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52"/>
  <workbookPr defaultThemeVersion="166925"/>
  <mc:AlternateContent xmlns:mc="http://schemas.openxmlformats.org/markup-compatibility/2006">
    <mc:Choice Requires="x15">
      <x15ac:absPath xmlns:x15ac="http://schemas.microsoft.com/office/spreadsheetml/2010/11/ac" url="O:\61440\RRF_Vyzva-I_bila-mista\08_Vyplneni-IO-ZSJ-a-AM\final\verze 1.2 k 22.7.2022\"/>
    </mc:Choice>
  </mc:AlternateContent>
  <xr:revisionPtr revIDLastSave="0" documentId="13_ncr:1_{4F855095-FF3B-4FDE-9758-F1EFCB5CCFA4}" xr6:coauthVersionLast="36" xr6:coauthVersionMax="36" xr10:uidLastSave="{00000000-0000-0000-0000-000000000000}"/>
  <workbookProtection workbookAlgorithmName="SHA-512" workbookHashValue="5cqYMGoUPVRmBtEZFrdilBT9xgIPrgD5Afn41uhqN/RUbFOhX91UC7LR3LMUGPT5cc4reT7aAnbO/iF5TbnIHw==" workbookSaltValue="cZF8/ZZdjuw6vBzX0GOwCw==" workbookSpinCount="100000" lockStructure="1"/>
  <bookViews>
    <workbookView xWindow="0" yWindow="0" windowWidth="28800" windowHeight="13425" xr2:uid="{B8BE26A8-A761-41A7-A1A6-56BBEE5ADDDC}"/>
  </bookViews>
  <sheets>
    <sheet name="k vyplneni" sheetId="3" r:id="rId1"/>
    <sheet name="automaticky vypocet" sheetId="4" r:id="rId2"/>
    <sheet name="vysvetlivky" sheetId="5" r:id="rId3"/>
    <sheet name="zdroj" sheetId="2" state="hidden" r:id="rId4"/>
  </sheets>
  <definedNames>
    <definedName name="_xlnm._FilterDatabase" localSheetId="0" hidden="1">'k vyplneni'!$H$5:$S$28499</definedName>
    <definedName name="_xlnm._FilterDatabase" localSheetId="3" hidden="1">zdroj!$A$1:$Y$448</definedName>
    <definedName name="katA">zdroj!$S$3:$S$5</definedName>
    <definedName name="katB">zdroj!$T$3:$T$6</definedName>
    <definedName name="katC">zdroj!$U$3:$U$4</definedName>
    <definedName name="kategorieAB">zdroj!$X$3</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B3" i="2" l="1"/>
  <c r="AB4" i="2"/>
  <c r="AB5" i="2"/>
  <c r="AB6" i="2"/>
  <c r="AB7" i="2"/>
  <c r="AB8" i="2"/>
  <c r="AB9" i="2"/>
  <c r="AB10" i="2"/>
  <c r="AB11" i="2"/>
  <c r="AB12" i="2"/>
  <c r="AB13" i="2"/>
  <c r="AB14" i="2"/>
  <c r="AB15" i="2"/>
  <c r="AB16" i="2"/>
  <c r="AB17" i="2"/>
  <c r="AB18" i="2"/>
  <c r="AB19" i="2"/>
  <c r="AB20" i="2"/>
  <c r="AB21" i="2"/>
  <c r="AB22" i="2"/>
  <c r="AB23" i="2"/>
  <c r="AB24" i="2"/>
  <c r="AB25" i="2"/>
  <c r="AB26" i="2"/>
  <c r="AB27" i="2"/>
  <c r="AB28" i="2"/>
  <c r="AB29" i="2"/>
  <c r="AB30" i="2"/>
  <c r="AB31" i="2"/>
  <c r="AB32" i="2"/>
  <c r="AB33" i="2"/>
  <c r="AB34" i="2"/>
  <c r="AB35" i="2"/>
  <c r="AB36" i="2"/>
  <c r="AB37" i="2"/>
  <c r="AB38" i="2"/>
  <c r="AB39" i="2"/>
  <c r="AB40" i="2"/>
  <c r="AB41" i="2"/>
  <c r="AB42" i="2"/>
  <c r="AB43" i="2"/>
  <c r="AB44" i="2"/>
  <c r="AB45" i="2"/>
  <c r="AB46" i="2"/>
  <c r="AB47" i="2"/>
  <c r="AB48" i="2"/>
  <c r="AB49" i="2"/>
  <c r="AB50" i="2"/>
  <c r="AB51" i="2"/>
  <c r="AB52" i="2"/>
  <c r="AB53" i="2"/>
  <c r="AB54" i="2"/>
  <c r="AB55" i="2"/>
  <c r="AB56" i="2"/>
  <c r="AB57" i="2"/>
  <c r="AB58" i="2"/>
  <c r="AB59" i="2"/>
  <c r="AB60" i="2"/>
  <c r="AB61" i="2"/>
  <c r="AB62" i="2"/>
  <c r="AB63" i="2"/>
  <c r="AB64" i="2"/>
  <c r="AB65" i="2"/>
  <c r="AB66" i="2"/>
  <c r="AB67" i="2"/>
  <c r="AB68" i="2"/>
  <c r="AB69" i="2"/>
  <c r="AB70" i="2"/>
  <c r="AB71" i="2"/>
  <c r="AB72" i="2"/>
  <c r="AB73" i="2"/>
  <c r="AB74" i="2"/>
  <c r="AB75" i="2"/>
  <c r="AB76" i="2"/>
  <c r="AB77" i="2"/>
  <c r="AB78" i="2"/>
  <c r="AB79" i="2"/>
  <c r="AB80" i="2"/>
  <c r="AB81" i="2"/>
  <c r="AB82" i="2"/>
  <c r="AB83" i="2"/>
  <c r="AB84" i="2"/>
  <c r="AB85" i="2"/>
  <c r="AB86" i="2"/>
  <c r="AB87" i="2"/>
  <c r="AB88" i="2"/>
  <c r="AB89" i="2"/>
  <c r="AB90" i="2"/>
  <c r="AB91" i="2"/>
  <c r="AB92" i="2"/>
  <c r="AB93" i="2"/>
  <c r="AB94" i="2"/>
  <c r="AB95" i="2"/>
  <c r="AB96" i="2"/>
  <c r="AB97" i="2"/>
  <c r="AB98" i="2"/>
  <c r="AB99" i="2"/>
  <c r="AB100" i="2"/>
  <c r="AB101" i="2"/>
  <c r="AB102" i="2"/>
  <c r="AB103" i="2"/>
  <c r="AB104" i="2"/>
  <c r="AB105" i="2"/>
  <c r="AB106" i="2"/>
  <c r="AB107" i="2"/>
  <c r="AB108" i="2"/>
  <c r="AB109" i="2"/>
  <c r="AB110" i="2"/>
  <c r="AB111" i="2"/>
  <c r="AB112" i="2"/>
  <c r="AB113" i="2"/>
  <c r="AB114" i="2"/>
  <c r="AB115" i="2"/>
  <c r="AB116" i="2"/>
  <c r="AB117" i="2"/>
  <c r="AB118" i="2"/>
  <c r="AB119" i="2"/>
  <c r="AB120" i="2"/>
  <c r="AB121" i="2"/>
  <c r="AB122" i="2"/>
  <c r="AB123" i="2"/>
  <c r="AB124" i="2"/>
  <c r="AB125" i="2"/>
  <c r="AB126" i="2"/>
  <c r="AB127" i="2"/>
  <c r="AB128" i="2"/>
  <c r="AB129" i="2"/>
  <c r="AB130" i="2"/>
  <c r="AB131" i="2"/>
  <c r="AB132" i="2"/>
  <c r="AB133" i="2"/>
  <c r="AB134" i="2"/>
  <c r="AB135" i="2"/>
  <c r="AB136" i="2"/>
  <c r="AB137" i="2"/>
  <c r="AB138" i="2"/>
  <c r="AB139" i="2"/>
  <c r="AB140" i="2"/>
  <c r="AB141" i="2"/>
  <c r="AB142" i="2"/>
  <c r="AB143" i="2"/>
  <c r="AB144" i="2"/>
  <c r="AB145" i="2"/>
  <c r="AB146" i="2"/>
  <c r="AB147" i="2"/>
  <c r="AB148" i="2"/>
  <c r="AB149" i="2"/>
  <c r="AB150" i="2"/>
  <c r="AB151" i="2"/>
  <c r="AB152" i="2"/>
  <c r="AB153" i="2"/>
  <c r="AB154" i="2"/>
  <c r="AB155" i="2"/>
  <c r="AB156" i="2"/>
  <c r="AB157" i="2"/>
  <c r="AB158" i="2"/>
  <c r="AB159" i="2"/>
  <c r="AB160" i="2"/>
  <c r="AB161" i="2"/>
  <c r="AB162" i="2"/>
  <c r="AB163" i="2"/>
  <c r="AB164" i="2"/>
  <c r="AB165" i="2"/>
  <c r="AB166" i="2"/>
  <c r="AB167" i="2"/>
  <c r="AB168" i="2"/>
  <c r="AB169" i="2"/>
  <c r="AB170" i="2"/>
  <c r="AB171" i="2"/>
  <c r="AB172" i="2"/>
  <c r="AB173" i="2"/>
  <c r="AB174" i="2"/>
  <c r="AB175" i="2"/>
  <c r="AB176" i="2"/>
  <c r="AB177" i="2"/>
  <c r="AB178" i="2"/>
  <c r="AB179" i="2"/>
  <c r="AB180" i="2"/>
  <c r="AB181" i="2"/>
  <c r="AB182" i="2"/>
  <c r="AB183" i="2"/>
  <c r="AB184" i="2"/>
  <c r="AB185" i="2"/>
  <c r="AB186" i="2"/>
  <c r="AB187" i="2"/>
  <c r="AB188" i="2"/>
  <c r="AB189" i="2"/>
  <c r="AB190" i="2"/>
  <c r="AB191" i="2"/>
  <c r="AB192" i="2"/>
  <c r="AB193" i="2"/>
  <c r="AB194" i="2"/>
  <c r="AB195" i="2"/>
  <c r="AB196" i="2"/>
  <c r="AB197" i="2"/>
  <c r="AB198" i="2"/>
  <c r="AB199" i="2"/>
  <c r="AB200" i="2"/>
  <c r="AB201" i="2"/>
  <c r="AB202" i="2"/>
  <c r="AB203" i="2"/>
  <c r="AB204" i="2"/>
  <c r="AB205" i="2"/>
  <c r="AB206" i="2"/>
  <c r="AB207" i="2"/>
  <c r="AB208" i="2"/>
  <c r="AB209" i="2"/>
  <c r="AB210" i="2"/>
  <c r="AB211" i="2"/>
  <c r="AB212" i="2"/>
  <c r="AB213" i="2"/>
  <c r="AB214" i="2"/>
  <c r="AB215" i="2"/>
  <c r="AB216" i="2"/>
  <c r="AB217" i="2"/>
  <c r="AB218" i="2"/>
  <c r="AB219" i="2"/>
  <c r="AB220" i="2"/>
  <c r="AB221" i="2"/>
  <c r="AB222" i="2"/>
  <c r="AB223" i="2"/>
  <c r="AB224" i="2"/>
  <c r="AB225" i="2"/>
  <c r="AB226" i="2"/>
  <c r="AB227" i="2"/>
  <c r="AB228" i="2"/>
  <c r="AB229" i="2"/>
  <c r="AB230" i="2"/>
  <c r="AB231" i="2"/>
  <c r="AB232" i="2"/>
  <c r="AB233" i="2"/>
  <c r="AB234" i="2"/>
  <c r="AB235" i="2"/>
  <c r="AB236" i="2"/>
  <c r="AB237" i="2"/>
  <c r="AB238" i="2"/>
  <c r="AB239" i="2"/>
  <c r="AB240" i="2"/>
  <c r="AB241" i="2"/>
  <c r="AB242" i="2"/>
  <c r="AB243" i="2"/>
  <c r="AB244" i="2"/>
  <c r="AB245" i="2"/>
  <c r="AB246" i="2"/>
  <c r="AB247" i="2"/>
  <c r="AB248" i="2"/>
  <c r="AB249" i="2"/>
  <c r="AB250" i="2"/>
  <c r="AB251" i="2"/>
  <c r="AB252" i="2"/>
  <c r="AB253" i="2"/>
  <c r="AB254" i="2"/>
  <c r="AB255" i="2"/>
  <c r="AB256" i="2"/>
  <c r="AB257" i="2"/>
  <c r="AB258" i="2"/>
  <c r="AB259" i="2"/>
  <c r="AB260" i="2"/>
  <c r="AB261" i="2"/>
  <c r="AB262" i="2"/>
  <c r="AB263" i="2"/>
  <c r="AB264" i="2"/>
  <c r="AB265" i="2"/>
  <c r="AB266" i="2"/>
  <c r="AB267" i="2"/>
  <c r="AB268" i="2"/>
  <c r="AB269" i="2"/>
  <c r="AB270" i="2"/>
  <c r="AB271" i="2"/>
  <c r="AB272" i="2"/>
  <c r="AB273" i="2"/>
  <c r="AB274" i="2"/>
  <c r="AB275" i="2"/>
  <c r="AB276" i="2"/>
  <c r="AB277" i="2"/>
  <c r="AB278" i="2"/>
  <c r="AB279" i="2"/>
  <c r="AB280" i="2"/>
  <c r="AB281" i="2"/>
  <c r="AB282" i="2"/>
  <c r="AB283" i="2"/>
  <c r="AB284" i="2"/>
  <c r="AB285" i="2"/>
  <c r="AB286" i="2"/>
  <c r="AB287" i="2"/>
  <c r="AB288" i="2"/>
  <c r="AB289" i="2"/>
  <c r="AB290" i="2"/>
  <c r="AB291" i="2"/>
  <c r="AB292" i="2"/>
  <c r="AB293" i="2"/>
  <c r="AB294" i="2"/>
  <c r="AB295" i="2"/>
  <c r="AB296" i="2"/>
  <c r="AB297" i="2"/>
  <c r="AB298" i="2"/>
  <c r="AB299" i="2"/>
  <c r="AB300" i="2"/>
  <c r="AB301" i="2"/>
  <c r="AB302" i="2"/>
  <c r="AB303" i="2"/>
  <c r="AB304" i="2"/>
  <c r="AB305" i="2"/>
  <c r="AB306" i="2"/>
  <c r="AB307" i="2"/>
  <c r="AB308" i="2"/>
  <c r="AB309" i="2"/>
  <c r="AB310" i="2"/>
  <c r="AB311" i="2"/>
  <c r="AB312" i="2"/>
  <c r="AB313" i="2"/>
  <c r="AB314" i="2"/>
  <c r="AB315" i="2"/>
  <c r="AB316" i="2"/>
  <c r="AB317" i="2"/>
  <c r="AB318" i="2"/>
  <c r="AB319" i="2"/>
  <c r="AB320" i="2"/>
  <c r="AB321" i="2"/>
  <c r="AB322" i="2"/>
  <c r="AB323" i="2"/>
  <c r="AB324" i="2"/>
  <c r="AB325" i="2"/>
  <c r="AB326" i="2"/>
  <c r="AB327" i="2"/>
  <c r="AB328" i="2"/>
  <c r="AB329" i="2"/>
  <c r="AB330" i="2"/>
  <c r="AB331" i="2"/>
  <c r="AB332" i="2"/>
  <c r="AB333" i="2"/>
  <c r="AB334" i="2"/>
  <c r="AB335" i="2"/>
  <c r="AB336" i="2"/>
  <c r="AB337" i="2"/>
  <c r="AB338" i="2"/>
  <c r="AB339" i="2"/>
  <c r="AB340" i="2"/>
  <c r="AB341" i="2"/>
  <c r="AB342" i="2"/>
  <c r="AB343" i="2"/>
  <c r="AB344" i="2"/>
  <c r="AB345" i="2"/>
  <c r="AB346" i="2"/>
  <c r="AB347" i="2"/>
  <c r="AB348" i="2"/>
  <c r="AB349" i="2"/>
  <c r="AB350" i="2"/>
  <c r="AB351" i="2"/>
  <c r="AB352" i="2"/>
  <c r="AB353" i="2"/>
  <c r="AB354" i="2"/>
  <c r="AB355" i="2"/>
  <c r="AB356" i="2"/>
  <c r="AB357" i="2"/>
  <c r="AB358" i="2"/>
  <c r="AB359" i="2"/>
  <c r="AB360" i="2"/>
  <c r="AB361" i="2"/>
  <c r="AB362" i="2"/>
  <c r="AB363" i="2"/>
  <c r="AB364" i="2"/>
  <c r="AB365" i="2"/>
  <c r="AB366" i="2"/>
  <c r="AB367" i="2"/>
  <c r="AB368" i="2"/>
  <c r="AB369" i="2"/>
  <c r="AB370" i="2"/>
  <c r="AB371" i="2"/>
  <c r="AB372" i="2"/>
  <c r="AB373" i="2"/>
  <c r="AB374" i="2"/>
  <c r="AB375" i="2"/>
  <c r="AB376" i="2"/>
  <c r="AB377" i="2"/>
  <c r="AB378" i="2"/>
  <c r="AB379" i="2"/>
  <c r="AB380" i="2"/>
  <c r="AB381" i="2"/>
  <c r="AB382" i="2"/>
  <c r="AB383" i="2"/>
  <c r="AB384" i="2"/>
  <c r="AB385" i="2"/>
  <c r="AB386" i="2"/>
  <c r="AB387" i="2"/>
  <c r="AB388" i="2"/>
  <c r="AB389" i="2"/>
  <c r="AB390" i="2"/>
  <c r="AB391" i="2"/>
  <c r="AB392" i="2"/>
  <c r="AB393" i="2"/>
  <c r="AB394" i="2"/>
  <c r="AB395" i="2"/>
  <c r="AB396" i="2"/>
  <c r="AB397" i="2"/>
  <c r="AB398" i="2"/>
  <c r="AB399" i="2"/>
  <c r="AB400" i="2"/>
  <c r="AB401" i="2"/>
  <c r="AB402" i="2"/>
  <c r="AB403" i="2"/>
  <c r="AB404" i="2"/>
  <c r="AB405" i="2"/>
  <c r="AB406" i="2"/>
  <c r="AB407" i="2"/>
  <c r="AB408" i="2"/>
  <c r="AB409" i="2"/>
  <c r="AB410" i="2"/>
  <c r="AB411" i="2"/>
  <c r="AB412" i="2"/>
  <c r="AB413" i="2"/>
  <c r="AB414" i="2"/>
  <c r="AB415" i="2"/>
  <c r="AB416" i="2"/>
  <c r="AB417" i="2"/>
  <c r="AB418" i="2"/>
  <c r="AB419" i="2"/>
  <c r="AB420" i="2"/>
  <c r="AB421" i="2"/>
  <c r="AB422" i="2"/>
  <c r="AB423" i="2"/>
  <c r="AB424" i="2"/>
  <c r="AB425" i="2"/>
  <c r="AB426" i="2"/>
  <c r="C430" i="3" s="1"/>
  <c r="AB427" i="2"/>
  <c r="AB428" i="2"/>
  <c r="AB429" i="2"/>
  <c r="AB430" i="2"/>
  <c r="C434" i="3" s="1"/>
  <c r="AB431" i="2"/>
  <c r="C435" i="3" s="1"/>
  <c r="AB432" i="2"/>
  <c r="AB433" i="2"/>
  <c r="AB434" i="2"/>
  <c r="C438" i="3" s="1"/>
  <c r="AB435" i="2"/>
  <c r="AB436" i="2"/>
  <c r="AB437" i="2"/>
  <c r="AB438" i="2"/>
  <c r="C442" i="3" s="1"/>
  <c r="AB439" i="2"/>
  <c r="AB440" i="2"/>
  <c r="AB441" i="2"/>
  <c r="C445" i="3" s="1"/>
  <c r="AB442" i="2"/>
  <c r="C446" i="3" s="1"/>
  <c r="AB443" i="2"/>
  <c r="C447" i="3" s="1"/>
  <c r="AB444" i="2"/>
  <c r="AB445" i="2"/>
  <c r="AB446" i="2"/>
  <c r="C450" i="3" s="1"/>
  <c r="AB447" i="2"/>
  <c r="C451" i="3" s="1"/>
  <c r="AB448" i="2"/>
  <c r="C452" i="3" s="1"/>
  <c r="AB2" i="2"/>
  <c r="C6" i="3" s="1"/>
  <c r="C7" i="3"/>
  <c r="C8" i="3"/>
  <c r="C9" i="3"/>
  <c r="C10" i="3"/>
  <c r="C11" i="3"/>
  <c r="C12" i="3"/>
  <c r="C13" i="3"/>
  <c r="C14" i="3"/>
  <c r="C15" i="3"/>
  <c r="C16" i="3"/>
  <c r="C17" i="3"/>
  <c r="C18" i="3"/>
  <c r="C19" i="3"/>
  <c r="C20" i="3"/>
  <c r="C21" i="3"/>
  <c r="C22" i="3"/>
  <c r="C23" i="3"/>
  <c r="C24" i="3"/>
  <c r="C25" i="3"/>
  <c r="C26" i="3"/>
  <c r="C27" i="3"/>
  <c r="C28" i="3"/>
  <c r="C29" i="3"/>
  <c r="C30" i="3"/>
  <c r="C31" i="3"/>
  <c r="C32" i="3"/>
  <c r="C33" i="3"/>
  <c r="C34" i="3"/>
  <c r="C35" i="3"/>
  <c r="C36" i="3"/>
  <c r="C37" i="3"/>
  <c r="C38" i="3"/>
  <c r="C39" i="3"/>
  <c r="C40" i="3"/>
  <c r="C41" i="3"/>
  <c r="C42" i="3"/>
  <c r="C43" i="3"/>
  <c r="C44" i="3"/>
  <c r="C45" i="3"/>
  <c r="C46" i="3"/>
  <c r="C47" i="3"/>
  <c r="C48" i="3"/>
  <c r="C49" i="3"/>
  <c r="C50" i="3"/>
  <c r="C51" i="3"/>
  <c r="C52" i="3"/>
  <c r="C53" i="3"/>
  <c r="C54" i="3"/>
  <c r="C55" i="3"/>
  <c r="C56" i="3"/>
  <c r="C57" i="3"/>
  <c r="C58" i="3"/>
  <c r="C59" i="3"/>
  <c r="C60" i="3"/>
  <c r="C61" i="3"/>
  <c r="C62" i="3"/>
  <c r="C63" i="3"/>
  <c r="C64" i="3"/>
  <c r="C65" i="3"/>
  <c r="C66" i="3"/>
  <c r="C67" i="3"/>
  <c r="C68" i="3"/>
  <c r="C69" i="3"/>
  <c r="C70" i="3"/>
  <c r="C71" i="3"/>
  <c r="C72" i="3"/>
  <c r="C73" i="3"/>
  <c r="C74" i="3"/>
  <c r="C75" i="3"/>
  <c r="C76" i="3"/>
  <c r="C77" i="3"/>
  <c r="C78" i="3"/>
  <c r="C79" i="3"/>
  <c r="C80" i="3"/>
  <c r="C81" i="3"/>
  <c r="C82" i="3"/>
  <c r="C83" i="3"/>
  <c r="C84" i="3"/>
  <c r="C85" i="3"/>
  <c r="C86" i="3"/>
  <c r="C87" i="3"/>
  <c r="C88" i="3"/>
  <c r="C89" i="3"/>
  <c r="C90" i="3"/>
  <c r="C91" i="3"/>
  <c r="C92" i="3"/>
  <c r="C93" i="3"/>
  <c r="C94" i="3"/>
  <c r="C95" i="3"/>
  <c r="C96" i="3"/>
  <c r="C97" i="3"/>
  <c r="C98" i="3"/>
  <c r="C99" i="3"/>
  <c r="C100" i="3"/>
  <c r="C101" i="3"/>
  <c r="C102" i="3"/>
  <c r="C103" i="3"/>
  <c r="C104" i="3"/>
  <c r="C105" i="3"/>
  <c r="C106" i="3"/>
  <c r="C107" i="3"/>
  <c r="C108" i="3"/>
  <c r="C109" i="3"/>
  <c r="C110" i="3"/>
  <c r="C111" i="3"/>
  <c r="C112" i="3"/>
  <c r="C113" i="3"/>
  <c r="C114" i="3"/>
  <c r="C115" i="3"/>
  <c r="C116" i="3"/>
  <c r="C117" i="3"/>
  <c r="C118" i="3"/>
  <c r="C119" i="3"/>
  <c r="C120" i="3"/>
  <c r="C121" i="3"/>
  <c r="C122" i="3"/>
  <c r="C123" i="3"/>
  <c r="C124" i="3"/>
  <c r="C125" i="3"/>
  <c r="C126" i="3"/>
  <c r="C127" i="3"/>
  <c r="C128" i="3"/>
  <c r="C129" i="3"/>
  <c r="C130" i="3"/>
  <c r="C131" i="3"/>
  <c r="C132" i="3"/>
  <c r="C133" i="3"/>
  <c r="C134" i="3"/>
  <c r="C135" i="3"/>
  <c r="C136" i="3"/>
  <c r="C137" i="3"/>
  <c r="C138" i="3"/>
  <c r="C139" i="3"/>
  <c r="C140" i="3"/>
  <c r="C141" i="3"/>
  <c r="C142" i="3"/>
  <c r="C143" i="3"/>
  <c r="C144" i="3"/>
  <c r="C145" i="3"/>
  <c r="C146" i="3"/>
  <c r="C147" i="3"/>
  <c r="C148" i="3"/>
  <c r="C149" i="3"/>
  <c r="C150" i="3"/>
  <c r="C151" i="3"/>
  <c r="C152" i="3"/>
  <c r="C153" i="3"/>
  <c r="C154" i="3"/>
  <c r="C155" i="3"/>
  <c r="C156" i="3"/>
  <c r="C157" i="3"/>
  <c r="C158" i="3"/>
  <c r="C159" i="3"/>
  <c r="C160" i="3"/>
  <c r="C161" i="3"/>
  <c r="C162" i="3"/>
  <c r="C163" i="3"/>
  <c r="C164" i="3"/>
  <c r="C165" i="3"/>
  <c r="C166" i="3"/>
  <c r="C167" i="3"/>
  <c r="C168" i="3"/>
  <c r="C169" i="3"/>
  <c r="C170" i="3"/>
  <c r="C171" i="3"/>
  <c r="C172" i="3"/>
  <c r="C173" i="3"/>
  <c r="C174" i="3"/>
  <c r="C175" i="3"/>
  <c r="C176" i="3"/>
  <c r="C177" i="3"/>
  <c r="C178" i="3"/>
  <c r="C179" i="3"/>
  <c r="C180" i="3"/>
  <c r="C181" i="3"/>
  <c r="C182" i="3"/>
  <c r="C183" i="3"/>
  <c r="C184" i="3"/>
  <c r="C185" i="3"/>
  <c r="C186" i="3"/>
  <c r="C187" i="3"/>
  <c r="C188" i="3"/>
  <c r="C189" i="3"/>
  <c r="C190" i="3"/>
  <c r="C191" i="3"/>
  <c r="C192" i="3"/>
  <c r="C193" i="3"/>
  <c r="C194" i="3"/>
  <c r="C195" i="3"/>
  <c r="C196" i="3"/>
  <c r="C197" i="3"/>
  <c r="C198" i="3"/>
  <c r="C199" i="3"/>
  <c r="C200" i="3"/>
  <c r="C201" i="3"/>
  <c r="C202" i="3"/>
  <c r="C203" i="3"/>
  <c r="C204" i="3"/>
  <c r="C205" i="3"/>
  <c r="C206" i="3"/>
  <c r="C207" i="3"/>
  <c r="C208" i="3"/>
  <c r="C209" i="3"/>
  <c r="C210" i="3"/>
  <c r="C211" i="3"/>
  <c r="C212" i="3"/>
  <c r="C213" i="3"/>
  <c r="C214" i="3"/>
  <c r="C215" i="3"/>
  <c r="C216" i="3"/>
  <c r="C217" i="3"/>
  <c r="C218" i="3"/>
  <c r="C219" i="3"/>
  <c r="C220" i="3"/>
  <c r="C221" i="3"/>
  <c r="C222" i="3"/>
  <c r="C223" i="3"/>
  <c r="C224" i="3"/>
  <c r="C225" i="3"/>
  <c r="C226" i="3"/>
  <c r="C227" i="3"/>
  <c r="C228" i="3"/>
  <c r="C229" i="3"/>
  <c r="C230" i="3"/>
  <c r="C231" i="3"/>
  <c r="C232" i="3"/>
  <c r="C233" i="3"/>
  <c r="C234" i="3"/>
  <c r="C235" i="3"/>
  <c r="C236" i="3"/>
  <c r="C237" i="3"/>
  <c r="C238" i="3"/>
  <c r="C239" i="3"/>
  <c r="C240" i="3"/>
  <c r="C241" i="3"/>
  <c r="C242" i="3"/>
  <c r="C243" i="3"/>
  <c r="C244" i="3"/>
  <c r="C245" i="3"/>
  <c r="C246" i="3"/>
  <c r="C247" i="3"/>
  <c r="C248" i="3"/>
  <c r="C249" i="3"/>
  <c r="C250" i="3"/>
  <c r="C251" i="3"/>
  <c r="C252" i="3"/>
  <c r="C253" i="3"/>
  <c r="C254" i="3"/>
  <c r="C255" i="3"/>
  <c r="C256" i="3"/>
  <c r="C257" i="3"/>
  <c r="C258" i="3"/>
  <c r="C259" i="3"/>
  <c r="C260" i="3"/>
  <c r="C261" i="3"/>
  <c r="C262" i="3"/>
  <c r="C263" i="3"/>
  <c r="C264" i="3"/>
  <c r="C265" i="3"/>
  <c r="C266" i="3"/>
  <c r="C267" i="3"/>
  <c r="C268" i="3"/>
  <c r="C269" i="3"/>
  <c r="C270" i="3"/>
  <c r="C271" i="3"/>
  <c r="C272" i="3"/>
  <c r="C273" i="3"/>
  <c r="C274" i="3"/>
  <c r="C275" i="3"/>
  <c r="C276" i="3"/>
  <c r="C277" i="3"/>
  <c r="C278" i="3"/>
  <c r="C279" i="3"/>
  <c r="C280" i="3"/>
  <c r="C281" i="3"/>
  <c r="C282" i="3"/>
  <c r="C283" i="3"/>
  <c r="C284" i="3"/>
  <c r="C285" i="3"/>
  <c r="C286" i="3"/>
  <c r="C287" i="3"/>
  <c r="C288" i="3"/>
  <c r="C289" i="3"/>
  <c r="C290" i="3"/>
  <c r="C291" i="3"/>
  <c r="C292" i="3"/>
  <c r="C293" i="3"/>
  <c r="C294" i="3"/>
  <c r="C295" i="3"/>
  <c r="C296" i="3"/>
  <c r="C297" i="3"/>
  <c r="C298" i="3"/>
  <c r="C299" i="3"/>
  <c r="C300" i="3"/>
  <c r="C301" i="3"/>
  <c r="C302" i="3"/>
  <c r="C303" i="3"/>
  <c r="C304" i="3"/>
  <c r="C305" i="3"/>
  <c r="C306" i="3"/>
  <c r="C307" i="3"/>
  <c r="C308" i="3"/>
  <c r="C309" i="3"/>
  <c r="C310" i="3"/>
  <c r="C311" i="3"/>
  <c r="C312" i="3"/>
  <c r="C313" i="3"/>
  <c r="C314" i="3"/>
  <c r="C315" i="3"/>
  <c r="C316" i="3"/>
  <c r="C317" i="3"/>
  <c r="C318" i="3"/>
  <c r="C319" i="3"/>
  <c r="C320" i="3"/>
  <c r="C321" i="3"/>
  <c r="C322" i="3"/>
  <c r="C323" i="3"/>
  <c r="C324" i="3"/>
  <c r="C325" i="3"/>
  <c r="C326" i="3"/>
  <c r="C327" i="3"/>
  <c r="C328" i="3"/>
  <c r="C329" i="3"/>
  <c r="C330" i="3"/>
  <c r="C331" i="3"/>
  <c r="C332" i="3"/>
  <c r="C333" i="3"/>
  <c r="C334" i="3"/>
  <c r="C335" i="3"/>
  <c r="C336" i="3"/>
  <c r="C337" i="3"/>
  <c r="C338" i="3"/>
  <c r="C339" i="3"/>
  <c r="C340" i="3"/>
  <c r="C341" i="3"/>
  <c r="C342" i="3"/>
  <c r="C343" i="3"/>
  <c r="C344" i="3"/>
  <c r="C345" i="3"/>
  <c r="C346" i="3"/>
  <c r="C347" i="3"/>
  <c r="C348" i="3"/>
  <c r="C349" i="3"/>
  <c r="C350" i="3"/>
  <c r="C351" i="3"/>
  <c r="C352" i="3"/>
  <c r="C353" i="3"/>
  <c r="C354" i="3"/>
  <c r="C355" i="3"/>
  <c r="C356" i="3"/>
  <c r="C357" i="3"/>
  <c r="C358" i="3"/>
  <c r="C359" i="3"/>
  <c r="C360" i="3"/>
  <c r="C361" i="3"/>
  <c r="C362" i="3"/>
  <c r="C363" i="3"/>
  <c r="C364" i="3"/>
  <c r="C365" i="3"/>
  <c r="C366" i="3"/>
  <c r="C367" i="3"/>
  <c r="C368" i="3"/>
  <c r="C369" i="3"/>
  <c r="C370" i="3"/>
  <c r="C371" i="3"/>
  <c r="C372" i="3"/>
  <c r="C373" i="3"/>
  <c r="C374" i="3"/>
  <c r="C375" i="3"/>
  <c r="C376" i="3"/>
  <c r="C377" i="3"/>
  <c r="C378" i="3"/>
  <c r="C379" i="3"/>
  <c r="C380" i="3"/>
  <c r="C381" i="3"/>
  <c r="C382" i="3"/>
  <c r="C383" i="3"/>
  <c r="C384" i="3"/>
  <c r="C385" i="3"/>
  <c r="C386" i="3"/>
  <c r="C387" i="3"/>
  <c r="C388" i="3"/>
  <c r="C389" i="3"/>
  <c r="C390" i="3"/>
  <c r="C391" i="3"/>
  <c r="C392" i="3"/>
  <c r="C393" i="3"/>
  <c r="C394" i="3"/>
  <c r="C395" i="3"/>
  <c r="C396" i="3"/>
  <c r="C397" i="3"/>
  <c r="C398" i="3"/>
  <c r="C399" i="3"/>
  <c r="C400" i="3"/>
  <c r="C401" i="3"/>
  <c r="C402" i="3"/>
  <c r="C403" i="3"/>
  <c r="C404" i="3"/>
  <c r="C405" i="3"/>
  <c r="C406" i="3"/>
  <c r="C407" i="3"/>
  <c r="C408" i="3"/>
  <c r="C409" i="3"/>
  <c r="C410" i="3"/>
  <c r="C411" i="3"/>
  <c r="C412" i="3"/>
  <c r="C413" i="3"/>
  <c r="C414" i="3"/>
  <c r="C415" i="3"/>
  <c r="C416" i="3"/>
  <c r="C417" i="3"/>
  <c r="C418" i="3"/>
  <c r="C419" i="3"/>
  <c r="C420" i="3"/>
  <c r="C421" i="3"/>
  <c r="C422" i="3"/>
  <c r="C423" i="3"/>
  <c r="C424" i="3"/>
  <c r="C425" i="3"/>
  <c r="C426" i="3"/>
  <c r="C427" i="3"/>
  <c r="C428" i="3"/>
  <c r="C429" i="3"/>
  <c r="C431" i="3"/>
  <c r="C432" i="3"/>
  <c r="C433" i="3"/>
  <c r="C436" i="3"/>
  <c r="C437" i="3"/>
  <c r="C439" i="3"/>
  <c r="C440" i="3"/>
  <c r="C441" i="3"/>
  <c r="C443" i="3"/>
  <c r="C444" i="3"/>
  <c r="C448" i="3"/>
  <c r="C449" i="3"/>
  <c r="M3" i="2" l="1"/>
  <c r="M4" i="2"/>
  <c r="M5" i="2"/>
  <c r="M6" i="2"/>
  <c r="M7" i="2"/>
  <c r="M8" i="2"/>
  <c r="M9" i="2"/>
  <c r="M10" i="2"/>
  <c r="M11" i="2"/>
  <c r="M12" i="2"/>
  <c r="M13" i="2"/>
  <c r="M14" i="2"/>
  <c r="M15" i="2"/>
  <c r="M16" i="2"/>
  <c r="M17" i="2"/>
  <c r="M18" i="2"/>
  <c r="M19" i="2"/>
  <c r="M20" i="2"/>
  <c r="M21" i="2"/>
  <c r="M22" i="2"/>
  <c r="M23" i="2"/>
  <c r="M24" i="2"/>
  <c r="M25" i="2"/>
  <c r="M26" i="2"/>
  <c r="M27" i="2"/>
  <c r="M28" i="2"/>
  <c r="M29" i="2"/>
  <c r="M30" i="2"/>
  <c r="M31" i="2"/>
  <c r="M32" i="2"/>
  <c r="M33" i="2"/>
  <c r="M34" i="2"/>
  <c r="M35" i="2"/>
  <c r="M36" i="2"/>
  <c r="M37" i="2"/>
  <c r="M38" i="2"/>
  <c r="M39" i="2"/>
  <c r="M40" i="2"/>
  <c r="M41" i="2"/>
  <c r="M42" i="2"/>
  <c r="M43" i="2"/>
  <c r="M44" i="2"/>
  <c r="M45" i="2"/>
  <c r="M46" i="2"/>
  <c r="M47" i="2"/>
  <c r="M48" i="2"/>
  <c r="M49" i="2"/>
  <c r="M50" i="2"/>
  <c r="M51" i="2"/>
  <c r="M52" i="2"/>
  <c r="M53" i="2"/>
  <c r="M54" i="2"/>
  <c r="M55" i="2"/>
  <c r="M56" i="2"/>
  <c r="M57" i="2"/>
  <c r="M58" i="2"/>
  <c r="M59" i="2"/>
  <c r="M60" i="2"/>
  <c r="M61" i="2"/>
  <c r="M62" i="2"/>
  <c r="M63" i="2"/>
  <c r="M64" i="2"/>
  <c r="M65" i="2"/>
  <c r="M66" i="2"/>
  <c r="M67" i="2"/>
  <c r="M68" i="2"/>
  <c r="M69" i="2"/>
  <c r="M70" i="2"/>
  <c r="M71" i="2"/>
  <c r="M72" i="2"/>
  <c r="M73" i="2"/>
  <c r="M74" i="2"/>
  <c r="M75" i="2"/>
  <c r="M76" i="2"/>
  <c r="M77" i="2"/>
  <c r="M78" i="2"/>
  <c r="M79" i="2"/>
  <c r="M80" i="2"/>
  <c r="M81" i="2"/>
  <c r="M82" i="2"/>
  <c r="M83" i="2"/>
  <c r="M84" i="2"/>
  <c r="M85" i="2"/>
  <c r="M86" i="2"/>
  <c r="M87" i="2"/>
  <c r="M88" i="2"/>
  <c r="M89" i="2"/>
  <c r="M90" i="2"/>
  <c r="M91" i="2"/>
  <c r="M92" i="2"/>
  <c r="M93" i="2"/>
  <c r="M94" i="2"/>
  <c r="M95" i="2"/>
  <c r="M96" i="2"/>
  <c r="M97" i="2"/>
  <c r="M98" i="2"/>
  <c r="M99" i="2"/>
  <c r="M100" i="2"/>
  <c r="M101" i="2"/>
  <c r="M102" i="2"/>
  <c r="M103" i="2"/>
  <c r="M104" i="2"/>
  <c r="M105" i="2"/>
  <c r="M106" i="2"/>
  <c r="M107" i="2"/>
  <c r="M108" i="2"/>
  <c r="M109" i="2"/>
  <c r="M110" i="2"/>
  <c r="M111" i="2"/>
  <c r="M112" i="2"/>
  <c r="M113" i="2"/>
  <c r="M114" i="2"/>
  <c r="M115" i="2"/>
  <c r="M116" i="2"/>
  <c r="M117" i="2"/>
  <c r="M118" i="2"/>
  <c r="M119" i="2"/>
  <c r="M120" i="2"/>
  <c r="M121" i="2"/>
  <c r="M122" i="2"/>
  <c r="M123" i="2"/>
  <c r="M124" i="2"/>
  <c r="M125" i="2"/>
  <c r="M126" i="2"/>
  <c r="M127" i="2"/>
  <c r="M128" i="2"/>
  <c r="M129" i="2"/>
  <c r="M130" i="2"/>
  <c r="M131" i="2"/>
  <c r="M132" i="2"/>
  <c r="M133" i="2"/>
  <c r="M134" i="2"/>
  <c r="M135" i="2"/>
  <c r="M136" i="2"/>
  <c r="M137" i="2"/>
  <c r="M138" i="2"/>
  <c r="M139" i="2"/>
  <c r="M140" i="2"/>
  <c r="M141" i="2"/>
  <c r="M142" i="2"/>
  <c r="M143" i="2"/>
  <c r="M144" i="2"/>
  <c r="M145" i="2"/>
  <c r="M146" i="2"/>
  <c r="M147" i="2"/>
  <c r="M148" i="2"/>
  <c r="M149" i="2"/>
  <c r="M150" i="2"/>
  <c r="M151" i="2"/>
  <c r="M152" i="2"/>
  <c r="M153" i="2"/>
  <c r="M154" i="2"/>
  <c r="M155" i="2"/>
  <c r="M156" i="2"/>
  <c r="M157" i="2"/>
  <c r="M158" i="2"/>
  <c r="M159" i="2"/>
  <c r="M160" i="2"/>
  <c r="M161" i="2"/>
  <c r="M162" i="2"/>
  <c r="M163" i="2"/>
  <c r="M164" i="2"/>
  <c r="M165" i="2"/>
  <c r="M166" i="2"/>
  <c r="M167" i="2"/>
  <c r="M168" i="2"/>
  <c r="M169" i="2"/>
  <c r="M170" i="2"/>
  <c r="M171" i="2"/>
  <c r="M172" i="2"/>
  <c r="M173" i="2"/>
  <c r="M174" i="2"/>
  <c r="M175" i="2"/>
  <c r="M176" i="2"/>
  <c r="M177" i="2"/>
  <c r="M178" i="2"/>
  <c r="M179" i="2"/>
  <c r="M180" i="2"/>
  <c r="M181" i="2"/>
  <c r="M182" i="2"/>
  <c r="M183" i="2"/>
  <c r="M184" i="2"/>
  <c r="M185" i="2"/>
  <c r="M186" i="2"/>
  <c r="M187" i="2"/>
  <c r="M188" i="2"/>
  <c r="M189" i="2"/>
  <c r="M190" i="2"/>
  <c r="M191" i="2"/>
  <c r="M192" i="2"/>
  <c r="M193" i="2"/>
  <c r="M194" i="2"/>
  <c r="M195" i="2"/>
  <c r="M196" i="2"/>
  <c r="M197" i="2"/>
  <c r="M198" i="2"/>
  <c r="M199" i="2"/>
  <c r="M200" i="2"/>
  <c r="M201" i="2"/>
  <c r="M202" i="2"/>
  <c r="M203" i="2"/>
  <c r="M204" i="2"/>
  <c r="M205" i="2"/>
  <c r="M206" i="2"/>
  <c r="M207" i="2"/>
  <c r="M208" i="2"/>
  <c r="M209" i="2"/>
  <c r="M210" i="2"/>
  <c r="M211" i="2"/>
  <c r="M212" i="2"/>
  <c r="M213" i="2"/>
  <c r="M214" i="2"/>
  <c r="M215" i="2"/>
  <c r="M216" i="2"/>
  <c r="M217" i="2"/>
  <c r="M218" i="2"/>
  <c r="M219" i="2"/>
  <c r="M220" i="2"/>
  <c r="M221" i="2"/>
  <c r="M222" i="2"/>
  <c r="M223" i="2"/>
  <c r="M224" i="2"/>
  <c r="M225" i="2"/>
  <c r="M226" i="2"/>
  <c r="M227" i="2"/>
  <c r="M228" i="2"/>
  <c r="M229" i="2"/>
  <c r="M230" i="2"/>
  <c r="M231" i="2"/>
  <c r="M232" i="2"/>
  <c r="M233" i="2"/>
  <c r="M234" i="2"/>
  <c r="M235" i="2"/>
  <c r="M236" i="2"/>
  <c r="M237" i="2"/>
  <c r="O237" i="2" s="1"/>
  <c r="M238" i="2"/>
  <c r="O238" i="2" s="1"/>
  <c r="M239" i="2"/>
  <c r="O239" i="2" s="1"/>
  <c r="M240" i="2"/>
  <c r="O240" i="2" s="1"/>
  <c r="M241" i="2"/>
  <c r="O241" i="2" s="1"/>
  <c r="M242" i="2"/>
  <c r="O242" i="2" s="1"/>
  <c r="M243" i="2"/>
  <c r="O243" i="2" s="1"/>
  <c r="M244" i="2"/>
  <c r="O244" i="2" s="1"/>
  <c r="M245" i="2"/>
  <c r="O245" i="2" s="1"/>
  <c r="M246" i="2"/>
  <c r="O246" i="2" s="1"/>
  <c r="M247" i="2"/>
  <c r="O247" i="2" s="1"/>
  <c r="M248" i="2"/>
  <c r="O248" i="2" s="1"/>
  <c r="M249" i="2"/>
  <c r="O249" i="2" s="1"/>
  <c r="M250" i="2"/>
  <c r="O250" i="2" s="1"/>
  <c r="M251" i="2"/>
  <c r="O251" i="2" s="1"/>
  <c r="M252" i="2"/>
  <c r="O252" i="2" s="1"/>
  <c r="M253" i="2"/>
  <c r="O253" i="2" s="1"/>
  <c r="M254" i="2"/>
  <c r="O254" i="2" s="1"/>
  <c r="M255" i="2"/>
  <c r="O255" i="2" s="1"/>
  <c r="M256" i="2"/>
  <c r="O256" i="2" s="1"/>
  <c r="M257" i="2"/>
  <c r="O257" i="2" s="1"/>
  <c r="M258" i="2"/>
  <c r="O258" i="2" s="1"/>
  <c r="M259" i="2"/>
  <c r="O259" i="2" s="1"/>
  <c r="M260" i="2"/>
  <c r="O260" i="2" s="1"/>
  <c r="M261" i="2"/>
  <c r="O261" i="2" s="1"/>
  <c r="M262" i="2"/>
  <c r="O262" i="2" s="1"/>
  <c r="M263" i="2"/>
  <c r="O263" i="2" s="1"/>
  <c r="M264" i="2"/>
  <c r="O264" i="2" s="1"/>
  <c r="M265" i="2"/>
  <c r="O265" i="2" s="1"/>
  <c r="M266" i="2"/>
  <c r="O266" i="2" s="1"/>
  <c r="M267" i="2"/>
  <c r="O267" i="2" s="1"/>
  <c r="M268" i="2"/>
  <c r="O268" i="2" s="1"/>
  <c r="M269" i="2"/>
  <c r="O269" i="2" s="1"/>
  <c r="M270" i="2"/>
  <c r="O270" i="2" s="1"/>
  <c r="M271" i="2"/>
  <c r="O271" i="2" s="1"/>
  <c r="M272" i="2"/>
  <c r="O272" i="2" s="1"/>
  <c r="M273" i="2"/>
  <c r="O273" i="2" s="1"/>
  <c r="M274" i="2"/>
  <c r="O274" i="2" s="1"/>
  <c r="M275" i="2"/>
  <c r="O275" i="2" s="1"/>
  <c r="M276" i="2"/>
  <c r="O276" i="2" s="1"/>
  <c r="M277" i="2"/>
  <c r="O277" i="2" s="1"/>
  <c r="M278" i="2"/>
  <c r="O278" i="2" s="1"/>
  <c r="M279" i="2"/>
  <c r="O279" i="2" s="1"/>
  <c r="M280" i="2"/>
  <c r="O280" i="2" s="1"/>
  <c r="M281" i="2"/>
  <c r="O281" i="2" s="1"/>
  <c r="M282" i="2"/>
  <c r="O282" i="2" s="1"/>
  <c r="M283" i="2"/>
  <c r="O283" i="2" s="1"/>
  <c r="M284" i="2"/>
  <c r="O284" i="2" s="1"/>
  <c r="M285" i="2"/>
  <c r="O285" i="2" s="1"/>
  <c r="M286" i="2"/>
  <c r="O286" i="2" s="1"/>
  <c r="M287" i="2"/>
  <c r="O287" i="2" s="1"/>
  <c r="M288" i="2"/>
  <c r="O288" i="2" s="1"/>
  <c r="M289" i="2"/>
  <c r="O289" i="2" s="1"/>
  <c r="M290" i="2"/>
  <c r="O290" i="2" s="1"/>
  <c r="M291" i="2"/>
  <c r="O291" i="2" s="1"/>
  <c r="M292" i="2"/>
  <c r="O292" i="2" s="1"/>
  <c r="M293" i="2"/>
  <c r="O293" i="2" s="1"/>
  <c r="M294" i="2"/>
  <c r="O294" i="2" s="1"/>
  <c r="M295" i="2"/>
  <c r="O295" i="2" s="1"/>
  <c r="M296" i="2"/>
  <c r="O296" i="2" s="1"/>
  <c r="M297" i="2"/>
  <c r="O297" i="2" s="1"/>
  <c r="M298" i="2"/>
  <c r="O298" i="2" s="1"/>
  <c r="M299" i="2"/>
  <c r="O299" i="2" s="1"/>
  <c r="M300" i="2"/>
  <c r="O300" i="2" s="1"/>
  <c r="M301" i="2"/>
  <c r="O301" i="2" s="1"/>
  <c r="M302" i="2"/>
  <c r="O302" i="2" s="1"/>
  <c r="M303" i="2"/>
  <c r="O303" i="2" s="1"/>
  <c r="M304" i="2"/>
  <c r="O304" i="2" s="1"/>
  <c r="M305" i="2"/>
  <c r="O305" i="2" s="1"/>
  <c r="M306" i="2"/>
  <c r="O306" i="2" s="1"/>
  <c r="M307" i="2"/>
  <c r="O307" i="2" s="1"/>
  <c r="M308" i="2"/>
  <c r="O308" i="2" s="1"/>
  <c r="M309" i="2"/>
  <c r="O309" i="2" s="1"/>
  <c r="M310" i="2"/>
  <c r="O310" i="2" s="1"/>
  <c r="M311" i="2"/>
  <c r="O311" i="2" s="1"/>
  <c r="M312" i="2"/>
  <c r="O312" i="2" s="1"/>
  <c r="M313" i="2"/>
  <c r="O313" i="2" s="1"/>
  <c r="M314" i="2"/>
  <c r="O314" i="2" s="1"/>
  <c r="M315" i="2"/>
  <c r="O315" i="2" s="1"/>
  <c r="M316" i="2"/>
  <c r="O316" i="2" s="1"/>
  <c r="M317" i="2"/>
  <c r="O317" i="2" s="1"/>
  <c r="M318" i="2"/>
  <c r="O318" i="2" s="1"/>
  <c r="M319" i="2"/>
  <c r="O319" i="2" s="1"/>
  <c r="M320" i="2"/>
  <c r="O320" i="2" s="1"/>
  <c r="M321" i="2"/>
  <c r="O321" i="2" s="1"/>
  <c r="M322" i="2"/>
  <c r="O322" i="2" s="1"/>
  <c r="M323" i="2"/>
  <c r="O323" i="2" s="1"/>
  <c r="M324" i="2"/>
  <c r="O324" i="2" s="1"/>
  <c r="M325" i="2"/>
  <c r="O325" i="2" s="1"/>
  <c r="M326" i="2"/>
  <c r="O326" i="2" s="1"/>
  <c r="M327" i="2"/>
  <c r="O327" i="2" s="1"/>
  <c r="M328" i="2"/>
  <c r="O328" i="2" s="1"/>
  <c r="M329" i="2"/>
  <c r="O329" i="2" s="1"/>
  <c r="M330" i="2"/>
  <c r="O330" i="2" s="1"/>
  <c r="M331" i="2"/>
  <c r="O331" i="2" s="1"/>
  <c r="M332" i="2"/>
  <c r="O332" i="2" s="1"/>
  <c r="M333" i="2"/>
  <c r="O333" i="2" s="1"/>
  <c r="M334" i="2"/>
  <c r="O334" i="2" s="1"/>
  <c r="M335" i="2"/>
  <c r="O335" i="2" s="1"/>
  <c r="M336" i="2"/>
  <c r="O336" i="2" s="1"/>
  <c r="M337" i="2"/>
  <c r="O337" i="2" s="1"/>
  <c r="M338" i="2"/>
  <c r="O338" i="2" s="1"/>
  <c r="M339" i="2"/>
  <c r="O339" i="2" s="1"/>
  <c r="M340" i="2"/>
  <c r="O340" i="2" s="1"/>
  <c r="M341" i="2"/>
  <c r="O341" i="2" s="1"/>
  <c r="M342" i="2"/>
  <c r="O342" i="2" s="1"/>
  <c r="M343" i="2"/>
  <c r="O343" i="2" s="1"/>
  <c r="M344" i="2"/>
  <c r="O344" i="2" s="1"/>
  <c r="M345" i="2"/>
  <c r="O345" i="2" s="1"/>
  <c r="M346" i="2"/>
  <c r="O346" i="2" s="1"/>
  <c r="M347" i="2"/>
  <c r="O347" i="2" s="1"/>
  <c r="M348" i="2"/>
  <c r="O348" i="2" s="1"/>
  <c r="M349" i="2"/>
  <c r="O349" i="2" s="1"/>
  <c r="M350" i="2"/>
  <c r="O350" i="2" s="1"/>
  <c r="M351" i="2"/>
  <c r="O351" i="2" s="1"/>
  <c r="M352" i="2"/>
  <c r="O352" i="2" s="1"/>
  <c r="M353" i="2"/>
  <c r="O353" i="2" s="1"/>
  <c r="M354" i="2"/>
  <c r="O354" i="2" s="1"/>
  <c r="M355" i="2"/>
  <c r="O355" i="2" s="1"/>
  <c r="M356" i="2"/>
  <c r="O356" i="2" s="1"/>
  <c r="M357" i="2"/>
  <c r="O357" i="2" s="1"/>
  <c r="M358" i="2"/>
  <c r="O358" i="2" s="1"/>
  <c r="M359" i="2"/>
  <c r="O359" i="2" s="1"/>
  <c r="M360" i="2"/>
  <c r="O360" i="2" s="1"/>
  <c r="M361" i="2"/>
  <c r="O361" i="2" s="1"/>
  <c r="M362" i="2"/>
  <c r="O362" i="2" s="1"/>
  <c r="M363" i="2"/>
  <c r="O363" i="2" s="1"/>
  <c r="M364" i="2"/>
  <c r="O364" i="2" s="1"/>
  <c r="M365" i="2"/>
  <c r="O365" i="2" s="1"/>
  <c r="M366" i="2"/>
  <c r="O366" i="2" s="1"/>
  <c r="M367" i="2"/>
  <c r="O367" i="2" s="1"/>
  <c r="M368" i="2"/>
  <c r="O368" i="2" s="1"/>
  <c r="M369" i="2"/>
  <c r="O369" i="2" s="1"/>
  <c r="M370" i="2"/>
  <c r="O370" i="2" s="1"/>
  <c r="M371" i="2"/>
  <c r="O371" i="2" s="1"/>
  <c r="M372" i="2"/>
  <c r="O372" i="2" s="1"/>
  <c r="M373" i="2"/>
  <c r="O373" i="2" s="1"/>
  <c r="M374" i="2"/>
  <c r="O374" i="2" s="1"/>
  <c r="M375" i="2"/>
  <c r="O375" i="2" s="1"/>
  <c r="M376" i="2"/>
  <c r="O376" i="2" s="1"/>
  <c r="M377" i="2"/>
  <c r="O377" i="2" s="1"/>
  <c r="M378" i="2"/>
  <c r="O378" i="2" s="1"/>
  <c r="M379" i="2"/>
  <c r="O379" i="2" s="1"/>
  <c r="M380" i="2"/>
  <c r="O380" i="2" s="1"/>
  <c r="M381" i="2"/>
  <c r="O381" i="2" s="1"/>
  <c r="M382" i="2"/>
  <c r="O382" i="2" s="1"/>
  <c r="M383" i="2"/>
  <c r="O383" i="2" s="1"/>
  <c r="M384" i="2"/>
  <c r="O384" i="2" s="1"/>
  <c r="M385" i="2"/>
  <c r="O385" i="2" s="1"/>
  <c r="M386" i="2"/>
  <c r="O386" i="2" s="1"/>
  <c r="M387" i="2"/>
  <c r="O387" i="2" s="1"/>
  <c r="M388" i="2"/>
  <c r="O388" i="2" s="1"/>
  <c r="M389" i="2"/>
  <c r="O389" i="2" s="1"/>
  <c r="M390" i="2"/>
  <c r="O390" i="2" s="1"/>
  <c r="M391" i="2"/>
  <c r="O391" i="2" s="1"/>
  <c r="M392" i="2"/>
  <c r="O392" i="2" s="1"/>
  <c r="M393" i="2"/>
  <c r="O393" i="2" s="1"/>
  <c r="M394" i="2"/>
  <c r="O394" i="2" s="1"/>
  <c r="M395" i="2"/>
  <c r="O395" i="2" s="1"/>
  <c r="M396" i="2"/>
  <c r="O396" i="2" s="1"/>
  <c r="M397" i="2"/>
  <c r="O397" i="2" s="1"/>
  <c r="M398" i="2"/>
  <c r="O398" i="2" s="1"/>
  <c r="M399" i="2"/>
  <c r="O399" i="2" s="1"/>
  <c r="M400" i="2"/>
  <c r="O400" i="2" s="1"/>
  <c r="M401" i="2"/>
  <c r="O401" i="2" s="1"/>
  <c r="M402" i="2"/>
  <c r="O402" i="2" s="1"/>
  <c r="M403" i="2"/>
  <c r="O403" i="2" s="1"/>
  <c r="M404" i="2"/>
  <c r="O404" i="2" s="1"/>
  <c r="M405" i="2"/>
  <c r="O405" i="2" s="1"/>
  <c r="M406" i="2"/>
  <c r="O406" i="2" s="1"/>
  <c r="M407" i="2"/>
  <c r="O407" i="2" s="1"/>
  <c r="M408" i="2"/>
  <c r="O408" i="2" s="1"/>
  <c r="M409" i="2"/>
  <c r="O409" i="2" s="1"/>
  <c r="M410" i="2"/>
  <c r="O410" i="2" s="1"/>
  <c r="M411" i="2"/>
  <c r="O411" i="2" s="1"/>
  <c r="M412" i="2"/>
  <c r="O412" i="2" s="1"/>
  <c r="M413" i="2"/>
  <c r="O413" i="2" s="1"/>
  <c r="M414" i="2"/>
  <c r="O414" i="2" s="1"/>
  <c r="M415" i="2"/>
  <c r="O415" i="2" s="1"/>
  <c r="M416" i="2"/>
  <c r="O416" i="2" s="1"/>
  <c r="M417" i="2"/>
  <c r="O417" i="2" s="1"/>
  <c r="M418" i="2"/>
  <c r="O418" i="2" s="1"/>
  <c r="M419" i="2"/>
  <c r="O419" i="2" s="1"/>
  <c r="M420" i="2"/>
  <c r="O420" i="2" s="1"/>
  <c r="M421" i="2"/>
  <c r="O421" i="2" s="1"/>
  <c r="M422" i="2"/>
  <c r="O422" i="2" s="1"/>
  <c r="M423" i="2"/>
  <c r="O423" i="2" s="1"/>
  <c r="M424" i="2"/>
  <c r="O424" i="2" s="1"/>
  <c r="M425" i="2"/>
  <c r="O425" i="2" s="1"/>
  <c r="M426" i="2"/>
  <c r="O426" i="2" s="1"/>
  <c r="M427" i="2"/>
  <c r="O427" i="2" s="1"/>
  <c r="M428" i="2"/>
  <c r="O428" i="2" s="1"/>
  <c r="M429" i="2"/>
  <c r="O429" i="2" s="1"/>
  <c r="M430" i="2"/>
  <c r="O430" i="2" s="1"/>
  <c r="M431" i="2"/>
  <c r="O431" i="2" s="1"/>
  <c r="M432" i="2"/>
  <c r="O432" i="2" s="1"/>
  <c r="M433" i="2"/>
  <c r="O433" i="2" s="1"/>
  <c r="M434" i="2"/>
  <c r="O434" i="2" s="1"/>
  <c r="M435" i="2"/>
  <c r="O435" i="2" s="1"/>
  <c r="M436" i="2"/>
  <c r="O436" i="2" s="1"/>
  <c r="M437" i="2"/>
  <c r="O437" i="2" s="1"/>
  <c r="M438" i="2"/>
  <c r="O438" i="2" s="1"/>
  <c r="M439" i="2"/>
  <c r="O439" i="2" s="1"/>
  <c r="M440" i="2"/>
  <c r="O440" i="2" s="1"/>
  <c r="M441" i="2"/>
  <c r="O441" i="2" s="1"/>
  <c r="M442" i="2"/>
  <c r="O442" i="2" s="1"/>
  <c r="M443" i="2"/>
  <c r="O443" i="2" s="1"/>
  <c r="M444" i="2"/>
  <c r="O444" i="2" s="1"/>
  <c r="M445" i="2"/>
  <c r="O445" i="2" s="1"/>
  <c r="M446" i="2"/>
  <c r="O446" i="2" s="1"/>
  <c r="M447" i="2"/>
  <c r="O447" i="2" s="1"/>
  <c r="M448" i="2"/>
  <c r="O448" i="2" s="1"/>
  <c r="M2" i="2"/>
  <c r="O2" i="2" s="1"/>
  <c r="D13" i="3"/>
  <c r="D17" i="3"/>
  <c r="D21" i="3"/>
  <c r="D29" i="3"/>
  <c r="D40" i="3"/>
  <c r="D41" i="3"/>
  <c r="D48" i="3"/>
  <c r="D64" i="3"/>
  <c r="D66" i="3"/>
  <c r="D75" i="3"/>
  <c r="D76" i="3"/>
  <c r="D77" i="3"/>
  <c r="D79" i="3"/>
  <c r="D80" i="3"/>
  <c r="D81" i="3"/>
  <c r="D83" i="3"/>
  <c r="D86" i="3"/>
  <c r="D87" i="3"/>
  <c r="D90" i="3"/>
  <c r="D120" i="3"/>
  <c r="D125" i="3"/>
  <c r="D160" i="3"/>
  <c r="D166" i="3"/>
  <c r="D174" i="3"/>
  <c r="D177" i="3"/>
  <c r="D181" i="3"/>
  <c r="D183" i="3"/>
  <c r="D187" i="3"/>
  <c r="D189" i="3"/>
  <c r="D193" i="3"/>
  <c r="D204" i="3"/>
  <c r="D211" i="3"/>
  <c r="D219" i="3"/>
  <c r="D223" i="3"/>
  <c r="D225" i="3"/>
  <c r="D237" i="3"/>
  <c r="D242" i="3"/>
  <c r="D243" i="3"/>
  <c r="D244" i="3"/>
  <c r="D249" i="3"/>
  <c r="D251" i="3"/>
  <c r="D260" i="3"/>
  <c r="D278" i="3"/>
  <c r="D279" i="3"/>
  <c r="D291" i="3"/>
  <c r="D299" i="3"/>
  <c r="D303" i="3"/>
  <c r="D306" i="3"/>
  <c r="D308" i="3"/>
  <c r="D309" i="3"/>
  <c r="D314" i="3"/>
  <c r="D321" i="3"/>
  <c r="D323" i="3"/>
  <c r="D325" i="3"/>
  <c r="D327" i="3"/>
  <c r="D332" i="3"/>
  <c r="D338" i="3"/>
  <c r="D340" i="3"/>
  <c r="D364" i="3"/>
  <c r="D367" i="3"/>
  <c r="D370" i="3"/>
  <c r="D372" i="3"/>
  <c r="D373" i="3"/>
  <c r="D374" i="3"/>
  <c r="D375" i="3"/>
  <c r="D398" i="3"/>
  <c r="D410" i="3"/>
  <c r="D427" i="3"/>
  <c r="D439" i="3"/>
  <c r="D444" i="3"/>
  <c r="D6" i="3"/>
  <c r="O233" i="2" l="1"/>
  <c r="N233" i="2"/>
  <c r="O229" i="2"/>
  <c r="N229" i="2"/>
  <c r="O225" i="2"/>
  <c r="N225" i="2"/>
  <c r="O221" i="2"/>
  <c r="N221" i="2"/>
  <c r="O217" i="2"/>
  <c r="N217" i="2"/>
  <c r="O213" i="2"/>
  <c r="N213" i="2"/>
  <c r="O209" i="2"/>
  <c r="N209" i="2"/>
  <c r="O205" i="2"/>
  <c r="N205" i="2"/>
  <c r="O201" i="2"/>
  <c r="N201" i="2"/>
  <c r="O197" i="2"/>
  <c r="N197" i="2"/>
  <c r="O193" i="2"/>
  <c r="N193" i="2"/>
  <c r="O189" i="2"/>
  <c r="N189" i="2"/>
  <c r="O185" i="2"/>
  <c r="N185" i="2"/>
  <c r="O181" i="2"/>
  <c r="N181" i="2"/>
  <c r="O177" i="2"/>
  <c r="N177" i="2"/>
  <c r="O173" i="2"/>
  <c r="N173" i="2"/>
  <c r="O169" i="2"/>
  <c r="N169" i="2"/>
  <c r="O165" i="2"/>
  <c r="N165" i="2"/>
  <c r="O161" i="2"/>
  <c r="N161" i="2"/>
  <c r="O157" i="2"/>
  <c r="N157" i="2"/>
  <c r="O153" i="2"/>
  <c r="N153" i="2"/>
  <c r="O149" i="2"/>
  <c r="N149" i="2"/>
  <c r="O145" i="2"/>
  <c r="N145" i="2"/>
  <c r="O141" i="2"/>
  <c r="N141" i="2"/>
  <c r="O137" i="2"/>
  <c r="N137" i="2"/>
  <c r="O133" i="2"/>
  <c r="N133" i="2"/>
  <c r="O129" i="2"/>
  <c r="N129" i="2"/>
  <c r="O125" i="2"/>
  <c r="N125" i="2"/>
  <c r="O121" i="2"/>
  <c r="N121" i="2"/>
  <c r="O117" i="2"/>
  <c r="N117" i="2"/>
  <c r="O113" i="2"/>
  <c r="N113" i="2"/>
  <c r="O109" i="2"/>
  <c r="N109" i="2"/>
  <c r="O105" i="2"/>
  <c r="N105" i="2"/>
  <c r="O101" i="2"/>
  <c r="N101" i="2"/>
  <c r="O97" i="2"/>
  <c r="N97" i="2"/>
  <c r="O93" i="2"/>
  <c r="N93" i="2"/>
  <c r="O89" i="2"/>
  <c r="N89" i="2"/>
  <c r="O85" i="2"/>
  <c r="N85" i="2"/>
  <c r="O81" i="2"/>
  <c r="N81" i="2"/>
  <c r="O77" i="2"/>
  <c r="N77" i="2"/>
  <c r="O73" i="2"/>
  <c r="N73" i="2"/>
  <c r="O69" i="2"/>
  <c r="N69" i="2"/>
  <c r="O65" i="2"/>
  <c r="N65" i="2"/>
  <c r="O61" i="2"/>
  <c r="N61" i="2"/>
  <c r="O57" i="2"/>
  <c r="N57" i="2"/>
  <c r="O53" i="2"/>
  <c r="N53" i="2"/>
  <c r="O49" i="2"/>
  <c r="N49" i="2"/>
  <c r="O45" i="2"/>
  <c r="N45" i="2"/>
  <c r="O41" i="2"/>
  <c r="N41" i="2"/>
  <c r="O37" i="2"/>
  <c r="N37" i="2"/>
  <c r="O33" i="2"/>
  <c r="N33" i="2"/>
  <c r="O29" i="2"/>
  <c r="N29" i="2"/>
  <c r="O25" i="2"/>
  <c r="N25" i="2"/>
  <c r="O21" i="2"/>
  <c r="N21" i="2"/>
  <c r="O17" i="2"/>
  <c r="N17" i="2"/>
  <c r="O13" i="2"/>
  <c r="N13" i="2"/>
  <c r="O9" i="2"/>
  <c r="N9" i="2"/>
  <c r="O5" i="2"/>
  <c r="N5" i="2"/>
  <c r="N448" i="2"/>
  <c r="N444" i="2"/>
  <c r="N440" i="2"/>
  <c r="N436" i="2"/>
  <c r="N432" i="2"/>
  <c r="N428" i="2"/>
  <c r="N424" i="2"/>
  <c r="N420" i="2"/>
  <c r="N416" i="2"/>
  <c r="N412" i="2"/>
  <c r="N408" i="2"/>
  <c r="N404" i="2"/>
  <c r="N400" i="2"/>
  <c r="N396" i="2"/>
  <c r="N392" i="2"/>
  <c r="N388" i="2"/>
  <c r="N384" i="2"/>
  <c r="N380" i="2"/>
  <c r="N376" i="2"/>
  <c r="N372" i="2"/>
  <c r="N368" i="2"/>
  <c r="N364" i="2"/>
  <c r="N360" i="2"/>
  <c r="N356" i="2"/>
  <c r="N352" i="2"/>
  <c r="N348" i="2"/>
  <c r="N344" i="2"/>
  <c r="N340" i="2"/>
  <c r="N336" i="2"/>
  <c r="N332" i="2"/>
  <c r="N328" i="2"/>
  <c r="N324" i="2"/>
  <c r="N320" i="2"/>
  <c r="N316" i="2"/>
  <c r="N312" i="2"/>
  <c r="N308" i="2"/>
  <c r="N304" i="2"/>
  <c r="N300" i="2"/>
  <c r="N296" i="2"/>
  <c r="N292" i="2"/>
  <c r="N288" i="2"/>
  <c r="N284" i="2"/>
  <c r="N280" i="2"/>
  <c r="N276" i="2"/>
  <c r="N272" i="2"/>
  <c r="N268" i="2"/>
  <c r="N264" i="2"/>
  <c r="N260" i="2"/>
  <c r="N256" i="2"/>
  <c r="N252" i="2"/>
  <c r="N248" i="2"/>
  <c r="N244" i="2"/>
  <c r="N240" i="2"/>
  <c r="O236" i="2"/>
  <c r="N236" i="2"/>
  <c r="O232" i="2"/>
  <c r="N232" i="2"/>
  <c r="O228" i="2"/>
  <c r="N228" i="2"/>
  <c r="O224" i="2"/>
  <c r="N224" i="2"/>
  <c r="O220" i="2"/>
  <c r="N220" i="2"/>
  <c r="O216" i="2"/>
  <c r="N216" i="2"/>
  <c r="O212" i="2"/>
  <c r="N212" i="2"/>
  <c r="O208" i="2"/>
  <c r="N208" i="2"/>
  <c r="O204" i="2"/>
  <c r="N204" i="2"/>
  <c r="O200" i="2"/>
  <c r="N200" i="2"/>
  <c r="O196" i="2"/>
  <c r="N196" i="2"/>
  <c r="O192" i="2"/>
  <c r="N192" i="2"/>
  <c r="O188" i="2"/>
  <c r="N188" i="2"/>
  <c r="O184" i="2"/>
  <c r="N184" i="2"/>
  <c r="O180" i="2"/>
  <c r="N180" i="2"/>
  <c r="O176" i="2"/>
  <c r="N176" i="2"/>
  <c r="O172" i="2"/>
  <c r="N172" i="2"/>
  <c r="O168" i="2"/>
  <c r="N168" i="2"/>
  <c r="O164" i="2"/>
  <c r="N164" i="2"/>
  <c r="O160" i="2"/>
  <c r="N160" i="2"/>
  <c r="O156" i="2"/>
  <c r="N156" i="2"/>
  <c r="O152" i="2"/>
  <c r="N152" i="2"/>
  <c r="O148" i="2"/>
  <c r="N148" i="2"/>
  <c r="O144" i="2"/>
  <c r="N144" i="2"/>
  <c r="O140" i="2"/>
  <c r="N140" i="2"/>
  <c r="O136" i="2"/>
  <c r="N136" i="2"/>
  <c r="O132" i="2"/>
  <c r="N132" i="2"/>
  <c r="O128" i="2"/>
  <c r="N128" i="2"/>
  <c r="O124" i="2"/>
  <c r="N124" i="2"/>
  <c r="O120" i="2"/>
  <c r="N120" i="2"/>
  <c r="O116" i="2"/>
  <c r="N116" i="2"/>
  <c r="O112" i="2"/>
  <c r="N112" i="2"/>
  <c r="O108" i="2"/>
  <c r="N108" i="2"/>
  <c r="O104" i="2"/>
  <c r="N104" i="2"/>
  <c r="O100" i="2"/>
  <c r="N100" i="2"/>
  <c r="O96" i="2"/>
  <c r="N96" i="2"/>
  <c r="O92" i="2"/>
  <c r="N92" i="2"/>
  <c r="O88" i="2"/>
  <c r="N88" i="2"/>
  <c r="O84" i="2"/>
  <c r="N84" i="2"/>
  <c r="O80" i="2"/>
  <c r="N80" i="2"/>
  <c r="O76" i="2"/>
  <c r="N76" i="2"/>
  <c r="O72" i="2"/>
  <c r="N72" i="2"/>
  <c r="O68" i="2"/>
  <c r="N68" i="2"/>
  <c r="O64" i="2"/>
  <c r="N64" i="2"/>
  <c r="O60" i="2"/>
  <c r="N60" i="2"/>
  <c r="O56" i="2"/>
  <c r="N56" i="2"/>
  <c r="O52" i="2"/>
  <c r="N52" i="2"/>
  <c r="O48" i="2"/>
  <c r="N48" i="2"/>
  <c r="O44" i="2"/>
  <c r="N44" i="2"/>
  <c r="O40" i="2"/>
  <c r="N40" i="2"/>
  <c r="O36" i="2"/>
  <c r="N36" i="2"/>
  <c r="O32" i="2"/>
  <c r="N32" i="2"/>
  <c r="O28" i="2"/>
  <c r="N28" i="2"/>
  <c r="O24" i="2"/>
  <c r="N24" i="2"/>
  <c r="O20" i="2"/>
  <c r="N20" i="2"/>
  <c r="O16" i="2"/>
  <c r="N16" i="2"/>
  <c r="O12" i="2"/>
  <c r="N12" i="2"/>
  <c r="O8" i="2"/>
  <c r="N8" i="2"/>
  <c r="O4" i="2"/>
  <c r="N4" i="2"/>
  <c r="N447" i="2"/>
  <c r="N443" i="2"/>
  <c r="N439" i="2"/>
  <c r="N435" i="2"/>
  <c r="N431" i="2"/>
  <c r="N427" i="2"/>
  <c r="N423" i="2"/>
  <c r="N419" i="2"/>
  <c r="N415" i="2"/>
  <c r="N411" i="2"/>
  <c r="N407" i="2"/>
  <c r="N403" i="2"/>
  <c r="N399" i="2"/>
  <c r="N395" i="2"/>
  <c r="N391" i="2"/>
  <c r="N387" i="2"/>
  <c r="N383" i="2"/>
  <c r="N379" i="2"/>
  <c r="N375" i="2"/>
  <c r="N371" i="2"/>
  <c r="N367" i="2"/>
  <c r="N363" i="2"/>
  <c r="N359" i="2"/>
  <c r="N355" i="2"/>
  <c r="N351" i="2"/>
  <c r="N347" i="2"/>
  <c r="N343" i="2"/>
  <c r="N339" i="2"/>
  <c r="N335" i="2"/>
  <c r="N331" i="2"/>
  <c r="N327" i="2"/>
  <c r="N323" i="2"/>
  <c r="N319" i="2"/>
  <c r="N315" i="2"/>
  <c r="N311" i="2"/>
  <c r="N307" i="2"/>
  <c r="N303" i="2"/>
  <c r="N299" i="2"/>
  <c r="N295" i="2"/>
  <c r="N291" i="2"/>
  <c r="N287" i="2"/>
  <c r="N283" i="2"/>
  <c r="N279" i="2"/>
  <c r="N275" i="2"/>
  <c r="N271" i="2"/>
  <c r="N267" i="2"/>
  <c r="N263" i="2"/>
  <c r="N259" i="2"/>
  <c r="N255" i="2"/>
  <c r="N251" i="2"/>
  <c r="N247" i="2"/>
  <c r="N243" i="2"/>
  <c r="N239" i="2"/>
  <c r="O235" i="2"/>
  <c r="N235" i="2"/>
  <c r="O231" i="2"/>
  <c r="N231" i="2"/>
  <c r="O227" i="2"/>
  <c r="N227" i="2"/>
  <c r="O223" i="2"/>
  <c r="N223" i="2"/>
  <c r="O219" i="2"/>
  <c r="N219" i="2"/>
  <c r="O215" i="2"/>
  <c r="N215" i="2"/>
  <c r="O211" i="2"/>
  <c r="N211" i="2"/>
  <c r="O207" i="2"/>
  <c r="N207" i="2"/>
  <c r="O203" i="2"/>
  <c r="N203" i="2"/>
  <c r="O199" i="2"/>
  <c r="N199" i="2"/>
  <c r="O195" i="2"/>
  <c r="N195" i="2"/>
  <c r="O191" i="2"/>
  <c r="N191" i="2"/>
  <c r="O187" i="2"/>
  <c r="N187" i="2"/>
  <c r="O183" i="2"/>
  <c r="N183" i="2"/>
  <c r="O179" i="2"/>
  <c r="N179" i="2"/>
  <c r="O175" i="2"/>
  <c r="N175" i="2"/>
  <c r="O171" i="2"/>
  <c r="N171" i="2"/>
  <c r="O167" i="2"/>
  <c r="N167" i="2"/>
  <c r="O163" i="2"/>
  <c r="N163" i="2"/>
  <c r="O159" i="2"/>
  <c r="N159" i="2"/>
  <c r="O155" i="2"/>
  <c r="N155" i="2"/>
  <c r="O151" i="2"/>
  <c r="N151" i="2"/>
  <c r="O147" i="2"/>
  <c r="N147" i="2"/>
  <c r="O143" i="2"/>
  <c r="N143" i="2"/>
  <c r="O139" i="2"/>
  <c r="N139" i="2"/>
  <c r="O135" i="2"/>
  <c r="N135" i="2"/>
  <c r="O131" i="2"/>
  <c r="N131" i="2"/>
  <c r="O127" i="2"/>
  <c r="N127" i="2"/>
  <c r="O123" i="2"/>
  <c r="N123" i="2"/>
  <c r="O119" i="2"/>
  <c r="N119" i="2"/>
  <c r="O115" i="2"/>
  <c r="N115" i="2"/>
  <c r="O111" i="2"/>
  <c r="N111" i="2"/>
  <c r="O107" i="2"/>
  <c r="N107" i="2"/>
  <c r="O103" i="2"/>
  <c r="N103" i="2"/>
  <c r="O99" i="2"/>
  <c r="N99" i="2"/>
  <c r="O95" i="2"/>
  <c r="N95" i="2"/>
  <c r="O91" i="2"/>
  <c r="N91" i="2"/>
  <c r="O87" i="2"/>
  <c r="N87" i="2"/>
  <c r="O83" i="2"/>
  <c r="N83" i="2"/>
  <c r="O79" i="2"/>
  <c r="N79" i="2"/>
  <c r="O75" i="2"/>
  <c r="N75" i="2"/>
  <c r="O71" i="2"/>
  <c r="N71" i="2"/>
  <c r="O67" i="2"/>
  <c r="N67" i="2"/>
  <c r="O63" i="2"/>
  <c r="N63" i="2"/>
  <c r="O59" i="2"/>
  <c r="N59" i="2"/>
  <c r="O55" i="2"/>
  <c r="N55" i="2"/>
  <c r="O51" i="2"/>
  <c r="N51" i="2"/>
  <c r="O47" i="2"/>
  <c r="N47" i="2"/>
  <c r="O43" i="2"/>
  <c r="N43" i="2"/>
  <c r="O39" i="2"/>
  <c r="N39" i="2"/>
  <c r="O35" i="2"/>
  <c r="N35" i="2"/>
  <c r="O31" i="2"/>
  <c r="N31" i="2"/>
  <c r="O27" i="2"/>
  <c r="N27" i="2"/>
  <c r="O23" i="2"/>
  <c r="N23" i="2"/>
  <c r="O19" i="2"/>
  <c r="N19" i="2"/>
  <c r="O15" i="2"/>
  <c r="N15" i="2"/>
  <c r="O11" i="2"/>
  <c r="N11" i="2"/>
  <c r="O7" i="2"/>
  <c r="N7" i="2"/>
  <c r="O3" i="2"/>
  <c r="N3" i="2"/>
  <c r="N446" i="2"/>
  <c r="N442" i="2"/>
  <c r="N438" i="2"/>
  <c r="N434" i="2"/>
  <c r="N430" i="2"/>
  <c r="N426" i="2"/>
  <c r="N422" i="2"/>
  <c r="N418" i="2"/>
  <c r="N414" i="2"/>
  <c r="N410" i="2"/>
  <c r="N406" i="2"/>
  <c r="N402" i="2"/>
  <c r="N398" i="2"/>
  <c r="N394" i="2"/>
  <c r="N390" i="2"/>
  <c r="N386" i="2"/>
  <c r="N382" i="2"/>
  <c r="N378" i="2"/>
  <c r="N374" i="2"/>
  <c r="N370" i="2"/>
  <c r="N366" i="2"/>
  <c r="N362" i="2"/>
  <c r="N358" i="2"/>
  <c r="N354" i="2"/>
  <c r="N350" i="2"/>
  <c r="N346" i="2"/>
  <c r="N342" i="2"/>
  <c r="N338" i="2"/>
  <c r="N334" i="2"/>
  <c r="N330" i="2"/>
  <c r="N326" i="2"/>
  <c r="N322" i="2"/>
  <c r="N318" i="2"/>
  <c r="N314" i="2"/>
  <c r="N310" i="2"/>
  <c r="N306" i="2"/>
  <c r="N302" i="2"/>
  <c r="N298" i="2"/>
  <c r="N294" i="2"/>
  <c r="N290" i="2"/>
  <c r="N286" i="2"/>
  <c r="N282" i="2"/>
  <c r="N278" i="2"/>
  <c r="N274" i="2"/>
  <c r="N270" i="2"/>
  <c r="N266" i="2"/>
  <c r="N262" i="2"/>
  <c r="N258" i="2"/>
  <c r="N254" i="2"/>
  <c r="N250" i="2"/>
  <c r="N246" i="2"/>
  <c r="N242" i="2"/>
  <c r="N238" i="2"/>
  <c r="O234" i="2"/>
  <c r="N234" i="2"/>
  <c r="O230" i="2"/>
  <c r="N230" i="2"/>
  <c r="O226" i="2"/>
  <c r="N226" i="2"/>
  <c r="O222" i="2"/>
  <c r="N222" i="2"/>
  <c r="O218" i="2"/>
  <c r="N218" i="2"/>
  <c r="O214" i="2"/>
  <c r="N214" i="2"/>
  <c r="O210" i="2"/>
  <c r="N210" i="2"/>
  <c r="O206" i="2"/>
  <c r="N206" i="2"/>
  <c r="O202" i="2"/>
  <c r="N202" i="2"/>
  <c r="O198" i="2"/>
  <c r="N198" i="2"/>
  <c r="O194" i="2"/>
  <c r="N194" i="2"/>
  <c r="O190" i="2"/>
  <c r="N190" i="2"/>
  <c r="O186" i="2"/>
  <c r="N186" i="2"/>
  <c r="O182" i="2"/>
  <c r="N182" i="2"/>
  <c r="O178" i="2"/>
  <c r="N178" i="2"/>
  <c r="O174" i="2"/>
  <c r="N174" i="2"/>
  <c r="O170" i="2"/>
  <c r="N170" i="2"/>
  <c r="O166" i="2"/>
  <c r="N166" i="2"/>
  <c r="O162" i="2"/>
  <c r="N162" i="2"/>
  <c r="O158" i="2"/>
  <c r="N158" i="2"/>
  <c r="O154" i="2"/>
  <c r="N154" i="2"/>
  <c r="O150" i="2"/>
  <c r="N150" i="2"/>
  <c r="O146" i="2"/>
  <c r="N146" i="2"/>
  <c r="O142" i="2"/>
  <c r="N142" i="2"/>
  <c r="O138" i="2"/>
  <c r="N138" i="2"/>
  <c r="O134" i="2"/>
  <c r="N134" i="2"/>
  <c r="O130" i="2"/>
  <c r="N130" i="2"/>
  <c r="O126" i="2"/>
  <c r="N126" i="2"/>
  <c r="O122" i="2"/>
  <c r="N122" i="2"/>
  <c r="O118" i="2"/>
  <c r="N118" i="2"/>
  <c r="O114" i="2"/>
  <c r="N114" i="2"/>
  <c r="O110" i="2"/>
  <c r="N110" i="2"/>
  <c r="O106" i="2"/>
  <c r="N106" i="2"/>
  <c r="O102" i="2"/>
  <c r="N102" i="2"/>
  <c r="O98" i="2"/>
  <c r="N98" i="2"/>
  <c r="O94" i="2"/>
  <c r="N94" i="2"/>
  <c r="O90" i="2"/>
  <c r="N90" i="2"/>
  <c r="O86" i="2"/>
  <c r="N86" i="2"/>
  <c r="O82" i="2"/>
  <c r="N82" i="2"/>
  <c r="O78" i="2"/>
  <c r="N78" i="2"/>
  <c r="O74" i="2"/>
  <c r="N74" i="2"/>
  <c r="O70" i="2"/>
  <c r="N70" i="2"/>
  <c r="O66" i="2"/>
  <c r="N66" i="2"/>
  <c r="O62" i="2"/>
  <c r="N62" i="2"/>
  <c r="O58" i="2"/>
  <c r="N58" i="2"/>
  <c r="O54" i="2"/>
  <c r="N54" i="2"/>
  <c r="O50" i="2"/>
  <c r="N50" i="2"/>
  <c r="O46" i="2"/>
  <c r="N46" i="2"/>
  <c r="O42" i="2"/>
  <c r="N42" i="2"/>
  <c r="O38" i="2"/>
  <c r="N38" i="2"/>
  <c r="O34" i="2"/>
  <c r="N34" i="2"/>
  <c r="O30" i="2"/>
  <c r="N30" i="2"/>
  <c r="O26" i="2"/>
  <c r="N26" i="2"/>
  <c r="O22" i="2"/>
  <c r="N22" i="2"/>
  <c r="O18" i="2"/>
  <c r="N18" i="2"/>
  <c r="O14" i="2"/>
  <c r="N14" i="2"/>
  <c r="O10" i="2"/>
  <c r="N10" i="2"/>
  <c r="O6" i="2"/>
  <c r="N6" i="2"/>
  <c r="N2" i="2"/>
  <c r="N445" i="2"/>
  <c r="N441" i="2"/>
  <c r="N437" i="2"/>
  <c r="N433" i="2"/>
  <c r="N429" i="2"/>
  <c r="N425" i="2"/>
  <c r="N421" i="2"/>
  <c r="N417" i="2"/>
  <c r="N413" i="2"/>
  <c r="N409" i="2"/>
  <c r="N405" i="2"/>
  <c r="N401" i="2"/>
  <c r="N397" i="2"/>
  <c r="N393" i="2"/>
  <c r="N389" i="2"/>
  <c r="N385" i="2"/>
  <c r="N381" i="2"/>
  <c r="N377" i="2"/>
  <c r="N373" i="2"/>
  <c r="N369" i="2"/>
  <c r="N365" i="2"/>
  <c r="N361" i="2"/>
  <c r="N357" i="2"/>
  <c r="N353" i="2"/>
  <c r="N349" i="2"/>
  <c r="N345" i="2"/>
  <c r="N341" i="2"/>
  <c r="N337" i="2"/>
  <c r="N333" i="2"/>
  <c r="N329" i="2"/>
  <c r="N325" i="2"/>
  <c r="N321" i="2"/>
  <c r="N317" i="2"/>
  <c r="N313" i="2"/>
  <c r="N309" i="2"/>
  <c r="N305" i="2"/>
  <c r="N301" i="2"/>
  <c r="N297" i="2"/>
  <c r="N293" i="2"/>
  <c r="N289" i="2"/>
  <c r="N285" i="2"/>
  <c r="N281" i="2"/>
  <c r="N277" i="2"/>
  <c r="N273" i="2"/>
  <c r="N269" i="2"/>
  <c r="N265" i="2"/>
  <c r="N261" i="2"/>
  <c r="N257" i="2"/>
  <c r="N253" i="2"/>
  <c r="N249" i="2"/>
  <c r="N245" i="2"/>
  <c r="N241" i="2"/>
  <c r="N237" i="2"/>
  <c r="P15" i="3"/>
  <c r="P16" i="3"/>
  <c r="P17" i="3"/>
  <c r="P18" i="3"/>
  <c r="P19" i="3"/>
  <c r="P20" i="3"/>
  <c r="P21" i="3"/>
  <c r="P22" i="3"/>
  <c r="P23" i="3"/>
  <c r="P24" i="3"/>
  <c r="P25" i="3"/>
  <c r="P26" i="3"/>
  <c r="F3" i="2"/>
  <c r="F4" i="2"/>
  <c r="F5" i="2"/>
  <c r="F6" i="2"/>
  <c r="F7" i="2"/>
  <c r="F8" i="2"/>
  <c r="F9" i="2"/>
  <c r="F10" i="2"/>
  <c r="F11" i="2"/>
  <c r="F12" i="2"/>
  <c r="F13" i="2"/>
  <c r="F14" i="2"/>
  <c r="F15" i="2"/>
  <c r="F16" i="2"/>
  <c r="F17" i="2"/>
  <c r="F18" i="2"/>
  <c r="F19" i="2"/>
  <c r="F20" i="2"/>
  <c r="F21" i="2"/>
  <c r="F22" i="2"/>
  <c r="F23" i="2"/>
  <c r="F24" i="2"/>
  <c r="F25" i="2"/>
  <c r="F26" i="2"/>
  <c r="F27" i="2"/>
  <c r="F28" i="2"/>
  <c r="F29" i="2"/>
  <c r="F30" i="2"/>
  <c r="F31" i="2"/>
  <c r="F32" i="2"/>
  <c r="F33" i="2"/>
  <c r="F34" i="2"/>
  <c r="F35" i="2"/>
  <c r="F36" i="2"/>
  <c r="F37" i="2"/>
  <c r="F38" i="2"/>
  <c r="F39" i="2"/>
  <c r="F40" i="2"/>
  <c r="F41" i="2"/>
  <c r="F42" i="2"/>
  <c r="F43" i="2"/>
  <c r="F44" i="2"/>
  <c r="F45" i="2"/>
  <c r="F46" i="2"/>
  <c r="F47" i="2"/>
  <c r="F48" i="2"/>
  <c r="F49" i="2"/>
  <c r="F50" i="2"/>
  <c r="F51" i="2"/>
  <c r="F52" i="2"/>
  <c r="F53" i="2"/>
  <c r="F54" i="2"/>
  <c r="F55" i="2"/>
  <c r="F56" i="2"/>
  <c r="F57" i="2"/>
  <c r="F58" i="2"/>
  <c r="F59" i="2"/>
  <c r="F60" i="2"/>
  <c r="F61" i="2"/>
  <c r="F62" i="2"/>
  <c r="F63" i="2"/>
  <c r="F64" i="2"/>
  <c r="F65" i="2"/>
  <c r="F66" i="2"/>
  <c r="F67" i="2"/>
  <c r="F68" i="2"/>
  <c r="F69" i="2"/>
  <c r="F70" i="2"/>
  <c r="F71" i="2"/>
  <c r="F72" i="2"/>
  <c r="F73" i="2"/>
  <c r="F74" i="2"/>
  <c r="F75" i="2"/>
  <c r="F76" i="2"/>
  <c r="F77" i="2"/>
  <c r="F78" i="2"/>
  <c r="F79" i="2"/>
  <c r="F80" i="2"/>
  <c r="F81" i="2"/>
  <c r="F82" i="2"/>
  <c r="F83" i="2"/>
  <c r="F84" i="2"/>
  <c r="F85" i="2"/>
  <c r="F86" i="2"/>
  <c r="F87" i="2"/>
  <c r="F88" i="2"/>
  <c r="F89" i="2"/>
  <c r="F90" i="2"/>
  <c r="F91" i="2"/>
  <c r="F92" i="2"/>
  <c r="F93" i="2"/>
  <c r="F94" i="2"/>
  <c r="F95" i="2"/>
  <c r="F96" i="2"/>
  <c r="F97" i="2"/>
  <c r="F98" i="2"/>
  <c r="F99" i="2"/>
  <c r="F100" i="2"/>
  <c r="F101" i="2"/>
  <c r="F102" i="2"/>
  <c r="F103" i="2"/>
  <c r="F104" i="2"/>
  <c r="F105" i="2"/>
  <c r="F106" i="2"/>
  <c r="F107" i="2"/>
  <c r="F108" i="2"/>
  <c r="F109" i="2"/>
  <c r="F110" i="2"/>
  <c r="F111" i="2"/>
  <c r="F112" i="2"/>
  <c r="F113" i="2"/>
  <c r="F114" i="2"/>
  <c r="F115" i="2"/>
  <c r="F116" i="2"/>
  <c r="F117" i="2"/>
  <c r="F118" i="2"/>
  <c r="F119" i="2"/>
  <c r="F120" i="2"/>
  <c r="F121" i="2"/>
  <c r="F122" i="2"/>
  <c r="F123" i="2"/>
  <c r="F124" i="2"/>
  <c r="F125" i="2"/>
  <c r="F126" i="2"/>
  <c r="F127" i="2"/>
  <c r="F128" i="2"/>
  <c r="F129" i="2"/>
  <c r="F130" i="2"/>
  <c r="F131" i="2"/>
  <c r="F132" i="2"/>
  <c r="F133" i="2"/>
  <c r="F134" i="2"/>
  <c r="M10313" i="3" s="1"/>
  <c r="N10313" i="3" s="1"/>
  <c r="F135" i="2"/>
  <c r="F136" i="2"/>
  <c r="F137" i="2"/>
  <c r="F138" i="2"/>
  <c r="F139" i="2"/>
  <c r="F140" i="2"/>
  <c r="F141" i="2"/>
  <c r="F142" i="2"/>
  <c r="F143" i="2"/>
  <c r="F144" i="2"/>
  <c r="F145" i="2"/>
  <c r="F146" i="2"/>
  <c r="F147" i="2"/>
  <c r="F148" i="2"/>
  <c r="F149" i="2"/>
  <c r="F150" i="2"/>
  <c r="F151" i="2"/>
  <c r="F152" i="2"/>
  <c r="F153" i="2"/>
  <c r="F154" i="2"/>
  <c r="F155" i="2"/>
  <c r="F156" i="2"/>
  <c r="F157" i="2"/>
  <c r="F158" i="2"/>
  <c r="F159" i="2"/>
  <c r="F160" i="2"/>
  <c r="M11065" i="3" s="1"/>
  <c r="N11065" i="3" s="1"/>
  <c r="F161" i="2"/>
  <c r="F162" i="2"/>
  <c r="F163" i="2"/>
  <c r="F164" i="2"/>
  <c r="F165" i="2"/>
  <c r="F166" i="2"/>
  <c r="F167" i="2"/>
  <c r="F168" i="2"/>
  <c r="F169" i="2"/>
  <c r="F170" i="2"/>
  <c r="F171" i="2"/>
  <c r="F172" i="2"/>
  <c r="F173" i="2"/>
  <c r="F174" i="2"/>
  <c r="F175" i="2"/>
  <c r="F176" i="2"/>
  <c r="F177" i="2"/>
  <c r="F178" i="2"/>
  <c r="F179" i="2"/>
  <c r="F180" i="2"/>
  <c r="F181" i="2"/>
  <c r="F182" i="2"/>
  <c r="F183" i="2"/>
  <c r="F184" i="2"/>
  <c r="F185" i="2"/>
  <c r="F186" i="2"/>
  <c r="F187" i="2"/>
  <c r="F188" i="2"/>
  <c r="F189" i="2"/>
  <c r="F190" i="2"/>
  <c r="F191" i="2"/>
  <c r="F192" i="2"/>
  <c r="F193" i="2"/>
  <c r="F194" i="2"/>
  <c r="F195" i="2"/>
  <c r="F196" i="2"/>
  <c r="M13183" i="3" s="1"/>
  <c r="N13183" i="3" s="1"/>
  <c r="F197" i="2"/>
  <c r="F198" i="2"/>
  <c r="F199" i="2"/>
  <c r="F200" i="2"/>
  <c r="F201" i="2"/>
  <c r="F202" i="2"/>
  <c r="F203" i="2"/>
  <c r="F204" i="2"/>
  <c r="F205" i="2"/>
  <c r="F206" i="2"/>
  <c r="F207" i="2"/>
  <c r="F208" i="2"/>
  <c r="F209" i="2"/>
  <c r="F210" i="2"/>
  <c r="F211" i="2"/>
  <c r="F212" i="2"/>
  <c r="F213" i="2"/>
  <c r="F214" i="2"/>
  <c r="F215" i="2"/>
  <c r="F216" i="2"/>
  <c r="F217" i="2"/>
  <c r="F218" i="2"/>
  <c r="F219" i="2"/>
  <c r="F220" i="2"/>
  <c r="F221" i="2"/>
  <c r="F222" i="2"/>
  <c r="F223" i="2"/>
  <c r="M14253" i="3" s="1"/>
  <c r="N14253" i="3" s="1"/>
  <c r="F224" i="2"/>
  <c r="F225" i="2"/>
  <c r="F226" i="2"/>
  <c r="F227" i="2"/>
  <c r="F228" i="2"/>
  <c r="F229" i="2"/>
  <c r="F230" i="2"/>
  <c r="F231" i="2"/>
  <c r="F232" i="2"/>
  <c r="F233" i="2"/>
  <c r="F234" i="2"/>
  <c r="F235" i="2"/>
  <c r="F236" i="2"/>
  <c r="F237" i="2"/>
  <c r="F238" i="2"/>
  <c r="F239" i="2"/>
  <c r="F240" i="2"/>
  <c r="F241" i="2"/>
  <c r="F242" i="2"/>
  <c r="F243" i="2"/>
  <c r="F244" i="2"/>
  <c r="F245" i="2"/>
  <c r="F246" i="2"/>
  <c r="F247" i="2"/>
  <c r="F248" i="2"/>
  <c r="F249" i="2"/>
  <c r="F250" i="2"/>
  <c r="F251" i="2"/>
  <c r="F252" i="2"/>
  <c r="F253" i="2"/>
  <c r="F254" i="2"/>
  <c r="F255" i="2"/>
  <c r="F256" i="2"/>
  <c r="F257" i="2"/>
  <c r="F258" i="2"/>
  <c r="F259" i="2"/>
  <c r="F260" i="2"/>
  <c r="F261" i="2"/>
  <c r="F262" i="2"/>
  <c r="F263" i="2"/>
  <c r="F264" i="2"/>
  <c r="F265" i="2"/>
  <c r="F266" i="2"/>
  <c r="F267" i="2"/>
  <c r="F268" i="2"/>
  <c r="F269" i="2"/>
  <c r="F270" i="2"/>
  <c r="F271" i="2"/>
  <c r="F272" i="2"/>
  <c r="F273" i="2"/>
  <c r="F274" i="2"/>
  <c r="F275" i="2"/>
  <c r="F276" i="2"/>
  <c r="F277" i="2"/>
  <c r="M18390" i="3" s="1"/>
  <c r="N18390" i="3" s="1"/>
  <c r="F278" i="2"/>
  <c r="F279" i="2"/>
  <c r="F280" i="2"/>
  <c r="F281" i="2"/>
  <c r="F282" i="2"/>
  <c r="F283" i="2"/>
  <c r="F284" i="2"/>
  <c r="F285" i="2"/>
  <c r="F286" i="2"/>
  <c r="F287" i="2"/>
  <c r="F288" i="2"/>
  <c r="F289" i="2"/>
  <c r="F290" i="2"/>
  <c r="F291" i="2"/>
  <c r="F292" i="2"/>
  <c r="F293" i="2"/>
  <c r="F294" i="2"/>
  <c r="F295" i="2"/>
  <c r="F296" i="2"/>
  <c r="F297" i="2"/>
  <c r="F298" i="2"/>
  <c r="F299" i="2"/>
  <c r="F300" i="2"/>
  <c r="F301" i="2"/>
  <c r="F302" i="2"/>
  <c r="F303" i="2"/>
  <c r="F304" i="2"/>
  <c r="F305" i="2"/>
  <c r="F306" i="2"/>
  <c r="F307" i="2"/>
  <c r="F308" i="2"/>
  <c r="F309" i="2"/>
  <c r="F310" i="2"/>
  <c r="F311" i="2"/>
  <c r="F312" i="2"/>
  <c r="F313" i="2"/>
  <c r="F314" i="2"/>
  <c r="F315" i="2"/>
  <c r="F316" i="2"/>
  <c r="F317" i="2"/>
  <c r="F318" i="2"/>
  <c r="F319" i="2"/>
  <c r="F320" i="2"/>
  <c r="F321" i="2"/>
  <c r="F322" i="2"/>
  <c r="F323" i="2"/>
  <c r="F324" i="2"/>
  <c r="F325" i="2"/>
  <c r="F326" i="2"/>
  <c r="F327" i="2"/>
  <c r="F328" i="2"/>
  <c r="F329" i="2"/>
  <c r="F330" i="2"/>
  <c r="F331" i="2"/>
  <c r="F332" i="2"/>
  <c r="F333" i="2"/>
  <c r="F334" i="2"/>
  <c r="F335" i="2"/>
  <c r="F336" i="2"/>
  <c r="F337" i="2"/>
  <c r="F338" i="2"/>
  <c r="F339" i="2"/>
  <c r="F340" i="2"/>
  <c r="F341" i="2"/>
  <c r="F342" i="2"/>
  <c r="F343" i="2"/>
  <c r="F344" i="2"/>
  <c r="F345" i="2"/>
  <c r="F346" i="2"/>
  <c r="F347" i="2"/>
  <c r="F348" i="2"/>
  <c r="F349" i="2"/>
  <c r="F350" i="2"/>
  <c r="F351" i="2"/>
  <c r="F352" i="2"/>
  <c r="F353" i="2"/>
  <c r="F354" i="2"/>
  <c r="F355" i="2"/>
  <c r="F356" i="2"/>
  <c r="F357" i="2"/>
  <c r="F358" i="2"/>
  <c r="F359" i="2"/>
  <c r="F360" i="2"/>
  <c r="F361" i="2"/>
  <c r="F362" i="2"/>
  <c r="F363" i="2"/>
  <c r="F364" i="2"/>
  <c r="F365" i="2"/>
  <c r="F366" i="2"/>
  <c r="F367" i="2"/>
  <c r="F368" i="2"/>
  <c r="F369" i="2"/>
  <c r="F370" i="2"/>
  <c r="F371" i="2"/>
  <c r="F372" i="2"/>
  <c r="F373" i="2"/>
  <c r="F374" i="2"/>
  <c r="F375" i="2"/>
  <c r="F376" i="2"/>
  <c r="F377" i="2"/>
  <c r="F378" i="2"/>
  <c r="F379" i="2"/>
  <c r="F380" i="2"/>
  <c r="F381" i="2"/>
  <c r="F382" i="2"/>
  <c r="F383" i="2"/>
  <c r="F384" i="2"/>
  <c r="F385" i="2"/>
  <c r="F386" i="2"/>
  <c r="F387" i="2"/>
  <c r="F388" i="2"/>
  <c r="F389" i="2"/>
  <c r="F390" i="2"/>
  <c r="F391" i="2"/>
  <c r="F392" i="2"/>
  <c r="F393" i="2"/>
  <c r="F394" i="2"/>
  <c r="F395" i="2"/>
  <c r="F396" i="2"/>
  <c r="F397" i="2"/>
  <c r="F398" i="2"/>
  <c r="F399" i="2"/>
  <c r="F400" i="2"/>
  <c r="F401" i="2"/>
  <c r="F402" i="2"/>
  <c r="F403" i="2"/>
  <c r="F404" i="2"/>
  <c r="M25899" i="3" s="1"/>
  <c r="N25899" i="3" s="1"/>
  <c r="F405" i="2"/>
  <c r="M25923" i="3" s="1"/>
  <c r="N25923" i="3" s="1"/>
  <c r="F406" i="2"/>
  <c r="M25939" i="3" s="1"/>
  <c r="N25939" i="3" s="1"/>
  <c r="F407" i="2"/>
  <c r="M26126" i="3" s="1"/>
  <c r="N26126" i="3" s="1"/>
  <c r="F408" i="2"/>
  <c r="M26129" i="3" s="1"/>
  <c r="N26129" i="3" s="1"/>
  <c r="F409" i="2"/>
  <c r="M26131" i="3" s="1"/>
  <c r="N26131" i="3" s="1"/>
  <c r="F410" i="2"/>
  <c r="M26222" i="3" s="1"/>
  <c r="N26222" i="3" s="1"/>
  <c r="F411" i="2"/>
  <c r="M26262" i="3" s="1"/>
  <c r="N26262" i="3" s="1"/>
  <c r="F412" i="2"/>
  <c r="M26459" i="3" s="1"/>
  <c r="N26459" i="3" s="1"/>
  <c r="F413" i="2"/>
  <c r="M26430" i="3" s="1"/>
  <c r="N26430" i="3" s="1"/>
  <c r="F414" i="2"/>
  <c r="M26451" i="3" s="1"/>
  <c r="N26451" i="3" s="1"/>
  <c r="F415" i="2"/>
  <c r="M26499" i="3" s="1"/>
  <c r="N26499" i="3" s="1"/>
  <c r="F416" i="2"/>
  <c r="M26526" i="3" s="1"/>
  <c r="N26526" i="3" s="1"/>
  <c r="F417" i="2"/>
  <c r="M26531" i="3" s="1"/>
  <c r="N26531" i="3" s="1"/>
  <c r="F418" i="2"/>
  <c r="M26638" i="3" s="1"/>
  <c r="N26638" i="3" s="1"/>
  <c r="F419" i="2"/>
  <c r="M26875" i="3" s="1"/>
  <c r="N26875" i="3" s="1"/>
  <c r="F420" i="2"/>
  <c r="M27038" i="3" s="1"/>
  <c r="N27038" i="3" s="1"/>
  <c r="F421" i="2"/>
  <c r="M26870" i="3" s="1"/>
  <c r="N26870" i="3" s="1"/>
  <c r="F422" i="2"/>
  <c r="M27043" i="3" s="1"/>
  <c r="N27043" i="3" s="1"/>
  <c r="F423" i="2"/>
  <c r="M27059" i="3" s="1"/>
  <c r="N27059" i="3" s="1"/>
  <c r="F424" i="2"/>
  <c r="M27126" i="3" s="1"/>
  <c r="N27126" i="3" s="1"/>
  <c r="F425" i="2"/>
  <c r="M27203" i="3" s="1"/>
  <c r="N27203" i="3" s="1"/>
  <c r="F426" i="2"/>
  <c r="M27219" i="3" s="1"/>
  <c r="N27219" i="3" s="1"/>
  <c r="F427" i="2"/>
  <c r="M27235" i="3" s="1"/>
  <c r="N27235" i="3" s="1"/>
  <c r="F428" i="2"/>
  <c r="M27262" i="3" s="1"/>
  <c r="N27262" i="3" s="1"/>
  <c r="F429" i="2"/>
  <c r="M27294" i="3" s="1"/>
  <c r="N27294" i="3" s="1"/>
  <c r="F430" i="2"/>
  <c r="M27339" i="3" s="1"/>
  <c r="N27339" i="3" s="1"/>
  <c r="F431" i="2"/>
  <c r="M27395" i="3" s="1"/>
  <c r="N27395" i="3" s="1"/>
  <c r="F432" i="2"/>
  <c r="M27307" i="3" s="1"/>
  <c r="N27307" i="3" s="1"/>
  <c r="F433" i="2"/>
  <c r="M27323" i="3" s="1"/>
  <c r="N27323" i="3" s="1"/>
  <c r="F434" i="2"/>
  <c r="M27414" i="3" s="1"/>
  <c r="N27414" i="3" s="1"/>
  <c r="F435" i="2"/>
  <c r="M27427" i="3" s="1"/>
  <c r="N27427" i="3" s="1"/>
  <c r="F436" i="2"/>
  <c r="M27491" i="3" s="1"/>
  <c r="N27491" i="3" s="1"/>
  <c r="F437" i="2"/>
  <c r="M27547" i="3" s="1"/>
  <c r="N27547" i="3" s="1"/>
  <c r="F438" i="2"/>
  <c r="M27606" i="3" s="1"/>
  <c r="N27606" i="3" s="1"/>
  <c r="F439" i="2"/>
  <c r="M27614" i="3" s="1"/>
  <c r="N27614" i="3" s="1"/>
  <c r="F440" i="2"/>
  <c r="M27651" i="3" s="1"/>
  <c r="N27651" i="3" s="1"/>
  <c r="F441" i="2"/>
  <c r="M28046" i="3" s="1"/>
  <c r="N28046" i="3" s="1"/>
  <c r="F442" i="2"/>
  <c r="M28067" i="3" s="1"/>
  <c r="N28067" i="3" s="1"/>
  <c r="F443" i="2"/>
  <c r="M28142" i="3" s="1"/>
  <c r="N28142" i="3" s="1"/>
  <c r="F444" i="2"/>
  <c r="M28203" i="3" s="1"/>
  <c r="N28203" i="3" s="1"/>
  <c r="F445" i="2"/>
  <c r="M28267" i="3" s="1"/>
  <c r="N28267" i="3" s="1"/>
  <c r="F446" i="2"/>
  <c r="M28371" i="3" s="1"/>
  <c r="N28371" i="3" s="1"/>
  <c r="F447" i="2"/>
  <c r="M28379" i="3" s="1"/>
  <c r="N28379" i="3" s="1"/>
  <c r="F448" i="2"/>
  <c r="M28446" i="3" s="1"/>
  <c r="N28446" i="3" s="1"/>
  <c r="F2" i="2"/>
  <c r="M6" i="3" s="1"/>
  <c r="N6" i="3" s="1"/>
  <c r="M25799" i="3" l="1"/>
  <c r="N25799" i="3" s="1"/>
  <c r="M25802" i="3"/>
  <c r="N25802" i="3" s="1"/>
  <c r="M25807" i="3"/>
  <c r="N25807" i="3" s="1"/>
  <c r="M25810" i="3"/>
  <c r="N25810" i="3" s="1"/>
  <c r="M25815" i="3"/>
  <c r="N25815" i="3" s="1"/>
  <c r="M25818" i="3"/>
  <c r="N25818" i="3" s="1"/>
  <c r="M25823" i="3"/>
  <c r="N25823" i="3" s="1"/>
  <c r="M25826" i="3"/>
  <c r="N25826" i="3" s="1"/>
  <c r="M25797" i="3"/>
  <c r="N25797" i="3" s="1"/>
  <c r="M25800" i="3"/>
  <c r="N25800" i="3" s="1"/>
  <c r="M25805" i="3"/>
  <c r="N25805" i="3" s="1"/>
  <c r="M25808" i="3"/>
  <c r="N25808" i="3" s="1"/>
  <c r="M25813" i="3"/>
  <c r="N25813" i="3" s="1"/>
  <c r="M25816" i="3"/>
  <c r="N25816" i="3" s="1"/>
  <c r="M25821" i="3"/>
  <c r="N25821" i="3" s="1"/>
  <c r="M25824" i="3"/>
  <c r="N25824" i="3" s="1"/>
  <c r="M25795" i="3"/>
  <c r="N25795" i="3" s="1"/>
  <c r="M25798" i="3"/>
  <c r="N25798" i="3" s="1"/>
  <c r="M25803" i="3"/>
  <c r="N25803" i="3" s="1"/>
  <c r="M25806" i="3"/>
  <c r="N25806" i="3" s="1"/>
  <c r="M25811" i="3"/>
  <c r="N25811" i="3" s="1"/>
  <c r="M25814" i="3"/>
  <c r="N25814" i="3" s="1"/>
  <c r="M25819" i="3"/>
  <c r="N25819" i="3" s="1"/>
  <c r="M25822" i="3"/>
  <c r="N25822" i="3" s="1"/>
  <c r="M25827" i="3"/>
  <c r="N25827" i="3" s="1"/>
  <c r="M25577" i="3"/>
  <c r="N25577" i="3" s="1"/>
  <c r="M25580" i="3"/>
  <c r="N25580" i="3" s="1"/>
  <c r="M25585" i="3"/>
  <c r="N25585" i="3" s="1"/>
  <c r="M25588" i="3"/>
  <c r="N25588" i="3" s="1"/>
  <c r="M25593" i="3"/>
  <c r="N25593" i="3" s="1"/>
  <c r="M25596" i="3"/>
  <c r="N25596" i="3" s="1"/>
  <c r="M25578" i="3"/>
  <c r="N25578" i="3" s="1"/>
  <c r="M25583" i="3"/>
  <c r="N25583" i="3" s="1"/>
  <c r="M25586" i="3"/>
  <c r="N25586" i="3" s="1"/>
  <c r="M25591" i="3"/>
  <c r="N25591" i="3" s="1"/>
  <c r="M25594" i="3"/>
  <c r="N25594" i="3" s="1"/>
  <c r="M25576" i="3"/>
  <c r="N25576" i="3" s="1"/>
  <c r="M25581" i="3"/>
  <c r="N25581" i="3" s="1"/>
  <c r="M25584" i="3"/>
  <c r="N25584" i="3" s="1"/>
  <c r="M25589" i="3"/>
  <c r="N25589" i="3" s="1"/>
  <c r="M25592" i="3"/>
  <c r="N25592" i="3" s="1"/>
  <c r="M25597" i="3"/>
  <c r="N25597" i="3" s="1"/>
  <c r="M25579" i="3"/>
  <c r="N25579" i="3" s="1"/>
  <c r="M25582" i="3"/>
  <c r="N25582" i="3" s="1"/>
  <c r="M25587" i="3"/>
  <c r="N25587" i="3" s="1"/>
  <c r="M25590" i="3"/>
  <c r="N25590" i="3" s="1"/>
  <c r="M25595" i="3"/>
  <c r="N25595" i="3" s="1"/>
  <c r="M25598" i="3"/>
  <c r="N25598" i="3" s="1"/>
  <c r="M25257" i="3"/>
  <c r="N25257" i="3" s="1"/>
  <c r="M25255" i="3"/>
  <c r="N25255" i="3" s="1"/>
  <c r="M25258" i="3"/>
  <c r="N25258" i="3" s="1"/>
  <c r="M25256" i="3"/>
  <c r="N25256" i="3" s="1"/>
  <c r="M25276" i="3"/>
  <c r="N25276" i="3" s="1"/>
  <c r="M25281" i="3"/>
  <c r="N25281" i="3" s="1"/>
  <c r="M25284" i="3"/>
  <c r="N25284" i="3" s="1"/>
  <c r="M25289" i="3"/>
  <c r="N25289" i="3" s="1"/>
  <c r="M25279" i="3"/>
  <c r="N25279" i="3" s="1"/>
  <c r="M25282" i="3"/>
  <c r="N25282" i="3" s="1"/>
  <c r="M25287" i="3"/>
  <c r="N25287" i="3" s="1"/>
  <c r="M25277" i="3"/>
  <c r="N25277" i="3" s="1"/>
  <c r="M25280" i="3"/>
  <c r="N25280" i="3" s="1"/>
  <c r="M25285" i="3"/>
  <c r="N25285" i="3" s="1"/>
  <c r="M25288" i="3"/>
  <c r="N25288" i="3" s="1"/>
  <c r="M25278" i="3"/>
  <c r="N25278" i="3" s="1"/>
  <c r="M25283" i="3"/>
  <c r="N25283" i="3" s="1"/>
  <c r="M25286" i="3"/>
  <c r="N25286" i="3" s="1"/>
  <c r="M25073" i="3"/>
  <c r="N25073" i="3" s="1"/>
  <c r="M25076" i="3"/>
  <c r="N25076" i="3" s="1"/>
  <c r="M25081" i="3"/>
  <c r="N25081" i="3" s="1"/>
  <c r="M25084" i="3"/>
  <c r="N25084" i="3" s="1"/>
  <c r="M25089" i="3"/>
  <c r="N25089" i="3" s="1"/>
  <c r="M25092" i="3"/>
  <c r="N25092" i="3" s="1"/>
  <c r="M25097" i="3"/>
  <c r="N25097" i="3" s="1"/>
  <c r="M25100" i="3"/>
  <c r="N25100" i="3" s="1"/>
  <c r="M25071" i="3"/>
  <c r="N25071" i="3" s="1"/>
  <c r="M25074" i="3"/>
  <c r="N25074" i="3" s="1"/>
  <c r="M25079" i="3"/>
  <c r="N25079" i="3" s="1"/>
  <c r="M25082" i="3"/>
  <c r="N25082" i="3" s="1"/>
  <c r="M25087" i="3"/>
  <c r="N25087" i="3" s="1"/>
  <c r="M25090" i="3"/>
  <c r="N25090" i="3" s="1"/>
  <c r="M25095" i="3"/>
  <c r="N25095" i="3" s="1"/>
  <c r="M25098" i="3"/>
  <c r="N25098" i="3" s="1"/>
  <c r="M25103" i="3"/>
  <c r="N25103" i="3" s="1"/>
  <c r="M25069" i="3"/>
  <c r="N25069" i="3" s="1"/>
  <c r="M25072" i="3"/>
  <c r="N25072" i="3" s="1"/>
  <c r="M25077" i="3"/>
  <c r="N25077" i="3" s="1"/>
  <c r="M25080" i="3"/>
  <c r="N25080" i="3" s="1"/>
  <c r="M25085" i="3"/>
  <c r="N25085" i="3" s="1"/>
  <c r="M25088" i="3"/>
  <c r="N25088" i="3" s="1"/>
  <c r="M25093" i="3"/>
  <c r="N25093" i="3" s="1"/>
  <c r="M25096" i="3"/>
  <c r="N25096" i="3" s="1"/>
  <c r="M25101" i="3"/>
  <c r="N25101" i="3" s="1"/>
  <c r="M25104" i="3"/>
  <c r="N25104" i="3" s="1"/>
  <c r="M25070" i="3"/>
  <c r="N25070" i="3" s="1"/>
  <c r="M25075" i="3"/>
  <c r="N25075" i="3" s="1"/>
  <c r="M25078" i="3"/>
  <c r="N25078" i="3" s="1"/>
  <c r="M25083" i="3"/>
  <c r="N25083" i="3" s="1"/>
  <c r="M25086" i="3"/>
  <c r="N25086" i="3" s="1"/>
  <c r="M25091" i="3"/>
  <c r="N25091" i="3" s="1"/>
  <c r="M25094" i="3"/>
  <c r="N25094" i="3" s="1"/>
  <c r="M25099" i="3"/>
  <c r="N25099" i="3" s="1"/>
  <c r="M25102" i="3"/>
  <c r="N25102" i="3" s="1"/>
  <c r="M25028" i="3"/>
  <c r="N25028" i="3" s="1"/>
  <c r="M25033" i="3"/>
  <c r="N25033" i="3" s="1"/>
  <c r="M25036" i="3"/>
  <c r="N25036" i="3" s="1"/>
  <c r="M25031" i="3"/>
  <c r="N25031" i="3" s="1"/>
  <c r="M25034" i="3"/>
  <c r="N25034" i="3" s="1"/>
  <c r="M25039" i="3"/>
  <c r="N25039" i="3" s="1"/>
  <c r="M25029" i="3"/>
  <c r="N25029" i="3" s="1"/>
  <c r="M25032" i="3"/>
  <c r="N25032" i="3" s="1"/>
  <c r="M25037" i="3"/>
  <c r="N25037" i="3" s="1"/>
  <c r="M25040" i="3"/>
  <c r="N25040" i="3" s="1"/>
  <c r="M25030" i="3"/>
  <c r="N25030" i="3" s="1"/>
  <c r="M25035" i="3"/>
  <c r="N25035" i="3" s="1"/>
  <c r="M25038" i="3"/>
  <c r="N25038" i="3" s="1"/>
  <c r="M24956" i="3"/>
  <c r="N24956" i="3" s="1"/>
  <c r="M24961" i="3"/>
  <c r="N24961" i="3" s="1"/>
  <c r="M24964" i="3"/>
  <c r="N24964" i="3" s="1"/>
  <c r="M24969" i="3"/>
  <c r="N24969" i="3" s="1"/>
  <c r="M24972" i="3"/>
  <c r="N24972" i="3" s="1"/>
  <c r="M24977" i="3"/>
  <c r="N24977" i="3" s="1"/>
  <c r="M24980" i="3"/>
  <c r="N24980" i="3" s="1"/>
  <c r="M24985" i="3"/>
  <c r="N24985" i="3" s="1"/>
  <c r="M24988" i="3"/>
  <c r="N24988" i="3" s="1"/>
  <c r="M24993" i="3"/>
  <c r="N24993" i="3" s="1"/>
  <c r="M24996" i="3"/>
  <c r="N24996" i="3" s="1"/>
  <c r="M24954" i="3"/>
  <c r="N24954" i="3" s="1"/>
  <c r="M24959" i="3"/>
  <c r="N24959" i="3" s="1"/>
  <c r="M24962" i="3"/>
  <c r="N24962" i="3" s="1"/>
  <c r="M24967" i="3"/>
  <c r="N24967" i="3" s="1"/>
  <c r="M24970" i="3"/>
  <c r="N24970" i="3" s="1"/>
  <c r="M24975" i="3"/>
  <c r="N24975" i="3" s="1"/>
  <c r="M24978" i="3"/>
  <c r="N24978" i="3" s="1"/>
  <c r="M24983" i="3"/>
  <c r="N24983" i="3" s="1"/>
  <c r="M24986" i="3"/>
  <c r="N24986" i="3" s="1"/>
  <c r="M24991" i="3"/>
  <c r="N24991" i="3" s="1"/>
  <c r="M24994" i="3"/>
  <c r="N24994" i="3" s="1"/>
  <c r="M24999" i="3"/>
  <c r="N24999" i="3" s="1"/>
  <c r="M24957" i="3"/>
  <c r="N24957" i="3" s="1"/>
  <c r="M24960" i="3"/>
  <c r="N24960" i="3" s="1"/>
  <c r="M24965" i="3"/>
  <c r="N24965" i="3" s="1"/>
  <c r="M24968" i="3"/>
  <c r="N24968" i="3" s="1"/>
  <c r="M24973" i="3"/>
  <c r="N24973" i="3" s="1"/>
  <c r="M24976" i="3"/>
  <c r="N24976" i="3" s="1"/>
  <c r="M24981" i="3"/>
  <c r="N24981" i="3" s="1"/>
  <c r="M24984" i="3"/>
  <c r="N24984" i="3" s="1"/>
  <c r="M24989" i="3"/>
  <c r="N24989" i="3" s="1"/>
  <c r="M24992" i="3"/>
  <c r="N24992" i="3" s="1"/>
  <c r="M24997" i="3"/>
  <c r="N24997" i="3" s="1"/>
  <c r="M25000" i="3"/>
  <c r="N25000" i="3" s="1"/>
  <c r="M24955" i="3"/>
  <c r="N24955" i="3" s="1"/>
  <c r="M24958" i="3"/>
  <c r="N24958" i="3" s="1"/>
  <c r="M24963" i="3"/>
  <c r="N24963" i="3" s="1"/>
  <c r="M24966" i="3"/>
  <c r="N24966" i="3" s="1"/>
  <c r="M24971" i="3"/>
  <c r="N24971" i="3" s="1"/>
  <c r="M24974" i="3"/>
  <c r="N24974" i="3" s="1"/>
  <c r="M24979" i="3"/>
  <c r="N24979" i="3" s="1"/>
  <c r="M24982" i="3"/>
  <c r="N24982" i="3" s="1"/>
  <c r="M24987" i="3"/>
  <c r="N24987" i="3" s="1"/>
  <c r="M24990" i="3"/>
  <c r="N24990" i="3" s="1"/>
  <c r="M24995" i="3"/>
  <c r="N24995" i="3" s="1"/>
  <c r="M24998" i="3"/>
  <c r="N24998" i="3" s="1"/>
  <c r="M24785" i="3"/>
  <c r="N24785" i="3" s="1"/>
  <c r="M24788" i="3"/>
  <c r="N24788" i="3" s="1"/>
  <c r="M24786" i="3"/>
  <c r="N24786" i="3" s="1"/>
  <c r="M24787" i="3"/>
  <c r="N24787" i="3" s="1"/>
  <c r="M24369" i="3"/>
  <c r="N24369" i="3" s="1"/>
  <c r="M24372" i="3"/>
  <c r="N24372" i="3" s="1"/>
  <c r="M24377" i="3"/>
  <c r="N24377" i="3" s="1"/>
  <c r="M24380" i="3"/>
  <c r="N24380" i="3" s="1"/>
  <c r="M24385" i="3"/>
  <c r="N24385" i="3" s="1"/>
  <c r="M24388" i="3"/>
  <c r="N24388" i="3" s="1"/>
  <c r="M24393" i="3"/>
  <c r="N24393" i="3" s="1"/>
  <c r="M24396" i="3"/>
  <c r="N24396" i="3" s="1"/>
  <c r="M24401" i="3"/>
  <c r="N24401" i="3" s="1"/>
  <c r="M24404" i="3"/>
  <c r="N24404" i="3" s="1"/>
  <c r="M24409" i="3"/>
  <c r="N24409" i="3" s="1"/>
  <c r="M24412" i="3"/>
  <c r="N24412" i="3" s="1"/>
  <c r="M24417" i="3"/>
  <c r="N24417" i="3" s="1"/>
  <c r="M24420" i="3"/>
  <c r="N24420" i="3" s="1"/>
  <c r="M24425" i="3"/>
  <c r="N24425" i="3" s="1"/>
  <c r="M24428" i="3"/>
  <c r="N24428" i="3" s="1"/>
  <c r="M24433" i="3"/>
  <c r="N24433" i="3" s="1"/>
  <c r="M24436" i="3"/>
  <c r="N24436" i="3" s="1"/>
  <c r="M24441" i="3"/>
  <c r="N24441" i="3" s="1"/>
  <c r="M24444" i="3"/>
  <c r="N24444" i="3" s="1"/>
  <c r="M24449" i="3"/>
  <c r="N24449" i="3" s="1"/>
  <c r="M24452" i="3"/>
  <c r="N24452" i="3" s="1"/>
  <c r="M24457" i="3"/>
  <c r="N24457" i="3" s="1"/>
  <c r="M24460" i="3"/>
  <c r="N24460" i="3" s="1"/>
  <c r="M24465" i="3"/>
  <c r="N24465" i="3" s="1"/>
  <c r="M24468" i="3"/>
  <c r="N24468" i="3" s="1"/>
  <c r="M24473" i="3"/>
  <c r="N24473" i="3" s="1"/>
  <c r="M24476" i="3"/>
  <c r="N24476" i="3" s="1"/>
  <c r="M24481" i="3"/>
  <c r="N24481" i="3" s="1"/>
  <c r="M24484" i="3"/>
  <c r="N24484" i="3" s="1"/>
  <c r="M24489" i="3"/>
  <c r="N24489" i="3" s="1"/>
  <c r="M24492" i="3"/>
  <c r="N24492" i="3" s="1"/>
  <c r="M24497" i="3"/>
  <c r="N24497" i="3" s="1"/>
  <c r="M24500" i="3"/>
  <c r="N24500" i="3" s="1"/>
  <c r="M24505" i="3"/>
  <c r="N24505" i="3" s="1"/>
  <c r="M24508" i="3"/>
  <c r="N24508" i="3" s="1"/>
  <c r="M24513" i="3"/>
  <c r="N24513" i="3" s="1"/>
  <c r="M24516" i="3"/>
  <c r="N24516" i="3" s="1"/>
  <c r="M24367" i="3"/>
  <c r="N24367" i="3" s="1"/>
  <c r="M24370" i="3"/>
  <c r="N24370" i="3" s="1"/>
  <c r="M24375" i="3"/>
  <c r="N24375" i="3" s="1"/>
  <c r="M24378" i="3"/>
  <c r="N24378" i="3" s="1"/>
  <c r="M24383" i="3"/>
  <c r="N24383" i="3" s="1"/>
  <c r="M24386" i="3"/>
  <c r="N24386" i="3" s="1"/>
  <c r="M24391" i="3"/>
  <c r="N24391" i="3" s="1"/>
  <c r="M24394" i="3"/>
  <c r="N24394" i="3" s="1"/>
  <c r="M24399" i="3"/>
  <c r="N24399" i="3" s="1"/>
  <c r="M24402" i="3"/>
  <c r="N24402" i="3" s="1"/>
  <c r="M24407" i="3"/>
  <c r="N24407" i="3" s="1"/>
  <c r="M24410" i="3"/>
  <c r="N24410" i="3" s="1"/>
  <c r="M24415" i="3"/>
  <c r="N24415" i="3" s="1"/>
  <c r="M24418" i="3"/>
  <c r="N24418" i="3" s="1"/>
  <c r="M24423" i="3"/>
  <c r="N24423" i="3" s="1"/>
  <c r="M24426" i="3"/>
  <c r="N24426" i="3" s="1"/>
  <c r="M24431" i="3"/>
  <c r="N24431" i="3" s="1"/>
  <c r="M24434" i="3"/>
  <c r="N24434" i="3" s="1"/>
  <c r="M24439" i="3"/>
  <c r="N24439" i="3" s="1"/>
  <c r="M24442" i="3"/>
  <c r="N24442" i="3" s="1"/>
  <c r="M24447" i="3"/>
  <c r="N24447" i="3" s="1"/>
  <c r="M24450" i="3"/>
  <c r="N24450" i="3" s="1"/>
  <c r="M24455" i="3"/>
  <c r="N24455" i="3" s="1"/>
  <c r="M24458" i="3"/>
  <c r="N24458" i="3" s="1"/>
  <c r="M24463" i="3"/>
  <c r="N24463" i="3" s="1"/>
  <c r="M24466" i="3"/>
  <c r="N24466" i="3" s="1"/>
  <c r="M24471" i="3"/>
  <c r="N24471" i="3" s="1"/>
  <c r="M24474" i="3"/>
  <c r="N24474" i="3" s="1"/>
  <c r="M24479" i="3"/>
  <c r="N24479" i="3" s="1"/>
  <c r="M24482" i="3"/>
  <c r="N24482" i="3" s="1"/>
  <c r="M24487" i="3"/>
  <c r="N24487" i="3" s="1"/>
  <c r="M24490" i="3"/>
  <c r="N24490" i="3" s="1"/>
  <c r="M24495" i="3"/>
  <c r="N24495" i="3" s="1"/>
  <c r="M24498" i="3"/>
  <c r="N24498" i="3" s="1"/>
  <c r="M24503" i="3"/>
  <c r="N24503" i="3" s="1"/>
  <c r="M24506" i="3"/>
  <c r="N24506" i="3" s="1"/>
  <c r="M24511" i="3"/>
  <c r="N24511" i="3" s="1"/>
  <c r="M24514" i="3"/>
  <c r="N24514" i="3" s="1"/>
  <c r="M24368" i="3"/>
  <c r="N24368" i="3" s="1"/>
  <c r="M24373" i="3"/>
  <c r="N24373" i="3" s="1"/>
  <c r="M24376" i="3"/>
  <c r="N24376" i="3" s="1"/>
  <c r="M24381" i="3"/>
  <c r="N24381" i="3" s="1"/>
  <c r="M24384" i="3"/>
  <c r="N24384" i="3" s="1"/>
  <c r="M24389" i="3"/>
  <c r="N24389" i="3" s="1"/>
  <c r="M24392" i="3"/>
  <c r="N24392" i="3" s="1"/>
  <c r="M24397" i="3"/>
  <c r="N24397" i="3" s="1"/>
  <c r="M24400" i="3"/>
  <c r="N24400" i="3" s="1"/>
  <c r="M24405" i="3"/>
  <c r="N24405" i="3" s="1"/>
  <c r="M24408" i="3"/>
  <c r="N24408" i="3" s="1"/>
  <c r="M24413" i="3"/>
  <c r="N24413" i="3" s="1"/>
  <c r="M24416" i="3"/>
  <c r="N24416" i="3" s="1"/>
  <c r="M24421" i="3"/>
  <c r="N24421" i="3" s="1"/>
  <c r="M24424" i="3"/>
  <c r="N24424" i="3" s="1"/>
  <c r="M24429" i="3"/>
  <c r="N24429" i="3" s="1"/>
  <c r="M24432" i="3"/>
  <c r="N24432" i="3" s="1"/>
  <c r="M24437" i="3"/>
  <c r="N24437" i="3" s="1"/>
  <c r="M24440" i="3"/>
  <c r="N24440" i="3" s="1"/>
  <c r="M24445" i="3"/>
  <c r="N24445" i="3" s="1"/>
  <c r="M24448" i="3"/>
  <c r="N24448" i="3" s="1"/>
  <c r="M24453" i="3"/>
  <c r="N24453" i="3" s="1"/>
  <c r="M24456" i="3"/>
  <c r="N24456" i="3" s="1"/>
  <c r="M24461" i="3"/>
  <c r="N24461" i="3" s="1"/>
  <c r="M24464" i="3"/>
  <c r="N24464" i="3" s="1"/>
  <c r="M24469" i="3"/>
  <c r="N24469" i="3" s="1"/>
  <c r="M24472" i="3"/>
  <c r="N24472" i="3" s="1"/>
  <c r="M24477" i="3"/>
  <c r="N24477" i="3" s="1"/>
  <c r="M24480" i="3"/>
  <c r="N24480" i="3" s="1"/>
  <c r="M24485" i="3"/>
  <c r="N24485" i="3" s="1"/>
  <c r="M24488" i="3"/>
  <c r="N24488" i="3" s="1"/>
  <c r="M24493" i="3"/>
  <c r="N24493" i="3" s="1"/>
  <c r="M24496" i="3"/>
  <c r="N24496" i="3" s="1"/>
  <c r="M24501" i="3"/>
  <c r="N24501" i="3" s="1"/>
  <c r="M24504" i="3"/>
  <c r="N24504" i="3" s="1"/>
  <c r="M24509" i="3"/>
  <c r="N24509" i="3" s="1"/>
  <c r="M24512" i="3"/>
  <c r="N24512" i="3" s="1"/>
  <c r="M24366" i="3"/>
  <c r="N24366" i="3" s="1"/>
  <c r="M24371" i="3"/>
  <c r="N24371" i="3" s="1"/>
  <c r="M24374" i="3"/>
  <c r="N24374" i="3" s="1"/>
  <c r="M24379" i="3"/>
  <c r="N24379" i="3" s="1"/>
  <c r="M24382" i="3"/>
  <c r="N24382" i="3" s="1"/>
  <c r="M24387" i="3"/>
  <c r="N24387" i="3" s="1"/>
  <c r="M24390" i="3"/>
  <c r="N24390" i="3" s="1"/>
  <c r="M24395" i="3"/>
  <c r="N24395" i="3" s="1"/>
  <c r="M24398" i="3"/>
  <c r="N24398" i="3" s="1"/>
  <c r="M24403" i="3"/>
  <c r="N24403" i="3" s="1"/>
  <c r="M24406" i="3"/>
  <c r="N24406" i="3" s="1"/>
  <c r="M24411" i="3"/>
  <c r="N24411" i="3" s="1"/>
  <c r="M24414" i="3"/>
  <c r="N24414" i="3" s="1"/>
  <c r="M24419" i="3"/>
  <c r="N24419" i="3" s="1"/>
  <c r="M24422" i="3"/>
  <c r="N24422" i="3" s="1"/>
  <c r="M24427" i="3"/>
  <c r="N24427" i="3" s="1"/>
  <c r="M24430" i="3"/>
  <c r="N24430" i="3" s="1"/>
  <c r="M24435" i="3"/>
  <c r="N24435" i="3" s="1"/>
  <c r="M24438" i="3"/>
  <c r="N24438" i="3" s="1"/>
  <c r="M24443" i="3"/>
  <c r="N24443" i="3" s="1"/>
  <c r="M24446" i="3"/>
  <c r="N24446" i="3" s="1"/>
  <c r="M24451" i="3"/>
  <c r="N24451" i="3" s="1"/>
  <c r="M24454" i="3"/>
  <c r="N24454" i="3" s="1"/>
  <c r="M24459" i="3"/>
  <c r="N24459" i="3" s="1"/>
  <c r="M24462" i="3"/>
  <c r="N24462" i="3" s="1"/>
  <c r="M24467" i="3"/>
  <c r="N24467" i="3" s="1"/>
  <c r="M24470" i="3"/>
  <c r="N24470" i="3" s="1"/>
  <c r="M24475" i="3"/>
  <c r="N24475" i="3" s="1"/>
  <c r="M24478" i="3"/>
  <c r="N24478" i="3" s="1"/>
  <c r="M24483" i="3"/>
  <c r="N24483" i="3" s="1"/>
  <c r="M24486" i="3"/>
  <c r="N24486" i="3" s="1"/>
  <c r="M24491" i="3"/>
  <c r="N24491" i="3" s="1"/>
  <c r="M24494" i="3"/>
  <c r="N24494" i="3" s="1"/>
  <c r="M24499" i="3"/>
  <c r="N24499" i="3" s="1"/>
  <c r="M24502" i="3"/>
  <c r="N24502" i="3" s="1"/>
  <c r="M24507" i="3"/>
  <c r="N24507" i="3" s="1"/>
  <c r="M24510" i="3"/>
  <c r="N24510" i="3" s="1"/>
  <c r="M24515" i="3"/>
  <c r="N24515" i="3" s="1"/>
  <c r="M23969" i="3"/>
  <c r="N23969" i="3" s="1"/>
  <c r="M23972" i="3"/>
  <c r="N23972" i="3" s="1"/>
  <c r="M23977" i="3"/>
  <c r="N23977" i="3" s="1"/>
  <c r="M23980" i="3"/>
  <c r="N23980" i="3" s="1"/>
  <c r="M23985" i="3"/>
  <c r="N23985" i="3" s="1"/>
  <c r="M23988" i="3"/>
  <c r="N23988" i="3" s="1"/>
  <c r="M23970" i="3"/>
  <c r="N23970" i="3" s="1"/>
  <c r="M23975" i="3"/>
  <c r="N23975" i="3" s="1"/>
  <c r="M23978" i="3"/>
  <c r="N23978" i="3" s="1"/>
  <c r="M23983" i="3"/>
  <c r="N23983" i="3" s="1"/>
  <c r="M23986" i="3"/>
  <c r="N23986" i="3" s="1"/>
  <c r="M23973" i="3"/>
  <c r="N23973" i="3" s="1"/>
  <c r="M23976" i="3"/>
  <c r="N23976" i="3" s="1"/>
  <c r="M23981" i="3"/>
  <c r="N23981" i="3" s="1"/>
  <c r="M23984" i="3"/>
  <c r="N23984" i="3" s="1"/>
  <c r="M23971" i="3"/>
  <c r="N23971" i="3" s="1"/>
  <c r="M23974" i="3"/>
  <c r="N23974" i="3" s="1"/>
  <c r="M23979" i="3"/>
  <c r="N23979" i="3" s="1"/>
  <c r="M23982" i="3"/>
  <c r="N23982" i="3" s="1"/>
  <c r="M23987" i="3"/>
  <c r="N23987" i="3" s="1"/>
  <c r="M23665" i="3"/>
  <c r="N23665" i="3" s="1"/>
  <c r="M23668" i="3"/>
  <c r="N23668" i="3" s="1"/>
  <c r="M23673" i="3"/>
  <c r="N23673" i="3" s="1"/>
  <c r="M23676" i="3"/>
  <c r="N23676" i="3" s="1"/>
  <c r="M23681" i="3"/>
  <c r="N23681" i="3" s="1"/>
  <c r="M23684" i="3"/>
  <c r="N23684" i="3" s="1"/>
  <c r="M23689" i="3"/>
  <c r="N23689" i="3" s="1"/>
  <c r="M23692" i="3"/>
  <c r="N23692" i="3" s="1"/>
  <c r="M23697" i="3"/>
  <c r="N23697" i="3" s="1"/>
  <c r="M23700" i="3"/>
  <c r="N23700" i="3" s="1"/>
  <c r="M23705" i="3"/>
  <c r="N23705" i="3" s="1"/>
  <c r="M23708" i="3"/>
  <c r="N23708" i="3" s="1"/>
  <c r="M23713" i="3"/>
  <c r="N23713" i="3" s="1"/>
  <c r="M23716" i="3"/>
  <c r="N23716" i="3" s="1"/>
  <c r="M23721" i="3"/>
  <c r="N23721" i="3" s="1"/>
  <c r="M23724" i="3"/>
  <c r="N23724" i="3" s="1"/>
  <c r="M23729" i="3"/>
  <c r="N23729" i="3" s="1"/>
  <c r="M23732" i="3"/>
  <c r="N23732" i="3" s="1"/>
  <c r="M23737" i="3"/>
  <c r="N23737" i="3" s="1"/>
  <c r="M23740" i="3"/>
  <c r="N23740" i="3" s="1"/>
  <c r="M23745" i="3"/>
  <c r="N23745" i="3" s="1"/>
  <c r="M23748" i="3"/>
  <c r="N23748" i="3" s="1"/>
  <c r="M23753" i="3"/>
  <c r="N23753" i="3" s="1"/>
  <c r="M23756" i="3"/>
  <c r="N23756" i="3" s="1"/>
  <c r="M23761" i="3"/>
  <c r="N23761" i="3" s="1"/>
  <c r="M23764" i="3"/>
  <c r="N23764" i="3" s="1"/>
  <c r="M23769" i="3"/>
  <c r="N23769" i="3" s="1"/>
  <c r="M23772" i="3"/>
  <c r="N23772" i="3" s="1"/>
  <c r="M23777" i="3"/>
  <c r="N23777" i="3" s="1"/>
  <c r="M23780" i="3"/>
  <c r="N23780" i="3" s="1"/>
  <c r="M23785" i="3"/>
  <c r="N23785" i="3" s="1"/>
  <c r="M23788" i="3"/>
  <c r="N23788" i="3" s="1"/>
  <c r="M23793" i="3"/>
  <c r="N23793" i="3" s="1"/>
  <c r="M23796" i="3"/>
  <c r="N23796" i="3" s="1"/>
  <c r="M23801" i="3"/>
  <c r="N23801" i="3" s="1"/>
  <c r="M23804" i="3"/>
  <c r="N23804" i="3" s="1"/>
  <c r="M23809" i="3"/>
  <c r="N23809" i="3" s="1"/>
  <c r="M23812" i="3"/>
  <c r="N23812" i="3" s="1"/>
  <c r="M23817" i="3"/>
  <c r="N23817" i="3" s="1"/>
  <c r="M23820" i="3"/>
  <c r="N23820" i="3" s="1"/>
  <c r="M23825" i="3"/>
  <c r="N23825" i="3" s="1"/>
  <c r="M23828" i="3"/>
  <c r="N23828" i="3" s="1"/>
  <c r="M23833" i="3"/>
  <c r="N23833" i="3" s="1"/>
  <c r="M23836" i="3"/>
  <c r="N23836" i="3" s="1"/>
  <c r="M23841" i="3"/>
  <c r="N23841" i="3" s="1"/>
  <c r="M23844" i="3"/>
  <c r="N23844" i="3" s="1"/>
  <c r="M23849" i="3"/>
  <c r="N23849" i="3" s="1"/>
  <c r="M23852" i="3"/>
  <c r="N23852" i="3" s="1"/>
  <c r="M23857" i="3"/>
  <c r="N23857" i="3" s="1"/>
  <c r="M23860" i="3"/>
  <c r="N23860" i="3" s="1"/>
  <c r="M23663" i="3"/>
  <c r="N23663" i="3" s="1"/>
  <c r="M23666" i="3"/>
  <c r="N23666" i="3" s="1"/>
  <c r="M23671" i="3"/>
  <c r="N23671" i="3" s="1"/>
  <c r="M23674" i="3"/>
  <c r="N23674" i="3" s="1"/>
  <c r="M23679" i="3"/>
  <c r="N23679" i="3" s="1"/>
  <c r="M23682" i="3"/>
  <c r="N23682" i="3" s="1"/>
  <c r="M23687" i="3"/>
  <c r="N23687" i="3" s="1"/>
  <c r="M23690" i="3"/>
  <c r="N23690" i="3" s="1"/>
  <c r="M23695" i="3"/>
  <c r="N23695" i="3" s="1"/>
  <c r="M23698" i="3"/>
  <c r="N23698" i="3" s="1"/>
  <c r="M23703" i="3"/>
  <c r="N23703" i="3" s="1"/>
  <c r="M23706" i="3"/>
  <c r="N23706" i="3" s="1"/>
  <c r="M23711" i="3"/>
  <c r="N23711" i="3" s="1"/>
  <c r="M23714" i="3"/>
  <c r="N23714" i="3" s="1"/>
  <c r="M23719" i="3"/>
  <c r="N23719" i="3" s="1"/>
  <c r="M23722" i="3"/>
  <c r="N23722" i="3" s="1"/>
  <c r="M23727" i="3"/>
  <c r="N23727" i="3" s="1"/>
  <c r="M23730" i="3"/>
  <c r="N23730" i="3" s="1"/>
  <c r="M23735" i="3"/>
  <c r="N23735" i="3" s="1"/>
  <c r="M23738" i="3"/>
  <c r="N23738" i="3" s="1"/>
  <c r="M23743" i="3"/>
  <c r="N23743" i="3" s="1"/>
  <c r="M23746" i="3"/>
  <c r="N23746" i="3" s="1"/>
  <c r="M23751" i="3"/>
  <c r="N23751" i="3" s="1"/>
  <c r="M23754" i="3"/>
  <c r="N23754" i="3" s="1"/>
  <c r="M23759" i="3"/>
  <c r="N23759" i="3" s="1"/>
  <c r="M23762" i="3"/>
  <c r="N23762" i="3" s="1"/>
  <c r="M23767" i="3"/>
  <c r="N23767" i="3" s="1"/>
  <c r="M23770" i="3"/>
  <c r="N23770" i="3" s="1"/>
  <c r="M23775" i="3"/>
  <c r="N23775" i="3" s="1"/>
  <c r="M23778" i="3"/>
  <c r="N23778" i="3" s="1"/>
  <c r="M23783" i="3"/>
  <c r="N23783" i="3" s="1"/>
  <c r="M23786" i="3"/>
  <c r="N23786" i="3" s="1"/>
  <c r="M23791" i="3"/>
  <c r="N23791" i="3" s="1"/>
  <c r="M23794" i="3"/>
  <c r="N23794" i="3" s="1"/>
  <c r="M23799" i="3"/>
  <c r="N23799" i="3" s="1"/>
  <c r="M23802" i="3"/>
  <c r="N23802" i="3" s="1"/>
  <c r="M23807" i="3"/>
  <c r="N23807" i="3" s="1"/>
  <c r="M23810" i="3"/>
  <c r="N23810" i="3" s="1"/>
  <c r="M23815" i="3"/>
  <c r="N23815" i="3" s="1"/>
  <c r="M23818" i="3"/>
  <c r="N23818" i="3" s="1"/>
  <c r="M23823" i="3"/>
  <c r="N23823" i="3" s="1"/>
  <c r="M23826" i="3"/>
  <c r="N23826" i="3" s="1"/>
  <c r="M23831" i="3"/>
  <c r="N23831" i="3" s="1"/>
  <c r="M23834" i="3"/>
  <c r="N23834" i="3" s="1"/>
  <c r="M23839" i="3"/>
  <c r="N23839" i="3" s="1"/>
  <c r="M23842" i="3"/>
  <c r="N23842" i="3" s="1"/>
  <c r="M23847" i="3"/>
  <c r="N23847" i="3" s="1"/>
  <c r="M23850" i="3"/>
  <c r="N23850" i="3" s="1"/>
  <c r="M23855" i="3"/>
  <c r="N23855" i="3" s="1"/>
  <c r="M23858" i="3"/>
  <c r="N23858" i="3" s="1"/>
  <c r="M23661" i="3"/>
  <c r="N23661" i="3" s="1"/>
  <c r="M23664" i="3"/>
  <c r="N23664" i="3" s="1"/>
  <c r="M23669" i="3"/>
  <c r="N23669" i="3" s="1"/>
  <c r="M23672" i="3"/>
  <c r="N23672" i="3" s="1"/>
  <c r="M23677" i="3"/>
  <c r="N23677" i="3" s="1"/>
  <c r="M23680" i="3"/>
  <c r="N23680" i="3" s="1"/>
  <c r="M23685" i="3"/>
  <c r="N23685" i="3" s="1"/>
  <c r="M23688" i="3"/>
  <c r="N23688" i="3" s="1"/>
  <c r="M23693" i="3"/>
  <c r="N23693" i="3" s="1"/>
  <c r="M23696" i="3"/>
  <c r="N23696" i="3" s="1"/>
  <c r="M23701" i="3"/>
  <c r="N23701" i="3" s="1"/>
  <c r="M23704" i="3"/>
  <c r="N23704" i="3" s="1"/>
  <c r="M23709" i="3"/>
  <c r="N23709" i="3" s="1"/>
  <c r="M23712" i="3"/>
  <c r="N23712" i="3" s="1"/>
  <c r="M23717" i="3"/>
  <c r="N23717" i="3" s="1"/>
  <c r="M23720" i="3"/>
  <c r="N23720" i="3" s="1"/>
  <c r="M23725" i="3"/>
  <c r="N23725" i="3" s="1"/>
  <c r="M23728" i="3"/>
  <c r="N23728" i="3" s="1"/>
  <c r="M23733" i="3"/>
  <c r="N23733" i="3" s="1"/>
  <c r="M23736" i="3"/>
  <c r="N23736" i="3" s="1"/>
  <c r="M23741" i="3"/>
  <c r="N23741" i="3" s="1"/>
  <c r="M23744" i="3"/>
  <c r="N23744" i="3" s="1"/>
  <c r="M23749" i="3"/>
  <c r="N23749" i="3" s="1"/>
  <c r="M23752" i="3"/>
  <c r="N23752" i="3" s="1"/>
  <c r="M23757" i="3"/>
  <c r="N23757" i="3" s="1"/>
  <c r="M23760" i="3"/>
  <c r="N23760" i="3" s="1"/>
  <c r="M23765" i="3"/>
  <c r="N23765" i="3" s="1"/>
  <c r="M23768" i="3"/>
  <c r="N23768" i="3" s="1"/>
  <c r="M23773" i="3"/>
  <c r="N23773" i="3" s="1"/>
  <c r="M23776" i="3"/>
  <c r="N23776" i="3" s="1"/>
  <c r="M23781" i="3"/>
  <c r="N23781" i="3" s="1"/>
  <c r="M23784" i="3"/>
  <c r="N23784" i="3" s="1"/>
  <c r="M23789" i="3"/>
  <c r="N23789" i="3" s="1"/>
  <c r="M23792" i="3"/>
  <c r="N23792" i="3" s="1"/>
  <c r="M23797" i="3"/>
  <c r="N23797" i="3" s="1"/>
  <c r="M23800" i="3"/>
  <c r="N23800" i="3" s="1"/>
  <c r="M23805" i="3"/>
  <c r="N23805" i="3" s="1"/>
  <c r="M23808" i="3"/>
  <c r="N23808" i="3" s="1"/>
  <c r="M23813" i="3"/>
  <c r="N23813" i="3" s="1"/>
  <c r="M23816" i="3"/>
  <c r="N23816" i="3" s="1"/>
  <c r="M23821" i="3"/>
  <c r="N23821" i="3" s="1"/>
  <c r="M23824" i="3"/>
  <c r="N23824" i="3" s="1"/>
  <c r="M23829" i="3"/>
  <c r="N23829" i="3" s="1"/>
  <c r="M23832" i="3"/>
  <c r="N23832" i="3" s="1"/>
  <c r="M23837" i="3"/>
  <c r="N23837" i="3" s="1"/>
  <c r="M23840" i="3"/>
  <c r="N23840" i="3" s="1"/>
  <c r="M23845" i="3"/>
  <c r="N23845" i="3" s="1"/>
  <c r="M23848" i="3"/>
  <c r="N23848" i="3" s="1"/>
  <c r="M23853" i="3"/>
  <c r="N23853" i="3" s="1"/>
  <c r="M23856" i="3"/>
  <c r="N23856" i="3" s="1"/>
  <c r="M23662" i="3"/>
  <c r="N23662" i="3" s="1"/>
  <c r="M23667" i="3"/>
  <c r="N23667" i="3" s="1"/>
  <c r="M23670" i="3"/>
  <c r="N23670" i="3" s="1"/>
  <c r="M23675" i="3"/>
  <c r="N23675" i="3" s="1"/>
  <c r="M23678" i="3"/>
  <c r="N23678" i="3" s="1"/>
  <c r="M23683" i="3"/>
  <c r="N23683" i="3" s="1"/>
  <c r="M23686" i="3"/>
  <c r="N23686" i="3" s="1"/>
  <c r="M23691" i="3"/>
  <c r="N23691" i="3" s="1"/>
  <c r="M23694" i="3"/>
  <c r="N23694" i="3" s="1"/>
  <c r="M23699" i="3"/>
  <c r="N23699" i="3" s="1"/>
  <c r="M23702" i="3"/>
  <c r="N23702" i="3" s="1"/>
  <c r="M23707" i="3"/>
  <c r="N23707" i="3" s="1"/>
  <c r="M23710" i="3"/>
  <c r="N23710" i="3" s="1"/>
  <c r="M23715" i="3"/>
  <c r="N23715" i="3" s="1"/>
  <c r="M23718" i="3"/>
  <c r="N23718" i="3" s="1"/>
  <c r="M23723" i="3"/>
  <c r="N23723" i="3" s="1"/>
  <c r="M23726" i="3"/>
  <c r="N23726" i="3" s="1"/>
  <c r="M23731" i="3"/>
  <c r="N23731" i="3" s="1"/>
  <c r="M23734" i="3"/>
  <c r="N23734" i="3" s="1"/>
  <c r="M23739" i="3"/>
  <c r="N23739" i="3" s="1"/>
  <c r="M23742" i="3"/>
  <c r="N23742" i="3" s="1"/>
  <c r="M23747" i="3"/>
  <c r="N23747" i="3" s="1"/>
  <c r="M23750" i="3"/>
  <c r="N23750" i="3" s="1"/>
  <c r="M23755" i="3"/>
  <c r="N23755" i="3" s="1"/>
  <c r="M23758" i="3"/>
  <c r="N23758" i="3" s="1"/>
  <c r="M23763" i="3"/>
  <c r="N23763" i="3" s="1"/>
  <c r="M23766" i="3"/>
  <c r="N23766" i="3" s="1"/>
  <c r="M23771" i="3"/>
  <c r="N23771" i="3" s="1"/>
  <c r="M23774" i="3"/>
  <c r="N23774" i="3" s="1"/>
  <c r="M23779" i="3"/>
  <c r="N23779" i="3" s="1"/>
  <c r="M23782" i="3"/>
  <c r="N23782" i="3" s="1"/>
  <c r="M23787" i="3"/>
  <c r="N23787" i="3" s="1"/>
  <c r="M23790" i="3"/>
  <c r="N23790" i="3" s="1"/>
  <c r="M23795" i="3"/>
  <c r="N23795" i="3" s="1"/>
  <c r="M23798" i="3"/>
  <c r="N23798" i="3" s="1"/>
  <c r="M23803" i="3"/>
  <c r="N23803" i="3" s="1"/>
  <c r="M23806" i="3"/>
  <c r="N23806" i="3" s="1"/>
  <c r="M23811" i="3"/>
  <c r="N23811" i="3" s="1"/>
  <c r="M23814" i="3"/>
  <c r="N23814" i="3" s="1"/>
  <c r="M23819" i="3"/>
  <c r="N23819" i="3" s="1"/>
  <c r="M23822" i="3"/>
  <c r="N23822" i="3" s="1"/>
  <c r="M23827" i="3"/>
  <c r="N23827" i="3" s="1"/>
  <c r="M23830" i="3"/>
  <c r="N23830" i="3" s="1"/>
  <c r="M23835" i="3"/>
  <c r="N23835" i="3" s="1"/>
  <c r="M23838" i="3"/>
  <c r="N23838" i="3" s="1"/>
  <c r="M23843" i="3"/>
  <c r="N23843" i="3" s="1"/>
  <c r="M23846" i="3"/>
  <c r="N23846" i="3" s="1"/>
  <c r="M23851" i="3"/>
  <c r="N23851" i="3" s="1"/>
  <c r="M23854" i="3"/>
  <c r="N23854" i="3" s="1"/>
  <c r="M23859" i="3"/>
  <c r="N23859" i="3" s="1"/>
  <c r="M23252" i="3"/>
  <c r="N23252" i="3" s="1"/>
  <c r="M23257" i="3"/>
  <c r="N23257" i="3" s="1"/>
  <c r="M23260" i="3"/>
  <c r="N23260" i="3" s="1"/>
  <c r="M23265" i="3"/>
  <c r="N23265" i="3" s="1"/>
  <c r="M23268" i="3"/>
  <c r="N23268" i="3" s="1"/>
  <c r="M23273" i="3"/>
  <c r="N23273" i="3" s="1"/>
  <c r="M23276" i="3"/>
  <c r="N23276" i="3" s="1"/>
  <c r="M23281" i="3"/>
  <c r="N23281" i="3" s="1"/>
  <c r="M23284" i="3"/>
  <c r="N23284" i="3" s="1"/>
  <c r="M23289" i="3"/>
  <c r="N23289" i="3" s="1"/>
  <c r="M23292" i="3"/>
  <c r="N23292" i="3" s="1"/>
  <c r="M23297" i="3"/>
  <c r="N23297" i="3" s="1"/>
  <c r="M23300" i="3"/>
  <c r="N23300" i="3" s="1"/>
  <c r="M23255" i="3"/>
  <c r="N23255" i="3" s="1"/>
  <c r="M23258" i="3"/>
  <c r="N23258" i="3" s="1"/>
  <c r="M23263" i="3"/>
  <c r="N23263" i="3" s="1"/>
  <c r="M23266" i="3"/>
  <c r="N23266" i="3" s="1"/>
  <c r="M23271" i="3"/>
  <c r="N23271" i="3" s="1"/>
  <c r="M23274" i="3"/>
  <c r="N23274" i="3" s="1"/>
  <c r="M23279" i="3"/>
  <c r="N23279" i="3" s="1"/>
  <c r="M23282" i="3"/>
  <c r="N23282" i="3" s="1"/>
  <c r="M23287" i="3"/>
  <c r="N23287" i="3" s="1"/>
  <c r="M23290" i="3"/>
  <c r="N23290" i="3" s="1"/>
  <c r="M23295" i="3"/>
  <c r="N23295" i="3" s="1"/>
  <c r="M23298" i="3"/>
  <c r="N23298" i="3" s="1"/>
  <c r="M23303" i="3"/>
  <c r="N23303" i="3" s="1"/>
  <c r="M23253" i="3"/>
  <c r="N23253" i="3" s="1"/>
  <c r="M23256" i="3"/>
  <c r="N23256" i="3" s="1"/>
  <c r="M23261" i="3"/>
  <c r="N23261" i="3" s="1"/>
  <c r="M23264" i="3"/>
  <c r="N23264" i="3" s="1"/>
  <c r="M23269" i="3"/>
  <c r="N23269" i="3" s="1"/>
  <c r="M23272" i="3"/>
  <c r="N23272" i="3" s="1"/>
  <c r="M23277" i="3"/>
  <c r="N23277" i="3" s="1"/>
  <c r="M23280" i="3"/>
  <c r="N23280" i="3" s="1"/>
  <c r="M23285" i="3"/>
  <c r="N23285" i="3" s="1"/>
  <c r="M23288" i="3"/>
  <c r="N23288" i="3" s="1"/>
  <c r="M23293" i="3"/>
  <c r="N23293" i="3" s="1"/>
  <c r="M23296" i="3"/>
  <c r="N23296" i="3" s="1"/>
  <c r="M23301" i="3"/>
  <c r="N23301" i="3" s="1"/>
  <c r="M23304" i="3"/>
  <c r="N23304" i="3" s="1"/>
  <c r="M23254" i="3"/>
  <c r="N23254" i="3" s="1"/>
  <c r="M23259" i="3"/>
  <c r="N23259" i="3" s="1"/>
  <c r="M23262" i="3"/>
  <c r="N23262" i="3" s="1"/>
  <c r="M23267" i="3"/>
  <c r="N23267" i="3" s="1"/>
  <c r="M23270" i="3"/>
  <c r="N23270" i="3" s="1"/>
  <c r="M23275" i="3"/>
  <c r="N23275" i="3" s="1"/>
  <c r="M23278" i="3"/>
  <c r="N23278" i="3" s="1"/>
  <c r="M23283" i="3"/>
  <c r="N23283" i="3" s="1"/>
  <c r="M23286" i="3"/>
  <c r="N23286" i="3" s="1"/>
  <c r="M23291" i="3"/>
  <c r="N23291" i="3" s="1"/>
  <c r="M23294" i="3"/>
  <c r="N23294" i="3" s="1"/>
  <c r="M23299" i="3"/>
  <c r="N23299" i="3" s="1"/>
  <c r="M23302" i="3"/>
  <c r="N23302" i="3" s="1"/>
  <c r="M23177" i="3"/>
  <c r="N23177" i="3" s="1"/>
  <c r="M23180" i="3"/>
  <c r="N23180" i="3" s="1"/>
  <c r="M23185" i="3"/>
  <c r="N23185" i="3" s="1"/>
  <c r="M23188" i="3"/>
  <c r="N23188" i="3" s="1"/>
  <c r="M23193" i="3"/>
  <c r="N23193" i="3" s="1"/>
  <c r="M23196" i="3"/>
  <c r="N23196" i="3" s="1"/>
  <c r="M23201" i="3"/>
  <c r="N23201" i="3" s="1"/>
  <c r="M23204" i="3"/>
  <c r="N23204" i="3" s="1"/>
  <c r="M23209" i="3"/>
  <c r="N23209" i="3" s="1"/>
  <c r="M23212" i="3"/>
  <c r="N23212" i="3" s="1"/>
  <c r="M23217" i="3"/>
  <c r="N23217" i="3" s="1"/>
  <c r="M23220" i="3"/>
  <c r="N23220" i="3" s="1"/>
  <c r="M23225" i="3"/>
  <c r="N23225" i="3" s="1"/>
  <c r="M23228" i="3"/>
  <c r="N23228" i="3" s="1"/>
  <c r="M23233" i="3"/>
  <c r="N23233" i="3" s="1"/>
  <c r="M23236" i="3"/>
  <c r="N23236" i="3" s="1"/>
  <c r="M23241" i="3"/>
  <c r="N23241" i="3" s="1"/>
  <c r="M23178" i="3"/>
  <c r="N23178" i="3" s="1"/>
  <c r="M23183" i="3"/>
  <c r="N23183" i="3" s="1"/>
  <c r="M23186" i="3"/>
  <c r="N23186" i="3" s="1"/>
  <c r="M23191" i="3"/>
  <c r="N23191" i="3" s="1"/>
  <c r="M23194" i="3"/>
  <c r="N23194" i="3" s="1"/>
  <c r="M23199" i="3"/>
  <c r="N23199" i="3" s="1"/>
  <c r="M23202" i="3"/>
  <c r="N23202" i="3" s="1"/>
  <c r="M23207" i="3"/>
  <c r="N23207" i="3" s="1"/>
  <c r="M23210" i="3"/>
  <c r="N23210" i="3" s="1"/>
  <c r="M23215" i="3"/>
  <c r="N23215" i="3" s="1"/>
  <c r="M23218" i="3"/>
  <c r="N23218" i="3" s="1"/>
  <c r="M23223" i="3"/>
  <c r="N23223" i="3" s="1"/>
  <c r="M23226" i="3"/>
  <c r="N23226" i="3" s="1"/>
  <c r="M23231" i="3"/>
  <c r="N23231" i="3" s="1"/>
  <c r="M23234" i="3"/>
  <c r="N23234" i="3" s="1"/>
  <c r="M23239" i="3"/>
  <c r="N23239" i="3" s="1"/>
  <c r="M23242" i="3"/>
  <c r="N23242" i="3" s="1"/>
  <c r="M23181" i="3"/>
  <c r="N23181" i="3" s="1"/>
  <c r="M23184" i="3"/>
  <c r="N23184" i="3" s="1"/>
  <c r="M23189" i="3"/>
  <c r="N23189" i="3" s="1"/>
  <c r="M23192" i="3"/>
  <c r="N23192" i="3" s="1"/>
  <c r="M23197" i="3"/>
  <c r="N23197" i="3" s="1"/>
  <c r="M23200" i="3"/>
  <c r="N23200" i="3" s="1"/>
  <c r="M23205" i="3"/>
  <c r="N23205" i="3" s="1"/>
  <c r="M23208" i="3"/>
  <c r="N23208" i="3" s="1"/>
  <c r="M23213" i="3"/>
  <c r="N23213" i="3" s="1"/>
  <c r="M23216" i="3"/>
  <c r="N23216" i="3" s="1"/>
  <c r="M23221" i="3"/>
  <c r="N23221" i="3" s="1"/>
  <c r="M23224" i="3"/>
  <c r="N23224" i="3" s="1"/>
  <c r="M23229" i="3"/>
  <c r="N23229" i="3" s="1"/>
  <c r="M23232" i="3"/>
  <c r="N23232" i="3" s="1"/>
  <c r="M23237" i="3"/>
  <c r="N23237" i="3" s="1"/>
  <c r="M23240" i="3"/>
  <c r="N23240" i="3" s="1"/>
  <c r="M23179" i="3"/>
  <c r="N23179" i="3" s="1"/>
  <c r="M23182" i="3"/>
  <c r="N23182" i="3" s="1"/>
  <c r="M23187" i="3"/>
  <c r="N23187" i="3" s="1"/>
  <c r="M23190" i="3"/>
  <c r="N23190" i="3" s="1"/>
  <c r="M23195" i="3"/>
  <c r="N23195" i="3" s="1"/>
  <c r="M23198" i="3"/>
  <c r="N23198" i="3" s="1"/>
  <c r="M23203" i="3"/>
  <c r="N23203" i="3" s="1"/>
  <c r="M23206" i="3"/>
  <c r="N23206" i="3" s="1"/>
  <c r="M23211" i="3"/>
  <c r="N23211" i="3" s="1"/>
  <c r="M23214" i="3"/>
  <c r="N23214" i="3" s="1"/>
  <c r="M23219" i="3"/>
  <c r="N23219" i="3" s="1"/>
  <c r="M23222" i="3"/>
  <c r="N23222" i="3" s="1"/>
  <c r="M23227" i="3"/>
  <c r="N23227" i="3" s="1"/>
  <c r="M23230" i="3"/>
  <c r="N23230" i="3" s="1"/>
  <c r="M23235" i="3"/>
  <c r="N23235" i="3" s="1"/>
  <c r="M23238" i="3"/>
  <c r="N23238" i="3" s="1"/>
  <c r="M22937" i="3"/>
  <c r="N22937" i="3" s="1"/>
  <c r="M22940" i="3"/>
  <c r="N22940" i="3" s="1"/>
  <c r="M22945" i="3"/>
  <c r="N22945" i="3" s="1"/>
  <c r="M22948" i="3"/>
  <c r="N22948" i="3" s="1"/>
  <c r="M22953" i="3"/>
  <c r="N22953" i="3" s="1"/>
  <c r="M22956" i="3"/>
  <c r="N22956" i="3" s="1"/>
  <c r="M22961" i="3"/>
  <c r="N22961" i="3" s="1"/>
  <c r="M22964" i="3"/>
  <c r="N22964" i="3" s="1"/>
  <c r="M22969" i="3"/>
  <c r="N22969" i="3" s="1"/>
  <c r="M22972" i="3"/>
  <c r="N22972" i="3" s="1"/>
  <c r="M22977" i="3"/>
  <c r="N22977" i="3" s="1"/>
  <c r="M22980" i="3"/>
  <c r="N22980" i="3" s="1"/>
  <c r="M22985" i="3"/>
  <c r="N22985" i="3" s="1"/>
  <c r="M22988" i="3"/>
  <c r="N22988" i="3" s="1"/>
  <c r="M22993" i="3"/>
  <c r="N22993" i="3" s="1"/>
  <c r="M22996" i="3"/>
  <c r="N22996" i="3" s="1"/>
  <c r="M23001" i="3"/>
  <c r="N23001" i="3" s="1"/>
  <c r="M23004" i="3"/>
  <c r="N23004" i="3" s="1"/>
  <c r="M23009" i="3"/>
  <c r="N23009" i="3" s="1"/>
  <c r="M23012" i="3"/>
  <c r="N23012" i="3" s="1"/>
  <c r="M23017" i="3"/>
  <c r="N23017" i="3" s="1"/>
  <c r="M23020" i="3"/>
  <c r="N23020" i="3" s="1"/>
  <c r="M23025" i="3"/>
  <c r="N23025" i="3" s="1"/>
  <c r="M23028" i="3"/>
  <c r="N23028" i="3" s="1"/>
  <c r="M22935" i="3"/>
  <c r="N22935" i="3" s="1"/>
  <c r="M22938" i="3"/>
  <c r="N22938" i="3" s="1"/>
  <c r="M22943" i="3"/>
  <c r="N22943" i="3" s="1"/>
  <c r="M22946" i="3"/>
  <c r="N22946" i="3" s="1"/>
  <c r="M22951" i="3"/>
  <c r="N22951" i="3" s="1"/>
  <c r="M22954" i="3"/>
  <c r="N22954" i="3" s="1"/>
  <c r="M22959" i="3"/>
  <c r="N22959" i="3" s="1"/>
  <c r="M22962" i="3"/>
  <c r="N22962" i="3" s="1"/>
  <c r="M22967" i="3"/>
  <c r="N22967" i="3" s="1"/>
  <c r="M22970" i="3"/>
  <c r="N22970" i="3" s="1"/>
  <c r="M22975" i="3"/>
  <c r="N22975" i="3" s="1"/>
  <c r="M22978" i="3"/>
  <c r="N22978" i="3" s="1"/>
  <c r="M22983" i="3"/>
  <c r="N22983" i="3" s="1"/>
  <c r="M22986" i="3"/>
  <c r="N22986" i="3" s="1"/>
  <c r="M22991" i="3"/>
  <c r="N22991" i="3" s="1"/>
  <c r="M22994" i="3"/>
  <c r="N22994" i="3" s="1"/>
  <c r="M22999" i="3"/>
  <c r="N22999" i="3" s="1"/>
  <c r="M23002" i="3"/>
  <c r="N23002" i="3" s="1"/>
  <c r="M23007" i="3"/>
  <c r="N23007" i="3" s="1"/>
  <c r="M23010" i="3"/>
  <c r="N23010" i="3" s="1"/>
  <c r="M23015" i="3"/>
  <c r="N23015" i="3" s="1"/>
  <c r="M23018" i="3"/>
  <c r="N23018" i="3" s="1"/>
  <c r="M23023" i="3"/>
  <c r="N23023" i="3" s="1"/>
  <c r="M23026" i="3"/>
  <c r="N23026" i="3" s="1"/>
  <c r="M22933" i="3"/>
  <c r="N22933" i="3" s="1"/>
  <c r="M22936" i="3"/>
  <c r="N22936" i="3" s="1"/>
  <c r="M22941" i="3"/>
  <c r="N22941" i="3" s="1"/>
  <c r="M22944" i="3"/>
  <c r="N22944" i="3" s="1"/>
  <c r="M22949" i="3"/>
  <c r="N22949" i="3" s="1"/>
  <c r="M22952" i="3"/>
  <c r="N22952" i="3" s="1"/>
  <c r="M22957" i="3"/>
  <c r="N22957" i="3" s="1"/>
  <c r="M22960" i="3"/>
  <c r="N22960" i="3" s="1"/>
  <c r="M22965" i="3"/>
  <c r="N22965" i="3" s="1"/>
  <c r="M22968" i="3"/>
  <c r="N22968" i="3" s="1"/>
  <c r="M22973" i="3"/>
  <c r="N22973" i="3" s="1"/>
  <c r="M22976" i="3"/>
  <c r="N22976" i="3" s="1"/>
  <c r="M22981" i="3"/>
  <c r="N22981" i="3" s="1"/>
  <c r="M22984" i="3"/>
  <c r="N22984" i="3" s="1"/>
  <c r="M22989" i="3"/>
  <c r="N22989" i="3" s="1"/>
  <c r="M22992" i="3"/>
  <c r="N22992" i="3" s="1"/>
  <c r="M22997" i="3"/>
  <c r="N22997" i="3" s="1"/>
  <c r="M23000" i="3"/>
  <c r="N23000" i="3" s="1"/>
  <c r="M23005" i="3"/>
  <c r="N23005" i="3" s="1"/>
  <c r="M23008" i="3"/>
  <c r="N23008" i="3" s="1"/>
  <c r="M23013" i="3"/>
  <c r="N23013" i="3" s="1"/>
  <c r="M23016" i="3"/>
  <c r="N23016" i="3" s="1"/>
  <c r="M23021" i="3"/>
  <c r="N23021" i="3" s="1"/>
  <c r="M23024" i="3"/>
  <c r="N23024" i="3" s="1"/>
  <c r="M23029" i="3"/>
  <c r="N23029" i="3" s="1"/>
  <c r="M22934" i="3"/>
  <c r="N22934" i="3" s="1"/>
  <c r="M22939" i="3"/>
  <c r="N22939" i="3" s="1"/>
  <c r="M22942" i="3"/>
  <c r="N22942" i="3" s="1"/>
  <c r="M22947" i="3"/>
  <c r="N22947" i="3" s="1"/>
  <c r="M22950" i="3"/>
  <c r="N22950" i="3" s="1"/>
  <c r="M22955" i="3"/>
  <c r="N22955" i="3" s="1"/>
  <c r="M22958" i="3"/>
  <c r="N22958" i="3" s="1"/>
  <c r="M22963" i="3"/>
  <c r="N22963" i="3" s="1"/>
  <c r="M22966" i="3"/>
  <c r="N22966" i="3" s="1"/>
  <c r="M22971" i="3"/>
  <c r="N22971" i="3" s="1"/>
  <c r="M22974" i="3"/>
  <c r="N22974" i="3" s="1"/>
  <c r="M22979" i="3"/>
  <c r="N22979" i="3" s="1"/>
  <c r="M22982" i="3"/>
  <c r="N22982" i="3" s="1"/>
  <c r="M22987" i="3"/>
  <c r="N22987" i="3" s="1"/>
  <c r="M22990" i="3"/>
  <c r="N22990" i="3" s="1"/>
  <c r="M22995" i="3"/>
  <c r="N22995" i="3" s="1"/>
  <c r="M22998" i="3"/>
  <c r="N22998" i="3" s="1"/>
  <c r="M23003" i="3"/>
  <c r="N23003" i="3" s="1"/>
  <c r="M23006" i="3"/>
  <c r="N23006" i="3" s="1"/>
  <c r="M23011" i="3"/>
  <c r="N23011" i="3" s="1"/>
  <c r="M23014" i="3"/>
  <c r="N23014" i="3" s="1"/>
  <c r="M23019" i="3"/>
  <c r="N23019" i="3" s="1"/>
  <c r="M23022" i="3"/>
  <c r="N23022" i="3" s="1"/>
  <c r="M23027" i="3"/>
  <c r="N23027" i="3" s="1"/>
  <c r="M23030" i="3"/>
  <c r="N23030" i="3" s="1"/>
  <c r="M22593" i="3"/>
  <c r="N22593" i="3" s="1"/>
  <c r="M22596" i="3"/>
  <c r="N22596" i="3" s="1"/>
  <c r="M22601" i="3"/>
  <c r="N22601" i="3" s="1"/>
  <c r="M22591" i="3"/>
  <c r="N22591" i="3" s="1"/>
  <c r="M22594" i="3"/>
  <c r="N22594" i="3" s="1"/>
  <c r="M22599" i="3"/>
  <c r="N22599" i="3" s="1"/>
  <c r="M22602" i="3"/>
  <c r="N22602" i="3" s="1"/>
  <c r="M22592" i="3"/>
  <c r="N22592" i="3" s="1"/>
  <c r="M22597" i="3"/>
  <c r="N22597" i="3" s="1"/>
  <c r="M22600" i="3"/>
  <c r="N22600" i="3" s="1"/>
  <c r="M22595" i="3"/>
  <c r="N22595" i="3" s="1"/>
  <c r="M22598" i="3"/>
  <c r="N22598" i="3" s="1"/>
  <c r="M22603" i="3"/>
  <c r="N22603" i="3" s="1"/>
  <c r="M22756" i="3"/>
  <c r="N22756" i="3" s="1"/>
  <c r="M22761" i="3"/>
  <c r="N22761" i="3" s="1"/>
  <c r="M22764" i="3"/>
  <c r="N22764" i="3" s="1"/>
  <c r="M22769" i="3"/>
  <c r="N22769" i="3" s="1"/>
  <c r="M22772" i="3"/>
  <c r="N22772" i="3" s="1"/>
  <c r="M22777" i="3"/>
  <c r="N22777" i="3" s="1"/>
  <c r="M22780" i="3"/>
  <c r="N22780" i="3" s="1"/>
  <c r="M22785" i="3"/>
  <c r="N22785" i="3" s="1"/>
  <c r="M22788" i="3"/>
  <c r="N22788" i="3" s="1"/>
  <c r="M22759" i="3"/>
  <c r="N22759" i="3" s="1"/>
  <c r="M22762" i="3"/>
  <c r="N22762" i="3" s="1"/>
  <c r="M22767" i="3"/>
  <c r="N22767" i="3" s="1"/>
  <c r="M22770" i="3"/>
  <c r="N22770" i="3" s="1"/>
  <c r="M22775" i="3"/>
  <c r="N22775" i="3" s="1"/>
  <c r="M22778" i="3"/>
  <c r="N22778" i="3" s="1"/>
  <c r="M22783" i="3"/>
  <c r="N22783" i="3" s="1"/>
  <c r="M22786" i="3"/>
  <c r="N22786" i="3" s="1"/>
  <c r="M22757" i="3"/>
  <c r="N22757" i="3" s="1"/>
  <c r="M22760" i="3"/>
  <c r="N22760" i="3" s="1"/>
  <c r="M22765" i="3"/>
  <c r="N22765" i="3" s="1"/>
  <c r="M22768" i="3"/>
  <c r="N22768" i="3" s="1"/>
  <c r="M22773" i="3"/>
  <c r="N22773" i="3" s="1"/>
  <c r="M22776" i="3"/>
  <c r="N22776" i="3" s="1"/>
  <c r="M22781" i="3"/>
  <c r="N22781" i="3" s="1"/>
  <c r="M22784" i="3"/>
  <c r="N22784" i="3" s="1"/>
  <c r="M22755" i="3"/>
  <c r="N22755" i="3" s="1"/>
  <c r="M22758" i="3"/>
  <c r="N22758" i="3" s="1"/>
  <c r="M22763" i="3"/>
  <c r="N22763" i="3" s="1"/>
  <c r="M22766" i="3"/>
  <c r="N22766" i="3" s="1"/>
  <c r="M22771" i="3"/>
  <c r="N22771" i="3" s="1"/>
  <c r="M22774" i="3"/>
  <c r="N22774" i="3" s="1"/>
  <c r="M22779" i="3"/>
  <c r="N22779" i="3" s="1"/>
  <c r="M22782" i="3"/>
  <c r="N22782" i="3" s="1"/>
  <c r="M22787" i="3"/>
  <c r="N22787" i="3" s="1"/>
  <c r="M22660" i="3"/>
  <c r="N22660" i="3" s="1"/>
  <c r="M22665" i="3"/>
  <c r="N22665" i="3" s="1"/>
  <c r="M22668" i="3"/>
  <c r="N22668" i="3" s="1"/>
  <c r="M22663" i="3"/>
  <c r="N22663" i="3" s="1"/>
  <c r="M22666" i="3"/>
  <c r="N22666" i="3" s="1"/>
  <c r="M22671" i="3"/>
  <c r="N22671" i="3" s="1"/>
  <c r="M22661" i="3"/>
  <c r="N22661" i="3" s="1"/>
  <c r="M22664" i="3"/>
  <c r="N22664" i="3" s="1"/>
  <c r="M22669" i="3"/>
  <c r="N22669" i="3" s="1"/>
  <c r="M22672" i="3"/>
  <c r="N22672" i="3" s="1"/>
  <c r="M22662" i="3"/>
  <c r="N22662" i="3" s="1"/>
  <c r="M22667" i="3"/>
  <c r="N22667" i="3" s="1"/>
  <c r="M22670" i="3"/>
  <c r="N22670" i="3" s="1"/>
  <c r="M22401" i="3"/>
  <c r="N22401" i="3" s="1"/>
  <c r="M22404" i="3"/>
  <c r="N22404" i="3" s="1"/>
  <c r="M22409" i="3"/>
  <c r="N22409" i="3" s="1"/>
  <c r="M22412" i="3"/>
  <c r="N22412" i="3" s="1"/>
  <c r="M22417" i="3"/>
  <c r="N22417" i="3" s="1"/>
  <c r="M22420" i="3"/>
  <c r="N22420" i="3" s="1"/>
  <c r="M22425" i="3"/>
  <c r="N22425" i="3" s="1"/>
  <c r="M22428" i="3"/>
  <c r="N22428" i="3" s="1"/>
  <c r="M22433" i="3"/>
  <c r="N22433" i="3" s="1"/>
  <c r="M22436" i="3"/>
  <c r="N22436" i="3" s="1"/>
  <c r="M22441" i="3"/>
  <c r="N22441" i="3" s="1"/>
  <c r="M22444" i="3"/>
  <c r="N22444" i="3" s="1"/>
  <c r="M22449" i="3"/>
  <c r="N22449" i="3" s="1"/>
  <c r="M22452" i="3"/>
  <c r="N22452" i="3" s="1"/>
  <c r="M22457" i="3"/>
  <c r="N22457" i="3" s="1"/>
  <c r="M22460" i="3"/>
  <c r="N22460" i="3" s="1"/>
  <c r="M22465" i="3"/>
  <c r="N22465" i="3" s="1"/>
  <c r="M22468" i="3"/>
  <c r="N22468" i="3" s="1"/>
  <c r="M22473" i="3"/>
  <c r="N22473" i="3" s="1"/>
  <c r="M22476" i="3"/>
  <c r="N22476" i="3" s="1"/>
  <c r="M22481" i="3"/>
  <c r="N22481" i="3" s="1"/>
  <c r="M22484" i="3"/>
  <c r="N22484" i="3" s="1"/>
  <c r="M22489" i="3"/>
  <c r="N22489" i="3" s="1"/>
  <c r="M22492" i="3"/>
  <c r="N22492" i="3" s="1"/>
  <c r="M22497" i="3"/>
  <c r="N22497" i="3" s="1"/>
  <c r="M22500" i="3"/>
  <c r="N22500" i="3" s="1"/>
  <c r="M22402" i="3"/>
  <c r="N22402" i="3" s="1"/>
  <c r="M22407" i="3"/>
  <c r="N22407" i="3" s="1"/>
  <c r="M22410" i="3"/>
  <c r="N22410" i="3" s="1"/>
  <c r="M22415" i="3"/>
  <c r="N22415" i="3" s="1"/>
  <c r="M22418" i="3"/>
  <c r="N22418" i="3" s="1"/>
  <c r="M22423" i="3"/>
  <c r="N22423" i="3" s="1"/>
  <c r="M22426" i="3"/>
  <c r="N22426" i="3" s="1"/>
  <c r="M22431" i="3"/>
  <c r="N22431" i="3" s="1"/>
  <c r="M22434" i="3"/>
  <c r="N22434" i="3" s="1"/>
  <c r="M22439" i="3"/>
  <c r="N22439" i="3" s="1"/>
  <c r="M22442" i="3"/>
  <c r="N22442" i="3" s="1"/>
  <c r="M22447" i="3"/>
  <c r="N22447" i="3" s="1"/>
  <c r="M22450" i="3"/>
  <c r="N22450" i="3" s="1"/>
  <c r="M22455" i="3"/>
  <c r="N22455" i="3" s="1"/>
  <c r="M22458" i="3"/>
  <c r="N22458" i="3" s="1"/>
  <c r="M22463" i="3"/>
  <c r="N22463" i="3" s="1"/>
  <c r="M22466" i="3"/>
  <c r="N22466" i="3" s="1"/>
  <c r="M22471" i="3"/>
  <c r="N22471" i="3" s="1"/>
  <c r="M22474" i="3"/>
  <c r="N22474" i="3" s="1"/>
  <c r="M22479" i="3"/>
  <c r="N22479" i="3" s="1"/>
  <c r="M22482" i="3"/>
  <c r="N22482" i="3" s="1"/>
  <c r="M22487" i="3"/>
  <c r="N22487" i="3" s="1"/>
  <c r="M22490" i="3"/>
  <c r="N22490" i="3" s="1"/>
  <c r="M22495" i="3"/>
  <c r="N22495" i="3" s="1"/>
  <c r="M22498" i="3"/>
  <c r="N22498" i="3" s="1"/>
  <c r="M22503" i="3"/>
  <c r="N22503" i="3" s="1"/>
  <c r="M22405" i="3"/>
  <c r="N22405" i="3" s="1"/>
  <c r="M22408" i="3"/>
  <c r="N22408" i="3" s="1"/>
  <c r="M22413" i="3"/>
  <c r="N22413" i="3" s="1"/>
  <c r="M22416" i="3"/>
  <c r="N22416" i="3" s="1"/>
  <c r="M22421" i="3"/>
  <c r="N22421" i="3" s="1"/>
  <c r="M22424" i="3"/>
  <c r="N22424" i="3" s="1"/>
  <c r="M22429" i="3"/>
  <c r="N22429" i="3" s="1"/>
  <c r="M22432" i="3"/>
  <c r="N22432" i="3" s="1"/>
  <c r="M22437" i="3"/>
  <c r="N22437" i="3" s="1"/>
  <c r="M22440" i="3"/>
  <c r="N22440" i="3" s="1"/>
  <c r="M22445" i="3"/>
  <c r="N22445" i="3" s="1"/>
  <c r="M22448" i="3"/>
  <c r="N22448" i="3" s="1"/>
  <c r="M22453" i="3"/>
  <c r="N22453" i="3" s="1"/>
  <c r="M22456" i="3"/>
  <c r="N22456" i="3" s="1"/>
  <c r="M22461" i="3"/>
  <c r="N22461" i="3" s="1"/>
  <c r="M22464" i="3"/>
  <c r="N22464" i="3" s="1"/>
  <c r="M22469" i="3"/>
  <c r="N22469" i="3" s="1"/>
  <c r="M22472" i="3"/>
  <c r="N22472" i="3" s="1"/>
  <c r="M22477" i="3"/>
  <c r="N22477" i="3" s="1"/>
  <c r="M22480" i="3"/>
  <c r="N22480" i="3" s="1"/>
  <c r="M22485" i="3"/>
  <c r="N22485" i="3" s="1"/>
  <c r="M22488" i="3"/>
  <c r="N22488" i="3" s="1"/>
  <c r="M22493" i="3"/>
  <c r="N22493" i="3" s="1"/>
  <c r="M22496" i="3"/>
  <c r="N22496" i="3" s="1"/>
  <c r="M22501" i="3"/>
  <c r="N22501" i="3" s="1"/>
  <c r="M22504" i="3"/>
  <c r="N22504" i="3" s="1"/>
  <c r="M22403" i="3"/>
  <c r="N22403" i="3" s="1"/>
  <c r="M22406" i="3"/>
  <c r="N22406" i="3" s="1"/>
  <c r="M22411" i="3"/>
  <c r="N22411" i="3" s="1"/>
  <c r="M22414" i="3"/>
  <c r="N22414" i="3" s="1"/>
  <c r="M22419" i="3"/>
  <c r="N22419" i="3" s="1"/>
  <c r="M22422" i="3"/>
  <c r="N22422" i="3" s="1"/>
  <c r="M22427" i="3"/>
  <c r="N22427" i="3" s="1"/>
  <c r="M22430" i="3"/>
  <c r="N22430" i="3" s="1"/>
  <c r="M22435" i="3"/>
  <c r="N22435" i="3" s="1"/>
  <c r="M22438" i="3"/>
  <c r="N22438" i="3" s="1"/>
  <c r="M22443" i="3"/>
  <c r="N22443" i="3" s="1"/>
  <c r="M22446" i="3"/>
  <c r="N22446" i="3" s="1"/>
  <c r="M22451" i="3"/>
  <c r="N22451" i="3" s="1"/>
  <c r="M22454" i="3"/>
  <c r="N22454" i="3" s="1"/>
  <c r="M22459" i="3"/>
  <c r="N22459" i="3" s="1"/>
  <c r="M22462" i="3"/>
  <c r="N22462" i="3" s="1"/>
  <c r="M22467" i="3"/>
  <c r="N22467" i="3" s="1"/>
  <c r="M22470" i="3"/>
  <c r="N22470" i="3" s="1"/>
  <c r="M22475" i="3"/>
  <c r="N22475" i="3" s="1"/>
  <c r="M22478" i="3"/>
  <c r="N22478" i="3" s="1"/>
  <c r="M22483" i="3"/>
  <c r="N22483" i="3" s="1"/>
  <c r="M22486" i="3"/>
  <c r="N22486" i="3" s="1"/>
  <c r="M22491" i="3"/>
  <c r="N22491" i="3" s="1"/>
  <c r="M22494" i="3"/>
  <c r="N22494" i="3" s="1"/>
  <c r="M22499" i="3"/>
  <c r="N22499" i="3" s="1"/>
  <c r="M22502" i="3"/>
  <c r="N22502" i="3" s="1"/>
  <c r="M22204" i="3"/>
  <c r="N22204" i="3" s="1"/>
  <c r="M22209" i="3"/>
  <c r="N22209" i="3" s="1"/>
  <c r="M22212" i="3"/>
  <c r="N22212" i="3" s="1"/>
  <c r="M22217" i="3"/>
  <c r="N22217" i="3" s="1"/>
  <c r="M22220" i="3"/>
  <c r="N22220" i="3" s="1"/>
  <c r="M22225" i="3"/>
  <c r="N22225" i="3" s="1"/>
  <c r="M22228" i="3"/>
  <c r="N22228" i="3" s="1"/>
  <c r="M22233" i="3"/>
  <c r="N22233" i="3" s="1"/>
  <c r="M22236" i="3"/>
  <c r="N22236" i="3" s="1"/>
  <c r="M22202" i="3"/>
  <c r="N22202" i="3" s="1"/>
  <c r="M22207" i="3"/>
  <c r="N22207" i="3" s="1"/>
  <c r="M22210" i="3"/>
  <c r="N22210" i="3" s="1"/>
  <c r="M22215" i="3"/>
  <c r="N22215" i="3" s="1"/>
  <c r="M22218" i="3"/>
  <c r="N22218" i="3" s="1"/>
  <c r="M22223" i="3"/>
  <c r="N22223" i="3" s="1"/>
  <c r="M22226" i="3"/>
  <c r="N22226" i="3" s="1"/>
  <c r="M22231" i="3"/>
  <c r="N22231" i="3" s="1"/>
  <c r="M22234" i="3"/>
  <c r="N22234" i="3" s="1"/>
  <c r="M22205" i="3"/>
  <c r="N22205" i="3" s="1"/>
  <c r="M22208" i="3"/>
  <c r="N22208" i="3" s="1"/>
  <c r="M22213" i="3"/>
  <c r="N22213" i="3" s="1"/>
  <c r="M22216" i="3"/>
  <c r="N22216" i="3" s="1"/>
  <c r="M22221" i="3"/>
  <c r="N22221" i="3" s="1"/>
  <c r="M22224" i="3"/>
  <c r="N22224" i="3" s="1"/>
  <c r="M22229" i="3"/>
  <c r="N22229" i="3" s="1"/>
  <c r="M22232" i="3"/>
  <c r="N22232" i="3" s="1"/>
  <c r="M22237" i="3"/>
  <c r="N22237" i="3" s="1"/>
  <c r="M22203" i="3"/>
  <c r="N22203" i="3" s="1"/>
  <c r="M22206" i="3"/>
  <c r="N22206" i="3" s="1"/>
  <c r="M22211" i="3"/>
  <c r="N22211" i="3" s="1"/>
  <c r="M22214" i="3"/>
  <c r="N22214" i="3" s="1"/>
  <c r="M22219" i="3"/>
  <c r="N22219" i="3" s="1"/>
  <c r="M22222" i="3"/>
  <c r="N22222" i="3" s="1"/>
  <c r="M22227" i="3"/>
  <c r="N22227" i="3" s="1"/>
  <c r="M22230" i="3"/>
  <c r="N22230" i="3" s="1"/>
  <c r="M22235" i="3"/>
  <c r="N22235" i="3" s="1"/>
  <c r="M21971" i="3"/>
  <c r="N21971" i="3" s="1"/>
  <c r="M21974" i="3"/>
  <c r="N21974" i="3" s="1"/>
  <c r="M21969" i="3"/>
  <c r="N21969" i="3" s="1"/>
  <c r="M21972" i="3"/>
  <c r="N21972" i="3" s="1"/>
  <c r="M21970" i="3"/>
  <c r="N21970" i="3" s="1"/>
  <c r="M21973" i="3"/>
  <c r="N21973" i="3" s="1"/>
  <c r="M21739" i="3"/>
  <c r="N21739" i="3" s="1"/>
  <c r="M21742" i="3"/>
  <c r="N21742" i="3" s="1"/>
  <c r="M21747" i="3"/>
  <c r="N21747" i="3" s="1"/>
  <c r="M21750" i="3"/>
  <c r="N21750" i="3" s="1"/>
  <c r="M21755" i="3"/>
  <c r="N21755" i="3" s="1"/>
  <c r="M21758" i="3"/>
  <c r="N21758" i="3" s="1"/>
  <c r="M21763" i="3"/>
  <c r="N21763" i="3" s="1"/>
  <c r="M21766" i="3"/>
  <c r="N21766" i="3" s="1"/>
  <c r="M21771" i="3"/>
  <c r="N21771" i="3" s="1"/>
  <c r="M21774" i="3"/>
  <c r="N21774" i="3" s="1"/>
  <c r="M21779" i="3"/>
  <c r="N21779" i="3" s="1"/>
  <c r="M21782" i="3"/>
  <c r="N21782" i="3" s="1"/>
  <c r="M21787" i="3"/>
  <c r="N21787" i="3" s="1"/>
  <c r="M21790" i="3"/>
  <c r="N21790" i="3" s="1"/>
  <c r="M21795" i="3"/>
  <c r="N21795" i="3" s="1"/>
  <c r="M21798" i="3"/>
  <c r="N21798" i="3" s="1"/>
  <c r="M21803" i="3"/>
  <c r="N21803" i="3" s="1"/>
  <c r="M21806" i="3"/>
  <c r="N21806" i="3" s="1"/>
  <c r="M21811" i="3"/>
  <c r="N21811" i="3" s="1"/>
  <c r="M21814" i="3"/>
  <c r="N21814" i="3" s="1"/>
  <c r="M21819" i="3"/>
  <c r="N21819" i="3" s="1"/>
  <c r="M21822" i="3"/>
  <c r="N21822" i="3" s="1"/>
  <c r="M21827" i="3"/>
  <c r="N21827" i="3" s="1"/>
  <c r="M21830" i="3"/>
  <c r="N21830" i="3" s="1"/>
  <c r="M21835" i="3"/>
  <c r="N21835" i="3" s="1"/>
  <c r="M21838" i="3"/>
  <c r="N21838" i="3" s="1"/>
  <c r="M21843" i="3"/>
  <c r="N21843" i="3" s="1"/>
  <c r="M21846" i="3"/>
  <c r="N21846" i="3" s="1"/>
  <c r="M21851" i="3"/>
  <c r="N21851" i="3" s="1"/>
  <c r="M21854" i="3"/>
  <c r="N21854" i="3" s="1"/>
  <c r="M21859" i="3"/>
  <c r="N21859" i="3" s="1"/>
  <c r="M21862" i="3"/>
  <c r="N21862" i="3" s="1"/>
  <c r="M21867" i="3"/>
  <c r="N21867" i="3" s="1"/>
  <c r="M21870" i="3"/>
  <c r="N21870" i="3" s="1"/>
  <c r="M21875" i="3"/>
  <c r="N21875" i="3" s="1"/>
  <c r="M21878" i="3"/>
  <c r="N21878" i="3" s="1"/>
  <c r="M21883" i="3"/>
  <c r="N21883" i="3" s="1"/>
  <c r="M21886" i="3"/>
  <c r="N21886" i="3" s="1"/>
  <c r="M21891" i="3"/>
  <c r="N21891" i="3" s="1"/>
  <c r="M21894" i="3"/>
  <c r="N21894" i="3" s="1"/>
  <c r="M21899" i="3"/>
  <c r="N21899" i="3" s="1"/>
  <c r="M21902" i="3"/>
  <c r="N21902" i="3" s="1"/>
  <c r="M21907" i="3"/>
  <c r="N21907" i="3" s="1"/>
  <c r="M21910" i="3"/>
  <c r="N21910" i="3" s="1"/>
  <c r="M21737" i="3"/>
  <c r="N21737" i="3" s="1"/>
  <c r="M21740" i="3"/>
  <c r="N21740" i="3" s="1"/>
  <c r="M21745" i="3"/>
  <c r="N21745" i="3" s="1"/>
  <c r="M21748" i="3"/>
  <c r="N21748" i="3" s="1"/>
  <c r="M21753" i="3"/>
  <c r="N21753" i="3" s="1"/>
  <c r="M21756" i="3"/>
  <c r="N21756" i="3" s="1"/>
  <c r="M21761" i="3"/>
  <c r="N21761" i="3" s="1"/>
  <c r="M21764" i="3"/>
  <c r="N21764" i="3" s="1"/>
  <c r="M21769" i="3"/>
  <c r="N21769" i="3" s="1"/>
  <c r="M21772" i="3"/>
  <c r="N21772" i="3" s="1"/>
  <c r="M21777" i="3"/>
  <c r="N21777" i="3" s="1"/>
  <c r="M21780" i="3"/>
  <c r="N21780" i="3" s="1"/>
  <c r="M21785" i="3"/>
  <c r="N21785" i="3" s="1"/>
  <c r="M21788" i="3"/>
  <c r="N21788" i="3" s="1"/>
  <c r="M21793" i="3"/>
  <c r="N21793" i="3" s="1"/>
  <c r="M21796" i="3"/>
  <c r="N21796" i="3" s="1"/>
  <c r="M21801" i="3"/>
  <c r="N21801" i="3" s="1"/>
  <c r="M21804" i="3"/>
  <c r="N21804" i="3" s="1"/>
  <c r="M21809" i="3"/>
  <c r="N21809" i="3" s="1"/>
  <c r="M21812" i="3"/>
  <c r="N21812" i="3" s="1"/>
  <c r="M21817" i="3"/>
  <c r="N21817" i="3" s="1"/>
  <c r="M21820" i="3"/>
  <c r="N21820" i="3" s="1"/>
  <c r="M21825" i="3"/>
  <c r="N21825" i="3" s="1"/>
  <c r="M21828" i="3"/>
  <c r="N21828" i="3" s="1"/>
  <c r="M21833" i="3"/>
  <c r="N21833" i="3" s="1"/>
  <c r="M21836" i="3"/>
  <c r="N21836" i="3" s="1"/>
  <c r="M21841" i="3"/>
  <c r="N21841" i="3" s="1"/>
  <c r="M21844" i="3"/>
  <c r="N21844" i="3" s="1"/>
  <c r="M21849" i="3"/>
  <c r="N21849" i="3" s="1"/>
  <c r="M21852" i="3"/>
  <c r="N21852" i="3" s="1"/>
  <c r="M21857" i="3"/>
  <c r="N21857" i="3" s="1"/>
  <c r="M21860" i="3"/>
  <c r="N21860" i="3" s="1"/>
  <c r="M21865" i="3"/>
  <c r="N21865" i="3" s="1"/>
  <c r="M21868" i="3"/>
  <c r="N21868" i="3" s="1"/>
  <c r="M21873" i="3"/>
  <c r="N21873" i="3" s="1"/>
  <c r="M21876" i="3"/>
  <c r="N21876" i="3" s="1"/>
  <c r="M21881" i="3"/>
  <c r="N21881" i="3" s="1"/>
  <c r="M21884" i="3"/>
  <c r="N21884" i="3" s="1"/>
  <c r="M21889" i="3"/>
  <c r="N21889" i="3" s="1"/>
  <c r="M21892" i="3"/>
  <c r="N21892" i="3" s="1"/>
  <c r="M21897" i="3"/>
  <c r="N21897" i="3" s="1"/>
  <c r="M21900" i="3"/>
  <c r="N21900" i="3" s="1"/>
  <c r="M21905" i="3"/>
  <c r="N21905" i="3" s="1"/>
  <c r="M21908" i="3"/>
  <c r="N21908" i="3" s="1"/>
  <c r="M21738" i="3"/>
  <c r="N21738" i="3" s="1"/>
  <c r="M21743" i="3"/>
  <c r="N21743" i="3" s="1"/>
  <c r="M21746" i="3"/>
  <c r="N21746" i="3" s="1"/>
  <c r="M21751" i="3"/>
  <c r="N21751" i="3" s="1"/>
  <c r="M21754" i="3"/>
  <c r="N21754" i="3" s="1"/>
  <c r="M21759" i="3"/>
  <c r="N21759" i="3" s="1"/>
  <c r="M21762" i="3"/>
  <c r="N21762" i="3" s="1"/>
  <c r="M21767" i="3"/>
  <c r="N21767" i="3" s="1"/>
  <c r="M21770" i="3"/>
  <c r="N21770" i="3" s="1"/>
  <c r="M21775" i="3"/>
  <c r="N21775" i="3" s="1"/>
  <c r="M21778" i="3"/>
  <c r="N21778" i="3" s="1"/>
  <c r="M21783" i="3"/>
  <c r="N21783" i="3" s="1"/>
  <c r="M21786" i="3"/>
  <c r="N21786" i="3" s="1"/>
  <c r="M21791" i="3"/>
  <c r="N21791" i="3" s="1"/>
  <c r="M21794" i="3"/>
  <c r="N21794" i="3" s="1"/>
  <c r="M21799" i="3"/>
  <c r="N21799" i="3" s="1"/>
  <c r="M21802" i="3"/>
  <c r="N21802" i="3" s="1"/>
  <c r="M21807" i="3"/>
  <c r="N21807" i="3" s="1"/>
  <c r="M21810" i="3"/>
  <c r="N21810" i="3" s="1"/>
  <c r="M21815" i="3"/>
  <c r="N21815" i="3" s="1"/>
  <c r="M21818" i="3"/>
  <c r="N21818" i="3" s="1"/>
  <c r="M21823" i="3"/>
  <c r="N21823" i="3" s="1"/>
  <c r="M21826" i="3"/>
  <c r="N21826" i="3" s="1"/>
  <c r="M21831" i="3"/>
  <c r="N21831" i="3" s="1"/>
  <c r="M21834" i="3"/>
  <c r="N21834" i="3" s="1"/>
  <c r="M21839" i="3"/>
  <c r="N21839" i="3" s="1"/>
  <c r="M21842" i="3"/>
  <c r="N21842" i="3" s="1"/>
  <c r="M21847" i="3"/>
  <c r="N21847" i="3" s="1"/>
  <c r="M21850" i="3"/>
  <c r="N21850" i="3" s="1"/>
  <c r="M21855" i="3"/>
  <c r="N21855" i="3" s="1"/>
  <c r="M21858" i="3"/>
  <c r="N21858" i="3" s="1"/>
  <c r="M21863" i="3"/>
  <c r="N21863" i="3" s="1"/>
  <c r="M21866" i="3"/>
  <c r="N21866" i="3" s="1"/>
  <c r="M21871" i="3"/>
  <c r="N21871" i="3" s="1"/>
  <c r="M21874" i="3"/>
  <c r="N21874" i="3" s="1"/>
  <c r="M21879" i="3"/>
  <c r="N21879" i="3" s="1"/>
  <c r="M21882" i="3"/>
  <c r="N21882" i="3" s="1"/>
  <c r="M21887" i="3"/>
  <c r="N21887" i="3" s="1"/>
  <c r="M21890" i="3"/>
  <c r="N21890" i="3" s="1"/>
  <c r="M21895" i="3"/>
  <c r="N21895" i="3" s="1"/>
  <c r="M21898" i="3"/>
  <c r="N21898" i="3" s="1"/>
  <c r="M21903" i="3"/>
  <c r="N21903" i="3" s="1"/>
  <c r="M21906" i="3"/>
  <c r="N21906" i="3" s="1"/>
  <c r="M21741" i="3"/>
  <c r="N21741" i="3" s="1"/>
  <c r="M21744" i="3"/>
  <c r="N21744" i="3" s="1"/>
  <c r="M21749" i="3"/>
  <c r="N21749" i="3" s="1"/>
  <c r="M21752" i="3"/>
  <c r="N21752" i="3" s="1"/>
  <c r="M21757" i="3"/>
  <c r="N21757" i="3" s="1"/>
  <c r="M21760" i="3"/>
  <c r="N21760" i="3" s="1"/>
  <c r="M21765" i="3"/>
  <c r="N21765" i="3" s="1"/>
  <c r="M21768" i="3"/>
  <c r="N21768" i="3" s="1"/>
  <c r="M21773" i="3"/>
  <c r="N21773" i="3" s="1"/>
  <c r="M21776" i="3"/>
  <c r="N21776" i="3" s="1"/>
  <c r="M21781" i="3"/>
  <c r="N21781" i="3" s="1"/>
  <c r="M21784" i="3"/>
  <c r="N21784" i="3" s="1"/>
  <c r="M21789" i="3"/>
  <c r="N21789" i="3" s="1"/>
  <c r="M21792" i="3"/>
  <c r="N21792" i="3" s="1"/>
  <c r="M21797" i="3"/>
  <c r="N21797" i="3" s="1"/>
  <c r="M21800" i="3"/>
  <c r="N21800" i="3" s="1"/>
  <c r="M21805" i="3"/>
  <c r="N21805" i="3" s="1"/>
  <c r="M21808" i="3"/>
  <c r="N21808" i="3" s="1"/>
  <c r="M21813" i="3"/>
  <c r="N21813" i="3" s="1"/>
  <c r="M21816" i="3"/>
  <c r="N21816" i="3" s="1"/>
  <c r="M21821" i="3"/>
  <c r="N21821" i="3" s="1"/>
  <c r="M21824" i="3"/>
  <c r="N21824" i="3" s="1"/>
  <c r="M21829" i="3"/>
  <c r="N21829" i="3" s="1"/>
  <c r="M21832" i="3"/>
  <c r="N21832" i="3" s="1"/>
  <c r="M21837" i="3"/>
  <c r="N21837" i="3" s="1"/>
  <c r="M21840" i="3"/>
  <c r="N21840" i="3" s="1"/>
  <c r="M21845" i="3"/>
  <c r="N21845" i="3" s="1"/>
  <c r="M21848" i="3"/>
  <c r="N21848" i="3" s="1"/>
  <c r="M21853" i="3"/>
  <c r="N21853" i="3" s="1"/>
  <c r="M21856" i="3"/>
  <c r="N21856" i="3" s="1"/>
  <c r="M21861" i="3"/>
  <c r="N21861" i="3" s="1"/>
  <c r="M21864" i="3"/>
  <c r="N21864" i="3" s="1"/>
  <c r="M21869" i="3"/>
  <c r="N21869" i="3" s="1"/>
  <c r="M21872" i="3"/>
  <c r="N21872" i="3" s="1"/>
  <c r="M21877" i="3"/>
  <c r="N21877" i="3" s="1"/>
  <c r="M21880" i="3"/>
  <c r="N21880" i="3" s="1"/>
  <c r="M21885" i="3"/>
  <c r="N21885" i="3" s="1"/>
  <c r="M21888" i="3"/>
  <c r="N21888" i="3" s="1"/>
  <c r="M21893" i="3"/>
  <c r="N21893" i="3" s="1"/>
  <c r="M21896" i="3"/>
  <c r="N21896" i="3" s="1"/>
  <c r="M21901" i="3"/>
  <c r="N21901" i="3" s="1"/>
  <c r="M21904" i="3"/>
  <c r="N21904" i="3" s="1"/>
  <c r="M21909" i="3"/>
  <c r="N21909" i="3" s="1"/>
  <c r="M21419" i="3"/>
  <c r="N21419" i="3" s="1"/>
  <c r="M21422" i="3"/>
  <c r="N21422" i="3" s="1"/>
  <c r="M21427" i="3"/>
  <c r="N21427" i="3" s="1"/>
  <c r="M21430" i="3"/>
  <c r="N21430" i="3" s="1"/>
  <c r="M21435" i="3"/>
  <c r="N21435" i="3" s="1"/>
  <c r="M21438" i="3"/>
  <c r="N21438" i="3" s="1"/>
  <c r="M21443" i="3"/>
  <c r="N21443" i="3" s="1"/>
  <c r="M21446" i="3"/>
  <c r="N21446" i="3" s="1"/>
  <c r="M21451" i="3"/>
  <c r="N21451" i="3" s="1"/>
  <c r="M21454" i="3"/>
  <c r="N21454" i="3" s="1"/>
  <c r="M21459" i="3"/>
  <c r="N21459" i="3" s="1"/>
  <c r="M21462" i="3"/>
  <c r="N21462" i="3" s="1"/>
  <c r="M21467" i="3"/>
  <c r="N21467" i="3" s="1"/>
  <c r="M21470" i="3"/>
  <c r="N21470" i="3" s="1"/>
  <c r="M21475" i="3"/>
  <c r="N21475" i="3" s="1"/>
  <c r="M21478" i="3"/>
  <c r="N21478" i="3" s="1"/>
  <c r="M21483" i="3"/>
  <c r="N21483" i="3" s="1"/>
  <c r="M21486" i="3"/>
  <c r="N21486" i="3" s="1"/>
  <c r="M21491" i="3"/>
  <c r="N21491" i="3" s="1"/>
  <c r="M21494" i="3"/>
  <c r="N21494" i="3" s="1"/>
  <c r="M21499" i="3"/>
  <c r="N21499" i="3" s="1"/>
  <c r="M21502" i="3"/>
  <c r="N21502" i="3" s="1"/>
  <c r="M21507" i="3"/>
  <c r="N21507" i="3" s="1"/>
  <c r="M21510" i="3"/>
  <c r="N21510" i="3" s="1"/>
  <c r="M21515" i="3"/>
  <c r="N21515" i="3" s="1"/>
  <c r="M21518" i="3"/>
  <c r="N21518" i="3" s="1"/>
  <c r="M21523" i="3"/>
  <c r="N21523" i="3" s="1"/>
  <c r="M21526" i="3"/>
  <c r="N21526" i="3" s="1"/>
  <c r="M21420" i="3"/>
  <c r="N21420" i="3" s="1"/>
  <c r="M21425" i="3"/>
  <c r="N21425" i="3" s="1"/>
  <c r="M21428" i="3"/>
  <c r="N21428" i="3" s="1"/>
  <c r="M21433" i="3"/>
  <c r="N21433" i="3" s="1"/>
  <c r="M21436" i="3"/>
  <c r="N21436" i="3" s="1"/>
  <c r="M21441" i="3"/>
  <c r="N21441" i="3" s="1"/>
  <c r="M21444" i="3"/>
  <c r="N21444" i="3" s="1"/>
  <c r="M21449" i="3"/>
  <c r="N21449" i="3" s="1"/>
  <c r="M21452" i="3"/>
  <c r="N21452" i="3" s="1"/>
  <c r="M21457" i="3"/>
  <c r="N21457" i="3" s="1"/>
  <c r="M21460" i="3"/>
  <c r="N21460" i="3" s="1"/>
  <c r="M21465" i="3"/>
  <c r="N21465" i="3" s="1"/>
  <c r="M21468" i="3"/>
  <c r="N21468" i="3" s="1"/>
  <c r="M21473" i="3"/>
  <c r="N21473" i="3" s="1"/>
  <c r="M21476" i="3"/>
  <c r="N21476" i="3" s="1"/>
  <c r="M21481" i="3"/>
  <c r="N21481" i="3" s="1"/>
  <c r="M21484" i="3"/>
  <c r="N21484" i="3" s="1"/>
  <c r="M21489" i="3"/>
  <c r="N21489" i="3" s="1"/>
  <c r="M21492" i="3"/>
  <c r="N21492" i="3" s="1"/>
  <c r="M21497" i="3"/>
  <c r="N21497" i="3" s="1"/>
  <c r="M21500" i="3"/>
  <c r="N21500" i="3" s="1"/>
  <c r="M21505" i="3"/>
  <c r="N21505" i="3" s="1"/>
  <c r="M21508" i="3"/>
  <c r="N21508" i="3" s="1"/>
  <c r="M21513" i="3"/>
  <c r="N21513" i="3" s="1"/>
  <c r="M21516" i="3"/>
  <c r="N21516" i="3" s="1"/>
  <c r="M21521" i="3"/>
  <c r="N21521" i="3" s="1"/>
  <c r="M21524" i="3"/>
  <c r="N21524" i="3" s="1"/>
  <c r="M21529" i="3"/>
  <c r="N21529" i="3" s="1"/>
  <c r="M21423" i="3"/>
  <c r="N21423" i="3" s="1"/>
  <c r="M21426" i="3"/>
  <c r="N21426" i="3" s="1"/>
  <c r="M21431" i="3"/>
  <c r="N21431" i="3" s="1"/>
  <c r="M21434" i="3"/>
  <c r="N21434" i="3" s="1"/>
  <c r="M21439" i="3"/>
  <c r="N21439" i="3" s="1"/>
  <c r="M21442" i="3"/>
  <c r="N21442" i="3" s="1"/>
  <c r="M21447" i="3"/>
  <c r="N21447" i="3" s="1"/>
  <c r="M21450" i="3"/>
  <c r="N21450" i="3" s="1"/>
  <c r="M21455" i="3"/>
  <c r="N21455" i="3" s="1"/>
  <c r="M21458" i="3"/>
  <c r="N21458" i="3" s="1"/>
  <c r="M21463" i="3"/>
  <c r="N21463" i="3" s="1"/>
  <c r="M21466" i="3"/>
  <c r="N21466" i="3" s="1"/>
  <c r="M21471" i="3"/>
  <c r="N21471" i="3" s="1"/>
  <c r="M21474" i="3"/>
  <c r="N21474" i="3" s="1"/>
  <c r="M21479" i="3"/>
  <c r="N21479" i="3" s="1"/>
  <c r="M21482" i="3"/>
  <c r="N21482" i="3" s="1"/>
  <c r="M21487" i="3"/>
  <c r="N21487" i="3" s="1"/>
  <c r="M21490" i="3"/>
  <c r="N21490" i="3" s="1"/>
  <c r="M21495" i="3"/>
  <c r="N21495" i="3" s="1"/>
  <c r="M21498" i="3"/>
  <c r="N21498" i="3" s="1"/>
  <c r="M21503" i="3"/>
  <c r="N21503" i="3" s="1"/>
  <c r="M21506" i="3"/>
  <c r="N21506" i="3" s="1"/>
  <c r="M21511" i="3"/>
  <c r="N21511" i="3" s="1"/>
  <c r="M21514" i="3"/>
  <c r="N21514" i="3" s="1"/>
  <c r="M21519" i="3"/>
  <c r="N21519" i="3" s="1"/>
  <c r="M21522" i="3"/>
  <c r="N21522" i="3" s="1"/>
  <c r="M21527" i="3"/>
  <c r="N21527" i="3" s="1"/>
  <c r="M21530" i="3"/>
  <c r="N21530" i="3" s="1"/>
  <c r="M21421" i="3"/>
  <c r="N21421" i="3" s="1"/>
  <c r="M21424" i="3"/>
  <c r="N21424" i="3" s="1"/>
  <c r="M21429" i="3"/>
  <c r="N21429" i="3" s="1"/>
  <c r="M21432" i="3"/>
  <c r="N21432" i="3" s="1"/>
  <c r="M21437" i="3"/>
  <c r="N21437" i="3" s="1"/>
  <c r="M21440" i="3"/>
  <c r="N21440" i="3" s="1"/>
  <c r="M21445" i="3"/>
  <c r="N21445" i="3" s="1"/>
  <c r="M21448" i="3"/>
  <c r="N21448" i="3" s="1"/>
  <c r="M21453" i="3"/>
  <c r="N21453" i="3" s="1"/>
  <c r="M21456" i="3"/>
  <c r="N21456" i="3" s="1"/>
  <c r="M21461" i="3"/>
  <c r="N21461" i="3" s="1"/>
  <c r="M21464" i="3"/>
  <c r="N21464" i="3" s="1"/>
  <c r="M21469" i="3"/>
  <c r="N21469" i="3" s="1"/>
  <c r="M21472" i="3"/>
  <c r="N21472" i="3" s="1"/>
  <c r="M21477" i="3"/>
  <c r="N21477" i="3" s="1"/>
  <c r="M21480" i="3"/>
  <c r="N21480" i="3" s="1"/>
  <c r="M21485" i="3"/>
  <c r="N21485" i="3" s="1"/>
  <c r="M21488" i="3"/>
  <c r="N21488" i="3" s="1"/>
  <c r="M21493" i="3"/>
  <c r="N21493" i="3" s="1"/>
  <c r="M21496" i="3"/>
  <c r="N21496" i="3" s="1"/>
  <c r="M21501" i="3"/>
  <c r="N21501" i="3" s="1"/>
  <c r="M21504" i="3"/>
  <c r="N21504" i="3" s="1"/>
  <c r="M21509" i="3"/>
  <c r="N21509" i="3" s="1"/>
  <c r="M21512" i="3"/>
  <c r="N21512" i="3" s="1"/>
  <c r="M21517" i="3"/>
  <c r="N21517" i="3" s="1"/>
  <c r="M21520" i="3"/>
  <c r="N21520" i="3" s="1"/>
  <c r="M21525" i="3"/>
  <c r="N21525" i="3" s="1"/>
  <c r="M21528" i="3"/>
  <c r="N21528" i="3" s="1"/>
  <c r="M21052" i="3"/>
  <c r="N21052" i="3" s="1"/>
  <c r="M21055" i="3"/>
  <c r="N21055" i="3" s="1"/>
  <c r="M21061" i="3"/>
  <c r="N21061" i="3" s="1"/>
  <c r="M21066" i="3"/>
  <c r="N21066" i="3" s="1"/>
  <c r="M21072" i="3"/>
  <c r="N21072" i="3" s="1"/>
  <c r="M21075" i="3"/>
  <c r="N21075" i="3" s="1"/>
  <c r="M21078" i="3"/>
  <c r="N21078" i="3" s="1"/>
  <c r="M21081" i="3"/>
  <c r="N21081" i="3" s="1"/>
  <c r="M21084" i="3"/>
  <c r="N21084" i="3" s="1"/>
  <c r="M21087" i="3"/>
  <c r="N21087" i="3" s="1"/>
  <c r="M21093" i="3"/>
  <c r="N21093" i="3" s="1"/>
  <c r="M21098" i="3"/>
  <c r="N21098" i="3" s="1"/>
  <c r="M21104" i="3"/>
  <c r="N21104" i="3" s="1"/>
  <c r="M21107" i="3"/>
  <c r="N21107" i="3" s="1"/>
  <c r="M21110" i="3"/>
  <c r="N21110" i="3" s="1"/>
  <c r="M21113" i="3"/>
  <c r="N21113" i="3" s="1"/>
  <c r="M21053" i="3"/>
  <c r="N21053" i="3" s="1"/>
  <c r="M21058" i="3"/>
  <c r="N21058" i="3" s="1"/>
  <c r="M21064" i="3"/>
  <c r="N21064" i="3" s="1"/>
  <c r="M21067" i="3"/>
  <c r="N21067" i="3" s="1"/>
  <c r="M21070" i="3"/>
  <c r="N21070" i="3" s="1"/>
  <c r="M21073" i="3"/>
  <c r="N21073" i="3" s="1"/>
  <c r="M21076" i="3"/>
  <c r="N21076" i="3" s="1"/>
  <c r="M21079" i="3"/>
  <c r="N21079" i="3" s="1"/>
  <c r="M21085" i="3"/>
  <c r="N21085" i="3" s="1"/>
  <c r="M21090" i="3"/>
  <c r="N21090" i="3" s="1"/>
  <c r="M21096" i="3"/>
  <c r="N21096" i="3" s="1"/>
  <c r="M21099" i="3"/>
  <c r="N21099" i="3" s="1"/>
  <c r="M21102" i="3"/>
  <c r="N21102" i="3" s="1"/>
  <c r="M21105" i="3"/>
  <c r="N21105" i="3" s="1"/>
  <c r="M21108" i="3"/>
  <c r="N21108" i="3" s="1"/>
  <c r="M21111" i="3"/>
  <c r="N21111" i="3" s="1"/>
  <c r="M21050" i="3"/>
  <c r="N21050" i="3" s="1"/>
  <c r="M21056" i="3"/>
  <c r="N21056" i="3" s="1"/>
  <c r="M21059" i="3"/>
  <c r="N21059" i="3" s="1"/>
  <c r="M21062" i="3"/>
  <c r="N21062" i="3" s="1"/>
  <c r="M21065" i="3"/>
  <c r="N21065" i="3" s="1"/>
  <c r="M21068" i="3"/>
  <c r="N21068" i="3" s="1"/>
  <c r="M21071" i="3"/>
  <c r="N21071" i="3" s="1"/>
  <c r="M21077" i="3"/>
  <c r="N21077" i="3" s="1"/>
  <c r="M21082" i="3"/>
  <c r="N21082" i="3" s="1"/>
  <c r="M21088" i="3"/>
  <c r="N21088" i="3" s="1"/>
  <c r="M21091" i="3"/>
  <c r="N21091" i="3" s="1"/>
  <c r="M21094" i="3"/>
  <c r="N21094" i="3" s="1"/>
  <c r="M21097" i="3"/>
  <c r="N21097" i="3" s="1"/>
  <c r="M21100" i="3"/>
  <c r="N21100" i="3" s="1"/>
  <c r="M21103" i="3"/>
  <c r="N21103" i="3" s="1"/>
  <c r="M21109" i="3"/>
  <c r="N21109" i="3" s="1"/>
  <c r="M21114" i="3"/>
  <c r="N21114" i="3" s="1"/>
  <c r="M21051" i="3"/>
  <c r="N21051" i="3" s="1"/>
  <c r="M21054" i="3"/>
  <c r="N21054" i="3" s="1"/>
  <c r="M21057" i="3"/>
  <c r="N21057" i="3" s="1"/>
  <c r="M21060" i="3"/>
  <c r="N21060" i="3" s="1"/>
  <c r="M21063" i="3"/>
  <c r="N21063" i="3" s="1"/>
  <c r="M21069" i="3"/>
  <c r="N21069" i="3" s="1"/>
  <c r="M21074" i="3"/>
  <c r="N21074" i="3" s="1"/>
  <c r="M21080" i="3"/>
  <c r="N21080" i="3" s="1"/>
  <c r="M21083" i="3"/>
  <c r="N21083" i="3" s="1"/>
  <c r="M21086" i="3"/>
  <c r="N21086" i="3" s="1"/>
  <c r="M21089" i="3"/>
  <c r="N21089" i="3" s="1"/>
  <c r="M21092" i="3"/>
  <c r="N21092" i="3" s="1"/>
  <c r="M21095" i="3"/>
  <c r="N21095" i="3" s="1"/>
  <c r="M21101" i="3"/>
  <c r="N21101" i="3" s="1"/>
  <c r="M21106" i="3"/>
  <c r="N21106" i="3" s="1"/>
  <c r="M21112" i="3"/>
  <c r="N21112" i="3" s="1"/>
  <c r="M20997" i="3"/>
  <c r="N20997" i="3" s="1"/>
  <c r="M21002" i="3"/>
  <c r="N21002" i="3" s="1"/>
  <c r="M21008" i="3"/>
  <c r="N21008" i="3" s="1"/>
  <c r="M21011" i="3"/>
  <c r="N21011" i="3" s="1"/>
  <c r="M21014" i="3"/>
  <c r="N21014" i="3" s="1"/>
  <c r="M21017" i="3"/>
  <c r="N21017" i="3" s="1"/>
  <c r="M20994" i="3"/>
  <c r="N20994" i="3" s="1"/>
  <c r="M21000" i="3"/>
  <c r="N21000" i="3" s="1"/>
  <c r="M21003" i="3"/>
  <c r="N21003" i="3" s="1"/>
  <c r="M21006" i="3"/>
  <c r="N21006" i="3" s="1"/>
  <c r="M21009" i="3"/>
  <c r="N21009" i="3" s="1"/>
  <c r="M21012" i="3"/>
  <c r="N21012" i="3" s="1"/>
  <c r="M21015" i="3"/>
  <c r="N21015" i="3" s="1"/>
  <c r="M20992" i="3"/>
  <c r="N20992" i="3" s="1"/>
  <c r="M20995" i="3"/>
  <c r="N20995" i="3" s="1"/>
  <c r="M20998" i="3"/>
  <c r="N20998" i="3" s="1"/>
  <c r="M21001" i="3"/>
  <c r="N21001" i="3" s="1"/>
  <c r="M21004" i="3"/>
  <c r="N21004" i="3" s="1"/>
  <c r="M21007" i="3"/>
  <c r="N21007" i="3" s="1"/>
  <c r="M21013" i="3"/>
  <c r="N21013" i="3" s="1"/>
  <c r="M20993" i="3"/>
  <c r="N20993" i="3" s="1"/>
  <c r="M20996" i="3"/>
  <c r="N20996" i="3" s="1"/>
  <c r="M20999" i="3"/>
  <c r="N20999" i="3" s="1"/>
  <c r="M21005" i="3"/>
  <c r="N21005" i="3" s="1"/>
  <c r="M21010" i="3"/>
  <c r="N21010" i="3" s="1"/>
  <c r="M21016" i="3"/>
  <c r="N21016" i="3" s="1"/>
  <c r="M20665" i="3"/>
  <c r="N20665" i="3" s="1"/>
  <c r="M20668" i="3"/>
  <c r="N20668" i="3" s="1"/>
  <c r="M20671" i="3"/>
  <c r="N20671" i="3" s="1"/>
  <c r="M20677" i="3"/>
  <c r="N20677" i="3" s="1"/>
  <c r="M20682" i="3"/>
  <c r="N20682" i="3" s="1"/>
  <c r="M20688" i="3"/>
  <c r="N20688" i="3" s="1"/>
  <c r="M20691" i="3"/>
  <c r="N20691" i="3" s="1"/>
  <c r="M20694" i="3"/>
  <c r="N20694" i="3" s="1"/>
  <c r="M20697" i="3"/>
  <c r="N20697" i="3" s="1"/>
  <c r="M20700" i="3"/>
  <c r="N20700" i="3" s="1"/>
  <c r="M20703" i="3"/>
  <c r="N20703" i="3" s="1"/>
  <c r="M20709" i="3"/>
  <c r="N20709" i="3" s="1"/>
  <c r="M20714" i="3"/>
  <c r="N20714" i="3" s="1"/>
  <c r="M20720" i="3"/>
  <c r="N20720" i="3" s="1"/>
  <c r="M20723" i="3"/>
  <c r="N20723" i="3" s="1"/>
  <c r="M20726" i="3"/>
  <c r="N20726" i="3" s="1"/>
  <c r="M20729" i="3"/>
  <c r="N20729" i="3" s="1"/>
  <c r="M20732" i="3"/>
  <c r="N20732" i="3" s="1"/>
  <c r="M20735" i="3"/>
  <c r="N20735" i="3" s="1"/>
  <c r="M20741" i="3"/>
  <c r="N20741" i="3" s="1"/>
  <c r="M20746" i="3"/>
  <c r="N20746" i="3" s="1"/>
  <c r="M20752" i="3"/>
  <c r="N20752" i="3" s="1"/>
  <c r="M20755" i="3"/>
  <c r="N20755" i="3" s="1"/>
  <c r="M20669" i="3"/>
  <c r="N20669" i="3" s="1"/>
  <c r="M20674" i="3"/>
  <c r="N20674" i="3" s="1"/>
  <c r="M20680" i="3"/>
  <c r="N20680" i="3" s="1"/>
  <c r="M20683" i="3"/>
  <c r="N20683" i="3" s="1"/>
  <c r="M20686" i="3"/>
  <c r="N20686" i="3" s="1"/>
  <c r="M20689" i="3"/>
  <c r="N20689" i="3" s="1"/>
  <c r="M20692" i="3"/>
  <c r="N20692" i="3" s="1"/>
  <c r="M20695" i="3"/>
  <c r="N20695" i="3" s="1"/>
  <c r="M20701" i="3"/>
  <c r="N20701" i="3" s="1"/>
  <c r="M20706" i="3"/>
  <c r="N20706" i="3" s="1"/>
  <c r="M20712" i="3"/>
  <c r="N20712" i="3" s="1"/>
  <c r="M20715" i="3"/>
  <c r="N20715" i="3" s="1"/>
  <c r="M20718" i="3"/>
  <c r="N20718" i="3" s="1"/>
  <c r="M20721" i="3"/>
  <c r="N20721" i="3" s="1"/>
  <c r="M20724" i="3"/>
  <c r="N20724" i="3" s="1"/>
  <c r="M20727" i="3"/>
  <c r="N20727" i="3" s="1"/>
  <c r="M20733" i="3"/>
  <c r="N20733" i="3" s="1"/>
  <c r="M20738" i="3"/>
  <c r="N20738" i="3" s="1"/>
  <c r="M20744" i="3"/>
  <c r="N20744" i="3" s="1"/>
  <c r="M20747" i="3"/>
  <c r="N20747" i="3" s="1"/>
  <c r="M20750" i="3"/>
  <c r="N20750" i="3" s="1"/>
  <c r="M20753" i="3"/>
  <c r="N20753" i="3" s="1"/>
  <c r="M20756" i="3"/>
  <c r="N20756" i="3" s="1"/>
  <c r="M20666" i="3"/>
  <c r="N20666" i="3" s="1"/>
  <c r="M20672" i="3"/>
  <c r="N20672" i="3" s="1"/>
  <c r="M20675" i="3"/>
  <c r="N20675" i="3" s="1"/>
  <c r="M20678" i="3"/>
  <c r="N20678" i="3" s="1"/>
  <c r="M20681" i="3"/>
  <c r="N20681" i="3" s="1"/>
  <c r="M20684" i="3"/>
  <c r="N20684" i="3" s="1"/>
  <c r="M20687" i="3"/>
  <c r="N20687" i="3" s="1"/>
  <c r="M20693" i="3"/>
  <c r="N20693" i="3" s="1"/>
  <c r="M20698" i="3"/>
  <c r="N20698" i="3" s="1"/>
  <c r="M20704" i="3"/>
  <c r="N20704" i="3" s="1"/>
  <c r="M20707" i="3"/>
  <c r="N20707" i="3" s="1"/>
  <c r="M20710" i="3"/>
  <c r="N20710" i="3" s="1"/>
  <c r="M20713" i="3"/>
  <c r="N20713" i="3" s="1"/>
  <c r="M20716" i="3"/>
  <c r="N20716" i="3" s="1"/>
  <c r="M20719" i="3"/>
  <c r="N20719" i="3" s="1"/>
  <c r="M20725" i="3"/>
  <c r="N20725" i="3" s="1"/>
  <c r="M20730" i="3"/>
  <c r="N20730" i="3" s="1"/>
  <c r="M20736" i="3"/>
  <c r="N20736" i="3" s="1"/>
  <c r="M20739" i="3"/>
  <c r="N20739" i="3" s="1"/>
  <c r="M20742" i="3"/>
  <c r="N20742" i="3" s="1"/>
  <c r="M20745" i="3"/>
  <c r="N20745" i="3" s="1"/>
  <c r="M20748" i="3"/>
  <c r="N20748" i="3" s="1"/>
  <c r="M20751" i="3"/>
  <c r="N20751" i="3" s="1"/>
  <c r="M20664" i="3"/>
  <c r="N20664" i="3" s="1"/>
  <c r="M20667" i="3"/>
  <c r="N20667" i="3" s="1"/>
  <c r="M20670" i="3"/>
  <c r="N20670" i="3" s="1"/>
  <c r="M20673" i="3"/>
  <c r="N20673" i="3" s="1"/>
  <c r="M20676" i="3"/>
  <c r="N20676" i="3" s="1"/>
  <c r="M20679" i="3"/>
  <c r="N20679" i="3" s="1"/>
  <c r="M20685" i="3"/>
  <c r="N20685" i="3" s="1"/>
  <c r="M20690" i="3"/>
  <c r="N20690" i="3" s="1"/>
  <c r="M20696" i="3"/>
  <c r="N20696" i="3" s="1"/>
  <c r="M20699" i="3"/>
  <c r="N20699" i="3" s="1"/>
  <c r="M20702" i="3"/>
  <c r="N20702" i="3" s="1"/>
  <c r="M20705" i="3"/>
  <c r="N20705" i="3" s="1"/>
  <c r="M20708" i="3"/>
  <c r="N20708" i="3" s="1"/>
  <c r="M20711" i="3"/>
  <c r="N20711" i="3" s="1"/>
  <c r="M20717" i="3"/>
  <c r="N20717" i="3" s="1"/>
  <c r="M20722" i="3"/>
  <c r="N20722" i="3" s="1"/>
  <c r="M20728" i="3"/>
  <c r="N20728" i="3" s="1"/>
  <c r="M20731" i="3"/>
  <c r="N20731" i="3" s="1"/>
  <c r="M20734" i="3"/>
  <c r="N20734" i="3" s="1"/>
  <c r="M20737" i="3"/>
  <c r="N20737" i="3" s="1"/>
  <c r="M20740" i="3"/>
  <c r="N20740" i="3" s="1"/>
  <c r="M20743" i="3"/>
  <c r="N20743" i="3" s="1"/>
  <c r="M20749" i="3"/>
  <c r="N20749" i="3" s="1"/>
  <c r="M20754" i="3"/>
  <c r="N20754" i="3" s="1"/>
  <c r="M20154" i="3"/>
  <c r="N20154" i="3" s="1"/>
  <c r="M20160" i="3"/>
  <c r="N20160" i="3" s="1"/>
  <c r="M20163" i="3"/>
  <c r="N20163" i="3" s="1"/>
  <c r="M20155" i="3"/>
  <c r="N20155" i="3" s="1"/>
  <c r="M20158" i="3"/>
  <c r="N20158" i="3" s="1"/>
  <c r="M20161" i="3"/>
  <c r="N20161" i="3" s="1"/>
  <c r="M20164" i="3"/>
  <c r="N20164" i="3" s="1"/>
  <c r="M20156" i="3"/>
  <c r="N20156" i="3" s="1"/>
  <c r="M20159" i="3"/>
  <c r="N20159" i="3" s="1"/>
  <c r="M20157" i="3"/>
  <c r="N20157" i="3" s="1"/>
  <c r="M20162" i="3"/>
  <c r="N20162" i="3" s="1"/>
  <c r="M19631" i="3"/>
  <c r="N19631" i="3" s="1"/>
  <c r="M19637" i="3"/>
  <c r="N19637" i="3" s="1"/>
  <c r="M19642" i="3"/>
  <c r="N19642" i="3" s="1"/>
  <c r="M19648" i="3"/>
  <c r="N19648" i="3" s="1"/>
  <c r="M19651" i="3"/>
  <c r="N19651" i="3" s="1"/>
  <c r="M19654" i="3"/>
  <c r="N19654" i="3" s="1"/>
  <c r="M19657" i="3"/>
  <c r="N19657" i="3" s="1"/>
  <c r="M19660" i="3"/>
  <c r="N19660" i="3" s="1"/>
  <c r="M19663" i="3"/>
  <c r="N19663" i="3" s="1"/>
  <c r="M19669" i="3"/>
  <c r="N19669" i="3" s="1"/>
  <c r="M19674" i="3"/>
  <c r="N19674" i="3" s="1"/>
  <c r="M19680" i="3"/>
  <c r="N19680" i="3" s="1"/>
  <c r="M19683" i="3"/>
  <c r="N19683" i="3" s="1"/>
  <c r="M19686" i="3"/>
  <c r="N19686" i="3" s="1"/>
  <c r="M19689" i="3"/>
  <c r="N19689" i="3" s="1"/>
  <c r="M19692" i="3"/>
  <c r="N19692" i="3" s="1"/>
  <c r="M19695" i="3"/>
  <c r="N19695" i="3" s="1"/>
  <c r="M19701" i="3"/>
  <c r="N19701" i="3" s="1"/>
  <c r="M19706" i="3"/>
  <c r="N19706" i="3" s="1"/>
  <c r="M19712" i="3"/>
  <c r="N19712" i="3" s="1"/>
  <c r="M19715" i="3"/>
  <c r="N19715" i="3" s="1"/>
  <c r="M19718" i="3"/>
  <c r="N19718" i="3" s="1"/>
  <c r="M19721" i="3"/>
  <c r="N19721" i="3" s="1"/>
  <c r="M19724" i="3"/>
  <c r="N19724" i="3" s="1"/>
  <c r="M19727" i="3"/>
  <c r="N19727" i="3" s="1"/>
  <c r="M19733" i="3"/>
  <c r="N19733" i="3" s="1"/>
  <c r="M19738" i="3"/>
  <c r="N19738" i="3" s="1"/>
  <c r="M19744" i="3"/>
  <c r="N19744" i="3" s="1"/>
  <c r="M19747" i="3"/>
  <c r="N19747" i="3" s="1"/>
  <c r="M19750" i="3"/>
  <c r="N19750" i="3" s="1"/>
  <c r="M19753" i="3"/>
  <c r="N19753" i="3" s="1"/>
  <c r="M19756" i="3"/>
  <c r="N19756" i="3" s="1"/>
  <c r="M19759" i="3"/>
  <c r="N19759" i="3" s="1"/>
  <c r="M19765" i="3"/>
  <c r="N19765" i="3" s="1"/>
  <c r="M19770" i="3"/>
  <c r="N19770" i="3" s="1"/>
  <c r="M19776" i="3"/>
  <c r="N19776" i="3" s="1"/>
  <c r="M19779" i="3"/>
  <c r="N19779" i="3" s="1"/>
  <c r="M19782" i="3"/>
  <c r="N19782" i="3" s="1"/>
  <c r="M19785" i="3"/>
  <c r="N19785" i="3" s="1"/>
  <c r="M19788" i="3"/>
  <c r="N19788" i="3" s="1"/>
  <c r="M19791" i="3"/>
  <c r="N19791" i="3" s="1"/>
  <c r="M19797" i="3"/>
  <c r="N19797" i="3" s="1"/>
  <c r="M19802" i="3"/>
  <c r="N19802" i="3" s="1"/>
  <c r="M19808" i="3"/>
  <c r="N19808" i="3" s="1"/>
  <c r="M19811" i="3"/>
  <c r="N19811" i="3" s="1"/>
  <c r="M19814" i="3"/>
  <c r="N19814" i="3" s="1"/>
  <c r="M19817" i="3"/>
  <c r="N19817" i="3" s="1"/>
  <c r="M19820" i="3"/>
  <c r="N19820" i="3" s="1"/>
  <c r="M19823" i="3"/>
  <c r="N19823" i="3" s="1"/>
  <c r="M19829" i="3"/>
  <c r="N19829" i="3" s="1"/>
  <c r="M19834" i="3"/>
  <c r="N19834" i="3" s="1"/>
  <c r="M19840" i="3"/>
  <c r="N19840" i="3" s="1"/>
  <c r="M19843" i="3"/>
  <c r="N19843" i="3" s="1"/>
  <c r="M19846" i="3"/>
  <c r="N19846" i="3" s="1"/>
  <c r="M19849" i="3"/>
  <c r="N19849" i="3" s="1"/>
  <c r="M19852" i="3"/>
  <c r="N19852" i="3" s="1"/>
  <c r="M19855" i="3"/>
  <c r="N19855" i="3" s="1"/>
  <c r="M19861" i="3"/>
  <c r="N19861" i="3" s="1"/>
  <c r="M19866" i="3"/>
  <c r="N19866" i="3" s="1"/>
  <c r="M19872" i="3"/>
  <c r="N19872" i="3" s="1"/>
  <c r="M19875" i="3"/>
  <c r="N19875" i="3" s="1"/>
  <c r="M19878" i="3"/>
  <c r="N19878" i="3" s="1"/>
  <c r="M19881" i="3"/>
  <c r="N19881" i="3" s="1"/>
  <c r="M19884" i="3"/>
  <c r="N19884" i="3" s="1"/>
  <c r="M19629" i="3"/>
  <c r="N19629" i="3" s="1"/>
  <c r="M19634" i="3"/>
  <c r="N19634" i="3" s="1"/>
  <c r="M19640" i="3"/>
  <c r="N19640" i="3" s="1"/>
  <c r="M19643" i="3"/>
  <c r="N19643" i="3" s="1"/>
  <c r="M19646" i="3"/>
  <c r="N19646" i="3" s="1"/>
  <c r="M19649" i="3"/>
  <c r="N19649" i="3" s="1"/>
  <c r="M19652" i="3"/>
  <c r="N19652" i="3" s="1"/>
  <c r="M19655" i="3"/>
  <c r="N19655" i="3" s="1"/>
  <c r="M19661" i="3"/>
  <c r="N19661" i="3" s="1"/>
  <c r="M19666" i="3"/>
  <c r="N19666" i="3" s="1"/>
  <c r="M19672" i="3"/>
  <c r="N19672" i="3" s="1"/>
  <c r="M19675" i="3"/>
  <c r="N19675" i="3" s="1"/>
  <c r="M19678" i="3"/>
  <c r="N19678" i="3" s="1"/>
  <c r="M19681" i="3"/>
  <c r="N19681" i="3" s="1"/>
  <c r="M19684" i="3"/>
  <c r="N19684" i="3" s="1"/>
  <c r="M19687" i="3"/>
  <c r="N19687" i="3" s="1"/>
  <c r="M19693" i="3"/>
  <c r="N19693" i="3" s="1"/>
  <c r="M19698" i="3"/>
  <c r="N19698" i="3" s="1"/>
  <c r="M19704" i="3"/>
  <c r="N19704" i="3" s="1"/>
  <c r="M19707" i="3"/>
  <c r="N19707" i="3" s="1"/>
  <c r="M19710" i="3"/>
  <c r="N19710" i="3" s="1"/>
  <c r="M19713" i="3"/>
  <c r="N19713" i="3" s="1"/>
  <c r="M19716" i="3"/>
  <c r="N19716" i="3" s="1"/>
  <c r="M19719" i="3"/>
  <c r="N19719" i="3" s="1"/>
  <c r="M19725" i="3"/>
  <c r="N19725" i="3" s="1"/>
  <c r="M19730" i="3"/>
  <c r="N19730" i="3" s="1"/>
  <c r="M19736" i="3"/>
  <c r="N19736" i="3" s="1"/>
  <c r="M19739" i="3"/>
  <c r="N19739" i="3" s="1"/>
  <c r="M19742" i="3"/>
  <c r="N19742" i="3" s="1"/>
  <c r="M19745" i="3"/>
  <c r="N19745" i="3" s="1"/>
  <c r="M19748" i="3"/>
  <c r="N19748" i="3" s="1"/>
  <c r="M19751" i="3"/>
  <c r="N19751" i="3" s="1"/>
  <c r="M19757" i="3"/>
  <c r="N19757" i="3" s="1"/>
  <c r="M19762" i="3"/>
  <c r="N19762" i="3" s="1"/>
  <c r="M19768" i="3"/>
  <c r="N19768" i="3" s="1"/>
  <c r="M19771" i="3"/>
  <c r="N19771" i="3" s="1"/>
  <c r="M19774" i="3"/>
  <c r="N19774" i="3" s="1"/>
  <c r="M19777" i="3"/>
  <c r="N19777" i="3" s="1"/>
  <c r="M19780" i="3"/>
  <c r="N19780" i="3" s="1"/>
  <c r="M19783" i="3"/>
  <c r="N19783" i="3" s="1"/>
  <c r="M19789" i="3"/>
  <c r="N19789" i="3" s="1"/>
  <c r="M19794" i="3"/>
  <c r="N19794" i="3" s="1"/>
  <c r="M19800" i="3"/>
  <c r="N19800" i="3" s="1"/>
  <c r="M19803" i="3"/>
  <c r="N19803" i="3" s="1"/>
  <c r="M19806" i="3"/>
  <c r="N19806" i="3" s="1"/>
  <c r="M19809" i="3"/>
  <c r="N19809" i="3" s="1"/>
  <c r="M19812" i="3"/>
  <c r="N19812" i="3" s="1"/>
  <c r="M19815" i="3"/>
  <c r="N19815" i="3" s="1"/>
  <c r="M19821" i="3"/>
  <c r="N19821" i="3" s="1"/>
  <c r="M19826" i="3"/>
  <c r="N19826" i="3" s="1"/>
  <c r="M19832" i="3"/>
  <c r="N19832" i="3" s="1"/>
  <c r="M19835" i="3"/>
  <c r="N19835" i="3" s="1"/>
  <c r="M19838" i="3"/>
  <c r="N19838" i="3" s="1"/>
  <c r="M19841" i="3"/>
  <c r="N19841" i="3" s="1"/>
  <c r="M19844" i="3"/>
  <c r="N19844" i="3" s="1"/>
  <c r="M19847" i="3"/>
  <c r="N19847" i="3" s="1"/>
  <c r="M19853" i="3"/>
  <c r="N19853" i="3" s="1"/>
  <c r="M19858" i="3"/>
  <c r="N19858" i="3" s="1"/>
  <c r="M19864" i="3"/>
  <c r="N19864" i="3" s="1"/>
  <c r="M19867" i="3"/>
  <c r="N19867" i="3" s="1"/>
  <c r="M19870" i="3"/>
  <c r="N19870" i="3" s="1"/>
  <c r="M19873" i="3"/>
  <c r="N19873" i="3" s="1"/>
  <c r="M19876" i="3"/>
  <c r="N19876" i="3" s="1"/>
  <c r="M19879" i="3"/>
  <c r="N19879" i="3" s="1"/>
  <c r="M19885" i="3"/>
  <c r="N19885" i="3" s="1"/>
  <c r="M19632" i="3"/>
  <c r="N19632" i="3" s="1"/>
  <c r="M19635" i="3"/>
  <c r="N19635" i="3" s="1"/>
  <c r="M19638" i="3"/>
  <c r="N19638" i="3" s="1"/>
  <c r="M19641" i="3"/>
  <c r="N19641" i="3" s="1"/>
  <c r="M19644" i="3"/>
  <c r="N19644" i="3" s="1"/>
  <c r="M19647" i="3"/>
  <c r="N19647" i="3" s="1"/>
  <c r="M19653" i="3"/>
  <c r="N19653" i="3" s="1"/>
  <c r="M19658" i="3"/>
  <c r="N19658" i="3" s="1"/>
  <c r="M19664" i="3"/>
  <c r="N19664" i="3" s="1"/>
  <c r="M19667" i="3"/>
  <c r="N19667" i="3" s="1"/>
  <c r="M19670" i="3"/>
  <c r="N19670" i="3" s="1"/>
  <c r="M19673" i="3"/>
  <c r="N19673" i="3" s="1"/>
  <c r="M19676" i="3"/>
  <c r="N19676" i="3" s="1"/>
  <c r="M19679" i="3"/>
  <c r="N19679" i="3" s="1"/>
  <c r="M19685" i="3"/>
  <c r="N19685" i="3" s="1"/>
  <c r="M19690" i="3"/>
  <c r="N19690" i="3" s="1"/>
  <c r="M19696" i="3"/>
  <c r="N19696" i="3" s="1"/>
  <c r="M19699" i="3"/>
  <c r="N19699" i="3" s="1"/>
  <c r="M19702" i="3"/>
  <c r="N19702" i="3" s="1"/>
  <c r="M19705" i="3"/>
  <c r="N19705" i="3" s="1"/>
  <c r="M19708" i="3"/>
  <c r="N19708" i="3" s="1"/>
  <c r="M19711" i="3"/>
  <c r="N19711" i="3" s="1"/>
  <c r="M19717" i="3"/>
  <c r="N19717" i="3" s="1"/>
  <c r="M19722" i="3"/>
  <c r="N19722" i="3" s="1"/>
  <c r="M19728" i="3"/>
  <c r="N19728" i="3" s="1"/>
  <c r="M19731" i="3"/>
  <c r="N19731" i="3" s="1"/>
  <c r="M19734" i="3"/>
  <c r="N19734" i="3" s="1"/>
  <c r="M19737" i="3"/>
  <c r="N19737" i="3" s="1"/>
  <c r="M19740" i="3"/>
  <c r="N19740" i="3" s="1"/>
  <c r="M19743" i="3"/>
  <c r="N19743" i="3" s="1"/>
  <c r="M19749" i="3"/>
  <c r="N19749" i="3" s="1"/>
  <c r="M19754" i="3"/>
  <c r="N19754" i="3" s="1"/>
  <c r="M19760" i="3"/>
  <c r="N19760" i="3" s="1"/>
  <c r="M19763" i="3"/>
  <c r="N19763" i="3" s="1"/>
  <c r="M19766" i="3"/>
  <c r="N19766" i="3" s="1"/>
  <c r="M19769" i="3"/>
  <c r="N19769" i="3" s="1"/>
  <c r="M19772" i="3"/>
  <c r="N19772" i="3" s="1"/>
  <c r="M19775" i="3"/>
  <c r="N19775" i="3" s="1"/>
  <c r="M19781" i="3"/>
  <c r="N19781" i="3" s="1"/>
  <c r="M19786" i="3"/>
  <c r="N19786" i="3" s="1"/>
  <c r="M19792" i="3"/>
  <c r="N19792" i="3" s="1"/>
  <c r="M19795" i="3"/>
  <c r="N19795" i="3" s="1"/>
  <c r="M19798" i="3"/>
  <c r="N19798" i="3" s="1"/>
  <c r="M19801" i="3"/>
  <c r="N19801" i="3" s="1"/>
  <c r="M19804" i="3"/>
  <c r="N19804" i="3" s="1"/>
  <c r="M19807" i="3"/>
  <c r="N19807" i="3" s="1"/>
  <c r="M19813" i="3"/>
  <c r="N19813" i="3" s="1"/>
  <c r="M19818" i="3"/>
  <c r="N19818" i="3" s="1"/>
  <c r="M19824" i="3"/>
  <c r="N19824" i="3" s="1"/>
  <c r="M19827" i="3"/>
  <c r="N19827" i="3" s="1"/>
  <c r="M19830" i="3"/>
  <c r="N19830" i="3" s="1"/>
  <c r="M19833" i="3"/>
  <c r="N19833" i="3" s="1"/>
  <c r="M19836" i="3"/>
  <c r="N19836" i="3" s="1"/>
  <c r="M19839" i="3"/>
  <c r="N19839" i="3" s="1"/>
  <c r="M19845" i="3"/>
  <c r="N19845" i="3" s="1"/>
  <c r="M19850" i="3"/>
  <c r="N19850" i="3" s="1"/>
  <c r="M19856" i="3"/>
  <c r="N19856" i="3" s="1"/>
  <c r="M19859" i="3"/>
  <c r="N19859" i="3" s="1"/>
  <c r="M19862" i="3"/>
  <c r="N19862" i="3" s="1"/>
  <c r="M19865" i="3"/>
  <c r="N19865" i="3" s="1"/>
  <c r="M19868" i="3"/>
  <c r="N19868" i="3" s="1"/>
  <c r="M19871" i="3"/>
  <c r="N19871" i="3" s="1"/>
  <c r="M19877" i="3"/>
  <c r="N19877" i="3" s="1"/>
  <c r="M19882" i="3"/>
  <c r="N19882" i="3" s="1"/>
  <c r="M19630" i="3"/>
  <c r="N19630" i="3" s="1"/>
  <c r="M19633" i="3"/>
  <c r="N19633" i="3" s="1"/>
  <c r="M19636" i="3"/>
  <c r="N19636" i="3" s="1"/>
  <c r="M19639" i="3"/>
  <c r="N19639" i="3" s="1"/>
  <c r="M19645" i="3"/>
  <c r="N19645" i="3" s="1"/>
  <c r="M19650" i="3"/>
  <c r="N19650" i="3" s="1"/>
  <c r="M19656" i="3"/>
  <c r="N19656" i="3" s="1"/>
  <c r="M19659" i="3"/>
  <c r="N19659" i="3" s="1"/>
  <c r="M19662" i="3"/>
  <c r="N19662" i="3" s="1"/>
  <c r="M19665" i="3"/>
  <c r="N19665" i="3" s="1"/>
  <c r="M19668" i="3"/>
  <c r="N19668" i="3" s="1"/>
  <c r="M19671" i="3"/>
  <c r="N19671" i="3" s="1"/>
  <c r="M19677" i="3"/>
  <c r="N19677" i="3" s="1"/>
  <c r="M19682" i="3"/>
  <c r="N19682" i="3" s="1"/>
  <c r="M19688" i="3"/>
  <c r="N19688" i="3" s="1"/>
  <c r="M19691" i="3"/>
  <c r="N19691" i="3" s="1"/>
  <c r="M19694" i="3"/>
  <c r="N19694" i="3" s="1"/>
  <c r="M19697" i="3"/>
  <c r="N19697" i="3" s="1"/>
  <c r="M19700" i="3"/>
  <c r="N19700" i="3" s="1"/>
  <c r="M19703" i="3"/>
  <c r="N19703" i="3" s="1"/>
  <c r="M19709" i="3"/>
  <c r="N19709" i="3" s="1"/>
  <c r="M19714" i="3"/>
  <c r="N19714" i="3" s="1"/>
  <c r="M19720" i="3"/>
  <c r="N19720" i="3" s="1"/>
  <c r="M19723" i="3"/>
  <c r="N19723" i="3" s="1"/>
  <c r="M19726" i="3"/>
  <c r="N19726" i="3" s="1"/>
  <c r="M19729" i="3"/>
  <c r="N19729" i="3" s="1"/>
  <c r="M19732" i="3"/>
  <c r="N19732" i="3" s="1"/>
  <c r="M19735" i="3"/>
  <c r="N19735" i="3" s="1"/>
  <c r="M19741" i="3"/>
  <c r="N19741" i="3" s="1"/>
  <c r="M19746" i="3"/>
  <c r="N19746" i="3" s="1"/>
  <c r="M19752" i="3"/>
  <c r="N19752" i="3" s="1"/>
  <c r="M19755" i="3"/>
  <c r="N19755" i="3" s="1"/>
  <c r="M19758" i="3"/>
  <c r="N19758" i="3" s="1"/>
  <c r="M19761" i="3"/>
  <c r="N19761" i="3" s="1"/>
  <c r="M19764" i="3"/>
  <c r="N19764" i="3" s="1"/>
  <c r="M19767" i="3"/>
  <c r="N19767" i="3" s="1"/>
  <c r="M19773" i="3"/>
  <c r="N19773" i="3" s="1"/>
  <c r="M19778" i="3"/>
  <c r="N19778" i="3" s="1"/>
  <c r="M19784" i="3"/>
  <c r="N19784" i="3" s="1"/>
  <c r="M19787" i="3"/>
  <c r="N19787" i="3" s="1"/>
  <c r="M19790" i="3"/>
  <c r="N19790" i="3" s="1"/>
  <c r="M19793" i="3"/>
  <c r="N19793" i="3" s="1"/>
  <c r="M19796" i="3"/>
  <c r="N19796" i="3" s="1"/>
  <c r="M19799" i="3"/>
  <c r="N19799" i="3" s="1"/>
  <c r="M19805" i="3"/>
  <c r="N19805" i="3" s="1"/>
  <c r="M19810" i="3"/>
  <c r="N19810" i="3" s="1"/>
  <c r="M19816" i="3"/>
  <c r="N19816" i="3" s="1"/>
  <c r="M19819" i="3"/>
  <c r="N19819" i="3" s="1"/>
  <c r="M19822" i="3"/>
  <c r="N19822" i="3" s="1"/>
  <c r="M19825" i="3"/>
  <c r="N19825" i="3" s="1"/>
  <c r="M19828" i="3"/>
  <c r="N19828" i="3" s="1"/>
  <c r="M19831" i="3"/>
  <c r="N19831" i="3" s="1"/>
  <c r="M19837" i="3"/>
  <c r="N19837" i="3" s="1"/>
  <c r="M19842" i="3"/>
  <c r="N19842" i="3" s="1"/>
  <c r="M19848" i="3"/>
  <c r="N19848" i="3" s="1"/>
  <c r="M19851" i="3"/>
  <c r="N19851" i="3" s="1"/>
  <c r="M19854" i="3"/>
  <c r="N19854" i="3" s="1"/>
  <c r="M19857" i="3"/>
  <c r="N19857" i="3" s="1"/>
  <c r="M19860" i="3"/>
  <c r="N19860" i="3" s="1"/>
  <c r="M19863" i="3"/>
  <c r="N19863" i="3" s="1"/>
  <c r="M19869" i="3"/>
  <c r="N19869" i="3" s="1"/>
  <c r="M19874" i="3"/>
  <c r="N19874" i="3" s="1"/>
  <c r="M19880" i="3"/>
  <c r="N19880" i="3" s="1"/>
  <c r="M19883" i="3"/>
  <c r="N19883" i="3" s="1"/>
  <c r="M19217" i="3"/>
  <c r="N19217" i="3" s="1"/>
  <c r="M19220" i="3"/>
  <c r="N19220" i="3" s="1"/>
  <c r="M19223" i="3"/>
  <c r="N19223" i="3" s="1"/>
  <c r="M19226" i="3"/>
  <c r="N19226" i="3" s="1"/>
  <c r="M19233" i="3"/>
  <c r="N19233" i="3" s="1"/>
  <c r="M19236" i="3"/>
  <c r="N19236" i="3" s="1"/>
  <c r="M19239" i="3"/>
  <c r="N19239" i="3" s="1"/>
  <c r="M19242" i="3"/>
  <c r="N19242" i="3" s="1"/>
  <c r="M19249" i="3"/>
  <c r="N19249" i="3" s="1"/>
  <c r="M19252" i="3"/>
  <c r="N19252" i="3" s="1"/>
  <c r="M19255" i="3"/>
  <c r="N19255" i="3" s="1"/>
  <c r="M19258" i="3"/>
  <c r="N19258" i="3" s="1"/>
  <c r="M19265" i="3"/>
  <c r="N19265" i="3" s="1"/>
  <c r="M19268" i="3"/>
  <c r="N19268" i="3" s="1"/>
  <c r="M19271" i="3"/>
  <c r="N19271" i="3" s="1"/>
  <c r="M19274" i="3"/>
  <c r="N19274" i="3" s="1"/>
  <c r="M19281" i="3"/>
  <c r="N19281" i="3" s="1"/>
  <c r="M19284" i="3"/>
  <c r="N19284" i="3" s="1"/>
  <c r="M19287" i="3"/>
  <c r="N19287" i="3" s="1"/>
  <c r="M19290" i="3"/>
  <c r="N19290" i="3" s="1"/>
  <c r="M19297" i="3"/>
  <c r="N19297" i="3" s="1"/>
  <c r="M19300" i="3"/>
  <c r="N19300" i="3" s="1"/>
  <c r="M19303" i="3"/>
  <c r="N19303" i="3" s="1"/>
  <c r="M19306" i="3"/>
  <c r="N19306" i="3" s="1"/>
  <c r="M19313" i="3"/>
  <c r="N19313" i="3" s="1"/>
  <c r="M19316" i="3"/>
  <c r="N19316" i="3" s="1"/>
  <c r="M19319" i="3"/>
  <c r="N19319" i="3" s="1"/>
  <c r="M19322" i="3"/>
  <c r="N19322" i="3" s="1"/>
  <c r="M19329" i="3"/>
  <c r="N19329" i="3" s="1"/>
  <c r="M19332" i="3"/>
  <c r="N19332" i="3" s="1"/>
  <c r="M19335" i="3"/>
  <c r="N19335" i="3" s="1"/>
  <c r="M19338" i="3"/>
  <c r="N19338" i="3" s="1"/>
  <c r="M19345" i="3"/>
  <c r="N19345" i="3" s="1"/>
  <c r="M19348" i="3"/>
  <c r="N19348" i="3" s="1"/>
  <c r="M19351" i="3"/>
  <c r="N19351" i="3" s="1"/>
  <c r="M19354" i="3"/>
  <c r="N19354" i="3" s="1"/>
  <c r="M19361" i="3"/>
  <c r="N19361" i="3" s="1"/>
  <c r="M19364" i="3"/>
  <c r="N19364" i="3" s="1"/>
  <c r="M19367" i="3"/>
  <c r="N19367" i="3" s="1"/>
  <c r="M19370" i="3"/>
  <c r="N19370" i="3" s="1"/>
  <c r="M19377" i="3"/>
  <c r="N19377" i="3" s="1"/>
  <c r="M19380" i="3"/>
  <c r="N19380" i="3" s="1"/>
  <c r="M19383" i="3"/>
  <c r="N19383" i="3" s="1"/>
  <c r="M19386" i="3"/>
  <c r="N19386" i="3" s="1"/>
  <c r="M19393" i="3"/>
  <c r="N19393" i="3" s="1"/>
  <c r="M19396" i="3"/>
  <c r="N19396" i="3" s="1"/>
  <c r="M19399" i="3"/>
  <c r="N19399" i="3" s="1"/>
  <c r="M19221" i="3"/>
  <c r="N19221" i="3" s="1"/>
  <c r="M19224" i="3"/>
  <c r="N19224" i="3" s="1"/>
  <c r="M19227" i="3"/>
  <c r="N19227" i="3" s="1"/>
  <c r="M19230" i="3"/>
  <c r="N19230" i="3" s="1"/>
  <c r="M19237" i="3"/>
  <c r="N19237" i="3" s="1"/>
  <c r="M19240" i="3"/>
  <c r="N19240" i="3" s="1"/>
  <c r="M19243" i="3"/>
  <c r="N19243" i="3" s="1"/>
  <c r="M19246" i="3"/>
  <c r="N19246" i="3" s="1"/>
  <c r="M19253" i="3"/>
  <c r="N19253" i="3" s="1"/>
  <c r="M19256" i="3"/>
  <c r="N19256" i="3" s="1"/>
  <c r="M19259" i="3"/>
  <c r="N19259" i="3" s="1"/>
  <c r="M19262" i="3"/>
  <c r="N19262" i="3" s="1"/>
  <c r="M19269" i="3"/>
  <c r="N19269" i="3" s="1"/>
  <c r="M19272" i="3"/>
  <c r="N19272" i="3" s="1"/>
  <c r="M19275" i="3"/>
  <c r="N19275" i="3" s="1"/>
  <c r="M19278" i="3"/>
  <c r="N19278" i="3" s="1"/>
  <c r="M19285" i="3"/>
  <c r="N19285" i="3" s="1"/>
  <c r="M19288" i="3"/>
  <c r="N19288" i="3" s="1"/>
  <c r="M19291" i="3"/>
  <c r="N19291" i="3" s="1"/>
  <c r="M19294" i="3"/>
  <c r="N19294" i="3" s="1"/>
  <c r="M19301" i="3"/>
  <c r="N19301" i="3" s="1"/>
  <c r="M19304" i="3"/>
  <c r="N19304" i="3" s="1"/>
  <c r="M19307" i="3"/>
  <c r="N19307" i="3" s="1"/>
  <c r="M19310" i="3"/>
  <c r="N19310" i="3" s="1"/>
  <c r="M19317" i="3"/>
  <c r="N19317" i="3" s="1"/>
  <c r="M19320" i="3"/>
  <c r="N19320" i="3" s="1"/>
  <c r="M19323" i="3"/>
  <c r="N19323" i="3" s="1"/>
  <c r="M19326" i="3"/>
  <c r="N19326" i="3" s="1"/>
  <c r="M19333" i="3"/>
  <c r="N19333" i="3" s="1"/>
  <c r="M19336" i="3"/>
  <c r="N19336" i="3" s="1"/>
  <c r="M19339" i="3"/>
  <c r="N19339" i="3" s="1"/>
  <c r="M19342" i="3"/>
  <c r="N19342" i="3" s="1"/>
  <c r="M19349" i="3"/>
  <c r="N19349" i="3" s="1"/>
  <c r="M19352" i="3"/>
  <c r="N19352" i="3" s="1"/>
  <c r="M19355" i="3"/>
  <c r="N19355" i="3" s="1"/>
  <c r="M19358" i="3"/>
  <c r="N19358" i="3" s="1"/>
  <c r="M19365" i="3"/>
  <c r="N19365" i="3" s="1"/>
  <c r="M19368" i="3"/>
  <c r="N19368" i="3" s="1"/>
  <c r="M19371" i="3"/>
  <c r="N19371" i="3" s="1"/>
  <c r="M19374" i="3"/>
  <c r="N19374" i="3" s="1"/>
  <c r="M19381" i="3"/>
  <c r="N19381" i="3" s="1"/>
  <c r="M19384" i="3"/>
  <c r="N19384" i="3" s="1"/>
  <c r="M19387" i="3"/>
  <c r="N19387" i="3" s="1"/>
  <c r="M19390" i="3"/>
  <c r="N19390" i="3" s="1"/>
  <c r="M19397" i="3"/>
  <c r="N19397" i="3" s="1"/>
  <c r="M19218" i="3"/>
  <c r="N19218" i="3" s="1"/>
  <c r="M19225" i="3"/>
  <c r="N19225" i="3" s="1"/>
  <c r="M19228" i="3"/>
  <c r="N19228" i="3" s="1"/>
  <c r="M19231" i="3"/>
  <c r="N19231" i="3" s="1"/>
  <c r="M19234" i="3"/>
  <c r="N19234" i="3" s="1"/>
  <c r="M19241" i="3"/>
  <c r="N19241" i="3" s="1"/>
  <c r="M19244" i="3"/>
  <c r="N19244" i="3" s="1"/>
  <c r="M19247" i="3"/>
  <c r="N19247" i="3" s="1"/>
  <c r="M19250" i="3"/>
  <c r="N19250" i="3" s="1"/>
  <c r="M19257" i="3"/>
  <c r="N19257" i="3" s="1"/>
  <c r="M19260" i="3"/>
  <c r="N19260" i="3" s="1"/>
  <c r="M19263" i="3"/>
  <c r="N19263" i="3" s="1"/>
  <c r="M19266" i="3"/>
  <c r="N19266" i="3" s="1"/>
  <c r="M19273" i="3"/>
  <c r="N19273" i="3" s="1"/>
  <c r="M19276" i="3"/>
  <c r="N19276" i="3" s="1"/>
  <c r="M19279" i="3"/>
  <c r="N19279" i="3" s="1"/>
  <c r="M19282" i="3"/>
  <c r="N19282" i="3" s="1"/>
  <c r="M19289" i="3"/>
  <c r="N19289" i="3" s="1"/>
  <c r="M19292" i="3"/>
  <c r="N19292" i="3" s="1"/>
  <c r="M19295" i="3"/>
  <c r="N19295" i="3" s="1"/>
  <c r="M19298" i="3"/>
  <c r="N19298" i="3" s="1"/>
  <c r="M19305" i="3"/>
  <c r="N19305" i="3" s="1"/>
  <c r="M19308" i="3"/>
  <c r="N19308" i="3" s="1"/>
  <c r="M19311" i="3"/>
  <c r="N19311" i="3" s="1"/>
  <c r="M19314" i="3"/>
  <c r="N19314" i="3" s="1"/>
  <c r="M19321" i="3"/>
  <c r="N19321" i="3" s="1"/>
  <c r="M19324" i="3"/>
  <c r="N19324" i="3" s="1"/>
  <c r="M19327" i="3"/>
  <c r="N19327" i="3" s="1"/>
  <c r="M19330" i="3"/>
  <c r="N19330" i="3" s="1"/>
  <c r="M19337" i="3"/>
  <c r="N19337" i="3" s="1"/>
  <c r="M19340" i="3"/>
  <c r="N19340" i="3" s="1"/>
  <c r="M19343" i="3"/>
  <c r="N19343" i="3" s="1"/>
  <c r="M19346" i="3"/>
  <c r="N19346" i="3" s="1"/>
  <c r="M19353" i="3"/>
  <c r="N19353" i="3" s="1"/>
  <c r="M19356" i="3"/>
  <c r="N19356" i="3" s="1"/>
  <c r="M19359" i="3"/>
  <c r="N19359" i="3" s="1"/>
  <c r="M19362" i="3"/>
  <c r="N19362" i="3" s="1"/>
  <c r="M19369" i="3"/>
  <c r="N19369" i="3" s="1"/>
  <c r="M19372" i="3"/>
  <c r="N19372" i="3" s="1"/>
  <c r="M19375" i="3"/>
  <c r="N19375" i="3" s="1"/>
  <c r="M19378" i="3"/>
  <c r="N19378" i="3" s="1"/>
  <c r="M19385" i="3"/>
  <c r="N19385" i="3" s="1"/>
  <c r="M19388" i="3"/>
  <c r="N19388" i="3" s="1"/>
  <c r="M19391" i="3"/>
  <c r="N19391" i="3" s="1"/>
  <c r="M19394" i="3"/>
  <c r="N19394" i="3" s="1"/>
  <c r="M19219" i="3"/>
  <c r="N19219" i="3" s="1"/>
  <c r="M19222" i="3"/>
  <c r="N19222" i="3" s="1"/>
  <c r="M19229" i="3"/>
  <c r="N19229" i="3" s="1"/>
  <c r="M19232" i="3"/>
  <c r="N19232" i="3" s="1"/>
  <c r="M19235" i="3"/>
  <c r="N19235" i="3" s="1"/>
  <c r="M19238" i="3"/>
  <c r="N19238" i="3" s="1"/>
  <c r="M19245" i="3"/>
  <c r="N19245" i="3" s="1"/>
  <c r="M19248" i="3"/>
  <c r="N19248" i="3" s="1"/>
  <c r="M19251" i="3"/>
  <c r="N19251" i="3" s="1"/>
  <c r="M19254" i="3"/>
  <c r="N19254" i="3" s="1"/>
  <c r="M19261" i="3"/>
  <c r="N19261" i="3" s="1"/>
  <c r="M19264" i="3"/>
  <c r="N19264" i="3" s="1"/>
  <c r="M19267" i="3"/>
  <c r="N19267" i="3" s="1"/>
  <c r="M19270" i="3"/>
  <c r="N19270" i="3" s="1"/>
  <c r="M19277" i="3"/>
  <c r="N19277" i="3" s="1"/>
  <c r="M19280" i="3"/>
  <c r="N19280" i="3" s="1"/>
  <c r="M19283" i="3"/>
  <c r="N19283" i="3" s="1"/>
  <c r="M19286" i="3"/>
  <c r="N19286" i="3" s="1"/>
  <c r="M19293" i="3"/>
  <c r="N19293" i="3" s="1"/>
  <c r="M19296" i="3"/>
  <c r="N19296" i="3" s="1"/>
  <c r="M19299" i="3"/>
  <c r="N19299" i="3" s="1"/>
  <c r="M19302" i="3"/>
  <c r="N19302" i="3" s="1"/>
  <c r="M19309" i="3"/>
  <c r="N19309" i="3" s="1"/>
  <c r="M19312" i="3"/>
  <c r="N19312" i="3" s="1"/>
  <c r="M19315" i="3"/>
  <c r="N19315" i="3" s="1"/>
  <c r="M19318" i="3"/>
  <c r="N19318" i="3" s="1"/>
  <c r="M19325" i="3"/>
  <c r="N19325" i="3" s="1"/>
  <c r="M19328" i="3"/>
  <c r="N19328" i="3" s="1"/>
  <c r="M19331" i="3"/>
  <c r="N19331" i="3" s="1"/>
  <c r="M19334" i="3"/>
  <c r="N19334" i="3" s="1"/>
  <c r="M19341" i="3"/>
  <c r="N19341" i="3" s="1"/>
  <c r="M19344" i="3"/>
  <c r="N19344" i="3" s="1"/>
  <c r="M19347" i="3"/>
  <c r="N19347" i="3" s="1"/>
  <c r="M19350" i="3"/>
  <c r="N19350" i="3" s="1"/>
  <c r="M19357" i="3"/>
  <c r="N19357" i="3" s="1"/>
  <c r="M19360" i="3"/>
  <c r="N19360" i="3" s="1"/>
  <c r="M19363" i="3"/>
  <c r="N19363" i="3" s="1"/>
  <c r="M19366" i="3"/>
  <c r="N19366" i="3" s="1"/>
  <c r="M19373" i="3"/>
  <c r="N19373" i="3" s="1"/>
  <c r="M19376" i="3"/>
  <c r="N19376" i="3" s="1"/>
  <c r="M19379" i="3"/>
  <c r="N19379" i="3" s="1"/>
  <c r="M19382" i="3"/>
  <c r="N19382" i="3" s="1"/>
  <c r="M19389" i="3"/>
  <c r="N19389" i="3" s="1"/>
  <c r="M19392" i="3"/>
  <c r="N19392" i="3" s="1"/>
  <c r="M19395" i="3"/>
  <c r="N19395" i="3" s="1"/>
  <c r="M19398" i="3"/>
  <c r="N19398" i="3" s="1"/>
  <c r="M19079" i="3"/>
  <c r="N19079" i="3" s="1"/>
  <c r="M19077" i="3"/>
  <c r="N19077" i="3" s="1"/>
  <c r="M19080" i="3"/>
  <c r="N19080" i="3" s="1"/>
  <c r="M19078" i="3"/>
  <c r="N19078" i="3" s="1"/>
  <c r="M18740" i="3"/>
  <c r="N18740" i="3" s="1"/>
  <c r="M18743" i="3"/>
  <c r="N18743" i="3" s="1"/>
  <c r="M18746" i="3"/>
  <c r="N18746" i="3" s="1"/>
  <c r="M18753" i="3"/>
  <c r="N18753" i="3" s="1"/>
  <c r="M18756" i="3"/>
  <c r="N18756" i="3" s="1"/>
  <c r="M18759" i="3"/>
  <c r="N18759" i="3" s="1"/>
  <c r="M18762" i="3"/>
  <c r="N18762" i="3" s="1"/>
  <c r="M18769" i="3"/>
  <c r="N18769" i="3" s="1"/>
  <c r="M18772" i="3"/>
  <c r="N18772" i="3" s="1"/>
  <c r="M18775" i="3"/>
  <c r="N18775" i="3" s="1"/>
  <c r="M18778" i="3"/>
  <c r="N18778" i="3" s="1"/>
  <c r="M18785" i="3"/>
  <c r="N18785" i="3" s="1"/>
  <c r="M18788" i="3"/>
  <c r="N18788" i="3" s="1"/>
  <c r="M18791" i="3"/>
  <c r="N18791" i="3" s="1"/>
  <c r="M18794" i="3"/>
  <c r="N18794" i="3" s="1"/>
  <c r="M18801" i="3"/>
  <c r="N18801" i="3" s="1"/>
  <c r="M18804" i="3"/>
  <c r="N18804" i="3" s="1"/>
  <c r="M18807" i="3"/>
  <c r="N18807" i="3" s="1"/>
  <c r="M18810" i="3"/>
  <c r="N18810" i="3" s="1"/>
  <c r="M18817" i="3"/>
  <c r="N18817" i="3" s="1"/>
  <c r="M18820" i="3"/>
  <c r="N18820" i="3" s="1"/>
  <c r="M18823" i="3"/>
  <c r="N18823" i="3" s="1"/>
  <c r="M18826" i="3"/>
  <c r="N18826" i="3" s="1"/>
  <c r="M18741" i="3"/>
  <c r="N18741" i="3" s="1"/>
  <c r="M18744" i="3"/>
  <c r="N18744" i="3" s="1"/>
  <c r="M18747" i="3"/>
  <c r="N18747" i="3" s="1"/>
  <c r="M18750" i="3"/>
  <c r="N18750" i="3" s="1"/>
  <c r="M18757" i="3"/>
  <c r="N18757" i="3" s="1"/>
  <c r="M18760" i="3"/>
  <c r="N18760" i="3" s="1"/>
  <c r="M18763" i="3"/>
  <c r="N18763" i="3" s="1"/>
  <c r="M18766" i="3"/>
  <c r="N18766" i="3" s="1"/>
  <c r="M18773" i="3"/>
  <c r="N18773" i="3" s="1"/>
  <c r="M18776" i="3"/>
  <c r="N18776" i="3" s="1"/>
  <c r="M18779" i="3"/>
  <c r="N18779" i="3" s="1"/>
  <c r="M18782" i="3"/>
  <c r="N18782" i="3" s="1"/>
  <c r="M18789" i="3"/>
  <c r="N18789" i="3" s="1"/>
  <c r="M18792" i="3"/>
  <c r="N18792" i="3" s="1"/>
  <c r="M18795" i="3"/>
  <c r="N18795" i="3" s="1"/>
  <c r="M18798" i="3"/>
  <c r="N18798" i="3" s="1"/>
  <c r="M18805" i="3"/>
  <c r="N18805" i="3" s="1"/>
  <c r="M18808" i="3"/>
  <c r="N18808" i="3" s="1"/>
  <c r="M18811" i="3"/>
  <c r="N18811" i="3" s="1"/>
  <c r="M18814" i="3"/>
  <c r="N18814" i="3" s="1"/>
  <c r="M18821" i="3"/>
  <c r="N18821" i="3" s="1"/>
  <c r="M18824" i="3"/>
  <c r="N18824" i="3" s="1"/>
  <c r="M18738" i="3"/>
  <c r="N18738" i="3" s="1"/>
  <c r="M18745" i="3"/>
  <c r="N18745" i="3" s="1"/>
  <c r="M18748" i="3"/>
  <c r="N18748" i="3" s="1"/>
  <c r="M18751" i="3"/>
  <c r="N18751" i="3" s="1"/>
  <c r="M18754" i="3"/>
  <c r="N18754" i="3" s="1"/>
  <c r="M18761" i="3"/>
  <c r="N18761" i="3" s="1"/>
  <c r="M18764" i="3"/>
  <c r="N18764" i="3" s="1"/>
  <c r="M18767" i="3"/>
  <c r="N18767" i="3" s="1"/>
  <c r="M18770" i="3"/>
  <c r="N18770" i="3" s="1"/>
  <c r="M18777" i="3"/>
  <c r="N18777" i="3" s="1"/>
  <c r="M18780" i="3"/>
  <c r="N18780" i="3" s="1"/>
  <c r="M18783" i="3"/>
  <c r="N18783" i="3" s="1"/>
  <c r="M18786" i="3"/>
  <c r="N18786" i="3" s="1"/>
  <c r="M18793" i="3"/>
  <c r="N18793" i="3" s="1"/>
  <c r="M18796" i="3"/>
  <c r="N18796" i="3" s="1"/>
  <c r="M18799" i="3"/>
  <c r="N18799" i="3" s="1"/>
  <c r="M18802" i="3"/>
  <c r="N18802" i="3" s="1"/>
  <c r="M18809" i="3"/>
  <c r="N18809" i="3" s="1"/>
  <c r="M18812" i="3"/>
  <c r="N18812" i="3" s="1"/>
  <c r="M18815" i="3"/>
  <c r="N18815" i="3" s="1"/>
  <c r="M18818" i="3"/>
  <c r="N18818" i="3" s="1"/>
  <c r="M18825" i="3"/>
  <c r="N18825" i="3" s="1"/>
  <c r="M18739" i="3"/>
  <c r="N18739" i="3" s="1"/>
  <c r="M18742" i="3"/>
  <c r="N18742" i="3" s="1"/>
  <c r="M18749" i="3"/>
  <c r="N18749" i="3" s="1"/>
  <c r="M18752" i="3"/>
  <c r="N18752" i="3" s="1"/>
  <c r="M18755" i="3"/>
  <c r="N18755" i="3" s="1"/>
  <c r="M18758" i="3"/>
  <c r="N18758" i="3" s="1"/>
  <c r="M18765" i="3"/>
  <c r="N18765" i="3" s="1"/>
  <c r="M18768" i="3"/>
  <c r="N18768" i="3" s="1"/>
  <c r="M18771" i="3"/>
  <c r="N18771" i="3" s="1"/>
  <c r="M18774" i="3"/>
  <c r="N18774" i="3" s="1"/>
  <c r="M18781" i="3"/>
  <c r="N18781" i="3" s="1"/>
  <c r="M18784" i="3"/>
  <c r="N18784" i="3" s="1"/>
  <c r="M18787" i="3"/>
  <c r="N18787" i="3" s="1"/>
  <c r="M18790" i="3"/>
  <c r="N18790" i="3" s="1"/>
  <c r="M18797" i="3"/>
  <c r="N18797" i="3" s="1"/>
  <c r="M18800" i="3"/>
  <c r="N18800" i="3" s="1"/>
  <c r="M18803" i="3"/>
  <c r="N18803" i="3" s="1"/>
  <c r="M18806" i="3"/>
  <c r="N18806" i="3" s="1"/>
  <c r="M18813" i="3"/>
  <c r="N18813" i="3" s="1"/>
  <c r="M18816" i="3"/>
  <c r="N18816" i="3" s="1"/>
  <c r="M18819" i="3"/>
  <c r="N18819" i="3" s="1"/>
  <c r="M18822" i="3"/>
  <c r="N18822" i="3" s="1"/>
  <c r="M18497" i="3"/>
  <c r="N18497" i="3" s="1"/>
  <c r="M18500" i="3"/>
  <c r="N18500" i="3" s="1"/>
  <c r="M18503" i="3"/>
  <c r="N18503" i="3" s="1"/>
  <c r="M18506" i="3"/>
  <c r="N18506" i="3" s="1"/>
  <c r="M18513" i="3"/>
  <c r="N18513" i="3" s="1"/>
  <c r="M18516" i="3"/>
  <c r="N18516" i="3" s="1"/>
  <c r="M18519" i="3"/>
  <c r="N18519" i="3" s="1"/>
  <c r="M18522" i="3"/>
  <c r="N18522" i="3" s="1"/>
  <c r="M18529" i="3"/>
  <c r="N18529" i="3" s="1"/>
  <c r="M18532" i="3"/>
  <c r="N18532" i="3" s="1"/>
  <c r="M18535" i="3"/>
  <c r="N18535" i="3" s="1"/>
  <c r="M18538" i="3"/>
  <c r="N18538" i="3" s="1"/>
  <c r="M18545" i="3"/>
  <c r="N18545" i="3" s="1"/>
  <c r="M18548" i="3"/>
  <c r="N18548" i="3" s="1"/>
  <c r="M18551" i="3"/>
  <c r="N18551" i="3" s="1"/>
  <c r="M18554" i="3"/>
  <c r="N18554" i="3" s="1"/>
  <c r="M18501" i="3"/>
  <c r="N18501" i="3" s="1"/>
  <c r="M18504" i="3"/>
  <c r="N18504" i="3" s="1"/>
  <c r="M18507" i="3"/>
  <c r="N18507" i="3" s="1"/>
  <c r="M18510" i="3"/>
  <c r="N18510" i="3" s="1"/>
  <c r="M18517" i="3"/>
  <c r="N18517" i="3" s="1"/>
  <c r="M18520" i="3"/>
  <c r="N18520" i="3" s="1"/>
  <c r="M18523" i="3"/>
  <c r="N18523" i="3" s="1"/>
  <c r="M18526" i="3"/>
  <c r="N18526" i="3" s="1"/>
  <c r="M18533" i="3"/>
  <c r="N18533" i="3" s="1"/>
  <c r="M18536" i="3"/>
  <c r="N18536" i="3" s="1"/>
  <c r="M18539" i="3"/>
  <c r="N18539" i="3" s="1"/>
  <c r="M18542" i="3"/>
  <c r="N18542" i="3" s="1"/>
  <c r="M18549" i="3"/>
  <c r="N18549" i="3" s="1"/>
  <c r="M18552" i="3"/>
  <c r="N18552" i="3" s="1"/>
  <c r="M18555" i="3"/>
  <c r="N18555" i="3" s="1"/>
  <c r="M18498" i="3"/>
  <c r="N18498" i="3" s="1"/>
  <c r="M18505" i="3"/>
  <c r="N18505" i="3" s="1"/>
  <c r="M18508" i="3"/>
  <c r="N18508" i="3" s="1"/>
  <c r="M18511" i="3"/>
  <c r="N18511" i="3" s="1"/>
  <c r="M18514" i="3"/>
  <c r="N18514" i="3" s="1"/>
  <c r="M18521" i="3"/>
  <c r="N18521" i="3" s="1"/>
  <c r="M18524" i="3"/>
  <c r="N18524" i="3" s="1"/>
  <c r="M18527" i="3"/>
  <c r="N18527" i="3" s="1"/>
  <c r="M18530" i="3"/>
  <c r="N18530" i="3" s="1"/>
  <c r="M18537" i="3"/>
  <c r="N18537" i="3" s="1"/>
  <c r="M18540" i="3"/>
  <c r="N18540" i="3" s="1"/>
  <c r="M18543" i="3"/>
  <c r="N18543" i="3" s="1"/>
  <c r="M18546" i="3"/>
  <c r="N18546" i="3" s="1"/>
  <c r="M18553" i="3"/>
  <c r="N18553" i="3" s="1"/>
  <c r="M18496" i="3"/>
  <c r="N18496" i="3" s="1"/>
  <c r="M18499" i="3"/>
  <c r="N18499" i="3" s="1"/>
  <c r="M18502" i="3"/>
  <c r="N18502" i="3" s="1"/>
  <c r="M18509" i="3"/>
  <c r="N18509" i="3" s="1"/>
  <c r="M18512" i="3"/>
  <c r="N18512" i="3" s="1"/>
  <c r="M18515" i="3"/>
  <c r="N18515" i="3" s="1"/>
  <c r="M18518" i="3"/>
  <c r="N18518" i="3" s="1"/>
  <c r="M18525" i="3"/>
  <c r="N18525" i="3" s="1"/>
  <c r="M18528" i="3"/>
  <c r="N18528" i="3" s="1"/>
  <c r="M18531" i="3"/>
  <c r="N18531" i="3" s="1"/>
  <c r="M18534" i="3"/>
  <c r="N18534" i="3" s="1"/>
  <c r="M18541" i="3"/>
  <c r="N18541" i="3" s="1"/>
  <c r="M18544" i="3"/>
  <c r="N18544" i="3" s="1"/>
  <c r="M18547" i="3"/>
  <c r="N18547" i="3" s="1"/>
  <c r="M18550" i="3"/>
  <c r="N18550" i="3" s="1"/>
  <c r="M18596" i="3"/>
  <c r="N18596" i="3" s="1"/>
  <c r="M18599" i="3"/>
  <c r="N18599" i="3" s="1"/>
  <c r="M18602" i="3"/>
  <c r="N18602" i="3" s="1"/>
  <c r="M18609" i="3"/>
  <c r="N18609" i="3" s="1"/>
  <c r="M18612" i="3"/>
  <c r="N18612" i="3" s="1"/>
  <c r="M18615" i="3"/>
  <c r="N18615" i="3" s="1"/>
  <c r="M18618" i="3"/>
  <c r="N18618" i="3" s="1"/>
  <c r="M18625" i="3"/>
  <c r="N18625" i="3" s="1"/>
  <c r="M18628" i="3"/>
  <c r="N18628" i="3" s="1"/>
  <c r="M18631" i="3"/>
  <c r="N18631" i="3" s="1"/>
  <c r="M18597" i="3"/>
  <c r="N18597" i="3" s="1"/>
  <c r="M18600" i="3"/>
  <c r="N18600" i="3" s="1"/>
  <c r="M18603" i="3"/>
  <c r="N18603" i="3" s="1"/>
  <c r="M18606" i="3"/>
  <c r="N18606" i="3" s="1"/>
  <c r="M18613" i="3"/>
  <c r="N18613" i="3" s="1"/>
  <c r="M18616" i="3"/>
  <c r="N18616" i="3" s="1"/>
  <c r="M18619" i="3"/>
  <c r="N18619" i="3" s="1"/>
  <c r="M18622" i="3"/>
  <c r="N18622" i="3" s="1"/>
  <c r="M18629" i="3"/>
  <c r="N18629" i="3" s="1"/>
  <c r="M18632" i="3"/>
  <c r="N18632" i="3" s="1"/>
  <c r="M18601" i="3"/>
  <c r="N18601" i="3" s="1"/>
  <c r="M18604" i="3"/>
  <c r="N18604" i="3" s="1"/>
  <c r="M18607" i="3"/>
  <c r="N18607" i="3" s="1"/>
  <c r="M18610" i="3"/>
  <c r="N18610" i="3" s="1"/>
  <c r="M18617" i="3"/>
  <c r="N18617" i="3" s="1"/>
  <c r="M18620" i="3"/>
  <c r="N18620" i="3" s="1"/>
  <c r="M18623" i="3"/>
  <c r="N18623" i="3" s="1"/>
  <c r="M18626" i="3"/>
  <c r="N18626" i="3" s="1"/>
  <c r="M18633" i="3"/>
  <c r="N18633" i="3" s="1"/>
  <c r="M18598" i="3"/>
  <c r="N18598" i="3" s="1"/>
  <c r="M18605" i="3"/>
  <c r="N18605" i="3" s="1"/>
  <c r="M18608" i="3"/>
  <c r="N18608" i="3" s="1"/>
  <c r="M18611" i="3"/>
  <c r="N18611" i="3" s="1"/>
  <c r="M18614" i="3"/>
  <c r="N18614" i="3" s="1"/>
  <c r="M18621" i="3"/>
  <c r="N18621" i="3" s="1"/>
  <c r="M18624" i="3"/>
  <c r="N18624" i="3" s="1"/>
  <c r="M18627" i="3"/>
  <c r="N18627" i="3" s="1"/>
  <c r="M18630" i="3"/>
  <c r="N18630" i="3" s="1"/>
  <c r="M18192" i="3"/>
  <c r="N18192" i="3" s="1"/>
  <c r="M18196" i="3"/>
  <c r="N18196" i="3" s="1"/>
  <c r="M18199" i="3"/>
  <c r="N18199" i="3" s="1"/>
  <c r="M18203" i="3"/>
  <c r="N18203" i="3" s="1"/>
  <c r="M18206" i="3"/>
  <c r="N18206" i="3" s="1"/>
  <c r="M18210" i="3"/>
  <c r="N18210" i="3" s="1"/>
  <c r="M18217" i="3"/>
  <c r="N18217" i="3" s="1"/>
  <c r="M18221" i="3"/>
  <c r="N18221" i="3" s="1"/>
  <c r="M18224" i="3"/>
  <c r="N18224" i="3" s="1"/>
  <c r="M18228" i="3"/>
  <c r="N18228" i="3" s="1"/>
  <c r="M18231" i="3"/>
  <c r="N18231" i="3" s="1"/>
  <c r="M18235" i="3"/>
  <c r="N18235" i="3" s="1"/>
  <c r="M18238" i="3"/>
  <c r="N18238" i="3" s="1"/>
  <c r="M18242" i="3"/>
  <c r="N18242" i="3" s="1"/>
  <c r="M18249" i="3"/>
  <c r="N18249" i="3" s="1"/>
  <c r="M18193" i="3"/>
  <c r="N18193" i="3" s="1"/>
  <c r="M18197" i="3"/>
  <c r="N18197" i="3" s="1"/>
  <c r="M18200" i="3"/>
  <c r="N18200" i="3" s="1"/>
  <c r="M18204" i="3"/>
  <c r="N18204" i="3" s="1"/>
  <c r="M18207" i="3"/>
  <c r="N18207" i="3" s="1"/>
  <c r="M18211" i="3"/>
  <c r="N18211" i="3" s="1"/>
  <c r="M18214" i="3"/>
  <c r="N18214" i="3" s="1"/>
  <c r="M18218" i="3"/>
  <c r="N18218" i="3" s="1"/>
  <c r="M18225" i="3"/>
  <c r="N18225" i="3" s="1"/>
  <c r="M18229" i="3"/>
  <c r="N18229" i="3" s="1"/>
  <c r="M18232" i="3"/>
  <c r="N18232" i="3" s="1"/>
  <c r="M18236" i="3"/>
  <c r="N18236" i="3" s="1"/>
  <c r="M18239" i="3"/>
  <c r="N18239" i="3" s="1"/>
  <c r="M18243" i="3"/>
  <c r="N18243" i="3" s="1"/>
  <c r="M18246" i="3"/>
  <c r="N18246" i="3" s="1"/>
  <c r="M18250" i="3"/>
  <c r="N18250" i="3" s="1"/>
  <c r="M18194" i="3"/>
  <c r="N18194" i="3" s="1"/>
  <c r="M18201" i="3"/>
  <c r="N18201" i="3" s="1"/>
  <c r="M18205" i="3"/>
  <c r="N18205" i="3" s="1"/>
  <c r="M18208" i="3"/>
  <c r="N18208" i="3" s="1"/>
  <c r="M18212" i="3"/>
  <c r="N18212" i="3" s="1"/>
  <c r="M18215" i="3"/>
  <c r="N18215" i="3" s="1"/>
  <c r="M18219" i="3"/>
  <c r="N18219" i="3" s="1"/>
  <c r="M18222" i="3"/>
  <c r="N18222" i="3" s="1"/>
  <c r="M18226" i="3"/>
  <c r="N18226" i="3" s="1"/>
  <c r="M18233" i="3"/>
  <c r="N18233" i="3" s="1"/>
  <c r="M18237" i="3"/>
  <c r="N18237" i="3" s="1"/>
  <c r="M18240" i="3"/>
  <c r="N18240" i="3" s="1"/>
  <c r="M18244" i="3"/>
  <c r="N18244" i="3" s="1"/>
  <c r="M18247" i="3"/>
  <c r="N18247" i="3" s="1"/>
  <c r="M18251" i="3"/>
  <c r="N18251" i="3" s="1"/>
  <c r="M18195" i="3"/>
  <c r="N18195" i="3" s="1"/>
  <c r="M18198" i="3"/>
  <c r="N18198" i="3" s="1"/>
  <c r="M18202" i="3"/>
  <c r="N18202" i="3" s="1"/>
  <c r="M18209" i="3"/>
  <c r="N18209" i="3" s="1"/>
  <c r="M18213" i="3"/>
  <c r="N18213" i="3" s="1"/>
  <c r="M18216" i="3"/>
  <c r="N18216" i="3" s="1"/>
  <c r="M18220" i="3"/>
  <c r="N18220" i="3" s="1"/>
  <c r="M18223" i="3"/>
  <c r="N18223" i="3" s="1"/>
  <c r="M18227" i="3"/>
  <c r="N18227" i="3" s="1"/>
  <c r="M18230" i="3"/>
  <c r="N18230" i="3" s="1"/>
  <c r="M18234" i="3"/>
  <c r="N18234" i="3" s="1"/>
  <c r="M18241" i="3"/>
  <c r="N18241" i="3" s="1"/>
  <c r="M18245" i="3"/>
  <c r="N18245" i="3" s="1"/>
  <c r="M18248" i="3"/>
  <c r="N18248" i="3" s="1"/>
  <c r="M18252" i="3"/>
  <c r="N18252" i="3" s="1"/>
  <c r="M17713" i="3"/>
  <c r="N17713" i="3" s="1"/>
  <c r="M17717" i="3"/>
  <c r="N17717" i="3" s="1"/>
  <c r="M17723" i="3"/>
  <c r="N17723" i="3" s="1"/>
  <c r="M17726" i="3"/>
  <c r="N17726" i="3" s="1"/>
  <c r="M17729" i="3"/>
  <c r="N17729" i="3" s="1"/>
  <c r="M17733" i="3"/>
  <c r="N17733" i="3" s="1"/>
  <c r="M17739" i="3"/>
  <c r="N17739" i="3" s="1"/>
  <c r="M17742" i="3"/>
  <c r="N17742" i="3" s="1"/>
  <c r="M17745" i="3"/>
  <c r="N17745" i="3" s="1"/>
  <c r="M17749" i="3"/>
  <c r="N17749" i="3" s="1"/>
  <c r="M17755" i="3"/>
  <c r="N17755" i="3" s="1"/>
  <c r="M17758" i="3"/>
  <c r="N17758" i="3" s="1"/>
  <c r="M17761" i="3"/>
  <c r="N17761" i="3" s="1"/>
  <c r="M17765" i="3"/>
  <c r="N17765" i="3" s="1"/>
  <c r="M17771" i="3"/>
  <c r="N17771" i="3" s="1"/>
  <c r="M17774" i="3"/>
  <c r="N17774" i="3" s="1"/>
  <c r="M17778" i="3"/>
  <c r="N17778" i="3" s="1"/>
  <c r="M17785" i="3"/>
  <c r="N17785" i="3" s="1"/>
  <c r="M17789" i="3"/>
  <c r="N17789" i="3" s="1"/>
  <c r="M17792" i="3"/>
  <c r="N17792" i="3" s="1"/>
  <c r="M17796" i="3"/>
  <c r="N17796" i="3" s="1"/>
  <c r="M17799" i="3"/>
  <c r="N17799" i="3" s="1"/>
  <c r="M17803" i="3"/>
  <c r="N17803" i="3" s="1"/>
  <c r="M17806" i="3"/>
  <c r="N17806" i="3" s="1"/>
  <c r="M17810" i="3"/>
  <c r="N17810" i="3" s="1"/>
  <c r="M17817" i="3"/>
  <c r="N17817" i="3" s="1"/>
  <c r="M17821" i="3"/>
  <c r="N17821" i="3" s="1"/>
  <c r="M17824" i="3"/>
  <c r="N17824" i="3" s="1"/>
  <c r="M17828" i="3"/>
  <c r="N17828" i="3" s="1"/>
  <c r="M17831" i="3"/>
  <c r="N17831" i="3" s="1"/>
  <c r="M17835" i="3"/>
  <c r="N17835" i="3" s="1"/>
  <c r="M17838" i="3"/>
  <c r="N17838" i="3" s="1"/>
  <c r="M17842" i="3"/>
  <c r="N17842" i="3" s="1"/>
  <c r="M17714" i="3"/>
  <c r="N17714" i="3" s="1"/>
  <c r="M17720" i="3"/>
  <c r="N17720" i="3" s="1"/>
  <c r="M17724" i="3"/>
  <c r="N17724" i="3" s="1"/>
  <c r="M17727" i="3"/>
  <c r="N17727" i="3" s="1"/>
  <c r="M17730" i="3"/>
  <c r="N17730" i="3" s="1"/>
  <c r="M17736" i="3"/>
  <c r="N17736" i="3" s="1"/>
  <c r="M17740" i="3"/>
  <c r="N17740" i="3" s="1"/>
  <c r="M17743" i="3"/>
  <c r="N17743" i="3" s="1"/>
  <c r="M17746" i="3"/>
  <c r="N17746" i="3" s="1"/>
  <c r="M17752" i="3"/>
  <c r="N17752" i="3" s="1"/>
  <c r="M17756" i="3"/>
  <c r="N17756" i="3" s="1"/>
  <c r="M17759" i="3"/>
  <c r="N17759" i="3" s="1"/>
  <c r="M17762" i="3"/>
  <c r="N17762" i="3" s="1"/>
  <c r="M17768" i="3"/>
  <c r="N17768" i="3" s="1"/>
  <c r="M17772" i="3"/>
  <c r="N17772" i="3" s="1"/>
  <c r="M17775" i="3"/>
  <c r="N17775" i="3" s="1"/>
  <c r="M17779" i="3"/>
  <c r="N17779" i="3" s="1"/>
  <c r="M17782" i="3"/>
  <c r="N17782" i="3" s="1"/>
  <c r="M17786" i="3"/>
  <c r="N17786" i="3" s="1"/>
  <c r="M17793" i="3"/>
  <c r="N17793" i="3" s="1"/>
  <c r="M17797" i="3"/>
  <c r="N17797" i="3" s="1"/>
  <c r="M17800" i="3"/>
  <c r="N17800" i="3" s="1"/>
  <c r="M17804" i="3"/>
  <c r="N17804" i="3" s="1"/>
  <c r="M17807" i="3"/>
  <c r="N17807" i="3" s="1"/>
  <c r="M17811" i="3"/>
  <c r="N17811" i="3" s="1"/>
  <c r="M17814" i="3"/>
  <c r="N17814" i="3" s="1"/>
  <c r="M17818" i="3"/>
  <c r="N17818" i="3" s="1"/>
  <c r="M17825" i="3"/>
  <c r="N17825" i="3" s="1"/>
  <c r="M17829" i="3"/>
  <c r="N17829" i="3" s="1"/>
  <c r="M17832" i="3"/>
  <c r="N17832" i="3" s="1"/>
  <c r="M17836" i="3"/>
  <c r="N17836" i="3" s="1"/>
  <c r="M17839" i="3"/>
  <c r="N17839" i="3" s="1"/>
  <c r="M17843" i="3"/>
  <c r="N17843" i="3" s="1"/>
  <c r="M17846" i="3"/>
  <c r="N17846" i="3" s="1"/>
  <c r="M17715" i="3"/>
  <c r="N17715" i="3" s="1"/>
  <c r="M17718" i="3"/>
  <c r="N17718" i="3" s="1"/>
  <c r="M17721" i="3"/>
  <c r="N17721" i="3" s="1"/>
  <c r="M17725" i="3"/>
  <c r="N17725" i="3" s="1"/>
  <c r="M17731" i="3"/>
  <c r="N17731" i="3" s="1"/>
  <c r="M17734" i="3"/>
  <c r="N17734" i="3" s="1"/>
  <c r="M17737" i="3"/>
  <c r="N17737" i="3" s="1"/>
  <c r="M17741" i="3"/>
  <c r="N17741" i="3" s="1"/>
  <c r="M17747" i="3"/>
  <c r="N17747" i="3" s="1"/>
  <c r="M17750" i="3"/>
  <c r="N17750" i="3" s="1"/>
  <c r="M17753" i="3"/>
  <c r="N17753" i="3" s="1"/>
  <c r="M17757" i="3"/>
  <c r="N17757" i="3" s="1"/>
  <c r="M17763" i="3"/>
  <c r="N17763" i="3" s="1"/>
  <c r="M17766" i="3"/>
  <c r="N17766" i="3" s="1"/>
  <c r="M17769" i="3"/>
  <c r="N17769" i="3" s="1"/>
  <c r="M17773" i="3"/>
  <c r="N17773" i="3" s="1"/>
  <c r="M17776" i="3"/>
  <c r="N17776" i="3" s="1"/>
  <c r="M17780" i="3"/>
  <c r="N17780" i="3" s="1"/>
  <c r="M17783" i="3"/>
  <c r="N17783" i="3" s="1"/>
  <c r="M17787" i="3"/>
  <c r="N17787" i="3" s="1"/>
  <c r="M17790" i="3"/>
  <c r="N17790" i="3" s="1"/>
  <c r="M17794" i="3"/>
  <c r="N17794" i="3" s="1"/>
  <c r="M17801" i="3"/>
  <c r="N17801" i="3" s="1"/>
  <c r="M17805" i="3"/>
  <c r="N17805" i="3" s="1"/>
  <c r="M17808" i="3"/>
  <c r="N17808" i="3" s="1"/>
  <c r="M17812" i="3"/>
  <c r="N17812" i="3" s="1"/>
  <c r="M17815" i="3"/>
  <c r="N17815" i="3" s="1"/>
  <c r="M17819" i="3"/>
  <c r="N17819" i="3" s="1"/>
  <c r="M17822" i="3"/>
  <c r="N17822" i="3" s="1"/>
  <c r="M17826" i="3"/>
  <c r="N17826" i="3" s="1"/>
  <c r="M17833" i="3"/>
  <c r="N17833" i="3" s="1"/>
  <c r="M17837" i="3"/>
  <c r="N17837" i="3" s="1"/>
  <c r="M17840" i="3"/>
  <c r="N17840" i="3" s="1"/>
  <c r="M17844" i="3"/>
  <c r="N17844" i="3" s="1"/>
  <c r="M17847" i="3"/>
  <c r="N17847" i="3" s="1"/>
  <c r="M17712" i="3"/>
  <c r="N17712" i="3" s="1"/>
  <c r="M17716" i="3"/>
  <c r="N17716" i="3" s="1"/>
  <c r="M17719" i="3"/>
  <c r="N17719" i="3" s="1"/>
  <c r="M17722" i="3"/>
  <c r="N17722" i="3" s="1"/>
  <c r="M17728" i="3"/>
  <c r="N17728" i="3" s="1"/>
  <c r="M17732" i="3"/>
  <c r="N17732" i="3" s="1"/>
  <c r="M17735" i="3"/>
  <c r="N17735" i="3" s="1"/>
  <c r="M17738" i="3"/>
  <c r="N17738" i="3" s="1"/>
  <c r="M17744" i="3"/>
  <c r="N17744" i="3" s="1"/>
  <c r="M17748" i="3"/>
  <c r="N17748" i="3" s="1"/>
  <c r="M17751" i="3"/>
  <c r="N17751" i="3" s="1"/>
  <c r="M17754" i="3"/>
  <c r="N17754" i="3" s="1"/>
  <c r="M17760" i="3"/>
  <c r="N17760" i="3" s="1"/>
  <c r="M17764" i="3"/>
  <c r="N17764" i="3" s="1"/>
  <c r="M17767" i="3"/>
  <c r="N17767" i="3" s="1"/>
  <c r="M17770" i="3"/>
  <c r="N17770" i="3" s="1"/>
  <c r="M17777" i="3"/>
  <c r="N17777" i="3" s="1"/>
  <c r="M17781" i="3"/>
  <c r="N17781" i="3" s="1"/>
  <c r="M17784" i="3"/>
  <c r="N17784" i="3" s="1"/>
  <c r="M17788" i="3"/>
  <c r="N17788" i="3" s="1"/>
  <c r="M17791" i="3"/>
  <c r="N17791" i="3" s="1"/>
  <c r="M17795" i="3"/>
  <c r="N17795" i="3" s="1"/>
  <c r="M17798" i="3"/>
  <c r="N17798" i="3" s="1"/>
  <c r="M17802" i="3"/>
  <c r="N17802" i="3" s="1"/>
  <c r="M17809" i="3"/>
  <c r="N17809" i="3" s="1"/>
  <c r="M17813" i="3"/>
  <c r="N17813" i="3" s="1"/>
  <c r="M17816" i="3"/>
  <c r="N17816" i="3" s="1"/>
  <c r="M17820" i="3"/>
  <c r="N17820" i="3" s="1"/>
  <c r="M17823" i="3"/>
  <c r="N17823" i="3" s="1"/>
  <c r="M17827" i="3"/>
  <c r="N17827" i="3" s="1"/>
  <c r="M17830" i="3"/>
  <c r="N17830" i="3" s="1"/>
  <c r="M17834" i="3"/>
  <c r="N17834" i="3" s="1"/>
  <c r="M17841" i="3"/>
  <c r="N17841" i="3" s="1"/>
  <c r="M17845" i="3"/>
  <c r="N17845" i="3" s="1"/>
  <c r="M17581" i="3"/>
  <c r="N17581" i="3" s="1"/>
  <c r="M17587" i="3"/>
  <c r="N17587" i="3" s="1"/>
  <c r="M17590" i="3"/>
  <c r="N17590" i="3" s="1"/>
  <c r="M17593" i="3"/>
  <c r="N17593" i="3" s="1"/>
  <c r="M17597" i="3"/>
  <c r="N17597" i="3" s="1"/>
  <c r="M17603" i="3"/>
  <c r="N17603" i="3" s="1"/>
  <c r="M17606" i="3"/>
  <c r="N17606" i="3" s="1"/>
  <c r="M17609" i="3"/>
  <c r="N17609" i="3" s="1"/>
  <c r="M17613" i="3"/>
  <c r="N17613" i="3" s="1"/>
  <c r="M17619" i="3"/>
  <c r="N17619" i="3" s="1"/>
  <c r="M17622" i="3"/>
  <c r="N17622" i="3" s="1"/>
  <c r="M17625" i="3"/>
  <c r="N17625" i="3" s="1"/>
  <c r="M17629" i="3"/>
  <c r="N17629" i="3" s="1"/>
  <c r="M17635" i="3"/>
  <c r="N17635" i="3" s="1"/>
  <c r="M17638" i="3"/>
  <c r="N17638" i="3" s="1"/>
  <c r="M17584" i="3"/>
  <c r="N17584" i="3" s="1"/>
  <c r="M17588" i="3"/>
  <c r="N17588" i="3" s="1"/>
  <c r="M17591" i="3"/>
  <c r="N17591" i="3" s="1"/>
  <c r="M17594" i="3"/>
  <c r="N17594" i="3" s="1"/>
  <c r="M17600" i="3"/>
  <c r="N17600" i="3" s="1"/>
  <c r="M17604" i="3"/>
  <c r="N17604" i="3" s="1"/>
  <c r="M17607" i="3"/>
  <c r="N17607" i="3" s="1"/>
  <c r="M17610" i="3"/>
  <c r="N17610" i="3" s="1"/>
  <c r="M17616" i="3"/>
  <c r="N17616" i="3" s="1"/>
  <c r="M17620" i="3"/>
  <c r="N17620" i="3" s="1"/>
  <c r="M17623" i="3"/>
  <c r="N17623" i="3" s="1"/>
  <c r="M17626" i="3"/>
  <c r="N17626" i="3" s="1"/>
  <c r="M17632" i="3"/>
  <c r="N17632" i="3" s="1"/>
  <c r="M17636" i="3"/>
  <c r="N17636" i="3" s="1"/>
  <c r="M17582" i="3"/>
  <c r="N17582" i="3" s="1"/>
  <c r="M17585" i="3"/>
  <c r="N17585" i="3" s="1"/>
  <c r="M17589" i="3"/>
  <c r="N17589" i="3" s="1"/>
  <c r="M17595" i="3"/>
  <c r="N17595" i="3" s="1"/>
  <c r="M17598" i="3"/>
  <c r="N17598" i="3" s="1"/>
  <c r="M17601" i="3"/>
  <c r="N17601" i="3" s="1"/>
  <c r="M17605" i="3"/>
  <c r="N17605" i="3" s="1"/>
  <c r="M17611" i="3"/>
  <c r="N17611" i="3" s="1"/>
  <c r="M17614" i="3"/>
  <c r="N17614" i="3" s="1"/>
  <c r="M17617" i="3"/>
  <c r="N17617" i="3" s="1"/>
  <c r="M17621" i="3"/>
  <c r="N17621" i="3" s="1"/>
  <c r="M17627" i="3"/>
  <c r="N17627" i="3" s="1"/>
  <c r="M17630" i="3"/>
  <c r="N17630" i="3" s="1"/>
  <c r="M17633" i="3"/>
  <c r="N17633" i="3" s="1"/>
  <c r="M17637" i="3"/>
  <c r="N17637" i="3" s="1"/>
  <c r="M17583" i="3"/>
  <c r="N17583" i="3" s="1"/>
  <c r="M17586" i="3"/>
  <c r="N17586" i="3" s="1"/>
  <c r="M17592" i="3"/>
  <c r="N17592" i="3" s="1"/>
  <c r="M17596" i="3"/>
  <c r="N17596" i="3" s="1"/>
  <c r="M17599" i="3"/>
  <c r="N17599" i="3" s="1"/>
  <c r="M17602" i="3"/>
  <c r="N17602" i="3" s="1"/>
  <c r="M17608" i="3"/>
  <c r="N17608" i="3" s="1"/>
  <c r="M17612" i="3"/>
  <c r="N17612" i="3" s="1"/>
  <c r="M17615" i="3"/>
  <c r="N17615" i="3" s="1"/>
  <c r="M17618" i="3"/>
  <c r="N17618" i="3" s="1"/>
  <c r="M17624" i="3"/>
  <c r="N17624" i="3" s="1"/>
  <c r="M17628" i="3"/>
  <c r="N17628" i="3" s="1"/>
  <c r="M17631" i="3"/>
  <c r="N17631" i="3" s="1"/>
  <c r="M17634" i="3"/>
  <c r="N17634" i="3" s="1"/>
  <c r="M17475" i="3"/>
  <c r="N17475" i="3" s="1"/>
  <c r="M17478" i="3"/>
  <c r="N17478" i="3" s="1"/>
  <c r="M17481" i="3"/>
  <c r="N17481" i="3" s="1"/>
  <c r="M17485" i="3"/>
  <c r="N17485" i="3" s="1"/>
  <c r="M17491" i="3"/>
  <c r="N17491" i="3" s="1"/>
  <c r="M17494" i="3"/>
  <c r="N17494" i="3" s="1"/>
  <c r="M17497" i="3"/>
  <c r="N17497" i="3" s="1"/>
  <c r="M17501" i="3"/>
  <c r="N17501" i="3" s="1"/>
  <c r="M17507" i="3"/>
  <c r="N17507" i="3" s="1"/>
  <c r="M17510" i="3"/>
  <c r="N17510" i="3" s="1"/>
  <c r="M17513" i="3"/>
  <c r="N17513" i="3" s="1"/>
  <c r="M17476" i="3"/>
  <c r="N17476" i="3" s="1"/>
  <c r="M17479" i="3"/>
  <c r="N17479" i="3" s="1"/>
  <c r="M17482" i="3"/>
  <c r="N17482" i="3" s="1"/>
  <c r="M17488" i="3"/>
  <c r="N17488" i="3" s="1"/>
  <c r="M17492" i="3"/>
  <c r="N17492" i="3" s="1"/>
  <c r="M17495" i="3"/>
  <c r="N17495" i="3" s="1"/>
  <c r="M17498" i="3"/>
  <c r="N17498" i="3" s="1"/>
  <c r="M17504" i="3"/>
  <c r="N17504" i="3" s="1"/>
  <c r="M17508" i="3"/>
  <c r="N17508" i="3" s="1"/>
  <c r="M17511" i="3"/>
  <c r="N17511" i="3" s="1"/>
  <c r="M17473" i="3"/>
  <c r="N17473" i="3" s="1"/>
  <c r="M17477" i="3"/>
  <c r="N17477" i="3" s="1"/>
  <c r="M17483" i="3"/>
  <c r="N17483" i="3" s="1"/>
  <c r="M17486" i="3"/>
  <c r="N17486" i="3" s="1"/>
  <c r="M17489" i="3"/>
  <c r="N17489" i="3" s="1"/>
  <c r="M17493" i="3"/>
  <c r="N17493" i="3" s="1"/>
  <c r="M17499" i="3"/>
  <c r="N17499" i="3" s="1"/>
  <c r="M17502" i="3"/>
  <c r="N17502" i="3" s="1"/>
  <c r="M17505" i="3"/>
  <c r="N17505" i="3" s="1"/>
  <c r="M17509" i="3"/>
  <c r="N17509" i="3" s="1"/>
  <c r="M17474" i="3"/>
  <c r="N17474" i="3" s="1"/>
  <c r="M17480" i="3"/>
  <c r="N17480" i="3" s="1"/>
  <c r="M17484" i="3"/>
  <c r="N17484" i="3" s="1"/>
  <c r="M17487" i="3"/>
  <c r="N17487" i="3" s="1"/>
  <c r="M17490" i="3"/>
  <c r="N17490" i="3" s="1"/>
  <c r="M17496" i="3"/>
  <c r="N17496" i="3" s="1"/>
  <c r="M17500" i="3"/>
  <c r="N17500" i="3" s="1"/>
  <c r="M17503" i="3"/>
  <c r="N17503" i="3" s="1"/>
  <c r="M17506" i="3"/>
  <c r="N17506" i="3" s="1"/>
  <c r="M17512" i="3"/>
  <c r="N17512" i="3" s="1"/>
  <c r="M17305" i="3"/>
  <c r="N17305" i="3" s="1"/>
  <c r="M17309" i="3"/>
  <c r="N17309" i="3" s="1"/>
  <c r="M17315" i="3"/>
  <c r="N17315" i="3" s="1"/>
  <c r="M17318" i="3"/>
  <c r="N17318" i="3" s="1"/>
  <c r="M17321" i="3"/>
  <c r="N17321" i="3" s="1"/>
  <c r="M17325" i="3"/>
  <c r="N17325" i="3" s="1"/>
  <c r="M17331" i="3"/>
  <c r="N17331" i="3" s="1"/>
  <c r="M17334" i="3"/>
  <c r="N17334" i="3" s="1"/>
  <c r="M17337" i="3"/>
  <c r="N17337" i="3" s="1"/>
  <c r="M17341" i="3"/>
  <c r="N17341" i="3" s="1"/>
  <c r="M17347" i="3"/>
  <c r="N17347" i="3" s="1"/>
  <c r="M17350" i="3"/>
  <c r="N17350" i="3" s="1"/>
  <c r="M17353" i="3"/>
  <c r="N17353" i="3" s="1"/>
  <c r="M17357" i="3"/>
  <c r="N17357" i="3" s="1"/>
  <c r="M17363" i="3"/>
  <c r="N17363" i="3" s="1"/>
  <c r="M17306" i="3"/>
  <c r="N17306" i="3" s="1"/>
  <c r="M17312" i="3"/>
  <c r="N17312" i="3" s="1"/>
  <c r="M17316" i="3"/>
  <c r="N17316" i="3" s="1"/>
  <c r="M17319" i="3"/>
  <c r="N17319" i="3" s="1"/>
  <c r="M17322" i="3"/>
  <c r="N17322" i="3" s="1"/>
  <c r="M17328" i="3"/>
  <c r="N17328" i="3" s="1"/>
  <c r="M17332" i="3"/>
  <c r="N17332" i="3" s="1"/>
  <c r="M17335" i="3"/>
  <c r="N17335" i="3" s="1"/>
  <c r="M17338" i="3"/>
  <c r="N17338" i="3" s="1"/>
  <c r="M17344" i="3"/>
  <c r="N17344" i="3" s="1"/>
  <c r="M17348" i="3"/>
  <c r="N17348" i="3" s="1"/>
  <c r="M17351" i="3"/>
  <c r="N17351" i="3" s="1"/>
  <c r="M17354" i="3"/>
  <c r="N17354" i="3" s="1"/>
  <c r="M17360" i="3"/>
  <c r="N17360" i="3" s="1"/>
  <c r="M17364" i="3"/>
  <c r="N17364" i="3" s="1"/>
  <c r="M17307" i="3"/>
  <c r="N17307" i="3" s="1"/>
  <c r="M17310" i="3"/>
  <c r="N17310" i="3" s="1"/>
  <c r="M17313" i="3"/>
  <c r="N17313" i="3" s="1"/>
  <c r="M17317" i="3"/>
  <c r="N17317" i="3" s="1"/>
  <c r="M17323" i="3"/>
  <c r="N17323" i="3" s="1"/>
  <c r="M17326" i="3"/>
  <c r="N17326" i="3" s="1"/>
  <c r="M17329" i="3"/>
  <c r="N17329" i="3" s="1"/>
  <c r="M17333" i="3"/>
  <c r="N17333" i="3" s="1"/>
  <c r="M17339" i="3"/>
  <c r="N17339" i="3" s="1"/>
  <c r="M17342" i="3"/>
  <c r="N17342" i="3" s="1"/>
  <c r="M17345" i="3"/>
  <c r="N17345" i="3" s="1"/>
  <c r="M17349" i="3"/>
  <c r="N17349" i="3" s="1"/>
  <c r="M17355" i="3"/>
  <c r="N17355" i="3" s="1"/>
  <c r="M17358" i="3"/>
  <c r="N17358" i="3" s="1"/>
  <c r="M17361" i="3"/>
  <c r="N17361" i="3" s="1"/>
  <c r="M17365" i="3"/>
  <c r="N17365" i="3" s="1"/>
  <c r="M17304" i="3"/>
  <c r="N17304" i="3" s="1"/>
  <c r="M17308" i="3"/>
  <c r="N17308" i="3" s="1"/>
  <c r="M17311" i="3"/>
  <c r="N17311" i="3" s="1"/>
  <c r="M17314" i="3"/>
  <c r="N17314" i="3" s="1"/>
  <c r="M17320" i="3"/>
  <c r="N17320" i="3" s="1"/>
  <c r="M17324" i="3"/>
  <c r="N17324" i="3" s="1"/>
  <c r="M17327" i="3"/>
  <c r="N17327" i="3" s="1"/>
  <c r="M17330" i="3"/>
  <c r="N17330" i="3" s="1"/>
  <c r="M17336" i="3"/>
  <c r="N17336" i="3" s="1"/>
  <c r="M17340" i="3"/>
  <c r="N17340" i="3" s="1"/>
  <c r="M17343" i="3"/>
  <c r="N17343" i="3" s="1"/>
  <c r="M17346" i="3"/>
  <c r="N17346" i="3" s="1"/>
  <c r="M17352" i="3"/>
  <c r="N17352" i="3" s="1"/>
  <c r="M17356" i="3"/>
  <c r="N17356" i="3" s="1"/>
  <c r="M17359" i="3"/>
  <c r="N17359" i="3" s="1"/>
  <c r="M17362" i="3"/>
  <c r="N17362" i="3" s="1"/>
  <c r="M17021" i="3"/>
  <c r="N17021" i="3" s="1"/>
  <c r="M17027" i="3"/>
  <c r="N17027" i="3" s="1"/>
  <c r="M17030" i="3"/>
  <c r="N17030" i="3" s="1"/>
  <c r="M17033" i="3"/>
  <c r="N17033" i="3" s="1"/>
  <c r="M17037" i="3"/>
  <c r="N17037" i="3" s="1"/>
  <c r="M17043" i="3"/>
  <c r="N17043" i="3" s="1"/>
  <c r="M17046" i="3"/>
  <c r="N17046" i="3" s="1"/>
  <c r="M17049" i="3"/>
  <c r="N17049" i="3" s="1"/>
  <c r="M17053" i="3"/>
  <c r="N17053" i="3" s="1"/>
  <c r="M17059" i="3"/>
  <c r="N17059" i="3" s="1"/>
  <c r="M17062" i="3"/>
  <c r="N17062" i="3" s="1"/>
  <c r="M17065" i="3"/>
  <c r="N17065" i="3" s="1"/>
  <c r="M17069" i="3"/>
  <c r="N17069" i="3" s="1"/>
  <c r="M17075" i="3"/>
  <c r="N17075" i="3" s="1"/>
  <c r="M17078" i="3"/>
  <c r="N17078" i="3" s="1"/>
  <c r="M17081" i="3"/>
  <c r="N17081" i="3" s="1"/>
  <c r="M17085" i="3"/>
  <c r="N17085" i="3" s="1"/>
  <c r="M17091" i="3"/>
  <c r="N17091" i="3" s="1"/>
  <c r="M17094" i="3"/>
  <c r="N17094" i="3" s="1"/>
  <c r="M17097" i="3"/>
  <c r="N17097" i="3" s="1"/>
  <c r="M17101" i="3"/>
  <c r="N17101" i="3" s="1"/>
  <c r="M17107" i="3"/>
  <c r="N17107" i="3" s="1"/>
  <c r="M17110" i="3"/>
  <c r="N17110" i="3" s="1"/>
  <c r="M17113" i="3"/>
  <c r="N17113" i="3" s="1"/>
  <c r="M17117" i="3"/>
  <c r="N17117" i="3" s="1"/>
  <c r="M17123" i="3"/>
  <c r="N17123" i="3" s="1"/>
  <c r="M17126" i="3"/>
  <c r="N17126" i="3" s="1"/>
  <c r="M17129" i="3"/>
  <c r="N17129" i="3" s="1"/>
  <c r="M17133" i="3"/>
  <c r="N17133" i="3" s="1"/>
  <c r="M17139" i="3"/>
  <c r="N17139" i="3" s="1"/>
  <c r="M17024" i="3"/>
  <c r="N17024" i="3" s="1"/>
  <c r="M17028" i="3"/>
  <c r="N17028" i="3" s="1"/>
  <c r="M17031" i="3"/>
  <c r="N17031" i="3" s="1"/>
  <c r="M17034" i="3"/>
  <c r="N17034" i="3" s="1"/>
  <c r="M17040" i="3"/>
  <c r="N17040" i="3" s="1"/>
  <c r="M17044" i="3"/>
  <c r="N17044" i="3" s="1"/>
  <c r="M17047" i="3"/>
  <c r="N17047" i="3" s="1"/>
  <c r="M17050" i="3"/>
  <c r="N17050" i="3" s="1"/>
  <c r="M17056" i="3"/>
  <c r="N17056" i="3" s="1"/>
  <c r="M17060" i="3"/>
  <c r="N17060" i="3" s="1"/>
  <c r="M17063" i="3"/>
  <c r="N17063" i="3" s="1"/>
  <c r="M17066" i="3"/>
  <c r="N17066" i="3" s="1"/>
  <c r="M17072" i="3"/>
  <c r="N17072" i="3" s="1"/>
  <c r="M17076" i="3"/>
  <c r="N17076" i="3" s="1"/>
  <c r="M17079" i="3"/>
  <c r="N17079" i="3" s="1"/>
  <c r="M17082" i="3"/>
  <c r="N17082" i="3" s="1"/>
  <c r="M17088" i="3"/>
  <c r="N17088" i="3" s="1"/>
  <c r="M17092" i="3"/>
  <c r="N17092" i="3" s="1"/>
  <c r="M17095" i="3"/>
  <c r="N17095" i="3" s="1"/>
  <c r="M17098" i="3"/>
  <c r="N17098" i="3" s="1"/>
  <c r="M17104" i="3"/>
  <c r="N17104" i="3" s="1"/>
  <c r="M17108" i="3"/>
  <c r="N17108" i="3" s="1"/>
  <c r="M17111" i="3"/>
  <c r="N17111" i="3" s="1"/>
  <c r="M17114" i="3"/>
  <c r="N17114" i="3" s="1"/>
  <c r="M17120" i="3"/>
  <c r="N17120" i="3" s="1"/>
  <c r="M17124" i="3"/>
  <c r="N17124" i="3" s="1"/>
  <c r="M17127" i="3"/>
  <c r="N17127" i="3" s="1"/>
  <c r="M17130" i="3"/>
  <c r="N17130" i="3" s="1"/>
  <c r="M17136" i="3"/>
  <c r="N17136" i="3" s="1"/>
  <c r="M17140" i="3"/>
  <c r="N17140" i="3" s="1"/>
  <c r="M17022" i="3"/>
  <c r="N17022" i="3" s="1"/>
  <c r="M17025" i="3"/>
  <c r="N17025" i="3" s="1"/>
  <c r="M17029" i="3"/>
  <c r="N17029" i="3" s="1"/>
  <c r="M17035" i="3"/>
  <c r="N17035" i="3" s="1"/>
  <c r="M17038" i="3"/>
  <c r="N17038" i="3" s="1"/>
  <c r="M17041" i="3"/>
  <c r="N17041" i="3" s="1"/>
  <c r="M17045" i="3"/>
  <c r="N17045" i="3" s="1"/>
  <c r="M17051" i="3"/>
  <c r="N17051" i="3" s="1"/>
  <c r="M17054" i="3"/>
  <c r="N17054" i="3" s="1"/>
  <c r="M17057" i="3"/>
  <c r="N17057" i="3" s="1"/>
  <c r="M17061" i="3"/>
  <c r="N17061" i="3" s="1"/>
  <c r="M17067" i="3"/>
  <c r="N17067" i="3" s="1"/>
  <c r="M17070" i="3"/>
  <c r="N17070" i="3" s="1"/>
  <c r="M17073" i="3"/>
  <c r="N17073" i="3" s="1"/>
  <c r="M17077" i="3"/>
  <c r="N17077" i="3" s="1"/>
  <c r="M17083" i="3"/>
  <c r="N17083" i="3" s="1"/>
  <c r="M17086" i="3"/>
  <c r="N17086" i="3" s="1"/>
  <c r="M17089" i="3"/>
  <c r="N17089" i="3" s="1"/>
  <c r="M17093" i="3"/>
  <c r="N17093" i="3" s="1"/>
  <c r="M17099" i="3"/>
  <c r="N17099" i="3" s="1"/>
  <c r="M17102" i="3"/>
  <c r="N17102" i="3" s="1"/>
  <c r="M17105" i="3"/>
  <c r="N17105" i="3" s="1"/>
  <c r="M17109" i="3"/>
  <c r="N17109" i="3" s="1"/>
  <c r="M17115" i="3"/>
  <c r="N17115" i="3" s="1"/>
  <c r="M17118" i="3"/>
  <c r="N17118" i="3" s="1"/>
  <c r="M17121" i="3"/>
  <c r="N17121" i="3" s="1"/>
  <c r="M17125" i="3"/>
  <c r="N17125" i="3" s="1"/>
  <c r="M17131" i="3"/>
  <c r="N17131" i="3" s="1"/>
  <c r="M17134" i="3"/>
  <c r="N17134" i="3" s="1"/>
  <c r="M17137" i="3"/>
  <c r="N17137" i="3" s="1"/>
  <c r="M17020" i="3"/>
  <c r="N17020" i="3" s="1"/>
  <c r="M17023" i="3"/>
  <c r="N17023" i="3" s="1"/>
  <c r="M17026" i="3"/>
  <c r="N17026" i="3" s="1"/>
  <c r="M17032" i="3"/>
  <c r="N17032" i="3" s="1"/>
  <c r="M17036" i="3"/>
  <c r="N17036" i="3" s="1"/>
  <c r="M17039" i="3"/>
  <c r="N17039" i="3" s="1"/>
  <c r="M17042" i="3"/>
  <c r="N17042" i="3" s="1"/>
  <c r="M17048" i="3"/>
  <c r="N17048" i="3" s="1"/>
  <c r="M17052" i="3"/>
  <c r="N17052" i="3" s="1"/>
  <c r="M17055" i="3"/>
  <c r="N17055" i="3" s="1"/>
  <c r="M17058" i="3"/>
  <c r="N17058" i="3" s="1"/>
  <c r="M17064" i="3"/>
  <c r="N17064" i="3" s="1"/>
  <c r="M17068" i="3"/>
  <c r="N17068" i="3" s="1"/>
  <c r="M17071" i="3"/>
  <c r="N17071" i="3" s="1"/>
  <c r="M17074" i="3"/>
  <c r="N17074" i="3" s="1"/>
  <c r="M17080" i="3"/>
  <c r="N17080" i="3" s="1"/>
  <c r="M17084" i="3"/>
  <c r="N17084" i="3" s="1"/>
  <c r="M17087" i="3"/>
  <c r="N17087" i="3" s="1"/>
  <c r="M17090" i="3"/>
  <c r="N17090" i="3" s="1"/>
  <c r="M17096" i="3"/>
  <c r="N17096" i="3" s="1"/>
  <c r="M17100" i="3"/>
  <c r="N17100" i="3" s="1"/>
  <c r="M17103" i="3"/>
  <c r="N17103" i="3" s="1"/>
  <c r="M17106" i="3"/>
  <c r="N17106" i="3" s="1"/>
  <c r="M17112" i="3"/>
  <c r="N17112" i="3" s="1"/>
  <c r="M17116" i="3"/>
  <c r="N17116" i="3" s="1"/>
  <c r="M17119" i="3"/>
  <c r="N17119" i="3" s="1"/>
  <c r="M17122" i="3"/>
  <c r="N17122" i="3" s="1"/>
  <c r="M17128" i="3"/>
  <c r="N17128" i="3" s="1"/>
  <c r="M17132" i="3"/>
  <c r="N17132" i="3" s="1"/>
  <c r="M17135" i="3"/>
  <c r="N17135" i="3" s="1"/>
  <c r="M17138" i="3"/>
  <c r="N17138" i="3" s="1"/>
  <c r="M16709" i="3"/>
  <c r="N16709" i="3" s="1"/>
  <c r="M16712" i="3"/>
  <c r="N16712" i="3" s="1"/>
  <c r="M16718" i="3"/>
  <c r="N16718" i="3" s="1"/>
  <c r="M16722" i="3"/>
  <c r="N16722" i="3" s="1"/>
  <c r="M16713" i="3"/>
  <c r="N16713" i="3" s="1"/>
  <c r="M16716" i="3"/>
  <c r="N16716" i="3" s="1"/>
  <c r="M16719" i="3"/>
  <c r="N16719" i="3" s="1"/>
  <c r="M16723" i="3"/>
  <c r="N16723" i="3" s="1"/>
  <c r="M16726" i="3"/>
  <c r="N16726" i="3" s="1"/>
  <c r="M16710" i="3"/>
  <c r="N16710" i="3" s="1"/>
  <c r="M16714" i="3"/>
  <c r="N16714" i="3" s="1"/>
  <c r="M16717" i="3"/>
  <c r="N16717" i="3" s="1"/>
  <c r="M16720" i="3"/>
  <c r="N16720" i="3" s="1"/>
  <c r="M16724" i="3"/>
  <c r="N16724" i="3" s="1"/>
  <c r="M16727" i="3"/>
  <c r="N16727" i="3" s="1"/>
  <c r="M16711" i="3"/>
  <c r="N16711" i="3" s="1"/>
  <c r="M16715" i="3"/>
  <c r="N16715" i="3" s="1"/>
  <c r="M16721" i="3"/>
  <c r="N16721" i="3" s="1"/>
  <c r="M16725" i="3"/>
  <c r="N16725" i="3" s="1"/>
  <c r="M16728" i="3"/>
  <c r="N16728" i="3" s="1"/>
  <c r="M16389" i="3"/>
  <c r="N16389" i="3" s="1"/>
  <c r="M16395" i="3"/>
  <c r="N16395" i="3" s="1"/>
  <c r="M16400" i="3"/>
  <c r="N16400" i="3" s="1"/>
  <c r="M16406" i="3"/>
  <c r="N16406" i="3" s="1"/>
  <c r="M16409" i="3"/>
  <c r="N16409" i="3" s="1"/>
  <c r="M16413" i="3"/>
  <c r="N16413" i="3" s="1"/>
  <c r="M16419" i="3"/>
  <c r="N16419" i="3" s="1"/>
  <c r="M16422" i="3"/>
  <c r="N16422" i="3" s="1"/>
  <c r="M16425" i="3"/>
  <c r="N16425" i="3" s="1"/>
  <c r="M16428" i="3"/>
  <c r="N16428" i="3" s="1"/>
  <c r="M16431" i="3"/>
  <c r="N16431" i="3" s="1"/>
  <c r="M16434" i="3"/>
  <c r="N16434" i="3" s="1"/>
  <c r="M16437" i="3"/>
  <c r="N16437" i="3" s="1"/>
  <c r="M16443" i="3"/>
  <c r="N16443" i="3" s="1"/>
  <c r="M16446" i="3"/>
  <c r="N16446" i="3" s="1"/>
  <c r="M16449" i="3"/>
  <c r="N16449" i="3" s="1"/>
  <c r="M16453" i="3"/>
  <c r="N16453" i="3" s="1"/>
  <c r="M16459" i="3"/>
  <c r="N16459" i="3" s="1"/>
  <c r="M16464" i="3"/>
  <c r="N16464" i="3" s="1"/>
  <c r="M16470" i="3"/>
  <c r="N16470" i="3" s="1"/>
  <c r="M16473" i="3"/>
  <c r="N16473" i="3" s="1"/>
  <c r="M16477" i="3"/>
  <c r="N16477" i="3" s="1"/>
  <c r="M16483" i="3"/>
  <c r="N16483" i="3" s="1"/>
  <c r="M16486" i="3"/>
  <c r="N16486" i="3" s="1"/>
  <c r="M16489" i="3"/>
  <c r="N16489" i="3" s="1"/>
  <c r="M16492" i="3"/>
  <c r="N16492" i="3" s="1"/>
  <c r="M16495" i="3"/>
  <c r="N16495" i="3" s="1"/>
  <c r="M16498" i="3"/>
  <c r="N16498" i="3" s="1"/>
  <c r="M16501" i="3"/>
  <c r="N16501" i="3" s="1"/>
  <c r="M16507" i="3"/>
  <c r="N16507" i="3" s="1"/>
  <c r="M16510" i="3"/>
  <c r="N16510" i="3" s="1"/>
  <c r="M16513" i="3"/>
  <c r="N16513" i="3" s="1"/>
  <c r="M16517" i="3"/>
  <c r="N16517" i="3" s="1"/>
  <c r="M16523" i="3"/>
  <c r="N16523" i="3" s="1"/>
  <c r="M16528" i="3"/>
  <c r="N16528" i="3" s="1"/>
  <c r="M16534" i="3"/>
  <c r="N16534" i="3" s="1"/>
  <c r="M16537" i="3"/>
  <c r="N16537" i="3" s="1"/>
  <c r="M16541" i="3"/>
  <c r="N16541" i="3" s="1"/>
  <c r="M16547" i="3"/>
  <c r="N16547" i="3" s="1"/>
  <c r="M16550" i="3"/>
  <c r="N16550" i="3" s="1"/>
  <c r="M16553" i="3"/>
  <c r="N16553" i="3" s="1"/>
  <c r="M16556" i="3"/>
  <c r="N16556" i="3" s="1"/>
  <c r="M16559" i="3"/>
  <c r="N16559" i="3" s="1"/>
  <c r="M16392" i="3"/>
  <c r="N16392" i="3" s="1"/>
  <c r="M16398" i="3"/>
  <c r="N16398" i="3" s="1"/>
  <c r="M16401" i="3"/>
  <c r="N16401" i="3" s="1"/>
  <c r="M16404" i="3"/>
  <c r="N16404" i="3" s="1"/>
  <c r="M16407" i="3"/>
  <c r="N16407" i="3" s="1"/>
  <c r="M16410" i="3"/>
  <c r="N16410" i="3" s="1"/>
  <c r="M16416" i="3"/>
  <c r="N16416" i="3" s="1"/>
  <c r="M16420" i="3"/>
  <c r="N16420" i="3" s="1"/>
  <c r="M16423" i="3"/>
  <c r="N16423" i="3" s="1"/>
  <c r="M16426" i="3"/>
  <c r="N16426" i="3" s="1"/>
  <c r="M16429" i="3"/>
  <c r="N16429" i="3" s="1"/>
  <c r="M16435" i="3"/>
  <c r="N16435" i="3" s="1"/>
  <c r="M16440" i="3"/>
  <c r="N16440" i="3" s="1"/>
  <c r="M16444" i="3"/>
  <c r="N16444" i="3" s="1"/>
  <c r="M16447" i="3"/>
  <c r="N16447" i="3" s="1"/>
  <c r="M16450" i="3"/>
  <c r="N16450" i="3" s="1"/>
  <c r="M16456" i="3"/>
  <c r="N16456" i="3" s="1"/>
  <c r="M16462" i="3"/>
  <c r="N16462" i="3" s="1"/>
  <c r="M16465" i="3"/>
  <c r="N16465" i="3" s="1"/>
  <c r="M16468" i="3"/>
  <c r="N16468" i="3" s="1"/>
  <c r="M16471" i="3"/>
  <c r="N16471" i="3" s="1"/>
  <c r="M16474" i="3"/>
  <c r="N16474" i="3" s="1"/>
  <c r="M16480" i="3"/>
  <c r="N16480" i="3" s="1"/>
  <c r="M16484" i="3"/>
  <c r="N16484" i="3" s="1"/>
  <c r="M16487" i="3"/>
  <c r="N16487" i="3" s="1"/>
  <c r="M16490" i="3"/>
  <c r="N16490" i="3" s="1"/>
  <c r="M16493" i="3"/>
  <c r="N16493" i="3" s="1"/>
  <c r="M16499" i="3"/>
  <c r="N16499" i="3" s="1"/>
  <c r="M16504" i="3"/>
  <c r="N16504" i="3" s="1"/>
  <c r="M16508" i="3"/>
  <c r="N16508" i="3" s="1"/>
  <c r="M16511" i="3"/>
  <c r="N16511" i="3" s="1"/>
  <c r="M16514" i="3"/>
  <c r="N16514" i="3" s="1"/>
  <c r="M16520" i="3"/>
  <c r="N16520" i="3" s="1"/>
  <c r="M16526" i="3"/>
  <c r="N16526" i="3" s="1"/>
  <c r="M16529" i="3"/>
  <c r="N16529" i="3" s="1"/>
  <c r="M16532" i="3"/>
  <c r="N16532" i="3" s="1"/>
  <c r="M16535" i="3"/>
  <c r="N16535" i="3" s="1"/>
  <c r="M16538" i="3"/>
  <c r="N16538" i="3" s="1"/>
  <c r="M16544" i="3"/>
  <c r="N16544" i="3" s="1"/>
  <c r="M16548" i="3"/>
  <c r="N16548" i="3" s="1"/>
  <c r="M16551" i="3"/>
  <c r="N16551" i="3" s="1"/>
  <c r="M16554" i="3"/>
  <c r="N16554" i="3" s="1"/>
  <c r="M16557" i="3"/>
  <c r="N16557" i="3" s="1"/>
  <c r="M16387" i="3"/>
  <c r="N16387" i="3" s="1"/>
  <c r="M16390" i="3"/>
  <c r="N16390" i="3" s="1"/>
  <c r="M16393" i="3"/>
  <c r="N16393" i="3" s="1"/>
  <c r="M16396" i="3"/>
  <c r="N16396" i="3" s="1"/>
  <c r="M16399" i="3"/>
  <c r="N16399" i="3" s="1"/>
  <c r="M16402" i="3"/>
  <c r="N16402" i="3" s="1"/>
  <c r="M16405" i="3"/>
  <c r="N16405" i="3" s="1"/>
  <c r="M16411" i="3"/>
  <c r="N16411" i="3" s="1"/>
  <c r="M16414" i="3"/>
  <c r="N16414" i="3" s="1"/>
  <c r="M16417" i="3"/>
  <c r="N16417" i="3" s="1"/>
  <c r="M16421" i="3"/>
  <c r="N16421" i="3" s="1"/>
  <c r="M16427" i="3"/>
  <c r="N16427" i="3" s="1"/>
  <c r="M16432" i="3"/>
  <c r="N16432" i="3" s="1"/>
  <c r="M16438" i="3"/>
  <c r="N16438" i="3" s="1"/>
  <c r="M16441" i="3"/>
  <c r="N16441" i="3" s="1"/>
  <c r="M16445" i="3"/>
  <c r="N16445" i="3" s="1"/>
  <c r="M16451" i="3"/>
  <c r="N16451" i="3" s="1"/>
  <c r="M16454" i="3"/>
  <c r="N16454" i="3" s="1"/>
  <c r="M16457" i="3"/>
  <c r="N16457" i="3" s="1"/>
  <c r="M16460" i="3"/>
  <c r="N16460" i="3" s="1"/>
  <c r="M16463" i="3"/>
  <c r="N16463" i="3" s="1"/>
  <c r="M16466" i="3"/>
  <c r="N16466" i="3" s="1"/>
  <c r="M16469" i="3"/>
  <c r="N16469" i="3" s="1"/>
  <c r="M16475" i="3"/>
  <c r="N16475" i="3" s="1"/>
  <c r="M16478" i="3"/>
  <c r="N16478" i="3" s="1"/>
  <c r="M16481" i="3"/>
  <c r="N16481" i="3" s="1"/>
  <c r="M16485" i="3"/>
  <c r="N16485" i="3" s="1"/>
  <c r="M16491" i="3"/>
  <c r="N16491" i="3" s="1"/>
  <c r="M16496" i="3"/>
  <c r="N16496" i="3" s="1"/>
  <c r="M16502" i="3"/>
  <c r="N16502" i="3" s="1"/>
  <c r="M16505" i="3"/>
  <c r="N16505" i="3" s="1"/>
  <c r="M16509" i="3"/>
  <c r="N16509" i="3" s="1"/>
  <c r="M16515" i="3"/>
  <c r="N16515" i="3" s="1"/>
  <c r="M16518" i="3"/>
  <c r="N16518" i="3" s="1"/>
  <c r="M16521" i="3"/>
  <c r="N16521" i="3" s="1"/>
  <c r="M16524" i="3"/>
  <c r="N16524" i="3" s="1"/>
  <c r="M16527" i="3"/>
  <c r="N16527" i="3" s="1"/>
  <c r="M16530" i="3"/>
  <c r="N16530" i="3" s="1"/>
  <c r="M16533" i="3"/>
  <c r="N16533" i="3" s="1"/>
  <c r="M16539" i="3"/>
  <c r="N16539" i="3" s="1"/>
  <c r="M16542" i="3"/>
  <c r="N16542" i="3" s="1"/>
  <c r="M16545" i="3"/>
  <c r="N16545" i="3" s="1"/>
  <c r="M16549" i="3"/>
  <c r="N16549" i="3" s="1"/>
  <c r="M16555" i="3"/>
  <c r="N16555" i="3" s="1"/>
  <c r="M16560" i="3"/>
  <c r="N16560" i="3" s="1"/>
  <c r="M16388" i="3"/>
  <c r="N16388" i="3" s="1"/>
  <c r="M16391" i="3"/>
  <c r="N16391" i="3" s="1"/>
  <c r="M16394" i="3"/>
  <c r="N16394" i="3" s="1"/>
  <c r="M16397" i="3"/>
  <c r="N16397" i="3" s="1"/>
  <c r="M16403" i="3"/>
  <c r="N16403" i="3" s="1"/>
  <c r="M16408" i="3"/>
  <c r="N16408" i="3" s="1"/>
  <c r="M16412" i="3"/>
  <c r="N16412" i="3" s="1"/>
  <c r="M16415" i="3"/>
  <c r="N16415" i="3" s="1"/>
  <c r="M16418" i="3"/>
  <c r="N16418" i="3" s="1"/>
  <c r="M16424" i="3"/>
  <c r="N16424" i="3" s="1"/>
  <c r="M16430" i="3"/>
  <c r="N16430" i="3" s="1"/>
  <c r="M16433" i="3"/>
  <c r="N16433" i="3" s="1"/>
  <c r="M16436" i="3"/>
  <c r="N16436" i="3" s="1"/>
  <c r="M16439" i="3"/>
  <c r="N16439" i="3" s="1"/>
  <c r="M16442" i="3"/>
  <c r="N16442" i="3" s="1"/>
  <c r="M16448" i="3"/>
  <c r="N16448" i="3" s="1"/>
  <c r="M16452" i="3"/>
  <c r="N16452" i="3" s="1"/>
  <c r="M16455" i="3"/>
  <c r="N16455" i="3" s="1"/>
  <c r="M16458" i="3"/>
  <c r="N16458" i="3" s="1"/>
  <c r="M16461" i="3"/>
  <c r="N16461" i="3" s="1"/>
  <c r="M16467" i="3"/>
  <c r="N16467" i="3" s="1"/>
  <c r="M16472" i="3"/>
  <c r="N16472" i="3" s="1"/>
  <c r="M16476" i="3"/>
  <c r="N16476" i="3" s="1"/>
  <c r="M16479" i="3"/>
  <c r="N16479" i="3" s="1"/>
  <c r="M16482" i="3"/>
  <c r="N16482" i="3" s="1"/>
  <c r="M16488" i="3"/>
  <c r="N16488" i="3" s="1"/>
  <c r="M16494" i="3"/>
  <c r="N16494" i="3" s="1"/>
  <c r="M16497" i="3"/>
  <c r="N16497" i="3" s="1"/>
  <c r="M16500" i="3"/>
  <c r="N16500" i="3" s="1"/>
  <c r="M16503" i="3"/>
  <c r="N16503" i="3" s="1"/>
  <c r="M16506" i="3"/>
  <c r="N16506" i="3" s="1"/>
  <c r="M16512" i="3"/>
  <c r="N16512" i="3" s="1"/>
  <c r="M16516" i="3"/>
  <c r="N16516" i="3" s="1"/>
  <c r="M16519" i="3"/>
  <c r="N16519" i="3" s="1"/>
  <c r="M16522" i="3"/>
  <c r="N16522" i="3" s="1"/>
  <c r="M16525" i="3"/>
  <c r="N16525" i="3" s="1"/>
  <c r="M16531" i="3"/>
  <c r="N16531" i="3" s="1"/>
  <c r="M16536" i="3"/>
  <c r="N16536" i="3" s="1"/>
  <c r="M16540" i="3"/>
  <c r="N16540" i="3" s="1"/>
  <c r="M16543" i="3"/>
  <c r="N16543" i="3" s="1"/>
  <c r="M16546" i="3"/>
  <c r="N16546" i="3" s="1"/>
  <c r="M16552" i="3"/>
  <c r="N16552" i="3" s="1"/>
  <c r="M16558" i="3"/>
  <c r="N16558" i="3" s="1"/>
  <c r="M16561" i="3"/>
  <c r="N16561" i="3" s="1"/>
  <c r="M15965" i="3"/>
  <c r="N15965" i="3" s="1"/>
  <c r="M15971" i="3"/>
  <c r="N15971" i="3" s="1"/>
  <c r="M15976" i="3"/>
  <c r="N15976" i="3" s="1"/>
  <c r="M15982" i="3"/>
  <c r="N15982" i="3" s="1"/>
  <c r="M15985" i="3"/>
  <c r="N15985" i="3" s="1"/>
  <c r="M15988" i="3"/>
  <c r="N15988" i="3" s="1"/>
  <c r="M15991" i="3"/>
  <c r="N15991" i="3" s="1"/>
  <c r="M15994" i="3"/>
  <c r="N15994" i="3" s="1"/>
  <c r="M15997" i="3"/>
  <c r="N15997" i="3" s="1"/>
  <c r="M16003" i="3"/>
  <c r="N16003" i="3" s="1"/>
  <c r="M16008" i="3"/>
  <c r="N16008" i="3" s="1"/>
  <c r="M16014" i="3"/>
  <c r="N16014" i="3" s="1"/>
  <c r="M16017" i="3"/>
  <c r="N16017" i="3" s="1"/>
  <c r="M16020" i="3"/>
  <c r="N16020" i="3" s="1"/>
  <c r="M16023" i="3"/>
  <c r="N16023" i="3" s="1"/>
  <c r="M16026" i="3"/>
  <c r="N16026" i="3" s="1"/>
  <c r="M16029" i="3"/>
  <c r="N16029" i="3" s="1"/>
  <c r="M16035" i="3"/>
  <c r="N16035" i="3" s="1"/>
  <c r="M16040" i="3"/>
  <c r="N16040" i="3" s="1"/>
  <c r="M16046" i="3"/>
  <c r="N16046" i="3" s="1"/>
  <c r="M16049" i="3"/>
  <c r="N16049" i="3" s="1"/>
  <c r="M16052" i="3"/>
  <c r="N16052" i="3" s="1"/>
  <c r="M16055" i="3"/>
  <c r="N16055" i="3" s="1"/>
  <c r="M16058" i="3"/>
  <c r="N16058" i="3" s="1"/>
  <c r="M16061" i="3"/>
  <c r="N16061" i="3" s="1"/>
  <c r="M16067" i="3"/>
  <c r="N16067" i="3" s="1"/>
  <c r="M16072" i="3"/>
  <c r="N16072" i="3" s="1"/>
  <c r="M16078" i="3"/>
  <c r="N16078" i="3" s="1"/>
  <c r="M16081" i="3"/>
  <c r="N16081" i="3" s="1"/>
  <c r="M16084" i="3"/>
  <c r="N16084" i="3" s="1"/>
  <c r="M16087" i="3"/>
  <c r="N16087" i="3" s="1"/>
  <c r="M16090" i="3"/>
  <c r="N16090" i="3" s="1"/>
  <c r="M16093" i="3"/>
  <c r="N16093" i="3" s="1"/>
  <c r="M16099" i="3"/>
  <c r="N16099" i="3" s="1"/>
  <c r="M16104" i="3"/>
  <c r="N16104" i="3" s="1"/>
  <c r="M16110" i="3"/>
  <c r="N16110" i="3" s="1"/>
  <c r="M16113" i="3"/>
  <c r="N16113" i="3" s="1"/>
  <c r="M16116" i="3"/>
  <c r="N16116" i="3" s="1"/>
  <c r="M16119" i="3"/>
  <c r="N16119" i="3" s="1"/>
  <c r="M16122" i="3"/>
  <c r="N16122" i="3" s="1"/>
  <c r="M16125" i="3"/>
  <c r="N16125" i="3" s="1"/>
  <c r="M16131" i="3"/>
  <c r="N16131" i="3" s="1"/>
  <c r="M16136" i="3"/>
  <c r="N16136" i="3" s="1"/>
  <c r="M16142" i="3"/>
  <c r="N16142" i="3" s="1"/>
  <c r="M16145" i="3"/>
  <c r="N16145" i="3" s="1"/>
  <c r="M16148" i="3"/>
  <c r="N16148" i="3" s="1"/>
  <c r="M16151" i="3"/>
  <c r="N16151" i="3" s="1"/>
  <c r="M16154" i="3"/>
  <c r="N16154" i="3" s="1"/>
  <c r="M16157" i="3"/>
  <c r="N16157" i="3" s="1"/>
  <c r="M16163" i="3"/>
  <c r="N16163" i="3" s="1"/>
  <c r="M16166" i="3"/>
  <c r="N16166" i="3" s="1"/>
  <c r="M16169" i="3"/>
  <c r="N16169" i="3" s="1"/>
  <c r="M16172" i="3"/>
  <c r="N16172" i="3" s="1"/>
  <c r="M16175" i="3"/>
  <c r="N16175" i="3" s="1"/>
  <c r="M16178" i="3"/>
  <c r="N16178" i="3" s="1"/>
  <c r="M16181" i="3"/>
  <c r="N16181" i="3" s="1"/>
  <c r="M16187" i="3"/>
  <c r="N16187" i="3" s="1"/>
  <c r="M16190" i="3"/>
  <c r="N16190" i="3" s="1"/>
  <c r="M16193" i="3"/>
  <c r="N16193" i="3" s="1"/>
  <c r="M16197" i="3"/>
  <c r="N16197" i="3" s="1"/>
  <c r="M16203" i="3"/>
  <c r="N16203" i="3" s="1"/>
  <c r="M16208" i="3"/>
  <c r="N16208" i="3" s="1"/>
  <c r="M16214" i="3"/>
  <c r="N16214" i="3" s="1"/>
  <c r="M15968" i="3"/>
  <c r="N15968" i="3" s="1"/>
  <c r="M15974" i="3"/>
  <c r="N15974" i="3" s="1"/>
  <c r="M15977" i="3"/>
  <c r="N15977" i="3" s="1"/>
  <c r="M15980" i="3"/>
  <c r="N15980" i="3" s="1"/>
  <c r="M15983" i="3"/>
  <c r="N15983" i="3" s="1"/>
  <c r="M15986" i="3"/>
  <c r="N15986" i="3" s="1"/>
  <c r="M15989" i="3"/>
  <c r="N15989" i="3" s="1"/>
  <c r="M15995" i="3"/>
  <c r="N15995" i="3" s="1"/>
  <c r="M16000" i="3"/>
  <c r="N16000" i="3" s="1"/>
  <c r="M16006" i="3"/>
  <c r="N16006" i="3" s="1"/>
  <c r="M16009" i="3"/>
  <c r="N16009" i="3" s="1"/>
  <c r="M16012" i="3"/>
  <c r="N16012" i="3" s="1"/>
  <c r="M16015" i="3"/>
  <c r="N16015" i="3" s="1"/>
  <c r="M16018" i="3"/>
  <c r="N16018" i="3" s="1"/>
  <c r="M16021" i="3"/>
  <c r="N16021" i="3" s="1"/>
  <c r="M16027" i="3"/>
  <c r="N16027" i="3" s="1"/>
  <c r="M16032" i="3"/>
  <c r="N16032" i="3" s="1"/>
  <c r="M16038" i="3"/>
  <c r="N16038" i="3" s="1"/>
  <c r="M16041" i="3"/>
  <c r="N16041" i="3" s="1"/>
  <c r="M16044" i="3"/>
  <c r="N16044" i="3" s="1"/>
  <c r="M16047" i="3"/>
  <c r="N16047" i="3" s="1"/>
  <c r="M16050" i="3"/>
  <c r="N16050" i="3" s="1"/>
  <c r="M16053" i="3"/>
  <c r="N16053" i="3" s="1"/>
  <c r="M16059" i="3"/>
  <c r="N16059" i="3" s="1"/>
  <c r="M16064" i="3"/>
  <c r="N16064" i="3" s="1"/>
  <c r="M16070" i="3"/>
  <c r="N16070" i="3" s="1"/>
  <c r="M16073" i="3"/>
  <c r="N16073" i="3" s="1"/>
  <c r="M16076" i="3"/>
  <c r="N16076" i="3" s="1"/>
  <c r="M16079" i="3"/>
  <c r="N16079" i="3" s="1"/>
  <c r="M16082" i="3"/>
  <c r="N16082" i="3" s="1"/>
  <c r="M16085" i="3"/>
  <c r="N16085" i="3" s="1"/>
  <c r="M16091" i="3"/>
  <c r="N16091" i="3" s="1"/>
  <c r="M16096" i="3"/>
  <c r="N16096" i="3" s="1"/>
  <c r="M16102" i="3"/>
  <c r="N16102" i="3" s="1"/>
  <c r="M16105" i="3"/>
  <c r="N16105" i="3" s="1"/>
  <c r="M16108" i="3"/>
  <c r="N16108" i="3" s="1"/>
  <c r="M16111" i="3"/>
  <c r="N16111" i="3" s="1"/>
  <c r="M16114" i="3"/>
  <c r="N16114" i="3" s="1"/>
  <c r="M16117" i="3"/>
  <c r="N16117" i="3" s="1"/>
  <c r="M16123" i="3"/>
  <c r="N16123" i="3" s="1"/>
  <c r="M16128" i="3"/>
  <c r="N16128" i="3" s="1"/>
  <c r="M16134" i="3"/>
  <c r="N16134" i="3" s="1"/>
  <c r="M16137" i="3"/>
  <c r="N16137" i="3" s="1"/>
  <c r="M16140" i="3"/>
  <c r="N16140" i="3" s="1"/>
  <c r="M16143" i="3"/>
  <c r="N16143" i="3" s="1"/>
  <c r="M16146" i="3"/>
  <c r="N16146" i="3" s="1"/>
  <c r="M16149" i="3"/>
  <c r="N16149" i="3" s="1"/>
  <c r="M16155" i="3"/>
  <c r="N16155" i="3" s="1"/>
  <c r="M16160" i="3"/>
  <c r="N16160" i="3" s="1"/>
  <c r="M16164" i="3"/>
  <c r="N16164" i="3" s="1"/>
  <c r="M16167" i="3"/>
  <c r="N16167" i="3" s="1"/>
  <c r="M16170" i="3"/>
  <c r="N16170" i="3" s="1"/>
  <c r="M16173" i="3"/>
  <c r="N16173" i="3" s="1"/>
  <c r="M16179" i="3"/>
  <c r="N16179" i="3" s="1"/>
  <c r="M16184" i="3"/>
  <c r="N16184" i="3" s="1"/>
  <c r="M16188" i="3"/>
  <c r="N16188" i="3" s="1"/>
  <c r="M16191" i="3"/>
  <c r="N16191" i="3" s="1"/>
  <c r="M16194" i="3"/>
  <c r="N16194" i="3" s="1"/>
  <c r="M16200" i="3"/>
  <c r="N16200" i="3" s="1"/>
  <c r="M16206" i="3"/>
  <c r="N16206" i="3" s="1"/>
  <c r="M16209" i="3"/>
  <c r="N16209" i="3" s="1"/>
  <c r="M16212" i="3"/>
  <c r="N16212" i="3" s="1"/>
  <c r="M16215" i="3"/>
  <c r="N16215" i="3" s="1"/>
  <c r="M15966" i="3"/>
  <c r="N15966" i="3" s="1"/>
  <c r="M15969" i="3"/>
  <c r="N15969" i="3" s="1"/>
  <c r="M15972" i="3"/>
  <c r="N15972" i="3" s="1"/>
  <c r="M15975" i="3"/>
  <c r="N15975" i="3" s="1"/>
  <c r="M15978" i="3"/>
  <c r="N15978" i="3" s="1"/>
  <c r="M15981" i="3"/>
  <c r="N15981" i="3" s="1"/>
  <c r="M15987" i="3"/>
  <c r="N15987" i="3" s="1"/>
  <c r="M15992" i="3"/>
  <c r="N15992" i="3" s="1"/>
  <c r="M15998" i="3"/>
  <c r="N15998" i="3" s="1"/>
  <c r="M16001" i="3"/>
  <c r="N16001" i="3" s="1"/>
  <c r="M16004" i="3"/>
  <c r="N16004" i="3" s="1"/>
  <c r="M16007" i="3"/>
  <c r="N16007" i="3" s="1"/>
  <c r="M16010" i="3"/>
  <c r="N16010" i="3" s="1"/>
  <c r="M16013" i="3"/>
  <c r="N16013" i="3" s="1"/>
  <c r="M16019" i="3"/>
  <c r="N16019" i="3" s="1"/>
  <c r="M16024" i="3"/>
  <c r="N16024" i="3" s="1"/>
  <c r="M16030" i="3"/>
  <c r="N16030" i="3" s="1"/>
  <c r="M16033" i="3"/>
  <c r="N16033" i="3" s="1"/>
  <c r="M16036" i="3"/>
  <c r="N16036" i="3" s="1"/>
  <c r="M16039" i="3"/>
  <c r="N16039" i="3" s="1"/>
  <c r="M16042" i="3"/>
  <c r="N16042" i="3" s="1"/>
  <c r="M16045" i="3"/>
  <c r="N16045" i="3" s="1"/>
  <c r="M16051" i="3"/>
  <c r="N16051" i="3" s="1"/>
  <c r="M16056" i="3"/>
  <c r="N16056" i="3" s="1"/>
  <c r="M16062" i="3"/>
  <c r="N16062" i="3" s="1"/>
  <c r="M16065" i="3"/>
  <c r="N16065" i="3" s="1"/>
  <c r="M16068" i="3"/>
  <c r="N16068" i="3" s="1"/>
  <c r="M16071" i="3"/>
  <c r="N16071" i="3" s="1"/>
  <c r="M16074" i="3"/>
  <c r="N16074" i="3" s="1"/>
  <c r="M16077" i="3"/>
  <c r="N16077" i="3" s="1"/>
  <c r="M16083" i="3"/>
  <c r="N16083" i="3" s="1"/>
  <c r="M16088" i="3"/>
  <c r="N16088" i="3" s="1"/>
  <c r="M16094" i="3"/>
  <c r="N16094" i="3" s="1"/>
  <c r="M16097" i="3"/>
  <c r="N16097" i="3" s="1"/>
  <c r="M16100" i="3"/>
  <c r="N16100" i="3" s="1"/>
  <c r="M16103" i="3"/>
  <c r="N16103" i="3" s="1"/>
  <c r="M16106" i="3"/>
  <c r="N16106" i="3" s="1"/>
  <c r="M16109" i="3"/>
  <c r="N16109" i="3" s="1"/>
  <c r="M16115" i="3"/>
  <c r="N16115" i="3" s="1"/>
  <c r="M16120" i="3"/>
  <c r="N16120" i="3" s="1"/>
  <c r="M16126" i="3"/>
  <c r="N16126" i="3" s="1"/>
  <c r="M16129" i="3"/>
  <c r="N16129" i="3" s="1"/>
  <c r="M16132" i="3"/>
  <c r="N16132" i="3" s="1"/>
  <c r="M16135" i="3"/>
  <c r="N16135" i="3" s="1"/>
  <c r="M16138" i="3"/>
  <c r="N16138" i="3" s="1"/>
  <c r="M16141" i="3"/>
  <c r="N16141" i="3" s="1"/>
  <c r="M16147" i="3"/>
  <c r="N16147" i="3" s="1"/>
  <c r="M16152" i="3"/>
  <c r="N16152" i="3" s="1"/>
  <c r="M16158" i="3"/>
  <c r="N16158" i="3" s="1"/>
  <c r="M16161" i="3"/>
  <c r="N16161" i="3" s="1"/>
  <c r="M16165" i="3"/>
  <c r="N16165" i="3" s="1"/>
  <c r="M16171" i="3"/>
  <c r="N16171" i="3" s="1"/>
  <c r="M16176" i="3"/>
  <c r="N16176" i="3" s="1"/>
  <c r="M16182" i="3"/>
  <c r="N16182" i="3" s="1"/>
  <c r="M16185" i="3"/>
  <c r="N16185" i="3" s="1"/>
  <c r="M16189" i="3"/>
  <c r="N16189" i="3" s="1"/>
  <c r="M16195" i="3"/>
  <c r="N16195" i="3" s="1"/>
  <c r="M16198" i="3"/>
  <c r="N16198" i="3" s="1"/>
  <c r="M16201" i="3"/>
  <c r="N16201" i="3" s="1"/>
  <c r="M16204" i="3"/>
  <c r="N16204" i="3" s="1"/>
  <c r="M16207" i="3"/>
  <c r="N16207" i="3" s="1"/>
  <c r="M16210" i="3"/>
  <c r="N16210" i="3" s="1"/>
  <c r="M16213" i="3"/>
  <c r="N16213" i="3" s="1"/>
  <c r="M15964" i="3"/>
  <c r="N15964" i="3" s="1"/>
  <c r="M15967" i="3"/>
  <c r="N15967" i="3" s="1"/>
  <c r="M15970" i="3"/>
  <c r="N15970" i="3" s="1"/>
  <c r="M15973" i="3"/>
  <c r="N15973" i="3" s="1"/>
  <c r="M15979" i="3"/>
  <c r="N15979" i="3" s="1"/>
  <c r="M15984" i="3"/>
  <c r="N15984" i="3" s="1"/>
  <c r="M15990" i="3"/>
  <c r="N15990" i="3" s="1"/>
  <c r="M15993" i="3"/>
  <c r="N15993" i="3" s="1"/>
  <c r="M15996" i="3"/>
  <c r="N15996" i="3" s="1"/>
  <c r="M15999" i="3"/>
  <c r="N15999" i="3" s="1"/>
  <c r="M16002" i="3"/>
  <c r="N16002" i="3" s="1"/>
  <c r="M16005" i="3"/>
  <c r="N16005" i="3" s="1"/>
  <c r="M16011" i="3"/>
  <c r="N16011" i="3" s="1"/>
  <c r="M16016" i="3"/>
  <c r="N16016" i="3" s="1"/>
  <c r="M16022" i="3"/>
  <c r="N16022" i="3" s="1"/>
  <c r="M16025" i="3"/>
  <c r="N16025" i="3" s="1"/>
  <c r="M16028" i="3"/>
  <c r="N16028" i="3" s="1"/>
  <c r="M16031" i="3"/>
  <c r="N16031" i="3" s="1"/>
  <c r="M16034" i="3"/>
  <c r="N16034" i="3" s="1"/>
  <c r="M16037" i="3"/>
  <c r="N16037" i="3" s="1"/>
  <c r="M16043" i="3"/>
  <c r="N16043" i="3" s="1"/>
  <c r="M16048" i="3"/>
  <c r="N16048" i="3" s="1"/>
  <c r="M16054" i="3"/>
  <c r="N16054" i="3" s="1"/>
  <c r="M16057" i="3"/>
  <c r="N16057" i="3" s="1"/>
  <c r="M16060" i="3"/>
  <c r="N16060" i="3" s="1"/>
  <c r="M16063" i="3"/>
  <c r="N16063" i="3" s="1"/>
  <c r="M16066" i="3"/>
  <c r="N16066" i="3" s="1"/>
  <c r="M16069" i="3"/>
  <c r="N16069" i="3" s="1"/>
  <c r="M16075" i="3"/>
  <c r="N16075" i="3" s="1"/>
  <c r="M16080" i="3"/>
  <c r="N16080" i="3" s="1"/>
  <c r="M16086" i="3"/>
  <c r="N16086" i="3" s="1"/>
  <c r="M16089" i="3"/>
  <c r="N16089" i="3" s="1"/>
  <c r="M16092" i="3"/>
  <c r="N16092" i="3" s="1"/>
  <c r="M16095" i="3"/>
  <c r="N16095" i="3" s="1"/>
  <c r="M16098" i="3"/>
  <c r="N16098" i="3" s="1"/>
  <c r="M16101" i="3"/>
  <c r="N16101" i="3" s="1"/>
  <c r="M16107" i="3"/>
  <c r="N16107" i="3" s="1"/>
  <c r="M16112" i="3"/>
  <c r="N16112" i="3" s="1"/>
  <c r="M16118" i="3"/>
  <c r="N16118" i="3" s="1"/>
  <c r="M16121" i="3"/>
  <c r="N16121" i="3" s="1"/>
  <c r="M16124" i="3"/>
  <c r="N16124" i="3" s="1"/>
  <c r="M16127" i="3"/>
  <c r="N16127" i="3" s="1"/>
  <c r="M16130" i="3"/>
  <c r="N16130" i="3" s="1"/>
  <c r="M16133" i="3"/>
  <c r="N16133" i="3" s="1"/>
  <c r="M16139" i="3"/>
  <c r="N16139" i="3" s="1"/>
  <c r="M16144" i="3"/>
  <c r="N16144" i="3" s="1"/>
  <c r="M16150" i="3"/>
  <c r="N16150" i="3" s="1"/>
  <c r="M16153" i="3"/>
  <c r="N16153" i="3" s="1"/>
  <c r="M16156" i="3"/>
  <c r="N16156" i="3" s="1"/>
  <c r="M16159" i="3"/>
  <c r="N16159" i="3" s="1"/>
  <c r="M16162" i="3"/>
  <c r="N16162" i="3" s="1"/>
  <c r="M16168" i="3"/>
  <c r="N16168" i="3" s="1"/>
  <c r="M16174" i="3"/>
  <c r="N16174" i="3" s="1"/>
  <c r="M16177" i="3"/>
  <c r="N16177" i="3" s="1"/>
  <c r="M16180" i="3"/>
  <c r="N16180" i="3" s="1"/>
  <c r="M16183" i="3"/>
  <c r="N16183" i="3" s="1"/>
  <c r="M16186" i="3"/>
  <c r="N16186" i="3" s="1"/>
  <c r="M16192" i="3"/>
  <c r="N16192" i="3" s="1"/>
  <c r="M16196" i="3"/>
  <c r="N16196" i="3" s="1"/>
  <c r="M16199" i="3"/>
  <c r="N16199" i="3" s="1"/>
  <c r="M16202" i="3"/>
  <c r="N16202" i="3" s="1"/>
  <c r="M16205" i="3"/>
  <c r="N16205" i="3" s="1"/>
  <c r="M16211" i="3"/>
  <c r="N16211" i="3" s="1"/>
  <c r="M16216" i="3"/>
  <c r="N16216" i="3" s="1"/>
  <c r="M15726" i="3"/>
  <c r="N15726" i="3" s="1"/>
  <c r="M15729" i="3"/>
  <c r="N15729" i="3" s="1"/>
  <c r="M15732" i="3"/>
  <c r="N15732" i="3" s="1"/>
  <c r="M15735" i="3"/>
  <c r="N15735" i="3" s="1"/>
  <c r="M15738" i="3"/>
  <c r="N15738" i="3" s="1"/>
  <c r="M15741" i="3"/>
  <c r="N15741" i="3" s="1"/>
  <c r="M15747" i="3"/>
  <c r="N15747" i="3" s="1"/>
  <c r="M15752" i="3"/>
  <c r="N15752" i="3" s="1"/>
  <c r="M15758" i="3"/>
  <c r="N15758" i="3" s="1"/>
  <c r="M15761" i="3"/>
  <c r="N15761" i="3" s="1"/>
  <c r="M15764" i="3"/>
  <c r="N15764" i="3" s="1"/>
  <c r="M15767" i="3"/>
  <c r="N15767" i="3" s="1"/>
  <c r="M15770" i="3"/>
  <c r="N15770" i="3" s="1"/>
  <c r="M15773" i="3"/>
  <c r="N15773" i="3" s="1"/>
  <c r="M15779" i="3"/>
  <c r="N15779" i="3" s="1"/>
  <c r="M15784" i="3"/>
  <c r="N15784" i="3" s="1"/>
  <c r="M15790" i="3"/>
  <c r="N15790" i="3" s="1"/>
  <c r="M15793" i="3"/>
  <c r="N15793" i="3" s="1"/>
  <c r="M15796" i="3"/>
  <c r="N15796" i="3" s="1"/>
  <c r="M15799" i="3"/>
  <c r="N15799" i="3" s="1"/>
  <c r="M15802" i="3"/>
  <c r="N15802" i="3" s="1"/>
  <c r="M15805" i="3"/>
  <c r="N15805" i="3" s="1"/>
  <c r="M15727" i="3"/>
  <c r="N15727" i="3" s="1"/>
  <c r="M15730" i="3"/>
  <c r="N15730" i="3" s="1"/>
  <c r="M15733" i="3"/>
  <c r="N15733" i="3" s="1"/>
  <c r="M15739" i="3"/>
  <c r="N15739" i="3" s="1"/>
  <c r="M15744" i="3"/>
  <c r="N15744" i="3" s="1"/>
  <c r="M15750" i="3"/>
  <c r="N15750" i="3" s="1"/>
  <c r="M15753" i="3"/>
  <c r="N15753" i="3" s="1"/>
  <c r="M15756" i="3"/>
  <c r="N15756" i="3" s="1"/>
  <c r="M15759" i="3"/>
  <c r="N15759" i="3" s="1"/>
  <c r="M15762" i="3"/>
  <c r="N15762" i="3" s="1"/>
  <c r="M15765" i="3"/>
  <c r="N15765" i="3" s="1"/>
  <c r="M15771" i="3"/>
  <c r="N15771" i="3" s="1"/>
  <c r="M15776" i="3"/>
  <c r="N15776" i="3" s="1"/>
  <c r="M15782" i="3"/>
  <c r="N15782" i="3" s="1"/>
  <c r="M15785" i="3"/>
  <c r="N15785" i="3" s="1"/>
  <c r="M15788" i="3"/>
  <c r="N15788" i="3" s="1"/>
  <c r="M15791" i="3"/>
  <c r="N15791" i="3" s="1"/>
  <c r="M15794" i="3"/>
  <c r="N15794" i="3" s="1"/>
  <c r="M15797" i="3"/>
  <c r="N15797" i="3" s="1"/>
  <c r="M15803" i="3"/>
  <c r="N15803" i="3" s="1"/>
  <c r="M15725" i="3"/>
  <c r="N15725" i="3" s="1"/>
  <c r="M15731" i="3"/>
  <c r="N15731" i="3" s="1"/>
  <c r="M15736" i="3"/>
  <c r="N15736" i="3" s="1"/>
  <c r="M15742" i="3"/>
  <c r="N15742" i="3" s="1"/>
  <c r="M15745" i="3"/>
  <c r="N15745" i="3" s="1"/>
  <c r="M15748" i="3"/>
  <c r="N15748" i="3" s="1"/>
  <c r="M15751" i="3"/>
  <c r="N15751" i="3" s="1"/>
  <c r="M15754" i="3"/>
  <c r="N15754" i="3" s="1"/>
  <c r="M15757" i="3"/>
  <c r="N15757" i="3" s="1"/>
  <c r="M15763" i="3"/>
  <c r="N15763" i="3" s="1"/>
  <c r="M15768" i="3"/>
  <c r="N15768" i="3" s="1"/>
  <c r="M15774" i="3"/>
  <c r="N15774" i="3" s="1"/>
  <c r="M15777" i="3"/>
  <c r="N15777" i="3" s="1"/>
  <c r="M15780" i="3"/>
  <c r="N15780" i="3" s="1"/>
  <c r="M15783" i="3"/>
  <c r="N15783" i="3" s="1"/>
  <c r="M15786" i="3"/>
  <c r="N15786" i="3" s="1"/>
  <c r="M15789" i="3"/>
  <c r="N15789" i="3" s="1"/>
  <c r="M15795" i="3"/>
  <c r="N15795" i="3" s="1"/>
  <c r="M15800" i="3"/>
  <c r="N15800" i="3" s="1"/>
  <c r="M15806" i="3"/>
  <c r="N15806" i="3" s="1"/>
  <c r="M15728" i="3"/>
  <c r="N15728" i="3" s="1"/>
  <c r="M15734" i="3"/>
  <c r="N15734" i="3" s="1"/>
  <c r="M15737" i="3"/>
  <c r="N15737" i="3" s="1"/>
  <c r="M15740" i="3"/>
  <c r="N15740" i="3" s="1"/>
  <c r="M15743" i="3"/>
  <c r="N15743" i="3" s="1"/>
  <c r="M15746" i="3"/>
  <c r="N15746" i="3" s="1"/>
  <c r="M15749" i="3"/>
  <c r="N15749" i="3" s="1"/>
  <c r="M15755" i="3"/>
  <c r="N15755" i="3" s="1"/>
  <c r="M15760" i="3"/>
  <c r="N15760" i="3" s="1"/>
  <c r="M15766" i="3"/>
  <c r="N15766" i="3" s="1"/>
  <c r="M15769" i="3"/>
  <c r="N15769" i="3" s="1"/>
  <c r="M15772" i="3"/>
  <c r="N15772" i="3" s="1"/>
  <c r="M15775" i="3"/>
  <c r="N15775" i="3" s="1"/>
  <c r="M15778" i="3"/>
  <c r="N15778" i="3" s="1"/>
  <c r="M15781" i="3"/>
  <c r="N15781" i="3" s="1"/>
  <c r="M15787" i="3"/>
  <c r="N15787" i="3" s="1"/>
  <c r="M15792" i="3"/>
  <c r="N15792" i="3" s="1"/>
  <c r="M15798" i="3"/>
  <c r="N15798" i="3" s="1"/>
  <c r="M15801" i="3"/>
  <c r="N15801" i="3" s="1"/>
  <c r="M15804" i="3"/>
  <c r="N15804" i="3" s="1"/>
  <c r="M15807" i="3"/>
  <c r="N15807" i="3" s="1"/>
  <c r="M15476" i="3"/>
  <c r="N15476" i="3" s="1"/>
  <c r="M15479" i="3"/>
  <c r="N15479" i="3" s="1"/>
  <c r="M15482" i="3"/>
  <c r="N15482" i="3" s="1"/>
  <c r="M15485" i="3"/>
  <c r="N15485" i="3" s="1"/>
  <c r="M15491" i="3"/>
  <c r="N15491" i="3" s="1"/>
  <c r="M15496" i="3"/>
  <c r="N15496" i="3" s="1"/>
  <c r="M15477" i="3"/>
  <c r="N15477" i="3" s="1"/>
  <c r="M15483" i="3"/>
  <c r="N15483" i="3" s="1"/>
  <c r="M15488" i="3"/>
  <c r="N15488" i="3" s="1"/>
  <c r="M15494" i="3"/>
  <c r="N15494" i="3" s="1"/>
  <c r="M15475" i="3"/>
  <c r="N15475" i="3" s="1"/>
  <c r="M15480" i="3"/>
  <c r="N15480" i="3" s="1"/>
  <c r="M15486" i="3"/>
  <c r="N15486" i="3" s="1"/>
  <c r="M15489" i="3"/>
  <c r="N15489" i="3" s="1"/>
  <c r="M15492" i="3"/>
  <c r="N15492" i="3" s="1"/>
  <c r="M15495" i="3"/>
  <c r="N15495" i="3" s="1"/>
  <c r="M15478" i="3"/>
  <c r="N15478" i="3" s="1"/>
  <c r="M15481" i="3"/>
  <c r="N15481" i="3" s="1"/>
  <c r="M15484" i="3"/>
  <c r="N15484" i="3" s="1"/>
  <c r="M15487" i="3"/>
  <c r="N15487" i="3" s="1"/>
  <c r="M15490" i="3"/>
  <c r="N15490" i="3" s="1"/>
  <c r="M15493" i="3"/>
  <c r="N15493" i="3" s="1"/>
  <c r="M15299" i="3"/>
  <c r="N15299" i="3" s="1"/>
  <c r="M15304" i="3"/>
  <c r="N15304" i="3" s="1"/>
  <c r="M15310" i="3"/>
  <c r="N15310" i="3" s="1"/>
  <c r="M15313" i="3"/>
  <c r="N15313" i="3" s="1"/>
  <c r="M15316" i="3"/>
  <c r="N15316" i="3" s="1"/>
  <c r="M15319" i="3"/>
  <c r="N15319" i="3" s="1"/>
  <c r="M15322" i="3"/>
  <c r="N15322" i="3" s="1"/>
  <c r="M15325" i="3"/>
  <c r="N15325" i="3" s="1"/>
  <c r="M15331" i="3"/>
  <c r="N15331" i="3" s="1"/>
  <c r="M15336" i="3"/>
  <c r="N15336" i="3" s="1"/>
  <c r="M15342" i="3"/>
  <c r="N15342" i="3" s="1"/>
  <c r="M15345" i="3"/>
  <c r="N15345" i="3" s="1"/>
  <c r="M15348" i="3"/>
  <c r="N15348" i="3" s="1"/>
  <c r="M15351" i="3"/>
  <c r="N15351" i="3" s="1"/>
  <c r="M15354" i="3"/>
  <c r="N15354" i="3" s="1"/>
  <c r="M15357" i="3"/>
  <c r="N15357" i="3" s="1"/>
  <c r="M15302" i="3"/>
  <c r="N15302" i="3" s="1"/>
  <c r="M15305" i="3"/>
  <c r="N15305" i="3" s="1"/>
  <c r="M15308" i="3"/>
  <c r="N15308" i="3" s="1"/>
  <c r="M15311" i="3"/>
  <c r="N15311" i="3" s="1"/>
  <c r="M15314" i="3"/>
  <c r="N15314" i="3" s="1"/>
  <c r="M15317" i="3"/>
  <c r="N15317" i="3" s="1"/>
  <c r="M15323" i="3"/>
  <c r="N15323" i="3" s="1"/>
  <c r="M15328" i="3"/>
  <c r="N15328" i="3" s="1"/>
  <c r="M15334" i="3"/>
  <c r="N15334" i="3" s="1"/>
  <c r="M15337" i="3"/>
  <c r="N15337" i="3" s="1"/>
  <c r="M15340" i="3"/>
  <c r="N15340" i="3" s="1"/>
  <c r="M15343" i="3"/>
  <c r="N15343" i="3" s="1"/>
  <c r="M15346" i="3"/>
  <c r="N15346" i="3" s="1"/>
  <c r="M15349" i="3"/>
  <c r="N15349" i="3" s="1"/>
  <c r="M15355" i="3"/>
  <c r="N15355" i="3" s="1"/>
  <c r="M15297" i="3"/>
  <c r="N15297" i="3" s="1"/>
  <c r="M15300" i="3"/>
  <c r="N15300" i="3" s="1"/>
  <c r="M15303" i="3"/>
  <c r="N15303" i="3" s="1"/>
  <c r="M15306" i="3"/>
  <c r="N15306" i="3" s="1"/>
  <c r="M15309" i="3"/>
  <c r="N15309" i="3" s="1"/>
  <c r="M15315" i="3"/>
  <c r="N15315" i="3" s="1"/>
  <c r="M15320" i="3"/>
  <c r="N15320" i="3" s="1"/>
  <c r="M15326" i="3"/>
  <c r="N15326" i="3" s="1"/>
  <c r="M15329" i="3"/>
  <c r="N15329" i="3" s="1"/>
  <c r="M15332" i="3"/>
  <c r="N15332" i="3" s="1"/>
  <c r="M15335" i="3"/>
  <c r="N15335" i="3" s="1"/>
  <c r="M15338" i="3"/>
  <c r="N15338" i="3" s="1"/>
  <c r="M15341" i="3"/>
  <c r="N15341" i="3" s="1"/>
  <c r="M15347" i="3"/>
  <c r="N15347" i="3" s="1"/>
  <c r="M15352" i="3"/>
  <c r="N15352" i="3" s="1"/>
  <c r="M15298" i="3"/>
  <c r="N15298" i="3" s="1"/>
  <c r="M15301" i="3"/>
  <c r="N15301" i="3" s="1"/>
  <c r="M15307" i="3"/>
  <c r="N15307" i="3" s="1"/>
  <c r="M15312" i="3"/>
  <c r="N15312" i="3" s="1"/>
  <c r="M15318" i="3"/>
  <c r="N15318" i="3" s="1"/>
  <c r="M15321" i="3"/>
  <c r="N15321" i="3" s="1"/>
  <c r="M15324" i="3"/>
  <c r="N15324" i="3" s="1"/>
  <c r="M15327" i="3"/>
  <c r="N15327" i="3" s="1"/>
  <c r="M15330" i="3"/>
  <c r="N15330" i="3" s="1"/>
  <c r="M15333" i="3"/>
  <c r="N15333" i="3" s="1"/>
  <c r="M15339" i="3"/>
  <c r="N15339" i="3" s="1"/>
  <c r="M15344" i="3"/>
  <c r="N15344" i="3" s="1"/>
  <c r="M15350" i="3"/>
  <c r="N15350" i="3" s="1"/>
  <c r="M15353" i="3"/>
  <c r="N15353" i="3" s="1"/>
  <c r="M15356" i="3"/>
  <c r="N15356" i="3" s="1"/>
  <c r="M14964" i="3"/>
  <c r="N14964" i="3" s="1"/>
  <c r="M14967" i="3"/>
  <c r="N14967" i="3" s="1"/>
  <c r="M14970" i="3"/>
  <c r="N14970" i="3" s="1"/>
  <c r="M14973" i="3"/>
  <c r="N14973" i="3" s="1"/>
  <c r="M14979" i="3"/>
  <c r="N14979" i="3" s="1"/>
  <c r="M14984" i="3"/>
  <c r="N14984" i="3" s="1"/>
  <c r="M14990" i="3"/>
  <c r="N14990" i="3" s="1"/>
  <c r="M14993" i="3"/>
  <c r="N14993" i="3" s="1"/>
  <c r="M14996" i="3"/>
  <c r="N14996" i="3" s="1"/>
  <c r="M14999" i="3"/>
  <c r="N14999" i="3" s="1"/>
  <c r="M14965" i="3"/>
  <c r="N14965" i="3" s="1"/>
  <c r="M14971" i="3"/>
  <c r="N14971" i="3" s="1"/>
  <c r="M14976" i="3"/>
  <c r="N14976" i="3" s="1"/>
  <c r="M14982" i="3"/>
  <c r="N14982" i="3" s="1"/>
  <c r="M14985" i="3"/>
  <c r="N14985" i="3" s="1"/>
  <c r="M14988" i="3"/>
  <c r="N14988" i="3" s="1"/>
  <c r="M14991" i="3"/>
  <c r="N14991" i="3" s="1"/>
  <c r="M14994" i="3"/>
  <c r="N14994" i="3" s="1"/>
  <c r="M14997" i="3"/>
  <c r="N14997" i="3" s="1"/>
  <c r="M14968" i="3"/>
  <c r="N14968" i="3" s="1"/>
  <c r="M14974" i="3"/>
  <c r="N14974" i="3" s="1"/>
  <c r="M14977" i="3"/>
  <c r="N14977" i="3" s="1"/>
  <c r="M14980" i="3"/>
  <c r="N14980" i="3" s="1"/>
  <c r="M14983" i="3"/>
  <c r="N14983" i="3" s="1"/>
  <c r="M14986" i="3"/>
  <c r="N14986" i="3" s="1"/>
  <c r="M14989" i="3"/>
  <c r="N14989" i="3" s="1"/>
  <c r="M14995" i="3"/>
  <c r="N14995" i="3" s="1"/>
  <c r="M15000" i="3"/>
  <c r="N15000" i="3" s="1"/>
  <c r="M14966" i="3"/>
  <c r="N14966" i="3" s="1"/>
  <c r="M14969" i="3"/>
  <c r="N14969" i="3" s="1"/>
  <c r="M14972" i="3"/>
  <c r="N14972" i="3" s="1"/>
  <c r="M14975" i="3"/>
  <c r="N14975" i="3" s="1"/>
  <c r="M14978" i="3"/>
  <c r="N14978" i="3" s="1"/>
  <c r="M14981" i="3"/>
  <c r="N14981" i="3" s="1"/>
  <c r="M14987" i="3"/>
  <c r="N14987" i="3" s="1"/>
  <c r="M14992" i="3"/>
  <c r="N14992" i="3" s="1"/>
  <c r="M14998" i="3"/>
  <c r="N14998" i="3" s="1"/>
  <c r="M13988" i="3"/>
  <c r="N13988" i="3" s="1"/>
  <c r="M13991" i="3"/>
  <c r="N13991" i="3" s="1"/>
  <c r="M13994" i="3"/>
  <c r="N13994" i="3" s="1"/>
  <c r="M13997" i="3"/>
  <c r="N13997" i="3" s="1"/>
  <c r="M14003" i="3"/>
  <c r="N14003" i="3" s="1"/>
  <c r="M14008" i="3"/>
  <c r="N14008" i="3" s="1"/>
  <c r="M14014" i="3"/>
  <c r="N14014" i="3" s="1"/>
  <c r="M14017" i="3"/>
  <c r="N14017" i="3" s="1"/>
  <c r="M14020" i="3"/>
  <c r="N14020" i="3" s="1"/>
  <c r="M14023" i="3"/>
  <c r="N14023" i="3" s="1"/>
  <c r="M14026" i="3"/>
  <c r="N14026" i="3" s="1"/>
  <c r="M14029" i="3"/>
  <c r="N14029" i="3" s="1"/>
  <c r="M14035" i="3"/>
  <c r="N14035" i="3" s="1"/>
  <c r="M14040" i="3"/>
  <c r="N14040" i="3" s="1"/>
  <c r="M14046" i="3"/>
  <c r="N14046" i="3" s="1"/>
  <c r="M14049" i="3"/>
  <c r="N14049" i="3" s="1"/>
  <c r="M14052" i="3"/>
  <c r="N14052" i="3" s="1"/>
  <c r="M14055" i="3"/>
  <c r="N14055" i="3" s="1"/>
  <c r="M14058" i="3"/>
  <c r="N14058" i="3" s="1"/>
  <c r="M14061" i="3"/>
  <c r="N14061" i="3" s="1"/>
  <c r="M14067" i="3"/>
  <c r="N14067" i="3" s="1"/>
  <c r="M14072" i="3"/>
  <c r="N14072" i="3" s="1"/>
  <c r="M14078" i="3"/>
  <c r="N14078" i="3" s="1"/>
  <c r="M14081" i="3"/>
  <c r="N14081" i="3" s="1"/>
  <c r="M14084" i="3"/>
  <c r="N14084" i="3" s="1"/>
  <c r="M14087" i="3"/>
  <c r="N14087" i="3" s="1"/>
  <c r="M14090" i="3"/>
  <c r="N14090" i="3" s="1"/>
  <c r="M14093" i="3"/>
  <c r="N14093" i="3" s="1"/>
  <c r="M14099" i="3"/>
  <c r="N14099" i="3" s="1"/>
  <c r="M14104" i="3"/>
  <c r="N14104" i="3" s="1"/>
  <c r="M14110" i="3"/>
  <c r="N14110" i="3" s="1"/>
  <c r="M14113" i="3"/>
  <c r="N14113" i="3" s="1"/>
  <c r="M14116" i="3"/>
  <c r="N14116" i="3" s="1"/>
  <c r="M14119" i="3"/>
  <c r="N14119" i="3" s="1"/>
  <c r="M13989" i="3"/>
  <c r="N13989" i="3" s="1"/>
  <c r="M13995" i="3"/>
  <c r="N13995" i="3" s="1"/>
  <c r="M14000" i="3"/>
  <c r="N14000" i="3" s="1"/>
  <c r="M14006" i="3"/>
  <c r="N14006" i="3" s="1"/>
  <c r="M14009" i="3"/>
  <c r="N14009" i="3" s="1"/>
  <c r="M14012" i="3"/>
  <c r="N14012" i="3" s="1"/>
  <c r="M14015" i="3"/>
  <c r="N14015" i="3" s="1"/>
  <c r="M14018" i="3"/>
  <c r="N14018" i="3" s="1"/>
  <c r="M14021" i="3"/>
  <c r="N14021" i="3" s="1"/>
  <c r="M14027" i="3"/>
  <c r="N14027" i="3" s="1"/>
  <c r="M14032" i="3"/>
  <c r="N14032" i="3" s="1"/>
  <c r="M14038" i="3"/>
  <c r="N14038" i="3" s="1"/>
  <c r="M14041" i="3"/>
  <c r="N14041" i="3" s="1"/>
  <c r="M14044" i="3"/>
  <c r="N14044" i="3" s="1"/>
  <c r="M14047" i="3"/>
  <c r="N14047" i="3" s="1"/>
  <c r="M14050" i="3"/>
  <c r="N14050" i="3" s="1"/>
  <c r="M14053" i="3"/>
  <c r="N14053" i="3" s="1"/>
  <c r="M14059" i="3"/>
  <c r="N14059" i="3" s="1"/>
  <c r="M14064" i="3"/>
  <c r="N14064" i="3" s="1"/>
  <c r="M14070" i="3"/>
  <c r="N14070" i="3" s="1"/>
  <c r="M14073" i="3"/>
  <c r="N14073" i="3" s="1"/>
  <c r="M14076" i="3"/>
  <c r="N14076" i="3" s="1"/>
  <c r="M14079" i="3"/>
  <c r="N14079" i="3" s="1"/>
  <c r="M14082" i="3"/>
  <c r="N14082" i="3" s="1"/>
  <c r="M14085" i="3"/>
  <c r="N14085" i="3" s="1"/>
  <c r="M14091" i="3"/>
  <c r="N14091" i="3" s="1"/>
  <c r="M14096" i="3"/>
  <c r="N14096" i="3" s="1"/>
  <c r="M14102" i="3"/>
  <c r="N14102" i="3" s="1"/>
  <c r="M14105" i="3"/>
  <c r="N14105" i="3" s="1"/>
  <c r="M14108" i="3"/>
  <c r="N14108" i="3" s="1"/>
  <c r="M14111" i="3"/>
  <c r="N14111" i="3" s="1"/>
  <c r="M14114" i="3"/>
  <c r="N14114" i="3" s="1"/>
  <c r="M14117" i="3"/>
  <c r="N14117" i="3" s="1"/>
  <c r="M13987" i="3"/>
  <c r="N13987" i="3" s="1"/>
  <c r="M13992" i="3"/>
  <c r="N13992" i="3" s="1"/>
  <c r="M13998" i="3"/>
  <c r="N13998" i="3" s="1"/>
  <c r="M14001" i="3"/>
  <c r="N14001" i="3" s="1"/>
  <c r="M14004" i="3"/>
  <c r="N14004" i="3" s="1"/>
  <c r="M14007" i="3"/>
  <c r="N14007" i="3" s="1"/>
  <c r="M14010" i="3"/>
  <c r="N14010" i="3" s="1"/>
  <c r="M14013" i="3"/>
  <c r="N14013" i="3" s="1"/>
  <c r="M14019" i="3"/>
  <c r="N14019" i="3" s="1"/>
  <c r="M14024" i="3"/>
  <c r="N14024" i="3" s="1"/>
  <c r="M14030" i="3"/>
  <c r="N14030" i="3" s="1"/>
  <c r="M14033" i="3"/>
  <c r="N14033" i="3" s="1"/>
  <c r="M14036" i="3"/>
  <c r="N14036" i="3" s="1"/>
  <c r="M14039" i="3"/>
  <c r="N14039" i="3" s="1"/>
  <c r="M14042" i="3"/>
  <c r="N14042" i="3" s="1"/>
  <c r="M14045" i="3"/>
  <c r="N14045" i="3" s="1"/>
  <c r="M14051" i="3"/>
  <c r="N14051" i="3" s="1"/>
  <c r="M14056" i="3"/>
  <c r="N14056" i="3" s="1"/>
  <c r="M14062" i="3"/>
  <c r="N14062" i="3" s="1"/>
  <c r="M14065" i="3"/>
  <c r="N14065" i="3" s="1"/>
  <c r="M14068" i="3"/>
  <c r="N14068" i="3" s="1"/>
  <c r="M14071" i="3"/>
  <c r="N14071" i="3" s="1"/>
  <c r="M14074" i="3"/>
  <c r="N14074" i="3" s="1"/>
  <c r="M14077" i="3"/>
  <c r="N14077" i="3" s="1"/>
  <c r="M14083" i="3"/>
  <c r="N14083" i="3" s="1"/>
  <c r="M14088" i="3"/>
  <c r="N14088" i="3" s="1"/>
  <c r="M14094" i="3"/>
  <c r="N14094" i="3" s="1"/>
  <c r="M14097" i="3"/>
  <c r="N14097" i="3" s="1"/>
  <c r="M14100" i="3"/>
  <c r="N14100" i="3" s="1"/>
  <c r="M14103" i="3"/>
  <c r="N14103" i="3" s="1"/>
  <c r="M14106" i="3"/>
  <c r="N14106" i="3" s="1"/>
  <c r="M14109" i="3"/>
  <c r="N14109" i="3" s="1"/>
  <c r="M14115" i="3"/>
  <c r="N14115" i="3" s="1"/>
  <c r="M13990" i="3"/>
  <c r="N13990" i="3" s="1"/>
  <c r="M13993" i="3"/>
  <c r="N13993" i="3" s="1"/>
  <c r="M13996" i="3"/>
  <c r="N13996" i="3" s="1"/>
  <c r="M13999" i="3"/>
  <c r="N13999" i="3" s="1"/>
  <c r="M14002" i="3"/>
  <c r="N14002" i="3" s="1"/>
  <c r="M14005" i="3"/>
  <c r="N14005" i="3" s="1"/>
  <c r="M14011" i="3"/>
  <c r="N14011" i="3" s="1"/>
  <c r="M14016" i="3"/>
  <c r="N14016" i="3" s="1"/>
  <c r="M14022" i="3"/>
  <c r="N14022" i="3" s="1"/>
  <c r="M14025" i="3"/>
  <c r="N14025" i="3" s="1"/>
  <c r="M14028" i="3"/>
  <c r="N14028" i="3" s="1"/>
  <c r="M14031" i="3"/>
  <c r="N14031" i="3" s="1"/>
  <c r="M14034" i="3"/>
  <c r="N14034" i="3" s="1"/>
  <c r="M14037" i="3"/>
  <c r="N14037" i="3" s="1"/>
  <c r="M14043" i="3"/>
  <c r="N14043" i="3" s="1"/>
  <c r="M14048" i="3"/>
  <c r="N14048" i="3" s="1"/>
  <c r="M14054" i="3"/>
  <c r="N14054" i="3" s="1"/>
  <c r="M14057" i="3"/>
  <c r="N14057" i="3" s="1"/>
  <c r="M14060" i="3"/>
  <c r="N14060" i="3" s="1"/>
  <c r="M14063" i="3"/>
  <c r="N14063" i="3" s="1"/>
  <c r="M14066" i="3"/>
  <c r="N14066" i="3" s="1"/>
  <c r="M14069" i="3"/>
  <c r="N14069" i="3" s="1"/>
  <c r="M14075" i="3"/>
  <c r="N14075" i="3" s="1"/>
  <c r="M14080" i="3"/>
  <c r="N14080" i="3" s="1"/>
  <c r="M14086" i="3"/>
  <c r="N14086" i="3" s="1"/>
  <c r="M14089" i="3"/>
  <c r="N14089" i="3" s="1"/>
  <c r="M14092" i="3"/>
  <c r="N14092" i="3" s="1"/>
  <c r="M14095" i="3"/>
  <c r="N14095" i="3" s="1"/>
  <c r="M14098" i="3"/>
  <c r="N14098" i="3" s="1"/>
  <c r="M14101" i="3"/>
  <c r="N14101" i="3" s="1"/>
  <c r="M14107" i="3"/>
  <c r="N14107" i="3" s="1"/>
  <c r="M14112" i="3"/>
  <c r="N14112" i="3" s="1"/>
  <c r="M14118" i="3"/>
  <c r="N14118" i="3" s="1"/>
  <c r="M13827" i="3"/>
  <c r="N13827" i="3" s="1"/>
  <c r="M13832" i="3"/>
  <c r="N13832" i="3" s="1"/>
  <c r="M13838" i="3"/>
  <c r="N13838" i="3" s="1"/>
  <c r="M13841" i="3"/>
  <c r="N13841" i="3" s="1"/>
  <c r="M13844" i="3"/>
  <c r="N13844" i="3" s="1"/>
  <c r="M13847" i="3"/>
  <c r="N13847" i="3" s="1"/>
  <c r="M13850" i="3"/>
  <c r="N13850" i="3" s="1"/>
  <c r="M13853" i="3"/>
  <c r="N13853" i="3" s="1"/>
  <c r="M13859" i="3"/>
  <c r="N13859" i="3" s="1"/>
  <c r="M13864" i="3"/>
  <c r="N13864" i="3" s="1"/>
  <c r="M13870" i="3"/>
  <c r="N13870" i="3" s="1"/>
  <c r="M13873" i="3"/>
  <c r="N13873" i="3" s="1"/>
  <c r="M13876" i="3"/>
  <c r="N13876" i="3" s="1"/>
  <c r="M13879" i="3"/>
  <c r="N13879" i="3" s="1"/>
  <c r="M13882" i="3"/>
  <c r="N13882" i="3" s="1"/>
  <c r="M13885" i="3"/>
  <c r="N13885" i="3" s="1"/>
  <c r="M13830" i="3"/>
  <c r="N13830" i="3" s="1"/>
  <c r="M13833" i="3"/>
  <c r="N13833" i="3" s="1"/>
  <c r="M13836" i="3"/>
  <c r="N13836" i="3" s="1"/>
  <c r="M13839" i="3"/>
  <c r="N13839" i="3" s="1"/>
  <c r="M13842" i="3"/>
  <c r="N13842" i="3" s="1"/>
  <c r="M13845" i="3"/>
  <c r="N13845" i="3" s="1"/>
  <c r="M13851" i="3"/>
  <c r="N13851" i="3" s="1"/>
  <c r="M13856" i="3"/>
  <c r="N13856" i="3" s="1"/>
  <c r="M13862" i="3"/>
  <c r="N13862" i="3" s="1"/>
  <c r="M13865" i="3"/>
  <c r="N13865" i="3" s="1"/>
  <c r="M13868" i="3"/>
  <c r="N13868" i="3" s="1"/>
  <c r="M13871" i="3"/>
  <c r="N13871" i="3" s="1"/>
  <c r="M13874" i="3"/>
  <c r="N13874" i="3" s="1"/>
  <c r="M13877" i="3"/>
  <c r="N13877" i="3" s="1"/>
  <c r="M13883" i="3"/>
  <c r="N13883" i="3" s="1"/>
  <c r="M13888" i="3"/>
  <c r="N13888" i="3" s="1"/>
  <c r="M13825" i="3"/>
  <c r="N13825" i="3" s="1"/>
  <c r="M13828" i="3"/>
  <c r="N13828" i="3" s="1"/>
  <c r="M13831" i="3"/>
  <c r="N13831" i="3" s="1"/>
  <c r="M13834" i="3"/>
  <c r="N13834" i="3" s="1"/>
  <c r="M13837" i="3"/>
  <c r="N13837" i="3" s="1"/>
  <c r="M13843" i="3"/>
  <c r="N13843" i="3" s="1"/>
  <c r="M13848" i="3"/>
  <c r="N13848" i="3" s="1"/>
  <c r="M13854" i="3"/>
  <c r="N13854" i="3" s="1"/>
  <c r="M13857" i="3"/>
  <c r="N13857" i="3" s="1"/>
  <c r="M13860" i="3"/>
  <c r="N13860" i="3" s="1"/>
  <c r="M13863" i="3"/>
  <c r="N13863" i="3" s="1"/>
  <c r="M13866" i="3"/>
  <c r="N13866" i="3" s="1"/>
  <c r="M13869" i="3"/>
  <c r="N13869" i="3" s="1"/>
  <c r="M13875" i="3"/>
  <c r="N13875" i="3" s="1"/>
  <c r="M13880" i="3"/>
  <c r="N13880" i="3" s="1"/>
  <c r="M13886" i="3"/>
  <c r="N13886" i="3" s="1"/>
  <c r="M13889" i="3"/>
  <c r="N13889" i="3" s="1"/>
  <c r="M13826" i="3"/>
  <c r="N13826" i="3" s="1"/>
  <c r="M13829" i="3"/>
  <c r="N13829" i="3" s="1"/>
  <c r="M13835" i="3"/>
  <c r="N13835" i="3" s="1"/>
  <c r="M13840" i="3"/>
  <c r="N13840" i="3" s="1"/>
  <c r="M13846" i="3"/>
  <c r="N13846" i="3" s="1"/>
  <c r="M13849" i="3"/>
  <c r="N13849" i="3" s="1"/>
  <c r="M13852" i="3"/>
  <c r="N13852" i="3" s="1"/>
  <c r="M13855" i="3"/>
  <c r="N13855" i="3" s="1"/>
  <c r="M13858" i="3"/>
  <c r="N13858" i="3" s="1"/>
  <c r="M13861" i="3"/>
  <c r="N13861" i="3" s="1"/>
  <c r="M13867" i="3"/>
  <c r="N13867" i="3" s="1"/>
  <c r="M13872" i="3"/>
  <c r="N13872" i="3" s="1"/>
  <c r="M13878" i="3"/>
  <c r="N13878" i="3" s="1"/>
  <c r="M13881" i="3"/>
  <c r="N13881" i="3" s="1"/>
  <c r="M13884" i="3"/>
  <c r="N13884" i="3" s="1"/>
  <c r="M13887" i="3"/>
  <c r="N13887" i="3" s="1"/>
  <c r="M13890" i="3"/>
  <c r="N13890" i="3" s="1"/>
  <c r="M13640" i="3"/>
  <c r="N13640" i="3" s="1"/>
  <c r="M13641" i="3"/>
  <c r="N13641" i="3" s="1"/>
  <c r="M13639" i="3"/>
  <c r="N13639" i="3" s="1"/>
  <c r="M13642" i="3"/>
  <c r="N13642" i="3" s="1"/>
  <c r="M13423" i="3"/>
  <c r="N13423" i="3" s="1"/>
  <c r="M13426" i="3"/>
  <c r="N13426" i="3" s="1"/>
  <c r="M13429" i="3"/>
  <c r="N13429" i="3" s="1"/>
  <c r="M13432" i="3"/>
  <c r="N13432" i="3" s="1"/>
  <c r="M13439" i="3"/>
  <c r="N13439" i="3" s="1"/>
  <c r="M13442" i="3"/>
  <c r="N13442" i="3" s="1"/>
  <c r="M13445" i="3"/>
  <c r="N13445" i="3" s="1"/>
  <c r="M13448" i="3"/>
  <c r="N13448" i="3" s="1"/>
  <c r="M13455" i="3"/>
  <c r="N13455" i="3" s="1"/>
  <c r="M13458" i="3"/>
  <c r="N13458" i="3" s="1"/>
  <c r="M13461" i="3"/>
  <c r="N13461" i="3" s="1"/>
  <c r="M13464" i="3"/>
  <c r="N13464" i="3" s="1"/>
  <c r="M13471" i="3"/>
  <c r="N13471" i="3" s="1"/>
  <c r="M13474" i="3"/>
  <c r="N13474" i="3" s="1"/>
  <c r="M13477" i="3"/>
  <c r="N13477" i="3" s="1"/>
  <c r="M13480" i="3"/>
  <c r="N13480" i="3" s="1"/>
  <c r="M13487" i="3"/>
  <c r="N13487" i="3" s="1"/>
  <c r="M13490" i="3"/>
  <c r="N13490" i="3" s="1"/>
  <c r="M13493" i="3"/>
  <c r="N13493" i="3" s="1"/>
  <c r="M13496" i="3"/>
  <c r="N13496" i="3" s="1"/>
  <c r="M13503" i="3"/>
  <c r="N13503" i="3" s="1"/>
  <c r="M13506" i="3"/>
  <c r="N13506" i="3" s="1"/>
  <c r="M13509" i="3"/>
  <c r="N13509" i="3" s="1"/>
  <c r="M13512" i="3"/>
  <c r="N13512" i="3" s="1"/>
  <c r="M13519" i="3"/>
  <c r="N13519" i="3" s="1"/>
  <c r="M13522" i="3"/>
  <c r="N13522" i="3" s="1"/>
  <c r="M13525" i="3"/>
  <c r="N13525" i="3" s="1"/>
  <c r="M13528" i="3"/>
  <c r="N13528" i="3" s="1"/>
  <c r="M13535" i="3"/>
  <c r="N13535" i="3" s="1"/>
  <c r="M13538" i="3"/>
  <c r="N13538" i="3" s="1"/>
  <c r="M13541" i="3"/>
  <c r="N13541" i="3" s="1"/>
  <c r="M13544" i="3"/>
  <c r="N13544" i="3" s="1"/>
  <c r="M13551" i="3"/>
  <c r="N13551" i="3" s="1"/>
  <c r="M13554" i="3"/>
  <c r="N13554" i="3" s="1"/>
  <c r="M13557" i="3"/>
  <c r="N13557" i="3" s="1"/>
  <c r="M13560" i="3"/>
  <c r="N13560" i="3" s="1"/>
  <c r="M13567" i="3"/>
  <c r="N13567" i="3" s="1"/>
  <c r="M13570" i="3"/>
  <c r="N13570" i="3" s="1"/>
  <c r="M13573" i="3"/>
  <c r="N13573" i="3" s="1"/>
  <c r="M13576" i="3"/>
  <c r="N13576" i="3" s="1"/>
  <c r="M13420" i="3"/>
  <c r="N13420" i="3" s="1"/>
  <c r="M13427" i="3"/>
  <c r="N13427" i="3" s="1"/>
  <c r="M13430" i="3"/>
  <c r="N13430" i="3" s="1"/>
  <c r="M13433" i="3"/>
  <c r="N13433" i="3" s="1"/>
  <c r="M13436" i="3"/>
  <c r="N13436" i="3" s="1"/>
  <c r="M13443" i="3"/>
  <c r="N13443" i="3" s="1"/>
  <c r="M13446" i="3"/>
  <c r="N13446" i="3" s="1"/>
  <c r="M13449" i="3"/>
  <c r="N13449" i="3" s="1"/>
  <c r="M13452" i="3"/>
  <c r="N13452" i="3" s="1"/>
  <c r="M13459" i="3"/>
  <c r="N13459" i="3" s="1"/>
  <c r="M13462" i="3"/>
  <c r="N13462" i="3" s="1"/>
  <c r="M13465" i="3"/>
  <c r="N13465" i="3" s="1"/>
  <c r="M13468" i="3"/>
  <c r="N13468" i="3" s="1"/>
  <c r="M13475" i="3"/>
  <c r="N13475" i="3" s="1"/>
  <c r="M13478" i="3"/>
  <c r="N13478" i="3" s="1"/>
  <c r="M13481" i="3"/>
  <c r="N13481" i="3" s="1"/>
  <c r="M13484" i="3"/>
  <c r="N13484" i="3" s="1"/>
  <c r="M13491" i="3"/>
  <c r="N13491" i="3" s="1"/>
  <c r="M13494" i="3"/>
  <c r="N13494" i="3" s="1"/>
  <c r="M13497" i="3"/>
  <c r="N13497" i="3" s="1"/>
  <c r="M13500" i="3"/>
  <c r="N13500" i="3" s="1"/>
  <c r="M13507" i="3"/>
  <c r="N13507" i="3" s="1"/>
  <c r="M13510" i="3"/>
  <c r="N13510" i="3" s="1"/>
  <c r="M13513" i="3"/>
  <c r="N13513" i="3" s="1"/>
  <c r="M13516" i="3"/>
  <c r="N13516" i="3" s="1"/>
  <c r="M13523" i="3"/>
  <c r="N13523" i="3" s="1"/>
  <c r="M13526" i="3"/>
  <c r="N13526" i="3" s="1"/>
  <c r="M13529" i="3"/>
  <c r="N13529" i="3" s="1"/>
  <c r="M13532" i="3"/>
  <c r="N13532" i="3" s="1"/>
  <c r="M13539" i="3"/>
  <c r="N13539" i="3" s="1"/>
  <c r="M13542" i="3"/>
  <c r="N13542" i="3" s="1"/>
  <c r="M13545" i="3"/>
  <c r="N13545" i="3" s="1"/>
  <c r="M13548" i="3"/>
  <c r="N13548" i="3" s="1"/>
  <c r="M13555" i="3"/>
  <c r="N13555" i="3" s="1"/>
  <c r="M13558" i="3"/>
  <c r="N13558" i="3" s="1"/>
  <c r="M13561" i="3"/>
  <c r="N13561" i="3" s="1"/>
  <c r="M13564" i="3"/>
  <c r="N13564" i="3" s="1"/>
  <c r="M13571" i="3"/>
  <c r="N13571" i="3" s="1"/>
  <c r="M13574" i="3"/>
  <c r="N13574" i="3" s="1"/>
  <c r="M13577" i="3"/>
  <c r="N13577" i="3" s="1"/>
  <c r="M13421" i="3"/>
  <c r="N13421" i="3" s="1"/>
  <c r="M13424" i="3"/>
  <c r="N13424" i="3" s="1"/>
  <c r="M13431" i="3"/>
  <c r="N13431" i="3" s="1"/>
  <c r="M13434" i="3"/>
  <c r="N13434" i="3" s="1"/>
  <c r="M13437" i="3"/>
  <c r="N13437" i="3" s="1"/>
  <c r="M13440" i="3"/>
  <c r="N13440" i="3" s="1"/>
  <c r="M13447" i="3"/>
  <c r="N13447" i="3" s="1"/>
  <c r="M13450" i="3"/>
  <c r="N13450" i="3" s="1"/>
  <c r="M13453" i="3"/>
  <c r="N13453" i="3" s="1"/>
  <c r="M13456" i="3"/>
  <c r="N13456" i="3" s="1"/>
  <c r="M13463" i="3"/>
  <c r="N13463" i="3" s="1"/>
  <c r="M13466" i="3"/>
  <c r="N13466" i="3" s="1"/>
  <c r="M13469" i="3"/>
  <c r="N13469" i="3" s="1"/>
  <c r="M13472" i="3"/>
  <c r="N13472" i="3" s="1"/>
  <c r="M13479" i="3"/>
  <c r="N13479" i="3" s="1"/>
  <c r="M13482" i="3"/>
  <c r="N13482" i="3" s="1"/>
  <c r="M13485" i="3"/>
  <c r="N13485" i="3" s="1"/>
  <c r="M13488" i="3"/>
  <c r="N13488" i="3" s="1"/>
  <c r="M13495" i="3"/>
  <c r="N13495" i="3" s="1"/>
  <c r="M13498" i="3"/>
  <c r="N13498" i="3" s="1"/>
  <c r="M13501" i="3"/>
  <c r="N13501" i="3" s="1"/>
  <c r="M13504" i="3"/>
  <c r="N13504" i="3" s="1"/>
  <c r="M13511" i="3"/>
  <c r="N13511" i="3" s="1"/>
  <c r="M13514" i="3"/>
  <c r="N13514" i="3" s="1"/>
  <c r="M13517" i="3"/>
  <c r="N13517" i="3" s="1"/>
  <c r="M13520" i="3"/>
  <c r="N13520" i="3" s="1"/>
  <c r="M13527" i="3"/>
  <c r="N13527" i="3" s="1"/>
  <c r="M13530" i="3"/>
  <c r="N13530" i="3" s="1"/>
  <c r="M13533" i="3"/>
  <c r="N13533" i="3" s="1"/>
  <c r="M13536" i="3"/>
  <c r="N13536" i="3" s="1"/>
  <c r="M13543" i="3"/>
  <c r="N13543" i="3" s="1"/>
  <c r="M13546" i="3"/>
  <c r="N13546" i="3" s="1"/>
  <c r="M13549" i="3"/>
  <c r="N13549" i="3" s="1"/>
  <c r="M13552" i="3"/>
  <c r="N13552" i="3" s="1"/>
  <c r="M13559" i="3"/>
  <c r="N13559" i="3" s="1"/>
  <c r="M13562" i="3"/>
  <c r="N13562" i="3" s="1"/>
  <c r="M13565" i="3"/>
  <c r="N13565" i="3" s="1"/>
  <c r="M13568" i="3"/>
  <c r="N13568" i="3" s="1"/>
  <c r="M13575" i="3"/>
  <c r="N13575" i="3" s="1"/>
  <c r="M13578" i="3"/>
  <c r="N13578" i="3" s="1"/>
  <c r="M13422" i="3"/>
  <c r="N13422" i="3" s="1"/>
  <c r="M13425" i="3"/>
  <c r="N13425" i="3" s="1"/>
  <c r="M13428" i="3"/>
  <c r="N13428" i="3" s="1"/>
  <c r="M13435" i="3"/>
  <c r="N13435" i="3" s="1"/>
  <c r="M13438" i="3"/>
  <c r="N13438" i="3" s="1"/>
  <c r="M13441" i="3"/>
  <c r="N13441" i="3" s="1"/>
  <c r="M13444" i="3"/>
  <c r="N13444" i="3" s="1"/>
  <c r="M13451" i="3"/>
  <c r="N13451" i="3" s="1"/>
  <c r="M13454" i="3"/>
  <c r="N13454" i="3" s="1"/>
  <c r="M13457" i="3"/>
  <c r="N13457" i="3" s="1"/>
  <c r="M13460" i="3"/>
  <c r="N13460" i="3" s="1"/>
  <c r="M13467" i="3"/>
  <c r="N13467" i="3" s="1"/>
  <c r="M13470" i="3"/>
  <c r="N13470" i="3" s="1"/>
  <c r="M13473" i="3"/>
  <c r="N13473" i="3" s="1"/>
  <c r="M13476" i="3"/>
  <c r="N13476" i="3" s="1"/>
  <c r="M13483" i="3"/>
  <c r="N13483" i="3" s="1"/>
  <c r="M13486" i="3"/>
  <c r="N13486" i="3" s="1"/>
  <c r="M13489" i="3"/>
  <c r="N13489" i="3" s="1"/>
  <c r="M13492" i="3"/>
  <c r="N13492" i="3" s="1"/>
  <c r="M13499" i="3"/>
  <c r="N13499" i="3" s="1"/>
  <c r="M13502" i="3"/>
  <c r="N13502" i="3" s="1"/>
  <c r="M13505" i="3"/>
  <c r="N13505" i="3" s="1"/>
  <c r="M13508" i="3"/>
  <c r="N13508" i="3" s="1"/>
  <c r="M13515" i="3"/>
  <c r="N13515" i="3" s="1"/>
  <c r="M13518" i="3"/>
  <c r="N13518" i="3" s="1"/>
  <c r="M13521" i="3"/>
  <c r="N13521" i="3" s="1"/>
  <c r="M13524" i="3"/>
  <c r="N13524" i="3" s="1"/>
  <c r="M13531" i="3"/>
  <c r="N13531" i="3" s="1"/>
  <c r="M13534" i="3"/>
  <c r="N13534" i="3" s="1"/>
  <c r="M13537" i="3"/>
  <c r="N13537" i="3" s="1"/>
  <c r="M13540" i="3"/>
  <c r="N13540" i="3" s="1"/>
  <c r="M13547" i="3"/>
  <c r="N13547" i="3" s="1"/>
  <c r="M13550" i="3"/>
  <c r="N13550" i="3" s="1"/>
  <c r="M13553" i="3"/>
  <c r="N13553" i="3" s="1"/>
  <c r="M13556" i="3"/>
  <c r="N13556" i="3" s="1"/>
  <c r="M13563" i="3"/>
  <c r="N13563" i="3" s="1"/>
  <c r="M13566" i="3"/>
  <c r="N13566" i="3" s="1"/>
  <c r="M13569" i="3"/>
  <c r="N13569" i="3" s="1"/>
  <c r="M13572" i="3"/>
  <c r="N13572" i="3" s="1"/>
  <c r="M13311" i="3"/>
  <c r="N13311" i="3" s="1"/>
  <c r="M13314" i="3"/>
  <c r="N13314" i="3" s="1"/>
  <c r="M13317" i="3"/>
  <c r="N13317" i="3" s="1"/>
  <c r="M13320" i="3"/>
  <c r="N13320" i="3" s="1"/>
  <c r="M13315" i="3"/>
  <c r="N13315" i="3" s="1"/>
  <c r="M13318" i="3"/>
  <c r="N13318" i="3" s="1"/>
  <c r="M13321" i="3"/>
  <c r="N13321" i="3" s="1"/>
  <c r="M13324" i="3"/>
  <c r="N13324" i="3" s="1"/>
  <c r="M13312" i="3"/>
  <c r="N13312" i="3" s="1"/>
  <c r="M13319" i="3"/>
  <c r="N13319" i="3" s="1"/>
  <c r="M13322" i="3"/>
  <c r="N13322" i="3" s="1"/>
  <c r="M13325" i="3"/>
  <c r="N13325" i="3" s="1"/>
  <c r="M13313" i="3"/>
  <c r="N13313" i="3" s="1"/>
  <c r="M13316" i="3"/>
  <c r="N13316" i="3" s="1"/>
  <c r="M13323" i="3"/>
  <c r="N13323" i="3" s="1"/>
  <c r="M13199" i="3"/>
  <c r="N13199" i="3" s="1"/>
  <c r="M13202" i="3"/>
  <c r="N13202" i="3" s="1"/>
  <c r="M13205" i="3"/>
  <c r="N13205" i="3" s="1"/>
  <c r="M13208" i="3"/>
  <c r="N13208" i="3" s="1"/>
  <c r="M13215" i="3"/>
  <c r="N13215" i="3" s="1"/>
  <c r="M13218" i="3"/>
  <c r="N13218" i="3" s="1"/>
  <c r="M13221" i="3"/>
  <c r="N13221" i="3" s="1"/>
  <c r="M13224" i="3"/>
  <c r="N13224" i="3" s="1"/>
  <c r="M13231" i="3"/>
  <c r="N13231" i="3" s="1"/>
  <c r="M13234" i="3"/>
  <c r="N13234" i="3" s="1"/>
  <c r="M13237" i="3"/>
  <c r="N13237" i="3" s="1"/>
  <c r="M13203" i="3"/>
  <c r="N13203" i="3" s="1"/>
  <c r="M13206" i="3"/>
  <c r="N13206" i="3" s="1"/>
  <c r="M13209" i="3"/>
  <c r="N13209" i="3" s="1"/>
  <c r="M13212" i="3"/>
  <c r="N13212" i="3" s="1"/>
  <c r="M13219" i="3"/>
  <c r="N13219" i="3" s="1"/>
  <c r="M13222" i="3"/>
  <c r="N13222" i="3" s="1"/>
  <c r="M13225" i="3"/>
  <c r="N13225" i="3" s="1"/>
  <c r="M13228" i="3"/>
  <c r="N13228" i="3" s="1"/>
  <c r="M13235" i="3"/>
  <c r="N13235" i="3" s="1"/>
  <c r="M13238" i="3"/>
  <c r="N13238" i="3" s="1"/>
  <c r="M13200" i="3"/>
  <c r="N13200" i="3" s="1"/>
  <c r="M13207" i="3"/>
  <c r="N13207" i="3" s="1"/>
  <c r="M13210" i="3"/>
  <c r="N13210" i="3" s="1"/>
  <c r="M13213" i="3"/>
  <c r="N13213" i="3" s="1"/>
  <c r="M13216" i="3"/>
  <c r="N13216" i="3" s="1"/>
  <c r="M13223" i="3"/>
  <c r="N13223" i="3" s="1"/>
  <c r="M13226" i="3"/>
  <c r="N13226" i="3" s="1"/>
  <c r="M13229" i="3"/>
  <c r="N13229" i="3" s="1"/>
  <c r="M13232" i="3"/>
  <c r="N13232" i="3" s="1"/>
  <c r="M13201" i="3"/>
  <c r="N13201" i="3" s="1"/>
  <c r="M13204" i="3"/>
  <c r="N13204" i="3" s="1"/>
  <c r="M13211" i="3"/>
  <c r="N13211" i="3" s="1"/>
  <c r="M13214" i="3"/>
  <c r="N13214" i="3" s="1"/>
  <c r="M13217" i="3"/>
  <c r="N13217" i="3" s="1"/>
  <c r="M13220" i="3"/>
  <c r="N13220" i="3" s="1"/>
  <c r="M13227" i="3"/>
  <c r="N13227" i="3" s="1"/>
  <c r="M13230" i="3"/>
  <c r="N13230" i="3" s="1"/>
  <c r="M13233" i="3"/>
  <c r="N13233" i="3" s="1"/>
  <c r="M13236" i="3"/>
  <c r="N13236" i="3" s="1"/>
  <c r="M13173" i="3"/>
  <c r="N13173" i="3" s="1"/>
  <c r="M13176" i="3"/>
  <c r="N13176" i="3" s="1"/>
  <c r="M13174" i="3"/>
  <c r="N13174" i="3" s="1"/>
  <c r="M13177" i="3"/>
  <c r="N13177" i="3" s="1"/>
  <c r="M13180" i="3"/>
  <c r="N13180" i="3" s="1"/>
  <c r="M13175" i="3"/>
  <c r="N13175" i="3" s="1"/>
  <c r="M13178" i="3"/>
  <c r="N13178" i="3" s="1"/>
  <c r="M13181" i="3"/>
  <c r="N13181" i="3" s="1"/>
  <c r="M13172" i="3"/>
  <c r="N13172" i="3" s="1"/>
  <c r="M13179" i="3"/>
  <c r="N13179" i="3" s="1"/>
  <c r="M13182" i="3"/>
  <c r="N13182" i="3" s="1"/>
  <c r="M13119" i="3"/>
  <c r="N13119" i="3" s="1"/>
  <c r="M13122" i="3"/>
  <c r="N13122" i="3" s="1"/>
  <c r="M13123" i="3"/>
  <c r="N13123" i="3" s="1"/>
  <c r="M13120" i="3"/>
  <c r="N13120" i="3" s="1"/>
  <c r="M13118" i="3"/>
  <c r="N13118" i="3" s="1"/>
  <c r="M13121" i="3"/>
  <c r="N13121" i="3" s="1"/>
  <c r="M12805" i="3"/>
  <c r="N12805" i="3" s="1"/>
  <c r="M12806" i="3"/>
  <c r="N12806" i="3" s="1"/>
  <c r="M12804" i="3"/>
  <c r="N12804" i="3" s="1"/>
  <c r="M12629" i="3"/>
  <c r="N12629" i="3" s="1"/>
  <c r="M12632" i="3"/>
  <c r="N12632" i="3" s="1"/>
  <c r="M12639" i="3"/>
  <c r="N12639" i="3" s="1"/>
  <c r="M12642" i="3"/>
  <c r="N12642" i="3" s="1"/>
  <c r="M12645" i="3"/>
  <c r="N12645" i="3" s="1"/>
  <c r="M12648" i="3"/>
  <c r="N12648" i="3" s="1"/>
  <c r="M12655" i="3"/>
  <c r="N12655" i="3" s="1"/>
  <c r="M12658" i="3"/>
  <c r="N12658" i="3" s="1"/>
  <c r="M12661" i="3"/>
  <c r="N12661" i="3" s="1"/>
  <c r="M12664" i="3"/>
  <c r="N12664" i="3" s="1"/>
  <c r="M12671" i="3"/>
  <c r="N12671" i="3" s="1"/>
  <c r="M12674" i="3"/>
  <c r="N12674" i="3" s="1"/>
  <c r="M12677" i="3"/>
  <c r="N12677" i="3" s="1"/>
  <c r="M12680" i="3"/>
  <c r="N12680" i="3" s="1"/>
  <c r="M12687" i="3"/>
  <c r="N12687" i="3" s="1"/>
  <c r="M12690" i="3"/>
  <c r="N12690" i="3" s="1"/>
  <c r="M12693" i="3"/>
  <c r="N12693" i="3" s="1"/>
  <c r="M12696" i="3"/>
  <c r="N12696" i="3" s="1"/>
  <c r="M12627" i="3"/>
  <c r="N12627" i="3" s="1"/>
  <c r="M12630" i="3"/>
  <c r="N12630" i="3" s="1"/>
  <c r="M12633" i="3"/>
  <c r="N12633" i="3" s="1"/>
  <c r="M12636" i="3"/>
  <c r="N12636" i="3" s="1"/>
  <c r="M12643" i="3"/>
  <c r="N12643" i="3" s="1"/>
  <c r="M12646" i="3"/>
  <c r="N12646" i="3" s="1"/>
  <c r="M12649" i="3"/>
  <c r="N12649" i="3" s="1"/>
  <c r="M12652" i="3"/>
  <c r="N12652" i="3" s="1"/>
  <c r="M12659" i="3"/>
  <c r="N12659" i="3" s="1"/>
  <c r="M12662" i="3"/>
  <c r="N12662" i="3" s="1"/>
  <c r="M12665" i="3"/>
  <c r="N12665" i="3" s="1"/>
  <c r="M12668" i="3"/>
  <c r="N12668" i="3" s="1"/>
  <c r="M12675" i="3"/>
  <c r="N12675" i="3" s="1"/>
  <c r="M12678" i="3"/>
  <c r="N12678" i="3" s="1"/>
  <c r="M12681" i="3"/>
  <c r="N12681" i="3" s="1"/>
  <c r="M12684" i="3"/>
  <c r="N12684" i="3" s="1"/>
  <c r="M12691" i="3"/>
  <c r="N12691" i="3" s="1"/>
  <c r="M12694" i="3"/>
  <c r="N12694" i="3" s="1"/>
  <c r="M12697" i="3"/>
  <c r="N12697" i="3" s="1"/>
  <c r="M12631" i="3"/>
  <c r="N12631" i="3" s="1"/>
  <c r="M12634" i="3"/>
  <c r="N12634" i="3" s="1"/>
  <c r="M12637" i="3"/>
  <c r="N12637" i="3" s="1"/>
  <c r="M12640" i="3"/>
  <c r="N12640" i="3" s="1"/>
  <c r="M12647" i="3"/>
  <c r="N12647" i="3" s="1"/>
  <c r="M12650" i="3"/>
  <c r="N12650" i="3" s="1"/>
  <c r="M12653" i="3"/>
  <c r="N12653" i="3" s="1"/>
  <c r="M12656" i="3"/>
  <c r="N12656" i="3" s="1"/>
  <c r="M12663" i="3"/>
  <c r="N12663" i="3" s="1"/>
  <c r="M12666" i="3"/>
  <c r="N12666" i="3" s="1"/>
  <c r="M12669" i="3"/>
  <c r="N12669" i="3" s="1"/>
  <c r="M12672" i="3"/>
  <c r="N12672" i="3" s="1"/>
  <c r="M12679" i="3"/>
  <c r="N12679" i="3" s="1"/>
  <c r="M12682" i="3"/>
  <c r="N12682" i="3" s="1"/>
  <c r="M12685" i="3"/>
  <c r="N12685" i="3" s="1"/>
  <c r="M12688" i="3"/>
  <c r="N12688" i="3" s="1"/>
  <c r="M12695" i="3"/>
  <c r="N12695" i="3" s="1"/>
  <c r="M12628" i="3"/>
  <c r="N12628" i="3" s="1"/>
  <c r="M12635" i="3"/>
  <c r="N12635" i="3" s="1"/>
  <c r="M12638" i="3"/>
  <c r="N12638" i="3" s="1"/>
  <c r="M12641" i="3"/>
  <c r="N12641" i="3" s="1"/>
  <c r="M12644" i="3"/>
  <c r="N12644" i="3" s="1"/>
  <c r="M12651" i="3"/>
  <c r="N12651" i="3" s="1"/>
  <c r="M12654" i="3"/>
  <c r="N12654" i="3" s="1"/>
  <c r="M12657" i="3"/>
  <c r="N12657" i="3" s="1"/>
  <c r="M12660" i="3"/>
  <c r="N12660" i="3" s="1"/>
  <c r="M12667" i="3"/>
  <c r="N12667" i="3" s="1"/>
  <c r="M12670" i="3"/>
  <c r="N12670" i="3" s="1"/>
  <c r="M12673" i="3"/>
  <c r="N12673" i="3" s="1"/>
  <c r="M12676" i="3"/>
  <c r="N12676" i="3" s="1"/>
  <c r="M12683" i="3"/>
  <c r="N12683" i="3" s="1"/>
  <c r="M12686" i="3"/>
  <c r="N12686" i="3" s="1"/>
  <c r="M12689" i="3"/>
  <c r="N12689" i="3" s="1"/>
  <c r="M12692" i="3"/>
  <c r="N12692" i="3" s="1"/>
  <c r="M12063" i="3"/>
  <c r="N12063" i="3" s="1"/>
  <c r="M12066" i="3"/>
  <c r="N12066" i="3" s="1"/>
  <c r="M12069" i="3"/>
  <c r="N12069" i="3" s="1"/>
  <c r="M12072" i="3"/>
  <c r="N12072" i="3" s="1"/>
  <c r="M12079" i="3"/>
  <c r="N12079" i="3" s="1"/>
  <c r="M12082" i="3"/>
  <c r="N12082" i="3" s="1"/>
  <c r="M12085" i="3"/>
  <c r="N12085" i="3" s="1"/>
  <c r="M12088" i="3"/>
  <c r="N12088" i="3" s="1"/>
  <c r="M12095" i="3"/>
  <c r="N12095" i="3" s="1"/>
  <c r="M12098" i="3"/>
  <c r="N12098" i="3" s="1"/>
  <c r="M12101" i="3"/>
  <c r="N12101" i="3" s="1"/>
  <c r="M12104" i="3"/>
  <c r="N12104" i="3" s="1"/>
  <c r="M12111" i="3"/>
  <c r="N12111" i="3" s="1"/>
  <c r="M12114" i="3"/>
  <c r="N12114" i="3" s="1"/>
  <c r="M12117" i="3"/>
  <c r="N12117" i="3" s="1"/>
  <c r="M12120" i="3"/>
  <c r="N12120" i="3" s="1"/>
  <c r="M12127" i="3"/>
  <c r="N12127" i="3" s="1"/>
  <c r="M12130" i="3"/>
  <c r="N12130" i="3" s="1"/>
  <c r="M12133" i="3"/>
  <c r="N12133" i="3" s="1"/>
  <c r="M12136" i="3"/>
  <c r="N12136" i="3" s="1"/>
  <c r="M12143" i="3"/>
  <c r="N12143" i="3" s="1"/>
  <c r="M12146" i="3"/>
  <c r="N12146" i="3" s="1"/>
  <c r="M12149" i="3"/>
  <c r="N12149" i="3" s="1"/>
  <c r="M12152" i="3"/>
  <c r="N12152" i="3" s="1"/>
  <c r="M12159" i="3"/>
  <c r="N12159" i="3" s="1"/>
  <c r="M12162" i="3"/>
  <c r="N12162" i="3" s="1"/>
  <c r="M12165" i="3"/>
  <c r="N12165" i="3" s="1"/>
  <c r="M12168" i="3"/>
  <c r="N12168" i="3" s="1"/>
  <c r="M12175" i="3"/>
  <c r="N12175" i="3" s="1"/>
  <c r="M12178" i="3"/>
  <c r="N12178" i="3" s="1"/>
  <c r="M12181" i="3"/>
  <c r="N12181" i="3" s="1"/>
  <c r="M12184" i="3"/>
  <c r="N12184" i="3" s="1"/>
  <c r="M12191" i="3"/>
  <c r="N12191" i="3" s="1"/>
  <c r="M12194" i="3"/>
  <c r="N12194" i="3" s="1"/>
  <c r="M12197" i="3"/>
  <c r="N12197" i="3" s="1"/>
  <c r="M12200" i="3"/>
  <c r="N12200" i="3" s="1"/>
  <c r="M12207" i="3"/>
  <c r="N12207" i="3" s="1"/>
  <c r="M12210" i="3"/>
  <c r="N12210" i="3" s="1"/>
  <c r="M12213" i="3"/>
  <c r="N12213" i="3" s="1"/>
  <c r="M12216" i="3"/>
  <c r="N12216" i="3" s="1"/>
  <c r="M12223" i="3"/>
  <c r="N12223" i="3" s="1"/>
  <c r="M12226" i="3"/>
  <c r="N12226" i="3" s="1"/>
  <c r="M12229" i="3"/>
  <c r="N12229" i="3" s="1"/>
  <c r="M12232" i="3"/>
  <c r="N12232" i="3" s="1"/>
  <c r="M12239" i="3"/>
  <c r="N12239" i="3" s="1"/>
  <c r="M12242" i="3"/>
  <c r="N12242" i="3" s="1"/>
  <c r="M12245" i="3"/>
  <c r="N12245" i="3" s="1"/>
  <c r="M12248" i="3"/>
  <c r="N12248" i="3" s="1"/>
  <c r="M12255" i="3"/>
  <c r="N12255" i="3" s="1"/>
  <c r="M12258" i="3"/>
  <c r="N12258" i="3" s="1"/>
  <c r="M12261" i="3"/>
  <c r="N12261" i="3" s="1"/>
  <c r="M12264" i="3"/>
  <c r="N12264" i="3" s="1"/>
  <c r="M12271" i="3"/>
  <c r="N12271" i="3" s="1"/>
  <c r="M12274" i="3"/>
  <c r="N12274" i="3" s="1"/>
  <c r="M12277" i="3"/>
  <c r="N12277" i="3" s="1"/>
  <c r="M12280" i="3"/>
  <c r="N12280" i="3" s="1"/>
  <c r="M12287" i="3"/>
  <c r="N12287" i="3" s="1"/>
  <c r="M12290" i="3"/>
  <c r="N12290" i="3" s="1"/>
  <c r="M12293" i="3"/>
  <c r="N12293" i="3" s="1"/>
  <c r="M12296" i="3"/>
  <c r="N12296" i="3" s="1"/>
  <c r="M12303" i="3"/>
  <c r="N12303" i="3" s="1"/>
  <c r="M12306" i="3"/>
  <c r="N12306" i="3" s="1"/>
  <c r="M12309" i="3"/>
  <c r="N12309" i="3" s="1"/>
  <c r="M12312" i="3"/>
  <c r="N12312" i="3" s="1"/>
  <c r="M12319" i="3"/>
  <c r="N12319" i="3" s="1"/>
  <c r="M12322" i="3"/>
  <c r="N12322" i="3" s="1"/>
  <c r="M12325" i="3"/>
  <c r="N12325" i="3" s="1"/>
  <c r="M12328" i="3"/>
  <c r="N12328" i="3" s="1"/>
  <c r="M12335" i="3"/>
  <c r="N12335" i="3" s="1"/>
  <c r="M12338" i="3"/>
  <c r="N12338" i="3" s="1"/>
  <c r="M12341" i="3"/>
  <c r="N12341" i="3" s="1"/>
  <c r="M12344" i="3"/>
  <c r="N12344" i="3" s="1"/>
  <c r="M12351" i="3"/>
  <c r="N12351" i="3" s="1"/>
  <c r="M12354" i="3"/>
  <c r="N12354" i="3" s="1"/>
  <c r="M12357" i="3"/>
  <c r="N12357" i="3" s="1"/>
  <c r="M12360" i="3"/>
  <c r="N12360" i="3" s="1"/>
  <c r="M12367" i="3"/>
  <c r="N12367" i="3" s="1"/>
  <c r="M12370" i="3"/>
  <c r="N12370" i="3" s="1"/>
  <c r="M12373" i="3"/>
  <c r="N12373" i="3" s="1"/>
  <c r="M12376" i="3"/>
  <c r="N12376" i="3" s="1"/>
  <c r="M12383" i="3"/>
  <c r="N12383" i="3" s="1"/>
  <c r="M12386" i="3"/>
  <c r="N12386" i="3" s="1"/>
  <c r="M12389" i="3"/>
  <c r="N12389" i="3" s="1"/>
  <c r="M12392" i="3"/>
  <c r="N12392" i="3" s="1"/>
  <c r="M12399" i="3"/>
  <c r="N12399" i="3" s="1"/>
  <c r="M12402" i="3"/>
  <c r="N12402" i="3" s="1"/>
  <c r="M12405" i="3"/>
  <c r="N12405" i="3" s="1"/>
  <c r="M12408" i="3"/>
  <c r="N12408" i="3" s="1"/>
  <c r="M12415" i="3"/>
  <c r="N12415" i="3" s="1"/>
  <c r="M12418" i="3"/>
  <c r="N12418" i="3" s="1"/>
  <c r="M12421" i="3"/>
  <c r="N12421" i="3" s="1"/>
  <c r="M12424" i="3"/>
  <c r="N12424" i="3" s="1"/>
  <c r="M12431" i="3"/>
  <c r="N12431" i="3" s="1"/>
  <c r="M12434" i="3"/>
  <c r="N12434" i="3" s="1"/>
  <c r="M12437" i="3"/>
  <c r="N12437" i="3" s="1"/>
  <c r="M12440" i="3"/>
  <c r="N12440" i="3" s="1"/>
  <c r="M12447" i="3"/>
  <c r="N12447" i="3" s="1"/>
  <c r="M12450" i="3"/>
  <c r="N12450" i="3" s="1"/>
  <c r="M12453" i="3"/>
  <c r="N12453" i="3" s="1"/>
  <c r="M12456" i="3"/>
  <c r="N12456" i="3" s="1"/>
  <c r="M12463" i="3"/>
  <c r="N12463" i="3" s="1"/>
  <c r="M12466" i="3"/>
  <c r="N12466" i="3" s="1"/>
  <c r="M12469" i="3"/>
  <c r="N12469" i="3" s="1"/>
  <c r="M12472" i="3"/>
  <c r="N12472" i="3" s="1"/>
  <c r="M12479" i="3"/>
  <c r="N12479" i="3" s="1"/>
  <c r="M12482" i="3"/>
  <c r="N12482" i="3" s="1"/>
  <c r="M12485" i="3"/>
  <c r="N12485" i="3" s="1"/>
  <c r="M12488" i="3"/>
  <c r="N12488" i="3" s="1"/>
  <c r="M12495" i="3"/>
  <c r="N12495" i="3" s="1"/>
  <c r="M12498" i="3"/>
  <c r="N12498" i="3" s="1"/>
  <c r="M12501" i="3"/>
  <c r="N12501" i="3" s="1"/>
  <c r="M12504" i="3"/>
  <c r="N12504" i="3" s="1"/>
  <c r="M12511" i="3"/>
  <c r="N12511" i="3" s="1"/>
  <c r="M12060" i="3"/>
  <c r="N12060" i="3" s="1"/>
  <c r="M12067" i="3"/>
  <c r="N12067" i="3" s="1"/>
  <c r="M12070" i="3"/>
  <c r="N12070" i="3" s="1"/>
  <c r="M12073" i="3"/>
  <c r="N12073" i="3" s="1"/>
  <c r="M12076" i="3"/>
  <c r="N12076" i="3" s="1"/>
  <c r="M12083" i="3"/>
  <c r="N12083" i="3" s="1"/>
  <c r="M12086" i="3"/>
  <c r="N12086" i="3" s="1"/>
  <c r="M12089" i="3"/>
  <c r="N12089" i="3" s="1"/>
  <c r="M12092" i="3"/>
  <c r="N12092" i="3" s="1"/>
  <c r="M12099" i="3"/>
  <c r="N12099" i="3" s="1"/>
  <c r="M12102" i="3"/>
  <c r="N12102" i="3" s="1"/>
  <c r="M12105" i="3"/>
  <c r="N12105" i="3" s="1"/>
  <c r="M12108" i="3"/>
  <c r="N12108" i="3" s="1"/>
  <c r="M12115" i="3"/>
  <c r="N12115" i="3" s="1"/>
  <c r="M12118" i="3"/>
  <c r="N12118" i="3" s="1"/>
  <c r="M12121" i="3"/>
  <c r="N12121" i="3" s="1"/>
  <c r="M12124" i="3"/>
  <c r="N12124" i="3" s="1"/>
  <c r="M12131" i="3"/>
  <c r="N12131" i="3" s="1"/>
  <c r="M12134" i="3"/>
  <c r="N12134" i="3" s="1"/>
  <c r="M12137" i="3"/>
  <c r="N12137" i="3" s="1"/>
  <c r="M12140" i="3"/>
  <c r="N12140" i="3" s="1"/>
  <c r="M12147" i="3"/>
  <c r="N12147" i="3" s="1"/>
  <c r="M12150" i="3"/>
  <c r="N12150" i="3" s="1"/>
  <c r="M12153" i="3"/>
  <c r="N12153" i="3" s="1"/>
  <c r="M12156" i="3"/>
  <c r="N12156" i="3" s="1"/>
  <c r="M12163" i="3"/>
  <c r="N12163" i="3" s="1"/>
  <c r="M12166" i="3"/>
  <c r="N12166" i="3" s="1"/>
  <c r="M12169" i="3"/>
  <c r="N12169" i="3" s="1"/>
  <c r="M12172" i="3"/>
  <c r="N12172" i="3" s="1"/>
  <c r="M12179" i="3"/>
  <c r="N12179" i="3" s="1"/>
  <c r="M12182" i="3"/>
  <c r="N12182" i="3" s="1"/>
  <c r="M12185" i="3"/>
  <c r="N12185" i="3" s="1"/>
  <c r="M12188" i="3"/>
  <c r="N12188" i="3" s="1"/>
  <c r="M12195" i="3"/>
  <c r="N12195" i="3" s="1"/>
  <c r="M12198" i="3"/>
  <c r="N12198" i="3" s="1"/>
  <c r="M12201" i="3"/>
  <c r="N12201" i="3" s="1"/>
  <c r="M12204" i="3"/>
  <c r="N12204" i="3" s="1"/>
  <c r="M12211" i="3"/>
  <c r="N12211" i="3" s="1"/>
  <c r="M12214" i="3"/>
  <c r="N12214" i="3" s="1"/>
  <c r="M12217" i="3"/>
  <c r="N12217" i="3" s="1"/>
  <c r="M12220" i="3"/>
  <c r="N12220" i="3" s="1"/>
  <c r="M12227" i="3"/>
  <c r="N12227" i="3" s="1"/>
  <c r="M12230" i="3"/>
  <c r="N12230" i="3" s="1"/>
  <c r="M12233" i="3"/>
  <c r="N12233" i="3" s="1"/>
  <c r="M12236" i="3"/>
  <c r="N12236" i="3" s="1"/>
  <c r="M12243" i="3"/>
  <c r="N12243" i="3" s="1"/>
  <c r="M12246" i="3"/>
  <c r="N12246" i="3" s="1"/>
  <c r="M12249" i="3"/>
  <c r="N12249" i="3" s="1"/>
  <c r="M12252" i="3"/>
  <c r="N12252" i="3" s="1"/>
  <c r="M12259" i="3"/>
  <c r="N12259" i="3" s="1"/>
  <c r="M12262" i="3"/>
  <c r="N12262" i="3" s="1"/>
  <c r="M12265" i="3"/>
  <c r="N12265" i="3" s="1"/>
  <c r="M12268" i="3"/>
  <c r="N12268" i="3" s="1"/>
  <c r="M12275" i="3"/>
  <c r="N12275" i="3" s="1"/>
  <c r="M12278" i="3"/>
  <c r="N12278" i="3" s="1"/>
  <c r="M12281" i="3"/>
  <c r="N12281" i="3" s="1"/>
  <c r="M12284" i="3"/>
  <c r="N12284" i="3" s="1"/>
  <c r="M12291" i="3"/>
  <c r="N12291" i="3" s="1"/>
  <c r="M12294" i="3"/>
  <c r="N12294" i="3" s="1"/>
  <c r="M12297" i="3"/>
  <c r="N12297" i="3" s="1"/>
  <c r="M12300" i="3"/>
  <c r="N12300" i="3" s="1"/>
  <c r="M12307" i="3"/>
  <c r="N12307" i="3" s="1"/>
  <c r="M12310" i="3"/>
  <c r="N12310" i="3" s="1"/>
  <c r="M12313" i="3"/>
  <c r="N12313" i="3" s="1"/>
  <c r="M12316" i="3"/>
  <c r="N12316" i="3" s="1"/>
  <c r="M12323" i="3"/>
  <c r="N12323" i="3" s="1"/>
  <c r="M12326" i="3"/>
  <c r="N12326" i="3" s="1"/>
  <c r="M12329" i="3"/>
  <c r="N12329" i="3" s="1"/>
  <c r="M12332" i="3"/>
  <c r="N12332" i="3" s="1"/>
  <c r="M12339" i="3"/>
  <c r="N12339" i="3" s="1"/>
  <c r="M12342" i="3"/>
  <c r="N12342" i="3" s="1"/>
  <c r="M12345" i="3"/>
  <c r="N12345" i="3" s="1"/>
  <c r="M12348" i="3"/>
  <c r="N12348" i="3" s="1"/>
  <c r="M12355" i="3"/>
  <c r="N12355" i="3" s="1"/>
  <c r="M12358" i="3"/>
  <c r="N12358" i="3" s="1"/>
  <c r="M12361" i="3"/>
  <c r="N12361" i="3" s="1"/>
  <c r="M12364" i="3"/>
  <c r="N12364" i="3" s="1"/>
  <c r="M12371" i="3"/>
  <c r="N12371" i="3" s="1"/>
  <c r="M12374" i="3"/>
  <c r="N12374" i="3" s="1"/>
  <c r="M12377" i="3"/>
  <c r="N12377" i="3" s="1"/>
  <c r="M12380" i="3"/>
  <c r="N12380" i="3" s="1"/>
  <c r="M12387" i="3"/>
  <c r="N12387" i="3" s="1"/>
  <c r="M12390" i="3"/>
  <c r="N12390" i="3" s="1"/>
  <c r="M12393" i="3"/>
  <c r="N12393" i="3" s="1"/>
  <c r="M12396" i="3"/>
  <c r="N12396" i="3" s="1"/>
  <c r="M12403" i="3"/>
  <c r="N12403" i="3" s="1"/>
  <c r="M12406" i="3"/>
  <c r="N12406" i="3" s="1"/>
  <c r="M12409" i="3"/>
  <c r="N12409" i="3" s="1"/>
  <c r="M12412" i="3"/>
  <c r="N12412" i="3" s="1"/>
  <c r="M12419" i="3"/>
  <c r="N12419" i="3" s="1"/>
  <c r="M12422" i="3"/>
  <c r="N12422" i="3" s="1"/>
  <c r="M12425" i="3"/>
  <c r="N12425" i="3" s="1"/>
  <c r="M12428" i="3"/>
  <c r="N12428" i="3" s="1"/>
  <c r="M12435" i="3"/>
  <c r="N12435" i="3" s="1"/>
  <c r="M12438" i="3"/>
  <c r="N12438" i="3" s="1"/>
  <c r="M12441" i="3"/>
  <c r="N12441" i="3" s="1"/>
  <c r="M12444" i="3"/>
  <c r="N12444" i="3" s="1"/>
  <c r="M12451" i="3"/>
  <c r="N12451" i="3" s="1"/>
  <c r="M12454" i="3"/>
  <c r="N12454" i="3" s="1"/>
  <c r="M12457" i="3"/>
  <c r="N12457" i="3" s="1"/>
  <c r="M12460" i="3"/>
  <c r="N12460" i="3" s="1"/>
  <c r="M12467" i="3"/>
  <c r="N12467" i="3" s="1"/>
  <c r="M12470" i="3"/>
  <c r="N12470" i="3" s="1"/>
  <c r="M12473" i="3"/>
  <c r="N12473" i="3" s="1"/>
  <c r="M12476" i="3"/>
  <c r="N12476" i="3" s="1"/>
  <c r="M12483" i="3"/>
  <c r="N12483" i="3" s="1"/>
  <c r="M12486" i="3"/>
  <c r="N12486" i="3" s="1"/>
  <c r="M12489" i="3"/>
  <c r="N12489" i="3" s="1"/>
  <c r="M12492" i="3"/>
  <c r="N12492" i="3" s="1"/>
  <c r="M12499" i="3"/>
  <c r="N12499" i="3" s="1"/>
  <c r="M12502" i="3"/>
  <c r="N12502" i="3" s="1"/>
  <c r="M12505" i="3"/>
  <c r="N12505" i="3" s="1"/>
  <c r="M12508" i="3"/>
  <c r="N12508" i="3" s="1"/>
  <c r="M12061" i="3"/>
  <c r="N12061" i="3" s="1"/>
  <c r="M12064" i="3"/>
  <c r="N12064" i="3" s="1"/>
  <c r="M12071" i="3"/>
  <c r="N12071" i="3" s="1"/>
  <c r="M12074" i="3"/>
  <c r="N12074" i="3" s="1"/>
  <c r="M12077" i="3"/>
  <c r="N12077" i="3" s="1"/>
  <c r="M12080" i="3"/>
  <c r="N12080" i="3" s="1"/>
  <c r="M12087" i="3"/>
  <c r="N12087" i="3" s="1"/>
  <c r="M12090" i="3"/>
  <c r="N12090" i="3" s="1"/>
  <c r="M12093" i="3"/>
  <c r="N12093" i="3" s="1"/>
  <c r="M12096" i="3"/>
  <c r="N12096" i="3" s="1"/>
  <c r="M12103" i="3"/>
  <c r="N12103" i="3" s="1"/>
  <c r="M12106" i="3"/>
  <c r="N12106" i="3" s="1"/>
  <c r="M12109" i="3"/>
  <c r="N12109" i="3" s="1"/>
  <c r="M12112" i="3"/>
  <c r="N12112" i="3" s="1"/>
  <c r="M12119" i="3"/>
  <c r="N12119" i="3" s="1"/>
  <c r="M12122" i="3"/>
  <c r="N12122" i="3" s="1"/>
  <c r="M12125" i="3"/>
  <c r="N12125" i="3" s="1"/>
  <c r="M12128" i="3"/>
  <c r="N12128" i="3" s="1"/>
  <c r="M12135" i="3"/>
  <c r="N12135" i="3" s="1"/>
  <c r="M12138" i="3"/>
  <c r="N12138" i="3" s="1"/>
  <c r="M12141" i="3"/>
  <c r="N12141" i="3" s="1"/>
  <c r="M12144" i="3"/>
  <c r="N12144" i="3" s="1"/>
  <c r="M12151" i="3"/>
  <c r="N12151" i="3" s="1"/>
  <c r="M12154" i="3"/>
  <c r="N12154" i="3" s="1"/>
  <c r="M12157" i="3"/>
  <c r="N12157" i="3" s="1"/>
  <c r="M12160" i="3"/>
  <c r="N12160" i="3" s="1"/>
  <c r="M12167" i="3"/>
  <c r="N12167" i="3" s="1"/>
  <c r="M12170" i="3"/>
  <c r="N12170" i="3" s="1"/>
  <c r="M12173" i="3"/>
  <c r="N12173" i="3" s="1"/>
  <c r="M12176" i="3"/>
  <c r="N12176" i="3" s="1"/>
  <c r="M12183" i="3"/>
  <c r="N12183" i="3" s="1"/>
  <c r="M12186" i="3"/>
  <c r="N12186" i="3" s="1"/>
  <c r="M12189" i="3"/>
  <c r="N12189" i="3" s="1"/>
  <c r="M12192" i="3"/>
  <c r="N12192" i="3" s="1"/>
  <c r="M12199" i="3"/>
  <c r="N12199" i="3" s="1"/>
  <c r="M12202" i="3"/>
  <c r="N12202" i="3" s="1"/>
  <c r="M12205" i="3"/>
  <c r="N12205" i="3" s="1"/>
  <c r="M12208" i="3"/>
  <c r="N12208" i="3" s="1"/>
  <c r="M12215" i="3"/>
  <c r="N12215" i="3" s="1"/>
  <c r="M12218" i="3"/>
  <c r="N12218" i="3" s="1"/>
  <c r="M12221" i="3"/>
  <c r="N12221" i="3" s="1"/>
  <c r="M12224" i="3"/>
  <c r="N12224" i="3" s="1"/>
  <c r="M12231" i="3"/>
  <c r="N12231" i="3" s="1"/>
  <c r="M12234" i="3"/>
  <c r="N12234" i="3" s="1"/>
  <c r="M12237" i="3"/>
  <c r="N12237" i="3" s="1"/>
  <c r="M12240" i="3"/>
  <c r="N12240" i="3" s="1"/>
  <c r="M12247" i="3"/>
  <c r="N12247" i="3" s="1"/>
  <c r="M12250" i="3"/>
  <c r="N12250" i="3" s="1"/>
  <c r="M12253" i="3"/>
  <c r="N12253" i="3" s="1"/>
  <c r="M12256" i="3"/>
  <c r="N12256" i="3" s="1"/>
  <c r="M12263" i="3"/>
  <c r="N12263" i="3" s="1"/>
  <c r="M12266" i="3"/>
  <c r="N12266" i="3" s="1"/>
  <c r="M12269" i="3"/>
  <c r="N12269" i="3" s="1"/>
  <c r="M12272" i="3"/>
  <c r="N12272" i="3" s="1"/>
  <c r="M12279" i="3"/>
  <c r="N12279" i="3" s="1"/>
  <c r="M12282" i="3"/>
  <c r="N12282" i="3" s="1"/>
  <c r="M12285" i="3"/>
  <c r="N12285" i="3" s="1"/>
  <c r="M12288" i="3"/>
  <c r="N12288" i="3" s="1"/>
  <c r="M12295" i="3"/>
  <c r="N12295" i="3" s="1"/>
  <c r="M12298" i="3"/>
  <c r="N12298" i="3" s="1"/>
  <c r="M12301" i="3"/>
  <c r="N12301" i="3" s="1"/>
  <c r="M12304" i="3"/>
  <c r="N12304" i="3" s="1"/>
  <c r="M12311" i="3"/>
  <c r="N12311" i="3" s="1"/>
  <c r="M12314" i="3"/>
  <c r="N12314" i="3" s="1"/>
  <c r="M12317" i="3"/>
  <c r="N12317" i="3" s="1"/>
  <c r="M12320" i="3"/>
  <c r="N12320" i="3" s="1"/>
  <c r="M12327" i="3"/>
  <c r="N12327" i="3" s="1"/>
  <c r="M12330" i="3"/>
  <c r="N12330" i="3" s="1"/>
  <c r="M12333" i="3"/>
  <c r="N12333" i="3" s="1"/>
  <c r="M12336" i="3"/>
  <c r="N12336" i="3" s="1"/>
  <c r="M12343" i="3"/>
  <c r="N12343" i="3" s="1"/>
  <c r="M12346" i="3"/>
  <c r="N12346" i="3" s="1"/>
  <c r="M12349" i="3"/>
  <c r="N12349" i="3" s="1"/>
  <c r="M12352" i="3"/>
  <c r="N12352" i="3" s="1"/>
  <c r="M12359" i="3"/>
  <c r="N12359" i="3" s="1"/>
  <c r="M12362" i="3"/>
  <c r="N12362" i="3" s="1"/>
  <c r="M12365" i="3"/>
  <c r="N12365" i="3" s="1"/>
  <c r="M12368" i="3"/>
  <c r="N12368" i="3" s="1"/>
  <c r="M12375" i="3"/>
  <c r="N12375" i="3" s="1"/>
  <c r="M12378" i="3"/>
  <c r="N12378" i="3" s="1"/>
  <c r="M12381" i="3"/>
  <c r="N12381" i="3" s="1"/>
  <c r="M12384" i="3"/>
  <c r="N12384" i="3" s="1"/>
  <c r="M12391" i="3"/>
  <c r="N12391" i="3" s="1"/>
  <c r="M12394" i="3"/>
  <c r="N12394" i="3" s="1"/>
  <c r="M12397" i="3"/>
  <c r="N12397" i="3" s="1"/>
  <c r="M12400" i="3"/>
  <c r="N12400" i="3" s="1"/>
  <c r="M12407" i="3"/>
  <c r="N12407" i="3" s="1"/>
  <c r="M12410" i="3"/>
  <c r="N12410" i="3" s="1"/>
  <c r="M12413" i="3"/>
  <c r="N12413" i="3" s="1"/>
  <c r="M12416" i="3"/>
  <c r="N12416" i="3" s="1"/>
  <c r="M12423" i="3"/>
  <c r="N12423" i="3" s="1"/>
  <c r="M12426" i="3"/>
  <c r="N12426" i="3" s="1"/>
  <c r="M12429" i="3"/>
  <c r="N12429" i="3" s="1"/>
  <c r="M12432" i="3"/>
  <c r="N12432" i="3" s="1"/>
  <c r="M12439" i="3"/>
  <c r="N12439" i="3" s="1"/>
  <c r="M12442" i="3"/>
  <c r="N12442" i="3" s="1"/>
  <c r="M12445" i="3"/>
  <c r="N12445" i="3" s="1"/>
  <c r="M12448" i="3"/>
  <c r="N12448" i="3" s="1"/>
  <c r="M12455" i="3"/>
  <c r="N12455" i="3" s="1"/>
  <c r="M12458" i="3"/>
  <c r="N12458" i="3" s="1"/>
  <c r="M12461" i="3"/>
  <c r="N12461" i="3" s="1"/>
  <c r="M12464" i="3"/>
  <c r="N12464" i="3" s="1"/>
  <c r="M12471" i="3"/>
  <c r="N12471" i="3" s="1"/>
  <c r="M12474" i="3"/>
  <c r="N12474" i="3" s="1"/>
  <c r="M12477" i="3"/>
  <c r="N12477" i="3" s="1"/>
  <c r="M12480" i="3"/>
  <c r="N12480" i="3" s="1"/>
  <c r="M12487" i="3"/>
  <c r="N12487" i="3" s="1"/>
  <c r="M12490" i="3"/>
  <c r="N12490" i="3" s="1"/>
  <c r="M12493" i="3"/>
  <c r="N12493" i="3" s="1"/>
  <c r="M12496" i="3"/>
  <c r="N12496" i="3" s="1"/>
  <c r="M12503" i="3"/>
  <c r="N12503" i="3" s="1"/>
  <c r="M12506" i="3"/>
  <c r="N12506" i="3" s="1"/>
  <c r="M12509" i="3"/>
  <c r="N12509" i="3" s="1"/>
  <c r="M12512" i="3"/>
  <c r="N12512" i="3" s="1"/>
  <c r="M12059" i="3"/>
  <c r="N12059" i="3" s="1"/>
  <c r="M12062" i="3"/>
  <c r="N12062" i="3" s="1"/>
  <c r="M12065" i="3"/>
  <c r="N12065" i="3" s="1"/>
  <c r="M12068" i="3"/>
  <c r="N12068" i="3" s="1"/>
  <c r="M12075" i="3"/>
  <c r="N12075" i="3" s="1"/>
  <c r="M12078" i="3"/>
  <c r="N12078" i="3" s="1"/>
  <c r="M12081" i="3"/>
  <c r="N12081" i="3" s="1"/>
  <c r="M12084" i="3"/>
  <c r="N12084" i="3" s="1"/>
  <c r="M12091" i="3"/>
  <c r="N12091" i="3" s="1"/>
  <c r="M12094" i="3"/>
  <c r="N12094" i="3" s="1"/>
  <c r="M12097" i="3"/>
  <c r="N12097" i="3" s="1"/>
  <c r="M12100" i="3"/>
  <c r="N12100" i="3" s="1"/>
  <c r="M12107" i="3"/>
  <c r="N12107" i="3" s="1"/>
  <c r="M12110" i="3"/>
  <c r="N12110" i="3" s="1"/>
  <c r="M12113" i="3"/>
  <c r="N12113" i="3" s="1"/>
  <c r="M12116" i="3"/>
  <c r="N12116" i="3" s="1"/>
  <c r="M12123" i="3"/>
  <c r="N12123" i="3" s="1"/>
  <c r="M12126" i="3"/>
  <c r="N12126" i="3" s="1"/>
  <c r="M12129" i="3"/>
  <c r="N12129" i="3" s="1"/>
  <c r="M12132" i="3"/>
  <c r="N12132" i="3" s="1"/>
  <c r="M12139" i="3"/>
  <c r="N12139" i="3" s="1"/>
  <c r="M12142" i="3"/>
  <c r="N12142" i="3" s="1"/>
  <c r="M12145" i="3"/>
  <c r="N12145" i="3" s="1"/>
  <c r="M12148" i="3"/>
  <c r="N12148" i="3" s="1"/>
  <c r="M12155" i="3"/>
  <c r="N12155" i="3" s="1"/>
  <c r="M12158" i="3"/>
  <c r="N12158" i="3" s="1"/>
  <c r="M12161" i="3"/>
  <c r="N12161" i="3" s="1"/>
  <c r="M12164" i="3"/>
  <c r="N12164" i="3" s="1"/>
  <c r="M12171" i="3"/>
  <c r="N12171" i="3" s="1"/>
  <c r="M12174" i="3"/>
  <c r="N12174" i="3" s="1"/>
  <c r="M12177" i="3"/>
  <c r="N12177" i="3" s="1"/>
  <c r="M12180" i="3"/>
  <c r="N12180" i="3" s="1"/>
  <c r="M12187" i="3"/>
  <c r="N12187" i="3" s="1"/>
  <c r="M12190" i="3"/>
  <c r="N12190" i="3" s="1"/>
  <c r="M12193" i="3"/>
  <c r="N12193" i="3" s="1"/>
  <c r="M12196" i="3"/>
  <c r="N12196" i="3" s="1"/>
  <c r="M12203" i="3"/>
  <c r="N12203" i="3" s="1"/>
  <c r="M12206" i="3"/>
  <c r="N12206" i="3" s="1"/>
  <c r="M12209" i="3"/>
  <c r="N12209" i="3" s="1"/>
  <c r="M12212" i="3"/>
  <c r="N12212" i="3" s="1"/>
  <c r="M12219" i="3"/>
  <c r="N12219" i="3" s="1"/>
  <c r="M12222" i="3"/>
  <c r="N12222" i="3" s="1"/>
  <c r="M12225" i="3"/>
  <c r="N12225" i="3" s="1"/>
  <c r="M12228" i="3"/>
  <c r="N12228" i="3" s="1"/>
  <c r="M12235" i="3"/>
  <c r="N12235" i="3" s="1"/>
  <c r="M12238" i="3"/>
  <c r="N12238" i="3" s="1"/>
  <c r="M12241" i="3"/>
  <c r="N12241" i="3" s="1"/>
  <c r="M12244" i="3"/>
  <c r="N12244" i="3" s="1"/>
  <c r="M12251" i="3"/>
  <c r="N12251" i="3" s="1"/>
  <c r="M12254" i="3"/>
  <c r="N12254" i="3" s="1"/>
  <c r="M12257" i="3"/>
  <c r="N12257" i="3" s="1"/>
  <c r="M12260" i="3"/>
  <c r="N12260" i="3" s="1"/>
  <c r="M12267" i="3"/>
  <c r="N12267" i="3" s="1"/>
  <c r="M12270" i="3"/>
  <c r="N12270" i="3" s="1"/>
  <c r="M12273" i="3"/>
  <c r="N12273" i="3" s="1"/>
  <c r="M12276" i="3"/>
  <c r="N12276" i="3" s="1"/>
  <c r="M12283" i="3"/>
  <c r="N12283" i="3" s="1"/>
  <c r="M12286" i="3"/>
  <c r="N12286" i="3" s="1"/>
  <c r="M12289" i="3"/>
  <c r="N12289" i="3" s="1"/>
  <c r="M12292" i="3"/>
  <c r="N12292" i="3" s="1"/>
  <c r="M12299" i="3"/>
  <c r="N12299" i="3" s="1"/>
  <c r="M12302" i="3"/>
  <c r="N12302" i="3" s="1"/>
  <c r="M12305" i="3"/>
  <c r="N12305" i="3" s="1"/>
  <c r="M12308" i="3"/>
  <c r="N12308" i="3" s="1"/>
  <c r="M12315" i="3"/>
  <c r="N12315" i="3" s="1"/>
  <c r="M12318" i="3"/>
  <c r="N12318" i="3" s="1"/>
  <c r="M12321" i="3"/>
  <c r="N12321" i="3" s="1"/>
  <c r="M12324" i="3"/>
  <c r="N12324" i="3" s="1"/>
  <c r="M12331" i="3"/>
  <c r="N12331" i="3" s="1"/>
  <c r="M12334" i="3"/>
  <c r="N12334" i="3" s="1"/>
  <c r="M12337" i="3"/>
  <c r="N12337" i="3" s="1"/>
  <c r="M12340" i="3"/>
  <c r="N12340" i="3" s="1"/>
  <c r="M12347" i="3"/>
  <c r="N12347" i="3" s="1"/>
  <c r="M12350" i="3"/>
  <c r="N12350" i="3" s="1"/>
  <c r="M12353" i="3"/>
  <c r="N12353" i="3" s="1"/>
  <c r="M12356" i="3"/>
  <c r="N12356" i="3" s="1"/>
  <c r="M12363" i="3"/>
  <c r="N12363" i="3" s="1"/>
  <c r="M12366" i="3"/>
  <c r="N12366" i="3" s="1"/>
  <c r="M12369" i="3"/>
  <c r="N12369" i="3" s="1"/>
  <c r="M12372" i="3"/>
  <c r="N12372" i="3" s="1"/>
  <c r="M12379" i="3"/>
  <c r="N12379" i="3" s="1"/>
  <c r="M12382" i="3"/>
  <c r="N12382" i="3" s="1"/>
  <c r="M12385" i="3"/>
  <c r="N12385" i="3" s="1"/>
  <c r="M12388" i="3"/>
  <c r="N12388" i="3" s="1"/>
  <c r="M12395" i="3"/>
  <c r="N12395" i="3" s="1"/>
  <c r="M12398" i="3"/>
  <c r="N12398" i="3" s="1"/>
  <c r="M12401" i="3"/>
  <c r="N12401" i="3" s="1"/>
  <c r="M12404" i="3"/>
  <c r="N12404" i="3" s="1"/>
  <c r="M12411" i="3"/>
  <c r="N12411" i="3" s="1"/>
  <c r="M12414" i="3"/>
  <c r="N12414" i="3" s="1"/>
  <c r="M12417" i="3"/>
  <c r="N12417" i="3" s="1"/>
  <c r="M12420" i="3"/>
  <c r="N12420" i="3" s="1"/>
  <c r="M12427" i="3"/>
  <c r="N12427" i="3" s="1"/>
  <c r="M12430" i="3"/>
  <c r="N12430" i="3" s="1"/>
  <c r="M12433" i="3"/>
  <c r="N12433" i="3" s="1"/>
  <c r="M12436" i="3"/>
  <c r="N12436" i="3" s="1"/>
  <c r="M12443" i="3"/>
  <c r="N12443" i="3" s="1"/>
  <c r="M12446" i="3"/>
  <c r="N12446" i="3" s="1"/>
  <c r="M12449" i="3"/>
  <c r="N12449" i="3" s="1"/>
  <c r="M12452" i="3"/>
  <c r="N12452" i="3" s="1"/>
  <c r="M12459" i="3"/>
  <c r="N12459" i="3" s="1"/>
  <c r="M12462" i="3"/>
  <c r="N12462" i="3" s="1"/>
  <c r="M12465" i="3"/>
  <c r="N12465" i="3" s="1"/>
  <c r="M12468" i="3"/>
  <c r="N12468" i="3" s="1"/>
  <c r="M12475" i="3"/>
  <c r="N12475" i="3" s="1"/>
  <c r="M12478" i="3"/>
  <c r="N12478" i="3" s="1"/>
  <c r="M12481" i="3"/>
  <c r="N12481" i="3" s="1"/>
  <c r="M12484" i="3"/>
  <c r="N12484" i="3" s="1"/>
  <c r="M12491" i="3"/>
  <c r="N12491" i="3" s="1"/>
  <c r="M12494" i="3"/>
  <c r="N12494" i="3" s="1"/>
  <c r="M12497" i="3"/>
  <c r="N12497" i="3" s="1"/>
  <c r="M12500" i="3"/>
  <c r="N12500" i="3" s="1"/>
  <c r="M12507" i="3"/>
  <c r="N12507" i="3" s="1"/>
  <c r="M12510" i="3"/>
  <c r="N12510" i="3" s="1"/>
  <c r="M12513" i="3"/>
  <c r="N12513" i="3" s="1"/>
  <c r="M11755" i="3"/>
  <c r="N11755" i="3" s="1"/>
  <c r="M11758" i="3"/>
  <c r="N11758" i="3" s="1"/>
  <c r="M11761" i="3"/>
  <c r="N11761" i="3" s="1"/>
  <c r="M11764" i="3"/>
  <c r="N11764" i="3" s="1"/>
  <c r="M11771" i="3"/>
  <c r="N11771" i="3" s="1"/>
  <c r="M11774" i="3"/>
  <c r="N11774" i="3" s="1"/>
  <c r="M11777" i="3"/>
  <c r="N11777" i="3" s="1"/>
  <c r="M11780" i="3"/>
  <c r="N11780" i="3" s="1"/>
  <c r="M11787" i="3"/>
  <c r="N11787" i="3" s="1"/>
  <c r="M11790" i="3"/>
  <c r="N11790" i="3" s="1"/>
  <c r="M11793" i="3"/>
  <c r="N11793" i="3" s="1"/>
  <c r="M11796" i="3"/>
  <c r="N11796" i="3" s="1"/>
  <c r="M11803" i="3"/>
  <c r="N11803" i="3" s="1"/>
  <c r="M11806" i="3"/>
  <c r="N11806" i="3" s="1"/>
  <c r="M11809" i="3"/>
  <c r="N11809" i="3" s="1"/>
  <c r="M11812" i="3"/>
  <c r="N11812" i="3" s="1"/>
  <c r="M11819" i="3"/>
  <c r="N11819" i="3" s="1"/>
  <c r="M11749" i="3"/>
  <c r="N11749" i="3" s="1"/>
  <c r="M11752" i="3"/>
  <c r="N11752" i="3" s="1"/>
  <c r="M11759" i="3"/>
  <c r="N11759" i="3" s="1"/>
  <c r="M11762" i="3"/>
  <c r="N11762" i="3" s="1"/>
  <c r="M11765" i="3"/>
  <c r="N11765" i="3" s="1"/>
  <c r="M11768" i="3"/>
  <c r="N11768" i="3" s="1"/>
  <c r="M11775" i="3"/>
  <c r="N11775" i="3" s="1"/>
  <c r="M11778" i="3"/>
  <c r="N11778" i="3" s="1"/>
  <c r="M11781" i="3"/>
  <c r="N11781" i="3" s="1"/>
  <c r="M11784" i="3"/>
  <c r="N11784" i="3" s="1"/>
  <c r="M11791" i="3"/>
  <c r="N11791" i="3" s="1"/>
  <c r="M11794" i="3"/>
  <c r="N11794" i="3" s="1"/>
  <c r="M11797" i="3"/>
  <c r="N11797" i="3" s="1"/>
  <c r="M11800" i="3"/>
  <c r="N11800" i="3" s="1"/>
  <c r="M11807" i="3"/>
  <c r="N11807" i="3" s="1"/>
  <c r="M11810" i="3"/>
  <c r="N11810" i="3" s="1"/>
  <c r="M11813" i="3"/>
  <c r="N11813" i="3" s="1"/>
  <c r="M11816" i="3"/>
  <c r="N11816" i="3" s="1"/>
  <c r="M11750" i="3"/>
  <c r="N11750" i="3" s="1"/>
  <c r="M11753" i="3"/>
  <c r="N11753" i="3" s="1"/>
  <c r="M11756" i="3"/>
  <c r="N11756" i="3" s="1"/>
  <c r="M11763" i="3"/>
  <c r="N11763" i="3" s="1"/>
  <c r="M11766" i="3"/>
  <c r="N11766" i="3" s="1"/>
  <c r="M11769" i="3"/>
  <c r="N11769" i="3" s="1"/>
  <c r="M11772" i="3"/>
  <c r="N11772" i="3" s="1"/>
  <c r="M11779" i="3"/>
  <c r="N11779" i="3" s="1"/>
  <c r="M11782" i="3"/>
  <c r="N11782" i="3" s="1"/>
  <c r="M11785" i="3"/>
  <c r="N11785" i="3" s="1"/>
  <c r="M11788" i="3"/>
  <c r="N11788" i="3" s="1"/>
  <c r="M11795" i="3"/>
  <c r="N11795" i="3" s="1"/>
  <c r="M11798" i="3"/>
  <c r="N11798" i="3" s="1"/>
  <c r="M11801" i="3"/>
  <c r="N11801" i="3" s="1"/>
  <c r="M11804" i="3"/>
  <c r="N11804" i="3" s="1"/>
  <c r="M11811" i="3"/>
  <c r="N11811" i="3" s="1"/>
  <c r="M11814" i="3"/>
  <c r="N11814" i="3" s="1"/>
  <c r="M11817" i="3"/>
  <c r="N11817" i="3" s="1"/>
  <c r="M11751" i="3"/>
  <c r="N11751" i="3" s="1"/>
  <c r="M11754" i="3"/>
  <c r="N11754" i="3" s="1"/>
  <c r="M11757" i="3"/>
  <c r="N11757" i="3" s="1"/>
  <c r="M11760" i="3"/>
  <c r="N11760" i="3" s="1"/>
  <c r="M11767" i="3"/>
  <c r="N11767" i="3" s="1"/>
  <c r="M11770" i="3"/>
  <c r="N11770" i="3" s="1"/>
  <c r="M11773" i="3"/>
  <c r="N11773" i="3" s="1"/>
  <c r="M11776" i="3"/>
  <c r="N11776" i="3" s="1"/>
  <c r="M11783" i="3"/>
  <c r="N11783" i="3" s="1"/>
  <c r="M11786" i="3"/>
  <c r="N11786" i="3" s="1"/>
  <c r="M11789" i="3"/>
  <c r="N11789" i="3" s="1"/>
  <c r="M11792" i="3"/>
  <c r="N11792" i="3" s="1"/>
  <c r="M11799" i="3"/>
  <c r="N11799" i="3" s="1"/>
  <c r="M11802" i="3"/>
  <c r="N11802" i="3" s="1"/>
  <c r="M11805" i="3"/>
  <c r="N11805" i="3" s="1"/>
  <c r="M11808" i="3"/>
  <c r="N11808" i="3" s="1"/>
  <c r="M11815" i="3"/>
  <c r="N11815" i="3" s="1"/>
  <c r="M11818" i="3"/>
  <c r="N11818" i="3" s="1"/>
  <c r="M11823" i="3"/>
  <c r="N11823" i="3" s="1"/>
  <c r="M11820" i="3"/>
  <c r="N11820" i="3" s="1"/>
  <c r="M11821" i="3"/>
  <c r="N11821" i="3" s="1"/>
  <c r="M11824" i="3"/>
  <c r="N11824" i="3" s="1"/>
  <c r="M11822" i="3"/>
  <c r="N11822" i="3" s="1"/>
  <c r="M11825" i="3"/>
  <c r="N11825" i="3" s="1"/>
  <c r="M11486" i="3"/>
  <c r="N11486" i="3" s="1"/>
  <c r="M11489" i="3"/>
  <c r="N11489" i="3" s="1"/>
  <c r="M11492" i="3"/>
  <c r="N11492" i="3" s="1"/>
  <c r="M11487" i="3"/>
  <c r="N11487" i="3" s="1"/>
  <c r="M11490" i="3"/>
  <c r="N11490" i="3" s="1"/>
  <c r="M11493" i="3"/>
  <c r="N11493" i="3" s="1"/>
  <c r="M11496" i="3"/>
  <c r="N11496" i="3" s="1"/>
  <c r="M11491" i="3"/>
  <c r="N11491" i="3" s="1"/>
  <c r="M11494" i="3"/>
  <c r="N11494" i="3" s="1"/>
  <c r="M11488" i="3"/>
  <c r="N11488" i="3" s="1"/>
  <c r="M11495" i="3"/>
  <c r="N11495" i="3" s="1"/>
  <c r="M11499" i="3"/>
  <c r="N11499" i="3" s="1"/>
  <c r="M11502" i="3"/>
  <c r="N11502" i="3" s="1"/>
  <c r="M11505" i="3"/>
  <c r="N11505" i="3" s="1"/>
  <c r="M11508" i="3"/>
  <c r="N11508" i="3" s="1"/>
  <c r="M11515" i="3"/>
  <c r="N11515" i="3" s="1"/>
  <c r="M11518" i="3"/>
  <c r="N11518" i="3" s="1"/>
  <c r="M11521" i="3"/>
  <c r="N11521" i="3" s="1"/>
  <c r="M11524" i="3"/>
  <c r="N11524" i="3" s="1"/>
  <c r="M11531" i="3"/>
  <c r="N11531" i="3" s="1"/>
  <c r="M11534" i="3"/>
  <c r="N11534" i="3" s="1"/>
  <c r="M11537" i="3"/>
  <c r="N11537" i="3" s="1"/>
  <c r="M11540" i="3"/>
  <c r="N11540" i="3" s="1"/>
  <c r="M11503" i="3"/>
  <c r="N11503" i="3" s="1"/>
  <c r="M11506" i="3"/>
  <c r="N11506" i="3" s="1"/>
  <c r="M11509" i="3"/>
  <c r="N11509" i="3" s="1"/>
  <c r="M11512" i="3"/>
  <c r="N11512" i="3" s="1"/>
  <c r="M11519" i="3"/>
  <c r="N11519" i="3" s="1"/>
  <c r="M11522" i="3"/>
  <c r="N11522" i="3" s="1"/>
  <c r="M11525" i="3"/>
  <c r="N11525" i="3" s="1"/>
  <c r="M11528" i="3"/>
  <c r="N11528" i="3" s="1"/>
  <c r="M11535" i="3"/>
  <c r="N11535" i="3" s="1"/>
  <c r="M11538" i="3"/>
  <c r="N11538" i="3" s="1"/>
  <c r="M11541" i="3"/>
  <c r="N11541" i="3" s="1"/>
  <c r="M11544" i="3"/>
  <c r="N11544" i="3" s="1"/>
  <c r="M11497" i="3"/>
  <c r="N11497" i="3" s="1"/>
  <c r="M11500" i="3"/>
  <c r="N11500" i="3" s="1"/>
  <c r="M11507" i="3"/>
  <c r="N11507" i="3" s="1"/>
  <c r="M11510" i="3"/>
  <c r="N11510" i="3" s="1"/>
  <c r="M11513" i="3"/>
  <c r="N11513" i="3" s="1"/>
  <c r="M11516" i="3"/>
  <c r="N11516" i="3" s="1"/>
  <c r="M11523" i="3"/>
  <c r="N11523" i="3" s="1"/>
  <c r="M11526" i="3"/>
  <c r="N11526" i="3" s="1"/>
  <c r="M11529" i="3"/>
  <c r="N11529" i="3" s="1"/>
  <c r="M11532" i="3"/>
  <c r="N11532" i="3" s="1"/>
  <c r="M11539" i="3"/>
  <c r="N11539" i="3" s="1"/>
  <c r="M11542" i="3"/>
  <c r="N11542" i="3" s="1"/>
  <c r="M11498" i="3"/>
  <c r="N11498" i="3" s="1"/>
  <c r="M11501" i="3"/>
  <c r="N11501" i="3" s="1"/>
  <c r="M11504" i="3"/>
  <c r="N11504" i="3" s="1"/>
  <c r="M11511" i="3"/>
  <c r="N11511" i="3" s="1"/>
  <c r="M11514" i="3"/>
  <c r="N11514" i="3" s="1"/>
  <c r="M11517" i="3"/>
  <c r="N11517" i="3" s="1"/>
  <c r="M11520" i="3"/>
  <c r="N11520" i="3" s="1"/>
  <c r="M11527" i="3"/>
  <c r="N11527" i="3" s="1"/>
  <c r="M11530" i="3"/>
  <c r="N11530" i="3" s="1"/>
  <c r="M11533" i="3"/>
  <c r="N11533" i="3" s="1"/>
  <c r="M11536" i="3"/>
  <c r="N11536" i="3" s="1"/>
  <c r="M11543" i="3"/>
  <c r="N11543" i="3" s="1"/>
  <c r="M11199" i="3"/>
  <c r="N11199" i="3" s="1"/>
  <c r="M11204" i="3"/>
  <c r="N11204" i="3" s="1"/>
  <c r="M11207" i="3"/>
  <c r="N11207" i="3" s="1"/>
  <c r="M11212" i="3"/>
  <c r="N11212" i="3" s="1"/>
  <c r="M11197" i="3"/>
  <c r="N11197" i="3" s="1"/>
  <c r="M11202" i="3"/>
  <c r="N11202" i="3" s="1"/>
  <c r="M11205" i="3"/>
  <c r="N11205" i="3" s="1"/>
  <c r="M11210" i="3"/>
  <c r="N11210" i="3" s="1"/>
  <c r="M11200" i="3"/>
  <c r="N11200" i="3" s="1"/>
  <c r="M11203" i="3"/>
  <c r="N11203" i="3" s="1"/>
  <c r="M11208" i="3"/>
  <c r="N11208" i="3" s="1"/>
  <c r="M11211" i="3"/>
  <c r="N11211" i="3" s="1"/>
  <c r="M11198" i="3"/>
  <c r="N11198" i="3" s="1"/>
  <c r="M11201" i="3"/>
  <c r="N11201" i="3" s="1"/>
  <c r="M11206" i="3"/>
  <c r="N11206" i="3" s="1"/>
  <c r="M11209" i="3"/>
  <c r="N11209" i="3" s="1"/>
  <c r="M11063" i="3"/>
  <c r="N11063" i="3" s="1"/>
  <c r="M11064" i="3"/>
  <c r="N11064" i="3" s="1"/>
  <c r="M10852" i="3"/>
  <c r="N10852" i="3" s="1"/>
  <c r="M10855" i="3"/>
  <c r="N10855" i="3" s="1"/>
  <c r="M10860" i="3"/>
  <c r="N10860" i="3" s="1"/>
  <c r="M10863" i="3"/>
  <c r="N10863" i="3" s="1"/>
  <c r="M10868" i="3"/>
  <c r="N10868" i="3" s="1"/>
  <c r="M10871" i="3"/>
  <c r="N10871" i="3" s="1"/>
  <c r="M10876" i="3"/>
  <c r="N10876" i="3" s="1"/>
  <c r="M10850" i="3"/>
  <c r="N10850" i="3" s="1"/>
  <c r="M10853" i="3"/>
  <c r="N10853" i="3" s="1"/>
  <c r="M10858" i="3"/>
  <c r="N10858" i="3" s="1"/>
  <c r="M10861" i="3"/>
  <c r="N10861" i="3" s="1"/>
  <c r="M10866" i="3"/>
  <c r="N10866" i="3" s="1"/>
  <c r="M10869" i="3"/>
  <c r="N10869" i="3" s="1"/>
  <c r="M10874" i="3"/>
  <c r="N10874" i="3" s="1"/>
  <c r="M10877" i="3"/>
  <c r="N10877" i="3" s="1"/>
  <c r="M10851" i="3"/>
  <c r="N10851" i="3" s="1"/>
  <c r="M10856" i="3"/>
  <c r="N10856" i="3" s="1"/>
  <c r="M10859" i="3"/>
  <c r="N10859" i="3" s="1"/>
  <c r="M10864" i="3"/>
  <c r="N10864" i="3" s="1"/>
  <c r="M10867" i="3"/>
  <c r="N10867" i="3" s="1"/>
  <c r="M10872" i="3"/>
  <c r="N10872" i="3" s="1"/>
  <c r="M10875" i="3"/>
  <c r="N10875" i="3" s="1"/>
  <c r="M10849" i="3"/>
  <c r="N10849" i="3" s="1"/>
  <c r="M10854" i="3"/>
  <c r="N10854" i="3" s="1"/>
  <c r="M10857" i="3"/>
  <c r="N10857" i="3" s="1"/>
  <c r="M10862" i="3"/>
  <c r="N10862" i="3" s="1"/>
  <c r="M10865" i="3"/>
  <c r="N10865" i="3" s="1"/>
  <c r="M10870" i="3"/>
  <c r="N10870" i="3" s="1"/>
  <c r="M10873" i="3"/>
  <c r="N10873" i="3" s="1"/>
  <c r="M10799" i="3"/>
  <c r="N10799" i="3" s="1"/>
  <c r="M10804" i="3"/>
  <c r="N10804" i="3" s="1"/>
  <c r="M10807" i="3"/>
  <c r="N10807" i="3" s="1"/>
  <c r="M10812" i="3"/>
  <c r="N10812" i="3" s="1"/>
  <c r="M10815" i="3"/>
  <c r="N10815" i="3" s="1"/>
  <c r="M10820" i="3"/>
  <c r="N10820" i="3" s="1"/>
  <c r="M10797" i="3"/>
  <c r="N10797" i="3" s="1"/>
  <c r="M10802" i="3"/>
  <c r="N10802" i="3" s="1"/>
  <c r="M10805" i="3"/>
  <c r="N10805" i="3" s="1"/>
  <c r="M10810" i="3"/>
  <c r="N10810" i="3" s="1"/>
  <c r="M10813" i="3"/>
  <c r="N10813" i="3" s="1"/>
  <c r="M10818" i="3"/>
  <c r="N10818" i="3" s="1"/>
  <c r="M10821" i="3"/>
  <c r="N10821" i="3" s="1"/>
  <c r="M10800" i="3"/>
  <c r="N10800" i="3" s="1"/>
  <c r="M10803" i="3"/>
  <c r="N10803" i="3" s="1"/>
  <c r="M10808" i="3"/>
  <c r="N10808" i="3" s="1"/>
  <c r="M10811" i="3"/>
  <c r="N10811" i="3" s="1"/>
  <c r="M10816" i="3"/>
  <c r="N10816" i="3" s="1"/>
  <c r="M10819" i="3"/>
  <c r="N10819" i="3" s="1"/>
  <c r="M10798" i="3"/>
  <c r="N10798" i="3" s="1"/>
  <c r="M10801" i="3"/>
  <c r="N10801" i="3" s="1"/>
  <c r="M10806" i="3"/>
  <c r="N10806" i="3" s="1"/>
  <c r="M10809" i="3"/>
  <c r="N10809" i="3" s="1"/>
  <c r="M10814" i="3"/>
  <c r="N10814" i="3" s="1"/>
  <c r="M10817" i="3"/>
  <c r="N10817" i="3" s="1"/>
  <c r="M10822" i="3"/>
  <c r="N10822" i="3" s="1"/>
  <c r="M9820" i="3"/>
  <c r="N9820" i="3" s="1"/>
  <c r="M9823" i="3"/>
  <c r="N9823" i="3" s="1"/>
  <c r="M9827" i="3"/>
  <c r="N9827" i="3" s="1"/>
  <c r="M9830" i="3"/>
  <c r="N9830" i="3" s="1"/>
  <c r="M9834" i="3"/>
  <c r="N9834" i="3" s="1"/>
  <c r="M9841" i="3"/>
  <c r="N9841" i="3" s="1"/>
  <c r="M9845" i="3"/>
  <c r="N9845" i="3" s="1"/>
  <c r="M9848" i="3"/>
  <c r="N9848" i="3" s="1"/>
  <c r="M9852" i="3"/>
  <c r="N9852" i="3" s="1"/>
  <c r="M9855" i="3"/>
  <c r="N9855" i="3" s="1"/>
  <c r="M9859" i="3"/>
  <c r="N9859" i="3" s="1"/>
  <c r="M9862" i="3"/>
  <c r="N9862" i="3" s="1"/>
  <c r="M9866" i="3"/>
  <c r="N9866" i="3" s="1"/>
  <c r="M9873" i="3"/>
  <c r="N9873" i="3" s="1"/>
  <c r="M9877" i="3"/>
  <c r="N9877" i="3" s="1"/>
  <c r="M9880" i="3"/>
  <c r="N9880" i="3" s="1"/>
  <c r="M9884" i="3"/>
  <c r="N9884" i="3" s="1"/>
  <c r="M9887" i="3"/>
  <c r="N9887" i="3" s="1"/>
  <c r="M9891" i="3"/>
  <c r="N9891" i="3" s="1"/>
  <c r="M9894" i="3"/>
  <c r="N9894" i="3" s="1"/>
  <c r="M9898" i="3"/>
  <c r="N9898" i="3" s="1"/>
  <c r="M9905" i="3"/>
  <c r="N9905" i="3" s="1"/>
  <c r="M9909" i="3"/>
  <c r="N9909" i="3" s="1"/>
  <c r="M9912" i="3"/>
  <c r="N9912" i="3" s="1"/>
  <c r="M9916" i="3"/>
  <c r="N9916" i="3" s="1"/>
  <c r="M9919" i="3"/>
  <c r="N9919" i="3" s="1"/>
  <c r="M9923" i="3"/>
  <c r="N9923" i="3" s="1"/>
  <c r="M9926" i="3"/>
  <c r="N9926" i="3" s="1"/>
  <c r="M9930" i="3"/>
  <c r="N9930" i="3" s="1"/>
  <c r="M9937" i="3"/>
  <c r="N9937" i="3" s="1"/>
  <c r="M9941" i="3"/>
  <c r="N9941" i="3" s="1"/>
  <c r="M9944" i="3"/>
  <c r="N9944" i="3" s="1"/>
  <c r="M9948" i="3"/>
  <c r="N9948" i="3" s="1"/>
  <c r="M9951" i="3"/>
  <c r="N9951" i="3" s="1"/>
  <c r="M9955" i="3"/>
  <c r="N9955" i="3" s="1"/>
  <c r="M9958" i="3"/>
  <c r="N9958" i="3" s="1"/>
  <c r="M9962" i="3"/>
  <c r="N9962" i="3" s="1"/>
  <c r="M9969" i="3"/>
  <c r="N9969" i="3" s="1"/>
  <c r="M9973" i="3"/>
  <c r="N9973" i="3" s="1"/>
  <c r="M9976" i="3"/>
  <c r="N9976" i="3" s="1"/>
  <c r="M9980" i="3"/>
  <c r="N9980" i="3" s="1"/>
  <c r="M9983" i="3"/>
  <c r="N9983" i="3" s="1"/>
  <c r="M9987" i="3"/>
  <c r="N9987" i="3" s="1"/>
  <c r="M9990" i="3"/>
  <c r="N9990" i="3" s="1"/>
  <c r="M9994" i="3"/>
  <c r="N9994" i="3" s="1"/>
  <c r="M10001" i="3"/>
  <c r="N10001" i="3" s="1"/>
  <c r="M10005" i="3"/>
  <c r="N10005" i="3" s="1"/>
  <c r="M10008" i="3"/>
  <c r="N10008" i="3" s="1"/>
  <c r="M10012" i="3"/>
  <c r="N10012" i="3" s="1"/>
  <c r="M10015" i="3"/>
  <c r="N10015" i="3" s="1"/>
  <c r="M10019" i="3"/>
  <c r="N10019" i="3" s="1"/>
  <c r="M10022" i="3"/>
  <c r="N10022" i="3" s="1"/>
  <c r="M10026" i="3"/>
  <c r="N10026" i="3" s="1"/>
  <c r="M10033" i="3"/>
  <c r="N10033" i="3" s="1"/>
  <c r="M10037" i="3"/>
  <c r="N10037" i="3" s="1"/>
  <c r="M10040" i="3"/>
  <c r="N10040" i="3" s="1"/>
  <c r="M10044" i="3"/>
  <c r="N10044" i="3" s="1"/>
  <c r="M10047" i="3"/>
  <c r="N10047" i="3" s="1"/>
  <c r="M10051" i="3"/>
  <c r="N10051" i="3" s="1"/>
  <c r="M10054" i="3"/>
  <c r="N10054" i="3" s="1"/>
  <c r="M10058" i="3"/>
  <c r="N10058" i="3" s="1"/>
  <c r="M10065" i="3"/>
  <c r="N10065" i="3" s="1"/>
  <c r="M10069" i="3"/>
  <c r="N10069" i="3" s="1"/>
  <c r="M10072" i="3"/>
  <c r="N10072" i="3" s="1"/>
  <c r="M10076" i="3"/>
  <c r="N10076" i="3" s="1"/>
  <c r="M10079" i="3"/>
  <c r="N10079" i="3" s="1"/>
  <c r="M10083" i="3"/>
  <c r="N10083" i="3" s="1"/>
  <c r="M10086" i="3"/>
  <c r="N10086" i="3" s="1"/>
  <c r="M10090" i="3"/>
  <c r="N10090" i="3" s="1"/>
  <c r="M10097" i="3"/>
  <c r="N10097" i="3" s="1"/>
  <c r="M10101" i="3"/>
  <c r="N10101" i="3" s="1"/>
  <c r="M10104" i="3"/>
  <c r="N10104" i="3" s="1"/>
  <c r="M10108" i="3"/>
  <c r="N10108" i="3" s="1"/>
  <c r="M10111" i="3"/>
  <c r="N10111" i="3" s="1"/>
  <c r="M10115" i="3"/>
  <c r="N10115" i="3" s="1"/>
  <c r="M10118" i="3"/>
  <c r="N10118" i="3" s="1"/>
  <c r="M10122" i="3"/>
  <c r="N10122" i="3" s="1"/>
  <c r="M10129" i="3"/>
  <c r="N10129" i="3" s="1"/>
  <c r="M10133" i="3"/>
  <c r="N10133" i="3" s="1"/>
  <c r="M10136" i="3"/>
  <c r="N10136" i="3" s="1"/>
  <c r="M10140" i="3"/>
  <c r="N10140" i="3" s="1"/>
  <c r="M10143" i="3"/>
  <c r="N10143" i="3" s="1"/>
  <c r="M10147" i="3"/>
  <c r="N10147" i="3" s="1"/>
  <c r="M10150" i="3"/>
  <c r="N10150" i="3" s="1"/>
  <c r="M10154" i="3"/>
  <c r="N10154" i="3" s="1"/>
  <c r="M10161" i="3"/>
  <c r="N10161" i="3" s="1"/>
  <c r="M10165" i="3"/>
  <c r="N10165" i="3" s="1"/>
  <c r="M10168" i="3"/>
  <c r="N10168" i="3" s="1"/>
  <c r="M10172" i="3"/>
  <c r="N10172" i="3" s="1"/>
  <c r="M10175" i="3"/>
  <c r="N10175" i="3" s="1"/>
  <c r="M10179" i="3"/>
  <c r="N10179" i="3" s="1"/>
  <c r="M10182" i="3"/>
  <c r="N10182" i="3" s="1"/>
  <c r="M10186" i="3"/>
  <c r="N10186" i="3" s="1"/>
  <c r="M10193" i="3"/>
  <c r="N10193" i="3" s="1"/>
  <c r="M10197" i="3"/>
  <c r="N10197" i="3" s="1"/>
  <c r="M10200" i="3"/>
  <c r="N10200" i="3" s="1"/>
  <c r="M10204" i="3"/>
  <c r="N10204" i="3" s="1"/>
  <c r="M10207" i="3"/>
  <c r="N10207" i="3" s="1"/>
  <c r="M10211" i="3"/>
  <c r="N10211" i="3" s="1"/>
  <c r="M10214" i="3"/>
  <c r="N10214" i="3" s="1"/>
  <c r="M10218" i="3"/>
  <c r="N10218" i="3" s="1"/>
  <c r="M10225" i="3"/>
  <c r="N10225" i="3" s="1"/>
  <c r="M10229" i="3"/>
  <c r="N10229" i="3" s="1"/>
  <c r="M10232" i="3"/>
  <c r="N10232" i="3" s="1"/>
  <c r="M10236" i="3"/>
  <c r="N10236" i="3" s="1"/>
  <c r="M10239" i="3"/>
  <c r="N10239" i="3" s="1"/>
  <c r="M10243" i="3"/>
  <c r="N10243" i="3" s="1"/>
  <c r="M10246" i="3"/>
  <c r="N10246" i="3" s="1"/>
  <c r="M10250" i="3"/>
  <c r="N10250" i="3" s="1"/>
  <c r="M10257" i="3"/>
  <c r="N10257" i="3" s="1"/>
  <c r="M9821" i="3"/>
  <c r="N9821" i="3" s="1"/>
  <c r="M9824" i="3"/>
  <c r="N9824" i="3" s="1"/>
  <c r="M9828" i="3"/>
  <c r="N9828" i="3" s="1"/>
  <c r="M9831" i="3"/>
  <c r="N9831" i="3" s="1"/>
  <c r="M9835" i="3"/>
  <c r="N9835" i="3" s="1"/>
  <c r="M9838" i="3"/>
  <c r="N9838" i="3" s="1"/>
  <c r="M9842" i="3"/>
  <c r="N9842" i="3" s="1"/>
  <c r="M9849" i="3"/>
  <c r="N9849" i="3" s="1"/>
  <c r="M9853" i="3"/>
  <c r="N9853" i="3" s="1"/>
  <c r="M9856" i="3"/>
  <c r="N9856" i="3" s="1"/>
  <c r="M9860" i="3"/>
  <c r="N9860" i="3" s="1"/>
  <c r="M9863" i="3"/>
  <c r="N9863" i="3" s="1"/>
  <c r="M9867" i="3"/>
  <c r="N9867" i="3" s="1"/>
  <c r="M9870" i="3"/>
  <c r="N9870" i="3" s="1"/>
  <c r="M9874" i="3"/>
  <c r="N9874" i="3" s="1"/>
  <c r="M9881" i="3"/>
  <c r="N9881" i="3" s="1"/>
  <c r="M9885" i="3"/>
  <c r="N9885" i="3" s="1"/>
  <c r="M9888" i="3"/>
  <c r="N9888" i="3" s="1"/>
  <c r="M9892" i="3"/>
  <c r="N9892" i="3" s="1"/>
  <c r="M9895" i="3"/>
  <c r="N9895" i="3" s="1"/>
  <c r="M9899" i="3"/>
  <c r="N9899" i="3" s="1"/>
  <c r="M9902" i="3"/>
  <c r="N9902" i="3" s="1"/>
  <c r="M9906" i="3"/>
  <c r="N9906" i="3" s="1"/>
  <c r="M9913" i="3"/>
  <c r="N9913" i="3" s="1"/>
  <c r="M9917" i="3"/>
  <c r="N9917" i="3" s="1"/>
  <c r="M9920" i="3"/>
  <c r="N9920" i="3" s="1"/>
  <c r="M9924" i="3"/>
  <c r="N9924" i="3" s="1"/>
  <c r="M9927" i="3"/>
  <c r="N9927" i="3" s="1"/>
  <c r="M9931" i="3"/>
  <c r="N9931" i="3" s="1"/>
  <c r="M9934" i="3"/>
  <c r="N9934" i="3" s="1"/>
  <c r="M9938" i="3"/>
  <c r="N9938" i="3" s="1"/>
  <c r="M9945" i="3"/>
  <c r="N9945" i="3" s="1"/>
  <c r="M9949" i="3"/>
  <c r="N9949" i="3" s="1"/>
  <c r="M9952" i="3"/>
  <c r="N9952" i="3" s="1"/>
  <c r="M9956" i="3"/>
  <c r="N9956" i="3" s="1"/>
  <c r="M9959" i="3"/>
  <c r="N9959" i="3" s="1"/>
  <c r="M9963" i="3"/>
  <c r="N9963" i="3" s="1"/>
  <c r="M9966" i="3"/>
  <c r="N9966" i="3" s="1"/>
  <c r="M9970" i="3"/>
  <c r="N9970" i="3" s="1"/>
  <c r="M9977" i="3"/>
  <c r="N9977" i="3" s="1"/>
  <c r="M9981" i="3"/>
  <c r="N9981" i="3" s="1"/>
  <c r="M9984" i="3"/>
  <c r="N9984" i="3" s="1"/>
  <c r="M9988" i="3"/>
  <c r="N9988" i="3" s="1"/>
  <c r="M9991" i="3"/>
  <c r="N9991" i="3" s="1"/>
  <c r="M9995" i="3"/>
  <c r="N9995" i="3" s="1"/>
  <c r="M9998" i="3"/>
  <c r="N9998" i="3" s="1"/>
  <c r="M10002" i="3"/>
  <c r="N10002" i="3" s="1"/>
  <c r="M10009" i="3"/>
  <c r="N10009" i="3" s="1"/>
  <c r="M10013" i="3"/>
  <c r="N10013" i="3" s="1"/>
  <c r="M10016" i="3"/>
  <c r="N10016" i="3" s="1"/>
  <c r="M10020" i="3"/>
  <c r="N10020" i="3" s="1"/>
  <c r="M10023" i="3"/>
  <c r="N10023" i="3" s="1"/>
  <c r="M10027" i="3"/>
  <c r="N10027" i="3" s="1"/>
  <c r="M10030" i="3"/>
  <c r="N10030" i="3" s="1"/>
  <c r="M10034" i="3"/>
  <c r="N10034" i="3" s="1"/>
  <c r="M10041" i="3"/>
  <c r="N10041" i="3" s="1"/>
  <c r="M10045" i="3"/>
  <c r="N10045" i="3" s="1"/>
  <c r="M10048" i="3"/>
  <c r="N10048" i="3" s="1"/>
  <c r="M10052" i="3"/>
  <c r="N10052" i="3" s="1"/>
  <c r="M10055" i="3"/>
  <c r="N10055" i="3" s="1"/>
  <c r="M10059" i="3"/>
  <c r="N10059" i="3" s="1"/>
  <c r="M10062" i="3"/>
  <c r="N10062" i="3" s="1"/>
  <c r="M10066" i="3"/>
  <c r="N10066" i="3" s="1"/>
  <c r="M10073" i="3"/>
  <c r="N10073" i="3" s="1"/>
  <c r="M10077" i="3"/>
  <c r="N10077" i="3" s="1"/>
  <c r="M10080" i="3"/>
  <c r="N10080" i="3" s="1"/>
  <c r="M10084" i="3"/>
  <c r="N10084" i="3" s="1"/>
  <c r="M10087" i="3"/>
  <c r="N10087" i="3" s="1"/>
  <c r="M10091" i="3"/>
  <c r="N10091" i="3" s="1"/>
  <c r="M10094" i="3"/>
  <c r="N10094" i="3" s="1"/>
  <c r="M10098" i="3"/>
  <c r="N10098" i="3" s="1"/>
  <c r="M10105" i="3"/>
  <c r="N10105" i="3" s="1"/>
  <c r="M10109" i="3"/>
  <c r="N10109" i="3" s="1"/>
  <c r="M10112" i="3"/>
  <c r="N10112" i="3" s="1"/>
  <c r="M10116" i="3"/>
  <c r="N10116" i="3" s="1"/>
  <c r="M10119" i="3"/>
  <c r="N10119" i="3" s="1"/>
  <c r="M10123" i="3"/>
  <c r="N10123" i="3" s="1"/>
  <c r="M10126" i="3"/>
  <c r="N10126" i="3" s="1"/>
  <c r="M10130" i="3"/>
  <c r="N10130" i="3" s="1"/>
  <c r="M10137" i="3"/>
  <c r="N10137" i="3" s="1"/>
  <c r="M10141" i="3"/>
  <c r="N10141" i="3" s="1"/>
  <c r="M10144" i="3"/>
  <c r="N10144" i="3" s="1"/>
  <c r="M10148" i="3"/>
  <c r="N10148" i="3" s="1"/>
  <c r="M10151" i="3"/>
  <c r="N10151" i="3" s="1"/>
  <c r="M10155" i="3"/>
  <c r="N10155" i="3" s="1"/>
  <c r="M10158" i="3"/>
  <c r="N10158" i="3" s="1"/>
  <c r="M10162" i="3"/>
  <c r="N10162" i="3" s="1"/>
  <c r="M10169" i="3"/>
  <c r="N10169" i="3" s="1"/>
  <c r="M10173" i="3"/>
  <c r="N10173" i="3" s="1"/>
  <c r="M10176" i="3"/>
  <c r="N10176" i="3" s="1"/>
  <c r="M10180" i="3"/>
  <c r="N10180" i="3" s="1"/>
  <c r="M10183" i="3"/>
  <c r="N10183" i="3" s="1"/>
  <c r="M10187" i="3"/>
  <c r="N10187" i="3" s="1"/>
  <c r="M10190" i="3"/>
  <c r="N10190" i="3" s="1"/>
  <c r="M10194" i="3"/>
  <c r="N10194" i="3" s="1"/>
  <c r="M10201" i="3"/>
  <c r="N10201" i="3" s="1"/>
  <c r="M10205" i="3"/>
  <c r="N10205" i="3" s="1"/>
  <c r="M10208" i="3"/>
  <c r="N10208" i="3" s="1"/>
  <c r="M10212" i="3"/>
  <c r="N10212" i="3" s="1"/>
  <c r="M10215" i="3"/>
  <c r="N10215" i="3" s="1"/>
  <c r="M10219" i="3"/>
  <c r="N10219" i="3" s="1"/>
  <c r="M10222" i="3"/>
  <c r="N10222" i="3" s="1"/>
  <c r="M10226" i="3"/>
  <c r="N10226" i="3" s="1"/>
  <c r="M10233" i="3"/>
  <c r="N10233" i="3" s="1"/>
  <c r="M10237" i="3"/>
  <c r="N10237" i="3" s="1"/>
  <c r="M10240" i="3"/>
  <c r="N10240" i="3" s="1"/>
  <c r="M10244" i="3"/>
  <c r="N10244" i="3" s="1"/>
  <c r="M10247" i="3"/>
  <c r="N10247" i="3" s="1"/>
  <c r="M10251" i="3"/>
  <c r="N10251" i="3" s="1"/>
  <c r="M10254" i="3"/>
  <c r="N10254" i="3" s="1"/>
  <c r="M10258" i="3"/>
  <c r="N10258" i="3" s="1"/>
  <c r="M9818" i="3"/>
  <c r="N9818" i="3" s="1"/>
  <c r="M9825" i="3"/>
  <c r="N9825" i="3" s="1"/>
  <c r="M9829" i="3"/>
  <c r="N9829" i="3" s="1"/>
  <c r="M9832" i="3"/>
  <c r="N9832" i="3" s="1"/>
  <c r="M9836" i="3"/>
  <c r="N9836" i="3" s="1"/>
  <c r="M9839" i="3"/>
  <c r="N9839" i="3" s="1"/>
  <c r="M9843" i="3"/>
  <c r="N9843" i="3" s="1"/>
  <c r="M9846" i="3"/>
  <c r="N9846" i="3" s="1"/>
  <c r="M9850" i="3"/>
  <c r="N9850" i="3" s="1"/>
  <c r="M9857" i="3"/>
  <c r="N9857" i="3" s="1"/>
  <c r="M9861" i="3"/>
  <c r="N9861" i="3" s="1"/>
  <c r="M9864" i="3"/>
  <c r="N9864" i="3" s="1"/>
  <c r="M9868" i="3"/>
  <c r="N9868" i="3" s="1"/>
  <c r="M9871" i="3"/>
  <c r="N9871" i="3" s="1"/>
  <c r="M9875" i="3"/>
  <c r="N9875" i="3" s="1"/>
  <c r="M9878" i="3"/>
  <c r="N9878" i="3" s="1"/>
  <c r="M9882" i="3"/>
  <c r="N9882" i="3" s="1"/>
  <c r="M9889" i="3"/>
  <c r="N9889" i="3" s="1"/>
  <c r="M9893" i="3"/>
  <c r="N9893" i="3" s="1"/>
  <c r="M9896" i="3"/>
  <c r="N9896" i="3" s="1"/>
  <c r="M9900" i="3"/>
  <c r="N9900" i="3" s="1"/>
  <c r="M9903" i="3"/>
  <c r="N9903" i="3" s="1"/>
  <c r="M9907" i="3"/>
  <c r="N9907" i="3" s="1"/>
  <c r="M9910" i="3"/>
  <c r="N9910" i="3" s="1"/>
  <c r="M9914" i="3"/>
  <c r="N9914" i="3" s="1"/>
  <c r="M9921" i="3"/>
  <c r="N9921" i="3" s="1"/>
  <c r="M9925" i="3"/>
  <c r="N9925" i="3" s="1"/>
  <c r="M9928" i="3"/>
  <c r="N9928" i="3" s="1"/>
  <c r="M9932" i="3"/>
  <c r="N9932" i="3" s="1"/>
  <c r="M9935" i="3"/>
  <c r="N9935" i="3" s="1"/>
  <c r="M9939" i="3"/>
  <c r="N9939" i="3" s="1"/>
  <c r="M9942" i="3"/>
  <c r="N9942" i="3" s="1"/>
  <c r="M9946" i="3"/>
  <c r="N9946" i="3" s="1"/>
  <c r="M9953" i="3"/>
  <c r="N9953" i="3" s="1"/>
  <c r="M9957" i="3"/>
  <c r="N9957" i="3" s="1"/>
  <c r="M9960" i="3"/>
  <c r="N9960" i="3" s="1"/>
  <c r="M9964" i="3"/>
  <c r="N9964" i="3" s="1"/>
  <c r="M9967" i="3"/>
  <c r="N9967" i="3" s="1"/>
  <c r="M9971" i="3"/>
  <c r="N9971" i="3" s="1"/>
  <c r="M9974" i="3"/>
  <c r="N9974" i="3" s="1"/>
  <c r="M9978" i="3"/>
  <c r="N9978" i="3" s="1"/>
  <c r="M9985" i="3"/>
  <c r="N9985" i="3" s="1"/>
  <c r="M9989" i="3"/>
  <c r="N9989" i="3" s="1"/>
  <c r="M9992" i="3"/>
  <c r="N9992" i="3" s="1"/>
  <c r="M9996" i="3"/>
  <c r="N9996" i="3" s="1"/>
  <c r="M9999" i="3"/>
  <c r="N9999" i="3" s="1"/>
  <c r="M10003" i="3"/>
  <c r="N10003" i="3" s="1"/>
  <c r="M10006" i="3"/>
  <c r="N10006" i="3" s="1"/>
  <c r="M10010" i="3"/>
  <c r="N10010" i="3" s="1"/>
  <c r="M10017" i="3"/>
  <c r="N10017" i="3" s="1"/>
  <c r="M10021" i="3"/>
  <c r="N10021" i="3" s="1"/>
  <c r="M10024" i="3"/>
  <c r="N10024" i="3" s="1"/>
  <c r="M10028" i="3"/>
  <c r="N10028" i="3" s="1"/>
  <c r="M10031" i="3"/>
  <c r="N10031" i="3" s="1"/>
  <c r="M10035" i="3"/>
  <c r="N10035" i="3" s="1"/>
  <c r="M10038" i="3"/>
  <c r="N10038" i="3" s="1"/>
  <c r="M10042" i="3"/>
  <c r="N10042" i="3" s="1"/>
  <c r="M10049" i="3"/>
  <c r="N10049" i="3" s="1"/>
  <c r="M10053" i="3"/>
  <c r="N10053" i="3" s="1"/>
  <c r="M10056" i="3"/>
  <c r="N10056" i="3" s="1"/>
  <c r="M10060" i="3"/>
  <c r="N10060" i="3" s="1"/>
  <c r="M10063" i="3"/>
  <c r="N10063" i="3" s="1"/>
  <c r="M10067" i="3"/>
  <c r="N10067" i="3" s="1"/>
  <c r="M10070" i="3"/>
  <c r="N10070" i="3" s="1"/>
  <c r="M10074" i="3"/>
  <c r="N10074" i="3" s="1"/>
  <c r="M10081" i="3"/>
  <c r="N10081" i="3" s="1"/>
  <c r="M10085" i="3"/>
  <c r="N10085" i="3" s="1"/>
  <c r="M10088" i="3"/>
  <c r="N10088" i="3" s="1"/>
  <c r="M10092" i="3"/>
  <c r="N10092" i="3" s="1"/>
  <c r="M10095" i="3"/>
  <c r="N10095" i="3" s="1"/>
  <c r="M10099" i="3"/>
  <c r="N10099" i="3" s="1"/>
  <c r="M10102" i="3"/>
  <c r="N10102" i="3" s="1"/>
  <c r="M10106" i="3"/>
  <c r="N10106" i="3" s="1"/>
  <c r="M10113" i="3"/>
  <c r="N10113" i="3" s="1"/>
  <c r="M10117" i="3"/>
  <c r="N10117" i="3" s="1"/>
  <c r="M10120" i="3"/>
  <c r="N10120" i="3" s="1"/>
  <c r="M10124" i="3"/>
  <c r="N10124" i="3" s="1"/>
  <c r="M10127" i="3"/>
  <c r="N10127" i="3" s="1"/>
  <c r="M10131" i="3"/>
  <c r="N10131" i="3" s="1"/>
  <c r="M10134" i="3"/>
  <c r="N10134" i="3" s="1"/>
  <c r="M10138" i="3"/>
  <c r="N10138" i="3" s="1"/>
  <c r="M10145" i="3"/>
  <c r="N10145" i="3" s="1"/>
  <c r="M10149" i="3"/>
  <c r="N10149" i="3" s="1"/>
  <c r="M10152" i="3"/>
  <c r="N10152" i="3" s="1"/>
  <c r="M10156" i="3"/>
  <c r="N10156" i="3" s="1"/>
  <c r="M10159" i="3"/>
  <c r="N10159" i="3" s="1"/>
  <c r="M10163" i="3"/>
  <c r="N10163" i="3" s="1"/>
  <c r="M10166" i="3"/>
  <c r="N10166" i="3" s="1"/>
  <c r="M10170" i="3"/>
  <c r="N10170" i="3" s="1"/>
  <c r="M10177" i="3"/>
  <c r="N10177" i="3" s="1"/>
  <c r="M10181" i="3"/>
  <c r="N10181" i="3" s="1"/>
  <c r="M10184" i="3"/>
  <c r="N10184" i="3" s="1"/>
  <c r="M10188" i="3"/>
  <c r="N10188" i="3" s="1"/>
  <c r="M10191" i="3"/>
  <c r="N10191" i="3" s="1"/>
  <c r="M10195" i="3"/>
  <c r="N10195" i="3" s="1"/>
  <c r="M10198" i="3"/>
  <c r="N10198" i="3" s="1"/>
  <c r="M10202" i="3"/>
  <c r="N10202" i="3" s="1"/>
  <c r="M10209" i="3"/>
  <c r="N10209" i="3" s="1"/>
  <c r="M10213" i="3"/>
  <c r="N10213" i="3" s="1"/>
  <c r="M10216" i="3"/>
  <c r="N10216" i="3" s="1"/>
  <c r="M10220" i="3"/>
  <c r="N10220" i="3" s="1"/>
  <c r="M10223" i="3"/>
  <c r="N10223" i="3" s="1"/>
  <c r="M10227" i="3"/>
  <c r="N10227" i="3" s="1"/>
  <c r="M10230" i="3"/>
  <c r="N10230" i="3" s="1"/>
  <c r="M10234" i="3"/>
  <c r="N10234" i="3" s="1"/>
  <c r="M10241" i="3"/>
  <c r="N10241" i="3" s="1"/>
  <c r="M10245" i="3"/>
  <c r="N10245" i="3" s="1"/>
  <c r="M10248" i="3"/>
  <c r="N10248" i="3" s="1"/>
  <c r="M10252" i="3"/>
  <c r="N10252" i="3" s="1"/>
  <c r="M10255" i="3"/>
  <c r="N10255" i="3" s="1"/>
  <c r="M9819" i="3"/>
  <c r="N9819" i="3" s="1"/>
  <c r="M9822" i="3"/>
  <c r="N9822" i="3" s="1"/>
  <c r="M9826" i="3"/>
  <c r="N9826" i="3" s="1"/>
  <c r="M9833" i="3"/>
  <c r="N9833" i="3" s="1"/>
  <c r="M9837" i="3"/>
  <c r="N9837" i="3" s="1"/>
  <c r="M9840" i="3"/>
  <c r="N9840" i="3" s="1"/>
  <c r="M9844" i="3"/>
  <c r="N9844" i="3" s="1"/>
  <c r="M9847" i="3"/>
  <c r="N9847" i="3" s="1"/>
  <c r="M9851" i="3"/>
  <c r="N9851" i="3" s="1"/>
  <c r="M9854" i="3"/>
  <c r="N9854" i="3" s="1"/>
  <c r="M9858" i="3"/>
  <c r="N9858" i="3" s="1"/>
  <c r="M9865" i="3"/>
  <c r="N9865" i="3" s="1"/>
  <c r="M9869" i="3"/>
  <c r="N9869" i="3" s="1"/>
  <c r="M9872" i="3"/>
  <c r="N9872" i="3" s="1"/>
  <c r="M9876" i="3"/>
  <c r="N9876" i="3" s="1"/>
  <c r="M9879" i="3"/>
  <c r="N9879" i="3" s="1"/>
  <c r="M9883" i="3"/>
  <c r="N9883" i="3" s="1"/>
  <c r="M9886" i="3"/>
  <c r="N9886" i="3" s="1"/>
  <c r="M9890" i="3"/>
  <c r="N9890" i="3" s="1"/>
  <c r="M9897" i="3"/>
  <c r="N9897" i="3" s="1"/>
  <c r="M9901" i="3"/>
  <c r="N9901" i="3" s="1"/>
  <c r="M9904" i="3"/>
  <c r="N9904" i="3" s="1"/>
  <c r="M9908" i="3"/>
  <c r="N9908" i="3" s="1"/>
  <c r="M9911" i="3"/>
  <c r="N9911" i="3" s="1"/>
  <c r="M9915" i="3"/>
  <c r="N9915" i="3" s="1"/>
  <c r="M9918" i="3"/>
  <c r="N9918" i="3" s="1"/>
  <c r="M9922" i="3"/>
  <c r="N9922" i="3" s="1"/>
  <c r="M9929" i="3"/>
  <c r="N9929" i="3" s="1"/>
  <c r="M9933" i="3"/>
  <c r="N9933" i="3" s="1"/>
  <c r="M9936" i="3"/>
  <c r="N9936" i="3" s="1"/>
  <c r="M9940" i="3"/>
  <c r="N9940" i="3" s="1"/>
  <c r="M9943" i="3"/>
  <c r="N9943" i="3" s="1"/>
  <c r="M9947" i="3"/>
  <c r="N9947" i="3" s="1"/>
  <c r="M9950" i="3"/>
  <c r="N9950" i="3" s="1"/>
  <c r="M9954" i="3"/>
  <c r="N9954" i="3" s="1"/>
  <c r="M9961" i="3"/>
  <c r="N9961" i="3" s="1"/>
  <c r="M9965" i="3"/>
  <c r="N9965" i="3" s="1"/>
  <c r="M9968" i="3"/>
  <c r="N9968" i="3" s="1"/>
  <c r="M9972" i="3"/>
  <c r="N9972" i="3" s="1"/>
  <c r="M9975" i="3"/>
  <c r="N9975" i="3" s="1"/>
  <c r="M9979" i="3"/>
  <c r="N9979" i="3" s="1"/>
  <c r="M9982" i="3"/>
  <c r="N9982" i="3" s="1"/>
  <c r="M9986" i="3"/>
  <c r="N9986" i="3" s="1"/>
  <c r="M9993" i="3"/>
  <c r="N9993" i="3" s="1"/>
  <c r="M9997" i="3"/>
  <c r="N9997" i="3" s="1"/>
  <c r="M10000" i="3"/>
  <c r="N10000" i="3" s="1"/>
  <c r="M10004" i="3"/>
  <c r="N10004" i="3" s="1"/>
  <c r="M10007" i="3"/>
  <c r="N10007" i="3" s="1"/>
  <c r="M10011" i="3"/>
  <c r="N10011" i="3" s="1"/>
  <c r="M10014" i="3"/>
  <c r="N10014" i="3" s="1"/>
  <c r="M10018" i="3"/>
  <c r="N10018" i="3" s="1"/>
  <c r="M10025" i="3"/>
  <c r="N10025" i="3" s="1"/>
  <c r="M10029" i="3"/>
  <c r="N10029" i="3" s="1"/>
  <c r="M10032" i="3"/>
  <c r="N10032" i="3" s="1"/>
  <c r="M10036" i="3"/>
  <c r="N10036" i="3" s="1"/>
  <c r="M10039" i="3"/>
  <c r="N10039" i="3" s="1"/>
  <c r="M10043" i="3"/>
  <c r="N10043" i="3" s="1"/>
  <c r="M10046" i="3"/>
  <c r="N10046" i="3" s="1"/>
  <c r="M10050" i="3"/>
  <c r="N10050" i="3" s="1"/>
  <c r="M10057" i="3"/>
  <c r="N10057" i="3" s="1"/>
  <c r="M10061" i="3"/>
  <c r="N10061" i="3" s="1"/>
  <c r="M10064" i="3"/>
  <c r="N10064" i="3" s="1"/>
  <c r="M10068" i="3"/>
  <c r="N10068" i="3" s="1"/>
  <c r="M10071" i="3"/>
  <c r="N10071" i="3" s="1"/>
  <c r="M10075" i="3"/>
  <c r="N10075" i="3" s="1"/>
  <c r="M10078" i="3"/>
  <c r="N10078" i="3" s="1"/>
  <c r="M10082" i="3"/>
  <c r="N10082" i="3" s="1"/>
  <c r="M10089" i="3"/>
  <c r="N10089" i="3" s="1"/>
  <c r="M10093" i="3"/>
  <c r="N10093" i="3" s="1"/>
  <c r="M10096" i="3"/>
  <c r="N10096" i="3" s="1"/>
  <c r="M10100" i="3"/>
  <c r="N10100" i="3" s="1"/>
  <c r="M10103" i="3"/>
  <c r="N10103" i="3" s="1"/>
  <c r="M10107" i="3"/>
  <c r="N10107" i="3" s="1"/>
  <c r="M10110" i="3"/>
  <c r="N10110" i="3" s="1"/>
  <c r="M10114" i="3"/>
  <c r="N10114" i="3" s="1"/>
  <c r="M10121" i="3"/>
  <c r="N10121" i="3" s="1"/>
  <c r="M10125" i="3"/>
  <c r="N10125" i="3" s="1"/>
  <c r="M10128" i="3"/>
  <c r="N10128" i="3" s="1"/>
  <c r="M10132" i="3"/>
  <c r="N10132" i="3" s="1"/>
  <c r="M10135" i="3"/>
  <c r="N10135" i="3" s="1"/>
  <c r="M10139" i="3"/>
  <c r="N10139" i="3" s="1"/>
  <c r="M10142" i="3"/>
  <c r="N10142" i="3" s="1"/>
  <c r="M10146" i="3"/>
  <c r="N10146" i="3" s="1"/>
  <c r="M10153" i="3"/>
  <c r="N10153" i="3" s="1"/>
  <c r="M10157" i="3"/>
  <c r="N10157" i="3" s="1"/>
  <c r="M10160" i="3"/>
  <c r="N10160" i="3" s="1"/>
  <c r="M10164" i="3"/>
  <c r="N10164" i="3" s="1"/>
  <c r="M10167" i="3"/>
  <c r="N10167" i="3" s="1"/>
  <c r="M10171" i="3"/>
  <c r="N10171" i="3" s="1"/>
  <c r="M10174" i="3"/>
  <c r="N10174" i="3" s="1"/>
  <c r="M10178" i="3"/>
  <c r="N10178" i="3" s="1"/>
  <c r="M10185" i="3"/>
  <c r="N10185" i="3" s="1"/>
  <c r="M10189" i="3"/>
  <c r="N10189" i="3" s="1"/>
  <c r="M10192" i="3"/>
  <c r="N10192" i="3" s="1"/>
  <c r="M10196" i="3"/>
  <c r="N10196" i="3" s="1"/>
  <c r="M10199" i="3"/>
  <c r="N10199" i="3" s="1"/>
  <c r="M10203" i="3"/>
  <c r="N10203" i="3" s="1"/>
  <c r="M10206" i="3"/>
  <c r="N10206" i="3" s="1"/>
  <c r="M10210" i="3"/>
  <c r="N10210" i="3" s="1"/>
  <c r="M10217" i="3"/>
  <c r="N10217" i="3" s="1"/>
  <c r="M10221" i="3"/>
  <c r="N10221" i="3" s="1"/>
  <c r="M10224" i="3"/>
  <c r="N10224" i="3" s="1"/>
  <c r="M10228" i="3"/>
  <c r="N10228" i="3" s="1"/>
  <c r="M10231" i="3"/>
  <c r="N10231" i="3" s="1"/>
  <c r="M10235" i="3"/>
  <c r="N10235" i="3" s="1"/>
  <c r="M10238" i="3"/>
  <c r="N10238" i="3" s="1"/>
  <c r="M10242" i="3"/>
  <c r="N10242" i="3" s="1"/>
  <c r="M10249" i="3"/>
  <c r="N10249" i="3" s="1"/>
  <c r="M10253" i="3"/>
  <c r="N10253" i="3" s="1"/>
  <c r="M10256" i="3"/>
  <c r="N10256" i="3" s="1"/>
  <c r="M9667" i="3"/>
  <c r="N9667" i="3" s="1"/>
  <c r="M9668" i="3"/>
  <c r="N9668" i="3" s="1"/>
  <c r="M9665" i="3"/>
  <c r="N9665" i="3" s="1"/>
  <c r="M9666" i="3"/>
  <c r="N9666" i="3" s="1"/>
  <c r="M9464" i="3"/>
  <c r="N9464" i="3" s="1"/>
  <c r="M9468" i="3"/>
  <c r="N9468" i="3" s="1"/>
  <c r="M9471" i="3"/>
  <c r="N9471" i="3" s="1"/>
  <c r="M9475" i="3"/>
  <c r="N9475" i="3" s="1"/>
  <c r="M9478" i="3"/>
  <c r="N9478" i="3" s="1"/>
  <c r="M9482" i="3"/>
  <c r="N9482" i="3" s="1"/>
  <c r="M9489" i="3"/>
  <c r="N9489" i="3" s="1"/>
  <c r="M9493" i="3"/>
  <c r="N9493" i="3" s="1"/>
  <c r="M9496" i="3"/>
  <c r="N9496" i="3" s="1"/>
  <c r="M9465" i="3"/>
  <c r="N9465" i="3" s="1"/>
  <c r="M9469" i="3"/>
  <c r="N9469" i="3" s="1"/>
  <c r="M9472" i="3"/>
  <c r="N9472" i="3" s="1"/>
  <c r="M9476" i="3"/>
  <c r="N9476" i="3" s="1"/>
  <c r="M9479" i="3"/>
  <c r="N9479" i="3" s="1"/>
  <c r="M9483" i="3"/>
  <c r="N9483" i="3" s="1"/>
  <c r="M9486" i="3"/>
  <c r="N9486" i="3" s="1"/>
  <c r="M9490" i="3"/>
  <c r="N9490" i="3" s="1"/>
  <c r="M9497" i="3"/>
  <c r="N9497" i="3" s="1"/>
  <c r="M9466" i="3"/>
  <c r="N9466" i="3" s="1"/>
  <c r="M9473" i="3"/>
  <c r="N9473" i="3" s="1"/>
  <c r="M9477" i="3"/>
  <c r="N9477" i="3" s="1"/>
  <c r="M9480" i="3"/>
  <c r="N9480" i="3" s="1"/>
  <c r="M9484" i="3"/>
  <c r="N9484" i="3" s="1"/>
  <c r="M9487" i="3"/>
  <c r="N9487" i="3" s="1"/>
  <c r="M9491" i="3"/>
  <c r="N9491" i="3" s="1"/>
  <c r="M9494" i="3"/>
  <c r="N9494" i="3" s="1"/>
  <c r="M9498" i="3"/>
  <c r="N9498" i="3" s="1"/>
  <c r="M9463" i="3"/>
  <c r="N9463" i="3" s="1"/>
  <c r="M9467" i="3"/>
  <c r="N9467" i="3" s="1"/>
  <c r="M9470" i="3"/>
  <c r="N9470" i="3" s="1"/>
  <c r="M9474" i="3"/>
  <c r="N9474" i="3" s="1"/>
  <c r="M9481" i="3"/>
  <c r="N9481" i="3" s="1"/>
  <c r="M9485" i="3"/>
  <c r="N9485" i="3" s="1"/>
  <c r="M9488" i="3"/>
  <c r="N9488" i="3" s="1"/>
  <c r="M9492" i="3"/>
  <c r="N9492" i="3" s="1"/>
  <c r="M9495" i="3"/>
  <c r="N9495" i="3" s="1"/>
  <c r="M9499" i="3"/>
  <c r="N9499" i="3" s="1"/>
  <c r="M10314" i="3"/>
  <c r="N10314" i="3" s="1"/>
  <c r="M10321" i="3"/>
  <c r="N10321" i="3" s="1"/>
  <c r="M10325" i="3"/>
  <c r="N10325" i="3" s="1"/>
  <c r="M10331" i="3"/>
  <c r="N10331" i="3" s="1"/>
  <c r="M10335" i="3"/>
  <c r="N10335" i="3" s="1"/>
  <c r="M10338" i="3"/>
  <c r="N10338" i="3" s="1"/>
  <c r="M10342" i="3"/>
  <c r="N10342" i="3" s="1"/>
  <c r="M10345" i="3"/>
  <c r="N10345" i="3" s="1"/>
  <c r="M10349" i="3"/>
  <c r="N10349" i="3" s="1"/>
  <c r="M10352" i="3"/>
  <c r="N10352" i="3" s="1"/>
  <c r="M10356" i="3"/>
  <c r="N10356" i="3" s="1"/>
  <c r="M10363" i="3"/>
  <c r="N10363" i="3" s="1"/>
  <c r="M10367" i="3"/>
  <c r="N10367" i="3" s="1"/>
  <c r="M10370" i="3"/>
  <c r="N10370" i="3" s="1"/>
  <c r="M10374" i="3"/>
  <c r="N10374" i="3" s="1"/>
  <c r="M10377" i="3"/>
  <c r="N10377" i="3" s="1"/>
  <c r="M10315" i="3"/>
  <c r="N10315" i="3" s="1"/>
  <c r="M10318" i="3"/>
  <c r="N10318" i="3" s="1"/>
  <c r="M10322" i="3"/>
  <c r="N10322" i="3" s="1"/>
  <c r="M10328" i="3"/>
  <c r="N10328" i="3" s="1"/>
  <c r="M10332" i="3"/>
  <c r="N10332" i="3" s="1"/>
  <c r="M10339" i="3"/>
  <c r="N10339" i="3" s="1"/>
  <c r="M10343" i="3"/>
  <c r="N10343" i="3" s="1"/>
  <c r="M10346" i="3"/>
  <c r="N10346" i="3" s="1"/>
  <c r="M10350" i="3"/>
  <c r="N10350" i="3" s="1"/>
  <c r="M10353" i="3"/>
  <c r="N10353" i="3" s="1"/>
  <c r="M10357" i="3"/>
  <c r="N10357" i="3" s="1"/>
  <c r="M10360" i="3"/>
  <c r="N10360" i="3" s="1"/>
  <c r="M10364" i="3"/>
  <c r="N10364" i="3" s="1"/>
  <c r="M10371" i="3"/>
  <c r="N10371" i="3" s="1"/>
  <c r="M10375" i="3"/>
  <c r="N10375" i="3" s="1"/>
  <c r="M10378" i="3"/>
  <c r="N10378" i="3" s="1"/>
  <c r="M10316" i="3"/>
  <c r="N10316" i="3" s="1"/>
  <c r="M10319" i="3"/>
  <c r="N10319" i="3" s="1"/>
  <c r="M10323" i="3"/>
  <c r="N10323" i="3" s="1"/>
  <c r="M10326" i="3"/>
  <c r="N10326" i="3" s="1"/>
  <c r="M10329" i="3"/>
  <c r="N10329" i="3" s="1"/>
  <c r="M10333" i="3"/>
  <c r="N10333" i="3" s="1"/>
  <c r="M10336" i="3"/>
  <c r="N10336" i="3" s="1"/>
  <c r="M10340" i="3"/>
  <c r="N10340" i="3" s="1"/>
  <c r="M10347" i="3"/>
  <c r="N10347" i="3" s="1"/>
  <c r="M10351" i="3"/>
  <c r="N10351" i="3" s="1"/>
  <c r="M10354" i="3"/>
  <c r="N10354" i="3" s="1"/>
  <c r="M10358" i="3"/>
  <c r="N10358" i="3" s="1"/>
  <c r="M10361" i="3"/>
  <c r="N10361" i="3" s="1"/>
  <c r="M10365" i="3"/>
  <c r="N10365" i="3" s="1"/>
  <c r="M10368" i="3"/>
  <c r="N10368" i="3" s="1"/>
  <c r="M10372" i="3"/>
  <c r="N10372" i="3" s="1"/>
  <c r="M10379" i="3"/>
  <c r="N10379" i="3" s="1"/>
  <c r="M10317" i="3"/>
  <c r="N10317" i="3" s="1"/>
  <c r="M10320" i="3"/>
  <c r="N10320" i="3" s="1"/>
  <c r="M10324" i="3"/>
  <c r="N10324" i="3" s="1"/>
  <c r="M10327" i="3"/>
  <c r="N10327" i="3" s="1"/>
  <c r="M10330" i="3"/>
  <c r="N10330" i="3" s="1"/>
  <c r="M10334" i="3"/>
  <c r="N10334" i="3" s="1"/>
  <c r="M10337" i="3"/>
  <c r="N10337" i="3" s="1"/>
  <c r="M10341" i="3"/>
  <c r="N10341" i="3" s="1"/>
  <c r="M10344" i="3"/>
  <c r="N10344" i="3" s="1"/>
  <c r="M10348" i="3"/>
  <c r="N10348" i="3" s="1"/>
  <c r="M10355" i="3"/>
  <c r="N10355" i="3" s="1"/>
  <c r="M10359" i="3"/>
  <c r="N10359" i="3" s="1"/>
  <c r="M10362" i="3"/>
  <c r="N10362" i="3" s="1"/>
  <c r="M10366" i="3"/>
  <c r="N10366" i="3" s="1"/>
  <c r="M10369" i="3"/>
  <c r="N10369" i="3" s="1"/>
  <c r="M10373" i="3"/>
  <c r="N10373" i="3" s="1"/>
  <c r="M10376" i="3"/>
  <c r="N10376" i="3" s="1"/>
  <c r="M9185" i="3"/>
  <c r="N9185" i="3" s="1"/>
  <c r="M9191" i="3"/>
  <c r="N9191" i="3" s="1"/>
  <c r="M9195" i="3"/>
  <c r="N9195" i="3" s="1"/>
  <c r="M9198" i="3"/>
  <c r="N9198" i="3" s="1"/>
  <c r="M9202" i="3"/>
  <c r="N9202" i="3" s="1"/>
  <c r="M9205" i="3"/>
  <c r="N9205" i="3" s="1"/>
  <c r="M9209" i="3"/>
  <c r="N9209" i="3" s="1"/>
  <c r="M9212" i="3"/>
  <c r="N9212" i="3" s="1"/>
  <c r="M9216" i="3"/>
  <c r="N9216" i="3" s="1"/>
  <c r="M9223" i="3"/>
  <c r="N9223" i="3" s="1"/>
  <c r="M9226" i="3"/>
  <c r="N9226" i="3" s="1"/>
  <c r="M9229" i="3"/>
  <c r="N9229" i="3" s="1"/>
  <c r="M9232" i="3"/>
  <c r="N9232" i="3" s="1"/>
  <c r="M9239" i="3"/>
  <c r="N9239" i="3" s="1"/>
  <c r="M9242" i="3"/>
  <c r="N9242" i="3" s="1"/>
  <c r="M9249" i="3"/>
  <c r="N9249" i="3" s="1"/>
  <c r="M9252" i="3"/>
  <c r="N9252" i="3" s="1"/>
  <c r="M9255" i="3"/>
  <c r="N9255" i="3" s="1"/>
  <c r="M9258" i="3"/>
  <c r="N9258" i="3" s="1"/>
  <c r="M9265" i="3"/>
  <c r="N9265" i="3" s="1"/>
  <c r="M9268" i="3"/>
  <c r="N9268" i="3" s="1"/>
  <c r="M9271" i="3"/>
  <c r="N9271" i="3" s="1"/>
  <c r="M9274" i="3"/>
  <c r="N9274" i="3" s="1"/>
  <c r="M9281" i="3"/>
  <c r="N9281" i="3" s="1"/>
  <c r="M9284" i="3"/>
  <c r="N9284" i="3" s="1"/>
  <c r="M9287" i="3"/>
  <c r="N9287" i="3" s="1"/>
  <c r="M9290" i="3"/>
  <c r="N9290" i="3" s="1"/>
  <c r="M9297" i="3"/>
  <c r="N9297" i="3" s="1"/>
  <c r="M9300" i="3"/>
  <c r="N9300" i="3" s="1"/>
  <c r="M9303" i="3"/>
  <c r="N9303" i="3" s="1"/>
  <c r="M9306" i="3"/>
  <c r="N9306" i="3" s="1"/>
  <c r="M9313" i="3"/>
  <c r="N9313" i="3" s="1"/>
  <c r="M9316" i="3"/>
  <c r="N9316" i="3" s="1"/>
  <c r="M9319" i="3"/>
  <c r="N9319" i="3" s="1"/>
  <c r="M9322" i="3"/>
  <c r="N9322" i="3" s="1"/>
  <c r="M9329" i="3"/>
  <c r="N9329" i="3" s="1"/>
  <c r="M9332" i="3"/>
  <c r="N9332" i="3" s="1"/>
  <c r="M9335" i="3"/>
  <c r="N9335" i="3" s="1"/>
  <c r="M9338" i="3"/>
  <c r="N9338" i="3" s="1"/>
  <c r="M9345" i="3"/>
  <c r="N9345" i="3" s="1"/>
  <c r="M9348" i="3"/>
  <c r="N9348" i="3" s="1"/>
  <c r="M9351" i="3"/>
  <c r="N9351" i="3" s="1"/>
  <c r="M9354" i="3"/>
  <c r="N9354" i="3" s="1"/>
  <c r="M9361" i="3"/>
  <c r="N9361" i="3" s="1"/>
  <c r="M9364" i="3"/>
  <c r="N9364" i="3" s="1"/>
  <c r="M9367" i="3"/>
  <c r="N9367" i="3" s="1"/>
  <c r="M9370" i="3"/>
  <c r="N9370" i="3" s="1"/>
  <c r="M9377" i="3"/>
  <c r="N9377" i="3" s="1"/>
  <c r="M9380" i="3"/>
  <c r="N9380" i="3" s="1"/>
  <c r="M9383" i="3"/>
  <c r="N9383" i="3" s="1"/>
  <c r="M9386" i="3"/>
  <c r="N9386" i="3" s="1"/>
  <c r="M9393" i="3"/>
  <c r="N9393" i="3" s="1"/>
  <c r="M9396" i="3"/>
  <c r="N9396" i="3" s="1"/>
  <c r="M9399" i="3"/>
  <c r="N9399" i="3" s="1"/>
  <c r="M9402" i="3"/>
  <c r="N9402" i="3" s="1"/>
  <c r="M9409" i="3"/>
  <c r="N9409" i="3" s="1"/>
  <c r="M9412" i="3"/>
  <c r="N9412" i="3" s="1"/>
  <c r="M9415" i="3"/>
  <c r="N9415" i="3" s="1"/>
  <c r="M9418" i="3"/>
  <c r="N9418" i="3" s="1"/>
  <c r="M9425" i="3"/>
  <c r="N9425" i="3" s="1"/>
  <c r="M9428" i="3"/>
  <c r="N9428" i="3" s="1"/>
  <c r="M9431" i="3"/>
  <c r="N9431" i="3" s="1"/>
  <c r="M9434" i="3"/>
  <c r="N9434" i="3" s="1"/>
  <c r="M9441" i="3"/>
  <c r="N9441" i="3" s="1"/>
  <c r="M9444" i="3"/>
  <c r="N9444" i="3" s="1"/>
  <c r="M9447" i="3"/>
  <c r="N9447" i="3" s="1"/>
  <c r="M9188" i="3"/>
  <c r="N9188" i="3" s="1"/>
  <c r="M9192" i="3"/>
  <c r="N9192" i="3" s="1"/>
  <c r="M9199" i="3"/>
  <c r="N9199" i="3" s="1"/>
  <c r="M9203" i="3"/>
  <c r="N9203" i="3" s="1"/>
  <c r="M9206" i="3"/>
  <c r="N9206" i="3" s="1"/>
  <c r="M9210" i="3"/>
  <c r="N9210" i="3" s="1"/>
  <c r="M9213" i="3"/>
  <c r="N9213" i="3" s="1"/>
  <c r="M9217" i="3"/>
  <c r="N9217" i="3" s="1"/>
  <c r="M9220" i="3"/>
  <c r="N9220" i="3" s="1"/>
  <c r="M9224" i="3"/>
  <c r="N9224" i="3" s="1"/>
  <c r="M9227" i="3"/>
  <c r="N9227" i="3" s="1"/>
  <c r="M9230" i="3"/>
  <c r="N9230" i="3" s="1"/>
  <c r="M9233" i="3"/>
  <c r="N9233" i="3" s="1"/>
  <c r="M9236" i="3"/>
  <c r="N9236" i="3" s="1"/>
  <c r="M9240" i="3"/>
  <c r="N9240" i="3" s="1"/>
  <c r="M9243" i="3"/>
  <c r="N9243" i="3" s="1"/>
  <c r="M9246" i="3"/>
  <c r="N9246" i="3" s="1"/>
  <c r="M9253" i="3"/>
  <c r="N9253" i="3" s="1"/>
  <c r="M9256" i="3"/>
  <c r="N9256" i="3" s="1"/>
  <c r="M9259" i="3"/>
  <c r="N9259" i="3" s="1"/>
  <c r="M9262" i="3"/>
  <c r="N9262" i="3" s="1"/>
  <c r="M9269" i="3"/>
  <c r="N9269" i="3" s="1"/>
  <c r="M9272" i="3"/>
  <c r="N9272" i="3" s="1"/>
  <c r="M9275" i="3"/>
  <c r="N9275" i="3" s="1"/>
  <c r="M9278" i="3"/>
  <c r="N9278" i="3" s="1"/>
  <c r="M9285" i="3"/>
  <c r="N9285" i="3" s="1"/>
  <c r="M9288" i="3"/>
  <c r="N9288" i="3" s="1"/>
  <c r="M9291" i="3"/>
  <c r="N9291" i="3" s="1"/>
  <c r="M9294" i="3"/>
  <c r="N9294" i="3" s="1"/>
  <c r="M9301" i="3"/>
  <c r="N9301" i="3" s="1"/>
  <c r="M9304" i="3"/>
  <c r="N9304" i="3" s="1"/>
  <c r="M9307" i="3"/>
  <c r="N9307" i="3" s="1"/>
  <c r="M9310" i="3"/>
  <c r="N9310" i="3" s="1"/>
  <c r="M9317" i="3"/>
  <c r="N9317" i="3" s="1"/>
  <c r="M9320" i="3"/>
  <c r="N9320" i="3" s="1"/>
  <c r="M9323" i="3"/>
  <c r="N9323" i="3" s="1"/>
  <c r="M9326" i="3"/>
  <c r="N9326" i="3" s="1"/>
  <c r="M9333" i="3"/>
  <c r="N9333" i="3" s="1"/>
  <c r="M9336" i="3"/>
  <c r="N9336" i="3" s="1"/>
  <c r="M9339" i="3"/>
  <c r="N9339" i="3" s="1"/>
  <c r="M9342" i="3"/>
  <c r="N9342" i="3" s="1"/>
  <c r="M9349" i="3"/>
  <c r="N9349" i="3" s="1"/>
  <c r="M9352" i="3"/>
  <c r="N9352" i="3" s="1"/>
  <c r="M9355" i="3"/>
  <c r="N9355" i="3" s="1"/>
  <c r="M9358" i="3"/>
  <c r="N9358" i="3" s="1"/>
  <c r="M9365" i="3"/>
  <c r="N9365" i="3" s="1"/>
  <c r="M9368" i="3"/>
  <c r="N9368" i="3" s="1"/>
  <c r="M9371" i="3"/>
  <c r="N9371" i="3" s="1"/>
  <c r="M9374" i="3"/>
  <c r="N9374" i="3" s="1"/>
  <c r="M9381" i="3"/>
  <c r="N9381" i="3" s="1"/>
  <c r="M9384" i="3"/>
  <c r="N9384" i="3" s="1"/>
  <c r="M9387" i="3"/>
  <c r="N9387" i="3" s="1"/>
  <c r="M9390" i="3"/>
  <c r="N9390" i="3" s="1"/>
  <c r="M9397" i="3"/>
  <c r="N9397" i="3" s="1"/>
  <c r="M9400" i="3"/>
  <c r="N9400" i="3" s="1"/>
  <c r="M9403" i="3"/>
  <c r="N9403" i="3" s="1"/>
  <c r="M9406" i="3"/>
  <c r="N9406" i="3" s="1"/>
  <c r="M9413" i="3"/>
  <c r="N9413" i="3" s="1"/>
  <c r="M9416" i="3"/>
  <c r="N9416" i="3" s="1"/>
  <c r="M9419" i="3"/>
  <c r="N9419" i="3" s="1"/>
  <c r="M9422" i="3"/>
  <c r="N9422" i="3" s="1"/>
  <c r="M9429" i="3"/>
  <c r="N9429" i="3" s="1"/>
  <c r="M9432" i="3"/>
  <c r="N9432" i="3" s="1"/>
  <c r="M9435" i="3"/>
  <c r="N9435" i="3" s="1"/>
  <c r="M9438" i="3"/>
  <c r="N9438" i="3" s="1"/>
  <c r="M9445" i="3"/>
  <c r="N9445" i="3" s="1"/>
  <c r="M9448" i="3"/>
  <c r="N9448" i="3" s="1"/>
  <c r="M9183" i="3"/>
  <c r="N9183" i="3" s="1"/>
  <c r="M9186" i="3"/>
  <c r="N9186" i="3" s="1"/>
  <c r="M9189" i="3"/>
  <c r="N9189" i="3" s="1"/>
  <c r="M9193" i="3"/>
  <c r="N9193" i="3" s="1"/>
  <c r="M9196" i="3"/>
  <c r="N9196" i="3" s="1"/>
  <c r="M9200" i="3"/>
  <c r="N9200" i="3" s="1"/>
  <c r="M9207" i="3"/>
  <c r="N9207" i="3" s="1"/>
  <c r="M9211" i="3"/>
  <c r="N9211" i="3" s="1"/>
  <c r="M9214" i="3"/>
  <c r="N9214" i="3" s="1"/>
  <c r="M9218" i="3"/>
  <c r="N9218" i="3" s="1"/>
  <c r="M9221" i="3"/>
  <c r="N9221" i="3" s="1"/>
  <c r="M9225" i="3"/>
  <c r="N9225" i="3" s="1"/>
  <c r="M9231" i="3"/>
  <c r="N9231" i="3" s="1"/>
  <c r="M9234" i="3"/>
  <c r="N9234" i="3" s="1"/>
  <c r="M9237" i="3"/>
  <c r="N9237" i="3" s="1"/>
  <c r="M9241" i="3"/>
  <c r="N9241" i="3" s="1"/>
  <c r="M9244" i="3"/>
  <c r="N9244" i="3" s="1"/>
  <c r="M9247" i="3"/>
  <c r="N9247" i="3" s="1"/>
  <c r="M9250" i="3"/>
  <c r="N9250" i="3" s="1"/>
  <c r="M9257" i="3"/>
  <c r="N9257" i="3" s="1"/>
  <c r="M9260" i="3"/>
  <c r="N9260" i="3" s="1"/>
  <c r="M9263" i="3"/>
  <c r="N9263" i="3" s="1"/>
  <c r="M9266" i="3"/>
  <c r="N9266" i="3" s="1"/>
  <c r="M9273" i="3"/>
  <c r="N9273" i="3" s="1"/>
  <c r="M9276" i="3"/>
  <c r="N9276" i="3" s="1"/>
  <c r="M9279" i="3"/>
  <c r="N9279" i="3" s="1"/>
  <c r="M9282" i="3"/>
  <c r="N9282" i="3" s="1"/>
  <c r="M9289" i="3"/>
  <c r="N9289" i="3" s="1"/>
  <c r="M9292" i="3"/>
  <c r="N9292" i="3" s="1"/>
  <c r="M9295" i="3"/>
  <c r="N9295" i="3" s="1"/>
  <c r="M9298" i="3"/>
  <c r="N9298" i="3" s="1"/>
  <c r="M9305" i="3"/>
  <c r="N9305" i="3" s="1"/>
  <c r="M9308" i="3"/>
  <c r="N9308" i="3" s="1"/>
  <c r="M9311" i="3"/>
  <c r="N9311" i="3" s="1"/>
  <c r="M9314" i="3"/>
  <c r="N9314" i="3" s="1"/>
  <c r="M9321" i="3"/>
  <c r="N9321" i="3" s="1"/>
  <c r="M9324" i="3"/>
  <c r="N9324" i="3" s="1"/>
  <c r="M9327" i="3"/>
  <c r="N9327" i="3" s="1"/>
  <c r="M9330" i="3"/>
  <c r="N9330" i="3" s="1"/>
  <c r="M9337" i="3"/>
  <c r="N9337" i="3" s="1"/>
  <c r="M9340" i="3"/>
  <c r="N9340" i="3" s="1"/>
  <c r="M9343" i="3"/>
  <c r="N9343" i="3" s="1"/>
  <c r="M9346" i="3"/>
  <c r="N9346" i="3" s="1"/>
  <c r="M9353" i="3"/>
  <c r="N9353" i="3" s="1"/>
  <c r="M9356" i="3"/>
  <c r="N9356" i="3" s="1"/>
  <c r="M9359" i="3"/>
  <c r="N9359" i="3" s="1"/>
  <c r="M9362" i="3"/>
  <c r="N9362" i="3" s="1"/>
  <c r="M9369" i="3"/>
  <c r="N9369" i="3" s="1"/>
  <c r="M9372" i="3"/>
  <c r="N9372" i="3" s="1"/>
  <c r="M9375" i="3"/>
  <c r="N9375" i="3" s="1"/>
  <c r="M9378" i="3"/>
  <c r="N9378" i="3" s="1"/>
  <c r="M9385" i="3"/>
  <c r="N9385" i="3" s="1"/>
  <c r="M9388" i="3"/>
  <c r="N9388" i="3" s="1"/>
  <c r="M9391" i="3"/>
  <c r="N9391" i="3" s="1"/>
  <c r="M9394" i="3"/>
  <c r="N9394" i="3" s="1"/>
  <c r="M9401" i="3"/>
  <c r="N9401" i="3" s="1"/>
  <c r="M9404" i="3"/>
  <c r="N9404" i="3" s="1"/>
  <c r="M9407" i="3"/>
  <c r="N9407" i="3" s="1"/>
  <c r="M9410" i="3"/>
  <c r="N9410" i="3" s="1"/>
  <c r="M9417" i="3"/>
  <c r="N9417" i="3" s="1"/>
  <c r="M9420" i="3"/>
  <c r="N9420" i="3" s="1"/>
  <c r="M9423" i="3"/>
  <c r="N9423" i="3" s="1"/>
  <c r="M9426" i="3"/>
  <c r="N9426" i="3" s="1"/>
  <c r="M9433" i="3"/>
  <c r="N9433" i="3" s="1"/>
  <c r="M9436" i="3"/>
  <c r="N9436" i="3" s="1"/>
  <c r="M9439" i="3"/>
  <c r="N9439" i="3" s="1"/>
  <c r="M9442" i="3"/>
  <c r="N9442" i="3" s="1"/>
  <c r="M9184" i="3"/>
  <c r="N9184" i="3" s="1"/>
  <c r="M9187" i="3"/>
  <c r="N9187" i="3" s="1"/>
  <c r="M9190" i="3"/>
  <c r="N9190" i="3" s="1"/>
  <c r="M9194" i="3"/>
  <c r="N9194" i="3" s="1"/>
  <c r="M9197" i="3"/>
  <c r="N9197" i="3" s="1"/>
  <c r="M9201" i="3"/>
  <c r="N9201" i="3" s="1"/>
  <c r="M9204" i="3"/>
  <c r="N9204" i="3" s="1"/>
  <c r="M9208" i="3"/>
  <c r="N9208" i="3" s="1"/>
  <c r="M9215" i="3"/>
  <c r="N9215" i="3" s="1"/>
  <c r="M9219" i="3"/>
  <c r="N9219" i="3" s="1"/>
  <c r="M9222" i="3"/>
  <c r="N9222" i="3" s="1"/>
  <c r="M9228" i="3"/>
  <c r="N9228" i="3" s="1"/>
  <c r="M9235" i="3"/>
  <c r="N9235" i="3" s="1"/>
  <c r="M9238" i="3"/>
  <c r="N9238" i="3" s="1"/>
  <c r="M9245" i="3"/>
  <c r="N9245" i="3" s="1"/>
  <c r="M9248" i="3"/>
  <c r="N9248" i="3" s="1"/>
  <c r="M9251" i="3"/>
  <c r="N9251" i="3" s="1"/>
  <c r="M9254" i="3"/>
  <c r="N9254" i="3" s="1"/>
  <c r="M9261" i="3"/>
  <c r="N9261" i="3" s="1"/>
  <c r="M9264" i="3"/>
  <c r="N9264" i="3" s="1"/>
  <c r="M9267" i="3"/>
  <c r="N9267" i="3" s="1"/>
  <c r="M9270" i="3"/>
  <c r="N9270" i="3" s="1"/>
  <c r="M9277" i="3"/>
  <c r="N9277" i="3" s="1"/>
  <c r="M9280" i="3"/>
  <c r="N9280" i="3" s="1"/>
  <c r="M9283" i="3"/>
  <c r="N9283" i="3" s="1"/>
  <c r="M9286" i="3"/>
  <c r="N9286" i="3" s="1"/>
  <c r="M9293" i="3"/>
  <c r="N9293" i="3" s="1"/>
  <c r="M9296" i="3"/>
  <c r="N9296" i="3" s="1"/>
  <c r="M9299" i="3"/>
  <c r="N9299" i="3" s="1"/>
  <c r="M9302" i="3"/>
  <c r="N9302" i="3" s="1"/>
  <c r="M9309" i="3"/>
  <c r="N9309" i="3" s="1"/>
  <c r="M9312" i="3"/>
  <c r="N9312" i="3" s="1"/>
  <c r="M9315" i="3"/>
  <c r="N9315" i="3" s="1"/>
  <c r="M9318" i="3"/>
  <c r="N9318" i="3" s="1"/>
  <c r="M9325" i="3"/>
  <c r="N9325" i="3" s="1"/>
  <c r="M9328" i="3"/>
  <c r="N9328" i="3" s="1"/>
  <c r="M9331" i="3"/>
  <c r="N9331" i="3" s="1"/>
  <c r="M9334" i="3"/>
  <c r="N9334" i="3" s="1"/>
  <c r="M9341" i="3"/>
  <c r="N9341" i="3" s="1"/>
  <c r="M9344" i="3"/>
  <c r="N9344" i="3" s="1"/>
  <c r="M9347" i="3"/>
  <c r="N9347" i="3" s="1"/>
  <c r="M9350" i="3"/>
  <c r="N9350" i="3" s="1"/>
  <c r="M9357" i="3"/>
  <c r="N9357" i="3" s="1"/>
  <c r="M9360" i="3"/>
  <c r="N9360" i="3" s="1"/>
  <c r="M9363" i="3"/>
  <c r="N9363" i="3" s="1"/>
  <c r="M9366" i="3"/>
  <c r="N9366" i="3" s="1"/>
  <c r="M9373" i="3"/>
  <c r="N9373" i="3" s="1"/>
  <c r="M9376" i="3"/>
  <c r="N9376" i="3" s="1"/>
  <c r="M9379" i="3"/>
  <c r="N9379" i="3" s="1"/>
  <c r="M9382" i="3"/>
  <c r="N9382" i="3" s="1"/>
  <c r="M9389" i="3"/>
  <c r="N9389" i="3" s="1"/>
  <c r="M9392" i="3"/>
  <c r="N9392" i="3" s="1"/>
  <c r="M9395" i="3"/>
  <c r="N9395" i="3" s="1"/>
  <c r="M9398" i="3"/>
  <c r="N9398" i="3" s="1"/>
  <c r="M9405" i="3"/>
  <c r="N9405" i="3" s="1"/>
  <c r="M9408" i="3"/>
  <c r="N9408" i="3" s="1"/>
  <c r="M9411" i="3"/>
  <c r="N9411" i="3" s="1"/>
  <c r="M9414" i="3"/>
  <c r="N9414" i="3" s="1"/>
  <c r="M9421" i="3"/>
  <c r="N9421" i="3" s="1"/>
  <c r="M9424" i="3"/>
  <c r="N9424" i="3" s="1"/>
  <c r="M9427" i="3"/>
  <c r="N9427" i="3" s="1"/>
  <c r="M9430" i="3"/>
  <c r="N9430" i="3" s="1"/>
  <c r="M9437" i="3"/>
  <c r="N9437" i="3" s="1"/>
  <c r="M9440" i="3"/>
  <c r="N9440" i="3" s="1"/>
  <c r="M9443" i="3"/>
  <c r="N9443" i="3" s="1"/>
  <c r="M9446" i="3"/>
  <c r="N9446" i="3" s="1"/>
  <c r="M9450" i="3"/>
  <c r="N9450" i="3" s="1"/>
  <c r="M9457" i="3"/>
  <c r="N9457" i="3" s="1"/>
  <c r="M9461" i="3"/>
  <c r="N9461" i="3" s="1"/>
  <c r="M9451" i="3"/>
  <c r="N9451" i="3" s="1"/>
  <c r="M9454" i="3"/>
  <c r="N9454" i="3" s="1"/>
  <c r="M9458" i="3"/>
  <c r="N9458" i="3" s="1"/>
  <c r="M9449" i="3"/>
  <c r="N9449" i="3" s="1"/>
  <c r="M9452" i="3"/>
  <c r="N9452" i="3" s="1"/>
  <c r="M9455" i="3"/>
  <c r="N9455" i="3" s="1"/>
  <c r="M9459" i="3"/>
  <c r="N9459" i="3" s="1"/>
  <c r="M9462" i="3"/>
  <c r="N9462" i="3" s="1"/>
  <c r="M9453" i="3"/>
  <c r="N9453" i="3" s="1"/>
  <c r="M9456" i="3"/>
  <c r="N9456" i="3" s="1"/>
  <c r="M9460" i="3"/>
  <c r="N9460" i="3" s="1"/>
  <c r="M8721" i="3"/>
  <c r="N8721" i="3" s="1"/>
  <c r="M8718" i="3"/>
  <c r="N8718" i="3" s="1"/>
  <c r="M8724" i="3"/>
  <c r="N8724" i="3" s="1"/>
  <c r="M8719" i="3"/>
  <c r="N8719" i="3" s="1"/>
  <c r="M8722" i="3"/>
  <c r="N8722" i="3" s="1"/>
  <c r="M8720" i="3"/>
  <c r="N8720" i="3" s="1"/>
  <c r="M8723" i="3"/>
  <c r="N8723" i="3" s="1"/>
  <c r="M8938" i="3"/>
  <c r="N8938" i="3" s="1"/>
  <c r="M8941" i="3"/>
  <c r="N8941" i="3" s="1"/>
  <c r="M8945" i="3"/>
  <c r="N8945" i="3" s="1"/>
  <c r="M8939" i="3"/>
  <c r="N8939" i="3" s="1"/>
  <c r="M8942" i="3"/>
  <c r="N8942" i="3" s="1"/>
  <c r="M8937" i="3"/>
  <c r="N8937" i="3" s="1"/>
  <c r="M8943" i="3"/>
  <c r="N8943" i="3" s="1"/>
  <c r="M8946" i="3"/>
  <c r="N8946" i="3" s="1"/>
  <c r="M8940" i="3"/>
  <c r="N8940" i="3" s="1"/>
  <c r="M8944" i="3"/>
  <c r="N8944" i="3" s="1"/>
  <c r="M8947" i="3"/>
  <c r="N8947" i="3" s="1"/>
  <c r="M8417" i="3"/>
  <c r="N8417" i="3" s="1"/>
  <c r="M8420" i="3"/>
  <c r="N8420" i="3" s="1"/>
  <c r="M8427" i="3"/>
  <c r="N8427" i="3" s="1"/>
  <c r="M8430" i="3"/>
  <c r="N8430" i="3" s="1"/>
  <c r="M8418" i="3"/>
  <c r="N8418" i="3" s="1"/>
  <c r="M8421" i="3"/>
  <c r="N8421" i="3" s="1"/>
  <c r="M8424" i="3"/>
  <c r="N8424" i="3" s="1"/>
  <c r="M8431" i="3"/>
  <c r="N8431" i="3" s="1"/>
  <c r="M8419" i="3"/>
  <c r="N8419" i="3" s="1"/>
  <c r="M8422" i="3"/>
  <c r="N8422" i="3" s="1"/>
  <c r="M8425" i="3"/>
  <c r="N8425" i="3" s="1"/>
  <c r="M8428" i="3"/>
  <c r="N8428" i="3" s="1"/>
  <c r="M8423" i="3"/>
  <c r="N8423" i="3" s="1"/>
  <c r="M8426" i="3"/>
  <c r="N8426" i="3" s="1"/>
  <c r="M8429" i="3"/>
  <c r="N8429" i="3" s="1"/>
  <c r="M8324" i="3"/>
  <c r="N8324" i="3" s="1"/>
  <c r="M8331" i="3"/>
  <c r="N8331" i="3" s="1"/>
  <c r="M8334" i="3"/>
  <c r="N8334" i="3" s="1"/>
  <c r="M8337" i="3"/>
  <c r="N8337" i="3" s="1"/>
  <c r="M8325" i="3"/>
  <c r="N8325" i="3" s="1"/>
  <c r="M8328" i="3"/>
  <c r="N8328" i="3" s="1"/>
  <c r="M8335" i="3"/>
  <c r="N8335" i="3" s="1"/>
  <c r="M8338" i="3"/>
  <c r="N8338" i="3" s="1"/>
  <c r="M8326" i="3"/>
  <c r="N8326" i="3" s="1"/>
  <c r="M8329" i="3"/>
  <c r="N8329" i="3" s="1"/>
  <c r="M8332" i="3"/>
  <c r="N8332" i="3" s="1"/>
  <c r="M8339" i="3"/>
  <c r="N8339" i="3" s="1"/>
  <c r="M8327" i="3"/>
  <c r="N8327" i="3" s="1"/>
  <c r="M8330" i="3"/>
  <c r="N8330" i="3" s="1"/>
  <c r="M8333" i="3"/>
  <c r="N8333" i="3" s="1"/>
  <c r="M8336" i="3"/>
  <c r="N8336" i="3" s="1"/>
  <c r="M8158" i="3"/>
  <c r="N8158" i="3" s="1"/>
  <c r="M8161" i="3"/>
  <c r="N8161" i="3" s="1"/>
  <c r="M8159" i="3"/>
  <c r="N8159" i="3" s="1"/>
  <c r="M8162" i="3"/>
  <c r="N8162" i="3" s="1"/>
  <c r="M8163" i="3"/>
  <c r="N8163" i="3" s="1"/>
  <c r="M8160" i="3"/>
  <c r="N8160" i="3" s="1"/>
  <c r="M7908" i="3"/>
  <c r="N7908" i="3" s="1"/>
  <c r="M7915" i="3"/>
  <c r="N7915" i="3" s="1"/>
  <c r="M7918" i="3"/>
  <c r="N7918" i="3" s="1"/>
  <c r="M7921" i="3"/>
  <c r="N7921" i="3" s="1"/>
  <c r="M7924" i="3"/>
  <c r="N7924" i="3" s="1"/>
  <c r="M7931" i="3"/>
  <c r="N7931" i="3" s="1"/>
  <c r="M7934" i="3"/>
  <c r="N7934" i="3" s="1"/>
  <c r="M7937" i="3"/>
  <c r="N7937" i="3" s="1"/>
  <c r="M7940" i="3"/>
  <c r="N7940" i="3" s="1"/>
  <c r="M7947" i="3"/>
  <c r="N7947" i="3" s="1"/>
  <c r="M7950" i="3"/>
  <c r="N7950" i="3" s="1"/>
  <c r="M7953" i="3"/>
  <c r="N7953" i="3" s="1"/>
  <c r="M7956" i="3"/>
  <c r="N7956" i="3" s="1"/>
  <c r="M7963" i="3"/>
  <c r="N7963" i="3" s="1"/>
  <c r="M7966" i="3"/>
  <c r="N7966" i="3" s="1"/>
  <c r="M7969" i="3"/>
  <c r="N7969" i="3" s="1"/>
  <c r="M7972" i="3"/>
  <c r="N7972" i="3" s="1"/>
  <c r="M7979" i="3"/>
  <c r="N7979" i="3" s="1"/>
  <c r="M7982" i="3"/>
  <c r="N7982" i="3" s="1"/>
  <c r="M7985" i="3"/>
  <c r="N7985" i="3" s="1"/>
  <c r="M7988" i="3"/>
  <c r="N7988" i="3" s="1"/>
  <c r="M7995" i="3"/>
  <c r="N7995" i="3" s="1"/>
  <c r="M7998" i="3"/>
  <c r="N7998" i="3" s="1"/>
  <c r="M8001" i="3"/>
  <c r="N8001" i="3" s="1"/>
  <c r="M8004" i="3"/>
  <c r="N8004" i="3" s="1"/>
  <c r="M8011" i="3"/>
  <c r="N8011" i="3" s="1"/>
  <c r="M8014" i="3"/>
  <c r="N8014" i="3" s="1"/>
  <c r="M8017" i="3"/>
  <c r="N8017" i="3" s="1"/>
  <c r="M8020" i="3"/>
  <c r="N8020" i="3" s="1"/>
  <c r="M8027" i="3"/>
  <c r="N8027" i="3" s="1"/>
  <c r="M8030" i="3"/>
  <c r="N8030" i="3" s="1"/>
  <c r="M8033" i="3"/>
  <c r="N8033" i="3" s="1"/>
  <c r="M8036" i="3"/>
  <c r="N8036" i="3" s="1"/>
  <c r="M8043" i="3"/>
  <c r="N8043" i="3" s="1"/>
  <c r="M8046" i="3"/>
  <c r="N8046" i="3" s="1"/>
  <c r="M8049" i="3"/>
  <c r="N8049" i="3" s="1"/>
  <c r="M8052" i="3"/>
  <c r="N8052" i="3" s="1"/>
  <c r="M7909" i="3"/>
  <c r="N7909" i="3" s="1"/>
  <c r="M7912" i="3"/>
  <c r="N7912" i="3" s="1"/>
  <c r="M7919" i="3"/>
  <c r="N7919" i="3" s="1"/>
  <c r="M7922" i="3"/>
  <c r="N7922" i="3" s="1"/>
  <c r="M7925" i="3"/>
  <c r="N7925" i="3" s="1"/>
  <c r="M7928" i="3"/>
  <c r="N7928" i="3" s="1"/>
  <c r="M7935" i="3"/>
  <c r="N7935" i="3" s="1"/>
  <c r="M7938" i="3"/>
  <c r="N7938" i="3" s="1"/>
  <c r="M7941" i="3"/>
  <c r="N7941" i="3" s="1"/>
  <c r="M7944" i="3"/>
  <c r="N7944" i="3" s="1"/>
  <c r="M7951" i="3"/>
  <c r="N7951" i="3" s="1"/>
  <c r="M7954" i="3"/>
  <c r="N7954" i="3" s="1"/>
  <c r="M7957" i="3"/>
  <c r="N7957" i="3" s="1"/>
  <c r="M7960" i="3"/>
  <c r="N7960" i="3" s="1"/>
  <c r="M7967" i="3"/>
  <c r="N7967" i="3" s="1"/>
  <c r="M7970" i="3"/>
  <c r="N7970" i="3" s="1"/>
  <c r="M7973" i="3"/>
  <c r="N7973" i="3" s="1"/>
  <c r="M7976" i="3"/>
  <c r="N7976" i="3" s="1"/>
  <c r="M7983" i="3"/>
  <c r="N7983" i="3" s="1"/>
  <c r="M7986" i="3"/>
  <c r="N7986" i="3" s="1"/>
  <c r="M7989" i="3"/>
  <c r="N7989" i="3" s="1"/>
  <c r="M7992" i="3"/>
  <c r="N7992" i="3" s="1"/>
  <c r="M7999" i="3"/>
  <c r="N7999" i="3" s="1"/>
  <c r="M8002" i="3"/>
  <c r="N8002" i="3" s="1"/>
  <c r="M8005" i="3"/>
  <c r="N8005" i="3" s="1"/>
  <c r="M8008" i="3"/>
  <c r="N8008" i="3" s="1"/>
  <c r="M8015" i="3"/>
  <c r="N8015" i="3" s="1"/>
  <c r="M8018" i="3"/>
  <c r="N8018" i="3" s="1"/>
  <c r="M8021" i="3"/>
  <c r="N8021" i="3" s="1"/>
  <c r="M8024" i="3"/>
  <c r="N8024" i="3" s="1"/>
  <c r="M8031" i="3"/>
  <c r="N8031" i="3" s="1"/>
  <c r="M8034" i="3"/>
  <c r="N8034" i="3" s="1"/>
  <c r="M8037" i="3"/>
  <c r="N8037" i="3" s="1"/>
  <c r="M8040" i="3"/>
  <c r="N8040" i="3" s="1"/>
  <c r="M8047" i="3"/>
  <c r="N8047" i="3" s="1"/>
  <c r="M8050" i="3"/>
  <c r="N8050" i="3" s="1"/>
  <c r="M8053" i="3"/>
  <c r="N8053" i="3" s="1"/>
  <c r="M7907" i="3"/>
  <c r="N7907" i="3" s="1"/>
  <c r="M7910" i="3"/>
  <c r="N7910" i="3" s="1"/>
  <c r="M7913" i="3"/>
  <c r="N7913" i="3" s="1"/>
  <c r="M7916" i="3"/>
  <c r="N7916" i="3" s="1"/>
  <c r="M7923" i="3"/>
  <c r="N7923" i="3" s="1"/>
  <c r="M7926" i="3"/>
  <c r="N7926" i="3" s="1"/>
  <c r="M7929" i="3"/>
  <c r="N7929" i="3" s="1"/>
  <c r="M7932" i="3"/>
  <c r="N7932" i="3" s="1"/>
  <c r="M7939" i="3"/>
  <c r="N7939" i="3" s="1"/>
  <c r="M7942" i="3"/>
  <c r="N7942" i="3" s="1"/>
  <c r="M7945" i="3"/>
  <c r="N7945" i="3" s="1"/>
  <c r="M7948" i="3"/>
  <c r="N7948" i="3" s="1"/>
  <c r="M7955" i="3"/>
  <c r="N7955" i="3" s="1"/>
  <c r="M7958" i="3"/>
  <c r="N7958" i="3" s="1"/>
  <c r="M7961" i="3"/>
  <c r="N7961" i="3" s="1"/>
  <c r="M7964" i="3"/>
  <c r="N7964" i="3" s="1"/>
  <c r="M7971" i="3"/>
  <c r="N7971" i="3" s="1"/>
  <c r="M7974" i="3"/>
  <c r="N7974" i="3" s="1"/>
  <c r="M7977" i="3"/>
  <c r="N7977" i="3" s="1"/>
  <c r="M7980" i="3"/>
  <c r="N7980" i="3" s="1"/>
  <c r="M7987" i="3"/>
  <c r="N7987" i="3" s="1"/>
  <c r="M7990" i="3"/>
  <c r="N7990" i="3" s="1"/>
  <c r="M7993" i="3"/>
  <c r="N7993" i="3" s="1"/>
  <c r="M7996" i="3"/>
  <c r="N7996" i="3" s="1"/>
  <c r="M8003" i="3"/>
  <c r="N8003" i="3" s="1"/>
  <c r="M8006" i="3"/>
  <c r="N8006" i="3" s="1"/>
  <c r="M8009" i="3"/>
  <c r="N8009" i="3" s="1"/>
  <c r="M8012" i="3"/>
  <c r="N8012" i="3" s="1"/>
  <c r="M8019" i="3"/>
  <c r="N8019" i="3" s="1"/>
  <c r="M8022" i="3"/>
  <c r="N8022" i="3" s="1"/>
  <c r="M8025" i="3"/>
  <c r="N8025" i="3" s="1"/>
  <c r="M8028" i="3"/>
  <c r="N8028" i="3" s="1"/>
  <c r="M8035" i="3"/>
  <c r="N8035" i="3" s="1"/>
  <c r="M8038" i="3"/>
  <c r="N8038" i="3" s="1"/>
  <c r="M8041" i="3"/>
  <c r="N8041" i="3" s="1"/>
  <c r="M8044" i="3"/>
  <c r="N8044" i="3" s="1"/>
  <c r="M8051" i="3"/>
  <c r="N8051" i="3" s="1"/>
  <c r="M8054" i="3"/>
  <c r="N8054" i="3" s="1"/>
  <c r="M7911" i="3"/>
  <c r="N7911" i="3" s="1"/>
  <c r="M7914" i="3"/>
  <c r="N7914" i="3" s="1"/>
  <c r="M7917" i="3"/>
  <c r="N7917" i="3" s="1"/>
  <c r="M7920" i="3"/>
  <c r="N7920" i="3" s="1"/>
  <c r="M7927" i="3"/>
  <c r="N7927" i="3" s="1"/>
  <c r="M7930" i="3"/>
  <c r="N7930" i="3" s="1"/>
  <c r="M7933" i="3"/>
  <c r="N7933" i="3" s="1"/>
  <c r="M7936" i="3"/>
  <c r="N7936" i="3" s="1"/>
  <c r="M7943" i="3"/>
  <c r="N7943" i="3" s="1"/>
  <c r="M7946" i="3"/>
  <c r="N7946" i="3" s="1"/>
  <c r="M7949" i="3"/>
  <c r="N7949" i="3" s="1"/>
  <c r="M7952" i="3"/>
  <c r="N7952" i="3" s="1"/>
  <c r="M7959" i="3"/>
  <c r="N7959" i="3" s="1"/>
  <c r="M7962" i="3"/>
  <c r="N7962" i="3" s="1"/>
  <c r="M7965" i="3"/>
  <c r="N7965" i="3" s="1"/>
  <c r="M7968" i="3"/>
  <c r="N7968" i="3" s="1"/>
  <c r="M7975" i="3"/>
  <c r="N7975" i="3" s="1"/>
  <c r="M7978" i="3"/>
  <c r="N7978" i="3" s="1"/>
  <c r="M7981" i="3"/>
  <c r="N7981" i="3" s="1"/>
  <c r="M7984" i="3"/>
  <c r="N7984" i="3" s="1"/>
  <c r="M7991" i="3"/>
  <c r="N7991" i="3" s="1"/>
  <c r="M7994" i="3"/>
  <c r="N7994" i="3" s="1"/>
  <c r="M7997" i="3"/>
  <c r="N7997" i="3" s="1"/>
  <c r="M8000" i="3"/>
  <c r="N8000" i="3" s="1"/>
  <c r="M8007" i="3"/>
  <c r="N8007" i="3" s="1"/>
  <c r="M8010" i="3"/>
  <c r="N8010" i="3" s="1"/>
  <c r="M8013" i="3"/>
  <c r="N8013" i="3" s="1"/>
  <c r="M8016" i="3"/>
  <c r="N8016" i="3" s="1"/>
  <c r="M8023" i="3"/>
  <c r="N8023" i="3" s="1"/>
  <c r="M8026" i="3"/>
  <c r="N8026" i="3" s="1"/>
  <c r="M8029" i="3"/>
  <c r="N8029" i="3" s="1"/>
  <c r="M8032" i="3"/>
  <c r="N8032" i="3" s="1"/>
  <c r="M8039" i="3"/>
  <c r="N8039" i="3" s="1"/>
  <c r="M8042" i="3"/>
  <c r="N8042" i="3" s="1"/>
  <c r="M8045" i="3"/>
  <c r="N8045" i="3" s="1"/>
  <c r="M8048" i="3"/>
  <c r="N8048" i="3" s="1"/>
  <c r="M8055" i="3"/>
  <c r="N8055" i="3" s="1"/>
  <c r="M7675" i="3"/>
  <c r="N7675" i="3" s="1"/>
  <c r="M7678" i="3"/>
  <c r="N7678" i="3" s="1"/>
  <c r="M7681" i="3"/>
  <c r="N7681" i="3" s="1"/>
  <c r="M7684" i="3"/>
  <c r="N7684" i="3" s="1"/>
  <c r="M7691" i="3"/>
  <c r="N7691" i="3" s="1"/>
  <c r="M7694" i="3"/>
  <c r="N7694" i="3" s="1"/>
  <c r="M7697" i="3"/>
  <c r="N7697" i="3" s="1"/>
  <c r="M7700" i="3"/>
  <c r="N7700" i="3" s="1"/>
  <c r="M7707" i="3"/>
  <c r="N7707" i="3" s="1"/>
  <c r="M7710" i="3"/>
  <c r="N7710" i="3" s="1"/>
  <c r="M7713" i="3"/>
  <c r="N7713" i="3" s="1"/>
  <c r="M7716" i="3"/>
  <c r="N7716" i="3" s="1"/>
  <c r="M7723" i="3"/>
  <c r="N7723" i="3" s="1"/>
  <c r="M7726" i="3"/>
  <c r="N7726" i="3" s="1"/>
  <c r="M7729" i="3"/>
  <c r="N7729" i="3" s="1"/>
  <c r="M7732" i="3"/>
  <c r="N7732" i="3" s="1"/>
  <c r="M7739" i="3"/>
  <c r="N7739" i="3" s="1"/>
  <c r="M7742" i="3"/>
  <c r="N7742" i="3" s="1"/>
  <c r="M7745" i="3"/>
  <c r="N7745" i="3" s="1"/>
  <c r="M7748" i="3"/>
  <c r="N7748" i="3" s="1"/>
  <c r="M7755" i="3"/>
  <c r="N7755" i="3" s="1"/>
  <c r="M7758" i="3"/>
  <c r="N7758" i="3" s="1"/>
  <c r="M7761" i="3"/>
  <c r="N7761" i="3" s="1"/>
  <c r="M7764" i="3"/>
  <c r="N7764" i="3" s="1"/>
  <c r="M7771" i="3"/>
  <c r="N7771" i="3" s="1"/>
  <c r="M7774" i="3"/>
  <c r="N7774" i="3" s="1"/>
  <c r="M7777" i="3"/>
  <c r="N7777" i="3" s="1"/>
  <c r="M7780" i="3"/>
  <c r="N7780" i="3" s="1"/>
  <c r="M7787" i="3"/>
  <c r="N7787" i="3" s="1"/>
  <c r="M7679" i="3"/>
  <c r="N7679" i="3" s="1"/>
  <c r="M7682" i="3"/>
  <c r="N7682" i="3" s="1"/>
  <c r="M7685" i="3"/>
  <c r="N7685" i="3" s="1"/>
  <c r="M7688" i="3"/>
  <c r="N7688" i="3" s="1"/>
  <c r="M7695" i="3"/>
  <c r="N7695" i="3" s="1"/>
  <c r="M7698" i="3"/>
  <c r="N7698" i="3" s="1"/>
  <c r="M7701" i="3"/>
  <c r="N7701" i="3" s="1"/>
  <c r="M7704" i="3"/>
  <c r="N7704" i="3" s="1"/>
  <c r="M7711" i="3"/>
  <c r="N7711" i="3" s="1"/>
  <c r="M7714" i="3"/>
  <c r="N7714" i="3" s="1"/>
  <c r="M7717" i="3"/>
  <c r="N7717" i="3" s="1"/>
  <c r="M7720" i="3"/>
  <c r="N7720" i="3" s="1"/>
  <c r="M7727" i="3"/>
  <c r="N7727" i="3" s="1"/>
  <c r="M7730" i="3"/>
  <c r="N7730" i="3" s="1"/>
  <c r="M7733" i="3"/>
  <c r="N7733" i="3" s="1"/>
  <c r="M7736" i="3"/>
  <c r="N7736" i="3" s="1"/>
  <c r="M7743" i="3"/>
  <c r="N7743" i="3" s="1"/>
  <c r="M7746" i="3"/>
  <c r="N7746" i="3" s="1"/>
  <c r="M7749" i="3"/>
  <c r="N7749" i="3" s="1"/>
  <c r="M7752" i="3"/>
  <c r="N7752" i="3" s="1"/>
  <c r="M7759" i="3"/>
  <c r="N7759" i="3" s="1"/>
  <c r="M7762" i="3"/>
  <c r="N7762" i="3" s="1"/>
  <c r="M7765" i="3"/>
  <c r="N7765" i="3" s="1"/>
  <c r="M7768" i="3"/>
  <c r="N7768" i="3" s="1"/>
  <c r="M7775" i="3"/>
  <c r="N7775" i="3" s="1"/>
  <c r="M7778" i="3"/>
  <c r="N7778" i="3" s="1"/>
  <c r="M7781" i="3"/>
  <c r="N7781" i="3" s="1"/>
  <c r="M7784" i="3"/>
  <c r="N7784" i="3" s="1"/>
  <c r="M7676" i="3"/>
  <c r="N7676" i="3" s="1"/>
  <c r="M7683" i="3"/>
  <c r="N7683" i="3" s="1"/>
  <c r="M7686" i="3"/>
  <c r="N7686" i="3" s="1"/>
  <c r="M7689" i="3"/>
  <c r="N7689" i="3" s="1"/>
  <c r="M7692" i="3"/>
  <c r="N7692" i="3" s="1"/>
  <c r="M7699" i="3"/>
  <c r="N7699" i="3" s="1"/>
  <c r="M7702" i="3"/>
  <c r="N7702" i="3" s="1"/>
  <c r="M7705" i="3"/>
  <c r="N7705" i="3" s="1"/>
  <c r="M7708" i="3"/>
  <c r="N7708" i="3" s="1"/>
  <c r="M7715" i="3"/>
  <c r="N7715" i="3" s="1"/>
  <c r="M7718" i="3"/>
  <c r="N7718" i="3" s="1"/>
  <c r="M7721" i="3"/>
  <c r="N7721" i="3" s="1"/>
  <c r="M7724" i="3"/>
  <c r="N7724" i="3" s="1"/>
  <c r="M7731" i="3"/>
  <c r="N7731" i="3" s="1"/>
  <c r="M7734" i="3"/>
  <c r="N7734" i="3" s="1"/>
  <c r="M7737" i="3"/>
  <c r="N7737" i="3" s="1"/>
  <c r="M7740" i="3"/>
  <c r="N7740" i="3" s="1"/>
  <c r="M7747" i="3"/>
  <c r="N7747" i="3" s="1"/>
  <c r="M7750" i="3"/>
  <c r="N7750" i="3" s="1"/>
  <c r="M7753" i="3"/>
  <c r="N7753" i="3" s="1"/>
  <c r="M7756" i="3"/>
  <c r="N7756" i="3" s="1"/>
  <c r="M7763" i="3"/>
  <c r="N7763" i="3" s="1"/>
  <c r="M7766" i="3"/>
  <c r="N7766" i="3" s="1"/>
  <c r="M7769" i="3"/>
  <c r="N7769" i="3" s="1"/>
  <c r="M7772" i="3"/>
  <c r="N7772" i="3" s="1"/>
  <c r="M7779" i="3"/>
  <c r="N7779" i="3" s="1"/>
  <c r="M7782" i="3"/>
  <c r="N7782" i="3" s="1"/>
  <c r="M7785" i="3"/>
  <c r="N7785" i="3" s="1"/>
  <c r="M7674" i="3"/>
  <c r="N7674" i="3" s="1"/>
  <c r="M7677" i="3"/>
  <c r="N7677" i="3" s="1"/>
  <c r="M7680" i="3"/>
  <c r="N7680" i="3" s="1"/>
  <c r="M7687" i="3"/>
  <c r="N7687" i="3" s="1"/>
  <c r="M7690" i="3"/>
  <c r="N7690" i="3" s="1"/>
  <c r="M7693" i="3"/>
  <c r="N7693" i="3" s="1"/>
  <c r="M7696" i="3"/>
  <c r="N7696" i="3" s="1"/>
  <c r="M7703" i="3"/>
  <c r="N7703" i="3" s="1"/>
  <c r="M7706" i="3"/>
  <c r="N7706" i="3" s="1"/>
  <c r="M7709" i="3"/>
  <c r="N7709" i="3" s="1"/>
  <c r="M7712" i="3"/>
  <c r="N7712" i="3" s="1"/>
  <c r="M7719" i="3"/>
  <c r="N7719" i="3" s="1"/>
  <c r="M7722" i="3"/>
  <c r="N7722" i="3" s="1"/>
  <c r="M7725" i="3"/>
  <c r="N7725" i="3" s="1"/>
  <c r="M7728" i="3"/>
  <c r="N7728" i="3" s="1"/>
  <c r="M7735" i="3"/>
  <c r="N7735" i="3" s="1"/>
  <c r="M7738" i="3"/>
  <c r="N7738" i="3" s="1"/>
  <c r="M7741" i="3"/>
  <c r="N7741" i="3" s="1"/>
  <c r="M7744" i="3"/>
  <c r="N7744" i="3" s="1"/>
  <c r="M7751" i="3"/>
  <c r="N7751" i="3" s="1"/>
  <c r="M7754" i="3"/>
  <c r="N7754" i="3" s="1"/>
  <c r="M7757" i="3"/>
  <c r="N7757" i="3" s="1"/>
  <c r="M7760" i="3"/>
  <c r="N7760" i="3" s="1"/>
  <c r="M7767" i="3"/>
  <c r="N7767" i="3" s="1"/>
  <c r="M7770" i="3"/>
  <c r="N7770" i="3" s="1"/>
  <c r="M7773" i="3"/>
  <c r="N7773" i="3" s="1"/>
  <c r="M7776" i="3"/>
  <c r="N7776" i="3" s="1"/>
  <c r="M7783" i="3"/>
  <c r="N7783" i="3" s="1"/>
  <c r="M7786" i="3"/>
  <c r="N7786" i="3" s="1"/>
  <c r="M7556" i="3"/>
  <c r="N7556" i="3" s="1"/>
  <c r="M7563" i="3"/>
  <c r="N7563" i="3" s="1"/>
  <c r="M7566" i="3"/>
  <c r="N7566" i="3" s="1"/>
  <c r="M7557" i="3"/>
  <c r="N7557" i="3" s="1"/>
  <c r="M7560" i="3"/>
  <c r="N7560" i="3" s="1"/>
  <c r="M7555" i="3"/>
  <c r="N7555" i="3" s="1"/>
  <c r="M7558" i="3"/>
  <c r="N7558" i="3" s="1"/>
  <c r="M7561" i="3"/>
  <c r="N7561" i="3" s="1"/>
  <c r="M7564" i="3"/>
  <c r="N7564" i="3" s="1"/>
  <c r="M7559" i="3"/>
  <c r="N7559" i="3" s="1"/>
  <c r="M7562" i="3"/>
  <c r="N7562" i="3" s="1"/>
  <c r="M7565" i="3"/>
  <c r="N7565" i="3" s="1"/>
  <c r="M7429" i="3"/>
  <c r="N7429" i="3" s="1"/>
  <c r="M7430" i="3"/>
  <c r="N7430" i="3" s="1"/>
  <c r="M7451" i="3"/>
  <c r="N7451" i="3" s="1"/>
  <c r="M7454" i="3"/>
  <c r="N7454" i="3" s="1"/>
  <c r="M7457" i="3"/>
  <c r="N7457" i="3" s="1"/>
  <c r="M7460" i="3"/>
  <c r="N7460" i="3" s="1"/>
  <c r="M7455" i="3"/>
  <c r="N7455" i="3" s="1"/>
  <c r="M7458" i="3"/>
  <c r="N7458" i="3" s="1"/>
  <c r="M7461" i="3"/>
  <c r="N7461" i="3" s="1"/>
  <c r="M7452" i="3"/>
  <c r="N7452" i="3" s="1"/>
  <c r="M7459" i="3"/>
  <c r="N7459" i="3" s="1"/>
  <c r="M7453" i="3"/>
  <c r="N7453" i="3" s="1"/>
  <c r="M7456" i="3"/>
  <c r="N7456" i="3" s="1"/>
  <c r="M6757" i="3"/>
  <c r="N6757" i="3" s="1"/>
  <c r="M6760" i="3"/>
  <c r="N6760" i="3" s="1"/>
  <c r="M6767" i="3"/>
  <c r="N6767" i="3" s="1"/>
  <c r="M6770" i="3"/>
  <c r="N6770" i="3" s="1"/>
  <c r="M6773" i="3"/>
  <c r="N6773" i="3" s="1"/>
  <c r="M6776" i="3"/>
  <c r="N6776" i="3" s="1"/>
  <c r="M6783" i="3"/>
  <c r="N6783" i="3" s="1"/>
  <c r="M6786" i="3"/>
  <c r="N6786" i="3" s="1"/>
  <c r="M6789" i="3"/>
  <c r="N6789" i="3" s="1"/>
  <c r="M6792" i="3"/>
  <c r="N6792" i="3" s="1"/>
  <c r="M6799" i="3"/>
  <c r="N6799" i="3" s="1"/>
  <c r="M6802" i="3"/>
  <c r="N6802" i="3" s="1"/>
  <c r="M6805" i="3"/>
  <c r="N6805" i="3" s="1"/>
  <c r="M6808" i="3"/>
  <c r="N6808" i="3" s="1"/>
  <c r="M6815" i="3"/>
  <c r="N6815" i="3" s="1"/>
  <c r="M6818" i="3"/>
  <c r="N6818" i="3" s="1"/>
  <c r="M6821" i="3"/>
  <c r="N6821" i="3" s="1"/>
  <c r="M6824" i="3"/>
  <c r="N6824" i="3" s="1"/>
  <c r="M6831" i="3"/>
  <c r="N6831" i="3" s="1"/>
  <c r="M6834" i="3"/>
  <c r="N6834" i="3" s="1"/>
  <c r="M6758" i="3"/>
  <c r="N6758" i="3" s="1"/>
  <c r="M6761" i="3"/>
  <c r="N6761" i="3" s="1"/>
  <c r="M6764" i="3"/>
  <c r="N6764" i="3" s="1"/>
  <c r="M6771" i="3"/>
  <c r="N6771" i="3" s="1"/>
  <c r="M6774" i="3"/>
  <c r="N6774" i="3" s="1"/>
  <c r="M6777" i="3"/>
  <c r="N6777" i="3" s="1"/>
  <c r="M6780" i="3"/>
  <c r="N6780" i="3" s="1"/>
  <c r="M6787" i="3"/>
  <c r="N6787" i="3" s="1"/>
  <c r="M6790" i="3"/>
  <c r="N6790" i="3" s="1"/>
  <c r="M6793" i="3"/>
  <c r="N6793" i="3" s="1"/>
  <c r="M6796" i="3"/>
  <c r="N6796" i="3" s="1"/>
  <c r="M6803" i="3"/>
  <c r="N6803" i="3" s="1"/>
  <c r="M6806" i="3"/>
  <c r="N6806" i="3" s="1"/>
  <c r="M6809" i="3"/>
  <c r="N6809" i="3" s="1"/>
  <c r="M6812" i="3"/>
  <c r="N6812" i="3" s="1"/>
  <c r="M6819" i="3"/>
  <c r="N6819" i="3" s="1"/>
  <c r="M6822" i="3"/>
  <c r="N6822" i="3" s="1"/>
  <c r="M6825" i="3"/>
  <c r="N6825" i="3" s="1"/>
  <c r="M6828" i="3"/>
  <c r="N6828" i="3" s="1"/>
  <c r="M6835" i="3"/>
  <c r="N6835" i="3" s="1"/>
  <c r="M6759" i="3"/>
  <c r="N6759" i="3" s="1"/>
  <c r="M6762" i="3"/>
  <c r="N6762" i="3" s="1"/>
  <c r="M6765" i="3"/>
  <c r="N6765" i="3" s="1"/>
  <c r="M6768" i="3"/>
  <c r="N6768" i="3" s="1"/>
  <c r="M6775" i="3"/>
  <c r="N6775" i="3" s="1"/>
  <c r="M6778" i="3"/>
  <c r="N6778" i="3" s="1"/>
  <c r="M6781" i="3"/>
  <c r="N6781" i="3" s="1"/>
  <c r="M6784" i="3"/>
  <c r="N6784" i="3" s="1"/>
  <c r="M6791" i="3"/>
  <c r="N6791" i="3" s="1"/>
  <c r="M6794" i="3"/>
  <c r="N6794" i="3" s="1"/>
  <c r="M6797" i="3"/>
  <c r="N6797" i="3" s="1"/>
  <c r="M6800" i="3"/>
  <c r="N6800" i="3" s="1"/>
  <c r="M6807" i="3"/>
  <c r="N6807" i="3" s="1"/>
  <c r="M6810" i="3"/>
  <c r="N6810" i="3" s="1"/>
  <c r="M6813" i="3"/>
  <c r="N6813" i="3" s="1"/>
  <c r="M6816" i="3"/>
  <c r="N6816" i="3" s="1"/>
  <c r="M6823" i="3"/>
  <c r="N6823" i="3" s="1"/>
  <c r="M6826" i="3"/>
  <c r="N6826" i="3" s="1"/>
  <c r="M6829" i="3"/>
  <c r="N6829" i="3" s="1"/>
  <c r="M6832" i="3"/>
  <c r="N6832" i="3" s="1"/>
  <c r="M6763" i="3"/>
  <c r="N6763" i="3" s="1"/>
  <c r="M6766" i="3"/>
  <c r="N6766" i="3" s="1"/>
  <c r="M6769" i="3"/>
  <c r="N6769" i="3" s="1"/>
  <c r="M6772" i="3"/>
  <c r="N6772" i="3" s="1"/>
  <c r="M6779" i="3"/>
  <c r="N6779" i="3" s="1"/>
  <c r="M6782" i="3"/>
  <c r="N6782" i="3" s="1"/>
  <c r="M6785" i="3"/>
  <c r="N6785" i="3" s="1"/>
  <c r="M6788" i="3"/>
  <c r="N6788" i="3" s="1"/>
  <c r="M6795" i="3"/>
  <c r="N6795" i="3" s="1"/>
  <c r="M6798" i="3"/>
  <c r="N6798" i="3" s="1"/>
  <c r="M6801" i="3"/>
  <c r="N6801" i="3" s="1"/>
  <c r="M6804" i="3"/>
  <c r="N6804" i="3" s="1"/>
  <c r="M6811" i="3"/>
  <c r="N6811" i="3" s="1"/>
  <c r="M6814" i="3"/>
  <c r="N6814" i="3" s="1"/>
  <c r="M6817" i="3"/>
  <c r="N6817" i="3" s="1"/>
  <c r="M6820" i="3"/>
  <c r="N6820" i="3" s="1"/>
  <c r="M6827" i="3"/>
  <c r="N6827" i="3" s="1"/>
  <c r="M6830" i="3"/>
  <c r="N6830" i="3" s="1"/>
  <c r="M6833" i="3"/>
  <c r="N6833" i="3" s="1"/>
  <c r="M6836" i="3"/>
  <c r="N6836" i="3" s="1"/>
  <c r="M6479" i="3"/>
  <c r="N6479" i="3" s="1"/>
  <c r="M6482" i="3"/>
  <c r="N6482" i="3" s="1"/>
  <c r="M6485" i="3"/>
  <c r="N6485" i="3" s="1"/>
  <c r="M6488" i="3"/>
  <c r="N6488" i="3" s="1"/>
  <c r="M6495" i="3"/>
  <c r="N6495" i="3" s="1"/>
  <c r="M6498" i="3"/>
  <c r="N6498" i="3" s="1"/>
  <c r="M6501" i="3"/>
  <c r="N6501" i="3" s="1"/>
  <c r="M6504" i="3"/>
  <c r="N6504" i="3" s="1"/>
  <c r="M6511" i="3"/>
  <c r="N6511" i="3" s="1"/>
  <c r="M6514" i="3"/>
  <c r="N6514" i="3" s="1"/>
  <c r="M6517" i="3"/>
  <c r="N6517" i="3" s="1"/>
  <c r="M6520" i="3"/>
  <c r="N6520" i="3" s="1"/>
  <c r="M6527" i="3"/>
  <c r="N6527" i="3" s="1"/>
  <c r="M6530" i="3"/>
  <c r="N6530" i="3" s="1"/>
  <c r="M6533" i="3"/>
  <c r="N6533" i="3" s="1"/>
  <c r="M6536" i="3"/>
  <c r="N6536" i="3" s="1"/>
  <c r="M6543" i="3"/>
  <c r="N6543" i="3" s="1"/>
  <c r="M6483" i="3"/>
  <c r="N6483" i="3" s="1"/>
  <c r="M6486" i="3"/>
  <c r="N6486" i="3" s="1"/>
  <c r="M6489" i="3"/>
  <c r="N6489" i="3" s="1"/>
  <c r="M6492" i="3"/>
  <c r="N6492" i="3" s="1"/>
  <c r="M6499" i="3"/>
  <c r="N6499" i="3" s="1"/>
  <c r="M6502" i="3"/>
  <c r="N6502" i="3" s="1"/>
  <c r="M6505" i="3"/>
  <c r="N6505" i="3" s="1"/>
  <c r="M6508" i="3"/>
  <c r="N6508" i="3" s="1"/>
  <c r="M6515" i="3"/>
  <c r="N6515" i="3" s="1"/>
  <c r="M6518" i="3"/>
  <c r="N6518" i="3" s="1"/>
  <c r="M6521" i="3"/>
  <c r="N6521" i="3" s="1"/>
  <c r="M6524" i="3"/>
  <c r="N6524" i="3" s="1"/>
  <c r="M6531" i="3"/>
  <c r="N6531" i="3" s="1"/>
  <c r="M6534" i="3"/>
  <c r="N6534" i="3" s="1"/>
  <c r="M6537" i="3"/>
  <c r="N6537" i="3" s="1"/>
  <c r="M6540" i="3"/>
  <c r="N6540" i="3" s="1"/>
  <c r="M6477" i="3"/>
  <c r="N6477" i="3" s="1"/>
  <c r="M6480" i="3"/>
  <c r="N6480" i="3" s="1"/>
  <c r="M6487" i="3"/>
  <c r="N6487" i="3" s="1"/>
  <c r="M6490" i="3"/>
  <c r="N6490" i="3" s="1"/>
  <c r="M6493" i="3"/>
  <c r="N6493" i="3" s="1"/>
  <c r="M6496" i="3"/>
  <c r="N6496" i="3" s="1"/>
  <c r="M6503" i="3"/>
  <c r="N6503" i="3" s="1"/>
  <c r="M6506" i="3"/>
  <c r="N6506" i="3" s="1"/>
  <c r="M6509" i="3"/>
  <c r="N6509" i="3" s="1"/>
  <c r="M6512" i="3"/>
  <c r="N6512" i="3" s="1"/>
  <c r="M6519" i="3"/>
  <c r="N6519" i="3" s="1"/>
  <c r="M6522" i="3"/>
  <c r="N6522" i="3" s="1"/>
  <c r="M6525" i="3"/>
  <c r="N6525" i="3" s="1"/>
  <c r="M6528" i="3"/>
  <c r="N6528" i="3" s="1"/>
  <c r="M6535" i="3"/>
  <c r="N6535" i="3" s="1"/>
  <c r="M6538" i="3"/>
  <c r="N6538" i="3" s="1"/>
  <c r="M6541" i="3"/>
  <c r="N6541" i="3" s="1"/>
  <c r="M6544" i="3"/>
  <c r="N6544" i="3" s="1"/>
  <c r="M6478" i="3"/>
  <c r="N6478" i="3" s="1"/>
  <c r="M6481" i="3"/>
  <c r="N6481" i="3" s="1"/>
  <c r="M6484" i="3"/>
  <c r="N6484" i="3" s="1"/>
  <c r="M6491" i="3"/>
  <c r="N6491" i="3" s="1"/>
  <c r="M6494" i="3"/>
  <c r="N6494" i="3" s="1"/>
  <c r="M6497" i="3"/>
  <c r="N6497" i="3" s="1"/>
  <c r="M6500" i="3"/>
  <c r="N6500" i="3" s="1"/>
  <c r="M6507" i="3"/>
  <c r="N6507" i="3" s="1"/>
  <c r="M6510" i="3"/>
  <c r="N6510" i="3" s="1"/>
  <c r="M6513" i="3"/>
  <c r="N6513" i="3" s="1"/>
  <c r="M6516" i="3"/>
  <c r="N6516" i="3" s="1"/>
  <c r="M6523" i="3"/>
  <c r="N6523" i="3" s="1"/>
  <c r="M6526" i="3"/>
  <c r="N6526" i="3" s="1"/>
  <c r="M6529" i="3"/>
  <c r="N6529" i="3" s="1"/>
  <c r="M6532" i="3"/>
  <c r="N6532" i="3" s="1"/>
  <c r="M6539" i="3"/>
  <c r="N6539" i="3" s="1"/>
  <c r="M6542" i="3"/>
  <c r="N6542" i="3" s="1"/>
  <c r="M6545" i="3"/>
  <c r="N6545" i="3" s="1"/>
  <c r="M5982" i="3"/>
  <c r="N5982" i="3" s="1"/>
  <c r="M5985" i="3"/>
  <c r="N5985" i="3" s="1"/>
  <c r="M5988" i="3"/>
  <c r="N5988" i="3" s="1"/>
  <c r="M5995" i="3"/>
  <c r="N5995" i="3" s="1"/>
  <c r="M5998" i="3"/>
  <c r="N5998" i="3" s="1"/>
  <c r="M6001" i="3"/>
  <c r="N6001" i="3" s="1"/>
  <c r="M6004" i="3"/>
  <c r="N6004" i="3" s="1"/>
  <c r="M6011" i="3"/>
  <c r="N6011" i="3" s="1"/>
  <c r="M6014" i="3"/>
  <c r="N6014" i="3" s="1"/>
  <c r="M6017" i="3"/>
  <c r="N6017" i="3" s="1"/>
  <c r="M6020" i="3"/>
  <c r="N6020" i="3" s="1"/>
  <c r="M6027" i="3"/>
  <c r="N6027" i="3" s="1"/>
  <c r="M6030" i="3"/>
  <c r="N6030" i="3" s="1"/>
  <c r="M6033" i="3"/>
  <c r="N6033" i="3" s="1"/>
  <c r="M6036" i="3"/>
  <c r="N6036" i="3" s="1"/>
  <c r="M6043" i="3"/>
  <c r="N6043" i="3" s="1"/>
  <c r="M6046" i="3"/>
  <c r="N6046" i="3" s="1"/>
  <c r="M6049" i="3"/>
  <c r="N6049" i="3" s="1"/>
  <c r="M6052" i="3"/>
  <c r="N6052" i="3" s="1"/>
  <c r="M6059" i="3"/>
  <c r="N6059" i="3" s="1"/>
  <c r="M6062" i="3"/>
  <c r="N6062" i="3" s="1"/>
  <c r="M6065" i="3"/>
  <c r="N6065" i="3" s="1"/>
  <c r="M6068" i="3"/>
  <c r="N6068" i="3" s="1"/>
  <c r="M6075" i="3"/>
  <c r="N6075" i="3" s="1"/>
  <c r="M6078" i="3"/>
  <c r="N6078" i="3" s="1"/>
  <c r="M6081" i="3"/>
  <c r="N6081" i="3" s="1"/>
  <c r="M5983" i="3"/>
  <c r="N5983" i="3" s="1"/>
  <c r="M5986" i="3"/>
  <c r="N5986" i="3" s="1"/>
  <c r="M5989" i="3"/>
  <c r="N5989" i="3" s="1"/>
  <c r="M5992" i="3"/>
  <c r="N5992" i="3" s="1"/>
  <c r="M5999" i="3"/>
  <c r="N5999" i="3" s="1"/>
  <c r="M6002" i="3"/>
  <c r="N6002" i="3" s="1"/>
  <c r="M6005" i="3"/>
  <c r="N6005" i="3" s="1"/>
  <c r="M6008" i="3"/>
  <c r="N6008" i="3" s="1"/>
  <c r="M6015" i="3"/>
  <c r="N6015" i="3" s="1"/>
  <c r="M6018" i="3"/>
  <c r="N6018" i="3" s="1"/>
  <c r="M6021" i="3"/>
  <c r="N6021" i="3" s="1"/>
  <c r="M6024" i="3"/>
  <c r="N6024" i="3" s="1"/>
  <c r="M6031" i="3"/>
  <c r="N6031" i="3" s="1"/>
  <c r="M6034" i="3"/>
  <c r="N6034" i="3" s="1"/>
  <c r="M6037" i="3"/>
  <c r="N6037" i="3" s="1"/>
  <c r="M6040" i="3"/>
  <c r="N6040" i="3" s="1"/>
  <c r="M6047" i="3"/>
  <c r="N6047" i="3" s="1"/>
  <c r="M6050" i="3"/>
  <c r="N6050" i="3" s="1"/>
  <c r="M6053" i="3"/>
  <c r="N6053" i="3" s="1"/>
  <c r="M6056" i="3"/>
  <c r="N6056" i="3" s="1"/>
  <c r="M6063" i="3"/>
  <c r="N6063" i="3" s="1"/>
  <c r="M6066" i="3"/>
  <c r="N6066" i="3" s="1"/>
  <c r="M6069" i="3"/>
  <c r="N6069" i="3" s="1"/>
  <c r="M6072" i="3"/>
  <c r="N6072" i="3" s="1"/>
  <c r="M6079" i="3"/>
  <c r="N6079" i="3" s="1"/>
  <c r="M5980" i="3"/>
  <c r="N5980" i="3" s="1"/>
  <c r="M5987" i="3"/>
  <c r="N5987" i="3" s="1"/>
  <c r="M5990" i="3"/>
  <c r="N5990" i="3" s="1"/>
  <c r="M5993" i="3"/>
  <c r="N5993" i="3" s="1"/>
  <c r="M5996" i="3"/>
  <c r="N5996" i="3" s="1"/>
  <c r="M6003" i="3"/>
  <c r="N6003" i="3" s="1"/>
  <c r="M6006" i="3"/>
  <c r="N6006" i="3" s="1"/>
  <c r="M6009" i="3"/>
  <c r="N6009" i="3" s="1"/>
  <c r="M6012" i="3"/>
  <c r="N6012" i="3" s="1"/>
  <c r="M6019" i="3"/>
  <c r="N6019" i="3" s="1"/>
  <c r="M6022" i="3"/>
  <c r="N6022" i="3" s="1"/>
  <c r="M6025" i="3"/>
  <c r="N6025" i="3" s="1"/>
  <c r="M6028" i="3"/>
  <c r="N6028" i="3" s="1"/>
  <c r="M6035" i="3"/>
  <c r="N6035" i="3" s="1"/>
  <c r="M6038" i="3"/>
  <c r="N6038" i="3" s="1"/>
  <c r="M6041" i="3"/>
  <c r="N6041" i="3" s="1"/>
  <c r="M6044" i="3"/>
  <c r="N6044" i="3" s="1"/>
  <c r="M6051" i="3"/>
  <c r="N6051" i="3" s="1"/>
  <c r="M6054" i="3"/>
  <c r="N6054" i="3" s="1"/>
  <c r="M6057" i="3"/>
  <c r="N6057" i="3" s="1"/>
  <c r="M6060" i="3"/>
  <c r="N6060" i="3" s="1"/>
  <c r="M6067" i="3"/>
  <c r="N6067" i="3" s="1"/>
  <c r="M6070" i="3"/>
  <c r="N6070" i="3" s="1"/>
  <c r="M6073" i="3"/>
  <c r="N6073" i="3" s="1"/>
  <c r="M6076" i="3"/>
  <c r="N6076" i="3" s="1"/>
  <c r="M5981" i="3"/>
  <c r="N5981" i="3" s="1"/>
  <c r="M5984" i="3"/>
  <c r="N5984" i="3" s="1"/>
  <c r="M5991" i="3"/>
  <c r="N5991" i="3" s="1"/>
  <c r="M5994" i="3"/>
  <c r="N5994" i="3" s="1"/>
  <c r="M5997" i="3"/>
  <c r="N5997" i="3" s="1"/>
  <c r="M6000" i="3"/>
  <c r="N6000" i="3" s="1"/>
  <c r="M6007" i="3"/>
  <c r="N6007" i="3" s="1"/>
  <c r="M6010" i="3"/>
  <c r="N6010" i="3" s="1"/>
  <c r="M6013" i="3"/>
  <c r="N6013" i="3" s="1"/>
  <c r="M6016" i="3"/>
  <c r="N6016" i="3" s="1"/>
  <c r="M6023" i="3"/>
  <c r="N6023" i="3" s="1"/>
  <c r="M6026" i="3"/>
  <c r="N6026" i="3" s="1"/>
  <c r="M6029" i="3"/>
  <c r="N6029" i="3" s="1"/>
  <c r="M6032" i="3"/>
  <c r="N6032" i="3" s="1"/>
  <c r="M6039" i="3"/>
  <c r="N6039" i="3" s="1"/>
  <c r="M6042" i="3"/>
  <c r="N6042" i="3" s="1"/>
  <c r="M6045" i="3"/>
  <c r="N6045" i="3" s="1"/>
  <c r="M6048" i="3"/>
  <c r="N6048" i="3" s="1"/>
  <c r="M6055" i="3"/>
  <c r="N6055" i="3" s="1"/>
  <c r="M6058" i="3"/>
  <c r="N6058" i="3" s="1"/>
  <c r="M6061" i="3"/>
  <c r="N6061" i="3" s="1"/>
  <c r="M6064" i="3"/>
  <c r="N6064" i="3" s="1"/>
  <c r="M6071" i="3"/>
  <c r="N6071" i="3" s="1"/>
  <c r="M6074" i="3"/>
  <c r="N6074" i="3" s="1"/>
  <c r="M6077" i="3"/>
  <c r="N6077" i="3" s="1"/>
  <c r="M6080" i="3"/>
  <c r="N6080" i="3" s="1"/>
  <c r="M5444" i="3"/>
  <c r="N5444" i="3" s="1"/>
  <c r="M5449" i="3"/>
  <c r="N5449" i="3" s="1"/>
  <c r="M5455" i="3"/>
  <c r="N5455" i="3" s="1"/>
  <c r="M5458" i="3"/>
  <c r="N5458" i="3" s="1"/>
  <c r="M5461" i="3"/>
  <c r="N5461" i="3" s="1"/>
  <c r="M5464" i="3"/>
  <c r="N5464" i="3" s="1"/>
  <c r="M5467" i="3"/>
  <c r="N5467" i="3" s="1"/>
  <c r="M5470" i="3"/>
  <c r="N5470" i="3" s="1"/>
  <c r="M5476" i="3"/>
  <c r="N5476" i="3" s="1"/>
  <c r="M5481" i="3"/>
  <c r="N5481" i="3" s="1"/>
  <c r="M5487" i="3"/>
  <c r="N5487" i="3" s="1"/>
  <c r="M5490" i="3"/>
  <c r="N5490" i="3" s="1"/>
  <c r="M5493" i="3"/>
  <c r="N5493" i="3" s="1"/>
  <c r="M5496" i="3"/>
  <c r="N5496" i="3" s="1"/>
  <c r="M5499" i="3"/>
  <c r="N5499" i="3" s="1"/>
  <c r="M5502" i="3"/>
  <c r="N5502" i="3" s="1"/>
  <c r="M5508" i="3"/>
  <c r="N5508" i="3" s="1"/>
  <c r="M5513" i="3"/>
  <c r="N5513" i="3" s="1"/>
  <c r="M5519" i="3"/>
  <c r="N5519" i="3" s="1"/>
  <c r="M5441" i="3"/>
  <c r="N5441" i="3" s="1"/>
  <c r="M5447" i="3"/>
  <c r="N5447" i="3" s="1"/>
  <c r="M5450" i="3"/>
  <c r="N5450" i="3" s="1"/>
  <c r="M5453" i="3"/>
  <c r="N5453" i="3" s="1"/>
  <c r="M5456" i="3"/>
  <c r="N5456" i="3" s="1"/>
  <c r="M5459" i="3"/>
  <c r="N5459" i="3" s="1"/>
  <c r="M5462" i="3"/>
  <c r="N5462" i="3" s="1"/>
  <c r="M5468" i="3"/>
  <c r="N5468" i="3" s="1"/>
  <c r="M5473" i="3"/>
  <c r="N5473" i="3" s="1"/>
  <c r="M5479" i="3"/>
  <c r="N5479" i="3" s="1"/>
  <c r="M5482" i="3"/>
  <c r="N5482" i="3" s="1"/>
  <c r="M5485" i="3"/>
  <c r="N5485" i="3" s="1"/>
  <c r="M5488" i="3"/>
  <c r="N5488" i="3" s="1"/>
  <c r="M5491" i="3"/>
  <c r="N5491" i="3" s="1"/>
  <c r="M5494" i="3"/>
  <c r="N5494" i="3" s="1"/>
  <c r="M5500" i="3"/>
  <c r="N5500" i="3" s="1"/>
  <c r="M5505" i="3"/>
  <c r="N5505" i="3" s="1"/>
  <c r="M5511" i="3"/>
  <c r="N5511" i="3" s="1"/>
  <c r="M5514" i="3"/>
  <c r="N5514" i="3" s="1"/>
  <c r="M5517" i="3"/>
  <c r="N5517" i="3" s="1"/>
  <c r="M5442" i="3"/>
  <c r="N5442" i="3" s="1"/>
  <c r="M5445" i="3"/>
  <c r="N5445" i="3" s="1"/>
  <c r="M5448" i="3"/>
  <c r="N5448" i="3" s="1"/>
  <c r="M5451" i="3"/>
  <c r="N5451" i="3" s="1"/>
  <c r="M5454" i="3"/>
  <c r="N5454" i="3" s="1"/>
  <c r="M5460" i="3"/>
  <c r="N5460" i="3" s="1"/>
  <c r="M5465" i="3"/>
  <c r="N5465" i="3" s="1"/>
  <c r="M5471" i="3"/>
  <c r="N5471" i="3" s="1"/>
  <c r="M5474" i="3"/>
  <c r="N5474" i="3" s="1"/>
  <c r="M5477" i="3"/>
  <c r="N5477" i="3" s="1"/>
  <c r="M5480" i="3"/>
  <c r="N5480" i="3" s="1"/>
  <c r="M5483" i="3"/>
  <c r="N5483" i="3" s="1"/>
  <c r="M5486" i="3"/>
  <c r="N5486" i="3" s="1"/>
  <c r="M5492" i="3"/>
  <c r="N5492" i="3" s="1"/>
  <c r="M5497" i="3"/>
  <c r="N5497" i="3" s="1"/>
  <c r="M5503" i="3"/>
  <c r="N5503" i="3" s="1"/>
  <c r="M5506" i="3"/>
  <c r="N5506" i="3" s="1"/>
  <c r="M5509" i="3"/>
  <c r="N5509" i="3" s="1"/>
  <c r="M5512" i="3"/>
  <c r="N5512" i="3" s="1"/>
  <c r="M5515" i="3"/>
  <c r="N5515" i="3" s="1"/>
  <c r="M5518" i="3"/>
  <c r="N5518" i="3" s="1"/>
  <c r="M5443" i="3"/>
  <c r="N5443" i="3" s="1"/>
  <c r="M5446" i="3"/>
  <c r="N5446" i="3" s="1"/>
  <c r="M5452" i="3"/>
  <c r="N5452" i="3" s="1"/>
  <c r="M5457" i="3"/>
  <c r="N5457" i="3" s="1"/>
  <c r="M5463" i="3"/>
  <c r="N5463" i="3" s="1"/>
  <c r="M5466" i="3"/>
  <c r="N5466" i="3" s="1"/>
  <c r="M5469" i="3"/>
  <c r="N5469" i="3" s="1"/>
  <c r="M5472" i="3"/>
  <c r="N5472" i="3" s="1"/>
  <c r="M5475" i="3"/>
  <c r="N5475" i="3" s="1"/>
  <c r="M5478" i="3"/>
  <c r="N5478" i="3" s="1"/>
  <c r="M5484" i="3"/>
  <c r="N5484" i="3" s="1"/>
  <c r="M5489" i="3"/>
  <c r="N5489" i="3" s="1"/>
  <c r="M5495" i="3"/>
  <c r="N5495" i="3" s="1"/>
  <c r="M5498" i="3"/>
  <c r="N5498" i="3" s="1"/>
  <c r="M5501" i="3"/>
  <c r="N5501" i="3" s="1"/>
  <c r="M5504" i="3"/>
  <c r="N5504" i="3" s="1"/>
  <c r="M5507" i="3"/>
  <c r="N5507" i="3" s="1"/>
  <c r="M5510" i="3"/>
  <c r="N5510" i="3" s="1"/>
  <c r="M5516" i="3"/>
  <c r="N5516" i="3" s="1"/>
  <c r="M4957" i="3"/>
  <c r="N4957" i="3" s="1"/>
  <c r="M4960" i="3"/>
  <c r="N4960" i="3" s="1"/>
  <c r="M4964" i="3"/>
  <c r="N4964" i="3" s="1"/>
  <c r="M4970" i="3"/>
  <c r="N4970" i="3" s="1"/>
  <c r="M4973" i="3"/>
  <c r="N4973" i="3" s="1"/>
  <c r="M4976" i="3"/>
  <c r="N4976" i="3" s="1"/>
  <c r="M4980" i="3"/>
  <c r="N4980" i="3" s="1"/>
  <c r="M4986" i="3"/>
  <c r="N4986" i="3" s="1"/>
  <c r="M4989" i="3"/>
  <c r="N4989" i="3" s="1"/>
  <c r="M4992" i="3"/>
  <c r="N4992" i="3" s="1"/>
  <c r="M4996" i="3"/>
  <c r="N4996" i="3" s="1"/>
  <c r="M5002" i="3"/>
  <c r="N5002" i="3" s="1"/>
  <c r="M5005" i="3"/>
  <c r="N5005" i="3" s="1"/>
  <c r="M5008" i="3"/>
  <c r="N5008" i="3" s="1"/>
  <c r="M5012" i="3"/>
  <c r="N5012" i="3" s="1"/>
  <c r="M5018" i="3"/>
  <c r="N5018" i="3" s="1"/>
  <c r="M5021" i="3"/>
  <c r="N5021" i="3" s="1"/>
  <c r="M5024" i="3"/>
  <c r="N5024" i="3" s="1"/>
  <c r="M5028" i="3"/>
  <c r="N5028" i="3" s="1"/>
  <c r="M5034" i="3"/>
  <c r="N5034" i="3" s="1"/>
  <c r="M5037" i="3"/>
  <c r="N5037" i="3" s="1"/>
  <c r="M5040" i="3"/>
  <c r="N5040" i="3" s="1"/>
  <c r="M5044" i="3"/>
  <c r="N5044" i="3" s="1"/>
  <c r="M5050" i="3"/>
  <c r="N5050" i="3" s="1"/>
  <c r="M5053" i="3"/>
  <c r="N5053" i="3" s="1"/>
  <c r="M5056" i="3"/>
  <c r="N5056" i="3" s="1"/>
  <c r="M5060" i="3"/>
  <c r="N5060" i="3" s="1"/>
  <c r="M5066" i="3"/>
  <c r="N5066" i="3" s="1"/>
  <c r="M5069" i="3"/>
  <c r="N5069" i="3" s="1"/>
  <c r="M5072" i="3"/>
  <c r="N5072" i="3" s="1"/>
  <c r="M5076" i="3"/>
  <c r="N5076" i="3" s="1"/>
  <c r="M5082" i="3"/>
  <c r="N5082" i="3" s="1"/>
  <c r="M5085" i="3"/>
  <c r="N5085" i="3" s="1"/>
  <c r="M5088" i="3"/>
  <c r="N5088" i="3" s="1"/>
  <c r="M4958" i="3"/>
  <c r="N4958" i="3" s="1"/>
  <c r="M4961" i="3"/>
  <c r="N4961" i="3" s="1"/>
  <c r="M4967" i="3"/>
  <c r="N4967" i="3" s="1"/>
  <c r="M4971" i="3"/>
  <c r="N4971" i="3" s="1"/>
  <c r="M4974" i="3"/>
  <c r="N4974" i="3" s="1"/>
  <c r="M4977" i="3"/>
  <c r="N4977" i="3" s="1"/>
  <c r="M4983" i="3"/>
  <c r="N4983" i="3" s="1"/>
  <c r="M4987" i="3"/>
  <c r="N4987" i="3" s="1"/>
  <c r="M4990" i="3"/>
  <c r="N4990" i="3" s="1"/>
  <c r="M4993" i="3"/>
  <c r="N4993" i="3" s="1"/>
  <c r="M4999" i="3"/>
  <c r="N4999" i="3" s="1"/>
  <c r="M5003" i="3"/>
  <c r="N5003" i="3" s="1"/>
  <c r="M5006" i="3"/>
  <c r="N5006" i="3" s="1"/>
  <c r="M5009" i="3"/>
  <c r="N5009" i="3" s="1"/>
  <c r="M5015" i="3"/>
  <c r="N5015" i="3" s="1"/>
  <c r="M5019" i="3"/>
  <c r="N5019" i="3" s="1"/>
  <c r="M5022" i="3"/>
  <c r="N5022" i="3" s="1"/>
  <c r="M5025" i="3"/>
  <c r="N5025" i="3" s="1"/>
  <c r="M5031" i="3"/>
  <c r="N5031" i="3" s="1"/>
  <c r="M5035" i="3"/>
  <c r="N5035" i="3" s="1"/>
  <c r="M5038" i="3"/>
  <c r="N5038" i="3" s="1"/>
  <c r="M5041" i="3"/>
  <c r="N5041" i="3" s="1"/>
  <c r="M5047" i="3"/>
  <c r="N5047" i="3" s="1"/>
  <c r="M5051" i="3"/>
  <c r="N5051" i="3" s="1"/>
  <c r="M5054" i="3"/>
  <c r="N5054" i="3" s="1"/>
  <c r="M5057" i="3"/>
  <c r="N5057" i="3" s="1"/>
  <c r="M5063" i="3"/>
  <c r="N5063" i="3" s="1"/>
  <c r="M5067" i="3"/>
  <c r="N5067" i="3" s="1"/>
  <c r="M5070" i="3"/>
  <c r="N5070" i="3" s="1"/>
  <c r="M5073" i="3"/>
  <c r="N5073" i="3" s="1"/>
  <c r="M5079" i="3"/>
  <c r="N5079" i="3" s="1"/>
  <c r="M5083" i="3"/>
  <c r="N5083" i="3" s="1"/>
  <c r="M5086" i="3"/>
  <c r="N5086" i="3" s="1"/>
  <c r="M5089" i="3"/>
  <c r="N5089" i="3" s="1"/>
  <c r="M4956" i="3"/>
  <c r="N4956" i="3" s="1"/>
  <c r="M4962" i="3"/>
  <c r="N4962" i="3" s="1"/>
  <c r="M4965" i="3"/>
  <c r="N4965" i="3" s="1"/>
  <c r="M4968" i="3"/>
  <c r="N4968" i="3" s="1"/>
  <c r="M4972" i="3"/>
  <c r="N4972" i="3" s="1"/>
  <c r="M4978" i="3"/>
  <c r="N4978" i="3" s="1"/>
  <c r="M4981" i="3"/>
  <c r="N4981" i="3" s="1"/>
  <c r="M4984" i="3"/>
  <c r="N4984" i="3" s="1"/>
  <c r="M4988" i="3"/>
  <c r="N4988" i="3" s="1"/>
  <c r="M4994" i="3"/>
  <c r="N4994" i="3" s="1"/>
  <c r="M4997" i="3"/>
  <c r="N4997" i="3" s="1"/>
  <c r="M5000" i="3"/>
  <c r="N5000" i="3" s="1"/>
  <c r="M5004" i="3"/>
  <c r="N5004" i="3" s="1"/>
  <c r="M5010" i="3"/>
  <c r="N5010" i="3" s="1"/>
  <c r="M5013" i="3"/>
  <c r="N5013" i="3" s="1"/>
  <c r="M5016" i="3"/>
  <c r="N5016" i="3" s="1"/>
  <c r="M5020" i="3"/>
  <c r="N5020" i="3" s="1"/>
  <c r="M5026" i="3"/>
  <c r="N5026" i="3" s="1"/>
  <c r="M5029" i="3"/>
  <c r="N5029" i="3" s="1"/>
  <c r="M5032" i="3"/>
  <c r="N5032" i="3" s="1"/>
  <c r="M5036" i="3"/>
  <c r="N5036" i="3" s="1"/>
  <c r="M5042" i="3"/>
  <c r="N5042" i="3" s="1"/>
  <c r="M5045" i="3"/>
  <c r="N5045" i="3" s="1"/>
  <c r="M5048" i="3"/>
  <c r="N5048" i="3" s="1"/>
  <c r="M5052" i="3"/>
  <c r="N5052" i="3" s="1"/>
  <c r="M5058" i="3"/>
  <c r="N5058" i="3" s="1"/>
  <c r="M5061" i="3"/>
  <c r="N5061" i="3" s="1"/>
  <c r="M5064" i="3"/>
  <c r="N5064" i="3" s="1"/>
  <c r="M5068" i="3"/>
  <c r="N5068" i="3" s="1"/>
  <c r="M5074" i="3"/>
  <c r="N5074" i="3" s="1"/>
  <c r="M5077" i="3"/>
  <c r="N5077" i="3" s="1"/>
  <c r="M5080" i="3"/>
  <c r="N5080" i="3" s="1"/>
  <c r="M5084" i="3"/>
  <c r="N5084" i="3" s="1"/>
  <c r="M5090" i="3"/>
  <c r="N5090" i="3" s="1"/>
  <c r="M4959" i="3"/>
  <c r="N4959" i="3" s="1"/>
  <c r="M4963" i="3"/>
  <c r="N4963" i="3" s="1"/>
  <c r="M4966" i="3"/>
  <c r="N4966" i="3" s="1"/>
  <c r="M4969" i="3"/>
  <c r="N4969" i="3" s="1"/>
  <c r="M4975" i="3"/>
  <c r="N4975" i="3" s="1"/>
  <c r="M4979" i="3"/>
  <c r="N4979" i="3" s="1"/>
  <c r="M4982" i="3"/>
  <c r="N4982" i="3" s="1"/>
  <c r="M4985" i="3"/>
  <c r="N4985" i="3" s="1"/>
  <c r="M4991" i="3"/>
  <c r="N4991" i="3" s="1"/>
  <c r="M4995" i="3"/>
  <c r="N4995" i="3" s="1"/>
  <c r="M4998" i="3"/>
  <c r="N4998" i="3" s="1"/>
  <c r="M5001" i="3"/>
  <c r="N5001" i="3" s="1"/>
  <c r="M5007" i="3"/>
  <c r="N5007" i="3" s="1"/>
  <c r="M5011" i="3"/>
  <c r="N5011" i="3" s="1"/>
  <c r="M5014" i="3"/>
  <c r="N5014" i="3" s="1"/>
  <c r="M5017" i="3"/>
  <c r="N5017" i="3" s="1"/>
  <c r="M5023" i="3"/>
  <c r="N5023" i="3" s="1"/>
  <c r="M5027" i="3"/>
  <c r="N5027" i="3" s="1"/>
  <c r="M5030" i="3"/>
  <c r="N5030" i="3" s="1"/>
  <c r="M5033" i="3"/>
  <c r="N5033" i="3" s="1"/>
  <c r="M5039" i="3"/>
  <c r="N5039" i="3" s="1"/>
  <c r="M5043" i="3"/>
  <c r="N5043" i="3" s="1"/>
  <c r="M5046" i="3"/>
  <c r="N5046" i="3" s="1"/>
  <c r="M5049" i="3"/>
  <c r="N5049" i="3" s="1"/>
  <c r="M5055" i="3"/>
  <c r="N5055" i="3" s="1"/>
  <c r="M5059" i="3"/>
  <c r="N5059" i="3" s="1"/>
  <c r="M5062" i="3"/>
  <c r="N5062" i="3" s="1"/>
  <c r="M5065" i="3"/>
  <c r="N5065" i="3" s="1"/>
  <c r="M5071" i="3"/>
  <c r="N5071" i="3" s="1"/>
  <c r="M5075" i="3"/>
  <c r="N5075" i="3" s="1"/>
  <c r="M5078" i="3"/>
  <c r="N5078" i="3" s="1"/>
  <c r="M5081" i="3"/>
  <c r="N5081" i="3" s="1"/>
  <c r="M5087" i="3"/>
  <c r="N5087" i="3" s="1"/>
  <c r="M4730" i="3"/>
  <c r="N4730" i="3" s="1"/>
  <c r="M4733" i="3"/>
  <c r="N4733" i="3" s="1"/>
  <c r="M4736" i="3"/>
  <c r="N4736" i="3" s="1"/>
  <c r="M4740" i="3"/>
  <c r="N4740" i="3" s="1"/>
  <c r="M4746" i="3"/>
  <c r="N4746" i="3" s="1"/>
  <c r="M4749" i="3"/>
  <c r="N4749" i="3" s="1"/>
  <c r="M4752" i="3"/>
  <c r="N4752" i="3" s="1"/>
  <c r="M4731" i="3"/>
  <c r="N4731" i="3" s="1"/>
  <c r="M4734" i="3"/>
  <c r="N4734" i="3" s="1"/>
  <c r="M4737" i="3"/>
  <c r="N4737" i="3" s="1"/>
  <c r="M4743" i="3"/>
  <c r="N4743" i="3" s="1"/>
  <c r="M4747" i="3"/>
  <c r="N4747" i="3" s="1"/>
  <c r="M4750" i="3"/>
  <c r="N4750" i="3" s="1"/>
  <c r="M4732" i="3"/>
  <c r="N4732" i="3" s="1"/>
  <c r="M4738" i="3"/>
  <c r="N4738" i="3" s="1"/>
  <c r="M4741" i="3"/>
  <c r="N4741" i="3" s="1"/>
  <c r="M4744" i="3"/>
  <c r="N4744" i="3" s="1"/>
  <c r="M4748" i="3"/>
  <c r="N4748" i="3" s="1"/>
  <c r="M4729" i="3"/>
  <c r="N4729" i="3" s="1"/>
  <c r="M4735" i="3"/>
  <c r="N4735" i="3" s="1"/>
  <c r="M4739" i="3"/>
  <c r="N4739" i="3" s="1"/>
  <c r="M4742" i="3"/>
  <c r="N4742" i="3" s="1"/>
  <c r="M4745" i="3"/>
  <c r="N4745" i="3" s="1"/>
  <c r="M4751" i="3"/>
  <c r="N4751" i="3" s="1"/>
  <c r="M4050" i="3"/>
  <c r="N4050" i="3" s="1"/>
  <c r="M4053" i="3"/>
  <c r="N4053" i="3" s="1"/>
  <c r="M4056" i="3"/>
  <c r="N4056" i="3" s="1"/>
  <c r="M4060" i="3"/>
  <c r="N4060" i="3" s="1"/>
  <c r="M4066" i="3"/>
  <c r="N4066" i="3" s="1"/>
  <c r="M4069" i="3"/>
  <c r="N4069" i="3" s="1"/>
  <c r="M4072" i="3"/>
  <c r="N4072" i="3" s="1"/>
  <c r="M4076" i="3"/>
  <c r="N4076" i="3" s="1"/>
  <c r="M4082" i="3"/>
  <c r="N4082" i="3" s="1"/>
  <c r="M4085" i="3"/>
  <c r="N4085" i="3" s="1"/>
  <c r="M4088" i="3"/>
  <c r="N4088" i="3" s="1"/>
  <c r="M4092" i="3"/>
  <c r="N4092" i="3" s="1"/>
  <c r="M4098" i="3"/>
  <c r="N4098" i="3" s="1"/>
  <c r="M4101" i="3"/>
  <c r="N4101" i="3" s="1"/>
  <c r="M4104" i="3"/>
  <c r="N4104" i="3" s="1"/>
  <c r="M4108" i="3"/>
  <c r="N4108" i="3" s="1"/>
  <c r="M4114" i="3"/>
  <c r="N4114" i="3" s="1"/>
  <c r="M4117" i="3"/>
  <c r="N4117" i="3" s="1"/>
  <c r="M4120" i="3"/>
  <c r="N4120" i="3" s="1"/>
  <c r="M4124" i="3"/>
  <c r="N4124" i="3" s="1"/>
  <c r="M4130" i="3"/>
  <c r="N4130" i="3" s="1"/>
  <c r="M4133" i="3"/>
  <c r="N4133" i="3" s="1"/>
  <c r="M4136" i="3"/>
  <c r="N4136" i="3" s="1"/>
  <c r="M4140" i="3"/>
  <c r="N4140" i="3" s="1"/>
  <c r="M4146" i="3"/>
  <c r="N4146" i="3" s="1"/>
  <c r="M4149" i="3"/>
  <c r="N4149" i="3" s="1"/>
  <c r="M4152" i="3"/>
  <c r="N4152" i="3" s="1"/>
  <c r="M4051" i="3"/>
  <c r="N4051" i="3" s="1"/>
  <c r="M4054" i="3"/>
  <c r="N4054" i="3" s="1"/>
  <c r="M4057" i="3"/>
  <c r="N4057" i="3" s="1"/>
  <c r="M4063" i="3"/>
  <c r="N4063" i="3" s="1"/>
  <c r="M4067" i="3"/>
  <c r="N4067" i="3" s="1"/>
  <c r="M4070" i="3"/>
  <c r="N4070" i="3" s="1"/>
  <c r="M4073" i="3"/>
  <c r="N4073" i="3" s="1"/>
  <c r="M4079" i="3"/>
  <c r="N4079" i="3" s="1"/>
  <c r="M4083" i="3"/>
  <c r="N4083" i="3" s="1"/>
  <c r="M4086" i="3"/>
  <c r="N4086" i="3" s="1"/>
  <c r="M4089" i="3"/>
  <c r="N4089" i="3" s="1"/>
  <c r="M4095" i="3"/>
  <c r="N4095" i="3" s="1"/>
  <c r="M4099" i="3"/>
  <c r="N4099" i="3" s="1"/>
  <c r="M4102" i="3"/>
  <c r="N4102" i="3" s="1"/>
  <c r="M4105" i="3"/>
  <c r="N4105" i="3" s="1"/>
  <c r="M4111" i="3"/>
  <c r="N4111" i="3" s="1"/>
  <c r="M4115" i="3"/>
  <c r="N4115" i="3" s="1"/>
  <c r="M4118" i="3"/>
  <c r="N4118" i="3" s="1"/>
  <c r="M4121" i="3"/>
  <c r="N4121" i="3" s="1"/>
  <c r="M4127" i="3"/>
  <c r="N4127" i="3" s="1"/>
  <c r="M4131" i="3"/>
  <c r="N4131" i="3" s="1"/>
  <c r="M4134" i="3"/>
  <c r="N4134" i="3" s="1"/>
  <c r="M4137" i="3"/>
  <c r="N4137" i="3" s="1"/>
  <c r="M4143" i="3"/>
  <c r="N4143" i="3" s="1"/>
  <c r="M4147" i="3"/>
  <c r="N4147" i="3" s="1"/>
  <c r="M4150" i="3"/>
  <c r="N4150" i="3" s="1"/>
  <c r="M4153" i="3"/>
  <c r="N4153" i="3" s="1"/>
  <c r="M4052" i="3"/>
  <c r="N4052" i="3" s="1"/>
  <c r="M4058" i="3"/>
  <c r="N4058" i="3" s="1"/>
  <c r="M4061" i="3"/>
  <c r="N4061" i="3" s="1"/>
  <c r="M4064" i="3"/>
  <c r="N4064" i="3" s="1"/>
  <c r="M4068" i="3"/>
  <c r="N4068" i="3" s="1"/>
  <c r="M4074" i="3"/>
  <c r="N4074" i="3" s="1"/>
  <c r="M4077" i="3"/>
  <c r="N4077" i="3" s="1"/>
  <c r="M4080" i="3"/>
  <c r="N4080" i="3" s="1"/>
  <c r="M4084" i="3"/>
  <c r="N4084" i="3" s="1"/>
  <c r="M4090" i="3"/>
  <c r="N4090" i="3" s="1"/>
  <c r="M4093" i="3"/>
  <c r="N4093" i="3" s="1"/>
  <c r="M4096" i="3"/>
  <c r="N4096" i="3" s="1"/>
  <c r="M4100" i="3"/>
  <c r="N4100" i="3" s="1"/>
  <c r="M4106" i="3"/>
  <c r="N4106" i="3" s="1"/>
  <c r="M4109" i="3"/>
  <c r="N4109" i="3" s="1"/>
  <c r="M4112" i="3"/>
  <c r="N4112" i="3" s="1"/>
  <c r="M4116" i="3"/>
  <c r="N4116" i="3" s="1"/>
  <c r="M4122" i="3"/>
  <c r="N4122" i="3" s="1"/>
  <c r="M4125" i="3"/>
  <c r="N4125" i="3" s="1"/>
  <c r="M4128" i="3"/>
  <c r="N4128" i="3" s="1"/>
  <c r="M4132" i="3"/>
  <c r="N4132" i="3" s="1"/>
  <c r="M4138" i="3"/>
  <c r="N4138" i="3" s="1"/>
  <c r="M4141" i="3"/>
  <c r="N4141" i="3" s="1"/>
  <c r="M4144" i="3"/>
  <c r="N4144" i="3" s="1"/>
  <c r="M4148" i="3"/>
  <c r="N4148" i="3" s="1"/>
  <c r="M4055" i="3"/>
  <c r="N4055" i="3" s="1"/>
  <c r="M4059" i="3"/>
  <c r="N4059" i="3" s="1"/>
  <c r="M4062" i="3"/>
  <c r="N4062" i="3" s="1"/>
  <c r="M4065" i="3"/>
  <c r="N4065" i="3" s="1"/>
  <c r="M4071" i="3"/>
  <c r="N4071" i="3" s="1"/>
  <c r="M4075" i="3"/>
  <c r="N4075" i="3" s="1"/>
  <c r="M4078" i="3"/>
  <c r="N4078" i="3" s="1"/>
  <c r="M4081" i="3"/>
  <c r="N4081" i="3" s="1"/>
  <c r="M4087" i="3"/>
  <c r="N4087" i="3" s="1"/>
  <c r="M4091" i="3"/>
  <c r="N4091" i="3" s="1"/>
  <c r="M4094" i="3"/>
  <c r="N4094" i="3" s="1"/>
  <c r="M4097" i="3"/>
  <c r="N4097" i="3" s="1"/>
  <c r="M4103" i="3"/>
  <c r="N4103" i="3" s="1"/>
  <c r="M4107" i="3"/>
  <c r="N4107" i="3" s="1"/>
  <c r="M4110" i="3"/>
  <c r="N4110" i="3" s="1"/>
  <c r="M4113" i="3"/>
  <c r="N4113" i="3" s="1"/>
  <c r="M4119" i="3"/>
  <c r="N4119" i="3" s="1"/>
  <c r="M4123" i="3"/>
  <c r="N4123" i="3" s="1"/>
  <c r="M4126" i="3"/>
  <c r="N4126" i="3" s="1"/>
  <c r="M4129" i="3"/>
  <c r="N4129" i="3" s="1"/>
  <c r="M4135" i="3"/>
  <c r="N4135" i="3" s="1"/>
  <c r="M4139" i="3"/>
  <c r="N4139" i="3" s="1"/>
  <c r="M4142" i="3"/>
  <c r="N4142" i="3" s="1"/>
  <c r="M4145" i="3"/>
  <c r="N4145" i="3" s="1"/>
  <c r="M4151" i="3"/>
  <c r="N4151" i="3" s="1"/>
  <c r="M3852" i="3"/>
  <c r="N3852" i="3" s="1"/>
  <c r="M3858" i="3"/>
  <c r="N3858" i="3" s="1"/>
  <c r="M3861" i="3"/>
  <c r="N3861" i="3" s="1"/>
  <c r="M3864" i="3"/>
  <c r="N3864" i="3" s="1"/>
  <c r="M3868" i="3"/>
  <c r="N3868" i="3" s="1"/>
  <c r="M3874" i="3"/>
  <c r="N3874" i="3" s="1"/>
  <c r="M3877" i="3"/>
  <c r="N3877" i="3" s="1"/>
  <c r="M3880" i="3"/>
  <c r="N3880" i="3" s="1"/>
  <c r="M3884" i="3"/>
  <c r="N3884" i="3" s="1"/>
  <c r="M3890" i="3"/>
  <c r="N3890" i="3" s="1"/>
  <c r="M3893" i="3"/>
  <c r="N3893" i="3" s="1"/>
  <c r="M3896" i="3"/>
  <c r="N3896" i="3" s="1"/>
  <c r="M3900" i="3"/>
  <c r="N3900" i="3" s="1"/>
  <c r="M3906" i="3"/>
  <c r="N3906" i="3" s="1"/>
  <c r="M3909" i="3"/>
  <c r="N3909" i="3" s="1"/>
  <c r="M3912" i="3"/>
  <c r="N3912" i="3" s="1"/>
  <c r="M3916" i="3"/>
  <c r="N3916" i="3" s="1"/>
  <c r="M3922" i="3"/>
  <c r="N3922" i="3" s="1"/>
  <c r="M3925" i="3"/>
  <c r="N3925" i="3" s="1"/>
  <c r="M3928" i="3"/>
  <c r="N3928" i="3" s="1"/>
  <c r="M3932" i="3"/>
  <c r="N3932" i="3" s="1"/>
  <c r="M3855" i="3"/>
  <c r="N3855" i="3" s="1"/>
  <c r="M3859" i="3"/>
  <c r="N3859" i="3" s="1"/>
  <c r="M3862" i="3"/>
  <c r="N3862" i="3" s="1"/>
  <c r="M3865" i="3"/>
  <c r="N3865" i="3" s="1"/>
  <c r="M3871" i="3"/>
  <c r="N3871" i="3" s="1"/>
  <c r="M3875" i="3"/>
  <c r="N3875" i="3" s="1"/>
  <c r="M3878" i="3"/>
  <c r="N3878" i="3" s="1"/>
  <c r="M3881" i="3"/>
  <c r="N3881" i="3" s="1"/>
  <c r="M3887" i="3"/>
  <c r="N3887" i="3" s="1"/>
  <c r="M3891" i="3"/>
  <c r="N3891" i="3" s="1"/>
  <c r="M3894" i="3"/>
  <c r="N3894" i="3" s="1"/>
  <c r="M3897" i="3"/>
  <c r="N3897" i="3" s="1"/>
  <c r="M3903" i="3"/>
  <c r="N3903" i="3" s="1"/>
  <c r="M3907" i="3"/>
  <c r="N3907" i="3" s="1"/>
  <c r="M3910" i="3"/>
  <c r="N3910" i="3" s="1"/>
  <c r="M3913" i="3"/>
  <c r="N3913" i="3" s="1"/>
  <c r="M3919" i="3"/>
  <c r="N3919" i="3" s="1"/>
  <c r="M3923" i="3"/>
  <c r="N3923" i="3" s="1"/>
  <c r="M3926" i="3"/>
  <c r="N3926" i="3" s="1"/>
  <c r="M3929" i="3"/>
  <c r="N3929" i="3" s="1"/>
  <c r="M3850" i="3"/>
  <c r="N3850" i="3" s="1"/>
  <c r="M3853" i="3"/>
  <c r="N3853" i="3" s="1"/>
  <c r="M3856" i="3"/>
  <c r="N3856" i="3" s="1"/>
  <c r="M3860" i="3"/>
  <c r="N3860" i="3" s="1"/>
  <c r="M3866" i="3"/>
  <c r="N3866" i="3" s="1"/>
  <c r="M3869" i="3"/>
  <c r="N3869" i="3" s="1"/>
  <c r="M3872" i="3"/>
  <c r="N3872" i="3" s="1"/>
  <c r="M3876" i="3"/>
  <c r="N3876" i="3" s="1"/>
  <c r="M3882" i="3"/>
  <c r="N3882" i="3" s="1"/>
  <c r="M3885" i="3"/>
  <c r="N3885" i="3" s="1"/>
  <c r="M3888" i="3"/>
  <c r="N3888" i="3" s="1"/>
  <c r="M3892" i="3"/>
  <c r="N3892" i="3" s="1"/>
  <c r="M3898" i="3"/>
  <c r="N3898" i="3" s="1"/>
  <c r="M3901" i="3"/>
  <c r="N3901" i="3" s="1"/>
  <c r="M3904" i="3"/>
  <c r="N3904" i="3" s="1"/>
  <c r="M3908" i="3"/>
  <c r="N3908" i="3" s="1"/>
  <c r="M3914" i="3"/>
  <c r="N3914" i="3" s="1"/>
  <c r="M3917" i="3"/>
  <c r="N3917" i="3" s="1"/>
  <c r="M3920" i="3"/>
  <c r="N3920" i="3" s="1"/>
  <c r="M3924" i="3"/>
  <c r="N3924" i="3" s="1"/>
  <c r="M3930" i="3"/>
  <c r="N3930" i="3" s="1"/>
  <c r="M3933" i="3"/>
  <c r="N3933" i="3" s="1"/>
  <c r="M3851" i="3"/>
  <c r="N3851" i="3" s="1"/>
  <c r="M3854" i="3"/>
  <c r="N3854" i="3" s="1"/>
  <c r="M3857" i="3"/>
  <c r="N3857" i="3" s="1"/>
  <c r="M3863" i="3"/>
  <c r="N3863" i="3" s="1"/>
  <c r="M3867" i="3"/>
  <c r="N3867" i="3" s="1"/>
  <c r="M3870" i="3"/>
  <c r="N3870" i="3" s="1"/>
  <c r="M3873" i="3"/>
  <c r="N3873" i="3" s="1"/>
  <c r="M3879" i="3"/>
  <c r="N3879" i="3" s="1"/>
  <c r="M3883" i="3"/>
  <c r="N3883" i="3" s="1"/>
  <c r="M3886" i="3"/>
  <c r="N3886" i="3" s="1"/>
  <c r="M3889" i="3"/>
  <c r="N3889" i="3" s="1"/>
  <c r="M3895" i="3"/>
  <c r="N3895" i="3" s="1"/>
  <c r="M3899" i="3"/>
  <c r="N3899" i="3" s="1"/>
  <c r="M3902" i="3"/>
  <c r="N3902" i="3" s="1"/>
  <c r="M3905" i="3"/>
  <c r="N3905" i="3" s="1"/>
  <c r="M3911" i="3"/>
  <c r="N3911" i="3" s="1"/>
  <c r="M3915" i="3"/>
  <c r="N3915" i="3" s="1"/>
  <c r="M3918" i="3"/>
  <c r="N3918" i="3" s="1"/>
  <c r="M3921" i="3"/>
  <c r="N3921" i="3" s="1"/>
  <c r="M3927" i="3"/>
  <c r="N3927" i="3" s="1"/>
  <c r="M3931" i="3"/>
  <c r="N3931" i="3" s="1"/>
  <c r="M3676" i="3"/>
  <c r="N3676" i="3" s="1"/>
  <c r="M3682" i="3"/>
  <c r="N3682" i="3" s="1"/>
  <c r="M3685" i="3"/>
  <c r="N3685" i="3" s="1"/>
  <c r="M3688" i="3"/>
  <c r="N3688" i="3" s="1"/>
  <c r="M3692" i="3"/>
  <c r="N3692" i="3" s="1"/>
  <c r="M3698" i="3"/>
  <c r="N3698" i="3" s="1"/>
  <c r="M3701" i="3"/>
  <c r="N3701" i="3" s="1"/>
  <c r="M3704" i="3"/>
  <c r="N3704" i="3" s="1"/>
  <c r="M3708" i="3"/>
  <c r="N3708" i="3" s="1"/>
  <c r="M3714" i="3"/>
  <c r="N3714" i="3" s="1"/>
  <c r="M3717" i="3"/>
  <c r="N3717" i="3" s="1"/>
  <c r="M3720" i="3"/>
  <c r="N3720" i="3" s="1"/>
  <c r="M3724" i="3"/>
  <c r="N3724" i="3" s="1"/>
  <c r="M3679" i="3"/>
  <c r="N3679" i="3" s="1"/>
  <c r="M3683" i="3"/>
  <c r="N3683" i="3" s="1"/>
  <c r="M3686" i="3"/>
  <c r="N3686" i="3" s="1"/>
  <c r="M3689" i="3"/>
  <c r="N3689" i="3" s="1"/>
  <c r="M3695" i="3"/>
  <c r="N3695" i="3" s="1"/>
  <c r="M3699" i="3"/>
  <c r="N3699" i="3" s="1"/>
  <c r="M3702" i="3"/>
  <c r="N3702" i="3" s="1"/>
  <c r="M3705" i="3"/>
  <c r="N3705" i="3" s="1"/>
  <c r="M3711" i="3"/>
  <c r="N3711" i="3" s="1"/>
  <c r="M3715" i="3"/>
  <c r="N3715" i="3" s="1"/>
  <c r="M3718" i="3"/>
  <c r="N3718" i="3" s="1"/>
  <c r="M3721" i="3"/>
  <c r="N3721" i="3" s="1"/>
  <c r="M3674" i="3"/>
  <c r="N3674" i="3" s="1"/>
  <c r="M3677" i="3"/>
  <c r="N3677" i="3" s="1"/>
  <c r="M3680" i="3"/>
  <c r="N3680" i="3" s="1"/>
  <c r="M3684" i="3"/>
  <c r="N3684" i="3" s="1"/>
  <c r="M3690" i="3"/>
  <c r="N3690" i="3" s="1"/>
  <c r="M3693" i="3"/>
  <c r="N3693" i="3" s="1"/>
  <c r="M3696" i="3"/>
  <c r="N3696" i="3" s="1"/>
  <c r="M3700" i="3"/>
  <c r="N3700" i="3" s="1"/>
  <c r="M3706" i="3"/>
  <c r="N3706" i="3" s="1"/>
  <c r="M3709" i="3"/>
  <c r="N3709" i="3" s="1"/>
  <c r="M3712" i="3"/>
  <c r="N3712" i="3" s="1"/>
  <c r="M3716" i="3"/>
  <c r="N3716" i="3" s="1"/>
  <c r="M3722" i="3"/>
  <c r="N3722" i="3" s="1"/>
  <c r="M3725" i="3"/>
  <c r="N3725" i="3" s="1"/>
  <c r="M3675" i="3"/>
  <c r="N3675" i="3" s="1"/>
  <c r="M3678" i="3"/>
  <c r="N3678" i="3" s="1"/>
  <c r="M3681" i="3"/>
  <c r="N3681" i="3" s="1"/>
  <c r="M3687" i="3"/>
  <c r="N3687" i="3" s="1"/>
  <c r="M3691" i="3"/>
  <c r="N3691" i="3" s="1"/>
  <c r="M3694" i="3"/>
  <c r="N3694" i="3" s="1"/>
  <c r="M3697" i="3"/>
  <c r="N3697" i="3" s="1"/>
  <c r="M3703" i="3"/>
  <c r="N3703" i="3" s="1"/>
  <c r="M3707" i="3"/>
  <c r="N3707" i="3" s="1"/>
  <c r="M3710" i="3"/>
  <c r="N3710" i="3" s="1"/>
  <c r="M3713" i="3"/>
  <c r="N3713" i="3" s="1"/>
  <c r="M3719" i="3"/>
  <c r="N3719" i="3" s="1"/>
  <c r="M3723" i="3"/>
  <c r="N3723" i="3" s="1"/>
  <c r="M3461" i="3"/>
  <c r="N3461" i="3" s="1"/>
  <c r="M3464" i="3"/>
  <c r="N3464" i="3" s="1"/>
  <c r="M3468" i="3"/>
  <c r="N3468" i="3" s="1"/>
  <c r="M3474" i="3"/>
  <c r="N3474" i="3" s="1"/>
  <c r="M3477" i="3"/>
  <c r="N3477" i="3" s="1"/>
  <c r="M3480" i="3"/>
  <c r="N3480" i="3" s="1"/>
  <c r="M3484" i="3"/>
  <c r="N3484" i="3" s="1"/>
  <c r="M3490" i="3"/>
  <c r="N3490" i="3" s="1"/>
  <c r="M3493" i="3"/>
  <c r="N3493" i="3" s="1"/>
  <c r="M3496" i="3"/>
  <c r="N3496" i="3" s="1"/>
  <c r="M3500" i="3"/>
  <c r="N3500" i="3" s="1"/>
  <c r="M3506" i="3"/>
  <c r="N3506" i="3" s="1"/>
  <c r="M3509" i="3"/>
  <c r="N3509" i="3" s="1"/>
  <c r="M3512" i="3"/>
  <c r="N3512" i="3" s="1"/>
  <c r="M3516" i="3"/>
  <c r="N3516" i="3" s="1"/>
  <c r="M3522" i="3"/>
  <c r="N3522" i="3" s="1"/>
  <c r="M3525" i="3"/>
  <c r="N3525" i="3" s="1"/>
  <c r="M3528" i="3"/>
  <c r="N3528" i="3" s="1"/>
  <c r="M3532" i="3"/>
  <c r="N3532" i="3" s="1"/>
  <c r="M3462" i="3"/>
  <c r="N3462" i="3" s="1"/>
  <c r="M3465" i="3"/>
  <c r="N3465" i="3" s="1"/>
  <c r="M3471" i="3"/>
  <c r="N3471" i="3" s="1"/>
  <c r="M3475" i="3"/>
  <c r="N3475" i="3" s="1"/>
  <c r="M3478" i="3"/>
  <c r="N3478" i="3" s="1"/>
  <c r="M3481" i="3"/>
  <c r="N3481" i="3" s="1"/>
  <c r="M3487" i="3"/>
  <c r="N3487" i="3" s="1"/>
  <c r="M3491" i="3"/>
  <c r="N3491" i="3" s="1"/>
  <c r="M3494" i="3"/>
  <c r="N3494" i="3" s="1"/>
  <c r="M3497" i="3"/>
  <c r="N3497" i="3" s="1"/>
  <c r="M3503" i="3"/>
  <c r="N3503" i="3" s="1"/>
  <c r="M3507" i="3"/>
  <c r="N3507" i="3" s="1"/>
  <c r="M3510" i="3"/>
  <c r="N3510" i="3" s="1"/>
  <c r="M3513" i="3"/>
  <c r="N3513" i="3" s="1"/>
  <c r="M3519" i="3"/>
  <c r="N3519" i="3" s="1"/>
  <c r="M3523" i="3"/>
  <c r="N3523" i="3" s="1"/>
  <c r="M3526" i="3"/>
  <c r="N3526" i="3" s="1"/>
  <c r="M3529" i="3"/>
  <c r="N3529" i="3" s="1"/>
  <c r="M3535" i="3"/>
  <c r="N3535" i="3" s="1"/>
  <c r="M3460" i="3"/>
  <c r="N3460" i="3" s="1"/>
  <c r="M3466" i="3"/>
  <c r="N3466" i="3" s="1"/>
  <c r="M3469" i="3"/>
  <c r="N3469" i="3" s="1"/>
  <c r="M3472" i="3"/>
  <c r="N3472" i="3" s="1"/>
  <c r="M3476" i="3"/>
  <c r="N3476" i="3" s="1"/>
  <c r="M3482" i="3"/>
  <c r="N3482" i="3" s="1"/>
  <c r="M3485" i="3"/>
  <c r="N3485" i="3" s="1"/>
  <c r="M3488" i="3"/>
  <c r="N3488" i="3" s="1"/>
  <c r="M3492" i="3"/>
  <c r="N3492" i="3" s="1"/>
  <c r="M3498" i="3"/>
  <c r="N3498" i="3" s="1"/>
  <c r="M3501" i="3"/>
  <c r="N3501" i="3" s="1"/>
  <c r="M3504" i="3"/>
  <c r="N3504" i="3" s="1"/>
  <c r="M3508" i="3"/>
  <c r="N3508" i="3" s="1"/>
  <c r="M3514" i="3"/>
  <c r="N3514" i="3" s="1"/>
  <c r="M3517" i="3"/>
  <c r="N3517" i="3" s="1"/>
  <c r="M3520" i="3"/>
  <c r="N3520" i="3" s="1"/>
  <c r="M3524" i="3"/>
  <c r="N3524" i="3" s="1"/>
  <c r="M3530" i="3"/>
  <c r="N3530" i="3" s="1"/>
  <c r="M3533" i="3"/>
  <c r="N3533" i="3" s="1"/>
  <c r="M3463" i="3"/>
  <c r="N3463" i="3" s="1"/>
  <c r="M3467" i="3"/>
  <c r="N3467" i="3" s="1"/>
  <c r="M3470" i="3"/>
  <c r="N3470" i="3" s="1"/>
  <c r="M3473" i="3"/>
  <c r="N3473" i="3" s="1"/>
  <c r="M3479" i="3"/>
  <c r="N3479" i="3" s="1"/>
  <c r="M3483" i="3"/>
  <c r="N3483" i="3" s="1"/>
  <c r="M3486" i="3"/>
  <c r="N3486" i="3" s="1"/>
  <c r="M3489" i="3"/>
  <c r="N3489" i="3" s="1"/>
  <c r="M3495" i="3"/>
  <c r="N3495" i="3" s="1"/>
  <c r="M3499" i="3"/>
  <c r="N3499" i="3" s="1"/>
  <c r="M3502" i="3"/>
  <c r="N3502" i="3" s="1"/>
  <c r="M3505" i="3"/>
  <c r="N3505" i="3" s="1"/>
  <c r="M3511" i="3"/>
  <c r="N3511" i="3" s="1"/>
  <c r="M3515" i="3"/>
  <c r="N3515" i="3" s="1"/>
  <c r="M3518" i="3"/>
  <c r="N3518" i="3" s="1"/>
  <c r="M3521" i="3"/>
  <c r="N3521" i="3" s="1"/>
  <c r="M3527" i="3"/>
  <c r="N3527" i="3" s="1"/>
  <c r="M3531" i="3"/>
  <c r="N3531" i="3" s="1"/>
  <c r="M3534" i="3"/>
  <c r="N3534" i="3" s="1"/>
  <c r="M2889" i="3"/>
  <c r="N2889" i="3" s="1"/>
  <c r="M2892" i="3"/>
  <c r="N2892" i="3" s="1"/>
  <c r="M2895" i="3"/>
  <c r="N2895" i="3" s="1"/>
  <c r="M2898" i="3"/>
  <c r="N2898" i="3" s="1"/>
  <c r="M2905" i="3"/>
  <c r="N2905" i="3" s="1"/>
  <c r="M2908" i="3"/>
  <c r="N2908" i="3" s="1"/>
  <c r="M2911" i="3"/>
  <c r="N2911" i="3" s="1"/>
  <c r="M2914" i="3"/>
  <c r="N2914" i="3" s="1"/>
  <c r="M2921" i="3"/>
  <c r="N2921" i="3" s="1"/>
  <c r="M2924" i="3"/>
  <c r="N2924" i="3" s="1"/>
  <c r="M2927" i="3"/>
  <c r="N2927" i="3" s="1"/>
  <c r="M2930" i="3"/>
  <c r="N2930" i="3" s="1"/>
  <c r="M2937" i="3"/>
  <c r="N2937" i="3" s="1"/>
  <c r="M2940" i="3"/>
  <c r="N2940" i="3" s="1"/>
  <c r="M2943" i="3"/>
  <c r="N2943" i="3" s="1"/>
  <c r="M2946" i="3"/>
  <c r="N2946" i="3" s="1"/>
  <c r="M2953" i="3"/>
  <c r="N2953" i="3" s="1"/>
  <c r="M2956" i="3"/>
  <c r="N2956" i="3" s="1"/>
  <c r="M2959" i="3"/>
  <c r="N2959" i="3" s="1"/>
  <c r="M2962" i="3"/>
  <c r="N2962" i="3" s="1"/>
  <c r="M2886" i="3"/>
  <c r="N2886" i="3" s="1"/>
  <c r="M2893" i="3"/>
  <c r="N2893" i="3" s="1"/>
  <c r="M2896" i="3"/>
  <c r="N2896" i="3" s="1"/>
  <c r="M2899" i="3"/>
  <c r="N2899" i="3" s="1"/>
  <c r="M2902" i="3"/>
  <c r="N2902" i="3" s="1"/>
  <c r="M2909" i="3"/>
  <c r="N2909" i="3" s="1"/>
  <c r="M2912" i="3"/>
  <c r="N2912" i="3" s="1"/>
  <c r="M2915" i="3"/>
  <c r="N2915" i="3" s="1"/>
  <c r="M2918" i="3"/>
  <c r="N2918" i="3" s="1"/>
  <c r="M2925" i="3"/>
  <c r="N2925" i="3" s="1"/>
  <c r="M2928" i="3"/>
  <c r="N2928" i="3" s="1"/>
  <c r="M2931" i="3"/>
  <c r="N2931" i="3" s="1"/>
  <c r="M2934" i="3"/>
  <c r="N2934" i="3" s="1"/>
  <c r="M2941" i="3"/>
  <c r="N2941" i="3" s="1"/>
  <c r="M2944" i="3"/>
  <c r="N2944" i="3" s="1"/>
  <c r="M2947" i="3"/>
  <c r="N2947" i="3" s="1"/>
  <c r="M2950" i="3"/>
  <c r="N2950" i="3" s="1"/>
  <c r="M2957" i="3"/>
  <c r="N2957" i="3" s="1"/>
  <c r="M2960" i="3"/>
  <c r="N2960" i="3" s="1"/>
  <c r="M2887" i="3"/>
  <c r="N2887" i="3" s="1"/>
  <c r="M2890" i="3"/>
  <c r="N2890" i="3" s="1"/>
  <c r="M2897" i="3"/>
  <c r="N2897" i="3" s="1"/>
  <c r="M2900" i="3"/>
  <c r="N2900" i="3" s="1"/>
  <c r="M2903" i="3"/>
  <c r="N2903" i="3" s="1"/>
  <c r="M2906" i="3"/>
  <c r="N2906" i="3" s="1"/>
  <c r="M2913" i="3"/>
  <c r="N2913" i="3" s="1"/>
  <c r="M2916" i="3"/>
  <c r="N2916" i="3" s="1"/>
  <c r="M2919" i="3"/>
  <c r="N2919" i="3" s="1"/>
  <c r="M2922" i="3"/>
  <c r="N2922" i="3" s="1"/>
  <c r="M2929" i="3"/>
  <c r="N2929" i="3" s="1"/>
  <c r="M2932" i="3"/>
  <c r="N2932" i="3" s="1"/>
  <c r="M2935" i="3"/>
  <c r="N2935" i="3" s="1"/>
  <c r="M2938" i="3"/>
  <c r="N2938" i="3" s="1"/>
  <c r="M2945" i="3"/>
  <c r="N2945" i="3" s="1"/>
  <c r="M2948" i="3"/>
  <c r="N2948" i="3" s="1"/>
  <c r="M2951" i="3"/>
  <c r="N2951" i="3" s="1"/>
  <c r="M2954" i="3"/>
  <c r="N2954" i="3" s="1"/>
  <c r="M2961" i="3"/>
  <c r="N2961" i="3" s="1"/>
  <c r="M2888" i="3"/>
  <c r="N2888" i="3" s="1"/>
  <c r="M2891" i="3"/>
  <c r="N2891" i="3" s="1"/>
  <c r="M2894" i="3"/>
  <c r="N2894" i="3" s="1"/>
  <c r="M2901" i="3"/>
  <c r="N2901" i="3" s="1"/>
  <c r="M2904" i="3"/>
  <c r="N2904" i="3" s="1"/>
  <c r="M2907" i="3"/>
  <c r="N2907" i="3" s="1"/>
  <c r="M2910" i="3"/>
  <c r="N2910" i="3" s="1"/>
  <c r="M2917" i="3"/>
  <c r="N2917" i="3" s="1"/>
  <c r="M2920" i="3"/>
  <c r="N2920" i="3" s="1"/>
  <c r="M2923" i="3"/>
  <c r="N2923" i="3" s="1"/>
  <c r="M2926" i="3"/>
  <c r="N2926" i="3" s="1"/>
  <c r="M2933" i="3"/>
  <c r="N2933" i="3" s="1"/>
  <c r="M2936" i="3"/>
  <c r="N2936" i="3" s="1"/>
  <c r="M2939" i="3"/>
  <c r="N2939" i="3" s="1"/>
  <c r="M2942" i="3"/>
  <c r="N2942" i="3" s="1"/>
  <c r="M2949" i="3"/>
  <c r="N2949" i="3" s="1"/>
  <c r="M2952" i="3"/>
  <c r="N2952" i="3" s="1"/>
  <c r="M2955" i="3"/>
  <c r="N2955" i="3" s="1"/>
  <c r="M2958" i="3"/>
  <c r="N2958" i="3" s="1"/>
  <c r="M2969" i="3"/>
  <c r="N2969" i="3" s="1"/>
  <c r="M2963" i="3"/>
  <c r="N2963" i="3" s="1"/>
  <c r="M2966" i="3"/>
  <c r="N2966" i="3" s="1"/>
  <c r="M2964" i="3"/>
  <c r="N2964" i="3" s="1"/>
  <c r="M2967" i="3"/>
  <c r="N2967" i="3" s="1"/>
  <c r="M2965" i="3"/>
  <c r="N2965" i="3" s="1"/>
  <c r="M2968" i="3"/>
  <c r="N2968" i="3" s="1"/>
  <c r="M2432" i="3"/>
  <c r="N2432" i="3" s="1"/>
  <c r="M2435" i="3"/>
  <c r="N2435" i="3" s="1"/>
  <c r="M2438" i="3"/>
  <c r="N2438" i="3" s="1"/>
  <c r="M2445" i="3"/>
  <c r="N2445" i="3" s="1"/>
  <c r="M2448" i="3"/>
  <c r="N2448" i="3" s="1"/>
  <c r="M2451" i="3"/>
  <c r="N2451" i="3" s="1"/>
  <c r="M2454" i="3"/>
  <c r="N2454" i="3" s="1"/>
  <c r="M2433" i="3"/>
  <c r="N2433" i="3" s="1"/>
  <c r="M2436" i="3"/>
  <c r="N2436" i="3" s="1"/>
  <c r="M2439" i="3"/>
  <c r="N2439" i="3" s="1"/>
  <c r="M2442" i="3"/>
  <c r="N2442" i="3" s="1"/>
  <c r="M2449" i="3"/>
  <c r="N2449" i="3" s="1"/>
  <c r="M2452" i="3"/>
  <c r="N2452" i="3" s="1"/>
  <c r="M2455" i="3"/>
  <c r="N2455" i="3" s="1"/>
  <c r="M2437" i="3"/>
  <c r="N2437" i="3" s="1"/>
  <c r="M2440" i="3"/>
  <c r="N2440" i="3" s="1"/>
  <c r="M2443" i="3"/>
  <c r="N2443" i="3" s="1"/>
  <c r="M2446" i="3"/>
  <c r="N2446" i="3" s="1"/>
  <c r="M2453" i="3"/>
  <c r="N2453" i="3" s="1"/>
  <c r="M2450" i="3"/>
  <c r="N2450" i="3" s="1"/>
  <c r="M2441" i="3"/>
  <c r="N2441" i="3" s="1"/>
  <c r="M2431" i="3"/>
  <c r="N2431" i="3" s="1"/>
  <c r="M2444" i="3"/>
  <c r="N2444" i="3" s="1"/>
  <c r="M2434" i="3"/>
  <c r="N2434" i="3" s="1"/>
  <c r="M2447" i="3"/>
  <c r="N2447" i="3" s="1"/>
  <c r="M2304" i="3"/>
  <c r="N2304" i="3" s="1"/>
  <c r="M2307" i="3"/>
  <c r="N2307" i="3" s="1"/>
  <c r="M2310" i="3"/>
  <c r="N2310" i="3" s="1"/>
  <c r="M2317" i="3"/>
  <c r="N2317" i="3" s="1"/>
  <c r="M2320" i="3"/>
  <c r="N2320" i="3" s="1"/>
  <c r="M2323" i="3"/>
  <c r="N2323" i="3" s="1"/>
  <c r="M2326" i="3"/>
  <c r="N2326" i="3" s="1"/>
  <c r="M2333" i="3"/>
  <c r="N2333" i="3" s="1"/>
  <c r="M2336" i="3"/>
  <c r="N2336" i="3" s="1"/>
  <c r="M2339" i="3"/>
  <c r="N2339" i="3" s="1"/>
  <c r="M2342" i="3"/>
  <c r="N2342" i="3" s="1"/>
  <c r="M2349" i="3"/>
  <c r="N2349" i="3" s="1"/>
  <c r="M2352" i="3"/>
  <c r="N2352" i="3" s="1"/>
  <c r="M2355" i="3"/>
  <c r="N2355" i="3" s="1"/>
  <c r="M2358" i="3"/>
  <c r="N2358" i="3" s="1"/>
  <c r="M2305" i="3"/>
  <c r="N2305" i="3" s="1"/>
  <c r="M2308" i="3"/>
  <c r="N2308" i="3" s="1"/>
  <c r="M2311" i="3"/>
  <c r="N2311" i="3" s="1"/>
  <c r="M2314" i="3"/>
  <c r="N2314" i="3" s="1"/>
  <c r="M2321" i="3"/>
  <c r="N2321" i="3" s="1"/>
  <c r="M2324" i="3"/>
  <c r="N2324" i="3" s="1"/>
  <c r="M2327" i="3"/>
  <c r="N2327" i="3" s="1"/>
  <c r="M2330" i="3"/>
  <c r="N2330" i="3" s="1"/>
  <c r="M2337" i="3"/>
  <c r="N2337" i="3" s="1"/>
  <c r="M2340" i="3"/>
  <c r="N2340" i="3" s="1"/>
  <c r="M2343" i="3"/>
  <c r="N2343" i="3" s="1"/>
  <c r="M2346" i="3"/>
  <c r="N2346" i="3" s="1"/>
  <c r="M2353" i="3"/>
  <c r="N2353" i="3" s="1"/>
  <c r="M2356" i="3"/>
  <c r="N2356" i="3" s="1"/>
  <c r="M2359" i="3"/>
  <c r="N2359" i="3" s="1"/>
  <c r="M2309" i="3"/>
  <c r="N2309" i="3" s="1"/>
  <c r="M2312" i="3"/>
  <c r="N2312" i="3" s="1"/>
  <c r="M2315" i="3"/>
  <c r="N2315" i="3" s="1"/>
  <c r="M2318" i="3"/>
  <c r="N2318" i="3" s="1"/>
  <c r="M2325" i="3"/>
  <c r="N2325" i="3" s="1"/>
  <c r="M2328" i="3"/>
  <c r="N2328" i="3" s="1"/>
  <c r="M2331" i="3"/>
  <c r="N2331" i="3" s="1"/>
  <c r="M2334" i="3"/>
  <c r="N2334" i="3" s="1"/>
  <c r="M2341" i="3"/>
  <c r="N2341" i="3" s="1"/>
  <c r="M2344" i="3"/>
  <c r="N2344" i="3" s="1"/>
  <c r="M2347" i="3"/>
  <c r="N2347" i="3" s="1"/>
  <c r="M2350" i="3"/>
  <c r="N2350" i="3" s="1"/>
  <c r="M2357" i="3"/>
  <c r="N2357" i="3" s="1"/>
  <c r="M2322" i="3"/>
  <c r="N2322" i="3" s="1"/>
  <c r="M2335" i="3"/>
  <c r="N2335" i="3" s="1"/>
  <c r="M2348" i="3"/>
  <c r="N2348" i="3" s="1"/>
  <c r="M2313" i="3"/>
  <c r="N2313" i="3" s="1"/>
  <c r="M2338" i="3"/>
  <c r="N2338" i="3" s="1"/>
  <c r="M2351" i="3"/>
  <c r="N2351" i="3" s="1"/>
  <c r="M2316" i="3"/>
  <c r="N2316" i="3" s="1"/>
  <c r="M2329" i="3"/>
  <c r="N2329" i="3" s="1"/>
  <c r="M2354" i="3"/>
  <c r="N2354" i="3" s="1"/>
  <c r="M2306" i="3"/>
  <c r="N2306" i="3" s="1"/>
  <c r="M2319" i="3"/>
  <c r="N2319" i="3" s="1"/>
  <c r="M2332" i="3"/>
  <c r="N2332" i="3" s="1"/>
  <c r="M2345" i="3"/>
  <c r="N2345" i="3" s="1"/>
  <c r="M1904" i="3"/>
  <c r="N1904" i="3" s="1"/>
  <c r="M1907" i="3"/>
  <c r="N1907" i="3" s="1"/>
  <c r="M1912" i="3"/>
  <c r="N1912" i="3" s="1"/>
  <c r="M1915" i="3"/>
  <c r="N1915" i="3" s="1"/>
  <c r="M1920" i="3"/>
  <c r="N1920" i="3" s="1"/>
  <c r="M1923" i="3"/>
  <c r="N1923" i="3" s="1"/>
  <c r="M1928" i="3"/>
  <c r="N1928" i="3" s="1"/>
  <c r="M1931" i="3"/>
  <c r="N1931" i="3" s="1"/>
  <c r="M1936" i="3"/>
  <c r="N1936" i="3" s="1"/>
  <c r="M1939" i="3"/>
  <c r="N1939" i="3" s="1"/>
  <c r="M1944" i="3"/>
  <c r="N1944" i="3" s="1"/>
  <c r="M1905" i="3"/>
  <c r="N1905" i="3" s="1"/>
  <c r="M1910" i="3"/>
  <c r="N1910" i="3" s="1"/>
  <c r="M1913" i="3"/>
  <c r="N1913" i="3" s="1"/>
  <c r="M1918" i="3"/>
  <c r="N1918" i="3" s="1"/>
  <c r="M1921" i="3"/>
  <c r="N1921" i="3" s="1"/>
  <c r="M1926" i="3"/>
  <c r="N1926" i="3" s="1"/>
  <c r="M1929" i="3"/>
  <c r="N1929" i="3" s="1"/>
  <c r="M1934" i="3"/>
  <c r="N1934" i="3" s="1"/>
  <c r="M1937" i="3"/>
  <c r="N1937" i="3" s="1"/>
  <c r="M1942" i="3"/>
  <c r="N1942" i="3" s="1"/>
  <c r="M1945" i="3"/>
  <c r="N1945" i="3" s="1"/>
  <c r="M1903" i="3"/>
  <c r="N1903" i="3" s="1"/>
  <c r="M1908" i="3"/>
  <c r="N1908" i="3" s="1"/>
  <c r="M1911" i="3"/>
  <c r="N1911" i="3" s="1"/>
  <c r="M1916" i="3"/>
  <c r="N1916" i="3" s="1"/>
  <c r="M1919" i="3"/>
  <c r="N1919" i="3" s="1"/>
  <c r="M1924" i="3"/>
  <c r="N1924" i="3" s="1"/>
  <c r="M1927" i="3"/>
  <c r="N1927" i="3" s="1"/>
  <c r="M1932" i="3"/>
  <c r="N1932" i="3" s="1"/>
  <c r="M1935" i="3"/>
  <c r="N1935" i="3" s="1"/>
  <c r="M1940" i="3"/>
  <c r="N1940" i="3" s="1"/>
  <c r="M1943" i="3"/>
  <c r="N1943" i="3" s="1"/>
  <c r="M1922" i="3"/>
  <c r="N1922" i="3" s="1"/>
  <c r="M1933" i="3"/>
  <c r="N1933" i="3" s="1"/>
  <c r="M1914" i="3"/>
  <c r="N1914" i="3" s="1"/>
  <c r="M1925" i="3"/>
  <c r="N1925" i="3" s="1"/>
  <c r="M1946" i="3"/>
  <c r="N1946" i="3" s="1"/>
  <c r="M1906" i="3"/>
  <c r="N1906" i="3" s="1"/>
  <c r="M1917" i="3"/>
  <c r="N1917" i="3" s="1"/>
  <c r="M1938" i="3"/>
  <c r="N1938" i="3" s="1"/>
  <c r="M1909" i="3"/>
  <c r="N1909" i="3" s="1"/>
  <c r="M1930" i="3"/>
  <c r="N1930" i="3" s="1"/>
  <c r="M1941" i="3"/>
  <c r="N1941" i="3" s="1"/>
  <c r="M1361" i="3"/>
  <c r="N1361" i="3" s="1"/>
  <c r="M1365" i="3"/>
  <c r="N1365" i="3" s="1"/>
  <c r="M1368" i="3"/>
  <c r="N1368" i="3" s="1"/>
  <c r="M1372" i="3"/>
  <c r="N1372" i="3" s="1"/>
  <c r="M1375" i="3"/>
  <c r="N1375" i="3" s="1"/>
  <c r="M1379" i="3"/>
  <c r="N1379" i="3" s="1"/>
  <c r="M1382" i="3"/>
  <c r="N1382" i="3" s="1"/>
  <c r="M1386" i="3"/>
  <c r="N1386" i="3" s="1"/>
  <c r="M1393" i="3"/>
  <c r="N1393" i="3" s="1"/>
  <c r="M1397" i="3"/>
  <c r="N1397" i="3" s="1"/>
  <c r="M1400" i="3"/>
  <c r="N1400" i="3" s="1"/>
  <c r="M1404" i="3"/>
  <c r="N1404" i="3" s="1"/>
  <c r="M1407" i="3"/>
  <c r="N1407" i="3" s="1"/>
  <c r="M1411" i="3"/>
  <c r="N1411" i="3" s="1"/>
  <c r="M1414" i="3"/>
  <c r="N1414" i="3" s="1"/>
  <c r="M1418" i="3"/>
  <c r="N1418" i="3" s="1"/>
  <c r="M1425" i="3"/>
  <c r="N1425" i="3" s="1"/>
  <c r="M1429" i="3"/>
  <c r="N1429" i="3" s="1"/>
  <c r="M1432" i="3"/>
  <c r="N1432" i="3" s="1"/>
  <c r="M1436" i="3"/>
  <c r="N1436" i="3" s="1"/>
  <c r="M1439" i="3"/>
  <c r="N1439" i="3" s="1"/>
  <c r="M1443" i="3"/>
  <c r="N1443" i="3" s="1"/>
  <c r="M1446" i="3"/>
  <c r="N1446" i="3" s="1"/>
  <c r="M1450" i="3"/>
  <c r="N1450" i="3" s="1"/>
  <c r="M1457" i="3"/>
  <c r="N1457" i="3" s="1"/>
  <c r="M1461" i="3"/>
  <c r="N1461" i="3" s="1"/>
  <c r="M1464" i="3"/>
  <c r="N1464" i="3" s="1"/>
  <c r="M1468" i="3"/>
  <c r="N1468" i="3" s="1"/>
  <c r="M1471" i="3"/>
  <c r="N1471" i="3" s="1"/>
  <c r="M1475" i="3"/>
  <c r="N1475" i="3" s="1"/>
  <c r="M1478" i="3"/>
  <c r="N1478" i="3" s="1"/>
  <c r="M1482" i="3"/>
  <c r="N1482" i="3" s="1"/>
  <c r="M1358" i="3"/>
  <c r="N1358" i="3" s="1"/>
  <c r="M1362" i="3"/>
  <c r="N1362" i="3" s="1"/>
  <c r="M1369" i="3"/>
  <c r="N1369" i="3" s="1"/>
  <c r="M1373" i="3"/>
  <c r="N1373" i="3" s="1"/>
  <c r="M1376" i="3"/>
  <c r="N1376" i="3" s="1"/>
  <c r="M1380" i="3"/>
  <c r="N1380" i="3" s="1"/>
  <c r="M1383" i="3"/>
  <c r="N1383" i="3" s="1"/>
  <c r="M1387" i="3"/>
  <c r="N1387" i="3" s="1"/>
  <c r="M1390" i="3"/>
  <c r="N1390" i="3" s="1"/>
  <c r="M1394" i="3"/>
  <c r="N1394" i="3" s="1"/>
  <c r="M1401" i="3"/>
  <c r="N1401" i="3" s="1"/>
  <c r="M1405" i="3"/>
  <c r="N1405" i="3" s="1"/>
  <c r="M1408" i="3"/>
  <c r="N1408" i="3" s="1"/>
  <c r="M1412" i="3"/>
  <c r="N1412" i="3" s="1"/>
  <c r="M1415" i="3"/>
  <c r="N1415" i="3" s="1"/>
  <c r="M1419" i="3"/>
  <c r="N1419" i="3" s="1"/>
  <c r="M1422" i="3"/>
  <c r="N1422" i="3" s="1"/>
  <c r="M1426" i="3"/>
  <c r="N1426" i="3" s="1"/>
  <c r="M1433" i="3"/>
  <c r="N1433" i="3" s="1"/>
  <c r="M1437" i="3"/>
  <c r="N1437" i="3" s="1"/>
  <c r="M1440" i="3"/>
  <c r="N1440" i="3" s="1"/>
  <c r="M1444" i="3"/>
  <c r="N1444" i="3" s="1"/>
  <c r="M1447" i="3"/>
  <c r="N1447" i="3" s="1"/>
  <c r="M1451" i="3"/>
  <c r="N1451" i="3" s="1"/>
  <c r="M1454" i="3"/>
  <c r="N1454" i="3" s="1"/>
  <c r="M1458" i="3"/>
  <c r="N1458" i="3" s="1"/>
  <c r="M1465" i="3"/>
  <c r="N1465" i="3" s="1"/>
  <c r="M1469" i="3"/>
  <c r="N1469" i="3" s="1"/>
  <c r="M1472" i="3"/>
  <c r="N1472" i="3" s="1"/>
  <c r="M1476" i="3"/>
  <c r="N1476" i="3" s="1"/>
  <c r="M1479" i="3"/>
  <c r="N1479" i="3" s="1"/>
  <c r="M1483" i="3"/>
  <c r="N1483" i="3" s="1"/>
  <c r="M1359" i="3"/>
  <c r="N1359" i="3" s="1"/>
  <c r="M1363" i="3"/>
  <c r="N1363" i="3" s="1"/>
  <c r="M1366" i="3"/>
  <c r="N1366" i="3" s="1"/>
  <c r="M1370" i="3"/>
  <c r="N1370" i="3" s="1"/>
  <c r="M1377" i="3"/>
  <c r="N1377" i="3" s="1"/>
  <c r="M1381" i="3"/>
  <c r="N1381" i="3" s="1"/>
  <c r="M1384" i="3"/>
  <c r="N1384" i="3" s="1"/>
  <c r="M1388" i="3"/>
  <c r="N1388" i="3" s="1"/>
  <c r="M1391" i="3"/>
  <c r="N1391" i="3" s="1"/>
  <c r="M1395" i="3"/>
  <c r="N1395" i="3" s="1"/>
  <c r="M1398" i="3"/>
  <c r="N1398" i="3" s="1"/>
  <c r="M1402" i="3"/>
  <c r="N1402" i="3" s="1"/>
  <c r="M1409" i="3"/>
  <c r="N1409" i="3" s="1"/>
  <c r="M1413" i="3"/>
  <c r="N1413" i="3" s="1"/>
  <c r="M1416" i="3"/>
  <c r="N1416" i="3" s="1"/>
  <c r="M1420" i="3"/>
  <c r="N1420" i="3" s="1"/>
  <c r="M1423" i="3"/>
  <c r="N1423" i="3" s="1"/>
  <c r="M1427" i="3"/>
  <c r="N1427" i="3" s="1"/>
  <c r="M1430" i="3"/>
  <c r="N1430" i="3" s="1"/>
  <c r="M1434" i="3"/>
  <c r="N1434" i="3" s="1"/>
  <c r="M1441" i="3"/>
  <c r="N1441" i="3" s="1"/>
  <c r="M1445" i="3"/>
  <c r="N1445" i="3" s="1"/>
  <c r="M1448" i="3"/>
  <c r="N1448" i="3" s="1"/>
  <c r="M1452" i="3"/>
  <c r="N1452" i="3" s="1"/>
  <c r="M1455" i="3"/>
  <c r="N1455" i="3" s="1"/>
  <c r="M1459" i="3"/>
  <c r="N1459" i="3" s="1"/>
  <c r="M1462" i="3"/>
  <c r="N1462" i="3" s="1"/>
  <c r="M1466" i="3"/>
  <c r="N1466" i="3" s="1"/>
  <c r="M1473" i="3"/>
  <c r="N1473" i="3" s="1"/>
  <c r="M1477" i="3"/>
  <c r="N1477" i="3" s="1"/>
  <c r="M1480" i="3"/>
  <c r="N1480" i="3" s="1"/>
  <c r="M1484" i="3"/>
  <c r="N1484" i="3" s="1"/>
  <c r="M1367" i="3"/>
  <c r="N1367" i="3" s="1"/>
  <c r="M1396" i="3"/>
  <c r="N1396" i="3" s="1"/>
  <c r="M1410" i="3"/>
  <c r="N1410" i="3" s="1"/>
  <c r="M1424" i="3"/>
  <c r="N1424" i="3" s="1"/>
  <c r="M1438" i="3"/>
  <c r="N1438" i="3" s="1"/>
  <c r="M1453" i="3"/>
  <c r="N1453" i="3" s="1"/>
  <c r="M1467" i="3"/>
  <c r="N1467" i="3" s="1"/>
  <c r="M1481" i="3"/>
  <c r="N1481" i="3" s="1"/>
  <c r="M1371" i="3"/>
  <c r="N1371" i="3" s="1"/>
  <c r="M1385" i="3"/>
  <c r="N1385" i="3" s="1"/>
  <c r="M1399" i="3"/>
  <c r="N1399" i="3" s="1"/>
  <c r="M1428" i="3"/>
  <c r="N1428" i="3" s="1"/>
  <c r="M1442" i="3"/>
  <c r="N1442" i="3" s="1"/>
  <c r="M1456" i="3"/>
  <c r="N1456" i="3" s="1"/>
  <c r="M1470" i="3"/>
  <c r="N1470" i="3" s="1"/>
  <c r="M1485" i="3"/>
  <c r="N1485" i="3" s="1"/>
  <c r="M1360" i="3"/>
  <c r="N1360" i="3" s="1"/>
  <c r="M1374" i="3"/>
  <c r="N1374" i="3" s="1"/>
  <c r="M1389" i="3"/>
  <c r="N1389" i="3" s="1"/>
  <c r="M1403" i="3"/>
  <c r="N1403" i="3" s="1"/>
  <c r="M1417" i="3"/>
  <c r="N1417" i="3" s="1"/>
  <c r="M1431" i="3"/>
  <c r="N1431" i="3" s="1"/>
  <c r="M1460" i="3"/>
  <c r="N1460" i="3" s="1"/>
  <c r="M1474" i="3"/>
  <c r="N1474" i="3" s="1"/>
  <c r="M1364" i="3"/>
  <c r="N1364" i="3" s="1"/>
  <c r="M1378" i="3"/>
  <c r="N1378" i="3" s="1"/>
  <c r="M1392" i="3"/>
  <c r="N1392" i="3" s="1"/>
  <c r="M1406" i="3"/>
  <c r="N1406" i="3" s="1"/>
  <c r="M1421" i="3"/>
  <c r="N1421" i="3" s="1"/>
  <c r="M1435" i="3"/>
  <c r="N1435" i="3" s="1"/>
  <c r="M1449" i="3"/>
  <c r="N1449" i="3" s="1"/>
  <c r="M1463" i="3"/>
  <c r="N1463" i="3" s="1"/>
  <c r="M1197" i="3"/>
  <c r="N1197" i="3" s="1"/>
  <c r="M1202" i="3"/>
  <c r="N1202" i="3" s="1"/>
  <c r="M1205" i="3"/>
  <c r="N1205" i="3" s="1"/>
  <c r="M1210" i="3"/>
  <c r="N1210" i="3" s="1"/>
  <c r="M1213" i="3"/>
  <c r="N1213" i="3" s="1"/>
  <c r="M1218" i="3"/>
  <c r="N1218" i="3" s="1"/>
  <c r="M1221" i="3"/>
  <c r="N1221" i="3" s="1"/>
  <c r="M1226" i="3"/>
  <c r="N1226" i="3" s="1"/>
  <c r="M1229" i="3"/>
  <c r="N1229" i="3" s="1"/>
  <c r="M1234" i="3"/>
  <c r="N1234" i="3" s="1"/>
  <c r="M1237" i="3"/>
  <c r="N1237" i="3" s="1"/>
  <c r="M1200" i="3"/>
  <c r="N1200" i="3" s="1"/>
  <c r="M1203" i="3"/>
  <c r="N1203" i="3" s="1"/>
  <c r="M1208" i="3"/>
  <c r="N1208" i="3" s="1"/>
  <c r="M1211" i="3"/>
  <c r="N1211" i="3" s="1"/>
  <c r="M1216" i="3"/>
  <c r="N1216" i="3" s="1"/>
  <c r="M1219" i="3"/>
  <c r="N1219" i="3" s="1"/>
  <c r="M1224" i="3"/>
  <c r="N1224" i="3" s="1"/>
  <c r="M1227" i="3"/>
  <c r="N1227" i="3" s="1"/>
  <c r="M1232" i="3"/>
  <c r="N1232" i="3" s="1"/>
  <c r="M1235" i="3"/>
  <c r="N1235" i="3" s="1"/>
  <c r="M1198" i="3"/>
  <c r="N1198" i="3" s="1"/>
  <c r="M1201" i="3"/>
  <c r="N1201" i="3" s="1"/>
  <c r="M1206" i="3"/>
  <c r="N1206" i="3" s="1"/>
  <c r="M1209" i="3"/>
  <c r="N1209" i="3" s="1"/>
  <c r="M1214" i="3"/>
  <c r="N1214" i="3" s="1"/>
  <c r="M1217" i="3"/>
  <c r="N1217" i="3" s="1"/>
  <c r="M1222" i="3"/>
  <c r="N1222" i="3" s="1"/>
  <c r="M1225" i="3"/>
  <c r="N1225" i="3" s="1"/>
  <c r="M1230" i="3"/>
  <c r="N1230" i="3" s="1"/>
  <c r="M1233" i="3"/>
  <c r="N1233" i="3" s="1"/>
  <c r="M1238" i="3"/>
  <c r="N1238" i="3" s="1"/>
  <c r="M1199" i="3"/>
  <c r="N1199" i="3" s="1"/>
  <c r="M1204" i="3"/>
  <c r="N1204" i="3" s="1"/>
  <c r="M1207" i="3"/>
  <c r="N1207" i="3" s="1"/>
  <c r="M1212" i="3"/>
  <c r="N1212" i="3" s="1"/>
  <c r="M1215" i="3"/>
  <c r="N1215" i="3" s="1"/>
  <c r="M1220" i="3"/>
  <c r="N1220" i="3" s="1"/>
  <c r="M1223" i="3"/>
  <c r="N1223" i="3" s="1"/>
  <c r="M1228" i="3"/>
  <c r="N1228" i="3" s="1"/>
  <c r="M1231" i="3"/>
  <c r="N1231" i="3" s="1"/>
  <c r="M1236" i="3"/>
  <c r="N1236" i="3" s="1"/>
  <c r="M1239" i="3"/>
  <c r="N1239" i="3" s="1"/>
  <c r="M572" i="3"/>
  <c r="N572" i="3" s="1"/>
  <c r="M576" i="3"/>
  <c r="N576" i="3" s="1"/>
  <c r="M580" i="3"/>
  <c r="N580" i="3" s="1"/>
  <c r="M584" i="3"/>
  <c r="N584" i="3" s="1"/>
  <c r="M591" i="3"/>
  <c r="N591" i="3" s="1"/>
  <c r="M595" i="3"/>
  <c r="N595" i="3" s="1"/>
  <c r="M598" i="3"/>
  <c r="N598" i="3" s="1"/>
  <c r="M602" i="3"/>
  <c r="N602" i="3" s="1"/>
  <c r="M605" i="3"/>
  <c r="N605" i="3" s="1"/>
  <c r="M609" i="3"/>
  <c r="N609" i="3" s="1"/>
  <c r="M612" i="3"/>
  <c r="N612" i="3" s="1"/>
  <c r="M616" i="3"/>
  <c r="N616" i="3" s="1"/>
  <c r="M623" i="3"/>
  <c r="N623" i="3" s="1"/>
  <c r="M627" i="3"/>
  <c r="N627" i="3" s="1"/>
  <c r="M573" i="3"/>
  <c r="N573" i="3" s="1"/>
  <c r="M577" i="3"/>
  <c r="N577" i="3" s="1"/>
  <c r="M581" i="3"/>
  <c r="N581" i="3" s="1"/>
  <c r="M585" i="3"/>
  <c r="N585" i="3" s="1"/>
  <c r="M588" i="3"/>
  <c r="N588" i="3" s="1"/>
  <c r="M592" i="3"/>
  <c r="N592" i="3" s="1"/>
  <c r="M599" i="3"/>
  <c r="N599" i="3" s="1"/>
  <c r="M603" i="3"/>
  <c r="N603" i="3" s="1"/>
  <c r="M606" i="3"/>
  <c r="N606" i="3" s="1"/>
  <c r="M610" i="3"/>
  <c r="N610" i="3" s="1"/>
  <c r="M613" i="3"/>
  <c r="N613" i="3" s="1"/>
  <c r="M617" i="3"/>
  <c r="N617" i="3" s="1"/>
  <c r="M620" i="3"/>
  <c r="N620" i="3" s="1"/>
  <c r="M624" i="3"/>
  <c r="N624" i="3" s="1"/>
  <c r="M574" i="3"/>
  <c r="N574" i="3" s="1"/>
  <c r="M578" i="3"/>
  <c r="N578" i="3" s="1"/>
  <c r="M582" i="3"/>
  <c r="N582" i="3" s="1"/>
  <c r="M586" i="3"/>
  <c r="N586" i="3" s="1"/>
  <c r="M589" i="3"/>
  <c r="N589" i="3" s="1"/>
  <c r="M593" i="3"/>
  <c r="N593" i="3" s="1"/>
  <c r="M596" i="3"/>
  <c r="N596" i="3" s="1"/>
  <c r="M600" i="3"/>
  <c r="N600" i="3" s="1"/>
  <c r="M607" i="3"/>
  <c r="N607" i="3" s="1"/>
  <c r="M611" i="3"/>
  <c r="N611" i="3" s="1"/>
  <c r="M614" i="3"/>
  <c r="N614" i="3" s="1"/>
  <c r="M618" i="3"/>
  <c r="N618" i="3" s="1"/>
  <c r="M621" i="3"/>
  <c r="N621" i="3" s="1"/>
  <c r="M625" i="3"/>
  <c r="N625" i="3" s="1"/>
  <c r="M628" i="3"/>
  <c r="N628" i="3" s="1"/>
  <c r="M575" i="3"/>
  <c r="N575" i="3" s="1"/>
  <c r="M590" i="3"/>
  <c r="N590" i="3" s="1"/>
  <c r="M604" i="3"/>
  <c r="N604" i="3" s="1"/>
  <c r="M619" i="3"/>
  <c r="N619" i="3" s="1"/>
  <c r="M579" i="3"/>
  <c r="N579" i="3" s="1"/>
  <c r="M594" i="3"/>
  <c r="N594" i="3" s="1"/>
  <c r="M608" i="3"/>
  <c r="N608" i="3" s="1"/>
  <c r="M622" i="3"/>
  <c r="N622" i="3" s="1"/>
  <c r="M583" i="3"/>
  <c r="N583" i="3" s="1"/>
  <c r="M597" i="3"/>
  <c r="N597" i="3" s="1"/>
  <c r="M626" i="3"/>
  <c r="N626" i="3" s="1"/>
  <c r="M587" i="3"/>
  <c r="N587" i="3" s="1"/>
  <c r="M601" i="3"/>
  <c r="N601" i="3" s="1"/>
  <c r="M615" i="3"/>
  <c r="N615" i="3" s="1"/>
  <c r="M524" i="3"/>
  <c r="N524" i="3" s="1"/>
  <c r="M528" i="3"/>
  <c r="N528" i="3" s="1"/>
  <c r="M532" i="3"/>
  <c r="N532" i="3" s="1"/>
  <c r="M536" i="3"/>
  <c r="N536" i="3" s="1"/>
  <c r="M540" i="3"/>
  <c r="N540" i="3" s="1"/>
  <c r="M544" i="3"/>
  <c r="N544" i="3" s="1"/>
  <c r="M548" i="3"/>
  <c r="N548" i="3" s="1"/>
  <c r="M525" i="3"/>
  <c r="N525" i="3" s="1"/>
  <c r="M529" i="3"/>
  <c r="N529" i="3" s="1"/>
  <c r="M533" i="3"/>
  <c r="N533" i="3" s="1"/>
  <c r="M537" i="3"/>
  <c r="N537" i="3" s="1"/>
  <c r="M541" i="3"/>
  <c r="N541" i="3" s="1"/>
  <c r="M545" i="3"/>
  <c r="N545" i="3" s="1"/>
  <c r="M549" i="3"/>
  <c r="N549" i="3" s="1"/>
  <c r="M522" i="3"/>
  <c r="N522" i="3" s="1"/>
  <c r="M526" i="3"/>
  <c r="N526" i="3" s="1"/>
  <c r="M530" i="3"/>
  <c r="N530" i="3" s="1"/>
  <c r="M534" i="3"/>
  <c r="N534" i="3" s="1"/>
  <c r="M538" i="3"/>
  <c r="N538" i="3" s="1"/>
  <c r="M542" i="3"/>
  <c r="N542" i="3" s="1"/>
  <c r="M546" i="3"/>
  <c r="N546" i="3" s="1"/>
  <c r="M550" i="3"/>
  <c r="N550" i="3" s="1"/>
  <c r="M527" i="3"/>
  <c r="N527" i="3" s="1"/>
  <c r="M543" i="3"/>
  <c r="N543" i="3" s="1"/>
  <c r="M531" i="3"/>
  <c r="N531" i="3" s="1"/>
  <c r="M547" i="3"/>
  <c r="N547" i="3" s="1"/>
  <c r="M535" i="3"/>
  <c r="N535" i="3" s="1"/>
  <c r="M551" i="3"/>
  <c r="N551" i="3" s="1"/>
  <c r="M523" i="3"/>
  <c r="N523" i="3" s="1"/>
  <c r="M539" i="3"/>
  <c r="N539" i="3" s="1"/>
  <c r="M283" i="3"/>
  <c r="N283" i="3" s="1"/>
  <c r="M286" i="3"/>
  <c r="N286" i="3" s="1"/>
  <c r="M290" i="3"/>
  <c r="N290" i="3" s="1"/>
  <c r="M284" i="3"/>
  <c r="N284" i="3" s="1"/>
  <c r="M287" i="3"/>
  <c r="N287" i="3" s="1"/>
  <c r="M291" i="3"/>
  <c r="N291" i="3" s="1"/>
  <c r="M281" i="3"/>
  <c r="N281" i="3" s="1"/>
  <c r="M288" i="3"/>
  <c r="N288" i="3" s="1"/>
  <c r="M282" i="3"/>
  <c r="N282" i="3" s="1"/>
  <c r="M289" i="3"/>
  <c r="N289" i="3" s="1"/>
  <c r="M285" i="3"/>
  <c r="N285" i="3" s="1"/>
  <c r="M292" i="3"/>
  <c r="N292" i="3" s="1"/>
  <c r="M92" i="3"/>
  <c r="N92" i="3" s="1"/>
  <c r="M95" i="3"/>
  <c r="N95" i="3" s="1"/>
  <c r="M99" i="3"/>
  <c r="N99" i="3" s="1"/>
  <c r="M106" i="3"/>
  <c r="N106" i="3" s="1"/>
  <c r="M110" i="3"/>
  <c r="N110" i="3" s="1"/>
  <c r="M113" i="3"/>
  <c r="N113" i="3" s="1"/>
  <c r="M117" i="3"/>
  <c r="N117" i="3" s="1"/>
  <c r="M120" i="3"/>
  <c r="N120" i="3" s="1"/>
  <c r="M124" i="3"/>
  <c r="N124" i="3" s="1"/>
  <c r="M127" i="3"/>
  <c r="N127" i="3" s="1"/>
  <c r="M131" i="3"/>
  <c r="N131" i="3" s="1"/>
  <c r="M138" i="3"/>
  <c r="N138" i="3" s="1"/>
  <c r="M142" i="3"/>
  <c r="N142" i="3" s="1"/>
  <c r="M145" i="3"/>
  <c r="N145" i="3" s="1"/>
  <c r="M149" i="3"/>
  <c r="N149" i="3" s="1"/>
  <c r="M152" i="3"/>
  <c r="N152" i="3" s="1"/>
  <c r="M156" i="3"/>
  <c r="N156" i="3" s="1"/>
  <c r="M159" i="3"/>
  <c r="N159" i="3" s="1"/>
  <c r="M163" i="3"/>
  <c r="N163" i="3" s="1"/>
  <c r="M170" i="3"/>
  <c r="N170" i="3" s="1"/>
  <c r="M93" i="3"/>
  <c r="N93" i="3" s="1"/>
  <c r="M96" i="3"/>
  <c r="N96" i="3" s="1"/>
  <c r="M100" i="3"/>
  <c r="N100" i="3" s="1"/>
  <c r="M103" i="3"/>
  <c r="N103" i="3" s="1"/>
  <c r="M107" i="3"/>
  <c r="N107" i="3" s="1"/>
  <c r="M114" i="3"/>
  <c r="N114" i="3" s="1"/>
  <c r="M118" i="3"/>
  <c r="N118" i="3" s="1"/>
  <c r="M121" i="3"/>
  <c r="N121" i="3" s="1"/>
  <c r="M125" i="3"/>
  <c r="N125" i="3" s="1"/>
  <c r="M128" i="3"/>
  <c r="N128" i="3" s="1"/>
  <c r="M132" i="3"/>
  <c r="N132" i="3" s="1"/>
  <c r="M135" i="3"/>
  <c r="N135" i="3" s="1"/>
  <c r="M139" i="3"/>
  <c r="N139" i="3" s="1"/>
  <c r="M146" i="3"/>
  <c r="N146" i="3" s="1"/>
  <c r="M150" i="3"/>
  <c r="N150" i="3" s="1"/>
  <c r="M153" i="3"/>
  <c r="N153" i="3" s="1"/>
  <c r="M157" i="3"/>
  <c r="N157" i="3" s="1"/>
  <c r="M160" i="3"/>
  <c r="N160" i="3" s="1"/>
  <c r="M164" i="3"/>
  <c r="N164" i="3" s="1"/>
  <c r="M167" i="3"/>
  <c r="N167" i="3" s="1"/>
  <c r="M171" i="3"/>
  <c r="N171" i="3" s="1"/>
  <c r="M102" i="3"/>
  <c r="N102" i="3" s="1"/>
  <c r="M109" i="3"/>
  <c r="N109" i="3" s="1"/>
  <c r="M116" i="3"/>
  <c r="N116" i="3" s="1"/>
  <c r="M123" i="3"/>
  <c r="N123" i="3" s="1"/>
  <c r="M130" i="3"/>
  <c r="N130" i="3" s="1"/>
  <c r="M137" i="3"/>
  <c r="N137" i="3" s="1"/>
  <c r="M144" i="3"/>
  <c r="N144" i="3" s="1"/>
  <c r="M151" i="3"/>
  <c r="N151" i="3" s="1"/>
  <c r="M166" i="3"/>
  <c r="N166" i="3" s="1"/>
  <c r="M97" i="3"/>
  <c r="N97" i="3" s="1"/>
  <c r="M104" i="3"/>
  <c r="N104" i="3" s="1"/>
  <c r="M111" i="3"/>
  <c r="N111" i="3" s="1"/>
  <c r="M126" i="3"/>
  <c r="N126" i="3" s="1"/>
  <c r="M133" i="3"/>
  <c r="N133" i="3" s="1"/>
  <c r="M140" i="3"/>
  <c r="N140" i="3" s="1"/>
  <c r="M147" i="3"/>
  <c r="N147" i="3" s="1"/>
  <c r="M154" i="3"/>
  <c r="N154" i="3" s="1"/>
  <c r="M161" i="3"/>
  <c r="N161" i="3" s="1"/>
  <c r="M168" i="3"/>
  <c r="N168" i="3" s="1"/>
  <c r="M91" i="3"/>
  <c r="N91" i="3" s="1"/>
  <c r="M98" i="3"/>
  <c r="N98" i="3" s="1"/>
  <c r="M105" i="3"/>
  <c r="N105" i="3" s="1"/>
  <c r="M112" i="3"/>
  <c r="N112" i="3" s="1"/>
  <c r="M119" i="3"/>
  <c r="N119" i="3" s="1"/>
  <c r="M134" i="3"/>
  <c r="N134" i="3" s="1"/>
  <c r="M141" i="3"/>
  <c r="N141" i="3" s="1"/>
  <c r="M148" i="3"/>
  <c r="N148" i="3" s="1"/>
  <c r="M155" i="3"/>
  <c r="N155" i="3" s="1"/>
  <c r="M162" i="3"/>
  <c r="N162" i="3" s="1"/>
  <c r="M169" i="3"/>
  <c r="N169" i="3" s="1"/>
  <c r="M94" i="3"/>
  <c r="N94" i="3" s="1"/>
  <c r="M101" i="3"/>
  <c r="N101" i="3" s="1"/>
  <c r="M108" i="3"/>
  <c r="N108" i="3" s="1"/>
  <c r="M115" i="3"/>
  <c r="N115" i="3" s="1"/>
  <c r="M122" i="3"/>
  <c r="N122" i="3" s="1"/>
  <c r="M129" i="3"/>
  <c r="N129" i="3" s="1"/>
  <c r="M136" i="3"/>
  <c r="N136" i="3" s="1"/>
  <c r="M143" i="3"/>
  <c r="N143" i="3" s="1"/>
  <c r="M158" i="3"/>
  <c r="N158" i="3" s="1"/>
  <c r="M165" i="3"/>
  <c r="N165" i="3" s="1"/>
  <c r="M172" i="3"/>
  <c r="N172" i="3" s="1"/>
  <c r="M28496" i="3"/>
  <c r="N28496" i="3" s="1"/>
  <c r="M28493" i="3"/>
  <c r="N28493" i="3" s="1"/>
  <c r="M28488" i="3"/>
  <c r="N28488" i="3" s="1"/>
  <c r="M28485" i="3"/>
  <c r="N28485" i="3" s="1"/>
  <c r="M28480" i="3"/>
  <c r="N28480" i="3" s="1"/>
  <c r="M28477" i="3"/>
  <c r="N28477" i="3" s="1"/>
  <c r="M28472" i="3"/>
  <c r="N28472" i="3" s="1"/>
  <c r="M28469" i="3"/>
  <c r="N28469" i="3" s="1"/>
  <c r="M28464" i="3"/>
  <c r="N28464" i="3" s="1"/>
  <c r="M28461" i="3"/>
  <c r="N28461" i="3" s="1"/>
  <c r="M28456" i="3"/>
  <c r="N28456" i="3" s="1"/>
  <c r="M28453" i="3"/>
  <c r="N28453" i="3" s="1"/>
  <c r="M28448" i="3"/>
  <c r="N28448" i="3" s="1"/>
  <c r="M28445" i="3"/>
  <c r="N28445" i="3" s="1"/>
  <c r="M28440" i="3"/>
  <c r="N28440" i="3" s="1"/>
  <c r="M28437" i="3"/>
  <c r="N28437" i="3" s="1"/>
  <c r="M28432" i="3"/>
  <c r="N28432" i="3" s="1"/>
  <c r="M28429" i="3"/>
  <c r="N28429" i="3" s="1"/>
  <c r="M28424" i="3"/>
  <c r="N28424" i="3" s="1"/>
  <c r="M28421" i="3"/>
  <c r="N28421" i="3" s="1"/>
  <c r="M28416" i="3"/>
  <c r="N28416" i="3" s="1"/>
  <c r="M28413" i="3"/>
  <c r="N28413" i="3" s="1"/>
  <c r="M28408" i="3"/>
  <c r="N28408" i="3" s="1"/>
  <c r="M28405" i="3"/>
  <c r="N28405" i="3" s="1"/>
  <c r="M28400" i="3"/>
  <c r="N28400" i="3" s="1"/>
  <c r="M28397" i="3"/>
  <c r="N28397" i="3" s="1"/>
  <c r="M28392" i="3"/>
  <c r="N28392" i="3" s="1"/>
  <c r="M28389" i="3"/>
  <c r="N28389" i="3" s="1"/>
  <c r="M28384" i="3"/>
  <c r="N28384" i="3" s="1"/>
  <c r="M28381" i="3"/>
  <c r="N28381" i="3" s="1"/>
  <c r="M28376" i="3"/>
  <c r="N28376" i="3" s="1"/>
  <c r="M28373" i="3"/>
  <c r="N28373" i="3" s="1"/>
  <c r="M28368" i="3"/>
  <c r="N28368" i="3" s="1"/>
  <c r="M28365" i="3"/>
  <c r="N28365" i="3" s="1"/>
  <c r="M28360" i="3"/>
  <c r="N28360" i="3" s="1"/>
  <c r="M28357" i="3"/>
  <c r="N28357" i="3" s="1"/>
  <c r="M28352" i="3"/>
  <c r="N28352" i="3" s="1"/>
  <c r="M28349" i="3"/>
  <c r="N28349" i="3" s="1"/>
  <c r="M28344" i="3"/>
  <c r="N28344" i="3" s="1"/>
  <c r="M28341" i="3"/>
  <c r="N28341" i="3" s="1"/>
  <c r="M28336" i="3"/>
  <c r="N28336" i="3" s="1"/>
  <c r="M28333" i="3"/>
  <c r="N28333" i="3" s="1"/>
  <c r="M28328" i="3"/>
  <c r="N28328" i="3" s="1"/>
  <c r="M28325" i="3"/>
  <c r="N28325" i="3" s="1"/>
  <c r="M28320" i="3"/>
  <c r="N28320" i="3" s="1"/>
  <c r="M28317" i="3"/>
  <c r="N28317" i="3" s="1"/>
  <c r="M28312" i="3"/>
  <c r="N28312" i="3" s="1"/>
  <c r="M28309" i="3"/>
  <c r="N28309" i="3" s="1"/>
  <c r="M28304" i="3"/>
  <c r="N28304" i="3" s="1"/>
  <c r="M28301" i="3"/>
  <c r="N28301" i="3" s="1"/>
  <c r="M28296" i="3"/>
  <c r="N28296" i="3" s="1"/>
  <c r="M28293" i="3"/>
  <c r="N28293" i="3" s="1"/>
  <c r="M28288" i="3"/>
  <c r="N28288" i="3" s="1"/>
  <c r="M28285" i="3"/>
  <c r="N28285" i="3" s="1"/>
  <c r="M28280" i="3"/>
  <c r="N28280" i="3" s="1"/>
  <c r="M28277" i="3"/>
  <c r="N28277" i="3" s="1"/>
  <c r="M28272" i="3"/>
  <c r="N28272" i="3" s="1"/>
  <c r="M28269" i="3"/>
  <c r="N28269" i="3" s="1"/>
  <c r="M28264" i="3"/>
  <c r="N28264" i="3" s="1"/>
  <c r="M28261" i="3"/>
  <c r="N28261" i="3" s="1"/>
  <c r="M28256" i="3"/>
  <c r="N28256" i="3" s="1"/>
  <c r="M28253" i="3"/>
  <c r="N28253" i="3" s="1"/>
  <c r="M28248" i="3"/>
  <c r="N28248" i="3" s="1"/>
  <c r="M28245" i="3"/>
  <c r="N28245" i="3" s="1"/>
  <c r="M28240" i="3"/>
  <c r="N28240" i="3" s="1"/>
  <c r="M28237" i="3"/>
  <c r="N28237" i="3" s="1"/>
  <c r="M28232" i="3"/>
  <c r="N28232" i="3" s="1"/>
  <c r="M28229" i="3"/>
  <c r="N28229" i="3" s="1"/>
  <c r="M28224" i="3"/>
  <c r="N28224" i="3" s="1"/>
  <c r="M28221" i="3"/>
  <c r="N28221" i="3" s="1"/>
  <c r="M28216" i="3"/>
  <c r="N28216" i="3" s="1"/>
  <c r="M28213" i="3"/>
  <c r="N28213" i="3" s="1"/>
  <c r="M28208" i="3"/>
  <c r="N28208" i="3" s="1"/>
  <c r="M28205" i="3"/>
  <c r="N28205" i="3" s="1"/>
  <c r="M28200" i="3"/>
  <c r="N28200" i="3" s="1"/>
  <c r="M28197" i="3"/>
  <c r="N28197" i="3" s="1"/>
  <c r="M28192" i="3"/>
  <c r="N28192" i="3" s="1"/>
  <c r="M28189" i="3"/>
  <c r="N28189" i="3" s="1"/>
  <c r="M28184" i="3"/>
  <c r="N28184" i="3" s="1"/>
  <c r="M28181" i="3"/>
  <c r="N28181" i="3" s="1"/>
  <c r="M28176" i="3"/>
  <c r="N28176" i="3" s="1"/>
  <c r="M28173" i="3"/>
  <c r="N28173" i="3" s="1"/>
  <c r="M28168" i="3"/>
  <c r="N28168" i="3" s="1"/>
  <c r="M28165" i="3"/>
  <c r="N28165" i="3" s="1"/>
  <c r="M28160" i="3"/>
  <c r="N28160" i="3" s="1"/>
  <c r="M28157" i="3"/>
  <c r="N28157" i="3" s="1"/>
  <c r="M28152" i="3"/>
  <c r="N28152" i="3" s="1"/>
  <c r="M28149" i="3"/>
  <c r="N28149" i="3" s="1"/>
  <c r="M28144" i="3"/>
  <c r="N28144" i="3" s="1"/>
  <c r="M28141" i="3"/>
  <c r="N28141" i="3" s="1"/>
  <c r="M28136" i="3"/>
  <c r="N28136" i="3" s="1"/>
  <c r="M28133" i="3"/>
  <c r="N28133" i="3" s="1"/>
  <c r="M28128" i="3"/>
  <c r="N28128" i="3" s="1"/>
  <c r="M28125" i="3"/>
  <c r="N28125" i="3" s="1"/>
  <c r="M28120" i="3"/>
  <c r="N28120" i="3" s="1"/>
  <c r="M28117" i="3"/>
  <c r="N28117" i="3" s="1"/>
  <c r="M28112" i="3"/>
  <c r="N28112" i="3" s="1"/>
  <c r="M28109" i="3"/>
  <c r="N28109" i="3" s="1"/>
  <c r="M28104" i="3"/>
  <c r="N28104" i="3" s="1"/>
  <c r="M28101" i="3"/>
  <c r="N28101" i="3" s="1"/>
  <c r="M28096" i="3"/>
  <c r="N28096" i="3" s="1"/>
  <c r="M28093" i="3"/>
  <c r="N28093" i="3" s="1"/>
  <c r="M28088" i="3"/>
  <c r="N28088" i="3" s="1"/>
  <c r="M28085" i="3"/>
  <c r="N28085" i="3" s="1"/>
  <c r="M28080" i="3"/>
  <c r="N28080" i="3" s="1"/>
  <c r="M28077" i="3"/>
  <c r="N28077" i="3" s="1"/>
  <c r="M28072" i="3"/>
  <c r="N28072" i="3" s="1"/>
  <c r="M28069" i="3"/>
  <c r="N28069" i="3" s="1"/>
  <c r="M28064" i="3"/>
  <c r="N28064" i="3" s="1"/>
  <c r="M28061" i="3"/>
  <c r="N28061" i="3" s="1"/>
  <c r="M28056" i="3"/>
  <c r="N28056" i="3" s="1"/>
  <c r="M28053" i="3"/>
  <c r="N28053" i="3" s="1"/>
  <c r="M28048" i="3"/>
  <c r="N28048" i="3" s="1"/>
  <c r="M28045" i="3"/>
  <c r="N28045" i="3" s="1"/>
  <c r="M28040" i="3"/>
  <c r="N28040" i="3" s="1"/>
  <c r="M28037" i="3"/>
  <c r="N28037" i="3" s="1"/>
  <c r="M28032" i="3"/>
  <c r="N28032" i="3" s="1"/>
  <c r="M28029" i="3"/>
  <c r="N28029" i="3" s="1"/>
  <c r="M28024" i="3"/>
  <c r="N28024" i="3" s="1"/>
  <c r="M28021" i="3"/>
  <c r="N28021" i="3" s="1"/>
  <c r="M28016" i="3"/>
  <c r="N28016" i="3" s="1"/>
  <c r="M28013" i="3"/>
  <c r="N28013" i="3" s="1"/>
  <c r="M28008" i="3"/>
  <c r="N28008" i="3" s="1"/>
  <c r="M28005" i="3"/>
  <c r="N28005" i="3" s="1"/>
  <c r="M28000" i="3"/>
  <c r="N28000" i="3" s="1"/>
  <c r="M27997" i="3"/>
  <c r="N27997" i="3" s="1"/>
  <c r="M27992" i="3"/>
  <c r="N27992" i="3" s="1"/>
  <c r="M27989" i="3"/>
  <c r="N27989" i="3" s="1"/>
  <c r="M27984" i="3"/>
  <c r="N27984" i="3" s="1"/>
  <c r="M27981" i="3"/>
  <c r="N27981" i="3" s="1"/>
  <c r="M27976" i="3"/>
  <c r="N27976" i="3" s="1"/>
  <c r="M27973" i="3"/>
  <c r="N27973" i="3" s="1"/>
  <c r="M27968" i="3"/>
  <c r="N27968" i="3" s="1"/>
  <c r="M27965" i="3"/>
  <c r="N27965" i="3" s="1"/>
  <c r="M27960" i="3"/>
  <c r="N27960" i="3" s="1"/>
  <c r="M27957" i="3"/>
  <c r="N27957" i="3" s="1"/>
  <c r="M27952" i="3"/>
  <c r="N27952" i="3" s="1"/>
  <c r="M27949" i="3"/>
  <c r="N27949" i="3" s="1"/>
  <c r="M27944" i="3"/>
  <c r="N27944" i="3" s="1"/>
  <c r="M27941" i="3"/>
  <c r="N27941" i="3" s="1"/>
  <c r="M27936" i="3"/>
  <c r="N27936" i="3" s="1"/>
  <c r="M27933" i="3"/>
  <c r="N27933" i="3" s="1"/>
  <c r="M27928" i="3"/>
  <c r="N27928" i="3" s="1"/>
  <c r="M27925" i="3"/>
  <c r="N27925" i="3" s="1"/>
  <c r="M27920" i="3"/>
  <c r="N27920" i="3" s="1"/>
  <c r="M27917" i="3"/>
  <c r="N27917" i="3" s="1"/>
  <c r="M27912" i="3"/>
  <c r="N27912" i="3" s="1"/>
  <c r="M27909" i="3"/>
  <c r="N27909" i="3" s="1"/>
  <c r="M27904" i="3"/>
  <c r="N27904" i="3" s="1"/>
  <c r="M27901" i="3"/>
  <c r="N27901" i="3" s="1"/>
  <c r="M27896" i="3"/>
  <c r="N27896" i="3" s="1"/>
  <c r="M27893" i="3"/>
  <c r="N27893" i="3" s="1"/>
  <c r="M27888" i="3"/>
  <c r="N27888" i="3" s="1"/>
  <c r="M27885" i="3"/>
  <c r="N27885" i="3" s="1"/>
  <c r="M27880" i="3"/>
  <c r="N27880" i="3" s="1"/>
  <c r="M27877" i="3"/>
  <c r="N27877" i="3" s="1"/>
  <c r="M27872" i="3"/>
  <c r="N27872" i="3" s="1"/>
  <c r="M27869" i="3"/>
  <c r="N27869" i="3" s="1"/>
  <c r="M27864" i="3"/>
  <c r="N27864" i="3" s="1"/>
  <c r="M27861" i="3"/>
  <c r="N27861" i="3" s="1"/>
  <c r="M27856" i="3"/>
  <c r="N27856" i="3" s="1"/>
  <c r="M27853" i="3"/>
  <c r="N27853" i="3" s="1"/>
  <c r="M27848" i="3"/>
  <c r="N27848" i="3" s="1"/>
  <c r="M27845" i="3"/>
  <c r="N27845" i="3" s="1"/>
  <c r="M27840" i="3"/>
  <c r="N27840" i="3" s="1"/>
  <c r="M27837" i="3"/>
  <c r="N27837" i="3" s="1"/>
  <c r="M27832" i="3"/>
  <c r="N27832" i="3" s="1"/>
  <c r="M27829" i="3"/>
  <c r="N27829" i="3" s="1"/>
  <c r="M27824" i="3"/>
  <c r="N27824" i="3" s="1"/>
  <c r="M27821" i="3"/>
  <c r="N27821" i="3" s="1"/>
  <c r="M27816" i="3"/>
  <c r="N27816" i="3" s="1"/>
  <c r="M27813" i="3"/>
  <c r="N27813" i="3" s="1"/>
  <c r="M27808" i="3"/>
  <c r="N27808" i="3" s="1"/>
  <c r="M27805" i="3"/>
  <c r="N27805" i="3" s="1"/>
  <c r="M27800" i="3"/>
  <c r="N27800" i="3" s="1"/>
  <c r="M27797" i="3"/>
  <c r="N27797" i="3" s="1"/>
  <c r="M27792" i="3"/>
  <c r="N27792" i="3" s="1"/>
  <c r="M27789" i="3"/>
  <c r="N27789" i="3" s="1"/>
  <c r="M27784" i="3"/>
  <c r="N27784" i="3" s="1"/>
  <c r="M27781" i="3"/>
  <c r="N27781" i="3" s="1"/>
  <c r="M27776" i="3"/>
  <c r="N27776" i="3" s="1"/>
  <c r="M27773" i="3"/>
  <c r="N27773" i="3" s="1"/>
  <c r="M27768" i="3"/>
  <c r="N27768" i="3" s="1"/>
  <c r="M27765" i="3"/>
  <c r="N27765" i="3" s="1"/>
  <c r="M27760" i="3"/>
  <c r="N27760" i="3" s="1"/>
  <c r="M27757" i="3"/>
  <c r="N27757" i="3" s="1"/>
  <c r="M27752" i="3"/>
  <c r="N27752" i="3" s="1"/>
  <c r="M27749" i="3"/>
  <c r="N27749" i="3" s="1"/>
  <c r="M27744" i="3"/>
  <c r="N27744" i="3" s="1"/>
  <c r="M27741" i="3"/>
  <c r="N27741" i="3" s="1"/>
  <c r="M27736" i="3"/>
  <c r="N27736" i="3" s="1"/>
  <c r="M27733" i="3"/>
  <c r="N27733" i="3" s="1"/>
  <c r="M27728" i="3"/>
  <c r="N27728" i="3" s="1"/>
  <c r="M27725" i="3"/>
  <c r="N27725" i="3" s="1"/>
  <c r="M27720" i="3"/>
  <c r="N27720" i="3" s="1"/>
  <c r="M27717" i="3"/>
  <c r="N27717" i="3" s="1"/>
  <c r="M27712" i="3"/>
  <c r="N27712" i="3" s="1"/>
  <c r="M27709" i="3"/>
  <c r="N27709" i="3" s="1"/>
  <c r="M27704" i="3"/>
  <c r="N27704" i="3" s="1"/>
  <c r="M27701" i="3"/>
  <c r="N27701" i="3" s="1"/>
  <c r="M27696" i="3"/>
  <c r="N27696" i="3" s="1"/>
  <c r="M27693" i="3"/>
  <c r="N27693" i="3" s="1"/>
  <c r="M27688" i="3"/>
  <c r="N27688" i="3" s="1"/>
  <c r="M27685" i="3"/>
  <c r="N27685" i="3" s="1"/>
  <c r="M27680" i="3"/>
  <c r="N27680" i="3" s="1"/>
  <c r="M27677" i="3"/>
  <c r="N27677" i="3" s="1"/>
  <c r="M27672" i="3"/>
  <c r="N27672" i="3" s="1"/>
  <c r="M27669" i="3"/>
  <c r="N27669" i="3" s="1"/>
  <c r="M27664" i="3"/>
  <c r="N27664" i="3" s="1"/>
  <c r="M27661" i="3"/>
  <c r="N27661" i="3" s="1"/>
  <c r="M27656" i="3"/>
  <c r="N27656" i="3" s="1"/>
  <c r="M27653" i="3"/>
  <c r="N27653" i="3" s="1"/>
  <c r="M27648" i="3"/>
  <c r="N27648" i="3" s="1"/>
  <c r="M27645" i="3"/>
  <c r="N27645" i="3" s="1"/>
  <c r="M27640" i="3"/>
  <c r="N27640" i="3" s="1"/>
  <c r="M27637" i="3"/>
  <c r="N27637" i="3" s="1"/>
  <c r="M27632" i="3"/>
  <c r="N27632" i="3" s="1"/>
  <c r="M27629" i="3"/>
  <c r="N27629" i="3" s="1"/>
  <c r="M27624" i="3"/>
  <c r="N27624" i="3" s="1"/>
  <c r="M27621" i="3"/>
  <c r="N27621" i="3" s="1"/>
  <c r="M27616" i="3"/>
  <c r="N27616" i="3" s="1"/>
  <c r="M27613" i="3"/>
  <c r="N27613" i="3" s="1"/>
  <c r="M27608" i="3"/>
  <c r="N27608" i="3" s="1"/>
  <c r="M27605" i="3"/>
  <c r="N27605" i="3" s="1"/>
  <c r="M27600" i="3"/>
  <c r="N27600" i="3" s="1"/>
  <c r="M27597" i="3"/>
  <c r="N27597" i="3" s="1"/>
  <c r="M27592" i="3"/>
  <c r="N27592" i="3" s="1"/>
  <c r="M27589" i="3"/>
  <c r="N27589" i="3" s="1"/>
  <c r="M27584" i="3"/>
  <c r="N27584" i="3" s="1"/>
  <c r="M27581" i="3"/>
  <c r="N27581" i="3" s="1"/>
  <c r="M27576" i="3"/>
  <c r="N27576" i="3" s="1"/>
  <c r="M27573" i="3"/>
  <c r="N27573" i="3" s="1"/>
  <c r="M27568" i="3"/>
  <c r="N27568" i="3" s="1"/>
  <c r="M27565" i="3"/>
  <c r="N27565" i="3" s="1"/>
  <c r="M27560" i="3"/>
  <c r="N27560" i="3" s="1"/>
  <c r="M27557" i="3"/>
  <c r="N27557" i="3" s="1"/>
  <c r="M27552" i="3"/>
  <c r="N27552" i="3" s="1"/>
  <c r="M27549" i="3"/>
  <c r="N27549" i="3" s="1"/>
  <c r="M27544" i="3"/>
  <c r="N27544" i="3" s="1"/>
  <c r="M27541" i="3"/>
  <c r="N27541" i="3" s="1"/>
  <c r="M27536" i="3"/>
  <c r="N27536" i="3" s="1"/>
  <c r="M27533" i="3"/>
  <c r="N27533" i="3" s="1"/>
  <c r="M27528" i="3"/>
  <c r="N27528" i="3" s="1"/>
  <c r="M27525" i="3"/>
  <c r="N27525" i="3" s="1"/>
  <c r="M27520" i="3"/>
  <c r="N27520" i="3" s="1"/>
  <c r="M27517" i="3"/>
  <c r="N27517" i="3" s="1"/>
  <c r="M27512" i="3"/>
  <c r="N27512" i="3" s="1"/>
  <c r="M27509" i="3"/>
  <c r="N27509" i="3" s="1"/>
  <c r="M27504" i="3"/>
  <c r="N27504" i="3" s="1"/>
  <c r="M27501" i="3"/>
  <c r="N27501" i="3" s="1"/>
  <c r="M27496" i="3"/>
  <c r="N27496" i="3" s="1"/>
  <c r="M27493" i="3"/>
  <c r="N27493" i="3" s="1"/>
  <c r="M27488" i="3"/>
  <c r="N27488" i="3" s="1"/>
  <c r="M27485" i="3"/>
  <c r="N27485" i="3" s="1"/>
  <c r="M27480" i="3"/>
  <c r="N27480" i="3" s="1"/>
  <c r="M27477" i="3"/>
  <c r="N27477" i="3" s="1"/>
  <c r="M27472" i="3"/>
  <c r="N27472" i="3" s="1"/>
  <c r="M27469" i="3"/>
  <c r="N27469" i="3" s="1"/>
  <c r="M27464" i="3"/>
  <c r="N27464" i="3" s="1"/>
  <c r="M27461" i="3"/>
  <c r="N27461" i="3" s="1"/>
  <c r="M27456" i="3"/>
  <c r="N27456" i="3" s="1"/>
  <c r="M27453" i="3"/>
  <c r="N27453" i="3" s="1"/>
  <c r="M27448" i="3"/>
  <c r="N27448" i="3" s="1"/>
  <c r="M27445" i="3"/>
  <c r="N27445" i="3" s="1"/>
  <c r="M27440" i="3"/>
  <c r="N27440" i="3" s="1"/>
  <c r="M27437" i="3"/>
  <c r="N27437" i="3" s="1"/>
  <c r="M27432" i="3"/>
  <c r="N27432" i="3" s="1"/>
  <c r="M27429" i="3"/>
  <c r="N27429" i="3" s="1"/>
  <c r="M27424" i="3"/>
  <c r="N27424" i="3" s="1"/>
  <c r="M27421" i="3"/>
  <c r="N27421" i="3" s="1"/>
  <c r="M27416" i="3"/>
  <c r="N27416" i="3" s="1"/>
  <c r="M27413" i="3"/>
  <c r="N27413" i="3" s="1"/>
  <c r="M27408" i="3"/>
  <c r="N27408" i="3" s="1"/>
  <c r="M27405" i="3"/>
  <c r="N27405" i="3" s="1"/>
  <c r="M27400" i="3"/>
  <c r="N27400" i="3" s="1"/>
  <c r="M27397" i="3"/>
  <c r="N27397" i="3" s="1"/>
  <c r="M27392" i="3"/>
  <c r="N27392" i="3" s="1"/>
  <c r="M27389" i="3"/>
  <c r="N27389" i="3" s="1"/>
  <c r="M27384" i="3"/>
  <c r="N27384" i="3" s="1"/>
  <c r="M27381" i="3"/>
  <c r="N27381" i="3" s="1"/>
  <c r="M27376" i="3"/>
  <c r="N27376" i="3" s="1"/>
  <c r="M27373" i="3"/>
  <c r="N27373" i="3" s="1"/>
  <c r="M27368" i="3"/>
  <c r="N27368" i="3" s="1"/>
  <c r="M27365" i="3"/>
  <c r="N27365" i="3" s="1"/>
  <c r="M27360" i="3"/>
  <c r="N27360" i="3" s="1"/>
  <c r="M27357" i="3"/>
  <c r="N27357" i="3" s="1"/>
  <c r="M27352" i="3"/>
  <c r="N27352" i="3" s="1"/>
  <c r="M27349" i="3"/>
  <c r="N27349" i="3" s="1"/>
  <c r="M27344" i="3"/>
  <c r="N27344" i="3" s="1"/>
  <c r="M27341" i="3"/>
  <c r="N27341" i="3" s="1"/>
  <c r="M27336" i="3"/>
  <c r="N27336" i="3" s="1"/>
  <c r="M27333" i="3"/>
  <c r="N27333" i="3" s="1"/>
  <c r="M27328" i="3"/>
  <c r="N27328" i="3" s="1"/>
  <c r="M27325" i="3"/>
  <c r="N27325" i="3" s="1"/>
  <c r="M27320" i="3"/>
  <c r="N27320" i="3" s="1"/>
  <c r="M27317" i="3"/>
  <c r="N27317" i="3" s="1"/>
  <c r="M27312" i="3"/>
  <c r="N27312" i="3" s="1"/>
  <c r="M27309" i="3"/>
  <c r="N27309" i="3" s="1"/>
  <c r="M27304" i="3"/>
  <c r="N27304" i="3" s="1"/>
  <c r="M27301" i="3"/>
  <c r="N27301" i="3" s="1"/>
  <c r="M27296" i="3"/>
  <c r="N27296" i="3" s="1"/>
  <c r="M27293" i="3"/>
  <c r="N27293" i="3" s="1"/>
  <c r="M27288" i="3"/>
  <c r="N27288" i="3" s="1"/>
  <c r="M27285" i="3"/>
  <c r="N27285" i="3" s="1"/>
  <c r="M27280" i="3"/>
  <c r="N27280" i="3" s="1"/>
  <c r="M27277" i="3"/>
  <c r="N27277" i="3" s="1"/>
  <c r="M27272" i="3"/>
  <c r="N27272" i="3" s="1"/>
  <c r="M27269" i="3"/>
  <c r="N27269" i="3" s="1"/>
  <c r="M27264" i="3"/>
  <c r="N27264" i="3" s="1"/>
  <c r="M27261" i="3"/>
  <c r="N27261" i="3" s="1"/>
  <c r="M27256" i="3"/>
  <c r="N27256" i="3" s="1"/>
  <c r="M27253" i="3"/>
  <c r="N27253" i="3" s="1"/>
  <c r="M27248" i="3"/>
  <c r="N27248" i="3" s="1"/>
  <c r="M27245" i="3"/>
  <c r="N27245" i="3" s="1"/>
  <c r="M27240" i="3"/>
  <c r="N27240" i="3" s="1"/>
  <c r="M27237" i="3"/>
  <c r="N27237" i="3" s="1"/>
  <c r="M27232" i="3"/>
  <c r="N27232" i="3" s="1"/>
  <c r="M27229" i="3"/>
  <c r="N27229" i="3" s="1"/>
  <c r="M27224" i="3"/>
  <c r="N27224" i="3" s="1"/>
  <c r="M27221" i="3"/>
  <c r="N27221" i="3" s="1"/>
  <c r="M27216" i="3"/>
  <c r="N27216" i="3" s="1"/>
  <c r="M27213" i="3"/>
  <c r="N27213" i="3" s="1"/>
  <c r="M27208" i="3"/>
  <c r="N27208" i="3" s="1"/>
  <c r="M27205" i="3"/>
  <c r="N27205" i="3" s="1"/>
  <c r="M27200" i="3"/>
  <c r="N27200" i="3" s="1"/>
  <c r="M27197" i="3"/>
  <c r="N27197" i="3" s="1"/>
  <c r="M27192" i="3"/>
  <c r="N27192" i="3" s="1"/>
  <c r="M27189" i="3"/>
  <c r="N27189" i="3" s="1"/>
  <c r="M27184" i="3"/>
  <c r="N27184" i="3" s="1"/>
  <c r="M27181" i="3"/>
  <c r="N27181" i="3" s="1"/>
  <c r="M27176" i="3"/>
  <c r="N27176" i="3" s="1"/>
  <c r="M27173" i="3"/>
  <c r="N27173" i="3" s="1"/>
  <c r="M27168" i="3"/>
  <c r="N27168" i="3" s="1"/>
  <c r="M27165" i="3"/>
  <c r="N27165" i="3" s="1"/>
  <c r="M27160" i="3"/>
  <c r="N27160" i="3" s="1"/>
  <c r="M27157" i="3"/>
  <c r="N27157" i="3" s="1"/>
  <c r="M27152" i="3"/>
  <c r="N27152" i="3" s="1"/>
  <c r="M27149" i="3"/>
  <c r="N27149" i="3" s="1"/>
  <c r="M27144" i="3"/>
  <c r="N27144" i="3" s="1"/>
  <c r="M27141" i="3"/>
  <c r="N27141" i="3" s="1"/>
  <c r="M27136" i="3"/>
  <c r="N27136" i="3" s="1"/>
  <c r="M27133" i="3"/>
  <c r="N27133" i="3" s="1"/>
  <c r="M27128" i="3"/>
  <c r="N27128" i="3" s="1"/>
  <c r="M27125" i="3"/>
  <c r="N27125" i="3" s="1"/>
  <c r="M27120" i="3"/>
  <c r="N27120" i="3" s="1"/>
  <c r="M27117" i="3"/>
  <c r="N27117" i="3" s="1"/>
  <c r="M27112" i="3"/>
  <c r="N27112" i="3" s="1"/>
  <c r="M27109" i="3"/>
  <c r="N27109" i="3" s="1"/>
  <c r="M27104" i="3"/>
  <c r="N27104" i="3" s="1"/>
  <c r="M27101" i="3"/>
  <c r="N27101" i="3" s="1"/>
  <c r="M27096" i="3"/>
  <c r="N27096" i="3" s="1"/>
  <c r="M27093" i="3"/>
  <c r="N27093" i="3" s="1"/>
  <c r="M27088" i="3"/>
  <c r="N27088" i="3" s="1"/>
  <c r="M27085" i="3"/>
  <c r="N27085" i="3" s="1"/>
  <c r="M27080" i="3"/>
  <c r="N27080" i="3" s="1"/>
  <c r="M27077" i="3"/>
  <c r="N27077" i="3" s="1"/>
  <c r="M27072" i="3"/>
  <c r="N27072" i="3" s="1"/>
  <c r="M27069" i="3"/>
  <c r="N27069" i="3" s="1"/>
  <c r="M27064" i="3"/>
  <c r="N27064" i="3" s="1"/>
  <c r="M27061" i="3"/>
  <c r="N27061" i="3" s="1"/>
  <c r="M27056" i="3"/>
  <c r="N27056" i="3" s="1"/>
  <c r="M27053" i="3"/>
  <c r="N27053" i="3" s="1"/>
  <c r="M27048" i="3"/>
  <c r="N27048" i="3" s="1"/>
  <c r="M27045" i="3"/>
  <c r="N27045" i="3" s="1"/>
  <c r="M27040" i="3"/>
  <c r="N27040" i="3" s="1"/>
  <c r="M27037" i="3"/>
  <c r="N27037" i="3" s="1"/>
  <c r="M27032" i="3"/>
  <c r="N27032" i="3" s="1"/>
  <c r="M27029" i="3"/>
  <c r="N27029" i="3" s="1"/>
  <c r="M27024" i="3"/>
  <c r="N27024" i="3" s="1"/>
  <c r="M27021" i="3"/>
  <c r="N27021" i="3" s="1"/>
  <c r="M27016" i="3"/>
  <c r="N27016" i="3" s="1"/>
  <c r="M27013" i="3"/>
  <c r="N27013" i="3" s="1"/>
  <c r="M27008" i="3"/>
  <c r="N27008" i="3" s="1"/>
  <c r="M27005" i="3"/>
  <c r="N27005" i="3" s="1"/>
  <c r="M27000" i="3"/>
  <c r="N27000" i="3" s="1"/>
  <c r="M26997" i="3"/>
  <c r="N26997" i="3" s="1"/>
  <c r="M26992" i="3"/>
  <c r="N26992" i="3" s="1"/>
  <c r="M26989" i="3"/>
  <c r="N26989" i="3" s="1"/>
  <c r="M26984" i="3"/>
  <c r="N26984" i="3" s="1"/>
  <c r="M26981" i="3"/>
  <c r="N26981" i="3" s="1"/>
  <c r="M26976" i="3"/>
  <c r="N26976" i="3" s="1"/>
  <c r="M26973" i="3"/>
  <c r="N26973" i="3" s="1"/>
  <c r="M26968" i="3"/>
  <c r="N26968" i="3" s="1"/>
  <c r="M26965" i="3"/>
  <c r="N26965" i="3" s="1"/>
  <c r="M26960" i="3"/>
  <c r="N26960" i="3" s="1"/>
  <c r="M26957" i="3"/>
  <c r="N26957" i="3" s="1"/>
  <c r="M26952" i="3"/>
  <c r="N26952" i="3" s="1"/>
  <c r="M26949" i="3"/>
  <c r="N26949" i="3" s="1"/>
  <c r="M26944" i="3"/>
  <c r="N26944" i="3" s="1"/>
  <c r="M26941" i="3"/>
  <c r="N26941" i="3" s="1"/>
  <c r="M26936" i="3"/>
  <c r="N26936" i="3" s="1"/>
  <c r="M26933" i="3"/>
  <c r="N26933" i="3" s="1"/>
  <c r="M26928" i="3"/>
  <c r="N26928" i="3" s="1"/>
  <c r="M26925" i="3"/>
  <c r="N26925" i="3" s="1"/>
  <c r="M26920" i="3"/>
  <c r="N26920" i="3" s="1"/>
  <c r="M26917" i="3"/>
  <c r="N26917" i="3" s="1"/>
  <c r="M26912" i="3"/>
  <c r="N26912" i="3" s="1"/>
  <c r="M26909" i="3"/>
  <c r="N26909" i="3" s="1"/>
  <c r="M26904" i="3"/>
  <c r="N26904" i="3" s="1"/>
  <c r="M26901" i="3"/>
  <c r="N26901" i="3" s="1"/>
  <c r="M26896" i="3"/>
  <c r="N26896" i="3" s="1"/>
  <c r="M26893" i="3"/>
  <c r="N26893" i="3" s="1"/>
  <c r="M26888" i="3"/>
  <c r="N26888" i="3" s="1"/>
  <c r="M26885" i="3"/>
  <c r="N26885" i="3" s="1"/>
  <c r="M26880" i="3"/>
  <c r="N26880" i="3" s="1"/>
  <c r="M26877" i="3"/>
  <c r="N26877" i="3" s="1"/>
  <c r="M26872" i="3"/>
  <c r="N26872" i="3" s="1"/>
  <c r="M26869" i="3"/>
  <c r="N26869" i="3" s="1"/>
  <c r="M26864" i="3"/>
  <c r="N26864" i="3" s="1"/>
  <c r="M26861" i="3"/>
  <c r="N26861" i="3" s="1"/>
  <c r="M26856" i="3"/>
  <c r="N26856" i="3" s="1"/>
  <c r="M26853" i="3"/>
  <c r="N26853" i="3" s="1"/>
  <c r="M26848" i="3"/>
  <c r="N26848" i="3" s="1"/>
  <c r="M26845" i="3"/>
  <c r="N26845" i="3" s="1"/>
  <c r="M26840" i="3"/>
  <c r="N26840" i="3" s="1"/>
  <c r="M26837" i="3"/>
  <c r="N26837" i="3" s="1"/>
  <c r="M26832" i="3"/>
  <c r="N26832" i="3" s="1"/>
  <c r="M26829" i="3"/>
  <c r="N26829" i="3" s="1"/>
  <c r="M26824" i="3"/>
  <c r="N26824" i="3" s="1"/>
  <c r="M26821" i="3"/>
  <c r="N26821" i="3" s="1"/>
  <c r="M26816" i="3"/>
  <c r="N26816" i="3" s="1"/>
  <c r="M26813" i="3"/>
  <c r="N26813" i="3" s="1"/>
  <c r="M26808" i="3"/>
  <c r="N26808" i="3" s="1"/>
  <c r="M26805" i="3"/>
  <c r="N26805" i="3" s="1"/>
  <c r="M26800" i="3"/>
  <c r="N26800" i="3" s="1"/>
  <c r="M26797" i="3"/>
  <c r="N26797" i="3" s="1"/>
  <c r="M26792" i="3"/>
  <c r="N26792" i="3" s="1"/>
  <c r="M26789" i="3"/>
  <c r="N26789" i="3" s="1"/>
  <c r="M26784" i="3"/>
  <c r="N26784" i="3" s="1"/>
  <c r="M26781" i="3"/>
  <c r="N26781" i="3" s="1"/>
  <c r="M26776" i="3"/>
  <c r="N26776" i="3" s="1"/>
  <c r="M26773" i="3"/>
  <c r="N26773" i="3" s="1"/>
  <c r="M26768" i="3"/>
  <c r="N26768" i="3" s="1"/>
  <c r="M26765" i="3"/>
  <c r="N26765" i="3" s="1"/>
  <c r="M26760" i="3"/>
  <c r="N26760" i="3" s="1"/>
  <c r="M26757" i="3"/>
  <c r="N26757" i="3" s="1"/>
  <c r="M26752" i="3"/>
  <c r="N26752" i="3" s="1"/>
  <c r="M26749" i="3"/>
  <c r="N26749" i="3" s="1"/>
  <c r="M26744" i="3"/>
  <c r="N26744" i="3" s="1"/>
  <c r="M26741" i="3"/>
  <c r="N26741" i="3" s="1"/>
  <c r="M26736" i="3"/>
  <c r="N26736" i="3" s="1"/>
  <c r="M26733" i="3"/>
  <c r="N26733" i="3" s="1"/>
  <c r="M26728" i="3"/>
  <c r="N26728" i="3" s="1"/>
  <c r="M26725" i="3"/>
  <c r="N26725" i="3" s="1"/>
  <c r="M26720" i="3"/>
  <c r="N26720" i="3" s="1"/>
  <c r="M26717" i="3"/>
  <c r="N26717" i="3" s="1"/>
  <c r="M26712" i="3"/>
  <c r="N26712" i="3" s="1"/>
  <c r="M26709" i="3"/>
  <c r="N26709" i="3" s="1"/>
  <c r="M26704" i="3"/>
  <c r="N26704" i="3" s="1"/>
  <c r="M26701" i="3"/>
  <c r="N26701" i="3" s="1"/>
  <c r="M26696" i="3"/>
  <c r="N26696" i="3" s="1"/>
  <c r="M26693" i="3"/>
  <c r="N26693" i="3" s="1"/>
  <c r="M26688" i="3"/>
  <c r="N26688" i="3" s="1"/>
  <c r="M26685" i="3"/>
  <c r="N26685" i="3" s="1"/>
  <c r="M26680" i="3"/>
  <c r="N26680" i="3" s="1"/>
  <c r="M26677" i="3"/>
  <c r="N26677" i="3" s="1"/>
  <c r="M26672" i="3"/>
  <c r="N26672" i="3" s="1"/>
  <c r="M26669" i="3"/>
  <c r="N26669" i="3" s="1"/>
  <c r="M26664" i="3"/>
  <c r="N26664" i="3" s="1"/>
  <c r="M26661" i="3"/>
  <c r="N26661" i="3" s="1"/>
  <c r="M26656" i="3"/>
  <c r="N26656" i="3" s="1"/>
  <c r="M26653" i="3"/>
  <c r="N26653" i="3" s="1"/>
  <c r="M26648" i="3"/>
  <c r="N26648" i="3" s="1"/>
  <c r="M26645" i="3"/>
  <c r="N26645" i="3" s="1"/>
  <c r="M26640" i="3"/>
  <c r="N26640" i="3" s="1"/>
  <c r="M26637" i="3"/>
  <c r="N26637" i="3" s="1"/>
  <c r="M26632" i="3"/>
  <c r="N26632" i="3" s="1"/>
  <c r="M26629" i="3"/>
  <c r="N26629" i="3" s="1"/>
  <c r="M26624" i="3"/>
  <c r="N26624" i="3" s="1"/>
  <c r="M26621" i="3"/>
  <c r="N26621" i="3" s="1"/>
  <c r="M26616" i="3"/>
  <c r="N26616" i="3" s="1"/>
  <c r="M26613" i="3"/>
  <c r="N26613" i="3" s="1"/>
  <c r="M26608" i="3"/>
  <c r="N26608" i="3" s="1"/>
  <c r="M26605" i="3"/>
  <c r="N26605" i="3" s="1"/>
  <c r="M26600" i="3"/>
  <c r="N26600" i="3" s="1"/>
  <c r="M26597" i="3"/>
  <c r="N26597" i="3" s="1"/>
  <c r="M26592" i="3"/>
  <c r="N26592" i="3" s="1"/>
  <c r="M26589" i="3"/>
  <c r="N26589" i="3" s="1"/>
  <c r="M26584" i="3"/>
  <c r="N26584" i="3" s="1"/>
  <c r="M26581" i="3"/>
  <c r="N26581" i="3" s="1"/>
  <c r="M26576" i="3"/>
  <c r="N26576" i="3" s="1"/>
  <c r="M26573" i="3"/>
  <c r="N26573" i="3" s="1"/>
  <c r="M26568" i="3"/>
  <c r="N26568" i="3" s="1"/>
  <c r="M26565" i="3"/>
  <c r="N26565" i="3" s="1"/>
  <c r="M26560" i="3"/>
  <c r="N26560" i="3" s="1"/>
  <c r="M26557" i="3"/>
  <c r="N26557" i="3" s="1"/>
  <c r="M26552" i="3"/>
  <c r="N26552" i="3" s="1"/>
  <c r="M26549" i="3"/>
  <c r="N26549" i="3" s="1"/>
  <c r="M26544" i="3"/>
  <c r="N26544" i="3" s="1"/>
  <c r="M26541" i="3"/>
  <c r="N26541" i="3" s="1"/>
  <c r="M26536" i="3"/>
  <c r="N26536" i="3" s="1"/>
  <c r="M26533" i="3"/>
  <c r="N26533" i="3" s="1"/>
  <c r="M26528" i="3"/>
  <c r="N26528" i="3" s="1"/>
  <c r="M26525" i="3"/>
  <c r="N26525" i="3" s="1"/>
  <c r="M26520" i="3"/>
  <c r="N26520" i="3" s="1"/>
  <c r="M26517" i="3"/>
  <c r="N26517" i="3" s="1"/>
  <c r="M26512" i="3"/>
  <c r="N26512" i="3" s="1"/>
  <c r="M26509" i="3"/>
  <c r="N26509" i="3" s="1"/>
  <c r="M26504" i="3"/>
  <c r="N26504" i="3" s="1"/>
  <c r="M26501" i="3"/>
  <c r="N26501" i="3" s="1"/>
  <c r="M26496" i="3"/>
  <c r="N26496" i="3" s="1"/>
  <c r="M26493" i="3"/>
  <c r="N26493" i="3" s="1"/>
  <c r="M26488" i="3"/>
  <c r="N26488" i="3" s="1"/>
  <c r="M26485" i="3"/>
  <c r="N26485" i="3" s="1"/>
  <c r="M26480" i="3"/>
  <c r="N26480" i="3" s="1"/>
  <c r="M26477" i="3"/>
  <c r="N26477" i="3" s="1"/>
  <c r="M26472" i="3"/>
  <c r="N26472" i="3" s="1"/>
  <c r="M26469" i="3"/>
  <c r="N26469" i="3" s="1"/>
  <c r="M26464" i="3"/>
  <c r="N26464" i="3" s="1"/>
  <c r="M26461" i="3"/>
  <c r="N26461" i="3" s="1"/>
  <c r="M26456" i="3"/>
  <c r="N26456" i="3" s="1"/>
  <c r="M26453" i="3"/>
  <c r="N26453" i="3" s="1"/>
  <c r="M26448" i="3"/>
  <c r="N26448" i="3" s="1"/>
  <c r="M26445" i="3"/>
  <c r="N26445" i="3" s="1"/>
  <c r="M26440" i="3"/>
  <c r="N26440" i="3" s="1"/>
  <c r="M26437" i="3"/>
  <c r="N26437" i="3" s="1"/>
  <c r="M26432" i="3"/>
  <c r="N26432" i="3" s="1"/>
  <c r="M26429" i="3"/>
  <c r="N26429" i="3" s="1"/>
  <c r="M26424" i="3"/>
  <c r="N26424" i="3" s="1"/>
  <c r="M26421" i="3"/>
  <c r="N26421" i="3" s="1"/>
  <c r="M26416" i="3"/>
  <c r="N26416" i="3" s="1"/>
  <c r="M26413" i="3"/>
  <c r="N26413" i="3" s="1"/>
  <c r="M26408" i="3"/>
  <c r="N26408" i="3" s="1"/>
  <c r="M26405" i="3"/>
  <c r="N26405" i="3" s="1"/>
  <c r="M26400" i="3"/>
  <c r="N26400" i="3" s="1"/>
  <c r="M26397" i="3"/>
  <c r="N26397" i="3" s="1"/>
  <c r="M26392" i="3"/>
  <c r="N26392" i="3" s="1"/>
  <c r="M26389" i="3"/>
  <c r="N26389" i="3" s="1"/>
  <c r="M26384" i="3"/>
  <c r="N26384" i="3" s="1"/>
  <c r="M26381" i="3"/>
  <c r="N26381" i="3" s="1"/>
  <c r="M26376" i="3"/>
  <c r="N26376" i="3" s="1"/>
  <c r="M26373" i="3"/>
  <c r="N26373" i="3" s="1"/>
  <c r="M26368" i="3"/>
  <c r="N26368" i="3" s="1"/>
  <c r="M26365" i="3"/>
  <c r="N26365" i="3" s="1"/>
  <c r="M26360" i="3"/>
  <c r="N26360" i="3" s="1"/>
  <c r="M26357" i="3"/>
  <c r="N26357" i="3" s="1"/>
  <c r="M26352" i="3"/>
  <c r="N26352" i="3" s="1"/>
  <c r="M26349" i="3"/>
  <c r="N26349" i="3" s="1"/>
  <c r="M26344" i="3"/>
  <c r="N26344" i="3" s="1"/>
  <c r="M26341" i="3"/>
  <c r="N26341" i="3" s="1"/>
  <c r="M26336" i="3"/>
  <c r="N26336" i="3" s="1"/>
  <c r="M26333" i="3"/>
  <c r="N26333" i="3" s="1"/>
  <c r="M26328" i="3"/>
  <c r="N26328" i="3" s="1"/>
  <c r="M26325" i="3"/>
  <c r="N26325" i="3" s="1"/>
  <c r="M26320" i="3"/>
  <c r="N26320" i="3" s="1"/>
  <c r="M26317" i="3"/>
  <c r="N26317" i="3" s="1"/>
  <c r="M26312" i="3"/>
  <c r="N26312" i="3" s="1"/>
  <c r="M26309" i="3"/>
  <c r="N26309" i="3" s="1"/>
  <c r="M26304" i="3"/>
  <c r="N26304" i="3" s="1"/>
  <c r="M26301" i="3"/>
  <c r="N26301" i="3" s="1"/>
  <c r="M26296" i="3"/>
  <c r="N26296" i="3" s="1"/>
  <c r="M26293" i="3"/>
  <c r="N26293" i="3" s="1"/>
  <c r="M26288" i="3"/>
  <c r="N26288" i="3" s="1"/>
  <c r="M26285" i="3"/>
  <c r="N26285" i="3" s="1"/>
  <c r="M26280" i="3"/>
  <c r="N26280" i="3" s="1"/>
  <c r="M26277" i="3"/>
  <c r="N26277" i="3" s="1"/>
  <c r="M26272" i="3"/>
  <c r="N26272" i="3" s="1"/>
  <c r="M26269" i="3"/>
  <c r="N26269" i="3" s="1"/>
  <c r="M26264" i="3"/>
  <c r="N26264" i="3" s="1"/>
  <c r="M26261" i="3"/>
  <c r="N26261" i="3" s="1"/>
  <c r="M26256" i="3"/>
  <c r="N26256" i="3" s="1"/>
  <c r="M26253" i="3"/>
  <c r="N26253" i="3" s="1"/>
  <c r="M26248" i="3"/>
  <c r="N26248" i="3" s="1"/>
  <c r="M26245" i="3"/>
  <c r="N26245" i="3" s="1"/>
  <c r="M26240" i="3"/>
  <c r="N26240" i="3" s="1"/>
  <c r="M26237" i="3"/>
  <c r="N26237" i="3" s="1"/>
  <c r="M26232" i="3"/>
  <c r="N26232" i="3" s="1"/>
  <c r="M26229" i="3"/>
  <c r="N26229" i="3" s="1"/>
  <c r="M26224" i="3"/>
  <c r="N26224" i="3" s="1"/>
  <c r="M26221" i="3"/>
  <c r="N26221" i="3" s="1"/>
  <c r="M26216" i="3"/>
  <c r="N26216" i="3" s="1"/>
  <c r="M26213" i="3"/>
  <c r="N26213" i="3" s="1"/>
  <c r="M26208" i="3"/>
  <c r="N26208" i="3" s="1"/>
  <c r="M26205" i="3"/>
  <c r="N26205" i="3" s="1"/>
  <c r="M26200" i="3"/>
  <c r="N26200" i="3" s="1"/>
  <c r="M26197" i="3"/>
  <c r="N26197" i="3" s="1"/>
  <c r="M26192" i="3"/>
  <c r="N26192" i="3" s="1"/>
  <c r="M26189" i="3"/>
  <c r="N26189" i="3" s="1"/>
  <c r="M26184" i="3"/>
  <c r="N26184" i="3" s="1"/>
  <c r="M26181" i="3"/>
  <c r="N26181" i="3" s="1"/>
  <c r="M26176" i="3"/>
  <c r="N26176" i="3" s="1"/>
  <c r="M26173" i="3"/>
  <c r="N26173" i="3" s="1"/>
  <c r="M26168" i="3"/>
  <c r="N26168" i="3" s="1"/>
  <c r="M26165" i="3"/>
  <c r="N26165" i="3" s="1"/>
  <c r="M26160" i="3"/>
  <c r="N26160" i="3" s="1"/>
  <c r="M26157" i="3"/>
  <c r="N26157" i="3" s="1"/>
  <c r="M26152" i="3"/>
  <c r="N26152" i="3" s="1"/>
  <c r="M26149" i="3"/>
  <c r="N26149" i="3" s="1"/>
  <c r="M26144" i="3"/>
  <c r="N26144" i="3" s="1"/>
  <c r="M26141" i="3"/>
  <c r="N26141" i="3" s="1"/>
  <c r="M26136" i="3"/>
  <c r="N26136" i="3" s="1"/>
  <c r="M26133" i="3"/>
  <c r="N26133" i="3" s="1"/>
  <c r="M26128" i="3"/>
  <c r="N26128" i="3" s="1"/>
  <c r="M26125" i="3"/>
  <c r="N26125" i="3" s="1"/>
  <c r="M26120" i="3"/>
  <c r="N26120" i="3" s="1"/>
  <c r="M26117" i="3"/>
  <c r="N26117" i="3" s="1"/>
  <c r="M26112" i="3"/>
  <c r="N26112" i="3" s="1"/>
  <c r="M26109" i="3"/>
  <c r="N26109" i="3" s="1"/>
  <c r="M26104" i="3"/>
  <c r="N26104" i="3" s="1"/>
  <c r="M26101" i="3"/>
  <c r="N26101" i="3" s="1"/>
  <c r="M26096" i="3"/>
  <c r="N26096" i="3" s="1"/>
  <c r="M26093" i="3"/>
  <c r="N26093" i="3" s="1"/>
  <c r="M26088" i="3"/>
  <c r="N26088" i="3" s="1"/>
  <c r="M26085" i="3"/>
  <c r="N26085" i="3" s="1"/>
  <c r="M26080" i="3"/>
  <c r="N26080" i="3" s="1"/>
  <c r="M26077" i="3"/>
  <c r="N26077" i="3" s="1"/>
  <c r="M26072" i="3"/>
  <c r="N26072" i="3" s="1"/>
  <c r="M26069" i="3"/>
  <c r="N26069" i="3" s="1"/>
  <c r="M26064" i="3"/>
  <c r="N26064" i="3" s="1"/>
  <c r="M26061" i="3"/>
  <c r="N26061" i="3" s="1"/>
  <c r="M26056" i="3"/>
  <c r="N26056" i="3" s="1"/>
  <c r="M26053" i="3"/>
  <c r="N26053" i="3" s="1"/>
  <c r="M26048" i="3"/>
  <c r="N26048" i="3" s="1"/>
  <c r="M26045" i="3"/>
  <c r="N26045" i="3" s="1"/>
  <c r="M26040" i="3"/>
  <c r="N26040" i="3" s="1"/>
  <c r="M26037" i="3"/>
  <c r="N26037" i="3" s="1"/>
  <c r="M26032" i="3"/>
  <c r="N26032" i="3" s="1"/>
  <c r="M26029" i="3"/>
  <c r="N26029" i="3" s="1"/>
  <c r="M26024" i="3"/>
  <c r="N26024" i="3" s="1"/>
  <c r="M26021" i="3"/>
  <c r="N26021" i="3" s="1"/>
  <c r="M26016" i="3"/>
  <c r="N26016" i="3" s="1"/>
  <c r="M26013" i="3"/>
  <c r="N26013" i="3" s="1"/>
  <c r="M26008" i="3"/>
  <c r="N26008" i="3" s="1"/>
  <c r="M26005" i="3"/>
  <c r="N26005" i="3" s="1"/>
  <c r="M26000" i="3"/>
  <c r="N26000" i="3" s="1"/>
  <c r="M25997" i="3"/>
  <c r="N25997" i="3" s="1"/>
  <c r="M25992" i="3"/>
  <c r="N25992" i="3" s="1"/>
  <c r="M25989" i="3"/>
  <c r="N25989" i="3" s="1"/>
  <c r="M25984" i="3"/>
  <c r="N25984" i="3" s="1"/>
  <c r="M25981" i="3"/>
  <c r="N25981" i="3" s="1"/>
  <c r="M25976" i="3"/>
  <c r="N25976" i="3" s="1"/>
  <c r="M25973" i="3"/>
  <c r="N25973" i="3" s="1"/>
  <c r="M25968" i="3"/>
  <c r="N25968" i="3" s="1"/>
  <c r="M25965" i="3"/>
  <c r="N25965" i="3" s="1"/>
  <c r="M25960" i="3"/>
  <c r="N25960" i="3" s="1"/>
  <c r="M25957" i="3"/>
  <c r="N25957" i="3" s="1"/>
  <c r="M25952" i="3"/>
  <c r="N25952" i="3" s="1"/>
  <c r="M25949" i="3"/>
  <c r="N25949" i="3" s="1"/>
  <c r="M25944" i="3"/>
  <c r="N25944" i="3" s="1"/>
  <c r="M25941" i="3"/>
  <c r="N25941" i="3" s="1"/>
  <c r="M25936" i="3"/>
  <c r="N25936" i="3" s="1"/>
  <c r="M25933" i="3"/>
  <c r="N25933" i="3" s="1"/>
  <c r="M25928" i="3"/>
  <c r="N25928" i="3" s="1"/>
  <c r="M25925" i="3"/>
  <c r="N25925" i="3" s="1"/>
  <c r="M25920" i="3"/>
  <c r="N25920" i="3" s="1"/>
  <c r="M25917" i="3"/>
  <c r="N25917" i="3" s="1"/>
  <c r="M25912" i="3"/>
  <c r="N25912" i="3" s="1"/>
  <c r="M25909" i="3"/>
  <c r="N25909" i="3" s="1"/>
  <c r="M25904" i="3"/>
  <c r="N25904" i="3" s="1"/>
  <c r="M25901" i="3"/>
  <c r="N25901" i="3" s="1"/>
  <c r="M25896" i="3"/>
  <c r="N25896" i="3" s="1"/>
  <c r="M25893" i="3"/>
  <c r="N25893" i="3" s="1"/>
  <c r="M25888" i="3"/>
  <c r="N25888" i="3" s="1"/>
  <c r="M25885" i="3"/>
  <c r="N25885" i="3" s="1"/>
  <c r="M25880" i="3"/>
  <c r="N25880" i="3" s="1"/>
  <c r="M25877" i="3"/>
  <c r="N25877" i="3" s="1"/>
  <c r="M25872" i="3"/>
  <c r="N25872" i="3" s="1"/>
  <c r="M25869" i="3"/>
  <c r="N25869" i="3" s="1"/>
  <c r="M25864" i="3"/>
  <c r="N25864" i="3" s="1"/>
  <c r="M25861" i="3"/>
  <c r="N25861" i="3" s="1"/>
  <c r="M25856" i="3"/>
  <c r="N25856" i="3" s="1"/>
  <c r="M25853" i="3"/>
  <c r="N25853" i="3" s="1"/>
  <c r="M25848" i="3"/>
  <c r="N25848" i="3" s="1"/>
  <c r="M25845" i="3"/>
  <c r="N25845" i="3" s="1"/>
  <c r="M25840" i="3"/>
  <c r="N25840" i="3" s="1"/>
  <c r="M25837" i="3"/>
  <c r="N25837" i="3" s="1"/>
  <c r="M25832" i="3"/>
  <c r="N25832" i="3" s="1"/>
  <c r="M25829" i="3"/>
  <c r="N25829" i="3" s="1"/>
  <c r="M25812" i="3"/>
  <c r="N25812" i="3" s="1"/>
  <c r="M25801" i="3"/>
  <c r="N25801" i="3" s="1"/>
  <c r="M25692" i="3"/>
  <c r="N25692" i="3" s="1"/>
  <c r="M25697" i="3"/>
  <c r="N25697" i="3" s="1"/>
  <c r="M25700" i="3"/>
  <c r="N25700" i="3" s="1"/>
  <c r="M25705" i="3"/>
  <c r="N25705" i="3" s="1"/>
  <c r="M25708" i="3"/>
  <c r="N25708" i="3" s="1"/>
  <c r="M25713" i="3"/>
  <c r="N25713" i="3" s="1"/>
  <c r="M25716" i="3"/>
  <c r="N25716" i="3" s="1"/>
  <c r="M25721" i="3"/>
  <c r="N25721" i="3" s="1"/>
  <c r="M25724" i="3"/>
  <c r="N25724" i="3" s="1"/>
  <c r="M25729" i="3"/>
  <c r="N25729" i="3" s="1"/>
  <c r="M25732" i="3"/>
  <c r="N25732" i="3" s="1"/>
  <c r="M25737" i="3"/>
  <c r="N25737" i="3" s="1"/>
  <c r="M25740" i="3"/>
  <c r="N25740" i="3" s="1"/>
  <c r="M25745" i="3"/>
  <c r="N25745" i="3" s="1"/>
  <c r="M25748" i="3"/>
  <c r="N25748" i="3" s="1"/>
  <c r="M25753" i="3"/>
  <c r="N25753" i="3" s="1"/>
  <c r="M25756" i="3"/>
  <c r="N25756" i="3" s="1"/>
  <c r="M25761" i="3"/>
  <c r="N25761" i="3" s="1"/>
  <c r="M25764" i="3"/>
  <c r="N25764" i="3" s="1"/>
  <c r="M25769" i="3"/>
  <c r="N25769" i="3" s="1"/>
  <c r="M25772" i="3"/>
  <c r="N25772" i="3" s="1"/>
  <c r="M25777" i="3"/>
  <c r="N25777" i="3" s="1"/>
  <c r="M25780" i="3"/>
  <c r="N25780" i="3" s="1"/>
  <c r="M25695" i="3"/>
  <c r="N25695" i="3" s="1"/>
  <c r="M25698" i="3"/>
  <c r="N25698" i="3" s="1"/>
  <c r="M25703" i="3"/>
  <c r="N25703" i="3" s="1"/>
  <c r="M25706" i="3"/>
  <c r="N25706" i="3" s="1"/>
  <c r="M25711" i="3"/>
  <c r="N25711" i="3" s="1"/>
  <c r="M25714" i="3"/>
  <c r="N25714" i="3" s="1"/>
  <c r="M25719" i="3"/>
  <c r="N25719" i="3" s="1"/>
  <c r="M25722" i="3"/>
  <c r="N25722" i="3" s="1"/>
  <c r="M25727" i="3"/>
  <c r="N25727" i="3" s="1"/>
  <c r="M25730" i="3"/>
  <c r="N25730" i="3" s="1"/>
  <c r="M25735" i="3"/>
  <c r="N25735" i="3" s="1"/>
  <c r="M25738" i="3"/>
  <c r="N25738" i="3" s="1"/>
  <c r="M25743" i="3"/>
  <c r="N25743" i="3" s="1"/>
  <c r="M25746" i="3"/>
  <c r="N25746" i="3" s="1"/>
  <c r="M25751" i="3"/>
  <c r="N25751" i="3" s="1"/>
  <c r="M25754" i="3"/>
  <c r="N25754" i="3" s="1"/>
  <c r="M25759" i="3"/>
  <c r="N25759" i="3" s="1"/>
  <c r="M25762" i="3"/>
  <c r="N25762" i="3" s="1"/>
  <c r="M25767" i="3"/>
  <c r="N25767" i="3" s="1"/>
  <c r="M25770" i="3"/>
  <c r="N25770" i="3" s="1"/>
  <c r="M25775" i="3"/>
  <c r="N25775" i="3" s="1"/>
  <c r="M25778" i="3"/>
  <c r="N25778" i="3" s="1"/>
  <c r="M25783" i="3"/>
  <c r="N25783" i="3" s="1"/>
  <c r="M25786" i="3"/>
  <c r="N25786" i="3" s="1"/>
  <c r="M25791" i="3"/>
  <c r="N25791" i="3" s="1"/>
  <c r="M25794" i="3"/>
  <c r="N25794" i="3" s="1"/>
  <c r="M25693" i="3"/>
  <c r="N25693" i="3" s="1"/>
  <c r="M25696" i="3"/>
  <c r="N25696" i="3" s="1"/>
  <c r="M25701" i="3"/>
  <c r="N25701" i="3" s="1"/>
  <c r="M25704" i="3"/>
  <c r="N25704" i="3" s="1"/>
  <c r="M25709" i="3"/>
  <c r="N25709" i="3" s="1"/>
  <c r="M25712" i="3"/>
  <c r="N25712" i="3" s="1"/>
  <c r="M25717" i="3"/>
  <c r="N25717" i="3" s="1"/>
  <c r="M25720" i="3"/>
  <c r="N25720" i="3" s="1"/>
  <c r="M25725" i="3"/>
  <c r="N25725" i="3" s="1"/>
  <c r="M25728" i="3"/>
  <c r="N25728" i="3" s="1"/>
  <c r="M25733" i="3"/>
  <c r="N25733" i="3" s="1"/>
  <c r="M25736" i="3"/>
  <c r="N25736" i="3" s="1"/>
  <c r="M25741" i="3"/>
  <c r="N25741" i="3" s="1"/>
  <c r="M25744" i="3"/>
  <c r="N25744" i="3" s="1"/>
  <c r="M25749" i="3"/>
  <c r="N25749" i="3" s="1"/>
  <c r="M25752" i="3"/>
  <c r="N25752" i="3" s="1"/>
  <c r="M25757" i="3"/>
  <c r="N25757" i="3" s="1"/>
  <c r="M25760" i="3"/>
  <c r="N25760" i="3" s="1"/>
  <c r="M25765" i="3"/>
  <c r="N25765" i="3" s="1"/>
  <c r="M25768" i="3"/>
  <c r="N25768" i="3" s="1"/>
  <c r="M25773" i="3"/>
  <c r="N25773" i="3" s="1"/>
  <c r="M25776" i="3"/>
  <c r="N25776" i="3" s="1"/>
  <c r="M25781" i="3"/>
  <c r="N25781" i="3" s="1"/>
  <c r="M25784" i="3"/>
  <c r="N25784" i="3" s="1"/>
  <c r="M25789" i="3"/>
  <c r="N25789" i="3" s="1"/>
  <c r="M25792" i="3"/>
  <c r="N25792" i="3" s="1"/>
  <c r="M25694" i="3"/>
  <c r="N25694" i="3" s="1"/>
  <c r="M25699" i="3"/>
  <c r="N25699" i="3" s="1"/>
  <c r="M25702" i="3"/>
  <c r="N25702" i="3" s="1"/>
  <c r="M25707" i="3"/>
  <c r="N25707" i="3" s="1"/>
  <c r="M25710" i="3"/>
  <c r="N25710" i="3" s="1"/>
  <c r="M25715" i="3"/>
  <c r="N25715" i="3" s="1"/>
  <c r="M25718" i="3"/>
  <c r="N25718" i="3" s="1"/>
  <c r="M25723" i="3"/>
  <c r="N25723" i="3" s="1"/>
  <c r="M25726" i="3"/>
  <c r="N25726" i="3" s="1"/>
  <c r="M25731" i="3"/>
  <c r="N25731" i="3" s="1"/>
  <c r="M25734" i="3"/>
  <c r="N25734" i="3" s="1"/>
  <c r="M25739" i="3"/>
  <c r="N25739" i="3" s="1"/>
  <c r="M25742" i="3"/>
  <c r="N25742" i="3" s="1"/>
  <c r="M25747" i="3"/>
  <c r="N25747" i="3" s="1"/>
  <c r="M25750" i="3"/>
  <c r="N25750" i="3" s="1"/>
  <c r="M25755" i="3"/>
  <c r="N25755" i="3" s="1"/>
  <c r="M25758" i="3"/>
  <c r="N25758" i="3" s="1"/>
  <c r="M25763" i="3"/>
  <c r="N25763" i="3" s="1"/>
  <c r="M25766" i="3"/>
  <c r="N25766" i="3" s="1"/>
  <c r="M25771" i="3"/>
  <c r="N25771" i="3" s="1"/>
  <c r="M25774" i="3"/>
  <c r="N25774" i="3" s="1"/>
  <c r="M25779" i="3"/>
  <c r="N25779" i="3" s="1"/>
  <c r="M25782" i="3"/>
  <c r="N25782" i="3" s="1"/>
  <c r="M25787" i="3"/>
  <c r="N25787" i="3" s="1"/>
  <c r="M25790" i="3"/>
  <c r="N25790" i="3" s="1"/>
  <c r="M25572" i="3"/>
  <c r="N25572" i="3" s="1"/>
  <c r="M25575" i="3"/>
  <c r="N25575" i="3" s="1"/>
  <c r="M25573" i="3"/>
  <c r="N25573" i="3" s="1"/>
  <c r="M25574" i="3"/>
  <c r="N25574" i="3" s="1"/>
  <c r="M25252" i="3"/>
  <c r="N25252" i="3" s="1"/>
  <c r="M25253" i="3"/>
  <c r="N25253" i="3" s="1"/>
  <c r="M25251" i="3"/>
  <c r="N25251" i="3" s="1"/>
  <c r="M25254" i="3"/>
  <c r="N25254" i="3" s="1"/>
  <c r="M25260" i="3"/>
  <c r="N25260" i="3" s="1"/>
  <c r="M25265" i="3"/>
  <c r="N25265" i="3" s="1"/>
  <c r="M25268" i="3"/>
  <c r="N25268" i="3" s="1"/>
  <c r="M25273" i="3"/>
  <c r="N25273" i="3" s="1"/>
  <c r="M25263" i="3"/>
  <c r="N25263" i="3" s="1"/>
  <c r="M25266" i="3"/>
  <c r="N25266" i="3" s="1"/>
  <c r="M25271" i="3"/>
  <c r="N25271" i="3" s="1"/>
  <c r="M25274" i="3"/>
  <c r="N25274" i="3" s="1"/>
  <c r="M25261" i="3"/>
  <c r="N25261" i="3" s="1"/>
  <c r="M25264" i="3"/>
  <c r="N25264" i="3" s="1"/>
  <c r="M25269" i="3"/>
  <c r="N25269" i="3" s="1"/>
  <c r="M25272" i="3"/>
  <c r="N25272" i="3" s="1"/>
  <c r="M25259" i="3"/>
  <c r="N25259" i="3" s="1"/>
  <c r="M25262" i="3"/>
  <c r="N25262" i="3" s="1"/>
  <c r="M25267" i="3"/>
  <c r="N25267" i="3" s="1"/>
  <c r="M25270" i="3"/>
  <c r="N25270" i="3" s="1"/>
  <c r="M25275" i="3"/>
  <c r="N25275" i="3" s="1"/>
  <c r="M25057" i="3"/>
  <c r="N25057" i="3" s="1"/>
  <c r="M25060" i="3"/>
  <c r="N25060" i="3" s="1"/>
  <c r="M25065" i="3"/>
  <c r="N25065" i="3" s="1"/>
  <c r="M25068" i="3"/>
  <c r="N25068" i="3" s="1"/>
  <c r="M25055" i="3"/>
  <c r="N25055" i="3" s="1"/>
  <c r="M25058" i="3"/>
  <c r="N25058" i="3" s="1"/>
  <c r="M25063" i="3"/>
  <c r="N25063" i="3" s="1"/>
  <c r="M25066" i="3"/>
  <c r="N25066" i="3" s="1"/>
  <c r="M25053" i="3"/>
  <c r="N25053" i="3" s="1"/>
  <c r="M25056" i="3"/>
  <c r="N25056" i="3" s="1"/>
  <c r="M25061" i="3"/>
  <c r="N25061" i="3" s="1"/>
  <c r="M25064" i="3"/>
  <c r="N25064" i="3" s="1"/>
  <c r="M25054" i="3"/>
  <c r="N25054" i="3" s="1"/>
  <c r="M25059" i="3"/>
  <c r="N25059" i="3" s="1"/>
  <c r="M25062" i="3"/>
  <c r="N25062" i="3" s="1"/>
  <c r="M25067" i="3"/>
  <c r="N25067" i="3" s="1"/>
  <c r="M24673" i="3"/>
  <c r="N24673" i="3" s="1"/>
  <c r="M24676" i="3"/>
  <c r="N24676" i="3" s="1"/>
  <c r="M24681" i="3"/>
  <c r="N24681" i="3" s="1"/>
  <c r="M24684" i="3"/>
  <c r="N24684" i="3" s="1"/>
  <c r="M24674" i="3"/>
  <c r="N24674" i="3" s="1"/>
  <c r="M24679" i="3"/>
  <c r="N24679" i="3" s="1"/>
  <c r="M24682" i="3"/>
  <c r="N24682" i="3" s="1"/>
  <c r="M24687" i="3"/>
  <c r="N24687" i="3" s="1"/>
  <c r="M24672" i="3"/>
  <c r="N24672" i="3" s="1"/>
  <c r="M24677" i="3"/>
  <c r="N24677" i="3" s="1"/>
  <c r="M24680" i="3"/>
  <c r="N24680" i="3" s="1"/>
  <c r="M24685" i="3"/>
  <c r="N24685" i="3" s="1"/>
  <c r="M24688" i="3"/>
  <c r="N24688" i="3" s="1"/>
  <c r="M24675" i="3"/>
  <c r="N24675" i="3" s="1"/>
  <c r="M24678" i="3"/>
  <c r="N24678" i="3" s="1"/>
  <c r="M24683" i="3"/>
  <c r="N24683" i="3" s="1"/>
  <c r="M24686" i="3"/>
  <c r="N24686" i="3" s="1"/>
  <c r="M24852" i="3"/>
  <c r="N24852" i="3" s="1"/>
  <c r="M24857" i="3"/>
  <c r="N24857" i="3" s="1"/>
  <c r="M24860" i="3"/>
  <c r="N24860" i="3" s="1"/>
  <c r="M24865" i="3"/>
  <c r="N24865" i="3" s="1"/>
  <c r="M24868" i="3"/>
  <c r="N24868" i="3" s="1"/>
  <c r="M24873" i="3"/>
  <c r="N24873" i="3" s="1"/>
  <c r="M24876" i="3"/>
  <c r="N24876" i="3" s="1"/>
  <c r="M24881" i="3"/>
  <c r="N24881" i="3" s="1"/>
  <c r="M24884" i="3"/>
  <c r="N24884" i="3" s="1"/>
  <c r="M24889" i="3"/>
  <c r="N24889" i="3" s="1"/>
  <c r="M24892" i="3"/>
  <c r="N24892" i="3" s="1"/>
  <c r="M24897" i="3"/>
  <c r="N24897" i="3" s="1"/>
  <c r="M24900" i="3"/>
  <c r="N24900" i="3" s="1"/>
  <c r="M24905" i="3"/>
  <c r="N24905" i="3" s="1"/>
  <c r="M24908" i="3"/>
  <c r="N24908" i="3" s="1"/>
  <c r="M24913" i="3"/>
  <c r="N24913" i="3" s="1"/>
  <c r="M24916" i="3"/>
  <c r="N24916" i="3" s="1"/>
  <c r="M24921" i="3"/>
  <c r="N24921" i="3" s="1"/>
  <c r="M24924" i="3"/>
  <c r="N24924" i="3" s="1"/>
  <c r="M24929" i="3"/>
  <c r="N24929" i="3" s="1"/>
  <c r="M24932" i="3"/>
  <c r="N24932" i="3" s="1"/>
  <c r="M24937" i="3"/>
  <c r="N24937" i="3" s="1"/>
  <c r="M24940" i="3"/>
  <c r="N24940" i="3" s="1"/>
  <c r="M24945" i="3"/>
  <c r="N24945" i="3" s="1"/>
  <c r="M24948" i="3"/>
  <c r="N24948" i="3" s="1"/>
  <c r="M24953" i="3"/>
  <c r="N24953" i="3" s="1"/>
  <c r="M24850" i="3"/>
  <c r="N24850" i="3" s="1"/>
  <c r="M24855" i="3"/>
  <c r="N24855" i="3" s="1"/>
  <c r="M24858" i="3"/>
  <c r="N24858" i="3" s="1"/>
  <c r="M24863" i="3"/>
  <c r="N24863" i="3" s="1"/>
  <c r="M24866" i="3"/>
  <c r="N24866" i="3" s="1"/>
  <c r="M24871" i="3"/>
  <c r="N24871" i="3" s="1"/>
  <c r="M24874" i="3"/>
  <c r="N24874" i="3" s="1"/>
  <c r="M24879" i="3"/>
  <c r="N24879" i="3" s="1"/>
  <c r="M24882" i="3"/>
  <c r="N24882" i="3" s="1"/>
  <c r="M24887" i="3"/>
  <c r="N24887" i="3" s="1"/>
  <c r="M24890" i="3"/>
  <c r="N24890" i="3" s="1"/>
  <c r="M24895" i="3"/>
  <c r="N24895" i="3" s="1"/>
  <c r="M24898" i="3"/>
  <c r="N24898" i="3" s="1"/>
  <c r="M24903" i="3"/>
  <c r="N24903" i="3" s="1"/>
  <c r="M24906" i="3"/>
  <c r="N24906" i="3" s="1"/>
  <c r="M24911" i="3"/>
  <c r="N24911" i="3" s="1"/>
  <c r="M24914" i="3"/>
  <c r="N24914" i="3" s="1"/>
  <c r="M24919" i="3"/>
  <c r="N24919" i="3" s="1"/>
  <c r="M24922" i="3"/>
  <c r="N24922" i="3" s="1"/>
  <c r="M24927" i="3"/>
  <c r="N24927" i="3" s="1"/>
  <c r="M24930" i="3"/>
  <c r="N24930" i="3" s="1"/>
  <c r="M24935" i="3"/>
  <c r="N24935" i="3" s="1"/>
  <c r="M24938" i="3"/>
  <c r="N24938" i="3" s="1"/>
  <c r="M24943" i="3"/>
  <c r="N24943" i="3" s="1"/>
  <c r="M24946" i="3"/>
  <c r="N24946" i="3" s="1"/>
  <c r="M24951" i="3"/>
  <c r="N24951" i="3" s="1"/>
  <c r="M24853" i="3"/>
  <c r="N24853" i="3" s="1"/>
  <c r="M24856" i="3"/>
  <c r="N24856" i="3" s="1"/>
  <c r="M24861" i="3"/>
  <c r="N24861" i="3" s="1"/>
  <c r="M24864" i="3"/>
  <c r="N24864" i="3" s="1"/>
  <c r="M24869" i="3"/>
  <c r="N24869" i="3" s="1"/>
  <c r="M24872" i="3"/>
  <c r="N24872" i="3" s="1"/>
  <c r="M24877" i="3"/>
  <c r="N24877" i="3" s="1"/>
  <c r="M24880" i="3"/>
  <c r="N24880" i="3" s="1"/>
  <c r="M24885" i="3"/>
  <c r="N24885" i="3" s="1"/>
  <c r="M24888" i="3"/>
  <c r="N24888" i="3" s="1"/>
  <c r="M24893" i="3"/>
  <c r="N24893" i="3" s="1"/>
  <c r="M24896" i="3"/>
  <c r="N24896" i="3" s="1"/>
  <c r="M24901" i="3"/>
  <c r="N24901" i="3" s="1"/>
  <c r="M24904" i="3"/>
  <c r="N24904" i="3" s="1"/>
  <c r="M24909" i="3"/>
  <c r="N24909" i="3" s="1"/>
  <c r="M24912" i="3"/>
  <c r="N24912" i="3" s="1"/>
  <c r="M24917" i="3"/>
  <c r="N24917" i="3" s="1"/>
  <c r="M24920" i="3"/>
  <c r="N24920" i="3" s="1"/>
  <c r="M24925" i="3"/>
  <c r="N24925" i="3" s="1"/>
  <c r="M24928" i="3"/>
  <c r="N24928" i="3" s="1"/>
  <c r="M24933" i="3"/>
  <c r="N24933" i="3" s="1"/>
  <c r="M24936" i="3"/>
  <c r="N24936" i="3" s="1"/>
  <c r="M24941" i="3"/>
  <c r="N24941" i="3" s="1"/>
  <c r="M24944" i="3"/>
  <c r="N24944" i="3" s="1"/>
  <c r="M24949" i="3"/>
  <c r="N24949" i="3" s="1"/>
  <c r="M24952" i="3"/>
  <c r="N24952" i="3" s="1"/>
  <c r="M24851" i="3"/>
  <c r="N24851" i="3" s="1"/>
  <c r="M24854" i="3"/>
  <c r="N24854" i="3" s="1"/>
  <c r="M24859" i="3"/>
  <c r="N24859" i="3" s="1"/>
  <c r="M24862" i="3"/>
  <c r="N24862" i="3" s="1"/>
  <c r="M24867" i="3"/>
  <c r="N24867" i="3" s="1"/>
  <c r="M24870" i="3"/>
  <c r="N24870" i="3" s="1"/>
  <c r="M24875" i="3"/>
  <c r="N24875" i="3" s="1"/>
  <c r="M24878" i="3"/>
  <c r="N24878" i="3" s="1"/>
  <c r="M24883" i="3"/>
  <c r="N24883" i="3" s="1"/>
  <c r="M24886" i="3"/>
  <c r="N24886" i="3" s="1"/>
  <c r="M24891" i="3"/>
  <c r="N24891" i="3" s="1"/>
  <c r="M24894" i="3"/>
  <c r="N24894" i="3" s="1"/>
  <c r="M24899" i="3"/>
  <c r="N24899" i="3" s="1"/>
  <c r="M24902" i="3"/>
  <c r="N24902" i="3" s="1"/>
  <c r="M24907" i="3"/>
  <c r="N24907" i="3" s="1"/>
  <c r="M24910" i="3"/>
  <c r="N24910" i="3" s="1"/>
  <c r="M24915" i="3"/>
  <c r="N24915" i="3" s="1"/>
  <c r="M24918" i="3"/>
  <c r="N24918" i="3" s="1"/>
  <c r="M24923" i="3"/>
  <c r="N24923" i="3" s="1"/>
  <c r="M24926" i="3"/>
  <c r="N24926" i="3" s="1"/>
  <c r="M24931" i="3"/>
  <c r="N24931" i="3" s="1"/>
  <c r="M24934" i="3"/>
  <c r="N24934" i="3" s="1"/>
  <c r="M24939" i="3"/>
  <c r="N24939" i="3" s="1"/>
  <c r="M24942" i="3"/>
  <c r="N24942" i="3" s="1"/>
  <c r="M24947" i="3"/>
  <c r="N24947" i="3" s="1"/>
  <c r="M24950" i="3"/>
  <c r="N24950" i="3" s="1"/>
  <c r="M24783" i="3"/>
  <c r="N24783" i="3" s="1"/>
  <c r="M24781" i="3"/>
  <c r="N24781" i="3" s="1"/>
  <c r="M24784" i="3"/>
  <c r="N24784" i="3" s="1"/>
  <c r="M24782" i="3"/>
  <c r="N24782" i="3" s="1"/>
  <c r="M24212" i="3"/>
  <c r="N24212" i="3" s="1"/>
  <c r="M24217" i="3"/>
  <c r="N24217" i="3" s="1"/>
  <c r="M24220" i="3"/>
  <c r="N24220" i="3" s="1"/>
  <c r="M24225" i="3"/>
  <c r="N24225" i="3" s="1"/>
  <c r="M24228" i="3"/>
  <c r="N24228" i="3" s="1"/>
  <c r="M24233" i="3"/>
  <c r="N24233" i="3" s="1"/>
  <c r="M24236" i="3"/>
  <c r="N24236" i="3" s="1"/>
  <c r="M24241" i="3"/>
  <c r="N24241" i="3" s="1"/>
  <c r="M24244" i="3"/>
  <c r="N24244" i="3" s="1"/>
  <c r="M24249" i="3"/>
  <c r="N24249" i="3" s="1"/>
  <c r="M24252" i="3"/>
  <c r="N24252" i="3" s="1"/>
  <c r="M24257" i="3"/>
  <c r="N24257" i="3" s="1"/>
  <c r="M24260" i="3"/>
  <c r="N24260" i="3" s="1"/>
  <c r="M24265" i="3"/>
  <c r="N24265" i="3" s="1"/>
  <c r="M24268" i="3"/>
  <c r="N24268" i="3" s="1"/>
  <c r="M24273" i="3"/>
  <c r="N24273" i="3" s="1"/>
  <c r="M24276" i="3"/>
  <c r="N24276" i="3" s="1"/>
  <c r="M24281" i="3"/>
  <c r="N24281" i="3" s="1"/>
  <c r="M24284" i="3"/>
  <c r="N24284" i="3" s="1"/>
  <c r="M24289" i="3"/>
  <c r="N24289" i="3" s="1"/>
  <c r="M24292" i="3"/>
  <c r="N24292" i="3" s="1"/>
  <c r="M24297" i="3"/>
  <c r="N24297" i="3" s="1"/>
  <c r="M24300" i="3"/>
  <c r="N24300" i="3" s="1"/>
  <c r="M24305" i="3"/>
  <c r="N24305" i="3" s="1"/>
  <c r="M24308" i="3"/>
  <c r="N24308" i="3" s="1"/>
  <c r="M24313" i="3"/>
  <c r="N24313" i="3" s="1"/>
  <c r="M24316" i="3"/>
  <c r="N24316" i="3" s="1"/>
  <c r="M24321" i="3"/>
  <c r="N24321" i="3" s="1"/>
  <c r="M24324" i="3"/>
  <c r="N24324" i="3" s="1"/>
  <c r="M24329" i="3"/>
  <c r="N24329" i="3" s="1"/>
  <c r="M24332" i="3"/>
  <c r="N24332" i="3" s="1"/>
  <c r="M24337" i="3"/>
  <c r="N24337" i="3" s="1"/>
  <c r="M24340" i="3"/>
  <c r="N24340" i="3" s="1"/>
  <c r="M24345" i="3"/>
  <c r="N24345" i="3" s="1"/>
  <c r="M24348" i="3"/>
  <c r="N24348" i="3" s="1"/>
  <c r="M24353" i="3"/>
  <c r="N24353" i="3" s="1"/>
  <c r="M24356" i="3"/>
  <c r="N24356" i="3" s="1"/>
  <c r="M24361" i="3"/>
  <c r="N24361" i="3" s="1"/>
  <c r="M24364" i="3"/>
  <c r="N24364" i="3" s="1"/>
  <c r="M24215" i="3"/>
  <c r="N24215" i="3" s="1"/>
  <c r="M24218" i="3"/>
  <c r="N24218" i="3" s="1"/>
  <c r="M24223" i="3"/>
  <c r="N24223" i="3" s="1"/>
  <c r="M24226" i="3"/>
  <c r="N24226" i="3" s="1"/>
  <c r="M24231" i="3"/>
  <c r="N24231" i="3" s="1"/>
  <c r="M24234" i="3"/>
  <c r="N24234" i="3" s="1"/>
  <c r="M24239" i="3"/>
  <c r="N24239" i="3" s="1"/>
  <c r="M24242" i="3"/>
  <c r="N24242" i="3" s="1"/>
  <c r="M24247" i="3"/>
  <c r="N24247" i="3" s="1"/>
  <c r="M24250" i="3"/>
  <c r="N24250" i="3" s="1"/>
  <c r="M24255" i="3"/>
  <c r="N24255" i="3" s="1"/>
  <c r="M24258" i="3"/>
  <c r="N24258" i="3" s="1"/>
  <c r="M24263" i="3"/>
  <c r="N24263" i="3" s="1"/>
  <c r="M24266" i="3"/>
  <c r="N24266" i="3" s="1"/>
  <c r="M24271" i="3"/>
  <c r="N24271" i="3" s="1"/>
  <c r="M24274" i="3"/>
  <c r="N24274" i="3" s="1"/>
  <c r="M24279" i="3"/>
  <c r="N24279" i="3" s="1"/>
  <c r="M24282" i="3"/>
  <c r="N24282" i="3" s="1"/>
  <c r="M24287" i="3"/>
  <c r="N24287" i="3" s="1"/>
  <c r="M24290" i="3"/>
  <c r="N24290" i="3" s="1"/>
  <c r="M24295" i="3"/>
  <c r="N24295" i="3" s="1"/>
  <c r="M24298" i="3"/>
  <c r="N24298" i="3" s="1"/>
  <c r="M24303" i="3"/>
  <c r="N24303" i="3" s="1"/>
  <c r="M24306" i="3"/>
  <c r="N24306" i="3" s="1"/>
  <c r="M24311" i="3"/>
  <c r="N24311" i="3" s="1"/>
  <c r="M24314" i="3"/>
  <c r="N24314" i="3" s="1"/>
  <c r="M24319" i="3"/>
  <c r="N24319" i="3" s="1"/>
  <c r="M24322" i="3"/>
  <c r="N24322" i="3" s="1"/>
  <c r="M24327" i="3"/>
  <c r="N24327" i="3" s="1"/>
  <c r="M24330" i="3"/>
  <c r="N24330" i="3" s="1"/>
  <c r="M24335" i="3"/>
  <c r="N24335" i="3" s="1"/>
  <c r="M24338" i="3"/>
  <c r="N24338" i="3" s="1"/>
  <c r="M24343" i="3"/>
  <c r="N24343" i="3" s="1"/>
  <c r="M24346" i="3"/>
  <c r="N24346" i="3" s="1"/>
  <c r="M24351" i="3"/>
  <c r="N24351" i="3" s="1"/>
  <c r="M24354" i="3"/>
  <c r="N24354" i="3" s="1"/>
  <c r="M24359" i="3"/>
  <c r="N24359" i="3" s="1"/>
  <c r="M24362" i="3"/>
  <c r="N24362" i="3" s="1"/>
  <c r="M24213" i="3"/>
  <c r="N24213" i="3" s="1"/>
  <c r="M24216" i="3"/>
  <c r="N24216" i="3" s="1"/>
  <c r="M24221" i="3"/>
  <c r="N24221" i="3" s="1"/>
  <c r="M24224" i="3"/>
  <c r="N24224" i="3" s="1"/>
  <c r="M24229" i="3"/>
  <c r="N24229" i="3" s="1"/>
  <c r="M24232" i="3"/>
  <c r="N24232" i="3" s="1"/>
  <c r="M24237" i="3"/>
  <c r="N24237" i="3" s="1"/>
  <c r="M24240" i="3"/>
  <c r="N24240" i="3" s="1"/>
  <c r="M24245" i="3"/>
  <c r="N24245" i="3" s="1"/>
  <c r="M24248" i="3"/>
  <c r="N24248" i="3" s="1"/>
  <c r="M24253" i="3"/>
  <c r="N24253" i="3" s="1"/>
  <c r="M24256" i="3"/>
  <c r="N24256" i="3" s="1"/>
  <c r="M24261" i="3"/>
  <c r="N24261" i="3" s="1"/>
  <c r="M24264" i="3"/>
  <c r="N24264" i="3" s="1"/>
  <c r="M24269" i="3"/>
  <c r="N24269" i="3" s="1"/>
  <c r="M24272" i="3"/>
  <c r="N24272" i="3" s="1"/>
  <c r="M24277" i="3"/>
  <c r="N24277" i="3" s="1"/>
  <c r="M24280" i="3"/>
  <c r="N24280" i="3" s="1"/>
  <c r="M24285" i="3"/>
  <c r="N24285" i="3" s="1"/>
  <c r="M24288" i="3"/>
  <c r="N24288" i="3" s="1"/>
  <c r="M24293" i="3"/>
  <c r="N24293" i="3" s="1"/>
  <c r="M24296" i="3"/>
  <c r="N24296" i="3" s="1"/>
  <c r="M24301" i="3"/>
  <c r="N24301" i="3" s="1"/>
  <c r="M24304" i="3"/>
  <c r="N24304" i="3" s="1"/>
  <c r="M24309" i="3"/>
  <c r="N24309" i="3" s="1"/>
  <c r="M24312" i="3"/>
  <c r="N24312" i="3" s="1"/>
  <c r="M24317" i="3"/>
  <c r="N24317" i="3" s="1"/>
  <c r="M24320" i="3"/>
  <c r="N24320" i="3" s="1"/>
  <c r="M24325" i="3"/>
  <c r="N24325" i="3" s="1"/>
  <c r="M24328" i="3"/>
  <c r="N24328" i="3" s="1"/>
  <c r="M24333" i="3"/>
  <c r="N24333" i="3" s="1"/>
  <c r="M24336" i="3"/>
  <c r="N24336" i="3" s="1"/>
  <c r="M24341" i="3"/>
  <c r="N24341" i="3" s="1"/>
  <c r="M24344" i="3"/>
  <c r="N24344" i="3" s="1"/>
  <c r="M24349" i="3"/>
  <c r="N24349" i="3" s="1"/>
  <c r="M24352" i="3"/>
  <c r="N24352" i="3" s="1"/>
  <c r="M24357" i="3"/>
  <c r="N24357" i="3" s="1"/>
  <c r="M24360" i="3"/>
  <c r="N24360" i="3" s="1"/>
  <c r="M24365" i="3"/>
  <c r="N24365" i="3" s="1"/>
  <c r="M24214" i="3"/>
  <c r="N24214" i="3" s="1"/>
  <c r="M24219" i="3"/>
  <c r="N24219" i="3" s="1"/>
  <c r="M24222" i="3"/>
  <c r="N24222" i="3" s="1"/>
  <c r="M24227" i="3"/>
  <c r="N24227" i="3" s="1"/>
  <c r="M24230" i="3"/>
  <c r="N24230" i="3" s="1"/>
  <c r="M24235" i="3"/>
  <c r="N24235" i="3" s="1"/>
  <c r="M24238" i="3"/>
  <c r="N24238" i="3" s="1"/>
  <c r="M24243" i="3"/>
  <c r="N24243" i="3" s="1"/>
  <c r="M24246" i="3"/>
  <c r="N24246" i="3" s="1"/>
  <c r="M24251" i="3"/>
  <c r="N24251" i="3" s="1"/>
  <c r="M24254" i="3"/>
  <c r="N24254" i="3" s="1"/>
  <c r="M24259" i="3"/>
  <c r="N24259" i="3" s="1"/>
  <c r="M24262" i="3"/>
  <c r="N24262" i="3" s="1"/>
  <c r="M24267" i="3"/>
  <c r="N24267" i="3" s="1"/>
  <c r="M24270" i="3"/>
  <c r="N24270" i="3" s="1"/>
  <c r="M24275" i="3"/>
  <c r="N24275" i="3" s="1"/>
  <c r="M24278" i="3"/>
  <c r="N24278" i="3" s="1"/>
  <c r="M24283" i="3"/>
  <c r="N24283" i="3" s="1"/>
  <c r="M24286" i="3"/>
  <c r="N24286" i="3" s="1"/>
  <c r="M24291" i="3"/>
  <c r="N24291" i="3" s="1"/>
  <c r="M24294" i="3"/>
  <c r="N24294" i="3" s="1"/>
  <c r="M24299" i="3"/>
  <c r="N24299" i="3" s="1"/>
  <c r="M24302" i="3"/>
  <c r="N24302" i="3" s="1"/>
  <c r="M24307" i="3"/>
  <c r="N24307" i="3" s="1"/>
  <c r="M24310" i="3"/>
  <c r="N24310" i="3" s="1"/>
  <c r="M24315" i="3"/>
  <c r="N24315" i="3" s="1"/>
  <c r="M24318" i="3"/>
  <c r="N24318" i="3" s="1"/>
  <c r="M24323" i="3"/>
  <c r="N24323" i="3" s="1"/>
  <c r="M24326" i="3"/>
  <c r="N24326" i="3" s="1"/>
  <c r="M24331" i="3"/>
  <c r="N24331" i="3" s="1"/>
  <c r="M24334" i="3"/>
  <c r="N24334" i="3" s="1"/>
  <c r="M24339" i="3"/>
  <c r="N24339" i="3" s="1"/>
  <c r="M24342" i="3"/>
  <c r="N24342" i="3" s="1"/>
  <c r="M24347" i="3"/>
  <c r="N24347" i="3" s="1"/>
  <c r="M24350" i="3"/>
  <c r="N24350" i="3" s="1"/>
  <c r="M24355" i="3"/>
  <c r="N24355" i="3" s="1"/>
  <c r="M24358" i="3"/>
  <c r="N24358" i="3" s="1"/>
  <c r="M24363" i="3"/>
  <c r="N24363" i="3" s="1"/>
  <c r="M23913" i="3"/>
  <c r="N23913" i="3" s="1"/>
  <c r="M23916" i="3"/>
  <c r="N23916" i="3" s="1"/>
  <c r="M23921" i="3"/>
  <c r="N23921" i="3" s="1"/>
  <c r="M23924" i="3"/>
  <c r="N23924" i="3" s="1"/>
  <c r="M23929" i="3"/>
  <c r="N23929" i="3" s="1"/>
  <c r="M23932" i="3"/>
  <c r="N23932" i="3" s="1"/>
  <c r="M23937" i="3"/>
  <c r="N23937" i="3" s="1"/>
  <c r="M23940" i="3"/>
  <c r="N23940" i="3" s="1"/>
  <c r="M23945" i="3"/>
  <c r="N23945" i="3" s="1"/>
  <c r="M23948" i="3"/>
  <c r="N23948" i="3" s="1"/>
  <c r="M23953" i="3"/>
  <c r="N23953" i="3" s="1"/>
  <c r="M23956" i="3"/>
  <c r="N23956" i="3" s="1"/>
  <c r="M23961" i="3"/>
  <c r="N23961" i="3" s="1"/>
  <c r="M23964" i="3"/>
  <c r="N23964" i="3" s="1"/>
  <c r="M23914" i="3"/>
  <c r="N23914" i="3" s="1"/>
  <c r="M23919" i="3"/>
  <c r="N23919" i="3" s="1"/>
  <c r="M23922" i="3"/>
  <c r="N23922" i="3" s="1"/>
  <c r="M23927" i="3"/>
  <c r="N23927" i="3" s="1"/>
  <c r="M23930" i="3"/>
  <c r="N23930" i="3" s="1"/>
  <c r="M23935" i="3"/>
  <c r="N23935" i="3" s="1"/>
  <c r="M23938" i="3"/>
  <c r="N23938" i="3" s="1"/>
  <c r="M23943" i="3"/>
  <c r="N23943" i="3" s="1"/>
  <c r="M23946" i="3"/>
  <c r="N23946" i="3" s="1"/>
  <c r="M23951" i="3"/>
  <c r="N23951" i="3" s="1"/>
  <c r="M23954" i="3"/>
  <c r="N23954" i="3" s="1"/>
  <c r="M23959" i="3"/>
  <c r="N23959" i="3" s="1"/>
  <c r="M23962" i="3"/>
  <c r="N23962" i="3" s="1"/>
  <c r="M23967" i="3"/>
  <c r="N23967" i="3" s="1"/>
  <c r="M23912" i="3"/>
  <c r="N23912" i="3" s="1"/>
  <c r="M23917" i="3"/>
  <c r="N23917" i="3" s="1"/>
  <c r="M23920" i="3"/>
  <c r="N23920" i="3" s="1"/>
  <c r="M23925" i="3"/>
  <c r="N23925" i="3" s="1"/>
  <c r="M23928" i="3"/>
  <c r="N23928" i="3" s="1"/>
  <c r="M23933" i="3"/>
  <c r="N23933" i="3" s="1"/>
  <c r="M23936" i="3"/>
  <c r="N23936" i="3" s="1"/>
  <c r="M23941" i="3"/>
  <c r="N23941" i="3" s="1"/>
  <c r="M23944" i="3"/>
  <c r="N23944" i="3" s="1"/>
  <c r="M23949" i="3"/>
  <c r="N23949" i="3" s="1"/>
  <c r="M23952" i="3"/>
  <c r="N23952" i="3" s="1"/>
  <c r="M23957" i="3"/>
  <c r="N23957" i="3" s="1"/>
  <c r="M23960" i="3"/>
  <c r="N23960" i="3" s="1"/>
  <c r="M23965" i="3"/>
  <c r="N23965" i="3" s="1"/>
  <c r="M23968" i="3"/>
  <c r="N23968" i="3" s="1"/>
  <c r="M23915" i="3"/>
  <c r="N23915" i="3" s="1"/>
  <c r="M23918" i="3"/>
  <c r="N23918" i="3" s="1"/>
  <c r="M23923" i="3"/>
  <c r="N23923" i="3" s="1"/>
  <c r="M23926" i="3"/>
  <c r="N23926" i="3" s="1"/>
  <c r="M23931" i="3"/>
  <c r="N23931" i="3" s="1"/>
  <c r="M23934" i="3"/>
  <c r="N23934" i="3" s="1"/>
  <c r="M23939" i="3"/>
  <c r="N23939" i="3" s="1"/>
  <c r="M23942" i="3"/>
  <c r="N23942" i="3" s="1"/>
  <c r="M23947" i="3"/>
  <c r="N23947" i="3" s="1"/>
  <c r="M23950" i="3"/>
  <c r="N23950" i="3" s="1"/>
  <c r="M23955" i="3"/>
  <c r="N23955" i="3" s="1"/>
  <c r="M23958" i="3"/>
  <c r="N23958" i="3" s="1"/>
  <c r="M23963" i="3"/>
  <c r="N23963" i="3" s="1"/>
  <c r="M23966" i="3"/>
  <c r="N23966" i="3" s="1"/>
  <c r="M23561" i="3"/>
  <c r="N23561" i="3" s="1"/>
  <c r="M23564" i="3"/>
  <c r="N23564" i="3" s="1"/>
  <c r="M23569" i="3"/>
  <c r="N23569" i="3" s="1"/>
  <c r="M23572" i="3"/>
  <c r="N23572" i="3" s="1"/>
  <c r="M23577" i="3"/>
  <c r="N23577" i="3" s="1"/>
  <c r="M23580" i="3"/>
  <c r="N23580" i="3" s="1"/>
  <c r="M23585" i="3"/>
  <c r="N23585" i="3" s="1"/>
  <c r="M23588" i="3"/>
  <c r="N23588" i="3" s="1"/>
  <c r="M23593" i="3"/>
  <c r="N23593" i="3" s="1"/>
  <c r="M23596" i="3"/>
  <c r="N23596" i="3" s="1"/>
  <c r="M23601" i="3"/>
  <c r="N23601" i="3" s="1"/>
  <c r="M23604" i="3"/>
  <c r="N23604" i="3" s="1"/>
  <c r="M23609" i="3"/>
  <c r="N23609" i="3" s="1"/>
  <c r="M23612" i="3"/>
  <c r="N23612" i="3" s="1"/>
  <c r="M23617" i="3"/>
  <c r="N23617" i="3" s="1"/>
  <c r="M23620" i="3"/>
  <c r="N23620" i="3" s="1"/>
  <c r="M23625" i="3"/>
  <c r="N23625" i="3" s="1"/>
  <c r="M23628" i="3"/>
  <c r="N23628" i="3" s="1"/>
  <c r="M23633" i="3"/>
  <c r="N23633" i="3" s="1"/>
  <c r="M23636" i="3"/>
  <c r="N23636" i="3" s="1"/>
  <c r="M23641" i="3"/>
  <c r="N23641" i="3" s="1"/>
  <c r="M23644" i="3"/>
  <c r="N23644" i="3" s="1"/>
  <c r="M23649" i="3"/>
  <c r="N23649" i="3" s="1"/>
  <c r="M23652" i="3"/>
  <c r="N23652" i="3" s="1"/>
  <c r="M23657" i="3"/>
  <c r="N23657" i="3" s="1"/>
  <c r="M23660" i="3"/>
  <c r="N23660" i="3" s="1"/>
  <c r="M23559" i="3"/>
  <c r="N23559" i="3" s="1"/>
  <c r="M23562" i="3"/>
  <c r="N23562" i="3" s="1"/>
  <c r="M23567" i="3"/>
  <c r="N23567" i="3" s="1"/>
  <c r="M23570" i="3"/>
  <c r="N23570" i="3" s="1"/>
  <c r="M23575" i="3"/>
  <c r="N23575" i="3" s="1"/>
  <c r="M23578" i="3"/>
  <c r="N23578" i="3" s="1"/>
  <c r="M23583" i="3"/>
  <c r="N23583" i="3" s="1"/>
  <c r="M23586" i="3"/>
  <c r="N23586" i="3" s="1"/>
  <c r="M23591" i="3"/>
  <c r="N23591" i="3" s="1"/>
  <c r="M23594" i="3"/>
  <c r="N23594" i="3" s="1"/>
  <c r="M23599" i="3"/>
  <c r="N23599" i="3" s="1"/>
  <c r="M23602" i="3"/>
  <c r="N23602" i="3" s="1"/>
  <c r="M23607" i="3"/>
  <c r="N23607" i="3" s="1"/>
  <c r="M23610" i="3"/>
  <c r="N23610" i="3" s="1"/>
  <c r="M23615" i="3"/>
  <c r="N23615" i="3" s="1"/>
  <c r="M23618" i="3"/>
  <c r="N23618" i="3" s="1"/>
  <c r="M23623" i="3"/>
  <c r="N23623" i="3" s="1"/>
  <c r="M23626" i="3"/>
  <c r="N23626" i="3" s="1"/>
  <c r="M23631" i="3"/>
  <c r="N23631" i="3" s="1"/>
  <c r="M23634" i="3"/>
  <c r="N23634" i="3" s="1"/>
  <c r="M23639" i="3"/>
  <c r="N23639" i="3" s="1"/>
  <c r="M23642" i="3"/>
  <c r="N23642" i="3" s="1"/>
  <c r="M23647" i="3"/>
  <c r="N23647" i="3" s="1"/>
  <c r="M23650" i="3"/>
  <c r="N23650" i="3" s="1"/>
  <c r="M23655" i="3"/>
  <c r="N23655" i="3" s="1"/>
  <c r="M23658" i="3"/>
  <c r="N23658" i="3" s="1"/>
  <c r="M23560" i="3"/>
  <c r="N23560" i="3" s="1"/>
  <c r="M23565" i="3"/>
  <c r="N23565" i="3" s="1"/>
  <c r="M23568" i="3"/>
  <c r="N23568" i="3" s="1"/>
  <c r="M23573" i="3"/>
  <c r="N23573" i="3" s="1"/>
  <c r="M23576" i="3"/>
  <c r="N23576" i="3" s="1"/>
  <c r="M23581" i="3"/>
  <c r="N23581" i="3" s="1"/>
  <c r="M23584" i="3"/>
  <c r="N23584" i="3" s="1"/>
  <c r="M23589" i="3"/>
  <c r="N23589" i="3" s="1"/>
  <c r="M23592" i="3"/>
  <c r="N23592" i="3" s="1"/>
  <c r="M23597" i="3"/>
  <c r="N23597" i="3" s="1"/>
  <c r="M23600" i="3"/>
  <c r="N23600" i="3" s="1"/>
  <c r="M23605" i="3"/>
  <c r="N23605" i="3" s="1"/>
  <c r="M23608" i="3"/>
  <c r="N23608" i="3" s="1"/>
  <c r="M23613" i="3"/>
  <c r="N23613" i="3" s="1"/>
  <c r="M23616" i="3"/>
  <c r="N23616" i="3" s="1"/>
  <c r="M23621" i="3"/>
  <c r="N23621" i="3" s="1"/>
  <c r="M23624" i="3"/>
  <c r="N23624" i="3" s="1"/>
  <c r="M23629" i="3"/>
  <c r="N23629" i="3" s="1"/>
  <c r="M23632" i="3"/>
  <c r="N23632" i="3" s="1"/>
  <c r="M23637" i="3"/>
  <c r="N23637" i="3" s="1"/>
  <c r="M23640" i="3"/>
  <c r="N23640" i="3" s="1"/>
  <c r="M23645" i="3"/>
  <c r="N23645" i="3" s="1"/>
  <c r="M23648" i="3"/>
  <c r="N23648" i="3" s="1"/>
  <c r="M23653" i="3"/>
  <c r="N23653" i="3" s="1"/>
  <c r="M23656" i="3"/>
  <c r="N23656" i="3" s="1"/>
  <c r="M23563" i="3"/>
  <c r="N23563" i="3" s="1"/>
  <c r="M23566" i="3"/>
  <c r="N23566" i="3" s="1"/>
  <c r="M23571" i="3"/>
  <c r="N23571" i="3" s="1"/>
  <c r="M23574" i="3"/>
  <c r="N23574" i="3" s="1"/>
  <c r="M23579" i="3"/>
  <c r="N23579" i="3" s="1"/>
  <c r="M23582" i="3"/>
  <c r="N23582" i="3" s="1"/>
  <c r="M23587" i="3"/>
  <c r="N23587" i="3" s="1"/>
  <c r="M23590" i="3"/>
  <c r="N23590" i="3" s="1"/>
  <c r="M23595" i="3"/>
  <c r="N23595" i="3" s="1"/>
  <c r="M23598" i="3"/>
  <c r="N23598" i="3" s="1"/>
  <c r="M23603" i="3"/>
  <c r="N23603" i="3" s="1"/>
  <c r="M23606" i="3"/>
  <c r="N23606" i="3" s="1"/>
  <c r="M23611" i="3"/>
  <c r="N23611" i="3" s="1"/>
  <c r="M23614" i="3"/>
  <c r="N23614" i="3" s="1"/>
  <c r="M23619" i="3"/>
  <c r="N23619" i="3" s="1"/>
  <c r="M23622" i="3"/>
  <c r="N23622" i="3" s="1"/>
  <c r="M23627" i="3"/>
  <c r="N23627" i="3" s="1"/>
  <c r="M23630" i="3"/>
  <c r="N23630" i="3" s="1"/>
  <c r="M23635" i="3"/>
  <c r="N23635" i="3" s="1"/>
  <c r="M23638" i="3"/>
  <c r="N23638" i="3" s="1"/>
  <c r="M23643" i="3"/>
  <c r="N23643" i="3" s="1"/>
  <c r="M23646" i="3"/>
  <c r="N23646" i="3" s="1"/>
  <c r="M23651" i="3"/>
  <c r="N23651" i="3" s="1"/>
  <c r="M23654" i="3"/>
  <c r="N23654" i="3" s="1"/>
  <c r="M23659" i="3"/>
  <c r="N23659" i="3" s="1"/>
  <c r="M23244" i="3"/>
  <c r="N23244" i="3" s="1"/>
  <c r="M23249" i="3"/>
  <c r="N23249" i="3" s="1"/>
  <c r="M23247" i="3"/>
  <c r="N23247" i="3" s="1"/>
  <c r="M23250" i="3"/>
  <c r="N23250" i="3" s="1"/>
  <c r="M23245" i="3"/>
  <c r="N23245" i="3" s="1"/>
  <c r="M23248" i="3"/>
  <c r="N23248" i="3" s="1"/>
  <c r="M23243" i="3"/>
  <c r="N23243" i="3" s="1"/>
  <c r="M23246" i="3"/>
  <c r="N23246" i="3" s="1"/>
  <c r="M23251" i="3"/>
  <c r="N23251" i="3" s="1"/>
  <c r="M23156" i="3"/>
  <c r="N23156" i="3" s="1"/>
  <c r="M23161" i="3"/>
  <c r="N23161" i="3" s="1"/>
  <c r="M23164" i="3"/>
  <c r="N23164" i="3" s="1"/>
  <c r="M23169" i="3"/>
  <c r="N23169" i="3" s="1"/>
  <c r="M23172" i="3"/>
  <c r="N23172" i="3" s="1"/>
  <c r="M23159" i="3"/>
  <c r="N23159" i="3" s="1"/>
  <c r="M23162" i="3"/>
  <c r="N23162" i="3" s="1"/>
  <c r="M23167" i="3"/>
  <c r="N23167" i="3" s="1"/>
  <c r="M23170" i="3"/>
  <c r="N23170" i="3" s="1"/>
  <c r="M23175" i="3"/>
  <c r="N23175" i="3" s="1"/>
  <c r="M23157" i="3"/>
  <c r="N23157" i="3" s="1"/>
  <c r="M23160" i="3"/>
  <c r="N23160" i="3" s="1"/>
  <c r="M23165" i="3"/>
  <c r="N23165" i="3" s="1"/>
  <c r="M23168" i="3"/>
  <c r="N23168" i="3" s="1"/>
  <c r="M23173" i="3"/>
  <c r="N23173" i="3" s="1"/>
  <c r="M23176" i="3"/>
  <c r="N23176" i="3" s="1"/>
  <c r="M23155" i="3"/>
  <c r="N23155" i="3" s="1"/>
  <c r="M23158" i="3"/>
  <c r="N23158" i="3" s="1"/>
  <c r="M23163" i="3"/>
  <c r="N23163" i="3" s="1"/>
  <c r="M23166" i="3"/>
  <c r="N23166" i="3" s="1"/>
  <c r="M23171" i="3"/>
  <c r="N23171" i="3" s="1"/>
  <c r="M23174" i="3"/>
  <c r="N23174" i="3" s="1"/>
  <c r="M22649" i="3"/>
  <c r="N22649" i="3" s="1"/>
  <c r="M22652" i="3"/>
  <c r="N22652" i="3" s="1"/>
  <c r="M22657" i="3"/>
  <c r="N22657" i="3" s="1"/>
  <c r="M22647" i="3"/>
  <c r="N22647" i="3" s="1"/>
  <c r="M22650" i="3"/>
  <c r="N22650" i="3" s="1"/>
  <c r="M22655" i="3"/>
  <c r="N22655" i="3" s="1"/>
  <c r="M22658" i="3"/>
  <c r="N22658" i="3" s="1"/>
  <c r="M22648" i="3"/>
  <c r="N22648" i="3" s="1"/>
  <c r="M22653" i="3"/>
  <c r="N22653" i="3" s="1"/>
  <c r="M22656" i="3"/>
  <c r="N22656" i="3" s="1"/>
  <c r="M22646" i="3"/>
  <c r="N22646" i="3" s="1"/>
  <c r="M22651" i="3"/>
  <c r="N22651" i="3" s="1"/>
  <c r="M22654" i="3"/>
  <c r="N22654" i="3" s="1"/>
  <c r="M22659" i="3"/>
  <c r="N22659" i="3" s="1"/>
  <c r="M22825" i="3"/>
  <c r="N22825" i="3" s="1"/>
  <c r="M22828" i="3"/>
  <c r="N22828" i="3" s="1"/>
  <c r="M22833" i="3"/>
  <c r="N22833" i="3" s="1"/>
  <c r="M22836" i="3"/>
  <c r="N22836" i="3" s="1"/>
  <c r="M22841" i="3"/>
  <c r="N22841" i="3" s="1"/>
  <c r="M22844" i="3"/>
  <c r="N22844" i="3" s="1"/>
  <c r="M22823" i="3"/>
  <c r="N22823" i="3" s="1"/>
  <c r="M22826" i="3"/>
  <c r="N22826" i="3" s="1"/>
  <c r="M22831" i="3"/>
  <c r="N22831" i="3" s="1"/>
  <c r="M22834" i="3"/>
  <c r="N22834" i="3" s="1"/>
  <c r="M22839" i="3"/>
  <c r="N22839" i="3" s="1"/>
  <c r="M22842" i="3"/>
  <c r="N22842" i="3" s="1"/>
  <c r="M22847" i="3"/>
  <c r="N22847" i="3" s="1"/>
  <c r="M22824" i="3"/>
  <c r="N22824" i="3" s="1"/>
  <c r="M22829" i="3"/>
  <c r="N22829" i="3" s="1"/>
  <c r="M22832" i="3"/>
  <c r="N22832" i="3" s="1"/>
  <c r="M22837" i="3"/>
  <c r="N22837" i="3" s="1"/>
  <c r="M22840" i="3"/>
  <c r="N22840" i="3" s="1"/>
  <c r="M22845" i="3"/>
  <c r="N22845" i="3" s="1"/>
  <c r="M22848" i="3"/>
  <c r="N22848" i="3" s="1"/>
  <c r="M22827" i="3"/>
  <c r="N22827" i="3" s="1"/>
  <c r="M22830" i="3"/>
  <c r="N22830" i="3" s="1"/>
  <c r="M22835" i="3"/>
  <c r="N22835" i="3" s="1"/>
  <c r="M22838" i="3"/>
  <c r="N22838" i="3" s="1"/>
  <c r="M22843" i="3"/>
  <c r="N22843" i="3" s="1"/>
  <c r="M22846" i="3"/>
  <c r="N22846" i="3" s="1"/>
  <c r="M22740" i="3"/>
  <c r="N22740" i="3" s="1"/>
  <c r="M22745" i="3"/>
  <c r="N22745" i="3" s="1"/>
  <c r="M22748" i="3"/>
  <c r="N22748" i="3" s="1"/>
  <c r="M22753" i="3"/>
  <c r="N22753" i="3" s="1"/>
  <c r="M22743" i="3"/>
  <c r="N22743" i="3" s="1"/>
  <c r="M22746" i="3"/>
  <c r="N22746" i="3" s="1"/>
  <c r="M22751" i="3"/>
  <c r="N22751" i="3" s="1"/>
  <c r="M22754" i="3"/>
  <c r="N22754" i="3" s="1"/>
  <c r="M22741" i="3"/>
  <c r="N22741" i="3" s="1"/>
  <c r="M22744" i="3"/>
  <c r="N22744" i="3" s="1"/>
  <c r="M22749" i="3"/>
  <c r="N22749" i="3" s="1"/>
  <c r="M22752" i="3"/>
  <c r="N22752" i="3" s="1"/>
  <c r="M22742" i="3"/>
  <c r="N22742" i="3" s="1"/>
  <c r="M22747" i="3"/>
  <c r="N22747" i="3" s="1"/>
  <c r="M22750" i="3"/>
  <c r="N22750" i="3" s="1"/>
  <c r="M22585" i="3"/>
  <c r="N22585" i="3" s="1"/>
  <c r="M22588" i="3"/>
  <c r="N22588" i="3" s="1"/>
  <c r="M22583" i="3"/>
  <c r="N22583" i="3" s="1"/>
  <c r="M22586" i="3"/>
  <c r="N22586" i="3" s="1"/>
  <c r="M22584" i="3"/>
  <c r="N22584" i="3" s="1"/>
  <c r="M22589" i="3"/>
  <c r="N22589" i="3" s="1"/>
  <c r="M22582" i="3"/>
  <c r="N22582" i="3" s="1"/>
  <c r="M22587" i="3"/>
  <c r="N22587" i="3" s="1"/>
  <c r="M22590" i="3"/>
  <c r="N22590" i="3" s="1"/>
  <c r="M22241" i="3"/>
  <c r="N22241" i="3" s="1"/>
  <c r="M22244" i="3"/>
  <c r="N22244" i="3" s="1"/>
  <c r="M22249" i="3"/>
  <c r="N22249" i="3" s="1"/>
  <c r="M22252" i="3"/>
  <c r="N22252" i="3" s="1"/>
  <c r="M22257" i="3"/>
  <c r="N22257" i="3" s="1"/>
  <c r="M22260" i="3"/>
  <c r="N22260" i="3" s="1"/>
  <c r="M22265" i="3"/>
  <c r="N22265" i="3" s="1"/>
  <c r="M22268" i="3"/>
  <c r="N22268" i="3" s="1"/>
  <c r="M22273" i="3"/>
  <c r="N22273" i="3" s="1"/>
  <c r="M22276" i="3"/>
  <c r="N22276" i="3" s="1"/>
  <c r="M22281" i="3"/>
  <c r="N22281" i="3" s="1"/>
  <c r="M22284" i="3"/>
  <c r="N22284" i="3" s="1"/>
  <c r="M22289" i="3"/>
  <c r="N22289" i="3" s="1"/>
  <c r="M22292" i="3"/>
  <c r="N22292" i="3" s="1"/>
  <c r="M22297" i="3"/>
  <c r="N22297" i="3" s="1"/>
  <c r="M22300" i="3"/>
  <c r="N22300" i="3" s="1"/>
  <c r="M22305" i="3"/>
  <c r="N22305" i="3" s="1"/>
  <c r="M22308" i="3"/>
  <c r="N22308" i="3" s="1"/>
  <c r="M22313" i="3"/>
  <c r="N22313" i="3" s="1"/>
  <c r="M22316" i="3"/>
  <c r="N22316" i="3" s="1"/>
  <c r="M22321" i="3"/>
  <c r="N22321" i="3" s="1"/>
  <c r="M22324" i="3"/>
  <c r="N22324" i="3" s="1"/>
  <c r="M22329" i="3"/>
  <c r="N22329" i="3" s="1"/>
  <c r="M22332" i="3"/>
  <c r="N22332" i="3" s="1"/>
  <c r="M22337" i="3"/>
  <c r="N22337" i="3" s="1"/>
  <c r="M22340" i="3"/>
  <c r="N22340" i="3" s="1"/>
  <c r="M22345" i="3"/>
  <c r="N22345" i="3" s="1"/>
  <c r="M22348" i="3"/>
  <c r="N22348" i="3" s="1"/>
  <c r="M22353" i="3"/>
  <c r="N22353" i="3" s="1"/>
  <c r="M22356" i="3"/>
  <c r="N22356" i="3" s="1"/>
  <c r="M22361" i="3"/>
  <c r="N22361" i="3" s="1"/>
  <c r="M22364" i="3"/>
  <c r="N22364" i="3" s="1"/>
  <c r="M22369" i="3"/>
  <c r="N22369" i="3" s="1"/>
  <c r="M22372" i="3"/>
  <c r="N22372" i="3" s="1"/>
  <c r="M22377" i="3"/>
  <c r="N22377" i="3" s="1"/>
  <c r="M22380" i="3"/>
  <c r="N22380" i="3" s="1"/>
  <c r="M22385" i="3"/>
  <c r="N22385" i="3" s="1"/>
  <c r="M22388" i="3"/>
  <c r="N22388" i="3" s="1"/>
  <c r="M22393" i="3"/>
  <c r="N22393" i="3" s="1"/>
  <c r="M22396" i="3"/>
  <c r="N22396" i="3" s="1"/>
  <c r="M22239" i="3"/>
  <c r="N22239" i="3" s="1"/>
  <c r="M22242" i="3"/>
  <c r="N22242" i="3" s="1"/>
  <c r="M22247" i="3"/>
  <c r="N22247" i="3" s="1"/>
  <c r="M22250" i="3"/>
  <c r="N22250" i="3" s="1"/>
  <c r="M22255" i="3"/>
  <c r="N22255" i="3" s="1"/>
  <c r="M22258" i="3"/>
  <c r="N22258" i="3" s="1"/>
  <c r="M22263" i="3"/>
  <c r="N22263" i="3" s="1"/>
  <c r="M22266" i="3"/>
  <c r="N22266" i="3" s="1"/>
  <c r="M22271" i="3"/>
  <c r="N22271" i="3" s="1"/>
  <c r="M22274" i="3"/>
  <c r="N22274" i="3" s="1"/>
  <c r="M22279" i="3"/>
  <c r="N22279" i="3" s="1"/>
  <c r="M22282" i="3"/>
  <c r="N22282" i="3" s="1"/>
  <c r="M22287" i="3"/>
  <c r="N22287" i="3" s="1"/>
  <c r="M22290" i="3"/>
  <c r="N22290" i="3" s="1"/>
  <c r="M22295" i="3"/>
  <c r="N22295" i="3" s="1"/>
  <c r="M22298" i="3"/>
  <c r="N22298" i="3" s="1"/>
  <c r="M22303" i="3"/>
  <c r="N22303" i="3" s="1"/>
  <c r="M22306" i="3"/>
  <c r="N22306" i="3" s="1"/>
  <c r="M22311" i="3"/>
  <c r="N22311" i="3" s="1"/>
  <c r="M22314" i="3"/>
  <c r="N22314" i="3" s="1"/>
  <c r="M22319" i="3"/>
  <c r="N22319" i="3" s="1"/>
  <c r="M22322" i="3"/>
  <c r="N22322" i="3" s="1"/>
  <c r="M22327" i="3"/>
  <c r="N22327" i="3" s="1"/>
  <c r="M22330" i="3"/>
  <c r="N22330" i="3" s="1"/>
  <c r="M22335" i="3"/>
  <c r="N22335" i="3" s="1"/>
  <c r="M22338" i="3"/>
  <c r="N22338" i="3" s="1"/>
  <c r="M22343" i="3"/>
  <c r="N22343" i="3" s="1"/>
  <c r="M22346" i="3"/>
  <c r="N22346" i="3" s="1"/>
  <c r="M22351" i="3"/>
  <c r="N22351" i="3" s="1"/>
  <c r="M22354" i="3"/>
  <c r="N22354" i="3" s="1"/>
  <c r="M22359" i="3"/>
  <c r="N22359" i="3" s="1"/>
  <c r="M22362" i="3"/>
  <c r="N22362" i="3" s="1"/>
  <c r="M22367" i="3"/>
  <c r="N22367" i="3" s="1"/>
  <c r="M22370" i="3"/>
  <c r="N22370" i="3" s="1"/>
  <c r="M22375" i="3"/>
  <c r="N22375" i="3" s="1"/>
  <c r="M22378" i="3"/>
  <c r="N22378" i="3" s="1"/>
  <c r="M22383" i="3"/>
  <c r="N22383" i="3" s="1"/>
  <c r="M22386" i="3"/>
  <c r="N22386" i="3" s="1"/>
  <c r="M22391" i="3"/>
  <c r="N22391" i="3" s="1"/>
  <c r="M22394" i="3"/>
  <c r="N22394" i="3" s="1"/>
  <c r="M22399" i="3"/>
  <c r="N22399" i="3" s="1"/>
  <c r="M22240" i="3"/>
  <c r="N22240" i="3" s="1"/>
  <c r="M22245" i="3"/>
  <c r="N22245" i="3" s="1"/>
  <c r="M22248" i="3"/>
  <c r="N22248" i="3" s="1"/>
  <c r="M22253" i="3"/>
  <c r="N22253" i="3" s="1"/>
  <c r="M22256" i="3"/>
  <c r="N22256" i="3" s="1"/>
  <c r="M22261" i="3"/>
  <c r="N22261" i="3" s="1"/>
  <c r="M22264" i="3"/>
  <c r="N22264" i="3" s="1"/>
  <c r="M22269" i="3"/>
  <c r="N22269" i="3" s="1"/>
  <c r="M22272" i="3"/>
  <c r="N22272" i="3" s="1"/>
  <c r="M22277" i="3"/>
  <c r="N22277" i="3" s="1"/>
  <c r="M22280" i="3"/>
  <c r="N22280" i="3" s="1"/>
  <c r="M22285" i="3"/>
  <c r="N22285" i="3" s="1"/>
  <c r="M22288" i="3"/>
  <c r="N22288" i="3" s="1"/>
  <c r="M22293" i="3"/>
  <c r="N22293" i="3" s="1"/>
  <c r="M22296" i="3"/>
  <c r="N22296" i="3" s="1"/>
  <c r="M22301" i="3"/>
  <c r="N22301" i="3" s="1"/>
  <c r="M22304" i="3"/>
  <c r="N22304" i="3" s="1"/>
  <c r="M22309" i="3"/>
  <c r="N22309" i="3" s="1"/>
  <c r="M22312" i="3"/>
  <c r="N22312" i="3" s="1"/>
  <c r="M22317" i="3"/>
  <c r="N22317" i="3" s="1"/>
  <c r="M22320" i="3"/>
  <c r="N22320" i="3" s="1"/>
  <c r="M22325" i="3"/>
  <c r="N22325" i="3" s="1"/>
  <c r="M22328" i="3"/>
  <c r="N22328" i="3" s="1"/>
  <c r="M22333" i="3"/>
  <c r="N22333" i="3" s="1"/>
  <c r="M22336" i="3"/>
  <c r="N22336" i="3" s="1"/>
  <c r="M22341" i="3"/>
  <c r="N22341" i="3" s="1"/>
  <c r="M22344" i="3"/>
  <c r="N22344" i="3" s="1"/>
  <c r="M22349" i="3"/>
  <c r="N22349" i="3" s="1"/>
  <c r="M22352" i="3"/>
  <c r="N22352" i="3" s="1"/>
  <c r="M22357" i="3"/>
  <c r="N22357" i="3" s="1"/>
  <c r="M22360" i="3"/>
  <c r="N22360" i="3" s="1"/>
  <c r="M22365" i="3"/>
  <c r="N22365" i="3" s="1"/>
  <c r="M22368" i="3"/>
  <c r="N22368" i="3" s="1"/>
  <c r="M22373" i="3"/>
  <c r="N22373" i="3" s="1"/>
  <c r="M22376" i="3"/>
  <c r="N22376" i="3" s="1"/>
  <c r="M22381" i="3"/>
  <c r="N22381" i="3" s="1"/>
  <c r="M22384" i="3"/>
  <c r="N22384" i="3" s="1"/>
  <c r="M22389" i="3"/>
  <c r="N22389" i="3" s="1"/>
  <c r="M22392" i="3"/>
  <c r="N22392" i="3" s="1"/>
  <c r="M22397" i="3"/>
  <c r="N22397" i="3" s="1"/>
  <c r="M22400" i="3"/>
  <c r="N22400" i="3" s="1"/>
  <c r="M22238" i="3"/>
  <c r="N22238" i="3" s="1"/>
  <c r="M22243" i="3"/>
  <c r="N22243" i="3" s="1"/>
  <c r="M22246" i="3"/>
  <c r="N22246" i="3" s="1"/>
  <c r="M22251" i="3"/>
  <c r="N22251" i="3" s="1"/>
  <c r="M22254" i="3"/>
  <c r="N22254" i="3" s="1"/>
  <c r="M22259" i="3"/>
  <c r="N22259" i="3" s="1"/>
  <c r="M22262" i="3"/>
  <c r="N22262" i="3" s="1"/>
  <c r="M22267" i="3"/>
  <c r="N22267" i="3" s="1"/>
  <c r="M22270" i="3"/>
  <c r="N22270" i="3" s="1"/>
  <c r="M22275" i="3"/>
  <c r="N22275" i="3" s="1"/>
  <c r="M22278" i="3"/>
  <c r="N22278" i="3" s="1"/>
  <c r="M22283" i="3"/>
  <c r="N22283" i="3" s="1"/>
  <c r="M22286" i="3"/>
  <c r="N22286" i="3" s="1"/>
  <c r="M22291" i="3"/>
  <c r="N22291" i="3" s="1"/>
  <c r="M22294" i="3"/>
  <c r="N22294" i="3" s="1"/>
  <c r="M22299" i="3"/>
  <c r="N22299" i="3" s="1"/>
  <c r="M22302" i="3"/>
  <c r="N22302" i="3" s="1"/>
  <c r="M22307" i="3"/>
  <c r="N22307" i="3" s="1"/>
  <c r="M22310" i="3"/>
  <c r="N22310" i="3" s="1"/>
  <c r="M22315" i="3"/>
  <c r="N22315" i="3" s="1"/>
  <c r="M22318" i="3"/>
  <c r="N22318" i="3" s="1"/>
  <c r="M22323" i="3"/>
  <c r="N22323" i="3" s="1"/>
  <c r="M22326" i="3"/>
  <c r="N22326" i="3" s="1"/>
  <c r="M22331" i="3"/>
  <c r="N22331" i="3" s="1"/>
  <c r="M22334" i="3"/>
  <c r="N22334" i="3" s="1"/>
  <c r="M22339" i="3"/>
  <c r="N22339" i="3" s="1"/>
  <c r="M22342" i="3"/>
  <c r="N22342" i="3" s="1"/>
  <c r="M22347" i="3"/>
  <c r="N22347" i="3" s="1"/>
  <c r="M22350" i="3"/>
  <c r="N22350" i="3" s="1"/>
  <c r="M22355" i="3"/>
  <c r="N22355" i="3" s="1"/>
  <c r="M22358" i="3"/>
  <c r="N22358" i="3" s="1"/>
  <c r="M22363" i="3"/>
  <c r="N22363" i="3" s="1"/>
  <c r="M22366" i="3"/>
  <c r="N22366" i="3" s="1"/>
  <c r="M22371" i="3"/>
  <c r="N22371" i="3" s="1"/>
  <c r="M22374" i="3"/>
  <c r="N22374" i="3" s="1"/>
  <c r="M22379" i="3"/>
  <c r="N22379" i="3" s="1"/>
  <c r="M22382" i="3"/>
  <c r="N22382" i="3" s="1"/>
  <c r="M22387" i="3"/>
  <c r="N22387" i="3" s="1"/>
  <c r="M22390" i="3"/>
  <c r="N22390" i="3" s="1"/>
  <c r="M22395" i="3"/>
  <c r="N22395" i="3" s="1"/>
  <c r="M22398" i="3"/>
  <c r="N22398" i="3" s="1"/>
  <c r="M22187" i="3"/>
  <c r="N22187" i="3" s="1"/>
  <c r="M22188" i="3"/>
  <c r="N22188" i="3" s="1"/>
  <c r="M22193" i="3"/>
  <c r="N22193" i="3" s="1"/>
  <c r="M22196" i="3"/>
  <c r="N22196" i="3" s="1"/>
  <c r="M22201" i="3"/>
  <c r="N22201" i="3" s="1"/>
  <c r="M22191" i="3"/>
  <c r="N22191" i="3" s="1"/>
  <c r="M22194" i="3"/>
  <c r="N22194" i="3" s="1"/>
  <c r="M22199" i="3"/>
  <c r="N22199" i="3" s="1"/>
  <c r="M22189" i="3"/>
  <c r="N22189" i="3" s="1"/>
  <c r="M22192" i="3"/>
  <c r="N22192" i="3" s="1"/>
  <c r="M22197" i="3"/>
  <c r="N22197" i="3" s="1"/>
  <c r="M22200" i="3"/>
  <c r="N22200" i="3" s="1"/>
  <c r="M22190" i="3"/>
  <c r="N22190" i="3" s="1"/>
  <c r="M22195" i="3"/>
  <c r="N22195" i="3" s="1"/>
  <c r="M22198" i="3"/>
  <c r="N22198" i="3" s="1"/>
  <c r="M21939" i="3"/>
  <c r="N21939" i="3" s="1"/>
  <c r="M21942" i="3"/>
  <c r="N21942" i="3" s="1"/>
  <c r="M21947" i="3"/>
  <c r="N21947" i="3" s="1"/>
  <c r="M21950" i="3"/>
  <c r="N21950" i="3" s="1"/>
  <c r="M21955" i="3"/>
  <c r="N21955" i="3" s="1"/>
  <c r="M21958" i="3"/>
  <c r="N21958" i="3" s="1"/>
  <c r="M21963" i="3"/>
  <c r="N21963" i="3" s="1"/>
  <c r="M21966" i="3"/>
  <c r="N21966" i="3" s="1"/>
  <c r="M21940" i="3"/>
  <c r="N21940" i="3" s="1"/>
  <c r="M21945" i="3"/>
  <c r="N21945" i="3" s="1"/>
  <c r="M21948" i="3"/>
  <c r="N21948" i="3" s="1"/>
  <c r="M21953" i="3"/>
  <c r="N21953" i="3" s="1"/>
  <c r="M21956" i="3"/>
  <c r="N21956" i="3" s="1"/>
  <c r="M21961" i="3"/>
  <c r="N21961" i="3" s="1"/>
  <c r="M21964" i="3"/>
  <c r="N21964" i="3" s="1"/>
  <c r="M21938" i="3"/>
  <c r="N21938" i="3" s="1"/>
  <c r="M21943" i="3"/>
  <c r="N21943" i="3" s="1"/>
  <c r="M21946" i="3"/>
  <c r="N21946" i="3" s="1"/>
  <c r="M21951" i="3"/>
  <c r="N21951" i="3" s="1"/>
  <c r="M21954" i="3"/>
  <c r="N21954" i="3" s="1"/>
  <c r="M21959" i="3"/>
  <c r="N21959" i="3" s="1"/>
  <c r="M21962" i="3"/>
  <c r="N21962" i="3" s="1"/>
  <c r="M21967" i="3"/>
  <c r="N21967" i="3" s="1"/>
  <c r="M21941" i="3"/>
  <c r="N21941" i="3" s="1"/>
  <c r="M21944" i="3"/>
  <c r="N21944" i="3" s="1"/>
  <c r="M21949" i="3"/>
  <c r="N21949" i="3" s="1"/>
  <c r="M21952" i="3"/>
  <c r="N21952" i="3" s="1"/>
  <c r="M21957" i="3"/>
  <c r="N21957" i="3" s="1"/>
  <c r="M21960" i="3"/>
  <c r="N21960" i="3" s="1"/>
  <c r="M21965" i="3"/>
  <c r="N21965" i="3" s="1"/>
  <c r="M21968" i="3"/>
  <c r="N21968" i="3" s="1"/>
  <c r="M21683" i="3"/>
  <c r="N21683" i="3" s="1"/>
  <c r="M21686" i="3"/>
  <c r="N21686" i="3" s="1"/>
  <c r="M21691" i="3"/>
  <c r="N21691" i="3" s="1"/>
  <c r="M21694" i="3"/>
  <c r="N21694" i="3" s="1"/>
  <c r="M21699" i="3"/>
  <c r="N21699" i="3" s="1"/>
  <c r="M21702" i="3"/>
  <c r="N21702" i="3" s="1"/>
  <c r="M21707" i="3"/>
  <c r="N21707" i="3" s="1"/>
  <c r="M21710" i="3"/>
  <c r="N21710" i="3" s="1"/>
  <c r="M21715" i="3"/>
  <c r="N21715" i="3" s="1"/>
  <c r="M21718" i="3"/>
  <c r="N21718" i="3" s="1"/>
  <c r="M21723" i="3"/>
  <c r="N21723" i="3" s="1"/>
  <c r="M21726" i="3"/>
  <c r="N21726" i="3" s="1"/>
  <c r="M21731" i="3"/>
  <c r="N21731" i="3" s="1"/>
  <c r="M21734" i="3"/>
  <c r="N21734" i="3" s="1"/>
  <c r="M21681" i="3"/>
  <c r="N21681" i="3" s="1"/>
  <c r="M21684" i="3"/>
  <c r="N21684" i="3" s="1"/>
  <c r="M21689" i="3"/>
  <c r="N21689" i="3" s="1"/>
  <c r="M21692" i="3"/>
  <c r="N21692" i="3" s="1"/>
  <c r="M21697" i="3"/>
  <c r="N21697" i="3" s="1"/>
  <c r="M21700" i="3"/>
  <c r="N21700" i="3" s="1"/>
  <c r="M21705" i="3"/>
  <c r="N21705" i="3" s="1"/>
  <c r="M21708" i="3"/>
  <c r="N21708" i="3" s="1"/>
  <c r="M21713" i="3"/>
  <c r="N21713" i="3" s="1"/>
  <c r="M21716" i="3"/>
  <c r="N21716" i="3" s="1"/>
  <c r="M21721" i="3"/>
  <c r="N21721" i="3" s="1"/>
  <c r="M21724" i="3"/>
  <c r="N21724" i="3" s="1"/>
  <c r="M21729" i="3"/>
  <c r="N21729" i="3" s="1"/>
  <c r="M21732" i="3"/>
  <c r="N21732" i="3" s="1"/>
  <c r="M21682" i="3"/>
  <c r="N21682" i="3" s="1"/>
  <c r="M21687" i="3"/>
  <c r="N21687" i="3" s="1"/>
  <c r="M21690" i="3"/>
  <c r="N21690" i="3" s="1"/>
  <c r="M21695" i="3"/>
  <c r="N21695" i="3" s="1"/>
  <c r="M21698" i="3"/>
  <c r="N21698" i="3" s="1"/>
  <c r="M21703" i="3"/>
  <c r="N21703" i="3" s="1"/>
  <c r="M21706" i="3"/>
  <c r="N21706" i="3" s="1"/>
  <c r="M21711" i="3"/>
  <c r="N21711" i="3" s="1"/>
  <c r="M21714" i="3"/>
  <c r="N21714" i="3" s="1"/>
  <c r="M21719" i="3"/>
  <c r="N21719" i="3" s="1"/>
  <c r="M21722" i="3"/>
  <c r="N21722" i="3" s="1"/>
  <c r="M21727" i="3"/>
  <c r="N21727" i="3" s="1"/>
  <c r="M21730" i="3"/>
  <c r="N21730" i="3" s="1"/>
  <c r="M21735" i="3"/>
  <c r="N21735" i="3" s="1"/>
  <c r="M21680" i="3"/>
  <c r="N21680" i="3" s="1"/>
  <c r="M21685" i="3"/>
  <c r="N21685" i="3" s="1"/>
  <c r="M21688" i="3"/>
  <c r="N21688" i="3" s="1"/>
  <c r="M21693" i="3"/>
  <c r="N21693" i="3" s="1"/>
  <c r="M21696" i="3"/>
  <c r="N21696" i="3" s="1"/>
  <c r="M21701" i="3"/>
  <c r="N21701" i="3" s="1"/>
  <c r="M21704" i="3"/>
  <c r="N21704" i="3" s="1"/>
  <c r="M21709" i="3"/>
  <c r="N21709" i="3" s="1"/>
  <c r="M21712" i="3"/>
  <c r="N21712" i="3" s="1"/>
  <c r="M21717" i="3"/>
  <c r="N21717" i="3" s="1"/>
  <c r="M21720" i="3"/>
  <c r="N21720" i="3" s="1"/>
  <c r="M21725" i="3"/>
  <c r="N21725" i="3" s="1"/>
  <c r="M21728" i="3"/>
  <c r="N21728" i="3" s="1"/>
  <c r="M21733" i="3"/>
  <c r="N21733" i="3" s="1"/>
  <c r="M21736" i="3"/>
  <c r="N21736" i="3" s="1"/>
  <c r="M21308" i="3"/>
  <c r="N21308" i="3" s="1"/>
  <c r="M21311" i="3"/>
  <c r="N21311" i="3" s="1"/>
  <c r="M21318" i="3"/>
  <c r="N21318" i="3" s="1"/>
  <c r="M21323" i="3"/>
  <c r="N21323" i="3" s="1"/>
  <c r="M21326" i="3"/>
  <c r="N21326" i="3" s="1"/>
  <c r="M21331" i="3"/>
  <c r="N21331" i="3" s="1"/>
  <c r="M21334" i="3"/>
  <c r="N21334" i="3" s="1"/>
  <c r="M21339" i="3"/>
  <c r="N21339" i="3" s="1"/>
  <c r="M21342" i="3"/>
  <c r="N21342" i="3" s="1"/>
  <c r="M21347" i="3"/>
  <c r="N21347" i="3" s="1"/>
  <c r="M21350" i="3"/>
  <c r="N21350" i="3" s="1"/>
  <c r="M21355" i="3"/>
  <c r="N21355" i="3" s="1"/>
  <c r="M21358" i="3"/>
  <c r="N21358" i="3" s="1"/>
  <c r="M21363" i="3"/>
  <c r="N21363" i="3" s="1"/>
  <c r="M21366" i="3"/>
  <c r="N21366" i="3" s="1"/>
  <c r="M21371" i="3"/>
  <c r="N21371" i="3" s="1"/>
  <c r="M21374" i="3"/>
  <c r="N21374" i="3" s="1"/>
  <c r="M21379" i="3"/>
  <c r="N21379" i="3" s="1"/>
  <c r="M21382" i="3"/>
  <c r="N21382" i="3" s="1"/>
  <c r="M21387" i="3"/>
  <c r="N21387" i="3" s="1"/>
  <c r="M21309" i="3"/>
  <c r="N21309" i="3" s="1"/>
  <c r="M21314" i="3"/>
  <c r="N21314" i="3" s="1"/>
  <c r="M21316" i="3"/>
  <c r="N21316" i="3" s="1"/>
  <c r="M21321" i="3"/>
  <c r="N21321" i="3" s="1"/>
  <c r="M21324" i="3"/>
  <c r="N21324" i="3" s="1"/>
  <c r="M21329" i="3"/>
  <c r="N21329" i="3" s="1"/>
  <c r="M21332" i="3"/>
  <c r="N21332" i="3" s="1"/>
  <c r="M21337" i="3"/>
  <c r="N21337" i="3" s="1"/>
  <c r="M21340" i="3"/>
  <c r="N21340" i="3" s="1"/>
  <c r="M21345" i="3"/>
  <c r="N21345" i="3" s="1"/>
  <c r="M21348" i="3"/>
  <c r="N21348" i="3" s="1"/>
  <c r="M21353" i="3"/>
  <c r="N21353" i="3" s="1"/>
  <c r="M21356" i="3"/>
  <c r="N21356" i="3" s="1"/>
  <c r="M21361" i="3"/>
  <c r="N21361" i="3" s="1"/>
  <c r="M21364" i="3"/>
  <c r="N21364" i="3" s="1"/>
  <c r="M21369" i="3"/>
  <c r="N21369" i="3" s="1"/>
  <c r="M21372" i="3"/>
  <c r="N21372" i="3" s="1"/>
  <c r="M21377" i="3"/>
  <c r="N21377" i="3" s="1"/>
  <c r="M21380" i="3"/>
  <c r="N21380" i="3" s="1"/>
  <c r="M21385" i="3"/>
  <c r="N21385" i="3" s="1"/>
  <c r="M21312" i="3"/>
  <c r="N21312" i="3" s="1"/>
  <c r="M21319" i="3"/>
  <c r="N21319" i="3" s="1"/>
  <c r="M21322" i="3"/>
  <c r="N21322" i="3" s="1"/>
  <c r="M21327" i="3"/>
  <c r="N21327" i="3" s="1"/>
  <c r="M21330" i="3"/>
  <c r="N21330" i="3" s="1"/>
  <c r="M21335" i="3"/>
  <c r="N21335" i="3" s="1"/>
  <c r="M21338" i="3"/>
  <c r="N21338" i="3" s="1"/>
  <c r="M21343" i="3"/>
  <c r="N21343" i="3" s="1"/>
  <c r="M21346" i="3"/>
  <c r="N21346" i="3" s="1"/>
  <c r="M21351" i="3"/>
  <c r="N21351" i="3" s="1"/>
  <c r="M21354" i="3"/>
  <c r="N21354" i="3" s="1"/>
  <c r="M21359" i="3"/>
  <c r="N21359" i="3" s="1"/>
  <c r="M21362" i="3"/>
  <c r="N21362" i="3" s="1"/>
  <c r="M21367" i="3"/>
  <c r="N21367" i="3" s="1"/>
  <c r="M21370" i="3"/>
  <c r="N21370" i="3" s="1"/>
  <c r="M21375" i="3"/>
  <c r="N21375" i="3" s="1"/>
  <c r="M21378" i="3"/>
  <c r="N21378" i="3" s="1"/>
  <c r="M21383" i="3"/>
  <c r="N21383" i="3" s="1"/>
  <c r="M21386" i="3"/>
  <c r="N21386" i="3" s="1"/>
  <c r="M21310" i="3"/>
  <c r="N21310" i="3" s="1"/>
  <c r="M21313" i="3"/>
  <c r="N21313" i="3" s="1"/>
  <c r="M21315" i="3"/>
  <c r="N21315" i="3" s="1"/>
  <c r="M21317" i="3"/>
  <c r="N21317" i="3" s="1"/>
  <c r="M21320" i="3"/>
  <c r="N21320" i="3" s="1"/>
  <c r="M21325" i="3"/>
  <c r="N21325" i="3" s="1"/>
  <c r="M21328" i="3"/>
  <c r="N21328" i="3" s="1"/>
  <c r="M21333" i="3"/>
  <c r="N21333" i="3" s="1"/>
  <c r="M21336" i="3"/>
  <c r="N21336" i="3" s="1"/>
  <c r="M21341" i="3"/>
  <c r="N21341" i="3" s="1"/>
  <c r="M21344" i="3"/>
  <c r="N21344" i="3" s="1"/>
  <c r="M21349" i="3"/>
  <c r="N21349" i="3" s="1"/>
  <c r="M21352" i="3"/>
  <c r="N21352" i="3" s="1"/>
  <c r="M21357" i="3"/>
  <c r="N21357" i="3" s="1"/>
  <c r="M21360" i="3"/>
  <c r="N21360" i="3" s="1"/>
  <c r="M21365" i="3"/>
  <c r="N21365" i="3" s="1"/>
  <c r="M21368" i="3"/>
  <c r="N21368" i="3" s="1"/>
  <c r="M21373" i="3"/>
  <c r="N21373" i="3" s="1"/>
  <c r="M21376" i="3"/>
  <c r="N21376" i="3" s="1"/>
  <c r="M21381" i="3"/>
  <c r="N21381" i="3" s="1"/>
  <c r="M21384" i="3"/>
  <c r="N21384" i="3" s="1"/>
  <c r="M21390" i="3"/>
  <c r="N21390" i="3" s="1"/>
  <c r="M21395" i="3"/>
  <c r="N21395" i="3" s="1"/>
  <c r="M21398" i="3"/>
  <c r="N21398" i="3" s="1"/>
  <c r="M21403" i="3"/>
  <c r="N21403" i="3" s="1"/>
  <c r="M21406" i="3"/>
  <c r="N21406" i="3" s="1"/>
  <c r="M21411" i="3"/>
  <c r="N21411" i="3" s="1"/>
  <c r="M21414" i="3"/>
  <c r="N21414" i="3" s="1"/>
  <c r="M21388" i="3"/>
  <c r="N21388" i="3" s="1"/>
  <c r="M21393" i="3"/>
  <c r="N21393" i="3" s="1"/>
  <c r="M21396" i="3"/>
  <c r="N21396" i="3" s="1"/>
  <c r="M21401" i="3"/>
  <c r="N21401" i="3" s="1"/>
  <c r="M21404" i="3"/>
  <c r="N21404" i="3" s="1"/>
  <c r="M21409" i="3"/>
  <c r="N21409" i="3" s="1"/>
  <c r="M21412" i="3"/>
  <c r="N21412" i="3" s="1"/>
  <c r="M21417" i="3"/>
  <c r="N21417" i="3" s="1"/>
  <c r="M21391" i="3"/>
  <c r="N21391" i="3" s="1"/>
  <c r="M21394" i="3"/>
  <c r="N21394" i="3" s="1"/>
  <c r="M21399" i="3"/>
  <c r="N21399" i="3" s="1"/>
  <c r="M21402" i="3"/>
  <c r="N21402" i="3" s="1"/>
  <c r="M21407" i="3"/>
  <c r="N21407" i="3" s="1"/>
  <c r="M21410" i="3"/>
  <c r="N21410" i="3" s="1"/>
  <c r="M21415" i="3"/>
  <c r="N21415" i="3" s="1"/>
  <c r="M21418" i="3"/>
  <c r="N21418" i="3" s="1"/>
  <c r="M21389" i="3"/>
  <c r="N21389" i="3" s="1"/>
  <c r="M21392" i="3"/>
  <c r="N21392" i="3" s="1"/>
  <c r="M21397" i="3"/>
  <c r="N21397" i="3" s="1"/>
  <c r="M21400" i="3"/>
  <c r="N21400" i="3" s="1"/>
  <c r="M21405" i="3"/>
  <c r="N21405" i="3" s="1"/>
  <c r="M21408" i="3"/>
  <c r="N21408" i="3" s="1"/>
  <c r="M21413" i="3"/>
  <c r="N21413" i="3" s="1"/>
  <c r="M21416" i="3"/>
  <c r="N21416" i="3" s="1"/>
  <c r="M20805" i="3"/>
  <c r="N20805" i="3" s="1"/>
  <c r="M20810" i="3"/>
  <c r="N20810" i="3" s="1"/>
  <c r="M20816" i="3"/>
  <c r="N20816" i="3" s="1"/>
  <c r="M20819" i="3"/>
  <c r="N20819" i="3" s="1"/>
  <c r="M20822" i="3"/>
  <c r="N20822" i="3" s="1"/>
  <c r="M20825" i="3"/>
  <c r="N20825" i="3" s="1"/>
  <c r="M20828" i="3"/>
  <c r="N20828" i="3" s="1"/>
  <c r="M20831" i="3"/>
  <c r="N20831" i="3" s="1"/>
  <c r="M20837" i="3"/>
  <c r="N20837" i="3" s="1"/>
  <c r="M20842" i="3"/>
  <c r="N20842" i="3" s="1"/>
  <c r="M20848" i="3"/>
  <c r="N20848" i="3" s="1"/>
  <c r="M20851" i="3"/>
  <c r="N20851" i="3" s="1"/>
  <c r="M20854" i="3"/>
  <c r="N20854" i="3" s="1"/>
  <c r="M20857" i="3"/>
  <c r="N20857" i="3" s="1"/>
  <c r="M20860" i="3"/>
  <c r="N20860" i="3" s="1"/>
  <c r="M20863" i="3"/>
  <c r="N20863" i="3" s="1"/>
  <c r="M20869" i="3"/>
  <c r="N20869" i="3" s="1"/>
  <c r="M20874" i="3"/>
  <c r="N20874" i="3" s="1"/>
  <c r="M20880" i="3"/>
  <c r="N20880" i="3" s="1"/>
  <c r="M20883" i="3"/>
  <c r="N20883" i="3" s="1"/>
  <c r="M20886" i="3"/>
  <c r="N20886" i="3" s="1"/>
  <c r="M20889" i="3"/>
  <c r="N20889" i="3" s="1"/>
  <c r="M20892" i="3"/>
  <c r="N20892" i="3" s="1"/>
  <c r="M20895" i="3"/>
  <c r="N20895" i="3" s="1"/>
  <c r="M20901" i="3"/>
  <c r="N20901" i="3" s="1"/>
  <c r="M20906" i="3"/>
  <c r="N20906" i="3" s="1"/>
  <c r="M20912" i="3"/>
  <c r="N20912" i="3" s="1"/>
  <c r="M20915" i="3"/>
  <c r="N20915" i="3" s="1"/>
  <c r="M20918" i="3"/>
  <c r="N20918" i="3" s="1"/>
  <c r="M20921" i="3"/>
  <c r="N20921" i="3" s="1"/>
  <c r="M20924" i="3"/>
  <c r="N20924" i="3" s="1"/>
  <c r="M20927" i="3"/>
  <c r="N20927" i="3" s="1"/>
  <c r="M20933" i="3"/>
  <c r="N20933" i="3" s="1"/>
  <c r="M20938" i="3"/>
  <c r="N20938" i="3" s="1"/>
  <c r="M20944" i="3"/>
  <c r="N20944" i="3" s="1"/>
  <c r="M20947" i="3"/>
  <c r="N20947" i="3" s="1"/>
  <c r="M20950" i="3"/>
  <c r="N20950" i="3" s="1"/>
  <c r="M20953" i="3"/>
  <c r="N20953" i="3" s="1"/>
  <c r="M20956" i="3"/>
  <c r="N20956" i="3" s="1"/>
  <c r="M20959" i="3"/>
  <c r="N20959" i="3" s="1"/>
  <c r="M20965" i="3"/>
  <c r="N20965" i="3" s="1"/>
  <c r="M20970" i="3"/>
  <c r="N20970" i="3" s="1"/>
  <c r="M20976" i="3"/>
  <c r="N20976" i="3" s="1"/>
  <c r="M20979" i="3"/>
  <c r="N20979" i="3" s="1"/>
  <c r="M20982" i="3"/>
  <c r="N20982" i="3" s="1"/>
  <c r="M20985" i="3"/>
  <c r="N20985" i="3" s="1"/>
  <c r="M20988" i="3"/>
  <c r="N20988" i="3" s="1"/>
  <c r="M20991" i="3"/>
  <c r="N20991" i="3" s="1"/>
  <c r="M20802" i="3"/>
  <c r="N20802" i="3" s="1"/>
  <c r="M20808" i="3"/>
  <c r="N20808" i="3" s="1"/>
  <c r="M20811" i="3"/>
  <c r="N20811" i="3" s="1"/>
  <c r="M20814" i="3"/>
  <c r="N20814" i="3" s="1"/>
  <c r="M20817" i="3"/>
  <c r="N20817" i="3" s="1"/>
  <c r="M20820" i="3"/>
  <c r="N20820" i="3" s="1"/>
  <c r="M20823" i="3"/>
  <c r="N20823" i="3" s="1"/>
  <c r="M20829" i="3"/>
  <c r="N20829" i="3" s="1"/>
  <c r="M20834" i="3"/>
  <c r="N20834" i="3" s="1"/>
  <c r="M20840" i="3"/>
  <c r="N20840" i="3" s="1"/>
  <c r="M20843" i="3"/>
  <c r="N20843" i="3" s="1"/>
  <c r="M20846" i="3"/>
  <c r="N20846" i="3" s="1"/>
  <c r="M20849" i="3"/>
  <c r="N20849" i="3" s="1"/>
  <c r="M20852" i="3"/>
  <c r="N20852" i="3" s="1"/>
  <c r="M20855" i="3"/>
  <c r="N20855" i="3" s="1"/>
  <c r="M20861" i="3"/>
  <c r="N20861" i="3" s="1"/>
  <c r="M20866" i="3"/>
  <c r="N20866" i="3" s="1"/>
  <c r="M20872" i="3"/>
  <c r="N20872" i="3" s="1"/>
  <c r="M20875" i="3"/>
  <c r="N20875" i="3" s="1"/>
  <c r="M20878" i="3"/>
  <c r="N20878" i="3" s="1"/>
  <c r="M20881" i="3"/>
  <c r="N20881" i="3" s="1"/>
  <c r="M20884" i="3"/>
  <c r="N20884" i="3" s="1"/>
  <c r="M20887" i="3"/>
  <c r="N20887" i="3" s="1"/>
  <c r="M20893" i="3"/>
  <c r="N20893" i="3" s="1"/>
  <c r="M20898" i="3"/>
  <c r="N20898" i="3" s="1"/>
  <c r="M20904" i="3"/>
  <c r="N20904" i="3" s="1"/>
  <c r="M20907" i="3"/>
  <c r="N20907" i="3" s="1"/>
  <c r="M20910" i="3"/>
  <c r="N20910" i="3" s="1"/>
  <c r="M20913" i="3"/>
  <c r="N20913" i="3" s="1"/>
  <c r="M20916" i="3"/>
  <c r="N20916" i="3" s="1"/>
  <c r="M20919" i="3"/>
  <c r="N20919" i="3" s="1"/>
  <c r="M20925" i="3"/>
  <c r="N20925" i="3" s="1"/>
  <c r="M20930" i="3"/>
  <c r="N20930" i="3" s="1"/>
  <c r="M20936" i="3"/>
  <c r="N20936" i="3" s="1"/>
  <c r="M20939" i="3"/>
  <c r="N20939" i="3" s="1"/>
  <c r="M20942" i="3"/>
  <c r="N20942" i="3" s="1"/>
  <c r="M20945" i="3"/>
  <c r="N20945" i="3" s="1"/>
  <c r="M20948" i="3"/>
  <c r="N20948" i="3" s="1"/>
  <c r="M20951" i="3"/>
  <c r="N20951" i="3" s="1"/>
  <c r="M20957" i="3"/>
  <c r="N20957" i="3" s="1"/>
  <c r="M20962" i="3"/>
  <c r="N20962" i="3" s="1"/>
  <c r="M20968" i="3"/>
  <c r="N20968" i="3" s="1"/>
  <c r="M20971" i="3"/>
  <c r="N20971" i="3" s="1"/>
  <c r="M20974" i="3"/>
  <c r="N20974" i="3" s="1"/>
  <c r="M20977" i="3"/>
  <c r="N20977" i="3" s="1"/>
  <c r="M20980" i="3"/>
  <c r="N20980" i="3" s="1"/>
  <c r="M20983" i="3"/>
  <c r="N20983" i="3" s="1"/>
  <c r="M20989" i="3"/>
  <c r="N20989" i="3" s="1"/>
  <c r="M20803" i="3"/>
  <c r="N20803" i="3" s="1"/>
  <c r="M20806" i="3"/>
  <c r="N20806" i="3" s="1"/>
  <c r="M20809" i="3"/>
  <c r="N20809" i="3" s="1"/>
  <c r="M20812" i="3"/>
  <c r="N20812" i="3" s="1"/>
  <c r="M20815" i="3"/>
  <c r="N20815" i="3" s="1"/>
  <c r="M20821" i="3"/>
  <c r="N20821" i="3" s="1"/>
  <c r="M20826" i="3"/>
  <c r="N20826" i="3" s="1"/>
  <c r="M20832" i="3"/>
  <c r="N20832" i="3" s="1"/>
  <c r="M20835" i="3"/>
  <c r="N20835" i="3" s="1"/>
  <c r="M20838" i="3"/>
  <c r="N20838" i="3" s="1"/>
  <c r="M20841" i="3"/>
  <c r="N20841" i="3" s="1"/>
  <c r="M20844" i="3"/>
  <c r="N20844" i="3" s="1"/>
  <c r="M20847" i="3"/>
  <c r="N20847" i="3" s="1"/>
  <c r="M20853" i="3"/>
  <c r="N20853" i="3" s="1"/>
  <c r="M20858" i="3"/>
  <c r="N20858" i="3" s="1"/>
  <c r="M20864" i="3"/>
  <c r="N20864" i="3" s="1"/>
  <c r="M20867" i="3"/>
  <c r="N20867" i="3" s="1"/>
  <c r="M20870" i="3"/>
  <c r="N20870" i="3" s="1"/>
  <c r="M20873" i="3"/>
  <c r="N20873" i="3" s="1"/>
  <c r="M20876" i="3"/>
  <c r="N20876" i="3" s="1"/>
  <c r="M20879" i="3"/>
  <c r="N20879" i="3" s="1"/>
  <c r="M20885" i="3"/>
  <c r="N20885" i="3" s="1"/>
  <c r="M20890" i="3"/>
  <c r="N20890" i="3" s="1"/>
  <c r="M20896" i="3"/>
  <c r="N20896" i="3" s="1"/>
  <c r="M20899" i="3"/>
  <c r="N20899" i="3" s="1"/>
  <c r="M20902" i="3"/>
  <c r="N20902" i="3" s="1"/>
  <c r="M20905" i="3"/>
  <c r="N20905" i="3" s="1"/>
  <c r="M20908" i="3"/>
  <c r="N20908" i="3" s="1"/>
  <c r="M20911" i="3"/>
  <c r="N20911" i="3" s="1"/>
  <c r="M20917" i="3"/>
  <c r="N20917" i="3" s="1"/>
  <c r="M20922" i="3"/>
  <c r="N20922" i="3" s="1"/>
  <c r="M20928" i="3"/>
  <c r="N20928" i="3" s="1"/>
  <c r="M20931" i="3"/>
  <c r="N20931" i="3" s="1"/>
  <c r="M20934" i="3"/>
  <c r="N20934" i="3" s="1"/>
  <c r="M20937" i="3"/>
  <c r="N20937" i="3" s="1"/>
  <c r="M20940" i="3"/>
  <c r="N20940" i="3" s="1"/>
  <c r="M20943" i="3"/>
  <c r="N20943" i="3" s="1"/>
  <c r="M20949" i="3"/>
  <c r="N20949" i="3" s="1"/>
  <c r="M20954" i="3"/>
  <c r="N20954" i="3" s="1"/>
  <c r="M20960" i="3"/>
  <c r="N20960" i="3" s="1"/>
  <c r="M20963" i="3"/>
  <c r="N20963" i="3" s="1"/>
  <c r="M20966" i="3"/>
  <c r="N20966" i="3" s="1"/>
  <c r="M20969" i="3"/>
  <c r="N20969" i="3" s="1"/>
  <c r="M20972" i="3"/>
  <c r="N20972" i="3" s="1"/>
  <c r="M20975" i="3"/>
  <c r="N20975" i="3" s="1"/>
  <c r="M20981" i="3"/>
  <c r="N20981" i="3" s="1"/>
  <c r="M20986" i="3"/>
  <c r="N20986" i="3" s="1"/>
  <c r="M20804" i="3"/>
  <c r="N20804" i="3" s="1"/>
  <c r="M20807" i="3"/>
  <c r="N20807" i="3" s="1"/>
  <c r="M20813" i="3"/>
  <c r="N20813" i="3" s="1"/>
  <c r="M20818" i="3"/>
  <c r="N20818" i="3" s="1"/>
  <c r="M20824" i="3"/>
  <c r="N20824" i="3" s="1"/>
  <c r="M20827" i="3"/>
  <c r="N20827" i="3" s="1"/>
  <c r="M20830" i="3"/>
  <c r="N20830" i="3" s="1"/>
  <c r="M20833" i="3"/>
  <c r="N20833" i="3" s="1"/>
  <c r="M20836" i="3"/>
  <c r="N20836" i="3" s="1"/>
  <c r="M20839" i="3"/>
  <c r="N20839" i="3" s="1"/>
  <c r="M20845" i="3"/>
  <c r="N20845" i="3" s="1"/>
  <c r="M20850" i="3"/>
  <c r="N20850" i="3" s="1"/>
  <c r="M20856" i="3"/>
  <c r="N20856" i="3" s="1"/>
  <c r="M20859" i="3"/>
  <c r="N20859" i="3" s="1"/>
  <c r="M20862" i="3"/>
  <c r="N20862" i="3" s="1"/>
  <c r="M20865" i="3"/>
  <c r="N20865" i="3" s="1"/>
  <c r="M20868" i="3"/>
  <c r="N20868" i="3" s="1"/>
  <c r="M20871" i="3"/>
  <c r="N20871" i="3" s="1"/>
  <c r="M20877" i="3"/>
  <c r="N20877" i="3" s="1"/>
  <c r="M20882" i="3"/>
  <c r="N20882" i="3" s="1"/>
  <c r="M20888" i="3"/>
  <c r="N20888" i="3" s="1"/>
  <c r="M20891" i="3"/>
  <c r="N20891" i="3" s="1"/>
  <c r="M20894" i="3"/>
  <c r="N20894" i="3" s="1"/>
  <c r="M20897" i="3"/>
  <c r="N20897" i="3" s="1"/>
  <c r="M20900" i="3"/>
  <c r="N20900" i="3" s="1"/>
  <c r="M20903" i="3"/>
  <c r="N20903" i="3" s="1"/>
  <c r="M20909" i="3"/>
  <c r="N20909" i="3" s="1"/>
  <c r="M20914" i="3"/>
  <c r="N20914" i="3" s="1"/>
  <c r="M20920" i="3"/>
  <c r="N20920" i="3" s="1"/>
  <c r="M20923" i="3"/>
  <c r="N20923" i="3" s="1"/>
  <c r="M20926" i="3"/>
  <c r="N20926" i="3" s="1"/>
  <c r="M20929" i="3"/>
  <c r="N20929" i="3" s="1"/>
  <c r="M20932" i="3"/>
  <c r="N20932" i="3" s="1"/>
  <c r="M20935" i="3"/>
  <c r="N20935" i="3" s="1"/>
  <c r="M20941" i="3"/>
  <c r="N20941" i="3" s="1"/>
  <c r="M20946" i="3"/>
  <c r="N20946" i="3" s="1"/>
  <c r="M20952" i="3"/>
  <c r="N20952" i="3" s="1"/>
  <c r="M20955" i="3"/>
  <c r="N20955" i="3" s="1"/>
  <c r="M20958" i="3"/>
  <c r="N20958" i="3" s="1"/>
  <c r="M20961" i="3"/>
  <c r="N20961" i="3" s="1"/>
  <c r="M20964" i="3"/>
  <c r="N20964" i="3" s="1"/>
  <c r="M20967" i="3"/>
  <c r="N20967" i="3" s="1"/>
  <c r="M20973" i="3"/>
  <c r="N20973" i="3" s="1"/>
  <c r="M20978" i="3"/>
  <c r="N20978" i="3" s="1"/>
  <c r="M20984" i="3"/>
  <c r="N20984" i="3" s="1"/>
  <c r="M20987" i="3"/>
  <c r="N20987" i="3" s="1"/>
  <c r="M20990" i="3"/>
  <c r="N20990" i="3" s="1"/>
  <c r="M20633" i="3"/>
  <c r="N20633" i="3" s="1"/>
  <c r="M20636" i="3"/>
  <c r="N20636" i="3" s="1"/>
  <c r="M20639" i="3"/>
  <c r="N20639" i="3" s="1"/>
  <c r="M20645" i="3"/>
  <c r="N20645" i="3" s="1"/>
  <c r="M20650" i="3"/>
  <c r="N20650" i="3" s="1"/>
  <c r="M20656" i="3"/>
  <c r="N20656" i="3" s="1"/>
  <c r="M20659" i="3"/>
  <c r="N20659" i="3" s="1"/>
  <c r="M20662" i="3"/>
  <c r="N20662" i="3" s="1"/>
  <c r="M20631" i="3"/>
  <c r="N20631" i="3" s="1"/>
  <c r="M20637" i="3"/>
  <c r="N20637" i="3" s="1"/>
  <c r="M20642" i="3"/>
  <c r="N20642" i="3" s="1"/>
  <c r="M20648" i="3"/>
  <c r="N20648" i="3" s="1"/>
  <c r="M20651" i="3"/>
  <c r="N20651" i="3" s="1"/>
  <c r="M20654" i="3"/>
  <c r="N20654" i="3" s="1"/>
  <c r="M20657" i="3"/>
  <c r="N20657" i="3" s="1"/>
  <c r="M20660" i="3"/>
  <c r="N20660" i="3" s="1"/>
  <c r="M20663" i="3"/>
  <c r="N20663" i="3" s="1"/>
  <c r="M20634" i="3"/>
  <c r="N20634" i="3" s="1"/>
  <c r="M20640" i="3"/>
  <c r="N20640" i="3" s="1"/>
  <c r="M20643" i="3"/>
  <c r="N20643" i="3" s="1"/>
  <c r="M20646" i="3"/>
  <c r="N20646" i="3" s="1"/>
  <c r="M20649" i="3"/>
  <c r="N20649" i="3" s="1"/>
  <c r="M20652" i="3"/>
  <c r="N20652" i="3" s="1"/>
  <c r="M20655" i="3"/>
  <c r="N20655" i="3" s="1"/>
  <c r="M20661" i="3"/>
  <c r="N20661" i="3" s="1"/>
  <c r="M20632" i="3"/>
  <c r="N20632" i="3" s="1"/>
  <c r="M20635" i="3"/>
  <c r="N20635" i="3" s="1"/>
  <c r="M20638" i="3"/>
  <c r="N20638" i="3" s="1"/>
  <c r="M20641" i="3"/>
  <c r="N20641" i="3" s="1"/>
  <c r="M20644" i="3"/>
  <c r="N20644" i="3" s="1"/>
  <c r="M20647" i="3"/>
  <c r="N20647" i="3" s="1"/>
  <c r="M20653" i="3"/>
  <c r="N20653" i="3" s="1"/>
  <c r="M20658" i="3"/>
  <c r="N20658" i="3" s="1"/>
  <c r="M19989" i="3"/>
  <c r="N19989" i="3" s="1"/>
  <c r="M19994" i="3"/>
  <c r="N19994" i="3" s="1"/>
  <c r="M20000" i="3"/>
  <c r="N20000" i="3" s="1"/>
  <c r="M20003" i="3"/>
  <c r="N20003" i="3" s="1"/>
  <c r="M20006" i="3"/>
  <c r="N20006" i="3" s="1"/>
  <c r="M20009" i="3"/>
  <c r="N20009" i="3" s="1"/>
  <c r="M20012" i="3"/>
  <c r="N20012" i="3" s="1"/>
  <c r="M20015" i="3"/>
  <c r="N20015" i="3" s="1"/>
  <c r="M20021" i="3"/>
  <c r="N20021" i="3" s="1"/>
  <c r="M20026" i="3"/>
  <c r="N20026" i="3" s="1"/>
  <c r="M20032" i="3"/>
  <c r="N20032" i="3" s="1"/>
  <c r="M20035" i="3"/>
  <c r="N20035" i="3" s="1"/>
  <c r="M20038" i="3"/>
  <c r="N20038" i="3" s="1"/>
  <c r="M20041" i="3"/>
  <c r="N20041" i="3" s="1"/>
  <c r="M20044" i="3"/>
  <c r="N20044" i="3" s="1"/>
  <c r="M20047" i="3"/>
  <c r="N20047" i="3" s="1"/>
  <c r="M20053" i="3"/>
  <c r="N20053" i="3" s="1"/>
  <c r="M20058" i="3"/>
  <c r="N20058" i="3" s="1"/>
  <c r="M20064" i="3"/>
  <c r="N20064" i="3" s="1"/>
  <c r="M20067" i="3"/>
  <c r="N20067" i="3" s="1"/>
  <c r="M20070" i="3"/>
  <c r="N20070" i="3" s="1"/>
  <c r="M20073" i="3"/>
  <c r="N20073" i="3" s="1"/>
  <c r="M20076" i="3"/>
  <c r="N20076" i="3" s="1"/>
  <c r="M20079" i="3"/>
  <c r="N20079" i="3" s="1"/>
  <c r="M20085" i="3"/>
  <c r="N20085" i="3" s="1"/>
  <c r="M20090" i="3"/>
  <c r="N20090" i="3" s="1"/>
  <c r="M20096" i="3"/>
  <c r="N20096" i="3" s="1"/>
  <c r="M20099" i="3"/>
  <c r="N20099" i="3" s="1"/>
  <c r="M20102" i="3"/>
  <c r="N20102" i="3" s="1"/>
  <c r="M20105" i="3"/>
  <c r="N20105" i="3" s="1"/>
  <c r="M20108" i="3"/>
  <c r="N20108" i="3" s="1"/>
  <c r="M20111" i="3"/>
  <c r="N20111" i="3" s="1"/>
  <c r="M20117" i="3"/>
  <c r="N20117" i="3" s="1"/>
  <c r="M20122" i="3"/>
  <c r="N20122" i="3" s="1"/>
  <c r="M20128" i="3"/>
  <c r="N20128" i="3" s="1"/>
  <c r="M20131" i="3"/>
  <c r="N20131" i="3" s="1"/>
  <c r="M20134" i="3"/>
  <c r="N20134" i="3" s="1"/>
  <c r="M20137" i="3"/>
  <c r="N20137" i="3" s="1"/>
  <c r="M20140" i="3"/>
  <c r="N20140" i="3" s="1"/>
  <c r="M20143" i="3"/>
  <c r="N20143" i="3" s="1"/>
  <c r="M20149" i="3"/>
  <c r="N20149" i="3" s="1"/>
  <c r="M19986" i="3"/>
  <c r="N19986" i="3" s="1"/>
  <c r="M19992" i="3"/>
  <c r="N19992" i="3" s="1"/>
  <c r="M19995" i="3"/>
  <c r="N19995" i="3" s="1"/>
  <c r="M19998" i="3"/>
  <c r="N19998" i="3" s="1"/>
  <c r="M20001" i="3"/>
  <c r="N20001" i="3" s="1"/>
  <c r="M20004" i="3"/>
  <c r="N20004" i="3" s="1"/>
  <c r="M20007" i="3"/>
  <c r="N20007" i="3" s="1"/>
  <c r="M20013" i="3"/>
  <c r="N20013" i="3" s="1"/>
  <c r="M20018" i="3"/>
  <c r="N20018" i="3" s="1"/>
  <c r="M20024" i="3"/>
  <c r="N20024" i="3" s="1"/>
  <c r="M20027" i="3"/>
  <c r="N20027" i="3" s="1"/>
  <c r="M20030" i="3"/>
  <c r="N20030" i="3" s="1"/>
  <c r="M20033" i="3"/>
  <c r="N20033" i="3" s="1"/>
  <c r="M20036" i="3"/>
  <c r="N20036" i="3" s="1"/>
  <c r="M20039" i="3"/>
  <c r="N20039" i="3" s="1"/>
  <c r="M20045" i="3"/>
  <c r="N20045" i="3" s="1"/>
  <c r="M20050" i="3"/>
  <c r="N20050" i="3" s="1"/>
  <c r="M20056" i="3"/>
  <c r="N20056" i="3" s="1"/>
  <c r="M20059" i="3"/>
  <c r="N20059" i="3" s="1"/>
  <c r="M20062" i="3"/>
  <c r="N20062" i="3" s="1"/>
  <c r="M20065" i="3"/>
  <c r="N20065" i="3" s="1"/>
  <c r="M20068" i="3"/>
  <c r="N20068" i="3" s="1"/>
  <c r="M20071" i="3"/>
  <c r="N20071" i="3" s="1"/>
  <c r="M20077" i="3"/>
  <c r="N20077" i="3" s="1"/>
  <c r="M20082" i="3"/>
  <c r="N20082" i="3" s="1"/>
  <c r="M20088" i="3"/>
  <c r="N20088" i="3" s="1"/>
  <c r="M20091" i="3"/>
  <c r="N20091" i="3" s="1"/>
  <c r="M20094" i="3"/>
  <c r="N20094" i="3" s="1"/>
  <c r="M20097" i="3"/>
  <c r="N20097" i="3" s="1"/>
  <c r="M20100" i="3"/>
  <c r="N20100" i="3" s="1"/>
  <c r="M20103" i="3"/>
  <c r="N20103" i="3" s="1"/>
  <c r="M20109" i="3"/>
  <c r="N20109" i="3" s="1"/>
  <c r="M20114" i="3"/>
  <c r="N20114" i="3" s="1"/>
  <c r="M20120" i="3"/>
  <c r="N20120" i="3" s="1"/>
  <c r="M20123" i="3"/>
  <c r="N20123" i="3" s="1"/>
  <c r="M20126" i="3"/>
  <c r="N20126" i="3" s="1"/>
  <c r="M20129" i="3"/>
  <c r="N20129" i="3" s="1"/>
  <c r="M20132" i="3"/>
  <c r="N20132" i="3" s="1"/>
  <c r="M20135" i="3"/>
  <c r="N20135" i="3" s="1"/>
  <c r="M20141" i="3"/>
  <c r="N20141" i="3" s="1"/>
  <c r="M20146" i="3"/>
  <c r="N20146" i="3" s="1"/>
  <c r="M20152" i="3"/>
  <c r="N20152" i="3" s="1"/>
  <c r="M19987" i="3"/>
  <c r="N19987" i="3" s="1"/>
  <c r="M19990" i="3"/>
  <c r="N19990" i="3" s="1"/>
  <c r="M19993" i="3"/>
  <c r="N19993" i="3" s="1"/>
  <c r="M19996" i="3"/>
  <c r="N19996" i="3" s="1"/>
  <c r="M19999" i="3"/>
  <c r="N19999" i="3" s="1"/>
  <c r="M20005" i="3"/>
  <c r="N20005" i="3" s="1"/>
  <c r="M20010" i="3"/>
  <c r="N20010" i="3" s="1"/>
  <c r="M20016" i="3"/>
  <c r="N20016" i="3" s="1"/>
  <c r="M20019" i="3"/>
  <c r="N20019" i="3" s="1"/>
  <c r="M20022" i="3"/>
  <c r="N20022" i="3" s="1"/>
  <c r="M20025" i="3"/>
  <c r="N20025" i="3" s="1"/>
  <c r="M20028" i="3"/>
  <c r="N20028" i="3" s="1"/>
  <c r="M20031" i="3"/>
  <c r="N20031" i="3" s="1"/>
  <c r="M20037" i="3"/>
  <c r="N20037" i="3" s="1"/>
  <c r="M20042" i="3"/>
  <c r="N20042" i="3" s="1"/>
  <c r="M20048" i="3"/>
  <c r="N20048" i="3" s="1"/>
  <c r="M20051" i="3"/>
  <c r="N20051" i="3" s="1"/>
  <c r="M20054" i="3"/>
  <c r="N20054" i="3" s="1"/>
  <c r="M20057" i="3"/>
  <c r="N20057" i="3" s="1"/>
  <c r="M20060" i="3"/>
  <c r="N20060" i="3" s="1"/>
  <c r="M20063" i="3"/>
  <c r="N20063" i="3" s="1"/>
  <c r="M20069" i="3"/>
  <c r="N20069" i="3" s="1"/>
  <c r="M20074" i="3"/>
  <c r="N20074" i="3" s="1"/>
  <c r="M20080" i="3"/>
  <c r="N20080" i="3" s="1"/>
  <c r="M20083" i="3"/>
  <c r="N20083" i="3" s="1"/>
  <c r="M20086" i="3"/>
  <c r="N20086" i="3" s="1"/>
  <c r="M20089" i="3"/>
  <c r="N20089" i="3" s="1"/>
  <c r="M20092" i="3"/>
  <c r="N20092" i="3" s="1"/>
  <c r="M20095" i="3"/>
  <c r="N20095" i="3" s="1"/>
  <c r="M20101" i="3"/>
  <c r="N20101" i="3" s="1"/>
  <c r="M20106" i="3"/>
  <c r="N20106" i="3" s="1"/>
  <c r="M20112" i="3"/>
  <c r="N20112" i="3" s="1"/>
  <c r="M20115" i="3"/>
  <c r="N20115" i="3" s="1"/>
  <c r="M20118" i="3"/>
  <c r="N20118" i="3" s="1"/>
  <c r="M20121" i="3"/>
  <c r="N20121" i="3" s="1"/>
  <c r="M20124" i="3"/>
  <c r="N20124" i="3" s="1"/>
  <c r="M20127" i="3"/>
  <c r="N20127" i="3" s="1"/>
  <c r="M20133" i="3"/>
  <c r="N20133" i="3" s="1"/>
  <c r="M20138" i="3"/>
  <c r="N20138" i="3" s="1"/>
  <c r="M20144" i="3"/>
  <c r="N20144" i="3" s="1"/>
  <c r="M20147" i="3"/>
  <c r="N20147" i="3" s="1"/>
  <c r="M20150" i="3"/>
  <c r="N20150" i="3" s="1"/>
  <c r="M20153" i="3"/>
  <c r="N20153" i="3" s="1"/>
  <c r="M19985" i="3"/>
  <c r="N19985" i="3" s="1"/>
  <c r="M19988" i="3"/>
  <c r="N19988" i="3" s="1"/>
  <c r="M19991" i="3"/>
  <c r="N19991" i="3" s="1"/>
  <c r="M19997" i="3"/>
  <c r="N19997" i="3" s="1"/>
  <c r="M20002" i="3"/>
  <c r="N20002" i="3" s="1"/>
  <c r="M20008" i="3"/>
  <c r="N20008" i="3" s="1"/>
  <c r="M20011" i="3"/>
  <c r="N20011" i="3" s="1"/>
  <c r="M20014" i="3"/>
  <c r="N20014" i="3" s="1"/>
  <c r="M20017" i="3"/>
  <c r="N20017" i="3" s="1"/>
  <c r="M20020" i="3"/>
  <c r="N20020" i="3" s="1"/>
  <c r="M20023" i="3"/>
  <c r="N20023" i="3" s="1"/>
  <c r="M20029" i="3"/>
  <c r="N20029" i="3" s="1"/>
  <c r="M20034" i="3"/>
  <c r="N20034" i="3" s="1"/>
  <c r="M20040" i="3"/>
  <c r="N20040" i="3" s="1"/>
  <c r="M20043" i="3"/>
  <c r="N20043" i="3" s="1"/>
  <c r="M20046" i="3"/>
  <c r="N20046" i="3" s="1"/>
  <c r="M20049" i="3"/>
  <c r="N20049" i="3" s="1"/>
  <c r="M20052" i="3"/>
  <c r="N20052" i="3" s="1"/>
  <c r="M20055" i="3"/>
  <c r="N20055" i="3" s="1"/>
  <c r="M20061" i="3"/>
  <c r="N20061" i="3" s="1"/>
  <c r="M20066" i="3"/>
  <c r="N20066" i="3" s="1"/>
  <c r="M20072" i="3"/>
  <c r="N20072" i="3" s="1"/>
  <c r="M20075" i="3"/>
  <c r="N20075" i="3" s="1"/>
  <c r="M20078" i="3"/>
  <c r="N20078" i="3" s="1"/>
  <c r="M20081" i="3"/>
  <c r="N20081" i="3" s="1"/>
  <c r="M20084" i="3"/>
  <c r="N20084" i="3" s="1"/>
  <c r="M20087" i="3"/>
  <c r="N20087" i="3" s="1"/>
  <c r="M20093" i="3"/>
  <c r="N20093" i="3" s="1"/>
  <c r="M20098" i="3"/>
  <c r="N20098" i="3" s="1"/>
  <c r="M20104" i="3"/>
  <c r="N20104" i="3" s="1"/>
  <c r="M20107" i="3"/>
  <c r="N20107" i="3" s="1"/>
  <c r="M20110" i="3"/>
  <c r="N20110" i="3" s="1"/>
  <c r="M20113" i="3"/>
  <c r="N20113" i="3" s="1"/>
  <c r="M20116" i="3"/>
  <c r="N20116" i="3" s="1"/>
  <c r="M20119" i="3"/>
  <c r="N20119" i="3" s="1"/>
  <c r="M20125" i="3"/>
  <c r="N20125" i="3" s="1"/>
  <c r="M20130" i="3"/>
  <c r="N20130" i="3" s="1"/>
  <c r="M20136" i="3"/>
  <c r="N20136" i="3" s="1"/>
  <c r="M20139" i="3"/>
  <c r="N20139" i="3" s="1"/>
  <c r="M20142" i="3"/>
  <c r="N20142" i="3" s="1"/>
  <c r="M20145" i="3"/>
  <c r="N20145" i="3" s="1"/>
  <c r="M20148" i="3"/>
  <c r="N20148" i="3" s="1"/>
  <c r="M20151" i="3"/>
  <c r="N20151" i="3" s="1"/>
  <c r="M19587" i="3"/>
  <c r="N19587" i="3" s="1"/>
  <c r="M19590" i="3"/>
  <c r="N19590" i="3" s="1"/>
  <c r="M19593" i="3"/>
  <c r="N19593" i="3" s="1"/>
  <c r="M19596" i="3"/>
  <c r="N19596" i="3" s="1"/>
  <c r="M19599" i="3"/>
  <c r="N19599" i="3" s="1"/>
  <c r="M19605" i="3"/>
  <c r="N19605" i="3" s="1"/>
  <c r="M19610" i="3"/>
  <c r="N19610" i="3" s="1"/>
  <c r="M19616" i="3"/>
  <c r="N19616" i="3" s="1"/>
  <c r="M19619" i="3"/>
  <c r="N19619" i="3" s="1"/>
  <c r="M19622" i="3"/>
  <c r="N19622" i="3" s="1"/>
  <c r="M19625" i="3"/>
  <c r="N19625" i="3" s="1"/>
  <c r="M19628" i="3"/>
  <c r="N19628" i="3" s="1"/>
  <c r="M19585" i="3"/>
  <c r="N19585" i="3" s="1"/>
  <c r="M19588" i="3"/>
  <c r="N19588" i="3" s="1"/>
  <c r="M19591" i="3"/>
  <c r="N19591" i="3" s="1"/>
  <c r="M19597" i="3"/>
  <c r="N19597" i="3" s="1"/>
  <c r="M19602" i="3"/>
  <c r="N19602" i="3" s="1"/>
  <c r="M19608" i="3"/>
  <c r="N19608" i="3" s="1"/>
  <c r="M19611" i="3"/>
  <c r="N19611" i="3" s="1"/>
  <c r="M19614" i="3"/>
  <c r="N19614" i="3" s="1"/>
  <c r="M19617" i="3"/>
  <c r="N19617" i="3" s="1"/>
  <c r="M19620" i="3"/>
  <c r="N19620" i="3" s="1"/>
  <c r="M19623" i="3"/>
  <c r="N19623" i="3" s="1"/>
  <c r="M19589" i="3"/>
  <c r="N19589" i="3" s="1"/>
  <c r="M19594" i="3"/>
  <c r="N19594" i="3" s="1"/>
  <c r="M19600" i="3"/>
  <c r="N19600" i="3" s="1"/>
  <c r="M19603" i="3"/>
  <c r="N19603" i="3" s="1"/>
  <c r="M19606" i="3"/>
  <c r="N19606" i="3" s="1"/>
  <c r="M19609" i="3"/>
  <c r="N19609" i="3" s="1"/>
  <c r="M19612" i="3"/>
  <c r="N19612" i="3" s="1"/>
  <c r="M19615" i="3"/>
  <c r="N19615" i="3" s="1"/>
  <c r="M19621" i="3"/>
  <c r="N19621" i="3" s="1"/>
  <c r="M19626" i="3"/>
  <c r="N19626" i="3" s="1"/>
  <c r="M19586" i="3"/>
  <c r="N19586" i="3" s="1"/>
  <c r="M19592" i="3"/>
  <c r="N19592" i="3" s="1"/>
  <c r="M19595" i="3"/>
  <c r="N19595" i="3" s="1"/>
  <c r="M19598" i="3"/>
  <c r="N19598" i="3" s="1"/>
  <c r="M19601" i="3"/>
  <c r="N19601" i="3" s="1"/>
  <c r="M19604" i="3"/>
  <c r="N19604" i="3" s="1"/>
  <c r="M19607" i="3"/>
  <c r="N19607" i="3" s="1"/>
  <c r="M19613" i="3"/>
  <c r="N19613" i="3" s="1"/>
  <c r="M19618" i="3"/>
  <c r="N19618" i="3" s="1"/>
  <c r="M19624" i="3"/>
  <c r="N19624" i="3" s="1"/>
  <c r="M19627" i="3"/>
  <c r="N19627" i="3" s="1"/>
  <c r="M19482" i="3"/>
  <c r="N19482" i="3" s="1"/>
  <c r="M19488" i="3"/>
  <c r="N19488" i="3" s="1"/>
  <c r="M19491" i="3"/>
  <c r="N19491" i="3" s="1"/>
  <c r="M19494" i="3"/>
  <c r="N19494" i="3" s="1"/>
  <c r="M19497" i="3"/>
  <c r="N19497" i="3" s="1"/>
  <c r="M19500" i="3"/>
  <c r="N19500" i="3" s="1"/>
  <c r="M19503" i="3"/>
  <c r="N19503" i="3" s="1"/>
  <c r="M19509" i="3"/>
  <c r="N19509" i="3" s="1"/>
  <c r="M19514" i="3"/>
  <c r="N19514" i="3" s="1"/>
  <c r="M19520" i="3"/>
  <c r="N19520" i="3" s="1"/>
  <c r="M19523" i="3"/>
  <c r="N19523" i="3" s="1"/>
  <c r="M19526" i="3"/>
  <c r="N19526" i="3" s="1"/>
  <c r="M19529" i="3"/>
  <c r="N19529" i="3" s="1"/>
  <c r="M19532" i="3"/>
  <c r="N19532" i="3" s="1"/>
  <c r="M19535" i="3"/>
  <c r="N19535" i="3" s="1"/>
  <c r="M19541" i="3"/>
  <c r="N19541" i="3" s="1"/>
  <c r="M19546" i="3"/>
  <c r="N19546" i="3" s="1"/>
  <c r="M19552" i="3"/>
  <c r="N19552" i="3" s="1"/>
  <c r="M19555" i="3"/>
  <c r="N19555" i="3" s="1"/>
  <c r="M19558" i="3"/>
  <c r="N19558" i="3" s="1"/>
  <c r="M19561" i="3"/>
  <c r="N19561" i="3" s="1"/>
  <c r="M19564" i="3"/>
  <c r="N19564" i="3" s="1"/>
  <c r="M19567" i="3"/>
  <c r="N19567" i="3" s="1"/>
  <c r="M19573" i="3"/>
  <c r="N19573" i="3" s="1"/>
  <c r="M19578" i="3"/>
  <c r="N19578" i="3" s="1"/>
  <c r="M19584" i="3"/>
  <c r="N19584" i="3" s="1"/>
  <c r="M19480" i="3"/>
  <c r="N19480" i="3" s="1"/>
  <c r="M19483" i="3"/>
  <c r="N19483" i="3" s="1"/>
  <c r="M19486" i="3"/>
  <c r="N19486" i="3" s="1"/>
  <c r="M19489" i="3"/>
  <c r="N19489" i="3" s="1"/>
  <c r="M19492" i="3"/>
  <c r="N19492" i="3" s="1"/>
  <c r="M19495" i="3"/>
  <c r="N19495" i="3" s="1"/>
  <c r="M19501" i="3"/>
  <c r="N19501" i="3" s="1"/>
  <c r="M19506" i="3"/>
  <c r="N19506" i="3" s="1"/>
  <c r="M19512" i="3"/>
  <c r="N19512" i="3" s="1"/>
  <c r="M19515" i="3"/>
  <c r="N19515" i="3" s="1"/>
  <c r="M19518" i="3"/>
  <c r="N19518" i="3" s="1"/>
  <c r="M19521" i="3"/>
  <c r="N19521" i="3" s="1"/>
  <c r="M19524" i="3"/>
  <c r="N19524" i="3" s="1"/>
  <c r="M19527" i="3"/>
  <c r="N19527" i="3" s="1"/>
  <c r="M19533" i="3"/>
  <c r="N19533" i="3" s="1"/>
  <c r="M19538" i="3"/>
  <c r="N19538" i="3" s="1"/>
  <c r="M19544" i="3"/>
  <c r="N19544" i="3" s="1"/>
  <c r="M19547" i="3"/>
  <c r="N19547" i="3" s="1"/>
  <c r="M19550" i="3"/>
  <c r="N19550" i="3" s="1"/>
  <c r="M19553" i="3"/>
  <c r="N19553" i="3" s="1"/>
  <c r="M19556" i="3"/>
  <c r="N19556" i="3" s="1"/>
  <c r="M19559" i="3"/>
  <c r="N19559" i="3" s="1"/>
  <c r="M19565" i="3"/>
  <c r="N19565" i="3" s="1"/>
  <c r="M19570" i="3"/>
  <c r="N19570" i="3" s="1"/>
  <c r="M19576" i="3"/>
  <c r="N19576" i="3" s="1"/>
  <c r="M19579" i="3"/>
  <c r="N19579" i="3" s="1"/>
  <c r="M19582" i="3"/>
  <c r="N19582" i="3" s="1"/>
  <c r="M19481" i="3"/>
  <c r="N19481" i="3" s="1"/>
  <c r="M19484" i="3"/>
  <c r="N19484" i="3" s="1"/>
  <c r="M19487" i="3"/>
  <c r="N19487" i="3" s="1"/>
  <c r="M19493" i="3"/>
  <c r="N19493" i="3" s="1"/>
  <c r="M19498" i="3"/>
  <c r="N19498" i="3" s="1"/>
  <c r="M19504" i="3"/>
  <c r="N19504" i="3" s="1"/>
  <c r="M19507" i="3"/>
  <c r="N19507" i="3" s="1"/>
  <c r="M19510" i="3"/>
  <c r="N19510" i="3" s="1"/>
  <c r="M19513" i="3"/>
  <c r="N19513" i="3" s="1"/>
  <c r="M19516" i="3"/>
  <c r="N19516" i="3" s="1"/>
  <c r="M19519" i="3"/>
  <c r="N19519" i="3" s="1"/>
  <c r="M19525" i="3"/>
  <c r="N19525" i="3" s="1"/>
  <c r="M19530" i="3"/>
  <c r="N19530" i="3" s="1"/>
  <c r="M19536" i="3"/>
  <c r="N19536" i="3" s="1"/>
  <c r="M19539" i="3"/>
  <c r="N19539" i="3" s="1"/>
  <c r="M19542" i="3"/>
  <c r="N19542" i="3" s="1"/>
  <c r="M19545" i="3"/>
  <c r="N19545" i="3" s="1"/>
  <c r="M19548" i="3"/>
  <c r="N19548" i="3" s="1"/>
  <c r="M19551" i="3"/>
  <c r="N19551" i="3" s="1"/>
  <c r="M19557" i="3"/>
  <c r="N19557" i="3" s="1"/>
  <c r="M19562" i="3"/>
  <c r="N19562" i="3" s="1"/>
  <c r="M19568" i="3"/>
  <c r="N19568" i="3" s="1"/>
  <c r="M19571" i="3"/>
  <c r="N19571" i="3" s="1"/>
  <c r="M19574" i="3"/>
  <c r="N19574" i="3" s="1"/>
  <c r="M19577" i="3"/>
  <c r="N19577" i="3" s="1"/>
  <c r="M19580" i="3"/>
  <c r="N19580" i="3" s="1"/>
  <c r="M19583" i="3"/>
  <c r="N19583" i="3" s="1"/>
  <c r="M19485" i="3"/>
  <c r="N19485" i="3" s="1"/>
  <c r="M19490" i="3"/>
  <c r="N19490" i="3" s="1"/>
  <c r="M19496" i="3"/>
  <c r="N19496" i="3" s="1"/>
  <c r="M19499" i="3"/>
  <c r="N19499" i="3" s="1"/>
  <c r="M19502" i="3"/>
  <c r="N19502" i="3" s="1"/>
  <c r="M19505" i="3"/>
  <c r="N19505" i="3" s="1"/>
  <c r="M19508" i="3"/>
  <c r="N19508" i="3" s="1"/>
  <c r="M19511" i="3"/>
  <c r="N19511" i="3" s="1"/>
  <c r="M19517" i="3"/>
  <c r="N19517" i="3" s="1"/>
  <c r="M19522" i="3"/>
  <c r="N19522" i="3" s="1"/>
  <c r="M19528" i="3"/>
  <c r="N19528" i="3" s="1"/>
  <c r="M19531" i="3"/>
  <c r="N19531" i="3" s="1"/>
  <c r="M19534" i="3"/>
  <c r="N19534" i="3" s="1"/>
  <c r="M19537" i="3"/>
  <c r="N19537" i="3" s="1"/>
  <c r="M19540" i="3"/>
  <c r="N19540" i="3" s="1"/>
  <c r="M19543" i="3"/>
  <c r="N19543" i="3" s="1"/>
  <c r="M19549" i="3"/>
  <c r="N19549" i="3" s="1"/>
  <c r="M19554" i="3"/>
  <c r="N19554" i="3" s="1"/>
  <c r="M19560" i="3"/>
  <c r="N19560" i="3" s="1"/>
  <c r="M19563" i="3"/>
  <c r="N19563" i="3" s="1"/>
  <c r="M19566" i="3"/>
  <c r="N19566" i="3" s="1"/>
  <c r="M19569" i="3"/>
  <c r="N19569" i="3" s="1"/>
  <c r="M19572" i="3"/>
  <c r="N19572" i="3" s="1"/>
  <c r="M19575" i="3"/>
  <c r="N19575" i="3" s="1"/>
  <c r="M19581" i="3"/>
  <c r="N19581" i="3" s="1"/>
  <c r="M18977" i="3"/>
  <c r="N18977" i="3" s="1"/>
  <c r="M18980" i="3"/>
  <c r="N18980" i="3" s="1"/>
  <c r="M18983" i="3"/>
  <c r="N18983" i="3" s="1"/>
  <c r="M18986" i="3"/>
  <c r="N18986" i="3" s="1"/>
  <c r="M18993" i="3"/>
  <c r="N18993" i="3" s="1"/>
  <c r="M18996" i="3"/>
  <c r="N18996" i="3" s="1"/>
  <c r="M18999" i="3"/>
  <c r="N18999" i="3" s="1"/>
  <c r="M19002" i="3"/>
  <c r="N19002" i="3" s="1"/>
  <c r="M19009" i="3"/>
  <c r="N19009" i="3" s="1"/>
  <c r="M19012" i="3"/>
  <c r="N19012" i="3" s="1"/>
  <c r="M19015" i="3"/>
  <c r="N19015" i="3" s="1"/>
  <c r="M19018" i="3"/>
  <c r="N19018" i="3" s="1"/>
  <c r="M19025" i="3"/>
  <c r="N19025" i="3" s="1"/>
  <c r="M19028" i="3"/>
  <c r="N19028" i="3" s="1"/>
  <c r="M19031" i="3"/>
  <c r="N19031" i="3" s="1"/>
  <c r="M19034" i="3"/>
  <c r="N19034" i="3" s="1"/>
  <c r="M19041" i="3"/>
  <c r="N19041" i="3" s="1"/>
  <c r="M19044" i="3"/>
  <c r="N19044" i="3" s="1"/>
  <c r="M19047" i="3"/>
  <c r="N19047" i="3" s="1"/>
  <c r="M19050" i="3"/>
  <c r="N19050" i="3" s="1"/>
  <c r="M19057" i="3"/>
  <c r="N19057" i="3" s="1"/>
  <c r="M19060" i="3"/>
  <c r="N19060" i="3" s="1"/>
  <c r="M19063" i="3"/>
  <c r="N19063" i="3" s="1"/>
  <c r="M19066" i="3"/>
  <c r="N19066" i="3" s="1"/>
  <c r="M19073" i="3"/>
  <c r="N19073" i="3" s="1"/>
  <c r="M19076" i="3"/>
  <c r="N19076" i="3" s="1"/>
  <c r="M18974" i="3"/>
  <c r="N18974" i="3" s="1"/>
  <c r="M18981" i="3"/>
  <c r="N18981" i="3" s="1"/>
  <c r="M18984" i="3"/>
  <c r="N18984" i="3" s="1"/>
  <c r="M18987" i="3"/>
  <c r="N18987" i="3" s="1"/>
  <c r="M18990" i="3"/>
  <c r="N18990" i="3" s="1"/>
  <c r="M18997" i="3"/>
  <c r="N18997" i="3" s="1"/>
  <c r="M19000" i="3"/>
  <c r="N19000" i="3" s="1"/>
  <c r="M19003" i="3"/>
  <c r="N19003" i="3" s="1"/>
  <c r="M19006" i="3"/>
  <c r="N19006" i="3" s="1"/>
  <c r="M19013" i="3"/>
  <c r="N19013" i="3" s="1"/>
  <c r="M19016" i="3"/>
  <c r="N19016" i="3" s="1"/>
  <c r="M19019" i="3"/>
  <c r="N19019" i="3" s="1"/>
  <c r="M19022" i="3"/>
  <c r="N19022" i="3" s="1"/>
  <c r="M19029" i="3"/>
  <c r="N19029" i="3" s="1"/>
  <c r="M19032" i="3"/>
  <c r="N19032" i="3" s="1"/>
  <c r="M19035" i="3"/>
  <c r="N19035" i="3" s="1"/>
  <c r="M19038" i="3"/>
  <c r="N19038" i="3" s="1"/>
  <c r="M19045" i="3"/>
  <c r="N19045" i="3" s="1"/>
  <c r="M19048" i="3"/>
  <c r="N19048" i="3" s="1"/>
  <c r="M19051" i="3"/>
  <c r="N19051" i="3" s="1"/>
  <c r="M19054" i="3"/>
  <c r="N19054" i="3" s="1"/>
  <c r="M19061" i="3"/>
  <c r="N19061" i="3" s="1"/>
  <c r="M19064" i="3"/>
  <c r="N19064" i="3" s="1"/>
  <c r="M19067" i="3"/>
  <c r="N19067" i="3" s="1"/>
  <c r="M19070" i="3"/>
  <c r="N19070" i="3" s="1"/>
  <c r="M18975" i="3"/>
  <c r="N18975" i="3" s="1"/>
  <c r="M18978" i="3"/>
  <c r="N18978" i="3" s="1"/>
  <c r="M18985" i="3"/>
  <c r="N18985" i="3" s="1"/>
  <c r="M18988" i="3"/>
  <c r="N18988" i="3" s="1"/>
  <c r="M18991" i="3"/>
  <c r="N18991" i="3" s="1"/>
  <c r="M18994" i="3"/>
  <c r="N18994" i="3" s="1"/>
  <c r="M19001" i="3"/>
  <c r="N19001" i="3" s="1"/>
  <c r="M19004" i="3"/>
  <c r="N19004" i="3" s="1"/>
  <c r="M19007" i="3"/>
  <c r="N19007" i="3" s="1"/>
  <c r="M19010" i="3"/>
  <c r="N19010" i="3" s="1"/>
  <c r="M19017" i="3"/>
  <c r="N19017" i="3" s="1"/>
  <c r="M19020" i="3"/>
  <c r="N19020" i="3" s="1"/>
  <c r="M19023" i="3"/>
  <c r="N19023" i="3" s="1"/>
  <c r="M19026" i="3"/>
  <c r="N19026" i="3" s="1"/>
  <c r="M19033" i="3"/>
  <c r="N19033" i="3" s="1"/>
  <c r="M19036" i="3"/>
  <c r="N19036" i="3" s="1"/>
  <c r="M19039" i="3"/>
  <c r="N19039" i="3" s="1"/>
  <c r="M19042" i="3"/>
  <c r="N19042" i="3" s="1"/>
  <c r="M19049" i="3"/>
  <c r="N19049" i="3" s="1"/>
  <c r="M19052" i="3"/>
  <c r="N19052" i="3" s="1"/>
  <c r="M19055" i="3"/>
  <c r="N19055" i="3" s="1"/>
  <c r="M19058" i="3"/>
  <c r="N19058" i="3" s="1"/>
  <c r="M19065" i="3"/>
  <c r="N19065" i="3" s="1"/>
  <c r="M19068" i="3"/>
  <c r="N19068" i="3" s="1"/>
  <c r="M19071" i="3"/>
  <c r="N19071" i="3" s="1"/>
  <c r="M19074" i="3"/>
  <c r="N19074" i="3" s="1"/>
  <c r="M18973" i="3"/>
  <c r="N18973" i="3" s="1"/>
  <c r="M18976" i="3"/>
  <c r="N18976" i="3" s="1"/>
  <c r="M18979" i="3"/>
  <c r="N18979" i="3" s="1"/>
  <c r="M18982" i="3"/>
  <c r="N18982" i="3" s="1"/>
  <c r="M18989" i="3"/>
  <c r="N18989" i="3" s="1"/>
  <c r="M18992" i="3"/>
  <c r="N18992" i="3" s="1"/>
  <c r="M18995" i="3"/>
  <c r="N18995" i="3" s="1"/>
  <c r="M18998" i="3"/>
  <c r="N18998" i="3" s="1"/>
  <c r="M19005" i="3"/>
  <c r="N19005" i="3" s="1"/>
  <c r="M19008" i="3"/>
  <c r="N19008" i="3" s="1"/>
  <c r="M19011" i="3"/>
  <c r="N19011" i="3" s="1"/>
  <c r="M19014" i="3"/>
  <c r="N19014" i="3" s="1"/>
  <c r="M19021" i="3"/>
  <c r="N19021" i="3" s="1"/>
  <c r="M19024" i="3"/>
  <c r="N19024" i="3" s="1"/>
  <c r="M19027" i="3"/>
  <c r="N19027" i="3" s="1"/>
  <c r="M19030" i="3"/>
  <c r="N19030" i="3" s="1"/>
  <c r="M19037" i="3"/>
  <c r="N19037" i="3" s="1"/>
  <c r="M19040" i="3"/>
  <c r="N19040" i="3" s="1"/>
  <c r="M19043" i="3"/>
  <c r="N19043" i="3" s="1"/>
  <c r="M19046" i="3"/>
  <c r="N19046" i="3" s="1"/>
  <c r="M19053" i="3"/>
  <c r="N19053" i="3" s="1"/>
  <c r="M19056" i="3"/>
  <c r="N19056" i="3" s="1"/>
  <c r="M19059" i="3"/>
  <c r="N19059" i="3" s="1"/>
  <c r="M19062" i="3"/>
  <c r="N19062" i="3" s="1"/>
  <c r="M19069" i="3"/>
  <c r="N19069" i="3" s="1"/>
  <c r="M19072" i="3"/>
  <c r="N19072" i="3" s="1"/>
  <c r="M19075" i="3"/>
  <c r="N19075" i="3" s="1"/>
  <c r="M18721" i="3"/>
  <c r="N18721" i="3" s="1"/>
  <c r="M18724" i="3"/>
  <c r="N18724" i="3" s="1"/>
  <c r="M18727" i="3"/>
  <c r="N18727" i="3" s="1"/>
  <c r="M18730" i="3"/>
  <c r="N18730" i="3" s="1"/>
  <c r="M18737" i="3"/>
  <c r="N18737" i="3" s="1"/>
  <c r="M18718" i="3"/>
  <c r="N18718" i="3" s="1"/>
  <c r="M18725" i="3"/>
  <c r="N18725" i="3" s="1"/>
  <c r="M18728" i="3"/>
  <c r="N18728" i="3" s="1"/>
  <c r="M18731" i="3"/>
  <c r="N18731" i="3" s="1"/>
  <c r="M18734" i="3"/>
  <c r="N18734" i="3" s="1"/>
  <c r="M18719" i="3"/>
  <c r="N18719" i="3" s="1"/>
  <c r="M18722" i="3"/>
  <c r="N18722" i="3" s="1"/>
  <c r="M18729" i="3"/>
  <c r="N18729" i="3" s="1"/>
  <c r="M18732" i="3"/>
  <c r="N18732" i="3" s="1"/>
  <c r="M18735" i="3"/>
  <c r="N18735" i="3" s="1"/>
  <c r="M18717" i="3"/>
  <c r="N18717" i="3" s="1"/>
  <c r="M18720" i="3"/>
  <c r="N18720" i="3" s="1"/>
  <c r="M18723" i="3"/>
  <c r="N18723" i="3" s="1"/>
  <c r="M18726" i="3"/>
  <c r="N18726" i="3" s="1"/>
  <c r="M18733" i="3"/>
  <c r="N18733" i="3" s="1"/>
  <c r="M18736" i="3"/>
  <c r="N18736" i="3" s="1"/>
  <c r="M18434" i="3"/>
  <c r="N18434" i="3" s="1"/>
  <c r="M18441" i="3"/>
  <c r="N18441" i="3" s="1"/>
  <c r="M18445" i="3"/>
  <c r="N18445" i="3" s="1"/>
  <c r="M18448" i="3"/>
  <c r="N18448" i="3" s="1"/>
  <c r="M18452" i="3"/>
  <c r="N18452" i="3" s="1"/>
  <c r="M18455" i="3"/>
  <c r="N18455" i="3" s="1"/>
  <c r="M18458" i="3"/>
  <c r="N18458" i="3" s="1"/>
  <c r="M18465" i="3"/>
  <c r="N18465" i="3" s="1"/>
  <c r="M18468" i="3"/>
  <c r="N18468" i="3" s="1"/>
  <c r="M18471" i="3"/>
  <c r="N18471" i="3" s="1"/>
  <c r="M18474" i="3"/>
  <c r="N18474" i="3" s="1"/>
  <c r="M18481" i="3"/>
  <c r="N18481" i="3" s="1"/>
  <c r="M18484" i="3"/>
  <c r="N18484" i="3" s="1"/>
  <c r="M18487" i="3"/>
  <c r="N18487" i="3" s="1"/>
  <c r="M18490" i="3"/>
  <c r="N18490" i="3" s="1"/>
  <c r="M18431" i="3"/>
  <c r="N18431" i="3" s="1"/>
  <c r="M18435" i="3"/>
  <c r="N18435" i="3" s="1"/>
  <c r="M18438" i="3"/>
  <c r="N18438" i="3" s="1"/>
  <c r="M18442" i="3"/>
  <c r="N18442" i="3" s="1"/>
  <c r="M18449" i="3"/>
  <c r="N18449" i="3" s="1"/>
  <c r="M18453" i="3"/>
  <c r="N18453" i="3" s="1"/>
  <c r="M18456" i="3"/>
  <c r="N18456" i="3" s="1"/>
  <c r="M18459" i="3"/>
  <c r="N18459" i="3" s="1"/>
  <c r="M18462" i="3"/>
  <c r="N18462" i="3" s="1"/>
  <c r="M18469" i="3"/>
  <c r="N18469" i="3" s="1"/>
  <c r="M18472" i="3"/>
  <c r="N18472" i="3" s="1"/>
  <c r="M18475" i="3"/>
  <c r="N18475" i="3" s="1"/>
  <c r="M18478" i="3"/>
  <c r="N18478" i="3" s="1"/>
  <c r="M18485" i="3"/>
  <c r="N18485" i="3" s="1"/>
  <c r="M18488" i="3"/>
  <c r="N18488" i="3" s="1"/>
  <c r="M18491" i="3"/>
  <c r="N18491" i="3" s="1"/>
  <c r="M18494" i="3"/>
  <c r="N18494" i="3" s="1"/>
  <c r="M18432" i="3"/>
  <c r="N18432" i="3" s="1"/>
  <c r="M18436" i="3"/>
  <c r="N18436" i="3" s="1"/>
  <c r="M18439" i="3"/>
  <c r="N18439" i="3" s="1"/>
  <c r="M18443" i="3"/>
  <c r="N18443" i="3" s="1"/>
  <c r="M18446" i="3"/>
  <c r="N18446" i="3" s="1"/>
  <c r="M18450" i="3"/>
  <c r="N18450" i="3" s="1"/>
  <c r="M18457" i="3"/>
  <c r="N18457" i="3" s="1"/>
  <c r="M18460" i="3"/>
  <c r="N18460" i="3" s="1"/>
  <c r="M18463" i="3"/>
  <c r="N18463" i="3" s="1"/>
  <c r="M18466" i="3"/>
  <c r="N18466" i="3" s="1"/>
  <c r="M18473" i="3"/>
  <c r="N18473" i="3" s="1"/>
  <c r="M18476" i="3"/>
  <c r="N18476" i="3" s="1"/>
  <c r="M18479" i="3"/>
  <c r="N18479" i="3" s="1"/>
  <c r="M18482" i="3"/>
  <c r="N18482" i="3" s="1"/>
  <c r="M18489" i="3"/>
  <c r="N18489" i="3" s="1"/>
  <c r="M18492" i="3"/>
  <c r="N18492" i="3" s="1"/>
  <c r="M18495" i="3"/>
  <c r="N18495" i="3" s="1"/>
  <c r="M18433" i="3"/>
  <c r="N18433" i="3" s="1"/>
  <c r="M18437" i="3"/>
  <c r="N18437" i="3" s="1"/>
  <c r="M18440" i="3"/>
  <c r="N18440" i="3" s="1"/>
  <c r="M18444" i="3"/>
  <c r="N18444" i="3" s="1"/>
  <c r="M18447" i="3"/>
  <c r="N18447" i="3" s="1"/>
  <c r="M18451" i="3"/>
  <c r="N18451" i="3" s="1"/>
  <c r="M18454" i="3"/>
  <c r="N18454" i="3" s="1"/>
  <c r="M18461" i="3"/>
  <c r="N18461" i="3" s="1"/>
  <c r="M18464" i="3"/>
  <c r="N18464" i="3" s="1"/>
  <c r="M18467" i="3"/>
  <c r="N18467" i="3" s="1"/>
  <c r="M18470" i="3"/>
  <c r="N18470" i="3" s="1"/>
  <c r="M18477" i="3"/>
  <c r="N18477" i="3" s="1"/>
  <c r="M18480" i="3"/>
  <c r="N18480" i="3" s="1"/>
  <c r="M18483" i="3"/>
  <c r="N18483" i="3" s="1"/>
  <c r="M18486" i="3"/>
  <c r="N18486" i="3" s="1"/>
  <c r="M18493" i="3"/>
  <c r="N18493" i="3" s="1"/>
  <c r="M18561" i="3"/>
  <c r="N18561" i="3" s="1"/>
  <c r="M18564" i="3"/>
  <c r="N18564" i="3" s="1"/>
  <c r="M18567" i="3"/>
  <c r="N18567" i="3" s="1"/>
  <c r="M18570" i="3"/>
  <c r="N18570" i="3" s="1"/>
  <c r="M18577" i="3"/>
  <c r="N18577" i="3" s="1"/>
  <c r="M18580" i="3"/>
  <c r="N18580" i="3" s="1"/>
  <c r="M18583" i="3"/>
  <c r="N18583" i="3" s="1"/>
  <c r="M18586" i="3"/>
  <c r="N18586" i="3" s="1"/>
  <c r="M18593" i="3"/>
  <c r="N18593" i="3" s="1"/>
  <c r="M18558" i="3"/>
  <c r="N18558" i="3" s="1"/>
  <c r="M18565" i="3"/>
  <c r="N18565" i="3" s="1"/>
  <c r="M18568" i="3"/>
  <c r="N18568" i="3" s="1"/>
  <c r="M18571" i="3"/>
  <c r="N18571" i="3" s="1"/>
  <c r="M18574" i="3"/>
  <c r="N18574" i="3" s="1"/>
  <c r="M18581" i="3"/>
  <c r="N18581" i="3" s="1"/>
  <c r="M18584" i="3"/>
  <c r="N18584" i="3" s="1"/>
  <c r="M18587" i="3"/>
  <c r="N18587" i="3" s="1"/>
  <c r="M18590" i="3"/>
  <c r="N18590" i="3" s="1"/>
  <c r="M18556" i="3"/>
  <c r="N18556" i="3" s="1"/>
  <c r="M18559" i="3"/>
  <c r="N18559" i="3" s="1"/>
  <c r="M18562" i="3"/>
  <c r="N18562" i="3" s="1"/>
  <c r="M18569" i="3"/>
  <c r="N18569" i="3" s="1"/>
  <c r="M18572" i="3"/>
  <c r="N18572" i="3" s="1"/>
  <c r="M18575" i="3"/>
  <c r="N18575" i="3" s="1"/>
  <c r="M18578" i="3"/>
  <c r="N18578" i="3" s="1"/>
  <c r="M18585" i="3"/>
  <c r="N18585" i="3" s="1"/>
  <c r="M18588" i="3"/>
  <c r="N18588" i="3" s="1"/>
  <c r="M18591" i="3"/>
  <c r="N18591" i="3" s="1"/>
  <c r="M18594" i="3"/>
  <c r="N18594" i="3" s="1"/>
  <c r="M18557" i="3"/>
  <c r="N18557" i="3" s="1"/>
  <c r="M18560" i="3"/>
  <c r="N18560" i="3" s="1"/>
  <c r="M18563" i="3"/>
  <c r="N18563" i="3" s="1"/>
  <c r="M18566" i="3"/>
  <c r="N18566" i="3" s="1"/>
  <c r="M18573" i="3"/>
  <c r="N18573" i="3" s="1"/>
  <c r="M18576" i="3"/>
  <c r="N18576" i="3" s="1"/>
  <c r="M18579" i="3"/>
  <c r="N18579" i="3" s="1"/>
  <c r="M18582" i="3"/>
  <c r="N18582" i="3" s="1"/>
  <c r="M18589" i="3"/>
  <c r="N18589" i="3" s="1"/>
  <c r="M18592" i="3"/>
  <c r="N18592" i="3" s="1"/>
  <c r="M18595" i="3"/>
  <c r="N18595" i="3" s="1"/>
  <c r="M17970" i="3"/>
  <c r="N17970" i="3" s="1"/>
  <c r="M17977" i="3"/>
  <c r="N17977" i="3" s="1"/>
  <c r="M17981" i="3"/>
  <c r="N17981" i="3" s="1"/>
  <c r="M17984" i="3"/>
  <c r="N17984" i="3" s="1"/>
  <c r="M17988" i="3"/>
  <c r="N17988" i="3" s="1"/>
  <c r="M17991" i="3"/>
  <c r="N17991" i="3" s="1"/>
  <c r="M17995" i="3"/>
  <c r="N17995" i="3" s="1"/>
  <c r="M17998" i="3"/>
  <c r="N17998" i="3" s="1"/>
  <c r="M18002" i="3"/>
  <c r="N18002" i="3" s="1"/>
  <c r="M18009" i="3"/>
  <c r="N18009" i="3" s="1"/>
  <c r="M18013" i="3"/>
  <c r="N18013" i="3" s="1"/>
  <c r="M18016" i="3"/>
  <c r="N18016" i="3" s="1"/>
  <c r="M18020" i="3"/>
  <c r="N18020" i="3" s="1"/>
  <c r="M18023" i="3"/>
  <c r="N18023" i="3" s="1"/>
  <c r="M18027" i="3"/>
  <c r="N18027" i="3" s="1"/>
  <c r="M18030" i="3"/>
  <c r="N18030" i="3" s="1"/>
  <c r="M18034" i="3"/>
  <c r="N18034" i="3" s="1"/>
  <c r="M18041" i="3"/>
  <c r="N18041" i="3" s="1"/>
  <c r="M18045" i="3"/>
  <c r="N18045" i="3" s="1"/>
  <c r="M18048" i="3"/>
  <c r="N18048" i="3" s="1"/>
  <c r="M18052" i="3"/>
  <c r="N18052" i="3" s="1"/>
  <c r="M18055" i="3"/>
  <c r="N18055" i="3" s="1"/>
  <c r="M18059" i="3"/>
  <c r="N18059" i="3" s="1"/>
  <c r="M18062" i="3"/>
  <c r="N18062" i="3" s="1"/>
  <c r="M18066" i="3"/>
  <c r="N18066" i="3" s="1"/>
  <c r="M18073" i="3"/>
  <c r="N18073" i="3" s="1"/>
  <c r="M18077" i="3"/>
  <c r="N18077" i="3" s="1"/>
  <c r="M18080" i="3"/>
  <c r="N18080" i="3" s="1"/>
  <c r="M18084" i="3"/>
  <c r="N18084" i="3" s="1"/>
  <c r="M18087" i="3"/>
  <c r="N18087" i="3" s="1"/>
  <c r="M18091" i="3"/>
  <c r="N18091" i="3" s="1"/>
  <c r="M18094" i="3"/>
  <c r="N18094" i="3" s="1"/>
  <c r="M18098" i="3"/>
  <c r="N18098" i="3" s="1"/>
  <c r="M18105" i="3"/>
  <c r="N18105" i="3" s="1"/>
  <c r="M18109" i="3"/>
  <c r="N18109" i="3" s="1"/>
  <c r="M18112" i="3"/>
  <c r="N18112" i="3" s="1"/>
  <c r="M18116" i="3"/>
  <c r="N18116" i="3" s="1"/>
  <c r="M18119" i="3"/>
  <c r="N18119" i="3" s="1"/>
  <c r="M18123" i="3"/>
  <c r="N18123" i="3" s="1"/>
  <c r="M18126" i="3"/>
  <c r="N18126" i="3" s="1"/>
  <c r="M18130" i="3"/>
  <c r="N18130" i="3" s="1"/>
  <c r="M18137" i="3"/>
  <c r="N18137" i="3" s="1"/>
  <c r="M18141" i="3"/>
  <c r="N18141" i="3" s="1"/>
  <c r="M18144" i="3"/>
  <c r="N18144" i="3" s="1"/>
  <c r="M18148" i="3"/>
  <c r="N18148" i="3" s="1"/>
  <c r="M18151" i="3"/>
  <c r="N18151" i="3" s="1"/>
  <c r="M18155" i="3"/>
  <c r="N18155" i="3" s="1"/>
  <c r="M18158" i="3"/>
  <c r="N18158" i="3" s="1"/>
  <c r="M17971" i="3"/>
  <c r="N17971" i="3" s="1"/>
  <c r="M17974" i="3"/>
  <c r="N17974" i="3" s="1"/>
  <c r="M17978" i="3"/>
  <c r="N17978" i="3" s="1"/>
  <c r="M17985" i="3"/>
  <c r="N17985" i="3" s="1"/>
  <c r="M17989" i="3"/>
  <c r="N17989" i="3" s="1"/>
  <c r="M17992" i="3"/>
  <c r="N17992" i="3" s="1"/>
  <c r="M17996" i="3"/>
  <c r="N17996" i="3" s="1"/>
  <c r="M17999" i="3"/>
  <c r="N17999" i="3" s="1"/>
  <c r="M18003" i="3"/>
  <c r="N18003" i="3" s="1"/>
  <c r="M18006" i="3"/>
  <c r="N18006" i="3" s="1"/>
  <c r="M18010" i="3"/>
  <c r="N18010" i="3" s="1"/>
  <c r="M18017" i="3"/>
  <c r="N18017" i="3" s="1"/>
  <c r="M18021" i="3"/>
  <c r="N18021" i="3" s="1"/>
  <c r="M18024" i="3"/>
  <c r="N18024" i="3" s="1"/>
  <c r="M18028" i="3"/>
  <c r="N18028" i="3" s="1"/>
  <c r="M18031" i="3"/>
  <c r="N18031" i="3" s="1"/>
  <c r="M18035" i="3"/>
  <c r="N18035" i="3" s="1"/>
  <c r="M18038" i="3"/>
  <c r="N18038" i="3" s="1"/>
  <c r="M18042" i="3"/>
  <c r="N18042" i="3" s="1"/>
  <c r="M18049" i="3"/>
  <c r="N18049" i="3" s="1"/>
  <c r="M18053" i="3"/>
  <c r="N18053" i="3" s="1"/>
  <c r="M18056" i="3"/>
  <c r="N18056" i="3" s="1"/>
  <c r="M18060" i="3"/>
  <c r="N18060" i="3" s="1"/>
  <c r="M18063" i="3"/>
  <c r="N18063" i="3" s="1"/>
  <c r="M18067" i="3"/>
  <c r="N18067" i="3" s="1"/>
  <c r="M17972" i="3"/>
  <c r="N17972" i="3" s="1"/>
  <c r="M17975" i="3"/>
  <c r="N17975" i="3" s="1"/>
  <c r="M17979" i="3"/>
  <c r="N17979" i="3" s="1"/>
  <c r="M17982" i="3"/>
  <c r="N17982" i="3" s="1"/>
  <c r="M17986" i="3"/>
  <c r="N17986" i="3" s="1"/>
  <c r="M17993" i="3"/>
  <c r="N17993" i="3" s="1"/>
  <c r="M17997" i="3"/>
  <c r="N17997" i="3" s="1"/>
  <c r="M18000" i="3"/>
  <c r="N18000" i="3" s="1"/>
  <c r="M18004" i="3"/>
  <c r="N18004" i="3" s="1"/>
  <c r="M18007" i="3"/>
  <c r="N18007" i="3" s="1"/>
  <c r="M18011" i="3"/>
  <c r="N18011" i="3" s="1"/>
  <c r="M18014" i="3"/>
  <c r="N18014" i="3" s="1"/>
  <c r="M18018" i="3"/>
  <c r="N18018" i="3" s="1"/>
  <c r="M18025" i="3"/>
  <c r="N18025" i="3" s="1"/>
  <c r="M18029" i="3"/>
  <c r="N18029" i="3" s="1"/>
  <c r="M18032" i="3"/>
  <c r="N18032" i="3" s="1"/>
  <c r="M18036" i="3"/>
  <c r="N18036" i="3" s="1"/>
  <c r="M18039" i="3"/>
  <c r="N18039" i="3" s="1"/>
  <c r="M18043" i="3"/>
  <c r="N18043" i="3" s="1"/>
  <c r="M18046" i="3"/>
  <c r="N18046" i="3" s="1"/>
  <c r="M18050" i="3"/>
  <c r="N18050" i="3" s="1"/>
  <c r="M18057" i="3"/>
  <c r="N18057" i="3" s="1"/>
  <c r="M18061" i="3"/>
  <c r="N18061" i="3" s="1"/>
  <c r="M18064" i="3"/>
  <c r="N18064" i="3" s="1"/>
  <c r="M18068" i="3"/>
  <c r="N18068" i="3" s="1"/>
  <c r="M18071" i="3"/>
  <c r="N18071" i="3" s="1"/>
  <c r="M18075" i="3"/>
  <c r="N18075" i="3" s="1"/>
  <c r="M18078" i="3"/>
  <c r="N18078" i="3" s="1"/>
  <c r="M18082" i="3"/>
  <c r="N18082" i="3" s="1"/>
  <c r="M18089" i="3"/>
  <c r="N18089" i="3" s="1"/>
  <c r="M18093" i="3"/>
  <c r="N18093" i="3" s="1"/>
  <c r="M18096" i="3"/>
  <c r="N18096" i="3" s="1"/>
  <c r="M18100" i="3"/>
  <c r="N18100" i="3" s="1"/>
  <c r="M18103" i="3"/>
  <c r="N18103" i="3" s="1"/>
  <c r="M18107" i="3"/>
  <c r="N18107" i="3" s="1"/>
  <c r="M18110" i="3"/>
  <c r="N18110" i="3" s="1"/>
  <c r="M18114" i="3"/>
  <c r="N18114" i="3" s="1"/>
  <c r="M18121" i="3"/>
  <c r="N18121" i="3" s="1"/>
  <c r="M18125" i="3"/>
  <c r="N18125" i="3" s="1"/>
  <c r="M18128" i="3"/>
  <c r="N18128" i="3" s="1"/>
  <c r="M18132" i="3"/>
  <c r="N18132" i="3" s="1"/>
  <c r="M18135" i="3"/>
  <c r="N18135" i="3" s="1"/>
  <c r="M18139" i="3"/>
  <c r="N18139" i="3" s="1"/>
  <c r="M18142" i="3"/>
  <c r="N18142" i="3" s="1"/>
  <c r="M18146" i="3"/>
  <c r="N18146" i="3" s="1"/>
  <c r="M18153" i="3"/>
  <c r="N18153" i="3" s="1"/>
  <c r="M18157" i="3"/>
  <c r="N18157" i="3" s="1"/>
  <c r="M18160" i="3"/>
  <c r="N18160" i="3" s="1"/>
  <c r="M17969" i="3"/>
  <c r="N17969" i="3" s="1"/>
  <c r="M17973" i="3"/>
  <c r="N17973" i="3" s="1"/>
  <c r="M17976" i="3"/>
  <c r="N17976" i="3" s="1"/>
  <c r="M17980" i="3"/>
  <c r="N17980" i="3" s="1"/>
  <c r="M17983" i="3"/>
  <c r="N17983" i="3" s="1"/>
  <c r="M17987" i="3"/>
  <c r="N17987" i="3" s="1"/>
  <c r="M17990" i="3"/>
  <c r="N17990" i="3" s="1"/>
  <c r="M17994" i="3"/>
  <c r="N17994" i="3" s="1"/>
  <c r="M18001" i="3"/>
  <c r="N18001" i="3" s="1"/>
  <c r="M18005" i="3"/>
  <c r="N18005" i="3" s="1"/>
  <c r="M18008" i="3"/>
  <c r="N18008" i="3" s="1"/>
  <c r="M18012" i="3"/>
  <c r="N18012" i="3" s="1"/>
  <c r="M18015" i="3"/>
  <c r="N18015" i="3" s="1"/>
  <c r="M18019" i="3"/>
  <c r="N18019" i="3" s="1"/>
  <c r="M18022" i="3"/>
  <c r="N18022" i="3" s="1"/>
  <c r="M18026" i="3"/>
  <c r="N18026" i="3" s="1"/>
  <c r="M18033" i="3"/>
  <c r="N18033" i="3" s="1"/>
  <c r="M18037" i="3"/>
  <c r="N18037" i="3" s="1"/>
  <c r="M18040" i="3"/>
  <c r="N18040" i="3" s="1"/>
  <c r="M18044" i="3"/>
  <c r="N18044" i="3" s="1"/>
  <c r="M18047" i="3"/>
  <c r="N18047" i="3" s="1"/>
  <c r="M18051" i="3"/>
  <c r="N18051" i="3" s="1"/>
  <c r="M18054" i="3"/>
  <c r="N18054" i="3" s="1"/>
  <c r="M18058" i="3"/>
  <c r="N18058" i="3" s="1"/>
  <c r="M18065" i="3"/>
  <c r="N18065" i="3" s="1"/>
  <c r="M18069" i="3"/>
  <c r="N18069" i="3" s="1"/>
  <c r="M18072" i="3"/>
  <c r="N18072" i="3" s="1"/>
  <c r="M18076" i="3"/>
  <c r="N18076" i="3" s="1"/>
  <c r="M18079" i="3"/>
  <c r="N18079" i="3" s="1"/>
  <c r="M18083" i="3"/>
  <c r="N18083" i="3" s="1"/>
  <c r="M18086" i="3"/>
  <c r="N18086" i="3" s="1"/>
  <c r="M18090" i="3"/>
  <c r="N18090" i="3" s="1"/>
  <c r="M18097" i="3"/>
  <c r="N18097" i="3" s="1"/>
  <c r="M18101" i="3"/>
  <c r="N18101" i="3" s="1"/>
  <c r="M18104" i="3"/>
  <c r="N18104" i="3" s="1"/>
  <c r="M18108" i="3"/>
  <c r="N18108" i="3" s="1"/>
  <c r="M18111" i="3"/>
  <c r="N18111" i="3" s="1"/>
  <c r="M18115" i="3"/>
  <c r="N18115" i="3" s="1"/>
  <c r="M18118" i="3"/>
  <c r="N18118" i="3" s="1"/>
  <c r="M18122" i="3"/>
  <c r="N18122" i="3" s="1"/>
  <c r="M18129" i="3"/>
  <c r="N18129" i="3" s="1"/>
  <c r="M18133" i="3"/>
  <c r="N18133" i="3" s="1"/>
  <c r="M18136" i="3"/>
  <c r="N18136" i="3" s="1"/>
  <c r="M18140" i="3"/>
  <c r="N18140" i="3" s="1"/>
  <c r="M18143" i="3"/>
  <c r="N18143" i="3" s="1"/>
  <c r="M18147" i="3"/>
  <c r="N18147" i="3" s="1"/>
  <c r="M18150" i="3"/>
  <c r="N18150" i="3" s="1"/>
  <c r="M18154" i="3"/>
  <c r="N18154" i="3" s="1"/>
  <c r="M18161" i="3"/>
  <c r="N18161" i="3" s="1"/>
  <c r="M18070" i="3"/>
  <c r="N18070" i="3" s="1"/>
  <c r="M18085" i="3"/>
  <c r="N18085" i="3" s="1"/>
  <c r="M18099" i="3"/>
  <c r="N18099" i="3" s="1"/>
  <c r="M18113" i="3"/>
  <c r="N18113" i="3" s="1"/>
  <c r="M18127" i="3"/>
  <c r="N18127" i="3" s="1"/>
  <c r="M18156" i="3"/>
  <c r="N18156" i="3" s="1"/>
  <c r="M18164" i="3"/>
  <c r="N18164" i="3" s="1"/>
  <c r="M18167" i="3"/>
  <c r="N18167" i="3" s="1"/>
  <c r="M18171" i="3"/>
  <c r="N18171" i="3" s="1"/>
  <c r="M18174" i="3"/>
  <c r="N18174" i="3" s="1"/>
  <c r="M18178" i="3"/>
  <c r="N18178" i="3" s="1"/>
  <c r="M18185" i="3"/>
  <c r="N18185" i="3" s="1"/>
  <c r="M18189" i="3"/>
  <c r="N18189" i="3" s="1"/>
  <c r="M18074" i="3"/>
  <c r="N18074" i="3" s="1"/>
  <c r="M18088" i="3"/>
  <c r="N18088" i="3" s="1"/>
  <c r="M18102" i="3"/>
  <c r="N18102" i="3" s="1"/>
  <c r="M18117" i="3"/>
  <c r="N18117" i="3" s="1"/>
  <c r="M18131" i="3"/>
  <c r="N18131" i="3" s="1"/>
  <c r="M18145" i="3"/>
  <c r="N18145" i="3" s="1"/>
  <c r="M18159" i="3"/>
  <c r="N18159" i="3" s="1"/>
  <c r="M18165" i="3"/>
  <c r="N18165" i="3" s="1"/>
  <c r="M18168" i="3"/>
  <c r="N18168" i="3" s="1"/>
  <c r="M18172" i="3"/>
  <c r="N18172" i="3" s="1"/>
  <c r="M18175" i="3"/>
  <c r="N18175" i="3" s="1"/>
  <c r="M18179" i="3"/>
  <c r="N18179" i="3" s="1"/>
  <c r="M18182" i="3"/>
  <c r="N18182" i="3" s="1"/>
  <c r="M18186" i="3"/>
  <c r="N18186" i="3" s="1"/>
  <c r="M18092" i="3"/>
  <c r="N18092" i="3" s="1"/>
  <c r="M18106" i="3"/>
  <c r="N18106" i="3" s="1"/>
  <c r="M18120" i="3"/>
  <c r="N18120" i="3" s="1"/>
  <c r="M18134" i="3"/>
  <c r="N18134" i="3" s="1"/>
  <c r="M18149" i="3"/>
  <c r="N18149" i="3" s="1"/>
  <c r="M18162" i="3"/>
  <c r="N18162" i="3" s="1"/>
  <c r="M18169" i="3"/>
  <c r="N18169" i="3" s="1"/>
  <c r="M18173" i="3"/>
  <c r="N18173" i="3" s="1"/>
  <c r="M18176" i="3"/>
  <c r="N18176" i="3" s="1"/>
  <c r="M18180" i="3"/>
  <c r="N18180" i="3" s="1"/>
  <c r="M18183" i="3"/>
  <c r="N18183" i="3" s="1"/>
  <c r="M18187" i="3"/>
  <c r="N18187" i="3" s="1"/>
  <c r="M18190" i="3"/>
  <c r="N18190" i="3" s="1"/>
  <c r="M18081" i="3"/>
  <c r="N18081" i="3" s="1"/>
  <c r="M18095" i="3"/>
  <c r="N18095" i="3" s="1"/>
  <c r="M18124" i="3"/>
  <c r="N18124" i="3" s="1"/>
  <c r="M18138" i="3"/>
  <c r="N18138" i="3" s="1"/>
  <c r="M18152" i="3"/>
  <c r="N18152" i="3" s="1"/>
  <c r="M18163" i="3"/>
  <c r="N18163" i="3" s="1"/>
  <c r="M18166" i="3"/>
  <c r="N18166" i="3" s="1"/>
  <c r="M18170" i="3"/>
  <c r="N18170" i="3" s="1"/>
  <c r="M18177" i="3"/>
  <c r="N18177" i="3" s="1"/>
  <c r="M18181" i="3"/>
  <c r="N18181" i="3" s="1"/>
  <c r="M18184" i="3"/>
  <c r="N18184" i="3" s="1"/>
  <c r="M18188" i="3"/>
  <c r="N18188" i="3" s="1"/>
  <c r="M18191" i="3"/>
  <c r="N18191" i="3" s="1"/>
  <c r="M17697" i="3"/>
  <c r="N17697" i="3" s="1"/>
  <c r="M17701" i="3"/>
  <c r="N17701" i="3" s="1"/>
  <c r="M17707" i="3"/>
  <c r="N17707" i="3" s="1"/>
  <c r="M17710" i="3"/>
  <c r="N17710" i="3" s="1"/>
  <c r="M17694" i="3"/>
  <c r="N17694" i="3" s="1"/>
  <c r="M17698" i="3"/>
  <c r="N17698" i="3" s="1"/>
  <c r="M17704" i="3"/>
  <c r="N17704" i="3" s="1"/>
  <c r="M17708" i="3"/>
  <c r="N17708" i="3" s="1"/>
  <c r="M17711" i="3"/>
  <c r="N17711" i="3" s="1"/>
  <c r="M17692" i="3"/>
  <c r="N17692" i="3" s="1"/>
  <c r="M17695" i="3"/>
  <c r="N17695" i="3" s="1"/>
  <c r="M17699" i="3"/>
  <c r="N17699" i="3" s="1"/>
  <c r="M17702" i="3"/>
  <c r="N17702" i="3" s="1"/>
  <c r="M17705" i="3"/>
  <c r="N17705" i="3" s="1"/>
  <c r="M17709" i="3"/>
  <c r="N17709" i="3" s="1"/>
  <c r="M17693" i="3"/>
  <c r="N17693" i="3" s="1"/>
  <c r="M17696" i="3"/>
  <c r="N17696" i="3" s="1"/>
  <c r="M17700" i="3"/>
  <c r="N17700" i="3" s="1"/>
  <c r="M17703" i="3"/>
  <c r="N17703" i="3" s="1"/>
  <c r="M17706" i="3"/>
  <c r="N17706" i="3" s="1"/>
  <c r="M17561" i="3"/>
  <c r="N17561" i="3" s="1"/>
  <c r="M17565" i="3"/>
  <c r="N17565" i="3" s="1"/>
  <c r="M17571" i="3"/>
  <c r="N17571" i="3" s="1"/>
  <c r="M17574" i="3"/>
  <c r="N17574" i="3" s="1"/>
  <c r="M17577" i="3"/>
  <c r="N17577" i="3" s="1"/>
  <c r="M17559" i="3"/>
  <c r="N17559" i="3" s="1"/>
  <c r="M17562" i="3"/>
  <c r="N17562" i="3" s="1"/>
  <c r="M17568" i="3"/>
  <c r="N17568" i="3" s="1"/>
  <c r="M17572" i="3"/>
  <c r="N17572" i="3" s="1"/>
  <c r="M17575" i="3"/>
  <c r="N17575" i="3" s="1"/>
  <c r="M17578" i="3"/>
  <c r="N17578" i="3" s="1"/>
  <c r="M17563" i="3"/>
  <c r="N17563" i="3" s="1"/>
  <c r="M17566" i="3"/>
  <c r="N17566" i="3" s="1"/>
  <c r="M17569" i="3"/>
  <c r="N17569" i="3" s="1"/>
  <c r="M17573" i="3"/>
  <c r="N17573" i="3" s="1"/>
  <c r="M17579" i="3"/>
  <c r="N17579" i="3" s="1"/>
  <c r="M17560" i="3"/>
  <c r="N17560" i="3" s="1"/>
  <c r="M17564" i="3"/>
  <c r="N17564" i="3" s="1"/>
  <c r="M17567" i="3"/>
  <c r="N17567" i="3" s="1"/>
  <c r="M17570" i="3"/>
  <c r="N17570" i="3" s="1"/>
  <c r="M17576" i="3"/>
  <c r="N17576" i="3" s="1"/>
  <c r="M17580" i="3"/>
  <c r="N17580" i="3" s="1"/>
  <c r="M17417" i="3"/>
  <c r="N17417" i="3" s="1"/>
  <c r="M17421" i="3"/>
  <c r="N17421" i="3" s="1"/>
  <c r="M17427" i="3"/>
  <c r="N17427" i="3" s="1"/>
  <c r="M17430" i="3"/>
  <c r="N17430" i="3" s="1"/>
  <c r="M17433" i="3"/>
  <c r="N17433" i="3" s="1"/>
  <c r="M17437" i="3"/>
  <c r="N17437" i="3" s="1"/>
  <c r="M17443" i="3"/>
  <c r="N17443" i="3" s="1"/>
  <c r="M17446" i="3"/>
  <c r="N17446" i="3" s="1"/>
  <c r="M17449" i="3"/>
  <c r="N17449" i="3" s="1"/>
  <c r="M17453" i="3"/>
  <c r="N17453" i="3" s="1"/>
  <c r="M17418" i="3"/>
  <c r="N17418" i="3" s="1"/>
  <c r="M17424" i="3"/>
  <c r="N17424" i="3" s="1"/>
  <c r="M17428" i="3"/>
  <c r="N17428" i="3" s="1"/>
  <c r="M17431" i="3"/>
  <c r="N17431" i="3" s="1"/>
  <c r="M17434" i="3"/>
  <c r="N17434" i="3" s="1"/>
  <c r="M17440" i="3"/>
  <c r="N17440" i="3" s="1"/>
  <c r="M17444" i="3"/>
  <c r="N17444" i="3" s="1"/>
  <c r="M17447" i="3"/>
  <c r="N17447" i="3" s="1"/>
  <c r="M17450" i="3"/>
  <c r="N17450" i="3" s="1"/>
  <c r="M17419" i="3"/>
  <c r="N17419" i="3" s="1"/>
  <c r="M17422" i="3"/>
  <c r="N17422" i="3" s="1"/>
  <c r="M17425" i="3"/>
  <c r="N17425" i="3" s="1"/>
  <c r="M17429" i="3"/>
  <c r="N17429" i="3" s="1"/>
  <c r="M17435" i="3"/>
  <c r="N17435" i="3" s="1"/>
  <c r="M17438" i="3"/>
  <c r="N17438" i="3" s="1"/>
  <c r="M17441" i="3"/>
  <c r="N17441" i="3" s="1"/>
  <c r="M17445" i="3"/>
  <c r="N17445" i="3" s="1"/>
  <c r="M17451" i="3"/>
  <c r="N17451" i="3" s="1"/>
  <c r="M17454" i="3"/>
  <c r="N17454" i="3" s="1"/>
  <c r="M17416" i="3"/>
  <c r="N17416" i="3" s="1"/>
  <c r="M17420" i="3"/>
  <c r="N17420" i="3" s="1"/>
  <c r="M17423" i="3"/>
  <c r="N17423" i="3" s="1"/>
  <c r="M17426" i="3"/>
  <c r="N17426" i="3" s="1"/>
  <c r="M17432" i="3"/>
  <c r="N17432" i="3" s="1"/>
  <c r="M17436" i="3"/>
  <c r="N17436" i="3" s="1"/>
  <c r="M17439" i="3"/>
  <c r="N17439" i="3" s="1"/>
  <c r="M17442" i="3"/>
  <c r="N17442" i="3" s="1"/>
  <c r="M17448" i="3"/>
  <c r="N17448" i="3" s="1"/>
  <c r="M17452" i="3"/>
  <c r="N17452" i="3" s="1"/>
  <c r="M17455" i="3"/>
  <c r="N17455" i="3" s="1"/>
  <c r="M17286" i="3"/>
  <c r="N17286" i="3" s="1"/>
  <c r="M17289" i="3"/>
  <c r="N17289" i="3" s="1"/>
  <c r="M17293" i="3"/>
  <c r="N17293" i="3" s="1"/>
  <c r="M17299" i="3"/>
  <c r="N17299" i="3" s="1"/>
  <c r="M17302" i="3"/>
  <c r="N17302" i="3" s="1"/>
  <c r="M17284" i="3"/>
  <c r="N17284" i="3" s="1"/>
  <c r="M17287" i="3"/>
  <c r="N17287" i="3" s="1"/>
  <c r="M17290" i="3"/>
  <c r="N17290" i="3" s="1"/>
  <c r="M17296" i="3"/>
  <c r="N17296" i="3" s="1"/>
  <c r="M17300" i="3"/>
  <c r="N17300" i="3" s="1"/>
  <c r="M17303" i="3"/>
  <c r="N17303" i="3" s="1"/>
  <c r="M17285" i="3"/>
  <c r="N17285" i="3" s="1"/>
  <c r="M17291" i="3"/>
  <c r="N17291" i="3" s="1"/>
  <c r="M17294" i="3"/>
  <c r="N17294" i="3" s="1"/>
  <c r="M17297" i="3"/>
  <c r="N17297" i="3" s="1"/>
  <c r="M17301" i="3"/>
  <c r="N17301" i="3" s="1"/>
  <c r="M17288" i="3"/>
  <c r="N17288" i="3" s="1"/>
  <c r="M17292" i="3"/>
  <c r="N17292" i="3" s="1"/>
  <c r="M17295" i="3"/>
  <c r="N17295" i="3" s="1"/>
  <c r="M17298" i="3"/>
  <c r="N17298" i="3" s="1"/>
  <c r="M16562" i="3"/>
  <c r="N16562" i="3" s="1"/>
  <c r="M16565" i="3"/>
  <c r="N16565" i="3" s="1"/>
  <c r="M16571" i="3"/>
  <c r="N16571" i="3" s="1"/>
  <c r="M16574" i="3"/>
  <c r="N16574" i="3" s="1"/>
  <c r="M16577" i="3"/>
  <c r="N16577" i="3" s="1"/>
  <c r="M16581" i="3"/>
  <c r="N16581" i="3" s="1"/>
  <c r="M16587" i="3"/>
  <c r="N16587" i="3" s="1"/>
  <c r="M16563" i="3"/>
  <c r="N16563" i="3" s="1"/>
  <c r="M16568" i="3"/>
  <c r="N16568" i="3" s="1"/>
  <c r="M16572" i="3"/>
  <c r="N16572" i="3" s="1"/>
  <c r="M16575" i="3"/>
  <c r="N16575" i="3" s="1"/>
  <c r="M16578" i="3"/>
  <c r="N16578" i="3" s="1"/>
  <c r="M16584" i="3"/>
  <c r="N16584" i="3" s="1"/>
  <c r="M16566" i="3"/>
  <c r="N16566" i="3" s="1"/>
  <c r="M16569" i="3"/>
  <c r="N16569" i="3" s="1"/>
  <c r="M16573" i="3"/>
  <c r="N16573" i="3" s="1"/>
  <c r="M16579" i="3"/>
  <c r="N16579" i="3" s="1"/>
  <c r="M16582" i="3"/>
  <c r="N16582" i="3" s="1"/>
  <c r="M16585" i="3"/>
  <c r="N16585" i="3" s="1"/>
  <c r="M16564" i="3"/>
  <c r="N16564" i="3" s="1"/>
  <c r="M16567" i="3"/>
  <c r="N16567" i="3" s="1"/>
  <c r="M16570" i="3"/>
  <c r="N16570" i="3" s="1"/>
  <c r="M16576" i="3"/>
  <c r="N16576" i="3" s="1"/>
  <c r="M16580" i="3"/>
  <c r="N16580" i="3" s="1"/>
  <c r="M16583" i="3"/>
  <c r="N16583" i="3" s="1"/>
  <c r="M16586" i="3"/>
  <c r="N16586" i="3" s="1"/>
  <c r="M16681" i="3"/>
  <c r="N16681" i="3" s="1"/>
  <c r="M16684" i="3"/>
  <c r="N16684" i="3" s="1"/>
  <c r="M16687" i="3"/>
  <c r="N16687" i="3" s="1"/>
  <c r="M16690" i="3"/>
  <c r="N16690" i="3" s="1"/>
  <c r="M16693" i="3"/>
  <c r="N16693" i="3" s="1"/>
  <c r="M16699" i="3"/>
  <c r="N16699" i="3" s="1"/>
  <c r="M16702" i="3"/>
  <c r="N16702" i="3" s="1"/>
  <c r="M16705" i="3"/>
  <c r="N16705" i="3" s="1"/>
  <c r="M16682" i="3"/>
  <c r="N16682" i="3" s="1"/>
  <c r="M16685" i="3"/>
  <c r="N16685" i="3" s="1"/>
  <c r="M16691" i="3"/>
  <c r="N16691" i="3" s="1"/>
  <c r="M16696" i="3"/>
  <c r="N16696" i="3" s="1"/>
  <c r="M16700" i="3"/>
  <c r="N16700" i="3" s="1"/>
  <c r="M16703" i="3"/>
  <c r="N16703" i="3" s="1"/>
  <c r="M16706" i="3"/>
  <c r="N16706" i="3" s="1"/>
  <c r="M16683" i="3"/>
  <c r="N16683" i="3" s="1"/>
  <c r="M16688" i="3"/>
  <c r="N16688" i="3" s="1"/>
  <c r="M16694" i="3"/>
  <c r="N16694" i="3" s="1"/>
  <c r="M16697" i="3"/>
  <c r="N16697" i="3" s="1"/>
  <c r="M16701" i="3"/>
  <c r="N16701" i="3" s="1"/>
  <c r="M16707" i="3"/>
  <c r="N16707" i="3" s="1"/>
  <c r="M16680" i="3"/>
  <c r="N16680" i="3" s="1"/>
  <c r="M16686" i="3"/>
  <c r="N16686" i="3" s="1"/>
  <c r="M16689" i="3"/>
  <c r="N16689" i="3" s="1"/>
  <c r="M16692" i="3"/>
  <c r="N16692" i="3" s="1"/>
  <c r="M16695" i="3"/>
  <c r="N16695" i="3" s="1"/>
  <c r="M16698" i="3"/>
  <c r="N16698" i="3" s="1"/>
  <c r="M16704" i="3"/>
  <c r="N16704" i="3" s="1"/>
  <c r="M16708" i="3"/>
  <c r="N16708" i="3" s="1"/>
  <c r="M16342" i="3"/>
  <c r="N16342" i="3" s="1"/>
  <c r="M16345" i="3"/>
  <c r="N16345" i="3" s="1"/>
  <c r="M16349" i="3"/>
  <c r="N16349" i="3" s="1"/>
  <c r="M16355" i="3"/>
  <c r="N16355" i="3" s="1"/>
  <c r="M16358" i="3"/>
  <c r="N16358" i="3" s="1"/>
  <c r="M16361" i="3"/>
  <c r="N16361" i="3" s="1"/>
  <c r="M16364" i="3"/>
  <c r="N16364" i="3" s="1"/>
  <c r="M16367" i="3"/>
  <c r="N16367" i="3" s="1"/>
  <c r="M16370" i="3"/>
  <c r="N16370" i="3" s="1"/>
  <c r="M16373" i="3"/>
  <c r="N16373" i="3" s="1"/>
  <c r="M16379" i="3"/>
  <c r="N16379" i="3" s="1"/>
  <c r="M16382" i="3"/>
  <c r="N16382" i="3" s="1"/>
  <c r="M16385" i="3"/>
  <c r="N16385" i="3" s="1"/>
  <c r="M16340" i="3"/>
  <c r="N16340" i="3" s="1"/>
  <c r="M16343" i="3"/>
  <c r="N16343" i="3" s="1"/>
  <c r="M16346" i="3"/>
  <c r="N16346" i="3" s="1"/>
  <c r="M16352" i="3"/>
  <c r="N16352" i="3" s="1"/>
  <c r="M16356" i="3"/>
  <c r="N16356" i="3" s="1"/>
  <c r="M16359" i="3"/>
  <c r="N16359" i="3" s="1"/>
  <c r="M16362" i="3"/>
  <c r="N16362" i="3" s="1"/>
  <c r="M16365" i="3"/>
  <c r="N16365" i="3" s="1"/>
  <c r="M16371" i="3"/>
  <c r="N16371" i="3" s="1"/>
  <c r="M16376" i="3"/>
  <c r="N16376" i="3" s="1"/>
  <c r="M16380" i="3"/>
  <c r="N16380" i="3" s="1"/>
  <c r="M16383" i="3"/>
  <c r="N16383" i="3" s="1"/>
  <c r="M16386" i="3"/>
  <c r="N16386" i="3" s="1"/>
  <c r="M16341" i="3"/>
  <c r="N16341" i="3" s="1"/>
  <c r="M16347" i="3"/>
  <c r="N16347" i="3" s="1"/>
  <c r="M16350" i="3"/>
  <c r="N16350" i="3" s="1"/>
  <c r="M16353" i="3"/>
  <c r="N16353" i="3" s="1"/>
  <c r="M16357" i="3"/>
  <c r="N16357" i="3" s="1"/>
  <c r="M16363" i="3"/>
  <c r="N16363" i="3" s="1"/>
  <c r="M16368" i="3"/>
  <c r="N16368" i="3" s="1"/>
  <c r="M16374" i="3"/>
  <c r="N16374" i="3" s="1"/>
  <c r="M16377" i="3"/>
  <c r="N16377" i="3" s="1"/>
  <c r="M16381" i="3"/>
  <c r="N16381" i="3" s="1"/>
  <c r="M16339" i="3"/>
  <c r="N16339" i="3" s="1"/>
  <c r="M16344" i="3"/>
  <c r="N16344" i="3" s="1"/>
  <c r="M16348" i="3"/>
  <c r="N16348" i="3" s="1"/>
  <c r="M16351" i="3"/>
  <c r="N16351" i="3" s="1"/>
  <c r="M16354" i="3"/>
  <c r="N16354" i="3" s="1"/>
  <c r="M16360" i="3"/>
  <c r="N16360" i="3" s="1"/>
  <c r="M16366" i="3"/>
  <c r="N16366" i="3" s="1"/>
  <c r="M16369" i="3"/>
  <c r="N16369" i="3" s="1"/>
  <c r="M16372" i="3"/>
  <c r="N16372" i="3" s="1"/>
  <c r="M16375" i="3"/>
  <c r="N16375" i="3" s="1"/>
  <c r="M16378" i="3"/>
  <c r="N16378" i="3" s="1"/>
  <c r="M16384" i="3"/>
  <c r="N16384" i="3" s="1"/>
  <c r="M15918" i="3"/>
  <c r="N15918" i="3" s="1"/>
  <c r="M15921" i="3"/>
  <c r="N15921" i="3" s="1"/>
  <c r="M15924" i="3"/>
  <c r="N15924" i="3" s="1"/>
  <c r="M15927" i="3"/>
  <c r="N15927" i="3" s="1"/>
  <c r="M15930" i="3"/>
  <c r="N15930" i="3" s="1"/>
  <c r="M15933" i="3"/>
  <c r="N15933" i="3" s="1"/>
  <c r="M15939" i="3"/>
  <c r="N15939" i="3" s="1"/>
  <c r="M15944" i="3"/>
  <c r="N15944" i="3" s="1"/>
  <c r="M15950" i="3"/>
  <c r="N15950" i="3" s="1"/>
  <c r="M15953" i="3"/>
  <c r="N15953" i="3" s="1"/>
  <c r="M15956" i="3"/>
  <c r="N15956" i="3" s="1"/>
  <c r="M15959" i="3"/>
  <c r="N15959" i="3" s="1"/>
  <c r="M15962" i="3"/>
  <c r="N15962" i="3" s="1"/>
  <c r="M15916" i="3"/>
  <c r="N15916" i="3" s="1"/>
  <c r="M15919" i="3"/>
  <c r="N15919" i="3" s="1"/>
  <c r="M15922" i="3"/>
  <c r="N15922" i="3" s="1"/>
  <c r="M15925" i="3"/>
  <c r="N15925" i="3" s="1"/>
  <c r="M15931" i="3"/>
  <c r="N15931" i="3" s="1"/>
  <c r="M15936" i="3"/>
  <c r="N15936" i="3" s="1"/>
  <c r="M15942" i="3"/>
  <c r="N15942" i="3" s="1"/>
  <c r="M15945" i="3"/>
  <c r="N15945" i="3" s="1"/>
  <c r="M15948" i="3"/>
  <c r="N15948" i="3" s="1"/>
  <c r="M15951" i="3"/>
  <c r="N15951" i="3" s="1"/>
  <c r="M15954" i="3"/>
  <c r="N15954" i="3" s="1"/>
  <c r="M15957" i="3"/>
  <c r="N15957" i="3" s="1"/>
  <c r="M15963" i="3"/>
  <c r="N15963" i="3" s="1"/>
  <c r="M15917" i="3"/>
  <c r="N15917" i="3" s="1"/>
  <c r="M15923" i="3"/>
  <c r="N15923" i="3" s="1"/>
  <c r="M15928" i="3"/>
  <c r="N15928" i="3" s="1"/>
  <c r="M15934" i="3"/>
  <c r="N15934" i="3" s="1"/>
  <c r="M15937" i="3"/>
  <c r="N15937" i="3" s="1"/>
  <c r="M15940" i="3"/>
  <c r="N15940" i="3" s="1"/>
  <c r="M15943" i="3"/>
  <c r="N15943" i="3" s="1"/>
  <c r="M15946" i="3"/>
  <c r="N15946" i="3" s="1"/>
  <c r="M15949" i="3"/>
  <c r="N15949" i="3" s="1"/>
  <c r="M15955" i="3"/>
  <c r="N15955" i="3" s="1"/>
  <c r="M15960" i="3"/>
  <c r="N15960" i="3" s="1"/>
  <c r="M15915" i="3"/>
  <c r="N15915" i="3" s="1"/>
  <c r="M15920" i="3"/>
  <c r="N15920" i="3" s="1"/>
  <c r="M15926" i="3"/>
  <c r="N15926" i="3" s="1"/>
  <c r="M15929" i="3"/>
  <c r="N15929" i="3" s="1"/>
  <c r="M15932" i="3"/>
  <c r="N15932" i="3" s="1"/>
  <c r="M15935" i="3"/>
  <c r="N15935" i="3" s="1"/>
  <c r="M15938" i="3"/>
  <c r="N15938" i="3" s="1"/>
  <c r="M15941" i="3"/>
  <c r="N15941" i="3" s="1"/>
  <c r="M15947" i="3"/>
  <c r="N15947" i="3" s="1"/>
  <c r="M15952" i="3"/>
  <c r="N15952" i="3" s="1"/>
  <c r="M15958" i="3"/>
  <c r="N15958" i="3" s="1"/>
  <c r="M15961" i="3"/>
  <c r="N15961" i="3" s="1"/>
  <c r="M15592" i="3"/>
  <c r="N15592" i="3" s="1"/>
  <c r="M15598" i="3"/>
  <c r="N15598" i="3" s="1"/>
  <c r="M15601" i="3"/>
  <c r="N15601" i="3" s="1"/>
  <c r="M15604" i="3"/>
  <c r="N15604" i="3" s="1"/>
  <c r="M15607" i="3"/>
  <c r="N15607" i="3" s="1"/>
  <c r="M15610" i="3"/>
  <c r="N15610" i="3" s="1"/>
  <c r="M15613" i="3"/>
  <c r="N15613" i="3" s="1"/>
  <c r="M15619" i="3"/>
  <c r="N15619" i="3" s="1"/>
  <c r="M15624" i="3"/>
  <c r="N15624" i="3" s="1"/>
  <c r="M15630" i="3"/>
  <c r="N15630" i="3" s="1"/>
  <c r="M15633" i="3"/>
  <c r="N15633" i="3" s="1"/>
  <c r="M15636" i="3"/>
  <c r="N15636" i="3" s="1"/>
  <c r="M15639" i="3"/>
  <c r="N15639" i="3" s="1"/>
  <c r="M15642" i="3"/>
  <c r="N15642" i="3" s="1"/>
  <c r="M15645" i="3"/>
  <c r="N15645" i="3" s="1"/>
  <c r="M15651" i="3"/>
  <c r="N15651" i="3" s="1"/>
  <c r="M15656" i="3"/>
  <c r="N15656" i="3" s="1"/>
  <c r="M15662" i="3"/>
  <c r="N15662" i="3" s="1"/>
  <c r="M15665" i="3"/>
  <c r="N15665" i="3" s="1"/>
  <c r="M15668" i="3"/>
  <c r="N15668" i="3" s="1"/>
  <c r="M15671" i="3"/>
  <c r="N15671" i="3" s="1"/>
  <c r="M15674" i="3"/>
  <c r="N15674" i="3" s="1"/>
  <c r="M15677" i="3"/>
  <c r="N15677" i="3" s="1"/>
  <c r="M15683" i="3"/>
  <c r="N15683" i="3" s="1"/>
  <c r="M15688" i="3"/>
  <c r="N15688" i="3" s="1"/>
  <c r="M15694" i="3"/>
  <c r="N15694" i="3" s="1"/>
  <c r="M15697" i="3"/>
  <c r="N15697" i="3" s="1"/>
  <c r="M15700" i="3"/>
  <c r="N15700" i="3" s="1"/>
  <c r="M15703" i="3"/>
  <c r="N15703" i="3" s="1"/>
  <c r="M15706" i="3"/>
  <c r="N15706" i="3" s="1"/>
  <c r="M15709" i="3"/>
  <c r="N15709" i="3" s="1"/>
  <c r="M15715" i="3"/>
  <c r="N15715" i="3" s="1"/>
  <c r="M15720" i="3"/>
  <c r="N15720" i="3" s="1"/>
  <c r="M15590" i="3"/>
  <c r="N15590" i="3" s="1"/>
  <c r="M15593" i="3"/>
  <c r="N15593" i="3" s="1"/>
  <c r="M15596" i="3"/>
  <c r="N15596" i="3" s="1"/>
  <c r="M15599" i="3"/>
  <c r="N15599" i="3" s="1"/>
  <c r="M15602" i="3"/>
  <c r="N15602" i="3" s="1"/>
  <c r="M15605" i="3"/>
  <c r="N15605" i="3" s="1"/>
  <c r="M15611" i="3"/>
  <c r="N15611" i="3" s="1"/>
  <c r="M15616" i="3"/>
  <c r="N15616" i="3" s="1"/>
  <c r="M15622" i="3"/>
  <c r="N15622" i="3" s="1"/>
  <c r="M15625" i="3"/>
  <c r="N15625" i="3" s="1"/>
  <c r="M15628" i="3"/>
  <c r="N15628" i="3" s="1"/>
  <c r="M15631" i="3"/>
  <c r="N15631" i="3" s="1"/>
  <c r="M15634" i="3"/>
  <c r="N15634" i="3" s="1"/>
  <c r="M15637" i="3"/>
  <c r="N15637" i="3" s="1"/>
  <c r="M15643" i="3"/>
  <c r="N15643" i="3" s="1"/>
  <c r="M15648" i="3"/>
  <c r="N15648" i="3" s="1"/>
  <c r="M15654" i="3"/>
  <c r="N15654" i="3" s="1"/>
  <c r="M15657" i="3"/>
  <c r="N15657" i="3" s="1"/>
  <c r="M15660" i="3"/>
  <c r="N15660" i="3" s="1"/>
  <c r="M15663" i="3"/>
  <c r="N15663" i="3" s="1"/>
  <c r="M15666" i="3"/>
  <c r="N15666" i="3" s="1"/>
  <c r="M15669" i="3"/>
  <c r="N15669" i="3" s="1"/>
  <c r="M15675" i="3"/>
  <c r="N15675" i="3" s="1"/>
  <c r="M15680" i="3"/>
  <c r="N15680" i="3" s="1"/>
  <c r="M15686" i="3"/>
  <c r="N15686" i="3" s="1"/>
  <c r="M15689" i="3"/>
  <c r="N15689" i="3" s="1"/>
  <c r="M15692" i="3"/>
  <c r="N15692" i="3" s="1"/>
  <c r="M15695" i="3"/>
  <c r="N15695" i="3" s="1"/>
  <c r="M15698" i="3"/>
  <c r="N15698" i="3" s="1"/>
  <c r="M15701" i="3"/>
  <c r="N15701" i="3" s="1"/>
  <c r="M15707" i="3"/>
  <c r="N15707" i="3" s="1"/>
  <c r="M15712" i="3"/>
  <c r="N15712" i="3" s="1"/>
  <c r="M15718" i="3"/>
  <c r="N15718" i="3" s="1"/>
  <c r="M15721" i="3"/>
  <c r="N15721" i="3" s="1"/>
  <c r="M15724" i="3"/>
  <c r="N15724" i="3" s="1"/>
  <c r="M15591" i="3"/>
  <c r="N15591" i="3" s="1"/>
  <c r="M15594" i="3"/>
  <c r="N15594" i="3" s="1"/>
  <c r="M15597" i="3"/>
  <c r="N15597" i="3" s="1"/>
  <c r="M15603" i="3"/>
  <c r="N15603" i="3" s="1"/>
  <c r="M15608" i="3"/>
  <c r="N15608" i="3" s="1"/>
  <c r="M15614" i="3"/>
  <c r="N15614" i="3" s="1"/>
  <c r="M15617" i="3"/>
  <c r="N15617" i="3" s="1"/>
  <c r="M15620" i="3"/>
  <c r="N15620" i="3" s="1"/>
  <c r="M15623" i="3"/>
  <c r="N15623" i="3" s="1"/>
  <c r="M15626" i="3"/>
  <c r="N15626" i="3" s="1"/>
  <c r="M15629" i="3"/>
  <c r="N15629" i="3" s="1"/>
  <c r="M15635" i="3"/>
  <c r="N15635" i="3" s="1"/>
  <c r="M15640" i="3"/>
  <c r="N15640" i="3" s="1"/>
  <c r="M15646" i="3"/>
  <c r="N15646" i="3" s="1"/>
  <c r="M15649" i="3"/>
  <c r="N15649" i="3" s="1"/>
  <c r="M15652" i="3"/>
  <c r="N15652" i="3" s="1"/>
  <c r="M15655" i="3"/>
  <c r="N15655" i="3" s="1"/>
  <c r="M15658" i="3"/>
  <c r="N15658" i="3" s="1"/>
  <c r="M15661" i="3"/>
  <c r="N15661" i="3" s="1"/>
  <c r="M15667" i="3"/>
  <c r="N15667" i="3" s="1"/>
  <c r="M15672" i="3"/>
  <c r="N15672" i="3" s="1"/>
  <c r="M15678" i="3"/>
  <c r="N15678" i="3" s="1"/>
  <c r="M15681" i="3"/>
  <c r="N15681" i="3" s="1"/>
  <c r="M15684" i="3"/>
  <c r="N15684" i="3" s="1"/>
  <c r="M15687" i="3"/>
  <c r="N15687" i="3" s="1"/>
  <c r="M15690" i="3"/>
  <c r="N15690" i="3" s="1"/>
  <c r="M15693" i="3"/>
  <c r="N15693" i="3" s="1"/>
  <c r="M15699" i="3"/>
  <c r="N15699" i="3" s="1"/>
  <c r="M15704" i="3"/>
  <c r="N15704" i="3" s="1"/>
  <c r="M15710" i="3"/>
  <c r="N15710" i="3" s="1"/>
  <c r="M15713" i="3"/>
  <c r="N15713" i="3" s="1"/>
  <c r="M15716" i="3"/>
  <c r="N15716" i="3" s="1"/>
  <c r="M15719" i="3"/>
  <c r="N15719" i="3" s="1"/>
  <c r="M15722" i="3"/>
  <c r="N15722" i="3" s="1"/>
  <c r="M15595" i="3"/>
  <c r="N15595" i="3" s="1"/>
  <c r="M15600" i="3"/>
  <c r="N15600" i="3" s="1"/>
  <c r="M15606" i="3"/>
  <c r="N15606" i="3" s="1"/>
  <c r="M15609" i="3"/>
  <c r="N15609" i="3" s="1"/>
  <c r="M15612" i="3"/>
  <c r="N15612" i="3" s="1"/>
  <c r="M15615" i="3"/>
  <c r="N15615" i="3" s="1"/>
  <c r="M15618" i="3"/>
  <c r="N15618" i="3" s="1"/>
  <c r="M15621" i="3"/>
  <c r="N15621" i="3" s="1"/>
  <c r="M15627" i="3"/>
  <c r="N15627" i="3" s="1"/>
  <c r="M15632" i="3"/>
  <c r="N15632" i="3" s="1"/>
  <c r="M15638" i="3"/>
  <c r="N15638" i="3" s="1"/>
  <c r="M15641" i="3"/>
  <c r="N15641" i="3" s="1"/>
  <c r="M15644" i="3"/>
  <c r="N15644" i="3" s="1"/>
  <c r="M15647" i="3"/>
  <c r="N15647" i="3" s="1"/>
  <c r="M15650" i="3"/>
  <c r="N15650" i="3" s="1"/>
  <c r="M15653" i="3"/>
  <c r="N15653" i="3" s="1"/>
  <c r="M15659" i="3"/>
  <c r="N15659" i="3" s="1"/>
  <c r="M15664" i="3"/>
  <c r="N15664" i="3" s="1"/>
  <c r="M15670" i="3"/>
  <c r="N15670" i="3" s="1"/>
  <c r="M15673" i="3"/>
  <c r="N15673" i="3" s="1"/>
  <c r="M15676" i="3"/>
  <c r="N15676" i="3" s="1"/>
  <c r="M15679" i="3"/>
  <c r="N15679" i="3" s="1"/>
  <c r="M15682" i="3"/>
  <c r="N15682" i="3" s="1"/>
  <c r="M15685" i="3"/>
  <c r="N15685" i="3" s="1"/>
  <c r="M15691" i="3"/>
  <c r="N15691" i="3" s="1"/>
  <c r="M15696" i="3"/>
  <c r="N15696" i="3" s="1"/>
  <c r="M15702" i="3"/>
  <c r="N15702" i="3" s="1"/>
  <c r="M15705" i="3"/>
  <c r="N15705" i="3" s="1"/>
  <c r="M15708" i="3"/>
  <c r="N15708" i="3" s="1"/>
  <c r="M15711" i="3"/>
  <c r="N15711" i="3" s="1"/>
  <c r="M15714" i="3"/>
  <c r="N15714" i="3" s="1"/>
  <c r="M15717" i="3"/>
  <c r="N15717" i="3" s="1"/>
  <c r="M15723" i="3"/>
  <c r="N15723" i="3" s="1"/>
  <c r="M15459" i="3"/>
  <c r="N15459" i="3" s="1"/>
  <c r="M15464" i="3"/>
  <c r="N15464" i="3" s="1"/>
  <c r="M15470" i="3"/>
  <c r="N15470" i="3" s="1"/>
  <c r="M15473" i="3"/>
  <c r="N15473" i="3" s="1"/>
  <c r="M15462" i="3"/>
  <c r="N15462" i="3" s="1"/>
  <c r="M15465" i="3"/>
  <c r="N15465" i="3" s="1"/>
  <c r="M15468" i="3"/>
  <c r="N15468" i="3" s="1"/>
  <c r="M15471" i="3"/>
  <c r="N15471" i="3" s="1"/>
  <c r="M15474" i="3"/>
  <c r="N15474" i="3" s="1"/>
  <c r="M15460" i="3"/>
  <c r="N15460" i="3" s="1"/>
  <c r="M15463" i="3"/>
  <c r="N15463" i="3" s="1"/>
  <c r="M15466" i="3"/>
  <c r="N15466" i="3" s="1"/>
  <c r="M15469" i="3"/>
  <c r="N15469" i="3" s="1"/>
  <c r="M15461" i="3"/>
  <c r="N15461" i="3" s="1"/>
  <c r="M15467" i="3"/>
  <c r="N15467" i="3" s="1"/>
  <c r="M15472" i="3"/>
  <c r="N15472" i="3" s="1"/>
  <c r="M15194" i="3"/>
  <c r="N15194" i="3" s="1"/>
  <c r="M15197" i="3"/>
  <c r="N15197" i="3" s="1"/>
  <c r="M15203" i="3"/>
  <c r="N15203" i="3" s="1"/>
  <c r="M15208" i="3"/>
  <c r="N15208" i="3" s="1"/>
  <c r="M15214" i="3"/>
  <c r="N15214" i="3" s="1"/>
  <c r="M15217" i="3"/>
  <c r="N15217" i="3" s="1"/>
  <c r="M15220" i="3"/>
  <c r="N15220" i="3" s="1"/>
  <c r="M15223" i="3"/>
  <c r="N15223" i="3" s="1"/>
  <c r="M15226" i="3"/>
  <c r="N15226" i="3" s="1"/>
  <c r="M15229" i="3"/>
  <c r="N15229" i="3" s="1"/>
  <c r="M15235" i="3"/>
  <c r="N15235" i="3" s="1"/>
  <c r="M15240" i="3"/>
  <c r="N15240" i="3" s="1"/>
  <c r="M15246" i="3"/>
  <c r="N15246" i="3" s="1"/>
  <c r="M15249" i="3"/>
  <c r="N15249" i="3" s="1"/>
  <c r="M15252" i="3"/>
  <c r="N15252" i="3" s="1"/>
  <c r="M15255" i="3"/>
  <c r="N15255" i="3" s="1"/>
  <c r="M15258" i="3"/>
  <c r="N15258" i="3" s="1"/>
  <c r="M15261" i="3"/>
  <c r="N15261" i="3" s="1"/>
  <c r="M15267" i="3"/>
  <c r="N15267" i="3" s="1"/>
  <c r="M15272" i="3"/>
  <c r="N15272" i="3" s="1"/>
  <c r="M15278" i="3"/>
  <c r="N15278" i="3" s="1"/>
  <c r="M15281" i="3"/>
  <c r="N15281" i="3" s="1"/>
  <c r="M15284" i="3"/>
  <c r="N15284" i="3" s="1"/>
  <c r="M15287" i="3"/>
  <c r="N15287" i="3" s="1"/>
  <c r="M15290" i="3"/>
  <c r="N15290" i="3" s="1"/>
  <c r="M15293" i="3"/>
  <c r="N15293" i="3" s="1"/>
  <c r="M15195" i="3"/>
  <c r="N15195" i="3" s="1"/>
  <c r="M15200" i="3"/>
  <c r="N15200" i="3" s="1"/>
  <c r="M15206" i="3"/>
  <c r="N15206" i="3" s="1"/>
  <c r="M15209" i="3"/>
  <c r="N15209" i="3" s="1"/>
  <c r="M15212" i="3"/>
  <c r="N15212" i="3" s="1"/>
  <c r="M15215" i="3"/>
  <c r="N15215" i="3" s="1"/>
  <c r="M15218" i="3"/>
  <c r="N15218" i="3" s="1"/>
  <c r="M15221" i="3"/>
  <c r="N15221" i="3" s="1"/>
  <c r="M15227" i="3"/>
  <c r="N15227" i="3" s="1"/>
  <c r="M15232" i="3"/>
  <c r="N15232" i="3" s="1"/>
  <c r="M15238" i="3"/>
  <c r="N15238" i="3" s="1"/>
  <c r="M15241" i="3"/>
  <c r="N15241" i="3" s="1"/>
  <c r="M15244" i="3"/>
  <c r="N15244" i="3" s="1"/>
  <c r="M15247" i="3"/>
  <c r="N15247" i="3" s="1"/>
  <c r="M15250" i="3"/>
  <c r="N15250" i="3" s="1"/>
  <c r="M15253" i="3"/>
  <c r="N15253" i="3" s="1"/>
  <c r="M15259" i="3"/>
  <c r="N15259" i="3" s="1"/>
  <c r="M15264" i="3"/>
  <c r="N15264" i="3" s="1"/>
  <c r="M15270" i="3"/>
  <c r="N15270" i="3" s="1"/>
  <c r="M15273" i="3"/>
  <c r="N15273" i="3" s="1"/>
  <c r="M15276" i="3"/>
  <c r="N15276" i="3" s="1"/>
  <c r="M15279" i="3"/>
  <c r="N15279" i="3" s="1"/>
  <c r="M15282" i="3"/>
  <c r="N15282" i="3" s="1"/>
  <c r="M15285" i="3"/>
  <c r="N15285" i="3" s="1"/>
  <c r="M15291" i="3"/>
  <c r="N15291" i="3" s="1"/>
  <c r="M15296" i="3"/>
  <c r="N15296" i="3" s="1"/>
  <c r="M15198" i="3"/>
  <c r="N15198" i="3" s="1"/>
  <c r="M15201" i="3"/>
  <c r="N15201" i="3" s="1"/>
  <c r="M15204" i="3"/>
  <c r="N15204" i="3" s="1"/>
  <c r="M15207" i="3"/>
  <c r="N15207" i="3" s="1"/>
  <c r="M15210" i="3"/>
  <c r="N15210" i="3" s="1"/>
  <c r="M15213" i="3"/>
  <c r="N15213" i="3" s="1"/>
  <c r="M15219" i="3"/>
  <c r="N15219" i="3" s="1"/>
  <c r="M15224" i="3"/>
  <c r="N15224" i="3" s="1"/>
  <c r="M15230" i="3"/>
  <c r="N15230" i="3" s="1"/>
  <c r="M15233" i="3"/>
  <c r="N15233" i="3" s="1"/>
  <c r="M15236" i="3"/>
  <c r="N15236" i="3" s="1"/>
  <c r="M15239" i="3"/>
  <c r="N15239" i="3" s="1"/>
  <c r="M15242" i="3"/>
  <c r="N15242" i="3" s="1"/>
  <c r="M15245" i="3"/>
  <c r="N15245" i="3" s="1"/>
  <c r="M15251" i="3"/>
  <c r="N15251" i="3" s="1"/>
  <c r="M15256" i="3"/>
  <c r="N15256" i="3" s="1"/>
  <c r="M15262" i="3"/>
  <c r="N15262" i="3" s="1"/>
  <c r="M15265" i="3"/>
  <c r="N15265" i="3" s="1"/>
  <c r="M15268" i="3"/>
  <c r="N15268" i="3" s="1"/>
  <c r="M15271" i="3"/>
  <c r="N15271" i="3" s="1"/>
  <c r="M15274" i="3"/>
  <c r="N15274" i="3" s="1"/>
  <c r="M15277" i="3"/>
  <c r="N15277" i="3" s="1"/>
  <c r="M15283" i="3"/>
  <c r="N15283" i="3" s="1"/>
  <c r="M15288" i="3"/>
  <c r="N15288" i="3" s="1"/>
  <c r="M15294" i="3"/>
  <c r="N15294" i="3" s="1"/>
  <c r="M15193" i="3"/>
  <c r="N15193" i="3" s="1"/>
  <c r="M15196" i="3"/>
  <c r="N15196" i="3" s="1"/>
  <c r="M15199" i="3"/>
  <c r="N15199" i="3" s="1"/>
  <c r="M15202" i="3"/>
  <c r="N15202" i="3" s="1"/>
  <c r="M15205" i="3"/>
  <c r="N15205" i="3" s="1"/>
  <c r="M15211" i="3"/>
  <c r="N15211" i="3" s="1"/>
  <c r="M15216" i="3"/>
  <c r="N15216" i="3" s="1"/>
  <c r="M15222" i="3"/>
  <c r="N15222" i="3" s="1"/>
  <c r="M15225" i="3"/>
  <c r="N15225" i="3" s="1"/>
  <c r="M15228" i="3"/>
  <c r="N15228" i="3" s="1"/>
  <c r="M15231" i="3"/>
  <c r="N15231" i="3" s="1"/>
  <c r="M15234" i="3"/>
  <c r="N15234" i="3" s="1"/>
  <c r="M15237" i="3"/>
  <c r="N15237" i="3" s="1"/>
  <c r="M15243" i="3"/>
  <c r="N15243" i="3" s="1"/>
  <c r="M15248" i="3"/>
  <c r="N15248" i="3" s="1"/>
  <c r="M15254" i="3"/>
  <c r="N15254" i="3" s="1"/>
  <c r="M15257" i="3"/>
  <c r="N15257" i="3" s="1"/>
  <c r="M15260" i="3"/>
  <c r="N15260" i="3" s="1"/>
  <c r="M15263" i="3"/>
  <c r="N15263" i="3" s="1"/>
  <c r="M15266" i="3"/>
  <c r="N15266" i="3" s="1"/>
  <c r="M15269" i="3"/>
  <c r="N15269" i="3" s="1"/>
  <c r="M15275" i="3"/>
  <c r="N15275" i="3" s="1"/>
  <c r="M15280" i="3"/>
  <c r="N15280" i="3" s="1"/>
  <c r="M15286" i="3"/>
  <c r="N15286" i="3" s="1"/>
  <c r="M15289" i="3"/>
  <c r="N15289" i="3" s="1"/>
  <c r="M15292" i="3"/>
  <c r="N15292" i="3" s="1"/>
  <c r="M15295" i="3"/>
  <c r="N15295" i="3" s="1"/>
  <c r="M14862" i="3"/>
  <c r="N14862" i="3" s="1"/>
  <c r="M14865" i="3"/>
  <c r="N14865" i="3" s="1"/>
  <c r="M14868" i="3"/>
  <c r="N14868" i="3" s="1"/>
  <c r="M14871" i="3"/>
  <c r="N14871" i="3" s="1"/>
  <c r="M14874" i="3"/>
  <c r="N14874" i="3" s="1"/>
  <c r="M14877" i="3"/>
  <c r="N14877" i="3" s="1"/>
  <c r="M14883" i="3"/>
  <c r="N14883" i="3" s="1"/>
  <c r="M14888" i="3"/>
  <c r="N14888" i="3" s="1"/>
  <c r="M14894" i="3"/>
  <c r="N14894" i="3" s="1"/>
  <c r="M14897" i="3"/>
  <c r="N14897" i="3" s="1"/>
  <c r="M14900" i="3"/>
  <c r="N14900" i="3" s="1"/>
  <c r="M14903" i="3"/>
  <c r="N14903" i="3" s="1"/>
  <c r="M14906" i="3"/>
  <c r="N14906" i="3" s="1"/>
  <c r="M14909" i="3"/>
  <c r="N14909" i="3" s="1"/>
  <c r="M14915" i="3"/>
  <c r="N14915" i="3" s="1"/>
  <c r="M14920" i="3"/>
  <c r="N14920" i="3" s="1"/>
  <c r="M14926" i="3"/>
  <c r="N14926" i="3" s="1"/>
  <c r="M14929" i="3"/>
  <c r="N14929" i="3" s="1"/>
  <c r="M14932" i="3"/>
  <c r="N14932" i="3" s="1"/>
  <c r="M14935" i="3"/>
  <c r="N14935" i="3" s="1"/>
  <c r="M14938" i="3"/>
  <c r="N14938" i="3" s="1"/>
  <c r="M14941" i="3"/>
  <c r="N14941" i="3" s="1"/>
  <c r="M14947" i="3"/>
  <c r="N14947" i="3" s="1"/>
  <c r="M14952" i="3"/>
  <c r="N14952" i="3" s="1"/>
  <c r="M14958" i="3"/>
  <c r="N14958" i="3" s="1"/>
  <c r="M14961" i="3"/>
  <c r="N14961" i="3" s="1"/>
  <c r="M14857" i="3"/>
  <c r="N14857" i="3" s="1"/>
  <c r="M14860" i="3"/>
  <c r="N14860" i="3" s="1"/>
  <c r="M14863" i="3"/>
  <c r="N14863" i="3" s="1"/>
  <c r="M14866" i="3"/>
  <c r="N14866" i="3" s="1"/>
  <c r="M14869" i="3"/>
  <c r="N14869" i="3" s="1"/>
  <c r="M14875" i="3"/>
  <c r="N14875" i="3" s="1"/>
  <c r="M14880" i="3"/>
  <c r="N14880" i="3" s="1"/>
  <c r="M14886" i="3"/>
  <c r="N14886" i="3" s="1"/>
  <c r="M14889" i="3"/>
  <c r="N14889" i="3" s="1"/>
  <c r="M14892" i="3"/>
  <c r="N14892" i="3" s="1"/>
  <c r="M14895" i="3"/>
  <c r="N14895" i="3" s="1"/>
  <c r="M14898" i="3"/>
  <c r="N14898" i="3" s="1"/>
  <c r="M14901" i="3"/>
  <c r="N14901" i="3" s="1"/>
  <c r="M14907" i="3"/>
  <c r="N14907" i="3" s="1"/>
  <c r="M14912" i="3"/>
  <c r="N14912" i="3" s="1"/>
  <c r="M14918" i="3"/>
  <c r="N14918" i="3" s="1"/>
  <c r="M14921" i="3"/>
  <c r="N14921" i="3" s="1"/>
  <c r="M14924" i="3"/>
  <c r="N14924" i="3" s="1"/>
  <c r="M14927" i="3"/>
  <c r="N14927" i="3" s="1"/>
  <c r="M14930" i="3"/>
  <c r="N14930" i="3" s="1"/>
  <c r="M14933" i="3"/>
  <c r="N14933" i="3" s="1"/>
  <c r="M14939" i="3"/>
  <c r="N14939" i="3" s="1"/>
  <c r="M14944" i="3"/>
  <c r="N14944" i="3" s="1"/>
  <c r="M14950" i="3"/>
  <c r="N14950" i="3" s="1"/>
  <c r="M14953" i="3"/>
  <c r="N14953" i="3" s="1"/>
  <c r="M14956" i="3"/>
  <c r="N14956" i="3" s="1"/>
  <c r="M14959" i="3"/>
  <c r="N14959" i="3" s="1"/>
  <c r="M14962" i="3"/>
  <c r="N14962" i="3" s="1"/>
  <c r="M14858" i="3"/>
  <c r="N14858" i="3" s="1"/>
  <c r="M14861" i="3"/>
  <c r="N14861" i="3" s="1"/>
  <c r="M14867" i="3"/>
  <c r="N14867" i="3" s="1"/>
  <c r="M14872" i="3"/>
  <c r="N14872" i="3" s="1"/>
  <c r="M14878" i="3"/>
  <c r="N14878" i="3" s="1"/>
  <c r="M14881" i="3"/>
  <c r="N14881" i="3" s="1"/>
  <c r="M14884" i="3"/>
  <c r="N14884" i="3" s="1"/>
  <c r="M14887" i="3"/>
  <c r="N14887" i="3" s="1"/>
  <c r="M14890" i="3"/>
  <c r="N14890" i="3" s="1"/>
  <c r="M14893" i="3"/>
  <c r="N14893" i="3" s="1"/>
  <c r="M14899" i="3"/>
  <c r="N14899" i="3" s="1"/>
  <c r="M14904" i="3"/>
  <c r="N14904" i="3" s="1"/>
  <c r="M14910" i="3"/>
  <c r="N14910" i="3" s="1"/>
  <c r="M14913" i="3"/>
  <c r="N14913" i="3" s="1"/>
  <c r="M14916" i="3"/>
  <c r="N14916" i="3" s="1"/>
  <c r="M14919" i="3"/>
  <c r="N14919" i="3" s="1"/>
  <c r="M14922" i="3"/>
  <c r="N14922" i="3" s="1"/>
  <c r="M14925" i="3"/>
  <c r="N14925" i="3" s="1"/>
  <c r="M14931" i="3"/>
  <c r="N14931" i="3" s="1"/>
  <c r="M14936" i="3"/>
  <c r="N14936" i="3" s="1"/>
  <c r="M14942" i="3"/>
  <c r="N14942" i="3" s="1"/>
  <c r="M14945" i="3"/>
  <c r="N14945" i="3" s="1"/>
  <c r="M14948" i="3"/>
  <c r="N14948" i="3" s="1"/>
  <c r="M14951" i="3"/>
  <c r="N14951" i="3" s="1"/>
  <c r="M14954" i="3"/>
  <c r="N14954" i="3" s="1"/>
  <c r="M14957" i="3"/>
  <c r="N14957" i="3" s="1"/>
  <c r="M14963" i="3"/>
  <c r="N14963" i="3" s="1"/>
  <c r="M14859" i="3"/>
  <c r="N14859" i="3" s="1"/>
  <c r="M14864" i="3"/>
  <c r="N14864" i="3" s="1"/>
  <c r="M14870" i="3"/>
  <c r="N14870" i="3" s="1"/>
  <c r="M14873" i="3"/>
  <c r="N14873" i="3" s="1"/>
  <c r="M14876" i="3"/>
  <c r="N14876" i="3" s="1"/>
  <c r="M14879" i="3"/>
  <c r="N14879" i="3" s="1"/>
  <c r="M14882" i="3"/>
  <c r="N14882" i="3" s="1"/>
  <c r="M14885" i="3"/>
  <c r="N14885" i="3" s="1"/>
  <c r="M14891" i="3"/>
  <c r="N14891" i="3" s="1"/>
  <c r="M14896" i="3"/>
  <c r="N14896" i="3" s="1"/>
  <c r="M14902" i="3"/>
  <c r="N14902" i="3" s="1"/>
  <c r="M14905" i="3"/>
  <c r="N14905" i="3" s="1"/>
  <c r="M14908" i="3"/>
  <c r="N14908" i="3" s="1"/>
  <c r="M14911" i="3"/>
  <c r="N14911" i="3" s="1"/>
  <c r="M14914" i="3"/>
  <c r="N14914" i="3" s="1"/>
  <c r="M14917" i="3"/>
  <c r="N14917" i="3" s="1"/>
  <c r="M14923" i="3"/>
  <c r="N14923" i="3" s="1"/>
  <c r="M14928" i="3"/>
  <c r="N14928" i="3" s="1"/>
  <c r="M14934" i="3"/>
  <c r="N14934" i="3" s="1"/>
  <c r="M14937" i="3"/>
  <c r="N14937" i="3" s="1"/>
  <c r="M14940" i="3"/>
  <c r="N14940" i="3" s="1"/>
  <c r="M14943" i="3"/>
  <c r="N14943" i="3" s="1"/>
  <c r="M14946" i="3"/>
  <c r="N14946" i="3" s="1"/>
  <c r="M14949" i="3"/>
  <c r="N14949" i="3" s="1"/>
  <c r="M14955" i="3"/>
  <c r="N14955" i="3" s="1"/>
  <c r="M14960" i="3"/>
  <c r="N14960" i="3" s="1"/>
  <c r="M14122" i="3"/>
  <c r="N14122" i="3" s="1"/>
  <c r="M14125" i="3"/>
  <c r="N14125" i="3" s="1"/>
  <c r="M14131" i="3"/>
  <c r="N14131" i="3" s="1"/>
  <c r="M14136" i="3"/>
  <c r="N14136" i="3" s="1"/>
  <c r="M14142" i="3"/>
  <c r="N14142" i="3" s="1"/>
  <c r="M14145" i="3"/>
  <c r="N14145" i="3" s="1"/>
  <c r="M14148" i="3"/>
  <c r="N14148" i="3" s="1"/>
  <c r="M14151" i="3"/>
  <c r="N14151" i="3" s="1"/>
  <c r="M14154" i="3"/>
  <c r="N14154" i="3" s="1"/>
  <c r="M14157" i="3"/>
  <c r="N14157" i="3" s="1"/>
  <c r="M14163" i="3"/>
  <c r="N14163" i="3" s="1"/>
  <c r="M14168" i="3"/>
  <c r="N14168" i="3" s="1"/>
  <c r="M14174" i="3"/>
  <c r="N14174" i="3" s="1"/>
  <c r="M14177" i="3"/>
  <c r="N14177" i="3" s="1"/>
  <c r="M14180" i="3"/>
  <c r="N14180" i="3" s="1"/>
  <c r="M14183" i="3"/>
  <c r="N14183" i="3" s="1"/>
  <c r="M14186" i="3"/>
  <c r="N14186" i="3" s="1"/>
  <c r="M14189" i="3"/>
  <c r="N14189" i="3" s="1"/>
  <c r="M14195" i="3"/>
  <c r="N14195" i="3" s="1"/>
  <c r="M14200" i="3"/>
  <c r="N14200" i="3" s="1"/>
  <c r="M14206" i="3"/>
  <c r="N14206" i="3" s="1"/>
  <c r="M14209" i="3"/>
  <c r="N14209" i="3" s="1"/>
  <c r="M14212" i="3"/>
  <c r="N14212" i="3" s="1"/>
  <c r="M14215" i="3"/>
  <c r="N14215" i="3" s="1"/>
  <c r="M14218" i="3"/>
  <c r="N14218" i="3" s="1"/>
  <c r="M14221" i="3"/>
  <c r="N14221" i="3" s="1"/>
  <c r="M14227" i="3"/>
  <c r="N14227" i="3" s="1"/>
  <c r="M14232" i="3"/>
  <c r="N14232" i="3" s="1"/>
  <c r="M14238" i="3"/>
  <c r="N14238" i="3" s="1"/>
  <c r="M14241" i="3"/>
  <c r="N14241" i="3" s="1"/>
  <c r="M14244" i="3"/>
  <c r="N14244" i="3" s="1"/>
  <c r="M14247" i="3"/>
  <c r="N14247" i="3" s="1"/>
  <c r="M14250" i="3"/>
  <c r="N14250" i="3" s="1"/>
  <c r="M14123" i="3"/>
  <c r="N14123" i="3" s="1"/>
  <c r="M14128" i="3"/>
  <c r="N14128" i="3" s="1"/>
  <c r="M14134" i="3"/>
  <c r="N14134" i="3" s="1"/>
  <c r="M14137" i="3"/>
  <c r="N14137" i="3" s="1"/>
  <c r="M14140" i="3"/>
  <c r="N14140" i="3" s="1"/>
  <c r="M14143" i="3"/>
  <c r="N14143" i="3" s="1"/>
  <c r="M14146" i="3"/>
  <c r="N14146" i="3" s="1"/>
  <c r="M14149" i="3"/>
  <c r="N14149" i="3" s="1"/>
  <c r="M14155" i="3"/>
  <c r="N14155" i="3" s="1"/>
  <c r="M14160" i="3"/>
  <c r="N14160" i="3" s="1"/>
  <c r="M14166" i="3"/>
  <c r="N14166" i="3" s="1"/>
  <c r="M14169" i="3"/>
  <c r="N14169" i="3" s="1"/>
  <c r="M14172" i="3"/>
  <c r="N14172" i="3" s="1"/>
  <c r="M14175" i="3"/>
  <c r="N14175" i="3" s="1"/>
  <c r="M14178" i="3"/>
  <c r="N14178" i="3" s="1"/>
  <c r="M14181" i="3"/>
  <c r="N14181" i="3" s="1"/>
  <c r="M14187" i="3"/>
  <c r="N14187" i="3" s="1"/>
  <c r="M14192" i="3"/>
  <c r="N14192" i="3" s="1"/>
  <c r="M14198" i="3"/>
  <c r="N14198" i="3" s="1"/>
  <c r="M14201" i="3"/>
  <c r="N14201" i="3" s="1"/>
  <c r="M14204" i="3"/>
  <c r="N14204" i="3" s="1"/>
  <c r="M14207" i="3"/>
  <c r="N14207" i="3" s="1"/>
  <c r="M14210" i="3"/>
  <c r="N14210" i="3" s="1"/>
  <c r="M14213" i="3"/>
  <c r="N14213" i="3" s="1"/>
  <c r="M14219" i="3"/>
  <c r="N14219" i="3" s="1"/>
  <c r="M14224" i="3"/>
  <c r="N14224" i="3" s="1"/>
  <c r="M14230" i="3"/>
  <c r="N14230" i="3" s="1"/>
  <c r="M14233" i="3"/>
  <c r="N14233" i="3" s="1"/>
  <c r="M14236" i="3"/>
  <c r="N14236" i="3" s="1"/>
  <c r="M14239" i="3"/>
  <c r="N14239" i="3" s="1"/>
  <c r="M14242" i="3"/>
  <c r="N14242" i="3" s="1"/>
  <c r="M14245" i="3"/>
  <c r="N14245" i="3" s="1"/>
  <c r="M14251" i="3"/>
  <c r="N14251" i="3" s="1"/>
  <c r="M14120" i="3"/>
  <c r="N14120" i="3" s="1"/>
  <c r="M14126" i="3"/>
  <c r="N14126" i="3" s="1"/>
  <c r="M14129" i="3"/>
  <c r="N14129" i="3" s="1"/>
  <c r="M14132" i="3"/>
  <c r="N14132" i="3" s="1"/>
  <c r="M14135" i="3"/>
  <c r="N14135" i="3" s="1"/>
  <c r="M14138" i="3"/>
  <c r="N14138" i="3" s="1"/>
  <c r="M14141" i="3"/>
  <c r="N14141" i="3" s="1"/>
  <c r="M14147" i="3"/>
  <c r="N14147" i="3" s="1"/>
  <c r="M14152" i="3"/>
  <c r="N14152" i="3" s="1"/>
  <c r="M14158" i="3"/>
  <c r="N14158" i="3" s="1"/>
  <c r="M14161" i="3"/>
  <c r="N14161" i="3" s="1"/>
  <c r="M14164" i="3"/>
  <c r="N14164" i="3" s="1"/>
  <c r="M14167" i="3"/>
  <c r="N14167" i="3" s="1"/>
  <c r="M14170" i="3"/>
  <c r="N14170" i="3" s="1"/>
  <c r="M14173" i="3"/>
  <c r="N14173" i="3" s="1"/>
  <c r="M14179" i="3"/>
  <c r="N14179" i="3" s="1"/>
  <c r="M14184" i="3"/>
  <c r="N14184" i="3" s="1"/>
  <c r="M14190" i="3"/>
  <c r="N14190" i="3" s="1"/>
  <c r="M14193" i="3"/>
  <c r="N14193" i="3" s="1"/>
  <c r="M14196" i="3"/>
  <c r="N14196" i="3" s="1"/>
  <c r="M14199" i="3"/>
  <c r="N14199" i="3" s="1"/>
  <c r="M14202" i="3"/>
  <c r="N14202" i="3" s="1"/>
  <c r="M14205" i="3"/>
  <c r="N14205" i="3" s="1"/>
  <c r="M14211" i="3"/>
  <c r="N14211" i="3" s="1"/>
  <c r="M14216" i="3"/>
  <c r="N14216" i="3" s="1"/>
  <c r="M14222" i="3"/>
  <c r="N14222" i="3" s="1"/>
  <c r="M14225" i="3"/>
  <c r="N14225" i="3" s="1"/>
  <c r="M14228" i="3"/>
  <c r="N14228" i="3" s="1"/>
  <c r="M14231" i="3"/>
  <c r="N14231" i="3" s="1"/>
  <c r="M14234" i="3"/>
  <c r="N14234" i="3" s="1"/>
  <c r="M14237" i="3"/>
  <c r="N14237" i="3" s="1"/>
  <c r="M14243" i="3"/>
  <c r="N14243" i="3" s="1"/>
  <c r="M14248" i="3"/>
  <c r="N14248" i="3" s="1"/>
  <c r="M14121" i="3"/>
  <c r="N14121" i="3" s="1"/>
  <c r="M14124" i="3"/>
  <c r="N14124" i="3" s="1"/>
  <c r="M14127" i="3"/>
  <c r="N14127" i="3" s="1"/>
  <c r="M14130" i="3"/>
  <c r="N14130" i="3" s="1"/>
  <c r="M14133" i="3"/>
  <c r="N14133" i="3" s="1"/>
  <c r="M14139" i="3"/>
  <c r="N14139" i="3" s="1"/>
  <c r="M14144" i="3"/>
  <c r="N14144" i="3" s="1"/>
  <c r="M14150" i="3"/>
  <c r="N14150" i="3" s="1"/>
  <c r="M14153" i="3"/>
  <c r="N14153" i="3" s="1"/>
  <c r="M14156" i="3"/>
  <c r="N14156" i="3" s="1"/>
  <c r="M14159" i="3"/>
  <c r="N14159" i="3" s="1"/>
  <c r="M14162" i="3"/>
  <c r="N14162" i="3" s="1"/>
  <c r="M14165" i="3"/>
  <c r="N14165" i="3" s="1"/>
  <c r="M14171" i="3"/>
  <c r="N14171" i="3" s="1"/>
  <c r="M14176" i="3"/>
  <c r="N14176" i="3" s="1"/>
  <c r="M14182" i="3"/>
  <c r="N14182" i="3" s="1"/>
  <c r="M14185" i="3"/>
  <c r="N14185" i="3" s="1"/>
  <c r="M14188" i="3"/>
  <c r="N14188" i="3" s="1"/>
  <c r="M14191" i="3"/>
  <c r="N14191" i="3" s="1"/>
  <c r="M14194" i="3"/>
  <c r="N14194" i="3" s="1"/>
  <c r="M14197" i="3"/>
  <c r="N14197" i="3" s="1"/>
  <c r="M14203" i="3"/>
  <c r="N14203" i="3" s="1"/>
  <c r="M14208" i="3"/>
  <c r="N14208" i="3" s="1"/>
  <c r="M14214" i="3"/>
  <c r="N14214" i="3" s="1"/>
  <c r="M14217" i="3"/>
  <c r="N14217" i="3" s="1"/>
  <c r="M14220" i="3"/>
  <c r="N14220" i="3" s="1"/>
  <c r="M14223" i="3"/>
  <c r="N14223" i="3" s="1"/>
  <c r="M14226" i="3"/>
  <c r="N14226" i="3" s="1"/>
  <c r="M14229" i="3"/>
  <c r="N14229" i="3" s="1"/>
  <c r="M14235" i="3"/>
  <c r="N14235" i="3" s="1"/>
  <c r="M14240" i="3"/>
  <c r="N14240" i="3" s="1"/>
  <c r="M14246" i="3"/>
  <c r="N14246" i="3" s="1"/>
  <c r="M14249" i="3"/>
  <c r="N14249" i="3" s="1"/>
  <c r="M14252" i="3"/>
  <c r="N14252" i="3" s="1"/>
  <c r="M13960" i="3"/>
  <c r="N13960" i="3" s="1"/>
  <c r="M13966" i="3"/>
  <c r="N13966" i="3" s="1"/>
  <c r="M13969" i="3"/>
  <c r="N13969" i="3" s="1"/>
  <c r="M13972" i="3"/>
  <c r="N13972" i="3" s="1"/>
  <c r="M13975" i="3"/>
  <c r="N13975" i="3" s="1"/>
  <c r="M13978" i="3"/>
  <c r="N13978" i="3" s="1"/>
  <c r="M13958" i="3"/>
  <c r="N13958" i="3" s="1"/>
  <c r="M13961" i="3"/>
  <c r="N13961" i="3" s="1"/>
  <c r="M13964" i="3"/>
  <c r="N13964" i="3" s="1"/>
  <c r="M13967" i="3"/>
  <c r="N13967" i="3" s="1"/>
  <c r="M13970" i="3"/>
  <c r="N13970" i="3" s="1"/>
  <c r="M13973" i="3"/>
  <c r="N13973" i="3" s="1"/>
  <c r="M13979" i="3"/>
  <c r="N13979" i="3" s="1"/>
  <c r="M13956" i="3"/>
  <c r="N13956" i="3" s="1"/>
  <c r="M13959" i="3"/>
  <c r="N13959" i="3" s="1"/>
  <c r="M13962" i="3"/>
  <c r="N13962" i="3" s="1"/>
  <c r="M13965" i="3"/>
  <c r="N13965" i="3" s="1"/>
  <c r="M13971" i="3"/>
  <c r="N13971" i="3" s="1"/>
  <c r="M13976" i="3"/>
  <c r="N13976" i="3" s="1"/>
  <c r="M13982" i="3"/>
  <c r="N13982" i="3" s="1"/>
  <c r="M13985" i="3"/>
  <c r="N13985" i="3" s="1"/>
  <c r="M13957" i="3"/>
  <c r="N13957" i="3" s="1"/>
  <c r="M13963" i="3"/>
  <c r="N13963" i="3" s="1"/>
  <c r="M13968" i="3"/>
  <c r="N13968" i="3" s="1"/>
  <c r="M13974" i="3"/>
  <c r="N13974" i="3" s="1"/>
  <c r="M13977" i="3"/>
  <c r="N13977" i="3" s="1"/>
  <c r="M13980" i="3"/>
  <c r="N13980" i="3" s="1"/>
  <c r="M13981" i="3"/>
  <c r="N13981" i="3" s="1"/>
  <c r="M13984" i="3"/>
  <c r="N13984" i="3" s="1"/>
  <c r="M13986" i="3"/>
  <c r="N13986" i="3" s="1"/>
  <c r="M13983" i="3"/>
  <c r="N13983" i="3" s="1"/>
  <c r="M13777" i="3"/>
  <c r="N13777" i="3" s="1"/>
  <c r="M13780" i="3"/>
  <c r="N13780" i="3" s="1"/>
  <c r="M13783" i="3"/>
  <c r="N13783" i="3" s="1"/>
  <c r="M13786" i="3"/>
  <c r="N13786" i="3" s="1"/>
  <c r="M13789" i="3"/>
  <c r="N13789" i="3" s="1"/>
  <c r="M13795" i="3"/>
  <c r="N13795" i="3" s="1"/>
  <c r="M13800" i="3"/>
  <c r="N13800" i="3" s="1"/>
  <c r="M13806" i="3"/>
  <c r="N13806" i="3" s="1"/>
  <c r="M13809" i="3"/>
  <c r="N13809" i="3" s="1"/>
  <c r="M13812" i="3"/>
  <c r="N13812" i="3" s="1"/>
  <c r="M13815" i="3"/>
  <c r="N13815" i="3" s="1"/>
  <c r="M13818" i="3"/>
  <c r="N13818" i="3" s="1"/>
  <c r="M13821" i="3"/>
  <c r="N13821" i="3" s="1"/>
  <c r="M13778" i="3"/>
  <c r="N13778" i="3" s="1"/>
  <c r="M13781" i="3"/>
  <c r="N13781" i="3" s="1"/>
  <c r="M13787" i="3"/>
  <c r="N13787" i="3" s="1"/>
  <c r="M13792" i="3"/>
  <c r="N13792" i="3" s="1"/>
  <c r="M13798" i="3"/>
  <c r="N13798" i="3" s="1"/>
  <c r="M13801" i="3"/>
  <c r="N13801" i="3" s="1"/>
  <c r="M13804" i="3"/>
  <c r="N13804" i="3" s="1"/>
  <c r="M13807" i="3"/>
  <c r="N13807" i="3" s="1"/>
  <c r="M13810" i="3"/>
  <c r="N13810" i="3" s="1"/>
  <c r="M13813" i="3"/>
  <c r="N13813" i="3" s="1"/>
  <c r="M13819" i="3"/>
  <c r="N13819" i="3" s="1"/>
  <c r="M13824" i="3"/>
  <c r="N13824" i="3" s="1"/>
  <c r="M13779" i="3"/>
  <c r="N13779" i="3" s="1"/>
  <c r="M13784" i="3"/>
  <c r="N13784" i="3" s="1"/>
  <c r="M13790" i="3"/>
  <c r="N13790" i="3" s="1"/>
  <c r="M13793" i="3"/>
  <c r="N13793" i="3" s="1"/>
  <c r="M13796" i="3"/>
  <c r="N13796" i="3" s="1"/>
  <c r="M13799" i="3"/>
  <c r="N13799" i="3" s="1"/>
  <c r="M13802" i="3"/>
  <c r="N13802" i="3" s="1"/>
  <c r="M13805" i="3"/>
  <c r="N13805" i="3" s="1"/>
  <c r="M13811" i="3"/>
  <c r="N13811" i="3" s="1"/>
  <c r="M13816" i="3"/>
  <c r="N13816" i="3" s="1"/>
  <c r="M13822" i="3"/>
  <c r="N13822" i="3" s="1"/>
  <c r="M13776" i="3"/>
  <c r="N13776" i="3" s="1"/>
  <c r="M13782" i="3"/>
  <c r="N13782" i="3" s="1"/>
  <c r="M13785" i="3"/>
  <c r="N13785" i="3" s="1"/>
  <c r="M13788" i="3"/>
  <c r="N13788" i="3" s="1"/>
  <c r="M13791" i="3"/>
  <c r="N13791" i="3" s="1"/>
  <c r="M13794" i="3"/>
  <c r="N13794" i="3" s="1"/>
  <c r="M13797" i="3"/>
  <c r="N13797" i="3" s="1"/>
  <c r="M13803" i="3"/>
  <c r="N13803" i="3" s="1"/>
  <c r="M13808" i="3"/>
  <c r="N13808" i="3" s="1"/>
  <c r="M13814" i="3"/>
  <c r="N13814" i="3" s="1"/>
  <c r="M13817" i="3"/>
  <c r="N13817" i="3" s="1"/>
  <c r="M13820" i="3"/>
  <c r="N13820" i="3" s="1"/>
  <c r="M13823" i="3"/>
  <c r="N13823" i="3" s="1"/>
  <c r="M13615" i="3"/>
  <c r="N13615" i="3" s="1"/>
  <c r="M13618" i="3"/>
  <c r="N13618" i="3" s="1"/>
  <c r="M13621" i="3"/>
  <c r="N13621" i="3" s="1"/>
  <c r="M13624" i="3"/>
  <c r="N13624" i="3" s="1"/>
  <c r="M13631" i="3"/>
  <c r="N13631" i="3" s="1"/>
  <c r="M13634" i="3"/>
  <c r="N13634" i="3" s="1"/>
  <c r="M13637" i="3"/>
  <c r="N13637" i="3" s="1"/>
  <c r="M13619" i="3"/>
  <c r="N13619" i="3" s="1"/>
  <c r="M13622" i="3"/>
  <c r="N13622" i="3" s="1"/>
  <c r="M13625" i="3"/>
  <c r="N13625" i="3" s="1"/>
  <c r="M13628" i="3"/>
  <c r="N13628" i="3" s="1"/>
  <c r="M13635" i="3"/>
  <c r="N13635" i="3" s="1"/>
  <c r="M13638" i="3"/>
  <c r="N13638" i="3" s="1"/>
  <c r="M13613" i="3"/>
  <c r="N13613" i="3" s="1"/>
  <c r="M13616" i="3"/>
  <c r="N13616" i="3" s="1"/>
  <c r="M13623" i="3"/>
  <c r="N13623" i="3" s="1"/>
  <c r="M13626" i="3"/>
  <c r="N13626" i="3" s="1"/>
  <c r="M13629" i="3"/>
  <c r="N13629" i="3" s="1"/>
  <c r="M13632" i="3"/>
  <c r="N13632" i="3" s="1"/>
  <c r="M13614" i="3"/>
  <c r="N13614" i="3" s="1"/>
  <c r="M13617" i="3"/>
  <c r="N13617" i="3" s="1"/>
  <c r="M13620" i="3"/>
  <c r="N13620" i="3" s="1"/>
  <c r="M13627" i="3"/>
  <c r="N13627" i="3" s="1"/>
  <c r="M13630" i="3"/>
  <c r="N13630" i="3" s="1"/>
  <c r="M13633" i="3"/>
  <c r="N13633" i="3" s="1"/>
  <c r="M13636" i="3"/>
  <c r="N13636" i="3" s="1"/>
  <c r="M13394" i="3"/>
  <c r="N13394" i="3" s="1"/>
  <c r="M13397" i="3"/>
  <c r="N13397" i="3" s="1"/>
  <c r="M13400" i="3"/>
  <c r="N13400" i="3" s="1"/>
  <c r="M13407" i="3"/>
  <c r="N13407" i="3" s="1"/>
  <c r="M13410" i="3"/>
  <c r="N13410" i="3" s="1"/>
  <c r="M13413" i="3"/>
  <c r="N13413" i="3" s="1"/>
  <c r="M13416" i="3"/>
  <c r="N13416" i="3" s="1"/>
  <c r="M13395" i="3"/>
  <c r="N13395" i="3" s="1"/>
  <c r="M13398" i="3"/>
  <c r="N13398" i="3" s="1"/>
  <c r="M13401" i="3"/>
  <c r="N13401" i="3" s="1"/>
  <c r="M13404" i="3"/>
  <c r="N13404" i="3" s="1"/>
  <c r="M13411" i="3"/>
  <c r="N13411" i="3" s="1"/>
  <c r="M13414" i="3"/>
  <c r="N13414" i="3" s="1"/>
  <c r="M13417" i="3"/>
  <c r="N13417" i="3" s="1"/>
  <c r="M13392" i="3"/>
  <c r="N13392" i="3" s="1"/>
  <c r="M13399" i="3"/>
  <c r="N13399" i="3" s="1"/>
  <c r="M13402" i="3"/>
  <c r="N13402" i="3" s="1"/>
  <c r="M13405" i="3"/>
  <c r="N13405" i="3" s="1"/>
  <c r="M13408" i="3"/>
  <c r="N13408" i="3" s="1"/>
  <c r="M13415" i="3"/>
  <c r="N13415" i="3" s="1"/>
  <c r="M13418" i="3"/>
  <c r="N13418" i="3" s="1"/>
  <c r="M13393" i="3"/>
  <c r="N13393" i="3" s="1"/>
  <c r="M13396" i="3"/>
  <c r="N13396" i="3" s="1"/>
  <c r="M13403" i="3"/>
  <c r="N13403" i="3" s="1"/>
  <c r="M13406" i="3"/>
  <c r="N13406" i="3" s="1"/>
  <c r="M13409" i="3"/>
  <c r="N13409" i="3" s="1"/>
  <c r="M13412" i="3"/>
  <c r="N13412" i="3" s="1"/>
  <c r="M13419" i="3"/>
  <c r="N13419" i="3" s="1"/>
  <c r="M13279" i="3"/>
  <c r="N13279" i="3" s="1"/>
  <c r="M13282" i="3"/>
  <c r="N13282" i="3" s="1"/>
  <c r="M13285" i="3"/>
  <c r="N13285" i="3" s="1"/>
  <c r="M13288" i="3"/>
  <c r="N13288" i="3" s="1"/>
  <c r="M13295" i="3"/>
  <c r="N13295" i="3" s="1"/>
  <c r="M13298" i="3"/>
  <c r="N13298" i="3" s="1"/>
  <c r="M13301" i="3"/>
  <c r="N13301" i="3" s="1"/>
  <c r="M13304" i="3"/>
  <c r="N13304" i="3" s="1"/>
  <c r="M13276" i="3"/>
  <c r="N13276" i="3" s="1"/>
  <c r="M13283" i="3"/>
  <c r="N13283" i="3" s="1"/>
  <c r="M13286" i="3"/>
  <c r="N13286" i="3" s="1"/>
  <c r="M13289" i="3"/>
  <c r="N13289" i="3" s="1"/>
  <c r="M13292" i="3"/>
  <c r="N13292" i="3" s="1"/>
  <c r="M13299" i="3"/>
  <c r="N13299" i="3" s="1"/>
  <c r="M13302" i="3"/>
  <c r="N13302" i="3" s="1"/>
  <c r="M13305" i="3"/>
  <c r="N13305" i="3" s="1"/>
  <c r="M13308" i="3"/>
  <c r="N13308" i="3" s="1"/>
  <c r="M13274" i="3"/>
  <c r="N13274" i="3" s="1"/>
  <c r="M13277" i="3"/>
  <c r="N13277" i="3" s="1"/>
  <c r="M13280" i="3"/>
  <c r="N13280" i="3" s="1"/>
  <c r="M13287" i="3"/>
  <c r="N13287" i="3" s="1"/>
  <c r="M13290" i="3"/>
  <c r="N13290" i="3" s="1"/>
  <c r="M13293" i="3"/>
  <c r="N13293" i="3" s="1"/>
  <c r="M13296" i="3"/>
  <c r="N13296" i="3" s="1"/>
  <c r="M13303" i="3"/>
  <c r="N13303" i="3" s="1"/>
  <c r="M13306" i="3"/>
  <c r="N13306" i="3" s="1"/>
  <c r="M13309" i="3"/>
  <c r="N13309" i="3" s="1"/>
  <c r="M13275" i="3"/>
  <c r="N13275" i="3" s="1"/>
  <c r="M13278" i="3"/>
  <c r="N13278" i="3" s="1"/>
  <c r="M13281" i="3"/>
  <c r="N13281" i="3" s="1"/>
  <c r="M13284" i="3"/>
  <c r="N13284" i="3" s="1"/>
  <c r="M13291" i="3"/>
  <c r="N13291" i="3" s="1"/>
  <c r="M13294" i="3"/>
  <c r="N13294" i="3" s="1"/>
  <c r="M13297" i="3"/>
  <c r="N13297" i="3" s="1"/>
  <c r="M13300" i="3"/>
  <c r="N13300" i="3" s="1"/>
  <c r="M13307" i="3"/>
  <c r="N13307" i="3" s="1"/>
  <c r="M13310" i="3"/>
  <c r="N13310" i="3" s="1"/>
  <c r="M13189" i="3"/>
  <c r="N13189" i="3" s="1"/>
  <c r="M13192" i="3"/>
  <c r="N13192" i="3" s="1"/>
  <c r="M13187" i="3"/>
  <c r="N13187" i="3" s="1"/>
  <c r="M13190" i="3"/>
  <c r="N13190" i="3" s="1"/>
  <c r="M13193" i="3"/>
  <c r="N13193" i="3" s="1"/>
  <c r="M13196" i="3"/>
  <c r="N13196" i="3" s="1"/>
  <c r="M13191" i="3"/>
  <c r="N13191" i="3" s="1"/>
  <c r="M13194" i="3"/>
  <c r="N13194" i="3" s="1"/>
  <c r="M13197" i="3"/>
  <c r="N13197" i="3" s="1"/>
  <c r="M13188" i="3"/>
  <c r="N13188" i="3" s="1"/>
  <c r="M13195" i="3"/>
  <c r="N13195" i="3" s="1"/>
  <c r="M13198" i="3"/>
  <c r="N13198" i="3" s="1"/>
  <c r="M13167" i="3"/>
  <c r="N13167" i="3" s="1"/>
  <c r="M13170" i="3"/>
  <c r="N13170" i="3" s="1"/>
  <c r="M13161" i="3"/>
  <c r="N13161" i="3" s="1"/>
  <c r="M13164" i="3"/>
  <c r="N13164" i="3" s="1"/>
  <c r="M13171" i="3"/>
  <c r="N13171" i="3" s="1"/>
  <c r="M13162" i="3"/>
  <c r="N13162" i="3" s="1"/>
  <c r="M13165" i="3"/>
  <c r="N13165" i="3" s="1"/>
  <c r="M13168" i="3"/>
  <c r="N13168" i="3" s="1"/>
  <c r="M13163" i="3"/>
  <c r="N13163" i="3" s="1"/>
  <c r="M13166" i="3"/>
  <c r="N13166" i="3" s="1"/>
  <c r="M13169" i="3"/>
  <c r="N13169" i="3" s="1"/>
  <c r="M13113" i="3"/>
  <c r="N13113" i="3" s="1"/>
  <c r="M13116" i="3"/>
  <c r="N13116" i="3" s="1"/>
  <c r="M13114" i="3"/>
  <c r="N13114" i="3" s="1"/>
  <c r="M13117" i="3"/>
  <c r="N13117" i="3" s="1"/>
  <c r="M13115" i="3"/>
  <c r="N13115" i="3" s="1"/>
  <c r="M12799" i="3"/>
  <c r="N12799" i="3" s="1"/>
  <c r="M12802" i="3"/>
  <c r="N12802" i="3" s="1"/>
  <c r="M12803" i="3"/>
  <c r="N12803" i="3" s="1"/>
  <c r="M12800" i="3"/>
  <c r="N12800" i="3" s="1"/>
  <c r="M12798" i="3"/>
  <c r="N12798" i="3" s="1"/>
  <c r="M12801" i="3"/>
  <c r="N12801" i="3" s="1"/>
  <c r="M12514" i="3"/>
  <c r="N12514" i="3" s="1"/>
  <c r="M12517" i="3"/>
  <c r="N12517" i="3" s="1"/>
  <c r="M12520" i="3"/>
  <c r="N12520" i="3" s="1"/>
  <c r="M12527" i="3"/>
  <c r="N12527" i="3" s="1"/>
  <c r="M12530" i="3"/>
  <c r="N12530" i="3" s="1"/>
  <c r="M12533" i="3"/>
  <c r="N12533" i="3" s="1"/>
  <c r="M12536" i="3"/>
  <c r="N12536" i="3" s="1"/>
  <c r="M12515" i="3"/>
  <c r="N12515" i="3" s="1"/>
  <c r="M12518" i="3"/>
  <c r="N12518" i="3" s="1"/>
  <c r="M12521" i="3"/>
  <c r="N12521" i="3" s="1"/>
  <c r="M12524" i="3"/>
  <c r="N12524" i="3" s="1"/>
  <c r="M12531" i="3"/>
  <c r="N12531" i="3" s="1"/>
  <c r="M12534" i="3"/>
  <c r="N12534" i="3" s="1"/>
  <c r="M12537" i="3"/>
  <c r="N12537" i="3" s="1"/>
  <c r="M12540" i="3"/>
  <c r="N12540" i="3" s="1"/>
  <c r="M12519" i="3"/>
  <c r="N12519" i="3" s="1"/>
  <c r="M12522" i="3"/>
  <c r="N12522" i="3" s="1"/>
  <c r="M12525" i="3"/>
  <c r="N12525" i="3" s="1"/>
  <c r="M12528" i="3"/>
  <c r="N12528" i="3" s="1"/>
  <c r="M12535" i="3"/>
  <c r="N12535" i="3" s="1"/>
  <c r="M12538" i="3"/>
  <c r="N12538" i="3" s="1"/>
  <c r="M12541" i="3"/>
  <c r="N12541" i="3" s="1"/>
  <c r="M12516" i="3"/>
  <c r="N12516" i="3" s="1"/>
  <c r="M12523" i="3"/>
  <c r="N12523" i="3" s="1"/>
  <c r="M12526" i="3"/>
  <c r="N12526" i="3" s="1"/>
  <c r="M12529" i="3"/>
  <c r="N12529" i="3" s="1"/>
  <c r="M12532" i="3"/>
  <c r="N12532" i="3" s="1"/>
  <c r="M12539" i="3"/>
  <c r="N12539" i="3" s="1"/>
  <c r="M12024" i="3"/>
  <c r="N12024" i="3" s="1"/>
  <c r="M12031" i="3"/>
  <c r="N12031" i="3" s="1"/>
  <c r="M12034" i="3"/>
  <c r="N12034" i="3" s="1"/>
  <c r="M12037" i="3"/>
  <c r="N12037" i="3" s="1"/>
  <c r="M12040" i="3"/>
  <c r="N12040" i="3" s="1"/>
  <c r="M12047" i="3"/>
  <c r="N12047" i="3" s="1"/>
  <c r="M12050" i="3"/>
  <c r="N12050" i="3" s="1"/>
  <c r="M12053" i="3"/>
  <c r="N12053" i="3" s="1"/>
  <c r="M12056" i="3"/>
  <c r="N12056" i="3" s="1"/>
  <c r="M12022" i="3"/>
  <c r="N12022" i="3" s="1"/>
  <c r="M12025" i="3"/>
  <c r="N12025" i="3" s="1"/>
  <c r="M12028" i="3"/>
  <c r="N12028" i="3" s="1"/>
  <c r="M12035" i="3"/>
  <c r="N12035" i="3" s="1"/>
  <c r="M12038" i="3"/>
  <c r="N12038" i="3" s="1"/>
  <c r="M12041" i="3"/>
  <c r="N12041" i="3" s="1"/>
  <c r="M12044" i="3"/>
  <c r="N12044" i="3" s="1"/>
  <c r="M12051" i="3"/>
  <c r="N12051" i="3" s="1"/>
  <c r="M12054" i="3"/>
  <c r="N12054" i="3" s="1"/>
  <c r="M12057" i="3"/>
  <c r="N12057" i="3" s="1"/>
  <c r="M12023" i="3"/>
  <c r="N12023" i="3" s="1"/>
  <c r="M12026" i="3"/>
  <c r="N12026" i="3" s="1"/>
  <c r="M12029" i="3"/>
  <c r="N12029" i="3" s="1"/>
  <c r="M12032" i="3"/>
  <c r="N12032" i="3" s="1"/>
  <c r="M12039" i="3"/>
  <c r="N12039" i="3" s="1"/>
  <c r="M12042" i="3"/>
  <c r="N12042" i="3" s="1"/>
  <c r="M12045" i="3"/>
  <c r="N12045" i="3" s="1"/>
  <c r="M12048" i="3"/>
  <c r="N12048" i="3" s="1"/>
  <c r="M12055" i="3"/>
  <c r="N12055" i="3" s="1"/>
  <c r="M12058" i="3"/>
  <c r="N12058" i="3" s="1"/>
  <c r="M12027" i="3"/>
  <c r="N12027" i="3" s="1"/>
  <c r="M12030" i="3"/>
  <c r="N12030" i="3" s="1"/>
  <c r="M12033" i="3"/>
  <c r="N12033" i="3" s="1"/>
  <c r="M12036" i="3"/>
  <c r="N12036" i="3" s="1"/>
  <c r="M12043" i="3"/>
  <c r="N12043" i="3" s="1"/>
  <c r="M12046" i="3"/>
  <c r="N12046" i="3" s="1"/>
  <c r="M12049" i="3"/>
  <c r="N12049" i="3" s="1"/>
  <c r="M12052" i="3"/>
  <c r="N12052" i="3" s="1"/>
  <c r="M11716" i="3"/>
  <c r="N11716" i="3" s="1"/>
  <c r="M11723" i="3"/>
  <c r="N11723" i="3" s="1"/>
  <c r="M11726" i="3"/>
  <c r="N11726" i="3" s="1"/>
  <c r="M11729" i="3"/>
  <c r="N11729" i="3" s="1"/>
  <c r="M11732" i="3"/>
  <c r="N11732" i="3" s="1"/>
  <c r="M11739" i="3"/>
  <c r="N11739" i="3" s="1"/>
  <c r="M11742" i="3"/>
  <c r="N11742" i="3" s="1"/>
  <c r="M11745" i="3"/>
  <c r="N11745" i="3" s="1"/>
  <c r="M11748" i="3"/>
  <c r="N11748" i="3" s="1"/>
  <c r="M11717" i="3"/>
  <c r="N11717" i="3" s="1"/>
  <c r="M11720" i="3"/>
  <c r="N11720" i="3" s="1"/>
  <c r="M11727" i="3"/>
  <c r="N11727" i="3" s="1"/>
  <c r="M11730" i="3"/>
  <c r="N11730" i="3" s="1"/>
  <c r="M11733" i="3"/>
  <c r="N11733" i="3" s="1"/>
  <c r="M11736" i="3"/>
  <c r="N11736" i="3" s="1"/>
  <c r="M11743" i="3"/>
  <c r="N11743" i="3" s="1"/>
  <c r="M11746" i="3"/>
  <c r="N11746" i="3" s="1"/>
  <c r="M11715" i="3"/>
  <c r="N11715" i="3" s="1"/>
  <c r="M11718" i="3"/>
  <c r="N11718" i="3" s="1"/>
  <c r="M11721" i="3"/>
  <c r="N11721" i="3" s="1"/>
  <c r="M11724" i="3"/>
  <c r="N11724" i="3" s="1"/>
  <c r="M11731" i="3"/>
  <c r="N11731" i="3" s="1"/>
  <c r="M11734" i="3"/>
  <c r="N11734" i="3" s="1"/>
  <c r="M11737" i="3"/>
  <c r="N11737" i="3" s="1"/>
  <c r="M11740" i="3"/>
  <c r="N11740" i="3" s="1"/>
  <c r="M11747" i="3"/>
  <c r="N11747" i="3" s="1"/>
  <c r="M11719" i="3"/>
  <c r="N11719" i="3" s="1"/>
  <c r="M11722" i="3"/>
  <c r="N11722" i="3" s="1"/>
  <c r="M11725" i="3"/>
  <c r="N11725" i="3" s="1"/>
  <c r="M11728" i="3"/>
  <c r="N11728" i="3" s="1"/>
  <c r="M11735" i="3"/>
  <c r="N11735" i="3" s="1"/>
  <c r="M11738" i="3"/>
  <c r="N11738" i="3" s="1"/>
  <c r="M11741" i="3"/>
  <c r="N11741" i="3" s="1"/>
  <c r="M11744" i="3"/>
  <c r="N11744" i="3" s="1"/>
  <c r="M11407" i="3"/>
  <c r="N11407" i="3" s="1"/>
  <c r="M11412" i="3"/>
  <c r="N11412" i="3" s="1"/>
  <c r="M11419" i="3"/>
  <c r="N11419" i="3" s="1"/>
  <c r="M11422" i="3"/>
  <c r="N11422" i="3" s="1"/>
  <c r="M11425" i="3"/>
  <c r="N11425" i="3" s="1"/>
  <c r="M11428" i="3"/>
  <c r="N11428" i="3" s="1"/>
  <c r="M11435" i="3"/>
  <c r="N11435" i="3" s="1"/>
  <c r="M11438" i="3"/>
  <c r="N11438" i="3" s="1"/>
  <c r="M11441" i="3"/>
  <c r="N11441" i="3" s="1"/>
  <c r="M11444" i="3"/>
  <c r="N11444" i="3" s="1"/>
  <c r="M11451" i="3"/>
  <c r="N11451" i="3" s="1"/>
  <c r="M11454" i="3"/>
  <c r="N11454" i="3" s="1"/>
  <c r="M11457" i="3"/>
  <c r="N11457" i="3" s="1"/>
  <c r="M11460" i="3"/>
  <c r="N11460" i="3" s="1"/>
  <c r="M11467" i="3"/>
  <c r="N11467" i="3" s="1"/>
  <c r="M11470" i="3"/>
  <c r="N11470" i="3" s="1"/>
  <c r="M11473" i="3"/>
  <c r="N11473" i="3" s="1"/>
  <c r="M11476" i="3"/>
  <c r="N11476" i="3" s="1"/>
  <c r="M11483" i="3"/>
  <c r="N11483" i="3" s="1"/>
  <c r="M11410" i="3"/>
  <c r="N11410" i="3" s="1"/>
  <c r="M11413" i="3"/>
  <c r="N11413" i="3" s="1"/>
  <c r="M11416" i="3"/>
  <c r="N11416" i="3" s="1"/>
  <c r="M11423" i="3"/>
  <c r="N11423" i="3" s="1"/>
  <c r="M11426" i="3"/>
  <c r="N11426" i="3" s="1"/>
  <c r="M11429" i="3"/>
  <c r="N11429" i="3" s="1"/>
  <c r="M11432" i="3"/>
  <c r="N11432" i="3" s="1"/>
  <c r="M11439" i="3"/>
  <c r="N11439" i="3" s="1"/>
  <c r="M11442" i="3"/>
  <c r="N11442" i="3" s="1"/>
  <c r="M11445" i="3"/>
  <c r="N11445" i="3" s="1"/>
  <c r="M11448" i="3"/>
  <c r="N11448" i="3" s="1"/>
  <c r="M11455" i="3"/>
  <c r="N11455" i="3" s="1"/>
  <c r="M11458" i="3"/>
  <c r="N11458" i="3" s="1"/>
  <c r="M11461" i="3"/>
  <c r="N11461" i="3" s="1"/>
  <c r="M11464" i="3"/>
  <c r="N11464" i="3" s="1"/>
  <c r="M11471" i="3"/>
  <c r="N11471" i="3" s="1"/>
  <c r="M11474" i="3"/>
  <c r="N11474" i="3" s="1"/>
  <c r="M11477" i="3"/>
  <c r="N11477" i="3" s="1"/>
  <c r="M11480" i="3"/>
  <c r="N11480" i="3" s="1"/>
  <c r="M11408" i="3"/>
  <c r="N11408" i="3" s="1"/>
  <c r="M11411" i="3"/>
  <c r="N11411" i="3" s="1"/>
  <c r="M11414" i="3"/>
  <c r="N11414" i="3" s="1"/>
  <c r="M11417" i="3"/>
  <c r="N11417" i="3" s="1"/>
  <c r="M11420" i="3"/>
  <c r="N11420" i="3" s="1"/>
  <c r="M11427" i="3"/>
  <c r="N11427" i="3" s="1"/>
  <c r="M11430" i="3"/>
  <c r="N11430" i="3" s="1"/>
  <c r="M11433" i="3"/>
  <c r="N11433" i="3" s="1"/>
  <c r="M11436" i="3"/>
  <c r="N11436" i="3" s="1"/>
  <c r="M11443" i="3"/>
  <c r="N11443" i="3" s="1"/>
  <c r="M11446" i="3"/>
  <c r="N11446" i="3" s="1"/>
  <c r="M11449" i="3"/>
  <c r="N11449" i="3" s="1"/>
  <c r="M11452" i="3"/>
  <c r="N11452" i="3" s="1"/>
  <c r="M11459" i="3"/>
  <c r="N11459" i="3" s="1"/>
  <c r="M11462" i="3"/>
  <c r="N11462" i="3" s="1"/>
  <c r="M11465" i="3"/>
  <c r="N11465" i="3" s="1"/>
  <c r="M11468" i="3"/>
  <c r="N11468" i="3" s="1"/>
  <c r="M11475" i="3"/>
  <c r="N11475" i="3" s="1"/>
  <c r="M11478" i="3"/>
  <c r="N11478" i="3" s="1"/>
  <c r="M11481" i="3"/>
  <c r="N11481" i="3" s="1"/>
  <c r="M11484" i="3"/>
  <c r="N11484" i="3" s="1"/>
  <c r="M11409" i="3"/>
  <c r="N11409" i="3" s="1"/>
  <c r="M11415" i="3"/>
  <c r="N11415" i="3" s="1"/>
  <c r="M11418" i="3"/>
  <c r="N11418" i="3" s="1"/>
  <c r="M11421" i="3"/>
  <c r="N11421" i="3" s="1"/>
  <c r="M11424" i="3"/>
  <c r="N11424" i="3" s="1"/>
  <c r="M11431" i="3"/>
  <c r="N11431" i="3" s="1"/>
  <c r="M11434" i="3"/>
  <c r="N11434" i="3" s="1"/>
  <c r="M11437" i="3"/>
  <c r="N11437" i="3" s="1"/>
  <c r="M11440" i="3"/>
  <c r="N11440" i="3" s="1"/>
  <c r="M11447" i="3"/>
  <c r="N11447" i="3" s="1"/>
  <c r="M11450" i="3"/>
  <c r="N11450" i="3" s="1"/>
  <c r="M11453" i="3"/>
  <c r="N11453" i="3" s="1"/>
  <c r="M11456" i="3"/>
  <c r="N11456" i="3" s="1"/>
  <c r="M11463" i="3"/>
  <c r="N11463" i="3" s="1"/>
  <c r="M11466" i="3"/>
  <c r="N11466" i="3" s="1"/>
  <c r="M11469" i="3"/>
  <c r="N11469" i="3" s="1"/>
  <c r="M11472" i="3"/>
  <c r="N11472" i="3" s="1"/>
  <c r="M11479" i="3"/>
  <c r="N11479" i="3" s="1"/>
  <c r="M11482" i="3"/>
  <c r="N11482" i="3" s="1"/>
  <c r="M11485" i="3"/>
  <c r="N11485" i="3" s="1"/>
  <c r="M11282" i="3"/>
  <c r="N11282" i="3" s="1"/>
  <c r="M11280" i="3"/>
  <c r="N11280" i="3" s="1"/>
  <c r="M11283" i="3"/>
  <c r="N11283" i="3" s="1"/>
  <c r="M11281" i="3"/>
  <c r="N11281" i="3" s="1"/>
  <c r="M11092" i="3"/>
  <c r="N11092" i="3" s="1"/>
  <c r="M11095" i="3"/>
  <c r="N11095" i="3" s="1"/>
  <c r="M11100" i="3"/>
  <c r="N11100" i="3" s="1"/>
  <c r="M11103" i="3"/>
  <c r="N11103" i="3" s="1"/>
  <c r="M11108" i="3"/>
  <c r="N11108" i="3" s="1"/>
  <c r="M11111" i="3"/>
  <c r="N11111" i="3" s="1"/>
  <c r="M11116" i="3"/>
  <c r="N11116" i="3" s="1"/>
  <c r="M11119" i="3"/>
  <c r="N11119" i="3" s="1"/>
  <c r="M11124" i="3"/>
  <c r="N11124" i="3" s="1"/>
  <c r="M11127" i="3"/>
  <c r="N11127" i="3" s="1"/>
  <c r="M11132" i="3"/>
  <c r="N11132" i="3" s="1"/>
  <c r="M11135" i="3"/>
  <c r="N11135" i="3" s="1"/>
  <c r="M11140" i="3"/>
  <c r="N11140" i="3" s="1"/>
  <c r="M11143" i="3"/>
  <c r="N11143" i="3" s="1"/>
  <c r="M11148" i="3"/>
  <c r="N11148" i="3" s="1"/>
  <c r="M11151" i="3"/>
  <c r="N11151" i="3" s="1"/>
  <c r="M11156" i="3"/>
  <c r="N11156" i="3" s="1"/>
  <c r="M11159" i="3"/>
  <c r="N11159" i="3" s="1"/>
  <c r="M11164" i="3"/>
  <c r="N11164" i="3" s="1"/>
  <c r="M11167" i="3"/>
  <c r="N11167" i="3" s="1"/>
  <c r="M11172" i="3"/>
  <c r="N11172" i="3" s="1"/>
  <c r="M11175" i="3"/>
  <c r="N11175" i="3" s="1"/>
  <c r="M11180" i="3"/>
  <c r="N11180" i="3" s="1"/>
  <c r="M11183" i="3"/>
  <c r="N11183" i="3" s="1"/>
  <c r="M11188" i="3"/>
  <c r="N11188" i="3" s="1"/>
  <c r="M11191" i="3"/>
  <c r="N11191" i="3" s="1"/>
  <c r="M11196" i="3"/>
  <c r="N11196" i="3" s="1"/>
  <c r="M11090" i="3"/>
  <c r="N11090" i="3" s="1"/>
  <c r="M11093" i="3"/>
  <c r="N11093" i="3" s="1"/>
  <c r="M11098" i="3"/>
  <c r="N11098" i="3" s="1"/>
  <c r="M11101" i="3"/>
  <c r="N11101" i="3" s="1"/>
  <c r="M11106" i="3"/>
  <c r="N11106" i="3" s="1"/>
  <c r="M11109" i="3"/>
  <c r="N11109" i="3" s="1"/>
  <c r="M11114" i="3"/>
  <c r="N11114" i="3" s="1"/>
  <c r="M11117" i="3"/>
  <c r="N11117" i="3" s="1"/>
  <c r="M11122" i="3"/>
  <c r="N11122" i="3" s="1"/>
  <c r="M11125" i="3"/>
  <c r="N11125" i="3" s="1"/>
  <c r="M11130" i="3"/>
  <c r="N11130" i="3" s="1"/>
  <c r="M11133" i="3"/>
  <c r="N11133" i="3" s="1"/>
  <c r="M11138" i="3"/>
  <c r="N11138" i="3" s="1"/>
  <c r="M11141" i="3"/>
  <c r="N11141" i="3" s="1"/>
  <c r="M11146" i="3"/>
  <c r="N11146" i="3" s="1"/>
  <c r="M11149" i="3"/>
  <c r="N11149" i="3" s="1"/>
  <c r="M11154" i="3"/>
  <c r="N11154" i="3" s="1"/>
  <c r="M11157" i="3"/>
  <c r="N11157" i="3" s="1"/>
  <c r="M11162" i="3"/>
  <c r="N11162" i="3" s="1"/>
  <c r="M11165" i="3"/>
  <c r="N11165" i="3" s="1"/>
  <c r="M11170" i="3"/>
  <c r="N11170" i="3" s="1"/>
  <c r="M11173" i="3"/>
  <c r="N11173" i="3" s="1"/>
  <c r="M11178" i="3"/>
  <c r="N11178" i="3" s="1"/>
  <c r="M11181" i="3"/>
  <c r="N11181" i="3" s="1"/>
  <c r="M11186" i="3"/>
  <c r="N11186" i="3" s="1"/>
  <c r="M11189" i="3"/>
  <c r="N11189" i="3" s="1"/>
  <c r="M11194" i="3"/>
  <c r="N11194" i="3" s="1"/>
  <c r="M11091" i="3"/>
  <c r="N11091" i="3" s="1"/>
  <c r="M11096" i="3"/>
  <c r="N11096" i="3" s="1"/>
  <c r="M11099" i="3"/>
  <c r="N11099" i="3" s="1"/>
  <c r="M11104" i="3"/>
  <c r="N11104" i="3" s="1"/>
  <c r="M11107" i="3"/>
  <c r="N11107" i="3" s="1"/>
  <c r="M11112" i="3"/>
  <c r="N11112" i="3" s="1"/>
  <c r="M11115" i="3"/>
  <c r="N11115" i="3" s="1"/>
  <c r="M11120" i="3"/>
  <c r="N11120" i="3" s="1"/>
  <c r="M11123" i="3"/>
  <c r="N11123" i="3" s="1"/>
  <c r="M11128" i="3"/>
  <c r="N11128" i="3" s="1"/>
  <c r="M11131" i="3"/>
  <c r="N11131" i="3" s="1"/>
  <c r="M11136" i="3"/>
  <c r="N11136" i="3" s="1"/>
  <c r="M11139" i="3"/>
  <c r="N11139" i="3" s="1"/>
  <c r="M11144" i="3"/>
  <c r="N11144" i="3" s="1"/>
  <c r="M11147" i="3"/>
  <c r="N11147" i="3" s="1"/>
  <c r="M11152" i="3"/>
  <c r="N11152" i="3" s="1"/>
  <c r="M11155" i="3"/>
  <c r="N11155" i="3" s="1"/>
  <c r="M11160" i="3"/>
  <c r="N11160" i="3" s="1"/>
  <c r="M11163" i="3"/>
  <c r="N11163" i="3" s="1"/>
  <c r="M11168" i="3"/>
  <c r="N11168" i="3" s="1"/>
  <c r="M11171" i="3"/>
  <c r="N11171" i="3" s="1"/>
  <c r="M11176" i="3"/>
  <c r="N11176" i="3" s="1"/>
  <c r="M11179" i="3"/>
  <c r="N11179" i="3" s="1"/>
  <c r="M11184" i="3"/>
  <c r="N11184" i="3" s="1"/>
  <c r="M11187" i="3"/>
  <c r="N11187" i="3" s="1"/>
  <c r="M11192" i="3"/>
  <c r="N11192" i="3" s="1"/>
  <c r="M11195" i="3"/>
  <c r="N11195" i="3" s="1"/>
  <c r="M11094" i="3"/>
  <c r="N11094" i="3" s="1"/>
  <c r="M11097" i="3"/>
  <c r="N11097" i="3" s="1"/>
  <c r="M11102" i="3"/>
  <c r="N11102" i="3" s="1"/>
  <c r="M11105" i="3"/>
  <c r="N11105" i="3" s="1"/>
  <c r="M11110" i="3"/>
  <c r="N11110" i="3" s="1"/>
  <c r="M11113" i="3"/>
  <c r="N11113" i="3" s="1"/>
  <c r="M11118" i="3"/>
  <c r="N11118" i="3" s="1"/>
  <c r="M11121" i="3"/>
  <c r="N11121" i="3" s="1"/>
  <c r="M11126" i="3"/>
  <c r="N11126" i="3" s="1"/>
  <c r="M11129" i="3"/>
  <c r="N11129" i="3" s="1"/>
  <c r="M11134" i="3"/>
  <c r="N11134" i="3" s="1"/>
  <c r="M11137" i="3"/>
  <c r="N11137" i="3" s="1"/>
  <c r="M11142" i="3"/>
  <c r="N11142" i="3" s="1"/>
  <c r="M11145" i="3"/>
  <c r="N11145" i="3" s="1"/>
  <c r="M11150" i="3"/>
  <c r="N11150" i="3" s="1"/>
  <c r="M11153" i="3"/>
  <c r="N11153" i="3" s="1"/>
  <c r="M11158" i="3"/>
  <c r="N11158" i="3" s="1"/>
  <c r="M11161" i="3"/>
  <c r="N11161" i="3" s="1"/>
  <c r="M11166" i="3"/>
  <c r="N11166" i="3" s="1"/>
  <c r="M11169" i="3"/>
  <c r="N11169" i="3" s="1"/>
  <c r="M11174" i="3"/>
  <c r="N11174" i="3" s="1"/>
  <c r="M11177" i="3"/>
  <c r="N11177" i="3" s="1"/>
  <c r="M11182" i="3"/>
  <c r="N11182" i="3" s="1"/>
  <c r="M11185" i="3"/>
  <c r="N11185" i="3" s="1"/>
  <c r="M11190" i="3"/>
  <c r="N11190" i="3" s="1"/>
  <c r="M11193" i="3"/>
  <c r="N11193" i="3" s="1"/>
  <c r="M11004" i="3"/>
  <c r="N11004" i="3" s="1"/>
  <c r="M11007" i="3"/>
  <c r="N11007" i="3" s="1"/>
  <c r="M11012" i="3"/>
  <c r="N11012" i="3" s="1"/>
  <c r="M11015" i="3"/>
  <c r="N11015" i="3" s="1"/>
  <c r="M11020" i="3"/>
  <c r="N11020" i="3" s="1"/>
  <c r="M11023" i="3"/>
  <c r="N11023" i="3" s="1"/>
  <c r="M11028" i="3"/>
  <c r="N11028" i="3" s="1"/>
  <c r="M11031" i="3"/>
  <c r="N11031" i="3" s="1"/>
  <c r="M11036" i="3"/>
  <c r="N11036" i="3" s="1"/>
  <c r="M11039" i="3"/>
  <c r="N11039" i="3" s="1"/>
  <c r="M11044" i="3"/>
  <c r="N11044" i="3" s="1"/>
  <c r="M11047" i="3"/>
  <c r="N11047" i="3" s="1"/>
  <c r="M11052" i="3"/>
  <c r="N11052" i="3" s="1"/>
  <c r="M11055" i="3"/>
  <c r="N11055" i="3" s="1"/>
  <c r="M11060" i="3"/>
  <c r="N11060" i="3" s="1"/>
  <c r="M11002" i="3"/>
  <c r="N11002" i="3" s="1"/>
  <c r="M11005" i="3"/>
  <c r="N11005" i="3" s="1"/>
  <c r="M11010" i="3"/>
  <c r="N11010" i="3" s="1"/>
  <c r="M11013" i="3"/>
  <c r="N11013" i="3" s="1"/>
  <c r="M11018" i="3"/>
  <c r="N11018" i="3" s="1"/>
  <c r="M11021" i="3"/>
  <c r="N11021" i="3" s="1"/>
  <c r="M11026" i="3"/>
  <c r="N11026" i="3" s="1"/>
  <c r="M11029" i="3"/>
  <c r="N11029" i="3" s="1"/>
  <c r="M11034" i="3"/>
  <c r="N11034" i="3" s="1"/>
  <c r="M11037" i="3"/>
  <c r="N11037" i="3" s="1"/>
  <c r="M11042" i="3"/>
  <c r="N11042" i="3" s="1"/>
  <c r="M11045" i="3"/>
  <c r="N11045" i="3" s="1"/>
  <c r="M11050" i="3"/>
  <c r="N11050" i="3" s="1"/>
  <c r="M11053" i="3"/>
  <c r="N11053" i="3" s="1"/>
  <c r="M11058" i="3"/>
  <c r="N11058" i="3" s="1"/>
  <c r="M11061" i="3"/>
  <c r="N11061" i="3" s="1"/>
  <c r="M11000" i="3"/>
  <c r="N11000" i="3" s="1"/>
  <c r="M11003" i="3"/>
  <c r="N11003" i="3" s="1"/>
  <c r="M11008" i="3"/>
  <c r="N11008" i="3" s="1"/>
  <c r="M11011" i="3"/>
  <c r="N11011" i="3" s="1"/>
  <c r="M11016" i="3"/>
  <c r="N11016" i="3" s="1"/>
  <c r="M11019" i="3"/>
  <c r="N11019" i="3" s="1"/>
  <c r="M11024" i="3"/>
  <c r="N11024" i="3" s="1"/>
  <c r="M11027" i="3"/>
  <c r="N11027" i="3" s="1"/>
  <c r="M11032" i="3"/>
  <c r="N11032" i="3" s="1"/>
  <c r="M11035" i="3"/>
  <c r="N11035" i="3" s="1"/>
  <c r="M11040" i="3"/>
  <c r="N11040" i="3" s="1"/>
  <c r="M11043" i="3"/>
  <c r="N11043" i="3" s="1"/>
  <c r="M11048" i="3"/>
  <c r="N11048" i="3" s="1"/>
  <c r="M11051" i="3"/>
  <c r="N11051" i="3" s="1"/>
  <c r="M11056" i="3"/>
  <c r="N11056" i="3" s="1"/>
  <c r="M11059" i="3"/>
  <c r="N11059" i="3" s="1"/>
  <c r="M11001" i="3"/>
  <c r="N11001" i="3" s="1"/>
  <c r="M11006" i="3"/>
  <c r="N11006" i="3" s="1"/>
  <c r="M11009" i="3"/>
  <c r="N11009" i="3" s="1"/>
  <c r="M11014" i="3"/>
  <c r="N11014" i="3" s="1"/>
  <c r="M11017" i="3"/>
  <c r="N11017" i="3" s="1"/>
  <c r="M11022" i="3"/>
  <c r="N11022" i="3" s="1"/>
  <c r="M11025" i="3"/>
  <c r="N11025" i="3" s="1"/>
  <c r="M11030" i="3"/>
  <c r="N11030" i="3" s="1"/>
  <c r="M11033" i="3"/>
  <c r="N11033" i="3" s="1"/>
  <c r="M11038" i="3"/>
  <c r="N11038" i="3" s="1"/>
  <c r="M11041" i="3"/>
  <c r="N11041" i="3" s="1"/>
  <c r="M11046" i="3"/>
  <c r="N11046" i="3" s="1"/>
  <c r="M11049" i="3"/>
  <c r="N11049" i="3" s="1"/>
  <c r="M11054" i="3"/>
  <c r="N11054" i="3" s="1"/>
  <c r="M11057" i="3"/>
  <c r="N11057" i="3" s="1"/>
  <c r="M11062" i="3"/>
  <c r="N11062" i="3" s="1"/>
  <c r="M10823" i="3"/>
  <c r="N10823" i="3" s="1"/>
  <c r="M10828" i="3"/>
  <c r="N10828" i="3" s="1"/>
  <c r="M10831" i="3"/>
  <c r="N10831" i="3" s="1"/>
  <c r="M10836" i="3"/>
  <c r="N10836" i="3" s="1"/>
  <c r="M10839" i="3"/>
  <c r="N10839" i="3" s="1"/>
  <c r="M10844" i="3"/>
  <c r="N10844" i="3" s="1"/>
  <c r="M10847" i="3"/>
  <c r="N10847" i="3" s="1"/>
  <c r="M10826" i="3"/>
  <c r="N10826" i="3" s="1"/>
  <c r="M10829" i="3"/>
  <c r="N10829" i="3" s="1"/>
  <c r="M10834" i="3"/>
  <c r="N10834" i="3" s="1"/>
  <c r="M10837" i="3"/>
  <c r="N10837" i="3" s="1"/>
  <c r="M10842" i="3"/>
  <c r="N10842" i="3" s="1"/>
  <c r="M10845" i="3"/>
  <c r="N10845" i="3" s="1"/>
  <c r="M10824" i="3"/>
  <c r="N10824" i="3" s="1"/>
  <c r="M10827" i="3"/>
  <c r="N10827" i="3" s="1"/>
  <c r="M10832" i="3"/>
  <c r="N10832" i="3" s="1"/>
  <c r="M10835" i="3"/>
  <c r="N10835" i="3" s="1"/>
  <c r="M10840" i="3"/>
  <c r="N10840" i="3" s="1"/>
  <c r="M10843" i="3"/>
  <c r="N10843" i="3" s="1"/>
  <c r="M10848" i="3"/>
  <c r="N10848" i="3" s="1"/>
  <c r="M10825" i="3"/>
  <c r="N10825" i="3" s="1"/>
  <c r="M10830" i="3"/>
  <c r="N10830" i="3" s="1"/>
  <c r="M10833" i="3"/>
  <c r="N10833" i="3" s="1"/>
  <c r="M10838" i="3"/>
  <c r="N10838" i="3" s="1"/>
  <c r="M10841" i="3"/>
  <c r="N10841" i="3" s="1"/>
  <c r="M10846" i="3"/>
  <c r="N10846" i="3" s="1"/>
  <c r="M10783" i="3"/>
  <c r="N10783" i="3" s="1"/>
  <c r="M10788" i="3"/>
  <c r="N10788" i="3" s="1"/>
  <c r="M10791" i="3"/>
  <c r="N10791" i="3" s="1"/>
  <c r="M10796" i="3"/>
  <c r="N10796" i="3" s="1"/>
  <c r="M10786" i="3"/>
  <c r="N10786" i="3" s="1"/>
  <c r="M10789" i="3"/>
  <c r="N10789" i="3" s="1"/>
  <c r="M10794" i="3"/>
  <c r="N10794" i="3" s="1"/>
  <c r="M10784" i="3"/>
  <c r="N10784" i="3" s="1"/>
  <c r="M10787" i="3"/>
  <c r="N10787" i="3" s="1"/>
  <c r="M10792" i="3"/>
  <c r="N10792" i="3" s="1"/>
  <c r="M10795" i="3"/>
  <c r="N10795" i="3" s="1"/>
  <c r="M10785" i="3"/>
  <c r="N10785" i="3" s="1"/>
  <c r="M10790" i="3"/>
  <c r="N10790" i="3" s="1"/>
  <c r="M10793" i="3"/>
  <c r="N10793" i="3" s="1"/>
  <c r="M9795" i="3"/>
  <c r="N9795" i="3" s="1"/>
  <c r="M9798" i="3"/>
  <c r="N9798" i="3" s="1"/>
  <c r="M9802" i="3"/>
  <c r="N9802" i="3" s="1"/>
  <c r="M9809" i="3"/>
  <c r="N9809" i="3" s="1"/>
  <c r="M9813" i="3"/>
  <c r="N9813" i="3" s="1"/>
  <c r="M9816" i="3"/>
  <c r="N9816" i="3" s="1"/>
  <c r="M9796" i="3"/>
  <c r="N9796" i="3" s="1"/>
  <c r="M9799" i="3"/>
  <c r="N9799" i="3" s="1"/>
  <c r="M9803" i="3"/>
  <c r="N9803" i="3" s="1"/>
  <c r="M9806" i="3"/>
  <c r="N9806" i="3" s="1"/>
  <c r="M9810" i="3"/>
  <c r="N9810" i="3" s="1"/>
  <c r="M9817" i="3"/>
  <c r="N9817" i="3" s="1"/>
  <c r="M9797" i="3"/>
  <c r="N9797" i="3" s="1"/>
  <c r="M9800" i="3"/>
  <c r="N9800" i="3" s="1"/>
  <c r="M9804" i="3"/>
  <c r="N9804" i="3" s="1"/>
  <c r="M9807" i="3"/>
  <c r="N9807" i="3" s="1"/>
  <c r="M9811" i="3"/>
  <c r="N9811" i="3" s="1"/>
  <c r="M9814" i="3"/>
  <c r="N9814" i="3" s="1"/>
  <c r="M9794" i="3"/>
  <c r="N9794" i="3" s="1"/>
  <c r="M9801" i="3"/>
  <c r="N9801" i="3" s="1"/>
  <c r="M9805" i="3"/>
  <c r="N9805" i="3" s="1"/>
  <c r="M9808" i="3"/>
  <c r="N9808" i="3" s="1"/>
  <c r="M9812" i="3"/>
  <c r="N9812" i="3" s="1"/>
  <c r="M9815" i="3"/>
  <c r="N9815" i="3" s="1"/>
  <c r="M9656" i="3"/>
  <c r="N9656" i="3" s="1"/>
  <c r="M9660" i="3"/>
  <c r="N9660" i="3" s="1"/>
  <c r="M9663" i="3"/>
  <c r="N9663" i="3" s="1"/>
  <c r="M9657" i="3"/>
  <c r="N9657" i="3" s="1"/>
  <c r="M9661" i="3"/>
  <c r="N9661" i="3" s="1"/>
  <c r="M9664" i="3"/>
  <c r="N9664" i="3" s="1"/>
  <c r="M9658" i="3"/>
  <c r="N9658" i="3" s="1"/>
  <c r="M9655" i="3"/>
  <c r="N9655" i="3" s="1"/>
  <c r="M9659" i="3"/>
  <c r="N9659" i="3" s="1"/>
  <c r="M9662" i="3"/>
  <c r="N9662" i="3" s="1"/>
  <c r="M10523" i="3"/>
  <c r="N10523" i="3" s="1"/>
  <c r="M10520" i="3"/>
  <c r="N10520" i="3" s="1"/>
  <c r="M10524" i="3"/>
  <c r="N10524" i="3" s="1"/>
  <c r="M10521" i="3"/>
  <c r="N10521" i="3" s="1"/>
  <c r="M10525" i="3"/>
  <c r="N10525" i="3" s="1"/>
  <c r="M10522" i="3"/>
  <c r="N10522" i="3" s="1"/>
  <c r="M10526" i="3"/>
  <c r="N10526" i="3" s="1"/>
  <c r="M9162" i="3"/>
  <c r="N9162" i="3" s="1"/>
  <c r="M9165" i="3"/>
  <c r="N9165" i="3" s="1"/>
  <c r="M9169" i="3"/>
  <c r="N9169" i="3" s="1"/>
  <c r="M9175" i="3"/>
  <c r="N9175" i="3" s="1"/>
  <c r="M9178" i="3"/>
  <c r="N9178" i="3" s="1"/>
  <c r="M9181" i="3"/>
  <c r="N9181" i="3" s="1"/>
  <c r="M9163" i="3"/>
  <c r="N9163" i="3" s="1"/>
  <c r="M9166" i="3"/>
  <c r="N9166" i="3" s="1"/>
  <c r="M9172" i="3"/>
  <c r="N9172" i="3" s="1"/>
  <c r="M9176" i="3"/>
  <c r="N9176" i="3" s="1"/>
  <c r="M9179" i="3"/>
  <c r="N9179" i="3" s="1"/>
  <c r="M9182" i="3"/>
  <c r="N9182" i="3" s="1"/>
  <c r="M9167" i="3"/>
  <c r="N9167" i="3" s="1"/>
  <c r="M9170" i="3"/>
  <c r="N9170" i="3" s="1"/>
  <c r="M9173" i="3"/>
  <c r="N9173" i="3" s="1"/>
  <c r="M9177" i="3"/>
  <c r="N9177" i="3" s="1"/>
  <c r="M9164" i="3"/>
  <c r="N9164" i="3" s="1"/>
  <c r="M9168" i="3"/>
  <c r="N9168" i="3" s="1"/>
  <c r="M9171" i="3"/>
  <c r="N9171" i="3" s="1"/>
  <c r="M9174" i="3"/>
  <c r="N9174" i="3" s="1"/>
  <c r="M9180" i="3"/>
  <c r="N9180" i="3" s="1"/>
  <c r="M8865" i="3"/>
  <c r="N8865" i="3" s="1"/>
  <c r="M8871" i="3"/>
  <c r="N8871" i="3" s="1"/>
  <c r="M8874" i="3"/>
  <c r="N8874" i="3" s="1"/>
  <c r="M8877" i="3"/>
  <c r="N8877" i="3" s="1"/>
  <c r="M8881" i="3"/>
  <c r="N8881" i="3" s="1"/>
  <c r="M8887" i="3"/>
  <c r="N8887" i="3" s="1"/>
  <c r="M8890" i="3"/>
  <c r="N8890" i="3" s="1"/>
  <c r="M8893" i="3"/>
  <c r="N8893" i="3" s="1"/>
  <c r="M8897" i="3"/>
  <c r="N8897" i="3" s="1"/>
  <c r="M8903" i="3"/>
  <c r="N8903" i="3" s="1"/>
  <c r="M8906" i="3"/>
  <c r="N8906" i="3" s="1"/>
  <c r="M8909" i="3"/>
  <c r="N8909" i="3" s="1"/>
  <c r="M8913" i="3"/>
  <c r="N8913" i="3" s="1"/>
  <c r="M8919" i="3"/>
  <c r="N8919" i="3" s="1"/>
  <c r="M8922" i="3"/>
  <c r="N8922" i="3" s="1"/>
  <c r="M8925" i="3"/>
  <c r="N8925" i="3" s="1"/>
  <c r="M8929" i="3"/>
  <c r="N8929" i="3" s="1"/>
  <c r="M8935" i="3"/>
  <c r="N8935" i="3" s="1"/>
  <c r="M8868" i="3"/>
  <c r="N8868" i="3" s="1"/>
  <c r="M8872" i="3"/>
  <c r="N8872" i="3" s="1"/>
  <c r="M8875" i="3"/>
  <c r="N8875" i="3" s="1"/>
  <c r="M8878" i="3"/>
  <c r="N8878" i="3" s="1"/>
  <c r="M8884" i="3"/>
  <c r="N8884" i="3" s="1"/>
  <c r="M8888" i="3"/>
  <c r="N8888" i="3" s="1"/>
  <c r="M8891" i="3"/>
  <c r="N8891" i="3" s="1"/>
  <c r="M8894" i="3"/>
  <c r="N8894" i="3" s="1"/>
  <c r="M8900" i="3"/>
  <c r="N8900" i="3" s="1"/>
  <c r="M8904" i="3"/>
  <c r="N8904" i="3" s="1"/>
  <c r="M8907" i="3"/>
  <c r="N8907" i="3" s="1"/>
  <c r="M8910" i="3"/>
  <c r="N8910" i="3" s="1"/>
  <c r="M8916" i="3"/>
  <c r="N8916" i="3" s="1"/>
  <c r="M8920" i="3"/>
  <c r="N8920" i="3" s="1"/>
  <c r="M8923" i="3"/>
  <c r="N8923" i="3" s="1"/>
  <c r="M8926" i="3"/>
  <c r="N8926" i="3" s="1"/>
  <c r="M8932" i="3"/>
  <c r="N8932" i="3" s="1"/>
  <c r="M8936" i="3"/>
  <c r="N8936" i="3" s="1"/>
  <c r="M8866" i="3"/>
  <c r="N8866" i="3" s="1"/>
  <c r="M8869" i="3"/>
  <c r="N8869" i="3" s="1"/>
  <c r="M8873" i="3"/>
  <c r="N8873" i="3" s="1"/>
  <c r="M8879" i="3"/>
  <c r="N8879" i="3" s="1"/>
  <c r="M8882" i="3"/>
  <c r="N8882" i="3" s="1"/>
  <c r="M8885" i="3"/>
  <c r="N8885" i="3" s="1"/>
  <c r="M8889" i="3"/>
  <c r="N8889" i="3" s="1"/>
  <c r="M8895" i="3"/>
  <c r="N8895" i="3" s="1"/>
  <c r="M8898" i="3"/>
  <c r="N8898" i="3" s="1"/>
  <c r="M8901" i="3"/>
  <c r="N8901" i="3" s="1"/>
  <c r="M8905" i="3"/>
  <c r="N8905" i="3" s="1"/>
  <c r="M8911" i="3"/>
  <c r="N8911" i="3" s="1"/>
  <c r="M8914" i="3"/>
  <c r="N8914" i="3" s="1"/>
  <c r="M8917" i="3"/>
  <c r="N8917" i="3" s="1"/>
  <c r="M8921" i="3"/>
  <c r="N8921" i="3" s="1"/>
  <c r="M8927" i="3"/>
  <c r="N8927" i="3" s="1"/>
  <c r="M8930" i="3"/>
  <c r="N8930" i="3" s="1"/>
  <c r="M8933" i="3"/>
  <c r="N8933" i="3" s="1"/>
  <c r="M8864" i="3"/>
  <c r="N8864" i="3" s="1"/>
  <c r="M8867" i="3"/>
  <c r="N8867" i="3" s="1"/>
  <c r="M8870" i="3"/>
  <c r="N8870" i="3" s="1"/>
  <c r="M8876" i="3"/>
  <c r="N8876" i="3" s="1"/>
  <c r="M8880" i="3"/>
  <c r="N8880" i="3" s="1"/>
  <c r="M8883" i="3"/>
  <c r="N8883" i="3" s="1"/>
  <c r="M8886" i="3"/>
  <c r="N8886" i="3" s="1"/>
  <c r="M8892" i="3"/>
  <c r="N8892" i="3" s="1"/>
  <c r="M8896" i="3"/>
  <c r="N8896" i="3" s="1"/>
  <c r="M8899" i="3"/>
  <c r="N8899" i="3" s="1"/>
  <c r="M8902" i="3"/>
  <c r="N8902" i="3" s="1"/>
  <c r="M8908" i="3"/>
  <c r="N8908" i="3" s="1"/>
  <c r="M8912" i="3"/>
  <c r="N8912" i="3" s="1"/>
  <c r="M8915" i="3"/>
  <c r="N8915" i="3" s="1"/>
  <c r="M8918" i="3"/>
  <c r="N8918" i="3" s="1"/>
  <c r="M8924" i="3"/>
  <c r="N8924" i="3" s="1"/>
  <c r="M8928" i="3"/>
  <c r="N8928" i="3" s="1"/>
  <c r="M8931" i="3"/>
  <c r="N8931" i="3" s="1"/>
  <c r="M8934" i="3"/>
  <c r="N8934" i="3" s="1"/>
  <c r="M8711" i="3"/>
  <c r="N8711" i="3" s="1"/>
  <c r="M8714" i="3"/>
  <c r="N8714" i="3" s="1"/>
  <c r="M8717" i="3"/>
  <c r="N8717" i="3" s="1"/>
  <c r="M8708" i="3"/>
  <c r="N8708" i="3" s="1"/>
  <c r="M8712" i="3"/>
  <c r="N8712" i="3" s="1"/>
  <c r="M8715" i="3"/>
  <c r="N8715" i="3" s="1"/>
  <c r="M8709" i="3"/>
  <c r="N8709" i="3" s="1"/>
  <c r="M8713" i="3"/>
  <c r="N8713" i="3" s="1"/>
  <c r="M8707" i="3"/>
  <c r="N8707" i="3" s="1"/>
  <c r="M8710" i="3"/>
  <c r="N8710" i="3" s="1"/>
  <c r="M8716" i="3"/>
  <c r="N8716" i="3" s="1"/>
  <c r="M8641" i="3"/>
  <c r="N8641" i="3" s="1"/>
  <c r="M8647" i="3"/>
  <c r="N8647" i="3" s="1"/>
  <c r="M8650" i="3"/>
  <c r="N8650" i="3" s="1"/>
  <c r="M8653" i="3"/>
  <c r="N8653" i="3" s="1"/>
  <c r="M8657" i="3"/>
  <c r="N8657" i="3" s="1"/>
  <c r="M8663" i="3"/>
  <c r="N8663" i="3" s="1"/>
  <c r="M8644" i="3"/>
  <c r="N8644" i="3" s="1"/>
  <c r="M8648" i="3"/>
  <c r="N8648" i="3" s="1"/>
  <c r="M8651" i="3"/>
  <c r="N8651" i="3" s="1"/>
  <c r="M8654" i="3"/>
  <c r="N8654" i="3" s="1"/>
  <c r="M8660" i="3"/>
  <c r="N8660" i="3" s="1"/>
  <c r="M8664" i="3"/>
  <c r="N8664" i="3" s="1"/>
  <c r="M8642" i="3"/>
  <c r="N8642" i="3" s="1"/>
  <c r="M8645" i="3"/>
  <c r="N8645" i="3" s="1"/>
  <c r="M8649" i="3"/>
  <c r="N8649" i="3" s="1"/>
  <c r="M8655" i="3"/>
  <c r="N8655" i="3" s="1"/>
  <c r="M8658" i="3"/>
  <c r="N8658" i="3" s="1"/>
  <c r="M8661" i="3"/>
  <c r="N8661" i="3" s="1"/>
  <c r="M8640" i="3"/>
  <c r="N8640" i="3" s="1"/>
  <c r="M8643" i="3"/>
  <c r="N8643" i="3" s="1"/>
  <c r="M8646" i="3"/>
  <c r="N8646" i="3" s="1"/>
  <c r="M8652" i="3"/>
  <c r="N8652" i="3" s="1"/>
  <c r="M8656" i="3"/>
  <c r="N8656" i="3" s="1"/>
  <c r="M8659" i="3"/>
  <c r="N8659" i="3" s="1"/>
  <c r="M8662" i="3"/>
  <c r="N8662" i="3" s="1"/>
  <c r="M8382" i="3"/>
  <c r="N8382" i="3" s="1"/>
  <c r="M8385" i="3"/>
  <c r="N8385" i="3" s="1"/>
  <c r="M8388" i="3"/>
  <c r="N8388" i="3" s="1"/>
  <c r="M8395" i="3"/>
  <c r="N8395" i="3" s="1"/>
  <c r="M8398" i="3"/>
  <c r="N8398" i="3" s="1"/>
  <c r="M8401" i="3"/>
  <c r="N8401" i="3" s="1"/>
  <c r="M8404" i="3"/>
  <c r="N8404" i="3" s="1"/>
  <c r="M8411" i="3"/>
  <c r="N8411" i="3" s="1"/>
  <c r="M8414" i="3"/>
  <c r="N8414" i="3" s="1"/>
  <c r="M8383" i="3"/>
  <c r="N8383" i="3" s="1"/>
  <c r="M8386" i="3"/>
  <c r="N8386" i="3" s="1"/>
  <c r="M8389" i="3"/>
  <c r="N8389" i="3" s="1"/>
  <c r="M8392" i="3"/>
  <c r="N8392" i="3" s="1"/>
  <c r="M8399" i="3"/>
  <c r="N8399" i="3" s="1"/>
  <c r="M8402" i="3"/>
  <c r="N8402" i="3" s="1"/>
  <c r="M8405" i="3"/>
  <c r="N8405" i="3" s="1"/>
  <c r="M8408" i="3"/>
  <c r="N8408" i="3" s="1"/>
  <c r="M8415" i="3"/>
  <c r="N8415" i="3" s="1"/>
  <c r="M8387" i="3"/>
  <c r="N8387" i="3" s="1"/>
  <c r="M8390" i="3"/>
  <c r="N8390" i="3" s="1"/>
  <c r="M8393" i="3"/>
  <c r="N8393" i="3" s="1"/>
  <c r="M8396" i="3"/>
  <c r="N8396" i="3" s="1"/>
  <c r="M8403" i="3"/>
  <c r="N8403" i="3" s="1"/>
  <c r="M8406" i="3"/>
  <c r="N8406" i="3" s="1"/>
  <c r="M8409" i="3"/>
  <c r="N8409" i="3" s="1"/>
  <c r="M8412" i="3"/>
  <c r="N8412" i="3" s="1"/>
  <c r="M8381" i="3"/>
  <c r="N8381" i="3" s="1"/>
  <c r="M8384" i="3"/>
  <c r="N8384" i="3" s="1"/>
  <c r="M8391" i="3"/>
  <c r="N8391" i="3" s="1"/>
  <c r="M8394" i="3"/>
  <c r="N8394" i="3" s="1"/>
  <c r="M8397" i="3"/>
  <c r="N8397" i="3" s="1"/>
  <c r="M8400" i="3"/>
  <c r="N8400" i="3" s="1"/>
  <c r="M8407" i="3"/>
  <c r="N8407" i="3" s="1"/>
  <c r="M8410" i="3"/>
  <c r="N8410" i="3" s="1"/>
  <c r="M8413" i="3"/>
  <c r="N8413" i="3" s="1"/>
  <c r="M8416" i="3"/>
  <c r="N8416" i="3" s="1"/>
  <c r="M8292" i="3"/>
  <c r="N8292" i="3" s="1"/>
  <c r="M8299" i="3"/>
  <c r="N8299" i="3" s="1"/>
  <c r="M8302" i="3"/>
  <c r="N8302" i="3" s="1"/>
  <c r="M8305" i="3"/>
  <c r="N8305" i="3" s="1"/>
  <c r="M8308" i="3"/>
  <c r="N8308" i="3" s="1"/>
  <c r="M8315" i="3"/>
  <c r="N8315" i="3" s="1"/>
  <c r="M8318" i="3"/>
  <c r="N8318" i="3" s="1"/>
  <c r="M8321" i="3"/>
  <c r="N8321" i="3" s="1"/>
  <c r="M8293" i="3"/>
  <c r="N8293" i="3" s="1"/>
  <c r="M8296" i="3"/>
  <c r="N8296" i="3" s="1"/>
  <c r="M8303" i="3"/>
  <c r="N8303" i="3" s="1"/>
  <c r="M8306" i="3"/>
  <c r="N8306" i="3" s="1"/>
  <c r="M8309" i="3"/>
  <c r="N8309" i="3" s="1"/>
  <c r="M8312" i="3"/>
  <c r="N8312" i="3" s="1"/>
  <c r="M8319" i="3"/>
  <c r="N8319" i="3" s="1"/>
  <c r="M8322" i="3"/>
  <c r="N8322" i="3" s="1"/>
  <c r="M8291" i="3"/>
  <c r="N8291" i="3" s="1"/>
  <c r="M8294" i="3"/>
  <c r="N8294" i="3" s="1"/>
  <c r="M8297" i="3"/>
  <c r="N8297" i="3" s="1"/>
  <c r="M8300" i="3"/>
  <c r="N8300" i="3" s="1"/>
  <c r="M8307" i="3"/>
  <c r="N8307" i="3" s="1"/>
  <c r="M8310" i="3"/>
  <c r="N8310" i="3" s="1"/>
  <c r="M8313" i="3"/>
  <c r="N8313" i="3" s="1"/>
  <c r="M8316" i="3"/>
  <c r="N8316" i="3" s="1"/>
  <c r="M8323" i="3"/>
  <c r="N8323" i="3" s="1"/>
  <c r="M8295" i="3"/>
  <c r="N8295" i="3" s="1"/>
  <c r="M8298" i="3"/>
  <c r="N8298" i="3" s="1"/>
  <c r="M8301" i="3"/>
  <c r="N8301" i="3" s="1"/>
  <c r="M8304" i="3"/>
  <c r="N8304" i="3" s="1"/>
  <c r="M8311" i="3"/>
  <c r="N8311" i="3" s="1"/>
  <c r="M8314" i="3"/>
  <c r="N8314" i="3" s="1"/>
  <c r="M8317" i="3"/>
  <c r="N8317" i="3" s="1"/>
  <c r="M8320" i="3"/>
  <c r="N8320" i="3" s="1"/>
  <c r="M8156" i="3"/>
  <c r="N8156" i="3" s="1"/>
  <c r="M8157" i="3"/>
  <c r="N8157" i="3" s="1"/>
  <c r="M7851" i="3"/>
  <c r="N7851" i="3" s="1"/>
  <c r="M7854" i="3"/>
  <c r="N7854" i="3" s="1"/>
  <c r="M7857" i="3"/>
  <c r="N7857" i="3" s="1"/>
  <c r="M7860" i="3"/>
  <c r="N7860" i="3" s="1"/>
  <c r="M7867" i="3"/>
  <c r="N7867" i="3" s="1"/>
  <c r="M7870" i="3"/>
  <c r="N7870" i="3" s="1"/>
  <c r="M7873" i="3"/>
  <c r="N7873" i="3" s="1"/>
  <c r="M7876" i="3"/>
  <c r="N7876" i="3" s="1"/>
  <c r="M7883" i="3"/>
  <c r="N7883" i="3" s="1"/>
  <c r="M7886" i="3"/>
  <c r="N7886" i="3" s="1"/>
  <c r="M7889" i="3"/>
  <c r="N7889" i="3" s="1"/>
  <c r="M7892" i="3"/>
  <c r="N7892" i="3" s="1"/>
  <c r="M7899" i="3"/>
  <c r="N7899" i="3" s="1"/>
  <c r="M7902" i="3"/>
  <c r="N7902" i="3" s="1"/>
  <c r="M7905" i="3"/>
  <c r="N7905" i="3" s="1"/>
  <c r="M7855" i="3"/>
  <c r="N7855" i="3" s="1"/>
  <c r="M7858" i="3"/>
  <c r="N7858" i="3" s="1"/>
  <c r="M7861" i="3"/>
  <c r="N7861" i="3" s="1"/>
  <c r="M7864" i="3"/>
  <c r="N7864" i="3" s="1"/>
  <c r="M7871" i="3"/>
  <c r="N7871" i="3" s="1"/>
  <c r="M7874" i="3"/>
  <c r="N7874" i="3" s="1"/>
  <c r="M7877" i="3"/>
  <c r="N7877" i="3" s="1"/>
  <c r="M7880" i="3"/>
  <c r="N7880" i="3" s="1"/>
  <c r="M7887" i="3"/>
  <c r="N7887" i="3" s="1"/>
  <c r="M7890" i="3"/>
  <c r="N7890" i="3" s="1"/>
  <c r="M7893" i="3"/>
  <c r="N7893" i="3" s="1"/>
  <c r="M7896" i="3"/>
  <c r="N7896" i="3" s="1"/>
  <c r="M7903" i="3"/>
  <c r="N7903" i="3" s="1"/>
  <c r="M7906" i="3"/>
  <c r="N7906" i="3" s="1"/>
  <c r="M7852" i="3"/>
  <c r="N7852" i="3" s="1"/>
  <c r="M7859" i="3"/>
  <c r="N7859" i="3" s="1"/>
  <c r="M7862" i="3"/>
  <c r="N7862" i="3" s="1"/>
  <c r="M7865" i="3"/>
  <c r="N7865" i="3" s="1"/>
  <c r="M7868" i="3"/>
  <c r="N7868" i="3" s="1"/>
  <c r="M7875" i="3"/>
  <c r="N7875" i="3" s="1"/>
  <c r="M7878" i="3"/>
  <c r="N7878" i="3" s="1"/>
  <c r="M7881" i="3"/>
  <c r="N7881" i="3" s="1"/>
  <c r="M7884" i="3"/>
  <c r="N7884" i="3" s="1"/>
  <c r="M7891" i="3"/>
  <c r="N7891" i="3" s="1"/>
  <c r="M7894" i="3"/>
  <c r="N7894" i="3" s="1"/>
  <c r="M7897" i="3"/>
  <c r="N7897" i="3" s="1"/>
  <c r="M7900" i="3"/>
  <c r="N7900" i="3" s="1"/>
  <c r="M7850" i="3"/>
  <c r="N7850" i="3" s="1"/>
  <c r="M7853" i="3"/>
  <c r="N7853" i="3" s="1"/>
  <c r="M7856" i="3"/>
  <c r="N7856" i="3" s="1"/>
  <c r="M7863" i="3"/>
  <c r="N7863" i="3" s="1"/>
  <c r="M7866" i="3"/>
  <c r="N7866" i="3" s="1"/>
  <c r="M7869" i="3"/>
  <c r="N7869" i="3" s="1"/>
  <c r="M7872" i="3"/>
  <c r="N7872" i="3" s="1"/>
  <c r="M7879" i="3"/>
  <c r="N7879" i="3" s="1"/>
  <c r="M7882" i="3"/>
  <c r="N7882" i="3" s="1"/>
  <c r="M7885" i="3"/>
  <c r="N7885" i="3" s="1"/>
  <c r="M7888" i="3"/>
  <c r="N7888" i="3" s="1"/>
  <c r="M7895" i="3"/>
  <c r="N7895" i="3" s="1"/>
  <c r="M7898" i="3"/>
  <c r="N7898" i="3" s="1"/>
  <c r="M7901" i="3"/>
  <c r="N7901" i="3" s="1"/>
  <c r="M7904" i="3"/>
  <c r="N7904" i="3" s="1"/>
  <c r="M7649" i="3"/>
  <c r="N7649" i="3" s="1"/>
  <c r="M7652" i="3"/>
  <c r="N7652" i="3" s="1"/>
  <c r="M7659" i="3"/>
  <c r="N7659" i="3" s="1"/>
  <c r="M7662" i="3"/>
  <c r="N7662" i="3" s="1"/>
  <c r="M7665" i="3"/>
  <c r="N7665" i="3" s="1"/>
  <c r="M7668" i="3"/>
  <c r="N7668" i="3" s="1"/>
  <c r="M7650" i="3"/>
  <c r="N7650" i="3" s="1"/>
  <c r="M7653" i="3"/>
  <c r="N7653" i="3" s="1"/>
  <c r="M7656" i="3"/>
  <c r="N7656" i="3" s="1"/>
  <c r="M7663" i="3"/>
  <c r="N7663" i="3" s="1"/>
  <c r="M7666" i="3"/>
  <c r="N7666" i="3" s="1"/>
  <c r="M7669" i="3"/>
  <c r="N7669" i="3" s="1"/>
  <c r="M7672" i="3"/>
  <c r="N7672" i="3" s="1"/>
  <c r="M7651" i="3"/>
  <c r="N7651" i="3" s="1"/>
  <c r="M7654" i="3"/>
  <c r="N7654" i="3" s="1"/>
  <c r="M7657" i="3"/>
  <c r="N7657" i="3" s="1"/>
  <c r="M7660" i="3"/>
  <c r="N7660" i="3" s="1"/>
  <c r="M7667" i="3"/>
  <c r="N7667" i="3" s="1"/>
  <c r="M7670" i="3"/>
  <c r="N7670" i="3" s="1"/>
  <c r="M7673" i="3"/>
  <c r="N7673" i="3" s="1"/>
  <c r="M7655" i="3"/>
  <c r="N7655" i="3" s="1"/>
  <c r="M7658" i="3"/>
  <c r="N7658" i="3" s="1"/>
  <c r="M7661" i="3"/>
  <c r="N7661" i="3" s="1"/>
  <c r="M7664" i="3"/>
  <c r="N7664" i="3" s="1"/>
  <c r="M7671" i="3"/>
  <c r="N7671" i="3" s="1"/>
  <c r="M7521" i="3"/>
  <c r="N7521" i="3" s="1"/>
  <c r="M7524" i="3"/>
  <c r="N7524" i="3" s="1"/>
  <c r="M7531" i="3"/>
  <c r="N7531" i="3" s="1"/>
  <c r="M7534" i="3"/>
  <c r="N7534" i="3" s="1"/>
  <c r="M7537" i="3"/>
  <c r="N7537" i="3" s="1"/>
  <c r="M7540" i="3"/>
  <c r="N7540" i="3" s="1"/>
  <c r="M7547" i="3"/>
  <c r="N7547" i="3" s="1"/>
  <c r="M7550" i="3"/>
  <c r="N7550" i="3" s="1"/>
  <c r="M7553" i="3"/>
  <c r="N7553" i="3" s="1"/>
  <c r="M7522" i="3"/>
  <c r="N7522" i="3" s="1"/>
  <c r="M7525" i="3"/>
  <c r="N7525" i="3" s="1"/>
  <c r="M7528" i="3"/>
  <c r="N7528" i="3" s="1"/>
  <c r="M7535" i="3"/>
  <c r="N7535" i="3" s="1"/>
  <c r="M7538" i="3"/>
  <c r="N7538" i="3" s="1"/>
  <c r="M7541" i="3"/>
  <c r="N7541" i="3" s="1"/>
  <c r="M7544" i="3"/>
  <c r="N7544" i="3" s="1"/>
  <c r="M7551" i="3"/>
  <c r="N7551" i="3" s="1"/>
  <c r="M7554" i="3"/>
  <c r="N7554" i="3" s="1"/>
  <c r="M7523" i="3"/>
  <c r="N7523" i="3" s="1"/>
  <c r="M7526" i="3"/>
  <c r="N7526" i="3" s="1"/>
  <c r="M7529" i="3"/>
  <c r="N7529" i="3" s="1"/>
  <c r="M7532" i="3"/>
  <c r="N7532" i="3" s="1"/>
  <c r="M7539" i="3"/>
  <c r="N7539" i="3" s="1"/>
  <c r="M7542" i="3"/>
  <c r="N7542" i="3" s="1"/>
  <c r="M7545" i="3"/>
  <c r="N7545" i="3" s="1"/>
  <c r="M7548" i="3"/>
  <c r="N7548" i="3" s="1"/>
  <c r="M7520" i="3"/>
  <c r="N7520" i="3" s="1"/>
  <c r="M7527" i="3"/>
  <c r="N7527" i="3" s="1"/>
  <c r="M7530" i="3"/>
  <c r="N7530" i="3" s="1"/>
  <c r="M7533" i="3"/>
  <c r="N7533" i="3" s="1"/>
  <c r="M7536" i="3"/>
  <c r="N7536" i="3" s="1"/>
  <c r="M7543" i="3"/>
  <c r="N7543" i="3" s="1"/>
  <c r="M7546" i="3"/>
  <c r="N7546" i="3" s="1"/>
  <c r="M7549" i="3"/>
  <c r="N7549" i="3" s="1"/>
  <c r="M7552" i="3"/>
  <c r="N7552" i="3" s="1"/>
  <c r="M7250" i="3"/>
  <c r="N7250" i="3" s="1"/>
  <c r="M7253" i="3"/>
  <c r="N7253" i="3" s="1"/>
  <c r="M7256" i="3"/>
  <c r="N7256" i="3" s="1"/>
  <c r="M7263" i="3"/>
  <c r="N7263" i="3" s="1"/>
  <c r="M7266" i="3"/>
  <c r="N7266" i="3" s="1"/>
  <c r="M7269" i="3"/>
  <c r="N7269" i="3" s="1"/>
  <c r="M7272" i="3"/>
  <c r="N7272" i="3" s="1"/>
  <c r="M7279" i="3"/>
  <c r="N7279" i="3" s="1"/>
  <c r="M7282" i="3"/>
  <c r="N7282" i="3" s="1"/>
  <c r="M7285" i="3"/>
  <c r="N7285" i="3" s="1"/>
  <c r="M7288" i="3"/>
  <c r="N7288" i="3" s="1"/>
  <c r="M7295" i="3"/>
  <c r="N7295" i="3" s="1"/>
  <c r="M7298" i="3"/>
  <c r="N7298" i="3" s="1"/>
  <c r="M7301" i="3"/>
  <c r="N7301" i="3" s="1"/>
  <c r="M7304" i="3"/>
  <c r="N7304" i="3" s="1"/>
  <c r="M7311" i="3"/>
  <c r="N7311" i="3" s="1"/>
  <c r="M7314" i="3"/>
  <c r="N7314" i="3" s="1"/>
  <c r="M7317" i="3"/>
  <c r="N7317" i="3" s="1"/>
  <c r="M7320" i="3"/>
  <c r="N7320" i="3" s="1"/>
  <c r="M7327" i="3"/>
  <c r="N7327" i="3" s="1"/>
  <c r="M7330" i="3"/>
  <c r="N7330" i="3" s="1"/>
  <c r="M7333" i="3"/>
  <c r="N7333" i="3" s="1"/>
  <c r="M7336" i="3"/>
  <c r="N7336" i="3" s="1"/>
  <c r="M7343" i="3"/>
  <c r="N7343" i="3" s="1"/>
  <c r="M7346" i="3"/>
  <c r="N7346" i="3" s="1"/>
  <c r="M7349" i="3"/>
  <c r="N7349" i="3" s="1"/>
  <c r="M7352" i="3"/>
  <c r="N7352" i="3" s="1"/>
  <c r="M7359" i="3"/>
  <c r="N7359" i="3" s="1"/>
  <c r="M7362" i="3"/>
  <c r="N7362" i="3" s="1"/>
  <c r="M7365" i="3"/>
  <c r="N7365" i="3" s="1"/>
  <c r="M7368" i="3"/>
  <c r="N7368" i="3" s="1"/>
  <c r="M7375" i="3"/>
  <c r="N7375" i="3" s="1"/>
  <c r="M7378" i="3"/>
  <c r="N7378" i="3" s="1"/>
  <c r="M7381" i="3"/>
  <c r="N7381" i="3" s="1"/>
  <c r="M7384" i="3"/>
  <c r="N7384" i="3" s="1"/>
  <c r="M7391" i="3"/>
  <c r="N7391" i="3" s="1"/>
  <c r="M7394" i="3"/>
  <c r="N7394" i="3" s="1"/>
  <c r="M7397" i="3"/>
  <c r="N7397" i="3" s="1"/>
  <c r="M7400" i="3"/>
  <c r="N7400" i="3" s="1"/>
  <c r="M7407" i="3"/>
  <c r="N7407" i="3" s="1"/>
  <c r="M7410" i="3"/>
  <c r="N7410" i="3" s="1"/>
  <c r="M7413" i="3"/>
  <c r="N7413" i="3" s="1"/>
  <c r="M7416" i="3"/>
  <c r="N7416" i="3" s="1"/>
  <c r="M7423" i="3"/>
  <c r="N7423" i="3" s="1"/>
  <c r="M7426" i="3"/>
  <c r="N7426" i="3" s="1"/>
  <c r="M7251" i="3"/>
  <c r="N7251" i="3" s="1"/>
  <c r="M7254" i="3"/>
  <c r="N7254" i="3" s="1"/>
  <c r="M7257" i="3"/>
  <c r="N7257" i="3" s="1"/>
  <c r="M7260" i="3"/>
  <c r="N7260" i="3" s="1"/>
  <c r="M7267" i="3"/>
  <c r="N7267" i="3" s="1"/>
  <c r="M7270" i="3"/>
  <c r="N7270" i="3" s="1"/>
  <c r="M7273" i="3"/>
  <c r="N7273" i="3" s="1"/>
  <c r="M7276" i="3"/>
  <c r="N7276" i="3" s="1"/>
  <c r="M7283" i="3"/>
  <c r="N7283" i="3" s="1"/>
  <c r="M7286" i="3"/>
  <c r="N7286" i="3" s="1"/>
  <c r="M7289" i="3"/>
  <c r="N7289" i="3" s="1"/>
  <c r="M7292" i="3"/>
  <c r="N7292" i="3" s="1"/>
  <c r="M7299" i="3"/>
  <c r="N7299" i="3" s="1"/>
  <c r="M7302" i="3"/>
  <c r="N7302" i="3" s="1"/>
  <c r="M7305" i="3"/>
  <c r="N7305" i="3" s="1"/>
  <c r="M7308" i="3"/>
  <c r="N7308" i="3" s="1"/>
  <c r="M7315" i="3"/>
  <c r="N7315" i="3" s="1"/>
  <c r="M7318" i="3"/>
  <c r="N7318" i="3" s="1"/>
  <c r="M7321" i="3"/>
  <c r="N7321" i="3" s="1"/>
  <c r="M7324" i="3"/>
  <c r="N7324" i="3" s="1"/>
  <c r="M7331" i="3"/>
  <c r="N7331" i="3" s="1"/>
  <c r="M7334" i="3"/>
  <c r="N7334" i="3" s="1"/>
  <c r="M7337" i="3"/>
  <c r="N7337" i="3" s="1"/>
  <c r="M7340" i="3"/>
  <c r="N7340" i="3" s="1"/>
  <c r="M7347" i="3"/>
  <c r="N7347" i="3" s="1"/>
  <c r="M7350" i="3"/>
  <c r="N7350" i="3" s="1"/>
  <c r="M7353" i="3"/>
  <c r="N7353" i="3" s="1"/>
  <c r="M7356" i="3"/>
  <c r="N7356" i="3" s="1"/>
  <c r="M7363" i="3"/>
  <c r="N7363" i="3" s="1"/>
  <c r="M7366" i="3"/>
  <c r="N7366" i="3" s="1"/>
  <c r="M7369" i="3"/>
  <c r="N7369" i="3" s="1"/>
  <c r="M7372" i="3"/>
  <c r="N7372" i="3" s="1"/>
  <c r="M7379" i="3"/>
  <c r="N7379" i="3" s="1"/>
  <c r="M7382" i="3"/>
  <c r="N7382" i="3" s="1"/>
  <c r="M7385" i="3"/>
  <c r="N7385" i="3" s="1"/>
  <c r="M7388" i="3"/>
  <c r="N7388" i="3" s="1"/>
  <c r="M7395" i="3"/>
  <c r="N7395" i="3" s="1"/>
  <c r="M7398" i="3"/>
  <c r="N7398" i="3" s="1"/>
  <c r="M7401" i="3"/>
  <c r="N7401" i="3" s="1"/>
  <c r="M7404" i="3"/>
  <c r="N7404" i="3" s="1"/>
  <c r="M7411" i="3"/>
  <c r="N7411" i="3" s="1"/>
  <c r="M7414" i="3"/>
  <c r="N7414" i="3" s="1"/>
  <c r="M7417" i="3"/>
  <c r="N7417" i="3" s="1"/>
  <c r="M7420" i="3"/>
  <c r="N7420" i="3" s="1"/>
  <c r="M7427" i="3"/>
  <c r="N7427" i="3" s="1"/>
  <c r="M7255" i="3"/>
  <c r="N7255" i="3" s="1"/>
  <c r="M7258" i="3"/>
  <c r="N7258" i="3" s="1"/>
  <c r="M7261" i="3"/>
  <c r="N7261" i="3" s="1"/>
  <c r="M7264" i="3"/>
  <c r="N7264" i="3" s="1"/>
  <c r="M7271" i="3"/>
  <c r="N7271" i="3" s="1"/>
  <c r="M7274" i="3"/>
  <c r="N7274" i="3" s="1"/>
  <c r="M7277" i="3"/>
  <c r="N7277" i="3" s="1"/>
  <c r="M7280" i="3"/>
  <c r="N7280" i="3" s="1"/>
  <c r="M7287" i="3"/>
  <c r="N7287" i="3" s="1"/>
  <c r="M7290" i="3"/>
  <c r="N7290" i="3" s="1"/>
  <c r="M7293" i="3"/>
  <c r="N7293" i="3" s="1"/>
  <c r="M7296" i="3"/>
  <c r="N7296" i="3" s="1"/>
  <c r="M7303" i="3"/>
  <c r="N7303" i="3" s="1"/>
  <c r="M7306" i="3"/>
  <c r="N7306" i="3" s="1"/>
  <c r="M7309" i="3"/>
  <c r="N7309" i="3" s="1"/>
  <c r="M7312" i="3"/>
  <c r="N7312" i="3" s="1"/>
  <c r="M7319" i="3"/>
  <c r="N7319" i="3" s="1"/>
  <c r="M7322" i="3"/>
  <c r="N7322" i="3" s="1"/>
  <c r="M7325" i="3"/>
  <c r="N7325" i="3" s="1"/>
  <c r="M7328" i="3"/>
  <c r="N7328" i="3" s="1"/>
  <c r="M7335" i="3"/>
  <c r="N7335" i="3" s="1"/>
  <c r="M7338" i="3"/>
  <c r="N7338" i="3" s="1"/>
  <c r="M7341" i="3"/>
  <c r="N7341" i="3" s="1"/>
  <c r="M7344" i="3"/>
  <c r="N7344" i="3" s="1"/>
  <c r="M7351" i="3"/>
  <c r="N7351" i="3" s="1"/>
  <c r="M7354" i="3"/>
  <c r="N7354" i="3" s="1"/>
  <c r="M7357" i="3"/>
  <c r="N7357" i="3" s="1"/>
  <c r="M7360" i="3"/>
  <c r="N7360" i="3" s="1"/>
  <c r="M7367" i="3"/>
  <c r="N7367" i="3" s="1"/>
  <c r="M7370" i="3"/>
  <c r="N7370" i="3" s="1"/>
  <c r="M7373" i="3"/>
  <c r="N7373" i="3" s="1"/>
  <c r="M7376" i="3"/>
  <c r="N7376" i="3" s="1"/>
  <c r="M7383" i="3"/>
  <c r="N7383" i="3" s="1"/>
  <c r="M7386" i="3"/>
  <c r="N7386" i="3" s="1"/>
  <c r="M7389" i="3"/>
  <c r="N7389" i="3" s="1"/>
  <c r="M7392" i="3"/>
  <c r="N7392" i="3" s="1"/>
  <c r="M7399" i="3"/>
  <c r="N7399" i="3" s="1"/>
  <c r="M7402" i="3"/>
  <c r="N7402" i="3" s="1"/>
  <c r="M7405" i="3"/>
  <c r="N7405" i="3" s="1"/>
  <c r="M7408" i="3"/>
  <c r="N7408" i="3" s="1"/>
  <c r="M7415" i="3"/>
  <c r="N7415" i="3" s="1"/>
  <c r="M7418" i="3"/>
  <c r="N7418" i="3" s="1"/>
  <c r="M7421" i="3"/>
  <c r="N7421" i="3" s="1"/>
  <c r="M7424" i="3"/>
  <c r="N7424" i="3" s="1"/>
  <c r="M7249" i="3"/>
  <c r="N7249" i="3" s="1"/>
  <c r="M7252" i="3"/>
  <c r="N7252" i="3" s="1"/>
  <c r="M7259" i="3"/>
  <c r="N7259" i="3" s="1"/>
  <c r="M7262" i="3"/>
  <c r="N7262" i="3" s="1"/>
  <c r="M7265" i="3"/>
  <c r="N7265" i="3" s="1"/>
  <c r="M7268" i="3"/>
  <c r="N7268" i="3" s="1"/>
  <c r="M7275" i="3"/>
  <c r="N7275" i="3" s="1"/>
  <c r="M7278" i="3"/>
  <c r="N7278" i="3" s="1"/>
  <c r="M7281" i="3"/>
  <c r="N7281" i="3" s="1"/>
  <c r="M7284" i="3"/>
  <c r="N7284" i="3" s="1"/>
  <c r="M7291" i="3"/>
  <c r="N7291" i="3" s="1"/>
  <c r="M7294" i="3"/>
  <c r="N7294" i="3" s="1"/>
  <c r="M7297" i="3"/>
  <c r="N7297" i="3" s="1"/>
  <c r="M7300" i="3"/>
  <c r="N7300" i="3" s="1"/>
  <c r="M7307" i="3"/>
  <c r="N7307" i="3" s="1"/>
  <c r="M7310" i="3"/>
  <c r="N7310" i="3" s="1"/>
  <c r="M7313" i="3"/>
  <c r="N7313" i="3" s="1"/>
  <c r="M7316" i="3"/>
  <c r="N7316" i="3" s="1"/>
  <c r="M7323" i="3"/>
  <c r="N7323" i="3" s="1"/>
  <c r="M7326" i="3"/>
  <c r="N7326" i="3" s="1"/>
  <c r="M7329" i="3"/>
  <c r="N7329" i="3" s="1"/>
  <c r="M7332" i="3"/>
  <c r="N7332" i="3" s="1"/>
  <c r="M7339" i="3"/>
  <c r="N7339" i="3" s="1"/>
  <c r="M7342" i="3"/>
  <c r="N7342" i="3" s="1"/>
  <c r="M7345" i="3"/>
  <c r="N7345" i="3" s="1"/>
  <c r="M7348" i="3"/>
  <c r="N7348" i="3" s="1"/>
  <c r="M7355" i="3"/>
  <c r="N7355" i="3" s="1"/>
  <c r="M7358" i="3"/>
  <c r="N7358" i="3" s="1"/>
  <c r="M7361" i="3"/>
  <c r="N7361" i="3" s="1"/>
  <c r="M7364" i="3"/>
  <c r="N7364" i="3" s="1"/>
  <c r="M7371" i="3"/>
  <c r="N7371" i="3" s="1"/>
  <c r="M7374" i="3"/>
  <c r="N7374" i="3" s="1"/>
  <c r="M7377" i="3"/>
  <c r="N7377" i="3" s="1"/>
  <c r="M7380" i="3"/>
  <c r="N7380" i="3" s="1"/>
  <c r="M7387" i="3"/>
  <c r="N7387" i="3" s="1"/>
  <c r="M7390" i="3"/>
  <c r="N7390" i="3" s="1"/>
  <c r="M7393" i="3"/>
  <c r="N7393" i="3" s="1"/>
  <c r="M7396" i="3"/>
  <c r="N7396" i="3" s="1"/>
  <c r="M7403" i="3"/>
  <c r="N7403" i="3" s="1"/>
  <c r="M7406" i="3"/>
  <c r="N7406" i="3" s="1"/>
  <c r="M7409" i="3"/>
  <c r="N7409" i="3" s="1"/>
  <c r="M7412" i="3"/>
  <c r="N7412" i="3" s="1"/>
  <c r="M7419" i="3"/>
  <c r="N7419" i="3" s="1"/>
  <c r="M7422" i="3"/>
  <c r="N7422" i="3" s="1"/>
  <c r="M7425" i="3"/>
  <c r="N7425" i="3" s="1"/>
  <c r="M7428" i="3"/>
  <c r="N7428" i="3" s="1"/>
  <c r="M6895" i="3"/>
  <c r="N6895" i="3" s="1"/>
  <c r="M6898" i="3"/>
  <c r="N6898" i="3" s="1"/>
  <c r="M6901" i="3"/>
  <c r="N6901" i="3" s="1"/>
  <c r="M6904" i="3"/>
  <c r="N6904" i="3" s="1"/>
  <c r="M6911" i="3"/>
  <c r="N6911" i="3" s="1"/>
  <c r="M6914" i="3"/>
  <c r="N6914" i="3" s="1"/>
  <c r="M6917" i="3"/>
  <c r="N6917" i="3" s="1"/>
  <c r="M6920" i="3"/>
  <c r="N6920" i="3" s="1"/>
  <c r="M6927" i="3"/>
  <c r="N6927" i="3" s="1"/>
  <c r="M6930" i="3"/>
  <c r="N6930" i="3" s="1"/>
  <c r="M6933" i="3"/>
  <c r="N6933" i="3" s="1"/>
  <c r="M6936" i="3"/>
  <c r="N6936" i="3" s="1"/>
  <c r="M6943" i="3"/>
  <c r="N6943" i="3" s="1"/>
  <c r="M6946" i="3"/>
  <c r="N6946" i="3" s="1"/>
  <c r="M6949" i="3"/>
  <c r="N6949" i="3" s="1"/>
  <c r="M6952" i="3"/>
  <c r="N6952" i="3" s="1"/>
  <c r="M6892" i="3"/>
  <c r="N6892" i="3" s="1"/>
  <c r="M6899" i="3"/>
  <c r="N6899" i="3" s="1"/>
  <c r="M6902" i="3"/>
  <c r="N6902" i="3" s="1"/>
  <c r="M6905" i="3"/>
  <c r="N6905" i="3" s="1"/>
  <c r="M6908" i="3"/>
  <c r="N6908" i="3" s="1"/>
  <c r="M6915" i="3"/>
  <c r="N6915" i="3" s="1"/>
  <c r="M6918" i="3"/>
  <c r="N6918" i="3" s="1"/>
  <c r="M6921" i="3"/>
  <c r="N6921" i="3" s="1"/>
  <c r="M6924" i="3"/>
  <c r="N6924" i="3" s="1"/>
  <c r="M6931" i="3"/>
  <c r="N6931" i="3" s="1"/>
  <c r="M6934" i="3"/>
  <c r="N6934" i="3" s="1"/>
  <c r="M6937" i="3"/>
  <c r="N6937" i="3" s="1"/>
  <c r="M6940" i="3"/>
  <c r="N6940" i="3" s="1"/>
  <c r="M6947" i="3"/>
  <c r="N6947" i="3" s="1"/>
  <c r="M6950" i="3"/>
  <c r="N6950" i="3" s="1"/>
  <c r="M6953" i="3"/>
  <c r="N6953" i="3" s="1"/>
  <c r="M6956" i="3"/>
  <c r="N6956" i="3" s="1"/>
  <c r="M6890" i="3"/>
  <c r="N6890" i="3" s="1"/>
  <c r="M6893" i="3"/>
  <c r="N6893" i="3" s="1"/>
  <c r="M6896" i="3"/>
  <c r="N6896" i="3" s="1"/>
  <c r="M6903" i="3"/>
  <c r="N6903" i="3" s="1"/>
  <c r="M6906" i="3"/>
  <c r="N6906" i="3" s="1"/>
  <c r="M6909" i="3"/>
  <c r="N6909" i="3" s="1"/>
  <c r="M6912" i="3"/>
  <c r="N6912" i="3" s="1"/>
  <c r="M6919" i="3"/>
  <c r="N6919" i="3" s="1"/>
  <c r="M6922" i="3"/>
  <c r="N6922" i="3" s="1"/>
  <c r="M6925" i="3"/>
  <c r="N6925" i="3" s="1"/>
  <c r="M6928" i="3"/>
  <c r="N6928" i="3" s="1"/>
  <c r="M6935" i="3"/>
  <c r="N6935" i="3" s="1"/>
  <c r="M6938" i="3"/>
  <c r="N6938" i="3" s="1"/>
  <c r="M6941" i="3"/>
  <c r="N6941" i="3" s="1"/>
  <c r="M6944" i="3"/>
  <c r="N6944" i="3" s="1"/>
  <c r="M6951" i="3"/>
  <c r="N6951" i="3" s="1"/>
  <c r="M6954" i="3"/>
  <c r="N6954" i="3" s="1"/>
  <c r="M6957" i="3"/>
  <c r="N6957" i="3" s="1"/>
  <c r="M6891" i="3"/>
  <c r="N6891" i="3" s="1"/>
  <c r="M6894" i="3"/>
  <c r="N6894" i="3" s="1"/>
  <c r="M6897" i="3"/>
  <c r="N6897" i="3" s="1"/>
  <c r="M6900" i="3"/>
  <c r="N6900" i="3" s="1"/>
  <c r="M6907" i="3"/>
  <c r="N6907" i="3" s="1"/>
  <c r="M6910" i="3"/>
  <c r="N6910" i="3" s="1"/>
  <c r="M6913" i="3"/>
  <c r="N6913" i="3" s="1"/>
  <c r="M6916" i="3"/>
  <c r="N6916" i="3" s="1"/>
  <c r="M6923" i="3"/>
  <c r="N6923" i="3" s="1"/>
  <c r="M6926" i="3"/>
  <c r="N6926" i="3" s="1"/>
  <c r="M6929" i="3"/>
  <c r="N6929" i="3" s="1"/>
  <c r="M6932" i="3"/>
  <c r="N6932" i="3" s="1"/>
  <c r="M6939" i="3"/>
  <c r="N6939" i="3" s="1"/>
  <c r="M6942" i="3"/>
  <c r="N6942" i="3" s="1"/>
  <c r="M6945" i="3"/>
  <c r="N6945" i="3" s="1"/>
  <c r="M6948" i="3"/>
  <c r="N6948" i="3" s="1"/>
  <c r="M6955" i="3"/>
  <c r="N6955" i="3" s="1"/>
  <c r="M6958" i="3"/>
  <c r="N6958" i="3" s="1"/>
  <c r="M6703" i="3"/>
  <c r="N6703" i="3" s="1"/>
  <c r="M6706" i="3"/>
  <c r="N6706" i="3" s="1"/>
  <c r="M6709" i="3"/>
  <c r="N6709" i="3" s="1"/>
  <c r="M6712" i="3"/>
  <c r="N6712" i="3" s="1"/>
  <c r="M6719" i="3"/>
  <c r="N6719" i="3" s="1"/>
  <c r="M6722" i="3"/>
  <c r="N6722" i="3" s="1"/>
  <c r="M6725" i="3"/>
  <c r="N6725" i="3" s="1"/>
  <c r="M6728" i="3"/>
  <c r="N6728" i="3" s="1"/>
  <c r="M6735" i="3"/>
  <c r="N6735" i="3" s="1"/>
  <c r="M6738" i="3"/>
  <c r="N6738" i="3" s="1"/>
  <c r="M6741" i="3"/>
  <c r="N6741" i="3" s="1"/>
  <c r="M6744" i="3"/>
  <c r="N6744" i="3" s="1"/>
  <c r="M6751" i="3"/>
  <c r="N6751" i="3" s="1"/>
  <c r="M6754" i="3"/>
  <c r="N6754" i="3" s="1"/>
  <c r="M6700" i="3"/>
  <c r="N6700" i="3" s="1"/>
  <c r="M6707" i="3"/>
  <c r="N6707" i="3" s="1"/>
  <c r="M6710" i="3"/>
  <c r="N6710" i="3" s="1"/>
  <c r="M6713" i="3"/>
  <c r="N6713" i="3" s="1"/>
  <c r="M6716" i="3"/>
  <c r="N6716" i="3" s="1"/>
  <c r="M6723" i="3"/>
  <c r="N6723" i="3" s="1"/>
  <c r="M6726" i="3"/>
  <c r="N6726" i="3" s="1"/>
  <c r="M6729" i="3"/>
  <c r="N6729" i="3" s="1"/>
  <c r="M6732" i="3"/>
  <c r="N6732" i="3" s="1"/>
  <c r="M6739" i="3"/>
  <c r="N6739" i="3" s="1"/>
  <c r="M6742" i="3"/>
  <c r="N6742" i="3" s="1"/>
  <c r="M6745" i="3"/>
  <c r="N6745" i="3" s="1"/>
  <c r="M6748" i="3"/>
  <c r="N6748" i="3" s="1"/>
  <c r="M6755" i="3"/>
  <c r="N6755" i="3" s="1"/>
  <c r="M6701" i="3"/>
  <c r="N6701" i="3" s="1"/>
  <c r="M6704" i="3"/>
  <c r="N6704" i="3" s="1"/>
  <c r="M6711" i="3"/>
  <c r="N6711" i="3" s="1"/>
  <c r="M6714" i="3"/>
  <c r="N6714" i="3" s="1"/>
  <c r="M6717" i="3"/>
  <c r="N6717" i="3" s="1"/>
  <c r="M6720" i="3"/>
  <c r="N6720" i="3" s="1"/>
  <c r="M6727" i="3"/>
  <c r="N6727" i="3" s="1"/>
  <c r="M6730" i="3"/>
  <c r="N6730" i="3" s="1"/>
  <c r="M6733" i="3"/>
  <c r="N6733" i="3" s="1"/>
  <c r="M6736" i="3"/>
  <c r="N6736" i="3" s="1"/>
  <c r="M6743" i="3"/>
  <c r="N6743" i="3" s="1"/>
  <c r="M6746" i="3"/>
  <c r="N6746" i="3" s="1"/>
  <c r="M6749" i="3"/>
  <c r="N6749" i="3" s="1"/>
  <c r="M6752" i="3"/>
  <c r="N6752" i="3" s="1"/>
  <c r="M6702" i="3"/>
  <c r="N6702" i="3" s="1"/>
  <c r="M6705" i="3"/>
  <c r="N6705" i="3" s="1"/>
  <c r="M6708" i="3"/>
  <c r="N6708" i="3" s="1"/>
  <c r="M6715" i="3"/>
  <c r="N6715" i="3" s="1"/>
  <c r="M6718" i="3"/>
  <c r="N6718" i="3" s="1"/>
  <c r="M6721" i="3"/>
  <c r="N6721" i="3" s="1"/>
  <c r="M6724" i="3"/>
  <c r="N6724" i="3" s="1"/>
  <c r="M6731" i="3"/>
  <c r="N6731" i="3" s="1"/>
  <c r="M6734" i="3"/>
  <c r="N6734" i="3" s="1"/>
  <c r="M6737" i="3"/>
  <c r="N6737" i="3" s="1"/>
  <c r="M6740" i="3"/>
  <c r="N6740" i="3" s="1"/>
  <c r="M6747" i="3"/>
  <c r="N6747" i="3" s="1"/>
  <c r="M6750" i="3"/>
  <c r="N6750" i="3" s="1"/>
  <c r="M6753" i="3"/>
  <c r="N6753" i="3" s="1"/>
  <c r="M6756" i="3"/>
  <c r="N6756" i="3" s="1"/>
  <c r="M6421" i="3"/>
  <c r="N6421" i="3" s="1"/>
  <c r="M6424" i="3"/>
  <c r="N6424" i="3" s="1"/>
  <c r="M6431" i="3"/>
  <c r="N6431" i="3" s="1"/>
  <c r="M6434" i="3"/>
  <c r="N6434" i="3" s="1"/>
  <c r="M6437" i="3"/>
  <c r="N6437" i="3" s="1"/>
  <c r="M6440" i="3"/>
  <c r="N6440" i="3" s="1"/>
  <c r="M6447" i="3"/>
  <c r="N6447" i="3" s="1"/>
  <c r="M6450" i="3"/>
  <c r="N6450" i="3" s="1"/>
  <c r="M6453" i="3"/>
  <c r="N6453" i="3" s="1"/>
  <c r="M6456" i="3"/>
  <c r="N6456" i="3" s="1"/>
  <c r="M6463" i="3"/>
  <c r="N6463" i="3" s="1"/>
  <c r="M6466" i="3"/>
  <c r="N6466" i="3" s="1"/>
  <c r="M6469" i="3"/>
  <c r="N6469" i="3" s="1"/>
  <c r="M6472" i="3"/>
  <c r="N6472" i="3" s="1"/>
  <c r="M6422" i="3"/>
  <c r="N6422" i="3" s="1"/>
  <c r="M6425" i="3"/>
  <c r="N6425" i="3" s="1"/>
  <c r="M6428" i="3"/>
  <c r="N6428" i="3" s="1"/>
  <c r="M6435" i="3"/>
  <c r="N6435" i="3" s="1"/>
  <c r="M6438" i="3"/>
  <c r="N6438" i="3" s="1"/>
  <c r="M6441" i="3"/>
  <c r="N6441" i="3" s="1"/>
  <c r="M6444" i="3"/>
  <c r="N6444" i="3" s="1"/>
  <c r="M6451" i="3"/>
  <c r="N6451" i="3" s="1"/>
  <c r="M6454" i="3"/>
  <c r="N6454" i="3" s="1"/>
  <c r="M6457" i="3"/>
  <c r="N6457" i="3" s="1"/>
  <c r="M6460" i="3"/>
  <c r="N6460" i="3" s="1"/>
  <c r="M6467" i="3"/>
  <c r="N6467" i="3" s="1"/>
  <c r="M6470" i="3"/>
  <c r="N6470" i="3" s="1"/>
  <c r="M6473" i="3"/>
  <c r="N6473" i="3" s="1"/>
  <c r="M6476" i="3"/>
  <c r="N6476" i="3" s="1"/>
  <c r="M6423" i="3"/>
  <c r="N6423" i="3" s="1"/>
  <c r="M6426" i="3"/>
  <c r="N6426" i="3" s="1"/>
  <c r="M6429" i="3"/>
  <c r="N6429" i="3" s="1"/>
  <c r="M6432" i="3"/>
  <c r="N6432" i="3" s="1"/>
  <c r="M6439" i="3"/>
  <c r="N6439" i="3" s="1"/>
  <c r="M6442" i="3"/>
  <c r="N6442" i="3" s="1"/>
  <c r="M6445" i="3"/>
  <c r="N6445" i="3" s="1"/>
  <c r="M6448" i="3"/>
  <c r="N6448" i="3" s="1"/>
  <c r="M6455" i="3"/>
  <c r="N6455" i="3" s="1"/>
  <c r="M6458" i="3"/>
  <c r="N6458" i="3" s="1"/>
  <c r="M6461" i="3"/>
  <c r="N6461" i="3" s="1"/>
  <c r="M6464" i="3"/>
  <c r="N6464" i="3" s="1"/>
  <c r="M6471" i="3"/>
  <c r="N6471" i="3" s="1"/>
  <c r="M6474" i="3"/>
  <c r="N6474" i="3" s="1"/>
  <c r="M6420" i="3"/>
  <c r="N6420" i="3" s="1"/>
  <c r="M6427" i="3"/>
  <c r="N6427" i="3" s="1"/>
  <c r="M6430" i="3"/>
  <c r="N6430" i="3" s="1"/>
  <c r="M6433" i="3"/>
  <c r="N6433" i="3" s="1"/>
  <c r="M6436" i="3"/>
  <c r="N6436" i="3" s="1"/>
  <c r="M6443" i="3"/>
  <c r="N6443" i="3" s="1"/>
  <c r="M6446" i="3"/>
  <c r="N6446" i="3" s="1"/>
  <c r="M6449" i="3"/>
  <c r="N6449" i="3" s="1"/>
  <c r="M6452" i="3"/>
  <c r="N6452" i="3" s="1"/>
  <c r="M6459" i="3"/>
  <c r="N6459" i="3" s="1"/>
  <c r="M6462" i="3"/>
  <c r="N6462" i="3" s="1"/>
  <c r="M6465" i="3"/>
  <c r="N6465" i="3" s="1"/>
  <c r="M6468" i="3"/>
  <c r="N6468" i="3" s="1"/>
  <c r="M6475" i="3"/>
  <c r="N6475" i="3" s="1"/>
  <c r="M5808" i="3"/>
  <c r="N5808" i="3" s="1"/>
  <c r="M5811" i="3"/>
  <c r="N5811" i="3" s="1"/>
  <c r="M5814" i="3"/>
  <c r="N5814" i="3" s="1"/>
  <c r="M5820" i="3"/>
  <c r="N5820" i="3" s="1"/>
  <c r="M5823" i="3"/>
  <c r="N5823" i="3" s="1"/>
  <c r="M5826" i="3"/>
  <c r="N5826" i="3" s="1"/>
  <c r="M5829" i="3"/>
  <c r="N5829" i="3" s="1"/>
  <c r="M5832" i="3"/>
  <c r="N5832" i="3" s="1"/>
  <c r="M5835" i="3"/>
  <c r="N5835" i="3" s="1"/>
  <c r="M5841" i="3"/>
  <c r="N5841" i="3" s="1"/>
  <c r="M5847" i="3"/>
  <c r="N5847" i="3" s="1"/>
  <c r="M5850" i="3"/>
  <c r="N5850" i="3" s="1"/>
  <c r="M5854" i="3"/>
  <c r="N5854" i="3" s="1"/>
  <c r="M5860" i="3"/>
  <c r="N5860" i="3" s="1"/>
  <c r="M5865" i="3"/>
  <c r="N5865" i="3" s="1"/>
  <c r="M5869" i="3"/>
  <c r="N5869" i="3" s="1"/>
  <c r="M5872" i="3"/>
  <c r="N5872" i="3" s="1"/>
  <c r="M5875" i="3"/>
  <c r="N5875" i="3" s="1"/>
  <c r="M5878" i="3"/>
  <c r="N5878" i="3" s="1"/>
  <c r="M5889" i="3"/>
  <c r="N5889" i="3" s="1"/>
  <c r="M5892" i="3"/>
  <c r="N5892" i="3" s="1"/>
  <c r="M5899" i="3"/>
  <c r="N5899" i="3" s="1"/>
  <c r="M5902" i="3"/>
  <c r="N5902" i="3" s="1"/>
  <c r="M5905" i="3"/>
  <c r="N5905" i="3" s="1"/>
  <c r="M5908" i="3"/>
  <c r="N5908" i="3" s="1"/>
  <c r="M5915" i="3"/>
  <c r="N5915" i="3" s="1"/>
  <c r="M5918" i="3"/>
  <c r="N5918" i="3" s="1"/>
  <c r="M5921" i="3"/>
  <c r="N5921" i="3" s="1"/>
  <c r="M5924" i="3"/>
  <c r="N5924" i="3" s="1"/>
  <c r="M5931" i="3"/>
  <c r="N5931" i="3" s="1"/>
  <c r="M5934" i="3"/>
  <c r="N5934" i="3" s="1"/>
  <c r="M5937" i="3"/>
  <c r="N5937" i="3" s="1"/>
  <c r="M5940" i="3"/>
  <c r="N5940" i="3" s="1"/>
  <c r="M5947" i="3"/>
  <c r="N5947" i="3" s="1"/>
  <c r="M5950" i="3"/>
  <c r="N5950" i="3" s="1"/>
  <c r="M5953" i="3"/>
  <c r="N5953" i="3" s="1"/>
  <c r="M5956" i="3"/>
  <c r="N5956" i="3" s="1"/>
  <c r="M5963" i="3"/>
  <c r="N5963" i="3" s="1"/>
  <c r="M5966" i="3"/>
  <c r="N5966" i="3" s="1"/>
  <c r="M5969" i="3"/>
  <c r="N5969" i="3" s="1"/>
  <c r="M5972" i="3"/>
  <c r="N5972" i="3" s="1"/>
  <c r="M5979" i="3"/>
  <c r="N5979" i="3" s="1"/>
  <c r="M5812" i="3"/>
  <c r="N5812" i="3" s="1"/>
  <c r="M5817" i="3"/>
  <c r="N5817" i="3" s="1"/>
  <c r="M5821" i="3"/>
  <c r="N5821" i="3" s="1"/>
  <c r="M5824" i="3"/>
  <c r="N5824" i="3" s="1"/>
  <c r="M5827" i="3"/>
  <c r="N5827" i="3" s="1"/>
  <c r="M5830" i="3"/>
  <c r="N5830" i="3" s="1"/>
  <c r="M5836" i="3"/>
  <c r="N5836" i="3" s="1"/>
  <c r="M5839" i="3"/>
  <c r="N5839" i="3" s="1"/>
  <c r="M5842" i="3"/>
  <c r="N5842" i="3" s="1"/>
  <c r="M5845" i="3"/>
  <c r="N5845" i="3" s="1"/>
  <c r="M5848" i="3"/>
  <c r="N5848" i="3" s="1"/>
  <c r="M5851" i="3"/>
  <c r="N5851" i="3" s="1"/>
  <c r="M5857" i="3"/>
  <c r="N5857" i="3" s="1"/>
  <c r="M5863" i="3"/>
  <c r="N5863" i="3" s="1"/>
  <c r="M5866" i="3"/>
  <c r="N5866" i="3" s="1"/>
  <c r="M5870" i="3"/>
  <c r="N5870" i="3" s="1"/>
  <c r="M5876" i="3"/>
  <c r="N5876" i="3" s="1"/>
  <c r="M5881" i="3"/>
  <c r="N5881" i="3" s="1"/>
  <c r="M5883" i="3"/>
  <c r="N5883" i="3" s="1"/>
  <c r="M5885" i="3"/>
  <c r="N5885" i="3" s="1"/>
  <c r="M5887" i="3"/>
  <c r="N5887" i="3" s="1"/>
  <c r="M5890" i="3"/>
  <c r="N5890" i="3" s="1"/>
  <c r="M5893" i="3"/>
  <c r="N5893" i="3" s="1"/>
  <c r="M5896" i="3"/>
  <c r="N5896" i="3" s="1"/>
  <c r="M5903" i="3"/>
  <c r="N5903" i="3" s="1"/>
  <c r="M5906" i="3"/>
  <c r="N5906" i="3" s="1"/>
  <c r="M5909" i="3"/>
  <c r="N5909" i="3" s="1"/>
  <c r="M5912" i="3"/>
  <c r="N5912" i="3" s="1"/>
  <c r="M5919" i="3"/>
  <c r="N5919" i="3" s="1"/>
  <c r="M5922" i="3"/>
  <c r="N5922" i="3" s="1"/>
  <c r="M5925" i="3"/>
  <c r="N5925" i="3" s="1"/>
  <c r="M5928" i="3"/>
  <c r="N5928" i="3" s="1"/>
  <c r="M5935" i="3"/>
  <c r="N5935" i="3" s="1"/>
  <c r="M5938" i="3"/>
  <c r="N5938" i="3" s="1"/>
  <c r="M5941" i="3"/>
  <c r="N5941" i="3" s="1"/>
  <c r="M5944" i="3"/>
  <c r="N5944" i="3" s="1"/>
  <c r="M5951" i="3"/>
  <c r="N5951" i="3" s="1"/>
  <c r="M5954" i="3"/>
  <c r="N5954" i="3" s="1"/>
  <c r="M5957" i="3"/>
  <c r="N5957" i="3" s="1"/>
  <c r="M5960" i="3"/>
  <c r="N5960" i="3" s="1"/>
  <c r="M5967" i="3"/>
  <c r="N5967" i="3" s="1"/>
  <c r="M5970" i="3"/>
  <c r="N5970" i="3" s="1"/>
  <c r="M5973" i="3"/>
  <c r="N5973" i="3" s="1"/>
  <c r="M5976" i="3"/>
  <c r="N5976" i="3" s="1"/>
  <c r="M5809" i="3"/>
  <c r="N5809" i="3" s="1"/>
  <c r="M5815" i="3"/>
  <c r="N5815" i="3" s="1"/>
  <c r="M5818" i="3"/>
  <c r="N5818" i="3" s="1"/>
  <c r="M5822" i="3"/>
  <c r="N5822" i="3" s="1"/>
  <c r="M5828" i="3"/>
  <c r="N5828" i="3" s="1"/>
  <c r="M5833" i="3"/>
  <c r="N5833" i="3" s="1"/>
  <c r="M5837" i="3"/>
  <c r="N5837" i="3" s="1"/>
  <c r="M5840" i="3"/>
  <c r="N5840" i="3" s="1"/>
  <c r="M5843" i="3"/>
  <c r="N5843" i="3" s="1"/>
  <c r="M5846" i="3"/>
  <c r="N5846" i="3" s="1"/>
  <c r="M5852" i="3"/>
  <c r="N5852" i="3" s="1"/>
  <c r="M5855" i="3"/>
  <c r="N5855" i="3" s="1"/>
  <c r="M5858" i="3"/>
  <c r="N5858" i="3" s="1"/>
  <c r="M5861" i="3"/>
  <c r="N5861" i="3" s="1"/>
  <c r="M5864" i="3"/>
  <c r="N5864" i="3" s="1"/>
  <c r="M5867" i="3"/>
  <c r="N5867" i="3" s="1"/>
  <c r="M5873" i="3"/>
  <c r="N5873" i="3" s="1"/>
  <c r="M5879" i="3"/>
  <c r="N5879" i="3" s="1"/>
  <c r="M5891" i="3"/>
  <c r="N5891" i="3" s="1"/>
  <c r="M5894" i="3"/>
  <c r="N5894" i="3" s="1"/>
  <c r="M5897" i="3"/>
  <c r="N5897" i="3" s="1"/>
  <c r="M5900" i="3"/>
  <c r="N5900" i="3" s="1"/>
  <c r="M5907" i="3"/>
  <c r="N5907" i="3" s="1"/>
  <c r="M5910" i="3"/>
  <c r="N5910" i="3" s="1"/>
  <c r="M5913" i="3"/>
  <c r="N5913" i="3" s="1"/>
  <c r="M5916" i="3"/>
  <c r="N5916" i="3" s="1"/>
  <c r="M5923" i="3"/>
  <c r="N5923" i="3" s="1"/>
  <c r="M5926" i="3"/>
  <c r="N5926" i="3" s="1"/>
  <c r="M5929" i="3"/>
  <c r="N5929" i="3" s="1"/>
  <c r="M5932" i="3"/>
  <c r="N5932" i="3" s="1"/>
  <c r="M5939" i="3"/>
  <c r="N5939" i="3" s="1"/>
  <c r="M5942" i="3"/>
  <c r="N5942" i="3" s="1"/>
  <c r="M5945" i="3"/>
  <c r="N5945" i="3" s="1"/>
  <c r="M5948" i="3"/>
  <c r="N5948" i="3" s="1"/>
  <c r="M5955" i="3"/>
  <c r="N5955" i="3" s="1"/>
  <c r="M5958" i="3"/>
  <c r="N5958" i="3" s="1"/>
  <c r="M5961" i="3"/>
  <c r="N5961" i="3" s="1"/>
  <c r="M5964" i="3"/>
  <c r="N5964" i="3" s="1"/>
  <c r="M5971" i="3"/>
  <c r="N5971" i="3" s="1"/>
  <c r="M5974" i="3"/>
  <c r="N5974" i="3" s="1"/>
  <c r="M5977" i="3"/>
  <c r="N5977" i="3" s="1"/>
  <c r="M5810" i="3"/>
  <c r="N5810" i="3" s="1"/>
  <c r="M5813" i="3"/>
  <c r="N5813" i="3" s="1"/>
  <c r="M5816" i="3"/>
  <c r="N5816" i="3" s="1"/>
  <c r="M5819" i="3"/>
  <c r="N5819" i="3" s="1"/>
  <c r="M5825" i="3"/>
  <c r="N5825" i="3" s="1"/>
  <c r="M5831" i="3"/>
  <c r="N5831" i="3" s="1"/>
  <c r="M5834" i="3"/>
  <c r="N5834" i="3" s="1"/>
  <c r="M5838" i="3"/>
  <c r="N5838" i="3" s="1"/>
  <c r="M5844" i="3"/>
  <c r="N5844" i="3" s="1"/>
  <c r="M5849" i="3"/>
  <c r="N5849" i="3" s="1"/>
  <c r="M5853" i="3"/>
  <c r="N5853" i="3" s="1"/>
  <c r="M5856" i="3"/>
  <c r="N5856" i="3" s="1"/>
  <c r="M5859" i="3"/>
  <c r="N5859" i="3" s="1"/>
  <c r="M5862" i="3"/>
  <c r="N5862" i="3" s="1"/>
  <c r="M5868" i="3"/>
  <c r="N5868" i="3" s="1"/>
  <c r="M5871" i="3"/>
  <c r="N5871" i="3" s="1"/>
  <c r="M5874" i="3"/>
  <c r="N5874" i="3" s="1"/>
  <c r="M5877" i="3"/>
  <c r="N5877" i="3" s="1"/>
  <c r="M5880" i="3"/>
  <c r="N5880" i="3" s="1"/>
  <c r="M5882" i="3"/>
  <c r="N5882" i="3" s="1"/>
  <c r="M5884" i="3"/>
  <c r="N5884" i="3" s="1"/>
  <c r="M5886" i="3"/>
  <c r="N5886" i="3" s="1"/>
  <c r="M5888" i="3"/>
  <c r="N5888" i="3" s="1"/>
  <c r="M5895" i="3"/>
  <c r="N5895" i="3" s="1"/>
  <c r="M5898" i="3"/>
  <c r="N5898" i="3" s="1"/>
  <c r="M5901" i="3"/>
  <c r="N5901" i="3" s="1"/>
  <c r="M5904" i="3"/>
  <c r="N5904" i="3" s="1"/>
  <c r="M5911" i="3"/>
  <c r="N5911" i="3" s="1"/>
  <c r="M5914" i="3"/>
  <c r="N5914" i="3" s="1"/>
  <c r="M5917" i="3"/>
  <c r="N5917" i="3" s="1"/>
  <c r="M5920" i="3"/>
  <c r="N5920" i="3" s="1"/>
  <c r="M5927" i="3"/>
  <c r="N5927" i="3" s="1"/>
  <c r="M5930" i="3"/>
  <c r="N5930" i="3" s="1"/>
  <c r="M5933" i="3"/>
  <c r="N5933" i="3" s="1"/>
  <c r="M5936" i="3"/>
  <c r="N5936" i="3" s="1"/>
  <c r="M5943" i="3"/>
  <c r="N5943" i="3" s="1"/>
  <c r="M5946" i="3"/>
  <c r="N5946" i="3" s="1"/>
  <c r="M5949" i="3"/>
  <c r="N5949" i="3" s="1"/>
  <c r="M5952" i="3"/>
  <c r="N5952" i="3" s="1"/>
  <c r="M5959" i="3"/>
  <c r="N5959" i="3" s="1"/>
  <c r="M5962" i="3"/>
  <c r="N5962" i="3" s="1"/>
  <c r="M5965" i="3"/>
  <c r="N5965" i="3" s="1"/>
  <c r="M5968" i="3"/>
  <c r="N5968" i="3" s="1"/>
  <c r="M5975" i="3"/>
  <c r="N5975" i="3" s="1"/>
  <c r="M5978" i="3"/>
  <c r="N5978" i="3" s="1"/>
  <c r="M5328" i="3"/>
  <c r="N5328" i="3" s="1"/>
  <c r="M5332" i="3"/>
  <c r="N5332" i="3" s="1"/>
  <c r="M5338" i="3"/>
  <c r="N5338" i="3" s="1"/>
  <c r="M5341" i="3"/>
  <c r="N5341" i="3" s="1"/>
  <c r="M5344" i="3"/>
  <c r="N5344" i="3" s="1"/>
  <c r="M5348" i="3"/>
  <c r="N5348" i="3" s="1"/>
  <c r="M5354" i="3"/>
  <c r="N5354" i="3" s="1"/>
  <c r="M5357" i="3"/>
  <c r="N5357" i="3" s="1"/>
  <c r="M5360" i="3"/>
  <c r="N5360" i="3" s="1"/>
  <c r="M5364" i="3"/>
  <c r="N5364" i="3" s="1"/>
  <c r="M5370" i="3"/>
  <c r="N5370" i="3" s="1"/>
  <c r="M5373" i="3"/>
  <c r="N5373" i="3" s="1"/>
  <c r="M5376" i="3"/>
  <c r="N5376" i="3" s="1"/>
  <c r="M5380" i="3"/>
  <c r="N5380" i="3" s="1"/>
  <c r="M5385" i="3"/>
  <c r="N5385" i="3" s="1"/>
  <c r="M5391" i="3"/>
  <c r="N5391" i="3" s="1"/>
  <c r="M5394" i="3"/>
  <c r="N5394" i="3" s="1"/>
  <c r="M5397" i="3"/>
  <c r="N5397" i="3" s="1"/>
  <c r="M5400" i="3"/>
  <c r="N5400" i="3" s="1"/>
  <c r="M5403" i="3"/>
  <c r="N5403" i="3" s="1"/>
  <c r="M5406" i="3"/>
  <c r="N5406" i="3" s="1"/>
  <c r="M5412" i="3"/>
  <c r="N5412" i="3" s="1"/>
  <c r="M5417" i="3"/>
  <c r="N5417" i="3" s="1"/>
  <c r="M5423" i="3"/>
  <c r="N5423" i="3" s="1"/>
  <c r="M5426" i="3"/>
  <c r="N5426" i="3" s="1"/>
  <c r="M5429" i="3"/>
  <c r="N5429" i="3" s="1"/>
  <c r="M5432" i="3"/>
  <c r="N5432" i="3" s="1"/>
  <c r="M5435" i="3"/>
  <c r="N5435" i="3" s="1"/>
  <c r="M5438" i="3"/>
  <c r="N5438" i="3" s="1"/>
  <c r="M5326" i="3"/>
  <c r="N5326" i="3" s="1"/>
  <c r="M5329" i="3"/>
  <c r="N5329" i="3" s="1"/>
  <c r="M5335" i="3"/>
  <c r="N5335" i="3" s="1"/>
  <c r="M5339" i="3"/>
  <c r="N5339" i="3" s="1"/>
  <c r="M5342" i="3"/>
  <c r="N5342" i="3" s="1"/>
  <c r="M5345" i="3"/>
  <c r="N5345" i="3" s="1"/>
  <c r="M5351" i="3"/>
  <c r="N5351" i="3" s="1"/>
  <c r="M5355" i="3"/>
  <c r="N5355" i="3" s="1"/>
  <c r="M5358" i="3"/>
  <c r="N5358" i="3" s="1"/>
  <c r="M5361" i="3"/>
  <c r="N5361" i="3" s="1"/>
  <c r="M5367" i="3"/>
  <c r="N5367" i="3" s="1"/>
  <c r="M5371" i="3"/>
  <c r="N5371" i="3" s="1"/>
  <c r="M5374" i="3"/>
  <c r="N5374" i="3" s="1"/>
  <c r="M5377" i="3"/>
  <c r="N5377" i="3" s="1"/>
  <c r="M5383" i="3"/>
  <c r="N5383" i="3" s="1"/>
  <c r="M5386" i="3"/>
  <c r="N5386" i="3" s="1"/>
  <c r="M5389" i="3"/>
  <c r="N5389" i="3" s="1"/>
  <c r="M5392" i="3"/>
  <c r="N5392" i="3" s="1"/>
  <c r="M5395" i="3"/>
  <c r="N5395" i="3" s="1"/>
  <c r="M5398" i="3"/>
  <c r="N5398" i="3" s="1"/>
  <c r="M5404" i="3"/>
  <c r="N5404" i="3" s="1"/>
  <c r="M5409" i="3"/>
  <c r="N5409" i="3" s="1"/>
  <c r="M5415" i="3"/>
  <c r="N5415" i="3" s="1"/>
  <c r="M5418" i="3"/>
  <c r="N5418" i="3" s="1"/>
  <c r="M5421" i="3"/>
  <c r="N5421" i="3" s="1"/>
  <c r="M5424" i="3"/>
  <c r="N5424" i="3" s="1"/>
  <c r="M5427" i="3"/>
  <c r="N5427" i="3" s="1"/>
  <c r="M5430" i="3"/>
  <c r="N5430" i="3" s="1"/>
  <c r="M5436" i="3"/>
  <c r="N5436" i="3" s="1"/>
  <c r="M5330" i="3"/>
  <c r="N5330" i="3" s="1"/>
  <c r="M5333" i="3"/>
  <c r="N5333" i="3" s="1"/>
  <c r="M5336" i="3"/>
  <c r="N5336" i="3" s="1"/>
  <c r="M5340" i="3"/>
  <c r="N5340" i="3" s="1"/>
  <c r="M5346" i="3"/>
  <c r="N5346" i="3" s="1"/>
  <c r="M5349" i="3"/>
  <c r="N5349" i="3" s="1"/>
  <c r="M5352" i="3"/>
  <c r="N5352" i="3" s="1"/>
  <c r="M5356" i="3"/>
  <c r="N5356" i="3" s="1"/>
  <c r="M5362" i="3"/>
  <c r="N5362" i="3" s="1"/>
  <c r="M5365" i="3"/>
  <c r="N5365" i="3" s="1"/>
  <c r="M5368" i="3"/>
  <c r="N5368" i="3" s="1"/>
  <c r="M5372" i="3"/>
  <c r="N5372" i="3" s="1"/>
  <c r="M5378" i="3"/>
  <c r="N5378" i="3" s="1"/>
  <c r="M5381" i="3"/>
  <c r="N5381" i="3" s="1"/>
  <c r="M5384" i="3"/>
  <c r="N5384" i="3" s="1"/>
  <c r="M5387" i="3"/>
  <c r="N5387" i="3" s="1"/>
  <c r="M5390" i="3"/>
  <c r="N5390" i="3" s="1"/>
  <c r="M5396" i="3"/>
  <c r="N5396" i="3" s="1"/>
  <c r="M5401" i="3"/>
  <c r="N5401" i="3" s="1"/>
  <c r="M5407" i="3"/>
  <c r="N5407" i="3" s="1"/>
  <c r="M5410" i="3"/>
  <c r="N5410" i="3" s="1"/>
  <c r="M5413" i="3"/>
  <c r="N5413" i="3" s="1"/>
  <c r="M5416" i="3"/>
  <c r="N5416" i="3" s="1"/>
  <c r="M5419" i="3"/>
  <c r="N5419" i="3" s="1"/>
  <c r="M5422" i="3"/>
  <c r="N5422" i="3" s="1"/>
  <c r="M5428" i="3"/>
  <c r="N5428" i="3" s="1"/>
  <c r="M5433" i="3"/>
  <c r="N5433" i="3" s="1"/>
  <c r="M5439" i="3"/>
  <c r="N5439" i="3" s="1"/>
  <c r="M5327" i="3"/>
  <c r="N5327" i="3" s="1"/>
  <c r="M5331" i="3"/>
  <c r="N5331" i="3" s="1"/>
  <c r="M5334" i="3"/>
  <c r="N5334" i="3" s="1"/>
  <c r="M5337" i="3"/>
  <c r="N5337" i="3" s="1"/>
  <c r="M5343" i="3"/>
  <c r="N5343" i="3" s="1"/>
  <c r="M5347" i="3"/>
  <c r="N5347" i="3" s="1"/>
  <c r="M5350" i="3"/>
  <c r="N5350" i="3" s="1"/>
  <c r="M5353" i="3"/>
  <c r="N5353" i="3" s="1"/>
  <c r="M5359" i="3"/>
  <c r="N5359" i="3" s="1"/>
  <c r="M5363" i="3"/>
  <c r="N5363" i="3" s="1"/>
  <c r="M5366" i="3"/>
  <c r="N5366" i="3" s="1"/>
  <c r="M5369" i="3"/>
  <c r="N5369" i="3" s="1"/>
  <c r="M5375" i="3"/>
  <c r="N5375" i="3" s="1"/>
  <c r="M5379" i="3"/>
  <c r="N5379" i="3" s="1"/>
  <c r="M5382" i="3"/>
  <c r="N5382" i="3" s="1"/>
  <c r="M5388" i="3"/>
  <c r="N5388" i="3" s="1"/>
  <c r="M5393" i="3"/>
  <c r="N5393" i="3" s="1"/>
  <c r="M5399" i="3"/>
  <c r="N5399" i="3" s="1"/>
  <c r="M5402" i="3"/>
  <c r="N5402" i="3" s="1"/>
  <c r="M5405" i="3"/>
  <c r="N5405" i="3" s="1"/>
  <c r="M5408" i="3"/>
  <c r="N5408" i="3" s="1"/>
  <c r="M5411" i="3"/>
  <c r="N5411" i="3" s="1"/>
  <c r="M5414" i="3"/>
  <c r="N5414" i="3" s="1"/>
  <c r="M5420" i="3"/>
  <c r="N5420" i="3" s="1"/>
  <c r="M5425" i="3"/>
  <c r="N5425" i="3" s="1"/>
  <c r="M5431" i="3"/>
  <c r="N5431" i="3" s="1"/>
  <c r="M5434" i="3"/>
  <c r="N5434" i="3" s="1"/>
  <c r="M5437" i="3"/>
  <c r="N5437" i="3" s="1"/>
  <c r="M5440" i="3"/>
  <c r="N5440" i="3" s="1"/>
  <c r="M4893" i="3"/>
  <c r="N4893" i="3" s="1"/>
  <c r="M4896" i="3"/>
  <c r="N4896" i="3" s="1"/>
  <c r="M4900" i="3"/>
  <c r="N4900" i="3" s="1"/>
  <c r="M4906" i="3"/>
  <c r="N4906" i="3" s="1"/>
  <c r="M4909" i="3"/>
  <c r="N4909" i="3" s="1"/>
  <c r="M4912" i="3"/>
  <c r="N4912" i="3" s="1"/>
  <c r="M4916" i="3"/>
  <c r="N4916" i="3" s="1"/>
  <c r="M4922" i="3"/>
  <c r="N4922" i="3" s="1"/>
  <c r="M4925" i="3"/>
  <c r="N4925" i="3" s="1"/>
  <c r="M4928" i="3"/>
  <c r="N4928" i="3" s="1"/>
  <c r="M4932" i="3"/>
  <c r="N4932" i="3" s="1"/>
  <c r="M4938" i="3"/>
  <c r="N4938" i="3" s="1"/>
  <c r="M4941" i="3"/>
  <c r="N4941" i="3" s="1"/>
  <c r="M4944" i="3"/>
  <c r="N4944" i="3" s="1"/>
  <c r="M4948" i="3"/>
  <c r="N4948" i="3" s="1"/>
  <c r="M4954" i="3"/>
  <c r="N4954" i="3" s="1"/>
  <c r="M4891" i="3"/>
  <c r="N4891" i="3" s="1"/>
  <c r="M4894" i="3"/>
  <c r="N4894" i="3" s="1"/>
  <c r="M4897" i="3"/>
  <c r="N4897" i="3" s="1"/>
  <c r="M4903" i="3"/>
  <c r="N4903" i="3" s="1"/>
  <c r="M4907" i="3"/>
  <c r="N4907" i="3" s="1"/>
  <c r="M4910" i="3"/>
  <c r="N4910" i="3" s="1"/>
  <c r="M4913" i="3"/>
  <c r="N4913" i="3" s="1"/>
  <c r="M4919" i="3"/>
  <c r="N4919" i="3" s="1"/>
  <c r="M4923" i="3"/>
  <c r="N4923" i="3" s="1"/>
  <c r="M4926" i="3"/>
  <c r="N4926" i="3" s="1"/>
  <c r="M4929" i="3"/>
  <c r="N4929" i="3" s="1"/>
  <c r="M4935" i="3"/>
  <c r="N4935" i="3" s="1"/>
  <c r="M4939" i="3"/>
  <c r="N4939" i="3" s="1"/>
  <c r="M4942" i="3"/>
  <c r="N4942" i="3" s="1"/>
  <c r="M4945" i="3"/>
  <c r="N4945" i="3" s="1"/>
  <c r="M4951" i="3"/>
  <c r="N4951" i="3" s="1"/>
  <c r="M4955" i="3"/>
  <c r="N4955" i="3" s="1"/>
  <c r="M4892" i="3"/>
  <c r="N4892" i="3" s="1"/>
  <c r="M4898" i="3"/>
  <c r="N4898" i="3" s="1"/>
  <c r="M4901" i="3"/>
  <c r="N4901" i="3" s="1"/>
  <c r="M4904" i="3"/>
  <c r="N4904" i="3" s="1"/>
  <c r="M4908" i="3"/>
  <c r="N4908" i="3" s="1"/>
  <c r="M4914" i="3"/>
  <c r="N4914" i="3" s="1"/>
  <c r="M4917" i="3"/>
  <c r="N4917" i="3" s="1"/>
  <c r="M4920" i="3"/>
  <c r="N4920" i="3" s="1"/>
  <c r="M4924" i="3"/>
  <c r="N4924" i="3" s="1"/>
  <c r="M4930" i="3"/>
  <c r="N4930" i="3" s="1"/>
  <c r="M4933" i="3"/>
  <c r="N4933" i="3" s="1"/>
  <c r="M4936" i="3"/>
  <c r="N4936" i="3" s="1"/>
  <c r="M4940" i="3"/>
  <c r="N4940" i="3" s="1"/>
  <c r="M4946" i="3"/>
  <c r="N4946" i="3" s="1"/>
  <c r="M4949" i="3"/>
  <c r="N4949" i="3" s="1"/>
  <c r="M4952" i="3"/>
  <c r="N4952" i="3" s="1"/>
  <c r="M4895" i="3"/>
  <c r="N4895" i="3" s="1"/>
  <c r="M4899" i="3"/>
  <c r="N4899" i="3" s="1"/>
  <c r="M4902" i="3"/>
  <c r="N4902" i="3" s="1"/>
  <c r="M4905" i="3"/>
  <c r="N4905" i="3" s="1"/>
  <c r="M4911" i="3"/>
  <c r="N4911" i="3" s="1"/>
  <c r="M4915" i="3"/>
  <c r="N4915" i="3" s="1"/>
  <c r="M4918" i="3"/>
  <c r="N4918" i="3" s="1"/>
  <c r="M4921" i="3"/>
  <c r="N4921" i="3" s="1"/>
  <c r="M4927" i="3"/>
  <c r="N4927" i="3" s="1"/>
  <c r="M4931" i="3"/>
  <c r="N4931" i="3" s="1"/>
  <c r="M4934" i="3"/>
  <c r="N4934" i="3" s="1"/>
  <c r="M4937" i="3"/>
  <c r="N4937" i="3" s="1"/>
  <c r="M4943" i="3"/>
  <c r="N4943" i="3" s="1"/>
  <c r="M4947" i="3"/>
  <c r="N4947" i="3" s="1"/>
  <c r="M4950" i="3"/>
  <c r="N4950" i="3" s="1"/>
  <c r="M4953" i="3"/>
  <c r="N4953" i="3" s="1"/>
  <c r="M4669" i="3"/>
  <c r="N4669" i="3" s="1"/>
  <c r="M4672" i="3"/>
  <c r="N4672" i="3" s="1"/>
  <c r="M4676" i="3"/>
  <c r="N4676" i="3" s="1"/>
  <c r="M4682" i="3"/>
  <c r="N4682" i="3" s="1"/>
  <c r="M4685" i="3"/>
  <c r="N4685" i="3" s="1"/>
  <c r="M4688" i="3"/>
  <c r="N4688" i="3" s="1"/>
  <c r="M4692" i="3"/>
  <c r="N4692" i="3" s="1"/>
  <c r="M4698" i="3"/>
  <c r="N4698" i="3" s="1"/>
  <c r="M4701" i="3"/>
  <c r="N4701" i="3" s="1"/>
  <c r="M4704" i="3"/>
  <c r="N4704" i="3" s="1"/>
  <c r="M4708" i="3"/>
  <c r="N4708" i="3" s="1"/>
  <c r="M4714" i="3"/>
  <c r="N4714" i="3" s="1"/>
  <c r="M4717" i="3"/>
  <c r="N4717" i="3" s="1"/>
  <c r="M4720" i="3"/>
  <c r="N4720" i="3" s="1"/>
  <c r="M4724" i="3"/>
  <c r="N4724" i="3" s="1"/>
  <c r="M4670" i="3"/>
  <c r="N4670" i="3" s="1"/>
  <c r="M4673" i="3"/>
  <c r="N4673" i="3" s="1"/>
  <c r="M4679" i="3"/>
  <c r="N4679" i="3" s="1"/>
  <c r="M4683" i="3"/>
  <c r="N4683" i="3" s="1"/>
  <c r="M4686" i="3"/>
  <c r="N4686" i="3" s="1"/>
  <c r="M4689" i="3"/>
  <c r="N4689" i="3" s="1"/>
  <c r="M4695" i="3"/>
  <c r="N4695" i="3" s="1"/>
  <c r="M4699" i="3"/>
  <c r="N4699" i="3" s="1"/>
  <c r="M4702" i="3"/>
  <c r="N4702" i="3" s="1"/>
  <c r="M4705" i="3"/>
  <c r="N4705" i="3" s="1"/>
  <c r="M4711" i="3"/>
  <c r="N4711" i="3" s="1"/>
  <c r="M4715" i="3"/>
  <c r="N4715" i="3" s="1"/>
  <c r="M4718" i="3"/>
  <c r="N4718" i="3" s="1"/>
  <c r="M4721" i="3"/>
  <c r="N4721" i="3" s="1"/>
  <c r="M4727" i="3"/>
  <c r="N4727" i="3" s="1"/>
  <c r="M4674" i="3"/>
  <c r="N4674" i="3" s="1"/>
  <c r="M4677" i="3"/>
  <c r="N4677" i="3" s="1"/>
  <c r="M4680" i="3"/>
  <c r="N4680" i="3" s="1"/>
  <c r="M4684" i="3"/>
  <c r="N4684" i="3" s="1"/>
  <c r="M4690" i="3"/>
  <c r="N4690" i="3" s="1"/>
  <c r="M4693" i="3"/>
  <c r="N4693" i="3" s="1"/>
  <c r="M4696" i="3"/>
  <c r="N4696" i="3" s="1"/>
  <c r="M4700" i="3"/>
  <c r="N4700" i="3" s="1"/>
  <c r="M4706" i="3"/>
  <c r="N4706" i="3" s="1"/>
  <c r="M4709" i="3"/>
  <c r="N4709" i="3" s="1"/>
  <c r="M4712" i="3"/>
  <c r="N4712" i="3" s="1"/>
  <c r="M4716" i="3"/>
  <c r="N4716" i="3" s="1"/>
  <c r="M4722" i="3"/>
  <c r="N4722" i="3" s="1"/>
  <c r="M4725" i="3"/>
  <c r="N4725" i="3" s="1"/>
  <c r="M4728" i="3"/>
  <c r="N4728" i="3" s="1"/>
  <c r="M4671" i="3"/>
  <c r="N4671" i="3" s="1"/>
  <c r="M4675" i="3"/>
  <c r="N4675" i="3" s="1"/>
  <c r="M4678" i="3"/>
  <c r="N4678" i="3" s="1"/>
  <c r="M4681" i="3"/>
  <c r="N4681" i="3" s="1"/>
  <c r="M4687" i="3"/>
  <c r="N4687" i="3" s="1"/>
  <c r="M4691" i="3"/>
  <c r="N4691" i="3" s="1"/>
  <c r="M4694" i="3"/>
  <c r="N4694" i="3" s="1"/>
  <c r="M4697" i="3"/>
  <c r="N4697" i="3" s="1"/>
  <c r="M4703" i="3"/>
  <c r="N4703" i="3" s="1"/>
  <c r="M4707" i="3"/>
  <c r="N4707" i="3" s="1"/>
  <c r="M4710" i="3"/>
  <c r="N4710" i="3" s="1"/>
  <c r="M4713" i="3"/>
  <c r="N4713" i="3" s="1"/>
  <c r="M4719" i="3"/>
  <c r="N4719" i="3" s="1"/>
  <c r="M4723" i="3"/>
  <c r="N4723" i="3" s="1"/>
  <c r="M4726" i="3"/>
  <c r="N4726" i="3" s="1"/>
  <c r="M3986" i="3"/>
  <c r="N3986" i="3" s="1"/>
  <c r="M3989" i="3"/>
  <c r="N3989" i="3" s="1"/>
  <c r="M3992" i="3"/>
  <c r="N3992" i="3" s="1"/>
  <c r="M3996" i="3"/>
  <c r="N3996" i="3" s="1"/>
  <c r="M4002" i="3"/>
  <c r="N4002" i="3" s="1"/>
  <c r="M4005" i="3"/>
  <c r="N4005" i="3" s="1"/>
  <c r="M4008" i="3"/>
  <c r="N4008" i="3" s="1"/>
  <c r="M4012" i="3"/>
  <c r="N4012" i="3" s="1"/>
  <c r="M4018" i="3"/>
  <c r="N4018" i="3" s="1"/>
  <c r="M4021" i="3"/>
  <c r="N4021" i="3" s="1"/>
  <c r="M4024" i="3"/>
  <c r="N4024" i="3" s="1"/>
  <c r="M4028" i="3"/>
  <c r="N4028" i="3" s="1"/>
  <c r="M4034" i="3"/>
  <c r="N4034" i="3" s="1"/>
  <c r="M4037" i="3"/>
  <c r="N4037" i="3" s="1"/>
  <c r="M4040" i="3"/>
  <c r="N4040" i="3" s="1"/>
  <c r="M4044" i="3"/>
  <c r="N4044" i="3" s="1"/>
  <c r="M3987" i="3"/>
  <c r="N3987" i="3" s="1"/>
  <c r="M3990" i="3"/>
  <c r="N3990" i="3" s="1"/>
  <c r="M3993" i="3"/>
  <c r="N3993" i="3" s="1"/>
  <c r="M3999" i="3"/>
  <c r="N3999" i="3" s="1"/>
  <c r="M4003" i="3"/>
  <c r="N4003" i="3" s="1"/>
  <c r="M4006" i="3"/>
  <c r="N4006" i="3" s="1"/>
  <c r="M4009" i="3"/>
  <c r="N4009" i="3" s="1"/>
  <c r="M4015" i="3"/>
  <c r="N4015" i="3" s="1"/>
  <c r="M4019" i="3"/>
  <c r="N4019" i="3" s="1"/>
  <c r="M4022" i="3"/>
  <c r="N4022" i="3" s="1"/>
  <c r="M4025" i="3"/>
  <c r="N4025" i="3" s="1"/>
  <c r="M4031" i="3"/>
  <c r="N4031" i="3" s="1"/>
  <c r="M4035" i="3"/>
  <c r="N4035" i="3" s="1"/>
  <c r="M4038" i="3"/>
  <c r="N4038" i="3" s="1"/>
  <c r="M4041" i="3"/>
  <c r="N4041" i="3" s="1"/>
  <c r="M4047" i="3"/>
  <c r="N4047" i="3" s="1"/>
  <c r="M3988" i="3"/>
  <c r="N3988" i="3" s="1"/>
  <c r="M3994" i="3"/>
  <c r="N3994" i="3" s="1"/>
  <c r="M3997" i="3"/>
  <c r="N3997" i="3" s="1"/>
  <c r="M4000" i="3"/>
  <c r="N4000" i="3" s="1"/>
  <c r="M4004" i="3"/>
  <c r="N4004" i="3" s="1"/>
  <c r="M4010" i="3"/>
  <c r="N4010" i="3" s="1"/>
  <c r="M4013" i="3"/>
  <c r="N4013" i="3" s="1"/>
  <c r="M4016" i="3"/>
  <c r="N4016" i="3" s="1"/>
  <c r="M4020" i="3"/>
  <c r="N4020" i="3" s="1"/>
  <c r="M4026" i="3"/>
  <c r="N4026" i="3" s="1"/>
  <c r="M4029" i="3"/>
  <c r="N4029" i="3" s="1"/>
  <c r="M4032" i="3"/>
  <c r="N4032" i="3" s="1"/>
  <c r="M4036" i="3"/>
  <c r="N4036" i="3" s="1"/>
  <c r="M4042" i="3"/>
  <c r="N4042" i="3" s="1"/>
  <c r="M4045" i="3"/>
  <c r="N4045" i="3" s="1"/>
  <c r="M4048" i="3"/>
  <c r="N4048" i="3" s="1"/>
  <c r="M3985" i="3"/>
  <c r="N3985" i="3" s="1"/>
  <c r="M3991" i="3"/>
  <c r="N3991" i="3" s="1"/>
  <c r="M3995" i="3"/>
  <c r="N3995" i="3" s="1"/>
  <c r="M3998" i="3"/>
  <c r="N3998" i="3" s="1"/>
  <c r="M4001" i="3"/>
  <c r="N4001" i="3" s="1"/>
  <c r="M4007" i="3"/>
  <c r="N4007" i="3" s="1"/>
  <c r="M4011" i="3"/>
  <c r="N4011" i="3" s="1"/>
  <c r="M4014" i="3"/>
  <c r="N4014" i="3" s="1"/>
  <c r="M4017" i="3"/>
  <c r="N4017" i="3" s="1"/>
  <c r="M4023" i="3"/>
  <c r="N4023" i="3" s="1"/>
  <c r="M4027" i="3"/>
  <c r="N4027" i="3" s="1"/>
  <c r="M4030" i="3"/>
  <c r="N4030" i="3" s="1"/>
  <c r="M4033" i="3"/>
  <c r="N4033" i="3" s="1"/>
  <c r="M4039" i="3"/>
  <c r="N4039" i="3" s="1"/>
  <c r="M4043" i="3"/>
  <c r="N4043" i="3" s="1"/>
  <c r="M4046" i="3"/>
  <c r="N4046" i="3" s="1"/>
  <c r="M4049" i="3"/>
  <c r="N4049" i="3" s="1"/>
  <c r="M3848" i="3"/>
  <c r="N3848" i="3" s="1"/>
  <c r="M3846" i="3"/>
  <c r="N3846" i="3" s="1"/>
  <c r="M3849" i="3"/>
  <c r="N3849" i="3" s="1"/>
  <c r="M3847" i="3"/>
  <c r="N3847" i="3" s="1"/>
  <c r="M3624" i="3"/>
  <c r="N3624" i="3" s="1"/>
  <c r="M3628" i="3"/>
  <c r="N3628" i="3" s="1"/>
  <c r="M3634" i="3"/>
  <c r="N3634" i="3" s="1"/>
  <c r="M3637" i="3"/>
  <c r="N3637" i="3" s="1"/>
  <c r="M3640" i="3"/>
  <c r="N3640" i="3" s="1"/>
  <c r="M3644" i="3"/>
  <c r="N3644" i="3" s="1"/>
  <c r="M3650" i="3"/>
  <c r="N3650" i="3" s="1"/>
  <c r="M3653" i="3"/>
  <c r="N3653" i="3" s="1"/>
  <c r="M3656" i="3"/>
  <c r="N3656" i="3" s="1"/>
  <c r="M3660" i="3"/>
  <c r="N3660" i="3" s="1"/>
  <c r="M3666" i="3"/>
  <c r="N3666" i="3" s="1"/>
  <c r="M3669" i="3"/>
  <c r="N3669" i="3" s="1"/>
  <c r="M3672" i="3"/>
  <c r="N3672" i="3" s="1"/>
  <c r="M3625" i="3"/>
  <c r="N3625" i="3" s="1"/>
  <c r="M3631" i="3"/>
  <c r="N3631" i="3" s="1"/>
  <c r="M3635" i="3"/>
  <c r="N3635" i="3" s="1"/>
  <c r="M3638" i="3"/>
  <c r="N3638" i="3" s="1"/>
  <c r="M3641" i="3"/>
  <c r="N3641" i="3" s="1"/>
  <c r="M3647" i="3"/>
  <c r="N3647" i="3" s="1"/>
  <c r="M3651" i="3"/>
  <c r="N3651" i="3" s="1"/>
  <c r="M3654" i="3"/>
  <c r="N3654" i="3" s="1"/>
  <c r="M3657" i="3"/>
  <c r="N3657" i="3" s="1"/>
  <c r="M3663" i="3"/>
  <c r="N3663" i="3" s="1"/>
  <c r="M3667" i="3"/>
  <c r="N3667" i="3" s="1"/>
  <c r="M3670" i="3"/>
  <c r="N3670" i="3" s="1"/>
  <c r="M3673" i="3"/>
  <c r="N3673" i="3" s="1"/>
  <c r="M3626" i="3"/>
  <c r="N3626" i="3" s="1"/>
  <c r="M3629" i="3"/>
  <c r="N3629" i="3" s="1"/>
  <c r="M3632" i="3"/>
  <c r="N3632" i="3" s="1"/>
  <c r="M3636" i="3"/>
  <c r="N3636" i="3" s="1"/>
  <c r="M3642" i="3"/>
  <c r="N3642" i="3" s="1"/>
  <c r="M3645" i="3"/>
  <c r="N3645" i="3" s="1"/>
  <c r="M3648" i="3"/>
  <c r="N3648" i="3" s="1"/>
  <c r="M3652" i="3"/>
  <c r="N3652" i="3" s="1"/>
  <c r="M3658" i="3"/>
  <c r="N3658" i="3" s="1"/>
  <c r="M3661" i="3"/>
  <c r="N3661" i="3" s="1"/>
  <c r="M3664" i="3"/>
  <c r="N3664" i="3" s="1"/>
  <c r="M3668" i="3"/>
  <c r="N3668" i="3" s="1"/>
  <c r="M3623" i="3"/>
  <c r="N3623" i="3" s="1"/>
  <c r="M3627" i="3"/>
  <c r="N3627" i="3" s="1"/>
  <c r="M3630" i="3"/>
  <c r="N3630" i="3" s="1"/>
  <c r="M3633" i="3"/>
  <c r="N3633" i="3" s="1"/>
  <c r="M3639" i="3"/>
  <c r="N3639" i="3" s="1"/>
  <c r="M3643" i="3"/>
  <c r="N3643" i="3" s="1"/>
  <c r="M3646" i="3"/>
  <c r="N3646" i="3" s="1"/>
  <c r="M3649" i="3"/>
  <c r="N3649" i="3" s="1"/>
  <c r="M3655" i="3"/>
  <c r="N3655" i="3" s="1"/>
  <c r="M3659" i="3"/>
  <c r="N3659" i="3" s="1"/>
  <c r="M3662" i="3"/>
  <c r="N3662" i="3" s="1"/>
  <c r="M3665" i="3"/>
  <c r="N3665" i="3" s="1"/>
  <c r="M3671" i="3"/>
  <c r="N3671" i="3" s="1"/>
  <c r="M3162" i="3"/>
  <c r="N3162" i="3" s="1"/>
  <c r="M3168" i="3"/>
  <c r="N3168" i="3" s="1"/>
  <c r="M3172" i="3"/>
  <c r="N3172" i="3" s="1"/>
  <c r="M3179" i="3"/>
  <c r="N3179" i="3" s="1"/>
  <c r="M3182" i="3"/>
  <c r="N3182" i="3" s="1"/>
  <c r="M3163" i="3"/>
  <c r="N3163" i="3" s="1"/>
  <c r="M3166" i="3"/>
  <c r="N3166" i="3" s="1"/>
  <c r="M3169" i="3"/>
  <c r="N3169" i="3" s="1"/>
  <c r="M3173" i="3"/>
  <c r="N3173" i="3" s="1"/>
  <c r="M3176" i="3"/>
  <c r="N3176" i="3" s="1"/>
  <c r="M3180" i="3"/>
  <c r="N3180" i="3" s="1"/>
  <c r="M3186" i="3"/>
  <c r="N3186" i="3" s="1"/>
  <c r="M3189" i="3"/>
  <c r="N3189" i="3" s="1"/>
  <c r="M3192" i="3"/>
  <c r="N3192" i="3" s="1"/>
  <c r="M3196" i="3"/>
  <c r="N3196" i="3" s="1"/>
  <c r="M3160" i="3"/>
  <c r="N3160" i="3" s="1"/>
  <c r="M3164" i="3"/>
  <c r="N3164" i="3" s="1"/>
  <c r="M3167" i="3"/>
  <c r="N3167" i="3" s="1"/>
  <c r="M3170" i="3"/>
  <c r="N3170" i="3" s="1"/>
  <c r="M3174" i="3"/>
  <c r="N3174" i="3" s="1"/>
  <c r="M3177" i="3"/>
  <c r="N3177" i="3" s="1"/>
  <c r="M3183" i="3"/>
  <c r="N3183" i="3" s="1"/>
  <c r="M3187" i="3"/>
  <c r="N3187" i="3" s="1"/>
  <c r="M3190" i="3"/>
  <c r="N3190" i="3" s="1"/>
  <c r="M3193" i="3"/>
  <c r="N3193" i="3" s="1"/>
  <c r="M3199" i="3"/>
  <c r="N3199" i="3" s="1"/>
  <c r="M3165" i="3"/>
  <c r="N3165" i="3" s="1"/>
  <c r="M3178" i="3"/>
  <c r="N3178" i="3" s="1"/>
  <c r="M3188" i="3"/>
  <c r="N3188" i="3" s="1"/>
  <c r="M3194" i="3"/>
  <c r="N3194" i="3" s="1"/>
  <c r="M3200" i="3"/>
  <c r="N3200" i="3" s="1"/>
  <c r="M3181" i="3"/>
  <c r="N3181" i="3" s="1"/>
  <c r="M3195" i="3"/>
  <c r="N3195" i="3" s="1"/>
  <c r="M3201" i="3"/>
  <c r="N3201" i="3" s="1"/>
  <c r="M3171" i="3"/>
  <c r="N3171" i="3" s="1"/>
  <c r="M3184" i="3"/>
  <c r="N3184" i="3" s="1"/>
  <c r="M3197" i="3"/>
  <c r="N3197" i="3" s="1"/>
  <c r="M3161" i="3"/>
  <c r="N3161" i="3" s="1"/>
  <c r="M3175" i="3"/>
  <c r="N3175" i="3" s="1"/>
  <c r="M3185" i="3"/>
  <c r="N3185" i="3" s="1"/>
  <c r="M3191" i="3"/>
  <c r="N3191" i="3" s="1"/>
  <c r="M3198" i="3"/>
  <c r="N3198" i="3" s="1"/>
  <c r="M3028" i="3"/>
  <c r="N3028" i="3" s="1"/>
  <c r="M3032" i="3"/>
  <c r="N3032" i="3" s="1"/>
  <c r="M3036" i="3"/>
  <c r="N3036" i="3" s="1"/>
  <c r="M3040" i="3"/>
  <c r="N3040" i="3" s="1"/>
  <c r="M3044" i="3"/>
  <c r="N3044" i="3" s="1"/>
  <c r="M3048" i="3"/>
  <c r="N3048" i="3" s="1"/>
  <c r="M3052" i="3"/>
  <c r="N3052" i="3" s="1"/>
  <c r="M3056" i="3"/>
  <c r="N3056" i="3" s="1"/>
  <c r="M3060" i="3"/>
  <c r="N3060" i="3" s="1"/>
  <c r="M3064" i="3"/>
  <c r="N3064" i="3" s="1"/>
  <c r="M3068" i="3"/>
  <c r="N3068" i="3" s="1"/>
  <c r="M3071" i="3"/>
  <c r="N3071" i="3" s="1"/>
  <c r="M3074" i="3"/>
  <c r="N3074" i="3" s="1"/>
  <c r="M3078" i="3"/>
  <c r="N3078" i="3" s="1"/>
  <c r="M3081" i="3"/>
  <c r="N3081" i="3" s="1"/>
  <c r="M3085" i="3"/>
  <c r="N3085" i="3" s="1"/>
  <c r="M3091" i="3"/>
  <c r="N3091" i="3" s="1"/>
  <c r="M3095" i="3"/>
  <c r="N3095" i="3" s="1"/>
  <c r="M3098" i="3"/>
  <c r="N3098" i="3" s="1"/>
  <c r="M3104" i="3"/>
  <c r="N3104" i="3" s="1"/>
  <c r="M3108" i="3"/>
  <c r="N3108" i="3" s="1"/>
  <c r="M3115" i="3"/>
  <c r="N3115" i="3" s="1"/>
  <c r="M3118" i="3"/>
  <c r="N3118" i="3" s="1"/>
  <c r="M3121" i="3"/>
  <c r="N3121" i="3" s="1"/>
  <c r="M3125" i="3"/>
  <c r="N3125" i="3" s="1"/>
  <c r="M3128" i="3"/>
  <c r="N3128" i="3" s="1"/>
  <c r="M3132" i="3"/>
  <c r="N3132" i="3" s="1"/>
  <c r="M3135" i="3"/>
  <c r="N3135" i="3" s="1"/>
  <c r="M3029" i="3"/>
  <c r="N3029" i="3" s="1"/>
  <c r="M3033" i="3"/>
  <c r="N3033" i="3" s="1"/>
  <c r="M3037" i="3"/>
  <c r="N3037" i="3" s="1"/>
  <c r="M3041" i="3"/>
  <c r="N3041" i="3" s="1"/>
  <c r="M3045" i="3"/>
  <c r="N3045" i="3" s="1"/>
  <c r="M3049" i="3"/>
  <c r="N3049" i="3" s="1"/>
  <c r="M3053" i="3"/>
  <c r="N3053" i="3" s="1"/>
  <c r="M3057" i="3"/>
  <c r="N3057" i="3" s="1"/>
  <c r="M3061" i="3"/>
  <c r="N3061" i="3" s="1"/>
  <c r="M3065" i="3"/>
  <c r="N3065" i="3" s="1"/>
  <c r="M3069" i="3"/>
  <c r="N3069" i="3" s="1"/>
  <c r="M3075" i="3"/>
  <c r="N3075" i="3" s="1"/>
  <c r="M3079" i="3"/>
  <c r="N3079" i="3" s="1"/>
  <c r="M3082" i="3"/>
  <c r="N3082" i="3" s="1"/>
  <c r="M3088" i="3"/>
  <c r="N3088" i="3" s="1"/>
  <c r="M3092" i="3"/>
  <c r="N3092" i="3" s="1"/>
  <c r="M3099" i="3"/>
  <c r="N3099" i="3" s="1"/>
  <c r="M3102" i="3"/>
  <c r="N3102" i="3" s="1"/>
  <c r="M3105" i="3"/>
  <c r="N3105" i="3" s="1"/>
  <c r="M3109" i="3"/>
  <c r="N3109" i="3" s="1"/>
  <c r="M3112" i="3"/>
  <c r="N3112" i="3" s="1"/>
  <c r="M3116" i="3"/>
  <c r="N3116" i="3" s="1"/>
  <c r="M3119" i="3"/>
  <c r="N3119" i="3" s="1"/>
  <c r="M3122" i="3"/>
  <c r="N3122" i="3" s="1"/>
  <c r="M3126" i="3"/>
  <c r="N3126" i="3" s="1"/>
  <c r="M3129" i="3"/>
  <c r="N3129" i="3" s="1"/>
  <c r="M3133" i="3"/>
  <c r="N3133" i="3" s="1"/>
  <c r="M3026" i="3"/>
  <c r="N3026" i="3" s="1"/>
  <c r="M3030" i="3"/>
  <c r="N3030" i="3" s="1"/>
  <c r="M3034" i="3"/>
  <c r="N3034" i="3" s="1"/>
  <c r="M3038" i="3"/>
  <c r="N3038" i="3" s="1"/>
  <c r="M3042" i="3"/>
  <c r="N3042" i="3" s="1"/>
  <c r="M3046" i="3"/>
  <c r="N3046" i="3" s="1"/>
  <c r="M3050" i="3"/>
  <c r="N3050" i="3" s="1"/>
  <c r="M3054" i="3"/>
  <c r="N3054" i="3" s="1"/>
  <c r="M3058" i="3"/>
  <c r="N3058" i="3" s="1"/>
  <c r="M3062" i="3"/>
  <c r="N3062" i="3" s="1"/>
  <c r="M3066" i="3"/>
  <c r="N3066" i="3" s="1"/>
  <c r="M3072" i="3"/>
  <c r="N3072" i="3" s="1"/>
  <c r="M3076" i="3"/>
  <c r="N3076" i="3" s="1"/>
  <c r="M3083" i="3"/>
  <c r="N3083" i="3" s="1"/>
  <c r="M3086" i="3"/>
  <c r="N3086" i="3" s="1"/>
  <c r="M3089" i="3"/>
  <c r="N3089" i="3" s="1"/>
  <c r="M3093" i="3"/>
  <c r="N3093" i="3" s="1"/>
  <c r="M3096" i="3"/>
  <c r="N3096" i="3" s="1"/>
  <c r="M3100" i="3"/>
  <c r="N3100" i="3" s="1"/>
  <c r="M3103" i="3"/>
  <c r="N3103" i="3" s="1"/>
  <c r="M3106" i="3"/>
  <c r="N3106" i="3" s="1"/>
  <c r="M3110" i="3"/>
  <c r="N3110" i="3" s="1"/>
  <c r="M3113" i="3"/>
  <c r="N3113" i="3" s="1"/>
  <c r="M3117" i="3"/>
  <c r="N3117" i="3" s="1"/>
  <c r="M3123" i="3"/>
  <c r="N3123" i="3" s="1"/>
  <c r="M3127" i="3"/>
  <c r="N3127" i="3" s="1"/>
  <c r="M3130" i="3"/>
  <c r="N3130" i="3" s="1"/>
  <c r="M3039" i="3"/>
  <c r="N3039" i="3" s="1"/>
  <c r="M3055" i="3"/>
  <c r="N3055" i="3" s="1"/>
  <c r="M3070" i="3"/>
  <c r="N3070" i="3" s="1"/>
  <c r="M3084" i="3"/>
  <c r="N3084" i="3" s="1"/>
  <c r="M3097" i="3"/>
  <c r="N3097" i="3" s="1"/>
  <c r="M3111" i="3"/>
  <c r="N3111" i="3" s="1"/>
  <c r="M3124" i="3"/>
  <c r="N3124" i="3" s="1"/>
  <c r="M3027" i="3"/>
  <c r="N3027" i="3" s="1"/>
  <c r="M3043" i="3"/>
  <c r="N3043" i="3" s="1"/>
  <c r="M3059" i="3"/>
  <c r="N3059" i="3" s="1"/>
  <c r="M3073" i="3"/>
  <c r="N3073" i="3" s="1"/>
  <c r="M3087" i="3"/>
  <c r="N3087" i="3" s="1"/>
  <c r="M3101" i="3"/>
  <c r="N3101" i="3" s="1"/>
  <c r="M3114" i="3"/>
  <c r="N3114" i="3" s="1"/>
  <c r="M3031" i="3"/>
  <c r="N3031" i="3" s="1"/>
  <c r="M3047" i="3"/>
  <c r="N3047" i="3" s="1"/>
  <c r="M3063" i="3"/>
  <c r="N3063" i="3" s="1"/>
  <c r="M3077" i="3"/>
  <c r="N3077" i="3" s="1"/>
  <c r="M3090" i="3"/>
  <c r="N3090" i="3" s="1"/>
  <c r="M3131" i="3"/>
  <c r="N3131" i="3" s="1"/>
  <c r="M3035" i="3"/>
  <c r="N3035" i="3" s="1"/>
  <c r="M3051" i="3"/>
  <c r="N3051" i="3" s="1"/>
  <c r="M3067" i="3"/>
  <c r="N3067" i="3" s="1"/>
  <c r="M3080" i="3"/>
  <c r="N3080" i="3" s="1"/>
  <c r="M3094" i="3"/>
  <c r="N3094" i="3" s="1"/>
  <c r="M3107" i="3"/>
  <c r="N3107" i="3" s="1"/>
  <c r="M3120" i="3"/>
  <c r="N3120" i="3" s="1"/>
  <c r="M3134" i="3"/>
  <c r="N3134" i="3" s="1"/>
  <c r="M2754" i="3"/>
  <c r="N2754" i="3" s="1"/>
  <c r="M2761" i="3"/>
  <c r="N2761" i="3" s="1"/>
  <c r="M2764" i="3"/>
  <c r="N2764" i="3" s="1"/>
  <c r="M2767" i="3"/>
  <c r="N2767" i="3" s="1"/>
  <c r="M2770" i="3"/>
  <c r="N2770" i="3" s="1"/>
  <c r="M2777" i="3"/>
  <c r="N2777" i="3" s="1"/>
  <c r="M2780" i="3"/>
  <c r="N2780" i="3" s="1"/>
  <c r="M2783" i="3"/>
  <c r="N2783" i="3" s="1"/>
  <c r="M2786" i="3"/>
  <c r="N2786" i="3" s="1"/>
  <c r="M2793" i="3"/>
  <c r="N2793" i="3" s="1"/>
  <c r="M2796" i="3"/>
  <c r="N2796" i="3" s="1"/>
  <c r="M2799" i="3"/>
  <c r="N2799" i="3" s="1"/>
  <c r="M2802" i="3"/>
  <c r="N2802" i="3" s="1"/>
  <c r="M2809" i="3"/>
  <c r="N2809" i="3" s="1"/>
  <c r="M2812" i="3"/>
  <c r="N2812" i="3" s="1"/>
  <c r="M2815" i="3"/>
  <c r="N2815" i="3" s="1"/>
  <c r="M2818" i="3"/>
  <c r="N2818" i="3" s="1"/>
  <c r="M2825" i="3"/>
  <c r="N2825" i="3" s="1"/>
  <c r="M2828" i="3"/>
  <c r="N2828" i="3" s="1"/>
  <c r="M2831" i="3"/>
  <c r="N2831" i="3" s="1"/>
  <c r="M2834" i="3"/>
  <c r="N2834" i="3" s="1"/>
  <c r="M2841" i="3"/>
  <c r="N2841" i="3" s="1"/>
  <c r="M2844" i="3"/>
  <c r="N2844" i="3" s="1"/>
  <c r="M2847" i="3"/>
  <c r="N2847" i="3" s="1"/>
  <c r="M2850" i="3"/>
  <c r="N2850" i="3" s="1"/>
  <c r="M2857" i="3"/>
  <c r="N2857" i="3" s="1"/>
  <c r="M2860" i="3"/>
  <c r="N2860" i="3" s="1"/>
  <c r="M2863" i="3"/>
  <c r="N2863" i="3" s="1"/>
  <c r="M2866" i="3"/>
  <c r="N2866" i="3" s="1"/>
  <c r="M2873" i="3"/>
  <c r="N2873" i="3" s="1"/>
  <c r="M2876" i="3"/>
  <c r="N2876" i="3" s="1"/>
  <c r="M2879" i="3"/>
  <c r="N2879" i="3" s="1"/>
  <c r="M2882" i="3"/>
  <c r="N2882" i="3" s="1"/>
  <c r="M2752" i="3"/>
  <c r="N2752" i="3" s="1"/>
  <c r="M2755" i="3"/>
  <c r="N2755" i="3" s="1"/>
  <c r="M2758" i="3"/>
  <c r="N2758" i="3" s="1"/>
  <c r="M2765" i="3"/>
  <c r="N2765" i="3" s="1"/>
  <c r="M2768" i="3"/>
  <c r="N2768" i="3" s="1"/>
  <c r="M2771" i="3"/>
  <c r="N2771" i="3" s="1"/>
  <c r="M2774" i="3"/>
  <c r="N2774" i="3" s="1"/>
  <c r="M2781" i="3"/>
  <c r="N2781" i="3" s="1"/>
  <c r="M2784" i="3"/>
  <c r="N2784" i="3" s="1"/>
  <c r="M2787" i="3"/>
  <c r="N2787" i="3" s="1"/>
  <c r="M2790" i="3"/>
  <c r="N2790" i="3" s="1"/>
  <c r="M2797" i="3"/>
  <c r="N2797" i="3" s="1"/>
  <c r="M2800" i="3"/>
  <c r="N2800" i="3" s="1"/>
  <c r="M2803" i="3"/>
  <c r="N2803" i="3" s="1"/>
  <c r="M2806" i="3"/>
  <c r="N2806" i="3" s="1"/>
  <c r="M2813" i="3"/>
  <c r="N2813" i="3" s="1"/>
  <c r="M2816" i="3"/>
  <c r="N2816" i="3" s="1"/>
  <c r="M2819" i="3"/>
  <c r="N2819" i="3" s="1"/>
  <c r="M2822" i="3"/>
  <c r="N2822" i="3" s="1"/>
  <c r="M2829" i="3"/>
  <c r="N2829" i="3" s="1"/>
  <c r="M2832" i="3"/>
  <c r="N2832" i="3" s="1"/>
  <c r="M2835" i="3"/>
  <c r="N2835" i="3" s="1"/>
  <c r="M2838" i="3"/>
  <c r="N2838" i="3" s="1"/>
  <c r="M2845" i="3"/>
  <c r="N2845" i="3" s="1"/>
  <c r="M2848" i="3"/>
  <c r="N2848" i="3" s="1"/>
  <c r="M2851" i="3"/>
  <c r="N2851" i="3" s="1"/>
  <c r="M2854" i="3"/>
  <c r="N2854" i="3" s="1"/>
  <c r="M2861" i="3"/>
  <c r="N2861" i="3" s="1"/>
  <c r="M2864" i="3"/>
  <c r="N2864" i="3" s="1"/>
  <c r="M2867" i="3"/>
  <c r="N2867" i="3" s="1"/>
  <c r="M2870" i="3"/>
  <c r="N2870" i="3" s="1"/>
  <c r="M2877" i="3"/>
  <c r="N2877" i="3" s="1"/>
  <c r="M2880" i="3"/>
  <c r="N2880" i="3" s="1"/>
  <c r="M2883" i="3"/>
  <c r="N2883" i="3" s="1"/>
  <c r="M2753" i="3"/>
  <c r="N2753" i="3" s="1"/>
  <c r="M2756" i="3"/>
  <c r="N2756" i="3" s="1"/>
  <c r="M2759" i="3"/>
  <c r="N2759" i="3" s="1"/>
  <c r="M2762" i="3"/>
  <c r="N2762" i="3" s="1"/>
  <c r="M2769" i="3"/>
  <c r="N2769" i="3" s="1"/>
  <c r="M2772" i="3"/>
  <c r="N2772" i="3" s="1"/>
  <c r="M2775" i="3"/>
  <c r="N2775" i="3" s="1"/>
  <c r="M2778" i="3"/>
  <c r="N2778" i="3" s="1"/>
  <c r="M2785" i="3"/>
  <c r="N2785" i="3" s="1"/>
  <c r="M2788" i="3"/>
  <c r="N2788" i="3" s="1"/>
  <c r="M2791" i="3"/>
  <c r="N2791" i="3" s="1"/>
  <c r="M2794" i="3"/>
  <c r="N2794" i="3" s="1"/>
  <c r="M2801" i="3"/>
  <c r="N2801" i="3" s="1"/>
  <c r="M2804" i="3"/>
  <c r="N2804" i="3" s="1"/>
  <c r="M2807" i="3"/>
  <c r="N2807" i="3" s="1"/>
  <c r="M2810" i="3"/>
  <c r="N2810" i="3" s="1"/>
  <c r="M2817" i="3"/>
  <c r="N2817" i="3" s="1"/>
  <c r="M2820" i="3"/>
  <c r="N2820" i="3" s="1"/>
  <c r="M2823" i="3"/>
  <c r="N2823" i="3" s="1"/>
  <c r="M2826" i="3"/>
  <c r="N2826" i="3" s="1"/>
  <c r="M2833" i="3"/>
  <c r="N2833" i="3" s="1"/>
  <c r="M2836" i="3"/>
  <c r="N2836" i="3" s="1"/>
  <c r="M2839" i="3"/>
  <c r="N2839" i="3" s="1"/>
  <c r="M2842" i="3"/>
  <c r="N2842" i="3" s="1"/>
  <c r="M2849" i="3"/>
  <c r="N2849" i="3" s="1"/>
  <c r="M2852" i="3"/>
  <c r="N2852" i="3" s="1"/>
  <c r="M2855" i="3"/>
  <c r="N2855" i="3" s="1"/>
  <c r="M2858" i="3"/>
  <c r="N2858" i="3" s="1"/>
  <c r="M2865" i="3"/>
  <c r="N2865" i="3" s="1"/>
  <c r="M2868" i="3"/>
  <c r="N2868" i="3" s="1"/>
  <c r="M2871" i="3"/>
  <c r="N2871" i="3" s="1"/>
  <c r="M2874" i="3"/>
  <c r="N2874" i="3" s="1"/>
  <c r="M2881" i="3"/>
  <c r="N2881" i="3" s="1"/>
  <c r="M2884" i="3"/>
  <c r="N2884" i="3" s="1"/>
  <c r="M2757" i="3"/>
  <c r="N2757" i="3" s="1"/>
  <c r="M2760" i="3"/>
  <c r="N2760" i="3" s="1"/>
  <c r="M2763" i="3"/>
  <c r="N2763" i="3" s="1"/>
  <c r="M2766" i="3"/>
  <c r="N2766" i="3" s="1"/>
  <c r="M2773" i="3"/>
  <c r="N2773" i="3" s="1"/>
  <c r="M2776" i="3"/>
  <c r="N2776" i="3" s="1"/>
  <c r="M2779" i="3"/>
  <c r="N2779" i="3" s="1"/>
  <c r="M2782" i="3"/>
  <c r="N2782" i="3" s="1"/>
  <c r="M2789" i="3"/>
  <c r="N2789" i="3" s="1"/>
  <c r="M2792" i="3"/>
  <c r="N2792" i="3" s="1"/>
  <c r="M2795" i="3"/>
  <c r="N2795" i="3" s="1"/>
  <c r="M2798" i="3"/>
  <c r="N2798" i="3" s="1"/>
  <c r="M2805" i="3"/>
  <c r="N2805" i="3" s="1"/>
  <c r="M2808" i="3"/>
  <c r="N2808" i="3" s="1"/>
  <c r="M2811" i="3"/>
  <c r="N2811" i="3" s="1"/>
  <c r="M2814" i="3"/>
  <c r="N2814" i="3" s="1"/>
  <c r="M2821" i="3"/>
  <c r="N2821" i="3" s="1"/>
  <c r="M2824" i="3"/>
  <c r="N2824" i="3" s="1"/>
  <c r="M2827" i="3"/>
  <c r="N2827" i="3" s="1"/>
  <c r="M2830" i="3"/>
  <c r="N2830" i="3" s="1"/>
  <c r="M2837" i="3"/>
  <c r="N2837" i="3" s="1"/>
  <c r="M2840" i="3"/>
  <c r="N2840" i="3" s="1"/>
  <c r="M2843" i="3"/>
  <c r="N2843" i="3" s="1"/>
  <c r="M2846" i="3"/>
  <c r="N2846" i="3" s="1"/>
  <c r="M2853" i="3"/>
  <c r="N2853" i="3" s="1"/>
  <c r="M2856" i="3"/>
  <c r="N2856" i="3" s="1"/>
  <c r="M2859" i="3"/>
  <c r="N2859" i="3" s="1"/>
  <c r="M2862" i="3"/>
  <c r="N2862" i="3" s="1"/>
  <c r="M2869" i="3"/>
  <c r="N2869" i="3" s="1"/>
  <c r="M2872" i="3"/>
  <c r="N2872" i="3" s="1"/>
  <c r="M2875" i="3"/>
  <c r="N2875" i="3" s="1"/>
  <c r="M2878" i="3"/>
  <c r="N2878" i="3" s="1"/>
  <c r="M2885" i="3"/>
  <c r="N2885" i="3" s="1"/>
  <c r="M2390" i="3"/>
  <c r="N2390" i="3" s="1"/>
  <c r="M2397" i="3"/>
  <c r="N2397" i="3" s="1"/>
  <c r="M2400" i="3"/>
  <c r="N2400" i="3" s="1"/>
  <c r="M2403" i="3"/>
  <c r="N2403" i="3" s="1"/>
  <c r="M2406" i="3"/>
  <c r="N2406" i="3" s="1"/>
  <c r="M2413" i="3"/>
  <c r="N2413" i="3" s="1"/>
  <c r="M2416" i="3"/>
  <c r="N2416" i="3" s="1"/>
  <c r="M2419" i="3"/>
  <c r="N2419" i="3" s="1"/>
  <c r="M2422" i="3"/>
  <c r="N2422" i="3" s="1"/>
  <c r="M2429" i="3"/>
  <c r="N2429" i="3" s="1"/>
  <c r="M2391" i="3"/>
  <c r="N2391" i="3" s="1"/>
  <c r="M2394" i="3"/>
  <c r="N2394" i="3" s="1"/>
  <c r="M2401" i="3"/>
  <c r="N2401" i="3" s="1"/>
  <c r="M2404" i="3"/>
  <c r="N2404" i="3" s="1"/>
  <c r="M2407" i="3"/>
  <c r="N2407" i="3" s="1"/>
  <c r="M2410" i="3"/>
  <c r="N2410" i="3" s="1"/>
  <c r="M2417" i="3"/>
  <c r="N2417" i="3" s="1"/>
  <c r="M2420" i="3"/>
  <c r="N2420" i="3" s="1"/>
  <c r="M2423" i="3"/>
  <c r="N2423" i="3" s="1"/>
  <c r="M2426" i="3"/>
  <c r="N2426" i="3" s="1"/>
  <c r="M2392" i="3"/>
  <c r="N2392" i="3" s="1"/>
  <c r="M2395" i="3"/>
  <c r="N2395" i="3" s="1"/>
  <c r="M2398" i="3"/>
  <c r="N2398" i="3" s="1"/>
  <c r="M2405" i="3"/>
  <c r="N2405" i="3" s="1"/>
  <c r="M2408" i="3"/>
  <c r="N2408" i="3" s="1"/>
  <c r="M2411" i="3"/>
  <c r="N2411" i="3" s="1"/>
  <c r="M2414" i="3"/>
  <c r="N2414" i="3" s="1"/>
  <c r="M2421" i="3"/>
  <c r="N2421" i="3" s="1"/>
  <c r="M2424" i="3"/>
  <c r="N2424" i="3" s="1"/>
  <c r="M2427" i="3"/>
  <c r="N2427" i="3" s="1"/>
  <c r="M2430" i="3"/>
  <c r="N2430" i="3" s="1"/>
  <c r="M2399" i="3"/>
  <c r="N2399" i="3" s="1"/>
  <c r="M2412" i="3"/>
  <c r="N2412" i="3" s="1"/>
  <c r="M2425" i="3"/>
  <c r="N2425" i="3" s="1"/>
  <c r="M2402" i="3"/>
  <c r="N2402" i="3" s="1"/>
  <c r="M2415" i="3"/>
  <c r="N2415" i="3" s="1"/>
  <c r="M2428" i="3"/>
  <c r="N2428" i="3" s="1"/>
  <c r="M2393" i="3"/>
  <c r="N2393" i="3" s="1"/>
  <c r="M2418" i="3"/>
  <c r="N2418" i="3" s="1"/>
  <c r="M2396" i="3"/>
  <c r="N2396" i="3" s="1"/>
  <c r="M2409" i="3"/>
  <c r="N2409" i="3" s="1"/>
  <c r="M2029" i="3"/>
  <c r="N2029" i="3" s="1"/>
  <c r="M2032" i="3"/>
  <c r="N2032" i="3" s="1"/>
  <c r="M2035" i="3"/>
  <c r="N2035" i="3" s="1"/>
  <c r="M2038" i="3"/>
  <c r="N2038" i="3" s="1"/>
  <c r="M2045" i="3"/>
  <c r="N2045" i="3" s="1"/>
  <c r="M2048" i="3"/>
  <c r="N2048" i="3" s="1"/>
  <c r="M2051" i="3"/>
  <c r="N2051" i="3" s="1"/>
  <c r="M2054" i="3"/>
  <c r="N2054" i="3" s="1"/>
  <c r="M2061" i="3"/>
  <c r="N2061" i="3" s="1"/>
  <c r="M2064" i="3"/>
  <c r="N2064" i="3" s="1"/>
  <c r="M2067" i="3"/>
  <c r="N2067" i="3" s="1"/>
  <c r="M2070" i="3"/>
  <c r="N2070" i="3" s="1"/>
  <c r="M2077" i="3"/>
  <c r="N2077" i="3" s="1"/>
  <c r="M2080" i="3"/>
  <c r="N2080" i="3" s="1"/>
  <c r="M2083" i="3"/>
  <c r="N2083" i="3" s="1"/>
  <c r="M2086" i="3"/>
  <c r="N2086" i="3" s="1"/>
  <c r="M2093" i="3"/>
  <c r="N2093" i="3" s="1"/>
  <c r="M2096" i="3"/>
  <c r="N2096" i="3" s="1"/>
  <c r="M2099" i="3"/>
  <c r="N2099" i="3" s="1"/>
  <c r="M2102" i="3"/>
  <c r="N2102" i="3" s="1"/>
  <c r="M2109" i="3"/>
  <c r="N2109" i="3" s="1"/>
  <c r="M2112" i="3"/>
  <c r="N2112" i="3" s="1"/>
  <c r="M2115" i="3"/>
  <c r="N2115" i="3" s="1"/>
  <c r="M2118" i="3"/>
  <c r="N2118" i="3" s="1"/>
  <c r="M2023" i="3"/>
  <c r="N2023" i="3" s="1"/>
  <c r="M2026" i="3"/>
  <c r="N2026" i="3" s="1"/>
  <c r="M2033" i="3"/>
  <c r="N2033" i="3" s="1"/>
  <c r="M2036" i="3"/>
  <c r="N2036" i="3" s="1"/>
  <c r="M2039" i="3"/>
  <c r="N2039" i="3" s="1"/>
  <c r="M2042" i="3"/>
  <c r="N2042" i="3" s="1"/>
  <c r="M2049" i="3"/>
  <c r="N2049" i="3" s="1"/>
  <c r="M2052" i="3"/>
  <c r="N2052" i="3" s="1"/>
  <c r="M2055" i="3"/>
  <c r="N2055" i="3" s="1"/>
  <c r="M2058" i="3"/>
  <c r="N2058" i="3" s="1"/>
  <c r="M2065" i="3"/>
  <c r="N2065" i="3" s="1"/>
  <c r="M2068" i="3"/>
  <c r="N2068" i="3" s="1"/>
  <c r="M2071" i="3"/>
  <c r="N2071" i="3" s="1"/>
  <c r="M2074" i="3"/>
  <c r="N2074" i="3" s="1"/>
  <c r="M2081" i="3"/>
  <c r="N2081" i="3" s="1"/>
  <c r="M2084" i="3"/>
  <c r="N2084" i="3" s="1"/>
  <c r="M2087" i="3"/>
  <c r="N2087" i="3" s="1"/>
  <c r="M2090" i="3"/>
  <c r="N2090" i="3" s="1"/>
  <c r="M2097" i="3"/>
  <c r="N2097" i="3" s="1"/>
  <c r="M2100" i="3"/>
  <c r="N2100" i="3" s="1"/>
  <c r="M2103" i="3"/>
  <c r="N2103" i="3" s="1"/>
  <c r="M2106" i="3"/>
  <c r="N2106" i="3" s="1"/>
  <c r="M2113" i="3"/>
  <c r="N2113" i="3" s="1"/>
  <c r="M2116" i="3"/>
  <c r="N2116" i="3" s="1"/>
  <c r="M2119" i="3"/>
  <c r="N2119" i="3" s="1"/>
  <c r="M2024" i="3"/>
  <c r="N2024" i="3" s="1"/>
  <c r="M2027" i="3"/>
  <c r="N2027" i="3" s="1"/>
  <c r="M2030" i="3"/>
  <c r="N2030" i="3" s="1"/>
  <c r="M2037" i="3"/>
  <c r="N2037" i="3" s="1"/>
  <c r="M2040" i="3"/>
  <c r="N2040" i="3" s="1"/>
  <c r="M2043" i="3"/>
  <c r="N2043" i="3" s="1"/>
  <c r="M2046" i="3"/>
  <c r="N2046" i="3" s="1"/>
  <c r="M2053" i="3"/>
  <c r="N2053" i="3" s="1"/>
  <c r="M2056" i="3"/>
  <c r="N2056" i="3" s="1"/>
  <c r="M2059" i="3"/>
  <c r="N2059" i="3" s="1"/>
  <c r="M2062" i="3"/>
  <c r="N2062" i="3" s="1"/>
  <c r="M2069" i="3"/>
  <c r="N2069" i="3" s="1"/>
  <c r="M2072" i="3"/>
  <c r="N2072" i="3" s="1"/>
  <c r="M2075" i="3"/>
  <c r="N2075" i="3" s="1"/>
  <c r="M2078" i="3"/>
  <c r="N2078" i="3" s="1"/>
  <c r="M2085" i="3"/>
  <c r="N2085" i="3" s="1"/>
  <c r="M2088" i="3"/>
  <c r="N2088" i="3" s="1"/>
  <c r="M2091" i="3"/>
  <c r="N2091" i="3" s="1"/>
  <c r="M2094" i="3"/>
  <c r="N2094" i="3" s="1"/>
  <c r="M2101" i="3"/>
  <c r="N2101" i="3" s="1"/>
  <c r="M2104" i="3"/>
  <c r="N2104" i="3" s="1"/>
  <c r="M2107" i="3"/>
  <c r="N2107" i="3" s="1"/>
  <c r="M2110" i="3"/>
  <c r="N2110" i="3" s="1"/>
  <c r="M2117" i="3"/>
  <c r="N2117" i="3" s="1"/>
  <c r="M2120" i="3"/>
  <c r="N2120" i="3" s="1"/>
  <c r="M2025" i="3"/>
  <c r="N2025" i="3" s="1"/>
  <c r="M2028" i="3"/>
  <c r="N2028" i="3" s="1"/>
  <c r="M2031" i="3"/>
  <c r="N2031" i="3" s="1"/>
  <c r="M2034" i="3"/>
  <c r="N2034" i="3" s="1"/>
  <c r="M2041" i="3"/>
  <c r="N2041" i="3" s="1"/>
  <c r="M2044" i="3"/>
  <c r="N2044" i="3" s="1"/>
  <c r="M2047" i="3"/>
  <c r="N2047" i="3" s="1"/>
  <c r="M2050" i="3"/>
  <c r="N2050" i="3" s="1"/>
  <c r="M2057" i="3"/>
  <c r="N2057" i="3" s="1"/>
  <c r="M2060" i="3"/>
  <c r="N2060" i="3" s="1"/>
  <c r="M2063" i="3"/>
  <c r="N2063" i="3" s="1"/>
  <c r="M2066" i="3"/>
  <c r="N2066" i="3" s="1"/>
  <c r="M2073" i="3"/>
  <c r="N2073" i="3" s="1"/>
  <c r="M2076" i="3"/>
  <c r="N2076" i="3" s="1"/>
  <c r="M2079" i="3"/>
  <c r="N2079" i="3" s="1"/>
  <c r="M2082" i="3"/>
  <c r="N2082" i="3" s="1"/>
  <c r="M2089" i="3"/>
  <c r="N2089" i="3" s="1"/>
  <c r="M2092" i="3"/>
  <c r="N2092" i="3" s="1"/>
  <c r="M2095" i="3"/>
  <c r="N2095" i="3" s="1"/>
  <c r="M2098" i="3"/>
  <c r="N2098" i="3" s="1"/>
  <c r="M2105" i="3"/>
  <c r="N2105" i="3" s="1"/>
  <c r="M2108" i="3"/>
  <c r="N2108" i="3" s="1"/>
  <c r="M2111" i="3"/>
  <c r="N2111" i="3" s="1"/>
  <c r="M2114" i="3"/>
  <c r="N2114" i="3" s="1"/>
  <c r="M1795" i="3"/>
  <c r="N1795" i="3" s="1"/>
  <c r="M1800" i="3"/>
  <c r="N1800" i="3" s="1"/>
  <c r="M1803" i="3"/>
  <c r="N1803" i="3" s="1"/>
  <c r="M1808" i="3"/>
  <c r="N1808" i="3" s="1"/>
  <c r="M1811" i="3"/>
  <c r="N1811" i="3" s="1"/>
  <c r="M1816" i="3"/>
  <c r="N1816" i="3" s="1"/>
  <c r="M1819" i="3"/>
  <c r="N1819" i="3" s="1"/>
  <c r="M1824" i="3"/>
  <c r="N1824" i="3" s="1"/>
  <c r="M1827" i="3"/>
  <c r="N1827" i="3" s="1"/>
  <c r="M1832" i="3"/>
  <c r="N1832" i="3" s="1"/>
  <c r="M1835" i="3"/>
  <c r="N1835" i="3" s="1"/>
  <c r="M1840" i="3"/>
  <c r="N1840" i="3" s="1"/>
  <c r="M1843" i="3"/>
  <c r="N1843" i="3" s="1"/>
  <c r="M1848" i="3"/>
  <c r="N1848" i="3" s="1"/>
  <c r="M1851" i="3"/>
  <c r="N1851" i="3" s="1"/>
  <c r="M1856" i="3"/>
  <c r="N1856" i="3" s="1"/>
  <c r="M1859" i="3"/>
  <c r="N1859" i="3" s="1"/>
  <c r="M1864" i="3"/>
  <c r="N1864" i="3" s="1"/>
  <c r="M1867" i="3"/>
  <c r="N1867" i="3" s="1"/>
  <c r="M1872" i="3"/>
  <c r="N1872" i="3" s="1"/>
  <c r="M1875" i="3"/>
  <c r="N1875" i="3" s="1"/>
  <c r="M1880" i="3"/>
  <c r="N1880" i="3" s="1"/>
  <c r="M1883" i="3"/>
  <c r="N1883" i="3" s="1"/>
  <c r="M1888" i="3"/>
  <c r="N1888" i="3" s="1"/>
  <c r="M1891" i="3"/>
  <c r="N1891" i="3" s="1"/>
  <c r="M1896" i="3"/>
  <c r="N1896" i="3" s="1"/>
  <c r="M1899" i="3"/>
  <c r="N1899" i="3" s="1"/>
  <c r="M1793" i="3"/>
  <c r="N1793" i="3" s="1"/>
  <c r="M1798" i="3"/>
  <c r="N1798" i="3" s="1"/>
  <c r="M1801" i="3"/>
  <c r="N1801" i="3" s="1"/>
  <c r="M1806" i="3"/>
  <c r="N1806" i="3" s="1"/>
  <c r="M1809" i="3"/>
  <c r="N1809" i="3" s="1"/>
  <c r="M1814" i="3"/>
  <c r="N1814" i="3" s="1"/>
  <c r="M1817" i="3"/>
  <c r="N1817" i="3" s="1"/>
  <c r="M1822" i="3"/>
  <c r="N1822" i="3" s="1"/>
  <c r="M1825" i="3"/>
  <c r="N1825" i="3" s="1"/>
  <c r="M1830" i="3"/>
  <c r="N1830" i="3" s="1"/>
  <c r="M1833" i="3"/>
  <c r="N1833" i="3" s="1"/>
  <c r="M1838" i="3"/>
  <c r="N1838" i="3" s="1"/>
  <c r="M1841" i="3"/>
  <c r="N1841" i="3" s="1"/>
  <c r="M1846" i="3"/>
  <c r="N1846" i="3" s="1"/>
  <c r="M1849" i="3"/>
  <c r="N1849" i="3" s="1"/>
  <c r="M1854" i="3"/>
  <c r="N1854" i="3" s="1"/>
  <c r="M1857" i="3"/>
  <c r="N1857" i="3" s="1"/>
  <c r="M1862" i="3"/>
  <c r="N1862" i="3" s="1"/>
  <c r="M1865" i="3"/>
  <c r="N1865" i="3" s="1"/>
  <c r="M1870" i="3"/>
  <c r="N1870" i="3" s="1"/>
  <c r="M1873" i="3"/>
  <c r="N1873" i="3" s="1"/>
  <c r="M1878" i="3"/>
  <c r="N1878" i="3" s="1"/>
  <c r="M1881" i="3"/>
  <c r="N1881" i="3" s="1"/>
  <c r="M1886" i="3"/>
  <c r="N1886" i="3" s="1"/>
  <c r="M1889" i="3"/>
  <c r="N1889" i="3" s="1"/>
  <c r="M1894" i="3"/>
  <c r="N1894" i="3" s="1"/>
  <c r="M1897" i="3"/>
  <c r="N1897" i="3" s="1"/>
  <c r="M1902" i="3"/>
  <c r="N1902" i="3" s="1"/>
  <c r="M1796" i="3"/>
  <c r="N1796" i="3" s="1"/>
  <c r="M1799" i="3"/>
  <c r="N1799" i="3" s="1"/>
  <c r="M1804" i="3"/>
  <c r="N1804" i="3" s="1"/>
  <c r="M1807" i="3"/>
  <c r="N1807" i="3" s="1"/>
  <c r="M1812" i="3"/>
  <c r="N1812" i="3" s="1"/>
  <c r="M1815" i="3"/>
  <c r="N1815" i="3" s="1"/>
  <c r="M1820" i="3"/>
  <c r="N1820" i="3" s="1"/>
  <c r="M1823" i="3"/>
  <c r="N1823" i="3" s="1"/>
  <c r="M1828" i="3"/>
  <c r="N1828" i="3" s="1"/>
  <c r="M1831" i="3"/>
  <c r="N1831" i="3" s="1"/>
  <c r="M1836" i="3"/>
  <c r="N1836" i="3" s="1"/>
  <c r="M1839" i="3"/>
  <c r="N1839" i="3" s="1"/>
  <c r="M1844" i="3"/>
  <c r="N1844" i="3" s="1"/>
  <c r="M1847" i="3"/>
  <c r="N1847" i="3" s="1"/>
  <c r="M1852" i="3"/>
  <c r="N1852" i="3" s="1"/>
  <c r="M1855" i="3"/>
  <c r="N1855" i="3" s="1"/>
  <c r="M1860" i="3"/>
  <c r="N1860" i="3" s="1"/>
  <c r="M1863" i="3"/>
  <c r="N1863" i="3" s="1"/>
  <c r="M1868" i="3"/>
  <c r="N1868" i="3" s="1"/>
  <c r="M1871" i="3"/>
  <c r="N1871" i="3" s="1"/>
  <c r="M1876" i="3"/>
  <c r="N1876" i="3" s="1"/>
  <c r="M1879" i="3"/>
  <c r="N1879" i="3" s="1"/>
  <c r="M1884" i="3"/>
  <c r="N1884" i="3" s="1"/>
  <c r="M1887" i="3"/>
  <c r="N1887" i="3" s="1"/>
  <c r="M1892" i="3"/>
  <c r="N1892" i="3" s="1"/>
  <c r="M1895" i="3"/>
  <c r="N1895" i="3" s="1"/>
  <c r="M1900" i="3"/>
  <c r="N1900" i="3" s="1"/>
  <c r="M1794" i="3"/>
  <c r="N1794" i="3" s="1"/>
  <c r="M1805" i="3"/>
  <c r="N1805" i="3" s="1"/>
  <c r="M1826" i="3"/>
  <c r="N1826" i="3" s="1"/>
  <c r="M1837" i="3"/>
  <c r="N1837" i="3" s="1"/>
  <c r="M1858" i="3"/>
  <c r="N1858" i="3" s="1"/>
  <c r="M1869" i="3"/>
  <c r="N1869" i="3" s="1"/>
  <c r="M1890" i="3"/>
  <c r="N1890" i="3" s="1"/>
  <c r="M1901" i="3"/>
  <c r="N1901" i="3" s="1"/>
  <c r="M1797" i="3"/>
  <c r="N1797" i="3" s="1"/>
  <c r="M1818" i="3"/>
  <c r="N1818" i="3" s="1"/>
  <c r="M1829" i="3"/>
  <c r="N1829" i="3" s="1"/>
  <c r="M1850" i="3"/>
  <c r="N1850" i="3" s="1"/>
  <c r="M1861" i="3"/>
  <c r="N1861" i="3" s="1"/>
  <c r="M1882" i="3"/>
  <c r="N1882" i="3" s="1"/>
  <c r="M1893" i="3"/>
  <c r="N1893" i="3" s="1"/>
  <c r="M1810" i="3"/>
  <c r="N1810" i="3" s="1"/>
  <c r="M1821" i="3"/>
  <c r="N1821" i="3" s="1"/>
  <c r="M1842" i="3"/>
  <c r="N1842" i="3" s="1"/>
  <c r="M1853" i="3"/>
  <c r="N1853" i="3" s="1"/>
  <c r="M1874" i="3"/>
  <c r="N1874" i="3" s="1"/>
  <c r="M1885" i="3"/>
  <c r="N1885" i="3" s="1"/>
  <c r="M1802" i="3"/>
  <c r="N1802" i="3" s="1"/>
  <c r="M1813" i="3"/>
  <c r="N1813" i="3" s="1"/>
  <c r="M1834" i="3"/>
  <c r="N1834" i="3" s="1"/>
  <c r="M1845" i="3"/>
  <c r="N1845" i="3" s="1"/>
  <c r="M1866" i="3"/>
  <c r="N1866" i="3" s="1"/>
  <c r="M1877" i="3"/>
  <c r="N1877" i="3" s="1"/>
  <c r="M1898" i="3"/>
  <c r="N1898" i="3" s="1"/>
  <c r="M1350" i="3"/>
  <c r="N1350" i="3" s="1"/>
  <c r="M1354" i="3"/>
  <c r="N1354" i="3" s="1"/>
  <c r="M1351" i="3"/>
  <c r="N1351" i="3" s="1"/>
  <c r="M1355" i="3"/>
  <c r="N1355" i="3" s="1"/>
  <c r="M1349" i="3"/>
  <c r="N1349" i="3" s="1"/>
  <c r="M1352" i="3"/>
  <c r="N1352" i="3" s="1"/>
  <c r="M1356" i="3"/>
  <c r="N1356" i="3" s="1"/>
  <c r="M1353" i="3"/>
  <c r="N1353" i="3" s="1"/>
  <c r="M1357" i="3"/>
  <c r="N1357" i="3" s="1"/>
  <c r="M1186" i="3"/>
  <c r="N1186" i="3" s="1"/>
  <c r="M1189" i="3"/>
  <c r="N1189" i="3" s="1"/>
  <c r="M1194" i="3"/>
  <c r="N1194" i="3" s="1"/>
  <c r="M1184" i="3"/>
  <c r="N1184" i="3" s="1"/>
  <c r="M1187" i="3"/>
  <c r="N1187" i="3" s="1"/>
  <c r="M1192" i="3"/>
  <c r="N1192" i="3" s="1"/>
  <c r="M1195" i="3"/>
  <c r="N1195" i="3" s="1"/>
  <c r="M1185" i="3"/>
  <c r="N1185" i="3" s="1"/>
  <c r="M1190" i="3"/>
  <c r="N1190" i="3" s="1"/>
  <c r="M1193" i="3"/>
  <c r="N1193" i="3" s="1"/>
  <c r="M1183" i="3"/>
  <c r="N1183" i="3" s="1"/>
  <c r="M1188" i="3"/>
  <c r="N1188" i="3" s="1"/>
  <c r="M1191" i="3"/>
  <c r="N1191" i="3" s="1"/>
  <c r="M1196" i="3"/>
  <c r="N1196" i="3" s="1"/>
  <c r="M876" i="3"/>
  <c r="N876" i="3" s="1"/>
  <c r="M879" i="3"/>
  <c r="N879" i="3" s="1"/>
  <c r="M884" i="3"/>
  <c r="N884" i="3" s="1"/>
  <c r="M887" i="3"/>
  <c r="N887" i="3" s="1"/>
  <c r="M892" i="3"/>
  <c r="N892" i="3" s="1"/>
  <c r="M895" i="3"/>
  <c r="N895" i="3" s="1"/>
  <c r="M900" i="3"/>
  <c r="N900" i="3" s="1"/>
  <c r="M903" i="3"/>
  <c r="N903" i="3" s="1"/>
  <c r="M908" i="3"/>
  <c r="N908" i="3" s="1"/>
  <c r="M911" i="3"/>
  <c r="N911" i="3" s="1"/>
  <c r="M916" i="3"/>
  <c r="N916" i="3" s="1"/>
  <c r="M919" i="3"/>
  <c r="N919" i="3" s="1"/>
  <c r="M922" i="3"/>
  <c r="N922" i="3" s="1"/>
  <c r="M929" i="3"/>
  <c r="N929" i="3" s="1"/>
  <c r="M933" i="3"/>
  <c r="N933" i="3" s="1"/>
  <c r="M936" i="3"/>
  <c r="N936" i="3" s="1"/>
  <c r="M940" i="3"/>
  <c r="N940" i="3" s="1"/>
  <c r="M943" i="3"/>
  <c r="N943" i="3" s="1"/>
  <c r="M947" i="3"/>
  <c r="N947" i="3" s="1"/>
  <c r="M950" i="3"/>
  <c r="N950" i="3" s="1"/>
  <c r="M954" i="3"/>
  <c r="N954" i="3" s="1"/>
  <c r="M961" i="3"/>
  <c r="N961" i="3" s="1"/>
  <c r="M874" i="3"/>
  <c r="N874" i="3" s="1"/>
  <c r="M877" i="3"/>
  <c r="N877" i="3" s="1"/>
  <c r="M882" i="3"/>
  <c r="N882" i="3" s="1"/>
  <c r="M885" i="3"/>
  <c r="N885" i="3" s="1"/>
  <c r="M890" i="3"/>
  <c r="N890" i="3" s="1"/>
  <c r="M893" i="3"/>
  <c r="N893" i="3" s="1"/>
  <c r="M898" i="3"/>
  <c r="N898" i="3" s="1"/>
  <c r="M901" i="3"/>
  <c r="N901" i="3" s="1"/>
  <c r="M906" i="3"/>
  <c r="N906" i="3" s="1"/>
  <c r="M909" i="3"/>
  <c r="N909" i="3" s="1"/>
  <c r="M914" i="3"/>
  <c r="N914" i="3" s="1"/>
  <c r="M917" i="3"/>
  <c r="N917" i="3" s="1"/>
  <c r="M923" i="3"/>
  <c r="N923" i="3" s="1"/>
  <c r="M926" i="3"/>
  <c r="N926" i="3" s="1"/>
  <c r="M930" i="3"/>
  <c r="N930" i="3" s="1"/>
  <c r="M937" i="3"/>
  <c r="N937" i="3" s="1"/>
  <c r="M941" i="3"/>
  <c r="N941" i="3" s="1"/>
  <c r="M944" i="3"/>
  <c r="N944" i="3" s="1"/>
  <c r="M948" i="3"/>
  <c r="N948" i="3" s="1"/>
  <c r="M951" i="3"/>
  <c r="N951" i="3" s="1"/>
  <c r="M955" i="3"/>
  <c r="N955" i="3" s="1"/>
  <c r="M958" i="3"/>
  <c r="N958" i="3" s="1"/>
  <c r="M872" i="3"/>
  <c r="N872" i="3" s="1"/>
  <c r="M875" i="3"/>
  <c r="N875" i="3" s="1"/>
  <c r="M880" i="3"/>
  <c r="N880" i="3" s="1"/>
  <c r="M883" i="3"/>
  <c r="N883" i="3" s="1"/>
  <c r="M888" i="3"/>
  <c r="N888" i="3" s="1"/>
  <c r="M891" i="3"/>
  <c r="N891" i="3" s="1"/>
  <c r="M896" i="3"/>
  <c r="N896" i="3" s="1"/>
  <c r="M899" i="3"/>
  <c r="N899" i="3" s="1"/>
  <c r="M904" i="3"/>
  <c r="N904" i="3" s="1"/>
  <c r="M907" i="3"/>
  <c r="N907" i="3" s="1"/>
  <c r="M912" i="3"/>
  <c r="N912" i="3" s="1"/>
  <c r="M915" i="3"/>
  <c r="N915" i="3" s="1"/>
  <c r="M920" i="3"/>
  <c r="N920" i="3" s="1"/>
  <c r="M924" i="3"/>
  <c r="N924" i="3" s="1"/>
  <c r="M927" i="3"/>
  <c r="N927" i="3" s="1"/>
  <c r="M931" i="3"/>
  <c r="N931" i="3" s="1"/>
  <c r="M934" i="3"/>
  <c r="N934" i="3" s="1"/>
  <c r="M938" i="3"/>
  <c r="N938" i="3" s="1"/>
  <c r="M945" i="3"/>
  <c r="N945" i="3" s="1"/>
  <c r="M949" i="3"/>
  <c r="N949" i="3" s="1"/>
  <c r="M952" i="3"/>
  <c r="N952" i="3" s="1"/>
  <c r="M956" i="3"/>
  <c r="N956" i="3" s="1"/>
  <c r="M959" i="3"/>
  <c r="N959" i="3" s="1"/>
  <c r="M873" i="3"/>
  <c r="N873" i="3" s="1"/>
  <c r="M878" i="3"/>
  <c r="N878" i="3" s="1"/>
  <c r="M881" i="3"/>
  <c r="N881" i="3" s="1"/>
  <c r="M886" i="3"/>
  <c r="N886" i="3" s="1"/>
  <c r="M889" i="3"/>
  <c r="N889" i="3" s="1"/>
  <c r="M894" i="3"/>
  <c r="N894" i="3" s="1"/>
  <c r="M897" i="3"/>
  <c r="N897" i="3" s="1"/>
  <c r="M902" i="3"/>
  <c r="N902" i="3" s="1"/>
  <c r="M905" i="3"/>
  <c r="N905" i="3" s="1"/>
  <c r="M910" i="3"/>
  <c r="N910" i="3" s="1"/>
  <c r="M913" i="3"/>
  <c r="N913" i="3" s="1"/>
  <c r="M918" i="3"/>
  <c r="N918" i="3" s="1"/>
  <c r="M921" i="3"/>
  <c r="N921" i="3" s="1"/>
  <c r="M925" i="3"/>
  <c r="N925" i="3" s="1"/>
  <c r="M928" i="3"/>
  <c r="N928" i="3" s="1"/>
  <c r="M932" i="3"/>
  <c r="N932" i="3" s="1"/>
  <c r="M935" i="3"/>
  <c r="N935" i="3" s="1"/>
  <c r="M939" i="3"/>
  <c r="N939" i="3" s="1"/>
  <c r="M942" i="3"/>
  <c r="N942" i="3" s="1"/>
  <c r="M946" i="3"/>
  <c r="N946" i="3" s="1"/>
  <c r="M953" i="3"/>
  <c r="N953" i="3" s="1"/>
  <c r="M957" i="3"/>
  <c r="N957" i="3" s="1"/>
  <c r="M960" i="3"/>
  <c r="N960" i="3" s="1"/>
  <c r="M505" i="3"/>
  <c r="N505" i="3" s="1"/>
  <c r="M509" i="3"/>
  <c r="N509" i="3" s="1"/>
  <c r="M512" i="3"/>
  <c r="N512" i="3" s="1"/>
  <c r="M516" i="3"/>
  <c r="N516" i="3" s="1"/>
  <c r="M520" i="3"/>
  <c r="N520" i="3" s="1"/>
  <c r="M506" i="3"/>
  <c r="N506" i="3" s="1"/>
  <c r="M510" i="3"/>
  <c r="N510" i="3" s="1"/>
  <c r="M513" i="3"/>
  <c r="N513" i="3" s="1"/>
  <c r="M517" i="3"/>
  <c r="N517" i="3" s="1"/>
  <c r="M521" i="3"/>
  <c r="N521" i="3" s="1"/>
  <c r="M507" i="3"/>
  <c r="N507" i="3" s="1"/>
  <c r="M511" i="3"/>
  <c r="N511" i="3" s="1"/>
  <c r="M514" i="3"/>
  <c r="N514" i="3" s="1"/>
  <c r="M518" i="3"/>
  <c r="N518" i="3" s="1"/>
  <c r="M515" i="3"/>
  <c r="N515" i="3" s="1"/>
  <c r="M519" i="3"/>
  <c r="N519" i="3" s="1"/>
  <c r="M508" i="3"/>
  <c r="N508" i="3" s="1"/>
  <c r="M237" i="3"/>
  <c r="N237" i="3" s="1"/>
  <c r="M240" i="3"/>
  <c r="N240" i="3" s="1"/>
  <c r="M244" i="3"/>
  <c r="N244" i="3" s="1"/>
  <c r="M247" i="3"/>
  <c r="N247" i="3" s="1"/>
  <c r="M251" i="3"/>
  <c r="N251" i="3" s="1"/>
  <c r="M254" i="3"/>
  <c r="N254" i="3" s="1"/>
  <c r="M258" i="3"/>
  <c r="N258" i="3" s="1"/>
  <c r="M265" i="3"/>
  <c r="N265" i="3" s="1"/>
  <c r="M269" i="3"/>
  <c r="N269" i="3" s="1"/>
  <c r="M272" i="3"/>
  <c r="N272" i="3" s="1"/>
  <c r="M276" i="3"/>
  <c r="N276" i="3" s="1"/>
  <c r="M279" i="3"/>
  <c r="N279" i="3" s="1"/>
  <c r="M241" i="3"/>
  <c r="N241" i="3" s="1"/>
  <c r="M245" i="3"/>
  <c r="N245" i="3" s="1"/>
  <c r="M248" i="3"/>
  <c r="N248" i="3" s="1"/>
  <c r="M252" i="3"/>
  <c r="N252" i="3" s="1"/>
  <c r="M255" i="3"/>
  <c r="N255" i="3" s="1"/>
  <c r="M259" i="3"/>
  <c r="N259" i="3" s="1"/>
  <c r="M262" i="3"/>
  <c r="N262" i="3" s="1"/>
  <c r="M266" i="3"/>
  <c r="N266" i="3" s="1"/>
  <c r="M273" i="3"/>
  <c r="N273" i="3" s="1"/>
  <c r="M277" i="3"/>
  <c r="N277" i="3" s="1"/>
  <c r="M280" i="3"/>
  <c r="N280" i="3" s="1"/>
  <c r="M243" i="3"/>
  <c r="N243" i="3" s="1"/>
  <c r="M250" i="3"/>
  <c r="N250" i="3" s="1"/>
  <c r="M257" i="3"/>
  <c r="N257" i="3" s="1"/>
  <c r="M264" i="3"/>
  <c r="N264" i="3" s="1"/>
  <c r="M271" i="3"/>
  <c r="N271" i="3" s="1"/>
  <c r="M278" i="3"/>
  <c r="N278" i="3" s="1"/>
  <c r="M238" i="3"/>
  <c r="N238" i="3" s="1"/>
  <c r="M253" i="3"/>
  <c r="N253" i="3" s="1"/>
  <c r="M260" i="3"/>
  <c r="N260" i="3" s="1"/>
  <c r="M267" i="3"/>
  <c r="N267" i="3" s="1"/>
  <c r="M274" i="3"/>
  <c r="N274" i="3" s="1"/>
  <c r="M239" i="3"/>
  <c r="N239" i="3" s="1"/>
  <c r="M246" i="3"/>
  <c r="N246" i="3" s="1"/>
  <c r="M261" i="3"/>
  <c r="N261" i="3" s="1"/>
  <c r="M268" i="3"/>
  <c r="N268" i="3" s="1"/>
  <c r="M275" i="3"/>
  <c r="N275" i="3" s="1"/>
  <c r="M242" i="3"/>
  <c r="N242" i="3" s="1"/>
  <c r="M249" i="3"/>
  <c r="N249" i="3" s="1"/>
  <c r="M256" i="3"/>
  <c r="N256" i="3" s="1"/>
  <c r="M263" i="3"/>
  <c r="N263" i="3" s="1"/>
  <c r="M270" i="3"/>
  <c r="N270" i="3" s="1"/>
  <c r="M28498" i="3"/>
  <c r="N28498" i="3" s="1"/>
  <c r="M28495" i="3"/>
  <c r="N28495" i="3" s="1"/>
  <c r="M28490" i="3"/>
  <c r="N28490" i="3" s="1"/>
  <c r="M28487" i="3"/>
  <c r="N28487" i="3" s="1"/>
  <c r="M28482" i="3"/>
  <c r="N28482" i="3" s="1"/>
  <c r="M28479" i="3"/>
  <c r="N28479" i="3" s="1"/>
  <c r="M28474" i="3"/>
  <c r="N28474" i="3" s="1"/>
  <c r="M28471" i="3"/>
  <c r="N28471" i="3" s="1"/>
  <c r="M28466" i="3"/>
  <c r="N28466" i="3" s="1"/>
  <c r="M28463" i="3"/>
  <c r="N28463" i="3" s="1"/>
  <c r="M28458" i="3"/>
  <c r="N28458" i="3" s="1"/>
  <c r="M28455" i="3"/>
  <c r="N28455" i="3" s="1"/>
  <c r="M28450" i="3"/>
  <c r="N28450" i="3" s="1"/>
  <c r="M28447" i="3"/>
  <c r="N28447" i="3" s="1"/>
  <c r="M28442" i="3"/>
  <c r="N28442" i="3" s="1"/>
  <c r="M28439" i="3"/>
  <c r="N28439" i="3" s="1"/>
  <c r="M28434" i="3"/>
  <c r="N28434" i="3" s="1"/>
  <c r="M28431" i="3"/>
  <c r="N28431" i="3" s="1"/>
  <c r="M28426" i="3"/>
  <c r="N28426" i="3" s="1"/>
  <c r="M28423" i="3"/>
  <c r="N28423" i="3" s="1"/>
  <c r="M28418" i="3"/>
  <c r="N28418" i="3" s="1"/>
  <c r="M28415" i="3"/>
  <c r="N28415" i="3" s="1"/>
  <c r="M28410" i="3"/>
  <c r="N28410" i="3" s="1"/>
  <c r="M28407" i="3"/>
  <c r="N28407" i="3" s="1"/>
  <c r="M28402" i="3"/>
  <c r="N28402" i="3" s="1"/>
  <c r="M28399" i="3"/>
  <c r="N28399" i="3" s="1"/>
  <c r="M28394" i="3"/>
  <c r="N28394" i="3" s="1"/>
  <c r="M28391" i="3"/>
  <c r="N28391" i="3" s="1"/>
  <c r="M28386" i="3"/>
  <c r="N28386" i="3" s="1"/>
  <c r="M28383" i="3"/>
  <c r="N28383" i="3" s="1"/>
  <c r="M28378" i="3"/>
  <c r="N28378" i="3" s="1"/>
  <c r="M28375" i="3"/>
  <c r="N28375" i="3" s="1"/>
  <c r="M28370" i="3"/>
  <c r="N28370" i="3" s="1"/>
  <c r="M28367" i="3"/>
  <c r="N28367" i="3" s="1"/>
  <c r="M28362" i="3"/>
  <c r="N28362" i="3" s="1"/>
  <c r="M28359" i="3"/>
  <c r="N28359" i="3" s="1"/>
  <c r="M28354" i="3"/>
  <c r="N28354" i="3" s="1"/>
  <c r="M28351" i="3"/>
  <c r="N28351" i="3" s="1"/>
  <c r="M28346" i="3"/>
  <c r="N28346" i="3" s="1"/>
  <c r="M28343" i="3"/>
  <c r="N28343" i="3" s="1"/>
  <c r="M28338" i="3"/>
  <c r="N28338" i="3" s="1"/>
  <c r="M28335" i="3"/>
  <c r="N28335" i="3" s="1"/>
  <c r="M28330" i="3"/>
  <c r="N28330" i="3" s="1"/>
  <c r="M28327" i="3"/>
  <c r="N28327" i="3" s="1"/>
  <c r="M28322" i="3"/>
  <c r="N28322" i="3" s="1"/>
  <c r="M28319" i="3"/>
  <c r="N28319" i="3" s="1"/>
  <c r="M28314" i="3"/>
  <c r="N28314" i="3" s="1"/>
  <c r="M28311" i="3"/>
  <c r="N28311" i="3" s="1"/>
  <c r="M28306" i="3"/>
  <c r="N28306" i="3" s="1"/>
  <c r="M28303" i="3"/>
  <c r="N28303" i="3" s="1"/>
  <c r="M28298" i="3"/>
  <c r="N28298" i="3" s="1"/>
  <c r="M28295" i="3"/>
  <c r="N28295" i="3" s="1"/>
  <c r="M28290" i="3"/>
  <c r="N28290" i="3" s="1"/>
  <c r="M28287" i="3"/>
  <c r="N28287" i="3" s="1"/>
  <c r="M28282" i="3"/>
  <c r="N28282" i="3" s="1"/>
  <c r="M28279" i="3"/>
  <c r="N28279" i="3" s="1"/>
  <c r="M28274" i="3"/>
  <c r="N28274" i="3" s="1"/>
  <c r="M28271" i="3"/>
  <c r="N28271" i="3" s="1"/>
  <c r="M28266" i="3"/>
  <c r="N28266" i="3" s="1"/>
  <c r="M28263" i="3"/>
  <c r="N28263" i="3" s="1"/>
  <c r="M28258" i="3"/>
  <c r="N28258" i="3" s="1"/>
  <c r="M28255" i="3"/>
  <c r="N28255" i="3" s="1"/>
  <c r="M28250" i="3"/>
  <c r="N28250" i="3" s="1"/>
  <c r="M28247" i="3"/>
  <c r="N28247" i="3" s="1"/>
  <c r="M28242" i="3"/>
  <c r="N28242" i="3" s="1"/>
  <c r="M28239" i="3"/>
  <c r="N28239" i="3" s="1"/>
  <c r="M28234" i="3"/>
  <c r="N28234" i="3" s="1"/>
  <c r="M28231" i="3"/>
  <c r="N28231" i="3" s="1"/>
  <c r="M28226" i="3"/>
  <c r="N28226" i="3" s="1"/>
  <c r="M28223" i="3"/>
  <c r="N28223" i="3" s="1"/>
  <c r="M28218" i="3"/>
  <c r="N28218" i="3" s="1"/>
  <c r="M28215" i="3"/>
  <c r="N28215" i="3" s="1"/>
  <c r="M28210" i="3"/>
  <c r="N28210" i="3" s="1"/>
  <c r="M28207" i="3"/>
  <c r="N28207" i="3" s="1"/>
  <c r="M28202" i="3"/>
  <c r="N28202" i="3" s="1"/>
  <c r="M28199" i="3"/>
  <c r="N28199" i="3" s="1"/>
  <c r="M28194" i="3"/>
  <c r="N28194" i="3" s="1"/>
  <c r="M28191" i="3"/>
  <c r="N28191" i="3" s="1"/>
  <c r="M28186" i="3"/>
  <c r="N28186" i="3" s="1"/>
  <c r="M28183" i="3"/>
  <c r="N28183" i="3" s="1"/>
  <c r="M28178" i="3"/>
  <c r="N28178" i="3" s="1"/>
  <c r="M28175" i="3"/>
  <c r="N28175" i="3" s="1"/>
  <c r="M28170" i="3"/>
  <c r="N28170" i="3" s="1"/>
  <c r="M28167" i="3"/>
  <c r="N28167" i="3" s="1"/>
  <c r="M28162" i="3"/>
  <c r="N28162" i="3" s="1"/>
  <c r="M28159" i="3"/>
  <c r="N28159" i="3" s="1"/>
  <c r="M28154" i="3"/>
  <c r="N28154" i="3" s="1"/>
  <c r="M28151" i="3"/>
  <c r="N28151" i="3" s="1"/>
  <c r="M28146" i="3"/>
  <c r="N28146" i="3" s="1"/>
  <c r="M28143" i="3"/>
  <c r="N28143" i="3" s="1"/>
  <c r="M28138" i="3"/>
  <c r="N28138" i="3" s="1"/>
  <c r="M28135" i="3"/>
  <c r="N28135" i="3" s="1"/>
  <c r="M28130" i="3"/>
  <c r="N28130" i="3" s="1"/>
  <c r="M28127" i="3"/>
  <c r="N28127" i="3" s="1"/>
  <c r="M28122" i="3"/>
  <c r="N28122" i="3" s="1"/>
  <c r="M28119" i="3"/>
  <c r="N28119" i="3" s="1"/>
  <c r="M28114" i="3"/>
  <c r="N28114" i="3" s="1"/>
  <c r="M28111" i="3"/>
  <c r="N28111" i="3" s="1"/>
  <c r="M28106" i="3"/>
  <c r="N28106" i="3" s="1"/>
  <c r="M28103" i="3"/>
  <c r="N28103" i="3" s="1"/>
  <c r="M28098" i="3"/>
  <c r="N28098" i="3" s="1"/>
  <c r="M28095" i="3"/>
  <c r="N28095" i="3" s="1"/>
  <c r="M28090" i="3"/>
  <c r="N28090" i="3" s="1"/>
  <c r="M28087" i="3"/>
  <c r="N28087" i="3" s="1"/>
  <c r="M28082" i="3"/>
  <c r="N28082" i="3" s="1"/>
  <c r="M28079" i="3"/>
  <c r="N28079" i="3" s="1"/>
  <c r="M28074" i="3"/>
  <c r="N28074" i="3" s="1"/>
  <c r="M28071" i="3"/>
  <c r="N28071" i="3" s="1"/>
  <c r="M28066" i="3"/>
  <c r="N28066" i="3" s="1"/>
  <c r="M28063" i="3"/>
  <c r="N28063" i="3" s="1"/>
  <c r="M28058" i="3"/>
  <c r="N28058" i="3" s="1"/>
  <c r="M28055" i="3"/>
  <c r="N28055" i="3" s="1"/>
  <c r="M28050" i="3"/>
  <c r="N28050" i="3" s="1"/>
  <c r="M28047" i="3"/>
  <c r="N28047" i="3" s="1"/>
  <c r="M28042" i="3"/>
  <c r="N28042" i="3" s="1"/>
  <c r="M28039" i="3"/>
  <c r="N28039" i="3" s="1"/>
  <c r="M28034" i="3"/>
  <c r="N28034" i="3" s="1"/>
  <c r="M28031" i="3"/>
  <c r="N28031" i="3" s="1"/>
  <c r="M28026" i="3"/>
  <c r="N28026" i="3" s="1"/>
  <c r="M28023" i="3"/>
  <c r="N28023" i="3" s="1"/>
  <c r="M28018" i="3"/>
  <c r="N28018" i="3" s="1"/>
  <c r="M28015" i="3"/>
  <c r="N28015" i="3" s="1"/>
  <c r="M28010" i="3"/>
  <c r="N28010" i="3" s="1"/>
  <c r="M28007" i="3"/>
  <c r="N28007" i="3" s="1"/>
  <c r="M28002" i="3"/>
  <c r="N28002" i="3" s="1"/>
  <c r="M27999" i="3"/>
  <c r="N27999" i="3" s="1"/>
  <c r="M27994" i="3"/>
  <c r="N27994" i="3" s="1"/>
  <c r="M27991" i="3"/>
  <c r="N27991" i="3" s="1"/>
  <c r="M27986" i="3"/>
  <c r="N27986" i="3" s="1"/>
  <c r="M27983" i="3"/>
  <c r="N27983" i="3" s="1"/>
  <c r="M27978" i="3"/>
  <c r="N27978" i="3" s="1"/>
  <c r="M27975" i="3"/>
  <c r="N27975" i="3" s="1"/>
  <c r="M27970" i="3"/>
  <c r="N27970" i="3" s="1"/>
  <c r="M27967" i="3"/>
  <c r="N27967" i="3" s="1"/>
  <c r="M27962" i="3"/>
  <c r="N27962" i="3" s="1"/>
  <c r="M27959" i="3"/>
  <c r="N27959" i="3" s="1"/>
  <c r="M27954" i="3"/>
  <c r="N27954" i="3" s="1"/>
  <c r="M27951" i="3"/>
  <c r="N27951" i="3" s="1"/>
  <c r="M27946" i="3"/>
  <c r="N27946" i="3" s="1"/>
  <c r="M27943" i="3"/>
  <c r="N27943" i="3" s="1"/>
  <c r="M27938" i="3"/>
  <c r="N27938" i="3" s="1"/>
  <c r="M27935" i="3"/>
  <c r="N27935" i="3" s="1"/>
  <c r="M27930" i="3"/>
  <c r="N27930" i="3" s="1"/>
  <c r="M27927" i="3"/>
  <c r="N27927" i="3" s="1"/>
  <c r="M27922" i="3"/>
  <c r="N27922" i="3" s="1"/>
  <c r="M27919" i="3"/>
  <c r="N27919" i="3" s="1"/>
  <c r="M27914" i="3"/>
  <c r="N27914" i="3" s="1"/>
  <c r="M27911" i="3"/>
  <c r="N27911" i="3" s="1"/>
  <c r="M27906" i="3"/>
  <c r="N27906" i="3" s="1"/>
  <c r="M27903" i="3"/>
  <c r="N27903" i="3" s="1"/>
  <c r="M27898" i="3"/>
  <c r="N27898" i="3" s="1"/>
  <c r="M27895" i="3"/>
  <c r="N27895" i="3" s="1"/>
  <c r="M27890" i="3"/>
  <c r="N27890" i="3" s="1"/>
  <c r="M27887" i="3"/>
  <c r="N27887" i="3" s="1"/>
  <c r="M27882" i="3"/>
  <c r="N27882" i="3" s="1"/>
  <c r="M27879" i="3"/>
  <c r="N27879" i="3" s="1"/>
  <c r="M27874" i="3"/>
  <c r="N27874" i="3" s="1"/>
  <c r="M27871" i="3"/>
  <c r="N27871" i="3" s="1"/>
  <c r="M27866" i="3"/>
  <c r="N27866" i="3" s="1"/>
  <c r="M27863" i="3"/>
  <c r="N27863" i="3" s="1"/>
  <c r="M27858" i="3"/>
  <c r="N27858" i="3" s="1"/>
  <c r="M27855" i="3"/>
  <c r="N27855" i="3" s="1"/>
  <c r="M27850" i="3"/>
  <c r="N27850" i="3" s="1"/>
  <c r="M27847" i="3"/>
  <c r="N27847" i="3" s="1"/>
  <c r="M27842" i="3"/>
  <c r="N27842" i="3" s="1"/>
  <c r="M27839" i="3"/>
  <c r="N27839" i="3" s="1"/>
  <c r="M27834" i="3"/>
  <c r="N27834" i="3" s="1"/>
  <c r="M27831" i="3"/>
  <c r="N27831" i="3" s="1"/>
  <c r="M27826" i="3"/>
  <c r="N27826" i="3" s="1"/>
  <c r="M27823" i="3"/>
  <c r="N27823" i="3" s="1"/>
  <c r="M27818" i="3"/>
  <c r="N27818" i="3" s="1"/>
  <c r="M27815" i="3"/>
  <c r="N27815" i="3" s="1"/>
  <c r="M27810" i="3"/>
  <c r="N27810" i="3" s="1"/>
  <c r="M27807" i="3"/>
  <c r="N27807" i="3" s="1"/>
  <c r="M27802" i="3"/>
  <c r="N27802" i="3" s="1"/>
  <c r="M27799" i="3"/>
  <c r="N27799" i="3" s="1"/>
  <c r="M27794" i="3"/>
  <c r="N27794" i="3" s="1"/>
  <c r="M27791" i="3"/>
  <c r="N27791" i="3" s="1"/>
  <c r="M27786" i="3"/>
  <c r="N27786" i="3" s="1"/>
  <c r="M27783" i="3"/>
  <c r="N27783" i="3" s="1"/>
  <c r="M27778" i="3"/>
  <c r="N27778" i="3" s="1"/>
  <c r="M27775" i="3"/>
  <c r="N27775" i="3" s="1"/>
  <c r="M27770" i="3"/>
  <c r="N27770" i="3" s="1"/>
  <c r="M27767" i="3"/>
  <c r="N27767" i="3" s="1"/>
  <c r="M27762" i="3"/>
  <c r="N27762" i="3" s="1"/>
  <c r="M27759" i="3"/>
  <c r="N27759" i="3" s="1"/>
  <c r="M27754" i="3"/>
  <c r="N27754" i="3" s="1"/>
  <c r="M27751" i="3"/>
  <c r="N27751" i="3" s="1"/>
  <c r="M27746" i="3"/>
  <c r="N27746" i="3" s="1"/>
  <c r="M27743" i="3"/>
  <c r="N27743" i="3" s="1"/>
  <c r="M27738" i="3"/>
  <c r="N27738" i="3" s="1"/>
  <c r="M27735" i="3"/>
  <c r="N27735" i="3" s="1"/>
  <c r="M27730" i="3"/>
  <c r="N27730" i="3" s="1"/>
  <c r="M27727" i="3"/>
  <c r="N27727" i="3" s="1"/>
  <c r="M27722" i="3"/>
  <c r="N27722" i="3" s="1"/>
  <c r="M27719" i="3"/>
  <c r="N27719" i="3" s="1"/>
  <c r="M27714" i="3"/>
  <c r="N27714" i="3" s="1"/>
  <c r="M27711" i="3"/>
  <c r="N27711" i="3" s="1"/>
  <c r="M27706" i="3"/>
  <c r="N27706" i="3" s="1"/>
  <c r="M27703" i="3"/>
  <c r="N27703" i="3" s="1"/>
  <c r="M27698" i="3"/>
  <c r="N27698" i="3" s="1"/>
  <c r="M27695" i="3"/>
  <c r="N27695" i="3" s="1"/>
  <c r="M27690" i="3"/>
  <c r="N27690" i="3" s="1"/>
  <c r="M27687" i="3"/>
  <c r="N27687" i="3" s="1"/>
  <c r="M27682" i="3"/>
  <c r="N27682" i="3" s="1"/>
  <c r="M27679" i="3"/>
  <c r="N27679" i="3" s="1"/>
  <c r="M27674" i="3"/>
  <c r="N27674" i="3" s="1"/>
  <c r="M27671" i="3"/>
  <c r="N27671" i="3" s="1"/>
  <c r="M27666" i="3"/>
  <c r="N27666" i="3" s="1"/>
  <c r="M27663" i="3"/>
  <c r="N27663" i="3" s="1"/>
  <c r="M27658" i="3"/>
  <c r="N27658" i="3" s="1"/>
  <c r="M27655" i="3"/>
  <c r="N27655" i="3" s="1"/>
  <c r="M27650" i="3"/>
  <c r="N27650" i="3" s="1"/>
  <c r="M27647" i="3"/>
  <c r="N27647" i="3" s="1"/>
  <c r="M27642" i="3"/>
  <c r="N27642" i="3" s="1"/>
  <c r="M27639" i="3"/>
  <c r="N27639" i="3" s="1"/>
  <c r="M27634" i="3"/>
  <c r="N27634" i="3" s="1"/>
  <c r="M27631" i="3"/>
  <c r="N27631" i="3" s="1"/>
  <c r="M27626" i="3"/>
  <c r="N27626" i="3" s="1"/>
  <c r="M27623" i="3"/>
  <c r="N27623" i="3" s="1"/>
  <c r="M27618" i="3"/>
  <c r="N27618" i="3" s="1"/>
  <c r="M27615" i="3"/>
  <c r="N27615" i="3" s="1"/>
  <c r="M27610" i="3"/>
  <c r="N27610" i="3" s="1"/>
  <c r="M27607" i="3"/>
  <c r="N27607" i="3" s="1"/>
  <c r="M27602" i="3"/>
  <c r="N27602" i="3" s="1"/>
  <c r="M27599" i="3"/>
  <c r="N27599" i="3" s="1"/>
  <c r="M27594" i="3"/>
  <c r="N27594" i="3" s="1"/>
  <c r="M27591" i="3"/>
  <c r="N27591" i="3" s="1"/>
  <c r="M27586" i="3"/>
  <c r="N27586" i="3" s="1"/>
  <c r="M27583" i="3"/>
  <c r="N27583" i="3" s="1"/>
  <c r="M27578" i="3"/>
  <c r="N27578" i="3" s="1"/>
  <c r="M27575" i="3"/>
  <c r="N27575" i="3" s="1"/>
  <c r="M27570" i="3"/>
  <c r="N27570" i="3" s="1"/>
  <c r="M27567" i="3"/>
  <c r="N27567" i="3" s="1"/>
  <c r="M27562" i="3"/>
  <c r="N27562" i="3" s="1"/>
  <c r="M27559" i="3"/>
  <c r="N27559" i="3" s="1"/>
  <c r="M27554" i="3"/>
  <c r="N27554" i="3" s="1"/>
  <c r="M27551" i="3"/>
  <c r="N27551" i="3" s="1"/>
  <c r="M27546" i="3"/>
  <c r="N27546" i="3" s="1"/>
  <c r="M27543" i="3"/>
  <c r="N27543" i="3" s="1"/>
  <c r="M27538" i="3"/>
  <c r="N27538" i="3" s="1"/>
  <c r="M27535" i="3"/>
  <c r="N27535" i="3" s="1"/>
  <c r="M27530" i="3"/>
  <c r="N27530" i="3" s="1"/>
  <c r="M27527" i="3"/>
  <c r="N27527" i="3" s="1"/>
  <c r="M27522" i="3"/>
  <c r="N27522" i="3" s="1"/>
  <c r="M27519" i="3"/>
  <c r="N27519" i="3" s="1"/>
  <c r="M27514" i="3"/>
  <c r="N27514" i="3" s="1"/>
  <c r="M27511" i="3"/>
  <c r="N27511" i="3" s="1"/>
  <c r="M27506" i="3"/>
  <c r="N27506" i="3" s="1"/>
  <c r="M27503" i="3"/>
  <c r="N27503" i="3" s="1"/>
  <c r="M27498" i="3"/>
  <c r="N27498" i="3" s="1"/>
  <c r="M27495" i="3"/>
  <c r="N27495" i="3" s="1"/>
  <c r="M27490" i="3"/>
  <c r="N27490" i="3" s="1"/>
  <c r="M27487" i="3"/>
  <c r="N27487" i="3" s="1"/>
  <c r="M27482" i="3"/>
  <c r="N27482" i="3" s="1"/>
  <c r="M27479" i="3"/>
  <c r="N27479" i="3" s="1"/>
  <c r="M27474" i="3"/>
  <c r="N27474" i="3" s="1"/>
  <c r="M27471" i="3"/>
  <c r="N27471" i="3" s="1"/>
  <c r="M27466" i="3"/>
  <c r="N27466" i="3" s="1"/>
  <c r="M27463" i="3"/>
  <c r="N27463" i="3" s="1"/>
  <c r="M27458" i="3"/>
  <c r="N27458" i="3" s="1"/>
  <c r="M27455" i="3"/>
  <c r="N27455" i="3" s="1"/>
  <c r="M27450" i="3"/>
  <c r="N27450" i="3" s="1"/>
  <c r="M27447" i="3"/>
  <c r="N27447" i="3" s="1"/>
  <c r="M27442" i="3"/>
  <c r="N27442" i="3" s="1"/>
  <c r="M27439" i="3"/>
  <c r="N27439" i="3" s="1"/>
  <c r="M27434" i="3"/>
  <c r="N27434" i="3" s="1"/>
  <c r="M27431" i="3"/>
  <c r="N27431" i="3" s="1"/>
  <c r="M27426" i="3"/>
  <c r="N27426" i="3" s="1"/>
  <c r="M27423" i="3"/>
  <c r="N27423" i="3" s="1"/>
  <c r="M27418" i="3"/>
  <c r="N27418" i="3" s="1"/>
  <c r="M27415" i="3"/>
  <c r="N27415" i="3" s="1"/>
  <c r="M27410" i="3"/>
  <c r="N27410" i="3" s="1"/>
  <c r="M27407" i="3"/>
  <c r="N27407" i="3" s="1"/>
  <c r="M27402" i="3"/>
  <c r="N27402" i="3" s="1"/>
  <c r="M27399" i="3"/>
  <c r="N27399" i="3" s="1"/>
  <c r="M27394" i="3"/>
  <c r="N27394" i="3" s="1"/>
  <c r="M27391" i="3"/>
  <c r="N27391" i="3" s="1"/>
  <c r="M27386" i="3"/>
  <c r="N27386" i="3" s="1"/>
  <c r="M27383" i="3"/>
  <c r="N27383" i="3" s="1"/>
  <c r="M27378" i="3"/>
  <c r="N27378" i="3" s="1"/>
  <c r="M27375" i="3"/>
  <c r="N27375" i="3" s="1"/>
  <c r="M27370" i="3"/>
  <c r="N27370" i="3" s="1"/>
  <c r="M27367" i="3"/>
  <c r="N27367" i="3" s="1"/>
  <c r="M27362" i="3"/>
  <c r="N27362" i="3" s="1"/>
  <c r="M27359" i="3"/>
  <c r="N27359" i="3" s="1"/>
  <c r="M27354" i="3"/>
  <c r="N27354" i="3" s="1"/>
  <c r="M27351" i="3"/>
  <c r="N27351" i="3" s="1"/>
  <c r="M27346" i="3"/>
  <c r="N27346" i="3" s="1"/>
  <c r="M27343" i="3"/>
  <c r="N27343" i="3" s="1"/>
  <c r="M27338" i="3"/>
  <c r="N27338" i="3" s="1"/>
  <c r="M27335" i="3"/>
  <c r="N27335" i="3" s="1"/>
  <c r="M27330" i="3"/>
  <c r="N27330" i="3" s="1"/>
  <c r="M27327" i="3"/>
  <c r="N27327" i="3" s="1"/>
  <c r="M27322" i="3"/>
  <c r="N27322" i="3" s="1"/>
  <c r="M27319" i="3"/>
  <c r="N27319" i="3" s="1"/>
  <c r="M27314" i="3"/>
  <c r="N27314" i="3" s="1"/>
  <c r="M27311" i="3"/>
  <c r="N27311" i="3" s="1"/>
  <c r="M27306" i="3"/>
  <c r="N27306" i="3" s="1"/>
  <c r="M27303" i="3"/>
  <c r="N27303" i="3" s="1"/>
  <c r="M27298" i="3"/>
  <c r="N27298" i="3" s="1"/>
  <c r="M27295" i="3"/>
  <c r="N27295" i="3" s="1"/>
  <c r="M27290" i="3"/>
  <c r="N27290" i="3" s="1"/>
  <c r="M27287" i="3"/>
  <c r="N27287" i="3" s="1"/>
  <c r="M27282" i="3"/>
  <c r="N27282" i="3" s="1"/>
  <c r="M27279" i="3"/>
  <c r="N27279" i="3" s="1"/>
  <c r="M27274" i="3"/>
  <c r="N27274" i="3" s="1"/>
  <c r="M27271" i="3"/>
  <c r="N27271" i="3" s="1"/>
  <c r="M27266" i="3"/>
  <c r="N27266" i="3" s="1"/>
  <c r="M27263" i="3"/>
  <c r="N27263" i="3" s="1"/>
  <c r="M27258" i="3"/>
  <c r="N27258" i="3" s="1"/>
  <c r="M27255" i="3"/>
  <c r="N27255" i="3" s="1"/>
  <c r="M27250" i="3"/>
  <c r="N27250" i="3" s="1"/>
  <c r="M27247" i="3"/>
  <c r="N27247" i="3" s="1"/>
  <c r="M27242" i="3"/>
  <c r="N27242" i="3" s="1"/>
  <c r="M27239" i="3"/>
  <c r="N27239" i="3" s="1"/>
  <c r="M27234" i="3"/>
  <c r="N27234" i="3" s="1"/>
  <c r="M27231" i="3"/>
  <c r="N27231" i="3" s="1"/>
  <c r="M27226" i="3"/>
  <c r="N27226" i="3" s="1"/>
  <c r="M27223" i="3"/>
  <c r="N27223" i="3" s="1"/>
  <c r="M27218" i="3"/>
  <c r="N27218" i="3" s="1"/>
  <c r="M27215" i="3"/>
  <c r="N27215" i="3" s="1"/>
  <c r="M27210" i="3"/>
  <c r="N27210" i="3" s="1"/>
  <c r="M27207" i="3"/>
  <c r="N27207" i="3" s="1"/>
  <c r="M27202" i="3"/>
  <c r="N27202" i="3" s="1"/>
  <c r="M27199" i="3"/>
  <c r="N27199" i="3" s="1"/>
  <c r="M27194" i="3"/>
  <c r="N27194" i="3" s="1"/>
  <c r="M27191" i="3"/>
  <c r="N27191" i="3" s="1"/>
  <c r="M27186" i="3"/>
  <c r="N27186" i="3" s="1"/>
  <c r="M27183" i="3"/>
  <c r="N27183" i="3" s="1"/>
  <c r="M27178" i="3"/>
  <c r="N27178" i="3" s="1"/>
  <c r="M27175" i="3"/>
  <c r="N27175" i="3" s="1"/>
  <c r="M27170" i="3"/>
  <c r="N27170" i="3" s="1"/>
  <c r="M27167" i="3"/>
  <c r="N27167" i="3" s="1"/>
  <c r="M27162" i="3"/>
  <c r="N27162" i="3" s="1"/>
  <c r="M27159" i="3"/>
  <c r="N27159" i="3" s="1"/>
  <c r="M27154" i="3"/>
  <c r="N27154" i="3" s="1"/>
  <c r="M27151" i="3"/>
  <c r="N27151" i="3" s="1"/>
  <c r="M27146" i="3"/>
  <c r="N27146" i="3" s="1"/>
  <c r="M27143" i="3"/>
  <c r="N27143" i="3" s="1"/>
  <c r="M27138" i="3"/>
  <c r="N27138" i="3" s="1"/>
  <c r="M27135" i="3"/>
  <c r="N27135" i="3" s="1"/>
  <c r="M27130" i="3"/>
  <c r="N27130" i="3" s="1"/>
  <c r="M27127" i="3"/>
  <c r="N27127" i="3" s="1"/>
  <c r="M27122" i="3"/>
  <c r="N27122" i="3" s="1"/>
  <c r="M27119" i="3"/>
  <c r="N27119" i="3" s="1"/>
  <c r="M27114" i="3"/>
  <c r="N27114" i="3" s="1"/>
  <c r="M27111" i="3"/>
  <c r="N27111" i="3" s="1"/>
  <c r="M27106" i="3"/>
  <c r="N27106" i="3" s="1"/>
  <c r="M27103" i="3"/>
  <c r="N27103" i="3" s="1"/>
  <c r="M27098" i="3"/>
  <c r="N27098" i="3" s="1"/>
  <c r="M27095" i="3"/>
  <c r="N27095" i="3" s="1"/>
  <c r="M27090" i="3"/>
  <c r="N27090" i="3" s="1"/>
  <c r="M27087" i="3"/>
  <c r="N27087" i="3" s="1"/>
  <c r="M27082" i="3"/>
  <c r="N27082" i="3" s="1"/>
  <c r="M27079" i="3"/>
  <c r="N27079" i="3" s="1"/>
  <c r="M27074" i="3"/>
  <c r="N27074" i="3" s="1"/>
  <c r="M27071" i="3"/>
  <c r="N27071" i="3" s="1"/>
  <c r="M27066" i="3"/>
  <c r="N27066" i="3" s="1"/>
  <c r="M27063" i="3"/>
  <c r="N27063" i="3" s="1"/>
  <c r="M27058" i="3"/>
  <c r="N27058" i="3" s="1"/>
  <c r="M27055" i="3"/>
  <c r="N27055" i="3" s="1"/>
  <c r="M27050" i="3"/>
  <c r="N27050" i="3" s="1"/>
  <c r="M27047" i="3"/>
  <c r="N27047" i="3" s="1"/>
  <c r="M27042" i="3"/>
  <c r="N27042" i="3" s="1"/>
  <c r="M27039" i="3"/>
  <c r="N27039" i="3" s="1"/>
  <c r="M27034" i="3"/>
  <c r="N27034" i="3" s="1"/>
  <c r="M27031" i="3"/>
  <c r="N27031" i="3" s="1"/>
  <c r="M27026" i="3"/>
  <c r="N27026" i="3" s="1"/>
  <c r="M27023" i="3"/>
  <c r="N27023" i="3" s="1"/>
  <c r="M27018" i="3"/>
  <c r="N27018" i="3" s="1"/>
  <c r="M27015" i="3"/>
  <c r="N27015" i="3" s="1"/>
  <c r="M27010" i="3"/>
  <c r="N27010" i="3" s="1"/>
  <c r="M27007" i="3"/>
  <c r="N27007" i="3" s="1"/>
  <c r="M27002" i="3"/>
  <c r="N27002" i="3" s="1"/>
  <c r="M26999" i="3"/>
  <c r="N26999" i="3" s="1"/>
  <c r="M26994" i="3"/>
  <c r="N26994" i="3" s="1"/>
  <c r="M26991" i="3"/>
  <c r="N26991" i="3" s="1"/>
  <c r="M26986" i="3"/>
  <c r="N26986" i="3" s="1"/>
  <c r="M26983" i="3"/>
  <c r="N26983" i="3" s="1"/>
  <c r="M26978" i="3"/>
  <c r="N26978" i="3" s="1"/>
  <c r="M26975" i="3"/>
  <c r="N26975" i="3" s="1"/>
  <c r="M26970" i="3"/>
  <c r="N26970" i="3" s="1"/>
  <c r="M26967" i="3"/>
  <c r="N26967" i="3" s="1"/>
  <c r="M26962" i="3"/>
  <c r="N26962" i="3" s="1"/>
  <c r="M26959" i="3"/>
  <c r="N26959" i="3" s="1"/>
  <c r="M26954" i="3"/>
  <c r="N26954" i="3" s="1"/>
  <c r="M26951" i="3"/>
  <c r="N26951" i="3" s="1"/>
  <c r="M26946" i="3"/>
  <c r="N26946" i="3" s="1"/>
  <c r="M26943" i="3"/>
  <c r="N26943" i="3" s="1"/>
  <c r="M26938" i="3"/>
  <c r="N26938" i="3" s="1"/>
  <c r="M26935" i="3"/>
  <c r="N26935" i="3" s="1"/>
  <c r="M26930" i="3"/>
  <c r="N26930" i="3" s="1"/>
  <c r="M26927" i="3"/>
  <c r="N26927" i="3" s="1"/>
  <c r="M26922" i="3"/>
  <c r="N26922" i="3" s="1"/>
  <c r="M26919" i="3"/>
  <c r="N26919" i="3" s="1"/>
  <c r="M26914" i="3"/>
  <c r="N26914" i="3" s="1"/>
  <c r="M26911" i="3"/>
  <c r="N26911" i="3" s="1"/>
  <c r="M26906" i="3"/>
  <c r="N26906" i="3" s="1"/>
  <c r="M26903" i="3"/>
  <c r="N26903" i="3" s="1"/>
  <c r="M26898" i="3"/>
  <c r="N26898" i="3" s="1"/>
  <c r="M26895" i="3"/>
  <c r="N26895" i="3" s="1"/>
  <c r="M26890" i="3"/>
  <c r="N26890" i="3" s="1"/>
  <c r="M26887" i="3"/>
  <c r="N26887" i="3" s="1"/>
  <c r="M26882" i="3"/>
  <c r="N26882" i="3" s="1"/>
  <c r="M26879" i="3"/>
  <c r="N26879" i="3" s="1"/>
  <c r="M26874" i="3"/>
  <c r="N26874" i="3" s="1"/>
  <c r="M26871" i="3"/>
  <c r="N26871" i="3" s="1"/>
  <c r="M26866" i="3"/>
  <c r="N26866" i="3" s="1"/>
  <c r="M26863" i="3"/>
  <c r="N26863" i="3" s="1"/>
  <c r="M26858" i="3"/>
  <c r="N26858" i="3" s="1"/>
  <c r="M26855" i="3"/>
  <c r="N26855" i="3" s="1"/>
  <c r="M26850" i="3"/>
  <c r="N26850" i="3" s="1"/>
  <c r="M26847" i="3"/>
  <c r="N26847" i="3" s="1"/>
  <c r="M26842" i="3"/>
  <c r="N26842" i="3" s="1"/>
  <c r="M26839" i="3"/>
  <c r="N26839" i="3" s="1"/>
  <c r="M26834" i="3"/>
  <c r="N26834" i="3" s="1"/>
  <c r="M26831" i="3"/>
  <c r="N26831" i="3" s="1"/>
  <c r="M26826" i="3"/>
  <c r="N26826" i="3" s="1"/>
  <c r="M26823" i="3"/>
  <c r="N26823" i="3" s="1"/>
  <c r="M26818" i="3"/>
  <c r="N26818" i="3" s="1"/>
  <c r="M26815" i="3"/>
  <c r="N26815" i="3" s="1"/>
  <c r="M26810" i="3"/>
  <c r="N26810" i="3" s="1"/>
  <c r="M26807" i="3"/>
  <c r="N26807" i="3" s="1"/>
  <c r="M26802" i="3"/>
  <c r="N26802" i="3" s="1"/>
  <c r="M26799" i="3"/>
  <c r="N26799" i="3" s="1"/>
  <c r="M26794" i="3"/>
  <c r="N26794" i="3" s="1"/>
  <c r="M26791" i="3"/>
  <c r="N26791" i="3" s="1"/>
  <c r="M26786" i="3"/>
  <c r="N26786" i="3" s="1"/>
  <c r="M26783" i="3"/>
  <c r="N26783" i="3" s="1"/>
  <c r="M26778" i="3"/>
  <c r="N26778" i="3" s="1"/>
  <c r="M26775" i="3"/>
  <c r="N26775" i="3" s="1"/>
  <c r="M26770" i="3"/>
  <c r="N26770" i="3" s="1"/>
  <c r="M26767" i="3"/>
  <c r="N26767" i="3" s="1"/>
  <c r="M26762" i="3"/>
  <c r="N26762" i="3" s="1"/>
  <c r="M26759" i="3"/>
  <c r="N26759" i="3" s="1"/>
  <c r="M26754" i="3"/>
  <c r="N26754" i="3" s="1"/>
  <c r="M26751" i="3"/>
  <c r="N26751" i="3" s="1"/>
  <c r="M26746" i="3"/>
  <c r="N26746" i="3" s="1"/>
  <c r="M26743" i="3"/>
  <c r="N26743" i="3" s="1"/>
  <c r="M26738" i="3"/>
  <c r="N26738" i="3" s="1"/>
  <c r="M26735" i="3"/>
  <c r="N26735" i="3" s="1"/>
  <c r="M26730" i="3"/>
  <c r="N26730" i="3" s="1"/>
  <c r="M26727" i="3"/>
  <c r="N26727" i="3" s="1"/>
  <c r="M26722" i="3"/>
  <c r="N26722" i="3" s="1"/>
  <c r="M26719" i="3"/>
  <c r="N26719" i="3" s="1"/>
  <c r="M26714" i="3"/>
  <c r="N26714" i="3" s="1"/>
  <c r="M26711" i="3"/>
  <c r="N26711" i="3" s="1"/>
  <c r="M26706" i="3"/>
  <c r="N26706" i="3" s="1"/>
  <c r="M26703" i="3"/>
  <c r="N26703" i="3" s="1"/>
  <c r="M26698" i="3"/>
  <c r="N26698" i="3" s="1"/>
  <c r="M26695" i="3"/>
  <c r="N26695" i="3" s="1"/>
  <c r="M26690" i="3"/>
  <c r="N26690" i="3" s="1"/>
  <c r="M26687" i="3"/>
  <c r="N26687" i="3" s="1"/>
  <c r="M26682" i="3"/>
  <c r="N26682" i="3" s="1"/>
  <c r="M26679" i="3"/>
  <c r="N26679" i="3" s="1"/>
  <c r="M26674" i="3"/>
  <c r="N26674" i="3" s="1"/>
  <c r="M26671" i="3"/>
  <c r="N26671" i="3" s="1"/>
  <c r="M26666" i="3"/>
  <c r="N26666" i="3" s="1"/>
  <c r="M26663" i="3"/>
  <c r="N26663" i="3" s="1"/>
  <c r="M26658" i="3"/>
  <c r="N26658" i="3" s="1"/>
  <c r="M26655" i="3"/>
  <c r="N26655" i="3" s="1"/>
  <c r="M26650" i="3"/>
  <c r="N26650" i="3" s="1"/>
  <c r="M26647" i="3"/>
  <c r="N26647" i="3" s="1"/>
  <c r="M26642" i="3"/>
  <c r="N26642" i="3" s="1"/>
  <c r="M26639" i="3"/>
  <c r="N26639" i="3" s="1"/>
  <c r="M26634" i="3"/>
  <c r="N26634" i="3" s="1"/>
  <c r="M26631" i="3"/>
  <c r="N26631" i="3" s="1"/>
  <c r="M26626" i="3"/>
  <c r="N26626" i="3" s="1"/>
  <c r="M26623" i="3"/>
  <c r="N26623" i="3" s="1"/>
  <c r="M26618" i="3"/>
  <c r="N26618" i="3" s="1"/>
  <c r="M26615" i="3"/>
  <c r="N26615" i="3" s="1"/>
  <c r="M26610" i="3"/>
  <c r="N26610" i="3" s="1"/>
  <c r="M26607" i="3"/>
  <c r="N26607" i="3" s="1"/>
  <c r="M26602" i="3"/>
  <c r="N26602" i="3" s="1"/>
  <c r="M26599" i="3"/>
  <c r="N26599" i="3" s="1"/>
  <c r="M26594" i="3"/>
  <c r="N26594" i="3" s="1"/>
  <c r="M26591" i="3"/>
  <c r="N26591" i="3" s="1"/>
  <c r="M26586" i="3"/>
  <c r="N26586" i="3" s="1"/>
  <c r="M26583" i="3"/>
  <c r="N26583" i="3" s="1"/>
  <c r="M26578" i="3"/>
  <c r="N26578" i="3" s="1"/>
  <c r="M26575" i="3"/>
  <c r="N26575" i="3" s="1"/>
  <c r="M26570" i="3"/>
  <c r="N26570" i="3" s="1"/>
  <c r="M26567" i="3"/>
  <c r="N26567" i="3" s="1"/>
  <c r="M26562" i="3"/>
  <c r="N26562" i="3" s="1"/>
  <c r="M26559" i="3"/>
  <c r="N26559" i="3" s="1"/>
  <c r="M26554" i="3"/>
  <c r="N26554" i="3" s="1"/>
  <c r="M26551" i="3"/>
  <c r="N26551" i="3" s="1"/>
  <c r="M26546" i="3"/>
  <c r="N26546" i="3" s="1"/>
  <c r="M26543" i="3"/>
  <c r="N26543" i="3" s="1"/>
  <c r="M26538" i="3"/>
  <c r="N26538" i="3" s="1"/>
  <c r="M26535" i="3"/>
  <c r="N26535" i="3" s="1"/>
  <c r="M26530" i="3"/>
  <c r="N26530" i="3" s="1"/>
  <c r="M26527" i="3"/>
  <c r="N26527" i="3" s="1"/>
  <c r="M26522" i="3"/>
  <c r="N26522" i="3" s="1"/>
  <c r="M26519" i="3"/>
  <c r="N26519" i="3" s="1"/>
  <c r="M26514" i="3"/>
  <c r="N26514" i="3" s="1"/>
  <c r="M26511" i="3"/>
  <c r="N26511" i="3" s="1"/>
  <c r="M26506" i="3"/>
  <c r="N26506" i="3" s="1"/>
  <c r="M26503" i="3"/>
  <c r="N26503" i="3" s="1"/>
  <c r="M26498" i="3"/>
  <c r="N26498" i="3" s="1"/>
  <c r="M26495" i="3"/>
  <c r="N26495" i="3" s="1"/>
  <c r="M26490" i="3"/>
  <c r="N26490" i="3" s="1"/>
  <c r="M26487" i="3"/>
  <c r="N26487" i="3" s="1"/>
  <c r="M26482" i="3"/>
  <c r="N26482" i="3" s="1"/>
  <c r="M26479" i="3"/>
  <c r="N26479" i="3" s="1"/>
  <c r="M26474" i="3"/>
  <c r="N26474" i="3" s="1"/>
  <c r="M26471" i="3"/>
  <c r="N26471" i="3" s="1"/>
  <c r="M26466" i="3"/>
  <c r="N26466" i="3" s="1"/>
  <c r="M26463" i="3"/>
  <c r="N26463" i="3" s="1"/>
  <c r="M26458" i="3"/>
  <c r="N26458" i="3" s="1"/>
  <c r="M26455" i="3"/>
  <c r="N26455" i="3" s="1"/>
  <c r="M26450" i="3"/>
  <c r="N26450" i="3" s="1"/>
  <c r="M26447" i="3"/>
  <c r="N26447" i="3" s="1"/>
  <c r="M26442" i="3"/>
  <c r="N26442" i="3" s="1"/>
  <c r="M26439" i="3"/>
  <c r="N26439" i="3" s="1"/>
  <c r="M26434" i="3"/>
  <c r="N26434" i="3" s="1"/>
  <c r="M26431" i="3"/>
  <c r="N26431" i="3" s="1"/>
  <c r="M26426" i="3"/>
  <c r="N26426" i="3" s="1"/>
  <c r="M26423" i="3"/>
  <c r="N26423" i="3" s="1"/>
  <c r="M26418" i="3"/>
  <c r="N26418" i="3" s="1"/>
  <c r="M26415" i="3"/>
  <c r="N26415" i="3" s="1"/>
  <c r="M26410" i="3"/>
  <c r="N26410" i="3" s="1"/>
  <c r="M26407" i="3"/>
  <c r="N26407" i="3" s="1"/>
  <c r="M26402" i="3"/>
  <c r="N26402" i="3" s="1"/>
  <c r="M26399" i="3"/>
  <c r="N26399" i="3" s="1"/>
  <c r="M26394" i="3"/>
  <c r="N26394" i="3" s="1"/>
  <c r="M26391" i="3"/>
  <c r="N26391" i="3" s="1"/>
  <c r="M26386" i="3"/>
  <c r="N26386" i="3" s="1"/>
  <c r="M26383" i="3"/>
  <c r="N26383" i="3" s="1"/>
  <c r="M26378" i="3"/>
  <c r="N26378" i="3" s="1"/>
  <c r="M26375" i="3"/>
  <c r="N26375" i="3" s="1"/>
  <c r="M26370" i="3"/>
  <c r="N26370" i="3" s="1"/>
  <c r="M26367" i="3"/>
  <c r="N26367" i="3" s="1"/>
  <c r="M26362" i="3"/>
  <c r="N26362" i="3" s="1"/>
  <c r="M26359" i="3"/>
  <c r="N26359" i="3" s="1"/>
  <c r="M26354" i="3"/>
  <c r="N26354" i="3" s="1"/>
  <c r="M26351" i="3"/>
  <c r="N26351" i="3" s="1"/>
  <c r="M26346" i="3"/>
  <c r="N26346" i="3" s="1"/>
  <c r="M26343" i="3"/>
  <c r="N26343" i="3" s="1"/>
  <c r="M26338" i="3"/>
  <c r="N26338" i="3" s="1"/>
  <c r="M26335" i="3"/>
  <c r="N26335" i="3" s="1"/>
  <c r="M26330" i="3"/>
  <c r="N26330" i="3" s="1"/>
  <c r="M26327" i="3"/>
  <c r="N26327" i="3" s="1"/>
  <c r="M26322" i="3"/>
  <c r="N26322" i="3" s="1"/>
  <c r="M26319" i="3"/>
  <c r="N26319" i="3" s="1"/>
  <c r="M26314" i="3"/>
  <c r="N26314" i="3" s="1"/>
  <c r="M26311" i="3"/>
  <c r="N26311" i="3" s="1"/>
  <c r="M26306" i="3"/>
  <c r="N26306" i="3" s="1"/>
  <c r="M26303" i="3"/>
  <c r="N26303" i="3" s="1"/>
  <c r="M26298" i="3"/>
  <c r="N26298" i="3" s="1"/>
  <c r="M26295" i="3"/>
  <c r="N26295" i="3" s="1"/>
  <c r="M26290" i="3"/>
  <c r="N26290" i="3" s="1"/>
  <c r="M26287" i="3"/>
  <c r="N26287" i="3" s="1"/>
  <c r="M26282" i="3"/>
  <c r="N26282" i="3" s="1"/>
  <c r="M26279" i="3"/>
  <c r="N26279" i="3" s="1"/>
  <c r="M26274" i="3"/>
  <c r="N26274" i="3" s="1"/>
  <c r="M26271" i="3"/>
  <c r="N26271" i="3" s="1"/>
  <c r="M26266" i="3"/>
  <c r="N26266" i="3" s="1"/>
  <c r="M26263" i="3"/>
  <c r="N26263" i="3" s="1"/>
  <c r="M26258" i="3"/>
  <c r="N26258" i="3" s="1"/>
  <c r="M26255" i="3"/>
  <c r="N26255" i="3" s="1"/>
  <c r="M26250" i="3"/>
  <c r="N26250" i="3" s="1"/>
  <c r="M26247" i="3"/>
  <c r="N26247" i="3" s="1"/>
  <c r="M26242" i="3"/>
  <c r="N26242" i="3" s="1"/>
  <c r="M26239" i="3"/>
  <c r="N26239" i="3" s="1"/>
  <c r="M26234" i="3"/>
  <c r="N26234" i="3" s="1"/>
  <c r="M26231" i="3"/>
  <c r="N26231" i="3" s="1"/>
  <c r="M26226" i="3"/>
  <c r="N26226" i="3" s="1"/>
  <c r="M26223" i="3"/>
  <c r="N26223" i="3" s="1"/>
  <c r="M26218" i="3"/>
  <c r="N26218" i="3" s="1"/>
  <c r="M26215" i="3"/>
  <c r="N26215" i="3" s="1"/>
  <c r="M26210" i="3"/>
  <c r="N26210" i="3" s="1"/>
  <c r="M26207" i="3"/>
  <c r="N26207" i="3" s="1"/>
  <c r="M26202" i="3"/>
  <c r="N26202" i="3" s="1"/>
  <c r="M26199" i="3"/>
  <c r="N26199" i="3" s="1"/>
  <c r="M26194" i="3"/>
  <c r="N26194" i="3" s="1"/>
  <c r="M26191" i="3"/>
  <c r="N26191" i="3" s="1"/>
  <c r="M26186" i="3"/>
  <c r="N26186" i="3" s="1"/>
  <c r="M26183" i="3"/>
  <c r="N26183" i="3" s="1"/>
  <c r="M26178" i="3"/>
  <c r="N26178" i="3" s="1"/>
  <c r="M26175" i="3"/>
  <c r="N26175" i="3" s="1"/>
  <c r="M26170" i="3"/>
  <c r="N26170" i="3" s="1"/>
  <c r="M26167" i="3"/>
  <c r="N26167" i="3" s="1"/>
  <c r="M26162" i="3"/>
  <c r="N26162" i="3" s="1"/>
  <c r="M26159" i="3"/>
  <c r="N26159" i="3" s="1"/>
  <c r="M26154" i="3"/>
  <c r="N26154" i="3" s="1"/>
  <c r="M26151" i="3"/>
  <c r="N26151" i="3" s="1"/>
  <c r="M26146" i="3"/>
  <c r="N26146" i="3" s="1"/>
  <c r="M26143" i="3"/>
  <c r="N26143" i="3" s="1"/>
  <c r="M26138" i="3"/>
  <c r="N26138" i="3" s="1"/>
  <c r="M26135" i="3"/>
  <c r="N26135" i="3" s="1"/>
  <c r="M26130" i="3"/>
  <c r="N26130" i="3" s="1"/>
  <c r="M26127" i="3"/>
  <c r="N26127" i="3" s="1"/>
  <c r="M26122" i="3"/>
  <c r="N26122" i="3" s="1"/>
  <c r="M26119" i="3"/>
  <c r="N26119" i="3" s="1"/>
  <c r="M26114" i="3"/>
  <c r="N26114" i="3" s="1"/>
  <c r="M26111" i="3"/>
  <c r="N26111" i="3" s="1"/>
  <c r="M26106" i="3"/>
  <c r="N26106" i="3" s="1"/>
  <c r="M26103" i="3"/>
  <c r="N26103" i="3" s="1"/>
  <c r="M26098" i="3"/>
  <c r="N26098" i="3" s="1"/>
  <c r="M26095" i="3"/>
  <c r="N26095" i="3" s="1"/>
  <c r="M26090" i="3"/>
  <c r="N26090" i="3" s="1"/>
  <c r="M26087" i="3"/>
  <c r="N26087" i="3" s="1"/>
  <c r="M26082" i="3"/>
  <c r="N26082" i="3" s="1"/>
  <c r="M26079" i="3"/>
  <c r="N26079" i="3" s="1"/>
  <c r="M26074" i="3"/>
  <c r="N26074" i="3" s="1"/>
  <c r="M26071" i="3"/>
  <c r="N26071" i="3" s="1"/>
  <c r="M26066" i="3"/>
  <c r="N26066" i="3" s="1"/>
  <c r="M26063" i="3"/>
  <c r="N26063" i="3" s="1"/>
  <c r="M26058" i="3"/>
  <c r="N26058" i="3" s="1"/>
  <c r="M26055" i="3"/>
  <c r="N26055" i="3" s="1"/>
  <c r="M26050" i="3"/>
  <c r="N26050" i="3" s="1"/>
  <c r="M26047" i="3"/>
  <c r="N26047" i="3" s="1"/>
  <c r="M26042" i="3"/>
  <c r="N26042" i="3" s="1"/>
  <c r="M26039" i="3"/>
  <c r="N26039" i="3" s="1"/>
  <c r="M26034" i="3"/>
  <c r="N26034" i="3" s="1"/>
  <c r="M26031" i="3"/>
  <c r="N26031" i="3" s="1"/>
  <c r="M26026" i="3"/>
  <c r="N26026" i="3" s="1"/>
  <c r="M26023" i="3"/>
  <c r="N26023" i="3" s="1"/>
  <c r="M26018" i="3"/>
  <c r="N26018" i="3" s="1"/>
  <c r="M26015" i="3"/>
  <c r="N26015" i="3" s="1"/>
  <c r="M26010" i="3"/>
  <c r="N26010" i="3" s="1"/>
  <c r="M26007" i="3"/>
  <c r="N26007" i="3" s="1"/>
  <c r="M26002" i="3"/>
  <c r="N26002" i="3" s="1"/>
  <c r="M25999" i="3"/>
  <c r="N25999" i="3" s="1"/>
  <c r="M25994" i="3"/>
  <c r="N25994" i="3" s="1"/>
  <c r="M25991" i="3"/>
  <c r="N25991" i="3" s="1"/>
  <c r="M25986" i="3"/>
  <c r="N25986" i="3" s="1"/>
  <c r="M25983" i="3"/>
  <c r="N25983" i="3" s="1"/>
  <c r="M25978" i="3"/>
  <c r="N25978" i="3" s="1"/>
  <c r="M25975" i="3"/>
  <c r="N25975" i="3" s="1"/>
  <c r="M25970" i="3"/>
  <c r="N25970" i="3" s="1"/>
  <c r="M25967" i="3"/>
  <c r="N25967" i="3" s="1"/>
  <c r="M25962" i="3"/>
  <c r="N25962" i="3" s="1"/>
  <c r="M25959" i="3"/>
  <c r="N25959" i="3" s="1"/>
  <c r="M25954" i="3"/>
  <c r="N25954" i="3" s="1"/>
  <c r="M25951" i="3"/>
  <c r="N25951" i="3" s="1"/>
  <c r="M25946" i="3"/>
  <c r="N25946" i="3" s="1"/>
  <c r="M25943" i="3"/>
  <c r="N25943" i="3" s="1"/>
  <c r="M25938" i="3"/>
  <c r="N25938" i="3" s="1"/>
  <c r="M25935" i="3"/>
  <c r="N25935" i="3" s="1"/>
  <c r="M25930" i="3"/>
  <c r="N25930" i="3" s="1"/>
  <c r="M25927" i="3"/>
  <c r="N25927" i="3" s="1"/>
  <c r="M25922" i="3"/>
  <c r="N25922" i="3" s="1"/>
  <c r="M25919" i="3"/>
  <c r="N25919" i="3" s="1"/>
  <c r="M25914" i="3"/>
  <c r="N25914" i="3" s="1"/>
  <c r="M25911" i="3"/>
  <c r="N25911" i="3" s="1"/>
  <c r="M25906" i="3"/>
  <c r="N25906" i="3" s="1"/>
  <c r="M25903" i="3"/>
  <c r="N25903" i="3" s="1"/>
  <c r="M25898" i="3"/>
  <c r="N25898" i="3" s="1"/>
  <c r="M25895" i="3"/>
  <c r="N25895" i="3" s="1"/>
  <c r="M25890" i="3"/>
  <c r="N25890" i="3" s="1"/>
  <c r="M25887" i="3"/>
  <c r="N25887" i="3" s="1"/>
  <c r="M25882" i="3"/>
  <c r="N25882" i="3" s="1"/>
  <c r="M25879" i="3"/>
  <c r="N25879" i="3" s="1"/>
  <c r="M25874" i="3"/>
  <c r="N25874" i="3" s="1"/>
  <c r="M25871" i="3"/>
  <c r="N25871" i="3" s="1"/>
  <c r="M25866" i="3"/>
  <c r="N25866" i="3" s="1"/>
  <c r="M25863" i="3"/>
  <c r="N25863" i="3" s="1"/>
  <c r="M25858" i="3"/>
  <c r="N25858" i="3" s="1"/>
  <c r="M25855" i="3"/>
  <c r="N25855" i="3" s="1"/>
  <c r="M25850" i="3"/>
  <c r="N25850" i="3" s="1"/>
  <c r="M25847" i="3"/>
  <c r="N25847" i="3" s="1"/>
  <c r="M25842" i="3"/>
  <c r="N25842" i="3" s="1"/>
  <c r="M25839" i="3"/>
  <c r="N25839" i="3" s="1"/>
  <c r="M25834" i="3"/>
  <c r="N25834" i="3" s="1"/>
  <c r="M25831" i="3"/>
  <c r="N25831" i="3" s="1"/>
  <c r="M25820" i="3"/>
  <c r="N25820" i="3" s="1"/>
  <c r="M25809" i="3"/>
  <c r="N25809" i="3" s="1"/>
  <c r="M25788" i="3"/>
  <c r="N25788" i="3" s="1"/>
  <c r="M25617" i="3"/>
  <c r="N25617" i="3" s="1"/>
  <c r="M25620" i="3"/>
  <c r="N25620" i="3" s="1"/>
  <c r="M25625" i="3"/>
  <c r="N25625" i="3" s="1"/>
  <c r="M25628" i="3"/>
  <c r="N25628" i="3" s="1"/>
  <c r="M25633" i="3"/>
  <c r="N25633" i="3" s="1"/>
  <c r="M25636" i="3"/>
  <c r="N25636" i="3" s="1"/>
  <c r="M25641" i="3"/>
  <c r="N25641" i="3" s="1"/>
  <c r="M25644" i="3"/>
  <c r="N25644" i="3" s="1"/>
  <c r="M25649" i="3"/>
  <c r="N25649" i="3" s="1"/>
  <c r="M25652" i="3"/>
  <c r="N25652" i="3" s="1"/>
  <c r="M25657" i="3"/>
  <c r="N25657" i="3" s="1"/>
  <c r="M25660" i="3"/>
  <c r="N25660" i="3" s="1"/>
  <c r="M25665" i="3"/>
  <c r="N25665" i="3" s="1"/>
  <c r="M25668" i="3"/>
  <c r="N25668" i="3" s="1"/>
  <c r="M25673" i="3"/>
  <c r="N25673" i="3" s="1"/>
  <c r="M25676" i="3"/>
  <c r="N25676" i="3" s="1"/>
  <c r="M25681" i="3"/>
  <c r="N25681" i="3" s="1"/>
  <c r="M25684" i="3"/>
  <c r="N25684" i="3" s="1"/>
  <c r="M25689" i="3"/>
  <c r="N25689" i="3" s="1"/>
  <c r="M25615" i="3"/>
  <c r="N25615" i="3" s="1"/>
  <c r="M25618" i="3"/>
  <c r="N25618" i="3" s="1"/>
  <c r="M25623" i="3"/>
  <c r="N25623" i="3" s="1"/>
  <c r="M25626" i="3"/>
  <c r="N25626" i="3" s="1"/>
  <c r="M25631" i="3"/>
  <c r="N25631" i="3" s="1"/>
  <c r="M25634" i="3"/>
  <c r="N25634" i="3" s="1"/>
  <c r="M25639" i="3"/>
  <c r="N25639" i="3" s="1"/>
  <c r="M25642" i="3"/>
  <c r="N25642" i="3" s="1"/>
  <c r="M25647" i="3"/>
  <c r="N25647" i="3" s="1"/>
  <c r="M25650" i="3"/>
  <c r="N25650" i="3" s="1"/>
  <c r="M25655" i="3"/>
  <c r="N25655" i="3" s="1"/>
  <c r="M25658" i="3"/>
  <c r="N25658" i="3" s="1"/>
  <c r="M25663" i="3"/>
  <c r="N25663" i="3" s="1"/>
  <c r="M25666" i="3"/>
  <c r="N25666" i="3" s="1"/>
  <c r="M25671" i="3"/>
  <c r="N25671" i="3" s="1"/>
  <c r="M25674" i="3"/>
  <c r="N25674" i="3" s="1"/>
  <c r="M25679" i="3"/>
  <c r="N25679" i="3" s="1"/>
  <c r="M25682" i="3"/>
  <c r="N25682" i="3" s="1"/>
  <c r="M25687" i="3"/>
  <c r="N25687" i="3" s="1"/>
  <c r="M25690" i="3"/>
  <c r="N25690" i="3" s="1"/>
  <c r="M25616" i="3"/>
  <c r="N25616" i="3" s="1"/>
  <c r="M25621" i="3"/>
  <c r="N25621" i="3" s="1"/>
  <c r="M25624" i="3"/>
  <c r="N25624" i="3" s="1"/>
  <c r="M25629" i="3"/>
  <c r="N25629" i="3" s="1"/>
  <c r="M25632" i="3"/>
  <c r="N25632" i="3" s="1"/>
  <c r="M25637" i="3"/>
  <c r="N25637" i="3" s="1"/>
  <c r="M25640" i="3"/>
  <c r="N25640" i="3" s="1"/>
  <c r="M25645" i="3"/>
  <c r="N25645" i="3" s="1"/>
  <c r="M25648" i="3"/>
  <c r="N25648" i="3" s="1"/>
  <c r="M25653" i="3"/>
  <c r="N25653" i="3" s="1"/>
  <c r="M25656" i="3"/>
  <c r="N25656" i="3" s="1"/>
  <c r="M25661" i="3"/>
  <c r="N25661" i="3" s="1"/>
  <c r="M25664" i="3"/>
  <c r="N25664" i="3" s="1"/>
  <c r="M25669" i="3"/>
  <c r="N25669" i="3" s="1"/>
  <c r="M25672" i="3"/>
  <c r="N25672" i="3" s="1"/>
  <c r="M25677" i="3"/>
  <c r="N25677" i="3" s="1"/>
  <c r="M25680" i="3"/>
  <c r="N25680" i="3" s="1"/>
  <c r="M25685" i="3"/>
  <c r="N25685" i="3" s="1"/>
  <c r="M25688" i="3"/>
  <c r="N25688" i="3" s="1"/>
  <c r="M25619" i="3"/>
  <c r="N25619" i="3" s="1"/>
  <c r="M25622" i="3"/>
  <c r="N25622" i="3" s="1"/>
  <c r="M25627" i="3"/>
  <c r="N25627" i="3" s="1"/>
  <c r="M25630" i="3"/>
  <c r="N25630" i="3" s="1"/>
  <c r="M25635" i="3"/>
  <c r="N25635" i="3" s="1"/>
  <c r="M25638" i="3"/>
  <c r="N25638" i="3" s="1"/>
  <c r="M25643" i="3"/>
  <c r="N25643" i="3" s="1"/>
  <c r="M25646" i="3"/>
  <c r="N25646" i="3" s="1"/>
  <c r="M25651" i="3"/>
  <c r="N25651" i="3" s="1"/>
  <c r="M25654" i="3"/>
  <c r="N25654" i="3" s="1"/>
  <c r="M25659" i="3"/>
  <c r="N25659" i="3" s="1"/>
  <c r="M25662" i="3"/>
  <c r="N25662" i="3" s="1"/>
  <c r="M25667" i="3"/>
  <c r="N25667" i="3" s="1"/>
  <c r="M25670" i="3"/>
  <c r="N25670" i="3" s="1"/>
  <c r="M25675" i="3"/>
  <c r="N25675" i="3" s="1"/>
  <c r="M25678" i="3"/>
  <c r="N25678" i="3" s="1"/>
  <c r="M25683" i="3"/>
  <c r="N25683" i="3" s="1"/>
  <c r="M25686" i="3"/>
  <c r="N25686" i="3" s="1"/>
  <c r="M25691" i="3"/>
  <c r="N25691" i="3" s="1"/>
  <c r="M25561" i="3"/>
  <c r="N25561" i="3" s="1"/>
  <c r="M25564" i="3"/>
  <c r="N25564" i="3" s="1"/>
  <c r="M25569" i="3"/>
  <c r="N25569" i="3" s="1"/>
  <c r="M25562" i="3"/>
  <c r="N25562" i="3" s="1"/>
  <c r="M25567" i="3"/>
  <c r="N25567" i="3" s="1"/>
  <c r="M25570" i="3"/>
  <c r="N25570" i="3" s="1"/>
  <c r="M25565" i="3"/>
  <c r="N25565" i="3" s="1"/>
  <c r="M25568" i="3"/>
  <c r="N25568" i="3" s="1"/>
  <c r="M25563" i="3"/>
  <c r="N25563" i="3" s="1"/>
  <c r="M25566" i="3"/>
  <c r="N25566" i="3" s="1"/>
  <c r="M25571" i="3"/>
  <c r="N25571" i="3" s="1"/>
  <c r="M25241" i="3"/>
  <c r="N25241" i="3" s="1"/>
  <c r="M25244" i="3"/>
  <c r="N25244" i="3" s="1"/>
  <c r="M25249" i="3"/>
  <c r="N25249" i="3" s="1"/>
  <c r="M25239" i="3"/>
  <c r="N25239" i="3" s="1"/>
  <c r="M25242" i="3"/>
  <c r="N25242" i="3" s="1"/>
  <c r="M25247" i="3"/>
  <c r="N25247" i="3" s="1"/>
  <c r="M25250" i="3"/>
  <c r="N25250" i="3" s="1"/>
  <c r="M25240" i="3"/>
  <c r="N25240" i="3" s="1"/>
  <c r="M25245" i="3"/>
  <c r="N25245" i="3" s="1"/>
  <c r="M25248" i="3"/>
  <c r="N25248" i="3" s="1"/>
  <c r="M25243" i="3"/>
  <c r="N25243" i="3" s="1"/>
  <c r="M25246" i="3"/>
  <c r="N25246" i="3" s="1"/>
  <c r="M25137" i="3"/>
  <c r="N25137" i="3" s="1"/>
  <c r="M25140" i="3"/>
  <c r="N25140" i="3" s="1"/>
  <c r="M25145" i="3"/>
  <c r="N25145" i="3" s="1"/>
  <c r="M25148" i="3"/>
  <c r="N25148" i="3" s="1"/>
  <c r="M25153" i="3"/>
  <c r="N25153" i="3" s="1"/>
  <c r="M25156" i="3"/>
  <c r="N25156" i="3" s="1"/>
  <c r="M25161" i="3"/>
  <c r="N25161" i="3" s="1"/>
  <c r="M25164" i="3"/>
  <c r="N25164" i="3" s="1"/>
  <c r="M25169" i="3"/>
  <c r="N25169" i="3" s="1"/>
  <c r="M25172" i="3"/>
  <c r="N25172" i="3" s="1"/>
  <c r="M25177" i="3"/>
  <c r="N25177" i="3" s="1"/>
  <c r="M25180" i="3"/>
  <c r="N25180" i="3" s="1"/>
  <c r="M25185" i="3"/>
  <c r="N25185" i="3" s="1"/>
  <c r="M25138" i="3"/>
  <c r="N25138" i="3" s="1"/>
  <c r="M25143" i="3"/>
  <c r="N25143" i="3" s="1"/>
  <c r="M25146" i="3"/>
  <c r="N25146" i="3" s="1"/>
  <c r="M25151" i="3"/>
  <c r="N25151" i="3" s="1"/>
  <c r="M25154" i="3"/>
  <c r="N25154" i="3" s="1"/>
  <c r="M25159" i="3"/>
  <c r="N25159" i="3" s="1"/>
  <c r="M25162" i="3"/>
  <c r="N25162" i="3" s="1"/>
  <c r="M25167" i="3"/>
  <c r="N25167" i="3" s="1"/>
  <c r="M25170" i="3"/>
  <c r="N25170" i="3" s="1"/>
  <c r="M25175" i="3"/>
  <c r="N25175" i="3" s="1"/>
  <c r="M25178" i="3"/>
  <c r="N25178" i="3" s="1"/>
  <c r="M25183" i="3"/>
  <c r="N25183" i="3" s="1"/>
  <c r="M25186" i="3"/>
  <c r="N25186" i="3" s="1"/>
  <c r="M25141" i="3"/>
  <c r="N25141" i="3" s="1"/>
  <c r="M25144" i="3"/>
  <c r="N25144" i="3" s="1"/>
  <c r="M25149" i="3"/>
  <c r="N25149" i="3" s="1"/>
  <c r="M25152" i="3"/>
  <c r="N25152" i="3" s="1"/>
  <c r="M25157" i="3"/>
  <c r="N25157" i="3" s="1"/>
  <c r="M25160" i="3"/>
  <c r="N25160" i="3" s="1"/>
  <c r="M25165" i="3"/>
  <c r="N25165" i="3" s="1"/>
  <c r="M25168" i="3"/>
  <c r="N25168" i="3" s="1"/>
  <c r="M25173" i="3"/>
  <c r="N25173" i="3" s="1"/>
  <c r="M25176" i="3"/>
  <c r="N25176" i="3" s="1"/>
  <c r="M25181" i="3"/>
  <c r="N25181" i="3" s="1"/>
  <c r="M25184" i="3"/>
  <c r="N25184" i="3" s="1"/>
  <c r="M25139" i="3"/>
  <c r="N25139" i="3" s="1"/>
  <c r="M25142" i="3"/>
  <c r="N25142" i="3" s="1"/>
  <c r="M25147" i="3"/>
  <c r="N25147" i="3" s="1"/>
  <c r="M25150" i="3"/>
  <c r="N25150" i="3" s="1"/>
  <c r="M25155" i="3"/>
  <c r="N25155" i="3" s="1"/>
  <c r="M25158" i="3"/>
  <c r="N25158" i="3" s="1"/>
  <c r="M25163" i="3"/>
  <c r="N25163" i="3" s="1"/>
  <c r="M25166" i="3"/>
  <c r="N25166" i="3" s="1"/>
  <c r="M25171" i="3"/>
  <c r="N25171" i="3" s="1"/>
  <c r="M25174" i="3"/>
  <c r="N25174" i="3" s="1"/>
  <c r="M25179" i="3"/>
  <c r="N25179" i="3" s="1"/>
  <c r="M25182" i="3"/>
  <c r="N25182" i="3" s="1"/>
  <c r="M24521" i="3"/>
  <c r="N24521" i="3" s="1"/>
  <c r="M24524" i="3"/>
  <c r="N24524" i="3" s="1"/>
  <c r="M24529" i="3"/>
  <c r="N24529" i="3" s="1"/>
  <c r="M24532" i="3"/>
  <c r="N24532" i="3" s="1"/>
  <c r="M24537" i="3"/>
  <c r="N24537" i="3" s="1"/>
  <c r="M24540" i="3"/>
  <c r="N24540" i="3" s="1"/>
  <c r="M24545" i="3"/>
  <c r="N24545" i="3" s="1"/>
  <c r="M24548" i="3"/>
  <c r="N24548" i="3" s="1"/>
  <c r="M24553" i="3"/>
  <c r="N24553" i="3" s="1"/>
  <c r="M24556" i="3"/>
  <c r="N24556" i="3" s="1"/>
  <c r="M24561" i="3"/>
  <c r="N24561" i="3" s="1"/>
  <c r="M24564" i="3"/>
  <c r="N24564" i="3" s="1"/>
  <c r="M24569" i="3"/>
  <c r="N24569" i="3" s="1"/>
  <c r="M24572" i="3"/>
  <c r="N24572" i="3" s="1"/>
  <c r="M24577" i="3"/>
  <c r="N24577" i="3" s="1"/>
  <c r="M24580" i="3"/>
  <c r="N24580" i="3" s="1"/>
  <c r="M24585" i="3"/>
  <c r="N24585" i="3" s="1"/>
  <c r="M24588" i="3"/>
  <c r="N24588" i="3" s="1"/>
  <c r="M24593" i="3"/>
  <c r="N24593" i="3" s="1"/>
  <c r="M24596" i="3"/>
  <c r="N24596" i="3" s="1"/>
  <c r="M24601" i="3"/>
  <c r="N24601" i="3" s="1"/>
  <c r="M24604" i="3"/>
  <c r="N24604" i="3" s="1"/>
  <c r="M24609" i="3"/>
  <c r="N24609" i="3" s="1"/>
  <c r="M24612" i="3"/>
  <c r="N24612" i="3" s="1"/>
  <c r="M24617" i="3"/>
  <c r="N24617" i="3" s="1"/>
  <c r="M24620" i="3"/>
  <c r="N24620" i="3" s="1"/>
  <c r="M24625" i="3"/>
  <c r="N24625" i="3" s="1"/>
  <c r="M24628" i="3"/>
  <c r="N24628" i="3" s="1"/>
  <c r="M24633" i="3"/>
  <c r="N24633" i="3" s="1"/>
  <c r="M24636" i="3"/>
  <c r="N24636" i="3" s="1"/>
  <c r="M24641" i="3"/>
  <c r="N24641" i="3" s="1"/>
  <c r="M24644" i="3"/>
  <c r="N24644" i="3" s="1"/>
  <c r="M24649" i="3"/>
  <c r="N24649" i="3" s="1"/>
  <c r="M24652" i="3"/>
  <c r="N24652" i="3" s="1"/>
  <c r="M24657" i="3"/>
  <c r="N24657" i="3" s="1"/>
  <c r="M24660" i="3"/>
  <c r="N24660" i="3" s="1"/>
  <c r="M24665" i="3"/>
  <c r="N24665" i="3" s="1"/>
  <c r="M24668" i="3"/>
  <c r="N24668" i="3" s="1"/>
  <c r="M24519" i="3"/>
  <c r="N24519" i="3" s="1"/>
  <c r="M24522" i="3"/>
  <c r="N24522" i="3" s="1"/>
  <c r="M24527" i="3"/>
  <c r="N24527" i="3" s="1"/>
  <c r="M24530" i="3"/>
  <c r="N24530" i="3" s="1"/>
  <c r="M24535" i="3"/>
  <c r="N24535" i="3" s="1"/>
  <c r="M24538" i="3"/>
  <c r="N24538" i="3" s="1"/>
  <c r="M24543" i="3"/>
  <c r="N24543" i="3" s="1"/>
  <c r="M24546" i="3"/>
  <c r="N24546" i="3" s="1"/>
  <c r="M24551" i="3"/>
  <c r="N24551" i="3" s="1"/>
  <c r="M24554" i="3"/>
  <c r="N24554" i="3" s="1"/>
  <c r="M24559" i="3"/>
  <c r="N24559" i="3" s="1"/>
  <c r="M24562" i="3"/>
  <c r="N24562" i="3" s="1"/>
  <c r="M24567" i="3"/>
  <c r="N24567" i="3" s="1"/>
  <c r="M24570" i="3"/>
  <c r="N24570" i="3" s="1"/>
  <c r="M24575" i="3"/>
  <c r="N24575" i="3" s="1"/>
  <c r="M24578" i="3"/>
  <c r="N24578" i="3" s="1"/>
  <c r="M24583" i="3"/>
  <c r="N24583" i="3" s="1"/>
  <c r="M24586" i="3"/>
  <c r="N24586" i="3" s="1"/>
  <c r="M24591" i="3"/>
  <c r="N24591" i="3" s="1"/>
  <c r="M24594" i="3"/>
  <c r="N24594" i="3" s="1"/>
  <c r="M24599" i="3"/>
  <c r="N24599" i="3" s="1"/>
  <c r="M24602" i="3"/>
  <c r="N24602" i="3" s="1"/>
  <c r="M24607" i="3"/>
  <c r="N24607" i="3" s="1"/>
  <c r="M24610" i="3"/>
  <c r="N24610" i="3" s="1"/>
  <c r="M24615" i="3"/>
  <c r="N24615" i="3" s="1"/>
  <c r="M24618" i="3"/>
  <c r="N24618" i="3" s="1"/>
  <c r="M24623" i="3"/>
  <c r="N24623" i="3" s="1"/>
  <c r="M24626" i="3"/>
  <c r="N24626" i="3" s="1"/>
  <c r="M24631" i="3"/>
  <c r="N24631" i="3" s="1"/>
  <c r="M24634" i="3"/>
  <c r="N24634" i="3" s="1"/>
  <c r="M24639" i="3"/>
  <c r="N24639" i="3" s="1"/>
  <c r="M24642" i="3"/>
  <c r="N24642" i="3" s="1"/>
  <c r="M24647" i="3"/>
  <c r="N24647" i="3" s="1"/>
  <c r="M24650" i="3"/>
  <c r="N24650" i="3" s="1"/>
  <c r="M24655" i="3"/>
  <c r="N24655" i="3" s="1"/>
  <c r="M24658" i="3"/>
  <c r="N24658" i="3" s="1"/>
  <c r="M24663" i="3"/>
  <c r="N24663" i="3" s="1"/>
  <c r="M24666" i="3"/>
  <c r="N24666" i="3" s="1"/>
  <c r="M24671" i="3"/>
  <c r="N24671" i="3" s="1"/>
  <c r="M24517" i="3"/>
  <c r="N24517" i="3" s="1"/>
  <c r="M24520" i="3"/>
  <c r="N24520" i="3" s="1"/>
  <c r="M24525" i="3"/>
  <c r="N24525" i="3" s="1"/>
  <c r="M24528" i="3"/>
  <c r="N24528" i="3" s="1"/>
  <c r="M24533" i="3"/>
  <c r="N24533" i="3" s="1"/>
  <c r="M24536" i="3"/>
  <c r="N24536" i="3" s="1"/>
  <c r="M24541" i="3"/>
  <c r="N24541" i="3" s="1"/>
  <c r="M24544" i="3"/>
  <c r="N24544" i="3" s="1"/>
  <c r="M24549" i="3"/>
  <c r="N24549" i="3" s="1"/>
  <c r="M24552" i="3"/>
  <c r="N24552" i="3" s="1"/>
  <c r="M24557" i="3"/>
  <c r="N24557" i="3" s="1"/>
  <c r="M24560" i="3"/>
  <c r="N24560" i="3" s="1"/>
  <c r="M24565" i="3"/>
  <c r="N24565" i="3" s="1"/>
  <c r="M24568" i="3"/>
  <c r="N24568" i="3" s="1"/>
  <c r="M24573" i="3"/>
  <c r="N24573" i="3" s="1"/>
  <c r="M24576" i="3"/>
  <c r="N24576" i="3" s="1"/>
  <c r="M24581" i="3"/>
  <c r="N24581" i="3" s="1"/>
  <c r="M24584" i="3"/>
  <c r="N24584" i="3" s="1"/>
  <c r="M24589" i="3"/>
  <c r="N24589" i="3" s="1"/>
  <c r="M24592" i="3"/>
  <c r="N24592" i="3" s="1"/>
  <c r="M24597" i="3"/>
  <c r="N24597" i="3" s="1"/>
  <c r="M24600" i="3"/>
  <c r="N24600" i="3" s="1"/>
  <c r="M24605" i="3"/>
  <c r="N24605" i="3" s="1"/>
  <c r="M24608" i="3"/>
  <c r="N24608" i="3" s="1"/>
  <c r="M24613" i="3"/>
  <c r="N24613" i="3" s="1"/>
  <c r="M24616" i="3"/>
  <c r="N24616" i="3" s="1"/>
  <c r="M24621" i="3"/>
  <c r="N24621" i="3" s="1"/>
  <c r="M24624" i="3"/>
  <c r="N24624" i="3" s="1"/>
  <c r="M24629" i="3"/>
  <c r="N24629" i="3" s="1"/>
  <c r="M24632" i="3"/>
  <c r="N24632" i="3" s="1"/>
  <c r="M24637" i="3"/>
  <c r="N24637" i="3" s="1"/>
  <c r="M24640" i="3"/>
  <c r="N24640" i="3" s="1"/>
  <c r="M24645" i="3"/>
  <c r="N24645" i="3" s="1"/>
  <c r="M24648" i="3"/>
  <c r="N24648" i="3" s="1"/>
  <c r="M24653" i="3"/>
  <c r="N24653" i="3" s="1"/>
  <c r="M24656" i="3"/>
  <c r="N24656" i="3" s="1"/>
  <c r="M24661" i="3"/>
  <c r="N24661" i="3" s="1"/>
  <c r="M24664" i="3"/>
  <c r="N24664" i="3" s="1"/>
  <c r="M24669" i="3"/>
  <c r="N24669" i="3" s="1"/>
  <c r="M24518" i="3"/>
  <c r="N24518" i="3" s="1"/>
  <c r="M24523" i="3"/>
  <c r="N24523" i="3" s="1"/>
  <c r="M24526" i="3"/>
  <c r="N24526" i="3" s="1"/>
  <c r="M24531" i="3"/>
  <c r="N24531" i="3" s="1"/>
  <c r="M24534" i="3"/>
  <c r="N24534" i="3" s="1"/>
  <c r="M24539" i="3"/>
  <c r="N24539" i="3" s="1"/>
  <c r="M24542" i="3"/>
  <c r="N24542" i="3" s="1"/>
  <c r="M24547" i="3"/>
  <c r="N24547" i="3" s="1"/>
  <c r="M24550" i="3"/>
  <c r="N24550" i="3" s="1"/>
  <c r="M24555" i="3"/>
  <c r="N24555" i="3" s="1"/>
  <c r="M24558" i="3"/>
  <c r="N24558" i="3" s="1"/>
  <c r="M24563" i="3"/>
  <c r="N24563" i="3" s="1"/>
  <c r="M24566" i="3"/>
  <c r="N24566" i="3" s="1"/>
  <c r="M24571" i="3"/>
  <c r="N24571" i="3" s="1"/>
  <c r="M24574" i="3"/>
  <c r="N24574" i="3" s="1"/>
  <c r="M24579" i="3"/>
  <c r="N24579" i="3" s="1"/>
  <c r="M24582" i="3"/>
  <c r="N24582" i="3" s="1"/>
  <c r="M24587" i="3"/>
  <c r="N24587" i="3" s="1"/>
  <c r="M24590" i="3"/>
  <c r="N24590" i="3" s="1"/>
  <c r="M24595" i="3"/>
  <c r="N24595" i="3" s="1"/>
  <c r="M24598" i="3"/>
  <c r="N24598" i="3" s="1"/>
  <c r="M24603" i="3"/>
  <c r="N24603" i="3" s="1"/>
  <c r="M24606" i="3"/>
  <c r="N24606" i="3" s="1"/>
  <c r="M24611" i="3"/>
  <c r="N24611" i="3" s="1"/>
  <c r="M24614" i="3"/>
  <c r="N24614" i="3" s="1"/>
  <c r="M24619" i="3"/>
  <c r="N24619" i="3" s="1"/>
  <c r="M24622" i="3"/>
  <c r="N24622" i="3" s="1"/>
  <c r="M24627" i="3"/>
  <c r="N24627" i="3" s="1"/>
  <c r="M24630" i="3"/>
  <c r="N24630" i="3" s="1"/>
  <c r="M24635" i="3"/>
  <c r="N24635" i="3" s="1"/>
  <c r="M24638" i="3"/>
  <c r="N24638" i="3" s="1"/>
  <c r="M24643" i="3"/>
  <c r="N24643" i="3" s="1"/>
  <c r="M24646" i="3"/>
  <c r="N24646" i="3" s="1"/>
  <c r="M24651" i="3"/>
  <c r="N24651" i="3" s="1"/>
  <c r="M24654" i="3"/>
  <c r="N24654" i="3" s="1"/>
  <c r="M24659" i="3"/>
  <c r="N24659" i="3" s="1"/>
  <c r="M24662" i="3"/>
  <c r="N24662" i="3" s="1"/>
  <c r="M24667" i="3"/>
  <c r="N24667" i="3" s="1"/>
  <c r="M24670" i="3"/>
  <c r="N24670" i="3" s="1"/>
  <c r="M25025" i="3"/>
  <c r="N25025" i="3" s="1"/>
  <c r="M25026" i="3"/>
  <c r="N25026" i="3" s="1"/>
  <c r="M25027" i="3"/>
  <c r="N25027" i="3" s="1"/>
  <c r="M24812" i="3"/>
  <c r="N24812" i="3" s="1"/>
  <c r="M24817" i="3"/>
  <c r="N24817" i="3" s="1"/>
  <c r="M24820" i="3"/>
  <c r="N24820" i="3" s="1"/>
  <c r="M24825" i="3"/>
  <c r="N24825" i="3" s="1"/>
  <c r="M24828" i="3"/>
  <c r="N24828" i="3" s="1"/>
  <c r="M24833" i="3"/>
  <c r="N24833" i="3" s="1"/>
  <c r="M24836" i="3"/>
  <c r="N24836" i="3" s="1"/>
  <c r="M24841" i="3"/>
  <c r="N24841" i="3" s="1"/>
  <c r="M24844" i="3"/>
  <c r="N24844" i="3" s="1"/>
  <c r="M24849" i="3"/>
  <c r="N24849" i="3" s="1"/>
  <c r="M24815" i="3"/>
  <c r="N24815" i="3" s="1"/>
  <c r="M24818" i="3"/>
  <c r="N24818" i="3" s="1"/>
  <c r="M24823" i="3"/>
  <c r="N24823" i="3" s="1"/>
  <c r="M24826" i="3"/>
  <c r="N24826" i="3" s="1"/>
  <c r="M24831" i="3"/>
  <c r="N24831" i="3" s="1"/>
  <c r="M24834" i="3"/>
  <c r="N24834" i="3" s="1"/>
  <c r="M24839" i="3"/>
  <c r="N24839" i="3" s="1"/>
  <c r="M24842" i="3"/>
  <c r="N24842" i="3" s="1"/>
  <c r="M24847" i="3"/>
  <c r="N24847" i="3" s="1"/>
  <c r="M24813" i="3"/>
  <c r="N24813" i="3" s="1"/>
  <c r="M24816" i="3"/>
  <c r="N24816" i="3" s="1"/>
  <c r="M24821" i="3"/>
  <c r="N24821" i="3" s="1"/>
  <c r="M24824" i="3"/>
  <c r="N24824" i="3" s="1"/>
  <c r="M24829" i="3"/>
  <c r="N24829" i="3" s="1"/>
  <c r="M24832" i="3"/>
  <c r="N24832" i="3" s="1"/>
  <c r="M24837" i="3"/>
  <c r="N24837" i="3" s="1"/>
  <c r="M24840" i="3"/>
  <c r="N24840" i="3" s="1"/>
  <c r="M24845" i="3"/>
  <c r="N24845" i="3" s="1"/>
  <c r="M24848" i="3"/>
  <c r="N24848" i="3" s="1"/>
  <c r="M24814" i="3"/>
  <c r="N24814" i="3" s="1"/>
  <c r="M24819" i="3"/>
  <c r="N24819" i="3" s="1"/>
  <c r="M24822" i="3"/>
  <c r="N24822" i="3" s="1"/>
  <c r="M24827" i="3"/>
  <c r="N24827" i="3" s="1"/>
  <c r="M24830" i="3"/>
  <c r="N24830" i="3" s="1"/>
  <c r="M24835" i="3"/>
  <c r="N24835" i="3" s="1"/>
  <c r="M24838" i="3"/>
  <c r="N24838" i="3" s="1"/>
  <c r="M24843" i="3"/>
  <c r="N24843" i="3" s="1"/>
  <c r="M24846" i="3"/>
  <c r="N24846" i="3" s="1"/>
  <c r="M24729" i="3"/>
  <c r="N24729" i="3" s="1"/>
  <c r="M24732" i="3"/>
  <c r="N24732" i="3" s="1"/>
  <c r="M24737" i="3"/>
  <c r="N24737" i="3" s="1"/>
  <c r="M24740" i="3"/>
  <c r="N24740" i="3" s="1"/>
  <c r="M24745" i="3"/>
  <c r="N24745" i="3" s="1"/>
  <c r="M24748" i="3"/>
  <c r="N24748" i="3" s="1"/>
  <c r="M24753" i="3"/>
  <c r="N24753" i="3" s="1"/>
  <c r="M24756" i="3"/>
  <c r="N24756" i="3" s="1"/>
  <c r="M24761" i="3"/>
  <c r="N24761" i="3" s="1"/>
  <c r="M24764" i="3"/>
  <c r="N24764" i="3" s="1"/>
  <c r="M24769" i="3"/>
  <c r="N24769" i="3" s="1"/>
  <c r="M24772" i="3"/>
  <c r="N24772" i="3" s="1"/>
  <c r="M24777" i="3"/>
  <c r="N24777" i="3" s="1"/>
  <c r="M24780" i="3"/>
  <c r="N24780" i="3" s="1"/>
  <c r="M24727" i="3"/>
  <c r="N24727" i="3" s="1"/>
  <c r="M24730" i="3"/>
  <c r="N24730" i="3" s="1"/>
  <c r="M24735" i="3"/>
  <c r="N24735" i="3" s="1"/>
  <c r="M24738" i="3"/>
  <c r="N24738" i="3" s="1"/>
  <c r="M24743" i="3"/>
  <c r="N24743" i="3" s="1"/>
  <c r="M24746" i="3"/>
  <c r="N24746" i="3" s="1"/>
  <c r="M24751" i="3"/>
  <c r="N24751" i="3" s="1"/>
  <c r="M24754" i="3"/>
  <c r="N24754" i="3" s="1"/>
  <c r="M24759" i="3"/>
  <c r="N24759" i="3" s="1"/>
  <c r="M24762" i="3"/>
  <c r="N24762" i="3" s="1"/>
  <c r="M24767" i="3"/>
  <c r="N24767" i="3" s="1"/>
  <c r="M24770" i="3"/>
  <c r="N24770" i="3" s="1"/>
  <c r="M24775" i="3"/>
  <c r="N24775" i="3" s="1"/>
  <c r="M24778" i="3"/>
  <c r="N24778" i="3" s="1"/>
  <c r="M24725" i="3"/>
  <c r="N24725" i="3" s="1"/>
  <c r="M24728" i="3"/>
  <c r="N24728" i="3" s="1"/>
  <c r="M24733" i="3"/>
  <c r="N24733" i="3" s="1"/>
  <c r="M24736" i="3"/>
  <c r="N24736" i="3" s="1"/>
  <c r="M24741" i="3"/>
  <c r="N24741" i="3" s="1"/>
  <c r="M24744" i="3"/>
  <c r="N24744" i="3" s="1"/>
  <c r="M24749" i="3"/>
  <c r="N24749" i="3" s="1"/>
  <c r="M24752" i="3"/>
  <c r="N24752" i="3" s="1"/>
  <c r="M24757" i="3"/>
  <c r="N24757" i="3" s="1"/>
  <c r="M24760" i="3"/>
  <c r="N24760" i="3" s="1"/>
  <c r="M24765" i="3"/>
  <c r="N24765" i="3" s="1"/>
  <c r="M24768" i="3"/>
  <c r="N24768" i="3" s="1"/>
  <c r="M24773" i="3"/>
  <c r="N24773" i="3" s="1"/>
  <c r="M24776" i="3"/>
  <c r="N24776" i="3" s="1"/>
  <c r="M24726" i="3"/>
  <c r="N24726" i="3" s="1"/>
  <c r="M24731" i="3"/>
  <c r="N24731" i="3" s="1"/>
  <c r="M24734" i="3"/>
  <c r="N24734" i="3" s="1"/>
  <c r="M24739" i="3"/>
  <c r="N24739" i="3" s="1"/>
  <c r="M24742" i="3"/>
  <c r="N24742" i="3" s="1"/>
  <c r="M24747" i="3"/>
  <c r="N24747" i="3" s="1"/>
  <c r="M24750" i="3"/>
  <c r="N24750" i="3" s="1"/>
  <c r="M24755" i="3"/>
  <c r="N24755" i="3" s="1"/>
  <c r="M24758" i="3"/>
  <c r="N24758" i="3" s="1"/>
  <c r="M24763" i="3"/>
  <c r="N24763" i="3" s="1"/>
  <c r="M24766" i="3"/>
  <c r="N24766" i="3" s="1"/>
  <c r="M24771" i="3"/>
  <c r="N24771" i="3" s="1"/>
  <c r="M24774" i="3"/>
  <c r="N24774" i="3" s="1"/>
  <c r="M24779" i="3"/>
  <c r="N24779" i="3" s="1"/>
  <c r="M24100" i="3"/>
  <c r="N24100" i="3" s="1"/>
  <c r="M24105" i="3"/>
  <c r="N24105" i="3" s="1"/>
  <c r="M24108" i="3"/>
  <c r="N24108" i="3" s="1"/>
  <c r="M24113" i="3"/>
  <c r="N24113" i="3" s="1"/>
  <c r="M24116" i="3"/>
  <c r="N24116" i="3" s="1"/>
  <c r="M24121" i="3"/>
  <c r="N24121" i="3" s="1"/>
  <c r="M24124" i="3"/>
  <c r="N24124" i="3" s="1"/>
  <c r="M24129" i="3"/>
  <c r="N24129" i="3" s="1"/>
  <c r="M24132" i="3"/>
  <c r="N24132" i="3" s="1"/>
  <c r="M24137" i="3"/>
  <c r="N24137" i="3" s="1"/>
  <c r="M24140" i="3"/>
  <c r="N24140" i="3" s="1"/>
  <c r="M24145" i="3"/>
  <c r="N24145" i="3" s="1"/>
  <c r="M24148" i="3"/>
  <c r="N24148" i="3" s="1"/>
  <c r="M24153" i="3"/>
  <c r="N24153" i="3" s="1"/>
  <c r="M24156" i="3"/>
  <c r="N24156" i="3" s="1"/>
  <c r="M24161" i="3"/>
  <c r="N24161" i="3" s="1"/>
  <c r="M24164" i="3"/>
  <c r="N24164" i="3" s="1"/>
  <c r="M24169" i="3"/>
  <c r="N24169" i="3" s="1"/>
  <c r="M24172" i="3"/>
  <c r="N24172" i="3" s="1"/>
  <c r="M24177" i="3"/>
  <c r="N24177" i="3" s="1"/>
  <c r="M24180" i="3"/>
  <c r="N24180" i="3" s="1"/>
  <c r="M24185" i="3"/>
  <c r="N24185" i="3" s="1"/>
  <c r="M24188" i="3"/>
  <c r="N24188" i="3" s="1"/>
  <c r="M24193" i="3"/>
  <c r="N24193" i="3" s="1"/>
  <c r="M24196" i="3"/>
  <c r="N24196" i="3" s="1"/>
  <c r="M24201" i="3"/>
  <c r="N24201" i="3" s="1"/>
  <c r="M24204" i="3"/>
  <c r="N24204" i="3" s="1"/>
  <c r="M24209" i="3"/>
  <c r="N24209" i="3" s="1"/>
  <c r="M24103" i="3"/>
  <c r="N24103" i="3" s="1"/>
  <c r="M24106" i="3"/>
  <c r="N24106" i="3" s="1"/>
  <c r="M24111" i="3"/>
  <c r="N24111" i="3" s="1"/>
  <c r="M24114" i="3"/>
  <c r="N24114" i="3" s="1"/>
  <c r="M24119" i="3"/>
  <c r="N24119" i="3" s="1"/>
  <c r="M24122" i="3"/>
  <c r="N24122" i="3" s="1"/>
  <c r="M24127" i="3"/>
  <c r="N24127" i="3" s="1"/>
  <c r="M24130" i="3"/>
  <c r="N24130" i="3" s="1"/>
  <c r="M24135" i="3"/>
  <c r="N24135" i="3" s="1"/>
  <c r="M24138" i="3"/>
  <c r="N24138" i="3" s="1"/>
  <c r="M24143" i="3"/>
  <c r="N24143" i="3" s="1"/>
  <c r="M24146" i="3"/>
  <c r="N24146" i="3" s="1"/>
  <c r="M24151" i="3"/>
  <c r="N24151" i="3" s="1"/>
  <c r="M24154" i="3"/>
  <c r="N24154" i="3" s="1"/>
  <c r="M24159" i="3"/>
  <c r="N24159" i="3" s="1"/>
  <c r="M24162" i="3"/>
  <c r="N24162" i="3" s="1"/>
  <c r="M24167" i="3"/>
  <c r="N24167" i="3" s="1"/>
  <c r="M24170" i="3"/>
  <c r="N24170" i="3" s="1"/>
  <c r="M24175" i="3"/>
  <c r="N24175" i="3" s="1"/>
  <c r="M24178" i="3"/>
  <c r="N24178" i="3" s="1"/>
  <c r="M24183" i="3"/>
  <c r="N24183" i="3" s="1"/>
  <c r="M24186" i="3"/>
  <c r="N24186" i="3" s="1"/>
  <c r="M24191" i="3"/>
  <c r="N24191" i="3" s="1"/>
  <c r="M24194" i="3"/>
  <c r="N24194" i="3" s="1"/>
  <c r="M24199" i="3"/>
  <c r="N24199" i="3" s="1"/>
  <c r="M24202" i="3"/>
  <c r="N24202" i="3" s="1"/>
  <c r="M24207" i="3"/>
  <c r="N24207" i="3" s="1"/>
  <c r="M24210" i="3"/>
  <c r="N24210" i="3" s="1"/>
  <c r="M24101" i="3"/>
  <c r="N24101" i="3" s="1"/>
  <c r="M24104" i="3"/>
  <c r="N24104" i="3" s="1"/>
  <c r="M24109" i="3"/>
  <c r="N24109" i="3" s="1"/>
  <c r="M24112" i="3"/>
  <c r="N24112" i="3" s="1"/>
  <c r="M24117" i="3"/>
  <c r="N24117" i="3" s="1"/>
  <c r="M24120" i="3"/>
  <c r="N24120" i="3" s="1"/>
  <c r="M24125" i="3"/>
  <c r="N24125" i="3" s="1"/>
  <c r="M24128" i="3"/>
  <c r="N24128" i="3" s="1"/>
  <c r="M24133" i="3"/>
  <c r="N24133" i="3" s="1"/>
  <c r="M24136" i="3"/>
  <c r="N24136" i="3" s="1"/>
  <c r="M24141" i="3"/>
  <c r="N24141" i="3" s="1"/>
  <c r="M24144" i="3"/>
  <c r="N24144" i="3" s="1"/>
  <c r="M24149" i="3"/>
  <c r="N24149" i="3" s="1"/>
  <c r="M24152" i="3"/>
  <c r="N24152" i="3" s="1"/>
  <c r="M24157" i="3"/>
  <c r="N24157" i="3" s="1"/>
  <c r="M24160" i="3"/>
  <c r="N24160" i="3" s="1"/>
  <c r="M24165" i="3"/>
  <c r="N24165" i="3" s="1"/>
  <c r="M24168" i="3"/>
  <c r="N24168" i="3" s="1"/>
  <c r="M24173" i="3"/>
  <c r="N24173" i="3" s="1"/>
  <c r="M24176" i="3"/>
  <c r="N24176" i="3" s="1"/>
  <c r="M24181" i="3"/>
  <c r="N24181" i="3" s="1"/>
  <c r="M24184" i="3"/>
  <c r="N24184" i="3" s="1"/>
  <c r="M24189" i="3"/>
  <c r="N24189" i="3" s="1"/>
  <c r="M24192" i="3"/>
  <c r="N24192" i="3" s="1"/>
  <c r="M24197" i="3"/>
  <c r="N24197" i="3" s="1"/>
  <c r="M24200" i="3"/>
  <c r="N24200" i="3" s="1"/>
  <c r="M24205" i="3"/>
  <c r="N24205" i="3" s="1"/>
  <c r="M24208" i="3"/>
  <c r="N24208" i="3" s="1"/>
  <c r="M24099" i="3"/>
  <c r="N24099" i="3" s="1"/>
  <c r="M24102" i="3"/>
  <c r="N24102" i="3" s="1"/>
  <c r="M24107" i="3"/>
  <c r="N24107" i="3" s="1"/>
  <c r="M24110" i="3"/>
  <c r="N24110" i="3" s="1"/>
  <c r="M24115" i="3"/>
  <c r="N24115" i="3" s="1"/>
  <c r="M24118" i="3"/>
  <c r="N24118" i="3" s="1"/>
  <c r="M24123" i="3"/>
  <c r="N24123" i="3" s="1"/>
  <c r="M24126" i="3"/>
  <c r="N24126" i="3" s="1"/>
  <c r="M24131" i="3"/>
  <c r="N24131" i="3" s="1"/>
  <c r="M24134" i="3"/>
  <c r="N24134" i="3" s="1"/>
  <c r="M24139" i="3"/>
  <c r="N24139" i="3" s="1"/>
  <c r="M24142" i="3"/>
  <c r="N24142" i="3" s="1"/>
  <c r="M24147" i="3"/>
  <c r="N24147" i="3" s="1"/>
  <c r="M24150" i="3"/>
  <c r="N24150" i="3" s="1"/>
  <c r="M24155" i="3"/>
  <c r="N24155" i="3" s="1"/>
  <c r="M24158" i="3"/>
  <c r="N24158" i="3" s="1"/>
  <c r="M24163" i="3"/>
  <c r="N24163" i="3" s="1"/>
  <c r="M24166" i="3"/>
  <c r="N24166" i="3" s="1"/>
  <c r="M24171" i="3"/>
  <c r="N24171" i="3" s="1"/>
  <c r="M24174" i="3"/>
  <c r="N24174" i="3" s="1"/>
  <c r="M24179" i="3"/>
  <c r="N24179" i="3" s="1"/>
  <c r="M24182" i="3"/>
  <c r="N24182" i="3" s="1"/>
  <c r="M24187" i="3"/>
  <c r="N24187" i="3" s="1"/>
  <c r="M24190" i="3"/>
  <c r="N24190" i="3" s="1"/>
  <c r="M24195" i="3"/>
  <c r="N24195" i="3" s="1"/>
  <c r="M24198" i="3"/>
  <c r="N24198" i="3" s="1"/>
  <c r="M24203" i="3"/>
  <c r="N24203" i="3" s="1"/>
  <c r="M24206" i="3"/>
  <c r="N24206" i="3" s="1"/>
  <c r="M24211" i="3"/>
  <c r="N24211" i="3" s="1"/>
  <c r="M23892" i="3"/>
  <c r="N23892" i="3" s="1"/>
  <c r="M23897" i="3"/>
  <c r="N23897" i="3" s="1"/>
  <c r="M23900" i="3"/>
  <c r="N23900" i="3" s="1"/>
  <c r="M23905" i="3"/>
  <c r="N23905" i="3" s="1"/>
  <c r="M23908" i="3"/>
  <c r="N23908" i="3" s="1"/>
  <c r="M23895" i="3"/>
  <c r="N23895" i="3" s="1"/>
  <c r="M23898" i="3"/>
  <c r="N23898" i="3" s="1"/>
  <c r="M23903" i="3"/>
  <c r="N23903" i="3" s="1"/>
  <c r="M23906" i="3"/>
  <c r="N23906" i="3" s="1"/>
  <c r="M23911" i="3"/>
  <c r="N23911" i="3" s="1"/>
  <c r="M23893" i="3"/>
  <c r="N23893" i="3" s="1"/>
  <c r="M23896" i="3"/>
  <c r="N23896" i="3" s="1"/>
  <c r="M23901" i="3"/>
  <c r="N23901" i="3" s="1"/>
  <c r="M23904" i="3"/>
  <c r="N23904" i="3" s="1"/>
  <c r="M23909" i="3"/>
  <c r="N23909" i="3" s="1"/>
  <c r="M23891" i="3"/>
  <c r="N23891" i="3" s="1"/>
  <c r="M23894" i="3"/>
  <c r="N23894" i="3" s="1"/>
  <c r="M23899" i="3"/>
  <c r="N23899" i="3" s="1"/>
  <c r="M23902" i="3"/>
  <c r="N23902" i="3" s="1"/>
  <c r="M23907" i="3"/>
  <c r="N23907" i="3" s="1"/>
  <c r="M23910" i="3"/>
  <c r="N23910" i="3" s="1"/>
  <c r="M23372" i="3"/>
  <c r="N23372" i="3" s="1"/>
  <c r="M23377" i="3"/>
  <c r="N23377" i="3" s="1"/>
  <c r="M23380" i="3"/>
  <c r="N23380" i="3" s="1"/>
  <c r="M23385" i="3"/>
  <c r="N23385" i="3" s="1"/>
  <c r="M23388" i="3"/>
  <c r="N23388" i="3" s="1"/>
  <c r="M23393" i="3"/>
  <c r="N23393" i="3" s="1"/>
  <c r="M23396" i="3"/>
  <c r="N23396" i="3" s="1"/>
  <c r="M23401" i="3"/>
  <c r="N23401" i="3" s="1"/>
  <c r="M23404" i="3"/>
  <c r="N23404" i="3" s="1"/>
  <c r="M23409" i="3"/>
  <c r="N23409" i="3" s="1"/>
  <c r="M23412" i="3"/>
  <c r="N23412" i="3" s="1"/>
  <c r="M23417" i="3"/>
  <c r="N23417" i="3" s="1"/>
  <c r="M23420" i="3"/>
  <c r="N23420" i="3" s="1"/>
  <c r="M23425" i="3"/>
  <c r="N23425" i="3" s="1"/>
  <c r="M23428" i="3"/>
  <c r="N23428" i="3" s="1"/>
  <c r="M23433" i="3"/>
  <c r="N23433" i="3" s="1"/>
  <c r="M23436" i="3"/>
  <c r="N23436" i="3" s="1"/>
  <c r="M23441" i="3"/>
  <c r="N23441" i="3" s="1"/>
  <c r="M23444" i="3"/>
  <c r="N23444" i="3" s="1"/>
  <c r="M23449" i="3"/>
  <c r="N23449" i="3" s="1"/>
  <c r="M23452" i="3"/>
  <c r="N23452" i="3" s="1"/>
  <c r="M23457" i="3"/>
  <c r="N23457" i="3" s="1"/>
  <c r="M23460" i="3"/>
  <c r="N23460" i="3" s="1"/>
  <c r="M23465" i="3"/>
  <c r="N23465" i="3" s="1"/>
  <c r="M23468" i="3"/>
  <c r="N23468" i="3" s="1"/>
  <c r="M23473" i="3"/>
  <c r="N23473" i="3" s="1"/>
  <c r="M23476" i="3"/>
  <c r="N23476" i="3" s="1"/>
  <c r="M23481" i="3"/>
  <c r="N23481" i="3" s="1"/>
  <c r="M23484" i="3"/>
  <c r="N23484" i="3" s="1"/>
  <c r="M23489" i="3"/>
  <c r="N23489" i="3" s="1"/>
  <c r="M23492" i="3"/>
  <c r="N23492" i="3" s="1"/>
  <c r="M23497" i="3"/>
  <c r="N23497" i="3" s="1"/>
  <c r="M23500" i="3"/>
  <c r="N23500" i="3" s="1"/>
  <c r="M23505" i="3"/>
  <c r="N23505" i="3" s="1"/>
  <c r="M23508" i="3"/>
  <c r="N23508" i="3" s="1"/>
  <c r="M23513" i="3"/>
  <c r="N23513" i="3" s="1"/>
  <c r="M23516" i="3"/>
  <c r="N23516" i="3" s="1"/>
  <c r="M23521" i="3"/>
  <c r="N23521" i="3" s="1"/>
  <c r="M23524" i="3"/>
  <c r="N23524" i="3" s="1"/>
  <c r="M23529" i="3"/>
  <c r="N23529" i="3" s="1"/>
  <c r="M23532" i="3"/>
  <c r="N23532" i="3" s="1"/>
  <c r="M23537" i="3"/>
  <c r="N23537" i="3" s="1"/>
  <c r="M23540" i="3"/>
  <c r="N23540" i="3" s="1"/>
  <c r="M23545" i="3"/>
  <c r="N23545" i="3" s="1"/>
  <c r="M23548" i="3"/>
  <c r="N23548" i="3" s="1"/>
  <c r="M23553" i="3"/>
  <c r="N23553" i="3" s="1"/>
  <c r="M23556" i="3"/>
  <c r="N23556" i="3" s="1"/>
  <c r="M23375" i="3"/>
  <c r="N23375" i="3" s="1"/>
  <c r="M23378" i="3"/>
  <c r="N23378" i="3" s="1"/>
  <c r="M23383" i="3"/>
  <c r="N23383" i="3" s="1"/>
  <c r="M23386" i="3"/>
  <c r="N23386" i="3" s="1"/>
  <c r="M23391" i="3"/>
  <c r="N23391" i="3" s="1"/>
  <c r="M23394" i="3"/>
  <c r="N23394" i="3" s="1"/>
  <c r="M23399" i="3"/>
  <c r="N23399" i="3" s="1"/>
  <c r="M23402" i="3"/>
  <c r="N23402" i="3" s="1"/>
  <c r="M23407" i="3"/>
  <c r="N23407" i="3" s="1"/>
  <c r="M23410" i="3"/>
  <c r="N23410" i="3" s="1"/>
  <c r="M23415" i="3"/>
  <c r="N23415" i="3" s="1"/>
  <c r="M23418" i="3"/>
  <c r="N23418" i="3" s="1"/>
  <c r="M23423" i="3"/>
  <c r="N23423" i="3" s="1"/>
  <c r="M23426" i="3"/>
  <c r="N23426" i="3" s="1"/>
  <c r="M23431" i="3"/>
  <c r="N23431" i="3" s="1"/>
  <c r="M23434" i="3"/>
  <c r="N23434" i="3" s="1"/>
  <c r="M23439" i="3"/>
  <c r="N23439" i="3" s="1"/>
  <c r="M23442" i="3"/>
  <c r="N23442" i="3" s="1"/>
  <c r="M23447" i="3"/>
  <c r="N23447" i="3" s="1"/>
  <c r="M23450" i="3"/>
  <c r="N23450" i="3" s="1"/>
  <c r="M23455" i="3"/>
  <c r="N23455" i="3" s="1"/>
  <c r="M23458" i="3"/>
  <c r="N23458" i="3" s="1"/>
  <c r="M23463" i="3"/>
  <c r="N23463" i="3" s="1"/>
  <c r="M23466" i="3"/>
  <c r="N23466" i="3" s="1"/>
  <c r="M23471" i="3"/>
  <c r="N23471" i="3" s="1"/>
  <c r="M23474" i="3"/>
  <c r="N23474" i="3" s="1"/>
  <c r="M23479" i="3"/>
  <c r="N23479" i="3" s="1"/>
  <c r="M23482" i="3"/>
  <c r="N23482" i="3" s="1"/>
  <c r="M23487" i="3"/>
  <c r="N23487" i="3" s="1"/>
  <c r="M23490" i="3"/>
  <c r="N23490" i="3" s="1"/>
  <c r="M23495" i="3"/>
  <c r="N23495" i="3" s="1"/>
  <c r="M23498" i="3"/>
  <c r="N23498" i="3" s="1"/>
  <c r="M23503" i="3"/>
  <c r="N23503" i="3" s="1"/>
  <c r="M23506" i="3"/>
  <c r="N23506" i="3" s="1"/>
  <c r="M23511" i="3"/>
  <c r="N23511" i="3" s="1"/>
  <c r="M23514" i="3"/>
  <c r="N23514" i="3" s="1"/>
  <c r="M23519" i="3"/>
  <c r="N23519" i="3" s="1"/>
  <c r="M23522" i="3"/>
  <c r="N23522" i="3" s="1"/>
  <c r="M23527" i="3"/>
  <c r="N23527" i="3" s="1"/>
  <c r="M23530" i="3"/>
  <c r="N23530" i="3" s="1"/>
  <c r="M23535" i="3"/>
  <c r="N23535" i="3" s="1"/>
  <c r="M23538" i="3"/>
  <c r="N23538" i="3" s="1"/>
  <c r="M23543" i="3"/>
  <c r="N23543" i="3" s="1"/>
  <c r="M23546" i="3"/>
  <c r="N23546" i="3" s="1"/>
  <c r="M23551" i="3"/>
  <c r="N23551" i="3" s="1"/>
  <c r="M23554" i="3"/>
  <c r="N23554" i="3" s="1"/>
  <c r="M23373" i="3"/>
  <c r="N23373" i="3" s="1"/>
  <c r="M23376" i="3"/>
  <c r="N23376" i="3" s="1"/>
  <c r="M23381" i="3"/>
  <c r="N23381" i="3" s="1"/>
  <c r="M23384" i="3"/>
  <c r="N23384" i="3" s="1"/>
  <c r="M23389" i="3"/>
  <c r="N23389" i="3" s="1"/>
  <c r="M23392" i="3"/>
  <c r="N23392" i="3" s="1"/>
  <c r="M23397" i="3"/>
  <c r="N23397" i="3" s="1"/>
  <c r="M23400" i="3"/>
  <c r="N23400" i="3" s="1"/>
  <c r="M23405" i="3"/>
  <c r="N23405" i="3" s="1"/>
  <c r="M23408" i="3"/>
  <c r="N23408" i="3" s="1"/>
  <c r="M23413" i="3"/>
  <c r="N23413" i="3" s="1"/>
  <c r="M23416" i="3"/>
  <c r="N23416" i="3" s="1"/>
  <c r="M23421" i="3"/>
  <c r="N23421" i="3" s="1"/>
  <c r="M23424" i="3"/>
  <c r="N23424" i="3" s="1"/>
  <c r="M23429" i="3"/>
  <c r="N23429" i="3" s="1"/>
  <c r="M23432" i="3"/>
  <c r="N23432" i="3" s="1"/>
  <c r="M23437" i="3"/>
  <c r="N23437" i="3" s="1"/>
  <c r="M23440" i="3"/>
  <c r="N23440" i="3" s="1"/>
  <c r="M23445" i="3"/>
  <c r="N23445" i="3" s="1"/>
  <c r="M23448" i="3"/>
  <c r="N23448" i="3" s="1"/>
  <c r="M23453" i="3"/>
  <c r="N23453" i="3" s="1"/>
  <c r="M23456" i="3"/>
  <c r="N23456" i="3" s="1"/>
  <c r="M23461" i="3"/>
  <c r="N23461" i="3" s="1"/>
  <c r="M23464" i="3"/>
  <c r="N23464" i="3" s="1"/>
  <c r="M23469" i="3"/>
  <c r="N23469" i="3" s="1"/>
  <c r="M23472" i="3"/>
  <c r="N23472" i="3" s="1"/>
  <c r="M23477" i="3"/>
  <c r="N23477" i="3" s="1"/>
  <c r="M23480" i="3"/>
  <c r="N23480" i="3" s="1"/>
  <c r="M23485" i="3"/>
  <c r="N23485" i="3" s="1"/>
  <c r="M23488" i="3"/>
  <c r="N23488" i="3" s="1"/>
  <c r="M23493" i="3"/>
  <c r="N23493" i="3" s="1"/>
  <c r="M23496" i="3"/>
  <c r="N23496" i="3" s="1"/>
  <c r="M23501" i="3"/>
  <c r="N23501" i="3" s="1"/>
  <c r="M23504" i="3"/>
  <c r="N23504" i="3" s="1"/>
  <c r="M23509" i="3"/>
  <c r="N23509" i="3" s="1"/>
  <c r="M23512" i="3"/>
  <c r="N23512" i="3" s="1"/>
  <c r="M23517" i="3"/>
  <c r="N23517" i="3" s="1"/>
  <c r="M23520" i="3"/>
  <c r="N23520" i="3" s="1"/>
  <c r="M23525" i="3"/>
  <c r="N23525" i="3" s="1"/>
  <c r="M23528" i="3"/>
  <c r="N23528" i="3" s="1"/>
  <c r="M23533" i="3"/>
  <c r="N23533" i="3" s="1"/>
  <c r="M23536" i="3"/>
  <c r="N23536" i="3" s="1"/>
  <c r="M23541" i="3"/>
  <c r="N23541" i="3" s="1"/>
  <c r="M23544" i="3"/>
  <c r="N23544" i="3" s="1"/>
  <c r="M23549" i="3"/>
  <c r="N23549" i="3" s="1"/>
  <c r="M23552" i="3"/>
  <c r="N23552" i="3" s="1"/>
  <c r="M23557" i="3"/>
  <c r="N23557" i="3" s="1"/>
  <c r="M23371" i="3"/>
  <c r="N23371" i="3" s="1"/>
  <c r="M23374" i="3"/>
  <c r="N23374" i="3" s="1"/>
  <c r="M23379" i="3"/>
  <c r="N23379" i="3" s="1"/>
  <c r="M23382" i="3"/>
  <c r="N23382" i="3" s="1"/>
  <c r="M23387" i="3"/>
  <c r="N23387" i="3" s="1"/>
  <c r="M23390" i="3"/>
  <c r="N23390" i="3" s="1"/>
  <c r="M23395" i="3"/>
  <c r="N23395" i="3" s="1"/>
  <c r="M23398" i="3"/>
  <c r="N23398" i="3" s="1"/>
  <c r="M23403" i="3"/>
  <c r="N23403" i="3" s="1"/>
  <c r="M23406" i="3"/>
  <c r="N23406" i="3" s="1"/>
  <c r="M23411" i="3"/>
  <c r="N23411" i="3" s="1"/>
  <c r="M23414" i="3"/>
  <c r="N23414" i="3" s="1"/>
  <c r="M23419" i="3"/>
  <c r="N23419" i="3" s="1"/>
  <c r="M23422" i="3"/>
  <c r="N23422" i="3" s="1"/>
  <c r="M23427" i="3"/>
  <c r="N23427" i="3" s="1"/>
  <c r="M23430" i="3"/>
  <c r="N23430" i="3" s="1"/>
  <c r="M23435" i="3"/>
  <c r="N23435" i="3" s="1"/>
  <c r="M23438" i="3"/>
  <c r="N23438" i="3" s="1"/>
  <c r="M23443" i="3"/>
  <c r="N23443" i="3" s="1"/>
  <c r="M23446" i="3"/>
  <c r="N23446" i="3" s="1"/>
  <c r="M23451" i="3"/>
  <c r="N23451" i="3" s="1"/>
  <c r="M23454" i="3"/>
  <c r="N23454" i="3" s="1"/>
  <c r="M23459" i="3"/>
  <c r="N23459" i="3" s="1"/>
  <c r="M23462" i="3"/>
  <c r="N23462" i="3" s="1"/>
  <c r="M23467" i="3"/>
  <c r="N23467" i="3" s="1"/>
  <c r="M23470" i="3"/>
  <c r="N23470" i="3" s="1"/>
  <c r="M23475" i="3"/>
  <c r="N23475" i="3" s="1"/>
  <c r="M23478" i="3"/>
  <c r="N23478" i="3" s="1"/>
  <c r="M23483" i="3"/>
  <c r="N23483" i="3" s="1"/>
  <c r="M23486" i="3"/>
  <c r="N23486" i="3" s="1"/>
  <c r="M23491" i="3"/>
  <c r="N23491" i="3" s="1"/>
  <c r="M23494" i="3"/>
  <c r="N23494" i="3" s="1"/>
  <c r="M23499" i="3"/>
  <c r="N23499" i="3" s="1"/>
  <c r="M23502" i="3"/>
  <c r="N23502" i="3" s="1"/>
  <c r="M23507" i="3"/>
  <c r="N23507" i="3" s="1"/>
  <c r="M23510" i="3"/>
  <c r="N23510" i="3" s="1"/>
  <c r="M23515" i="3"/>
  <c r="N23515" i="3" s="1"/>
  <c r="M23518" i="3"/>
  <c r="N23518" i="3" s="1"/>
  <c r="M23523" i="3"/>
  <c r="N23523" i="3" s="1"/>
  <c r="M23526" i="3"/>
  <c r="N23526" i="3" s="1"/>
  <c r="M23531" i="3"/>
  <c r="N23531" i="3" s="1"/>
  <c r="M23534" i="3"/>
  <c r="N23534" i="3" s="1"/>
  <c r="M23539" i="3"/>
  <c r="N23539" i="3" s="1"/>
  <c r="M23542" i="3"/>
  <c r="N23542" i="3" s="1"/>
  <c r="M23547" i="3"/>
  <c r="N23547" i="3" s="1"/>
  <c r="M23550" i="3"/>
  <c r="N23550" i="3" s="1"/>
  <c r="M23555" i="3"/>
  <c r="N23555" i="3" s="1"/>
  <c r="M23558" i="3"/>
  <c r="N23558" i="3" s="1"/>
  <c r="M22881" i="3"/>
  <c r="N22881" i="3" s="1"/>
  <c r="M22884" i="3"/>
  <c r="N22884" i="3" s="1"/>
  <c r="M22889" i="3"/>
  <c r="N22889" i="3" s="1"/>
  <c r="M22892" i="3"/>
  <c r="N22892" i="3" s="1"/>
  <c r="M22897" i="3"/>
  <c r="N22897" i="3" s="1"/>
  <c r="M22900" i="3"/>
  <c r="N22900" i="3" s="1"/>
  <c r="M22905" i="3"/>
  <c r="N22905" i="3" s="1"/>
  <c r="M22908" i="3"/>
  <c r="N22908" i="3" s="1"/>
  <c r="M22913" i="3"/>
  <c r="N22913" i="3" s="1"/>
  <c r="M22916" i="3"/>
  <c r="N22916" i="3" s="1"/>
  <c r="M22921" i="3"/>
  <c r="N22921" i="3" s="1"/>
  <c r="M22924" i="3"/>
  <c r="N22924" i="3" s="1"/>
  <c r="M22929" i="3"/>
  <c r="N22929" i="3" s="1"/>
  <c r="M22932" i="3"/>
  <c r="N22932" i="3" s="1"/>
  <c r="M22882" i="3"/>
  <c r="N22882" i="3" s="1"/>
  <c r="M22887" i="3"/>
  <c r="N22887" i="3" s="1"/>
  <c r="M22890" i="3"/>
  <c r="N22890" i="3" s="1"/>
  <c r="M22895" i="3"/>
  <c r="N22895" i="3" s="1"/>
  <c r="M22898" i="3"/>
  <c r="N22898" i="3" s="1"/>
  <c r="M22903" i="3"/>
  <c r="N22903" i="3" s="1"/>
  <c r="M22906" i="3"/>
  <c r="N22906" i="3" s="1"/>
  <c r="M22911" i="3"/>
  <c r="N22911" i="3" s="1"/>
  <c r="M22914" i="3"/>
  <c r="N22914" i="3" s="1"/>
  <c r="M22919" i="3"/>
  <c r="N22919" i="3" s="1"/>
  <c r="M22922" i="3"/>
  <c r="N22922" i="3" s="1"/>
  <c r="M22927" i="3"/>
  <c r="N22927" i="3" s="1"/>
  <c r="M22930" i="3"/>
  <c r="N22930" i="3" s="1"/>
  <c r="M22885" i="3"/>
  <c r="N22885" i="3" s="1"/>
  <c r="M22888" i="3"/>
  <c r="N22888" i="3" s="1"/>
  <c r="M22893" i="3"/>
  <c r="N22893" i="3" s="1"/>
  <c r="M22896" i="3"/>
  <c r="N22896" i="3" s="1"/>
  <c r="M22901" i="3"/>
  <c r="N22901" i="3" s="1"/>
  <c r="M22904" i="3"/>
  <c r="N22904" i="3" s="1"/>
  <c r="M22909" i="3"/>
  <c r="N22909" i="3" s="1"/>
  <c r="M22912" i="3"/>
  <c r="N22912" i="3" s="1"/>
  <c r="M22917" i="3"/>
  <c r="N22917" i="3" s="1"/>
  <c r="M22920" i="3"/>
  <c r="N22920" i="3" s="1"/>
  <c r="M22925" i="3"/>
  <c r="N22925" i="3" s="1"/>
  <c r="M22928" i="3"/>
  <c r="N22928" i="3" s="1"/>
  <c r="M22883" i="3"/>
  <c r="N22883" i="3" s="1"/>
  <c r="M22886" i="3"/>
  <c r="N22886" i="3" s="1"/>
  <c r="M22891" i="3"/>
  <c r="N22891" i="3" s="1"/>
  <c r="M22894" i="3"/>
  <c r="N22894" i="3" s="1"/>
  <c r="M22899" i="3"/>
  <c r="N22899" i="3" s="1"/>
  <c r="M22902" i="3"/>
  <c r="N22902" i="3" s="1"/>
  <c r="M22907" i="3"/>
  <c r="N22907" i="3" s="1"/>
  <c r="M22910" i="3"/>
  <c r="N22910" i="3" s="1"/>
  <c r="M22915" i="3"/>
  <c r="N22915" i="3" s="1"/>
  <c r="M22918" i="3"/>
  <c r="N22918" i="3" s="1"/>
  <c r="M22923" i="3"/>
  <c r="N22923" i="3" s="1"/>
  <c r="M22926" i="3"/>
  <c r="N22926" i="3" s="1"/>
  <c r="M22931" i="3"/>
  <c r="N22931" i="3" s="1"/>
  <c r="M23073" i="3"/>
  <c r="N23073" i="3" s="1"/>
  <c r="M23076" i="3"/>
  <c r="N23076" i="3" s="1"/>
  <c r="M23081" i="3"/>
  <c r="N23081" i="3" s="1"/>
  <c r="M23084" i="3"/>
  <c r="N23084" i="3" s="1"/>
  <c r="M23089" i="3"/>
  <c r="N23089" i="3" s="1"/>
  <c r="M23092" i="3"/>
  <c r="N23092" i="3" s="1"/>
  <c r="M23097" i="3"/>
  <c r="N23097" i="3" s="1"/>
  <c r="M23100" i="3"/>
  <c r="N23100" i="3" s="1"/>
  <c r="M23105" i="3"/>
  <c r="N23105" i="3" s="1"/>
  <c r="M23108" i="3"/>
  <c r="N23108" i="3" s="1"/>
  <c r="M23113" i="3"/>
  <c r="N23113" i="3" s="1"/>
  <c r="M23116" i="3"/>
  <c r="N23116" i="3" s="1"/>
  <c r="M23121" i="3"/>
  <c r="N23121" i="3" s="1"/>
  <c r="M23124" i="3"/>
  <c r="N23124" i="3" s="1"/>
  <c r="M23129" i="3"/>
  <c r="N23129" i="3" s="1"/>
  <c r="M23132" i="3"/>
  <c r="N23132" i="3" s="1"/>
  <c r="M23137" i="3"/>
  <c r="N23137" i="3" s="1"/>
  <c r="M23140" i="3"/>
  <c r="N23140" i="3" s="1"/>
  <c r="M23145" i="3"/>
  <c r="N23145" i="3" s="1"/>
  <c r="M23148" i="3"/>
  <c r="N23148" i="3" s="1"/>
  <c r="M23153" i="3"/>
  <c r="N23153" i="3" s="1"/>
  <c r="M23071" i="3"/>
  <c r="N23071" i="3" s="1"/>
  <c r="M23074" i="3"/>
  <c r="N23074" i="3" s="1"/>
  <c r="M23079" i="3"/>
  <c r="N23079" i="3" s="1"/>
  <c r="M23082" i="3"/>
  <c r="N23082" i="3" s="1"/>
  <c r="M23087" i="3"/>
  <c r="N23087" i="3" s="1"/>
  <c r="M23090" i="3"/>
  <c r="N23090" i="3" s="1"/>
  <c r="M23095" i="3"/>
  <c r="N23095" i="3" s="1"/>
  <c r="M23098" i="3"/>
  <c r="N23098" i="3" s="1"/>
  <c r="M23103" i="3"/>
  <c r="N23103" i="3" s="1"/>
  <c r="M23106" i="3"/>
  <c r="N23106" i="3" s="1"/>
  <c r="M23111" i="3"/>
  <c r="N23111" i="3" s="1"/>
  <c r="M23114" i="3"/>
  <c r="N23114" i="3" s="1"/>
  <c r="M23119" i="3"/>
  <c r="N23119" i="3" s="1"/>
  <c r="M23122" i="3"/>
  <c r="N23122" i="3" s="1"/>
  <c r="M23127" i="3"/>
  <c r="N23127" i="3" s="1"/>
  <c r="M23130" i="3"/>
  <c r="N23130" i="3" s="1"/>
  <c r="M23135" i="3"/>
  <c r="N23135" i="3" s="1"/>
  <c r="M23138" i="3"/>
  <c r="N23138" i="3" s="1"/>
  <c r="M23143" i="3"/>
  <c r="N23143" i="3" s="1"/>
  <c r="M23146" i="3"/>
  <c r="N23146" i="3" s="1"/>
  <c r="M23151" i="3"/>
  <c r="N23151" i="3" s="1"/>
  <c r="M23154" i="3"/>
  <c r="N23154" i="3" s="1"/>
  <c r="M23072" i="3"/>
  <c r="N23072" i="3" s="1"/>
  <c r="M23077" i="3"/>
  <c r="N23077" i="3" s="1"/>
  <c r="M23080" i="3"/>
  <c r="N23080" i="3" s="1"/>
  <c r="M23085" i="3"/>
  <c r="N23085" i="3" s="1"/>
  <c r="M23088" i="3"/>
  <c r="N23088" i="3" s="1"/>
  <c r="M23093" i="3"/>
  <c r="N23093" i="3" s="1"/>
  <c r="M23096" i="3"/>
  <c r="N23096" i="3" s="1"/>
  <c r="M23101" i="3"/>
  <c r="N23101" i="3" s="1"/>
  <c r="M23104" i="3"/>
  <c r="N23104" i="3" s="1"/>
  <c r="M23109" i="3"/>
  <c r="N23109" i="3" s="1"/>
  <c r="M23112" i="3"/>
  <c r="N23112" i="3" s="1"/>
  <c r="M23117" i="3"/>
  <c r="N23117" i="3" s="1"/>
  <c r="M23120" i="3"/>
  <c r="N23120" i="3" s="1"/>
  <c r="M23125" i="3"/>
  <c r="N23125" i="3" s="1"/>
  <c r="M23128" i="3"/>
  <c r="N23128" i="3" s="1"/>
  <c r="M23133" i="3"/>
  <c r="N23133" i="3" s="1"/>
  <c r="M23136" i="3"/>
  <c r="N23136" i="3" s="1"/>
  <c r="M23141" i="3"/>
  <c r="N23141" i="3" s="1"/>
  <c r="M23144" i="3"/>
  <c r="N23144" i="3" s="1"/>
  <c r="M23149" i="3"/>
  <c r="N23149" i="3" s="1"/>
  <c r="M23152" i="3"/>
  <c r="N23152" i="3" s="1"/>
  <c r="M23075" i="3"/>
  <c r="N23075" i="3" s="1"/>
  <c r="M23078" i="3"/>
  <c r="N23078" i="3" s="1"/>
  <c r="M23083" i="3"/>
  <c r="N23083" i="3" s="1"/>
  <c r="M23086" i="3"/>
  <c r="N23086" i="3" s="1"/>
  <c r="M23091" i="3"/>
  <c r="N23091" i="3" s="1"/>
  <c r="M23094" i="3"/>
  <c r="N23094" i="3" s="1"/>
  <c r="M23099" i="3"/>
  <c r="N23099" i="3" s="1"/>
  <c r="M23102" i="3"/>
  <c r="N23102" i="3" s="1"/>
  <c r="M23107" i="3"/>
  <c r="N23107" i="3" s="1"/>
  <c r="M23110" i="3"/>
  <c r="N23110" i="3" s="1"/>
  <c r="M23115" i="3"/>
  <c r="N23115" i="3" s="1"/>
  <c r="M23118" i="3"/>
  <c r="N23118" i="3" s="1"/>
  <c r="M23123" i="3"/>
  <c r="N23123" i="3" s="1"/>
  <c r="M23126" i="3"/>
  <c r="N23126" i="3" s="1"/>
  <c r="M23131" i="3"/>
  <c r="N23131" i="3" s="1"/>
  <c r="M23134" i="3"/>
  <c r="N23134" i="3" s="1"/>
  <c r="M23139" i="3"/>
  <c r="N23139" i="3" s="1"/>
  <c r="M23142" i="3"/>
  <c r="N23142" i="3" s="1"/>
  <c r="M23147" i="3"/>
  <c r="N23147" i="3" s="1"/>
  <c r="M23150" i="3"/>
  <c r="N23150" i="3" s="1"/>
  <c r="M22609" i="3"/>
  <c r="N22609" i="3" s="1"/>
  <c r="M22612" i="3"/>
  <c r="N22612" i="3" s="1"/>
  <c r="M22617" i="3"/>
  <c r="N22617" i="3" s="1"/>
  <c r="M22620" i="3"/>
  <c r="N22620" i="3" s="1"/>
  <c r="M22625" i="3"/>
  <c r="N22625" i="3" s="1"/>
  <c r="M22628" i="3"/>
  <c r="N22628" i="3" s="1"/>
  <c r="M22633" i="3"/>
  <c r="N22633" i="3" s="1"/>
  <c r="M22636" i="3"/>
  <c r="N22636" i="3" s="1"/>
  <c r="M22641" i="3"/>
  <c r="N22641" i="3" s="1"/>
  <c r="M22644" i="3"/>
  <c r="N22644" i="3" s="1"/>
  <c r="M22610" i="3"/>
  <c r="N22610" i="3" s="1"/>
  <c r="M22615" i="3"/>
  <c r="N22615" i="3" s="1"/>
  <c r="M22618" i="3"/>
  <c r="N22618" i="3" s="1"/>
  <c r="M22623" i="3"/>
  <c r="N22623" i="3" s="1"/>
  <c r="M22626" i="3"/>
  <c r="N22626" i="3" s="1"/>
  <c r="M22631" i="3"/>
  <c r="N22631" i="3" s="1"/>
  <c r="M22634" i="3"/>
  <c r="N22634" i="3" s="1"/>
  <c r="M22639" i="3"/>
  <c r="N22639" i="3" s="1"/>
  <c r="M22642" i="3"/>
  <c r="N22642" i="3" s="1"/>
  <c r="M22613" i="3"/>
  <c r="N22613" i="3" s="1"/>
  <c r="M22616" i="3"/>
  <c r="N22616" i="3" s="1"/>
  <c r="M22621" i="3"/>
  <c r="N22621" i="3" s="1"/>
  <c r="M22624" i="3"/>
  <c r="N22624" i="3" s="1"/>
  <c r="M22629" i="3"/>
  <c r="N22629" i="3" s="1"/>
  <c r="M22632" i="3"/>
  <c r="N22632" i="3" s="1"/>
  <c r="M22637" i="3"/>
  <c r="N22637" i="3" s="1"/>
  <c r="M22640" i="3"/>
  <c r="N22640" i="3" s="1"/>
  <c r="M22645" i="3"/>
  <c r="N22645" i="3" s="1"/>
  <c r="M22611" i="3"/>
  <c r="N22611" i="3" s="1"/>
  <c r="M22614" i="3"/>
  <c r="N22614" i="3" s="1"/>
  <c r="M22619" i="3"/>
  <c r="N22619" i="3" s="1"/>
  <c r="M22622" i="3"/>
  <c r="N22622" i="3" s="1"/>
  <c r="M22627" i="3"/>
  <c r="N22627" i="3" s="1"/>
  <c r="M22630" i="3"/>
  <c r="N22630" i="3" s="1"/>
  <c r="M22635" i="3"/>
  <c r="N22635" i="3" s="1"/>
  <c r="M22638" i="3"/>
  <c r="N22638" i="3" s="1"/>
  <c r="M22643" i="3"/>
  <c r="N22643" i="3" s="1"/>
  <c r="M22820" i="3"/>
  <c r="N22820" i="3" s="1"/>
  <c r="M22818" i="3"/>
  <c r="N22818" i="3" s="1"/>
  <c r="M22821" i="3"/>
  <c r="N22821" i="3" s="1"/>
  <c r="M22819" i="3"/>
  <c r="N22819" i="3" s="1"/>
  <c r="M22822" i="3"/>
  <c r="N22822" i="3" s="1"/>
  <c r="M22716" i="3"/>
  <c r="N22716" i="3" s="1"/>
  <c r="M22721" i="3"/>
  <c r="N22721" i="3" s="1"/>
  <c r="M22724" i="3"/>
  <c r="N22724" i="3" s="1"/>
  <c r="M22729" i="3"/>
  <c r="N22729" i="3" s="1"/>
  <c r="M22732" i="3"/>
  <c r="N22732" i="3" s="1"/>
  <c r="M22737" i="3"/>
  <c r="N22737" i="3" s="1"/>
  <c r="M22719" i="3"/>
  <c r="N22719" i="3" s="1"/>
  <c r="M22722" i="3"/>
  <c r="N22722" i="3" s="1"/>
  <c r="M22727" i="3"/>
  <c r="N22727" i="3" s="1"/>
  <c r="M22730" i="3"/>
  <c r="N22730" i="3" s="1"/>
  <c r="M22735" i="3"/>
  <c r="N22735" i="3" s="1"/>
  <c r="M22738" i="3"/>
  <c r="N22738" i="3" s="1"/>
  <c r="M22717" i="3"/>
  <c r="N22717" i="3" s="1"/>
  <c r="M22720" i="3"/>
  <c r="N22720" i="3" s="1"/>
  <c r="M22725" i="3"/>
  <c r="N22725" i="3" s="1"/>
  <c r="M22728" i="3"/>
  <c r="N22728" i="3" s="1"/>
  <c r="M22733" i="3"/>
  <c r="N22733" i="3" s="1"/>
  <c r="M22736" i="3"/>
  <c r="N22736" i="3" s="1"/>
  <c r="M22715" i="3"/>
  <c r="N22715" i="3" s="1"/>
  <c r="M22718" i="3"/>
  <c r="N22718" i="3" s="1"/>
  <c r="M22723" i="3"/>
  <c r="N22723" i="3" s="1"/>
  <c r="M22726" i="3"/>
  <c r="N22726" i="3" s="1"/>
  <c r="M22731" i="3"/>
  <c r="N22731" i="3" s="1"/>
  <c r="M22734" i="3"/>
  <c r="N22734" i="3" s="1"/>
  <c r="M22739" i="3"/>
  <c r="N22739" i="3" s="1"/>
  <c r="M22580" i="3"/>
  <c r="N22580" i="3" s="1"/>
  <c r="M22581" i="3"/>
  <c r="N22581" i="3" s="1"/>
  <c r="M22171" i="3"/>
  <c r="N22171" i="3" s="1"/>
  <c r="M22174" i="3"/>
  <c r="N22174" i="3" s="1"/>
  <c r="M22179" i="3"/>
  <c r="N22179" i="3" s="1"/>
  <c r="M22182" i="3"/>
  <c r="N22182" i="3" s="1"/>
  <c r="M22172" i="3"/>
  <c r="N22172" i="3" s="1"/>
  <c r="M22177" i="3"/>
  <c r="N22177" i="3" s="1"/>
  <c r="M22180" i="3"/>
  <c r="N22180" i="3" s="1"/>
  <c r="M22185" i="3"/>
  <c r="N22185" i="3" s="1"/>
  <c r="M22170" i="3"/>
  <c r="N22170" i="3" s="1"/>
  <c r="M22175" i="3"/>
  <c r="N22175" i="3" s="1"/>
  <c r="M22178" i="3"/>
  <c r="N22178" i="3" s="1"/>
  <c r="M22183" i="3"/>
  <c r="N22183" i="3" s="1"/>
  <c r="M22186" i="3"/>
  <c r="N22186" i="3" s="1"/>
  <c r="M22173" i="3"/>
  <c r="N22173" i="3" s="1"/>
  <c r="M22176" i="3"/>
  <c r="N22176" i="3" s="1"/>
  <c r="M22181" i="3"/>
  <c r="N22181" i="3" s="1"/>
  <c r="M22184" i="3"/>
  <c r="N22184" i="3" s="1"/>
  <c r="M22126" i="3"/>
  <c r="N22126" i="3" s="1"/>
  <c r="M22131" i="3"/>
  <c r="N22131" i="3" s="1"/>
  <c r="M22134" i="3"/>
  <c r="N22134" i="3" s="1"/>
  <c r="M22139" i="3"/>
  <c r="N22139" i="3" s="1"/>
  <c r="M22142" i="3"/>
  <c r="N22142" i="3" s="1"/>
  <c r="M22124" i="3"/>
  <c r="N22124" i="3" s="1"/>
  <c r="M22129" i="3"/>
  <c r="N22129" i="3" s="1"/>
  <c r="M22132" i="3"/>
  <c r="N22132" i="3" s="1"/>
  <c r="M22137" i="3"/>
  <c r="N22137" i="3" s="1"/>
  <c r="M22140" i="3"/>
  <c r="N22140" i="3" s="1"/>
  <c r="M22145" i="3"/>
  <c r="N22145" i="3" s="1"/>
  <c r="M22127" i="3"/>
  <c r="N22127" i="3" s="1"/>
  <c r="M22130" i="3"/>
  <c r="N22130" i="3" s="1"/>
  <c r="M22135" i="3"/>
  <c r="N22135" i="3" s="1"/>
  <c r="M22138" i="3"/>
  <c r="N22138" i="3" s="1"/>
  <c r="M22143" i="3"/>
  <c r="N22143" i="3" s="1"/>
  <c r="M22146" i="3"/>
  <c r="N22146" i="3" s="1"/>
  <c r="M22125" i="3"/>
  <c r="N22125" i="3" s="1"/>
  <c r="M22128" i="3"/>
  <c r="N22128" i="3" s="1"/>
  <c r="M22133" i="3"/>
  <c r="N22133" i="3" s="1"/>
  <c r="M22136" i="3"/>
  <c r="N22136" i="3" s="1"/>
  <c r="M22141" i="3"/>
  <c r="N22141" i="3" s="1"/>
  <c r="M22144" i="3"/>
  <c r="N22144" i="3" s="1"/>
  <c r="M21931" i="3"/>
  <c r="N21931" i="3" s="1"/>
  <c r="M21934" i="3"/>
  <c r="N21934" i="3" s="1"/>
  <c r="M21929" i="3"/>
  <c r="N21929" i="3" s="1"/>
  <c r="M21932" i="3"/>
  <c r="N21932" i="3" s="1"/>
  <c r="M21937" i="3"/>
  <c r="N21937" i="3" s="1"/>
  <c r="M21930" i="3"/>
  <c r="N21930" i="3" s="1"/>
  <c r="M21935" i="3"/>
  <c r="N21935" i="3" s="1"/>
  <c r="M21928" i="3"/>
  <c r="N21928" i="3" s="1"/>
  <c r="M21933" i="3"/>
  <c r="N21933" i="3" s="1"/>
  <c r="M21936" i="3"/>
  <c r="N21936" i="3" s="1"/>
  <c r="M21579" i="3"/>
  <c r="N21579" i="3" s="1"/>
  <c r="M21582" i="3"/>
  <c r="N21582" i="3" s="1"/>
  <c r="M21587" i="3"/>
  <c r="N21587" i="3" s="1"/>
  <c r="M21590" i="3"/>
  <c r="N21590" i="3" s="1"/>
  <c r="M21595" i="3"/>
  <c r="N21595" i="3" s="1"/>
  <c r="M21598" i="3"/>
  <c r="N21598" i="3" s="1"/>
  <c r="M21603" i="3"/>
  <c r="N21603" i="3" s="1"/>
  <c r="M21606" i="3"/>
  <c r="N21606" i="3" s="1"/>
  <c r="M21611" i="3"/>
  <c r="N21611" i="3" s="1"/>
  <c r="M21614" i="3"/>
  <c r="N21614" i="3" s="1"/>
  <c r="M21619" i="3"/>
  <c r="N21619" i="3" s="1"/>
  <c r="M21622" i="3"/>
  <c r="N21622" i="3" s="1"/>
  <c r="M21627" i="3"/>
  <c r="N21627" i="3" s="1"/>
  <c r="M21630" i="3"/>
  <c r="N21630" i="3" s="1"/>
  <c r="M21635" i="3"/>
  <c r="N21635" i="3" s="1"/>
  <c r="M21638" i="3"/>
  <c r="N21638" i="3" s="1"/>
  <c r="M21643" i="3"/>
  <c r="N21643" i="3" s="1"/>
  <c r="M21646" i="3"/>
  <c r="N21646" i="3" s="1"/>
  <c r="M21651" i="3"/>
  <c r="N21651" i="3" s="1"/>
  <c r="M21654" i="3"/>
  <c r="N21654" i="3" s="1"/>
  <c r="M21659" i="3"/>
  <c r="N21659" i="3" s="1"/>
  <c r="M21662" i="3"/>
  <c r="N21662" i="3" s="1"/>
  <c r="M21667" i="3"/>
  <c r="N21667" i="3" s="1"/>
  <c r="M21670" i="3"/>
  <c r="N21670" i="3" s="1"/>
  <c r="M21675" i="3"/>
  <c r="N21675" i="3" s="1"/>
  <c r="M21678" i="3"/>
  <c r="N21678" i="3" s="1"/>
  <c r="M21577" i="3"/>
  <c r="N21577" i="3" s="1"/>
  <c r="M21580" i="3"/>
  <c r="N21580" i="3" s="1"/>
  <c r="M21585" i="3"/>
  <c r="N21585" i="3" s="1"/>
  <c r="M21588" i="3"/>
  <c r="N21588" i="3" s="1"/>
  <c r="M21593" i="3"/>
  <c r="N21593" i="3" s="1"/>
  <c r="M21596" i="3"/>
  <c r="N21596" i="3" s="1"/>
  <c r="M21601" i="3"/>
  <c r="N21601" i="3" s="1"/>
  <c r="M21604" i="3"/>
  <c r="N21604" i="3" s="1"/>
  <c r="M21609" i="3"/>
  <c r="N21609" i="3" s="1"/>
  <c r="M21612" i="3"/>
  <c r="N21612" i="3" s="1"/>
  <c r="M21617" i="3"/>
  <c r="N21617" i="3" s="1"/>
  <c r="M21620" i="3"/>
  <c r="N21620" i="3" s="1"/>
  <c r="M21625" i="3"/>
  <c r="N21625" i="3" s="1"/>
  <c r="M21628" i="3"/>
  <c r="N21628" i="3" s="1"/>
  <c r="M21633" i="3"/>
  <c r="N21633" i="3" s="1"/>
  <c r="M21636" i="3"/>
  <c r="N21636" i="3" s="1"/>
  <c r="M21641" i="3"/>
  <c r="N21641" i="3" s="1"/>
  <c r="M21644" i="3"/>
  <c r="N21644" i="3" s="1"/>
  <c r="M21649" i="3"/>
  <c r="N21649" i="3" s="1"/>
  <c r="M21652" i="3"/>
  <c r="N21652" i="3" s="1"/>
  <c r="M21657" i="3"/>
  <c r="N21657" i="3" s="1"/>
  <c r="M21660" i="3"/>
  <c r="N21660" i="3" s="1"/>
  <c r="M21665" i="3"/>
  <c r="N21665" i="3" s="1"/>
  <c r="M21668" i="3"/>
  <c r="N21668" i="3" s="1"/>
  <c r="M21673" i="3"/>
  <c r="N21673" i="3" s="1"/>
  <c r="M21676" i="3"/>
  <c r="N21676" i="3" s="1"/>
  <c r="M21578" i="3"/>
  <c r="N21578" i="3" s="1"/>
  <c r="M21583" i="3"/>
  <c r="N21583" i="3" s="1"/>
  <c r="M21586" i="3"/>
  <c r="N21586" i="3" s="1"/>
  <c r="M21591" i="3"/>
  <c r="N21591" i="3" s="1"/>
  <c r="M21594" i="3"/>
  <c r="N21594" i="3" s="1"/>
  <c r="M21599" i="3"/>
  <c r="N21599" i="3" s="1"/>
  <c r="M21602" i="3"/>
  <c r="N21602" i="3" s="1"/>
  <c r="M21607" i="3"/>
  <c r="N21607" i="3" s="1"/>
  <c r="M21610" i="3"/>
  <c r="N21610" i="3" s="1"/>
  <c r="M21615" i="3"/>
  <c r="N21615" i="3" s="1"/>
  <c r="M21618" i="3"/>
  <c r="N21618" i="3" s="1"/>
  <c r="M21623" i="3"/>
  <c r="N21623" i="3" s="1"/>
  <c r="M21626" i="3"/>
  <c r="N21626" i="3" s="1"/>
  <c r="M21631" i="3"/>
  <c r="N21631" i="3" s="1"/>
  <c r="M21634" i="3"/>
  <c r="N21634" i="3" s="1"/>
  <c r="M21639" i="3"/>
  <c r="N21639" i="3" s="1"/>
  <c r="M21642" i="3"/>
  <c r="N21642" i="3" s="1"/>
  <c r="M21647" i="3"/>
  <c r="N21647" i="3" s="1"/>
  <c r="M21650" i="3"/>
  <c r="N21650" i="3" s="1"/>
  <c r="M21655" i="3"/>
  <c r="N21655" i="3" s="1"/>
  <c r="M21658" i="3"/>
  <c r="N21658" i="3" s="1"/>
  <c r="M21663" i="3"/>
  <c r="N21663" i="3" s="1"/>
  <c r="M21666" i="3"/>
  <c r="N21666" i="3" s="1"/>
  <c r="M21671" i="3"/>
  <c r="N21671" i="3" s="1"/>
  <c r="M21674" i="3"/>
  <c r="N21674" i="3" s="1"/>
  <c r="M21679" i="3"/>
  <c r="N21679" i="3" s="1"/>
  <c r="M21576" i="3"/>
  <c r="N21576" i="3" s="1"/>
  <c r="M21581" i="3"/>
  <c r="N21581" i="3" s="1"/>
  <c r="M21584" i="3"/>
  <c r="N21584" i="3" s="1"/>
  <c r="M21589" i="3"/>
  <c r="N21589" i="3" s="1"/>
  <c r="M21592" i="3"/>
  <c r="N21592" i="3" s="1"/>
  <c r="M21597" i="3"/>
  <c r="N21597" i="3" s="1"/>
  <c r="M21600" i="3"/>
  <c r="N21600" i="3" s="1"/>
  <c r="M21605" i="3"/>
  <c r="N21605" i="3" s="1"/>
  <c r="M21608" i="3"/>
  <c r="N21608" i="3" s="1"/>
  <c r="M21613" i="3"/>
  <c r="N21613" i="3" s="1"/>
  <c r="M21616" i="3"/>
  <c r="N21616" i="3" s="1"/>
  <c r="M21621" i="3"/>
  <c r="N21621" i="3" s="1"/>
  <c r="M21624" i="3"/>
  <c r="N21624" i="3" s="1"/>
  <c r="M21629" i="3"/>
  <c r="N21629" i="3" s="1"/>
  <c r="M21632" i="3"/>
  <c r="N21632" i="3" s="1"/>
  <c r="M21637" i="3"/>
  <c r="N21637" i="3" s="1"/>
  <c r="M21640" i="3"/>
  <c r="N21640" i="3" s="1"/>
  <c r="M21645" i="3"/>
  <c r="N21645" i="3" s="1"/>
  <c r="M21648" i="3"/>
  <c r="N21648" i="3" s="1"/>
  <c r="M21653" i="3"/>
  <c r="N21653" i="3" s="1"/>
  <c r="M21656" i="3"/>
  <c r="N21656" i="3" s="1"/>
  <c r="M21661" i="3"/>
  <c r="N21661" i="3" s="1"/>
  <c r="M21664" i="3"/>
  <c r="N21664" i="3" s="1"/>
  <c r="M21669" i="3"/>
  <c r="N21669" i="3" s="1"/>
  <c r="M21672" i="3"/>
  <c r="N21672" i="3" s="1"/>
  <c r="M21677" i="3"/>
  <c r="N21677" i="3" s="1"/>
  <c r="M21200" i="3"/>
  <c r="N21200" i="3" s="1"/>
  <c r="M21203" i="3"/>
  <c r="N21203" i="3" s="1"/>
  <c r="M21206" i="3"/>
  <c r="N21206" i="3" s="1"/>
  <c r="M21209" i="3"/>
  <c r="N21209" i="3" s="1"/>
  <c r="M21212" i="3"/>
  <c r="N21212" i="3" s="1"/>
  <c r="M21215" i="3"/>
  <c r="N21215" i="3" s="1"/>
  <c r="M21221" i="3"/>
  <c r="N21221" i="3" s="1"/>
  <c r="M21226" i="3"/>
  <c r="N21226" i="3" s="1"/>
  <c r="M21232" i="3"/>
  <c r="N21232" i="3" s="1"/>
  <c r="M21235" i="3"/>
  <c r="N21235" i="3" s="1"/>
  <c r="M21238" i="3"/>
  <c r="N21238" i="3" s="1"/>
  <c r="M21241" i="3"/>
  <c r="N21241" i="3" s="1"/>
  <c r="M21244" i="3"/>
  <c r="N21244" i="3" s="1"/>
  <c r="M21247" i="3"/>
  <c r="N21247" i="3" s="1"/>
  <c r="M21253" i="3"/>
  <c r="N21253" i="3" s="1"/>
  <c r="M21258" i="3"/>
  <c r="N21258" i="3" s="1"/>
  <c r="M21264" i="3"/>
  <c r="N21264" i="3" s="1"/>
  <c r="M21267" i="3"/>
  <c r="N21267" i="3" s="1"/>
  <c r="M21270" i="3"/>
  <c r="N21270" i="3" s="1"/>
  <c r="M21273" i="3"/>
  <c r="N21273" i="3" s="1"/>
  <c r="M21276" i="3"/>
  <c r="N21276" i="3" s="1"/>
  <c r="M21279" i="3"/>
  <c r="N21279" i="3" s="1"/>
  <c r="M21285" i="3"/>
  <c r="N21285" i="3" s="1"/>
  <c r="M21290" i="3"/>
  <c r="N21290" i="3" s="1"/>
  <c r="M21296" i="3"/>
  <c r="N21296" i="3" s="1"/>
  <c r="M21299" i="3"/>
  <c r="N21299" i="3" s="1"/>
  <c r="M21302" i="3"/>
  <c r="N21302" i="3" s="1"/>
  <c r="M21305" i="3"/>
  <c r="N21305" i="3" s="1"/>
  <c r="M21195" i="3"/>
  <c r="N21195" i="3" s="1"/>
  <c r="M21198" i="3"/>
  <c r="N21198" i="3" s="1"/>
  <c r="M21201" i="3"/>
  <c r="N21201" i="3" s="1"/>
  <c r="M21204" i="3"/>
  <c r="N21204" i="3" s="1"/>
  <c r="M21207" i="3"/>
  <c r="N21207" i="3" s="1"/>
  <c r="M21213" i="3"/>
  <c r="N21213" i="3" s="1"/>
  <c r="M21218" i="3"/>
  <c r="N21218" i="3" s="1"/>
  <c r="M21224" i="3"/>
  <c r="N21224" i="3" s="1"/>
  <c r="M21227" i="3"/>
  <c r="N21227" i="3" s="1"/>
  <c r="M21230" i="3"/>
  <c r="N21230" i="3" s="1"/>
  <c r="M21233" i="3"/>
  <c r="N21233" i="3" s="1"/>
  <c r="M21236" i="3"/>
  <c r="N21236" i="3" s="1"/>
  <c r="M21239" i="3"/>
  <c r="N21239" i="3" s="1"/>
  <c r="M21245" i="3"/>
  <c r="N21245" i="3" s="1"/>
  <c r="M21250" i="3"/>
  <c r="N21250" i="3" s="1"/>
  <c r="M21256" i="3"/>
  <c r="N21256" i="3" s="1"/>
  <c r="M21259" i="3"/>
  <c r="N21259" i="3" s="1"/>
  <c r="M21262" i="3"/>
  <c r="N21262" i="3" s="1"/>
  <c r="M21265" i="3"/>
  <c r="N21265" i="3" s="1"/>
  <c r="M21268" i="3"/>
  <c r="N21268" i="3" s="1"/>
  <c r="M21271" i="3"/>
  <c r="N21271" i="3" s="1"/>
  <c r="M21277" i="3"/>
  <c r="N21277" i="3" s="1"/>
  <c r="M21282" i="3"/>
  <c r="N21282" i="3" s="1"/>
  <c r="M21288" i="3"/>
  <c r="N21288" i="3" s="1"/>
  <c r="M21291" i="3"/>
  <c r="N21291" i="3" s="1"/>
  <c r="M21294" i="3"/>
  <c r="N21294" i="3" s="1"/>
  <c r="M21297" i="3"/>
  <c r="N21297" i="3" s="1"/>
  <c r="M21300" i="3"/>
  <c r="N21300" i="3" s="1"/>
  <c r="M21303" i="3"/>
  <c r="N21303" i="3" s="1"/>
  <c r="M21196" i="3"/>
  <c r="N21196" i="3" s="1"/>
  <c r="M21199" i="3"/>
  <c r="N21199" i="3" s="1"/>
  <c r="M21205" i="3"/>
  <c r="N21205" i="3" s="1"/>
  <c r="M21210" i="3"/>
  <c r="N21210" i="3" s="1"/>
  <c r="M21216" i="3"/>
  <c r="N21216" i="3" s="1"/>
  <c r="M21219" i="3"/>
  <c r="N21219" i="3" s="1"/>
  <c r="M21222" i="3"/>
  <c r="N21222" i="3" s="1"/>
  <c r="M21225" i="3"/>
  <c r="N21225" i="3" s="1"/>
  <c r="M21228" i="3"/>
  <c r="N21228" i="3" s="1"/>
  <c r="M21231" i="3"/>
  <c r="N21231" i="3" s="1"/>
  <c r="M21237" i="3"/>
  <c r="N21237" i="3" s="1"/>
  <c r="M21242" i="3"/>
  <c r="N21242" i="3" s="1"/>
  <c r="M21248" i="3"/>
  <c r="N21248" i="3" s="1"/>
  <c r="M21251" i="3"/>
  <c r="N21251" i="3" s="1"/>
  <c r="M21254" i="3"/>
  <c r="N21254" i="3" s="1"/>
  <c r="M21257" i="3"/>
  <c r="N21257" i="3" s="1"/>
  <c r="M21260" i="3"/>
  <c r="N21260" i="3" s="1"/>
  <c r="M21263" i="3"/>
  <c r="N21263" i="3" s="1"/>
  <c r="M21269" i="3"/>
  <c r="N21269" i="3" s="1"/>
  <c r="M21274" i="3"/>
  <c r="N21274" i="3" s="1"/>
  <c r="M21280" i="3"/>
  <c r="N21280" i="3" s="1"/>
  <c r="M21283" i="3"/>
  <c r="N21283" i="3" s="1"/>
  <c r="M21286" i="3"/>
  <c r="N21286" i="3" s="1"/>
  <c r="M21289" i="3"/>
  <c r="N21289" i="3" s="1"/>
  <c r="M21292" i="3"/>
  <c r="N21292" i="3" s="1"/>
  <c r="M21295" i="3"/>
  <c r="N21295" i="3" s="1"/>
  <c r="M21301" i="3"/>
  <c r="N21301" i="3" s="1"/>
  <c r="M21306" i="3"/>
  <c r="N21306" i="3" s="1"/>
  <c r="M21197" i="3"/>
  <c r="N21197" i="3" s="1"/>
  <c r="M21202" i="3"/>
  <c r="N21202" i="3" s="1"/>
  <c r="M21208" i="3"/>
  <c r="N21208" i="3" s="1"/>
  <c r="M21211" i="3"/>
  <c r="N21211" i="3" s="1"/>
  <c r="M21214" i="3"/>
  <c r="N21214" i="3" s="1"/>
  <c r="M21217" i="3"/>
  <c r="N21217" i="3" s="1"/>
  <c r="M21220" i="3"/>
  <c r="N21220" i="3" s="1"/>
  <c r="M21223" i="3"/>
  <c r="N21223" i="3" s="1"/>
  <c r="M21229" i="3"/>
  <c r="N21229" i="3" s="1"/>
  <c r="M21234" i="3"/>
  <c r="N21234" i="3" s="1"/>
  <c r="M21240" i="3"/>
  <c r="N21240" i="3" s="1"/>
  <c r="M21243" i="3"/>
  <c r="N21243" i="3" s="1"/>
  <c r="M21246" i="3"/>
  <c r="N21246" i="3" s="1"/>
  <c r="M21249" i="3"/>
  <c r="N21249" i="3" s="1"/>
  <c r="M21252" i="3"/>
  <c r="N21252" i="3" s="1"/>
  <c r="M21255" i="3"/>
  <c r="N21255" i="3" s="1"/>
  <c r="M21261" i="3"/>
  <c r="N21261" i="3" s="1"/>
  <c r="M21266" i="3"/>
  <c r="N21266" i="3" s="1"/>
  <c r="M21272" i="3"/>
  <c r="N21272" i="3" s="1"/>
  <c r="M21275" i="3"/>
  <c r="N21275" i="3" s="1"/>
  <c r="M21278" i="3"/>
  <c r="N21278" i="3" s="1"/>
  <c r="M21281" i="3"/>
  <c r="N21281" i="3" s="1"/>
  <c r="M21284" i="3"/>
  <c r="N21284" i="3" s="1"/>
  <c r="M21287" i="3"/>
  <c r="N21287" i="3" s="1"/>
  <c r="M21293" i="3"/>
  <c r="N21293" i="3" s="1"/>
  <c r="M21298" i="3"/>
  <c r="N21298" i="3" s="1"/>
  <c r="M21304" i="3"/>
  <c r="N21304" i="3" s="1"/>
  <c r="M21307" i="3"/>
  <c r="N21307" i="3" s="1"/>
  <c r="M21040" i="3"/>
  <c r="N21040" i="3" s="1"/>
  <c r="M21043" i="3"/>
  <c r="N21043" i="3" s="1"/>
  <c r="M21046" i="3"/>
  <c r="N21046" i="3" s="1"/>
  <c r="M21049" i="3"/>
  <c r="N21049" i="3" s="1"/>
  <c r="M21038" i="3"/>
  <c r="N21038" i="3" s="1"/>
  <c r="M21041" i="3"/>
  <c r="N21041" i="3" s="1"/>
  <c r="M21044" i="3"/>
  <c r="N21044" i="3" s="1"/>
  <c r="M21047" i="3"/>
  <c r="N21047" i="3" s="1"/>
  <c r="M21039" i="3"/>
  <c r="N21039" i="3" s="1"/>
  <c r="M21045" i="3"/>
  <c r="N21045" i="3" s="1"/>
  <c r="M21042" i="3"/>
  <c r="N21042" i="3" s="1"/>
  <c r="M21048" i="3"/>
  <c r="N21048" i="3" s="1"/>
  <c r="M20778" i="3"/>
  <c r="N20778" i="3" s="1"/>
  <c r="M20784" i="3"/>
  <c r="N20784" i="3" s="1"/>
  <c r="M20787" i="3"/>
  <c r="N20787" i="3" s="1"/>
  <c r="M20790" i="3"/>
  <c r="N20790" i="3" s="1"/>
  <c r="M20793" i="3"/>
  <c r="N20793" i="3" s="1"/>
  <c r="M20796" i="3"/>
  <c r="N20796" i="3" s="1"/>
  <c r="M20799" i="3"/>
  <c r="N20799" i="3" s="1"/>
  <c r="M20776" i="3"/>
  <c r="N20776" i="3" s="1"/>
  <c r="M20779" i="3"/>
  <c r="N20779" i="3" s="1"/>
  <c r="M20782" i="3"/>
  <c r="N20782" i="3" s="1"/>
  <c r="M20785" i="3"/>
  <c r="N20785" i="3" s="1"/>
  <c r="M20788" i="3"/>
  <c r="N20788" i="3" s="1"/>
  <c r="M20791" i="3"/>
  <c r="N20791" i="3" s="1"/>
  <c r="M20797" i="3"/>
  <c r="N20797" i="3" s="1"/>
  <c r="M20777" i="3"/>
  <c r="N20777" i="3" s="1"/>
  <c r="M20780" i="3"/>
  <c r="N20780" i="3" s="1"/>
  <c r="M20783" i="3"/>
  <c r="N20783" i="3" s="1"/>
  <c r="M20789" i="3"/>
  <c r="N20789" i="3" s="1"/>
  <c r="M20794" i="3"/>
  <c r="N20794" i="3" s="1"/>
  <c r="M20800" i="3"/>
  <c r="N20800" i="3" s="1"/>
  <c r="M20781" i="3"/>
  <c r="N20781" i="3" s="1"/>
  <c r="M20786" i="3"/>
  <c r="N20786" i="3" s="1"/>
  <c r="M20792" i="3"/>
  <c r="N20792" i="3" s="1"/>
  <c r="M20795" i="3"/>
  <c r="N20795" i="3" s="1"/>
  <c r="M20798" i="3"/>
  <c r="N20798" i="3" s="1"/>
  <c r="M20801" i="3"/>
  <c r="N20801" i="3" s="1"/>
  <c r="M20368" i="3"/>
  <c r="N20368" i="3" s="1"/>
  <c r="M20372" i="3"/>
  <c r="N20372" i="3" s="1"/>
  <c r="M20375" i="3"/>
  <c r="N20375" i="3" s="1"/>
  <c r="M20378" i="3"/>
  <c r="N20378" i="3" s="1"/>
  <c r="M20384" i="3"/>
  <c r="N20384" i="3" s="1"/>
  <c r="M20387" i="3"/>
  <c r="N20387" i="3" s="1"/>
  <c r="M20390" i="3"/>
  <c r="N20390" i="3" s="1"/>
  <c r="M20393" i="3"/>
  <c r="N20393" i="3" s="1"/>
  <c r="M20396" i="3"/>
  <c r="N20396" i="3" s="1"/>
  <c r="M20399" i="3"/>
  <c r="N20399" i="3" s="1"/>
  <c r="M20405" i="3"/>
  <c r="N20405" i="3" s="1"/>
  <c r="M20410" i="3"/>
  <c r="N20410" i="3" s="1"/>
  <c r="M20416" i="3"/>
  <c r="N20416" i="3" s="1"/>
  <c r="M20419" i="3"/>
  <c r="N20419" i="3" s="1"/>
  <c r="M20422" i="3"/>
  <c r="N20422" i="3" s="1"/>
  <c r="M20425" i="3"/>
  <c r="N20425" i="3" s="1"/>
  <c r="M20428" i="3"/>
  <c r="N20428" i="3" s="1"/>
  <c r="M20431" i="3"/>
  <c r="N20431" i="3" s="1"/>
  <c r="M20434" i="3"/>
  <c r="N20434" i="3" s="1"/>
  <c r="M20440" i="3"/>
  <c r="N20440" i="3" s="1"/>
  <c r="M20443" i="3"/>
  <c r="N20443" i="3" s="1"/>
  <c r="M20446" i="3"/>
  <c r="N20446" i="3" s="1"/>
  <c r="M20449" i="3"/>
  <c r="N20449" i="3" s="1"/>
  <c r="M20453" i="3"/>
  <c r="N20453" i="3" s="1"/>
  <c r="M20459" i="3"/>
  <c r="N20459" i="3" s="1"/>
  <c r="M20462" i="3"/>
  <c r="N20462" i="3" s="1"/>
  <c r="M20465" i="3"/>
  <c r="N20465" i="3" s="1"/>
  <c r="M20468" i="3"/>
  <c r="N20468" i="3" s="1"/>
  <c r="M20471" i="3"/>
  <c r="N20471" i="3" s="1"/>
  <c r="M20477" i="3"/>
  <c r="N20477" i="3" s="1"/>
  <c r="M20482" i="3"/>
  <c r="N20482" i="3" s="1"/>
  <c r="M20488" i="3"/>
  <c r="N20488" i="3" s="1"/>
  <c r="M20491" i="3"/>
  <c r="N20491" i="3" s="1"/>
  <c r="M20494" i="3"/>
  <c r="N20494" i="3" s="1"/>
  <c r="M20497" i="3"/>
  <c r="N20497" i="3" s="1"/>
  <c r="M20501" i="3"/>
  <c r="N20501" i="3" s="1"/>
  <c r="M20507" i="3"/>
  <c r="N20507" i="3" s="1"/>
  <c r="M20510" i="3"/>
  <c r="N20510" i="3" s="1"/>
  <c r="M20513" i="3"/>
  <c r="N20513" i="3" s="1"/>
  <c r="M20517" i="3"/>
  <c r="N20517" i="3" s="1"/>
  <c r="M20522" i="3"/>
  <c r="N20522" i="3" s="1"/>
  <c r="M20528" i="3"/>
  <c r="N20528" i="3" s="1"/>
  <c r="M20531" i="3"/>
  <c r="N20531" i="3" s="1"/>
  <c r="M20534" i="3"/>
  <c r="N20534" i="3" s="1"/>
  <c r="M20537" i="3"/>
  <c r="N20537" i="3" s="1"/>
  <c r="M20540" i="3"/>
  <c r="N20540" i="3" s="1"/>
  <c r="M20543" i="3"/>
  <c r="N20543" i="3" s="1"/>
  <c r="M20549" i="3"/>
  <c r="N20549" i="3" s="1"/>
  <c r="M20554" i="3"/>
  <c r="N20554" i="3" s="1"/>
  <c r="M20560" i="3"/>
  <c r="N20560" i="3" s="1"/>
  <c r="M20563" i="3"/>
  <c r="N20563" i="3" s="1"/>
  <c r="M20566" i="3"/>
  <c r="N20566" i="3" s="1"/>
  <c r="M20569" i="3"/>
  <c r="N20569" i="3" s="1"/>
  <c r="M20572" i="3"/>
  <c r="N20572" i="3" s="1"/>
  <c r="M20575" i="3"/>
  <c r="N20575" i="3" s="1"/>
  <c r="M20581" i="3"/>
  <c r="N20581" i="3" s="1"/>
  <c r="M20586" i="3"/>
  <c r="N20586" i="3" s="1"/>
  <c r="M20592" i="3"/>
  <c r="N20592" i="3" s="1"/>
  <c r="M20595" i="3"/>
  <c r="N20595" i="3" s="1"/>
  <c r="M20598" i="3"/>
  <c r="N20598" i="3" s="1"/>
  <c r="M20601" i="3"/>
  <c r="N20601" i="3" s="1"/>
  <c r="M20604" i="3"/>
  <c r="N20604" i="3" s="1"/>
  <c r="M20607" i="3"/>
  <c r="N20607" i="3" s="1"/>
  <c r="M20613" i="3"/>
  <c r="N20613" i="3" s="1"/>
  <c r="M20618" i="3"/>
  <c r="N20618" i="3" s="1"/>
  <c r="M20624" i="3"/>
  <c r="N20624" i="3" s="1"/>
  <c r="M20627" i="3"/>
  <c r="N20627" i="3" s="1"/>
  <c r="M20630" i="3"/>
  <c r="N20630" i="3" s="1"/>
  <c r="M20366" i="3"/>
  <c r="N20366" i="3" s="1"/>
  <c r="M20369" i="3"/>
  <c r="N20369" i="3" s="1"/>
  <c r="M20373" i="3"/>
  <c r="N20373" i="3" s="1"/>
  <c r="M20379" i="3"/>
  <c r="N20379" i="3" s="1"/>
  <c r="M20382" i="3"/>
  <c r="N20382" i="3" s="1"/>
  <c r="M20385" i="3"/>
  <c r="N20385" i="3" s="1"/>
  <c r="M20388" i="3"/>
  <c r="N20388" i="3" s="1"/>
  <c r="M20391" i="3"/>
  <c r="N20391" i="3" s="1"/>
  <c r="M20397" i="3"/>
  <c r="N20397" i="3" s="1"/>
  <c r="M20402" i="3"/>
  <c r="N20402" i="3" s="1"/>
  <c r="M20408" i="3"/>
  <c r="N20408" i="3" s="1"/>
  <c r="M20411" i="3"/>
  <c r="N20411" i="3" s="1"/>
  <c r="M20414" i="3"/>
  <c r="N20414" i="3" s="1"/>
  <c r="M20417" i="3"/>
  <c r="N20417" i="3" s="1"/>
  <c r="M20420" i="3"/>
  <c r="N20420" i="3" s="1"/>
  <c r="M20423" i="3"/>
  <c r="N20423" i="3" s="1"/>
  <c r="M20429" i="3"/>
  <c r="N20429" i="3" s="1"/>
  <c r="M20435" i="3"/>
  <c r="N20435" i="3" s="1"/>
  <c r="M20438" i="3"/>
  <c r="N20438" i="3" s="1"/>
  <c r="M20441" i="3"/>
  <c r="N20441" i="3" s="1"/>
  <c r="M20444" i="3"/>
  <c r="N20444" i="3" s="1"/>
  <c r="M20447" i="3"/>
  <c r="N20447" i="3" s="1"/>
  <c r="M20450" i="3"/>
  <c r="N20450" i="3" s="1"/>
  <c r="M20456" i="3"/>
  <c r="N20456" i="3" s="1"/>
  <c r="M20460" i="3"/>
  <c r="N20460" i="3" s="1"/>
  <c r="M20463" i="3"/>
  <c r="N20463" i="3" s="1"/>
  <c r="M20469" i="3"/>
  <c r="N20469" i="3" s="1"/>
  <c r="M20474" i="3"/>
  <c r="N20474" i="3" s="1"/>
  <c r="M20480" i="3"/>
  <c r="N20480" i="3" s="1"/>
  <c r="M20483" i="3"/>
  <c r="N20483" i="3" s="1"/>
  <c r="M20486" i="3"/>
  <c r="N20486" i="3" s="1"/>
  <c r="M20489" i="3"/>
  <c r="N20489" i="3" s="1"/>
  <c r="M20492" i="3"/>
  <c r="N20492" i="3" s="1"/>
  <c r="M20495" i="3"/>
  <c r="N20495" i="3" s="1"/>
  <c r="M20498" i="3"/>
  <c r="N20498" i="3" s="1"/>
  <c r="M20504" i="3"/>
  <c r="N20504" i="3" s="1"/>
  <c r="M20508" i="3"/>
  <c r="N20508" i="3" s="1"/>
  <c r="M20511" i="3"/>
  <c r="N20511" i="3" s="1"/>
  <c r="M20514" i="3"/>
  <c r="N20514" i="3" s="1"/>
  <c r="M20520" i="3"/>
  <c r="N20520" i="3" s="1"/>
  <c r="M20523" i="3"/>
  <c r="N20523" i="3" s="1"/>
  <c r="M20526" i="3"/>
  <c r="N20526" i="3" s="1"/>
  <c r="M20529" i="3"/>
  <c r="N20529" i="3" s="1"/>
  <c r="M20532" i="3"/>
  <c r="N20532" i="3" s="1"/>
  <c r="M20535" i="3"/>
  <c r="N20535" i="3" s="1"/>
  <c r="M20541" i="3"/>
  <c r="N20541" i="3" s="1"/>
  <c r="M20546" i="3"/>
  <c r="N20546" i="3" s="1"/>
  <c r="M20552" i="3"/>
  <c r="N20552" i="3" s="1"/>
  <c r="M20555" i="3"/>
  <c r="N20555" i="3" s="1"/>
  <c r="M20558" i="3"/>
  <c r="N20558" i="3" s="1"/>
  <c r="M20561" i="3"/>
  <c r="N20561" i="3" s="1"/>
  <c r="M20564" i="3"/>
  <c r="N20564" i="3" s="1"/>
  <c r="M20567" i="3"/>
  <c r="N20567" i="3" s="1"/>
  <c r="M20573" i="3"/>
  <c r="N20573" i="3" s="1"/>
  <c r="M20578" i="3"/>
  <c r="N20578" i="3" s="1"/>
  <c r="M20584" i="3"/>
  <c r="N20584" i="3" s="1"/>
  <c r="M20587" i="3"/>
  <c r="N20587" i="3" s="1"/>
  <c r="M20590" i="3"/>
  <c r="N20590" i="3" s="1"/>
  <c r="M20593" i="3"/>
  <c r="N20593" i="3" s="1"/>
  <c r="M20596" i="3"/>
  <c r="N20596" i="3" s="1"/>
  <c r="M20599" i="3"/>
  <c r="N20599" i="3" s="1"/>
  <c r="M20605" i="3"/>
  <c r="N20605" i="3" s="1"/>
  <c r="M20610" i="3"/>
  <c r="N20610" i="3" s="1"/>
  <c r="M20616" i="3"/>
  <c r="N20616" i="3" s="1"/>
  <c r="M20619" i="3"/>
  <c r="N20619" i="3" s="1"/>
  <c r="M20622" i="3"/>
  <c r="N20622" i="3" s="1"/>
  <c r="M20625" i="3"/>
  <c r="N20625" i="3" s="1"/>
  <c r="M20628" i="3"/>
  <c r="N20628" i="3" s="1"/>
  <c r="M20367" i="3"/>
  <c r="N20367" i="3" s="1"/>
  <c r="M20370" i="3"/>
  <c r="N20370" i="3" s="1"/>
  <c r="M20376" i="3"/>
  <c r="N20376" i="3" s="1"/>
  <c r="M20380" i="3"/>
  <c r="N20380" i="3" s="1"/>
  <c r="M20383" i="3"/>
  <c r="N20383" i="3" s="1"/>
  <c r="M20389" i="3"/>
  <c r="N20389" i="3" s="1"/>
  <c r="M20394" i="3"/>
  <c r="N20394" i="3" s="1"/>
  <c r="M20400" i="3"/>
  <c r="N20400" i="3" s="1"/>
  <c r="M20403" i="3"/>
  <c r="N20403" i="3" s="1"/>
  <c r="M20406" i="3"/>
  <c r="N20406" i="3" s="1"/>
  <c r="M20409" i="3"/>
  <c r="N20409" i="3" s="1"/>
  <c r="M20412" i="3"/>
  <c r="N20412" i="3" s="1"/>
  <c r="M20415" i="3"/>
  <c r="N20415" i="3" s="1"/>
  <c r="M20421" i="3"/>
  <c r="N20421" i="3" s="1"/>
  <c r="M20426" i="3"/>
  <c r="N20426" i="3" s="1"/>
  <c r="M20432" i="3"/>
  <c r="N20432" i="3" s="1"/>
  <c r="M20436" i="3"/>
  <c r="N20436" i="3" s="1"/>
  <c r="M20439" i="3"/>
  <c r="N20439" i="3" s="1"/>
  <c r="M20445" i="3"/>
  <c r="N20445" i="3" s="1"/>
  <c r="M20451" i="3"/>
  <c r="N20451" i="3" s="1"/>
  <c r="M20454" i="3"/>
  <c r="N20454" i="3" s="1"/>
  <c r="M20457" i="3"/>
  <c r="N20457" i="3" s="1"/>
  <c r="M20461" i="3"/>
  <c r="N20461" i="3" s="1"/>
  <c r="M20466" i="3"/>
  <c r="N20466" i="3" s="1"/>
  <c r="M20472" i="3"/>
  <c r="N20472" i="3" s="1"/>
  <c r="M20475" i="3"/>
  <c r="N20475" i="3" s="1"/>
  <c r="M20478" i="3"/>
  <c r="N20478" i="3" s="1"/>
  <c r="M20481" i="3"/>
  <c r="N20481" i="3" s="1"/>
  <c r="M20484" i="3"/>
  <c r="N20484" i="3" s="1"/>
  <c r="M20487" i="3"/>
  <c r="N20487" i="3" s="1"/>
  <c r="M20493" i="3"/>
  <c r="N20493" i="3" s="1"/>
  <c r="M20499" i="3"/>
  <c r="N20499" i="3" s="1"/>
  <c r="M20502" i="3"/>
  <c r="N20502" i="3" s="1"/>
  <c r="M20505" i="3"/>
  <c r="N20505" i="3" s="1"/>
  <c r="M20509" i="3"/>
  <c r="N20509" i="3" s="1"/>
  <c r="M20515" i="3"/>
  <c r="N20515" i="3" s="1"/>
  <c r="M20518" i="3"/>
  <c r="N20518" i="3" s="1"/>
  <c r="M20521" i="3"/>
  <c r="N20521" i="3" s="1"/>
  <c r="M20524" i="3"/>
  <c r="N20524" i="3" s="1"/>
  <c r="M20527" i="3"/>
  <c r="N20527" i="3" s="1"/>
  <c r="M20533" i="3"/>
  <c r="N20533" i="3" s="1"/>
  <c r="M20538" i="3"/>
  <c r="N20538" i="3" s="1"/>
  <c r="M20544" i="3"/>
  <c r="N20544" i="3" s="1"/>
  <c r="M20547" i="3"/>
  <c r="N20547" i="3" s="1"/>
  <c r="M20550" i="3"/>
  <c r="N20550" i="3" s="1"/>
  <c r="M20553" i="3"/>
  <c r="N20553" i="3" s="1"/>
  <c r="M20556" i="3"/>
  <c r="N20556" i="3" s="1"/>
  <c r="M20559" i="3"/>
  <c r="N20559" i="3" s="1"/>
  <c r="M20565" i="3"/>
  <c r="N20565" i="3" s="1"/>
  <c r="M20570" i="3"/>
  <c r="N20570" i="3" s="1"/>
  <c r="M20576" i="3"/>
  <c r="N20576" i="3" s="1"/>
  <c r="M20579" i="3"/>
  <c r="N20579" i="3" s="1"/>
  <c r="M20582" i="3"/>
  <c r="N20582" i="3" s="1"/>
  <c r="M20585" i="3"/>
  <c r="N20585" i="3" s="1"/>
  <c r="M20588" i="3"/>
  <c r="N20588" i="3" s="1"/>
  <c r="M20591" i="3"/>
  <c r="N20591" i="3" s="1"/>
  <c r="M20597" i="3"/>
  <c r="N20597" i="3" s="1"/>
  <c r="M20602" i="3"/>
  <c r="N20602" i="3" s="1"/>
  <c r="M20608" i="3"/>
  <c r="N20608" i="3" s="1"/>
  <c r="M20611" i="3"/>
  <c r="N20611" i="3" s="1"/>
  <c r="M20614" i="3"/>
  <c r="N20614" i="3" s="1"/>
  <c r="M20617" i="3"/>
  <c r="N20617" i="3" s="1"/>
  <c r="M20620" i="3"/>
  <c r="N20620" i="3" s="1"/>
  <c r="M20623" i="3"/>
  <c r="N20623" i="3" s="1"/>
  <c r="M20629" i="3"/>
  <c r="N20629" i="3" s="1"/>
  <c r="M20365" i="3"/>
  <c r="N20365" i="3" s="1"/>
  <c r="M20371" i="3"/>
  <c r="N20371" i="3" s="1"/>
  <c r="M20374" i="3"/>
  <c r="N20374" i="3" s="1"/>
  <c r="M20377" i="3"/>
  <c r="N20377" i="3" s="1"/>
  <c r="M20381" i="3"/>
  <c r="N20381" i="3" s="1"/>
  <c r="M20386" i="3"/>
  <c r="N20386" i="3" s="1"/>
  <c r="M20392" i="3"/>
  <c r="N20392" i="3" s="1"/>
  <c r="M20395" i="3"/>
  <c r="N20395" i="3" s="1"/>
  <c r="M20398" i="3"/>
  <c r="N20398" i="3" s="1"/>
  <c r="M20401" i="3"/>
  <c r="N20401" i="3" s="1"/>
  <c r="M20404" i="3"/>
  <c r="N20404" i="3" s="1"/>
  <c r="M20407" i="3"/>
  <c r="N20407" i="3" s="1"/>
  <c r="M20413" i="3"/>
  <c r="N20413" i="3" s="1"/>
  <c r="M20418" i="3"/>
  <c r="N20418" i="3" s="1"/>
  <c r="M20424" i="3"/>
  <c r="N20424" i="3" s="1"/>
  <c r="M20427" i="3"/>
  <c r="N20427" i="3" s="1"/>
  <c r="M20430" i="3"/>
  <c r="N20430" i="3" s="1"/>
  <c r="M20433" i="3"/>
  <c r="N20433" i="3" s="1"/>
  <c r="M20437" i="3"/>
  <c r="N20437" i="3" s="1"/>
  <c r="M20442" i="3"/>
  <c r="N20442" i="3" s="1"/>
  <c r="M20448" i="3"/>
  <c r="N20448" i="3" s="1"/>
  <c r="M20452" i="3"/>
  <c r="N20452" i="3" s="1"/>
  <c r="M20455" i="3"/>
  <c r="N20455" i="3" s="1"/>
  <c r="M20458" i="3"/>
  <c r="N20458" i="3" s="1"/>
  <c r="M20464" i="3"/>
  <c r="N20464" i="3" s="1"/>
  <c r="M20467" i="3"/>
  <c r="N20467" i="3" s="1"/>
  <c r="M20470" i="3"/>
  <c r="N20470" i="3" s="1"/>
  <c r="M20473" i="3"/>
  <c r="N20473" i="3" s="1"/>
  <c r="M20476" i="3"/>
  <c r="N20476" i="3" s="1"/>
  <c r="M20479" i="3"/>
  <c r="N20479" i="3" s="1"/>
  <c r="M20485" i="3"/>
  <c r="N20485" i="3" s="1"/>
  <c r="M20490" i="3"/>
  <c r="N20490" i="3" s="1"/>
  <c r="M20496" i="3"/>
  <c r="N20496" i="3" s="1"/>
  <c r="M20500" i="3"/>
  <c r="N20500" i="3" s="1"/>
  <c r="M20503" i="3"/>
  <c r="N20503" i="3" s="1"/>
  <c r="M20506" i="3"/>
  <c r="N20506" i="3" s="1"/>
  <c r="M20512" i="3"/>
  <c r="N20512" i="3" s="1"/>
  <c r="M20516" i="3"/>
  <c r="N20516" i="3" s="1"/>
  <c r="M20519" i="3"/>
  <c r="N20519" i="3" s="1"/>
  <c r="M20525" i="3"/>
  <c r="N20525" i="3" s="1"/>
  <c r="M20530" i="3"/>
  <c r="N20530" i="3" s="1"/>
  <c r="M20536" i="3"/>
  <c r="N20536" i="3" s="1"/>
  <c r="M20539" i="3"/>
  <c r="N20539" i="3" s="1"/>
  <c r="M20542" i="3"/>
  <c r="N20542" i="3" s="1"/>
  <c r="M20545" i="3"/>
  <c r="N20545" i="3" s="1"/>
  <c r="M20548" i="3"/>
  <c r="N20548" i="3" s="1"/>
  <c r="M20551" i="3"/>
  <c r="N20551" i="3" s="1"/>
  <c r="M20557" i="3"/>
  <c r="N20557" i="3" s="1"/>
  <c r="M20562" i="3"/>
  <c r="N20562" i="3" s="1"/>
  <c r="M20568" i="3"/>
  <c r="N20568" i="3" s="1"/>
  <c r="M20571" i="3"/>
  <c r="N20571" i="3" s="1"/>
  <c r="M20574" i="3"/>
  <c r="N20574" i="3" s="1"/>
  <c r="M20577" i="3"/>
  <c r="N20577" i="3" s="1"/>
  <c r="M20580" i="3"/>
  <c r="N20580" i="3" s="1"/>
  <c r="M20583" i="3"/>
  <c r="N20583" i="3" s="1"/>
  <c r="M20589" i="3"/>
  <c r="N20589" i="3" s="1"/>
  <c r="M20594" i="3"/>
  <c r="N20594" i="3" s="1"/>
  <c r="M20600" i="3"/>
  <c r="N20600" i="3" s="1"/>
  <c r="M20603" i="3"/>
  <c r="N20603" i="3" s="1"/>
  <c r="M20606" i="3"/>
  <c r="N20606" i="3" s="1"/>
  <c r="M20609" i="3"/>
  <c r="N20609" i="3" s="1"/>
  <c r="M20612" i="3"/>
  <c r="N20612" i="3" s="1"/>
  <c r="M20615" i="3"/>
  <c r="N20615" i="3" s="1"/>
  <c r="M20621" i="3"/>
  <c r="N20621" i="3" s="1"/>
  <c r="M20626" i="3"/>
  <c r="N20626" i="3" s="1"/>
  <c r="M19930" i="3"/>
  <c r="N19930" i="3" s="1"/>
  <c r="M19936" i="3"/>
  <c r="N19936" i="3" s="1"/>
  <c r="M19939" i="3"/>
  <c r="N19939" i="3" s="1"/>
  <c r="M19942" i="3"/>
  <c r="N19942" i="3" s="1"/>
  <c r="M19945" i="3"/>
  <c r="N19945" i="3" s="1"/>
  <c r="M19948" i="3"/>
  <c r="N19948" i="3" s="1"/>
  <c r="M19951" i="3"/>
  <c r="N19951" i="3" s="1"/>
  <c r="M19957" i="3"/>
  <c r="N19957" i="3" s="1"/>
  <c r="M19962" i="3"/>
  <c r="N19962" i="3" s="1"/>
  <c r="M19968" i="3"/>
  <c r="N19968" i="3" s="1"/>
  <c r="M19971" i="3"/>
  <c r="N19971" i="3" s="1"/>
  <c r="M19974" i="3"/>
  <c r="N19974" i="3" s="1"/>
  <c r="M19977" i="3"/>
  <c r="N19977" i="3" s="1"/>
  <c r="M19980" i="3"/>
  <c r="N19980" i="3" s="1"/>
  <c r="M19983" i="3"/>
  <c r="N19983" i="3" s="1"/>
  <c r="M19928" i="3"/>
  <c r="N19928" i="3" s="1"/>
  <c r="M19931" i="3"/>
  <c r="N19931" i="3" s="1"/>
  <c r="M19934" i="3"/>
  <c r="N19934" i="3" s="1"/>
  <c r="M19937" i="3"/>
  <c r="N19937" i="3" s="1"/>
  <c r="M19940" i="3"/>
  <c r="N19940" i="3" s="1"/>
  <c r="M19943" i="3"/>
  <c r="N19943" i="3" s="1"/>
  <c r="M19949" i="3"/>
  <c r="N19949" i="3" s="1"/>
  <c r="M19954" i="3"/>
  <c r="N19954" i="3" s="1"/>
  <c r="M19960" i="3"/>
  <c r="N19960" i="3" s="1"/>
  <c r="M19963" i="3"/>
  <c r="N19963" i="3" s="1"/>
  <c r="M19966" i="3"/>
  <c r="N19966" i="3" s="1"/>
  <c r="M19969" i="3"/>
  <c r="N19969" i="3" s="1"/>
  <c r="M19972" i="3"/>
  <c r="N19972" i="3" s="1"/>
  <c r="M19975" i="3"/>
  <c r="N19975" i="3" s="1"/>
  <c r="M19981" i="3"/>
  <c r="N19981" i="3" s="1"/>
  <c r="M19926" i="3"/>
  <c r="N19926" i="3" s="1"/>
  <c r="M19929" i="3"/>
  <c r="N19929" i="3" s="1"/>
  <c r="M19932" i="3"/>
  <c r="N19932" i="3" s="1"/>
  <c r="M19935" i="3"/>
  <c r="N19935" i="3" s="1"/>
  <c r="M19941" i="3"/>
  <c r="N19941" i="3" s="1"/>
  <c r="M19946" i="3"/>
  <c r="N19946" i="3" s="1"/>
  <c r="M19952" i="3"/>
  <c r="N19952" i="3" s="1"/>
  <c r="M19955" i="3"/>
  <c r="N19955" i="3" s="1"/>
  <c r="M19958" i="3"/>
  <c r="N19958" i="3" s="1"/>
  <c r="M19961" i="3"/>
  <c r="N19961" i="3" s="1"/>
  <c r="M19964" i="3"/>
  <c r="N19964" i="3" s="1"/>
  <c r="M19967" i="3"/>
  <c r="N19967" i="3" s="1"/>
  <c r="M19973" i="3"/>
  <c r="N19973" i="3" s="1"/>
  <c r="M19978" i="3"/>
  <c r="N19978" i="3" s="1"/>
  <c r="M19984" i="3"/>
  <c r="N19984" i="3" s="1"/>
  <c r="M19927" i="3"/>
  <c r="N19927" i="3" s="1"/>
  <c r="M19933" i="3"/>
  <c r="N19933" i="3" s="1"/>
  <c r="M19938" i="3"/>
  <c r="N19938" i="3" s="1"/>
  <c r="M19944" i="3"/>
  <c r="N19944" i="3" s="1"/>
  <c r="M19947" i="3"/>
  <c r="N19947" i="3" s="1"/>
  <c r="M19950" i="3"/>
  <c r="N19950" i="3" s="1"/>
  <c r="M19953" i="3"/>
  <c r="N19953" i="3" s="1"/>
  <c r="M19956" i="3"/>
  <c r="N19956" i="3" s="1"/>
  <c r="M19959" i="3"/>
  <c r="N19959" i="3" s="1"/>
  <c r="M19965" i="3"/>
  <c r="N19965" i="3" s="1"/>
  <c r="M19970" i="3"/>
  <c r="N19970" i="3" s="1"/>
  <c r="M19976" i="3"/>
  <c r="N19976" i="3" s="1"/>
  <c r="M19979" i="3"/>
  <c r="N19979" i="3" s="1"/>
  <c r="M19982" i="3"/>
  <c r="N19982" i="3" s="1"/>
  <c r="M19425" i="3"/>
  <c r="N19425" i="3" s="1"/>
  <c r="M19428" i="3"/>
  <c r="N19428" i="3" s="1"/>
  <c r="M19431" i="3"/>
  <c r="N19431" i="3" s="1"/>
  <c r="M19434" i="3"/>
  <c r="N19434" i="3" s="1"/>
  <c r="M19441" i="3"/>
  <c r="N19441" i="3" s="1"/>
  <c r="M19444" i="3"/>
  <c r="N19444" i="3" s="1"/>
  <c r="M19447" i="3"/>
  <c r="N19447" i="3" s="1"/>
  <c r="M19450" i="3"/>
  <c r="N19450" i="3" s="1"/>
  <c r="M19457" i="3"/>
  <c r="N19457" i="3" s="1"/>
  <c r="M19460" i="3"/>
  <c r="N19460" i="3" s="1"/>
  <c r="M19463" i="3"/>
  <c r="N19463" i="3" s="1"/>
  <c r="M19466" i="3"/>
  <c r="N19466" i="3" s="1"/>
  <c r="M19473" i="3"/>
  <c r="N19473" i="3" s="1"/>
  <c r="M19476" i="3"/>
  <c r="N19476" i="3" s="1"/>
  <c r="M19479" i="3"/>
  <c r="N19479" i="3" s="1"/>
  <c r="M19422" i="3"/>
  <c r="N19422" i="3" s="1"/>
  <c r="M19429" i="3"/>
  <c r="N19429" i="3" s="1"/>
  <c r="M19432" i="3"/>
  <c r="N19432" i="3" s="1"/>
  <c r="M19435" i="3"/>
  <c r="N19435" i="3" s="1"/>
  <c r="M19438" i="3"/>
  <c r="N19438" i="3" s="1"/>
  <c r="M19445" i="3"/>
  <c r="N19445" i="3" s="1"/>
  <c r="M19448" i="3"/>
  <c r="N19448" i="3" s="1"/>
  <c r="M19451" i="3"/>
  <c r="N19451" i="3" s="1"/>
  <c r="M19454" i="3"/>
  <c r="N19454" i="3" s="1"/>
  <c r="M19461" i="3"/>
  <c r="N19461" i="3" s="1"/>
  <c r="M19464" i="3"/>
  <c r="N19464" i="3" s="1"/>
  <c r="M19467" i="3"/>
  <c r="N19467" i="3" s="1"/>
  <c r="M19470" i="3"/>
  <c r="N19470" i="3" s="1"/>
  <c r="M19477" i="3"/>
  <c r="N19477" i="3" s="1"/>
  <c r="M19423" i="3"/>
  <c r="N19423" i="3" s="1"/>
  <c r="M19426" i="3"/>
  <c r="N19426" i="3" s="1"/>
  <c r="M19433" i="3"/>
  <c r="N19433" i="3" s="1"/>
  <c r="M19436" i="3"/>
  <c r="N19436" i="3" s="1"/>
  <c r="M19439" i="3"/>
  <c r="N19439" i="3" s="1"/>
  <c r="M19442" i="3"/>
  <c r="N19442" i="3" s="1"/>
  <c r="M19449" i="3"/>
  <c r="N19449" i="3" s="1"/>
  <c r="M19452" i="3"/>
  <c r="N19452" i="3" s="1"/>
  <c r="M19455" i="3"/>
  <c r="N19455" i="3" s="1"/>
  <c r="M19458" i="3"/>
  <c r="N19458" i="3" s="1"/>
  <c r="M19465" i="3"/>
  <c r="N19465" i="3" s="1"/>
  <c r="M19468" i="3"/>
  <c r="N19468" i="3" s="1"/>
  <c r="M19471" i="3"/>
  <c r="N19471" i="3" s="1"/>
  <c r="M19474" i="3"/>
  <c r="N19474" i="3" s="1"/>
  <c r="M19421" i="3"/>
  <c r="N19421" i="3" s="1"/>
  <c r="M19424" i="3"/>
  <c r="N19424" i="3" s="1"/>
  <c r="M19427" i="3"/>
  <c r="N19427" i="3" s="1"/>
  <c r="M19430" i="3"/>
  <c r="N19430" i="3" s="1"/>
  <c r="M19437" i="3"/>
  <c r="N19437" i="3" s="1"/>
  <c r="M19440" i="3"/>
  <c r="N19440" i="3" s="1"/>
  <c r="M19443" i="3"/>
  <c r="N19443" i="3" s="1"/>
  <c r="M19446" i="3"/>
  <c r="N19446" i="3" s="1"/>
  <c r="M19453" i="3"/>
  <c r="N19453" i="3" s="1"/>
  <c r="M19456" i="3"/>
  <c r="N19456" i="3" s="1"/>
  <c r="M19459" i="3"/>
  <c r="N19459" i="3" s="1"/>
  <c r="M19462" i="3"/>
  <c r="N19462" i="3" s="1"/>
  <c r="M19469" i="3"/>
  <c r="N19469" i="3" s="1"/>
  <c r="M19472" i="3"/>
  <c r="N19472" i="3" s="1"/>
  <c r="M19475" i="3"/>
  <c r="N19475" i="3" s="1"/>
  <c r="M19478" i="3"/>
  <c r="N19478" i="3" s="1"/>
  <c r="M19127" i="3"/>
  <c r="N19127" i="3" s="1"/>
  <c r="M19130" i="3"/>
  <c r="N19130" i="3" s="1"/>
  <c r="M19137" i="3"/>
  <c r="N19137" i="3" s="1"/>
  <c r="M19140" i="3"/>
  <c r="N19140" i="3" s="1"/>
  <c r="M19143" i="3"/>
  <c r="N19143" i="3" s="1"/>
  <c r="M19146" i="3"/>
  <c r="N19146" i="3" s="1"/>
  <c r="M19153" i="3"/>
  <c r="N19153" i="3" s="1"/>
  <c r="M19156" i="3"/>
  <c r="N19156" i="3" s="1"/>
  <c r="M19159" i="3"/>
  <c r="N19159" i="3" s="1"/>
  <c r="M19162" i="3"/>
  <c r="N19162" i="3" s="1"/>
  <c r="M19169" i="3"/>
  <c r="N19169" i="3" s="1"/>
  <c r="M19172" i="3"/>
  <c r="N19172" i="3" s="1"/>
  <c r="M19175" i="3"/>
  <c r="N19175" i="3" s="1"/>
  <c r="M19178" i="3"/>
  <c r="N19178" i="3" s="1"/>
  <c r="M19185" i="3"/>
  <c r="N19185" i="3" s="1"/>
  <c r="M19188" i="3"/>
  <c r="N19188" i="3" s="1"/>
  <c r="M19191" i="3"/>
  <c r="N19191" i="3" s="1"/>
  <c r="M19194" i="3"/>
  <c r="N19194" i="3" s="1"/>
  <c r="M19201" i="3"/>
  <c r="N19201" i="3" s="1"/>
  <c r="M19204" i="3"/>
  <c r="N19204" i="3" s="1"/>
  <c r="M19207" i="3"/>
  <c r="N19207" i="3" s="1"/>
  <c r="M19210" i="3"/>
  <c r="N19210" i="3" s="1"/>
  <c r="M19125" i="3"/>
  <c r="N19125" i="3" s="1"/>
  <c r="M19128" i="3"/>
  <c r="N19128" i="3" s="1"/>
  <c r="M19131" i="3"/>
  <c r="N19131" i="3" s="1"/>
  <c r="M19134" i="3"/>
  <c r="N19134" i="3" s="1"/>
  <c r="M19141" i="3"/>
  <c r="N19141" i="3" s="1"/>
  <c r="M19144" i="3"/>
  <c r="N19144" i="3" s="1"/>
  <c r="M19147" i="3"/>
  <c r="N19147" i="3" s="1"/>
  <c r="M19150" i="3"/>
  <c r="N19150" i="3" s="1"/>
  <c r="M19157" i="3"/>
  <c r="N19157" i="3" s="1"/>
  <c r="M19160" i="3"/>
  <c r="N19160" i="3" s="1"/>
  <c r="M19163" i="3"/>
  <c r="N19163" i="3" s="1"/>
  <c r="M19166" i="3"/>
  <c r="N19166" i="3" s="1"/>
  <c r="M19173" i="3"/>
  <c r="N19173" i="3" s="1"/>
  <c r="M19176" i="3"/>
  <c r="N19176" i="3" s="1"/>
  <c r="M19179" i="3"/>
  <c r="N19179" i="3" s="1"/>
  <c r="M19182" i="3"/>
  <c r="N19182" i="3" s="1"/>
  <c r="M19189" i="3"/>
  <c r="N19189" i="3" s="1"/>
  <c r="M19192" i="3"/>
  <c r="N19192" i="3" s="1"/>
  <c r="M19195" i="3"/>
  <c r="N19195" i="3" s="1"/>
  <c r="M19198" i="3"/>
  <c r="N19198" i="3" s="1"/>
  <c r="M19205" i="3"/>
  <c r="N19205" i="3" s="1"/>
  <c r="M19208" i="3"/>
  <c r="N19208" i="3" s="1"/>
  <c r="M19211" i="3"/>
  <c r="N19211" i="3" s="1"/>
  <c r="M19214" i="3"/>
  <c r="N19214" i="3" s="1"/>
  <c r="M19129" i="3"/>
  <c r="N19129" i="3" s="1"/>
  <c r="M19132" i="3"/>
  <c r="N19132" i="3" s="1"/>
  <c r="M19135" i="3"/>
  <c r="N19135" i="3" s="1"/>
  <c r="M19138" i="3"/>
  <c r="N19138" i="3" s="1"/>
  <c r="M19145" i="3"/>
  <c r="N19145" i="3" s="1"/>
  <c r="M19148" i="3"/>
  <c r="N19148" i="3" s="1"/>
  <c r="M19151" i="3"/>
  <c r="N19151" i="3" s="1"/>
  <c r="M19154" i="3"/>
  <c r="N19154" i="3" s="1"/>
  <c r="M19161" i="3"/>
  <c r="N19161" i="3" s="1"/>
  <c r="M19164" i="3"/>
  <c r="N19164" i="3" s="1"/>
  <c r="M19167" i="3"/>
  <c r="N19167" i="3" s="1"/>
  <c r="M19170" i="3"/>
  <c r="N19170" i="3" s="1"/>
  <c r="M19177" i="3"/>
  <c r="N19177" i="3" s="1"/>
  <c r="M19180" i="3"/>
  <c r="N19180" i="3" s="1"/>
  <c r="M19183" i="3"/>
  <c r="N19183" i="3" s="1"/>
  <c r="M19186" i="3"/>
  <c r="N19186" i="3" s="1"/>
  <c r="M19193" i="3"/>
  <c r="N19193" i="3" s="1"/>
  <c r="M19196" i="3"/>
  <c r="N19196" i="3" s="1"/>
  <c r="M19199" i="3"/>
  <c r="N19199" i="3" s="1"/>
  <c r="M19202" i="3"/>
  <c r="N19202" i="3" s="1"/>
  <c r="M19209" i="3"/>
  <c r="N19209" i="3" s="1"/>
  <c r="M19212" i="3"/>
  <c r="N19212" i="3" s="1"/>
  <c r="M19215" i="3"/>
  <c r="N19215" i="3" s="1"/>
  <c r="M19126" i="3"/>
  <c r="N19126" i="3" s="1"/>
  <c r="M19133" i="3"/>
  <c r="N19133" i="3" s="1"/>
  <c r="M19136" i="3"/>
  <c r="N19136" i="3" s="1"/>
  <c r="M19139" i="3"/>
  <c r="N19139" i="3" s="1"/>
  <c r="M19142" i="3"/>
  <c r="N19142" i="3" s="1"/>
  <c r="M19149" i="3"/>
  <c r="N19149" i="3" s="1"/>
  <c r="M19152" i="3"/>
  <c r="N19152" i="3" s="1"/>
  <c r="M19155" i="3"/>
  <c r="N19155" i="3" s="1"/>
  <c r="M19158" i="3"/>
  <c r="N19158" i="3" s="1"/>
  <c r="M19165" i="3"/>
  <c r="N19165" i="3" s="1"/>
  <c r="M19168" i="3"/>
  <c r="N19168" i="3" s="1"/>
  <c r="M19171" i="3"/>
  <c r="N19171" i="3" s="1"/>
  <c r="M19174" i="3"/>
  <c r="N19174" i="3" s="1"/>
  <c r="M19181" i="3"/>
  <c r="N19181" i="3" s="1"/>
  <c r="M19184" i="3"/>
  <c r="N19184" i="3" s="1"/>
  <c r="M19187" i="3"/>
  <c r="N19187" i="3" s="1"/>
  <c r="M19190" i="3"/>
  <c r="N19190" i="3" s="1"/>
  <c r="M19197" i="3"/>
  <c r="N19197" i="3" s="1"/>
  <c r="M19200" i="3"/>
  <c r="N19200" i="3" s="1"/>
  <c r="M19203" i="3"/>
  <c r="N19203" i="3" s="1"/>
  <c r="M19206" i="3"/>
  <c r="N19206" i="3" s="1"/>
  <c r="M19213" i="3"/>
  <c r="N19213" i="3" s="1"/>
  <c r="M19216" i="3"/>
  <c r="N19216" i="3" s="1"/>
  <c r="M18842" i="3"/>
  <c r="N18842" i="3" s="1"/>
  <c r="M18849" i="3"/>
  <c r="N18849" i="3" s="1"/>
  <c r="M18852" i="3"/>
  <c r="N18852" i="3" s="1"/>
  <c r="M18855" i="3"/>
  <c r="N18855" i="3" s="1"/>
  <c r="M18858" i="3"/>
  <c r="N18858" i="3" s="1"/>
  <c r="M18865" i="3"/>
  <c r="N18865" i="3" s="1"/>
  <c r="M18868" i="3"/>
  <c r="N18868" i="3" s="1"/>
  <c r="M18871" i="3"/>
  <c r="N18871" i="3" s="1"/>
  <c r="M18874" i="3"/>
  <c r="N18874" i="3" s="1"/>
  <c r="M18881" i="3"/>
  <c r="N18881" i="3" s="1"/>
  <c r="M18884" i="3"/>
  <c r="N18884" i="3" s="1"/>
  <c r="M18887" i="3"/>
  <c r="N18887" i="3" s="1"/>
  <c r="M18890" i="3"/>
  <c r="N18890" i="3" s="1"/>
  <c r="M18897" i="3"/>
  <c r="N18897" i="3" s="1"/>
  <c r="M18900" i="3"/>
  <c r="N18900" i="3" s="1"/>
  <c r="M18903" i="3"/>
  <c r="N18903" i="3" s="1"/>
  <c r="M18906" i="3"/>
  <c r="N18906" i="3" s="1"/>
  <c r="M18913" i="3"/>
  <c r="N18913" i="3" s="1"/>
  <c r="M18916" i="3"/>
  <c r="N18916" i="3" s="1"/>
  <c r="M18919" i="3"/>
  <c r="N18919" i="3" s="1"/>
  <c r="M18922" i="3"/>
  <c r="N18922" i="3" s="1"/>
  <c r="M18929" i="3"/>
  <c r="N18929" i="3" s="1"/>
  <c r="M18932" i="3"/>
  <c r="N18932" i="3" s="1"/>
  <c r="M18935" i="3"/>
  <c r="N18935" i="3" s="1"/>
  <c r="M18938" i="3"/>
  <c r="N18938" i="3" s="1"/>
  <c r="M18945" i="3"/>
  <c r="N18945" i="3" s="1"/>
  <c r="M18948" i="3"/>
  <c r="N18948" i="3" s="1"/>
  <c r="M18951" i="3"/>
  <c r="N18951" i="3" s="1"/>
  <c r="M18954" i="3"/>
  <c r="N18954" i="3" s="1"/>
  <c r="M18961" i="3"/>
  <c r="N18961" i="3" s="1"/>
  <c r="M18964" i="3"/>
  <c r="N18964" i="3" s="1"/>
  <c r="M18967" i="3"/>
  <c r="N18967" i="3" s="1"/>
  <c r="M18970" i="3"/>
  <c r="N18970" i="3" s="1"/>
  <c r="M18840" i="3"/>
  <c r="N18840" i="3" s="1"/>
  <c r="M18843" i="3"/>
  <c r="N18843" i="3" s="1"/>
  <c r="M18846" i="3"/>
  <c r="N18846" i="3" s="1"/>
  <c r="M18853" i="3"/>
  <c r="N18853" i="3" s="1"/>
  <c r="M18856" i="3"/>
  <c r="N18856" i="3" s="1"/>
  <c r="M18859" i="3"/>
  <c r="N18859" i="3" s="1"/>
  <c r="M18862" i="3"/>
  <c r="N18862" i="3" s="1"/>
  <c r="M18869" i="3"/>
  <c r="N18869" i="3" s="1"/>
  <c r="M18872" i="3"/>
  <c r="N18872" i="3" s="1"/>
  <c r="M18875" i="3"/>
  <c r="N18875" i="3" s="1"/>
  <c r="M18878" i="3"/>
  <c r="N18878" i="3" s="1"/>
  <c r="M18885" i="3"/>
  <c r="N18885" i="3" s="1"/>
  <c r="M18888" i="3"/>
  <c r="N18888" i="3" s="1"/>
  <c r="M18891" i="3"/>
  <c r="N18891" i="3" s="1"/>
  <c r="M18894" i="3"/>
  <c r="N18894" i="3" s="1"/>
  <c r="M18901" i="3"/>
  <c r="N18901" i="3" s="1"/>
  <c r="M18904" i="3"/>
  <c r="N18904" i="3" s="1"/>
  <c r="M18907" i="3"/>
  <c r="N18907" i="3" s="1"/>
  <c r="M18910" i="3"/>
  <c r="N18910" i="3" s="1"/>
  <c r="M18917" i="3"/>
  <c r="N18917" i="3" s="1"/>
  <c r="M18920" i="3"/>
  <c r="N18920" i="3" s="1"/>
  <c r="M18923" i="3"/>
  <c r="N18923" i="3" s="1"/>
  <c r="M18926" i="3"/>
  <c r="N18926" i="3" s="1"/>
  <c r="M18933" i="3"/>
  <c r="N18933" i="3" s="1"/>
  <c r="M18936" i="3"/>
  <c r="N18936" i="3" s="1"/>
  <c r="M18939" i="3"/>
  <c r="N18939" i="3" s="1"/>
  <c r="M18942" i="3"/>
  <c r="N18942" i="3" s="1"/>
  <c r="M18949" i="3"/>
  <c r="N18949" i="3" s="1"/>
  <c r="M18952" i="3"/>
  <c r="N18952" i="3" s="1"/>
  <c r="M18955" i="3"/>
  <c r="N18955" i="3" s="1"/>
  <c r="M18958" i="3"/>
  <c r="N18958" i="3" s="1"/>
  <c r="M18965" i="3"/>
  <c r="N18965" i="3" s="1"/>
  <c r="M18968" i="3"/>
  <c r="N18968" i="3" s="1"/>
  <c r="M18971" i="3"/>
  <c r="N18971" i="3" s="1"/>
  <c r="M18841" i="3"/>
  <c r="N18841" i="3" s="1"/>
  <c r="M18844" i="3"/>
  <c r="N18844" i="3" s="1"/>
  <c r="M18847" i="3"/>
  <c r="N18847" i="3" s="1"/>
  <c r="M18850" i="3"/>
  <c r="N18850" i="3" s="1"/>
  <c r="M18857" i="3"/>
  <c r="N18857" i="3" s="1"/>
  <c r="M18860" i="3"/>
  <c r="N18860" i="3" s="1"/>
  <c r="M18863" i="3"/>
  <c r="N18863" i="3" s="1"/>
  <c r="M18866" i="3"/>
  <c r="N18866" i="3" s="1"/>
  <c r="M18873" i="3"/>
  <c r="N18873" i="3" s="1"/>
  <c r="M18876" i="3"/>
  <c r="N18876" i="3" s="1"/>
  <c r="M18879" i="3"/>
  <c r="N18879" i="3" s="1"/>
  <c r="M18882" i="3"/>
  <c r="N18882" i="3" s="1"/>
  <c r="M18889" i="3"/>
  <c r="N18889" i="3" s="1"/>
  <c r="M18892" i="3"/>
  <c r="N18892" i="3" s="1"/>
  <c r="M18895" i="3"/>
  <c r="N18895" i="3" s="1"/>
  <c r="M18898" i="3"/>
  <c r="N18898" i="3" s="1"/>
  <c r="M18905" i="3"/>
  <c r="N18905" i="3" s="1"/>
  <c r="M18908" i="3"/>
  <c r="N18908" i="3" s="1"/>
  <c r="M18911" i="3"/>
  <c r="N18911" i="3" s="1"/>
  <c r="M18914" i="3"/>
  <c r="N18914" i="3" s="1"/>
  <c r="M18921" i="3"/>
  <c r="N18921" i="3" s="1"/>
  <c r="M18924" i="3"/>
  <c r="N18924" i="3" s="1"/>
  <c r="M18927" i="3"/>
  <c r="N18927" i="3" s="1"/>
  <c r="M18930" i="3"/>
  <c r="N18930" i="3" s="1"/>
  <c r="M18937" i="3"/>
  <c r="N18937" i="3" s="1"/>
  <c r="M18940" i="3"/>
  <c r="N18940" i="3" s="1"/>
  <c r="M18943" i="3"/>
  <c r="N18943" i="3" s="1"/>
  <c r="M18946" i="3"/>
  <c r="N18946" i="3" s="1"/>
  <c r="M18953" i="3"/>
  <c r="N18953" i="3" s="1"/>
  <c r="M18956" i="3"/>
  <c r="N18956" i="3" s="1"/>
  <c r="M18959" i="3"/>
  <c r="N18959" i="3" s="1"/>
  <c r="M18962" i="3"/>
  <c r="N18962" i="3" s="1"/>
  <c r="M18969" i="3"/>
  <c r="N18969" i="3" s="1"/>
  <c r="M18972" i="3"/>
  <c r="N18972" i="3" s="1"/>
  <c r="M18845" i="3"/>
  <c r="N18845" i="3" s="1"/>
  <c r="M18848" i="3"/>
  <c r="N18848" i="3" s="1"/>
  <c r="M18851" i="3"/>
  <c r="N18851" i="3" s="1"/>
  <c r="M18854" i="3"/>
  <c r="N18854" i="3" s="1"/>
  <c r="M18861" i="3"/>
  <c r="N18861" i="3" s="1"/>
  <c r="M18864" i="3"/>
  <c r="N18864" i="3" s="1"/>
  <c r="M18867" i="3"/>
  <c r="N18867" i="3" s="1"/>
  <c r="M18870" i="3"/>
  <c r="N18870" i="3" s="1"/>
  <c r="M18877" i="3"/>
  <c r="N18877" i="3" s="1"/>
  <c r="M18880" i="3"/>
  <c r="N18880" i="3" s="1"/>
  <c r="M18883" i="3"/>
  <c r="N18883" i="3" s="1"/>
  <c r="M18886" i="3"/>
  <c r="N18886" i="3" s="1"/>
  <c r="M18893" i="3"/>
  <c r="N18893" i="3" s="1"/>
  <c r="M18896" i="3"/>
  <c r="N18896" i="3" s="1"/>
  <c r="M18899" i="3"/>
  <c r="N18899" i="3" s="1"/>
  <c r="M18902" i="3"/>
  <c r="N18902" i="3" s="1"/>
  <c r="M18909" i="3"/>
  <c r="N18909" i="3" s="1"/>
  <c r="M18912" i="3"/>
  <c r="N18912" i="3" s="1"/>
  <c r="M18915" i="3"/>
  <c r="N18915" i="3" s="1"/>
  <c r="M18918" i="3"/>
  <c r="N18918" i="3" s="1"/>
  <c r="M18925" i="3"/>
  <c r="N18925" i="3" s="1"/>
  <c r="M18928" i="3"/>
  <c r="N18928" i="3" s="1"/>
  <c r="M18931" i="3"/>
  <c r="N18931" i="3" s="1"/>
  <c r="M18934" i="3"/>
  <c r="N18934" i="3" s="1"/>
  <c r="M18941" i="3"/>
  <c r="N18941" i="3" s="1"/>
  <c r="M18944" i="3"/>
  <c r="N18944" i="3" s="1"/>
  <c r="M18947" i="3"/>
  <c r="N18947" i="3" s="1"/>
  <c r="M18950" i="3"/>
  <c r="N18950" i="3" s="1"/>
  <c r="M18957" i="3"/>
  <c r="N18957" i="3" s="1"/>
  <c r="M18960" i="3"/>
  <c r="N18960" i="3" s="1"/>
  <c r="M18963" i="3"/>
  <c r="N18963" i="3" s="1"/>
  <c r="M18966" i="3"/>
  <c r="N18966" i="3" s="1"/>
  <c r="M18673" i="3"/>
  <c r="N18673" i="3" s="1"/>
  <c r="M18676" i="3"/>
  <c r="N18676" i="3" s="1"/>
  <c r="M18679" i="3"/>
  <c r="N18679" i="3" s="1"/>
  <c r="M18682" i="3"/>
  <c r="N18682" i="3" s="1"/>
  <c r="M18689" i="3"/>
  <c r="N18689" i="3" s="1"/>
  <c r="M18692" i="3"/>
  <c r="N18692" i="3" s="1"/>
  <c r="M18695" i="3"/>
  <c r="N18695" i="3" s="1"/>
  <c r="M18698" i="3"/>
  <c r="N18698" i="3" s="1"/>
  <c r="M18705" i="3"/>
  <c r="N18705" i="3" s="1"/>
  <c r="M18708" i="3"/>
  <c r="N18708" i="3" s="1"/>
  <c r="M18711" i="3"/>
  <c r="N18711" i="3" s="1"/>
  <c r="M18714" i="3"/>
  <c r="N18714" i="3" s="1"/>
  <c r="M18670" i="3"/>
  <c r="N18670" i="3" s="1"/>
  <c r="M18677" i="3"/>
  <c r="N18677" i="3" s="1"/>
  <c r="M18680" i="3"/>
  <c r="N18680" i="3" s="1"/>
  <c r="M18683" i="3"/>
  <c r="N18683" i="3" s="1"/>
  <c r="M18686" i="3"/>
  <c r="N18686" i="3" s="1"/>
  <c r="M18693" i="3"/>
  <c r="N18693" i="3" s="1"/>
  <c r="M18696" i="3"/>
  <c r="N18696" i="3" s="1"/>
  <c r="M18699" i="3"/>
  <c r="N18699" i="3" s="1"/>
  <c r="M18702" i="3"/>
  <c r="N18702" i="3" s="1"/>
  <c r="M18709" i="3"/>
  <c r="N18709" i="3" s="1"/>
  <c r="M18712" i="3"/>
  <c r="N18712" i="3" s="1"/>
  <c r="M18715" i="3"/>
  <c r="N18715" i="3" s="1"/>
  <c r="M18668" i="3"/>
  <c r="N18668" i="3" s="1"/>
  <c r="M18671" i="3"/>
  <c r="N18671" i="3" s="1"/>
  <c r="M18674" i="3"/>
  <c r="N18674" i="3" s="1"/>
  <c r="M18681" i="3"/>
  <c r="N18681" i="3" s="1"/>
  <c r="M18684" i="3"/>
  <c r="N18684" i="3" s="1"/>
  <c r="M18687" i="3"/>
  <c r="N18687" i="3" s="1"/>
  <c r="M18690" i="3"/>
  <c r="N18690" i="3" s="1"/>
  <c r="M18697" i="3"/>
  <c r="N18697" i="3" s="1"/>
  <c r="M18700" i="3"/>
  <c r="N18700" i="3" s="1"/>
  <c r="M18703" i="3"/>
  <c r="N18703" i="3" s="1"/>
  <c r="M18706" i="3"/>
  <c r="N18706" i="3" s="1"/>
  <c r="M18713" i="3"/>
  <c r="N18713" i="3" s="1"/>
  <c r="M18716" i="3"/>
  <c r="N18716" i="3" s="1"/>
  <c r="M18669" i="3"/>
  <c r="N18669" i="3" s="1"/>
  <c r="M18672" i="3"/>
  <c r="N18672" i="3" s="1"/>
  <c r="M18675" i="3"/>
  <c r="N18675" i="3" s="1"/>
  <c r="M18678" i="3"/>
  <c r="N18678" i="3" s="1"/>
  <c r="M18685" i="3"/>
  <c r="N18685" i="3" s="1"/>
  <c r="M18688" i="3"/>
  <c r="N18688" i="3" s="1"/>
  <c r="M18691" i="3"/>
  <c r="N18691" i="3" s="1"/>
  <c r="M18694" i="3"/>
  <c r="N18694" i="3" s="1"/>
  <c r="M18701" i="3"/>
  <c r="N18701" i="3" s="1"/>
  <c r="M18704" i="3"/>
  <c r="N18704" i="3" s="1"/>
  <c r="M18707" i="3"/>
  <c r="N18707" i="3" s="1"/>
  <c r="M18710" i="3"/>
  <c r="N18710" i="3" s="1"/>
  <c r="M18409" i="3"/>
  <c r="N18409" i="3" s="1"/>
  <c r="M18413" i="3"/>
  <c r="N18413" i="3" s="1"/>
  <c r="M18416" i="3"/>
  <c r="N18416" i="3" s="1"/>
  <c r="M18420" i="3"/>
  <c r="N18420" i="3" s="1"/>
  <c r="M18423" i="3"/>
  <c r="N18423" i="3" s="1"/>
  <c r="M18427" i="3"/>
  <c r="N18427" i="3" s="1"/>
  <c r="M18430" i="3"/>
  <c r="N18430" i="3" s="1"/>
  <c r="M18406" i="3"/>
  <c r="N18406" i="3" s="1"/>
  <c r="M18410" i="3"/>
  <c r="N18410" i="3" s="1"/>
  <c r="M18417" i="3"/>
  <c r="N18417" i="3" s="1"/>
  <c r="M18421" i="3"/>
  <c r="N18421" i="3" s="1"/>
  <c r="M18424" i="3"/>
  <c r="N18424" i="3" s="1"/>
  <c r="M18428" i="3"/>
  <c r="N18428" i="3" s="1"/>
  <c r="M18407" i="3"/>
  <c r="N18407" i="3" s="1"/>
  <c r="M18411" i="3"/>
  <c r="N18411" i="3" s="1"/>
  <c r="M18414" i="3"/>
  <c r="N18414" i="3" s="1"/>
  <c r="M18418" i="3"/>
  <c r="N18418" i="3" s="1"/>
  <c r="M18425" i="3"/>
  <c r="N18425" i="3" s="1"/>
  <c r="M18429" i="3"/>
  <c r="N18429" i="3" s="1"/>
  <c r="M18405" i="3"/>
  <c r="N18405" i="3" s="1"/>
  <c r="M18408" i="3"/>
  <c r="N18408" i="3" s="1"/>
  <c r="M18412" i="3"/>
  <c r="N18412" i="3" s="1"/>
  <c r="M18415" i="3"/>
  <c r="N18415" i="3" s="1"/>
  <c r="M18419" i="3"/>
  <c r="N18419" i="3" s="1"/>
  <c r="M18422" i="3"/>
  <c r="N18422" i="3" s="1"/>
  <c r="M18426" i="3"/>
  <c r="N18426" i="3" s="1"/>
  <c r="M17885" i="3"/>
  <c r="N17885" i="3" s="1"/>
  <c r="M17888" i="3"/>
  <c r="N17888" i="3" s="1"/>
  <c r="M17892" i="3"/>
  <c r="N17892" i="3" s="1"/>
  <c r="M17895" i="3"/>
  <c r="N17895" i="3" s="1"/>
  <c r="M17899" i="3"/>
  <c r="N17899" i="3" s="1"/>
  <c r="M17902" i="3"/>
  <c r="N17902" i="3" s="1"/>
  <c r="M17906" i="3"/>
  <c r="N17906" i="3" s="1"/>
  <c r="M17913" i="3"/>
  <c r="N17913" i="3" s="1"/>
  <c r="M17917" i="3"/>
  <c r="N17917" i="3" s="1"/>
  <c r="M17920" i="3"/>
  <c r="N17920" i="3" s="1"/>
  <c r="M17924" i="3"/>
  <c r="N17924" i="3" s="1"/>
  <c r="M17927" i="3"/>
  <c r="N17927" i="3" s="1"/>
  <c r="M17931" i="3"/>
  <c r="N17931" i="3" s="1"/>
  <c r="M17934" i="3"/>
  <c r="N17934" i="3" s="1"/>
  <c r="M17938" i="3"/>
  <c r="N17938" i="3" s="1"/>
  <c r="M17945" i="3"/>
  <c r="N17945" i="3" s="1"/>
  <c r="M17949" i="3"/>
  <c r="N17949" i="3" s="1"/>
  <c r="M17952" i="3"/>
  <c r="N17952" i="3" s="1"/>
  <c r="M17956" i="3"/>
  <c r="N17956" i="3" s="1"/>
  <c r="M17959" i="3"/>
  <c r="N17959" i="3" s="1"/>
  <c r="M17963" i="3"/>
  <c r="N17963" i="3" s="1"/>
  <c r="M17966" i="3"/>
  <c r="N17966" i="3" s="1"/>
  <c r="M17882" i="3"/>
  <c r="N17882" i="3" s="1"/>
  <c r="M17889" i="3"/>
  <c r="N17889" i="3" s="1"/>
  <c r="M17893" i="3"/>
  <c r="N17893" i="3" s="1"/>
  <c r="M17896" i="3"/>
  <c r="N17896" i="3" s="1"/>
  <c r="M17900" i="3"/>
  <c r="N17900" i="3" s="1"/>
  <c r="M17903" i="3"/>
  <c r="N17903" i="3" s="1"/>
  <c r="M17907" i="3"/>
  <c r="N17907" i="3" s="1"/>
  <c r="M17910" i="3"/>
  <c r="N17910" i="3" s="1"/>
  <c r="M17914" i="3"/>
  <c r="N17914" i="3" s="1"/>
  <c r="M17921" i="3"/>
  <c r="N17921" i="3" s="1"/>
  <c r="M17925" i="3"/>
  <c r="N17925" i="3" s="1"/>
  <c r="M17928" i="3"/>
  <c r="N17928" i="3" s="1"/>
  <c r="M17932" i="3"/>
  <c r="N17932" i="3" s="1"/>
  <c r="M17935" i="3"/>
  <c r="N17935" i="3" s="1"/>
  <c r="M17939" i="3"/>
  <c r="N17939" i="3" s="1"/>
  <c r="M17942" i="3"/>
  <c r="N17942" i="3" s="1"/>
  <c r="M17946" i="3"/>
  <c r="N17946" i="3" s="1"/>
  <c r="M17953" i="3"/>
  <c r="N17953" i="3" s="1"/>
  <c r="M17957" i="3"/>
  <c r="N17957" i="3" s="1"/>
  <c r="M17960" i="3"/>
  <c r="N17960" i="3" s="1"/>
  <c r="M17964" i="3"/>
  <c r="N17964" i="3" s="1"/>
  <c r="M17967" i="3"/>
  <c r="N17967" i="3" s="1"/>
  <c r="M17883" i="3"/>
  <c r="N17883" i="3" s="1"/>
  <c r="M17886" i="3"/>
  <c r="N17886" i="3" s="1"/>
  <c r="M17890" i="3"/>
  <c r="N17890" i="3" s="1"/>
  <c r="M17897" i="3"/>
  <c r="N17897" i="3" s="1"/>
  <c r="M17901" i="3"/>
  <c r="N17901" i="3" s="1"/>
  <c r="M17904" i="3"/>
  <c r="N17904" i="3" s="1"/>
  <c r="M17908" i="3"/>
  <c r="N17908" i="3" s="1"/>
  <c r="M17911" i="3"/>
  <c r="N17911" i="3" s="1"/>
  <c r="M17915" i="3"/>
  <c r="N17915" i="3" s="1"/>
  <c r="M17918" i="3"/>
  <c r="N17918" i="3" s="1"/>
  <c r="M17922" i="3"/>
  <c r="N17922" i="3" s="1"/>
  <c r="M17929" i="3"/>
  <c r="N17929" i="3" s="1"/>
  <c r="M17933" i="3"/>
  <c r="N17933" i="3" s="1"/>
  <c r="M17936" i="3"/>
  <c r="N17936" i="3" s="1"/>
  <c r="M17940" i="3"/>
  <c r="N17940" i="3" s="1"/>
  <c r="M17943" i="3"/>
  <c r="N17943" i="3" s="1"/>
  <c r="M17947" i="3"/>
  <c r="N17947" i="3" s="1"/>
  <c r="M17950" i="3"/>
  <c r="N17950" i="3" s="1"/>
  <c r="M17954" i="3"/>
  <c r="N17954" i="3" s="1"/>
  <c r="M17961" i="3"/>
  <c r="N17961" i="3" s="1"/>
  <c r="M17965" i="3"/>
  <c r="N17965" i="3" s="1"/>
  <c r="M17968" i="3"/>
  <c r="N17968" i="3" s="1"/>
  <c r="M17884" i="3"/>
  <c r="N17884" i="3" s="1"/>
  <c r="M17887" i="3"/>
  <c r="N17887" i="3" s="1"/>
  <c r="M17891" i="3"/>
  <c r="N17891" i="3" s="1"/>
  <c r="M17894" i="3"/>
  <c r="N17894" i="3" s="1"/>
  <c r="M17898" i="3"/>
  <c r="N17898" i="3" s="1"/>
  <c r="M17905" i="3"/>
  <c r="N17905" i="3" s="1"/>
  <c r="M17909" i="3"/>
  <c r="N17909" i="3" s="1"/>
  <c r="M17912" i="3"/>
  <c r="N17912" i="3" s="1"/>
  <c r="M17916" i="3"/>
  <c r="N17916" i="3" s="1"/>
  <c r="M17919" i="3"/>
  <c r="N17919" i="3" s="1"/>
  <c r="M17923" i="3"/>
  <c r="N17923" i="3" s="1"/>
  <c r="M17926" i="3"/>
  <c r="N17926" i="3" s="1"/>
  <c r="M17930" i="3"/>
  <c r="N17930" i="3" s="1"/>
  <c r="M17937" i="3"/>
  <c r="N17937" i="3" s="1"/>
  <c r="M17941" i="3"/>
  <c r="N17941" i="3" s="1"/>
  <c r="M17944" i="3"/>
  <c r="N17944" i="3" s="1"/>
  <c r="M17948" i="3"/>
  <c r="N17948" i="3" s="1"/>
  <c r="M17951" i="3"/>
  <c r="N17951" i="3" s="1"/>
  <c r="M17955" i="3"/>
  <c r="N17955" i="3" s="1"/>
  <c r="M17958" i="3"/>
  <c r="N17958" i="3" s="1"/>
  <c r="M17962" i="3"/>
  <c r="N17962" i="3" s="1"/>
  <c r="M17665" i="3"/>
  <c r="N17665" i="3" s="1"/>
  <c r="M17669" i="3"/>
  <c r="N17669" i="3" s="1"/>
  <c r="M17672" i="3"/>
  <c r="N17672" i="3" s="1"/>
  <c r="M17676" i="3"/>
  <c r="N17676" i="3" s="1"/>
  <c r="M17679" i="3"/>
  <c r="N17679" i="3" s="1"/>
  <c r="M17683" i="3"/>
  <c r="N17683" i="3" s="1"/>
  <c r="M17686" i="3"/>
  <c r="N17686" i="3" s="1"/>
  <c r="M17690" i="3"/>
  <c r="N17690" i="3" s="1"/>
  <c r="M17666" i="3"/>
  <c r="N17666" i="3" s="1"/>
  <c r="M17673" i="3"/>
  <c r="N17673" i="3" s="1"/>
  <c r="M17677" i="3"/>
  <c r="N17677" i="3" s="1"/>
  <c r="M17680" i="3"/>
  <c r="N17680" i="3" s="1"/>
  <c r="M17684" i="3"/>
  <c r="N17684" i="3" s="1"/>
  <c r="M17687" i="3"/>
  <c r="N17687" i="3" s="1"/>
  <c r="M17691" i="3"/>
  <c r="N17691" i="3" s="1"/>
  <c r="M17663" i="3"/>
  <c r="N17663" i="3" s="1"/>
  <c r="M17667" i="3"/>
  <c r="N17667" i="3" s="1"/>
  <c r="M17670" i="3"/>
  <c r="N17670" i="3" s="1"/>
  <c r="M17674" i="3"/>
  <c r="N17674" i="3" s="1"/>
  <c r="M17681" i="3"/>
  <c r="N17681" i="3" s="1"/>
  <c r="M17685" i="3"/>
  <c r="N17685" i="3" s="1"/>
  <c r="M17688" i="3"/>
  <c r="N17688" i="3" s="1"/>
  <c r="M17664" i="3"/>
  <c r="N17664" i="3" s="1"/>
  <c r="M17668" i="3"/>
  <c r="N17668" i="3" s="1"/>
  <c r="M17671" i="3"/>
  <c r="N17671" i="3" s="1"/>
  <c r="M17675" i="3"/>
  <c r="N17675" i="3" s="1"/>
  <c r="M17678" i="3"/>
  <c r="N17678" i="3" s="1"/>
  <c r="M17682" i="3"/>
  <c r="N17682" i="3" s="1"/>
  <c r="M17689" i="3"/>
  <c r="N17689" i="3" s="1"/>
  <c r="M17517" i="3"/>
  <c r="N17517" i="3" s="1"/>
  <c r="M17523" i="3"/>
  <c r="N17523" i="3" s="1"/>
  <c r="M17526" i="3"/>
  <c r="N17526" i="3" s="1"/>
  <c r="M17529" i="3"/>
  <c r="N17529" i="3" s="1"/>
  <c r="M17533" i="3"/>
  <c r="N17533" i="3" s="1"/>
  <c r="M17539" i="3"/>
  <c r="N17539" i="3" s="1"/>
  <c r="M17542" i="3"/>
  <c r="N17542" i="3" s="1"/>
  <c r="M17545" i="3"/>
  <c r="N17545" i="3" s="1"/>
  <c r="M17549" i="3"/>
  <c r="N17549" i="3" s="1"/>
  <c r="M17555" i="3"/>
  <c r="N17555" i="3" s="1"/>
  <c r="M17558" i="3"/>
  <c r="N17558" i="3" s="1"/>
  <c r="M17514" i="3"/>
  <c r="N17514" i="3" s="1"/>
  <c r="M17520" i="3"/>
  <c r="N17520" i="3" s="1"/>
  <c r="M17524" i="3"/>
  <c r="N17524" i="3" s="1"/>
  <c r="M17527" i="3"/>
  <c r="N17527" i="3" s="1"/>
  <c r="M17530" i="3"/>
  <c r="N17530" i="3" s="1"/>
  <c r="M17536" i="3"/>
  <c r="N17536" i="3" s="1"/>
  <c r="M17540" i="3"/>
  <c r="N17540" i="3" s="1"/>
  <c r="M17543" i="3"/>
  <c r="N17543" i="3" s="1"/>
  <c r="M17546" i="3"/>
  <c r="N17546" i="3" s="1"/>
  <c r="M17552" i="3"/>
  <c r="N17552" i="3" s="1"/>
  <c r="M17556" i="3"/>
  <c r="N17556" i="3" s="1"/>
  <c r="M17515" i="3"/>
  <c r="N17515" i="3" s="1"/>
  <c r="M17518" i="3"/>
  <c r="N17518" i="3" s="1"/>
  <c r="M17521" i="3"/>
  <c r="N17521" i="3" s="1"/>
  <c r="M17525" i="3"/>
  <c r="N17525" i="3" s="1"/>
  <c r="M17531" i="3"/>
  <c r="N17531" i="3" s="1"/>
  <c r="M17534" i="3"/>
  <c r="N17534" i="3" s="1"/>
  <c r="M17537" i="3"/>
  <c r="N17537" i="3" s="1"/>
  <c r="M17541" i="3"/>
  <c r="N17541" i="3" s="1"/>
  <c r="M17547" i="3"/>
  <c r="N17547" i="3" s="1"/>
  <c r="M17550" i="3"/>
  <c r="N17550" i="3" s="1"/>
  <c r="M17553" i="3"/>
  <c r="N17553" i="3" s="1"/>
  <c r="M17557" i="3"/>
  <c r="N17557" i="3" s="1"/>
  <c r="M17516" i="3"/>
  <c r="N17516" i="3" s="1"/>
  <c r="M17519" i="3"/>
  <c r="N17519" i="3" s="1"/>
  <c r="M17522" i="3"/>
  <c r="N17522" i="3" s="1"/>
  <c r="M17528" i="3"/>
  <c r="N17528" i="3" s="1"/>
  <c r="M17532" i="3"/>
  <c r="N17532" i="3" s="1"/>
  <c r="M17535" i="3"/>
  <c r="N17535" i="3" s="1"/>
  <c r="M17538" i="3"/>
  <c r="N17538" i="3" s="1"/>
  <c r="M17544" i="3"/>
  <c r="N17544" i="3" s="1"/>
  <c r="M17548" i="3"/>
  <c r="N17548" i="3" s="1"/>
  <c r="M17551" i="3"/>
  <c r="N17551" i="3" s="1"/>
  <c r="M17554" i="3"/>
  <c r="N17554" i="3" s="1"/>
  <c r="M17389" i="3"/>
  <c r="N17389" i="3" s="1"/>
  <c r="M17395" i="3"/>
  <c r="N17395" i="3" s="1"/>
  <c r="M17398" i="3"/>
  <c r="N17398" i="3" s="1"/>
  <c r="M17401" i="3"/>
  <c r="N17401" i="3" s="1"/>
  <c r="M17405" i="3"/>
  <c r="N17405" i="3" s="1"/>
  <c r="M17411" i="3"/>
  <c r="N17411" i="3" s="1"/>
  <c r="M17414" i="3"/>
  <c r="N17414" i="3" s="1"/>
  <c r="M17392" i="3"/>
  <c r="N17392" i="3" s="1"/>
  <c r="M17396" i="3"/>
  <c r="N17396" i="3" s="1"/>
  <c r="M17399" i="3"/>
  <c r="N17399" i="3" s="1"/>
  <c r="M17402" i="3"/>
  <c r="N17402" i="3" s="1"/>
  <c r="M17408" i="3"/>
  <c r="N17408" i="3" s="1"/>
  <c r="M17412" i="3"/>
  <c r="N17412" i="3" s="1"/>
  <c r="M17415" i="3"/>
  <c r="N17415" i="3" s="1"/>
  <c r="M17390" i="3"/>
  <c r="N17390" i="3" s="1"/>
  <c r="M17393" i="3"/>
  <c r="N17393" i="3" s="1"/>
  <c r="M17397" i="3"/>
  <c r="N17397" i="3" s="1"/>
  <c r="M17403" i="3"/>
  <c r="N17403" i="3" s="1"/>
  <c r="M17406" i="3"/>
  <c r="N17406" i="3" s="1"/>
  <c r="M17409" i="3"/>
  <c r="N17409" i="3" s="1"/>
  <c r="M17413" i="3"/>
  <c r="N17413" i="3" s="1"/>
  <c r="M17388" i="3"/>
  <c r="N17388" i="3" s="1"/>
  <c r="M17391" i="3"/>
  <c r="N17391" i="3" s="1"/>
  <c r="M17394" i="3"/>
  <c r="N17394" i="3" s="1"/>
  <c r="M17400" i="3"/>
  <c r="N17400" i="3" s="1"/>
  <c r="M17404" i="3"/>
  <c r="N17404" i="3" s="1"/>
  <c r="M17407" i="3"/>
  <c r="N17407" i="3" s="1"/>
  <c r="M17410" i="3"/>
  <c r="N17410" i="3" s="1"/>
  <c r="M17142" i="3"/>
  <c r="N17142" i="3" s="1"/>
  <c r="M17145" i="3"/>
  <c r="N17145" i="3" s="1"/>
  <c r="M17149" i="3"/>
  <c r="N17149" i="3" s="1"/>
  <c r="M17155" i="3"/>
  <c r="N17155" i="3" s="1"/>
  <c r="M17158" i="3"/>
  <c r="N17158" i="3" s="1"/>
  <c r="M17161" i="3"/>
  <c r="N17161" i="3" s="1"/>
  <c r="M17165" i="3"/>
  <c r="N17165" i="3" s="1"/>
  <c r="M17171" i="3"/>
  <c r="N17171" i="3" s="1"/>
  <c r="M17174" i="3"/>
  <c r="N17174" i="3" s="1"/>
  <c r="M17177" i="3"/>
  <c r="N17177" i="3" s="1"/>
  <c r="M17181" i="3"/>
  <c r="N17181" i="3" s="1"/>
  <c r="M17187" i="3"/>
  <c r="N17187" i="3" s="1"/>
  <c r="M17190" i="3"/>
  <c r="N17190" i="3" s="1"/>
  <c r="M17193" i="3"/>
  <c r="N17193" i="3" s="1"/>
  <c r="M17197" i="3"/>
  <c r="N17197" i="3" s="1"/>
  <c r="M17203" i="3"/>
  <c r="N17203" i="3" s="1"/>
  <c r="M17206" i="3"/>
  <c r="N17206" i="3" s="1"/>
  <c r="M17209" i="3"/>
  <c r="N17209" i="3" s="1"/>
  <c r="M17213" i="3"/>
  <c r="N17213" i="3" s="1"/>
  <c r="M17219" i="3"/>
  <c r="N17219" i="3" s="1"/>
  <c r="M17222" i="3"/>
  <c r="N17222" i="3" s="1"/>
  <c r="M17225" i="3"/>
  <c r="N17225" i="3" s="1"/>
  <c r="M17229" i="3"/>
  <c r="N17229" i="3" s="1"/>
  <c r="M17235" i="3"/>
  <c r="N17235" i="3" s="1"/>
  <c r="M17238" i="3"/>
  <c r="N17238" i="3" s="1"/>
  <c r="M17241" i="3"/>
  <c r="N17241" i="3" s="1"/>
  <c r="M17245" i="3"/>
  <c r="N17245" i="3" s="1"/>
  <c r="M17251" i="3"/>
  <c r="N17251" i="3" s="1"/>
  <c r="M17254" i="3"/>
  <c r="N17254" i="3" s="1"/>
  <c r="M17257" i="3"/>
  <c r="N17257" i="3" s="1"/>
  <c r="M17261" i="3"/>
  <c r="N17261" i="3" s="1"/>
  <c r="M17267" i="3"/>
  <c r="N17267" i="3" s="1"/>
  <c r="M17270" i="3"/>
  <c r="N17270" i="3" s="1"/>
  <c r="M17273" i="3"/>
  <c r="N17273" i="3" s="1"/>
  <c r="M17277" i="3"/>
  <c r="N17277" i="3" s="1"/>
  <c r="M17283" i="3"/>
  <c r="N17283" i="3" s="1"/>
  <c r="M17143" i="3"/>
  <c r="N17143" i="3" s="1"/>
  <c r="M17146" i="3"/>
  <c r="N17146" i="3" s="1"/>
  <c r="M17152" i="3"/>
  <c r="N17152" i="3" s="1"/>
  <c r="M17156" i="3"/>
  <c r="N17156" i="3" s="1"/>
  <c r="M17159" i="3"/>
  <c r="N17159" i="3" s="1"/>
  <c r="M17162" i="3"/>
  <c r="N17162" i="3" s="1"/>
  <c r="M17168" i="3"/>
  <c r="N17168" i="3" s="1"/>
  <c r="M17172" i="3"/>
  <c r="N17172" i="3" s="1"/>
  <c r="M17175" i="3"/>
  <c r="N17175" i="3" s="1"/>
  <c r="M17178" i="3"/>
  <c r="N17178" i="3" s="1"/>
  <c r="M17184" i="3"/>
  <c r="N17184" i="3" s="1"/>
  <c r="M17188" i="3"/>
  <c r="N17188" i="3" s="1"/>
  <c r="M17191" i="3"/>
  <c r="N17191" i="3" s="1"/>
  <c r="M17194" i="3"/>
  <c r="N17194" i="3" s="1"/>
  <c r="M17200" i="3"/>
  <c r="N17200" i="3" s="1"/>
  <c r="M17204" i="3"/>
  <c r="N17204" i="3" s="1"/>
  <c r="M17207" i="3"/>
  <c r="N17207" i="3" s="1"/>
  <c r="M17210" i="3"/>
  <c r="N17210" i="3" s="1"/>
  <c r="M17216" i="3"/>
  <c r="N17216" i="3" s="1"/>
  <c r="M17220" i="3"/>
  <c r="N17220" i="3" s="1"/>
  <c r="M17223" i="3"/>
  <c r="N17223" i="3" s="1"/>
  <c r="M17226" i="3"/>
  <c r="N17226" i="3" s="1"/>
  <c r="M17232" i="3"/>
  <c r="N17232" i="3" s="1"/>
  <c r="M17236" i="3"/>
  <c r="N17236" i="3" s="1"/>
  <c r="M17239" i="3"/>
  <c r="N17239" i="3" s="1"/>
  <c r="M17242" i="3"/>
  <c r="N17242" i="3" s="1"/>
  <c r="M17248" i="3"/>
  <c r="N17248" i="3" s="1"/>
  <c r="M17252" i="3"/>
  <c r="N17252" i="3" s="1"/>
  <c r="M17255" i="3"/>
  <c r="N17255" i="3" s="1"/>
  <c r="M17258" i="3"/>
  <c r="N17258" i="3" s="1"/>
  <c r="M17264" i="3"/>
  <c r="N17264" i="3" s="1"/>
  <c r="M17268" i="3"/>
  <c r="N17268" i="3" s="1"/>
  <c r="M17271" i="3"/>
  <c r="N17271" i="3" s="1"/>
  <c r="M17274" i="3"/>
  <c r="N17274" i="3" s="1"/>
  <c r="M17280" i="3"/>
  <c r="N17280" i="3" s="1"/>
  <c r="M17141" i="3"/>
  <c r="N17141" i="3" s="1"/>
  <c r="M17147" i="3"/>
  <c r="N17147" i="3" s="1"/>
  <c r="M17150" i="3"/>
  <c r="N17150" i="3" s="1"/>
  <c r="M17153" i="3"/>
  <c r="N17153" i="3" s="1"/>
  <c r="M17157" i="3"/>
  <c r="N17157" i="3" s="1"/>
  <c r="M17163" i="3"/>
  <c r="N17163" i="3" s="1"/>
  <c r="M17166" i="3"/>
  <c r="N17166" i="3" s="1"/>
  <c r="M17169" i="3"/>
  <c r="N17169" i="3" s="1"/>
  <c r="M17173" i="3"/>
  <c r="N17173" i="3" s="1"/>
  <c r="M17179" i="3"/>
  <c r="N17179" i="3" s="1"/>
  <c r="M17182" i="3"/>
  <c r="N17182" i="3" s="1"/>
  <c r="M17185" i="3"/>
  <c r="N17185" i="3" s="1"/>
  <c r="M17189" i="3"/>
  <c r="N17189" i="3" s="1"/>
  <c r="M17195" i="3"/>
  <c r="N17195" i="3" s="1"/>
  <c r="M17198" i="3"/>
  <c r="N17198" i="3" s="1"/>
  <c r="M17201" i="3"/>
  <c r="N17201" i="3" s="1"/>
  <c r="M17205" i="3"/>
  <c r="N17205" i="3" s="1"/>
  <c r="M17211" i="3"/>
  <c r="N17211" i="3" s="1"/>
  <c r="M17214" i="3"/>
  <c r="N17214" i="3" s="1"/>
  <c r="M17217" i="3"/>
  <c r="N17217" i="3" s="1"/>
  <c r="M17221" i="3"/>
  <c r="N17221" i="3" s="1"/>
  <c r="M17227" i="3"/>
  <c r="N17227" i="3" s="1"/>
  <c r="M17230" i="3"/>
  <c r="N17230" i="3" s="1"/>
  <c r="M17233" i="3"/>
  <c r="N17233" i="3" s="1"/>
  <c r="M17237" i="3"/>
  <c r="N17237" i="3" s="1"/>
  <c r="M17243" i="3"/>
  <c r="N17243" i="3" s="1"/>
  <c r="M17246" i="3"/>
  <c r="N17246" i="3" s="1"/>
  <c r="M17249" i="3"/>
  <c r="N17249" i="3" s="1"/>
  <c r="M17253" i="3"/>
  <c r="N17253" i="3" s="1"/>
  <c r="M17259" i="3"/>
  <c r="N17259" i="3" s="1"/>
  <c r="M17262" i="3"/>
  <c r="N17262" i="3" s="1"/>
  <c r="M17265" i="3"/>
  <c r="N17265" i="3" s="1"/>
  <c r="M17269" i="3"/>
  <c r="N17269" i="3" s="1"/>
  <c r="M17275" i="3"/>
  <c r="N17275" i="3" s="1"/>
  <c r="M17278" i="3"/>
  <c r="N17278" i="3" s="1"/>
  <c r="M17281" i="3"/>
  <c r="N17281" i="3" s="1"/>
  <c r="M17144" i="3"/>
  <c r="N17144" i="3" s="1"/>
  <c r="M17148" i="3"/>
  <c r="N17148" i="3" s="1"/>
  <c r="M17151" i="3"/>
  <c r="N17151" i="3" s="1"/>
  <c r="M17154" i="3"/>
  <c r="N17154" i="3" s="1"/>
  <c r="M17160" i="3"/>
  <c r="N17160" i="3" s="1"/>
  <c r="M17164" i="3"/>
  <c r="N17164" i="3" s="1"/>
  <c r="M17167" i="3"/>
  <c r="N17167" i="3" s="1"/>
  <c r="M17170" i="3"/>
  <c r="N17170" i="3" s="1"/>
  <c r="M17176" i="3"/>
  <c r="N17176" i="3" s="1"/>
  <c r="M17180" i="3"/>
  <c r="N17180" i="3" s="1"/>
  <c r="M17183" i="3"/>
  <c r="N17183" i="3" s="1"/>
  <c r="M17186" i="3"/>
  <c r="N17186" i="3" s="1"/>
  <c r="M17192" i="3"/>
  <c r="N17192" i="3" s="1"/>
  <c r="M17196" i="3"/>
  <c r="N17196" i="3" s="1"/>
  <c r="M17199" i="3"/>
  <c r="N17199" i="3" s="1"/>
  <c r="M17202" i="3"/>
  <c r="N17202" i="3" s="1"/>
  <c r="M17208" i="3"/>
  <c r="N17208" i="3" s="1"/>
  <c r="M17212" i="3"/>
  <c r="N17212" i="3" s="1"/>
  <c r="M17215" i="3"/>
  <c r="N17215" i="3" s="1"/>
  <c r="M17218" i="3"/>
  <c r="N17218" i="3" s="1"/>
  <c r="M17224" i="3"/>
  <c r="N17224" i="3" s="1"/>
  <c r="M17228" i="3"/>
  <c r="N17228" i="3" s="1"/>
  <c r="M17231" i="3"/>
  <c r="N17231" i="3" s="1"/>
  <c r="M17234" i="3"/>
  <c r="N17234" i="3" s="1"/>
  <c r="M17240" i="3"/>
  <c r="N17240" i="3" s="1"/>
  <c r="M17244" i="3"/>
  <c r="N17244" i="3" s="1"/>
  <c r="M17247" i="3"/>
  <c r="N17247" i="3" s="1"/>
  <c r="M17250" i="3"/>
  <c r="N17250" i="3" s="1"/>
  <c r="M17256" i="3"/>
  <c r="N17256" i="3" s="1"/>
  <c r="M17260" i="3"/>
  <c r="N17260" i="3" s="1"/>
  <c r="M17263" i="3"/>
  <c r="N17263" i="3" s="1"/>
  <c r="M17266" i="3"/>
  <c r="N17266" i="3" s="1"/>
  <c r="M17272" i="3"/>
  <c r="N17272" i="3" s="1"/>
  <c r="M17276" i="3"/>
  <c r="N17276" i="3" s="1"/>
  <c r="M17279" i="3"/>
  <c r="N17279" i="3" s="1"/>
  <c r="M17282" i="3"/>
  <c r="N17282" i="3" s="1"/>
  <c r="M16786" i="3"/>
  <c r="N16786" i="3" s="1"/>
  <c r="M16793" i="3"/>
  <c r="N16793" i="3" s="1"/>
  <c r="M16796" i="3"/>
  <c r="N16796" i="3" s="1"/>
  <c r="M16799" i="3"/>
  <c r="N16799" i="3" s="1"/>
  <c r="M16803" i="3"/>
  <c r="N16803" i="3" s="1"/>
  <c r="M16806" i="3"/>
  <c r="N16806" i="3" s="1"/>
  <c r="M16810" i="3"/>
  <c r="N16810" i="3" s="1"/>
  <c r="M16813" i="3"/>
  <c r="N16813" i="3" s="1"/>
  <c r="M16816" i="3"/>
  <c r="N16816" i="3" s="1"/>
  <c r="M16820" i="3"/>
  <c r="N16820" i="3" s="1"/>
  <c r="M16823" i="3"/>
  <c r="N16823" i="3" s="1"/>
  <c r="M16827" i="3"/>
  <c r="N16827" i="3" s="1"/>
  <c r="M16833" i="3"/>
  <c r="N16833" i="3" s="1"/>
  <c r="M16837" i="3"/>
  <c r="N16837" i="3" s="1"/>
  <c r="M16840" i="3"/>
  <c r="N16840" i="3" s="1"/>
  <c r="M16846" i="3"/>
  <c r="N16846" i="3" s="1"/>
  <c r="M16787" i="3"/>
  <c r="N16787" i="3" s="1"/>
  <c r="M16790" i="3"/>
  <c r="N16790" i="3" s="1"/>
  <c r="M16794" i="3"/>
  <c r="N16794" i="3" s="1"/>
  <c r="M16797" i="3"/>
  <c r="N16797" i="3" s="1"/>
  <c r="M16800" i="3"/>
  <c r="N16800" i="3" s="1"/>
  <c r="M16804" i="3"/>
  <c r="N16804" i="3" s="1"/>
  <c r="M16807" i="3"/>
  <c r="N16807" i="3" s="1"/>
  <c r="M16811" i="3"/>
  <c r="N16811" i="3" s="1"/>
  <c r="M16817" i="3"/>
  <c r="N16817" i="3" s="1"/>
  <c r="M16821" i="3"/>
  <c r="N16821" i="3" s="1"/>
  <c r="M16824" i="3"/>
  <c r="N16824" i="3" s="1"/>
  <c r="M16830" i="3"/>
  <c r="N16830" i="3" s="1"/>
  <c r="M16834" i="3"/>
  <c r="N16834" i="3" s="1"/>
  <c r="M16841" i="3"/>
  <c r="N16841" i="3" s="1"/>
  <c r="M16844" i="3"/>
  <c r="N16844" i="3" s="1"/>
  <c r="M16847" i="3"/>
  <c r="N16847" i="3" s="1"/>
  <c r="M16788" i="3"/>
  <c r="N16788" i="3" s="1"/>
  <c r="M16791" i="3"/>
  <c r="N16791" i="3" s="1"/>
  <c r="M16795" i="3"/>
  <c r="N16795" i="3" s="1"/>
  <c r="M16801" i="3"/>
  <c r="N16801" i="3" s="1"/>
  <c r="M16805" i="3"/>
  <c r="N16805" i="3" s="1"/>
  <c r="M16808" i="3"/>
  <c r="N16808" i="3" s="1"/>
  <c r="M16814" i="3"/>
  <c r="N16814" i="3" s="1"/>
  <c r="M16818" i="3"/>
  <c r="N16818" i="3" s="1"/>
  <c r="M16825" i="3"/>
  <c r="N16825" i="3" s="1"/>
  <c r="M16828" i="3"/>
  <c r="N16828" i="3" s="1"/>
  <c r="M16831" i="3"/>
  <c r="N16831" i="3" s="1"/>
  <c r="M16835" i="3"/>
  <c r="N16835" i="3" s="1"/>
  <c r="M16838" i="3"/>
  <c r="N16838" i="3" s="1"/>
  <c r="M16842" i="3"/>
  <c r="N16842" i="3" s="1"/>
  <c r="M16845" i="3"/>
  <c r="N16845" i="3" s="1"/>
  <c r="M16848" i="3"/>
  <c r="N16848" i="3" s="1"/>
  <c r="M16785" i="3"/>
  <c r="N16785" i="3" s="1"/>
  <c r="M16789" i="3"/>
  <c r="N16789" i="3" s="1"/>
  <c r="M16792" i="3"/>
  <c r="N16792" i="3" s="1"/>
  <c r="M16798" i="3"/>
  <c r="N16798" i="3" s="1"/>
  <c r="M16802" i="3"/>
  <c r="N16802" i="3" s="1"/>
  <c r="M16809" i="3"/>
  <c r="N16809" i="3" s="1"/>
  <c r="M16812" i="3"/>
  <c r="N16812" i="3" s="1"/>
  <c r="M16815" i="3"/>
  <c r="N16815" i="3" s="1"/>
  <c r="M16819" i="3"/>
  <c r="N16819" i="3" s="1"/>
  <c r="M16822" i="3"/>
  <c r="N16822" i="3" s="1"/>
  <c r="M16826" i="3"/>
  <c r="N16826" i="3" s="1"/>
  <c r="M16829" i="3"/>
  <c r="N16829" i="3" s="1"/>
  <c r="M16832" i="3"/>
  <c r="N16832" i="3" s="1"/>
  <c r="M16836" i="3"/>
  <c r="N16836" i="3" s="1"/>
  <c r="M16839" i="3"/>
  <c r="N16839" i="3" s="1"/>
  <c r="M16843" i="3"/>
  <c r="N16843" i="3" s="1"/>
  <c r="M16849" i="3"/>
  <c r="N16849" i="3" s="1"/>
  <c r="M16629" i="3"/>
  <c r="N16629" i="3" s="1"/>
  <c r="M16635" i="3"/>
  <c r="N16635" i="3" s="1"/>
  <c r="M16638" i="3"/>
  <c r="N16638" i="3" s="1"/>
  <c r="M16641" i="3"/>
  <c r="N16641" i="3" s="1"/>
  <c r="M16645" i="3"/>
  <c r="N16645" i="3" s="1"/>
  <c r="M16651" i="3"/>
  <c r="N16651" i="3" s="1"/>
  <c r="M16656" i="3"/>
  <c r="N16656" i="3" s="1"/>
  <c r="M16662" i="3"/>
  <c r="N16662" i="3" s="1"/>
  <c r="M16665" i="3"/>
  <c r="N16665" i="3" s="1"/>
  <c r="M16669" i="3"/>
  <c r="N16669" i="3" s="1"/>
  <c r="M16675" i="3"/>
  <c r="N16675" i="3" s="1"/>
  <c r="M16678" i="3"/>
  <c r="N16678" i="3" s="1"/>
  <c r="M16632" i="3"/>
  <c r="N16632" i="3" s="1"/>
  <c r="M16636" i="3"/>
  <c r="N16636" i="3" s="1"/>
  <c r="M16639" i="3"/>
  <c r="N16639" i="3" s="1"/>
  <c r="M16642" i="3"/>
  <c r="N16642" i="3" s="1"/>
  <c r="M16648" i="3"/>
  <c r="N16648" i="3" s="1"/>
  <c r="M16654" i="3"/>
  <c r="N16654" i="3" s="1"/>
  <c r="M16657" i="3"/>
  <c r="N16657" i="3" s="1"/>
  <c r="M16660" i="3"/>
  <c r="N16660" i="3" s="1"/>
  <c r="M16663" i="3"/>
  <c r="N16663" i="3" s="1"/>
  <c r="M16666" i="3"/>
  <c r="N16666" i="3" s="1"/>
  <c r="M16672" i="3"/>
  <c r="N16672" i="3" s="1"/>
  <c r="M16676" i="3"/>
  <c r="N16676" i="3" s="1"/>
  <c r="M16679" i="3"/>
  <c r="N16679" i="3" s="1"/>
  <c r="M16630" i="3"/>
  <c r="N16630" i="3" s="1"/>
  <c r="M16633" i="3"/>
  <c r="N16633" i="3" s="1"/>
  <c r="M16637" i="3"/>
  <c r="N16637" i="3" s="1"/>
  <c r="M16643" i="3"/>
  <c r="N16643" i="3" s="1"/>
  <c r="M16646" i="3"/>
  <c r="N16646" i="3" s="1"/>
  <c r="M16649" i="3"/>
  <c r="N16649" i="3" s="1"/>
  <c r="M16652" i="3"/>
  <c r="N16652" i="3" s="1"/>
  <c r="M16655" i="3"/>
  <c r="N16655" i="3" s="1"/>
  <c r="M16658" i="3"/>
  <c r="N16658" i="3" s="1"/>
  <c r="M16661" i="3"/>
  <c r="N16661" i="3" s="1"/>
  <c r="M16667" i="3"/>
  <c r="N16667" i="3" s="1"/>
  <c r="M16670" i="3"/>
  <c r="N16670" i="3" s="1"/>
  <c r="M16673" i="3"/>
  <c r="N16673" i="3" s="1"/>
  <c r="M16677" i="3"/>
  <c r="N16677" i="3" s="1"/>
  <c r="M16631" i="3"/>
  <c r="N16631" i="3" s="1"/>
  <c r="M16634" i="3"/>
  <c r="N16634" i="3" s="1"/>
  <c r="M16640" i="3"/>
  <c r="N16640" i="3" s="1"/>
  <c r="M16644" i="3"/>
  <c r="N16644" i="3" s="1"/>
  <c r="M16647" i="3"/>
  <c r="N16647" i="3" s="1"/>
  <c r="M16650" i="3"/>
  <c r="N16650" i="3" s="1"/>
  <c r="M16653" i="3"/>
  <c r="N16653" i="3" s="1"/>
  <c r="M16659" i="3"/>
  <c r="N16659" i="3" s="1"/>
  <c r="M16664" i="3"/>
  <c r="N16664" i="3" s="1"/>
  <c r="M16668" i="3"/>
  <c r="N16668" i="3" s="1"/>
  <c r="M16671" i="3"/>
  <c r="N16671" i="3" s="1"/>
  <c r="M16674" i="3"/>
  <c r="N16674" i="3" s="1"/>
  <c r="M16251" i="3"/>
  <c r="N16251" i="3" s="1"/>
  <c r="M16254" i="3"/>
  <c r="N16254" i="3" s="1"/>
  <c r="M16257" i="3"/>
  <c r="N16257" i="3" s="1"/>
  <c r="M16261" i="3"/>
  <c r="N16261" i="3" s="1"/>
  <c r="M16267" i="3"/>
  <c r="N16267" i="3" s="1"/>
  <c r="M16272" i="3"/>
  <c r="N16272" i="3" s="1"/>
  <c r="M16278" i="3"/>
  <c r="N16278" i="3" s="1"/>
  <c r="M16281" i="3"/>
  <c r="N16281" i="3" s="1"/>
  <c r="M16285" i="3"/>
  <c r="N16285" i="3" s="1"/>
  <c r="M16291" i="3"/>
  <c r="N16291" i="3" s="1"/>
  <c r="M16294" i="3"/>
  <c r="N16294" i="3" s="1"/>
  <c r="M16297" i="3"/>
  <c r="N16297" i="3" s="1"/>
  <c r="M16300" i="3"/>
  <c r="N16300" i="3" s="1"/>
  <c r="M16303" i="3"/>
  <c r="N16303" i="3" s="1"/>
  <c r="M16306" i="3"/>
  <c r="N16306" i="3" s="1"/>
  <c r="M16309" i="3"/>
  <c r="N16309" i="3" s="1"/>
  <c r="M16315" i="3"/>
  <c r="N16315" i="3" s="1"/>
  <c r="M16318" i="3"/>
  <c r="N16318" i="3" s="1"/>
  <c r="M16321" i="3"/>
  <c r="N16321" i="3" s="1"/>
  <c r="M16325" i="3"/>
  <c r="N16325" i="3" s="1"/>
  <c r="M16331" i="3"/>
  <c r="N16331" i="3" s="1"/>
  <c r="M16336" i="3"/>
  <c r="N16336" i="3" s="1"/>
  <c r="M16248" i="3"/>
  <c r="N16248" i="3" s="1"/>
  <c r="M16252" i="3"/>
  <c r="N16252" i="3" s="1"/>
  <c r="M16255" i="3"/>
  <c r="N16255" i="3" s="1"/>
  <c r="M16258" i="3"/>
  <c r="N16258" i="3" s="1"/>
  <c r="M16264" i="3"/>
  <c r="N16264" i="3" s="1"/>
  <c r="M16270" i="3"/>
  <c r="N16270" i="3" s="1"/>
  <c r="M16273" i="3"/>
  <c r="N16273" i="3" s="1"/>
  <c r="M16276" i="3"/>
  <c r="N16276" i="3" s="1"/>
  <c r="M16279" i="3"/>
  <c r="N16279" i="3" s="1"/>
  <c r="M16282" i="3"/>
  <c r="N16282" i="3" s="1"/>
  <c r="M16288" i="3"/>
  <c r="N16288" i="3" s="1"/>
  <c r="M16292" i="3"/>
  <c r="N16292" i="3" s="1"/>
  <c r="M16295" i="3"/>
  <c r="N16295" i="3" s="1"/>
  <c r="M16298" i="3"/>
  <c r="N16298" i="3" s="1"/>
  <c r="M16301" i="3"/>
  <c r="N16301" i="3" s="1"/>
  <c r="M16307" i="3"/>
  <c r="N16307" i="3" s="1"/>
  <c r="M16312" i="3"/>
  <c r="N16312" i="3" s="1"/>
  <c r="M16316" i="3"/>
  <c r="N16316" i="3" s="1"/>
  <c r="M16319" i="3"/>
  <c r="N16319" i="3" s="1"/>
  <c r="M16322" i="3"/>
  <c r="N16322" i="3" s="1"/>
  <c r="M16328" i="3"/>
  <c r="N16328" i="3" s="1"/>
  <c r="M16334" i="3"/>
  <c r="N16334" i="3" s="1"/>
  <c r="M16337" i="3"/>
  <c r="N16337" i="3" s="1"/>
  <c r="M16246" i="3"/>
  <c r="N16246" i="3" s="1"/>
  <c r="M16249" i="3"/>
  <c r="N16249" i="3" s="1"/>
  <c r="M16253" i="3"/>
  <c r="N16253" i="3" s="1"/>
  <c r="M16259" i="3"/>
  <c r="N16259" i="3" s="1"/>
  <c r="M16262" i="3"/>
  <c r="N16262" i="3" s="1"/>
  <c r="M16265" i="3"/>
  <c r="N16265" i="3" s="1"/>
  <c r="M16268" i="3"/>
  <c r="N16268" i="3" s="1"/>
  <c r="M16271" i="3"/>
  <c r="N16271" i="3" s="1"/>
  <c r="M16274" i="3"/>
  <c r="N16274" i="3" s="1"/>
  <c r="M16277" i="3"/>
  <c r="N16277" i="3" s="1"/>
  <c r="M16283" i="3"/>
  <c r="N16283" i="3" s="1"/>
  <c r="M16286" i="3"/>
  <c r="N16286" i="3" s="1"/>
  <c r="M16289" i="3"/>
  <c r="N16289" i="3" s="1"/>
  <c r="M16293" i="3"/>
  <c r="N16293" i="3" s="1"/>
  <c r="M16299" i="3"/>
  <c r="N16299" i="3" s="1"/>
  <c r="M16304" i="3"/>
  <c r="N16304" i="3" s="1"/>
  <c r="M16310" i="3"/>
  <c r="N16310" i="3" s="1"/>
  <c r="M16313" i="3"/>
  <c r="N16313" i="3" s="1"/>
  <c r="M16317" i="3"/>
  <c r="N16317" i="3" s="1"/>
  <c r="M16323" i="3"/>
  <c r="N16323" i="3" s="1"/>
  <c r="M16326" i="3"/>
  <c r="N16326" i="3" s="1"/>
  <c r="M16329" i="3"/>
  <c r="N16329" i="3" s="1"/>
  <c r="M16332" i="3"/>
  <c r="N16332" i="3" s="1"/>
  <c r="M16335" i="3"/>
  <c r="N16335" i="3" s="1"/>
  <c r="M16338" i="3"/>
  <c r="N16338" i="3" s="1"/>
  <c r="M16247" i="3"/>
  <c r="N16247" i="3" s="1"/>
  <c r="M16250" i="3"/>
  <c r="N16250" i="3" s="1"/>
  <c r="M16256" i="3"/>
  <c r="N16256" i="3" s="1"/>
  <c r="M16260" i="3"/>
  <c r="N16260" i="3" s="1"/>
  <c r="M16263" i="3"/>
  <c r="N16263" i="3" s="1"/>
  <c r="M16266" i="3"/>
  <c r="N16266" i="3" s="1"/>
  <c r="M16269" i="3"/>
  <c r="N16269" i="3" s="1"/>
  <c r="M16275" i="3"/>
  <c r="N16275" i="3" s="1"/>
  <c r="M16280" i="3"/>
  <c r="N16280" i="3" s="1"/>
  <c r="M16284" i="3"/>
  <c r="N16284" i="3" s="1"/>
  <c r="M16287" i="3"/>
  <c r="N16287" i="3" s="1"/>
  <c r="M16290" i="3"/>
  <c r="N16290" i="3" s="1"/>
  <c r="M16296" i="3"/>
  <c r="N16296" i="3" s="1"/>
  <c r="M16302" i="3"/>
  <c r="N16302" i="3" s="1"/>
  <c r="M16305" i="3"/>
  <c r="N16305" i="3" s="1"/>
  <c r="M16308" i="3"/>
  <c r="N16308" i="3" s="1"/>
  <c r="M16311" i="3"/>
  <c r="N16311" i="3" s="1"/>
  <c r="M16314" i="3"/>
  <c r="N16314" i="3" s="1"/>
  <c r="M16320" i="3"/>
  <c r="N16320" i="3" s="1"/>
  <c r="M16324" i="3"/>
  <c r="N16324" i="3" s="1"/>
  <c r="M16327" i="3"/>
  <c r="N16327" i="3" s="1"/>
  <c r="M16330" i="3"/>
  <c r="N16330" i="3" s="1"/>
  <c r="M16333" i="3"/>
  <c r="N16333" i="3" s="1"/>
  <c r="M15886" i="3"/>
  <c r="N15886" i="3" s="1"/>
  <c r="M15889" i="3"/>
  <c r="N15889" i="3" s="1"/>
  <c r="M15892" i="3"/>
  <c r="N15892" i="3" s="1"/>
  <c r="M15895" i="3"/>
  <c r="N15895" i="3" s="1"/>
  <c r="M15898" i="3"/>
  <c r="N15898" i="3" s="1"/>
  <c r="M15901" i="3"/>
  <c r="N15901" i="3" s="1"/>
  <c r="M15907" i="3"/>
  <c r="N15907" i="3" s="1"/>
  <c r="M15912" i="3"/>
  <c r="N15912" i="3" s="1"/>
  <c r="M15881" i="3"/>
  <c r="N15881" i="3" s="1"/>
  <c r="M15884" i="3"/>
  <c r="N15884" i="3" s="1"/>
  <c r="M15887" i="3"/>
  <c r="N15887" i="3" s="1"/>
  <c r="M15890" i="3"/>
  <c r="N15890" i="3" s="1"/>
  <c r="M15893" i="3"/>
  <c r="N15893" i="3" s="1"/>
  <c r="M15899" i="3"/>
  <c r="N15899" i="3" s="1"/>
  <c r="M15904" i="3"/>
  <c r="N15904" i="3" s="1"/>
  <c r="M15910" i="3"/>
  <c r="N15910" i="3" s="1"/>
  <c r="M15913" i="3"/>
  <c r="N15913" i="3" s="1"/>
  <c r="M15882" i="3"/>
  <c r="N15882" i="3" s="1"/>
  <c r="M15885" i="3"/>
  <c r="N15885" i="3" s="1"/>
  <c r="M15891" i="3"/>
  <c r="N15891" i="3" s="1"/>
  <c r="M15896" i="3"/>
  <c r="N15896" i="3" s="1"/>
  <c r="M15902" i="3"/>
  <c r="N15902" i="3" s="1"/>
  <c r="M15905" i="3"/>
  <c r="N15905" i="3" s="1"/>
  <c r="M15908" i="3"/>
  <c r="N15908" i="3" s="1"/>
  <c r="M15911" i="3"/>
  <c r="N15911" i="3" s="1"/>
  <c r="M15914" i="3"/>
  <c r="N15914" i="3" s="1"/>
  <c r="M15883" i="3"/>
  <c r="N15883" i="3" s="1"/>
  <c r="M15888" i="3"/>
  <c r="N15888" i="3" s="1"/>
  <c r="M15894" i="3"/>
  <c r="N15894" i="3" s="1"/>
  <c r="M15897" i="3"/>
  <c r="N15897" i="3" s="1"/>
  <c r="M15900" i="3"/>
  <c r="N15900" i="3" s="1"/>
  <c r="M15903" i="3"/>
  <c r="N15903" i="3" s="1"/>
  <c r="M15906" i="3"/>
  <c r="N15906" i="3" s="1"/>
  <c r="M15909" i="3"/>
  <c r="N15909" i="3" s="1"/>
  <c r="M15549" i="3"/>
  <c r="N15549" i="3" s="1"/>
  <c r="M15555" i="3"/>
  <c r="N15555" i="3" s="1"/>
  <c r="M15560" i="3"/>
  <c r="N15560" i="3" s="1"/>
  <c r="M15566" i="3"/>
  <c r="N15566" i="3" s="1"/>
  <c r="M15569" i="3"/>
  <c r="N15569" i="3" s="1"/>
  <c r="M15572" i="3"/>
  <c r="N15572" i="3" s="1"/>
  <c r="M15575" i="3"/>
  <c r="N15575" i="3" s="1"/>
  <c r="M15578" i="3"/>
  <c r="N15578" i="3" s="1"/>
  <c r="M15581" i="3"/>
  <c r="N15581" i="3" s="1"/>
  <c r="M15587" i="3"/>
  <c r="N15587" i="3" s="1"/>
  <c r="M15552" i="3"/>
  <c r="N15552" i="3" s="1"/>
  <c r="M15558" i="3"/>
  <c r="N15558" i="3" s="1"/>
  <c r="M15561" i="3"/>
  <c r="N15561" i="3" s="1"/>
  <c r="M15564" i="3"/>
  <c r="N15564" i="3" s="1"/>
  <c r="M15567" i="3"/>
  <c r="N15567" i="3" s="1"/>
  <c r="M15570" i="3"/>
  <c r="N15570" i="3" s="1"/>
  <c r="M15573" i="3"/>
  <c r="N15573" i="3" s="1"/>
  <c r="M15579" i="3"/>
  <c r="N15579" i="3" s="1"/>
  <c r="M15584" i="3"/>
  <c r="N15584" i="3" s="1"/>
  <c r="M15550" i="3"/>
  <c r="N15550" i="3" s="1"/>
  <c r="M15553" i="3"/>
  <c r="N15553" i="3" s="1"/>
  <c r="M15556" i="3"/>
  <c r="N15556" i="3" s="1"/>
  <c r="M15559" i="3"/>
  <c r="N15559" i="3" s="1"/>
  <c r="M15562" i="3"/>
  <c r="N15562" i="3" s="1"/>
  <c r="M15565" i="3"/>
  <c r="N15565" i="3" s="1"/>
  <c r="M15571" i="3"/>
  <c r="N15571" i="3" s="1"/>
  <c r="M15576" i="3"/>
  <c r="N15576" i="3" s="1"/>
  <c r="M15582" i="3"/>
  <c r="N15582" i="3" s="1"/>
  <c r="M15585" i="3"/>
  <c r="N15585" i="3" s="1"/>
  <c r="M15588" i="3"/>
  <c r="N15588" i="3" s="1"/>
  <c r="M15548" i="3"/>
  <c r="N15548" i="3" s="1"/>
  <c r="M15551" i="3"/>
  <c r="N15551" i="3" s="1"/>
  <c r="M15554" i="3"/>
  <c r="N15554" i="3" s="1"/>
  <c r="M15557" i="3"/>
  <c r="N15557" i="3" s="1"/>
  <c r="M15563" i="3"/>
  <c r="N15563" i="3" s="1"/>
  <c r="M15568" i="3"/>
  <c r="N15568" i="3" s="1"/>
  <c r="M15574" i="3"/>
  <c r="N15574" i="3" s="1"/>
  <c r="M15577" i="3"/>
  <c r="N15577" i="3" s="1"/>
  <c r="M15580" i="3"/>
  <c r="N15580" i="3" s="1"/>
  <c r="M15583" i="3"/>
  <c r="N15583" i="3" s="1"/>
  <c r="M15586" i="3"/>
  <c r="N15586" i="3" s="1"/>
  <c r="M15589" i="3"/>
  <c r="N15589" i="3" s="1"/>
  <c r="M15395" i="3"/>
  <c r="N15395" i="3" s="1"/>
  <c r="M15400" i="3"/>
  <c r="N15400" i="3" s="1"/>
  <c r="M15406" i="3"/>
  <c r="N15406" i="3" s="1"/>
  <c r="M15409" i="3"/>
  <c r="N15409" i="3" s="1"/>
  <c r="M15412" i="3"/>
  <c r="N15412" i="3" s="1"/>
  <c r="M15415" i="3"/>
  <c r="N15415" i="3" s="1"/>
  <c r="M15418" i="3"/>
  <c r="N15418" i="3" s="1"/>
  <c r="M15421" i="3"/>
  <c r="N15421" i="3" s="1"/>
  <c r="M15427" i="3"/>
  <c r="N15427" i="3" s="1"/>
  <c r="M15432" i="3"/>
  <c r="N15432" i="3" s="1"/>
  <c r="M15438" i="3"/>
  <c r="N15438" i="3" s="1"/>
  <c r="M15441" i="3"/>
  <c r="N15441" i="3" s="1"/>
  <c r="M15444" i="3"/>
  <c r="N15444" i="3" s="1"/>
  <c r="M15447" i="3"/>
  <c r="N15447" i="3" s="1"/>
  <c r="M15450" i="3"/>
  <c r="N15450" i="3" s="1"/>
  <c r="M15453" i="3"/>
  <c r="N15453" i="3" s="1"/>
  <c r="M15392" i="3"/>
  <c r="N15392" i="3" s="1"/>
  <c r="M15398" i="3"/>
  <c r="N15398" i="3" s="1"/>
  <c r="M15401" i="3"/>
  <c r="N15401" i="3" s="1"/>
  <c r="M15404" i="3"/>
  <c r="N15404" i="3" s="1"/>
  <c r="M15407" i="3"/>
  <c r="N15407" i="3" s="1"/>
  <c r="M15410" i="3"/>
  <c r="N15410" i="3" s="1"/>
  <c r="M15413" i="3"/>
  <c r="N15413" i="3" s="1"/>
  <c r="M15419" i="3"/>
  <c r="N15419" i="3" s="1"/>
  <c r="M15424" i="3"/>
  <c r="N15424" i="3" s="1"/>
  <c r="M15430" i="3"/>
  <c r="N15430" i="3" s="1"/>
  <c r="M15433" i="3"/>
  <c r="N15433" i="3" s="1"/>
  <c r="M15436" i="3"/>
  <c r="N15436" i="3" s="1"/>
  <c r="M15439" i="3"/>
  <c r="N15439" i="3" s="1"/>
  <c r="M15442" i="3"/>
  <c r="N15442" i="3" s="1"/>
  <c r="M15445" i="3"/>
  <c r="N15445" i="3" s="1"/>
  <c r="M15451" i="3"/>
  <c r="N15451" i="3" s="1"/>
  <c r="M15456" i="3"/>
  <c r="N15456" i="3" s="1"/>
  <c r="M15390" i="3"/>
  <c r="N15390" i="3" s="1"/>
  <c r="M15393" i="3"/>
  <c r="N15393" i="3" s="1"/>
  <c r="M15396" i="3"/>
  <c r="N15396" i="3" s="1"/>
  <c r="M15399" i="3"/>
  <c r="N15399" i="3" s="1"/>
  <c r="M15402" i="3"/>
  <c r="N15402" i="3" s="1"/>
  <c r="M15405" i="3"/>
  <c r="N15405" i="3" s="1"/>
  <c r="M15411" i="3"/>
  <c r="N15411" i="3" s="1"/>
  <c r="M15416" i="3"/>
  <c r="N15416" i="3" s="1"/>
  <c r="M15422" i="3"/>
  <c r="N15422" i="3" s="1"/>
  <c r="M15425" i="3"/>
  <c r="N15425" i="3" s="1"/>
  <c r="M15428" i="3"/>
  <c r="N15428" i="3" s="1"/>
  <c r="M15431" i="3"/>
  <c r="N15431" i="3" s="1"/>
  <c r="M15434" i="3"/>
  <c r="N15434" i="3" s="1"/>
  <c r="M15437" i="3"/>
  <c r="N15437" i="3" s="1"/>
  <c r="M15443" i="3"/>
  <c r="N15443" i="3" s="1"/>
  <c r="M15448" i="3"/>
  <c r="N15448" i="3" s="1"/>
  <c r="M15454" i="3"/>
  <c r="N15454" i="3" s="1"/>
  <c r="M15457" i="3"/>
  <c r="N15457" i="3" s="1"/>
  <c r="M15391" i="3"/>
  <c r="N15391" i="3" s="1"/>
  <c r="M15394" i="3"/>
  <c r="N15394" i="3" s="1"/>
  <c r="M15397" i="3"/>
  <c r="N15397" i="3" s="1"/>
  <c r="M15403" i="3"/>
  <c r="N15403" i="3" s="1"/>
  <c r="M15408" i="3"/>
  <c r="N15408" i="3" s="1"/>
  <c r="M15414" i="3"/>
  <c r="N15414" i="3" s="1"/>
  <c r="M15417" i="3"/>
  <c r="N15417" i="3" s="1"/>
  <c r="M15420" i="3"/>
  <c r="N15420" i="3" s="1"/>
  <c r="M15423" i="3"/>
  <c r="N15423" i="3" s="1"/>
  <c r="M15426" i="3"/>
  <c r="N15426" i="3" s="1"/>
  <c r="M15429" i="3"/>
  <c r="N15429" i="3" s="1"/>
  <c r="M15435" i="3"/>
  <c r="N15435" i="3" s="1"/>
  <c r="M15440" i="3"/>
  <c r="N15440" i="3" s="1"/>
  <c r="M15446" i="3"/>
  <c r="N15446" i="3" s="1"/>
  <c r="M15449" i="3"/>
  <c r="N15449" i="3" s="1"/>
  <c r="M15452" i="3"/>
  <c r="N15452" i="3" s="1"/>
  <c r="M15455" i="3"/>
  <c r="N15455" i="3" s="1"/>
  <c r="M15458" i="3"/>
  <c r="N15458" i="3" s="1"/>
  <c r="M15182" i="3"/>
  <c r="N15182" i="3" s="1"/>
  <c r="M15185" i="3"/>
  <c r="N15185" i="3" s="1"/>
  <c r="M15188" i="3"/>
  <c r="N15188" i="3" s="1"/>
  <c r="M15191" i="3"/>
  <c r="N15191" i="3" s="1"/>
  <c r="M15180" i="3"/>
  <c r="N15180" i="3" s="1"/>
  <c r="M15183" i="3"/>
  <c r="N15183" i="3" s="1"/>
  <c r="M15186" i="3"/>
  <c r="N15186" i="3" s="1"/>
  <c r="M15189" i="3"/>
  <c r="N15189" i="3" s="1"/>
  <c r="M15181" i="3"/>
  <c r="N15181" i="3" s="1"/>
  <c r="M15187" i="3"/>
  <c r="N15187" i="3" s="1"/>
  <c r="M15192" i="3"/>
  <c r="N15192" i="3" s="1"/>
  <c r="M15184" i="3"/>
  <c r="N15184" i="3" s="1"/>
  <c r="M15190" i="3"/>
  <c r="N15190" i="3" s="1"/>
  <c r="M14781" i="3"/>
  <c r="N14781" i="3" s="1"/>
  <c r="M14787" i="3"/>
  <c r="N14787" i="3" s="1"/>
  <c r="M14792" i="3"/>
  <c r="N14792" i="3" s="1"/>
  <c r="M14798" i="3"/>
  <c r="N14798" i="3" s="1"/>
  <c r="M14801" i="3"/>
  <c r="N14801" i="3" s="1"/>
  <c r="M14804" i="3"/>
  <c r="N14804" i="3" s="1"/>
  <c r="M14807" i="3"/>
  <c r="N14807" i="3" s="1"/>
  <c r="M14810" i="3"/>
  <c r="N14810" i="3" s="1"/>
  <c r="M14813" i="3"/>
  <c r="N14813" i="3" s="1"/>
  <c r="M14819" i="3"/>
  <c r="N14819" i="3" s="1"/>
  <c r="M14824" i="3"/>
  <c r="N14824" i="3" s="1"/>
  <c r="M14830" i="3"/>
  <c r="N14830" i="3" s="1"/>
  <c r="M14833" i="3"/>
  <c r="N14833" i="3" s="1"/>
  <c r="M14836" i="3"/>
  <c r="N14836" i="3" s="1"/>
  <c r="M14839" i="3"/>
  <c r="N14839" i="3" s="1"/>
  <c r="M14842" i="3"/>
  <c r="N14842" i="3" s="1"/>
  <c r="M14845" i="3"/>
  <c r="N14845" i="3" s="1"/>
  <c r="M14851" i="3"/>
  <c r="N14851" i="3" s="1"/>
  <c r="M14856" i="3"/>
  <c r="N14856" i="3" s="1"/>
  <c r="M14779" i="3"/>
  <c r="N14779" i="3" s="1"/>
  <c r="M14784" i="3"/>
  <c r="N14784" i="3" s="1"/>
  <c r="M14790" i="3"/>
  <c r="N14790" i="3" s="1"/>
  <c r="M14793" i="3"/>
  <c r="N14793" i="3" s="1"/>
  <c r="M14796" i="3"/>
  <c r="N14796" i="3" s="1"/>
  <c r="M14799" i="3"/>
  <c r="N14799" i="3" s="1"/>
  <c r="M14802" i="3"/>
  <c r="N14802" i="3" s="1"/>
  <c r="M14805" i="3"/>
  <c r="N14805" i="3" s="1"/>
  <c r="M14811" i="3"/>
  <c r="N14811" i="3" s="1"/>
  <c r="M14816" i="3"/>
  <c r="N14816" i="3" s="1"/>
  <c r="M14822" i="3"/>
  <c r="N14822" i="3" s="1"/>
  <c r="M14825" i="3"/>
  <c r="N14825" i="3" s="1"/>
  <c r="M14828" i="3"/>
  <c r="N14828" i="3" s="1"/>
  <c r="M14831" i="3"/>
  <c r="N14831" i="3" s="1"/>
  <c r="M14834" i="3"/>
  <c r="N14834" i="3" s="1"/>
  <c r="M14837" i="3"/>
  <c r="N14837" i="3" s="1"/>
  <c r="M14843" i="3"/>
  <c r="N14843" i="3" s="1"/>
  <c r="M14848" i="3"/>
  <c r="N14848" i="3" s="1"/>
  <c r="M14854" i="3"/>
  <c r="N14854" i="3" s="1"/>
  <c r="M14782" i="3"/>
  <c r="N14782" i="3" s="1"/>
  <c r="M14785" i="3"/>
  <c r="N14785" i="3" s="1"/>
  <c r="M14788" i="3"/>
  <c r="N14788" i="3" s="1"/>
  <c r="M14791" i="3"/>
  <c r="N14791" i="3" s="1"/>
  <c r="M14794" i="3"/>
  <c r="N14794" i="3" s="1"/>
  <c r="M14797" i="3"/>
  <c r="N14797" i="3" s="1"/>
  <c r="M14803" i="3"/>
  <c r="N14803" i="3" s="1"/>
  <c r="M14808" i="3"/>
  <c r="N14808" i="3" s="1"/>
  <c r="M14814" i="3"/>
  <c r="N14814" i="3" s="1"/>
  <c r="M14817" i="3"/>
  <c r="N14817" i="3" s="1"/>
  <c r="M14820" i="3"/>
  <c r="N14820" i="3" s="1"/>
  <c r="M14823" i="3"/>
  <c r="N14823" i="3" s="1"/>
  <c r="M14826" i="3"/>
  <c r="N14826" i="3" s="1"/>
  <c r="M14829" i="3"/>
  <c r="N14829" i="3" s="1"/>
  <c r="M14835" i="3"/>
  <c r="N14835" i="3" s="1"/>
  <c r="M14840" i="3"/>
  <c r="N14840" i="3" s="1"/>
  <c r="M14846" i="3"/>
  <c r="N14846" i="3" s="1"/>
  <c r="M14849" i="3"/>
  <c r="N14849" i="3" s="1"/>
  <c r="M14852" i="3"/>
  <c r="N14852" i="3" s="1"/>
  <c r="M14855" i="3"/>
  <c r="N14855" i="3" s="1"/>
  <c r="M14780" i="3"/>
  <c r="N14780" i="3" s="1"/>
  <c r="M14783" i="3"/>
  <c r="N14783" i="3" s="1"/>
  <c r="M14786" i="3"/>
  <c r="N14786" i="3" s="1"/>
  <c r="M14789" i="3"/>
  <c r="N14789" i="3" s="1"/>
  <c r="M14795" i="3"/>
  <c r="N14795" i="3" s="1"/>
  <c r="M14800" i="3"/>
  <c r="N14800" i="3" s="1"/>
  <c r="M14806" i="3"/>
  <c r="N14806" i="3" s="1"/>
  <c r="M14809" i="3"/>
  <c r="N14809" i="3" s="1"/>
  <c r="M14812" i="3"/>
  <c r="N14812" i="3" s="1"/>
  <c r="M14815" i="3"/>
  <c r="N14815" i="3" s="1"/>
  <c r="M14818" i="3"/>
  <c r="N14818" i="3" s="1"/>
  <c r="M14821" i="3"/>
  <c r="N14821" i="3" s="1"/>
  <c r="M14827" i="3"/>
  <c r="N14827" i="3" s="1"/>
  <c r="M14832" i="3"/>
  <c r="N14832" i="3" s="1"/>
  <c r="M14838" i="3"/>
  <c r="N14838" i="3" s="1"/>
  <c r="M14841" i="3"/>
  <c r="N14841" i="3" s="1"/>
  <c r="M14844" i="3"/>
  <c r="N14844" i="3" s="1"/>
  <c r="M14847" i="3"/>
  <c r="N14847" i="3" s="1"/>
  <c r="M14850" i="3"/>
  <c r="N14850" i="3" s="1"/>
  <c r="M14853" i="3"/>
  <c r="N14853" i="3" s="1"/>
  <c r="M14369" i="3"/>
  <c r="N14369" i="3" s="1"/>
  <c r="M14372" i="3"/>
  <c r="N14372" i="3" s="1"/>
  <c r="M14375" i="3"/>
  <c r="N14375" i="3" s="1"/>
  <c r="M14378" i="3"/>
  <c r="N14378" i="3" s="1"/>
  <c r="M14381" i="3"/>
  <c r="N14381" i="3" s="1"/>
  <c r="M14387" i="3"/>
  <c r="N14387" i="3" s="1"/>
  <c r="M14392" i="3"/>
  <c r="N14392" i="3" s="1"/>
  <c r="M14398" i="3"/>
  <c r="N14398" i="3" s="1"/>
  <c r="M14401" i="3"/>
  <c r="N14401" i="3" s="1"/>
  <c r="M14404" i="3"/>
  <c r="N14404" i="3" s="1"/>
  <c r="M14407" i="3"/>
  <c r="N14407" i="3" s="1"/>
  <c r="M14410" i="3"/>
  <c r="N14410" i="3" s="1"/>
  <c r="M14413" i="3"/>
  <c r="N14413" i="3" s="1"/>
  <c r="M14419" i="3"/>
  <c r="N14419" i="3" s="1"/>
  <c r="M14424" i="3"/>
  <c r="N14424" i="3" s="1"/>
  <c r="M14430" i="3"/>
  <c r="N14430" i="3" s="1"/>
  <c r="M14433" i="3"/>
  <c r="N14433" i="3" s="1"/>
  <c r="M14436" i="3"/>
  <c r="N14436" i="3" s="1"/>
  <c r="M14439" i="3"/>
  <c r="N14439" i="3" s="1"/>
  <c r="M14442" i="3"/>
  <c r="N14442" i="3" s="1"/>
  <c r="M14445" i="3"/>
  <c r="N14445" i="3" s="1"/>
  <c r="M14451" i="3"/>
  <c r="N14451" i="3" s="1"/>
  <c r="M14456" i="3"/>
  <c r="N14456" i="3" s="1"/>
  <c r="M14462" i="3"/>
  <c r="N14462" i="3" s="1"/>
  <c r="M14465" i="3"/>
  <c r="N14465" i="3" s="1"/>
  <c r="M14468" i="3"/>
  <c r="N14468" i="3" s="1"/>
  <c r="M14471" i="3"/>
  <c r="N14471" i="3" s="1"/>
  <c r="M14474" i="3"/>
  <c r="N14474" i="3" s="1"/>
  <c r="M14477" i="3"/>
  <c r="N14477" i="3" s="1"/>
  <c r="M14483" i="3"/>
  <c r="N14483" i="3" s="1"/>
  <c r="M14488" i="3"/>
  <c r="N14488" i="3" s="1"/>
  <c r="M14494" i="3"/>
  <c r="N14494" i="3" s="1"/>
  <c r="M14497" i="3"/>
  <c r="N14497" i="3" s="1"/>
  <c r="M14500" i="3"/>
  <c r="N14500" i="3" s="1"/>
  <c r="M14503" i="3"/>
  <c r="N14503" i="3" s="1"/>
  <c r="M14506" i="3"/>
  <c r="N14506" i="3" s="1"/>
  <c r="M14509" i="3"/>
  <c r="N14509" i="3" s="1"/>
  <c r="M14515" i="3"/>
  <c r="N14515" i="3" s="1"/>
  <c r="M14520" i="3"/>
  <c r="N14520" i="3" s="1"/>
  <c r="M14526" i="3"/>
  <c r="N14526" i="3" s="1"/>
  <c r="M14529" i="3"/>
  <c r="N14529" i="3" s="1"/>
  <c r="M14532" i="3"/>
  <c r="N14532" i="3" s="1"/>
  <c r="M14535" i="3"/>
  <c r="N14535" i="3" s="1"/>
  <c r="M14538" i="3"/>
  <c r="N14538" i="3" s="1"/>
  <c r="M14541" i="3"/>
  <c r="N14541" i="3" s="1"/>
  <c r="M14547" i="3"/>
  <c r="N14547" i="3" s="1"/>
  <c r="M14552" i="3"/>
  <c r="N14552" i="3" s="1"/>
  <c r="M14558" i="3"/>
  <c r="N14558" i="3" s="1"/>
  <c r="M14561" i="3"/>
  <c r="N14561" i="3" s="1"/>
  <c r="M14564" i="3"/>
  <c r="N14564" i="3" s="1"/>
  <c r="M14567" i="3"/>
  <c r="N14567" i="3" s="1"/>
  <c r="M14571" i="3"/>
  <c r="N14571" i="3" s="1"/>
  <c r="M14577" i="3"/>
  <c r="N14577" i="3" s="1"/>
  <c r="M14580" i="3"/>
  <c r="N14580" i="3" s="1"/>
  <c r="M14583" i="3"/>
  <c r="N14583" i="3" s="1"/>
  <c r="M14587" i="3"/>
  <c r="N14587" i="3" s="1"/>
  <c r="M14593" i="3"/>
  <c r="N14593" i="3" s="1"/>
  <c r="M14596" i="3"/>
  <c r="N14596" i="3" s="1"/>
  <c r="M14599" i="3"/>
  <c r="N14599" i="3" s="1"/>
  <c r="M14603" i="3"/>
  <c r="N14603" i="3" s="1"/>
  <c r="M14609" i="3"/>
  <c r="N14609" i="3" s="1"/>
  <c r="M14612" i="3"/>
  <c r="N14612" i="3" s="1"/>
  <c r="M14615" i="3"/>
  <c r="N14615" i="3" s="1"/>
  <c r="M14618" i="3"/>
  <c r="N14618" i="3" s="1"/>
  <c r="M14621" i="3"/>
  <c r="N14621" i="3" s="1"/>
  <c r="M14627" i="3"/>
  <c r="N14627" i="3" s="1"/>
  <c r="M14632" i="3"/>
  <c r="N14632" i="3" s="1"/>
  <c r="M14638" i="3"/>
  <c r="N14638" i="3" s="1"/>
  <c r="M14641" i="3"/>
  <c r="N14641" i="3" s="1"/>
  <c r="M14644" i="3"/>
  <c r="N14644" i="3" s="1"/>
  <c r="M14647" i="3"/>
  <c r="N14647" i="3" s="1"/>
  <c r="M14650" i="3"/>
  <c r="N14650" i="3" s="1"/>
  <c r="M14653" i="3"/>
  <c r="N14653" i="3" s="1"/>
  <c r="M14659" i="3"/>
  <c r="N14659" i="3" s="1"/>
  <c r="M14664" i="3"/>
  <c r="N14664" i="3" s="1"/>
  <c r="M14670" i="3"/>
  <c r="N14670" i="3" s="1"/>
  <c r="M14673" i="3"/>
  <c r="N14673" i="3" s="1"/>
  <c r="M14676" i="3"/>
  <c r="N14676" i="3" s="1"/>
  <c r="M14679" i="3"/>
  <c r="N14679" i="3" s="1"/>
  <c r="M14682" i="3"/>
  <c r="N14682" i="3" s="1"/>
  <c r="M14370" i="3"/>
  <c r="N14370" i="3" s="1"/>
  <c r="M14373" i="3"/>
  <c r="N14373" i="3" s="1"/>
  <c r="M14379" i="3"/>
  <c r="N14379" i="3" s="1"/>
  <c r="M14384" i="3"/>
  <c r="N14384" i="3" s="1"/>
  <c r="M14390" i="3"/>
  <c r="N14390" i="3" s="1"/>
  <c r="M14393" i="3"/>
  <c r="N14393" i="3" s="1"/>
  <c r="M14396" i="3"/>
  <c r="N14396" i="3" s="1"/>
  <c r="M14399" i="3"/>
  <c r="N14399" i="3" s="1"/>
  <c r="M14402" i="3"/>
  <c r="N14402" i="3" s="1"/>
  <c r="M14405" i="3"/>
  <c r="N14405" i="3" s="1"/>
  <c r="M14411" i="3"/>
  <c r="N14411" i="3" s="1"/>
  <c r="M14416" i="3"/>
  <c r="N14416" i="3" s="1"/>
  <c r="M14422" i="3"/>
  <c r="N14422" i="3" s="1"/>
  <c r="M14425" i="3"/>
  <c r="N14425" i="3" s="1"/>
  <c r="M14428" i="3"/>
  <c r="N14428" i="3" s="1"/>
  <c r="M14431" i="3"/>
  <c r="N14431" i="3" s="1"/>
  <c r="M14434" i="3"/>
  <c r="N14434" i="3" s="1"/>
  <c r="M14437" i="3"/>
  <c r="N14437" i="3" s="1"/>
  <c r="M14443" i="3"/>
  <c r="N14443" i="3" s="1"/>
  <c r="M14448" i="3"/>
  <c r="N14448" i="3" s="1"/>
  <c r="M14454" i="3"/>
  <c r="N14454" i="3" s="1"/>
  <c r="M14457" i="3"/>
  <c r="N14457" i="3" s="1"/>
  <c r="M14460" i="3"/>
  <c r="N14460" i="3" s="1"/>
  <c r="M14463" i="3"/>
  <c r="N14463" i="3" s="1"/>
  <c r="M14466" i="3"/>
  <c r="N14466" i="3" s="1"/>
  <c r="M14469" i="3"/>
  <c r="N14469" i="3" s="1"/>
  <c r="M14475" i="3"/>
  <c r="N14475" i="3" s="1"/>
  <c r="M14480" i="3"/>
  <c r="N14480" i="3" s="1"/>
  <c r="M14486" i="3"/>
  <c r="N14486" i="3" s="1"/>
  <c r="M14489" i="3"/>
  <c r="N14489" i="3" s="1"/>
  <c r="M14492" i="3"/>
  <c r="N14492" i="3" s="1"/>
  <c r="M14495" i="3"/>
  <c r="N14495" i="3" s="1"/>
  <c r="M14498" i="3"/>
  <c r="N14498" i="3" s="1"/>
  <c r="M14501" i="3"/>
  <c r="N14501" i="3" s="1"/>
  <c r="M14507" i="3"/>
  <c r="N14507" i="3" s="1"/>
  <c r="M14512" i="3"/>
  <c r="N14512" i="3" s="1"/>
  <c r="M14518" i="3"/>
  <c r="N14518" i="3" s="1"/>
  <c r="M14521" i="3"/>
  <c r="N14521" i="3" s="1"/>
  <c r="M14524" i="3"/>
  <c r="N14524" i="3" s="1"/>
  <c r="M14527" i="3"/>
  <c r="N14527" i="3" s="1"/>
  <c r="M14530" i="3"/>
  <c r="N14530" i="3" s="1"/>
  <c r="M14533" i="3"/>
  <c r="N14533" i="3" s="1"/>
  <c r="M14539" i="3"/>
  <c r="N14539" i="3" s="1"/>
  <c r="M14544" i="3"/>
  <c r="N14544" i="3" s="1"/>
  <c r="M14550" i="3"/>
  <c r="N14550" i="3" s="1"/>
  <c r="M14553" i="3"/>
  <c r="N14553" i="3" s="1"/>
  <c r="M14556" i="3"/>
  <c r="N14556" i="3" s="1"/>
  <c r="M14559" i="3"/>
  <c r="N14559" i="3" s="1"/>
  <c r="M14562" i="3"/>
  <c r="N14562" i="3" s="1"/>
  <c r="M14565" i="3"/>
  <c r="N14565" i="3" s="1"/>
  <c r="M14568" i="3"/>
  <c r="N14568" i="3" s="1"/>
  <c r="M14574" i="3"/>
  <c r="N14574" i="3" s="1"/>
  <c r="M14578" i="3"/>
  <c r="N14578" i="3" s="1"/>
  <c r="M14581" i="3"/>
  <c r="N14581" i="3" s="1"/>
  <c r="M14584" i="3"/>
  <c r="N14584" i="3" s="1"/>
  <c r="M14590" i="3"/>
  <c r="N14590" i="3" s="1"/>
  <c r="M14594" i="3"/>
  <c r="N14594" i="3" s="1"/>
  <c r="M14597" i="3"/>
  <c r="N14597" i="3" s="1"/>
  <c r="M14600" i="3"/>
  <c r="N14600" i="3" s="1"/>
  <c r="M14606" i="3"/>
  <c r="N14606" i="3" s="1"/>
  <c r="M14610" i="3"/>
  <c r="N14610" i="3" s="1"/>
  <c r="M14613" i="3"/>
  <c r="N14613" i="3" s="1"/>
  <c r="M14619" i="3"/>
  <c r="N14619" i="3" s="1"/>
  <c r="M14624" i="3"/>
  <c r="N14624" i="3" s="1"/>
  <c r="M14630" i="3"/>
  <c r="N14630" i="3" s="1"/>
  <c r="M14633" i="3"/>
  <c r="N14633" i="3" s="1"/>
  <c r="M14636" i="3"/>
  <c r="N14636" i="3" s="1"/>
  <c r="M14639" i="3"/>
  <c r="N14639" i="3" s="1"/>
  <c r="M14642" i="3"/>
  <c r="N14642" i="3" s="1"/>
  <c r="M14645" i="3"/>
  <c r="N14645" i="3" s="1"/>
  <c r="M14651" i="3"/>
  <c r="N14651" i="3" s="1"/>
  <c r="M14656" i="3"/>
  <c r="N14656" i="3" s="1"/>
  <c r="M14662" i="3"/>
  <c r="N14662" i="3" s="1"/>
  <c r="M14665" i="3"/>
  <c r="N14665" i="3" s="1"/>
  <c r="M14668" i="3"/>
  <c r="N14668" i="3" s="1"/>
  <c r="M14671" i="3"/>
  <c r="N14671" i="3" s="1"/>
  <c r="M14674" i="3"/>
  <c r="N14674" i="3" s="1"/>
  <c r="M14677" i="3"/>
  <c r="N14677" i="3" s="1"/>
  <c r="M14683" i="3"/>
  <c r="N14683" i="3" s="1"/>
  <c r="M14371" i="3"/>
  <c r="N14371" i="3" s="1"/>
  <c r="M14376" i="3"/>
  <c r="N14376" i="3" s="1"/>
  <c r="M14382" i="3"/>
  <c r="N14382" i="3" s="1"/>
  <c r="M14385" i="3"/>
  <c r="N14385" i="3" s="1"/>
  <c r="M14388" i="3"/>
  <c r="N14388" i="3" s="1"/>
  <c r="M14391" i="3"/>
  <c r="N14391" i="3" s="1"/>
  <c r="M14394" i="3"/>
  <c r="N14394" i="3" s="1"/>
  <c r="M14397" i="3"/>
  <c r="N14397" i="3" s="1"/>
  <c r="M14403" i="3"/>
  <c r="N14403" i="3" s="1"/>
  <c r="M14408" i="3"/>
  <c r="N14408" i="3" s="1"/>
  <c r="M14414" i="3"/>
  <c r="N14414" i="3" s="1"/>
  <c r="M14417" i="3"/>
  <c r="N14417" i="3" s="1"/>
  <c r="M14420" i="3"/>
  <c r="N14420" i="3" s="1"/>
  <c r="M14423" i="3"/>
  <c r="N14423" i="3" s="1"/>
  <c r="M14426" i="3"/>
  <c r="N14426" i="3" s="1"/>
  <c r="M14429" i="3"/>
  <c r="N14429" i="3" s="1"/>
  <c r="M14435" i="3"/>
  <c r="N14435" i="3" s="1"/>
  <c r="M14440" i="3"/>
  <c r="N14440" i="3" s="1"/>
  <c r="M14446" i="3"/>
  <c r="N14446" i="3" s="1"/>
  <c r="M14449" i="3"/>
  <c r="N14449" i="3" s="1"/>
  <c r="M14452" i="3"/>
  <c r="N14452" i="3" s="1"/>
  <c r="M14455" i="3"/>
  <c r="N14455" i="3" s="1"/>
  <c r="M14458" i="3"/>
  <c r="N14458" i="3" s="1"/>
  <c r="M14461" i="3"/>
  <c r="N14461" i="3" s="1"/>
  <c r="M14467" i="3"/>
  <c r="N14467" i="3" s="1"/>
  <c r="M14472" i="3"/>
  <c r="N14472" i="3" s="1"/>
  <c r="M14478" i="3"/>
  <c r="N14478" i="3" s="1"/>
  <c r="M14481" i="3"/>
  <c r="N14481" i="3" s="1"/>
  <c r="M14484" i="3"/>
  <c r="N14484" i="3" s="1"/>
  <c r="M14487" i="3"/>
  <c r="N14487" i="3" s="1"/>
  <c r="M14490" i="3"/>
  <c r="N14490" i="3" s="1"/>
  <c r="M14493" i="3"/>
  <c r="N14493" i="3" s="1"/>
  <c r="M14499" i="3"/>
  <c r="N14499" i="3" s="1"/>
  <c r="M14504" i="3"/>
  <c r="N14504" i="3" s="1"/>
  <c r="M14510" i="3"/>
  <c r="N14510" i="3" s="1"/>
  <c r="M14513" i="3"/>
  <c r="N14513" i="3" s="1"/>
  <c r="M14516" i="3"/>
  <c r="N14516" i="3" s="1"/>
  <c r="M14519" i="3"/>
  <c r="N14519" i="3" s="1"/>
  <c r="M14522" i="3"/>
  <c r="N14522" i="3" s="1"/>
  <c r="M14525" i="3"/>
  <c r="N14525" i="3" s="1"/>
  <c r="M14531" i="3"/>
  <c r="N14531" i="3" s="1"/>
  <c r="M14536" i="3"/>
  <c r="N14536" i="3" s="1"/>
  <c r="M14542" i="3"/>
  <c r="N14542" i="3" s="1"/>
  <c r="M14545" i="3"/>
  <c r="N14545" i="3" s="1"/>
  <c r="M14548" i="3"/>
  <c r="N14548" i="3" s="1"/>
  <c r="M14551" i="3"/>
  <c r="N14551" i="3" s="1"/>
  <c r="M14554" i="3"/>
  <c r="N14554" i="3" s="1"/>
  <c r="M14557" i="3"/>
  <c r="N14557" i="3" s="1"/>
  <c r="M14563" i="3"/>
  <c r="N14563" i="3" s="1"/>
  <c r="M14569" i="3"/>
  <c r="N14569" i="3" s="1"/>
  <c r="M14572" i="3"/>
  <c r="N14572" i="3" s="1"/>
  <c r="M14575" i="3"/>
  <c r="N14575" i="3" s="1"/>
  <c r="M14579" i="3"/>
  <c r="N14579" i="3" s="1"/>
  <c r="M14585" i="3"/>
  <c r="N14585" i="3" s="1"/>
  <c r="M14588" i="3"/>
  <c r="N14588" i="3" s="1"/>
  <c r="M14591" i="3"/>
  <c r="N14591" i="3" s="1"/>
  <c r="M14595" i="3"/>
  <c r="N14595" i="3" s="1"/>
  <c r="M14601" i="3"/>
  <c r="N14601" i="3" s="1"/>
  <c r="M14604" i="3"/>
  <c r="N14604" i="3" s="1"/>
  <c r="M14607" i="3"/>
  <c r="N14607" i="3" s="1"/>
  <c r="M14611" i="3"/>
  <c r="N14611" i="3" s="1"/>
  <c r="M14616" i="3"/>
  <c r="N14616" i="3" s="1"/>
  <c r="M14622" i="3"/>
  <c r="N14622" i="3" s="1"/>
  <c r="M14625" i="3"/>
  <c r="N14625" i="3" s="1"/>
  <c r="M14628" i="3"/>
  <c r="N14628" i="3" s="1"/>
  <c r="M14631" i="3"/>
  <c r="N14631" i="3" s="1"/>
  <c r="M14634" i="3"/>
  <c r="N14634" i="3" s="1"/>
  <c r="M14637" i="3"/>
  <c r="N14637" i="3" s="1"/>
  <c r="M14643" i="3"/>
  <c r="N14643" i="3" s="1"/>
  <c r="M14648" i="3"/>
  <c r="N14648" i="3" s="1"/>
  <c r="M14654" i="3"/>
  <c r="N14654" i="3" s="1"/>
  <c r="M14657" i="3"/>
  <c r="N14657" i="3" s="1"/>
  <c r="M14660" i="3"/>
  <c r="N14660" i="3" s="1"/>
  <c r="M14663" i="3"/>
  <c r="N14663" i="3" s="1"/>
  <c r="M14666" i="3"/>
  <c r="N14666" i="3" s="1"/>
  <c r="M14669" i="3"/>
  <c r="N14669" i="3" s="1"/>
  <c r="M14675" i="3"/>
  <c r="N14675" i="3" s="1"/>
  <c r="M14680" i="3"/>
  <c r="N14680" i="3" s="1"/>
  <c r="M14374" i="3"/>
  <c r="N14374" i="3" s="1"/>
  <c r="M14377" i="3"/>
  <c r="N14377" i="3" s="1"/>
  <c r="M14380" i="3"/>
  <c r="N14380" i="3" s="1"/>
  <c r="M14383" i="3"/>
  <c r="N14383" i="3" s="1"/>
  <c r="M14386" i="3"/>
  <c r="N14386" i="3" s="1"/>
  <c r="M14389" i="3"/>
  <c r="N14389" i="3" s="1"/>
  <c r="M14395" i="3"/>
  <c r="N14395" i="3" s="1"/>
  <c r="M14400" i="3"/>
  <c r="N14400" i="3" s="1"/>
  <c r="M14406" i="3"/>
  <c r="N14406" i="3" s="1"/>
  <c r="M14409" i="3"/>
  <c r="N14409" i="3" s="1"/>
  <c r="M14412" i="3"/>
  <c r="N14412" i="3" s="1"/>
  <c r="M14415" i="3"/>
  <c r="N14415" i="3" s="1"/>
  <c r="M14418" i="3"/>
  <c r="N14418" i="3" s="1"/>
  <c r="M14421" i="3"/>
  <c r="N14421" i="3" s="1"/>
  <c r="M14427" i="3"/>
  <c r="N14427" i="3" s="1"/>
  <c r="M14432" i="3"/>
  <c r="N14432" i="3" s="1"/>
  <c r="M14438" i="3"/>
  <c r="N14438" i="3" s="1"/>
  <c r="M14441" i="3"/>
  <c r="N14441" i="3" s="1"/>
  <c r="M14444" i="3"/>
  <c r="N14444" i="3" s="1"/>
  <c r="M14447" i="3"/>
  <c r="N14447" i="3" s="1"/>
  <c r="M14450" i="3"/>
  <c r="N14450" i="3" s="1"/>
  <c r="M14453" i="3"/>
  <c r="N14453" i="3" s="1"/>
  <c r="M14459" i="3"/>
  <c r="N14459" i="3" s="1"/>
  <c r="M14464" i="3"/>
  <c r="N14464" i="3" s="1"/>
  <c r="M14470" i="3"/>
  <c r="N14470" i="3" s="1"/>
  <c r="M14473" i="3"/>
  <c r="N14473" i="3" s="1"/>
  <c r="M14476" i="3"/>
  <c r="N14476" i="3" s="1"/>
  <c r="M14479" i="3"/>
  <c r="N14479" i="3" s="1"/>
  <c r="M14482" i="3"/>
  <c r="N14482" i="3" s="1"/>
  <c r="M14485" i="3"/>
  <c r="N14485" i="3" s="1"/>
  <c r="M14491" i="3"/>
  <c r="N14491" i="3" s="1"/>
  <c r="M14496" i="3"/>
  <c r="N14496" i="3" s="1"/>
  <c r="M14502" i="3"/>
  <c r="N14502" i="3" s="1"/>
  <c r="M14505" i="3"/>
  <c r="N14505" i="3" s="1"/>
  <c r="M14508" i="3"/>
  <c r="N14508" i="3" s="1"/>
  <c r="M14511" i="3"/>
  <c r="N14511" i="3" s="1"/>
  <c r="M14514" i="3"/>
  <c r="N14514" i="3" s="1"/>
  <c r="M14517" i="3"/>
  <c r="N14517" i="3" s="1"/>
  <c r="M14523" i="3"/>
  <c r="N14523" i="3" s="1"/>
  <c r="M14528" i="3"/>
  <c r="N14528" i="3" s="1"/>
  <c r="M14534" i="3"/>
  <c r="N14534" i="3" s="1"/>
  <c r="M14537" i="3"/>
  <c r="N14537" i="3" s="1"/>
  <c r="M14540" i="3"/>
  <c r="N14540" i="3" s="1"/>
  <c r="M14543" i="3"/>
  <c r="N14543" i="3" s="1"/>
  <c r="M14546" i="3"/>
  <c r="N14546" i="3" s="1"/>
  <c r="M14549" i="3"/>
  <c r="N14549" i="3" s="1"/>
  <c r="M14555" i="3"/>
  <c r="N14555" i="3" s="1"/>
  <c r="M14560" i="3"/>
  <c r="N14560" i="3" s="1"/>
  <c r="M14566" i="3"/>
  <c r="N14566" i="3" s="1"/>
  <c r="M14570" i="3"/>
  <c r="N14570" i="3" s="1"/>
  <c r="M14573" i="3"/>
  <c r="N14573" i="3" s="1"/>
  <c r="M14576" i="3"/>
  <c r="N14576" i="3" s="1"/>
  <c r="M14582" i="3"/>
  <c r="N14582" i="3" s="1"/>
  <c r="M14586" i="3"/>
  <c r="N14586" i="3" s="1"/>
  <c r="M14589" i="3"/>
  <c r="N14589" i="3" s="1"/>
  <c r="M14592" i="3"/>
  <c r="N14592" i="3" s="1"/>
  <c r="M14598" i="3"/>
  <c r="N14598" i="3" s="1"/>
  <c r="M14602" i="3"/>
  <c r="N14602" i="3" s="1"/>
  <c r="M14605" i="3"/>
  <c r="N14605" i="3" s="1"/>
  <c r="M14608" i="3"/>
  <c r="N14608" i="3" s="1"/>
  <c r="M14614" i="3"/>
  <c r="N14614" i="3" s="1"/>
  <c r="M14617" i="3"/>
  <c r="N14617" i="3" s="1"/>
  <c r="M14620" i="3"/>
  <c r="N14620" i="3" s="1"/>
  <c r="M14623" i="3"/>
  <c r="N14623" i="3" s="1"/>
  <c r="M14626" i="3"/>
  <c r="N14626" i="3" s="1"/>
  <c r="M14629" i="3"/>
  <c r="N14629" i="3" s="1"/>
  <c r="M14635" i="3"/>
  <c r="N14635" i="3" s="1"/>
  <c r="M14640" i="3"/>
  <c r="N14640" i="3" s="1"/>
  <c r="M14646" i="3"/>
  <c r="N14646" i="3" s="1"/>
  <c r="M14649" i="3"/>
  <c r="N14649" i="3" s="1"/>
  <c r="M14652" i="3"/>
  <c r="N14652" i="3" s="1"/>
  <c r="M14655" i="3"/>
  <c r="N14655" i="3" s="1"/>
  <c r="M14658" i="3"/>
  <c r="N14658" i="3" s="1"/>
  <c r="M14661" i="3"/>
  <c r="N14661" i="3" s="1"/>
  <c r="M14667" i="3"/>
  <c r="N14667" i="3" s="1"/>
  <c r="M14672" i="3"/>
  <c r="N14672" i="3" s="1"/>
  <c r="M14678" i="3"/>
  <c r="N14678" i="3" s="1"/>
  <c r="M14681" i="3"/>
  <c r="N14681" i="3" s="1"/>
  <c r="M14684" i="3"/>
  <c r="N14684" i="3" s="1"/>
  <c r="M13934" i="3"/>
  <c r="N13934" i="3" s="1"/>
  <c r="M13937" i="3"/>
  <c r="N13937" i="3" s="1"/>
  <c r="M13940" i="3"/>
  <c r="N13940" i="3" s="1"/>
  <c r="M13943" i="3"/>
  <c r="N13943" i="3" s="1"/>
  <c r="M13946" i="3"/>
  <c r="N13946" i="3" s="1"/>
  <c r="M13949" i="3"/>
  <c r="N13949" i="3" s="1"/>
  <c r="M13955" i="3"/>
  <c r="N13955" i="3" s="1"/>
  <c r="M13932" i="3"/>
  <c r="N13932" i="3" s="1"/>
  <c r="M13935" i="3"/>
  <c r="N13935" i="3" s="1"/>
  <c r="M13938" i="3"/>
  <c r="N13938" i="3" s="1"/>
  <c r="M13941" i="3"/>
  <c r="N13941" i="3" s="1"/>
  <c r="M13947" i="3"/>
  <c r="N13947" i="3" s="1"/>
  <c r="M13952" i="3"/>
  <c r="N13952" i="3" s="1"/>
  <c r="M13933" i="3"/>
  <c r="N13933" i="3" s="1"/>
  <c r="M13939" i="3"/>
  <c r="N13939" i="3" s="1"/>
  <c r="M13944" i="3"/>
  <c r="N13944" i="3" s="1"/>
  <c r="M13950" i="3"/>
  <c r="N13950" i="3" s="1"/>
  <c r="M13953" i="3"/>
  <c r="N13953" i="3" s="1"/>
  <c r="M13936" i="3"/>
  <c r="N13936" i="3" s="1"/>
  <c r="M13942" i="3"/>
  <c r="N13942" i="3" s="1"/>
  <c r="M13945" i="3"/>
  <c r="N13945" i="3" s="1"/>
  <c r="M13948" i="3"/>
  <c r="N13948" i="3" s="1"/>
  <c r="M13951" i="3"/>
  <c r="N13951" i="3" s="1"/>
  <c r="M13954" i="3"/>
  <c r="N13954" i="3" s="1"/>
  <c r="M13714" i="3"/>
  <c r="N13714" i="3" s="1"/>
  <c r="M13717" i="3"/>
  <c r="N13717" i="3" s="1"/>
  <c r="M13720" i="3"/>
  <c r="N13720" i="3" s="1"/>
  <c r="M13727" i="3"/>
  <c r="N13727" i="3" s="1"/>
  <c r="M13730" i="3"/>
  <c r="N13730" i="3" s="1"/>
  <c r="M13733" i="3"/>
  <c r="N13733" i="3" s="1"/>
  <c r="M13736" i="3"/>
  <c r="N13736" i="3" s="1"/>
  <c r="M13743" i="3"/>
  <c r="N13743" i="3" s="1"/>
  <c r="M13746" i="3"/>
  <c r="N13746" i="3" s="1"/>
  <c r="M13749" i="3"/>
  <c r="N13749" i="3" s="1"/>
  <c r="M13752" i="3"/>
  <c r="N13752" i="3" s="1"/>
  <c r="M13759" i="3"/>
  <c r="N13759" i="3" s="1"/>
  <c r="M13762" i="3"/>
  <c r="N13762" i="3" s="1"/>
  <c r="M13765" i="3"/>
  <c r="N13765" i="3" s="1"/>
  <c r="M13768" i="3"/>
  <c r="N13768" i="3" s="1"/>
  <c r="M13774" i="3"/>
  <c r="N13774" i="3" s="1"/>
  <c r="M13715" i="3"/>
  <c r="N13715" i="3" s="1"/>
  <c r="M13718" i="3"/>
  <c r="N13718" i="3" s="1"/>
  <c r="M13721" i="3"/>
  <c r="N13721" i="3" s="1"/>
  <c r="M13724" i="3"/>
  <c r="N13724" i="3" s="1"/>
  <c r="M13731" i="3"/>
  <c r="N13731" i="3" s="1"/>
  <c r="M13734" i="3"/>
  <c r="N13734" i="3" s="1"/>
  <c r="M13737" i="3"/>
  <c r="N13737" i="3" s="1"/>
  <c r="M13740" i="3"/>
  <c r="N13740" i="3" s="1"/>
  <c r="M13747" i="3"/>
  <c r="N13747" i="3" s="1"/>
  <c r="M13750" i="3"/>
  <c r="N13750" i="3" s="1"/>
  <c r="M13753" i="3"/>
  <c r="N13753" i="3" s="1"/>
  <c r="M13756" i="3"/>
  <c r="N13756" i="3" s="1"/>
  <c r="M13763" i="3"/>
  <c r="N13763" i="3" s="1"/>
  <c r="M13766" i="3"/>
  <c r="N13766" i="3" s="1"/>
  <c r="M13769" i="3"/>
  <c r="N13769" i="3" s="1"/>
  <c r="M13772" i="3"/>
  <c r="N13772" i="3" s="1"/>
  <c r="M13775" i="3"/>
  <c r="N13775" i="3" s="1"/>
  <c r="M13719" i="3"/>
  <c r="N13719" i="3" s="1"/>
  <c r="M13722" i="3"/>
  <c r="N13722" i="3" s="1"/>
  <c r="M13725" i="3"/>
  <c r="N13725" i="3" s="1"/>
  <c r="M13728" i="3"/>
  <c r="N13728" i="3" s="1"/>
  <c r="M13735" i="3"/>
  <c r="N13735" i="3" s="1"/>
  <c r="M13738" i="3"/>
  <c r="N13738" i="3" s="1"/>
  <c r="M13741" i="3"/>
  <c r="N13741" i="3" s="1"/>
  <c r="M13744" i="3"/>
  <c r="N13744" i="3" s="1"/>
  <c r="M13751" i="3"/>
  <c r="N13751" i="3" s="1"/>
  <c r="M13754" i="3"/>
  <c r="N13754" i="3" s="1"/>
  <c r="M13757" i="3"/>
  <c r="N13757" i="3" s="1"/>
  <c r="M13760" i="3"/>
  <c r="N13760" i="3" s="1"/>
  <c r="M13767" i="3"/>
  <c r="N13767" i="3" s="1"/>
  <c r="M13770" i="3"/>
  <c r="N13770" i="3" s="1"/>
  <c r="M13773" i="3"/>
  <c r="N13773" i="3" s="1"/>
  <c r="M13713" i="3"/>
  <c r="N13713" i="3" s="1"/>
  <c r="M13716" i="3"/>
  <c r="N13716" i="3" s="1"/>
  <c r="M13723" i="3"/>
  <c r="N13723" i="3" s="1"/>
  <c r="M13726" i="3"/>
  <c r="N13726" i="3" s="1"/>
  <c r="M13729" i="3"/>
  <c r="N13729" i="3" s="1"/>
  <c r="M13732" i="3"/>
  <c r="N13732" i="3" s="1"/>
  <c r="M13739" i="3"/>
  <c r="N13739" i="3" s="1"/>
  <c r="M13742" i="3"/>
  <c r="N13742" i="3" s="1"/>
  <c r="M13745" i="3"/>
  <c r="N13745" i="3" s="1"/>
  <c r="M13748" i="3"/>
  <c r="N13748" i="3" s="1"/>
  <c r="M13755" i="3"/>
  <c r="N13755" i="3" s="1"/>
  <c r="M13758" i="3"/>
  <c r="N13758" i="3" s="1"/>
  <c r="M13761" i="3"/>
  <c r="N13761" i="3" s="1"/>
  <c r="M13764" i="3"/>
  <c r="N13764" i="3" s="1"/>
  <c r="M13771" i="3"/>
  <c r="N13771" i="3" s="1"/>
  <c r="M13589" i="3"/>
  <c r="N13589" i="3" s="1"/>
  <c r="M13592" i="3"/>
  <c r="N13592" i="3" s="1"/>
  <c r="M13599" i="3"/>
  <c r="N13599" i="3" s="1"/>
  <c r="M13602" i="3"/>
  <c r="N13602" i="3" s="1"/>
  <c r="M13605" i="3"/>
  <c r="N13605" i="3" s="1"/>
  <c r="M13608" i="3"/>
  <c r="N13608" i="3" s="1"/>
  <c r="M13590" i="3"/>
  <c r="N13590" i="3" s="1"/>
  <c r="M13593" i="3"/>
  <c r="N13593" i="3" s="1"/>
  <c r="M13596" i="3"/>
  <c r="N13596" i="3" s="1"/>
  <c r="M13603" i="3"/>
  <c r="N13603" i="3" s="1"/>
  <c r="M13606" i="3"/>
  <c r="N13606" i="3" s="1"/>
  <c r="M13609" i="3"/>
  <c r="N13609" i="3" s="1"/>
  <c r="M13612" i="3"/>
  <c r="N13612" i="3" s="1"/>
  <c r="M13591" i="3"/>
  <c r="N13591" i="3" s="1"/>
  <c r="M13594" i="3"/>
  <c r="N13594" i="3" s="1"/>
  <c r="M13597" i="3"/>
  <c r="N13597" i="3" s="1"/>
  <c r="M13600" i="3"/>
  <c r="N13600" i="3" s="1"/>
  <c r="M13607" i="3"/>
  <c r="N13607" i="3" s="1"/>
  <c r="M13610" i="3"/>
  <c r="N13610" i="3" s="1"/>
  <c r="M13595" i="3"/>
  <c r="N13595" i="3" s="1"/>
  <c r="M13598" i="3"/>
  <c r="N13598" i="3" s="1"/>
  <c r="M13601" i="3"/>
  <c r="N13601" i="3" s="1"/>
  <c r="M13604" i="3"/>
  <c r="N13604" i="3" s="1"/>
  <c r="M13611" i="3"/>
  <c r="N13611" i="3" s="1"/>
  <c r="M13362" i="3"/>
  <c r="N13362" i="3" s="1"/>
  <c r="M13365" i="3"/>
  <c r="N13365" i="3" s="1"/>
  <c r="M13368" i="3"/>
  <c r="N13368" i="3" s="1"/>
  <c r="M13375" i="3"/>
  <c r="N13375" i="3" s="1"/>
  <c r="M13378" i="3"/>
  <c r="N13378" i="3" s="1"/>
  <c r="M13381" i="3"/>
  <c r="N13381" i="3" s="1"/>
  <c r="M13384" i="3"/>
  <c r="N13384" i="3" s="1"/>
  <c r="M13391" i="3"/>
  <c r="N13391" i="3" s="1"/>
  <c r="M13363" i="3"/>
  <c r="N13363" i="3" s="1"/>
  <c r="M13366" i="3"/>
  <c r="N13366" i="3" s="1"/>
  <c r="M13369" i="3"/>
  <c r="N13369" i="3" s="1"/>
  <c r="M13372" i="3"/>
  <c r="N13372" i="3" s="1"/>
  <c r="M13379" i="3"/>
  <c r="N13379" i="3" s="1"/>
  <c r="M13382" i="3"/>
  <c r="N13382" i="3" s="1"/>
  <c r="M13385" i="3"/>
  <c r="N13385" i="3" s="1"/>
  <c r="M13388" i="3"/>
  <c r="N13388" i="3" s="1"/>
  <c r="M13360" i="3"/>
  <c r="N13360" i="3" s="1"/>
  <c r="M13367" i="3"/>
  <c r="N13367" i="3" s="1"/>
  <c r="M13370" i="3"/>
  <c r="N13370" i="3" s="1"/>
  <c r="M13373" i="3"/>
  <c r="N13373" i="3" s="1"/>
  <c r="M13376" i="3"/>
  <c r="N13376" i="3" s="1"/>
  <c r="M13383" i="3"/>
  <c r="N13383" i="3" s="1"/>
  <c r="M13386" i="3"/>
  <c r="N13386" i="3" s="1"/>
  <c r="M13389" i="3"/>
  <c r="N13389" i="3" s="1"/>
  <c r="M13361" i="3"/>
  <c r="N13361" i="3" s="1"/>
  <c r="M13364" i="3"/>
  <c r="N13364" i="3" s="1"/>
  <c r="M13371" i="3"/>
  <c r="N13371" i="3" s="1"/>
  <c r="M13374" i="3"/>
  <c r="N13374" i="3" s="1"/>
  <c r="M13377" i="3"/>
  <c r="N13377" i="3" s="1"/>
  <c r="M13380" i="3"/>
  <c r="N13380" i="3" s="1"/>
  <c r="M13387" i="3"/>
  <c r="N13387" i="3" s="1"/>
  <c r="M13390" i="3"/>
  <c r="N13390" i="3" s="1"/>
  <c r="M13256" i="3"/>
  <c r="N13256" i="3" s="1"/>
  <c r="M13263" i="3"/>
  <c r="N13263" i="3" s="1"/>
  <c r="M13266" i="3"/>
  <c r="N13266" i="3" s="1"/>
  <c r="M13269" i="3"/>
  <c r="N13269" i="3" s="1"/>
  <c r="M13272" i="3"/>
  <c r="N13272" i="3" s="1"/>
  <c r="M13254" i="3"/>
  <c r="N13254" i="3" s="1"/>
  <c r="M13257" i="3"/>
  <c r="N13257" i="3" s="1"/>
  <c r="M13260" i="3"/>
  <c r="N13260" i="3" s="1"/>
  <c r="M13267" i="3"/>
  <c r="N13267" i="3" s="1"/>
  <c r="M13270" i="3"/>
  <c r="N13270" i="3" s="1"/>
  <c r="M13273" i="3"/>
  <c r="N13273" i="3" s="1"/>
  <c r="M13255" i="3"/>
  <c r="N13255" i="3" s="1"/>
  <c r="M13258" i="3"/>
  <c r="N13258" i="3" s="1"/>
  <c r="M13261" i="3"/>
  <c r="N13261" i="3" s="1"/>
  <c r="M13264" i="3"/>
  <c r="N13264" i="3" s="1"/>
  <c r="M13271" i="3"/>
  <c r="N13271" i="3" s="1"/>
  <c r="M13259" i="3"/>
  <c r="N13259" i="3" s="1"/>
  <c r="M13262" i="3"/>
  <c r="N13262" i="3" s="1"/>
  <c r="M13265" i="3"/>
  <c r="N13265" i="3" s="1"/>
  <c r="M13268" i="3"/>
  <c r="N13268" i="3" s="1"/>
  <c r="M13186" i="3"/>
  <c r="N13186" i="3" s="1"/>
  <c r="M13184" i="3"/>
  <c r="N13184" i="3" s="1"/>
  <c r="M13185" i="3"/>
  <c r="N13185" i="3" s="1"/>
  <c r="M13144" i="3"/>
  <c r="N13144" i="3" s="1"/>
  <c r="M13151" i="3"/>
  <c r="N13151" i="3" s="1"/>
  <c r="M13154" i="3"/>
  <c r="N13154" i="3" s="1"/>
  <c r="M13157" i="3"/>
  <c r="N13157" i="3" s="1"/>
  <c r="M13160" i="3"/>
  <c r="N13160" i="3" s="1"/>
  <c r="M13142" i="3"/>
  <c r="N13142" i="3" s="1"/>
  <c r="M13145" i="3"/>
  <c r="N13145" i="3" s="1"/>
  <c r="M13148" i="3"/>
  <c r="N13148" i="3" s="1"/>
  <c r="M13155" i="3"/>
  <c r="N13155" i="3" s="1"/>
  <c r="M13158" i="3"/>
  <c r="N13158" i="3" s="1"/>
  <c r="M13143" i="3"/>
  <c r="N13143" i="3" s="1"/>
  <c r="M13146" i="3"/>
  <c r="N13146" i="3" s="1"/>
  <c r="M13149" i="3"/>
  <c r="N13149" i="3" s="1"/>
  <c r="M13152" i="3"/>
  <c r="N13152" i="3" s="1"/>
  <c r="M13159" i="3"/>
  <c r="N13159" i="3" s="1"/>
  <c r="M13147" i="3"/>
  <c r="N13147" i="3" s="1"/>
  <c r="M13150" i="3"/>
  <c r="N13150" i="3" s="1"/>
  <c r="M13153" i="3"/>
  <c r="N13153" i="3" s="1"/>
  <c r="M13156" i="3"/>
  <c r="N13156" i="3" s="1"/>
  <c r="M12824" i="3"/>
  <c r="N12824" i="3" s="1"/>
  <c r="M12831" i="3"/>
  <c r="N12831" i="3" s="1"/>
  <c r="M12834" i="3"/>
  <c r="N12834" i="3" s="1"/>
  <c r="M12837" i="3"/>
  <c r="N12837" i="3" s="1"/>
  <c r="M12840" i="3"/>
  <c r="N12840" i="3" s="1"/>
  <c r="M12847" i="3"/>
  <c r="N12847" i="3" s="1"/>
  <c r="M12850" i="3"/>
  <c r="N12850" i="3" s="1"/>
  <c r="M12853" i="3"/>
  <c r="N12853" i="3" s="1"/>
  <c r="M12856" i="3"/>
  <c r="N12856" i="3" s="1"/>
  <c r="M12863" i="3"/>
  <c r="N12863" i="3" s="1"/>
  <c r="M12866" i="3"/>
  <c r="N12866" i="3" s="1"/>
  <c r="M12869" i="3"/>
  <c r="N12869" i="3" s="1"/>
  <c r="M12872" i="3"/>
  <c r="N12872" i="3" s="1"/>
  <c r="M12879" i="3"/>
  <c r="N12879" i="3" s="1"/>
  <c r="M12882" i="3"/>
  <c r="N12882" i="3" s="1"/>
  <c r="M12885" i="3"/>
  <c r="N12885" i="3" s="1"/>
  <c r="M12888" i="3"/>
  <c r="N12888" i="3" s="1"/>
  <c r="M12895" i="3"/>
  <c r="N12895" i="3" s="1"/>
  <c r="M12898" i="3"/>
  <c r="N12898" i="3" s="1"/>
  <c r="M12901" i="3"/>
  <c r="N12901" i="3" s="1"/>
  <c r="M12904" i="3"/>
  <c r="N12904" i="3" s="1"/>
  <c r="M12911" i="3"/>
  <c r="N12911" i="3" s="1"/>
  <c r="M12914" i="3"/>
  <c r="N12914" i="3" s="1"/>
  <c r="M12917" i="3"/>
  <c r="N12917" i="3" s="1"/>
  <c r="M12920" i="3"/>
  <c r="N12920" i="3" s="1"/>
  <c r="M12927" i="3"/>
  <c r="N12927" i="3" s="1"/>
  <c r="M12930" i="3"/>
  <c r="N12930" i="3" s="1"/>
  <c r="M12933" i="3"/>
  <c r="N12933" i="3" s="1"/>
  <c r="M12936" i="3"/>
  <c r="N12936" i="3" s="1"/>
  <c r="M12943" i="3"/>
  <c r="N12943" i="3" s="1"/>
  <c r="M12946" i="3"/>
  <c r="N12946" i="3" s="1"/>
  <c r="M12949" i="3"/>
  <c r="N12949" i="3" s="1"/>
  <c r="M12952" i="3"/>
  <c r="N12952" i="3" s="1"/>
  <c r="M12959" i="3"/>
  <c r="N12959" i="3" s="1"/>
  <c r="M12962" i="3"/>
  <c r="N12962" i="3" s="1"/>
  <c r="M12965" i="3"/>
  <c r="N12965" i="3" s="1"/>
  <c r="M12968" i="3"/>
  <c r="N12968" i="3" s="1"/>
  <c r="M12975" i="3"/>
  <c r="N12975" i="3" s="1"/>
  <c r="M12978" i="3"/>
  <c r="N12978" i="3" s="1"/>
  <c r="M12981" i="3"/>
  <c r="N12981" i="3" s="1"/>
  <c r="M12984" i="3"/>
  <c r="N12984" i="3" s="1"/>
  <c r="M12991" i="3"/>
  <c r="N12991" i="3" s="1"/>
  <c r="M12994" i="3"/>
  <c r="N12994" i="3" s="1"/>
  <c r="M12997" i="3"/>
  <c r="N12997" i="3" s="1"/>
  <c r="M13000" i="3"/>
  <c r="N13000" i="3" s="1"/>
  <c r="M13007" i="3"/>
  <c r="N13007" i="3" s="1"/>
  <c r="M13010" i="3"/>
  <c r="N13010" i="3" s="1"/>
  <c r="M13013" i="3"/>
  <c r="N13013" i="3" s="1"/>
  <c r="M13016" i="3"/>
  <c r="N13016" i="3" s="1"/>
  <c r="M13023" i="3"/>
  <c r="N13023" i="3" s="1"/>
  <c r="M13026" i="3"/>
  <c r="N13026" i="3" s="1"/>
  <c r="M13029" i="3"/>
  <c r="N13029" i="3" s="1"/>
  <c r="M13032" i="3"/>
  <c r="N13032" i="3" s="1"/>
  <c r="M13039" i="3"/>
  <c r="N13039" i="3" s="1"/>
  <c r="M13042" i="3"/>
  <c r="N13042" i="3" s="1"/>
  <c r="M13045" i="3"/>
  <c r="N13045" i="3" s="1"/>
  <c r="M13048" i="3"/>
  <c r="N13048" i="3" s="1"/>
  <c r="M13055" i="3"/>
  <c r="N13055" i="3" s="1"/>
  <c r="M13058" i="3"/>
  <c r="N13058" i="3" s="1"/>
  <c r="M13061" i="3"/>
  <c r="N13061" i="3" s="1"/>
  <c r="M13064" i="3"/>
  <c r="N13064" i="3" s="1"/>
  <c r="M13071" i="3"/>
  <c r="N13071" i="3" s="1"/>
  <c r="M13074" i="3"/>
  <c r="N13074" i="3" s="1"/>
  <c r="M13077" i="3"/>
  <c r="N13077" i="3" s="1"/>
  <c r="M13080" i="3"/>
  <c r="N13080" i="3" s="1"/>
  <c r="M13087" i="3"/>
  <c r="N13087" i="3" s="1"/>
  <c r="M13090" i="3"/>
  <c r="N13090" i="3" s="1"/>
  <c r="M13093" i="3"/>
  <c r="N13093" i="3" s="1"/>
  <c r="M13096" i="3"/>
  <c r="N13096" i="3" s="1"/>
  <c r="M13103" i="3"/>
  <c r="N13103" i="3" s="1"/>
  <c r="M13106" i="3"/>
  <c r="N13106" i="3" s="1"/>
  <c r="M13109" i="3"/>
  <c r="N13109" i="3" s="1"/>
  <c r="M13112" i="3"/>
  <c r="N13112" i="3" s="1"/>
  <c r="M12825" i="3"/>
  <c r="N12825" i="3" s="1"/>
  <c r="M12828" i="3"/>
  <c r="N12828" i="3" s="1"/>
  <c r="M12835" i="3"/>
  <c r="N12835" i="3" s="1"/>
  <c r="M12838" i="3"/>
  <c r="N12838" i="3" s="1"/>
  <c r="M12841" i="3"/>
  <c r="N12841" i="3" s="1"/>
  <c r="M12844" i="3"/>
  <c r="N12844" i="3" s="1"/>
  <c r="M12851" i="3"/>
  <c r="N12851" i="3" s="1"/>
  <c r="M12854" i="3"/>
  <c r="N12854" i="3" s="1"/>
  <c r="M12857" i="3"/>
  <c r="N12857" i="3" s="1"/>
  <c r="M12860" i="3"/>
  <c r="N12860" i="3" s="1"/>
  <c r="M12867" i="3"/>
  <c r="N12867" i="3" s="1"/>
  <c r="M12870" i="3"/>
  <c r="N12870" i="3" s="1"/>
  <c r="M12873" i="3"/>
  <c r="N12873" i="3" s="1"/>
  <c r="M12876" i="3"/>
  <c r="N12876" i="3" s="1"/>
  <c r="M12883" i="3"/>
  <c r="N12883" i="3" s="1"/>
  <c r="M12886" i="3"/>
  <c r="N12886" i="3" s="1"/>
  <c r="M12889" i="3"/>
  <c r="N12889" i="3" s="1"/>
  <c r="M12892" i="3"/>
  <c r="N12892" i="3" s="1"/>
  <c r="M12899" i="3"/>
  <c r="N12899" i="3" s="1"/>
  <c r="M12902" i="3"/>
  <c r="N12902" i="3" s="1"/>
  <c r="M12905" i="3"/>
  <c r="N12905" i="3" s="1"/>
  <c r="M12908" i="3"/>
  <c r="N12908" i="3" s="1"/>
  <c r="M12915" i="3"/>
  <c r="N12915" i="3" s="1"/>
  <c r="M12918" i="3"/>
  <c r="N12918" i="3" s="1"/>
  <c r="M12921" i="3"/>
  <c r="N12921" i="3" s="1"/>
  <c r="M12924" i="3"/>
  <c r="N12924" i="3" s="1"/>
  <c r="M12931" i="3"/>
  <c r="N12931" i="3" s="1"/>
  <c r="M12934" i="3"/>
  <c r="N12934" i="3" s="1"/>
  <c r="M12937" i="3"/>
  <c r="N12937" i="3" s="1"/>
  <c r="M12940" i="3"/>
  <c r="N12940" i="3" s="1"/>
  <c r="M12947" i="3"/>
  <c r="N12947" i="3" s="1"/>
  <c r="M12950" i="3"/>
  <c r="N12950" i="3" s="1"/>
  <c r="M12953" i="3"/>
  <c r="N12953" i="3" s="1"/>
  <c r="M12956" i="3"/>
  <c r="N12956" i="3" s="1"/>
  <c r="M12963" i="3"/>
  <c r="N12963" i="3" s="1"/>
  <c r="M12966" i="3"/>
  <c r="N12966" i="3" s="1"/>
  <c r="M12969" i="3"/>
  <c r="N12969" i="3" s="1"/>
  <c r="M12972" i="3"/>
  <c r="N12972" i="3" s="1"/>
  <c r="M12979" i="3"/>
  <c r="N12979" i="3" s="1"/>
  <c r="M12982" i="3"/>
  <c r="N12982" i="3" s="1"/>
  <c r="M12985" i="3"/>
  <c r="N12985" i="3" s="1"/>
  <c r="M12988" i="3"/>
  <c r="N12988" i="3" s="1"/>
  <c r="M12995" i="3"/>
  <c r="N12995" i="3" s="1"/>
  <c r="M12998" i="3"/>
  <c r="N12998" i="3" s="1"/>
  <c r="M13001" i="3"/>
  <c r="N13001" i="3" s="1"/>
  <c r="M13004" i="3"/>
  <c r="N13004" i="3" s="1"/>
  <c r="M13011" i="3"/>
  <c r="N13011" i="3" s="1"/>
  <c r="M13014" i="3"/>
  <c r="N13014" i="3" s="1"/>
  <c r="M13017" i="3"/>
  <c r="N13017" i="3" s="1"/>
  <c r="M13020" i="3"/>
  <c r="N13020" i="3" s="1"/>
  <c r="M13027" i="3"/>
  <c r="N13027" i="3" s="1"/>
  <c r="M13030" i="3"/>
  <c r="N13030" i="3" s="1"/>
  <c r="M13033" i="3"/>
  <c r="N13033" i="3" s="1"/>
  <c r="M13036" i="3"/>
  <c r="N13036" i="3" s="1"/>
  <c r="M13043" i="3"/>
  <c r="N13043" i="3" s="1"/>
  <c r="M13046" i="3"/>
  <c r="N13046" i="3" s="1"/>
  <c r="M13049" i="3"/>
  <c r="N13049" i="3" s="1"/>
  <c r="M13052" i="3"/>
  <c r="N13052" i="3" s="1"/>
  <c r="M13059" i="3"/>
  <c r="N13059" i="3" s="1"/>
  <c r="M13062" i="3"/>
  <c r="N13062" i="3" s="1"/>
  <c r="M13065" i="3"/>
  <c r="N13065" i="3" s="1"/>
  <c r="M13068" i="3"/>
  <c r="N13068" i="3" s="1"/>
  <c r="M13075" i="3"/>
  <c r="N13075" i="3" s="1"/>
  <c r="M13078" i="3"/>
  <c r="N13078" i="3" s="1"/>
  <c r="M13081" i="3"/>
  <c r="N13081" i="3" s="1"/>
  <c r="M13084" i="3"/>
  <c r="N13084" i="3" s="1"/>
  <c r="M13091" i="3"/>
  <c r="N13091" i="3" s="1"/>
  <c r="M13094" i="3"/>
  <c r="N13094" i="3" s="1"/>
  <c r="M13097" i="3"/>
  <c r="N13097" i="3" s="1"/>
  <c r="M13100" i="3"/>
  <c r="N13100" i="3" s="1"/>
  <c r="M13107" i="3"/>
  <c r="N13107" i="3" s="1"/>
  <c r="M13110" i="3"/>
  <c r="N13110" i="3" s="1"/>
  <c r="M12823" i="3"/>
  <c r="N12823" i="3" s="1"/>
  <c r="M12826" i="3"/>
  <c r="N12826" i="3" s="1"/>
  <c r="M12829" i="3"/>
  <c r="N12829" i="3" s="1"/>
  <c r="M12832" i="3"/>
  <c r="N12832" i="3" s="1"/>
  <c r="M12839" i="3"/>
  <c r="N12839" i="3" s="1"/>
  <c r="M12842" i="3"/>
  <c r="N12842" i="3" s="1"/>
  <c r="M12845" i="3"/>
  <c r="N12845" i="3" s="1"/>
  <c r="M12848" i="3"/>
  <c r="N12848" i="3" s="1"/>
  <c r="M12855" i="3"/>
  <c r="N12855" i="3" s="1"/>
  <c r="M12858" i="3"/>
  <c r="N12858" i="3" s="1"/>
  <c r="M12861" i="3"/>
  <c r="N12861" i="3" s="1"/>
  <c r="M12864" i="3"/>
  <c r="N12864" i="3" s="1"/>
  <c r="M12871" i="3"/>
  <c r="N12871" i="3" s="1"/>
  <c r="M12874" i="3"/>
  <c r="N12874" i="3" s="1"/>
  <c r="M12877" i="3"/>
  <c r="N12877" i="3" s="1"/>
  <c r="M12880" i="3"/>
  <c r="N12880" i="3" s="1"/>
  <c r="M12887" i="3"/>
  <c r="N12887" i="3" s="1"/>
  <c r="M12890" i="3"/>
  <c r="N12890" i="3" s="1"/>
  <c r="M12893" i="3"/>
  <c r="N12893" i="3" s="1"/>
  <c r="M12896" i="3"/>
  <c r="N12896" i="3" s="1"/>
  <c r="M12903" i="3"/>
  <c r="N12903" i="3" s="1"/>
  <c r="M12906" i="3"/>
  <c r="N12906" i="3" s="1"/>
  <c r="M12909" i="3"/>
  <c r="N12909" i="3" s="1"/>
  <c r="M12912" i="3"/>
  <c r="N12912" i="3" s="1"/>
  <c r="M12919" i="3"/>
  <c r="N12919" i="3" s="1"/>
  <c r="M12922" i="3"/>
  <c r="N12922" i="3" s="1"/>
  <c r="M12925" i="3"/>
  <c r="N12925" i="3" s="1"/>
  <c r="M12928" i="3"/>
  <c r="N12928" i="3" s="1"/>
  <c r="M12935" i="3"/>
  <c r="N12935" i="3" s="1"/>
  <c r="M12938" i="3"/>
  <c r="N12938" i="3" s="1"/>
  <c r="M12941" i="3"/>
  <c r="N12941" i="3" s="1"/>
  <c r="M12944" i="3"/>
  <c r="N12944" i="3" s="1"/>
  <c r="M12951" i="3"/>
  <c r="N12951" i="3" s="1"/>
  <c r="M12954" i="3"/>
  <c r="N12954" i="3" s="1"/>
  <c r="M12957" i="3"/>
  <c r="N12957" i="3" s="1"/>
  <c r="M12960" i="3"/>
  <c r="N12960" i="3" s="1"/>
  <c r="M12967" i="3"/>
  <c r="N12967" i="3" s="1"/>
  <c r="M12970" i="3"/>
  <c r="N12970" i="3" s="1"/>
  <c r="M12973" i="3"/>
  <c r="N12973" i="3" s="1"/>
  <c r="M12976" i="3"/>
  <c r="N12976" i="3" s="1"/>
  <c r="M12983" i="3"/>
  <c r="N12983" i="3" s="1"/>
  <c r="M12986" i="3"/>
  <c r="N12986" i="3" s="1"/>
  <c r="M12989" i="3"/>
  <c r="N12989" i="3" s="1"/>
  <c r="M12992" i="3"/>
  <c r="N12992" i="3" s="1"/>
  <c r="M12999" i="3"/>
  <c r="N12999" i="3" s="1"/>
  <c r="M13002" i="3"/>
  <c r="N13002" i="3" s="1"/>
  <c r="M13005" i="3"/>
  <c r="N13005" i="3" s="1"/>
  <c r="M13008" i="3"/>
  <c r="N13008" i="3" s="1"/>
  <c r="M13015" i="3"/>
  <c r="N13015" i="3" s="1"/>
  <c r="M13018" i="3"/>
  <c r="N13018" i="3" s="1"/>
  <c r="M13021" i="3"/>
  <c r="N13021" i="3" s="1"/>
  <c r="M13024" i="3"/>
  <c r="N13024" i="3" s="1"/>
  <c r="M13031" i="3"/>
  <c r="N13031" i="3" s="1"/>
  <c r="M13034" i="3"/>
  <c r="N13034" i="3" s="1"/>
  <c r="M13037" i="3"/>
  <c r="N13037" i="3" s="1"/>
  <c r="M13040" i="3"/>
  <c r="N13040" i="3" s="1"/>
  <c r="M13047" i="3"/>
  <c r="N13047" i="3" s="1"/>
  <c r="M13050" i="3"/>
  <c r="N13050" i="3" s="1"/>
  <c r="M13053" i="3"/>
  <c r="N13053" i="3" s="1"/>
  <c r="M13056" i="3"/>
  <c r="N13056" i="3" s="1"/>
  <c r="M13063" i="3"/>
  <c r="N13063" i="3" s="1"/>
  <c r="M13066" i="3"/>
  <c r="N13066" i="3" s="1"/>
  <c r="M13069" i="3"/>
  <c r="N13069" i="3" s="1"/>
  <c r="M13072" i="3"/>
  <c r="N13072" i="3" s="1"/>
  <c r="M13079" i="3"/>
  <c r="N13079" i="3" s="1"/>
  <c r="M13082" i="3"/>
  <c r="N13082" i="3" s="1"/>
  <c r="M13085" i="3"/>
  <c r="N13085" i="3" s="1"/>
  <c r="M13088" i="3"/>
  <c r="N13088" i="3" s="1"/>
  <c r="M13095" i="3"/>
  <c r="N13095" i="3" s="1"/>
  <c r="M13098" i="3"/>
  <c r="N13098" i="3" s="1"/>
  <c r="M13101" i="3"/>
  <c r="N13101" i="3" s="1"/>
  <c r="M13104" i="3"/>
  <c r="N13104" i="3" s="1"/>
  <c r="M13111" i="3"/>
  <c r="N13111" i="3" s="1"/>
  <c r="M12827" i="3"/>
  <c r="N12827" i="3" s="1"/>
  <c r="M12830" i="3"/>
  <c r="N12830" i="3" s="1"/>
  <c r="M12833" i="3"/>
  <c r="N12833" i="3" s="1"/>
  <c r="M12836" i="3"/>
  <c r="N12836" i="3" s="1"/>
  <c r="M12843" i="3"/>
  <c r="N12843" i="3" s="1"/>
  <c r="M12846" i="3"/>
  <c r="N12846" i="3" s="1"/>
  <c r="M12849" i="3"/>
  <c r="N12849" i="3" s="1"/>
  <c r="M12852" i="3"/>
  <c r="N12852" i="3" s="1"/>
  <c r="M12859" i="3"/>
  <c r="N12859" i="3" s="1"/>
  <c r="M12862" i="3"/>
  <c r="N12862" i="3" s="1"/>
  <c r="M12865" i="3"/>
  <c r="N12865" i="3" s="1"/>
  <c r="M12868" i="3"/>
  <c r="N12868" i="3" s="1"/>
  <c r="M12875" i="3"/>
  <c r="N12875" i="3" s="1"/>
  <c r="M12878" i="3"/>
  <c r="N12878" i="3" s="1"/>
  <c r="M12881" i="3"/>
  <c r="N12881" i="3" s="1"/>
  <c r="M12884" i="3"/>
  <c r="N12884" i="3" s="1"/>
  <c r="M12891" i="3"/>
  <c r="N12891" i="3" s="1"/>
  <c r="M12894" i="3"/>
  <c r="N12894" i="3" s="1"/>
  <c r="M12897" i="3"/>
  <c r="N12897" i="3" s="1"/>
  <c r="M12900" i="3"/>
  <c r="N12900" i="3" s="1"/>
  <c r="M12907" i="3"/>
  <c r="N12907" i="3" s="1"/>
  <c r="M12910" i="3"/>
  <c r="N12910" i="3" s="1"/>
  <c r="M12913" i="3"/>
  <c r="N12913" i="3" s="1"/>
  <c r="M12916" i="3"/>
  <c r="N12916" i="3" s="1"/>
  <c r="M12923" i="3"/>
  <c r="N12923" i="3" s="1"/>
  <c r="M12926" i="3"/>
  <c r="N12926" i="3" s="1"/>
  <c r="M12929" i="3"/>
  <c r="N12929" i="3" s="1"/>
  <c r="M12932" i="3"/>
  <c r="N12932" i="3" s="1"/>
  <c r="M12939" i="3"/>
  <c r="N12939" i="3" s="1"/>
  <c r="M12942" i="3"/>
  <c r="N12942" i="3" s="1"/>
  <c r="M12945" i="3"/>
  <c r="N12945" i="3" s="1"/>
  <c r="M12948" i="3"/>
  <c r="N12948" i="3" s="1"/>
  <c r="M12955" i="3"/>
  <c r="N12955" i="3" s="1"/>
  <c r="M12958" i="3"/>
  <c r="N12958" i="3" s="1"/>
  <c r="M12961" i="3"/>
  <c r="N12961" i="3" s="1"/>
  <c r="M12964" i="3"/>
  <c r="N12964" i="3" s="1"/>
  <c r="M12971" i="3"/>
  <c r="N12971" i="3" s="1"/>
  <c r="M12974" i="3"/>
  <c r="N12974" i="3" s="1"/>
  <c r="M12977" i="3"/>
  <c r="N12977" i="3" s="1"/>
  <c r="M12980" i="3"/>
  <c r="N12980" i="3" s="1"/>
  <c r="M12987" i="3"/>
  <c r="N12987" i="3" s="1"/>
  <c r="M12990" i="3"/>
  <c r="N12990" i="3" s="1"/>
  <c r="M12993" i="3"/>
  <c r="N12993" i="3" s="1"/>
  <c r="M12996" i="3"/>
  <c r="N12996" i="3" s="1"/>
  <c r="M13003" i="3"/>
  <c r="N13003" i="3" s="1"/>
  <c r="M13006" i="3"/>
  <c r="N13006" i="3" s="1"/>
  <c r="M13009" i="3"/>
  <c r="N13009" i="3" s="1"/>
  <c r="M13012" i="3"/>
  <c r="N13012" i="3" s="1"/>
  <c r="M13019" i="3"/>
  <c r="N13019" i="3" s="1"/>
  <c r="M13022" i="3"/>
  <c r="N13022" i="3" s="1"/>
  <c r="M13025" i="3"/>
  <c r="N13025" i="3" s="1"/>
  <c r="M13028" i="3"/>
  <c r="N13028" i="3" s="1"/>
  <c r="M13035" i="3"/>
  <c r="N13035" i="3" s="1"/>
  <c r="M13038" i="3"/>
  <c r="N13038" i="3" s="1"/>
  <c r="M13041" i="3"/>
  <c r="N13041" i="3" s="1"/>
  <c r="M13044" i="3"/>
  <c r="N13044" i="3" s="1"/>
  <c r="M13051" i="3"/>
  <c r="N13051" i="3" s="1"/>
  <c r="M13054" i="3"/>
  <c r="N13054" i="3" s="1"/>
  <c r="M13057" i="3"/>
  <c r="N13057" i="3" s="1"/>
  <c r="M13060" i="3"/>
  <c r="N13060" i="3" s="1"/>
  <c r="M13067" i="3"/>
  <c r="N13067" i="3" s="1"/>
  <c r="M13070" i="3"/>
  <c r="N13070" i="3" s="1"/>
  <c r="M13073" i="3"/>
  <c r="N13073" i="3" s="1"/>
  <c r="M13076" i="3"/>
  <c r="N13076" i="3" s="1"/>
  <c r="M13083" i="3"/>
  <c r="N13083" i="3" s="1"/>
  <c r="M13086" i="3"/>
  <c r="N13086" i="3" s="1"/>
  <c r="M13089" i="3"/>
  <c r="N13089" i="3" s="1"/>
  <c r="M13092" i="3"/>
  <c r="N13092" i="3" s="1"/>
  <c r="M13099" i="3"/>
  <c r="N13099" i="3" s="1"/>
  <c r="M13102" i="3"/>
  <c r="N13102" i="3" s="1"/>
  <c r="M13105" i="3"/>
  <c r="N13105" i="3" s="1"/>
  <c r="M13108" i="3"/>
  <c r="N13108" i="3" s="1"/>
  <c r="M12706" i="3"/>
  <c r="N12706" i="3" s="1"/>
  <c r="M12709" i="3"/>
  <c r="N12709" i="3" s="1"/>
  <c r="M12712" i="3"/>
  <c r="N12712" i="3" s="1"/>
  <c r="M12719" i="3"/>
  <c r="N12719" i="3" s="1"/>
  <c r="M12722" i="3"/>
  <c r="N12722" i="3" s="1"/>
  <c r="M12725" i="3"/>
  <c r="N12725" i="3" s="1"/>
  <c r="M12728" i="3"/>
  <c r="N12728" i="3" s="1"/>
  <c r="M12735" i="3"/>
  <c r="N12735" i="3" s="1"/>
  <c r="M12738" i="3"/>
  <c r="N12738" i="3" s="1"/>
  <c r="M12741" i="3"/>
  <c r="N12741" i="3" s="1"/>
  <c r="M12744" i="3"/>
  <c r="N12744" i="3" s="1"/>
  <c r="M12751" i="3"/>
  <c r="N12751" i="3" s="1"/>
  <c r="M12754" i="3"/>
  <c r="N12754" i="3" s="1"/>
  <c r="M12757" i="3"/>
  <c r="N12757" i="3" s="1"/>
  <c r="M12760" i="3"/>
  <c r="N12760" i="3" s="1"/>
  <c r="M12767" i="3"/>
  <c r="N12767" i="3" s="1"/>
  <c r="M12770" i="3"/>
  <c r="N12770" i="3" s="1"/>
  <c r="M12773" i="3"/>
  <c r="N12773" i="3" s="1"/>
  <c r="M12776" i="3"/>
  <c r="N12776" i="3" s="1"/>
  <c r="M12783" i="3"/>
  <c r="N12783" i="3" s="1"/>
  <c r="M12786" i="3"/>
  <c r="N12786" i="3" s="1"/>
  <c r="M12789" i="3"/>
  <c r="N12789" i="3" s="1"/>
  <c r="M12792" i="3"/>
  <c r="N12792" i="3" s="1"/>
  <c r="M12707" i="3"/>
  <c r="N12707" i="3" s="1"/>
  <c r="M12710" i="3"/>
  <c r="N12710" i="3" s="1"/>
  <c r="M12713" i="3"/>
  <c r="N12713" i="3" s="1"/>
  <c r="M12716" i="3"/>
  <c r="N12716" i="3" s="1"/>
  <c r="M12723" i="3"/>
  <c r="N12723" i="3" s="1"/>
  <c r="M12726" i="3"/>
  <c r="N12726" i="3" s="1"/>
  <c r="M12729" i="3"/>
  <c r="N12729" i="3" s="1"/>
  <c r="M12732" i="3"/>
  <c r="N12732" i="3" s="1"/>
  <c r="M12739" i="3"/>
  <c r="N12739" i="3" s="1"/>
  <c r="M12742" i="3"/>
  <c r="N12742" i="3" s="1"/>
  <c r="M12745" i="3"/>
  <c r="N12745" i="3" s="1"/>
  <c r="M12748" i="3"/>
  <c r="N12748" i="3" s="1"/>
  <c r="M12755" i="3"/>
  <c r="N12755" i="3" s="1"/>
  <c r="M12758" i="3"/>
  <c r="N12758" i="3" s="1"/>
  <c r="M12761" i="3"/>
  <c r="N12761" i="3" s="1"/>
  <c r="M12764" i="3"/>
  <c r="N12764" i="3" s="1"/>
  <c r="M12771" i="3"/>
  <c r="N12771" i="3" s="1"/>
  <c r="M12774" i="3"/>
  <c r="N12774" i="3" s="1"/>
  <c r="M12777" i="3"/>
  <c r="N12777" i="3" s="1"/>
  <c r="M12780" i="3"/>
  <c r="N12780" i="3" s="1"/>
  <c r="M12787" i="3"/>
  <c r="N12787" i="3" s="1"/>
  <c r="M12790" i="3"/>
  <c r="N12790" i="3" s="1"/>
  <c r="M12793" i="3"/>
  <c r="N12793" i="3" s="1"/>
  <c r="M12796" i="3"/>
  <c r="N12796" i="3" s="1"/>
  <c r="M12711" i="3"/>
  <c r="N12711" i="3" s="1"/>
  <c r="M12714" i="3"/>
  <c r="N12714" i="3" s="1"/>
  <c r="M12717" i="3"/>
  <c r="N12717" i="3" s="1"/>
  <c r="M12720" i="3"/>
  <c r="N12720" i="3" s="1"/>
  <c r="M12727" i="3"/>
  <c r="N12727" i="3" s="1"/>
  <c r="M12730" i="3"/>
  <c r="N12730" i="3" s="1"/>
  <c r="M12733" i="3"/>
  <c r="N12733" i="3" s="1"/>
  <c r="M12736" i="3"/>
  <c r="N12736" i="3" s="1"/>
  <c r="M12743" i="3"/>
  <c r="N12743" i="3" s="1"/>
  <c r="M12746" i="3"/>
  <c r="N12746" i="3" s="1"/>
  <c r="M12749" i="3"/>
  <c r="N12749" i="3" s="1"/>
  <c r="M12752" i="3"/>
  <c r="N12752" i="3" s="1"/>
  <c r="M12759" i="3"/>
  <c r="N12759" i="3" s="1"/>
  <c r="M12762" i="3"/>
  <c r="N12762" i="3" s="1"/>
  <c r="M12765" i="3"/>
  <c r="N12765" i="3" s="1"/>
  <c r="M12768" i="3"/>
  <c r="N12768" i="3" s="1"/>
  <c r="M12775" i="3"/>
  <c r="N12775" i="3" s="1"/>
  <c r="M12778" i="3"/>
  <c r="N12778" i="3" s="1"/>
  <c r="M12781" i="3"/>
  <c r="N12781" i="3" s="1"/>
  <c r="M12784" i="3"/>
  <c r="N12784" i="3" s="1"/>
  <c r="M12791" i="3"/>
  <c r="N12791" i="3" s="1"/>
  <c r="M12794" i="3"/>
  <c r="N12794" i="3" s="1"/>
  <c r="M12797" i="3"/>
  <c r="N12797" i="3" s="1"/>
  <c r="M12705" i="3"/>
  <c r="N12705" i="3" s="1"/>
  <c r="M12708" i="3"/>
  <c r="N12708" i="3" s="1"/>
  <c r="M12715" i="3"/>
  <c r="N12715" i="3" s="1"/>
  <c r="M12718" i="3"/>
  <c r="N12718" i="3" s="1"/>
  <c r="M12721" i="3"/>
  <c r="N12721" i="3" s="1"/>
  <c r="M12724" i="3"/>
  <c r="N12724" i="3" s="1"/>
  <c r="M12731" i="3"/>
  <c r="N12731" i="3" s="1"/>
  <c r="M12734" i="3"/>
  <c r="N12734" i="3" s="1"/>
  <c r="M12737" i="3"/>
  <c r="N12737" i="3" s="1"/>
  <c r="M12740" i="3"/>
  <c r="N12740" i="3" s="1"/>
  <c r="M12747" i="3"/>
  <c r="N12747" i="3" s="1"/>
  <c r="M12750" i="3"/>
  <c r="N12750" i="3" s="1"/>
  <c r="M12753" i="3"/>
  <c r="N12753" i="3" s="1"/>
  <c r="M12756" i="3"/>
  <c r="N12756" i="3" s="1"/>
  <c r="M12763" i="3"/>
  <c r="N12763" i="3" s="1"/>
  <c r="M12766" i="3"/>
  <c r="N12766" i="3" s="1"/>
  <c r="M12769" i="3"/>
  <c r="N12769" i="3" s="1"/>
  <c r="M12772" i="3"/>
  <c r="N12772" i="3" s="1"/>
  <c r="M12779" i="3"/>
  <c r="N12779" i="3" s="1"/>
  <c r="M12782" i="3"/>
  <c r="N12782" i="3" s="1"/>
  <c r="M12785" i="3"/>
  <c r="N12785" i="3" s="1"/>
  <c r="M12788" i="3"/>
  <c r="N12788" i="3" s="1"/>
  <c r="M12795" i="3"/>
  <c r="N12795" i="3" s="1"/>
  <c r="M12575" i="3"/>
  <c r="N12575" i="3" s="1"/>
  <c r="M12578" i="3"/>
  <c r="N12578" i="3" s="1"/>
  <c r="M12581" i="3"/>
  <c r="N12581" i="3" s="1"/>
  <c r="M12584" i="3"/>
  <c r="N12584" i="3" s="1"/>
  <c r="M12591" i="3"/>
  <c r="N12591" i="3" s="1"/>
  <c r="M12594" i="3"/>
  <c r="N12594" i="3" s="1"/>
  <c r="M12597" i="3"/>
  <c r="N12597" i="3" s="1"/>
  <c r="M12600" i="3"/>
  <c r="N12600" i="3" s="1"/>
  <c r="M12607" i="3"/>
  <c r="N12607" i="3" s="1"/>
  <c r="M12610" i="3"/>
  <c r="N12610" i="3" s="1"/>
  <c r="M12613" i="3"/>
  <c r="N12613" i="3" s="1"/>
  <c r="M12616" i="3"/>
  <c r="N12616" i="3" s="1"/>
  <c r="M12623" i="3"/>
  <c r="N12623" i="3" s="1"/>
  <c r="M12626" i="3"/>
  <c r="N12626" i="3" s="1"/>
  <c r="M12569" i="3"/>
  <c r="N12569" i="3" s="1"/>
  <c r="M12572" i="3"/>
  <c r="N12572" i="3" s="1"/>
  <c r="M12579" i="3"/>
  <c r="N12579" i="3" s="1"/>
  <c r="M12582" i="3"/>
  <c r="N12582" i="3" s="1"/>
  <c r="M12585" i="3"/>
  <c r="N12585" i="3" s="1"/>
  <c r="M12588" i="3"/>
  <c r="N12588" i="3" s="1"/>
  <c r="M12595" i="3"/>
  <c r="N12595" i="3" s="1"/>
  <c r="M12598" i="3"/>
  <c r="N12598" i="3" s="1"/>
  <c r="M12601" i="3"/>
  <c r="N12601" i="3" s="1"/>
  <c r="M12604" i="3"/>
  <c r="N12604" i="3" s="1"/>
  <c r="M12611" i="3"/>
  <c r="N12611" i="3" s="1"/>
  <c r="M12614" i="3"/>
  <c r="N12614" i="3" s="1"/>
  <c r="M12617" i="3"/>
  <c r="N12617" i="3" s="1"/>
  <c r="M12620" i="3"/>
  <c r="N12620" i="3" s="1"/>
  <c r="M12570" i="3"/>
  <c r="N12570" i="3" s="1"/>
  <c r="M12573" i="3"/>
  <c r="N12573" i="3" s="1"/>
  <c r="M12576" i="3"/>
  <c r="N12576" i="3" s="1"/>
  <c r="M12583" i="3"/>
  <c r="N12583" i="3" s="1"/>
  <c r="M12586" i="3"/>
  <c r="N12586" i="3" s="1"/>
  <c r="M12589" i="3"/>
  <c r="N12589" i="3" s="1"/>
  <c r="M12592" i="3"/>
  <c r="N12592" i="3" s="1"/>
  <c r="M12599" i="3"/>
  <c r="N12599" i="3" s="1"/>
  <c r="M12602" i="3"/>
  <c r="N12602" i="3" s="1"/>
  <c r="M12605" i="3"/>
  <c r="N12605" i="3" s="1"/>
  <c r="M12608" i="3"/>
  <c r="N12608" i="3" s="1"/>
  <c r="M12615" i="3"/>
  <c r="N12615" i="3" s="1"/>
  <c r="M12618" i="3"/>
  <c r="N12618" i="3" s="1"/>
  <c r="M12621" i="3"/>
  <c r="N12621" i="3" s="1"/>
  <c r="M12624" i="3"/>
  <c r="N12624" i="3" s="1"/>
  <c r="M12571" i="3"/>
  <c r="N12571" i="3" s="1"/>
  <c r="M12574" i="3"/>
  <c r="N12574" i="3" s="1"/>
  <c r="M12577" i="3"/>
  <c r="N12577" i="3" s="1"/>
  <c r="M12580" i="3"/>
  <c r="N12580" i="3" s="1"/>
  <c r="M12587" i="3"/>
  <c r="N12587" i="3" s="1"/>
  <c r="M12590" i="3"/>
  <c r="N12590" i="3" s="1"/>
  <c r="M12593" i="3"/>
  <c r="N12593" i="3" s="1"/>
  <c r="M12596" i="3"/>
  <c r="N12596" i="3" s="1"/>
  <c r="M12603" i="3"/>
  <c r="N12603" i="3" s="1"/>
  <c r="M12606" i="3"/>
  <c r="N12606" i="3" s="1"/>
  <c r="M12609" i="3"/>
  <c r="N12609" i="3" s="1"/>
  <c r="M12612" i="3"/>
  <c r="N12612" i="3" s="1"/>
  <c r="M12619" i="3"/>
  <c r="N12619" i="3" s="1"/>
  <c r="M12622" i="3"/>
  <c r="N12622" i="3" s="1"/>
  <c r="M12625" i="3"/>
  <c r="N12625" i="3" s="1"/>
  <c r="M11832" i="3"/>
  <c r="N11832" i="3" s="1"/>
  <c r="M11839" i="3"/>
  <c r="N11839" i="3" s="1"/>
  <c r="M11842" i="3"/>
  <c r="N11842" i="3" s="1"/>
  <c r="M11845" i="3"/>
  <c r="N11845" i="3" s="1"/>
  <c r="M11848" i="3"/>
  <c r="N11848" i="3" s="1"/>
  <c r="M11855" i="3"/>
  <c r="N11855" i="3" s="1"/>
  <c r="M11858" i="3"/>
  <c r="N11858" i="3" s="1"/>
  <c r="M11861" i="3"/>
  <c r="N11861" i="3" s="1"/>
  <c r="M11864" i="3"/>
  <c r="N11864" i="3" s="1"/>
  <c r="M11871" i="3"/>
  <c r="N11871" i="3" s="1"/>
  <c r="M11874" i="3"/>
  <c r="N11874" i="3" s="1"/>
  <c r="M11877" i="3"/>
  <c r="N11877" i="3" s="1"/>
  <c r="M11880" i="3"/>
  <c r="N11880" i="3" s="1"/>
  <c r="M11887" i="3"/>
  <c r="N11887" i="3" s="1"/>
  <c r="M11890" i="3"/>
  <c r="N11890" i="3" s="1"/>
  <c r="M11893" i="3"/>
  <c r="N11893" i="3" s="1"/>
  <c r="M11896" i="3"/>
  <c r="N11896" i="3" s="1"/>
  <c r="M11903" i="3"/>
  <c r="N11903" i="3" s="1"/>
  <c r="M11906" i="3"/>
  <c r="N11906" i="3" s="1"/>
  <c r="M11909" i="3"/>
  <c r="N11909" i="3" s="1"/>
  <c r="M11912" i="3"/>
  <c r="N11912" i="3" s="1"/>
  <c r="M11919" i="3"/>
  <c r="N11919" i="3" s="1"/>
  <c r="M11922" i="3"/>
  <c r="N11922" i="3" s="1"/>
  <c r="M11925" i="3"/>
  <c r="N11925" i="3" s="1"/>
  <c r="M11928" i="3"/>
  <c r="N11928" i="3" s="1"/>
  <c r="M11935" i="3"/>
  <c r="N11935" i="3" s="1"/>
  <c r="M11938" i="3"/>
  <c r="N11938" i="3" s="1"/>
  <c r="M11941" i="3"/>
  <c r="N11941" i="3" s="1"/>
  <c r="M11944" i="3"/>
  <c r="N11944" i="3" s="1"/>
  <c r="M11951" i="3"/>
  <c r="N11951" i="3" s="1"/>
  <c r="M11954" i="3"/>
  <c r="N11954" i="3" s="1"/>
  <c r="M11957" i="3"/>
  <c r="N11957" i="3" s="1"/>
  <c r="M11960" i="3"/>
  <c r="N11960" i="3" s="1"/>
  <c r="M11967" i="3"/>
  <c r="N11967" i="3" s="1"/>
  <c r="M11970" i="3"/>
  <c r="N11970" i="3" s="1"/>
  <c r="M11973" i="3"/>
  <c r="N11973" i="3" s="1"/>
  <c r="M11976" i="3"/>
  <c r="N11976" i="3" s="1"/>
  <c r="M11983" i="3"/>
  <c r="N11983" i="3" s="1"/>
  <c r="M11986" i="3"/>
  <c r="N11986" i="3" s="1"/>
  <c r="M11989" i="3"/>
  <c r="N11989" i="3" s="1"/>
  <c r="M11992" i="3"/>
  <c r="N11992" i="3" s="1"/>
  <c r="M11999" i="3"/>
  <c r="N11999" i="3" s="1"/>
  <c r="M12002" i="3"/>
  <c r="N12002" i="3" s="1"/>
  <c r="M12005" i="3"/>
  <c r="N12005" i="3" s="1"/>
  <c r="M12008" i="3"/>
  <c r="N12008" i="3" s="1"/>
  <c r="M12015" i="3"/>
  <c r="N12015" i="3" s="1"/>
  <c r="M12018" i="3"/>
  <c r="N12018" i="3" s="1"/>
  <c r="M12021" i="3"/>
  <c r="N12021" i="3" s="1"/>
  <c r="M11833" i="3"/>
  <c r="N11833" i="3" s="1"/>
  <c r="M11836" i="3"/>
  <c r="N11836" i="3" s="1"/>
  <c r="M11843" i="3"/>
  <c r="N11843" i="3" s="1"/>
  <c r="M11846" i="3"/>
  <c r="N11846" i="3" s="1"/>
  <c r="M11849" i="3"/>
  <c r="N11849" i="3" s="1"/>
  <c r="M11852" i="3"/>
  <c r="N11852" i="3" s="1"/>
  <c r="M11859" i="3"/>
  <c r="N11859" i="3" s="1"/>
  <c r="M11862" i="3"/>
  <c r="N11862" i="3" s="1"/>
  <c r="M11865" i="3"/>
  <c r="N11865" i="3" s="1"/>
  <c r="M11868" i="3"/>
  <c r="N11868" i="3" s="1"/>
  <c r="M11875" i="3"/>
  <c r="N11875" i="3" s="1"/>
  <c r="M11878" i="3"/>
  <c r="N11878" i="3" s="1"/>
  <c r="M11881" i="3"/>
  <c r="N11881" i="3" s="1"/>
  <c r="M11884" i="3"/>
  <c r="N11884" i="3" s="1"/>
  <c r="M11891" i="3"/>
  <c r="N11891" i="3" s="1"/>
  <c r="M11894" i="3"/>
  <c r="N11894" i="3" s="1"/>
  <c r="M11897" i="3"/>
  <c r="N11897" i="3" s="1"/>
  <c r="M11900" i="3"/>
  <c r="N11900" i="3" s="1"/>
  <c r="M11907" i="3"/>
  <c r="N11907" i="3" s="1"/>
  <c r="M11910" i="3"/>
  <c r="N11910" i="3" s="1"/>
  <c r="M11913" i="3"/>
  <c r="N11913" i="3" s="1"/>
  <c r="M11916" i="3"/>
  <c r="N11916" i="3" s="1"/>
  <c r="M11923" i="3"/>
  <c r="N11923" i="3" s="1"/>
  <c r="M11926" i="3"/>
  <c r="N11926" i="3" s="1"/>
  <c r="M11929" i="3"/>
  <c r="N11929" i="3" s="1"/>
  <c r="M11932" i="3"/>
  <c r="N11932" i="3" s="1"/>
  <c r="M11939" i="3"/>
  <c r="N11939" i="3" s="1"/>
  <c r="M11942" i="3"/>
  <c r="N11942" i="3" s="1"/>
  <c r="M11945" i="3"/>
  <c r="N11945" i="3" s="1"/>
  <c r="M11948" i="3"/>
  <c r="N11948" i="3" s="1"/>
  <c r="M11955" i="3"/>
  <c r="N11955" i="3" s="1"/>
  <c r="M11958" i="3"/>
  <c r="N11958" i="3" s="1"/>
  <c r="M11961" i="3"/>
  <c r="N11961" i="3" s="1"/>
  <c r="M11964" i="3"/>
  <c r="N11964" i="3" s="1"/>
  <c r="M11971" i="3"/>
  <c r="N11971" i="3" s="1"/>
  <c r="M11974" i="3"/>
  <c r="N11974" i="3" s="1"/>
  <c r="M11977" i="3"/>
  <c r="N11977" i="3" s="1"/>
  <c r="M11980" i="3"/>
  <c r="N11980" i="3" s="1"/>
  <c r="M11987" i="3"/>
  <c r="N11987" i="3" s="1"/>
  <c r="M11990" i="3"/>
  <c r="N11990" i="3" s="1"/>
  <c r="M11993" i="3"/>
  <c r="N11993" i="3" s="1"/>
  <c r="M11996" i="3"/>
  <c r="N11996" i="3" s="1"/>
  <c r="M12003" i="3"/>
  <c r="N12003" i="3" s="1"/>
  <c r="M12006" i="3"/>
  <c r="N12006" i="3" s="1"/>
  <c r="M12009" i="3"/>
  <c r="N12009" i="3" s="1"/>
  <c r="M12012" i="3"/>
  <c r="N12012" i="3" s="1"/>
  <c r="M12019" i="3"/>
  <c r="N12019" i="3" s="1"/>
  <c r="M11831" i="3"/>
  <c r="N11831" i="3" s="1"/>
  <c r="M11834" i="3"/>
  <c r="N11834" i="3" s="1"/>
  <c r="M11837" i="3"/>
  <c r="N11837" i="3" s="1"/>
  <c r="M11840" i="3"/>
  <c r="N11840" i="3" s="1"/>
  <c r="M11847" i="3"/>
  <c r="N11847" i="3" s="1"/>
  <c r="M11850" i="3"/>
  <c r="N11850" i="3" s="1"/>
  <c r="M11853" i="3"/>
  <c r="N11853" i="3" s="1"/>
  <c r="M11856" i="3"/>
  <c r="N11856" i="3" s="1"/>
  <c r="M11863" i="3"/>
  <c r="N11863" i="3" s="1"/>
  <c r="M11866" i="3"/>
  <c r="N11866" i="3" s="1"/>
  <c r="M11869" i="3"/>
  <c r="N11869" i="3" s="1"/>
  <c r="M11872" i="3"/>
  <c r="N11872" i="3" s="1"/>
  <c r="M11879" i="3"/>
  <c r="N11879" i="3" s="1"/>
  <c r="M11882" i="3"/>
  <c r="N11882" i="3" s="1"/>
  <c r="M11885" i="3"/>
  <c r="N11885" i="3" s="1"/>
  <c r="M11888" i="3"/>
  <c r="N11888" i="3" s="1"/>
  <c r="M11895" i="3"/>
  <c r="N11895" i="3" s="1"/>
  <c r="M11898" i="3"/>
  <c r="N11898" i="3" s="1"/>
  <c r="M11901" i="3"/>
  <c r="N11901" i="3" s="1"/>
  <c r="M11904" i="3"/>
  <c r="N11904" i="3" s="1"/>
  <c r="M11911" i="3"/>
  <c r="N11911" i="3" s="1"/>
  <c r="M11914" i="3"/>
  <c r="N11914" i="3" s="1"/>
  <c r="M11917" i="3"/>
  <c r="N11917" i="3" s="1"/>
  <c r="M11920" i="3"/>
  <c r="N11920" i="3" s="1"/>
  <c r="M11927" i="3"/>
  <c r="N11927" i="3" s="1"/>
  <c r="M11930" i="3"/>
  <c r="N11930" i="3" s="1"/>
  <c r="M11933" i="3"/>
  <c r="N11933" i="3" s="1"/>
  <c r="M11936" i="3"/>
  <c r="N11936" i="3" s="1"/>
  <c r="M11943" i="3"/>
  <c r="N11943" i="3" s="1"/>
  <c r="M11946" i="3"/>
  <c r="N11946" i="3" s="1"/>
  <c r="M11949" i="3"/>
  <c r="N11949" i="3" s="1"/>
  <c r="M11952" i="3"/>
  <c r="N11952" i="3" s="1"/>
  <c r="M11959" i="3"/>
  <c r="N11959" i="3" s="1"/>
  <c r="M11962" i="3"/>
  <c r="N11962" i="3" s="1"/>
  <c r="M11965" i="3"/>
  <c r="N11965" i="3" s="1"/>
  <c r="M11968" i="3"/>
  <c r="N11968" i="3" s="1"/>
  <c r="M11975" i="3"/>
  <c r="N11975" i="3" s="1"/>
  <c r="M11978" i="3"/>
  <c r="N11978" i="3" s="1"/>
  <c r="M11981" i="3"/>
  <c r="N11981" i="3" s="1"/>
  <c r="M11984" i="3"/>
  <c r="N11984" i="3" s="1"/>
  <c r="M11991" i="3"/>
  <c r="N11991" i="3" s="1"/>
  <c r="M11994" i="3"/>
  <c r="N11994" i="3" s="1"/>
  <c r="M11997" i="3"/>
  <c r="N11997" i="3" s="1"/>
  <c r="M12000" i="3"/>
  <c r="N12000" i="3" s="1"/>
  <c r="M12007" i="3"/>
  <c r="N12007" i="3" s="1"/>
  <c r="M12010" i="3"/>
  <c r="N12010" i="3" s="1"/>
  <c r="M12013" i="3"/>
  <c r="N12013" i="3" s="1"/>
  <c r="M12016" i="3"/>
  <c r="N12016" i="3" s="1"/>
  <c r="M11835" i="3"/>
  <c r="N11835" i="3" s="1"/>
  <c r="M11838" i="3"/>
  <c r="N11838" i="3" s="1"/>
  <c r="M11841" i="3"/>
  <c r="N11841" i="3" s="1"/>
  <c r="M11844" i="3"/>
  <c r="N11844" i="3" s="1"/>
  <c r="M11851" i="3"/>
  <c r="N11851" i="3" s="1"/>
  <c r="M11854" i="3"/>
  <c r="N11854" i="3" s="1"/>
  <c r="M11857" i="3"/>
  <c r="N11857" i="3" s="1"/>
  <c r="M11860" i="3"/>
  <c r="N11860" i="3" s="1"/>
  <c r="M11867" i="3"/>
  <c r="N11867" i="3" s="1"/>
  <c r="M11870" i="3"/>
  <c r="N11870" i="3" s="1"/>
  <c r="M11873" i="3"/>
  <c r="N11873" i="3" s="1"/>
  <c r="M11876" i="3"/>
  <c r="N11876" i="3" s="1"/>
  <c r="M11883" i="3"/>
  <c r="N11883" i="3" s="1"/>
  <c r="M11886" i="3"/>
  <c r="N11886" i="3" s="1"/>
  <c r="M11889" i="3"/>
  <c r="N11889" i="3" s="1"/>
  <c r="M11892" i="3"/>
  <c r="N11892" i="3" s="1"/>
  <c r="M11899" i="3"/>
  <c r="N11899" i="3" s="1"/>
  <c r="M11902" i="3"/>
  <c r="N11902" i="3" s="1"/>
  <c r="M11905" i="3"/>
  <c r="N11905" i="3" s="1"/>
  <c r="M11908" i="3"/>
  <c r="N11908" i="3" s="1"/>
  <c r="M11915" i="3"/>
  <c r="N11915" i="3" s="1"/>
  <c r="M11918" i="3"/>
  <c r="N11918" i="3" s="1"/>
  <c r="M11921" i="3"/>
  <c r="N11921" i="3" s="1"/>
  <c r="M11924" i="3"/>
  <c r="N11924" i="3" s="1"/>
  <c r="M11931" i="3"/>
  <c r="N11931" i="3" s="1"/>
  <c r="M11934" i="3"/>
  <c r="N11934" i="3" s="1"/>
  <c r="M11937" i="3"/>
  <c r="N11937" i="3" s="1"/>
  <c r="M11940" i="3"/>
  <c r="N11940" i="3" s="1"/>
  <c r="M11947" i="3"/>
  <c r="N11947" i="3" s="1"/>
  <c r="M11950" i="3"/>
  <c r="N11950" i="3" s="1"/>
  <c r="M11953" i="3"/>
  <c r="N11953" i="3" s="1"/>
  <c r="M11956" i="3"/>
  <c r="N11956" i="3" s="1"/>
  <c r="M11963" i="3"/>
  <c r="N11963" i="3" s="1"/>
  <c r="M11966" i="3"/>
  <c r="N11966" i="3" s="1"/>
  <c r="M11969" i="3"/>
  <c r="N11969" i="3" s="1"/>
  <c r="M11972" i="3"/>
  <c r="N11972" i="3" s="1"/>
  <c r="M11979" i="3"/>
  <c r="N11979" i="3" s="1"/>
  <c r="M11982" i="3"/>
  <c r="N11982" i="3" s="1"/>
  <c r="M11985" i="3"/>
  <c r="N11985" i="3" s="1"/>
  <c r="M11988" i="3"/>
  <c r="N11988" i="3" s="1"/>
  <c r="M11995" i="3"/>
  <c r="N11995" i="3" s="1"/>
  <c r="M11998" i="3"/>
  <c r="N11998" i="3" s="1"/>
  <c r="M12001" i="3"/>
  <c r="N12001" i="3" s="1"/>
  <c r="M12004" i="3"/>
  <c r="N12004" i="3" s="1"/>
  <c r="M12011" i="3"/>
  <c r="N12011" i="3" s="1"/>
  <c r="M12014" i="3"/>
  <c r="N12014" i="3" s="1"/>
  <c r="M12017" i="3"/>
  <c r="N12017" i="3" s="1"/>
  <c r="M12020" i="3"/>
  <c r="N12020" i="3" s="1"/>
  <c r="M11598" i="3"/>
  <c r="N11598" i="3" s="1"/>
  <c r="M11601" i="3"/>
  <c r="N11601" i="3" s="1"/>
  <c r="M11604" i="3"/>
  <c r="N11604" i="3" s="1"/>
  <c r="M11611" i="3"/>
  <c r="N11611" i="3" s="1"/>
  <c r="M11614" i="3"/>
  <c r="N11614" i="3" s="1"/>
  <c r="M11617" i="3"/>
  <c r="N11617" i="3" s="1"/>
  <c r="M11620" i="3"/>
  <c r="N11620" i="3" s="1"/>
  <c r="M11627" i="3"/>
  <c r="N11627" i="3" s="1"/>
  <c r="M11630" i="3"/>
  <c r="N11630" i="3" s="1"/>
  <c r="M11633" i="3"/>
  <c r="N11633" i="3" s="1"/>
  <c r="M11636" i="3"/>
  <c r="N11636" i="3" s="1"/>
  <c r="M11643" i="3"/>
  <c r="N11643" i="3" s="1"/>
  <c r="M11646" i="3"/>
  <c r="N11646" i="3" s="1"/>
  <c r="M11649" i="3"/>
  <c r="N11649" i="3" s="1"/>
  <c r="M11652" i="3"/>
  <c r="N11652" i="3" s="1"/>
  <c r="M11659" i="3"/>
  <c r="N11659" i="3" s="1"/>
  <c r="M11662" i="3"/>
  <c r="N11662" i="3" s="1"/>
  <c r="M11665" i="3"/>
  <c r="N11665" i="3" s="1"/>
  <c r="M11668" i="3"/>
  <c r="N11668" i="3" s="1"/>
  <c r="M11675" i="3"/>
  <c r="N11675" i="3" s="1"/>
  <c r="M11678" i="3"/>
  <c r="N11678" i="3" s="1"/>
  <c r="M11681" i="3"/>
  <c r="N11681" i="3" s="1"/>
  <c r="M11684" i="3"/>
  <c r="N11684" i="3" s="1"/>
  <c r="M11691" i="3"/>
  <c r="N11691" i="3" s="1"/>
  <c r="M11694" i="3"/>
  <c r="N11694" i="3" s="1"/>
  <c r="M11697" i="3"/>
  <c r="N11697" i="3" s="1"/>
  <c r="M11700" i="3"/>
  <c r="N11700" i="3" s="1"/>
  <c r="M11707" i="3"/>
  <c r="N11707" i="3" s="1"/>
  <c r="M11710" i="3"/>
  <c r="N11710" i="3" s="1"/>
  <c r="M11713" i="3"/>
  <c r="N11713" i="3" s="1"/>
  <c r="M11599" i="3"/>
  <c r="N11599" i="3" s="1"/>
  <c r="M11602" i="3"/>
  <c r="N11602" i="3" s="1"/>
  <c r="M11605" i="3"/>
  <c r="N11605" i="3" s="1"/>
  <c r="M11608" i="3"/>
  <c r="N11608" i="3" s="1"/>
  <c r="M11615" i="3"/>
  <c r="N11615" i="3" s="1"/>
  <c r="M11618" i="3"/>
  <c r="N11618" i="3" s="1"/>
  <c r="M11621" i="3"/>
  <c r="N11621" i="3" s="1"/>
  <c r="M11624" i="3"/>
  <c r="N11624" i="3" s="1"/>
  <c r="M11631" i="3"/>
  <c r="N11631" i="3" s="1"/>
  <c r="M11634" i="3"/>
  <c r="N11634" i="3" s="1"/>
  <c r="M11637" i="3"/>
  <c r="N11637" i="3" s="1"/>
  <c r="M11640" i="3"/>
  <c r="N11640" i="3" s="1"/>
  <c r="M11647" i="3"/>
  <c r="N11647" i="3" s="1"/>
  <c r="M11650" i="3"/>
  <c r="N11650" i="3" s="1"/>
  <c r="M11653" i="3"/>
  <c r="N11653" i="3" s="1"/>
  <c r="M11656" i="3"/>
  <c r="N11656" i="3" s="1"/>
  <c r="M11663" i="3"/>
  <c r="N11663" i="3" s="1"/>
  <c r="M11666" i="3"/>
  <c r="N11666" i="3" s="1"/>
  <c r="M11669" i="3"/>
  <c r="N11669" i="3" s="1"/>
  <c r="M11672" i="3"/>
  <c r="N11672" i="3" s="1"/>
  <c r="M11679" i="3"/>
  <c r="N11679" i="3" s="1"/>
  <c r="M11682" i="3"/>
  <c r="N11682" i="3" s="1"/>
  <c r="M11685" i="3"/>
  <c r="N11685" i="3" s="1"/>
  <c r="M11688" i="3"/>
  <c r="N11688" i="3" s="1"/>
  <c r="M11695" i="3"/>
  <c r="N11695" i="3" s="1"/>
  <c r="M11698" i="3"/>
  <c r="N11698" i="3" s="1"/>
  <c r="M11701" i="3"/>
  <c r="N11701" i="3" s="1"/>
  <c r="M11704" i="3"/>
  <c r="N11704" i="3" s="1"/>
  <c r="M11711" i="3"/>
  <c r="N11711" i="3" s="1"/>
  <c r="M11714" i="3"/>
  <c r="N11714" i="3" s="1"/>
  <c r="M11596" i="3"/>
  <c r="N11596" i="3" s="1"/>
  <c r="M11603" i="3"/>
  <c r="N11603" i="3" s="1"/>
  <c r="M11606" i="3"/>
  <c r="N11606" i="3" s="1"/>
  <c r="M11609" i="3"/>
  <c r="N11609" i="3" s="1"/>
  <c r="M11612" i="3"/>
  <c r="N11612" i="3" s="1"/>
  <c r="M11619" i="3"/>
  <c r="N11619" i="3" s="1"/>
  <c r="M11622" i="3"/>
  <c r="N11622" i="3" s="1"/>
  <c r="M11625" i="3"/>
  <c r="N11625" i="3" s="1"/>
  <c r="M11628" i="3"/>
  <c r="N11628" i="3" s="1"/>
  <c r="M11635" i="3"/>
  <c r="N11635" i="3" s="1"/>
  <c r="M11638" i="3"/>
  <c r="N11638" i="3" s="1"/>
  <c r="M11641" i="3"/>
  <c r="N11641" i="3" s="1"/>
  <c r="M11644" i="3"/>
  <c r="N11644" i="3" s="1"/>
  <c r="M11651" i="3"/>
  <c r="N11651" i="3" s="1"/>
  <c r="M11654" i="3"/>
  <c r="N11654" i="3" s="1"/>
  <c r="M11657" i="3"/>
  <c r="N11657" i="3" s="1"/>
  <c r="M11660" i="3"/>
  <c r="N11660" i="3" s="1"/>
  <c r="M11667" i="3"/>
  <c r="N11667" i="3" s="1"/>
  <c r="M11670" i="3"/>
  <c r="N11670" i="3" s="1"/>
  <c r="M11673" i="3"/>
  <c r="N11673" i="3" s="1"/>
  <c r="M11676" i="3"/>
  <c r="N11676" i="3" s="1"/>
  <c r="M11683" i="3"/>
  <c r="N11683" i="3" s="1"/>
  <c r="M11686" i="3"/>
  <c r="N11686" i="3" s="1"/>
  <c r="M11689" i="3"/>
  <c r="N11689" i="3" s="1"/>
  <c r="M11692" i="3"/>
  <c r="N11692" i="3" s="1"/>
  <c r="M11699" i="3"/>
  <c r="N11699" i="3" s="1"/>
  <c r="M11702" i="3"/>
  <c r="N11702" i="3" s="1"/>
  <c r="M11705" i="3"/>
  <c r="N11705" i="3" s="1"/>
  <c r="M11708" i="3"/>
  <c r="N11708" i="3" s="1"/>
  <c r="M11597" i="3"/>
  <c r="N11597" i="3" s="1"/>
  <c r="M11600" i="3"/>
  <c r="N11600" i="3" s="1"/>
  <c r="M11607" i="3"/>
  <c r="N11607" i="3" s="1"/>
  <c r="M11610" i="3"/>
  <c r="N11610" i="3" s="1"/>
  <c r="M11613" i="3"/>
  <c r="N11613" i="3" s="1"/>
  <c r="M11616" i="3"/>
  <c r="N11616" i="3" s="1"/>
  <c r="M11623" i="3"/>
  <c r="N11623" i="3" s="1"/>
  <c r="M11626" i="3"/>
  <c r="N11626" i="3" s="1"/>
  <c r="M11629" i="3"/>
  <c r="N11629" i="3" s="1"/>
  <c r="M11632" i="3"/>
  <c r="N11632" i="3" s="1"/>
  <c r="M11639" i="3"/>
  <c r="N11639" i="3" s="1"/>
  <c r="M11642" i="3"/>
  <c r="N11642" i="3" s="1"/>
  <c r="M11645" i="3"/>
  <c r="N11645" i="3" s="1"/>
  <c r="M11648" i="3"/>
  <c r="N11648" i="3" s="1"/>
  <c r="M11655" i="3"/>
  <c r="N11655" i="3" s="1"/>
  <c r="M11658" i="3"/>
  <c r="N11658" i="3" s="1"/>
  <c r="M11661" i="3"/>
  <c r="N11661" i="3" s="1"/>
  <c r="M11664" i="3"/>
  <c r="N11664" i="3" s="1"/>
  <c r="M11671" i="3"/>
  <c r="N11671" i="3" s="1"/>
  <c r="M11674" i="3"/>
  <c r="N11674" i="3" s="1"/>
  <c r="M11677" i="3"/>
  <c r="N11677" i="3" s="1"/>
  <c r="M11680" i="3"/>
  <c r="N11680" i="3" s="1"/>
  <c r="M11687" i="3"/>
  <c r="N11687" i="3" s="1"/>
  <c r="M11690" i="3"/>
  <c r="N11690" i="3" s="1"/>
  <c r="M11693" i="3"/>
  <c r="N11693" i="3" s="1"/>
  <c r="M11696" i="3"/>
  <c r="N11696" i="3" s="1"/>
  <c r="M11703" i="3"/>
  <c r="N11703" i="3" s="1"/>
  <c r="M11706" i="3"/>
  <c r="N11706" i="3" s="1"/>
  <c r="M11709" i="3"/>
  <c r="N11709" i="3" s="1"/>
  <c r="M11712" i="3"/>
  <c r="N11712" i="3" s="1"/>
  <c r="M11380" i="3"/>
  <c r="N11380" i="3" s="1"/>
  <c r="M11383" i="3"/>
  <c r="N11383" i="3" s="1"/>
  <c r="M11388" i="3"/>
  <c r="N11388" i="3" s="1"/>
  <c r="M11391" i="3"/>
  <c r="N11391" i="3" s="1"/>
  <c r="M11396" i="3"/>
  <c r="N11396" i="3" s="1"/>
  <c r="M11399" i="3"/>
  <c r="N11399" i="3" s="1"/>
  <c r="M11404" i="3"/>
  <c r="N11404" i="3" s="1"/>
  <c r="M11378" i="3"/>
  <c r="N11378" i="3" s="1"/>
  <c r="M11381" i="3"/>
  <c r="N11381" i="3" s="1"/>
  <c r="M11386" i="3"/>
  <c r="N11386" i="3" s="1"/>
  <c r="M11389" i="3"/>
  <c r="N11389" i="3" s="1"/>
  <c r="M11394" i="3"/>
  <c r="N11394" i="3" s="1"/>
  <c r="M11397" i="3"/>
  <c r="N11397" i="3" s="1"/>
  <c r="M11402" i="3"/>
  <c r="N11402" i="3" s="1"/>
  <c r="M11405" i="3"/>
  <c r="N11405" i="3" s="1"/>
  <c r="M11379" i="3"/>
  <c r="N11379" i="3" s="1"/>
  <c r="M11384" i="3"/>
  <c r="N11384" i="3" s="1"/>
  <c r="M11387" i="3"/>
  <c r="N11387" i="3" s="1"/>
  <c r="M11392" i="3"/>
  <c r="N11392" i="3" s="1"/>
  <c r="M11395" i="3"/>
  <c r="N11395" i="3" s="1"/>
  <c r="M11400" i="3"/>
  <c r="N11400" i="3" s="1"/>
  <c r="M11403" i="3"/>
  <c r="N11403" i="3" s="1"/>
  <c r="M11377" i="3"/>
  <c r="N11377" i="3" s="1"/>
  <c r="M11382" i="3"/>
  <c r="N11382" i="3" s="1"/>
  <c r="M11385" i="3"/>
  <c r="N11385" i="3" s="1"/>
  <c r="M11390" i="3"/>
  <c r="N11390" i="3" s="1"/>
  <c r="M11393" i="3"/>
  <c r="N11393" i="3" s="1"/>
  <c r="M11398" i="3"/>
  <c r="N11398" i="3" s="1"/>
  <c r="M11401" i="3"/>
  <c r="N11401" i="3" s="1"/>
  <c r="M11406" i="3"/>
  <c r="N11406" i="3" s="1"/>
  <c r="M11260" i="3"/>
  <c r="N11260" i="3" s="1"/>
  <c r="M11263" i="3"/>
  <c r="N11263" i="3" s="1"/>
  <c r="M11268" i="3"/>
  <c r="N11268" i="3" s="1"/>
  <c r="M11271" i="3"/>
  <c r="N11271" i="3" s="1"/>
  <c r="M11276" i="3"/>
  <c r="N11276" i="3" s="1"/>
  <c r="M11279" i="3"/>
  <c r="N11279" i="3" s="1"/>
  <c r="M11261" i="3"/>
  <c r="N11261" i="3" s="1"/>
  <c r="M11266" i="3"/>
  <c r="N11266" i="3" s="1"/>
  <c r="M11269" i="3"/>
  <c r="N11269" i="3" s="1"/>
  <c r="M11274" i="3"/>
  <c r="N11274" i="3" s="1"/>
  <c r="M11277" i="3"/>
  <c r="N11277" i="3" s="1"/>
  <c r="M11264" i="3"/>
  <c r="N11264" i="3" s="1"/>
  <c r="M11267" i="3"/>
  <c r="N11267" i="3" s="1"/>
  <c r="M11272" i="3"/>
  <c r="N11272" i="3" s="1"/>
  <c r="M11275" i="3"/>
  <c r="N11275" i="3" s="1"/>
  <c r="M11262" i="3"/>
  <c r="N11262" i="3" s="1"/>
  <c r="M11265" i="3"/>
  <c r="N11265" i="3" s="1"/>
  <c r="M11270" i="3"/>
  <c r="N11270" i="3" s="1"/>
  <c r="M11273" i="3"/>
  <c r="N11273" i="3" s="1"/>
  <c r="M11278" i="3"/>
  <c r="N11278" i="3" s="1"/>
  <c r="M11068" i="3"/>
  <c r="N11068" i="3" s="1"/>
  <c r="M11071" i="3"/>
  <c r="N11071" i="3" s="1"/>
  <c r="M11076" i="3"/>
  <c r="N11076" i="3" s="1"/>
  <c r="M11079" i="3"/>
  <c r="N11079" i="3" s="1"/>
  <c r="M11084" i="3"/>
  <c r="N11084" i="3" s="1"/>
  <c r="M11087" i="3"/>
  <c r="N11087" i="3" s="1"/>
  <c r="M11066" i="3"/>
  <c r="N11066" i="3" s="1"/>
  <c r="M11069" i="3"/>
  <c r="N11069" i="3" s="1"/>
  <c r="M11074" i="3"/>
  <c r="N11074" i="3" s="1"/>
  <c r="M11077" i="3"/>
  <c r="N11077" i="3" s="1"/>
  <c r="M11082" i="3"/>
  <c r="N11082" i="3" s="1"/>
  <c r="M11085" i="3"/>
  <c r="N11085" i="3" s="1"/>
  <c r="M11067" i="3"/>
  <c r="N11067" i="3" s="1"/>
  <c r="M11072" i="3"/>
  <c r="N11072" i="3" s="1"/>
  <c r="M11075" i="3"/>
  <c r="N11075" i="3" s="1"/>
  <c r="M11080" i="3"/>
  <c r="N11080" i="3" s="1"/>
  <c r="M11083" i="3"/>
  <c r="N11083" i="3" s="1"/>
  <c r="M11088" i="3"/>
  <c r="N11088" i="3" s="1"/>
  <c r="M11070" i="3"/>
  <c r="N11070" i="3" s="1"/>
  <c r="M11073" i="3"/>
  <c r="N11073" i="3" s="1"/>
  <c r="M11078" i="3"/>
  <c r="N11078" i="3" s="1"/>
  <c r="M11081" i="3"/>
  <c r="N11081" i="3" s="1"/>
  <c r="M11086" i="3"/>
  <c r="N11086" i="3" s="1"/>
  <c r="M11089" i="3"/>
  <c r="N11089" i="3" s="1"/>
  <c r="M10980" i="3"/>
  <c r="N10980" i="3" s="1"/>
  <c r="M10983" i="3"/>
  <c r="N10983" i="3" s="1"/>
  <c r="M10988" i="3"/>
  <c r="N10988" i="3" s="1"/>
  <c r="M10991" i="3"/>
  <c r="N10991" i="3" s="1"/>
  <c r="M10996" i="3"/>
  <c r="N10996" i="3" s="1"/>
  <c r="M10999" i="3"/>
  <c r="N10999" i="3" s="1"/>
  <c r="M10981" i="3"/>
  <c r="N10981" i="3" s="1"/>
  <c r="M10986" i="3"/>
  <c r="N10986" i="3" s="1"/>
  <c r="M10989" i="3"/>
  <c r="N10989" i="3" s="1"/>
  <c r="M10994" i="3"/>
  <c r="N10994" i="3" s="1"/>
  <c r="M10997" i="3"/>
  <c r="N10997" i="3" s="1"/>
  <c r="M10979" i="3"/>
  <c r="N10979" i="3" s="1"/>
  <c r="M10984" i="3"/>
  <c r="N10984" i="3" s="1"/>
  <c r="M10987" i="3"/>
  <c r="N10987" i="3" s="1"/>
  <c r="M10992" i="3"/>
  <c r="N10992" i="3" s="1"/>
  <c r="M10995" i="3"/>
  <c r="N10995" i="3" s="1"/>
  <c r="M10982" i="3"/>
  <c r="N10982" i="3" s="1"/>
  <c r="M10985" i="3"/>
  <c r="N10985" i="3" s="1"/>
  <c r="M10990" i="3"/>
  <c r="N10990" i="3" s="1"/>
  <c r="M10993" i="3"/>
  <c r="N10993" i="3" s="1"/>
  <c r="M10998" i="3"/>
  <c r="N10998" i="3" s="1"/>
  <c r="M10633" i="3"/>
  <c r="N10633" i="3" s="1"/>
  <c r="M10637" i="3"/>
  <c r="N10637" i="3" s="1"/>
  <c r="M10640" i="3"/>
  <c r="N10640" i="3" s="1"/>
  <c r="M10644" i="3"/>
  <c r="N10644" i="3" s="1"/>
  <c r="M10651" i="3"/>
  <c r="N10651" i="3" s="1"/>
  <c r="M10655" i="3"/>
  <c r="N10655" i="3" s="1"/>
  <c r="M10658" i="3"/>
  <c r="N10658" i="3" s="1"/>
  <c r="M10662" i="3"/>
  <c r="N10662" i="3" s="1"/>
  <c r="M10665" i="3"/>
  <c r="N10665" i="3" s="1"/>
  <c r="M10669" i="3"/>
  <c r="N10669" i="3" s="1"/>
  <c r="M10672" i="3"/>
  <c r="N10672" i="3" s="1"/>
  <c r="M10676" i="3"/>
  <c r="N10676" i="3" s="1"/>
  <c r="M10683" i="3"/>
  <c r="N10683" i="3" s="1"/>
  <c r="M10687" i="3"/>
  <c r="N10687" i="3" s="1"/>
  <c r="M10690" i="3"/>
  <c r="N10690" i="3" s="1"/>
  <c r="M10694" i="3"/>
  <c r="N10694" i="3" s="1"/>
  <c r="M10697" i="3"/>
  <c r="N10697" i="3" s="1"/>
  <c r="M10701" i="3"/>
  <c r="N10701" i="3" s="1"/>
  <c r="M10704" i="3"/>
  <c r="N10704" i="3" s="1"/>
  <c r="M10708" i="3"/>
  <c r="N10708" i="3" s="1"/>
  <c r="M10715" i="3"/>
  <c r="N10715" i="3" s="1"/>
  <c r="M10719" i="3"/>
  <c r="N10719" i="3" s="1"/>
  <c r="M10722" i="3"/>
  <c r="N10722" i="3" s="1"/>
  <c r="M10726" i="3"/>
  <c r="N10726" i="3" s="1"/>
  <c r="M10729" i="3"/>
  <c r="N10729" i="3" s="1"/>
  <c r="M10733" i="3"/>
  <c r="N10733" i="3" s="1"/>
  <c r="M10736" i="3"/>
  <c r="N10736" i="3" s="1"/>
  <c r="M10740" i="3"/>
  <c r="N10740" i="3" s="1"/>
  <c r="M10747" i="3"/>
  <c r="N10747" i="3" s="1"/>
  <c r="M10751" i="3"/>
  <c r="N10751" i="3" s="1"/>
  <c r="M10754" i="3"/>
  <c r="N10754" i="3" s="1"/>
  <c r="M10758" i="3"/>
  <c r="N10758" i="3" s="1"/>
  <c r="M10761" i="3"/>
  <c r="N10761" i="3" s="1"/>
  <c r="M10765" i="3"/>
  <c r="N10765" i="3" s="1"/>
  <c r="M10768" i="3"/>
  <c r="N10768" i="3" s="1"/>
  <c r="M10772" i="3"/>
  <c r="N10772" i="3" s="1"/>
  <c r="M10779" i="3"/>
  <c r="N10779" i="3" s="1"/>
  <c r="M10634" i="3"/>
  <c r="N10634" i="3" s="1"/>
  <c r="M10638" i="3"/>
  <c r="N10638" i="3" s="1"/>
  <c r="M10641" i="3"/>
  <c r="N10641" i="3" s="1"/>
  <c r="M10645" i="3"/>
  <c r="N10645" i="3" s="1"/>
  <c r="M10648" i="3"/>
  <c r="N10648" i="3" s="1"/>
  <c r="M10652" i="3"/>
  <c r="N10652" i="3" s="1"/>
  <c r="M10659" i="3"/>
  <c r="N10659" i="3" s="1"/>
  <c r="M10663" i="3"/>
  <c r="N10663" i="3" s="1"/>
  <c r="M10666" i="3"/>
  <c r="N10666" i="3" s="1"/>
  <c r="M10670" i="3"/>
  <c r="N10670" i="3" s="1"/>
  <c r="M10673" i="3"/>
  <c r="N10673" i="3" s="1"/>
  <c r="M10677" i="3"/>
  <c r="N10677" i="3" s="1"/>
  <c r="M10680" i="3"/>
  <c r="N10680" i="3" s="1"/>
  <c r="M10684" i="3"/>
  <c r="N10684" i="3" s="1"/>
  <c r="M10691" i="3"/>
  <c r="N10691" i="3" s="1"/>
  <c r="M10695" i="3"/>
  <c r="N10695" i="3" s="1"/>
  <c r="M10698" i="3"/>
  <c r="N10698" i="3" s="1"/>
  <c r="M10702" i="3"/>
  <c r="N10702" i="3" s="1"/>
  <c r="M10705" i="3"/>
  <c r="N10705" i="3" s="1"/>
  <c r="M10709" i="3"/>
  <c r="N10709" i="3" s="1"/>
  <c r="M10712" i="3"/>
  <c r="N10712" i="3" s="1"/>
  <c r="M10716" i="3"/>
  <c r="N10716" i="3" s="1"/>
  <c r="M10723" i="3"/>
  <c r="N10723" i="3" s="1"/>
  <c r="M10727" i="3"/>
  <c r="N10727" i="3" s="1"/>
  <c r="M10730" i="3"/>
  <c r="N10730" i="3" s="1"/>
  <c r="M10734" i="3"/>
  <c r="N10734" i="3" s="1"/>
  <c r="M10737" i="3"/>
  <c r="N10737" i="3" s="1"/>
  <c r="M10741" i="3"/>
  <c r="N10741" i="3" s="1"/>
  <c r="M10744" i="3"/>
  <c r="N10744" i="3" s="1"/>
  <c r="M10748" i="3"/>
  <c r="N10748" i="3" s="1"/>
  <c r="M10755" i="3"/>
  <c r="N10755" i="3" s="1"/>
  <c r="M10759" i="3"/>
  <c r="N10759" i="3" s="1"/>
  <c r="M10762" i="3"/>
  <c r="N10762" i="3" s="1"/>
  <c r="M10766" i="3"/>
  <c r="N10766" i="3" s="1"/>
  <c r="M10769" i="3"/>
  <c r="N10769" i="3" s="1"/>
  <c r="M10773" i="3"/>
  <c r="N10773" i="3" s="1"/>
  <c r="M10776" i="3"/>
  <c r="N10776" i="3" s="1"/>
  <c r="M10780" i="3"/>
  <c r="N10780" i="3" s="1"/>
  <c r="M10635" i="3"/>
  <c r="N10635" i="3" s="1"/>
  <c r="M10639" i="3"/>
  <c r="N10639" i="3" s="1"/>
  <c r="M10642" i="3"/>
  <c r="N10642" i="3" s="1"/>
  <c r="M10646" i="3"/>
  <c r="N10646" i="3" s="1"/>
  <c r="M10649" i="3"/>
  <c r="N10649" i="3" s="1"/>
  <c r="M10653" i="3"/>
  <c r="N10653" i="3" s="1"/>
  <c r="M10656" i="3"/>
  <c r="N10656" i="3" s="1"/>
  <c r="M10660" i="3"/>
  <c r="N10660" i="3" s="1"/>
  <c r="M10667" i="3"/>
  <c r="N10667" i="3" s="1"/>
  <c r="M10671" i="3"/>
  <c r="N10671" i="3" s="1"/>
  <c r="M10674" i="3"/>
  <c r="N10674" i="3" s="1"/>
  <c r="M10678" i="3"/>
  <c r="N10678" i="3" s="1"/>
  <c r="M10681" i="3"/>
  <c r="N10681" i="3" s="1"/>
  <c r="M10685" i="3"/>
  <c r="N10685" i="3" s="1"/>
  <c r="M10688" i="3"/>
  <c r="N10688" i="3" s="1"/>
  <c r="M10692" i="3"/>
  <c r="N10692" i="3" s="1"/>
  <c r="M10699" i="3"/>
  <c r="N10699" i="3" s="1"/>
  <c r="M10703" i="3"/>
  <c r="N10703" i="3" s="1"/>
  <c r="M10706" i="3"/>
  <c r="N10706" i="3" s="1"/>
  <c r="M10710" i="3"/>
  <c r="N10710" i="3" s="1"/>
  <c r="M10713" i="3"/>
  <c r="N10713" i="3" s="1"/>
  <c r="M10717" i="3"/>
  <c r="N10717" i="3" s="1"/>
  <c r="M10720" i="3"/>
  <c r="N10720" i="3" s="1"/>
  <c r="M10724" i="3"/>
  <c r="N10724" i="3" s="1"/>
  <c r="M10731" i="3"/>
  <c r="N10731" i="3" s="1"/>
  <c r="M10735" i="3"/>
  <c r="N10735" i="3" s="1"/>
  <c r="M10738" i="3"/>
  <c r="N10738" i="3" s="1"/>
  <c r="M10742" i="3"/>
  <c r="N10742" i="3" s="1"/>
  <c r="M10745" i="3"/>
  <c r="N10745" i="3" s="1"/>
  <c r="M10749" i="3"/>
  <c r="N10749" i="3" s="1"/>
  <c r="M10752" i="3"/>
  <c r="N10752" i="3" s="1"/>
  <c r="M10756" i="3"/>
  <c r="N10756" i="3" s="1"/>
  <c r="M10763" i="3"/>
  <c r="N10763" i="3" s="1"/>
  <c r="M10767" i="3"/>
  <c r="N10767" i="3" s="1"/>
  <c r="M10770" i="3"/>
  <c r="N10770" i="3" s="1"/>
  <c r="M10774" i="3"/>
  <c r="N10774" i="3" s="1"/>
  <c r="M10777" i="3"/>
  <c r="N10777" i="3" s="1"/>
  <c r="M10781" i="3"/>
  <c r="N10781" i="3" s="1"/>
  <c r="M10636" i="3"/>
  <c r="N10636" i="3" s="1"/>
  <c r="M10643" i="3"/>
  <c r="N10643" i="3" s="1"/>
  <c r="M10647" i="3"/>
  <c r="N10647" i="3" s="1"/>
  <c r="M10650" i="3"/>
  <c r="N10650" i="3" s="1"/>
  <c r="M10654" i="3"/>
  <c r="N10654" i="3" s="1"/>
  <c r="M10657" i="3"/>
  <c r="N10657" i="3" s="1"/>
  <c r="M10661" i="3"/>
  <c r="N10661" i="3" s="1"/>
  <c r="M10664" i="3"/>
  <c r="N10664" i="3" s="1"/>
  <c r="M10668" i="3"/>
  <c r="N10668" i="3" s="1"/>
  <c r="M10675" i="3"/>
  <c r="N10675" i="3" s="1"/>
  <c r="M10679" i="3"/>
  <c r="N10679" i="3" s="1"/>
  <c r="M10682" i="3"/>
  <c r="N10682" i="3" s="1"/>
  <c r="M10686" i="3"/>
  <c r="N10686" i="3" s="1"/>
  <c r="M10689" i="3"/>
  <c r="N10689" i="3" s="1"/>
  <c r="M10693" i="3"/>
  <c r="N10693" i="3" s="1"/>
  <c r="M10696" i="3"/>
  <c r="N10696" i="3" s="1"/>
  <c r="M10700" i="3"/>
  <c r="N10700" i="3" s="1"/>
  <c r="M10707" i="3"/>
  <c r="N10707" i="3" s="1"/>
  <c r="M10711" i="3"/>
  <c r="N10711" i="3" s="1"/>
  <c r="M10714" i="3"/>
  <c r="N10714" i="3" s="1"/>
  <c r="M10718" i="3"/>
  <c r="N10718" i="3" s="1"/>
  <c r="M10721" i="3"/>
  <c r="N10721" i="3" s="1"/>
  <c r="M10725" i="3"/>
  <c r="N10725" i="3" s="1"/>
  <c r="M10728" i="3"/>
  <c r="N10728" i="3" s="1"/>
  <c r="M10732" i="3"/>
  <c r="N10732" i="3" s="1"/>
  <c r="M10739" i="3"/>
  <c r="N10739" i="3" s="1"/>
  <c r="M10743" i="3"/>
  <c r="N10743" i="3" s="1"/>
  <c r="M10746" i="3"/>
  <c r="N10746" i="3" s="1"/>
  <c r="M10750" i="3"/>
  <c r="N10750" i="3" s="1"/>
  <c r="M10753" i="3"/>
  <c r="N10753" i="3" s="1"/>
  <c r="M10757" i="3"/>
  <c r="N10757" i="3" s="1"/>
  <c r="M10760" i="3"/>
  <c r="N10760" i="3" s="1"/>
  <c r="M10764" i="3"/>
  <c r="N10764" i="3" s="1"/>
  <c r="M10771" i="3"/>
  <c r="N10771" i="3" s="1"/>
  <c r="M10775" i="3"/>
  <c r="N10775" i="3" s="1"/>
  <c r="M10778" i="3"/>
  <c r="N10778" i="3" s="1"/>
  <c r="M10782" i="3"/>
  <c r="N10782" i="3" s="1"/>
  <c r="M10527" i="3"/>
  <c r="N10527" i="3" s="1"/>
  <c r="M10530" i="3"/>
  <c r="N10530" i="3" s="1"/>
  <c r="M10534" i="3"/>
  <c r="N10534" i="3" s="1"/>
  <c r="M10537" i="3"/>
  <c r="N10537" i="3" s="1"/>
  <c r="M10541" i="3"/>
  <c r="N10541" i="3" s="1"/>
  <c r="M10544" i="3"/>
  <c r="N10544" i="3" s="1"/>
  <c r="M10548" i="3"/>
  <c r="N10548" i="3" s="1"/>
  <c r="M10555" i="3"/>
  <c r="N10555" i="3" s="1"/>
  <c r="M10559" i="3"/>
  <c r="N10559" i="3" s="1"/>
  <c r="M10562" i="3"/>
  <c r="N10562" i="3" s="1"/>
  <c r="M10566" i="3"/>
  <c r="N10566" i="3" s="1"/>
  <c r="M10569" i="3"/>
  <c r="N10569" i="3" s="1"/>
  <c r="M10573" i="3"/>
  <c r="N10573" i="3" s="1"/>
  <c r="M10576" i="3"/>
  <c r="N10576" i="3" s="1"/>
  <c r="M10580" i="3"/>
  <c r="N10580" i="3" s="1"/>
  <c r="M10587" i="3"/>
  <c r="N10587" i="3" s="1"/>
  <c r="M10591" i="3"/>
  <c r="N10591" i="3" s="1"/>
  <c r="M10594" i="3"/>
  <c r="N10594" i="3" s="1"/>
  <c r="M10598" i="3"/>
  <c r="N10598" i="3" s="1"/>
  <c r="M10601" i="3"/>
  <c r="N10601" i="3" s="1"/>
  <c r="M10605" i="3"/>
  <c r="N10605" i="3" s="1"/>
  <c r="M10608" i="3"/>
  <c r="N10608" i="3" s="1"/>
  <c r="M10612" i="3"/>
  <c r="N10612" i="3" s="1"/>
  <c r="M10619" i="3"/>
  <c r="N10619" i="3" s="1"/>
  <c r="M10623" i="3"/>
  <c r="N10623" i="3" s="1"/>
  <c r="M10531" i="3"/>
  <c r="N10531" i="3" s="1"/>
  <c r="M10535" i="3"/>
  <c r="N10535" i="3" s="1"/>
  <c r="M10538" i="3"/>
  <c r="N10538" i="3" s="1"/>
  <c r="M10542" i="3"/>
  <c r="N10542" i="3" s="1"/>
  <c r="M10545" i="3"/>
  <c r="N10545" i="3" s="1"/>
  <c r="M10549" i="3"/>
  <c r="N10549" i="3" s="1"/>
  <c r="M10552" i="3"/>
  <c r="N10552" i="3" s="1"/>
  <c r="M10556" i="3"/>
  <c r="N10556" i="3" s="1"/>
  <c r="M10563" i="3"/>
  <c r="N10563" i="3" s="1"/>
  <c r="M10567" i="3"/>
  <c r="N10567" i="3" s="1"/>
  <c r="M10570" i="3"/>
  <c r="N10570" i="3" s="1"/>
  <c r="M10574" i="3"/>
  <c r="N10574" i="3" s="1"/>
  <c r="M10577" i="3"/>
  <c r="N10577" i="3" s="1"/>
  <c r="M10581" i="3"/>
  <c r="N10581" i="3" s="1"/>
  <c r="M10584" i="3"/>
  <c r="N10584" i="3" s="1"/>
  <c r="M10588" i="3"/>
  <c r="N10588" i="3" s="1"/>
  <c r="M10595" i="3"/>
  <c r="N10595" i="3" s="1"/>
  <c r="M10599" i="3"/>
  <c r="N10599" i="3" s="1"/>
  <c r="M10602" i="3"/>
  <c r="N10602" i="3" s="1"/>
  <c r="M10606" i="3"/>
  <c r="N10606" i="3" s="1"/>
  <c r="M10609" i="3"/>
  <c r="N10609" i="3" s="1"/>
  <c r="M10613" i="3"/>
  <c r="N10613" i="3" s="1"/>
  <c r="M10616" i="3"/>
  <c r="N10616" i="3" s="1"/>
  <c r="M10620" i="3"/>
  <c r="N10620" i="3" s="1"/>
  <c r="M10528" i="3"/>
  <c r="N10528" i="3" s="1"/>
  <c r="M10532" i="3"/>
  <c r="N10532" i="3" s="1"/>
  <c r="M10539" i="3"/>
  <c r="N10539" i="3" s="1"/>
  <c r="M10543" i="3"/>
  <c r="N10543" i="3" s="1"/>
  <c r="M10546" i="3"/>
  <c r="N10546" i="3" s="1"/>
  <c r="M10550" i="3"/>
  <c r="N10550" i="3" s="1"/>
  <c r="M10553" i="3"/>
  <c r="N10553" i="3" s="1"/>
  <c r="M10557" i="3"/>
  <c r="N10557" i="3" s="1"/>
  <c r="M10560" i="3"/>
  <c r="N10560" i="3" s="1"/>
  <c r="M10564" i="3"/>
  <c r="N10564" i="3" s="1"/>
  <c r="M10571" i="3"/>
  <c r="N10571" i="3" s="1"/>
  <c r="M10575" i="3"/>
  <c r="N10575" i="3" s="1"/>
  <c r="M10578" i="3"/>
  <c r="N10578" i="3" s="1"/>
  <c r="M10582" i="3"/>
  <c r="N10582" i="3" s="1"/>
  <c r="M10585" i="3"/>
  <c r="N10585" i="3" s="1"/>
  <c r="M10589" i="3"/>
  <c r="N10589" i="3" s="1"/>
  <c r="M10592" i="3"/>
  <c r="N10592" i="3" s="1"/>
  <c r="M10596" i="3"/>
  <c r="N10596" i="3" s="1"/>
  <c r="M10603" i="3"/>
  <c r="N10603" i="3" s="1"/>
  <c r="M10607" i="3"/>
  <c r="N10607" i="3" s="1"/>
  <c r="M10610" i="3"/>
  <c r="N10610" i="3" s="1"/>
  <c r="M10614" i="3"/>
  <c r="N10614" i="3" s="1"/>
  <c r="M10617" i="3"/>
  <c r="N10617" i="3" s="1"/>
  <c r="M10621" i="3"/>
  <c r="N10621" i="3" s="1"/>
  <c r="M10529" i="3"/>
  <c r="N10529" i="3" s="1"/>
  <c r="M10533" i="3"/>
  <c r="N10533" i="3" s="1"/>
  <c r="M10536" i="3"/>
  <c r="N10536" i="3" s="1"/>
  <c r="M10540" i="3"/>
  <c r="N10540" i="3" s="1"/>
  <c r="M10547" i="3"/>
  <c r="N10547" i="3" s="1"/>
  <c r="M10551" i="3"/>
  <c r="N10551" i="3" s="1"/>
  <c r="M10554" i="3"/>
  <c r="N10554" i="3" s="1"/>
  <c r="M10558" i="3"/>
  <c r="N10558" i="3" s="1"/>
  <c r="M10561" i="3"/>
  <c r="N10561" i="3" s="1"/>
  <c r="M10565" i="3"/>
  <c r="N10565" i="3" s="1"/>
  <c r="M10568" i="3"/>
  <c r="N10568" i="3" s="1"/>
  <c r="M10572" i="3"/>
  <c r="N10572" i="3" s="1"/>
  <c r="M10579" i="3"/>
  <c r="N10579" i="3" s="1"/>
  <c r="M10583" i="3"/>
  <c r="N10583" i="3" s="1"/>
  <c r="M10586" i="3"/>
  <c r="N10586" i="3" s="1"/>
  <c r="M10590" i="3"/>
  <c r="N10590" i="3" s="1"/>
  <c r="M10593" i="3"/>
  <c r="N10593" i="3" s="1"/>
  <c r="M10597" i="3"/>
  <c r="N10597" i="3" s="1"/>
  <c r="M10600" i="3"/>
  <c r="N10600" i="3" s="1"/>
  <c r="M10604" i="3"/>
  <c r="N10604" i="3" s="1"/>
  <c r="M10611" i="3"/>
  <c r="N10611" i="3" s="1"/>
  <c r="M10615" i="3"/>
  <c r="N10615" i="3" s="1"/>
  <c r="M10618" i="3"/>
  <c r="N10618" i="3" s="1"/>
  <c r="M10622" i="3"/>
  <c r="N10622" i="3" s="1"/>
  <c r="M9788" i="3"/>
  <c r="N9788" i="3" s="1"/>
  <c r="M9791" i="3"/>
  <c r="N9791" i="3" s="1"/>
  <c r="M9789" i="3"/>
  <c r="N9789" i="3" s="1"/>
  <c r="M9792" i="3"/>
  <c r="N9792" i="3" s="1"/>
  <c r="M9793" i="3"/>
  <c r="N9793" i="3" s="1"/>
  <c r="M9790" i="3"/>
  <c r="N9790" i="3" s="1"/>
  <c r="M9638" i="3"/>
  <c r="N9638" i="3" s="1"/>
  <c r="M9642" i="3"/>
  <c r="N9642" i="3" s="1"/>
  <c r="M9636" i="3"/>
  <c r="N9636" i="3" s="1"/>
  <c r="M9639" i="3"/>
  <c r="N9639" i="3" s="1"/>
  <c r="M9643" i="3"/>
  <c r="N9643" i="3" s="1"/>
  <c r="M9646" i="3"/>
  <c r="N9646" i="3" s="1"/>
  <c r="M9637" i="3"/>
  <c r="N9637" i="3" s="1"/>
  <c r="M9640" i="3"/>
  <c r="N9640" i="3" s="1"/>
  <c r="M9644" i="3"/>
  <c r="N9644" i="3" s="1"/>
  <c r="M9647" i="3"/>
  <c r="N9647" i="3" s="1"/>
  <c r="M9641" i="3"/>
  <c r="N9641" i="3" s="1"/>
  <c r="M9645" i="3"/>
  <c r="N9645" i="3" s="1"/>
  <c r="M9648" i="3"/>
  <c r="N9648" i="3" s="1"/>
  <c r="M9649" i="3"/>
  <c r="N9649" i="3" s="1"/>
  <c r="M9653" i="3"/>
  <c r="N9653" i="3" s="1"/>
  <c r="M9650" i="3"/>
  <c r="N9650" i="3" s="1"/>
  <c r="M9651" i="3"/>
  <c r="N9651" i="3" s="1"/>
  <c r="M9654" i="3"/>
  <c r="N9654" i="3" s="1"/>
  <c r="M9652" i="3"/>
  <c r="N9652" i="3" s="1"/>
  <c r="M10517" i="3"/>
  <c r="N10517" i="3" s="1"/>
  <c r="M10518" i="3"/>
  <c r="N10518" i="3" s="1"/>
  <c r="M10519" i="3"/>
  <c r="N10519" i="3" s="1"/>
  <c r="M10275" i="3"/>
  <c r="N10275" i="3" s="1"/>
  <c r="M10278" i="3"/>
  <c r="N10278" i="3" s="1"/>
  <c r="M10282" i="3"/>
  <c r="N10282" i="3" s="1"/>
  <c r="M10289" i="3"/>
  <c r="N10289" i="3" s="1"/>
  <c r="M10293" i="3"/>
  <c r="N10293" i="3" s="1"/>
  <c r="M10296" i="3"/>
  <c r="N10296" i="3" s="1"/>
  <c r="M10300" i="3"/>
  <c r="N10300" i="3" s="1"/>
  <c r="M10303" i="3"/>
  <c r="N10303" i="3" s="1"/>
  <c r="M10307" i="3"/>
  <c r="N10307" i="3" s="1"/>
  <c r="M10310" i="3"/>
  <c r="N10310" i="3" s="1"/>
  <c r="M10272" i="3"/>
  <c r="N10272" i="3" s="1"/>
  <c r="M10276" i="3"/>
  <c r="N10276" i="3" s="1"/>
  <c r="M10279" i="3"/>
  <c r="N10279" i="3" s="1"/>
  <c r="M10283" i="3"/>
  <c r="N10283" i="3" s="1"/>
  <c r="M10286" i="3"/>
  <c r="N10286" i="3" s="1"/>
  <c r="M10290" i="3"/>
  <c r="N10290" i="3" s="1"/>
  <c r="M10297" i="3"/>
  <c r="N10297" i="3" s="1"/>
  <c r="M10301" i="3"/>
  <c r="N10301" i="3" s="1"/>
  <c r="M10304" i="3"/>
  <c r="N10304" i="3" s="1"/>
  <c r="M10308" i="3"/>
  <c r="N10308" i="3" s="1"/>
  <c r="M10311" i="3"/>
  <c r="N10311" i="3" s="1"/>
  <c r="M10273" i="3"/>
  <c r="N10273" i="3" s="1"/>
  <c r="M10277" i="3"/>
  <c r="N10277" i="3" s="1"/>
  <c r="M10280" i="3"/>
  <c r="N10280" i="3" s="1"/>
  <c r="M10284" i="3"/>
  <c r="N10284" i="3" s="1"/>
  <c r="M10287" i="3"/>
  <c r="N10287" i="3" s="1"/>
  <c r="M10291" i="3"/>
  <c r="N10291" i="3" s="1"/>
  <c r="M10294" i="3"/>
  <c r="N10294" i="3" s="1"/>
  <c r="M10298" i="3"/>
  <c r="N10298" i="3" s="1"/>
  <c r="M10305" i="3"/>
  <c r="N10305" i="3" s="1"/>
  <c r="M10309" i="3"/>
  <c r="N10309" i="3" s="1"/>
  <c r="M10312" i="3"/>
  <c r="N10312" i="3" s="1"/>
  <c r="M10274" i="3"/>
  <c r="N10274" i="3" s="1"/>
  <c r="M10281" i="3"/>
  <c r="N10281" i="3" s="1"/>
  <c r="M10285" i="3"/>
  <c r="N10285" i="3" s="1"/>
  <c r="M10288" i="3"/>
  <c r="N10288" i="3" s="1"/>
  <c r="M10292" i="3"/>
  <c r="N10292" i="3" s="1"/>
  <c r="M10295" i="3"/>
  <c r="N10295" i="3" s="1"/>
  <c r="M10299" i="3"/>
  <c r="N10299" i="3" s="1"/>
  <c r="M10302" i="3"/>
  <c r="N10302" i="3" s="1"/>
  <c r="M10306" i="3"/>
  <c r="N10306" i="3" s="1"/>
  <c r="M9143" i="3"/>
  <c r="N9143" i="3" s="1"/>
  <c r="M9146" i="3"/>
  <c r="N9146" i="3" s="1"/>
  <c r="M9149" i="3"/>
  <c r="N9149" i="3" s="1"/>
  <c r="M9153" i="3"/>
  <c r="N9153" i="3" s="1"/>
  <c r="M9159" i="3"/>
  <c r="N9159" i="3" s="1"/>
  <c r="M9144" i="3"/>
  <c r="N9144" i="3" s="1"/>
  <c r="M9147" i="3"/>
  <c r="N9147" i="3" s="1"/>
  <c r="M9150" i="3"/>
  <c r="N9150" i="3" s="1"/>
  <c r="M9156" i="3"/>
  <c r="N9156" i="3" s="1"/>
  <c r="M9160" i="3"/>
  <c r="N9160" i="3" s="1"/>
  <c r="M9141" i="3"/>
  <c r="N9141" i="3" s="1"/>
  <c r="M9145" i="3"/>
  <c r="N9145" i="3" s="1"/>
  <c r="M9151" i="3"/>
  <c r="N9151" i="3" s="1"/>
  <c r="M9154" i="3"/>
  <c r="N9154" i="3" s="1"/>
  <c r="M9157" i="3"/>
  <c r="N9157" i="3" s="1"/>
  <c r="M9161" i="3"/>
  <c r="N9161" i="3" s="1"/>
  <c r="M9142" i="3"/>
  <c r="N9142" i="3" s="1"/>
  <c r="M9148" i="3"/>
  <c r="N9148" i="3" s="1"/>
  <c r="M9152" i="3"/>
  <c r="N9152" i="3" s="1"/>
  <c r="M9155" i="3"/>
  <c r="N9155" i="3" s="1"/>
  <c r="M9158" i="3"/>
  <c r="N9158" i="3" s="1"/>
  <c r="M8733" i="3"/>
  <c r="N8733" i="3" s="1"/>
  <c r="M8737" i="3"/>
  <c r="N8737" i="3" s="1"/>
  <c r="M8743" i="3"/>
  <c r="N8743" i="3" s="1"/>
  <c r="M8746" i="3"/>
  <c r="N8746" i="3" s="1"/>
  <c r="M8749" i="3"/>
  <c r="N8749" i="3" s="1"/>
  <c r="M8753" i="3"/>
  <c r="N8753" i="3" s="1"/>
  <c r="M8759" i="3"/>
  <c r="N8759" i="3" s="1"/>
  <c r="M8762" i="3"/>
  <c r="N8762" i="3" s="1"/>
  <c r="M8765" i="3"/>
  <c r="N8765" i="3" s="1"/>
  <c r="M8769" i="3"/>
  <c r="N8769" i="3" s="1"/>
  <c r="M8775" i="3"/>
  <c r="N8775" i="3" s="1"/>
  <c r="M8778" i="3"/>
  <c r="N8778" i="3" s="1"/>
  <c r="M8781" i="3"/>
  <c r="N8781" i="3" s="1"/>
  <c r="M8785" i="3"/>
  <c r="N8785" i="3" s="1"/>
  <c r="M8791" i="3"/>
  <c r="N8791" i="3" s="1"/>
  <c r="M8794" i="3"/>
  <c r="N8794" i="3" s="1"/>
  <c r="M8797" i="3"/>
  <c r="N8797" i="3" s="1"/>
  <c r="M8801" i="3"/>
  <c r="N8801" i="3" s="1"/>
  <c r="M8807" i="3"/>
  <c r="N8807" i="3" s="1"/>
  <c r="M8810" i="3"/>
  <c r="N8810" i="3" s="1"/>
  <c r="M8813" i="3"/>
  <c r="N8813" i="3" s="1"/>
  <c r="M8817" i="3"/>
  <c r="N8817" i="3" s="1"/>
  <c r="M8823" i="3"/>
  <c r="N8823" i="3" s="1"/>
  <c r="M8826" i="3"/>
  <c r="N8826" i="3" s="1"/>
  <c r="M8829" i="3"/>
  <c r="N8829" i="3" s="1"/>
  <c r="M8833" i="3"/>
  <c r="N8833" i="3" s="1"/>
  <c r="M8839" i="3"/>
  <c r="N8839" i="3" s="1"/>
  <c r="M8842" i="3"/>
  <c r="N8842" i="3" s="1"/>
  <c r="M8845" i="3"/>
  <c r="N8845" i="3" s="1"/>
  <c r="M8849" i="3"/>
  <c r="N8849" i="3" s="1"/>
  <c r="M8855" i="3"/>
  <c r="N8855" i="3" s="1"/>
  <c r="M8858" i="3"/>
  <c r="N8858" i="3" s="1"/>
  <c r="M8861" i="3"/>
  <c r="N8861" i="3" s="1"/>
  <c r="M8734" i="3"/>
  <c r="N8734" i="3" s="1"/>
  <c r="M8740" i="3"/>
  <c r="N8740" i="3" s="1"/>
  <c r="M8744" i="3"/>
  <c r="N8744" i="3" s="1"/>
  <c r="M8747" i="3"/>
  <c r="N8747" i="3" s="1"/>
  <c r="M8750" i="3"/>
  <c r="N8750" i="3" s="1"/>
  <c r="M8756" i="3"/>
  <c r="N8756" i="3" s="1"/>
  <c r="M8760" i="3"/>
  <c r="N8760" i="3" s="1"/>
  <c r="M8763" i="3"/>
  <c r="N8763" i="3" s="1"/>
  <c r="M8766" i="3"/>
  <c r="N8766" i="3" s="1"/>
  <c r="M8772" i="3"/>
  <c r="N8772" i="3" s="1"/>
  <c r="M8776" i="3"/>
  <c r="N8776" i="3" s="1"/>
  <c r="M8779" i="3"/>
  <c r="N8779" i="3" s="1"/>
  <c r="M8782" i="3"/>
  <c r="N8782" i="3" s="1"/>
  <c r="M8788" i="3"/>
  <c r="N8788" i="3" s="1"/>
  <c r="M8792" i="3"/>
  <c r="N8792" i="3" s="1"/>
  <c r="M8795" i="3"/>
  <c r="N8795" i="3" s="1"/>
  <c r="M8798" i="3"/>
  <c r="N8798" i="3" s="1"/>
  <c r="M8804" i="3"/>
  <c r="N8804" i="3" s="1"/>
  <c r="M8808" i="3"/>
  <c r="N8808" i="3" s="1"/>
  <c r="M8811" i="3"/>
  <c r="N8811" i="3" s="1"/>
  <c r="M8814" i="3"/>
  <c r="N8814" i="3" s="1"/>
  <c r="M8820" i="3"/>
  <c r="N8820" i="3" s="1"/>
  <c r="M8824" i="3"/>
  <c r="N8824" i="3" s="1"/>
  <c r="M8827" i="3"/>
  <c r="N8827" i="3" s="1"/>
  <c r="M8830" i="3"/>
  <c r="N8830" i="3" s="1"/>
  <c r="M8836" i="3"/>
  <c r="N8836" i="3" s="1"/>
  <c r="M8840" i="3"/>
  <c r="N8840" i="3" s="1"/>
  <c r="M8843" i="3"/>
  <c r="N8843" i="3" s="1"/>
  <c r="M8846" i="3"/>
  <c r="N8846" i="3" s="1"/>
  <c r="M8852" i="3"/>
  <c r="N8852" i="3" s="1"/>
  <c r="M8856" i="3"/>
  <c r="N8856" i="3" s="1"/>
  <c r="M8859" i="3"/>
  <c r="N8859" i="3" s="1"/>
  <c r="M8862" i="3"/>
  <c r="N8862" i="3" s="1"/>
  <c r="M8735" i="3"/>
  <c r="N8735" i="3" s="1"/>
  <c r="M8738" i="3"/>
  <c r="N8738" i="3" s="1"/>
  <c r="M8741" i="3"/>
  <c r="N8741" i="3" s="1"/>
  <c r="M8745" i="3"/>
  <c r="N8745" i="3" s="1"/>
  <c r="M8751" i="3"/>
  <c r="N8751" i="3" s="1"/>
  <c r="M8754" i="3"/>
  <c r="N8754" i="3" s="1"/>
  <c r="M8757" i="3"/>
  <c r="N8757" i="3" s="1"/>
  <c r="M8761" i="3"/>
  <c r="N8761" i="3" s="1"/>
  <c r="M8767" i="3"/>
  <c r="N8767" i="3" s="1"/>
  <c r="M8770" i="3"/>
  <c r="N8770" i="3" s="1"/>
  <c r="M8773" i="3"/>
  <c r="N8773" i="3" s="1"/>
  <c r="M8777" i="3"/>
  <c r="N8777" i="3" s="1"/>
  <c r="M8783" i="3"/>
  <c r="N8783" i="3" s="1"/>
  <c r="M8786" i="3"/>
  <c r="N8786" i="3" s="1"/>
  <c r="M8789" i="3"/>
  <c r="N8789" i="3" s="1"/>
  <c r="M8793" i="3"/>
  <c r="N8793" i="3" s="1"/>
  <c r="M8799" i="3"/>
  <c r="N8799" i="3" s="1"/>
  <c r="M8802" i="3"/>
  <c r="N8802" i="3" s="1"/>
  <c r="M8805" i="3"/>
  <c r="N8805" i="3" s="1"/>
  <c r="M8809" i="3"/>
  <c r="N8809" i="3" s="1"/>
  <c r="M8815" i="3"/>
  <c r="N8815" i="3" s="1"/>
  <c r="M8818" i="3"/>
  <c r="N8818" i="3" s="1"/>
  <c r="M8821" i="3"/>
  <c r="N8821" i="3" s="1"/>
  <c r="M8825" i="3"/>
  <c r="N8825" i="3" s="1"/>
  <c r="M8831" i="3"/>
  <c r="N8831" i="3" s="1"/>
  <c r="M8834" i="3"/>
  <c r="N8834" i="3" s="1"/>
  <c r="M8837" i="3"/>
  <c r="N8837" i="3" s="1"/>
  <c r="M8841" i="3"/>
  <c r="N8841" i="3" s="1"/>
  <c r="M8847" i="3"/>
  <c r="N8847" i="3" s="1"/>
  <c r="M8850" i="3"/>
  <c r="N8850" i="3" s="1"/>
  <c r="M8853" i="3"/>
  <c r="N8853" i="3" s="1"/>
  <c r="M8857" i="3"/>
  <c r="N8857" i="3" s="1"/>
  <c r="M8863" i="3"/>
  <c r="N8863" i="3" s="1"/>
  <c r="M8736" i="3"/>
  <c r="N8736" i="3" s="1"/>
  <c r="M8739" i="3"/>
  <c r="N8739" i="3" s="1"/>
  <c r="M8742" i="3"/>
  <c r="N8742" i="3" s="1"/>
  <c r="M8748" i="3"/>
  <c r="N8748" i="3" s="1"/>
  <c r="M8752" i="3"/>
  <c r="N8752" i="3" s="1"/>
  <c r="M8755" i="3"/>
  <c r="N8755" i="3" s="1"/>
  <c r="M8758" i="3"/>
  <c r="N8758" i="3" s="1"/>
  <c r="M8764" i="3"/>
  <c r="N8764" i="3" s="1"/>
  <c r="M8768" i="3"/>
  <c r="N8768" i="3" s="1"/>
  <c r="M8771" i="3"/>
  <c r="N8771" i="3" s="1"/>
  <c r="M8774" i="3"/>
  <c r="N8774" i="3" s="1"/>
  <c r="M8780" i="3"/>
  <c r="N8780" i="3" s="1"/>
  <c r="M8784" i="3"/>
  <c r="N8784" i="3" s="1"/>
  <c r="M8787" i="3"/>
  <c r="N8787" i="3" s="1"/>
  <c r="M8790" i="3"/>
  <c r="N8790" i="3" s="1"/>
  <c r="M8796" i="3"/>
  <c r="N8796" i="3" s="1"/>
  <c r="M8800" i="3"/>
  <c r="N8800" i="3" s="1"/>
  <c r="M8803" i="3"/>
  <c r="N8803" i="3" s="1"/>
  <c r="M8806" i="3"/>
  <c r="N8806" i="3" s="1"/>
  <c r="M8812" i="3"/>
  <c r="N8812" i="3" s="1"/>
  <c r="M8816" i="3"/>
  <c r="N8816" i="3" s="1"/>
  <c r="M8819" i="3"/>
  <c r="N8819" i="3" s="1"/>
  <c r="M8822" i="3"/>
  <c r="N8822" i="3" s="1"/>
  <c r="M8828" i="3"/>
  <c r="N8828" i="3" s="1"/>
  <c r="M8832" i="3"/>
  <c r="N8832" i="3" s="1"/>
  <c r="M8835" i="3"/>
  <c r="N8835" i="3" s="1"/>
  <c r="M8838" i="3"/>
  <c r="N8838" i="3" s="1"/>
  <c r="M8844" i="3"/>
  <c r="N8844" i="3" s="1"/>
  <c r="M8848" i="3"/>
  <c r="N8848" i="3" s="1"/>
  <c r="M8851" i="3"/>
  <c r="N8851" i="3" s="1"/>
  <c r="M8854" i="3"/>
  <c r="N8854" i="3" s="1"/>
  <c r="M8860" i="3"/>
  <c r="N8860" i="3" s="1"/>
  <c r="M8666" i="3"/>
  <c r="N8666" i="3" s="1"/>
  <c r="M8669" i="3"/>
  <c r="N8669" i="3" s="1"/>
  <c r="M8673" i="3"/>
  <c r="N8673" i="3" s="1"/>
  <c r="M8679" i="3"/>
  <c r="N8679" i="3" s="1"/>
  <c r="M8682" i="3"/>
  <c r="N8682" i="3" s="1"/>
  <c r="M8685" i="3"/>
  <c r="N8685" i="3" s="1"/>
  <c r="M8689" i="3"/>
  <c r="N8689" i="3" s="1"/>
  <c r="M8695" i="3"/>
  <c r="N8695" i="3" s="1"/>
  <c r="M8698" i="3"/>
  <c r="N8698" i="3" s="1"/>
  <c r="M8701" i="3"/>
  <c r="N8701" i="3" s="1"/>
  <c r="M8705" i="3"/>
  <c r="N8705" i="3" s="1"/>
  <c r="M8667" i="3"/>
  <c r="N8667" i="3" s="1"/>
  <c r="M8670" i="3"/>
  <c r="N8670" i="3" s="1"/>
  <c r="M8676" i="3"/>
  <c r="N8676" i="3" s="1"/>
  <c r="M8680" i="3"/>
  <c r="N8680" i="3" s="1"/>
  <c r="M8683" i="3"/>
  <c r="N8683" i="3" s="1"/>
  <c r="M8686" i="3"/>
  <c r="N8686" i="3" s="1"/>
  <c r="M8692" i="3"/>
  <c r="N8692" i="3" s="1"/>
  <c r="M8696" i="3"/>
  <c r="N8696" i="3" s="1"/>
  <c r="M8699" i="3"/>
  <c r="N8699" i="3" s="1"/>
  <c r="M8702" i="3"/>
  <c r="N8702" i="3" s="1"/>
  <c r="M8665" i="3"/>
  <c r="N8665" i="3" s="1"/>
  <c r="M8671" i="3"/>
  <c r="N8671" i="3" s="1"/>
  <c r="M8674" i="3"/>
  <c r="N8674" i="3" s="1"/>
  <c r="M8677" i="3"/>
  <c r="N8677" i="3" s="1"/>
  <c r="M8681" i="3"/>
  <c r="N8681" i="3" s="1"/>
  <c r="M8687" i="3"/>
  <c r="N8687" i="3" s="1"/>
  <c r="M8690" i="3"/>
  <c r="N8690" i="3" s="1"/>
  <c r="M8693" i="3"/>
  <c r="N8693" i="3" s="1"/>
  <c r="M8697" i="3"/>
  <c r="N8697" i="3" s="1"/>
  <c r="M8703" i="3"/>
  <c r="N8703" i="3" s="1"/>
  <c r="M8706" i="3"/>
  <c r="N8706" i="3" s="1"/>
  <c r="M8668" i="3"/>
  <c r="N8668" i="3" s="1"/>
  <c r="M8672" i="3"/>
  <c r="N8672" i="3" s="1"/>
  <c r="M8675" i="3"/>
  <c r="N8675" i="3" s="1"/>
  <c r="M8678" i="3"/>
  <c r="N8678" i="3" s="1"/>
  <c r="M8684" i="3"/>
  <c r="N8684" i="3" s="1"/>
  <c r="M8688" i="3"/>
  <c r="N8688" i="3" s="1"/>
  <c r="M8691" i="3"/>
  <c r="N8691" i="3" s="1"/>
  <c r="M8694" i="3"/>
  <c r="N8694" i="3" s="1"/>
  <c r="M8700" i="3"/>
  <c r="N8700" i="3" s="1"/>
  <c r="M8704" i="3"/>
  <c r="N8704" i="3" s="1"/>
  <c r="M8542" i="3"/>
  <c r="N8542" i="3" s="1"/>
  <c r="M8545" i="3"/>
  <c r="N8545" i="3" s="1"/>
  <c r="M8548" i="3"/>
  <c r="N8548" i="3" s="1"/>
  <c r="M8555" i="3"/>
  <c r="N8555" i="3" s="1"/>
  <c r="M8558" i="3"/>
  <c r="N8558" i="3" s="1"/>
  <c r="M8561" i="3"/>
  <c r="N8561" i="3" s="1"/>
  <c r="M8567" i="3"/>
  <c r="N8567" i="3" s="1"/>
  <c r="M8570" i="3"/>
  <c r="N8570" i="3" s="1"/>
  <c r="M8573" i="3"/>
  <c r="N8573" i="3" s="1"/>
  <c r="M8577" i="3"/>
  <c r="N8577" i="3" s="1"/>
  <c r="M8583" i="3"/>
  <c r="N8583" i="3" s="1"/>
  <c r="M8586" i="3"/>
  <c r="N8586" i="3" s="1"/>
  <c r="M8589" i="3"/>
  <c r="N8589" i="3" s="1"/>
  <c r="M8593" i="3"/>
  <c r="N8593" i="3" s="1"/>
  <c r="M8599" i="3"/>
  <c r="N8599" i="3" s="1"/>
  <c r="M8602" i="3"/>
  <c r="N8602" i="3" s="1"/>
  <c r="M8605" i="3"/>
  <c r="N8605" i="3" s="1"/>
  <c r="M8609" i="3"/>
  <c r="N8609" i="3" s="1"/>
  <c r="M8615" i="3"/>
  <c r="N8615" i="3" s="1"/>
  <c r="M8618" i="3"/>
  <c r="N8618" i="3" s="1"/>
  <c r="M8621" i="3"/>
  <c r="N8621" i="3" s="1"/>
  <c r="M8625" i="3"/>
  <c r="N8625" i="3" s="1"/>
  <c r="M8631" i="3"/>
  <c r="N8631" i="3" s="1"/>
  <c r="M8634" i="3"/>
  <c r="N8634" i="3" s="1"/>
  <c r="M8637" i="3"/>
  <c r="N8637" i="3" s="1"/>
  <c r="M8543" i="3"/>
  <c r="N8543" i="3" s="1"/>
  <c r="M8546" i="3"/>
  <c r="N8546" i="3" s="1"/>
  <c r="M8549" i="3"/>
  <c r="N8549" i="3" s="1"/>
  <c r="M8552" i="3"/>
  <c r="N8552" i="3" s="1"/>
  <c r="M8559" i="3"/>
  <c r="N8559" i="3" s="1"/>
  <c r="M8564" i="3"/>
  <c r="N8564" i="3" s="1"/>
  <c r="M8568" i="3"/>
  <c r="N8568" i="3" s="1"/>
  <c r="M8571" i="3"/>
  <c r="N8571" i="3" s="1"/>
  <c r="M8574" i="3"/>
  <c r="N8574" i="3" s="1"/>
  <c r="M8580" i="3"/>
  <c r="N8580" i="3" s="1"/>
  <c r="M8584" i="3"/>
  <c r="N8584" i="3" s="1"/>
  <c r="M8587" i="3"/>
  <c r="N8587" i="3" s="1"/>
  <c r="M8590" i="3"/>
  <c r="N8590" i="3" s="1"/>
  <c r="M8596" i="3"/>
  <c r="N8596" i="3" s="1"/>
  <c r="M8600" i="3"/>
  <c r="N8600" i="3" s="1"/>
  <c r="M8603" i="3"/>
  <c r="N8603" i="3" s="1"/>
  <c r="M8606" i="3"/>
  <c r="N8606" i="3" s="1"/>
  <c r="M8612" i="3"/>
  <c r="N8612" i="3" s="1"/>
  <c r="M8616" i="3"/>
  <c r="N8616" i="3" s="1"/>
  <c r="M8619" i="3"/>
  <c r="N8619" i="3" s="1"/>
  <c r="M8622" i="3"/>
  <c r="N8622" i="3" s="1"/>
  <c r="M8628" i="3"/>
  <c r="N8628" i="3" s="1"/>
  <c r="M8632" i="3"/>
  <c r="N8632" i="3" s="1"/>
  <c r="M8635" i="3"/>
  <c r="N8635" i="3" s="1"/>
  <c r="M8638" i="3"/>
  <c r="N8638" i="3" s="1"/>
  <c r="M8547" i="3"/>
  <c r="N8547" i="3" s="1"/>
  <c r="M8550" i="3"/>
  <c r="N8550" i="3" s="1"/>
  <c r="M8553" i="3"/>
  <c r="N8553" i="3" s="1"/>
  <c r="M8556" i="3"/>
  <c r="N8556" i="3" s="1"/>
  <c r="M8562" i="3"/>
  <c r="N8562" i="3" s="1"/>
  <c r="M8565" i="3"/>
  <c r="N8565" i="3" s="1"/>
  <c r="M8569" i="3"/>
  <c r="N8569" i="3" s="1"/>
  <c r="M8575" i="3"/>
  <c r="N8575" i="3" s="1"/>
  <c r="M8578" i="3"/>
  <c r="N8578" i="3" s="1"/>
  <c r="M8581" i="3"/>
  <c r="N8581" i="3" s="1"/>
  <c r="M8585" i="3"/>
  <c r="N8585" i="3" s="1"/>
  <c r="M8591" i="3"/>
  <c r="N8591" i="3" s="1"/>
  <c r="M8594" i="3"/>
  <c r="N8594" i="3" s="1"/>
  <c r="M8597" i="3"/>
  <c r="N8597" i="3" s="1"/>
  <c r="M8601" i="3"/>
  <c r="N8601" i="3" s="1"/>
  <c r="M8607" i="3"/>
  <c r="N8607" i="3" s="1"/>
  <c r="M8610" i="3"/>
  <c r="N8610" i="3" s="1"/>
  <c r="M8613" i="3"/>
  <c r="N8613" i="3" s="1"/>
  <c r="M8617" i="3"/>
  <c r="N8617" i="3" s="1"/>
  <c r="M8623" i="3"/>
  <c r="N8623" i="3" s="1"/>
  <c r="M8626" i="3"/>
  <c r="N8626" i="3" s="1"/>
  <c r="M8629" i="3"/>
  <c r="N8629" i="3" s="1"/>
  <c r="M8633" i="3"/>
  <c r="N8633" i="3" s="1"/>
  <c r="M8639" i="3"/>
  <c r="N8639" i="3" s="1"/>
  <c r="M8541" i="3"/>
  <c r="N8541" i="3" s="1"/>
  <c r="M8544" i="3"/>
  <c r="N8544" i="3" s="1"/>
  <c r="M8551" i="3"/>
  <c r="N8551" i="3" s="1"/>
  <c r="M8554" i="3"/>
  <c r="N8554" i="3" s="1"/>
  <c r="M8557" i="3"/>
  <c r="N8557" i="3" s="1"/>
  <c r="M8560" i="3"/>
  <c r="N8560" i="3" s="1"/>
  <c r="M8563" i="3"/>
  <c r="N8563" i="3" s="1"/>
  <c r="M8566" i="3"/>
  <c r="N8566" i="3" s="1"/>
  <c r="M8572" i="3"/>
  <c r="N8572" i="3" s="1"/>
  <c r="M8576" i="3"/>
  <c r="N8576" i="3" s="1"/>
  <c r="M8579" i="3"/>
  <c r="N8579" i="3" s="1"/>
  <c r="M8582" i="3"/>
  <c r="N8582" i="3" s="1"/>
  <c r="M8588" i="3"/>
  <c r="N8588" i="3" s="1"/>
  <c r="M8592" i="3"/>
  <c r="N8592" i="3" s="1"/>
  <c r="M8595" i="3"/>
  <c r="N8595" i="3" s="1"/>
  <c r="M8598" i="3"/>
  <c r="N8598" i="3" s="1"/>
  <c r="M8604" i="3"/>
  <c r="N8604" i="3" s="1"/>
  <c r="M8608" i="3"/>
  <c r="N8608" i="3" s="1"/>
  <c r="M8611" i="3"/>
  <c r="N8611" i="3" s="1"/>
  <c r="M8614" i="3"/>
  <c r="N8614" i="3" s="1"/>
  <c r="M8620" i="3"/>
  <c r="N8620" i="3" s="1"/>
  <c r="M8624" i="3"/>
  <c r="N8624" i="3" s="1"/>
  <c r="M8627" i="3"/>
  <c r="N8627" i="3" s="1"/>
  <c r="M8630" i="3"/>
  <c r="N8630" i="3" s="1"/>
  <c r="M8636" i="3"/>
  <c r="N8636" i="3" s="1"/>
  <c r="M8363" i="3"/>
  <c r="N8363" i="3" s="1"/>
  <c r="M8366" i="3"/>
  <c r="N8366" i="3" s="1"/>
  <c r="M8369" i="3"/>
  <c r="N8369" i="3" s="1"/>
  <c r="M8372" i="3"/>
  <c r="N8372" i="3" s="1"/>
  <c r="M8379" i="3"/>
  <c r="N8379" i="3" s="1"/>
  <c r="M8357" i="3"/>
  <c r="N8357" i="3" s="1"/>
  <c r="M8360" i="3"/>
  <c r="N8360" i="3" s="1"/>
  <c r="M8367" i="3"/>
  <c r="N8367" i="3" s="1"/>
  <c r="M8370" i="3"/>
  <c r="N8370" i="3" s="1"/>
  <c r="M8373" i="3"/>
  <c r="N8373" i="3" s="1"/>
  <c r="M8376" i="3"/>
  <c r="N8376" i="3" s="1"/>
  <c r="M8358" i="3"/>
  <c r="N8358" i="3" s="1"/>
  <c r="M8361" i="3"/>
  <c r="N8361" i="3" s="1"/>
  <c r="M8364" i="3"/>
  <c r="N8364" i="3" s="1"/>
  <c r="M8371" i="3"/>
  <c r="N8371" i="3" s="1"/>
  <c r="M8374" i="3"/>
  <c r="N8374" i="3" s="1"/>
  <c r="M8377" i="3"/>
  <c r="N8377" i="3" s="1"/>
  <c r="M8380" i="3"/>
  <c r="N8380" i="3" s="1"/>
  <c r="M8359" i="3"/>
  <c r="N8359" i="3" s="1"/>
  <c r="M8362" i="3"/>
  <c r="N8362" i="3" s="1"/>
  <c r="M8365" i="3"/>
  <c r="N8365" i="3" s="1"/>
  <c r="M8368" i="3"/>
  <c r="N8368" i="3" s="1"/>
  <c r="M8375" i="3"/>
  <c r="N8375" i="3" s="1"/>
  <c r="M8378" i="3"/>
  <c r="N8378" i="3" s="1"/>
  <c r="M8241" i="3"/>
  <c r="N8241" i="3" s="1"/>
  <c r="M8244" i="3"/>
  <c r="N8244" i="3" s="1"/>
  <c r="M8251" i="3"/>
  <c r="N8251" i="3" s="1"/>
  <c r="M8254" i="3"/>
  <c r="N8254" i="3" s="1"/>
  <c r="M8257" i="3"/>
  <c r="N8257" i="3" s="1"/>
  <c r="M8260" i="3"/>
  <c r="N8260" i="3" s="1"/>
  <c r="M8267" i="3"/>
  <c r="N8267" i="3" s="1"/>
  <c r="M8270" i="3"/>
  <c r="N8270" i="3" s="1"/>
  <c r="M8273" i="3"/>
  <c r="N8273" i="3" s="1"/>
  <c r="M8276" i="3"/>
  <c r="N8276" i="3" s="1"/>
  <c r="M8283" i="3"/>
  <c r="N8283" i="3" s="1"/>
  <c r="M8286" i="3"/>
  <c r="N8286" i="3" s="1"/>
  <c r="M8289" i="3"/>
  <c r="N8289" i="3" s="1"/>
  <c r="M8239" i="3"/>
  <c r="N8239" i="3" s="1"/>
  <c r="M8242" i="3"/>
  <c r="N8242" i="3" s="1"/>
  <c r="M8245" i="3"/>
  <c r="N8245" i="3" s="1"/>
  <c r="M8248" i="3"/>
  <c r="N8248" i="3" s="1"/>
  <c r="M8255" i="3"/>
  <c r="N8255" i="3" s="1"/>
  <c r="M8258" i="3"/>
  <c r="N8258" i="3" s="1"/>
  <c r="M8261" i="3"/>
  <c r="N8261" i="3" s="1"/>
  <c r="M8264" i="3"/>
  <c r="N8264" i="3" s="1"/>
  <c r="M8271" i="3"/>
  <c r="N8271" i="3" s="1"/>
  <c r="M8274" i="3"/>
  <c r="N8274" i="3" s="1"/>
  <c r="M8277" i="3"/>
  <c r="N8277" i="3" s="1"/>
  <c r="M8280" i="3"/>
  <c r="N8280" i="3" s="1"/>
  <c r="M8287" i="3"/>
  <c r="N8287" i="3" s="1"/>
  <c r="M8290" i="3"/>
  <c r="N8290" i="3" s="1"/>
  <c r="M8243" i="3"/>
  <c r="N8243" i="3" s="1"/>
  <c r="M8246" i="3"/>
  <c r="N8246" i="3" s="1"/>
  <c r="M8249" i="3"/>
  <c r="N8249" i="3" s="1"/>
  <c r="M8252" i="3"/>
  <c r="N8252" i="3" s="1"/>
  <c r="M8259" i="3"/>
  <c r="N8259" i="3" s="1"/>
  <c r="M8262" i="3"/>
  <c r="N8262" i="3" s="1"/>
  <c r="M8265" i="3"/>
  <c r="N8265" i="3" s="1"/>
  <c r="M8268" i="3"/>
  <c r="N8268" i="3" s="1"/>
  <c r="M8275" i="3"/>
  <c r="N8275" i="3" s="1"/>
  <c r="M8278" i="3"/>
  <c r="N8278" i="3" s="1"/>
  <c r="M8281" i="3"/>
  <c r="N8281" i="3" s="1"/>
  <c r="M8284" i="3"/>
  <c r="N8284" i="3" s="1"/>
  <c r="M8240" i="3"/>
  <c r="N8240" i="3" s="1"/>
  <c r="M8247" i="3"/>
  <c r="N8247" i="3" s="1"/>
  <c r="M8250" i="3"/>
  <c r="N8250" i="3" s="1"/>
  <c r="M8253" i="3"/>
  <c r="N8253" i="3" s="1"/>
  <c r="M8256" i="3"/>
  <c r="N8256" i="3" s="1"/>
  <c r="M8263" i="3"/>
  <c r="N8263" i="3" s="1"/>
  <c r="M8266" i="3"/>
  <c r="N8266" i="3" s="1"/>
  <c r="M8269" i="3"/>
  <c r="N8269" i="3" s="1"/>
  <c r="M8272" i="3"/>
  <c r="N8272" i="3" s="1"/>
  <c r="M8279" i="3"/>
  <c r="N8279" i="3" s="1"/>
  <c r="M8282" i="3"/>
  <c r="N8282" i="3" s="1"/>
  <c r="M8285" i="3"/>
  <c r="N8285" i="3" s="1"/>
  <c r="M8288" i="3"/>
  <c r="N8288" i="3" s="1"/>
  <c r="M8097" i="3"/>
  <c r="N8097" i="3" s="1"/>
  <c r="M8100" i="3"/>
  <c r="N8100" i="3" s="1"/>
  <c r="M8107" i="3"/>
  <c r="N8107" i="3" s="1"/>
  <c r="M8110" i="3"/>
  <c r="N8110" i="3" s="1"/>
  <c r="M8113" i="3"/>
  <c r="N8113" i="3" s="1"/>
  <c r="M8116" i="3"/>
  <c r="N8116" i="3" s="1"/>
  <c r="M8123" i="3"/>
  <c r="N8123" i="3" s="1"/>
  <c r="M8126" i="3"/>
  <c r="N8126" i="3" s="1"/>
  <c r="M8129" i="3"/>
  <c r="N8129" i="3" s="1"/>
  <c r="M8132" i="3"/>
  <c r="N8132" i="3" s="1"/>
  <c r="M8139" i="3"/>
  <c r="N8139" i="3" s="1"/>
  <c r="M8142" i="3"/>
  <c r="N8142" i="3" s="1"/>
  <c r="M8145" i="3"/>
  <c r="N8145" i="3" s="1"/>
  <c r="M8148" i="3"/>
  <c r="N8148" i="3" s="1"/>
  <c r="M8155" i="3"/>
  <c r="N8155" i="3" s="1"/>
  <c r="M8098" i="3"/>
  <c r="N8098" i="3" s="1"/>
  <c r="M8101" i="3"/>
  <c r="N8101" i="3" s="1"/>
  <c r="M8104" i="3"/>
  <c r="N8104" i="3" s="1"/>
  <c r="M8111" i="3"/>
  <c r="N8111" i="3" s="1"/>
  <c r="M8114" i="3"/>
  <c r="N8114" i="3" s="1"/>
  <c r="M8117" i="3"/>
  <c r="N8117" i="3" s="1"/>
  <c r="M8120" i="3"/>
  <c r="N8120" i="3" s="1"/>
  <c r="M8127" i="3"/>
  <c r="N8127" i="3" s="1"/>
  <c r="M8130" i="3"/>
  <c r="N8130" i="3" s="1"/>
  <c r="M8133" i="3"/>
  <c r="N8133" i="3" s="1"/>
  <c r="M8136" i="3"/>
  <c r="N8136" i="3" s="1"/>
  <c r="M8143" i="3"/>
  <c r="N8143" i="3" s="1"/>
  <c r="M8146" i="3"/>
  <c r="N8146" i="3" s="1"/>
  <c r="M8149" i="3"/>
  <c r="N8149" i="3" s="1"/>
  <c r="M8152" i="3"/>
  <c r="N8152" i="3" s="1"/>
  <c r="M8099" i="3"/>
  <c r="N8099" i="3" s="1"/>
  <c r="M8102" i="3"/>
  <c r="N8102" i="3" s="1"/>
  <c r="M8105" i="3"/>
  <c r="N8105" i="3" s="1"/>
  <c r="M8108" i="3"/>
  <c r="N8108" i="3" s="1"/>
  <c r="M8115" i="3"/>
  <c r="N8115" i="3" s="1"/>
  <c r="M8118" i="3"/>
  <c r="N8118" i="3" s="1"/>
  <c r="M8121" i="3"/>
  <c r="N8121" i="3" s="1"/>
  <c r="M8124" i="3"/>
  <c r="N8124" i="3" s="1"/>
  <c r="M8131" i="3"/>
  <c r="N8131" i="3" s="1"/>
  <c r="M8134" i="3"/>
  <c r="N8134" i="3" s="1"/>
  <c r="M8137" i="3"/>
  <c r="N8137" i="3" s="1"/>
  <c r="M8140" i="3"/>
  <c r="N8140" i="3" s="1"/>
  <c r="M8147" i="3"/>
  <c r="N8147" i="3" s="1"/>
  <c r="M8150" i="3"/>
  <c r="N8150" i="3" s="1"/>
  <c r="M8153" i="3"/>
  <c r="N8153" i="3" s="1"/>
  <c r="M8103" i="3"/>
  <c r="N8103" i="3" s="1"/>
  <c r="M8106" i="3"/>
  <c r="N8106" i="3" s="1"/>
  <c r="M8109" i="3"/>
  <c r="N8109" i="3" s="1"/>
  <c r="M8112" i="3"/>
  <c r="N8112" i="3" s="1"/>
  <c r="M8119" i="3"/>
  <c r="N8119" i="3" s="1"/>
  <c r="M8122" i="3"/>
  <c r="N8122" i="3" s="1"/>
  <c r="M8125" i="3"/>
  <c r="N8125" i="3" s="1"/>
  <c r="M8128" i="3"/>
  <c r="N8128" i="3" s="1"/>
  <c r="M8135" i="3"/>
  <c r="N8135" i="3" s="1"/>
  <c r="M8138" i="3"/>
  <c r="N8138" i="3" s="1"/>
  <c r="M8141" i="3"/>
  <c r="N8141" i="3" s="1"/>
  <c r="M8144" i="3"/>
  <c r="N8144" i="3" s="1"/>
  <c r="M8151" i="3"/>
  <c r="N8151" i="3" s="1"/>
  <c r="M8154" i="3"/>
  <c r="N8154" i="3" s="1"/>
  <c r="M7822" i="3"/>
  <c r="N7822" i="3" s="1"/>
  <c r="M7825" i="3"/>
  <c r="N7825" i="3" s="1"/>
  <c r="M7828" i="3"/>
  <c r="N7828" i="3" s="1"/>
  <c r="M7835" i="3"/>
  <c r="N7835" i="3" s="1"/>
  <c r="M7838" i="3"/>
  <c r="N7838" i="3" s="1"/>
  <c r="M7841" i="3"/>
  <c r="N7841" i="3" s="1"/>
  <c r="M7844" i="3"/>
  <c r="N7844" i="3" s="1"/>
  <c r="M7823" i="3"/>
  <c r="N7823" i="3" s="1"/>
  <c r="M7826" i="3"/>
  <c r="N7826" i="3" s="1"/>
  <c r="M7829" i="3"/>
  <c r="N7829" i="3" s="1"/>
  <c r="M7832" i="3"/>
  <c r="N7832" i="3" s="1"/>
  <c r="M7839" i="3"/>
  <c r="N7839" i="3" s="1"/>
  <c r="M7842" i="3"/>
  <c r="N7842" i="3" s="1"/>
  <c r="M7845" i="3"/>
  <c r="N7845" i="3" s="1"/>
  <c r="M7848" i="3"/>
  <c r="N7848" i="3" s="1"/>
  <c r="M7827" i="3"/>
  <c r="N7827" i="3" s="1"/>
  <c r="M7830" i="3"/>
  <c r="N7830" i="3" s="1"/>
  <c r="M7833" i="3"/>
  <c r="N7833" i="3" s="1"/>
  <c r="M7836" i="3"/>
  <c r="N7836" i="3" s="1"/>
  <c r="M7843" i="3"/>
  <c r="N7843" i="3" s="1"/>
  <c r="M7846" i="3"/>
  <c r="N7846" i="3" s="1"/>
  <c r="M7849" i="3"/>
  <c r="N7849" i="3" s="1"/>
  <c r="M7824" i="3"/>
  <c r="N7824" i="3" s="1"/>
  <c r="M7831" i="3"/>
  <c r="N7831" i="3" s="1"/>
  <c r="M7834" i="3"/>
  <c r="N7834" i="3" s="1"/>
  <c r="M7837" i="3"/>
  <c r="N7837" i="3" s="1"/>
  <c r="M7840" i="3"/>
  <c r="N7840" i="3" s="1"/>
  <c r="M7847" i="3"/>
  <c r="N7847" i="3" s="1"/>
  <c r="M7604" i="3"/>
  <c r="N7604" i="3" s="1"/>
  <c r="M7611" i="3"/>
  <c r="N7611" i="3" s="1"/>
  <c r="M7614" i="3"/>
  <c r="N7614" i="3" s="1"/>
  <c r="M7617" i="3"/>
  <c r="N7617" i="3" s="1"/>
  <c r="M7620" i="3"/>
  <c r="N7620" i="3" s="1"/>
  <c r="M7627" i="3"/>
  <c r="N7627" i="3" s="1"/>
  <c r="M7630" i="3"/>
  <c r="N7630" i="3" s="1"/>
  <c r="M7633" i="3"/>
  <c r="N7633" i="3" s="1"/>
  <c r="M7636" i="3"/>
  <c r="N7636" i="3" s="1"/>
  <c r="M7643" i="3"/>
  <c r="N7643" i="3" s="1"/>
  <c r="M7646" i="3"/>
  <c r="N7646" i="3" s="1"/>
  <c r="M7605" i="3"/>
  <c r="N7605" i="3" s="1"/>
  <c r="M7608" i="3"/>
  <c r="N7608" i="3" s="1"/>
  <c r="M7615" i="3"/>
  <c r="N7615" i="3" s="1"/>
  <c r="M7618" i="3"/>
  <c r="N7618" i="3" s="1"/>
  <c r="M7621" i="3"/>
  <c r="N7621" i="3" s="1"/>
  <c r="M7624" i="3"/>
  <c r="N7624" i="3" s="1"/>
  <c r="M7631" i="3"/>
  <c r="N7631" i="3" s="1"/>
  <c r="M7634" i="3"/>
  <c r="N7634" i="3" s="1"/>
  <c r="M7637" i="3"/>
  <c r="N7637" i="3" s="1"/>
  <c r="M7640" i="3"/>
  <c r="N7640" i="3" s="1"/>
  <c r="M7647" i="3"/>
  <c r="N7647" i="3" s="1"/>
  <c r="M7603" i="3"/>
  <c r="N7603" i="3" s="1"/>
  <c r="M7606" i="3"/>
  <c r="N7606" i="3" s="1"/>
  <c r="M7609" i="3"/>
  <c r="N7609" i="3" s="1"/>
  <c r="M7612" i="3"/>
  <c r="N7612" i="3" s="1"/>
  <c r="M7619" i="3"/>
  <c r="N7619" i="3" s="1"/>
  <c r="M7622" i="3"/>
  <c r="N7622" i="3" s="1"/>
  <c r="M7625" i="3"/>
  <c r="N7625" i="3" s="1"/>
  <c r="M7628" i="3"/>
  <c r="N7628" i="3" s="1"/>
  <c r="M7635" i="3"/>
  <c r="N7635" i="3" s="1"/>
  <c r="M7638" i="3"/>
  <c r="N7638" i="3" s="1"/>
  <c r="M7641" i="3"/>
  <c r="N7641" i="3" s="1"/>
  <c r="M7644" i="3"/>
  <c r="N7644" i="3" s="1"/>
  <c r="M7607" i="3"/>
  <c r="N7607" i="3" s="1"/>
  <c r="M7610" i="3"/>
  <c r="N7610" i="3" s="1"/>
  <c r="M7613" i="3"/>
  <c r="N7613" i="3" s="1"/>
  <c r="M7616" i="3"/>
  <c r="N7616" i="3" s="1"/>
  <c r="M7623" i="3"/>
  <c r="N7623" i="3" s="1"/>
  <c r="M7626" i="3"/>
  <c r="N7626" i="3" s="1"/>
  <c r="M7629" i="3"/>
  <c r="N7629" i="3" s="1"/>
  <c r="M7632" i="3"/>
  <c r="N7632" i="3" s="1"/>
  <c r="M7639" i="3"/>
  <c r="N7639" i="3" s="1"/>
  <c r="M7642" i="3"/>
  <c r="N7642" i="3" s="1"/>
  <c r="M7645" i="3"/>
  <c r="N7645" i="3" s="1"/>
  <c r="M7648" i="3"/>
  <c r="N7648" i="3" s="1"/>
  <c r="M7467" i="3"/>
  <c r="N7467" i="3" s="1"/>
  <c r="M7470" i="3"/>
  <c r="N7470" i="3" s="1"/>
  <c r="M7473" i="3"/>
  <c r="N7473" i="3" s="1"/>
  <c r="M7476" i="3"/>
  <c r="N7476" i="3" s="1"/>
  <c r="M7483" i="3"/>
  <c r="N7483" i="3" s="1"/>
  <c r="M7486" i="3"/>
  <c r="N7486" i="3" s="1"/>
  <c r="M7489" i="3"/>
  <c r="N7489" i="3" s="1"/>
  <c r="M7492" i="3"/>
  <c r="N7492" i="3" s="1"/>
  <c r="M7499" i="3"/>
  <c r="N7499" i="3" s="1"/>
  <c r="M7502" i="3"/>
  <c r="N7502" i="3" s="1"/>
  <c r="M7505" i="3"/>
  <c r="N7505" i="3" s="1"/>
  <c r="M7508" i="3"/>
  <c r="N7508" i="3" s="1"/>
  <c r="M7515" i="3"/>
  <c r="N7515" i="3" s="1"/>
  <c r="M7518" i="3"/>
  <c r="N7518" i="3" s="1"/>
  <c r="M7464" i="3"/>
  <c r="N7464" i="3" s="1"/>
  <c r="M7471" i="3"/>
  <c r="N7471" i="3" s="1"/>
  <c r="M7474" i="3"/>
  <c r="N7474" i="3" s="1"/>
  <c r="M7477" i="3"/>
  <c r="N7477" i="3" s="1"/>
  <c r="M7480" i="3"/>
  <c r="N7480" i="3" s="1"/>
  <c r="M7487" i="3"/>
  <c r="N7487" i="3" s="1"/>
  <c r="M7490" i="3"/>
  <c r="N7490" i="3" s="1"/>
  <c r="M7493" i="3"/>
  <c r="N7493" i="3" s="1"/>
  <c r="M7496" i="3"/>
  <c r="N7496" i="3" s="1"/>
  <c r="M7503" i="3"/>
  <c r="N7503" i="3" s="1"/>
  <c r="M7506" i="3"/>
  <c r="N7506" i="3" s="1"/>
  <c r="M7509" i="3"/>
  <c r="N7509" i="3" s="1"/>
  <c r="M7512" i="3"/>
  <c r="N7512" i="3" s="1"/>
  <c r="M7519" i="3"/>
  <c r="N7519" i="3" s="1"/>
  <c r="M7462" i="3"/>
  <c r="N7462" i="3" s="1"/>
  <c r="M7465" i="3"/>
  <c r="N7465" i="3" s="1"/>
  <c r="M7468" i="3"/>
  <c r="N7468" i="3" s="1"/>
  <c r="M7475" i="3"/>
  <c r="N7475" i="3" s="1"/>
  <c r="M7478" i="3"/>
  <c r="N7478" i="3" s="1"/>
  <c r="M7481" i="3"/>
  <c r="N7481" i="3" s="1"/>
  <c r="M7484" i="3"/>
  <c r="N7484" i="3" s="1"/>
  <c r="M7491" i="3"/>
  <c r="N7491" i="3" s="1"/>
  <c r="M7494" i="3"/>
  <c r="N7494" i="3" s="1"/>
  <c r="M7497" i="3"/>
  <c r="N7497" i="3" s="1"/>
  <c r="M7500" i="3"/>
  <c r="N7500" i="3" s="1"/>
  <c r="M7507" i="3"/>
  <c r="N7507" i="3" s="1"/>
  <c r="M7510" i="3"/>
  <c r="N7510" i="3" s="1"/>
  <c r="M7513" i="3"/>
  <c r="N7513" i="3" s="1"/>
  <c r="M7516" i="3"/>
  <c r="N7516" i="3" s="1"/>
  <c r="M7463" i="3"/>
  <c r="N7463" i="3" s="1"/>
  <c r="M7466" i="3"/>
  <c r="N7466" i="3" s="1"/>
  <c r="M7469" i="3"/>
  <c r="N7469" i="3" s="1"/>
  <c r="M7472" i="3"/>
  <c r="N7472" i="3" s="1"/>
  <c r="M7479" i="3"/>
  <c r="N7479" i="3" s="1"/>
  <c r="M7482" i="3"/>
  <c r="N7482" i="3" s="1"/>
  <c r="M7485" i="3"/>
  <c r="N7485" i="3" s="1"/>
  <c r="M7488" i="3"/>
  <c r="N7488" i="3" s="1"/>
  <c r="M7495" i="3"/>
  <c r="N7495" i="3" s="1"/>
  <c r="M7498" i="3"/>
  <c r="N7498" i="3" s="1"/>
  <c r="M7501" i="3"/>
  <c r="N7501" i="3" s="1"/>
  <c r="M7504" i="3"/>
  <c r="N7504" i="3" s="1"/>
  <c r="M7511" i="3"/>
  <c r="N7511" i="3" s="1"/>
  <c r="M7514" i="3"/>
  <c r="N7514" i="3" s="1"/>
  <c r="M7517" i="3"/>
  <c r="N7517" i="3" s="1"/>
  <c r="M7234" i="3"/>
  <c r="N7234" i="3" s="1"/>
  <c r="M7237" i="3"/>
  <c r="N7237" i="3" s="1"/>
  <c r="M7240" i="3"/>
  <c r="N7240" i="3" s="1"/>
  <c r="M7247" i="3"/>
  <c r="N7247" i="3" s="1"/>
  <c r="M7235" i="3"/>
  <c r="N7235" i="3" s="1"/>
  <c r="M7238" i="3"/>
  <c r="N7238" i="3" s="1"/>
  <c r="M7241" i="3"/>
  <c r="N7241" i="3" s="1"/>
  <c r="M7244" i="3"/>
  <c r="N7244" i="3" s="1"/>
  <c r="M7239" i="3"/>
  <c r="N7239" i="3" s="1"/>
  <c r="M7242" i="3"/>
  <c r="N7242" i="3" s="1"/>
  <c r="M7245" i="3"/>
  <c r="N7245" i="3" s="1"/>
  <c r="M7248" i="3"/>
  <c r="N7248" i="3" s="1"/>
  <c r="M7233" i="3"/>
  <c r="N7233" i="3" s="1"/>
  <c r="M7236" i="3"/>
  <c r="N7236" i="3" s="1"/>
  <c r="M7243" i="3"/>
  <c r="N7243" i="3" s="1"/>
  <c r="M7246" i="3"/>
  <c r="N7246" i="3" s="1"/>
  <c r="M6866" i="3"/>
  <c r="N6866" i="3" s="1"/>
  <c r="M6869" i="3"/>
  <c r="N6869" i="3" s="1"/>
  <c r="M6872" i="3"/>
  <c r="N6872" i="3" s="1"/>
  <c r="M6879" i="3"/>
  <c r="N6879" i="3" s="1"/>
  <c r="M6882" i="3"/>
  <c r="N6882" i="3" s="1"/>
  <c r="M6885" i="3"/>
  <c r="N6885" i="3" s="1"/>
  <c r="M6888" i="3"/>
  <c r="N6888" i="3" s="1"/>
  <c r="M6867" i="3"/>
  <c r="N6867" i="3" s="1"/>
  <c r="M6870" i="3"/>
  <c r="N6870" i="3" s="1"/>
  <c r="M6873" i="3"/>
  <c r="N6873" i="3" s="1"/>
  <c r="M6876" i="3"/>
  <c r="N6876" i="3" s="1"/>
  <c r="M6883" i="3"/>
  <c r="N6883" i="3" s="1"/>
  <c r="M6886" i="3"/>
  <c r="N6886" i="3" s="1"/>
  <c r="M6889" i="3"/>
  <c r="N6889" i="3" s="1"/>
  <c r="M6871" i="3"/>
  <c r="N6871" i="3" s="1"/>
  <c r="M6874" i="3"/>
  <c r="N6874" i="3" s="1"/>
  <c r="M6877" i="3"/>
  <c r="N6877" i="3" s="1"/>
  <c r="M6880" i="3"/>
  <c r="N6880" i="3" s="1"/>
  <c r="M6887" i="3"/>
  <c r="N6887" i="3" s="1"/>
  <c r="M6865" i="3"/>
  <c r="N6865" i="3" s="1"/>
  <c r="M6868" i="3"/>
  <c r="N6868" i="3" s="1"/>
  <c r="M6875" i="3"/>
  <c r="N6875" i="3" s="1"/>
  <c r="M6878" i="3"/>
  <c r="N6878" i="3" s="1"/>
  <c r="M6881" i="3"/>
  <c r="N6881" i="3" s="1"/>
  <c r="M6884" i="3"/>
  <c r="N6884" i="3" s="1"/>
  <c r="M6639" i="3"/>
  <c r="N6639" i="3" s="1"/>
  <c r="M6642" i="3"/>
  <c r="N6642" i="3" s="1"/>
  <c r="M6645" i="3"/>
  <c r="N6645" i="3" s="1"/>
  <c r="M6648" i="3"/>
  <c r="N6648" i="3" s="1"/>
  <c r="M6655" i="3"/>
  <c r="N6655" i="3" s="1"/>
  <c r="M6658" i="3"/>
  <c r="N6658" i="3" s="1"/>
  <c r="M6661" i="3"/>
  <c r="N6661" i="3" s="1"/>
  <c r="M6664" i="3"/>
  <c r="N6664" i="3" s="1"/>
  <c r="M6671" i="3"/>
  <c r="N6671" i="3" s="1"/>
  <c r="M6674" i="3"/>
  <c r="N6674" i="3" s="1"/>
  <c r="M6677" i="3"/>
  <c r="N6677" i="3" s="1"/>
  <c r="M6680" i="3"/>
  <c r="N6680" i="3" s="1"/>
  <c r="M6687" i="3"/>
  <c r="N6687" i="3" s="1"/>
  <c r="M6690" i="3"/>
  <c r="N6690" i="3" s="1"/>
  <c r="M6693" i="3"/>
  <c r="N6693" i="3" s="1"/>
  <c r="M6696" i="3"/>
  <c r="N6696" i="3" s="1"/>
  <c r="M6643" i="3"/>
  <c r="N6643" i="3" s="1"/>
  <c r="M6646" i="3"/>
  <c r="N6646" i="3" s="1"/>
  <c r="M6649" i="3"/>
  <c r="N6649" i="3" s="1"/>
  <c r="M6652" i="3"/>
  <c r="N6652" i="3" s="1"/>
  <c r="M6659" i="3"/>
  <c r="N6659" i="3" s="1"/>
  <c r="M6662" i="3"/>
  <c r="N6662" i="3" s="1"/>
  <c r="M6665" i="3"/>
  <c r="N6665" i="3" s="1"/>
  <c r="M6668" i="3"/>
  <c r="N6668" i="3" s="1"/>
  <c r="M6675" i="3"/>
  <c r="N6675" i="3" s="1"/>
  <c r="M6678" i="3"/>
  <c r="N6678" i="3" s="1"/>
  <c r="M6681" i="3"/>
  <c r="N6681" i="3" s="1"/>
  <c r="M6684" i="3"/>
  <c r="N6684" i="3" s="1"/>
  <c r="M6691" i="3"/>
  <c r="N6691" i="3" s="1"/>
  <c r="M6694" i="3"/>
  <c r="N6694" i="3" s="1"/>
  <c r="M6697" i="3"/>
  <c r="N6697" i="3" s="1"/>
  <c r="M6637" i="3"/>
  <c r="N6637" i="3" s="1"/>
  <c r="M6640" i="3"/>
  <c r="N6640" i="3" s="1"/>
  <c r="M6647" i="3"/>
  <c r="N6647" i="3" s="1"/>
  <c r="M6650" i="3"/>
  <c r="N6650" i="3" s="1"/>
  <c r="M6653" i="3"/>
  <c r="N6653" i="3" s="1"/>
  <c r="M6656" i="3"/>
  <c r="N6656" i="3" s="1"/>
  <c r="M6663" i="3"/>
  <c r="N6663" i="3" s="1"/>
  <c r="M6666" i="3"/>
  <c r="N6666" i="3" s="1"/>
  <c r="M6669" i="3"/>
  <c r="N6669" i="3" s="1"/>
  <c r="M6672" i="3"/>
  <c r="N6672" i="3" s="1"/>
  <c r="M6679" i="3"/>
  <c r="N6679" i="3" s="1"/>
  <c r="M6682" i="3"/>
  <c r="N6682" i="3" s="1"/>
  <c r="M6685" i="3"/>
  <c r="N6685" i="3" s="1"/>
  <c r="M6688" i="3"/>
  <c r="N6688" i="3" s="1"/>
  <c r="M6695" i="3"/>
  <c r="N6695" i="3" s="1"/>
  <c r="M6698" i="3"/>
  <c r="N6698" i="3" s="1"/>
  <c r="M6638" i="3"/>
  <c r="N6638" i="3" s="1"/>
  <c r="M6641" i="3"/>
  <c r="N6641" i="3" s="1"/>
  <c r="M6644" i="3"/>
  <c r="N6644" i="3" s="1"/>
  <c r="M6651" i="3"/>
  <c r="N6651" i="3" s="1"/>
  <c r="M6654" i="3"/>
  <c r="N6654" i="3" s="1"/>
  <c r="M6657" i="3"/>
  <c r="N6657" i="3" s="1"/>
  <c r="M6660" i="3"/>
  <c r="N6660" i="3" s="1"/>
  <c r="M6667" i="3"/>
  <c r="N6667" i="3" s="1"/>
  <c r="M6670" i="3"/>
  <c r="N6670" i="3" s="1"/>
  <c r="M6673" i="3"/>
  <c r="N6673" i="3" s="1"/>
  <c r="M6676" i="3"/>
  <c r="N6676" i="3" s="1"/>
  <c r="M6683" i="3"/>
  <c r="N6683" i="3" s="1"/>
  <c r="M6686" i="3"/>
  <c r="N6686" i="3" s="1"/>
  <c r="M6689" i="3"/>
  <c r="N6689" i="3" s="1"/>
  <c r="M6692" i="3"/>
  <c r="N6692" i="3" s="1"/>
  <c r="M6699" i="3"/>
  <c r="N6699" i="3" s="1"/>
  <c r="M6273" i="3"/>
  <c r="N6273" i="3" s="1"/>
  <c r="M6276" i="3"/>
  <c r="N6276" i="3" s="1"/>
  <c r="M6283" i="3"/>
  <c r="N6283" i="3" s="1"/>
  <c r="M6286" i="3"/>
  <c r="N6286" i="3" s="1"/>
  <c r="M6289" i="3"/>
  <c r="N6289" i="3" s="1"/>
  <c r="M6292" i="3"/>
  <c r="N6292" i="3" s="1"/>
  <c r="M6299" i="3"/>
  <c r="N6299" i="3" s="1"/>
  <c r="M6302" i="3"/>
  <c r="N6302" i="3" s="1"/>
  <c r="M6305" i="3"/>
  <c r="N6305" i="3" s="1"/>
  <c r="M6308" i="3"/>
  <c r="N6308" i="3" s="1"/>
  <c r="M6315" i="3"/>
  <c r="N6315" i="3" s="1"/>
  <c r="M6318" i="3"/>
  <c r="N6318" i="3" s="1"/>
  <c r="M6321" i="3"/>
  <c r="N6321" i="3" s="1"/>
  <c r="M6324" i="3"/>
  <c r="N6324" i="3" s="1"/>
  <c r="M6331" i="3"/>
  <c r="N6331" i="3" s="1"/>
  <c r="M6334" i="3"/>
  <c r="N6334" i="3" s="1"/>
  <c r="M6337" i="3"/>
  <c r="N6337" i="3" s="1"/>
  <c r="M6340" i="3"/>
  <c r="N6340" i="3" s="1"/>
  <c r="M6347" i="3"/>
  <c r="N6347" i="3" s="1"/>
  <c r="M6350" i="3"/>
  <c r="N6350" i="3" s="1"/>
  <c r="M6353" i="3"/>
  <c r="N6353" i="3" s="1"/>
  <c r="M6356" i="3"/>
  <c r="N6356" i="3" s="1"/>
  <c r="M6271" i="3"/>
  <c r="N6271" i="3" s="1"/>
  <c r="M6274" i="3"/>
  <c r="N6274" i="3" s="1"/>
  <c r="M6277" i="3"/>
  <c r="N6277" i="3" s="1"/>
  <c r="M6280" i="3"/>
  <c r="N6280" i="3" s="1"/>
  <c r="M6287" i="3"/>
  <c r="N6287" i="3" s="1"/>
  <c r="M6290" i="3"/>
  <c r="N6290" i="3" s="1"/>
  <c r="M6293" i="3"/>
  <c r="N6293" i="3" s="1"/>
  <c r="M6296" i="3"/>
  <c r="N6296" i="3" s="1"/>
  <c r="M6303" i="3"/>
  <c r="N6303" i="3" s="1"/>
  <c r="M6306" i="3"/>
  <c r="N6306" i="3" s="1"/>
  <c r="M6309" i="3"/>
  <c r="N6309" i="3" s="1"/>
  <c r="M6312" i="3"/>
  <c r="N6312" i="3" s="1"/>
  <c r="M6319" i="3"/>
  <c r="N6319" i="3" s="1"/>
  <c r="M6322" i="3"/>
  <c r="N6322" i="3" s="1"/>
  <c r="M6325" i="3"/>
  <c r="N6325" i="3" s="1"/>
  <c r="M6328" i="3"/>
  <c r="N6328" i="3" s="1"/>
  <c r="M6335" i="3"/>
  <c r="N6335" i="3" s="1"/>
  <c r="M6338" i="3"/>
  <c r="N6338" i="3" s="1"/>
  <c r="M6341" i="3"/>
  <c r="N6341" i="3" s="1"/>
  <c r="M6344" i="3"/>
  <c r="N6344" i="3" s="1"/>
  <c r="M6351" i="3"/>
  <c r="N6351" i="3" s="1"/>
  <c r="M6354" i="3"/>
  <c r="N6354" i="3" s="1"/>
  <c r="M6357" i="3"/>
  <c r="N6357" i="3" s="1"/>
  <c r="M6360" i="3"/>
  <c r="N6360" i="3" s="1"/>
  <c r="M6275" i="3"/>
  <c r="N6275" i="3" s="1"/>
  <c r="M6278" i="3"/>
  <c r="N6278" i="3" s="1"/>
  <c r="M6281" i="3"/>
  <c r="N6281" i="3" s="1"/>
  <c r="M6284" i="3"/>
  <c r="N6284" i="3" s="1"/>
  <c r="M6291" i="3"/>
  <c r="N6291" i="3" s="1"/>
  <c r="M6294" i="3"/>
  <c r="N6294" i="3" s="1"/>
  <c r="M6297" i="3"/>
  <c r="N6297" i="3" s="1"/>
  <c r="M6300" i="3"/>
  <c r="N6300" i="3" s="1"/>
  <c r="M6307" i="3"/>
  <c r="N6307" i="3" s="1"/>
  <c r="M6310" i="3"/>
  <c r="N6310" i="3" s="1"/>
  <c r="M6313" i="3"/>
  <c r="N6313" i="3" s="1"/>
  <c r="M6316" i="3"/>
  <c r="N6316" i="3" s="1"/>
  <c r="M6323" i="3"/>
  <c r="N6323" i="3" s="1"/>
  <c r="M6326" i="3"/>
  <c r="N6326" i="3" s="1"/>
  <c r="M6329" i="3"/>
  <c r="N6329" i="3" s="1"/>
  <c r="M6332" i="3"/>
  <c r="N6332" i="3" s="1"/>
  <c r="M6339" i="3"/>
  <c r="N6339" i="3" s="1"/>
  <c r="M6342" i="3"/>
  <c r="N6342" i="3" s="1"/>
  <c r="M6345" i="3"/>
  <c r="N6345" i="3" s="1"/>
  <c r="M6348" i="3"/>
  <c r="N6348" i="3" s="1"/>
  <c r="M6355" i="3"/>
  <c r="N6355" i="3" s="1"/>
  <c r="M6358" i="3"/>
  <c r="N6358" i="3" s="1"/>
  <c r="M6361" i="3"/>
  <c r="N6361" i="3" s="1"/>
  <c r="M6272" i="3"/>
  <c r="N6272" i="3" s="1"/>
  <c r="M6279" i="3"/>
  <c r="N6279" i="3" s="1"/>
  <c r="M6282" i="3"/>
  <c r="N6282" i="3" s="1"/>
  <c r="M6285" i="3"/>
  <c r="N6285" i="3" s="1"/>
  <c r="M6288" i="3"/>
  <c r="N6288" i="3" s="1"/>
  <c r="M6295" i="3"/>
  <c r="N6295" i="3" s="1"/>
  <c r="M6298" i="3"/>
  <c r="N6298" i="3" s="1"/>
  <c r="M6301" i="3"/>
  <c r="N6301" i="3" s="1"/>
  <c r="M6304" i="3"/>
  <c r="N6304" i="3" s="1"/>
  <c r="M6317" i="3"/>
  <c r="N6317" i="3" s="1"/>
  <c r="M6330" i="3"/>
  <c r="N6330" i="3" s="1"/>
  <c r="M6343" i="3"/>
  <c r="N6343" i="3" s="1"/>
  <c r="M6367" i="3"/>
  <c r="N6367" i="3" s="1"/>
  <c r="M6370" i="3"/>
  <c r="N6370" i="3" s="1"/>
  <c r="M6373" i="3"/>
  <c r="N6373" i="3" s="1"/>
  <c r="M6376" i="3"/>
  <c r="N6376" i="3" s="1"/>
  <c r="M6383" i="3"/>
  <c r="N6383" i="3" s="1"/>
  <c r="M6386" i="3"/>
  <c r="N6386" i="3" s="1"/>
  <c r="M6389" i="3"/>
  <c r="N6389" i="3" s="1"/>
  <c r="M6392" i="3"/>
  <c r="N6392" i="3" s="1"/>
  <c r="M6399" i="3"/>
  <c r="N6399" i="3" s="1"/>
  <c r="M6402" i="3"/>
  <c r="N6402" i="3" s="1"/>
  <c r="M6405" i="3"/>
  <c r="N6405" i="3" s="1"/>
  <c r="M6408" i="3"/>
  <c r="N6408" i="3" s="1"/>
  <c r="M6415" i="3"/>
  <c r="N6415" i="3" s="1"/>
  <c r="M6418" i="3"/>
  <c r="N6418" i="3" s="1"/>
  <c r="M6320" i="3"/>
  <c r="N6320" i="3" s="1"/>
  <c r="M6333" i="3"/>
  <c r="N6333" i="3" s="1"/>
  <c r="M6346" i="3"/>
  <c r="N6346" i="3" s="1"/>
  <c r="M6359" i="3"/>
  <c r="N6359" i="3" s="1"/>
  <c r="M6364" i="3"/>
  <c r="N6364" i="3" s="1"/>
  <c r="M6371" i="3"/>
  <c r="N6371" i="3" s="1"/>
  <c r="M6374" i="3"/>
  <c r="N6374" i="3" s="1"/>
  <c r="M6377" i="3"/>
  <c r="N6377" i="3" s="1"/>
  <c r="M6380" i="3"/>
  <c r="N6380" i="3" s="1"/>
  <c r="M6387" i="3"/>
  <c r="N6387" i="3" s="1"/>
  <c r="M6390" i="3"/>
  <c r="N6390" i="3" s="1"/>
  <c r="M6393" i="3"/>
  <c r="N6393" i="3" s="1"/>
  <c r="M6396" i="3"/>
  <c r="N6396" i="3" s="1"/>
  <c r="M6403" i="3"/>
  <c r="N6403" i="3" s="1"/>
  <c r="M6406" i="3"/>
  <c r="N6406" i="3" s="1"/>
  <c r="M6409" i="3"/>
  <c r="N6409" i="3" s="1"/>
  <c r="M6412" i="3"/>
  <c r="N6412" i="3" s="1"/>
  <c r="M6419" i="3"/>
  <c r="N6419" i="3" s="1"/>
  <c r="M6311" i="3"/>
  <c r="N6311" i="3" s="1"/>
  <c r="M6336" i="3"/>
  <c r="N6336" i="3" s="1"/>
  <c r="M6349" i="3"/>
  <c r="N6349" i="3" s="1"/>
  <c r="M6362" i="3"/>
  <c r="N6362" i="3" s="1"/>
  <c r="M6365" i="3"/>
  <c r="N6365" i="3" s="1"/>
  <c r="M6368" i="3"/>
  <c r="N6368" i="3" s="1"/>
  <c r="M6375" i="3"/>
  <c r="N6375" i="3" s="1"/>
  <c r="M6378" i="3"/>
  <c r="N6378" i="3" s="1"/>
  <c r="M6381" i="3"/>
  <c r="N6381" i="3" s="1"/>
  <c r="M6384" i="3"/>
  <c r="N6384" i="3" s="1"/>
  <c r="M6391" i="3"/>
  <c r="N6391" i="3" s="1"/>
  <c r="M6394" i="3"/>
  <c r="N6394" i="3" s="1"/>
  <c r="M6397" i="3"/>
  <c r="N6397" i="3" s="1"/>
  <c r="M6400" i="3"/>
  <c r="N6400" i="3" s="1"/>
  <c r="M6407" i="3"/>
  <c r="N6407" i="3" s="1"/>
  <c r="M6410" i="3"/>
  <c r="N6410" i="3" s="1"/>
  <c r="M6413" i="3"/>
  <c r="N6413" i="3" s="1"/>
  <c r="M6416" i="3"/>
  <c r="N6416" i="3" s="1"/>
  <c r="M6314" i="3"/>
  <c r="N6314" i="3" s="1"/>
  <c r="M6327" i="3"/>
  <c r="N6327" i="3" s="1"/>
  <c r="M6352" i="3"/>
  <c r="N6352" i="3" s="1"/>
  <c r="M6363" i="3"/>
  <c r="N6363" i="3" s="1"/>
  <c r="M6366" i="3"/>
  <c r="N6366" i="3" s="1"/>
  <c r="M6369" i="3"/>
  <c r="N6369" i="3" s="1"/>
  <c r="M6372" i="3"/>
  <c r="N6372" i="3" s="1"/>
  <c r="M6379" i="3"/>
  <c r="N6379" i="3" s="1"/>
  <c r="M6382" i="3"/>
  <c r="N6382" i="3" s="1"/>
  <c r="M6385" i="3"/>
  <c r="N6385" i="3" s="1"/>
  <c r="M6388" i="3"/>
  <c r="N6388" i="3" s="1"/>
  <c r="M6395" i="3"/>
  <c r="N6395" i="3" s="1"/>
  <c r="M6398" i="3"/>
  <c r="N6398" i="3" s="1"/>
  <c r="M6401" i="3"/>
  <c r="N6401" i="3" s="1"/>
  <c r="M6404" i="3"/>
  <c r="N6404" i="3" s="1"/>
  <c r="M6411" i="3"/>
  <c r="N6411" i="3" s="1"/>
  <c r="M6414" i="3"/>
  <c r="N6414" i="3" s="1"/>
  <c r="M6417" i="3"/>
  <c r="N6417" i="3" s="1"/>
  <c r="M5740" i="3"/>
  <c r="N5740" i="3" s="1"/>
  <c r="M5743" i="3"/>
  <c r="N5743" i="3" s="1"/>
  <c r="M5746" i="3"/>
  <c r="N5746" i="3" s="1"/>
  <c r="M5749" i="3"/>
  <c r="N5749" i="3" s="1"/>
  <c r="M5752" i="3"/>
  <c r="N5752" i="3" s="1"/>
  <c r="M5755" i="3"/>
  <c r="N5755" i="3" s="1"/>
  <c r="M5761" i="3"/>
  <c r="N5761" i="3" s="1"/>
  <c r="M5765" i="3"/>
  <c r="N5765" i="3" s="1"/>
  <c r="M5768" i="3"/>
  <c r="N5768" i="3" s="1"/>
  <c r="M5771" i="3"/>
  <c r="N5771" i="3" s="1"/>
  <c r="M5777" i="3"/>
  <c r="N5777" i="3" s="1"/>
  <c r="M5783" i="3"/>
  <c r="N5783" i="3" s="1"/>
  <c r="M5786" i="3"/>
  <c r="N5786" i="3" s="1"/>
  <c r="M5790" i="3"/>
  <c r="N5790" i="3" s="1"/>
  <c r="M5796" i="3"/>
  <c r="N5796" i="3" s="1"/>
  <c r="M5801" i="3"/>
  <c r="N5801" i="3" s="1"/>
  <c r="M5805" i="3"/>
  <c r="N5805" i="3" s="1"/>
  <c r="M5741" i="3"/>
  <c r="N5741" i="3" s="1"/>
  <c r="M5744" i="3"/>
  <c r="N5744" i="3" s="1"/>
  <c r="M5747" i="3"/>
  <c r="N5747" i="3" s="1"/>
  <c r="M5750" i="3"/>
  <c r="N5750" i="3" s="1"/>
  <c r="M5756" i="3"/>
  <c r="N5756" i="3" s="1"/>
  <c r="M5759" i="3"/>
  <c r="N5759" i="3" s="1"/>
  <c r="M5762" i="3"/>
  <c r="N5762" i="3" s="1"/>
  <c r="M5766" i="3"/>
  <c r="N5766" i="3" s="1"/>
  <c r="M5772" i="3"/>
  <c r="N5772" i="3" s="1"/>
  <c r="M5775" i="3"/>
  <c r="N5775" i="3" s="1"/>
  <c r="M5778" i="3"/>
  <c r="N5778" i="3" s="1"/>
  <c r="M5781" i="3"/>
  <c r="N5781" i="3" s="1"/>
  <c r="M5784" i="3"/>
  <c r="N5784" i="3" s="1"/>
  <c r="M5787" i="3"/>
  <c r="N5787" i="3" s="1"/>
  <c r="M5793" i="3"/>
  <c r="N5793" i="3" s="1"/>
  <c r="M5799" i="3"/>
  <c r="N5799" i="3" s="1"/>
  <c r="M5802" i="3"/>
  <c r="N5802" i="3" s="1"/>
  <c r="M5806" i="3"/>
  <c r="N5806" i="3" s="1"/>
  <c r="M5738" i="3"/>
  <c r="N5738" i="3" s="1"/>
  <c r="M5742" i="3"/>
  <c r="N5742" i="3" s="1"/>
  <c r="M5748" i="3"/>
  <c r="N5748" i="3" s="1"/>
  <c r="M5753" i="3"/>
  <c r="N5753" i="3" s="1"/>
  <c r="M5757" i="3"/>
  <c r="N5757" i="3" s="1"/>
  <c r="M5760" i="3"/>
  <c r="N5760" i="3" s="1"/>
  <c r="M5763" i="3"/>
  <c r="N5763" i="3" s="1"/>
  <c r="M5769" i="3"/>
  <c r="N5769" i="3" s="1"/>
  <c r="M5773" i="3"/>
  <c r="N5773" i="3" s="1"/>
  <c r="M5776" i="3"/>
  <c r="N5776" i="3" s="1"/>
  <c r="M5779" i="3"/>
  <c r="N5779" i="3" s="1"/>
  <c r="M5782" i="3"/>
  <c r="N5782" i="3" s="1"/>
  <c r="M5788" i="3"/>
  <c r="N5788" i="3" s="1"/>
  <c r="M5791" i="3"/>
  <c r="N5791" i="3" s="1"/>
  <c r="M5794" i="3"/>
  <c r="N5794" i="3" s="1"/>
  <c r="M5797" i="3"/>
  <c r="N5797" i="3" s="1"/>
  <c r="M5800" i="3"/>
  <c r="N5800" i="3" s="1"/>
  <c r="M5803" i="3"/>
  <c r="N5803" i="3" s="1"/>
  <c r="M5739" i="3"/>
  <c r="N5739" i="3" s="1"/>
  <c r="M5745" i="3"/>
  <c r="N5745" i="3" s="1"/>
  <c r="M5751" i="3"/>
  <c r="N5751" i="3" s="1"/>
  <c r="M5754" i="3"/>
  <c r="N5754" i="3" s="1"/>
  <c r="M5758" i="3"/>
  <c r="N5758" i="3" s="1"/>
  <c r="M5764" i="3"/>
  <c r="N5764" i="3" s="1"/>
  <c r="M5767" i="3"/>
  <c r="N5767" i="3" s="1"/>
  <c r="M5770" i="3"/>
  <c r="N5770" i="3" s="1"/>
  <c r="M5774" i="3"/>
  <c r="N5774" i="3" s="1"/>
  <c r="M5780" i="3"/>
  <c r="N5780" i="3" s="1"/>
  <c r="M5785" i="3"/>
  <c r="N5785" i="3" s="1"/>
  <c r="M5789" i="3"/>
  <c r="N5789" i="3" s="1"/>
  <c r="M5792" i="3"/>
  <c r="N5792" i="3" s="1"/>
  <c r="M5795" i="3"/>
  <c r="N5795" i="3" s="1"/>
  <c r="M5798" i="3"/>
  <c r="N5798" i="3" s="1"/>
  <c r="M5804" i="3"/>
  <c r="N5804" i="3" s="1"/>
  <c r="M5807" i="3"/>
  <c r="N5807" i="3" s="1"/>
  <c r="M5277" i="3"/>
  <c r="N5277" i="3" s="1"/>
  <c r="M5280" i="3"/>
  <c r="N5280" i="3" s="1"/>
  <c r="M5284" i="3"/>
  <c r="N5284" i="3" s="1"/>
  <c r="M5290" i="3"/>
  <c r="N5290" i="3" s="1"/>
  <c r="M5293" i="3"/>
  <c r="N5293" i="3" s="1"/>
  <c r="M5296" i="3"/>
  <c r="N5296" i="3" s="1"/>
  <c r="M5300" i="3"/>
  <c r="N5300" i="3" s="1"/>
  <c r="M5306" i="3"/>
  <c r="N5306" i="3" s="1"/>
  <c r="M5309" i="3"/>
  <c r="N5309" i="3" s="1"/>
  <c r="M5312" i="3"/>
  <c r="N5312" i="3" s="1"/>
  <c r="M5316" i="3"/>
  <c r="N5316" i="3" s="1"/>
  <c r="M5275" i="3"/>
  <c r="N5275" i="3" s="1"/>
  <c r="M5278" i="3"/>
  <c r="N5278" i="3" s="1"/>
  <c r="M5281" i="3"/>
  <c r="N5281" i="3" s="1"/>
  <c r="M5287" i="3"/>
  <c r="N5287" i="3" s="1"/>
  <c r="M5291" i="3"/>
  <c r="N5291" i="3" s="1"/>
  <c r="M5294" i="3"/>
  <c r="N5294" i="3" s="1"/>
  <c r="M5297" i="3"/>
  <c r="N5297" i="3" s="1"/>
  <c r="M5303" i="3"/>
  <c r="N5303" i="3" s="1"/>
  <c r="M5307" i="3"/>
  <c r="N5307" i="3" s="1"/>
  <c r="M5310" i="3"/>
  <c r="N5310" i="3" s="1"/>
  <c r="M5313" i="3"/>
  <c r="N5313" i="3" s="1"/>
  <c r="M5276" i="3"/>
  <c r="N5276" i="3" s="1"/>
  <c r="M5282" i="3"/>
  <c r="N5282" i="3" s="1"/>
  <c r="M5285" i="3"/>
  <c r="N5285" i="3" s="1"/>
  <c r="M5288" i="3"/>
  <c r="N5288" i="3" s="1"/>
  <c r="M5292" i="3"/>
  <c r="N5292" i="3" s="1"/>
  <c r="M5298" i="3"/>
  <c r="N5298" i="3" s="1"/>
  <c r="M5301" i="3"/>
  <c r="N5301" i="3" s="1"/>
  <c r="M5304" i="3"/>
  <c r="N5304" i="3" s="1"/>
  <c r="M5308" i="3"/>
  <c r="N5308" i="3" s="1"/>
  <c r="M5314" i="3"/>
  <c r="N5314" i="3" s="1"/>
  <c r="M5317" i="3"/>
  <c r="N5317" i="3" s="1"/>
  <c r="M5320" i="3"/>
  <c r="N5320" i="3" s="1"/>
  <c r="M5279" i="3"/>
  <c r="N5279" i="3" s="1"/>
  <c r="M5283" i="3"/>
  <c r="N5283" i="3" s="1"/>
  <c r="M5286" i="3"/>
  <c r="N5286" i="3" s="1"/>
  <c r="M5289" i="3"/>
  <c r="N5289" i="3" s="1"/>
  <c r="M5305" i="3"/>
  <c r="N5305" i="3" s="1"/>
  <c r="M5318" i="3"/>
  <c r="N5318" i="3" s="1"/>
  <c r="M5322" i="3"/>
  <c r="N5322" i="3" s="1"/>
  <c r="M5325" i="3"/>
  <c r="N5325" i="3" s="1"/>
  <c r="M5295" i="3"/>
  <c r="N5295" i="3" s="1"/>
  <c r="M5323" i="3"/>
  <c r="N5323" i="3" s="1"/>
  <c r="M5299" i="3"/>
  <c r="N5299" i="3" s="1"/>
  <c r="M5311" i="3"/>
  <c r="N5311" i="3" s="1"/>
  <c r="M5319" i="3"/>
  <c r="N5319" i="3" s="1"/>
  <c r="M5324" i="3"/>
  <c r="N5324" i="3" s="1"/>
  <c r="M5302" i="3"/>
  <c r="N5302" i="3" s="1"/>
  <c r="M5315" i="3"/>
  <c r="N5315" i="3" s="1"/>
  <c r="M5321" i="3"/>
  <c r="N5321" i="3" s="1"/>
  <c r="M4768" i="3"/>
  <c r="N4768" i="3" s="1"/>
  <c r="M4772" i="3"/>
  <c r="N4772" i="3" s="1"/>
  <c r="M4778" i="3"/>
  <c r="N4778" i="3" s="1"/>
  <c r="M4781" i="3"/>
  <c r="N4781" i="3" s="1"/>
  <c r="M4784" i="3"/>
  <c r="N4784" i="3" s="1"/>
  <c r="M4788" i="3"/>
  <c r="N4788" i="3" s="1"/>
  <c r="M4794" i="3"/>
  <c r="N4794" i="3" s="1"/>
  <c r="M4797" i="3"/>
  <c r="N4797" i="3" s="1"/>
  <c r="M4800" i="3"/>
  <c r="N4800" i="3" s="1"/>
  <c r="M4804" i="3"/>
  <c r="N4804" i="3" s="1"/>
  <c r="M4810" i="3"/>
  <c r="N4810" i="3" s="1"/>
  <c r="M4813" i="3"/>
  <c r="N4813" i="3" s="1"/>
  <c r="M4816" i="3"/>
  <c r="N4816" i="3" s="1"/>
  <c r="M4820" i="3"/>
  <c r="N4820" i="3" s="1"/>
  <c r="M4826" i="3"/>
  <c r="N4826" i="3" s="1"/>
  <c r="M4829" i="3"/>
  <c r="N4829" i="3" s="1"/>
  <c r="M4832" i="3"/>
  <c r="N4832" i="3" s="1"/>
  <c r="M4836" i="3"/>
  <c r="N4836" i="3" s="1"/>
  <c r="M4842" i="3"/>
  <c r="N4842" i="3" s="1"/>
  <c r="M4845" i="3"/>
  <c r="N4845" i="3" s="1"/>
  <c r="M4848" i="3"/>
  <c r="N4848" i="3" s="1"/>
  <c r="M4852" i="3"/>
  <c r="N4852" i="3" s="1"/>
  <c r="M4858" i="3"/>
  <c r="N4858" i="3" s="1"/>
  <c r="M4861" i="3"/>
  <c r="N4861" i="3" s="1"/>
  <c r="M4864" i="3"/>
  <c r="N4864" i="3" s="1"/>
  <c r="M4868" i="3"/>
  <c r="N4868" i="3" s="1"/>
  <c r="M4874" i="3"/>
  <c r="N4874" i="3" s="1"/>
  <c r="M4877" i="3"/>
  <c r="N4877" i="3" s="1"/>
  <c r="M4880" i="3"/>
  <c r="N4880" i="3" s="1"/>
  <c r="M4884" i="3"/>
  <c r="N4884" i="3" s="1"/>
  <c r="M4890" i="3"/>
  <c r="N4890" i="3" s="1"/>
  <c r="M4769" i="3"/>
  <c r="N4769" i="3" s="1"/>
  <c r="M4775" i="3"/>
  <c r="N4775" i="3" s="1"/>
  <c r="M4779" i="3"/>
  <c r="N4779" i="3" s="1"/>
  <c r="M4782" i="3"/>
  <c r="N4782" i="3" s="1"/>
  <c r="M4785" i="3"/>
  <c r="N4785" i="3" s="1"/>
  <c r="M4791" i="3"/>
  <c r="N4791" i="3" s="1"/>
  <c r="M4795" i="3"/>
  <c r="N4795" i="3" s="1"/>
  <c r="M4798" i="3"/>
  <c r="N4798" i="3" s="1"/>
  <c r="M4801" i="3"/>
  <c r="N4801" i="3" s="1"/>
  <c r="M4807" i="3"/>
  <c r="N4807" i="3" s="1"/>
  <c r="M4811" i="3"/>
  <c r="N4811" i="3" s="1"/>
  <c r="M4814" i="3"/>
  <c r="N4814" i="3" s="1"/>
  <c r="M4817" i="3"/>
  <c r="N4817" i="3" s="1"/>
  <c r="M4823" i="3"/>
  <c r="N4823" i="3" s="1"/>
  <c r="M4827" i="3"/>
  <c r="N4827" i="3" s="1"/>
  <c r="M4830" i="3"/>
  <c r="N4830" i="3" s="1"/>
  <c r="M4833" i="3"/>
  <c r="N4833" i="3" s="1"/>
  <c r="M4839" i="3"/>
  <c r="N4839" i="3" s="1"/>
  <c r="M4843" i="3"/>
  <c r="N4843" i="3" s="1"/>
  <c r="M4846" i="3"/>
  <c r="N4846" i="3" s="1"/>
  <c r="M4849" i="3"/>
  <c r="N4849" i="3" s="1"/>
  <c r="M4855" i="3"/>
  <c r="N4855" i="3" s="1"/>
  <c r="M4859" i="3"/>
  <c r="N4859" i="3" s="1"/>
  <c r="M4862" i="3"/>
  <c r="N4862" i="3" s="1"/>
  <c r="M4865" i="3"/>
  <c r="N4865" i="3" s="1"/>
  <c r="M4871" i="3"/>
  <c r="N4871" i="3" s="1"/>
  <c r="M4875" i="3"/>
  <c r="N4875" i="3" s="1"/>
  <c r="M4878" i="3"/>
  <c r="N4878" i="3" s="1"/>
  <c r="M4881" i="3"/>
  <c r="N4881" i="3" s="1"/>
  <c r="M4887" i="3"/>
  <c r="N4887" i="3" s="1"/>
  <c r="M4770" i="3"/>
  <c r="N4770" i="3" s="1"/>
  <c r="M4773" i="3"/>
  <c r="N4773" i="3" s="1"/>
  <c r="M4776" i="3"/>
  <c r="N4776" i="3" s="1"/>
  <c r="M4780" i="3"/>
  <c r="N4780" i="3" s="1"/>
  <c r="M4786" i="3"/>
  <c r="N4786" i="3" s="1"/>
  <c r="M4789" i="3"/>
  <c r="N4789" i="3" s="1"/>
  <c r="M4792" i="3"/>
  <c r="N4792" i="3" s="1"/>
  <c r="M4796" i="3"/>
  <c r="N4796" i="3" s="1"/>
  <c r="M4802" i="3"/>
  <c r="N4802" i="3" s="1"/>
  <c r="M4805" i="3"/>
  <c r="N4805" i="3" s="1"/>
  <c r="M4808" i="3"/>
  <c r="N4808" i="3" s="1"/>
  <c r="M4812" i="3"/>
  <c r="N4812" i="3" s="1"/>
  <c r="M4818" i="3"/>
  <c r="N4818" i="3" s="1"/>
  <c r="M4821" i="3"/>
  <c r="N4821" i="3" s="1"/>
  <c r="M4824" i="3"/>
  <c r="N4824" i="3" s="1"/>
  <c r="M4828" i="3"/>
  <c r="N4828" i="3" s="1"/>
  <c r="M4834" i="3"/>
  <c r="N4834" i="3" s="1"/>
  <c r="M4837" i="3"/>
  <c r="N4837" i="3" s="1"/>
  <c r="M4840" i="3"/>
  <c r="N4840" i="3" s="1"/>
  <c r="M4844" i="3"/>
  <c r="N4844" i="3" s="1"/>
  <c r="M4850" i="3"/>
  <c r="N4850" i="3" s="1"/>
  <c r="M4853" i="3"/>
  <c r="N4853" i="3" s="1"/>
  <c r="M4856" i="3"/>
  <c r="N4856" i="3" s="1"/>
  <c r="M4860" i="3"/>
  <c r="N4860" i="3" s="1"/>
  <c r="M4866" i="3"/>
  <c r="N4866" i="3" s="1"/>
  <c r="M4869" i="3"/>
  <c r="N4869" i="3" s="1"/>
  <c r="M4872" i="3"/>
  <c r="N4872" i="3" s="1"/>
  <c r="M4876" i="3"/>
  <c r="N4876" i="3" s="1"/>
  <c r="M4882" i="3"/>
  <c r="N4882" i="3" s="1"/>
  <c r="M4885" i="3"/>
  <c r="N4885" i="3" s="1"/>
  <c r="M4888" i="3"/>
  <c r="N4888" i="3" s="1"/>
  <c r="M4767" i="3"/>
  <c r="N4767" i="3" s="1"/>
  <c r="M4771" i="3"/>
  <c r="N4771" i="3" s="1"/>
  <c r="M4774" i="3"/>
  <c r="N4774" i="3" s="1"/>
  <c r="M4777" i="3"/>
  <c r="N4777" i="3" s="1"/>
  <c r="M4783" i="3"/>
  <c r="N4783" i="3" s="1"/>
  <c r="M4787" i="3"/>
  <c r="N4787" i="3" s="1"/>
  <c r="M4790" i="3"/>
  <c r="N4790" i="3" s="1"/>
  <c r="M4793" i="3"/>
  <c r="N4793" i="3" s="1"/>
  <c r="M4799" i="3"/>
  <c r="N4799" i="3" s="1"/>
  <c r="M4803" i="3"/>
  <c r="N4803" i="3" s="1"/>
  <c r="M4806" i="3"/>
  <c r="N4806" i="3" s="1"/>
  <c r="M4809" i="3"/>
  <c r="N4809" i="3" s="1"/>
  <c r="M4815" i="3"/>
  <c r="N4815" i="3" s="1"/>
  <c r="M4819" i="3"/>
  <c r="N4819" i="3" s="1"/>
  <c r="M4822" i="3"/>
  <c r="N4822" i="3" s="1"/>
  <c r="M4825" i="3"/>
  <c r="N4825" i="3" s="1"/>
  <c r="M4831" i="3"/>
  <c r="N4831" i="3" s="1"/>
  <c r="M4835" i="3"/>
  <c r="N4835" i="3" s="1"/>
  <c r="M4838" i="3"/>
  <c r="N4838" i="3" s="1"/>
  <c r="M4841" i="3"/>
  <c r="N4841" i="3" s="1"/>
  <c r="M4847" i="3"/>
  <c r="N4847" i="3" s="1"/>
  <c r="M4851" i="3"/>
  <c r="N4851" i="3" s="1"/>
  <c r="M4854" i="3"/>
  <c r="N4854" i="3" s="1"/>
  <c r="M4857" i="3"/>
  <c r="N4857" i="3" s="1"/>
  <c r="M4863" i="3"/>
  <c r="N4863" i="3" s="1"/>
  <c r="M4867" i="3"/>
  <c r="N4867" i="3" s="1"/>
  <c r="M4870" i="3"/>
  <c r="N4870" i="3" s="1"/>
  <c r="M4873" i="3"/>
  <c r="N4873" i="3" s="1"/>
  <c r="M4879" i="3"/>
  <c r="N4879" i="3" s="1"/>
  <c r="M4883" i="3"/>
  <c r="N4883" i="3" s="1"/>
  <c r="M4886" i="3"/>
  <c r="N4886" i="3" s="1"/>
  <c r="M4889" i="3"/>
  <c r="N4889" i="3" s="1"/>
  <c r="M4356" i="3"/>
  <c r="N4356" i="3" s="1"/>
  <c r="M4362" i="3"/>
  <c r="N4362" i="3" s="1"/>
  <c r="M4365" i="3"/>
  <c r="N4365" i="3" s="1"/>
  <c r="M4368" i="3"/>
  <c r="N4368" i="3" s="1"/>
  <c r="M4372" i="3"/>
  <c r="N4372" i="3" s="1"/>
  <c r="M4378" i="3"/>
  <c r="N4378" i="3" s="1"/>
  <c r="M4381" i="3"/>
  <c r="N4381" i="3" s="1"/>
  <c r="M4384" i="3"/>
  <c r="N4384" i="3" s="1"/>
  <c r="M4388" i="3"/>
  <c r="N4388" i="3" s="1"/>
  <c r="M4394" i="3"/>
  <c r="N4394" i="3" s="1"/>
  <c r="M4397" i="3"/>
  <c r="N4397" i="3" s="1"/>
  <c r="M4400" i="3"/>
  <c r="N4400" i="3" s="1"/>
  <c r="M4404" i="3"/>
  <c r="N4404" i="3" s="1"/>
  <c r="M4410" i="3"/>
  <c r="N4410" i="3" s="1"/>
  <c r="M4413" i="3"/>
  <c r="N4413" i="3" s="1"/>
  <c r="M4416" i="3"/>
  <c r="N4416" i="3" s="1"/>
  <c r="M4420" i="3"/>
  <c r="N4420" i="3" s="1"/>
  <c r="M4426" i="3"/>
  <c r="N4426" i="3" s="1"/>
  <c r="M4429" i="3"/>
  <c r="N4429" i="3" s="1"/>
  <c r="M4432" i="3"/>
  <c r="N4432" i="3" s="1"/>
  <c r="M4436" i="3"/>
  <c r="N4436" i="3" s="1"/>
  <c r="M4442" i="3"/>
  <c r="N4442" i="3" s="1"/>
  <c r="M4445" i="3"/>
  <c r="N4445" i="3" s="1"/>
  <c r="M4448" i="3"/>
  <c r="N4448" i="3" s="1"/>
  <c r="M4452" i="3"/>
  <c r="N4452" i="3" s="1"/>
  <c r="M4458" i="3"/>
  <c r="N4458" i="3" s="1"/>
  <c r="M4461" i="3"/>
  <c r="N4461" i="3" s="1"/>
  <c r="M4464" i="3"/>
  <c r="N4464" i="3" s="1"/>
  <c r="M4468" i="3"/>
  <c r="N4468" i="3" s="1"/>
  <c r="M4474" i="3"/>
  <c r="N4474" i="3" s="1"/>
  <c r="M4477" i="3"/>
  <c r="N4477" i="3" s="1"/>
  <c r="M4480" i="3"/>
  <c r="N4480" i="3" s="1"/>
  <c r="M4484" i="3"/>
  <c r="N4484" i="3" s="1"/>
  <c r="M4490" i="3"/>
  <c r="N4490" i="3" s="1"/>
  <c r="M4493" i="3"/>
  <c r="N4493" i="3" s="1"/>
  <c r="M4496" i="3"/>
  <c r="N4496" i="3" s="1"/>
  <c r="M4500" i="3"/>
  <c r="N4500" i="3" s="1"/>
  <c r="M4506" i="3"/>
  <c r="N4506" i="3" s="1"/>
  <c r="M4509" i="3"/>
  <c r="N4509" i="3" s="1"/>
  <c r="M4512" i="3"/>
  <c r="N4512" i="3" s="1"/>
  <c r="M4516" i="3"/>
  <c r="N4516" i="3" s="1"/>
  <c r="M4522" i="3"/>
  <c r="N4522" i="3" s="1"/>
  <c r="M4525" i="3"/>
  <c r="N4525" i="3" s="1"/>
  <c r="M4528" i="3"/>
  <c r="N4528" i="3" s="1"/>
  <c r="M4532" i="3"/>
  <c r="N4532" i="3" s="1"/>
  <c r="M4538" i="3"/>
  <c r="N4538" i="3" s="1"/>
  <c r="M4541" i="3"/>
  <c r="N4541" i="3" s="1"/>
  <c r="M4544" i="3"/>
  <c r="N4544" i="3" s="1"/>
  <c r="M4548" i="3"/>
  <c r="N4548" i="3" s="1"/>
  <c r="M4554" i="3"/>
  <c r="N4554" i="3" s="1"/>
  <c r="M4557" i="3"/>
  <c r="N4557" i="3" s="1"/>
  <c r="M4560" i="3"/>
  <c r="N4560" i="3" s="1"/>
  <c r="M4564" i="3"/>
  <c r="N4564" i="3" s="1"/>
  <c r="M4570" i="3"/>
  <c r="N4570" i="3" s="1"/>
  <c r="M4573" i="3"/>
  <c r="N4573" i="3" s="1"/>
  <c r="M4576" i="3"/>
  <c r="N4576" i="3" s="1"/>
  <c r="M4580" i="3"/>
  <c r="N4580" i="3" s="1"/>
  <c r="M4586" i="3"/>
  <c r="N4586" i="3" s="1"/>
  <c r="M4589" i="3"/>
  <c r="N4589" i="3" s="1"/>
  <c r="M4592" i="3"/>
  <c r="N4592" i="3" s="1"/>
  <c r="M4596" i="3"/>
  <c r="N4596" i="3" s="1"/>
  <c r="M4602" i="3"/>
  <c r="N4602" i="3" s="1"/>
  <c r="M4605" i="3"/>
  <c r="N4605" i="3" s="1"/>
  <c r="M4608" i="3"/>
  <c r="N4608" i="3" s="1"/>
  <c r="M4612" i="3"/>
  <c r="N4612" i="3" s="1"/>
  <c r="M4618" i="3"/>
  <c r="N4618" i="3" s="1"/>
  <c r="M4621" i="3"/>
  <c r="N4621" i="3" s="1"/>
  <c r="M4624" i="3"/>
  <c r="N4624" i="3" s="1"/>
  <c r="M4628" i="3"/>
  <c r="N4628" i="3" s="1"/>
  <c r="M4634" i="3"/>
  <c r="N4634" i="3" s="1"/>
  <c r="M4637" i="3"/>
  <c r="N4637" i="3" s="1"/>
  <c r="M4640" i="3"/>
  <c r="N4640" i="3" s="1"/>
  <c r="M4644" i="3"/>
  <c r="N4644" i="3" s="1"/>
  <c r="M4650" i="3"/>
  <c r="N4650" i="3" s="1"/>
  <c r="M4653" i="3"/>
  <c r="N4653" i="3" s="1"/>
  <c r="M4656" i="3"/>
  <c r="N4656" i="3" s="1"/>
  <c r="M4660" i="3"/>
  <c r="N4660" i="3" s="1"/>
  <c r="M4666" i="3"/>
  <c r="N4666" i="3" s="1"/>
  <c r="M4353" i="3"/>
  <c r="N4353" i="3" s="1"/>
  <c r="M4359" i="3"/>
  <c r="N4359" i="3" s="1"/>
  <c r="M4363" i="3"/>
  <c r="N4363" i="3" s="1"/>
  <c r="M4366" i="3"/>
  <c r="N4366" i="3" s="1"/>
  <c r="M4369" i="3"/>
  <c r="N4369" i="3" s="1"/>
  <c r="M4375" i="3"/>
  <c r="N4375" i="3" s="1"/>
  <c r="M4379" i="3"/>
  <c r="N4379" i="3" s="1"/>
  <c r="M4382" i="3"/>
  <c r="N4382" i="3" s="1"/>
  <c r="M4385" i="3"/>
  <c r="N4385" i="3" s="1"/>
  <c r="M4391" i="3"/>
  <c r="N4391" i="3" s="1"/>
  <c r="M4395" i="3"/>
  <c r="N4395" i="3" s="1"/>
  <c r="M4398" i="3"/>
  <c r="N4398" i="3" s="1"/>
  <c r="M4401" i="3"/>
  <c r="N4401" i="3" s="1"/>
  <c r="M4407" i="3"/>
  <c r="N4407" i="3" s="1"/>
  <c r="M4411" i="3"/>
  <c r="N4411" i="3" s="1"/>
  <c r="M4414" i="3"/>
  <c r="N4414" i="3" s="1"/>
  <c r="M4417" i="3"/>
  <c r="N4417" i="3" s="1"/>
  <c r="M4423" i="3"/>
  <c r="N4423" i="3" s="1"/>
  <c r="M4427" i="3"/>
  <c r="N4427" i="3" s="1"/>
  <c r="M4430" i="3"/>
  <c r="N4430" i="3" s="1"/>
  <c r="M4433" i="3"/>
  <c r="N4433" i="3" s="1"/>
  <c r="M4439" i="3"/>
  <c r="N4439" i="3" s="1"/>
  <c r="M4443" i="3"/>
  <c r="N4443" i="3" s="1"/>
  <c r="M4446" i="3"/>
  <c r="N4446" i="3" s="1"/>
  <c r="M4449" i="3"/>
  <c r="N4449" i="3" s="1"/>
  <c r="M4455" i="3"/>
  <c r="N4455" i="3" s="1"/>
  <c r="M4459" i="3"/>
  <c r="N4459" i="3" s="1"/>
  <c r="M4462" i="3"/>
  <c r="N4462" i="3" s="1"/>
  <c r="M4465" i="3"/>
  <c r="N4465" i="3" s="1"/>
  <c r="M4471" i="3"/>
  <c r="N4471" i="3" s="1"/>
  <c r="M4475" i="3"/>
  <c r="N4475" i="3" s="1"/>
  <c r="M4478" i="3"/>
  <c r="N4478" i="3" s="1"/>
  <c r="M4481" i="3"/>
  <c r="N4481" i="3" s="1"/>
  <c r="M4487" i="3"/>
  <c r="N4487" i="3" s="1"/>
  <c r="M4491" i="3"/>
  <c r="N4491" i="3" s="1"/>
  <c r="M4494" i="3"/>
  <c r="N4494" i="3" s="1"/>
  <c r="M4497" i="3"/>
  <c r="N4497" i="3" s="1"/>
  <c r="M4503" i="3"/>
  <c r="N4503" i="3" s="1"/>
  <c r="M4507" i="3"/>
  <c r="N4507" i="3" s="1"/>
  <c r="M4510" i="3"/>
  <c r="N4510" i="3" s="1"/>
  <c r="M4513" i="3"/>
  <c r="N4513" i="3" s="1"/>
  <c r="M4519" i="3"/>
  <c r="N4519" i="3" s="1"/>
  <c r="M4523" i="3"/>
  <c r="N4523" i="3" s="1"/>
  <c r="M4526" i="3"/>
  <c r="N4526" i="3" s="1"/>
  <c r="M4529" i="3"/>
  <c r="N4529" i="3" s="1"/>
  <c r="M4535" i="3"/>
  <c r="N4535" i="3" s="1"/>
  <c r="M4539" i="3"/>
  <c r="N4539" i="3" s="1"/>
  <c r="M4542" i="3"/>
  <c r="N4542" i="3" s="1"/>
  <c r="M4545" i="3"/>
  <c r="N4545" i="3" s="1"/>
  <c r="M4551" i="3"/>
  <c r="N4551" i="3" s="1"/>
  <c r="M4555" i="3"/>
  <c r="N4555" i="3" s="1"/>
  <c r="M4558" i="3"/>
  <c r="N4558" i="3" s="1"/>
  <c r="M4561" i="3"/>
  <c r="N4561" i="3" s="1"/>
  <c r="M4567" i="3"/>
  <c r="N4567" i="3" s="1"/>
  <c r="M4571" i="3"/>
  <c r="N4571" i="3" s="1"/>
  <c r="M4574" i="3"/>
  <c r="N4574" i="3" s="1"/>
  <c r="M4577" i="3"/>
  <c r="N4577" i="3" s="1"/>
  <c r="M4583" i="3"/>
  <c r="N4583" i="3" s="1"/>
  <c r="M4587" i="3"/>
  <c r="N4587" i="3" s="1"/>
  <c r="M4590" i="3"/>
  <c r="N4590" i="3" s="1"/>
  <c r="M4593" i="3"/>
  <c r="N4593" i="3" s="1"/>
  <c r="M4599" i="3"/>
  <c r="N4599" i="3" s="1"/>
  <c r="M4603" i="3"/>
  <c r="N4603" i="3" s="1"/>
  <c r="M4606" i="3"/>
  <c r="N4606" i="3" s="1"/>
  <c r="M4609" i="3"/>
  <c r="N4609" i="3" s="1"/>
  <c r="M4615" i="3"/>
  <c r="N4615" i="3" s="1"/>
  <c r="M4619" i="3"/>
  <c r="N4619" i="3" s="1"/>
  <c r="M4622" i="3"/>
  <c r="N4622" i="3" s="1"/>
  <c r="M4625" i="3"/>
  <c r="N4625" i="3" s="1"/>
  <c r="M4631" i="3"/>
  <c r="N4631" i="3" s="1"/>
  <c r="M4635" i="3"/>
  <c r="N4635" i="3" s="1"/>
  <c r="M4638" i="3"/>
  <c r="N4638" i="3" s="1"/>
  <c r="M4641" i="3"/>
  <c r="N4641" i="3" s="1"/>
  <c r="M4647" i="3"/>
  <c r="N4647" i="3" s="1"/>
  <c r="M4651" i="3"/>
  <c r="N4651" i="3" s="1"/>
  <c r="M4654" i="3"/>
  <c r="N4654" i="3" s="1"/>
  <c r="M4657" i="3"/>
  <c r="N4657" i="3" s="1"/>
  <c r="M4663" i="3"/>
  <c r="N4663" i="3" s="1"/>
  <c r="M4667" i="3"/>
  <c r="N4667" i="3" s="1"/>
  <c r="M4354" i="3"/>
  <c r="N4354" i="3" s="1"/>
  <c r="M4357" i="3"/>
  <c r="N4357" i="3" s="1"/>
  <c r="M4360" i="3"/>
  <c r="N4360" i="3" s="1"/>
  <c r="M4364" i="3"/>
  <c r="N4364" i="3" s="1"/>
  <c r="M4370" i="3"/>
  <c r="N4370" i="3" s="1"/>
  <c r="M4373" i="3"/>
  <c r="N4373" i="3" s="1"/>
  <c r="M4376" i="3"/>
  <c r="N4376" i="3" s="1"/>
  <c r="M4380" i="3"/>
  <c r="N4380" i="3" s="1"/>
  <c r="M4386" i="3"/>
  <c r="N4386" i="3" s="1"/>
  <c r="M4389" i="3"/>
  <c r="N4389" i="3" s="1"/>
  <c r="M4392" i="3"/>
  <c r="N4392" i="3" s="1"/>
  <c r="M4396" i="3"/>
  <c r="N4396" i="3" s="1"/>
  <c r="M4402" i="3"/>
  <c r="N4402" i="3" s="1"/>
  <c r="M4405" i="3"/>
  <c r="N4405" i="3" s="1"/>
  <c r="M4408" i="3"/>
  <c r="N4408" i="3" s="1"/>
  <c r="M4412" i="3"/>
  <c r="N4412" i="3" s="1"/>
  <c r="M4418" i="3"/>
  <c r="N4418" i="3" s="1"/>
  <c r="M4421" i="3"/>
  <c r="N4421" i="3" s="1"/>
  <c r="M4424" i="3"/>
  <c r="N4424" i="3" s="1"/>
  <c r="M4428" i="3"/>
  <c r="N4428" i="3" s="1"/>
  <c r="M4434" i="3"/>
  <c r="N4434" i="3" s="1"/>
  <c r="M4437" i="3"/>
  <c r="N4437" i="3" s="1"/>
  <c r="M4440" i="3"/>
  <c r="N4440" i="3" s="1"/>
  <c r="M4444" i="3"/>
  <c r="N4444" i="3" s="1"/>
  <c r="M4450" i="3"/>
  <c r="N4450" i="3" s="1"/>
  <c r="M4453" i="3"/>
  <c r="N4453" i="3" s="1"/>
  <c r="M4456" i="3"/>
  <c r="N4456" i="3" s="1"/>
  <c r="M4460" i="3"/>
  <c r="N4460" i="3" s="1"/>
  <c r="M4466" i="3"/>
  <c r="N4466" i="3" s="1"/>
  <c r="M4469" i="3"/>
  <c r="N4469" i="3" s="1"/>
  <c r="M4472" i="3"/>
  <c r="N4472" i="3" s="1"/>
  <c r="M4476" i="3"/>
  <c r="N4476" i="3" s="1"/>
  <c r="M4482" i="3"/>
  <c r="N4482" i="3" s="1"/>
  <c r="M4485" i="3"/>
  <c r="N4485" i="3" s="1"/>
  <c r="M4488" i="3"/>
  <c r="N4488" i="3" s="1"/>
  <c r="M4492" i="3"/>
  <c r="N4492" i="3" s="1"/>
  <c r="M4498" i="3"/>
  <c r="N4498" i="3" s="1"/>
  <c r="M4501" i="3"/>
  <c r="N4501" i="3" s="1"/>
  <c r="M4504" i="3"/>
  <c r="N4504" i="3" s="1"/>
  <c r="M4508" i="3"/>
  <c r="N4508" i="3" s="1"/>
  <c r="M4514" i="3"/>
  <c r="N4514" i="3" s="1"/>
  <c r="M4517" i="3"/>
  <c r="N4517" i="3" s="1"/>
  <c r="M4520" i="3"/>
  <c r="N4520" i="3" s="1"/>
  <c r="M4524" i="3"/>
  <c r="N4524" i="3" s="1"/>
  <c r="M4530" i="3"/>
  <c r="N4530" i="3" s="1"/>
  <c r="M4533" i="3"/>
  <c r="N4533" i="3" s="1"/>
  <c r="M4536" i="3"/>
  <c r="N4536" i="3" s="1"/>
  <c r="M4540" i="3"/>
  <c r="N4540" i="3" s="1"/>
  <c r="M4546" i="3"/>
  <c r="N4546" i="3" s="1"/>
  <c r="M4549" i="3"/>
  <c r="N4549" i="3" s="1"/>
  <c r="M4552" i="3"/>
  <c r="N4552" i="3" s="1"/>
  <c r="M4556" i="3"/>
  <c r="N4556" i="3" s="1"/>
  <c r="M4562" i="3"/>
  <c r="N4562" i="3" s="1"/>
  <c r="M4565" i="3"/>
  <c r="N4565" i="3" s="1"/>
  <c r="M4568" i="3"/>
  <c r="N4568" i="3" s="1"/>
  <c r="M4572" i="3"/>
  <c r="N4572" i="3" s="1"/>
  <c r="M4578" i="3"/>
  <c r="N4578" i="3" s="1"/>
  <c r="M4581" i="3"/>
  <c r="N4581" i="3" s="1"/>
  <c r="M4584" i="3"/>
  <c r="N4584" i="3" s="1"/>
  <c r="M4588" i="3"/>
  <c r="N4588" i="3" s="1"/>
  <c r="M4594" i="3"/>
  <c r="N4594" i="3" s="1"/>
  <c r="M4597" i="3"/>
  <c r="N4597" i="3" s="1"/>
  <c r="M4600" i="3"/>
  <c r="N4600" i="3" s="1"/>
  <c r="M4604" i="3"/>
  <c r="N4604" i="3" s="1"/>
  <c r="M4610" i="3"/>
  <c r="N4610" i="3" s="1"/>
  <c r="M4613" i="3"/>
  <c r="N4613" i="3" s="1"/>
  <c r="M4616" i="3"/>
  <c r="N4616" i="3" s="1"/>
  <c r="M4620" i="3"/>
  <c r="N4620" i="3" s="1"/>
  <c r="M4626" i="3"/>
  <c r="N4626" i="3" s="1"/>
  <c r="M4629" i="3"/>
  <c r="N4629" i="3" s="1"/>
  <c r="M4632" i="3"/>
  <c r="N4632" i="3" s="1"/>
  <c r="M4636" i="3"/>
  <c r="N4636" i="3" s="1"/>
  <c r="M4642" i="3"/>
  <c r="N4642" i="3" s="1"/>
  <c r="M4645" i="3"/>
  <c r="N4645" i="3" s="1"/>
  <c r="M4648" i="3"/>
  <c r="N4648" i="3" s="1"/>
  <c r="M4652" i="3"/>
  <c r="N4652" i="3" s="1"/>
  <c r="M4658" i="3"/>
  <c r="N4658" i="3" s="1"/>
  <c r="M4661" i="3"/>
  <c r="N4661" i="3" s="1"/>
  <c r="M4664" i="3"/>
  <c r="N4664" i="3" s="1"/>
  <c r="M4668" i="3"/>
  <c r="N4668" i="3" s="1"/>
  <c r="M4355" i="3"/>
  <c r="N4355" i="3" s="1"/>
  <c r="M4358" i="3"/>
  <c r="N4358" i="3" s="1"/>
  <c r="M4361" i="3"/>
  <c r="N4361" i="3" s="1"/>
  <c r="M4367" i="3"/>
  <c r="N4367" i="3" s="1"/>
  <c r="M4371" i="3"/>
  <c r="N4371" i="3" s="1"/>
  <c r="M4374" i="3"/>
  <c r="N4374" i="3" s="1"/>
  <c r="M4377" i="3"/>
  <c r="N4377" i="3" s="1"/>
  <c r="M4383" i="3"/>
  <c r="N4383" i="3" s="1"/>
  <c r="M4387" i="3"/>
  <c r="N4387" i="3" s="1"/>
  <c r="M4390" i="3"/>
  <c r="N4390" i="3" s="1"/>
  <c r="M4393" i="3"/>
  <c r="N4393" i="3" s="1"/>
  <c r="M4399" i="3"/>
  <c r="N4399" i="3" s="1"/>
  <c r="M4403" i="3"/>
  <c r="N4403" i="3" s="1"/>
  <c r="M4406" i="3"/>
  <c r="N4406" i="3" s="1"/>
  <c r="M4409" i="3"/>
  <c r="N4409" i="3" s="1"/>
  <c r="M4415" i="3"/>
  <c r="N4415" i="3" s="1"/>
  <c r="M4419" i="3"/>
  <c r="N4419" i="3" s="1"/>
  <c r="M4422" i="3"/>
  <c r="N4422" i="3" s="1"/>
  <c r="M4425" i="3"/>
  <c r="N4425" i="3" s="1"/>
  <c r="M4431" i="3"/>
  <c r="N4431" i="3" s="1"/>
  <c r="M4435" i="3"/>
  <c r="N4435" i="3" s="1"/>
  <c r="M4438" i="3"/>
  <c r="N4438" i="3" s="1"/>
  <c r="M4441" i="3"/>
  <c r="N4441" i="3" s="1"/>
  <c r="M4447" i="3"/>
  <c r="N4447" i="3" s="1"/>
  <c r="M4451" i="3"/>
  <c r="N4451" i="3" s="1"/>
  <c r="M4454" i="3"/>
  <c r="N4454" i="3" s="1"/>
  <c r="M4457" i="3"/>
  <c r="N4457" i="3" s="1"/>
  <c r="M4463" i="3"/>
  <c r="N4463" i="3" s="1"/>
  <c r="M4467" i="3"/>
  <c r="N4467" i="3" s="1"/>
  <c r="M4470" i="3"/>
  <c r="N4470" i="3" s="1"/>
  <c r="M4473" i="3"/>
  <c r="N4473" i="3" s="1"/>
  <c r="M4479" i="3"/>
  <c r="N4479" i="3" s="1"/>
  <c r="M4483" i="3"/>
  <c r="N4483" i="3" s="1"/>
  <c r="M4486" i="3"/>
  <c r="N4486" i="3" s="1"/>
  <c r="M4489" i="3"/>
  <c r="N4489" i="3" s="1"/>
  <c r="M4495" i="3"/>
  <c r="N4495" i="3" s="1"/>
  <c r="M4499" i="3"/>
  <c r="N4499" i="3" s="1"/>
  <c r="M4502" i="3"/>
  <c r="N4502" i="3" s="1"/>
  <c r="M4505" i="3"/>
  <c r="N4505" i="3" s="1"/>
  <c r="M4511" i="3"/>
  <c r="N4511" i="3" s="1"/>
  <c r="M4515" i="3"/>
  <c r="N4515" i="3" s="1"/>
  <c r="M4518" i="3"/>
  <c r="N4518" i="3" s="1"/>
  <c r="M4521" i="3"/>
  <c r="N4521" i="3" s="1"/>
  <c r="M4527" i="3"/>
  <c r="N4527" i="3" s="1"/>
  <c r="M4531" i="3"/>
  <c r="N4531" i="3" s="1"/>
  <c r="M4534" i="3"/>
  <c r="N4534" i="3" s="1"/>
  <c r="M4537" i="3"/>
  <c r="N4537" i="3" s="1"/>
  <c r="M4543" i="3"/>
  <c r="N4543" i="3" s="1"/>
  <c r="M4547" i="3"/>
  <c r="N4547" i="3" s="1"/>
  <c r="M4550" i="3"/>
  <c r="N4550" i="3" s="1"/>
  <c r="M4553" i="3"/>
  <c r="N4553" i="3" s="1"/>
  <c r="M4559" i="3"/>
  <c r="N4559" i="3" s="1"/>
  <c r="M4563" i="3"/>
  <c r="N4563" i="3" s="1"/>
  <c r="M4566" i="3"/>
  <c r="N4566" i="3" s="1"/>
  <c r="M4569" i="3"/>
  <c r="N4569" i="3" s="1"/>
  <c r="M4575" i="3"/>
  <c r="N4575" i="3" s="1"/>
  <c r="M4579" i="3"/>
  <c r="N4579" i="3" s="1"/>
  <c r="M4582" i="3"/>
  <c r="N4582" i="3" s="1"/>
  <c r="M4585" i="3"/>
  <c r="N4585" i="3" s="1"/>
  <c r="M4591" i="3"/>
  <c r="N4591" i="3" s="1"/>
  <c r="M4595" i="3"/>
  <c r="N4595" i="3" s="1"/>
  <c r="M4598" i="3"/>
  <c r="N4598" i="3" s="1"/>
  <c r="M4601" i="3"/>
  <c r="N4601" i="3" s="1"/>
  <c r="M4607" i="3"/>
  <c r="N4607" i="3" s="1"/>
  <c r="M4611" i="3"/>
  <c r="N4611" i="3" s="1"/>
  <c r="M4614" i="3"/>
  <c r="N4614" i="3" s="1"/>
  <c r="M4617" i="3"/>
  <c r="N4617" i="3" s="1"/>
  <c r="M4623" i="3"/>
  <c r="N4623" i="3" s="1"/>
  <c r="M4627" i="3"/>
  <c r="N4627" i="3" s="1"/>
  <c r="M4630" i="3"/>
  <c r="N4630" i="3" s="1"/>
  <c r="M4633" i="3"/>
  <c r="N4633" i="3" s="1"/>
  <c r="M4639" i="3"/>
  <c r="N4639" i="3" s="1"/>
  <c r="M4643" i="3"/>
  <c r="N4643" i="3" s="1"/>
  <c r="M4646" i="3"/>
  <c r="N4646" i="3" s="1"/>
  <c r="M4649" i="3"/>
  <c r="N4649" i="3" s="1"/>
  <c r="M4655" i="3"/>
  <c r="N4655" i="3" s="1"/>
  <c r="M4659" i="3"/>
  <c r="N4659" i="3" s="1"/>
  <c r="M4662" i="3"/>
  <c r="N4662" i="3" s="1"/>
  <c r="M4665" i="3"/>
  <c r="N4665" i="3" s="1"/>
  <c r="M3954" i="3"/>
  <c r="N3954" i="3" s="1"/>
  <c r="M3957" i="3"/>
  <c r="N3957" i="3" s="1"/>
  <c r="M3960" i="3"/>
  <c r="N3960" i="3" s="1"/>
  <c r="M3964" i="3"/>
  <c r="N3964" i="3" s="1"/>
  <c r="M3970" i="3"/>
  <c r="N3970" i="3" s="1"/>
  <c r="M3973" i="3"/>
  <c r="N3973" i="3" s="1"/>
  <c r="M3976" i="3"/>
  <c r="N3976" i="3" s="1"/>
  <c r="M3980" i="3"/>
  <c r="N3980" i="3" s="1"/>
  <c r="M3955" i="3"/>
  <c r="N3955" i="3" s="1"/>
  <c r="M3958" i="3"/>
  <c r="N3958" i="3" s="1"/>
  <c r="M3961" i="3"/>
  <c r="N3961" i="3" s="1"/>
  <c r="M3967" i="3"/>
  <c r="N3967" i="3" s="1"/>
  <c r="M3971" i="3"/>
  <c r="N3971" i="3" s="1"/>
  <c r="M3974" i="3"/>
  <c r="N3974" i="3" s="1"/>
  <c r="M3977" i="3"/>
  <c r="N3977" i="3" s="1"/>
  <c r="M3983" i="3"/>
  <c r="N3983" i="3" s="1"/>
  <c r="M3956" i="3"/>
  <c r="N3956" i="3" s="1"/>
  <c r="M3962" i="3"/>
  <c r="N3962" i="3" s="1"/>
  <c r="M3965" i="3"/>
  <c r="N3965" i="3" s="1"/>
  <c r="M3968" i="3"/>
  <c r="N3968" i="3" s="1"/>
  <c r="M3972" i="3"/>
  <c r="N3972" i="3" s="1"/>
  <c r="M3978" i="3"/>
  <c r="N3978" i="3" s="1"/>
  <c r="M3981" i="3"/>
  <c r="N3981" i="3" s="1"/>
  <c r="M3984" i="3"/>
  <c r="N3984" i="3" s="1"/>
  <c r="M3953" i="3"/>
  <c r="N3953" i="3" s="1"/>
  <c r="M3959" i="3"/>
  <c r="N3959" i="3" s="1"/>
  <c r="M3963" i="3"/>
  <c r="N3963" i="3" s="1"/>
  <c r="M3966" i="3"/>
  <c r="N3966" i="3" s="1"/>
  <c r="M3969" i="3"/>
  <c r="N3969" i="3" s="1"/>
  <c r="M3975" i="3"/>
  <c r="N3975" i="3" s="1"/>
  <c r="M3979" i="3"/>
  <c r="N3979" i="3" s="1"/>
  <c r="M3982" i="3"/>
  <c r="N3982" i="3" s="1"/>
  <c r="M3756" i="3"/>
  <c r="N3756" i="3" s="1"/>
  <c r="M3762" i="3"/>
  <c r="N3762" i="3" s="1"/>
  <c r="M3765" i="3"/>
  <c r="N3765" i="3" s="1"/>
  <c r="M3768" i="3"/>
  <c r="N3768" i="3" s="1"/>
  <c r="M3772" i="3"/>
  <c r="N3772" i="3" s="1"/>
  <c r="M3778" i="3"/>
  <c r="N3778" i="3" s="1"/>
  <c r="M3781" i="3"/>
  <c r="N3781" i="3" s="1"/>
  <c r="M3784" i="3"/>
  <c r="N3784" i="3" s="1"/>
  <c r="M3788" i="3"/>
  <c r="N3788" i="3" s="1"/>
  <c r="M3794" i="3"/>
  <c r="N3794" i="3" s="1"/>
  <c r="M3797" i="3"/>
  <c r="N3797" i="3" s="1"/>
  <c r="M3800" i="3"/>
  <c r="N3800" i="3" s="1"/>
  <c r="M3804" i="3"/>
  <c r="N3804" i="3" s="1"/>
  <c r="M3810" i="3"/>
  <c r="N3810" i="3" s="1"/>
  <c r="M3813" i="3"/>
  <c r="N3813" i="3" s="1"/>
  <c r="M3816" i="3"/>
  <c r="N3816" i="3" s="1"/>
  <c r="M3820" i="3"/>
  <c r="N3820" i="3" s="1"/>
  <c r="M3826" i="3"/>
  <c r="N3826" i="3" s="1"/>
  <c r="M3829" i="3"/>
  <c r="N3829" i="3" s="1"/>
  <c r="M3832" i="3"/>
  <c r="N3832" i="3" s="1"/>
  <c r="M3836" i="3"/>
  <c r="N3836" i="3" s="1"/>
  <c r="M3842" i="3"/>
  <c r="N3842" i="3" s="1"/>
  <c r="M3845" i="3"/>
  <c r="N3845" i="3" s="1"/>
  <c r="M3753" i="3"/>
  <c r="N3753" i="3" s="1"/>
  <c r="M3759" i="3"/>
  <c r="N3759" i="3" s="1"/>
  <c r="M3763" i="3"/>
  <c r="N3763" i="3" s="1"/>
  <c r="M3766" i="3"/>
  <c r="N3766" i="3" s="1"/>
  <c r="M3769" i="3"/>
  <c r="N3769" i="3" s="1"/>
  <c r="M3775" i="3"/>
  <c r="N3775" i="3" s="1"/>
  <c r="M3779" i="3"/>
  <c r="N3779" i="3" s="1"/>
  <c r="M3782" i="3"/>
  <c r="N3782" i="3" s="1"/>
  <c r="M3785" i="3"/>
  <c r="N3785" i="3" s="1"/>
  <c r="M3791" i="3"/>
  <c r="N3791" i="3" s="1"/>
  <c r="M3795" i="3"/>
  <c r="N3795" i="3" s="1"/>
  <c r="M3798" i="3"/>
  <c r="N3798" i="3" s="1"/>
  <c r="M3801" i="3"/>
  <c r="N3801" i="3" s="1"/>
  <c r="M3807" i="3"/>
  <c r="N3807" i="3" s="1"/>
  <c r="M3811" i="3"/>
  <c r="N3811" i="3" s="1"/>
  <c r="M3814" i="3"/>
  <c r="N3814" i="3" s="1"/>
  <c r="M3817" i="3"/>
  <c r="N3817" i="3" s="1"/>
  <c r="M3823" i="3"/>
  <c r="N3823" i="3" s="1"/>
  <c r="M3827" i="3"/>
  <c r="N3827" i="3" s="1"/>
  <c r="M3830" i="3"/>
  <c r="N3830" i="3" s="1"/>
  <c r="M3833" i="3"/>
  <c r="N3833" i="3" s="1"/>
  <c r="M3839" i="3"/>
  <c r="N3839" i="3" s="1"/>
  <c r="M3843" i="3"/>
  <c r="N3843" i="3" s="1"/>
  <c r="M3754" i="3"/>
  <c r="N3754" i="3" s="1"/>
  <c r="M3757" i="3"/>
  <c r="N3757" i="3" s="1"/>
  <c r="M3760" i="3"/>
  <c r="N3760" i="3" s="1"/>
  <c r="M3764" i="3"/>
  <c r="N3764" i="3" s="1"/>
  <c r="M3770" i="3"/>
  <c r="N3770" i="3" s="1"/>
  <c r="M3773" i="3"/>
  <c r="N3773" i="3" s="1"/>
  <c r="M3776" i="3"/>
  <c r="N3776" i="3" s="1"/>
  <c r="M3780" i="3"/>
  <c r="N3780" i="3" s="1"/>
  <c r="M3786" i="3"/>
  <c r="N3786" i="3" s="1"/>
  <c r="M3789" i="3"/>
  <c r="N3789" i="3" s="1"/>
  <c r="M3792" i="3"/>
  <c r="N3792" i="3" s="1"/>
  <c r="M3796" i="3"/>
  <c r="N3796" i="3" s="1"/>
  <c r="M3802" i="3"/>
  <c r="N3802" i="3" s="1"/>
  <c r="M3805" i="3"/>
  <c r="N3805" i="3" s="1"/>
  <c r="M3808" i="3"/>
  <c r="N3808" i="3" s="1"/>
  <c r="M3812" i="3"/>
  <c r="N3812" i="3" s="1"/>
  <c r="M3818" i="3"/>
  <c r="N3818" i="3" s="1"/>
  <c r="M3821" i="3"/>
  <c r="N3821" i="3" s="1"/>
  <c r="M3824" i="3"/>
  <c r="N3824" i="3" s="1"/>
  <c r="M3828" i="3"/>
  <c r="N3828" i="3" s="1"/>
  <c r="M3834" i="3"/>
  <c r="N3834" i="3" s="1"/>
  <c r="M3837" i="3"/>
  <c r="N3837" i="3" s="1"/>
  <c r="M3840" i="3"/>
  <c r="N3840" i="3" s="1"/>
  <c r="M3844" i="3"/>
  <c r="N3844" i="3" s="1"/>
  <c r="M3755" i="3"/>
  <c r="N3755" i="3" s="1"/>
  <c r="M3758" i="3"/>
  <c r="N3758" i="3" s="1"/>
  <c r="M3761" i="3"/>
  <c r="N3761" i="3" s="1"/>
  <c r="M3767" i="3"/>
  <c r="N3767" i="3" s="1"/>
  <c r="M3771" i="3"/>
  <c r="N3771" i="3" s="1"/>
  <c r="M3774" i="3"/>
  <c r="N3774" i="3" s="1"/>
  <c r="M3777" i="3"/>
  <c r="N3777" i="3" s="1"/>
  <c r="M3783" i="3"/>
  <c r="N3783" i="3" s="1"/>
  <c r="M3787" i="3"/>
  <c r="N3787" i="3" s="1"/>
  <c r="M3790" i="3"/>
  <c r="N3790" i="3" s="1"/>
  <c r="M3793" i="3"/>
  <c r="N3793" i="3" s="1"/>
  <c r="M3799" i="3"/>
  <c r="N3799" i="3" s="1"/>
  <c r="M3803" i="3"/>
  <c r="N3803" i="3" s="1"/>
  <c r="M3806" i="3"/>
  <c r="N3806" i="3" s="1"/>
  <c r="M3809" i="3"/>
  <c r="N3809" i="3" s="1"/>
  <c r="M3815" i="3"/>
  <c r="N3815" i="3" s="1"/>
  <c r="M3819" i="3"/>
  <c r="N3819" i="3" s="1"/>
  <c r="M3822" i="3"/>
  <c r="N3822" i="3" s="1"/>
  <c r="M3825" i="3"/>
  <c r="N3825" i="3" s="1"/>
  <c r="M3831" i="3"/>
  <c r="N3831" i="3" s="1"/>
  <c r="M3835" i="3"/>
  <c r="N3835" i="3" s="1"/>
  <c r="M3838" i="3"/>
  <c r="N3838" i="3" s="1"/>
  <c r="M3841" i="3"/>
  <c r="N3841" i="3" s="1"/>
  <c r="M3596" i="3"/>
  <c r="N3596" i="3" s="1"/>
  <c r="M3602" i="3"/>
  <c r="N3602" i="3" s="1"/>
  <c r="M3605" i="3"/>
  <c r="N3605" i="3" s="1"/>
  <c r="M3608" i="3"/>
  <c r="N3608" i="3" s="1"/>
  <c r="M3612" i="3"/>
  <c r="N3612" i="3" s="1"/>
  <c r="M3618" i="3"/>
  <c r="N3618" i="3" s="1"/>
  <c r="M3621" i="3"/>
  <c r="N3621" i="3" s="1"/>
  <c r="M3599" i="3"/>
  <c r="N3599" i="3" s="1"/>
  <c r="M3603" i="3"/>
  <c r="N3603" i="3" s="1"/>
  <c r="M3606" i="3"/>
  <c r="N3606" i="3" s="1"/>
  <c r="M3609" i="3"/>
  <c r="N3609" i="3" s="1"/>
  <c r="M3615" i="3"/>
  <c r="N3615" i="3" s="1"/>
  <c r="M3619" i="3"/>
  <c r="N3619" i="3" s="1"/>
  <c r="M3622" i="3"/>
  <c r="N3622" i="3" s="1"/>
  <c r="M3594" i="3"/>
  <c r="N3594" i="3" s="1"/>
  <c r="M3597" i="3"/>
  <c r="N3597" i="3" s="1"/>
  <c r="M3600" i="3"/>
  <c r="N3600" i="3" s="1"/>
  <c r="M3604" i="3"/>
  <c r="N3604" i="3" s="1"/>
  <c r="M3610" i="3"/>
  <c r="N3610" i="3" s="1"/>
  <c r="M3613" i="3"/>
  <c r="N3613" i="3" s="1"/>
  <c r="M3616" i="3"/>
  <c r="N3616" i="3" s="1"/>
  <c r="M3620" i="3"/>
  <c r="N3620" i="3" s="1"/>
  <c r="M3595" i="3"/>
  <c r="N3595" i="3" s="1"/>
  <c r="M3598" i="3"/>
  <c r="N3598" i="3" s="1"/>
  <c r="M3601" i="3"/>
  <c r="N3601" i="3" s="1"/>
  <c r="M3607" i="3"/>
  <c r="N3607" i="3" s="1"/>
  <c r="M3611" i="3"/>
  <c r="N3611" i="3" s="1"/>
  <c r="M3614" i="3"/>
  <c r="N3614" i="3" s="1"/>
  <c r="M3617" i="3"/>
  <c r="N3617" i="3" s="1"/>
  <c r="M3138" i="3"/>
  <c r="N3138" i="3" s="1"/>
  <c r="M3142" i="3"/>
  <c r="N3142" i="3" s="1"/>
  <c r="M3145" i="3"/>
  <c r="N3145" i="3" s="1"/>
  <c r="M3149" i="3"/>
  <c r="N3149" i="3" s="1"/>
  <c r="M3155" i="3"/>
  <c r="N3155" i="3" s="1"/>
  <c r="M3159" i="3"/>
  <c r="N3159" i="3" s="1"/>
  <c r="M3139" i="3"/>
  <c r="N3139" i="3" s="1"/>
  <c r="M3143" i="3"/>
  <c r="N3143" i="3" s="1"/>
  <c r="M3146" i="3"/>
  <c r="N3146" i="3" s="1"/>
  <c r="M3152" i="3"/>
  <c r="N3152" i="3" s="1"/>
  <c r="M3156" i="3"/>
  <c r="N3156" i="3" s="1"/>
  <c r="M3136" i="3"/>
  <c r="N3136" i="3" s="1"/>
  <c r="M3140" i="3"/>
  <c r="N3140" i="3" s="1"/>
  <c r="M3147" i="3"/>
  <c r="N3147" i="3" s="1"/>
  <c r="M3150" i="3"/>
  <c r="N3150" i="3" s="1"/>
  <c r="M3153" i="3"/>
  <c r="N3153" i="3" s="1"/>
  <c r="M3157" i="3"/>
  <c r="N3157" i="3" s="1"/>
  <c r="M3137" i="3"/>
  <c r="N3137" i="3" s="1"/>
  <c r="M3151" i="3"/>
  <c r="N3151" i="3" s="1"/>
  <c r="M3141" i="3"/>
  <c r="N3141" i="3" s="1"/>
  <c r="M3154" i="3"/>
  <c r="N3154" i="3" s="1"/>
  <c r="M3144" i="3"/>
  <c r="N3144" i="3" s="1"/>
  <c r="M3158" i="3"/>
  <c r="N3158" i="3" s="1"/>
  <c r="M3148" i="3"/>
  <c r="N3148" i="3" s="1"/>
  <c r="M3012" i="3"/>
  <c r="N3012" i="3" s="1"/>
  <c r="M3016" i="3"/>
  <c r="N3016" i="3" s="1"/>
  <c r="M3020" i="3"/>
  <c r="N3020" i="3" s="1"/>
  <c r="M3024" i="3"/>
  <c r="N3024" i="3" s="1"/>
  <c r="M3013" i="3"/>
  <c r="N3013" i="3" s="1"/>
  <c r="M3017" i="3"/>
  <c r="N3017" i="3" s="1"/>
  <c r="M3021" i="3"/>
  <c r="N3021" i="3" s="1"/>
  <c r="M3025" i="3"/>
  <c r="N3025" i="3" s="1"/>
  <c r="M3014" i="3"/>
  <c r="N3014" i="3" s="1"/>
  <c r="M3018" i="3"/>
  <c r="N3018" i="3" s="1"/>
  <c r="M3022" i="3"/>
  <c r="N3022" i="3" s="1"/>
  <c r="M3023" i="3"/>
  <c r="N3023" i="3" s="1"/>
  <c r="M3015" i="3"/>
  <c r="N3015" i="3" s="1"/>
  <c r="M3019" i="3"/>
  <c r="N3019" i="3" s="1"/>
  <c r="M2665" i="3"/>
  <c r="N2665" i="3" s="1"/>
  <c r="M2668" i="3"/>
  <c r="N2668" i="3" s="1"/>
  <c r="M2671" i="3"/>
  <c r="N2671" i="3" s="1"/>
  <c r="M2674" i="3"/>
  <c r="N2674" i="3" s="1"/>
  <c r="M2681" i="3"/>
  <c r="N2681" i="3" s="1"/>
  <c r="M2684" i="3"/>
  <c r="N2684" i="3" s="1"/>
  <c r="M2687" i="3"/>
  <c r="N2687" i="3" s="1"/>
  <c r="M2690" i="3"/>
  <c r="N2690" i="3" s="1"/>
  <c r="M2697" i="3"/>
  <c r="N2697" i="3" s="1"/>
  <c r="M2700" i="3"/>
  <c r="N2700" i="3" s="1"/>
  <c r="M2703" i="3"/>
  <c r="N2703" i="3" s="1"/>
  <c r="M2706" i="3"/>
  <c r="N2706" i="3" s="1"/>
  <c r="M2713" i="3"/>
  <c r="N2713" i="3" s="1"/>
  <c r="M2716" i="3"/>
  <c r="N2716" i="3" s="1"/>
  <c r="M2719" i="3"/>
  <c r="N2719" i="3" s="1"/>
  <c r="M2722" i="3"/>
  <c r="N2722" i="3" s="1"/>
  <c r="M2729" i="3"/>
  <c r="N2729" i="3" s="1"/>
  <c r="M2732" i="3"/>
  <c r="N2732" i="3" s="1"/>
  <c r="M2735" i="3"/>
  <c r="N2735" i="3" s="1"/>
  <c r="M2738" i="3"/>
  <c r="N2738" i="3" s="1"/>
  <c r="M2745" i="3"/>
  <c r="N2745" i="3" s="1"/>
  <c r="M2748" i="3"/>
  <c r="N2748" i="3" s="1"/>
  <c r="M2751" i="3"/>
  <c r="N2751" i="3" s="1"/>
  <c r="M2659" i="3"/>
  <c r="N2659" i="3" s="1"/>
  <c r="M2662" i="3"/>
  <c r="N2662" i="3" s="1"/>
  <c r="M2669" i="3"/>
  <c r="N2669" i="3" s="1"/>
  <c r="M2672" i="3"/>
  <c r="N2672" i="3" s="1"/>
  <c r="M2675" i="3"/>
  <c r="N2675" i="3" s="1"/>
  <c r="M2678" i="3"/>
  <c r="N2678" i="3" s="1"/>
  <c r="M2685" i="3"/>
  <c r="N2685" i="3" s="1"/>
  <c r="M2688" i="3"/>
  <c r="N2688" i="3" s="1"/>
  <c r="M2691" i="3"/>
  <c r="N2691" i="3" s="1"/>
  <c r="M2694" i="3"/>
  <c r="N2694" i="3" s="1"/>
  <c r="M2701" i="3"/>
  <c r="N2701" i="3" s="1"/>
  <c r="M2704" i="3"/>
  <c r="N2704" i="3" s="1"/>
  <c r="M2707" i="3"/>
  <c r="N2707" i="3" s="1"/>
  <c r="M2710" i="3"/>
  <c r="N2710" i="3" s="1"/>
  <c r="M2717" i="3"/>
  <c r="N2717" i="3" s="1"/>
  <c r="M2720" i="3"/>
  <c r="N2720" i="3" s="1"/>
  <c r="M2723" i="3"/>
  <c r="N2723" i="3" s="1"/>
  <c r="M2726" i="3"/>
  <c r="N2726" i="3" s="1"/>
  <c r="M2733" i="3"/>
  <c r="N2733" i="3" s="1"/>
  <c r="M2736" i="3"/>
  <c r="N2736" i="3" s="1"/>
  <c r="M2739" i="3"/>
  <c r="N2739" i="3" s="1"/>
  <c r="M2742" i="3"/>
  <c r="N2742" i="3" s="1"/>
  <c r="M2749" i="3"/>
  <c r="N2749" i="3" s="1"/>
  <c r="M2660" i="3"/>
  <c r="N2660" i="3" s="1"/>
  <c r="M2663" i="3"/>
  <c r="N2663" i="3" s="1"/>
  <c r="M2666" i="3"/>
  <c r="N2666" i="3" s="1"/>
  <c r="M2673" i="3"/>
  <c r="N2673" i="3" s="1"/>
  <c r="M2676" i="3"/>
  <c r="N2676" i="3" s="1"/>
  <c r="M2679" i="3"/>
  <c r="N2679" i="3" s="1"/>
  <c r="M2682" i="3"/>
  <c r="N2682" i="3" s="1"/>
  <c r="M2689" i="3"/>
  <c r="N2689" i="3" s="1"/>
  <c r="M2692" i="3"/>
  <c r="N2692" i="3" s="1"/>
  <c r="M2695" i="3"/>
  <c r="N2695" i="3" s="1"/>
  <c r="M2698" i="3"/>
  <c r="N2698" i="3" s="1"/>
  <c r="M2705" i="3"/>
  <c r="N2705" i="3" s="1"/>
  <c r="M2708" i="3"/>
  <c r="N2708" i="3" s="1"/>
  <c r="M2711" i="3"/>
  <c r="N2711" i="3" s="1"/>
  <c r="M2714" i="3"/>
  <c r="N2714" i="3" s="1"/>
  <c r="M2721" i="3"/>
  <c r="N2721" i="3" s="1"/>
  <c r="M2724" i="3"/>
  <c r="N2724" i="3" s="1"/>
  <c r="M2727" i="3"/>
  <c r="N2727" i="3" s="1"/>
  <c r="M2730" i="3"/>
  <c r="N2730" i="3" s="1"/>
  <c r="M2737" i="3"/>
  <c r="N2737" i="3" s="1"/>
  <c r="M2740" i="3"/>
  <c r="N2740" i="3" s="1"/>
  <c r="M2743" i="3"/>
  <c r="N2743" i="3" s="1"/>
  <c r="M2746" i="3"/>
  <c r="N2746" i="3" s="1"/>
  <c r="M2661" i="3"/>
  <c r="N2661" i="3" s="1"/>
  <c r="M2664" i="3"/>
  <c r="N2664" i="3" s="1"/>
  <c r="M2667" i="3"/>
  <c r="N2667" i="3" s="1"/>
  <c r="M2670" i="3"/>
  <c r="N2670" i="3" s="1"/>
  <c r="M2677" i="3"/>
  <c r="N2677" i="3" s="1"/>
  <c r="M2680" i="3"/>
  <c r="N2680" i="3" s="1"/>
  <c r="M2683" i="3"/>
  <c r="N2683" i="3" s="1"/>
  <c r="M2686" i="3"/>
  <c r="N2686" i="3" s="1"/>
  <c r="M2693" i="3"/>
  <c r="N2693" i="3" s="1"/>
  <c r="M2696" i="3"/>
  <c r="N2696" i="3" s="1"/>
  <c r="M2699" i="3"/>
  <c r="N2699" i="3" s="1"/>
  <c r="M2702" i="3"/>
  <c r="N2702" i="3" s="1"/>
  <c r="M2709" i="3"/>
  <c r="N2709" i="3" s="1"/>
  <c r="M2712" i="3"/>
  <c r="N2712" i="3" s="1"/>
  <c r="M2715" i="3"/>
  <c r="N2715" i="3" s="1"/>
  <c r="M2718" i="3"/>
  <c r="N2718" i="3" s="1"/>
  <c r="M2725" i="3"/>
  <c r="N2725" i="3" s="1"/>
  <c r="M2728" i="3"/>
  <c r="N2728" i="3" s="1"/>
  <c r="M2731" i="3"/>
  <c r="N2731" i="3" s="1"/>
  <c r="M2734" i="3"/>
  <c r="N2734" i="3" s="1"/>
  <c r="M2741" i="3"/>
  <c r="N2741" i="3" s="1"/>
  <c r="M2744" i="3"/>
  <c r="N2744" i="3" s="1"/>
  <c r="M2747" i="3"/>
  <c r="N2747" i="3" s="1"/>
  <c r="M2750" i="3"/>
  <c r="N2750" i="3" s="1"/>
  <c r="M2365" i="3"/>
  <c r="N2365" i="3" s="1"/>
  <c r="M2368" i="3"/>
  <c r="N2368" i="3" s="1"/>
  <c r="M2371" i="3"/>
  <c r="N2371" i="3" s="1"/>
  <c r="M2374" i="3"/>
  <c r="N2374" i="3" s="1"/>
  <c r="M2381" i="3"/>
  <c r="N2381" i="3" s="1"/>
  <c r="M2384" i="3"/>
  <c r="N2384" i="3" s="1"/>
  <c r="M2387" i="3"/>
  <c r="N2387" i="3" s="1"/>
  <c r="M2362" i="3"/>
  <c r="N2362" i="3" s="1"/>
  <c r="M2369" i="3"/>
  <c r="N2369" i="3" s="1"/>
  <c r="M2372" i="3"/>
  <c r="N2372" i="3" s="1"/>
  <c r="M2375" i="3"/>
  <c r="N2375" i="3" s="1"/>
  <c r="M2378" i="3"/>
  <c r="N2378" i="3" s="1"/>
  <c r="M2385" i="3"/>
  <c r="N2385" i="3" s="1"/>
  <c r="M2388" i="3"/>
  <c r="N2388" i="3" s="1"/>
  <c r="M2360" i="3"/>
  <c r="N2360" i="3" s="1"/>
  <c r="M2363" i="3"/>
  <c r="N2363" i="3" s="1"/>
  <c r="M2366" i="3"/>
  <c r="N2366" i="3" s="1"/>
  <c r="M2373" i="3"/>
  <c r="N2373" i="3" s="1"/>
  <c r="M2376" i="3"/>
  <c r="N2376" i="3" s="1"/>
  <c r="M2379" i="3"/>
  <c r="N2379" i="3" s="1"/>
  <c r="M2382" i="3"/>
  <c r="N2382" i="3" s="1"/>
  <c r="M2389" i="3"/>
  <c r="N2389" i="3" s="1"/>
  <c r="M2361" i="3"/>
  <c r="N2361" i="3" s="1"/>
  <c r="M2386" i="3"/>
  <c r="N2386" i="3" s="1"/>
  <c r="M2364" i="3"/>
  <c r="N2364" i="3" s="1"/>
  <c r="M2377" i="3"/>
  <c r="N2377" i="3" s="1"/>
  <c r="M2367" i="3"/>
  <c r="N2367" i="3" s="1"/>
  <c r="M2380" i="3"/>
  <c r="N2380" i="3" s="1"/>
  <c r="M2370" i="3"/>
  <c r="N2370" i="3" s="1"/>
  <c r="M2383" i="3"/>
  <c r="N2383" i="3" s="1"/>
  <c r="M2125" i="3"/>
  <c r="N2125" i="3" s="1"/>
  <c r="M2128" i="3"/>
  <c r="N2128" i="3" s="1"/>
  <c r="M2131" i="3"/>
  <c r="N2131" i="3" s="1"/>
  <c r="M2134" i="3"/>
  <c r="N2134" i="3" s="1"/>
  <c r="M2141" i="3"/>
  <c r="N2141" i="3" s="1"/>
  <c r="M2144" i="3"/>
  <c r="N2144" i="3" s="1"/>
  <c r="M2147" i="3"/>
  <c r="N2147" i="3" s="1"/>
  <c r="M2150" i="3"/>
  <c r="N2150" i="3" s="1"/>
  <c r="M2157" i="3"/>
  <c r="N2157" i="3" s="1"/>
  <c r="M2160" i="3"/>
  <c r="N2160" i="3" s="1"/>
  <c r="M2163" i="3"/>
  <c r="N2163" i="3" s="1"/>
  <c r="M2166" i="3"/>
  <c r="N2166" i="3" s="1"/>
  <c r="M2173" i="3"/>
  <c r="N2173" i="3" s="1"/>
  <c r="M2176" i="3"/>
  <c r="N2176" i="3" s="1"/>
  <c r="M2179" i="3"/>
  <c r="N2179" i="3" s="1"/>
  <c r="M2182" i="3"/>
  <c r="N2182" i="3" s="1"/>
  <c r="M2189" i="3"/>
  <c r="N2189" i="3" s="1"/>
  <c r="M2192" i="3"/>
  <c r="N2192" i="3" s="1"/>
  <c r="M2195" i="3"/>
  <c r="N2195" i="3" s="1"/>
  <c r="M2198" i="3"/>
  <c r="N2198" i="3" s="1"/>
  <c r="M2205" i="3"/>
  <c r="N2205" i="3" s="1"/>
  <c r="M2208" i="3"/>
  <c r="N2208" i="3" s="1"/>
  <c r="M2211" i="3"/>
  <c r="N2211" i="3" s="1"/>
  <c r="M2214" i="3"/>
  <c r="N2214" i="3" s="1"/>
  <c r="M2221" i="3"/>
  <c r="N2221" i="3" s="1"/>
  <c r="M2224" i="3"/>
  <c r="N2224" i="3" s="1"/>
  <c r="M2227" i="3"/>
  <c r="N2227" i="3" s="1"/>
  <c r="M2230" i="3"/>
  <c r="N2230" i="3" s="1"/>
  <c r="M2237" i="3"/>
  <c r="N2237" i="3" s="1"/>
  <c r="M2240" i="3"/>
  <c r="N2240" i="3" s="1"/>
  <c r="M2243" i="3"/>
  <c r="N2243" i="3" s="1"/>
  <c r="M2246" i="3"/>
  <c r="N2246" i="3" s="1"/>
  <c r="M2253" i="3"/>
  <c r="N2253" i="3" s="1"/>
  <c r="M2256" i="3"/>
  <c r="N2256" i="3" s="1"/>
  <c r="M2259" i="3"/>
  <c r="N2259" i="3" s="1"/>
  <c r="M2262" i="3"/>
  <c r="N2262" i="3" s="1"/>
  <c r="M2269" i="3"/>
  <c r="N2269" i="3" s="1"/>
  <c r="M2272" i="3"/>
  <c r="N2272" i="3" s="1"/>
  <c r="M2275" i="3"/>
  <c r="N2275" i="3" s="1"/>
  <c r="M2278" i="3"/>
  <c r="N2278" i="3" s="1"/>
  <c r="M2122" i="3"/>
  <c r="N2122" i="3" s="1"/>
  <c r="M2129" i="3"/>
  <c r="N2129" i="3" s="1"/>
  <c r="M2132" i="3"/>
  <c r="N2132" i="3" s="1"/>
  <c r="M2135" i="3"/>
  <c r="N2135" i="3" s="1"/>
  <c r="M2138" i="3"/>
  <c r="N2138" i="3" s="1"/>
  <c r="M2145" i="3"/>
  <c r="N2145" i="3" s="1"/>
  <c r="M2148" i="3"/>
  <c r="N2148" i="3" s="1"/>
  <c r="M2151" i="3"/>
  <c r="N2151" i="3" s="1"/>
  <c r="M2154" i="3"/>
  <c r="N2154" i="3" s="1"/>
  <c r="M2161" i="3"/>
  <c r="N2161" i="3" s="1"/>
  <c r="M2164" i="3"/>
  <c r="N2164" i="3" s="1"/>
  <c r="M2167" i="3"/>
  <c r="N2167" i="3" s="1"/>
  <c r="M2170" i="3"/>
  <c r="N2170" i="3" s="1"/>
  <c r="M2177" i="3"/>
  <c r="N2177" i="3" s="1"/>
  <c r="M2180" i="3"/>
  <c r="N2180" i="3" s="1"/>
  <c r="M2183" i="3"/>
  <c r="N2183" i="3" s="1"/>
  <c r="M2186" i="3"/>
  <c r="N2186" i="3" s="1"/>
  <c r="M2193" i="3"/>
  <c r="N2193" i="3" s="1"/>
  <c r="M2196" i="3"/>
  <c r="N2196" i="3" s="1"/>
  <c r="M2199" i="3"/>
  <c r="N2199" i="3" s="1"/>
  <c r="M2202" i="3"/>
  <c r="N2202" i="3" s="1"/>
  <c r="M2209" i="3"/>
  <c r="N2209" i="3" s="1"/>
  <c r="M2212" i="3"/>
  <c r="N2212" i="3" s="1"/>
  <c r="M2215" i="3"/>
  <c r="N2215" i="3" s="1"/>
  <c r="M2218" i="3"/>
  <c r="N2218" i="3" s="1"/>
  <c r="M2225" i="3"/>
  <c r="N2225" i="3" s="1"/>
  <c r="M2228" i="3"/>
  <c r="N2228" i="3" s="1"/>
  <c r="M2231" i="3"/>
  <c r="N2231" i="3" s="1"/>
  <c r="M2234" i="3"/>
  <c r="N2234" i="3" s="1"/>
  <c r="M2241" i="3"/>
  <c r="N2241" i="3" s="1"/>
  <c r="M2244" i="3"/>
  <c r="N2244" i="3" s="1"/>
  <c r="M2247" i="3"/>
  <c r="N2247" i="3" s="1"/>
  <c r="M2250" i="3"/>
  <c r="N2250" i="3" s="1"/>
  <c r="M2257" i="3"/>
  <c r="N2257" i="3" s="1"/>
  <c r="M2260" i="3"/>
  <c r="N2260" i="3" s="1"/>
  <c r="M2263" i="3"/>
  <c r="N2263" i="3" s="1"/>
  <c r="M2266" i="3"/>
  <c r="N2266" i="3" s="1"/>
  <c r="M2273" i="3"/>
  <c r="N2273" i="3" s="1"/>
  <c r="M2276" i="3"/>
  <c r="N2276" i="3" s="1"/>
  <c r="M2279" i="3"/>
  <c r="N2279" i="3" s="1"/>
  <c r="M2282" i="3"/>
  <c r="N2282" i="3" s="1"/>
  <c r="M2123" i="3"/>
  <c r="N2123" i="3" s="1"/>
  <c r="M2126" i="3"/>
  <c r="N2126" i="3" s="1"/>
  <c r="M2133" i="3"/>
  <c r="N2133" i="3" s="1"/>
  <c r="M2136" i="3"/>
  <c r="N2136" i="3" s="1"/>
  <c r="M2139" i="3"/>
  <c r="N2139" i="3" s="1"/>
  <c r="M2142" i="3"/>
  <c r="N2142" i="3" s="1"/>
  <c r="M2149" i="3"/>
  <c r="N2149" i="3" s="1"/>
  <c r="M2152" i="3"/>
  <c r="N2152" i="3" s="1"/>
  <c r="M2155" i="3"/>
  <c r="N2155" i="3" s="1"/>
  <c r="M2158" i="3"/>
  <c r="N2158" i="3" s="1"/>
  <c r="M2165" i="3"/>
  <c r="N2165" i="3" s="1"/>
  <c r="M2168" i="3"/>
  <c r="N2168" i="3" s="1"/>
  <c r="M2171" i="3"/>
  <c r="N2171" i="3" s="1"/>
  <c r="M2174" i="3"/>
  <c r="N2174" i="3" s="1"/>
  <c r="M2181" i="3"/>
  <c r="N2181" i="3" s="1"/>
  <c r="M2184" i="3"/>
  <c r="N2184" i="3" s="1"/>
  <c r="M2187" i="3"/>
  <c r="N2187" i="3" s="1"/>
  <c r="M2190" i="3"/>
  <c r="N2190" i="3" s="1"/>
  <c r="M2197" i="3"/>
  <c r="N2197" i="3" s="1"/>
  <c r="M2200" i="3"/>
  <c r="N2200" i="3" s="1"/>
  <c r="M2203" i="3"/>
  <c r="N2203" i="3" s="1"/>
  <c r="M2206" i="3"/>
  <c r="N2206" i="3" s="1"/>
  <c r="M2213" i="3"/>
  <c r="N2213" i="3" s="1"/>
  <c r="M2216" i="3"/>
  <c r="N2216" i="3" s="1"/>
  <c r="M2219" i="3"/>
  <c r="N2219" i="3" s="1"/>
  <c r="M2222" i="3"/>
  <c r="N2222" i="3" s="1"/>
  <c r="M2229" i="3"/>
  <c r="N2229" i="3" s="1"/>
  <c r="M2232" i="3"/>
  <c r="N2232" i="3" s="1"/>
  <c r="M2235" i="3"/>
  <c r="N2235" i="3" s="1"/>
  <c r="M2238" i="3"/>
  <c r="N2238" i="3" s="1"/>
  <c r="M2245" i="3"/>
  <c r="N2245" i="3" s="1"/>
  <c r="M2248" i="3"/>
  <c r="N2248" i="3" s="1"/>
  <c r="M2251" i="3"/>
  <c r="N2251" i="3" s="1"/>
  <c r="M2254" i="3"/>
  <c r="N2254" i="3" s="1"/>
  <c r="M2261" i="3"/>
  <c r="N2261" i="3" s="1"/>
  <c r="M2264" i="3"/>
  <c r="N2264" i="3" s="1"/>
  <c r="M2267" i="3"/>
  <c r="N2267" i="3" s="1"/>
  <c r="M2270" i="3"/>
  <c r="N2270" i="3" s="1"/>
  <c r="M2277" i="3"/>
  <c r="N2277" i="3" s="1"/>
  <c r="M2280" i="3"/>
  <c r="N2280" i="3" s="1"/>
  <c r="M2283" i="3"/>
  <c r="N2283" i="3" s="1"/>
  <c r="M2121" i="3"/>
  <c r="N2121" i="3" s="1"/>
  <c r="M2124" i="3"/>
  <c r="N2124" i="3" s="1"/>
  <c r="M2127" i="3"/>
  <c r="N2127" i="3" s="1"/>
  <c r="M2130" i="3"/>
  <c r="N2130" i="3" s="1"/>
  <c r="M2137" i="3"/>
  <c r="N2137" i="3" s="1"/>
  <c r="M2140" i="3"/>
  <c r="N2140" i="3" s="1"/>
  <c r="M2143" i="3"/>
  <c r="N2143" i="3" s="1"/>
  <c r="M2146" i="3"/>
  <c r="N2146" i="3" s="1"/>
  <c r="M2153" i="3"/>
  <c r="N2153" i="3" s="1"/>
  <c r="M2156" i="3"/>
  <c r="N2156" i="3" s="1"/>
  <c r="M2159" i="3"/>
  <c r="N2159" i="3" s="1"/>
  <c r="M2162" i="3"/>
  <c r="N2162" i="3" s="1"/>
  <c r="M2169" i="3"/>
  <c r="N2169" i="3" s="1"/>
  <c r="M2172" i="3"/>
  <c r="N2172" i="3" s="1"/>
  <c r="M2175" i="3"/>
  <c r="N2175" i="3" s="1"/>
  <c r="M2178" i="3"/>
  <c r="N2178" i="3" s="1"/>
  <c r="M2185" i="3"/>
  <c r="N2185" i="3" s="1"/>
  <c r="M2188" i="3"/>
  <c r="N2188" i="3" s="1"/>
  <c r="M2191" i="3"/>
  <c r="N2191" i="3" s="1"/>
  <c r="M2194" i="3"/>
  <c r="N2194" i="3" s="1"/>
  <c r="M2201" i="3"/>
  <c r="N2201" i="3" s="1"/>
  <c r="M2204" i="3"/>
  <c r="N2204" i="3" s="1"/>
  <c r="M2207" i="3"/>
  <c r="N2207" i="3" s="1"/>
  <c r="M2210" i="3"/>
  <c r="N2210" i="3" s="1"/>
  <c r="M2217" i="3"/>
  <c r="N2217" i="3" s="1"/>
  <c r="M2220" i="3"/>
  <c r="N2220" i="3" s="1"/>
  <c r="M2223" i="3"/>
  <c r="N2223" i="3" s="1"/>
  <c r="M2226" i="3"/>
  <c r="N2226" i="3" s="1"/>
  <c r="M2233" i="3"/>
  <c r="N2233" i="3" s="1"/>
  <c r="M2236" i="3"/>
  <c r="N2236" i="3" s="1"/>
  <c r="M2239" i="3"/>
  <c r="N2239" i="3" s="1"/>
  <c r="M2242" i="3"/>
  <c r="N2242" i="3" s="1"/>
  <c r="M2249" i="3"/>
  <c r="N2249" i="3" s="1"/>
  <c r="M2252" i="3"/>
  <c r="N2252" i="3" s="1"/>
  <c r="M2255" i="3"/>
  <c r="N2255" i="3" s="1"/>
  <c r="M2258" i="3"/>
  <c r="N2258" i="3" s="1"/>
  <c r="M2265" i="3"/>
  <c r="N2265" i="3" s="1"/>
  <c r="M2268" i="3"/>
  <c r="N2268" i="3" s="1"/>
  <c r="M2271" i="3"/>
  <c r="N2271" i="3" s="1"/>
  <c r="M2274" i="3"/>
  <c r="N2274" i="3" s="1"/>
  <c r="M2281" i="3"/>
  <c r="N2281" i="3" s="1"/>
  <c r="M1657" i="3"/>
  <c r="N1657" i="3" s="1"/>
  <c r="M1661" i="3"/>
  <c r="N1661" i="3" s="1"/>
  <c r="M1664" i="3"/>
  <c r="N1664" i="3" s="1"/>
  <c r="M1668" i="3"/>
  <c r="N1668" i="3" s="1"/>
  <c r="M1671" i="3"/>
  <c r="N1671" i="3" s="1"/>
  <c r="M1675" i="3"/>
  <c r="N1675" i="3" s="1"/>
  <c r="M1678" i="3"/>
  <c r="N1678" i="3" s="1"/>
  <c r="M1682" i="3"/>
  <c r="N1682" i="3" s="1"/>
  <c r="M1689" i="3"/>
  <c r="N1689" i="3" s="1"/>
  <c r="M1693" i="3"/>
  <c r="N1693" i="3" s="1"/>
  <c r="M1696" i="3"/>
  <c r="N1696" i="3" s="1"/>
  <c r="M1700" i="3"/>
  <c r="N1700" i="3" s="1"/>
  <c r="M1703" i="3"/>
  <c r="N1703" i="3" s="1"/>
  <c r="M1707" i="3"/>
  <c r="N1707" i="3" s="1"/>
  <c r="M1710" i="3"/>
  <c r="N1710" i="3" s="1"/>
  <c r="M1714" i="3"/>
  <c r="N1714" i="3" s="1"/>
  <c r="M1721" i="3"/>
  <c r="N1721" i="3" s="1"/>
  <c r="M1725" i="3"/>
  <c r="N1725" i="3" s="1"/>
  <c r="M1728" i="3"/>
  <c r="N1728" i="3" s="1"/>
  <c r="M1732" i="3"/>
  <c r="N1732" i="3" s="1"/>
  <c r="M1735" i="3"/>
  <c r="N1735" i="3" s="1"/>
  <c r="M1739" i="3"/>
  <c r="N1739" i="3" s="1"/>
  <c r="M1742" i="3"/>
  <c r="N1742" i="3" s="1"/>
  <c r="M1746" i="3"/>
  <c r="N1746" i="3" s="1"/>
  <c r="M1752" i="3"/>
  <c r="N1752" i="3" s="1"/>
  <c r="M1755" i="3"/>
  <c r="N1755" i="3" s="1"/>
  <c r="M1760" i="3"/>
  <c r="N1760" i="3" s="1"/>
  <c r="M1763" i="3"/>
  <c r="N1763" i="3" s="1"/>
  <c r="M1768" i="3"/>
  <c r="N1768" i="3" s="1"/>
  <c r="M1771" i="3"/>
  <c r="N1771" i="3" s="1"/>
  <c r="M1776" i="3"/>
  <c r="N1776" i="3" s="1"/>
  <c r="M1779" i="3"/>
  <c r="N1779" i="3" s="1"/>
  <c r="M1784" i="3"/>
  <c r="N1784" i="3" s="1"/>
  <c r="M1787" i="3"/>
  <c r="N1787" i="3" s="1"/>
  <c r="M1792" i="3"/>
  <c r="N1792" i="3" s="1"/>
  <c r="M1654" i="3"/>
  <c r="N1654" i="3" s="1"/>
  <c r="M1658" i="3"/>
  <c r="N1658" i="3" s="1"/>
  <c r="M1665" i="3"/>
  <c r="N1665" i="3" s="1"/>
  <c r="M1669" i="3"/>
  <c r="N1669" i="3" s="1"/>
  <c r="M1672" i="3"/>
  <c r="N1672" i="3" s="1"/>
  <c r="M1676" i="3"/>
  <c r="N1676" i="3" s="1"/>
  <c r="M1679" i="3"/>
  <c r="N1679" i="3" s="1"/>
  <c r="M1683" i="3"/>
  <c r="N1683" i="3" s="1"/>
  <c r="M1686" i="3"/>
  <c r="N1686" i="3" s="1"/>
  <c r="M1690" i="3"/>
  <c r="N1690" i="3" s="1"/>
  <c r="M1697" i="3"/>
  <c r="N1697" i="3" s="1"/>
  <c r="M1701" i="3"/>
  <c r="N1701" i="3" s="1"/>
  <c r="M1704" i="3"/>
  <c r="N1704" i="3" s="1"/>
  <c r="M1708" i="3"/>
  <c r="N1708" i="3" s="1"/>
  <c r="M1711" i="3"/>
  <c r="N1711" i="3" s="1"/>
  <c r="M1715" i="3"/>
  <c r="N1715" i="3" s="1"/>
  <c r="M1718" i="3"/>
  <c r="N1718" i="3" s="1"/>
  <c r="M1722" i="3"/>
  <c r="N1722" i="3" s="1"/>
  <c r="M1729" i="3"/>
  <c r="N1729" i="3" s="1"/>
  <c r="M1733" i="3"/>
  <c r="N1733" i="3" s="1"/>
  <c r="M1736" i="3"/>
  <c r="N1736" i="3" s="1"/>
  <c r="M1740" i="3"/>
  <c r="N1740" i="3" s="1"/>
  <c r="M1743" i="3"/>
  <c r="N1743" i="3" s="1"/>
  <c r="M1747" i="3"/>
  <c r="N1747" i="3" s="1"/>
  <c r="M1750" i="3"/>
  <c r="N1750" i="3" s="1"/>
  <c r="M1753" i="3"/>
  <c r="N1753" i="3" s="1"/>
  <c r="M1758" i="3"/>
  <c r="N1758" i="3" s="1"/>
  <c r="M1761" i="3"/>
  <c r="N1761" i="3" s="1"/>
  <c r="M1766" i="3"/>
  <c r="N1766" i="3" s="1"/>
  <c r="M1769" i="3"/>
  <c r="N1769" i="3" s="1"/>
  <c r="M1774" i="3"/>
  <c r="N1774" i="3" s="1"/>
  <c r="M1777" i="3"/>
  <c r="N1777" i="3" s="1"/>
  <c r="M1782" i="3"/>
  <c r="N1782" i="3" s="1"/>
  <c r="M1785" i="3"/>
  <c r="N1785" i="3" s="1"/>
  <c r="M1790" i="3"/>
  <c r="N1790" i="3" s="1"/>
  <c r="M1655" i="3"/>
  <c r="N1655" i="3" s="1"/>
  <c r="M1659" i="3"/>
  <c r="N1659" i="3" s="1"/>
  <c r="M1662" i="3"/>
  <c r="N1662" i="3" s="1"/>
  <c r="M1666" i="3"/>
  <c r="N1666" i="3" s="1"/>
  <c r="M1673" i="3"/>
  <c r="N1673" i="3" s="1"/>
  <c r="M1677" i="3"/>
  <c r="N1677" i="3" s="1"/>
  <c r="M1680" i="3"/>
  <c r="N1680" i="3" s="1"/>
  <c r="M1684" i="3"/>
  <c r="N1684" i="3" s="1"/>
  <c r="M1687" i="3"/>
  <c r="N1687" i="3" s="1"/>
  <c r="M1691" i="3"/>
  <c r="N1691" i="3" s="1"/>
  <c r="M1694" i="3"/>
  <c r="N1694" i="3" s="1"/>
  <c r="M1698" i="3"/>
  <c r="N1698" i="3" s="1"/>
  <c r="M1705" i="3"/>
  <c r="N1705" i="3" s="1"/>
  <c r="M1709" i="3"/>
  <c r="N1709" i="3" s="1"/>
  <c r="M1712" i="3"/>
  <c r="N1712" i="3" s="1"/>
  <c r="M1716" i="3"/>
  <c r="N1716" i="3" s="1"/>
  <c r="M1719" i="3"/>
  <c r="N1719" i="3" s="1"/>
  <c r="M1723" i="3"/>
  <c r="N1723" i="3" s="1"/>
  <c r="M1726" i="3"/>
  <c r="N1726" i="3" s="1"/>
  <c r="M1730" i="3"/>
  <c r="N1730" i="3" s="1"/>
  <c r="M1737" i="3"/>
  <c r="N1737" i="3" s="1"/>
  <c r="M1741" i="3"/>
  <c r="N1741" i="3" s="1"/>
  <c r="M1744" i="3"/>
  <c r="N1744" i="3" s="1"/>
  <c r="M1748" i="3"/>
  <c r="N1748" i="3" s="1"/>
  <c r="M1751" i="3"/>
  <c r="N1751" i="3" s="1"/>
  <c r="M1756" i="3"/>
  <c r="N1756" i="3" s="1"/>
  <c r="M1759" i="3"/>
  <c r="N1759" i="3" s="1"/>
  <c r="M1764" i="3"/>
  <c r="N1764" i="3" s="1"/>
  <c r="M1767" i="3"/>
  <c r="N1767" i="3" s="1"/>
  <c r="M1772" i="3"/>
  <c r="N1772" i="3" s="1"/>
  <c r="M1775" i="3"/>
  <c r="N1775" i="3" s="1"/>
  <c r="M1780" i="3"/>
  <c r="N1780" i="3" s="1"/>
  <c r="M1783" i="3"/>
  <c r="N1783" i="3" s="1"/>
  <c r="M1788" i="3"/>
  <c r="N1788" i="3" s="1"/>
  <c r="M1791" i="3"/>
  <c r="N1791" i="3" s="1"/>
  <c r="M1653" i="3"/>
  <c r="N1653" i="3" s="1"/>
  <c r="M1656" i="3"/>
  <c r="N1656" i="3" s="1"/>
  <c r="M1660" i="3"/>
  <c r="N1660" i="3" s="1"/>
  <c r="M1663" i="3"/>
  <c r="N1663" i="3" s="1"/>
  <c r="M1667" i="3"/>
  <c r="N1667" i="3" s="1"/>
  <c r="M1670" i="3"/>
  <c r="N1670" i="3" s="1"/>
  <c r="M1674" i="3"/>
  <c r="N1674" i="3" s="1"/>
  <c r="M1681" i="3"/>
  <c r="N1681" i="3" s="1"/>
  <c r="M1685" i="3"/>
  <c r="N1685" i="3" s="1"/>
  <c r="M1688" i="3"/>
  <c r="N1688" i="3" s="1"/>
  <c r="M1692" i="3"/>
  <c r="N1692" i="3" s="1"/>
  <c r="M1695" i="3"/>
  <c r="N1695" i="3" s="1"/>
  <c r="M1699" i="3"/>
  <c r="N1699" i="3" s="1"/>
  <c r="M1702" i="3"/>
  <c r="N1702" i="3" s="1"/>
  <c r="M1706" i="3"/>
  <c r="N1706" i="3" s="1"/>
  <c r="M1713" i="3"/>
  <c r="N1713" i="3" s="1"/>
  <c r="M1717" i="3"/>
  <c r="N1717" i="3" s="1"/>
  <c r="M1720" i="3"/>
  <c r="N1720" i="3" s="1"/>
  <c r="M1724" i="3"/>
  <c r="N1724" i="3" s="1"/>
  <c r="M1727" i="3"/>
  <c r="N1727" i="3" s="1"/>
  <c r="M1731" i="3"/>
  <c r="N1731" i="3" s="1"/>
  <c r="M1734" i="3"/>
  <c r="N1734" i="3" s="1"/>
  <c r="M1738" i="3"/>
  <c r="N1738" i="3" s="1"/>
  <c r="M1745" i="3"/>
  <c r="N1745" i="3" s="1"/>
  <c r="M1749" i="3"/>
  <c r="N1749" i="3" s="1"/>
  <c r="M1754" i="3"/>
  <c r="N1754" i="3" s="1"/>
  <c r="M1757" i="3"/>
  <c r="N1757" i="3" s="1"/>
  <c r="M1762" i="3"/>
  <c r="N1762" i="3" s="1"/>
  <c r="M1765" i="3"/>
  <c r="N1765" i="3" s="1"/>
  <c r="M1770" i="3"/>
  <c r="N1770" i="3" s="1"/>
  <c r="M1773" i="3"/>
  <c r="N1773" i="3" s="1"/>
  <c r="M1778" i="3"/>
  <c r="N1778" i="3" s="1"/>
  <c r="M1781" i="3"/>
  <c r="N1781" i="3" s="1"/>
  <c r="M1786" i="3"/>
  <c r="N1786" i="3" s="1"/>
  <c r="M1789" i="3"/>
  <c r="N1789" i="3" s="1"/>
  <c r="M1269" i="3"/>
  <c r="N1269" i="3" s="1"/>
  <c r="M1272" i="3"/>
  <c r="N1272" i="3" s="1"/>
  <c r="M1276" i="3"/>
  <c r="N1276" i="3" s="1"/>
  <c r="M1279" i="3"/>
  <c r="N1279" i="3" s="1"/>
  <c r="M1283" i="3"/>
  <c r="N1283" i="3" s="1"/>
  <c r="M1286" i="3"/>
  <c r="N1286" i="3" s="1"/>
  <c r="M1290" i="3"/>
  <c r="N1290" i="3" s="1"/>
  <c r="M1297" i="3"/>
  <c r="N1297" i="3" s="1"/>
  <c r="M1301" i="3"/>
  <c r="N1301" i="3" s="1"/>
  <c r="M1304" i="3"/>
  <c r="N1304" i="3" s="1"/>
  <c r="M1308" i="3"/>
  <c r="N1308" i="3" s="1"/>
  <c r="M1311" i="3"/>
  <c r="N1311" i="3" s="1"/>
  <c r="M1315" i="3"/>
  <c r="N1315" i="3" s="1"/>
  <c r="M1318" i="3"/>
  <c r="N1318" i="3" s="1"/>
  <c r="M1322" i="3"/>
  <c r="N1322" i="3" s="1"/>
  <c r="M1329" i="3"/>
  <c r="N1329" i="3" s="1"/>
  <c r="M1333" i="3"/>
  <c r="N1333" i="3" s="1"/>
  <c r="M1336" i="3"/>
  <c r="N1336" i="3" s="1"/>
  <c r="M1340" i="3"/>
  <c r="N1340" i="3" s="1"/>
  <c r="M1343" i="3"/>
  <c r="N1343" i="3" s="1"/>
  <c r="M1347" i="3"/>
  <c r="N1347" i="3" s="1"/>
  <c r="M1273" i="3"/>
  <c r="N1273" i="3" s="1"/>
  <c r="M1277" i="3"/>
  <c r="N1277" i="3" s="1"/>
  <c r="M1280" i="3"/>
  <c r="N1280" i="3" s="1"/>
  <c r="M1284" i="3"/>
  <c r="N1284" i="3" s="1"/>
  <c r="M1287" i="3"/>
  <c r="N1287" i="3" s="1"/>
  <c r="M1291" i="3"/>
  <c r="N1291" i="3" s="1"/>
  <c r="M1294" i="3"/>
  <c r="N1294" i="3" s="1"/>
  <c r="M1298" i="3"/>
  <c r="N1298" i="3" s="1"/>
  <c r="M1305" i="3"/>
  <c r="N1305" i="3" s="1"/>
  <c r="M1309" i="3"/>
  <c r="N1309" i="3" s="1"/>
  <c r="M1312" i="3"/>
  <c r="N1312" i="3" s="1"/>
  <c r="M1316" i="3"/>
  <c r="N1316" i="3" s="1"/>
  <c r="M1319" i="3"/>
  <c r="N1319" i="3" s="1"/>
  <c r="M1323" i="3"/>
  <c r="N1323" i="3" s="1"/>
  <c r="M1326" i="3"/>
  <c r="N1326" i="3" s="1"/>
  <c r="M1330" i="3"/>
  <c r="N1330" i="3" s="1"/>
  <c r="M1337" i="3"/>
  <c r="N1337" i="3" s="1"/>
  <c r="M1341" i="3"/>
  <c r="N1341" i="3" s="1"/>
  <c r="M1344" i="3"/>
  <c r="N1344" i="3" s="1"/>
  <c r="M1348" i="3"/>
  <c r="N1348" i="3" s="1"/>
  <c r="M1270" i="3"/>
  <c r="N1270" i="3" s="1"/>
  <c r="M1274" i="3"/>
  <c r="N1274" i="3" s="1"/>
  <c r="M1281" i="3"/>
  <c r="N1281" i="3" s="1"/>
  <c r="M1285" i="3"/>
  <c r="N1285" i="3" s="1"/>
  <c r="M1288" i="3"/>
  <c r="N1288" i="3" s="1"/>
  <c r="M1292" i="3"/>
  <c r="N1292" i="3" s="1"/>
  <c r="M1295" i="3"/>
  <c r="N1295" i="3" s="1"/>
  <c r="M1299" i="3"/>
  <c r="N1299" i="3" s="1"/>
  <c r="M1302" i="3"/>
  <c r="N1302" i="3" s="1"/>
  <c r="M1306" i="3"/>
  <c r="N1306" i="3" s="1"/>
  <c r="M1313" i="3"/>
  <c r="N1313" i="3" s="1"/>
  <c r="M1317" i="3"/>
  <c r="N1317" i="3" s="1"/>
  <c r="M1320" i="3"/>
  <c r="N1320" i="3" s="1"/>
  <c r="M1324" i="3"/>
  <c r="N1324" i="3" s="1"/>
  <c r="M1327" i="3"/>
  <c r="N1327" i="3" s="1"/>
  <c r="M1331" i="3"/>
  <c r="N1331" i="3" s="1"/>
  <c r="M1334" i="3"/>
  <c r="N1334" i="3" s="1"/>
  <c r="M1338" i="3"/>
  <c r="N1338" i="3" s="1"/>
  <c r="M1345" i="3"/>
  <c r="N1345" i="3" s="1"/>
  <c r="M1271" i="3"/>
  <c r="N1271" i="3" s="1"/>
  <c r="M1275" i="3"/>
  <c r="N1275" i="3" s="1"/>
  <c r="M1278" i="3"/>
  <c r="N1278" i="3" s="1"/>
  <c r="M1282" i="3"/>
  <c r="N1282" i="3" s="1"/>
  <c r="M1289" i="3"/>
  <c r="N1289" i="3" s="1"/>
  <c r="M1293" i="3"/>
  <c r="N1293" i="3" s="1"/>
  <c r="M1296" i="3"/>
  <c r="N1296" i="3" s="1"/>
  <c r="M1300" i="3"/>
  <c r="N1300" i="3" s="1"/>
  <c r="M1303" i="3"/>
  <c r="N1303" i="3" s="1"/>
  <c r="M1307" i="3"/>
  <c r="N1307" i="3" s="1"/>
  <c r="M1310" i="3"/>
  <c r="N1310" i="3" s="1"/>
  <c r="M1325" i="3"/>
  <c r="N1325" i="3" s="1"/>
  <c r="M1339" i="3"/>
  <c r="N1339" i="3" s="1"/>
  <c r="M1314" i="3"/>
  <c r="N1314" i="3" s="1"/>
  <c r="M1328" i="3"/>
  <c r="N1328" i="3" s="1"/>
  <c r="M1342" i="3"/>
  <c r="N1342" i="3" s="1"/>
  <c r="M1332" i="3"/>
  <c r="N1332" i="3" s="1"/>
  <c r="M1346" i="3"/>
  <c r="N1346" i="3" s="1"/>
  <c r="M1321" i="3"/>
  <c r="N1321" i="3" s="1"/>
  <c r="M1335" i="3"/>
  <c r="N1335" i="3" s="1"/>
  <c r="M1081" i="3"/>
  <c r="N1081" i="3" s="1"/>
  <c r="M1085" i="3"/>
  <c r="N1085" i="3" s="1"/>
  <c r="M1088" i="3"/>
  <c r="N1088" i="3" s="1"/>
  <c r="M1092" i="3"/>
  <c r="N1092" i="3" s="1"/>
  <c r="M1095" i="3"/>
  <c r="N1095" i="3" s="1"/>
  <c r="M1099" i="3"/>
  <c r="N1099" i="3" s="1"/>
  <c r="M1102" i="3"/>
  <c r="N1102" i="3" s="1"/>
  <c r="M1106" i="3"/>
  <c r="N1106" i="3" s="1"/>
  <c r="M1113" i="3"/>
  <c r="N1113" i="3" s="1"/>
  <c r="M1117" i="3"/>
  <c r="N1117" i="3" s="1"/>
  <c r="M1122" i="3"/>
  <c r="N1122" i="3" s="1"/>
  <c r="M1125" i="3"/>
  <c r="N1125" i="3" s="1"/>
  <c r="M1130" i="3"/>
  <c r="N1130" i="3" s="1"/>
  <c r="M1133" i="3"/>
  <c r="N1133" i="3" s="1"/>
  <c r="M1138" i="3"/>
  <c r="N1138" i="3" s="1"/>
  <c r="M1141" i="3"/>
  <c r="N1141" i="3" s="1"/>
  <c r="M1146" i="3"/>
  <c r="N1146" i="3" s="1"/>
  <c r="M1149" i="3"/>
  <c r="N1149" i="3" s="1"/>
  <c r="M1154" i="3"/>
  <c r="N1154" i="3" s="1"/>
  <c r="M1157" i="3"/>
  <c r="N1157" i="3" s="1"/>
  <c r="M1162" i="3"/>
  <c r="N1162" i="3" s="1"/>
  <c r="M1165" i="3"/>
  <c r="N1165" i="3" s="1"/>
  <c r="M1170" i="3"/>
  <c r="N1170" i="3" s="1"/>
  <c r="M1173" i="3"/>
  <c r="N1173" i="3" s="1"/>
  <c r="M1178" i="3"/>
  <c r="N1178" i="3" s="1"/>
  <c r="M1181" i="3"/>
  <c r="N1181" i="3" s="1"/>
  <c r="M1082" i="3"/>
  <c r="N1082" i="3" s="1"/>
  <c r="M1089" i="3"/>
  <c r="N1089" i="3" s="1"/>
  <c r="M1093" i="3"/>
  <c r="N1093" i="3" s="1"/>
  <c r="M1096" i="3"/>
  <c r="N1096" i="3" s="1"/>
  <c r="M1100" i="3"/>
  <c r="N1100" i="3" s="1"/>
  <c r="M1103" i="3"/>
  <c r="N1103" i="3" s="1"/>
  <c r="M1107" i="3"/>
  <c r="N1107" i="3" s="1"/>
  <c r="M1110" i="3"/>
  <c r="N1110" i="3" s="1"/>
  <c r="M1114" i="3"/>
  <c r="N1114" i="3" s="1"/>
  <c r="M1120" i="3"/>
  <c r="N1120" i="3" s="1"/>
  <c r="M1123" i="3"/>
  <c r="N1123" i="3" s="1"/>
  <c r="M1128" i="3"/>
  <c r="N1128" i="3" s="1"/>
  <c r="M1131" i="3"/>
  <c r="N1131" i="3" s="1"/>
  <c r="M1136" i="3"/>
  <c r="N1136" i="3" s="1"/>
  <c r="M1139" i="3"/>
  <c r="N1139" i="3" s="1"/>
  <c r="M1144" i="3"/>
  <c r="N1144" i="3" s="1"/>
  <c r="M1147" i="3"/>
  <c r="N1147" i="3" s="1"/>
  <c r="M1152" i="3"/>
  <c r="N1152" i="3" s="1"/>
  <c r="M1155" i="3"/>
  <c r="N1155" i="3" s="1"/>
  <c r="M1160" i="3"/>
  <c r="N1160" i="3" s="1"/>
  <c r="M1163" i="3"/>
  <c r="N1163" i="3" s="1"/>
  <c r="M1168" i="3"/>
  <c r="N1168" i="3" s="1"/>
  <c r="M1171" i="3"/>
  <c r="N1171" i="3" s="1"/>
  <c r="M1176" i="3"/>
  <c r="N1176" i="3" s="1"/>
  <c r="M1179" i="3"/>
  <c r="N1179" i="3" s="1"/>
  <c r="M1083" i="3"/>
  <c r="N1083" i="3" s="1"/>
  <c r="M1086" i="3"/>
  <c r="N1086" i="3" s="1"/>
  <c r="M1090" i="3"/>
  <c r="N1090" i="3" s="1"/>
  <c r="M1097" i="3"/>
  <c r="N1097" i="3" s="1"/>
  <c r="M1101" i="3"/>
  <c r="N1101" i="3" s="1"/>
  <c r="M1104" i="3"/>
  <c r="N1104" i="3" s="1"/>
  <c r="M1108" i="3"/>
  <c r="N1108" i="3" s="1"/>
  <c r="M1111" i="3"/>
  <c r="N1111" i="3" s="1"/>
  <c r="M1115" i="3"/>
  <c r="N1115" i="3" s="1"/>
  <c r="M1118" i="3"/>
  <c r="N1118" i="3" s="1"/>
  <c r="M1121" i="3"/>
  <c r="N1121" i="3" s="1"/>
  <c r="M1126" i="3"/>
  <c r="N1126" i="3" s="1"/>
  <c r="M1129" i="3"/>
  <c r="N1129" i="3" s="1"/>
  <c r="M1134" i="3"/>
  <c r="N1134" i="3" s="1"/>
  <c r="M1137" i="3"/>
  <c r="N1137" i="3" s="1"/>
  <c r="M1142" i="3"/>
  <c r="N1142" i="3" s="1"/>
  <c r="M1145" i="3"/>
  <c r="N1145" i="3" s="1"/>
  <c r="M1150" i="3"/>
  <c r="N1150" i="3" s="1"/>
  <c r="M1153" i="3"/>
  <c r="N1153" i="3" s="1"/>
  <c r="M1158" i="3"/>
  <c r="N1158" i="3" s="1"/>
  <c r="M1161" i="3"/>
  <c r="N1161" i="3" s="1"/>
  <c r="M1166" i="3"/>
  <c r="N1166" i="3" s="1"/>
  <c r="M1169" i="3"/>
  <c r="N1169" i="3" s="1"/>
  <c r="M1174" i="3"/>
  <c r="N1174" i="3" s="1"/>
  <c r="M1177" i="3"/>
  <c r="N1177" i="3" s="1"/>
  <c r="M1182" i="3"/>
  <c r="N1182" i="3" s="1"/>
  <c r="M1080" i="3"/>
  <c r="N1080" i="3" s="1"/>
  <c r="M1084" i="3"/>
  <c r="N1084" i="3" s="1"/>
  <c r="M1087" i="3"/>
  <c r="N1087" i="3" s="1"/>
  <c r="M1091" i="3"/>
  <c r="N1091" i="3" s="1"/>
  <c r="M1094" i="3"/>
  <c r="N1094" i="3" s="1"/>
  <c r="M1098" i="3"/>
  <c r="N1098" i="3" s="1"/>
  <c r="M1105" i="3"/>
  <c r="N1105" i="3" s="1"/>
  <c r="M1109" i="3"/>
  <c r="N1109" i="3" s="1"/>
  <c r="M1112" i="3"/>
  <c r="N1112" i="3" s="1"/>
  <c r="M1116" i="3"/>
  <c r="N1116" i="3" s="1"/>
  <c r="M1119" i="3"/>
  <c r="N1119" i="3" s="1"/>
  <c r="M1124" i="3"/>
  <c r="N1124" i="3" s="1"/>
  <c r="M1127" i="3"/>
  <c r="N1127" i="3" s="1"/>
  <c r="M1132" i="3"/>
  <c r="N1132" i="3" s="1"/>
  <c r="M1135" i="3"/>
  <c r="N1135" i="3" s="1"/>
  <c r="M1140" i="3"/>
  <c r="N1140" i="3" s="1"/>
  <c r="M1143" i="3"/>
  <c r="N1143" i="3" s="1"/>
  <c r="M1148" i="3"/>
  <c r="N1148" i="3" s="1"/>
  <c r="M1151" i="3"/>
  <c r="N1151" i="3" s="1"/>
  <c r="M1156" i="3"/>
  <c r="N1156" i="3" s="1"/>
  <c r="M1159" i="3"/>
  <c r="N1159" i="3" s="1"/>
  <c r="M1164" i="3"/>
  <c r="N1164" i="3" s="1"/>
  <c r="M1167" i="3"/>
  <c r="N1167" i="3" s="1"/>
  <c r="M1172" i="3"/>
  <c r="N1172" i="3" s="1"/>
  <c r="M1175" i="3"/>
  <c r="N1175" i="3" s="1"/>
  <c r="M1180" i="3"/>
  <c r="N1180" i="3" s="1"/>
  <c r="M630" i="3"/>
  <c r="N630" i="3" s="1"/>
  <c r="M634" i="3"/>
  <c r="N634" i="3" s="1"/>
  <c r="M637" i="3"/>
  <c r="N637" i="3" s="1"/>
  <c r="M641" i="3"/>
  <c r="N641" i="3" s="1"/>
  <c r="M644" i="3"/>
  <c r="N644" i="3" s="1"/>
  <c r="M648" i="3"/>
  <c r="N648" i="3" s="1"/>
  <c r="M655" i="3"/>
  <c r="N655" i="3" s="1"/>
  <c r="M659" i="3"/>
  <c r="N659" i="3" s="1"/>
  <c r="M662" i="3"/>
  <c r="N662" i="3" s="1"/>
  <c r="M666" i="3"/>
  <c r="N666" i="3" s="1"/>
  <c r="M669" i="3"/>
  <c r="N669" i="3" s="1"/>
  <c r="M673" i="3"/>
  <c r="N673" i="3" s="1"/>
  <c r="M676" i="3"/>
  <c r="N676" i="3" s="1"/>
  <c r="M680" i="3"/>
  <c r="N680" i="3" s="1"/>
  <c r="M687" i="3"/>
  <c r="N687" i="3" s="1"/>
  <c r="M691" i="3"/>
  <c r="N691" i="3" s="1"/>
  <c r="M694" i="3"/>
  <c r="N694" i="3" s="1"/>
  <c r="M698" i="3"/>
  <c r="N698" i="3" s="1"/>
  <c r="M701" i="3"/>
  <c r="N701" i="3" s="1"/>
  <c r="M705" i="3"/>
  <c r="N705" i="3" s="1"/>
  <c r="M708" i="3"/>
  <c r="N708" i="3" s="1"/>
  <c r="M712" i="3"/>
  <c r="N712" i="3" s="1"/>
  <c r="M719" i="3"/>
  <c r="N719" i="3" s="1"/>
  <c r="M723" i="3"/>
  <c r="N723" i="3" s="1"/>
  <c r="M726" i="3"/>
  <c r="N726" i="3" s="1"/>
  <c r="M730" i="3"/>
  <c r="N730" i="3" s="1"/>
  <c r="M733" i="3"/>
  <c r="N733" i="3" s="1"/>
  <c r="M737" i="3"/>
  <c r="N737" i="3" s="1"/>
  <c r="M740" i="3"/>
  <c r="N740" i="3" s="1"/>
  <c r="M744" i="3"/>
  <c r="N744" i="3" s="1"/>
  <c r="M751" i="3"/>
  <c r="N751" i="3" s="1"/>
  <c r="M755" i="3"/>
  <c r="N755" i="3" s="1"/>
  <c r="M758" i="3"/>
  <c r="N758" i="3" s="1"/>
  <c r="M762" i="3"/>
  <c r="N762" i="3" s="1"/>
  <c r="M765" i="3"/>
  <c r="N765" i="3" s="1"/>
  <c r="M769" i="3"/>
  <c r="N769" i="3" s="1"/>
  <c r="M772" i="3"/>
  <c r="N772" i="3" s="1"/>
  <c r="M631" i="3"/>
  <c r="N631" i="3" s="1"/>
  <c r="M635" i="3"/>
  <c r="N635" i="3" s="1"/>
  <c r="M638" i="3"/>
  <c r="N638" i="3" s="1"/>
  <c r="M642" i="3"/>
  <c r="N642" i="3" s="1"/>
  <c r="M645" i="3"/>
  <c r="N645" i="3" s="1"/>
  <c r="M649" i="3"/>
  <c r="N649" i="3" s="1"/>
  <c r="M652" i="3"/>
  <c r="N652" i="3" s="1"/>
  <c r="M656" i="3"/>
  <c r="N656" i="3" s="1"/>
  <c r="M663" i="3"/>
  <c r="N663" i="3" s="1"/>
  <c r="M667" i="3"/>
  <c r="N667" i="3" s="1"/>
  <c r="M670" i="3"/>
  <c r="N670" i="3" s="1"/>
  <c r="M674" i="3"/>
  <c r="N674" i="3" s="1"/>
  <c r="M677" i="3"/>
  <c r="N677" i="3" s="1"/>
  <c r="M681" i="3"/>
  <c r="N681" i="3" s="1"/>
  <c r="M684" i="3"/>
  <c r="N684" i="3" s="1"/>
  <c r="M688" i="3"/>
  <c r="N688" i="3" s="1"/>
  <c r="M695" i="3"/>
  <c r="N695" i="3" s="1"/>
  <c r="M699" i="3"/>
  <c r="N699" i="3" s="1"/>
  <c r="M702" i="3"/>
  <c r="N702" i="3" s="1"/>
  <c r="M706" i="3"/>
  <c r="N706" i="3" s="1"/>
  <c r="M709" i="3"/>
  <c r="N709" i="3" s="1"/>
  <c r="M713" i="3"/>
  <c r="N713" i="3" s="1"/>
  <c r="M716" i="3"/>
  <c r="N716" i="3" s="1"/>
  <c r="M720" i="3"/>
  <c r="N720" i="3" s="1"/>
  <c r="M727" i="3"/>
  <c r="N727" i="3" s="1"/>
  <c r="M731" i="3"/>
  <c r="N731" i="3" s="1"/>
  <c r="M734" i="3"/>
  <c r="N734" i="3" s="1"/>
  <c r="M738" i="3"/>
  <c r="N738" i="3" s="1"/>
  <c r="M741" i="3"/>
  <c r="N741" i="3" s="1"/>
  <c r="M745" i="3"/>
  <c r="N745" i="3" s="1"/>
  <c r="M748" i="3"/>
  <c r="N748" i="3" s="1"/>
  <c r="M752" i="3"/>
  <c r="N752" i="3" s="1"/>
  <c r="M759" i="3"/>
  <c r="N759" i="3" s="1"/>
  <c r="M763" i="3"/>
  <c r="N763" i="3" s="1"/>
  <c r="M766" i="3"/>
  <c r="N766" i="3" s="1"/>
  <c r="M770" i="3"/>
  <c r="N770" i="3" s="1"/>
  <c r="M773" i="3"/>
  <c r="N773" i="3" s="1"/>
  <c r="M632" i="3"/>
  <c r="N632" i="3" s="1"/>
  <c r="M639" i="3"/>
  <c r="N639" i="3" s="1"/>
  <c r="M643" i="3"/>
  <c r="N643" i="3" s="1"/>
  <c r="M646" i="3"/>
  <c r="N646" i="3" s="1"/>
  <c r="M650" i="3"/>
  <c r="N650" i="3" s="1"/>
  <c r="M653" i="3"/>
  <c r="N653" i="3" s="1"/>
  <c r="M657" i="3"/>
  <c r="N657" i="3" s="1"/>
  <c r="M660" i="3"/>
  <c r="N660" i="3" s="1"/>
  <c r="M664" i="3"/>
  <c r="N664" i="3" s="1"/>
  <c r="M671" i="3"/>
  <c r="N671" i="3" s="1"/>
  <c r="M675" i="3"/>
  <c r="N675" i="3" s="1"/>
  <c r="M678" i="3"/>
  <c r="N678" i="3" s="1"/>
  <c r="M682" i="3"/>
  <c r="N682" i="3" s="1"/>
  <c r="M685" i="3"/>
  <c r="N685" i="3" s="1"/>
  <c r="M689" i="3"/>
  <c r="N689" i="3" s="1"/>
  <c r="M692" i="3"/>
  <c r="N692" i="3" s="1"/>
  <c r="M696" i="3"/>
  <c r="N696" i="3" s="1"/>
  <c r="M703" i="3"/>
  <c r="N703" i="3" s="1"/>
  <c r="M707" i="3"/>
  <c r="N707" i="3" s="1"/>
  <c r="M710" i="3"/>
  <c r="N710" i="3" s="1"/>
  <c r="M714" i="3"/>
  <c r="N714" i="3" s="1"/>
  <c r="M717" i="3"/>
  <c r="N717" i="3" s="1"/>
  <c r="M721" i="3"/>
  <c r="N721" i="3" s="1"/>
  <c r="M724" i="3"/>
  <c r="N724" i="3" s="1"/>
  <c r="M728" i="3"/>
  <c r="N728" i="3" s="1"/>
  <c r="M735" i="3"/>
  <c r="N735" i="3" s="1"/>
  <c r="M739" i="3"/>
  <c r="N739" i="3" s="1"/>
  <c r="M742" i="3"/>
  <c r="N742" i="3" s="1"/>
  <c r="M746" i="3"/>
  <c r="N746" i="3" s="1"/>
  <c r="M749" i="3"/>
  <c r="N749" i="3" s="1"/>
  <c r="M753" i="3"/>
  <c r="N753" i="3" s="1"/>
  <c r="M633" i="3"/>
  <c r="N633" i="3" s="1"/>
  <c r="M647" i="3"/>
  <c r="N647" i="3" s="1"/>
  <c r="M661" i="3"/>
  <c r="N661" i="3" s="1"/>
  <c r="M690" i="3"/>
  <c r="N690" i="3" s="1"/>
  <c r="M704" i="3"/>
  <c r="N704" i="3" s="1"/>
  <c r="M718" i="3"/>
  <c r="N718" i="3" s="1"/>
  <c r="M732" i="3"/>
  <c r="N732" i="3" s="1"/>
  <c r="M747" i="3"/>
  <c r="N747" i="3" s="1"/>
  <c r="M757" i="3"/>
  <c r="N757" i="3" s="1"/>
  <c r="M764" i="3"/>
  <c r="N764" i="3" s="1"/>
  <c r="M777" i="3"/>
  <c r="N777" i="3" s="1"/>
  <c r="M780" i="3"/>
  <c r="N780" i="3" s="1"/>
  <c r="M784" i="3"/>
  <c r="N784" i="3" s="1"/>
  <c r="M791" i="3"/>
  <c r="N791" i="3" s="1"/>
  <c r="M795" i="3"/>
  <c r="N795" i="3" s="1"/>
  <c r="M798" i="3"/>
  <c r="N798" i="3" s="1"/>
  <c r="M802" i="3"/>
  <c r="N802" i="3" s="1"/>
  <c r="M805" i="3"/>
  <c r="N805" i="3" s="1"/>
  <c r="M809" i="3"/>
  <c r="N809" i="3" s="1"/>
  <c r="M812" i="3"/>
  <c r="N812" i="3" s="1"/>
  <c r="M816" i="3"/>
  <c r="N816" i="3" s="1"/>
  <c r="M823" i="3"/>
  <c r="N823" i="3" s="1"/>
  <c r="M827" i="3"/>
  <c r="N827" i="3" s="1"/>
  <c r="M830" i="3"/>
  <c r="N830" i="3" s="1"/>
  <c r="M834" i="3"/>
  <c r="N834" i="3" s="1"/>
  <c r="M837" i="3"/>
  <c r="N837" i="3" s="1"/>
  <c r="M841" i="3"/>
  <c r="N841" i="3" s="1"/>
  <c r="M844" i="3"/>
  <c r="N844" i="3" s="1"/>
  <c r="M847" i="3"/>
  <c r="N847" i="3" s="1"/>
  <c r="M852" i="3"/>
  <c r="N852" i="3" s="1"/>
  <c r="M855" i="3"/>
  <c r="N855" i="3" s="1"/>
  <c r="M860" i="3"/>
  <c r="N860" i="3" s="1"/>
  <c r="M863" i="3"/>
  <c r="N863" i="3" s="1"/>
  <c r="M868" i="3"/>
  <c r="N868" i="3" s="1"/>
  <c r="M871" i="3"/>
  <c r="N871" i="3" s="1"/>
  <c r="M636" i="3"/>
  <c r="N636" i="3" s="1"/>
  <c r="M651" i="3"/>
  <c r="N651" i="3" s="1"/>
  <c r="M665" i="3"/>
  <c r="N665" i="3" s="1"/>
  <c r="M679" i="3"/>
  <c r="N679" i="3" s="1"/>
  <c r="M693" i="3"/>
  <c r="N693" i="3" s="1"/>
  <c r="M722" i="3"/>
  <c r="N722" i="3" s="1"/>
  <c r="M736" i="3"/>
  <c r="N736" i="3" s="1"/>
  <c r="M750" i="3"/>
  <c r="N750" i="3" s="1"/>
  <c r="M760" i="3"/>
  <c r="N760" i="3" s="1"/>
  <c r="M767" i="3"/>
  <c r="N767" i="3" s="1"/>
  <c r="M774" i="3"/>
  <c r="N774" i="3" s="1"/>
  <c r="M778" i="3"/>
  <c r="N778" i="3" s="1"/>
  <c r="M781" i="3"/>
  <c r="N781" i="3" s="1"/>
  <c r="M785" i="3"/>
  <c r="N785" i="3" s="1"/>
  <c r="M788" i="3"/>
  <c r="N788" i="3" s="1"/>
  <c r="M792" i="3"/>
  <c r="N792" i="3" s="1"/>
  <c r="M799" i="3"/>
  <c r="N799" i="3" s="1"/>
  <c r="M803" i="3"/>
  <c r="N803" i="3" s="1"/>
  <c r="M806" i="3"/>
  <c r="N806" i="3" s="1"/>
  <c r="M810" i="3"/>
  <c r="N810" i="3" s="1"/>
  <c r="M813" i="3"/>
  <c r="N813" i="3" s="1"/>
  <c r="M817" i="3"/>
  <c r="N817" i="3" s="1"/>
  <c r="M820" i="3"/>
  <c r="N820" i="3" s="1"/>
  <c r="M824" i="3"/>
  <c r="N824" i="3" s="1"/>
  <c r="M831" i="3"/>
  <c r="N831" i="3" s="1"/>
  <c r="M835" i="3"/>
  <c r="N835" i="3" s="1"/>
  <c r="M838" i="3"/>
  <c r="N838" i="3" s="1"/>
  <c r="M842" i="3"/>
  <c r="N842" i="3" s="1"/>
  <c r="M845" i="3"/>
  <c r="N845" i="3" s="1"/>
  <c r="M850" i="3"/>
  <c r="N850" i="3" s="1"/>
  <c r="M853" i="3"/>
  <c r="N853" i="3" s="1"/>
  <c r="M858" i="3"/>
  <c r="N858" i="3" s="1"/>
  <c r="M861" i="3"/>
  <c r="N861" i="3" s="1"/>
  <c r="M866" i="3"/>
  <c r="N866" i="3" s="1"/>
  <c r="M869" i="3"/>
  <c r="N869" i="3" s="1"/>
  <c r="M640" i="3"/>
  <c r="N640" i="3" s="1"/>
  <c r="M654" i="3"/>
  <c r="N654" i="3" s="1"/>
  <c r="M668" i="3"/>
  <c r="N668" i="3" s="1"/>
  <c r="M683" i="3"/>
  <c r="N683" i="3" s="1"/>
  <c r="M697" i="3"/>
  <c r="N697" i="3" s="1"/>
  <c r="M711" i="3"/>
  <c r="N711" i="3" s="1"/>
  <c r="M725" i="3"/>
  <c r="N725" i="3" s="1"/>
  <c r="M754" i="3"/>
  <c r="N754" i="3" s="1"/>
  <c r="M761" i="3"/>
  <c r="N761" i="3" s="1"/>
  <c r="M768" i="3"/>
  <c r="N768" i="3" s="1"/>
  <c r="M775" i="3"/>
  <c r="N775" i="3" s="1"/>
  <c r="M779" i="3"/>
  <c r="N779" i="3" s="1"/>
  <c r="M782" i="3"/>
  <c r="N782" i="3" s="1"/>
  <c r="M786" i="3"/>
  <c r="N786" i="3" s="1"/>
  <c r="M789" i="3"/>
  <c r="N789" i="3" s="1"/>
  <c r="M793" i="3"/>
  <c r="N793" i="3" s="1"/>
  <c r="M796" i="3"/>
  <c r="N796" i="3" s="1"/>
  <c r="M800" i="3"/>
  <c r="N800" i="3" s="1"/>
  <c r="M807" i="3"/>
  <c r="N807" i="3" s="1"/>
  <c r="M811" i="3"/>
  <c r="N811" i="3" s="1"/>
  <c r="M814" i="3"/>
  <c r="N814" i="3" s="1"/>
  <c r="M818" i="3"/>
  <c r="N818" i="3" s="1"/>
  <c r="M821" i="3"/>
  <c r="N821" i="3" s="1"/>
  <c r="M825" i="3"/>
  <c r="N825" i="3" s="1"/>
  <c r="M828" i="3"/>
  <c r="N828" i="3" s="1"/>
  <c r="M832" i="3"/>
  <c r="N832" i="3" s="1"/>
  <c r="M839" i="3"/>
  <c r="N839" i="3" s="1"/>
  <c r="M843" i="3"/>
  <c r="N843" i="3" s="1"/>
  <c r="M848" i="3"/>
  <c r="N848" i="3" s="1"/>
  <c r="M851" i="3"/>
  <c r="N851" i="3" s="1"/>
  <c r="M856" i="3"/>
  <c r="N856" i="3" s="1"/>
  <c r="M859" i="3"/>
  <c r="N859" i="3" s="1"/>
  <c r="M864" i="3"/>
  <c r="N864" i="3" s="1"/>
  <c r="M867" i="3"/>
  <c r="N867" i="3" s="1"/>
  <c r="M629" i="3"/>
  <c r="N629" i="3" s="1"/>
  <c r="M658" i="3"/>
  <c r="N658" i="3" s="1"/>
  <c r="M672" i="3"/>
  <c r="N672" i="3" s="1"/>
  <c r="M686" i="3"/>
  <c r="N686" i="3" s="1"/>
  <c r="M700" i="3"/>
  <c r="N700" i="3" s="1"/>
  <c r="M715" i="3"/>
  <c r="N715" i="3" s="1"/>
  <c r="M729" i="3"/>
  <c r="N729" i="3" s="1"/>
  <c r="M743" i="3"/>
  <c r="N743" i="3" s="1"/>
  <c r="M756" i="3"/>
  <c r="N756" i="3" s="1"/>
  <c r="M771" i="3"/>
  <c r="N771" i="3" s="1"/>
  <c r="M776" i="3"/>
  <c r="N776" i="3" s="1"/>
  <c r="M783" i="3"/>
  <c r="N783" i="3" s="1"/>
  <c r="M787" i="3"/>
  <c r="N787" i="3" s="1"/>
  <c r="M790" i="3"/>
  <c r="N790" i="3" s="1"/>
  <c r="M794" i="3"/>
  <c r="N794" i="3" s="1"/>
  <c r="M797" i="3"/>
  <c r="N797" i="3" s="1"/>
  <c r="M801" i="3"/>
  <c r="N801" i="3" s="1"/>
  <c r="M804" i="3"/>
  <c r="N804" i="3" s="1"/>
  <c r="M808" i="3"/>
  <c r="N808" i="3" s="1"/>
  <c r="M815" i="3"/>
  <c r="N815" i="3" s="1"/>
  <c r="M819" i="3"/>
  <c r="N819" i="3" s="1"/>
  <c r="M822" i="3"/>
  <c r="N822" i="3" s="1"/>
  <c r="M826" i="3"/>
  <c r="N826" i="3" s="1"/>
  <c r="M829" i="3"/>
  <c r="N829" i="3" s="1"/>
  <c r="M833" i="3"/>
  <c r="N833" i="3" s="1"/>
  <c r="M836" i="3"/>
  <c r="N836" i="3" s="1"/>
  <c r="M840" i="3"/>
  <c r="N840" i="3" s="1"/>
  <c r="M846" i="3"/>
  <c r="N846" i="3" s="1"/>
  <c r="M849" i="3"/>
  <c r="N849" i="3" s="1"/>
  <c r="M854" i="3"/>
  <c r="N854" i="3" s="1"/>
  <c r="M857" i="3"/>
  <c r="N857" i="3" s="1"/>
  <c r="M862" i="3"/>
  <c r="N862" i="3" s="1"/>
  <c r="M865" i="3"/>
  <c r="N865" i="3" s="1"/>
  <c r="M870" i="3"/>
  <c r="N870" i="3" s="1"/>
  <c r="M301" i="3"/>
  <c r="N301" i="3" s="1"/>
  <c r="M304" i="3"/>
  <c r="N304" i="3" s="1"/>
  <c r="M308" i="3"/>
  <c r="N308" i="3" s="1"/>
  <c r="M305" i="3"/>
  <c r="N305" i="3" s="1"/>
  <c r="M309" i="3"/>
  <c r="N309" i="3" s="1"/>
  <c r="M307" i="3"/>
  <c r="N307" i="3" s="1"/>
  <c r="M313" i="3"/>
  <c r="N313" i="3" s="1"/>
  <c r="M317" i="3"/>
  <c r="N317" i="3" s="1"/>
  <c r="M321" i="3"/>
  <c r="N321" i="3" s="1"/>
  <c r="M325" i="3"/>
  <c r="N325" i="3" s="1"/>
  <c r="M329" i="3"/>
  <c r="N329" i="3" s="1"/>
  <c r="M333" i="3"/>
  <c r="N333" i="3" s="1"/>
  <c r="M337" i="3"/>
  <c r="N337" i="3" s="1"/>
  <c r="M341" i="3"/>
  <c r="N341" i="3" s="1"/>
  <c r="M345" i="3"/>
  <c r="N345" i="3" s="1"/>
  <c r="M349" i="3"/>
  <c r="N349" i="3" s="1"/>
  <c r="M353" i="3"/>
  <c r="N353" i="3" s="1"/>
  <c r="M357" i="3"/>
  <c r="N357" i="3" s="1"/>
  <c r="M361" i="3"/>
  <c r="N361" i="3" s="1"/>
  <c r="M365" i="3"/>
  <c r="N365" i="3" s="1"/>
  <c r="M369" i="3"/>
  <c r="N369" i="3" s="1"/>
  <c r="M373" i="3"/>
  <c r="N373" i="3" s="1"/>
  <c r="M377" i="3"/>
  <c r="N377" i="3" s="1"/>
  <c r="M381" i="3"/>
  <c r="N381" i="3" s="1"/>
  <c r="M385" i="3"/>
  <c r="N385" i="3" s="1"/>
  <c r="M389" i="3"/>
  <c r="N389" i="3" s="1"/>
  <c r="M393" i="3"/>
  <c r="N393" i="3" s="1"/>
  <c r="M397" i="3"/>
  <c r="N397" i="3" s="1"/>
  <c r="M401" i="3"/>
  <c r="N401" i="3" s="1"/>
  <c r="M405" i="3"/>
  <c r="N405" i="3" s="1"/>
  <c r="M409" i="3"/>
  <c r="N409" i="3" s="1"/>
  <c r="M413" i="3"/>
  <c r="N413" i="3" s="1"/>
  <c r="M417" i="3"/>
  <c r="N417" i="3" s="1"/>
  <c r="M421" i="3"/>
  <c r="N421" i="3" s="1"/>
  <c r="M425" i="3"/>
  <c r="N425" i="3" s="1"/>
  <c r="M429" i="3"/>
  <c r="N429" i="3" s="1"/>
  <c r="M433" i="3"/>
  <c r="N433" i="3" s="1"/>
  <c r="M437" i="3"/>
  <c r="N437" i="3" s="1"/>
  <c r="M441" i="3"/>
  <c r="N441" i="3" s="1"/>
  <c r="M445" i="3"/>
  <c r="N445" i="3" s="1"/>
  <c r="M449" i="3"/>
  <c r="N449" i="3" s="1"/>
  <c r="M453" i="3"/>
  <c r="N453" i="3" s="1"/>
  <c r="M457" i="3"/>
  <c r="N457" i="3" s="1"/>
  <c r="M461" i="3"/>
  <c r="N461" i="3" s="1"/>
  <c r="M464" i="3"/>
  <c r="N464" i="3" s="1"/>
  <c r="M468" i="3"/>
  <c r="N468" i="3" s="1"/>
  <c r="M475" i="3"/>
  <c r="N475" i="3" s="1"/>
  <c r="M302" i="3"/>
  <c r="N302" i="3" s="1"/>
  <c r="M310" i="3"/>
  <c r="N310" i="3" s="1"/>
  <c r="M314" i="3"/>
  <c r="N314" i="3" s="1"/>
  <c r="M318" i="3"/>
  <c r="N318" i="3" s="1"/>
  <c r="M322" i="3"/>
  <c r="N322" i="3" s="1"/>
  <c r="M326" i="3"/>
  <c r="N326" i="3" s="1"/>
  <c r="M330" i="3"/>
  <c r="N330" i="3" s="1"/>
  <c r="M334" i="3"/>
  <c r="N334" i="3" s="1"/>
  <c r="M338" i="3"/>
  <c r="N338" i="3" s="1"/>
  <c r="M342" i="3"/>
  <c r="N342" i="3" s="1"/>
  <c r="M346" i="3"/>
  <c r="N346" i="3" s="1"/>
  <c r="M350" i="3"/>
  <c r="N350" i="3" s="1"/>
  <c r="M354" i="3"/>
  <c r="N354" i="3" s="1"/>
  <c r="M358" i="3"/>
  <c r="N358" i="3" s="1"/>
  <c r="M362" i="3"/>
  <c r="N362" i="3" s="1"/>
  <c r="M366" i="3"/>
  <c r="N366" i="3" s="1"/>
  <c r="M370" i="3"/>
  <c r="N370" i="3" s="1"/>
  <c r="M374" i="3"/>
  <c r="N374" i="3" s="1"/>
  <c r="M378" i="3"/>
  <c r="N378" i="3" s="1"/>
  <c r="M382" i="3"/>
  <c r="N382" i="3" s="1"/>
  <c r="M386" i="3"/>
  <c r="N386" i="3" s="1"/>
  <c r="M390" i="3"/>
  <c r="N390" i="3" s="1"/>
  <c r="M394" i="3"/>
  <c r="N394" i="3" s="1"/>
  <c r="M398" i="3"/>
  <c r="N398" i="3" s="1"/>
  <c r="M402" i="3"/>
  <c r="N402" i="3" s="1"/>
  <c r="M406" i="3"/>
  <c r="N406" i="3" s="1"/>
  <c r="M410" i="3"/>
  <c r="N410" i="3" s="1"/>
  <c r="M414" i="3"/>
  <c r="N414" i="3" s="1"/>
  <c r="M418" i="3"/>
  <c r="N418" i="3" s="1"/>
  <c r="M422" i="3"/>
  <c r="N422" i="3" s="1"/>
  <c r="M426" i="3"/>
  <c r="N426" i="3" s="1"/>
  <c r="M430" i="3"/>
  <c r="N430" i="3" s="1"/>
  <c r="M434" i="3"/>
  <c r="N434" i="3" s="1"/>
  <c r="M438" i="3"/>
  <c r="N438" i="3" s="1"/>
  <c r="M442" i="3"/>
  <c r="N442" i="3" s="1"/>
  <c r="M446" i="3"/>
  <c r="N446" i="3" s="1"/>
  <c r="M450" i="3"/>
  <c r="N450" i="3" s="1"/>
  <c r="M454" i="3"/>
  <c r="N454" i="3" s="1"/>
  <c r="M458" i="3"/>
  <c r="N458" i="3" s="1"/>
  <c r="M462" i="3"/>
  <c r="N462" i="3" s="1"/>
  <c r="M303" i="3"/>
  <c r="N303" i="3" s="1"/>
  <c r="M311" i="3"/>
  <c r="N311" i="3" s="1"/>
  <c r="M315" i="3"/>
  <c r="N315" i="3" s="1"/>
  <c r="M319" i="3"/>
  <c r="N319" i="3" s="1"/>
  <c r="M323" i="3"/>
  <c r="N323" i="3" s="1"/>
  <c r="M327" i="3"/>
  <c r="N327" i="3" s="1"/>
  <c r="M331" i="3"/>
  <c r="N331" i="3" s="1"/>
  <c r="M335" i="3"/>
  <c r="N335" i="3" s="1"/>
  <c r="M339" i="3"/>
  <c r="N339" i="3" s="1"/>
  <c r="M343" i="3"/>
  <c r="N343" i="3" s="1"/>
  <c r="M347" i="3"/>
  <c r="N347" i="3" s="1"/>
  <c r="M351" i="3"/>
  <c r="N351" i="3" s="1"/>
  <c r="M355" i="3"/>
  <c r="N355" i="3" s="1"/>
  <c r="M359" i="3"/>
  <c r="N359" i="3" s="1"/>
  <c r="M363" i="3"/>
  <c r="N363" i="3" s="1"/>
  <c r="M367" i="3"/>
  <c r="N367" i="3" s="1"/>
  <c r="M371" i="3"/>
  <c r="N371" i="3" s="1"/>
  <c r="M375" i="3"/>
  <c r="N375" i="3" s="1"/>
  <c r="M379" i="3"/>
  <c r="N379" i="3" s="1"/>
  <c r="M383" i="3"/>
  <c r="N383" i="3" s="1"/>
  <c r="M387" i="3"/>
  <c r="N387" i="3" s="1"/>
  <c r="M391" i="3"/>
  <c r="N391" i="3" s="1"/>
  <c r="M395" i="3"/>
  <c r="N395" i="3" s="1"/>
  <c r="M399" i="3"/>
  <c r="N399" i="3" s="1"/>
  <c r="M403" i="3"/>
  <c r="N403" i="3" s="1"/>
  <c r="M407" i="3"/>
  <c r="N407" i="3" s="1"/>
  <c r="M411" i="3"/>
  <c r="N411" i="3" s="1"/>
  <c r="M415" i="3"/>
  <c r="N415" i="3" s="1"/>
  <c r="M419" i="3"/>
  <c r="N419" i="3" s="1"/>
  <c r="M423" i="3"/>
  <c r="N423" i="3" s="1"/>
  <c r="M427" i="3"/>
  <c r="N427" i="3" s="1"/>
  <c r="M431" i="3"/>
  <c r="N431" i="3" s="1"/>
  <c r="M435" i="3"/>
  <c r="N435" i="3" s="1"/>
  <c r="M439" i="3"/>
  <c r="N439" i="3" s="1"/>
  <c r="M443" i="3"/>
  <c r="N443" i="3" s="1"/>
  <c r="M447" i="3"/>
  <c r="N447" i="3" s="1"/>
  <c r="M451" i="3"/>
  <c r="N451" i="3" s="1"/>
  <c r="M455" i="3"/>
  <c r="N455" i="3" s="1"/>
  <c r="M459" i="3"/>
  <c r="N459" i="3" s="1"/>
  <c r="M463" i="3"/>
  <c r="N463" i="3" s="1"/>
  <c r="M466" i="3"/>
  <c r="N466" i="3" s="1"/>
  <c r="M470" i="3"/>
  <c r="N470" i="3" s="1"/>
  <c r="M473" i="3"/>
  <c r="N473" i="3" s="1"/>
  <c r="M477" i="3"/>
  <c r="N477" i="3" s="1"/>
  <c r="M480" i="3"/>
  <c r="N480" i="3" s="1"/>
  <c r="M484" i="3"/>
  <c r="N484" i="3" s="1"/>
  <c r="M491" i="3"/>
  <c r="N491" i="3" s="1"/>
  <c r="M495" i="3"/>
  <c r="N495" i="3" s="1"/>
  <c r="M306" i="3"/>
  <c r="N306" i="3" s="1"/>
  <c r="M312" i="3"/>
  <c r="N312" i="3" s="1"/>
  <c r="M316" i="3"/>
  <c r="N316" i="3" s="1"/>
  <c r="M320" i="3"/>
  <c r="N320" i="3" s="1"/>
  <c r="M324" i="3"/>
  <c r="N324" i="3" s="1"/>
  <c r="M328" i="3"/>
  <c r="N328" i="3" s="1"/>
  <c r="M332" i="3"/>
  <c r="N332" i="3" s="1"/>
  <c r="M336" i="3"/>
  <c r="N336" i="3" s="1"/>
  <c r="M340" i="3"/>
  <c r="N340" i="3" s="1"/>
  <c r="M344" i="3"/>
  <c r="N344" i="3" s="1"/>
  <c r="M348" i="3"/>
  <c r="N348" i="3" s="1"/>
  <c r="M352" i="3"/>
  <c r="N352" i="3" s="1"/>
  <c r="M356" i="3"/>
  <c r="N356" i="3" s="1"/>
  <c r="M360" i="3"/>
  <c r="N360" i="3" s="1"/>
  <c r="M364" i="3"/>
  <c r="N364" i="3" s="1"/>
  <c r="M368" i="3"/>
  <c r="N368" i="3" s="1"/>
  <c r="M372" i="3"/>
  <c r="N372" i="3" s="1"/>
  <c r="M376" i="3"/>
  <c r="N376" i="3" s="1"/>
  <c r="M380" i="3"/>
  <c r="N380" i="3" s="1"/>
  <c r="M384" i="3"/>
  <c r="N384" i="3" s="1"/>
  <c r="M388" i="3"/>
  <c r="N388" i="3" s="1"/>
  <c r="M392" i="3"/>
  <c r="N392" i="3" s="1"/>
  <c r="M396" i="3"/>
  <c r="N396" i="3" s="1"/>
  <c r="M400" i="3"/>
  <c r="N400" i="3" s="1"/>
  <c r="M404" i="3"/>
  <c r="N404" i="3" s="1"/>
  <c r="M408" i="3"/>
  <c r="N408" i="3" s="1"/>
  <c r="M412" i="3"/>
  <c r="N412" i="3" s="1"/>
  <c r="M416" i="3"/>
  <c r="N416" i="3" s="1"/>
  <c r="M420" i="3"/>
  <c r="N420" i="3" s="1"/>
  <c r="M424" i="3"/>
  <c r="N424" i="3" s="1"/>
  <c r="M440" i="3"/>
  <c r="N440" i="3" s="1"/>
  <c r="M456" i="3"/>
  <c r="N456" i="3" s="1"/>
  <c r="M467" i="3"/>
  <c r="N467" i="3" s="1"/>
  <c r="M474" i="3"/>
  <c r="N474" i="3" s="1"/>
  <c r="M485" i="3"/>
  <c r="N485" i="3" s="1"/>
  <c r="M489" i="3"/>
  <c r="N489" i="3" s="1"/>
  <c r="M494" i="3"/>
  <c r="N494" i="3" s="1"/>
  <c r="M498" i="3"/>
  <c r="N498" i="3" s="1"/>
  <c r="M502" i="3"/>
  <c r="N502" i="3" s="1"/>
  <c r="M428" i="3"/>
  <c r="N428" i="3" s="1"/>
  <c r="M444" i="3"/>
  <c r="N444" i="3" s="1"/>
  <c r="M460" i="3"/>
  <c r="N460" i="3" s="1"/>
  <c r="M469" i="3"/>
  <c r="N469" i="3" s="1"/>
  <c r="M476" i="3"/>
  <c r="N476" i="3" s="1"/>
  <c r="M481" i="3"/>
  <c r="N481" i="3" s="1"/>
  <c r="M486" i="3"/>
  <c r="N486" i="3" s="1"/>
  <c r="M490" i="3"/>
  <c r="N490" i="3" s="1"/>
  <c r="M499" i="3"/>
  <c r="N499" i="3" s="1"/>
  <c r="M503" i="3"/>
  <c r="N503" i="3" s="1"/>
  <c r="M432" i="3"/>
  <c r="N432" i="3" s="1"/>
  <c r="M448" i="3"/>
  <c r="N448" i="3" s="1"/>
  <c r="M471" i="3"/>
  <c r="N471" i="3" s="1"/>
  <c r="M478" i="3"/>
  <c r="N478" i="3" s="1"/>
  <c r="M482" i="3"/>
  <c r="N482" i="3" s="1"/>
  <c r="M487" i="3"/>
  <c r="N487" i="3" s="1"/>
  <c r="M492" i="3"/>
  <c r="N492" i="3" s="1"/>
  <c r="M496" i="3"/>
  <c r="N496" i="3" s="1"/>
  <c r="M500" i="3"/>
  <c r="N500" i="3" s="1"/>
  <c r="M436" i="3"/>
  <c r="N436" i="3" s="1"/>
  <c r="M479" i="3"/>
  <c r="N479" i="3" s="1"/>
  <c r="M497" i="3"/>
  <c r="N497" i="3" s="1"/>
  <c r="M452" i="3"/>
  <c r="N452" i="3" s="1"/>
  <c r="M483" i="3"/>
  <c r="N483" i="3" s="1"/>
  <c r="M501" i="3"/>
  <c r="N501" i="3" s="1"/>
  <c r="M465" i="3"/>
  <c r="N465" i="3" s="1"/>
  <c r="M488" i="3"/>
  <c r="N488" i="3" s="1"/>
  <c r="M504" i="3"/>
  <c r="N504" i="3" s="1"/>
  <c r="M472" i="3"/>
  <c r="N472" i="3" s="1"/>
  <c r="M493" i="3"/>
  <c r="N493" i="3" s="1"/>
  <c r="M201" i="3"/>
  <c r="N201" i="3" s="1"/>
  <c r="M205" i="3"/>
  <c r="N205" i="3" s="1"/>
  <c r="M209" i="3"/>
  <c r="N209" i="3" s="1"/>
  <c r="M213" i="3"/>
  <c r="N213" i="3" s="1"/>
  <c r="M217" i="3"/>
  <c r="N217" i="3" s="1"/>
  <c r="M221" i="3"/>
  <c r="N221" i="3" s="1"/>
  <c r="M225" i="3"/>
  <c r="N225" i="3" s="1"/>
  <c r="M229" i="3"/>
  <c r="N229" i="3" s="1"/>
  <c r="M233" i="3"/>
  <c r="N233" i="3" s="1"/>
  <c r="M202" i="3"/>
  <c r="N202" i="3" s="1"/>
  <c r="M206" i="3"/>
  <c r="N206" i="3" s="1"/>
  <c r="M210" i="3"/>
  <c r="N210" i="3" s="1"/>
  <c r="M214" i="3"/>
  <c r="N214" i="3" s="1"/>
  <c r="M218" i="3"/>
  <c r="N218" i="3" s="1"/>
  <c r="M222" i="3"/>
  <c r="N222" i="3" s="1"/>
  <c r="M226" i="3"/>
  <c r="N226" i="3" s="1"/>
  <c r="M230" i="3"/>
  <c r="N230" i="3" s="1"/>
  <c r="M234" i="3"/>
  <c r="N234" i="3" s="1"/>
  <c r="M204" i="3"/>
  <c r="N204" i="3" s="1"/>
  <c r="M212" i="3"/>
  <c r="N212" i="3" s="1"/>
  <c r="M220" i="3"/>
  <c r="N220" i="3" s="1"/>
  <c r="M228" i="3"/>
  <c r="N228" i="3" s="1"/>
  <c r="M236" i="3"/>
  <c r="N236" i="3" s="1"/>
  <c r="M207" i="3"/>
  <c r="N207" i="3" s="1"/>
  <c r="M215" i="3"/>
  <c r="N215" i="3" s="1"/>
  <c r="M223" i="3"/>
  <c r="N223" i="3" s="1"/>
  <c r="M231" i="3"/>
  <c r="N231" i="3" s="1"/>
  <c r="M200" i="3"/>
  <c r="N200" i="3" s="1"/>
  <c r="M208" i="3"/>
  <c r="N208" i="3" s="1"/>
  <c r="M216" i="3"/>
  <c r="N216" i="3" s="1"/>
  <c r="M224" i="3"/>
  <c r="N224" i="3" s="1"/>
  <c r="M232" i="3"/>
  <c r="N232" i="3" s="1"/>
  <c r="M203" i="3"/>
  <c r="N203" i="3" s="1"/>
  <c r="M211" i="3"/>
  <c r="N211" i="3" s="1"/>
  <c r="M219" i="3"/>
  <c r="N219" i="3" s="1"/>
  <c r="M227" i="3"/>
  <c r="N227" i="3" s="1"/>
  <c r="M235" i="3"/>
  <c r="N235" i="3" s="1"/>
  <c r="M28497" i="3"/>
  <c r="N28497" i="3" s="1"/>
  <c r="M28492" i="3"/>
  <c r="N28492" i="3" s="1"/>
  <c r="M28489" i="3"/>
  <c r="N28489" i="3" s="1"/>
  <c r="M28484" i="3"/>
  <c r="N28484" i="3" s="1"/>
  <c r="M28481" i="3"/>
  <c r="N28481" i="3" s="1"/>
  <c r="M28476" i="3"/>
  <c r="N28476" i="3" s="1"/>
  <c r="M28473" i="3"/>
  <c r="N28473" i="3" s="1"/>
  <c r="M28468" i="3"/>
  <c r="N28468" i="3" s="1"/>
  <c r="M28465" i="3"/>
  <c r="N28465" i="3" s="1"/>
  <c r="M28460" i="3"/>
  <c r="N28460" i="3" s="1"/>
  <c r="M28457" i="3"/>
  <c r="N28457" i="3" s="1"/>
  <c r="M28452" i="3"/>
  <c r="N28452" i="3" s="1"/>
  <c r="M28449" i="3"/>
  <c r="N28449" i="3" s="1"/>
  <c r="M28444" i="3"/>
  <c r="N28444" i="3" s="1"/>
  <c r="M28441" i="3"/>
  <c r="N28441" i="3" s="1"/>
  <c r="M28436" i="3"/>
  <c r="N28436" i="3" s="1"/>
  <c r="M28433" i="3"/>
  <c r="N28433" i="3" s="1"/>
  <c r="M28428" i="3"/>
  <c r="N28428" i="3" s="1"/>
  <c r="M28425" i="3"/>
  <c r="N28425" i="3" s="1"/>
  <c r="M28420" i="3"/>
  <c r="N28420" i="3" s="1"/>
  <c r="M28417" i="3"/>
  <c r="N28417" i="3" s="1"/>
  <c r="M28412" i="3"/>
  <c r="N28412" i="3" s="1"/>
  <c r="M28409" i="3"/>
  <c r="N28409" i="3" s="1"/>
  <c r="M28404" i="3"/>
  <c r="N28404" i="3" s="1"/>
  <c r="M28401" i="3"/>
  <c r="N28401" i="3" s="1"/>
  <c r="M28396" i="3"/>
  <c r="N28396" i="3" s="1"/>
  <c r="M28393" i="3"/>
  <c r="N28393" i="3" s="1"/>
  <c r="M28388" i="3"/>
  <c r="N28388" i="3" s="1"/>
  <c r="M28385" i="3"/>
  <c r="N28385" i="3" s="1"/>
  <c r="M28380" i="3"/>
  <c r="N28380" i="3" s="1"/>
  <c r="M28377" i="3"/>
  <c r="N28377" i="3" s="1"/>
  <c r="M28372" i="3"/>
  <c r="N28372" i="3" s="1"/>
  <c r="M28369" i="3"/>
  <c r="N28369" i="3" s="1"/>
  <c r="M28364" i="3"/>
  <c r="N28364" i="3" s="1"/>
  <c r="M28361" i="3"/>
  <c r="N28361" i="3" s="1"/>
  <c r="M28356" i="3"/>
  <c r="N28356" i="3" s="1"/>
  <c r="M28353" i="3"/>
  <c r="N28353" i="3" s="1"/>
  <c r="M28348" i="3"/>
  <c r="N28348" i="3" s="1"/>
  <c r="M28345" i="3"/>
  <c r="N28345" i="3" s="1"/>
  <c r="M28340" i="3"/>
  <c r="N28340" i="3" s="1"/>
  <c r="M28337" i="3"/>
  <c r="N28337" i="3" s="1"/>
  <c r="M28332" i="3"/>
  <c r="N28332" i="3" s="1"/>
  <c r="M28329" i="3"/>
  <c r="N28329" i="3" s="1"/>
  <c r="M28324" i="3"/>
  <c r="N28324" i="3" s="1"/>
  <c r="M28321" i="3"/>
  <c r="N28321" i="3" s="1"/>
  <c r="M28316" i="3"/>
  <c r="N28316" i="3" s="1"/>
  <c r="M28313" i="3"/>
  <c r="N28313" i="3" s="1"/>
  <c r="M28308" i="3"/>
  <c r="N28308" i="3" s="1"/>
  <c r="M28305" i="3"/>
  <c r="N28305" i="3" s="1"/>
  <c r="M28300" i="3"/>
  <c r="N28300" i="3" s="1"/>
  <c r="M28297" i="3"/>
  <c r="N28297" i="3" s="1"/>
  <c r="M28292" i="3"/>
  <c r="N28292" i="3" s="1"/>
  <c r="M28289" i="3"/>
  <c r="N28289" i="3" s="1"/>
  <c r="M28284" i="3"/>
  <c r="N28284" i="3" s="1"/>
  <c r="M28281" i="3"/>
  <c r="N28281" i="3" s="1"/>
  <c r="M28276" i="3"/>
  <c r="N28276" i="3" s="1"/>
  <c r="M28273" i="3"/>
  <c r="N28273" i="3" s="1"/>
  <c r="M28268" i="3"/>
  <c r="N28268" i="3" s="1"/>
  <c r="M28265" i="3"/>
  <c r="N28265" i="3" s="1"/>
  <c r="M28260" i="3"/>
  <c r="N28260" i="3" s="1"/>
  <c r="M28257" i="3"/>
  <c r="N28257" i="3" s="1"/>
  <c r="M28252" i="3"/>
  <c r="N28252" i="3" s="1"/>
  <c r="M28249" i="3"/>
  <c r="N28249" i="3" s="1"/>
  <c r="M28244" i="3"/>
  <c r="N28244" i="3" s="1"/>
  <c r="M28241" i="3"/>
  <c r="N28241" i="3" s="1"/>
  <c r="M28236" i="3"/>
  <c r="N28236" i="3" s="1"/>
  <c r="M28233" i="3"/>
  <c r="N28233" i="3" s="1"/>
  <c r="M28228" i="3"/>
  <c r="N28228" i="3" s="1"/>
  <c r="M28225" i="3"/>
  <c r="N28225" i="3" s="1"/>
  <c r="M28220" i="3"/>
  <c r="N28220" i="3" s="1"/>
  <c r="M28217" i="3"/>
  <c r="N28217" i="3" s="1"/>
  <c r="M28212" i="3"/>
  <c r="N28212" i="3" s="1"/>
  <c r="M28209" i="3"/>
  <c r="N28209" i="3" s="1"/>
  <c r="M28204" i="3"/>
  <c r="N28204" i="3" s="1"/>
  <c r="M28201" i="3"/>
  <c r="N28201" i="3" s="1"/>
  <c r="M28196" i="3"/>
  <c r="N28196" i="3" s="1"/>
  <c r="M28193" i="3"/>
  <c r="N28193" i="3" s="1"/>
  <c r="M28188" i="3"/>
  <c r="N28188" i="3" s="1"/>
  <c r="M28185" i="3"/>
  <c r="N28185" i="3" s="1"/>
  <c r="M28180" i="3"/>
  <c r="N28180" i="3" s="1"/>
  <c r="M28177" i="3"/>
  <c r="N28177" i="3" s="1"/>
  <c r="M28172" i="3"/>
  <c r="N28172" i="3" s="1"/>
  <c r="M28169" i="3"/>
  <c r="N28169" i="3" s="1"/>
  <c r="M28164" i="3"/>
  <c r="N28164" i="3" s="1"/>
  <c r="M28161" i="3"/>
  <c r="N28161" i="3" s="1"/>
  <c r="M28156" i="3"/>
  <c r="N28156" i="3" s="1"/>
  <c r="M28153" i="3"/>
  <c r="N28153" i="3" s="1"/>
  <c r="M28148" i="3"/>
  <c r="N28148" i="3" s="1"/>
  <c r="M28145" i="3"/>
  <c r="N28145" i="3" s="1"/>
  <c r="M28140" i="3"/>
  <c r="N28140" i="3" s="1"/>
  <c r="M28137" i="3"/>
  <c r="N28137" i="3" s="1"/>
  <c r="M28132" i="3"/>
  <c r="N28132" i="3" s="1"/>
  <c r="M28129" i="3"/>
  <c r="N28129" i="3" s="1"/>
  <c r="M28124" i="3"/>
  <c r="N28124" i="3" s="1"/>
  <c r="M28121" i="3"/>
  <c r="N28121" i="3" s="1"/>
  <c r="M28116" i="3"/>
  <c r="N28116" i="3" s="1"/>
  <c r="M28113" i="3"/>
  <c r="N28113" i="3" s="1"/>
  <c r="M28108" i="3"/>
  <c r="N28108" i="3" s="1"/>
  <c r="M28105" i="3"/>
  <c r="N28105" i="3" s="1"/>
  <c r="M28100" i="3"/>
  <c r="N28100" i="3" s="1"/>
  <c r="M28097" i="3"/>
  <c r="N28097" i="3" s="1"/>
  <c r="M28092" i="3"/>
  <c r="N28092" i="3" s="1"/>
  <c r="M28089" i="3"/>
  <c r="N28089" i="3" s="1"/>
  <c r="M28084" i="3"/>
  <c r="N28084" i="3" s="1"/>
  <c r="M28081" i="3"/>
  <c r="N28081" i="3" s="1"/>
  <c r="M28076" i="3"/>
  <c r="N28076" i="3" s="1"/>
  <c r="M28073" i="3"/>
  <c r="N28073" i="3" s="1"/>
  <c r="M28068" i="3"/>
  <c r="N28068" i="3" s="1"/>
  <c r="M28065" i="3"/>
  <c r="N28065" i="3" s="1"/>
  <c r="M28060" i="3"/>
  <c r="N28060" i="3" s="1"/>
  <c r="M28057" i="3"/>
  <c r="N28057" i="3" s="1"/>
  <c r="M28052" i="3"/>
  <c r="N28052" i="3" s="1"/>
  <c r="M28049" i="3"/>
  <c r="N28049" i="3" s="1"/>
  <c r="M28044" i="3"/>
  <c r="N28044" i="3" s="1"/>
  <c r="M28041" i="3"/>
  <c r="N28041" i="3" s="1"/>
  <c r="M28036" i="3"/>
  <c r="N28036" i="3" s="1"/>
  <c r="M28033" i="3"/>
  <c r="N28033" i="3" s="1"/>
  <c r="M28028" i="3"/>
  <c r="N28028" i="3" s="1"/>
  <c r="M28025" i="3"/>
  <c r="N28025" i="3" s="1"/>
  <c r="M28020" i="3"/>
  <c r="N28020" i="3" s="1"/>
  <c r="M28017" i="3"/>
  <c r="N28017" i="3" s="1"/>
  <c r="M28012" i="3"/>
  <c r="N28012" i="3" s="1"/>
  <c r="M28009" i="3"/>
  <c r="N28009" i="3" s="1"/>
  <c r="M28004" i="3"/>
  <c r="N28004" i="3" s="1"/>
  <c r="M28001" i="3"/>
  <c r="N28001" i="3" s="1"/>
  <c r="M27996" i="3"/>
  <c r="N27996" i="3" s="1"/>
  <c r="M27993" i="3"/>
  <c r="N27993" i="3" s="1"/>
  <c r="M27988" i="3"/>
  <c r="N27988" i="3" s="1"/>
  <c r="M27985" i="3"/>
  <c r="N27985" i="3" s="1"/>
  <c r="M27980" i="3"/>
  <c r="N27980" i="3" s="1"/>
  <c r="M27977" i="3"/>
  <c r="N27977" i="3" s="1"/>
  <c r="M27972" i="3"/>
  <c r="N27972" i="3" s="1"/>
  <c r="M27969" i="3"/>
  <c r="N27969" i="3" s="1"/>
  <c r="M27964" i="3"/>
  <c r="N27964" i="3" s="1"/>
  <c r="M27961" i="3"/>
  <c r="N27961" i="3" s="1"/>
  <c r="M27956" i="3"/>
  <c r="N27956" i="3" s="1"/>
  <c r="M27953" i="3"/>
  <c r="N27953" i="3" s="1"/>
  <c r="M27948" i="3"/>
  <c r="N27948" i="3" s="1"/>
  <c r="M27945" i="3"/>
  <c r="N27945" i="3" s="1"/>
  <c r="M27940" i="3"/>
  <c r="N27940" i="3" s="1"/>
  <c r="M27937" i="3"/>
  <c r="N27937" i="3" s="1"/>
  <c r="M27932" i="3"/>
  <c r="N27932" i="3" s="1"/>
  <c r="M27929" i="3"/>
  <c r="N27929" i="3" s="1"/>
  <c r="M27924" i="3"/>
  <c r="N27924" i="3" s="1"/>
  <c r="M27921" i="3"/>
  <c r="N27921" i="3" s="1"/>
  <c r="M27916" i="3"/>
  <c r="N27916" i="3" s="1"/>
  <c r="M27913" i="3"/>
  <c r="N27913" i="3" s="1"/>
  <c r="M27908" i="3"/>
  <c r="N27908" i="3" s="1"/>
  <c r="M27905" i="3"/>
  <c r="N27905" i="3" s="1"/>
  <c r="M27900" i="3"/>
  <c r="N27900" i="3" s="1"/>
  <c r="M27897" i="3"/>
  <c r="N27897" i="3" s="1"/>
  <c r="M27892" i="3"/>
  <c r="N27892" i="3" s="1"/>
  <c r="M27889" i="3"/>
  <c r="N27889" i="3" s="1"/>
  <c r="M27884" i="3"/>
  <c r="N27884" i="3" s="1"/>
  <c r="M27881" i="3"/>
  <c r="N27881" i="3" s="1"/>
  <c r="M27876" i="3"/>
  <c r="N27876" i="3" s="1"/>
  <c r="M27873" i="3"/>
  <c r="N27873" i="3" s="1"/>
  <c r="M27868" i="3"/>
  <c r="N27868" i="3" s="1"/>
  <c r="M27865" i="3"/>
  <c r="N27865" i="3" s="1"/>
  <c r="M27860" i="3"/>
  <c r="N27860" i="3" s="1"/>
  <c r="M27857" i="3"/>
  <c r="N27857" i="3" s="1"/>
  <c r="M27852" i="3"/>
  <c r="N27852" i="3" s="1"/>
  <c r="M27849" i="3"/>
  <c r="N27849" i="3" s="1"/>
  <c r="M27844" i="3"/>
  <c r="N27844" i="3" s="1"/>
  <c r="M27841" i="3"/>
  <c r="N27841" i="3" s="1"/>
  <c r="M27836" i="3"/>
  <c r="N27836" i="3" s="1"/>
  <c r="M27833" i="3"/>
  <c r="N27833" i="3" s="1"/>
  <c r="M27828" i="3"/>
  <c r="N27828" i="3" s="1"/>
  <c r="M27825" i="3"/>
  <c r="N27825" i="3" s="1"/>
  <c r="M27820" i="3"/>
  <c r="N27820" i="3" s="1"/>
  <c r="M27817" i="3"/>
  <c r="N27817" i="3" s="1"/>
  <c r="M27812" i="3"/>
  <c r="N27812" i="3" s="1"/>
  <c r="M27809" i="3"/>
  <c r="N27809" i="3" s="1"/>
  <c r="M27804" i="3"/>
  <c r="N27804" i="3" s="1"/>
  <c r="M27801" i="3"/>
  <c r="N27801" i="3" s="1"/>
  <c r="M27796" i="3"/>
  <c r="N27796" i="3" s="1"/>
  <c r="M27793" i="3"/>
  <c r="N27793" i="3" s="1"/>
  <c r="M27788" i="3"/>
  <c r="N27788" i="3" s="1"/>
  <c r="M27785" i="3"/>
  <c r="N27785" i="3" s="1"/>
  <c r="M27780" i="3"/>
  <c r="N27780" i="3" s="1"/>
  <c r="M27777" i="3"/>
  <c r="N27777" i="3" s="1"/>
  <c r="M27772" i="3"/>
  <c r="N27772" i="3" s="1"/>
  <c r="M27769" i="3"/>
  <c r="N27769" i="3" s="1"/>
  <c r="M27764" i="3"/>
  <c r="N27764" i="3" s="1"/>
  <c r="M27761" i="3"/>
  <c r="N27761" i="3" s="1"/>
  <c r="M27756" i="3"/>
  <c r="N27756" i="3" s="1"/>
  <c r="M27753" i="3"/>
  <c r="N27753" i="3" s="1"/>
  <c r="M27748" i="3"/>
  <c r="N27748" i="3" s="1"/>
  <c r="M27745" i="3"/>
  <c r="N27745" i="3" s="1"/>
  <c r="M27740" i="3"/>
  <c r="N27740" i="3" s="1"/>
  <c r="M27737" i="3"/>
  <c r="N27737" i="3" s="1"/>
  <c r="M27732" i="3"/>
  <c r="N27732" i="3" s="1"/>
  <c r="M27729" i="3"/>
  <c r="N27729" i="3" s="1"/>
  <c r="M27724" i="3"/>
  <c r="N27724" i="3" s="1"/>
  <c r="M27721" i="3"/>
  <c r="N27721" i="3" s="1"/>
  <c r="M27716" i="3"/>
  <c r="N27716" i="3" s="1"/>
  <c r="M27713" i="3"/>
  <c r="N27713" i="3" s="1"/>
  <c r="M27708" i="3"/>
  <c r="N27708" i="3" s="1"/>
  <c r="M27705" i="3"/>
  <c r="N27705" i="3" s="1"/>
  <c r="M27700" i="3"/>
  <c r="N27700" i="3" s="1"/>
  <c r="M27697" i="3"/>
  <c r="N27697" i="3" s="1"/>
  <c r="M27692" i="3"/>
  <c r="N27692" i="3" s="1"/>
  <c r="M27689" i="3"/>
  <c r="N27689" i="3" s="1"/>
  <c r="M27684" i="3"/>
  <c r="N27684" i="3" s="1"/>
  <c r="M27681" i="3"/>
  <c r="N27681" i="3" s="1"/>
  <c r="M27676" i="3"/>
  <c r="N27676" i="3" s="1"/>
  <c r="M27673" i="3"/>
  <c r="N27673" i="3" s="1"/>
  <c r="M27668" i="3"/>
  <c r="N27668" i="3" s="1"/>
  <c r="M27665" i="3"/>
  <c r="N27665" i="3" s="1"/>
  <c r="M27660" i="3"/>
  <c r="N27660" i="3" s="1"/>
  <c r="M27657" i="3"/>
  <c r="N27657" i="3" s="1"/>
  <c r="M27652" i="3"/>
  <c r="N27652" i="3" s="1"/>
  <c r="M27649" i="3"/>
  <c r="N27649" i="3" s="1"/>
  <c r="M27644" i="3"/>
  <c r="N27644" i="3" s="1"/>
  <c r="M27641" i="3"/>
  <c r="N27641" i="3" s="1"/>
  <c r="M27636" i="3"/>
  <c r="N27636" i="3" s="1"/>
  <c r="M27633" i="3"/>
  <c r="N27633" i="3" s="1"/>
  <c r="M27628" i="3"/>
  <c r="N27628" i="3" s="1"/>
  <c r="M27625" i="3"/>
  <c r="N27625" i="3" s="1"/>
  <c r="M27620" i="3"/>
  <c r="N27620" i="3" s="1"/>
  <c r="M27617" i="3"/>
  <c r="N27617" i="3" s="1"/>
  <c r="M27612" i="3"/>
  <c r="N27612" i="3" s="1"/>
  <c r="M27609" i="3"/>
  <c r="N27609" i="3" s="1"/>
  <c r="M27604" i="3"/>
  <c r="N27604" i="3" s="1"/>
  <c r="M27601" i="3"/>
  <c r="N27601" i="3" s="1"/>
  <c r="M27596" i="3"/>
  <c r="N27596" i="3" s="1"/>
  <c r="M27593" i="3"/>
  <c r="N27593" i="3" s="1"/>
  <c r="M27588" i="3"/>
  <c r="N27588" i="3" s="1"/>
  <c r="M27585" i="3"/>
  <c r="N27585" i="3" s="1"/>
  <c r="M27580" i="3"/>
  <c r="N27580" i="3" s="1"/>
  <c r="M27577" i="3"/>
  <c r="N27577" i="3" s="1"/>
  <c r="M27572" i="3"/>
  <c r="N27572" i="3" s="1"/>
  <c r="M27569" i="3"/>
  <c r="N27569" i="3" s="1"/>
  <c r="M27564" i="3"/>
  <c r="N27564" i="3" s="1"/>
  <c r="M27561" i="3"/>
  <c r="N27561" i="3" s="1"/>
  <c r="M27556" i="3"/>
  <c r="N27556" i="3" s="1"/>
  <c r="M27553" i="3"/>
  <c r="N27553" i="3" s="1"/>
  <c r="M27548" i="3"/>
  <c r="N27548" i="3" s="1"/>
  <c r="M27545" i="3"/>
  <c r="N27545" i="3" s="1"/>
  <c r="M27540" i="3"/>
  <c r="N27540" i="3" s="1"/>
  <c r="M27537" i="3"/>
  <c r="N27537" i="3" s="1"/>
  <c r="M27532" i="3"/>
  <c r="N27532" i="3" s="1"/>
  <c r="M27529" i="3"/>
  <c r="N27529" i="3" s="1"/>
  <c r="M27524" i="3"/>
  <c r="N27524" i="3" s="1"/>
  <c r="M27521" i="3"/>
  <c r="N27521" i="3" s="1"/>
  <c r="M27516" i="3"/>
  <c r="N27516" i="3" s="1"/>
  <c r="M27513" i="3"/>
  <c r="N27513" i="3" s="1"/>
  <c r="M27508" i="3"/>
  <c r="N27508" i="3" s="1"/>
  <c r="M27505" i="3"/>
  <c r="N27505" i="3" s="1"/>
  <c r="M27500" i="3"/>
  <c r="N27500" i="3" s="1"/>
  <c r="M27497" i="3"/>
  <c r="N27497" i="3" s="1"/>
  <c r="M27492" i="3"/>
  <c r="N27492" i="3" s="1"/>
  <c r="M27489" i="3"/>
  <c r="N27489" i="3" s="1"/>
  <c r="M27484" i="3"/>
  <c r="N27484" i="3" s="1"/>
  <c r="M27481" i="3"/>
  <c r="N27481" i="3" s="1"/>
  <c r="M27476" i="3"/>
  <c r="N27476" i="3" s="1"/>
  <c r="M27473" i="3"/>
  <c r="N27473" i="3" s="1"/>
  <c r="M27468" i="3"/>
  <c r="N27468" i="3" s="1"/>
  <c r="M27465" i="3"/>
  <c r="N27465" i="3" s="1"/>
  <c r="M27460" i="3"/>
  <c r="N27460" i="3" s="1"/>
  <c r="M27457" i="3"/>
  <c r="N27457" i="3" s="1"/>
  <c r="M27452" i="3"/>
  <c r="N27452" i="3" s="1"/>
  <c r="M27449" i="3"/>
  <c r="N27449" i="3" s="1"/>
  <c r="M27444" i="3"/>
  <c r="N27444" i="3" s="1"/>
  <c r="M27441" i="3"/>
  <c r="N27441" i="3" s="1"/>
  <c r="M27436" i="3"/>
  <c r="N27436" i="3" s="1"/>
  <c r="M27433" i="3"/>
  <c r="N27433" i="3" s="1"/>
  <c r="M27428" i="3"/>
  <c r="N27428" i="3" s="1"/>
  <c r="M27425" i="3"/>
  <c r="N27425" i="3" s="1"/>
  <c r="M27420" i="3"/>
  <c r="N27420" i="3" s="1"/>
  <c r="M27417" i="3"/>
  <c r="N27417" i="3" s="1"/>
  <c r="M27412" i="3"/>
  <c r="N27412" i="3" s="1"/>
  <c r="M27409" i="3"/>
  <c r="N27409" i="3" s="1"/>
  <c r="M27404" i="3"/>
  <c r="N27404" i="3" s="1"/>
  <c r="M27401" i="3"/>
  <c r="N27401" i="3" s="1"/>
  <c r="M27396" i="3"/>
  <c r="N27396" i="3" s="1"/>
  <c r="M27393" i="3"/>
  <c r="N27393" i="3" s="1"/>
  <c r="M27388" i="3"/>
  <c r="N27388" i="3" s="1"/>
  <c r="M27385" i="3"/>
  <c r="N27385" i="3" s="1"/>
  <c r="M27380" i="3"/>
  <c r="N27380" i="3" s="1"/>
  <c r="M27377" i="3"/>
  <c r="N27377" i="3" s="1"/>
  <c r="M27372" i="3"/>
  <c r="N27372" i="3" s="1"/>
  <c r="M27369" i="3"/>
  <c r="N27369" i="3" s="1"/>
  <c r="M27364" i="3"/>
  <c r="N27364" i="3" s="1"/>
  <c r="M27361" i="3"/>
  <c r="N27361" i="3" s="1"/>
  <c r="M27356" i="3"/>
  <c r="N27356" i="3" s="1"/>
  <c r="M27353" i="3"/>
  <c r="N27353" i="3" s="1"/>
  <c r="M27348" i="3"/>
  <c r="N27348" i="3" s="1"/>
  <c r="M27345" i="3"/>
  <c r="N27345" i="3" s="1"/>
  <c r="M27340" i="3"/>
  <c r="N27340" i="3" s="1"/>
  <c r="M27337" i="3"/>
  <c r="N27337" i="3" s="1"/>
  <c r="M27332" i="3"/>
  <c r="N27332" i="3" s="1"/>
  <c r="M27329" i="3"/>
  <c r="N27329" i="3" s="1"/>
  <c r="M27324" i="3"/>
  <c r="N27324" i="3" s="1"/>
  <c r="M27321" i="3"/>
  <c r="N27321" i="3" s="1"/>
  <c r="M27316" i="3"/>
  <c r="N27316" i="3" s="1"/>
  <c r="M27313" i="3"/>
  <c r="N27313" i="3" s="1"/>
  <c r="M27308" i="3"/>
  <c r="N27308" i="3" s="1"/>
  <c r="M27305" i="3"/>
  <c r="N27305" i="3" s="1"/>
  <c r="M27300" i="3"/>
  <c r="N27300" i="3" s="1"/>
  <c r="M27297" i="3"/>
  <c r="N27297" i="3" s="1"/>
  <c r="M27292" i="3"/>
  <c r="N27292" i="3" s="1"/>
  <c r="M27289" i="3"/>
  <c r="N27289" i="3" s="1"/>
  <c r="M27284" i="3"/>
  <c r="N27284" i="3" s="1"/>
  <c r="M27281" i="3"/>
  <c r="N27281" i="3" s="1"/>
  <c r="M27276" i="3"/>
  <c r="N27276" i="3" s="1"/>
  <c r="M27273" i="3"/>
  <c r="N27273" i="3" s="1"/>
  <c r="M27268" i="3"/>
  <c r="N27268" i="3" s="1"/>
  <c r="M27265" i="3"/>
  <c r="N27265" i="3" s="1"/>
  <c r="M27260" i="3"/>
  <c r="N27260" i="3" s="1"/>
  <c r="M27257" i="3"/>
  <c r="N27257" i="3" s="1"/>
  <c r="M27252" i="3"/>
  <c r="N27252" i="3" s="1"/>
  <c r="M27249" i="3"/>
  <c r="N27249" i="3" s="1"/>
  <c r="M27244" i="3"/>
  <c r="N27244" i="3" s="1"/>
  <c r="M27241" i="3"/>
  <c r="N27241" i="3" s="1"/>
  <c r="M27236" i="3"/>
  <c r="N27236" i="3" s="1"/>
  <c r="M27233" i="3"/>
  <c r="N27233" i="3" s="1"/>
  <c r="M27228" i="3"/>
  <c r="N27228" i="3" s="1"/>
  <c r="M27225" i="3"/>
  <c r="N27225" i="3" s="1"/>
  <c r="M27220" i="3"/>
  <c r="N27220" i="3" s="1"/>
  <c r="M27217" i="3"/>
  <c r="N27217" i="3" s="1"/>
  <c r="M27212" i="3"/>
  <c r="N27212" i="3" s="1"/>
  <c r="M27209" i="3"/>
  <c r="N27209" i="3" s="1"/>
  <c r="M27204" i="3"/>
  <c r="N27204" i="3" s="1"/>
  <c r="M27201" i="3"/>
  <c r="N27201" i="3" s="1"/>
  <c r="M27196" i="3"/>
  <c r="N27196" i="3" s="1"/>
  <c r="M27193" i="3"/>
  <c r="N27193" i="3" s="1"/>
  <c r="M27188" i="3"/>
  <c r="N27188" i="3" s="1"/>
  <c r="M27185" i="3"/>
  <c r="N27185" i="3" s="1"/>
  <c r="M27180" i="3"/>
  <c r="N27180" i="3" s="1"/>
  <c r="M27177" i="3"/>
  <c r="N27177" i="3" s="1"/>
  <c r="M27172" i="3"/>
  <c r="N27172" i="3" s="1"/>
  <c r="M27169" i="3"/>
  <c r="N27169" i="3" s="1"/>
  <c r="M27164" i="3"/>
  <c r="N27164" i="3" s="1"/>
  <c r="M27161" i="3"/>
  <c r="N27161" i="3" s="1"/>
  <c r="M27156" i="3"/>
  <c r="N27156" i="3" s="1"/>
  <c r="M27153" i="3"/>
  <c r="N27153" i="3" s="1"/>
  <c r="M27148" i="3"/>
  <c r="N27148" i="3" s="1"/>
  <c r="M27145" i="3"/>
  <c r="N27145" i="3" s="1"/>
  <c r="M27140" i="3"/>
  <c r="N27140" i="3" s="1"/>
  <c r="M27137" i="3"/>
  <c r="N27137" i="3" s="1"/>
  <c r="M27132" i="3"/>
  <c r="N27132" i="3" s="1"/>
  <c r="M27129" i="3"/>
  <c r="N27129" i="3" s="1"/>
  <c r="M27124" i="3"/>
  <c r="N27124" i="3" s="1"/>
  <c r="M27121" i="3"/>
  <c r="N27121" i="3" s="1"/>
  <c r="M27116" i="3"/>
  <c r="N27116" i="3" s="1"/>
  <c r="M27113" i="3"/>
  <c r="N27113" i="3" s="1"/>
  <c r="M27108" i="3"/>
  <c r="N27108" i="3" s="1"/>
  <c r="M27105" i="3"/>
  <c r="N27105" i="3" s="1"/>
  <c r="M27100" i="3"/>
  <c r="N27100" i="3" s="1"/>
  <c r="M27097" i="3"/>
  <c r="N27097" i="3" s="1"/>
  <c r="M27092" i="3"/>
  <c r="N27092" i="3" s="1"/>
  <c r="M27089" i="3"/>
  <c r="N27089" i="3" s="1"/>
  <c r="M27084" i="3"/>
  <c r="N27084" i="3" s="1"/>
  <c r="M27081" i="3"/>
  <c r="N27081" i="3" s="1"/>
  <c r="M27076" i="3"/>
  <c r="N27076" i="3" s="1"/>
  <c r="M27073" i="3"/>
  <c r="N27073" i="3" s="1"/>
  <c r="M27068" i="3"/>
  <c r="N27068" i="3" s="1"/>
  <c r="M27065" i="3"/>
  <c r="N27065" i="3" s="1"/>
  <c r="M27060" i="3"/>
  <c r="N27060" i="3" s="1"/>
  <c r="M27057" i="3"/>
  <c r="N27057" i="3" s="1"/>
  <c r="M27052" i="3"/>
  <c r="N27052" i="3" s="1"/>
  <c r="M27049" i="3"/>
  <c r="N27049" i="3" s="1"/>
  <c r="M27044" i="3"/>
  <c r="N27044" i="3" s="1"/>
  <c r="M27041" i="3"/>
  <c r="N27041" i="3" s="1"/>
  <c r="M27036" i="3"/>
  <c r="N27036" i="3" s="1"/>
  <c r="M27033" i="3"/>
  <c r="N27033" i="3" s="1"/>
  <c r="M27028" i="3"/>
  <c r="N27028" i="3" s="1"/>
  <c r="M27025" i="3"/>
  <c r="N27025" i="3" s="1"/>
  <c r="M27020" i="3"/>
  <c r="N27020" i="3" s="1"/>
  <c r="M27017" i="3"/>
  <c r="N27017" i="3" s="1"/>
  <c r="M27012" i="3"/>
  <c r="N27012" i="3" s="1"/>
  <c r="M27009" i="3"/>
  <c r="N27009" i="3" s="1"/>
  <c r="M27004" i="3"/>
  <c r="N27004" i="3" s="1"/>
  <c r="M27001" i="3"/>
  <c r="N27001" i="3" s="1"/>
  <c r="M26996" i="3"/>
  <c r="N26996" i="3" s="1"/>
  <c r="M26993" i="3"/>
  <c r="N26993" i="3" s="1"/>
  <c r="M26988" i="3"/>
  <c r="N26988" i="3" s="1"/>
  <c r="M26985" i="3"/>
  <c r="N26985" i="3" s="1"/>
  <c r="M26980" i="3"/>
  <c r="N26980" i="3" s="1"/>
  <c r="M26977" i="3"/>
  <c r="N26977" i="3" s="1"/>
  <c r="M26972" i="3"/>
  <c r="N26972" i="3" s="1"/>
  <c r="M26969" i="3"/>
  <c r="N26969" i="3" s="1"/>
  <c r="M26964" i="3"/>
  <c r="N26964" i="3" s="1"/>
  <c r="M26961" i="3"/>
  <c r="N26961" i="3" s="1"/>
  <c r="M26956" i="3"/>
  <c r="N26956" i="3" s="1"/>
  <c r="M26953" i="3"/>
  <c r="N26953" i="3" s="1"/>
  <c r="M26948" i="3"/>
  <c r="N26948" i="3" s="1"/>
  <c r="M26945" i="3"/>
  <c r="N26945" i="3" s="1"/>
  <c r="M26940" i="3"/>
  <c r="N26940" i="3" s="1"/>
  <c r="M26937" i="3"/>
  <c r="N26937" i="3" s="1"/>
  <c r="M26932" i="3"/>
  <c r="N26932" i="3" s="1"/>
  <c r="M26929" i="3"/>
  <c r="N26929" i="3" s="1"/>
  <c r="M26924" i="3"/>
  <c r="N26924" i="3" s="1"/>
  <c r="M26921" i="3"/>
  <c r="N26921" i="3" s="1"/>
  <c r="M26916" i="3"/>
  <c r="N26916" i="3" s="1"/>
  <c r="M26913" i="3"/>
  <c r="N26913" i="3" s="1"/>
  <c r="M26908" i="3"/>
  <c r="N26908" i="3" s="1"/>
  <c r="M26905" i="3"/>
  <c r="N26905" i="3" s="1"/>
  <c r="M26900" i="3"/>
  <c r="N26900" i="3" s="1"/>
  <c r="M26897" i="3"/>
  <c r="N26897" i="3" s="1"/>
  <c r="M26892" i="3"/>
  <c r="N26892" i="3" s="1"/>
  <c r="M26889" i="3"/>
  <c r="N26889" i="3" s="1"/>
  <c r="M26884" i="3"/>
  <c r="N26884" i="3" s="1"/>
  <c r="M26881" i="3"/>
  <c r="N26881" i="3" s="1"/>
  <c r="M26876" i="3"/>
  <c r="N26876" i="3" s="1"/>
  <c r="M26873" i="3"/>
  <c r="N26873" i="3" s="1"/>
  <c r="M26868" i="3"/>
  <c r="N26868" i="3" s="1"/>
  <c r="M26865" i="3"/>
  <c r="N26865" i="3" s="1"/>
  <c r="M26860" i="3"/>
  <c r="N26860" i="3" s="1"/>
  <c r="M26857" i="3"/>
  <c r="N26857" i="3" s="1"/>
  <c r="M26852" i="3"/>
  <c r="N26852" i="3" s="1"/>
  <c r="M26849" i="3"/>
  <c r="N26849" i="3" s="1"/>
  <c r="M26844" i="3"/>
  <c r="N26844" i="3" s="1"/>
  <c r="M26841" i="3"/>
  <c r="N26841" i="3" s="1"/>
  <c r="M26836" i="3"/>
  <c r="N26836" i="3" s="1"/>
  <c r="M26833" i="3"/>
  <c r="N26833" i="3" s="1"/>
  <c r="M26828" i="3"/>
  <c r="N26828" i="3" s="1"/>
  <c r="M26825" i="3"/>
  <c r="N26825" i="3" s="1"/>
  <c r="M26820" i="3"/>
  <c r="N26820" i="3" s="1"/>
  <c r="M26817" i="3"/>
  <c r="N26817" i="3" s="1"/>
  <c r="M26812" i="3"/>
  <c r="N26812" i="3" s="1"/>
  <c r="M26809" i="3"/>
  <c r="N26809" i="3" s="1"/>
  <c r="M26804" i="3"/>
  <c r="N26804" i="3" s="1"/>
  <c r="M26801" i="3"/>
  <c r="N26801" i="3" s="1"/>
  <c r="M26796" i="3"/>
  <c r="N26796" i="3" s="1"/>
  <c r="M26793" i="3"/>
  <c r="N26793" i="3" s="1"/>
  <c r="M26788" i="3"/>
  <c r="N26788" i="3" s="1"/>
  <c r="M26785" i="3"/>
  <c r="N26785" i="3" s="1"/>
  <c r="M26780" i="3"/>
  <c r="N26780" i="3" s="1"/>
  <c r="M26777" i="3"/>
  <c r="N26777" i="3" s="1"/>
  <c r="M26772" i="3"/>
  <c r="N26772" i="3" s="1"/>
  <c r="M26769" i="3"/>
  <c r="N26769" i="3" s="1"/>
  <c r="M26764" i="3"/>
  <c r="N26764" i="3" s="1"/>
  <c r="M26761" i="3"/>
  <c r="N26761" i="3" s="1"/>
  <c r="M26756" i="3"/>
  <c r="N26756" i="3" s="1"/>
  <c r="M26753" i="3"/>
  <c r="N26753" i="3" s="1"/>
  <c r="M26748" i="3"/>
  <c r="N26748" i="3" s="1"/>
  <c r="M26745" i="3"/>
  <c r="N26745" i="3" s="1"/>
  <c r="M26740" i="3"/>
  <c r="N26740" i="3" s="1"/>
  <c r="M26737" i="3"/>
  <c r="N26737" i="3" s="1"/>
  <c r="M26732" i="3"/>
  <c r="N26732" i="3" s="1"/>
  <c r="M26729" i="3"/>
  <c r="N26729" i="3" s="1"/>
  <c r="M26724" i="3"/>
  <c r="N26724" i="3" s="1"/>
  <c r="M26721" i="3"/>
  <c r="N26721" i="3" s="1"/>
  <c r="M26716" i="3"/>
  <c r="N26716" i="3" s="1"/>
  <c r="M26713" i="3"/>
  <c r="N26713" i="3" s="1"/>
  <c r="M26708" i="3"/>
  <c r="N26708" i="3" s="1"/>
  <c r="M26705" i="3"/>
  <c r="N26705" i="3" s="1"/>
  <c r="M26700" i="3"/>
  <c r="N26700" i="3" s="1"/>
  <c r="M26697" i="3"/>
  <c r="N26697" i="3" s="1"/>
  <c r="M26692" i="3"/>
  <c r="N26692" i="3" s="1"/>
  <c r="M26689" i="3"/>
  <c r="N26689" i="3" s="1"/>
  <c r="M26684" i="3"/>
  <c r="N26684" i="3" s="1"/>
  <c r="M26681" i="3"/>
  <c r="N26681" i="3" s="1"/>
  <c r="M26676" i="3"/>
  <c r="N26676" i="3" s="1"/>
  <c r="M26673" i="3"/>
  <c r="N26673" i="3" s="1"/>
  <c r="M26668" i="3"/>
  <c r="N26668" i="3" s="1"/>
  <c r="M26665" i="3"/>
  <c r="N26665" i="3" s="1"/>
  <c r="M26660" i="3"/>
  <c r="N26660" i="3" s="1"/>
  <c r="M26657" i="3"/>
  <c r="N26657" i="3" s="1"/>
  <c r="M26652" i="3"/>
  <c r="N26652" i="3" s="1"/>
  <c r="M26649" i="3"/>
  <c r="N26649" i="3" s="1"/>
  <c r="M26644" i="3"/>
  <c r="N26644" i="3" s="1"/>
  <c r="M26641" i="3"/>
  <c r="N26641" i="3" s="1"/>
  <c r="M26636" i="3"/>
  <c r="N26636" i="3" s="1"/>
  <c r="M26633" i="3"/>
  <c r="N26633" i="3" s="1"/>
  <c r="M26628" i="3"/>
  <c r="N26628" i="3" s="1"/>
  <c r="M26625" i="3"/>
  <c r="N26625" i="3" s="1"/>
  <c r="M26620" i="3"/>
  <c r="N26620" i="3" s="1"/>
  <c r="M26617" i="3"/>
  <c r="N26617" i="3" s="1"/>
  <c r="M26612" i="3"/>
  <c r="N26612" i="3" s="1"/>
  <c r="M26609" i="3"/>
  <c r="N26609" i="3" s="1"/>
  <c r="M26604" i="3"/>
  <c r="N26604" i="3" s="1"/>
  <c r="M26601" i="3"/>
  <c r="N26601" i="3" s="1"/>
  <c r="M26596" i="3"/>
  <c r="N26596" i="3" s="1"/>
  <c r="M26593" i="3"/>
  <c r="N26593" i="3" s="1"/>
  <c r="M26588" i="3"/>
  <c r="N26588" i="3" s="1"/>
  <c r="M26585" i="3"/>
  <c r="N26585" i="3" s="1"/>
  <c r="M26580" i="3"/>
  <c r="N26580" i="3" s="1"/>
  <c r="M26577" i="3"/>
  <c r="N26577" i="3" s="1"/>
  <c r="M26572" i="3"/>
  <c r="N26572" i="3" s="1"/>
  <c r="M26569" i="3"/>
  <c r="N26569" i="3" s="1"/>
  <c r="M26564" i="3"/>
  <c r="N26564" i="3" s="1"/>
  <c r="M26561" i="3"/>
  <c r="N26561" i="3" s="1"/>
  <c r="M26556" i="3"/>
  <c r="N26556" i="3" s="1"/>
  <c r="M26553" i="3"/>
  <c r="N26553" i="3" s="1"/>
  <c r="M26548" i="3"/>
  <c r="N26548" i="3" s="1"/>
  <c r="M26545" i="3"/>
  <c r="N26545" i="3" s="1"/>
  <c r="M26540" i="3"/>
  <c r="N26540" i="3" s="1"/>
  <c r="M26537" i="3"/>
  <c r="N26537" i="3" s="1"/>
  <c r="M26532" i="3"/>
  <c r="N26532" i="3" s="1"/>
  <c r="M26529" i="3"/>
  <c r="N26529" i="3" s="1"/>
  <c r="M26524" i="3"/>
  <c r="N26524" i="3" s="1"/>
  <c r="M26521" i="3"/>
  <c r="N26521" i="3" s="1"/>
  <c r="M26516" i="3"/>
  <c r="N26516" i="3" s="1"/>
  <c r="M26513" i="3"/>
  <c r="N26513" i="3" s="1"/>
  <c r="M26508" i="3"/>
  <c r="N26508" i="3" s="1"/>
  <c r="M26505" i="3"/>
  <c r="N26505" i="3" s="1"/>
  <c r="M26500" i="3"/>
  <c r="N26500" i="3" s="1"/>
  <c r="M26497" i="3"/>
  <c r="N26497" i="3" s="1"/>
  <c r="M26492" i="3"/>
  <c r="N26492" i="3" s="1"/>
  <c r="M26489" i="3"/>
  <c r="N26489" i="3" s="1"/>
  <c r="M26484" i="3"/>
  <c r="N26484" i="3" s="1"/>
  <c r="M26481" i="3"/>
  <c r="N26481" i="3" s="1"/>
  <c r="M26476" i="3"/>
  <c r="N26476" i="3" s="1"/>
  <c r="M26473" i="3"/>
  <c r="N26473" i="3" s="1"/>
  <c r="M26468" i="3"/>
  <c r="N26468" i="3" s="1"/>
  <c r="M26465" i="3"/>
  <c r="N26465" i="3" s="1"/>
  <c r="M26460" i="3"/>
  <c r="N26460" i="3" s="1"/>
  <c r="M26457" i="3"/>
  <c r="N26457" i="3" s="1"/>
  <c r="M26452" i="3"/>
  <c r="N26452" i="3" s="1"/>
  <c r="M26449" i="3"/>
  <c r="N26449" i="3" s="1"/>
  <c r="M26444" i="3"/>
  <c r="N26444" i="3" s="1"/>
  <c r="M26441" i="3"/>
  <c r="N26441" i="3" s="1"/>
  <c r="M26436" i="3"/>
  <c r="N26436" i="3" s="1"/>
  <c r="M26433" i="3"/>
  <c r="N26433" i="3" s="1"/>
  <c r="M26428" i="3"/>
  <c r="N26428" i="3" s="1"/>
  <c r="M26425" i="3"/>
  <c r="N26425" i="3" s="1"/>
  <c r="M26420" i="3"/>
  <c r="N26420" i="3" s="1"/>
  <c r="M26417" i="3"/>
  <c r="N26417" i="3" s="1"/>
  <c r="M26412" i="3"/>
  <c r="N26412" i="3" s="1"/>
  <c r="M26409" i="3"/>
  <c r="N26409" i="3" s="1"/>
  <c r="M26404" i="3"/>
  <c r="N26404" i="3" s="1"/>
  <c r="M26401" i="3"/>
  <c r="N26401" i="3" s="1"/>
  <c r="M26396" i="3"/>
  <c r="N26396" i="3" s="1"/>
  <c r="M26393" i="3"/>
  <c r="N26393" i="3" s="1"/>
  <c r="M26388" i="3"/>
  <c r="N26388" i="3" s="1"/>
  <c r="M26385" i="3"/>
  <c r="N26385" i="3" s="1"/>
  <c r="M26380" i="3"/>
  <c r="N26380" i="3" s="1"/>
  <c r="M26377" i="3"/>
  <c r="N26377" i="3" s="1"/>
  <c r="M26372" i="3"/>
  <c r="N26372" i="3" s="1"/>
  <c r="M26369" i="3"/>
  <c r="N26369" i="3" s="1"/>
  <c r="M26364" i="3"/>
  <c r="N26364" i="3" s="1"/>
  <c r="M26361" i="3"/>
  <c r="N26361" i="3" s="1"/>
  <c r="M26356" i="3"/>
  <c r="N26356" i="3" s="1"/>
  <c r="M26353" i="3"/>
  <c r="N26353" i="3" s="1"/>
  <c r="M26348" i="3"/>
  <c r="N26348" i="3" s="1"/>
  <c r="M26345" i="3"/>
  <c r="N26345" i="3" s="1"/>
  <c r="M26340" i="3"/>
  <c r="N26340" i="3" s="1"/>
  <c r="M26337" i="3"/>
  <c r="N26337" i="3" s="1"/>
  <c r="M26332" i="3"/>
  <c r="N26332" i="3" s="1"/>
  <c r="M26329" i="3"/>
  <c r="N26329" i="3" s="1"/>
  <c r="M26324" i="3"/>
  <c r="N26324" i="3" s="1"/>
  <c r="M26321" i="3"/>
  <c r="N26321" i="3" s="1"/>
  <c r="M26316" i="3"/>
  <c r="N26316" i="3" s="1"/>
  <c r="M26313" i="3"/>
  <c r="N26313" i="3" s="1"/>
  <c r="M26308" i="3"/>
  <c r="N26308" i="3" s="1"/>
  <c r="M26305" i="3"/>
  <c r="N26305" i="3" s="1"/>
  <c r="M26300" i="3"/>
  <c r="N26300" i="3" s="1"/>
  <c r="M26297" i="3"/>
  <c r="N26297" i="3" s="1"/>
  <c r="M26292" i="3"/>
  <c r="N26292" i="3" s="1"/>
  <c r="M26289" i="3"/>
  <c r="N26289" i="3" s="1"/>
  <c r="M26284" i="3"/>
  <c r="N26284" i="3" s="1"/>
  <c r="M26281" i="3"/>
  <c r="N26281" i="3" s="1"/>
  <c r="M26276" i="3"/>
  <c r="N26276" i="3" s="1"/>
  <c r="M26273" i="3"/>
  <c r="N26273" i="3" s="1"/>
  <c r="M26268" i="3"/>
  <c r="N26268" i="3" s="1"/>
  <c r="M26265" i="3"/>
  <c r="N26265" i="3" s="1"/>
  <c r="M26260" i="3"/>
  <c r="N26260" i="3" s="1"/>
  <c r="M26257" i="3"/>
  <c r="N26257" i="3" s="1"/>
  <c r="M26252" i="3"/>
  <c r="N26252" i="3" s="1"/>
  <c r="M26249" i="3"/>
  <c r="N26249" i="3" s="1"/>
  <c r="M26244" i="3"/>
  <c r="N26244" i="3" s="1"/>
  <c r="M26241" i="3"/>
  <c r="N26241" i="3" s="1"/>
  <c r="M26236" i="3"/>
  <c r="N26236" i="3" s="1"/>
  <c r="M26233" i="3"/>
  <c r="N26233" i="3" s="1"/>
  <c r="M26228" i="3"/>
  <c r="N26228" i="3" s="1"/>
  <c r="M26225" i="3"/>
  <c r="N26225" i="3" s="1"/>
  <c r="M26220" i="3"/>
  <c r="N26220" i="3" s="1"/>
  <c r="M26217" i="3"/>
  <c r="N26217" i="3" s="1"/>
  <c r="M26212" i="3"/>
  <c r="N26212" i="3" s="1"/>
  <c r="M26209" i="3"/>
  <c r="N26209" i="3" s="1"/>
  <c r="M26204" i="3"/>
  <c r="N26204" i="3" s="1"/>
  <c r="M26201" i="3"/>
  <c r="N26201" i="3" s="1"/>
  <c r="M26196" i="3"/>
  <c r="N26196" i="3" s="1"/>
  <c r="M26193" i="3"/>
  <c r="N26193" i="3" s="1"/>
  <c r="M26188" i="3"/>
  <c r="N26188" i="3" s="1"/>
  <c r="M26185" i="3"/>
  <c r="N26185" i="3" s="1"/>
  <c r="M26180" i="3"/>
  <c r="N26180" i="3" s="1"/>
  <c r="M26177" i="3"/>
  <c r="N26177" i="3" s="1"/>
  <c r="M26172" i="3"/>
  <c r="N26172" i="3" s="1"/>
  <c r="M26169" i="3"/>
  <c r="N26169" i="3" s="1"/>
  <c r="M26164" i="3"/>
  <c r="N26164" i="3" s="1"/>
  <c r="M26161" i="3"/>
  <c r="N26161" i="3" s="1"/>
  <c r="M26156" i="3"/>
  <c r="N26156" i="3" s="1"/>
  <c r="M26153" i="3"/>
  <c r="N26153" i="3" s="1"/>
  <c r="M26148" i="3"/>
  <c r="N26148" i="3" s="1"/>
  <c r="M26145" i="3"/>
  <c r="N26145" i="3" s="1"/>
  <c r="M26140" i="3"/>
  <c r="N26140" i="3" s="1"/>
  <c r="M26137" i="3"/>
  <c r="N26137" i="3" s="1"/>
  <c r="M26132" i="3"/>
  <c r="N26132" i="3" s="1"/>
  <c r="M26124" i="3"/>
  <c r="N26124" i="3" s="1"/>
  <c r="M26121" i="3"/>
  <c r="N26121" i="3" s="1"/>
  <c r="M26116" i="3"/>
  <c r="N26116" i="3" s="1"/>
  <c r="M26113" i="3"/>
  <c r="N26113" i="3" s="1"/>
  <c r="M26108" i="3"/>
  <c r="N26108" i="3" s="1"/>
  <c r="M26105" i="3"/>
  <c r="N26105" i="3" s="1"/>
  <c r="M26100" i="3"/>
  <c r="N26100" i="3" s="1"/>
  <c r="M26097" i="3"/>
  <c r="N26097" i="3" s="1"/>
  <c r="M26092" i="3"/>
  <c r="N26092" i="3" s="1"/>
  <c r="M26089" i="3"/>
  <c r="N26089" i="3" s="1"/>
  <c r="M26084" i="3"/>
  <c r="N26084" i="3" s="1"/>
  <c r="M26081" i="3"/>
  <c r="N26081" i="3" s="1"/>
  <c r="M26076" i="3"/>
  <c r="N26076" i="3" s="1"/>
  <c r="M26073" i="3"/>
  <c r="N26073" i="3" s="1"/>
  <c r="M26068" i="3"/>
  <c r="N26068" i="3" s="1"/>
  <c r="M26065" i="3"/>
  <c r="N26065" i="3" s="1"/>
  <c r="M26060" i="3"/>
  <c r="N26060" i="3" s="1"/>
  <c r="M26057" i="3"/>
  <c r="N26057" i="3" s="1"/>
  <c r="M26052" i="3"/>
  <c r="N26052" i="3" s="1"/>
  <c r="M26049" i="3"/>
  <c r="N26049" i="3" s="1"/>
  <c r="M26044" i="3"/>
  <c r="N26044" i="3" s="1"/>
  <c r="M26041" i="3"/>
  <c r="N26041" i="3" s="1"/>
  <c r="M26036" i="3"/>
  <c r="N26036" i="3" s="1"/>
  <c r="M26033" i="3"/>
  <c r="N26033" i="3" s="1"/>
  <c r="M26028" i="3"/>
  <c r="N26028" i="3" s="1"/>
  <c r="M26025" i="3"/>
  <c r="N26025" i="3" s="1"/>
  <c r="M26020" i="3"/>
  <c r="N26020" i="3" s="1"/>
  <c r="M26017" i="3"/>
  <c r="N26017" i="3" s="1"/>
  <c r="M26012" i="3"/>
  <c r="N26012" i="3" s="1"/>
  <c r="M26009" i="3"/>
  <c r="N26009" i="3" s="1"/>
  <c r="M26004" i="3"/>
  <c r="N26004" i="3" s="1"/>
  <c r="M26001" i="3"/>
  <c r="N26001" i="3" s="1"/>
  <c r="M25996" i="3"/>
  <c r="N25996" i="3" s="1"/>
  <c r="M25993" i="3"/>
  <c r="N25993" i="3" s="1"/>
  <c r="M25988" i="3"/>
  <c r="N25988" i="3" s="1"/>
  <c r="M25985" i="3"/>
  <c r="N25985" i="3" s="1"/>
  <c r="M25980" i="3"/>
  <c r="N25980" i="3" s="1"/>
  <c r="M25977" i="3"/>
  <c r="N25977" i="3" s="1"/>
  <c r="M25972" i="3"/>
  <c r="N25972" i="3" s="1"/>
  <c r="M25969" i="3"/>
  <c r="N25969" i="3" s="1"/>
  <c r="M25964" i="3"/>
  <c r="N25964" i="3" s="1"/>
  <c r="M25961" i="3"/>
  <c r="N25961" i="3" s="1"/>
  <c r="M25956" i="3"/>
  <c r="N25956" i="3" s="1"/>
  <c r="M25953" i="3"/>
  <c r="N25953" i="3" s="1"/>
  <c r="M25948" i="3"/>
  <c r="N25948" i="3" s="1"/>
  <c r="M25945" i="3"/>
  <c r="N25945" i="3" s="1"/>
  <c r="M25940" i="3"/>
  <c r="N25940" i="3" s="1"/>
  <c r="M25937" i="3"/>
  <c r="N25937" i="3" s="1"/>
  <c r="M25932" i="3"/>
  <c r="N25932" i="3" s="1"/>
  <c r="M25929" i="3"/>
  <c r="N25929" i="3" s="1"/>
  <c r="M25924" i="3"/>
  <c r="N25924" i="3" s="1"/>
  <c r="M25921" i="3"/>
  <c r="N25921" i="3" s="1"/>
  <c r="M25916" i="3"/>
  <c r="N25916" i="3" s="1"/>
  <c r="M25913" i="3"/>
  <c r="N25913" i="3" s="1"/>
  <c r="M25908" i="3"/>
  <c r="N25908" i="3" s="1"/>
  <c r="M25905" i="3"/>
  <c r="N25905" i="3" s="1"/>
  <c r="M25900" i="3"/>
  <c r="N25900" i="3" s="1"/>
  <c r="M25897" i="3"/>
  <c r="N25897" i="3" s="1"/>
  <c r="M25892" i="3"/>
  <c r="N25892" i="3" s="1"/>
  <c r="M25889" i="3"/>
  <c r="N25889" i="3" s="1"/>
  <c r="M25884" i="3"/>
  <c r="N25884" i="3" s="1"/>
  <c r="M25881" i="3"/>
  <c r="N25881" i="3" s="1"/>
  <c r="M25876" i="3"/>
  <c r="N25876" i="3" s="1"/>
  <c r="M25873" i="3"/>
  <c r="N25873" i="3" s="1"/>
  <c r="M25868" i="3"/>
  <c r="N25868" i="3" s="1"/>
  <c r="M25865" i="3"/>
  <c r="N25865" i="3" s="1"/>
  <c r="M25860" i="3"/>
  <c r="N25860" i="3" s="1"/>
  <c r="M25857" i="3"/>
  <c r="N25857" i="3" s="1"/>
  <c r="M25852" i="3"/>
  <c r="N25852" i="3" s="1"/>
  <c r="M25849" i="3"/>
  <c r="N25849" i="3" s="1"/>
  <c r="M25844" i="3"/>
  <c r="N25844" i="3" s="1"/>
  <c r="M25841" i="3"/>
  <c r="N25841" i="3" s="1"/>
  <c r="M25836" i="3"/>
  <c r="N25836" i="3" s="1"/>
  <c r="M25833" i="3"/>
  <c r="N25833" i="3" s="1"/>
  <c r="M25828" i="3"/>
  <c r="N25828" i="3" s="1"/>
  <c r="M25817" i="3"/>
  <c r="N25817" i="3" s="1"/>
  <c r="M25796" i="3"/>
  <c r="N25796" i="3" s="1"/>
  <c r="M25785" i="3"/>
  <c r="N25785" i="3" s="1"/>
  <c r="M8" i="3"/>
  <c r="N8" i="3" s="1"/>
  <c r="M13" i="3"/>
  <c r="N13" i="3" s="1"/>
  <c r="M16" i="3"/>
  <c r="N16" i="3" s="1"/>
  <c r="M21" i="3"/>
  <c r="N21" i="3" s="1"/>
  <c r="M24" i="3"/>
  <c r="N24" i="3" s="1"/>
  <c r="M28" i="3"/>
  <c r="N28" i="3" s="1"/>
  <c r="M31" i="3"/>
  <c r="N31" i="3" s="1"/>
  <c r="M35" i="3"/>
  <c r="N35" i="3" s="1"/>
  <c r="M42" i="3"/>
  <c r="N42" i="3" s="1"/>
  <c r="M46" i="3"/>
  <c r="N46" i="3" s="1"/>
  <c r="M49" i="3"/>
  <c r="N49" i="3" s="1"/>
  <c r="M53" i="3"/>
  <c r="N53" i="3" s="1"/>
  <c r="M56" i="3"/>
  <c r="N56" i="3" s="1"/>
  <c r="M60" i="3"/>
  <c r="N60" i="3" s="1"/>
  <c r="M63" i="3"/>
  <c r="N63" i="3" s="1"/>
  <c r="M67" i="3"/>
  <c r="N67" i="3" s="1"/>
  <c r="M74" i="3"/>
  <c r="N74" i="3" s="1"/>
  <c r="M78" i="3"/>
  <c r="N78" i="3" s="1"/>
  <c r="M81" i="3"/>
  <c r="N81" i="3" s="1"/>
  <c r="M85" i="3"/>
  <c r="N85" i="3" s="1"/>
  <c r="M88" i="3"/>
  <c r="N88" i="3" s="1"/>
  <c r="M11" i="3"/>
  <c r="N11" i="3" s="1"/>
  <c r="M14" i="3"/>
  <c r="N14" i="3" s="1"/>
  <c r="M19" i="3"/>
  <c r="N19" i="3" s="1"/>
  <c r="M22" i="3"/>
  <c r="N22" i="3" s="1"/>
  <c r="M25" i="3"/>
  <c r="N25" i="3" s="1"/>
  <c r="M29" i="3"/>
  <c r="N29" i="3" s="1"/>
  <c r="M32" i="3"/>
  <c r="N32" i="3" s="1"/>
  <c r="M36" i="3"/>
  <c r="N36" i="3" s="1"/>
  <c r="M39" i="3"/>
  <c r="N39" i="3" s="1"/>
  <c r="M43" i="3"/>
  <c r="N43" i="3" s="1"/>
  <c r="M50" i="3"/>
  <c r="N50" i="3" s="1"/>
  <c r="M54" i="3"/>
  <c r="N54" i="3" s="1"/>
  <c r="M57" i="3"/>
  <c r="N57" i="3" s="1"/>
  <c r="M61" i="3"/>
  <c r="N61" i="3" s="1"/>
  <c r="M64" i="3"/>
  <c r="N64" i="3" s="1"/>
  <c r="M68" i="3"/>
  <c r="N68" i="3" s="1"/>
  <c r="M71" i="3"/>
  <c r="N71" i="3" s="1"/>
  <c r="M75" i="3"/>
  <c r="N75" i="3" s="1"/>
  <c r="M82" i="3"/>
  <c r="N82" i="3" s="1"/>
  <c r="M86" i="3"/>
  <c r="N86" i="3" s="1"/>
  <c r="M89" i="3"/>
  <c r="N89" i="3" s="1"/>
  <c r="M7" i="3"/>
  <c r="N7" i="3" s="1"/>
  <c r="M18" i="3"/>
  <c r="N18" i="3" s="1"/>
  <c r="M23" i="3"/>
  <c r="N23" i="3" s="1"/>
  <c r="M38" i="3"/>
  <c r="N38" i="3" s="1"/>
  <c r="M45" i="3"/>
  <c r="N45" i="3" s="1"/>
  <c r="M52" i="3"/>
  <c r="N52" i="3" s="1"/>
  <c r="M59" i="3"/>
  <c r="N59" i="3" s="1"/>
  <c r="M66" i="3"/>
  <c r="N66" i="3" s="1"/>
  <c r="M73" i="3"/>
  <c r="N73" i="3" s="1"/>
  <c r="M80" i="3"/>
  <c r="N80" i="3" s="1"/>
  <c r="M87" i="3"/>
  <c r="N87" i="3" s="1"/>
  <c r="M9" i="3"/>
  <c r="N9" i="3" s="1"/>
  <c r="M20" i="3"/>
  <c r="N20" i="3" s="1"/>
  <c r="M26" i="3"/>
  <c r="N26" i="3" s="1"/>
  <c r="M33" i="3"/>
  <c r="N33" i="3" s="1"/>
  <c r="M40" i="3"/>
  <c r="N40" i="3" s="1"/>
  <c r="M47" i="3"/>
  <c r="N47" i="3" s="1"/>
  <c r="M62" i="3"/>
  <c r="N62" i="3" s="1"/>
  <c r="M69" i="3"/>
  <c r="N69" i="3" s="1"/>
  <c r="M76" i="3"/>
  <c r="N76" i="3" s="1"/>
  <c r="M83" i="3"/>
  <c r="N83" i="3" s="1"/>
  <c r="M90" i="3"/>
  <c r="N90" i="3" s="1"/>
  <c r="M10" i="3"/>
  <c r="N10" i="3" s="1"/>
  <c r="M15" i="3"/>
  <c r="N15" i="3" s="1"/>
  <c r="M27" i="3"/>
  <c r="N27" i="3" s="1"/>
  <c r="M34" i="3"/>
  <c r="N34" i="3" s="1"/>
  <c r="M41" i="3"/>
  <c r="N41" i="3" s="1"/>
  <c r="M48" i="3"/>
  <c r="N48" i="3" s="1"/>
  <c r="M55" i="3"/>
  <c r="N55" i="3" s="1"/>
  <c r="M70" i="3"/>
  <c r="N70" i="3" s="1"/>
  <c r="M77" i="3"/>
  <c r="N77" i="3" s="1"/>
  <c r="M84" i="3"/>
  <c r="N84" i="3" s="1"/>
  <c r="M12" i="3"/>
  <c r="N12" i="3" s="1"/>
  <c r="M17" i="3"/>
  <c r="N17" i="3" s="1"/>
  <c r="M30" i="3"/>
  <c r="N30" i="3" s="1"/>
  <c r="M37" i="3"/>
  <c r="N37" i="3" s="1"/>
  <c r="M44" i="3"/>
  <c r="N44" i="3" s="1"/>
  <c r="M51" i="3"/>
  <c r="N51" i="3" s="1"/>
  <c r="M58" i="3"/>
  <c r="N58" i="3" s="1"/>
  <c r="M65" i="3"/>
  <c r="N65" i="3" s="1"/>
  <c r="M72" i="3"/>
  <c r="N72" i="3" s="1"/>
  <c r="M79" i="3"/>
  <c r="N79" i="3" s="1"/>
  <c r="M25601" i="3"/>
  <c r="N25601" i="3" s="1"/>
  <c r="M25604" i="3"/>
  <c r="N25604" i="3" s="1"/>
  <c r="M25609" i="3"/>
  <c r="N25609" i="3" s="1"/>
  <c r="M25612" i="3"/>
  <c r="N25612" i="3" s="1"/>
  <c r="M25599" i="3"/>
  <c r="N25599" i="3" s="1"/>
  <c r="M25602" i="3"/>
  <c r="N25602" i="3" s="1"/>
  <c r="M25607" i="3"/>
  <c r="N25607" i="3" s="1"/>
  <c r="M25610" i="3"/>
  <c r="N25610" i="3" s="1"/>
  <c r="M25600" i="3"/>
  <c r="N25600" i="3" s="1"/>
  <c r="M25605" i="3"/>
  <c r="N25605" i="3" s="1"/>
  <c r="M25608" i="3"/>
  <c r="N25608" i="3" s="1"/>
  <c r="M25613" i="3"/>
  <c r="N25613" i="3" s="1"/>
  <c r="M25603" i="3"/>
  <c r="N25603" i="3" s="1"/>
  <c r="M25606" i="3"/>
  <c r="N25606" i="3" s="1"/>
  <c r="M25611" i="3"/>
  <c r="N25611" i="3" s="1"/>
  <c r="M25614" i="3"/>
  <c r="N25614" i="3" s="1"/>
  <c r="M25292" i="3"/>
  <c r="N25292" i="3" s="1"/>
  <c r="M25297" i="3"/>
  <c r="N25297" i="3" s="1"/>
  <c r="M25300" i="3"/>
  <c r="N25300" i="3" s="1"/>
  <c r="M25305" i="3"/>
  <c r="N25305" i="3" s="1"/>
  <c r="M25308" i="3"/>
  <c r="N25308" i="3" s="1"/>
  <c r="M25313" i="3"/>
  <c r="N25313" i="3" s="1"/>
  <c r="M25316" i="3"/>
  <c r="N25316" i="3" s="1"/>
  <c r="M25321" i="3"/>
  <c r="N25321" i="3" s="1"/>
  <c r="M25324" i="3"/>
  <c r="N25324" i="3" s="1"/>
  <c r="M25329" i="3"/>
  <c r="N25329" i="3" s="1"/>
  <c r="M25332" i="3"/>
  <c r="N25332" i="3" s="1"/>
  <c r="M25337" i="3"/>
  <c r="N25337" i="3" s="1"/>
  <c r="M25340" i="3"/>
  <c r="N25340" i="3" s="1"/>
  <c r="M25345" i="3"/>
  <c r="N25345" i="3" s="1"/>
  <c r="M25348" i="3"/>
  <c r="N25348" i="3" s="1"/>
  <c r="M25353" i="3"/>
  <c r="N25353" i="3" s="1"/>
  <c r="M25356" i="3"/>
  <c r="N25356" i="3" s="1"/>
  <c r="M25361" i="3"/>
  <c r="N25361" i="3" s="1"/>
  <c r="M25364" i="3"/>
  <c r="N25364" i="3" s="1"/>
  <c r="M25369" i="3"/>
  <c r="N25369" i="3" s="1"/>
  <c r="M25372" i="3"/>
  <c r="N25372" i="3" s="1"/>
  <c r="M25377" i="3"/>
  <c r="N25377" i="3" s="1"/>
  <c r="M25380" i="3"/>
  <c r="N25380" i="3" s="1"/>
  <c r="M25385" i="3"/>
  <c r="N25385" i="3" s="1"/>
  <c r="M25388" i="3"/>
  <c r="N25388" i="3" s="1"/>
  <c r="M25393" i="3"/>
  <c r="N25393" i="3" s="1"/>
  <c r="M25396" i="3"/>
  <c r="N25396" i="3" s="1"/>
  <c r="M25401" i="3"/>
  <c r="N25401" i="3" s="1"/>
  <c r="M25404" i="3"/>
  <c r="N25404" i="3" s="1"/>
  <c r="M25409" i="3"/>
  <c r="N25409" i="3" s="1"/>
  <c r="M25412" i="3"/>
  <c r="N25412" i="3" s="1"/>
  <c r="M25417" i="3"/>
  <c r="N25417" i="3" s="1"/>
  <c r="M25420" i="3"/>
  <c r="N25420" i="3" s="1"/>
  <c r="M25425" i="3"/>
  <c r="N25425" i="3" s="1"/>
  <c r="M25428" i="3"/>
  <c r="N25428" i="3" s="1"/>
  <c r="M25433" i="3"/>
  <c r="N25433" i="3" s="1"/>
  <c r="M25436" i="3"/>
  <c r="N25436" i="3" s="1"/>
  <c r="M25441" i="3"/>
  <c r="N25441" i="3" s="1"/>
  <c r="M25444" i="3"/>
  <c r="N25444" i="3" s="1"/>
  <c r="M25449" i="3"/>
  <c r="N25449" i="3" s="1"/>
  <c r="M25452" i="3"/>
  <c r="N25452" i="3" s="1"/>
  <c r="M25457" i="3"/>
  <c r="N25457" i="3" s="1"/>
  <c r="M25460" i="3"/>
  <c r="N25460" i="3" s="1"/>
  <c r="M25465" i="3"/>
  <c r="N25465" i="3" s="1"/>
  <c r="M25468" i="3"/>
  <c r="N25468" i="3" s="1"/>
  <c r="M25473" i="3"/>
  <c r="N25473" i="3" s="1"/>
  <c r="M25476" i="3"/>
  <c r="N25476" i="3" s="1"/>
  <c r="M25481" i="3"/>
  <c r="N25481" i="3" s="1"/>
  <c r="M25484" i="3"/>
  <c r="N25484" i="3" s="1"/>
  <c r="M25489" i="3"/>
  <c r="N25489" i="3" s="1"/>
  <c r="M25492" i="3"/>
  <c r="N25492" i="3" s="1"/>
  <c r="M25497" i="3"/>
  <c r="N25497" i="3" s="1"/>
  <c r="M25500" i="3"/>
  <c r="N25500" i="3" s="1"/>
  <c r="M25505" i="3"/>
  <c r="N25505" i="3" s="1"/>
  <c r="M25508" i="3"/>
  <c r="N25508" i="3" s="1"/>
  <c r="M25513" i="3"/>
  <c r="N25513" i="3" s="1"/>
  <c r="M25516" i="3"/>
  <c r="N25516" i="3" s="1"/>
  <c r="M25521" i="3"/>
  <c r="N25521" i="3" s="1"/>
  <c r="M25524" i="3"/>
  <c r="N25524" i="3" s="1"/>
  <c r="M25529" i="3"/>
  <c r="N25529" i="3" s="1"/>
  <c r="M25532" i="3"/>
  <c r="N25532" i="3" s="1"/>
  <c r="M25537" i="3"/>
  <c r="N25537" i="3" s="1"/>
  <c r="M25540" i="3"/>
  <c r="N25540" i="3" s="1"/>
  <c r="M25545" i="3"/>
  <c r="N25545" i="3" s="1"/>
  <c r="M25548" i="3"/>
  <c r="N25548" i="3" s="1"/>
  <c r="M25553" i="3"/>
  <c r="N25553" i="3" s="1"/>
  <c r="M25556" i="3"/>
  <c r="N25556" i="3" s="1"/>
  <c r="M25290" i="3"/>
  <c r="N25290" i="3" s="1"/>
  <c r="M25295" i="3"/>
  <c r="N25295" i="3" s="1"/>
  <c r="M25298" i="3"/>
  <c r="N25298" i="3" s="1"/>
  <c r="M25303" i="3"/>
  <c r="N25303" i="3" s="1"/>
  <c r="M25306" i="3"/>
  <c r="N25306" i="3" s="1"/>
  <c r="M25311" i="3"/>
  <c r="N25311" i="3" s="1"/>
  <c r="M25314" i="3"/>
  <c r="N25314" i="3" s="1"/>
  <c r="M25319" i="3"/>
  <c r="N25319" i="3" s="1"/>
  <c r="M25322" i="3"/>
  <c r="N25322" i="3" s="1"/>
  <c r="M25327" i="3"/>
  <c r="N25327" i="3" s="1"/>
  <c r="M25330" i="3"/>
  <c r="N25330" i="3" s="1"/>
  <c r="M25335" i="3"/>
  <c r="N25335" i="3" s="1"/>
  <c r="M25338" i="3"/>
  <c r="N25338" i="3" s="1"/>
  <c r="M25343" i="3"/>
  <c r="N25343" i="3" s="1"/>
  <c r="M25346" i="3"/>
  <c r="N25346" i="3" s="1"/>
  <c r="M25351" i="3"/>
  <c r="N25351" i="3" s="1"/>
  <c r="M25354" i="3"/>
  <c r="N25354" i="3" s="1"/>
  <c r="M25359" i="3"/>
  <c r="N25359" i="3" s="1"/>
  <c r="M25362" i="3"/>
  <c r="N25362" i="3" s="1"/>
  <c r="M25367" i="3"/>
  <c r="N25367" i="3" s="1"/>
  <c r="M25370" i="3"/>
  <c r="N25370" i="3" s="1"/>
  <c r="M25375" i="3"/>
  <c r="N25375" i="3" s="1"/>
  <c r="M25378" i="3"/>
  <c r="N25378" i="3" s="1"/>
  <c r="M25383" i="3"/>
  <c r="N25383" i="3" s="1"/>
  <c r="M25386" i="3"/>
  <c r="N25386" i="3" s="1"/>
  <c r="M25391" i="3"/>
  <c r="N25391" i="3" s="1"/>
  <c r="M25394" i="3"/>
  <c r="N25394" i="3" s="1"/>
  <c r="M25399" i="3"/>
  <c r="N25399" i="3" s="1"/>
  <c r="M25402" i="3"/>
  <c r="N25402" i="3" s="1"/>
  <c r="M25407" i="3"/>
  <c r="N25407" i="3" s="1"/>
  <c r="M25410" i="3"/>
  <c r="N25410" i="3" s="1"/>
  <c r="M25415" i="3"/>
  <c r="N25415" i="3" s="1"/>
  <c r="M25418" i="3"/>
  <c r="N25418" i="3" s="1"/>
  <c r="M25423" i="3"/>
  <c r="N25423" i="3" s="1"/>
  <c r="M25426" i="3"/>
  <c r="N25426" i="3" s="1"/>
  <c r="M25431" i="3"/>
  <c r="N25431" i="3" s="1"/>
  <c r="M25434" i="3"/>
  <c r="N25434" i="3" s="1"/>
  <c r="M25439" i="3"/>
  <c r="N25439" i="3" s="1"/>
  <c r="M25442" i="3"/>
  <c r="N25442" i="3" s="1"/>
  <c r="M25447" i="3"/>
  <c r="N25447" i="3" s="1"/>
  <c r="M25450" i="3"/>
  <c r="N25450" i="3" s="1"/>
  <c r="M25455" i="3"/>
  <c r="N25455" i="3" s="1"/>
  <c r="M25458" i="3"/>
  <c r="N25458" i="3" s="1"/>
  <c r="M25463" i="3"/>
  <c r="N25463" i="3" s="1"/>
  <c r="M25466" i="3"/>
  <c r="N25466" i="3" s="1"/>
  <c r="M25471" i="3"/>
  <c r="N25471" i="3" s="1"/>
  <c r="M25474" i="3"/>
  <c r="N25474" i="3" s="1"/>
  <c r="M25479" i="3"/>
  <c r="N25479" i="3" s="1"/>
  <c r="M25482" i="3"/>
  <c r="N25482" i="3" s="1"/>
  <c r="M25487" i="3"/>
  <c r="N25487" i="3" s="1"/>
  <c r="M25490" i="3"/>
  <c r="N25490" i="3" s="1"/>
  <c r="M25495" i="3"/>
  <c r="N25495" i="3" s="1"/>
  <c r="M25498" i="3"/>
  <c r="N25498" i="3" s="1"/>
  <c r="M25503" i="3"/>
  <c r="N25503" i="3" s="1"/>
  <c r="M25506" i="3"/>
  <c r="N25506" i="3" s="1"/>
  <c r="M25511" i="3"/>
  <c r="N25511" i="3" s="1"/>
  <c r="M25514" i="3"/>
  <c r="N25514" i="3" s="1"/>
  <c r="M25519" i="3"/>
  <c r="N25519" i="3" s="1"/>
  <c r="M25522" i="3"/>
  <c r="N25522" i="3" s="1"/>
  <c r="M25527" i="3"/>
  <c r="N25527" i="3" s="1"/>
  <c r="M25530" i="3"/>
  <c r="N25530" i="3" s="1"/>
  <c r="M25535" i="3"/>
  <c r="N25535" i="3" s="1"/>
  <c r="M25538" i="3"/>
  <c r="N25538" i="3" s="1"/>
  <c r="M25543" i="3"/>
  <c r="N25543" i="3" s="1"/>
  <c r="M25546" i="3"/>
  <c r="N25546" i="3" s="1"/>
  <c r="M25551" i="3"/>
  <c r="N25551" i="3" s="1"/>
  <c r="M25554" i="3"/>
  <c r="N25554" i="3" s="1"/>
  <c r="M25559" i="3"/>
  <c r="N25559" i="3" s="1"/>
  <c r="M25293" i="3"/>
  <c r="N25293" i="3" s="1"/>
  <c r="M25296" i="3"/>
  <c r="N25296" i="3" s="1"/>
  <c r="M25301" i="3"/>
  <c r="N25301" i="3" s="1"/>
  <c r="M25304" i="3"/>
  <c r="N25304" i="3" s="1"/>
  <c r="M25309" i="3"/>
  <c r="N25309" i="3" s="1"/>
  <c r="M25312" i="3"/>
  <c r="N25312" i="3" s="1"/>
  <c r="M25317" i="3"/>
  <c r="N25317" i="3" s="1"/>
  <c r="M25320" i="3"/>
  <c r="N25320" i="3" s="1"/>
  <c r="M25325" i="3"/>
  <c r="N25325" i="3" s="1"/>
  <c r="M25328" i="3"/>
  <c r="N25328" i="3" s="1"/>
  <c r="M25333" i="3"/>
  <c r="N25333" i="3" s="1"/>
  <c r="M25336" i="3"/>
  <c r="N25336" i="3" s="1"/>
  <c r="M25341" i="3"/>
  <c r="N25341" i="3" s="1"/>
  <c r="M25344" i="3"/>
  <c r="N25344" i="3" s="1"/>
  <c r="M25349" i="3"/>
  <c r="N25349" i="3" s="1"/>
  <c r="M25352" i="3"/>
  <c r="N25352" i="3" s="1"/>
  <c r="M25357" i="3"/>
  <c r="N25357" i="3" s="1"/>
  <c r="M25360" i="3"/>
  <c r="N25360" i="3" s="1"/>
  <c r="M25365" i="3"/>
  <c r="N25365" i="3" s="1"/>
  <c r="M25368" i="3"/>
  <c r="N25368" i="3" s="1"/>
  <c r="M25373" i="3"/>
  <c r="N25373" i="3" s="1"/>
  <c r="M25376" i="3"/>
  <c r="N25376" i="3" s="1"/>
  <c r="M25381" i="3"/>
  <c r="N25381" i="3" s="1"/>
  <c r="M25384" i="3"/>
  <c r="N25384" i="3" s="1"/>
  <c r="M25389" i="3"/>
  <c r="N25389" i="3" s="1"/>
  <c r="M25392" i="3"/>
  <c r="N25392" i="3" s="1"/>
  <c r="M25397" i="3"/>
  <c r="N25397" i="3" s="1"/>
  <c r="M25400" i="3"/>
  <c r="N25400" i="3" s="1"/>
  <c r="M25405" i="3"/>
  <c r="N25405" i="3" s="1"/>
  <c r="M25408" i="3"/>
  <c r="N25408" i="3" s="1"/>
  <c r="M25413" i="3"/>
  <c r="N25413" i="3" s="1"/>
  <c r="M25416" i="3"/>
  <c r="N25416" i="3" s="1"/>
  <c r="M25421" i="3"/>
  <c r="N25421" i="3" s="1"/>
  <c r="M25424" i="3"/>
  <c r="N25424" i="3" s="1"/>
  <c r="M25429" i="3"/>
  <c r="N25429" i="3" s="1"/>
  <c r="M25432" i="3"/>
  <c r="N25432" i="3" s="1"/>
  <c r="M25437" i="3"/>
  <c r="N25437" i="3" s="1"/>
  <c r="M25440" i="3"/>
  <c r="N25440" i="3" s="1"/>
  <c r="M25445" i="3"/>
  <c r="N25445" i="3" s="1"/>
  <c r="M25448" i="3"/>
  <c r="N25448" i="3" s="1"/>
  <c r="M25453" i="3"/>
  <c r="N25453" i="3" s="1"/>
  <c r="M25456" i="3"/>
  <c r="N25456" i="3" s="1"/>
  <c r="M25461" i="3"/>
  <c r="N25461" i="3" s="1"/>
  <c r="M25464" i="3"/>
  <c r="N25464" i="3" s="1"/>
  <c r="M25469" i="3"/>
  <c r="N25469" i="3" s="1"/>
  <c r="M25472" i="3"/>
  <c r="N25472" i="3" s="1"/>
  <c r="M25477" i="3"/>
  <c r="N25477" i="3" s="1"/>
  <c r="M25480" i="3"/>
  <c r="N25480" i="3" s="1"/>
  <c r="M25485" i="3"/>
  <c r="N25485" i="3" s="1"/>
  <c r="M25488" i="3"/>
  <c r="N25488" i="3" s="1"/>
  <c r="M25493" i="3"/>
  <c r="N25493" i="3" s="1"/>
  <c r="M25496" i="3"/>
  <c r="N25496" i="3" s="1"/>
  <c r="M25501" i="3"/>
  <c r="N25501" i="3" s="1"/>
  <c r="M25504" i="3"/>
  <c r="N25504" i="3" s="1"/>
  <c r="M25509" i="3"/>
  <c r="N25509" i="3" s="1"/>
  <c r="M25512" i="3"/>
  <c r="N25512" i="3" s="1"/>
  <c r="M25517" i="3"/>
  <c r="N25517" i="3" s="1"/>
  <c r="M25520" i="3"/>
  <c r="N25520" i="3" s="1"/>
  <c r="M25525" i="3"/>
  <c r="N25525" i="3" s="1"/>
  <c r="M25528" i="3"/>
  <c r="N25528" i="3" s="1"/>
  <c r="M25533" i="3"/>
  <c r="N25533" i="3" s="1"/>
  <c r="M25536" i="3"/>
  <c r="N25536" i="3" s="1"/>
  <c r="M25541" i="3"/>
  <c r="N25541" i="3" s="1"/>
  <c r="M25544" i="3"/>
  <c r="N25544" i="3" s="1"/>
  <c r="M25549" i="3"/>
  <c r="N25549" i="3" s="1"/>
  <c r="M25552" i="3"/>
  <c r="N25552" i="3" s="1"/>
  <c r="M25557" i="3"/>
  <c r="N25557" i="3" s="1"/>
  <c r="M25560" i="3"/>
  <c r="N25560" i="3" s="1"/>
  <c r="M25291" i="3"/>
  <c r="N25291" i="3" s="1"/>
  <c r="M25294" i="3"/>
  <c r="N25294" i="3" s="1"/>
  <c r="M25299" i="3"/>
  <c r="N25299" i="3" s="1"/>
  <c r="M25302" i="3"/>
  <c r="N25302" i="3" s="1"/>
  <c r="M25307" i="3"/>
  <c r="N25307" i="3" s="1"/>
  <c r="M25310" i="3"/>
  <c r="N25310" i="3" s="1"/>
  <c r="M25315" i="3"/>
  <c r="N25315" i="3" s="1"/>
  <c r="M25318" i="3"/>
  <c r="N25318" i="3" s="1"/>
  <c r="M25323" i="3"/>
  <c r="N25323" i="3" s="1"/>
  <c r="M25326" i="3"/>
  <c r="N25326" i="3" s="1"/>
  <c r="M25331" i="3"/>
  <c r="N25331" i="3" s="1"/>
  <c r="M25334" i="3"/>
  <c r="N25334" i="3" s="1"/>
  <c r="M25339" i="3"/>
  <c r="N25339" i="3" s="1"/>
  <c r="M25342" i="3"/>
  <c r="N25342" i="3" s="1"/>
  <c r="M25347" i="3"/>
  <c r="N25347" i="3" s="1"/>
  <c r="M25350" i="3"/>
  <c r="N25350" i="3" s="1"/>
  <c r="M25355" i="3"/>
  <c r="N25355" i="3" s="1"/>
  <c r="M25358" i="3"/>
  <c r="N25358" i="3" s="1"/>
  <c r="M25363" i="3"/>
  <c r="N25363" i="3" s="1"/>
  <c r="M25366" i="3"/>
  <c r="N25366" i="3" s="1"/>
  <c r="M25371" i="3"/>
  <c r="N25371" i="3" s="1"/>
  <c r="M25374" i="3"/>
  <c r="N25374" i="3" s="1"/>
  <c r="M25379" i="3"/>
  <c r="N25379" i="3" s="1"/>
  <c r="M25382" i="3"/>
  <c r="N25382" i="3" s="1"/>
  <c r="M25387" i="3"/>
  <c r="N25387" i="3" s="1"/>
  <c r="M25390" i="3"/>
  <c r="N25390" i="3" s="1"/>
  <c r="M25395" i="3"/>
  <c r="N25395" i="3" s="1"/>
  <c r="M25398" i="3"/>
  <c r="N25398" i="3" s="1"/>
  <c r="M25403" i="3"/>
  <c r="N25403" i="3" s="1"/>
  <c r="M25406" i="3"/>
  <c r="N25406" i="3" s="1"/>
  <c r="M25411" i="3"/>
  <c r="N25411" i="3" s="1"/>
  <c r="M25414" i="3"/>
  <c r="N25414" i="3" s="1"/>
  <c r="M25419" i="3"/>
  <c r="N25419" i="3" s="1"/>
  <c r="M25422" i="3"/>
  <c r="N25422" i="3" s="1"/>
  <c r="M25427" i="3"/>
  <c r="N25427" i="3" s="1"/>
  <c r="M25430" i="3"/>
  <c r="N25430" i="3" s="1"/>
  <c r="M25435" i="3"/>
  <c r="N25435" i="3" s="1"/>
  <c r="M25438" i="3"/>
  <c r="N25438" i="3" s="1"/>
  <c r="M25443" i="3"/>
  <c r="N25443" i="3" s="1"/>
  <c r="M25446" i="3"/>
  <c r="N25446" i="3" s="1"/>
  <c r="M25451" i="3"/>
  <c r="N25451" i="3" s="1"/>
  <c r="M25454" i="3"/>
  <c r="N25454" i="3" s="1"/>
  <c r="M25459" i="3"/>
  <c r="N25459" i="3" s="1"/>
  <c r="M25462" i="3"/>
  <c r="N25462" i="3" s="1"/>
  <c r="M25467" i="3"/>
  <c r="N25467" i="3" s="1"/>
  <c r="M25470" i="3"/>
  <c r="N25470" i="3" s="1"/>
  <c r="M25475" i="3"/>
  <c r="N25475" i="3" s="1"/>
  <c r="M25478" i="3"/>
  <c r="N25478" i="3" s="1"/>
  <c r="M25483" i="3"/>
  <c r="N25483" i="3" s="1"/>
  <c r="M25486" i="3"/>
  <c r="N25486" i="3" s="1"/>
  <c r="M25491" i="3"/>
  <c r="N25491" i="3" s="1"/>
  <c r="M25494" i="3"/>
  <c r="N25494" i="3" s="1"/>
  <c r="M25499" i="3"/>
  <c r="N25499" i="3" s="1"/>
  <c r="M25502" i="3"/>
  <c r="N25502" i="3" s="1"/>
  <c r="M25507" i="3"/>
  <c r="N25507" i="3" s="1"/>
  <c r="M25510" i="3"/>
  <c r="N25510" i="3" s="1"/>
  <c r="M25515" i="3"/>
  <c r="N25515" i="3" s="1"/>
  <c r="M25518" i="3"/>
  <c r="N25518" i="3" s="1"/>
  <c r="M25523" i="3"/>
  <c r="N25523" i="3" s="1"/>
  <c r="M25526" i="3"/>
  <c r="N25526" i="3" s="1"/>
  <c r="M25531" i="3"/>
  <c r="N25531" i="3" s="1"/>
  <c r="M25534" i="3"/>
  <c r="N25534" i="3" s="1"/>
  <c r="M25539" i="3"/>
  <c r="N25539" i="3" s="1"/>
  <c r="M25542" i="3"/>
  <c r="N25542" i="3" s="1"/>
  <c r="M25547" i="3"/>
  <c r="N25547" i="3" s="1"/>
  <c r="M25550" i="3"/>
  <c r="N25550" i="3" s="1"/>
  <c r="M25555" i="3"/>
  <c r="N25555" i="3" s="1"/>
  <c r="M25558" i="3"/>
  <c r="N25558" i="3" s="1"/>
  <c r="M25188" i="3"/>
  <c r="N25188" i="3" s="1"/>
  <c r="M25193" i="3"/>
  <c r="N25193" i="3" s="1"/>
  <c r="M25196" i="3"/>
  <c r="N25196" i="3" s="1"/>
  <c r="M25201" i="3"/>
  <c r="N25201" i="3" s="1"/>
  <c r="M25204" i="3"/>
  <c r="N25204" i="3" s="1"/>
  <c r="M25209" i="3"/>
  <c r="N25209" i="3" s="1"/>
  <c r="M25212" i="3"/>
  <c r="N25212" i="3" s="1"/>
  <c r="M25217" i="3"/>
  <c r="N25217" i="3" s="1"/>
  <c r="M25220" i="3"/>
  <c r="N25220" i="3" s="1"/>
  <c r="M25225" i="3"/>
  <c r="N25225" i="3" s="1"/>
  <c r="M25228" i="3"/>
  <c r="N25228" i="3" s="1"/>
  <c r="M25233" i="3"/>
  <c r="N25233" i="3" s="1"/>
  <c r="M25236" i="3"/>
  <c r="N25236" i="3" s="1"/>
  <c r="M25191" i="3"/>
  <c r="N25191" i="3" s="1"/>
  <c r="M25194" i="3"/>
  <c r="N25194" i="3" s="1"/>
  <c r="M25199" i="3"/>
  <c r="N25199" i="3" s="1"/>
  <c r="M25202" i="3"/>
  <c r="N25202" i="3" s="1"/>
  <c r="M25207" i="3"/>
  <c r="N25207" i="3" s="1"/>
  <c r="M25210" i="3"/>
  <c r="N25210" i="3" s="1"/>
  <c r="M25215" i="3"/>
  <c r="N25215" i="3" s="1"/>
  <c r="M25218" i="3"/>
  <c r="N25218" i="3" s="1"/>
  <c r="M25223" i="3"/>
  <c r="N25223" i="3" s="1"/>
  <c r="M25226" i="3"/>
  <c r="N25226" i="3" s="1"/>
  <c r="M25231" i="3"/>
  <c r="N25231" i="3" s="1"/>
  <c r="M25234" i="3"/>
  <c r="N25234" i="3" s="1"/>
  <c r="M25189" i="3"/>
  <c r="N25189" i="3" s="1"/>
  <c r="M25192" i="3"/>
  <c r="N25192" i="3" s="1"/>
  <c r="M25197" i="3"/>
  <c r="N25197" i="3" s="1"/>
  <c r="M25200" i="3"/>
  <c r="N25200" i="3" s="1"/>
  <c r="M25205" i="3"/>
  <c r="N25205" i="3" s="1"/>
  <c r="M25208" i="3"/>
  <c r="N25208" i="3" s="1"/>
  <c r="M25213" i="3"/>
  <c r="N25213" i="3" s="1"/>
  <c r="M25216" i="3"/>
  <c r="N25216" i="3" s="1"/>
  <c r="M25221" i="3"/>
  <c r="N25221" i="3" s="1"/>
  <c r="M25224" i="3"/>
  <c r="N25224" i="3" s="1"/>
  <c r="M25229" i="3"/>
  <c r="N25229" i="3" s="1"/>
  <c r="M25232" i="3"/>
  <c r="N25232" i="3" s="1"/>
  <c r="M25237" i="3"/>
  <c r="N25237" i="3" s="1"/>
  <c r="M25187" i="3"/>
  <c r="N25187" i="3" s="1"/>
  <c r="M25190" i="3"/>
  <c r="N25190" i="3" s="1"/>
  <c r="M25195" i="3"/>
  <c r="N25195" i="3" s="1"/>
  <c r="M25198" i="3"/>
  <c r="N25198" i="3" s="1"/>
  <c r="M25203" i="3"/>
  <c r="N25203" i="3" s="1"/>
  <c r="M25206" i="3"/>
  <c r="N25206" i="3" s="1"/>
  <c r="M25211" i="3"/>
  <c r="N25211" i="3" s="1"/>
  <c r="M25214" i="3"/>
  <c r="N25214" i="3" s="1"/>
  <c r="M25219" i="3"/>
  <c r="N25219" i="3" s="1"/>
  <c r="M25222" i="3"/>
  <c r="N25222" i="3" s="1"/>
  <c r="M25227" i="3"/>
  <c r="N25227" i="3" s="1"/>
  <c r="M25230" i="3"/>
  <c r="N25230" i="3" s="1"/>
  <c r="M25235" i="3"/>
  <c r="N25235" i="3" s="1"/>
  <c r="M25238" i="3"/>
  <c r="N25238" i="3" s="1"/>
  <c r="M25105" i="3"/>
  <c r="N25105" i="3" s="1"/>
  <c r="M25108" i="3"/>
  <c r="N25108" i="3" s="1"/>
  <c r="M25113" i="3"/>
  <c r="N25113" i="3" s="1"/>
  <c r="M25116" i="3"/>
  <c r="N25116" i="3" s="1"/>
  <c r="M25121" i="3"/>
  <c r="N25121" i="3" s="1"/>
  <c r="M25124" i="3"/>
  <c r="N25124" i="3" s="1"/>
  <c r="M25129" i="3"/>
  <c r="N25129" i="3" s="1"/>
  <c r="M25132" i="3"/>
  <c r="N25132" i="3" s="1"/>
  <c r="M25106" i="3"/>
  <c r="N25106" i="3" s="1"/>
  <c r="M25111" i="3"/>
  <c r="N25111" i="3" s="1"/>
  <c r="M25114" i="3"/>
  <c r="N25114" i="3" s="1"/>
  <c r="M25119" i="3"/>
  <c r="N25119" i="3" s="1"/>
  <c r="M25122" i="3"/>
  <c r="N25122" i="3" s="1"/>
  <c r="M25127" i="3"/>
  <c r="N25127" i="3" s="1"/>
  <c r="M25130" i="3"/>
  <c r="N25130" i="3" s="1"/>
  <c r="M25135" i="3"/>
  <c r="N25135" i="3" s="1"/>
  <c r="M25109" i="3"/>
  <c r="N25109" i="3" s="1"/>
  <c r="M25112" i="3"/>
  <c r="N25112" i="3" s="1"/>
  <c r="M25117" i="3"/>
  <c r="N25117" i="3" s="1"/>
  <c r="M25120" i="3"/>
  <c r="N25120" i="3" s="1"/>
  <c r="M25125" i="3"/>
  <c r="N25125" i="3" s="1"/>
  <c r="M25128" i="3"/>
  <c r="N25128" i="3" s="1"/>
  <c r="M25133" i="3"/>
  <c r="N25133" i="3" s="1"/>
  <c r="M25136" i="3"/>
  <c r="N25136" i="3" s="1"/>
  <c r="M25107" i="3"/>
  <c r="N25107" i="3" s="1"/>
  <c r="M25110" i="3"/>
  <c r="N25110" i="3" s="1"/>
  <c r="M25115" i="3"/>
  <c r="N25115" i="3" s="1"/>
  <c r="M25118" i="3"/>
  <c r="N25118" i="3" s="1"/>
  <c r="M25123" i="3"/>
  <c r="N25123" i="3" s="1"/>
  <c r="M25126" i="3"/>
  <c r="N25126" i="3" s="1"/>
  <c r="M25131" i="3"/>
  <c r="N25131" i="3" s="1"/>
  <c r="M25134" i="3"/>
  <c r="N25134" i="3" s="1"/>
  <c r="M25041" i="3"/>
  <c r="N25041" i="3" s="1"/>
  <c r="M25044" i="3"/>
  <c r="N25044" i="3" s="1"/>
  <c r="M25049" i="3"/>
  <c r="N25049" i="3" s="1"/>
  <c r="M25052" i="3"/>
  <c r="N25052" i="3" s="1"/>
  <c r="M25042" i="3"/>
  <c r="N25042" i="3" s="1"/>
  <c r="M25047" i="3"/>
  <c r="N25047" i="3" s="1"/>
  <c r="M25050" i="3"/>
  <c r="N25050" i="3" s="1"/>
  <c r="M25045" i="3"/>
  <c r="N25045" i="3" s="1"/>
  <c r="M25048" i="3"/>
  <c r="N25048" i="3" s="1"/>
  <c r="M25043" i="3"/>
  <c r="N25043" i="3" s="1"/>
  <c r="M25046" i="3"/>
  <c r="N25046" i="3" s="1"/>
  <c r="M25051" i="3"/>
  <c r="N25051" i="3" s="1"/>
  <c r="M25001" i="3"/>
  <c r="N25001" i="3" s="1"/>
  <c r="M25004" i="3"/>
  <c r="N25004" i="3" s="1"/>
  <c r="M25009" i="3"/>
  <c r="N25009" i="3" s="1"/>
  <c r="M25012" i="3"/>
  <c r="N25012" i="3" s="1"/>
  <c r="M25017" i="3"/>
  <c r="N25017" i="3" s="1"/>
  <c r="M25020" i="3"/>
  <c r="N25020" i="3" s="1"/>
  <c r="M25002" i="3"/>
  <c r="N25002" i="3" s="1"/>
  <c r="M25007" i="3"/>
  <c r="N25007" i="3" s="1"/>
  <c r="M25010" i="3"/>
  <c r="N25010" i="3" s="1"/>
  <c r="M25015" i="3"/>
  <c r="N25015" i="3" s="1"/>
  <c r="M25018" i="3"/>
  <c r="N25018" i="3" s="1"/>
  <c r="M25023" i="3"/>
  <c r="N25023" i="3" s="1"/>
  <c r="M25005" i="3"/>
  <c r="N25005" i="3" s="1"/>
  <c r="M25008" i="3"/>
  <c r="N25008" i="3" s="1"/>
  <c r="M25013" i="3"/>
  <c r="N25013" i="3" s="1"/>
  <c r="M25016" i="3"/>
  <c r="N25016" i="3" s="1"/>
  <c r="M25021" i="3"/>
  <c r="N25021" i="3" s="1"/>
  <c r="M25024" i="3"/>
  <c r="N25024" i="3" s="1"/>
  <c r="M25003" i="3"/>
  <c r="N25003" i="3" s="1"/>
  <c r="M25006" i="3"/>
  <c r="N25006" i="3" s="1"/>
  <c r="M25011" i="3"/>
  <c r="N25011" i="3" s="1"/>
  <c r="M25014" i="3"/>
  <c r="N25014" i="3" s="1"/>
  <c r="M25019" i="3"/>
  <c r="N25019" i="3" s="1"/>
  <c r="M25022" i="3"/>
  <c r="N25022" i="3" s="1"/>
  <c r="M24793" i="3"/>
  <c r="N24793" i="3" s="1"/>
  <c r="M24796" i="3"/>
  <c r="N24796" i="3" s="1"/>
  <c r="M24801" i="3"/>
  <c r="N24801" i="3" s="1"/>
  <c r="M24804" i="3"/>
  <c r="N24804" i="3" s="1"/>
  <c r="M24809" i="3"/>
  <c r="N24809" i="3" s="1"/>
  <c r="M24791" i="3"/>
  <c r="N24791" i="3" s="1"/>
  <c r="M24794" i="3"/>
  <c r="N24794" i="3" s="1"/>
  <c r="M24799" i="3"/>
  <c r="N24799" i="3" s="1"/>
  <c r="M24802" i="3"/>
  <c r="N24802" i="3" s="1"/>
  <c r="M24807" i="3"/>
  <c r="N24807" i="3" s="1"/>
  <c r="M24810" i="3"/>
  <c r="N24810" i="3" s="1"/>
  <c r="M24789" i="3"/>
  <c r="N24789" i="3" s="1"/>
  <c r="M24792" i="3"/>
  <c r="N24792" i="3" s="1"/>
  <c r="M24797" i="3"/>
  <c r="N24797" i="3" s="1"/>
  <c r="M24800" i="3"/>
  <c r="N24800" i="3" s="1"/>
  <c r="M24805" i="3"/>
  <c r="N24805" i="3" s="1"/>
  <c r="M24808" i="3"/>
  <c r="N24808" i="3" s="1"/>
  <c r="M24790" i="3"/>
  <c r="N24790" i="3" s="1"/>
  <c r="M24795" i="3"/>
  <c r="N24795" i="3" s="1"/>
  <c r="M24798" i="3"/>
  <c r="N24798" i="3" s="1"/>
  <c r="M24803" i="3"/>
  <c r="N24803" i="3" s="1"/>
  <c r="M24806" i="3"/>
  <c r="N24806" i="3" s="1"/>
  <c r="M24811" i="3"/>
  <c r="N24811" i="3" s="1"/>
  <c r="M24689" i="3"/>
  <c r="N24689" i="3" s="1"/>
  <c r="M24692" i="3"/>
  <c r="N24692" i="3" s="1"/>
  <c r="M24697" i="3"/>
  <c r="N24697" i="3" s="1"/>
  <c r="M24700" i="3"/>
  <c r="N24700" i="3" s="1"/>
  <c r="M24705" i="3"/>
  <c r="N24705" i="3" s="1"/>
  <c r="M24708" i="3"/>
  <c r="N24708" i="3" s="1"/>
  <c r="M24713" i="3"/>
  <c r="N24713" i="3" s="1"/>
  <c r="M24716" i="3"/>
  <c r="N24716" i="3" s="1"/>
  <c r="M24721" i="3"/>
  <c r="N24721" i="3" s="1"/>
  <c r="M24724" i="3"/>
  <c r="N24724" i="3" s="1"/>
  <c r="M24690" i="3"/>
  <c r="N24690" i="3" s="1"/>
  <c r="M24695" i="3"/>
  <c r="N24695" i="3" s="1"/>
  <c r="M24698" i="3"/>
  <c r="N24698" i="3" s="1"/>
  <c r="M24703" i="3"/>
  <c r="N24703" i="3" s="1"/>
  <c r="M24706" i="3"/>
  <c r="N24706" i="3" s="1"/>
  <c r="M24711" i="3"/>
  <c r="N24711" i="3" s="1"/>
  <c r="M24714" i="3"/>
  <c r="N24714" i="3" s="1"/>
  <c r="M24719" i="3"/>
  <c r="N24719" i="3" s="1"/>
  <c r="M24722" i="3"/>
  <c r="N24722" i="3" s="1"/>
  <c r="M24693" i="3"/>
  <c r="N24693" i="3" s="1"/>
  <c r="M24696" i="3"/>
  <c r="N24696" i="3" s="1"/>
  <c r="M24701" i="3"/>
  <c r="N24701" i="3" s="1"/>
  <c r="M24704" i="3"/>
  <c r="N24704" i="3" s="1"/>
  <c r="M24709" i="3"/>
  <c r="N24709" i="3" s="1"/>
  <c r="M24712" i="3"/>
  <c r="N24712" i="3" s="1"/>
  <c r="M24717" i="3"/>
  <c r="N24717" i="3" s="1"/>
  <c r="M24720" i="3"/>
  <c r="N24720" i="3" s="1"/>
  <c r="M24691" i="3"/>
  <c r="N24691" i="3" s="1"/>
  <c r="M24694" i="3"/>
  <c r="N24694" i="3" s="1"/>
  <c r="M24699" i="3"/>
  <c r="N24699" i="3" s="1"/>
  <c r="M24702" i="3"/>
  <c r="N24702" i="3" s="1"/>
  <c r="M24707" i="3"/>
  <c r="N24707" i="3" s="1"/>
  <c r="M24710" i="3"/>
  <c r="N24710" i="3" s="1"/>
  <c r="M24715" i="3"/>
  <c r="N24715" i="3" s="1"/>
  <c r="M24718" i="3"/>
  <c r="N24718" i="3" s="1"/>
  <c r="M24723" i="3"/>
  <c r="N24723" i="3" s="1"/>
  <c r="M23993" i="3"/>
  <c r="N23993" i="3" s="1"/>
  <c r="M23996" i="3"/>
  <c r="N23996" i="3" s="1"/>
  <c r="M24001" i="3"/>
  <c r="N24001" i="3" s="1"/>
  <c r="M24004" i="3"/>
  <c r="N24004" i="3" s="1"/>
  <c r="M24009" i="3"/>
  <c r="N24009" i="3" s="1"/>
  <c r="M24012" i="3"/>
  <c r="N24012" i="3" s="1"/>
  <c r="M24017" i="3"/>
  <c r="N24017" i="3" s="1"/>
  <c r="M24020" i="3"/>
  <c r="N24020" i="3" s="1"/>
  <c r="M24025" i="3"/>
  <c r="N24025" i="3" s="1"/>
  <c r="M24028" i="3"/>
  <c r="N24028" i="3" s="1"/>
  <c r="M24033" i="3"/>
  <c r="N24033" i="3" s="1"/>
  <c r="M24036" i="3"/>
  <c r="N24036" i="3" s="1"/>
  <c r="M24041" i="3"/>
  <c r="N24041" i="3" s="1"/>
  <c r="M24044" i="3"/>
  <c r="N24044" i="3" s="1"/>
  <c r="M24049" i="3"/>
  <c r="N24049" i="3" s="1"/>
  <c r="M24052" i="3"/>
  <c r="N24052" i="3" s="1"/>
  <c r="M24057" i="3"/>
  <c r="N24057" i="3" s="1"/>
  <c r="M24060" i="3"/>
  <c r="N24060" i="3" s="1"/>
  <c r="M24065" i="3"/>
  <c r="N24065" i="3" s="1"/>
  <c r="M24068" i="3"/>
  <c r="N24068" i="3" s="1"/>
  <c r="M24073" i="3"/>
  <c r="N24073" i="3" s="1"/>
  <c r="M24076" i="3"/>
  <c r="N24076" i="3" s="1"/>
  <c r="M24081" i="3"/>
  <c r="N24081" i="3" s="1"/>
  <c r="M24084" i="3"/>
  <c r="N24084" i="3" s="1"/>
  <c r="M24089" i="3"/>
  <c r="N24089" i="3" s="1"/>
  <c r="M24092" i="3"/>
  <c r="N24092" i="3" s="1"/>
  <c r="M24097" i="3"/>
  <c r="N24097" i="3" s="1"/>
  <c r="M23991" i="3"/>
  <c r="N23991" i="3" s="1"/>
  <c r="M23994" i="3"/>
  <c r="N23994" i="3" s="1"/>
  <c r="M23999" i="3"/>
  <c r="N23999" i="3" s="1"/>
  <c r="M24002" i="3"/>
  <c r="N24002" i="3" s="1"/>
  <c r="M24007" i="3"/>
  <c r="N24007" i="3" s="1"/>
  <c r="M24010" i="3"/>
  <c r="N24010" i="3" s="1"/>
  <c r="M24015" i="3"/>
  <c r="N24015" i="3" s="1"/>
  <c r="M24018" i="3"/>
  <c r="N24018" i="3" s="1"/>
  <c r="M24023" i="3"/>
  <c r="N24023" i="3" s="1"/>
  <c r="M24026" i="3"/>
  <c r="N24026" i="3" s="1"/>
  <c r="M24031" i="3"/>
  <c r="N24031" i="3" s="1"/>
  <c r="M24034" i="3"/>
  <c r="N24034" i="3" s="1"/>
  <c r="M24039" i="3"/>
  <c r="N24039" i="3" s="1"/>
  <c r="M24042" i="3"/>
  <c r="N24042" i="3" s="1"/>
  <c r="M24047" i="3"/>
  <c r="N24047" i="3" s="1"/>
  <c r="M24050" i="3"/>
  <c r="N24050" i="3" s="1"/>
  <c r="M24055" i="3"/>
  <c r="N24055" i="3" s="1"/>
  <c r="M24058" i="3"/>
  <c r="N24058" i="3" s="1"/>
  <c r="M24063" i="3"/>
  <c r="N24063" i="3" s="1"/>
  <c r="M24066" i="3"/>
  <c r="N24066" i="3" s="1"/>
  <c r="M24071" i="3"/>
  <c r="N24071" i="3" s="1"/>
  <c r="M24074" i="3"/>
  <c r="N24074" i="3" s="1"/>
  <c r="M24079" i="3"/>
  <c r="N24079" i="3" s="1"/>
  <c r="M24082" i="3"/>
  <c r="N24082" i="3" s="1"/>
  <c r="M24087" i="3"/>
  <c r="N24087" i="3" s="1"/>
  <c r="M24090" i="3"/>
  <c r="N24090" i="3" s="1"/>
  <c r="M24095" i="3"/>
  <c r="N24095" i="3" s="1"/>
  <c r="M24098" i="3"/>
  <c r="N24098" i="3" s="1"/>
  <c r="M23989" i="3"/>
  <c r="N23989" i="3" s="1"/>
  <c r="M23992" i="3"/>
  <c r="N23992" i="3" s="1"/>
  <c r="M23997" i="3"/>
  <c r="N23997" i="3" s="1"/>
  <c r="M24000" i="3"/>
  <c r="N24000" i="3" s="1"/>
  <c r="M24005" i="3"/>
  <c r="N24005" i="3" s="1"/>
  <c r="M24008" i="3"/>
  <c r="N24008" i="3" s="1"/>
  <c r="M24013" i="3"/>
  <c r="N24013" i="3" s="1"/>
  <c r="M24016" i="3"/>
  <c r="N24016" i="3" s="1"/>
  <c r="M24021" i="3"/>
  <c r="N24021" i="3" s="1"/>
  <c r="M24024" i="3"/>
  <c r="N24024" i="3" s="1"/>
  <c r="M24029" i="3"/>
  <c r="N24029" i="3" s="1"/>
  <c r="M24032" i="3"/>
  <c r="N24032" i="3" s="1"/>
  <c r="M24037" i="3"/>
  <c r="N24037" i="3" s="1"/>
  <c r="M24040" i="3"/>
  <c r="N24040" i="3" s="1"/>
  <c r="M24045" i="3"/>
  <c r="N24045" i="3" s="1"/>
  <c r="M24048" i="3"/>
  <c r="N24048" i="3" s="1"/>
  <c r="M24053" i="3"/>
  <c r="N24053" i="3" s="1"/>
  <c r="M24056" i="3"/>
  <c r="N24056" i="3" s="1"/>
  <c r="M24061" i="3"/>
  <c r="N24061" i="3" s="1"/>
  <c r="M24064" i="3"/>
  <c r="N24064" i="3" s="1"/>
  <c r="M24069" i="3"/>
  <c r="N24069" i="3" s="1"/>
  <c r="M24072" i="3"/>
  <c r="N24072" i="3" s="1"/>
  <c r="M24077" i="3"/>
  <c r="N24077" i="3" s="1"/>
  <c r="M24080" i="3"/>
  <c r="N24080" i="3" s="1"/>
  <c r="M24085" i="3"/>
  <c r="N24085" i="3" s="1"/>
  <c r="M24088" i="3"/>
  <c r="N24088" i="3" s="1"/>
  <c r="M24093" i="3"/>
  <c r="N24093" i="3" s="1"/>
  <c r="M24096" i="3"/>
  <c r="N24096" i="3" s="1"/>
  <c r="M23990" i="3"/>
  <c r="N23990" i="3" s="1"/>
  <c r="M23995" i="3"/>
  <c r="N23995" i="3" s="1"/>
  <c r="M23998" i="3"/>
  <c r="N23998" i="3" s="1"/>
  <c r="M24003" i="3"/>
  <c r="N24003" i="3" s="1"/>
  <c r="M24006" i="3"/>
  <c r="N24006" i="3" s="1"/>
  <c r="M24011" i="3"/>
  <c r="N24011" i="3" s="1"/>
  <c r="M24014" i="3"/>
  <c r="N24014" i="3" s="1"/>
  <c r="M24019" i="3"/>
  <c r="N24019" i="3" s="1"/>
  <c r="M24022" i="3"/>
  <c r="N24022" i="3" s="1"/>
  <c r="M24027" i="3"/>
  <c r="N24027" i="3" s="1"/>
  <c r="M24030" i="3"/>
  <c r="N24030" i="3" s="1"/>
  <c r="M24035" i="3"/>
  <c r="N24035" i="3" s="1"/>
  <c r="M24038" i="3"/>
  <c r="N24038" i="3" s="1"/>
  <c r="M24043" i="3"/>
  <c r="N24043" i="3" s="1"/>
  <c r="M24046" i="3"/>
  <c r="N24046" i="3" s="1"/>
  <c r="M24051" i="3"/>
  <c r="N24051" i="3" s="1"/>
  <c r="M24054" i="3"/>
  <c r="N24054" i="3" s="1"/>
  <c r="M24059" i="3"/>
  <c r="N24059" i="3" s="1"/>
  <c r="M24062" i="3"/>
  <c r="N24062" i="3" s="1"/>
  <c r="M24067" i="3"/>
  <c r="N24067" i="3" s="1"/>
  <c r="M24070" i="3"/>
  <c r="N24070" i="3" s="1"/>
  <c r="M24075" i="3"/>
  <c r="N24075" i="3" s="1"/>
  <c r="M24078" i="3"/>
  <c r="N24078" i="3" s="1"/>
  <c r="M24083" i="3"/>
  <c r="N24083" i="3" s="1"/>
  <c r="M24086" i="3"/>
  <c r="N24086" i="3" s="1"/>
  <c r="M24091" i="3"/>
  <c r="N24091" i="3" s="1"/>
  <c r="M24094" i="3"/>
  <c r="N24094" i="3" s="1"/>
  <c r="M23865" i="3"/>
  <c r="N23865" i="3" s="1"/>
  <c r="M23868" i="3"/>
  <c r="N23868" i="3" s="1"/>
  <c r="M23873" i="3"/>
  <c r="N23873" i="3" s="1"/>
  <c r="M23876" i="3"/>
  <c r="N23876" i="3" s="1"/>
  <c r="M23881" i="3"/>
  <c r="N23881" i="3" s="1"/>
  <c r="M23884" i="3"/>
  <c r="N23884" i="3" s="1"/>
  <c r="M23889" i="3"/>
  <c r="N23889" i="3" s="1"/>
  <c r="M23863" i="3"/>
  <c r="N23863" i="3" s="1"/>
  <c r="M23866" i="3"/>
  <c r="N23866" i="3" s="1"/>
  <c r="M23871" i="3"/>
  <c r="N23871" i="3" s="1"/>
  <c r="M23874" i="3"/>
  <c r="N23874" i="3" s="1"/>
  <c r="M23879" i="3"/>
  <c r="N23879" i="3" s="1"/>
  <c r="M23882" i="3"/>
  <c r="N23882" i="3" s="1"/>
  <c r="M23887" i="3"/>
  <c r="N23887" i="3" s="1"/>
  <c r="M23890" i="3"/>
  <c r="N23890" i="3" s="1"/>
  <c r="M23861" i="3"/>
  <c r="N23861" i="3" s="1"/>
  <c r="M23864" i="3"/>
  <c r="N23864" i="3" s="1"/>
  <c r="M23869" i="3"/>
  <c r="N23869" i="3" s="1"/>
  <c r="M23872" i="3"/>
  <c r="N23872" i="3" s="1"/>
  <c r="M23877" i="3"/>
  <c r="N23877" i="3" s="1"/>
  <c r="M23880" i="3"/>
  <c r="N23880" i="3" s="1"/>
  <c r="M23885" i="3"/>
  <c r="N23885" i="3" s="1"/>
  <c r="M23888" i="3"/>
  <c r="N23888" i="3" s="1"/>
  <c r="M23862" i="3"/>
  <c r="N23862" i="3" s="1"/>
  <c r="M23867" i="3"/>
  <c r="N23867" i="3" s="1"/>
  <c r="M23870" i="3"/>
  <c r="N23870" i="3" s="1"/>
  <c r="M23875" i="3"/>
  <c r="N23875" i="3" s="1"/>
  <c r="M23878" i="3"/>
  <c r="N23878" i="3" s="1"/>
  <c r="M23883" i="3"/>
  <c r="N23883" i="3" s="1"/>
  <c r="M23886" i="3"/>
  <c r="N23886" i="3" s="1"/>
  <c r="M23305" i="3"/>
  <c r="N23305" i="3" s="1"/>
  <c r="M23308" i="3"/>
  <c r="N23308" i="3" s="1"/>
  <c r="M23313" i="3"/>
  <c r="N23313" i="3" s="1"/>
  <c r="M23316" i="3"/>
  <c r="N23316" i="3" s="1"/>
  <c r="M23321" i="3"/>
  <c r="N23321" i="3" s="1"/>
  <c r="M23324" i="3"/>
  <c r="N23324" i="3" s="1"/>
  <c r="M23329" i="3"/>
  <c r="N23329" i="3" s="1"/>
  <c r="M23332" i="3"/>
  <c r="N23332" i="3" s="1"/>
  <c r="M23337" i="3"/>
  <c r="N23337" i="3" s="1"/>
  <c r="M23340" i="3"/>
  <c r="N23340" i="3" s="1"/>
  <c r="M23345" i="3"/>
  <c r="N23345" i="3" s="1"/>
  <c r="M23348" i="3"/>
  <c r="N23348" i="3" s="1"/>
  <c r="M23353" i="3"/>
  <c r="N23353" i="3" s="1"/>
  <c r="M23356" i="3"/>
  <c r="N23356" i="3" s="1"/>
  <c r="M23361" i="3"/>
  <c r="N23361" i="3" s="1"/>
  <c r="M23364" i="3"/>
  <c r="N23364" i="3" s="1"/>
  <c r="M23369" i="3"/>
  <c r="N23369" i="3" s="1"/>
  <c r="M23306" i="3"/>
  <c r="N23306" i="3" s="1"/>
  <c r="M23311" i="3"/>
  <c r="N23311" i="3" s="1"/>
  <c r="M23314" i="3"/>
  <c r="N23314" i="3" s="1"/>
  <c r="M23319" i="3"/>
  <c r="N23319" i="3" s="1"/>
  <c r="M23322" i="3"/>
  <c r="N23322" i="3" s="1"/>
  <c r="M23327" i="3"/>
  <c r="N23327" i="3" s="1"/>
  <c r="M23330" i="3"/>
  <c r="N23330" i="3" s="1"/>
  <c r="M23335" i="3"/>
  <c r="N23335" i="3" s="1"/>
  <c r="M23338" i="3"/>
  <c r="N23338" i="3" s="1"/>
  <c r="M23343" i="3"/>
  <c r="N23343" i="3" s="1"/>
  <c r="M23346" i="3"/>
  <c r="N23346" i="3" s="1"/>
  <c r="M23351" i="3"/>
  <c r="N23351" i="3" s="1"/>
  <c r="M23354" i="3"/>
  <c r="N23354" i="3" s="1"/>
  <c r="M23359" i="3"/>
  <c r="N23359" i="3" s="1"/>
  <c r="M23362" i="3"/>
  <c r="N23362" i="3" s="1"/>
  <c r="M23367" i="3"/>
  <c r="N23367" i="3" s="1"/>
  <c r="M23370" i="3"/>
  <c r="N23370" i="3" s="1"/>
  <c r="M23309" i="3"/>
  <c r="N23309" i="3" s="1"/>
  <c r="M23312" i="3"/>
  <c r="N23312" i="3" s="1"/>
  <c r="M23317" i="3"/>
  <c r="N23317" i="3" s="1"/>
  <c r="M23320" i="3"/>
  <c r="N23320" i="3" s="1"/>
  <c r="M23325" i="3"/>
  <c r="N23325" i="3" s="1"/>
  <c r="M23328" i="3"/>
  <c r="N23328" i="3" s="1"/>
  <c r="M23333" i="3"/>
  <c r="N23333" i="3" s="1"/>
  <c r="M23336" i="3"/>
  <c r="N23336" i="3" s="1"/>
  <c r="M23341" i="3"/>
  <c r="N23341" i="3" s="1"/>
  <c r="M23344" i="3"/>
  <c r="N23344" i="3" s="1"/>
  <c r="M23349" i="3"/>
  <c r="N23349" i="3" s="1"/>
  <c r="M23352" i="3"/>
  <c r="N23352" i="3" s="1"/>
  <c r="M23357" i="3"/>
  <c r="N23357" i="3" s="1"/>
  <c r="M23360" i="3"/>
  <c r="N23360" i="3" s="1"/>
  <c r="M23365" i="3"/>
  <c r="N23365" i="3" s="1"/>
  <c r="M23368" i="3"/>
  <c r="N23368" i="3" s="1"/>
  <c r="M23307" i="3"/>
  <c r="N23307" i="3" s="1"/>
  <c r="M23310" i="3"/>
  <c r="N23310" i="3" s="1"/>
  <c r="M23315" i="3"/>
  <c r="N23315" i="3" s="1"/>
  <c r="M23318" i="3"/>
  <c r="N23318" i="3" s="1"/>
  <c r="M23323" i="3"/>
  <c r="N23323" i="3" s="1"/>
  <c r="M23326" i="3"/>
  <c r="N23326" i="3" s="1"/>
  <c r="M23331" i="3"/>
  <c r="N23331" i="3" s="1"/>
  <c r="M23334" i="3"/>
  <c r="N23334" i="3" s="1"/>
  <c r="M23339" i="3"/>
  <c r="N23339" i="3" s="1"/>
  <c r="M23342" i="3"/>
  <c r="N23342" i="3" s="1"/>
  <c r="M23347" i="3"/>
  <c r="N23347" i="3" s="1"/>
  <c r="M23350" i="3"/>
  <c r="N23350" i="3" s="1"/>
  <c r="M23355" i="3"/>
  <c r="N23355" i="3" s="1"/>
  <c r="M23358" i="3"/>
  <c r="N23358" i="3" s="1"/>
  <c r="M23363" i="3"/>
  <c r="N23363" i="3" s="1"/>
  <c r="M23366" i="3"/>
  <c r="N23366" i="3" s="1"/>
  <c r="M22849" i="3"/>
  <c r="N22849" i="3" s="1"/>
  <c r="M22852" i="3"/>
  <c r="N22852" i="3" s="1"/>
  <c r="M22857" i="3"/>
  <c r="N22857" i="3" s="1"/>
  <c r="M22860" i="3"/>
  <c r="N22860" i="3" s="1"/>
  <c r="M22865" i="3"/>
  <c r="N22865" i="3" s="1"/>
  <c r="M22868" i="3"/>
  <c r="N22868" i="3" s="1"/>
  <c r="M22873" i="3"/>
  <c r="N22873" i="3" s="1"/>
  <c r="M22876" i="3"/>
  <c r="N22876" i="3" s="1"/>
  <c r="M22850" i="3"/>
  <c r="N22850" i="3" s="1"/>
  <c r="M22855" i="3"/>
  <c r="N22855" i="3" s="1"/>
  <c r="M22858" i="3"/>
  <c r="N22858" i="3" s="1"/>
  <c r="M22863" i="3"/>
  <c r="N22863" i="3" s="1"/>
  <c r="M22866" i="3"/>
  <c r="N22866" i="3" s="1"/>
  <c r="M22871" i="3"/>
  <c r="N22871" i="3" s="1"/>
  <c r="M22874" i="3"/>
  <c r="N22874" i="3" s="1"/>
  <c r="M22879" i="3"/>
  <c r="N22879" i="3" s="1"/>
  <c r="M22853" i="3"/>
  <c r="N22853" i="3" s="1"/>
  <c r="M22856" i="3"/>
  <c r="N22856" i="3" s="1"/>
  <c r="M22861" i="3"/>
  <c r="N22861" i="3" s="1"/>
  <c r="M22864" i="3"/>
  <c r="N22864" i="3" s="1"/>
  <c r="M22869" i="3"/>
  <c r="N22869" i="3" s="1"/>
  <c r="M22872" i="3"/>
  <c r="N22872" i="3" s="1"/>
  <c r="M22877" i="3"/>
  <c r="N22877" i="3" s="1"/>
  <c r="M22880" i="3"/>
  <c r="N22880" i="3" s="1"/>
  <c r="M22851" i="3"/>
  <c r="N22851" i="3" s="1"/>
  <c r="M22854" i="3"/>
  <c r="N22854" i="3" s="1"/>
  <c r="M22859" i="3"/>
  <c r="N22859" i="3" s="1"/>
  <c r="M22862" i="3"/>
  <c r="N22862" i="3" s="1"/>
  <c r="M22867" i="3"/>
  <c r="N22867" i="3" s="1"/>
  <c r="M22870" i="3"/>
  <c r="N22870" i="3" s="1"/>
  <c r="M22875" i="3"/>
  <c r="N22875" i="3" s="1"/>
  <c r="M22878" i="3"/>
  <c r="N22878" i="3" s="1"/>
  <c r="M23033" i="3"/>
  <c r="N23033" i="3" s="1"/>
  <c r="M23036" i="3"/>
  <c r="N23036" i="3" s="1"/>
  <c r="M23041" i="3"/>
  <c r="N23041" i="3" s="1"/>
  <c r="M23044" i="3"/>
  <c r="N23044" i="3" s="1"/>
  <c r="M23049" i="3"/>
  <c r="N23049" i="3" s="1"/>
  <c r="M23052" i="3"/>
  <c r="N23052" i="3" s="1"/>
  <c r="M23057" i="3"/>
  <c r="N23057" i="3" s="1"/>
  <c r="M23060" i="3"/>
  <c r="N23060" i="3" s="1"/>
  <c r="M23065" i="3"/>
  <c r="N23065" i="3" s="1"/>
  <c r="M23068" i="3"/>
  <c r="N23068" i="3" s="1"/>
  <c r="M23031" i="3"/>
  <c r="N23031" i="3" s="1"/>
  <c r="M23034" i="3"/>
  <c r="N23034" i="3" s="1"/>
  <c r="M23039" i="3"/>
  <c r="N23039" i="3" s="1"/>
  <c r="M23042" i="3"/>
  <c r="N23042" i="3" s="1"/>
  <c r="M23047" i="3"/>
  <c r="N23047" i="3" s="1"/>
  <c r="M23050" i="3"/>
  <c r="N23050" i="3" s="1"/>
  <c r="M23055" i="3"/>
  <c r="N23055" i="3" s="1"/>
  <c r="M23058" i="3"/>
  <c r="N23058" i="3" s="1"/>
  <c r="M23063" i="3"/>
  <c r="N23063" i="3" s="1"/>
  <c r="M23066" i="3"/>
  <c r="N23066" i="3" s="1"/>
  <c r="M23032" i="3"/>
  <c r="N23032" i="3" s="1"/>
  <c r="M23037" i="3"/>
  <c r="N23037" i="3" s="1"/>
  <c r="M23040" i="3"/>
  <c r="N23040" i="3" s="1"/>
  <c r="M23045" i="3"/>
  <c r="N23045" i="3" s="1"/>
  <c r="M23048" i="3"/>
  <c r="N23048" i="3" s="1"/>
  <c r="M23053" i="3"/>
  <c r="N23053" i="3" s="1"/>
  <c r="M23056" i="3"/>
  <c r="N23056" i="3" s="1"/>
  <c r="M23061" i="3"/>
  <c r="N23061" i="3" s="1"/>
  <c r="M23064" i="3"/>
  <c r="N23064" i="3" s="1"/>
  <c r="M23069" i="3"/>
  <c r="N23069" i="3" s="1"/>
  <c r="M23035" i="3"/>
  <c r="N23035" i="3" s="1"/>
  <c r="M23038" i="3"/>
  <c r="N23038" i="3" s="1"/>
  <c r="M23043" i="3"/>
  <c r="N23043" i="3" s="1"/>
  <c r="M23046" i="3"/>
  <c r="N23046" i="3" s="1"/>
  <c r="M23051" i="3"/>
  <c r="N23051" i="3" s="1"/>
  <c r="M23054" i="3"/>
  <c r="N23054" i="3" s="1"/>
  <c r="M23059" i="3"/>
  <c r="N23059" i="3" s="1"/>
  <c r="M23062" i="3"/>
  <c r="N23062" i="3" s="1"/>
  <c r="M23067" i="3"/>
  <c r="N23067" i="3" s="1"/>
  <c r="M23070" i="3"/>
  <c r="N23070" i="3" s="1"/>
  <c r="M22604" i="3"/>
  <c r="N22604" i="3" s="1"/>
  <c r="M22607" i="3"/>
  <c r="N22607" i="3" s="1"/>
  <c r="M22605" i="3"/>
  <c r="N22605" i="3" s="1"/>
  <c r="M22608" i="3"/>
  <c r="N22608" i="3" s="1"/>
  <c r="M22606" i="3"/>
  <c r="N22606" i="3" s="1"/>
  <c r="M22793" i="3"/>
  <c r="N22793" i="3" s="1"/>
  <c r="M22796" i="3"/>
  <c r="N22796" i="3" s="1"/>
  <c r="M22801" i="3"/>
  <c r="N22801" i="3" s="1"/>
  <c r="M22804" i="3"/>
  <c r="N22804" i="3" s="1"/>
  <c r="M22809" i="3"/>
  <c r="N22809" i="3" s="1"/>
  <c r="M22812" i="3"/>
  <c r="N22812" i="3" s="1"/>
  <c r="M22817" i="3"/>
  <c r="N22817" i="3" s="1"/>
  <c r="M22791" i="3"/>
  <c r="N22791" i="3" s="1"/>
  <c r="M22794" i="3"/>
  <c r="N22794" i="3" s="1"/>
  <c r="M22799" i="3"/>
  <c r="N22799" i="3" s="1"/>
  <c r="M22802" i="3"/>
  <c r="N22802" i="3" s="1"/>
  <c r="M22807" i="3"/>
  <c r="N22807" i="3" s="1"/>
  <c r="M22810" i="3"/>
  <c r="N22810" i="3" s="1"/>
  <c r="M22815" i="3"/>
  <c r="N22815" i="3" s="1"/>
  <c r="M22789" i="3"/>
  <c r="N22789" i="3" s="1"/>
  <c r="M22792" i="3"/>
  <c r="N22792" i="3" s="1"/>
  <c r="M22797" i="3"/>
  <c r="N22797" i="3" s="1"/>
  <c r="M22800" i="3"/>
  <c r="N22800" i="3" s="1"/>
  <c r="M22805" i="3"/>
  <c r="N22805" i="3" s="1"/>
  <c r="M22808" i="3"/>
  <c r="N22808" i="3" s="1"/>
  <c r="M22813" i="3"/>
  <c r="N22813" i="3" s="1"/>
  <c r="M22816" i="3"/>
  <c r="N22816" i="3" s="1"/>
  <c r="M22790" i="3"/>
  <c r="N22790" i="3" s="1"/>
  <c r="M22795" i="3"/>
  <c r="N22795" i="3" s="1"/>
  <c r="M22798" i="3"/>
  <c r="N22798" i="3" s="1"/>
  <c r="M22803" i="3"/>
  <c r="N22803" i="3" s="1"/>
  <c r="M22806" i="3"/>
  <c r="N22806" i="3" s="1"/>
  <c r="M22811" i="3"/>
  <c r="N22811" i="3" s="1"/>
  <c r="M22814" i="3"/>
  <c r="N22814" i="3" s="1"/>
  <c r="M22673" i="3"/>
  <c r="N22673" i="3" s="1"/>
  <c r="M22676" i="3"/>
  <c r="N22676" i="3" s="1"/>
  <c r="M22681" i="3"/>
  <c r="N22681" i="3" s="1"/>
  <c r="M22684" i="3"/>
  <c r="N22684" i="3" s="1"/>
  <c r="M22689" i="3"/>
  <c r="N22689" i="3" s="1"/>
  <c r="M22692" i="3"/>
  <c r="N22692" i="3" s="1"/>
  <c r="M22697" i="3"/>
  <c r="N22697" i="3" s="1"/>
  <c r="M22700" i="3"/>
  <c r="N22700" i="3" s="1"/>
  <c r="M22705" i="3"/>
  <c r="N22705" i="3" s="1"/>
  <c r="M22708" i="3"/>
  <c r="N22708" i="3" s="1"/>
  <c r="M22713" i="3"/>
  <c r="N22713" i="3" s="1"/>
  <c r="M22674" i="3"/>
  <c r="N22674" i="3" s="1"/>
  <c r="M22679" i="3"/>
  <c r="N22679" i="3" s="1"/>
  <c r="M22682" i="3"/>
  <c r="N22682" i="3" s="1"/>
  <c r="M22687" i="3"/>
  <c r="N22687" i="3" s="1"/>
  <c r="M22690" i="3"/>
  <c r="N22690" i="3" s="1"/>
  <c r="M22695" i="3"/>
  <c r="N22695" i="3" s="1"/>
  <c r="M22698" i="3"/>
  <c r="N22698" i="3" s="1"/>
  <c r="M22703" i="3"/>
  <c r="N22703" i="3" s="1"/>
  <c r="M22706" i="3"/>
  <c r="N22706" i="3" s="1"/>
  <c r="M22711" i="3"/>
  <c r="N22711" i="3" s="1"/>
  <c r="M22714" i="3"/>
  <c r="N22714" i="3" s="1"/>
  <c r="M22677" i="3"/>
  <c r="N22677" i="3" s="1"/>
  <c r="M22680" i="3"/>
  <c r="N22680" i="3" s="1"/>
  <c r="M22685" i="3"/>
  <c r="N22685" i="3" s="1"/>
  <c r="M22688" i="3"/>
  <c r="N22688" i="3" s="1"/>
  <c r="M22693" i="3"/>
  <c r="N22693" i="3" s="1"/>
  <c r="M22696" i="3"/>
  <c r="N22696" i="3" s="1"/>
  <c r="M22701" i="3"/>
  <c r="N22701" i="3" s="1"/>
  <c r="M22704" i="3"/>
  <c r="N22704" i="3" s="1"/>
  <c r="M22709" i="3"/>
  <c r="N22709" i="3" s="1"/>
  <c r="M22712" i="3"/>
  <c r="N22712" i="3" s="1"/>
  <c r="M22675" i="3"/>
  <c r="N22675" i="3" s="1"/>
  <c r="M22678" i="3"/>
  <c r="N22678" i="3" s="1"/>
  <c r="M22683" i="3"/>
  <c r="N22683" i="3" s="1"/>
  <c r="M22686" i="3"/>
  <c r="N22686" i="3" s="1"/>
  <c r="M22691" i="3"/>
  <c r="N22691" i="3" s="1"/>
  <c r="M22694" i="3"/>
  <c r="N22694" i="3" s="1"/>
  <c r="M22699" i="3"/>
  <c r="N22699" i="3" s="1"/>
  <c r="M22702" i="3"/>
  <c r="N22702" i="3" s="1"/>
  <c r="M22707" i="3"/>
  <c r="N22707" i="3" s="1"/>
  <c r="M22710" i="3"/>
  <c r="N22710" i="3" s="1"/>
  <c r="M22505" i="3"/>
  <c r="N22505" i="3" s="1"/>
  <c r="M22508" i="3"/>
  <c r="N22508" i="3" s="1"/>
  <c r="M22513" i="3"/>
  <c r="N22513" i="3" s="1"/>
  <c r="M22516" i="3"/>
  <c r="N22516" i="3" s="1"/>
  <c r="M22521" i="3"/>
  <c r="N22521" i="3" s="1"/>
  <c r="M22524" i="3"/>
  <c r="N22524" i="3" s="1"/>
  <c r="M22529" i="3"/>
  <c r="N22529" i="3" s="1"/>
  <c r="M22532" i="3"/>
  <c r="N22532" i="3" s="1"/>
  <c r="M22537" i="3"/>
  <c r="N22537" i="3" s="1"/>
  <c r="M22540" i="3"/>
  <c r="N22540" i="3" s="1"/>
  <c r="M22545" i="3"/>
  <c r="N22545" i="3" s="1"/>
  <c r="M22548" i="3"/>
  <c r="N22548" i="3" s="1"/>
  <c r="M22553" i="3"/>
  <c r="N22553" i="3" s="1"/>
  <c r="M22556" i="3"/>
  <c r="N22556" i="3" s="1"/>
  <c r="M22561" i="3"/>
  <c r="N22561" i="3" s="1"/>
  <c r="M22564" i="3"/>
  <c r="N22564" i="3" s="1"/>
  <c r="M22569" i="3"/>
  <c r="N22569" i="3" s="1"/>
  <c r="M22572" i="3"/>
  <c r="N22572" i="3" s="1"/>
  <c r="M22577" i="3"/>
  <c r="N22577" i="3" s="1"/>
  <c r="M22506" i="3"/>
  <c r="N22506" i="3" s="1"/>
  <c r="M22511" i="3"/>
  <c r="N22511" i="3" s="1"/>
  <c r="M22514" i="3"/>
  <c r="N22514" i="3" s="1"/>
  <c r="M22519" i="3"/>
  <c r="N22519" i="3" s="1"/>
  <c r="M22522" i="3"/>
  <c r="N22522" i="3" s="1"/>
  <c r="M22527" i="3"/>
  <c r="N22527" i="3" s="1"/>
  <c r="M22530" i="3"/>
  <c r="N22530" i="3" s="1"/>
  <c r="M22535" i="3"/>
  <c r="N22535" i="3" s="1"/>
  <c r="M22538" i="3"/>
  <c r="N22538" i="3" s="1"/>
  <c r="M22543" i="3"/>
  <c r="N22543" i="3" s="1"/>
  <c r="M22546" i="3"/>
  <c r="N22546" i="3" s="1"/>
  <c r="M22551" i="3"/>
  <c r="N22551" i="3" s="1"/>
  <c r="M22554" i="3"/>
  <c r="N22554" i="3" s="1"/>
  <c r="M22559" i="3"/>
  <c r="N22559" i="3" s="1"/>
  <c r="M22562" i="3"/>
  <c r="N22562" i="3" s="1"/>
  <c r="M22567" i="3"/>
  <c r="N22567" i="3" s="1"/>
  <c r="M22570" i="3"/>
  <c r="N22570" i="3" s="1"/>
  <c r="M22575" i="3"/>
  <c r="N22575" i="3" s="1"/>
  <c r="M22578" i="3"/>
  <c r="N22578" i="3" s="1"/>
  <c r="M22509" i="3"/>
  <c r="N22509" i="3" s="1"/>
  <c r="M22512" i="3"/>
  <c r="N22512" i="3" s="1"/>
  <c r="M22517" i="3"/>
  <c r="N22517" i="3" s="1"/>
  <c r="M22520" i="3"/>
  <c r="N22520" i="3" s="1"/>
  <c r="M22525" i="3"/>
  <c r="N22525" i="3" s="1"/>
  <c r="M22528" i="3"/>
  <c r="N22528" i="3" s="1"/>
  <c r="M22533" i="3"/>
  <c r="N22533" i="3" s="1"/>
  <c r="M22536" i="3"/>
  <c r="N22536" i="3" s="1"/>
  <c r="M22541" i="3"/>
  <c r="N22541" i="3" s="1"/>
  <c r="M22544" i="3"/>
  <c r="N22544" i="3" s="1"/>
  <c r="M22549" i="3"/>
  <c r="N22549" i="3" s="1"/>
  <c r="M22552" i="3"/>
  <c r="N22552" i="3" s="1"/>
  <c r="M22557" i="3"/>
  <c r="N22557" i="3" s="1"/>
  <c r="M22560" i="3"/>
  <c r="N22560" i="3" s="1"/>
  <c r="M22565" i="3"/>
  <c r="N22565" i="3" s="1"/>
  <c r="M22568" i="3"/>
  <c r="N22568" i="3" s="1"/>
  <c r="M22573" i="3"/>
  <c r="N22573" i="3" s="1"/>
  <c r="M22576" i="3"/>
  <c r="N22576" i="3" s="1"/>
  <c r="M22507" i="3"/>
  <c r="N22507" i="3" s="1"/>
  <c r="M22510" i="3"/>
  <c r="N22510" i="3" s="1"/>
  <c r="M22515" i="3"/>
  <c r="N22515" i="3" s="1"/>
  <c r="M22518" i="3"/>
  <c r="N22518" i="3" s="1"/>
  <c r="M22523" i="3"/>
  <c r="N22523" i="3" s="1"/>
  <c r="M22526" i="3"/>
  <c r="N22526" i="3" s="1"/>
  <c r="M22531" i="3"/>
  <c r="N22531" i="3" s="1"/>
  <c r="M22534" i="3"/>
  <c r="N22534" i="3" s="1"/>
  <c r="M22539" i="3"/>
  <c r="N22539" i="3" s="1"/>
  <c r="M22542" i="3"/>
  <c r="N22542" i="3" s="1"/>
  <c r="M22547" i="3"/>
  <c r="N22547" i="3" s="1"/>
  <c r="M22550" i="3"/>
  <c r="N22550" i="3" s="1"/>
  <c r="M22555" i="3"/>
  <c r="N22555" i="3" s="1"/>
  <c r="M22558" i="3"/>
  <c r="N22558" i="3" s="1"/>
  <c r="M22563" i="3"/>
  <c r="N22563" i="3" s="1"/>
  <c r="M22566" i="3"/>
  <c r="N22566" i="3" s="1"/>
  <c r="M22571" i="3"/>
  <c r="N22571" i="3" s="1"/>
  <c r="M22574" i="3"/>
  <c r="N22574" i="3" s="1"/>
  <c r="M22579" i="3"/>
  <c r="N22579" i="3" s="1"/>
  <c r="M22147" i="3"/>
  <c r="N22147" i="3" s="1"/>
  <c r="M22150" i="3"/>
  <c r="N22150" i="3" s="1"/>
  <c r="M22155" i="3"/>
  <c r="N22155" i="3" s="1"/>
  <c r="M22158" i="3"/>
  <c r="N22158" i="3" s="1"/>
  <c r="M22163" i="3"/>
  <c r="N22163" i="3" s="1"/>
  <c r="M22166" i="3"/>
  <c r="N22166" i="3" s="1"/>
  <c r="M22148" i="3"/>
  <c r="N22148" i="3" s="1"/>
  <c r="M22153" i="3"/>
  <c r="N22153" i="3" s="1"/>
  <c r="M22156" i="3"/>
  <c r="N22156" i="3" s="1"/>
  <c r="M22161" i="3"/>
  <c r="N22161" i="3" s="1"/>
  <c r="M22164" i="3"/>
  <c r="N22164" i="3" s="1"/>
  <c r="M22169" i="3"/>
  <c r="N22169" i="3" s="1"/>
  <c r="M22151" i="3"/>
  <c r="N22151" i="3" s="1"/>
  <c r="M22154" i="3"/>
  <c r="N22154" i="3" s="1"/>
  <c r="M22159" i="3"/>
  <c r="N22159" i="3" s="1"/>
  <c r="M22162" i="3"/>
  <c r="N22162" i="3" s="1"/>
  <c r="M22167" i="3"/>
  <c r="N22167" i="3" s="1"/>
  <c r="M22149" i="3"/>
  <c r="N22149" i="3" s="1"/>
  <c r="M22152" i="3"/>
  <c r="N22152" i="3" s="1"/>
  <c r="M22157" i="3"/>
  <c r="N22157" i="3" s="1"/>
  <c r="M22160" i="3"/>
  <c r="N22160" i="3" s="1"/>
  <c r="M22165" i="3"/>
  <c r="N22165" i="3" s="1"/>
  <c r="M22168" i="3"/>
  <c r="N22168" i="3" s="1"/>
  <c r="M21979" i="3"/>
  <c r="N21979" i="3" s="1"/>
  <c r="M21982" i="3"/>
  <c r="N21982" i="3" s="1"/>
  <c r="M21987" i="3"/>
  <c r="N21987" i="3" s="1"/>
  <c r="M21990" i="3"/>
  <c r="N21990" i="3" s="1"/>
  <c r="M21995" i="3"/>
  <c r="N21995" i="3" s="1"/>
  <c r="M21998" i="3"/>
  <c r="N21998" i="3" s="1"/>
  <c r="M22003" i="3"/>
  <c r="N22003" i="3" s="1"/>
  <c r="M22006" i="3"/>
  <c r="N22006" i="3" s="1"/>
  <c r="M22011" i="3"/>
  <c r="N22011" i="3" s="1"/>
  <c r="M22014" i="3"/>
  <c r="N22014" i="3" s="1"/>
  <c r="M22019" i="3"/>
  <c r="N22019" i="3" s="1"/>
  <c r="M22022" i="3"/>
  <c r="N22022" i="3" s="1"/>
  <c r="M22027" i="3"/>
  <c r="N22027" i="3" s="1"/>
  <c r="M22030" i="3"/>
  <c r="N22030" i="3" s="1"/>
  <c r="M22035" i="3"/>
  <c r="N22035" i="3" s="1"/>
  <c r="M22038" i="3"/>
  <c r="N22038" i="3" s="1"/>
  <c r="M22043" i="3"/>
  <c r="N22043" i="3" s="1"/>
  <c r="M22046" i="3"/>
  <c r="N22046" i="3" s="1"/>
  <c r="M22051" i="3"/>
  <c r="N22051" i="3" s="1"/>
  <c r="M22054" i="3"/>
  <c r="N22054" i="3" s="1"/>
  <c r="M22059" i="3"/>
  <c r="N22059" i="3" s="1"/>
  <c r="M22062" i="3"/>
  <c r="N22062" i="3" s="1"/>
  <c r="M22067" i="3"/>
  <c r="N22067" i="3" s="1"/>
  <c r="M22070" i="3"/>
  <c r="N22070" i="3" s="1"/>
  <c r="M22075" i="3"/>
  <c r="N22075" i="3" s="1"/>
  <c r="M22078" i="3"/>
  <c r="N22078" i="3" s="1"/>
  <c r="M22083" i="3"/>
  <c r="N22083" i="3" s="1"/>
  <c r="M22086" i="3"/>
  <c r="N22086" i="3" s="1"/>
  <c r="M22091" i="3"/>
  <c r="N22091" i="3" s="1"/>
  <c r="M22094" i="3"/>
  <c r="N22094" i="3" s="1"/>
  <c r="M22099" i="3"/>
  <c r="N22099" i="3" s="1"/>
  <c r="M22102" i="3"/>
  <c r="N22102" i="3" s="1"/>
  <c r="M22107" i="3"/>
  <c r="N22107" i="3" s="1"/>
  <c r="M22110" i="3"/>
  <c r="N22110" i="3" s="1"/>
  <c r="M22115" i="3"/>
  <c r="N22115" i="3" s="1"/>
  <c r="M22118" i="3"/>
  <c r="N22118" i="3" s="1"/>
  <c r="M22123" i="3"/>
  <c r="N22123" i="3" s="1"/>
  <c r="M21977" i="3"/>
  <c r="N21977" i="3" s="1"/>
  <c r="M21980" i="3"/>
  <c r="N21980" i="3" s="1"/>
  <c r="M21985" i="3"/>
  <c r="N21985" i="3" s="1"/>
  <c r="M21988" i="3"/>
  <c r="N21988" i="3" s="1"/>
  <c r="M21993" i="3"/>
  <c r="N21993" i="3" s="1"/>
  <c r="M21996" i="3"/>
  <c r="N21996" i="3" s="1"/>
  <c r="M22001" i="3"/>
  <c r="N22001" i="3" s="1"/>
  <c r="M22004" i="3"/>
  <c r="N22004" i="3" s="1"/>
  <c r="M22009" i="3"/>
  <c r="N22009" i="3" s="1"/>
  <c r="M22012" i="3"/>
  <c r="N22012" i="3" s="1"/>
  <c r="M22017" i="3"/>
  <c r="N22017" i="3" s="1"/>
  <c r="M22020" i="3"/>
  <c r="N22020" i="3" s="1"/>
  <c r="M22025" i="3"/>
  <c r="N22025" i="3" s="1"/>
  <c r="M22028" i="3"/>
  <c r="N22028" i="3" s="1"/>
  <c r="M22033" i="3"/>
  <c r="N22033" i="3" s="1"/>
  <c r="M22036" i="3"/>
  <c r="N22036" i="3" s="1"/>
  <c r="M22041" i="3"/>
  <c r="N22041" i="3" s="1"/>
  <c r="M22044" i="3"/>
  <c r="N22044" i="3" s="1"/>
  <c r="M22049" i="3"/>
  <c r="N22049" i="3" s="1"/>
  <c r="M22052" i="3"/>
  <c r="N22052" i="3" s="1"/>
  <c r="M22057" i="3"/>
  <c r="N22057" i="3" s="1"/>
  <c r="M22060" i="3"/>
  <c r="N22060" i="3" s="1"/>
  <c r="M22065" i="3"/>
  <c r="N22065" i="3" s="1"/>
  <c r="M22068" i="3"/>
  <c r="N22068" i="3" s="1"/>
  <c r="M22073" i="3"/>
  <c r="N22073" i="3" s="1"/>
  <c r="M22076" i="3"/>
  <c r="N22076" i="3" s="1"/>
  <c r="M22081" i="3"/>
  <c r="N22081" i="3" s="1"/>
  <c r="M22084" i="3"/>
  <c r="N22084" i="3" s="1"/>
  <c r="M22089" i="3"/>
  <c r="N22089" i="3" s="1"/>
  <c r="M22092" i="3"/>
  <c r="N22092" i="3" s="1"/>
  <c r="M22097" i="3"/>
  <c r="N22097" i="3" s="1"/>
  <c r="M22100" i="3"/>
  <c r="N22100" i="3" s="1"/>
  <c r="M22105" i="3"/>
  <c r="N22105" i="3" s="1"/>
  <c r="M22108" i="3"/>
  <c r="N22108" i="3" s="1"/>
  <c r="M22113" i="3"/>
  <c r="N22113" i="3" s="1"/>
  <c r="M22116" i="3"/>
  <c r="N22116" i="3" s="1"/>
  <c r="M22121" i="3"/>
  <c r="N22121" i="3" s="1"/>
  <c r="M21975" i="3"/>
  <c r="N21975" i="3" s="1"/>
  <c r="M21978" i="3"/>
  <c r="N21978" i="3" s="1"/>
  <c r="M21983" i="3"/>
  <c r="N21983" i="3" s="1"/>
  <c r="M21986" i="3"/>
  <c r="N21986" i="3" s="1"/>
  <c r="M21991" i="3"/>
  <c r="N21991" i="3" s="1"/>
  <c r="M21994" i="3"/>
  <c r="N21994" i="3" s="1"/>
  <c r="M21999" i="3"/>
  <c r="N21999" i="3" s="1"/>
  <c r="M22002" i="3"/>
  <c r="N22002" i="3" s="1"/>
  <c r="M22007" i="3"/>
  <c r="N22007" i="3" s="1"/>
  <c r="M22010" i="3"/>
  <c r="N22010" i="3" s="1"/>
  <c r="M22015" i="3"/>
  <c r="N22015" i="3" s="1"/>
  <c r="M22018" i="3"/>
  <c r="N22018" i="3" s="1"/>
  <c r="M22023" i="3"/>
  <c r="N22023" i="3" s="1"/>
  <c r="M22026" i="3"/>
  <c r="N22026" i="3" s="1"/>
  <c r="M22031" i="3"/>
  <c r="N22031" i="3" s="1"/>
  <c r="M22034" i="3"/>
  <c r="N22034" i="3" s="1"/>
  <c r="M22039" i="3"/>
  <c r="N22039" i="3" s="1"/>
  <c r="M22042" i="3"/>
  <c r="N22042" i="3" s="1"/>
  <c r="M22047" i="3"/>
  <c r="N22047" i="3" s="1"/>
  <c r="M22050" i="3"/>
  <c r="N22050" i="3" s="1"/>
  <c r="M22055" i="3"/>
  <c r="N22055" i="3" s="1"/>
  <c r="M22058" i="3"/>
  <c r="N22058" i="3" s="1"/>
  <c r="M22063" i="3"/>
  <c r="N22063" i="3" s="1"/>
  <c r="M22066" i="3"/>
  <c r="N22066" i="3" s="1"/>
  <c r="M22071" i="3"/>
  <c r="N22071" i="3" s="1"/>
  <c r="M22074" i="3"/>
  <c r="N22074" i="3" s="1"/>
  <c r="M22079" i="3"/>
  <c r="N22079" i="3" s="1"/>
  <c r="M22082" i="3"/>
  <c r="N22082" i="3" s="1"/>
  <c r="M22087" i="3"/>
  <c r="N22087" i="3" s="1"/>
  <c r="M22090" i="3"/>
  <c r="N22090" i="3" s="1"/>
  <c r="M22095" i="3"/>
  <c r="N22095" i="3" s="1"/>
  <c r="M22098" i="3"/>
  <c r="N22098" i="3" s="1"/>
  <c r="M22103" i="3"/>
  <c r="N22103" i="3" s="1"/>
  <c r="M22106" i="3"/>
  <c r="N22106" i="3" s="1"/>
  <c r="M22111" i="3"/>
  <c r="N22111" i="3" s="1"/>
  <c r="M22114" i="3"/>
  <c r="N22114" i="3" s="1"/>
  <c r="M22119" i="3"/>
  <c r="N22119" i="3" s="1"/>
  <c r="M22122" i="3"/>
  <c r="N22122" i="3" s="1"/>
  <c r="M21976" i="3"/>
  <c r="N21976" i="3" s="1"/>
  <c r="M21981" i="3"/>
  <c r="N21981" i="3" s="1"/>
  <c r="M21984" i="3"/>
  <c r="N21984" i="3" s="1"/>
  <c r="M21989" i="3"/>
  <c r="N21989" i="3" s="1"/>
  <c r="M21992" i="3"/>
  <c r="N21992" i="3" s="1"/>
  <c r="M21997" i="3"/>
  <c r="N21997" i="3" s="1"/>
  <c r="M22000" i="3"/>
  <c r="N22000" i="3" s="1"/>
  <c r="M22005" i="3"/>
  <c r="N22005" i="3" s="1"/>
  <c r="M22008" i="3"/>
  <c r="N22008" i="3" s="1"/>
  <c r="M22013" i="3"/>
  <c r="N22013" i="3" s="1"/>
  <c r="M22016" i="3"/>
  <c r="N22016" i="3" s="1"/>
  <c r="M22021" i="3"/>
  <c r="N22021" i="3" s="1"/>
  <c r="M22024" i="3"/>
  <c r="N22024" i="3" s="1"/>
  <c r="M22029" i="3"/>
  <c r="N22029" i="3" s="1"/>
  <c r="M22032" i="3"/>
  <c r="N22032" i="3" s="1"/>
  <c r="M22037" i="3"/>
  <c r="N22037" i="3" s="1"/>
  <c r="M22040" i="3"/>
  <c r="N22040" i="3" s="1"/>
  <c r="M22045" i="3"/>
  <c r="N22045" i="3" s="1"/>
  <c r="M22048" i="3"/>
  <c r="N22048" i="3" s="1"/>
  <c r="M22053" i="3"/>
  <c r="N22053" i="3" s="1"/>
  <c r="M22056" i="3"/>
  <c r="N22056" i="3" s="1"/>
  <c r="M22061" i="3"/>
  <c r="N22061" i="3" s="1"/>
  <c r="M22064" i="3"/>
  <c r="N22064" i="3" s="1"/>
  <c r="M22069" i="3"/>
  <c r="N22069" i="3" s="1"/>
  <c r="M22072" i="3"/>
  <c r="N22072" i="3" s="1"/>
  <c r="M22077" i="3"/>
  <c r="N22077" i="3" s="1"/>
  <c r="M22080" i="3"/>
  <c r="N22080" i="3" s="1"/>
  <c r="M22085" i="3"/>
  <c r="N22085" i="3" s="1"/>
  <c r="M22088" i="3"/>
  <c r="N22088" i="3" s="1"/>
  <c r="M22093" i="3"/>
  <c r="N22093" i="3" s="1"/>
  <c r="M22096" i="3"/>
  <c r="N22096" i="3" s="1"/>
  <c r="M22101" i="3"/>
  <c r="N22101" i="3" s="1"/>
  <c r="M22104" i="3"/>
  <c r="N22104" i="3" s="1"/>
  <c r="M22109" i="3"/>
  <c r="N22109" i="3" s="1"/>
  <c r="M22112" i="3"/>
  <c r="N22112" i="3" s="1"/>
  <c r="M22117" i="3"/>
  <c r="N22117" i="3" s="1"/>
  <c r="M22120" i="3"/>
  <c r="N22120" i="3" s="1"/>
  <c r="M21915" i="3"/>
  <c r="N21915" i="3" s="1"/>
  <c r="M21918" i="3"/>
  <c r="N21918" i="3" s="1"/>
  <c r="M21923" i="3"/>
  <c r="N21923" i="3" s="1"/>
  <c r="M21926" i="3"/>
  <c r="N21926" i="3" s="1"/>
  <c r="M21913" i="3"/>
  <c r="N21913" i="3" s="1"/>
  <c r="M21916" i="3"/>
  <c r="N21916" i="3" s="1"/>
  <c r="M21921" i="3"/>
  <c r="N21921" i="3" s="1"/>
  <c r="M21924" i="3"/>
  <c r="N21924" i="3" s="1"/>
  <c r="M21911" i="3"/>
  <c r="N21911" i="3" s="1"/>
  <c r="M21914" i="3"/>
  <c r="N21914" i="3" s="1"/>
  <c r="M21919" i="3"/>
  <c r="N21919" i="3" s="1"/>
  <c r="M21922" i="3"/>
  <c r="N21922" i="3" s="1"/>
  <c r="M21927" i="3"/>
  <c r="N21927" i="3" s="1"/>
  <c r="M21912" i="3"/>
  <c r="N21912" i="3" s="1"/>
  <c r="M21917" i="3"/>
  <c r="N21917" i="3" s="1"/>
  <c r="M21920" i="3"/>
  <c r="N21920" i="3" s="1"/>
  <c r="M21925" i="3"/>
  <c r="N21925" i="3" s="1"/>
  <c r="M21531" i="3"/>
  <c r="N21531" i="3" s="1"/>
  <c r="M21534" i="3"/>
  <c r="N21534" i="3" s="1"/>
  <c r="M21539" i="3"/>
  <c r="N21539" i="3" s="1"/>
  <c r="M21542" i="3"/>
  <c r="N21542" i="3" s="1"/>
  <c r="M21547" i="3"/>
  <c r="N21547" i="3" s="1"/>
  <c r="M21550" i="3"/>
  <c r="N21550" i="3" s="1"/>
  <c r="M21555" i="3"/>
  <c r="N21555" i="3" s="1"/>
  <c r="M21558" i="3"/>
  <c r="N21558" i="3" s="1"/>
  <c r="M21563" i="3"/>
  <c r="N21563" i="3" s="1"/>
  <c r="M21566" i="3"/>
  <c r="N21566" i="3" s="1"/>
  <c r="M21571" i="3"/>
  <c r="N21571" i="3" s="1"/>
  <c r="M21574" i="3"/>
  <c r="N21574" i="3" s="1"/>
  <c r="M21532" i="3"/>
  <c r="N21532" i="3" s="1"/>
  <c r="M21537" i="3"/>
  <c r="N21537" i="3" s="1"/>
  <c r="M21540" i="3"/>
  <c r="N21540" i="3" s="1"/>
  <c r="M21545" i="3"/>
  <c r="N21545" i="3" s="1"/>
  <c r="M21548" i="3"/>
  <c r="N21548" i="3" s="1"/>
  <c r="M21553" i="3"/>
  <c r="N21553" i="3" s="1"/>
  <c r="M21556" i="3"/>
  <c r="N21556" i="3" s="1"/>
  <c r="M21561" i="3"/>
  <c r="N21561" i="3" s="1"/>
  <c r="M21564" i="3"/>
  <c r="N21564" i="3" s="1"/>
  <c r="M21569" i="3"/>
  <c r="N21569" i="3" s="1"/>
  <c r="M21572" i="3"/>
  <c r="N21572" i="3" s="1"/>
  <c r="M21535" i="3"/>
  <c r="N21535" i="3" s="1"/>
  <c r="M21538" i="3"/>
  <c r="N21538" i="3" s="1"/>
  <c r="M21543" i="3"/>
  <c r="N21543" i="3" s="1"/>
  <c r="M21546" i="3"/>
  <c r="N21546" i="3" s="1"/>
  <c r="M21551" i="3"/>
  <c r="N21551" i="3" s="1"/>
  <c r="M21554" i="3"/>
  <c r="N21554" i="3" s="1"/>
  <c r="M21559" i="3"/>
  <c r="N21559" i="3" s="1"/>
  <c r="M21562" i="3"/>
  <c r="N21562" i="3" s="1"/>
  <c r="M21567" i="3"/>
  <c r="N21567" i="3" s="1"/>
  <c r="M21570" i="3"/>
  <c r="N21570" i="3" s="1"/>
  <c r="M21575" i="3"/>
  <c r="N21575" i="3" s="1"/>
  <c r="M21533" i="3"/>
  <c r="N21533" i="3" s="1"/>
  <c r="M21536" i="3"/>
  <c r="N21536" i="3" s="1"/>
  <c r="M21541" i="3"/>
  <c r="N21541" i="3" s="1"/>
  <c r="M21544" i="3"/>
  <c r="N21544" i="3" s="1"/>
  <c r="M21549" i="3"/>
  <c r="N21549" i="3" s="1"/>
  <c r="M21552" i="3"/>
  <c r="N21552" i="3" s="1"/>
  <c r="M21557" i="3"/>
  <c r="N21557" i="3" s="1"/>
  <c r="M21560" i="3"/>
  <c r="N21560" i="3" s="1"/>
  <c r="M21565" i="3"/>
  <c r="N21565" i="3" s="1"/>
  <c r="M21568" i="3"/>
  <c r="N21568" i="3" s="1"/>
  <c r="M21573" i="3"/>
  <c r="N21573" i="3" s="1"/>
  <c r="M21116" i="3"/>
  <c r="N21116" i="3" s="1"/>
  <c r="M21119" i="3"/>
  <c r="N21119" i="3" s="1"/>
  <c r="M21125" i="3"/>
  <c r="N21125" i="3" s="1"/>
  <c r="M21130" i="3"/>
  <c r="N21130" i="3" s="1"/>
  <c r="M21136" i="3"/>
  <c r="N21136" i="3" s="1"/>
  <c r="M21139" i="3"/>
  <c r="N21139" i="3" s="1"/>
  <c r="M21142" i="3"/>
  <c r="N21142" i="3" s="1"/>
  <c r="M21145" i="3"/>
  <c r="N21145" i="3" s="1"/>
  <c r="M21148" i="3"/>
  <c r="N21148" i="3" s="1"/>
  <c r="M21151" i="3"/>
  <c r="N21151" i="3" s="1"/>
  <c r="M21157" i="3"/>
  <c r="N21157" i="3" s="1"/>
  <c r="M21162" i="3"/>
  <c r="N21162" i="3" s="1"/>
  <c r="M21168" i="3"/>
  <c r="N21168" i="3" s="1"/>
  <c r="M21171" i="3"/>
  <c r="N21171" i="3" s="1"/>
  <c r="M21174" i="3"/>
  <c r="N21174" i="3" s="1"/>
  <c r="M21177" i="3"/>
  <c r="N21177" i="3" s="1"/>
  <c r="M21180" i="3"/>
  <c r="N21180" i="3" s="1"/>
  <c r="M21183" i="3"/>
  <c r="N21183" i="3" s="1"/>
  <c r="M21189" i="3"/>
  <c r="N21189" i="3" s="1"/>
  <c r="M21194" i="3"/>
  <c r="N21194" i="3" s="1"/>
  <c r="M21117" i="3"/>
  <c r="N21117" i="3" s="1"/>
  <c r="M21122" i="3"/>
  <c r="N21122" i="3" s="1"/>
  <c r="M21128" i="3"/>
  <c r="N21128" i="3" s="1"/>
  <c r="M21131" i="3"/>
  <c r="N21131" i="3" s="1"/>
  <c r="M21134" i="3"/>
  <c r="N21134" i="3" s="1"/>
  <c r="M21137" i="3"/>
  <c r="N21137" i="3" s="1"/>
  <c r="M21140" i="3"/>
  <c r="N21140" i="3" s="1"/>
  <c r="M21143" i="3"/>
  <c r="N21143" i="3" s="1"/>
  <c r="M21149" i="3"/>
  <c r="N21149" i="3" s="1"/>
  <c r="M21154" i="3"/>
  <c r="N21154" i="3" s="1"/>
  <c r="M21160" i="3"/>
  <c r="N21160" i="3" s="1"/>
  <c r="M21163" i="3"/>
  <c r="N21163" i="3" s="1"/>
  <c r="M21166" i="3"/>
  <c r="N21166" i="3" s="1"/>
  <c r="M21169" i="3"/>
  <c r="N21169" i="3" s="1"/>
  <c r="M21172" i="3"/>
  <c r="N21172" i="3" s="1"/>
  <c r="M21175" i="3"/>
  <c r="N21175" i="3" s="1"/>
  <c r="M21181" i="3"/>
  <c r="N21181" i="3" s="1"/>
  <c r="M21186" i="3"/>
  <c r="N21186" i="3" s="1"/>
  <c r="M21192" i="3"/>
  <c r="N21192" i="3" s="1"/>
  <c r="M21120" i="3"/>
  <c r="N21120" i="3" s="1"/>
  <c r="M21123" i="3"/>
  <c r="N21123" i="3" s="1"/>
  <c r="M21126" i="3"/>
  <c r="N21126" i="3" s="1"/>
  <c r="M21129" i="3"/>
  <c r="N21129" i="3" s="1"/>
  <c r="M21132" i="3"/>
  <c r="N21132" i="3" s="1"/>
  <c r="M21135" i="3"/>
  <c r="N21135" i="3" s="1"/>
  <c r="M21141" i="3"/>
  <c r="N21141" i="3" s="1"/>
  <c r="M21146" i="3"/>
  <c r="N21146" i="3" s="1"/>
  <c r="M21152" i="3"/>
  <c r="N21152" i="3" s="1"/>
  <c r="M21155" i="3"/>
  <c r="N21155" i="3" s="1"/>
  <c r="M21158" i="3"/>
  <c r="N21158" i="3" s="1"/>
  <c r="M21161" i="3"/>
  <c r="N21161" i="3" s="1"/>
  <c r="M21164" i="3"/>
  <c r="N21164" i="3" s="1"/>
  <c r="M21167" i="3"/>
  <c r="N21167" i="3" s="1"/>
  <c r="M21173" i="3"/>
  <c r="N21173" i="3" s="1"/>
  <c r="M21178" i="3"/>
  <c r="N21178" i="3" s="1"/>
  <c r="M21184" i="3"/>
  <c r="N21184" i="3" s="1"/>
  <c r="M21187" i="3"/>
  <c r="N21187" i="3" s="1"/>
  <c r="M21190" i="3"/>
  <c r="N21190" i="3" s="1"/>
  <c r="M21193" i="3"/>
  <c r="N21193" i="3" s="1"/>
  <c r="M21115" i="3"/>
  <c r="N21115" i="3" s="1"/>
  <c r="M21118" i="3"/>
  <c r="N21118" i="3" s="1"/>
  <c r="M21121" i="3"/>
  <c r="N21121" i="3" s="1"/>
  <c r="M21124" i="3"/>
  <c r="N21124" i="3" s="1"/>
  <c r="M21127" i="3"/>
  <c r="N21127" i="3" s="1"/>
  <c r="M21133" i="3"/>
  <c r="N21133" i="3" s="1"/>
  <c r="M21138" i="3"/>
  <c r="N21138" i="3" s="1"/>
  <c r="M21144" i="3"/>
  <c r="N21144" i="3" s="1"/>
  <c r="M21147" i="3"/>
  <c r="N21147" i="3" s="1"/>
  <c r="M21150" i="3"/>
  <c r="N21150" i="3" s="1"/>
  <c r="M21153" i="3"/>
  <c r="N21153" i="3" s="1"/>
  <c r="M21156" i="3"/>
  <c r="N21156" i="3" s="1"/>
  <c r="M21159" i="3"/>
  <c r="N21159" i="3" s="1"/>
  <c r="M21165" i="3"/>
  <c r="N21165" i="3" s="1"/>
  <c r="M21170" i="3"/>
  <c r="N21170" i="3" s="1"/>
  <c r="M21176" i="3"/>
  <c r="N21176" i="3" s="1"/>
  <c r="M21179" i="3"/>
  <c r="N21179" i="3" s="1"/>
  <c r="M21182" i="3"/>
  <c r="N21182" i="3" s="1"/>
  <c r="M21185" i="3"/>
  <c r="N21185" i="3" s="1"/>
  <c r="M21188" i="3"/>
  <c r="N21188" i="3" s="1"/>
  <c r="M21191" i="3"/>
  <c r="N21191" i="3" s="1"/>
  <c r="M21020" i="3"/>
  <c r="N21020" i="3" s="1"/>
  <c r="M21023" i="3"/>
  <c r="N21023" i="3" s="1"/>
  <c r="M21029" i="3"/>
  <c r="N21029" i="3" s="1"/>
  <c r="M21034" i="3"/>
  <c r="N21034" i="3" s="1"/>
  <c r="M21021" i="3"/>
  <c r="N21021" i="3" s="1"/>
  <c r="M21026" i="3"/>
  <c r="N21026" i="3" s="1"/>
  <c r="M21032" i="3"/>
  <c r="N21032" i="3" s="1"/>
  <c r="M21035" i="3"/>
  <c r="N21035" i="3" s="1"/>
  <c r="M21018" i="3"/>
  <c r="N21018" i="3" s="1"/>
  <c r="M21024" i="3"/>
  <c r="N21024" i="3" s="1"/>
  <c r="M21027" i="3"/>
  <c r="N21027" i="3" s="1"/>
  <c r="M21030" i="3"/>
  <c r="N21030" i="3" s="1"/>
  <c r="M21033" i="3"/>
  <c r="N21033" i="3" s="1"/>
  <c r="M21036" i="3"/>
  <c r="N21036" i="3" s="1"/>
  <c r="M21019" i="3"/>
  <c r="N21019" i="3" s="1"/>
  <c r="M21022" i="3"/>
  <c r="N21022" i="3" s="1"/>
  <c r="M21025" i="3"/>
  <c r="N21025" i="3" s="1"/>
  <c r="M21028" i="3"/>
  <c r="N21028" i="3" s="1"/>
  <c r="M21031" i="3"/>
  <c r="N21031" i="3" s="1"/>
  <c r="M21037" i="3"/>
  <c r="N21037" i="3" s="1"/>
  <c r="M20758" i="3"/>
  <c r="N20758" i="3" s="1"/>
  <c r="M20761" i="3"/>
  <c r="N20761" i="3" s="1"/>
  <c r="M20764" i="3"/>
  <c r="N20764" i="3" s="1"/>
  <c r="M20767" i="3"/>
  <c r="N20767" i="3" s="1"/>
  <c r="M20773" i="3"/>
  <c r="N20773" i="3" s="1"/>
  <c r="M20759" i="3"/>
  <c r="N20759" i="3" s="1"/>
  <c r="M20765" i="3"/>
  <c r="N20765" i="3" s="1"/>
  <c r="M20770" i="3"/>
  <c r="N20770" i="3" s="1"/>
  <c r="M20757" i="3"/>
  <c r="N20757" i="3" s="1"/>
  <c r="M20762" i="3"/>
  <c r="N20762" i="3" s="1"/>
  <c r="M20768" i="3"/>
  <c r="N20768" i="3" s="1"/>
  <c r="M20771" i="3"/>
  <c r="N20771" i="3" s="1"/>
  <c r="M20774" i="3"/>
  <c r="N20774" i="3" s="1"/>
  <c r="M20760" i="3"/>
  <c r="N20760" i="3" s="1"/>
  <c r="M20763" i="3"/>
  <c r="N20763" i="3" s="1"/>
  <c r="M20766" i="3"/>
  <c r="N20766" i="3" s="1"/>
  <c r="M20769" i="3"/>
  <c r="N20769" i="3" s="1"/>
  <c r="M20772" i="3"/>
  <c r="N20772" i="3" s="1"/>
  <c r="M20775" i="3"/>
  <c r="N20775" i="3" s="1"/>
  <c r="M20166" i="3"/>
  <c r="N20166" i="3" s="1"/>
  <c r="M20169" i="3"/>
  <c r="N20169" i="3" s="1"/>
  <c r="M20172" i="3"/>
  <c r="N20172" i="3" s="1"/>
  <c r="M20175" i="3"/>
  <c r="N20175" i="3" s="1"/>
  <c r="M20181" i="3"/>
  <c r="N20181" i="3" s="1"/>
  <c r="M20186" i="3"/>
  <c r="N20186" i="3" s="1"/>
  <c r="M20192" i="3"/>
  <c r="N20192" i="3" s="1"/>
  <c r="M20195" i="3"/>
  <c r="N20195" i="3" s="1"/>
  <c r="M20198" i="3"/>
  <c r="N20198" i="3" s="1"/>
  <c r="M20201" i="3"/>
  <c r="N20201" i="3" s="1"/>
  <c r="M20204" i="3"/>
  <c r="N20204" i="3" s="1"/>
  <c r="M20207" i="3"/>
  <c r="N20207" i="3" s="1"/>
  <c r="M20213" i="3"/>
  <c r="N20213" i="3" s="1"/>
  <c r="M20218" i="3"/>
  <c r="N20218" i="3" s="1"/>
  <c r="M20224" i="3"/>
  <c r="N20224" i="3" s="1"/>
  <c r="M20227" i="3"/>
  <c r="N20227" i="3" s="1"/>
  <c r="M20230" i="3"/>
  <c r="N20230" i="3" s="1"/>
  <c r="M20233" i="3"/>
  <c r="N20233" i="3" s="1"/>
  <c r="M20236" i="3"/>
  <c r="N20236" i="3" s="1"/>
  <c r="M20239" i="3"/>
  <c r="N20239" i="3" s="1"/>
  <c r="M20245" i="3"/>
  <c r="N20245" i="3" s="1"/>
  <c r="M20250" i="3"/>
  <c r="N20250" i="3" s="1"/>
  <c r="M20256" i="3"/>
  <c r="N20256" i="3" s="1"/>
  <c r="M20259" i="3"/>
  <c r="N20259" i="3" s="1"/>
  <c r="M20262" i="3"/>
  <c r="N20262" i="3" s="1"/>
  <c r="M20265" i="3"/>
  <c r="N20265" i="3" s="1"/>
  <c r="M20268" i="3"/>
  <c r="N20268" i="3" s="1"/>
  <c r="M20271" i="3"/>
  <c r="N20271" i="3" s="1"/>
  <c r="M20277" i="3"/>
  <c r="N20277" i="3" s="1"/>
  <c r="M20282" i="3"/>
  <c r="N20282" i="3" s="1"/>
  <c r="M20288" i="3"/>
  <c r="N20288" i="3" s="1"/>
  <c r="M20291" i="3"/>
  <c r="N20291" i="3" s="1"/>
  <c r="M20294" i="3"/>
  <c r="N20294" i="3" s="1"/>
  <c r="M20297" i="3"/>
  <c r="N20297" i="3" s="1"/>
  <c r="M20300" i="3"/>
  <c r="N20300" i="3" s="1"/>
  <c r="M20303" i="3"/>
  <c r="N20303" i="3" s="1"/>
  <c r="M20309" i="3"/>
  <c r="N20309" i="3" s="1"/>
  <c r="M20314" i="3"/>
  <c r="N20314" i="3" s="1"/>
  <c r="M20320" i="3"/>
  <c r="N20320" i="3" s="1"/>
  <c r="M20323" i="3"/>
  <c r="N20323" i="3" s="1"/>
  <c r="M20326" i="3"/>
  <c r="N20326" i="3" s="1"/>
  <c r="M20329" i="3"/>
  <c r="N20329" i="3" s="1"/>
  <c r="M20332" i="3"/>
  <c r="N20332" i="3" s="1"/>
  <c r="M20335" i="3"/>
  <c r="N20335" i="3" s="1"/>
  <c r="M20338" i="3"/>
  <c r="N20338" i="3" s="1"/>
  <c r="M20344" i="3"/>
  <c r="N20344" i="3" s="1"/>
  <c r="M20348" i="3"/>
  <c r="N20348" i="3" s="1"/>
  <c r="M20351" i="3"/>
  <c r="N20351" i="3" s="1"/>
  <c r="M20357" i="3"/>
  <c r="N20357" i="3" s="1"/>
  <c r="M20362" i="3"/>
  <c r="N20362" i="3" s="1"/>
  <c r="M20167" i="3"/>
  <c r="N20167" i="3" s="1"/>
  <c r="M20173" i="3"/>
  <c r="N20173" i="3" s="1"/>
  <c r="M20178" i="3"/>
  <c r="N20178" i="3" s="1"/>
  <c r="M20184" i="3"/>
  <c r="N20184" i="3" s="1"/>
  <c r="M20187" i="3"/>
  <c r="N20187" i="3" s="1"/>
  <c r="M20190" i="3"/>
  <c r="N20190" i="3" s="1"/>
  <c r="M20193" i="3"/>
  <c r="N20193" i="3" s="1"/>
  <c r="M20196" i="3"/>
  <c r="N20196" i="3" s="1"/>
  <c r="M20199" i="3"/>
  <c r="N20199" i="3" s="1"/>
  <c r="M20205" i="3"/>
  <c r="N20205" i="3" s="1"/>
  <c r="M20210" i="3"/>
  <c r="N20210" i="3" s="1"/>
  <c r="M20216" i="3"/>
  <c r="N20216" i="3" s="1"/>
  <c r="M20219" i="3"/>
  <c r="N20219" i="3" s="1"/>
  <c r="M20222" i="3"/>
  <c r="N20222" i="3" s="1"/>
  <c r="M20225" i="3"/>
  <c r="N20225" i="3" s="1"/>
  <c r="M20228" i="3"/>
  <c r="N20228" i="3" s="1"/>
  <c r="M20231" i="3"/>
  <c r="N20231" i="3" s="1"/>
  <c r="M20237" i="3"/>
  <c r="N20237" i="3" s="1"/>
  <c r="M20242" i="3"/>
  <c r="N20242" i="3" s="1"/>
  <c r="M20248" i="3"/>
  <c r="N20248" i="3" s="1"/>
  <c r="M20251" i="3"/>
  <c r="N20251" i="3" s="1"/>
  <c r="M20254" i="3"/>
  <c r="N20254" i="3" s="1"/>
  <c r="M20257" i="3"/>
  <c r="N20257" i="3" s="1"/>
  <c r="M20260" i="3"/>
  <c r="N20260" i="3" s="1"/>
  <c r="M20263" i="3"/>
  <c r="N20263" i="3" s="1"/>
  <c r="M20269" i="3"/>
  <c r="N20269" i="3" s="1"/>
  <c r="M20274" i="3"/>
  <c r="N20274" i="3" s="1"/>
  <c r="M20280" i="3"/>
  <c r="N20280" i="3" s="1"/>
  <c r="M20283" i="3"/>
  <c r="N20283" i="3" s="1"/>
  <c r="M20286" i="3"/>
  <c r="N20286" i="3" s="1"/>
  <c r="M20289" i="3"/>
  <c r="N20289" i="3" s="1"/>
  <c r="M20292" i="3"/>
  <c r="N20292" i="3" s="1"/>
  <c r="M20295" i="3"/>
  <c r="N20295" i="3" s="1"/>
  <c r="M20301" i="3"/>
  <c r="N20301" i="3" s="1"/>
  <c r="M20306" i="3"/>
  <c r="N20306" i="3" s="1"/>
  <c r="M20312" i="3"/>
  <c r="N20312" i="3" s="1"/>
  <c r="M20315" i="3"/>
  <c r="N20315" i="3" s="1"/>
  <c r="M20318" i="3"/>
  <c r="N20318" i="3" s="1"/>
  <c r="M20321" i="3"/>
  <c r="N20321" i="3" s="1"/>
  <c r="M20324" i="3"/>
  <c r="N20324" i="3" s="1"/>
  <c r="M20327" i="3"/>
  <c r="N20327" i="3" s="1"/>
  <c r="M20333" i="3"/>
  <c r="N20333" i="3" s="1"/>
  <c r="M20339" i="3"/>
  <c r="N20339" i="3" s="1"/>
  <c r="M20342" i="3"/>
  <c r="N20342" i="3" s="1"/>
  <c r="M20345" i="3"/>
  <c r="N20345" i="3" s="1"/>
  <c r="M20349" i="3"/>
  <c r="N20349" i="3" s="1"/>
  <c r="M20354" i="3"/>
  <c r="N20354" i="3" s="1"/>
  <c r="M20360" i="3"/>
  <c r="N20360" i="3" s="1"/>
  <c r="M20363" i="3"/>
  <c r="N20363" i="3" s="1"/>
  <c r="M20165" i="3"/>
  <c r="N20165" i="3" s="1"/>
  <c r="M20170" i="3"/>
  <c r="N20170" i="3" s="1"/>
  <c r="M20176" i="3"/>
  <c r="N20176" i="3" s="1"/>
  <c r="M20179" i="3"/>
  <c r="N20179" i="3" s="1"/>
  <c r="M20182" i="3"/>
  <c r="N20182" i="3" s="1"/>
  <c r="M20185" i="3"/>
  <c r="N20185" i="3" s="1"/>
  <c r="M20188" i="3"/>
  <c r="N20188" i="3" s="1"/>
  <c r="M20191" i="3"/>
  <c r="N20191" i="3" s="1"/>
  <c r="M20197" i="3"/>
  <c r="N20197" i="3" s="1"/>
  <c r="M20202" i="3"/>
  <c r="N20202" i="3" s="1"/>
  <c r="M20208" i="3"/>
  <c r="N20208" i="3" s="1"/>
  <c r="M20211" i="3"/>
  <c r="N20211" i="3" s="1"/>
  <c r="M20214" i="3"/>
  <c r="N20214" i="3" s="1"/>
  <c r="M20217" i="3"/>
  <c r="N20217" i="3" s="1"/>
  <c r="M20220" i="3"/>
  <c r="N20220" i="3" s="1"/>
  <c r="M20223" i="3"/>
  <c r="N20223" i="3" s="1"/>
  <c r="M20229" i="3"/>
  <c r="N20229" i="3" s="1"/>
  <c r="M20234" i="3"/>
  <c r="N20234" i="3" s="1"/>
  <c r="M20240" i="3"/>
  <c r="N20240" i="3" s="1"/>
  <c r="M20243" i="3"/>
  <c r="N20243" i="3" s="1"/>
  <c r="M20246" i="3"/>
  <c r="N20246" i="3" s="1"/>
  <c r="M20249" i="3"/>
  <c r="N20249" i="3" s="1"/>
  <c r="M20252" i="3"/>
  <c r="N20252" i="3" s="1"/>
  <c r="M20255" i="3"/>
  <c r="N20255" i="3" s="1"/>
  <c r="M20261" i="3"/>
  <c r="N20261" i="3" s="1"/>
  <c r="M20266" i="3"/>
  <c r="N20266" i="3" s="1"/>
  <c r="M20272" i="3"/>
  <c r="N20272" i="3" s="1"/>
  <c r="M20275" i="3"/>
  <c r="N20275" i="3" s="1"/>
  <c r="M20278" i="3"/>
  <c r="N20278" i="3" s="1"/>
  <c r="M20281" i="3"/>
  <c r="N20281" i="3" s="1"/>
  <c r="M20284" i="3"/>
  <c r="N20284" i="3" s="1"/>
  <c r="M20287" i="3"/>
  <c r="N20287" i="3" s="1"/>
  <c r="M20293" i="3"/>
  <c r="N20293" i="3" s="1"/>
  <c r="M20298" i="3"/>
  <c r="N20298" i="3" s="1"/>
  <c r="M20304" i="3"/>
  <c r="N20304" i="3" s="1"/>
  <c r="M20307" i="3"/>
  <c r="N20307" i="3" s="1"/>
  <c r="M20310" i="3"/>
  <c r="N20310" i="3" s="1"/>
  <c r="M20313" i="3"/>
  <c r="N20313" i="3" s="1"/>
  <c r="M20316" i="3"/>
  <c r="N20316" i="3" s="1"/>
  <c r="M20319" i="3"/>
  <c r="N20319" i="3" s="1"/>
  <c r="M20325" i="3"/>
  <c r="N20325" i="3" s="1"/>
  <c r="M20330" i="3"/>
  <c r="N20330" i="3" s="1"/>
  <c r="M20336" i="3"/>
  <c r="N20336" i="3" s="1"/>
  <c r="M20340" i="3"/>
  <c r="N20340" i="3" s="1"/>
  <c r="M20343" i="3"/>
  <c r="N20343" i="3" s="1"/>
  <c r="M20346" i="3"/>
  <c r="N20346" i="3" s="1"/>
  <c r="M20352" i="3"/>
  <c r="N20352" i="3" s="1"/>
  <c r="M20355" i="3"/>
  <c r="N20355" i="3" s="1"/>
  <c r="M20358" i="3"/>
  <c r="N20358" i="3" s="1"/>
  <c r="M20361" i="3"/>
  <c r="N20361" i="3" s="1"/>
  <c r="M20364" i="3"/>
  <c r="N20364" i="3" s="1"/>
  <c r="M20168" i="3"/>
  <c r="N20168" i="3" s="1"/>
  <c r="M20171" i="3"/>
  <c r="N20171" i="3" s="1"/>
  <c r="M20174" i="3"/>
  <c r="N20174" i="3" s="1"/>
  <c r="M20177" i="3"/>
  <c r="N20177" i="3" s="1"/>
  <c r="M20180" i="3"/>
  <c r="N20180" i="3" s="1"/>
  <c r="M20183" i="3"/>
  <c r="N20183" i="3" s="1"/>
  <c r="M20189" i="3"/>
  <c r="N20189" i="3" s="1"/>
  <c r="M20194" i="3"/>
  <c r="N20194" i="3" s="1"/>
  <c r="M20200" i="3"/>
  <c r="N20200" i="3" s="1"/>
  <c r="M20203" i="3"/>
  <c r="N20203" i="3" s="1"/>
  <c r="M20206" i="3"/>
  <c r="N20206" i="3" s="1"/>
  <c r="M20209" i="3"/>
  <c r="N20209" i="3" s="1"/>
  <c r="M20212" i="3"/>
  <c r="N20212" i="3" s="1"/>
  <c r="M20215" i="3"/>
  <c r="N20215" i="3" s="1"/>
  <c r="M20221" i="3"/>
  <c r="N20221" i="3" s="1"/>
  <c r="M20226" i="3"/>
  <c r="N20226" i="3" s="1"/>
  <c r="M20232" i="3"/>
  <c r="N20232" i="3" s="1"/>
  <c r="M20235" i="3"/>
  <c r="N20235" i="3" s="1"/>
  <c r="M20238" i="3"/>
  <c r="N20238" i="3" s="1"/>
  <c r="M20241" i="3"/>
  <c r="N20241" i="3" s="1"/>
  <c r="M20244" i="3"/>
  <c r="N20244" i="3" s="1"/>
  <c r="M20247" i="3"/>
  <c r="N20247" i="3" s="1"/>
  <c r="M20253" i="3"/>
  <c r="N20253" i="3" s="1"/>
  <c r="M20258" i="3"/>
  <c r="N20258" i="3" s="1"/>
  <c r="M20264" i="3"/>
  <c r="N20264" i="3" s="1"/>
  <c r="M20267" i="3"/>
  <c r="N20267" i="3" s="1"/>
  <c r="M20270" i="3"/>
  <c r="N20270" i="3" s="1"/>
  <c r="M20273" i="3"/>
  <c r="N20273" i="3" s="1"/>
  <c r="M20276" i="3"/>
  <c r="N20276" i="3" s="1"/>
  <c r="M20279" i="3"/>
  <c r="N20279" i="3" s="1"/>
  <c r="M20285" i="3"/>
  <c r="N20285" i="3" s="1"/>
  <c r="M20290" i="3"/>
  <c r="N20290" i="3" s="1"/>
  <c r="M20296" i="3"/>
  <c r="N20296" i="3" s="1"/>
  <c r="M20299" i="3"/>
  <c r="N20299" i="3" s="1"/>
  <c r="M20302" i="3"/>
  <c r="N20302" i="3" s="1"/>
  <c r="M20305" i="3"/>
  <c r="N20305" i="3" s="1"/>
  <c r="M20308" i="3"/>
  <c r="N20308" i="3" s="1"/>
  <c r="M20311" i="3"/>
  <c r="N20311" i="3" s="1"/>
  <c r="M20317" i="3"/>
  <c r="N20317" i="3" s="1"/>
  <c r="M20322" i="3"/>
  <c r="N20322" i="3" s="1"/>
  <c r="M20328" i="3"/>
  <c r="N20328" i="3" s="1"/>
  <c r="M20331" i="3"/>
  <c r="N20331" i="3" s="1"/>
  <c r="M20334" i="3"/>
  <c r="N20334" i="3" s="1"/>
  <c r="M20337" i="3"/>
  <c r="N20337" i="3" s="1"/>
  <c r="M20341" i="3"/>
  <c r="N20341" i="3" s="1"/>
  <c r="M20347" i="3"/>
  <c r="N20347" i="3" s="1"/>
  <c r="M20350" i="3"/>
  <c r="N20350" i="3" s="1"/>
  <c r="M20353" i="3"/>
  <c r="N20353" i="3" s="1"/>
  <c r="M20356" i="3"/>
  <c r="N20356" i="3" s="1"/>
  <c r="M20359" i="3"/>
  <c r="N20359" i="3" s="1"/>
  <c r="M19887" i="3"/>
  <c r="N19887" i="3" s="1"/>
  <c r="M19893" i="3"/>
  <c r="N19893" i="3" s="1"/>
  <c r="M19898" i="3"/>
  <c r="N19898" i="3" s="1"/>
  <c r="M19904" i="3"/>
  <c r="N19904" i="3" s="1"/>
  <c r="M19907" i="3"/>
  <c r="N19907" i="3" s="1"/>
  <c r="M19910" i="3"/>
  <c r="N19910" i="3" s="1"/>
  <c r="M19913" i="3"/>
  <c r="N19913" i="3" s="1"/>
  <c r="M19916" i="3"/>
  <c r="N19916" i="3" s="1"/>
  <c r="M19919" i="3"/>
  <c r="N19919" i="3" s="1"/>
  <c r="M19925" i="3"/>
  <c r="N19925" i="3" s="1"/>
  <c r="M19890" i="3"/>
  <c r="N19890" i="3" s="1"/>
  <c r="M19896" i="3"/>
  <c r="N19896" i="3" s="1"/>
  <c r="M19899" i="3"/>
  <c r="N19899" i="3" s="1"/>
  <c r="M19902" i="3"/>
  <c r="N19902" i="3" s="1"/>
  <c r="M19905" i="3"/>
  <c r="N19905" i="3" s="1"/>
  <c r="M19908" i="3"/>
  <c r="N19908" i="3" s="1"/>
  <c r="M19911" i="3"/>
  <c r="N19911" i="3" s="1"/>
  <c r="M19917" i="3"/>
  <c r="N19917" i="3" s="1"/>
  <c r="M19922" i="3"/>
  <c r="N19922" i="3" s="1"/>
  <c r="M19888" i="3"/>
  <c r="N19888" i="3" s="1"/>
  <c r="M19891" i="3"/>
  <c r="N19891" i="3" s="1"/>
  <c r="M19894" i="3"/>
  <c r="N19894" i="3" s="1"/>
  <c r="M19897" i="3"/>
  <c r="N19897" i="3" s="1"/>
  <c r="M19900" i="3"/>
  <c r="N19900" i="3" s="1"/>
  <c r="M19903" i="3"/>
  <c r="N19903" i="3" s="1"/>
  <c r="M19909" i="3"/>
  <c r="N19909" i="3" s="1"/>
  <c r="M19914" i="3"/>
  <c r="N19914" i="3" s="1"/>
  <c r="M19920" i="3"/>
  <c r="N19920" i="3" s="1"/>
  <c r="M19923" i="3"/>
  <c r="N19923" i="3" s="1"/>
  <c r="M19886" i="3"/>
  <c r="N19886" i="3" s="1"/>
  <c r="M19889" i="3"/>
  <c r="N19889" i="3" s="1"/>
  <c r="M19892" i="3"/>
  <c r="N19892" i="3" s="1"/>
  <c r="M19895" i="3"/>
  <c r="N19895" i="3" s="1"/>
  <c r="M19901" i="3"/>
  <c r="N19901" i="3" s="1"/>
  <c r="M19906" i="3"/>
  <c r="N19906" i="3" s="1"/>
  <c r="M19912" i="3"/>
  <c r="N19912" i="3" s="1"/>
  <c r="M19915" i="3"/>
  <c r="N19915" i="3" s="1"/>
  <c r="M19918" i="3"/>
  <c r="N19918" i="3" s="1"/>
  <c r="M19921" i="3"/>
  <c r="N19921" i="3" s="1"/>
  <c r="M19924" i="3"/>
  <c r="N19924" i="3" s="1"/>
  <c r="M19402" i="3"/>
  <c r="N19402" i="3" s="1"/>
  <c r="M19409" i="3"/>
  <c r="N19409" i="3" s="1"/>
  <c r="M19412" i="3"/>
  <c r="N19412" i="3" s="1"/>
  <c r="M19415" i="3"/>
  <c r="N19415" i="3" s="1"/>
  <c r="M19418" i="3"/>
  <c r="N19418" i="3" s="1"/>
  <c r="M19400" i="3"/>
  <c r="N19400" i="3" s="1"/>
  <c r="M19403" i="3"/>
  <c r="N19403" i="3" s="1"/>
  <c r="M19406" i="3"/>
  <c r="N19406" i="3" s="1"/>
  <c r="M19413" i="3"/>
  <c r="N19413" i="3" s="1"/>
  <c r="M19416" i="3"/>
  <c r="N19416" i="3" s="1"/>
  <c r="M19419" i="3"/>
  <c r="N19419" i="3" s="1"/>
  <c r="M19401" i="3"/>
  <c r="N19401" i="3" s="1"/>
  <c r="M19404" i="3"/>
  <c r="N19404" i="3" s="1"/>
  <c r="M19407" i="3"/>
  <c r="N19407" i="3" s="1"/>
  <c r="M19410" i="3"/>
  <c r="N19410" i="3" s="1"/>
  <c r="M19417" i="3"/>
  <c r="N19417" i="3" s="1"/>
  <c r="M19420" i="3"/>
  <c r="N19420" i="3" s="1"/>
  <c r="M19405" i="3"/>
  <c r="N19405" i="3" s="1"/>
  <c r="M19408" i="3"/>
  <c r="N19408" i="3" s="1"/>
  <c r="M19411" i="3"/>
  <c r="N19411" i="3" s="1"/>
  <c r="M19414" i="3"/>
  <c r="N19414" i="3" s="1"/>
  <c r="M19082" i="3"/>
  <c r="N19082" i="3" s="1"/>
  <c r="M19089" i="3"/>
  <c r="N19089" i="3" s="1"/>
  <c r="M19092" i="3"/>
  <c r="N19092" i="3" s="1"/>
  <c r="M19095" i="3"/>
  <c r="N19095" i="3" s="1"/>
  <c r="M19098" i="3"/>
  <c r="N19098" i="3" s="1"/>
  <c r="M19105" i="3"/>
  <c r="N19105" i="3" s="1"/>
  <c r="M19108" i="3"/>
  <c r="N19108" i="3" s="1"/>
  <c r="M19111" i="3"/>
  <c r="N19111" i="3" s="1"/>
  <c r="M19114" i="3"/>
  <c r="N19114" i="3" s="1"/>
  <c r="M19121" i="3"/>
  <c r="N19121" i="3" s="1"/>
  <c r="M19124" i="3"/>
  <c r="N19124" i="3" s="1"/>
  <c r="M19083" i="3"/>
  <c r="N19083" i="3" s="1"/>
  <c r="M19086" i="3"/>
  <c r="N19086" i="3" s="1"/>
  <c r="M19093" i="3"/>
  <c r="N19093" i="3" s="1"/>
  <c r="M19096" i="3"/>
  <c r="N19096" i="3" s="1"/>
  <c r="M19099" i="3"/>
  <c r="N19099" i="3" s="1"/>
  <c r="M19102" i="3"/>
  <c r="N19102" i="3" s="1"/>
  <c r="M19109" i="3"/>
  <c r="N19109" i="3" s="1"/>
  <c r="M19112" i="3"/>
  <c r="N19112" i="3" s="1"/>
  <c r="M19115" i="3"/>
  <c r="N19115" i="3" s="1"/>
  <c r="M19118" i="3"/>
  <c r="N19118" i="3" s="1"/>
  <c r="M19081" i="3"/>
  <c r="N19081" i="3" s="1"/>
  <c r="M19084" i="3"/>
  <c r="N19084" i="3" s="1"/>
  <c r="M19087" i="3"/>
  <c r="N19087" i="3" s="1"/>
  <c r="M19090" i="3"/>
  <c r="N19090" i="3" s="1"/>
  <c r="M19097" i="3"/>
  <c r="N19097" i="3" s="1"/>
  <c r="M19100" i="3"/>
  <c r="N19100" i="3" s="1"/>
  <c r="M19103" i="3"/>
  <c r="N19103" i="3" s="1"/>
  <c r="M19106" i="3"/>
  <c r="N19106" i="3" s="1"/>
  <c r="M19113" i="3"/>
  <c r="N19113" i="3" s="1"/>
  <c r="M19116" i="3"/>
  <c r="N19116" i="3" s="1"/>
  <c r="M19119" i="3"/>
  <c r="N19119" i="3" s="1"/>
  <c r="M19122" i="3"/>
  <c r="N19122" i="3" s="1"/>
  <c r="M19085" i="3"/>
  <c r="N19085" i="3" s="1"/>
  <c r="M19088" i="3"/>
  <c r="N19088" i="3" s="1"/>
  <c r="M19091" i="3"/>
  <c r="N19091" i="3" s="1"/>
  <c r="M19094" i="3"/>
  <c r="N19094" i="3" s="1"/>
  <c r="M19101" i="3"/>
  <c r="N19101" i="3" s="1"/>
  <c r="M19104" i="3"/>
  <c r="N19104" i="3" s="1"/>
  <c r="M19107" i="3"/>
  <c r="N19107" i="3" s="1"/>
  <c r="M19110" i="3"/>
  <c r="N19110" i="3" s="1"/>
  <c r="M19117" i="3"/>
  <c r="N19117" i="3" s="1"/>
  <c r="M19120" i="3"/>
  <c r="N19120" i="3" s="1"/>
  <c r="M19123" i="3"/>
  <c r="N19123" i="3" s="1"/>
  <c r="M18833" i="3"/>
  <c r="N18833" i="3" s="1"/>
  <c r="M18836" i="3"/>
  <c r="N18836" i="3" s="1"/>
  <c r="M18839" i="3"/>
  <c r="N18839" i="3" s="1"/>
  <c r="M18827" i="3"/>
  <c r="N18827" i="3" s="1"/>
  <c r="M18830" i="3"/>
  <c r="N18830" i="3" s="1"/>
  <c r="M18837" i="3"/>
  <c r="N18837" i="3" s="1"/>
  <c r="M18828" i="3"/>
  <c r="N18828" i="3" s="1"/>
  <c r="M18831" i="3"/>
  <c r="N18831" i="3" s="1"/>
  <c r="M18834" i="3"/>
  <c r="N18834" i="3" s="1"/>
  <c r="M18829" i="3"/>
  <c r="N18829" i="3" s="1"/>
  <c r="M18832" i="3"/>
  <c r="N18832" i="3" s="1"/>
  <c r="M18835" i="3"/>
  <c r="N18835" i="3" s="1"/>
  <c r="M18838" i="3"/>
  <c r="N18838" i="3" s="1"/>
  <c r="M18634" i="3"/>
  <c r="N18634" i="3" s="1"/>
  <c r="M18641" i="3"/>
  <c r="N18641" i="3" s="1"/>
  <c r="M18644" i="3"/>
  <c r="N18644" i="3" s="1"/>
  <c r="M18647" i="3"/>
  <c r="N18647" i="3" s="1"/>
  <c r="M18650" i="3"/>
  <c r="N18650" i="3" s="1"/>
  <c r="M18657" i="3"/>
  <c r="N18657" i="3" s="1"/>
  <c r="M18660" i="3"/>
  <c r="N18660" i="3" s="1"/>
  <c r="M18663" i="3"/>
  <c r="N18663" i="3" s="1"/>
  <c r="M18666" i="3"/>
  <c r="N18666" i="3" s="1"/>
  <c r="M18635" i="3"/>
  <c r="N18635" i="3" s="1"/>
  <c r="M18638" i="3"/>
  <c r="N18638" i="3" s="1"/>
  <c r="M18645" i="3"/>
  <c r="N18645" i="3" s="1"/>
  <c r="M18648" i="3"/>
  <c r="N18648" i="3" s="1"/>
  <c r="M18651" i="3"/>
  <c r="N18651" i="3" s="1"/>
  <c r="M18654" i="3"/>
  <c r="N18654" i="3" s="1"/>
  <c r="M18661" i="3"/>
  <c r="N18661" i="3" s="1"/>
  <c r="M18664" i="3"/>
  <c r="N18664" i="3" s="1"/>
  <c r="M18667" i="3"/>
  <c r="N18667" i="3" s="1"/>
  <c r="M18636" i="3"/>
  <c r="N18636" i="3" s="1"/>
  <c r="M18639" i="3"/>
  <c r="N18639" i="3" s="1"/>
  <c r="M18642" i="3"/>
  <c r="N18642" i="3" s="1"/>
  <c r="M18649" i="3"/>
  <c r="N18649" i="3" s="1"/>
  <c r="M18652" i="3"/>
  <c r="N18652" i="3" s="1"/>
  <c r="M18655" i="3"/>
  <c r="N18655" i="3" s="1"/>
  <c r="M18658" i="3"/>
  <c r="N18658" i="3" s="1"/>
  <c r="M18665" i="3"/>
  <c r="N18665" i="3" s="1"/>
  <c r="M18637" i="3"/>
  <c r="N18637" i="3" s="1"/>
  <c r="M18640" i="3"/>
  <c r="N18640" i="3" s="1"/>
  <c r="M18643" i="3"/>
  <c r="N18643" i="3" s="1"/>
  <c r="M18646" i="3"/>
  <c r="N18646" i="3" s="1"/>
  <c r="M18653" i="3"/>
  <c r="N18653" i="3" s="1"/>
  <c r="M18656" i="3"/>
  <c r="N18656" i="3" s="1"/>
  <c r="M18659" i="3"/>
  <c r="N18659" i="3" s="1"/>
  <c r="M18662" i="3"/>
  <c r="N18662" i="3" s="1"/>
  <c r="M18391" i="3"/>
  <c r="N18391" i="3" s="1"/>
  <c r="M18395" i="3"/>
  <c r="N18395" i="3" s="1"/>
  <c r="M18398" i="3"/>
  <c r="N18398" i="3" s="1"/>
  <c r="M18402" i="3"/>
  <c r="N18402" i="3" s="1"/>
  <c r="M18392" i="3"/>
  <c r="N18392" i="3" s="1"/>
  <c r="M18396" i="3"/>
  <c r="N18396" i="3" s="1"/>
  <c r="M18399" i="3"/>
  <c r="N18399" i="3" s="1"/>
  <c r="M18403" i="3"/>
  <c r="N18403" i="3" s="1"/>
  <c r="M18393" i="3"/>
  <c r="N18393" i="3" s="1"/>
  <c r="M18397" i="3"/>
  <c r="N18397" i="3" s="1"/>
  <c r="M18400" i="3"/>
  <c r="N18400" i="3" s="1"/>
  <c r="M18404" i="3"/>
  <c r="N18404" i="3" s="1"/>
  <c r="M18394" i="3"/>
  <c r="N18394" i="3" s="1"/>
  <c r="M18401" i="3"/>
  <c r="N18401" i="3" s="1"/>
  <c r="M18253" i="3"/>
  <c r="N18253" i="3" s="1"/>
  <c r="M18256" i="3"/>
  <c r="N18256" i="3" s="1"/>
  <c r="M18260" i="3"/>
  <c r="N18260" i="3" s="1"/>
  <c r="M18263" i="3"/>
  <c r="N18263" i="3" s="1"/>
  <c r="M18267" i="3"/>
  <c r="N18267" i="3" s="1"/>
  <c r="M18270" i="3"/>
  <c r="N18270" i="3" s="1"/>
  <c r="M18274" i="3"/>
  <c r="N18274" i="3" s="1"/>
  <c r="M18281" i="3"/>
  <c r="N18281" i="3" s="1"/>
  <c r="M18285" i="3"/>
  <c r="N18285" i="3" s="1"/>
  <c r="M18288" i="3"/>
  <c r="N18288" i="3" s="1"/>
  <c r="M18292" i="3"/>
  <c r="N18292" i="3" s="1"/>
  <c r="M18295" i="3"/>
  <c r="N18295" i="3" s="1"/>
  <c r="M18299" i="3"/>
  <c r="N18299" i="3" s="1"/>
  <c r="M18302" i="3"/>
  <c r="N18302" i="3" s="1"/>
  <c r="M18306" i="3"/>
  <c r="N18306" i="3" s="1"/>
  <c r="M18313" i="3"/>
  <c r="N18313" i="3" s="1"/>
  <c r="M18317" i="3"/>
  <c r="N18317" i="3" s="1"/>
  <c r="M18320" i="3"/>
  <c r="N18320" i="3" s="1"/>
  <c r="M18324" i="3"/>
  <c r="N18324" i="3" s="1"/>
  <c r="M18327" i="3"/>
  <c r="N18327" i="3" s="1"/>
  <c r="M18331" i="3"/>
  <c r="N18331" i="3" s="1"/>
  <c r="M18334" i="3"/>
  <c r="N18334" i="3" s="1"/>
  <c r="M18338" i="3"/>
  <c r="N18338" i="3" s="1"/>
  <c r="M18345" i="3"/>
  <c r="N18345" i="3" s="1"/>
  <c r="M18349" i="3"/>
  <c r="N18349" i="3" s="1"/>
  <c r="M18352" i="3"/>
  <c r="N18352" i="3" s="1"/>
  <c r="M18356" i="3"/>
  <c r="N18356" i="3" s="1"/>
  <c r="M18359" i="3"/>
  <c r="N18359" i="3" s="1"/>
  <c r="M18363" i="3"/>
  <c r="N18363" i="3" s="1"/>
  <c r="M18366" i="3"/>
  <c r="N18366" i="3" s="1"/>
  <c r="M18370" i="3"/>
  <c r="N18370" i="3" s="1"/>
  <c r="M18377" i="3"/>
  <c r="N18377" i="3" s="1"/>
  <c r="M18381" i="3"/>
  <c r="N18381" i="3" s="1"/>
  <c r="M18384" i="3"/>
  <c r="N18384" i="3" s="1"/>
  <c r="M18388" i="3"/>
  <c r="N18388" i="3" s="1"/>
  <c r="M18257" i="3"/>
  <c r="N18257" i="3" s="1"/>
  <c r="M18261" i="3"/>
  <c r="N18261" i="3" s="1"/>
  <c r="M18264" i="3"/>
  <c r="N18264" i="3" s="1"/>
  <c r="M18268" i="3"/>
  <c r="N18268" i="3" s="1"/>
  <c r="M18271" i="3"/>
  <c r="N18271" i="3" s="1"/>
  <c r="M18275" i="3"/>
  <c r="N18275" i="3" s="1"/>
  <c r="M18278" i="3"/>
  <c r="N18278" i="3" s="1"/>
  <c r="M18282" i="3"/>
  <c r="N18282" i="3" s="1"/>
  <c r="M18289" i="3"/>
  <c r="N18289" i="3" s="1"/>
  <c r="M18293" i="3"/>
  <c r="N18293" i="3" s="1"/>
  <c r="M18296" i="3"/>
  <c r="N18296" i="3" s="1"/>
  <c r="M18300" i="3"/>
  <c r="N18300" i="3" s="1"/>
  <c r="M18303" i="3"/>
  <c r="N18303" i="3" s="1"/>
  <c r="M18307" i="3"/>
  <c r="N18307" i="3" s="1"/>
  <c r="M18310" i="3"/>
  <c r="N18310" i="3" s="1"/>
  <c r="M18314" i="3"/>
  <c r="N18314" i="3" s="1"/>
  <c r="M18321" i="3"/>
  <c r="N18321" i="3" s="1"/>
  <c r="M18325" i="3"/>
  <c r="N18325" i="3" s="1"/>
  <c r="M18328" i="3"/>
  <c r="N18328" i="3" s="1"/>
  <c r="M18332" i="3"/>
  <c r="N18332" i="3" s="1"/>
  <c r="M18335" i="3"/>
  <c r="N18335" i="3" s="1"/>
  <c r="M18339" i="3"/>
  <c r="N18339" i="3" s="1"/>
  <c r="M18342" i="3"/>
  <c r="N18342" i="3" s="1"/>
  <c r="M18346" i="3"/>
  <c r="N18346" i="3" s="1"/>
  <c r="M18353" i="3"/>
  <c r="N18353" i="3" s="1"/>
  <c r="M18357" i="3"/>
  <c r="N18357" i="3" s="1"/>
  <c r="M18360" i="3"/>
  <c r="N18360" i="3" s="1"/>
  <c r="M18364" i="3"/>
  <c r="N18364" i="3" s="1"/>
  <c r="M18367" i="3"/>
  <c r="N18367" i="3" s="1"/>
  <c r="M18371" i="3"/>
  <c r="N18371" i="3" s="1"/>
  <c r="M18374" i="3"/>
  <c r="N18374" i="3" s="1"/>
  <c r="M18378" i="3"/>
  <c r="N18378" i="3" s="1"/>
  <c r="M18385" i="3"/>
  <c r="N18385" i="3" s="1"/>
  <c r="M18389" i="3"/>
  <c r="N18389" i="3" s="1"/>
  <c r="M18254" i="3"/>
  <c r="N18254" i="3" s="1"/>
  <c r="M18258" i="3"/>
  <c r="N18258" i="3" s="1"/>
  <c r="M18265" i="3"/>
  <c r="N18265" i="3" s="1"/>
  <c r="M18269" i="3"/>
  <c r="N18269" i="3" s="1"/>
  <c r="M18272" i="3"/>
  <c r="N18272" i="3" s="1"/>
  <c r="M18276" i="3"/>
  <c r="N18276" i="3" s="1"/>
  <c r="M18279" i="3"/>
  <c r="N18279" i="3" s="1"/>
  <c r="M18283" i="3"/>
  <c r="N18283" i="3" s="1"/>
  <c r="M18286" i="3"/>
  <c r="N18286" i="3" s="1"/>
  <c r="M18290" i="3"/>
  <c r="N18290" i="3" s="1"/>
  <c r="M18297" i="3"/>
  <c r="N18297" i="3" s="1"/>
  <c r="M18301" i="3"/>
  <c r="N18301" i="3" s="1"/>
  <c r="M18304" i="3"/>
  <c r="N18304" i="3" s="1"/>
  <c r="M18308" i="3"/>
  <c r="N18308" i="3" s="1"/>
  <c r="M18311" i="3"/>
  <c r="N18311" i="3" s="1"/>
  <c r="M18315" i="3"/>
  <c r="N18315" i="3" s="1"/>
  <c r="M18318" i="3"/>
  <c r="N18318" i="3" s="1"/>
  <c r="M18322" i="3"/>
  <c r="N18322" i="3" s="1"/>
  <c r="M18329" i="3"/>
  <c r="N18329" i="3" s="1"/>
  <c r="M18333" i="3"/>
  <c r="N18333" i="3" s="1"/>
  <c r="M18336" i="3"/>
  <c r="N18336" i="3" s="1"/>
  <c r="M18340" i="3"/>
  <c r="N18340" i="3" s="1"/>
  <c r="M18343" i="3"/>
  <c r="N18343" i="3" s="1"/>
  <c r="M18347" i="3"/>
  <c r="N18347" i="3" s="1"/>
  <c r="M18350" i="3"/>
  <c r="N18350" i="3" s="1"/>
  <c r="M18354" i="3"/>
  <c r="N18354" i="3" s="1"/>
  <c r="M18361" i="3"/>
  <c r="N18361" i="3" s="1"/>
  <c r="M18365" i="3"/>
  <c r="N18365" i="3" s="1"/>
  <c r="M18368" i="3"/>
  <c r="N18368" i="3" s="1"/>
  <c r="M18372" i="3"/>
  <c r="N18372" i="3" s="1"/>
  <c r="M18375" i="3"/>
  <c r="N18375" i="3" s="1"/>
  <c r="M18379" i="3"/>
  <c r="N18379" i="3" s="1"/>
  <c r="M18382" i="3"/>
  <c r="N18382" i="3" s="1"/>
  <c r="M18386" i="3"/>
  <c r="N18386" i="3" s="1"/>
  <c r="M18255" i="3"/>
  <c r="N18255" i="3" s="1"/>
  <c r="M18259" i="3"/>
  <c r="N18259" i="3" s="1"/>
  <c r="M18262" i="3"/>
  <c r="N18262" i="3" s="1"/>
  <c r="M18266" i="3"/>
  <c r="N18266" i="3" s="1"/>
  <c r="M18273" i="3"/>
  <c r="N18273" i="3" s="1"/>
  <c r="M18277" i="3"/>
  <c r="N18277" i="3" s="1"/>
  <c r="M18280" i="3"/>
  <c r="N18280" i="3" s="1"/>
  <c r="M18284" i="3"/>
  <c r="N18284" i="3" s="1"/>
  <c r="M18287" i="3"/>
  <c r="N18287" i="3" s="1"/>
  <c r="M18291" i="3"/>
  <c r="N18291" i="3" s="1"/>
  <c r="M18294" i="3"/>
  <c r="N18294" i="3" s="1"/>
  <c r="M18298" i="3"/>
  <c r="N18298" i="3" s="1"/>
  <c r="M18305" i="3"/>
  <c r="N18305" i="3" s="1"/>
  <c r="M18309" i="3"/>
  <c r="N18309" i="3" s="1"/>
  <c r="M18312" i="3"/>
  <c r="N18312" i="3" s="1"/>
  <c r="M18316" i="3"/>
  <c r="N18316" i="3" s="1"/>
  <c r="M18319" i="3"/>
  <c r="N18319" i="3" s="1"/>
  <c r="M18323" i="3"/>
  <c r="N18323" i="3" s="1"/>
  <c r="M18326" i="3"/>
  <c r="N18326" i="3" s="1"/>
  <c r="M18330" i="3"/>
  <c r="N18330" i="3" s="1"/>
  <c r="M18337" i="3"/>
  <c r="N18337" i="3" s="1"/>
  <c r="M18341" i="3"/>
  <c r="N18341" i="3" s="1"/>
  <c r="M18344" i="3"/>
  <c r="N18344" i="3" s="1"/>
  <c r="M18348" i="3"/>
  <c r="N18348" i="3" s="1"/>
  <c r="M18351" i="3"/>
  <c r="N18351" i="3" s="1"/>
  <c r="M18355" i="3"/>
  <c r="N18355" i="3" s="1"/>
  <c r="M18358" i="3"/>
  <c r="N18358" i="3" s="1"/>
  <c r="M18362" i="3"/>
  <c r="N18362" i="3" s="1"/>
  <c r="M18369" i="3"/>
  <c r="N18369" i="3" s="1"/>
  <c r="M18373" i="3"/>
  <c r="N18373" i="3" s="1"/>
  <c r="M18376" i="3"/>
  <c r="N18376" i="3" s="1"/>
  <c r="M18380" i="3"/>
  <c r="N18380" i="3" s="1"/>
  <c r="M18383" i="3"/>
  <c r="N18383" i="3" s="1"/>
  <c r="M18387" i="3"/>
  <c r="N18387" i="3" s="1"/>
  <c r="M17849" i="3"/>
  <c r="N17849" i="3" s="1"/>
  <c r="M17853" i="3"/>
  <c r="N17853" i="3" s="1"/>
  <c r="M17856" i="3"/>
  <c r="N17856" i="3" s="1"/>
  <c r="M17860" i="3"/>
  <c r="N17860" i="3" s="1"/>
  <c r="M17863" i="3"/>
  <c r="N17863" i="3" s="1"/>
  <c r="M17867" i="3"/>
  <c r="N17867" i="3" s="1"/>
  <c r="M17870" i="3"/>
  <c r="N17870" i="3" s="1"/>
  <c r="M17874" i="3"/>
  <c r="N17874" i="3" s="1"/>
  <c r="M17881" i="3"/>
  <c r="N17881" i="3" s="1"/>
  <c r="M17850" i="3"/>
  <c r="N17850" i="3" s="1"/>
  <c r="M17857" i="3"/>
  <c r="N17857" i="3" s="1"/>
  <c r="M17861" i="3"/>
  <c r="N17861" i="3" s="1"/>
  <c r="M17864" i="3"/>
  <c r="N17864" i="3" s="1"/>
  <c r="M17868" i="3"/>
  <c r="N17868" i="3" s="1"/>
  <c r="M17871" i="3"/>
  <c r="N17871" i="3" s="1"/>
  <c r="M17875" i="3"/>
  <c r="N17875" i="3" s="1"/>
  <c r="M17878" i="3"/>
  <c r="N17878" i="3" s="1"/>
  <c r="M17851" i="3"/>
  <c r="N17851" i="3" s="1"/>
  <c r="M17854" i="3"/>
  <c r="N17854" i="3" s="1"/>
  <c r="M17858" i="3"/>
  <c r="N17858" i="3" s="1"/>
  <c r="M17865" i="3"/>
  <c r="N17865" i="3" s="1"/>
  <c r="M17869" i="3"/>
  <c r="N17869" i="3" s="1"/>
  <c r="M17872" i="3"/>
  <c r="N17872" i="3" s="1"/>
  <c r="M17876" i="3"/>
  <c r="N17876" i="3" s="1"/>
  <c r="M17879" i="3"/>
  <c r="N17879" i="3" s="1"/>
  <c r="M17848" i="3"/>
  <c r="N17848" i="3" s="1"/>
  <c r="M17852" i="3"/>
  <c r="N17852" i="3" s="1"/>
  <c r="M17855" i="3"/>
  <c r="N17855" i="3" s="1"/>
  <c r="M17859" i="3"/>
  <c r="N17859" i="3" s="1"/>
  <c r="M17862" i="3"/>
  <c r="N17862" i="3" s="1"/>
  <c r="M17866" i="3"/>
  <c r="N17866" i="3" s="1"/>
  <c r="M17873" i="3"/>
  <c r="N17873" i="3" s="1"/>
  <c r="M17877" i="3"/>
  <c r="N17877" i="3" s="1"/>
  <c r="M17880" i="3"/>
  <c r="N17880" i="3" s="1"/>
  <c r="M17641" i="3"/>
  <c r="N17641" i="3" s="1"/>
  <c r="M17645" i="3"/>
  <c r="N17645" i="3" s="1"/>
  <c r="M17651" i="3"/>
  <c r="N17651" i="3" s="1"/>
  <c r="M17654" i="3"/>
  <c r="N17654" i="3" s="1"/>
  <c r="M17658" i="3"/>
  <c r="N17658" i="3" s="1"/>
  <c r="M17639" i="3"/>
  <c r="N17639" i="3" s="1"/>
  <c r="M17642" i="3"/>
  <c r="N17642" i="3" s="1"/>
  <c r="M17648" i="3"/>
  <c r="N17648" i="3" s="1"/>
  <c r="M17652" i="3"/>
  <c r="N17652" i="3" s="1"/>
  <c r="M17655" i="3"/>
  <c r="N17655" i="3" s="1"/>
  <c r="M17659" i="3"/>
  <c r="N17659" i="3" s="1"/>
  <c r="M17662" i="3"/>
  <c r="N17662" i="3" s="1"/>
  <c r="M17643" i="3"/>
  <c r="N17643" i="3" s="1"/>
  <c r="M17646" i="3"/>
  <c r="N17646" i="3" s="1"/>
  <c r="M17649" i="3"/>
  <c r="N17649" i="3" s="1"/>
  <c r="M17653" i="3"/>
  <c r="N17653" i="3" s="1"/>
  <c r="M17656" i="3"/>
  <c r="N17656" i="3" s="1"/>
  <c r="M17660" i="3"/>
  <c r="N17660" i="3" s="1"/>
  <c r="M17640" i="3"/>
  <c r="N17640" i="3" s="1"/>
  <c r="M17644" i="3"/>
  <c r="N17644" i="3" s="1"/>
  <c r="M17647" i="3"/>
  <c r="N17647" i="3" s="1"/>
  <c r="M17650" i="3"/>
  <c r="N17650" i="3" s="1"/>
  <c r="M17657" i="3"/>
  <c r="N17657" i="3" s="1"/>
  <c r="M17661" i="3"/>
  <c r="N17661" i="3" s="1"/>
  <c r="M17459" i="3"/>
  <c r="N17459" i="3" s="1"/>
  <c r="M17462" i="3"/>
  <c r="N17462" i="3" s="1"/>
  <c r="M17465" i="3"/>
  <c r="N17465" i="3" s="1"/>
  <c r="M17469" i="3"/>
  <c r="N17469" i="3" s="1"/>
  <c r="M17456" i="3"/>
  <c r="N17456" i="3" s="1"/>
  <c r="M17460" i="3"/>
  <c r="N17460" i="3" s="1"/>
  <c r="M17463" i="3"/>
  <c r="N17463" i="3" s="1"/>
  <c r="M17466" i="3"/>
  <c r="N17466" i="3" s="1"/>
  <c r="M17472" i="3"/>
  <c r="N17472" i="3" s="1"/>
  <c r="M17457" i="3"/>
  <c r="N17457" i="3" s="1"/>
  <c r="M17461" i="3"/>
  <c r="N17461" i="3" s="1"/>
  <c r="M17467" i="3"/>
  <c r="N17467" i="3" s="1"/>
  <c r="M17470" i="3"/>
  <c r="N17470" i="3" s="1"/>
  <c r="M17458" i="3"/>
  <c r="N17458" i="3" s="1"/>
  <c r="M17464" i="3"/>
  <c r="N17464" i="3" s="1"/>
  <c r="M17468" i="3"/>
  <c r="N17468" i="3" s="1"/>
  <c r="M17471" i="3"/>
  <c r="N17471" i="3" s="1"/>
  <c r="M17366" i="3"/>
  <c r="N17366" i="3" s="1"/>
  <c r="M17369" i="3"/>
  <c r="N17369" i="3" s="1"/>
  <c r="M17373" i="3"/>
  <c r="N17373" i="3" s="1"/>
  <c r="M17379" i="3"/>
  <c r="N17379" i="3" s="1"/>
  <c r="M17382" i="3"/>
  <c r="N17382" i="3" s="1"/>
  <c r="M17385" i="3"/>
  <c r="N17385" i="3" s="1"/>
  <c r="M17367" i="3"/>
  <c r="N17367" i="3" s="1"/>
  <c r="M17370" i="3"/>
  <c r="N17370" i="3" s="1"/>
  <c r="M17376" i="3"/>
  <c r="N17376" i="3" s="1"/>
  <c r="M17380" i="3"/>
  <c r="N17380" i="3" s="1"/>
  <c r="M17383" i="3"/>
  <c r="N17383" i="3" s="1"/>
  <c r="M17386" i="3"/>
  <c r="N17386" i="3" s="1"/>
  <c r="M17371" i="3"/>
  <c r="N17371" i="3" s="1"/>
  <c r="M17374" i="3"/>
  <c r="N17374" i="3" s="1"/>
  <c r="M17377" i="3"/>
  <c r="N17377" i="3" s="1"/>
  <c r="M17381" i="3"/>
  <c r="N17381" i="3" s="1"/>
  <c r="M17387" i="3"/>
  <c r="N17387" i="3" s="1"/>
  <c r="M17368" i="3"/>
  <c r="N17368" i="3" s="1"/>
  <c r="M17372" i="3"/>
  <c r="N17372" i="3" s="1"/>
  <c r="M17375" i="3"/>
  <c r="N17375" i="3" s="1"/>
  <c r="M17378" i="3"/>
  <c r="N17378" i="3" s="1"/>
  <c r="M17384" i="3"/>
  <c r="N17384" i="3" s="1"/>
  <c r="M16850" i="3"/>
  <c r="N16850" i="3" s="1"/>
  <c r="M16857" i="3"/>
  <c r="N16857" i="3" s="1"/>
  <c r="M16860" i="3"/>
  <c r="N16860" i="3" s="1"/>
  <c r="M16863" i="3"/>
  <c r="N16863" i="3" s="1"/>
  <c r="M16867" i="3"/>
  <c r="N16867" i="3" s="1"/>
  <c r="M16870" i="3"/>
  <c r="N16870" i="3" s="1"/>
  <c r="M16873" i="3"/>
  <c r="N16873" i="3" s="1"/>
  <c r="M16877" i="3"/>
  <c r="N16877" i="3" s="1"/>
  <c r="M16883" i="3"/>
  <c r="N16883" i="3" s="1"/>
  <c r="M16886" i="3"/>
  <c r="N16886" i="3" s="1"/>
  <c r="M16889" i="3"/>
  <c r="N16889" i="3" s="1"/>
  <c r="M16893" i="3"/>
  <c r="N16893" i="3" s="1"/>
  <c r="M16899" i="3"/>
  <c r="N16899" i="3" s="1"/>
  <c r="M16902" i="3"/>
  <c r="N16902" i="3" s="1"/>
  <c r="M16905" i="3"/>
  <c r="N16905" i="3" s="1"/>
  <c r="M16909" i="3"/>
  <c r="N16909" i="3" s="1"/>
  <c r="M16915" i="3"/>
  <c r="N16915" i="3" s="1"/>
  <c r="M16918" i="3"/>
  <c r="N16918" i="3" s="1"/>
  <c r="M16921" i="3"/>
  <c r="N16921" i="3" s="1"/>
  <c r="M16925" i="3"/>
  <c r="N16925" i="3" s="1"/>
  <c r="M16931" i="3"/>
  <c r="N16931" i="3" s="1"/>
  <c r="M16934" i="3"/>
  <c r="N16934" i="3" s="1"/>
  <c r="M16937" i="3"/>
  <c r="N16937" i="3" s="1"/>
  <c r="M16941" i="3"/>
  <c r="N16941" i="3" s="1"/>
  <c r="M16947" i="3"/>
  <c r="N16947" i="3" s="1"/>
  <c r="M16950" i="3"/>
  <c r="N16950" i="3" s="1"/>
  <c r="M16953" i="3"/>
  <c r="N16953" i="3" s="1"/>
  <c r="M16957" i="3"/>
  <c r="N16957" i="3" s="1"/>
  <c r="M16963" i="3"/>
  <c r="N16963" i="3" s="1"/>
  <c r="M16966" i="3"/>
  <c r="N16966" i="3" s="1"/>
  <c r="M16969" i="3"/>
  <c r="N16969" i="3" s="1"/>
  <c r="M16973" i="3"/>
  <c r="N16973" i="3" s="1"/>
  <c r="M16979" i="3"/>
  <c r="N16979" i="3" s="1"/>
  <c r="M16982" i="3"/>
  <c r="N16982" i="3" s="1"/>
  <c r="M16985" i="3"/>
  <c r="N16985" i="3" s="1"/>
  <c r="M16989" i="3"/>
  <c r="N16989" i="3" s="1"/>
  <c r="M16995" i="3"/>
  <c r="N16995" i="3" s="1"/>
  <c r="M16998" i="3"/>
  <c r="N16998" i="3" s="1"/>
  <c r="M17001" i="3"/>
  <c r="N17001" i="3" s="1"/>
  <c r="M17005" i="3"/>
  <c r="N17005" i="3" s="1"/>
  <c r="M17011" i="3"/>
  <c r="N17011" i="3" s="1"/>
  <c r="M17014" i="3"/>
  <c r="N17014" i="3" s="1"/>
  <c r="M17017" i="3"/>
  <c r="N17017" i="3" s="1"/>
  <c r="M16851" i="3"/>
  <c r="N16851" i="3" s="1"/>
  <c r="M16854" i="3"/>
  <c r="N16854" i="3" s="1"/>
  <c r="M16858" i="3"/>
  <c r="N16858" i="3" s="1"/>
  <c r="M16861" i="3"/>
  <c r="N16861" i="3" s="1"/>
  <c r="M16864" i="3"/>
  <c r="N16864" i="3" s="1"/>
  <c r="M16868" i="3"/>
  <c r="N16868" i="3" s="1"/>
  <c r="M16871" i="3"/>
  <c r="N16871" i="3" s="1"/>
  <c r="M16874" i="3"/>
  <c r="N16874" i="3" s="1"/>
  <c r="M16880" i="3"/>
  <c r="N16880" i="3" s="1"/>
  <c r="M16884" i="3"/>
  <c r="N16884" i="3" s="1"/>
  <c r="M16887" i="3"/>
  <c r="N16887" i="3" s="1"/>
  <c r="M16890" i="3"/>
  <c r="N16890" i="3" s="1"/>
  <c r="M16896" i="3"/>
  <c r="N16896" i="3" s="1"/>
  <c r="M16900" i="3"/>
  <c r="N16900" i="3" s="1"/>
  <c r="M16903" i="3"/>
  <c r="N16903" i="3" s="1"/>
  <c r="M16906" i="3"/>
  <c r="N16906" i="3" s="1"/>
  <c r="M16912" i="3"/>
  <c r="N16912" i="3" s="1"/>
  <c r="M16916" i="3"/>
  <c r="N16916" i="3" s="1"/>
  <c r="M16919" i="3"/>
  <c r="N16919" i="3" s="1"/>
  <c r="M16922" i="3"/>
  <c r="N16922" i="3" s="1"/>
  <c r="M16928" i="3"/>
  <c r="N16928" i="3" s="1"/>
  <c r="M16932" i="3"/>
  <c r="N16932" i="3" s="1"/>
  <c r="M16935" i="3"/>
  <c r="N16935" i="3" s="1"/>
  <c r="M16938" i="3"/>
  <c r="N16938" i="3" s="1"/>
  <c r="M16944" i="3"/>
  <c r="N16944" i="3" s="1"/>
  <c r="M16948" i="3"/>
  <c r="N16948" i="3" s="1"/>
  <c r="M16951" i="3"/>
  <c r="N16951" i="3" s="1"/>
  <c r="M16954" i="3"/>
  <c r="N16954" i="3" s="1"/>
  <c r="M16960" i="3"/>
  <c r="N16960" i="3" s="1"/>
  <c r="M16964" i="3"/>
  <c r="N16964" i="3" s="1"/>
  <c r="M16967" i="3"/>
  <c r="N16967" i="3" s="1"/>
  <c r="M16970" i="3"/>
  <c r="N16970" i="3" s="1"/>
  <c r="M16976" i="3"/>
  <c r="N16976" i="3" s="1"/>
  <c r="M16980" i="3"/>
  <c r="N16980" i="3" s="1"/>
  <c r="M16983" i="3"/>
  <c r="N16983" i="3" s="1"/>
  <c r="M16986" i="3"/>
  <c r="N16986" i="3" s="1"/>
  <c r="M16992" i="3"/>
  <c r="N16992" i="3" s="1"/>
  <c r="M16996" i="3"/>
  <c r="N16996" i="3" s="1"/>
  <c r="M16999" i="3"/>
  <c r="N16999" i="3" s="1"/>
  <c r="M17002" i="3"/>
  <c r="N17002" i="3" s="1"/>
  <c r="M17008" i="3"/>
  <c r="N17008" i="3" s="1"/>
  <c r="M17012" i="3"/>
  <c r="N17012" i="3" s="1"/>
  <c r="M17015" i="3"/>
  <c r="N17015" i="3" s="1"/>
  <c r="M17018" i="3"/>
  <c r="N17018" i="3" s="1"/>
  <c r="M16852" i="3"/>
  <c r="N16852" i="3" s="1"/>
  <c r="M16855" i="3"/>
  <c r="N16855" i="3" s="1"/>
  <c r="M16859" i="3"/>
  <c r="N16859" i="3" s="1"/>
  <c r="M16865" i="3"/>
  <c r="N16865" i="3" s="1"/>
  <c r="M16869" i="3"/>
  <c r="N16869" i="3" s="1"/>
  <c r="M16875" i="3"/>
  <c r="N16875" i="3" s="1"/>
  <c r="M16878" i="3"/>
  <c r="N16878" i="3" s="1"/>
  <c r="M16881" i="3"/>
  <c r="N16881" i="3" s="1"/>
  <c r="M16885" i="3"/>
  <c r="N16885" i="3" s="1"/>
  <c r="M16891" i="3"/>
  <c r="N16891" i="3" s="1"/>
  <c r="M16894" i="3"/>
  <c r="N16894" i="3" s="1"/>
  <c r="M16897" i="3"/>
  <c r="N16897" i="3" s="1"/>
  <c r="M16901" i="3"/>
  <c r="N16901" i="3" s="1"/>
  <c r="M16907" i="3"/>
  <c r="N16907" i="3" s="1"/>
  <c r="M16910" i="3"/>
  <c r="N16910" i="3" s="1"/>
  <c r="M16913" i="3"/>
  <c r="N16913" i="3" s="1"/>
  <c r="M16917" i="3"/>
  <c r="N16917" i="3" s="1"/>
  <c r="M16923" i="3"/>
  <c r="N16923" i="3" s="1"/>
  <c r="M16926" i="3"/>
  <c r="N16926" i="3" s="1"/>
  <c r="M16929" i="3"/>
  <c r="N16929" i="3" s="1"/>
  <c r="M16933" i="3"/>
  <c r="N16933" i="3" s="1"/>
  <c r="M16939" i="3"/>
  <c r="N16939" i="3" s="1"/>
  <c r="M16942" i="3"/>
  <c r="N16942" i="3" s="1"/>
  <c r="M16945" i="3"/>
  <c r="N16945" i="3" s="1"/>
  <c r="M16949" i="3"/>
  <c r="N16949" i="3" s="1"/>
  <c r="M16955" i="3"/>
  <c r="N16955" i="3" s="1"/>
  <c r="M16958" i="3"/>
  <c r="N16958" i="3" s="1"/>
  <c r="M16961" i="3"/>
  <c r="N16961" i="3" s="1"/>
  <c r="M16965" i="3"/>
  <c r="N16965" i="3" s="1"/>
  <c r="M16971" i="3"/>
  <c r="N16971" i="3" s="1"/>
  <c r="M16974" i="3"/>
  <c r="N16974" i="3" s="1"/>
  <c r="M16977" i="3"/>
  <c r="N16977" i="3" s="1"/>
  <c r="M16981" i="3"/>
  <c r="N16981" i="3" s="1"/>
  <c r="M16987" i="3"/>
  <c r="N16987" i="3" s="1"/>
  <c r="M16990" i="3"/>
  <c r="N16990" i="3" s="1"/>
  <c r="M16993" i="3"/>
  <c r="N16993" i="3" s="1"/>
  <c r="M16997" i="3"/>
  <c r="N16997" i="3" s="1"/>
  <c r="M17003" i="3"/>
  <c r="N17003" i="3" s="1"/>
  <c r="M17006" i="3"/>
  <c r="N17006" i="3" s="1"/>
  <c r="M17009" i="3"/>
  <c r="N17009" i="3" s="1"/>
  <c r="M17013" i="3"/>
  <c r="N17013" i="3" s="1"/>
  <c r="M17019" i="3"/>
  <c r="N17019" i="3" s="1"/>
  <c r="M16853" i="3"/>
  <c r="N16853" i="3" s="1"/>
  <c r="M16856" i="3"/>
  <c r="N16856" i="3" s="1"/>
  <c r="M16862" i="3"/>
  <c r="N16862" i="3" s="1"/>
  <c r="M16866" i="3"/>
  <c r="N16866" i="3" s="1"/>
  <c r="M16872" i="3"/>
  <c r="N16872" i="3" s="1"/>
  <c r="M16876" i="3"/>
  <c r="N16876" i="3" s="1"/>
  <c r="M16879" i="3"/>
  <c r="N16879" i="3" s="1"/>
  <c r="M16882" i="3"/>
  <c r="N16882" i="3" s="1"/>
  <c r="M16888" i="3"/>
  <c r="N16888" i="3" s="1"/>
  <c r="M16892" i="3"/>
  <c r="N16892" i="3" s="1"/>
  <c r="M16895" i="3"/>
  <c r="N16895" i="3" s="1"/>
  <c r="M16898" i="3"/>
  <c r="N16898" i="3" s="1"/>
  <c r="M16904" i="3"/>
  <c r="N16904" i="3" s="1"/>
  <c r="M16908" i="3"/>
  <c r="N16908" i="3" s="1"/>
  <c r="M16911" i="3"/>
  <c r="N16911" i="3" s="1"/>
  <c r="M16914" i="3"/>
  <c r="N16914" i="3" s="1"/>
  <c r="M16920" i="3"/>
  <c r="N16920" i="3" s="1"/>
  <c r="M16924" i="3"/>
  <c r="N16924" i="3" s="1"/>
  <c r="M16927" i="3"/>
  <c r="N16927" i="3" s="1"/>
  <c r="M16930" i="3"/>
  <c r="N16930" i="3" s="1"/>
  <c r="M16936" i="3"/>
  <c r="N16936" i="3" s="1"/>
  <c r="M16940" i="3"/>
  <c r="N16940" i="3" s="1"/>
  <c r="M16943" i="3"/>
  <c r="N16943" i="3" s="1"/>
  <c r="M16946" i="3"/>
  <c r="N16946" i="3" s="1"/>
  <c r="M16952" i="3"/>
  <c r="N16952" i="3" s="1"/>
  <c r="M16956" i="3"/>
  <c r="N16956" i="3" s="1"/>
  <c r="M16959" i="3"/>
  <c r="N16959" i="3" s="1"/>
  <c r="M16962" i="3"/>
  <c r="N16962" i="3" s="1"/>
  <c r="M16968" i="3"/>
  <c r="N16968" i="3" s="1"/>
  <c r="M16972" i="3"/>
  <c r="N16972" i="3" s="1"/>
  <c r="M16975" i="3"/>
  <c r="N16975" i="3" s="1"/>
  <c r="M16978" i="3"/>
  <c r="N16978" i="3" s="1"/>
  <c r="M16984" i="3"/>
  <c r="N16984" i="3" s="1"/>
  <c r="M16988" i="3"/>
  <c r="N16988" i="3" s="1"/>
  <c r="M16991" i="3"/>
  <c r="N16991" i="3" s="1"/>
  <c r="M16994" i="3"/>
  <c r="N16994" i="3" s="1"/>
  <c r="M17000" i="3"/>
  <c r="N17000" i="3" s="1"/>
  <c r="M17004" i="3"/>
  <c r="N17004" i="3" s="1"/>
  <c r="M17007" i="3"/>
  <c r="N17007" i="3" s="1"/>
  <c r="M17010" i="3"/>
  <c r="N17010" i="3" s="1"/>
  <c r="M17016" i="3"/>
  <c r="N17016" i="3" s="1"/>
  <c r="M16729" i="3"/>
  <c r="N16729" i="3" s="1"/>
  <c r="M16732" i="3"/>
  <c r="N16732" i="3" s="1"/>
  <c r="M16735" i="3"/>
  <c r="N16735" i="3" s="1"/>
  <c r="M16739" i="3"/>
  <c r="N16739" i="3" s="1"/>
  <c r="M16742" i="3"/>
  <c r="N16742" i="3" s="1"/>
  <c r="M16746" i="3"/>
  <c r="N16746" i="3" s="1"/>
  <c r="M16749" i="3"/>
  <c r="N16749" i="3" s="1"/>
  <c r="M16752" i="3"/>
  <c r="N16752" i="3" s="1"/>
  <c r="M16756" i="3"/>
  <c r="N16756" i="3" s="1"/>
  <c r="M16759" i="3"/>
  <c r="N16759" i="3" s="1"/>
  <c r="M16763" i="3"/>
  <c r="N16763" i="3" s="1"/>
  <c r="M16769" i="3"/>
  <c r="N16769" i="3" s="1"/>
  <c r="M16773" i="3"/>
  <c r="N16773" i="3" s="1"/>
  <c r="M16776" i="3"/>
  <c r="N16776" i="3" s="1"/>
  <c r="M16782" i="3"/>
  <c r="N16782" i="3" s="1"/>
  <c r="M16730" i="3"/>
  <c r="N16730" i="3" s="1"/>
  <c r="M16733" i="3"/>
  <c r="N16733" i="3" s="1"/>
  <c r="M16736" i="3"/>
  <c r="N16736" i="3" s="1"/>
  <c r="M16740" i="3"/>
  <c r="N16740" i="3" s="1"/>
  <c r="M16743" i="3"/>
  <c r="N16743" i="3" s="1"/>
  <c r="M16747" i="3"/>
  <c r="N16747" i="3" s="1"/>
  <c r="M16753" i="3"/>
  <c r="N16753" i="3" s="1"/>
  <c r="M16757" i="3"/>
  <c r="N16757" i="3" s="1"/>
  <c r="M16760" i="3"/>
  <c r="N16760" i="3" s="1"/>
  <c r="M16766" i="3"/>
  <c r="N16766" i="3" s="1"/>
  <c r="M16770" i="3"/>
  <c r="N16770" i="3" s="1"/>
  <c r="M16777" i="3"/>
  <c r="N16777" i="3" s="1"/>
  <c r="M16780" i="3"/>
  <c r="N16780" i="3" s="1"/>
  <c r="M16783" i="3"/>
  <c r="N16783" i="3" s="1"/>
  <c r="M16731" i="3"/>
  <c r="N16731" i="3" s="1"/>
  <c r="M16737" i="3"/>
  <c r="N16737" i="3" s="1"/>
  <c r="M16741" i="3"/>
  <c r="N16741" i="3" s="1"/>
  <c r="M16744" i="3"/>
  <c r="N16744" i="3" s="1"/>
  <c r="M16750" i="3"/>
  <c r="N16750" i="3" s="1"/>
  <c r="M16754" i="3"/>
  <c r="N16754" i="3" s="1"/>
  <c r="M16761" i="3"/>
  <c r="N16761" i="3" s="1"/>
  <c r="M16764" i="3"/>
  <c r="N16764" i="3" s="1"/>
  <c r="M16767" i="3"/>
  <c r="N16767" i="3" s="1"/>
  <c r="M16771" i="3"/>
  <c r="N16771" i="3" s="1"/>
  <c r="M16774" i="3"/>
  <c r="N16774" i="3" s="1"/>
  <c r="M16778" i="3"/>
  <c r="N16778" i="3" s="1"/>
  <c r="M16781" i="3"/>
  <c r="N16781" i="3" s="1"/>
  <c r="M16784" i="3"/>
  <c r="N16784" i="3" s="1"/>
  <c r="M16734" i="3"/>
  <c r="N16734" i="3" s="1"/>
  <c r="M16738" i="3"/>
  <c r="N16738" i="3" s="1"/>
  <c r="M16745" i="3"/>
  <c r="N16745" i="3" s="1"/>
  <c r="M16748" i="3"/>
  <c r="N16748" i="3" s="1"/>
  <c r="M16751" i="3"/>
  <c r="N16751" i="3" s="1"/>
  <c r="M16755" i="3"/>
  <c r="N16755" i="3" s="1"/>
  <c r="M16758" i="3"/>
  <c r="N16758" i="3" s="1"/>
  <c r="M16762" i="3"/>
  <c r="N16762" i="3" s="1"/>
  <c r="M16765" i="3"/>
  <c r="N16765" i="3" s="1"/>
  <c r="M16768" i="3"/>
  <c r="N16768" i="3" s="1"/>
  <c r="M16772" i="3"/>
  <c r="N16772" i="3" s="1"/>
  <c r="M16775" i="3"/>
  <c r="N16775" i="3" s="1"/>
  <c r="M16779" i="3"/>
  <c r="N16779" i="3" s="1"/>
  <c r="M16592" i="3"/>
  <c r="N16592" i="3" s="1"/>
  <c r="M16598" i="3"/>
  <c r="N16598" i="3" s="1"/>
  <c r="M16601" i="3"/>
  <c r="N16601" i="3" s="1"/>
  <c r="M16605" i="3"/>
  <c r="N16605" i="3" s="1"/>
  <c r="M16611" i="3"/>
  <c r="N16611" i="3" s="1"/>
  <c r="M16614" i="3"/>
  <c r="N16614" i="3" s="1"/>
  <c r="M16617" i="3"/>
  <c r="N16617" i="3" s="1"/>
  <c r="M16620" i="3"/>
  <c r="N16620" i="3" s="1"/>
  <c r="M16623" i="3"/>
  <c r="N16623" i="3" s="1"/>
  <c r="M16626" i="3"/>
  <c r="N16626" i="3" s="1"/>
  <c r="M16590" i="3"/>
  <c r="N16590" i="3" s="1"/>
  <c r="M16593" i="3"/>
  <c r="N16593" i="3" s="1"/>
  <c r="M16596" i="3"/>
  <c r="N16596" i="3" s="1"/>
  <c r="M16599" i="3"/>
  <c r="N16599" i="3" s="1"/>
  <c r="M16602" i="3"/>
  <c r="N16602" i="3" s="1"/>
  <c r="M16608" i="3"/>
  <c r="N16608" i="3" s="1"/>
  <c r="M16612" i="3"/>
  <c r="N16612" i="3" s="1"/>
  <c r="M16615" i="3"/>
  <c r="N16615" i="3" s="1"/>
  <c r="M16618" i="3"/>
  <c r="N16618" i="3" s="1"/>
  <c r="M16621" i="3"/>
  <c r="N16621" i="3" s="1"/>
  <c r="M16627" i="3"/>
  <c r="N16627" i="3" s="1"/>
  <c r="M16588" i="3"/>
  <c r="N16588" i="3" s="1"/>
  <c r="M16591" i="3"/>
  <c r="N16591" i="3" s="1"/>
  <c r="M16594" i="3"/>
  <c r="N16594" i="3" s="1"/>
  <c r="M16597" i="3"/>
  <c r="N16597" i="3" s="1"/>
  <c r="M16603" i="3"/>
  <c r="N16603" i="3" s="1"/>
  <c r="M16606" i="3"/>
  <c r="N16606" i="3" s="1"/>
  <c r="M16609" i="3"/>
  <c r="N16609" i="3" s="1"/>
  <c r="M16613" i="3"/>
  <c r="N16613" i="3" s="1"/>
  <c r="M16619" i="3"/>
  <c r="N16619" i="3" s="1"/>
  <c r="M16624" i="3"/>
  <c r="N16624" i="3" s="1"/>
  <c r="M16589" i="3"/>
  <c r="N16589" i="3" s="1"/>
  <c r="M16595" i="3"/>
  <c r="N16595" i="3" s="1"/>
  <c r="M16600" i="3"/>
  <c r="N16600" i="3" s="1"/>
  <c r="M16604" i="3"/>
  <c r="N16604" i="3" s="1"/>
  <c r="M16607" i="3"/>
  <c r="N16607" i="3" s="1"/>
  <c r="M16610" i="3"/>
  <c r="N16610" i="3" s="1"/>
  <c r="M16616" i="3"/>
  <c r="N16616" i="3" s="1"/>
  <c r="M16622" i="3"/>
  <c r="N16622" i="3" s="1"/>
  <c r="M16625" i="3"/>
  <c r="N16625" i="3" s="1"/>
  <c r="M16628" i="3"/>
  <c r="N16628" i="3" s="1"/>
  <c r="M16217" i="3"/>
  <c r="N16217" i="3" s="1"/>
  <c r="M16221" i="3"/>
  <c r="N16221" i="3" s="1"/>
  <c r="M16227" i="3"/>
  <c r="N16227" i="3" s="1"/>
  <c r="M16230" i="3"/>
  <c r="N16230" i="3" s="1"/>
  <c r="M16233" i="3"/>
  <c r="N16233" i="3" s="1"/>
  <c r="M16236" i="3"/>
  <c r="N16236" i="3" s="1"/>
  <c r="M16239" i="3"/>
  <c r="N16239" i="3" s="1"/>
  <c r="M16242" i="3"/>
  <c r="N16242" i="3" s="1"/>
  <c r="M16245" i="3"/>
  <c r="N16245" i="3" s="1"/>
  <c r="M16218" i="3"/>
  <c r="N16218" i="3" s="1"/>
  <c r="M16224" i="3"/>
  <c r="N16224" i="3" s="1"/>
  <c r="M16228" i="3"/>
  <c r="N16228" i="3" s="1"/>
  <c r="M16231" i="3"/>
  <c r="N16231" i="3" s="1"/>
  <c r="M16234" i="3"/>
  <c r="N16234" i="3" s="1"/>
  <c r="M16237" i="3"/>
  <c r="N16237" i="3" s="1"/>
  <c r="M16243" i="3"/>
  <c r="N16243" i="3" s="1"/>
  <c r="M16219" i="3"/>
  <c r="N16219" i="3" s="1"/>
  <c r="M16222" i="3"/>
  <c r="N16222" i="3" s="1"/>
  <c r="M16225" i="3"/>
  <c r="N16225" i="3" s="1"/>
  <c r="M16229" i="3"/>
  <c r="N16229" i="3" s="1"/>
  <c r="M16235" i="3"/>
  <c r="N16235" i="3" s="1"/>
  <c r="M16240" i="3"/>
  <c r="N16240" i="3" s="1"/>
  <c r="M16220" i="3"/>
  <c r="N16220" i="3" s="1"/>
  <c r="M16223" i="3"/>
  <c r="N16223" i="3" s="1"/>
  <c r="M16226" i="3"/>
  <c r="N16226" i="3" s="1"/>
  <c r="M16232" i="3"/>
  <c r="N16232" i="3" s="1"/>
  <c r="M16238" i="3"/>
  <c r="N16238" i="3" s="1"/>
  <c r="M16241" i="3"/>
  <c r="N16241" i="3" s="1"/>
  <c r="M16244" i="3"/>
  <c r="N16244" i="3" s="1"/>
  <c r="M15811" i="3"/>
  <c r="N15811" i="3" s="1"/>
  <c r="M15816" i="3"/>
  <c r="N15816" i="3" s="1"/>
  <c r="M15822" i="3"/>
  <c r="N15822" i="3" s="1"/>
  <c r="M15825" i="3"/>
  <c r="N15825" i="3" s="1"/>
  <c r="M15828" i="3"/>
  <c r="N15828" i="3" s="1"/>
  <c r="M15831" i="3"/>
  <c r="N15831" i="3" s="1"/>
  <c r="M15834" i="3"/>
  <c r="N15834" i="3" s="1"/>
  <c r="M15837" i="3"/>
  <c r="N15837" i="3" s="1"/>
  <c r="M15843" i="3"/>
  <c r="N15843" i="3" s="1"/>
  <c r="M15848" i="3"/>
  <c r="N15848" i="3" s="1"/>
  <c r="M15854" i="3"/>
  <c r="N15854" i="3" s="1"/>
  <c r="M15857" i="3"/>
  <c r="N15857" i="3" s="1"/>
  <c r="M15860" i="3"/>
  <c r="N15860" i="3" s="1"/>
  <c r="M15863" i="3"/>
  <c r="N15863" i="3" s="1"/>
  <c r="M15866" i="3"/>
  <c r="N15866" i="3" s="1"/>
  <c r="M15869" i="3"/>
  <c r="N15869" i="3" s="1"/>
  <c r="M15875" i="3"/>
  <c r="N15875" i="3" s="1"/>
  <c r="M15880" i="3"/>
  <c r="N15880" i="3" s="1"/>
  <c r="M15808" i="3"/>
  <c r="N15808" i="3" s="1"/>
  <c r="M15814" i="3"/>
  <c r="N15814" i="3" s="1"/>
  <c r="M15817" i="3"/>
  <c r="N15817" i="3" s="1"/>
  <c r="M15820" i="3"/>
  <c r="N15820" i="3" s="1"/>
  <c r="M15823" i="3"/>
  <c r="N15823" i="3" s="1"/>
  <c r="M15826" i="3"/>
  <c r="N15826" i="3" s="1"/>
  <c r="M15829" i="3"/>
  <c r="N15829" i="3" s="1"/>
  <c r="M15835" i="3"/>
  <c r="N15835" i="3" s="1"/>
  <c r="M15840" i="3"/>
  <c r="N15840" i="3" s="1"/>
  <c r="M15846" i="3"/>
  <c r="N15846" i="3" s="1"/>
  <c r="M15849" i="3"/>
  <c r="N15849" i="3" s="1"/>
  <c r="M15852" i="3"/>
  <c r="N15852" i="3" s="1"/>
  <c r="M15855" i="3"/>
  <c r="N15855" i="3" s="1"/>
  <c r="M15858" i="3"/>
  <c r="N15858" i="3" s="1"/>
  <c r="M15861" i="3"/>
  <c r="N15861" i="3" s="1"/>
  <c r="M15867" i="3"/>
  <c r="N15867" i="3" s="1"/>
  <c r="M15872" i="3"/>
  <c r="N15872" i="3" s="1"/>
  <c r="M15878" i="3"/>
  <c r="N15878" i="3" s="1"/>
  <c r="M15809" i="3"/>
  <c r="N15809" i="3" s="1"/>
  <c r="M15812" i="3"/>
  <c r="N15812" i="3" s="1"/>
  <c r="M15815" i="3"/>
  <c r="N15815" i="3" s="1"/>
  <c r="M15818" i="3"/>
  <c r="N15818" i="3" s="1"/>
  <c r="M15821" i="3"/>
  <c r="N15821" i="3" s="1"/>
  <c r="M15827" i="3"/>
  <c r="N15827" i="3" s="1"/>
  <c r="M15832" i="3"/>
  <c r="N15832" i="3" s="1"/>
  <c r="M15838" i="3"/>
  <c r="N15838" i="3" s="1"/>
  <c r="M15841" i="3"/>
  <c r="N15841" i="3" s="1"/>
  <c r="M15844" i="3"/>
  <c r="N15844" i="3" s="1"/>
  <c r="M15847" i="3"/>
  <c r="N15847" i="3" s="1"/>
  <c r="M15850" i="3"/>
  <c r="N15850" i="3" s="1"/>
  <c r="M15853" i="3"/>
  <c r="N15853" i="3" s="1"/>
  <c r="M15859" i="3"/>
  <c r="N15859" i="3" s="1"/>
  <c r="M15864" i="3"/>
  <c r="N15864" i="3" s="1"/>
  <c r="M15870" i="3"/>
  <c r="N15870" i="3" s="1"/>
  <c r="M15873" i="3"/>
  <c r="N15873" i="3" s="1"/>
  <c r="M15876" i="3"/>
  <c r="N15876" i="3" s="1"/>
  <c r="M15879" i="3"/>
  <c r="N15879" i="3" s="1"/>
  <c r="M15810" i="3"/>
  <c r="N15810" i="3" s="1"/>
  <c r="M15813" i="3"/>
  <c r="N15813" i="3" s="1"/>
  <c r="M15819" i="3"/>
  <c r="N15819" i="3" s="1"/>
  <c r="M15824" i="3"/>
  <c r="N15824" i="3" s="1"/>
  <c r="M15830" i="3"/>
  <c r="N15830" i="3" s="1"/>
  <c r="M15833" i="3"/>
  <c r="N15833" i="3" s="1"/>
  <c r="M15836" i="3"/>
  <c r="N15836" i="3" s="1"/>
  <c r="M15839" i="3"/>
  <c r="N15839" i="3" s="1"/>
  <c r="M15842" i="3"/>
  <c r="N15842" i="3" s="1"/>
  <c r="M15845" i="3"/>
  <c r="N15845" i="3" s="1"/>
  <c r="M15851" i="3"/>
  <c r="N15851" i="3" s="1"/>
  <c r="M15856" i="3"/>
  <c r="N15856" i="3" s="1"/>
  <c r="M15862" i="3"/>
  <c r="N15862" i="3" s="1"/>
  <c r="M15865" i="3"/>
  <c r="N15865" i="3" s="1"/>
  <c r="M15868" i="3"/>
  <c r="N15868" i="3" s="1"/>
  <c r="M15871" i="3"/>
  <c r="N15871" i="3" s="1"/>
  <c r="M15874" i="3"/>
  <c r="N15874" i="3" s="1"/>
  <c r="M15877" i="3"/>
  <c r="N15877" i="3" s="1"/>
  <c r="M15502" i="3"/>
  <c r="N15502" i="3" s="1"/>
  <c r="M15505" i="3"/>
  <c r="N15505" i="3" s="1"/>
  <c r="M15508" i="3"/>
  <c r="N15508" i="3" s="1"/>
  <c r="M15511" i="3"/>
  <c r="N15511" i="3" s="1"/>
  <c r="M15514" i="3"/>
  <c r="N15514" i="3" s="1"/>
  <c r="M15517" i="3"/>
  <c r="N15517" i="3" s="1"/>
  <c r="M15523" i="3"/>
  <c r="N15523" i="3" s="1"/>
  <c r="M15528" i="3"/>
  <c r="N15528" i="3" s="1"/>
  <c r="M15534" i="3"/>
  <c r="N15534" i="3" s="1"/>
  <c r="M15537" i="3"/>
  <c r="N15537" i="3" s="1"/>
  <c r="M15540" i="3"/>
  <c r="N15540" i="3" s="1"/>
  <c r="M15543" i="3"/>
  <c r="N15543" i="3" s="1"/>
  <c r="M15546" i="3"/>
  <c r="N15546" i="3" s="1"/>
  <c r="M15497" i="3"/>
  <c r="N15497" i="3" s="1"/>
  <c r="M15500" i="3"/>
  <c r="N15500" i="3" s="1"/>
  <c r="M15503" i="3"/>
  <c r="N15503" i="3" s="1"/>
  <c r="M15506" i="3"/>
  <c r="N15506" i="3" s="1"/>
  <c r="M15509" i="3"/>
  <c r="N15509" i="3" s="1"/>
  <c r="M15515" i="3"/>
  <c r="N15515" i="3" s="1"/>
  <c r="M15520" i="3"/>
  <c r="N15520" i="3" s="1"/>
  <c r="M15526" i="3"/>
  <c r="N15526" i="3" s="1"/>
  <c r="M15529" i="3"/>
  <c r="N15529" i="3" s="1"/>
  <c r="M15532" i="3"/>
  <c r="N15532" i="3" s="1"/>
  <c r="M15535" i="3"/>
  <c r="N15535" i="3" s="1"/>
  <c r="M15538" i="3"/>
  <c r="N15538" i="3" s="1"/>
  <c r="M15541" i="3"/>
  <c r="N15541" i="3" s="1"/>
  <c r="M15547" i="3"/>
  <c r="N15547" i="3" s="1"/>
  <c r="M15498" i="3"/>
  <c r="N15498" i="3" s="1"/>
  <c r="M15501" i="3"/>
  <c r="N15501" i="3" s="1"/>
  <c r="M15507" i="3"/>
  <c r="N15507" i="3" s="1"/>
  <c r="M15512" i="3"/>
  <c r="N15512" i="3" s="1"/>
  <c r="M15518" i="3"/>
  <c r="N15518" i="3" s="1"/>
  <c r="M15521" i="3"/>
  <c r="N15521" i="3" s="1"/>
  <c r="M15524" i="3"/>
  <c r="N15524" i="3" s="1"/>
  <c r="M15527" i="3"/>
  <c r="N15527" i="3" s="1"/>
  <c r="M15530" i="3"/>
  <c r="N15530" i="3" s="1"/>
  <c r="M15533" i="3"/>
  <c r="N15533" i="3" s="1"/>
  <c r="M15539" i="3"/>
  <c r="N15539" i="3" s="1"/>
  <c r="M15544" i="3"/>
  <c r="N15544" i="3" s="1"/>
  <c r="M15499" i="3"/>
  <c r="N15499" i="3" s="1"/>
  <c r="M15504" i="3"/>
  <c r="N15504" i="3" s="1"/>
  <c r="M15510" i="3"/>
  <c r="N15510" i="3" s="1"/>
  <c r="M15513" i="3"/>
  <c r="N15513" i="3" s="1"/>
  <c r="M15516" i="3"/>
  <c r="N15516" i="3" s="1"/>
  <c r="M15519" i="3"/>
  <c r="N15519" i="3" s="1"/>
  <c r="M15522" i="3"/>
  <c r="N15522" i="3" s="1"/>
  <c r="M15525" i="3"/>
  <c r="N15525" i="3" s="1"/>
  <c r="M15531" i="3"/>
  <c r="N15531" i="3" s="1"/>
  <c r="M15536" i="3"/>
  <c r="N15536" i="3" s="1"/>
  <c r="M15542" i="3"/>
  <c r="N15542" i="3" s="1"/>
  <c r="M15545" i="3"/>
  <c r="N15545" i="3" s="1"/>
  <c r="M15363" i="3"/>
  <c r="N15363" i="3" s="1"/>
  <c r="M15368" i="3"/>
  <c r="N15368" i="3" s="1"/>
  <c r="M15374" i="3"/>
  <c r="N15374" i="3" s="1"/>
  <c r="M15377" i="3"/>
  <c r="N15377" i="3" s="1"/>
  <c r="M15380" i="3"/>
  <c r="N15380" i="3" s="1"/>
  <c r="M15383" i="3"/>
  <c r="N15383" i="3" s="1"/>
  <c r="M15386" i="3"/>
  <c r="N15386" i="3" s="1"/>
  <c r="M15389" i="3"/>
  <c r="N15389" i="3" s="1"/>
  <c r="M15360" i="3"/>
  <c r="N15360" i="3" s="1"/>
  <c r="M15366" i="3"/>
  <c r="N15366" i="3" s="1"/>
  <c r="M15369" i="3"/>
  <c r="N15369" i="3" s="1"/>
  <c r="M15372" i="3"/>
  <c r="N15372" i="3" s="1"/>
  <c r="M15375" i="3"/>
  <c r="N15375" i="3" s="1"/>
  <c r="M15378" i="3"/>
  <c r="N15378" i="3" s="1"/>
  <c r="M15381" i="3"/>
  <c r="N15381" i="3" s="1"/>
  <c r="M15387" i="3"/>
  <c r="N15387" i="3" s="1"/>
  <c r="M15358" i="3"/>
  <c r="N15358" i="3" s="1"/>
  <c r="M15361" i="3"/>
  <c r="N15361" i="3" s="1"/>
  <c r="M15364" i="3"/>
  <c r="N15364" i="3" s="1"/>
  <c r="M15367" i="3"/>
  <c r="N15367" i="3" s="1"/>
  <c r="M15370" i="3"/>
  <c r="N15370" i="3" s="1"/>
  <c r="M15373" i="3"/>
  <c r="N15373" i="3" s="1"/>
  <c r="M15379" i="3"/>
  <c r="N15379" i="3" s="1"/>
  <c r="M15384" i="3"/>
  <c r="N15384" i="3" s="1"/>
  <c r="M15359" i="3"/>
  <c r="N15359" i="3" s="1"/>
  <c r="M15362" i="3"/>
  <c r="N15362" i="3" s="1"/>
  <c r="M15365" i="3"/>
  <c r="N15365" i="3" s="1"/>
  <c r="M15371" i="3"/>
  <c r="N15371" i="3" s="1"/>
  <c r="M15376" i="3"/>
  <c r="N15376" i="3" s="1"/>
  <c r="M15382" i="3"/>
  <c r="N15382" i="3" s="1"/>
  <c r="M15385" i="3"/>
  <c r="N15385" i="3" s="1"/>
  <c r="M15388" i="3"/>
  <c r="N15388" i="3" s="1"/>
  <c r="M15002" i="3"/>
  <c r="N15002" i="3" s="1"/>
  <c r="M15005" i="3"/>
  <c r="N15005" i="3" s="1"/>
  <c r="M15011" i="3"/>
  <c r="N15011" i="3" s="1"/>
  <c r="M15016" i="3"/>
  <c r="N15016" i="3" s="1"/>
  <c r="M15022" i="3"/>
  <c r="N15022" i="3" s="1"/>
  <c r="M15025" i="3"/>
  <c r="N15025" i="3" s="1"/>
  <c r="M15028" i="3"/>
  <c r="N15028" i="3" s="1"/>
  <c r="M15031" i="3"/>
  <c r="N15031" i="3" s="1"/>
  <c r="M15034" i="3"/>
  <c r="N15034" i="3" s="1"/>
  <c r="M15037" i="3"/>
  <c r="N15037" i="3" s="1"/>
  <c r="M15043" i="3"/>
  <c r="N15043" i="3" s="1"/>
  <c r="M15048" i="3"/>
  <c r="N15048" i="3" s="1"/>
  <c r="M15054" i="3"/>
  <c r="N15054" i="3" s="1"/>
  <c r="M15057" i="3"/>
  <c r="N15057" i="3" s="1"/>
  <c r="M15060" i="3"/>
  <c r="N15060" i="3" s="1"/>
  <c r="M15063" i="3"/>
  <c r="N15063" i="3" s="1"/>
  <c r="M15066" i="3"/>
  <c r="N15066" i="3" s="1"/>
  <c r="M15069" i="3"/>
  <c r="N15069" i="3" s="1"/>
  <c r="M15075" i="3"/>
  <c r="N15075" i="3" s="1"/>
  <c r="M15080" i="3"/>
  <c r="N15080" i="3" s="1"/>
  <c r="M15086" i="3"/>
  <c r="N15086" i="3" s="1"/>
  <c r="M15089" i="3"/>
  <c r="N15089" i="3" s="1"/>
  <c r="M15092" i="3"/>
  <c r="N15092" i="3" s="1"/>
  <c r="M15095" i="3"/>
  <c r="N15095" i="3" s="1"/>
  <c r="M15098" i="3"/>
  <c r="N15098" i="3" s="1"/>
  <c r="M15101" i="3"/>
  <c r="N15101" i="3" s="1"/>
  <c r="M15107" i="3"/>
  <c r="N15107" i="3" s="1"/>
  <c r="M15112" i="3"/>
  <c r="N15112" i="3" s="1"/>
  <c r="M15118" i="3"/>
  <c r="N15118" i="3" s="1"/>
  <c r="M15121" i="3"/>
  <c r="N15121" i="3" s="1"/>
  <c r="M15124" i="3"/>
  <c r="N15124" i="3" s="1"/>
  <c r="M15127" i="3"/>
  <c r="N15127" i="3" s="1"/>
  <c r="M15130" i="3"/>
  <c r="N15130" i="3" s="1"/>
  <c r="M15133" i="3"/>
  <c r="N15133" i="3" s="1"/>
  <c r="M15139" i="3"/>
  <c r="N15139" i="3" s="1"/>
  <c r="M15144" i="3"/>
  <c r="N15144" i="3" s="1"/>
  <c r="M15150" i="3"/>
  <c r="N15150" i="3" s="1"/>
  <c r="M15153" i="3"/>
  <c r="N15153" i="3" s="1"/>
  <c r="M15156" i="3"/>
  <c r="N15156" i="3" s="1"/>
  <c r="M15159" i="3"/>
  <c r="N15159" i="3" s="1"/>
  <c r="M15162" i="3"/>
  <c r="N15162" i="3" s="1"/>
  <c r="M15165" i="3"/>
  <c r="N15165" i="3" s="1"/>
  <c r="M15171" i="3"/>
  <c r="N15171" i="3" s="1"/>
  <c r="M15176" i="3"/>
  <c r="N15176" i="3" s="1"/>
  <c r="M15003" i="3"/>
  <c r="N15003" i="3" s="1"/>
  <c r="M15008" i="3"/>
  <c r="N15008" i="3" s="1"/>
  <c r="M15014" i="3"/>
  <c r="N15014" i="3" s="1"/>
  <c r="M15017" i="3"/>
  <c r="N15017" i="3" s="1"/>
  <c r="M15020" i="3"/>
  <c r="N15020" i="3" s="1"/>
  <c r="M15023" i="3"/>
  <c r="N15023" i="3" s="1"/>
  <c r="M15026" i="3"/>
  <c r="N15026" i="3" s="1"/>
  <c r="M15029" i="3"/>
  <c r="N15029" i="3" s="1"/>
  <c r="M15035" i="3"/>
  <c r="N15035" i="3" s="1"/>
  <c r="M15040" i="3"/>
  <c r="N15040" i="3" s="1"/>
  <c r="M15046" i="3"/>
  <c r="N15046" i="3" s="1"/>
  <c r="M15049" i="3"/>
  <c r="N15049" i="3" s="1"/>
  <c r="M15052" i="3"/>
  <c r="N15052" i="3" s="1"/>
  <c r="M15055" i="3"/>
  <c r="N15055" i="3" s="1"/>
  <c r="M15058" i="3"/>
  <c r="N15058" i="3" s="1"/>
  <c r="M15061" i="3"/>
  <c r="N15061" i="3" s="1"/>
  <c r="M15067" i="3"/>
  <c r="N15067" i="3" s="1"/>
  <c r="M15072" i="3"/>
  <c r="N15072" i="3" s="1"/>
  <c r="M15078" i="3"/>
  <c r="N15078" i="3" s="1"/>
  <c r="M15081" i="3"/>
  <c r="N15081" i="3" s="1"/>
  <c r="M15084" i="3"/>
  <c r="N15084" i="3" s="1"/>
  <c r="M15087" i="3"/>
  <c r="N15087" i="3" s="1"/>
  <c r="M15090" i="3"/>
  <c r="N15090" i="3" s="1"/>
  <c r="M15093" i="3"/>
  <c r="N15093" i="3" s="1"/>
  <c r="M15099" i="3"/>
  <c r="N15099" i="3" s="1"/>
  <c r="M15104" i="3"/>
  <c r="N15104" i="3" s="1"/>
  <c r="M15110" i="3"/>
  <c r="N15110" i="3" s="1"/>
  <c r="M15113" i="3"/>
  <c r="N15113" i="3" s="1"/>
  <c r="M15116" i="3"/>
  <c r="N15116" i="3" s="1"/>
  <c r="M15119" i="3"/>
  <c r="N15119" i="3" s="1"/>
  <c r="M15122" i="3"/>
  <c r="N15122" i="3" s="1"/>
  <c r="M15125" i="3"/>
  <c r="N15125" i="3" s="1"/>
  <c r="M15131" i="3"/>
  <c r="N15131" i="3" s="1"/>
  <c r="M15136" i="3"/>
  <c r="N15136" i="3" s="1"/>
  <c r="M15142" i="3"/>
  <c r="N15142" i="3" s="1"/>
  <c r="M15145" i="3"/>
  <c r="N15145" i="3" s="1"/>
  <c r="M15148" i="3"/>
  <c r="N15148" i="3" s="1"/>
  <c r="M15151" i="3"/>
  <c r="N15151" i="3" s="1"/>
  <c r="M15154" i="3"/>
  <c r="N15154" i="3" s="1"/>
  <c r="M15157" i="3"/>
  <c r="N15157" i="3" s="1"/>
  <c r="M15163" i="3"/>
  <c r="N15163" i="3" s="1"/>
  <c r="M15168" i="3"/>
  <c r="N15168" i="3" s="1"/>
  <c r="M15174" i="3"/>
  <c r="N15174" i="3" s="1"/>
  <c r="M15177" i="3"/>
  <c r="N15177" i="3" s="1"/>
  <c r="M15006" i="3"/>
  <c r="N15006" i="3" s="1"/>
  <c r="M15009" i="3"/>
  <c r="N15009" i="3" s="1"/>
  <c r="M15012" i="3"/>
  <c r="N15012" i="3" s="1"/>
  <c r="M15015" i="3"/>
  <c r="N15015" i="3" s="1"/>
  <c r="M15018" i="3"/>
  <c r="N15018" i="3" s="1"/>
  <c r="M15021" i="3"/>
  <c r="N15021" i="3" s="1"/>
  <c r="M15027" i="3"/>
  <c r="N15027" i="3" s="1"/>
  <c r="M15032" i="3"/>
  <c r="N15032" i="3" s="1"/>
  <c r="M15038" i="3"/>
  <c r="N15038" i="3" s="1"/>
  <c r="M15041" i="3"/>
  <c r="N15041" i="3" s="1"/>
  <c r="M15044" i="3"/>
  <c r="N15044" i="3" s="1"/>
  <c r="M15047" i="3"/>
  <c r="N15047" i="3" s="1"/>
  <c r="M15050" i="3"/>
  <c r="N15050" i="3" s="1"/>
  <c r="M15053" i="3"/>
  <c r="N15053" i="3" s="1"/>
  <c r="M15059" i="3"/>
  <c r="N15059" i="3" s="1"/>
  <c r="M15064" i="3"/>
  <c r="N15064" i="3" s="1"/>
  <c r="M15070" i="3"/>
  <c r="N15070" i="3" s="1"/>
  <c r="M15073" i="3"/>
  <c r="N15073" i="3" s="1"/>
  <c r="M15076" i="3"/>
  <c r="N15076" i="3" s="1"/>
  <c r="M15079" i="3"/>
  <c r="N15079" i="3" s="1"/>
  <c r="M15082" i="3"/>
  <c r="N15082" i="3" s="1"/>
  <c r="M15085" i="3"/>
  <c r="N15085" i="3" s="1"/>
  <c r="M15091" i="3"/>
  <c r="N15091" i="3" s="1"/>
  <c r="M15096" i="3"/>
  <c r="N15096" i="3" s="1"/>
  <c r="M15102" i="3"/>
  <c r="N15102" i="3" s="1"/>
  <c r="M15105" i="3"/>
  <c r="N15105" i="3" s="1"/>
  <c r="M15108" i="3"/>
  <c r="N15108" i="3" s="1"/>
  <c r="M15111" i="3"/>
  <c r="N15111" i="3" s="1"/>
  <c r="M15114" i="3"/>
  <c r="N15114" i="3" s="1"/>
  <c r="M15117" i="3"/>
  <c r="N15117" i="3" s="1"/>
  <c r="M15123" i="3"/>
  <c r="N15123" i="3" s="1"/>
  <c r="M15128" i="3"/>
  <c r="N15128" i="3" s="1"/>
  <c r="M15134" i="3"/>
  <c r="N15134" i="3" s="1"/>
  <c r="M15137" i="3"/>
  <c r="N15137" i="3" s="1"/>
  <c r="M15140" i="3"/>
  <c r="N15140" i="3" s="1"/>
  <c r="M15143" i="3"/>
  <c r="N15143" i="3" s="1"/>
  <c r="M15146" i="3"/>
  <c r="N15146" i="3" s="1"/>
  <c r="M15149" i="3"/>
  <c r="N15149" i="3" s="1"/>
  <c r="M15155" i="3"/>
  <c r="N15155" i="3" s="1"/>
  <c r="M15160" i="3"/>
  <c r="N15160" i="3" s="1"/>
  <c r="M15166" i="3"/>
  <c r="N15166" i="3" s="1"/>
  <c r="M15169" i="3"/>
  <c r="N15169" i="3" s="1"/>
  <c r="M15172" i="3"/>
  <c r="N15172" i="3" s="1"/>
  <c r="M15175" i="3"/>
  <c r="N15175" i="3" s="1"/>
  <c r="M15178" i="3"/>
  <c r="N15178" i="3" s="1"/>
  <c r="M15001" i="3"/>
  <c r="N15001" i="3" s="1"/>
  <c r="M15004" i="3"/>
  <c r="N15004" i="3" s="1"/>
  <c r="M15007" i="3"/>
  <c r="N15007" i="3" s="1"/>
  <c r="M15010" i="3"/>
  <c r="N15010" i="3" s="1"/>
  <c r="M15013" i="3"/>
  <c r="N15013" i="3" s="1"/>
  <c r="M15019" i="3"/>
  <c r="N15019" i="3" s="1"/>
  <c r="M15024" i="3"/>
  <c r="N15024" i="3" s="1"/>
  <c r="M15030" i="3"/>
  <c r="N15030" i="3" s="1"/>
  <c r="M15033" i="3"/>
  <c r="N15033" i="3" s="1"/>
  <c r="M15036" i="3"/>
  <c r="N15036" i="3" s="1"/>
  <c r="M15039" i="3"/>
  <c r="N15039" i="3" s="1"/>
  <c r="M15042" i="3"/>
  <c r="N15042" i="3" s="1"/>
  <c r="M15045" i="3"/>
  <c r="N15045" i="3" s="1"/>
  <c r="M15051" i="3"/>
  <c r="N15051" i="3" s="1"/>
  <c r="M15056" i="3"/>
  <c r="N15056" i="3" s="1"/>
  <c r="M15062" i="3"/>
  <c r="N15062" i="3" s="1"/>
  <c r="M15065" i="3"/>
  <c r="N15065" i="3" s="1"/>
  <c r="M15068" i="3"/>
  <c r="N15068" i="3" s="1"/>
  <c r="M15071" i="3"/>
  <c r="N15071" i="3" s="1"/>
  <c r="M15074" i="3"/>
  <c r="N15074" i="3" s="1"/>
  <c r="M15077" i="3"/>
  <c r="N15077" i="3" s="1"/>
  <c r="M15083" i="3"/>
  <c r="N15083" i="3" s="1"/>
  <c r="M15088" i="3"/>
  <c r="N15088" i="3" s="1"/>
  <c r="M15094" i="3"/>
  <c r="N15094" i="3" s="1"/>
  <c r="M15097" i="3"/>
  <c r="N15097" i="3" s="1"/>
  <c r="M15100" i="3"/>
  <c r="N15100" i="3" s="1"/>
  <c r="M15103" i="3"/>
  <c r="N15103" i="3" s="1"/>
  <c r="M15106" i="3"/>
  <c r="N15106" i="3" s="1"/>
  <c r="M15109" i="3"/>
  <c r="N15109" i="3" s="1"/>
  <c r="M15115" i="3"/>
  <c r="N15115" i="3" s="1"/>
  <c r="M15120" i="3"/>
  <c r="N15120" i="3" s="1"/>
  <c r="M15126" i="3"/>
  <c r="N15126" i="3" s="1"/>
  <c r="M15129" i="3"/>
  <c r="N15129" i="3" s="1"/>
  <c r="M15132" i="3"/>
  <c r="N15132" i="3" s="1"/>
  <c r="M15135" i="3"/>
  <c r="N15135" i="3" s="1"/>
  <c r="M15138" i="3"/>
  <c r="N15138" i="3" s="1"/>
  <c r="M15141" i="3"/>
  <c r="N15141" i="3" s="1"/>
  <c r="M15147" i="3"/>
  <c r="N15147" i="3" s="1"/>
  <c r="M15152" i="3"/>
  <c r="N15152" i="3" s="1"/>
  <c r="M15158" i="3"/>
  <c r="N15158" i="3" s="1"/>
  <c r="M15161" i="3"/>
  <c r="N15161" i="3" s="1"/>
  <c r="M15164" i="3"/>
  <c r="N15164" i="3" s="1"/>
  <c r="M15167" i="3"/>
  <c r="N15167" i="3" s="1"/>
  <c r="M15170" i="3"/>
  <c r="N15170" i="3" s="1"/>
  <c r="M15173" i="3"/>
  <c r="N15173" i="3" s="1"/>
  <c r="M15179" i="3"/>
  <c r="N15179" i="3" s="1"/>
  <c r="M14685" i="3"/>
  <c r="N14685" i="3" s="1"/>
  <c r="M14691" i="3"/>
  <c r="N14691" i="3" s="1"/>
  <c r="M14696" i="3"/>
  <c r="N14696" i="3" s="1"/>
  <c r="M14702" i="3"/>
  <c r="N14702" i="3" s="1"/>
  <c r="M14705" i="3"/>
  <c r="N14705" i="3" s="1"/>
  <c r="M14708" i="3"/>
  <c r="N14708" i="3" s="1"/>
  <c r="M14711" i="3"/>
  <c r="N14711" i="3" s="1"/>
  <c r="M14714" i="3"/>
  <c r="N14714" i="3" s="1"/>
  <c r="M14717" i="3"/>
  <c r="N14717" i="3" s="1"/>
  <c r="M14723" i="3"/>
  <c r="N14723" i="3" s="1"/>
  <c r="M14728" i="3"/>
  <c r="N14728" i="3" s="1"/>
  <c r="M14734" i="3"/>
  <c r="N14734" i="3" s="1"/>
  <c r="M14737" i="3"/>
  <c r="N14737" i="3" s="1"/>
  <c r="M14740" i="3"/>
  <c r="N14740" i="3" s="1"/>
  <c r="M14743" i="3"/>
  <c r="N14743" i="3" s="1"/>
  <c r="M14746" i="3"/>
  <c r="N14746" i="3" s="1"/>
  <c r="M14749" i="3"/>
  <c r="N14749" i="3" s="1"/>
  <c r="M14755" i="3"/>
  <c r="N14755" i="3" s="1"/>
  <c r="M14760" i="3"/>
  <c r="N14760" i="3" s="1"/>
  <c r="M14766" i="3"/>
  <c r="N14766" i="3" s="1"/>
  <c r="M14769" i="3"/>
  <c r="N14769" i="3" s="1"/>
  <c r="M14772" i="3"/>
  <c r="N14772" i="3" s="1"/>
  <c r="M14775" i="3"/>
  <c r="N14775" i="3" s="1"/>
  <c r="M14778" i="3"/>
  <c r="N14778" i="3" s="1"/>
  <c r="M14688" i="3"/>
  <c r="N14688" i="3" s="1"/>
  <c r="M14694" i="3"/>
  <c r="N14694" i="3" s="1"/>
  <c r="M14697" i="3"/>
  <c r="N14697" i="3" s="1"/>
  <c r="M14700" i="3"/>
  <c r="N14700" i="3" s="1"/>
  <c r="M14703" i="3"/>
  <c r="N14703" i="3" s="1"/>
  <c r="M14706" i="3"/>
  <c r="N14706" i="3" s="1"/>
  <c r="M14709" i="3"/>
  <c r="N14709" i="3" s="1"/>
  <c r="M14715" i="3"/>
  <c r="N14715" i="3" s="1"/>
  <c r="M14720" i="3"/>
  <c r="N14720" i="3" s="1"/>
  <c r="M14726" i="3"/>
  <c r="N14726" i="3" s="1"/>
  <c r="M14729" i="3"/>
  <c r="N14729" i="3" s="1"/>
  <c r="M14732" i="3"/>
  <c r="N14732" i="3" s="1"/>
  <c r="M14735" i="3"/>
  <c r="N14735" i="3" s="1"/>
  <c r="M14738" i="3"/>
  <c r="N14738" i="3" s="1"/>
  <c r="M14741" i="3"/>
  <c r="N14741" i="3" s="1"/>
  <c r="M14747" i="3"/>
  <c r="N14747" i="3" s="1"/>
  <c r="M14752" i="3"/>
  <c r="N14752" i="3" s="1"/>
  <c r="M14758" i="3"/>
  <c r="N14758" i="3" s="1"/>
  <c r="M14761" i="3"/>
  <c r="N14761" i="3" s="1"/>
  <c r="M14764" i="3"/>
  <c r="N14764" i="3" s="1"/>
  <c r="M14767" i="3"/>
  <c r="N14767" i="3" s="1"/>
  <c r="M14770" i="3"/>
  <c r="N14770" i="3" s="1"/>
  <c r="M14773" i="3"/>
  <c r="N14773" i="3" s="1"/>
  <c r="M14686" i="3"/>
  <c r="N14686" i="3" s="1"/>
  <c r="M14689" i="3"/>
  <c r="N14689" i="3" s="1"/>
  <c r="M14692" i="3"/>
  <c r="N14692" i="3" s="1"/>
  <c r="M14695" i="3"/>
  <c r="N14695" i="3" s="1"/>
  <c r="M14698" i="3"/>
  <c r="N14698" i="3" s="1"/>
  <c r="M14701" i="3"/>
  <c r="N14701" i="3" s="1"/>
  <c r="M14707" i="3"/>
  <c r="N14707" i="3" s="1"/>
  <c r="M14712" i="3"/>
  <c r="N14712" i="3" s="1"/>
  <c r="M14718" i="3"/>
  <c r="N14718" i="3" s="1"/>
  <c r="M14721" i="3"/>
  <c r="N14721" i="3" s="1"/>
  <c r="M14724" i="3"/>
  <c r="N14724" i="3" s="1"/>
  <c r="M14727" i="3"/>
  <c r="N14727" i="3" s="1"/>
  <c r="M14730" i="3"/>
  <c r="N14730" i="3" s="1"/>
  <c r="M14733" i="3"/>
  <c r="N14733" i="3" s="1"/>
  <c r="M14739" i="3"/>
  <c r="N14739" i="3" s="1"/>
  <c r="M14744" i="3"/>
  <c r="N14744" i="3" s="1"/>
  <c r="M14750" i="3"/>
  <c r="N14750" i="3" s="1"/>
  <c r="M14753" i="3"/>
  <c r="N14753" i="3" s="1"/>
  <c r="M14756" i="3"/>
  <c r="N14756" i="3" s="1"/>
  <c r="M14759" i="3"/>
  <c r="N14759" i="3" s="1"/>
  <c r="M14762" i="3"/>
  <c r="N14762" i="3" s="1"/>
  <c r="M14765" i="3"/>
  <c r="N14765" i="3" s="1"/>
  <c r="M14771" i="3"/>
  <c r="N14771" i="3" s="1"/>
  <c r="M14776" i="3"/>
  <c r="N14776" i="3" s="1"/>
  <c r="M14687" i="3"/>
  <c r="N14687" i="3" s="1"/>
  <c r="M14690" i="3"/>
  <c r="N14690" i="3" s="1"/>
  <c r="M14693" i="3"/>
  <c r="N14693" i="3" s="1"/>
  <c r="M14699" i="3"/>
  <c r="N14699" i="3" s="1"/>
  <c r="M14704" i="3"/>
  <c r="N14704" i="3" s="1"/>
  <c r="M14710" i="3"/>
  <c r="N14710" i="3" s="1"/>
  <c r="M14713" i="3"/>
  <c r="N14713" i="3" s="1"/>
  <c r="M14716" i="3"/>
  <c r="N14716" i="3" s="1"/>
  <c r="M14719" i="3"/>
  <c r="N14719" i="3" s="1"/>
  <c r="M14722" i="3"/>
  <c r="N14722" i="3" s="1"/>
  <c r="M14725" i="3"/>
  <c r="N14725" i="3" s="1"/>
  <c r="M14731" i="3"/>
  <c r="N14731" i="3" s="1"/>
  <c r="M14736" i="3"/>
  <c r="N14736" i="3" s="1"/>
  <c r="M14742" i="3"/>
  <c r="N14742" i="3" s="1"/>
  <c r="M14745" i="3"/>
  <c r="N14745" i="3" s="1"/>
  <c r="M14748" i="3"/>
  <c r="N14748" i="3" s="1"/>
  <c r="M14751" i="3"/>
  <c r="N14751" i="3" s="1"/>
  <c r="M14754" i="3"/>
  <c r="N14754" i="3" s="1"/>
  <c r="M14757" i="3"/>
  <c r="N14757" i="3" s="1"/>
  <c r="M14763" i="3"/>
  <c r="N14763" i="3" s="1"/>
  <c r="M14768" i="3"/>
  <c r="N14768" i="3" s="1"/>
  <c r="M14774" i="3"/>
  <c r="N14774" i="3" s="1"/>
  <c r="M14777" i="3"/>
  <c r="N14777" i="3" s="1"/>
  <c r="M14259" i="3"/>
  <c r="N14259" i="3" s="1"/>
  <c r="M14264" i="3"/>
  <c r="N14264" i="3" s="1"/>
  <c r="M14270" i="3"/>
  <c r="N14270" i="3" s="1"/>
  <c r="M14273" i="3"/>
  <c r="N14273" i="3" s="1"/>
  <c r="M14276" i="3"/>
  <c r="N14276" i="3" s="1"/>
  <c r="M14279" i="3"/>
  <c r="N14279" i="3" s="1"/>
  <c r="M14282" i="3"/>
  <c r="N14282" i="3" s="1"/>
  <c r="M14285" i="3"/>
  <c r="N14285" i="3" s="1"/>
  <c r="M14291" i="3"/>
  <c r="N14291" i="3" s="1"/>
  <c r="M14296" i="3"/>
  <c r="N14296" i="3" s="1"/>
  <c r="M14302" i="3"/>
  <c r="N14302" i="3" s="1"/>
  <c r="M14305" i="3"/>
  <c r="N14305" i="3" s="1"/>
  <c r="M14308" i="3"/>
  <c r="N14308" i="3" s="1"/>
  <c r="M14311" i="3"/>
  <c r="N14311" i="3" s="1"/>
  <c r="M14314" i="3"/>
  <c r="N14314" i="3" s="1"/>
  <c r="M14317" i="3"/>
  <c r="N14317" i="3" s="1"/>
  <c r="M14323" i="3"/>
  <c r="N14323" i="3" s="1"/>
  <c r="M14328" i="3"/>
  <c r="N14328" i="3" s="1"/>
  <c r="M14334" i="3"/>
  <c r="N14334" i="3" s="1"/>
  <c r="M14337" i="3"/>
  <c r="N14337" i="3" s="1"/>
  <c r="M14340" i="3"/>
  <c r="N14340" i="3" s="1"/>
  <c r="M14343" i="3"/>
  <c r="N14343" i="3" s="1"/>
  <c r="M14346" i="3"/>
  <c r="N14346" i="3" s="1"/>
  <c r="M14349" i="3"/>
  <c r="N14349" i="3" s="1"/>
  <c r="M14355" i="3"/>
  <c r="N14355" i="3" s="1"/>
  <c r="M14360" i="3"/>
  <c r="N14360" i="3" s="1"/>
  <c r="M14366" i="3"/>
  <c r="N14366" i="3" s="1"/>
  <c r="M14256" i="3"/>
  <c r="N14256" i="3" s="1"/>
  <c r="M14262" i="3"/>
  <c r="N14262" i="3" s="1"/>
  <c r="M14265" i="3"/>
  <c r="N14265" i="3" s="1"/>
  <c r="M14268" i="3"/>
  <c r="N14268" i="3" s="1"/>
  <c r="M14271" i="3"/>
  <c r="N14271" i="3" s="1"/>
  <c r="M14274" i="3"/>
  <c r="N14274" i="3" s="1"/>
  <c r="M14277" i="3"/>
  <c r="N14277" i="3" s="1"/>
  <c r="M14283" i="3"/>
  <c r="N14283" i="3" s="1"/>
  <c r="M14288" i="3"/>
  <c r="N14288" i="3" s="1"/>
  <c r="M14294" i="3"/>
  <c r="N14294" i="3" s="1"/>
  <c r="M14297" i="3"/>
  <c r="N14297" i="3" s="1"/>
  <c r="M14300" i="3"/>
  <c r="N14300" i="3" s="1"/>
  <c r="M14303" i="3"/>
  <c r="N14303" i="3" s="1"/>
  <c r="M14306" i="3"/>
  <c r="N14306" i="3" s="1"/>
  <c r="M14309" i="3"/>
  <c r="N14309" i="3" s="1"/>
  <c r="M14315" i="3"/>
  <c r="N14315" i="3" s="1"/>
  <c r="M14320" i="3"/>
  <c r="N14320" i="3" s="1"/>
  <c r="M14326" i="3"/>
  <c r="N14326" i="3" s="1"/>
  <c r="M14329" i="3"/>
  <c r="N14329" i="3" s="1"/>
  <c r="M14332" i="3"/>
  <c r="N14332" i="3" s="1"/>
  <c r="M14335" i="3"/>
  <c r="N14335" i="3" s="1"/>
  <c r="M14338" i="3"/>
  <c r="N14338" i="3" s="1"/>
  <c r="M14341" i="3"/>
  <c r="N14341" i="3" s="1"/>
  <c r="M14347" i="3"/>
  <c r="N14347" i="3" s="1"/>
  <c r="M14352" i="3"/>
  <c r="N14352" i="3" s="1"/>
  <c r="M14358" i="3"/>
  <c r="N14358" i="3" s="1"/>
  <c r="M14361" i="3"/>
  <c r="N14361" i="3" s="1"/>
  <c r="M14364" i="3"/>
  <c r="N14364" i="3" s="1"/>
  <c r="M14367" i="3"/>
  <c r="N14367" i="3" s="1"/>
  <c r="M14254" i="3"/>
  <c r="N14254" i="3" s="1"/>
  <c r="M14257" i="3"/>
  <c r="N14257" i="3" s="1"/>
  <c r="M14260" i="3"/>
  <c r="N14260" i="3" s="1"/>
  <c r="M14263" i="3"/>
  <c r="N14263" i="3" s="1"/>
  <c r="M14266" i="3"/>
  <c r="N14266" i="3" s="1"/>
  <c r="M14269" i="3"/>
  <c r="N14269" i="3" s="1"/>
  <c r="M14275" i="3"/>
  <c r="N14275" i="3" s="1"/>
  <c r="M14280" i="3"/>
  <c r="N14280" i="3" s="1"/>
  <c r="M14286" i="3"/>
  <c r="N14286" i="3" s="1"/>
  <c r="M14289" i="3"/>
  <c r="N14289" i="3" s="1"/>
  <c r="M14292" i="3"/>
  <c r="N14292" i="3" s="1"/>
  <c r="M14295" i="3"/>
  <c r="N14295" i="3" s="1"/>
  <c r="M14298" i="3"/>
  <c r="N14298" i="3" s="1"/>
  <c r="M14301" i="3"/>
  <c r="N14301" i="3" s="1"/>
  <c r="M14307" i="3"/>
  <c r="N14307" i="3" s="1"/>
  <c r="M14312" i="3"/>
  <c r="N14312" i="3" s="1"/>
  <c r="M14318" i="3"/>
  <c r="N14318" i="3" s="1"/>
  <c r="M14321" i="3"/>
  <c r="N14321" i="3" s="1"/>
  <c r="M14324" i="3"/>
  <c r="N14324" i="3" s="1"/>
  <c r="M14327" i="3"/>
  <c r="N14327" i="3" s="1"/>
  <c r="M14330" i="3"/>
  <c r="N14330" i="3" s="1"/>
  <c r="M14333" i="3"/>
  <c r="N14333" i="3" s="1"/>
  <c r="M14339" i="3"/>
  <c r="N14339" i="3" s="1"/>
  <c r="M14344" i="3"/>
  <c r="N14344" i="3" s="1"/>
  <c r="M14350" i="3"/>
  <c r="N14350" i="3" s="1"/>
  <c r="M14353" i="3"/>
  <c r="N14353" i="3" s="1"/>
  <c r="M14356" i="3"/>
  <c r="N14356" i="3" s="1"/>
  <c r="M14359" i="3"/>
  <c r="N14359" i="3" s="1"/>
  <c r="M14362" i="3"/>
  <c r="N14362" i="3" s="1"/>
  <c r="M14365" i="3"/>
  <c r="N14365" i="3" s="1"/>
  <c r="M14255" i="3"/>
  <c r="N14255" i="3" s="1"/>
  <c r="M14258" i="3"/>
  <c r="N14258" i="3" s="1"/>
  <c r="M14261" i="3"/>
  <c r="N14261" i="3" s="1"/>
  <c r="M14267" i="3"/>
  <c r="N14267" i="3" s="1"/>
  <c r="M14272" i="3"/>
  <c r="N14272" i="3" s="1"/>
  <c r="M14278" i="3"/>
  <c r="N14278" i="3" s="1"/>
  <c r="M14281" i="3"/>
  <c r="N14281" i="3" s="1"/>
  <c r="M14284" i="3"/>
  <c r="N14284" i="3" s="1"/>
  <c r="M14287" i="3"/>
  <c r="N14287" i="3" s="1"/>
  <c r="M14290" i="3"/>
  <c r="N14290" i="3" s="1"/>
  <c r="M14293" i="3"/>
  <c r="N14293" i="3" s="1"/>
  <c r="M14299" i="3"/>
  <c r="N14299" i="3" s="1"/>
  <c r="M14304" i="3"/>
  <c r="N14304" i="3" s="1"/>
  <c r="M14310" i="3"/>
  <c r="N14310" i="3" s="1"/>
  <c r="M14313" i="3"/>
  <c r="N14313" i="3" s="1"/>
  <c r="M14316" i="3"/>
  <c r="N14316" i="3" s="1"/>
  <c r="M14319" i="3"/>
  <c r="N14319" i="3" s="1"/>
  <c r="M14322" i="3"/>
  <c r="N14322" i="3" s="1"/>
  <c r="M14325" i="3"/>
  <c r="N14325" i="3" s="1"/>
  <c r="M14331" i="3"/>
  <c r="N14331" i="3" s="1"/>
  <c r="M14336" i="3"/>
  <c r="N14336" i="3" s="1"/>
  <c r="M14342" i="3"/>
  <c r="N14342" i="3" s="1"/>
  <c r="M14345" i="3"/>
  <c r="N14345" i="3" s="1"/>
  <c r="M14348" i="3"/>
  <c r="N14348" i="3" s="1"/>
  <c r="M14351" i="3"/>
  <c r="N14351" i="3" s="1"/>
  <c r="M14354" i="3"/>
  <c r="N14354" i="3" s="1"/>
  <c r="M14357" i="3"/>
  <c r="N14357" i="3" s="1"/>
  <c r="M14363" i="3"/>
  <c r="N14363" i="3" s="1"/>
  <c r="M14368" i="3"/>
  <c r="N14368" i="3" s="1"/>
  <c r="M13891" i="3"/>
  <c r="N13891" i="3" s="1"/>
  <c r="M13896" i="3"/>
  <c r="N13896" i="3" s="1"/>
  <c r="M13902" i="3"/>
  <c r="N13902" i="3" s="1"/>
  <c r="M13905" i="3"/>
  <c r="N13905" i="3" s="1"/>
  <c r="M13908" i="3"/>
  <c r="N13908" i="3" s="1"/>
  <c r="M13911" i="3"/>
  <c r="N13911" i="3" s="1"/>
  <c r="M13914" i="3"/>
  <c r="N13914" i="3" s="1"/>
  <c r="M13917" i="3"/>
  <c r="N13917" i="3" s="1"/>
  <c r="M13923" i="3"/>
  <c r="N13923" i="3" s="1"/>
  <c r="M13928" i="3"/>
  <c r="N13928" i="3" s="1"/>
  <c r="M13894" i="3"/>
  <c r="N13894" i="3" s="1"/>
  <c r="M13897" i="3"/>
  <c r="N13897" i="3" s="1"/>
  <c r="M13900" i="3"/>
  <c r="N13900" i="3" s="1"/>
  <c r="M13903" i="3"/>
  <c r="N13903" i="3" s="1"/>
  <c r="M13906" i="3"/>
  <c r="N13906" i="3" s="1"/>
  <c r="M13909" i="3"/>
  <c r="N13909" i="3" s="1"/>
  <c r="M13915" i="3"/>
  <c r="N13915" i="3" s="1"/>
  <c r="M13920" i="3"/>
  <c r="N13920" i="3" s="1"/>
  <c r="M13926" i="3"/>
  <c r="N13926" i="3" s="1"/>
  <c r="M13929" i="3"/>
  <c r="N13929" i="3" s="1"/>
  <c r="M13892" i="3"/>
  <c r="N13892" i="3" s="1"/>
  <c r="M13895" i="3"/>
  <c r="N13895" i="3" s="1"/>
  <c r="M13898" i="3"/>
  <c r="N13898" i="3" s="1"/>
  <c r="M13901" i="3"/>
  <c r="N13901" i="3" s="1"/>
  <c r="M13907" i="3"/>
  <c r="N13907" i="3" s="1"/>
  <c r="M13912" i="3"/>
  <c r="N13912" i="3" s="1"/>
  <c r="M13918" i="3"/>
  <c r="N13918" i="3" s="1"/>
  <c r="M13921" i="3"/>
  <c r="N13921" i="3" s="1"/>
  <c r="M13924" i="3"/>
  <c r="N13924" i="3" s="1"/>
  <c r="M13927" i="3"/>
  <c r="N13927" i="3" s="1"/>
  <c r="M13930" i="3"/>
  <c r="N13930" i="3" s="1"/>
  <c r="M13893" i="3"/>
  <c r="N13893" i="3" s="1"/>
  <c r="M13899" i="3"/>
  <c r="N13899" i="3" s="1"/>
  <c r="M13904" i="3"/>
  <c r="N13904" i="3" s="1"/>
  <c r="M13910" i="3"/>
  <c r="N13910" i="3" s="1"/>
  <c r="M13913" i="3"/>
  <c r="N13913" i="3" s="1"/>
  <c r="M13916" i="3"/>
  <c r="N13916" i="3" s="1"/>
  <c r="M13919" i="3"/>
  <c r="N13919" i="3" s="1"/>
  <c r="M13922" i="3"/>
  <c r="N13922" i="3" s="1"/>
  <c r="M13925" i="3"/>
  <c r="N13925" i="3" s="1"/>
  <c r="M13931" i="3"/>
  <c r="N13931" i="3" s="1"/>
  <c r="M13647" i="3"/>
  <c r="N13647" i="3" s="1"/>
  <c r="M13650" i="3"/>
  <c r="N13650" i="3" s="1"/>
  <c r="M13653" i="3"/>
  <c r="N13653" i="3" s="1"/>
  <c r="M13656" i="3"/>
  <c r="N13656" i="3" s="1"/>
  <c r="M13663" i="3"/>
  <c r="N13663" i="3" s="1"/>
  <c r="M13666" i="3"/>
  <c r="N13666" i="3" s="1"/>
  <c r="M13669" i="3"/>
  <c r="N13669" i="3" s="1"/>
  <c r="M13672" i="3"/>
  <c r="N13672" i="3" s="1"/>
  <c r="M13679" i="3"/>
  <c r="N13679" i="3" s="1"/>
  <c r="M13682" i="3"/>
  <c r="N13682" i="3" s="1"/>
  <c r="M13685" i="3"/>
  <c r="N13685" i="3" s="1"/>
  <c r="M13688" i="3"/>
  <c r="N13688" i="3" s="1"/>
  <c r="M13695" i="3"/>
  <c r="N13695" i="3" s="1"/>
  <c r="M13698" i="3"/>
  <c r="N13698" i="3" s="1"/>
  <c r="M13701" i="3"/>
  <c r="N13701" i="3" s="1"/>
  <c r="M13704" i="3"/>
  <c r="N13704" i="3" s="1"/>
  <c r="M13711" i="3"/>
  <c r="N13711" i="3" s="1"/>
  <c r="M13644" i="3"/>
  <c r="N13644" i="3" s="1"/>
  <c r="M13651" i="3"/>
  <c r="N13651" i="3" s="1"/>
  <c r="M13654" i="3"/>
  <c r="N13654" i="3" s="1"/>
  <c r="M13657" i="3"/>
  <c r="N13657" i="3" s="1"/>
  <c r="M13660" i="3"/>
  <c r="N13660" i="3" s="1"/>
  <c r="M13667" i="3"/>
  <c r="N13667" i="3" s="1"/>
  <c r="M13670" i="3"/>
  <c r="N13670" i="3" s="1"/>
  <c r="M13673" i="3"/>
  <c r="N13673" i="3" s="1"/>
  <c r="M13676" i="3"/>
  <c r="N13676" i="3" s="1"/>
  <c r="M13683" i="3"/>
  <c r="N13683" i="3" s="1"/>
  <c r="M13686" i="3"/>
  <c r="N13686" i="3" s="1"/>
  <c r="M13689" i="3"/>
  <c r="N13689" i="3" s="1"/>
  <c r="M13692" i="3"/>
  <c r="N13692" i="3" s="1"/>
  <c r="M13699" i="3"/>
  <c r="N13699" i="3" s="1"/>
  <c r="M13702" i="3"/>
  <c r="N13702" i="3" s="1"/>
  <c r="M13705" i="3"/>
  <c r="N13705" i="3" s="1"/>
  <c r="M13708" i="3"/>
  <c r="N13708" i="3" s="1"/>
  <c r="M13645" i="3"/>
  <c r="N13645" i="3" s="1"/>
  <c r="M13648" i="3"/>
  <c r="N13648" i="3" s="1"/>
  <c r="M13655" i="3"/>
  <c r="N13655" i="3" s="1"/>
  <c r="M13658" i="3"/>
  <c r="N13658" i="3" s="1"/>
  <c r="M13661" i="3"/>
  <c r="N13661" i="3" s="1"/>
  <c r="M13664" i="3"/>
  <c r="N13664" i="3" s="1"/>
  <c r="M13671" i="3"/>
  <c r="N13671" i="3" s="1"/>
  <c r="M13674" i="3"/>
  <c r="N13674" i="3" s="1"/>
  <c r="M13677" i="3"/>
  <c r="N13677" i="3" s="1"/>
  <c r="M13680" i="3"/>
  <c r="N13680" i="3" s="1"/>
  <c r="M13687" i="3"/>
  <c r="N13687" i="3" s="1"/>
  <c r="M13690" i="3"/>
  <c r="N13690" i="3" s="1"/>
  <c r="M13693" i="3"/>
  <c r="N13693" i="3" s="1"/>
  <c r="M13696" i="3"/>
  <c r="N13696" i="3" s="1"/>
  <c r="M13703" i="3"/>
  <c r="N13703" i="3" s="1"/>
  <c r="M13706" i="3"/>
  <c r="N13706" i="3" s="1"/>
  <c r="M13709" i="3"/>
  <c r="N13709" i="3" s="1"/>
  <c r="M13712" i="3"/>
  <c r="N13712" i="3" s="1"/>
  <c r="M13643" i="3"/>
  <c r="N13643" i="3" s="1"/>
  <c r="M13646" i="3"/>
  <c r="N13646" i="3" s="1"/>
  <c r="M13649" i="3"/>
  <c r="N13649" i="3" s="1"/>
  <c r="M13652" i="3"/>
  <c r="N13652" i="3" s="1"/>
  <c r="M13659" i="3"/>
  <c r="N13659" i="3" s="1"/>
  <c r="M13662" i="3"/>
  <c r="N13662" i="3" s="1"/>
  <c r="M13665" i="3"/>
  <c r="N13665" i="3" s="1"/>
  <c r="M13668" i="3"/>
  <c r="N13668" i="3" s="1"/>
  <c r="M13675" i="3"/>
  <c r="N13675" i="3" s="1"/>
  <c r="M13678" i="3"/>
  <c r="N13678" i="3" s="1"/>
  <c r="M13681" i="3"/>
  <c r="N13681" i="3" s="1"/>
  <c r="M13684" i="3"/>
  <c r="N13684" i="3" s="1"/>
  <c r="M13691" i="3"/>
  <c r="N13691" i="3" s="1"/>
  <c r="M13694" i="3"/>
  <c r="N13694" i="3" s="1"/>
  <c r="M13697" i="3"/>
  <c r="N13697" i="3" s="1"/>
  <c r="M13700" i="3"/>
  <c r="N13700" i="3" s="1"/>
  <c r="M13707" i="3"/>
  <c r="N13707" i="3" s="1"/>
  <c r="M13710" i="3"/>
  <c r="N13710" i="3" s="1"/>
  <c r="M13583" i="3"/>
  <c r="N13583" i="3" s="1"/>
  <c r="M13586" i="3"/>
  <c r="N13586" i="3" s="1"/>
  <c r="M13580" i="3"/>
  <c r="N13580" i="3" s="1"/>
  <c r="M13587" i="3"/>
  <c r="N13587" i="3" s="1"/>
  <c r="M13581" i="3"/>
  <c r="N13581" i="3" s="1"/>
  <c r="M13584" i="3"/>
  <c r="N13584" i="3" s="1"/>
  <c r="M13579" i="3"/>
  <c r="N13579" i="3" s="1"/>
  <c r="M13582" i="3"/>
  <c r="N13582" i="3" s="1"/>
  <c r="M13585" i="3"/>
  <c r="N13585" i="3" s="1"/>
  <c r="M13588" i="3"/>
  <c r="N13588" i="3" s="1"/>
  <c r="M13327" i="3"/>
  <c r="N13327" i="3" s="1"/>
  <c r="M13330" i="3"/>
  <c r="N13330" i="3" s="1"/>
  <c r="M13333" i="3"/>
  <c r="N13333" i="3" s="1"/>
  <c r="M13336" i="3"/>
  <c r="N13336" i="3" s="1"/>
  <c r="M13343" i="3"/>
  <c r="N13343" i="3" s="1"/>
  <c r="M13346" i="3"/>
  <c r="N13346" i="3" s="1"/>
  <c r="M13349" i="3"/>
  <c r="N13349" i="3" s="1"/>
  <c r="M13352" i="3"/>
  <c r="N13352" i="3" s="1"/>
  <c r="M13359" i="3"/>
  <c r="N13359" i="3" s="1"/>
  <c r="M13331" i="3"/>
  <c r="N13331" i="3" s="1"/>
  <c r="M13334" i="3"/>
  <c r="N13334" i="3" s="1"/>
  <c r="M13337" i="3"/>
  <c r="N13337" i="3" s="1"/>
  <c r="M13340" i="3"/>
  <c r="N13340" i="3" s="1"/>
  <c r="M13347" i="3"/>
  <c r="N13347" i="3" s="1"/>
  <c r="M13350" i="3"/>
  <c r="N13350" i="3" s="1"/>
  <c r="M13353" i="3"/>
  <c r="N13353" i="3" s="1"/>
  <c r="M13356" i="3"/>
  <c r="N13356" i="3" s="1"/>
  <c r="M13328" i="3"/>
  <c r="N13328" i="3" s="1"/>
  <c r="M13335" i="3"/>
  <c r="N13335" i="3" s="1"/>
  <c r="M13338" i="3"/>
  <c r="N13338" i="3" s="1"/>
  <c r="M13341" i="3"/>
  <c r="N13341" i="3" s="1"/>
  <c r="M13344" i="3"/>
  <c r="N13344" i="3" s="1"/>
  <c r="M13351" i="3"/>
  <c r="N13351" i="3" s="1"/>
  <c r="M13354" i="3"/>
  <c r="N13354" i="3" s="1"/>
  <c r="M13357" i="3"/>
  <c r="N13357" i="3" s="1"/>
  <c r="M13326" i="3"/>
  <c r="N13326" i="3" s="1"/>
  <c r="M13329" i="3"/>
  <c r="N13329" i="3" s="1"/>
  <c r="M13332" i="3"/>
  <c r="N13332" i="3" s="1"/>
  <c r="M13339" i="3"/>
  <c r="N13339" i="3" s="1"/>
  <c r="M13342" i="3"/>
  <c r="N13342" i="3" s="1"/>
  <c r="M13345" i="3"/>
  <c r="N13345" i="3" s="1"/>
  <c r="M13348" i="3"/>
  <c r="N13348" i="3" s="1"/>
  <c r="M13355" i="3"/>
  <c r="N13355" i="3" s="1"/>
  <c r="M13358" i="3"/>
  <c r="N13358" i="3" s="1"/>
  <c r="M13240" i="3"/>
  <c r="N13240" i="3" s="1"/>
  <c r="M13247" i="3"/>
  <c r="N13247" i="3" s="1"/>
  <c r="M13250" i="3"/>
  <c r="N13250" i="3" s="1"/>
  <c r="M13253" i="3"/>
  <c r="N13253" i="3" s="1"/>
  <c r="M13241" i="3"/>
  <c r="N13241" i="3" s="1"/>
  <c r="M13244" i="3"/>
  <c r="N13244" i="3" s="1"/>
  <c r="M13251" i="3"/>
  <c r="N13251" i="3" s="1"/>
  <c r="M13239" i="3"/>
  <c r="N13239" i="3" s="1"/>
  <c r="M13242" i="3"/>
  <c r="N13242" i="3" s="1"/>
  <c r="M13245" i="3"/>
  <c r="N13245" i="3" s="1"/>
  <c r="M13248" i="3"/>
  <c r="N13248" i="3" s="1"/>
  <c r="M13243" i="3"/>
  <c r="N13243" i="3" s="1"/>
  <c r="M13246" i="3"/>
  <c r="N13246" i="3" s="1"/>
  <c r="M13249" i="3"/>
  <c r="N13249" i="3" s="1"/>
  <c r="M13252" i="3"/>
  <c r="N13252" i="3" s="1"/>
  <c r="M13125" i="3"/>
  <c r="N13125" i="3" s="1"/>
  <c r="M13128" i="3"/>
  <c r="N13128" i="3" s="1"/>
  <c r="M13135" i="3"/>
  <c r="N13135" i="3" s="1"/>
  <c r="M13138" i="3"/>
  <c r="N13138" i="3" s="1"/>
  <c r="M13141" i="3"/>
  <c r="N13141" i="3" s="1"/>
  <c r="M13126" i="3"/>
  <c r="N13126" i="3" s="1"/>
  <c r="M13129" i="3"/>
  <c r="N13129" i="3" s="1"/>
  <c r="M13132" i="3"/>
  <c r="N13132" i="3" s="1"/>
  <c r="M13139" i="3"/>
  <c r="N13139" i="3" s="1"/>
  <c r="M13127" i="3"/>
  <c r="N13127" i="3" s="1"/>
  <c r="M13130" i="3"/>
  <c r="N13130" i="3" s="1"/>
  <c r="M13133" i="3"/>
  <c r="N13133" i="3" s="1"/>
  <c r="M13136" i="3"/>
  <c r="N13136" i="3" s="1"/>
  <c r="M13124" i="3"/>
  <c r="N13124" i="3" s="1"/>
  <c r="M13131" i="3"/>
  <c r="N13131" i="3" s="1"/>
  <c r="M13134" i="3"/>
  <c r="N13134" i="3" s="1"/>
  <c r="M13137" i="3"/>
  <c r="N13137" i="3" s="1"/>
  <c r="M13140" i="3"/>
  <c r="N13140" i="3" s="1"/>
  <c r="M12808" i="3"/>
  <c r="N12808" i="3" s="1"/>
  <c r="M12815" i="3"/>
  <c r="N12815" i="3" s="1"/>
  <c r="M12818" i="3"/>
  <c r="N12818" i="3" s="1"/>
  <c r="M12821" i="3"/>
  <c r="N12821" i="3" s="1"/>
  <c r="M12809" i="3"/>
  <c r="N12809" i="3" s="1"/>
  <c r="M12812" i="3"/>
  <c r="N12812" i="3" s="1"/>
  <c r="M12819" i="3"/>
  <c r="N12819" i="3" s="1"/>
  <c r="M12822" i="3"/>
  <c r="N12822" i="3" s="1"/>
  <c r="M12807" i="3"/>
  <c r="N12807" i="3" s="1"/>
  <c r="M12810" i="3"/>
  <c r="N12810" i="3" s="1"/>
  <c r="M12813" i="3"/>
  <c r="N12813" i="3" s="1"/>
  <c r="M12816" i="3"/>
  <c r="N12816" i="3" s="1"/>
  <c r="M12811" i="3"/>
  <c r="N12811" i="3" s="1"/>
  <c r="M12814" i="3"/>
  <c r="N12814" i="3" s="1"/>
  <c r="M12817" i="3"/>
  <c r="N12817" i="3" s="1"/>
  <c r="M12820" i="3"/>
  <c r="N12820" i="3" s="1"/>
  <c r="M12703" i="3"/>
  <c r="N12703" i="3" s="1"/>
  <c r="M12700" i="3"/>
  <c r="N12700" i="3" s="1"/>
  <c r="M12698" i="3"/>
  <c r="N12698" i="3" s="1"/>
  <c r="M12701" i="3"/>
  <c r="N12701" i="3" s="1"/>
  <c r="M12704" i="3"/>
  <c r="N12704" i="3" s="1"/>
  <c r="M12699" i="3"/>
  <c r="N12699" i="3" s="1"/>
  <c r="M12702" i="3"/>
  <c r="N12702" i="3" s="1"/>
  <c r="M12543" i="3"/>
  <c r="N12543" i="3" s="1"/>
  <c r="M12546" i="3"/>
  <c r="N12546" i="3" s="1"/>
  <c r="M12549" i="3"/>
  <c r="N12549" i="3" s="1"/>
  <c r="M12552" i="3"/>
  <c r="N12552" i="3" s="1"/>
  <c r="M12559" i="3"/>
  <c r="N12559" i="3" s="1"/>
  <c r="M12562" i="3"/>
  <c r="N12562" i="3" s="1"/>
  <c r="M12565" i="3"/>
  <c r="N12565" i="3" s="1"/>
  <c r="M12568" i="3"/>
  <c r="N12568" i="3" s="1"/>
  <c r="M12547" i="3"/>
  <c r="N12547" i="3" s="1"/>
  <c r="M12550" i="3"/>
  <c r="N12550" i="3" s="1"/>
  <c r="M12553" i="3"/>
  <c r="N12553" i="3" s="1"/>
  <c r="M12556" i="3"/>
  <c r="N12556" i="3" s="1"/>
  <c r="M12563" i="3"/>
  <c r="N12563" i="3" s="1"/>
  <c r="M12566" i="3"/>
  <c r="N12566" i="3" s="1"/>
  <c r="M12544" i="3"/>
  <c r="N12544" i="3" s="1"/>
  <c r="M12551" i="3"/>
  <c r="N12551" i="3" s="1"/>
  <c r="M12554" i="3"/>
  <c r="N12554" i="3" s="1"/>
  <c r="M12557" i="3"/>
  <c r="N12557" i="3" s="1"/>
  <c r="M12560" i="3"/>
  <c r="N12560" i="3" s="1"/>
  <c r="M12567" i="3"/>
  <c r="N12567" i="3" s="1"/>
  <c r="M12542" i="3"/>
  <c r="N12542" i="3" s="1"/>
  <c r="M12545" i="3"/>
  <c r="N12545" i="3" s="1"/>
  <c r="M12548" i="3"/>
  <c r="N12548" i="3" s="1"/>
  <c r="M12555" i="3"/>
  <c r="N12555" i="3" s="1"/>
  <c r="M12558" i="3"/>
  <c r="N12558" i="3" s="1"/>
  <c r="M12561" i="3"/>
  <c r="N12561" i="3" s="1"/>
  <c r="M12564" i="3"/>
  <c r="N12564" i="3" s="1"/>
  <c r="M11826" i="3"/>
  <c r="N11826" i="3" s="1"/>
  <c r="M11829" i="3"/>
  <c r="N11829" i="3" s="1"/>
  <c r="M11827" i="3"/>
  <c r="N11827" i="3" s="1"/>
  <c r="M11830" i="3"/>
  <c r="N11830" i="3" s="1"/>
  <c r="M11828" i="3"/>
  <c r="N11828" i="3" s="1"/>
  <c r="M11547" i="3"/>
  <c r="N11547" i="3" s="1"/>
  <c r="M11550" i="3"/>
  <c r="N11550" i="3" s="1"/>
  <c r="M11553" i="3"/>
  <c r="N11553" i="3" s="1"/>
  <c r="M11556" i="3"/>
  <c r="N11556" i="3" s="1"/>
  <c r="M11563" i="3"/>
  <c r="N11563" i="3" s="1"/>
  <c r="M11566" i="3"/>
  <c r="N11566" i="3" s="1"/>
  <c r="M11569" i="3"/>
  <c r="N11569" i="3" s="1"/>
  <c r="M11572" i="3"/>
  <c r="N11572" i="3" s="1"/>
  <c r="M11579" i="3"/>
  <c r="N11579" i="3" s="1"/>
  <c r="M11582" i="3"/>
  <c r="N11582" i="3" s="1"/>
  <c r="M11585" i="3"/>
  <c r="N11585" i="3" s="1"/>
  <c r="M11588" i="3"/>
  <c r="N11588" i="3" s="1"/>
  <c r="M11595" i="3"/>
  <c r="N11595" i="3" s="1"/>
  <c r="M11551" i="3"/>
  <c r="N11551" i="3" s="1"/>
  <c r="M11554" i="3"/>
  <c r="N11554" i="3" s="1"/>
  <c r="M11557" i="3"/>
  <c r="N11557" i="3" s="1"/>
  <c r="M11560" i="3"/>
  <c r="N11560" i="3" s="1"/>
  <c r="M11567" i="3"/>
  <c r="N11567" i="3" s="1"/>
  <c r="M11570" i="3"/>
  <c r="N11570" i="3" s="1"/>
  <c r="M11573" i="3"/>
  <c r="N11573" i="3" s="1"/>
  <c r="M11576" i="3"/>
  <c r="N11576" i="3" s="1"/>
  <c r="M11583" i="3"/>
  <c r="N11583" i="3" s="1"/>
  <c r="M11586" i="3"/>
  <c r="N11586" i="3" s="1"/>
  <c r="M11589" i="3"/>
  <c r="N11589" i="3" s="1"/>
  <c r="M11592" i="3"/>
  <c r="N11592" i="3" s="1"/>
  <c r="M11545" i="3"/>
  <c r="N11545" i="3" s="1"/>
  <c r="M11548" i="3"/>
  <c r="N11548" i="3" s="1"/>
  <c r="M11555" i="3"/>
  <c r="N11555" i="3" s="1"/>
  <c r="M11558" i="3"/>
  <c r="N11558" i="3" s="1"/>
  <c r="M11561" i="3"/>
  <c r="N11561" i="3" s="1"/>
  <c r="M11564" i="3"/>
  <c r="N11564" i="3" s="1"/>
  <c r="M11571" i="3"/>
  <c r="N11571" i="3" s="1"/>
  <c r="M11574" i="3"/>
  <c r="N11574" i="3" s="1"/>
  <c r="M11577" i="3"/>
  <c r="N11577" i="3" s="1"/>
  <c r="M11580" i="3"/>
  <c r="N11580" i="3" s="1"/>
  <c r="M11587" i="3"/>
  <c r="N11587" i="3" s="1"/>
  <c r="M11590" i="3"/>
  <c r="N11590" i="3" s="1"/>
  <c r="M11593" i="3"/>
  <c r="N11593" i="3" s="1"/>
  <c r="M11546" i="3"/>
  <c r="N11546" i="3" s="1"/>
  <c r="M11549" i="3"/>
  <c r="N11549" i="3" s="1"/>
  <c r="M11552" i="3"/>
  <c r="N11552" i="3" s="1"/>
  <c r="M11559" i="3"/>
  <c r="N11559" i="3" s="1"/>
  <c r="M11562" i="3"/>
  <c r="N11562" i="3" s="1"/>
  <c r="M11565" i="3"/>
  <c r="N11565" i="3" s="1"/>
  <c r="M11568" i="3"/>
  <c r="N11568" i="3" s="1"/>
  <c r="M11575" i="3"/>
  <c r="N11575" i="3" s="1"/>
  <c r="M11578" i="3"/>
  <c r="N11578" i="3" s="1"/>
  <c r="M11581" i="3"/>
  <c r="N11581" i="3" s="1"/>
  <c r="M11584" i="3"/>
  <c r="N11584" i="3" s="1"/>
  <c r="M11591" i="3"/>
  <c r="N11591" i="3" s="1"/>
  <c r="M11594" i="3"/>
  <c r="N11594" i="3" s="1"/>
  <c r="M11284" i="3"/>
  <c r="N11284" i="3" s="1"/>
  <c r="M11287" i="3"/>
  <c r="N11287" i="3" s="1"/>
  <c r="M11292" i="3"/>
  <c r="N11292" i="3" s="1"/>
  <c r="M11295" i="3"/>
  <c r="N11295" i="3" s="1"/>
  <c r="M11300" i="3"/>
  <c r="N11300" i="3" s="1"/>
  <c r="M11303" i="3"/>
  <c r="N11303" i="3" s="1"/>
  <c r="M11308" i="3"/>
  <c r="N11308" i="3" s="1"/>
  <c r="M11311" i="3"/>
  <c r="N11311" i="3" s="1"/>
  <c r="M11316" i="3"/>
  <c r="N11316" i="3" s="1"/>
  <c r="M11319" i="3"/>
  <c r="N11319" i="3" s="1"/>
  <c r="M11324" i="3"/>
  <c r="N11324" i="3" s="1"/>
  <c r="M11327" i="3"/>
  <c r="N11327" i="3" s="1"/>
  <c r="M11332" i="3"/>
  <c r="N11332" i="3" s="1"/>
  <c r="M11335" i="3"/>
  <c r="N11335" i="3" s="1"/>
  <c r="M11340" i="3"/>
  <c r="N11340" i="3" s="1"/>
  <c r="M11343" i="3"/>
  <c r="N11343" i="3" s="1"/>
  <c r="M11348" i="3"/>
  <c r="N11348" i="3" s="1"/>
  <c r="M11351" i="3"/>
  <c r="N11351" i="3" s="1"/>
  <c r="M11356" i="3"/>
  <c r="N11356" i="3" s="1"/>
  <c r="M11359" i="3"/>
  <c r="N11359" i="3" s="1"/>
  <c r="M11364" i="3"/>
  <c r="N11364" i="3" s="1"/>
  <c r="M11367" i="3"/>
  <c r="N11367" i="3" s="1"/>
  <c r="M11372" i="3"/>
  <c r="N11372" i="3" s="1"/>
  <c r="M11375" i="3"/>
  <c r="N11375" i="3" s="1"/>
  <c r="M11285" i="3"/>
  <c r="N11285" i="3" s="1"/>
  <c r="M11290" i="3"/>
  <c r="N11290" i="3" s="1"/>
  <c r="M11293" i="3"/>
  <c r="N11293" i="3" s="1"/>
  <c r="M11298" i="3"/>
  <c r="N11298" i="3" s="1"/>
  <c r="M11301" i="3"/>
  <c r="N11301" i="3" s="1"/>
  <c r="M11306" i="3"/>
  <c r="N11306" i="3" s="1"/>
  <c r="M11309" i="3"/>
  <c r="N11309" i="3" s="1"/>
  <c r="M11314" i="3"/>
  <c r="N11314" i="3" s="1"/>
  <c r="M11317" i="3"/>
  <c r="N11317" i="3" s="1"/>
  <c r="M11322" i="3"/>
  <c r="N11322" i="3" s="1"/>
  <c r="M11325" i="3"/>
  <c r="N11325" i="3" s="1"/>
  <c r="M11330" i="3"/>
  <c r="N11330" i="3" s="1"/>
  <c r="M11333" i="3"/>
  <c r="N11333" i="3" s="1"/>
  <c r="M11338" i="3"/>
  <c r="N11338" i="3" s="1"/>
  <c r="M11341" i="3"/>
  <c r="N11341" i="3" s="1"/>
  <c r="M11346" i="3"/>
  <c r="N11346" i="3" s="1"/>
  <c r="M11349" i="3"/>
  <c r="N11349" i="3" s="1"/>
  <c r="M11354" i="3"/>
  <c r="N11354" i="3" s="1"/>
  <c r="M11357" i="3"/>
  <c r="N11357" i="3" s="1"/>
  <c r="M11362" i="3"/>
  <c r="N11362" i="3" s="1"/>
  <c r="M11365" i="3"/>
  <c r="N11365" i="3" s="1"/>
  <c r="M11370" i="3"/>
  <c r="N11370" i="3" s="1"/>
  <c r="M11373" i="3"/>
  <c r="N11373" i="3" s="1"/>
  <c r="M11288" i="3"/>
  <c r="N11288" i="3" s="1"/>
  <c r="M11291" i="3"/>
  <c r="N11291" i="3" s="1"/>
  <c r="M11296" i="3"/>
  <c r="N11296" i="3" s="1"/>
  <c r="M11299" i="3"/>
  <c r="N11299" i="3" s="1"/>
  <c r="M11304" i="3"/>
  <c r="N11304" i="3" s="1"/>
  <c r="M11307" i="3"/>
  <c r="N11307" i="3" s="1"/>
  <c r="M11312" i="3"/>
  <c r="N11312" i="3" s="1"/>
  <c r="M11315" i="3"/>
  <c r="N11315" i="3" s="1"/>
  <c r="M11320" i="3"/>
  <c r="N11320" i="3" s="1"/>
  <c r="M11323" i="3"/>
  <c r="N11323" i="3" s="1"/>
  <c r="M11328" i="3"/>
  <c r="N11328" i="3" s="1"/>
  <c r="M11331" i="3"/>
  <c r="N11331" i="3" s="1"/>
  <c r="M11336" i="3"/>
  <c r="N11336" i="3" s="1"/>
  <c r="M11339" i="3"/>
  <c r="N11339" i="3" s="1"/>
  <c r="M11344" i="3"/>
  <c r="N11344" i="3" s="1"/>
  <c r="M11347" i="3"/>
  <c r="N11347" i="3" s="1"/>
  <c r="M11352" i="3"/>
  <c r="N11352" i="3" s="1"/>
  <c r="M11355" i="3"/>
  <c r="N11355" i="3" s="1"/>
  <c r="M11360" i="3"/>
  <c r="N11360" i="3" s="1"/>
  <c r="M11363" i="3"/>
  <c r="N11363" i="3" s="1"/>
  <c r="M11368" i="3"/>
  <c r="N11368" i="3" s="1"/>
  <c r="M11371" i="3"/>
  <c r="N11371" i="3" s="1"/>
  <c r="M11376" i="3"/>
  <c r="N11376" i="3" s="1"/>
  <c r="M11286" i="3"/>
  <c r="N11286" i="3" s="1"/>
  <c r="M11289" i="3"/>
  <c r="N11289" i="3" s="1"/>
  <c r="M11294" i="3"/>
  <c r="N11294" i="3" s="1"/>
  <c r="M11297" i="3"/>
  <c r="N11297" i="3" s="1"/>
  <c r="M11302" i="3"/>
  <c r="N11302" i="3" s="1"/>
  <c r="M11305" i="3"/>
  <c r="N11305" i="3" s="1"/>
  <c r="M11310" i="3"/>
  <c r="N11310" i="3" s="1"/>
  <c r="M11313" i="3"/>
  <c r="N11313" i="3" s="1"/>
  <c r="M11318" i="3"/>
  <c r="N11318" i="3" s="1"/>
  <c r="M11321" i="3"/>
  <c r="N11321" i="3" s="1"/>
  <c r="M11326" i="3"/>
  <c r="N11326" i="3" s="1"/>
  <c r="M11329" i="3"/>
  <c r="N11329" i="3" s="1"/>
  <c r="M11334" i="3"/>
  <c r="N11334" i="3" s="1"/>
  <c r="M11337" i="3"/>
  <c r="N11337" i="3" s="1"/>
  <c r="M11342" i="3"/>
  <c r="N11342" i="3" s="1"/>
  <c r="M11345" i="3"/>
  <c r="N11345" i="3" s="1"/>
  <c r="M11350" i="3"/>
  <c r="N11350" i="3" s="1"/>
  <c r="M11353" i="3"/>
  <c r="N11353" i="3" s="1"/>
  <c r="M11358" i="3"/>
  <c r="N11358" i="3" s="1"/>
  <c r="M11361" i="3"/>
  <c r="N11361" i="3" s="1"/>
  <c r="M11366" i="3"/>
  <c r="N11366" i="3" s="1"/>
  <c r="M11369" i="3"/>
  <c r="N11369" i="3" s="1"/>
  <c r="M11374" i="3"/>
  <c r="N11374" i="3" s="1"/>
  <c r="M11215" i="3"/>
  <c r="N11215" i="3" s="1"/>
  <c r="M11220" i="3"/>
  <c r="N11220" i="3" s="1"/>
  <c r="M11223" i="3"/>
  <c r="N11223" i="3" s="1"/>
  <c r="M11228" i="3"/>
  <c r="N11228" i="3" s="1"/>
  <c r="M11231" i="3"/>
  <c r="N11231" i="3" s="1"/>
  <c r="M11236" i="3"/>
  <c r="N11236" i="3" s="1"/>
  <c r="M11239" i="3"/>
  <c r="N11239" i="3" s="1"/>
  <c r="M11244" i="3"/>
  <c r="N11244" i="3" s="1"/>
  <c r="M11247" i="3"/>
  <c r="N11247" i="3" s="1"/>
  <c r="M11252" i="3"/>
  <c r="N11252" i="3" s="1"/>
  <c r="M11255" i="3"/>
  <c r="N11255" i="3" s="1"/>
  <c r="M11213" i="3"/>
  <c r="N11213" i="3" s="1"/>
  <c r="M11218" i="3"/>
  <c r="N11218" i="3" s="1"/>
  <c r="M11221" i="3"/>
  <c r="N11221" i="3" s="1"/>
  <c r="M11226" i="3"/>
  <c r="N11226" i="3" s="1"/>
  <c r="M11229" i="3"/>
  <c r="N11229" i="3" s="1"/>
  <c r="M11234" i="3"/>
  <c r="N11234" i="3" s="1"/>
  <c r="M11237" i="3"/>
  <c r="N11237" i="3" s="1"/>
  <c r="M11242" i="3"/>
  <c r="N11242" i="3" s="1"/>
  <c r="M11245" i="3"/>
  <c r="N11245" i="3" s="1"/>
  <c r="M11250" i="3"/>
  <c r="N11250" i="3" s="1"/>
  <c r="M11253" i="3"/>
  <c r="N11253" i="3" s="1"/>
  <c r="M11258" i="3"/>
  <c r="N11258" i="3" s="1"/>
  <c r="M11216" i="3"/>
  <c r="N11216" i="3" s="1"/>
  <c r="M11219" i="3"/>
  <c r="N11219" i="3" s="1"/>
  <c r="M11224" i="3"/>
  <c r="N11224" i="3" s="1"/>
  <c r="M11227" i="3"/>
  <c r="N11227" i="3" s="1"/>
  <c r="M11232" i="3"/>
  <c r="N11232" i="3" s="1"/>
  <c r="M11235" i="3"/>
  <c r="N11235" i="3" s="1"/>
  <c r="M11240" i="3"/>
  <c r="N11240" i="3" s="1"/>
  <c r="M11243" i="3"/>
  <c r="N11243" i="3" s="1"/>
  <c r="M11248" i="3"/>
  <c r="N11248" i="3" s="1"/>
  <c r="M11251" i="3"/>
  <c r="N11251" i="3" s="1"/>
  <c r="M11256" i="3"/>
  <c r="N11256" i="3" s="1"/>
  <c r="M11259" i="3"/>
  <c r="N11259" i="3" s="1"/>
  <c r="M11214" i="3"/>
  <c r="N11214" i="3" s="1"/>
  <c r="M11217" i="3"/>
  <c r="N11217" i="3" s="1"/>
  <c r="M11222" i="3"/>
  <c r="N11222" i="3" s="1"/>
  <c r="M11225" i="3"/>
  <c r="N11225" i="3" s="1"/>
  <c r="M11230" i="3"/>
  <c r="N11230" i="3" s="1"/>
  <c r="M11233" i="3"/>
  <c r="N11233" i="3" s="1"/>
  <c r="M11238" i="3"/>
  <c r="N11238" i="3" s="1"/>
  <c r="M11241" i="3"/>
  <c r="N11241" i="3" s="1"/>
  <c r="M11246" i="3"/>
  <c r="N11246" i="3" s="1"/>
  <c r="M11249" i="3"/>
  <c r="N11249" i="3" s="1"/>
  <c r="M11254" i="3"/>
  <c r="N11254" i="3" s="1"/>
  <c r="M11257" i="3"/>
  <c r="N11257" i="3" s="1"/>
  <c r="M10879" i="3"/>
  <c r="N10879" i="3" s="1"/>
  <c r="M10884" i="3"/>
  <c r="N10884" i="3" s="1"/>
  <c r="M10887" i="3"/>
  <c r="N10887" i="3" s="1"/>
  <c r="M10892" i="3"/>
  <c r="N10892" i="3" s="1"/>
  <c r="M10895" i="3"/>
  <c r="N10895" i="3" s="1"/>
  <c r="M10900" i="3"/>
  <c r="N10900" i="3" s="1"/>
  <c r="M10903" i="3"/>
  <c r="N10903" i="3" s="1"/>
  <c r="M10908" i="3"/>
  <c r="N10908" i="3" s="1"/>
  <c r="M10911" i="3"/>
  <c r="N10911" i="3" s="1"/>
  <c r="M10916" i="3"/>
  <c r="N10916" i="3" s="1"/>
  <c r="M10919" i="3"/>
  <c r="N10919" i="3" s="1"/>
  <c r="M10924" i="3"/>
  <c r="N10924" i="3" s="1"/>
  <c r="M10927" i="3"/>
  <c r="N10927" i="3" s="1"/>
  <c r="M10932" i="3"/>
  <c r="N10932" i="3" s="1"/>
  <c r="M10935" i="3"/>
  <c r="N10935" i="3" s="1"/>
  <c r="M10940" i="3"/>
  <c r="N10940" i="3" s="1"/>
  <c r="M10943" i="3"/>
  <c r="N10943" i="3" s="1"/>
  <c r="M10948" i="3"/>
  <c r="N10948" i="3" s="1"/>
  <c r="M10951" i="3"/>
  <c r="N10951" i="3" s="1"/>
  <c r="M10956" i="3"/>
  <c r="N10956" i="3" s="1"/>
  <c r="M10959" i="3"/>
  <c r="N10959" i="3" s="1"/>
  <c r="M10964" i="3"/>
  <c r="N10964" i="3" s="1"/>
  <c r="M10967" i="3"/>
  <c r="N10967" i="3" s="1"/>
  <c r="M10972" i="3"/>
  <c r="N10972" i="3" s="1"/>
  <c r="M10975" i="3"/>
  <c r="N10975" i="3" s="1"/>
  <c r="M10882" i="3"/>
  <c r="N10882" i="3" s="1"/>
  <c r="M10885" i="3"/>
  <c r="N10885" i="3" s="1"/>
  <c r="M10890" i="3"/>
  <c r="N10890" i="3" s="1"/>
  <c r="M10893" i="3"/>
  <c r="N10893" i="3" s="1"/>
  <c r="M10898" i="3"/>
  <c r="N10898" i="3" s="1"/>
  <c r="M10901" i="3"/>
  <c r="N10901" i="3" s="1"/>
  <c r="M10906" i="3"/>
  <c r="N10906" i="3" s="1"/>
  <c r="M10909" i="3"/>
  <c r="N10909" i="3" s="1"/>
  <c r="M10914" i="3"/>
  <c r="N10914" i="3" s="1"/>
  <c r="M10917" i="3"/>
  <c r="N10917" i="3" s="1"/>
  <c r="M10922" i="3"/>
  <c r="N10922" i="3" s="1"/>
  <c r="M10925" i="3"/>
  <c r="N10925" i="3" s="1"/>
  <c r="M10930" i="3"/>
  <c r="N10930" i="3" s="1"/>
  <c r="M10933" i="3"/>
  <c r="N10933" i="3" s="1"/>
  <c r="M10938" i="3"/>
  <c r="N10938" i="3" s="1"/>
  <c r="M10941" i="3"/>
  <c r="N10941" i="3" s="1"/>
  <c r="M10946" i="3"/>
  <c r="N10946" i="3" s="1"/>
  <c r="M10949" i="3"/>
  <c r="N10949" i="3" s="1"/>
  <c r="M10954" i="3"/>
  <c r="N10954" i="3" s="1"/>
  <c r="M10957" i="3"/>
  <c r="N10957" i="3" s="1"/>
  <c r="M10962" i="3"/>
  <c r="N10962" i="3" s="1"/>
  <c r="M10965" i="3"/>
  <c r="N10965" i="3" s="1"/>
  <c r="M10970" i="3"/>
  <c r="N10970" i="3" s="1"/>
  <c r="M10973" i="3"/>
  <c r="N10973" i="3" s="1"/>
  <c r="M10978" i="3"/>
  <c r="N10978" i="3" s="1"/>
  <c r="M10880" i="3"/>
  <c r="N10880" i="3" s="1"/>
  <c r="M10883" i="3"/>
  <c r="N10883" i="3" s="1"/>
  <c r="M10888" i="3"/>
  <c r="N10888" i="3" s="1"/>
  <c r="M10891" i="3"/>
  <c r="N10891" i="3" s="1"/>
  <c r="M10896" i="3"/>
  <c r="N10896" i="3" s="1"/>
  <c r="M10899" i="3"/>
  <c r="N10899" i="3" s="1"/>
  <c r="M10904" i="3"/>
  <c r="N10904" i="3" s="1"/>
  <c r="M10907" i="3"/>
  <c r="N10907" i="3" s="1"/>
  <c r="M10912" i="3"/>
  <c r="N10912" i="3" s="1"/>
  <c r="M10915" i="3"/>
  <c r="N10915" i="3" s="1"/>
  <c r="M10920" i="3"/>
  <c r="N10920" i="3" s="1"/>
  <c r="M10923" i="3"/>
  <c r="N10923" i="3" s="1"/>
  <c r="M10928" i="3"/>
  <c r="N10928" i="3" s="1"/>
  <c r="M10931" i="3"/>
  <c r="N10931" i="3" s="1"/>
  <c r="M10936" i="3"/>
  <c r="N10936" i="3" s="1"/>
  <c r="M10939" i="3"/>
  <c r="N10939" i="3" s="1"/>
  <c r="M10944" i="3"/>
  <c r="N10944" i="3" s="1"/>
  <c r="M10947" i="3"/>
  <c r="N10947" i="3" s="1"/>
  <c r="M10952" i="3"/>
  <c r="N10952" i="3" s="1"/>
  <c r="M10955" i="3"/>
  <c r="N10955" i="3" s="1"/>
  <c r="M10960" i="3"/>
  <c r="N10960" i="3" s="1"/>
  <c r="M10963" i="3"/>
  <c r="N10963" i="3" s="1"/>
  <c r="M10968" i="3"/>
  <c r="N10968" i="3" s="1"/>
  <c r="M10971" i="3"/>
  <c r="N10971" i="3" s="1"/>
  <c r="M10976" i="3"/>
  <c r="N10976" i="3" s="1"/>
  <c r="M10878" i="3"/>
  <c r="N10878" i="3" s="1"/>
  <c r="M10881" i="3"/>
  <c r="N10881" i="3" s="1"/>
  <c r="M10886" i="3"/>
  <c r="N10886" i="3" s="1"/>
  <c r="M10889" i="3"/>
  <c r="N10889" i="3" s="1"/>
  <c r="M10894" i="3"/>
  <c r="N10894" i="3" s="1"/>
  <c r="M10897" i="3"/>
  <c r="N10897" i="3" s="1"/>
  <c r="M10902" i="3"/>
  <c r="N10902" i="3" s="1"/>
  <c r="M10905" i="3"/>
  <c r="N10905" i="3" s="1"/>
  <c r="M10910" i="3"/>
  <c r="N10910" i="3" s="1"/>
  <c r="M10913" i="3"/>
  <c r="N10913" i="3" s="1"/>
  <c r="M10918" i="3"/>
  <c r="N10918" i="3" s="1"/>
  <c r="M10921" i="3"/>
  <c r="N10921" i="3" s="1"/>
  <c r="M10926" i="3"/>
  <c r="N10926" i="3" s="1"/>
  <c r="M10929" i="3"/>
  <c r="N10929" i="3" s="1"/>
  <c r="M10934" i="3"/>
  <c r="N10934" i="3" s="1"/>
  <c r="M10937" i="3"/>
  <c r="N10937" i="3" s="1"/>
  <c r="M10942" i="3"/>
  <c r="N10942" i="3" s="1"/>
  <c r="M10945" i="3"/>
  <c r="N10945" i="3" s="1"/>
  <c r="M10950" i="3"/>
  <c r="N10950" i="3" s="1"/>
  <c r="M10953" i="3"/>
  <c r="N10953" i="3" s="1"/>
  <c r="M10958" i="3"/>
  <c r="N10958" i="3" s="1"/>
  <c r="M10961" i="3"/>
  <c r="N10961" i="3" s="1"/>
  <c r="M10966" i="3"/>
  <c r="N10966" i="3" s="1"/>
  <c r="M10969" i="3"/>
  <c r="N10969" i="3" s="1"/>
  <c r="M10974" i="3"/>
  <c r="N10974" i="3" s="1"/>
  <c r="M10977" i="3"/>
  <c r="N10977" i="3" s="1"/>
  <c r="M10626" i="3"/>
  <c r="N10626" i="3" s="1"/>
  <c r="M10630" i="3"/>
  <c r="N10630" i="3" s="1"/>
  <c r="M10627" i="3"/>
  <c r="N10627" i="3" s="1"/>
  <c r="M10631" i="3"/>
  <c r="N10631" i="3" s="1"/>
  <c r="M10624" i="3"/>
  <c r="N10624" i="3" s="1"/>
  <c r="M10628" i="3"/>
  <c r="N10628" i="3" s="1"/>
  <c r="M10625" i="3"/>
  <c r="N10625" i="3" s="1"/>
  <c r="M10629" i="3"/>
  <c r="N10629" i="3" s="1"/>
  <c r="M10632" i="3"/>
  <c r="N10632" i="3" s="1"/>
  <c r="M10259" i="3"/>
  <c r="N10259" i="3" s="1"/>
  <c r="M10260" i="3"/>
  <c r="N10260" i="3" s="1"/>
  <c r="M9670" i="3"/>
  <c r="N9670" i="3" s="1"/>
  <c r="M9674" i="3"/>
  <c r="N9674" i="3" s="1"/>
  <c r="M9681" i="3"/>
  <c r="N9681" i="3" s="1"/>
  <c r="M9685" i="3"/>
  <c r="N9685" i="3" s="1"/>
  <c r="M9688" i="3"/>
  <c r="N9688" i="3" s="1"/>
  <c r="M9692" i="3"/>
  <c r="N9692" i="3" s="1"/>
  <c r="M9695" i="3"/>
  <c r="N9695" i="3" s="1"/>
  <c r="M9699" i="3"/>
  <c r="N9699" i="3" s="1"/>
  <c r="M9702" i="3"/>
  <c r="N9702" i="3" s="1"/>
  <c r="M9706" i="3"/>
  <c r="N9706" i="3" s="1"/>
  <c r="M9713" i="3"/>
  <c r="N9713" i="3" s="1"/>
  <c r="M9717" i="3"/>
  <c r="N9717" i="3" s="1"/>
  <c r="M9720" i="3"/>
  <c r="N9720" i="3" s="1"/>
  <c r="M9724" i="3"/>
  <c r="N9724" i="3" s="1"/>
  <c r="M9727" i="3"/>
  <c r="N9727" i="3" s="1"/>
  <c r="M9731" i="3"/>
  <c r="N9731" i="3" s="1"/>
  <c r="M9734" i="3"/>
  <c r="N9734" i="3" s="1"/>
  <c r="M9738" i="3"/>
  <c r="N9738" i="3" s="1"/>
  <c r="M9745" i="3"/>
  <c r="N9745" i="3" s="1"/>
  <c r="M9749" i="3"/>
  <c r="N9749" i="3" s="1"/>
  <c r="M9752" i="3"/>
  <c r="N9752" i="3" s="1"/>
  <c r="M9756" i="3"/>
  <c r="N9756" i="3" s="1"/>
  <c r="M9759" i="3"/>
  <c r="N9759" i="3" s="1"/>
  <c r="M9763" i="3"/>
  <c r="N9763" i="3" s="1"/>
  <c r="M9766" i="3"/>
  <c r="N9766" i="3" s="1"/>
  <c r="M9770" i="3"/>
  <c r="N9770" i="3" s="1"/>
  <c r="M9777" i="3"/>
  <c r="N9777" i="3" s="1"/>
  <c r="M9781" i="3"/>
  <c r="N9781" i="3" s="1"/>
  <c r="M9784" i="3"/>
  <c r="N9784" i="3" s="1"/>
  <c r="M9671" i="3"/>
  <c r="N9671" i="3" s="1"/>
  <c r="M9675" i="3"/>
  <c r="N9675" i="3" s="1"/>
  <c r="M9678" i="3"/>
  <c r="N9678" i="3" s="1"/>
  <c r="M9682" i="3"/>
  <c r="N9682" i="3" s="1"/>
  <c r="M9689" i="3"/>
  <c r="N9689" i="3" s="1"/>
  <c r="M9693" i="3"/>
  <c r="N9693" i="3" s="1"/>
  <c r="M9696" i="3"/>
  <c r="N9696" i="3" s="1"/>
  <c r="M9700" i="3"/>
  <c r="N9700" i="3" s="1"/>
  <c r="M9703" i="3"/>
  <c r="N9703" i="3" s="1"/>
  <c r="M9707" i="3"/>
  <c r="N9707" i="3" s="1"/>
  <c r="M9710" i="3"/>
  <c r="N9710" i="3" s="1"/>
  <c r="M9714" i="3"/>
  <c r="N9714" i="3" s="1"/>
  <c r="M9721" i="3"/>
  <c r="N9721" i="3" s="1"/>
  <c r="M9725" i="3"/>
  <c r="N9725" i="3" s="1"/>
  <c r="M9728" i="3"/>
  <c r="N9728" i="3" s="1"/>
  <c r="M9732" i="3"/>
  <c r="N9732" i="3" s="1"/>
  <c r="M9735" i="3"/>
  <c r="N9735" i="3" s="1"/>
  <c r="M9739" i="3"/>
  <c r="N9739" i="3" s="1"/>
  <c r="M9742" i="3"/>
  <c r="N9742" i="3" s="1"/>
  <c r="M9746" i="3"/>
  <c r="N9746" i="3" s="1"/>
  <c r="M9753" i="3"/>
  <c r="N9753" i="3" s="1"/>
  <c r="M9757" i="3"/>
  <c r="N9757" i="3" s="1"/>
  <c r="M9760" i="3"/>
  <c r="N9760" i="3" s="1"/>
  <c r="M9764" i="3"/>
  <c r="N9764" i="3" s="1"/>
  <c r="M9767" i="3"/>
  <c r="N9767" i="3" s="1"/>
  <c r="M9771" i="3"/>
  <c r="N9771" i="3" s="1"/>
  <c r="M9774" i="3"/>
  <c r="N9774" i="3" s="1"/>
  <c r="M9778" i="3"/>
  <c r="N9778" i="3" s="1"/>
  <c r="M9785" i="3"/>
  <c r="N9785" i="3" s="1"/>
  <c r="M9669" i="3"/>
  <c r="N9669" i="3" s="1"/>
  <c r="M9672" i="3"/>
  <c r="N9672" i="3" s="1"/>
  <c r="M9676" i="3"/>
  <c r="N9676" i="3" s="1"/>
  <c r="M9679" i="3"/>
  <c r="N9679" i="3" s="1"/>
  <c r="M9683" i="3"/>
  <c r="N9683" i="3" s="1"/>
  <c r="M9686" i="3"/>
  <c r="N9686" i="3" s="1"/>
  <c r="M9690" i="3"/>
  <c r="N9690" i="3" s="1"/>
  <c r="M9697" i="3"/>
  <c r="N9697" i="3" s="1"/>
  <c r="M9701" i="3"/>
  <c r="N9701" i="3" s="1"/>
  <c r="M9704" i="3"/>
  <c r="N9704" i="3" s="1"/>
  <c r="M9708" i="3"/>
  <c r="N9708" i="3" s="1"/>
  <c r="M9711" i="3"/>
  <c r="N9711" i="3" s="1"/>
  <c r="M9715" i="3"/>
  <c r="N9715" i="3" s="1"/>
  <c r="M9718" i="3"/>
  <c r="N9718" i="3" s="1"/>
  <c r="M9722" i="3"/>
  <c r="N9722" i="3" s="1"/>
  <c r="M9729" i="3"/>
  <c r="N9729" i="3" s="1"/>
  <c r="M9733" i="3"/>
  <c r="N9733" i="3" s="1"/>
  <c r="M9736" i="3"/>
  <c r="N9736" i="3" s="1"/>
  <c r="M9740" i="3"/>
  <c r="N9740" i="3" s="1"/>
  <c r="M9743" i="3"/>
  <c r="N9743" i="3" s="1"/>
  <c r="M9747" i="3"/>
  <c r="N9747" i="3" s="1"/>
  <c r="M9750" i="3"/>
  <c r="N9750" i="3" s="1"/>
  <c r="M9754" i="3"/>
  <c r="N9754" i="3" s="1"/>
  <c r="M9761" i="3"/>
  <c r="N9761" i="3" s="1"/>
  <c r="M9765" i="3"/>
  <c r="N9765" i="3" s="1"/>
  <c r="M9768" i="3"/>
  <c r="N9768" i="3" s="1"/>
  <c r="M9772" i="3"/>
  <c r="N9772" i="3" s="1"/>
  <c r="M9775" i="3"/>
  <c r="N9775" i="3" s="1"/>
  <c r="M9779" i="3"/>
  <c r="N9779" i="3" s="1"/>
  <c r="M9782" i="3"/>
  <c r="N9782" i="3" s="1"/>
  <c r="M9786" i="3"/>
  <c r="N9786" i="3" s="1"/>
  <c r="M9673" i="3"/>
  <c r="N9673" i="3" s="1"/>
  <c r="M9677" i="3"/>
  <c r="N9677" i="3" s="1"/>
  <c r="M9680" i="3"/>
  <c r="N9680" i="3" s="1"/>
  <c r="M9684" i="3"/>
  <c r="N9684" i="3" s="1"/>
  <c r="M9687" i="3"/>
  <c r="N9687" i="3" s="1"/>
  <c r="M9691" i="3"/>
  <c r="N9691" i="3" s="1"/>
  <c r="M9694" i="3"/>
  <c r="N9694" i="3" s="1"/>
  <c r="M9698" i="3"/>
  <c r="N9698" i="3" s="1"/>
  <c r="M9705" i="3"/>
  <c r="N9705" i="3" s="1"/>
  <c r="M9709" i="3"/>
  <c r="N9709" i="3" s="1"/>
  <c r="M9712" i="3"/>
  <c r="N9712" i="3" s="1"/>
  <c r="M9716" i="3"/>
  <c r="N9716" i="3" s="1"/>
  <c r="M9719" i="3"/>
  <c r="N9719" i="3" s="1"/>
  <c r="M9723" i="3"/>
  <c r="N9723" i="3" s="1"/>
  <c r="M9726" i="3"/>
  <c r="N9726" i="3" s="1"/>
  <c r="M9730" i="3"/>
  <c r="N9730" i="3" s="1"/>
  <c r="M9737" i="3"/>
  <c r="N9737" i="3" s="1"/>
  <c r="M9741" i="3"/>
  <c r="N9741" i="3" s="1"/>
  <c r="M9744" i="3"/>
  <c r="N9744" i="3" s="1"/>
  <c r="M9748" i="3"/>
  <c r="N9748" i="3" s="1"/>
  <c r="M9751" i="3"/>
  <c r="N9751" i="3" s="1"/>
  <c r="M9755" i="3"/>
  <c r="N9755" i="3" s="1"/>
  <c r="M9758" i="3"/>
  <c r="N9758" i="3" s="1"/>
  <c r="M9762" i="3"/>
  <c r="N9762" i="3" s="1"/>
  <c r="M9769" i="3"/>
  <c r="N9769" i="3" s="1"/>
  <c r="M9773" i="3"/>
  <c r="N9773" i="3" s="1"/>
  <c r="M9776" i="3"/>
  <c r="N9776" i="3" s="1"/>
  <c r="M9780" i="3"/>
  <c r="N9780" i="3" s="1"/>
  <c r="M9783" i="3"/>
  <c r="N9783" i="3" s="1"/>
  <c r="M9787" i="3"/>
  <c r="N9787" i="3" s="1"/>
  <c r="M9500" i="3"/>
  <c r="N9500" i="3" s="1"/>
  <c r="M9503" i="3"/>
  <c r="N9503" i="3" s="1"/>
  <c r="M9507" i="3"/>
  <c r="N9507" i="3" s="1"/>
  <c r="M9510" i="3"/>
  <c r="N9510" i="3" s="1"/>
  <c r="M9514" i="3"/>
  <c r="N9514" i="3" s="1"/>
  <c r="M9521" i="3"/>
  <c r="N9521" i="3" s="1"/>
  <c r="M9525" i="3"/>
  <c r="N9525" i="3" s="1"/>
  <c r="M9528" i="3"/>
  <c r="N9528" i="3" s="1"/>
  <c r="M9532" i="3"/>
  <c r="N9532" i="3" s="1"/>
  <c r="M9535" i="3"/>
  <c r="N9535" i="3" s="1"/>
  <c r="M9539" i="3"/>
  <c r="N9539" i="3" s="1"/>
  <c r="M9542" i="3"/>
  <c r="N9542" i="3" s="1"/>
  <c r="M9546" i="3"/>
  <c r="N9546" i="3" s="1"/>
  <c r="M9553" i="3"/>
  <c r="N9553" i="3" s="1"/>
  <c r="M9557" i="3"/>
  <c r="N9557" i="3" s="1"/>
  <c r="M9560" i="3"/>
  <c r="N9560" i="3" s="1"/>
  <c r="M9564" i="3"/>
  <c r="N9564" i="3" s="1"/>
  <c r="M9567" i="3"/>
  <c r="N9567" i="3" s="1"/>
  <c r="M9571" i="3"/>
  <c r="N9571" i="3" s="1"/>
  <c r="M9574" i="3"/>
  <c r="N9574" i="3" s="1"/>
  <c r="M9578" i="3"/>
  <c r="N9578" i="3" s="1"/>
  <c r="M9585" i="3"/>
  <c r="N9585" i="3" s="1"/>
  <c r="M9589" i="3"/>
  <c r="N9589" i="3" s="1"/>
  <c r="M9592" i="3"/>
  <c r="N9592" i="3" s="1"/>
  <c r="M9596" i="3"/>
  <c r="N9596" i="3" s="1"/>
  <c r="M9599" i="3"/>
  <c r="N9599" i="3" s="1"/>
  <c r="M9603" i="3"/>
  <c r="N9603" i="3" s="1"/>
  <c r="M9606" i="3"/>
  <c r="N9606" i="3" s="1"/>
  <c r="M9610" i="3"/>
  <c r="N9610" i="3" s="1"/>
  <c r="M9617" i="3"/>
  <c r="N9617" i="3" s="1"/>
  <c r="M9621" i="3"/>
  <c r="N9621" i="3" s="1"/>
  <c r="M9624" i="3"/>
  <c r="N9624" i="3" s="1"/>
  <c r="M9628" i="3"/>
  <c r="N9628" i="3" s="1"/>
  <c r="M9631" i="3"/>
  <c r="N9631" i="3" s="1"/>
  <c r="M9635" i="3"/>
  <c r="N9635" i="3" s="1"/>
  <c r="M9501" i="3"/>
  <c r="N9501" i="3" s="1"/>
  <c r="M9504" i="3"/>
  <c r="N9504" i="3" s="1"/>
  <c r="M9508" i="3"/>
  <c r="N9508" i="3" s="1"/>
  <c r="M9511" i="3"/>
  <c r="N9511" i="3" s="1"/>
  <c r="M9515" i="3"/>
  <c r="N9515" i="3" s="1"/>
  <c r="M9518" i="3"/>
  <c r="N9518" i="3" s="1"/>
  <c r="M9522" i="3"/>
  <c r="N9522" i="3" s="1"/>
  <c r="M9529" i="3"/>
  <c r="N9529" i="3" s="1"/>
  <c r="M9533" i="3"/>
  <c r="N9533" i="3" s="1"/>
  <c r="M9536" i="3"/>
  <c r="N9536" i="3" s="1"/>
  <c r="M9540" i="3"/>
  <c r="N9540" i="3" s="1"/>
  <c r="M9543" i="3"/>
  <c r="N9543" i="3" s="1"/>
  <c r="M9547" i="3"/>
  <c r="N9547" i="3" s="1"/>
  <c r="M9550" i="3"/>
  <c r="N9550" i="3" s="1"/>
  <c r="M9554" i="3"/>
  <c r="N9554" i="3" s="1"/>
  <c r="M9561" i="3"/>
  <c r="N9561" i="3" s="1"/>
  <c r="M9565" i="3"/>
  <c r="N9565" i="3" s="1"/>
  <c r="M9568" i="3"/>
  <c r="N9568" i="3" s="1"/>
  <c r="M9572" i="3"/>
  <c r="N9572" i="3" s="1"/>
  <c r="M9575" i="3"/>
  <c r="N9575" i="3" s="1"/>
  <c r="M9579" i="3"/>
  <c r="N9579" i="3" s="1"/>
  <c r="M9582" i="3"/>
  <c r="N9582" i="3" s="1"/>
  <c r="M9586" i="3"/>
  <c r="N9586" i="3" s="1"/>
  <c r="M9593" i="3"/>
  <c r="N9593" i="3" s="1"/>
  <c r="M9597" i="3"/>
  <c r="N9597" i="3" s="1"/>
  <c r="M9600" i="3"/>
  <c r="N9600" i="3" s="1"/>
  <c r="M9604" i="3"/>
  <c r="N9604" i="3" s="1"/>
  <c r="M9607" i="3"/>
  <c r="N9607" i="3" s="1"/>
  <c r="M9611" i="3"/>
  <c r="N9611" i="3" s="1"/>
  <c r="M9614" i="3"/>
  <c r="N9614" i="3" s="1"/>
  <c r="M9618" i="3"/>
  <c r="N9618" i="3" s="1"/>
  <c r="M9625" i="3"/>
  <c r="N9625" i="3" s="1"/>
  <c r="M9629" i="3"/>
  <c r="N9629" i="3" s="1"/>
  <c r="M9632" i="3"/>
  <c r="N9632" i="3" s="1"/>
  <c r="M9505" i="3"/>
  <c r="N9505" i="3" s="1"/>
  <c r="M9509" i="3"/>
  <c r="N9509" i="3" s="1"/>
  <c r="M9512" i="3"/>
  <c r="N9512" i="3" s="1"/>
  <c r="M9516" i="3"/>
  <c r="N9516" i="3" s="1"/>
  <c r="M9519" i="3"/>
  <c r="N9519" i="3" s="1"/>
  <c r="M9523" i="3"/>
  <c r="N9523" i="3" s="1"/>
  <c r="M9526" i="3"/>
  <c r="N9526" i="3" s="1"/>
  <c r="M9530" i="3"/>
  <c r="N9530" i="3" s="1"/>
  <c r="M9537" i="3"/>
  <c r="N9537" i="3" s="1"/>
  <c r="M9541" i="3"/>
  <c r="N9541" i="3" s="1"/>
  <c r="M9544" i="3"/>
  <c r="N9544" i="3" s="1"/>
  <c r="M9548" i="3"/>
  <c r="N9548" i="3" s="1"/>
  <c r="M9551" i="3"/>
  <c r="N9551" i="3" s="1"/>
  <c r="M9555" i="3"/>
  <c r="N9555" i="3" s="1"/>
  <c r="M9558" i="3"/>
  <c r="N9558" i="3" s="1"/>
  <c r="M9562" i="3"/>
  <c r="N9562" i="3" s="1"/>
  <c r="M9569" i="3"/>
  <c r="N9569" i="3" s="1"/>
  <c r="M9573" i="3"/>
  <c r="N9573" i="3" s="1"/>
  <c r="M9576" i="3"/>
  <c r="N9576" i="3" s="1"/>
  <c r="M9580" i="3"/>
  <c r="N9580" i="3" s="1"/>
  <c r="M9583" i="3"/>
  <c r="N9583" i="3" s="1"/>
  <c r="M9587" i="3"/>
  <c r="N9587" i="3" s="1"/>
  <c r="M9590" i="3"/>
  <c r="N9590" i="3" s="1"/>
  <c r="M9594" i="3"/>
  <c r="N9594" i="3" s="1"/>
  <c r="M9601" i="3"/>
  <c r="N9601" i="3" s="1"/>
  <c r="M9605" i="3"/>
  <c r="N9605" i="3" s="1"/>
  <c r="M9608" i="3"/>
  <c r="N9608" i="3" s="1"/>
  <c r="M9612" i="3"/>
  <c r="N9612" i="3" s="1"/>
  <c r="M9615" i="3"/>
  <c r="N9615" i="3" s="1"/>
  <c r="M9619" i="3"/>
  <c r="N9619" i="3" s="1"/>
  <c r="M9622" i="3"/>
  <c r="N9622" i="3" s="1"/>
  <c r="M9626" i="3"/>
  <c r="N9626" i="3" s="1"/>
  <c r="M9633" i="3"/>
  <c r="N9633" i="3" s="1"/>
  <c r="M9502" i="3"/>
  <c r="N9502" i="3" s="1"/>
  <c r="M9506" i="3"/>
  <c r="N9506" i="3" s="1"/>
  <c r="M9513" i="3"/>
  <c r="N9513" i="3" s="1"/>
  <c r="M9517" i="3"/>
  <c r="N9517" i="3" s="1"/>
  <c r="M9520" i="3"/>
  <c r="N9520" i="3" s="1"/>
  <c r="M9524" i="3"/>
  <c r="N9524" i="3" s="1"/>
  <c r="M9527" i="3"/>
  <c r="N9527" i="3" s="1"/>
  <c r="M9531" i="3"/>
  <c r="N9531" i="3" s="1"/>
  <c r="M9534" i="3"/>
  <c r="N9534" i="3" s="1"/>
  <c r="M9538" i="3"/>
  <c r="N9538" i="3" s="1"/>
  <c r="M9545" i="3"/>
  <c r="N9545" i="3" s="1"/>
  <c r="M9549" i="3"/>
  <c r="N9549" i="3" s="1"/>
  <c r="M9552" i="3"/>
  <c r="N9552" i="3" s="1"/>
  <c r="M9556" i="3"/>
  <c r="N9556" i="3" s="1"/>
  <c r="M9559" i="3"/>
  <c r="N9559" i="3" s="1"/>
  <c r="M9563" i="3"/>
  <c r="N9563" i="3" s="1"/>
  <c r="M9566" i="3"/>
  <c r="N9566" i="3" s="1"/>
  <c r="M9570" i="3"/>
  <c r="N9570" i="3" s="1"/>
  <c r="M9577" i="3"/>
  <c r="N9577" i="3" s="1"/>
  <c r="M9581" i="3"/>
  <c r="N9581" i="3" s="1"/>
  <c r="M9584" i="3"/>
  <c r="N9584" i="3" s="1"/>
  <c r="M9588" i="3"/>
  <c r="N9588" i="3" s="1"/>
  <c r="M9591" i="3"/>
  <c r="N9591" i="3" s="1"/>
  <c r="M9595" i="3"/>
  <c r="N9595" i="3" s="1"/>
  <c r="M9598" i="3"/>
  <c r="N9598" i="3" s="1"/>
  <c r="M9602" i="3"/>
  <c r="N9602" i="3" s="1"/>
  <c r="M9609" i="3"/>
  <c r="N9609" i="3" s="1"/>
  <c r="M9613" i="3"/>
  <c r="N9613" i="3" s="1"/>
  <c r="M9616" i="3"/>
  <c r="N9616" i="3" s="1"/>
  <c r="M9620" i="3"/>
  <c r="N9620" i="3" s="1"/>
  <c r="M9623" i="3"/>
  <c r="N9623" i="3" s="1"/>
  <c r="M9627" i="3"/>
  <c r="N9627" i="3" s="1"/>
  <c r="M9630" i="3"/>
  <c r="N9630" i="3" s="1"/>
  <c r="M9634" i="3"/>
  <c r="N9634" i="3" s="1"/>
  <c r="M10381" i="3"/>
  <c r="N10381" i="3" s="1"/>
  <c r="M10384" i="3"/>
  <c r="N10384" i="3" s="1"/>
  <c r="M10388" i="3"/>
  <c r="N10388" i="3" s="1"/>
  <c r="M10395" i="3"/>
  <c r="N10395" i="3" s="1"/>
  <c r="M10399" i="3"/>
  <c r="N10399" i="3" s="1"/>
  <c r="M10402" i="3"/>
  <c r="N10402" i="3" s="1"/>
  <c r="M10406" i="3"/>
  <c r="N10406" i="3" s="1"/>
  <c r="M10409" i="3"/>
  <c r="N10409" i="3" s="1"/>
  <c r="M10413" i="3"/>
  <c r="N10413" i="3" s="1"/>
  <c r="M10416" i="3"/>
  <c r="N10416" i="3" s="1"/>
  <c r="M10420" i="3"/>
  <c r="N10420" i="3" s="1"/>
  <c r="M10427" i="3"/>
  <c r="N10427" i="3" s="1"/>
  <c r="M10431" i="3"/>
  <c r="N10431" i="3" s="1"/>
  <c r="M10434" i="3"/>
  <c r="N10434" i="3" s="1"/>
  <c r="M10438" i="3"/>
  <c r="N10438" i="3" s="1"/>
  <c r="M10441" i="3"/>
  <c r="N10441" i="3" s="1"/>
  <c r="M10445" i="3"/>
  <c r="N10445" i="3" s="1"/>
  <c r="M10448" i="3"/>
  <c r="N10448" i="3" s="1"/>
  <c r="M10452" i="3"/>
  <c r="N10452" i="3" s="1"/>
  <c r="M10459" i="3"/>
  <c r="N10459" i="3" s="1"/>
  <c r="M10463" i="3"/>
  <c r="N10463" i="3" s="1"/>
  <c r="M10466" i="3"/>
  <c r="N10466" i="3" s="1"/>
  <c r="M10470" i="3"/>
  <c r="N10470" i="3" s="1"/>
  <c r="M10473" i="3"/>
  <c r="N10473" i="3" s="1"/>
  <c r="M10477" i="3"/>
  <c r="N10477" i="3" s="1"/>
  <c r="M10480" i="3"/>
  <c r="N10480" i="3" s="1"/>
  <c r="M10484" i="3"/>
  <c r="N10484" i="3" s="1"/>
  <c r="M10491" i="3"/>
  <c r="N10491" i="3" s="1"/>
  <c r="M10495" i="3"/>
  <c r="N10495" i="3" s="1"/>
  <c r="M10498" i="3"/>
  <c r="N10498" i="3" s="1"/>
  <c r="M10502" i="3"/>
  <c r="N10502" i="3" s="1"/>
  <c r="M10505" i="3"/>
  <c r="N10505" i="3" s="1"/>
  <c r="M10509" i="3"/>
  <c r="N10509" i="3" s="1"/>
  <c r="M10512" i="3"/>
  <c r="N10512" i="3" s="1"/>
  <c r="M10516" i="3"/>
  <c r="N10516" i="3" s="1"/>
  <c r="M10382" i="3"/>
  <c r="N10382" i="3" s="1"/>
  <c r="M10385" i="3"/>
  <c r="N10385" i="3" s="1"/>
  <c r="M10389" i="3"/>
  <c r="N10389" i="3" s="1"/>
  <c r="M10392" i="3"/>
  <c r="N10392" i="3" s="1"/>
  <c r="M10396" i="3"/>
  <c r="N10396" i="3" s="1"/>
  <c r="M10403" i="3"/>
  <c r="N10403" i="3" s="1"/>
  <c r="M10407" i="3"/>
  <c r="N10407" i="3" s="1"/>
  <c r="M10410" i="3"/>
  <c r="N10410" i="3" s="1"/>
  <c r="M10414" i="3"/>
  <c r="N10414" i="3" s="1"/>
  <c r="M10417" i="3"/>
  <c r="N10417" i="3" s="1"/>
  <c r="M10421" i="3"/>
  <c r="N10421" i="3" s="1"/>
  <c r="M10424" i="3"/>
  <c r="N10424" i="3" s="1"/>
  <c r="M10428" i="3"/>
  <c r="N10428" i="3" s="1"/>
  <c r="M10435" i="3"/>
  <c r="N10435" i="3" s="1"/>
  <c r="M10439" i="3"/>
  <c r="N10439" i="3" s="1"/>
  <c r="M10442" i="3"/>
  <c r="N10442" i="3" s="1"/>
  <c r="M10446" i="3"/>
  <c r="N10446" i="3" s="1"/>
  <c r="M10449" i="3"/>
  <c r="N10449" i="3" s="1"/>
  <c r="M10453" i="3"/>
  <c r="N10453" i="3" s="1"/>
  <c r="M10456" i="3"/>
  <c r="N10456" i="3" s="1"/>
  <c r="M10460" i="3"/>
  <c r="N10460" i="3" s="1"/>
  <c r="M10467" i="3"/>
  <c r="N10467" i="3" s="1"/>
  <c r="M10471" i="3"/>
  <c r="N10471" i="3" s="1"/>
  <c r="M10474" i="3"/>
  <c r="N10474" i="3" s="1"/>
  <c r="M10478" i="3"/>
  <c r="N10478" i="3" s="1"/>
  <c r="M10481" i="3"/>
  <c r="N10481" i="3" s="1"/>
  <c r="M10485" i="3"/>
  <c r="N10485" i="3" s="1"/>
  <c r="M10488" i="3"/>
  <c r="N10488" i="3" s="1"/>
  <c r="M10492" i="3"/>
  <c r="N10492" i="3" s="1"/>
  <c r="M10499" i="3"/>
  <c r="N10499" i="3" s="1"/>
  <c r="M10503" i="3"/>
  <c r="N10503" i="3" s="1"/>
  <c r="M10506" i="3"/>
  <c r="N10506" i="3" s="1"/>
  <c r="M10510" i="3"/>
  <c r="N10510" i="3" s="1"/>
  <c r="M10513" i="3"/>
  <c r="N10513" i="3" s="1"/>
  <c r="M10383" i="3"/>
  <c r="N10383" i="3" s="1"/>
  <c r="M10386" i="3"/>
  <c r="N10386" i="3" s="1"/>
  <c r="M10390" i="3"/>
  <c r="N10390" i="3" s="1"/>
  <c r="M10393" i="3"/>
  <c r="N10393" i="3" s="1"/>
  <c r="M10397" i="3"/>
  <c r="N10397" i="3" s="1"/>
  <c r="M10400" i="3"/>
  <c r="N10400" i="3" s="1"/>
  <c r="M10404" i="3"/>
  <c r="N10404" i="3" s="1"/>
  <c r="M10411" i="3"/>
  <c r="N10411" i="3" s="1"/>
  <c r="M10415" i="3"/>
  <c r="N10415" i="3" s="1"/>
  <c r="M10418" i="3"/>
  <c r="N10418" i="3" s="1"/>
  <c r="M10422" i="3"/>
  <c r="N10422" i="3" s="1"/>
  <c r="M10425" i="3"/>
  <c r="N10425" i="3" s="1"/>
  <c r="M10429" i="3"/>
  <c r="N10429" i="3" s="1"/>
  <c r="M10432" i="3"/>
  <c r="N10432" i="3" s="1"/>
  <c r="M10436" i="3"/>
  <c r="N10436" i="3" s="1"/>
  <c r="M10443" i="3"/>
  <c r="N10443" i="3" s="1"/>
  <c r="M10447" i="3"/>
  <c r="N10447" i="3" s="1"/>
  <c r="M10450" i="3"/>
  <c r="N10450" i="3" s="1"/>
  <c r="M10454" i="3"/>
  <c r="N10454" i="3" s="1"/>
  <c r="M10457" i="3"/>
  <c r="N10457" i="3" s="1"/>
  <c r="M10461" i="3"/>
  <c r="N10461" i="3" s="1"/>
  <c r="M10464" i="3"/>
  <c r="N10464" i="3" s="1"/>
  <c r="M10468" i="3"/>
  <c r="N10468" i="3" s="1"/>
  <c r="M10475" i="3"/>
  <c r="N10475" i="3" s="1"/>
  <c r="M10479" i="3"/>
  <c r="N10479" i="3" s="1"/>
  <c r="M10482" i="3"/>
  <c r="N10482" i="3" s="1"/>
  <c r="M10486" i="3"/>
  <c r="N10486" i="3" s="1"/>
  <c r="M10489" i="3"/>
  <c r="N10489" i="3" s="1"/>
  <c r="M10493" i="3"/>
  <c r="N10493" i="3" s="1"/>
  <c r="M10496" i="3"/>
  <c r="N10496" i="3" s="1"/>
  <c r="M10500" i="3"/>
  <c r="N10500" i="3" s="1"/>
  <c r="M10507" i="3"/>
  <c r="N10507" i="3" s="1"/>
  <c r="M10511" i="3"/>
  <c r="N10511" i="3" s="1"/>
  <c r="M10514" i="3"/>
  <c r="N10514" i="3" s="1"/>
  <c r="M10380" i="3"/>
  <c r="N10380" i="3" s="1"/>
  <c r="M10387" i="3"/>
  <c r="N10387" i="3" s="1"/>
  <c r="M10391" i="3"/>
  <c r="N10391" i="3" s="1"/>
  <c r="M10394" i="3"/>
  <c r="N10394" i="3" s="1"/>
  <c r="M10398" i="3"/>
  <c r="N10398" i="3" s="1"/>
  <c r="M10401" i="3"/>
  <c r="N10401" i="3" s="1"/>
  <c r="M10405" i="3"/>
  <c r="N10405" i="3" s="1"/>
  <c r="M10408" i="3"/>
  <c r="N10408" i="3" s="1"/>
  <c r="M10412" i="3"/>
  <c r="N10412" i="3" s="1"/>
  <c r="M10419" i="3"/>
  <c r="N10419" i="3" s="1"/>
  <c r="M10423" i="3"/>
  <c r="N10423" i="3" s="1"/>
  <c r="M10426" i="3"/>
  <c r="N10426" i="3" s="1"/>
  <c r="M10430" i="3"/>
  <c r="N10430" i="3" s="1"/>
  <c r="M10433" i="3"/>
  <c r="N10433" i="3" s="1"/>
  <c r="M10437" i="3"/>
  <c r="N10437" i="3" s="1"/>
  <c r="M10440" i="3"/>
  <c r="N10440" i="3" s="1"/>
  <c r="M10444" i="3"/>
  <c r="N10444" i="3" s="1"/>
  <c r="M10451" i="3"/>
  <c r="N10451" i="3" s="1"/>
  <c r="M10455" i="3"/>
  <c r="N10455" i="3" s="1"/>
  <c r="M10458" i="3"/>
  <c r="N10458" i="3" s="1"/>
  <c r="M10462" i="3"/>
  <c r="N10462" i="3" s="1"/>
  <c r="M10465" i="3"/>
  <c r="N10465" i="3" s="1"/>
  <c r="M10469" i="3"/>
  <c r="N10469" i="3" s="1"/>
  <c r="M10472" i="3"/>
  <c r="N10472" i="3" s="1"/>
  <c r="M10476" i="3"/>
  <c r="N10476" i="3" s="1"/>
  <c r="M10483" i="3"/>
  <c r="N10483" i="3" s="1"/>
  <c r="M10487" i="3"/>
  <c r="N10487" i="3" s="1"/>
  <c r="M10490" i="3"/>
  <c r="N10490" i="3" s="1"/>
  <c r="M10494" i="3"/>
  <c r="N10494" i="3" s="1"/>
  <c r="M10497" i="3"/>
  <c r="N10497" i="3" s="1"/>
  <c r="M10501" i="3"/>
  <c r="N10501" i="3" s="1"/>
  <c r="M10504" i="3"/>
  <c r="N10504" i="3" s="1"/>
  <c r="M10508" i="3"/>
  <c r="N10508" i="3" s="1"/>
  <c r="M10515" i="3"/>
  <c r="N10515" i="3" s="1"/>
  <c r="M10261" i="3"/>
  <c r="N10261" i="3" s="1"/>
  <c r="M10264" i="3"/>
  <c r="N10264" i="3" s="1"/>
  <c r="M10268" i="3"/>
  <c r="N10268" i="3" s="1"/>
  <c r="M10271" i="3"/>
  <c r="N10271" i="3" s="1"/>
  <c r="M10265" i="3"/>
  <c r="N10265" i="3" s="1"/>
  <c r="M10269" i="3"/>
  <c r="N10269" i="3" s="1"/>
  <c r="M10262" i="3"/>
  <c r="N10262" i="3" s="1"/>
  <c r="M10266" i="3"/>
  <c r="N10266" i="3" s="1"/>
  <c r="M10263" i="3"/>
  <c r="N10263" i="3" s="1"/>
  <c r="M10267" i="3"/>
  <c r="N10267" i="3" s="1"/>
  <c r="M10270" i="3"/>
  <c r="N10270" i="3" s="1"/>
  <c r="M8954" i="3"/>
  <c r="N8954" i="3" s="1"/>
  <c r="M8957" i="3"/>
  <c r="N8957" i="3" s="1"/>
  <c r="M8961" i="3"/>
  <c r="N8961" i="3" s="1"/>
  <c r="M8967" i="3"/>
  <c r="N8967" i="3" s="1"/>
  <c r="M8970" i="3"/>
  <c r="N8970" i="3" s="1"/>
  <c r="M8973" i="3"/>
  <c r="N8973" i="3" s="1"/>
  <c r="M8977" i="3"/>
  <c r="N8977" i="3" s="1"/>
  <c r="M8983" i="3"/>
  <c r="N8983" i="3" s="1"/>
  <c r="M8986" i="3"/>
  <c r="N8986" i="3" s="1"/>
  <c r="M8989" i="3"/>
  <c r="N8989" i="3" s="1"/>
  <c r="M8993" i="3"/>
  <c r="N8993" i="3" s="1"/>
  <c r="M8999" i="3"/>
  <c r="N8999" i="3" s="1"/>
  <c r="M9002" i="3"/>
  <c r="N9002" i="3" s="1"/>
  <c r="M9005" i="3"/>
  <c r="N9005" i="3" s="1"/>
  <c r="M9009" i="3"/>
  <c r="N9009" i="3" s="1"/>
  <c r="M9015" i="3"/>
  <c r="N9015" i="3" s="1"/>
  <c r="M9018" i="3"/>
  <c r="N9018" i="3" s="1"/>
  <c r="M9021" i="3"/>
  <c r="N9021" i="3" s="1"/>
  <c r="M9025" i="3"/>
  <c r="N9025" i="3" s="1"/>
  <c r="M9031" i="3"/>
  <c r="N9031" i="3" s="1"/>
  <c r="M9034" i="3"/>
  <c r="N9034" i="3" s="1"/>
  <c r="M9037" i="3"/>
  <c r="N9037" i="3" s="1"/>
  <c r="M9041" i="3"/>
  <c r="N9041" i="3" s="1"/>
  <c r="M9047" i="3"/>
  <c r="N9047" i="3" s="1"/>
  <c r="M9050" i="3"/>
  <c r="N9050" i="3" s="1"/>
  <c r="M9053" i="3"/>
  <c r="N9053" i="3" s="1"/>
  <c r="M9057" i="3"/>
  <c r="N9057" i="3" s="1"/>
  <c r="M9063" i="3"/>
  <c r="N9063" i="3" s="1"/>
  <c r="M9066" i="3"/>
  <c r="N9066" i="3" s="1"/>
  <c r="M9069" i="3"/>
  <c r="N9069" i="3" s="1"/>
  <c r="M9073" i="3"/>
  <c r="N9073" i="3" s="1"/>
  <c r="M9079" i="3"/>
  <c r="N9079" i="3" s="1"/>
  <c r="M9082" i="3"/>
  <c r="N9082" i="3" s="1"/>
  <c r="M9085" i="3"/>
  <c r="N9085" i="3" s="1"/>
  <c r="M9089" i="3"/>
  <c r="N9089" i="3" s="1"/>
  <c r="M9095" i="3"/>
  <c r="N9095" i="3" s="1"/>
  <c r="M9098" i="3"/>
  <c r="N9098" i="3" s="1"/>
  <c r="M9101" i="3"/>
  <c r="N9101" i="3" s="1"/>
  <c r="M9105" i="3"/>
  <c r="N9105" i="3" s="1"/>
  <c r="M9111" i="3"/>
  <c r="N9111" i="3" s="1"/>
  <c r="M9114" i="3"/>
  <c r="N9114" i="3" s="1"/>
  <c r="M9117" i="3"/>
  <c r="N9117" i="3" s="1"/>
  <c r="M9121" i="3"/>
  <c r="N9121" i="3" s="1"/>
  <c r="M9127" i="3"/>
  <c r="N9127" i="3" s="1"/>
  <c r="M9130" i="3"/>
  <c r="N9130" i="3" s="1"/>
  <c r="M9133" i="3"/>
  <c r="N9133" i="3" s="1"/>
  <c r="M9137" i="3"/>
  <c r="N9137" i="3" s="1"/>
  <c r="M8955" i="3"/>
  <c r="N8955" i="3" s="1"/>
  <c r="M8958" i="3"/>
  <c r="N8958" i="3" s="1"/>
  <c r="M8964" i="3"/>
  <c r="N8964" i="3" s="1"/>
  <c r="M8968" i="3"/>
  <c r="N8968" i="3" s="1"/>
  <c r="M8971" i="3"/>
  <c r="N8971" i="3" s="1"/>
  <c r="M8974" i="3"/>
  <c r="N8974" i="3" s="1"/>
  <c r="M8980" i="3"/>
  <c r="N8980" i="3" s="1"/>
  <c r="M8984" i="3"/>
  <c r="N8984" i="3" s="1"/>
  <c r="M8987" i="3"/>
  <c r="N8987" i="3" s="1"/>
  <c r="M8990" i="3"/>
  <c r="N8990" i="3" s="1"/>
  <c r="M8996" i="3"/>
  <c r="N8996" i="3" s="1"/>
  <c r="M9000" i="3"/>
  <c r="N9000" i="3" s="1"/>
  <c r="M9003" i="3"/>
  <c r="N9003" i="3" s="1"/>
  <c r="M9006" i="3"/>
  <c r="N9006" i="3" s="1"/>
  <c r="M9012" i="3"/>
  <c r="N9012" i="3" s="1"/>
  <c r="M9016" i="3"/>
  <c r="N9016" i="3" s="1"/>
  <c r="M9019" i="3"/>
  <c r="N9019" i="3" s="1"/>
  <c r="M9022" i="3"/>
  <c r="N9022" i="3" s="1"/>
  <c r="M9028" i="3"/>
  <c r="N9028" i="3" s="1"/>
  <c r="M9032" i="3"/>
  <c r="N9032" i="3" s="1"/>
  <c r="M9035" i="3"/>
  <c r="N9035" i="3" s="1"/>
  <c r="M9038" i="3"/>
  <c r="N9038" i="3" s="1"/>
  <c r="M9044" i="3"/>
  <c r="N9044" i="3" s="1"/>
  <c r="M9048" i="3"/>
  <c r="N9048" i="3" s="1"/>
  <c r="M9051" i="3"/>
  <c r="N9051" i="3" s="1"/>
  <c r="M9054" i="3"/>
  <c r="N9054" i="3" s="1"/>
  <c r="M9060" i="3"/>
  <c r="N9060" i="3" s="1"/>
  <c r="M9064" i="3"/>
  <c r="N9064" i="3" s="1"/>
  <c r="M9067" i="3"/>
  <c r="N9067" i="3" s="1"/>
  <c r="M9070" i="3"/>
  <c r="N9070" i="3" s="1"/>
  <c r="M9076" i="3"/>
  <c r="N9076" i="3" s="1"/>
  <c r="M9080" i="3"/>
  <c r="N9080" i="3" s="1"/>
  <c r="M9083" i="3"/>
  <c r="N9083" i="3" s="1"/>
  <c r="M9086" i="3"/>
  <c r="N9086" i="3" s="1"/>
  <c r="M9092" i="3"/>
  <c r="N9092" i="3" s="1"/>
  <c r="M9096" i="3"/>
  <c r="N9096" i="3" s="1"/>
  <c r="M9099" i="3"/>
  <c r="N9099" i="3" s="1"/>
  <c r="M9102" i="3"/>
  <c r="N9102" i="3" s="1"/>
  <c r="M9108" i="3"/>
  <c r="N9108" i="3" s="1"/>
  <c r="M9112" i="3"/>
  <c r="N9112" i="3" s="1"/>
  <c r="M9115" i="3"/>
  <c r="N9115" i="3" s="1"/>
  <c r="M9118" i="3"/>
  <c r="N9118" i="3" s="1"/>
  <c r="M9124" i="3"/>
  <c r="N9124" i="3" s="1"/>
  <c r="M9128" i="3"/>
  <c r="N9128" i="3" s="1"/>
  <c r="M9131" i="3"/>
  <c r="N9131" i="3" s="1"/>
  <c r="M9134" i="3"/>
  <c r="N9134" i="3" s="1"/>
  <c r="M9140" i="3"/>
  <c r="N9140" i="3" s="1"/>
  <c r="M8959" i="3"/>
  <c r="N8959" i="3" s="1"/>
  <c r="M8962" i="3"/>
  <c r="N8962" i="3" s="1"/>
  <c r="M8965" i="3"/>
  <c r="N8965" i="3" s="1"/>
  <c r="M8969" i="3"/>
  <c r="N8969" i="3" s="1"/>
  <c r="M8975" i="3"/>
  <c r="N8975" i="3" s="1"/>
  <c r="M8978" i="3"/>
  <c r="N8978" i="3" s="1"/>
  <c r="M8981" i="3"/>
  <c r="N8981" i="3" s="1"/>
  <c r="M8985" i="3"/>
  <c r="N8985" i="3" s="1"/>
  <c r="M8991" i="3"/>
  <c r="N8991" i="3" s="1"/>
  <c r="M8994" i="3"/>
  <c r="N8994" i="3" s="1"/>
  <c r="M8997" i="3"/>
  <c r="N8997" i="3" s="1"/>
  <c r="M9001" i="3"/>
  <c r="N9001" i="3" s="1"/>
  <c r="M9007" i="3"/>
  <c r="N9007" i="3" s="1"/>
  <c r="M9010" i="3"/>
  <c r="N9010" i="3" s="1"/>
  <c r="M9013" i="3"/>
  <c r="N9013" i="3" s="1"/>
  <c r="M9017" i="3"/>
  <c r="N9017" i="3" s="1"/>
  <c r="M9023" i="3"/>
  <c r="N9023" i="3" s="1"/>
  <c r="M9026" i="3"/>
  <c r="N9026" i="3" s="1"/>
  <c r="M9029" i="3"/>
  <c r="N9029" i="3" s="1"/>
  <c r="M9033" i="3"/>
  <c r="N9033" i="3" s="1"/>
  <c r="M9039" i="3"/>
  <c r="N9039" i="3" s="1"/>
  <c r="M9042" i="3"/>
  <c r="N9042" i="3" s="1"/>
  <c r="M9045" i="3"/>
  <c r="N9045" i="3" s="1"/>
  <c r="M9049" i="3"/>
  <c r="N9049" i="3" s="1"/>
  <c r="M9055" i="3"/>
  <c r="N9055" i="3" s="1"/>
  <c r="M9058" i="3"/>
  <c r="N9058" i="3" s="1"/>
  <c r="M9061" i="3"/>
  <c r="N9061" i="3" s="1"/>
  <c r="M9065" i="3"/>
  <c r="N9065" i="3" s="1"/>
  <c r="M9071" i="3"/>
  <c r="N9071" i="3" s="1"/>
  <c r="M9074" i="3"/>
  <c r="N9074" i="3" s="1"/>
  <c r="M9077" i="3"/>
  <c r="N9077" i="3" s="1"/>
  <c r="M9081" i="3"/>
  <c r="N9081" i="3" s="1"/>
  <c r="M9087" i="3"/>
  <c r="N9087" i="3" s="1"/>
  <c r="M9090" i="3"/>
  <c r="N9090" i="3" s="1"/>
  <c r="M9093" i="3"/>
  <c r="N9093" i="3" s="1"/>
  <c r="M9097" i="3"/>
  <c r="N9097" i="3" s="1"/>
  <c r="M9103" i="3"/>
  <c r="N9103" i="3" s="1"/>
  <c r="M9106" i="3"/>
  <c r="N9106" i="3" s="1"/>
  <c r="M9109" i="3"/>
  <c r="N9109" i="3" s="1"/>
  <c r="M9113" i="3"/>
  <c r="N9113" i="3" s="1"/>
  <c r="M9119" i="3"/>
  <c r="N9119" i="3" s="1"/>
  <c r="M9122" i="3"/>
  <c r="N9122" i="3" s="1"/>
  <c r="M9125" i="3"/>
  <c r="N9125" i="3" s="1"/>
  <c r="M9129" i="3"/>
  <c r="N9129" i="3" s="1"/>
  <c r="M9135" i="3"/>
  <c r="N9135" i="3" s="1"/>
  <c r="M9138" i="3"/>
  <c r="N9138" i="3" s="1"/>
  <c r="M8956" i="3"/>
  <c r="N8956" i="3" s="1"/>
  <c r="M8960" i="3"/>
  <c r="N8960" i="3" s="1"/>
  <c r="M8963" i="3"/>
  <c r="N8963" i="3" s="1"/>
  <c r="M8966" i="3"/>
  <c r="N8966" i="3" s="1"/>
  <c r="M8972" i="3"/>
  <c r="N8972" i="3" s="1"/>
  <c r="M8976" i="3"/>
  <c r="N8976" i="3" s="1"/>
  <c r="M8979" i="3"/>
  <c r="N8979" i="3" s="1"/>
  <c r="M8982" i="3"/>
  <c r="N8982" i="3" s="1"/>
  <c r="M8988" i="3"/>
  <c r="N8988" i="3" s="1"/>
  <c r="M8992" i="3"/>
  <c r="N8992" i="3" s="1"/>
  <c r="M8995" i="3"/>
  <c r="N8995" i="3" s="1"/>
  <c r="M8998" i="3"/>
  <c r="N8998" i="3" s="1"/>
  <c r="M9004" i="3"/>
  <c r="N9004" i="3" s="1"/>
  <c r="M9008" i="3"/>
  <c r="N9008" i="3" s="1"/>
  <c r="M9011" i="3"/>
  <c r="N9011" i="3" s="1"/>
  <c r="M9014" i="3"/>
  <c r="N9014" i="3" s="1"/>
  <c r="M9020" i="3"/>
  <c r="N9020" i="3" s="1"/>
  <c r="M9024" i="3"/>
  <c r="N9024" i="3" s="1"/>
  <c r="M9027" i="3"/>
  <c r="N9027" i="3" s="1"/>
  <c r="M9030" i="3"/>
  <c r="N9030" i="3" s="1"/>
  <c r="M9036" i="3"/>
  <c r="N9036" i="3" s="1"/>
  <c r="M9040" i="3"/>
  <c r="N9040" i="3" s="1"/>
  <c r="M9043" i="3"/>
  <c r="N9043" i="3" s="1"/>
  <c r="M9046" i="3"/>
  <c r="N9046" i="3" s="1"/>
  <c r="M9052" i="3"/>
  <c r="N9052" i="3" s="1"/>
  <c r="M9056" i="3"/>
  <c r="N9056" i="3" s="1"/>
  <c r="M9059" i="3"/>
  <c r="N9059" i="3" s="1"/>
  <c r="M9062" i="3"/>
  <c r="N9062" i="3" s="1"/>
  <c r="M9068" i="3"/>
  <c r="N9068" i="3" s="1"/>
  <c r="M9072" i="3"/>
  <c r="N9072" i="3" s="1"/>
  <c r="M9075" i="3"/>
  <c r="N9075" i="3" s="1"/>
  <c r="M9078" i="3"/>
  <c r="N9078" i="3" s="1"/>
  <c r="M9084" i="3"/>
  <c r="N9084" i="3" s="1"/>
  <c r="M9088" i="3"/>
  <c r="N9088" i="3" s="1"/>
  <c r="M9091" i="3"/>
  <c r="N9091" i="3" s="1"/>
  <c r="M9094" i="3"/>
  <c r="N9094" i="3" s="1"/>
  <c r="M9100" i="3"/>
  <c r="N9100" i="3" s="1"/>
  <c r="M9104" i="3"/>
  <c r="N9104" i="3" s="1"/>
  <c r="M9107" i="3"/>
  <c r="N9107" i="3" s="1"/>
  <c r="M9110" i="3"/>
  <c r="N9110" i="3" s="1"/>
  <c r="M9116" i="3"/>
  <c r="N9116" i="3" s="1"/>
  <c r="M9120" i="3"/>
  <c r="N9120" i="3" s="1"/>
  <c r="M9123" i="3"/>
  <c r="N9123" i="3" s="1"/>
  <c r="M9126" i="3"/>
  <c r="N9126" i="3" s="1"/>
  <c r="M9132" i="3"/>
  <c r="N9132" i="3" s="1"/>
  <c r="M9136" i="3"/>
  <c r="N9136" i="3" s="1"/>
  <c r="M9139" i="3"/>
  <c r="N9139" i="3" s="1"/>
  <c r="M8727" i="3"/>
  <c r="N8727" i="3" s="1"/>
  <c r="M8730" i="3"/>
  <c r="N8730" i="3" s="1"/>
  <c r="M8728" i="3"/>
  <c r="N8728" i="3" s="1"/>
  <c r="M8731" i="3"/>
  <c r="N8731" i="3" s="1"/>
  <c r="M8725" i="3"/>
  <c r="N8725" i="3" s="1"/>
  <c r="M8729" i="3"/>
  <c r="N8729" i="3" s="1"/>
  <c r="M8726" i="3"/>
  <c r="N8726" i="3" s="1"/>
  <c r="M8732" i="3"/>
  <c r="N8732" i="3" s="1"/>
  <c r="M8951" i="3"/>
  <c r="N8951" i="3" s="1"/>
  <c r="M8948" i="3"/>
  <c r="N8948" i="3" s="1"/>
  <c r="M8952" i="3"/>
  <c r="N8952" i="3" s="1"/>
  <c r="M8949" i="3"/>
  <c r="N8949" i="3" s="1"/>
  <c r="M8953" i="3"/>
  <c r="N8953" i="3" s="1"/>
  <c r="M8950" i="3"/>
  <c r="N8950" i="3" s="1"/>
  <c r="M8433" i="3"/>
  <c r="N8433" i="3" s="1"/>
  <c r="M8436" i="3"/>
  <c r="N8436" i="3" s="1"/>
  <c r="M8443" i="3"/>
  <c r="N8443" i="3" s="1"/>
  <c r="M8446" i="3"/>
  <c r="N8446" i="3" s="1"/>
  <c r="M8449" i="3"/>
  <c r="N8449" i="3" s="1"/>
  <c r="M8452" i="3"/>
  <c r="N8452" i="3" s="1"/>
  <c r="M8459" i="3"/>
  <c r="N8459" i="3" s="1"/>
  <c r="M8462" i="3"/>
  <c r="N8462" i="3" s="1"/>
  <c r="M8465" i="3"/>
  <c r="N8465" i="3" s="1"/>
  <c r="M8468" i="3"/>
  <c r="N8468" i="3" s="1"/>
  <c r="M8475" i="3"/>
  <c r="N8475" i="3" s="1"/>
  <c r="M8478" i="3"/>
  <c r="N8478" i="3" s="1"/>
  <c r="M8481" i="3"/>
  <c r="N8481" i="3" s="1"/>
  <c r="M8484" i="3"/>
  <c r="N8484" i="3" s="1"/>
  <c r="M8491" i="3"/>
  <c r="N8491" i="3" s="1"/>
  <c r="M8494" i="3"/>
  <c r="N8494" i="3" s="1"/>
  <c r="M8497" i="3"/>
  <c r="N8497" i="3" s="1"/>
  <c r="M8500" i="3"/>
  <c r="N8500" i="3" s="1"/>
  <c r="M8507" i="3"/>
  <c r="N8507" i="3" s="1"/>
  <c r="M8510" i="3"/>
  <c r="N8510" i="3" s="1"/>
  <c r="M8513" i="3"/>
  <c r="N8513" i="3" s="1"/>
  <c r="M8516" i="3"/>
  <c r="N8516" i="3" s="1"/>
  <c r="M8523" i="3"/>
  <c r="N8523" i="3" s="1"/>
  <c r="M8526" i="3"/>
  <c r="N8526" i="3" s="1"/>
  <c r="M8529" i="3"/>
  <c r="N8529" i="3" s="1"/>
  <c r="M8532" i="3"/>
  <c r="N8532" i="3" s="1"/>
  <c r="M8539" i="3"/>
  <c r="N8539" i="3" s="1"/>
  <c r="M8434" i="3"/>
  <c r="N8434" i="3" s="1"/>
  <c r="M8437" i="3"/>
  <c r="N8437" i="3" s="1"/>
  <c r="M8440" i="3"/>
  <c r="N8440" i="3" s="1"/>
  <c r="M8447" i="3"/>
  <c r="N8447" i="3" s="1"/>
  <c r="M8450" i="3"/>
  <c r="N8450" i="3" s="1"/>
  <c r="M8453" i="3"/>
  <c r="N8453" i="3" s="1"/>
  <c r="M8456" i="3"/>
  <c r="N8456" i="3" s="1"/>
  <c r="M8463" i="3"/>
  <c r="N8463" i="3" s="1"/>
  <c r="M8466" i="3"/>
  <c r="N8466" i="3" s="1"/>
  <c r="M8469" i="3"/>
  <c r="N8469" i="3" s="1"/>
  <c r="M8472" i="3"/>
  <c r="N8472" i="3" s="1"/>
  <c r="M8479" i="3"/>
  <c r="N8479" i="3" s="1"/>
  <c r="M8482" i="3"/>
  <c r="N8482" i="3" s="1"/>
  <c r="M8485" i="3"/>
  <c r="N8485" i="3" s="1"/>
  <c r="M8488" i="3"/>
  <c r="N8488" i="3" s="1"/>
  <c r="M8495" i="3"/>
  <c r="N8495" i="3" s="1"/>
  <c r="M8498" i="3"/>
  <c r="N8498" i="3" s="1"/>
  <c r="M8501" i="3"/>
  <c r="N8501" i="3" s="1"/>
  <c r="M8504" i="3"/>
  <c r="N8504" i="3" s="1"/>
  <c r="M8511" i="3"/>
  <c r="N8511" i="3" s="1"/>
  <c r="M8514" i="3"/>
  <c r="N8514" i="3" s="1"/>
  <c r="M8517" i="3"/>
  <c r="N8517" i="3" s="1"/>
  <c r="M8520" i="3"/>
  <c r="N8520" i="3" s="1"/>
  <c r="M8527" i="3"/>
  <c r="N8527" i="3" s="1"/>
  <c r="M8530" i="3"/>
  <c r="N8530" i="3" s="1"/>
  <c r="M8533" i="3"/>
  <c r="N8533" i="3" s="1"/>
  <c r="M8536" i="3"/>
  <c r="N8536" i="3" s="1"/>
  <c r="M8435" i="3"/>
  <c r="N8435" i="3" s="1"/>
  <c r="M8438" i="3"/>
  <c r="N8438" i="3" s="1"/>
  <c r="M8441" i="3"/>
  <c r="N8441" i="3" s="1"/>
  <c r="M8444" i="3"/>
  <c r="N8444" i="3" s="1"/>
  <c r="M8451" i="3"/>
  <c r="N8451" i="3" s="1"/>
  <c r="M8454" i="3"/>
  <c r="N8454" i="3" s="1"/>
  <c r="M8457" i="3"/>
  <c r="N8457" i="3" s="1"/>
  <c r="M8460" i="3"/>
  <c r="N8460" i="3" s="1"/>
  <c r="M8467" i="3"/>
  <c r="N8467" i="3" s="1"/>
  <c r="M8470" i="3"/>
  <c r="N8470" i="3" s="1"/>
  <c r="M8473" i="3"/>
  <c r="N8473" i="3" s="1"/>
  <c r="M8476" i="3"/>
  <c r="N8476" i="3" s="1"/>
  <c r="M8483" i="3"/>
  <c r="N8483" i="3" s="1"/>
  <c r="M8486" i="3"/>
  <c r="N8486" i="3" s="1"/>
  <c r="M8489" i="3"/>
  <c r="N8489" i="3" s="1"/>
  <c r="M8492" i="3"/>
  <c r="N8492" i="3" s="1"/>
  <c r="M8499" i="3"/>
  <c r="N8499" i="3" s="1"/>
  <c r="M8502" i="3"/>
  <c r="N8502" i="3" s="1"/>
  <c r="M8505" i="3"/>
  <c r="N8505" i="3" s="1"/>
  <c r="M8508" i="3"/>
  <c r="N8508" i="3" s="1"/>
  <c r="M8515" i="3"/>
  <c r="N8515" i="3" s="1"/>
  <c r="M8518" i="3"/>
  <c r="N8518" i="3" s="1"/>
  <c r="M8521" i="3"/>
  <c r="N8521" i="3" s="1"/>
  <c r="M8524" i="3"/>
  <c r="N8524" i="3" s="1"/>
  <c r="M8531" i="3"/>
  <c r="N8531" i="3" s="1"/>
  <c r="M8534" i="3"/>
  <c r="N8534" i="3" s="1"/>
  <c r="M8537" i="3"/>
  <c r="N8537" i="3" s="1"/>
  <c r="M8540" i="3"/>
  <c r="N8540" i="3" s="1"/>
  <c r="M8432" i="3"/>
  <c r="N8432" i="3" s="1"/>
  <c r="M8439" i="3"/>
  <c r="N8439" i="3" s="1"/>
  <c r="M8442" i="3"/>
  <c r="N8442" i="3" s="1"/>
  <c r="M8445" i="3"/>
  <c r="N8445" i="3" s="1"/>
  <c r="M8448" i="3"/>
  <c r="N8448" i="3" s="1"/>
  <c r="M8455" i="3"/>
  <c r="N8455" i="3" s="1"/>
  <c r="M8458" i="3"/>
  <c r="N8458" i="3" s="1"/>
  <c r="M8461" i="3"/>
  <c r="N8461" i="3" s="1"/>
  <c r="M8464" i="3"/>
  <c r="N8464" i="3" s="1"/>
  <c r="M8471" i="3"/>
  <c r="N8471" i="3" s="1"/>
  <c r="M8474" i="3"/>
  <c r="N8474" i="3" s="1"/>
  <c r="M8477" i="3"/>
  <c r="N8477" i="3" s="1"/>
  <c r="M8480" i="3"/>
  <c r="N8480" i="3" s="1"/>
  <c r="M8487" i="3"/>
  <c r="N8487" i="3" s="1"/>
  <c r="M8490" i="3"/>
  <c r="N8490" i="3" s="1"/>
  <c r="M8493" i="3"/>
  <c r="N8493" i="3" s="1"/>
  <c r="M8496" i="3"/>
  <c r="N8496" i="3" s="1"/>
  <c r="M8503" i="3"/>
  <c r="N8503" i="3" s="1"/>
  <c r="M8506" i="3"/>
  <c r="N8506" i="3" s="1"/>
  <c r="M8509" i="3"/>
  <c r="N8509" i="3" s="1"/>
  <c r="M8512" i="3"/>
  <c r="N8512" i="3" s="1"/>
  <c r="M8519" i="3"/>
  <c r="N8519" i="3" s="1"/>
  <c r="M8522" i="3"/>
  <c r="N8522" i="3" s="1"/>
  <c r="M8525" i="3"/>
  <c r="N8525" i="3" s="1"/>
  <c r="M8528" i="3"/>
  <c r="N8528" i="3" s="1"/>
  <c r="M8535" i="3"/>
  <c r="N8535" i="3" s="1"/>
  <c r="M8538" i="3"/>
  <c r="N8538" i="3" s="1"/>
  <c r="M8340" i="3"/>
  <c r="N8340" i="3" s="1"/>
  <c r="M8347" i="3"/>
  <c r="N8347" i="3" s="1"/>
  <c r="M8350" i="3"/>
  <c r="N8350" i="3" s="1"/>
  <c r="M8353" i="3"/>
  <c r="N8353" i="3" s="1"/>
  <c r="M8356" i="3"/>
  <c r="N8356" i="3" s="1"/>
  <c r="M8341" i="3"/>
  <c r="N8341" i="3" s="1"/>
  <c r="M8344" i="3"/>
  <c r="N8344" i="3" s="1"/>
  <c r="M8351" i="3"/>
  <c r="N8351" i="3" s="1"/>
  <c r="M8354" i="3"/>
  <c r="N8354" i="3" s="1"/>
  <c r="M8342" i="3"/>
  <c r="N8342" i="3" s="1"/>
  <c r="M8345" i="3"/>
  <c r="N8345" i="3" s="1"/>
  <c r="M8348" i="3"/>
  <c r="N8348" i="3" s="1"/>
  <c r="M8355" i="3"/>
  <c r="N8355" i="3" s="1"/>
  <c r="M8343" i="3"/>
  <c r="N8343" i="3" s="1"/>
  <c r="M8346" i="3"/>
  <c r="N8346" i="3" s="1"/>
  <c r="M8349" i="3"/>
  <c r="N8349" i="3" s="1"/>
  <c r="M8352" i="3"/>
  <c r="N8352" i="3" s="1"/>
  <c r="M8164" i="3"/>
  <c r="N8164" i="3" s="1"/>
  <c r="M8171" i="3"/>
  <c r="N8171" i="3" s="1"/>
  <c r="M8174" i="3"/>
  <c r="N8174" i="3" s="1"/>
  <c r="M8177" i="3"/>
  <c r="N8177" i="3" s="1"/>
  <c r="M8180" i="3"/>
  <c r="N8180" i="3" s="1"/>
  <c r="M8187" i="3"/>
  <c r="N8187" i="3" s="1"/>
  <c r="M8190" i="3"/>
  <c r="N8190" i="3" s="1"/>
  <c r="M8193" i="3"/>
  <c r="N8193" i="3" s="1"/>
  <c r="M8196" i="3"/>
  <c r="N8196" i="3" s="1"/>
  <c r="M8203" i="3"/>
  <c r="N8203" i="3" s="1"/>
  <c r="M8206" i="3"/>
  <c r="N8206" i="3" s="1"/>
  <c r="M8209" i="3"/>
  <c r="N8209" i="3" s="1"/>
  <c r="M8212" i="3"/>
  <c r="N8212" i="3" s="1"/>
  <c r="M8219" i="3"/>
  <c r="N8219" i="3" s="1"/>
  <c r="M8222" i="3"/>
  <c r="N8222" i="3" s="1"/>
  <c r="M8225" i="3"/>
  <c r="N8225" i="3" s="1"/>
  <c r="M8228" i="3"/>
  <c r="N8228" i="3" s="1"/>
  <c r="M8235" i="3"/>
  <c r="N8235" i="3" s="1"/>
  <c r="M8238" i="3"/>
  <c r="N8238" i="3" s="1"/>
  <c r="M8165" i="3"/>
  <c r="N8165" i="3" s="1"/>
  <c r="M8168" i="3"/>
  <c r="N8168" i="3" s="1"/>
  <c r="M8175" i="3"/>
  <c r="N8175" i="3" s="1"/>
  <c r="M8178" i="3"/>
  <c r="N8178" i="3" s="1"/>
  <c r="M8181" i="3"/>
  <c r="N8181" i="3" s="1"/>
  <c r="M8184" i="3"/>
  <c r="N8184" i="3" s="1"/>
  <c r="M8191" i="3"/>
  <c r="N8191" i="3" s="1"/>
  <c r="M8194" i="3"/>
  <c r="N8194" i="3" s="1"/>
  <c r="M8197" i="3"/>
  <c r="N8197" i="3" s="1"/>
  <c r="M8200" i="3"/>
  <c r="N8200" i="3" s="1"/>
  <c r="M8207" i="3"/>
  <c r="N8207" i="3" s="1"/>
  <c r="M8210" i="3"/>
  <c r="N8210" i="3" s="1"/>
  <c r="M8213" i="3"/>
  <c r="N8213" i="3" s="1"/>
  <c r="M8216" i="3"/>
  <c r="N8216" i="3" s="1"/>
  <c r="M8223" i="3"/>
  <c r="N8223" i="3" s="1"/>
  <c r="M8226" i="3"/>
  <c r="N8226" i="3" s="1"/>
  <c r="M8229" i="3"/>
  <c r="N8229" i="3" s="1"/>
  <c r="M8232" i="3"/>
  <c r="N8232" i="3" s="1"/>
  <c r="M8166" i="3"/>
  <c r="N8166" i="3" s="1"/>
  <c r="M8169" i="3"/>
  <c r="N8169" i="3" s="1"/>
  <c r="M8172" i="3"/>
  <c r="N8172" i="3" s="1"/>
  <c r="M8179" i="3"/>
  <c r="N8179" i="3" s="1"/>
  <c r="M8182" i="3"/>
  <c r="N8182" i="3" s="1"/>
  <c r="M8185" i="3"/>
  <c r="N8185" i="3" s="1"/>
  <c r="M8188" i="3"/>
  <c r="N8188" i="3" s="1"/>
  <c r="M8195" i="3"/>
  <c r="N8195" i="3" s="1"/>
  <c r="M8198" i="3"/>
  <c r="N8198" i="3" s="1"/>
  <c r="M8201" i="3"/>
  <c r="N8201" i="3" s="1"/>
  <c r="M8204" i="3"/>
  <c r="N8204" i="3" s="1"/>
  <c r="M8211" i="3"/>
  <c r="N8211" i="3" s="1"/>
  <c r="M8214" i="3"/>
  <c r="N8214" i="3" s="1"/>
  <c r="M8217" i="3"/>
  <c r="N8217" i="3" s="1"/>
  <c r="M8220" i="3"/>
  <c r="N8220" i="3" s="1"/>
  <c r="M8227" i="3"/>
  <c r="N8227" i="3" s="1"/>
  <c r="M8230" i="3"/>
  <c r="N8230" i="3" s="1"/>
  <c r="M8233" i="3"/>
  <c r="N8233" i="3" s="1"/>
  <c r="M8236" i="3"/>
  <c r="N8236" i="3" s="1"/>
  <c r="M8167" i="3"/>
  <c r="N8167" i="3" s="1"/>
  <c r="M8170" i="3"/>
  <c r="N8170" i="3" s="1"/>
  <c r="M8173" i="3"/>
  <c r="N8173" i="3" s="1"/>
  <c r="M8176" i="3"/>
  <c r="N8176" i="3" s="1"/>
  <c r="M8183" i="3"/>
  <c r="N8183" i="3" s="1"/>
  <c r="M8186" i="3"/>
  <c r="N8186" i="3" s="1"/>
  <c r="M8189" i="3"/>
  <c r="N8189" i="3" s="1"/>
  <c r="M8192" i="3"/>
  <c r="N8192" i="3" s="1"/>
  <c r="M8199" i="3"/>
  <c r="N8199" i="3" s="1"/>
  <c r="M8202" i="3"/>
  <c r="N8202" i="3" s="1"/>
  <c r="M8205" i="3"/>
  <c r="N8205" i="3" s="1"/>
  <c r="M8208" i="3"/>
  <c r="N8208" i="3" s="1"/>
  <c r="M8215" i="3"/>
  <c r="N8215" i="3" s="1"/>
  <c r="M8218" i="3"/>
  <c r="N8218" i="3" s="1"/>
  <c r="M8221" i="3"/>
  <c r="N8221" i="3" s="1"/>
  <c r="M8224" i="3"/>
  <c r="N8224" i="3" s="1"/>
  <c r="M8231" i="3"/>
  <c r="N8231" i="3" s="1"/>
  <c r="M8234" i="3"/>
  <c r="N8234" i="3" s="1"/>
  <c r="M8237" i="3"/>
  <c r="N8237" i="3" s="1"/>
  <c r="M8059" i="3"/>
  <c r="N8059" i="3" s="1"/>
  <c r="M8062" i="3"/>
  <c r="N8062" i="3" s="1"/>
  <c r="M8065" i="3"/>
  <c r="N8065" i="3" s="1"/>
  <c r="M8068" i="3"/>
  <c r="N8068" i="3" s="1"/>
  <c r="M8075" i="3"/>
  <c r="N8075" i="3" s="1"/>
  <c r="M8078" i="3"/>
  <c r="N8078" i="3" s="1"/>
  <c r="M8081" i="3"/>
  <c r="N8081" i="3" s="1"/>
  <c r="M8084" i="3"/>
  <c r="N8084" i="3" s="1"/>
  <c r="M8091" i="3"/>
  <c r="N8091" i="3" s="1"/>
  <c r="M8094" i="3"/>
  <c r="N8094" i="3" s="1"/>
  <c r="M8056" i="3"/>
  <c r="N8056" i="3" s="1"/>
  <c r="M8063" i="3"/>
  <c r="N8063" i="3" s="1"/>
  <c r="M8066" i="3"/>
  <c r="N8066" i="3" s="1"/>
  <c r="M8069" i="3"/>
  <c r="N8069" i="3" s="1"/>
  <c r="M8072" i="3"/>
  <c r="N8072" i="3" s="1"/>
  <c r="M8079" i="3"/>
  <c r="N8079" i="3" s="1"/>
  <c r="M8082" i="3"/>
  <c r="N8082" i="3" s="1"/>
  <c r="M8085" i="3"/>
  <c r="N8085" i="3" s="1"/>
  <c r="M8088" i="3"/>
  <c r="N8088" i="3" s="1"/>
  <c r="M8095" i="3"/>
  <c r="N8095" i="3" s="1"/>
  <c r="M8057" i="3"/>
  <c r="N8057" i="3" s="1"/>
  <c r="M8060" i="3"/>
  <c r="N8060" i="3" s="1"/>
  <c r="M8067" i="3"/>
  <c r="N8067" i="3" s="1"/>
  <c r="M8070" i="3"/>
  <c r="N8070" i="3" s="1"/>
  <c r="M8073" i="3"/>
  <c r="N8073" i="3" s="1"/>
  <c r="M8076" i="3"/>
  <c r="N8076" i="3" s="1"/>
  <c r="M8083" i="3"/>
  <c r="N8083" i="3" s="1"/>
  <c r="M8086" i="3"/>
  <c r="N8086" i="3" s="1"/>
  <c r="M8089" i="3"/>
  <c r="N8089" i="3" s="1"/>
  <c r="M8092" i="3"/>
  <c r="N8092" i="3" s="1"/>
  <c r="M8058" i="3"/>
  <c r="N8058" i="3" s="1"/>
  <c r="M8061" i="3"/>
  <c r="N8061" i="3" s="1"/>
  <c r="M8064" i="3"/>
  <c r="N8064" i="3" s="1"/>
  <c r="M8071" i="3"/>
  <c r="N8071" i="3" s="1"/>
  <c r="M8074" i="3"/>
  <c r="N8074" i="3" s="1"/>
  <c r="M8077" i="3"/>
  <c r="N8077" i="3" s="1"/>
  <c r="M8080" i="3"/>
  <c r="N8080" i="3" s="1"/>
  <c r="M8087" i="3"/>
  <c r="N8087" i="3" s="1"/>
  <c r="M8090" i="3"/>
  <c r="N8090" i="3" s="1"/>
  <c r="M8093" i="3"/>
  <c r="N8093" i="3" s="1"/>
  <c r="M8096" i="3"/>
  <c r="N8096" i="3" s="1"/>
  <c r="M7790" i="3"/>
  <c r="N7790" i="3" s="1"/>
  <c r="M7793" i="3"/>
  <c r="N7793" i="3" s="1"/>
  <c r="M7796" i="3"/>
  <c r="N7796" i="3" s="1"/>
  <c r="M7803" i="3"/>
  <c r="N7803" i="3" s="1"/>
  <c r="M7806" i="3"/>
  <c r="N7806" i="3" s="1"/>
  <c r="M7809" i="3"/>
  <c r="N7809" i="3" s="1"/>
  <c r="M7812" i="3"/>
  <c r="N7812" i="3" s="1"/>
  <c r="M7819" i="3"/>
  <c r="N7819" i="3" s="1"/>
  <c r="M7791" i="3"/>
  <c r="N7791" i="3" s="1"/>
  <c r="M7794" i="3"/>
  <c r="N7794" i="3" s="1"/>
  <c r="M7797" i="3"/>
  <c r="N7797" i="3" s="1"/>
  <c r="M7800" i="3"/>
  <c r="N7800" i="3" s="1"/>
  <c r="M7807" i="3"/>
  <c r="N7807" i="3" s="1"/>
  <c r="M7810" i="3"/>
  <c r="N7810" i="3" s="1"/>
  <c r="M7813" i="3"/>
  <c r="N7813" i="3" s="1"/>
  <c r="M7816" i="3"/>
  <c r="N7816" i="3" s="1"/>
  <c r="M7788" i="3"/>
  <c r="N7788" i="3" s="1"/>
  <c r="M7795" i="3"/>
  <c r="N7795" i="3" s="1"/>
  <c r="M7798" i="3"/>
  <c r="N7798" i="3" s="1"/>
  <c r="M7801" i="3"/>
  <c r="N7801" i="3" s="1"/>
  <c r="M7804" i="3"/>
  <c r="N7804" i="3" s="1"/>
  <c r="M7811" i="3"/>
  <c r="N7811" i="3" s="1"/>
  <c r="M7814" i="3"/>
  <c r="N7814" i="3" s="1"/>
  <c r="M7817" i="3"/>
  <c r="N7817" i="3" s="1"/>
  <c r="M7820" i="3"/>
  <c r="N7820" i="3" s="1"/>
  <c r="M7789" i="3"/>
  <c r="N7789" i="3" s="1"/>
  <c r="M7792" i="3"/>
  <c r="N7792" i="3" s="1"/>
  <c r="M7799" i="3"/>
  <c r="N7799" i="3" s="1"/>
  <c r="M7802" i="3"/>
  <c r="N7802" i="3" s="1"/>
  <c r="M7805" i="3"/>
  <c r="N7805" i="3" s="1"/>
  <c r="M7808" i="3"/>
  <c r="N7808" i="3" s="1"/>
  <c r="M7815" i="3"/>
  <c r="N7815" i="3" s="1"/>
  <c r="M7818" i="3"/>
  <c r="N7818" i="3" s="1"/>
  <c r="M7821" i="3"/>
  <c r="N7821" i="3" s="1"/>
  <c r="M7569" i="3"/>
  <c r="N7569" i="3" s="1"/>
  <c r="M7572" i="3"/>
  <c r="N7572" i="3" s="1"/>
  <c r="M7579" i="3"/>
  <c r="N7579" i="3" s="1"/>
  <c r="M7582" i="3"/>
  <c r="N7582" i="3" s="1"/>
  <c r="M7585" i="3"/>
  <c r="N7585" i="3" s="1"/>
  <c r="M7588" i="3"/>
  <c r="N7588" i="3" s="1"/>
  <c r="M7595" i="3"/>
  <c r="N7595" i="3" s="1"/>
  <c r="M7598" i="3"/>
  <c r="N7598" i="3" s="1"/>
  <c r="M7601" i="3"/>
  <c r="N7601" i="3" s="1"/>
  <c r="M7567" i="3"/>
  <c r="N7567" i="3" s="1"/>
  <c r="M7570" i="3"/>
  <c r="N7570" i="3" s="1"/>
  <c r="M7573" i="3"/>
  <c r="N7573" i="3" s="1"/>
  <c r="M7576" i="3"/>
  <c r="N7576" i="3" s="1"/>
  <c r="M7583" i="3"/>
  <c r="N7583" i="3" s="1"/>
  <c r="M7586" i="3"/>
  <c r="N7586" i="3" s="1"/>
  <c r="M7589" i="3"/>
  <c r="N7589" i="3" s="1"/>
  <c r="M7592" i="3"/>
  <c r="N7592" i="3" s="1"/>
  <c r="M7599" i="3"/>
  <c r="N7599" i="3" s="1"/>
  <c r="M7602" i="3"/>
  <c r="N7602" i="3" s="1"/>
  <c r="M7571" i="3"/>
  <c r="N7571" i="3" s="1"/>
  <c r="M7574" i="3"/>
  <c r="N7574" i="3" s="1"/>
  <c r="M7577" i="3"/>
  <c r="N7577" i="3" s="1"/>
  <c r="M7580" i="3"/>
  <c r="N7580" i="3" s="1"/>
  <c r="M7587" i="3"/>
  <c r="N7587" i="3" s="1"/>
  <c r="M7590" i="3"/>
  <c r="N7590" i="3" s="1"/>
  <c r="M7593" i="3"/>
  <c r="N7593" i="3" s="1"/>
  <c r="M7596" i="3"/>
  <c r="N7596" i="3" s="1"/>
  <c r="M7568" i="3"/>
  <c r="N7568" i="3" s="1"/>
  <c r="M7575" i="3"/>
  <c r="N7575" i="3" s="1"/>
  <c r="M7578" i="3"/>
  <c r="N7578" i="3" s="1"/>
  <c r="M7581" i="3"/>
  <c r="N7581" i="3" s="1"/>
  <c r="M7584" i="3"/>
  <c r="N7584" i="3" s="1"/>
  <c r="M7591" i="3"/>
  <c r="N7591" i="3" s="1"/>
  <c r="M7594" i="3"/>
  <c r="N7594" i="3" s="1"/>
  <c r="M7597" i="3"/>
  <c r="N7597" i="3" s="1"/>
  <c r="M7600" i="3"/>
  <c r="N7600" i="3" s="1"/>
  <c r="M7432" i="3"/>
  <c r="N7432" i="3" s="1"/>
  <c r="M7439" i="3"/>
  <c r="N7439" i="3" s="1"/>
  <c r="M7442" i="3"/>
  <c r="N7442" i="3" s="1"/>
  <c r="M7433" i="3"/>
  <c r="N7433" i="3" s="1"/>
  <c r="M7436" i="3"/>
  <c r="N7436" i="3" s="1"/>
  <c r="M7443" i="3"/>
  <c r="N7443" i="3" s="1"/>
  <c r="M7431" i="3"/>
  <c r="N7431" i="3" s="1"/>
  <c r="M7434" i="3"/>
  <c r="N7434" i="3" s="1"/>
  <c r="M7437" i="3"/>
  <c r="N7437" i="3" s="1"/>
  <c r="M7440" i="3"/>
  <c r="N7440" i="3" s="1"/>
  <c r="M7447" i="3"/>
  <c r="N7447" i="3" s="1"/>
  <c r="M7435" i="3"/>
  <c r="N7435" i="3" s="1"/>
  <c r="M7438" i="3"/>
  <c r="N7438" i="3" s="1"/>
  <c r="M7441" i="3"/>
  <c r="N7441" i="3" s="1"/>
  <c r="M7444" i="3"/>
  <c r="N7444" i="3" s="1"/>
  <c r="M7448" i="3"/>
  <c r="N7448" i="3" s="1"/>
  <c r="M7445" i="3"/>
  <c r="N7445" i="3" s="1"/>
  <c r="M7449" i="3"/>
  <c r="N7449" i="3" s="1"/>
  <c r="M7446" i="3"/>
  <c r="N7446" i="3" s="1"/>
  <c r="M7450" i="3"/>
  <c r="N7450" i="3" s="1"/>
  <c r="M6959" i="3"/>
  <c r="N6959" i="3" s="1"/>
  <c r="M6962" i="3"/>
  <c r="N6962" i="3" s="1"/>
  <c r="M6965" i="3"/>
  <c r="N6965" i="3" s="1"/>
  <c r="M6968" i="3"/>
  <c r="N6968" i="3" s="1"/>
  <c r="M6975" i="3"/>
  <c r="N6975" i="3" s="1"/>
  <c r="M6978" i="3"/>
  <c r="N6978" i="3" s="1"/>
  <c r="M6981" i="3"/>
  <c r="N6981" i="3" s="1"/>
  <c r="M6984" i="3"/>
  <c r="N6984" i="3" s="1"/>
  <c r="M6991" i="3"/>
  <c r="N6991" i="3" s="1"/>
  <c r="M6994" i="3"/>
  <c r="N6994" i="3" s="1"/>
  <c r="M6997" i="3"/>
  <c r="N6997" i="3" s="1"/>
  <c r="M7000" i="3"/>
  <c r="N7000" i="3" s="1"/>
  <c r="M7007" i="3"/>
  <c r="N7007" i="3" s="1"/>
  <c r="M7010" i="3"/>
  <c r="N7010" i="3" s="1"/>
  <c r="M7013" i="3"/>
  <c r="N7013" i="3" s="1"/>
  <c r="M7016" i="3"/>
  <c r="N7016" i="3" s="1"/>
  <c r="M7023" i="3"/>
  <c r="N7023" i="3" s="1"/>
  <c r="M7026" i="3"/>
  <c r="N7026" i="3" s="1"/>
  <c r="M7029" i="3"/>
  <c r="N7029" i="3" s="1"/>
  <c r="M7032" i="3"/>
  <c r="N7032" i="3" s="1"/>
  <c r="M7039" i="3"/>
  <c r="N7039" i="3" s="1"/>
  <c r="M7042" i="3"/>
  <c r="N7042" i="3" s="1"/>
  <c r="M7045" i="3"/>
  <c r="N7045" i="3" s="1"/>
  <c r="M7048" i="3"/>
  <c r="N7048" i="3" s="1"/>
  <c r="M7055" i="3"/>
  <c r="N7055" i="3" s="1"/>
  <c r="M7058" i="3"/>
  <c r="N7058" i="3" s="1"/>
  <c r="M7061" i="3"/>
  <c r="N7061" i="3" s="1"/>
  <c r="M7064" i="3"/>
  <c r="N7064" i="3" s="1"/>
  <c r="M7071" i="3"/>
  <c r="N7071" i="3" s="1"/>
  <c r="M7074" i="3"/>
  <c r="N7074" i="3" s="1"/>
  <c r="M7077" i="3"/>
  <c r="N7077" i="3" s="1"/>
  <c r="M7080" i="3"/>
  <c r="N7080" i="3" s="1"/>
  <c r="M7087" i="3"/>
  <c r="N7087" i="3" s="1"/>
  <c r="M7090" i="3"/>
  <c r="N7090" i="3" s="1"/>
  <c r="M7093" i="3"/>
  <c r="N7093" i="3" s="1"/>
  <c r="M7096" i="3"/>
  <c r="N7096" i="3" s="1"/>
  <c r="M7103" i="3"/>
  <c r="N7103" i="3" s="1"/>
  <c r="M7106" i="3"/>
  <c r="N7106" i="3" s="1"/>
  <c r="M7109" i="3"/>
  <c r="N7109" i="3" s="1"/>
  <c r="M7112" i="3"/>
  <c r="N7112" i="3" s="1"/>
  <c r="M7119" i="3"/>
  <c r="N7119" i="3" s="1"/>
  <c r="M7122" i="3"/>
  <c r="N7122" i="3" s="1"/>
  <c r="M7125" i="3"/>
  <c r="N7125" i="3" s="1"/>
  <c r="M7128" i="3"/>
  <c r="N7128" i="3" s="1"/>
  <c r="M7135" i="3"/>
  <c r="N7135" i="3" s="1"/>
  <c r="M7138" i="3"/>
  <c r="N7138" i="3" s="1"/>
  <c r="M7141" i="3"/>
  <c r="N7141" i="3" s="1"/>
  <c r="M7144" i="3"/>
  <c r="N7144" i="3" s="1"/>
  <c r="M7151" i="3"/>
  <c r="N7151" i="3" s="1"/>
  <c r="M7154" i="3"/>
  <c r="N7154" i="3" s="1"/>
  <c r="M7157" i="3"/>
  <c r="N7157" i="3" s="1"/>
  <c r="M7160" i="3"/>
  <c r="N7160" i="3" s="1"/>
  <c r="M7167" i="3"/>
  <c r="N7167" i="3" s="1"/>
  <c r="M7170" i="3"/>
  <c r="N7170" i="3" s="1"/>
  <c r="M7173" i="3"/>
  <c r="N7173" i="3" s="1"/>
  <c r="M7176" i="3"/>
  <c r="N7176" i="3" s="1"/>
  <c r="M7183" i="3"/>
  <c r="N7183" i="3" s="1"/>
  <c r="M7186" i="3"/>
  <c r="N7186" i="3" s="1"/>
  <c r="M7189" i="3"/>
  <c r="N7189" i="3" s="1"/>
  <c r="M7192" i="3"/>
  <c r="N7192" i="3" s="1"/>
  <c r="M7199" i="3"/>
  <c r="N7199" i="3" s="1"/>
  <c r="M7202" i="3"/>
  <c r="N7202" i="3" s="1"/>
  <c r="M7205" i="3"/>
  <c r="N7205" i="3" s="1"/>
  <c r="M7208" i="3"/>
  <c r="N7208" i="3" s="1"/>
  <c r="M7215" i="3"/>
  <c r="N7215" i="3" s="1"/>
  <c r="M7218" i="3"/>
  <c r="N7218" i="3" s="1"/>
  <c r="M7221" i="3"/>
  <c r="N7221" i="3" s="1"/>
  <c r="M7224" i="3"/>
  <c r="N7224" i="3" s="1"/>
  <c r="M7231" i="3"/>
  <c r="N7231" i="3" s="1"/>
  <c r="M6963" i="3"/>
  <c r="N6963" i="3" s="1"/>
  <c r="M6966" i="3"/>
  <c r="N6966" i="3" s="1"/>
  <c r="M6969" i="3"/>
  <c r="N6969" i="3" s="1"/>
  <c r="M6972" i="3"/>
  <c r="N6972" i="3" s="1"/>
  <c r="M6979" i="3"/>
  <c r="N6979" i="3" s="1"/>
  <c r="M6982" i="3"/>
  <c r="N6982" i="3" s="1"/>
  <c r="M6985" i="3"/>
  <c r="N6985" i="3" s="1"/>
  <c r="M6988" i="3"/>
  <c r="N6988" i="3" s="1"/>
  <c r="M6995" i="3"/>
  <c r="N6995" i="3" s="1"/>
  <c r="M6998" i="3"/>
  <c r="N6998" i="3" s="1"/>
  <c r="M7001" i="3"/>
  <c r="N7001" i="3" s="1"/>
  <c r="M7004" i="3"/>
  <c r="N7004" i="3" s="1"/>
  <c r="M7011" i="3"/>
  <c r="N7011" i="3" s="1"/>
  <c r="M7014" i="3"/>
  <c r="N7014" i="3" s="1"/>
  <c r="M7017" i="3"/>
  <c r="N7017" i="3" s="1"/>
  <c r="M7020" i="3"/>
  <c r="N7020" i="3" s="1"/>
  <c r="M7027" i="3"/>
  <c r="N7027" i="3" s="1"/>
  <c r="M7030" i="3"/>
  <c r="N7030" i="3" s="1"/>
  <c r="M7033" i="3"/>
  <c r="N7033" i="3" s="1"/>
  <c r="M7036" i="3"/>
  <c r="N7036" i="3" s="1"/>
  <c r="M7043" i="3"/>
  <c r="N7043" i="3" s="1"/>
  <c r="M7046" i="3"/>
  <c r="N7046" i="3" s="1"/>
  <c r="M7049" i="3"/>
  <c r="N7049" i="3" s="1"/>
  <c r="M7052" i="3"/>
  <c r="N7052" i="3" s="1"/>
  <c r="M7059" i="3"/>
  <c r="N7059" i="3" s="1"/>
  <c r="M7062" i="3"/>
  <c r="N7062" i="3" s="1"/>
  <c r="M7065" i="3"/>
  <c r="N7065" i="3" s="1"/>
  <c r="M7068" i="3"/>
  <c r="N7068" i="3" s="1"/>
  <c r="M7075" i="3"/>
  <c r="N7075" i="3" s="1"/>
  <c r="M7078" i="3"/>
  <c r="N7078" i="3" s="1"/>
  <c r="M7081" i="3"/>
  <c r="N7081" i="3" s="1"/>
  <c r="M7084" i="3"/>
  <c r="N7084" i="3" s="1"/>
  <c r="M7091" i="3"/>
  <c r="N7091" i="3" s="1"/>
  <c r="M7094" i="3"/>
  <c r="N7094" i="3" s="1"/>
  <c r="M7097" i="3"/>
  <c r="N7097" i="3" s="1"/>
  <c r="M7100" i="3"/>
  <c r="N7100" i="3" s="1"/>
  <c r="M7107" i="3"/>
  <c r="N7107" i="3" s="1"/>
  <c r="M7110" i="3"/>
  <c r="N7110" i="3" s="1"/>
  <c r="M7113" i="3"/>
  <c r="N7113" i="3" s="1"/>
  <c r="M7116" i="3"/>
  <c r="N7116" i="3" s="1"/>
  <c r="M7123" i="3"/>
  <c r="N7123" i="3" s="1"/>
  <c r="M7126" i="3"/>
  <c r="N7126" i="3" s="1"/>
  <c r="M7129" i="3"/>
  <c r="N7129" i="3" s="1"/>
  <c r="M7132" i="3"/>
  <c r="N7132" i="3" s="1"/>
  <c r="M7139" i="3"/>
  <c r="N7139" i="3" s="1"/>
  <c r="M7142" i="3"/>
  <c r="N7142" i="3" s="1"/>
  <c r="M7145" i="3"/>
  <c r="N7145" i="3" s="1"/>
  <c r="M7148" i="3"/>
  <c r="N7148" i="3" s="1"/>
  <c r="M7155" i="3"/>
  <c r="N7155" i="3" s="1"/>
  <c r="M7158" i="3"/>
  <c r="N7158" i="3" s="1"/>
  <c r="M7161" i="3"/>
  <c r="N7161" i="3" s="1"/>
  <c r="M7164" i="3"/>
  <c r="N7164" i="3" s="1"/>
  <c r="M7171" i="3"/>
  <c r="N7171" i="3" s="1"/>
  <c r="M7174" i="3"/>
  <c r="N7174" i="3" s="1"/>
  <c r="M7177" i="3"/>
  <c r="N7177" i="3" s="1"/>
  <c r="M7180" i="3"/>
  <c r="N7180" i="3" s="1"/>
  <c r="M7187" i="3"/>
  <c r="N7187" i="3" s="1"/>
  <c r="M7190" i="3"/>
  <c r="N7190" i="3" s="1"/>
  <c r="M7193" i="3"/>
  <c r="N7193" i="3" s="1"/>
  <c r="M7196" i="3"/>
  <c r="N7196" i="3" s="1"/>
  <c r="M7203" i="3"/>
  <c r="N7203" i="3" s="1"/>
  <c r="M7206" i="3"/>
  <c r="N7206" i="3" s="1"/>
  <c r="M7209" i="3"/>
  <c r="N7209" i="3" s="1"/>
  <c r="M7212" i="3"/>
  <c r="N7212" i="3" s="1"/>
  <c r="M7219" i="3"/>
  <c r="N7219" i="3" s="1"/>
  <c r="M7222" i="3"/>
  <c r="N7222" i="3" s="1"/>
  <c r="M7225" i="3"/>
  <c r="N7225" i="3" s="1"/>
  <c r="M7228" i="3"/>
  <c r="N7228" i="3" s="1"/>
  <c r="M6960" i="3"/>
  <c r="N6960" i="3" s="1"/>
  <c r="M6967" i="3"/>
  <c r="N6967" i="3" s="1"/>
  <c r="M6970" i="3"/>
  <c r="N6970" i="3" s="1"/>
  <c r="M6973" i="3"/>
  <c r="N6973" i="3" s="1"/>
  <c r="M6976" i="3"/>
  <c r="N6976" i="3" s="1"/>
  <c r="M6983" i="3"/>
  <c r="N6983" i="3" s="1"/>
  <c r="M6986" i="3"/>
  <c r="N6986" i="3" s="1"/>
  <c r="M6989" i="3"/>
  <c r="N6989" i="3" s="1"/>
  <c r="M6992" i="3"/>
  <c r="N6992" i="3" s="1"/>
  <c r="M6999" i="3"/>
  <c r="N6999" i="3" s="1"/>
  <c r="M7002" i="3"/>
  <c r="N7002" i="3" s="1"/>
  <c r="M7005" i="3"/>
  <c r="N7005" i="3" s="1"/>
  <c r="M7008" i="3"/>
  <c r="N7008" i="3" s="1"/>
  <c r="M7015" i="3"/>
  <c r="N7015" i="3" s="1"/>
  <c r="M7018" i="3"/>
  <c r="N7018" i="3" s="1"/>
  <c r="M7021" i="3"/>
  <c r="N7021" i="3" s="1"/>
  <c r="M7024" i="3"/>
  <c r="N7024" i="3" s="1"/>
  <c r="M7031" i="3"/>
  <c r="N7031" i="3" s="1"/>
  <c r="M7034" i="3"/>
  <c r="N7034" i="3" s="1"/>
  <c r="M7037" i="3"/>
  <c r="N7037" i="3" s="1"/>
  <c r="M7040" i="3"/>
  <c r="N7040" i="3" s="1"/>
  <c r="M7047" i="3"/>
  <c r="N7047" i="3" s="1"/>
  <c r="M7050" i="3"/>
  <c r="N7050" i="3" s="1"/>
  <c r="M7053" i="3"/>
  <c r="N7053" i="3" s="1"/>
  <c r="M7056" i="3"/>
  <c r="N7056" i="3" s="1"/>
  <c r="M7063" i="3"/>
  <c r="N7063" i="3" s="1"/>
  <c r="M7066" i="3"/>
  <c r="N7066" i="3" s="1"/>
  <c r="M7069" i="3"/>
  <c r="N7069" i="3" s="1"/>
  <c r="M7072" i="3"/>
  <c r="N7072" i="3" s="1"/>
  <c r="M7079" i="3"/>
  <c r="N7079" i="3" s="1"/>
  <c r="M7082" i="3"/>
  <c r="N7082" i="3" s="1"/>
  <c r="M7085" i="3"/>
  <c r="N7085" i="3" s="1"/>
  <c r="M7088" i="3"/>
  <c r="N7088" i="3" s="1"/>
  <c r="M7095" i="3"/>
  <c r="N7095" i="3" s="1"/>
  <c r="M7098" i="3"/>
  <c r="N7098" i="3" s="1"/>
  <c r="M7101" i="3"/>
  <c r="N7101" i="3" s="1"/>
  <c r="M7104" i="3"/>
  <c r="N7104" i="3" s="1"/>
  <c r="M7111" i="3"/>
  <c r="N7111" i="3" s="1"/>
  <c r="M7114" i="3"/>
  <c r="N7114" i="3" s="1"/>
  <c r="M7117" i="3"/>
  <c r="N7117" i="3" s="1"/>
  <c r="M7120" i="3"/>
  <c r="N7120" i="3" s="1"/>
  <c r="M7127" i="3"/>
  <c r="N7127" i="3" s="1"/>
  <c r="M7130" i="3"/>
  <c r="N7130" i="3" s="1"/>
  <c r="M7133" i="3"/>
  <c r="N7133" i="3" s="1"/>
  <c r="M7136" i="3"/>
  <c r="N7136" i="3" s="1"/>
  <c r="M7143" i="3"/>
  <c r="N7143" i="3" s="1"/>
  <c r="M7146" i="3"/>
  <c r="N7146" i="3" s="1"/>
  <c r="M7149" i="3"/>
  <c r="N7149" i="3" s="1"/>
  <c r="M7152" i="3"/>
  <c r="N7152" i="3" s="1"/>
  <c r="M7159" i="3"/>
  <c r="N7159" i="3" s="1"/>
  <c r="M7162" i="3"/>
  <c r="N7162" i="3" s="1"/>
  <c r="M7165" i="3"/>
  <c r="N7165" i="3" s="1"/>
  <c r="M7168" i="3"/>
  <c r="N7168" i="3" s="1"/>
  <c r="M7175" i="3"/>
  <c r="N7175" i="3" s="1"/>
  <c r="M7178" i="3"/>
  <c r="N7178" i="3" s="1"/>
  <c r="M7181" i="3"/>
  <c r="N7181" i="3" s="1"/>
  <c r="M7184" i="3"/>
  <c r="N7184" i="3" s="1"/>
  <c r="M7191" i="3"/>
  <c r="N7191" i="3" s="1"/>
  <c r="M7194" i="3"/>
  <c r="N7194" i="3" s="1"/>
  <c r="M7197" i="3"/>
  <c r="N7197" i="3" s="1"/>
  <c r="M7200" i="3"/>
  <c r="N7200" i="3" s="1"/>
  <c r="M7207" i="3"/>
  <c r="N7207" i="3" s="1"/>
  <c r="M7210" i="3"/>
  <c r="N7210" i="3" s="1"/>
  <c r="M7213" i="3"/>
  <c r="N7213" i="3" s="1"/>
  <c r="M7216" i="3"/>
  <c r="N7216" i="3" s="1"/>
  <c r="M7223" i="3"/>
  <c r="N7223" i="3" s="1"/>
  <c r="M7226" i="3"/>
  <c r="N7226" i="3" s="1"/>
  <c r="M7229" i="3"/>
  <c r="N7229" i="3" s="1"/>
  <c r="M7232" i="3"/>
  <c r="N7232" i="3" s="1"/>
  <c r="M6961" i="3"/>
  <c r="N6961" i="3" s="1"/>
  <c r="M6964" i="3"/>
  <c r="N6964" i="3" s="1"/>
  <c r="M6971" i="3"/>
  <c r="N6971" i="3" s="1"/>
  <c r="M6974" i="3"/>
  <c r="N6974" i="3" s="1"/>
  <c r="M6977" i="3"/>
  <c r="N6977" i="3" s="1"/>
  <c r="M6980" i="3"/>
  <c r="N6980" i="3" s="1"/>
  <c r="M6987" i="3"/>
  <c r="N6987" i="3" s="1"/>
  <c r="M6990" i="3"/>
  <c r="N6990" i="3" s="1"/>
  <c r="M6993" i="3"/>
  <c r="N6993" i="3" s="1"/>
  <c r="M6996" i="3"/>
  <c r="N6996" i="3" s="1"/>
  <c r="M7003" i="3"/>
  <c r="N7003" i="3" s="1"/>
  <c r="M7006" i="3"/>
  <c r="N7006" i="3" s="1"/>
  <c r="M7009" i="3"/>
  <c r="N7009" i="3" s="1"/>
  <c r="M7012" i="3"/>
  <c r="N7012" i="3" s="1"/>
  <c r="M7019" i="3"/>
  <c r="N7019" i="3" s="1"/>
  <c r="M7022" i="3"/>
  <c r="N7022" i="3" s="1"/>
  <c r="M7025" i="3"/>
  <c r="N7025" i="3" s="1"/>
  <c r="M7028" i="3"/>
  <c r="N7028" i="3" s="1"/>
  <c r="M7035" i="3"/>
  <c r="N7035" i="3" s="1"/>
  <c r="M7038" i="3"/>
  <c r="N7038" i="3" s="1"/>
  <c r="M7041" i="3"/>
  <c r="N7041" i="3" s="1"/>
  <c r="M7044" i="3"/>
  <c r="N7044" i="3" s="1"/>
  <c r="M7051" i="3"/>
  <c r="N7051" i="3" s="1"/>
  <c r="M7054" i="3"/>
  <c r="N7054" i="3" s="1"/>
  <c r="M7057" i="3"/>
  <c r="N7057" i="3" s="1"/>
  <c r="M7060" i="3"/>
  <c r="N7060" i="3" s="1"/>
  <c r="M7067" i="3"/>
  <c r="N7067" i="3" s="1"/>
  <c r="M7070" i="3"/>
  <c r="N7070" i="3" s="1"/>
  <c r="M7073" i="3"/>
  <c r="N7073" i="3" s="1"/>
  <c r="M7076" i="3"/>
  <c r="N7076" i="3" s="1"/>
  <c r="M7083" i="3"/>
  <c r="N7083" i="3" s="1"/>
  <c r="M7086" i="3"/>
  <c r="N7086" i="3" s="1"/>
  <c r="M7089" i="3"/>
  <c r="N7089" i="3" s="1"/>
  <c r="M7092" i="3"/>
  <c r="N7092" i="3" s="1"/>
  <c r="M7099" i="3"/>
  <c r="N7099" i="3" s="1"/>
  <c r="M7102" i="3"/>
  <c r="N7102" i="3" s="1"/>
  <c r="M7105" i="3"/>
  <c r="N7105" i="3" s="1"/>
  <c r="M7108" i="3"/>
  <c r="N7108" i="3" s="1"/>
  <c r="M7115" i="3"/>
  <c r="N7115" i="3" s="1"/>
  <c r="M7118" i="3"/>
  <c r="N7118" i="3" s="1"/>
  <c r="M7121" i="3"/>
  <c r="N7121" i="3" s="1"/>
  <c r="M7124" i="3"/>
  <c r="N7124" i="3" s="1"/>
  <c r="M7131" i="3"/>
  <c r="N7131" i="3" s="1"/>
  <c r="M7134" i="3"/>
  <c r="N7134" i="3" s="1"/>
  <c r="M7137" i="3"/>
  <c r="N7137" i="3" s="1"/>
  <c r="M7140" i="3"/>
  <c r="N7140" i="3" s="1"/>
  <c r="M7147" i="3"/>
  <c r="N7147" i="3" s="1"/>
  <c r="M7150" i="3"/>
  <c r="N7150" i="3" s="1"/>
  <c r="M7153" i="3"/>
  <c r="N7153" i="3" s="1"/>
  <c r="M7156" i="3"/>
  <c r="N7156" i="3" s="1"/>
  <c r="M7163" i="3"/>
  <c r="N7163" i="3" s="1"/>
  <c r="M7166" i="3"/>
  <c r="N7166" i="3" s="1"/>
  <c r="M7169" i="3"/>
  <c r="N7169" i="3" s="1"/>
  <c r="M7172" i="3"/>
  <c r="N7172" i="3" s="1"/>
  <c r="M7179" i="3"/>
  <c r="N7179" i="3" s="1"/>
  <c r="M7182" i="3"/>
  <c r="N7182" i="3" s="1"/>
  <c r="M7185" i="3"/>
  <c r="N7185" i="3" s="1"/>
  <c r="M7188" i="3"/>
  <c r="N7188" i="3" s="1"/>
  <c r="M7195" i="3"/>
  <c r="N7195" i="3" s="1"/>
  <c r="M7198" i="3"/>
  <c r="N7198" i="3" s="1"/>
  <c r="M7201" i="3"/>
  <c r="N7201" i="3" s="1"/>
  <c r="M7204" i="3"/>
  <c r="N7204" i="3" s="1"/>
  <c r="M7211" i="3"/>
  <c r="N7211" i="3" s="1"/>
  <c r="M7214" i="3"/>
  <c r="N7214" i="3" s="1"/>
  <c r="M7217" i="3"/>
  <c r="N7217" i="3" s="1"/>
  <c r="M7220" i="3"/>
  <c r="N7220" i="3" s="1"/>
  <c r="M7227" i="3"/>
  <c r="N7227" i="3" s="1"/>
  <c r="M7230" i="3"/>
  <c r="N7230" i="3" s="1"/>
  <c r="M6837" i="3"/>
  <c r="N6837" i="3" s="1"/>
  <c r="M6840" i="3"/>
  <c r="N6840" i="3" s="1"/>
  <c r="M6847" i="3"/>
  <c r="N6847" i="3" s="1"/>
  <c r="M6850" i="3"/>
  <c r="N6850" i="3" s="1"/>
  <c r="M6853" i="3"/>
  <c r="N6853" i="3" s="1"/>
  <c r="M6856" i="3"/>
  <c r="N6856" i="3" s="1"/>
  <c r="M6863" i="3"/>
  <c r="N6863" i="3" s="1"/>
  <c r="M6838" i="3"/>
  <c r="N6838" i="3" s="1"/>
  <c r="M6841" i="3"/>
  <c r="N6841" i="3" s="1"/>
  <c r="M6844" i="3"/>
  <c r="N6844" i="3" s="1"/>
  <c r="M6851" i="3"/>
  <c r="N6851" i="3" s="1"/>
  <c r="M6854" i="3"/>
  <c r="N6854" i="3" s="1"/>
  <c r="M6857" i="3"/>
  <c r="N6857" i="3" s="1"/>
  <c r="M6860" i="3"/>
  <c r="N6860" i="3" s="1"/>
  <c r="M6839" i="3"/>
  <c r="N6839" i="3" s="1"/>
  <c r="M6842" i="3"/>
  <c r="N6842" i="3" s="1"/>
  <c r="M6845" i="3"/>
  <c r="N6845" i="3" s="1"/>
  <c r="M6848" i="3"/>
  <c r="N6848" i="3" s="1"/>
  <c r="M6855" i="3"/>
  <c r="N6855" i="3" s="1"/>
  <c r="M6858" i="3"/>
  <c r="N6858" i="3" s="1"/>
  <c r="M6861" i="3"/>
  <c r="N6861" i="3" s="1"/>
  <c r="M6864" i="3"/>
  <c r="N6864" i="3" s="1"/>
  <c r="M6843" i="3"/>
  <c r="N6843" i="3" s="1"/>
  <c r="M6846" i="3"/>
  <c r="N6846" i="3" s="1"/>
  <c r="M6849" i="3"/>
  <c r="N6849" i="3" s="1"/>
  <c r="M6852" i="3"/>
  <c r="N6852" i="3" s="1"/>
  <c r="M6859" i="3"/>
  <c r="N6859" i="3" s="1"/>
  <c r="M6862" i="3"/>
  <c r="N6862" i="3" s="1"/>
  <c r="M6546" i="3"/>
  <c r="N6546" i="3" s="1"/>
  <c r="M6549" i="3"/>
  <c r="N6549" i="3" s="1"/>
  <c r="M6552" i="3"/>
  <c r="N6552" i="3" s="1"/>
  <c r="M6559" i="3"/>
  <c r="N6559" i="3" s="1"/>
  <c r="M6562" i="3"/>
  <c r="N6562" i="3" s="1"/>
  <c r="M6565" i="3"/>
  <c r="N6565" i="3" s="1"/>
  <c r="M6568" i="3"/>
  <c r="N6568" i="3" s="1"/>
  <c r="M6575" i="3"/>
  <c r="N6575" i="3" s="1"/>
  <c r="M6578" i="3"/>
  <c r="N6578" i="3" s="1"/>
  <c r="M6581" i="3"/>
  <c r="N6581" i="3" s="1"/>
  <c r="M6584" i="3"/>
  <c r="N6584" i="3" s="1"/>
  <c r="M6591" i="3"/>
  <c r="N6591" i="3" s="1"/>
  <c r="M6594" i="3"/>
  <c r="N6594" i="3" s="1"/>
  <c r="M6597" i="3"/>
  <c r="N6597" i="3" s="1"/>
  <c r="M6600" i="3"/>
  <c r="N6600" i="3" s="1"/>
  <c r="M6607" i="3"/>
  <c r="N6607" i="3" s="1"/>
  <c r="M6610" i="3"/>
  <c r="N6610" i="3" s="1"/>
  <c r="M6613" i="3"/>
  <c r="N6613" i="3" s="1"/>
  <c r="M6616" i="3"/>
  <c r="N6616" i="3" s="1"/>
  <c r="M6623" i="3"/>
  <c r="N6623" i="3" s="1"/>
  <c r="M6626" i="3"/>
  <c r="N6626" i="3" s="1"/>
  <c r="M6629" i="3"/>
  <c r="N6629" i="3" s="1"/>
  <c r="M6632" i="3"/>
  <c r="N6632" i="3" s="1"/>
  <c r="M6547" i="3"/>
  <c r="N6547" i="3" s="1"/>
  <c r="M6550" i="3"/>
  <c r="N6550" i="3" s="1"/>
  <c r="M6553" i="3"/>
  <c r="N6553" i="3" s="1"/>
  <c r="M6556" i="3"/>
  <c r="N6556" i="3" s="1"/>
  <c r="M6563" i="3"/>
  <c r="N6563" i="3" s="1"/>
  <c r="M6566" i="3"/>
  <c r="N6566" i="3" s="1"/>
  <c r="M6569" i="3"/>
  <c r="N6569" i="3" s="1"/>
  <c r="M6572" i="3"/>
  <c r="N6572" i="3" s="1"/>
  <c r="M6579" i="3"/>
  <c r="N6579" i="3" s="1"/>
  <c r="M6582" i="3"/>
  <c r="N6582" i="3" s="1"/>
  <c r="M6585" i="3"/>
  <c r="N6585" i="3" s="1"/>
  <c r="M6588" i="3"/>
  <c r="N6588" i="3" s="1"/>
  <c r="M6595" i="3"/>
  <c r="N6595" i="3" s="1"/>
  <c r="M6598" i="3"/>
  <c r="N6598" i="3" s="1"/>
  <c r="M6601" i="3"/>
  <c r="N6601" i="3" s="1"/>
  <c r="M6604" i="3"/>
  <c r="N6604" i="3" s="1"/>
  <c r="M6611" i="3"/>
  <c r="N6611" i="3" s="1"/>
  <c r="M6614" i="3"/>
  <c r="N6614" i="3" s="1"/>
  <c r="M6617" i="3"/>
  <c r="N6617" i="3" s="1"/>
  <c r="M6620" i="3"/>
  <c r="N6620" i="3" s="1"/>
  <c r="M6627" i="3"/>
  <c r="N6627" i="3" s="1"/>
  <c r="M6630" i="3"/>
  <c r="N6630" i="3" s="1"/>
  <c r="M6633" i="3"/>
  <c r="N6633" i="3" s="1"/>
  <c r="M6636" i="3"/>
  <c r="N6636" i="3" s="1"/>
  <c r="M6551" i="3"/>
  <c r="N6551" i="3" s="1"/>
  <c r="M6554" i="3"/>
  <c r="N6554" i="3" s="1"/>
  <c r="M6557" i="3"/>
  <c r="N6557" i="3" s="1"/>
  <c r="M6560" i="3"/>
  <c r="N6560" i="3" s="1"/>
  <c r="M6567" i="3"/>
  <c r="N6567" i="3" s="1"/>
  <c r="M6570" i="3"/>
  <c r="N6570" i="3" s="1"/>
  <c r="M6573" i="3"/>
  <c r="N6573" i="3" s="1"/>
  <c r="M6576" i="3"/>
  <c r="N6576" i="3" s="1"/>
  <c r="M6583" i="3"/>
  <c r="N6583" i="3" s="1"/>
  <c r="M6586" i="3"/>
  <c r="N6586" i="3" s="1"/>
  <c r="M6589" i="3"/>
  <c r="N6589" i="3" s="1"/>
  <c r="M6592" i="3"/>
  <c r="N6592" i="3" s="1"/>
  <c r="M6599" i="3"/>
  <c r="N6599" i="3" s="1"/>
  <c r="M6602" i="3"/>
  <c r="N6602" i="3" s="1"/>
  <c r="M6605" i="3"/>
  <c r="N6605" i="3" s="1"/>
  <c r="M6608" i="3"/>
  <c r="N6608" i="3" s="1"/>
  <c r="M6615" i="3"/>
  <c r="N6615" i="3" s="1"/>
  <c r="M6618" i="3"/>
  <c r="N6618" i="3" s="1"/>
  <c r="M6621" i="3"/>
  <c r="N6621" i="3" s="1"/>
  <c r="M6624" i="3"/>
  <c r="N6624" i="3" s="1"/>
  <c r="M6631" i="3"/>
  <c r="N6631" i="3" s="1"/>
  <c r="M6634" i="3"/>
  <c r="N6634" i="3" s="1"/>
  <c r="M6548" i="3"/>
  <c r="N6548" i="3" s="1"/>
  <c r="M6555" i="3"/>
  <c r="N6555" i="3" s="1"/>
  <c r="M6558" i="3"/>
  <c r="N6558" i="3" s="1"/>
  <c r="M6561" i="3"/>
  <c r="N6561" i="3" s="1"/>
  <c r="M6564" i="3"/>
  <c r="N6564" i="3" s="1"/>
  <c r="M6571" i="3"/>
  <c r="N6571" i="3" s="1"/>
  <c r="M6574" i="3"/>
  <c r="N6574" i="3" s="1"/>
  <c r="M6577" i="3"/>
  <c r="N6577" i="3" s="1"/>
  <c r="M6580" i="3"/>
  <c r="N6580" i="3" s="1"/>
  <c r="M6587" i="3"/>
  <c r="N6587" i="3" s="1"/>
  <c r="M6590" i="3"/>
  <c r="N6590" i="3" s="1"/>
  <c r="M6593" i="3"/>
  <c r="N6593" i="3" s="1"/>
  <c r="M6596" i="3"/>
  <c r="N6596" i="3" s="1"/>
  <c r="M6603" i="3"/>
  <c r="N6603" i="3" s="1"/>
  <c r="M6606" i="3"/>
  <c r="N6606" i="3" s="1"/>
  <c r="M6609" i="3"/>
  <c r="N6609" i="3" s="1"/>
  <c r="M6612" i="3"/>
  <c r="N6612" i="3" s="1"/>
  <c r="M6619" i="3"/>
  <c r="N6619" i="3" s="1"/>
  <c r="M6622" i="3"/>
  <c r="N6622" i="3" s="1"/>
  <c r="M6625" i="3"/>
  <c r="N6625" i="3" s="1"/>
  <c r="M6628" i="3"/>
  <c r="N6628" i="3" s="1"/>
  <c r="M6635" i="3"/>
  <c r="N6635" i="3" s="1"/>
  <c r="M6084" i="3"/>
  <c r="N6084" i="3" s="1"/>
  <c r="M6091" i="3"/>
  <c r="N6091" i="3" s="1"/>
  <c r="M6094" i="3"/>
  <c r="N6094" i="3" s="1"/>
  <c r="M6097" i="3"/>
  <c r="N6097" i="3" s="1"/>
  <c r="M6100" i="3"/>
  <c r="N6100" i="3" s="1"/>
  <c r="M6107" i="3"/>
  <c r="N6107" i="3" s="1"/>
  <c r="M6110" i="3"/>
  <c r="N6110" i="3" s="1"/>
  <c r="M6113" i="3"/>
  <c r="N6113" i="3" s="1"/>
  <c r="M6116" i="3"/>
  <c r="N6116" i="3" s="1"/>
  <c r="M6123" i="3"/>
  <c r="N6123" i="3" s="1"/>
  <c r="M6126" i="3"/>
  <c r="N6126" i="3" s="1"/>
  <c r="M6129" i="3"/>
  <c r="N6129" i="3" s="1"/>
  <c r="M6132" i="3"/>
  <c r="N6132" i="3" s="1"/>
  <c r="M6139" i="3"/>
  <c r="N6139" i="3" s="1"/>
  <c r="M6142" i="3"/>
  <c r="N6142" i="3" s="1"/>
  <c r="M6145" i="3"/>
  <c r="N6145" i="3" s="1"/>
  <c r="M6148" i="3"/>
  <c r="N6148" i="3" s="1"/>
  <c r="M6155" i="3"/>
  <c r="N6155" i="3" s="1"/>
  <c r="M6158" i="3"/>
  <c r="N6158" i="3" s="1"/>
  <c r="M6161" i="3"/>
  <c r="N6161" i="3" s="1"/>
  <c r="M6164" i="3"/>
  <c r="N6164" i="3" s="1"/>
  <c r="M6171" i="3"/>
  <c r="N6171" i="3" s="1"/>
  <c r="M6174" i="3"/>
  <c r="N6174" i="3" s="1"/>
  <c r="M6177" i="3"/>
  <c r="N6177" i="3" s="1"/>
  <c r="M6180" i="3"/>
  <c r="N6180" i="3" s="1"/>
  <c r="M6187" i="3"/>
  <c r="N6187" i="3" s="1"/>
  <c r="M6190" i="3"/>
  <c r="N6190" i="3" s="1"/>
  <c r="M6193" i="3"/>
  <c r="N6193" i="3" s="1"/>
  <c r="M6196" i="3"/>
  <c r="N6196" i="3" s="1"/>
  <c r="M6203" i="3"/>
  <c r="N6203" i="3" s="1"/>
  <c r="M6206" i="3"/>
  <c r="N6206" i="3" s="1"/>
  <c r="M6209" i="3"/>
  <c r="N6209" i="3" s="1"/>
  <c r="M6212" i="3"/>
  <c r="N6212" i="3" s="1"/>
  <c r="M6219" i="3"/>
  <c r="N6219" i="3" s="1"/>
  <c r="M6222" i="3"/>
  <c r="N6222" i="3" s="1"/>
  <c r="M6225" i="3"/>
  <c r="N6225" i="3" s="1"/>
  <c r="M6228" i="3"/>
  <c r="N6228" i="3" s="1"/>
  <c r="M6235" i="3"/>
  <c r="N6235" i="3" s="1"/>
  <c r="M6238" i="3"/>
  <c r="N6238" i="3" s="1"/>
  <c r="M6241" i="3"/>
  <c r="N6241" i="3" s="1"/>
  <c r="M6244" i="3"/>
  <c r="N6244" i="3" s="1"/>
  <c r="M6251" i="3"/>
  <c r="N6251" i="3" s="1"/>
  <c r="M6254" i="3"/>
  <c r="N6254" i="3" s="1"/>
  <c r="M6257" i="3"/>
  <c r="N6257" i="3" s="1"/>
  <c r="M6260" i="3"/>
  <c r="N6260" i="3" s="1"/>
  <c r="M6267" i="3"/>
  <c r="N6267" i="3" s="1"/>
  <c r="M6270" i="3"/>
  <c r="N6270" i="3" s="1"/>
  <c r="M6082" i="3"/>
  <c r="N6082" i="3" s="1"/>
  <c r="M6085" i="3"/>
  <c r="N6085" i="3" s="1"/>
  <c r="M6088" i="3"/>
  <c r="N6088" i="3" s="1"/>
  <c r="M6095" i="3"/>
  <c r="N6095" i="3" s="1"/>
  <c r="M6098" i="3"/>
  <c r="N6098" i="3" s="1"/>
  <c r="M6101" i="3"/>
  <c r="N6101" i="3" s="1"/>
  <c r="M6104" i="3"/>
  <c r="N6104" i="3" s="1"/>
  <c r="M6111" i="3"/>
  <c r="N6111" i="3" s="1"/>
  <c r="M6114" i="3"/>
  <c r="N6114" i="3" s="1"/>
  <c r="M6117" i="3"/>
  <c r="N6117" i="3" s="1"/>
  <c r="M6120" i="3"/>
  <c r="N6120" i="3" s="1"/>
  <c r="M6127" i="3"/>
  <c r="N6127" i="3" s="1"/>
  <c r="M6130" i="3"/>
  <c r="N6130" i="3" s="1"/>
  <c r="M6133" i="3"/>
  <c r="N6133" i="3" s="1"/>
  <c r="M6136" i="3"/>
  <c r="N6136" i="3" s="1"/>
  <c r="M6143" i="3"/>
  <c r="N6143" i="3" s="1"/>
  <c r="M6146" i="3"/>
  <c r="N6146" i="3" s="1"/>
  <c r="M6149" i="3"/>
  <c r="N6149" i="3" s="1"/>
  <c r="M6152" i="3"/>
  <c r="N6152" i="3" s="1"/>
  <c r="M6159" i="3"/>
  <c r="N6159" i="3" s="1"/>
  <c r="M6162" i="3"/>
  <c r="N6162" i="3" s="1"/>
  <c r="M6165" i="3"/>
  <c r="N6165" i="3" s="1"/>
  <c r="M6168" i="3"/>
  <c r="N6168" i="3" s="1"/>
  <c r="M6175" i="3"/>
  <c r="N6175" i="3" s="1"/>
  <c r="M6178" i="3"/>
  <c r="N6178" i="3" s="1"/>
  <c r="M6181" i="3"/>
  <c r="N6181" i="3" s="1"/>
  <c r="M6184" i="3"/>
  <c r="N6184" i="3" s="1"/>
  <c r="M6191" i="3"/>
  <c r="N6191" i="3" s="1"/>
  <c r="M6194" i="3"/>
  <c r="N6194" i="3" s="1"/>
  <c r="M6197" i="3"/>
  <c r="N6197" i="3" s="1"/>
  <c r="M6200" i="3"/>
  <c r="N6200" i="3" s="1"/>
  <c r="M6207" i="3"/>
  <c r="N6207" i="3" s="1"/>
  <c r="M6210" i="3"/>
  <c r="N6210" i="3" s="1"/>
  <c r="M6213" i="3"/>
  <c r="N6213" i="3" s="1"/>
  <c r="M6216" i="3"/>
  <c r="N6216" i="3" s="1"/>
  <c r="M6223" i="3"/>
  <c r="N6223" i="3" s="1"/>
  <c r="M6226" i="3"/>
  <c r="N6226" i="3" s="1"/>
  <c r="M6229" i="3"/>
  <c r="N6229" i="3" s="1"/>
  <c r="M6232" i="3"/>
  <c r="N6232" i="3" s="1"/>
  <c r="M6239" i="3"/>
  <c r="N6239" i="3" s="1"/>
  <c r="M6242" i="3"/>
  <c r="N6242" i="3" s="1"/>
  <c r="M6245" i="3"/>
  <c r="N6245" i="3" s="1"/>
  <c r="M6248" i="3"/>
  <c r="N6248" i="3" s="1"/>
  <c r="M6255" i="3"/>
  <c r="N6255" i="3" s="1"/>
  <c r="M6258" i="3"/>
  <c r="N6258" i="3" s="1"/>
  <c r="M6261" i="3"/>
  <c r="N6261" i="3" s="1"/>
  <c r="M6264" i="3"/>
  <c r="N6264" i="3" s="1"/>
  <c r="M6083" i="3"/>
  <c r="N6083" i="3" s="1"/>
  <c r="M6086" i="3"/>
  <c r="N6086" i="3" s="1"/>
  <c r="M6089" i="3"/>
  <c r="N6089" i="3" s="1"/>
  <c r="M6092" i="3"/>
  <c r="N6092" i="3" s="1"/>
  <c r="M6099" i="3"/>
  <c r="N6099" i="3" s="1"/>
  <c r="M6102" i="3"/>
  <c r="N6102" i="3" s="1"/>
  <c r="M6105" i="3"/>
  <c r="N6105" i="3" s="1"/>
  <c r="M6108" i="3"/>
  <c r="N6108" i="3" s="1"/>
  <c r="M6115" i="3"/>
  <c r="N6115" i="3" s="1"/>
  <c r="M6118" i="3"/>
  <c r="N6118" i="3" s="1"/>
  <c r="M6121" i="3"/>
  <c r="N6121" i="3" s="1"/>
  <c r="M6124" i="3"/>
  <c r="N6124" i="3" s="1"/>
  <c r="M6131" i="3"/>
  <c r="N6131" i="3" s="1"/>
  <c r="M6134" i="3"/>
  <c r="N6134" i="3" s="1"/>
  <c r="M6137" i="3"/>
  <c r="N6137" i="3" s="1"/>
  <c r="M6140" i="3"/>
  <c r="N6140" i="3" s="1"/>
  <c r="M6147" i="3"/>
  <c r="N6147" i="3" s="1"/>
  <c r="M6150" i="3"/>
  <c r="N6150" i="3" s="1"/>
  <c r="M6153" i="3"/>
  <c r="N6153" i="3" s="1"/>
  <c r="M6156" i="3"/>
  <c r="N6156" i="3" s="1"/>
  <c r="M6163" i="3"/>
  <c r="N6163" i="3" s="1"/>
  <c r="M6166" i="3"/>
  <c r="N6166" i="3" s="1"/>
  <c r="M6169" i="3"/>
  <c r="N6169" i="3" s="1"/>
  <c r="M6172" i="3"/>
  <c r="N6172" i="3" s="1"/>
  <c r="M6179" i="3"/>
  <c r="N6179" i="3" s="1"/>
  <c r="M6182" i="3"/>
  <c r="N6182" i="3" s="1"/>
  <c r="M6185" i="3"/>
  <c r="N6185" i="3" s="1"/>
  <c r="M6188" i="3"/>
  <c r="N6188" i="3" s="1"/>
  <c r="M6195" i="3"/>
  <c r="N6195" i="3" s="1"/>
  <c r="M6198" i="3"/>
  <c r="N6198" i="3" s="1"/>
  <c r="M6201" i="3"/>
  <c r="N6201" i="3" s="1"/>
  <c r="M6204" i="3"/>
  <c r="N6204" i="3" s="1"/>
  <c r="M6211" i="3"/>
  <c r="N6211" i="3" s="1"/>
  <c r="M6214" i="3"/>
  <c r="N6214" i="3" s="1"/>
  <c r="M6217" i="3"/>
  <c r="N6217" i="3" s="1"/>
  <c r="M6220" i="3"/>
  <c r="N6220" i="3" s="1"/>
  <c r="M6227" i="3"/>
  <c r="N6227" i="3" s="1"/>
  <c r="M6230" i="3"/>
  <c r="N6230" i="3" s="1"/>
  <c r="M6233" i="3"/>
  <c r="N6233" i="3" s="1"/>
  <c r="M6236" i="3"/>
  <c r="N6236" i="3" s="1"/>
  <c r="M6243" i="3"/>
  <c r="N6243" i="3" s="1"/>
  <c r="M6246" i="3"/>
  <c r="N6246" i="3" s="1"/>
  <c r="M6249" i="3"/>
  <c r="N6249" i="3" s="1"/>
  <c r="M6252" i="3"/>
  <c r="N6252" i="3" s="1"/>
  <c r="M6259" i="3"/>
  <c r="N6259" i="3" s="1"/>
  <c r="M6262" i="3"/>
  <c r="N6262" i="3" s="1"/>
  <c r="M6265" i="3"/>
  <c r="N6265" i="3" s="1"/>
  <c r="M6268" i="3"/>
  <c r="N6268" i="3" s="1"/>
  <c r="M6087" i="3"/>
  <c r="N6087" i="3" s="1"/>
  <c r="M6090" i="3"/>
  <c r="N6090" i="3" s="1"/>
  <c r="M6093" i="3"/>
  <c r="N6093" i="3" s="1"/>
  <c r="M6096" i="3"/>
  <c r="N6096" i="3" s="1"/>
  <c r="M6103" i="3"/>
  <c r="N6103" i="3" s="1"/>
  <c r="M6106" i="3"/>
  <c r="N6106" i="3" s="1"/>
  <c r="M6109" i="3"/>
  <c r="N6109" i="3" s="1"/>
  <c r="M6112" i="3"/>
  <c r="N6112" i="3" s="1"/>
  <c r="M6119" i="3"/>
  <c r="N6119" i="3" s="1"/>
  <c r="M6122" i="3"/>
  <c r="N6122" i="3" s="1"/>
  <c r="M6125" i="3"/>
  <c r="N6125" i="3" s="1"/>
  <c r="M6128" i="3"/>
  <c r="N6128" i="3" s="1"/>
  <c r="M6135" i="3"/>
  <c r="N6135" i="3" s="1"/>
  <c r="M6138" i="3"/>
  <c r="N6138" i="3" s="1"/>
  <c r="M6141" i="3"/>
  <c r="N6141" i="3" s="1"/>
  <c r="M6144" i="3"/>
  <c r="N6144" i="3" s="1"/>
  <c r="M6151" i="3"/>
  <c r="N6151" i="3" s="1"/>
  <c r="M6154" i="3"/>
  <c r="N6154" i="3" s="1"/>
  <c r="M6157" i="3"/>
  <c r="N6157" i="3" s="1"/>
  <c r="M6160" i="3"/>
  <c r="N6160" i="3" s="1"/>
  <c r="M6167" i="3"/>
  <c r="N6167" i="3" s="1"/>
  <c r="M6170" i="3"/>
  <c r="N6170" i="3" s="1"/>
  <c r="M6173" i="3"/>
  <c r="N6173" i="3" s="1"/>
  <c r="M6176" i="3"/>
  <c r="N6176" i="3" s="1"/>
  <c r="M6183" i="3"/>
  <c r="N6183" i="3" s="1"/>
  <c r="M6186" i="3"/>
  <c r="N6186" i="3" s="1"/>
  <c r="M6189" i="3"/>
  <c r="N6189" i="3" s="1"/>
  <c r="M6192" i="3"/>
  <c r="N6192" i="3" s="1"/>
  <c r="M6199" i="3"/>
  <c r="N6199" i="3" s="1"/>
  <c r="M6202" i="3"/>
  <c r="N6202" i="3" s="1"/>
  <c r="M6205" i="3"/>
  <c r="N6205" i="3" s="1"/>
  <c r="M6208" i="3"/>
  <c r="N6208" i="3" s="1"/>
  <c r="M6215" i="3"/>
  <c r="N6215" i="3" s="1"/>
  <c r="M6218" i="3"/>
  <c r="N6218" i="3" s="1"/>
  <c r="M6221" i="3"/>
  <c r="N6221" i="3" s="1"/>
  <c r="M6224" i="3"/>
  <c r="N6224" i="3" s="1"/>
  <c r="M6231" i="3"/>
  <c r="N6231" i="3" s="1"/>
  <c r="M6234" i="3"/>
  <c r="N6234" i="3" s="1"/>
  <c r="M6237" i="3"/>
  <c r="N6237" i="3" s="1"/>
  <c r="M6240" i="3"/>
  <c r="N6240" i="3" s="1"/>
  <c r="M6247" i="3"/>
  <c r="N6247" i="3" s="1"/>
  <c r="M6250" i="3"/>
  <c r="N6250" i="3" s="1"/>
  <c r="M6253" i="3"/>
  <c r="N6253" i="3" s="1"/>
  <c r="M6256" i="3"/>
  <c r="N6256" i="3" s="1"/>
  <c r="M6263" i="3"/>
  <c r="N6263" i="3" s="1"/>
  <c r="M6266" i="3"/>
  <c r="N6266" i="3" s="1"/>
  <c r="M6269" i="3"/>
  <c r="N6269" i="3" s="1"/>
  <c r="M5522" i="3"/>
  <c r="N5522" i="3" s="1"/>
  <c r="M5525" i="3"/>
  <c r="N5525" i="3" s="1"/>
  <c r="M5528" i="3"/>
  <c r="N5528" i="3" s="1"/>
  <c r="M5531" i="3"/>
  <c r="N5531" i="3" s="1"/>
  <c r="M5534" i="3"/>
  <c r="N5534" i="3" s="1"/>
  <c r="M5540" i="3"/>
  <c r="N5540" i="3" s="1"/>
  <c r="M5545" i="3"/>
  <c r="N5545" i="3" s="1"/>
  <c r="M5551" i="3"/>
  <c r="N5551" i="3" s="1"/>
  <c r="M5554" i="3"/>
  <c r="N5554" i="3" s="1"/>
  <c r="M5557" i="3"/>
  <c r="N5557" i="3" s="1"/>
  <c r="M5560" i="3"/>
  <c r="N5560" i="3" s="1"/>
  <c r="M5563" i="3"/>
  <c r="N5563" i="3" s="1"/>
  <c r="M5566" i="3"/>
  <c r="N5566" i="3" s="1"/>
  <c r="M5572" i="3"/>
  <c r="N5572" i="3" s="1"/>
  <c r="M5577" i="3"/>
  <c r="N5577" i="3" s="1"/>
  <c r="M5583" i="3"/>
  <c r="N5583" i="3" s="1"/>
  <c r="M5586" i="3"/>
  <c r="N5586" i="3" s="1"/>
  <c r="M5589" i="3"/>
  <c r="N5589" i="3" s="1"/>
  <c r="M5592" i="3"/>
  <c r="N5592" i="3" s="1"/>
  <c r="M5595" i="3"/>
  <c r="N5595" i="3" s="1"/>
  <c r="M5598" i="3"/>
  <c r="N5598" i="3" s="1"/>
  <c r="M5604" i="3"/>
  <c r="N5604" i="3" s="1"/>
  <c r="M5609" i="3"/>
  <c r="N5609" i="3" s="1"/>
  <c r="M5615" i="3"/>
  <c r="N5615" i="3" s="1"/>
  <c r="M5618" i="3"/>
  <c r="N5618" i="3" s="1"/>
  <c r="M5621" i="3"/>
  <c r="N5621" i="3" s="1"/>
  <c r="M5624" i="3"/>
  <c r="N5624" i="3" s="1"/>
  <c r="M5627" i="3"/>
  <c r="N5627" i="3" s="1"/>
  <c r="M5630" i="3"/>
  <c r="N5630" i="3" s="1"/>
  <c r="M5636" i="3"/>
  <c r="N5636" i="3" s="1"/>
  <c r="M5641" i="3"/>
  <c r="N5641" i="3" s="1"/>
  <c r="M5647" i="3"/>
  <c r="N5647" i="3" s="1"/>
  <c r="M5650" i="3"/>
  <c r="N5650" i="3" s="1"/>
  <c r="M5653" i="3"/>
  <c r="N5653" i="3" s="1"/>
  <c r="M5656" i="3"/>
  <c r="N5656" i="3" s="1"/>
  <c r="M5659" i="3"/>
  <c r="N5659" i="3" s="1"/>
  <c r="M5662" i="3"/>
  <c r="N5662" i="3" s="1"/>
  <c r="M5668" i="3"/>
  <c r="N5668" i="3" s="1"/>
  <c r="M5671" i="3"/>
  <c r="N5671" i="3" s="1"/>
  <c r="M5674" i="3"/>
  <c r="N5674" i="3" s="1"/>
  <c r="M5678" i="3"/>
  <c r="N5678" i="3" s="1"/>
  <c r="M5684" i="3"/>
  <c r="N5684" i="3" s="1"/>
  <c r="M5689" i="3"/>
  <c r="N5689" i="3" s="1"/>
  <c r="M5693" i="3"/>
  <c r="N5693" i="3" s="1"/>
  <c r="M5696" i="3"/>
  <c r="N5696" i="3" s="1"/>
  <c r="M5699" i="3"/>
  <c r="N5699" i="3" s="1"/>
  <c r="M5705" i="3"/>
  <c r="N5705" i="3" s="1"/>
  <c r="M5709" i="3"/>
  <c r="N5709" i="3" s="1"/>
  <c r="M5712" i="3"/>
  <c r="N5712" i="3" s="1"/>
  <c r="M5715" i="3"/>
  <c r="N5715" i="3" s="1"/>
  <c r="M5718" i="3"/>
  <c r="N5718" i="3" s="1"/>
  <c r="M5724" i="3"/>
  <c r="N5724" i="3" s="1"/>
  <c r="M5727" i="3"/>
  <c r="N5727" i="3" s="1"/>
  <c r="M5730" i="3"/>
  <c r="N5730" i="3" s="1"/>
  <c r="M5734" i="3"/>
  <c r="N5734" i="3" s="1"/>
  <c r="M5520" i="3"/>
  <c r="N5520" i="3" s="1"/>
  <c r="M5523" i="3"/>
  <c r="N5523" i="3" s="1"/>
  <c r="M5526" i="3"/>
  <c r="N5526" i="3" s="1"/>
  <c r="M5532" i="3"/>
  <c r="N5532" i="3" s="1"/>
  <c r="M5537" i="3"/>
  <c r="N5537" i="3" s="1"/>
  <c r="M5543" i="3"/>
  <c r="N5543" i="3" s="1"/>
  <c r="M5546" i="3"/>
  <c r="N5546" i="3" s="1"/>
  <c r="M5549" i="3"/>
  <c r="N5549" i="3" s="1"/>
  <c r="M5552" i="3"/>
  <c r="N5552" i="3" s="1"/>
  <c r="M5555" i="3"/>
  <c r="N5555" i="3" s="1"/>
  <c r="M5558" i="3"/>
  <c r="N5558" i="3" s="1"/>
  <c r="M5564" i="3"/>
  <c r="N5564" i="3" s="1"/>
  <c r="M5569" i="3"/>
  <c r="N5569" i="3" s="1"/>
  <c r="M5575" i="3"/>
  <c r="N5575" i="3" s="1"/>
  <c r="M5578" i="3"/>
  <c r="N5578" i="3" s="1"/>
  <c r="M5581" i="3"/>
  <c r="N5581" i="3" s="1"/>
  <c r="M5584" i="3"/>
  <c r="N5584" i="3" s="1"/>
  <c r="M5587" i="3"/>
  <c r="N5587" i="3" s="1"/>
  <c r="M5590" i="3"/>
  <c r="N5590" i="3" s="1"/>
  <c r="M5596" i="3"/>
  <c r="N5596" i="3" s="1"/>
  <c r="M5601" i="3"/>
  <c r="N5601" i="3" s="1"/>
  <c r="M5607" i="3"/>
  <c r="N5607" i="3" s="1"/>
  <c r="M5610" i="3"/>
  <c r="N5610" i="3" s="1"/>
  <c r="M5613" i="3"/>
  <c r="N5613" i="3" s="1"/>
  <c r="M5616" i="3"/>
  <c r="N5616" i="3" s="1"/>
  <c r="M5619" i="3"/>
  <c r="N5619" i="3" s="1"/>
  <c r="M5622" i="3"/>
  <c r="N5622" i="3" s="1"/>
  <c r="M5628" i="3"/>
  <c r="N5628" i="3" s="1"/>
  <c r="M5633" i="3"/>
  <c r="N5633" i="3" s="1"/>
  <c r="M5639" i="3"/>
  <c r="N5639" i="3" s="1"/>
  <c r="M5642" i="3"/>
  <c r="N5642" i="3" s="1"/>
  <c r="M5645" i="3"/>
  <c r="N5645" i="3" s="1"/>
  <c r="M5648" i="3"/>
  <c r="N5648" i="3" s="1"/>
  <c r="M5651" i="3"/>
  <c r="N5651" i="3" s="1"/>
  <c r="M5654" i="3"/>
  <c r="N5654" i="3" s="1"/>
  <c r="M5660" i="3"/>
  <c r="N5660" i="3" s="1"/>
  <c r="M5665" i="3"/>
  <c r="N5665" i="3" s="1"/>
  <c r="M5669" i="3"/>
  <c r="N5669" i="3" s="1"/>
  <c r="M5672" i="3"/>
  <c r="N5672" i="3" s="1"/>
  <c r="M5675" i="3"/>
  <c r="N5675" i="3" s="1"/>
  <c r="M5681" i="3"/>
  <c r="N5681" i="3" s="1"/>
  <c r="M5687" i="3"/>
  <c r="N5687" i="3" s="1"/>
  <c r="M5690" i="3"/>
  <c r="N5690" i="3" s="1"/>
  <c r="M5694" i="3"/>
  <c r="N5694" i="3" s="1"/>
  <c r="M5700" i="3"/>
  <c r="N5700" i="3" s="1"/>
  <c r="M5703" i="3"/>
  <c r="N5703" i="3" s="1"/>
  <c r="M5706" i="3"/>
  <c r="N5706" i="3" s="1"/>
  <c r="M5710" i="3"/>
  <c r="N5710" i="3" s="1"/>
  <c r="M5716" i="3"/>
  <c r="N5716" i="3" s="1"/>
  <c r="M5721" i="3"/>
  <c r="N5721" i="3" s="1"/>
  <c r="M5725" i="3"/>
  <c r="N5725" i="3" s="1"/>
  <c r="M5728" i="3"/>
  <c r="N5728" i="3" s="1"/>
  <c r="M5731" i="3"/>
  <c r="N5731" i="3" s="1"/>
  <c r="M5737" i="3"/>
  <c r="N5737" i="3" s="1"/>
  <c r="M5524" i="3"/>
  <c r="N5524" i="3" s="1"/>
  <c r="M5529" i="3"/>
  <c r="N5529" i="3" s="1"/>
  <c r="M5535" i="3"/>
  <c r="N5535" i="3" s="1"/>
  <c r="M5538" i="3"/>
  <c r="N5538" i="3" s="1"/>
  <c r="M5541" i="3"/>
  <c r="N5541" i="3" s="1"/>
  <c r="M5544" i="3"/>
  <c r="N5544" i="3" s="1"/>
  <c r="M5547" i="3"/>
  <c r="N5547" i="3" s="1"/>
  <c r="M5550" i="3"/>
  <c r="N5550" i="3" s="1"/>
  <c r="M5556" i="3"/>
  <c r="N5556" i="3" s="1"/>
  <c r="M5561" i="3"/>
  <c r="N5561" i="3" s="1"/>
  <c r="M5567" i="3"/>
  <c r="N5567" i="3" s="1"/>
  <c r="M5570" i="3"/>
  <c r="N5570" i="3" s="1"/>
  <c r="M5573" i="3"/>
  <c r="N5573" i="3" s="1"/>
  <c r="M5576" i="3"/>
  <c r="N5576" i="3" s="1"/>
  <c r="M5579" i="3"/>
  <c r="N5579" i="3" s="1"/>
  <c r="M5582" i="3"/>
  <c r="N5582" i="3" s="1"/>
  <c r="M5588" i="3"/>
  <c r="N5588" i="3" s="1"/>
  <c r="M5593" i="3"/>
  <c r="N5593" i="3" s="1"/>
  <c r="M5599" i="3"/>
  <c r="N5599" i="3" s="1"/>
  <c r="M5602" i="3"/>
  <c r="N5602" i="3" s="1"/>
  <c r="M5605" i="3"/>
  <c r="N5605" i="3" s="1"/>
  <c r="M5608" i="3"/>
  <c r="N5608" i="3" s="1"/>
  <c r="M5611" i="3"/>
  <c r="N5611" i="3" s="1"/>
  <c r="M5614" i="3"/>
  <c r="N5614" i="3" s="1"/>
  <c r="M5620" i="3"/>
  <c r="N5620" i="3" s="1"/>
  <c r="M5625" i="3"/>
  <c r="N5625" i="3" s="1"/>
  <c r="M5631" i="3"/>
  <c r="N5631" i="3" s="1"/>
  <c r="M5634" i="3"/>
  <c r="N5634" i="3" s="1"/>
  <c r="M5637" i="3"/>
  <c r="N5637" i="3" s="1"/>
  <c r="M5640" i="3"/>
  <c r="N5640" i="3" s="1"/>
  <c r="M5643" i="3"/>
  <c r="N5643" i="3" s="1"/>
  <c r="M5646" i="3"/>
  <c r="N5646" i="3" s="1"/>
  <c r="M5652" i="3"/>
  <c r="N5652" i="3" s="1"/>
  <c r="M5657" i="3"/>
  <c r="N5657" i="3" s="1"/>
  <c r="M5663" i="3"/>
  <c r="N5663" i="3" s="1"/>
  <c r="M5666" i="3"/>
  <c r="N5666" i="3" s="1"/>
  <c r="M5670" i="3"/>
  <c r="N5670" i="3" s="1"/>
  <c r="M5676" i="3"/>
  <c r="N5676" i="3" s="1"/>
  <c r="M5679" i="3"/>
  <c r="N5679" i="3" s="1"/>
  <c r="M5682" i="3"/>
  <c r="N5682" i="3" s="1"/>
  <c r="M5685" i="3"/>
  <c r="N5685" i="3" s="1"/>
  <c r="M5688" i="3"/>
  <c r="N5688" i="3" s="1"/>
  <c r="M5691" i="3"/>
  <c r="N5691" i="3" s="1"/>
  <c r="M5697" i="3"/>
  <c r="N5697" i="3" s="1"/>
  <c r="M5701" i="3"/>
  <c r="N5701" i="3" s="1"/>
  <c r="M5704" i="3"/>
  <c r="N5704" i="3" s="1"/>
  <c r="M5707" i="3"/>
  <c r="N5707" i="3" s="1"/>
  <c r="M5713" i="3"/>
  <c r="N5713" i="3" s="1"/>
  <c r="M5719" i="3"/>
  <c r="N5719" i="3" s="1"/>
  <c r="M5722" i="3"/>
  <c r="N5722" i="3" s="1"/>
  <c r="M5726" i="3"/>
  <c r="N5726" i="3" s="1"/>
  <c r="M5732" i="3"/>
  <c r="N5732" i="3" s="1"/>
  <c r="M5735" i="3"/>
  <c r="N5735" i="3" s="1"/>
  <c r="M5521" i="3"/>
  <c r="N5521" i="3" s="1"/>
  <c r="M5527" i="3"/>
  <c r="N5527" i="3" s="1"/>
  <c r="M5530" i="3"/>
  <c r="N5530" i="3" s="1"/>
  <c r="M5533" i="3"/>
  <c r="N5533" i="3" s="1"/>
  <c r="M5536" i="3"/>
  <c r="N5536" i="3" s="1"/>
  <c r="M5539" i="3"/>
  <c r="N5539" i="3" s="1"/>
  <c r="M5542" i="3"/>
  <c r="N5542" i="3" s="1"/>
  <c r="M5548" i="3"/>
  <c r="N5548" i="3" s="1"/>
  <c r="M5553" i="3"/>
  <c r="N5553" i="3" s="1"/>
  <c r="M5559" i="3"/>
  <c r="N5559" i="3" s="1"/>
  <c r="M5562" i="3"/>
  <c r="N5562" i="3" s="1"/>
  <c r="M5565" i="3"/>
  <c r="N5565" i="3" s="1"/>
  <c r="M5568" i="3"/>
  <c r="N5568" i="3" s="1"/>
  <c r="M5571" i="3"/>
  <c r="N5571" i="3" s="1"/>
  <c r="M5574" i="3"/>
  <c r="N5574" i="3" s="1"/>
  <c r="M5580" i="3"/>
  <c r="N5580" i="3" s="1"/>
  <c r="M5585" i="3"/>
  <c r="N5585" i="3" s="1"/>
  <c r="M5591" i="3"/>
  <c r="N5591" i="3" s="1"/>
  <c r="M5594" i="3"/>
  <c r="N5594" i="3" s="1"/>
  <c r="M5597" i="3"/>
  <c r="N5597" i="3" s="1"/>
  <c r="M5600" i="3"/>
  <c r="N5600" i="3" s="1"/>
  <c r="M5603" i="3"/>
  <c r="N5603" i="3" s="1"/>
  <c r="M5606" i="3"/>
  <c r="N5606" i="3" s="1"/>
  <c r="M5612" i="3"/>
  <c r="N5612" i="3" s="1"/>
  <c r="M5617" i="3"/>
  <c r="N5617" i="3" s="1"/>
  <c r="M5623" i="3"/>
  <c r="N5623" i="3" s="1"/>
  <c r="M5626" i="3"/>
  <c r="N5626" i="3" s="1"/>
  <c r="M5629" i="3"/>
  <c r="N5629" i="3" s="1"/>
  <c r="M5632" i="3"/>
  <c r="N5632" i="3" s="1"/>
  <c r="M5635" i="3"/>
  <c r="N5635" i="3" s="1"/>
  <c r="M5638" i="3"/>
  <c r="N5638" i="3" s="1"/>
  <c r="M5644" i="3"/>
  <c r="N5644" i="3" s="1"/>
  <c r="M5649" i="3"/>
  <c r="N5649" i="3" s="1"/>
  <c r="M5655" i="3"/>
  <c r="N5655" i="3" s="1"/>
  <c r="M5658" i="3"/>
  <c r="N5658" i="3" s="1"/>
  <c r="M5661" i="3"/>
  <c r="N5661" i="3" s="1"/>
  <c r="M5664" i="3"/>
  <c r="N5664" i="3" s="1"/>
  <c r="M5667" i="3"/>
  <c r="N5667" i="3" s="1"/>
  <c r="M5673" i="3"/>
  <c r="N5673" i="3" s="1"/>
  <c r="M5677" i="3"/>
  <c r="N5677" i="3" s="1"/>
  <c r="M5680" i="3"/>
  <c r="N5680" i="3" s="1"/>
  <c r="M5683" i="3"/>
  <c r="N5683" i="3" s="1"/>
  <c r="M5686" i="3"/>
  <c r="N5686" i="3" s="1"/>
  <c r="M5692" i="3"/>
  <c r="N5692" i="3" s="1"/>
  <c r="M5695" i="3"/>
  <c r="N5695" i="3" s="1"/>
  <c r="M5698" i="3"/>
  <c r="N5698" i="3" s="1"/>
  <c r="M5702" i="3"/>
  <c r="N5702" i="3" s="1"/>
  <c r="M5708" i="3"/>
  <c r="N5708" i="3" s="1"/>
  <c r="M5711" i="3"/>
  <c r="N5711" i="3" s="1"/>
  <c r="M5714" i="3"/>
  <c r="N5714" i="3" s="1"/>
  <c r="M5717" i="3"/>
  <c r="N5717" i="3" s="1"/>
  <c r="M5720" i="3"/>
  <c r="N5720" i="3" s="1"/>
  <c r="M5723" i="3"/>
  <c r="N5723" i="3" s="1"/>
  <c r="M5729" i="3"/>
  <c r="N5729" i="3" s="1"/>
  <c r="M5733" i="3"/>
  <c r="N5733" i="3" s="1"/>
  <c r="M5736" i="3"/>
  <c r="N5736" i="3" s="1"/>
  <c r="M5092" i="3"/>
  <c r="N5092" i="3" s="1"/>
  <c r="M5098" i="3"/>
  <c r="N5098" i="3" s="1"/>
  <c r="M5101" i="3"/>
  <c r="N5101" i="3" s="1"/>
  <c r="M5104" i="3"/>
  <c r="N5104" i="3" s="1"/>
  <c r="M5108" i="3"/>
  <c r="N5108" i="3" s="1"/>
  <c r="M5114" i="3"/>
  <c r="N5114" i="3" s="1"/>
  <c r="M5117" i="3"/>
  <c r="N5117" i="3" s="1"/>
  <c r="M5120" i="3"/>
  <c r="N5120" i="3" s="1"/>
  <c r="M5124" i="3"/>
  <c r="N5124" i="3" s="1"/>
  <c r="M5130" i="3"/>
  <c r="N5130" i="3" s="1"/>
  <c r="M5133" i="3"/>
  <c r="N5133" i="3" s="1"/>
  <c r="M5136" i="3"/>
  <c r="N5136" i="3" s="1"/>
  <c r="M5140" i="3"/>
  <c r="N5140" i="3" s="1"/>
  <c r="M5146" i="3"/>
  <c r="N5146" i="3" s="1"/>
  <c r="M5149" i="3"/>
  <c r="N5149" i="3" s="1"/>
  <c r="M5152" i="3"/>
  <c r="N5152" i="3" s="1"/>
  <c r="M5156" i="3"/>
  <c r="N5156" i="3" s="1"/>
  <c r="M5162" i="3"/>
  <c r="N5162" i="3" s="1"/>
  <c r="M5165" i="3"/>
  <c r="N5165" i="3" s="1"/>
  <c r="M5168" i="3"/>
  <c r="N5168" i="3" s="1"/>
  <c r="M5172" i="3"/>
  <c r="N5172" i="3" s="1"/>
  <c r="M5178" i="3"/>
  <c r="N5178" i="3" s="1"/>
  <c r="M5181" i="3"/>
  <c r="N5181" i="3" s="1"/>
  <c r="M5184" i="3"/>
  <c r="N5184" i="3" s="1"/>
  <c r="M5188" i="3"/>
  <c r="N5188" i="3" s="1"/>
  <c r="M5194" i="3"/>
  <c r="N5194" i="3" s="1"/>
  <c r="M5197" i="3"/>
  <c r="N5197" i="3" s="1"/>
  <c r="M5200" i="3"/>
  <c r="N5200" i="3" s="1"/>
  <c r="M5204" i="3"/>
  <c r="N5204" i="3" s="1"/>
  <c r="M5210" i="3"/>
  <c r="N5210" i="3" s="1"/>
  <c r="M5213" i="3"/>
  <c r="N5213" i="3" s="1"/>
  <c r="M5216" i="3"/>
  <c r="N5216" i="3" s="1"/>
  <c r="M5220" i="3"/>
  <c r="N5220" i="3" s="1"/>
  <c r="M5226" i="3"/>
  <c r="N5226" i="3" s="1"/>
  <c r="M5229" i="3"/>
  <c r="N5229" i="3" s="1"/>
  <c r="M5232" i="3"/>
  <c r="N5232" i="3" s="1"/>
  <c r="M5236" i="3"/>
  <c r="N5236" i="3" s="1"/>
  <c r="M5242" i="3"/>
  <c r="N5242" i="3" s="1"/>
  <c r="M5245" i="3"/>
  <c r="N5245" i="3" s="1"/>
  <c r="M5248" i="3"/>
  <c r="N5248" i="3" s="1"/>
  <c r="M5252" i="3"/>
  <c r="N5252" i="3" s="1"/>
  <c r="M5258" i="3"/>
  <c r="N5258" i="3" s="1"/>
  <c r="M5261" i="3"/>
  <c r="N5261" i="3" s="1"/>
  <c r="M5264" i="3"/>
  <c r="N5264" i="3" s="1"/>
  <c r="M5268" i="3"/>
  <c r="N5268" i="3" s="1"/>
  <c r="M5274" i="3"/>
  <c r="N5274" i="3" s="1"/>
  <c r="M5095" i="3"/>
  <c r="N5095" i="3" s="1"/>
  <c r="M5099" i="3"/>
  <c r="N5099" i="3" s="1"/>
  <c r="M5102" i="3"/>
  <c r="N5102" i="3" s="1"/>
  <c r="M5105" i="3"/>
  <c r="N5105" i="3" s="1"/>
  <c r="M5111" i="3"/>
  <c r="N5111" i="3" s="1"/>
  <c r="M5115" i="3"/>
  <c r="N5115" i="3" s="1"/>
  <c r="M5118" i="3"/>
  <c r="N5118" i="3" s="1"/>
  <c r="M5121" i="3"/>
  <c r="N5121" i="3" s="1"/>
  <c r="M5127" i="3"/>
  <c r="N5127" i="3" s="1"/>
  <c r="M5131" i="3"/>
  <c r="N5131" i="3" s="1"/>
  <c r="M5134" i="3"/>
  <c r="N5134" i="3" s="1"/>
  <c r="M5137" i="3"/>
  <c r="N5137" i="3" s="1"/>
  <c r="M5143" i="3"/>
  <c r="N5143" i="3" s="1"/>
  <c r="M5147" i="3"/>
  <c r="N5147" i="3" s="1"/>
  <c r="M5150" i="3"/>
  <c r="N5150" i="3" s="1"/>
  <c r="M5153" i="3"/>
  <c r="N5153" i="3" s="1"/>
  <c r="M5159" i="3"/>
  <c r="N5159" i="3" s="1"/>
  <c r="M5163" i="3"/>
  <c r="N5163" i="3" s="1"/>
  <c r="M5166" i="3"/>
  <c r="N5166" i="3" s="1"/>
  <c r="M5169" i="3"/>
  <c r="N5169" i="3" s="1"/>
  <c r="M5175" i="3"/>
  <c r="N5175" i="3" s="1"/>
  <c r="M5179" i="3"/>
  <c r="N5179" i="3" s="1"/>
  <c r="M5182" i="3"/>
  <c r="N5182" i="3" s="1"/>
  <c r="M5185" i="3"/>
  <c r="N5185" i="3" s="1"/>
  <c r="M5191" i="3"/>
  <c r="N5191" i="3" s="1"/>
  <c r="M5195" i="3"/>
  <c r="N5195" i="3" s="1"/>
  <c r="M5198" i="3"/>
  <c r="N5198" i="3" s="1"/>
  <c r="M5201" i="3"/>
  <c r="N5201" i="3" s="1"/>
  <c r="M5207" i="3"/>
  <c r="N5207" i="3" s="1"/>
  <c r="M5211" i="3"/>
  <c r="N5211" i="3" s="1"/>
  <c r="M5214" i="3"/>
  <c r="N5214" i="3" s="1"/>
  <c r="M5217" i="3"/>
  <c r="N5217" i="3" s="1"/>
  <c r="M5223" i="3"/>
  <c r="N5223" i="3" s="1"/>
  <c r="M5227" i="3"/>
  <c r="N5227" i="3" s="1"/>
  <c r="M5230" i="3"/>
  <c r="N5230" i="3" s="1"/>
  <c r="M5233" i="3"/>
  <c r="N5233" i="3" s="1"/>
  <c r="M5239" i="3"/>
  <c r="N5239" i="3" s="1"/>
  <c r="M5243" i="3"/>
  <c r="N5243" i="3" s="1"/>
  <c r="M5246" i="3"/>
  <c r="N5246" i="3" s="1"/>
  <c r="M5249" i="3"/>
  <c r="N5249" i="3" s="1"/>
  <c r="M5255" i="3"/>
  <c r="N5255" i="3" s="1"/>
  <c r="M5259" i="3"/>
  <c r="N5259" i="3" s="1"/>
  <c r="M5262" i="3"/>
  <c r="N5262" i="3" s="1"/>
  <c r="M5265" i="3"/>
  <c r="N5265" i="3" s="1"/>
  <c r="M5271" i="3"/>
  <c r="N5271" i="3" s="1"/>
  <c r="M5093" i="3"/>
  <c r="N5093" i="3" s="1"/>
  <c r="M5096" i="3"/>
  <c r="N5096" i="3" s="1"/>
  <c r="M5100" i="3"/>
  <c r="N5100" i="3" s="1"/>
  <c r="M5106" i="3"/>
  <c r="N5106" i="3" s="1"/>
  <c r="M5109" i="3"/>
  <c r="N5109" i="3" s="1"/>
  <c r="M5112" i="3"/>
  <c r="N5112" i="3" s="1"/>
  <c r="M5116" i="3"/>
  <c r="N5116" i="3" s="1"/>
  <c r="M5122" i="3"/>
  <c r="N5122" i="3" s="1"/>
  <c r="M5125" i="3"/>
  <c r="N5125" i="3" s="1"/>
  <c r="M5128" i="3"/>
  <c r="N5128" i="3" s="1"/>
  <c r="M5132" i="3"/>
  <c r="N5132" i="3" s="1"/>
  <c r="M5138" i="3"/>
  <c r="N5138" i="3" s="1"/>
  <c r="M5141" i="3"/>
  <c r="N5141" i="3" s="1"/>
  <c r="M5144" i="3"/>
  <c r="N5144" i="3" s="1"/>
  <c r="M5148" i="3"/>
  <c r="N5148" i="3" s="1"/>
  <c r="M5154" i="3"/>
  <c r="N5154" i="3" s="1"/>
  <c r="M5157" i="3"/>
  <c r="N5157" i="3" s="1"/>
  <c r="M5160" i="3"/>
  <c r="N5160" i="3" s="1"/>
  <c r="M5164" i="3"/>
  <c r="N5164" i="3" s="1"/>
  <c r="M5170" i="3"/>
  <c r="N5170" i="3" s="1"/>
  <c r="M5173" i="3"/>
  <c r="N5173" i="3" s="1"/>
  <c r="M5176" i="3"/>
  <c r="N5176" i="3" s="1"/>
  <c r="M5180" i="3"/>
  <c r="N5180" i="3" s="1"/>
  <c r="M5186" i="3"/>
  <c r="N5186" i="3" s="1"/>
  <c r="M5189" i="3"/>
  <c r="N5189" i="3" s="1"/>
  <c r="M5192" i="3"/>
  <c r="N5192" i="3" s="1"/>
  <c r="M5196" i="3"/>
  <c r="N5196" i="3" s="1"/>
  <c r="M5202" i="3"/>
  <c r="N5202" i="3" s="1"/>
  <c r="M5205" i="3"/>
  <c r="N5205" i="3" s="1"/>
  <c r="M5208" i="3"/>
  <c r="N5208" i="3" s="1"/>
  <c r="M5212" i="3"/>
  <c r="N5212" i="3" s="1"/>
  <c r="M5218" i="3"/>
  <c r="N5218" i="3" s="1"/>
  <c r="M5221" i="3"/>
  <c r="N5221" i="3" s="1"/>
  <c r="M5224" i="3"/>
  <c r="N5224" i="3" s="1"/>
  <c r="M5228" i="3"/>
  <c r="N5228" i="3" s="1"/>
  <c r="M5234" i="3"/>
  <c r="N5234" i="3" s="1"/>
  <c r="M5237" i="3"/>
  <c r="N5237" i="3" s="1"/>
  <c r="M5240" i="3"/>
  <c r="N5240" i="3" s="1"/>
  <c r="M5244" i="3"/>
  <c r="N5244" i="3" s="1"/>
  <c r="M5250" i="3"/>
  <c r="N5250" i="3" s="1"/>
  <c r="M5253" i="3"/>
  <c r="N5253" i="3" s="1"/>
  <c r="M5256" i="3"/>
  <c r="N5256" i="3" s="1"/>
  <c r="M5260" i="3"/>
  <c r="N5260" i="3" s="1"/>
  <c r="M5266" i="3"/>
  <c r="N5266" i="3" s="1"/>
  <c r="M5269" i="3"/>
  <c r="N5269" i="3" s="1"/>
  <c r="M5272" i="3"/>
  <c r="N5272" i="3" s="1"/>
  <c r="M5091" i="3"/>
  <c r="N5091" i="3" s="1"/>
  <c r="M5094" i="3"/>
  <c r="N5094" i="3" s="1"/>
  <c r="M5097" i="3"/>
  <c r="N5097" i="3" s="1"/>
  <c r="M5103" i="3"/>
  <c r="N5103" i="3" s="1"/>
  <c r="M5107" i="3"/>
  <c r="N5107" i="3" s="1"/>
  <c r="M5110" i="3"/>
  <c r="N5110" i="3" s="1"/>
  <c r="M5113" i="3"/>
  <c r="N5113" i="3" s="1"/>
  <c r="M5119" i="3"/>
  <c r="N5119" i="3" s="1"/>
  <c r="M5123" i="3"/>
  <c r="N5123" i="3" s="1"/>
  <c r="M5126" i="3"/>
  <c r="N5126" i="3" s="1"/>
  <c r="M5129" i="3"/>
  <c r="N5129" i="3" s="1"/>
  <c r="M5135" i="3"/>
  <c r="N5135" i="3" s="1"/>
  <c r="M5139" i="3"/>
  <c r="N5139" i="3" s="1"/>
  <c r="M5142" i="3"/>
  <c r="N5142" i="3" s="1"/>
  <c r="M5145" i="3"/>
  <c r="N5145" i="3" s="1"/>
  <c r="M5151" i="3"/>
  <c r="N5151" i="3" s="1"/>
  <c r="M5155" i="3"/>
  <c r="N5155" i="3" s="1"/>
  <c r="M5158" i="3"/>
  <c r="N5158" i="3" s="1"/>
  <c r="M5161" i="3"/>
  <c r="N5161" i="3" s="1"/>
  <c r="M5167" i="3"/>
  <c r="N5167" i="3" s="1"/>
  <c r="M5171" i="3"/>
  <c r="N5171" i="3" s="1"/>
  <c r="M5174" i="3"/>
  <c r="N5174" i="3" s="1"/>
  <c r="M5177" i="3"/>
  <c r="N5177" i="3" s="1"/>
  <c r="M5183" i="3"/>
  <c r="N5183" i="3" s="1"/>
  <c r="M5187" i="3"/>
  <c r="N5187" i="3" s="1"/>
  <c r="M5190" i="3"/>
  <c r="N5190" i="3" s="1"/>
  <c r="M5193" i="3"/>
  <c r="N5193" i="3" s="1"/>
  <c r="M5199" i="3"/>
  <c r="N5199" i="3" s="1"/>
  <c r="M5203" i="3"/>
  <c r="N5203" i="3" s="1"/>
  <c r="M5206" i="3"/>
  <c r="N5206" i="3" s="1"/>
  <c r="M5209" i="3"/>
  <c r="N5209" i="3" s="1"/>
  <c r="M5215" i="3"/>
  <c r="N5215" i="3" s="1"/>
  <c r="M5219" i="3"/>
  <c r="N5219" i="3" s="1"/>
  <c r="M5222" i="3"/>
  <c r="N5222" i="3" s="1"/>
  <c r="M5225" i="3"/>
  <c r="N5225" i="3" s="1"/>
  <c r="M5231" i="3"/>
  <c r="N5231" i="3" s="1"/>
  <c r="M5235" i="3"/>
  <c r="N5235" i="3" s="1"/>
  <c r="M5238" i="3"/>
  <c r="N5238" i="3" s="1"/>
  <c r="M5241" i="3"/>
  <c r="N5241" i="3" s="1"/>
  <c r="M5247" i="3"/>
  <c r="N5247" i="3" s="1"/>
  <c r="M5251" i="3"/>
  <c r="N5251" i="3" s="1"/>
  <c r="M5254" i="3"/>
  <c r="N5254" i="3" s="1"/>
  <c r="M5257" i="3"/>
  <c r="N5257" i="3" s="1"/>
  <c r="M5263" i="3"/>
  <c r="N5263" i="3" s="1"/>
  <c r="M5267" i="3"/>
  <c r="N5267" i="3" s="1"/>
  <c r="M5270" i="3"/>
  <c r="N5270" i="3" s="1"/>
  <c r="M5273" i="3"/>
  <c r="N5273" i="3" s="1"/>
  <c r="M4756" i="3"/>
  <c r="N4756" i="3" s="1"/>
  <c r="M4762" i="3"/>
  <c r="N4762" i="3" s="1"/>
  <c r="M4765" i="3"/>
  <c r="N4765" i="3" s="1"/>
  <c r="M4753" i="3"/>
  <c r="N4753" i="3" s="1"/>
  <c r="M4759" i="3"/>
  <c r="N4759" i="3" s="1"/>
  <c r="M4763" i="3"/>
  <c r="N4763" i="3" s="1"/>
  <c r="M4766" i="3"/>
  <c r="N4766" i="3" s="1"/>
  <c r="M4754" i="3"/>
  <c r="N4754" i="3" s="1"/>
  <c r="M4757" i="3"/>
  <c r="N4757" i="3" s="1"/>
  <c r="M4760" i="3"/>
  <c r="N4760" i="3" s="1"/>
  <c r="M4764" i="3"/>
  <c r="N4764" i="3" s="1"/>
  <c r="M4755" i="3"/>
  <c r="N4755" i="3" s="1"/>
  <c r="M4758" i="3"/>
  <c r="N4758" i="3" s="1"/>
  <c r="M4761" i="3"/>
  <c r="N4761" i="3" s="1"/>
  <c r="M4156" i="3"/>
  <c r="N4156" i="3" s="1"/>
  <c r="M4162" i="3"/>
  <c r="N4162" i="3" s="1"/>
  <c r="M4165" i="3"/>
  <c r="N4165" i="3" s="1"/>
  <c r="M4168" i="3"/>
  <c r="N4168" i="3" s="1"/>
  <c r="M4172" i="3"/>
  <c r="N4172" i="3" s="1"/>
  <c r="M4178" i="3"/>
  <c r="N4178" i="3" s="1"/>
  <c r="M4181" i="3"/>
  <c r="N4181" i="3" s="1"/>
  <c r="M4184" i="3"/>
  <c r="N4184" i="3" s="1"/>
  <c r="M4188" i="3"/>
  <c r="N4188" i="3" s="1"/>
  <c r="M4194" i="3"/>
  <c r="N4194" i="3" s="1"/>
  <c r="M4197" i="3"/>
  <c r="N4197" i="3" s="1"/>
  <c r="M4200" i="3"/>
  <c r="N4200" i="3" s="1"/>
  <c r="M4204" i="3"/>
  <c r="N4204" i="3" s="1"/>
  <c r="M4210" i="3"/>
  <c r="N4210" i="3" s="1"/>
  <c r="M4213" i="3"/>
  <c r="N4213" i="3" s="1"/>
  <c r="M4216" i="3"/>
  <c r="N4216" i="3" s="1"/>
  <c r="M4220" i="3"/>
  <c r="N4220" i="3" s="1"/>
  <c r="M4226" i="3"/>
  <c r="N4226" i="3" s="1"/>
  <c r="M4229" i="3"/>
  <c r="N4229" i="3" s="1"/>
  <c r="M4232" i="3"/>
  <c r="N4232" i="3" s="1"/>
  <c r="M4236" i="3"/>
  <c r="N4236" i="3" s="1"/>
  <c r="M4242" i="3"/>
  <c r="N4242" i="3" s="1"/>
  <c r="M4245" i="3"/>
  <c r="N4245" i="3" s="1"/>
  <c r="M4248" i="3"/>
  <c r="N4248" i="3" s="1"/>
  <c r="M4159" i="3"/>
  <c r="N4159" i="3" s="1"/>
  <c r="M4163" i="3"/>
  <c r="N4163" i="3" s="1"/>
  <c r="M4166" i="3"/>
  <c r="N4166" i="3" s="1"/>
  <c r="M4169" i="3"/>
  <c r="N4169" i="3" s="1"/>
  <c r="M4175" i="3"/>
  <c r="N4175" i="3" s="1"/>
  <c r="M4179" i="3"/>
  <c r="N4179" i="3" s="1"/>
  <c r="M4182" i="3"/>
  <c r="N4182" i="3" s="1"/>
  <c r="M4185" i="3"/>
  <c r="N4185" i="3" s="1"/>
  <c r="M4191" i="3"/>
  <c r="N4191" i="3" s="1"/>
  <c r="M4195" i="3"/>
  <c r="N4195" i="3" s="1"/>
  <c r="M4198" i="3"/>
  <c r="N4198" i="3" s="1"/>
  <c r="M4201" i="3"/>
  <c r="N4201" i="3" s="1"/>
  <c r="M4207" i="3"/>
  <c r="N4207" i="3" s="1"/>
  <c r="M4211" i="3"/>
  <c r="N4211" i="3" s="1"/>
  <c r="M4214" i="3"/>
  <c r="N4214" i="3" s="1"/>
  <c r="M4217" i="3"/>
  <c r="N4217" i="3" s="1"/>
  <c r="M4223" i="3"/>
  <c r="N4223" i="3" s="1"/>
  <c r="M4227" i="3"/>
  <c r="N4227" i="3" s="1"/>
  <c r="M4230" i="3"/>
  <c r="N4230" i="3" s="1"/>
  <c r="M4233" i="3"/>
  <c r="N4233" i="3" s="1"/>
  <c r="M4239" i="3"/>
  <c r="N4239" i="3" s="1"/>
  <c r="M4243" i="3"/>
  <c r="N4243" i="3" s="1"/>
  <c r="M4246" i="3"/>
  <c r="N4246" i="3" s="1"/>
  <c r="M4249" i="3"/>
  <c r="N4249" i="3" s="1"/>
  <c r="M4154" i="3"/>
  <c r="N4154" i="3" s="1"/>
  <c r="M4157" i="3"/>
  <c r="N4157" i="3" s="1"/>
  <c r="M4160" i="3"/>
  <c r="N4160" i="3" s="1"/>
  <c r="M4164" i="3"/>
  <c r="N4164" i="3" s="1"/>
  <c r="M4170" i="3"/>
  <c r="N4170" i="3" s="1"/>
  <c r="M4173" i="3"/>
  <c r="N4173" i="3" s="1"/>
  <c r="M4176" i="3"/>
  <c r="N4176" i="3" s="1"/>
  <c r="M4180" i="3"/>
  <c r="N4180" i="3" s="1"/>
  <c r="M4186" i="3"/>
  <c r="N4186" i="3" s="1"/>
  <c r="M4189" i="3"/>
  <c r="N4189" i="3" s="1"/>
  <c r="M4192" i="3"/>
  <c r="N4192" i="3" s="1"/>
  <c r="M4196" i="3"/>
  <c r="N4196" i="3" s="1"/>
  <c r="M4202" i="3"/>
  <c r="N4202" i="3" s="1"/>
  <c r="M4205" i="3"/>
  <c r="N4205" i="3" s="1"/>
  <c r="M4208" i="3"/>
  <c r="N4208" i="3" s="1"/>
  <c r="M4212" i="3"/>
  <c r="N4212" i="3" s="1"/>
  <c r="M4218" i="3"/>
  <c r="N4218" i="3" s="1"/>
  <c r="M4221" i="3"/>
  <c r="N4221" i="3" s="1"/>
  <c r="M4224" i="3"/>
  <c r="N4224" i="3" s="1"/>
  <c r="M4228" i="3"/>
  <c r="N4228" i="3" s="1"/>
  <c r="M4234" i="3"/>
  <c r="N4234" i="3" s="1"/>
  <c r="M4237" i="3"/>
  <c r="N4237" i="3" s="1"/>
  <c r="M4240" i="3"/>
  <c r="N4240" i="3" s="1"/>
  <c r="M4244" i="3"/>
  <c r="N4244" i="3" s="1"/>
  <c r="M4250" i="3"/>
  <c r="N4250" i="3" s="1"/>
  <c r="M4155" i="3"/>
  <c r="N4155" i="3" s="1"/>
  <c r="M4158" i="3"/>
  <c r="N4158" i="3" s="1"/>
  <c r="M4171" i="3"/>
  <c r="N4171" i="3" s="1"/>
  <c r="M4183" i="3"/>
  <c r="N4183" i="3" s="1"/>
  <c r="M4209" i="3"/>
  <c r="N4209" i="3" s="1"/>
  <c r="M4222" i="3"/>
  <c r="N4222" i="3" s="1"/>
  <c r="M4235" i="3"/>
  <c r="N4235" i="3" s="1"/>
  <c r="M4247" i="3"/>
  <c r="N4247" i="3" s="1"/>
  <c r="M4253" i="3"/>
  <c r="N4253" i="3" s="1"/>
  <c r="M4256" i="3"/>
  <c r="N4256" i="3" s="1"/>
  <c r="M4260" i="3"/>
  <c r="N4260" i="3" s="1"/>
  <c r="M4266" i="3"/>
  <c r="N4266" i="3" s="1"/>
  <c r="M4269" i="3"/>
  <c r="N4269" i="3" s="1"/>
  <c r="M4272" i="3"/>
  <c r="N4272" i="3" s="1"/>
  <c r="M4276" i="3"/>
  <c r="N4276" i="3" s="1"/>
  <c r="M4282" i="3"/>
  <c r="N4282" i="3" s="1"/>
  <c r="M4285" i="3"/>
  <c r="N4285" i="3" s="1"/>
  <c r="M4288" i="3"/>
  <c r="N4288" i="3" s="1"/>
  <c r="M4292" i="3"/>
  <c r="N4292" i="3" s="1"/>
  <c r="M4298" i="3"/>
  <c r="N4298" i="3" s="1"/>
  <c r="M4301" i="3"/>
  <c r="N4301" i="3" s="1"/>
  <c r="M4304" i="3"/>
  <c r="N4304" i="3" s="1"/>
  <c r="M4308" i="3"/>
  <c r="N4308" i="3" s="1"/>
  <c r="M4314" i="3"/>
  <c r="N4314" i="3" s="1"/>
  <c r="M4317" i="3"/>
  <c r="N4317" i="3" s="1"/>
  <c r="M4320" i="3"/>
  <c r="N4320" i="3" s="1"/>
  <c r="M4324" i="3"/>
  <c r="N4324" i="3" s="1"/>
  <c r="M4330" i="3"/>
  <c r="N4330" i="3" s="1"/>
  <c r="M4333" i="3"/>
  <c r="N4333" i="3" s="1"/>
  <c r="M4336" i="3"/>
  <c r="N4336" i="3" s="1"/>
  <c r="M4340" i="3"/>
  <c r="N4340" i="3" s="1"/>
  <c r="M4346" i="3"/>
  <c r="N4346" i="3" s="1"/>
  <c r="M4349" i="3"/>
  <c r="N4349" i="3" s="1"/>
  <c r="M4352" i="3"/>
  <c r="N4352" i="3" s="1"/>
  <c r="M4161" i="3"/>
  <c r="N4161" i="3" s="1"/>
  <c r="M4174" i="3"/>
  <c r="N4174" i="3" s="1"/>
  <c r="M4187" i="3"/>
  <c r="N4187" i="3" s="1"/>
  <c r="M4199" i="3"/>
  <c r="N4199" i="3" s="1"/>
  <c r="M4225" i="3"/>
  <c r="N4225" i="3" s="1"/>
  <c r="M4238" i="3"/>
  <c r="N4238" i="3" s="1"/>
  <c r="M4251" i="3"/>
  <c r="N4251" i="3" s="1"/>
  <c r="M4254" i="3"/>
  <c r="N4254" i="3" s="1"/>
  <c r="M4257" i="3"/>
  <c r="N4257" i="3" s="1"/>
  <c r="M4263" i="3"/>
  <c r="N4263" i="3" s="1"/>
  <c r="M4267" i="3"/>
  <c r="N4267" i="3" s="1"/>
  <c r="M4270" i="3"/>
  <c r="N4270" i="3" s="1"/>
  <c r="M4273" i="3"/>
  <c r="N4273" i="3" s="1"/>
  <c r="M4279" i="3"/>
  <c r="N4279" i="3" s="1"/>
  <c r="M4283" i="3"/>
  <c r="N4283" i="3" s="1"/>
  <c r="M4286" i="3"/>
  <c r="N4286" i="3" s="1"/>
  <c r="M4289" i="3"/>
  <c r="N4289" i="3" s="1"/>
  <c r="M4295" i="3"/>
  <c r="N4295" i="3" s="1"/>
  <c r="M4299" i="3"/>
  <c r="N4299" i="3" s="1"/>
  <c r="M4302" i="3"/>
  <c r="N4302" i="3" s="1"/>
  <c r="M4305" i="3"/>
  <c r="N4305" i="3" s="1"/>
  <c r="M4311" i="3"/>
  <c r="N4311" i="3" s="1"/>
  <c r="M4315" i="3"/>
  <c r="N4315" i="3" s="1"/>
  <c r="M4318" i="3"/>
  <c r="N4318" i="3" s="1"/>
  <c r="M4321" i="3"/>
  <c r="N4321" i="3" s="1"/>
  <c r="M4327" i="3"/>
  <c r="N4327" i="3" s="1"/>
  <c r="M4331" i="3"/>
  <c r="N4331" i="3" s="1"/>
  <c r="M4334" i="3"/>
  <c r="N4334" i="3" s="1"/>
  <c r="M4337" i="3"/>
  <c r="N4337" i="3" s="1"/>
  <c r="M4343" i="3"/>
  <c r="N4343" i="3" s="1"/>
  <c r="M4347" i="3"/>
  <c r="N4347" i="3" s="1"/>
  <c r="M4350" i="3"/>
  <c r="N4350" i="3" s="1"/>
  <c r="M4177" i="3"/>
  <c r="N4177" i="3" s="1"/>
  <c r="M4190" i="3"/>
  <c r="N4190" i="3" s="1"/>
  <c r="M4203" i="3"/>
  <c r="N4203" i="3" s="1"/>
  <c r="M4215" i="3"/>
  <c r="N4215" i="3" s="1"/>
  <c r="M4241" i="3"/>
  <c r="N4241" i="3" s="1"/>
  <c r="M4252" i="3"/>
  <c r="N4252" i="3" s="1"/>
  <c r="M4258" i="3"/>
  <c r="N4258" i="3" s="1"/>
  <c r="M4261" i="3"/>
  <c r="N4261" i="3" s="1"/>
  <c r="M4264" i="3"/>
  <c r="N4264" i="3" s="1"/>
  <c r="M4268" i="3"/>
  <c r="N4268" i="3" s="1"/>
  <c r="M4274" i="3"/>
  <c r="N4274" i="3" s="1"/>
  <c r="M4277" i="3"/>
  <c r="N4277" i="3" s="1"/>
  <c r="M4280" i="3"/>
  <c r="N4280" i="3" s="1"/>
  <c r="M4284" i="3"/>
  <c r="N4284" i="3" s="1"/>
  <c r="M4290" i="3"/>
  <c r="N4290" i="3" s="1"/>
  <c r="M4293" i="3"/>
  <c r="N4293" i="3" s="1"/>
  <c r="M4296" i="3"/>
  <c r="N4296" i="3" s="1"/>
  <c r="M4300" i="3"/>
  <c r="N4300" i="3" s="1"/>
  <c r="M4306" i="3"/>
  <c r="N4306" i="3" s="1"/>
  <c r="M4309" i="3"/>
  <c r="N4309" i="3" s="1"/>
  <c r="M4312" i="3"/>
  <c r="N4312" i="3" s="1"/>
  <c r="M4316" i="3"/>
  <c r="N4316" i="3" s="1"/>
  <c r="M4322" i="3"/>
  <c r="N4322" i="3" s="1"/>
  <c r="M4325" i="3"/>
  <c r="N4325" i="3" s="1"/>
  <c r="M4328" i="3"/>
  <c r="N4328" i="3" s="1"/>
  <c r="M4332" i="3"/>
  <c r="N4332" i="3" s="1"/>
  <c r="M4338" i="3"/>
  <c r="N4338" i="3" s="1"/>
  <c r="M4341" i="3"/>
  <c r="N4341" i="3" s="1"/>
  <c r="M4344" i="3"/>
  <c r="N4344" i="3" s="1"/>
  <c r="M4348" i="3"/>
  <c r="N4348" i="3" s="1"/>
  <c r="M4167" i="3"/>
  <c r="N4167" i="3" s="1"/>
  <c r="M4193" i="3"/>
  <c r="N4193" i="3" s="1"/>
  <c r="M4206" i="3"/>
  <c r="N4206" i="3" s="1"/>
  <c r="M4219" i="3"/>
  <c r="N4219" i="3" s="1"/>
  <c r="M4231" i="3"/>
  <c r="N4231" i="3" s="1"/>
  <c r="M4255" i="3"/>
  <c r="N4255" i="3" s="1"/>
  <c r="M4259" i="3"/>
  <c r="N4259" i="3" s="1"/>
  <c r="M4262" i="3"/>
  <c r="N4262" i="3" s="1"/>
  <c r="M4265" i="3"/>
  <c r="N4265" i="3" s="1"/>
  <c r="M4271" i="3"/>
  <c r="N4271" i="3" s="1"/>
  <c r="M4275" i="3"/>
  <c r="N4275" i="3" s="1"/>
  <c r="M4278" i="3"/>
  <c r="N4278" i="3" s="1"/>
  <c r="M4281" i="3"/>
  <c r="N4281" i="3" s="1"/>
  <c r="M4287" i="3"/>
  <c r="N4287" i="3" s="1"/>
  <c r="M4291" i="3"/>
  <c r="N4291" i="3" s="1"/>
  <c r="M4294" i="3"/>
  <c r="N4294" i="3" s="1"/>
  <c r="M4297" i="3"/>
  <c r="N4297" i="3" s="1"/>
  <c r="M4303" i="3"/>
  <c r="N4303" i="3" s="1"/>
  <c r="M4307" i="3"/>
  <c r="N4307" i="3" s="1"/>
  <c r="M4310" i="3"/>
  <c r="N4310" i="3" s="1"/>
  <c r="M4313" i="3"/>
  <c r="N4313" i="3" s="1"/>
  <c r="M4319" i="3"/>
  <c r="N4319" i="3" s="1"/>
  <c r="M4323" i="3"/>
  <c r="N4323" i="3" s="1"/>
  <c r="M4326" i="3"/>
  <c r="N4326" i="3" s="1"/>
  <c r="M4329" i="3"/>
  <c r="N4329" i="3" s="1"/>
  <c r="M4335" i="3"/>
  <c r="N4335" i="3" s="1"/>
  <c r="M4339" i="3"/>
  <c r="N4339" i="3" s="1"/>
  <c r="M4342" i="3"/>
  <c r="N4342" i="3" s="1"/>
  <c r="M4345" i="3"/>
  <c r="N4345" i="3" s="1"/>
  <c r="M4351" i="3"/>
  <c r="N4351" i="3" s="1"/>
  <c r="M3938" i="3"/>
  <c r="N3938" i="3" s="1"/>
  <c r="M3941" i="3"/>
  <c r="N3941" i="3" s="1"/>
  <c r="M3944" i="3"/>
  <c r="N3944" i="3" s="1"/>
  <c r="M3948" i="3"/>
  <c r="N3948" i="3" s="1"/>
  <c r="M3935" i="3"/>
  <c r="N3935" i="3" s="1"/>
  <c r="M3939" i="3"/>
  <c r="N3939" i="3" s="1"/>
  <c r="M3942" i="3"/>
  <c r="N3942" i="3" s="1"/>
  <c r="M3945" i="3"/>
  <c r="N3945" i="3" s="1"/>
  <c r="M3951" i="3"/>
  <c r="N3951" i="3" s="1"/>
  <c r="M3936" i="3"/>
  <c r="N3936" i="3" s="1"/>
  <c r="M3940" i="3"/>
  <c r="N3940" i="3" s="1"/>
  <c r="M3946" i="3"/>
  <c r="N3946" i="3" s="1"/>
  <c r="M3949" i="3"/>
  <c r="N3949" i="3" s="1"/>
  <c r="M3952" i="3"/>
  <c r="N3952" i="3" s="1"/>
  <c r="M3934" i="3"/>
  <c r="N3934" i="3" s="1"/>
  <c r="M3937" i="3"/>
  <c r="N3937" i="3" s="1"/>
  <c r="M3943" i="3"/>
  <c r="N3943" i="3" s="1"/>
  <c r="M3947" i="3"/>
  <c r="N3947" i="3" s="1"/>
  <c r="M3950" i="3"/>
  <c r="N3950" i="3" s="1"/>
  <c r="M3730" i="3"/>
  <c r="N3730" i="3" s="1"/>
  <c r="M3733" i="3"/>
  <c r="N3733" i="3" s="1"/>
  <c r="M3736" i="3"/>
  <c r="N3736" i="3" s="1"/>
  <c r="M3740" i="3"/>
  <c r="N3740" i="3" s="1"/>
  <c r="M3746" i="3"/>
  <c r="N3746" i="3" s="1"/>
  <c r="M3749" i="3"/>
  <c r="N3749" i="3" s="1"/>
  <c r="M3752" i="3"/>
  <c r="N3752" i="3" s="1"/>
  <c r="M3727" i="3"/>
  <c r="N3727" i="3" s="1"/>
  <c r="M3731" i="3"/>
  <c r="N3731" i="3" s="1"/>
  <c r="M3734" i="3"/>
  <c r="N3734" i="3" s="1"/>
  <c r="M3737" i="3"/>
  <c r="N3737" i="3" s="1"/>
  <c r="M3743" i="3"/>
  <c r="N3743" i="3" s="1"/>
  <c r="M3747" i="3"/>
  <c r="N3747" i="3" s="1"/>
  <c r="M3750" i="3"/>
  <c r="N3750" i="3" s="1"/>
  <c r="M3728" i="3"/>
  <c r="N3728" i="3" s="1"/>
  <c r="M3732" i="3"/>
  <c r="N3732" i="3" s="1"/>
  <c r="M3738" i="3"/>
  <c r="N3738" i="3" s="1"/>
  <c r="M3741" i="3"/>
  <c r="N3741" i="3" s="1"/>
  <c r="M3744" i="3"/>
  <c r="N3744" i="3" s="1"/>
  <c r="M3748" i="3"/>
  <c r="N3748" i="3" s="1"/>
  <c r="M3726" i="3"/>
  <c r="N3726" i="3" s="1"/>
  <c r="M3729" i="3"/>
  <c r="N3729" i="3" s="1"/>
  <c r="M3735" i="3"/>
  <c r="N3735" i="3" s="1"/>
  <c r="M3739" i="3"/>
  <c r="N3739" i="3" s="1"/>
  <c r="M3742" i="3"/>
  <c r="N3742" i="3" s="1"/>
  <c r="M3745" i="3"/>
  <c r="N3745" i="3" s="1"/>
  <c r="M3751" i="3"/>
  <c r="N3751" i="3" s="1"/>
  <c r="M3538" i="3"/>
  <c r="N3538" i="3" s="1"/>
  <c r="M3541" i="3"/>
  <c r="N3541" i="3" s="1"/>
  <c r="M3544" i="3"/>
  <c r="N3544" i="3" s="1"/>
  <c r="M3548" i="3"/>
  <c r="N3548" i="3" s="1"/>
  <c r="M3554" i="3"/>
  <c r="N3554" i="3" s="1"/>
  <c r="M3557" i="3"/>
  <c r="N3557" i="3" s="1"/>
  <c r="M3560" i="3"/>
  <c r="N3560" i="3" s="1"/>
  <c r="M3564" i="3"/>
  <c r="N3564" i="3" s="1"/>
  <c r="M3570" i="3"/>
  <c r="N3570" i="3" s="1"/>
  <c r="M3573" i="3"/>
  <c r="N3573" i="3" s="1"/>
  <c r="M3576" i="3"/>
  <c r="N3576" i="3" s="1"/>
  <c r="M3580" i="3"/>
  <c r="N3580" i="3" s="1"/>
  <c r="M3586" i="3"/>
  <c r="N3586" i="3" s="1"/>
  <c r="M3589" i="3"/>
  <c r="N3589" i="3" s="1"/>
  <c r="M3592" i="3"/>
  <c r="N3592" i="3" s="1"/>
  <c r="M3539" i="3"/>
  <c r="N3539" i="3" s="1"/>
  <c r="M3542" i="3"/>
  <c r="N3542" i="3" s="1"/>
  <c r="M3545" i="3"/>
  <c r="N3545" i="3" s="1"/>
  <c r="M3551" i="3"/>
  <c r="N3551" i="3" s="1"/>
  <c r="M3555" i="3"/>
  <c r="N3555" i="3" s="1"/>
  <c r="M3558" i="3"/>
  <c r="N3558" i="3" s="1"/>
  <c r="M3561" i="3"/>
  <c r="N3561" i="3" s="1"/>
  <c r="M3567" i="3"/>
  <c r="N3567" i="3" s="1"/>
  <c r="M3571" i="3"/>
  <c r="N3571" i="3" s="1"/>
  <c r="M3574" i="3"/>
  <c r="N3574" i="3" s="1"/>
  <c r="M3577" i="3"/>
  <c r="N3577" i="3" s="1"/>
  <c r="M3583" i="3"/>
  <c r="N3583" i="3" s="1"/>
  <c r="M3587" i="3"/>
  <c r="N3587" i="3" s="1"/>
  <c r="M3590" i="3"/>
  <c r="N3590" i="3" s="1"/>
  <c r="M3593" i="3"/>
  <c r="N3593" i="3" s="1"/>
  <c r="M3536" i="3"/>
  <c r="N3536" i="3" s="1"/>
  <c r="M3540" i="3"/>
  <c r="N3540" i="3" s="1"/>
  <c r="M3546" i="3"/>
  <c r="N3546" i="3" s="1"/>
  <c r="M3549" i="3"/>
  <c r="N3549" i="3" s="1"/>
  <c r="M3552" i="3"/>
  <c r="N3552" i="3" s="1"/>
  <c r="M3556" i="3"/>
  <c r="N3556" i="3" s="1"/>
  <c r="M3562" i="3"/>
  <c r="N3562" i="3" s="1"/>
  <c r="M3565" i="3"/>
  <c r="N3565" i="3" s="1"/>
  <c r="M3568" i="3"/>
  <c r="N3568" i="3" s="1"/>
  <c r="M3572" i="3"/>
  <c r="N3572" i="3" s="1"/>
  <c r="M3578" i="3"/>
  <c r="N3578" i="3" s="1"/>
  <c r="M3581" i="3"/>
  <c r="N3581" i="3" s="1"/>
  <c r="M3584" i="3"/>
  <c r="N3584" i="3" s="1"/>
  <c r="M3588" i="3"/>
  <c r="N3588" i="3" s="1"/>
  <c r="M3537" i="3"/>
  <c r="N3537" i="3" s="1"/>
  <c r="M3543" i="3"/>
  <c r="N3543" i="3" s="1"/>
  <c r="M3547" i="3"/>
  <c r="N3547" i="3" s="1"/>
  <c r="M3550" i="3"/>
  <c r="N3550" i="3" s="1"/>
  <c r="M3553" i="3"/>
  <c r="N3553" i="3" s="1"/>
  <c r="M3559" i="3"/>
  <c r="N3559" i="3" s="1"/>
  <c r="M3563" i="3"/>
  <c r="N3563" i="3" s="1"/>
  <c r="M3566" i="3"/>
  <c r="N3566" i="3" s="1"/>
  <c r="M3569" i="3"/>
  <c r="N3569" i="3" s="1"/>
  <c r="M3575" i="3"/>
  <c r="N3575" i="3" s="1"/>
  <c r="M3579" i="3"/>
  <c r="N3579" i="3" s="1"/>
  <c r="M3582" i="3"/>
  <c r="N3582" i="3" s="1"/>
  <c r="M3585" i="3"/>
  <c r="N3585" i="3" s="1"/>
  <c r="M3591" i="3"/>
  <c r="N3591" i="3" s="1"/>
  <c r="M3202" i="3"/>
  <c r="N3202" i="3" s="1"/>
  <c r="M3205" i="3"/>
  <c r="N3205" i="3" s="1"/>
  <c r="M3208" i="3"/>
  <c r="N3208" i="3" s="1"/>
  <c r="M3212" i="3"/>
  <c r="N3212" i="3" s="1"/>
  <c r="M3218" i="3"/>
  <c r="N3218" i="3" s="1"/>
  <c r="M3221" i="3"/>
  <c r="N3221" i="3" s="1"/>
  <c r="M3203" i="3"/>
  <c r="N3203" i="3" s="1"/>
  <c r="M3206" i="3"/>
  <c r="N3206" i="3" s="1"/>
  <c r="M3209" i="3"/>
  <c r="N3209" i="3" s="1"/>
  <c r="M3215" i="3"/>
  <c r="N3215" i="3" s="1"/>
  <c r="M3219" i="3"/>
  <c r="N3219" i="3" s="1"/>
  <c r="M3222" i="3"/>
  <c r="N3222" i="3" s="1"/>
  <c r="M3213" i="3"/>
  <c r="N3213" i="3" s="1"/>
  <c r="M3220" i="3"/>
  <c r="N3220" i="3" s="1"/>
  <c r="M3224" i="3"/>
  <c r="N3224" i="3" s="1"/>
  <c r="M3228" i="3"/>
  <c r="N3228" i="3" s="1"/>
  <c r="M3234" i="3"/>
  <c r="N3234" i="3" s="1"/>
  <c r="M3237" i="3"/>
  <c r="N3237" i="3" s="1"/>
  <c r="M3240" i="3"/>
  <c r="N3240" i="3" s="1"/>
  <c r="M3244" i="3"/>
  <c r="N3244" i="3" s="1"/>
  <c r="M3250" i="3"/>
  <c r="N3250" i="3" s="1"/>
  <c r="M3253" i="3"/>
  <c r="N3253" i="3" s="1"/>
  <c r="M3256" i="3"/>
  <c r="N3256" i="3" s="1"/>
  <c r="M3260" i="3"/>
  <c r="N3260" i="3" s="1"/>
  <c r="M3266" i="3"/>
  <c r="N3266" i="3" s="1"/>
  <c r="M3269" i="3"/>
  <c r="N3269" i="3" s="1"/>
  <c r="M3272" i="3"/>
  <c r="N3272" i="3" s="1"/>
  <c r="M3276" i="3"/>
  <c r="N3276" i="3" s="1"/>
  <c r="M3282" i="3"/>
  <c r="N3282" i="3" s="1"/>
  <c r="M3285" i="3"/>
  <c r="N3285" i="3" s="1"/>
  <c r="M3288" i="3"/>
  <c r="N3288" i="3" s="1"/>
  <c r="M3292" i="3"/>
  <c r="N3292" i="3" s="1"/>
  <c r="M3298" i="3"/>
  <c r="N3298" i="3" s="1"/>
  <c r="M3301" i="3"/>
  <c r="N3301" i="3" s="1"/>
  <c r="M3304" i="3"/>
  <c r="N3304" i="3" s="1"/>
  <c r="M3308" i="3"/>
  <c r="N3308" i="3" s="1"/>
  <c r="M3314" i="3"/>
  <c r="N3314" i="3" s="1"/>
  <c r="M3317" i="3"/>
  <c r="N3317" i="3" s="1"/>
  <c r="M3320" i="3"/>
  <c r="N3320" i="3" s="1"/>
  <c r="M3324" i="3"/>
  <c r="N3324" i="3" s="1"/>
  <c r="M3330" i="3"/>
  <c r="N3330" i="3" s="1"/>
  <c r="M3333" i="3"/>
  <c r="N3333" i="3" s="1"/>
  <c r="M3336" i="3"/>
  <c r="N3336" i="3" s="1"/>
  <c r="M3340" i="3"/>
  <c r="N3340" i="3" s="1"/>
  <c r="M3346" i="3"/>
  <c r="N3346" i="3" s="1"/>
  <c r="M3349" i="3"/>
  <c r="N3349" i="3" s="1"/>
  <c r="M3352" i="3"/>
  <c r="N3352" i="3" s="1"/>
  <c r="M3356" i="3"/>
  <c r="N3356" i="3" s="1"/>
  <c r="M3362" i="3"/>
  <c r="N3362" i="3" s="1"/>
  <c r="M3365" i="3"/>
  <c r="N3365" i="3" s="1"/>
  <c r="M3368" i="3"/>
  <c r="N3368" i="3" s="1"/>
  <c r="M3372" i="3"/>
  <c r="N3372" i="3" s="1"/>
  <c r="M3378" i="3"/>
  <c r="N3378" i="3" s="1"/>
  <c r="M3381" i="3"/>
  <c r="N3381" i="3" s="1"/>
  <c r="M3384" i="3"/>
  <c r="N3384" i="3" s="1"/>
  <c r="M3388" i="3"/>
  <c r="N3388" i="3" s="1"/>
  <c r="M3394" i="3"/>
  <c r="N3394" i="3" s="1"/>
  <c r="M3397" i="3"/>
  <c r="N3397" i="3" s="1"/>
  <c r="M3400" i="3"/>
  <c r="N3400" i="3" s="1"/>
  <c r="M3404" i="3"/>
  <c r="N3404" i="3" s="1"/>
  <c r="M3410" i="3"/>
  <c r="N3410" i="3" s="1"/>
  <c r="M3413" i="3"/>
  <c r="N3413" i="3" s="1"/>
  <c r="M3416" i="3"/>
  <c r="N3416" i="3" s="1"/>
  <c r="M3420" i="3"/>
  <c r="N3420" i="3" s="1"/>
  <c r="M3426" i="3"/>
  <c r="N3426" i="3" s="1"/>
  <c r="M3429" i="3"/>
  <c r="N3429" i="3" s="1"/>
  <c r="M3432" i="3"/>
  <c r="N3432" i="3" s="1"/>
  <c r="M3436" i="3"/>
  <c r="N3436" i="3" s="1"/>
  <c r="M3442" i="3"/>
  <c r="N3442" i="3" s="1"/>
  <c r="M3445" i="3"/>
  <c r="N3445" i="3" s="1"/>
  <c r="M3448" i="3"/>
  <c r="N3448" i="3" s="1"/>
  <c r="M3452" i="3"/>
  <c r="N3452" i="3" s="1"/>
  <c r="M3458" i="3"/>
  <c r="N3458" i="3" s="1"/>
  <c r="M3207" i="3"/>
  <c r="N3207" i="3" s="1"/>
  <c r="M3214" i="3"/>
  <c r="N3214" i="3" s="1"/>
  <c r="M3225" i="3"/>
  <c r="N3225" i="3" s="1"/>
  <c r="M3231" i="3"/>
  <c r="N3231" i="3" s="1"/>
  <c r="M3235" i="3"/>
  <c r="N3235" i="3" s="1"/>
  <c r="M3238" i="3"/>
  <c r="N3238" i="3" s="1"/>
  <c r="M3241" i="3"/>
  <c r="N3241" i="3" s="1"/>
  <c r="M3247" i="3"/>
  <c r="N3247" i="3" s="1"/>
  <c r="M3251" i="3"/>
  <c r="N3251" i="3" s="1"/>
  <c r="M3254" i="3"/>
  <c r="N3254" i="3" s="1"/>
  <c r="M3257" i="3"/>
  <c r="N3257" i="3" s="1"/>
  <c r="M3263" i="3"/>
  <c r="N3263" i="3" s="1"/>
  <c r="M3267" i="3"/>
  <c r="N3267" i="3" s="1"/>
  <c r="M3270" i="3"/>
  <c r="N3270" i="3" s="1"/>
  <c r="M3273" i="3"/>
  <c r="N3273" i="3" s="1"/>
  <c r="M3279" i="3"/>
  <c r="N3279" i="3" s="1"/>
  <c r="M3283" i="3"/>
  <c r="N3283" i="3" s="1"/>
  <c r="M3286" i="3"/>
  <c r="N3286" i="3" s="1"/>
  <c r="M3289" i="3"/>
  <c r="N3289" i="3" s="1"/>
  <c r="M3295" i="3"/>
  <c r="N3295" i="3" s="1"/>
  <c r="M3299" i="3"/>
  <c r="N3299" i="3" s="1"/>
  <c r="M3302" i="3"/>
  <c r="N3302" i="3" s="1"/>
  <c r="M3305" i="3"/>
  <c r="N3305" i="3" s="1"/>
  <c r="M3311" i="3"/>
  <c r="N3311" i="3" s="1"/>
  <c r="M3315" i="3"/>
  <c r="N3315" i="3" s="1"/>
  <c r="M3318" i="3"/>
  <c r="N3318" i="3" s="1"/>
  <c r="M3321" i="3"/>
  <c r="N3321" i="3" s="1"/>
  <c r="M3327" i="3"/>
  <c r="N3327" i="3" s="1"/>
  <c r="M3331" i="3"/>
  <c r="N3331" i="3" s="1"/>
  <c r="M3334" i="3"/>
  <c r="N3334" i="3" s="1"/>
  <c r="M3337" i="3"/>
  <c r="N3337" i="3" s="1"/>
  <c r="M3343" i="3"/>
  <c r="N3343" i="3" s="1"/>
  <c r="M3347" i="3"/>
  <c r="N3347" i="3" s="1"/>
  <c r="M3350" i="3"/>
  <c r="N3350" i="3" s="1"/>
  <c r="M3353" i="3"/>
  <c r="N3353" i="3" s="1"/>
  <c r="M3359" i="3"/>
  <c r="N3359" i="3" s="1"/>
  <c r="M3363" i="3"/>
  <c r="N3363" i="3" s="1"/>
  <c r="M3366" i="3"/>
  <c r="N3366" i="3" s="1"/>
  <c r="M3369" i="3"/>
  <c r="N3369" i="3" s="1"/>
  <c r="M3375" i="3"/>
  <c r="N3375" i="3" s="1"/>
  <c r="M3379" i="3"/>
  <c r="N3379" i="3" s="1"/>
  <c r="M3382" i="3"/>
  <c r="N3382" i="3" s="1"/>
  <c r="M3385" i="3"/>
  <c r="N3385" i="3" s="1"/>
  <c r="M3391" i="3"/>
  <c r="N3391" i="3" s="1"/>
  <c r="M3395" i="3"/>
  <c r="N3395" i="3" s="1"/>
  <c r="M3398" i="3"/>
  <c r="N3398" i="3" s="1"/>
  <c r="M3401" i="3"/>
  <c r="N3401" i="3" s="1"/>
  <c r="M3407" i="3"/>
  <c r="N3407" i="3" s="1"/>
  <c r="M3411" i="3"/>
  <c r="N3411" i="3" s="1"/>
  <c r="M3414" i="3"/>
  <c r="N3414" i="3" s="1"/>
  <c r="M3417" i="3"/>
  <c r="N3417" i="3" s="1"/>
  <c r="M3423" i="3"/>
  <c r="N3423" i="3" s="1"/>
  <c r="M3427" i="3"/>
  <c r="N3427" i="3" s="1"/>
  <c r="M3430" i="3"/>
  <c r="N3430" i="3" s="1"/>
  <c r="M3433" i="3"/>
  <c r="N3433" i="3" s="1"/>
  <c r="M3439" i="3"/>
  <c r="N3439" i="3" s="1"/>
  <c r="M3443" i="3"/>
  <c r="N3443" i="3" s="1"/>
  <c r="M3446" i="3"/>
  <c r="N3446" i="3" s="1"/>
  <c r="M3449" i="3"/>
  <c r="N3449" i="3" s="1"/>
  <c r="M3455" i="3"/>
  <c r="N3455" i="3" s="1"/>
  <c r="M3459" i="3"/>
  <c r="N3459" i="3" s="1"/>
  <c r="M3204" i="3"/>
  <c r="N3204" i="3" s="1"/>
  <c r="M3210" i="3"/>
  <c r="N3210" i="3" s="1"/>
  <c r="M3216" i="3"/>
  <c r="N3216" i="3" s="1"/>
  <c r="M3226" i="3"/>
  <c r="N3226" i="3" s="1"/>
  <c r="M3229" i="3"/>
  <c r="N3229" i="3" s="1"/>
  <c r="M3232" i="3"/>
  <c r="N3232" i="3" s="1"/>
  <c r="M3236" i="3"/>
  <c r="N3236" i="3" s="1"/>
  <c r="M3242" i="3"/>
  <c r="N3242" i="3" s="1"/>
  <c r="M3245" i="3"/>
  <c r="N3245" i="3" s="1"/>
  <c r="M3248" i="3"/>
  <c r="N3248" i="3" s="1"/>
  <c r="M3252" i="3"/>
  <c r="N3252" i="3" s="1"/>
  <c r="M3258" i="3"/>
  <c r="N3258" i="3" s="1"/>
  <c r="M3261" i="3"/>
  <c r="N3261" i="3" s="1"/>
  <c r="M3264" i="3"/>
  <c r="N3264" i="3" s="1"/>
  <c r="M3268" i="3"/>
  <c r="N3268" i="3" s="1"/>
  <c r="M3274" i="3"/>
  <c r="N3274" i="3" s="1"/>
  <c r="M3277" i="3"/>
  <c r="N3277" i="3" s="1"/>
  <c r="M3280" i="3"/>
  <c r="N3280" i="3" s="1"/>
  <c r="M3284" i="3"/>
  <c r="N3284" i="3" s="1"/>
  <c r="M3290" i="3"/>
  <c r="N3290" i="3" s="1"/>
  <c r="M3293" i="3"/>
  <c r="N3293" i="3" s="1"/>
  <c r="M3296" i="3"/>
  <c r="N3296" i="3" s="1"/>
  <c r="M3300" i="3"/>
  <c r="N3300" i="3" s="1"/>
  <c r="M3306" i="3"/>
  <c r="N3306" i="3" s="1"/>
  <c r="M3309" i="3"/>
  <c r="N3309" i="3" s="1"/>
  <c r="M3312" i="3"/>
  <c r="N3312" i="3" s="1"/>
  <c r="M3316" i="3"/>
  <c r="N3316" i="3" s="1"/>
  <c r="M3322" i="3"/>
  <c r="N3322" i="3" s="1"/>
  <c r="M3325" i="3"/>
  <c r="N3325" i="3" s="1"/>
  <c r="M3328" i="3"/>
  <c r="N3328" i="3" s="1"/>
  <c r="M3332" i="3"/>
  <c r="N3332" i="3" s="1"/>
  <c r="M3338" i="3"/>
  <c r="N3338" i="3" s="1"/>
  <c r="M3341" i="3"/>
  <c r="N3341" i="3" s="1"/>
  <c r="M3344" i="3"/>
  <c r="N3344" i="3" s="1"/>
  <c r="M3348" i="3"/>
  <c r="N3348" i="3" s="1"/>
  <c r="M3354" i="3"/>
  <c r="N3354" i="3" s="1"/>
  <c r="M3357" i="3"/>
  <c r="N3357" i="3" s="1"/>
  <c r="M3360" i="3"/>
  <c r="N3360" i="3" s="1"/>
  <c r="M3364" i="3"/>
  <c r="N3364" i="3" s="1"/>
  <c r="M3370" i="3"/>
  <c r="N3370" i="3" s="1"/>
  <c r="M3373" i="3"/>
  <c r="N3373" i="3" s="1"/>
  <c r="M3376" i="3"/>
  <c r="N3376" i="3" s="1"/>
  <c r="M3380" i="3"/>
  <c r="N3380" i="3" s="1"/>
  <c r="M3386" i="3"/>
  <c r="N3386" i="3" s="1"/>
  <c r="M3389" i="3"/>
  <c r="N3389" i="3" s="1"/>
  <c r="M3392" i="3"/>
  <c r="N3392" i="3" s="1"/>
  <c r="M3396" i="3"/>
  <c r="N3396" i="3" s="1"/>
  <c r="M3402" i="3"/>
  <c r="N3402" i="3" s="1"/>
  <c r="M3405" i="3"/>
  <c r="N3405" i="3" s="1"/>
  <c r="M3408" i="3"/>
  <c r="N3408" i="3" s="1"/>
  <c r="M3412" i="3"/>
  <c r="N3412" i="3" s="1"/>
  <c r="M3418" i="3"/>
  <c r="N3418" i="3" s="1"/>
  <c r="M3421" i="3"/>
  <c r="N3421" i="3" s="1"/>
  <c r="M3424" i="3"/>
  <c r="N3424" i="3" s="1"/>
  <c r="M3428" i="3"/>
  <c r="N3428" i="3" s="1"/>
  <c r="M3434" i="3"/>
  <c r="N3434" i="3" s="1"/>
  <c r="M3437" i="3"/>
  <c r="N3437" i="3" s="1"/>
  <c r="M3440" i="3"/>
  <c r="N3440" i="3" s="1"/>
  <c r="M3444" i="3"/>
  <c r="N3444" i="3" s="1"/>
  <c r="M3450" i="3"/>
  <c r="N3450" i="3" s="1"/>
  <c r="M3453" i="3"/>
  <c r="N3453" i="3" s="1"/>
  <c r="M3456" i="3"/>
  <c r="N3456" i="3" s="1"/>
  <c r="M3211" i="3"/>
  <c r="N3211" i="3" s="1"/>
  <c r="M3217" i="3"/>
  <c r="N3217" i="3" s="1"/>
  <c r="M3223" i="3"/>
  <c r="N3223" i="3" s="1"/>
  <c r="M3227" i="3"/>
  <c r="N3227" i="3" s="1"/>
  <c r="M3230" i="3"/>
  <c r="N3230" i="3" s="1"/>
  <c r="M3233" i="3"/>
  <c r="N3233" i="3" s="1"/>
  <c r="M3239" i="3"/>
  <c r="N3239" i="3" s="1"/>
  <c r="M3243" i="3"/>
  <c r="N3243" i="3" s="1"/>
  <c r="M3246" i="3"/>
  <c r="N3246" i="3" s="1"/>
  <c r="M3249" i="3"/>
  <c r="N3249" i="3" s="1"/>
  <c r="M3255" i="3"/>
  <c r="N3255" i="3" s="1"/>
  <c r="M3259" i="3"/>
  <c r="N3259" i="3" s="1"/>
  <c r="M3262" i="3"/>
  <c r="N3262" i="3" s="1"/>
  <c r="M3265" i="3"/>
  <c r="N3265" i="3" s="1"/>
  <c r="M3271" i="3"/>
  <c r="N3271" i="3" s="1"/>
  <c r="M3275" i="3"/>
  <c r="N3275" i="3" s="1"/>
  <c r="M3278" i="3"/>
  <c r="N3278" i="3" s="1"/>
  <c r="M3281" i="3"/>
  <c r="N3281" i="3" s="1"/>
  <c r="M3287" i="3"/>
  <c r="N3287" i="3" s="1"/>
  <c r="M3291" i="3"/>
  <c r="N3291" i="3" s="1"/>
  <c r="M3294" i="3"/>
  <c r="N3294" i="3" s="1"/>
  <c r="M3297" i="3"/>
  <c r="N3297" i="3" s="1"/>
  <c r="M3303" i="3"/>
  <c r="N3303" i="3" s="1"/>
  <c r="M3307" i="3"/>
  <c r="N3307" i="3" s="1"/>
  <c r="M3310" i="3"/>
  <c r="N3310" i="3" s="1"/>
  <c r="M3313" i="3"/>
  <c r="N3313" i="3" s="1"/>
  <c r="M3319" i="3"/>
  <c r="N3319" i="3" s="1"/>
  <c r="M3323" i="3"/>
  <c r="N3323" i="3" s="1"/>
  <c r="M3326" i="3"/>
  <c r="N3326" i="3" s="1"/>
  <c r="M3329" i="3"/>
  <c r="N3329" i="3" s="1"/>
  <c r="M3335" i="3"/>
  <c r="N3335" i="3" s="1"/>
  <c r="M3339" i="3"/>
  <c r="N3339" i="3" s="1"/>
  <c r="M3342" i="3"/>
  <c r="N3342" i="3" s="1"/>
  <c r="M3345" i="3"/>
  <c r="N3345" i="3" s="1"/>
  <c r="M3351" i="3"/>
  <c r="N3351" i="3" s="1"/>
  <c r="M3355" i="3"/>
  <c r="N3355" i="3" s="1"/>
  <c r="M3358" i="3"/>
  <c r="N3358" i="3" s="1"/>
  <c r="M3361" i="3"/>
  <c r="N3361" i="3" s="1"/>
  <c r="M3367" i="3"/>
  <c r="N3367" i="3" s="1"/>
  <c r="M3371" i="3"/>
  <c r="N3371" i="3" s="1"/>
  <c r="M3374" i="3"/>
  <c r="N3374" i="3" s="1"/>
  <c r="M3377" i="3"/>
  <c r="N3377" i="3" s="1"/>
  <c r="M3383" i="3"/>
  <c r="N3383" i="3" s="1"/>
  <c r="M3387" i="3"/>
  <c r="N3387" i="3" s="1"/>
  <c r="M3390" i="3"/>
  <c r="N3390" i="3" s="1"/>
  <c r="M3393" i="3"/>
  <c r="N3393" i="3" s="1"/>
  <c r="M3399" i="3"/>
  <c r="N3399" i="3" s="1"/>
  <c r="M3403" i="3"/>
  <c r="N3403" i="3" s="1"/>
  <c r="M3406" i="3"/>
  <c r="N3406" i="3" s="1"/>
  <c r="M3409" i="3"/>
  <c r="N3409" i="3" s="1"/>
  <c r="M3415" i="3"/>
  <c r="N3415" i="3" s="1"/>
  <c r="M3419" i="3"/>
  <c r="N3419" i="3" s="1"/>
  <c r="M3422" i="3"/>
  <c r="N3422" i="3" s="1"/>
  <c r="M3425" i="3"/>
  <c r="N3425" i="3" s="1"/>
  <c r="M3431" i="3"/>
  <c r="N3431" i="3" s="1"/>
  <c r="M3435" i="3"/>
  <c r="N3435" i="3" s="1"/>
  <c r="M3438" i="3"/>
  <c r="N3438" i="3" s="1"/>
  <c r="M3441" i="3"/>
  <c r="N3441" i="3" s="1"/>
  <c r="M3447" i="3"/>
  <c r="N3447" i="3" s="1"/>
  <c r="M3451" i="3"/>
  <c r="N3451" i="3" s="1"/>
  <c r="M3454" i="3"/>
  <c r="N3454" i="3" s="1"/>
  <c r="M3457" i="3"/>
  <c r="N3457" i="3" s="1"/>
  <c r="M2972" i="3"/>
  <c r="N2972" i="3" s="1"/>
  <c r="M2975" i="3"/>
  <c r="N2975" i="3" s="1"/>
  <c r="M2978" i="3"/>
  <c r="N2978" i="3" s="1"/>
  <c r="M2985" i="3"/>
  <c r="N2985" i="3" s="1"/>
  <c r="M2988" i="3"/>
  <c r="N2988" i="3" s="1"/>
  <c r="M2992" i="3"/>
  <c r="N2992" i="3" s="1"/>
  <c r="M2996" i="3"/>
  <c r="N2996" i="3" s="1"/>
  <c r="M3000" i="3"/>
  <c r="N3000" i="3" s="1"/>
  <c r="M3004" i="3"/>
  <c r="N3004" i="3" s="1"/>
  <c r="M3008" i="3"/>
  <c r="N3008" i="3" s="1"/>
  <c r="M2973" i="3"/>
  <c r="N2973" i="3" s="1"/>
  <c r="M2976" i="3"/>
  <c r="N2976" i="3" s="1"/>
  <c r="M2979" i="3"/>
  <c r="N2979" i="3" s="1"/>
  <c r="M2982" i="3"/>
  <c r="N2982" i="3" s="1"/>
  <c r="M2989" i="3"/>
  <c r="N2989" i="3" s="1"/>
  <c r="M2993" i="3"/>
  <c r="N2993" i="3" s="1"/>
  <c r="M2997" i="3"/>
  <c r="N2997" i="3" s="1"/>
  <c r="M3001" i="3"/>
  <c r="N3001" i="3" s="1"/>
  <c r="M3005" i="3"/>
  <c r="N3005" i="3" s="1"/>
  <c r="M3009" i="3"/>
  <c r="N3009" i="3" s="1"/>
  <c r="M2970" i="3"/>
  <c r="N2970" i="3" s="1"/>
  <c r="M2977" i="3"/>
  <c r="N2977" i="3" s="1"/>
  <c r="M2980" i="3"/>
  <c r="N2980" i="3" s="1"/>
  <c r="M2983" i="3"/>
  <c r="N2983" i="3" s="1"/>
  <c r="M2986" i="3"/>
  <c r="N2986" i="3" s="1"/>
  <c r="M2990" i="3"/>
  <c r="N2990" i="3" s="1"/>
  <c r="M2994" i="3"/>
  <c r="N2994" i="3" s="1"/>
  <c r="M2998" i="3"/>
  <c r="N2998" i="3" s="1"/>
  <c r="M3002" i="3"/>
  <c r="N3002" i="3" s="1"/>
  <c r="M3006" i="3"/>
  <c r="N3006" i="3" s="1"/>
  <c r="M3010" i="3"/>
  <c r="N3010" i="3" s="1"/>
  <c r="M2971" i="3"/>
  <c r="N2971" i="3" s="1"/>
  <c r="M2974" i="3"/>
  <c r="N2974" i="3" s="1"/>
  <c r="M2981" i="3"/>
  <c r="N2981" i="3" s="1"/>
  <c r="M2984" i="3"/>
  <c r="N2984" i="3" s="1"/>
  <c r="M2987" i="3"/>
  <c r="N2987" i="3" s="1"/>
  <c r="M2991" i="3"/>
  <c r="N2991" i="3" s="1"/>
  <c r="M3007" i="3"/>
  <c r="N3007" i="3" s="1"/>
  <c r="M2995" i="3"/>
  <c r="N2995" i="3" s="1"/>
  <c r="M3011" i="3"/>
  <c r="N3011" i="3" s="1"/>
  <c r="M2999" i="3"/>
  <c r="N2999" i="3" s="1"/>
  <c r="M3003" i="3"/>
  <c r="N3003" i="3" s="1"/>
  <c r="M2461" i="3"/>
  <c r="N2461" i="3" s="1"/>
  <c r="M2464" i="3"/>
  <c r="N2464" i="3" s="1"/>
  <c r="M2467" i="3"/>
  <c r="N2467" i="3" s="1"/>
  <c r="M2470" i="3"/>
  <c r="N2470" i="3" s="1"/>
  <c r="M2458" i="3"/>
  <c r="N2458" i="3" s="1"/>
  <c r="M2465" i="3"/>
  <c r="N2465" i="3" s="1"/>
  <c r="M2468" i="3"/>
  <c r="N2468" i="3" s="1"/>
  <c r="M2471" i="3"/>
  <c r="N2471" i="3" s="1"/>
  <c r="M2474" i="3"/>
  <c r="N2474" i="3" s="1"/>
  <c r="M2481" i="3"/>
  <c r="N2481" i="3" s="1"/>
  <c r="M2484" i="3"/>
  <c r="N2484" i="3" s="1"/>
  <c r="M2487" i="3"/>
  <c r="N2487" i="3" s="1"/>
  <c r="M2490" i="3"/>
  <c r="N2490" i="3" s="1"/>
  <c r="M2497" i="3"/>
  <c r="N2497" i="3" s="1"/>
  <c r="M2500" i="3"/>
  <c r="N2500" i="3" s="1"/>
  <c r="M2503" i="3"/>
  <c r="N2503" i="3" s="1"/>
  <c r="M2506" i="3"/>
  <c r="N2506" i="3" s="1"/>
  <c r="M2456" i="3"/>
  <c r="N2456" i="3" s="1"/>
  <c r="M2459" i="3"/>
  <c r="N2459" i="3" s="1"/>
  <c r="M2462" i="3"/>
  <c r="N2462" i="3" s="1"/>
  <c r="M2469" i="3"/>
  <c r="N2469" i="3" s="1"/>
  <c r="M2472" i="3"/>
  <c r="N2472" i="3" s="1"/>
  <c r="M2475" i="3"/>
  <c r="N2475" i="3" s="1"/>
  <c r="M2478" i="3"/>
  <c r="N2478" i="3" s="1"/>
  <c r="M2485" i="3"/>
  <c r="N2485" i="3" s="1"/>
  <c r="M2488" i="3"/>
  <c r="N2488" i="3" s="1"/>
  <c r="M2491" i="3"/>
  <c r="N2491" i="3" s="1"/>
  <c r="M2494" i="3"/>
  <c r="N2494" i="3" s="1"/>
  <c r="M2501" i="3"/>
  <c r="N2501" i="3" s="1"/>
  <c r="M2504" i="3"/>
  <c r="N2504" i="3" s="1"/>
  <c r="M2507" i="3"/>
  <c r="N2507" i="3" s="1"/>
  <c r="M2463" i="3"/>
  <c r="N2463" i="3" s="1"/>
  <c r="M2476" i="3"/>
  <c r="N2476" i="3" s="1"/>
  <c r="M2482" i="3"/>
  <c r="N2482" i="3" s="1"/>
  <c r="M2489" i="3"/>
  <c r="N2489" i="3" s="1"/>
  <c r="M2495" i="3"/>
  <c r="N2495" i="3" s="1"/>
  <c r="M2508" i="3"/>
  <c r="N2508" i="3" s="1"/>
  <c r="M2511" i="3"/>
  <c r="N2511" i="3" s="1"/>
  <c r="M2514" i="3"/>
  <c r="N2514" i="3" s="1"/>
  <c r="M2521" i="3"/>
  <c r="N2521" i="3" s="1"/>
  <c r="M2524" i="3"/>
  <c r="N2524" i="3" s="1"/>
  <c r="M2527" i="3"/>
  <c r="N2527" i="3" s="1"/>
  <c r="M2530" i="3"/>
  <c r="N2530" i="3" s="1"/>
  <c r="M2537" i="3"/>
  <c r="N2537" i="3" s="1"/>
  <c r="M2540" i="3"/>
  <c r="N2540" i="3" s="1"/>
  <c r="M2543" i="3"/>
  <c r="N2543" i="3" s="1"/>
  <c r="M2546" i="3"/>
  <c r="N2546" i="3" s="1"/>
  <c r="M2553" i="3"/>
  <c r="N2553" i="3" s="1"/>
  <c r="M2556" i="3"/>
  <c r="N2556" i="3" s="1"/>
  <c r="M2559" i="3"/>
  <c r="N2559" i="3" s="1"/>
  <c r="M2562" i="3"/>
  <c r="N2562" i="3" s="1"/>
  <c r="M2569" i="3"/>
  <c r="N2569" i="3" s="1"/>
  <c r="M2572" i="3"/>
  <c r="N2572" i="3" s="1"/>
  <c r="M2575" i="3"/>
  <c r="N2575" i="3" s="1"/>
  <c r="M2578" i="3"/>
  <c r="N2578" i="3" s="1"/>
  <c r="M2585" i="3"/>
  <c r="N2585" i="3" s="1"/>
  <c r="M2588" i="3"/>
  <c r="N2588" i="3" s="1"/>
  <c r="M2591" i="3"/>
  <c r="N2591" i="3" s="1"/>
  <c r="M2594" i="3"/>
  <c r="N2594" i="3" s="1"/>
  <c r="M2601" i="3"/>
  <c r="N2601" i="3" s="1"/>
  <c r="M2604" i="3"/>
  <c r="N2604" i="3" s="1"/>
  <c r="M2607" i="3"/>
  <c r="N2607" i="3" s="1"/>
  <c r="M2610" i="3"/>
  <c r="N2610" i="3" s="1"/>
  <c r="M2617" i="3"/>
  <c r="N2617" i="3" s="1"/>
  <c r="M2620" i="3"/>
  <c r="N2620" i="3" s="1"/>
  <c r="M2623" i="3"/>
  <c r="N2623" i="3" s="1"/>
  <c r="M2626" i="3"/>
  <c r="N2626" i="3" s="1"/>
  <c r="M2633" i="3"/>
  <c r="N2633" i="3" s="1"/>
  <c r="M2636" i="3"/>
  <c r="N2636" i="3" s="1"/>
  <c r="M2639" i="3"/>
  <c r="N2639" i="3" s="1"/>
  <c r="M2642" i="3"/>
  <c r="N2642" i="3" s="1"/>
  <c r="M2649" i="3"/>
  <c r="N2649" i="3" s="1"/>
  <c r="M2652" i="3"/>
  <c r="N2652" i="3" s="1"/>
  <c r="M2655" i="3"/>
  <c r="N2655" i="3" s="1"/>
  <c r="M2658" i="3"/>
  <c r="N2658" i="3" s="1"/>
  <c r="M2466" i="3"/>
  <c r="N2466" i="3" s="1"/>
  <c r="M2477" i="3"/>
  <c r="N2477" i="3" s="1"/>
  <c r="M2483" i="3"/>
  <c r="N2483" i="3" s="1"/>
  <c r="M2496" i="3"/>
  <c r="N2496" i="3" s="1"/>
  <c r="M2502" i="3"/>
  <c r="N2502" i="3" s="1"/>
  <c r="M2509" i="3"/>
  <c r="N2509" i="3" s="1"/>
  <c r="M2512" i="3"/>
  <c r="N2512" i="3" s="1"/>
  <c r="M2515" i="3"/>
  <c r="N2515" i="3" s="1"/>
  <c r="M2518" i="3"/>
  <c r="N2518" i="3" s="1"/>
  <c r="M2525" i="3"/>
  <c r="N2525" i="3" s="1"/>
  <c r="M2528" i="3"/>
  <c r="N2528" i="3" s="1"/>
  <c r="M2531" i="3"/>
  <c r="N2531" i="3" s="1"/>
  <c r="M2534" i="3"/>
  <c r="N2534" i="3" s="1"/>
  <c r="M2541" i="3"/>
  <c r="N2541" i="3" s="1"/>
  <c r="M2544" i="3"/>
  <c r="N2544" i="3" s="1"/>
  <c r="M2547" i="3"/>
  <c r="N2547" i="3" s="1"/>
  <c r="M2550" i="3"/>
  <c r="N2550" i="3" s="1"/>
  <c r="M2557" i="3"/>
  <c r="N2557" i="3" s="1"/>
  <c r="M2560" i="3"/>
  <c r="N2560" i="3" s="1"/>
  <c r="M2563" i="3"/>
  <c r="N2563" i="3" s="1"/>
  <c r="M2566" i="3"/>
  <c r="N2566" i="3" s="1"/>
  <c r="M2573" i="3"/>
  <c r="N2573" i="3" s="1"/>
  <c r="M2576" i="3"/>
  <c r="N2576" i="3" s="1"/>
  <c r="M2579" i="3"/>
  <c r="N2579" i="3" s="1"/>
  <c r="M2582" i="3"/>
  <c r="N2582" i="3" s="1"/>
  <c r="M2589" i="3"/>
  <c r="N2589" i="3" s="1"/>
  <c r="M2592" i="3"/>
  <c r="N2592" i="3" s="1"/>
  <c r="M2595" i="3"/>
  <c r="N2595" i="3" s="1"/>
  <c r="M2598" i="3"/>
  <c r="N2598" i="3" s="1"/>
  <c r="M2605" i="3"/>
  <c r="N2605" i="3" s="1"/>
  <c r="M2608" i="3"/>
  <c r="N2608" i="3" s="1"/>
  <c r="M2611" i="3"/>
  <c r="N2611" i="3" s="1"/>
  <c r="M2614" i="3"/>
  <c r="N2614" i="3" s="1"/>
  <c r="M2621" i="3"/>
  <c r="N2621" i="3" s="1"/>
  <c r="M2624" i="3"/>
  <c r="N2624" i="3" s="1"/>
  <c r="M2627" i="3"/>
  <c r="N2627" i="3" s="1"/>
  <c r="M2630" i="3"/>
  <c r="N2630" i="3" s="1"/>
  <c r="M2637" i="3"/>
  <c r="N2637" i="3" s="1"/>
  <c r="M2640" i="3"/>
  <c r="N2640" i="3" s="1"/>
  <c r="M2643" i="3"/>
  <c r="N2643" i="3" s="1"/>
  <c r="M2646" i="3"/>
  <c r="N2646" i="3" s="1"/>
  <c r="M2653" i="3"/>
  <c r="N2653" i="3" s="1"/>
  <c r="M2656" i="3"/>
  <c r="N2656" i="3" s="1"/>
  <c r="M2457" i="3"/>
  <c r="N2457" i="3" s="1"/>
  <c r="M2479" i="3"/>
  <c r="N2479" i="3" s="1"/>
  <c r="M2492" i="3"/>
  <c r="N2492" i="3" s="1"/>
  <c r="M2498" i="3"/>
  <c r="N2498" i="3" s="1"/>
  <c r="M2505" i="3"/>
  <c r="N2505" i="3" s="1"/>
  <c r="M2513" i="3"/>
  <c r="N2513" i="3" s="1"/>
  <c r="M2516" i="3"/>
  <c r="N2516" i="3" s="1"/>
  <c r="M2519" i="3"/>
  <c r="N2519" i="3" s="1"/>
  <c r="M2522" i="3"/>
  <c r="N2522" i="3" s="1"/>
  <c r="M2529" i="3"/>
  <c r="N2529" i="3" s="1"/>
  <c r="M2532" i="3"/>
  <c r="N2532" i="3" s="1"/>
  <c r="M2535" i="3"/>
  <c r="N2535" i="3" s="1"/>
  <c r="M2538" i="3"/>
  <c r="N2538" i="3" s="1"/>
  <c r="M2545" i="3"/>
  <c r="N2545" i="3" s="1"/>
  <c r="M2548" i="3"/>
  <c r="N2548" i="3" s="1"/>
  <c r="M2551" i="3"/>
  <c r="N2551" i="3" s="1"/>
  <c r="M2554" i="3"/>
  <c r="N2554" i="3" s="1"/>
  <c r="M2561" i="3"/>
  <c r="N2561" i="3" s="1"/>
  <c r="M2564" i="3"/>
  <c r="N2564" i="3" s="1"/>
  <c r="M2567" i="3"/>
  <c r="N2567" i="3" s="1"/>
  <c r="M2570" i="3"/>
  <c r="N2570" i="3" s="1"/>
  <c r="M2577" i="3"/>
  <c r="N2577" i="3" s="1"/>
  <c r="M2580" i="3"/>
  <c r="N2580" i="3" s="1"/>
  <c r="M2583" i="3"/>
  <c r="N2583" i="3" s="1"/>
  <c r="M2586" i="3"/>
  <c r="N2586" i="3" s="1"/>
  <c r="M2593" i="3"/>
  <c r="N2593" i="3" s="1"/>
  <c r="M2596" i="3"/>
  <c r="N2596" i="3" s="1"/>
  <c r="M2599" i="3"/>
  <c r="N2599" i="3" s="1"/>
  <c r="M2602" i="3"/>
  <c r="N2602" i="3" s="1"/>
  <c r="M2609" i="3"/>
  <c r="N2609" i="3" s="1"/>
  <c r="M2612" i="3"/>
  <c r="N2612" i="3" s="1"/>
  <c r="M2615" i="3"/>
  <c r="N2615" i="3" s="1"/>
  <c r="M2618" i="3"/>
  <c r="N2618" i="3" s="1"/>
  <c r="M2625" i="3"/>
  <c r="N2625" i="3" s="1"/>
  <c r="M2628" i="3"/>
  <c r="N2628" i="3" s="1"/>
  <c r="M2631" i="3"/>
  <c r="N2631" i="3" s="1"/>
  <c r="M2634" i="3"/>
  <c r="N2634" i="3" s="1"/>
  <c r="M2641" i="3"/>
  <c r="N2641" i="3" s="1"/>
  <c r="M2644" i="3"/>
  <c r="N2644" i="3" s="1"/>
  <c r="M2647" i="3"/>
  <c r="N2647" i="3" s="1"/>
  <c r="M2650" i="3"/>
  <c r="N2650" i="3" s="1"/>
  <c r="M2657" i="3"/>
  <c r="N2657" i="3" s="1"/>
  <c r="M2460" i="3"/>
  <c r="N2460" i="3" s="1"/>
  <c r="M2473" i="3"/>
  <c r="N2473" i="3" s="1"/>
  <c r="M2480" i="3"/>
  <c r="N2480" i="3" s="1"/>
  <c r="M2486" i="3"/>
  <c r="N2486" i="3" s="1"/>
  <c r="M2493" i="3"/>
  <c r="N2493" i="3" s="1"/>
  <c r="M2499" i="3"/>
  <c r="N2499" i="3" s="1"/>
  <c r="M2510" i="3"/>
  <c r="N2510" i="3" s="1"/>
  <c r="M2517" i="3"/>
  <c r="N2517" i="3" s="1"/>
  <c r="M2520" i="3"/>
  <c r="N2520" i="3" s="1"/>
  <c r="M2523" i="3"/>
  <c r="N2523" i="3" s="1"/>
  <c r="M2526" i="3"/>
  <c r="N2526" i="3" s="1"/>
  <c r="M2533" i="3"/>
  <c r="N2533" i="3" s="1"/>
  <c r="M2536" i="3"/>
  <c r="N2536" i="3" s="1"/>
  <c r="M2539" i="3"/>
  <c r="N2539" i="3" s="1"/>
  <c r="M2542" i="3"/>
  <c r="N2542" i="3" s="1"/>
  <c r="M2549" i="3"/>
  <c r="N2549" i="3" s="1"/>
  <c r="M2552" i="3"/>
  <c r="N2552" i="3" s="1"/>
  <c r="M2555" i="3"/>
  <c r="N2555" i="3" s="1"/>
  <c r="M2558" i="3"/>
  <c r="N2558" i="3" s="1"/>
  <c r="M2565" i="3"/>
  <c r="N2565" i="3" s="1"/>
  <c r="M2568" i="3"/>
  <c r="N2568" i="3" s="1"/>
  <c r="M2571" i="3"/>
  <c r="N2571" i="3" s="1"/>
  <c r="M2574" i="3"/>
  <c r="N2574" i="3" s="1"/>
  <c r="M2581" i="3"/>
  <c r="N2581" i="3" s="1"/>
  <c r="M2584" i="3"/>
  <c r="N2584" i="3" s="1"/>
  <c r="M2587" i="3"/>
  <c r="N2587" i="3" s="1"/>
  <c r="M2590" i="3"/>
  <c r="N2590" i="3" s="1"/>
  <c r="M2597" i="3"/>
  <c r="N2597" i="3" s="1"/>
  <c r="M2600" i="3"/>
  <c r="N2600" i="3" s="1"/>
  <c r="M2603" i="3"/>
  <c r="N2603" i="3" s="1"/>
  <c r="M2606" i="3"/>
  <c r="N2606" i="3" s="1"/>
  <c r="M2613" i="3"/>
  <c r="N2613" i="3" s="1"/>
  <c r="M2616" i="3"/>
  <c r="N2616" i="3" s="1"/>
  <c r="M2619" i="3"/>
  <c r="N2619" i="3" s="1"/>
  <c r="M2622" i="3"/>
  <c r="N2622" i="3" s="1"/>
  <c r="M2629" i="3"/>
  <c r="N2629" i="3" s="1"/>
  <c r="M2632" i="3"/>
  <c r="N2632" i="3" s="1"/>
  <c r="M2635" i="3"/>
  <c r="N2635" i="3" s="1"/>
  <c r="M2638" i="3"/>
  <c r="N2638" i="3" s="1"/>
  <c r="M2645" i="3"/>
  <c r="N2645" i="3" s="1"/>
  <c r="M2648" i="3"/>
  <c r="N2648" i="3" s="1"/>
  <c r="M2651" i="3"/>
  <c r="N2651" i="3" s="1"/>
  <c r="M2654" i="3"/>
  <c r="N2654" i="3" s="1"/>
  <c r="M2285" i="3"/>
  <c r="N2285" i="3" s="1"/>
  <c r="M2288" i="3"/>
  <c r="N2288" i="3" s="1"/>
  <c r="M2291" i="3"/>
  <c r="N2291" i="3" s="1"/>
  <c r="M2294" i="3"/>
  <c r="N2294" i="3" s="1"/>
  <c r="M2301" i="3"/>
  <c r="N2301" i="3" s="1"/>
  <c r="M2289" i="3"/>
  <c r="N2289" i="3" s="1"/>
  <c r="M2292" i="3"/>
  <c r="N2292" i="3" s="1"/>
  <c r="M2295" i="3"/>
  <c r="N2295" i="3" s="1"/>
  <c r="M2298" i="3"/>
  <c r="N2298" i="3" s="1"/>
  <c r="M2286" i="3"/>
  <c r="N2286" i="3" s="1"/>
  <c r="M2293" i="3"/>
  <c r="N2293" i="3" s="1"/>
  <c r="M2296" i="3"/>
  <c r="N2296" i="3" s="1"/>
  <c r="M2299" i="3"/>
  <c r="N2299" i="3" s="1"/>
  <c r="M2302" i="3"/>
  <c r="N2302" i="3" s="1"/>
  <c r="M2284" i="3"/>
  <c r="N2284" i="3" s="1"/>
  <c r="M2297" i="3"/>
  <c r="N2297" i="3" s="1"/>
  <c r="M2287" i="3"/>
  <c r="N2287" i="3" s="1"/>
  <c r="M2300" i="3"/>
  <c r="N2300" i="3" s="1"/>
  <c r="M2290" i="3"/>
  <c r="N2290" i="3" s="1"/>
  <c r="M2303" i="3"/>
  <c r="N2303" i="3" s="1"/>
  <c r="M1947" i="3"/>
  <c r="N1947" i="3" s="1"/>
  <c r="M1953" i="3"/>
  <c r="N1953" i="3" s="1"/>
  <c r="M1956" i="3"/>
  <c r="N1956" i="3" s="1"/>
  <c r="M1959" i="3"/>
  <c r="N1959" i="3" s="1"/>
  <c r="M1962" i="3"/>
  <c r="N1962" i="3" s="1"/>
  <c r="M1969" i="3"/>
  <c r="N1969" i="3" s="1"/>
  <c r="M1972" i="3"/>
  <c r="N1972" i="3" s="1"/>
  <c r="M1975" i="3"/>
  <c r="N1975" i="3" s="1"/>
  <c r="M1978" i="3"/>
  <c r="N1978" i="3" s="1"/>
  <c r="M1950" i="3"/>
  <c r="N1950" i="3" s="1"/>
  <c r="M1957" i="3"/>
  <c r="N1957" i="3" s="1"/>
  <c r="M1960" i="3"/>
  <c r="N1960" i="3" s="1"/>
  <c r="M1963" i="3"/>
  <c r="N1963" i="3" s="1"/>
  <c r="M1966" i="3"/>
  <c r="N1966" i="3" s="1"/>
  <c r="M1973" i="3"/>
  <c r="N1973" i="3" s="1"/>
  <c r="M1976" i="3"/>
  <c r="N1976" i="3" s="1"/>
  <c r="M1979" i="3"/>
  <c r="N1979" i="3" s="1"/>
  <c r="M1982" i="3"/>
  <c r="N1982" i="3" s="1"/>
  <c r="M1989" i="3"/>
  <c r="N1989" i="3" s="1"/>
  <c r="M1992" i="3"/>
  <c r="N1992" i="3" s="1"/>
  <c r="M1995" i="3"/>
  <c r="N1995" i="3" s="1"/>
  <c r="M1998" i="3"/>
  <c r="N1998" i="3" s="1"/>
  <c r="M1948" i="3"/>
  <c r="N1948" i="3" s="1"/>
  <c r="M1951" i="3"/>
  <c r="N1951" i="3" s="1"/>
  <c r="M1954" i="3"/>
  <c r="N1954" i="3" s="1"/>
  <c r="M1961" i="3"/>
  <c r="N1961" i="3" s="1"/>
  <c r="M1964" i="3"/>
  <c r="N1964" i="3" s="1"/>
  <c r="M1967" i="3"/>
  <c r="N1967" i="3" s="1"/>
  <c r="M1970" i="3"/>
  <c r="N1970" i="3" s="1"/>
  <c r="M1977" i="3"/>
  <c r="N1977" i="3" s="1"/>
  <c r="M1980" i="3"/>
  <c r="N1980" i="3" s="1"/>
  <c r="M1983" i="3"/>
  <c r="N1983" i="3" s="1"/>
  <c r="M1986" i="3"/>
  <c r="N1986" i="3" s="1"/>
  <c r="M1993" i="3"/>
  <c r="N1993" i="3" s="1"/>
  <c r="M1996" i="3"/>
  <c r="N1996" i="3" s="1"/>
  <c r="M1999" i="3"/>
  <c r="N1999" i="3" s="1"/>
  <c r="M1955" i="3"/>
  <c r="N1955" i="3" s="1"/>
  <c r="M1968" i="3"/>
  <c r="N1968" i="3" s="1"/>
  <c r="M1981" i="3"/>
  <c r="N1981" i="3" s="1"/>
  <c r="M1987" i="3"/>
  <c r="N1987" i="3" s="1"/>
  <c r="M2000" i="3"/>
  <c r="N2000" i="3" s="1"/>
  <c r="M2003" i="3"/>
  <c r="N2003" i="3" s="1"/>
  <c r="M2006" i="3"/>
  <c r="N2006" i="3" s="1"/>
  <c r="M2013" i="3"/>
  <c r="N2013" i="3" s="1"/>
  <c r="M2016" i="3"/>
  <c r="N2016" i="3" s="1"/>
  <c r="M2019" i="3"/>
  <c r="N2019" i="3" s="1"/>
  <c r="M2022" i="3"/>
  <c r="N2022" i="3" s="1"/>
  <c r="M1958" i="3"/>
  <c r="N1958" i="3" s="1"/>
  <c r="M1971" i="3"/>
  <c r="N1971" i="3" s="1"/>
  <c r="M1988" i="3"/>
  <c r="N1988" i="3" s="1"/>
  <c r="M1994" i="3"/>
  <c r="N1994" i="3" s="1"/>
  <c r="M2001" i="3"/>
  <c r="N2001" i="3" s="1"/>
  <c r="M2004" i="3"/>
  <c r="N2004" i="3" s="1"/>
  <c r="M2007" i="3"/>
  <c r="N2007" i="3" s="1"/>
  <c r="M2010" i="3"/>
  <c r="N2010" i="3" s="1"/>
  <c r="M2017" i="3"/>
  <c r="N2017" i="3" s="1"/>
  <c r="M2020" i="3"/>
  <c r="N2020" i="3" s="1"/>
  <c r="M1949" i="3"/>
  <c r="N1949" i="3" s="1"/>
  <c r="M1974" i="3"/>
  <c r="N1974" i="3" s="1"/>
  <c r="M1984" i="3"/>
  <c r="N1984" i="3" s="1"/>
  <c r="M1990" i="3"/>
  <c r="N1990" i="3" s="1"/>
  <c r="M1997" i="3"/>
  <c r="N1997" i="3" s="1"/>
  <c r="M2005" i="3"/>
  <c r="N2005" i="3" s="1"/>
  <c r="M2008" i="3"/>
  <c r="N2008" i="3" s="1"/>
  <c r="M2011" i="3"/>
  <c r="N2011" i="3" s="1"/>
  <c r="M2014" i="3"/>
  <c r="N2014" i="3" s="1"/>
  <c r="M2021" i="3"/>
  <c r="N2021" i="3" s="1"/>
  <c r="M1952" i="3"/>
  <c r="N1952" i="3" s="1"/>
  <c r="M1965" i="3"/>
  <c r="N1965" i="3" s="1"/>
  <c r="M1985" i="3"/>
  <c r="N1985" i="3" s="1"/>
  <c r="M1991" i="3"/>
  <c r="N1991" i="3" s="1"/>
  <c r="M2002" i="3"/>
  <c r="N2002" i="3" s="1"/>
  <c r="M2009" i="3"/>
  <c r="N2009" i="3" s="1"/>
  <c r="M2012" i="3"/>
  <c r="N2012" i="3" s="1"/>
  <c r="M2015" i="3"/>
  <c r="N2015" i="3" s="1"/>
  <c r="M2018" i="3"/>
  <c r="N2018" i="3" s="1"/>
  <c r="M1489" i="3"/>
  <c r="N1489" i="3" s="1"/>
  <c r="M1493" i="3"/>
  <c r="N1493" i="3" s="1"/>
  <c r="M1496" i="3"/>
  <c r="N1496" i="3" s="1"/>
  <c r="M1500" i="3"/>
  <c r="N1500" i="3" s="1"/>
  <c r="M1503" i="3"/>
  <c r="N1503" i="3" s="1"/>
  <c r="M1507" i="3"/>
  <c r="N1507" i="3" s="1"/>
  <c r="M1486" i="3"/>
  <c r="N1486" i="3" s="1"/>
  <c r="M1490" i="3"/>
  <c r="N1490" i="3" s="1"/>
  <c r="M1497" i="3"/>
  <c r="N1497" i="3" s="1"/>
  <c r="M1501" i="3"/>
  <c r="N1501" i="3" s="1"/>
  <c r="M1504" i="3"/>
  <c r="N1504" i="3" s="1"/>
  <c r="M1508" i="3"/>
  <c r="N1508" i="3" s="1"/>
  <c r="M1511" i="3"/>
  <c r="N1511" i="3" s="1"/>
  <c r="M1515" i="3"/>
  <c r="N1515" i="3" s="1"/>
  <c r="M1518" i="3"/>
  <c r="N1518" i="3" s="1"/>
  <c r="M1522" i="3"/>
  <c r="N1522" i="3" s="1"/>
  <c r="M1487" i="3"/>
  <c r="N1487" i="3" s="1"/>
  <c r="M1491" i="3"/>
  <c r="N1491" i="3" s="1"/>
  <c r="M1494" i="3"/>
  <c r="N1494" i="3" s="1"/>
  <c r="M1498" i="3"/>
  <c r="N1498" i="3" s="1"/>
  <c r="M1505" i="3"/>
  <c r="N1505" i="3" s="1"/>
  <c r="M1509" i="3"/>
  <c r="N1509" i="3" s="1"/>
  <c r="M1512" i="3"/>
  <c r="N1512" i="3" s="1"/>
  <c r="M1516" i="3"/>
  <c r="N1516" i="3" s="1"/>
  <c r="M1519" i="3"/>
  <c r="N1519" i="3" s="1"/>
  <c r="M1523" i="3"/>
  <c r="N1523" i="3" s="1"/>
  <c r="M1526" i="3"/>
  <c r="N1526" i="3" s="1"/>
  <c r="M1495" i="3"/>
  <c r="N1495" i="3" s="1"/>
  <c r="M1517" i="3"/>
  <c r="N1517" i="3" s="1"/>
  <c r="M1524" i="3"/>
  <c r="N1524" i="3" s="1"/>
  <c r="M1529" i="3"/>
  <c r="N1529" i="3" s="1"/>
  <c r="M1533" i="3"/>
  <c r="N1533" i="3" s="1"/>
  <c r="M1536" i="3"/>
  <c r="N1536" i="3" s="1"/>
  <c r="M1540" i="3"/>
  <c r="N1540" i="3" s="1"/>
  <c r="M1543" i="3"/>
  <c r="N1543" i="3" s="1"/>
  <c r="M1547" i="3"/>
  <c r="N1547" i="3" s="1"/>
  <c r="M1550" i="3"/>
  <c r="N1550" i="3" s="1"/>
  <c r="M1554" i="3"/>
  <c r="N1554" i="3" s="1"/>
  <c r="M1561" i="3"/>
  <c r="N1561" i="3" s="1"/>
  <c r="M1565" i="3"/>
  <c r="N1565" i="3" s="1"/>
  <c r="M1568" i="3"/>
  <c r="N1568" i="3" s="1"/>
  <c r="M1572" i="3"/>
  <c r="N1572" i="3" s="1"/>
  <c r="M1575" i="3"/>
  <c r="N1575" i="3" s="1"/>
  <c r="M1579" i="3"/>
  <c r="N1579" i="3" s="1"/>
  <c r="M1582" i="3"/>
  <c r="N1582" i="3" s="1"/>
  <c r="M1586" i="3"/>
  <c r="N1586" i="3" s="1"/>
  <c r="M1593" i="3"/>
  <c r="N1593" i="3" s="1"/>
  <c r="M1597" i="3"/>
  <c r="N1597" i="3" s="1"/>
  <c r="M1600" i="3"/>
  <c r="N1600" i="3" s="1"/>
  <c r="M1604" i="3"/>
  <c r="N1604" i="3" s="1"/>
  <c r="M1607" i="3"/>
  <c r="N1607" i="3" s="1"/>
  <c r="M1611" i="3"/>
  <c r="N1611" i="3" s="1"/>
  <c r="M1614" i="3"/>
  <c r="N1614" i="3" s="1"/>
  <c r="M1618" i="3"/>
  <c r="N1618" i="3" s="1"/>
  <c r="M1625" i="3"/>
  <c r="N1625" i="3" s="1"/>
  <c r="M1629" i="3"/>
  <c r="N1629" i="3" s="1"/>
  <c r="M1632" i="3"/>
  <c r="N1632" i="3" s="1"/>
  <c r="M1636" i="3"/>
  <c r="N1636" i="3" s="1"/>
  <c r="M1639" i="3"/>
  <c r="N1639" i="3" s="1"/>
  <c r="M1643" i="3"/>
  <c r="N1643" i="3" s="1"/>
  <c r="M1646" i="3"/>
  <c r="N1646" i="3" s="1"/>
  <c r="M1650" i="3"/>
  <c r="N1650" i="3" s="1"/>
  <c r="M1499" i="3"/>
  <c r="N1499" i="3" s="1"/>
  <c r="M1510" i="3"/>
  <c r="N1510" i="3" s="1"/>
  <c r="M1525" i="3"/>
  <c r="N1525" i="3" s="1"/>
  <c r="M1530" i="3"/>
  <c r="N1530" i="3" s="1"/>
  <c r="M1537" i="3"/>
  <c r="N1537" i="3" s="1"/>
  <c r="M1541" i="3"/>
  <c r="N1541" i="3" s="1"/>
  <c r="M1544" i="3"/>
  <c r="N1544" i="3" s="1"/>
  <c r="M1548" i="3"/>
  <c r="N1548" i="3" s="1"/>
  <c r="M1551" i="3"/>
  <c r="N1551" i="3" s="1"/>
  <c r="M1555" i="3"/>
  <c r="N1555" i="3" s="1"/>
  <c r="M1558" i="3"/>
  <c r="N1558" i="3" s="1"/>
  <c r="M1562" i="3"/>
  <c r="N1562" i="3" s="1"/>
  <c r="M1569" i="3"/>
  <c r="N1569" i="3" s="1"/>
  <c r="M1573" i="3"/>
  <c r="N1573" i="3" s="1"/>
  <c r="M1576" i="3"/>
  <c r="N1576" i="3" s="1"/>
  <c r="M1580" i="3"/>
  <c r="N1580" i="3" s="1"/>
  <c r="M1583" i="3"/>
  <c r="N1583" i="3" s="1"/>
  <c r="M1587" i="3"/>
  <c r="N1587" i="3" s="1"/>
  <c r="M1590" i="3"/>
  <c r="N1590" i="3" s="1"/>
  <c r="M1594" i="3"/>
  <c r="N1594" i="3" s="1"/>
  <c r="M1601" i="3"/>
  <c r="N1601" i="3" s="1"/>
  <c r="M1605" i="3"/>
  <c r="N1605" i="3" s="1"/>
  <c r="M1608" i="3"/>
  <c r="N1608" i="3" s="1"/>
  <c r="M1612" i="3"/>
  <c r="N1612" i="3" s="1"/>
  <c r="M1615" i="3"/>
  <c r="N1615" i="3" s="1"/>
  <c r="M1619" i="3"/>
  <c r="N1619" i="3" s="1"/>
  <c r="M1622" i="3"/>
  <c r="N1622" i="3" s="1"/>
  <c r="M1626" i="3"/>
  <c r="N1626" i="3" s="1"/>
  <c r="M1633" i="3"/>
  <c r="N1633" i="3" s="1"/>
  <c r="M1637" i="3"/>
  <c r="N1637" i="3" s="1"/>
  <c r="M1640" i="3"/>
  <c r="N1640" i="3" s="1"/>
  <c r="M1644" i="3"/>
  <c r="N1644" i="3" s="1"/>
  <c r="M1647" i="3"/>
  <c r="N1647" i="3" s="1"/>
  <c r="M1651" i="3"/>
  <c r="N1651" i="3" s="1"/>
  <c r="M1488" i="3"/>
  <c r="N1488" i="3" s="1"/>
  <c r="M1502" i="3"/>
  <c r="N1502" i="3" s="1"/>
  <c r="M1513" i="3"/>
  <c r="N1513" i="3" s="1"/>
  <c r="M1520" i="3"/>
  <c r="N1520" i="3" s="1"/>
  <c r="M1527" i="3"/>
  <c r="N1527" i="3" s="1"/>
  <c r="M1531" i="3"/>
  <c r="N1531" i="3" s="1"/>
  <c r="M1534" i="3"/>
  <c r="N1534" i="3" s="1"/>
  <c r="M1538" i="3"/>
  <c r="N1538" i="3" s="1"/>
  <c r="M1545" i="3"/>
  <c r="N1545" i="3" s="1"/>
  <c r="M1549" i="3"/>
  <c r="N1549" i="3" s="1"/>
  <c r="M1552" i="3"/>
  <c r="N1552" i="3" s="1"/>
  <c r="M1556" i="3"/>
  <c r="N1556" i="3" s="1"/>
  <c r="M1559" i="3"/>
  <c r="N1559" i="3" s="1"/>
  <c r="M1563" i="3"/>
  <c r="N1563" i="3" s="1"/>
  <c r="M1566" i="3"/>
  <c r="N1566" i="3" s="1"/>
  <c r="M1570" i="3"/>
  <c r="N1570" i="3" s="1"/>
  <c r="M1577" i="3"/>
  <c r="N1577" i="3" s="1"/>
  <c r="M1581" i="3"/>
  <c r="N1581" i="3" s="1"/>
  <c r="M1584" i="3"/>
  <c r="N1584" i="3" s="1"/>
  <c r="M1588" i="3"/>
  <c r="N1588" i="3" s="1"/>
  <c r="M1591" i="3"/>
  <c r="N1591" i="3" s="1"/>
  <c r="M1595" i="3"/>
  <c r="N1595" i="3" s="1"/>
  <c r="M1598" i="3"/>
  <c r="N1598" i="3" s="1"/>
  <c r="M1602" i="3"/>
  <c r="N1602" i="3" s="1"/>
  <c r="M1609" i="3"/>
  <c r="N1609" i="3" s="1"/>
  <c r="M1613" i="3"/>
  <c r="N1613" i="3" s="1"/>
  <c r="M1616" i="3"/>
  <c r="N1616" i="3" s="1"/>
  <c r="M1620" i="3"/>
  <c r="N1620" i="3" s="1"/>
  <c r="M1623" i="3"/>
  <c r="N1623" i="3" s="1"/>
  <c r="M1627" i="3"/>
  <c r="N1627" i="3" s="1"/>
  <c r="M1630" i="3"/>
  <c r="N1630" i="3" s="1"/>
  <c r="M1634" i="3"/>
  <c r="N1634" i="3" s="1"/>
  <c r="M1641" i="3"/>
  <c r="N1641" i="3" s="1"/>
  <c r="M1645" i="3"/>
  <c r="N1645" i="3" s="1"/>
  <c r="M1648" i="3"/>
  <c r="N1648" i="3" s="1"/>
  <c r="M1652" i="3"/>
  <c r="N1652" i="3" s="1"/>
  <c r="M1492" i="3"/>
  <c r="N1492" i="3" s="1"/>
  <c r="M1506" i="3"/>
  <c r="N1506" i="3" s="1"/>
  <c r="M1514" i="3"/>
  <c r="N1514" i="3" s="1"/>
  <c r="M1521" i="3"/>
  <c r="N1521" i="3" s="1"/>
  <c r="M1528" i="3"/>
  <c r="N1528" i="3" s="1"/>
  <c r="M1532" i="3"/>
  <c r="N1532" i="3" s="1"/>
  <c r="M1535" i="3"/>
  <c r="N1535" i="3" s="1"/>
  <c r="M1539" i="3"/>
  <c r="N1539" i="3" s="1"/>
  <c r="M1542" i="3"/>
  <c r="N1542" i="3" s="1"/>
  <c r="M1546" i="3"/>
  <c r="N1546" i="3" s="1"/>
  <c r="M1553" i="3"/>
  <c r="N1553" i="3" s="1"/>
  <c r="M1557" i="3"/>
  <c r="N1557" i="3" s="1"/>
  <c r="M1560" i="3"/>
  <c r="N1560" i="3" s="1"/>
  <c r="M1564" i="3"/>
  <c r="N1564" i="3" s="1"/>
  <c r="M1567" i="3"/>
  <c r="N1567" i="3" s="1"/>
  <c r="M1571" i="3"/>
  <c r="N1571" i="3" s="1"/>
  <c r="M1574" i="3"/>
  <c r="N1574" i="3" s="1"/>
  <c r="M1578" i="3"/>
  <c r="N1578" i="3" s="1"/>
  <c r="M1585" i="3"/>
  <c r="N1585" i="3" s="1"/>
  <c r="M1589" i="3"/>
  <c r="N1589" i="3" s="1"/>
  <c r="M1592" i="3"/>
  <c r="N1592" i="3" s="1"/>
  <c r="M1596" i="3"/>
  <c r="N1596" i="3" s="1"/>
  <c r="M1599" i="3"/>
  <c r="N1599" i="3" s="1"/>
  <c r="M1603" i="3"/>
  <c r="N1603" i="3" s="1"/>
  <c r="M1606" i="3"/>
  <c r="N1606" i="3" s="1"/>
  <c r="M1610" i="3"/>
  <c r="N1610" i="3" s="1"/>
  <c r="M1617" i="3"/>
  <c r="N1617" i="3" s="1"/>
  <c r="M1621" i="3"/>
  <c r="N1621" i="3" s="1"/>
  <c r="M1624" i="3"/>
  <c r="N1624" i="3" s="1"/>
  <c r="M1628" i="3"/>
  <c r="N1628" i="3" s="1"/>
  <c r="M1631" i="3"/>
  <c r="N1631" i="3" s="1"/>
  <c r="M1635" i="3"/>
  <c r="N1635" i="3" s="1"/>
  <c r="M1638" i="3"/>
  <c r="N1638" i="3" s="1"/>
  <c r="M1642" i="3"/>
  <c r="N1642" i="3" s="1"/>
  <c r="M1649" i="3"/>
  <c r="N1649" i="3" s="1"/>
  <c r="M1242" i="3"/>
  <c r="N1242" i="3" s="1"/>
  <c r="M1245" i="3"/>
  <c r="N1245" i="3" s="1"/>
  <c r="M1251" i="3"/>
  <c r="N1251" i="3" s="1"/>
  <c r="M1254" i="3"/>
  <c r="N1254" i="3" s="1"/>
  <c r="M1258" i="3"/>
  <c r="N1258" i="3" s="1"/>
  <c r="M1265" i="3"/>
  <c r="N1265" i="3" s="1"/>
  <c r="M1240" i="3"/>
  <c r="N1240" i="3" s="1"/>
  <c r="M1243" i="3"/>
  <c r="N1243" i="3" s="1"/>
  <c r="M1248" i="3"/>
  <c r="N1248" i="3" s="1"/>
  <c r="M1252" i="3"/>
  <c r="N1252" i="3" s="1"/>
  <c r="M1255" i="3"/>
  <c r="N1255" i="3" s="1"/>
  <c r="M1259" i="3"/>
  <c r="N1259" i="3" s="1"/>
  <c r="M1262" i="3"/>
  <c r="N1262" i="3" s="1"/>
  <c r="M1266" i="3"/>
  <c r="N1266" i="3" s="1"/>
  <c r="M1241" i="3"/>
  <c r="N1241" i="3" s="1"/>
  <c r="M1246" i="3"/>
  <c r="N1246" i="3" s="1"/>
  <c r="M1249" i="3"/>
  <c r="N1249" i="3" s="1"/>
  <c r="M1253" i="3"/>
  <c r="N1253" i="3" s="1"/>
  <c r="M1256" i="3"/>
  <c r="N1256" i="3" s="1"/>
  <c r="M1260" i="3"/>
  <c r="N1260" i="3" s="1"/>
  <c r="M1263" i="3"/>
  <c r="N1263" i="3" s="1"/>
  <c r="M1267" i="3"/>
  <c r="N1267" i="3" s="1"/>
  <c r="M1244" i="3"/>
  <c r="N1244" i="3" s="1"/>
  <c r="M1247" i="3"/>
  <c r="N1247" i="3" s="1"/>
  <c r="M1250" i="3"/>
  <c r="N1250" i="3" s="1"/>
  <c r="M1257" i="3"/>
  <c r="N1257" i="3" s="1"/>
  <c r="M1261" i="3"/>
  <c r="N1261" i="3" s="1"/>
  <c r="M1264" i="3"/>
  <c r="N1264" i="3" s="1"/>
  <c r="M1268" i="3"/>
  <c r="N1268" i="3" s="1"/>
  <c r="M965" i="3"/>
  <c r="N965" i="3" s="1"/>
  <c r="M968" i="3"/>
  <c r="N968" i="3" s="1"/>
  <c r="M972" i="3"/>
  <c r="N972" i="3" s="1"/>
  <c r="M975" i="3"/>
  <c r="N975" i="3" s="1"/>
  <c r="M962" i="3"/>
  <c r="N962" i="3" s="1"/>
  <c r="M969" i="3"/>
  <c r="N969" i="3" s="1"/>
  <c r="M973" i="3"/>
  <c r="N973" i="3" s="1"/>
  <c r="M976" i="3"/>
  <c r="N976" i="3" s="1"/>
  <c r="M963" i="3"/>
  <c r="N963" i="3" s="1"/>
  <c r="M966" i="3"/>
  <c r="N966" i="3" s="1"/>
  <c r="M970" i="3"/>
  <c r="N970" i="3" s="1"/>
  <c r="M964" i="3"/>
  <c r="N964" i="3" s="1"/>
  <c r="M967" i="3"/>
  <c r="N967" i="3" s="1"/>
  <c r="M971" i="3"/>
  <c r="N971" i="3" s="1"/>
  <c r="M974" i="3"/>
  <c r="N974" i="3" s="1"/>
  <c r="M980" i="3"/>
  <c r="N980" i="3" s="1"/>
  <c r="M983" i="3"/>
  <c r="N983" i="3" s="1"/>
  <c r="M986" i="3"/>
  <c r="N986" i="3" s="1"/>
  <c r="M992" i="3"/>
  <c r="N992" i="3" s="1"/>
  <c r="M996" i="3"/>
  <c r="N996" i="3" s="1"/>
  <c r="M999" i="3"/>
  <c r="N999" i="3" s="1"/>
  <c r="M1002" i="3"/>
  <c r="N1002" i="3" s="1"/>
  <c r="M1008" i="3"/>
  <c r="N1008" i="3" s="1"/>
  <c r="M1012" i="3"/>
  <c r="N1012" i="3" s="1"/>
  <c r="M1015" i="3"/>
  <c r="N1015" i="3" s="1"/>
  <c r="M1018" i="3"/>
  <c r="N1018" i="3" s="1"/>
  <c r="M1024" i="3"/>
  <c r="N1024" i="3" s="1"/>
  <c r="M1028" i="3"/>
  <c r="N1028" i="3" s="1"/>
  <c r="M1031" i="3"/>
  <c r="N1031" i="3" s="1"/>
  <c r="M1034" i="3"/>
  <c r="N1034" i="3" s="1"/>
  <c r="M1040" i="3"/>
  <c r="N1040" i="3" s="1"/>
  <c r="M1044" i="3"/>
  <c r="N1044" i="3" s="1"/>
  <c r="M1047" i="3"/>
  <c r="N1047" i="3" s="1"/>
  <c r="M1050" i="3"/>
  <c r="N1050" i="3" s="1"/>
  <c r="M1056" i="3"/>
  <c r="N1056" i="3" s="1"/>
  <c r="M1060" i="3"/>
  <c r="N1060" i="3" s="1"/>
  <c r="M1063" i="3"/>
  <c r="N1063" i="3" s="1"/>
  <c r="M1067" i="3"/>
  <c r="N1067" i="3" s="1"/>
  <c r="M1070" i="3"/>
  <c r="N1070" i="3" s="1"/>
  <c r="M1074" i="3"/>
  <c r="N1074" i="3" s="1"/>
  <c r="M977" i="3"/>
  <c r="N977" i="3" s="1"/>
  <c r="M981" i="3"/>
  <c r="N981" i="3" s="1"/>
  <c r="M987" i="3"/>
  <c r="N987" i="3" s="1"/>
  <c r="M990" i="3"/>
  <c r="N990" i="3" s="1"/>
  <c r="M993" i="3"/>
  <c r="N993" i="3" s="1"/>
  <c r="M997" i="3"/>
  <c r="N997" i="3" s="1"/>
  <c r="M1003" i="3"/>
  <c r="N1003" i="3" s="1"/>
  <c r="M1006" i="3"/>
  <c r="N1006" i="3" s="1"/>
  <c r="M1009" i="3"/>
  <c r="N1009" i="3" s="1"/>
  <c r="M1013" i="3"/>
  <c r="N1013" i="3" s="1"/>
  <c r="M1019" i="3"/>
  <c r="N1019" i="3" s="1"/>
  <c r="M1022" i="3"/>
  <c r="N1022" i="3" s="1"/>
  <c r="M1025" i="3"/>
  <c r="N1025" i="3" s="1"/>
  <c r="M1029" i="3"/>
  <c r="N1029" i="3" s="1"/>
  <c r="M1035" i="3"/>
  <c r="N1035" i="3" s="1"/>
  <c r="M1038" i="3"/>
  <c r="N1038" i="3" s="1"/>
  <c r="M1041" i="3"/>
  <c r="N1041" i="3" s="1"/>
  <c r="M1045" i="3"/>
  <c r="N1045" i="3" s="1"/>
  <c r="M1051" i="3"/>
  <c r="N1051" i="3" s="1"/>
  <c r="M1054" i="3"/>
  <c r="N1054" i="3" s="1"/>
  <c r="M1057" i="3"/>
  <c r="N1057" i="3" s="1"/>
  <c r="M1061" i="3"/>
  <c r="N1061" i="3" s="1"/>
  <c r="M1064" i="3"/>
  <c r="N1064" i="3" s="1"/>
  <c r="M1068" i="3"/>
  <c r="N1068" i="3" s="1"/>
  <c r="M1071" i="3"/>
  <c r="N1071" i="3" s="1"/>
  <c r="M1075" i="3"/>
  <c r="N1075" i="3" s="1"/>
  <c r="M1078" i="3"/>
  <c r="N1078" i="3" s="1"/>
  <c r="M978" i="3"/>
  <c r="N978" i="3" s="1"/>
  <c r="M984" i="3"/>
  <c r="N984" i="3" s="1"/>
  <c r="M988" i="3"/>
  <c r="N988" i="3" s="1"/>
  <c r="M991" i="3"/>
  <c r="N991" i="3" s="1"/>
  <c r="M994" i="3"/>
  <c r="N994" i="3" s="1"/>
  <c r="M1000" i="3"/>
  <c r="N1000" i="3" s="1"/>
  <c r="M1004" i="3"/>
  <c r="N1004" i="3" s="1"/>
  <c r="M1007" i="3"/>
  <c r="N1007" i="3" s="1"/>
  <c r="M1010" i="3"/>
  <c r="N1010" i="3" s="1"/>
  <c r="M1016" i="3"/>
  <c r="N1016" i="3" s="1"/>
  <c r="M1020" i="3"/>
  <c r="N1020" i="3" s="1"/>
  <c r="M1023" i="3"/>
  <c r="N1023" i="3" s="1"/>
  <c r="M1026" i="3"/>
  <c r="N1026" i="3" s="1"/>
  <c r="M1032" i="3"/>
  <c r="N1032" i="3" s="1"/>
  <c r="M1036" i="3"/>
  <c r="N1036" i="3" s="1"/>
  <c r="M1039" i="3"/>
  <c r="N1039" i="3" s="1"/>
  <c r="M1042" i="3"/>
  <c r="N1042" i="3" s="1"/>
  <c r="M1048" i="3"/>
  <c r="N1048" i="3" s="1"/>
  <c r="M1052" i="3"/>
  <c r="N1052" i="3" s="1"/>
  <c r="M1055" i="3"/>
  <c r="N1055" i="3" s="1"/>
  <c r="M1058" i="3"/>
  <c r="N1058" i="3" s="1"/>
  <c r="M1065" i="3"/>
  <c r="N1065" i="3" s="1"/>
  <c r="M1069" i="3"/>
  <c r="N1069" i="3" s="1"/>
  <c r="M1072" i="3"/>
  <c r="N1072" i="3" s="1"/>
  <c r="M1076" i="3"/>
  <c r="N1076" i="3" s="1"/>
  <c r="M1079" i="3"/>
  <c r="N1079" i="3" s="1"/>
  <c r="M979" i="3"/>
  <c r="N979" i="3" s="1"/>
  <c r="M982" i="3"/>
  <c r="N982" i="3" s="1"/>
  <c r="M985" i="3"/>
  <c r="N985" i="3" s="1"/>
  <c r="M989" i="3"/>
  <c r="N989" i="3" s="1"/>
  <c r="M995" i="3"/>
  <c r="N995" i="3" s="1"/>
  <c r="M998" i="3"/>
  <c r="N998" i="3" s="1"/>
  <c r="M1001" i="3"/>
  <c r="N1001" i="3" s="1"/>
  <c r="M1005" i="3"/>
  <c r="N1005" i="3" s="1"/>
  <c r="M1011" i="3"/>
  <c r="N1011" i="3" s="1"/>
  <c r="M1014" i="3"/>
  <c r="N1014" i="3" s="1"/>
  <c r="M1017" i="3"/>
  <c r="N1017" i="3" s="1"/>
  <c r="M1021" i="3"/>
  <c r="N1021" i="3" s="1"/>
  <c r="M1027" i="3"/>
  <c r="N1027" i="3" s="1"/>
  <c r="M1030" i="3"/>
  <c r="N1030" i="3" s="1"/>
  <c r="M1033" i="3"/>
  <c r="N1033" i="3" s="1"/>
  <c r="M1037" i="3"/>
  <c r="N1037" i="3" s="1"/>
  <c r="M1043" i="3"/>
  <c r="N1043" i="3" s="1"/>
  <c r="M1046" i="3"/>
  <c r="N1046" i="3" s="1"/>
  <c r="M1049" i="3"/>
  <c r="N1049" i="3" s="1"/>
  <c r="M1053" i="3"/>
  <c r="N1053" i="3" s="1"/>
  <c r="M1059" i="3"/>
  <c r="N1059" i="3" s="1"/>
  <c r="M1062" i="3"/>
  <c r="N1062" i="3" s="1"/>
  <c r="M1066" i="3"/>
  <c r="N1066" i="3" s="1"/>
  <c r="M1073" i="3"/>
  <c r="N1073" i="3" s="1"/>
  <c r="M1077" i="3"/>
  <c r="N1077" i="3" s="1"/>
  <c r="M552" i="3"/>
  <c r="N552" i="3" s="1"/>
  <c r="M556" i="3"/>
  <c r="N556" i="3" s="1"/>
  <c r="M560" i="3"/>
  <c r="N560" i="3" s="1"/>
  <c r="M564" i="3"/>
  <c r="N564" i="3" s="1"/>
  <c r="M568" i="3"/>
  <c r="N568" i="3" s="1"/>
  <c r="M553" i="3"/>
  <c r="N553" i="3" s="1"/>
  <c r="M557" i="3"/>
  <c r="N557" i="3" s="1"/>
  <c r="M561" i="3"/>
  <c r="N561" i="3" s="1"/>
  <c r="M565" i="3"/>
  <c r="N565" i="3" s="1"/>
  <c r="M569" i="3"/>
  <c r="N569" i="3" s="1"/>
  <c r="M554" i="3"/>
  <c r="N554" i="3" s="1"/>
  <c r="M558" i="3"/>
  <c r="N558" i="3" s="1"/>
  <c r="M562" i="3"/>
  <c r="N562" i="3" s="1"/>
  <c r="M566" i="3"/>
  <c r="N566" i="3" s="1"/>
  <c r="M570" i="3"/>
  <c r="N570" i="3" s="1"/>
  <c r="M559" i="3"/>
  <c r="N559" i="3" s="1"/>
  <c r="M563" i="3"/>
  <c r="N563" i="3" s="1"/>
  <c r="M567" i="3"/>
  <c r="N567" i="3" s="1"/>
  <c r="M555" i="3"/>
  <c r="N555" i="3" s="1"/>
  <c r="M571" i="3"/>
  <c r="N571" i="3" s="1"/>
  <c r="M297" i="3"/>
  <c r="N297" i="3" s="1"/>
  <c r="M294" i="3"/>
  <c r="N294" i="3" s="1"/>
  <c r="M298" i="3"/>
  <c r="N298" i="3" s="1"/>
  <c r="M293" i="3"/>
  <c r="N293" i="3" s="1"/>
  <c r="M300" i="3"/>
  <c r="N300" i="3" s="1"/>
  <c r="M295" i="3"/>
  <c r="N295" i="3" s="1"/>
  <c r="M296" i="3"/>
  <c r="N296" i="3" s="1"/>
  <c r="M299" i="3"/>
  <c r="N299" i="3" s="1"/>
  <c r="M174" i="3"/>
  <c r="N174" i="3" s="1"/>
  <c r="M177" i="3"/>
  <c r="N177" i="3" s="1"/>
  <c r="M181" i="3"/>
  <c r="N181" i="3" s="1"/>
  <c r="M185" i="3"/>
  <c r="N185" i="3" s="1"/>
  <c r="M189" i="3"/>
  <c r="N189" i="3" s="1"/>
  <c r="M193" i="3"/>
  <c r="N193" i="3" s="1"/>
  <c r="M197" i="3"/>
  <c r="N197" i="3" s="1"/>
  <c r="M178" i="3"/>
  <c r="N178" i="3" s="1"/>
  <c r="M182" i="3"/>
  <c r="N182" i="3" s="1"/>
  <c r="M186" i="3"/>
  <c r="N186" i="3" s="1"/>
  <c r="M190" i="3"/>
  <c r="N190" i="3" s="1"/>
  <c r="M194" i="3"/>
  <c r="N194" i="3" s="1"/>
  <c r="M198" i="3"/>
  <c r="N198" i="3" s="1"/>
  <c r="M173" i="3"/>
  <c r="N173" i="3" s="1"/>
  <c r="M180" i="3"/>
  <c r="N180" i="3" s="1"/>
  <c r="M188" i="3"/>
  <c r="N188" i="3" s="1"/>
  <c r="M196" i="3"/>
  <c r="N196" i="3" s="1"/>
  <c r="M175" i="3"/>
  <c r="N175" i="3" s="1"/>
  <c r="M183" i="3"/>
  <c r="N183" i="3" s="1"/>
  <c r="M191" i="3"/>
  <c r="N191" i="3" s="1"/>
  <c r="M199" i="3"/>
  <c r="N199" i="3" s="1"/>
  <c r="M176" i="3"/>
  <c r="N176" i="3" s="1"/>
  <c r="M184" i="3"/>
  <c r="N184" i="3" s="1"/>
  <c r="M192" i="3"/>
  <c r="N192" i="3" s="1"/>
  <c r="M179" i="3"/>
  <c r="N179" i="3" s="1"/>
  <c r="M187" i="3"/>
  <c r="N187" i="3" s="1"/>
  <c r="M195" i="3"/>
  <c r="N195" i="3" s="1"/>
  <c r="M28499" i="3"/>
  <c r="N28499" i="3" s="1"/>
  <c r="M28494" i="3"/>
  <c r="N28494" i="3" s="1"/>
  <c r="M28491" i="3"/>
  <c r="N28491" i="3" s="1"/>
  <c r="M28486" i="3"/>
  <c r="N28486" i="3" s="1"/>
  <c r="M28483" i="3"/>
  <c r="N28483" i="3" s="1"/>
  <c r="M28478" i="3"/>
  <c r="N28478" i="3" s="1"/>
  <c r="M28475" i="3"/>
  <c r="N28475" i="3" s="1"/>
  <c r="M28470" i="3"/>
  <c r="N28470" i="3" s="1"/>
  <c r="M28467" i="3"/>
  <c r="N28467" i="3" s="1"/>
  <c r="M28462" i="3"/>
  <c r="N28462" i="3" s="1"/>
  <c r="M28459" i="3"/>
  <c r="N28459" i="3" s="1"/>
  <c r="M28454" i="3"/>
  <c r="N28454" i="3" s="1"/>
  <c r="M28451" i="3"/>
  <c r="N28451" i="3" s="1"/>
  <c r="M28443" i="3"/>
  <c r="N28443" i="3" s="1"/>
  <c r="M28438" i="3"/>
  <c r="N28438" i="3" s="1"/>
  <c r="M28435" i="3"/>
  <c r="N28435" i="3" s="1"/>
  <c r="M28430" i="3"/>
  <c r="N28430" i="3" s="1"/>
  <c r="M28427" i="3"/>
  <c r="N28427" i="3" s="1"/>
  <c r="M28422" i="3"/>
  <c r="N28422" i="3" s="1"/>
  <c r="M28419" i="3"/>
  <c r="N28419" i="3" s="1"/>
  <c r="M28414" i="3"/>
  <c r="N28414" i="3" s="1"/>
  <c r="M28411" i="3"/>
  <c r="N28411" i="3" s="1"/>
  <c r="M28406" i="3"/>
  <c r="N28406" i="3" s="1"/>
  <c r="M28403" i="3"/>
  <c r="N28403" i="3" s="1"/>
  <c r="M28398" i="3"/>
  <c r="N28398" i="3" s="1"/>
  <c r="M28395" i="3"/>
  <c r="N28395" i="3" s="1"/>
  <c r="M28390" i="3"/>
  <c r="N28390" i="3" s="1"/>
  <c r="M28387" i="3"/>
  <c r="N28387" i="3" s="1"/>
  <c r="M28382" i="3"/>
  <c r="N28382" i="3" s="1"/>
  <c r="M28374" i="3"/>
  <c r="N28374" i="3" s="1"/>
  <c r="M28366" i="3"/>
  <c r="N28366" i="3" s="1"/>
  <c r="M28363" i="3"/>
  <c r="N28363" i="3" s="1"/>
  <c r="M28358" i="3"/>
  <c r="N28358" i="3" s="1"/>
  <c r="M28355" i="3"/>
  <c r="N28355" i="3" s="1"/>
  <c r="M28350" i="3"/>
  <c r="N28350" i="3" s="1"/>
  <c r="M28347" i="3"/>
  <c r="N28347" i="3" s="1"/>
  <c r="M28342" i="3"/>
  <c r="N28342" i="3" s="1"/>
  <c r="M28339" i="3"/>
  <c r="N28339" i="3" s="1"/>
  <c r="M28334" i="3"/>
  <c r="N28334" i="3" s="1"/>
  <c r="M28331" i="3"/>
  <c r="N28331" i="3" s="1"/>
  <c r="M28326" i="3"/>
  <c r="N28326" i="3" s="1"/>
  <c r="M28323" i="3"/>
  <c r="N28323" i="3" s="1"/>
  <c r="M28318" i="3"/>
  <c r="N28318" i="3" s="1"/>
  <c r="M28315" i="3"/>
  <c r="N28315" i="3" s="1"/>
  <c r="M28310" i="3"/>
  <c r="N28310" i="3" s="1"/>
  <c r="M28307" i="3"/>
  <c r="N28307" i="3" s="1"/>
  <c r="M28302" i="3"/>
  <c r="N28302" i="3" s="1"/>
  <c r="M28299" i="3"/>
  <c r="N28299" i="3" s="1"/>
  <c r="M28294" i="3"/>
  <c r="N28294" i="3" s="1"/>
  <c r="M28291" i="3"/>
  <c r="N28291" i="3" s="1"/>
  <c r="M28286" i="3"/>
  <c r="N28286" i="3" s="1"/>
  <c r="M28283" i="3"/>
  <c r="N28283" i="3" s="1"/>
  <c r="M28278" i="3"/>
  <c r="N28278" i="3" s="1"/>
  <c r="M28275" i="3"/>
  <c r="N28275" i="3" s="1"/>
  <c r="M28270" i="3"/>
  <c r="N28270" i="3" s="1"/>
  <c r="M28262" i="3"/>
  <c r="N28262" i="3" s="1"/>
  <c r="M28259" i="3"/>
  <c r="N28259" i="3" s="1"/>
  <c r="M28254" i="3"/>
  <c r="N28254" i="3" s="1"/>
  <c r="M28251" i="3"/>
  <c r="N28251" i="3" s="1"/>
  <c r="M28246" i="3"/>
  <c r="N28246" i="3" s="1"/>
  <c r="M28243" i="3"/>
  <c r="N28243" i="3" s="1"/>
  <c r="M28238" i="3"/>
  <c r="N28238" i="3" s="1"/>
  <c r="M28235" i="3"/>
  <c r="N28235" i="3" s="1"/>
  <c r="M28230" i="3"/>
  <c r="N28230" i="3" s="1"/>
  <c r="M28227" i="3"/>
  <c r="N28227" i="3" s="1"/>
  <c r="M28222" i="3"/>
  <c r="N28222" i="3" s="1"/>
  <c r="M28219" i="3"/>
  <c r="N28219" i="3" s="1"/>
  <c r="M28214" i="3"/>
  <c r="N28214" i="3" s="1"/>
  <c r="M28211" i="3"/>
  <c r="N28211" i="3" s="1"/>
  <c r="M28206" i="3"/>
  <c r="N28206" i="3" s="1"/>
  <c r="M28198" i="3"/>
  <c r="N28198" i="3" s="1"/>
  <c r="M28195" i="3"/>
  <c r="N28195" i="3" s="1"/>
  <c r="M28190" i="3"/>
  <c r="N28190" i="3" s="1"/>
  <c r="M28187" i="3"/>
  <c r="N28187" i="3" s="1"/>
  <c r="M28182" i="3"/>
  <c r="N28182" i="3" s="1"/>
  <c r="M28179" i="3"/>
  <c r="N28179" i="3" s="1"/>
  <c r="M28174" i="3"/>
  <c r="N28174" i="3" s="1"/>
  <c r="M28171" i="3"/>
  <c r="N28171" i="3" s="1"/>
  <c r="M28166" i="3"/>
  <c r="N28166" i="3" s="1"/>
  <c r="M28163" i="3"/>
  <c r="N28163" i="3" s="1"/>
  <c r="M28158" i="3"/>
  <c r="N28158" i="3" s="1"/>
  <c r="M28155" i="3"/>
  <c r="N28155" i="3" s="1"/>
  <c r="M28150" i="3"/>
  <c r="N28150" i="3" s="1"/>
  <c r="M28147" i="3"/>
  <c r="N28147" i="3" s="1"/>
  <c r="M28139" i="3"/>
  <c r="N28139" i="3" s="1"/>
  <c r="M28134" i="3"/>
  <c r="N28134" i="3" s="1"/>
  <c r="M28131" i="3"/>
  <c r="N28131" i="3" s="1"/>
  <c r="M28126" i="3"/>
  <c r="N28126" i="3" s="1"/>
  <c r="M28123" i="3"/>
  <c r="N28123" i="3" s="1"/>
  <c r="M28118" i="3"/>
  <c r="N28118" i="3" s="1"/>
  <c r="M28115" i="3"/>
  <c r="N28115" i="3" s="1"/>
  <c r="M28110" i="3"/>
  <c r="N28110" i="3" s="1"/>
  <c r="M28107" i="3"/>
  <c r="N28107" i="3" s="1"/>
  <c r="M28102" i="3"/>
  <c r="N28102" i="3" s="1"/>
  <c r="M28099" i="3"/>
  <c r="N28099" i="3" s="1"/>
  <c r="M28094" i="3"/>
  <c r="N28094" i="3" s="1"/>
  <c r="M28091" i="3"/>
  <c r="N28091" i="3" s="1"/>
  <c r="M28086" i="3"/>
  <c r="N28086" i="3" s="1"/>
  <c r="M28083" i="3"/>
  <c r="N28083" i="3" s="1"/>
  <c r="M28078" i="3"/>
  <c r="N28078" i="3" s="1"/>
  <c r="M28075" i="3"/>
  <c r="N28075" i="3" s="1"/>
  <c r="M28070" i="3"/>
  <c r="N28070" i="3" s="1"/>
  <c r="M28062" i="3"/>
  <c r="N28062" i="3" s="1"/>
  <c r="M28059" i="3"/>
  <c r="N28059" i="3" s="1"/>
  <c r="M28054" i="3"/>
  <c r="N28054" i="3" s="1"/>
  <c r="M28051" i="3"/>
  <c r="N28051" i="3" s="1"/>
  <c r="M28043" i="3"/>
  <c r="N28043" i="3" s="1"/>
  <c r="M28038" i="3"/>
  <c r="N28038" i="3" s="1"/>
  <c r="M28035" i="3"/>
  <c r="N28035" i="3" s="1"/>
  <c r="M28030" i="3"/>
  <c r="N28030" i="3" s="1"/>
  <c r="M28027" i="3"/>
  <c r="N28027" i="3" s="1"/>
  <c r="M28022" i="3"/>
  <c r="N28022" i="3" s="1"/>
  <c r="M28019" i="3"/>
  <c r="N28019" i="3" s="1"/>
  <c r="M28014" i="3"/>
  <c r="N28014" i="3" s="1"/>
  <c r="M28011" i="3"/>
  <c r="N28011" i="3" s="1"/>
  <c r="M28006" i="3"/>
  <c r="N28006" i="3" s="1"/>
  <c r="M28003" i="3"/>
  <c r="N28003" i="3" s="1"/>
  <c r="M27998" i="3"/>
  <c r="N27998" i="3" s="1"/>
  <c r="M27995" i="3"/>
  <c r="N27995" i="3" s="1"/>
  <c r="M27990" i="3"/>
  <c r="N27990" i="3" s="1"/>
  <c r="M27987" i="3"/>
  <c r="N27987" i="3" s="1"/>
  <c r="M27982" i="3"/>
  <c r="N27982" i="3" s="1"/>
  <c r="M27979" i="3"/>
  <c r="N27979" i="3" s="1"/>
  <c r="M27974" i="3"/>
  <c r="N27974" i="3" s="1"/>
  <c r="M27971" i="3"/>
  <c r="N27971" i="3" s="1"/>
  <c r="M27966" i="3"/>
  <c r="N27966" i="3" s="1"/>
  <c r="M27963" i="3"/>
  <c r="N27963" i="3" s="1"/>
  <c r="M27958" i="3"/>
  <c r="N27958" i="3" s="1"/>
  <c r="M27955" i="3"/>
  <c r="N27955" i="3" s="1"/>
  <c r="M27950" i="3"/>
  <c r="N27950" i="3" s="1"/>
  <c r="M27947" i="3"/>
  <c r="N27947" i="3" s="1"/>
  <c r="M27942" i="3"/>
  <c r="N27942" i="3" s="1"/>
  <c r="M27939" i="3"/>
  <c r="N27939" i="3" s="1"/>
  <c r="M27934" i="3"/>
  <c r="N27934" i="3" s="1"/>
  <c r="M27931" i="3"/>
  <c r="N27931" i="3" s="1"/>
  <c r="M27926" i="3"/>
  <c r="N27926" i="3" s="1"/>
  <c r="M27923" i="3"/>
  <c r="N27923" i="3" s="1"/>
  <c r="M27918" i="3"/>
  <c r="N27918" i="3" s="1"/>
  <c r="M27915" i="3"/>
  <c r="N27915" i="3" s="1"/>
  <c r="M27910" i="3"/>
  <c r="N27910" i="3" s="1"/>
  <c r="M27907" i="3"/>
  <c r="N27907" i="3" s="1"/>
  <c r="M27902" i="3"/>
  <c r="N27902" i="3" s="1"/>
  <c r="M27899" i="3"/>
  <c r="N27899" i="3" s="1"/>
  <c r="M27894" i="3"/>
  <c r="N27894" i="3" s="1"/>
  <c r="M27891" i="3"/>
  <c r="N27891" i="3" s="1"/>
  <c r="M27886" i="3"/>
  <c r="N27886" i="3" s="1"/>
  <c r="M27883" i="3"/>
  <c r="N27883" i="3" s="1"/>
  <c r="M27878" i="3"/>
  <c r="N27878" i="3" s="1"/>
  <c r="M27875" i="3"/>
  <c r="N27875" i="3" s="1"/>
  <c r="M27870" i="3"/>
  <c r="N27870" i="3" s="1"/>
  <c r="M27867" i="3"/>
  <c r="N27867" i="3" s="1"/>
  <c r="M27862" i="3"/>
  <c r="N27862" i="3" s="1"/>
  <c r="M27859" i="3"/>
  <c r="N27859" i="3" s="1"/>
  <c r="M27854" i="3"/>
  <c r="N27854" i="3" s="1"/>
  <c r="M27851" i="3"/>
  <c r="N27851" i="3" s="1"/>
  <c r="M27846" i="3"/>
  <c r="N27846" i="3" s="1"/>
  <c r="M27843" i="3"/>
  <c r="N27843" i="3" s="1"/>
  <c r="M27838" i="3"/>
  <c r="N27838" i="3" s="1"/>
  <c r="M27835" i="3"/>
  <c r="N27835" i="3" s="1"/>
  <c r="M27830" i="3"/>
  <c r="N27830" i="3" s="1"/>
  <c r="M27827" i="3"/>
  <c r="N27827" i="3" s="1"/>
  <c r="M27822" i="3"/>
  <c r="N27822" i="3" s="1"/>
  <c r="M27819" i="3"/>
  <c r="N27819" i="3" s="1"/>
  <c r="M27814" i="3"/>
  <c r="N27814" i="3" s="1"/>
  <c r="M27811" i="3"/>
  <c r="N27811" i="3" s="1"/>
  <c r="M27806" i="3"/>
  <c r="N27806" i="3" s="1"/>
  <c r="M27803" i="3"/>
  <c r="N27803" i="3" s="1"/>
  <c r="M27798" i="3"/>
  <c r="N27798" i="3" s="1"/>
  <c r="M27795" i="3"/>
  <c r="N27795" i="3" s="1"/>
  <c r="M27790" i="3"/>
  <c r="N27790" i="3" s="1"/>
  <c r="M27787" i="3"/>
  <c r="N27787" i="3" s="1"/>
  <c r="M27782" i="3"/>
  <c r="N27782" i="3" s="1"/>
  <c r="M27779" i="3"/>
  <c r="N27779" i="3" s="1"/>
  <c r="M27774" i="3"/>
  <c r="N27774" i="3" s="1"/>
  <c r="M27771" i="3"/>
  <c r="N27771" i="3" s="1"/>
  <c r="M27766" i="3"/>
  <c r="N27766" i="3" s="1"/>
  <c r="M27763" i="3"/>
  <c r="N27763" i="3" s="1"/>
  <c r="M27758" i="3"/>
  <c r="N27758" i="3" s="1"/>
  <c r="M27755" i="3"/>
  <c r="N27755" i="3" s="1"/>
  <c r="M27750" i="3"/>
  <c r="N27750" i="3" s="1"/>
  <c r="M27747" i="3"/>
  <c r="N27747" i="3" s="1"/>
  <c r="M27742" i="3"/>
  <c r="N27742" i="3" s="1"/>
  <c r="M27739" i="3"/>
  <c r="N27739" i="3" s="1"/>
  <c r="M27734" i="3"/>
  <c r="N27734" i="3" s="1"/>
  <c r="M27731" i="3"/>
  <c r="N27731" i="3" s="1"/>
  <c r="M27726" i="3"/>
  <c r="N27726" i="3" s="1"/>
  <c r="M27723" i="3"/>
  <c r="N27723" i="3" s="1"/>
  <c r="M27718" i="3"/>
  <c r="N27718" i="3" s="1"/>
  <c r="M27715" i="3"/>
  <c r="N27715" i="3" s="1"/>
  <c r="M27710" i="3"/>
  <c r="N27710" i="3" s="1"/>
  <c r="M27707" i="3"/>
  <c r="N27707" i="3" s="1"/>
  <c r="M27702" i="3"/>
  <c r="N27702" i="3" s="1"/>
  <c r="M27699" i="3"/>
  <c r="N27699" i="3" s="1"/>
  <c r="M27694" i="3"/>
  <c r="N27694" i="3" s="1"/>
  <c r="M27691" i="3"/>
  <c r="N27691" i="3" s="1"/>
  <c r="M27686" i="3"/>
  <c r="N27686" i="3" s="1"/>
  <c r="M27683" i="3"/>
  <c r="N27683" i="3" s="1"/>
  <c r="M27678" i="3"/>
  <c r="N27678" i="3" s="1"/>
  <c r="M27675" i="3"/>
  <c r="N27675" i="3" s="1"/>
  <c r="M27670" i="3"/>
  <c r="N27670" i="3" s="1"/>
  <c r="M27667" i="3"/>
  <c r="N27667" i="3" s="1"/>
  <c r="M27662" i="3"/>
  <c r="N27662" i="3" s="1"/>
  <c r="M27659" i="3"/>
  <c r="N27659" i="3" s="1"/>
  <c r="M27654" i="3"/>
  <c r="N27654" i="3" s="1"/>
  <c r="M27646" i="3"/>
  <c r="N27646" i="3" s="1"/>
  <c r="M27643" i="3"/>
  <c r="N27643" i="3" s="1"/>
  <c r="M27638" i="3"/>
  <c r="N27638" i="3" s="1"/>
  <c r="M27635" i="3"/>
  <c r="N27635" i="3" s="1"/>
  <c r="M27630" i="3"/>
  <c r="N27630" i="3" s="1"/>
  <c r="M27627" i="3"/>
  <c r="N27627" i="3" s="1"/>
  <c r="M27622" i="3"/>
  <c r="N27622" i="3" s="1"/>
  <c r="M27619" i="3"/>
  <c r="N27619" i="3" s="1"/>
  <c r="M27611" i="3"/>
  <c r="N27611" i="3" s="1"/>
  <c r="M27603" i="3"/>
  <c r="N27603" i="3" s="1"/>
  <c r="M27598" i="3"/>
  <c r="N27598" i="3" s="1"/>
  <c r="M27595" i="3"/>
  <c r="N27595" i="3" s="1"/>
  <c r="M27590" i="3"/>
  <c r="N27590" i="3" s="1"/>
  <c r="M27587" i="3"/>
  <c r="N27587" i="3" s="1"/>
  <c r="M27582" i="3"/>
  <c r="N27582" i="3" s="1"/>
  <c r="M27579" i="3"/>
  <c r="N27579" i="3" s="1"/>
  <c r="M27574" i="3"/>
  <c r="N27574" i="3" s="1"/>
  <c r="M27571" i="3"/>
  <c r="N27571" i="3" s="1"/>
  <c r="M27566" i="3"/>
  <c r="N27566" i="3" s="1"/>
  <c r="M27563" i="3"/>
  <c r="N27563" i="3" s="1"/>
  <c r="M27558" i="3"/>
  <c r="N27558" i="3" s="1"/>
  <c r="M27555" i="3"/>
  <c r="N27555" i="3" s="1"/>
  <c r="M27550" i="3"/>
  <c r="N27550" i="3" s="1"/>
  <c r="M27542" i="3"/>
  <c r="N27542" i="3" s="1"/>
  <c r="M27539" i="3"/>
  <c r="N27539" i="3" s="1"/>
  <c r="M27534" i="3"/>
  <c r="N27534" i="3" s="1"/>
  <c r="M27531" i="3"/>
  <c r="N27531" i="3" s="1"/>
  <c r="M27526" i="3"/>
  <c r="N27526" i="3" s="1"/>
  <c r="M27523" i="3"/>
  <c r="N27523" i="3" s="1"/>
  <c r="M27518" i="3"/>
  <c r="N27518" i="3" s="1"/>
  <c r="M27515" i="3"/>
  <c r="N27515" i="3" s="1"/>
  <c r="M27510" i="3"/>
  <c r="N27510" i="3" s="1"/>
  <c r="M27507" i="3"/>
  <c r="N27507" i="3" s="1"/>
  <c r="M27502" i="3"/>
  <c r="N27502" i="3" s="1"/>
  <c r="M27499" i="3"/>
  <c r="N27499" i="3" s="1"/>
  <c r="M27494" i="3"/>
  <c r="N27494" i="3" s="1"/>
  <c r="M27486" i="3"/>
  <c r="N27486" i="3" s="1"/>
  <c r="M27483" i="3"/>
  <c r="N27483" i="3" s="1"/>
  <c r="M27478" i="3"/>
  <c r="N27478" i="3" s="1"/>
  <c r="M27475" i="3"/>
  <c r="N27475" i="3" s="1"/>
  <c r="M27470" i="3"/>
  <c r="N27470" i="3" s="1"/>
  <c r="M27467" i="3"/>
  <c r="N27467" i="3" s="1"/>
  <c r="M27462" i="3"/>
  <c r="N27462" i="3" s="1"/>
  <c r="M27459" i="3"/>
  <c r="N27459" i="3" s="1"/>
  <c r="M27454" i="3"/>
  <c r="N27454" i="3" s="1"/>
  <c r="M27451" i="3"/>
  <c r="N27451" i="3" s="1"/>
  <c r="M27446" i="3"/>
  <c r="N27446" i="3" s="1"/>
  <c r="M27443" i="3"/>
  <c r="N27443" i="3" s="1"/>
  <c r="M27438" i="3"/>
  <c r="N27438" i="3" s="1"/>
  <c r="M27435" i="3"/>
  <c r="N27435" i="3" s="1"/>
  <c r="M27430" i="3"/>
  <c r="N27430" i="3" s="1"/>
  <c r="M27422" i="3"/>
  <c r="N27422" i="3" s="1"/>
  <c r="M27419" i="3"/>
  <c r="N27419" i="3" s="1"/>
  <c r="M27411" i="3"/>
  <c r="N27411" i="3" s="1"/>
  <c r="M27406" i="3"/>
  <c r="N27406" i="3" s="1"/>
  <c r="M27403" i="3"/>
  <c r="N27403" i="3" s="1"/>
  <c r="M27398" i="3"/>
  <c r="N27398" i="3" s="1"/>
  <c r="M27390" i="3"/>
  <c r="N27390" i="3" s="1"/>
  <c r="M27387" i="3"/>
  <c r="N27387" i="3" s="1"/>
  <c r="M27382" i="3"/>
  <c r="N27382" i="3" s="1"/>
  <c r="M27379" i="3"/>
  <c r="N27379" i="3" s="1"/>
  <c r="M27374" i="3"/>
  <c r="N27374" i="3" s="1"/>
  <c r="M27371" i="3"/>
  <c r="N27371" i="3" s="1"/>
  <c r="M27366" i="3"/>
  <c r="N27366" i="3" s="1"/>
  <c r="M27363" i="3"/>
  <c r="N27363" i="3" s="1"/>
  <c r="M27358" i="3"/>
  <c r="N27358" i="3" s="1"/>
  <c r="M27355" i="3"/>
  <c r="N27355" i="3" s="1"/>
  <c r="M27350" i="3"/>
  <c r="N27350" i="3" s="1"/>
  <c r="M27347" i="3"/>
  <c r="N27347" i="3" s="1"/>
  <c r="M27342" i="3"/>
  <c r="N27342" i="3" s="1"/>
  <c r="M27334" i="3"/>
  <c r="N27334" i="3" s="1"/>
  <c r="M27331" i="3"/>
  <c r="N27331" i="3" s="1"/>
  <c r="M27326" i="3"/>
  <c r="N27326" i="3" s="1"/>
  <c r="M27318" i="3"/>
  <c r="N27318" i="3" s="1"/>
  <c r="M27315" i="3"/>
  <c r="N27315" i="3" s="1"/>
  <c r="M27310" i="3"/>
  <c r="N27310" i="3" s="1"/>
  <c r="M27302" i="3"/>
  <c r="N27302" i="3" s="1"/>
  <c r="M27299" i="3"/>
  <c r="N27299" i="3" s="1"/>
  <c r="M27291" i="3"/>
  <c r="N27291" i="3" s="1"/>
  <c r="M27286" i="3"/>
  <c r="N27286" i="3" s="1"/>
  <c r="M27283" i="3"/>
  <c r="N27283" i="3" s="1"/>
  <c r="M27278" i="3"/>
  <c r="N27278" i="3" s="1"/>
  <c r="M27275" i="3"/>
  <c r="N27275" i="3" s="1"/>
  <c r="M27270" i="3"/>
  <c r="N27270" i="3" s="1"/>
  <c r="M27267" i="3"/>
  <c r="N27267" i="3" s="1"/>
  <c r="M27259" i="3"/>
  <c r="N27259" i="3" s="1"/>
  <c r="M27254" i="3"/>
  <c r="N27254" i="3" s="1"/>
  <c r="M27251" i="3"/>
  <c r="N27251" i="3" s="1"/>
  <c r="M27246" i="3"/>
  <c r="N27246" i="3" s="1"/>
  <c r="M27243" i="3"/>
  <c r="N27243" i="3" s="1"/>
  <c r="M27238" i="3"/>
  <c r="N27238" i="3" s="1"/>
  <c r="M27230" i="3"/>
  <c r="N27230" i="3" s="1"/>
  <c r="M27227" i="3"/>
  <c r="N27227" i="3" s="1"/>
  <c r="M27222" i="3"/>
  <c r="N27222" i="3" s="1"/>
  <c r="M27214" i="3"/>
  <c r="N27214" i="3" s="1"/>
  <c r="M27211" i="3"/>
  <c r="N27211" i="3" s="1"/>
  <c r="M27206" i="3"/>
  <c r="N27206" i="3" s="1"/>
  <c r="M27198" i="3"/>
  <c r="N27198" i="3" s="1"/>
  <c r="M27195" i="3"/>
  <c r="N27195" i="3" s="1"/>
  <c r="M27190" i="3"/>
  <c r="N27190" i="3" s="1"/>
  <c r="M27187" i="3"/>
  <c r="N27187" i="3" s="1"/>
  <c r="M27182" i="3"/>
  <c r="N27182" i="3" s="1"/>
  <c r="M27179" i="3"/>
  <c r="N27179" i="3" s="1"/>
  <c r="M27174" i="3"/>
  <c r="N27174" i="3" s="1"/>
  <c r="M27171" i="3"/>
  <c r="N27171" i="3" s="1"/>
  <c r="M27166" i="3"/>
  <c r="N27166" i="3" s="1"/>
  <c r="M27163" i="3"/>
  <c r="N27163" i="3" s="1"/>
  <c r="M27158" i="3"/>
  <c r="N27158" i="3" s="1"/>
  <c r="M27155" i="3"/>
  <c r="N27155" i="3" s="1"/>
  <c r="M27150" i="3"/>
  <c r="N27150" i="3" s="1"/>
  <c r="M27147" i="3"/>
  <c r="N27147" i="3" s="1"/>
  <c r="M27142" i="3"/>
  <c r="N27142" i="3" s="1"/>
  <c r="M27139" i="3"/>
  <c r="N27139" i="3" s="1"/>
  <c r="M27134" i="3"/>
  <c r="N27134" i="3" s="1"/>
  <c r="M27131" i="3"/>
  <c r="N27131" i="3" s="1"/>
  <c r="M27123" i="3"/>
  <c r="N27123" i="3" s="1"/>
  <c r="M27118" i="3"/>
  <c r="N27118" i="3" s="1"/>
  <c r="M27115" i="3"/>
  <c r="N27115" i="3" s="1"/>
  <c r="M27110" i="3"/>
  <c r="N27110" i="3" s="1"/>
  <c r="M27107" i="3"/>
  <c r="N27107" i="3" s="1"/>
  <c r="M27102" i="3"/>
  <c r="N27102" i="3" s="1"/>
  <c r="M27099" i="3"/>
  <c r="N27099" i="3" s="1"/>
  <c r="M27094" i="3"/>
  <c r="N27094" i="3" s="1"/>
  <c r="M27091" i="3"/>
  <c r="N27091" i="3" s="1"/>
  <c r="M27086" i="3"/>
  <c r="N27086" i="3" s="1"/>
  <c r="M27083" i="3"/>
  <c r="N27083" i="3" s="1"/>
  <c r="M27078" i="3"/>
  <c r="N27078" i="3" s="1"/>
  <c r="M27075" i="3"/>
  <c r="N27075" i="3" s="1"/>
  <c r="M27070" i="3"/>
  <c r="N27070" i="3" s="1"/>
  <c r="M27067" i="3"/>
  <c r="N27067" i="3" s="1"/>
  <c r="M27062" i="3"/>
  <c r="N27062" i="3" s="1"/>
  <c r="M27054" i="3"/>
  <c r="N27054" i="3" s="1"/>
  <c r="M27051" i="3"/>
  <c r="N27051" i="3" s="1"/>
  <c r="M27046" i="3"/>
  <c r="N27046" i="3" s="1"/>
  <c r="M27035" i="3"/>
  <c r="N27035" i="3" s="1"/>
  <c r="M27030" i="3"/>
  <c r="N27030" i="3" s="1"/>
  <c r="M27027" i="3"/>
  <c r="N27027" i="3" s="1"/>
  <c r="M27022" i="3"/>
  <c r="N27022" i="3" s="1"/>
  <c r="M27019" i="3"/>
  <c r="N27019" i="3" s="1"/>
  <c r="M27014" i="3"/>
  <c r="N27014" i="3" s="1"/>
  <c r="M27011" i="3"/>
  <c r="N27011" i="3" s="1"/>
  <c r="M27006" i="3"/>
  <c r="N27006" i="3" s="1"/>
  <c r="M27003" i="3"/>
  <c r="N27003" i="3" s="1"/>
  <c r="M26998" i="3"/>
  <c r="N26998" i="3" s="1"/>
  <c r="M26995" i="3"/>
  <c r="N26995" i="3" s="1"/>
  <c r="M26990" i="3"/>
  <c r="N26990" i="3" s="1"/>
  <c r="M26987" i="3"/>
  <c r="N26987" i="3" s="1"/>
  <c r="M26982" i="3"/>
  <c r="N26982" i="3" s="1"/>
  <c r="M26979" i="3"/>
  <c r="N26979" i="3" s="1"/>
  <c r="M26974" i="3"/>
  <c r="N26974" i="3" s="1"/>
  <c r="M26971" i="3"/>
  <c r="N26971" i="3" s="1"/>
  <c r="M26966" i="3"/>
  <c r="N26966" i="3" s="1"/>
  <c r="M26963" i="3"/>
  <c r="N26963" i="3" s="1"/>
  <c r="M26958" i="3"/>
  <c r="N26958" i="3" s="1"/>
  <c r="M26955" i="3"/>
  <c r="N26955" i="3" s="1"/>
  <c r="M26950" i="3"/>
  <c r="N26950" i="3" s="1"/>
  <c r="M26947" i="3"/>
  <c r="N26947" i="3" s="1"/>
  <c r="M26942" i="3"/>
  <c r="N26942" i="3" s="1"/>
  <c r="M26939" i="3"/>
  <c r="N26939" i="3" s="1"/>
  <c r="M26934" i="3"/>
  <c r="N26934" i="3" s="1"/>
  <c r="M26931" i="3"/>
  <c r="N26931" i="3" s="1"/>
  <c r="M26926" i="3"/>
  <c r="N26926" i="3" s="1"/>
  <c r="M26923" i="3"/>
  <c r="N26923" i="3" s="1"/>
  <c r="M26918" i="3"/>
  <c r="N26918" i="3" s="1"/>
  <c r="M26915" i="3"/>
  <c r="N26915" i="3" s="1"/>
  <c r="M26910" i="3"/>
  <c r="N26910" i="3" s="1"/>
  <c r="M26907" i="3"/>
  <c r="N26907" i="3" s="1"/>
  <c r="M26902" i="3"/>
  <c r="N26902" i="3" s="1"/>
  <c r="M26899" i="3"/>
  <c r="N26899" i="3" s="1"/>
  <c r="M26894" i="3"/>
  <c r="N26894" i="3" s="1"/>
  <c r="M26891" i="3"/>
  <c r="N26891" i="3" s="1"/>
  <c r="M26886" i="3"/>
  <c r="N26886" i="3" s="1"/>
  <c r="M26883" i="3"/>
  <c r="N26883" i="3" s="1"/>
  <c r="M26878" i="3"/>
  <c r="N26878" i="3" s="1"/>
  <c r="M26867" i="3"/>
  <c r="N26867" i="3" s="1"/>
  <c r="M26862" i="3"/>
  <c r="N26862" i="3" s="1"/>
  <c r="M26859" i="3"/>
  <c r="N26859" i="3" s="1"/>
  <c r="M26854" i="3"/>
  <c r="N26854" i="3" s="1"/>
  <c r="M26851" i="3"/>
  <c r="N26851" i="3" s="1"/>
  <c r="M26846" i="3"/>
  <c r="N26846" i="3" s="1"/>
  <c r="M26843" i="3"/>
  <c r="N26843" i="3" s="1"/>
  <c r="M26838" i="3"/>
  <c r="N26838" i="3" s="1"/>
  <c r="M26835" i="3"/>
  <c r="N26835" i="3" s="1"/>
  <c r="M26830" i="3"/>
  <c r="N26830" i="3" s="1"/>
  <c r="M26827" i="3"/>
  <c r="N26827" i="3" s="1"/>
  <c r="M26822" i="3"/>
  <c r="N26822" i="3" s="1"/>
  <c r="M26819" i="3"/>
  <c r="N26819" i="3" s="1"/>
  <c r="M26814" i="3"/>
  <c r="N26814" i="3" s="1"/>
  <c r="M26811" i="3"/>
  <c r="N26811" i="3" s="1"/>
  <c r="M26806" i="3"/>
  <c r="N26806" i="3" s="1"/>
  <c r="M26803" i="3"/>
  <c r="N26803" i="3" s="1"/>
  <c r="M26798" i="3"/>
  <c r="N26798" i="3" s="1"/>
  <c r="M26795" i="3"/>
  <c r="N26795" i="3" s="1"/>
  <c r="M26790" i="3"/>
  <c r="N26790" i="3" s="1"/>
  <c r="M26787" i="3"/>
  <c r="N26787" i="3" s="1"/>
  <c r="M26782" i="3"/>
  <c r="N26782" i="3" s="1"/>
  <c r="M26779" i="3"/>
  <c r="N26779" i="3" s="1"/>
  <c r="M26774" i="3"/>
  <c r="N26774" i="3" s="1"/>
  <c r="M26771" i="3"/>
  <c r="N26771" i="3" s="1"/>
  <c r="M26766" i="3"/>
  <c r="N26766" i="3" s="1"/>
  <c r="M26763" i="3"/>
  <c r="N26763" i="3" s="1"/>
  <c r="M26758" i="3"/>
  <c r="N26758" i="3" s="1"/>
  <c r="M26755" i="3"/>
  <c r="N26755" i="3" s="1"/>
  <c r="M26750" i="3"/>
  <c r="N26750" i="3" s="1"/>
  <c r="M26747" i="3"/>
  <c r="N26747" i="3" s="1"/>
  <c r="M26742" i="3"/>
  <c r="N26742" i="3" s="1"/>
  <c r="M26739" i="3"/>
  <c r="N26739" i="3" s="1"/>
  <c r="M26734" i="3"/>
  <c r="N26734" i="3" s="1"/>
  <c r="M26731" i="3"/>
  <c r="N26731" i="3" s="1"/>
  <c r="M26726" i="3"/>
  <c r="N26726" i="3" s="1"/>
  <c r="M26723" i="3"/>
  <c r="N26723" i="3" s="1"/>
  <c r="M26718" i="3"/>
  <c r="N26718" i="3" s="1"/>
  <c r="M26715" i="3"/>
  <c r="N26715" i="3" s="1"/>
  <c r="M26710" i="3"/>
  <c r="N26710" i="3" s="1"/>
  <c r="M26707" i="3"/>
  <c r="N26707" i="3" s="1"/>
  <c r="M26702" i="3"/>
  <c r="N26702" i="3" s="1"/>
  <c r="M26699" i="3"/>
  <c r="N26699" i="3" s="1"/>
  <c r="M26694" i="3"/>
  <c r="N26694" i="3" s="1"/>
  <c r="M26691" i="3"/>
  <c r="N26691" i="3" s="1"/>
  <c r="M26686" i="3"/>
  <c r="N26686" i="3" s="1"/>
  <c r="M26683" i="3"/>
  <c r="N26683" i="3" s="1"/>
  <c r="M26678" i="3"/>
  <c r="N26678" i="3" s="1"/>
  <c r="M26675" i="3"/>
  <c r="N26675" i="3" s="1"/>
  <c r="M26670" i="3"/>
  <c r="N26670" i="3" s="1"/>
  <c r="M26667" i="3"/>
  <c r="N26667" i="3" s="1"/>
  <c r="M26662" i="3"/>
  <c r="N26662" i="3" s="1"/>
  <c r="M26659" i="3"/>
  <c r="N26659" i="3" s="1"/>
  <c r="M26654" i="3"/>
  <c r="N26654" i="3" s="1"/>
  <c r="M26651" i="3"/>
  <c r="N26651" i="3" s="1"/>
  <c r="M26646" i="3"/>
  <c r="N26646" i="3" s="1"/>
  <c r="M26643" i="3"/>
  <c r="N26643" i="3" s="1"/>
  <c r="M26635" i="3"/>
  <c r="N26635" i="3" s="1"/>
  <c r="M26630" i="3"/>
  <c r="N26630" i="3" s="1"/>
  <c r="M26627" i="3"/>
  <c r="N26627" i="3" s="1"/>
  <c r="M26622" i="3"/>
  <c r="N26622" i="3" s="1"/>
  <c r="M26619" i="3"/>
  <c r="N26619" i="3" s="1"/>
  <c r="M26614" i="3"/>
  <c r="N26614" i="3" s="1"/>
  <c r="M26611" i="3"/>
  <c r="N26611" i="3" s="1"/>
  <c r="M26606" i="3"/>
  <c r="N26606" i="3" s="1"/>
  <c r="M26603" i="3"/>
  <c r="N26603" i="3" s="1"/>
  <c r="M26598" i="3"/>
  <c r="N26598" i="3" s="1"/>
  <c r="M26595" i="3"/>
  <c r="N26595" i="3" s="1"/>
  <c r="M26590" i="3"/>
  <c r="N26590" i="3" s="1"/>
  <c r="M26587" i="3"/>
  <c r="N26587" i="3" s="1"/>
  <c r="M26582" i="3"/>
  <c r="N26582" i="3" s="1"/>
  <c r="M26579" i="3"/>
  <c r="N26579" i="3" s="1"/>
  <c r="M26574" i="3"/>
  <c r="N26574" i="3" s="1"/>
  <c r="M26571" i="3"/>
  <c r="N26571" i="3" s="1"/>
  <c r="M26566" i="3"/>
  <c r="N26566" i="3" s="1"/>
  <c r="M26563" i="3"/>
  <c r="N26563" i="3" s="1"/>
  <c r="M26558" i="3"/>
  <c r="N26558" i="3" s="1"/>
  <c r="M26555" i="3"/>
  <c r="N26555" i="3" s="1"/>
  <c r="M26550" i="3"/>
  <c r="N26550" i="3" s="1"/>
  <c r="M26547" i="3"/>
  <c r="N26547" i="3" s="1"/>
  <c r="M26542" i="3"/>
  <c r="N26542" i="3" s="1"/>
  <c r="M26539" i="3"/>
  <c r="N26539" i="3" s="1"/>
  <c r="M26534" i="3"/>
  <c r="N26534" i="3" s="1"/>
  <c r="M26523" i="3"/>
  <c r="N26523" i="3" s="1"/>
  <c r="M26518" i="3"/>
  <c r="N26518" i="3" s="1"/>
  <c r="M26515" i="3"/>
  <c r="N26515" i="3" s="1"/>
  <c r="M26510" i="3"/>
  <c r="N26510" i="3" s="1"/>
  <c r="M26507" i="3"/>
  <c r="N26507" i="3" s="1"/>
  <c r="M26502" i="3"/>
  <c r="N26502" i="3" s="1"/>
  <c r="M26494" i="3"/>
  <c r="N26494" i="3" s="1"/>
  <c r="M26491" i="3"/>
  <c r="N26491" i="3" s="1"/>
  <c r="M26486" i="3"/>
  <c r="N26486" i="3" s="1"/>
  <c r="M26483" i="3"/>
  <c r="N26483" i="3" s="1"/>
  <c r="M26478" i="3"/>
  <c r="N26478" i="3" s="1"/>
  <c r="M26475" i="3"/>
  <c r="N26475" i="3" s="1"/>
  <c r="M26470" i="3"/>
  <c r="N26470" i="3" s="1"/>
  <c r="M26467" i="3"/>
  <c r="N26467" i="3" s="1"/>
  <c r="M26462" i="3"/>
  <c r="N26462" i="3" s="1"/>
  <c r="M26454" i="3"/>
  <c r="N26454" i="3" s="1"/>
  <c r="M26446" i="3"/>
  <c r="N26446" i="3" s="1"/>
  <c r="M26443" i="3"/>
  <c r="N26443" i="3" s="1"/>
  <c r="M26438" i="3"/>
  <c r="N26438" i="3" s="1"/>
  <c r="M26435" i="3"/>
  <c r="N26435" i="3" s="1"/>
  <c r="M26427" i="3"/>
  <c r="N26427" i="3" s="1"/>
  <c r="M26422" i="3"/>
  <c r="N26422" i="3" s="1"/>
  <c r="M26419" i="3"/>
  <c r="N26419" i="3" s="1"/>
  <c r="M26414" i="3"/>
  <c r="N26414" i="3" s="1"/>
  <c r="M26411" i="3"/>
  <c r="N26411" i="3" s="1"/>
  <c r="M26406" i="3"/>
  <c r="N26406" i="3" s="1"/>
  <c r="M26403" i="3"/>
  <c r="N26403" i="3" s="1"/>
  <c r="M26398" i="3"/>
  <c r="N26398" i="3" s="1"/>
  <c r="M26395" i="3"/>
  <c r="N26395" i="3" s="1"/>
  <c r="M26390" i="3"/>
  <c r="N26390" i="3" s="1"/>
  <c r="M26387" i="3"/>
  <c r="N26387" i="3" s="1"/>
  <c r="M26382" i="3"/>
  <c r="N26382" i="3" s="1"/>
  <c r="M26379" i="3"/>
  <c r="N26379" i="3" s="1"/>
  <c r="M26374" i="3"/>
  <c r="N26374" i="3" s="1"/>
  <c r="M26371" i="3"/>
  <c r="N26371" i="3" s="1"/>
  <c r="M26366" i="3"/>
  <c r="N26366" i="3" s="1"/>
  <c r="M26363" i="3"/>
  <c r="N26363" i="3" s="1"/>
  <c r="M26358" i="3"/>
  <c r="N26358" i="3" s="1"/>
  <c r="M26355" i="3"/>
  <c r="N26355" i="3" s="1"/>
  <c r="M26350" i="3"/>
  <c r="N26350" i="3" s="1"/>
  <c r="M26347" i="3"/>
  <c r="N26347" i="3" s="1"/>
  <c r="M26342" i="3"/>
  <c r="N26342" i="3" s="1"/>
  <c r="M26339" i="3"/>
  <c r="N26339" i="3" s="1"/>
  <c r="M26334" i="3"/>
  <c r="N26334" i="3" s="1"/>
  <c r="M26331" i="3"/>
  <c r="N26331" i="3" s="1"/>
  <c r="M26326" i="3"/>
  <c r="N26326" i="3" s="1"/>
  <c r="M26323" i="3"/>
  <c r="N26323" i="3" s="1"/>
  <c r="M26318" i="3"/>
  <c r="N26318" i="3" s="1"/>
  <c r="M26315" i="3"/>
  <c r="N26315" i="3" s="1"/>
  <c r="M26310" i="3"/>
  <c r="N26310" i="3" s="1"/>
  <c r="M26307" i="3"/>
  <c r="N26307" i="3" s="1"/>
  <c r="M26302" i="3"/>
  <c r="N26302" i="3" s="1"/>
  <c r="M26299" i="3"/>
  <c r="N26299" i="3" s="1"/>
  <c r="M26294" i="3"/>
  <c r="N26294" i="3" s="1"/>
  <c r="M26291" i="3"/>
  <c r="N26291" i="3" s="1"/>
  <c r="M26286" i="3"/>
  <c r="N26286" i="3" s="1"/>
  <c r="M26283" i="3"/>
  <c r="N26283" i="3" s="1"/>
  <c r="M26278" i="3"/>
  <c r="N26278" i="3" s="1"/>
  <c r="M26275" i="3"/>
  <c r="N26275" i="3" s="1"/>
  <c r="M26270" i="3"/>
  <c r="N26270" i="3" s="1"/>
  <c r="M26267" i="3"/>
  <c r="N26267" i="3" s="1"/>
  <c r="M26259" i="3"/>
  <c r="N26259" i="3" s="1"/>
  <c r="M26254" i="3"/>
  <c r="N26254" i="3" s="1"/>
  <c r="M26251" i="3"/>
  <c r="N26251" i="3" s="1"/>
  <c r="M26246" i="3"/>
  <c r="N26246" i="3" s="1"/>
  <c r="M26243" i="3"/>
  <c r="N26243" i="3" s="1"/>
  <c r="M26238" i="3"/>
  <c r="N26238" i="3" s="1"/>
  <c r="M26235" i="3"/>
  <c r="N26235" i="3" s="1"/>
  <c r="M26230" i="3"/>
  <c r="N26230" i="3" s="1"/>
  <c r="M26227" i="3"/>
  <c r="N26227" i="3" s="1"/>
  <c r="M26219" i="3"/>
  <c r="N26219" i="3" s="1"/>
  <c r="M26214" i="3"/>
  <c r="N26214" i="3" s="1"/>
  <c r="M26211" i="3"/>
  <c r="N26211" i="3" s="1"/>
  <c r="M26206" i="3"/>
  <c r="N26206" i="3" s="1"/>
  <c r="M26203" i="3"/>
  <c r="N26203" i="3" s="1"/>
  <c r="M26198" i="3"/>
  <c r="N26198" i="3" s="1"/>
  <c r="M26195" i="3"/>
  <c r="N26195" i="3" s="1"/>
  <c r="M26190" i="3"/>
  <c r="N26190" i="3" s="1"/>
  <c r="M26187" i="3"/>
  <c r="N26187" i="3" s="1"/>
  <c r="M26182" i="3"/>
  <c r="N26182" i="3" s="1"/>
  <c r="M26179" i="3"/>
  <c r="N26179" i="3" s="1"/>
  <c r="M26174" i="3"/>
  <c r="N26174" i="3" s="1"/>
  <c r="M26171" i="3"/>
  <c r="N26171" i="3" s="1"/>
  <c r="M26166" i="3"/>
  <c r="N26166" i="3" s="1"/>
  <c r="M26163" i="3"/>
  <c r="N26163" i="3" s="1"/>
  <c r="M26158" i="3"/>
  <c r="N26158" i="3" s="1"/>
  <c r="M26155" i="3"/>
  <c r="N26155" i="3" s="1"/>
  <c r="M26150" i="3"/>
  <c r="N26150" i="3" s="1"/>
  <c r="M26147" i="3"/>
  <c r="N26147" i="3" s="1"/>
  <c r="M26142" i="3"/>
  <c r="N26142" i="3" s="1"/>
  <c r="M26139" i="3"/>
  <c r="N26139" i="3" s="1"/>
  <c r="M26134" i="3"/>
  <c r="N26134" i="3" s="1"/>
  <c r="M26123" i="3"/>
  <c r="N26123" i="3" s="1"/>
  <c r="M26118" i="3"/>
  <c r="N26118" i="3" s="1"/>
  <c r="M26115" i="3"/>
  <c r="N26115" i="3" s="1"/>
  <c r="M26110" i="3"/>
  <c r="N26110" i="3" s="1"/>
  <c r="M26107" i="3"/>
  <c r="N26107" i="3" s="1"/>
  <c r="M26102" i="3"/>
  <c r="N26102" i="3" s="1"/>
  <c r="M26099" i="3"/>
  <c r="N26099" i="3" s="1"/>
  <c r="M26094" i="3"/>
  <c r="N26094" i="3" s="1"/>
  <c r="M26091" i="3"/>
  <c r="N26091" i="3" s="1"/>
  <c r="M26086" i="3"/>
  <c r="N26086" i="3" s="1"/>
  <c r="M26083" i="3"/>
  <c r="N26083" i="3" s="1"/>
  <c r="M26078" i="3"/>
  <c r="N26078" i="3" s="1"/>
  <c r="M26075" i="3"/>
  <c r="N26075" i="3" s="1"/>
  <c r="M26070" i="3"/>
  <c r="N26070" i="3" s="1"/>
  <c r="M26067" i="3"/>
  <c r="N26067" i="3" s="1"/>
  <c r="M26062" i="3"/>
  <c r="N26062" i="3" s="1"/>
  <c r="M26059" i="3"/>
  <c r="N26059" i="3" s="1"/>
  <c r="M26054" i="3"/>
  <c r="N26054" i="3" s="1"/>
  <c r="M26051" i="3"/>
  <c r="N26051" i="3" s="1"/>
  <c r="M26046" i="3"/>
  <c r="N26046" i="3" s="1"/>
  <c r="M26043" i="3"/>
  <c r="N26043" i="3" s="1"/>
  <c r="M26038" i="3"/>
  <c r="N26038" i="3" s="1"/>
  <c r="M26035" i="3"/>
  <c r="N26035" i="3" s="1"/>
  <c r="M26030" i="3"/>
  <c r="N26030" i="3" s="1"/>
  <c r="M26027" i="3"/>
  <c r="N26027" i="3" s="1"/>
  <c r="M26022" i="3"/>
  <c r="N26022" i="3" s="1"/>
  <c r="M26019" i="3"/>
  <c r="N26019" i="3" s="1"/>
  <c r="M26014" i="3"/>
  <c r="N26014" i="3" s="1"/>
  <c r="M26011" i="3"/>
  <c r="N26011" i="3" s="1"/>
  <c r="M26006" i="3"/>
  <c r="N26006" i="3" s="1"/>
  <c r="M26003" i="3"/>
  <c r="N26003" i="3" s="1"/>
  <c r="M25998" i="3"/>
  <c r="N25998" i="3" s="1"/>
  <c r="M25995" i="3"/>
  <c r="N25995" i="3" s="1"/>
  <c r="M25990" i="3"/>
  <c r="N25990" i="3" s="1"/>
  <c r="M25987" i="3"/>
  <c r="N25987" i="3" s="1"/>
  <c r="M25982" i="3"/>
  <c r="N25982" i="3" s="1"/>
  <c r="M25979" i="3"/>
  <c r="N25979" i="3" s="1"/>
  <c r="M25974" i="3"/>
  <c r="N25974" i="3" s="1"/>
  <c r="M25971" i="3"/>
  <c r="N25971" i="3" s="1"/>
  <c r="M25966" i="3"/>
  <c r="N25966" i="3" s="1"/>
  <c r="M25963" i="3"/>
  <c r="N25963" i="3" s="1"/>
  <c r="M25958" i="3"/>
  <c r="N25958" i="3" s="1"/>
  <c r="M25955" i="3"/>
  <c r="N25955" i="3" s="1"/>
  <c r="M25950" i="3"/>
  <c r="N25950" i="3" s="1"/>
  <c r="M25947" i="3"/>
  <c r="N25947" i="3" s="1"/>
  <c r="M25942" i="3"/>
  <c r="N25942" i="3" s="1"/>
  <c r="M25934" i="3"/>
  <c r="N25934" i="3" s="1"/>
  <c r="M25931" i="3"/>
  <c r="N25931" i="3" s="1"/>
  <c r="M25926" i="3"/>
  <c r="N25926" i="3" s="1"/>
  <c r="M25918" i="3"/>
  <c r="N25918" i="3" s="1"/>
  <c r="M25915" i="3"/>
  <c r="N25915" i="3" s="1"/>
  <c r="M25910" i="3"/>
  <c r="N25910" i="3" s="1"/>
  <c r="M25907" i="3"/>
  <c r="N25907" i="3" s="1"/>
  <c r="M25902" i="3"/>
  <c r="N25902" i="3" s="1"/>
  <c r="M25894" i="3"/>
  <c r="N25894" i="3" s="1"/>
  <c r="M25891" i="3"/>
  <c r="N25891" i="3" s="1"/>
  <c r="M25886" i="3"/>
  <c r="N25886" i="3" s="1"/>
  <c r="M25883" i="3"/>
  <c r="N25883" i="3" s="1"/>
  <c r="M25878" i="3"/>
  <c r="N25878" i="3" s="1"/>
  <c r="M25875" i="3"/>
  <c r="N25875" i="3" s="1"/>
  <c r="M25870" i="3"/>
  <c r="N25870" i="3" s="1"/>
  <c r="M25867" i="3"/>
  <c r="N25867" i="3" s="1"/>
  <c r="M25862" i="3"/>
  <c r="N25862" i="3" s="1"/>
  <c r="M25859" i="3"/>
  <c r="N25859" i="3" s="1"/>
  <c r="M25854" i="3"/>
  <c r="N25854" i="3" s="1"/>
  <c r="M25851" i="3"/>
  <c r="N25851" i="3" s="1"/>
  <c r="M25846" i="3"/>
  <c r="N25846" i="3" s="1"/>
  <c r="M25843" i="3"/>
  <c r="N25843" i="3" s="1"/>
  <c r="M25838" i="3"/>
  <c r="N25838" i="3" s="1"/>
  <c r="M25835" i="3"/>
  <c r="N25835" i="3" s="1"/>
  <c r="M25830" i="3"/>
  <c r="N25830" i="3" s="1"/>
  <c r="M25825" i="3"/>
  <c r="N25825" i="3" s="1"/>
  <c r="M25804" i="3"/>
  <c r="N25804" i="3" s="1"/>
  <c r="M25793" i="3"/>
  <c r="N25793" i="3" s="1"/>
  <c r="P16595" i="3"/>
  <c r="P16596" i="3"/>
  <c r="P16597" i="3"/>
  <c r="P16598" i="3"/>
  <c r="P16599" i="3"/>
  <c r="P16600" i="3"/>
  <c r="P16601" i="3"/>
  <c r="P16602" i="3"/>
  <c r="P16603" i="3"/>
  <c r="P16604" i="3"/>
  <c r="P16605" i="3"/>
  <c r="P16606" i="3"/>
  <c r="P16607" i="3"/>
  <c r="P16608" i="3"/>
  <c r="P16609" i="3"/>
  <c r="P16610" i="3"/>
  <c r="P16611" i="3"/>
  <c r="P16612" i="3"/>
  <c r="P16613" i="3"/>
  <c r="P16614" i="3"/>
  <c r="P16615" i="3"/>
  <c r="P16616" i="3"/>
  <c r="P16617" i="3"/>
  <c r="P16618" i="3"/>
  <c r="P16619" i="3"/>
  <c r="P16620" i="3"/>
  <c r="P16621" i="3"/>
  <c r="P16622" i="3"/>
  <c r="P16623" i="3"/>
  <c r="P16624" i="3"/>
  <c r="P16625" i="3"/>
  <c r="P16626" i="3"/>
  <c r="P16627" i="3"/>
  <c r="P16628" i="3"/>
  <c r="P16629" i="3"/>
  <c r="P16630" i="3"/>
  <c r="P16631" i="3"/>
  <c r="P16632" i="3"/>
  <c r="P16633" i="3"/>
  <c r="P16634" i="3"/>
  <c r="P16635" i="3"/>
  <c r="P16636" i="3"/>
  <c r="P16637" i="3"/>
  <c r="P16638" i="3"/>
  <c r="P16639" i="3"/>
  <c r="P16640" i="3"/>
  <c r="P16641" i="3"/>
  <c r="P16642" i="3"/>
  <c r="P16643" i="3"/>
  <c r="P16644" i="3"/>
  <c r="P16645" i="3"/>
  <c r="P16646" i="3"/>
  <c r="P16647" i="3"/>
  <c r="P16648" i="3"/>
  <c r="P16649" i="3"/>
  <c r="P16650" i="3"/>
  <c r="P16651" i="3"/>
  <c r="P16652" i="3"/>
  <c r="P16653" i="3"/>
  <c r="P16654" i="3"/>
  <c r="P16655" i="3"/>
  <c r="P16656" i="3"/>
  <c r="P16657" i="3"/>
  <c r="P16658" i="3"/>
  <c r="P16659" i="3"/>
  <c r="P16660" i="3"/>
  <c r="P16661" i="3"/>
  <c r="P16662" i="3"/>
  <c r="P16663" i="3"/>
  <c r="P16664" i="3"/>
  <c r="P16665" i="3"/>
  <c r="P16666" i="3"/>
  <c r="P16667" i="3"/>
  <c r="P16668" i="3"/>
  <c r="P16669" i="3"/>
  <c r="P16670" i="3"/>
  <c r="P16671" i="3"/>
  <c r="P16672" i="3"/>
  <c r="P16673" i="3"/>
  <c r="P16674" i="3"/>
  <c r="P16675" i="3"/>
  <c r="P16676" i="3"/>
  <c r="P16677" i="3"/>
  <c r="P16678" i="3"/>
  <c r="P16679" i="3"/>
  <c r="P16680" i="3"/>
  <c r="P16681" i="3"/>
  <c r="P16682" i="3"/>
  <c r="P16683" i="3"/>
  <c r="P16684" i="3"/>
  <c r="P16685" i="3"/>
  <c r="P16686" i="3"/>
  <c r="P16687" i="3"/>
  <c r="P16688" i="3"/>
  <c r="P16689" i="3"/>
  <c r="P16690" i="3"/>
  <c r="P16691" i="3"/>
  <c r="P16692" i="3"/>
  <c r="P16693" i="3"/>
  <c r="P16694" i="3"/>
  <c r="P16695" i="3"/>
  <c r="P16696" i="3"/>
  <c r="P16697" i="3"/>
  <c r="P16698" i="3"/>
  <c r="P16699" i="3"/>
  <c r="P16700" i="3"/>
  <c r="P16701" i="3"/>
  <c r="P16702" i="3"/>
  <c r="P16703" i="3"/>
  <c r="P16704" i="3"/>
  <c r="P16705" i="3"/>
  <c r="P16706" i="3"/>
  <c r="P16707" i="3"/>
  <c r="P16708" i="3"/>
  <c r="P16709" i="3"/>
  <c r="P16710" i="3"/>
  <c r="P16711" i="3"/>
  <c r="P16712" i="3"/>
  <c r="P16713" i="3"/>
  <c r="P16714" i="3"/>
  <c r="P16715" i="3"/>
  <c r="P16716" i="3"/>
  <c r="P16717" i="3"/>
  <c r="P16718" i="3"/>
  <c r="P16719" i="3"/>
  <c r="P16720" i="3"/>
  <c r="P16721" i="3"/>
  <c r="P16722" i="3"/>
  <c r="P16723" i="3"/>
  <c r="P16724" i="3"/>
  <c r="P16725" i="3"/>
  <c r="P16726" i="3"/>
  <c r="P16727" i="3"/>
  <c r="P16728" i="3"/>
  <c r="P16729" i="3"/>
  <c r="P16730" i="3"/>
  <c r="P16731" i="3"/>
  <c r="P16732" i="3"/>
  <c r="P16733" i="3"/>
  <c r="P16734" i="3"/>
  <c r="P16735" i="3"/>
  <c r="P16736" i="3"/>
  <c r="P16737" i="3"/>
  <c r="P16738" i="3"/>
  <c r="P16739" i="3"/>
  <c r="P16740" i="3"/>
  <c r="P16741" i="3"/>
  <c r="P16742" i="3"/>
  <c r="P16743" i="3"/>
  <c r="P16744" i="3"/>
  <c r="P16745" i="3"/>
  <c r="P16746" i="3"/>
  <c r="P16747" i="3"/>
  <c r="P16748" i="3"/>
  <c r="P16749" i="3"/>
  <c r="P16750" i="3"/>
  <c r="P16751" i="3"/>
  <c r="P16752" i="3"/>
  <c r="P16753" i="3"/>
  <c r="P16754" i="3"/>
  <c r="P16755" i="3"/>
  <c r="P16756" i="3"/>
  <c r="P16757" i="3"/>
  <c r="P16758" i="3"/>
  <c r="P16759" i="3"/>
  <c r="P16760" i="3"/>
  <c r="P16761" i="3"/>
  <c r="P16762" i="3"/>
  <c r="P16763" i="3"/>
  <c r="P16764" i="3"/>
  <c r="P16765" i="3"/>
  <c r="P16766" i="3"/>
  <c r="P16767" i="3"/>
  <c r="P16768" i="3"/>
  <c r="P16769" i="3"/>
  <c r="P16770" i="3"/>
  <c r="P16771" i="3"/>
  <c r="P16772" i="3"/>
  <c r="P16773" i="3"/>
  <c r="P16774" i="3"/>
  <c r="P16775" i="3"/>
  <c r="P16776" i="3"/>
  <c r="P16777" i="3"/>
  <c r="P16778" i="3"/>
  <c r="P16779" i="3"/>
  <c r="P16780" i="3"/>
  <c r="P16781" i="3"/>
  <c r="P16782" i="3"/>
  <c r="P16783" i="3"/>
  <c r="P16784" i="3"/>
  <c r="P16785" i="3"/>
  <c r="P16786" i="3"/>
  <c r="P16787" i="3"/>
  <c r="P16788" i="3"/>
  <c r="P16789" i="3"/>
  <c r="P16790" i="3"/>
  <c r="P16791" i="3"/>
  <c r="P16792" i="3"/>
  <c r="P16793" i="3"/>
  <c r="P16794" i="3"/>
  <c r="P16795" i="3"/>
  <c r="P16796" i="3"/>
  <c r="P16797" i="3"/>
  <c r="P16798" i="3"/>
  <c r="P16799" i="3"/>
  <c r="P16800" i="3"/>
  <c r="P16801" i="3"/>
  <c r="P16802" i="3"/>
  <c r="P16803" i="3"/>
  <c r="P16804" i="3"/>
  <c r="P16805" i="3"/>
  <c r="P16806" i="3"/>
  <c r="P16807" i="3"/>
  <c r="P16808" i="3"/>
  <c r="P16809" i="3"/>
  <c r="P16810" i="3"/>
  <c r="P16811" i="3"/>
  <c r="P16812" i="3"/>
  <c r="P16813" i="3"/>
  <c r="P16814" i="3"/>
  <c r="P16815" i="3"/>
  <c r="P16816" i="3"/>
  <c r="P16817" i="3"/>
  <c r="P16818" i="3"/>
  <c r="P16819" i="3"/>
  <c r="P16820" i="3"/>
  <c r="P16821" i="3"/>
  <c r="P16822" i="3"/>
  <c r="P16823" i="3"/>
  <c r="P16824" i="3"/>
  <c r="P16825" i="3"/>
  <c r="P16826" i="3"/>
  <c r="P16827" i="3"/>
  <c r="P16828" i="3"/>
  <c r="P16829" i="3"/>
  <c r="P16830" i="3"/>
  <c r="P16831" i="3"/>
  <c r="P16832" i="3"/>
  <c r="P16833" i="3"/>
  <c r="P16834" i="3"/>
  <c r="P16835" i="3"/>
  <c r="P16836" i="3"/>
  <c r="P16837" i="3"/>
  <c r="P16838" i="3"/>
  <c r="P16839" i="3"/>
  <c r="P16840" i="3"/>
  <c r="P16841" i="3"/>
  <c r="P16842" i="3"/>
  <c r="P16843" i="3"/>
  <c r="P16844" i="3"/>
  <c r="P16845" i="3"/>
  <c r="P16846" i="3"/>
  <c r="P16847" i="3"/>
  <c r="P16848" i="3"/>
  <c r="P16849" i="3"/>
  <c r="P16850" i="3"/>
  <c r="P16851" i="3"/>
  <c r="P16852" i="3"/>
  <c r="P16853" i="3"/>
  <c r="P16854" i="3"/>
  <c r="P16855" i="3"/>
  <c r="P16856" i="3"/>
  <c r="P16857" i="3"/>
  <c r="P16858" i="3"/>
  <c r="P16859" i="3"/>
  <c r="P16860" i="3"/>
  <c r="P16861" i="3"/>
  <c r="P16862" i="3"/>
  <c r="P16863" i="3"/>
  <c r="P16864" i="3"/>
  <c r="P16865" i="3"/>
  <c r="P16866" i="3"/>
  <c r="P16867" i="3"/>
  <c r="P16868" i="3"/>
  <c r="P16869" i="3"/>
  <c r="P16870" i="3"/>
  <c r="P16871" i="3"/>
  <c r="P16872" i="3"/>
  <c r="P16873" i="3"/>
  <c r="P16874" i="3"/>
  <c r="P16875" i="3"/>
  <c r="P16876" i="3"/>
  <c r="P16877" i="3"/>
  <c r="P16878" i="3"/>
  <c r="P16879" i="3"/>
  <c r="P16880" i="3"/>
  <c r="P16881" i="3"/>
  <c r="P16882" i="3"/>
  <c r="P16883" i="3"/>
  <c r="P16884" i="3"/>
  <c r="P16885" i="3"/>
  <c r="P16886" i="3"/>
  <c r="P16887" i="3"/>
  <c r="P16888" i="3"/>
  <c r="P16889" i="3"/>
  <c r="P16890" i="3"/>
  <c r="P16891" i="3"/>
  <c r="P16892" i="3"/>
  <c r="P16893" i="3"/>
  <c r="P16894" i="3"/>
  <c r="P16895" i="3"/>
  <c r="P16896" i="3"/>
  <c r="P16897" i="3"/>
  <c r="P16898" i="3"/>
  <c r="P16899" i="3"/>
  <c r="P16900" i="3"/>
  <c r="P16901" i="3"/>
  <c r="P16902" i="3"/>
  <c r="P16903" i="3"/>
  <c r="P16904" i="3"/>
  <c r="P16905" i="3"/>
  <c r="P16906" i="3"/>
  <c r="P16907" i="3"/>
  <c r="P16908" i="3"/>
  <c r="P16909" i="3"/>
  <c r="P16910" i="3"/>
  <c r="P16911" i="3"/>
  <c r="P16912" i="3"/>
  <c r="P16913" i="3"/>
  <c r="P16914" i="3"/>
  <c r="P16915" i="3"/>
  <c r="P16916" i="3"/>
  <c r="P16917" i="3"/>
  <c r="P16918" i="3"/>
  <c r="P16919" i="3"/>
  <c r="P16920" i="3"/>
  <c r="P16921" i="3"/>
  <c r="P16922" i="3"/>
  <c r="P16923" i="3"/>
  <c r="P16924" i="3"/>
  <c r="P16925" i="3"/>
  <c r="P16926" i="3"/>
  <c r="P16927" i="3"/>
  <c r="P16928" i="3"/>
  <c r="P16929" i="3"/>
  <c r="P16930" i="3"/>
  <c r="P16931" i="3"/>
  <c r="P16932" i="3"/>
  <c r="P16933" i="3"/>
  <c r="P16934" i="3"/>
  <c r="P16935" i="3"/>
  <c r="P16936" i="3"/>
  <c r="P16937" i="3"/>
  <c r="P16938" i="3"/>
  <c r="P16939" i="3"/>
  <c r="P16940" i="3"/>
  <c r="P16941" i="3"/>
  <c r="P16942" i="3"/>
  <c r="P16943" i="3"/>
  <c r="P16944" i="3"/>
  <c r="P16945" i="3"/>
  <c r="P16946" i="3"/>
  <c r="P16947" i="3"/>
  <c r="P16948" i="3"/>
  <c r="P16949" i="3"/>
  <c r="P16950" i="3"/>
  <c r="P16951" i="3"/>
  <c r="P16952" i="3"/>
  <c r="P16953" i="3"/>
  <c r="P16954" i="3"/>
  <c r="P16955" i="3"/>
  <c r="P16956" i="3"/>
  <c r="P16957" i="3"/>
  <c r="P16958" i="3"/>
  <c r="P16959" i="3"/>
  <c r="P16960" i="3"/>
  <c r="P16961" i="3"/>
  <c r="P16962" i="3"/>
  <c r="P16963" i="3"/>
  <c r="P16964" i="3"/>
  <c r="P16965" i="3"/>
  <c r="P16966" i="3"/>
  <c r="P16967" i="3"/>
  <c r="P16968" i="3"/>
  <c r="P16969" i="3"/>
  <c r="P16970" i="3"/>
  <c r="P16971" i="3"/>
  <c r="P16972" i="3"/>
  <c r="P16973" i="3"/>
  <c r="P16974" i="3"/>
  <c r="P16975" i="3"/>
  <c r="P16976" i="3"/>
  <c r="P16977" i="3"/>
  <c r="P16978" i="3"/>
  <c r="P16979" i="3"/>
  <c r="P16980" i="3"/>
  <c r="P16981" i="3"/>
  <c r="P16982" i="3"/>
  <c r="P16983" i="3"/>
  <c r="P16984" i="3"/>
  <c r="P16985" i="3"/>
  <c r="P16986" i="3"/>
  <c r="P16987" i="3"/>
  <c r="P16988" i="3"/>
  <c r="P16989" i="3"/>
  <c r="P16990" i="3"/>
  <c r="P16991" i="3"/>
  <c r="P16992" i="3"/>
  <c r="P16993" i="3"/>
  <c r="P16994" i="3"/>
  <c r="P16995" i="3"/>
  <c r="P16996" i="3"/>
  <c r="P16997" i="3"/>
  <c r="P16998" i="3"/>
  <c r="P16999" i="3"/>
  <c r="P17000" i="3"/>
  <c r="P17001" i="3"/>
  <c r="P17002" i="3"/>
  <c r="P17003" i="3"/>
  <c r="P17004" i="3"/>
  <c r="P17005" i="3"/>
  <c r="P17006" i="3"/>
  <c r="P17007" i="3"/>
  <c r="P17008" i="3"/>
  <c r="P17009" i="3"/>
  <c r="P17010" i="3"/>
  <c r="P17011" i="3"/>
  <c r="P17012" i="3"/>
  <c r="P17013" i="3"/>
  <c r="P17014" i="3"/>
  <c r="P17015" i="3"/>
  <c r="P17016" i="3"/>
  <c r="P17017" i="3"/>
  <c r="P17018" i="3"/>
  <c r="P17019" i="3"/>
  <c r="P17020" i="3"/>
  <c r="P17021" i="3"/>
  <c r="P17022" i="3"/>
  <c r="P17023" i="3"/>
  <c r="P17024" i="3"/>
  <c r="P17025" i="3"/>
  <c r="P17026" i="3"/>
  <c r="P17027" i="3"/>
  <c r="P17028" i="3"/>
  <c r="P17029" i="3"/>
  <c r="P17030" i="3"/>
  <c r="P17031" i="3"/>
  <c r="P17032" i="3"/>
  <c r="P17033" i="3"/>
  <c r="P17034" i="3"/>
  <c r="P17035" i="3"/>
  <c r="P17036" i="3"/>
  <c r="P17037" i="3"/>
  <c r="P17038" i="3"/>
  <c r="P17039" i="3"/>
  <c r="P17040" i="3"/>
  <c r="P17041" i="3"/>
  <c r="P17042" i="3"/>
  <c r="P17043" i="3"/>
  <c r="P17044" i="3"/>
  <c r="P17045" i="3"/>
  <c r="P17046" i="3"/>
  <c r="P17047" i="3"/>
  <c r="P17048" i="3"/>
  <c r="P17049" i="3"/>
  <c r="P17050" i="3"/>
  <c r="P17051" i="3"/>
  <c r="P17052" i="3"/>
  <c r="P17053" i="3"/>
  <c r="P17054" i="3"/>
  <c r="P17055" i="3"/>
  <c r="P17056" i="3"/>
  <c r="P17057" i="3"/>
  <c r="P17058" i="3"/>
  <c r="P17059" i="3"/>
  <c r="P17060" i="3"/>
  <c r="P17061" i="3"/>
  <c r="P17062" i="3"/>
  <c r="P17063" i="3"/>
  <c r="P17064" i="3"/>
  <c r="P17065" i="3"/>
  <c r="P17066" i="3"/>
  <c r="P17067" i="3"/>
  <c r="P17068" i="3"/>
  <c r="P17069" i="3"/>
  <c r="P17070" i="3"/>
  <c r="P17071" i="3"/>
  <c r="P17072" i="3"/>
  <c r="P17073" i="3"/>
  <c r="P17074" i="3"/>
  <c r="P17075" i="3"/>
  <c r="P17076" i="3"/>
  <c r="P17077" i="3"/>
  <c r="P17078" i="3"/>
  <c r="P17079" i="3"/>
  <c r="P17080" i="3"/>
  <c r="P17081" i="3"/>
  <c r="P17082" i="3"/>
  <c r="P17083" i="3"/>
  <c r="P17084" i="3"/>
  <c r="P17085" i="3"/>
  <c r="P17086" i="3"/>
  <c r="P17087" i="3"/>
  <c r="P17088" i="3"/>
  <c r="P17089" i="3"/>
  <c r="P17090" i="3"/>
  <c r="P17091" i="3"/>
  <c r="P17092" i="3"/>
  <c r="P17093" i="3"/>
  <c r="P17094" i="3"/>
  <c r="P17095" i="3"/>
  <c r="P17096" i="3"/>
  <c r="P17097" i="3"/>
  <c r="P17098" i="3"/>
  <c r="P17099" i="3"/>
  <c r="P17100" i="3"/>
  <c r="P17101" i="3"/>
  <c r="P17102" i="3"/>
  <c r="P17103" i="3"/>
  <c r="P17104" i="3"/>
  <c r="P17105" i="3"/>
  <c r="P17106" i="3"/>
  <c r="P17107" i="3"/>
  <c r="P17108" i="3"/>
  <c r="P17109" i="3"/>
  <c r="P17110" i="3"/>
  <c r="P17111" i="3"/>
  <c r="P17112" i="3"/>
  <c r="P17113" i="3"/>
  <c r="P17114" i="3"/>
  <c r="P17115" i="3"/>
  <c r="P17116" i="3"/>
  <c r="P17117" i="3"/>
  <c r="P17118" i="3"/>
  <c r="P17119" i="3"/>
  <c r="P17120" i="3"/>
  <c r="P17121" i="3"/>
  <c r="P17122" i="3"/>
  <c r="P17123" i="3"/>
  <c r="P17124" i="3"/>
  <c r="P17125" i="3"/>
  <c r="P17126" i="3"/>
  <c r="P17127" i="3"/>
  <c r="P17128" i="3"/>
  <c r="P17129" i="3"/>
  <c r="P17130" i="3"/>
  <c r="P17131" i="3"/>
  <c r="P17132" i="3"/>
  <c r="P17133" i="3"/>
  <c r="P17134" i="3"/>
  <c r="P17135" i="3"/>
  <c r="P17136" i="3"/>
  <c r="P17137" i="3"/>
  <c r="P17138" i="3"/>
  <c r="P17139" i="3"/>
  <c r="P17140" i="3"/>
  <c r="P17141" i="3"/>
  <c r="P17142" i="3"/>
  <c r="P17143" i="3"/>
  <c r="P17144" i="3"/>
  <c r="P17145" i="3"/>
  <c r="P17146" i="3"/>
  <c r="P17147" i="3"/>
  <c r="P17148" i="3"/>
  <c r="P17149" i="3"/>
  <c r="P17150" i="3"/>
  <c r="P17151" i="3"/>
  <c r="P17152" i="3"/>
  <c r="P17153" i="3"/>
  <c r="P17154" i="3"/>
  <c r="P17155" i="3"/>
  <c r="P17156" i="3"/>
  <c r="P17157" i="3"/>
  <c r="P17158" i="3"/>
  <c r="P17159" i="3"/>
  <c r="P17160" i="3"/>
  <c r="P17161" i="3"/>
  <c r="P17162" i="3"/>
  <c r="P17163" i="3"/>
  <c r="P17164" i="3"/>
  <c r="P17165" i="3"/>
  <c r="P17166" i="3"/>
  <c r="P17167" i="3"/>
  <c r="P17168" i="3"/>
  <c r="P17169" i="3"/>
  <c r="P17170" i="3"/>
  <c r="P17171" i="3"/>
  <c r="P17172" i="3"/>
  <c r="P17173" i="3"/>
  <c r="P17174" i="3"/>
  <c r="P17175" i="3"/>
  <c r="P17176" i="3"/>
  <c r="P17177" i="3"/>
  <c r="P17178" i="3"/>
  <c r="P17179" i="3"/>
  <c r="P17180" i="3"/>
  <c r="P17181" i="3"/>
  <c r="P17182" i="3"/>
  <c r="P17183" i="3"/>
  <c r="P17184" i="3"/>
  <c r="P17185" i="3"/>
  <c r="P17186" i="3"/>
  <c r="P17187" i="3"/>
  <c r="P17188" i="3"/>
  <c r="P17189" i="3"/>
  <c r="P17190" i="3"/>
  <c r="P17191" i="3"/>
  <c r="P17192" i="3"/>
  <c r="P17193" i="3"/>
  <c r="P17194" i="3"/>
  <c r="P17195" i="3"/>
  <c r="P17196" i="3"/>
  <c r="P17197" i="3"/>
  <c r="P17198" i="3"/>
  <c r="P17199" i="3"/>
  <c r="P17200" i="3"/>
  <c r="P17201" i="3"/>
  <c r="P17202" i="3"/>
  <c r="P17203" i="3"/>
  <c r="P17204" i="3"/>
  <c r="P17205" i="3"/>
  <c r="P17206" i="3"/>
  <c r="P17207" i="3"/>
  <c r="P17208" i="3"/>
  <c r="P17209" i="3"/>
  <c r="P17210" i="3"/>
  <c r="P17211" i="3"/>
  <c r="P17212" i="3"/>
  <c r="P17213" i="3"/>
  <c r="P17214" i="3"/>
  <c r="P17215" i="3"/>
  <c r="P17216" i="3"/>
  <c r="P17217" i="3"/>
  <c r="P17218" i="3"/>
  <c r="P17219" i="3"/>
  <c r="P17220" i="3"/>
  <c r="P17221" i="3"/>
  <c r="P17222" i="3"/>
  <c r="P17223" i="3"/>
  <c r="P17224" i="3"/>
  <c r="P17225" i="3"/>
  <c r="P17226" i="3"/>
  <c r="P17227" i="3"/>
  <c r="P17228" i="3"/>
  <c r="P17229" i="3"/>
  <c r="P17230" i="3"/>
  <c r="P17231" i="3"/>
  <c r="P17232" i="3"/>
  <c r="P17233" i="3"/>
  <c r="P17234" i="3"/>
  <c r="P17235" i="3"/>
  <c r="P17236" i="3"/>
  <c r="P17237" i="3"/>
  <c r="P17238" i="3"/>
  <c r="P17239" i="3"/>
  <c r="P17240" i="3"/>
  <c r="P17241" i="3"/>
  <c r="P17242" i="3"/>
  <c r="P17243" i="3"/>
  <c r="P17244" i="3"/>
  <c r="P17245" i="3"/>
  <c r="P17246" i="3"/>
  <c r="P17247" i="3"/>
  <c r="P17248" i="3"/>
  <c r="P17249" i="3"/>
  <c r="P17250" i="3"/>
  <c r="P17251" i="3"/>
  <c r="P17252" i="3"/>
  <c r="P17253" i="3"/>
  <c r="P17254" i="3"/>
  <c r="P17255" i="3"/>
  <c r="P17256" i="3"/>
  <c r="P17257" i="3"/>
  <c r="P17258" i="3"/>
  <c r="P17259" i="3"/>
  <c r="P17260" i="3"/>
  <c r="P17261" i="3"/>
  <c r="P17262" i="3"/>
  <c r="P17263" i="3"/>
  <c r="P17264" i="3"/>
  <c r="P17265" i="3"/>
  <c r="P17266" i="3"/>
  <c r="P17267" i="3"/>
  <c r="P17268" i="3"/>
  <c r="P17269" i="3"/>
  <c r="P17270" i="3"/>
  <c r="P17271" i="3"/>
  <c r="P17272" i="3"/>
  <c r="P17273" i="3"/>
  <c r="P17274" i="3"/>
  <c r="P17275" i="3"/>
  <c r="P17276" i="3"/>
  <c r="P17277" i="3"/>
  <c r="P17278" i="3"/>
  <c r="P17279" i="3"/>
  <c r="P17280" i="3"/>
  <c r="P17281" i="3"/>
  <c r="P17282" i="3"/>
  <c r="P17283" i="3"/>
  <c r="P17284" i="3"/>
  <c r="P17285" i="3"/>
  <c r="P17286" i="3"/>
  <c r="P17287" i="3"/>
  <c r="P17288" i="3"/>
  <c r="P17289" i="3"/>
  <c r="P17290" i="3"/>
  <c r="P17291" i="3"/>
  <c r="P17292" i="3"/>
  <c r="P17293" i="3"/>
  <c r="P17294" i="3"/>
  <c r="P17295" i="3"/>
  <c r="P17296" i="3"/>
  <c r="P17297" i="3"/>
  <c r="P17298" i="3"/>
  <c r="P17299" i="3"/>
  <c r="P17300" i="3"/>
  <c r="P17301" i="3"/>
  <c r="P17302" i="3"/>
  <c r="P17303" i="3"/>
  <c r="P17304" i="3"/>
  <c r="P17305" i="3"/>
  <c r="P17306" i="3"/>
  <c r="P17307" i="3"/>
  <c r="P17308" i="3"/>
  <c r="P17309" i="3"/>
  <c r="P17310" i="3"/>
  <c r="P17311" i="3"/>
  <c r="P17312" i="3"/>
  <c r="P17313" i="3"/>
  <c r="P17314" i="3"/>
  <c r="P17315" i="3"/>
  <c r="P17316" i="3"/>
  <c r="P17317" i="3"/>
  <c r="P17318" i="3"/>
  <c r="P17319" i="3"/>
  <c r="P17320" i="3"/>
  <c r="P17321" i="3"/>
  <c r="P17322" i="3"/>
  <c r="P17323" i="3"/>
  <c r="P17324" i="3"/>
  <c r="P17325" i="3"/>
  <c r="P17326" i="3"/>
  <c r="P17327" i="3"/>
  <c r="P17328" i="3"/>
  <c r="P17329" i="3"/>
  <c r="P17330" i="3"/>
  <c r="P17331" i="3"/>
  <c r="P17332" i="3"/>
  <c r="P17333" i="3"/>
  <c r="P17334" i="3"/>
  <c r="P17335" i="3"/>
  <c r="P17336" i="3"/>
  <c r="P17337" i="3"/>
  <c r="P17338" i="3"/>
  <c r="P17339" i="3"/>
  <c r="P17340" i="3"/>
  <c r="P17341" i="3"/>
  <c r="P17342" i="3"/>
  <c r="P17343" i="3"/>
  <c r="P17344" i="3"/>
  <c r="P17345" i="3"/>
  <c r="P17346" i="3"/>
  <c r="P17347" i="3"/>
  <c r="P17348" i="3"/>
  <c r="P17349" i="3"/>
  <c r="P17350" i="3"/>
  <c r="P17351" i="3"/>
  <c r="P17352" i="3"/>
  <c r="P17353" i="3"/>
  <c r="P17354" i="3"/>
  <c r="P17355" i="3"/>
  <c r="P17356" i="3"/>
  <c r="P17357" i="3"/>
  <c r="P17358" i="3"/>
  <c r="P17359" i="3"/>
  <c r="P17360" i="3"/>
  <c r="P17361" i="3"/>
  <c r="P17362" i="3"/>
  <c r="P17363" i="3"/>
  <c r="P17364" i="3"/>
  <c r="P17365" i="3"/>
  <c r="P17366" i="3"/>
  <c r="P17367" i="3"/>
  <c r="P17368" i="3"/>
  <c r="P17369" i="3"/>
  <c r="P17370" i="3"/>
  <c r="P17371" i="3"/>
  <c r="P17372" i="3"/>
  <c r="P17373" i="3"/>
  <c r="P17374" i="3"/>
  <c r="P17375" i="3"/>
  <c r="P17376" i="3"/>
  <c r="P17377" i="3"/>
  <c r="P17378" i="3"/>
  <c r="P17379" i="3"/>
  <c r="P17380" i="3"/>
  <c r="P17381" i="3"/>
  <c r="P17382" i="3"/>
  <c r="P17383" i="3"/>
  <c r="P17384" i="3"/>
  <c r="P17385" i="3"/>
  <c r="P17386" i="3"/>
  <c r="P17387" i="3"/>
  <c r="P17388" i="3"/>
  <c r="P17389" i="3"/>
  <c r="P17390" i="3"/>
  <c r="P17391" i="3"/>
  <c r="P17392" i="3"/>
  <c r="P17393" i="3"/>
  <c r="P17394" i="3"/>
  <c r="P17395" i="3"/>
  <c r="P17396" i="3"/>
  <c r="P17397" i="3"/>
  <c r="P17398" i="3"/>
  <c r="P17399" i="3"/>
  <c r="P17400" i="3"/>
  <c r="P17401" i="3"/>
  <c r="P17402" i="3"/>
  <c r="P17403" i="3"/>
  <c r="P17404" i="3"/>
  <c r="P17405" i="3"/>
  <c r="P17406" i="3"/>
  <c r="P17407" i="3"/>
  <c r="P17408" i="3"/>
  <c r="P17409" i="3"/>
  <c r="P17410" i="3"/>
  <c r="P17411" i="3"/>
  <c r="P17412" i="3"/>
  <c r="P17413" i="3"/>
  <c r="P17414" i="3"/>
  <c r="P17415" i="3"/>
  <c r="P17416" i="3"/>
  <c r="P17417" i="3"/>
  <c r="P17418" i="3"/>
  <c r="P17419" i="3"/>
  <c r="P17420" i="3"/>
  <c r="P17421" i="3"/>
  <c r="P17422" i="3"/>
  <c r="P17423" i="3"/>
  <c r="P17424" i="3"/>
  <c r="P17425" i="3"/>
  <c r="P17426" i="3"/>
  <c r="P17427" i="3"/>
  <c r="P17428" i="3"/>
  <c r="P17429" i="3"/>
  <c r="P17430" i="3"/>
  <c r="P17431" i="3"/>
  <c r="P17432" i="3"/>
  <c r="P17433" i="3"/>
  <c r="P17434" i="3"/>
  <c r="P17435" i="3"/>
  <c r="P17436" i="3"/>
  <c r="P17437" i="3"/>
  <c r="P17438" i="3"/>
  <c r="P17439" i="3"/>
  <c r="P17440" i="3"/>
  <c r="P17441" i="3"/>
  <c r="P17442" i="3"/>
  <c r="P17443" i="3"/>
  <c r="P17444" i="3"/>
  <c r="P17445" i="3"/>
  <c r="P17446" i="3"/>
  <c r="P17447" i="3"/>
  <c r="P17448" i="3"/>
  <c r="P17449" i="3"/>
  <c r="P17450" i="3"/>
  <c r="P17451" i="3"/>
  <c r="P17452" i="3"/>
  <c r="P17453" i="3"/>
  <c r="P17454" i="3"/>
  <c r="P17455" i="3"/>
  <c r="P17456" i="3"/>
  <c r="P17457" i="3"/>
  <c r="P17458" i="3"/>
  <c r="P17459" i="3"/>
  <c r="P17460" i="3"/>
  <c r="P17461" i="3"/>
  <c r="P17462" i="3"/>
  <c r="P17463" i="3"/>
  <c r="P17464" i="3"/>
  <c r="P17465" i="3"/>
  <c r="P17466" i="3"/>
  <c r="P17467" i="3"/>
  <c r="P17468" i="3"/>
  <c r="P17469" i="3"/>
  <c r="P17470" i="3"/>
  <c r="P17471" i="3"/>
  <c r="P17472" i="3"/>
  <c r="P17473" i="3"/>
  <c r="P17474" i="3"/>
  <c r="P17475" i="3"/>
  <c r="P17476" i="3"/>
  <c r="P17477" i="3"/>
  <c r="P17478" i="3"/>
  <c r="P17479" i="3"/>
  <c r="P17480" i="3"/>
  <c r="P17481" i="3"/>
  <c r="P17482" i="3"/>
  <c r="P17483" i="3"/>
  <c r="P17484" i="3"/>
  <c r="P17485" i="3"/>
  <c r="P17486" i="3"/>
  <c r="P17487" i="3"/>
  <c r="P17488" i="3"/>
  <c r="P17489" i="3"/>
  <c r="P17490" i="3"/>
  <c r="P17491" i="3"/>
  <c r="P17492" i="3"/>
  <c r="P17493" i="3"/>
  <c r="P17494" i="3"/>
  <c r="P17495" i="3"/>
  <c r="P17496" i="3"/>
  <c r="P17497" i="3"/>
  <c r="P17498" i="3"/>
  <c r="P17499" i="3"/>
  <c r="P17500" i="3"/>
  <c r="P17501" i="3"/>
  <c r="P17502" i="3"/>
  <c r="P17503" i="3"/>
  <c r="P17504" i="3"/>
  <c r="P17505" i="3"/>
  <c r="P17506" i="3"/>
  <c r="P17507" i="3"/>
  <c r="P17508" i="3"/>
  <c r="P17509" i="3"/>
  <c r="P17510" i="3"/>
  <c r="P17511" i="3"/>
  <c r="P17512" i="3"/>
  <c r="P17513" i="3"/>
  <c r="P17514" i="3"/>
  <c r="P17515" i="3"/>
  <c r="P17516" i="3"/>
  <c r="P17517" i="3"/>
  <c r="P17518" i="3"/>
  <c r="P17519" i="3"/>
  <c r="P17520" i="3"/>
  <c r="P17521" i="3"/>
  <c r="P17522" i="3"/>
  <c r="P17523" i="3"/>
  <c r="P17524" i="3"/>
  <c r="P17525" i="3"/>
  <c r="P17526" i="3"/>
  <c r="P17527" i="3"/>
  <c r="P17528" i="3"/>
  <c r="P17529" i="3"/>
  <c r="P17530" i="3"/>
  <c r="P17531" i="3"/>
  <c r="P17532" i="3"/>
  <c r="P17533" i="3"/>
  <c r="P17534" i="3"/>
  <c r="P17535" i="3"/>
  <c r="P17536" i="3"/>
  <c r="P17537" i="3"/>
  <c r="P17538" i="3"/>
  <c r="P17539" i="3"/>
  <c r="P17540" i="3"/>
  <c r="P17541" i="3"/>
  <c r="P17542" i="3"/>
  <c r="P17543" i="3"/>
  <c r="P17544" i="3"/>
  <c r="P17545" i="3"/>
  <c r="P17546" i="3"/>
  <c r="P17547" i="3"/>
  <c r="P17548" i="3"/>
  <c r="P17549" i="3"/>
  <c r="P17550" i="3"/>
  <c r="P17551" i="3"/>
  <c r="P17552" i="3"/>
  <c r="P17553" i="3"/>
  <c r="P17554" i="3"/>
  <c r="P17555" i="3"/>
  <c r="P17556" i="3"/>
  <c r="P17557" i="3"/>
  <c r="P17558" i="3"/>
  <c r="P17559" i="3"/>
  <c r="P17560" i="3"/>
  <c r="P17561" i="3"/>
  <c r="P17562" i="3"/>
  <c r="P17563" i="3"/>
  <c r="P17564" i="3"/>
  <c r="P17565" i="3"/>
  <c r="P17566" i="3"/>
  <c r="P17567" i="3"/>
  <c r="P17568" i="3"/>
  <c r="P17569" i="3"/>
  <c r="P17570" i="3"/>
  <c r="P17571" i="3"/>
  <c r="P17572" i="3"/>
  <c r="P17573" i="3"/>
  <c r="P17574" i="3"/>
  <c r="P17575" i="3"/>
  <c r="P17576" i="3"/>
  <c r="P17577" i="3"/>
  <c r="P17578" i="3"/>
  <c r="P17579" i="3"/>
  <c r="P17580" i="3"/>
  <c r="P17581" i="3"/>
  <c r="P17582" i="3"/>
  <c r="P17583" i="3"/>
  <c r="P17584" i="3"/>
  <c r="P17585" i="3"/>
  <c r="P17586" i="3"/>
  <c r="P17587" i="3"/>
  <c r="P17588" i="3"/>
  <c r="P17589" i="3"/>
  <c r="P17590" i="3"/>
  <c r="P17591" i="3"/>
  <c r="P17592" i="3"/>
  <c r="P17593" i="3"/>
  <c r="P17594" i="3"/>
  <c r="P17595" i="3"/>
  <c r="P17596" i="3"/>
  <c r="P17597" i="3"/>
  <c r="P17598" i="3"/>
  <c r="P17599" i="3"/>
  <c r="P17600" i="3"/>
  <c r="P17601" i="3"/>
  <c r="P17602" i="3"/>
  <c r="P17603" i="3"/>
  <c r="P17604" i="3"/>
  <c r="P17605" i="3"/>
  <c r="P17606" i="3"/>
  <c r="P17607" i="3"/>
  <c r="P17608" i="3"/>
  <c r="P17609" i="3"/>
  <c r="P17610" i="3"/>
  <c r="P17611" i="3"/>
  <c r="P17612" i="3"/>
  <c r="P17613" i="3"/>
  <c r="P17614" i="3"/>
  <c r="P17615" i="3"/>
  <c r="P17616" i="3"/>
  <c r="P17617" i="3"/>
  <c r="P17618" i="3"/>
  <c r="P17619" i="3"/>
  <c r="P17620" i="3"/>
  <c r="P17621" i="3"/>
  <c r="P17622" i="3"/>
  <c r="P17623" i="3"/>
  <c r="P17624" i="3"/>
  <c r="P17625" i="3"/>
  <c r="P17626" i="3"/>
  <c r="P17627" i="3"/>
  <c r="P17628" i="3"/>
  <c r="P17629" i="3"/>
  <c r="P17630" i="3"/>
  <c r="P17631" i="3"/>
  <c r="P17632" i="3"/>
  <c r="P17633" i="3"/>
  <c r="P17634" i="3"/>
  <c r="P17635" i="3"/>
  <c r="P17636" i="3"/>
  <c r="P17637" i="3"/>
  <c r="P17638" i="3"/>
  <c r="P17639" i="3"/>
  <c r="P17640" i="3"/>
  <c r="P17641" i="3"/>
  <c r="P17642" i="3"/>
  <c r="P17643" i="3"/>
  <c r="P17644" i="3"/>
  <c r="P17645" i="3"/>
  <c r="P17646" i="3"/>
  <c r="P17647" i="3"/>
  <c r="P17648" i="3"/>
  <c r="P17649" i="3"/>
  <c r="P17650" i="3"/>
  <c r="P17651" i="3"/>
  <c r="P17652" i="3"/>
  <c r="P17653" i="3"/>
  <c r="P17654" i="3"/>
  <c r="P17655" i="3"/>
  <c r="P17656" i="3"/>
  <c r="P17657" i="3"/>
  <c r="P17658" i="3"/>
  <c r="P17659" i="3"/>
  <c r="P17660" i="3"/>
  <c r="P17661" i="3"/>
  <c r="P17662" i="3"/>
  <c r="P17663" i="3"/>
  <c r="P17664" i="3"/>
  <c r="P17665" i="3"/>
  <c r="P17666" i="3"/>
  <c r="P17667" i="3"/>
  <c r="P17668" i="3"/>
  <c r="P17669" i="3"/>
  <c r="P17670" i="3"/>
  <c r="P17671" i="3"/>
  <c r="P17672" i="3"/>
  <c r="P17673" i="3"/>
  <c r="P17674" i="3"/>
  <c r="P17675" i="3"/>
  <c r="P17676" i="3"/>
  <c r="P17677" i="3"/>
  <c r="P17678" i="3"/>
  <c r="P17679" i="3"/>
  <c r="P17680" i="3"/>
  <c r="P17681" i="3"/>
  <c r="P17682" i="3"/>
  <c r="P17683" i="3"/>
  <c r="P17684" i="3"/>
  <c r="P17685" i="3"/>
  <c r="P17686" i="3"/>
  <c r="P17687" i="3"/>
  <c r="P17688" i="3"/>
  <c r="P17689" i="3"/>
  <c r="P17690" i="3"/>
  <c r="P17691" i="3"/>
  <c r="P17692" i="3"/>
  <c r="P17693" i="3"/>
  <c r="P17694" i="3"/>
  <c r="P17695" i="3"/>
  <c r="P17696" i="3"/>
  <c r="P17697" i="3"/>
  <c r="P17698" i="3"/>
  <c r="P17699" i="3"/>
  <c r="P17700" i="3"/>
  <c r="P17701" i="3"/>
  <c r="P17702" i="3"/>
  <c r="P17703" i="3"/>
  <c r="P17704" i="3"/>
  <c r="P17705" i="3"/>
  <c r="P17706" i="3"/>
  <c r="P17707" i="3"/>
  <c r="P17708" i="3"/>
  <c r="P17709" i="3"/>
  <c r="P17710" i="3"/>
  <c r="P17711" i="3"/>
  <c r="P17712" i="3"/>
  <c r="P17713" i="3"/>
  <c r="P17714" i="3"/>
  <c r="P17715" i="3"/>
  <c r="P17716" i="3"/>
  <c r="P17717" i="3"/>
  <c r="P17718" i="3"/>
  <c r="P17719" i="3"/>
  <c r="P17720" i="3"/>
  <c r="P17721" i="3"/>
  <c r="P17722" i="3"/>
  <c r="P17723" i="3"/>
  <c r="P17724" i="3"/>
  <c r="P17725" i="3"/>
  <c r="P17726" i="3"/>
  <c r="P17727" i="3"/>
  <c r="P17728" i="3"/>
  <c r="P17729" i="3"/>
  <c r="P17730" i="3"/>
  <c r="P17731" i="3"/>
  <c r="P17732" i="3"/>
  <c r="P17733" i="3"/>
  <c r="P17734" i="3"/>
  <c r="P17735" i="3"/>
  <c r="P17736" i="3"/>
  <c r="P17737" i="3"/>
  <c r="P17738" i="3"/>
  <c r="P17739" i="3"/>
  <c r="P17740" i="3"/>
  <c r="P17741" i="3"/>
  <c r="P17742" i="3"/>
  <c r="P17743" i="3"/>
  <c r="P17744" i="3"/>
  <c r="P17745" i="3"/>
  <c r="P17746" i="3"/>
  <c r="P17747" i="3"/>
  <c r="P17748" i="3"/>
  <c r="P17749" i="3"/>
  <c r="P17750" i="3"/>
  <c r="P17751" i="3"/>
  <c r="P17752" i="3"/>
  <c r="P17753" i="3"/>
  <c r="P17754" i="3"/>
  <c r="P17755" i="3"/>
  <c r="P17756" i="3"/>
  <c r="P17757" i="3"/>
  <c r="P17758" i="3"/>
  <c r="P17759" i="3"/>
  <c r="P17760" i="3"/>
  <c r="P17761" i="3"/>
  <c r="P17762" i="3"/>
  <c r="P17763" i="3"/>
  <c r="P17764" i="3"/>
  <c r="P17765" i="3"/>
  <c r="P17766" i="3"/>
  <c r="P17767" i="3"/>
  <c r="P17768" i="3"/>
  <c r="P17769" i="3"/>
  <c r="P17770" i="3"/>
  <c r="P17771" i="3"/>
  <c r="P17772" i="3"/>
  <c r="P17773" i="3"/>
  <c r="P17774" i="3"/>
  <c r="P17775" i="3"/>
  <c r="P17776" i="3"/>
  <c r="P17777" i="3"/>
  <c r="P17778" i="3"/>
  <c r="P17779" i="3"/>
  <c r="P17780" i="3"/>
  <c r="P17781" i="3"/>
  <c r="P17782" i="3"/>
  <c r="P17783" i="3"/>
  <c r="P17784" i="3"/>
  <c r="P17785" i="3"/>
  <c r="P17786" i="3"/>
  <c r="P17787" i="3"/>
  <c r="P17788" i="3"/>
  <c r="P17789" i="3"/>
  <c r="P17790" i="3"/>
  <c r="P17791" i="3"/>
  <c r="P17792" i="3"/>
  <c r="P17793" i="3"/>
  <c r="P17794" i="3"/>
  <c r="P17795" i="3"/>
  <c r="P17796" i="3"/>
  <c r="P17797" i="3"/>
  <c r="P17798" i="3"/>
  <c r="P17799" i="3"/>
  <c r="P17800" i="3"/>
  <c r="P17801" i="3"/>
  <c r="P17802" i="3"/>
  <c r="P17803" i="3"/>
  <c r="P17804" i="3"/>
  <c r="P17805" i="3"/>
  <c r="P17806" i="3"/>
  <c r="P17807" i="3"/>
  <c r="P17808" i="3"/>
  <c r="P17809" i="3"/>
  <c r="P17810" i="3"/>
  <c r="P17811" i="3"/>
  <c r="P17812" i="3"/>
  <c r="P17813" i="3"/>
  <c r="P17814" i="3"/>
  <c r="P17815" i="3"/>
  <c r="P17816" i="3"/>
  <c r="P17817" i="3"/>
  <c r="P17818" i="3"/>
  <c r="P17819" i="3"/>
  <c r="P17820" i="3"/>
  <c r="P17821" i="3"/>
  <c r="P17822" i="3"/>
  <c r="P17823" i="3"/>
  <c r="P17824" i="3"/>
  <c r="P17825" i="3"/>
  <c r="P17826" i="3"/>
  <c r="P17827" i="3"/>
  <c r="P17828" i="3"/>
  <c r="P17829" i="3"/>
  <c r="P17830" i="3"/>
  <c r="P17831" i="3"/>
  <c r="P17832" i="3"/>
  <c r="P17833" i="3"/>
  <c r="P17834" i="3"/>
  <c r="P17835" i="3"/>
  <c r="P17836" i="3"/>
  <c r="P17837" i="3"/>
  <c r="P17838" i="3"/>
  <c r="P17839" i="3"/>
  <c r="P17840" i="3"/>
  <c r="P17841" i="3"/>
  <c r="P17842" i="3"/>
  <c r="P17843" i="3"/>
  <c r="P17844" i="3"/>
  <c r="P17845" i="3"/>
  <c r="P17846" i="3"/>
  <c r="P17847" i="3"/>
  <c r="P17848" i="3"/>
  <c r="P17849" i="3"/>
  <c r="P17850" i="3"/>
  <c r="P17851" i="3"/>
  <c r="P17852" i="3"/>
  <c r="P17853" i="3"/>
  <c r="P17854" i="3"/>
  <c r="P17855" i="3"/>
  <c r="P17856" i="3"/>
  <c r="P17857" i="3"/>
  <c r="P17858" i="3"/>
  <c r="P17859" i="3"/>
  <c r="P17860" i="3"/>
  <c r="P17861" i="3"/>
  <c r="P17862" i="3"/>
  <c r="P17863" i="3"/>
  <c r="P17864" i="3"/>
  <c r="P17865" i="3"/>
  <c r="P17866" i="3"/>
  <c r="P17867" i="3"/>
  <c r="P17868" i="3"/>
  <c r="P17869" i="3"/>
  <c r="P17870" i="3"/>
  <c r="P17871" i="3"/>
  <c r="P17872" i="3"/>
  <c r="P17873" i="3"/>
  <c r="P17874" i="3"/>
  <c r="P17875" i="3"/>
  <c r="P17876" i="3"/>
  <c r="P17877" i="3"/>
  <c r="P17878" i="3"/>
  <c r="P17879" i="3"/>
  <c r="P17880" i="3"/>
  <c r="P17881" i="3"/>
  <c r="P17882" i="3"/>
  <c r="P17883" i="3"/>
  <c r="P17884" i="3"/>
  <c r="P17885" i="3"/>
  <c r="P17886" i="3"/>
  <c r="P17887" i="3"/>
  <c r="P17888" i="3"/>
  <c r="P17889" i="3"/>
  <c r="P17890" i="3"/>
  <c r="P17891" i="3"/>
  <c r="P17892" i="3"/>
  <c r="P17893" i="3"/>
  <c r="P17894" i="3"/>
  <c r="P17895" i="3"/>
  <c r="P17896" i="3"/>
  <c r="P17897" i="3"/>
  <c r="P17898" i="3"/>
  <c r="P17899" i="3"/>
  <c r="P17900" i="3"/>
  <c r="P17901" i="3"/>
  <c r="P17902" i="3"/>
  <c r="P17903" i="3"/>
  <c r="P17904" i="3"/>
  <c r="P17905" i="3"/>
  <c r="P17906" i="3"/>
  <c r="P17907" i="3"/>
  <c r="P17908" i="3"/>
  <c r="P17909" i="3"/>
  <c r="P17910" i="3"/>
  <c r="P17911" i="3"/>
  <c r="P17912" i="3"/>
  <c r="P17913" i="3"/>
  <c r="P17914" i="3"/>
  <c r="P17915" i="3"/>
  <c r="P17916" i="3"/>
  <c r="P17917" i="3"/>
  <c r="P17918" i="3"/>
  <c r="P17919" i="3"/>
  <c r="P17920" i="3"/>
  <c r="P17921" i="3"/>
  <c r="P17922" i="3"/>
  <c r="P17923" i="3"/>
  <c r="P17924" i="3"/>
  <c r="P17925" i="3"/>
  <c r="P17926" i="3"/>
  <c r="P17927" i="3"/>
  <c r="P17928" i="3"/>
  <c r="P17929" i="3"/>
  <c r="P17930" i="3"/>
  <c r="P17931" i="3"/>
  <c r="P17932" i="3"/>
  <c r="P17933" i="3"/>
  <c r="P17934" i="3"/>
  <c r="P17935" i="3"/>
  <c r="P17936" i="3"/>
  <c r="P17937" i="3"/>
  <c r="P17938" i="3"/>
  <c r="P17939" i="3"/>
  <c r="P17940" i="3"/>
  <c r="P17941" i="3"/>
  <c r="P17942" i="3"/>
  <c r="P17943" i="3"/>
  <c r="P17944" i="3"/>
  <c r="P17945" i="3"/>
  <c r="P17946" i="3"/>
  <c r="P17947" i="3"/>
  <c r="P17948" i="3"/>
  <c r="P17949" i="3"/>
  <c r="P17950" i="3"/>
  <c r="P17951" i="3"/>
  <c r="P17952" i="3"/>
  <c r="P17953" i="3"/>
  <c r="P17954" i="3"/>
  <c r="P17955" i="3"/>
  <c r="P17956" i="3"/>
  <c r="P17957" i="3"/>
  <c r="P17958" i="3"/>
  <c r="P17959" i="3"/>
  <c r="P17960" i="3"/>
  <c r="P17961" i="3"/>
  <c r="P17962" i="3"/>
  <c r="P17963" i="3"/>
  <c r="P17964" i="3"/>
  <c r="P17965" i="3"/>
  <c r="P17966" i="3"/>
  <c r="P17967" i="3"/>
  <c r="P17968" i="3"/>
  <c r="P17969" i="3"/>
  <c r="P17970" i="3"/>
  <c r="P17971" i="3"/>
  <c r="P17972" i="3"/>
  <c r="P17973" i="3"/>
  <c r="P17974" i="3"/>
  <c r="P17975" i="3"/>
  <c r="P17976" i="3"/>
  <c r="P17977" i="3"/>
  <c r="P17978" i="3"/>
  <c r="P17979" i="3"/>
  <c r="P17980" i="3"/>
  <c r="P17981" i="3"/>
  <c r="P17982" i="3"/>
  <c r="P17983" i="3"/>
  <c r="P17984" i="3"/>
  <c r="P17985" i="3"/>
  <c r="P17986" i="3"/>
  <c r="P17987" i="3"/>
  <c r="P17988" i="3"/>
  <c r="P17989" i="3"/>
  <c r="P17990" i="3"/>
  <c r="P17991" i="3"/>
  <c r="P17992" i="3"/>
  <c r="P17993" i="3"/>
  <c r="P17994" i="3"/>
  <c r="P17995" i="3"/>
  <c r="P17996" i="3"/>
  <c r="P17997" i="3"/>
  <c r="P17998" i="3"/>
  <c r="P17999" i="3"/>
  <c r="P18000" i="3"/>
  <c r="P18001" i="3"/>
  <c r="P18002" i="3"/>
  <c r="P18003" i="3"/>
  <c r="P18004" i="3"/>
  <c r="P18005" i="3"/>
  <c r="P18006" i="3"/>
  <c r="P18007" i="3"/>
  <c r="P18008" i="3"/>
  <c r="P18009" i="3"/>
  <c r="P18010" i="3"/>
  <c r="P18011" i="3"/>
  <c r="P18012" i="3"/>
  <c r="P18013" i="3"/>
  <c r="P18014" i="3"/>
  <c r="P18015" i="3"/>
  <c r="P18016" i="3"/>
  <c r="P18017" i="3"/>
  <c r="P18018" i="3"/>
  <c r="P18019" i="3"/>
  <c r="P18020" i="3"/>
  <c r="P18021" i="3"/>
  <c r="P18022" i="3"/>
  <c r="P18023" i="3"/>
  <c r="P18024" i="3"/>
  <c r="P18025" i="3"/>
  <c r="P18026" i="3"/>
  <c r="P18027" i="3"/>
  <c r="P18028" i="3"/>
  <c r="P18029" i="3"/>
  <c r="P18030" i="3"/>
  <c r="P18031" i="3"/>
  <c r="P18032" i="3"/>
  <c r="P18033" i="3"/>
  <c r="P18034" i="3"/>
  <c r="P18035" i="3"/>
  <c r="P18036" i="3"/>
  <c r="P18037" i="3"/>
  <c r="P18038" i="3"/>
  <c r="P18039" i="3"/>
  <c r="P18040" i="3"/>
  <c r="P18041" i="3"/>
  <c r="P18042" i="3"/>
  <c r="P18043" i="3"/>
  <c r="P18044" i="3"/>
  <c r="P18045" i="3"/>
  <c r="P18046" i="3"/>
  <c r="P18047" i="3"/>
  <c r="P18048" i="3"/>
  <c r="P18049" i="3"/>
  <c r="P18050" i="3"/>
  <c r="P18051" i="3"/>
  <c r="P18052" i="3"/>
  <c r="P18053" i="3"/>
  <c r="P18054" i="3"/>
  <c r="P18055" i="3"/>
  <c r="P18056" i="3"/>
  <c r="P18057" i="3"/>
  <c r="P18058" i="3"/>
  <c r="P18059" i="3"/>
  <c r="P18060" i="3"/>
  <c r="P18061" i="3"/>
  <c r="P18062" i="3"/>
  <c r="P18063" i="3"/>
  <c r="P18064" i="3"/>
  <c r="P18065" i="3"/>
  <c r="P18066" i="3"/>
  <c r="P18067" i="3"/>
  <c r="P18068" i="3"/>
  <c r="P18069" i="3"/>
  <c r="P18070" i="3"/>
  <c r="P18071" i="3"/>
  <c r="P18072" i="3"/>
  <c r="P18073" i="3"/>
  <c r="P18074" i="3"/>
  <c r="P18075" i="3"/>
  <c r="P18076" i="3"/>
  <c r="P18077" i="3"/>
  <c r="P18078" i="3"/>
  <c r="P18079" i="3"/>
  <c r="P18080" i="3"/>
  <c r="P18081" i="3"/>
  <c r="P18082" i="3"/>
  <c r="P18083" i="3"/>
  <c r="P18084" i="3"/>
  <c r="P18085" i="3"/>
  <c r="P18086" i="3"/>
  <c r="P18087" i="3"/>
  <c r="P18088" i="3"/>
  <c r="P18089" i="3"/>
  <c r="P18090" i="3"/>
  <c r="P18091" i="3"/>
  <c r="P18092" i="3"/>
  <c r="P18093" i="3"/>
  <c r="P18094" i="3"/>
  <c r="P18095" i="3"/>
  <c r="P18096" i="3"/>
  <c r="P18097" i="3"/>
  <c r="P18098" i="3"/>
  <c r="P18099" i="3"/>
  <c r="P18100" i="3"/>
  <c r="P18101" i="3"/>
  <c r="P18102" i="3"/>
  <c r="P18103" i="3"/>
  <c r="P18104" i="3"/>
  <c r="P18105" i="3"/>
  <c r="P18106" i="3"/>
  <c r="P18107" i="3"/>
  <c r="P18108" i="3"/>
  <c r="P18109" i="3"/>
  <c r="P18110" i="3"/>
  <c r="P18111" i="3"/>
  <c r="P18112" i="3"/>
  <c r="P18113" i="3"/>
  <c r="P18114" i="3"/>
  <c r="P18115" i="3"/>
  <c r="P18116" i="3"/>
  <c r="P18117" i="3"/>
  <c r="P18118" i="3"/>
  <c r="P18119" i="3"/>
  <c r="P18120" i="3"/>
  <c r="P18121" i="3"/>
  <c r="P18122" i="3"/>
  <c r="P18123" i="3"/>
  <c r="P18124" i="3"/>
  <c r="P18125" i="3"/>
  <c r="P18126" i="3"/>
  <c r="P18127" i="3"/>
  <c r="P18128" i="3"/>
  <c r="P18129" i="3"/>
  <c r="P18130" i="3"/>
  <c r="P18131" i="3"/>
  <c r="P18132" i="3"/>
  <c r="P18133" i="3"/>
  <c r="P18134" i="3"/>
  <c r="P18135" i="3"/>
  <c r="P18136" i="3"/>
  <c r="P18137" i="3"/>
  <c r="P18138" i="3"/>
  <c r="P18139" i="3"/>
  <c r="P18140" i="3"/>
  <c r="P18141" i="3"/>
  <c r="P18142" i="3"/>
  <c r="P18143" i="3"/>
  <c r="P18144" i="3"/>
  <c r="P18145" i="3"/>
  <c r="P18146" i="3"/>
  <c r="P18147" i="3"/>
  <c r="P18148" i="3"/>
  <c r="P18149" i="3"/>
  <c r="P18150" i="3"/>
  <c r="P18151" i="3"/>
  <c r="P18152" i="3"/>
  <c r="P18153" i="3"/>
  <c r="P18154" i="3"/>
  <c r="P18155" i="3"/>
  <c r="P18156" i="3"/>
  <c r="P18157" i="3"/>
  <c r="P18158" i="3"/>
  <c r="P18159" i="3"/>
  <c r="P18160" i="3"/>
  <c r="P18161" i="3"/>
  <c r="P18162" i="3"/>
  <c r="P18163" i="3"/>
  <c r="P18164" i="3"/>
  <c r="P18165" i="3"/>
  <c r="P18166" i="3"/>
  <c r="P18167" i="3"/>
  <c r="P18168" i="3"/>
  <c r="P18169" i="3"/>
  <c r="P18170" i="3"/>
  <c r="P18171" i="3"/>
  <c r="P18172" i="3"/>
  <c r="P18173" i="3"/>
  <c r="P18174" i="3"/>
  <c r="P18175" i="3"/>
  <c r="P18176" i="3"/>
  <c r="P18177" i="3"/>
  <c r="P18178" i="3"/>
  <c r="P18179" i="3"/>
  <c r="P18180" i="3"/>
  <c r="P18181" i="3"/>
  <c r="P18182" i="3"/>
  <c r="P18183" i="3"/>
  <c r="P18184" i="3"/>
  <c r="P18185" i="3"/>
  <c r="P18186" i="3"/>
  <c r="P18187" i="3"/>
  <c r="P18188" i="3"/>
  <c r="P18189" i="3"/>
  <c r="P18190" i="3"/>
  <c r="P18191" i="3"/>
  <c r="P18192" i="3"/>
  <c r="P18193" i="3"/>
  <c r="P18194" i="3"/>
  <c r="P18195" i="3"/>
  <c r="P18196" i="3"/>
  <c r="P18197" i="3"/>
  <c r="P18198" i="3"/>
  <c r="P18199" i="3"/>
  <c r="P18200" i="3"/>
  <c r="P18201" i="3"/>
  <c r="P18202" i="3"/>
  <c r="P18203" i="3"/>
  <c r="P18204" i="3"/>
  <c r="P18205" i="3"/>
  <c r="P18206" i="3"/>
  <c r="P18207" i="3"/>
  <c r="P18208" i="3"/>
  <c r="P18209" i="3"/>
  <c r="P18210" i="3"/>
  <c r="P18211" i="3"/>
  <c r="P18212" i="3"/>
  <c r="P18213" i="3"/>
  <c r="P18214" i="3"/>
  <c r="P18215" i="3"/>
  <c r="P18216" i="3"/>
  <c r="P18217" i="3"/>
  <c r="P18218" i="3"/>
  <c r="P18219" i="3"/>
  <c r="P18220" i="3"/>
  <c r="P18221" i="3"/>
  <c r="P18222" i="3"/>
  <c r="P18223" i="3"/>
  <c r="P18224" i="3"/>
  <c r="P18225" i="3"/>
  <c r="P18226" i="3"/>
  <c r="P18227" i="3"/>
  <c r="P18228" i="3"/>
  <c r="P18229" i="3"/>
  <c r="P18230" i="3"/>
  <c r="P18231" i="3"/>
  <c r="P18232" i="3"/>
  <c r="P18233" i="3"/>
  <c r="P18234" i="3"/>
  <c r="P18235" i="3"/>
  <c r="P18236" i="3"/>
  <c r="P18237" i="3"/>
  <c r="P18238" i="3"/>
  <c r="P18239" i="3"/>
  <c r="P18240" i="3"/>
  <c r="P18241" i="3"/>
  <c r="P18242" i="3"/>
  <c r="P18243" i="3"/>
  <c r="P18244" i="3"/>
  <c r="P18245" i="3"/>
  <c r="P18246" i="3"/>
  <c r="P18247" i="3"/>
  <c r="P18248" i="3"/>
  <c r="P18249" i="3"/>
  <c r="P18250" i="3"/>
  <c r="P18251" i="3"/>
  <c r="P18252" i="3"/>
  <c r="P18253" i="3"/>
  <c r="P18254" i="3"/>
  <c r="P18255" i="3"/>
  <c r="P18256" i="3"/>
  <c r="P18257" i="3"/>
  <c r="P18258" i="3"/>
  <c r="P18259" i="3"/>
  <c r="P18260" i="3"/>
  <c r="P18261" i="3"/>
  <c r="P18262" i="3"/>
  <c r="P18263" i="3"/>
  <c r="P18264" i="3"/>
  <c r="P18265" i="3"/>
  <c r="P18266" i="3"/>
  <c r="P18267" i="3"/>
  <c r="P18268" i="3"/>
  <c r="P18269" i="3"/>
  <c r="P18270" i="3"/>
  <c r="P18271" i="3"/>
  <c r="P18272" i="3"/>
  <c r="P18273" i="3"/>
  <c r="P18274" i="3"/>
  <c r="P18275" i="3"/>
  <c r="P18276" i="3"/>
  <c r="P18277" i="3"/>
  <c r="P18278" i="3"/>
  <c r="P18279" i="3"/>
  <c r="P18280" i="3"/>
  <c r="P18281" i="3"/>
  <c r="P18282" i="3"/>
  <c r="P18283" i="3"/>
  <c r="P18284" i="3"/>
  <c r="P18285" i="3"/>
  <c r="P18286" i="3"/>
  <c r="P18287" i="3"/>
  <c r="P18288" i="3"/>
  <c r="P18289" i="3"/>
  <c r="P18290" i="3"/>
  <c r="P18291" i="3"/>
  <c r="P18292" i="3"/>
  <c r="P18293" i="3"/>
  <c r="P18294" i="3"/>
  <c r="P18295" i="3"/>
  <c r="P18296" i="3"/>
  <c r="P18297" i="3"/>
  <c r="P18298" i="3"/>
  <c r="P18299" i="3"/>
  <c r="P18300" i="3"/>
  <c r="P18301" i="3"/>
  <c r="P18302" i="3"/>
  <c r="P18303" i="3"/>
  <c r="P18304" i="3"/>
  <c r="P18305" i="3"/>
  <c r="P18306" i="3"/>
  <c r="P18307" i="3"/>
  <c r="P18308" i="3"/>
  <c r="P18309" i="3"/>
  <c r="P18310" i="3"/>
  <c r="P18311" i="3"/>
  <c r="P18312" i="3"/>
  <c r="P18313" i="3"/>
  <c r="P18314" i="3"/>
  <c r="P18315" i="3"/>
  <c r="P18316" i="3"/>
  <c r="P18317" i="3"/>
  <c r="P18318" i="3"/>
  <c r="P18319" i="3"/>
  <c r="P18320" i="3"/>
  <c r="P18321" i="3"/>
  <c r="P18322" i="3"/>
  <c r="P18323" i="3"/>
  <c r="P18324" i="3"/>
  <c r="P18325" i="3"/>
  <c r="P18326" i="3"/>
  <c r="P18327" i="3"/>
  <c r="P18328" i="3"/>
  <c r="P18329" i="3"/>
  <c r="P18330" i="3"/>
  <c r="P18331" i="3"/>
  <c r="P18332" i="3"/>
  <c r="P18333" i="3"/>
  <c r="P18334" i="3"/>
  <c r="P18335" i="3"/>
  <c r="P18336" i="3"/>
  <c r="P18337" i="3"/>
  <c r="P18338" i="3"/>
  <c r="P18339" i="3"/>
  <c r="P18340" i="3"/>
  <c r="P18341" i="3"/>
  <c r="P18342" i="3"/>
  <c r="P18343" i="3"/>
  <c r="P18344" i="3"/>
  <c r="P18345" i="3"/>
  <c r="P18346" i="3"/>
  <c r="P18347" i="3"/>
  <c r="P18348" i="3"/>
  <c r="P18349" i="3"/>
  <c r="P18350" i="3"/>
  <c r="P18351" i="3"/>
  <c r="P18352" i="3"/>
  <c r="P18353" i="3"/>
  <c r="P18354" i="3"/>
  <c r="P18355" i="3"/>
  <c r="P18356" i="3"/>
  <c r="P18357" i="3"/>
  <c r="P18358" i="3"/>
  <c r="P18359" i="3"/>
  <c r="P18360" i="3"/>
  <c r="P18361" i="3"/>
  <c r="P18362" i="3"/>
  <c r="P18363" i="3"/>
  <c r="P18364" i="3"/>
  <c r="P18365" i="3"/>
  <c r="P18366" i="3"/>
  <c r="P18367" i="3"/>
  <c r="P18368" i="3"/>
  <c r="P18369" i="3"/>
  <c r="P18370" i="3"/>
  <c r="P18371" i="3"/>
  <c r="P18372" i="3"/>
  <c r="P18373" i="3"/>
  <c r="P18374" i="3"/>
  <c r="P18375" i="3"/>
  <c r="P18376" i="3"/>
  <c r="P18377" i="3"/>
  <c r="P18378" i="3"/>
  <c r="P18379" i="3"/>
  <c r="P18380" i="3"/>
  <c r="P18381" i="3"/>
  <c r="P18382" i="3"/>
  <c r="P18383" i="3"/>
  <c r="P18384" i="3"/>
  <c r="P18385" i="3"/>
  <c r="P18386" i="3"/>
  <c r="P18387" i="3"/>
  <c r="P18388" i="3"/>
  <c r="P18389" i="3"/>
  <c r="P18390" i="3"/>
  <c r="P18391" i="3"/>
  <c r="P18392" i="3"/>
  <c r="P18393" i="3"/>
  <c r="P18394" i="3"/>
  <c r="P18395" i="3"/>
  <c r="P18396" i="3"/>
  <c r="P18397" i="3"/>
  <c r="P18398" i="3"/>
  <c r="P18399" i="3"/>
  <c r="P18400" i="3"/>
  <c r="P18401" i="3"/>
  <c r="P18402" i="3"/>
  <c r="P18403" i="3"/>
  <c r="P18404" i="3"/>
  <c r="P18405" i="3"/>
  <c r="P18406" i="3"/>
  <c r="P18407" i="3"/>
  <c r="P18408" i="3"/>
  <c r="P18409" i="3"/>
  <c r="P18410" i="3"/>
  <c r="P18411" i="3"/>
  <c r="P18412" i="3"/>
  <c r="P18413" i="3"/>
  <c r="P18414" i="3"/>
  <c r="P18415" i="3"/>
  <c r="P18416" i="3"/>
  <c r="P18417" i="3"/>
  <c r="P18418" i="3"/>
  <c r="P18419" i="3"/>
  <c r="P18420" i="3"/>
  <c r="P18421" i="3"/>
  <c r="P18422" i="3"/>
  <c r="P18423" i="3"/>
  <c r="P18424" i="3"/>
  <c r="P18425" i="3"/>
  <c r="P18426" i="3"/>
  <c r="P18427" i="3"/>
  <c r="P18428" i="3"/>
  <c r="P18429" i="3"/>
  <c r="P18430" i="3"/>
  <c r="P18431" i="3"/>
  <c r="P18432" i="3"/>
  <c r="P18433" i="3"/>
  <c r="P18434" i="3"/>
  <c r="P18435" i="3"/>
  <c r="P18436" i="3"/>
  <c r="P18437" i="3"/>
  <c r="P18438" i="3"/>
  <c r="P18439" i="3"/>
  <c r="P18440" i="3"/>
  <c r="P18441" i="3"/>
  <c r="P18442" i="3"/>
  <c r="P18443" i="3"/>
  <c r="P18444" i="3"/>
  <c r="P18445" i="3"/>
  <c r="P18446" i="3"/>
  <c r="P18447" i="3"/>
  <c r="P18448" i="3"/>
  <c r="P18449" i="3"/>
  <c r="P18450" i="3"/>
  <c r="P18451" i="3"/>
  <c r="P18452" i="3"/>
  <c r="P18453" i="3"/>
  <c r="P18454" i="3"/>
  <c r="P18455" i="3"/>
  <c r="P18456" i="3"/>
  <c r="P18457" i="3"/>
  <c r="P18458" i="3"/>
  <c r="P18459" i="3"/>
  <c r="P18460" i="3"/>
  <c r="P18461" i="3"/>
  <c r="P18462" i="3"/>
  <c r="P18463" i="3"/>
  <c r="P18464" i="3"/>
  <c r="P18465" i="3"/>
  <c r="P18466" i="3"/>
  <c r="P18467" i="3"/>
  <c r="P18468" i="3"/>
  <c r="P18469" i="3"/>
  <c r="P18470" i="3"/>
  <c r="P18471" i="3"/>
  <c r="P18472" i="3"/>
  <c r="P18473" i="3"/>
  <c r="P18474" i="3"/>
  <c r="P18475" i="3"/>
  <c r="P18476" i="3"/>
  <c r="P18477" i="3"/>
  <c r="P18478" i="3"/>
  <c r="P18479" i="3"/>
  <c r="P18480" i="3"/>
  <c r="P18481" i="3"/>
  <c r="P18482" i="3"/>
  <c r="P18483" i="3"/>
  <c r="P18484" i="3"/>
  <c r="P18485" i="3"/>
  <c r="P18486" i="3"/>
  <c r="P18487" i="3"/>
  <c r="P18488" i="3"/>
  <c r="P18489" i="3"/>
  <c r="P18490" i="3"/>
  <c r="P18491" i="3"/>
  <c r="P18492" i="3"/>
  <c r="P18493" i="3"/>
  <c r="P18494" i="3"/>
  <c r="P18495" i="3"/>
  <c r="P18496" i="3"/>
  <c r="P18497" i="3"/>
  <c r="P18498" i="3"/>
  <c r="P18499" i="3"/>
  <c r="P18500" i="3"/>
  <c r="P18501" i="3"/>
  <c r="P18502" i="3"/>
  <c r="P18503" i="3"/>
  <c r="P18504" i="3"/>
  <c r="P18505" i="3"/>
  <c r="P18506" i="3"/>
  <c r="P18507" i="3"/>
  <c r="P18508" i="3"/>
  <c r="P18509" i="3"/>
  <c r="P18510" i="3"/>
  <c r="P18511" i="3"/>
  <c r="P18512" i="3"/>
  <c r="P18513" i="3"/>
  <c r="P18514" i="3"/>
  <c r="P18515" i="3"/>
  <c r="P18516" i="3"/>
  <c r="P18517" i="3"/>
  <c r="P18518" i="3"/>
  <c r="P18519" i="3"/>
  <c r="P18520" i="3"/>
  <c r="P18521" i="3"/>
  <c r="P18522" i="3"/>
  <c r="P18523" i="3"/>
  <c r="P18524" i="3"/>
  <c r="P18525" i="3"/>
  <c r="P18526" i="3"/>
  <c r="P18527" i="3"/>
  <c r="P18528" i="3"/>
  <c r="P18529" i="3"/>
  <c r="P18530" i="3"/>
  <c r="P18531" i="3"/>
  <c r="P18532" i="3"/>
  <c r="P18533" i="3"/>
  <c r="P18534" i="3"/>
  <c r="P18535" i="3"/>
  <c r="P18536" i="3"/>
  <c r="P18537" i="3"/>
  <c r="P18538" i="3"/>
  <c r="P18539" i="3"/>
  <c r="P18540" i="3"/>
  <c r="P18541" i="3"/>
  <c r="P18542" i="3"/>
  <c r="P18543" i="3"/>
  <c r="P18544" i="3"/>
  <c r="P18545" i="3"/>
  <c r="P18546" i="3"/>
  <c r="P18547" i="3"/>
  <c r="P18548" i="3"/>
  <c r="P18549" i="3"/>
  <c r="P18550" i="3"/>
  <c r="P18551" i="3"/>
  <c r="P18552" i="3"/>
  <c r="P18553" i="3"/>
  <c r="P18554" i="3"/>
  <c r="P18555" i="3"/>
  <c r="P18556" i="3"/>
  <c r="P18557" i="3"/>
  <c r="P18558" i="3"/>
  <c r="P18559" i="3"/>
  <c r="P18560" i="3"/>
  <c r="P18561" i="3"/>
  <c r="P18562" i="3"/>
  <c r="P18563" i="3"/>
  <c r="P18564" i="3"/>
  <c r="P18565" i="3"/>
  <c r="P18566" i="3"/>
  <c r="P18567" i="3"/>
  <c r="P18568" i="3"/>
  <c r="P18569" i="3"/>
  <c r="P18570" i="3"/>
  <c r="P18571" i="3"/>
  <c r="P18572" i="3"/>
  <c r="P18573" i="3"/>
  <c r="P18574" i="3"/>
  <c r="P18575" i="3"/>
  <c r="P18576" i="3"/>
  <c r="P18577" i="3"/>
  <c r="P18578" i="3"/>
  <c r="P18579" i="3"/>
  <c r="P18580" i="3"/>
  <c r="P18581" i="3"/>
  <c r="P18582" i="3"/>
  <c r="P18583" i="3"/>
  <c r="P18584" i="3"/>
  <c r="P18585" i="3"/>
  <c r="P18586" i="3"/>
  <c r="P18587" i="3"/>
  <c r="P18588" i="3"/>
  <c r="P18589" i="3"/>
  <c r="P18590" i="3"/>
  <c r="P18591" i="3"/>
  <c r="P18592" i="3"/>
  <c r="P18593" i="3"/>
  <c r="P18594" i="3"/>
  <c r="P18595" i="3"/>
  <c r="P18596" i="3"/>
  <c r="P18597" i="3"/>
  <c r="P18598" i="3"/>
  <c r="P18599" i="3"/>
  <c r="P18600" i="3"/>
  <c r="P18601" i="3"/>
  <c r="P18602" i="3"/>
  <c r="P18603" i="3"/>
  <c r="P18604" i="3"/>
  <c r="P18605" i="3"/>
  <c r="P18606" i="3"/>
  <c r="P18607" i="3"/>
  <c r="P18608" i="3"/>
  <c r="P18609" i="3"/>
  <c r="P18610" i="3"/>
  <c r="P18611" i="3"/>
  <c r="P18612" i="3"/>
  <c r="P18613" i="3"/>
  <c r="P18614" i="3"/>
  <c r="P18615" i="3"/>
  <c r="P18616" i="3"/>
  <c r="P18617" i="3"/>
  <c r="P18618" i="3"/>
  <c r="P18619" i="3"/>
  <c r="P18620" i="3"/>
  <c r="P18621" i="3"/>
  <c r="P18622" i="3"/>
  <c r="P18623" i="3"/>
  <c r="P18624" i="3"/>
  <c r="P18625" i="3"/>
  <c r="P18626" i="3"/>
  <c r="P18627" i="3"/>
  <c r="P18628" i="3"/>
  <c r="P18629" i="3"/>
  <c r="P18630" i="3"/>
  <c r="P18631" i="3"/>
  <c r="P18632" i="3"/>
  <c r="P18633" i="3"/>
  <c r="P18634" i="3"/>
  <c r="P18635" i="3"/>
  <c r="P18636" i="3"/>
  <c r="P18637" i="3"/>
  <c r="P18638" i="3"/>
  <c r="P18639" i="3"/>
  <c r="P18640" i="3"/>
  <c r="P18641" i="3"/>
  <c r="P18642" i="3"/>
  <c r="P18643" i="3"/>
  <c r="P18644" i="3"/>
  <c r="P18645" i="3"/>
  <c r="P18646" i="3"/>
  <c r="P18647" i="3"/>
  <c r="P18648" i="3"/>
  <c r="P18649" i="3"/>
  <c r="P18650" i="3"/>
  <c r="P18651" i="3"/>
  <c r="P18652" i="3"/>
  <c r="P18653" i="3"/>
  <c r="P18654" i="3"/>
  <c r="P18655" i="3"/>
  <c r="P18656" i="3"/>
  <c r="P18657" i="3"/>
  <c r="P18658" i="3"/>
  <c r="P18659" i="3"/>
  <c r="P18660" i="3"/>
  <c r="P18661" i="3"/>
  <c r="P18662" i="3"/>
  <c r="P18663" i="3"/>
  <c r="P18664" i="3"/>
  <c r="P18665" i="3"/>
  <c r="P18666" i="3"/>
  <c r="P18667" i="3"/>
  <c r="P18668" i="3"/>
  <c r="P18669" i="3"/>
  <c r="P18670" i="3"/>
  <c r="P18671" i="3"/>
  <c r="P18672" i="3"/>
  <c r="P18673" i="3"/>
  <c r="P18674" i="3"/>
  <c r="P18675" i="3"/>
  <c r="P18676" i="3"/>
  <c r="P18677" i="3"/>
  <c r="P18678" i="3"/>
  <c r="P18679" i="3"/>
  <c r="P18680" i="3"/>
  <c r="P18681" i="3"/>
  <c r="P18682" i="3"/>
  <c r="P18683" i="3"/>
  <c r="P18684" i="3"/>
  <c r="P18685" i="3"/>
  <c r="P18686" i="3"/>
  <c r="P18687" i="3"/>
  <c r="P18688" i="3"/>
  <c r="P18689" i="3"/>
  <c r="P18690" i="3"/>
  <c r="P18691" i="3"/>
  <c r="P18692" i="3"/>
  <c r="P18693" i="3"/>
  <c r="P18694" i="3"/>
  <c r="P18695" i="3"/>
  <c r="P18696" i="3"/>
  <c r="P18697" i="3"/>
  <c r="P18698" i="3"/>
  <c r="P18699" i="3"/>
  <c r="P18700" i="3"/>
  <c r="P18701" i="3"/>
  <c r="P18702" i="3"/>
  <c r="P18703" i="3"/>
  <c r="P18704" i="3"/>
  <c r="P18705" i="3"/>
  <c r="P18706" i="3"/>
  <c r="P18707" i="3"/>
  <c r="P18708" i="3"/>
  <c r="P18709" i="3"/>
  <c r="P18710" i="3"/>
  <c r="P18711" i="3"/>
  <c r="P18712" i="3"/>
  <c r="P18713" i="3"/>
  <c r="P18714" i="3"/>
  <c r="P18715" i="3"/>
  <c r="P18716" i="3"/>
  <c r="P18717" i="3"/>
  <c r="P18718" i="3"/>
  <c r="P18719" i="3"/>
  <c r="P18720" i="3"/>
  <c r="P18721" i="3"/>
  <c r="P18722" i="3"/>
  <c r="P18723" i="3"/>
  <c r="P18724" i="3"/>
  <c r="P18725" i="3"/>
  <c r="P18726" i="3"/>
  <c r="P18727" i="3"/>
  <c r="P18728" i="3"/>
  <c r="P18729" i="3"/>
  <c r="P18730" i="3"/>
  <c r="P18731" i="3"/>
  <c r="P18732" i="3"/>
  <c r="P18733" i="3"/>
  <c r="P18734" i="3"/>
  <c r="P18735" i="3"/>
  <c r="P18736" i="3"/>
  <c r="P18737" i="3"/>
  <c r="P18738" i="3"/>
  <c r="P18739" i="3"/>
  <c r="P18740" i="3"/>
  <c r="P18741" i="3"/>
  <c r="P18742" i="3"/>
  <c r="P18743" i="3"/>
  <c r="P18744" i="3"/>
  <c r="P18745" i="3"/>
  <c r="P18746" i="3"/>
  <c r="P18747" i="3"/>
  <c r="P18748" i="3"/>
  <c r="P18749" i="3"/>
  <c r="P18750" i="3"/>
  <c r="P18751" i="3"/>
  <c r="P18752" i="3"/>
  <c r="P18753" i="3"/>
  <c r="P18754" i="3"/>
  <c r="P18755" i="3"/>
  <c r="P18756" i="3"/>
  <c r="P18757" i="3"/>
  <c r="P18758" i="3"/>
  <c r="P18759" i="3"/>
  <c r="P18760" i="3"/>
  <c r="P18761" i="3"/>
  <c r="P18762" i="3"/>
  <c r="P18763" i="3"/>
  <c r="P18764" i="3"/>
  <c r="P18765" i="3"/>
  <c r="P18766" i="3"/>
  <c r="P18767" i="3"/>
  <c r="P18768" i="3"/>
  <c r="P18769" i="3"/>
  <c r="P18770" i="3"/>
  <c r="P18771" i="3"/>
  <c r="P18772" i="3"/>
  <c r="P18773" i="3"/>
  <c r="P18774" i="3"/>
  <c r="P18775" i="3"/>
  <c r="P18776" i="3"/>
  <c r="P18777" i="3"/>
  <c r="P18778" i="3"/>
  <c r="P18779" i="3"/>
  <c r="P18780" i="3"/>
  <c r="P18781" i="3"/>
  <c r="P18782" i="3"/>
  <c r="P18783" i="3"/>
  <c r="P18784" i="3"/>
  <c r="P18785" i="3"/>
  <c r="P18786" i="3"/>
  <c r="P18787" i="3"/>
  <c r="P18788" i="3"/>
  <c r="P18789" i="3"/>
  <c r="P18790" i="3"/>
  <c r="P18791" i="3"/>
  <c r="P18792" i="3"/>
  <c r="P18793" i="3"/>
  <c r="P18794" i="3"/>
  <c r="P18795" i="3"/>
  <c r="P18796" i="3"/>
  <c r="P18797" i="3"/>
  <c r="P18798" i="3"/>
  <c r="P18799" i="3"/>
  <c r="P18800" i="3"/>
  <c r="P18801" i="3"/>
  <c r="P18802" i="3"/>
  <c r="P18803" i="3"/>
  <c r="P18804" i="3"/>
  <c r="P18805" i="3"/>
  <c r="P18806" i="3"/>
  <c r="P18807" i="3"/>
  <c r="P18808" i="3"/>
  <c r="P18809" i="3"/>
  <c r="P18810" i="3"/>
  <c r="P18811" i="3"/>
  <c r="P18812" i="3"/>
  <c r="P18813" i="3"/>
  <c r="P18814" i="3"/>
  <c r="P18815" i="3"/>
  <c r="P18816" i="3"/>
  <c r="P18817" i="3"/>
  <c r="P18818" i="3"/>
  <c r="P18819" i="3"/>
  <c r="P18820" i="3"/>
  <c r="P18821" i="3"/>
  <c r="P18822" i="3"/>
  <c r="P18823" i="3"/>
  <c r="P18824" i="3"/>
  <c r="P18825" i="3"/>
  <c r="P18826" i="3"/>
  <c r="P18827" i="3"/>
  <c r="P18828" i="3"/>
  <c r="P18829" i="3"/>
  <c r="P18830" i="3"/>
  <c r="P18831" i="3"/>
  <c r="P18832" i="3"/>
  <c r="P18833" i="3"/>
  <c r="P18834" i="3"/>
  <c r="P18835" i="3"/>
  <c r="P18836" i="3"/>
  <c r="P18837" i="3"/>
  <c r="P18838" i="3"/>
  <c r="P18839" i="3"/>
  <c r="P18840" i="3"/>
  <c r="P18841" i="3"/>
  <c r="P18842" i="3"/>
  <c r="P18843" i="3"/>
  <c r="P18844" i="3"/>
  <c r="P18845" i="3"/>
  <c r="P18846" i="3"/>
  <c r="P18847" i="3"/>
  <c r="P18848" i="3"/>
  <c r="P18849" i="3"/>
  <c r="P18850" i="3"/>
  <c r="P18851" i="3"/>
  <c r="P18852" i="3"/>
  <c r="P18853" i="3"/>
  <c r="P18854" i="3"/>
  <c r="P18855" i="3"/>
  <c r="P18856" i="3"/>
  <c r="P18857" i="3"/>
  <c r="P18858" i="3"/>
  <c r="P18859" i="3"/>
  <c r="P18860" i="3"/>
  <c r="P18861" i="3"/>
  <c r="P18862" i="3"/>
  <c r="P18863" i="3"/>
  <c r="P18864" i="3"/>
  <c r="P18865" i="3"/>
  <c r="P18866" i="3"/>
  <c r="P18867" i="3"/>
  <c r="P18868" i="3"/>
  <c r="P18869" i="3"/>
  <c r="P18870" i="3"/>
  <c r="P18871" i="3"/>
  <c r="P18872" i="3"/>
  <c r="P18873" i="3"/>
  <c r="P18874" i="3"/>
  <c r="P18875" i="3"/>
  <c r="P18876" i="3"/>
  <c r="P18877" i="3"/>
  <c r="P18878" i="3"/>
  <c r="P18879" i="3"/>
  <c r="P18880" i="3"/>
  <c r="P18881" i="3"/>
  <c r="P18882" i="3"/>
  <c r="P18883" i="3"/>
  <c r="P18884" i="3"/>
  <c r="P18885" i="3"/>
  <c r="P18886" i="3"/>
  <c r="P18887" i="3"/>
  <c r="P18888" i="3"/>
  <c r="P18889" i="3"/>
  <c r="P18890" i="3"/>
  <c r="P18891" i="3"/>
  <c r="P18892" i="3"/>
  <c r="P18893" i="3"/>
  <c r="P18894" i="3"/>
  <c r="P18895" i="3"/>
  <c r="P18896" i="3"/>
  <c r="P18897" i="3"/>
  <c r="P18898" i="3"/>
  <c r="P18899" i="3"/>
  <c r="P18900" i="3"/>
  <c r="P18901" i="3"/>
  <c r="P18902" i="3"/>
  <c r="P18903" i="3"/>
  <c r="P18904" i="3"/>
  <c r="P18905" i="3"/>
  <c r="P18906" i="3"/>
  <c r="P18907" i="3"/>
  <c r="P18908" i="3"/>
  <c r="P18909" i="3"/>
  <c r="P18910" i="3"/>
  <c r="P18911" i="3"/>
  <c r="P18912" i="3"/>
  <c r="P18913" i="3"/>
  <c r="P18914" i="3"/>
  <c r="P18915" i="3"/>
  <c r="P18916" i="3"/>
  <c r="P18917" i="3"/>
  <c r="P18918" i="3"/>
  <c r="P18919" i="3"/>
  <c r="P18920" i="3"/>
  <c r="P18921" i="3"/>
  <c r="P18922" i="3"/>
  <c r="P18923" i="3"/>
  <c r="P18924" i="3"/>
  <c r="P18925" i="3"/>
  <c r="P18926" i="3"/>
  <c r="P18927" i="3"/>
  <c r="P18928" i="3"/>
  <c r="P18929" i="3"/>
  <c r="P18930" i="3"/>
  <c r="P18931" i="3"/>
  <c r="P18932" i="3"/>
  <c r="P18933" i="3"/>
  <c r="P18934" i="3"/>
  <c r="P18935" i="3"/>
  <c r="P18936" i="3"/>
  <c r="P18937" i="3"/>
  <c r="P18938" i="3"/>
  <c r="P18939" i="3"/>
  <c r="P18940" i="3"/>
  <c r="P18941" i="3"/>
  <c r="P18942" i="3"/>
  <c r="P18943" i="3"/>
  <c r="P18944" i="3"/>
  <c r="P18945" i="3"/>
  <c r="P18946" i="3"/>
  <c r="P18947" i="3"/>
  <c r="P18948" i="3"/>
  <c r="P18949" i="3"/>
  <c r="P18950" i="3"/>
  <c r="P18951" i="3"/>
  <c r="P18952" i="3"/>
  <c r="P18953" i="3"/>
  <c r="P18954" i="3"/>
  <c r="P18955" i="3"/>
  <c r="P18956" i="3"/>
  <c r="P18957" i="3"/>
  <c r="P18958" i="3"/>
  <c r="P18959" i="3"/>
  <c r="P18960" i="3"/>
  <c r="P18961" i="3"/>
  <c r="P18962" i="3"/>
  <c r="P18963" i="3"/>
  <c r="P18964" i="3"/>
  <c r="P18965" i="3"/>
  <c r="P18966" i="3"/>
  <c r="P18967" i="3"/>
  <c r="P18968" i="3"/>
  <c r="P18969" i="3"/>
  <c r="P18970" i="3"/>
  <c r="P18971" i="3"/>
  <c r="P18972" i="3"/>
  <c r="P18973" i="3"/>
  <c r="P18974" i="3"/>
  <c r="P18975" i="3"/>
  <c r="P18976" i="3"/>
  <c r="P18977" i="3"/>
  <c r="P18978" i="3"/>
  <c r="P18979" i="3"/>
  <c r="P18980" i="3"/>
  <c r="P18981" i="3"/>
  <c r="P18982" i="3"/>
  <c r="P18983" i="3"/>
  <c r="P18984" i="3"/>
  <c r="P18985" i="3"/>
  <c r="P18986" i="3"/>
  <c r="P18987" i="3"/>
  <c r="P18988" i="3"/>
  <c r="P18989" i="3"/>
  <c r="P18990" i="3"/>
  <c r="P18991" i="3"/>
  <c r="P18992" i="3"/>
  <c r="P18993" i="3"/>
  <c r="P18994" i="3"/>
  <c r="P18995" i="3"/>
  <c r="P18996" i="3"/>
  <c r="P18997" i="3"/>
  <c r="P18998" i="3"/>
  <c r="P18999" i="3"/>
  <c r="P19000" i="3"/>
  <c r="P19001" i="3"/>
  <c r="P19002" i="3"/>
  <c r="P19003" i="3"/>
  <c r="P19004" i="3"/>
  <c r="P19005" i="3"/>
  <c r="P19006" i="3"/>
  <c r="P19007" i="3"/>
  <c r="P19008" i="3"/>
  <c r="P19009" i="3"/>
  <c r="P19010" i="3"/>
  <c r="P19011" i="3"/>
  <c r="P19012" i="3"/>
  <c r="P19013" i="3"/>
  <c r="P19014" i="3"/>
  <c r="P19015" i="3"/>
  <c r="P19016" i="3"/>
  <c r="P19017" i="3"/>
  <c r="P19018" i="3"/>
  <c r="P19019" i="3"/>
  <c r="P19020" i="3"/>
  <c r="P19021" i="3"/>
  <c r="P19022" i="3"/>
  <c r="P19023" i="3"/>
  <c r="P19024" i="3"/>
  <c r="P19025" i="3"/>
  <c r="P19026" i="3"/>
  <c r="P19027" i="3"/>
  <c r="P19028" i="3"/>
  <c r="P19029" i="3"/>
  <c r="P19030" i="3"/>
  <c r="P19031" i="3"/>
  <c r="P19032" i="3"/>
  <c r="P19033" i="3"/>
  <c r="P19034" i="3"/>
  <c r="P19035" i="3"/>
  <c r="P19036" i="3"/>
  <c r="P19037" i="3"/>
  <c r="P19038" i="3"/>
  <c r="P19039" i="3"/>
  <c r="P19040" i="3"/>
  <c r="P19041" i="3"/>
  <c r="P19042" i="3"/>
  <c r="P19043" i="3"/>
  <c r="P19044" i="3"/>
  <c r="P19045" i="3"/>
  <c r="P19046" i="3"/>
  <c r="P19047" i="3"/>
  <c r="P19048" i="3"/>
  <c r="P19049" i="3"/>
  <c r="P19050" i="3"/>
  <c r="P19051" i="3"/>
  <c r="P19052" i="3"/>
  <c r="P19053" i="3"/>
  <c r="P19054" i="3"/>
  <c r="P19055" i="3"/>
  <c r="P19056" i="3"/>
  <c r="P19057" i="3"/>
  <c r="P19058" i="3"/>
  <c r="P19059" i="3"/>
  <c r="P19060" i="3"/>
  <c r="P19061" i="3"/>
  <c r="P19062" i="3"/>
  <c r="P19063" i="3"/>
  <c r="P19064" i="3"/>
  <c r="P19065" i="3"/>
  <c r="P19066" i="3"/>
  <c r="P19067" i="3"/>
  <c r="P19068" i="3"/>
  <c r="P19069" i="3"/>
  <c r="P19070" i="3"/>
  <c r="P19071" i="3"/>
  <c r="P19072" i="3"/>
  <c r="P19073" i="3"/>
  <c r="P19074" i="3"/>
  <c r="P19075" i="3"/>
  <c r="P19076" i="3"/>
  <c r="P19077" i="3"/>
  <c r="P19078" i="3"/>
  <c r="P19079" i="3"/>
  <c r="P19080" i="3"/>
  <c r="P19081" i="3"/>
  <c r="P19082" i="3"/>
  <c r="P19083" i="3"/>
  <c r="P19084" i="3"/>
  <c r="P19085" i="3"/>
  <c r="P19086" i="3"/>
  <c r="P19087" i="3"/>
  <c r="P19088" i="3"/>
  <c r="P19089" i="3"/>
  <c r="P19090" i="3"/>
  <c r="P19091" i="3"/>
  <c r="P19092" i="3"/>
  <c r="P19093" i="3"/>
  <c r="P19094" i="3"/>
  <c r="P19095" i="3"/>
  <c r="P19096" i="3"/>
  <c r="P19097" i="3"/>
  <c r="P19098" i="3"/>
  <c r="P19099" i="3"/>
  <c r="P19100" i="3"/>
  <c r="P19101" i="3"/>
  <c r="P19102" i="3"/>
  <c r="P19103" i="3"/>
  <c r="P19104" i="3"/>
  <c r="P19105" i="3"/>
  <c r="P19106" i="3"/>
  <c r="P19107" i="3"/>
  <c r="P19108" i="3"/>
  <c r="P19109" i="3"/>
  <c r="P19110" i="3"/>
  <c r="P19111" i="3"/>
  <c r="P19112" i="3"/>
  <c r="P19113" i="3"/>
  <c r="P19114" i="3"/>
  <c r="P19115" i="3"/>
  <c r="P19116" i="3"/>
  <c r="P19117" i="3"/>
  <c r="P19118" i="3"/>
  <c r="P19119" i="3"/>
  <c r="P19120" i="3"/>
  <c r="P19121" i="3"/>
  <c r="P19122" i="3"/>
  <c r="P19123" i="3"/>
  <c r="P19124" i="3"/>
  <c r="P19125" i="3"/>
  <c r="P19126" i="3"/>
  <c r="P19127" i="3"/>
  <c r="P19128" i="3"/>
  <c r="P19129" i="3"/>
  <c r="P19130" i="3"/>
  <c r="P19131" i="3"/>
  <c r="P19132" i="3"/>
  <c r="P19133" i="3"/>
  <c r="P19134" i="3"/>
  <c r="P19135" i="3"/>
  <c r="P19136" i="3"/>
  <c r="P19137" i="3"/>
  <c r="P19138" i="3"/>
  <c r="P19139" i="3"/>
  <c r="P19140" i="3"/>
  <c r="P19141" i="3"/>
  <c r="P19142" i="3"/>
  <c r="P19143" i="3"/>
  <c r="P19144" i="3"/>
  <c r="P19145" i="3"/>
  <c r="P19146" i="3"/>
  <c r="P19147" i="3"/>
  <c r="P19148" i="3"/>
  <c r="P19149" i="3"/>
  <c r="P19150" i="3"/>
  <c r="P19151" i="3"/>
  <c r="P19152" i="3"/>
  <c r="P19153" i="3"/>
  <c r="P19154" i="3"/>
  <c r="P19155" i="3"/>
  <c r="P19156" i="3"/>
  <c r="P19157" i="3"/>
  <c r="P19158" i="3"/>
  <c r="P19159" i="3"/>
  <c r="P19160" i="3"/>
  <c r="P19161" i="3"/>
  <c r="P19162" i="3"/>
  <c r="P19163" i="3"/>
  <c r="P19164" i="3"/>
  <c r="P19165" i="3"/>
  <c r="P19166" i="3"/>
  <c r="P19167" i="3"/>
  <c r="P19168" i="3"/>
  <c r="P19169" i="3"/>
  <c r="P19170" i="3"/>
  <c r="P19171" i="3"/>
  <c r="P19172" i="3"/>
  <c r="P19173" i="3"/>
  <c r="P19174" i="3"/>
  <c r="P19175" i="3"/>
  <c r="P19176" i="3"/>
  <c r="P19177" i="3"/>
  <c r="P19178" i="3"/>
  <c r="P19179" i="3"/>
  <c r="P19180" i="3"/>
  <c r="P19181" i="3"/>
  <c r="P19182" i="3"/>
  <c r="P19183" i="3"/>
  <c r="P19184" i="3"/>
  <c r="P19185" i="3"/>
  <c r="P19186" i="3"/>
  <c r="P19187" i="3"/>
  <c r="P19188" i="3"/>
  <c r="P19189" i="3"/>
  <c r="P19190" i="3"/>
  <c r="P19191" i="3"/>
  <c r="P19192" i="3"/>
  <c r="P19193" i="3"/>
  <c r="P19194" i="3"/>
  <c r="P19195" i="3"/>
  <c r="P19196" i="3"/>
  <c r="P19197" i="3"/>
  <c r="P19198" i="3"/>
  <c r="P19199" i="3"/>
  <c r="P19200" i="3"/>
  <c r="P19201" i="3"/>
  <c r="P19202" i="3"/>
  <c r="P19203" i="3"/>
  <c r="P19204" i="3"/>
  <c r="P19205" i="3"/>
  <c r="P19206" i="3"/>
  <c r="P19207" i="3"/>
  <c r="P19208" i="3"/>
  <c r="P19209" i="3"/>
  <c r="P19210" i="3"/>
  <c r="P19211" i="3"/>
  <c r="P19212" i="3"/>
  <c r="P19213" i="3"/>
  <c r="P19214" i="3"/>
  <c r="P19215" i="3"/>
  <c r="P19216" i="3"/>
  <c r="P19217" i="3"/>
  <c r="P19218" i="3"/>
  <c r="P19219" i="3"/>
  <c r="P19220" i="3"/>
  <c r="P19221" i="3"/>
  <c r="P19222" i="3"/>
  <c r="P19223" i="3"/>
  <c r="P19224" i="3"/>
  <c r="P19225" i="3"/>
  <c r="P19226" i="3"/>
  <c r="P19227" i="3"/>
  <c r="P19228" i="3"/>
  <c r="P19229" i="3"/>
  <c r="P19230" i="3"/>
  <c r="P19231" i="3"/>
  <c r="P19232" i="3"/>
  <c r="P19233" i="3"/>
  <c r="P19234" i="3"/>
  <c r="P19235" i="3"/>
  <c r="P19236" i="3"/>
  <c r="P19237" i="3"/>
  <c r="P19238" i="3"/>
  <c r="P19239" i="3"/>
  <c r="P19240" i="3"/>
  <c r="P19241" i="3"/>
  <c r="P19242" i="3"/>
  <c r="P19243" i="3"/>
  <c r="P19244" i="3"/>
  <c r="P19245" i="3"/>
  <c r="P19246" i="3"/>
  <c r="P19247" i="3"/>
  <c r="P19248" i="3"/>
  <c r="P19249" i="3"/>
  <c r="P19250" i="3"/>
  <c r="P19251" i="3"/>
  <c r="P19252" i="3"/>
  <c r="P19253" i="3"/>
  <c r="P19254" i="3"/>
  <c r="P19255" i="3"/>
  <c r="P19256" i="3"/>
  <c r="P19257" i="3"/>
  <c r="P19258" i="3"/>
  <c r="P19259" i="3"/>
  <c r="P19260" i="3"/>
  <c r="P19261" i="3"/>
  <c r="P19262" i="3"/>
  <c r="P19263" i="3"/>
  <c r="P19264" i="3"/>
  <c r="P19265" i="3"/>
  <c r="P19266" i="3"/>
  <c r="P19267" i="3"/>
  <c r="P19268" i="3"/>
  <c r="P19269" i="3"/>
  <c r="P19270" i="3"/>
  <c r="P19271" i="3"/>
  <c r="P19272" i="3"/>
  <c r="P19273" i="3"/>
  <c r="P19274" i="3"/>
  <c r="P19275" i="3"/>
  <c r="P19276" i="3"/>
  <c r="P19277" i="3"/>
  <c r="P19278" i="3"/>
  <c r="P19279" i="3"/>
  <c r="P19280" i="3"/>
  <c r="P19281" i="3"/>
  <c r="P19282" i="3"/>
  <c r="P19283" i="3"/>
  <c r="P19284" i="3"/>
  <c r="P19285" i="3"/>
  <c r="P19286" i="3"/>
  <c r="P19287" i="3"/>
  <c r="P19288" i="3"/>
  <c r="P19289" i="3"/>
  <c r="P19290" i="3"/>
  <c r="P19291" i="3"/>
  <c r="P19292" i="3"/>
  <c r="P19293" i="3"/>
  <c r="P19294" i="3"/>
  <c r="P19295" i="3"/>
  <c r="P19296" i="3"/>
  <c r="P19297" i="3"/>
  <c r="P19298" i="3"/>
  <c r="P19299" i="3"/>
  <c r="P19300" i="3"/>
  <c r="P19301" i="3"/>
  <c r="P19302" i="3"/>
  <c r="P19303" i="3"/>
  <c r="P19304" i="3"/>
  <c r="P19305" i="3"/>
  <c r="P19306" i="3"/>
  <c r="P19307" i="3"/>
  <c r="P19308" i="3"/>
  <c r="P19309" i="3"/>
  <c r="P19310" i="3"/>
  <c r="P19311" i="3"/>
  <c r="P19312" i="3"/>
  <c r="P19313" i="3"/>
  <c r="P19314" i="3"/>
  <c r="P19315" i="3"/>
  <c r="P19316" i="3"/>
  <c r="P19317" i="3"/>
  <c r="P19318" i="3"/>
  <c r="P19319" i="3"/>
  <c r="P19320" i="3"/>
  <c r="P19321" i="3"/>
  <c r="P19322" i="3"/>
  <c r="P19323" i="3"/>
  <c r="P19324" i="3"/>
  <c r="P19325" i="3"/>
  <c r="P19326" i="3"/>
  <c r="P19327" i="3"/>
  <c r="P19328" i="3"/>
  <c r="P19329" i="3"/>
  <c r="P19330" i="3"/>
  <c r="P19331" i="3"/>
  <c r="P19332" i="3"/>
  <c r="P19333" i="3"/>
  <c r="P19334" i="3"/>
  <c r="P19335" i="3"/>
  <c r="P19336" i="3"/>
  <c r="P19337" i="3"/>
  <c r="P19338" i="3"/>
  <c r="P19339" i="3"/>
  <c r="P19340" i="3"/>
  <c r="P19341" i="3"/>
  <c r="P19342" i="3"/>
  <c r="P19343" i="3"/>
  <c r="P19344" i="3"/>
  <c r="P19345" i="3"/>
  <c r="P19346" i="3"/>
  <c r="P19347" i="3"/>
  <c r="P19348" i="3"/>
  <c r="P19349" i="3"/>
  <c r="P19350" i="3"/>
  <c r="P19351" i="3"/>
  <c r="P19352" i="3"/>
  <c r="P19353" i="3"/>
  <c r="P19354" i="3"/>
  <c r="P19355" i="3"/>
  <c r="P19356" i="3"/>
  <c r="P19357" i="3"/>
  <c r="P19358" i="3"/>
  <c r="P19359" i="3"/>
  <c r="P19360" i="3"/>
  <c r="P19361" i="3"/>
  <c r="P19362" i="3"/>
  <c r="P19363" i="3"/>
  <c r="P19364" i="3"/>
  <c r="P19365" i="3"/>
  <c r="P19366" i="3"/>
  <c r="P19367" i="3"/>
  <c r="P19368" i="3"/>
  <c r="P19369" i="3"/>
  <c r="P19370" i="3"/>
  <c r="P19371" i="3"/>
  <c r="P19372" i="3"/>
  <c r="P19373" i="3"/>
  <c r="P19374" i="3"/>
  <c r="P19375" i="3"/>
  <c r="P19376" i="3"/>
  <c r="P19377" i="3"/>
  <c r="P19378" i="3"/>
  <c r="P19379" i="3"/>
  <c r="P19380" i="3"/>
  <c r="P19381" i="3"/>
  <c r="P19382" i="3"/>
  <c r="P19383" i="3"/>
  <c r="P19384" i="3"/>
  <c r="P19385" i="3"/>
  <c r="P19386" i="3"/>
  <c r="P19387" i="3"/>
  <c r="P19388" i="3"/>
  <c r="P19389" i="3"/>
  <c r="P19390" i="3"/>
  <c r="P19391" i="3"/>
  <c r="P19392" i="3"/>
  <c r="P19393" i="3"/>
  <c r="P19394" i="3"/>
  <c r="P19395" i="3"/>
  <c r="P19396" i="3"/>
  <c r="P19397" i="3"/>
  <c r="P19398" i="3"/>
  <c r="P19399" i="3"/>
  <c r="P19400" i="3"/>
  <c r="P19401" i="3"/>
  <c r="P19402" i="3"/>
  <c r="P19403" i="3"/>
  <c r="P19404" i="3"/>
  <c r="P19405" i="3"/>
  <c r="P19406" i="3"/>
  <c r="P19407" i="3"/>
  <c r="P19408" i="3"/>
  <c r="P19409" i="3"/>
  <c r="P19410" i="3"/>
  <c r="P19411" i="3"/>
  <c r="P19412" i="3"/>
  <c r="P19413" i="3"/>
  <c r="P19414" i="3"/>
  <c r="P19415" i="3"/>
  <c r="P19416" i="3"/>
  <c r="P19417" i="3"/>
  <c r="P19418" i="3"/>
  <c r="P19419" i="3"/>
  <c r="P19420" i="3"/>
  <c r="P19421" i="3"/>
  <c r="P19422" i="3"/>
  <c r="P19423" i="3"/>
  <c r="P19424" i="3"/>
  <c r="P19425" i="3"/>
  <c r="P19426" i="3"/>
  <c r="P19427" i="3"/>
  <c r="P19428" i="3"/>
  <c r="P19429" i="3"/>
  <c r="P19430" i="3"/>
  <c r="P19431" i="3"/>
  <c r="P19432" i="3"/>
  <c r="P19433" i="3"/>
  <c r="P19434" i="3"/>
  <c r="P19435" i="3"/>
  <c r="P19436" i="3"/>
  <c r="P19437" i="3"/>
  <c r="P19438" i="3"/>
  <c r="P19439" i="3"/>
  <c r="P19440" i="3"/>
  <c r="P19441" i="3"/>
  <c r="P19442" i="3"/>
  <c r="P19443" i="3"/>
  <c r="P19444" i="3"/>
  <c r="P19445" i="3"/>
  <c r="P19446" i="3"/>
  <c r="P19447" i="3"/>
  <c r="P19448" i="3"/>
  <c r="P19449" i="3"/>
  <c r="P19450" i="3"/>
  <c r="P19451" i="3"/>
  <c r="P19452" i="3"/>
  <c r="P19453" i="3"/>
  <c r="P19454" i="3"/>
  <c r="P19455" i="3"/>
  <c r="P19456" i="3"/>
  <c r="P19457" i="3"/>
  <c r="P19458" i="3"/>
  <c r="P19459" i="3"/>
  <c r="P19460" i="3"/>
  <c r="P19461" i="3"/>
  <c r="P19462" i="3"/>
  <c r="P19463" i="3"/>
  <c r="P19464" i="3"/>
  <c r="P19465" i="3"/>
  <c r="P19466" i="3"/>
  <c r="P19467" i="3"/>
  <c r="P19468" i="3"/>
  <c r="P19469" i="3"/>
  <c r="P19470" i="3"/>
  <c r="P19471" i="3"/>
  <c r="P19472" i="3"/>
  <c r="P19473" i="3"/>
  <c r="P19474" i="3"/>
  <c r="P19475" i="3"/>
  <c r="P19476" i="3"/>
  <c r="P19477" i="3"/>
  <c r="P19478" i="3"/>
  <c r="P19479" i="3"/>
  <c r="P19480" i="3"/>
  <c r="P19481" i="3"/>
  <c r="P19482" i="3"/>
  <c r="P19483" i="3"/>
  <c r="P19484" i="3"/>
  <c r="P19485" i="3"/>
  <c r="P19486" i="3"/>
  <c r="P19487" i="3"/>
  <c r="P19488" i="3"/>
  <c r="P19489" i="3"/>
  <c r="P19490" i="3"/>
  <c r="P19491" i="3"/>
  <c r="P19492" i="3"/>
  <c r="P19493" i="3"/>
  <c r="P19494" i="3"/>
  <c r="P19495" i="3"/>
  <c r="P19496" i="3"/>
  <c r="P19497" i="3"/>
  <c r="P19498" i="3"/>
  <c r="P19499" i="3"/>
  <c r="P19500" i="3"/>
  <c r="P19501" i="3"/>
  <c r="P19502" i="3"/>
  <c r="P19503" i="3"/>
  <c r="P19504" i="3"/>
  <c r="P19505" i="3"/>
  <c r="P19506" i="3"/>
  <c r="P19507" i="3"/>
  <c r="P19508" i="3"/>
  <c r="P19509" i="3"/>
  <c r="P19510" i="3"/>
  <c r="P19511" i="3"/>
  <c r="P19512" i="3"/>
  <c r="P19513" i="3"/>
  <c r="P19514" i="3"/>
  <c r="P19515" i="3"/>
  <c r="P19516" i="3"/>
  <c r="P19517" i="3"/>
  <c r="P19518" i="3"/>
  <c r="P19519" i="3"/>
  <c r="P19520" i="3"/>
  <c r="P19521" i="3"/>
  <c r="P19522" i="3"/>
  <c r="P19523" i="3"/>
  <c r="P19524" i="3"/>
  <c r="P19525" i="3"/>
  <c r="P19526" i="3"/>
  <c r="P19527" i="3"/>
  <c r="P19528" i="3"/>
  <c r="P19529" i="3"/>
  <c r="P19530" i="3"/>
  <c r="P19531" i="3"/>
  <c r="P19532" i="3"/>
  <c r="P19533" i="3"/>
  <c r="P19534" i="3"/>
  <c r="P19535" i="3"/>
  <c r="P19536" i="3"/>
  <c r="P19537" i="3"/>
  <c r="P19538" i="3"/>
  <c r="P19539" i="3"/>
  <c r="P19540" i="3"/>
  <c r="P19541" i="3"/>
  <c r="P19542" i="3"/>
  <c r="P19543" i="3"/>
  <c r="P19544" i="3"/>
  <c r="P19545" i="3"/>
  <c r="P19546" i="3"/>
  <c r="P19547" i="3"/>
  <c r="P19548" i="3"/>
  <c r="P19549" i="3"/>
  <c r="P19550" i="3"/>
  <c r="P19551" i="3"/>
  <c r="P19552" i="3"/>
  <c r="P19553" i="3"/>
  <c r="P19554" i="3"/>
  <c r="P19555" i="3"/>
  <c r="P19556" i="3"/>
  <c r="P19557" i="3"/>
  <c r="P19558" i="3"/>
  <c r="P19559" i="3"/>
  <c r="P19560" i="3"/>
  <c r="P19561" i="3"/>
  <c r="P19562" i="3"/>
  <c r="P19563" i="3"/>
  <c r="P19564" i="3"/>
  <c r="P19565" i="3"/>
  <c r="P19566" i="3"/>
  <c r="P19567" i="3"/>
  <c r="P19568" i="3"/>
  <c r="P19569" i="3"/>
  <c r="P19570" i="3"/>
  <c r="P19571" i="3"/>
  <c r="P19572" i="3"/>
  <c r="P19573" i="3"/>
  <c r="P19574" i="3"/>
  <c r="P19575" i="3"/>
  <c r="P19576" i="3"/>
  <c r="P19577" i="3"/>
  <c r="P19578" i="3"/>
  <c r="P19579" i="3"/>
  <c r="P19580" i="3"/>
  <c r="P19581" i="3"/>
  <c r="P19582" i="3"/>
  <c r="P19583" i="3"/>
  <c r="P19584" i="3"/>
  <c r="P19585" i="3"/>
  <c r="P19586" i="3"/>
  <c r="P19587" i="3"/>
  <c r="P19588" i="3"/>
  <c r="P19589" i="3"/>
  <c r="P19590" i="3"/>
  <c r="P19591" i="3"/>
  <c r="P19592" i="3"/>
  <c r="P19593" i="3"/>
  <c r="P19594" i="3"/>
  <c r="P19595" i="3"/>
  <c r="P19596" i="3"/>
  <c r="P19597" i="3"/>
  <c r="P19598" i="3"/>
  <c r="P19599" i="3"/>
  <c r="P19600" i="3"/>
  <c r="P19601" i="3"/>
  <c r="P19602" i="3"/>
  <c r="P19603" i="3"/>
  <c r="P19604" i="3"/>
  <c r="P19605" i="3"/>
  <c r="P19606" i="3"/>
  <c r="P19607" i="3"/>
  <c r="P19608" i="3"/>
  <c r="P19609" i="3"/>
  <c r="P19610" i="3"/>
  <c r="P19611" i="3"/>
  <c r="P19612" i="3"/>
  <c r="P19613" i="3"/>
  <c r="P19614" i="3"/>
  <c r="P19615" i="3"/>
  <c r="P19616" i="3"/>
  <c r="P19617" i="3"/>
  <c r="P19618" i="3"/>
  <c r="P19619" i="3"/>
  <c r="P19620" i="3"/>
  <c r="P19621" i="3"/>
  <c r="P19622" i="3"/>
  <c r="P19623" i="3"/>
  <c r="P19624" i="3"/>
  <c r="P19625" i="3"/>
  <c r="P19626" i="3"/>
  <c r="P19627" i="3"/>
  <c r="P19628" i="3"/>
  <c r="P19629" i="3"/>
  <c r="P19630" i="3"/>
  <c r="P19631" i="3"/>
  <c r="P19632" i="3"/>
  <c r="P19633" i="3"/>
  <c r="P19634" i="3"/>
  <c r="P19635" i="3"/>
  <c r="P19636" i="3"/>
  <c r="P19637" i="3"/>
  <c r="P19638" i="3"/>
  <c r="P19639" i="3"/>
  <c r="P19640" i="3"/>
  <c r="P19641" i="3"/>
  <c r="P19642" i="3"/>
  <c r="P19643" i="3"/>
  <c r="P19644" i="3"/>
  <c r="P19645" i="3"/>
  <c r="P19646" i="3"/>
  <c r="P19647" i="3"/>
  <c r="P19648" i="3"/>
  <c r="P19649" i="3"/>
  <c r="P19650" i="3"/>
  <c r="P19651" i="3"/>
  <c r="P19652" i="3"/>
  <c r="P19653" i="3"/>
  <c r="P19654" i="3"/>
  <c r="P19655" i="3"/>
  <c r="P19656" i="3"/>
  <c r="P19657" i="3"/>
  <c r="P19658" i="3"/>
  <c r="P19659" i="3"/>
  <c r="P19660" i="3"/>
  <c r="P19661" i="3"/>
  <c r="P19662" i="3"/>
  <c r="P19663" i="3"/>
  <c r="P19664" i="3"/>
  <c r="P19665" i="3"/>
  <c r="P19666" i="3"/>
  <c r="P19667" i="3"/>
  <c r="P19668" i="3"/>
  <c r="P19669" i="3"/>
  <c r="P19670" i="3"/>
  <c r="P19671" i="3"/>
  <c r="P19672" i="3"/>
  <c r="P19673" i="3"/>
  <c r="P19674" i="3"/>
  <c r="P19675" i="3"/>
  <c r="P19676" i="3"/>
  <c r="P19677" i="3"/>
  <c r="P19678" i="3"/>
  <c r="P19679" i="3"/>
  <c r="P19680" i="3"/>
  <c r="P19681" i="3"/>
  <c r="P19682" i="3"/>
  <c r="P19683" i="3"/>
  <c r="P19684" i="3"/>
  <c r="P19685" i="3"/>
  <c r="P19686" i="3"/>
  <c r="P19687" i="3"/>
  <c r="P19688" i="3"/>
  <c r="P19689" i="3"/>
  <c r="P19690" i="3"/>
  <c r="P19691" i="3"/>
  <c r="P19692" i="3"/>
  <c r="P19693" i="3"/>
  <c r="P19694" i="3"/>
  <c r="P19695" i="3"/>
  <c r="P19696" i="3"/>
  <c r="P19697" i="3"/>
  <c r="P19698" i="3"/>
  <c r="P19699" i="3"/>
  <c r="P19700" i="3"/>
  <c r="P19701" i="3"/>
  <c r="P19702" i="3"/>
  <c r="P19703" i="3"/>
  <c r="P19704" i="3"/>
  <c r="P19705" i="3"/>
  <c r="P19706" i="3"/>
  <c r="P19707" i="3"/>
  <c r="P19708" i="3"/>
  <c r="P19709" i="3"/>
  <c r="P19710" i="3"/>
  <c r="P19711" i="3"/>
  <c r="P19712" i="3"/>
  <c r="P19713" i="3"/>
  <c r="P19714" i="3"/>
  <c r="P19715" i="3"/>
  <c r="P19716" i="3"/>
  <c r="P19717" i="3"/>
  <c r="P19718" i="3"/>
  <c r="P19719" i="3"/>
  <c r="P19720" i="3"/>
  <c r="P19721" i="3"/>
  <c r="P19722" i="3"/>
  <c r="P19723" i="3"/>
  <c r="P19724" i="3"/>
  <c r="P19725" i="3"/>
  <c r="P19726" i="3"/>
  <c r="P19727" i="3"/>
  <c r="P19728" i="3"/>
  <c r="P19729" i="3"/>
  <c r="P19730" i="3"/>
  <c r="P19731" i="3"/>
  <c r="P19732" i="3"/>
  <c r="P19733" i="3"/>
  <c r="P19734" i="3"/>
  <c r="P19735" i="3"/>
  <c r="P19736" i="3"/>
  <c r="P19737" i="3"/>
  <c r="P19738" i="3"/>
  <c r="P19739" i="3"/>
  <c r="P19740" i="3"/>
  <c r="P19741" i="3"/>
  <c r="P19742" i="3"/>
  <c r="P19743" i="3"/>
  <c r="P19744" i="3"/>
  <c r="P19745" i="3"/>
  <c r="P19746" i="3"/>
  <c r="P19747" i="3"/>
  <c r="P19748" i="3"/>
  <c r="P19749" i="3"/>
  <c r="P19750" i="3"/>
  <c r="P19751" i="3"/>
  <c r="P19752" i="3"/>
  <c r="P19753" i="3"/>
  <c r="P19754" i="3"/>
  <c r="P19755" i="3"/>
  <c r="P19756" i="3"/>
  <c r="P19757" i="3"/>
  <c r="P19758" i="3"/>
  <c r="P19759" i="3"/>
  <c r="P19760" i="3"/>
  <c r="P19761" i="3"/>
  <c r="P19762" i="3"/>
  <c r="P19763" i="3"/>
  <c r="P19764" i="3"/>
  <c r="P19765" i="3"/>
  <c r="P19766" i="3"/>
  <c r="P19767" i="3"/>
  <c r="P19768" i="3"/>
  <c r="P19769" i="3"/>
  <c r="P19770" i="3"/>
  <c r="P19771" i="3"/>
  <c r="P19772" i="3"/>
  <c r="P19773" i="3"/>
  <c r="P19774" i="3"/>
  <c r="P19775" i="3"/>
  <c r="P19776" i="3"/>
  <c r="P19777" i="3"/>
  <c r="P19778" i="3"/>
  <c r="P19779" i="3"/>
  <c r="P19780" i="3"/>
  <c r="P19781" i="3"/>
  <c r="P19782" i="3"/>
  <c r="P19783" i="3"/>
  <c r="P19784" i="3"/>
  <c r="P19785" i="3"/>
  <c r="P19786" i="3"/>
  <c r="P19787" i="3"/>
  <c r="P19788" i="3"/>
  <c r="P19789" i="3"/>
  <c r="P19790" i="3"/>
  <c r="P19791" i="3"/>
  <c r="P19792" i="3"/>
  <c r="P19793" i="3"/>
  <c r="P19794" i="3"/>
  <c r="P19795" i="3"/>
  <c r="P19796" i="3"/>
  <c r="P19797" i="3"/>
  <c r="P19798" i="3"/>
  <c r="P19799" i="3"/>
  <c r="P19800" i="3"/>
  <c r="P19801" i="3"/>
  <c r="P19802" i="3"/>
  <c r="P19803" i="3"/>
  <c r="P19804" i="3"/>
  <c r="P19805" i="3"/>
  <c r="P19806" i="3"/>
  <c r="P19807" i="3"/>
  <c r="P19808" i="3"/>
  <c r="P19809" i="3"/>
  <c r="P19810" i="3"/>
  <c r="P19811" i="3"/>
  <c r="P19812" i="3"/>
  <c r="P19813" i="3"/>
  <c r="P19814" i="3"/>
  <c r="P19815" i="3"/>
  <c r="P19816" i="3"/>
  <c r="P19817" i="3"/>
  <c r="P19818" i="3"/>
  <c r="P19819" i="3"/>
  <c r="P19820" i="3"/>
  <c r="P19821" i="3"/>
  <c r="P19822" i="3"/>
  <c r="P19823" i="3"/>
  <c r="P19824" i="3"/>
  <c r="P19825" i="3"/>
  <c r="P19826" i="3"/>
  <c r="P19827" i="3"/>
  <c r="P19828" i="3"/>
  <c r="P19829" i="3"/>
  <c r="P19830" i="3"/>
  <c r="P19831" i="3"/>
  <c r="P19832" i="3"/>
  <c r="P19833" i="3"/>
  <c r="P19834" i="3"/>
  <c r="P19835" i="3"/>
  <c r="P19836" i="3"/>
  <c r="P19837" i="3"/>
  <c r="P19838" i="3"/>
  <c r="P19839" i="3"/>
  <c r="P19840" i="3"/>
  <c r="P19841" i="3"/>
  <c r="P19842" i="3"/>
  <c r="P19843" i="3"/>
  <c r="P19844" i="3"/>
  <c r="P19845" i="3"/>
  <c r="P19846" i="3"/>
  <c r="P19847" i="3"/>
  <c r="P19848" i="3"/>
  <c r="P19849" i="3"/>
  <c r="P19850" i="3"/>
  <c r="P19851" i="3"/>
  <c r="P19852" i="3"/>
  <c r="P19853" i="3"/>
  <c r="P19854" i="3"/>
  <c r="P19855" i="3"/>
  <c r="P19856" i="3"/>
  <c r="P19857" i="3"/>
  <c r="P19858" i="3"/>
  <c r="P19859" i="3"/>
  <c r="P19860" i="3"/>
  <c r="P19861" i="3"/>
  <c r="P19862" i="3"/>
  <c r="P19863" i="3"/>
  <c r="P19864" i="3"/>
  <c r="P19865" i="3"/>
  <c r="P19866" i="3"/>
  <c r="P19867" i="3"/>
  <c r="P19868" i="3"/>
  <c r="P19869" i="3"/>
  <c r="P19870" i="3"/>
  <c r="P19871" i="3"/>
  <c r="P19872" i="3"/>
  <c r="P19873" i="3"/>
  <c r="P19874" i="3"/>
  <c r="P19875" i="3"/>
  <c r="P19876" i="3"/>
  <c r="P19877" i="3"/>
  <c r="P19878" i="3"/>
  <c r="P19879" i="3"/>
  <c r="P19880" i="3"/>
  <c r="P19881" i="3"/>
  <c r="P19882" i="3"/>
  <c r="P19883" i="3"/>
  <c r="P19884" i="3"/>
  <c r="P19885" i="3"/>
  <c r="P19886" i="3"/>
  <c r="P19887" i="3"/>
  <c r="P19888" i="3"/>
  <c r="P19889" i="3"/>
  <c r="P19890" i="3"/>
  <c r="P19891" i="3"/>
  <c r="P19892" i="3"/>
  <c r="P19893" i="3"/>
  <c r="P19894" i="3"/>
  <c r="P19895" i="3"/>
  <c r="P19896" i="3"/>
  <c r="P19897" i="3"/>
  <c r="P19898" i="3"/>
  <c r="P19899" i="3"/>
  <c r="P19900" i="3"/>
  <c r="P19901" i="3"/>
  <c r="P19902" i="3"/>
  <c r="P19903" i="3"/>
  <c r="P19904" i="3"/>
  <c r="P19905" i="3"/>
  <c r="P19906" i="3"/>
  <c r="P19907" i="3"/>
  <c r="P19908" i="3"/>
  <c r="P19909" i="3"/>
  <c r="P19910" i="3"/>
  <c r="P19911" i="3"/>
  <c r="P19912" i="3"/>
  <c r="P19913" i="3"/>
  <c r="P19914" i="3"/>
  <c r="P19915" i="3"/>
  <c r="P19916" i="3"/>
  <c r="P19917" i="3"/>
  <c r="P19918" i="3"/>
  <c r="P19919" i="3"/>
  <c r="P19920" i="3"/>
  <c r="P19921" i="3"/>
  <c r="P19922" i="3"/>
  <c r="P19923" i="3"/>
  <c r="P19924" i="3"/>
  <c r="P19925" i="3"/>
  <c r="P19926" i="3"/>
  <c r="P19927" i="3"/>
  <c r="P19928" i="3"/>
  <c r="P19929" i="3"/>
  <c r="P19930" i="3"/>
  <c r="P19931" i="3"/>
  <c r="P19932" i="3"/>
  <c r="P19933" i="3"/>
  <c r="P19934" i="3"/>
  <c r="P19935" i="3"/>
  <c r="P19936" i="3"/>
  <c r="P19937" i="3"/>
  <c r="P19938" i="3"/>
  <c r="P19939" i="3"/>
  <c r="P19940" i="3"/>
  <c r="P19941" i="3"/>
  <c r="P19942" i="3"/>
  <c r="P19943" i="3"/>
  <c r="P19944" i="3"/>
  <c r="P19945" i="3"/>
  <c r="P19946" i="3"/>
  <c r="P19947" i="3"/>
  <c r="P19948" i="3"/>
  <c r="P19949" i="3"/>
  <c r="P19950" i="3"/>
  <c r="P19951" i="3"/>
  <c r="P19952" i="3"/>
  <c r="P19953" i="3"/>
  <c r="P19954" i="3"/>
  <c r="P19955" i="3"/>
  <c r="P19956" i="3"/>
  <c r="P19957" i="3"/>
  <c r="P19958" i="3"/>
  <c r="P19959" i="3"/>
  <c r="P19960" i="3"/>
  <c r="P19961" i="3"/>
  <c r="P19962" i="3"/>
  <c r="P19963" i="3"/>
  <c r="P19964" i="3"/>
  <c r="P19965" i="3"/>
  <c r="P19966" i="3"/>
  <c r="P19967" i="3"/>
  <c r="P19968" i="3"/>
  <c r="P19969" i="3"/>
  <c r="P19970" i="3"/>
  <c r="P19971" i="3"/>
  <c r="P19972" i="3"/>
  <c r="P19973" i="3"/>
  <c r="P19974" i="3"/>
  <c r="P19975" i="3"/>
  <c r="P19976" i="3"/>
  <c r="P19977" i="3"/>
  <c r="P19978" i="3"/>
  <c r="P19979" i="3"/>
  <c r="P19980" i="3"/>
  <c r="P19981" i="3"/>
  <c r="P19982" i="3"/>
  <c r="P19983" i="3"/>
  <c r="P19984" i="3"/>
  <c r="P19985" i="3"/>
  <c r="P19986" i="3"/>
  <c r="P19987" i="3"/>
  <c r="P19988" i="3"/>
  <c r="P19989" i="3"/>
  <c r="P19990" i="3"/>
  <c r="P19991" i="3"/>
  <c r="P19992" i="3"/>
  <c r="P19993" i="3"/>
  <c r="P19994" i="3"/>
  <c r="P19995" i="3"/>
  <c r="P19996" i="3"/>
  <c r="P19997" i="3"/>
  <c r="P19998" i="3"/>
  <c r="P19999" i="3"/>
  <c r="P20000" i="3"/>
  <c r="P20001" i="3"/>
  <c r="P20002" i="3"/>
  <c r="P20003" i="3"/>
  <c r="P20004" i="3"/>
  <c r="P20005" i="3"/>
  <c r="P20006" i="3"/>
  <c r="P20007" i="3"/>
  <c r="P20008" i="3"/>
  <c r="P20009" i="3"/>
  <c r="P20010" i="3"/>
  <c r="P20011" i="3"/>
  <c r="P20012" i="3"/>
  <c r="P20013" i="3"/>
  <c r="P20014" i="3"/>
  <c r="P20015" i="3"/>
  <c r="P20016" i="3"/>
  <c r="P20017" i="3"/>
  <c r="P20018" i="3"/>
  <c r="P20019" i="3"/>
  <c r="P20020" i="3"/>
  <c r="P20021" i="3"/>
  <c r="P20022" i="3"/>
  <c r="P20023" i="3"/>
  <c r="P20024" i="3"/>
  <c r="P20025" i="3"/>
  <c r="P20026" i="3"/>
  <c r="P20027" i="3"/>
  <c r="P20028" i="3"/>
  <c r="P20029" i="3"/>
  <c r="P20030" i="3"/>
  <c r="P20031" i="3"/>
  <c r="P20032" i="3"/>
  <c r="P20033" i="3"/>
  <c r="P20034" i="3"/>
  <c r="P20035" i="3"/>
  <c r="P20036" i="3"/>
  <c r="P20037" i="3"/>
  <c r="P20038" i="3"/>
  <c r="P20039" i="3"/>
  <c r="P20040" i="3"/>
  <c r="P20041" i="3"/>
  <c r="P20042" i="3"/>
  <c r="P20043" i="3"/>
  <c r="P20044" i="3"/>
  <c r="P20045" i="3"/>
  <c r="P20046" i="3"/>
  <c r="P20047" i="3"/>
  <c r="P20048" i="3"/>
  <c r="P20049" i="3"/>
  <c r="P20050" i="3"/>
  <c r="P20051" i="3"/>
  <c r="P20052" i="3"/>
  <c r="P20053" i="3"/>
  <c r="P20054" i="3"/>
  <c r="P20055" i="3"/>
  <c r="P20056" i="3"/>
  <c r="P20057" i="3"/>
  <c r="P20058" i="3"/>
  <c r="P20059" i="3"/>
  <c r="P20060" i="3"/>
  <c r="P20061" i="3"/>
  <c r="P20062" i="3"/>
  <c r="P20063" i="3"/>
  <c r="P20064" i="3"/>
  <c r="P20065" i="3"/>
  <c r="P20066" i="3"/>
  <c r="P20067" i="3"/>
  <c r="P20068" i="3"/>
  <c r="P20069" i="3"/>
  <c r="P20070" i="3"/>
  <c r="P20071" i="3"/>
  <c r="P20072" i="3"/>
  <c r="P20073" i="3"/>
  <c r="P20074" i="3"/>
  <c r="P20075" i="3"/>
  <c r="P20076" i="3"/>
  <c r="P20077" i="3"/>
  <c r="P20078" i="3"/>
  <c r="P20079" i="3"/>
  <c r="P20080" i="3"/>
  <c r="P20081" i="3"/>
  <c r="P20082" i="3"/>
  <c r="P20083" i="3"/>
  <c r="P20084" i="3"/>
  <c r="P20085" i="3"/>
  <c r="P20086" i="3"/>
  <c r="P20087" i="3"/>
  <c r="P20088" i="3"/>
  <c r="P20089" i="3"/>
  <c r="P20090" i="3"/>
  <c r="P20091" i="3"/>
  <c r="P20092" i="3"/>
  <c r="P20093" i="3"/>
  <c r="P20094" i="3"/>
  <c r="P20095" i="3"/>
  <c r="P20096" i="3"/>
  <c r="P20097" i="3"/>
  <c r="P20098" i="3"/>
  <c r="P20099" i="3"/>
  <c r="P20100" i="3"/>
  <c r="P20101" i="3"/>
  <c r="P20102" i="3"/>
  <c r="P20103" i="3"/>
  <c r="P20104" i="3"/>
  <c r="P20105" i="3"/>
  <c r="P20106" i="3"/>
  <c r="P20107" i="3"/>
  <c r="P20108" i="3"/>
  <c r="P20109" i="3"/>
  <c r="P20110" i="3"/>
  <c r="P20111" i="3"/>
  <c r="P20112" i="3"/>
  <c r="P20113" i="3"/>
  <c r="P20114" i="3"/>
  <c r="P20115" i="3"/>
  <c r="P20116" i="3"/>
  <c r="P20117" i="3"/>
  <c r="P20118" i="3"/>
  <c r="P20119" i="3"/>
  <c r="P20120" i="3"/>
  <c r="P20121" i="3"/>
  <c r="P20122" i="3"/>
  <c r="P20123" i="3"/>
  <c r="P20124" i="3"/>
  <c r="P20125" i="3"/>
  <c r="P20126" i="3"/>
  <c r="P20127" i="3"/>
  <c r="P20128" i="3"/>
  <c r="P20129" i="3"/>
  <c r="P20130" i="3"/>
  <c r="P20131" i="3"/>
  <c r="P20132" i="3"/>
  <c r="P20133" i="3"/>
  <c r="P20134" i="3"/>
  <c r="P20135" i="3"/>
  <c r="P20136" i="3"/>
  <c r="P20137" i="3"/>
  <c r="P20138" i="3"/>
  <c r="P20139" i="3"/>
  <c r="P20140" i="3"/>
  <c r="P20141" i="3"/>
  <c r="P20142" i="3"/>
  <c r="P20143" i="3"/>
  <c r="P20144" i="3"/>
  <c r="P20145" i="3"/>
  <c r="P20146" i="3"/>
  <c r="P20147" i="3"/>
  <c r="P20148" i="3"/>
  <c r="P20149" i="3"/>
  <c r="P20150" i="3"/>
  <c r="P20151" i="3"/>
  <c r="P20152" i="3"/>
  <c r="P20153" i="3"/>
  <c r="P20154" i="3"/>
  <c r="P20155" i="3"/>
  <c r="P20156" i="3"/>
  <c r="P20157" i="3"/>
  <c r="P20158" i="3"/>
  <c r="P20159" i="3"/>
  <c r="P20160" i="3"/>
  <c r="P20161" i="3"/>
  <c r="P20162" i="3"/>
  <c r="P20163" i="3"/>
  <c r="P20164" i="3"/>
  <c r="P20165" i="3"/>
  <c r="P20166" i="3"/>
  <c r="P20167" i="3"/>
  <c r="P20168" i="3"/>
  <c r="P20169" i="3"/>
  <c r="P20170" i="3"/>
  <c r="P20171" i="3"/>
  <c r="P20172" i="3"/>
  <c r="P20173" i="3"/>
  <c r="P20174" i="3"/>
  <c r="P20175" i="3"/>
  <c r="P20176" i="3"/>
  <c r="P20177" i="3"/>
  <c r="P20178" i="3"/>
  <c r="P20179" i="3"/>
  <c r="P20180" i="3"/>
  <c r="P20181" i="3"/>
  <c r="P20182" i="3"/>
  <c r="P20183" i="3"/>
  <c r="P20184" i="3"/>
  <c r="P20185" i="3"/>
  <c r="P20186" i="3"/>
  <c r="P20187" i="3"/>
  <c r="P20188" i="3"/>
  <c r="P20189" i="3"/>
  <c r="P20190" i="3"/>
  <c r="P20191" i="3"/>
  <c r="P20192" i="3"/>
  <c r="P20193" i="3"/>
  <c r="P20194" i="3"/>
  <c r="P20195" i="3"/>
  <c r="P20196" i="3"/>
  <c r="P20197" i="3"/>
  <c r="P20198" i="3"/>
  <c r="P20199" i="3"/>
  <c r="P20200" i="3"/>
  <c r="P20201" i="3"/>
  <c r="P20202" i="3"/>
  <c r="P20203" i="3"/>
  <c r="P20204" i="3"/>
  <c r="P20205" i="3"/>
  <c r="P20206" i="3"/>
  <c r="P20207" i="3"/>
  <c r="P20208" i="3"/>
  <c r="P20209" i="3"/>
  <c r="P20210" i="3"/>
  <c r="P20211" i="3"/>
  <c r="P20212" i="3"/>
  <c r="P20213" i="3"/>
  <c r="P20214" i="3"/>
  <c r="P20215" i="3"/>
  <c r="P20216" i="3"/>
  <c r="P20217" i="3"/>
  <c r="P20218" i="3"/>
  <c r="P20219" i="3"/>
  <c r="P20220" i="3"/>
  <c r="P20221" i="3"/>
  <c r="P20222" i="3"/>
  <c r="P20223" i="3"/>
  <c r="P20224" i="3"/>
  <c r="P20225" i="3"/>
  <c r="P20226" i="3"/>
  <c r="P20227" i="3"/>
  <c r="P20228" i="3"/>
  <c r="P20229" i="3"/>
  <c r="P20230" i="3"/>
  <c r="P20231" i="3"/>
  <c r="P20232" i="3"/>
  <c r="P20233" i="3"/>
  <c r="P20234" i="3"/>
  <c r="P20235" i="3"/>
  <c r="P20236" i="3"/>
  <c r="P20237" i="3"/>
  <c r="P20238" i="3"/>
  <c r="P20239" i="3"/>
  <c r="P20240" i="3"/>
  <c r="P20241" i="3"/>
  <c r="P20242" i="3"/>
  <c r="P20243" i="3"/>
  <c r="P20244" i="3"/>
  <c r="P20245" i="3"/>
  <c r="P20246" i="3"/>
  <c r="P20247" i="3"/>
  <c r="P20248" i="3"/>
  <c r="P20249" i="3"/>
  <c r="P20250" i="3"/>
  <c r="P20251" i="3"/>
  <c r="P20252" i="3"/>
  <c r="P20253" i="3"/>
  <c r="P20254" i="3"/>
  <c r="P20255" i="3"/>
  <c r="P20256" i="3"/>
  <c r="P20257" i="3"/>
  <c r="P20258" i="3"/>
  <c r="P20259" i="3"/>
  <c r="P20260" i="3"/>
  <c r="P20261" i="3"/>
  <c r="P20262" i="3"/>
  <c r="P20263" i="3"/>
  <c r="P20264" i="3"/>
  <c r="P20265" i="3"/>
  <c r="P20266" i="3"/>
  <c r="P20267" i="3"/>
  <c r="P20268" i="3"/>
  <c r="P20269" i="3"/>
  <c r="P20270" i="3"/>
  <c r="P20271" i="3"/>
  <c r="P20272" i="3"/>
  <c r="P20273" i="3"/>
  <c r="P20274" i="3"/>
  <c r="P20275" i="3"/>
  <c r="P20276" i="3"/>
  <c r="P20277" i="3"/>
  <c r="P20278" i="3"/>
  <c r="P20279" i="3"/>
  <c r="P20280" i="3"/>
  <c r="P20281" i="3"/>
  <c r="P20282" i="3"/>
  <c r="P20283" i="3"/>
  <c r="P20284" i="3"/>
  <c r="P20285" i="3"/>
  <c r="P20286" i="3"/>
  <c r="P20287" i="3"/>
  <c r="P20288" i="3"/>
  <c r="P20289" i="3"/>
  <c r="P20290" i="3"/>
  <c r="P20291" i="3"/>
  <c r="P20292" i="3"/>
  <c r="P20293" i="3"/>
  <c r="P20294" i="3"/>
  <c r="P20295" i="3"/>
  <c r="P20296" i="3"/>
  <c r="P20297" i="3"/>
  <c r="P20298" i="3"/>
  <c r="P20299" i="3"/>
  <c r="P20300" i="3"/>
  <c r="P20301" i="3"/>
  <c r="P20302" i="3"/>
  <c r="P20303" i="3"/>
  <c r="P20304" i="3"/>
  <c r="P20305" i="3"/>
  <c r="P20306" i="3"/>
  <c r="P20307" i="3"/>
  <c r="P20308" i="3"/>
  <c r="P20309" i="3"/>
  <c r="P20310" i="3"/>
  <c r="P20311" i="3"/>
  <c r="P20312" i="3"/>
  <c r="P20313" i="3"/>
  <c r="P20314" i="3"/>
  <c r="P20315" i="3"/>
  <c r="P20316" i="3"/>
  <c r="P20317" i="3"/>
  <c r="P20318" i="3"/>
  <c r="P20319" i="3"/>
  <c r="P20320" i="3"/>
  <c r="P20321" i="3"/>
  <c r="P20322" i="3"/>
  <c r="P20323" i="3"/>
  <c r="P20324" i="3"/>
  <c r="P20325" i="3"/>
  <c r="P20326" i="3"/>
  <c r="P20327" i="3"/>
  <c r="P20328" i="3"/>
  <c r="P20329" i="3"/>
  <c r="P20330" i="3"/>
  <c r="P20331" i="3"/>
  <c r="P20332" i="3"/>
  <c r="P20333" i="3"/>
  <c r="P20334" i="3"/>
  <c r="P20335" i="3"/>
  <c r="P20336" i="3"/>
  <c r="P20337" i="3"/>
  <c r="P20338" i="3"/>
  <c r="P20339" i="3"/>
  <c r="P20340" i="3"/>
  <c r="P20341" i="3"/>
  <c r="P20342" i="3"/>
  <c r="P20343" i="3"/>
  <c r="P20344" i="3"/>
  <c r="P20345" i="3"/>
  <c r="P20346" i="3"/>
  <c r="P20347" i="3"/>
  <c r="P20348" i="3"/>
  <c r="P20349" i="3"/>
  <c r="P20350" i="3"/>
  <c r="P20351" i="3"/>
  <c r="P20352" i="3"/>
  <c r="P20353" i="3"/>
  <c r="P20354" i="3"/>
  <c r="P20355" i="3"/>
  <c r="P20356" i="3"/>
  <c r="P20357" i="3"/>
  <c r="P20358" i="3"/>
  <c r="P20359" i="3"/>
  <c r="P20360" i="3"/>
  <c r="P20361" i="3"/>
  <c r="P20362" i="3"/>
  <c r="P20363" i="3"/>
  <c r="P20364" i="3"/>
  <c r="P20365" i="3"/>
  <c r="P20366" i="3"/>
  <c r="P20367" i="3"/>
  <c r="P20368" i="3"/>
  <c r="P20369" i="3"/>
  <c r="P20370" i="3"/>
  <c r="P20371" i="3"/>
  <c r="P20372" i="3"/>
  <c r="P20373" i="3"/>
  <c r="P20374" i="3"/>
  <c r="P20375" i="3"/>
  <c r="P20376" i="3"/>
  <c r="P20377" i="3"/>
  <c r="P20378" i="3"/>
  <c r="P20379" i="3"/>
  <c r="P20380" i="3"/>
  <c r="P20381" i="3"/>
  <c r="P20382" i="3"/>
  <c r="P20383" i="3"/>
  <c r="P20384" i="3"/>
  <c r="P20385" i="3"/>
  <c r="P20386" i="3"/>
  <c r="P20387" i="3"/>
  <c r="P20388" i="3"/>
  <c r="P20389" i="3"/>
  <c r="P20390" i="3"/>
  <c r="P20391" i="3"/>
  <c r="P20392" i="3"/>
  <c r="P20393" i="3"/>
  <c r="P20394" i="3"/>
  <c r="P20395" i="3"/>
  <c r="P20396" i="3"/>
  <c r="P20397" i="3"/>
  <c r="P20398" i="3"/>
  <c r="P20399" i="3"/>
  <c r="P20400" i="3"/>
  <c r="P20401" i="3"/>
  <c r="P20402" i="3"/>
  <c r="P20403" i="3"/>
  <c r="P20404" i="3"/>
  <c r="P20405" i="3"/>
  <c r="P20406" i="3"/>
  <c r="P20407" i="3"/>
  <c r="P20408" i="3"/>
  <c r="P20409" i="3"/>
  <c r="P20410" i="3"/>
  <c r="P20411" i="3"/>
  <c r="P20412" i="3"/>
  <c r="P20413" i="3"/>
  <c r="P20414" i="3"/>
  <c r="P20415" i="3"/>
  <c r="P20416" i="3"/>
  <c r="P20417" i="3"/>
  <c r="P20418" i="3"/>
  <c r="P20419" i="3"/>
  <c r="P20420" i="3"/>
  <c r="P20421" i="3"/>
  <c r="P20422" i="3"/>
  <c r="P20423" i="3"/>
  <c r="P20424" i="3"/>
  <c r="P20425" i="3"/>
  <c r="P20426" i="3"/>
  <c r="P20427" i="3"/>
  <c r="P20428" i="3"/>
  <c r="P20429" i="3"/>
  <c r="P20430" i="3"/>
  <c r="P20431" i="3"/>
  <c r="P20432" i="3"/>
  <c r="P20433" i="3"/>
  <c r="P20434" i="3"/>
  <c r="P20435" i="3"/>
  <c r="P20436" i="3"/>
  <c r="P20437" i="3"/>
  <c r="P20438" i="3"/>
  <c r="P20439" i="3"/>
  <c r="P20440" i="3"/>
  <c r="P20441" i="3"/>
  <c r="P20442" i="3"/>
  <c r="P20443" i="3"/>
  <c r="P20444" i="3"/>
  <c r="P20445" i="3"/>
  <c r="P20446" i="3"/>
  <c r="P20447" i="3"/>
  <c r="P20448" i="3"/>
  <c r="P20449" i="3"/>
  <c r="P20450" i="3"/>
  <c r="P20451" i="3"/>
  <c r="P20452" i="3"/>
  <c r="P20453" i="3"/>
  <c r="P20454" i="3"/>
  <c r="P20455" i="3"/>
  <c r="P20456" i="3"/>
  <c r="P20457" i="3"/>
  <c r="P20458" i="3"/>
  <c r="P20459" i="3"/>
  <c r="P20460" i="3"/>
  <c r="P20461" i="3"/>
  <c r="P20462" i="3"/>
  <c r="P20463" i="3"/>
  <c r="P20464" i="3"/>
  <c r="P20465" i="3"/>
  <c r="P20466" i="3"/>
  <c r="P20467" i="3"/>
  <c r="P20468" i="3"/>
  <c r="P20469" i="3"/>
  <c r="P20470" i="3"/>
  <c r="P20471" i="3"/>
  <c r="P20472" i="3"/>
  <c r="P20473" i="3"/>
  <c r="P20474" i="3"/>
  <c r="P20475" i="3"/>
  <c r="P20476" i="3"/>
  <c r="P20477" i="3"/>
  <c r="P20478" i="3"/>
  <c r="P20479" i="3"/>
  <c r="P20480" i="3"/>
  <c r="P20481" i="3"/>
  <c r="P20482" i="3"/>
  <c r="P20483" i="3"/>
  <c r="P20484" i="3"/>
  <c r="P20485" i="3"/>
  <c r="P20486" i="3"/>
  <c r="P20487" i="3"/>
  <c r="P20488" i="3"/>
  <c r="P20489" i="3"/>
  <c r="P20490" i="3"/>
  <c r="P20491" i="3"/>
  <c r="P20492" i="3"/>
  <c r="P20493" i="3"/>
  <c r="P20494" i="3"/>
  <c r="P20495" i="3"/>
  <c r="P20496" i="3"/>
  <c r="P20497" i="3"/>
  <c r="P20498" i="3"/>
  <c r="P20499" i="3"/>
  <c r="P20500" i="3"/>
  <c r="P20501" i="3"/>
  <c r="P20502" i="3"/>
  <c r="P20503" i="3"/>
  <c r="P20504" i="3"/>
  <c r="P20505" i="3"/>
  <c r="P20506" i="3"/>
  <c r="P20507" i="3"/>
  <c r="P20508" i="3"/>
  <c r="P20509" i="3"/>
  <c r="P20510" i="3"/>
  <c r="P20511" i="3"/>
  <c r="P20512" i="3"/>
  <c r="P20513" i="3"/>
  <c r="P20514" i="3"/>
  <c r="P20515" i="3"/>
  <c r="P20516" i="3"/>
  <c r="P20517" i="3"/>
  <c r="P20518" i="3"/>
  <c r="P20519" i="3"/>
  <c r="P20520" i="3"/>
  <c r="P20521" i="3"/>
  <c r="P20522" i="3"/>
  <c r="P20523" i="3"/>
  <c r="P20524" i="3"/>
  <c r="P20525" i="3"/>
  <c r="P20526" i="3"/>
  <c r="P20527" i="3"/>
  <c r="P20528" i="3"/>
  <c r="P20529" i="3"/>
  <c r="P20530" i="3"/>
  <c r="P20531" i="3"/>
  <c r="P20532" i="3"/>
  <c r="P20533" i="3"/>
  <c r="P20534" i="3"/>
  <c r="P20535" i="3"/>
  <c r="P20536" i="3"/>
  <c r="P20537" i="3"/>
  <c r="P20538" i="3"/>
  <c r="P20539" i="3"/>
  <c r="P20540" i="3"/>
  <c r="P20541" i="3"/>
  <c r="P20542" i="3"/>
  <c r="P20543" i="3"/>
  <c r="P20544" i="3"/>
  <c r="P20545" i="3"/>
  <c r="P20546" i="3"/>
  <c r="P20547" i="3"/>
  <c r="P20548" i="3"/>
  <c r="P20549" i="3"/>
  <c r="P20550" i="3"/>
  <c r="P20551" i="3"/>
  <c r="P20552" i="3"/>
  <c r="P20553" i="3"/>
  <c r="P20554" i="3"/>
  <c r="P20555" i="3"/>
  <c r="P20556" i="3"/>
  <c r="P20557" i="3"/>
  <c r="P20558" i="3"/>
  <c r="P20559" i="3"/>
  <c r="P20560" i="3"/>
  <c r="P20561" i="3"/>
  <c r="P20562" i="3"/>
  <c r="P20563" i="3"/>
  <c r="P20564" i="3"/>
  <c r="P20565" i="3"/>
  <c r="P20566" i="3"/>
  <c r="P20567" i="3"/>
  <c r="P20568" i="3"/>
  <c r="P20569" i="3"/>
  <c r="P20570" i="3"/>
  <c r="P20571" i="3"/>
  <c r="P20572" i="3"/>
  <c r="P20573" i="3"/>
  <c r="P20574" i="3"/>
  <c r="P20575" i="3"/>
  <c r="P20576" i="3"/>
  <c r="P20577" i="3"/>
  <c r="P20578" i="3"/>
  <c r="P20579" i="3"/>
  <c r="P20580" i="3"/>
  <c r="P20581" i="3"/>
  <c r="P20582" i="3"/>
  <c r="P20583" i="3"/>
  <c r="P20584" i="3"/>
  <c r="P20585" i="3"/>
  <c r="P20586" i="3"/>
  <c r="P20587" i="3"/>
  <c r="P20588" i="3"/>
  <c r="P20589" i="3"/>
  <c r="P20590" i="3"/>
  <c r="P20591" i="3"/>
  <c r="P20592" i="3"/>
  <c r="P20593" i="3"/>
  <c r="P20594" i="3"/>
  <c r="P20595" i="3"/>
  <c r="P20596" i="3"/>
  <c r="P20597" i="3"/>
  <c r="P20598" i="3"/>
  <c r="P20599" i="3"/>
  <c r="P20600" i="3"/>
  <c r="P20601" i="3"/>
  <c r="P20602" i="3"/>
  <c r="P20603" i="3"/>
  <c r="P20604" i="3"/>
  <c r="P20605" i="3"/>
  <c r="P20606" i="3"/>
  <c r="P20607" i="3"/>
  <c r="P20608" i="3"/>
  <c r="P20609" i="3"/>
  <c r="P20610" i="3"/>
  <c r="P20611" i="3"/>
  <c r="P20612" i="3"/>
  <c r="P20613" i="3"/>
  <c r="P20614" i="3"/>
  <c r="P20615" i="3"/>
  <c r="P20616" i="3"/>
  <c r="P20617" i="3"/>
  <c r="P20618" i="3"/>
  <c r="P20619" i="3"/>
  <c r="P20620" i="3"/>
  <c r="P20621" i="3"/>
  <c r="P20622" i="3"/>
  <c r="P20623" i="3"/>
  <c r="P20624" i="3"/>
  <c r="P20625" i="3"/>
  <c r="P20626" i="3"/>
  <c r="P20627" i="3"/>
  <c r="P20628" i="3"/>
  <c r="P20629" i="3"/>
  <c r="P20630" i="3"/>
  <c r="P20631" i="3"/>
  <c r="P20632" i="3"/>
  <c r="P20633" i="3"/>
  <c r="P20634" i="3"/>
  <c r="P20635" i="3"/>
  <c r="P20636" i="3"/>
  <c r="P20637" i="3"/>
  <c r="P20638" i="3"/>
  <c r="P20639" i="3"/>
  <c r="P20640" i="3"/>
  <c r="P20641" i="3"/>
  <c r="P20642" i="3"/>
  <c r="P20643" i="3"/>
  <c r="P20644" i="3"/>
  <c r="P20645" i="3"/>
  <c r="P20646" i="3"/>
  <c r="P20647" i="3"/>
  <c r="P20648" i="3"/>
  <c r="P20649" i="3"/>
  <c r="P20650" i="3"/>
  <c r="P20651" i="3"/>
  <c r="P20652" i="3"/>
  <c r="P20653" i="3"/>
  <c r="P20654" i="3"/>
  <c r="P20655" i="3"/>
  <c r="P20656" i="3"/>
  <c r="P20657" i="3"/>
  <c r="P20658" i="3"/>
  <c r="P20659" i="3"/>
  <c r="P20660" i="3"/>
  <c r="P20661" i="3"/>
  <c r="P20662" i="3"/>
  <c r="P20663" i="3"/>
  <c r="P20664" i="3"/>
  <c r="P20665" i="3"/>
  <c r="P20666" i="3"/>
  <c r="P20667" i="3"/>
  <c r="P20668" i="3"/>
  <c r="P20669" i="3"/>
  <c r="P20670" i="3"/>
  <c r="P20671" i="3"/>
  <c r="P20672" i="3"/>
  <c r="P20673" i="3"/>
  <c r="P20674" i="3"/>
  <c r="P20675" i="3"/>
  <c r="P20676" i="3"/>
  <c r="P20677" i="3"/>
  <c r="P20678" i="3"/>
  <c r="P20679" i="3"/>
  <c r="P20680" i="3"/>
  <c r="P20681" i="3"/>
  <c r="P20682" i="3"/>
  <c r="P20683" i="3"/>
  <c r="P20684" i="3"/>
  <c r="P20685" i="3"/>
  <c r="P20686" i="3"/>
  <c r="P20687" i="3"/>
  <c r="P20688" i="3"/>
  <c r="P20689" i="3"/>
  <c r="P20690" i="3"/>
  <c r="P20691" i="3"/>
  <c r="P20692" i="3"/>
  <c r="P20693" i="3"/>
  <c r="P20694" i="3"/>
  <c r="P20695" i="3"/>
  <c r="P20696" i="3"/>
  <c r="P20697" i="3"/>
  <c r="P20698" i="3"/>
  <c r="P20699" i="3"/>
  <c r="P20700" i="3"/>
  <c r="P20701" i="3"/>
  <c r="P20702" i="3"/>
  <c r="P20703" i="3"/>
  <c r="P20704" i="3"/>
  <c r="P20705" i="3"/>
  <c r="P20706" i="3"/>
  <c r="P20707" i="3"/>
  <c r="P20708" i="3"/>
  <c r="P20709" i="3"/>
  <c r="P20710" i="3"/>
  <c r="P20711" i="3"/>
  <c r="P20712" i="3"/>
  <c r="P20713" i="3"/>
  <c r="P20714" i="3"/>
  <c r="P20715" i="3"/>
  <c r="P20716" i="3"/>
  <c r="P20717" i="3"/>
  <c r="P20718" i="3"/>
  <c r="P20719" i="3"/>
  <c r="P20720" i="3"/>
  <c r="P20721" i="3"/>
  <c r="P20722" i="3"/>
  <c r="P20723" i="3"/>
  <c r="P20724" i="3"/>
  <c r="P20725" i="3"/>
  <c r="P20726" i="3"/>
  <c r="P20727" i="3"/>
  <c r="P20728" i="3"/>
  <c r="P20729" i="3"/>
  <c r="P20730" i="3"/>
  <c r="P20731" i="3"/>
  <c r="P20732" i="3"/>
  <c r="P20733" i="3"/>
  <c r="P20734" i="3"/>
  <c r="P20735" i="3"/>
  <c r="P20736" i="3"/>
  <c r="P20737" i="3"/>
  <c r="P20738" i="3"/>
  <c r="P20739" i="3"/>
  <c r="P20740" i="3"/>
  <c r="P20741" i="3"/>
  <c r="P20742" i="3"/>
  <c r="P20743" i="3"/>
  <c r="P20744" i="3"/>
  <c r="P20745" i="3"/>
  <c r="P20746" i="3"/>
  <c r="P20747" i="3"/>
  <c r="P20748" i="3"/>
  <c r="P20749" i="3"/>
  <c r="P20750" i="3"/>
  <c r="P20751" i="3"/>
  <c r="P20752" i="3"/>
  <c r="P20753" i="3"/>
  <c r="P20754" i="3"/>
  <c r="P20755" i="3"/>
  <c r="P20756" i="3"/>
  <c r="P20757" i="3"/>
  <c r="P20758" i="3"/>
  <c r="P20759" i="3"/>
  <c r="P20760" i="3"/>
  <c r="P20761" i="3"/>
  <c r="P20762" i="3"/>
  <c r="P20763" i="3"/>
  <c r="P20764" i="3"/>
  <c r="P20765" i="3"/>
  <c r="P20766" i="3"/>
  <c r="P20767" i="3"/>
  <c r="P20768" i="3"/>
  <c r="P20769" i="3"/>
  <c r="P20770" i="3"/>
  <c r="P20771" i="3"/>
  <c r="P20772" i="3"/>
  <c r="P20773" i="3"/>
  <c r="P20774" i="3"/>
  <c r="P20775" i="3"/>
  <c r="P20776" i="3"/>
  <c r="P20777" i="3"/>
  <c r="P20778" i="3"/>
  <c r="P20779" i="3"/>
  <c r="P20780" i="3"/>
  <c r="P20781" i="3"/>
  <c r="P20782" i="3"/>
  <c r="P20783" i="3"/>
  <c r="P20784" i="3"/>
  <c r="P20785" i="3"/>
  <c r="P20786" i="3"/>
  <c r="P20787" i="3"/>
  <c r="P20788" i="3"/>
  <c r="P20789" i="3"/>
  <c r="P20790" i="3"/>
  <c r="P20791" i="3"/>
  <c r="P20792" i="3"/>
  <c r="P20793" i="3"/>
  <c r="P20794" i="3"/>
  <c r="P20795" i="3"/>
  <c r="P20796" i="3"/>
  <c r="P20797" i="3"/>
  <c r="P20798" i="3"/>
  <c r="P20799" i="3"/>
  <c r="P20800" i="3"/>
  <c r="P20801" i="3"/>
  <c r="P20802" i="3"/>
  <c r="P20803" i="3"/>
  <c r="P20804" i="3"/>
  <c r="P20805" i="3"/>
  <c r="P20806" i="3"/>
  <c r="P20807" i="3"/>
  <c r="P20808" i="3"/>
  <c r="P20809" i="3"/>
  <c r="P20810" i="3"/>
  <c r="P20811" i="3"/>
  <c r="P20812" i="3"/>
  <c r="P20813" i="3"/>
  <c r="P20814" i="3"/>
  <c r="P20815" i="3"/>
  <c r="P20816" i="3"/>
  <c r="P20817" i="3"/>
  <c r="P20818" i="3"/>
  <c r="P20819" i="3"/>
  <c r="P20820" i="3"/>
  <c r="P20821" i="3"/>
  <c r="P20822" i="3"/>
  <c r="P20823" i="3"/>
  <c r="P20824" i="3"/>
  <c r="P20825" i="3"/>
  <c r="P20826" i="3"/>
  <c r="P20827" i="3"/>
  <c r="P20828" i="3"/>
  <c r="P20829" i="3"/>
  <c r="P20830" i="3"/>
  <c r="P20831" i="3"/>
  <c r="P20832" i="3"/>
  <c r="P20833" i="3"/>
  <c r="P20834" i="3"/>
  <c r="P20835" i="3"/>
  <c r="P20836" i="3"/>
  <c r="P20837" i="3"/>
  <c r="P20838" i="3"/>
  <c r="P20839" i="3"/>
  <c r="P20840" i="3"/>
  <c r="P20841" i="3"/>
  <c r="P20842" i="3"/>
  <c r="P20843" i="3"/>
  <c r="P20844" i="3"/>
  <c r="P20845" i="3"/>
  <c r="P20846" i="3"/>
  <c r="P20847" i="3"/>
  <c r="P20848" i="3"/>
  <c r="P20849" i="3"/>
  <c r="P20850" i="3"/>
  <c r="P20851" i="3"/>
  <c r="P20852" i="3"/>
  <c r="P20853" i="3"/>
  <c r="P20854" i="3"/>
  <c r="P20855" i="3"/>
  <c r="P20856" i="3"/>
  <c r="P20857" i="3"/>
  <c r="P20858" i="3"/>
  <c r="P20859" i="3"/>
  <c r="P20860" i="3"/>
  <c r="P20861" i="3"/>
  <c r="P20862" i="3"/>
  <c r="P20863" i="3"/>
  <c r="P20864" i="3"/>
  <c r="P20865" i="3"/>
  <c r="P20866" i="3"/>
  <c r="P20867" i="3"/>
  <c r="P20868" i="3"/>
  <c r="P20869" i="3"/>
  <c r="P20870" i="3"/>
  <c r="P20871" i="3"/>
  <c r="P20872" i="3"/>
  <c r="P20873" i="3"/>
  <c r="P20874" i="3"/>
  <c r="P20875" i="3"/>
  <c r="P20876" i="3"/>
  <c r="P20877" i="3"/>
  <c r="P20878" i="3"/>
  <c r="P20879" i="3"/>
  <c r="P20880" i="3"/>
  <c r="P20881" i="3"/>
  <c r="P20882" i="3"/>
  <c r="P20883" i="3"/>
  <c r="P20884" i="3"/>
  <c r="P20885" i="3"/>
  <c r="P20886" i="3"/>
  <c r="P20887" i="3"/>
  <c r="P20888" i="3"/>
  <c r="P20889" i="3"/>
  <c r="P20890" i="3"/>
  <c r="P20891" i="3"/>
  <c r="P20892" i="3"/>
  <c r="P20893" i="3"/>
  <c r="P20894" i="3"/>
  <c r="P20895" i="3"/>
  <c r="P20896" i="3"/>
  <c r="P20897" i="3"/>
  <c r="P20898" i="3"/>
  <c r="P20899" i="3"/>
  <c r="P20900" i="3"/>
  <c r="P20901" i="3"/>
  <c r="P20902" i="3"/>
  <c r="P20903" i="3"/>
  <c r="P20904" i="3"/>
  <c r="P20905" i="3"/>
  <c r="P20906" i="3"/>
  <c r="P20907" i="3"/>
  <c r="P20908" i="3"/>
  <c r="P20909" i="3"/>
  <c r="P20910" i="3"/>
  <c r="P20911" i="3"/>
  <c r="P20912" i="3"/>
  <c r="P20913" i="3"/>
  <c r="P20914" i="3"/>
  <c r="P20915" i="3"/>
  <c r="P20916" i="3"/>
  <c r="P20917" i="3"/>
  <c r="P20918" i="3"/>
  <c r="P20919" i="3"/>
  <c r="P20920" i="3"/>
  <c r="P20921" i="3"/>
  <c r="P20922" i="3"/>
  <c r="P20923" i="3"/>
  <c r="P20924" i="3"/>
  <c r="P20925" i="3"/>
  <c r="P20926" i="3"/>
  <c r="P20927" i="3"/>
  <c r="P20928" i="3"/>
  <c r="P20929" i="3"/>
  <c r="P20930" i="3"/>
  <c r="P20931" i="3"/>
  <c r="P20932" i="3"/>
  <c r="P20933" i="3"/>
  <c r="P20934" i="3"/>
  <c r="P20935" i="3"/>
  <c r="P20936" i="3"/>
  <c r="P20937" i="3"/>
  <c r="P20938" i="3"/>
  <c r="P20939" i="3"/>
  <c r="P20940" i="3"/>
  <c r="P20941" i="3"/>
  <c r="P20942" i="3"/>
  <c r="P20943" i="3"/>
  <c r="P20944" i="3"/>
  <c r="P20945" i="3"/>
  <c r="P20946" i="3"/>
  <c r="P20947" i="3"/>
  <c r="P20948" i="3"/>
  <c r="P20949" i="3"/>
  <c r="P20950" i="3"/>
  <c r="P20951" i="3"/>
  <c r="P20952" i="3"/>
  <c r="P20953" i="3"/>
  <c r="P20954" i="3"/>
  <c r="P20955" i="3"/>
  <c r="P20956" i="3"/>
  <c r="P20957" i="3"/>
  <c r="P20958" i="3"/>
  <c r="P20959" i="3"/>
  <c r="P20960" i="3"/>
  <c r="P20961" i="3"/>
  <c r="P20962" i="3"/>
  <c r="P20963" i="3"/>
  <c r="P20964" i="3"/>
  <c r="P20965" i="3"/>
  <c r="P20966" i="3"/>
  <c r="P20967" i="3"/>
  <c r="P20968" i="3"/>
  <c r="P20969" i="3"/>
  <c r="P20970" i="3"/>
  <c r="P20971" i="3"/>
  <c r="P20972" i="3"/>
  <c r="P20973" i="3"/>
  <c r="P20974" i="3"/>
  <c r="P20975" i="3"/>
  <c r="P20976" i="3"/>
  <c r="P20977" i="3"/>
  <c r="P20978" i="3"/>
  <c r="P20979" i="3"/>
  <c r="P20980" i="3"/>
  <c r="P20981" i="3"/>
  <c r="P20982" i="3"/>
  <c r="P20983" i="3"/>
  <c r="P20984" i="3"/>
  <c r="P20985" i="3"/>
  <c r="P20986" i="3"/>
  <c r="P20987" i="3"/>
  <c r="P20988" i="3"/>
  <c r="P20989" i="3"/>
  <c r="P20990" i="3"/>
  <c r="P20991" i="3"/>
  <c r="P20992" i="3"/>
  <c r="P20993" i="3"/>
  <c r="P20994" i="3"/>
  <c r="P20995" i="3"/>
  <c r="P20996" i="3"/>
  <c r="P20997" i="3"/>
  <c r="P20998" i="3"/>
  <c r="P20999" i="3"/>
  <c r="P21000" i="3"/>
  <c r="P21001" i="3"/>
  <c r="P21002" i="3"/>
  <c r="P21003" i="3"/>
  <c r="P21004" i="3"/>
  <c r="P21005" i="3"/>
  <c r="P21006" i="3"/>
  <c r="P21007" i="3"/>
  <c r="P21008" i="3"/>
  <c r="P21009" i="3"/>
  <c r="P21010" i="3"/>
  <c r="P21011" i="3"/>
  <c r="P21012" i="3"/>
  <c r="P21013" i="3"/>
  <c r="P21014" i="3"/>
  <c r="P21015" i="3"/>
  <c r="P21016" i="3"/>
  <c r="P21017" i="3"/>
  <c r="P21018" i="3"/>
  <c r="P21019" i="3"/>
  <c r="P21020" i="3"/>
  <c r="P21021" i="3"/>
  <c r="P21022" i="3"/>
  <c r="P21023" i="3"/>
  <c r="P21024" i="3"/>
  <c r="P21025" i="3"/>
  <c r="P21026" i="3"/>
  <c r="P21027" i="3"/>
  <c r="P21028" i="3"/>
  <c r="P21029" i="3"/>
  <c r="P21030" i="3"/>
  <c r="P21031" i="3"/>
  <c r="P21032" i="3"/>
  <c r="P21033" i="3"/>
  <c r="P21034" i="3"/>
  <c r="P21035" i="3"/>
  <c r="P21036" i="3"/>
  <c r="P21037" i="3"/>
  <c r="P21038" i="3"/>
  <c r="P21039" i="3"/>
  <c r="P21040" i="3"/>
  <c r="P21041" i="3"/>
  <c r="P21042" i="3"/>
  <c r="P21043" i="3"/>
  <c r="P21044" i="3"/>
  <c r="P21045" i="3"/>
  <c r="P21046" i="3"/>
  <c r="P21047" i="3"/>
  <c r="P21048" i="3"/>
  <c r="P21049" i="3"/>
  <c r="P21050" i="3"/>
  <c r="P21051" i="3"/>
  <c r="P21052" i="3"/>
  <c r="P21053" i="3"/>
  <c r="P21054" i="3"/>
  <c r="P21055" i="3"/>
  <c r="P21056" i="3"/>
  <c r="P21057" i="3"/>
  <c r="P21058" i="3"/>
  <c r="P21059" i="3"/>
  <c r="P21060" i="3"/>
  <c r="P21061" i="3"/>
  <c r="P21062" i="3"/>
  <c r="P21063" i="3"/>
  <c r="P21064" i="3"/>
  <c r="P21065" i="3"/>
  <c r="P21066" i="3"/>
  <c r="P21067" i="3"/>
  <c r="P21068" i="3"/>
  <c r="P21069" i="3"/>
  <c r="P21070" i="3"/>
  <c r="P21071" i="3"/>
  <c r="P21072" i="3"/>
  <c r="P21073" i="3"/>
  <c r="P21074" i="3"/>
  <c r="P21075" i="3"/>
  <c r="P21076" i="3"/>
  <c r="P21077" i="3"/>
  <c r="P21078" i="3"/>
  <c r="P21079" i="3"/>
  <c r="P21080" i="3"/>
  <c r="P21081" i="3"/>
  <c r="P21082" i="3"/>
  <c r="P21083" i="3"/>
  <c r="P21084" i="3"/>
  <c r="P21085" i="3"/>
  <c r="P21086" i="3"/>
  <c r="P21087" i="3"/>
  <c r="P21088" i="3"/>
  <c r="P21089" i="3"/>
  <c r="P21090" i="3"/>
  <c r="P21091" i="3"/>
  <c r="P21092" i="3"/>
  <c r="P21093" i="3"/>
  <c r="P21094" i="3"/>
  <c r="P21095" i="3"/>
  <c r="P21096" i="3"/>
  <c r="P21097" i="3"/>
  <c r="P21098" i="3"/>
  <c r="P21099" i="3"/>
  <c r="P21100" i="3"/>
  <c r="P21101" i="3"/>
  <c r="P21102" i="3"/>
  <c r="P21103" i="3"/>
  <c r="P21104" i="3"/>
  <c r="P21105" i="3"/>
  <c r="P21106" i="3"/>
  <c r="P21107" i="3"/>
  <c r="P21108" i="3"/>
  <c r="P21109" i="3"/>
  <c r="P21110" i="3"/>
  <c r="P21111" i="3"/>
  <c r="P21112" i="3"/>
  <c r="P21113" i="3"/>
  <c r="P21114" i="3"/>
  <c r="P21115" i="3"/>
  <c r="P21116" i="3"/>
  <c r="P21117" i="3"/>
  <c r="P21118" i="3"/>
  <c r="P21119" i="3"/>
  <c r="P21120" i="3"/>
  <c r="P21121" i="3"/>
  <c r="P21122" i="3"/>
  <c r="P21123" i="3"/>
  <c r="P21124" i="3"/>
  <c r="P21125" i="3"/>
  <c r="P21126" i="3"/>
  <c r="P21127" i="3"/>
  <c r="P21128" i="3"/>
  <c r="P21129" i="3"/>
  <c r="P21130" i="3"/>
  <c r="P21131" i="3"/>
  <c r="P21132" i="3"/>
  <c r="P21133" i="3"/>
  <c r="P21134" i="3"/>
  <c r="P21135" i="3"/>
  <c r="P21136" i="3"/>
  <c r="P21137" i="3"/>
  <c r="P21138" i="3"/>
  <c r="P21139" i="3"/>
  <c r="P21140" i="3"/>
  <c r="P21141" i="3"/>
  <c r="P21142" i="3"/>
  <c r="P21143" i="3"/>
  <c r="P21144" i="3"/>
  <c r="P21145" i="3"/>
  <c r="P21146" i="3"/>
  <c r="P21147" i="3"/>
  <c r="P21148" i="3"/>
  <c r="P21149" i="3"/>
  <c r="P21150" i="3"/>
  <c r="P21151" i="3"/>
  <c r="P21152" i="3"/>
  <c r="P21153" i="3"/>
  <c r="P21154" i="3"/>
  <c r="P21155" i="3"/>
  <c r="P21156" i="3"/>
  <c r="P21157" i="3"/>
  <c r="P21158" i="3"/>
  <c r="P21159" i="3"/>
  <c r="P21160" i="3"/>
  <c r="P21161" i="3"/>
  <c r="P21162" i="3"/>
  <c r="P21163" i="3"/>
  <c r="P21164" i="3"/>
  <c r="P21165" i="3"/>
  <c r="P21166" i="3"/>
  <c r="P21167" i="3"/>
  <c r="P21168" i="3"/>
  <c r="P21169" i="3"/>
  <c r="P21170" i="3"/>
  <c r="P21171" i="3"/>
  <c r="P21172" i="3"/>
  <c r="P21173" i="3"/>
  <c r="P21174" i="3"/>
  <c r="P21175" i="3"/>
  <c r="P21176" i="3"/>
  <c r="P21177" i="3"/>
  <c r="P21178" i="3"/>
  <c r="P21179" i="3"/>
  <c r="P21180" i="3"/>
  <c r="P21181" i="3"/>
  <c r="P21182" i="3"/>
  <c r="P21183" i="3"/>
  <c r="P21184" i="3"/>
  <c r="P21185" i="3"/>
  <c r="P21186" i="3"/>
  <c r="P21187" i="3"/>
  <c r="P21188" i="3"/>
  <c r="P21189" i="3"/>
  <c r="P21190" i="3"/>
  <c r="P21191" i="3"/>
  <c r="P21192" i="3"/>
  <c r="P21193" i="3"/>
  <c r="P21194" i="3"/>
  <c r="P21195" i="3"/>
  <c r="P21196" i="3"/>
  <c r="P21197" i="3"/>
  <c r="P21198" i="3"/>
  <c r="P21199" i="3"/>
  <c r="P21200" i="3"/>
  <c r="P21201" i="3"/>
  <c r="P21202" i="3"/>
  <c r="P21203" i="3"/>
  <c r="P21204" i="3"/>
  <c r="P21205" i="3"/>
  <c r="P21206" i="3"/>
  <c r="P21207" i="3"/>
  <c r="P21208" i="3"/>
  <c r="P21209" i="3"/>
  <c r="P21210" i="3"/>
  <c r="P21211" i="3"/>
  <c r="P21212" i="3"/>
  <c r="P21213" i="3"/>
  <c r="P21214" i="3"/>
  <c r="P21215" i="3"/>
  <c r="P21216" i="3"/>
  <c r="P21217" i="3"/>
  <c r="P21218" i="3"/>
  <c r="P21219" i="3"/>
  <c r="P21220" i="3"/>
  <c r="P21221" i="3"/>
  <c r="P21222" i="3"/>
  <c r="P21223" i="3"/>
  <c r="P21224" i="3"/>
  <c r="P21225" i="3"/>
  <c r="P21226" i="3"/>
  <c r="P21227" i="3"/>
  <c r="P21228" i="3"/>
  <c r="P21229" i="3"/>
  <c r="P21230" i="3"/>
  <c r="P21231" i="3"/>
  <c r="P21232" i="3"/>
  <c r="P21233" i="3"/>
  <c r="P21234" i="3"/>
  <c r="P21235" i="3"/>
  <c r="P21236" i="3"/>
  <c r="P21237" i="3"/>
  <c r="P21238" i="3"/>
  <c r="P21239" i="3"/>
  <c r="P21240" i="3"/>
  <c r="P21241" i="3"/>
  <c r="P21242" i="3"/>
  <c r="P21243" i="3"/>
  <c r="P21244" i="3"/>
  <c r="P21245" i="3"/>
  <c r="P21246" i="3"/>
  <c r="P21247" i="3"/>
  <c r="P21248" i="3"/>
  <c r="P21249" i="3"/>
  <c r="P21250" i="3"/>
  <c r="P21251" i="3"/>
  <c r="P21252" i="3"/>
  <c r="P21253" i="3"/>
  <c r="P21254" i="3"/>
  <c r="P21255" i="3"/>
  <c r="P21256" i="3"/>
  <c r="P21257" i="3"/>
  <c r="P21258" i="3"/>
  <c r="P21259" i="3"/>
  <c r="P21260" i="3"/>
  <c r="P21261" i="3"/>
  <c r="P21262" i="3"/>
  <c r="P21263" i="3"/>
  <c r="P21264" i="3"/>
  <c r="P21265" i="3"/>
  <c r="P21266" i="3"/>
  <c r="P21267" i="3"/>
  <c r="P21268" i="3"/>
  <c r="P21269" i="3"/>
  <c r="P21270" i="3"/>
  <c r="P21271" i="3"/>
  <c r="P21272" i="3"/>
  <c r="P21273" i="3"/>
  <c r="P21274" i="3"/>
  <c r="P21275" i="3"/>
  <c r="P21276" i="3"/>
  <c r="P21277" i="3"/>
  <c r="P21278" i="3"/>
  <c r="P21279" i="3"/>
  <c r="P21280" i="3"/>
  <c r="P21281" i="3"/>
  <c r="P21282" i="3"/>
  <c r="P21283" i="3"/>
  <c r="P21284" i="3"/>
  <c r="P21285" i="3"/>
  <c r="P21286" i="3"/>
  <c r="P21287" i="3"/>
  <c r="P21288" i="3"/>
  <c r="P21289" i="3"/>
  <c r="P21290" i="3"/>
  <c r="P21291" i="3"/>
  <c r="P21292" i="3"/>
  <c r="P21293" i="3"/>
  <c r="P21294" i="3"/>
  <c r="P21295" i="3"/>
  <c r="P21296" i="3"/>
  <c r="P21297" i="3"/>
  <c r="P21298" i="3"/>
  <c r="P21299" i="3"/>
  <c r="P21300" i="3"/>
  <c r="P21301" i="3"/>
  <c r="P21302" i="3"/>
  <c r="P21303" i="3"/>
  <c r="P21304" i="3"/>
  <c r="P21305" i="3"/>
  <c r="P21306" i="3"/>
  <c r="P21307" i="3"/>
  <c r="P21308" i="3"/>
  <c r="P21309" i="3"/>
  <c r="P21310" i="3"/>
  <c r="P21311" i="3"/>
  <c r="P21312" i="3"/>
  <c r="P21313" i="3"/>
  <c r="P21314" i="3"/>
  <c r="P21315" i="3"/>
  <c r="P21316" i="3"/>
  <c r="P21317" i="3"/>
  <c r="P21318" i="3"/>
  <c r="P21319" i="3"/>
  <c r="P21320" i="3"/>
  <c r="P21321" i="3"/>
  <c r="P21322" i="3"/>
  <c r="P21323" i="3"/>
  <c r="P21324" i="3"/>
  <c r="P21325" i="3"/>
  <c r="P21326" i="3"/>
  <c r="P21327" i="3"/>
  <c r="P21328" i="3"/>
  <c r="P21329" i="3"/>
  <c r="P21330" i="3"/>
  <c r="P21331" i="3"/>
  <c r="P21332" i="3"/>
  <c r="P21333" i="3"/>
  <c r="P21334" i="3"/>
  <c r="P21335" i="3"/>
  <c r="P21336" i="3"/>
  <c r="P21337" i="3"/>
  <c r="P21338" i="3"/>
  <c r="P21339" i="3"/>
  <c r="P21340" i="3"/>
  <c r="P21341" i="3"/>
  <c r="P21342" i="3"/>
  <c r="P21343" i="3"/>
  <c r="P21344" i="3"/>
  <c r="P21345" i="3"/>
  <c r="P21346" i="3"/>
  <c r="P21347" i="3"/>
  <c r="P21348" i="3"/>
  <c r="P21349" i="3"/>
  <c r="P21350" i="3"/>
  <c r="P21351" i="3"/>
  <c r="P21352" i="3"/>
  <c r="P21353" i="3"/>
  <c r="P21354" i="3"/>
  <c r="P21355" i="3"/>
  <c r="P21356" i="3"/>
  <c r="P21357" i="3"/>
  <c r="P21358" i="3"/>
  <c r="P21359" i="3"/>
  <c r="P21360" i="3"/>
  <c r="P21361" i="3"/>
  <c r="P21362" i="3"/>
  <c r="P21363" i="3"/>
  <c r="P21364" i="3"/>
  <c r="P21365" i="3"/>
  <c r="P21366" i="3"/>
  <c r="P21367" i="3"/>
  <c r="P21368" i="3"/>
  <c r="P21369" i="3"/>
  <c r="P21370" i="3"/>
  <c r="P21371" i="3"/>
  <c r="P21372" i="3"/>
  <c r="P21373" i="3"/>
  <c r="P21374" i="3"/>
  <c r="P21375" i="3"/>
  <c r="P21376" i="3"/>
  <c r="P21377" i="3"/>
  <c r="P21378" i="3"/>
  <c r="P21379" i="3"/>
  <c r="P21380" i="3"/>
  <c r="P21381" i="3"/>
  <c r="P21382" i="3"/>
  <c r="P21383" i="3"/>
  <c r="P21384" i="3"/>
  <c r="P21385" i="3"/>
  <c r="P21386" i="3"/>
  <c r="P21387" i="3"/>
  <c r="P21388" i="3"/>
  <c r="P21389" i="3"/>
  <c r="P21390" i="3"/>
  <c r="P21391" i="3"/>
  <c r="P21392" i="3"/>
  <c r="P21393" i="3"/>
  <c r="P21394" i="3"/>
  <c r="P21395" i="3"/>
  <c r="P21396" i="3"/>
  <c r="P21397" i="3"/>
  <c r="P21398" i="3"/>
  <c r="P21399" i="3"/>
  <c r="P21400" i="3"/>
  <c r="P21401" i="3"/>
  <c r="P21402" i="3"/>
  <c r="P21403" i="3"/>
  <c r="P21404" i="3"/>
  <c r="P21405" i="3"/>
  <c r="P21406" i="3"/>
  <c r="P21407" i="3"/>
  <c r="P21408" i="3"/>
  <c r="P21409" i="3"/>
  <c r="P21410" i="3"/>
  <c r="P21411" i="3"/>
  <c r="P21412" i="3"/>
  <c r="P21413" i="3"/>
  <c r="P21414" i="3"/>
  <c r="P21415" i="3"/>
  <c r="P21416" i="3"/>
  <c r="P21417" i="3"/>
  <c r="P21418" i="3"/>
  <c r="P21419" i="3"/>
  <c r="P21420" i="3"/>
  <c r="P21421" i="3"/>
  <c r="P21422" i="3"/>
  <c r="P21423" i="3"/>
  <c r="P21424" i="3"/>
  <c r="P21425" i="3"/>
  <c r="P21426" i="3"/>
  <c r="P21427" i="3"/>
  <c r="P21428" i="3"/>
  <c r="P21429" i="3"/>
  <c r="P21430" i="3"/>
  <c r="P21431" i="3"/>
  <c r="P21432" i="3"/>
  <c r="P21433" i="3"/>
  <c r="P21434" i="3"/>
  <c r="P21435" i="3"/>
  <c r="P21436" i="3"/>
  <c r="P21437" i="3"/>
  <c r="P21438" i="3"/>
  <c r="P21439" i="3"/>
  <c r="P21440" i="3"/>
  <c r="P21441" i="3"/>
  <c r="P21442" i="3"/>
  <c r="P21443" i="3"/>
  <c r="P21444" i="3"/>
  <c r="P21445" i="3"/>
  <c r="P21446" i="3"/>
  <c r="P21447" i="3"/>
  <c r="P21448" i="3"/>
  <c r="P21449" i="3"/>
  <c r="P21450" i="3"/>
  <c r="P21451" i="3"/>
  <c r="P21452" i="3"/>
  <c r="P21453" i="3"/>
  <c r="P21454" i="3"/>
  <c r="P21455" i="3"/>
  <c r="P21456" i="3"/>
  <c r="P21457" i="3"/>
  <c r="P21458" i="3"/>
  <c r="P21459" i="3"/>
  <c r="P21460" i="3"/>
  <c r="P21461" i="3"/>
  <c r="P21462" i="3"/>
  <c r="P21463" i="3"/>
  <c r="P21464" i="3"/>
  <c r="P21465" i="3"/>
  <c r="P21466" i="3"/>
  <c r="P21467" i="3"/>
  <c r="P21468" i="3"/>
  <c r="P21469" i="3"/>
  <c r="P21470" i="3"/>
  <c r="P21471" i="3"/>
  <c r="P21472" i="3"/>
  <c r="P21473" i="3"/>
  <c r="P21474" i="3"/>
  <c r="P21475" i="3"/>
  <c r="P21476" i="3"/>
  <c r="P21477" i="3"/>
  <c r="P21478" i="3"/>
  <c r="P21479" i="3"/>
  <c r="P21480" i="3"/>
  <c r="P21481" i="3"/>
  <c r="P21482" i="3"/>
  <c r="P21483" i="3"/>
  <c r="P21484" i="3"/>
  <c r="P21485" i="3"/>
  <c r="P21486" i="3"/>
  <c r="P21487" i="3"/>
  <c r="P21488" i="3"/>
  <c r="P21489" i="3"/>
  <c r="P21490" i="3"/>
  <c r="P21491" i="3"/>
  <c r="P21492" i="3"/>
  <c r="P21493" i="3"/>
  <c r="P21494" i="3"/>
  <c r="P21495" i="3"/>
  <c r="P21496" i="3"/>
  <c r="P21497" i="3"/>
  <c r="P21498" i="3"/>
  <c r="P21499" i="3"/>
  <c r="P21500" i="3"/>
  <c r="P21501" i="3"/>
  <c r="P21502" i="3"/>
  <c r="P21503" i="3"/>
  <c r="P21504" i="3"/>
  <c r="P21505" i="3"/>
  <c r="P21506" i="3"/>
  <c r="P21507" i="3"/>
  <c r="P21508" i="3"/>
  <c r="P21509" i="3"/>
  <c r="P21510" i="3"/>
  <c r="P21511" i="3"/>
  <c r="P21512" i="3"/>
  <c r="P21513" i="3"/>
  <c r="P21514" i="3"/>
  <c r="P21515" i="3"/>
  <c r="P21516" i="3"/>
  <c r="P21517" i="3"/>
  <c r="P21518" i="3"/>
  <c r="P21519" i="3"/>
  <c r="P21520" i="3"/>
  <c r="P21521" i="3"/>
  <c r="P21522" i="3"/>
  <c r="P21523" i="3"/>
  <c r="P21524" i="3"/>
  <c r="P21525" i="3"/>
  <c r="P21526" i="3"/>
  <c r="P21527" i="3"/>
  <c r="P21528" i="3"/>
  <c r="P21529" i="3"/>
  <c r="P21530" i="3"/>
  <c r="P21531" i="3"/>
  <c r="P21532" i="3"/>
  <c r="P21533" i="3"/>
  <c r="P21534" i="3"/>
  <c r="P21535" i="3"/>
  <c r="P21536" i="3"/>
  <c r="P21537" i="3"/>
  <c r="P21538" i="3"/>
  <c r="P21539" i="3"/>
  <c r="P21540" i="3"/>
  <c r="P21541" i="3"/>
  <c r="P21542" i="3"/>
  <c r="P21543" i="3"/>
  <c r="P21544" i="3"/>
  <c r="P21545" i="3"/>
  <c r="P21546" i="3"/>
  <c r="P21547" i="3"/>
  <c r="P21548" i="3"/>
  <c r="P21549" i="3"/>
  <c r="P21550" i="3"/>
  <c r="P21551" i="3"/>
  <c r="P21552" i="3"/>
  <c r="P21553" i="3"/>
  <c r="P21554" i="3"/>
  <c r="P21555" i="3"/>
  <c r="P21556" i="3"/>
  <c r="P21557" i="3"/>
  <c r="P21558" i="3"/>
  <c r="P21559" i="3"/>
  <c r="P21560" i="3"/>
  <c r="P21561" i="3"/>
  <c r="P21562" i="3"/>
  <c r="P21563" i="3"/>
  <c r="P21564" i="3"/>
  <c r="P21565" i="3"/>
  <c r="P21566" i="3"/>
  <c r="P21567" i="3"/>
  <c r="P21568" i="3"/>
  <c r="P21569" i="3"/>
  <c r="P21570" i="3"/>
  <c r="P21571" i="3"/>
  <c r="P21572" i="3"/>
  <c r="P21573" i="3"/>
  <c r="P21574" i="3"/>
  <c r="P21575" i="3"/>
  <c r="P21576" i="3"/>
  <c r="P21577" i="3"/>
  <c r="P21578" i="3"/>
  <c r="P21579" i="3"/>
  <c r="P21580" i="3"/>
  <c r="P21581" i="3"/>
  <c r="P21582" i="3"/>
  <c r="P21583" i="3"/>
  <c r="P21584" i="3"/>
  <c r="P21585" i="3"/>
  <c r="P21586" i="3"/>
  <c r="P21587" i="3"/>
  <c r="P21588" i="3"/>
  <c r="P21589" i="3"/>
  <c r="P21590" i="3"/>
  <c r="P21591" i="3"/>
  <c r="P21592" i="3"/>
  <c r="P21593" i="3"/>
  <c r="P21594" i="3"/>
  <c r="P21595" i="3"/>
  <c r="P21596" i="3"/>
  <c r="P21597" i="3"/>
  <c r="P21598" i="3"/>
  <c r="P21599" i="3"/>
  <c r="P21600" i="3"/>
  <c r="P21601" i="3"/>
  <c r="P21602" i="3"/>
  <c r="P21603" i="3"/>
  <c r="P21604" i="3"/>
  <c r="P21605" i="3"/>
  <c r="P21606" i="3"/>
  <c r="P21607" i="3"/>
  <c r="P21608" i="3"/>
  <c r="P21609" i="3"/>
  <c r="P21610" i="3"/>
  <c r="P21611" i="3"/>
  <c r="P21612" i="3"/>
  <c r="P21613" i="3"/>
  <c r="P21614" i="3"/>
  <c r="P21615" i="3"/>
  <c r="P21616" i="3"/>
  <c r="P21617" i="3"/>
  <c r="P21618" i="3"/>
  <c r="P21619" i="3"/>
  <c r="P21620" i="3"/>
  <c r="P21621" i="3"/>
  <c r="P21622" i="3"/>
  <c r="P21623" i="3"/>
  <c r="P21624" i="3"/>
  <c r="P21625" i="3"/>
  <c r="P21626" i="3"/>
  <c r="P21627" i="3"/>
  <c r="P21628" i="3"/>
  <c r="P21629" i="3"/>
  <c r="P21630" i="3"/>
  <c r="P21631" i="3"/>
  <c r="P21632" i="3"/>
  <c r="P21633" i="3"/>
  <c r="P21634" i="3"/>
  <c r="P21635" i="3"/>
  <c r="P21636" i="3"/>
  <c r="P21637" i="3"/>
  <c r="P21638" i="3"/>
  <c r="P21639" i="3"/>
  <c r="P21640" i="3"/>
  <c r="P21641" i="3"/>
  <c r="P21642" i="3"/>
  <c r="P21643" i="3"/>
  <c r="P21644" i="3"/>
  <c r="P21645" i="3"/>
  <c r="P21646" i="3"/>
  <c r="P21647" i="3"/>
  <c r="P21648" i="3"/>
  <c r="P21649" i="3"/>
  <c r="P21650" i="3"/>
  <c r="P21651" i="3"/>
  <c r="P21652" i="3"/>
  <c r="P21653" i="3"/>
  <c r="P21654" i="3"/>
  <c r="P21655" i="3"/>
  <c r="P21656" i="3"/>
  <c r="P21657" i="3"/>
  <c r="P21658" i="3"/>
  <c r="P21659" i="3"/>
  <c r="P21660" i="3"/>
  <c r="P21661" i="3"/>
  <c r="P21662" i="3"/>
  <c r="P21663" i="3"/>
  <c r="P21664" i="3"/>
  <c r="P21665" i="3"/>
  <c r="P21666" i="3"/>
  <c r="P21667" i="3"/>
  <c r="P21668" i="3"/>
  <c r="P21669" i="3"/>
  <c r="P21670" i="3"/>
  <c r="P21671" i="3"/>
  <c r="P21672" i="3"/>
  <c r="P21673" i="3"/>
  <c r="P21674" i="3"/>
  <c r="P21675" i="3"/>
  <c r="P21676" i="3"/>
  <c r="P21677" i="3"/>
  <c r="P21678" i="3"/>
  <c r="P21679" i="3"/>
  <c r="P21680" i="3"/>
  <c r="P21681" i="3"/>
  <c r="P21682" i="3"/>
  <c r="P21683" i="3"/>
  <c r="P21684" i="3"/>
  <c r="P21685" i="3"/>
  <c r="P21686" i="3"/>
  <c r="P21687" i="3"/>
  <c r="P21688" i="3"/>
  <c r="P21689" i="3"/>
  <c r="P21690" i="3"/>
  <c r="P21691" i="3"/>
  <c r="P21692" i="3"/>
  <c r="P21693" i="3"/>
  <c r="P21694" i="3"/>
  <c r="P21695" i="3"/>
  <c r="P21696" i="3"/>
  <c r="P21697" i="3"/>
  <c r="P21698" i="3"/>
  <c r="P21699" i="3"/>
  <c r="P21700" i="3"/>
  <c r="P21701" i="3"/>
  <c r="P21702" i="3"/>
  <c r="P21703" i="3"/>
  <c r="P21704" i="3"/>
  <c r="P21705" i="3"/>
  <c r="P21706" i="3"/>
  <c r="P21707" i="3"/>
  <c r="P21708" i="3"/>
  <c r="P21709" i="3"/>
  <c r="P21710" i="3"/>
  <c r="P21711" i="3"/>
  <c r="P21712" i="3"/>
  <c r="P21713" i="3"/>
  <c r="P21714" i="3"/>
  <c r="P21715" i="3"/>
  <c r="P21716" i="3"/>
  <c r="P21717" i="3"/>
  <c r="P21718" i="3"/>
  <c r="P21719" i="3"/>
  <c r="P21720" i="3"/>
  <c r="P21721" i="3"/>
  <c r="P21722" i="3"/>
  <c r="P21723" i="3"/>
  <c r="P21724" i="3"/>
  <c r="P21725" i="3"/>
  <c r="P21726" i="3"/>
  <c r="P21727" i="3"/>
  <c r="P21728" i="3"/>
  <c r="P21729" i="3"/>
  <c r="P21730" i="3"/>
  <c r="P21731" i="3"/>
  <c r="P21732" i="3"/>
  <c r="P21733" i="3"/>
  <c r="P21734" i="3"/>
  <c r="P21735" i="3"/>
  <c r="P21736" i="3"/>
  <c r="P21737" i="3"/>
  <c r="P21738" i="3"/>
  <c r="P21739" i="3"/>
  <c r="P21740" i="3"/>
  <c r="P21741" i="3"/>
  <c r="P21742" i="3"/>
  <c r="P21743" i="3"/>
  <c r="P21744" i="3"/>
  <c r="P21745" i="3"/>
  <c r="P21746" i="3"/>
  <c r="P21747" i="3"/>
  <c r="P21748" i="3"/>
  <c r="P21749" i="3"/>
  <c r="P21750" i="3"/>
  <c r="P21751" i="3"/>
  <c r="P21752" i="3"/>
  <c r="P21753" i="3"/>
  <c r="P21754" i="3"/>
  <c r="P21755" i="3"/>
  <c r="P21756" i="3"/>
  <c r="P21757" i="3"/>
  <c r="P21758" i="3"/>
  <c r="P21759" i="3"/>
  <c r="P21760" i="3"/>
  <c r="P21761" i="3"/>
  <c r="P21762" i="3"/>
  <c r="P21763" i="3"/>
  <c r="P21764" i="3"/>
  <c r="P21765" i="3"/>
  <c r="P21766" i="3"/>
  <c r="P21767" i="3"/>
  <c r="P21768" i="3"/>
  <c r="P21769" i="3"/>
  <c r="P21770" i="3"/>
  <c r="P21771" i="3"/>
  <c r="P21772" i="3"/>
  <c r="P21773" i="3"/>
  <c r="P21774" i="3"/>
  <c r="P21775" i="3"/>
  <c r="P21776" i="3"/>
  <c r="P21777" i="3"/>
  <c r="P21778" i="3"/>
  <c r="P21779" i="3"/>
  <c r="P21780" i="3"/>
  <c r="P21781" i="3"/>
  <c r="P21782" i="3"/>
  <c r="P21783" i="3"/>
  <c r="P21784" i="3"/>
  <c r="P21785" i="3"/>
  <c r="P21786" i="3"/>
  <c r="P21787" i="3"/>
  <c r="P21788" i="3"/>
  <c r="P21789" i="3"/>
  <c r="P21790" i="3"/>
  <c r="P21791" i="3"/>
  <c r="P21792" i="3"/>
  <c r="P21793" i="3"/>
  <c r="P21794" i="3"/>
  <c r="P21795" i="3"/>
  <c r="P21796" i="3"/>
  <c r="P21797" i="3"/>
  <c r="P21798" i="3"/>
  <c r="P21799" i="3"/>
  <c r="P21800" i="3"/>
  <c r="P21801" i="3"/>
  <c r="P21802" i="3"/>
  <c r="P21803" i="3"/>
  <c r="P21804" i="3"/>
  <c r="P21805" i="3"/>
  <c r="P21806" i="3"/>
  <c r="P21807" i="3"/>
  <c r="P21808" i="3"/>
  <c r="P21809" i="3"/>
  <c r="P21810" i="3"/>
  <c r="P21811" i="3"/>
  <c r="P21812" i="3"/>
  <c r="P21813" i="3"/>
  <c r="P21814" i="3"/>
  <c r="P21815" i="3"/>
  <c r="P21816" i="3"/>
  <c r="P21817" i="3"/>
  <c r="P21818" i="3"/>
  <c r="P21819" i="3"/>
  <c r="P21820" i="3"/>
  <c r="P21821" i="3"/>
  <c r="P21822" i="3"/>
  <c r="P21823" i="3"/>
  <c r="P21824" i="3"/>
  <c r="P21825" i="3"/>
  <c r="P21826" i="3"/>
  <c r="P21827" i="3"/>
  <c r="P21828" i="3"/>
  <c r="P21829" i="3"/>
  <c r="P21830" i="3"/>
  <c r="P21831" i="3"/>
  <c r="P21832" i="3"/>
  <c r="P21833" i="3"/>
  <c r="P21834" i="3"/>
  <c r="P21835" i="3"/>
  <c r="P21836" i="3"/>
  <c r="P21837" i="3"/>
  <c r="P21838" i="3"/>
  <c r="P21839" i="3"/>
  <c r="P21840" i="3"/>
  <c r="P21841" i="3"/>
  <c r="P21842" i="3"/>
  <c r="P21843" i="3"/>
  <c r="P21844" i="3"/>
  <c r="P21845" i="3"/>
  <c r="P21846" i="3"/>
  <c r="P21847" i="3"/>
  <c r="P21848" i="3"/>
  <c r="P21849" i="3"/>
  <c r="P21850" i="3"/>
  <c r="P21851" i="3"/>
  <c r="P21852" i="3"/>
  <c r="P21853" i="3"/>
  <c r="P21854" i="3"/>
  <c r="P21855" i="3"/>
  <c r="P21856" i="3"/>
  <c r="P21857" i="3"/>
  <c r="P21858" i="3"/>
  <c r="P21859" i="3"/>
  <c r="P21860" i="3"/>
  <c r="P21861" i="3"/>
  <c r="P21862" i="3"/>
  <c r="P21863" i="3"/>
  <c r="P21864" i="3"/>
  <c r="P21865" i="3"/>
  <c r="P21866" i="3"/>
  <c r="P21867" i="3"/>
  <c r="P21868" i="3"/>
  <c r="P21869" i="3"/>
  <c r="P21870" i="3"/>
  <c r="P21871" i="3"/>
  <c r="P21872" i="3"/>
  <c r="P21873" i="3"/>
  <c r="P21874" i="3"/>
  <c r="P21875" i="3"/>
  <c r="P21876" i="3"/>
  <c r="P21877" i="3"/>
  <c r="P21878" i="3"/>
  <c r="P21879" i="3"/>
  <c r="P21880" i="3"/>
  <c r="P21881" i="3"/>
  <c r="P21882" i="3"/>
  <c r="P21883" i="3"/>
  <c r="P21884" i="3"/>
  <c r="P21885" i="3"/>
  <c r="P21886" i="3"/>
  <c r="P21887" i="3"/>
  <c r="P21888" i="3"/>
  <c r="P21889" i="3"/>
  <c r="P21890" i="3"/>
  <c r="P21891" i="3"/>
  <c r="P21892" i="3"/>
  <c r="P21893" i="3"/>
  <c r="P21894" i="3"/>
  <c r="P21895" i="3"/>
  <c r="P21896" i="3"/>
  <c r="P21897" i="3"/>
  <c r="P21898" i="3"/>
  <c r="P21899" i="3"/>
  <c r="P21900" i="3"/>
  <c r="P21901" i="3"/>
  <c r="P21902" i="3"/>
  <c r="P21903" i="3"/>
  <c r="P21904" i="3"/>
  <c r="P21905" i="3"/>
  <c r="P21906" i="3"/>
  <c r="P21907" i="3"/>
  <c r="P21908" i="3"/>
  <c r="P21909" i="3"/>
  <c r="P21910" i="3"/>
  <c r="P21911" i="3"/>
  <c r="P21912" i="3"/>
  <c r="P21913" i="3"/>
  <c r="P21914" i="3"/>
  <c r="P21915" i="3"/>
  <c r="P21916" i="3"/>
  <c r="P21917" i="3"/>
  <c r="P21918" i="3"/>
  <c r="P21919" i="3"/>
  <c r="P21920" i="3"/>
  <c r="P21921" i="3"/>
  <c r="P21922" i="3"/>
  <c r="P21923" i="3"/>
  <c r="P21924" i="3"/>
  <c r="P21925" i="3"/>
  <c r="P21926" i="3"/>
  <c r="P21927" i="3"/>
  <c r="P21928" i="3"/>
  <c r="P21929" i="3"/>
  <c r="P21930" i="3"/>
  <c r="P21931" i="3"/>
  <c r="P21932" i="3"/>
  <c r="P21933" i="3"/>
  <c r="P21934" i="3"/>
  <c r="P21935" i="3"/>
  <c r="P21936" i="3"/>
  <c r="P21937" i="3"/>
  <c r="P21938" i="3"/>
  <c r="P21939" i="3"/>
  <c r="P21940" i="3"/>
  <c r="P21941" i="3"/>
  <c r="P21942" i="3"/>
  <c r="P21943" i="3"/>
  <c r="P21944" i="3"/>
  <c r="P21945" i="3"/>
  <c r="P21946" i="3"/>
  <c r="P21947" i="3"/>
  <c r="P21948" i="3"/>
  <c r="P21949" i="3"/>
  <c r="P21950" i="3"/>
  <c r="P21951" i="3"/>
  <c r="P21952" i="3"/>
  <c r="P21953" i="3"/>
  <c r="P21954" i="3"/>
  <c r="P21955" i="3"/>
  <c r="P21956" i="3"/>
  <c r="P21957" i="3"/>
  <c r="P21958" i="3"/>
  <c r="P21959" i="3"/>
  <c r="P21960" i="3"/>
  <c r="P21961" i="3"/>
  <c r="P21962" i="3"/>
  <c r="P21963" i="3"/>
  <c r="P21964" i="3"/>
  <c r="P21965" i="3"/>
  <c r="P21966" i="3"/>
  <c r="P21967" i="3"/>
  <c r="P21968" i="3"/>
  <c r="P21969" i="3"/>
  <c r="P21970" i="3"/>
  <c r="P21971" i="3"/>
  <c r="P21972" i="3"/>
  <c r="P21973" i="3"/>
  <c r="P21974" i="3"/>
  <c r="P21975" i="3"/>
  <c r="P21976" i="3"/>
  <c r="P21977" i="3"/>
  <c r="P21978" i="3"/>
  <c r="P21979" i="3"/>
  <c r="P21980" i="3"/>
  <c r="P21981" i="3"/>
  <c r="P21982" i="3"/>
  <c r="P21983" i="3"/>
  <c r="P21984" i="3"/>
  <c r="P21985" i="3"/>
  <c r="P21986" i="3"/>
  <c r="P21987" i="3"/>
  <c r="P21988" i="3"/>
  <c r="P21989" i="3"/>
  <c r="P21990" i="3"/>
  <c r="P21991" i="3"/>
  <c r="P21992" i="3"/>
  <c r="P21993" i="3"/>
  <c r="P21994" i="3"/>
  <c r="P21995" i="3"/>
  <c r="P21996" i="3"/>
  <c r="P21997" i="3"/>
  <c r="P21998" i="3"/>
  <c r="P21999" i="3"/>
  <c r="P22000" i="3"/>
  <c r="P22001" i="3"/>
  <c r="P22002" i="3"/>
  <c r="P22003" i="3"/>
  <c r="P22004" i="3"/>
  <c r="P22005" i="3"/>
  <c r="P22006" i="3"/>
  <c r="P22007" i="3"/>
  <c r="P22008" i="3"/>
  <c r="P22009" i="3"/>
  <c r="P22010" i="3"/>
  <c r="P22011" i="3"/>
  <c r="P22012" i="3"/>
  <c r="P22013" i="3"/>
  <c r="P22014" i="3"/>
  <c r="P22015" i="3"/>
  <c r="P22016" i="3"/>
  <c r="P22017" i="3"/>
  <c r="P22018" i="3"/>
  <c r="P22019" i="3"/>
  <c r="P22020" i="3"/>
  <c r="P22021" i="3"/>
  <c r="P22022" i="3"/>
  <c r="P22023" i="3"/>
  <c r="P22024" i="3"/>
  <c r="P22025" i="3"/>
  <c r="P22026" i="3"/>
  <c r="P22027" i="3"/>
  <c r="P22028" i="3"/>
  <c r="P22029" i="3"/>
  <c r="P22030" i="3"/>
  <c r="P22031" i="3"/>
  <c r="P22032" i="3"/>
  <c r="P22033" i="3"/>
  <c r="P22034" i="3"/>
  <c r="P22035" i="3"/>
  <c r="P22036" i="3"/>
  <c r="P22037" i="3"/>
  <c r="P22038" i="3"/>
  <c r="P22039" i="3"/>
  <c r="P22040" i="3"/>
  <c r="P22041" i="3"/>
  <c r="P22042" i="3"/>
  <c r="P22043" i="3"/>
  <c r="P22044" i="3"/>
  <c r="P22045" i="3"/>
  <c r="P22046" i="3"/>
  <c r="P22047" i="3"/>
  <c r="P22048" i="3"/>
  <c r="P22049" i="3"/>
  <c r="P22050" i="3"/>
  <c r="P22051" i="3"/>
  <c r="P22052" i="3"/>
  <c r="P22053" i="3"/>
  <c r="P22054" i="3"/>
  <c r="P22055" i="3"/>
  <c r="P22056" i="3"/>
  <c r="P22057" i="3"/>
  <c r="P22058" i="3"/>
  <c r="P22059" i="3"/>
  <c r="P22060" i="3"/>
  <c r="P22061" i="3"/>
  <c r="P22062" i="3"/>
  <c r="P22063" i="3"/>
  <c r="P22064" i="3"/>
  <c r="P22065" i="3"/>
  <c r="P22066" i="3"/>
  <c r="P22067" i="3"/>
  <c r="P22068" i="3"/>
  <c r="P22069" i="3"/>
  <c r="P22070" i="3"/>
  <c r="P22071" i="3"/>
  <c r="P22072" i="3"/>
  <c r="P22073" i="3"/>
  <c r="P22074" i="3"/>
  <c r="P22075" i="3"/>
  <c r="P22076" i="3"/>
  <c r="P22077" i="3"/>
  <c r="P22078" i="3"/>
  <c r="P22079" i="3"/>
  <c r="P22080" i="3"/>
  <c r="P22081" i="3"/>
  <c r="P22082" i="3"/>
  <c r="P22083" i="3"/>
  <c r="P22084" i="3"/>
  <c r="P22085" i="3"/>
  <c r="P22086" i="3"/>
  <c r="P22087" i="3"/>
  <c r="P22088" i="3"/>
  <c r="P22089" i="3"/>
  <c r="P22090" i="3"/>
  <c r="P22091" i="3"/>
  <c r="P22092" i="3"/>
  <c r="P22093" i="3"/>
  <c r="P22094" i="3"/>
  <c r="P22095" i="3"/>
  <c r="P22096" i="3"/>
  <c r="P22097" i="3"/>
  <c r="P22098" i="3"/>
  <c r="P22099" i="3"/>
  <c r="P22100" i="3"/>
  <c r="P22101" i="3"/>
  <c r="P22102" i="3"/>
  <c r="P22103" i="3"/>
  <c r="P22104" i="3"/>
  <c r="P22105" i="3"/>
  <c r="P22106" i="3"/>
  <c r="P22107" i="3"/>
  <c r="P22108" i="3"/>
  <c r="P22109" i="3"/>
  <c r="P22110" i="3"/>
  <c r="P22111" i="3"/>
  <c r="P22112" i="3"/>
  <c r="P22113" i="3"/>
  <c r="P22114" i="3"/>
  <c r="P22115" i="3"/>
  <c r="P22116" i="3"/>
  <c r="P22117" i="3"/>
  <c r="P22118" i="3"/>
  <c r="P22119" i="3"/>
  <c r="P22120" i="3"/>
  <c r="P22121" i="3"/>
  <c r="P22122" i="3"/>
  <c r="P22123" i="3"/>
  <c r="P22124" i="3"/>
  <c r="P22125" i="3"/>
  <c r="P22126" i="3"/>
  <c r="P22127" i="3"/>
  <c r="P22128" i="3"/>
  <c r="P22129" i="3"/>
  <c r="P22130" i="3"/>
  <c r="P22131" i="3"/>
  <c r="P22132" i="3"/>
  <c r="P22133" i="3"/>
  <c r="P22134" i="3"/>
  <c r="P22135" i="3"/>
  <c r="P22136" i="3"/>
  <c r="P22137" i="3"/>
  <c r="P22138" i="3"/>
  <c r="P22139" i="3"/>
  <c r="P22140" i="3"/>
  <c r="P22141" i="3"/>
  <c r="P22142" i="3"/>
  <c r="P22143" i="3"/>
  <c r="P22144" i="3"/>
  <c r="P22145" i="3"/>
  <c r="P22146" i="3"/>
  <c r="P22147" i="3"/>
  <c r="P22148" i="3"/>
  <c r="P22149" i="3"/>
  <c r="P22150" i="3"/>
  <c r="P22151" i="3"/>
  <c r="P22152" i="3"/>
  <c r="P22153" i="3"/>
  <c r="P22154" i="3"/>
  <c r="P22155" i="3"/>
  <c r="P22156" i="3"/>
  <c r="P22157" i="3"/>
  <c r="P22158" i="3"/>
  <c r="P22159" i="3"/>
  <c r="P22160" i="3"/>
  <c r="P22161" i="3"/>
  <c r="P22162" i="3"/>
  <c r="P22163" i="3"/>
  <c r="P22164" i="3"/>
  <c r="P22165" i="3"/>
  <c r="P22166" i="3"/>
  <c r="P22167" i="3"/>
  <c r="P22168" i="3"/>
  <c r="P22169" i="3"/>
  <c r="P22170" i="3"/>
  <c r="P22171" i="3"/>
  <c r="P22172" i="3"/>
  <c r="P22173" i="3"/>
  <c r="P22174" i="3"/>
  <c r="P22175" i="3"/>
  <c r="P22176" i="3"/>
  <c r="P22177" i="3"/>
  <c r="P22178" i="3"/>
  <c r="P22179" i="3"/>
  <c r="P22180" i="3"/>
  <c r="P22181" i="3"/>
  <c r="P22182" i="3"/>
  <c r="P22183" i="3"/>
  <c r="P22184" i="3"/>
  <c r="P22185" i="3"/>
  <c r="P22186" i="3"/>
  <c r="P22187" i="3"/>
  <c r="P22188" i="3"/>
  <c r="P22189" i="3"/>
  <c r="P22190" i="3"/>
  <c r="P22191" i="3"/>
  <c r="P22192" i="3"/>
  <c r="P22193" i="3"/>
  <c r="P22194" i="3"/>
  <c r="P22195" i="3"/>
  <c r="P22196" i="3"/>
  <c r="P22197" i="3"/>
  <c r="P22198" i="3"/>
  <c r="P22199" i="3"/>
  <c r="P22200" i="3"/>
  <c r="P22201" i="3"/>
  <c r="P22202" i="3"/>
  <c r="P22203" i="3"/>
  <c r="P22204" i="3"/>
  <c r="P22205" i="3"/>
  <c r="P22206" i="3"/>
  <c r="P22207" i="3"/>
  <c r="P22208" i="3"/>
  <c r="P22209" i="3"/>
  <c r="P22210" i="3"/>
  <c r="P22211" i="3"/>
  <c r="P22212" i="3"/>
  <c r="P22213" i="3"/>
  <c r="P22214" i="3"/>
  <c r="P22215" i="3"/>
  <c r="P22216" i="3"/>
  <c r="P22217" i="3"/>
  <c r="P22218" i="3"/>
  <c r="P22219" i="3"/>
  <c r="P22220" i="3"/>
  <c r="P22221" i="3"/>
  <c r="P22222" i="3"/>
  <c r="P22223" i="3"/>
  <c r="P22224" i="3"/>
  <c r="P22225" i="3"/>
  <c r="P22226" i="3"/>
  <c r="P22227" i="3"/>
  <c r="P22228" i="3"/>
  <c r="P22229" i="3"/>
  <c r="P22230" i="3"/>
  <c r="P22231" i="3"/>
  <c r="P22232" i="3"/>
  <c r="P22233" i="3"/>
  <c r="P22234" i="3"/>
  <c r="P22235" i="3"/>
  <c r="P22236" i="3"/>
  <c r="P22237" i="3"/>
  <c r="P22238" i="3"/>
  <c r="P22239" i="3"/>
  <c r="P22240" i="3"/>
  <c r="P22241" i="3"/>
  <c r="P22242" i="3"/>
  <c r="P22243" i="3"/>
  <c r="P22244" i="3"/>
  <c r="P22245" i="3"/>
  <c r="P22246" i="3"/>
  <c r="P22247" i="3"/>
  <c r="P22248" i="3"/>
  <c r="P22249" i="3"/>
  <c r="P22250" i="3"/>
  <c r="P22251" i="3"/>
  <c r="P22252" i="3"/>
  <c r="P22253" i="3"/>
  <c r="P22254" i="3"/>
  <c r="P22255" i="3"/>
  <c r="P22256" i="3"/>
  <c r="P22257" i="3"/>
  <c r="P22258" i="3"/>
  <c r="P22259" i="3"/>
  <c r="P22260" i="3"/>
  <c r="P22261" i="3"/>
  <c r="P22262" i="3"/>
  <c r="P22263" i="3"/>
  <c r="P22264" i="3"/>
  <c r="P22265" i="3"/>
  <c r="P22266" i="3"/>
  <c r="P22267" i="3"/>
  <c r="P22268" i="3"/>
  <c r="P22269" i="3"/>
  <c r="P22270" i="3"/>
  <c r="P22271" i="3"/>
  <c r="P22272" i="3"/>
  <c r="P22273" i="3"/>
  <c r="P22274" i="3"/>
  <c r="P22275" i="3"/>
  <c r="P22276" i="3"/>
  <c r="P22277" i="3"/>
  <c r="P22278" i="3"/>
  <c r="P22279" i="3"/>
  <c r="P22280" i="3"/>
  <c r="P22281" i="3"/>
  <c r="P22282" i="3"/>
  <c r="P22283" i="3"/>
  <c r="P22284" i="3"/>
  <c r="P22285" i="3"/>
  <c r="P22286" i="3"/>
  <c r="P22287" i="3"/>
  <c r="P22288" i="3"/>
  <c r="P22289" i="3"/>
  <c r="P22290" i="3"/>
  <c r="P22291" i="3"/>
  <c r="P22292" i="3"/>
  <c r="P22293" i="3"/>
  <c r="P22294" i="3"/>
  <c r="P22295" i="3"/>
  <c r="P22296" i="3"/>
  <c r="P22297" i="3"/>
  <c r="P22298" i="3"/>
  <c r="P22299" i="3"/>
  <c r="P22300" i="3"/>
  <c r="P22301" i="3"/>
  <c r="P22302" i="3"/>
  <c r="P22303" i="3"/>
  <c r="P22304" i="3"/>
  <c r="P22305" i="3"/>
  <c r="P22306" i="3"/>
  <c r="P22307" i="3"/>
  <c r="P22308" i="3"/>
  <c r="P22309" i="3"/>
  <c r="P22310" i="3"/>
  <c r="P22311" i="3"/>
  <c r="P22312" i="3"/>
  <c r="P22313" i="3"/>
  <c r="P22314" i="3"/>
  <c r="P22315" i="3"/>
  <c r="P22316" i="3"/>
  <c r="P22317" i="3"/>
  <c r="P22318" i="3"/>
  <c r="P22319" i="3"/>
  <c r="P22320" i="3"/>
  <c r="P22321" i="3"/>
  <c r="P22322" i="3"/>
  <c r="P22323" i="3"/>
  <c r="P22324" i="3"/>
  <c r="P22325" i="3"/>
  <c r="P22326" i="3"/>
  <c r="P22327" i="3"/>
  <c r="P22328" i="3"/>
  <c r="P22329" i="3"/>
  <c r="P22330" i="3"/>
  <c r="P22331" i="3"/>
  <c r="P22332" i="3"/>
  <c r="P22333" i="3"/>
  <c r="P22334" i="3"/>
  <c r="P22335" i="3"/>
  <c r="P22336" i="3"/>
  <c r="P22337" i="3"/>
  <c r="P22338" i="3"/>
  <c r="P22339" i="3"/>
  <c r="P22340" i="3"/>
  <c r="P22341" i="3"/>
  <c r="P22342" i="3"/>
  <c r="P22343" i="3"/>
  <c r="P22344" i="3"/>
  <c r="P22345" i="3"/>
  <c r="P22346" i="3"/>
  <c r="P22347" i="3"/>
  <c r="P22348" i="3"/>
  <c r="P22349" i="3"/>
  <c r="P22350" i="3"/>
  <c r="P22351" i="3"/>
  <c r="P22352" i="3"/>
  <c r="P22353" i="3"/>
  <c r="P22354" i="3"/>
  <c r="P22355" i="3"/>
  <c r="P22356" i="3"/>
  <c r="P22357" i="3"/>
  <c r="P22358" i="3"/>
  <c r="P22359" i="3"/>
  <c r="P22360" i="3"/>
  <c r="P22361" i="3"/>
  <c r="P22362" i="3"/>
  <c r="P22363" i="3"/>
  <c r="P22364" i="3"/>
  <c r="P22365" i="3"/>
  <c r="P22366" i="3"/>
  <c r="P22367" i="3"/>
  <c r="P22368" i="3"/>
  <c r="P22369" i="3"/>
  <c r="P22370" i="3"/>
  <c r="P22371" i="3"/>
  <c r="P22372" i="3"/>
  <c r="P22373" i="3"/>
  <c r="P22374" i="3"/>
  <c r="P22375" i="3"/>
  <c r="P22376" i="3"/>
  <c r="P22377" i="3"/>
  <c r="P22378" i="3"/>
  <c r="P22379" i="3"/>
  <c r="P22380" i="3"/>
  <c r="P22381" i="3"/>
  <c r="P22382" i="3"/>
  <c r="P22383" i="3"/>
  <c r="P22384" i="3"/>
  <c r="P22385" i="3"/>
  <c r="P22386" i="3"/>
  <c r="P22387" i="3"/>
  <c r="P22388" i="3"/>
  <c r="P22389" i="3"/>
  <c r="P22390" i="3"/>
  <c r="P22391" i="3"/>
  <c r="P22392" i="3"/>
  <c r="P22393" i="3"/>
  <c r="P22394" i="3"/>
  <c r="P22395" i="3"/>
  <c r="P22396" i="3"/>
  <c r="P22397" i="3"/>
  <c r="P22398" i="3"/>
  <c r="P22399" i="3"/>
  <c r="P22400" i="3"/>
  <c r="P22401" i="3"/>
  <c r="P22402" i="3"/>
  <c r="P22403" i="3"/>
  <c r="P22404" i="3"/>
  <c r="P22405" i="3"/>
  <c r="P22406" i="3"/>
  <c r="P22407" i="3"/>
  <c r="P22408" i="3"/>
  <c r="P22409" i="3"/>
  <c r="P22410" i="3"/>
  <c r="P22411" i="3"/>
  <c r="P22412" i="3"/>
  <c r="P22413" i="3"/>
  <c r="P22414" i="3"/>
  <c r="P22415" i="3"/>
  <c r="P22416" i="3"/>
  <c r="P22417" i="3"/>
  <c r="P22418" i="3"/>
  <c r="P22419" i="3"/>
  <c r="P22420" i="3"/>
  <c r="P22421" i="3"/>
  <c r="P22422" i="3"/>
  <c r="P22423" i="3"/>
  <c r="P22424" i="3"/>
  <c r="P22425" i="3"/>
  <c r="P22426" i="3"/>
  <c r="P22427" i="3"/>
  <c r="P22428" i="3"/>
  <c r="P22429" i="3"/>
  <c r="P22430" i="3"/>
  <c r="P22431" i="3"/>
  <c r="P22432" i="3"/>
  <c r="P22433" i="3"/>
  <c r="P22434" i="3"/>
  <c r="P22435" i="3"/>
  <c r="P22436" i="3"/>
  <c r="P22437" i="3"/>
  <c r="P22438" i="3"/>
  <c r="P22439" i="3"/>
  <c r="P22440" i="3"/>
  <c r="P22441" i="3"/>
  <c r="P22442" i="3"/>
  <c r="P22443" i="3"/>
  <c r="P22444" i="3"/>
  <c r="P22445" i="3"/>
  <c r="P22446" i="3"/>
  <c r="P22447" i="3"/>
  <c r="P22448" i="3"/>
  <c r="P22449" i="3"/>
  <c r="P22450" i="3"/>
  <c r="P22451" i="3"/>
  <c r="P22452" i="3"/>
  <c r="P22453" i="3"/>
  <c r="P22454" i="3"/>
  <c r="P22455" i="3"/>
  <c r="P22456" i="3"/>
  <c r="P22457" i="3"/>
  <c r="P22458" i="3"/>
  <c r="P22459" i="3"/>
  <c r="P22460" i="3"/>
  <c r="P22461" i="3"/>
  <c r="P22462" i="3"/>
  <c r="P22463" i="3"/>
  <c r="P22464" i="3"/>
  <c r="P22465" i="3"/>
  <c r="P22466" i="3"/>
  <c r="P22467" i="3"/>
  <c r="P22468" i="3"/>
  <c r="P22469" i="3"/>
  <c r="P22470" i="3"/>
  <c r="P22471" i="3"/>
  <c r="P22472" i="3"/>
  <c r="P22473" i="3"/>
  <c r="P22474" i="3"/>
  <c r="P22475" i="3"/>
  <c r="P22476" i="3"/>
  <c r="P22477" i="3"/>
  <c r="P22478" i="3"/>
  <c r="P22479" i="3"/>
  <c r="P22480" i="3"/>
  <c r="P22481" i="3"/>
  <c r="P22482" i="3"/>
  <c r="P22483" i="3"/>
  <c r="P22484" i="3"/>
  <c r="P22485" i="3"/>
  <c r="P22486" i="3"/>
  <c r="P22487" i="3"/>
  <c r="P22488" i="3"/>
  <c r="P22489" i="3"/>
  <c r="P22490" i="3"/>
  <c r="P22491" i="3"/>
  <c r="P22492" i="3"/>
  <c r="P22493" i="3"/>
  <c r="P22494" i="3"/>
  <c r="P22495" i="3"/>
  <c r="P22496" i="3"/>
  <c r="P22497" i="3"/>
  <c r="P22498" i="3"/>
  <c r="P22499" i="3"/>
  <c r="P22500" i="3"/>
  <c r="P22501" i="3"/>
  <c r="P22502" i="3"/>
  <c r="P22503" i="3"/>
  <c r="P22504" i="3"/>
  <c r="P22505" i="3"/>
  <c r="P22506" i="3"/>
  <c r="P22507" i="3"/>
  <c r="P22508" i="3"/>
  <c r="P22509" i="3"/>
  <c r="P22510" i="3"/>
  <c r="P22511" i="3"/>
  <c r="P22512" i="3"/>
  <c r="P22513" i="3"/>
  <c r="P22514" i="3"/>
  <c r="P22515" i="3"/>
  <c r="P22516" i="3"/>
  <c r="P22517" i="3"/>
  <c r="P22518" i="3"/>
  <c r="P22519" i="3"/>
  <c r="P22520" i="3"/>
  <c r="P22521" i="3"/>
  <c r="P22522" i="3"/>
  <c r="P22523" i="3"/>
  <c r="P22524" i="3"/>
  <c r="P22525" i="3"/>
  <c r="P22526" i="3"/>
  <c r="P22527" i="3"/>
  <c r="P22528" i="3"/>
  <c r="P22529" i="3"/>
  <c r="P22530" i="3"/>
  <c r="P22531" i="3"/>
  <c r="P22532" i="3"/>
  <c r="P22533" i="3"/>
  <c r="P22534" i="3"/>
  <c r="P22535" i="3"/>
  <c r="P22536" i="3"/>
  <c r="P22537" i="3"/>
  <c r="P22538" i="3"/>
  <c r="P22539" i="3"/>
  <c r="P22540" i="3"/>
  <c r="P22541" i="3"/>
  <c r="P22542" i="3"/>
  <c r="P22543" i="3"/>
  <c r="P22544" i="3"/>
  <c r="P22545" i="3"/>
  <c r="P22546" i="3"/>
  <c r="P22547" i="3"/>
  <c r="P22548" i="3"/>
  <c r="P22549" i="3"/>
  <c r="P22550" i="3"/>
  <c r="P22551" i="3"/>
  <c r="P22552" i="3"/>
  <c r="P22553" i="3"/>
  <c r="P22554" i="3"/>
  <c r="P22555" i="3"/>
  <c r="P22556" i="3"/>
  <c r="P22557" i="3"/>
  <c r="P22558" i="3"/>
  <c r="P22559" i="3"/>
  <c r="P22560" i="3"/>
  <c r="P22561" i="3"/>
  <c r="P22562" i="3"/>
  <c r="P22563" i="3"/>
  <c r="P22564" i="3"/>
  <c r="P22565" i="3"/>
  <c r="P22566" i="3"/>
  <c r="P22567" i="3"/>
  <c r="P22568" i="3"/>
  <c r="P22569" i="3"/>
  <c r="P22570" i="3"/>
  <c r="P22571" i="3"/>
  <c r="P22572" i="3"/>
  <c r="P22573" i="3"/>
  <c r="P22574" i="3"/>
  <c r="P22575" i="3"/>
  <c r="P22576" i="3"/>
  <c r="P22577" i="3"/>
  <c r="P22578" i="3"/>
  <c r="P22579" i="3"/>
  <c r="P22580" i="3"/>
  <c r="P22581" i="3"/>
  <c r="P22582" i="3"/>
  <c r="P22583" i="3"/>
  <c r="P22584" i="3"/>
  <c r="P22585" i="3"/>
  <c r="P22586" i="3"/>
  <c r="P22587" i="3"/>
  <c r="P22588" i="3"/>
  <c r="P22589" i="3"/>
  <c r="P22590" i="3"/>
  <c r="P22591" i="3"/>
  <c r="P22592" i="3"/>
  <c r="P22593" i="3"/>
  <c r="P22594" i="3"/>
  <c r="P22595" i="3"/>
  <c r="P22596" i="3"/>
  <c r="P22597" i="3"/>
  <c r="P22598" i="3"/>
  <c r="P22599" i="3"/>
  <c r="P22600" i="3"/>
  <c r="P22601" i="3"/>
  <c r="P22602" i="3"/>
  <c r="P22603" i="3"/>
  <c r="P22604" i="3"/>
  <c r="P22605" i="3"/>
  <c r="P22606" i="3"/>
  <c r="P22607" i="3"/>
  <c r="P22608" i="3"/>
  <c r="P22609" i="3"/>
  <c r="P22610" i="3"/>
  <c r="P22611" i="3"/>
  <c r="P22612" i="3"/>
  <c r="P22613" i="3"/>
  <c r="P22614" i="3"/>
  <c r="P22615" i="3"/>
  <c r="P22616" i="3"/>
  <c r="P22617" i="3"/>
  <c r="P22618" i="3"/>
  <c r="P22619" i="3"/>
  <c r="P22620" i="3"/>
  <c r="P22621" i="3"/>
  <c r="P22622" i="3"/>
  <c r="P22623" i="3"/>
  <c r="P22624" i="3"/>
  <c r="P22625" i="3"/>
  <c r="P22626" i="3"/>
  <c r="P22627" i="3"/>
  <c r="P22628" i="3"/>
  <c r="P22629" i="3"/>
  <c r="P22630" i="3"/>
  <c r="P22631" i="3"/>
  <c r="P22632" i="3"/>
  <c r="P22633" i="3"/>
  <c r="P22634" i="3"/>
  <c r="P22635" i="3"/>
  <c r="P22636" i="3"/>
  <c r="P22637" i="3"/>
  <c r="P22638" i="3"/>
  <c r="P22639" i="3"/>
  <c r="P22640" i="3"/>
  <c r="P22641" i="3"/>
  <c r="P22642" i="3"/>
  <c r="P22643" i="3"/>
  <c r="P22644" i="3"/>
  <c r="P22645" i="3"/>
  <c r="P22646" i="3"/>
  <c r="P22647" i="3"/>
  <c r="P22648" i="3"/>
  <c r="P22649" i="3"/>
  <c r="P22650" i="3"/>
  <c r="P22651" i="3"/>
  <c r="P22652" i="3"/>
  <c r="P22653" i="3"/>
  <c r="P22654" i="3"/>
  <c r="P22655" i="3"/>
  <c r="P22656" i="3"/>
  <c r="P22657" i="3"/>
  <c r="P22658" i="3"/>
  <c r="P22659" i="3"/>
  <c r="P22660" i="3"/>
  <c r="P22661" i="3"/>
  <c r="P22662" i="3"/>
  <c r="P22663" i="3"/>
  <c r="P22664" i="3"/>
  <c r="P22665" i="3"/>
  <c r="P22666" i="3"/>
  <c r="P22667" i="3"/>
  <c r="P22668" i="3"/>
  <c r="P22669" i="3"/>
  <c r="P22670" i="3"/>
  <c r="P22671" i="3"/>
  <c r="P22672" i="3"/>
  <c r="P22673" i="3"/>
  <c r="P22674" i="3"/>
  <c r="P22675" i="3"/>
  <c r="P22676" i="3"/>
  <c r="P22677" i="3"/>
  <c r="P22678" i="3"/>
  <c r="P22679" i="3"/>
  <c r="P22680" i="3"/>
  <c r="P22681" i="3"/>
  <c r="P22682" i="3"/>
  <c r="P22683" i="3"/>
  <c r="P22684" i="3"/>
  <c r="P22685" i="3"/>
  <c r="P22686" i="3"/>
  <c r="P22687" i="3"/>
  <c r="P22688" i="3"/>
  <c r="P22689" i="3"/>
  <c r="P22690" i="3"/>
  <c r="P22691" i="3"/>
  <c r="P22692" i="3"/>
  <c r="P22693" i="3"/>
  <c r="P22694" i="3"/>
  <c r="P22695" i="3"/>
  <c r="P22696" i="3"/>
  <c r="P22697" i="3"/>
  <c r="P22698" i="3"/>
  <c r="P22699" i="3"/>
  <c r="P22700" i="3"/>
  <c r="P22701" i="3"/>
  <c r="P22702" i="3"/>
  <c r="P22703" i="3"/>
  <c r="P22704" i="3"/>
  <c r="P22705" i="3"/>
  <c r="P22706" i="3"/>
  <c r="P22707" i="3"/>
  <c r="P22708" i="3"/>
  <c r="P22709" i="3"/>
  <c r="P22710" i="3"/>
  <c r="P22711" i="3"/>
  <c r="P22712" i="3"/>
  <c r="P22713" i="3"/>
  <c r="P22714" i="3"/>
  <c r="P22715" i="3"/>
  <c r="P22716" i="3"/>
  <c r="P22717" i="3"/>
  <c r="P22718" i="3"/>
  <c r="P22719" i="3"/>
  <c r="P22720" i="3"/>
  <c r="P22721" i="3"/>
  <c r="P22722" i="3"/>
  <c r="P22723" i="3"/>
  <c r="P22724" i="3"/>
  <c r="P22725" i="3"/>
  <c r="P22726" i="3"/>
  <c r="P22727" i="3"/>
  <c r="P22728" i="3"/>
  <c r="P22729" i="3"/>
  <c r="P22730" i="3"/>
  <c r="P22731" i="3"/>
  <c r="P22732" i="3"/>
  <c r="P22733" i="3"/>
  <c r="P22734" i="3"/>
  <c r="P22735" i="3"/>
  <c r="P22736" i="3"/>
  <c r="P22737" i="3"/>
  <c r="P22738" i="3"/>
  <c r="P22739" i="3"/>
  <c r="P22740" i="3"/>
  <c r="P22741" i="3"/>
  <c r="P22742" i="3"/>
  <c r="P22743" i="3"/>
  <c r="P22744" i="3"/>
  <c r="P22745" i="3"/>
  <c r="P22746" i="3"/>
  <c r="P22747" i="3"/>
  <c r="P22748" i="3"/>
  <c r="P22749" i="3"/>
  <c r="P22750" i="3"/>
  <c r="P22751" i="3"/>
  <c r="P22752" i="3"/>
  <c r="P22753" i="3"/>
  <c r="P22754" i="3"/>
  <c r="P22755" i="3"/>
  <c r="P22756" i="3"/>
  <c r="P22757" i="3"/>
  <c r="P22758" i="3"/>
  <c r="P22759" i="3"/>
  <c r="P22760" i="3"/>
  <c r="P22761" i="3"/>
  <c r="P22762" i="3"/>
  <c r="P22763" i="3"/>
  <c r="P22764" i="3"/>
  <c r="P22765" i="3"/>
  <c r="P22766" i="3"/>
  <c r="P22767" i="3"/>
  <c r="P22768" i="3"/>
  <c r="P22769" i="3"/>
  <c r="P22770" i="3"/>
  <c r="P22771" i="3"/>
  <c r="P22772" i="3"/>
  <c r="P22773" i="3"/>
  <c r="P22774" i="3"/>
  <c r="P22775" i="3"/>
  <c r="P22776" i="3"/>
  <c r="P22777" i="3"/>
  <c r="P22778" i="3"/>
  <c r="P22779" i="3"/>
  <c r="P22780" i="3"/>
  <c r="P22781" i="3"/>
  <c r="P22782" i="3"/>
  <c r="P22783" i="3"/>
  <c r="P22784" i="3"/>
  <c r="P22785" i="3"/>
  <c r="P22786" i="3"/>
  <c r="P22787" i="3"/>
  <c r="P22788" i="3"/>
  <c r="P22789" i="3"/>
  <c r="P22790" i="3"/>
  <c r="P22791" i="3"/>
  <c r="P22792" i="3"/>
  <c r="P22793" i="3"/>
  <c r="P22794" i="3"/>
  <c r="P22795" i="3"/>
  <c r="P22796" i="3"/>
  <c r="P22797" i="3"/>
  <c r="P22798" i="3"/>
  <c r="P22799" i="3"/>
  <c r="P22800" i="3"/>
  <c r="P22801" i="3"/>
  <c r="P22802" i="3"/>
  <c r="P22803" i="3"/>
  <c r="P22804" i="3"/>
  <c r="P22805" i="3"/>
  <c r="P22806" i="3"/>
  <c r="P22807" i="3"/>
  <c r="P22808" i="3"/>
  <c r="P22809" i="3"/>
  <c r="P22810" i="3"/>
  <c r="P22811" i="3"/>
  <c r="P22812" i="3"/>
  <c r="P22813" i="3"/>
  <c r="P22814" i="3"/>
  <c r="P22815" i="3"/>
  <c r="P22816" i="3"/>
  <c r="P22817" i="3"/>
  <c r="P22818" i="3"/>
  <c r="P22819" i="3"/>
  <c r="P22820" i="3"/>
  <c r="P22821" i="3"/>
  <c r="P22822" i="3"/>
  <c r="P22823" i="3"/>
  <c r="P22824" i="3"/>
  <c r="P22825" i="3"/>
  <c r="P22826" i="3"/>
  <c r="P22827" i="3"/>
  <c r="P22828" i="3"/>
  <c r="P22829" i="3"/>
  <c r="P22830" i="3"/>
  <c r="P22831" i="3"/>
  <c r="P22832" i="3"/>
  <c r="P22833" i="3"/>
  <c r="P22834" i="3"/>
  <c r="P22835" i="3"/>
  <c r="P22836" i="3"/>
  <c r="P22837" i="3"/>
  <c r="P22838" i="3"/>
  <c r="P22839" i="3"/>
  <c r="P22840" i="3"/>
  <c r="P22841" i="3"/>
  <c r="P22842" i="3"/>
  <c r="P22843" i="3"/>
  <c r="P22844" i="3"/>
  <c r="P22845" i="3"/>
  <c r="P22846" i="3"/>
  <c r="P22847" i="3"/>
  <c r="P22848" i="3"/>
  <c r="P22849" i="3"/>
  <c r="P22850" i="3"/>
  <c r="P22851" i="3"/>
  <c r="P22852" i="3"/>
  <c r="P22853" i="3"/>
  <c r="P22854" i="3"/>
  <c r="P22855" i="3"/>
  <c r="P22856" i="3"/>
  <c r="P22857" i="3"/>
  <c r="P22858" i="3"/>
  <c r="P22859" i="3"/>
  <c r="P22860" i="3"/>
  <c r="P22861" i="3"/>
  <c r="P22862" i="3"/>
  <c r="P22863" i="3"/>
  <c r="P22864" i="3"/>
  <c r="P22865" i="3"/>
  <c r="P22866" i="3"/>
  <c r="P22867" i="3"/>
  <c r="P22868" i="3"/>
  <c r="P22869" i="3"/>
  <c r="P22870" i="3"/>
  <c r="P22871" i="3"/>
  <c r="P22872" i="3"/>
  <c r="P22873" i="3"/>
  <c r="P22874" i="3"/>
  <c r="P22875" i="3"/>
  <c r="P22876" i="3"/>
  <c r="P22877" i="3"/>
  <c r="P22878" i="3"/>
  <c r="P22879" i="3"/>
  <c r="P22880" i="3"/>
  <c r="P22881" i="3"/>
  <c r="P22882" i="3"/>
  <c r="P22883" i="3"/>
  <c r="P22884" i="3"/>
  <c r="P22885" i="3"/>
  <c r="P22886" i="3"/>
  <c r="P22887" i="3"/>
  <c r="P22888" i="3"/>
  <c r="P22889" i="3"/>
  <c r="P22890" i="3"/>
  <c r="P22891" i="3"/>
  <c r="P22892" i="3"/>
  <c r="P22893" i="3"/>
  <c r="P22894" i="3"/>
  <c r="P22895" i="3"/>
  <c r="P22896" i="3"/>
  <c r="P22897" i="3"/>
  <c r="P22898" i="3"/>
  <c r="P22899" i="3"/>
  <c r="P22900" i="3"/>
  <c r="P22901" i="3"/>
  <c r="P22902" i="3"/>
  <c r="P22903" i="3"/>
  <c r="P22904" i="3"/>
  <c r="P22905" i="3"/>
  <c r="P22906" i="3"/>
  <c r="P22907" i="3"/>
  <c r="P22908" i="3"/>
  <c r="P22909" i="3"/>
  <c r="P22910" i="3"/>
  <c r="P22911" i="3"/>
  <c r="P22912" i="3"/>
  <c r="P22913" i="3"/>
  <c r="P22914" i="3"/>
  <c r="P22915" i="3"/>
  <c r="P22916" i="3"/>
  <c r="P22917" i="3"/>
  <c r="P22918" i="3"/>
  <c r="P22919" i="3"/>
  <c r="P22920" i="3"/>
  <c r="P22921" i="3"/>
  <c r="P22922" i="3"/>
  <c r="P22923" i="3"/>
  <c r="P22924" i="3"/>
  <c r="P22925" i="3"/>
  <c r="P22926" i="3"/>
  <c r="P22927" i="3"/>
  <c r="P22928" i="3"/>
  <c r="P22929" i="3"/>
  <c r="P22930" i="3"/>
  <c r="P22931" i="3"/>
  <c r="P22932" i="3"/>
  <c r="P22933" i="3"/>
  <c r="P22934" i="3"/>
  <c r="P22935" i="3"/>
  <c r="P22936" i="3"/>
  <c r="P22937" i="3"/>
  <c r="P22938" i="3"/>
  <c r="P22939" i="3"/>
  <c r="P22940" i="3"/>
  <c r="P22941" i="3"/>
  <c r="P22942" i="3"/>
  <c r="P22943" i="3"/>
  <c r="P22944" i="3"/>
  <c r="P22945" i="3"/>
  <c r="P22946" i="3"/>
  <c r="P22947" i="3"/>
  <c r="P22948" i="3"/>
  <c r="P22949" i="3"/>
  <c r="P22950" i="3"/>
  <c r="P22951" i="3"/>
  <c r="P22952" i="3"/>
  <c r="P22953" i="3"/>
  <c r="P22954" i="3"/>
  <c r="P22955" i="3"/>
  <c r="P22956" i="3"/>
  <c r="P22957" i="3"/>
  <c r="P22958" i="3"/>
  <c r="P22959" i="3"/>
  <c r="P22960" i="3"/>
  <c r="P22961" i="3"/>
  <c r="P22962" i="3"/>
  <c r="P22963" i="3"/>
  <c r="P22964" i="3"/>
  <c r="P22965" i="3"/>
  <c r="P22966" i="3"/>
  <c r="P22967" i="3"/>
  <c r="P22968" i="3"/>
  <c r="P22969" i="3"/>
  <c r="P22970" i="3"/>
  <c r="P22971" i="3"/>
  <c r="P22972" i="3"/>
  <c r="P22973" i="3"/>
  <c r="P22974" i="3"/>
  <c r="P22975" i="3"/>
  <c r="P22976" i="3"/>
  <c r="P22977" i="3"/>
  <c r="P22978" i="3"/>
  <c r="P22979" i="3"/>
  <c r="P22980" i="3"/>
  <c r="P22981" i="3"/>
  <c r="P22982" i="3"/>
  <c r="P22983" i="3"/>
  <c r="P22984" i="3"/>
  <c r="P22985" i="3"/>
  <c r="P22986" i="3"/>
  <c r="P22987" i="3"/>
  <c r="P22988" i="3"/>
  <c r="P22989" i="3"/>
  <c r="P22990" i="3"/>
  <c r="P22991" i="3"/>
  <c r="P22992" i="3"/>
  <c r="P22993" i="3"/>
  <c r="P22994" i="3"/>
  <c r="P22995" i="3"/>
  <c r="P22996" i="3"/>
  <c r="P22997" i="3"/>
  <c r="P22998" i="3"/>
  <c r="P22999" i="3"/>
  <c r="P23000" i="3"/>
  <c r="P23001" i="3"/>
  <c r="P23002" i="3"/>
  <c r="P23003" i="3"/>
  <c r="P23004" i="3"/>
  <c r="P23005" i="3"/>
  <c r="P23006" i="3"/>
  <c r="P23007" i="3"/>
  <c r="P23008" i="3"/>
  <c r="P23009" i="3"/>
  <c r="P23010" i="3"/>
  <c r="P23011" i="3"/>
  <c r="P23012" i="3"/>
  <c r="P23013" i="3"/>
  <c r="P23014" i="3"/>
  <c r="P23015" i="3"/>
  <c r="P23016" i="3"/>
  <c r="P23017" i="3"/>
  <c r="P23018" i="3"/>
  <c r="P23019" i="3"/>
  <c r="P23020" i="3"/>
  <c r="P23021" i="3"/>
  <c r="P23022" i="3"/>
  <c r="P23023" i="3"/>
  <c r="P23024" i="3"/>
  <c r="P23025" i="3"/>
  <c r="P23026" i="3"/>
  <c r="P23027" i="3"/>
  <c r="P23028" i="3"/>
  <c r="P23029" i="3"/>
  <c r="P23030" i="3"/>
  <c r="P23031" i="3"/>
  <c r="P23032" i="3"/>
  <c r="P23033" i="3"/>
  <c r="P23034" i="3"/>
  <c r="P23035" i="3"/>
  <c r="P23036" i="3"/>
  <c r="P23037" i="3"/>
  <c r="P23038" i="3"/>
  <c r="P23039" i="3"/>
  <c r="P23040" i="3"/>
  <c r="P23041" i="3"/>
  <c r="P23042" i="3"/>
  <c r="P23043" i="3"/>
  <c r="P23044" i="3"/>
  <c r="P23045" i="3"/>
  <c r="P23046" i="3"/>
  <c r="P23047" i="3"/>
  <c r="P23048" i="3"/>
  <c r="P23049" i="3"/>
  <c r="P23050" i="3"/>
  <c r="P23051" i="3"/>
  <c r="P23052" i="3"/>
  <c r="P23053" i="3"/>
  <c r="P23054" i="3"/>
  <c r="P23055" i="3"/>
  <c r="P23056" i="3"/>
  <c r="P23057" i="3"/>
  <c r="P23058" i="3"/>
  <c r="P23059" i="3"/>
  <c r="P23060" i="3"/>
  <c r="P23061" i="3"/>
  <c r="P23062" i="3"/>
  <c r="P23063" i="3"/>
  <c r="P23064" i="3"/>
  <c r="P23065" i="3"/>
  <c r="P23066" i="3"/>
  <c r="P23067" i="3"/>
  <c r="P23068" i="3"/>
  <c r="P23069" i="3"/>
  <c r="P23070" i="3"/>
  <c r="P23071" i="3"/>
  <c r="P23072" i="3"/>
  <c r="P23073" i="3"/>
  <c r="P23074" i="3"/>
  <c r="P23075" i="3"/>
  <c r="P23076" i="3"/>
  <c r="P23077" i="3"/>
  <c r="P23078" i="3"/>
  <c r="P23079" i="3"/>
  <c r="P23080" i="3"/>
  <c r="P23081" i="3"/>
  <c r="P23082" i="3"/>
  <c r="P23083" i="3"/>
  <c r="P23084" i="3"/>
  <c r="P23085" i="3"/>
  <c r="P23086" i="3"/>
  <c r="P23087" i="3"/>
  <c r="P23088" i="3"/>
  <c r="P23089" i="3"/>
  <c r="P23090" i="3"/>
  <c r="P23091" i="3"/>
  <c r="P23092" i="3"/>
  <c r="P23093" i="3"/>
  <c r="P23094" i="3"/>
  <c r="P23095" i="3"/>
  <c r="P23096" i="3"/>
  <c r="P23097" i="3"/>
  <c r="P23098" i="3"/>
  <c r="P23099" i="3"/>
  <c r="P23100" i="3"/>
  <c r="P23101" i="3"/>
  <c r="P23102" i="3"/>
  <c r="P23103" i="3"/>
  <c r="P23104" i="3"/>
  <c r="P23105" i="3"/>
  <c r="P23106" i="3"/>
  <c r="P23107" i="3"/>
  <c r="P23108" i="3"/>
  <c r="P23109" i="3"/>
  <c r="P23110" i="3"/>
  <c r="P23111" i="3"/>
  <c r="P23112" i="3"/>
  <c r="P23113" i="3"/>
  <c r="P23114" i="3"/>
  <c r="P23115" i="3"/>
  <c r="P23116" i="3"/>
  <c r="P23117" i="3"/>
  <c r="P23118" i="3"/>
  <c r="P23119" i="3"/>
  <c r="P23120" i="3"/>
  <c r="P23121" i="3"/>
  <c r="P23122" i="3"/>
  <c r="P23123" i="3"/>
  <c r="P23124" i="3"/>
  <c r="P23125" i="3"/>
  <c r="P23126" i="3"/>
  <c r="P23127" i="3"/>
  <c r="P23128" i="3"/>
  <c r="P23129" i="3"/>
  <c r="P23130" i="3"/>
  <c r="P23131" i="3"/>
  <c r="P23132" i="3"/>
  <c r="P23133" i="3"/>
  <c r="P23134" i="3"/>
  <c r="P23135" i="3"/>
  <c r="P23136" i="3"/>
  <c r="P23137" i="3"/>
  <c r="P23138" i="3"/>
  <c r="P23139" i="3"/>
  <c r="P23140" i="3"/>
  <c r="P23141" i="3"/>
  <c r="P23142" i="3"/>
  <c r="P23143" i="3"/>
  <c r="P23144" i="3"/>
  <c r="P23145" i="3"/>
  <c r="P23146" i="3"/>
  <c r="P23147" i="3"/>
  <c r="P23148" i="3"/>
  <c r="P23149" i="3"/>
  <c r="P23150" i="3"/>
  <c r="P23151" i="3"/>
  <c r="P23152" i="3"/>
  <c r="P23153" i="3"/>
  <c r="P23154" i="3"/>
  <c r="P23155" i="3"/>
  <c r="P23156" i="3"/>
  <c r="P23157" i="3"/>
  <c r="P23158" i="3"/>
  <c r="P23159" i="3"/>
  <c r="P23160" i="3"/>
  <c r="P23161" i="3"/>
  <c r="P23162" i="3"/>
  <c r="P23163" i="3"/>
  <c r="P23164" i="3"/>
  <c r="P23165" i="3"/>
  <c r="P23166" i="3"/>
  <c r="P23167" i="3"/>
  <c r="P23168" i="3"/>
  <c r="P23169" i="3"/>
  <c r="P23170" i="3"/>
  <c r="P23171" i="3"/>
  <c r="P23172" i="3"/>
  <c r="P23173" i="3"/>
  <c r="P23174" i="3"/>
  <c r="P23175" i="3"/>
  <c r="P23176" i="3"/>
  <c r="P23177" i="3"/>
  <c r="P23178" i="3"/>
  <c r="P23179" i="3"/>
  <c r="P23180" i="3"/>
  <c r="P23181" i="3"/>
  <c r="P23182" i="3"/>
  <c r="P23183" i="3"/>
  <c r="P23184" i="3"/>
  <c r="P23185" i="3"/>
  <c r="P23186" i="3"/>
  <c r="P23187" i="3"/>
  <c r="P23188" i="3"/>
  <c r="P23189" i="3"/>
  <c r="P23190" i="3"/>
  <c r="P23191" i="3"/>
  <c r="P23192" i="3"/>
  <c r="P23193" i="3"/>
  <c r="P23194" i="3"/>
  <c r="P23195" i="3"/>
  <c r="P23196" i="3"/>
  <c r="P23197" i="3"/>
  <c r="P23198" i="3"/>
  <c r="P23199" i="3"/>
  <c r="P23200" i="3"/>
  <c r="P23201" i="3"/>
  <c r="P23202" i="3"/>
  <c r="P23203" i="3"/>
  <c r="P23204" i="3"/>
  <c r="P23205" i="3"/>
  <c r="P23206" i="3"/>
  <c r="P23207" i="3"/>
  <c r="P23208" i="3"/>
  <c r="P23209" i="3"/>
  <c r="P23210" i="3"/>
  <c r="P23211" i="3"/>
  <c r="P23212" i="3"/>
  <c r="P23213" i="3"/>
  <c r="P23214" i="3"/>
  <c r="P23215" i="3"/>
  <c r="P23216" i="3"/>
  <c r="P23217" i="3"/>
  <c r="P23218" i="3"/>
  <c r="P23219" i="3"/>
  <c r="P23220" i="3"/>
  <c r="P23221" i="3"/>
  <c r="P23222" i="3"/>
  <c r="P23223" i="3"/>
  <c r="P23224" i="3"/>
  <c r="P23225" i="3"/>
  <c r="P23226" i="3"/>
  <c r="P23227" i="3"/>
  <c r="P23228" i="3"/>
  <c r="P23229" i="3"/>
  <c r="P23230" i="3"/>
  <c r="P23231" i="3"/>
  <c r="P23232" i="3"/>
  <c r="P23233" i="3"/>
  <c r="P23234" i="3"/>
  <c r="P23235" i="3"/>
  <c r="P23236" i="3"/>
  <c r="P23237" i="3"/>
  <c r="P23238" i="3"/>
  <c r="P23239" i="3"/>
  <c r="P23240" i="3"/>
  <c r="P23241" i="3"/>
  <c r="P23242" i="3"/>
  <c r="P23243" i="3"/>
  <c r="P23244" i="3"/>
  <c r="P23245" i="3"/>
  <c r="P23246" i="3"/>
  <c r="P23247" i="3"/>
  <c r="P23248" i="3"/>
  <c r="P23249" i="3"/>
  <c r="P23250" i="3"/>
  <c r="P23251" i="3"/>
  <c r="P23252" i="3"/>
  <c r="P23253" i="3"/>
  <c r="P23254" i="3"/>
  <c r="P23255" i="3"/>
  <c r="P23256" i="3"/>
  <c r="P23257" i="3"/>
  <c r="P23258" i="3"/>
  <c r="P23259" i="3"/>
  <c r="P23260" i="3"/>
  <c r="P23261" i="3"/>
  <c r="P23262" i="3"/>
  <c r="P23263" i="3"/>
  <c r="P23264" i="3"/>
  <c r="P23265" i="3"/>
  <c r="P23266" i="3"/>
  <c r="P23267" i="3"/>
  <c r="P23268" i="3"/>
  <c r="P23269" i="3"/>
  <c r="P23270" i="3"/>
  <c r="P23271" i="3"/>
  <c r="P23272" i="3"/>
  <c r="P23273" i="3"/>
  <c r="P23274" i="3"/>
  <c r="P23275" i="3"/>
  <c r="P23276" i="3"/>
  <c r="P23277" i="3"/>
  <c r="P23278" i="3"/>
  <c r="P23279" i="3"/>
  <c r="P23280" i="3"/>
  <c r="P23281" i="3"/>
  <c r="P23282" i="3"/>
  <c r="P23283" i="3"/>
  <c r="P23284" i="3"/>
  <c r="P23285" i="3"/>
  <c r="P23286" i="3"/>
  <c r="P23287" i="3"/>
  <c r="P23288" i="3"/>
  <c r="P23289" i="3"/>
  <c r="P23290" i="3"/>
  <c r="P23291" i="3"/>
  <c r="P23292" i="3"/>
  <c r="P23293" i="3"/>
  <c r="P23294" i="3"/>
  <c r="P23295" i="3"/>
  <c r="P23296" i="3"/>
  <c r="P23297" i="3"/>
  <c r="P23298" i="3"/>
  <c r="P23299" i="3"/>
  <c r="P23300" i="3"/>
  <c r="P23301" i="3"/>
  <c r="P23302" i="3"/>
  <c r="P23303" i="3"/>
  <c r="P23304" i="3"/>
  <c r="P23305" i="3"/>
  <c r="P23306" i="3"/>
  <c r="P23307" i="3"/>
  <c r="P23308" i="3"/>
  <c r="P23309" i="3"/>
  <c r="P23310" i="3"/>
  <c r="P23311" i="3"/>
  <c r="P23312" i="3"/>
  <c r="P23313" i="3"/>
  <c r="P23314" i="3"/>
  <c r="P23315" i="3"/>
  <c r="P23316" i="3"/>
  <c r="P23317" i="3"/>
  <c r="P23318" i="3"/>
  <c r="P23319" i="3"/>
  <c r="P23320" i="3"/>
  <c r="P23321" i="3"/>
  <c r="P23322" i="3"/>
  <c r="P23323" i="3"/>
  <c r="P23324" i="3"/>
  <c r="P23325" i="3"/>
  <c r="P23326" i="3"/>
  <c r="P23327" i="3"/>
  <c r="P23328" i="3"/>
  <c r="P23329" i="3"/>
  <c r="P23330" i="3"/>
  <c r="P23331" i="3"/>
  <c r="P23332" i="3"/>
  <c r="P23333" i="3"/>
  <c r="P23334" i="3"/>
  <c r="P23335" i="3"/>
  <c r="P23336" i="3"/>
  <c r="P23337" i="3"/>
  <c r="P23338" i="3"/>
  <c r="P23339" i="3"/>
  <c r="P23340" i="3"/>
  <c r="P23341" i="3"/>
  <c r="P23342" i="3"/>
  <c r="P23343" i="3"/>
  <c r="P23344" i="3"/>
  <c r="P23345" i="3"/>
  <c r="P23346" i="3"/>
  <c r="P23347" i="3"/>
  <c r="P23348" i="3"/>
  <c r="P23349" i="3"/>
  <c r="P23350" i="3"/>
  <c r="P23351" i="3"/>
  <c r="P23352" i="3"/>
  <c r="P23353" i="3"/>
  <c r="P23354" i="3"/>
  <c r="P23355" i="3"/>
  <c r="P23356" i="3"/>
  <c r="P23357" i="3"/>
  <c r="P23358" i="3"/>
  <c r="P23359" i="3"/>
  <c r="P23360" i="3"/>
  <c r="P23361" i="3"/>
  <c r="P23362" i="3"/>
  <c r="P23363" i="3"/>
  <c r="P23364" i="3"/>
  <c r="P23365" i="3"/>
  <c r="P23366" i="3"/>
  <c r="P23367" i="3"/>
  <c r="P23368" i="3"/>
  <c r="P23369" i="3"/>
  <c r="P23370" i="3"/>
  <c r="P23371" i="3"/>
  <c r="P23372" i="3"/>
  <c r="P23373" i="3"/>
  <c r="P23374" i="3"/>
  <c r="P23375" i="3"/>
  <c r="P23376" i="3"/>
  <c r="P23377" i="3"/>
  <c r="P23378" i="3"/>
  <c r="P23379" i="3"/>
  <c r="P23380" i="3"/>
  <c r="P23381" i="3"/>
  <c r="P23382" i="3"/>
  <c r="P23383" i="3"/>
  <c r="P23384" i="3"/>
  <c r="P23385" i="3"/>
  <c r="P23386" i="3"/>
  <c r="P23387" i="3"/>
  <c r="P23388" i="3"/>
  <c r="P23389" i="3"/>
  <c r="P23390" i="3"/>
  <c r="P23391" i="3"/>
  <c r="P23392" i="3"/>
  <c r="P23393" i="3"/>
  <c r="P23394" i="3"/>
  <c r="P23395" i="3"/>
  <c r="P23396" i="3"/>
  <c r="P23397" i="3"/>
  <c r="P23398" i="3"/>
  <c r="P23399" i="3"/>
  <c r="P23400" i="3"/>
  <c r="P23401" i="3"/>
  <c r="P23402" i="3"/>
  <c r="P23403" i="3"/>
  <c r="P23404" i="3"/>
  <c r="P23405" i="3"/>
  <c r="P23406" i="3"/>
  <c r="P23407" i="3"/>
  <c r="P23408" i="3"/>
  <c r="P23409" i="3"/>
  <c r="P23410" i="3"/>
  <c r="P23411" i="3"/>
  <c r="P23412" i="3"/>
  <c r="P23413" i="3"/>
  <c r="P23414" i="3"/>
  <c r="P23415" i="3"/>
  <c r="P23416" i="3"/>
  <c r="P23417" i="3"/>
  <c r="P23418" i="3"/>
  <c r="P23419" i="3"/>
  <c r="P23420" i="3"/>
  <c r="P23421" i="3"/>
  <c r="P23422" i="3"/>
  <c r="P23423" i="3"/>
  <c r="P23424" i="3"/>
  <c r="P23425" i="3"/>
  <c r="P23426" i="3"/>
  <c r="P23427" i="3"/>
  <c r="P23428" i="3"/>
  <c r="P23429" i="3"/>
  <c r="P23430" i="3"/>
  <c r="P23431" i="3"/>
  <c r="P23432" i="3"/>
  <c r="P23433" i="3"/>
  <c r="P23434" i="3"/>
  <c r="P23435" i="3"/>
  <c r="P23436" i="3"/>
  <c r="P23437" i="3"/>
  <c r="P23438" i="3"/>
  <c r="P23439" i="3"/>
  <c r="P23440" i="3"/>
  <c r="P23441" i="3"/>
  <c r="P23442" i="3"/>
  <c r="P23443" i="3"/>
  <c r="P23444" i="3"/>
  <c r="P23445" i="3"/>
  <c r="P23446" i="3"/>
  <c r="P23447" i="3"/>
  <c r="P23448" i="3"/>
  <c r="P23449" i="3"/>
  <c r="P23450" i="3"/>
  <c r="P23451" i="3"/>
  <c r="P23452" i="3"/>
  <c r="P23453" i="3"/>
  <c r="P23454" i="3"/>
  <c r="P23455" i="3"/>
  <c r="P23456" i="3"/>
  <c r="P23457" i="3"/>
  <c r="P23458" i="3"/>
  <c r="P23459" i="3"/>
  <c r="P23460" i="3"/>
  <c r="P23461" i="3"/>
  <c r="P23462" i="3"/>
  <c r="P23463" i="3"/>
  <c r="P23464" i="3"/>
  <c r="P23465" i="3"/>
  <c r="P23466" i="3"/>
  <c r="P23467" i="3"/>
  <c r="P23468" i="3"/>
  <c r="P23469" i="3"/>
  <c r="P23470" i="3"/>
  <c r="P23471" i="3"/>
  <c r="P23472" i="3"/>
  <c r="P23473" i="3"/>
  <c r="P23474" i="3"/>
  <c r="P23475" i="3"/>
  <c r="P23476" i="3"/>
  <c r="P23477" i="3"/>
  <c r="P23478" i="3"/>
  <c r="P23479" i="3"/>
  <c r="P23480" i="3"/>
  <c r="P23481" i="3"/>
  <c r="P23482" i="3"/>
  <c r="P23483" i="3"/>
  <c r="P23484" i="3"/>
  <c r="P23485" i="3"/>
  <c r="P23486" i="3"/>
  <c r="P23487" i="3"/>
  <c r="P23488" i="3"/>
  <c r="P23489" i="3"/>
  <c r="P23490" i="3"/>
  <c r="P23491" i="3"/>
  <c r="P23492" i="3"/>
  <c r="P23493" i="3"/>
  <c r="P23494" i="3"/>
  <c r="P23495" i="3"/>
  <c r="P23496" i="3"/>
  <c r="P23497" i="3"/>
  <c r="P23498" i="3"/>
  <c r="P23499" i="3"/>
  <c r="P23500" i="3"/>
  <c r="P23501" i="3"/>
  <c r="P23502" i="3"/>
  <c r="P23503" i="3"/>
  <c r="P23504" i="3"/>
  <c r="P23505" i="3"/>
  <c r="P23506" i="3"/>
  <c r="P23507" i="3"/>
  <c r="P23508" i="3"/>
  <c r="P23509" i="3"/>
  <c r="P23510" i="3"/>
  <c r="P23511" i="3"/>
  <c r="P23512" i="3"/>
  <c r="P23513" i="3"/>
  <c r="P23514" i="3"/>
  <c r="P23515" i="3"/>
  <c r="P23516" i="3"/>
  <c r="P23517" i="3"/>
  <c r="P23518" i="3"/>
  <c r="P23519" i="3"/>
  <c r="P23520" i="3"/>
  <c r="P23521" i="3"/>
  <c r="P23522" i="3"/>
  <c r="P23523" i="3"/>
  <c r="P23524" i="3"/>
  <c r="P23525" i="3"/>
  <c r="P23526" i="3"/>
  <c r="P23527" i="3"/>
  <c r="P23528" i="3"/>
  <c r="P23529" i="3"/>
  <c r="P23530" i="3"/>
  <c r="P23531" i="3"/>
  <c r="P23532" i="3"/>
  <c r="P23533" i="3"/>
  <c r="P23534" i="3"/>
  <c r="P23535" i="3"/>
  <c r="P23536" i="3"/>
  <c r="P23537" i="3"/>
  <c r="P23538" i="3"/>
  <c r="P23539" i="3"/>
  <c r="P23540" i="3"/>
  <c r="P23541" i="3"/>
  <c r="P23542" i="3"/>
  <c r="P23543" i="3"/>
  <c r="P23544" i="3"/>
  <c r="P23545" i="3"/>
  <c r="P23546" i="3"/>
  <c r="P23547" i="3"/>
  <c r="P23548" i="3"/>
  <c r="P23549" i="3"/>
  <c r="P23550" i="3"/>
  <c r="P23551" i="3"/>
  <c r="P23552" i="3"/>
  <c r="P23553" i="3"/>
  <c r="P23554" i="3"/>
  <c r="P23555" i="3"/>
  <c r="P23556" i="3"/>
  <c r="P23557" i="3"/>
  <c r="P23558" i="3"/>
  <c r="P23559" i="3"/>
  <c r="P23560" i="3"/>
  <c r="P23561" i="3"/>
  <c r="P23562" i="3"/>
  <c r="P23563" i="3"/>
  <c r="P23564" i="3"/>
  <c r="P23565" i="3"/>
  <c r="P23566" i="3"/>
  <c r="P23567" i="3"/>
  <c r="P23568" i="3"/>
  <c r="P23569" i="3"/>
  <c r="P23570" i="3"/>
  <c r="P23571" i="3"/>
  <c r="P23572" i="3"/>
  <c r="P23573" i="3"/>
  <c r="P23574" i="3"/>
  <c r="P23575" i="3"/>
  <c r="P23576" i="3"/>
  <c r="P23577" i="3"/>
  <c r="P23578" i="3"/>
  <c r="P23579" i="3"/>
  <c r="P23580" i="3"/>
  <c r="P23581" i="3"/>
  <c r="P23582" i="3"/>
  <c r="P23583" i="3"/>
  <c r="P23584" i="3"/>
  <c r="P23585" i="3"/>
  <c r="P23586" i="3"/>
  <c r="P23587" i="3"/>
  <c r="P23588" i="3"/>
  <c r="P23589" i="3"/>
  <c r="P23590" i="3"/>
  <c r="P23591" i="3"/>
  <c r="P23592" i="3"/>
  <c r="P23593" i="3"/>
  <c r="P23594" i="3"/>
  <c r="P23595" i="3"/>
  <c r="P23596" i="3"/>
  <c r="P23597" i="3"/>
  <c r="P23598" i="3"/>
  <c r="P23599" i="3"/>
  <c r="P23600" i="3"/>
  <c r="P23601" i="3"/>
  <c r="P23602" i="3"/>
  <c r="P23603" i="3"/>
  <c r="P23604" i="3"/>
  <c r="P23605" i="3"/>
  <c r="P23606" i="3"/>
  <c r="P23607" i="3"/>
  <c r="P23608" i="3"/>
  <c r="P23609" i="3"/>
  <c r="P23610" i="3"/>
  <c r="P23611" i="3"/>
  <c r="P23612" i="3"/>
  <c r="P23613" i="3"/>
  <c r="P23614" i="3"/>
  <c r="P23615" i="3"/>
  <c r="P23616" i="3"/>
  <c r="P23617" i="3"/>
  <c r="P23618" i="3"/>
  <c r="P23619" i="3"/>
  <c r="P23620" i="3"/>
  <c r="P23621" i="3"/>
  <c r="P23622" i="3"/>
  <c r="P23623" i="3"/>
  <c r="P23624" i="3"/>
  <c r="P23625" i="3"/>
  <c r="P23626" i="3"/>
  <c r="P23627" i="3"/>
  <c r="P23628" i="3"/>
  <c r="P23629" i="3"/>
  <c r="P23630" i="3"/>
  <c r="P23631" i="3"/>
  <c r="P23632" i="3"/>
  <c r="P23633" i="3"/>
  <c r="P23634" i="3"/>
  <c r="P23635" i="3"/>
  <c r="P23636" i="3"/>
  <c r="P23637" i="3"/>
  <c r="P23638" i="3"/>
  <c r="P23639" i="3"/>
  <c r="P23640" i="3"/>
  <c r="P23641" i="3"/>
  <c r="P23642" i="3"/>
  <c r="P23643" i="3"/>
  <c r="P23644" i="3"/>
  <c r="P23645" i="3"/>
  <c r="P23646" i="3"/>
  <c r="P23647" i="3"/>
  <c r="P23648" i="3"/>
  <c r="P23649" i="3"/>
  <c r="P23650" i="3"/>
  <c r="P23651" i="3"/>
  <c r="P23652" i="3"/>
  <c r="P23653" i="3"/>
  <c r="P23654" i="3"/>
  <c r="P23655" i="3"/>
  <c r="P23656" i="3"/>
  <c r="P23657" i="3"/>
  <c r="P23658" i="3"/>
  <c r="P23659" i="3"/>
  <c r="P23660" i="3"/>
  <c r="P23661" i="3"/>
  <c r="P23662" i="3"/>
  <c r="P23663" i="3"/>
  <c r="P23664" i="3"/>
  <c r="P23665" i="3"/>
  <c r="P23666" i="3"/>
  <c r="P23667" i="3"/>
  <c r="P23668" i="3"/>
  <c r="P23669" i="3"/>
  <c r="P23670" i="3"/>
  <c r="P23671" i="3"/>
  <c r="P23672" i="3"/>
  <c r="P23673" i="3"/>
  <c r="P23674" i="3"/>
  <c r="P23675" i="3"/>
  <c r="P23676" i="3"/>
  <c r="P23677" i="3"/>
  <c r="P23678" i="3"/>
  <c r="P23679" i="3"/>
  <c r="P23680" i="3"/>
  <c r="P23681" i="3"/>
  <c r="P23682" i="3"/>
  <c r="P23683" i="3"/>
  <c r="P23684" i="3"/>
  <c r="P23685" i="3"/>
  <c r="P23686" i="3"/>
  <c r="P23687" i="3"/>
  <c r="P23688" i="3"/>
  <c r="P23689" i="3"/>
  <c r="P23690" i="3"/>
  <c r="P23691" i="3"/>
  <c r="P23692" i="3"/>
  <c r="P23693" i="3"/>
  <c r="P23694" i="3"/>
  <c r="P23695" i="3"/>
  <c r="P23696" i="3"/>
  <c r="P23697" i="3"/>
  <c r="P23698" i="3"/>
  <c r="P23699" i="3"/>
  <c r="P23700" i="3"/>
  <c r="P23701" i="3"/>
  <c r="P23702" i="3"/>
  <c r="P23703" i="3"/>
  <c r="P23704" i="3"/>
  <c r="P23705" i="3"/>
  <c r="P23706" i="3"/>
  <c r="P23707" i="3"/>
  <c r="P23708" i="3"/>
  <c r="P23709" i="3"/>
  <c r="P23710" i="3"/>
  <c r="P23711" i="3"/>
  <c r="P23712" i="3"/>
  <c r="P23713" i="3"/>
  <c r="P23714" i="3"/>
  <c r="P23715" i="3"/>
  <c r="P23716" i="3"/>
  <c r="P23717" i="3"/>
  <c r="P23718" i="3"/>
  <c r="P23719" i="3"/>
  <c r="P23720" i="3"/>
  <c r="P23721" i="3"/>
  <c r="P23722" i="3"/>
  <c r="P23723" i="3"/>
  <c r="P23724" i="3"/>
  <c r="P23725" i="3"/>
  <c r="P23726" i="3"/>
  <c r="P23727" i="3"/>
  <c r="P23728" i="3"/>
  <c r="P23729" i="3"/>
  <c r="P23730" i="3"/>
  <c r="P23731" i="3"/>
  <c r="P23732" i="3"/>
  <c r="P23733" i="3"/>
  <c r="P23734" i="3"/>
  <c r="P23735" i="3"/>
  <c r="P23736" i="3"/>
  <c r="P23737" i="3"/>
  <c r="P23738" i="3"/>
  <c r="P23739" i="3"/>
  <c r="P23740" i="3"/>
  <c r="P23741" i="3"/>
  <c r="P23742" i="3"/>
  <c r="P23743" i="3"/>
  <c r="P23744" i="3"/>
  <c r="P23745" i="3"/>
  <c r="P23746" i="3"/>
  <c r="P23747" i="3"/>
  <c r="P23748" i="3"/>
  <c r="P23749" i="3"/>
  <c r="P23750" i="3"/>
  <c r="P23751" i="3"/>
  <c r="P23752" i="3"/>
  <c r="P23753" i="3"/>
  <c r="P23754" i="3"/>
  <c r="P23755" i="3"/>
  <c r="P23756" i="3"/>
  <c r="P23757" i="3"/>
  <c r="P23758" i="3"/>
  <c r="P23759" i="3"/>
  <c r="P23760" i="3"/>
  <c r="P23761" i="3"/>
  <c r="P23762" i="3"/>
  <c r="P23763" i="3"/>
  <c r="P23764" i="3"/>
  <c r="P23765" i="3"/>
  <c r="P23766" i="3"/>
  <c r="P23767" i="3"/>
  <c r="P23768" i="3"/>
  <c r="P23769" i="3"/>
  <c r="P23770" i="3"/>
  <c r="P23771" i="3"/>
  <c r="P23772" i="3"/>
  <c r="P23773" i="3"/>
  <c r="P23774" i="3"/>
  <c r="P23775" i="3"/>
  <c r="P23776" i="3"/>
  <c r="P23777" i="3"/>
  <c r="P23778" i="3"/>
  <c r="P23779" i="3"/>
  <c r="P23780" i="3"/>
  <c r="P23781" i="3"/>
  <c r="P23782" i="3"/>
  <c r="P23783" i="3"/>
  <c r="P23784" i="3"/>
  <c r="P23785" i="3"/>
  <c r="P23786" i="3"/>
  <c r="P23787" i="3"/>
  <c r="P23788" i="3"/>
  <c r="P23789" i="3"/>
  <c r="P23790" i="3"/>
  <c r="P23791" i="3"/>
  <c r="P23792" i="3"/>
  <c r="P23793" i="3"/>
  <c r="P23794" i="3"/>
  <c r="P23795" i="3"/>
  <c r="P23796" i="3"/>
  <c r="P23797" i="3"/>
  <c r="P23798" i="3"/>
  <c r="P23799" i="3"/>
  <c r="P23800" i="3"/>
  <c r="P23801" i="3"/>
  <c r="P23802" i="3"/>
  <c r="P23803" i="3"/>
  <c r="P23804" i="3"/>
  <c r="P23805" i="3"/>
  <c r="P23806" i="3"/>
  <c r="P23807" i="3"/>
  <c r="P23808" i="3"/>
  <c r="P23809" i="3"/>
  <c r="P23810" i="3"/>
  <c r="P23811" i="3"/>
  <c r="P23812" i="3"/>
  <c r="P23813" i="3"/>
  <c r="P23814" i="3"/>
  <c r="P23815" i="3"/>
  <c r="P23816" i="3"/>
  <c r="P23817" i="3"/>
  <c r="P23818" i="3"/>
  <c r="P23819" i="3"/>
  <c r="P23820" i="3"/>
  <c r="P23821" i="3"/>
  <c r="P23822" i="3"/>
  <c r="P23823" i="3"/>
  <c r="P23824" i="3"/>
  <c r="P23825" i="3"/>
  <c r="P23826" i="3"/>
  <c r="P23827" i="3"/>
  <c r="P23828" i="3"/>
  <c r="P23829" i="3"/>
  <c r="P23830" i="3"/>
  <c r="P23831" i="3"/>
  <c r="P23832" i="3"/>
  <c r="P23833" i="3"/>
  <c r="P23834" i="3"/>
  <c r="P23835" i="3"/>
  <c r="P23836" i="3"/>
  <c r="P23837" i="3"/>
  <c r="P23838" i="3"/>
  <c r="P23839" i="3"/>
  <c r="P23840" i="3"/>
  <c r="P23841" i="3"/>
  <c r="P23842" i="3"/>
  <c r="P23843" i="3"/>
  <c r="P23844" i="3"/>
  <c r="P23845" i="3"/>
  <c r="P23846" i="3"/>
  <c r="P23847" i="3"/>
  <c r="P23848" i="3"/>
  <c r="P23849" i="3"/>
  <c r="P23850" i="3"/>
  <c r="P23851" i="3"/>
  <c r="P23852" i="3"/>
  <c r="P23853" i="3"/>
  <c r="P23854" i="3"/>
  <c r="P23855" i="3"/>
  <c r="P23856" i="3"/>
  <c r="P23857" i="3"/>
  <c r="P23858" i="3"/>
  <c r="P23859" i="3"/>
  <c r="P23860" i="3"/>
  <c r="P23861" i="3"/>
  <c r="P23862" i="3"/>
  <c r="P23863" i="3"/>
  <c r="P23864" i="3"/>
  <c r="P23865" i="3"/>
  <c r="P23866" i="3"/>
  <c r="P23867" i="3"/>
  <c r="P23868" i="3"/>
  <c r="P23869" i="3"/>
  <c r="P23870" i="3"/>
  <c r="P23871" i="3"/>
  <c r="P23872" i="3"/>
  <c r="P23873" i="3"/>
  <c r="P23874" i="3"/>
  <c r="P23875" i="3"/>
  <c r="P23876" i="3"/>
  <c r="P23877" i="3"/>
  <c r="P23878" i="3"/>
  <c r="P23879" i="3"/>
  <c r="P23880" i="3"/>
  <c r="P23881" i="3"/>
  <c r="P23882" i="3"/>
  <c r="P23883" i="3"/>
  <c r="P23884" i="3"/>
  <c r="P23885" i="3"/>
  <c r="P23886" i="3"/>
  <c r="P23887" i="3"/>
  <c r="P23888" i="3"/>
  <c r="P23889" i="3"/>
  <c r="P23890" i="3"/>
  <c r="P23891" i="3"/>
  <c r="P23892" i="3"/>
  <c r="P23893" i="3"/>
  <c r="P23894" i="3"/>
  <c r="P23895" i="3"/>
  <c r="P23896" i="3"/>
  <c r="P23897" i="3"/>
  <c r="P23898" i="3"/>
  <c r="P23899" i="3"/>
  <c r="P23900" i="3"/>
  <c r="P23901" i="3"/>
  <c r="P23902" i="3"/>
  <c r="P23903" i="3"/>
  <c r="P23904" i="3"/>
  <c r="P23905" i="3"/>
  <c r="P23906" i="3"/>
  <c r="P23907" i="3"/>
  <c r="P23908" i="3"/>
  <c r="P23909" i="3"/>
  <c r="P23910" i="3"/>
  <c r="P23911" i="3"/>
  <c r="P23912" i="3"/>
  <c r="P23913" i="3"/>
  <c r="P23914" i="3"/>
  <c r="P23915" i="3"/>
  <c r="P23916" i="3"/>
  <c r="P23917" i="3"/>
  <c r="P23918" i="3"/>
  <c r="P23919" i="3"/>
  <c r="P23920" i="3"/>
  <c r="P23921" i="3"/>
  <c r="P23922" i="3"/>
  <c r="P23923" i="3"/>
  <c r="P23924" i="3"/>
  <c r="P23925" i="3"/>
  <c r="P23926" i="3"/>
  <c r="P23927" i="3"/>
  <c r="P23928" i="3"/>
  <c r="P23929" i="3"/>
  <c r="P23930" i="3"/>
  <c r="P23931" i="3"/>
  <c r="P23932" i="3"/>
  <c r="P23933" i="3"/>
  <c r="P23934" i="3"/>
  <c r="P23935" i="3"/>
  <c r="P23936" i="3"/>
  <c r="P23937" i="3"/>
  <c r="P23938" i="3"/>
  <c r="P23939" i="3"/>
  <c r="P23940" i="3"/>
  <c r="P23941" i="3"/>
  <c r="P23942" i="3"/>
  <c r="P23943" i="3"/>
  <c r="P23944" i="3"/>
  <c r="P23945" i="3"/>
  <c r="P23946" i="3"/>
  <c r="P23947" i="3"/>
  <c r="P23948" i="3"/>
  <c r="P23949" i="3"/>
  <c r="P23950" i="3"/>
  <c r="P23951" i="3"/>
  <c r="P23952" i="3"/>
  <c r="P23953" i="3"/>
  <c r="P23954" i="3"/>
  <c r="P23955" i="3"/>
  <c r="P23956" i="3"/>
  <c r="P23957" i="3"/>
  <c r="P23958" i="3"/>
  <c r="P23959" i="3"/>
  <c r="P23960" i="3"/>
  <c r="P23961" i="3"/>
  <c r="P23962" i="3"/>
  <c r="P23963" i="3"/>
  <c r="P23964" i="3"/>
  <c r="P23965" i="3"/>
  <c r="P23966" i="3"/>
  <c r="P23967" i="3"/>
  <c r="P23968" i="3"/>
  <c r="P23969" i="3"/>
  <c r="P23970" i="3"/>
  <c r="P23971" i="3"/>
  <c r="P23972" i="3"/>
  <c r="P23973" i="3"/>
  <c r="P23974" i="3"/>
  <c r="P23975" i="3"/>
  <c r="P23976" i="3"/>
  <c r="P23977" i="3"/>
  <c r="P23978" i="3"/>
  <c r="P23979" i="3"/>
  <c r="P23980" i="3"/>
  <c r="P23981" i="3"/>
  <c r="P23982" i="3"/>
  <c r="P23983" i="3"/>
  <c r="P23984" i="3"/>
  <c r="P23985" i="3"/>
  <c r="P23986" i="3"/>
  <c r="P23987" i="3"/>
  <c r="P23988" i="3"/>
  <c r="P23989" i="3"/>
  <c r="P23990" i="3"/>
  <c r="P23991" i="3"/>
  <c r="P23992" i="3"/>
  <c r="P23993" i="3"/>
  <c r="P23994" i="3"/>
  <c r="P23995" i="3"/>
  <c r="P23996" i="3"/>
  <c r="P23997" i="3"/>
  <c r="P23998" i="3"/>
  <c r="P23999" i="3"/>
  <c r="P24000" i="3"/>
  <c r="P24001" i="3"/>
  <c r="P24002" i="3"/>
  <c r="P24003" i="3"/>
  <c r="P24004" i="3"/>
  <c r="P24005" i="3"/>
  <c r="P24006" i="3"/>
  <c r="P24007" i="3"/>
  <c r="P24008" i="3"/>
  <c r="P24009" i="3"/>
  <c r="P24010" i="3"/>
  <c r="P24011" i="3"/>
  <c r="P24012" i="3"/>
  <c r="P24013" i="3"/>
  <c r="P24014" i="3"/>
  <c r="P24015" i="3"/>
  <c r="P24016" i="3"/>
  <c r="P24017" i="3"/>
  <c r="P24018" i="3"/>
  <c r="P24019" i="3"/>
  <c r="P24020" i="3"/>
  <c r="P24021" i="3"/>
  <c r="P24022" i="3"/>
  <c r="P24023" i="3"/>
  <c r="P24024" i="3"/>
  <c r="P24025" i="3"/>
  <c r="P24026" i="3"/>
  <c r="P24027" i="3"/>
  <c r="P24028" i="3"/>
  <c r="P24029" i="3"/>
  <c r="P24030" i="3"/>
  <c r="P24031" i="3"/>
  <c r="P24032" i="3"/>
  <c r="P24033" i="3"/>
  <c r="P24034" i="3"/>
  <c r="P24035" i="3"/>
  <c r="P24036" i="3"/>
  <c r="P24037" i="3"/>
  <c r="P24038" i="3"/>
  <c r="P24039" i="3"/>
  <c r="P24040" i="3"/>
  <c r="P24041" i="3"/>
  <c r="P24042" i="3"/>
  <c r="P24043" i="3"/>
  <c r="P24044" i="3"/>
  <c r="P24045" i="3"/>
  <c r="P24046" i="3"/>
  <c r="P24047" i="3"/>
  <c r="P24048" i="3"/>
  <c r="P24049" i="3"/>
  <c r="P24050" i="3"/>
  <c r="P24051" i="3"/>
  <c r="P24052" i="3"/>
  <c r="P24053" i="3"/>
  <c r="P24054" i="3"/>
  <c r="P24055" i="3"/>
  <c r="P24056" i="3"/>
  <c r="P24057" i="3"/>
  <c r="P24058" i="3"/>
  <c r="P24059" i="3"/>
  <c r="P24060" i="3"/>
  <c r="P24061" i="3"/>
  <c r="P24062" i="3"/>
  <c r="P24063" i="3"/>
  <c r="P24064" i="3"/>
  <c r="P24065" i="3"/>
  <c r="P24066" i="3"/>
  <c r="P24067" i="3"/>
  <c r="P24068" i="3"/>
  <c r="P24069" i="3"/>
  <c r="P24070" i="3"/>
  <c r="P24071" i="3"/>
  <c r="P24072" i="3"/>
  <c r="P24073" i="3"/>
  <c r="P24074" i="3"/>
  <c r="P24075" i="3"/>
  <c r="P24076" i="3"/>
  <c r="P24077" i="3"/>
  <c r="P24078" i="3"/>
  <c r="P24079" i="3"/>
  <c r="P24080" i="3"/>
  <c r="P24081" i="3"/>
  <c r="P24082" i="3"/>
  <c r="P24083" i="3"/>
  <c r="P24084" i="3"/>
  <c r="P24085" i="3"/>
  <c r="P24086" i="3"/>
  <c r="P24087" i="3"/>
  <c r="P24088" i="3"/>
  <c r="P24089" i="3"/>
  <c r="P24090" i="3"/>
  <c r="P24091" i="3"/>
  <c r="P24092" i="3"/>
  <c r="P24093" i="3"/>
  <c r="P24094" i="3"/>
  <c r="P24095" i="3"/>
  <c r="P24096" i="3"/>
  <c r="P24097" i="3"/>
  <c r="P24098" i="3"/>
  <c r="P24099" i="3"/>
  <c r="P24100" i="3"/>
  <c r="P24101" i="3"/>
  <c r="P24102" i="3"/>
  <c r="P24103" i="3"/>
  <c r="P24104" i="3"/>
  <c r="P24105" i="3"/>
  <c r="P24106" i="3"/>
  <c r="P24107" i="3"/>
  <c r="P24108" i="3"/>
  <c r="P24109" i="3"/>
  <c r="P24110" i="3"/>
  <c r="P24111" i="3"/>
  <c r="P24112" i="3"/>
  <c r="P24113" i="3"/>
  <c r="P24114" i="3"/>
  <c r="P24115" i="3"/>
  <c r="P24116" i="3"/>
  <c r="P24117" i="3"/>
  <c r="P24118" i="3"/>
  <c r="P24119" i="3"/>
  <c r="P24120" i="3"/>
  <c r="P24121" i="3"/>
  <c r="P24122" i="3"/>
  <c r="P24123" i="3"/>
  <c r="P24124" i="3"/>
  <c r="P24125" i="3"/>
  <c r="P24126" i="3"/>
  <c r="P24127" i="3"/>
  <c r="P24128" i="3"/>
  <c r="P24129" i="3"/>
  <c r="P24130" i="3"/>
  <c r="P24131" i="3"/>
  <c r="P24132" i="3"/>
  <c r="P24133" i="3"/>
  <c r="P24134" i="3"/>
  <c r="P24135" i="3"/>
  <c r="P24136" i="3"/>
  <c r="P24137" i="3"/>
  <c r="P24138" i="3"/>
  <c r="P24139" i="3"/>
  <c r="P24140" i="3"/>
  <c r="P24141" i="3"/>
  <c r="P24142" i="3"/>
  <c r="P24143" i="3"/>
  <c r="P24144" i="3"/>
  <c r="P24145" i="3"/>
  <c r="P24146" i="3"/>
  <c r="P24147" i="3"/>
  <c r="P24148" i="3"/>
  <c r="P24149" i="3"/>
  <c r="P24150" i="3"/>
  <c r="P24151" i="3"/>
  <c r="P24152" i="3"/>
  <c r="P24153" i="3"/>
  <c r="P24154" i="3"/>
  <c r="P24155" i="3"/>
  <c r="P24156" i="3"/>
  <c r="P24157" i="3"/>
  <c r="P24158" i="3"/>
  <c r="P24159" i="3"/>
  <c r="P24160" i="3"/>
  <c r="P24161" i="3"/>
  <c r="P24162" i="3"/>
  <c r="P24163" i="3"/>
  <c r="P24164" i="3"/>
  <c r="P24165" i="3"/>
  <c r="P24166" i="3"/>
  <c r="P24167" i="3"/>
  <c r="P24168" i="3"/>
  <c r="P24169" i="3"/>
  <c r="P24170" i="3"/>
  <c r="P24171" i="3"/>
  <c r="P24172" i="3"/>
  <c r="P24173" i="3"/>
  <c r="P24174" i="3"/>
  <c r="P24175" i="3"/>
  <c r="P24176" i="3"/>
  <c r="P24177" i="3"/>
  <c r="P24178" i="3"/>
  <c r="P24179" i="3"/>
  <c r="P24180" i="3"/>
  <c r="P24181" i="3"/>
  <c r="P24182" i="3"/>
  <c r="P24183" i="3"/>
  <c r="P24184" i="3"/>
  <c r="P24185" i="3"/>
  <c r="P24186" i="3"/>
  <c r="P24187" i="3"/>
  <c r="P24188" i="3"/>
  <c r="P24189" i="3"/>
  <c r="P24190" i="3"/>
  <c r="P24191" i="3"/>
  <c r="P24192" i="3"/>
  <c r="P24193" i="3"/>
  <c r="P24194" i="3"/>
  <c r="P24195" i="3"/>
  <c r="P24196" i="3"/>
  <c r="P24197" i="3"/>
  <c r="P24198" i="3"/>
  <c r="P24199" i="3"/>
  <c r="P24200" i="3"/>
  <c r="P24201" i="3"/>
  <c r="P24202" i="3"/>
  <c r="P24203" i="3"/>
  <c r="P24204" i="3"/>
  <c r="P24205" i="3"/>
  <c r="P24206" i="3"/>
  <c r="P24207" i="3"/>
  <c r="P24208" i="3"/>
  <c r="P24209" i="3"/>
  <c r="P24210" i="3"/>
  <c r="P24211" i="3"/>
  <c r="P24212" i="3"/>
  <c r="P24213" i="3"/>
  <c r="P24214" i="3"/>
  <c r="P24215" i="3"/>
  <c r="P24216" i="3"/>
  <c r="P24217" i="3"/>
  <c r="P24218" i="3"/>
  <c r="P24219" i="3"/>
  <c r="P24220" i="3"/>
  <c r="P24221" i="3"/>
  <c r="P24222" i="3"/>
  <c r="P24223" i="3"/>
  <c r="P24224" i="3"/>
  <c r="P24225" i="3"/>
  <c r="P24226" i="3"/>
  <c r="P24227" i="3"/>
  <c r="P24228" i="3"/>
  <c r="P24229" i="3"/>
  <c r="P24230" i="3"/>
  <c r="P24231" i="3"/>
  <c r="P24232" i="3"/>
  <c r="P24233" i="3"/>
  <c r="P24234" i="3"/>
  <c r="P24235" i="3"/>
  <c r="P24236" i="3"/>
  <c r="P24237" i="3"/>
  <c r="P24238" i="3"/>
  <c r="P24239" i="3"/>
  <c r="P24240" i="3"/>
  <c r="P24241" i="3"/>
  <c r="P24242" i="3"/>
  <c r="P24243" i="3"/>
  <c r="P24244" i="3"/>
  <c r="P24245" i="3"/>
  <c r="P24246" i="3"/>
  <c r="P24247" i="3"/>
  <c r="P24248" i="3"/>
  <c r="P24249" i="3"/>
  <c r="P24250" i="3"/>
  <c r="P24251" i="3"/>
  <c r="P24252" i="3"/>
  <c r="P24253" i="3"/>
  <c r="P24254" i="3"/>
  <c r="P24255" i="3"/>
  <c r="P24256" i="3"/>
  <c r="P24257" i="3"/>
  <c r="P24258" i="3"/>
  <c r="P24259" i="3"/>
  <c r="P24260" i="3"/>
  <c r="P24261" i="3"/>
  <c r="P24262" i="3"/>
  <c r="P24263" i="3"/>
  <c r="P24264" i="3"/>
  <c r="P24265" i="3"/>
  <c r="P24266" i="3"/>
  <c r="P24267" i="3"/>
  <c r="P24268" i="3"/>
  <c r="P24269" i="3"/>
  <c r="P24270" i="3"/>
  <c r="P24271" i="3"/>
  <c r="P24272" i="3"/>
  <c r="P24273" i="3"/>
  <c r="P24274" i="3"/>
  <c r="P24275" i="3"/>
  <c r="P24276" i="3"/>
  <c r="P24277" i="3"/>
  <c r="P24278" i="3"/>
  <c r="P24279" i="3"/>
  <c r="P24280" i="3"/>
  <c r="P24281" i="3"/>
  <c r="P24282" i="3"/>
  <c r="P24283" i="3"/>
  <c r="P24284" i="3"/>
  <c r="P24285" i="3"/>
  <c r="P24286" i="3"/>
  <c r="P24287" i="3"/>
  <c r="P24288" i="3"/>
  <c r="P24289" i="3"/>
  <c r="P24290" i="3"/>
  <c r="P24291" i="3"/>
  <c r="P24292" i="3"/>
  <c r="P24293" i="3"/>
  <c r="P24294" i="3"/>
  <c r="P24295" i="3"/>
  <c r="P24296" i="3"/>
  <c r="P24297" i="3"/>
  <c r="P24298" i="3"/>
  <c r="P24299" i="3"/>
  <c r="P24300" i="3"/>
  <c r="P24301" i="3"/>
  <c r="P24302" i="3"/>
  <c r="P24303" i="3"/>
  <c r="P24304" i="3"/>
  <c r="P24305" i="3"/>
  <c r="P24306" i="3"/>
  <c r="P24307" i="3"/>
  <c r="P24308" i="3"/>
  <c r="P24309" i="3"/>
  <c r="P24310" i="3"/>
  <c r="P24311" i="3"/>
  <c r="P24312" i="3"/>
  <c r="P24313" i="3"/>
  <c r="P24314" i="3"/>
  <c r="P24315" i="3"/>
  <c r="P24316" i="3"/>
  <c r="P24317" i="3"/>
  <c r="P24318" i="3"/>
  <c r="P24319" i="3"/>
  <c r="P24320" i="3"/>
  <c r="P24321" i="3"/>
  <c r="P24322" i="3"/>
  <c r="P24323" i="3"/>
  <c r="P24324" i="3"/>
  <c r="P24325" i="3"/>
  <c r="P24326" i="3"/>
  <c r="P24327" i="3"/>
  <c r="P24328" i="3"/>
  <c r="P24329" i="3"/>
  <c r="P24330" i="3"/>
  <c r="P24331" i="3"/>
  <c r="P24332" i="3"/>
  <c r="P24333" i="3"/>
  <c r="P24334" i="3"/>
  <c r="P24335" i="3"/>
  <c r="P24336" i="3"/>
  <c r="P24337" i="3"/>
  <c r="P24338" i="3"/>
  <c r="P24339" i="3"/>
  <c r="P24340" i="3"/>
  <c r="P24341" i="3"/>
  <c r="P24342" i="3"/>
  <c r="P24343" i="3"/>
  <c r="P24344" i="3"/>
  <c r="P24345" i="3"/>
  <c r="P24346" i="3"/>
  <c r="P24347" i="3"/>
  <c r="P24348" i="3"/>
  <c r="P24349" i="3"/>
  <c r="P24350" i="3"/>
  <c r="P24351" i="3"/>
  <c r="P24352" i="3"/>
  <c r="P24353" i="3"/>
  <c r="P24354" i="3"/>
  <c r="P24355" i="3"/>
  <c r="P24356" i="3"/>
  <c r="P24357" i="3"/>
  <c r="P24358" i="3"/>
  <c r="P24359" i="3"/>
  <c r="P24360" i="3"/>
  <c r="P24361" i="3"/>
  <c r="P24362" i="3"/>
  <c r="P24363" i="3"/>
  <c r="P24364" i="3"/>
  <c r="P24365" i="3"/>
  <c r="P24366" i="3"/>
  <c r="P24367" i="3"/>
  <c r="P24368" i="3"/>
  <c r="P24369" i="3"/>
  <c r="P24370" i="3"/>
  <c r="P24371" i="3"/>
  <c r="P24372" i="3"/>
  <c r="P24373" i="3"/>
  <c r="P24374" i="3"/>
  <c r="P24375" i="3"/>
  <c r="P24376" i="3"/>
  <c r="P24377" i="3"/>
  <c r="P24378" i="3"/>
  <c r="P24379" i="3"/>
  <c r="P24380" i="3"/>
  <c r="P24381" i="3"/>
  <c r="P24382" i="3"/>
  <c r="P24383" i="3"/>
  <c r="P24384" i="3"/>
  <c r="P24385" i="3"/>
  <c r="P24386" i="3"/>
  <c r="P24387" i="3"/>
  <c r="P24388" i="3"/>
  <c r="P24389" i="3"/>
  <c r="P24390" i="3"/>
  <c r="P24391" i="3"/>
  <c r="P24392" i="3"/>
  <c r="P24393" i="3"/>
  <c r="P24394" i="3"/>
  <c r="P24395" i="3"/>
  <c r="P24396" i="3"/>
  <c r="P24397" i="3"/>
  <c r="P24398" i="3"/>
  <c r="P24399" i="3"/>
  <c r="P24400" i="3"/>
  <c r="P24401" i="3"/>
  <c r="P24402" i="3"/>
  <c r="P24403" i="3"/>
  <c r="P24404" i="3"/>
  <c r="P24405" i="3"/>
  <c r="P24406" i="3"/>
  <c r="P24407" i="3"/>
  <c r="P24408" i="3"/>
  <c r="P24409" i="3"/>
  <c r="P24410" i="3"/>
  <c r="P24411" i="3"/>
  <c r="P24412" i="3"/>
  <c r="P24413" i="3"/>
  <c r="P24414" i="3"/>
  <c r="P24415" i="3"/>
  <c r="P24416" i="3"/>
  <c r="P24417" i="3"/>
  <c r="P24418" i="3"/>
  <c r="P24419" i="3"/>
  <c r="P24420" i="3"/>
  <c r="P24421" i="3"/>
  <c r="P24422" i="3"/>
  <c r="P24423" i="3"/>
  <c r="P24424" i="3"/>
  <c r="P24425" i="3"/>
  <c r="P24426" i="3"/>
  <c r="P24427" i="3"/>
  <c r="P24428" i="3"/>
  <c r="P24429" i="3"/>
  <c r="P24430" i="3"/>
  <c r="P24431" i="3"/>
  <c r="P24432" i="3"/>
  <c r="P24433" i="3"/>
  <c r="P24434" i="3"/>
  <c r="P24435" i="3"/>
  <c r="P24436" i="3"/>
  <c r="P24437" i="3"/>
  <c r="P24438" i="3"/>
  <c r="P24439" i="3"/>
  <c r="P24440" i="3"/>
  <c r="P24441" i="3"/>
  <c r="P24442" i="3"/>
  <c r="P24443" i="3"/>
  <c r="P24444" i="3"/>
  <c r="P24445" i="3"/>
  <c r="P24446" i="3"/>
  <c r="P24447" i="3"/>
  <c r="P24448" i="3"/>
  <c r="P24449" i="3"/>
  <c r="P24450" i="3"/>
  <c r="P24451" i="3"/>
  <c r="P24452" i="3"/>
  <c r="P24453" i="3"/>
  <c r="P24454" i="3"/>
  <c r="P24455" i="3"/>
  <c r="P24456" i="3"/>
  <c r="P24457" i="3"/>
  <c r="P24458" i="3"/>
  <c r="P24459" i="3"/>
  <c r="P24460" i="3"/>
  <c r="P24461" i="3"/>
  <c r="P24462" i="3"/>
  <c r="P24463" i="3"/>
  <c r="P24464" i="3"/>
  <c r="P24465" i="3"/>
  <c r="P24466" i="3"/>
  <c r="P24467" i="3"/>
  <c r="P24468" i="3"/>
  <c r="P24469" i="3"/>
  <c r="P24470" i="3"/>
  <c r="P24471" i="3"/>
  <c r="P24472" i="3"/>
  <c r="P24473" i="3"/>
  <c r="P24474" i="3"/>
  <c r="P24475" i="3"/>
  <c r="P24476" i="3"/>
  <c r="P24477" i="3"/>
  <c r="P24478" i="3"/>
  <c r="P24479" i="3"/>
  <c r="P24480" i="3"/>
  <c r="P24481" i="3"/>
  <c r="P24482" i="3"/>
  <c r="P24483" i="3"/>
  <c r="P24484" i="3"/>
  <c r="P24485" i="3"/>
  <c r="P24486" i="3"/>
  <c r="P24487" i="3"/>
  <c r="P24488" i="3"/>
  <c r="P24489" i="3"/>
  <c r="P24490" i="3"/>
  <c r="P24491" i="3"/>
  <c r="P24492" i="3"/>
  <c r="P24493" i="3"/>
  <c r="P24494" i="3"/>
  <c r="P24495" i="3"/>
  <c r="P24496" i="3"/>
  <c r="P24497" i="3"/>
  <c r="P24498" i="3"/>
  <c r="P24499" i="3"/>
  <c r="P24500" i="3"/>
  <c r="P24501" i="3"/>
  <c r="P24502" i="3"/>
  <c r="P24503" i="3"/>
  <c r="P24504" i="3"/>
  <c r="P24505" i="3"/>
  <c r="P24506" i="3"/>
  <c r="P24507" i="3"/>
  <c r="P24508" i="3"/>
  <c r="P24509" i="3"/>
  <c r="P24510" i="3"/>
  <c r="P24511" i="3"/>
  <c r="P24512" i="3"/>
  <c r="P24513" i="3"/>
  <c r="P24514" i="3"/>
  <c r="P24515" i="3"/>
  <c r="P24516" i="3"/>
  <c r="P24517" i="3"/>
  <c r="P24518" i="3"/>
  <c r="P24519" i="3"/>
  <c r="P24520" i="3"/>
  <c r="P24521" i="3"/>
  <c r="P24522" i="3"/>
  <c r="P24523" i="3"/>
  <c r="P24524" i="3"/>
  <c r="P24525" i="3"/>
  <c r="P24526" i="3"/>
  <c r="P24527" i="3"/>
  <c r="P24528" i="3"/>
  <c r="P24529" i="3"/>
  <c r="P24530" i="3"/>
  <c r="P24531" i="3"/>
  <c r="P24532" i="3"/>
  <c r="P24533" i="3"/>
  <c r="P24534" i="3"/>
  <c r="P24535" i="3"/>
  <c r="P24536" i="3"/>
  <c r="P24537" i="3"/>
  <c r="P24538" i="3"/>
  <c r="P24539" i="3"/>
  <c r="P24540" i="3"/>
  <c r="P24541" i="3"/>
  <c r="P24542" i="3"/>
  <c r="P24543" i="3"/>
  <c r="P24544" i="3"/>
  <c r="P24545" i="3"/>
  <c r="P24546" i="3"/>
  <c r="P24547" i="3"/>
  <c r="P24548" i="3"/>
  <c r="P24549" i="3"/>
  <c r="P24550" i="3"/>
  <c r="P24551" i="3"/>
  <c r="P24552" i="3"/>
  <c r="P24553" i="3"/>
  <c r="P24554" i="3"/>
  <c r="P24555" i="3"/>
  <c r="P24556" i="3"/>
  <c r="P24557" i="3"/>
  <c r="P24558" i="3"/>
  <c r="P24559" i="3"/>
  <c r="P24560" i="3"/>
  <c r="P24561" i="3"/>
  <c r="P24562" i="3"/>
  <c r="P24563" i="3"/>
  <c r="P24564" i="3"/>
  <c r="P24565" i="3"/>
  <c r="P24566" i="3"/>
  <c r="P24567" i="3"/>
  <c r="P24568" i="3"/>
  <c r="P24569" i="3"/>
  <c r="P24570" i="3"/>
  <c r="P24571" i="3"/>
  <c r="P24572" i="3"/>
  <c r="P24573" i="3"/>
  <c r="P24574" i="3"/>
  <c r="P24575" i="3"/>
  <c r="P24576" i="3"/>
  <c r="P24577" i="3"/>
  <c r="P24578" i="3"/>
  <c r="P24579" i="3"/>
  <c r="P24580" i="3"/>
  <c r="P24581" i="3"/>
  <c r="P24582" i="3"/>
  <c r="P24583" i="3"/>
  <c r="P24584" i="3"/>
  <c r="P24585" i="3"/>
  <c r="P24586" i="3"/>
  <c r="P24587" i="3"/>
  <c r="P24588" i="3"/>
  <c r="P24589" i="3"/>
  <c r="P24590" i="3"/>
  <c r="P24591" i="3"/>
  <c r="P24592" i="3"/>
  <c r="P24593" i="3"/>
  <c r="P24594" i="3"/>
  <c r="P24595" i="3"/>
  <c r="P24596" i="3"/>
  <c r="P24597" i="3"/>
  <c r="P24598" i="3"/>
  <c r="P24599" i="3"/>
  <c r="P24600" i="3"/>
  <c r="P24601" i="3"/>
  <c r="P24602" i="3"/>
  <c r="P24603" i="3"/>
  <c r="P24604" i="3"/>
  <c r="P24605" i="3"/>
  <c r="P24606" i="3"/>
  <c r="P24607" i="3"/>
  <c r="P24608" i="3"/>
  <c r="P24609" i="3"/>
  <c r="P24610" i="3"/>
  <c r="P24611" i="3"/>
  <c r="P24612" i="3"/>
  <c r="P24613" i="3"/>
  <c r="P24614" i="3"/>
  <c r="P24615" i="3"/>
  <c r="P24616" i="3"/>
  <c r="P24617" i="3"/>
  <c r="P24618" i="3"/>
  <c r="P24619" i="3"/>
  <c r="P24620" i="3"/>
  <c r="P24621" i="3"/>
  <c r="P24622" i="3"/>
  <c r="P24623" i="3"/>
  <c r="P24624" i="3"/>
  <c r="P24625" i="3"/>
  <c r="P24626" i="3"/>
  <c r="P24627" i="3"/>
  <c r="P24628" i="3"/>
  <c r="P24629" i="3"/>
  <c r="P24630" i="3"/>
  <c r="P24631" i="3"/>
  <c r="P24632" i="3"/>
  <c r="P24633" i="3"/>
  <c r="P24634" i="3"/>
  <c r="P24635" i="3"/>
  <c r="P24636" i="3"/>
  <c r="P24637" i="3"/>
  <c r="P24638" i="3"/>
  <c r="P24639" i="3"/>
  <c r="P24640" i="3"/>
  <c r="P24641" i="3"/>
  <c r="P24642" i="3"/>
  <c r="P24643" i="3"/>
  <c r="P24644" i="3"/>
  <c r="P24645" i="3"/>
  <c r="P24646" i="3"/>
  <c r="P24647" i="3"/>
  <c r="P24648" i="3"/>
  <c r="P24649" i="3"/>
  <c r="P24650" i="3"/>
  <c r="P24651" i="3"/>
  <c r="P24652" i="3"/>
  <c r="P24653" i="3"/>
  <c r="P24654" i="3"/>
  <c r="P24655" i="3"/>
  <c r="P24656" i="3"/>
  <c r="P24657" i="3"/>
  <c r="P24658" i="3"/>
  <c r="P24659" i="3"/>
  <c r="P24660" i="3"/>
  <c r="P24661" i="3"/>
  <c r="P24662" i="3"/>
  <c r="P24663" i="3"/>
  <c r="P24664" i="3"/>
  <c r="P24665" i="3"/>
  <c r="P24666" i="3"/>
  <c r="P24667" i="3"/>
  <c r="P24668" i="3"/>
  <c r="P24669" i="3"/>
  <c r="P24670" i="3"/>
  <c r="P24671" i="3"/>
  <c r="P24672" i="3"/>
  <c r="P24673" i="3"/>
  <c r="P24674" i="3"/>
  <c r="P24675" i="3"/>
  <c r="P24676" i="3"/>
  <c r="P24677" i="3"/>
  <c r="P24678" i="3"/>
  <c r="P24679" i="3"/>
  <c r="P24680" i="3"/>
  <c r="P24681" i="3"/>
  <c r="P24682" i="3"/>
  <c r="P24683" i="3"/>
  <c r="P24684" i="3"/>
  <c r="P24685" i="3"/>
  <c r="P24686" i="3"/>
  <c r="P24687" i="3"/>
  <c r="P24688" i="3"/>
  <c r="P24689" i="3"/>
  <c r="P24690" i="3"/>
  <c r="P24691" i="3"/>
  <c r="P24692" i="3"/>
  <c r="P24693" i="3"/>
  <c r="P24694" i="3"/>
  <c r="P24695" i="3"/>
  <c r="P24696" i="3"/>
  <c r="P24697" i="3"/>
  <c r="P24698" i="3"/>
  <c r="P24699" i="3"/>
  <c r="P24700" i="3"/>
  <c r="P24701" i="3"/>
  <c r="P24702" i="3"/>
  <c r="P24703" i="3"/>
  <c r="P24704" i="3"/>
  <c r="P24705" i="3"/>
  <c r="P24706" i="3"/>
  <c r="P24707" i="3"/>
  <c r="P24708" i="3"/>
  <c r="P24709" i="3"/>
  <c r="P24710" i="3"/>
  <c r="P24711" i="3"/>
  <c r="P24712" i="3"/>
  <c r="P24713" i="3"/>
  <c r="P24714" i="3"/>
  <c r="P24715" i="3"/>
  <c r="P24716" i="3"/>
  <c r="P24717" i="3"/>
  <c r="P24718" i="3"/>
  <c r="P24719" i="3"/>
  <c r="P24720" i="3"/>
  <c r="P24721" i="3"/>
  <c r="P24722" i="3"/>
  <c r="P24723" i="3"/>
  <c r="P24724" i="3"/>
  <c r="P24725" i="3"/>
  <c r="P24726" i="3"/>
  <c r="P24727" i="3"/>
  <c r="P24728" i="3"/>
  <c r="P24729" i="3"/>
  <c r="P24730" i="3"/>
  <c r="P24731" i="3"/>
  <c r="P24732" i="3"/>
  <c r="P24733" i="3"/>
  <c r="P24734" i="3"/>
  <c r="P24735" i="3"/>
  <c r="P24736" i="3"/>
  <c r="P24737" i="3"/>
  <c r="P24738" i="3"/>
  <c r="P24739" i="3"/>
  <c r="P24740" i="3"/>
  <c r="P24741" i="3"/>
  <c r="P24742" i="3"/>
  <c r="P24743" i="3"/>
  <c r="P24744" i="3"/>
  <c r="P24745" i="3"/>
  <c r="P24746" i="3"/>
  <c r="P24747" i="3"/>
  <c r="P24748" i="3"/>
  <c r="P24749" i="3"/>
  <c r="P24750" i="3"/>
  <c r="P24751" i="3"/>
  <c r="P24752" i="3"/>
  <c r="P24753" i="3"/>
  <c r="P24754" i="3"/>
  <c r="P24755" i="3"/>
  <c r="P24756" i="3"/>
  <c r="P24757" i="3"/>
  <c r="P24758" i="3"/>
  <c r="P24759" i="3"/>
  <c r="P24760" i="3"/>
  <c r="P24761" i="3"/>
  <c r="P24762" i="3"/>
  <c r="P24763" i="3"/>
  <c r="P24764" i="3"/>
  <c r="P24765" i="3"/>
  <c r="P24766" i="3"/>
  <c r="P24767" i="3"/>
  <c r="P24768" i="3"/>
  <c r="P24769" i="3"/>
  <c r="P24770" i="3"/>
  <c r="P24771" i="3"/>
  <c r="P24772" i="3"/>
  <c r="P24773" i="3"/>
  <c r="P24774" i="3"/>
  <c r="P24775" i="3"/>
  <c r="P24776" i="3"/>
  <c r="P24777" i="3"/>
  <c r="P24778" i="3"/>
  <c r="P24779" i="3"/>
  <c r="P24780" i="3"/>
  <c r="P24781" i="3"/>
  <c r="P24782" i="3"/>
  <c r="P24783" i="3"/>
  <c r="P24784" i="3"/>
  <c r="P24785" i="3"/>
  <c r="P24786" i="3"/>
  <c r="P24787" i="3"/>
  <c r="P24788" i="3"/>
  <c r="P24789" i="3"/>
  <c r="P24790" i="3"/>
  <c r="P24791" i="3"/>
  <c r="P24792" i="3"/>
  <c r="P24793" i="3"/>
  <c r="P24794" i="3"/>
  <c r="P24795" i="3"/>
  <c r="P24796" i="3"/>
  <c r="P24797" i="3"/>
  <c r="P24798" i="3"/>
  <c r="P24799" i="3"/>
  <c r="P24800" i="3"/>
  <c r="P24801" i="3"/>
  <c r="P24802" i="3"/>
  <c r="P24803" i="3"/>
  <c r="P24804" i="3"/>
  <c r="P24805" i="3"/>
  <c r="P24806" i="3"/>
  <c r="P24807" i="3"/>
  <c r="P24808" i="3"/>
  <c r="P24809" i="3"/>
  <c r="P24810" i="3"/>
  <c r="P24811" i="3"/>
  <c r="P24812" i="3"/>
  <c r="P24813" i="3"/>
  <c r="P24814" i="3"/>
  <c r="P24815" i="3"/>
  <c r="P24816" i="3"/>
  <c r="P24817" i="3"/>
  <c r="P24818" i="3"/>
  <c r="P24819" i="3"/>
  <c r="P24820" i="3"/>
  <c r="P24821" i="3"/>
  <c r="P24822" i="3"/>
  <c r="P24823" i="3"/>
  <c r="P24824" i="3"/>
  <c r="P24825" i="3"/>
  <c r="P24826" i="3"/>
  <c r="P24827" i="3"/>
  <c r="P24828" i="3"/>
  <c r="P24829" i="3"/>
  <c r="P24830" i="3"/>
  <c r="P24831" i="3"/>
  <c r="P24832" i="3"/>
  <c r="P24833" i="3"/>
  <c r="P24834" i="3"/>
  <c r="P24835" i="3"/>
  <c r="P24836" i="3"/>
  <c r="P24837" i="3"/>
  <c r="P24838" i="3"/>
  <c r="P24839" i="3"/>
  <c r="P24840" i="3"/>
  <c r="P24841" i="3"/>
  <c r="P24842" i="3"/>
  <c r="P24843" i="3"/>
  <c r="P24844" i="3"/>
  <c r="P24845" i="3"/>
  <c r="P24846" i="3"/>
  <c r="P24847" i="3"/>
  <c r="P24848" i="3"/>
  <c r="P24849" i="3"/>
  <c r="P24850" i="3"/>
  <c r="P24851" i="3"/>
  <c r="P24852" i="3"/>
  <c r="P24853" i="3"/>
  <c r="P24854" i="3"/>
  <c r="P24855" i="3"/>
  <c r="P24856" i="3"/>
  <c r="P24857" i="3"/>
  <c r="P24858" i="3"/>
  <c r="P24859" i="3"/>
  <c r="P24860" i="3"/>
  <c r="P24861" i="3"/>
  <c r="P24862" i="3"/>
  <c r="P24863" i="3"/>
  <c r="P24864" i="3"/>
  <c r="P24865" i="3"/>
  <c r="P24866" i="3"/>
  <c r="P24867" i="3"/>
  <c r="P24868" i="3"/>
  <c r="P24869" i="3"/>
  <c r="P24870" i="3"/>
  <c r="P24871" i="3"/>
  <c r="P24872" i="3"/>
  <c r="P24873" i="3"/>
  <c r="P24874" i="3"/>
  <c r="P24875" i="3"/>
  <c r="P24876" i="3"/>
  <c r="P24877" i="3"/>
  <c r="P24878" i="3"/>
  <c r="P24879" i="3"/>
  <c r="P24880" i="3"/>
  <c r="P24881" i="3"/>
  <c r="P24882" i="3"/>
  <c r="P24883" i="3"/>
  <c r="P24884" i="3"/>
  <c r="P24885" i="3"/>
  <c r="P24886" i="3"/>
  <c r="P24887" i="3"/>
  <c r="P24888" i="3"/>
  <c r="P24889" i="3"/>
  <c r="P24890" i="3"/>
  <c r="P24891" i="3"/>
  <c r="P24892" i="3"/>
  <c r="P24893" i="3"/>
  <c r="P24894" i="3"/>
  <c r="P24895" i="3"/>
  <c r="P24896" i="3"/>
  <c r="P24897" i="3"/>
  <c r="P24898" i="3"/>
  <c r="P24899" i="3"/>
  <c r="P24900" i="3"/>
  <c r="P24901" i="3"/>
  <c r="P24902" i="3"/>
  <c r="P24903" i="3"/>
  <c r="P24904" i="3"/>
  <c r="P24905" i="3"/>
  <c r="P24906" i="3"/>
  <c r="P24907" i="3"/>
  <c r="P24908" i="3"/>
  <c r="P24909" i="3"/>
  <c r="P24910" i="3"/>
  <c r="P24911" i="3"/>
  <c r="P24912" i="3"/>
  <c r="P24913" i="3"/>
  <c r="P24914" i="3"/>
  <c r="P24915" i="3"/>
  <c r="P24916" i="3"/>
  <c r="P24917" i="3"/>
  <c r="P24918" i="3"/>
  <c r="P24919" i="3"/>
  <c r="P24920" i="3"/>
  <c r="P24921" i="3"/>
  <c r="P24922" i="3"/>
  <c r="P24923" i="3"/>
  <c r="P24924" i="3"/>
  <c r="P24925" i="3"/>
  <c r="P24926" i="3"/>
  <c r="P24927" i="3"/>
  <c r="P24928" i="3"/>
  <c r="P24929" i="3"/>
  <c r="P24930" i="3"/>
  <c r="P24931" i="3"/>
  <c r="P24932" i="3"/>
  <c r="P24933" i="3"/>
  <c r="P24934" i="3"/>
  <c r="P24935" i="3"/>
  <c r="P24936" i="3"/>
  <c r="P24937" i="3"/>
  <c r="P24938" i="3"/>
  <c r="P24939" i="3"/>
  <c r="P24940" i="3"/>
  <c r="P24941" i="3"/>
  <c r="P24942" i="3"/>
  <c r="P24943" i="3"/>
  <c r="P24944" i="3"/>
  <c r="P24945" i="3"/>
  <c r="P24946" i="3"/>
  <c r="P24947" i="3"/>
  <c r="P24948" i="3"/>
  <c r="P24949" i="3"/>
  <c r="P24950" i="3"/>
  <c r="P24951" i="3"/>
  <c r="P24952" i="3"/>
  <c r="P24953" i="3"/>
  <c r="P24954" i="3"/>
  <c r="P24955" i="3"/>
  <c r="P24956" i="3"/>
  <c r="P24957" i="3"/>
  <c r="P24958" i="3"/>
  <c r="P24959" i="3"/>
  <c r="P24960" i="3"/>
  <c r="P24961" i="3"/>
  <c r="P24962" i="3"/>
  <c r="P24963" i="3"/>
  <c r="P24964" i="3"/>
  <c r="P24965" i="3"/>
  <c r="P24966" i="3"/>
  <c r="P24967" i="3"/>
  <c r="P24968" i="3"/>
  <c r="P24969" i="3"/>
  <c r="P24970" i="3"/>
  <c r="P24971" i="3"/>
  <c r="P24972" i="3"/>
  <c r="P24973" i="3"/>
  <c r="P24974" i="3"/>
  <c r="P24975" i="3"/>
  <c r="P24976" i="3"/>
  <c r="P24977" i="3"/>
  <c r="P24978" i="3"/>
  <c r="P24979" i="3"/>
  <c r="P24980" i="3"/>
  <c r="P24981" i="3"/>
  <c r="P24982" i="3"/>
  <c r="P24983" i="3"/>
  <c r="P24984" i="3"/>
  <c r="P24985" i="3"/>
  <c r="P24986" i="3"/>
  <c r="P24987" i="3"/>
  <c r="P24988" i="3"/>
  <c r="P24989" i="3"/>
  <c r="P24990" i="3"/>
  <c r="P24991" i="3"/>
  <c r="P24992" i="3"/>
  <c r="P24993" i="3"/>
  <c r="P24994" i="3"/>
  <c r="P24995" i="3"/>
  <c r="P24996" i="3"/>
  <c r="P24997" i="3"/>
  <c r="P24998" i="3"/>
  <c r="P24999" i="3"/>
  <c r="P25000" i="3"/>
  <c r="P25001" i="3"/>
  <c r="P25002" i="3"/>
  <c r="P25003" i="3"/>
  <c r="P25004" i="3"/>
  <c r="P25005" i="3"/>
  <c r="P25006" i="3"/>
  <c r="P25007" i="3"/>
  <c r="P25008" i="3"/>
  <c r="P25009" i="3"/>
  <c r="P25010" i="3"/>
  <c r="P25011" i="3"/>
  <c r="P25012" i="3"/>
  <c r="P25013" i="3"/>
  <c r="P25014" i="3"/>
  <c r="P25015" i="3"/>
  <c r="P25016" i="3"/>
  <c r="P25017" i="3"/>
  <c r="P25018" i="3"/>
  <c r="P25019" i="3"/>
  <c r="P25020" i="3"/>
  <c r="P25021" i="3"/>
  <c r="P25022" i="3"/>
  <c r="P25023" i="3"/>
  <c r="P25024" i="3"/>
  <c r="P25025" i="3"/>
  <c r="P25026" i="3"/>
  <c r="P25027" i="3"/>
  <c r="P25028" i="3"/>
  <c r="P25029" i="3"/>
  <c r="P25030" i="3"/>
  <c r="P25031" i="3"/>
  <c r="P25032" i="3"/>
  <c r="P25033" i="3"/>
  <c r="P25034" i="3"/>
  <c r="P25035" i="3"/>
  <c r="P25036" i="3"/>
  <c r="P25037" i="3"/>
  <c r="P25038" i="3"/>
  <c r="P25039" i="3"/>
  <c r="P25040" i="3"/>
  <c r="P25041" i="3"/>
  <c r="P25042" i="3"/>
  <c r="P25043" i="3"/>
  <c r="P25044" i="3"/>
  <c r="P25045" i="3"/>
  <c r="P25046" i="3"/>
  <c r="P25047" i="3"/>
  <c r="P25048" i="3"/>
  <c r="P25049" i="3"/>
  <c r="P25050" i="3"/>
  <c r="P25051" i="3"/>
  <c r="P25052" i="3"/>
  <c r="P25053" i="3"/>
  <c r="P25054" i="3"/>
  <c r="P25055" i="3"/>
  <c r="P25056" i="3"/>
  <c r="P25057" i="3"/>
  <c r="P25058" i="3"/>
  <c r="P25059" i="3"/>
  <c r="P25060" i="3"/>
  <c r="P25061" i="3"/>
  <c r="P25062" i="3"/>
  <c r="P25063" i="3"/>
  <c r="P25064" i="3"/>
  <c r="P25065" i="3"/>
  <c r="P25066" i="3"/>
  <c r="P25067" i="3"/>
  <c r="P25068" i="3"/>
  <c r="P25069" i="3"/>
  <c r="P25070" i="3"/>
  <c r="P25071" i="3"/>
  <c r="P25072" i="3"/>
  <c r="P25073" i="3"/>
  <c r="P25074" i="3"/>
  <c r="P25075" i="3"/>
  <c r="P25076" i="3"/>
  <c r="P25077" i="3"/>
  <c r="P25078" i="3"/>
  <c r="P25079" i="3"/>
  <c r="P25080" i="3"/>
  <c r="P25081" i="3"/>
  <c r="P25082" i="3"/>
  <c r="P25083" i="3"/>
  <c r="P25084" i="3"/>
  <c r="P25085" i="3"/>
  <c r="P25086" i="3"/>
  <c r="P25087" i="3"/>
  <c r="P25088" i="3"/>
  <c r="P25089" i="3"/>
  <c r="P25090" i="3"/>
  <c r="P25091" i="3"/>
  <c r="P25092" i="3"/>
  <c r="P25093" i="3"/>
  <c r="P25094" i="3"/>
  <c r="P25095" i="3"/>
  <c r="P25096" i="3"/>
  <c r="P25097" i="3"/>
  <c r="P25098" i="3"/>
  <c r="P25099" i="3"/>
  <c r="P25100" i="3"/>
  <c r="P25101" i="3"/>
  <c r="P25102" i="3"/>
  <c r="P25103" i="3"/>
  <c r="P25104" i="3"/>
  <c r="P25105" i="3"/>
  <c r="P25106" i="3"/>
  <c r="P25107" i="3"/>
  <c r="P25108" i="3"/>
  <c r="P25109" i="3"/>
  <c r="P25110" i="3"/>
  <c r="P25111" i="3"/>
  <c r="P25112" i="3"/>
  <c r="P25113" i="3"/>
  <c r="P25114" i="3"/>
  <c r="P25115" i="3"/>
  <c r="P25116" i="3"/>
  <c r="P25117" i="3"/>
  <c r="P25118" i="3"/>
  <c r="P25119" i="3"/>
  <c r="P25120" i="3"/>
  <c r="P25121" i="3"/>
  <c r="P25122" i="3"/>
  <c r="P25123" i="3"/>
  <c r="P25124" i="3"/>
  <c r="P25125" i="3"/>
  <c r="P25126" i="3"/>
  <c r="P25127" i="3"/>
  <c r="P25128" i="3"/>
  <c r="P25129" i="3"/>
  <c r="P25130" i="3"/>
  <c r="P25131" i="3"/>
  <c r="P25132" i="3"/>
  <c r="P25133" i="3"/>
  <c r="P25134" i="3"/>
  <c r="P25135" i="3"/>
  <c r="P25136" i="3"/>
  <c r="P25137" i="3"/>
  <c r="P25138" i="3"/>
  <c r="P25139" i="3"/>
  <c r="P25140" i="3"/>
  <c r="P25141" i="3"/>
  <c r="P25142" i="3"/>
  <c r="P25143" i="3"/>
  <c r="P25144" i="3"/>
  <c r="P25145" i="3"/>
  <c r="P25146" i="3"/>
  <c r="P25147" i="3"/>
  <c r="P25148" i="3"/>
  <c r="P25149" i="3"/>
  <c r="P25150" i="3"/>
  <c r="P25151" i="3"/>
  <c r="P25152" i="3"/>
  <c r="P25153" i="3"/>
  <c r="P25154" i="3"/>
  <c r="P25155" i="3"/>
  <c r="P25156" i="3"/>
  <c r="P25157" i="3"/>
  <c r="P25158" i="3"/>
  <c r="P25159" i="3"/>
  <c r="P25160" i="3"/>
  <c r="P25161" i="3"/>
  <c r="P25162" i="3"/>
  <c r="P25163" i="3"/>
  <c r="P25164" i="3"/>
  <c r="P25165" i="3"/>
  <c r="P25166" i="3"/>
  <c r="P25167" i="3"/>
  <c r="P25168" i="3"/>
  <c r="P25169" i="3"/>
  <c r="P25170" i="3"/>
  <c r="P25171" i="3"/>
  <c r="P25172" i="3"/>
  <c r="P25173" i="3"/>
  <c r="P25174" i="3"/>
  <c r="P25175" i="3"/>
  <c r="P25176" i="3"/>
  <c r="P25177" i="3"/>
  <c r="P25178" i="3"/>
  <c r="P25179" i="3"/>
  <c r="P25180" i="3"/>
  <c r="P25181" i="3"/>
  <c r="P25182" i="3"/>
  <c r="P25183" i="3"/>
  <c r="P25184" i="3"/>
  <c r="P25185" i="3"/>
  <c r="P25186" i="3"/>
  <c r="P25187" i="3"/>
  <c r="P25188" i="3"/>
  <c r="P25189" i="3"/>
  <c r="P25190" i="3"/>
  <c r="P25191" i="3"/>
  <c r="P25192" i="3"/>
  <c r="P25193" i="3"/>
  <c r="P25194" i="3"/>
  <c r="P25195" i="3"/>
  <c r="P25196" i="3"/>
  <c r="P25197" i="3"/>
  <c r="P25198" i="3"/>
  <c r="P25199" i="3"/>
  <c r="P25200" i="3"/>
  <c r="P25201" i="3"/>
  <c r="P25202" i="3"/>
  <c r="P25203" i="3"/>
  <c r="P25204" i="3"/>
  <c r="P25205" i="3"/>
  <c r="P25206" i="3"/>
  <c r="P25207" i="3"/>
  <c r="P25208" i="3"/>
  <c r="P25209" i="3"/>
  <c r="P25210" i="3"/>
  <c r="P25211" i="3"/>
  <c r="P25212" i="3"/>
  <c r="P25213" i="3"/>
  <c r="P25214" i="3"/>
  <c r="P25215" i="3"/>
  <c r="P25216" i="3"/>
  <c r="P25217" i="3"/>
  <c r="P25218" i="3"/>
  <c r="P25219" i="3"/>
  <c r="P25220" i="3"/>
  <c r="P25221" i="3"/>
  <c r="P25222" i="3"/>
  <c r="P25223" i="3"/>
  <c r="P25224" i="3"/>
  <c r="P25225" i="3"/>
  <c r="P25226" i="3"/>
  <c r="P25227" i="3"/>
  <c r="P25228" i="3"/>
  <c r="P25229" i="3"/>
  <c r="P25230" i="3"/>
  <c r="P25231" i="3"/>
  <c r="P25232" i="3"/>
  <c r="P25233" i="3"/>
  <c r="P25234" i="3"/>
  <c r="P25235" i="3"/>
  <c r="P25236" i="3"/>
  <c r="P25237" i="3"/>
  <c r="P25238" i="3"/>
  <c r="P25239" i="3"/>
  <c r="P25240" i="3"/>
  <c r="P25241" i="3"/>
  <c r="P25242" i="3"/>
  <c r="P25243" i="3"/>
  <c r="P25244" i="3"/>
  <c r="P25245" i="3"/>
  <c r="P25246" i="3"/>
  <c r="P25247" i="3"/>
  <c r="P25248" i="3"/>
  <c r="P25249" i="3"/>
  <c r="P25250" i="3"/>
  <c r="P25251" i="3"/>
  <c r="P25252" i="3"/>
  <c r="P25253" i="3"/>
  <c r="P25254" i="3"/>
  <c r="P25255" i="3"/>
  <c r="P25256" i="3"/>
  <c r="P25257" i="3"/>
  <c r="P25258" i="3"/>
  <c r="P25259" i="3"/>
  <c r="P25260" i="3"/>
  <c r="P25261" i="3"/>
  <c r="P25262" i="3"/>
  <c r="P25263" i="3"/>
  <c r="P25264" i="3"/>
  <c r="P25265" i="3"/>
  <c r="P25266" i="3"/>
  <c r="P25267" i="3"/>
  <c r="P25268" i="3"/>
  <c r="P25269" i="3"/>
  <c r="P25270" i="3"/>
  <c r="P25271" i="3"/>
  <c r="P25272" i="3"/>
  <c r="P25273" i="3"/>
  <c r="P25274" i="3"/>
  <c r="P25275" i="3"/>
  <c r="P25276" i="3"/>
  <c r="P25277" i="3"/>
  <c r="P25278" i="3"/>
  <c r="P25279" i="3"/>
  <c r="P25280" i="3"/>
  <c r="P25281" i="3"/>
  <c r="P25282" i="3"/>
  <c r="P25283" i="3"/>
  <c r="P25284" i="3"/>
  <c r="P25285" i="3"/>
  <c r="P25286" i="3"/>
  <c r="P25287" i="3"/>
  <c r="P25288" i="3"/>
  <c r="P25289" i="3"/>
  <c r="P25290" i="3"/>
  <c r="P25291" i="3"/>
  <c r="P25292" i="3"/>
  <c r="P25293" i="3"/>
  <c r="P25294" i="3"/>
  <c r="P25295" i="3"/>
  <c r="P25296" i="3"/>
  <c r="P25297" i="3"/>
  <c r="P25298" i="3"/>
  <c r="P25299" i="3"/>
  <c r="P25300" i="3"/>
  <c r="P25301" i="3"/>
  <c r="P25302" i="3"/>
  <c r="P25303" i="3"/>
  <c r="P25304" i="3"/>
  <c r="P25305" i="3"/>
  <c r="P25306" i="3"/>
  <c r="P25307" i="3"/>
  <c r="P25308" i="3"/>
  <c r="P25309" i="3"/>
  <c r="P25310" i="3"/>
  <c r="P25311" i="3"/>
  <c r="P25312" i="3"/>
  <c r="P25313" i="3"/>
  <c r="P25314" i="3"/>
  <c r="P25315" i="3"/>
  <c r="P25316" i="3"/>
  <c r="P25317" i="3"/>
  <c r="P25318" i="3"/>
  <c r="P25319" i="3"/>
  <c r="P25320" i="3"/>
  <c r="P25321" i="3"/>
  <c r="P25322" i="3"/>
  <c r="P25323" i="3"/>
  <c r="P25324" i="3"/>
  <c r="P25325" i="3"/>
  <c r="P25326" i="3"/>
  <c r="P25327" i="3"/>
  <c r="P25328" i="3"/>
  <c r="P25329" i="3"/>
  <c r="P25330" i="3"/>
  <c r="P25331" i="3"/>
  <c r="P25332" i="3"/>
  <c r="P25333" i="3"/>
  <c r="P25334" i="3"/>
  <c r="P25335" i="3"/>
  <c r="P25336" i="3"/>
  <c r="P25337" i="3"/>
  <c r="P25338" i="3"/>
  <c r="P25339" i="3"/>
  <c r="P25340" i="3"/>
  <c r="P25341" i="3"/>
  <c r="P25342" i="3"/>
  <c r="P25343" i="3"/>
  <c r="P25344" i="3"/>
  <c r="P25345" i="3"/>
  <c r="P25346" i="3"/>
  <c r="P25347" i="3"/>
  <c r="P25348" i="3"/>
  <c r="P25349" i="3"/>
  <c r="P25350" i="3"/>
  <c r="P25351" i="3"/>
  <c r="P25352" i="3"/>
  <c r="P25353" i="3"/>
  <c r="P25354" i="3"/>
  <c r="P25355" i="3"/>
  <c r="P25356" i="3"/>
  <c r="P25357" i="3"/>
  <c r="P25358" i="3"/>
  <c r="P25359" i="3"/>
  <c r="P25360" i="3"/>
  <c r="P25361" i="3"/>
  <c r="P25362" i="3"/>
  <c r="P25363" i="3"/>
  <c r="P25364" i="3"/>
  <c r="P25365" i="3"/>
  <c r="P25366" i="3"/>
  <c r="P25367" i="3"/>
  <c r="P25368" i="3"/>
  <c r="P25369" i="3"/>
  <c r="P25370" i="3"/>
  <c r="P25371" i="3"/>
  <c r="P25372" i="3"/>
  <c r="P25373" i="3"/>
  <c r="P25374" i="3"/>
  <c r="P25375" i="3"/>
  <c r="P25376" i="3"/>
  <c r="P25377" i="3"/>
  <c r="P25378" i="3"/>
  <c r="P25379" i="3"/>
  <c r="P25380" i="3"/>
  <c r="P25381" i="3"/>
  <c r="P25382" i="3"/>
  <c r="P25383" i="3"/>
  <c r="P25384" i="3"/>
  <c r="P25385" i="3"/>
  <c r="P25386" i="3"/>
  <c r="P25387" i="3"/>
  <c r="P25388" i="3"/>
  <c r="P25389" i="3"/>
  <c r="P25390" i="3"/>
  <c r="P25391" i="3"/>
  <c r="P25392" i="3"/>
  <c r="P25393" i="3"/>
  <c r="P25394" i="3"/>
  <c r="P25395" i="3"/>
  <c r="P25396" i="3"/>
  <c r="P25397" i="3"/>
  <c r="P25398" i="3"/>
  <c r="P25399" i="3"/>
  <c r="P25400" i="3"/>
  <c r="P25401" i="3"/>
  <c r="P25402" i="3"/>
  <c r="P25403" i="3"/>
  <c r="P25404" i="3"/>
  <c r="P25405" i="3"/>
  <c r="P25406" i="3"/>
  <c r="P25407" i="3"/>
  <c r="P25408" i="3"/>
  <c r="P25409" i="3"/>
  <c r="P25410" i="3"/>
  <c r="P25411" i="3"/>
  <c r="P25412" i="3"/>
  <c r="P25413" i="3"/>
  <c r="P25414" i="3"/>
  <c r="P25415" i="3"/>
  <c r="P25416" i="3"/>
  <c r="P25417" i="3"/>
  <c r="P25418" i="3"/>
  <c r="P25419" i="3"/>
  <c r="P25420" i="3"/>
  <c r="P25421" i="3"/>
  <c r="P25422" i="3"/>
  <c r="P25423" i="3"/>
  <c r="P25424" i="3"/>
  <c r="P25425" i="3"/>
  <c r="P25426" i="3"/>
  <c r="P25427" i="3"/>
  <c r="P25428" i="3"/>
  <c r="P25429" i="3"/>
  <c r="P25430" i="3"/>
  <c r="P25431" i="3"/>
  <c r="P25432" i="3"/>
  <c r="P25433" i="3"/>
  <c r="P25434" i="3"/>
  <c r="P25435" i="3"/>
  <c r="P25436" i="3"/>
  <c r="P25437" i="3"/>
  <c r="P25438" i="3"/>
  <c r="P25439" i="3"/>
  <c r="P25440" i="3"/>
  <c r="P25441" i="3"/>
  <c r="P25442" i="3"/>
  <c r="P25443" i="3"/>
  <c r="P25444" i="3"/>
  <c r="P25445" i="3"/>
  <c r="P25446" i="3"/>
  <c r="P25447" i="3"/>
  <c r="P25448" i="3"/>
  <c r="P25449" i="3"/>
  <c r="P25450" i="3"/>
  <c r="P25451" i="3"/>
  <c r="P25452" i="3"/>
  <c r="P25453" i="3"/>
  <c r="P25454" i="3"/>
  <c r="P25455" i="3"/>
  <c r="P25456" i="3"/>
  <c r="P25457" i="3"/>
  <c r="P25458" i="3"/>
  <c r="P25459" i="3"/>
  <c r="P25460" i="3"/>
  <c r="P25461" i="3"/>
  <c r="P25462" i="3"/>
  <c r="P25463" i="3"/>
  <c r="P25464" i="3"/>
  <c r="P25465" i="3"/>
  <c r="P25466" i="3"/>
  <c r="P25467" i="3"/>
  <c r="P25468" i="3"/>
  <c r="P25469" i="3"/>
  <c r="P25470" i="3"/>
  <c r="P25471" i="3"/>
  <c r="P25472" i="3"/>
  <c r="P25473" i="3"/>
  <c r="P25474" i="3"/>
  <c r="P25475" i="3"/>
  <c r="P25476" i="3"/>
  <c r="P25477" i="3"/>
  <c r="P25478" i="3"/>
  <c r="P25479" i="3"/>
  <c r="P25480" i="3"/>
  <c r="P25481" i="3"/>
  <c r="P25482" i="3"/>
  <c r="P25483" i="3"/>
  <c r="P25484" i="3"/>
  <c r="P25485" i="3"/>
  <c r="P25486" i="3"/>
  <c r="P25487" i="3"/>
  <c r="P25488" i="3"/>
  <c r="P25489" i="3"/>
  <c r="P25490" i="3"/>
  <c r="P25491" i="3"/>
  <c r="P25492" i="3"/>
  <c r="P25493" i="3"/>
  <c r="P25494" i="3"/>
  <c r="P25495" i="3"/>
  <c r="P25496" i="3"/>
  <c r="P25497" i="3"/>
  <c r="P25498" i="3"/>
  <c r="P25499" i="3"/>
  <c r="P25500" i="3"/>
  <c r="P25501" i="3"/>
  <c r="P25502" i="3"/>
  <c r="P25503" i="3"/>
  <c r="P25504" i="3"/>
  <c r="P25505" i="3"/>
  <c r="P25506" i="3"/>
  <c r="P25507" i="3"/>
  <c r="P25508" i="3"/>
  <c r="P25509" i="3"/>
  <c r="P25510" i="3"/>
  <c r="P25511" i="3"/>
  <c r="P25512" i="3"/>
  <c r="P25513" i="3"/>
  <c r="P25514" i="3"/>
  <c r="P25515" i="3"/>
  <c r="P25516" i="3"/>
  <c r="P25517" i="3"/>
  <c r="P25518" i="3"/>
  <c r="P25519" i="3"/>
  <c r="P25520" i="3"/>
  <c r="P25521" i="3"/>
  <c r="P25522" i="3"/>
  <c r="P25523" i="3"/>
  <c r="P25524" i="3"/>
  <c r="P25525" i="3"/>
  <c r="P25526" i="3"/>
  <c r="P25527" i="3"/>
  <c r="P25528" i="3"/>
  <c r="P25529" i="3"/>
  <c r="P25530" i="3"/>
  <c r="P25531" i="3"/>
  <c r="P25532" i="3"/>
  <c r="P25533" i="3"/>
  <c r="P25534" i="3"/>
  <c r="P25535" i="3"/>
  <c r="P25536" i="3"/>
  <c r="P25537" i="3"/>
  <c r="P25538" i="3"/>
  <c r="P25539" i="3"/>
  <c r="P25540" i="3"/>
  <c r="P25541" i="3"/>
  <c r="P25542" i="3"/>
  <c r="P25543" i="3"/>
  <c r="P25544" i="3"/>
  <c r="P25545" i="3"/>
  <c r="P25546" i="3"/>
  <c r="P25547" i="3"/>
  <c r="P25548" i="3"/>
  <c r="P25549" i="3"/>
  <c r="P25550" i="3"/>
  <c r="P25551" i="3"/>
  <c r="P25552" i="3"/>
  <c r="P25553" i="3"/>
  <c r="P25554" i="3"/>
  <c r="P25555" i="3"/>
  <c r="P25556" i="3"/>
  <c r="P25557" i="3"/>
  <c r="P25558" i="3"/>
  <c r="P25559" i="3"/>
  <c r="P25560" i="3"/>
  <c r="P25561" i="3"/>
  <c r="P25562" i="3"/>
  <c r="P25563" i="3"/>
  <c r="P25564" i="3"/>
  <c r="P25565" i="3"/>
  <c r="P25566" i="3"/>
  <c r="P25567" i="3"/>
  <c r="P25568" i="3"/>
  <c r="P25569" i="3"/>
  <c r="P25570" i="3"/>
  <c r="P25571" i="3"/>
  <c r="P25572" i="3"/>
  <c r="P25573" i="3"/>
  <c r="P25574" i="3"/>
  <c r="P25575" i="3"/>
  <c r="P25576" i="3"/>
  <c r="P25577" i="3"/>
  <c r="P25578" i="3"/>
  <c r="P25579" i="3"/>
  <c r="P25580" i="3"/>
  <c r="P25581" i="3"/>
  <c r="P25582" i="3"/>
  <c r="P25583" i="3"/>
  <c r="P25584" i="3"/>
  <c r="P25585" i="3"/>
  <c r="P25586" i="3"/>
  <c r="P25587" i="3"/>
  <c r="P25588" i="3"/>
  <c r="P25589" i="3"/>
  <c r="P25590" i="3"/>
  <c r="P25591" i="3"/>
  <c r="P25592" i="3"/>
  <c r="P25593" i="3"/>
  <c r="P25594" i="3"/>
  <c r="P25595" i="3"/>
  <c r="P25596" i="3"/>
  <c r="P25597" i="3"/>
  <c r="P25598" i="3"/>
  <c r="P25599" i="3"/>
  <c r="P25600" i="3"/>
  <c r="P25601" i="3"/>
  <c r="P25602" i="3"/>
  <c r="P25603" i="3"/>
  <c r="P25604" i="3"/>
  <c r="P25605" i="3"/>
  <c r="P25606" i="3"/>
  <c r="P25607" i="3"/>
  <c r="P25608" i="3"/>
  <c r="P25609" i="3"/>
  <c r="P25610" i="3"/>
  <c r="P25611" i="3"/>
  <c r="P25612" i="3"/>
  <c r="P25613" i="3"/>
  <c r="P25614" i="3"/>
  <c r="P25615" i="3"/>
  <c r="P25616" i="3"/>
  <c r="P25617" i="3"/>
  <c r="P25618" i="3"/>
  <c r="P25619" i="3"/>
  <c r="P25620" i="3"/>
  <c r="P25621" i="3"/>
  <c r="P25622" i="3"/>
  <c r="P25623" i="3"/>
  <c r="P25624" i="3"/>
  <c r="P25625" i="3"/>
  <c r="P25626" i="3"/>
  <c r="P25627" i="3"/>
  <c r="P25628" i="3"/>
  <c r="P25629" i="3"/>
  <c r="P25630" i="3"/>
  <c r="P25631" i="3"/>
  <c r="P25632" i="3"/>
  <c r="P25633" i="3"/>
  <c r="P25634" i="3"/>
  <c r="P25635" i="3"/>
  <c r="P25636" i="3"/>
  <c r="P25637" i="3"/>
  <c r="P25638" i="3"/>
  <c r="P25639" i="3"/>
  <c r="P25640" i="3"/>
  <c r="P25641" i="3"/>
  <c r="P25642" i="3"/>
  <c r="P25643" i="3"/>
  <c r="P25644" i="3"/>
  <c r="P25645" i="3"/>
  <c r="P25646" i="3"/>
  <c r="P25647" i="3"/>
  <c r="P25648" i="3"/>
  <c r="P25649" i="3"/>
  <c r="P25650" i="3"/>
  <c r="P25651" i="3"/>
  <c r="P25652" i="3"/>
  <c r="P25653" i="3"/>
  <c r="P25654" i="3"/>
  <c r="P25655" i="3"/>
  <c r="P25656" i="3"/>
  <c r="P25657" i="3"/>
  <c r="P25658" i="3"/>
  <c r="P25659" i="3"/>
  <c r="P25660" i="3"/>
  <c r="P25661" i="3"/>
  <c r="P25662" i="3"/>
  <c r="P25663" i="3"/>
  <c r="P25664" i="3"/>
  <c r="P25665" i="3"/>
  <c r="P25666" i="3"/>
  <c r="P25667" i="3"/>
  <c r="P25668" i="3"/>
  <c r="P25669" i="3"/>
  <c r="P25670" i="3"/>
  <c r="P25671" i="3"/>
  <c r="P25672" i="3"/>
  <c r="P25673" i="3"/>
  <c r="P25674" i="3"/>
  <c r="P25675" i="3"/>
  <c r="P25676" i="3"/>
  <c r="P25677" i="3"/>
  <c r="P25678" i="3"/>
  <c r="P25679" i="3"/>
  <c r="P25680" i="3"/>
  <c r="P25681" i="3"/>
  <c r="P25682" i="3"/>
  <c r="P25683" i="3"/>
  <c r="P25684" i="3"/>
  <c r="P25685" i="3"/>
  <c r="P25686" i="3"/>
  <c r="P25687" i="3"/>
  <c r="P25688" i="3"/>
  <c r="P25689" i="3"/>
  <c r="P25690" i="3"/>
  <c r="P25691" i="3"/>
  <c r="P25692" i="3"/>
  <c r="P25693" i="3"/>
  <c r="P25694" i="3"/>
  <c r="P25695" i="3"/>
  <c r="P25696" i="3"/>
  <c r="P25697" i="3"/>
  <c r="P25698" i="3"/>
  <c r="P25699" i="3"/>
  <c r="P25700" i="3"/>
  <c r="P25701" i="3"/>
  <c r="P25702" i="3"/>
  <c r="P25703" i="3"/>
  <c r="P25704" i="3"/>
  <c r="P25705" i="3"/>
  <c r="P25706" i="3"/>
  <c r="P25707" i="3"/>
  <c r="P25708" i="3"/>
  <c r="P25709" i="3"/>
  <c r="P25710" i="3"/>
  <c r="P25711" i="3"/>
  <c r="P25712" i="3"/>
  <c r="P25713" i="3"/>
  <c r="P25714" i="3"/>
  <c r="P25715" i="3"/>
  <c r="P25716" i="3"/>
  <c r="P25717" i="3"/>
  <c r="P25718" i="3"/>
  <c r="P25719" i="3"/>
  <c r="P25720" i="3"/>
  <c r="P25721" i="3"/>
  <c r="P25722" i="3"/>
  <c r="P25723" i="3"/>
  <c r="P25724" i="3"/>
  <c r="P25725" i="3"/>
  <c r="P25726" i="3"/>
  <c r="P25727" i="3"/>
  <c r="P25728" i="3"/>
  <c r="P25729" i="3"/>
  <c r="P25730" i="3"/>
  <c r="P25731" i="3"/>
  <c r="P25732" i="3"/>
  <c r="P25733" i="3"/>
  <c r="P25734" i="3"/>
  <c r="P25735" i="3"/>
  <c r="P25736" i="3"/>
  <c r="P25737" i="3"/>
  <c r="P25738" i="3"/>
  <c r="P25739" i="3"/>
  <c r="P25740" i="3"/>
  <c r="P25741" i="3"/>
  <c r="P25742" i="3"/>
  <c r="P25743" i="3"/>
  <c r="P25744" i="3"/>
  <c r="P25745" i="3"/>
  <c r="P25746" i="3"/>
  <c r="P25747" i="3"/>
  <c r="P25748" i="3"/>
  <c r="P25749" i="3"/>
  <c r="P25750" i="3"/>
  <c r="P25751" i="3"/>
  <c r="P25752" i="3"/>
  <c r="P25753" i="3"/>
  <c r="P25754" i="3"/>
  <c r="P25755" i="3"/>
  <c r="P25756" i="3"/>
  <c r="P25757" i="3"/>
  <c r="P25758" i="3"/>
  <c r="P25759" i="3"/>
  <c r="P25760" i="3"/>
  <c r="P25761" i="3"/>
  <c r="P25762" i="3"/>
  <c r="P25763" i="3"/>
  <c r="P25764" i="3"/>
  <c r="P25765" i="3"/>
  <c r="P25766" i="3"/>
  <c r="P25767" i="3"/>
  <c r="P25768" i="3"/>
  <c r="P25769" i="3"/>
  <c r="P25770" i="3"/>
  <c r="P25771" i="3"/>
  <c r="P25772" i="3"/>
  <c r="P25773" i="3"/>
  <c r="P25774" i="3"/>
  <c r="P25775" i="3"/>
  <c r="P25776" i="3"/>
  <c r="P25777" i="3"/>
  <c r="P25778" i="3"/>
  <c r="P25779" i="3"/>
  <c r="P25780" i="3"/>
  <c r="P25781" i="3"/>
  <c r="P25782" i="3"/>
  <c r="P25783" i="3"/>
  <c r="P25784" i="3"/>
  <c r="P25785" i="3"/>
  <c r="P25786" i="3"/>
  <c r="P25787" i="3"/>
  <c r="P25788" i="3"/>
  <c r="P25789" i="3"/>
  <c r="P25790" i="3"/>
  <c r="P25791" i="3"/>
  <c r="P25792" i="3"/>
  <c r="P25793" i="3"/>
  <c r="P25794" i="3"/>
  <c r="P25795" i="3"/>
  <c r="P25796" i="3"/>
  <c r="P25797" i="3"/>
  <c r="P25798" i="3"/>
  <c r="P25799" i="3"/>
  <c r="P25800" i="3"/>
  <c r="P25801" i="3"/>
  <c r="P25802" i="3"/>
  <c r="P25803" i="3"/>
  <c r="P25804" i="3"/>
  <c r="P25805" i="3"/>
  <c r="P25806" i="3"/>
  <c r="P25807" i="3"/>
  <c r="P25808" i="3"/>
  <c r="P25809" i="3"/>
  <c r="P25810" i="3"/>
  <c r="P25811" i="3"/>
  <c r="P25812" i="3"/>
  <c r="P25813" i="3"/>
  <c r="P25814" i="3"/>
  <c r="P25815" i="3"/>
  <c r="P25816" i="3"/>
  <c r="P25817" i="3"/>
  <c r="P25818" i="3"/>
  <c r="P25819" i="3"/>
  <c r="P25820" i="3"/>
  <c r="P25821" i="3"/>
  <c r="P25822" i="3"/>
  <c r="P25823" i="3"/>
  <c r="P25824" i="3"/>
  <c r="P25825" i="3"/>
  <c r="P25826" i="3"/>
  <c r="P25827" i="3"/>
  <c r="P25828" i="3"/>
  <c r="P25829" i="3"/>
  <c r="P25830" i="3"/>
  <c r="P25831" i="3"/>
  <c r="P25832" i="3"/>
  <c r="P25833" i="3"/>
  <c r="P25834" i="3"/>
  <c r="P25835" i="3"/>
  <c r="P25836" i="3"/>
  <c r="P25837" i="3"/>
  <c r="P25838" i="3"/>
  <c r="P25839" i="3"/>
  <c r="P25840" i="3"/>
  <c r="P25841" i="3"/>
  <c r="P25842" i="3"/>
  <c r="P25843" i="3"/>
  <c r="P25844" i="3"/>
  <c r="P25845" i="3"/>
  <c r="P25846" i="3"/>
  <c r="P25847" i="3"/>
  <c r="P25848" i="3"/>
  <c r="P25849" i="3"/>
  <c r="P25850" i="3"/>
  <c r="P25851" i="3"/>
  <c r="P25852" i="3"/>
  <c r="P25853" i="3"/>
  <c r="P25854" i="3"/>
  <c r="P25855" i="3"/>
  <c r="P25856" i="3"/>
  <c r="P25857" i="3"/>
  <c r="P25858" i="3"/>
  <c r="P25859" i="3"/>
  <c r="P25860" i="3"/>
  <c r="P25861" i="3"/>
  <c r="P25862" i="3"/>
  <c r="P25863" i="3"/>
  <c r="P25864" i="3"/>
  <c r="P25865" i="3"/>
  <c r="P25866" i="3"/>
  <c r="P25867" i="3"/>
  <c r="P25868" i="3"/>
  <c r="P25869" i="3"/>
  <c r="P25870" i="3"/>
  <c r="P25871" i="3"/>
  <c r="P25872" i="3"/>
  <c r="P25873" i="3"/>
  <c r="P25874" i="3"/>
  <c r="P25875" i="3"/>
  <c r="P25876" i="3"/>
  <c r="P25877" i="3"/>
  <c r="P25878" i="3"/>
  <c r="P25879" i="3"/>
  <c r="P25880" i="3"/>
  <c r="P25881" i="3"/>
  <c r="P25882" i="3"/>
  <c r="P25883" i="3"/>
  <c r="P25884" i="3"/>
  <c r="P25885" i="3"/>
  <c r="P25886" i="3"/>
  <c r="P25887" i="3"/>
  <c r="P25888" i="3"/>
  <c r="P25889" i="3"/>
  <c r="P25890" i="3"/>
  <c r="P25891" i="3"/>
  <c r="P25892" i="3"/>
  <c r="P25893" i="3"/>
  <c r="P25894" i="3"/>
  <c r="P25895" i="3"/>
  <c r="P25896" i="3"/>
  <c r="P25897" i="3"/>
  <c r="P25898" i="3"/>
  <c r="P25899" i="3"/>
  <c r="P25900" i="3"/>
  <c r="P25901" i="3"/>
  <c r="P25902" i="3"/>
  <c r="P25903" i="3"/>
  <c r="P25904" i="3"/>
  <c r="P25905" i="3"/>
  <c r="P25906" i="3"/>
  <c r="P25907" i="3"/>
  <c r="P25908" i="3"/>
  <c r="P25909" i="3"/>
  <c r="P25910" i="3"/>
  <c r="P25911" i="3"/>
  <c r="P25912" i="3"/>
  <c r="P25913" i="3"/>
  <c r="P25914" i="3"/>
  <c r="P25915" i="3"/>
  <c r="P25916" i="3"/>
  <c r="P25917" i="3"/>
  <c r="P25918" i="3"/>
  <c r="P25919" i="3"/>
  <c r="P25920" i="3"/>
  <c r="P25921" i="3"/>
  <c r="P25922" i="3"/>
  <c r="P25923" i="3"/>
  <c r="P25924" i="3"/>
  <c r="P25925" i="3"/>
  <c r="P25926" i="3"/>
  <c r="P25927" i="3"/>
  <c r="P25928" i="3"/>
  <c r="P25929" i="3"/>
  <c r="P25930" i="3"/>
  <c r="P25931" i="3"/>
  <c r="P25932" i="3"/>
  <c r="P25933" i="3"/>
  <c r="P25934" i="3"/>
  <c r="P25935" i="3"/>
  <c r="P25936" i="3"/>
  <c r="P25937" i="3"/>
  <c r="P25938" i="3"/>
  <c r="P25939" i="3"/>
  <c r="P25940" i="3"/>
  <c r="P25941" i="3"/>
  <c r="P25942" i="3"/>
  <c r="P25943" i="3"/>
  <c r="P25944" i="3"/>
  <c r="P25945" i="3"/>
  <c r="P25946" i="3"/>
  <c r="P25947" i="3"/>
  <c r="P25948" i="3"/>
  <c r="P25949" i="3"/>
  <c r="P25950" i="3"/>
  <c r="P25951" i="3"/>
  <c r="P25952" i="3"/>
  <c r="P25953" i="3"/>
  <c r="P25954" i="3"/>
  <c r="P25955" i="3"/>
  <c r="P25956" i="3"/>
  <c r="P25957" i="3"/>
  <c r="P25958" i="3"/>
  <c r="P25959" i="3"/>
  <c r="P25960" i="3"/>
  <c r="P25961" i="3"/>
  <c r="P25962" i="3"/>
  <c r="P25963" i="3"/>
  <c r="P25964" i="3"/>
  <c r="P25965" i="3"/>
  <c r="P25966" i="3"/>
  <c r="P25967" i="3"/>
  <c r="P25968" i="3"/>
  <c r="P25969" i="3"/>
  <c r="P25970" i="3"/>
  <c r="P25971" i="3"/>
  <c r="P25972" i="3"/>
  <c r="P25973" i="3"/>
  <c r="P25974" i="3"/>
  <c r="P25975" i="3"/>
  <c r="P25976" i="3"/>
  <c r="P25977" i="3"/>
  <c r="P25978" i="3"/>
  <c r="P25979" i="3"/>
  <c r="P25980" i="3"/>
  <c r="P25981" i="3"/>
  <c r="P25982" i="3"/>
  <c r="P25983" i="3"/>
  <c r="P25984" i="3"/>
  <c r="P25985" i="3"/>
  <c r="P25986" i="3"/>
  <c r="P25987" i="3"/>
  <c r="P25988" i="3"/>
  <c r="P25989" i="3"/>
  <c r="P25990" i="3"/>
  <c r="P25991" i="3"/>
  <c r="P25992" i="3"/>
  <c r="P25993" i="3"/>
  <c r="P25994" i="3"/>
  <c r="P25995" i="3"/>
  <c r="P25996" i="3"/>
  <c r="P25997" i="3"/>
  <c r="P25998" i="3"/>
  <c r="P25999" i="3"/>
  <c r="P26000" i="3"/>
  <c r="P26001" i="3"/>
  <c r="P26002" i="3"/>
  <c r="P26003" i="3"/>
  <c r="P26004" i="3"/>
  <c r="P26005" i="3"/>
  <c r="P26006" i="3"/>
  <c r="P26007" i="3"/>
  <c r="P26008" i="3"/>
  <c r="P26009" i="3"/>
  <c r="P26010" i="3"/>
  <c r="P26011" i="3"/>
  <c r="P26012" i="3"/>
  <c r="P26013" i="3"/>
  <c r="P26014" i="3"/>
  <c r="P26015" i="3"/>
  <c r="P26016" i="3"/>
  <c r="P26017" i="3"/>
  <c r="P26018" i="3"/>
  <c r="P26019" i="3"/>
  <c r="P26020" i="3"/>
  <c r="P26021" i="3"/>
  <c r="P26022" i="3"/>
  <c r="P26023" i="3"/>
  <c r="P26024" i="3"/>
  <c r="P26025" i="3"/>
  <c r="P26026" i="3"/>
  <c r="P26027" i="3"/>
  <c r="P26028" i="3"/>
  <c r="P26029" i="3"/>
  <c r="P26030" i="3"/>
  <c r="P26031" i="3"/>
  <c r="P26032" i="3"/>
  <c r="P26033" i="3"/>
  <c r="P26034" i="3"/>
  <c r="P26035" i="3"/>
  <c r="P26036" i="3"/>
  <c r="P26037" i="3"/>
  <c r="P26038" i="3"/>
  <c r="P26039" i="3"/>
  <c r="P26040" i="3"/>
  <c r="P26041" i="3"/>
  <c r="P26042" i="3"/>
  <c r="P26043" i="3"/>
  <c r="P26044" i="3"/>
  <c r="P26045" i="3"/>
  <c r="P26046" i="3"/>
  <c r="P26047" i="3"/>
  <c r="P26048" i="3"/>
  <c r="P26049" i="3"/>
  <c r="P26050" i="3"/>
  <c r="P26051" i="3"/>
  <c r="P26052" i="3"/>
  <c r="P26053" i="3"/>
  <c r="P26054" i="3"/>
  <c r="P26055" i="3"/>
  <c r="P26056" i="3"/>
  <c r="P26057" i="3"/>
  <c r="P26058" i="3"/>
  <c r="P26059" i="3"/>
  <c r="P26060" i="3"/>
  <c r="P26061" i="3"/>
  <c r="P26062" i="3"/>
  <c r="P26063" i="3"/>
  <c r="P26064" i="3"/>
  <c r="P26065" i="3"/>
  <c r="P26066" i="3"/>
  <c r="P26067" i="3"/>
  <c r="P26068" i="3"/>
  <c r="P26069" i="3"/>
  <c r="P26070" i="3"/>
  <c r="P26071" i="3"/>
  <c r="P26072" i="3"/>
  <c r="P26073" i="3"/>
  <c r="P26074" i="3"/>
  <c r="P26075" i="3"/>
  <c r="P26076" i="3"/>
  <c r="P26077" i="3"/>
  <c r="P26078" i="3"/>
  <c r="P26079" i="3"/>
  <c r="P26080" i="3"/>
  <c r="P26081" i="3"/>
  <c r="P26082" i="3"/>
  <c r="P26083" i="3"/>
  <c r="P26084" i="3"/>
  <c r="P26085" i="3"/>
  <c r="P26086" i="3"/>
  <c r="P26087" i="3"/>
  <c r="P26088" i="3"/>
  <c r="P26089" i="3"/>
  <c r="P26090" i="3"/>
  <c r="P26091" i="3"/>
  <c r="P26092" i="3"/>
  <c r="P26093" i="3"/>
  <c r="P26094" i="3"/>
  <c r="P26095" i="3"/>
  <c r="P26096" i="3"/>
  <c r="P26097" i="3"/>
  <c r="P26098" i="3"/>
  <c r="P26099" i="3"/>
  <c r="P26100" i="3"/>
  <c r="P26101" i="3"/>
  <c r="P26102" i="3"/>
  <c r="P26103" i="3"/>
  <c r="P26104" i="3"/>
  <c r="P26105" i="3"/>
  <c r="P26106" i="3"/>
  <c r="P26107" i="3"/>
  <c r="P26108" i="3"/>
  <c r="P26109" i="3"/>
  <c r="P26110" i="3"/>
  <c r="P26111" i="3"/>
  <c r="P26112" i="3"/>
  <c r="P26113" i="3"/>
  <c r="P26114" i="3"/>
  <c r="P26115" i="3"/>
  <c r="P26116" i="3"/>
  <c r="P26117" i="3"/>
  <c r="P26118" i="3"/>
  <c r="P26119" i="3"/>
  <c r="P26120" i="3"/>
  <c r="P26121" i="3"/>
  <c r="P26122" i="3"/>
  <c r="P26123" i="3"/>
  <c r="P26124" i="3"/>
  <c r="P26125" i="3"/>
  <c r="P26126" i="3"/>
  <c r="P26127" i="3"/>
  <c r="P26128" i="3"/>
  <c r="P26129" i="3"/>
  <c r="P26130" i="3"/>
  <c r="P26131" i="3"/>
  <c r="P26132" i="3"/>
  <c r="P26133" i="3"/>
  <c r="P26134" i="3"/>
  <c r="P26135" i="3"/>
  <c r="P26136" i="3"/>
  <c r="P26137" i="3"/>
  <c r="P26138" i="3"/>
  <c r="P26139" i="3"/>
  <c r="P26140" i="3"/>
  <c r="P26141" i="3"/>
  <c r="P26142" i="3"/>
  <c r="P26143" i="3"/>
  <c r="P26144" i="3"/>
  <c r="P26145" i="3"/>
  <c r="P26146" i="3"/>
  <c r="P26147" i="3"/>
  <c r="P26148" i="3"/>
  <c r="P26149" i="3"/>
  <c r="P26150" i="3"/>
  <c r="P26151" i="3"/>
  <c r="P26152" i="3"/>
  <c r="P26153" i="3"/>
  <c r="P26154" i="3"/>
  <c r="P26155" i="3"/>
  <c r="P26156" i="3"/>
  <c r="P26157" i="3"/>
  <c r="P26158" i="3"/>
  <c r="P26159" i="3"/>
  <c r="P26160" i="3"/>
  <c r="P26161" i="3"/>
  <c r="P26162" i="3"/>
  <c r="P26163" i="3"/>
  <c r="P26164" i="3"/>
  <c r="P26165" i="3"/>
  <c r="P26166" i="3"/>
  <c r="P26167" i="3"/>
  <c r="P26168" i="3"/>
  <c r="P26169" i="3"/>
  <c r="P26170" i="3"/>
  <c r="P26171" i="3"/>
  <c r="P26172" i="3"/>
  <c r="P26173" i="3"/>
  <c r="P26174" i="3"/>
  <c r="P26175" i="3"/>
  <c r="P26176" i="3"/>
  <c r="P26177" i="3"/>
  <c r="P26178" i="3"/>
  <c r="P26179" i="3"/>
  <c r="P26180" i="3"/>
  <c r="P26181" i="3"/>
  <c r="P26182" i="3"/>
  <c r="P26183" i="3"/>
  <c r="P26184" i="3"/>
  <c r="P26185" i="3"/>
  <c r="P26186" i="3"/>
  <c r="P26187" i="3"/>
  <c r="P26188" i="3"/>
  <c r="P26189" i="3"/>
  <c r="P26190" i="3"/>
  <c r="P26191" i="3"/>
  <c r="P26192" i="3"/>
  <c r="P26193" i="3"/>
  <c r="P26194" i="3"/>
  <c r="P26195" i="3"/>
  <c r="P26196" i="3"/>
  <c r="P26197" i="3"/>
  <c r="P26198" i="3"/>
  <c r="P26199" i="3"/>
  <c r="P26200" i="3"/>
  <c r="P26201" i="3"/>
  <c r="P26202" i="3"/>
  <c r="P26203" i="3"/>
  <c r="P26204" i="3"/>
  <c r="P26205" i="3"/>
  <c r="P26206" i="3"/>
  <c r="P26207" i="3"/>
  <c r="P26208" i="3"/>
  <c r="P26209" i="3"/>
  <c r="P26210" i="3"/>
  <c r="P26211" i="3"/>
  <c r="P26212" i="3"/>
  <c r="P26213" i="3"/>
  <c r="P26214" i="3"/>
  <c r="P26215" i="3"/>
  <c r="P26216" i="3"/>
  <c r="P26217" i="3"/>
  <c r="P26218" i="3"/>
  <c r="P26219" i="3"/>
  <c r="P26220" i="3"/>
  <c r="P26221" i="3"/>
  <c r="P26222" i="3"/>
  <c r="P26223" i="3"/>
  <c r="P26224" i="3"/>
  <c r="P26225" i="3"/>
  <c r="P26226" i="3"/>
  <c r="P26227" i="3"/>
  <c r="P26228" i="3"/>
  <c r="P26229" i="3"/>
  <c r="P26230" i="3"/>
  <c r="P26231" i="3"/>
  <c r="P26232" i="3"/>
  <c r="P26233" i="3"/>
  <c r="P26234" i="3"/>
  <c r="P26235" i="3"/>
  <c r="P26236" i="3"/>
  <c r="P26237" i="3"/>
  <c r="P26238" i="3"/>
  <c r="P26239" i="3"/>
  <c r="P26240" i="3"/>
  <c r="P26241" i="3"/>
  <c r="P26242" i="3"/>
  <c r="P26243" i="3"/>
  <c r="P26244" i="3"/>
  <c r="P26245" i="3"/>
  <c r="P26246" i="3"/>
  <c r="P26247" i="3"/>
  <c r="P26248" i="3"/>
  <c r="P26249" i="3"/>
  <c r="P26250" i="3"/>
  <c r="P26251" i="3"/>
  <c r="P26252" i="3"/>
  <c r="P26253" i="3"/>
  <c r="P26254" i="3"/>
  <c r="P26255" i="3"/>
  <c r="P26256" i="3"/>
  <c r="P26257" i="3"/>
  <c r="P26258" i="3"/>
  <c r="P26259" i="3"/>
  <c r="P26260" i="3"/>
  <c r="P26261" i="3"/>
  <c r="P26262" i="3"/>
  <c r="P26263" i="3"/>
  <c r="P26264" i="3"/>
  <c r="P26265" i="3"/>
  <c r="P26266" i="3"/>
  <c r="P26267" i="3"/>
  <c r="P26268" i="3"/>
  <c r="P26269" i="3"/>
  <c r="P26270" i="3"/>
  <c r="P26271" i="3"/>
  <c r="P26272" i="3"/>
  <c r="P26273" i="3"/>
  <c r="P26274" i="3"/>
  <c r="P26275" i="3"/>
  <c r="P26276" i="3"/>
  <c r="P26277" i="3"/>
  <c r="P26278" i="3"/>
  <c r="P26279" i="3"/>
  <c r="P26280" i="3"/>
  <c r="P26281" i="3"/>
  <c r="P26282" i="3"/>
  <c r="P26283" i="3"/>
  <c r="P26284" i="3"/>
  <c r="P26285" i="3"/>
  <c r="P26286" i="3"/>
  <c r="P26287" i="3"/>
  <c r="P26288" i="3"/>
  <c r="P26289" i="3"/>
  <c r="P26290" i="3"/>
  <c r="P26291" i="3"/>
  <c r="P26292" i="3"/>
  <c r="P26293" i="3"/>
  <c r="P26294" i="3"/>
  <c r="P26295" i="3"/>
  <c r="P26296" i="3"/>
  <c r="P26297" i="3"/>
  <c r="P26298" i="3"/>
  <c r="P26299" i="3"/>
  <c r="P26300" i="3"/>
  <c r="P26301" i="3"/>
  <c r="P26302" i="3"/>
  <c r="P26303" i="3"/>
  <c r="P26304" i="3"/>
  <c r="P26305" i="3"/>
  <c r="P26306" i="3"/>
  <c r="P26307" i="3"/>
  <c r="P26308" i="3"/>
  <c r="P26309" i="3"/>
  <c r="P26310" i="3"/>
  <c r="P26311" i="3"/>
  <c r="P26312" i="3"/>
  <c r="P26313" i="3"/>
  <c r="P26314" i="3"/>
  <c r="P26315" i="3"/>
  <c r="P26316" i="3"/>
  <c r="P26317" i="3"/>
  <c r="P26318" i="3"/>
  <c r="P26319" i="3"/>
  <c r="P26320" i="3"/>
  <c r="P26321" i="3"/>
  <c r="P26322" i="3"/>
  <c r="P26323" i="3"/>
  <c r="P26324" i="3"/>
  <c r="P26325" i="3"/>
  <c r="P26326" i="3"/>
  <c r="P26327" i="3"/>
  <c r="P26328" i="3"/>
  <c r="P26329" i="3"/>
  <c r="P26330" i="3"/>
  <c r="P26331" i="3"/>
  <c r="P26332" i="3"/>
  <c r="P26333" i="3"/>
  <c r="P26334" i="3"/>
  <c r="P26335" i="3"/>
  <c r="P26336" i="3"/>
  <c r="P26337" i="3"/>
  <c r="P26338" i="3"/>
  <c r="P26339" i="3"/>
  <c r="P26340" i="3"/>
  <c r="P26341" i="3"/>
  <c r="P26342" i="3"/>
  <c r="P26343" i="3"/>
  <c r="P26344" i="3"/>
  <c r="P26345" i="3"/>
  <c r="P26346" i="3"/>
  <c r="P26347" i="3"/>
  <c r="P26348" i="3"/>
  <c r="P26349" i="3"/>
  <c r="P26350" i="3"/>
  <c r="P26351" i="3"/>
  <c r="P26352" i="3"/>
  <c r="P26353" i="3"/>
  <c r="P26354" i="3"/>
  <c r="P26355" i="3"/>
  <c r="P26356" i="3"/>
  <c r="P26357" i="3"/>
  <c r="P26358" i="3"/>
  <c r="P26359" i="3"/>
  <c r="P26360" i="3"/>
  <c r="P26361" i="3"/>
  <c r="P26362" i="3"/>
  <c r="P26363" i="3"/>
  <c r="P26364" i="3"/>
  <c r="P26365" i="3"/>
  <c r="P26366" i="3"/>
  <c r="P26367" i="3"/>
  <c r="P26368" i="3"/>
  <c r="P26369" i="3"/>
  <c r="P26370" i="3"/>
  <c r="P26371" i="3"/>
  <c r="P26372" i="3"/>
  <c r="P26373" i="3"/>
  <c r="P26374" i="3"/>
  <c r="P26375" i="3"/>
  <c r="P26376" i="3"/>
  <c r="P26377" i="3"/>
  <c r="P26378" i="3"/>
  <c r="P26379" i="3"/>
  <c r="P26380" i="3"/>
  <c r="P26381" i="3"/>
  <c r="P26382" i="3"/>
  <c r="P26383" i="3"/>
  <c r="P26384" i="3"/>
  <c r="P26385" i="3"/>
  <c r="P26386" i="3"/>
  <c r="P26387" i="3"/>
  <c r="P26388" i="3"/>
  <c r="P26389" i="3"/>
  <c r="P26390" i="3"/>
  <c r="P26391" i="3"/>
  <c r="P26392" i="3"/>
  <c r="P26393" i="3"/>
  <c r="P26394" i="3"/>
  <c r="P26395" i="3"/>
  <c r="P26396" i="3"/>
  <c r="P26397" i="3"/>
  <c r="P26398" i="3"/>
  <c r="P26399" i="3"/>
  <c r="P26400" i="3"/>
  <c r="P26401" i="3"/>
  <c r="P26402" i="3"/>
  <c r="P26403" i="3"/>
  <c r="P26404" i="3"/>
  <c r="P26405" i="3"/>
  <c r="P26406" i="3"/>
  <c r="P26407" i="3"/>
  <c r="P26408" i="3"/>
  <c r="P26409" i="3"/>
  <c r="P26410" i="3"/>
  <c r="P26411" i="3"/>
  <c r="P26412" i="3"/>
  <c r="P26413" i="3"/>
  <c r="P26414" i="3"/>
  <c r="P26415" i="3"/>
  <c r="P26416" i="3"/>
  <c r="P26417" i="3"/>
  <c r="P26418" i="3"/>
  <c r="P26419" i="3"/>
  <c r="P26420" i="3"/>
  <c r="P26421" i="3"/>
  <c r="P26422" i="3"/>
  <c r="P26423" i="3"/>
  <c r="P26424" i="3"/>
  <c r="P26425" i="3"/>
  <c r="P26426" i="3"/>
  <c r="P26427" i="3"/>
  <c r="P26428" i="3"/>
  <c r="P26429" i="3"/>
  <c r="P26430" i="3"/>
  <c r="P26431" i="3"/>
  <c r="P26432" i="3"/>
  <c r="P26433" i="3"/>
  <c r="P26434" i="3"/>
  <c r="P26435" i="3"/>
  <c r="P26436" i="3"/>
  <c r="P26437" i="3"/>
  <c r="P26438" i="3"/>
  <c r="P26439" i="3"/>
  <c r="P26440" i="3"/>
  <c r="P26441" i="3"/>
  <c r="P26442" i="3"/>
  <c r="P26443" i="3"/>
  <c r="P26444" i="3"/>
  <c r="P26445" i="3"/>
  <c r="P26446" i="3"/>
  <c r="P26447" i="3"/>
  <c r="P26448" i="3"/>
  <c r="P26449" i="3"/>
  <c r="P26450" i="3"/>
  <c r="P26451" i="3"/>
  <c r="P26452" i="3"/>
  <c r="P26453" i="3"/>
  <c r="P26454" i="3"/>
  <c r="P26455" i="3"/>
  <c r="P26456" i="3"/>
  <c r="P26457" i="3"/>
  <c r="P26458" i="3"/>
  <c r="P26459" i="3"/>
  <c r="P26460" i="3"/>
  <c r="P26461" i="3"/>
  <c r="P26462" i="3"/>
  <c r="P26463" i="3"/>
  <c r="P26464" i="3"/>
  <c r="P26465" i="3"/>
  <c r="P26466" i="3"/>
  <c r="P26467" i="3"/>
  <c r="P26468" i="3"/>
  <c r="P26469" i="3"/>
  <c r="P26470" i="3"/>
  <c r="P26471" i="3"/>
  <c r="P26472" i="3"/>
  <c r="P26473" i="3"/>
  <c r="P26474" i="3"/>
  <c r="P26475" i="3"/>
  <c r="P26476" i="3"/>
  <c r="P26477" i="3"/>
  <c r="P26478" i="3"/>
  <c r="P26479" i="3"/>
  <c r="P26480" i="3"/>
  <c r="P26481" i="3"/>
  <c r="P26482" i="3"/>
  <c r="P26483" i="3"/>
  <c r="P26484" i="3"/>
  <c r="P26485" i="3"/>
  <c r="P26486" i="3"/>
  <c r="P26487" i="3"/>
  <c r="P26488" i="3"/>
  <c r="P26489" i="3"/>
  <c r="P26490" i="3"/>
  <c r="P26491" i="3"/>
  <c r="P26492" i="3"/>
  <c r="P26493" i="3"/>
  <c r="P26494" i="3"/>
  <c r="P26495" i="3"/>
  <c r="P26496" i="3"/>
  <c r="P26497" i="3"/>
  <c r="P26498" i="3"/>
  <c r="P26499" i="3"/>
  <c r="P26500" i="3"/>
  <c r="P26501" i="3"/>
  <c r="P26502" i="3"/>
  <c r="P26503" i="3"/>
  <c r="P26504" i="3"/>
  <c r="P26505" i="3"/>
  <c r="P26506" i="3"/>
  <c r="P26507" i="3"/>
  <c r="P26508" i="3"/>
  <c r="P26509" i="3"/>
  <c r="P26510" i="3"/>
  <c r="P26511" i="3"/>
  <c r="P26512" i="3"/>
  <c r="P26513" i="3"/>
  <c r="P26514" i="3"/>
  <c r="P26515" i="3"/>
  <c r="P26516" i="3"/>
  <c r="P26517" i="3"/>
  <c r="P26518" i="3"/>
  <c r="P26519" i="3"/>
  <c r="P26520" i="3"/>
  <c r="P26521" i="3"/>
  <c r="P26522" i="3"/>
  <c r="P26523" i="3"/>
  <c r="P26524" i="3"/>
  <c r="P26525" i="3"/>
  <c r="P26526" i="3"/>
  <c r="P26527" i="3"/>
  <c r="P26528" i="3"/>
  <c r="P26529" i="3"/>
  <c r="P26530" i="3"/>
  <c r="P26531" i="3"/>
  <c r="P26532" i="3"/>
  <c r="P26533" i="3"/>
  <c r="P26534" i="3"/>
  <c r="P26535" i="3"/>
  <c r="P26536" i="3"/>
  <c r="P26537" i="3"/>
  <c r="P26538" i="3"/>
  <c r="P26539" i="3"/>
  <c r="P26540" i="3"/>
  <c r="P26541" i="3"/>
  <c r="P26542" i="3"/>
  <c r="P26543" i="3"/>
  <c r="P26544" i="3"/>
  <c r="P26545" i="3"/>
  <c r="P26546" i="3"/>
  <c r="P26547" i="3"/>
  <c r="P26548" i="3"/>
  <c r="P26549" i="3"/>
  <c r="P26550" i="3"/>
  <c r="P26551" i="3"/>
  <c r="P26552" i="3"/>
  <c r="P26553" i="3"/>
  <c r="P26554" i="3"/>
  <c r="P26555" i="3"/>
  <c r="P26556" i="3"/>
  <c r="P26557" i="3"/>
  <c r="P26558" i="3"/>
  <c r="P26559" i="3"/>
  <c r="P26560" i="3"/>
  <c r="P26561" i="3"/>
  <c r="P26562" i="3"/>
  <c r="P26563" i="3"/>
  <c r="P26564" i="3"/>
  <c r="P26565" i="3"/>
  <c r="P26566" i="3"/>
  <c r="P26567" i="3"/>
  <c r="P26568" i="3"/>
  <c r="P26569" i="3"/>
  <c r="P26570" i="3"/>
  <c r="P26571" i="3"/>
  <c r="P26572" i="3"/>
  <c r="P26573" i="3"/>
  <c r="P26574" i="3"/>
  <c r="P26575" i="3"/>
  <c r="P26576" i="3"/>
  <c r="P26577" i="3"/>
  <c r="P26578" i="3"/>
  <c r="P26579" i="3"/>
  <c r="P26580" i="3"/>
  <c r="P26581" i="3"/>
  <c r="P26582" i="3"/>
  <c r="P26583" i="3"/>
  <c r="P26584" i="3"/>
  <c r="P26585" i="3"/>
  <c r="P26586" i="3"/>
  <c r="P26587" i="3"/>
  <c r="P26588" i="3"/>
  <c r="P26589" i="3"/>
  <c r="P26590" i="3"/>
  <c r="P26591" i="3"/>
  <c r="P26592" i="3"/>
  <c r="P26593" i="3"/>
  <c r="P26594" i="3"/>
  <c r="P26595" i="3"/>
  <c r="P26596" i="3"/>
  <c r="P26597" i="3"/>
  <c r="P26598" i="3"/>
  <c r="P26599" i="3"/>
  <c r="P26600" i="3"/>
  <c r="P26601" i="3"/>
  <c r="P26602" i="3"/>
  <c r="P26603" i="3"/>
  <c r="P26604" i="3"/>
  <c r="P26605" i="3"/>
  <c r="P26606" i="3"/>
  <c r="P26607" i="3"/>
  <c r="P26608" i="3"/>
  <c r="P26609" i="3"/>
  <c r="P26610" i="3"/>
  <c r="P26611" i="3"/>
  <c r="P26612" i="3"/>
  <c r="P26613" i="3"/>
  <c r="P26614" i="3"/>
  <c r="P26615" i="3"/>
  <c r="P26616" i="3"/>
  <c r="P26617" i="3"/>
  <c r="P26618" i="3"/>
  <c r="P26619" i="3"/>
  <c r="P26620" i="3"/>
  <c r="P26621" i="3"/>
  <c r="P26622" i="3"/>
  <c r="P26623" i="3"/>
  <c r="P26624" i="3"/>
  <c r="P26625" i="3"/>
  <c r="P26626" i="3"/>
  <c r="P26627" i="3"/>
  <c r="P26628" i="3"/>
  <c r="P26629" i="3"/>
  <c r="P26630" i="3"/>
  <c r="P26631" i="3"/>
  <c r="P26632" i="3"/>
  <c r="P26633" i="3"/>
  <c r="P26634" i="3"/>
  <c r="P26635" i="3"/>
  <c r="P26636" i="3"/>
  <c r="P26637" i="3"/>
  <c r="P26638" i="3"/>
  <c r="P26639" i="3"/>
  <c r="P26640" i="3"/>
  <c r="P26641" i="3"/>
  <c r="P26642" i="3"/>
  <c r="P26643" i="3"/>
  <c r="P26644" i="3"/>
  <c r="P26645" i="3"/>
  <c r="P26646" i="3"/>
  <c r="P26647" i="3"/>
  <c r="P26648" i="3"/>
  <c r="P26649" i="3"/>
  <c r="P26650" i="3"/>
  <c r="P26651" i="3"/>
  <c r="P26652" i="3"/>
  <c r="P26653" i="3"/>
  <c r="P26654" i="3"/>
  <c r="P26655" i="3"/>
  <c r="P26656" i="3"/>
  <c r="P26657" i="3"/>
  <c r="P26658" i="3"/>
  <c r="P26659" i="3"/>
  <c r="P26660" i="3"/>
  <c r="P26661" i="3"/>
  <c r="P26662" i="3"/>
  <c r="P26663" i="3"/>
  <c r="P26664" i="3"/>
  <c r="P26665" i="3"/>
  <c r="P26666" i="3"/>
  <c r="P26667" i="3"/>
  <c r="P26668" i="3"/>
  <c r="P26669" i="3"/>
  <c r="P26670" i="3"/>
  <c r="P26671" i="3"/>
  <c r="P26672" i="3"/>
  <c r="P26673" i="3"/>
  <c r="P26674" i="3"/>
  <c r="P26675" i="3"/>
  <c r="P26676" i="3"/>
  <c r="P26677" i="3"/>
  <c r="P26678" i="3"/>
  <c r="P26679" i="3"/>
  <c r="P26680" i="3"/>
  <c r="P26681" i="3"/>
  <c r="P26682" i="3"/>
  <c r="P26683" i="3"/>
  <c r="P26684" i="3"/>
  <c r="P26685" i="3"/>
  <c r="P26686" i="3"/>
  <c r="P26687" i="3"/>
  <c r="P26688" i="3"/>
  <c r="P26689" i="3"/>
  <c r="P26690" i="3"/>
  <c r="P26691" i="3"/>
  <c r="P26692" i="3"/>
  <c r="P26693" i="3"/>
  <c r="P26694" i="3"/>
  <c r="P26695" i="3"/>
  <c r="P26696" i="3"/>
  <c r="P26697" i="3"/>
  <c r="P26698" i="3"/>
  <c r="P26699" i="3"/>
  <c r="P26700" i="3"/>
  <c r="P26701" i="3"/>
  <c r="P26702" i="3"/>
  <c r="P26703" i="3"/>
  <c r="P26704" i="3"/>
  <c r="P26705" i="3"/>
  <c r="P26706" i="3"/>
  <c r="P26707" i="3"/>
  <c r="P26708" i="3"/>
  <c r="P26709" i="3"/>
  <c r="P26710" i="3"/>
  <c r="P26711" i="3"/>
  <c r="P26712" i="3"/>
  <c r="P26713" i="3"/>
  <c r="P26714" i="3"/>
  <c r="P26715" i="3"/>
  <c r="P26716" i="3"/>
  <c r="P26717" i="3"/>
  <c r="P26718" i="3"/>
  <c r="P26719" i="3"/>
  <c r="P26720" i="3"/>
  <c r="P26721" i="3"/>
  <c r="P26722" i="3"/>
  <c r="P26723" i="3"/>
  <c r="P26724" i="3"/>
  <c r="P26725" i="3"/>
  <c r="P26726" i="3"/>
  <c r="P26727" i="3"/>
  <c r="P26728" i="3"/>
  <c r="P26729" i="3"/>
  <c r="P26730" i="3"/>
  <c r="P26731" i="3"/>
  <c r="P26732" i="3"/>
  <c r="P26733" i="3"/>
  <c r="P26734" i="3"/>
  <c r="P26735" i="3"/>
  <c r="P26736" i="3"/>
  <c r="P26737" i="3"/>
  <c r="P26738" i="3"/>
  <c r="P26739" i="3"/>
  <c r="P26740" i="3"/>
  <c r="P26741" i="3"/>
  <c r="P26742" i="3"/>
  <c r="P26743" i="3"/>
  <c r="P26744" i="3"/>
  <c r="P26745" i="3"/>
  <c r="P26746" i="3"/>
  <c r="P26747" i="3"/>
  <c r="P26748" i="3"/>
  <c r="P26749" i="3"/>
  <c r="P26750" i="3"/>
  <c r="P26751" i="3"/>
  <c r="P26752" i="3"/>
  <c r="P26753" i="3"/>
  <c r="P26754" i="3"/>
  <c r="P26755" i="3"/>
  <c r="P26756" i="3"/>
  <c r="P26757" i="3"/>
  <c r="P26758" i="3"/>
  <c r="P26759" i="3"/>
  <c r="P26760" i="3"/>
  <c r="P26761" i="3"/>
  <c r="P26762" i="3"/>
  <c r="P26763" i="3"/>
  <c r="P26764" i="3"/>
  <c r="P26765" i="3"/>
  <c r="P26766" i="3"/>
  <c r="P26767" i="3"/>
  <c r="P26768" i="3"/>
  <c r="P26769" i="3"/>
  <c r="P26770" i="3"/>
  <c r="P26771" i="3"/>
  <c r="P26772" i="3"/>
  <c r="P26773" i="3"/>
  <c r="P26774" i="3"/>
  <c r="P26775" i="3"/>
  <c r="P26776" i="3"/>
  <c r="P26777" i="3"/>
  <c r="P26778" i="3"/>
  <c r="P26779" i="3"/>
  <c r="P26780" i="3"/>
  <c r="P26781" i="3"/>
  <c r="P26782" i="3"/>
  <c r="P26783" i="3"/>
  <c r="P26784" i="3"/>
  <c r="P26785" i="3"/>
  <c r="P26786" i="3"/>
  <c r="P26787" i="3"/>
  <c r="P26788" i="3"/>
  <c r="P26789" i="3"/>
  <c r="P26790" i="3"/>
  <c r="P26791" i="3"/>
  <c r="P26792" i="3"/>
  <c r="P26793" i="3"/>
  <c r="P26794" i="3"/>
  <c r="P26795" i="3"/>
  <c r="P26796" i="3"/>
  <c r="P26797" i="3"/>
  <c r="P26798" i="3"/>
  <c r="P26799" i="3"/>
  <c r="P26800" i="3"/>
  <c r="P26801" i="3"/>
  <c r="P26802" i="3"/>
  <c r="P26803" i="3"/>
  <c r="P26804" i="3"/>
  <c r="P26805" i="3"/>
  <c r="P26806" i="3"/>
  <c r="P26807" i="3"/>
  <c r="P26808" i="3"/>
  <c r="P26809" i="3"/>
  <c r="P26810" i="3"/>
  <c r="P26811" i="3"/>
  <c r="P26812" i="3"/>
  <c r="P26813" i="3"/>
  <c r="P26814" i="3"/>
  <c r="P26815" i="3"/>
  <c r="P26816" i="3"/>
  <c r="P26817" i="3"/>
  <c r="P26818" i="3"/>
  <c r="P26819" i="3"/>
  <c r="P26820" i="3"/>
  <c r="P26821" i="3"/>
  <c r="P26822" i="3"/>
  <c r="P26823" i="3"/>
  <c r="P26824" i="3"/>
  <c r="P26825" i="3"/>
  <c r="P26826" i="3"/>
  <c r="P26827" i="3"/>
  <c r="P26828" i="3"/>
  <c r="P26829" i="3"/>
  <c r="P26830" i="3"/>
  <c r="P26831" i="3"/>
  <c r="P26832" i="3"/>
  <c r="P26833" i="3"/>
  <c r="P26834" i="3"/>
  <c r="P26835" i="3"/>
  <c r="P26836" i="3"/>
  <c r="P26837" i="3"/>
  <c r="P26838" i="3"/>
  <c r="P26839" i="3"/>
  <c r="P26840" i="3"/>
  <c r="P26841" i="3"/>
  <c r="P26842" i="3"/>
  <c r="P26843" i="3"/>
  <c r="P26844" i="3"/>
  <c r="P26845" i="3"/>
  <c r="P26846" i="3"/>
  <c r="P26847" i="3"/>
  <c r="P26848" i="3"/>
  <c r="P26849" i="3"/>
  <c r="P26850" i="3"/>
  <c r="P26851" i="3"/>
  <c r="P26852" i="3"/>
  <c r="P26853" i="3"/>
  <c r="P26854" i="3"/>
  <c r="P26855" i="3"/>
  <c r="P26856" i="3"/>
  <c r="P26857" i="3"/>
  <c r="P26858" i="3"/>
  <c r="P26859" i="3"/>
  <c r="P26860" i="3"/>
  <c r="P26861" i="3"/>
  <c r="P26862" i="3"/>
  <c r="P26863" i="3"/>
  <c r="P26864" i="3"/>
  <c r="P26865" i="3"/>
  <c r="P26866" i="3"/>
  <c r="P26867" i="3"/>
  <c r="P26868" i="3"/>
  <c r="P26869" i="3"/>
  <c r="P26870" i="3"/>
  <c r="P26871" i="3"/>
  <c r="P26872" i="3"/>
  <c r="P26873" i="3"/>
  <c r="P26874" i="3"/>
  <c r="P26875" i="3"/>
  <c r="P26876" i="3"/>
  <c r="P26877" i="3"/>
  <c r="P26878" i="3"/>
  <c r="P26879" i="3"/>
  <c r="P26880" i="3"/>
  <c r="P26881" i="3"/>
  <c r="P26882" i="3"/>
  <c r="P26883" i="3"/>
  <c r="P26884" i="3"/>
  <c r="P26885" i="3"/>
  <c r="P26886" i="3"/>
  <c r="P26887" i="3"/>
  <c r="P26888" i="3"/>
  <c r="P26889" i="3"/>
  <c r="P26890" i="3"/>
  <c r="P26891" i="3"/>
  <c r="P26892" i="3"/>
  <c r="P26893" i="3"/>
  <c r="P26894" i="3"/>
  <c r="P26895" i="3"/>
  <c r="P26896" i="3"/>
  <c r="P26897" i="3"/>
  <c r="P26898" i="3"/>
  <c r="P26899" i="3"/>
  <c r="P26900" i="3"/>
  <c r="P26901" i="3"/>
  <c r="P26902" i="3"/>
  <c r="P26903" i="3"/>
  <c r="P26904" i="3"/>
  <c r="P26905" i="3"/>
  <c r="P26906" i="3"/>
  <c r="P26907" i="3"/>
  <c r="P26908" i="3"/>
  <c r="P26909" i="3"/>
  <c r="P26910" i="3"/>
  <c r="P26911" i="3"/>
  <c r="P26912" i="3"/>
  <c r="P26913" i="3"/>
  <c r="P26914" i="3"/>
  <c r="P26915" i="3"/>
  <c r="P26916" i="3"/>
  <c r="P26917" i="3"/>
  <c r="P26918" i="3"/>
  <c r="P26919" i="3"/>
  <c r="P26920" i="3"/>
  <c r="P26921" i="3"/>
  <c r="P26922" i="3"/>
  <c r="P26923" i="3"/>
  <c r="P26924" i="3"/>
  <c r="P26925" i="3"/>
  <c r="P26926" i="3"/>
  <c r="P26927" i="3"/>
  <c r="P26928" i="3"/>
  <c r="P26929" i="3"/>
  <c r="P26930" i="3"/>
  <c r="P26931" i="3"/>
  <c r="P26932" i="3"/>
  <c r="P26933" i="3"/>
  <c r="P26934" i="3"/>
  <c r="P26935" i="3"/>
  <c r="P26936" i="3"/>
  <c r="P26937" i="3"/>
  <c r="P26938" i="3"/>
  <c r="P26939" i="3"/>
  <c r="P26940" i="3"/>
  <c r="P26941" i="3"/>
  <c r="P26942" i="3"/>
  <c r="P26943" i="3"/>
  <c r="P26944" i="3"/>
  <c r="P26945" i="3"/>
  <c r="P26946" i="3"/>
  <c r="P26947" i="3"/>
  <c r="P26948" i="3"/>
  <c r="P26949" i="3"/>
  <c r="P26950" i="3"/>
  <c r="P26951" i="3"/>
  <c r="P26952" i="3"/>
  <c r="P26953" i="3"/>
  <c r="P26954" i="3"/>
  <c r="P26955" i="3"/>
  <c r="P26956" i="3"/>
  <c r="P26957" i="3"/>
  <c r="P26958" i="3"/>
  <c r="P26959" i="3"/>
  <c r="P26960" i="3"/>
  <c r="P26961" i="3"/>
  <c r="P26962" i="3"/>
  <c r="P26963" i="3"/>
  <c r="P26964" i="3"/>
  <c r="P26965" i="3"/>
  <c r="P26966" i="3"/>
  <c r="P26967" i="3"/>
  <c r="P26968" i="3"/>
  <c r="P26969" i="3"/>
  <c r="P26970" i="3"/>
  <c r="P26971" i="3"/>
  <c r="P26972" i="3"/>
  <c r="P26973" i="3"/>
  <c r="P26974" i="3"/>
  <c r="P26975" i="3"/>
  <c r="P26976" i="3"/>
  <c r="P26977" i="3"/>
  <c r="P26978" i="3"/>
  <c r="P26979" i="3"/>
  <c r="P26980" i="3"/>
  <c r="P26981" i="3"/>
  <c r="P26982" i="3"/>
  <c r="P26983" i="3"/>
  <c r="P26984" i="3"/>
  <c r="P26985" i="3"/>
  <c r="P26986" i="3"/>
  <c r="P26987" i="3"/>
  <c r="P26988" i="3"/>
  <c r="P26989" i="3"/>
  <c r="P26990" i="3"/>
  <c r="P26991" i="3"/>
  <c r="P26992" i="3"/>
  <c r="P26993" i="3"/>
  <c r="P26994" i="3"/>
  <c r="P26995" i="3"/>
  <c r="P26996" i="3"/>
  <c r="P26997" i="3"/>
  <c r="P26998" i="3"/>
  <c r="P26999" i="3"/>
  <c r="P27000" i="3"/>
  <c r="P27001" i="3"/>
  <c r="P27002" i="3"/>
  <c r="P27003" i="3"/>
  <c r="P27004" i="3"/>
  <c r="P27005" i="3"/>
  <c r="P27006" i="3"/>
  <c r="P27007" i="3"/>
  <c r="P27008" i="3"/>
  <c r="P27009" i="3"/>
  <c r="P27010" i="3"/>
  <c r="P27011" i="3"/>
  <c r="P27012" i="3"/>
  <c r="P27013" i="3"/>
  <c r="P27014" i="3"/>
  <c r="P27015" i="3"/>
  <c r="P27016" i="3"/>
  <c r="P27017" i="3"/>
  <c r="P27018" i="3"/>
  <c r="P27019" i="3"/>
  <c r="P27020" i="3"/>
  <c r="P27021" i="3"/>
  <c r="P27022" i="3"/>
  <c r="P27023" i="3"/>
  <c r="P27024" i="3"/>
  <c r="P27025" i="3"/>
  <c r="P27026" i="3"/>
  <c r="P27027" i="3"/>
  <c r="P27028" i="3"/>
  <c r="P27029" i="3"/>
  <c r="P27030" i="3"/>
  <c r="P27031" i="3"/>
  <c r="P27032" i="3"/>
  <c r="P27033" i="3"/>
  <c r="P27034" i="3"/>
  <c r="P27035" i="3"/>
  <c r="P27036" i="3"/>
  <c r="P27037" i="3"/>
  <c r="P27038" i="3"/>
  <c r="P27039" i="3"/>
  <c r="P27040" i="3"/>
  <c r="P27041" i="3"/>
  <c r="P27042" i="3"/>
  <c r="P27043" i="3"/>
  <c r="P27044" i="3"/>
  <c r="P27045" i="3"/>
  <c r="P27046" i="3"/>
  <c r="P27047" i="3"/>
  <c r="P27048" i="3"/>
  <c r="P27049" i="3"/>
  <c r="P27050" i="3"/>
  <c r="P27051" i="3"/>
  <c r="P27052" i="3"/>
  <c r="P27053" i="3"/>
  <c r="P27054" i="3"/>
  <c r="P27055" i="3"/>
  <c r="P27056" i="3"/>
  <c r="P27057" i="3"/>
  <c r="P27058" i="3"/>
  <c r="P27059" i="3"/>
  <c r="P27060" i="3"/>
  <c r="P27061" i="3"/>
  <c r="P27062" i="3"/>
  <c r="P27063" i="3"/>
  <c r="P27064" i="3"/>
  <c r="P27065" i="3"/>
  <c r="P27066" i="3"/>
  <c r="P27067" i="3"/>
  <c r="P27068" i="3"/>
  <c r="P27069" i="3"/>
  <c r="P27070" i="3"/>
  <c r="P27071" i="3"/>
  <c r="P27072" i="3"/>
  <c r="P27073" i="3"/>
  <c r="P27074" i="3"/>
  <c r="P27075" i="3"/>
  <c r="P27076" i="3"/>
  <c r="P27077" i="3"/>
  <c r="P27078" i="3"/>
  <c r="P27079" i="3"/>
  <c r="P27080" i="3"/>
  <c r="P27081" i="3"/>
  <c r="P27082" i="3"/>
  <c r="P27083" i="3"/>
  <c r="P27084" i="3"/>
  <c r="P27085" i="3"/>
  <c r="P27086" i="3"/>
  <c r="P27087" i="3"/>
  <c r="P27088" i="3"/>
  <c r="P27089" i="3"/>
  <c r="P27090" i="3"/>
  <c r="P27091" i="3"/>
  <c r="P27092" i="3"/>
  <c r="P27093" i="3"/>
  <c r="P27094" i="3"/>
  <c r="P27095" i="3"/>
  <c r="P27096" i="3"/>
  <c r="P27097" i="3"/>
  <c r="P27098" i="3"/>
  <c r="P27099" i="3"/>
  <c r="P27100" i="3"/>
  <c r="P27101" i="3"/>
  <c r="P27102" i="3"/>
  <c r="P27103" i="3"/>
  <c r="P27104" i="3"/>
  <c r="P27105" i="3"/>
  <c r="P27106" i="3"/>
  <c r="P27107" i="3"/>
  <c r="P27108" i="3"/>
  <c r="P27109" i="3"/>
  <c r="P27110" i="3"/>
  <c r="P27111" i="3"/>
  <c r="P27112" i="3"/>
  <c r="P27113" i="3"/>
  <c r="P27114" i="3"/>
  <c r="P27115" i="3"/>
  <c r="P27116" i="3"/>
  <c r="P27117" i="3"/>
  <c r="P27118" i="3"/>
  <c r="P27119" i="3"/>
  <c r="P27120" i="3"/>
  <c r="P27121" i="3"/>
  <c r="P27122" i="3"/>
  <c r="P27123" i="3"/>
  <c r="P27124" i="3"/>
  <c r="P27125" i="3"/>
  <c r="P27126" i="3"/>
  <c r="P27127" i="3"/>
  <c r="P27128" i="3"/>
  <c r="P27129" i="3"/>
  <c r="P27130" i="3"/>
  <c r="P27131" i="3"/>
  <c r="P27132" i="3"/>
  <c r="P27133" i="3"/>
  <c r="P27134" i="3"/>
  <c r="P27135" i="3"/>
  <c r="P27136" i="3"/>
  <c r="P27137" i="3"/>
  <c r="P27138" i="3"/>
  <c r="P27139" i="3"/>
  <c r="P27140" i="3"/>
  <c r="P27141" i="3"/>
  <c r="P27142" i="3"/>
  <c r="P27143" i="3"/>
  <c r="P27144" i="3"/>
  <c r="P27145" i="3"/>
  <c r="P27146" i="3"/>
  <c r="P27147" i="3"/>
  <c r="P27148" i="3"/>
  <c r="P27149" i="3"/>
  <c r="P27150" i="3"/>
  <c r="P27151" i="3"/>
  <c r="P27152" i="3"/>
  <c r="P27153" i="3"/>
  <c r="P27154" i="3"/>
  <c r="P27155" i="3"/>
  <c r="P27156" i="3"/>
  <c r="P27157" i="3"/>
  <c r="P27158" i="3"/>
  <c r="P27159" i="3"/>
  <c r="P27160" i="3"/>
  <c r="P27161" i="3"/>
  <c r="P27162" i="3"/>
  <c r="P27163" i="3"/>
  <c r="P27164" i="3"/>
  <c r="P27165" i="3"/>
  <c r="P27166" i="3"/>
  <c r="P27167" i="3"/>
  <c r="P27168" i="3"/>
  <c r="P27169" i="3"/>
  <c r="P27170" i="3"/>
  <c r="P27171" i="3"/>
  <c r="P27172" i="3"/>
  <c r="P27173" i="3"/>
  <c r="P27174" i="3"/>
  <c r="P27175" i="3"/>
  <c r="P27176" i="3"/>
  <c r="P27177" i="3"/>
  <c r="P27178" i="3"/>
  <c r="P27179" i="3"/>
  <c r="P27180" i="3"/>
  <c r="P27181" i="3"/>
  <c r="P27182" i="3"/>
  <c r="P27183" i="3"/>
  <c r="P27184" i="3"/>
  <c r="P27185" i="3"/>
  <c r="P27186" i="3"/>
  <c r="P27187" i="3"/>
  <c r="P27188" i="3"/>
  <c r="P27189" i="3"/>
  <c r="P27190" i="3"/>
  <c r="P27191" i="3"/>
  <c r="P27192" i="3"/>
  <c r="P27193" i="3"/>
  <c r="P27194" i="3"/>
  <c r="P27195" i="3"/>
  <c r="P27196" i="3"/>
  <c r="P27197" i="3"/>
  <c r="P27198" i="3"/>
  <c r="P27199" i="3"/>
  <c r="P27200" i="3"/>
  <c r="P27201" i="3"/>
  <c r="P27202" i="3"/>
  <c r="P27203" i="3"/>
  <c r="P27204" i="3"/>
  <c r="P27205" i="3"/>
  <c r="P27206" i="3"/>
  <c r="P27207" i="3"/>
  <c r="P27208" i="3"/>
  <c r="P27209" i="3"/>
  <c r="P27210" i="3"/>
  <c r="P27211" i="3"/>
  <c r="P27212" i="3"/>
  <c r="P27213" i="3"/>
  <c r="P27214" i="3"/>
  <c r="P27215" i="3"/>
  <c r="P27216" i="3"/>
  <c r="P27217" i="3"/>
  <c r="P27218" i="3"/>
  <c r="P27219" i="3"/>
  <c r="P27220" i="3"/>
  <c r="P27221" i="3"/>
  <c r="P27222" i="3"/>
  <c r="P27223" i="3"/>
  <c r="P27224" i="3"/>
  <c r="P27225" i="3"/>
  <c r="P27226" i="3"/>
  <c r="P27227" i="3"/>
  <c r="P27228" i="3"/>
  <c r="P27229" i="3"/>
  <c r="P27230" i="3"/>
  <c r="P27231" i="3"/>
  <c r="P27232" i="3"/>
  <c r="P27233" i="3"/>
  <c r="P27234" i="3"/>
  <c r="P27235" i="3"/>
  <c r="P27236" i="3"/>
  <c r="P27237" i="3"/>
  <c r="P27238" i="3"/>
  <c r="P27239" i="3"/>
  <c r="P27240" i="3"/>
  <c r="P27241" i="3"/>
  <c r="P27242" i="3"/>
  <c r="P27243" i="3"/>
  <c r="P27244" i="3"/>
  <c r="P27245" i="3"/>
  <c r="P27246" i="3"/>
  <c r="P27247" i="3"/>
  <c r="P27248" i="3"/>
  <c r="P27249" i="3"/>
  <c r="P27250" i="3"/>
  <c r="P27251" i="3"/>
  <c r="P27252" i="3"/>
  <c r="P27253" i="3"/>
  <c r="P27254" i="3"/>
  <c r="P27255" i="3"/>
  <c r="P27256" i="3"/>
  <c r="P27257" i="3"/>
  <c r="P27258" i="3"/>
  <c r="P27259" i="3"/>
  <c r="P27260" i="3"/>
  <c r="P27261" i="3"/>
  <c r="P27262" i="3"/>
  <c r="P27263" i="3"/>
  <c r="P27264" i="3"/>
  <c r="P27265" i="3"/>
  <c r="P27266" i="3"/>
  <c r="P27267" i="3"/>
  <c r="P27268" i="3"/>
  <c r="P27269" i="3"/>
  <c r="P27270" i="3"/>
  <c r="P27271" i="3"/>
  <c r="P27272" i="3"/>
  <c r="P27273" i="3"/>
  <c r="P27274" i="3"/>
  <c r="P27275" i="3"/>
  <c r="P27276" i="3"/>
  <c r="P27277" i="3"/>
  <c r="P27278" i="3"/>
  <c r="P27279" i="3"/>
  <c r="P27280" i="3"/>
  <c r="P27281" i="3"/>
  <c r="P27282" i="3"/>
  <c r="P27283" i="3"/>
  <c r="P27284" i="3"/>
  <c r="P27285" i="3"/>
  <c r="P27286" i="3"/>
  <c r="P27287" i="3"/>
  <c r="P27288" i="3"/>
  <c r="P27289" i="3"/>
  <c r="P27290" i="3"/>
  <c r="P27291" i="3"/>
  <c r="P27292" i="3"/>
  <c r="P27293" i="3"/>
  <c r="P27294" i="3"/>
  <c r="P27295" i="3"/>
  <c r="P27296" i="3"/>
  <c r="P27297" i="3"/>
  <c r="P27298" i="3"/>
  <c r="P27299" i="3"/>
  <c r="P27300" i="3"/>
  <c r="P27301" i="3"/>
  <c r="P27302" i="3"/>
  <c r="P27303" i="3"/>
  <c r="P27304" i="3"/>
  <c r="P27305" i="3"/>
  <c r="P27306" i="3"/>
  <c r="P27307" i="3"/>
  <c r="P27308" i="3"/>
  <c r="P27309" i="3"/>
  <c r="P27310" i="3"/>
  <c r="P27311" i="3"/>
  <c r="P27312" i="3"/>
  <c r="P27313" i="3"/>
  <c r="P27314" i="3"/>
  <c r="P27315" i="3"/>
  <c r="P27316" i="3"/>
  <c r="P27317" i="3"/>
  <c r="P27318" i="3"/>
  <c r="P27319" i="3"/>
  <c r="P27320" i="3"/>
  <c r="P27321" i="3"/>
  <c r="P27322" i="3"/>
  <c r="P27323" i="3"/>
  <c r="P27324" i="3"/>
  <c r="P27325" i="3"/>
  <c r="P27326" i="3"/>
  <c r="P27327" i="3"/>
  <c r="P27328" i="3"/>
  <c r="P27329" i="3"/>
  <c r="P27330" i="3"/>
  <c r="P27331" i="3"/>
  <c r="P27332" i="3"/>
  <c r="P27333" i="3"/>
  <c r="P27334" i="3"/>
  <c r="P27335" i="3"/>
  <c r="P27336" i="3"/>
  <c r="P27337" i="3"/>
  <c r="P27338" i="3"/>
  <c r="P27339" i="3"/>
  <c r="P27340" i="3"/>
  <c r="P27341" i="3"/>
  <c r="P27342" i="3"/>
  <c r="P27343" i="3"/>
  <c r="P27344" i="3"/>
  <c r="P27345" i="3"/>
  <c r="P27346" i="3"/>
  <c r="P27347" i="3"/>
  <c r="P27348" i="3"/>
  <c r="P27349" i="3"/>
  <c r="P27350" i="3"/>
  <c r="P27351" i="3"/>
  <c r="P27352" i="3"/>
  <c r="P27353" i="3"/>
  <c r="P27354" i="3"/>
  <c r="P27355" i="3"/>
  <c r="P27356" i="3"/>
  <c r="P27357" i="3"/>
  <c r="P27358" i="3"/>
  <c r="P27359" i="3"/>
  <c r="P27360" i="3"/>
  <c r="P27361" i="3"/>
  <c r="P27362" i="3"/>
  <c r="P27363" i="3"/>
  <c r="P27364" i="3"/>
  <c r="P27365" i="3"/>
  <c r="P27366" i="3"/>
  <c r="P27367" i="3"/>
  <c r="P27368" i="3"/>
  <c r="P27369" i="3"/>
  <c r="P27370" i="3"/>
  <c r="P27371" i="3"/>
  <c r="P27372" i="3"/>
  <c r="P27373" i="3"/>
  <c r="P27374" i="3"/>
  <c r="P27375" i="3"/>
  <c r="P27376" i="3"/>
  <c r="P27377" i="3"/>
  <c r="P27378" i="3"/>
  <c r="P27379" i="3"/>
  <c r="P27380" i="3"/>
  <c r="P27381" i="3"/>
  <c r="P27382" i="3"/>
  <c r="P27383" i="3"/>
  <c r="P27384" i="3"/>
  <c r="P27385" i="3"/>
  <c r="P27386" i="3"/>
  <c r="P27387" i="3"/>
  <c r="P27388" i="3"/>
  <c r="P27389" i="3"/>
  <c r="P27390" i="3"/>
  <c r="P27391" i="3"/>
  <c r="P27392" i="3"/>
  <c r="P27393" i="3"/>
  <c r="P27394" i="3"/>
  <c r="P27395" i="3"/>
  <c r="P27396" i="3"/>
  <c r="P27397" i="3"/>
  <c r="P27398" i="3"/>
  <c r="P27399" i="3"/>
  <c r="P27400" i="3"/>
  <c r="P27401" i="3"/>
  <c r="P27402" i="3"/>
  <c r="P27403" i="3"/>
  <c r="P27404" i="3"/>
  <c r="P27405" i="3"/>
  <c r="P27406" i="3"/>
  <c r="P27407" i="3"/>
  <c r="P27408" i="3"/>
  <c r="P27409" i="3"/>
  <c r="P27410" i="3"/>
  <c r="P27411" i="3"/>
  <c r="P27412" i="3"/>
  <c r="P27413" i="3"/>
  <c r="P27414" i="3"/>
  <c r="P27415" i="3"/>
  <c r="P27416" i="3"/>
  <c r="P27417" i="3"/>
  <c r="P27418" i="3"/>
  <c r="P27419" i="3"/>
  <c r="P27420" i="3"/>
  <c r="P27421" i="3"/>
  <c r="P27422" i="3"/>
  <c r="P27423" i="3"/>
  <c r="P27424" i="3"/>
  <c r="P27425" i="3"/>
  <c r="P27426" i="3"/>
  <c r="P27427" i="3"/>
  <c r="P27428" i="3"/>
  <c r="P27429" i="3"/>
  <c r="P27430" i="3"/>
  <c r="P27431" i="3"/>
  <c r="P27432" i="3"/>
  <c r="P27433" i="3"/>
  <c r="P27434" i="3"/>
  <c r="P27435" i="3"/>
  <c r="P27436" i="3"/>
  <c r="P27437" i="3"/>
  <c r="P27438" i="3"/>
  <c r="P27439" i="3"/>
  <c r="P27440" i="3"/>
  <c r="P27441" i="3"/>
  <c r="P27442" i="3"/>
  <c r="P27443" i="3"/>
  <c r="P27444" i="3"/>
  <c r="P27445" i="3"/>
  <c r="P27446" i="3"/>
  <c r="P27447" i="3"/>
  <c r="P27448" i="3"/>
  <c r="P27449" i="3"/>
  <c r="P27450" i="3"/>
  <c r="P27451" i="3"/>
  <c r="P27452" i="3"/>
  <c r="P27453" i="3"/>
  <c r="P27454" i="3"/>
  <c r="P27455" i="3"/>
  <c r="P27456" i="3"/>
  <c r="P27457" i="3"/>
  <c r="P27458" i="3"/>
  <c r="P27459" i="3"/>
  <c r="P27460" i="3"/>
  <c r="P27461" i="3"/>
  <c r="P27462" i="3"/>
  <c r="P27463" i="3"/>
  <c r="P27464" i="3"/>
  <c r="P27465" i="3"/>
  <c r="P27466" i="3"/>
  <c r="P27467" i="3"/>
  <c r="P27468" i="3"/>
  <c r="P27469" i="3"/>
  <c r="P27470" i="3"/>
  <c r="P27471" i="3"/>
  <c r="P27472" i="3"/>
  <c r="P27473" i="3"/>
  <c r="P27474" i="3"/>
  <c r="P27475" i="3"/>
  <c r="P27476" i="3"/>
  <c r="P27477" i="3"/>
  <c r="P27478" i="3"/>
  <c r="P27479" i="3"/>
  <c r="P27480" i="3"/>
  <c r="P27481" i="3"/>
  <c r="P27482" i="3"/>
  <c r="P27483" i="3"/>
  <c r="P27484" i="3"/>
  <c r="P27485" i="3"/>
  <c r="P27486" i="3"/>
  <c r="P27487" i="3"/>
  <c r="P27488" i="3"/>
  <c r="P27489" i="3"/>
  <c r="P27490" i="3"/>
  <c r="P27491" i="3"/>
  <c r="P27492" i="3"/>
  <c r="P27493" i="3"/>
  <c r="P27494" i="3"/>
  <c r="P27495" i="3"/>
  <c r="P27496" i="3"/>
  <c r="P27497" i="3"/>
  <c r="P27498" i="3"/>
  <c r="P27499" i="3"/>
  <c r="P27500" i="3"/>
  <c r="P27501" i="3"/>
  <c r="P27502" i="3"/>
  <c r="P27503" i="3"/>
  <c r="P27504" i="3"/>
  <c r="P27505" i="3"/>
  <c r="P27506" i="3"/>
  <c r="P27507" i="3"/>
  <c r="P27508" i="3"/>
  <c r="P27509" i="3"/>
  <c r="P27510" i="3"/>
  <c r="P27511" i="3"/>
  <c r="P27512" i="3"/>
  <c r="P27513" i="3"/>
  <c r="P27514" i="3"/>
  <c r="P27515" i="3"/>
  <c r="P27516" i="3"/>
  <c r="P27517" i="3"/>
  <c r="P27518" i="3"/>
  <c r="P27519" i="3"/>
  <c r="P27520" i="3"/>
  <c r="P27521" i="3"/>
  <c r="P27522" i="3"/>
  <c r="P27523" i="3"/>
  <c r="P27524" i="3"/>
  <c r="P27525" i="3"/>
  <c r="P27526" i="3"/>
  <c r="P27527" i="3"/>
  <c r="P27528" i="3"/>
  <c r="P27529" i="3"/>
  <c r="P27530" i="3"/>
  <c r="P27531" i="3"/>
  <c r="P27532" i="3"/>
  <c r="P27533" i="3"/>
  <c r="P27534" i="3"/>
  <c r="P27535" i="3"/>
  <c r="P27536" i="3"/>
  <c r="P27537" i="3"/>
  <c r="P27538" i="3"/>
  <c r="P27539" i="3"/>
  <c r="P27540" i="3"/>
  <c r="P27541" i="3"/>
  <c r="P27542" i="3"/>
  <c r="P27543" i="3"/>
  <c r="P27544" i="3"/>
  <c r="P27545" i="3"/>
  <c r="P27546" i="3"/>
  <c r="P27547" i="3"/>
  <c r="P27548" i="3"/>
  <c r="P27549" i="3"/>
  <c r="P27550" i="3"/>
  <c r="P27551" i="3"/>
  <c r="P27552" i="3"/>
  <c r="P27553" i="3"/>
  <c r="P27554" i="3"/>
  <c r="P27555" i="3"/>
  <c r="P27556" i="3"/>
  <c r="P27557" i="3"/>
  <c r="P27558" i="3"/>
  <c r="P27559" i="3"/>
  <c r="P27560" i="3"/>
  <c r="P27561" i="3"/>
  <c r="P27562" i="3"/>
  <c r="P27563" i="3"/>
  <c r="P27564" i="3"/>
  <c r="P27565" i="3"/>
  <c r="P27566" i="3"/>
  <c r="P27567" i="3"/>
  <c r="P27568" i="3"/>
  <c r="P27569" i="3"/>
  <c r="P27570" i="3"/>
  <c r="P27571" i="3"/>
  <c r="P27572" i="3"/>
  <c r="P27573" i="3"/>
  <c r="P27574" i="3"/>
  <c r="P27575" i="3"/>
  <c r="P27576" i="3"/>
  <c r="P27577" i="3"/>
  <c r="P27578" i="3"/>
  <c r="P27579" i="3"/>
  <c r="P27580" i="3"/>
  <c r="P27581" i="3"/>
  <c r="P27582" i="3"/>
  <c r="P27583" i="3"/>
  <c r="P27584" i="3"/>
  <c r="P27585" i="3"/>
  <c r="P27586" i="3"/>
  <c r="P27587" i="3"/>
  <c r="P27588" i="3"/>
  <c r="P27589" i="3"/>
  <c r="P27590" i="3"/>
  <c r="P27591" i="3"/>
  <c r="P27592" i="3"/>
  <c r="P27593" i="3"/>
  <c r="P27594" i="3"/>
  <c r="P27595" i="3"/>
  <c r="P27596" i="3"/>
  <c r="P27597" i="3"/>
  <c r="P27598" i="3"/>
  <c r="P27599" i="3"/>
  <c r="P27600" i="3"/>
  <c r="P27601" i="3"/>
  <c r="P27602" i="3"/>
  <c r="P27603" i="3"/>
  <c r="P27604" i="3"/>
  <c r="P27605" i="3"/>
  <c r="P27606" i="3"/>
  <c r="P27607" i="3"/>
  <c r="P27608" i="3"/>
  <c r="P27609" i="3"/>
  <c r="P27610" i="3"/>
  <c r="P27611" i="3"/>
  <c r="P27612" i="3"/>
  <c r="P27613" i="3"/>
  <c r="P27614" i="3"/>
  <c r="P27615" i="3"/>
  <c r="P27616" i="3"/>
  <c r="P27617" i="3"/>
  <c r="P27618" i="3"/>
  <c r="P27619" i="3"/>
  <c r="P27620" i="3"/>
  <c r="P27621" i="3"/>
  <c r="P27622" i="3"/>
  <c r="P27623" i="3"/>
  <c r="P27624" i="3"/>
  <c r="P27625" i="3"/>
  <c r="P27626" i="3"/>
  <c r="P27627" i="3"/>
  <c r="P27628" i="3"/>
  <c r="P27629" i="3"/>
  <c r="P27630" i="3"/>
  <c r="P27631" i="3"/>
  <c r="P27632" i="3"/>
  <c r="P27633" i="3"/>
  <c r="P27634" i="3"/>
  <c r="P27635" i="3"/>
  <c r="P27636" i="3"/>
  <c r="P27637" i="3"/>
  <c r="P27638" i="3"/>
  <c r="P27639" i="3"/>
  <c r="P27640" i="3"/>
  <c r="P27641" i="3"/>
  <c r="P27642" i="3"/>
  <c r="P27643" i="3"/>
  <c r="P27644" i="3"/>
  <c r="P27645" i="3"/>
  <c r="P27646" i="3"/>
  <c r="P27647" i="3"/>
  <c r="P27648" i="3"/>
  <c r="P27649" i="3"/>
  <c r="P27650" i="3"/>
  <c r="P27651" i="3"/>
  <c r="P27652" i="3"/>
  <c r="P27653" i="3"/>
  <c r="P27654" i="3"/>
  <c r="P27655" i="3"/>
  <c r="P27656" i="3"/>
  <c r="P27657" i="3"/>
  <c r="P27658" i="3"/>
  <c r="P27659" i="3"/>
  <c r="P27660" i="3"/>
  <c r="P27661" i="3"/>
  <c r="P27662" i="3"/>
  <c r="P27663" i="3"/>
  <c r="P27664" i="3"/>
  <c r="P27665" i="3"/>
  <c r="P27666" i="3"/>
  <c r="P27667" i="3"/>
  <c r="P27668" i="3"/>
  <c r="P27669" i="3"/>
  <c r="P27670" i="3"/>
  <c r="P27671" i="3"/>
  <c r="P27672" i="3"/>
  <c r="P27673" i="3"/>
  <c r="P27674" i="3"/>
  <c r="P27675" i="3"/>
  <c r="P27676" i="3"/>
  <c r="P27677" i="3"/>
  <c r="P27678" i="3"/>
  <c r="P27679" i="3"/>
  <c r="P27680" i="3"/>
  <c r="P27681" i="3"/>
  <c r="P27682" i="3"/>
  <c r="P27683" i="3"/>
  <c r="P27684" i="3"/>
  <c r="P27685" i="3"/>
  <c r="P27686" i="3"/>
  <c r="P27687" i="3"/>
  <c r="P27688" i="3"/>
  <c r="P27689" i="3"/>
  <c r="P27690" i="3"/>
  <c r="P27691" i="3"/>
  <c r="P27692" i="3"/>
  <c r="P27693" i="3"/>
  <c r="P27694" i="3"/>
  <c r="P27695" i="3"/>
  <c r="P27696" i="3"/>
  <c r="P27697" i="3"/>
  <c r="P27698" i="3"/>
  <c r="P27699" i="3"/>
  <c r="P27700" i="3"/>
  <c r="P27701" i="3"/>
  <c r="P27702" i="3"/>
  <c r="P27703" i="3"/>
  <c r="P27704" i="3"/>
  <c r="P27705" i="3"/>
  <c r="P27706" i="3"/>
  <c r="P27707" i="3"/>
  <c r="P27708" i="3"/>
  <c r="P27709" i="3"/>
  <c r="P27710" i="3"/>
  <c r="P27711" i="3"/>
  <c r="P27712" i="3"/>
  <c r="P27713" i="3"/>
  <c r="P27714" i="3"/>
  <c r="P27715" i="3"/>
  <c r="P27716" i="3"/>
  <c r="P27717" i="3"/>
  <c r="P27718" i="3"/>
  <c r="P27719" i="3"/>
  <c r="P27720" i="3"/>
  <c r="P27721" i="3"/>
  <c r="P27722" i="3"/>
  <c r="P27723" i="3"/>
  <c r="P27724" i="3"/>
  <c r="P27725" i="3"/>
  <c r="P27726" i="3"/>
  <c r="P27727" i="3"/>
  <c r="P27728" i="3"/>
  <c r="P27729" i="3"/>
  <c r="P27730" i="3"/>
  <c r="P27731" i="3"/>
  <c r="P27732" i="3"/>
  <c r="P27733" i="3"/>
  <c r="P27734" i="3"/>
  <c r="P27735" i="3"/>
  <c r="P27736" i="3"/>
  <c r="P27737" i="3"/>
  <c r="P27738" i="3"/>
  <c r="P27739" i="3"/>
  <c r="P27740" i="3"/>
  <c r="P27741" i="3"/>
  <c r="P27742" i="3"/>
  <c r="P27743" i="3"/>
  <c r="P27744" i="3"/>
  <c r="P27745" i="3"/>
  <c r="P27746" i="3"/>
  <c r="P27747" i="3"/>
  <c r="P27748" i="3"/>
  <c r="P27749" i="3"/>
  <c r="P27750" i="3"/>
  <c r="P27751" i="3"/>
  <c r="P27752" i="3"/>
  <c r="P27753" i="3"/>
  <c r="P27754" i="3"/>
  <c r="P27755" i="3"/>
  <c r="P27756" i="3"/>
  <c r="P27757" i="3"/>
  <c r="P27758" i="3"/>
  <c r="P27759" i="3"/>
  <c r="P27760" i="3"/>
  <c r="P27761" i="3"/>
  <c r="P27762" i="3"/>
  <c r="P27763" i="3"/>
  <c r="P27764" i="3"/>
  <c r="P27765" i="3"/>
  <c r="P27766" i="3"/>
  <c r="P27767" i="3"/>
  <c r="P27768" i="3"/>
  <c r="P27769" i="3"/>
  <c r="P27770" i="3"/>
  <c r="P27771" i="3"/>
  <c r="P27772" i="3"/>
  <c r="P27773" i="3"/>
  <c r="P27774" i="3"/>
  <c r="P27775" i="3"/>
  <c r="P27776" i="3"/>
  <c r="P27777" i="3"/>
  <c r="P27778" i="3"/>
  <c r="P27779" i="3"/>
  <c r="P27780" i="3"/>
  <c r="P27781" i="3"/>
  <c r="P27782" i="3"/>
  <c r="P27783" i="3"/>
  <c r="P27784" i="3"/>
  <c r="P27785" i="3"/>
  <c r="P27786" i="3"/>
  <c r="P27787" i="3"/>
  <c r="P27788" i="3"/>
  <c r="P27789" i="3"/>
  <c r="P27790" i="3"/>
  <c r="P27791" i="3"/>
  <c r="P27792" i="3"/>
  <c r="P27793" i="3"/>
  <c r="P27794" i="3"/>
  <c r="P27795" i="3"/>
  <c r="P27796" i="3"/>
  <c r="P27797" i="3"/>
  <c r="P27798" i="3"/>
  <c r="P27799" i="3"/>
  <c r="P27800" i="3"/>
  <c r="P27801" i="3"/>
  <c r="P27802" i="3"/>
  <c r="P27803" i="3"/>
  <c r="P27804" i="3"/>
  <c r="P27805" i="3"/>
  <c r="P27806" i="3"/>
  <c r="P27807" i="3"/>
  <c r="P27808" i="3"/>
  <c r="P27809" i="3"/>
  <c r="P27810" i="3"/>
  <c r="P27811" i="3"/>
  <c r="P27812" i="3"/>
  <c r="P27813" i="3"/>
  <c r="P27814" i="3"/>
  <c r="P27815" i="3"/>
  <c r="P27816" i="3"/>
  <c r="P27817" i="3"/>
  <c r="P27818" i="3"/>
  <c r="P27819" i="3"/>
  <c r="P27820" i="3"/>
  <c r="P27821" i="3"/>
  <c r="P27822" i="3"/>
  <c r="P27823" i="3"/>
  <c r="P27824" i="3"/>
  <c r="P27825" i="3"/>
  <c r="P27826" i="3"/>
  <c r="P27827" i="3"/>
  <c r="P27828" i="3"/>
  <c r="P27829" i="3"/>
  <c r="P27830" i="3"/>
  <c r="P27831" i="3"/>
  <c r="P27832" i="3"/>
  <c r="P27833" i="3"/>
  <c r="P27834" i="3"/>
  <c r="P27835" i="3"/>
  <c r="P27836" i="3"/>
  <c r="P27837" i="3"/>
  <c r="P27838" i="3"/>
  <c r="P27839" i="3"/>
  <c r="P27840" i="3"/>
  <c r="P27841" i="3"/>
  <c r="P27842" i="3"/>
  <c r="P27843" i="3"/>
  <c r="P27844" i="3"/>
  <c r="P27845" i="3"/>
  <c r="P27846" i="3"/>
  <c r="P27847" i="3"/>
  <c r="P27848" i="3"/>
  <c r="P27849" i="3"/>
  <c r="P27850" i="3"/>
  <c r="P27851" i="3"/>
  <c r="P27852" i="3"/>
  <c r="P27853" i="3"/>
  <c r="P27854" i="3"/>
  <c r="P27855" i="3"/>
  <c r="P27856" i="3"/>
  <c r="P27857" i="3"/>
  <c r="P27858" i="3"/>
  <c r="P27859" i="3"/>
  <c r="P27860" i="3"/>
  <c r="P27861" i="3"/>
  <c r="P27862" i="3"/>
  <c r="P27863" i="3"/>
  <c r="P27864" i="3"/>
  <c r="P27865" i="3"/>
  <c r="P27866" i="3"/>
  <c r="P27867" i="3"/>
  <c r="P27868" i="3"/>
  <c r="P27869" i="3"/>
  <c r="P27870" i="3"/>
  <c r="P27871" i="3"/>
  <c r="P27872" i="3"/>
  <c r="P27873" i="3"/>
  <c r="P27874" i="3"/>
  <c r="P27875" i="3"/>
  <c r="P27876" i="3"/>
  <c r="P27877" i="3"/>
  <c r="P27878" i="3"/>
  <c r="P27879" i="3"/>
  <c r="P27880" i="3"/>
  <c r="P27881" i="3"/>
  <c r="P27882" i="3"/>
  <c r="P27883" i="3"/>
  <c r="P27884" i="3"/>
  <c r="P27885" i="3"/>
  <c r="P27886" i="3"/>
  <c r="P27887" i="3"/>
  <c r="P27888" i="3"/>
  <c r="P27889" i="3"/>
  <c r="P27890" i="3"/>
  <c r="P27891" i="3"/>
  <c r="P27892" i="3"/>
  <c r="P27893" i="3"/>
  <c r="P27894" i="3"/>
  <c r="P27895" i="3"/>
  <c r="P27896" i="3"/>
  <c r="P27897" i="3"/>
  <c r="P27898" i="3"/>
  <c r="P27899" i="3"/>
  <c r="P27900" i="3"/>
  <c r="P27901" i="3"/>
  <c r="P27902" i="3"/>
  <c r="P27903" i="3"/>
  <c r="P27904" i="3"/>
  <c r="P27905" i="3"/>
  <c r="P27906" i="3"/>
  <c r="P27907" i="3"/>
  <c r="P27908" i="3"/>
  <c r="P27909" i="3"/>
  <c r="P27910" i="3"/>
  <c r="P27911" i="3"/>
  <c r="P27912" i="3"/>
  <c r="P27913" i="3"/>
  <c r="P27914" i="3"/>
  <c r="P27915" i="3"/>
  <c r="P27916" i="3"/>
  <c r="P27917" i="3"/>
  <c r="P27918" i="3"/>
  <c r="P27919" i="3"/>
  <c r="P27920" i="3"/>
  <c r="P27921" i="3"/>
  <c r="P27922" i="3"/>
  <c r="P27923" i="3"/>
  <c r="P27924" i="3"/>
  <c r="P27925" i="3"/>
  <c r="P27926" i="3"/>
  <c r="P27927" i="3"/>
  <c r="P27928" i="3"/>
  <c r="P27929" i="3"/>
  <c r="P27930" i="3"/>
  <c r="P27931" i="3"/>
  <c r="P27932" i="3"/>
  <c r="P27933" i="3"/>
  <c r="P27934" i="3"/>
  <c r="P27935" i="3"/>
  <c r="P27936" i="3"/>
  <c r="P27937" i="3"/>
  <c r="P27938" i="3"/>
  <c r="P27939" i="3"/>
  <c r="P27940" i="3"/>
  <c r="P27941" i="3"/>
  <c r="P27942" i="3"/>
  <c r="P27943" i="3"/>
  <c r="P27944" i="3"/>
  <c r="P27945" i="3"/>
  <c r="P27946" i="3"/>
  <c r="P27947" i="3"/>
  <c r="P27948" i="3"/>
  <c r="P27949" i="3"/>
  <c r="P27950" i="3"/>
  <c r="P27951" i="3"/>
  <c r="P27952" i="3"/>
  <c r="P27953" i="3"/>
  <c r="P27954" i="3"/>
  <c r="P27955" i="3"/>
  <c r="P27956" i="3"/>
  <c r="P27957" i="3"/>
  <c r="P27958" i="3"/>
  <c r="P27959" i="3"/>
  <c r="P27960" i="3"/>
  <c r="P27961" i="3"/>
  <c r="P27962" i="3"/>
  <c r="P27963" i="3"/>
  <c r="P27964" i="3"/>
  <c r="P27965" i="3"/>
  <c r="P27966" i="3"/>
  <c r="P27967" i="3"/>
  <c r="P27968" i="3"/>
  <c r="P27969" i="3"/>
  <c r="P27970" i="3"/>
  <c r="P27971" i="3"/>
  <c r="P27972" i="3"/>
  <c r="P27973" i="3"/>
  <c r="P27974" i="3"/>
  <c r="P27975" i="3"/>
  <c r="P27976" i="3"/>
  <c r="P27977" i="3"/>
  <c r="P27978" i="3"/>
  <c r="P27979" i="3"/>
  <c r="P27980" i="3"/>
  <c r="P27981" i="3"/>
  <c r="P27982" i="3"/>
  <c r="P27983" i="3"/>
  <c r="P27984" i="3"/>
  <c r="P27985" i="3"/>
  <c r="P27986" i="3"/>
  <c r="P27987" i="3"/>
  <c r="P27988" i="3"/>
  <c r="P27989" i="3"/>
  <c r="P27990" i="3"/>
  <c r="P27991" i="3"/>
  <c r="P27992" i="3"/>
  <c r="P27993" i="3"/>
  <c r="P27994" i="3"/>
  <c r="P27995" i="3"/>
  <c r="P27996" i="3"/>
  <c r="P27997" i="3"/>
  <c r="P27998" i="3"/>
  <c r="P27999" i="3"/>
  <c r="P28000" i="3"/>
  <c r="P28001" i="3"/>
  <c r="P28002" i="3"/>
  <c r="P28003" i="3"/>
  <c r="P28004" i="3"/>
  <c r="P28005" i="3"/>
  <c r="P28006" i="3"/>
  <c r="P28007" i="3"/>
  <c r="P28008" i="3"/>
  <c r="P28009" i="3"/>
  <c r="P28010" i="3"/>
  <c r="P28011" i="3"/>
  <c r="P28012" i="3"/>
  <c r="P28013" i="3"/>
  <c r="P28014" i="3"/>
  <c r="P28015" i="3"/>
  <c r="P28016" i="3"/>
  <c r="P28017" i="3"/>
  <c r="P28018" i="3"/>
  <c r="P28019" i="3"/>
  <c r="P28020" i="3"/>
  <c r="P28021" i="3"/>
  <c r="P28022" i="3"/>
  <c r="P28023" i="3"/>
  <c r="P28024" i="3"/>
  <c r="P28025" i="3"/>
  <c r="P28026" i="3"/>
  <c r="P28027" i="3"/>
  <c r="P28028" i="3"/>
  <c r="P28029" i="3"/>
  <c r="P28030" i="3"/>
  <c r="P28031" i="3"/>
  <c r="P28032" i="3"/>
  <c r="P28033" i="3"/>
  <c r="P28034" i="3"/>
  <c r="P28035" i="3"/>
  <c r="P28036" i="3"/>
  <c r="P28037" i="3"/>
  <c r="P28038" i="3"/>
  <c r="P28039" i="3"/>
  <c r="P28040" i="3"/>
  <c r="P28041" i="3"/>
  <c r="P28042" i="3"/>
  <c r="P28043" i="3"/>
  <c r="P28044" i="3"/>
  <c r="P28045" i="3"/>
  <c r="P28046" i="3"/>
  <c r="P28047" i="3"/>
  <c r="P28048" i="3"/>
  <c r="P28049" i="3"/>
  <c r="P28050" i="3"/>
  <c r="P28051" i="3"/>
  <c r="P28052" i="3"/>
  <c r="P28053" i="3"/>
  <c r="P28054" i="3"/>
  <c r="P28055" i="3"/>
  <c r="P28056" i="3"/>
  <c r="P28057" i="3"/>
  <c r="P28058" i="3"/>
  <c r="P28059" i="3"/>
  <c r="P28060" i="3"/>
  <c r="P28061" i="3"/>
  <c r="P28062" i="3"/>
  <c r="P28063" i="3"/>
  <c r="P28064" i="3"/>
  <c r="P28065" i="3"/>
  <c r="P28066" i="3"/>
  <c r="P28067" i="3"/>
  <c r="P28068" i="3"/>
  <c r="P28069" i="3"/>
  <c r="P28070" i="3"/>
  <c r="P28071" i="3"/>
  <c r="P28072" i="3"/>
  <c r="P28073" i="3"/>
  <c r="P28074" i="3"/>
  <c r="P28075" i="3"/>
  <c r="P28076" i="3"/>
  <c r="P28077" i="3"/>
  <c r="P28078" i="3"/>
  <c r="P28079" i="3"/>
  <c r="P28080" i="3"/>
  <c r="P28081" i="3"/>
  <c r="P28082" i="3"/>
  <c r="P28083" i="3"/>
  <c r="P28084" i="3"/>
  <c r="P28085" i="3"/>
  <c r="P28086" i="3"/>
  <c r="P28087" i="3"/>
  <c r="P28088" i="3"/>
  <c r="P28089" i="3"/>
  <c r="P28090" i="3"/>
  <c r="P28091" i="3"/>
  <c r="P28092" i="3"/>
  <c r="P28093" i="3"/>
  <c r="P28094" i="3"/>
  <c r="P28095" i="3"/>
  <c r="P28096" i="3"/>
  <c r="P28097" i="3"/>
  <c r="P28098" i="3"/>
  <c r="P28099" i="3"/>
  <c r="P28100" i="3"/>
  <c r="P28101" i="3"/>
  <c r="P28102" i="3"/>
  <c r="P28103" i="3"/>
  <c r="P28104" i="3"/>
  <c r="P28105" i="3"/>
  <c r="P28106" i="3"/>
  <c r="P28107" i="3"/>
  <c r="P28108" i="3"/>
  <c r="P28109" i="3"/>
  <c r="P28110" i="3"/>
  <c r="P28111" i="3"/>
  <c r="P28112" i="3"/>
  <c r="P28113" i="3"/>
  <c r="P28114" i="3"/>
  <c r="P28115" i="3"/>
  <c r="P28116" i="3"/>
  <c r="P28117" i="3"/>
  <c r="P28118" i="3"/>
  <c r="P28119" i="3"/>
  <c r="P28120" i="3"/>
  <c r="P28121" i="3"/>
  <c r="P28122" i="3"/>
  <c r="P28123" i="3"/>
  <c r="P28124" i="3"/>
  <c r="P28125" i="3"/>
  <c r="P28126" i="3"/>
  <c r="P28127" i="3"/>
  <c r="P28128" i="3"/>
  <c r="P28129" i="3"/>
  <c r="P28130" i="3"/>
  <c r="P28131" i="3"/>
  <c r="P28132" i="3"/>
  <c r="P28133" i="3"/>
  <c r="P28134" i="3"/>
  <c r="P28135" i="3"/>
  <c r="P28136" i="3"/>
  <c r="P28137" i="3"/>
  <c r="P28138" i="3"/>
  <c r="P28139" i="3"/>
  <c r="P28140" i="3"/>
  <c r="P28141" i="3"/>
  <c r="P28142" i="3"/>
  <c r="P28143" i="3"/>
  <c r="P28144" i="3"/>
  <c r="P28145" i="3"/>
  <c r="P28146" i="3"/>
  <c r="P28147" i="3"/>
  <c r="P28148" i="3"/>
  <c r="P28149" i="3"/>
  <c r="P28150" i="3"/>
  <c r="P28151" i="3"/>
  <c r="P28152" i="3"/>
  <c r="P28153" i="3"/>
  <c r="P28154" i="3"/>
  <c r="P28155" i="3"/>
  <c r="P28156" i="3"/>
  <c r="P28157" i="3"/>
  <c r="P28158" i="3"/>
  <c r="P28159" i="3"/>
  <c r="P28160" i="3"/>
  <c r="P28161" i="3"/>
  <c r="P28162" i="3"/>
  <c r="P28163" i="3"/>
  <c r="P28164" i="3"/>
  <c r="P28165" i="3"/>
  <c r="P28166" i="3"/>
  <c r="P28167" i="3"/>
  <c r="P28168" i="3"/>
  <c r="P28169" i="3"/>
  <c r="P28170" i="3"/>
  <c r="P28171" i="3"/>
  <c r="P28172" i="3"/>
  <c r="P28173" i="3"/>
  <c r="P28174" i="3"/>
  <c r="P28175" i="3"/>
  <c r="P28176" i="3"/>
  <c r="P28177" i="3"/>
  <c r="P28178" i="3"/>
  <c r="P28179" i="3"/>
  <c r="P28180" i="3"/>
  <c r="P28181" i="3"/>
  <c r="P28182" i="3"/>
  <c r="P28183" i="3"/>
  <c r="P28184" i="3"/>
  <c r="P28185" i="3"/>
  <c r="P28186" i="3"/>
  <c r="P28187" i="3"/>
  <c r="P28188" i="3"/>
  <c r="P28189" i="3"/>
  <c r="P28190" i="3"/>
  <c r="P28191" i="3"/>
  <c r="P28192" i="3"/>
  <c r="P28193" i="3"/>
  <c r="P28194" i="3"/>
  <c r="P28195" i="3"/>
  <c r="P28196" i="3"/>
  <c r="P28197" i="3"/>
  <c r="P28198" i="3"/>
  <c r="P28199" i="3"/>
  <c r="P28200" i="3"/>
  <c r="P28201" i="3"/>
  <c r="P28202" i="3"/>
  <c r="P28203" i="3"/>
  <c r="P28204" i="3"/>
  <c r="P28205" i="3"/>
  <c r="P28206" i="3"/>
  <c r="P28207" i="3"/>
  <c r="P28208" i="3"/>
  <c r="P28209" i="3"/>
  <c r="P28210" i="3"/>
  <c r="P28211" i="3"/>
  <c r="P28212" i="3"/>
  <c r="P28213" i="3"/>
  <c r="P28214" i="3"/>
  <c r="P28215" i="3"/>
  <c r="P28216" i="3"/>
  <c r="P28217" i="3"/>
  <c r="P28218" i="3"/>
  <c r="P28219" i="3"/>
  <c r="P28220" i="3"/>
  <c r="P28221" i="3"/>
  <c r="P28222" i="3"/>
  <c r="P28223" i="3"/>
  <c r="P28224" i="3"/>
  <c r="P28225" i="3"/>
  <c r="P28226" i="3"/>
  <c r="P28227" i="3"/>
  <c r="P28228" i="3"/>
  <c r="P28229" i="3"/>
  <c r="P28230" i="3"/>
  <c r="P28231" i="3"/>
  <c r="P28232" i="3"/>
  <c r="P28233" i="3"/>
  <c r="P28234" i="3"/>
  <c r="P28235" i="3"/>
  <c r="P28236" i="3"/>
  <c r="P28237" i="3"/>
  <c r="P28238" i="3"/>
  <c r="P28239" i="3"/>
  <c r="P28240" i="3"/>
  <c r="P28241" i="3"/>
  <c r="P28242" i="3"/>
  <c r="P28243" i="3"/>
  <c r="P28244" i="3"/>
  <c r="P28245" i="3"/>
  <c r="P28246" i="3"/>
  <c r="P28247" i="3"/>
  <c r="P28248" i="3"/>
  <c r="P28249" i="3"/>
  <c r="P28250" i="3"/>
  <c r="P28251" i="3"/>
  <c r="P28252" i="3"/>
  <c r="P28253" i="3"/>
  <c r="P28254" i="3"/>
  <c r="P28255" i="3"/>
  <c r="P28256" i="3"/>
  <c r="P28257" i="3"/>
  <c r="P28258" i="3"/>
  <c r="P28259" i="3"/>
  <c r="P28260" i="3"/>
  <c r="P28261" i="3"/>
  <c r="P28262" i="3"/>
  <c r="P28263" i="3"/>
  <c r="P28264" i="3"/>
  <c r="P28265" i="3"/>
  <c r="P28266" i="3"/>
  <c r="P28267" i="3"/>
  <c r="P28268" i="3"/>
  <c r="P28269" i="3"/>
  <c r="P28270" i="3"/>
  <c r="P28271" i="3"/>
  <c r="P28272" i="3"/>
  <c r="P28273" i="3"/>
  <c r="P28274" i="3"/>
  <c r="P28275" i="3"/>
  <c r="P28276" i="3"/>
  <c r="P28277" i="3"/>
  <c r="P28278" i="3"/>
  <c r="P28279" i="3"/>
  <c r="P28280" i="3"/>
  <c r="P28281" i="3"/>
  <c r="P28282" i="3"/>
  <c r="P28283" i="3"/>
  <c r="P28284" i="3"/>
  <c r="P28285" i="3"/>
  <c r="P28286" i="3"/>
  <c r="P28287" i="3"/>
  <c r="P28288" i="3"/>
  <c r="P28289" i="3"/>
  <c r="P28290" i="3"/>
  <c r="P28291" i="3"/>
  <c r="P28292" i="3"/>
  <c r="P28293" i="3"/>
  <c r="P28294" i="3"/>
  <c r="P28295" i="3"/>
  <c r="P28296" i="3"/>
  <c r="P28297" i="3"/>
  <c r="P28298" i="3"/>
  <c r="P28299" i="3"/>
  <c r="P28300" i="3"/>
  <c r="P28301" i="3"/>
  <c r="P28302" i="3"/>
  <c r="P28303" i="3"/>
  <c r="P28304" i="3"/>
  <c r="P28305" i="3"/>
  <c r="P28306" i="3"/>
  <c r="P28307" i="3"/>
  <c r="P28308" i="3"/>
  <c r="P28309" i="3"/>
  <c r="P28310" i="3"/>
  <c r="P28311" i="3"/>
  <c r="P28312" i="3"/>
  <c r="P28313" i="3"/>
  <c r="P28314" i="3"/>
  <c r="P28315" i="3"/>
  <c r="P28316" i="3"/>
  <c r="P28317" i="3"/>
  <c r="P28318" i="3"/>
  <c r="P28319" i="3"/>
  <c r="P28320" i="3"/>
  <c r="P28321" i="3"/>
  <c r="P28322" i="3"/>
  <c r="P28323" i="3"/>
  <c r="P28324" i="3"/>
  <c r="P28325" i="3"/>
  <c r="P28326" i="3"/>
  <c r="P28327" i="3"/>
  <c r="P28328" i="3"/>
  <c r="P28329" i="3"/>
  <c r="P28330" i="3"/>
  <c r="P28331" i="3"/>
  <c r="P28332" i="3"/>
  <c r="P28333" i="3"/>
  <c r="P28334" i="3"/>
  <c r="P28335" i="3"/>
  <c r="P28336" i="3"/>
  <c r="P28337" i="3"/>
  <c r="P28338" i="3"/>
  <c r="P28339" i="3"/>
  <c r="P28340" i="3"/>
  <c r="P28341" i="3"/>
  <c r="P28342" i="3"/>
  <c r="P28343" i="3"/>
  <c r="P28344" i="3"/>
  <c r="P28345" i="3"/>
  <c r="P28346" i="3"/>
  <c r="P28347" i="3"/>
  <c r="P28348" i="3"/>
  <c r="P28349" i="3"/>
  <c r="P28350" i="3"/>
  <c r="P28351" i="3"/>
  <c r="P28352" i="3"/>
  <c r="P28353" i="3"/>
  <c r="P28354" i="3"/>
  <c r="P28355" i="3"/>
  <c r="P28356" i="3"/>
  <c r="P28357" i="3"/>
  <c r="P28358" i="3"/>
  <c r="P28359" i="3"/>
  <c r="P28360" i="3"/>
  <c r="P28361" i="3"/>
  <c r="P28362" i="3"/>
  <c r="P28363" i="3"/>
  <c r="P28364" i="3"/>
  <c r="P28365" i="3"/>
  <c r="P28366" i="3"/>
  <c r="P28367" i="3"/>
  <c r="P28368" i="3"/>
  <c r="P28369" i="3"/>
  <c r="P28370" i="3"/>
  <c r="P28371" i="3"/>
  <c r="P28372" i="3"/>
  <c r="P28373" i="3"/>
  <c r="P28374" i="3"/>
  <c r="P28375" i="3"/>
  <c r="P28376" i="3"/>
  <c r="P28377" i="3"/>
  <c r="P28378" i="3"/>
  <c r="P28379" i="3"/>
  <c r="P28380" i="3"/>
  <c r="P28381" i="3"/>
  <c r="P28382" i="3"/>
  <c r="P28383" i="3"/>
  <c r="P28384" i="3"/>
  <c r="P28385" i="3"/>
  <c r="P28386" i="3"/>
  <c r="P28387" i="3"/>
  <c r="P28388" i="3"/>
  <c r="P28389" i="3"/>
  <c r="P28390" i="3"/>
  <c r="P28391" i="3"/>
  <c r="P28392" i="3"/>
  <c r="P28393" i="3"/>
  <c r="P28394" i="3"/>
  <c r="P28395" i="3"/>
  <c r="P28396" i="3"/>
  <c r="P28397" i="3"/>
  <c r="P28398" i="3"/>
  <c r="P28399" i="3"/>
  <c r="P28400" i="3"/>
  <c r="P28401" i="3"/>
  <c r="P28402" i="3"/>
  <c r="P28403" i="3"/>
  <c r="P28404" i="3"/>
  <c r="P28405" i="3"/>
  <c r="P28406" i="3"/>
  <c r="P28407" i="3"/>
  <c r="P28408" i="3"/>
  <c r="P28409" i="3"/>
  <c r="P28410" i="3"/>
  <c r="P28411" i="3"/>
  <c r="P28412" i="3"/>
  <c r="P28413" i="3"/>
  <c r="P28414" i="3"/>
  <c r="P28415" i="3"/>
  <c r="P28416" i="3"/>
  <c r="P28417" i="3"/>
  <c r="P28418" i="3"/>
  <c r="P28419" i="3"/>
  <c r="P28420" i="3"/>
  <c r="P28421" i="3"/>
  <c r="P28422" i="3"/>
  <c r="P28423" i="3"/>
  <c r="P28424" i="3"/>
  <c r="P28425" i="3"/>
  <c r="P28426" i="3"/>
  <c r="P28427" i="3"/>
  <c r="P28428" i="3"/>
  <c r="P28429" i="3"/>
  <c r="P28430" i="3"/>
  <c r="P28431" i="3"/>
  <c r="P28432" i="3"/>
  <c r="P28433" i="3"/>
  <c r="P28434" i="3"/>
  <c r="P28435" i="3"/>
  <c r="P28436" i="3"/>
  <c r="P28437" i="3"/>
  <c r="P28438" i="3"/>
  <c r="P28439" i="3"/>
  <c r="P28440" i="3"/>
  <c r="P28441" i="3"/>
  <c r="P28442" i="3"/>
  <c r="P28443" i="3"/>
  <c r="P28444" i="3"/>
  <c r="P28445" i="3"/>
  <c r="P28446" i="3"/>
  <c r="P28447" i="3"/>
  <c r="P28448" i="3"/>
  <c r="P28449" i="3"/>
  <c r="P28450" i="3"/>
  <c r="P28451" i="3"/>
  <c r="P28452" i="3"/>
  <c r="P28453" i="3"/>
  <c r="P28454" i="3"/>
  <c r="P28455" i="3"/>
  <c r="P28456" i="3"/>
  <c r="P28457" i="3"/>
  <c r="P28458" i="3"/>
  <c r="P28459" i="3"/>
  <c r="P28460" i="3"/>
  <c r="P28461" i="3"/>
  <c r="P28462" i="3"/>
  <c r="P28463" i="3"/>
  <c r="P28464" i="3"/>
  <c r="P28465" i="3"/>
  <c r="P28466" i="3"/>
  <c r="P28467" i="3"/>
  <c r="P28468" i="3"/>
  <c r="P28469" i="3"/>
  <c r="P28470" i="3"/>
  <c r="P28471" i="3"/>
  <c r="P28472" i="3"/>
  <c r="P28473" i="3"/>
  <c r="P28474" i="3"/>
  <c r="P28475" i="3"/>
  <c r="P28476" i="3"/>
  <c r="P28477" i="3"/>
  <c r="P28478" i="3"/>
  <c r="P28479" i="3"/>
  <c r="P28480" i="3"/>
  <c r="P28481" i="3"/>
  <c r="P28482" i="3"/>
  <c r="P28483" i="3"/>
  <c r="P28484" i="3"/>
  <c r="P28485" i="3"/>
  <c r="P28486" i="3"/>
  <c r="P28487" i="3"/>
  <c r="P28488" i="3"/>
  <c r="P28489" i="3"/>
  <c r="P28490" i="3"/>
  <c r="P28491" i="3"/>
  <c r="P28492" i="3"/>
  <c r="P28493" i="3"/>
  <c r="P28494" i="3"/>
  <c r="P28495" i="3"/>
  <c r="P28496" i="3"/>
  <c r="P28497" i="3"/>
  <c r="P28498" i="3"/>
  <c r="P28499" i="3"/>
  <c r="F157" i="3" l="1"/>
  <c r="F158" i="3"/>
  <c r="F159" i="3"/>
  <c r="F160" i="3"/>
  <c r="F161" i="3"/>
  <c r="F162" i="3"/>
  <c r="F163" i="3"/>
  <c r="F164" i="3"/>
  <c r="F165" i="3"/>
  <c r="F166" i="3"/>
  <c r="F167" i="3"/>
  <c r="F168" i="3"/>
  <c r="F169" i="3"/>
  <c r="F170" i="3"/>
  <c r="F171" i="3"/>
  <c r="F172" i="3"/>
  <c r="F173" i="3"/>
  <c r="F174" i="3"/>
  <c r="F175" i="3"/>
  <c r="F176" i="3"/>
  <c r="F177" i="3"/>
  <c r="F178" i="3"/>
  <c r="F179" i="3"/>
  <c r="F180" i="3"/>
  <c r="F181" i="3"/>
  <c r="F182" i="3"/>
  <c r="F183" i="3"/>
  <c r="F184" i="3"/>
  <c r="F185" i="3"/>
  <c r="F186" i="3"/>
  <c r="F187" i="3"/>
  <c r="F188" i="3"/>
  <c r="F189" i="3"/>
  <c r="F190" i="3"/>
  <c r="F191" i="3"/>
  <c r="F192" i="3"/>
  <c r="F193" i="3"/>
  <c r="F194" i="3"/>
  <c r="F195" i="3"/>
  <c r="F196" i="3"/>
  <c r="F197" i="3"/>
  <c r="F198" i="3"/>
  <c r="F199" i="3"/>
  <c r="F200" i="3"/>
  <c r="F201" i="3"/>
  <c r="F202" i="3"/>
  <c r="F203" i="3"/>
  <c r="F204" i="3"/>
  <c r="F205" i="3"/>
  <c r="F206" i="3"/>
  <c r="F207" i="3"/>
  <c r="F208" i="3"/>
  <c r="F209" i="3"/>
  <c r="F210" i="3"/>
  <c r="F211" i="3"/>
  <c r="F212" i="3"/>
  <c r="F213" i="3"/>
  <c r="F214" i="3"/>
  <c r="F215" i="3"/>
  <c r="F216" i="3"/>
  <c r="F217" i="3"/>
  <c r="F218" i="3"/>
  <c r="F219" i="3"/>
  <c r="F220" i="3"/>
  <c r="F221" i="3"/>
  <c r="F222" i="3"/>
  <c r="F223" i="3"/>
  <c r="F224" i="3"/>
  <c r="F225" i="3"/>
  <c r="F226" i="3"/>
  <c r="F227" i="3"/>
  <c r="F228" i="3"/>
  <c r="F229" i="3"/>
  <c r="F230" i="3"/>
  <c r="F231" i="3"/>
  <c r="F232" i="3"/>
  <c r="F233" i="3"/>
  <c r="F234" i="3"/>
  <c r="F235" i="3"/>
  <c r="F236" i="3"/>
  <c r="F237" i="3"/>
  <c r="F238" i="3"/>
  <c r="F239" i="3"/>
  <c r="F240" i="3"/>
  <c r="F241" i="3"/>
  <c r="F242" i="3"/>
  <c r="F243" i="3"/>
  <c r="F244" i="3"/>
  <c r="F245" i="3"/>
  <c r="F246" i="3"/>
  <c r="F247" i="3"/>
  <c r="F248" i="3"/>
  <c r="F249" i="3"/>
  <c r="F250" i="3"/>
  <c r="F251" i="3"/>
  <c r="F252" i="3"/>
  <c r="F253" i="3"/>
  <c r="F254" i="3"/>
  <c r="F255" i="3"/>
  <c r="F256" i="3"/>
  <c r="F257" i="3"/>
  <c r="F258" i="3"/>
  <c r="F259" i="3"/>
  <c r="F260" i="3"/>
  <c r="F261" i="3"/>
  <c r="F262" i="3"/>
  <c r="F263" i="3"/>
  <c r="F264" i="3"/>
  <c r="F265" i="3"/>
  <c r="F266" i="3"/>
  <c r="F267" i="3"/>
  <c r="F268" i="3"/>
  <c r="F269" i="3"/>
  <c r="F270" i="3"/>
  <c r="F271" i="3"/>
  <c r="F272" i="3"/>
  <c r="F273" i="3"/>
  <c r="F274" i="3"/>
  <c r="F275" i="3"/>
  <c r="F276" i="3"/>
  <c r="F277" i="3"/>
  <c r="F278" i="3"/>
  <c r="F279" i="3"/>
  <c r="F280" i="3"/>
  <c r="F281" i="3"/>
  <c r="F282" i="3"/>
  <c r="F283" i="3"/>
  <c r="F284" i="3"/>
  <c r="F285" i="3"/>
  <c r="F286" i="3"/>
  <c r="F287" i="3"/>
  <c r="F288" i="3"/>
  <c r="F289" i="3"/>
  <c r="F290" i="3"/>
  <c r="F291" i="3"/>
  <c r="F292" i="3"/>
  <c r="F293" i="3"/>
  <c r="F294" i="3"/>
  <c r="F295" i="3"/>
  <c r="F296" i="3"/>
  <c r="F297" i="3"/>
  <c r="F298" i="3"/>
  <c r="F299" i="3"/>
  <c r="F300" i="3"/>
  <c r="F301" i="3"/>
  <c r="F302" i="3"/>
  <c r="F303" i="3"/>
  <c r="F304" i="3"/>
  <c r="F305" i="3"/>
  <c r="F306" i="3"/>
  <c r="F307" i="3"/>
  <c r="F308" i="3"/>
  <c r="F309" i="3"/>
  <c r="F310" i="3"/>
  <c r="F311" i="3"/>
  <c r="F312" i="3"/>
  <c r="F313" i="3"/>
  <c r="F314" i="3"/>
  <c r="F315" i="3"/>
  <c r="F316" i="3"/>
  <c r="F317" i="3"/>
  <c r="F318" i="3"/>
  <c r="F319" i="3"/>
  <c r="F320" i="3"/>
  <c r="F321" i="3"/>
  <c r="F322" i="3"/>
  <c r="F323" i="3"/>
  <c r="F324" i="3"/>
  <c r="F325" i="3"/>
  <c r="F326" i="3"/>
  <c r="F327" i="3"/>
  <c r="F328" i="3"/>
  <c r="F329" i="3"/>
  <c r="F330" i="3"/>
  <c r="F331" i="3"/>
  <c r="F332" i="3"/>
  <c r="F333" i="3"/>
  <c r="F334" i="3"/>
  <c r="F335" i="3"/>
  <c r="F336" i="3"/>
  <c r="F337" i="3"/>
  <c r="F338" i="3"/>
  <c r="F339" i="3"/>
  <c r="F340" i="3"/>
  <c r="F341" i="3"/>
  <c r="F342" i="3"/>
  <c r="F343" i="3"/>
  <c r="F344" i="3"/>
  <c r="F345" i="3"/>
  <c r="F346" i="3"/>
  <c r="F347" i="3"/>
  <c r="F348" i="3"/>
  <c r="F349" i="3"/>
  <c r="F350" i="3"/>
  <c r="F351" i="3"/>
  <c r="F352" i="3"/>
  <c r="F353" i="3"/>
  <c r="F354" i="3"/>
  <c r="F355" i="3"/>
  <c r="F356" i="3"/>
  <c r="F357" i="3"/>
  <c r="F358" i="3"/>
  <c r="F359" i="3"/>
  <c r="F360" i="3"/>
  <c r="F361" i="3"/>
  <c r="F362" i="3"/>
  <c r="F363" i="3"/>
  <c r="F364" i="3"/>
  <c r="F365" i="3"/>
  <c r="F366" i="3"/>
  <c r="F367" i="3"/>
  <c r="F368" i="3"/>
  <c r="F369" i="3"/>
  <c r="F370" i="3"/>
  <c r="F371" i="3"/>
  <c r="F372" i="3"/>
  <c r="F373" i="3"/>
  <c r="F374" i="3"/>
  <c r="F375" i="3"/>
  <c r="F376" i="3"/>
  <c r="F377" i="3"/>
  <c r="F378" i="3"/>
  <c r="F379" i="3"/>
  <c r="F380" i="3"/>
  <c r="F381" i="3"/>
  <c r="F382" i="3"/>
  <c r="F383" i="3"/>
  <c r="F384" i="3"/>
  <c r="F385" i="3"/>
  <c r="F386" i="3"/>
  <c r="F387" i="3"/>
  <c r="F388" i="3"/>
  <c r="F389" i="3"/>
  <c r="F390" i="3"/>
  <c r="F391" i="3"/>
  <c r="F392" i="3"/>
  <c r="F393" i="3"/>
  <c r="F394" i="3"/>
  <c r="F395" i="3"/>
  <c r="F396" i="3"/>
  <c r="F397" i="3"/>
  <c r="F398" i="3"/>
  <c r="F399" i="3"/>
  <c r="F400" i="3"/>
  <c r="F401" i="3"/>
  <c r="F402" i="3"/>
  <c r="F403" i="3"/>
  <c r="F404" i="3"/>
  <c r="F405" i="3"/>
  <c r="F406" i="3"/>
  <c r="F407" i="3"/>
  <c r="F408" i="3"/>
  <c r="F409" i="3"/>
  <c r="F410" i="3"/>
  <c r="F411" i="3"/>
  <c r="F412" i="3"/>
  <c r="F413" i="3"/>
  <c r="F414" i="3"/>
  <c r="F415" i="3"/>
  <c r="F416" i="3"/>
  <c r="F417" i="3"/>
  <c r="F418" i="3"/>
  <c r="F419" i="3"/>
  <c r="F420" i="3"/>
  <c r="F421" i="3"/>
  <c r="F422" i="3"/>
  <c r="F423" i="3"/>
  <c r="F424" i="3"/>
  <c r="F425" i="3"/>
  <c r="F426" i="3"/>
  <c r="F427" i="3"/>
  <c r="F428" i="3"/>
  <c r="F429" i="3"/>
  <c r="F430" i="3"/>
  <c r="F431" i="3"/>
  <c r="F432" i="3"/>
  <c r="F433" i="3"/>
  <c r="F434" i="3"/>
  <c r="F435" i="3"/>
  <c r="F436" i="3"/>
  <c r="F437" i="3"/>
  <c r="F438" i="3"/>
  <c r="F439" i="3"/>
  <c r="F440" i="3"/>
  <c r="F441" i="3"/>
  <c r="F442" i="3"/>
  <c r="F443" i="3"/>
  <c r="F444" i="3"/>
  <c r="F445" i="3"/>
  <c r="F446" i="3"/>
  <c r="F447" i="3"/>
  <c r="F448" i="3"/>
  <c r="F449" i="3"/>
  <c r="F450" i="3"/>
  <c r="F451" i="3"/>
  <c r="F452" i="3"/>
  <c r="P153" i="2"/>
  <c r="P154" i="2"/>
  <c r="P155" i="2"/>
  <c r="P156" i="2"/>
  <c r="P157" i="2"/>
  <c r="P158" i="2"/>
  <c r="P159" i="2"/>
  <c r="P160" i="2"/>
  <c r="P161" i="2"/>
  <c r="P162" i="2"/>
  <c r="P163" i="2"/>
  <c r="P164" i="2"/>
  <c r="P165" i="2"/>
  <c r="P166" i="2"/>
  <c r="P167" i="2"/>
  <c r="P168" i="2"/>
  <c r="P169" i="2"/>
  <c r="P170" i="2"/>
  <c r="P171" i="2"/>
  <c r="P172" i="2"/>
  <c r="P173" i="2"/>
  <c r="P174" i="2"/>
  <c r="P175" i="2"/>
  <c r="P176" i="2"/>
  <c r="P177" i="2"/>
  <c r="P178" i="2"/>
  <c r="P179" i="2"/>
  <c r="P180" i="2"/>
  <c r="P181" i="2"/>
  <c r="P182" i="2"/>
  <c r="P183" i="2"/>
  <c r="P184" i="2"/>
  <c r="P185" i="2"/>
  <c r="P186" i="2"/>
  <c r="P187" i="2"/>
  <c r="P188" i="2"/>
  <c r="P189" i="2"/>
  <c r="P190" i="2"/>
  <c r="P191" i="2"/>
  <c r="P192" i="2"/>
  <c r="P193" i="2"/>
  <c r="P194" i="2"/>
  <c r="P195" i="2"/>
  <c r="P196" i="2"/>
  <c r="P197" i="2"/>
  <c r="P198" i="2"/>
  <c r="P199" i="2"/>
  <c r="P200" i="2"/>
  <c r="P201" i="2"/>
  <c r="P202" i="2"/>
  <c r="P203" i="2"/>
  <c r="P204" i="2"/>
  <c r="P205" i="2"/>
  <c r="P206" i="2"/>
  <c r="P207" i="2"/>
  <c r="P208" i="2"/>
  <c r="P209" i="2"/>
  <c r="P210" i="2"/>
  <c r="P211" i="2"/>
  <c r="P212" i="2"/>
  <c r="P213" i="2"/>
  <c r="P214" i="2"/>
  <c r="P215" i="2"/>
  <c r="P216" i="2"/>
  <c r="P217" i="2"/>
  <c r="P218" i="2"/>
  <c r="P219" i="2"/>
  <c r="P220" i="2"/>
  <c r="P221" i="2"/>
  <c r="P222" i="2"/>
  <c r="P223" i="2"/>
  <c r="P224" i="2"/>
  <c r="P225" i="2"/>
  <c r="P226" i="2"/>
  <c r="P227" i="2"/>
  <c r="P228" i="2"/>
  <c r="P229" i="2"/>
  <c r="P230" i="2"/>
  <c r="P231" i="2"/>
  <c r="P232" i="2"/>
  <c r="P233" i="2"/>
  <c r="P234" i="2"/>
  <c r="P235" i="2"/>
  <c r="P236" i="2"/>
  <c r="P237" i="2"/>
  <c r="P238" i="2"/>
  <c r="P239" i="2"/>
  <c r="P240" i="2"/>
  <c r="P241" i="2"/>
  <c r="P242" i="2"/>
  <c r="P243" i="2"/>
  <c r="P244" i="2"/>
  <c r="P245" i="2"/>
  <c r="P246" i="2"/>
  <c r="P247" i="2"/>
  <c r="P248" i="2"/>
  <c r="P249" i="2"/>
  <c r="P250" i="2"/>
  <c r="P251" i="2"/>
  <c r="P252" i="2"/>
  <c r="P253" i="2"/>
  <c r="P254" i="2"/>
  <c r="P255" i="2"/>
  <c r="P256" i="2"/>
  <c r="P257" i="2"/>
  <c r="P258" i="2"/>
  <c r="P259" i="2"/>
  <c r="P260" i="2"/>
  <c r="P261" i="2"/>
  <c r="P262" i="2"/>
  <c r="P263" i="2"/>
  <c r="P264" i="2"/>
  <c r="P265" i="2"/>
  <c r="P266" i="2"/>
  <c r="P267" i="2"/>
  <c r="P268" i="2"/>
  <c r="P269" i="2"/>
  <c r="P270" i="2"/>
  <c r="P271" i="2"/>
  <c r="P272" i="2"/>
  <c r="P273" i="2"/>
  <c r="P274" i="2"/>
  <c r="P275" i="2"/>
  <c r="P276" i="2"/>
  <c r="P277" i="2"/>
  <c r="P278" i="2"/>
  <c r="P279" i="2"/>
  <c r="P280" i="2"/>
  <c r="P281" i="2"/>
  <c r="P282" i="2"/>
  <c r="P283" i="2"/>
  <c r="P284" i="2"/>
  <c r="P285" i="2"/>
  <c r="P286" i="2"/>
  <c r="P287" i="2"/>
  <c r="P288" i="2"/>
  <c r="P289" i="2"/>
  <c r="P290" i="2"/>
  <c r="P291" i="2"/>
  <c r="P292" i="2"/>
  <c r="P293" i="2"/>
  <c r="P294" i="2"/>
  <c r="P295" i="2"/>
  <c r="P296" i="2"/>
  <c r="P297" i="2"/>
  <c r="P298" i="2"/>
  <c r="P299" i="2"/>
  <c r="P300" i="2"/>
  <c r="P301" i="2"/>
  <c r="P302" i="2"/>
  <c r="P303" i="2"/>
  <c r="P304" i="2"/>
  <c r="P305" i="2"/>
  <c r="P306" i="2"/>
  <c r="P307" i="2"/>
  <c r="P308" i="2"/>
  <c r="P309" i="2"/>
  <c r="P310" i="2"/>
  <c r="P311" i="2"/>
  <c r="P312" i="2"/>
  <c r="P313" i="2"/>
  <c r="P314" i="2"/>
  <c r="P315" i="2"/>
  <c r="P316" i="2"/>
  <c r="P317" i="2"/>
  <c r="P318" i="2"/>
  <c r="P319" i="2"/>
  <c r="P320" i="2"/>
  <c r="P321" i="2"/>
  <c r="P322" i="2"/>
  <c r="P323" i="2"/>
  <c r="P324" i="2"/>
  <c r="P325" i="2"/>
  <c r="P326" i="2"/>
  <c r="P327" i="2"/>
  <c r="P328" i="2"/>
  <c r="P329" i="2"/>
  <c r="P330" i="2"/>
  <c r="P331" i="2"/>
  <c r="P332" i="2"/>
  <c r="P333" i="2"/>
  <c r="P334" i="2"/>
  <c r="P335" i="2"/>
  <c r="P336" i="2"/>
  <c r="P337" i="2"/>
  <c r="P338" i="2"/>
  <c r="P339" i="2"/>
  <c r="P340" i="2"/>
  <c r="P341" i="2"/>
  <c r="P342" i="2"/>
  <c r="P343" i="2"/>
  <c r="P344" i="2"/>
  <c r="P345" i="2"/>
  <c r="P346" i="2"/>
  <c r="P347" i="2"/>
  <c r="P348" i="2"/>
  <c r="P349" i="2"/>
  <c r="P350" i="2"/>
  <c r="P351" i="2"/>
  <c r="P352" i="2"/>
  <c r="P353" i="2"/>
  <c r="P354" i="2"/>
  <c r="P355" i="2"/>
  <c r="P356" i="2"/>
  <c r="P357" i="2"/>
  <c r="P358" i="2"/>
  <c r="P359" i="2"/>
  <c r="P360" i="2"/>
  <c r="P361" i="2"/>
  <c r="P362" i="2"/>
  <c r="P363" i="2"/>
  <c r="P364" i="2"/>
  <c r="P365" i="2"/>
  <c r="P366" i="2"/>
  <c r="P367" i="2"/>
  <c r="P368" i="2"/>
  <c r="P369" i="2"/>
  <c r="P370" i="2"/>
  <c r="P371" i="2"/>
  <c r="P372" i="2"/>
  <c r="P373" i="2"/>
  <c r="P374" i="2"/>
  <c r="P375" i="2"/>
  <c r="P376" i="2"/>
  <c r="P377" i="2"/>
  <c r="P378" i="2"/>
  <c r="P379" i="2"/>
  <c r="P380" i="2"/>
  <c r="P381" i="2"/>
  <c r="P382" i="2"/>
  <c r="P383" i="2"/>
  <c r="P384" i="2"/>
  <c r="P385" i="2"/>
  <c r="P386" i="2"/>
  <c r="P387" i="2"/>
  <c r="P388" i="2"/>
  <c r="P389" i="2"/>
  <c r="P390" i="2"/>
  <c r="P391" i="2"/>
  <c r="P392" i="2"/>
  <c r="P393" i="2"/>
  <c r="P394" i="2"/>
  <c r="P395" i="2"/>
  <c r="P396" i="2"/>
  <c r="P397" i="2"/>
  <c r="P398" i="2"/>
  <c r="P399" i="2"/>
  <c r="P400" i="2"/>
  <c r="P401" i="2"/>
  <c r="P402" i="2"/>
  <c r="P403" i="2"/>
  <c r="P404" i="2"/>
  <c r="P405" i="2"/>
  <c r="P406" i="2"/>
  <c r="P407" i="2"/>
  <c r="P408" i="2"/>
  <c r="P409" i="2"/>
  <c r="P410" i="2"/>
  <c r="P411" i="2"/>
  <c r="P412" i="2"/>
  <c r="P413" i="2"/>
  <c r="P414" i="2"/>
  <c r="P415" i="2"/>
  <c r="P416" i="2"/>
  <c r="P417" i="2"/>
  <c r="P418" i="2"/>
  <c r="P419" i="2"/>
  <c r="P420" i="2"/>
  <c r="P421" i="2"/>
  <c r="P422" i="2"/>
  <c r="P423" i="2"/>
  <c r="P424" i="2"/>
  <c r="P425" i="2"/>
  <c r="P426" i="2"/>
  <c r="P427" i="2"/>
  <c r="P428" i="2"/>
  <c r="P429" i="2"/>
  <c r="P430" i="2"/>
  <c r="P431" i="2"/>
  <c r="P432" i="2"/>
  <c r="P433" i="2"/>
  <c r="P434" i="2"/>
  <c r="P435" i="2"/>
  <c r="P436" i="2"/>
  <c r="P437" i="2"/>
  <c r="P438" i="2"/>
  <c r="P439" i="2"/>
  <c r="P440" i="2"/>
  <c r="P441" i="2"/>
  <c r="P442" i="2"/>
  <c r="P443" i="2"/>
  <c r="P444" i="2"/>
  <c r="P445" i="2"/>
  <c r="P446" i="2"/>
  <c r="P447" i="2"/>
  <c r="P448" i="2"/>
  <c r="P144" i="2"/>
  <c r="P145" i="2"/>
  <c r="P146" i="2"/>
  <c r="P147" i="2"/>
  <c r="P148" i="2"/>
  <c r="P149" i="2"/>
  <c r="P150" i="2"/>
  <c r="P151" i="2"/>
  <c r="P152" i="2"/>
  <c r="I153" i="2"/>
  <c r="I154" i="2"/>
  <c r="I155" i="2"/>
  <c r="I156" i="2"/>
  <c r="I157" i="2"/>
  <c r="I158" i="2"/>
  <c r="I159" i="2"/>
  <c r="I160" i="2"/>
  <c r="I161" i="2"/>
  <c r="I162" i="2"/>
  <c r="I163" i="2"/>
  <c r="I164" i="2"/>
  <c r="I165" i="2"/>
  <c r="I166" i="2"/>
  <c r="I167" i="2"/>
  <c r="I168" i="2"/>
  <c r="I169" i="2"/>
  <c r="I170" i="2"/>
  <c r="I171" i="2"/>
  <c r="I172" i="2"/>
  <c r="I173" i="2"/>
  <c r="I174" i="2"/>
  <c r="I175" i="2"/>
  <c r="I176" i="2"/>
  <c r="I177" i="2"/>
  <c r="I178" i="2"/>
  <c r="I179" i="2"/>
  <c r="I180" i="2"/>
  <c r="I181" i="2"/>
  <c r="I182" i="2"/>
  <c r="I183" i="2"/>
  <c r="I184" i="2"/>
  <c r="I185" i="2"/>
  <c r="I186" i="2"/>
  <c r="I187" i="2"/>
  <c r="I188" i="2"/>
  <c r="I189" i="2"/>
  <c r="I190" i="2"/>
  <c r="I191" i="2"/>
  <c r="I192" i="2"/>
  <c r="I193" i="2"/>
  <c r="I194" i="2"/>
  <c r="I195" i="2"/>
  <c r="I196" i="2"/>
  <c r="I197" i="2"/>
  <c r="I198" i="2"/>
  <c r="I199" i="2"/>
  <c r="I200" i="2"/>
  <c r="I201" i="2"/>
  <c r="I202" i="2"/>
  <c r="I203" i="2"/>
  <c r="I204" i="2"/>
  <c r="I205" i="2"/>
  <c r="I206" i="2"/>
  <c r="I207" i="2"/>
  <c r="I208" i="2"/>
  <c r="I209" i="2"/>
  <c r="I210" i="2"/>
  <c r="I211" i="2"/>
  <c r="I212" i="2"/>
  <c r="I213" i="2"/>
  <c r="I214" i="2"/>
  <c r="I215" i="2"/>
  <c r="I216" i="2"/>
  <c r="I217" i="2"/>
  <c r="I218" i="2"/>
  <c r="I219" i="2"/>
  <c r="I220" i="2"/>
  <c r="I221" i="2"/>
  <c r="I222" i="2"/>
  <c r="I223" i="2"/>
  <c r="I224" i="2"/>
  <c r="I225" i="2"/>
  <c r="I226" i="2"/>
  <c r="I227" i="2"/>
  <c r="I228" i="2"/>
  <c r="I229" i="2"/>
  <c r="I230" i="2"/>
  <c r="I231" i="2"/>
  <c r="I232" i="2"/>
  <c r="I233" i="2"/>
  <c r="I234" i="2"/>
  <c r="I235" i="2"/>
  <c r="I236" i="2"/>
  <c r="I237" i="2"/>
  <c r="I238" i="2"/>
  <c r="I239" i="2"/>
  <c r="I240" i="2"/>
  <c r="I241" i="2"/>
  <c r="I242" i="2"/>
  <c r="I243" i="2"/>
  <c r="I244" i="2"/>
  <c r="I245" i="2"/>
  <c r="I246" i="2"/>
  <c r="I247" i="2"/>
  <c r="I248" i="2"/>
  <c r="I249" i="2"/>
  <c r="I250" i="2"/>
  <c r="I251" i="2"/>
  <c r="I252" i="2"/>
  <c r="I253" i="2"/>
  <c r="I254" i="2"/>
  <c r="I255" i="2"/>
  <c r="I256" i="2"/>
  <c r="I257" i="2"/>
  <c r="I258" i="2"/>
  <c r="I259" i="2"/>
  <c r="I260" i="2"/>
  <c r="I261" i="2"/>
  <c r="I262" i="2"/>
  <c r="I263" i="2"/>
  <c r="I264" i="2"/>
  <c r="I265" i="2"/>
  <c r="I266" i="2"/>
  <c r="I267" i="2"/>
  <c r="I268" i="2"/>
  <c r="I269" i="2"/>
  <c r="I270" i="2"/>
  <c r="I271" i="2"/>
  <c r="I272" i="2"/>
  <c r="I273" i="2"/>
  <c r="I274" i="2"/>
  <c r="I275" i="2"/>
  <c r="I276" i="2"/>
  <c r="I277" i="2"/>
  <c r="I278" i="2"/>
  <c r="I279" i="2"/>
  <c r="I280" i="2"/>
  <c r="I281" i="2"/>
  <c r="I282" i="2"/>
  <c r="I283" i="2"/>
  <c r="I284" i="2"/>
  <c r="I285" i="2"/>
  <c r="I286" i="2"/>
  <c r="I287" i="2"/>
  <c r="I288" i="2"/>
  <c r="I289" i="2"/>
  <c r="I290" i="2"/>
  <c r="I291" i="2"/>
  <c r="I292" i="2"/>
  <c r="I293" i="2"/>
  <c r="I294" i="2"/>
  <c r="I295" i="2"/>
  <c r="I296" i="2"/>
  <c r="I297" i="2"/>
  <c r="I298" i="2"/>
  <c r="I299" i="2"/>
  <c r="I300" i="2"/>
  <c r="I301" i="2"/>
  <c r="I302" i="2"/>
  <c r="I303" i="2"/>
  <c r="I304" i="2"/>
  <c r="I305" i="2"/>
  <c r="I306" i="2"/>
  <c r="I307" i="2"/>
  <c r="I308" i="2"/>
  <c r="I309" i="2"/>
  <c r="I310" i="2"/>
  <c r="I311" i="2"/>
  <c r="I312" i="2"/>
  <c r="I313" i="2"/>
  <c r="I314" i="2"/>
  <c r="I315" i="2"/>
  <c r="I316" i="2"/>
  <c r="I317" i="2"/>
  <c r="I318" i="2"/>
  <c r="I319" i="2"/>
  <c r="I320" i="2"/>
  <c r="I321" i="2"/>
  <c r="I322" i="2"/>
  <c r="I323" i="2"/>
  <c r="I324" i="2"/>
  <c r="I325" i="2"/>
  <c r="I326" i="2"/>
  <c r="I327" i="2"/>
  <c r="I328" i="2"/>
  <c r="I329" i="2"/>
  <c r="I330" i="2"/>
  <c r="I331" i="2"/>
  <c r="I332" i="2"/>
  <c r="I333" i="2"/>
  <c r="I334" i="2"/>
  <c r="I335" i="2"/>
  <c r="I336" i="2"/>
  <c r="I337" i="2"/>
  <c r="I338" i="2"/>
  <c r="I339" i="2"/>
  <c r="I340" i="2"/>
  <c r="I341" i="2"/>
  <c r="I342" i="2"/>
  <c r="I343" i="2"/>
  <c r="I344" i="2"/>
  <c r="I345" i="2"/>
  <c r="I346" i="2"/>
  <c r="I347" i="2"/>
  <c r="I348" i="2"/>
  <c r="I349" i="2"/>
  <c r="I350" i="2"/>
  <c r="I351" i="2"/>
  <c r="I352" i="2"/>
  <c r="I353" i="2"/>
  <c r="I354" i="2"/>
  <c r="I355" i="2"/>
  <c r="I356" i="2"/>
  <c r="I357" i="2"/>
  <c r="I358" i="2"/>
  <c r="I359" i="2"/>
  <c r="I360" i="2"/>
  <c r="I361" i="2"/>
  <c r="I362" i="2"/>
  <c r="I363" i="2"/>
  <c r="I364" i="2"/>
  <c r="I365" i="2"/>
  <c r="I366" i="2"/>
  <c r="I367" i="2"/>
  <c r="I368" i="2"/>
  <c r="I369" i="2"/>
  <c r="I370" i="2"/>
  <c r="I371" i="2"/>
  <c r="I372" i="2"/>
  <c r="I373" i="2"/>
  <c r="I374" i="2"/>
  <c r="I375" i="2"/>
  <c r="I376" i="2"/>
  <c r="I377" i="2"/>
  <c r="I378" i="2"/>
  <c r="I379" i="2"/>
  <c r="I380" i="2"/>
  <c r="I381" i="2"/>
  <c r="I382" i="2"/>
  <c r="I383" i="2"/>
  <c r="I384" i="2"/>
  <c r="I385" i="2"/>
  <c r="I386" i="2"/>
  <c r="I387" i="2"/>
  <c r="I388" i="2"/>
  <c r="I389" i="2"/>
  <c r="I390" i="2"/>
  <c r="I391" i="2"/>
  <c r="I392" i="2"/>
  <c r="I393" i="2"/>
  <c r="I394" i="2"/>
  <c r="I395" i="2"/>
  <c r="I396" i="2"/>
  <c r="I397" i="2"/>
  <c r="I398" i="2"/>
  <c r="I399" i="2"/>
  <c r="I400" i="2"/>
  <c r="I401" i="2"/>
  <c r="I402" i="2"/>
  <c r="I403" i="2"/>
  <c r="I404" i="2"/>
  <c r="I405" i="2"/>
  <c r="I406" i="2"/>
  <c r="I407" i="2"/>
  <c r="I408" i="2"/>
  <c r="I409" i="2"/>
  <c r="I410" i="2"/>
  <c r="I411" i="2"/>
  <c r="I412" i="2"/>
  <c r="I413" i="2"/>
  <c r="I414" i="2"/>
  <c r="I415" i="2"/>
  <c r="I416" i="2"/>
  <c r="I417" i="2"/>
  <c r="I418" i="2"/>
  <c r="I419" i="2"/>
  <c r="I420" i="2"/>
  <c r="I421" i="2"/>
  <c r="I422" i="2"/>
  <c r="I423" i="2"/>
  <c r="I424" i="2"/>
  <c r="I425" i="2"/>
  <c r="I426" i="2"/>
  <c r="I427" i="2"/>
  <c r="I428" i="2"/>
  <c r="I429" i="2"/>
  <c r="I430" i="2"/>
  <c r="I431" i="2"/>
  <c r="I432" i="2"/>
  <c r="I433" i="2"/>
  <c r="I434" i="2"/>
  <c r="I435" i="2"/>
  <c r="I436" i="2"/>
  <c r="I437" i="2"/>
  <c r="I438" i="2"/>
  <c r="I439" i="2"/>
  <c r="I440" i="2"/>
  <c r="I441" i="2"/>
  <c r="I442" i="2"/>
  <c r="I443" i="2"/>
  <c r="I444" i="2"/>
  <c r="I445" i="2"/>
  <c r="I446" i="2"/>
  <c r="I447" i="2"/>
  <c r="I448" i="2"/>
  <c r="D435" i="3" l="1"/>
  <c r="D432" i="3"/>
  <c r="D428" i="3"/>
  <c r="D424" i="3"/>
  <c r="D420" i="3"/>
  <c r="D416" i="3"/>
  <c r="D412" i="3"/>
  <c r="D408" i="3"/>
  <c r="D404" i="3"/>
  <c r="D400" i="3"/>
  <c r="D396" i="3"/>
  <c r="D392" i="3"/>
  <c r="D388" i="3"/>
  <c r="D384" i="3"/>
  <c r="D380" i="3"/>
  <c r="D376" i="3"/>
  <c r="D368" i="3"/>
  <c r="D360" i="3"/>
  <c r="D356" i="3"/>
  <c r="D352" i="3"/>
  <c r="D348" i="3"/>
  <c r="D344" i="3"/>
  <c r="D336" i="3"/>
  <c r="D328" i="3"/>
  <c r="D433" i="3"/>
  <c r="D429" i="3"/>
  <c r="D425" i="3"/>
  <c r="D421" i="3"/>
  <c r="D417" i="3"/>
  <c r="D413" i="3"/>
  <c r="D409" i="3"/>
  <c r="D405" i="3"/>
  <c r="D401" i="3"/>
  <c r="D397" i="3"/>
  <c r="D393" i="3"/>
  <c r="D387" i="3"/>
  <c r="D383" i="3"/>
  <c r="D379" i="3"/>
  <c r="D371" i="3"/>
  <c r="D363" i="3"/>
  <c r="D359" i="3"/>
  <c r="D355" i="3"/>
  <c r="D351" i="3"/>
  <c r="D347" i="3"/>
  <c r="D343" i="3"/>
  <c r="D339" i="3"/>
  <c r="D335" i="3"/>
  <c r="D331" i="3"/>
  <c r="D452" i="3"/>
  <c r="D451" i="3"/>
  <c r="D450" i="3"/>
  <c r="D449" i="3"/>
  <c r="D448" i="3"/>
  <c r="D447" i="3"/>
  <c r="D446" i="3"/>
  <c r="D445" i="3"/>
  <c r="D443" i="3"/>
  <c r="D442" i="3"/>
  <c r="D441" i="3"/>
  <c r="D440" i="3"/>
  <c r="D438" i="3"/>
  <c r="D437" i="3"/>
  <c r="D436" i="3"/>
  <c r="D434" i="3"/>
  <c r="D431" i="3"/>
  <c r="D430" i="3"/>
  <c r="D426" i="3"/>
  <c r="D423" i="3"/>
  <c r="D422" i="3"/>
  <c r="D419" i="3"/>
  <c r="D418" i="3"/>
  <c r="D415" i="3"/>
  <c r="D414" i="3"/>
  <c r="D411" i="3"/>
  <c r="D407" i="3"/>
  <c r="D406" i="3"/>
  <c r="D403" i="3"/>
  <c r="D402" i="3"/>
  <c r="D399" i="3"/>
  <c r="D395" i="3"/>
  <c r="D394" i="3"/>
  <c r="D391" i="3"/>
  <c r="D390" i="3"/>
  <c r="D389" i="3"/>
  <c r="D386" i="3"/>
  <c r="D385" i="3"/>
  <c r="D382" i="3"/>
  <c r="D381" i="3"/>
  <c r="D378" i="3"/>
  <c r="D377" i="3"/>
  <c r="D369" i="3"/>
  <c r="D366" i="3"/>
  <c r="D365" i="3"/>
  <c r="D362" i="3"/>
  <c r="D361" i="3"/>
  <c r="D358" i="3"/>
  <c r="D357" i="3"/>
  <c r="D354" i="3"/>
  <c r="D353" i="3"/>
  <c r="D350" i="3"/>
  <c r="D349" i="3"/>
  <c r="D346" i="3"/>
  <c r="D345" i="3"/>
  <c r="D342" i="3"/>
  <c r="D341" i="3"/>
  <c r="D337" i="3"/>
  <c r="D334" i="3"/>
  <c r="D333" i="3"/>
  <c r="D330" i="3"/>
  <c r="D324" i="3"/>
  <c r="D320" i="3"/>
  <c r="D319" i="3"/>
  <c r="D316" i="3"/>
  <c r="D315" i="3"/>
  <c r="D312" i="3"/>
  <c r="D311" i="3"/>
  <c r="D307" i="3"/>
  <c r="D304" i="3"/>
  <c r="D300" i="3"/>
  <c r="D296" i="3"/>
  <c r="D295" i="3"/>
  <c r="D292" i="3"/>
  <c r="D288" i="3"/>
  <c r="D287" i="3"/>
  <c r="D286" i="3"/>
  <c r="D285" i="3"/>
  <c r="D284" i="3"/>
  <c r="D283" i="3"/>
  <c r="D282" i="3"/>
  <c r="D281" i="3"/>
  <c r="D280" i="3"/>
  <c r="D277" i="3"/>
  <c r="D276" i="3"/>
  <c r="D275" i="3"/>
  <c r="D274" i="3"/>
  <c r="D273" i="3"/>
  <c r="D272" i="3"/>
  <c r="D271" i="3"/>
  <c r="D270" i="3"/>
  <c r="D269" i="3"/>
  <c r="D268" i="3"/>
  <c r="D267" i="3"/>
  <c r="D266" i="3"/>
  <c r="D265" i="3"/>
  <c r="D264" i="3"/>
  <c r="D263" i="3"/>
  <c r="D262" i="3"/>
  <c r="D261" i="3"/>
  <c r="D259" i="3"/>
  <c r="D258" i="3"/>
  <c r="D257" i="3"/>
  <c r="D256" i="3"/>
  <c r="D255" i="3"/>
  <c r="D254" i="3"/>
  <c r="D253" i="3"/>
  <c r="D252" i="3"/>
  <c r="D250" i="3"/>
  <c r="D248" i="3"/>
  <c r="D247" i="3"/>
  <c r="D246" i="3"/>
  <c r="D241" i="3"/>
  <c r="D236" i="3"/>
  <c r="D232" i="3"/>
  <c r="D231" i="3"/>
  <c r="D230" i="3"/>
  <c r="D227" i="3"/>
  <c r="D226" i="3"/>
  <c r="D222" i="3"/>
  <c r="D218" i="3"/>
  <c r="D215" i="3"/>
  <c r="D214" i="3"/>
  <c r="D182" i="3"/>
  <c r="D165" i="3"/>
  <c r="D164" i="3"/>
  <c r="D163" i="3"/>
  <c r="D162" i="3"/>
  <c r="D161" i="3"/>
  <c r="D157" i="3"/>
  <c r="D329" i="3"/>
  <c r="D326" i="3"/>
  <c r="D322" i="3"/>
  <c r="D318" i="3"/>
  <c r="D317" i="3"/>
  <c r="D313" i="3"/>
  <c r="D310" i="3"/>
  <c r="D305" i="3"/>
  <c r="D302" i="3"/>
  <c r="D301" i="3"/>
  <c r="D298" i="3"/>
  <c r="D297" i="3"/>
  <c r="D294" i="3"/>
  <c r="D293" i="3"/>
  <c r="D290" i="3"/>
  <c r="D289" i="3"/>
  <c r="D245" i="3"/>
  <c r="D239" i="3"/>
  <c r="D235" i="3"/>
  <c r="D234" i="3"/>
  <c r="D233" i="3"/>
  <c r="D229" i="3"/>
  <c r="D228" i="3"/>
  <c r="D224" i="3"/>
  <c r="D221" i="3"/>
  <c r="D220" i="3"/>
  <c r="D217" i="3"/>
  <c r="D216" i="3"/>
  <c r="D213" i="3"/>
  <c r="D212" i="3"/>
  <c r="D210" i="3"/>
  <c r="D209" i="3"/>
  <c r="D208" i="3"/>
  <c r="D207" i="3"/>
  <c r="D206" i="3"/>
  <c r="D205" i="3"/>
  <c r="D203" i="3"/>
  <c r="D202" i="3"/>
  <c r="D201" i="3"/>
  <c r="D200" i="3"/>
  <c r="D199" i="3"/>
  <c r="D198" i="3"/>
  <c r="D197" i="3"/>
  <c r="D196" i="3"/>
  <c r="D195" i="3"/>
  <c r="D194" i="3"/>
  <c r="D192" i="3"/>
  <c r="D191" i="3"/>
  <c r="D190" i="3"/>
  <c r="D188" i="3"/>
  <c r="D186" i="3"/>
  <c r="D185" i="3"/>
  <c r="D184" i="3"/>
  <c r="D180" i="3"/>
  <c r="D179" i="3"/>
  <c r="D178" i="3"/>
  <c r="D176" i="3"/>
  <c r="D175" i="3"/>
  <c r="D173" i="3"/>
  <c r="D172" i="3"/>
  <c r="D171" i="3"/>
  <c r="D170" i="3"/>
  <c r="D169" i="3"/>
  <c r="D168" i="3"/>
  <c r="D167" i="3"/>
  <c r="D159" i="3"/>
  <c r="D158" i="3"/>
  <c r="D238" i="3"/>
  <c r="D240" i="3"/>
  <c r="F117" i="3"/>
  <c r="F118" i="3"/>
  <c r="F119" i="3"/>
  <c r="F120" i="3"/>
  <c r="F121" i="3"/>
  <c r="F122" i="3"/>
  <c r="F123" i="3"/>
  <c r="F124" i="3"/>
  <c r="F125" i="3"/>
  <c r="F126" i="3"/>
  <c r="F127" i="3"/>
  <c r="F128" i="3"/>
  <c r="F129" i="3"/>
  <c r="F130" i="3"/>
  <c r="F131" i="3"/>
  <c r="F132" i="3"/>
  <c r="F133" i="3"/>
  <c r="F134" i="3"/>
  <c r="F135" i="3"/>
  <c r="F136" i="3"/>
  <c r="F137" i="3"/>
  <c r="F138" i="3"/>
  <c r="F139" i="3"/>
  <c r="F140" i="3"/>
  <c r="F141" i="3"/>
  <c r="F142" i="3"/>
  <c r="F143" i="3"/>
  <c r="F144" i="3"/>
  <c r="F145" i="3"/>
  <c r="F146" i="3"/>
  <c r="F147" i="3"/>
  <c r="F148" i="3"/>
  <c r="F149" i="3"/>
  <c r="F150" i="3"/>
  <c r="F151" i="3"/>
  <c r="F152" i="3"/>
  <c r="F153" i="3"/>
  <c r="F154" i="3"/>
  <c r="F155" i="3"/>
  <c r="F156" i="3"/>
  <c r="I144" i="2"/>
  <c r="I145" i="2"/>
  <c r="I146" i="2"/>
  <c r="I147" i="2"/>
  <c r="I148" i="2"/>
  <c r="I149" i="2"/>
  <c r="I150" i="2"/>
  <c r="I151" i="2"/>
  <c r="I152" i="2"/>
  <c r="D156" i="3" l="1"/>
  <c r="D154" i="3"/>
  <c r="D152" i="3"/>
  <c r="D150" i="3"/>
  <c r="D155" i="3"/>
  <c r="D153" i="3"/>
  <c r="D151" i="3"/>
  <c r="D149" i="3"/>
  <c r="D148" i="3"/>
  <c r="P3958" i="3"/>
  <c r="P3959" i="3"/>
  <c r="P3960" i="3"/>
  <c r="P3961" i="3"/>
  <c r="P3962" i="3"/>
  <c r="P3963" i="3"/>
  <c r="P3964" i="3"/>
  <c r="P3965" i="3"/>
  <c r="P3966" i="3"/>
  <c r="P3967" i="3"/>
  <c r="P3968" i="3"/>
  <c r="P3969" i="3"/>
  <c r="P3970" i="3"/>
  <c r="P3971" i="3"/>
  <c r="P3972" i="3"/>
  <c r="P3973" i="3"/>
  <c r="P3974" i="3"/>
  <c r="P3975" i="3"/>
  <c r="P3976" i="3"/>
  <c r="P3977" i="3"/>
  <c r="P3978" i="3"/>
  <c r="P3979" i="3"/>
  <c r="P3980" i="3"/>
  <c r="P3981" i="3"/>
  <c r="P3982" i="3"/>
  <c r="P3983" i="3"/>
  <c r="P3984" i="3"/>
  <c r="P3985" i="3"/>
  <c r="P3986" i="3"/>
  <c r="P3987" i="3"/>
  <c r="P3988" i="3"/>
  <c r="P3989" i="3"/>
  <c r="P3990" i="3"/>
  <c r="P3991" i="3"/>
  <c r="P3992" i="3"/>
  <c r="P3993" i="3"/>
  <c r="P3994" i="3"/>
  <c r="P3995" i="3"/>
  <c r="P3996" i="3"/>
  <c r="P3997" i="3"/>
  <c r="P3998" i="3"/>
  <c r="P3999" i="3"/>
  <c r="P4000" i="3"/>
  <c r="P4001" i="3"/>
  <c r="P4002" i="3"/>
  <c r="P4003" i="3"/>
  <c r="P4004" i="3"/>
  <c r="P4005" i="3"/>
  <c r="P4006" i="3"/>
  <c r="P4007" i="3"/>
  <c r="P4008" i="3"/>
  <c r="P4009" i="3"/>
  <c r="P4010" i="3"/>
  <c r="P4011" i="3"/>
  <c r="P4012" i="3"/>
  <c r="P4013" i="3"/>
  <c r="P4014" i="3"/>
  <c r="P4015" i="3"/>
  <c r="P4016" i="3"/>
  <c r="P4017" i="3"/>
  <c r="P4018" i="3"/>
  <c r="P4019" i="3"/>
  <c r="P4020" i="3"/>
  <c r="P4021" i="3"/>
  <c r="P4022" i="3"/>
  <c r="P4023" i="3"/>
  <c r="P4024" i="3"/>
  <c r="P4025" i="3"/>
  <c r="P4026" i="3"/>
  <c r="P4027" i="3"/>
  <c r="P4028" i="3"/>
  <c r="P4029" i="3"/>
  <c r="P4030" i="3"/>
  <c r="P4031" i="3"/>
  <c r="P4032" i="3"/>
  <c r="P4033" i="3"/>
  <c r="P4034" i="3"/>
  <c r="P4035" i="3"/>
  <c r="P4036" i="3"/>
  <c r="P4037" i="3"/>
  <c r="P4038" i="3"/>
  <c r="P4039" i="3"/>
  <c r="P4040" i="3"/>
  <c r="P4041" i="3"/>
  <c r="P4042" i="3"/>
  <c r="P4043" i="3"/>
  <c r="P4044" i="3"/>
  <c r="P4045" i="3"/>
  <c r="P4046" i="3"/>
  <c r="P4047" i="3"/>
  <c r="P4048" i="3"/>
  <c r="P4049" i="3"/>
  <c r="P4050" i="3"/>
  <c r="P4051" i="3"/>
  <c r="P4052" i="3"/>
  <c r="P4053" i="3"/>
  <c r="P4054" i="3"/>
  <c r="P4055" i="3"/>
  <c r="P4056" i="3"/>
  <c r="P4057" i="3"/>
  <c r="P4058" i="3"/>
  <c r="P4059" i="3"/>
  <c r="P4060" i="3"/>
  <c r="P4061" i="3"/>
  <c r="P4062" i="3"/>
  <c r="P4063" i="3"/>
  <c r="P4064" i="3"/>
  <c r="P4065" i="3"/>
  <c r="P4066" i="3"/>
  <c r="P4067" i="3"/>
  <c r="P4068" i="3"/>
  <c r="P4069" i="3"/>
  <c r="P4070" i="3"/>
  <c r="P4071" i="3"/>
  <c r="P4072" i="3"/>
  <c r="P4073" i="3"/>
  <c r="P4074" i="3"/>
  <c r="P4075" i="3"/>
  <c r="P4076" i="3"/>
  <c r="P4077" i="3"/>
  <c r="P4078" i="3"/>
  <c r="P4079" i="3"/>
  <c r="P4080" i="3"/>
  <c r="P4081" i="3"/>
  <c r="P4082" i="3"/>
  <c r="P4083" i="3"/>
  <c r="P4084" i="3"/>
  <c r="P4085" i="3"/>
  <c r="P4086" i="3"/>
  <c r="P4087" i="3"/>
  <c r="P4088" i="3"/>
  <c r="P4089" i="3"/>
  <c r="P4090" i="3"/>
  <c r="P4091" i="3"/>
  <c r="P4092" i="3"/>
  <c r="P4093" i="3"/>
  <c r="P4094" i="3"/>
  <c r="P4095" i="3"/>
  <c r="P4096" i="3"/>
  <c r="P4097" i="3"/>
  <c r="P4098" i="3"/>
  <c r="P4099" i="3"/>
  <c r="P4100" i="3"/>
  <c r="P4101" i="3"/>
  <c r="P4102" i="3"/>
  <c r="P4103" i="3"/>
  <c r="P4104" i="3"/>
  <c r="P4105" i="3"/>
  <c r="P4106" i="3"/>
  <c r="P4107" i="3"/>
  <c r="P4108" i="3"/>
  <c r="P4109" i="3"/>
  <c r="P4110" i="3"/>
  <c r="P4111" i="3"/>
  <c r="P4112" i="3"/>
  <c r="P4113" i="3"/>
  <c r="P4114" i="3"/>
  <c r="P4115" i="3"/>
  <c r="P4116" i="3"/>
  <c r="P4117" i="3"/>
  <c r="P4118" i="3"/>
  <c r="P4119" i="3"/>
  <c r="P4120" i="3"/>
  <c r="P4121" i="3"/>
  <c r="P4122" i="3"/>
  <c r="P4123" i="3"/>
  <c r="P4124" i="3"/>
  <c r="P4125" i="3"/>
  <c r="P4126" i="3"/>
  <c r="P4127" i="3"/>
  <c r="P4128" i="3"/>
  <c r="P4129" i="3"/>
  <c r="P4130" i="3"/>
  <c r="P4131" i="3"/>
  <c r="P4132" i="3"/>
  <c r="P4133" i="3"/>
  <c r="P4134" i="3"/>
  <c r="P4135" i="3"/>
  <c r="P4136" i="3"/>
  <c r="P4137" i="3"/>
  <c r="P4138" i="3"/>
  <c r="P4139" i="3"/>
  <c r="P4140" i="3"/>
  <c r="P4141" i="3"/>
  <c r="P4142" i="3"/>
  <c r="P4143" i="3"/>
  <c r="P4144" i="3"/>
  <c r="P4145" i="3"/>
  <c r="P4146" i="3"/>
  <c r="P4147" i="3"/>
  <c r="P4148" i="3"/>
  <c r="P4149" i="3"/>
  <c r="P4150" i="3"/>
  <c r="P4151" i="3"/>
  <c r="P4152" i="3"/>
  <c r="P4153" i="3"/>
  <c r="P4154" i="3"/>
  <c r="P4155" i="3"/>
  <c r="P4156" i="3"/>
  <c r="P4157" i="3"/>
  <c r="P4158" i="3"/>
  <c r="P4159" i="3"/>
  <c r="P4160" i="3"/>
  <c r="P4161" i="3"/>
  <c r="P4162" i="3"/>
  <c r="P4163" i="3"/>
  <c r="P4164" i="3"/>
  <c r="P4165" i="3"/>
  <c r="P4166" i="3"/>
  <c r="P4167" i="3"/>
  <c r="P4168" i="3"/>
  <c r="P4169" i="3"/>
  <c r="P4170" i="3"/>
  <c r="P4171" i="3"/>
  <c r="P4172" i="3"/>
  <c r="P4173" i="3"/>
  <c r="P4174" i="3"/>
  <c r="P4175" i="3"/>
  <c r="P4176" i="3"/>
  <c r="P4177" i="3"/>
  <c r="P4178" i="3"/>
  <c r="P4179" i="3"/>
  <c r="P4180" i="3"/>
  <c r="P4181" i="3"/>
  <c r="P4182" i="3"/>
  <c r="P4183" i="3"/>
  <c r="P4184" i="3"/>
  <c r="P4185" i="3"/>
  <c r="P4186" i="3"/>
  <c r="P4187" i="3"/>
  <c r="P4188" i="3"/>
  <c r="P4189" i="3"/>
  <c r="P4190" i="3"/>
  <c r="P4191" i="3"/>
  <c r="P4192" i="3"/>
  <c r="P4193" i="3"/>
  <c r="P4194" i="3"/>
  <c r="P4195" i="3"/>
  <c r="P4196" i="3"/>
  <c r="P4197" i="3"/>
  <c r="P4198" i="3"/>
  <c r="P4199" i="3"/>
  <c r="P4200" i="3"/>
  <c r="P4201" i="3"/>
  <c r="P4202" i="3"/>
  <c r="P4203" i="3"/>
  <c r="P4204" i="3"/>
  <c r="P4205" i="3"/>
  <c r="P4206" i="3"/>
  <c r="P4207" i="3"/>
  <c r="P4208" i="3"/>
  <c r="P4209" i="3"/>
  <c r="P4210" i="3"/>
  <c r="P4211" i="3"/>
  <c r="P4212" i="3"/>
  <c r="P4213" i="3"/>
  <c r="P4214" i="3"/>
  <c r="P4215" i="3"/>
  <c r="P4216" i="3"/>
  <c r="P4217" i="3"/>
  <c r="P4218" i="3"/>
  <c r="P4219" i="3"/>
  <c r="P4220" i="3"/>
  <c r="P4221" i="3"/>
  <c r="P4222" i="3"/>
  <c r="P4223" i="3"/>
  <c r="P4224" i="3"/>
  <c r="P4225" i="3"/>
  <c r="P4226" i="3"/>
  <c r="P4227" i="3"/>
  <c r="P4228" i="3"/>
  <c r="P4229" i="3"/>
  <c r="P4230" i="3"/>
  <c r="P4231" i="3"/>
  <c r="P4232" i="3"/>
  <c r="P4233" i="3"/>
  <c r="P4234" i="3"/>
  <c r="P4235" i="3"/>
  <c r="P4236" i="3"/>
  <c r="P4237" i="3"/>
  <c r="P4238" i="3"/>
  <c r="P4239" i="3"/>
  <c r="P4240" i="3"/>
  <c r="P4241" i="3"/>
  <c r="P4242" i="3"/>
  <c r="P4243" i="3"/>
  <c r="P4244" i="3"/>
  <c r="P4245" i="3"/>
  <c r="P4246" i="3"/>
  <c r="P4247" i="3"/>
  <c r="P4248" i="3"/>
  <c r="P4249" i="3"/>
  <c r="P4250" i="3"/>
  <c r="P4251" i="3"/>
  <c r="P4252" i="3"/>
  <c r="P4253" i="3"/>
  <c r="P4254" i="3"/>
  <c r="P4255" i="3"/>
  <c r="P4256" i="3"/>
  <c r="P4257" i="3"/>
  <c r="P4258" i="3"/>
  <c r="P4259" i="3"/>
  <c r="P4260" i="3"/>
  <c r="P4261" i="3"/>
  <c r="P4262" i="3"/>
  <c r="P4263" i="3"/>
  <c r="P4264" i="3"/>
  <c r="P4265" i="3"/>
  <c r="P4266" i="3"/>
  <c r="P4267" i="3"/>
  <c r="P4268" i="3"/>
  <c r="P4269" i="3"/>
  <c r="P4270" i="3"/>
  <c r="P4271" i="3"/>
  <c r="P4272" i="3"/>
  <c r="P4273" i="3"/>
  <c r="P4274" i="3"/>
  <c r="P4275" i="3"/>
  <c r="P4276" i="3"/>
  <c r="P4277" i="3"/>
  <c r="P4278" i="3"/>
  <c r="P4279" i="3"/>
  <c r="P4280" i="3"/>
  <c r="P4281" i="3"/>
  <c r="P4282" i="3"/>
  <c r="P4283" i="3"/>
  <c r="P4284" i="3"/>
  <c r="P4285" i="3"/>
  <c r="P4286" i="3"/>
  <c r="P4287" i="3"/>
  <c r="P4288" i="3"/>
  <c r="P4289" i="3"/>
  <c r="P4290" i="3"/>
  <c r="P4291" i="3"/>
  <c r="P4292" i="3"/>
  <c r="P4293" i="3"/>
  <c r="P4294" i="3"/>
  <c r="P4295" i="3"/>
  <c r="P4296" i="3"/>
  <c r="P4297" i="3"/>
  <c r="P4298" i="3"/>
  <c r="P4299" i="3"/>
  <c r="P4300" i="3"/>
  <c r="P4301" i="3"/>
  <c r="P4302" i="3"/>
  <c r="P4303" i="3"/>
  <c r="P4304" i="3"/>
  <c r="P4305" i="3"/>
  <c r="P4306" i="3"/>
  <c r="P4307" i="3"/>
  <c r="P4308" i="3"/>
  <c r="P4309" i="3"/>
  <c r="P4310" i="3"/>
  <c r="P4311" i="3"/>
  <c r="P4312" i="3"/>
  <c r="P4313" i="3"/>
  <c r="P4314" i="3"/>
  <c r="P4315" i="3"/>
  <c r="P4316" i="3"/>
  <c r="P4317" i="3"/>
  <c r="P4318" i="3"/>
  <c r="P4319" i="3"/>
  <c r="P4320" i="3"/>
  <c r="P4321" i="3"/>
  <c r="P4322" i="3"/>
  <c r="P4323" i="3"/>
  <c r="P4324" i="3"/>
  <c r="P4325" i="3"/>
  <c r="P4326" i="3"/>
  <c r="P4327" i="3"/>
  <c r="P4328" i="3"/>
  <c r="P4329" i="3"/>
  <c r="P4330" i="3"/>
  <c r="P4331" i="3"/>
  <c r="P4332" i="3"/>
  <c r="P4333" i="3"/>
  <c r="P4334" i="3"/>
  <c r="P4335" i="3"/>
  <c r="P4336" i="3"/>
  <c r="P4337" i="3"/>
  <c r="P4338" i="3"/>
  <c r="P4339" i="3"/>
  <c r="P4340" i="3"/>
  <c r="P4341" i="3"/>
  <c r="P4342" i="3"/>
  <c r="P4343" i="3"/>
  <c r="P4344" i="3"/>
  <c r="P4345" i="3"/>
  <c r="P4346" i="3"/>
  <c r="P4347" i="3"/>
  <c r="P4348" i="3"/>
  <c r="P4349" i="3"/>
  <c r="P4350" i="3"/>
  <c r="P4351" i="3"/>
  <c r="P4352" i="3"/>
  <c r="P4353" i="3"/>
  <c r="P4354" i="3"/>
  <c r="P4355" i="3"/>
  <c r="P4356" i="3"/>
  <c r="P4357" i="3"/>
  <c r="P4358" i="3"/>
  <c r="P4359" i="3"/>
  <c r="P4360" i="3"/>
  <c r="P4361" i="3"/>
  <c r="P4362" i="3"/>
  <c r="P4363" i="3"/>
  <c r="P4364" i="3"/>
  <c r="P4365" i="3"/>
  <c r="P4366" i="3"/>
  <c r="P4367" i="3"/>
  <c r="P4368" i="3"/>
  <c r="P4369" i="3"/>
  <c r="P4370" i="3"/>
  <c r="P4371" i="3"/>
  <c r="P4372" i="3"/>
  <c r="P4373" i="3"/>
  <c r="P4374" i="3"/>
  <c r="P4375" i="3"/>
  <c r="P4376" i="3"/>
  <c r="P4377" i="3"/>
  <c r="P4378" i="3"/>
  <c r="P4379" i="3"/>
  <c r="P4380" i="3"/>
  <c r="P4381" i="3"/>
  <c r="P4382" i="3"/>
  <c r="P4383" i="3"/>
  <c r="P4384" i="3"/>
  <c r="P4385" i="3"/>
  <c r="P4386" i="3"/>
  <c r="P4387" i="3"/>
  <c r="P4388" i="3"/>
  <c r="P4389" i="3"/>
  <c r="P4390" i="3"/>
  <c r="P4391" i="3"/>
  <c r="P4392" i="3"/>
  <c r="P4393" i="3"/>
  <c r="P4394" i="3"/>
  <c r="P4395" i="3"/>
  <c r="P4396" i="3"/>
  <c r="P4397" i="3"/>
  <c r="P4398" i="3"/>
  <c r="P4399" i="3"/>
  <c r="P4400" i="3"/>
  <c r="P4401" i="3"/>
  <c r="P4402" i="3"/>
  <c r="P4403" i="3"/>
  <c r="P4404" i="3"/>
  <c r="P4405" i="3"/>
  <c r="P4406" i="3"/>
  <c r="P4407" i="3"/>
  <c r="P4408" i="3"/>
  <c r="P4409" i="3"/>
  <c r="P4410" i="3"/>
  <c r="P4411" i="3"/>
  <c r="P4412" i="3"/>
  <c r="P4413" i="3"/>
  <c r="P4414" i="3"/>
  <c r="P4415" i="3"/>
  <c r="P4416" i="3"/>
  <c r="P4417" i="3"/>
  <c r="P4418" i="3"/>
  <c r="P4419" i="3"/>
  <c r="P4420" i="3"/>
  <c r="P4421" i="3"/>
  <c r="P4422" i="3"/>
  <c r="P4423" i="3"/>
  <c r="P4424" i="3"/>
  <c r="P4425" i="3"/>
  <c r="P4426" i="3"/>
  <c r="P4427" i="3"/>
  <c r="P4428" i="3"/>
  <c r="P4429" i="3"/>
  <c r="P4430" i="3"/>
  <c r="P4431" i="3"/>
  <c r="P4432" i="3"/>
  <c r="P4433" i="3"/>
  <c r="P4434" i="3"/>
  <c r="P4435" i="3"/>
  <c r="P4436" i="3"/>
  <c r="P4437" i="3"/>
  <c r="P4438" i="3"/>
  <c r="P4439" i="3"/>
  <c r="P4440" i="3"/>
  <c r="P4441" i="3"/>
  <c r="P4442" i="3"/>
  <c r="P4443" i="3"/>
  <c r="P4444" i="3"/>
  <c r="P4445" i="3"/>
  <c r="P4446" i="3"/>
  <c r="P4447" i="3"/>
  <c r="P4448" i="3"/>
  <c r="P4449" i="3"/>
  <c r="P4450" i="3"/>
  <c r="P4451" i="3"/>
  <c r="P4452" i="3"/>
  <c r="P4453" i="3"/>
  <c r="P4454" i="3"/>
  <c r="P4455" i="3"/>
  <c r="P4456" i="3"/>
  <c r="P4457" i="3"/>
  <c r="P4458" i="3"/>
  <c r="P4459" i="3"/>
  <c r="P4460" i="3"/>
  <c r="P4461" i="3"/>
  <c r="P4462" i="3"/>
  <c r="P4463" i="3"/>
  <c r="P4464" i="3"/>
  <c r="P4465" i="3"/>
  <c r="P4466" i="3"/>
  <c r="P4467" i="3"/>
  <c r="P4468" i="3"/>
  <c r="P4469" i="3"/>
  <c r="P4470" i="3"/>
  <c r="P4471" i="3"/>
  <c r="P4472" i="3"/>
  <c r="P4473" i="3"/>
  <c r="P4474" i="3"/>
  <c r="P4475" i="3"/>
  <c r="P4476" i="3"/>
  <c r="P4477" i="3"/>
  <c r="P4478" i="3"/>
  <c r="P4479" i="3"/>
  <c r="P4480" i="3"/>
  <c r="P4481" i="3"/>
  <c r="P4482" i="3"/>
  <c r="P4483" i="3"/>
  <c r="P4484" i="3"/>
  <c r="P4485" i="3"/>
  <c r="P4486" i="3"/>
  <c r="P4487" i="3"/>
  <c r="P4488" i="3"/>
  <c r="P4489" i="3"/>
  <c r="P4490" i="3"/>
  <c r="P4491" i="3"/>
  <c r="P4492" i="3"/>
  <c r="P4493" i="3"/>
  <c r="P4494" i="3"/>
  <c r="P4495" i="3"/>
  <c r="P4496" i="3"/>
  <c r="P4497" i="3"/>
  <c r="P4498" i="3"/>
  <c r="P4499" i="3"/>
  <c r="P4500" i="3"/>
  <c r="P4501" i="3"/>
  <c r="P4502" i="3"/>
  <c r="P4503" i="3"/>
  <c r="P4504" i="3"/>
  <c r="P4505" i="3"/>
  <c r="P4506" i="3"/>
  <c r="P4507" i="3"/>
  <c r="P4508" i="3"/>
  <c r="P4509" i="3"/>
  <c r="P4510" i="3"/>
  <c r="P4511" i="3"/>
  <c r="P4512" i="3"/>
  <c r="P4513" i="3"/>
  <c r="P4514" i="3"/>
  <c r="P4515" i="3"/>
  <c r="P4516" i="3"/>
  <c r="P4517" i="3"/>
  <c r="P4518" i="3"/>
  <c r="P4519" i="3"/>
  <c r="P4520" i="3"/>
  <c r="P4521" i="3"/>
  <c r="P4522" i="3"/>
  <c r="P4523" i="3"/>
  <c r="P4524" i="3"/>
  <c r="P4525" i="3"/>
  <c r="P4526" i="3"/>
  <c r="P4527" i="3"/>
  <c r="P4528" i="3"/>
  <c r="P4529" i="3"/>
  <c r="P4530" i="3"/>
  <c r="P4531" i="3"/>
  <c r="P4532" i="3"/>
  <c r="P4533" i="3"/>
  <c r="P4534" i="3"/>
  <c r="P4535" i="3"/>
  <c r="P4536" i="3"/>
  <c r="P4537" i="3"/>
  <c r="P4538" i="3"/>
  <c r="P4539" i="3"/>
  <c r="P4540" i="3"/>
  <c r="P4541" i="3"/>
  <c r="P4542" i="3"/>
  <c r="P4543" i="3"/>
  <c r="P4544" i="3"/>
  <c r="P4545" i="3"/>
  <c r="P4546" i="3"/>
  <c r="P4547" i="3"/>
  <c r="P4548" i="3"/>
  <c r="P4549" i="3"/>
  <c r="P4550" i="3"/>
  <c r="P4551" i="3"/>
  <c r="P4552" i="3"/>
  <c r="P4553" i="3"/>
  <c r="P4554" i="3"/>
  <c r="P4555" i="3"/>
  <c r="P4556" i="3"/>
  <c r="P4557" i="3"/>
  <c r="P4558" i="3"/>
  <c r="P4559" i="3"/>
  <c r="P4560" i="3"/>
  <c r="P4561" i="3"/>
  <c r="P4562" i="3"/>
  <c r="P4563" i="3"/>
  <c r="P4564" i="3"/>
  <c r="P4565" i="3"/>
  <c r="P4566" i="3"/>
  <c r="P4567" i="3"/>
  <c r="P4568" i="3"/>
  <c r="P4569" i="3"/>
  <c r="P4570" i="3"/>
  <c r="P4571" i="3"/>
  <c r="P4572" i="3"/>
  <c r="P4573" i="3"/>
  <c r="P4574" i="3"/>
  <c r="P4575" i="3"/>
  <c r="P4576" i="3"/>
  <c r="P4577" i="3"/>
  <c r="P4578" i="3"/>
  <c r="P4579" i="3"/>
  <c r="P4580" i="3"/>
  <c r="P4581" i="3"/>
  <c r="P4582" i="3"/>
  <c r="P4583" i="3"/>
  <c r="P4584" i="3"/>
  <c r="P4585" i="3"/>
  <c r="P4586" i="3"/>
  <c r="P4587" i="3"/>
  <c r="P4588" i="3"/>
  <c r="P4589" i="3"/>
  <c r="P4590" i="3"/>
  <c r="P4591" i="3"/>
  <c r="P4592" i="3"/>
  <c r="P4593" i="3"/>
  <c r="P4594" i="3"/>
  <c r="P4595" i="3"/>
  <c r="P4596" i="3"/>
  <c r="P4597" i="3"/>
  <c r="P4598" i="3"/>
  <c r="P4599" i="3"/>
  <c r="P4600" i="3"/>
  <c r="P4601" i="3"/>
  <c r="P4602" i="3"/>
  <c r="P4603" i="3"/>
  <c r="P4604" i="3"/>
  <c r="P4605" i="3"/>
  <c r="P4606" i="3"/>
  <c r="P4607" i="3"/>
  <c r="P4608" i="3"/>
  <c r="P4609" i="3"/>
  <c r="P4610" i="3"/>
  <c r="P4611" i="3"/>
  <c r="P4612" i="3"/>
  <c r="P4613" i="3"/>
  <c r="P4614" i="3"/>
  <c r="P4615" i="3"/>
  <c r="P4616" i="3"/>
  <c r="P4617" i="3"/>
  <c r="P4618" i="3"/>
  <c r="P4619" i="3"/>
  <c r="P4620" i="3"/>
  <c r="P4621" i="3"/>
  <c r="P4622" i="3"/>
  <c r="P4623" i="3"/>
  <c r="P4624" i="3"/>
  <c r="P4625" i="3"/>
  <c r="P4626" i="3"/>
  <c r="P4627" i="3"/>
  <c r="P4628" i="3"/>
  <c r="P4629" i="3"/>
  <c r="P4630" i="3"/>
  <c r="P4631" i="3"/>
  <c r="P4632" i="3"/>
  <c r="P4633" i="3"/>
  <c r="P4634" i="3"/>
  <c r="P4635" i="3"/>
  <c r="P4636" i="3"/>
  <c r="P4637" i="3"/>
  <c r="P4638" i="3"/>
  <c r="P4639" i="3"/>
  <c r="P4640" i="3"/>
  <c r="P4641" i="3"/>
  <c r="P4642" i="3"/>
  <c r="P4643" i="3"/>
  <c r="P4644" i="3"/>
  <c r="P4645" i="3"/>
  <c r="P4646" i="3"/>
  <c r="P4647" i="3"/>
  <c r="P4648" i="3"/>
  <c r="P4649" i="3"/>
  <c r="P4650" i="3"/>
  <c r="P4651" i="3"/>
  <c r="P4652" i="3"/>
  <c r="P4653" i="3"/>
  <c r="P4654" i="3"/>
  <c r="P4655" i="3"/>
  <c r="P4656" i="3"/>
  <c r="P4657" i="3"/>
  <c r="P4658" i="3"/>
  <c r="P4659" i="3"/>
  <c r="P4660" i="3"/>
  <c r="P4661" i="3"/>
  <c r="P4662" i="3"/>
  <c r="P4663" i="3"/>
  <c r="P4664" i="3"/>
  <c r="P4665" i="3"/>
  <c r="P4666" i="3"/>
  <c r="P4667" i="3"/>
  <c r="P4668" i="3"/>
  <c r="P4669" i="3"/>
  <c r="P4670" i="3"/>
  <c r="P4671" i="3"/>
  <c r="P4672" i="3"/>
  <c r="P4673" i="3"/>
  <c r="P4674" i="3"/>
  <c r="P4675" i="3"/>
  <c r="P4676" i="3"/>
  <c r="P4677" i="3"/>
  <c r="P4678" i="3"/>
  <c r="P4679" i="3"/>
  <c r="P4680" i="3"/>
  <c r="P4681" i="3"/>
  <c r="P4682" i="3"/>
  <c r="P4683" i="3"/>
  <c r="P4684" i="3"/>
  <c r="P4685" i="3"/>
  <c r="P4686" i="3"/>
  <c r="P4687" i="3"/>
  <c r="P4688" i="3"/>
  <c r="P4689" i="3"/>
  <c r="P4690" i="3"/>
  <c r="P4691" i="3"/>
  <c r="P4692" i="3"/>
  <c r="P4693" i="3"/>
  <c r="P4694" i="3"/>
  <c r="P4695" i="3"/>
  <c r="P4696" i="3"/>
  <c r="P4697" i="3"/>
  <c r="P4698" i="3"/>
  <c r="P4699" i="3"/>
  <c r="P4700" i="3"/>
  <c r="P4701" i="3"/>
  <c r="P4702" i="3"/>
  <c r="P4703" i="3"/>
  <c r="P4704" i="3"/>
  <c r="P4705" i="3"/>
  <c r="P4706" i="3"/>
  <c r="P4707" i="3"/>
  <c r="P4708" i="3"/>
  <c r="P4709" i="3"/>
  <c r="P4710" i="3"/>
  <c r="P4711" i="3"/>
  <c r="P4712" i="3"/>
  <c r="P4713" i="3"/>
  <c r="P4714" i="3"/>
  <c r="P4715" i="3"/>
  <c r="P4716" i="3"/>
  <c r="P4717" i="3"/>
  <c r="P4718" i="3"/>
  <c r="P4719" i="3"/>
  <c r="P4720" i="3"/>
  <c r="P4721" i="3"/>
  <c r="P4722" i="3"/>
  <c r="P4723" i="3"/>
  <c r="P4724" i="3"/>
  <c r="P4725" i="3"/>
  <c r="P4726" i="3"/>
  <c r="P4727" i="3"/>
  <c r="P4728" i="3"/>
  <c r="P4729" i="3"/>
  <c r="P4730" i="3"/>
  <c r="P4731" i="3"/>
  <c r="P4732" i="3"/>
  <c r="P4733" i="3"/>
  <c r="P4734" i="3"/>
  <c r="P4735" i="3"/>
  <c r="P4736" i="3"/>
  <c r="P4737" i="3"/>
  <c r="P4738" i="3"/>
  <c r="P4739" i="3"/>
  <c r="P4740" i="3"/>
  <c r="P4741" i="3"/>
  <c r="P4742" i="3"/>
  <c r="P4743" i="3"/>
  <c r="P4744" i="3"/>
  <c r="P4745" i="3"/>
  <c r="P4746" i="3"/>
  <c r="P4747" i="3"/>
  <c r="P4748" i="3"/>
  <c r="P4749" i="3"/>
  <c r="P4750" i="3"/>
  <c r="P4751" i="3"/>
  <c r="P4752" i="3"/>
  <c r="P4753" i="3"/>
  <c r="P4754" i="3"/>
  <c r="P4755" i="3"/>
  <c r="P4756" i="3"/>
  <c r="P4757" i="3"/>
  <c r="P4758" i="3"/>
  <c r="P4759" i="3"/>
  <c r="P4760" i="3"/>
  <c r="P4761" i="3"/>
  <c r="P4762" i="3"/>
  <c r="P4763" i="3"/>
  <c r="P4764" i="3"/>
  <c r="P4765" i="3"/>
  <c r="P4766" i="3"/>
  <c r="P4767" i="3"/>
  <c r="P4768" i="3"/>
  <c r="P4769" i="3"/>
  <c r="P4770" i="3"/>
  <c r="P4771" i="3"/>
  <c r="P4772" i="3"/>
  <c r="P4773" i="3"/>
  <c r="P4774" i="3"/>
  <c r="P4775" i="3"/>
  <c r="P4776" i="3"/>
  <c r="P4777" i="3"/>
  <c r="P4778" i="3"/>
  <c r="P4779" i="3"/>
  <c r="P4780" i="3"/>
  <c r="P4781" i="3"/>
  <c r="P4782" i="3"/>
  <c r="P4783" i="3"/>
  <c r="P4784" i="3"/>
  <c r="P4785" i="3"/>
  <c r="P4786" i="3"/>
  <c r="P4787" i="3"/>
  <c r="P4788" i="3"/>
  <c r="P4789" i="3"/>
  <c r="P4790" i="3"/>
  <c r="P4791" i="3"/>
  <c r="P4792" i="3"/>
  <c r="P4793" i="3"/>
  <c r="P4794" i="3"/>
  <c r="P4795" i="3"/>
  <c r="P4796" i="3"/>
  <c r="P4797" i="3"/>
  <c r="P4798" i="3"/>
  <c r="P4799" i="3"/>
  <c r="P4800" i="3"/>
  <c r="P4801" i="3"/>
  <c r="P4802" i="3"/>
  <c r="P4803" i="3"/>
  <c r="P4804" i="3"/>
  <c r="P4805" i="3"/>
  <c r="P4806" i="3"/>
  <c r="P4807" i="3"/>
  <c r="P4808" i="3"/>
  <c r="P4809" i="3"/>
  <c r="P4810" i="3"/>
  <c r="P4811" i="3"/>
  <c r="P4812" i="3"/>
  <c r="P4813" i="3"/>
  <c r="P4814" i="3"/>
  <c r="P4815" i="3"/>
  <c r="P4816" i="3"/>
  <c r="P4817" i="3"/>
  <c r="P4818" i="3"/>
  <c r="P4819" i="3"/>
  <c r="P4820" i="3"/>
  <c r="P4821" i="3"/>
  <c r="P4822" i="3"/>
  <c r="P4823" i="3"/>
  <c r="P4824" i="3"/>
  <c r="P4825" i="3"/>
  <c r="P4826" i="3"/>
  <c r="P4827" i="3"/>
  <c r="P4828" i="3"/>
  <c r="P4829" i="3"/>
  <c r="P4830" i="3"/>
  <c r="P4831" i="3"/>
  <c r="P4832" i="3"/>
  <c r="P4833" i="3"/>
  <c r="P4834" i="3"/>
  <c r="P4835" i="3"/>
  <c r="P4836" i="3"/>
  <c r="P4837" i="3"/>
  <c r="P4838" i="3"/>
  <c r="P4839" i="3"/>
  <c r="P4840" i="3"/>
  <c r="P4841" i="3"/>
  <c r="P4842" i="3"/>
  <c r="P4843" i="3"/>
  <c r="P4844" i="3"/>
  <c r="P4845" i="3"/>
  <c r="P4846" i="3"/>
  <c r="P4847" i="3"/>
  <c r="P4848" i="3"/>
  <c r="P4849" i="3"/>
  <c r="P4850" i="3"/>
  <c r="P4851" i="3"/>
  <c r="P4852" i="3"/>
  <c r="P4853" i="3"/>
  <c r="P4854" i="3"/>
  <c r="P4855" i="3"/>
  <c r="P4856" i="3"/>
  <c r="P4857" i="3"/>
  <c r="P4858" i="3"/>
  <c r="P4859" i="3"/>
  <c r="P4860" i="3"/>
  <c r="P4861" i="3"/>
  <c r="P4862" i="3"/>
  <c r="P4863" i="3"/>
  <c r="P4864" i="3"/>
  <c r="P4865" i="3"/>
  <c r="P4866" i="3"/>
  <c r="P4867" i="3"/>
  <c r="P4868" i="3"/>
  <c r="P4869" i="3"/>
  <c r="P4870" i="3"/>
  <c r="P4871" i="3"/>
  <c r="P4872" i="3"/>
  <c r="P4873" i="3"/>
  <c r="P4874" i="3"/>
  <c r="P4875" i="3"/>
  <c r="P4876" i="3"/>
  <c r="P4877" i="3"/>
  <c r="P4878" i="3"/>
  <c r="P4879" i="3"/>
  <c r="P4880" i="3"/>
  <c r="P4881" i="3"/>
  <c r="P4882" i="3"/>
  <c r="P4883" i="3"/>
  <c r="P4884" i="3"/>
  <c r="P4885" i="3"/>
  <c r="P4886" i="3"/>
  <c r="P4887" i="3"/>
  <c r="P4888" i="3"/>
  <c r="P4889" i="3"/>
  <c r="P4890" i="3"/>
  <c r="P4891" i="3"/>
  <c r="P4892" i="3"/>
  <c r="P4893" i="3"/>
  <c r="P4894" i="3"/>
  <c r="P4895" i="3"/>
  <c r="P4896" i="3"/>
  <c r="P4897" i="3"/>
  <c r="P4898" i="3"/>
  <c r="P4899" i="3"/>
  <c r="P4900" i="3"/>
  <c r="P4901" i="3"/>
  <c r="P4902" i="3"/>
  <c r="P4903" i="3"/>
  <c r="P4904" i="3"/>
  <c r="P4905" i="3"/>
  <c r="P4906" i="3"/>
  <c r="P4907" i="3"/>
  <c r="P4908" i="3"/>
  <c r="P4909" i="3"/>
  <c r="P4910" i="3"/>
  <c r="P4911" i="3"/>
  <c r="P4912" i="3"/>
  <c r="P4913" i="3"/>
  <c r="P4914" i="3"/>
  <c r="P4915" i="3"/>
  <c r="P4916" i="3"/>
  <c r="P4917" i="3"/>
  <c r="P4918" i="3"/>
  <c r="P4919" i="3"/>
  <c r="P4920" i="3"/>
  <c r="P4921" i="3"/>
  <c r="P4922" i="3"/>
  <c r="P4923" i="3"/>
  <c r="P4924" i="3"/>
  <c r="P4925" i="3"/>
  <c r="P4926" i="3"/>
  <c r="P4927" i="3"/>
  <c r="P4928" i="3"/>
  <c r="P4929" i="3"/>
  <c r="P4930" i="3"/>
  <c r="P4931" i="3"/>
  <c r="P4932" i="3"/>
  <c r="P4933" i="3"/>
  <c r="P4934" i="3"/>
  <c r="P4935" i="3"/>
  <c r="P4936" i="3"/>
  <c r="P4937" i="3"/>
  <c r="P4938" i="3"/>
  <c r="P4939" i="3"/>
  <c r="P4940" i="3"/>
  <c r="P4941" i="3"/>
  <c r="P4942" i="3"/>
  <c r="P4943" i="3"/>
  <c r="P4944" i="3"/>
  <c r="P4945" i="3"/>
  <c r="P4946" i="3"/>
  <c r="P4947" i="3"/>
  <c r="P4948" i="3"/>
  <c r="P4949" i="3"/>
  <c r="P4950" i="3"/>
  <c r="P4951" i="3"/>
  <c r="P4952" i="3"/>
  <c r="P4953" i="3"/>
  <c r="P4954" i="3"/>
  <c r="P4955" i="3"/>
  <c r="P4956" i="3"/>
  <c r="P4957" i="3"/>
  <c r="P4958" i="3"/>
  <c r="P4959" i="3"/>
  <c r="P4960" i="3"/>
  <c r="P4961" i="3"/>
  <c r="P4962" i="3"/>
  <c r="P4963" i="3"/>
  <c r="P4964" i="3"/>
  <c r="P4965" i="3"/>
  <c r="P4966" i="3"/>
  <c r="P4967" i="3"/>
  <c r="P4968" i="3"/>
  <c r="P4969" i="3"/>
  <c r="P4970" i="3"/>
  <c r="P4971" i="3"/>
  <c r="P4972" i="3"/>
  <c r="P4973" i="3"/>
  <c r="P4974" i="3"/>
  <c r="P4975" i="3"/>
  <c r="P4976" i="3"/>
  <c r="P4977" i="3"/>
  <c r="P4978" i="3"/>
  <c r="P4979" i="3"/>
  <c r="P4980" i="3"/>
  <c r="P4981" i="3"/>
  <c r="P4982" i="3"/>
  <c r="P4983" i="3"/>
  <c r="P4984" i="3"/>
  <c r="P4985" i="3"/>
  <c r="P4986" i="3"/>
  <c r="P4987" i="3"/>
  <c r="P4988" i="3"/>
  <c r="P4989" i="3"/>
  <c r="P4990" i="3"/>
  <c r="P4991" i="3"/>
  <c r="P4992" i="3"/>
  <c r="P4993" i="3"/>
  <c r="P4994" i="3"/>
  <c r="P4995" i="3"/>
  <c r="P4996" i="3"/>
  <c r="P4997" i="3"/>
  <c r="P4998" i="3"/>
  <c r="P4999" i="3"/>
  <c r="P5000" i="3"/>
  <c r="P5001" i="3"/>
  <c r="P5002" i="3"/>
  <c r="P5003" i="3"/>
  <c r="P5004" i="3"/>
  <c r="P5005" i="3"/>
  <c r="P5006" i="3"/>
  <c r="P5007" i="3"/>
  <c r="P5008" i="3"/>
  <c r="P5009" i="3"/>
  <c r="P5010" i="3"/>
  <c r="P5011" i="3"/>
  <c r="P5012" i="3"/>
  <c r="P5013" i="3"/>
  <c r="P5014" i="3"/>
  <c r="P5015" i="3"/>
  <c r="P5016" i="3"/>
  <c r="P5017" i="3"/>
  <c r="P5018" i="3"/>
  <c r="P5019" i="3"/>
  <c r="P5020" i="3"/>
  <c r="P5021" i="3"/>
  <c r="P5022" i="3"/>
  <c r="P5023" i="3"/>
  <c r="P5024" i="3"/>
  <c r="P5025" i="3"/>
  <c r="P5026" i="3"/>
  <c r="P5027" i="3"/>
  <c r="P5028" i="3"/>
  <c r="P5029" i="3"/>
  <c r="P5030" i="3"/>
  <c r="P5031" i="3"/>
  <c r="P5032" i="3"/>
  <c r="P5033" i="3"/>
  <c r="P5034" i="3"/>
  <c r="P5035" i="3"/>
  <c r="P5036" i="3"/>
  <c r="P5037" i="3"/>
  <c r="P5038" i="3"/>
  <c r="P5039" i="3"/>
  <c r="P5040" i="3"/>
  <c r="P5041" i="3"/>
  <c r="P5042" i="3"/>
  <c r="P5043" i="3"/>
  <c r="P5044" i="3"/>
  <c r="P5045" i="3"/>
  <c r="P5046" i="3"/>
  <c r="P5047" i="3"/>
  <c r="P5048" i="3"/>
  <c r="P5049" i="3"/>
  <c r="P5050" i="3"/>
  <c r="P5051" i="3"/>
  <c r="P5052" i="3"/>
  <c r="P5053" i="3"/>
  <c r="P5054" i="3"/>
  <c r="P5055" i="3"/>
  <c r="P5056" i="3"/>
  <c r="P5057" i="3"/>
  <c r="P5058" i="3"/>
  <c r="P5059" i="3"/>
  <c r="P5060" i="3"/>
  <c r="P5061" i="3"/>
  <c r="P5062" i="3"/>
  <c r="P5063" i="3"/>
  <c r="P5064" i="3"/>
  <c r="P5065" i="3"/>
  <c r="P5066" i="3"/>
  <c r="P5067" i="3"/>
  <c r="P5068" i="3"/>
  <c r="P5069" i="3"/>
  <c r="P5070" i="3"/>
  <c r="P5071" i="3"/>
  <c r="P5072" i="3"/>
  <c r="P5073" i="3"/>
  <c r="P5074" i="3"/>
  <c r="P5075" i="3"/>
  <c r="P5076" i="3"/>
  <c r="P5077" i="3"/>
  <c r="P5078" i="3"/>
  <c r="P5079" i="3"/>
  <c r="P5080" i="3"/>
  <c r="P5081" i="3"/>
  <c r="P5082" i="3"/>
  <c r="P5083" i="3"/>
  <c r="P5084" i="3"/>
  <c r="P5085" i="3"/>
  <c r="P5086" i="3"/>
  <c r="P5087" i="3"/>
  <c r="P5088" i="3"/>
  <c r="P5089" i="3"/>
  <c r="P5090" i="3"/>
  <c r="P5091" i="3"/>
  <c r="P5092" i="3"/>
  <c r="P5093" i="3"/>
  <c r="P5094" i="3"/>
  <c r="P5095" i="3"/>
  <c r="P5096" i="3"/>
  <c r="P5097" i="3"/>
  <c r="P5098" i="3"/>
  <c r="P5099" i="3"/>
  <c r="P5100" i="3"/>
  <c r="P5101" i="3"/>
  <c r="P5102" i="3"/>
  <c r="P5103" i="3"/>
  <c r="P5104" i="3"/>
  <c r="P5105" i="3"/>
  <c r="P5106" i="3"/>
  <c r="P5107" i="3"/>
  <c r="P5108" i="3"/>
  <c r="P5109" i="3"/>
  <c r="P5110" i="3"/>
  <c r="P5111" i="3"/>
  <c r="P5112" i="3"/>
  <c r="P5113" i="3"/>
  <c r="P5114" i="3"/>
  <c r="P5115" i="3"/>
  <c r="P5116" i="3"/>
  <c r="P5117" i="3"/>
  <c r="P5118" i="3"/>
  <c r="P5119" i="3"/>
  <c r="P5120" i="3"/>
  <c r="P5121" i="3"/>
  <c r="P5122" i="3"/>
  <c r="P5123" i="3"/>
  <c r="P5124" i="3"/>
  <c r="P5125" i="3"/>
  <c r="P5126" i="3"/>
  <c r="P5127" i="3"/>
  <c r="P5128" i="3"/>
  <c r="P5129" i="3"/>
  <c r="P5130" i="3"/>
  <c r="P5131" i="3"/>
  <c r="P5132" i="3"/>
  <c r="P5133" i="3"/>
  <c r="P5134" i="3"/>
  <c r="P5135" i="3"/>
  <c r="P5136" i="3"/>
  <c r="P5137" i="3"/>
  <c r="P5138" i="3"/>
  <c r="P5139" i="3"/>
  <c r="P5140" i="3"/>
  <c r="P5141" i="3"/>
  <c r="P5142" i="3"/>
  <c r="P5143" i="3"/>
  <c r="P5144" i="3"/>
  <c r="P5145" i="3"/>
  <c r="P5146" i="3"/>
  <c r="P5147" i="3"/>
  <c r="P5148" i="3"/>
  <c r="P5149" i="3"/>
  <c r="P5150" i="3"/>
  <c r="P5151" i="3"/>
  <c r="P5152" i="3"/>
  <c r="P5153" i="3"/>
  <c r="P5154" i="3"/>
  <c r="P5155" i="3"/>
  <c r="P5156" i="3"/>
  <c r="P5157" i="3"/>
  <c r="P5158" i="3"/>
  <c r="P5159" i="3"/>
  <c r="P5160" i="3"/>
  <c r="P5161" i="3"/>
  <c r="P5162" i="3"/>
  <c r="P5163" i="3"/>
  <c r="P5164" i="3"/>
  <c r="P5165" i="3"/>
  <c r="P5166" i="3"/>
  <c r="P5167" i="3"/>
  <c r="P5168" i="3"/>
  <c r="P5169" i="3"/>
  <c r="P5170" i="3"/>
  <c r="P5171" i="3"/>
  <c r="P5172" i="3"/>
  <c r="P5173" i="3"/>
  <c r="P5174" i="3"/>
  <c r="P5175" i="3"/>
  <c r="P5176" i="3"/>
  <c r="P5177" i="3"/>
  <c r="P5178" i="3"/>
  <c r="P5179" i="3"/>
  <c r="P5180" i="3"/>
  <c r="P5181" i="3"/>
  <c r="P5182" i="3"/>
  <c r="P5183" i="3"/>
  <c r="P5184" i="3"/>
  <c r="P5185" i="3"/>
  <c r="P5186" i="3"/>
  <c r="P5187" i="3"/>
  <c r="P5188" i="3"/>
  <c r="P5189" i="3"/>
  <c r="P5190" i="3"/>
  <c r="P5191" i="3"/>
  <c r="P5192" i="3"/>
  <c r="P5193" i="3"/>
  <c r="P5194" i="3"/>
  <c r="P5195" i="3"/>
  <c r="P5196" i="3"/>
  <c r="P5197" i="3"/>
  <c r="P5198" i="3"/>
  <c r="P5199" i="3"/>
  <c r="P5200" i="3"/>
  <c r="P5201" i="3"/>
  <c r="P5202" i="3"/>
  <c r="P5203" i="3"/>
  <c r="P5204" i="3"/>
  <c r="P5205" i="3"/>
  <c r="P5206" i="3"/>
  <c r="P5207" i="3"/>
  <c r="P5208" i="3"/>
  <c r="P5209" i="3"/>
  <c r="P5210" i="3"/>
  <c r="P5211" i="3"/>
  <c r="P5212" i="3"/>
  <c r="P5213" i="3"/>
  <c r="P5214" i="3"/>
  <c r="P5215" i="3"/>
  <c r="P5216" i="3"/>
  <c r="P5217" i="3"/>
  <c r="P5218" i="3"/>
  <c r="P5219" i="3"/>
  <c r="P5220" i="3"/>
  <c r="P5221" i="3"/>
  <c r="P5222" i="3"/>
  <c r="P5223" i="3"/>
  <c r="P5224" i="3"/>
  <c r="P5225" i="3"/>
  <c r="P5226" i="3"/>
  <c r="P5227" i="3"/>
  <c r="P5228" i="3"/>
  <c r="P5229" i="3"/>
  <c r="P5230" i="3"/>
  <c r="P5231" i="3"/>
  <c r="P5232" i="3"/>
  <c r="P5233" i="3"/>
  <c r="P5234" i="3"/>
  <c r="P5235" i="3"/>
  <c r="P5236" i="3"/>
  <c r="P5237" i="3"/>
  <c r="P5238" i="3"/>
  <c r="P5239" i="3"/>
  <c r="P5240" i="3"/>
  <c r="P5241" i="3"/>
  <c r="P5242" i="3"/>
  <c r="P5243" i="3"/>
  <c r="P5244" i="3"/>
  <c r="P5245" i="3"/>
  <c r="P5246" i="3"/>
  <c r="P5247" i="3"/>
  <c r="P5248" i="3"/>
  <c r="P5249" i="3"/>
  <c r="P5250" i="3"/>
  <c r="P5251" i="3"/>
  <c r="P5252" i="3"/>
  <c r="P5253" i="3"/>
  <c r="P5254" i="3"/>
  <c r="P5255" i="3"/>
  <c r="P5256" i="3"/>
  <c r="P5257" i="3"/>
  <c r="P5258" i="3"/>
  <c r="P5259" i="3"/>
  <c r="P5260" i="3"/>
  <c r="P5261" i="3"/>
  <c r="P5262" i="3"/>
  <c r="P5263" i="3"/>
  <c r="P5264" i="3"/>
  <c r="P5265" i="3"/>
  <c r="P5266" i="3"/>
  <c r="P5267" i="3"/>
  <c r="P5268" i="3"/>
  <c r="P5269" i="3"/>
  <c r="P5270" i="3"/>
  <c r="P5271" i="3"/>
  <c r="P5272" i="3"/>
  <c r="P5273" i="3"/>
  <c r="P5274" i="3"/>
  <c r="P5275" i="3"/>
  <c r="P5276" i="3"/>
  <c r="P5277" i="3"/>
  <c r="P5278" i="3"/>
  <c r="P5279" i="3"/>
  <c r="P5280" i="3"/>
  <c r="P5281" i="3"/>
  <c r="P5282" i="3"/>
  <c r="P5283" i="3"/>
  <c r="P5284" i="3"/>
  <c r="P5285" i="3"/>
  <c r="P5286" i="3"/>
  <c r="P5287" i="3"/>
  <c r="P5288" i="3"/>
  <c r="P5289" i="3"/>
  <c r="P5290" i="3"/>
  <c r="P5291" i="3"/>
  <c r="P5292" i="3"/>
  <c r="P5293" i="3"/>
  <c r="P5294" i="3"/>
  <c r="P5295" i="3"/>
  <c r="P5296" i="3"/>
  <c r="P5297" i="3"/>
  <c r="P5298" i="3"/>
  <c r="P5299" i="3"/>
  <c r="P5300" i="3"/>
  <c r="P5301" i="3"/>
  <c r="P5302" i="3"/>
  <c r="P5303" i="3"/>
  <c r="P5304" i="3"/>
  <c r="P5305" i="3"/>
  <c r="P5306" i="3"/>
  <c r="P5307" i="3"/>
  <c r="P5308" i="3"/>
  <c r="P5309" i="3"/>
  <c r="P5310" i="3"/>
  <c r="P5311" i="3"/>
  <c r="P5312" i="3"/>
  <c r="P5313" i="3"/>
  <c r="P5314" i="3"/>
  <c r="P5315" i="3"/>
  <c r="P5316" i="3"/>
  <c r="P5317" i="3"/>
  <c r="P5318" i="3"/>
  <c r="P5319" i="3"/>
  <c r="P5320" i="3"/>
  <c r="P5321" i="3"/>
  <c r="P5322" i="3"/>
  <c r="P5323" i="3"/>
  <c r="P5324" i="3"/>
  <c r="P5325" i="3"/>
  <c r="P5326" i="3"/>
  <c r="P5327" i="3"/>
  <c r="P5328" i="3"/>
  <c r="P5329" i="3"/>
  <c r="P5330" i="3"/>
  <c r="P5331" i="3"/>
  <c r="P5332" i="3"/>
  <c r="P5333" i="3"/>
  <c r="P5334" i="3"/>
  <c r="P5335" i="3"/>
  <c r="P5336" i="3"/>
  <c r="P5337" i="3"/>
  <c r="P5338" i="3"/>
  <c r="P5339" i="3"/>
  <c r="P5340" i="3"/>
  <c r="P5341" i="3"/>
  <c r="P5342" i="3"/>
  <c r="P5343" i="3"/>
  <c r="P5344" i="3"/>
  <c r="P5345" i="3"/>
  <c r="P5346" i="3"/>
  <c r="P5347" i="3"/>
  <c r="P5348" i="3"/>
  <c r="P5349" i="3"/>
  <c r="P5350" i="3"/>
  <c r="P5351" i="3"/>
  <c r="P5352" i="3"/>
  <c r="P5353" i="3"/>
  <c r="P5354" i="3"/>
  <c r="P5355" i="3"/>
  <c r="P5356" i="3"/>
  <c r="P5357" i="3"/>
  <c r="P5358" i="3"/>
  <c r="P5359" i="3"/>
  <c r="P5360" i="3"/>
  <c r="P5361" i="3"/>
  <c r="P5362" i="3"/>
  <c r="P5363" i="3"/>
  <c r="P5364" i="3"/>
  <c r="P5365" i="3"/>
  <c r="P5366" i="3"/>
  <c r="P5367" i="3"/>
  <c r="P5368" i="3"/>
  <c r="P5369" i="3"/>
  <c r="P5370" i="3"/>
  <c r="P5371" i="3"/>
  <c r="P5372" i="3"/>
  <c r="P5373" i="3"/>
  <c r="P5374" i="3"/>
  <c r="P5375" i="3"/>
  <c r="P5376" i="3"/>
  <c r="P5377" i="3"/>
  <c r="P5378" i="3"/>
  <c r="P5379" i="3"/>
  <c r="P5380" i="3"/>
  <c r="P5381" i="3"/>
  <c r="P5382" i="3"/>
  <c r="P5383" i="3"/>
  <c r="P5384" i="3"/>
  <c r="P5385" i="3"/>
  <c r="P5386" i="3"/>
  <c r="P5387" i="3"/>
  <c r="P5388" i="3"/>
  <c r="P5389" i="3"/>
  <c r="P5390" i="3"/>
  <c r="P5391" i="3"/>
  <c r="P5392" i="3"/>
  <c r="P5393" i="3"/>
  <c r="P5394" i="3"/>
  <c r="P5395" i="3"/>
  <c r="P5396" i="3"/>
  <c r="P5397" i="3"/>
  <c r="P5398" i="3"/>
  <c r="P5399" i="3"/>
  <c r="P5400" i="3"/>
  <c r="P5401" i="3"/>
  <c r="P5402" i="3"/>
  <c r="P5403" i="3"/>
  <c r="P5404" i="3"/>
  <c r="P5405" i="3"/>
  <c r="P5406" i="3"/>
  <c r="P5407" i="3"/>
  <c r="P5408" i="3"/>
  <c r="P5409" i="3"/>
  <c r="P5410" i="3"/>
  <c r="P5411" i="3"/>
  <c r="P5412" i="3"/>
  <c r="P5413" i="3"/>
  <c r="P5414" i="3"/>
  <c r="P5415" i="3"/>
  <c r="P5416" i="3"/>
  <c r="P5417" i="3"/>
  <c r="P5418" i="3"/>
  <c r="P5419" i="3"/>
  <c r="P5420" i="3"/>
  <c r="P5421" i="3"/>
  <c r="P5422" i="3"/>
  <c r="P5423" i="3"/>
  <c r="P5424" i="3"/>
  <c r="P5425" i="3"/>
  <c r="P5426" i="3"/>
  <c r="P5427" i="3"/>
  <c r="P5428" i="3"/>
  <c r="P5429" i="3"/>
  <c r="P5430" i="3"/>
  <c r="P5431" i="3"/>
  <c r="P5432" i="3"/>
  <c r="P5433" i="3"/>
  <c r="P5434" i="3"/>
  <c r="P5435" i="3"/>
  <c r="P5436" i="3"/>
  <c r="P5437" i="3"/>
  <c r="P5438" i="3"/>
  <c r="P5439" i="3"/>
  <c r="P5440" i="3"/>
  <c r="P5441" i="3"/>
  <c r="P5442" i="3"/>
  <c r="P5443" i="3"/>
  <c r="P5444" i="3"/>
  <c r="P5445" i="3"/>
  <c r="P5446" i="3"/>
  <c r="P5447" i="3"/>
  <c r="P5448" i="3"/>
  <c r="P5449" i="3"/>
  <c r="P5450" i="3"/>
  <c r="P5451" i="3"/>
  <c r="P5452" i="3"/>
  <c r="P5453" i="3"/>
  <c r="P5454" i="3"/>
  <c r="P5455" i="3"/>
  <c r="P5456" i="3"/>
  <c r="P5457" i="3"/>
  <c r="P5458" i="3"/>
  <c r="P5459" i="3"/>
  <c r="P5460" i="3"/>
  <c r="P5461" i="3"/>
  <c r="P5462" i="3"/>
  <c r="P5463" i="3"/>
  <c r="P5464" i="3"/>
  <c r="P5465" i="3"/>
  <c r="P5466" i="3"/>
  <c r="P5467" i="3"/>
  <c r="P5468" i="3"/>
  <c r="P5469" i="3"/>
  <c r="P5470" i="3"/>
  <c r="P5471" i="3"/>
  <c r="P5472" i="3"/>
  <c r="P5473" i="3"/>
  <c r="P5474" i="3"/>
  <c r="P5475" i="3"/>
  <c r="P5476" i="3"/>
  <c r="P5477" i="3"/>
  <c r="P5478" i="3"/>
  <c r="P5479" i="3"/>
  <c r="P5480" i="3"/>
  <c r="P5481" i="3"/>
  <c r="P5482" i="3"/>
  <c r="P5483" i="3"/>
  <c r="P5484" i="3"/>
  <c r="P5485" i="3"/>
  <c r="P5486" i="3"/>
  <c r="P5487" i="3"/>
  <c r="P5488" i="3"/>
  <c r="P5489" i="3"/>
  <c r="P5490" i="3"/>
  <c r="P5491" i="3"/>
  <c r="P5492" i="3"/>
  <c r="P5493" i="3"/>
  <c r="P5494" i="3"/>
  <c r="P5495" i="3"/>
  <c r="P5496" i="3"/>
  <c r="P5497" i="3"/>
  <c r="P5498" i="3"/>
  <c r="P5499" i="3"/>
  <c r="P5500" i="3"/>
  <c r="P5501" i="3"/>
  <c r="P5502" i="3"/>
  <c r="P5503" i="3"/>
  <c r="P5504" i="3"/>
  <c r="P5505" i="3"/>
  <c r="P5506" i="3"/>
  <c r="P5507" i="3"/>
  <c r="P5508" i="3"/>
  <c r="P5509" i="3"/>
  <c r="P5510" i="3"/>
  <c r="P5511" i="3"/>
  <c r="P5512" i="3"/>
  <c r="P5513" i="3"/>
  <c r="P5514" i="3"/>
  <c r="P5515" i="3"/>
  <c r="P5516" i="3"/>
  <c r="P5517" i="3"/>
  <c r="P5518" i="3"/>
  <c r="P5519" i="3"/>
  <c r="P5520" i="3"/>
  <c r="P5521" i="3"/>
  <c r="P5522" i="3"/>
  <c r="P5523" i="3"/>
  <c r="P5524" i="3"/>
  <c r="P5525" i="3"/>
  <c r="P5526" i="3"/>
  <c r="P5527" i="3"/>
  <c r="P5528" i="3"/>
  <c r="P5529" i="3"/>
  <c r="P5530" i="3"/>
  <c r="P5531" i="3"/>
  <c r="P5532" i="3"/>
  <c r="P5533" i="3"/>
  <c r="P5534" i="3"/>
  <c r="P5535" i="3"/>
  <c r="P5536" i="3"/>
  <c r="P5537" i="3"/>
  <c r="P5538" i="3"/>
  <c r="P5539" i="3"/>
  <c r="P5540" i="3"/>
  <c r="P5541" i="3"/>
  <c r="P5542" i="3"/>
  <c r="P5543" i="3"/>
  <c r="P5544" i="3"/>
  <c r="P5545" i="3"/>
  <c r="P5546" i="3"/>
  <c r="P5547" i="3"/>
  <c r="P5548" i="3"/>
  <c r="P5549" i="3"/>
  <c r="P5550" i="3"/>
  <c r="P5551" i="3"/>
  <c r="P5552" i="3"/>
  <c r="P5553" i="3"/>
  <c r="P5554" i="3"/>
  <c r="P5555" i="3"/>
  <c r="P5556" i="3"/>
  <c r="P5557" i="3"/>
  <c r="P5558" i="3"/>
  <c r="P5559" i="3"/>
  <c r="P5560" i="3"/>
  <c r="P5561" i="3"/>
  <c r="P5562" i="3"/>
  <c r="P5563" i="3"/>
  <c r="P5564" i="3"/>
  <c r="P5565" i="3"/>
  <c r="P5566" i="3"/>
  <c r="P5567" i="3"/>
  <c r="P5568" i="3"/>
  <c r="P5569" i="3"/>
  <c r="P5570" i="3"/>
  <c r="P5571" i="3"/>
  <c r="P5572" i="3"/>
  <c r="P5573" i="3"/>
  <c r="P5574" i="3"/>
  <c r="P5575" i="3"/>
  <c r="P5576" i="3"/>
  <c r="P5577" i="3"/>
  <c r="P5578" i="3"/>
  <c r="P5579" i="3"/>
  <c r="P5580" i="3"/>
  <c r="P5581" i="3"/>
  <c r="P5582" i="3"/>
  <c r="P5583" i="3"/>
  <c r="P5584" i="3"/>
  <c r="P5585" i="3"/>
  <c r="P5586" i="3"/>
  <c r="P5587" i="3"/>
  <c r="P5588" i="3"/>
  <c r="P5589" i="3"/>
  <c r="P5590" i="3"/>
  <c r="P5591" i="3"/>
  <c r="P5592" i="3"/>
  <c r="P5593" i="3"/>
  <c r="P5594" i="3"/>
  <c r="P5595" i="3"/>
  <c r="P5596" i="3"/>
  <c r="P5597" i="3"/>
  <c r="P5598" i="3"/>
  <c r="P5599" i="3"/>
  <c r="P5600" i="3"/>
  <c r="P5601" i="3"/>
  <c r="P5602" i="3"/>
  <c r="P5603" i="3"/>
  <c r="P5604" i="3"/>
  <c r="P5605" i="3"/>
  <c r="P5606" i="3"/>
  <c r="P5607" i="3"/>
  <c r="P5608" i="3"/>
  <c r="P5609" i="3"/>
  <c r="P5610" i="3"/>
  <c r="P5611" i="3"/>
  <c r="P5612" i="3"/>
  <c r="P5613" i="3"/>
  <c r="P5614" i="3"/>
  <c r="P5615" i="3"/>
  <c r="P5616" i="3"/>
  <c r="P5617" i="3"/>
  <c r="P5618" i="3"/>
  <c r="P5619" i="3"/>
  <c r="P5620" i="3"/>
  <c r="P5621" i="3"/>
  <c r="P5622" i="3"/>
  <c r="P5623" i="3"/>
  <c r="P5624" i="3"/>
  <c r="P5625" i="3"/>
  <c r="P5626" i="3"/>
  <c r="P5627" i="3"/>
  <c r="P5628" i="3"/>
  <c r="P5629" i="3"/>
  <c r="P5630" i="3"/>
  <c r="P5631" i="3"/>
  <c r="P5632" i="3"/>
  <c r="P5633" i="3"/>
  <c r="P5634" i="3"/>
  <c r="P5635" i="3"/>
  <c r="P5636" i="3"/>
  <c r="P5637" i="3"/>
  <c r="P5638" i="3"/>
  <c r="P5639" i="3"/>
  <c r="P5640" i="3"/>
  <c r="P5641" i="3"/>
  <c r="P5642" i="3"/>
  <c r="P5643" i="3"/>
  <c r="P5644" i="3"/>
  <c r="P5645" i="3"/>
  <c r="P5646" i="3"/>
  <c r="P5647" i="3"/>
  <c r="P5648" i="3"/>
  <c r="P5649" i="3"/>
  <c r="P5650" i="3"/>
  <c r="P5651" i="3"/>
  <c r="P5652" i="3"/>
  <c r="P5653" i="3"/>
  <c r="P5654" i="3"/>
  <c r="P5655" i="3"/>
  <c r="P5656" i="3"/>
  <c r="P5657" i="3"/>
  <c r="P5658" i="3"/>
  <c r="P5659" i="3"/>
  <c r="P5660" i="3"/>
  <c r="P5661" i="3"/>
  <c r="P5662" i="3"/>
  <c r="P5663" i="3"/>
  <c r="P5664" i="3"/>
  <c r="P5665" i="3"/>
  <c r="P5666" i="3"/>
  <c r="P5667" i="3"/>
  <c r="P5668" i="3"/>
  <c r="P5669" i="3"/>
  <c r="P5670" i="3"/>
  <c r="P5671" i="3"/>
  <c r="P5672" i="3"/>
  <c r="P5673" i="3"/>
  <c r="P5674" i="3"/>
  <c r="P5675" i="3"/>
  <c r="P5676" i="3"/>
  <c r="P5677" i="3"/>
  <c r="P5678" i="3"/>
  <c r="P5679" i="3"/>
  <c r="P5680" i="3"/>
  <c r="P5681" i="3"/>
  <c r="P5682" i="3"/>
  <c r="P5683" i="3"/>
  <c r="P5684" i="3"/>
  <c r="P5685" i="3"/>
  <c r="P5686" i="3"/>
  <c r="P5687" i="3"/>
  <c r="P5688" i="3"/>
  <c r="P5689" i="3"/>
  <c r="P5690" i="3"/>
  <c r="P5691" i="3"/>
  <c r="P5692" i="3"/>
  <c r="P5693" i="3"/>
  <c r="P5694" i="3"/>
  <c r="P5695" i="3"/>
  <c r="P5696" i="3"/>
  <c r="P5697" i="3"/>
  <c r="P5698" i="3"/>
  <c r="P5699" i="3"/>
  <c r="P5700" i="3"/>
  <c r="P5701" i="3"/>
  <c r="P5702" i="3"/>
  <c r="P5703" i="3"/>
  <c r="P5704" i="3"/>
  <c r="P5705" i="3"/>
  <c r="P5706" i="3"/>
  <c r="P5707" i="3"/>
  <c r="P5708" i="3"/>
  <c r="P5709" i="3"/>
  <c r="P5710" i="3"/>
  <c r="P5711" i="3"/>
  <c r="P5712" i="3"/>
  <c r="P5713" i="3"/>
  <c r="P5714" i="3"/>
  <c r="P5715" i="3"/>
  <c r="P5716" i="3"/>
  <c r="P5717" i="3"/>
  <c r="P5718" i="3"/>
  <c r="P5719" i="3"/>
  <c r="P5720" i="3"/>
  <c r="P5721" i="3"/>
  <c r="P5722" i="3"/>
  <c r="P5723" i="3"/>
  <c r="P5724" i="3"/>
  <c r="P5725" i="3"/>
  <c r="P5726" i="3"/>
  <c r="P5727" i="3"/>
  <c r="P5728" i="3"/>
  <c r="P5729" i="3"/>
  <c r="P5730" i="3"/>
  <c r="P5731" i="3"/>
  <c r="P5732" i="3"/>
  <c r="P5733" i="3"/>
  <c r="P5734" i="3"/>
  <c r="P5735" i="3"/>
  <c r="P5736" i="3"/>
  <c r="P5737" i="3"/>
  <c r="P5738" i="3"/>
  <c r="P5739" i="3"/>
  <c r="P5740" i="3"/>
  <c r="P5741" i="3"/>
  <c r="P5742" i="3"/>
  <c r="P5743" i="3"/>
  <c r="P5744" i="3"/>
  <c r="P5745" i="3"/>
  <c r="P5746" i="3"/>
  <c r="P5747" i="3"/>
  <c r="P5748" i="3"/>
  <c r="P5749" i="3"/>
  <c r="P5750" i="3"/>
  <c r="P5751" i="3"/>
  <c r="P5752" i="3"/>
  <c r="P5753" i="3"/>
  <c r="P5754" i="3"/>
  <c r="P5755" i="3"/>
  <c r="P5756" i="3"/>
  <c r="P5757" i="3"/>
  <c r="P5758" i="3"/>
  <c r="P5759" i="3"/>
  <c r="P5760" i="3"/>
  <c r="P5761" i="3"/>
  <c r="P5762" i="3"/>
  <c r="P5763" i="3"/>
  <c r="P5764" i="3"/>
  <c r="P5765" i="3"/>
  <c r="P5766" i="3"/>
  <c r="P5767" i="3"/>
  <c r="P5768" i="3"/>
  <c r="P5769" i="3"/>
  <c r="P5770" i="3"/>
  <c r="P5771" i="3"/>
  <c r="P5772" i="3"/>
  <c r="P5773" i="3"/>
  <c r="P5774" i="3"/>
  <c r="P5775" i="3"/>
  <c r="P5776" i="3"/>
  <c r="P5777" i="3"/>
  <c r="P5778" i="3"/>
  <c r="P5779" i="3"/>
  <c r="P5780" i="3"/>
  <c r="P5781" i="3"/>
  <c r="P5782" i="3"/>
  <c r="P5783" i="3"/>
  <c r="P5784" i="3"/>
  <c r="P5785" i="3"/>
  <c r="P5786" i="3"/>
  <c r="P5787" i="3"/>
  <c r="P5788" i="3"/>
  <c r="P5789" i="3"/>
  <c r="P5790" i="3"/>
  <c r="P5791" i="3"/>
  <c r="P5792" i="3"/>
  <c r="P5793" i="3"/>
  <c r="P5794" i="3"/>
  <c r="P5795" i="3"/>
  <c r="P5796" i="3"/>
  <c r="P5797" i="3"/>
  <c r="P5798" i="3"/>
  <c r="P5799" i="3"/>
  <c r="P5800" i="3"/>
  <c r="P5801" i="3"/>
  <c r="P5802" i="3"/>
  <c r="P5803" i="3"/>
  <c r="P5804" i="3"/>
  <c r="P5805" i="3"/>
  <c r="P5806" i="3"/>
  <c r="P5807" i="3"/>
  <c r="P5808" i="3"/>
  <c r="P5809" i="3"/>
  <c r="P5810" i="3"/>
  <c r="P5811" i="3"/>
  <c r="P5812" i="3"/>
  <c r="P5813" i="3"/>
  <c r="P5814" i="3"/>
  <c r="P5815" i="3"/>
  <c r="P5816" i="3"/>
  <c r="P5817" i="3"/>
  <c r="P5818" i="3"/>
  <c r="P5819" i="3"/>
  <c r="P5820" i="3"/>
  <c r="P5821" i="3"/>
  <c r="P5822" i="3"/>
  <c r="P5823" i="3"/>
  <c r="P5824" i="3"/>
  <c r="P5825" i="3"/>
  <c r="P5826" i="3"/>
  <c r="P5827" i="3"/>
  <c r="P5828" i="3"/>
  <c r="P5829" i="3"/>
  <c r="P5830" i="3"/>
  <c r="P5831" i="3"/>
  <c r="P5832" i="3"/>
  <c r="P5833" i="3"/>
  <c r="P5834" i="3"/>
  <c r="P5835" i="3"/>
  <c r="P5836" i="3"/>
  <c r="P5837" i="3"/>
  <c r="P5838" i="3"/>
  <c r="P5839" i="3"/>
  <c r="P5840" i="3"/>
  <c r="P5841" i="3"/>
  <c r="P5842" i="3"/>
  <c r="P5843" i="3"/>
  <c r="P5844" i="3"/>
  <c r="P5845" i="3"/>
  <c r="P5846" i="3"/>
  <c r="P5847" i="3"/>
  <c r="P5848" i="3"/>
  <c r="P5849" i="3"/>
  <c r="P5850" i="3"/>
  <c r="P5851" i="3"/>
  <c r="P5852" i="3"/>
  <c r="P5853" i="3"/>
  <c r="P5854" i="3"/>
  <c r="P5855" i="3"/>
  <c r="P5856" i="3"/>
  <c r="P5857" i="3"/>
  <c r="P5858" i="3"/>
  <c r="P5859" i="3"/>
  <c r="P5860" i="3"/>
  <c r="P5861" i="3"/>
  <c r="P5862" i="3"/>
  <c r="P5863" i="3"/>
  <c r="P5864" i="3"/>
  <c r="P5865" i="3"/>
  <c r="P5866" i="3"/>
  <c r="P5867" i="3"/>
  <c r="P5868" i="3"/>
  <c r="P5869" i="3"/>
  <c r="P5870" i="3"/>
  <c r="P5871" i="3"/>
  <c r="P5872" i="3"/>
  <c r="P5873" i="3"/>
  <c r="P5874" i="3"/>
  <c r="P5875" i="3"/>
  <c r="P5876" i="3"/>
  <c r="P5877" i="3"/>
  <c r="P5878" i="3"/>
  <c r="P5879" i="3"/>
  <c r="P5880" i="3"/>
  <c r="P5881" i="3"/>
  <c r="P5882" i="3"/>
  <c r="P5883" i="3"/>
  <c r="P5884" i="3"/>
  <c r="P5885" i="3"/>
  <c r="P5886" i="3"/>
  <c r="P5887" i="3"/>
  <c r="P5888" i="3"/>
  <c r="P5889" i="3"/>
  <c r="P5890" i="3"/>
  <c r="P5891" i="3"/>
  <c r="P5892" i="3"/>
  <c r="P5893" i="3"/>
  <c r="P5894" i="3"/>
  <c r="P5895" i="3"/>
  <c r="P5896" i="3"/>
  <c r="P5897" i="3"/>
  <c r="P5898" i="3"/>
  <c r="P5899" i="3"/>
  <c r="P5900" i="3"/>
  <c r="P5901" i="3"/>
  <c r="P5902" i="3"/>
  <c r="P5903" i="3"/>
  <c r="P5904" i="3"/>
  <c r="P5905" i="3"/>
  <c r="P5906" i="3"/>
  <c r="P5907" i="3"/>
  <c r="P5908" i="3"/>
  <c r="P5909" i="3"/>
  <c r="P5910" i="3"/>
  <c r="P5911" i="3"/>
  <c r="P5912" i="3"/>
  <c r="P5913" i="3"/>
  <c r="P5914" i="3"/>
  <c r="P5915" i="3"/>
  <c r="P5916" i="3"/>
  <c r="P5917" i="3"/>
  <c r="P5918" i="3"/>
  <c r="P5919" i="3"/>
  <c r="P5920" i="3"/>
  <c r="P5921" i="3"/>
  <c r="P5922" i="3"/>
  <c r="P5923" i="3"/>
  <c r="P5924" i="3"/>
  <c r="P5925" i="3"/>
  <c r="P5926" i="3"/>
  <c r="P5927" i="3"/>
  <c r="P5928" i="3"/>
  <c r="P5929" i="3"/>
  <c r="P5930" i="3"/>
  <c r="P5931" i="3"/>
  <c r="P5932" i="3"/>
  <c r="P5933" i="3"/>
  <c r="P5934" i="3"/>
  <c r="P5935" i="3"/>
  <c r="P5936" i="3"/>
  <c r="P5937" i="3"/>
  <c r="P5938" i="3"/>
  <c r="P5939" i="3"/>
  <c r="P5940" i="3"/>
  <c r="P5941" i="3"/>
  <c r="P5942" i="3"/>
  <c r="P5943" i="3"/>
  <c r="P5944" i="3"/>
  <c r="P5945" i="3"/>
  <c r="P5946" i="3"/>
  <c r="P5947" i="3"/>
  <c r="P5948" i="3"/>
  <c r="P5949" i="3"/>
  <c r="P5950" i="3"/>
  <c r="P5951" i="3"/>
  <c r="P5952" i="3"/>
  <c r="P5953" i="3"/>
  <c r="P5954" i="3"/>
  <c r="P5955" i="3"/>
  <c r="P5956" i="3"/>
  <c r="P5957" i="3"/>
  <c r="P5958" i="3"/>
  <c r="P5959" i="3"/>
  <c r="P5960" i="3"/>
  <c r="P5961" i="3"/>
  <c r="P5962" i="3"/>
  <c r="P5963" i="3"/>
  <c r="P5964" i="3"/>
  <c r="P5965" i="3"/>
  <c r="P5966" i="3"/>
  <c r="P5967" i="3"/>
  <c r="P5968" i="3"/>
  <c r="P5969" i="3"/>
  <c r="P5970" i="3"/>
  <c r="P5971" i="3"/>
  <c r="P5972" i="3"/>
  <c r="P5973" i="3"/>
  <c r="P5974" i="3"/>
  <c r="P5975" i="3"/>
  <c r="P5976" i="3"/>
  <c r="P5977" i="3"/>
  <c r="P5978" i="3"/>
  <c r="P5979" i="3"/>
  <c r="P5980" i="3"/>
  <c r="P5981" i="3"/>
  <c r="P5982" i="3"/>
  <c r="P5983" i="3"/>
  <c r="P5984" i="3"/>
  <c r="P5985" i="3"/>
  <c r="P5986" i="3"/>
  <c r="P5987" i="3"/>
  <c r="P5988" i="3"/>
  <c r="P5989" i="3"/>
  <c r="P5990" i="3"/>
  <c r="P5991" i="3"/>
  <c r="P5992" i="3"/>
  <c r="P5993" i="3"/>
  <c r="P5994" i="3"/>
  <c r="P5995" i="3"/>
  <c r="P5996" i="3"/>
  <c r="P5997" i="3"/>
  <c r="P5998" i="3"/>
  <c r="P5999" i="3"/>
  <c r="P6000" i="3"/>
  <c r="P6001" i="3"/>
  <c r="P6002" i="3"/>
  <c r="P6003" i="3"/>
  <c r="P6004" i="3"/>
  <c r="P6005" i="3"/>
  <c r="P6006" i="3"/>
  <c r="P6007" i="3"/>
  <c r="P6008" i="3"/>
  <c r="P6009" i="3"/>
  <c r="P6010" i="3"/>
  <c r="P6011" i="3"/>
  <c r="P6012" i="3"/>
  <c r="P6013" i="3"/>
  <c r="P6014" i="3"/>
  <c r="P6015" i="3"/>
  <c r="P6016" i="3"/>
  <c r="P6017" i="3"/>
  <c r="P6018" i="3"/>
  <c r="P6019" i="3"/>
  <c r="P6020" i="3"/>
  <c r="P6021" i="3"/>
  <c r="P6022" i="3"/>
  <c r="P6023" i="3"/>
  <c r="P6024" i="3"/>
  <c r="P6025" i="3"/>
  <c r="P6026" i="3"/>
  <c r="P6027" i="3"/>
  <c r="P6028" i="3"/>
  <c r="P6029" i="3"/>
  <c r="P6030" i="3"/>
  <c r="P6031" i="3"/>
  <c r="P6032" i="3"/>
  <c r="P6033" i="3"/>
  <c r="P6034" i="3"/>
  <c r="P6035" i="3"/>
  <c r="P6036" i="3"/>
  <c r="P6037" i="3"/>
  <c r="P6038" i="3"/>
  <c r="P6039" i="3"/>
  <c r="P6040" i="3"/>
  <c r="P6041" i="3"/>
  <c r="P6042" i="3"/>
  <c r="P6043" i="3"/>
  <c r="P6044" i="3"/>
  <c r="P6045" i="3"/>
  <c r="P6046" i="3"/>
  <c r="P6047" i="3"/>
  <c r="P6048" i="3"/>
  <c r="P6049" i="3"/>
  <c r="P6050" i="3"/>
  <c r="P6051" i="3"/>
  <c r="P6052" i="3"/>
  <c r="P6053" i="3"/>
  <c r="P6054" i="3"/>
  <c r="P6055" i="3"/>
  <c r="P6056" i="3"/>
  <c r="P6057" i="3"/>
  <c r="P6058" i="3"/>
  <c r="P6059" i="3"/>
  <c r="P6060" i="3"/>
  <c r="P6061" i="3"/>
  <c r="P6062" i="3"/>
  <c r="P6063" i="3"/>
  <c r="P6064" i="3"/>
  <c r="P6065" i="3"/>
  <c r="P6066" i="3"/>
  <c r="P6067" i="3"/>
  <c r="P6068" i="3"/>
  <c r="P6069" i="3"/>
  <c r="P6070" i="3"/>
  <c r="P6071" i="3"/>
  <c r="P6072" i="3"/>
  <c r="P6073" i="3"/>
  <c r="P6074" i="3"/>
  <c r="P6075" i="3"/>
  <c r="P6076" i="3"/>
  <c r="P6077" i="3"/>
  <c r="P6078" i="3"/>
  <c r="P6079" i="3"/>
  <c r="P6080" i="3"/>
  <c r="P6081" i="3"/>
  <c r="P6082" i="3"/>
  <c r="P6083" i="3"/>
  <c r="P6084" i="3"/>
  <c r="P6085" i="3"/>
  <c r="P6086" i="3"/>
  <c r="P6087" i="3"/>
  <c r="P6088" i="3"/>
  <c r="P6089" i="3"/>
  <c r="P6090" i="3"/>
  <c r="P6091" i="3"/>
  <c r="P6092" i="3"/>
  <c r="P6093" i="3"/>
  <c r="P6094" i="3"/>
  <c r="P6095" i="3"/>
  <c r="P6096" i="3"/>
  <c r="P6097" i="3"/>
  <c r="P6098" i="3"/>
  <c r="P6099" i="3"/>
  <c r="P6100" i="3"/>
  <c r="P6101" i="3"/>
  <c r="P6102" i="3"/>
  <c r="P6103" i="3"/>
  <c r="P6104" i="3"/>
  <c r="P6105" i="3"/>
  <c r="P6106" i="3"/>
  <c r="P6107" i="3"/>
  <c r="P6108" i="3"/>
  <c r="P6109" i="3"/>
  <c r="P6110" i="3"/>
  <c r="P6111" i="3"/>
  <c r="P6112" i="3"/>
  <c r="P6113" i="3"/>
  <c r="P6114" i="3"/>
  <c r="P6115" i="3"/>
  <c r="P6116" i="3"/>
  <c r="P6117" i="3"/>
  <c r="P6118" i="3"/>
  <c r="P6119" i="3"/>
  <c r="P6120" i="3"/>
  <c r="P6121" i="3"/>
  <c r="P6122" i="3"/>
  <c r="P6123" i="3"/>
  <c r="P6124" i="3"/>
  <c r="P6125" i="3"/>
  <c r="P6126" i="3"/>
  <c r="P6127" i="3"/>
  <c r="P6128" i="3"/>
  <c r="P6129" i="3"/>
  <c r="P6130" i="3"/>
  <c r="P6131" i="3"/>
  <c r="P6132" i="3"/>
  <c r="P6133" i="3"/>
  <c r="P6134" i="3"/>
  <c r="P6135" i="3"/>
  <c r="P6136" i="3"/>
  <c r="P6137" i="3"/>
  <c r="P6138" i="3"/>
  <c r="P6139" i="3"/>
  <c r="P6140" i="3"/>
  <c r="P6141" i="3"/>
  <c r="P6142" i="3"/>
  <c r="P6143" i="3"/>
  <c r="P6144" i="3"/>
  <c r="P6145" i="3"/>
  <c r="P6146" i="3"/>
  <c r="P6147" i="3"/>
  <c r="P6148" i="3"/>
  <c r="P6149" i="3"/>
  <c r="P6150" i="3"/>
  <c r="P6151" i="3"/>
  <c r="P6152" i="3"/>
  <c r="P6153" i="3"/>
  <c r="P6154" i="3"/>
  <c r="P6155" i="3"/>
  <c r="P6156" i="3"/>
  <c r="P6157" i="3"/>
  <c r="P6158" i="3"/>
  <c r="P6159" i="3"/>
  <c r="P6160" i="3"/>
  <c r="P6161" i="3"/>
  <c r="P6162" i="3"/>
  <c r="P6163" i="3"/>
  <c r="P6164" i="3"/>
  <c r="P6165" i="3"/>
  <c r="P6166" i="3"/>
  <c r="P6167" i="3"/>
  <c r="P6168" i="3"/>
  <c r="P6169" i="3"/>
  <c r="P6170" i="3"/>
  <c r="P6171" i="3"/>
  <c r="P6172" i="3"/>
  <c r="P6173" i="3"/>
  <c r="P6174" i="3"/>
  <c r="P6175" i="3"/>
  <c r="P6176" i="3"/>
  <c r="P6177" i="3"/>
  <c r="P6178" i="3"/>
  <c r="P6179" i="3"/>
  <c r="P6180" i="3"/>
  <c r="P6181" i="3"/>
  <c r="P6182" i="3"/>
  <c r="P6183" i="3"/>
  <c r="P6184" i="3"/>
  <c r="P6185" i="3"/>
  <c r="P6186" i="3"/>
  <c r="P6187" i="3"/>
  <c r="P6188" i="3"/>
  <c r="P6189" i="3"/>
  <c r="P6190" i="3"/>
  <c r="P6191" i="3"/>
  <c r="P6192" i="3"/>
  <c r="P6193" i="3"/>
  <c r="P6194" i="3"/>
  <c r="P6195" i="3"/>
  <c r="P6196" i="3"/>
  <c r="P6197" i="3"/>
  <c r="P6198" i="3"/>
  <c r="P6199" i="3"/>
  <c r="P6200" i="3"/>
  <c r="P6201" i="3"/>
  <c r="P6202" i="3"/>
  <c r="P6203" i="3"/>
  <c r="P6204" i="3"/>
  <c r="P6205" i="3"/>
  <c r="P6206" i="3"/>
  <c r="P6207" i="3"/>
  <c r="P6208" i="3"/>
  <c r="P6209" i="3"/>
  <c r="P6210" i="3"/>
  <c r="P6211" i="3"/>
  <c r="P6212" i="3"/>
  <c r="P6213" i="3"/>
  <c r="P6214" i="3"/>
  <c r="P6215" i="3"/>
  <c r="P6216" i="3"/>
  <c r="P6217" i="3"/>
  <c r="P6218" i="3"/>
  <c r="P6219" i="3"/>
  <c r="P6220" i="3"/>
  <c r="P6221" i="3"/>
  <c r="P6222" i="3"/>
  <c r="P6223" i="3"/>
  <c r="P6224" i="3"/>
  <c r="P6225" i="3"/>
  <c r="P6226" i="3"/>
  <c r="P6227" i="3"/>
  <c r="P6228" i="3"/>
  <c r="P6229" i="3"/>
  <c r="P6230" i="3"/>
  <c r="P6231" i="3"/>
  <c r="P6232" i="3"/>
  <c r="P6233" i="3"/>
  <c r="P6234" i="3"/>
  <c r="P6235" i="3"/>
  <c r="P6236" i="3"/>
  <c r="P6237" i="3"/>
  <c r="P6238" i="3"/>
  <c r="P6239" i="3"/>
  <c r="P6240" i="3"/>
  <c r="P6241" i="3"/>
  <c r="P6242" i="3"/>
  <c r="P6243" i="3"/>
  <c r="P6244" i="3"/>
  <c r="P6245" i="3"/>
  <c r="P6246" i="3"/>
  <c r="P6247" i="3"/>
  <c r="P6248" i="3"/>
  <c r="P6249" i="3"/>
  <c r="P6250" i="3"/>
  <c r="P6251" i="3"/>
  <c r="P6252" i="3"/>
  <c r="P6253" i="3"/>
  <c r="P6254" i="3"/>
  <c r="P6255" i="3"/>
  <c r="P6256" i="3"/>
  <c r="P6257" i="3"/>
  <c r="P6258" i="3"/>
  <c r="P6259" i="3"/>
  <c r="P6260" i="3"/>
  <c r="P6261" i="3"/>
  <c r="P6262" i="3"/>
  <c r="P6263" i="3"/>
  <c r="P6264" i="3"/>
  <c r="P6265" i="3"/>
  <c r="P6266" i="3"/>
  <c r="P6267" i="3"/>
  <c r="P6268" i="3"/>
  <c r="P6269" i="3"/>
  <c r="P6270" i="3"/>
  <c r="P6271" i="3"/>
  <c r="P6272" i="3"/>
  <c r="P6273" i="3"/>
  <c r="P6274" i="3"/>
  <c r="P6275" i="3"/>
  <c r="P6276" i="3"/>
  <c r="P6277" i="3"/>
  <c r="P6278" i="3"/>
  <c r="P6279" i="3"/>
  <c r="P6280" i="3"/>
  <c r="P6281" i="3"/>
  <c r="P6282" i="3"/>
  <c r="P6283" i="3"/>
  <c r="P6284" i="3"/>
  <c r="P6285" i="3"/>
  <c r="P6286" i="3"/>
  <c r="P6287" i="3"/>
  <c r="P6288" i="3"/>
  <c r="P6289" i="3"/>
  <c r="P6290" i="3"/>
  <c r="P6291" i="3"/>
  <c r="P6292" i="3"/>
  <c r="P6293" i="3"/>
  <c r="P6294" i="3"/>
  <c r="P6295" i="3"/>
  <c r="P6296" i="3"/>
  <c r="P6297" i="3"/>
  <c r="P6298" i="3"/>
  <c r="P6299" i="3"/>
  <c r="P6300" i="3"/>
  <c r="P6301" i="3"/>
  <c r="P6302" i="3"/>
  <c r="P6303" i="3"/>
  <c r="P6304" i="3"/>
  <c r="P6305" i="3"/>
  <c r="P6306" i="3"/>
  <c r="P6307" i="3"/>
  <c r="P6308" i="3"/>
  <c r="P6309" i="3"/>
  <c r="P6310" i="3"/>
  <c r="P6311" i="3"/>
  <c r="P6312" i="3"/>
  <c r="P6313" i="3"/>
  <c r="P6314" i="3"/>
  <c r="P6315" i="3"/>
  <c r="P6316" i="3"/>
  <c r="P6317" i="3"/>
  <c r="P6318" i="3"/>
  <c r="P6319" i="3"/>
  <c r="P6320" i="3"/>
  <c r="P6321" i="3"/>
  <c r="P6322" i="3"/>
  <c r="P6323" i="3"/>
  <c r="P6324" i="3"/>
  <c r="P6325" i="3"/>
  <c r="P6326" i="3"/>
  <c r="P6327" i="3"/>
  <c r="P6328" i="3"/>
  <c r="P6329" i="3"/>
  <c r="P6330" i="3"/>
  <c r="P6331" i="3"/>
  <c r="P6332" i="3"/>
  <c r="P6333" i="3"/>
  <c r="P6334" i="3"/>
  <c r="P6335" i="3"/>
  <c r="P6336" i="3"/>
  <c r="P6337" i="3"/>
  <c r="P6338" i="3"/>
  <c r="P6339" i="3"/>
  <c r="P6340" i="3"/>
  <c r="P6341" i="3"/>
  <c r="P6342" i="3"/>
  <c r="P6343" i="3"/>
  <c r="P6344" i="3"/>
  <c r="P6345" i="3"/>
  <c r="P6346" i="3"/>
  <c r="P6347" i="3"/>
  <c r="P6348" i="3"/>
  <c r="P6349" i="3"/>
  <c r="P6350" i="3"/>
  <c r="P6351" i="3"/>
  <c r="P6352" i="3"/>
  <c r="P6353" i="3"/>
  <c r="P6354" i="3"/>
  <c r="P6355" i="3"/>
  <c r="P6356" i="3"/>
  <c r="P6357" i="3"/>
  <c r="P6358" i="3"/>
  <c r="P6359" i="3"/>
  <c r="P6360" i="3"/>
  <c r="P6361" i="3"/>
  <c r="P6362" i="3"/>
  <c r="P6363" i="3"/>
  <c r="P6364" i="3"/>
  <c r="P6365" i="3"/>
  <c r="P6366" i="3"/>
  <c r="P6367" i="3"/>
  <c r="P6368" i="3"/>
  <c r="P6369" i="3"/>
  <c r="P6370" i="3"/>
  <c r="P6371" i="3"/>
  <c r="P6372" i="3"/>
  <c r="P6373" i="3"/>
  <c r="P6374" i="3"/>
  <c r="P6375" i="3"/>
  <c r="P6376" i="3"/>
  <c r="P6377" i="3"/>
  <c r="P6378" i="3"/>
  <c r="P6379" i="3"/>
  <c r="P6380" i="3"/>
  <c r="P6381" i="3"/>
  <c r="P6382" i="3"/>
  <c r="P6383" i="3"/>
  <c r="P6384" i="3"/>
  <c r="P6385" i="3"/>
  <c r="P6386" i="3"/>
  <c r="P6387" i="3"/>
  <c r="P6388" i="3"/>
  <c r="P6389" i="3"/>
  <c r="P6390" i="3"/>
  <c r="P6391" i="3"/>
  <c r="P6392" i="3"/>
  <c r="P6393" i="3"/>
  <c r="P6394" i="3"/>
  <c r="P6395" i="3"/>
  <c r="P6396" i="3"/>
  <c r="P6397" i="3"/>
  <c r="P6398" i="3"/>
  <c r="P6399" i="3"/>
  <c r="P6400" i="3"/>
  <c r="P6401" i="3"/>
  <c r="P6402" i="3"/>
  <c r="P6403" i="3"/>
  <c r="P6404" i="3"/>
  <c r="P6405" i="3"/>
  <c r="P6406" i="3"/>
  <c r="P6407" i="3"/>
  <c r="P6408" i="3"/>
  <c r="P6409" i="3"/>
  <c r="P6410" i="3"/>
  <c r="P6411" i="3"/>
  <c r="P6412" i="3"/>
  <c r="P6413" i="3"/>
  <c r="P6414" i="3"/>
  <c r="P6415" i="3"/>
  <c r="P6416" i="3"/>
  <c r="P6417" i="3"/>
  <c r="P6418" i="3"/>
  <c r="P6419" i="3"/>
  <c r="P6420" i="3"/>
  <c r="P6421" i="3"/>
  <c r="P6422" i="3"/>
  <c r="P6423" i="3"/>
  <c r="P6424" i="3"/>
  <c r="P6425" i="3"/>
  <c r="P6426" i="3"/>
  <c r="P6427" i="3"/>
  <c r="P6428" i="3"/>
  <c r="P6429" i="3"/>
  <c r="P6430" i="3"/>
  <c r="P6431" i="3"/>
  <c r="P6432" i="3"/>
  <c r="P6433" i="3"/>
  <c r="P6434" i="3"/>
  <c r="P6435" i="3"/>
  <c r="P6436" i="3"/>
  <c r="P6437" i="3"/>
  <c r="P6438" i="3"/>
  <c r="P6439" i="3"/>
  <c r="P6440" i="3"/>
  <c r="P6441" i="3"/>
  <c r="P6442" i="3"/>
  <c r="P6443" i="3"/>
  <c r="P6444" i="3"/>
  <c r="P6445" i="3"/>
  <c r="P6446" i="3"/>
  <c r="P6447" i="3"/>
  <c r="P6448" i="3"/>
  <c r="P6449" i="3"/>
  <c r="P6450" i="3"/>
  <c r="P6451" i="3"/>
  <c r="P6452" i="3"/>
  <c r="P6453" i="3"/>
  <c r="P6454" i="3"/>
  <c r="P6455" i="3"/>
  <c r="P6456" i="3"/>
  <c r="P6457" i="3"/>
  <c r="P6458" i="3"/>
  <c r="P6459" i="3"/>
  <c r="P6460" i="3"/>
  <c r="P6461" i="3"/>
  <c r="P6462" i="3"/>
  <c r="P6463" i="3"/>
  <c r="P6464" i="3"/>
  <c r="P6465" i="3"/>
  <c r="P6466" i="3"/>
  <c r="P6467" i="3"/>
  <c r="P6468" i="3"/>
  <c r="P6469" i="3"/>
  <c r="P6470" i="3"/>
  <c r="P6471" i="3"/>
  <c r="P6472" i="3"/>
  <c r="P6473" i="3"/>
  <c r="P6474" i="3"/>
  <c r="P6475" i="3"/>
  <c r="P6476" i="3"/>
  <c r="P6477" i="3"/>
  <c r="P6478" i="3"/>
  <c r="P6479" i="3"/>
  <c r="P6480" i="3"/>
  <c r="P6481" i="3"/>
  <c r="P6482" i="3"/>
  <c r="P6483" i="3"/>
  <c r="P6484" i="3"/>
  <c r="P6485" i="3"/>
  <c r="P6486" i="3"/>
  <c r="P6487" i="3"/>
  <c r="P6488" i="3"/>
  <c r="P6489" i="3"/>
  <c r="P6490" i="3"/>
  <c r="P6491" i="3"/>
  <c r="P6492" i="3"/>
  <c r="P6493" i="3"/>
  <c r="P6494" i="3"/>
  <c r="P6495" i="3"/>
  <c r="P6496" i="3"/>
  <c r="P6497" i="3"/>
  <c r="P6498" i="3"/>
  <c r="P6499" i="3"/>
  <c r="P6500" i="3"/>
  <c r="P6501" i="3"/>
  <c r="P6502" i="3"/>
  <c r="P6503" i="3"/>
  <c r="P6504" i="3"/>
  <c r="P6505" i="3"/>
  <c r="P6506" i="3"/>
  <c r="P6507" i="3"/>
  <c r="P6508" i="3"/>
  <c r="P6509" i="3"/>
  <c r="P6510" i="3"/>
  <c r="P6511" i="3"/>
  <c r="P6512" i="3"/>
  <c r="P6513" i="3"/>
  <c r="P6514" i="3"/>
  <c r="P6515" i="3"/>
  <c r="P6516" i="3"/>
  <c r="P6517" i="3"/>
  <c r="P6518" i="3"/>
  <c r="P6519" i="3"/>
  <c r="P6520" i="3"/>
  <c r="P6521" i="3"/>
  <c r="P6522" i="3"/>
  <c r="P6523" i="3"/>
  <c r="P6524" i="3"/>
  <c r="P6525" i="3"/>
  <c r="P6526" i="3"/>
  <c r="P6527" i="3"/>
  <c r="P6528" i="3"/>
  <c r="P6529" i="3"/>
  <c r="P6530" i="3"/>
  <c r="P6531" i="3"/>
  <c r="P6532" i="3"/>
  <c r="P6533" i="3"/>
  <c r="P6534" i="3"/>
  <c r="P6535" i="3"/>
  <c r="P6536" i="3"/>
  <c r="P6537" i="3"/>
  <c r="P6538" i="3"/>
  <c r="P6539" i="3"/>
  <c r="P6540" i="3"/>
  <c r="P6541" i="3"/>
  <c r="P6542" i="3"/>
  <c r="P6543" i="3"/>
  <c r="P6544" i="3"/>
  <c r="P6545" i="3"/>
  <c r="P6546" i="3"/>
  <c r="P6547" i="3"/>
  <c r="P6548" i="3"/>
  <c r="P6549" i="3"/>
  <c r="P6550" i="3"/>
  <c r="P6551" i="3"/>
  <c r="P6552" i="3"/>
  <c r="P6553" i="3"/>
  <c r="P6554" i="3"/>
  <c r="P6555" i="3"/>
  <c r="P6556" i="3"/>
  <c r="P6557" i="3"/>
  <c r="P6558" i="3"/>
  <c r="P6559" i="3"/>
  <c r="P6560" i="3"/>
  <c r="P6561" i="3"/>
  <c r="P6562" i="3"/>
  <c r="P6563" i="3"/>
  <c r="P6564" i="3"/>
  <c r="P6565" i="3"/>
  <c r="P6566" i="3"/>
  <c r="P6567" i="3"/>
  <c r="P6568" i="3"/>
  <c r="P6569" i="3"/>
  <c r="P6570" i="3"/>
  <c r="P6571" i="3"/>
  <c r="P6572" i="3"/>
  <c r="P6573" i="3"/>
  <c r="P6574" i="3"/>
  <c r="P6575" i="3"/>
  <c r="P6576" i="3"/>
  <c r="P6577" i="3"/>
  <c r="P6578" i="3"/>
  <c r="P6579" i="3"/>
  <c r="P6580" i="3"/>
  <c r="P6581" i="3"/>
  <c r="P6582" i="3"/>
  <c r="P6583" i="3"/>
  <c r="P6584" i="3"/>
  <c r="P6585" i="3"/>
  <c r="P6586" i="3"/>
  <c r="P6587" i="3"/>
  <c r="P6588" i="3"/>
  <c r="P6589" i="3"/>
  <c r="P6590" i="3"/>
  <c r="P6591" i="3"/>
  <c r="P6592" i="3"/>
  <c r="P6593" i="3"/>
  <c r="P6594" i="3"/>
  <c r="P6595" i="3"/>
  <c r="P6596" i="3"/>
  <c r="P6597" i="3"/>
  <c r="P6598" i="3"/>
  <c r="P6599" i="3"/>
  <c r="P6600" i="3"/>
  <c r="P6601" i="3"/>
  <c r="P6602" i="3"/>
  <c r="P6603" i="3"/>
  <c r="P6604" i="3"/>
  <c r="P6605" i="3"/>
  <c r="P6606" i="3"/>
  <c r="P6607" i="3"/>
  <c r="P6608" i="3"/>
  <c r="P6609" i="3"/>
  <c r="P6610" i="3"/>
  <c r="P6611" i="3"/>
  <c r="P6612" i="3"/>
  <c r="P6613" i="3"/>
  <c r="P6614" i="3"/>
  <c r="P6615" i="3"/>
  <c r="P6616" i="3"/>
  <c r="P6617" i="3"/>
  <c r="P6618" i="3"/>
  <c r="P6619" i="3"/>
  <c r="P6620" i="3"/>
  <c r="P6621" i="3"/>
  <c r="P6622" i="3"/>
  <c r="P6623" i="3"/>
  <c r="P6624" i="3"/>
  <c r="P6625" i="3"/>
  <c r="P6626" i="3"/>
  <c r="P6627" i="3"/>
  <c r="P6628" i="3"/>
  <c r="P6629" i="3"/>
  <c r="P6630" i="3"/>
  <c r="P6631" i="3"/>
  <c r="P6632" i="3"/>
  <c r="P6633" i="3"/>
  <c r="P6634" i="3"/>
  <c r="P6635" i="3"/>
  <c r="P6636" i="3"/>
  <c r="P6637" i="3"/>
  <c r="P6638" i="3"/>
  <c r="P6639" i="3"/>
  <c r="P6640" i="3"/>
  <c r="P6641" i="3"/>
  <c r="P6642" i="3"/>
  <c r="P6643" i="3"/>
  <c r="P6644" i="3"/>
  <c r="P6645" i="3"/>
  <c r="P6646" i="3"/>
  <c r="P6647" i="3"/>
  <c r="P6648" i="3"/>
  <c r="P6649" i="3"/>
  <c r="P6650" i="3"/>
  <c r="P6651" i="3"/>
  <c r="P6652" i="3"/>
  <c r="P6653" i="3"/>
  <c r="P6654" i="3"/>
  <c r="P6655" i="3"/>
  <c r="P6656" i="3"/>
  <c r="P6657" i="3"/>
  <c r="P6658" i="3"/>
  <c r="P6659" i="3"/>
  <c r="P6660" i="3"/>
  <c r="P6661" i="3"/>
  <c r="P6662" i="3"/>
  <c r="P6663" i="3"/>
  <c r="P6664" i="3"/>
  <c r="P6665" i="3"/>
  <c r="P6666" i="3"/>
  <c r="P6667" i="3"/>
  <c r="P6668" i="3"/>
  <c r="P6669" i="3"/>
  <c r="P6670" i="3"/>
  <c r="P6671" i="3"/>
  <c r="P6672" i="3"/>
  <c r="P6673" i="3"/>
  <c r="P6674" i="3"/>
  <c r="P6675" i="3"/>
  <c r="P6676" i="3"/>
  <c r="P6677" i="3"/>
  <c r="P6678" i="3"/>
  <c r="P6679" i="3"/>
  <c r="P6680" i="3"/>
  <c r="P6681" i="3"/>
  <c r="P6682" i="3"/>
  <c r="P6683" i="3"/>
  <c r="P6684" i="3"/>
  <c r="P6685" i="3"/>
  <c r="P6686" i="3"/>
  <c r="P6687" i="3"/>
  <c r="P6688" i="3"/>
  <c r="P6689" i="3"/>
  <c r="P6690" i="3"/>
  <c r="P6691" i="3"/>
  <c r="P6692" i="3"/>
  <c r="P6693" i="3"/>
  <c r="P6694" i="3"/>
  <c r="P6695" i="3"/>
  <c r="P6696" i="3"/>
  <c r="P6697" i="3"/>
  <c r="P6698" i="3"/>
  <c r="P6699" i="3"/>
  <c r="P6700" i="3"/>
  <c r="P6701" i="3"/>
  <c r="P6702" i="3"/>
  <c r="P6703" i="3"/>
  <c r="P6704" i="3"/>
  <c r="P6705" i="3"/>
  <c r="P6706" i="3"/>
  <c r="P6707" i="3"/>
  <c r="P6708" i="3"/>
  <c r="P6709" i="3"/>
  <c r="P6710" i="3"/>
  <c r="P6711" i="3"/>
  <c r="P6712" i="3"/>
  <c r="P6713" i="3"/>
  <c r="P6714" i="3"/>
  <c r="P6715" i="3"/>
  <c r="P6716" i="3"/>
  <c r="P6717" i="3"/>
  <c r="P6718" i="3"/>
  <c r="P6719" i="3"/>
  <c r="P6720" i="3"/>
  <c r="P6721" i="3"/>
  <c r="P6722" i="3"/>
  <c r="P6723" i="3"/>
  <c r="P6724" i="3"/>
  <c r="P6725" i="3"/>
  <c r="P6726" i="3"/>
  <c r="P6727" i="3"/>
  <c r="P6728" i="3"/>
  <c r="P6729" i="3"/>
  <c r="P6730" i="3"/>
  <c r="P6731" i="3"/>
  <c r="P6732" i="3"/>
  <c r="P6733" i="3"/>
  <c r="P6734" i="3"/>
  <c r="P6735" i="3"/>
  <c r="P6736" i="3"/>
  <c r="P6737" i="3"/>
  <c r="P6738" i="3"/>
  <c r="P6739" i="3"/>
  <c r="P6740" i="3"/>
  <c r="P6741" i="3"/>
  <c r="P6742" i="3"/>
  <c r="P6743" i="3"/>
  <c r="P6744" i="3"/>
  <c r="P6745" i="3"/>
  <c r="P6746" i="3"/>
  <c r="P6747" i="3"/>
  <c r="P6748" i="3"/>
  <c r="P6749" i="3"/>
  <c r="P6750" i="3"/>
  <c r="P6751" i="3"/>
  <c r="P6752" i="3"/>
  <c r="P6753" i="3"/>
  <c r="P6754" i="3"/>
  <c r="P6755" i="3"/>
  <c r="P6756" i="3"/>
  <c r="P6757" i="3"/>
  <c r="P6758" i="3"/>
  <c r="P6759" i="3"/>
  <c r="P6760" i="3"/>
  <c r="P6761" i="3"/>
  <c r="P6762" i="3"/>
  <c r="P6763" i="3"/>
  <c r="P6764" i="3"/>
  <c r="P6765" i="3"/>
  <c r="P6766" i="3"/>
  <c r="P6767" i="3"/>
  <c r="P6768" i="3"/>
  <c r="P6769" i="3"/>
  <c r="P6770" i="3"/>
  <c r="P6771" i="3"/>
  <c r="P6772" i="3"/>
  <c r="P6773" i="3"/>
  <c r="P6774" i="3"/>
  <c r="P6775" i="3"/>
  <c r="P6776" i="3"/>
  <c r="P6777" i="3"/>
  <c r="P6778" i="3"/>
  <c r="P6779" i="3"/>
  <c r="P6780" i="3"/>
  <c r="P6781" i="3"/>
  <c r="P6782" i="3"/>
  <c r="P6783" i="3"/>
  <c r="P6784" i="3"/>
  <c r="P6785" i="3"/>
  <c r="P6786" i="3"/>
  <c r="P6787" i="3"/>
  <c r="P6788" i="3"/>
  <c r="P6789" i="3"/>
  <c r="P6790" i="3"/>
  <c r="P6791" i="3"/>
  <c r="P6792" i="3"/>
  <c r="P6793" i="3"/>
  <c r="P6794" i="3"/>
  <c r="P6795" i="3"/>
  <c r="P6796" i="3"/>
  <c r="P6797" i="3"/>
  <c r="P6798" i="3"/>
  <c r="P6799" i="3"/>
  <c r="P6800" i="3"/>
  <c r="P6801" i="3"/>
  <c r="P6802" i="3"/>
  <c r="P6803" i="3"/>
  <c r="P6804" i="3"/>
  <c r="P6805" i="3"/>
  <c r="P6806" i="3"/>
  <c r="P6807" i="3"/>
  <c r="P6808" i="3"/>
  <c r="P6809" i="3"/>
  <c r="P6810" i="3"/>
  <c r="P6811" i="3"/>
  <c r="P6812" i="3"/>
  <c r="P6813" i="3"/>
  <c r="P6814" i="3"/>
  <c r="P6815" i="3"/>
  <c r="P6816" i="3"/>
  <c r="P6817" i="3"/>
  <c r="P6818" i="3"/>
  <c r="P6819" i="3"/>
  <c r="P6820" i="3"/>
  <c r="P6821" i="3"/>
  <c r="P6822" i="3"/>
  <c r="P6823" i="3"/>
  <c r="P6824" i="3"/>
  <c r="P6825" i="3"/>
  <c r="P6826" i="3"/>
  <c r="P6827" i="3"/>
  <c r="P6828" i="3"/>
  <c r="P6829" i="3"/>
  <c r="P6830" i="3"/>
  <c r="P6831" i="3"/>
  <c r="P6832" i="3"/>
  <c r="P6833" i="3"/>
  <c r="P6834" i="3"/>
  <c r="P6835" i="3"/>
  <c r="P6836" i="3"/>
  <c r="P6837" i="3"/>
  <c r="P6838" i="3"/>
  <c r="P6839" i="3"/>
  <c r="P6840" i="3"/>
  <c r="P6841" i="3"/>
  <c r="P6842" i="3"/>
  <c r="P6843" i="3"/>
  <c r="P6844" i="3"/>
  <c r="P6845" i="3"/>
  <c r="P6846" i="3"/>
  <c r="P6847" i="3"/>
  <c r="P6848" i="3"/>
  <c r="P6849" i="3"/>
  <c r="P6850" i="3"/>
  <c r="P6851" i="3"/>
  <c r="P6852" i="3"/>
  <c r="P6853" i="3"/>
  <c r="P6854" i="3"/>
  <c r="P6855" i="3"/>
  <c r="P6856" i="3"/>
  <c r="P6857" i="3"/>
  <c r="P6858" i="3"/>
  <c r="P6859" i="3"/>
  <c r="P6860" i="3"/>
  <c r="P6861" i="3"/>
  <c r="P6862" i="3"/>
  <c r="P6863" i="3"/>
  <c r="P6864" i="3"/>
  <c r="P6865" i="3"/>
  <c r="P6866" i="3"/>
  <c r="P6867" i="3"/>
  <c r="P6868" i="3"/>
  <c r="P6869" i="3"/>
  <c r="P6870" i="3"/>
  <c r="P6871" i="3"/>
  <c r="P6872" i="3"/>
  <c r="P6873" i="3"/>
  <c r="P6874" i="3"/>
  <c r="P6875" i="3"/>
  <c r="P6876" i="3"/>
  <c r="P6877" i="3"/>
  <c r="P6878" i="3"/>
  <c r="P6879" i="3"/>
  <c r="P6880" i="3"/>
  <c r="P6881" i="3"/>
  <c r="P6882" i="3"/>
  <c r="P6883" i="3"/>
  <c r="P6884" i="3"/>
  <c r="P6885" i="3"/>
  <c r="P6886" i="3"/>
  <c r="P6887" i="3"/>
  <c r="P6888" i="3"/>
  <c r="P6889" i="3"/>
  <c r="P6890" i="3"/>
  <c r="P6891" i="3"/>
  <c r="P6892" i="3"/>
  <c r="P6893" i="3"/>
  <c r="P6894" i="3"/>
  <c r="P6895" i="3"/>
  <c r="P6896" i="3"/>
  <c r="P6897" i="3"/>
  <c r="P6898" i="3"/>
  <c r="P6899" i="3"/>
  <c r="P6900" i="3"/>
  <c r="P6901" i="3"/>
  <c r="P6902" i="3"/>
  <c r="P6903" i="3"/>
  <c r="P6904" i="3"/>
  <c r="P6905" i="3"/>
  <c r="P6906" i="3"/>
  <c r="P6907" i="3"/>
  <c r="P6908" i="3"/>
  <c r="P6909" i="3"/>
  <c r="P6910" i="3"/>
  <c r="P6911" i="3"/>
  <c r="P6912" i="3"/>
  <c r="P6913" i="3"/>
  <c r="P6914" i="3"/>
  <c r="P6915" i="3"/>
  <c r="P6916" i="3"/>
  <c r="P6917" i="3"/>
  <c r="P6918" i="3"/>
  <c r="P6919" i="3"/>
  <c r="P6920" i="3"/>
  <c r="P6921" i="3"/>
  <c r="P6922" i="3"/>
  <c r="P6923" i="3"/>
  <c r="P6924" i="3"/>
  <c r="P6925" i="3"/>
  <c r="P6926" i="3"/>
  <c r="P6927" i="3"/>
  <c r="P6928" i="3"/>
  <c r="P6929" i="3"/>
  <c r="P6930" i="3"/>
  <c r="P6931" i="3"/>
  <c r="P6932" i="3"/>
  <c r="P6933" i="3"/>
  <c r="P6934" i="3"/>
  <c r="P6935" i="3"/>
  <c r="P6936" i="3"/>
  <c r="P6937" i="3"/>
  <c r="P6938" i="3"/>
  <c r="P6939" i="3"/>
  <c r="P6940" i="3"/>
  <c r="P6941" i="3"/>
  <c r="P6942" i="3"/>
  <c r="P6943" i="3"/>
  <c r="P6944" i="3"/>
  <c r="P6945" i="3"/>
  <c r="P6946" i="3"/>
  <c r="P6947" i="3"/>
  <c r="P6948" i="3"/>
  <c r="P6949" i="3"/>
  <c r="P6950" i="3"/>
  <c r="P6951" i="3"/>
  <c r="P6952" i="3"/>
  <c r="P6953" i="3"/>
  <c r="P6954" i="3"/>
  <c r="P6955" i="3"/>
  <c r="P6956" i="3"/>
  <c r="P6957" i="3"/>
  <c r="P6958" i="3"/>
  <c r="P6959" i="3"/>
  <c r="P6960" i="3"/>
  <c r="P6961" i="3"/>
  <c r="P6962" i="3"/>
  <c r="P6963" i="3"/>
  <c r="P6964" i="3"/>
  <c r="P6965" i="3"/>
  <c r="P6966" i="3"/>
  <c r="P6967" i="3"/>
  <c r="P6968" i="3"/>
  <c r="P6969" i="3"/>
  <c r="P6970" i="3"/>
  <c r="P6971" i="3"/>
  <c r="P6972" i="3"/>
  <c r="P6973" i="3"/>
  <c r="P6974" i="3"/>
  <c r="P6975" i="3"/>
  <c r="P6976" i="3"/>
  <c r="P6977" i="3"/>
  <c r="P6978" i="3"/>
  <c r="P6979" i="3"/>
  <c r="P6980" i="3"/>
  <c r="P6981" i="3"/>
  <c r="P6982" i="3"/>
  <c r="P6983" i="3"/>
  <c r="P6984" i="3"/>
  <c r="P6985" i="3"/>
  <c r="P6986" i="3"/>
  <c r="P6987" i="3"/>
  <c r="P6988" i="3"/>
  <c r="P6989" i="3"/>
  <c r="P6990" i="3"/>
  <c r="P6991" i="3"/>
  <c r="P6992" i="3"/>
  <c r="P6993" i="3"/>
  <c r="P6994" i="3"/>
  <c r="P6995" i="3"/>
  <c r="P6996" i="3"/>
  <c r="P6997" i="3"/>
  <c r="P6998" i="3"/>
  <c r="P6999" i="3"/>
  <c r="P7000" i="3"/>
  <c r="P7001" i="3"/>
  <c r="P7002" i="3"/>
  <c r="P7003" i="3"/>
  <c r="P7004" i="3"/>
  <c r="P7005" i="3"/>
  <c r="P7006" i="3"/>
  <c r="P7007" i="3"/>
  <c r="P7008" i="3"/>
  <c r="P7009" i="3"/>
  <c r="P7010" i="3"/>
  <c r="P7011" i="3"/>
  <c r="P7012" i="3"/>
  <c r="P7013" i="3"/>
  <c r="P7014" i="3"/>
  <c r="P7015" i="3"/>
  <c r="P7016" i="3"/>
  <c r="P7017" i="3"/>
  <c r="P7018" i="3"/>
  <c r="P7019" i="3"/>
  <c r="P7020" i="3"/>
  <c r="P7021" i="3"/>
  <c r="P7022" i="3"/>
  <c r="P7023" i="3"/>
  <c r="P7024" i="3"/>
  <c r="P7025" i="3"/>
  <c r="P7026" i="3"/>
  <c r="P7027" i="3"/>
  <c r="P7028" i="3"/>
  <c r="P7029" i="3"/>
  <c r="P7030" i="3"/>
  <c r="P7031" i="3"/>
  <c r="P7032" i="3"/>
  <c r="P7033" i="3"/>
  <c r="P7034" i="3"/>
  <c r="P7035" i="3"/>
  <c r="P7036" i="3"/>
  <c r="P7037" i="3"/>
  <c r="P7038" i="3"/>
  <c r="P7039" i="3"/>
  <c r="P7040" i="3"/>
  <c r="P7041" i="3"/>
  <c r="P7042" i="3"/>
  <c r="P7043" i="3"/>
  <c r="P7044" i="3"/>
  <c r="P7045" i="3"/>
  <c r="P7046" i="3"/>
  <c r="P7047" i="3"/>
  <c r="P7048" i="3"/>
  <c r="P7049" i="3"/>
  <c r="P7050" i="3"/>
  <c r="P7051" i="3"/>
  <c r="P7052" i="3"/>
  <c r="P7053" i="3"/>
  <c r="P7054" i="3"/>
  <c r="P7055" i="3"/>
  <c r="P7056" i="3"/>
  <c r="P7057" i="3"/>
  <c r="P7058" i="3"/>
  <c r="P7059" i="3"/>
  <c r="P7060" i="3"/>
  <c r="P7061" i="3"/>
  <c r="P7062" i="3"/>
  <c r="P7063" i="3"/>
  <c r="P7064" i="3"/>
  <c r="P7065" i="3"/>
  <c r="P7066" i="3"/>
  <c r="P7067" i="3"/>
  <c r="P7068" i="3"/>
  <c r="P7069" i="3"/>
  <c r="P7070" i="3"/>
  <c r="P7071" i="3"/>
  <c r="P7072" i="3"/>
  <c r="P7073" i="3"/>
  <c r="P7074" i="3"/>
  <c r="P7075" i="3"/>
  <c r="P7076" i="3"/>
  <c r="P7077" i="3"/>
  <c r="P7078" i="3"/>
  <c r="P7079" i="3"/>
  <c r="P7080" i="3"/>
  <c r="P7081" i="3"/>
  <c r="P7082" i="3"/>
  <c r="P7083" i="3"/>
  <c r="P7084" i="3"/>
  <c r="P7085" i="3"/>
  <c r="P7086" i="3"/>
  <c r="P7087" i="3"/>
  <c r="P7088" i="3"/>
  <c r="P7089" i="3"/>
  <c r="P7090" i="3"/>
  <c r="P7091" i="3"/>
  <c r="P7092" i="3"/>
  <c r="P7093" i="3"/>
  <c r="P7094" i="3"/>
  <c r="P7095" i="3"/>
  <c r="P7096" i="3"/>
  <c r="P7097" i="3"/>
  <c r="P7098" i="3"/>
  <c r="P7099" i="3"/>
  <c r="P7100" i="3"/>
  <c r="P7101" i="3"/>
  <c r="P7102" i="3"/>
  <c r="P7103" i="3"/>
  <c r="P7104" i="3"/>
  <c r="P7105" i="3"/>
  <c r="P7106" i="3"/>
  <c r="P7107" i="3"/>
  <c r="P7108" i="3"/>
  <c r="P7109" i="3"/>
  <c r="P7110" i="3"/>
  <c r="P7111" i="3"/>
  <c r="P7112" i="3"/>
  <c r="P7113" i="3"/>
  <c r="P7114" i="3"/>
  <c r="P7115" i="3"/>
  <c r="P7116" i="3"/>
  <c r="P7117" i="3"/>
  <c r="P7118" i="3"/>
  <c r="P7119" i="3"/>
  <c r="P7120" i="3"/>
  <c r="P7121" i="3"/>
  <c r="P7122" i="3"/>
  <c r="P7123" i="3"/>
  <c r="P7124" i="3"/>
  <c r="P7125" i="3"/>
  <c r="P7126" i="3"/>
  <c r="P7127" i="3"/>
  <c r="P7128" i="3"/>
  <c r="P7129" i="3"/>
  <c r="P7130" i="3"/>
  <c r="P7131" i="3"/>
  <c r="P7132" i="3"/>
  <c r="P7133" i="3"/>
  <c r="P7134" i="3"/>
  <c r="P7135" i="3"/>
  <c r="P7136" i="3"/>
  <c r="P7137" i="3"/>
  <c r="P7138" i="3"/>
  <c r="P7139" i="3"/>
  <c r="P7140" i="3"/>
  <c r="P7141" i="3"/>
  <c r="P7142" i="3"/>
  <c r="P7143" i="3"/>
  <c r="P7144" i="3"/>
  <c r="P7145" i="3"/>
  <c r="P7146" i="3"/>
  <c r="P7147" i="3"/>
  <c r="P7148" i="3"/>
  <c r="P7149" i="3"/>
  <c r="P7150" i="3"/>
  <c r="P7151" i="3"/>
  <c r="P7152" i="3"/>
  <c r="P7153" i="3"/>
  <c r="P7154" i="3"/>
  <c r="P7155" i="3"/>
  <c r="P7156" i="3"/>
  <c r="P7157" i="3"/>
  <c r="P7158" i="3"/>
  <c r="P7159" i="3"/>
  <c r="P7160" i="3"/>
  <c r="P7161" i="3"/>
  <c r="P7162" i="3"/>
  <c r="P7163" i="3"/>
  <c r="P7164" i="3"/>
  <c r="P7165" i="3"/>
  <c r="P7166" i="3"/>
  <c r="P7167" i="3"/>
  <c r="P7168" i="3"/>
  <c r="P7169" i="3"/>
  <c r="P7170" i="3"/>
  <c r="P7171" i="3"/>
  <c r="P7172" i="3"/>
  <c r="P7173" i="3"/>
  <c r="P7174" i="3"/>
  <c r="P7175" i="3"/>
  <c r="P7176" i="3"/>
  <c r="P7177" i="3"/>
  <c r="P7178" i="3"/>
  <c r="P7179" i="3"/>
  <c r="P7180" i="3"/>
  <c r="P7181" i="3"/>
  <c r="P7182" i="3"/>
  <c r="P7183" i="3"/>
  <c r="P7184" i="3"/>
  <c r="P7185" i="3"/>
  <c r="P7186" i="3"/>
  <c r="P7187" i="3"/>
  <c r="P7188" i="3"/>
  <c r="P7189" i="3"/>
  <c r="P7190" i="3"/>
  <c r="P7191" i="3"/>
  <c r="P7192" i="3"/>
  <c r="P7193" i="3"/>
  <c r="P7194" i="3"/>
  <c r="P7195" i="3"/>
  <c r="P7196" i="3"/>
  <c r="P7197" i="3"/>
  <c r="P7198" i="3"/>
  <c r="P7199" i="3"/>
  <c r="P7200" i="3"/>
  <c r="P7201" i="3"/>
  <c r="P7202" i="3"/>
  <c r="P7203" i="3"/>
  <c r="P7204" i="3"/>
  <c r="P7205" i="3"/>
  <c r="P7206" i="3"/>
  <c r="P7207" i="3"/>
  <c r="P7208" i="3"/>
  <c r="P7209" i="3"/>
  <c r="P7210" i="3"/>
  <c r="P7211" i="3"/>
  <c r="P7212" i="3"/>
  <c r="P7213" i="3"/>
  <c r="P7214" i="3"/>
  <c r="P7215" i="3"/>
  <c r="P7216" i="3"/>
  <c r="P7217" i="3"/>
  <c r="P7218" i="3"/>
  <c r="P7219" i="3"/>
  <c r="P7220" i="3"/>
  <c r="P7221" i="3"/>
  <c r="P7222" i="3"/>
  <c r="P7223" i="3"/>
  <c r="P7224" i="3"/>
  <c r="P7225" i="3"/>
  <c r="P7226" i="3"/>
  <c r="P7227" i="3"/>
  <c r="P7228" i="3"/>
  <c r="P7229" i="3"/>
  <c r="P7230" i="3"/>
  <c r="P7231" i="3"/>
  <c r="P7232" i="3"/>
  <c r="P7233" i="3"/>
  <c r="P7234" i="3"/>
  <c r="P7235" i="3"/>
  <c r="P7236" i="3"/>
  <c r="P7237" i="3"/>
  <c r="P7238" i="3"/>
  <c r="P7239" i="3"/>
  <c r="P7240" i="3"/>
  <c r="P7241" i="3"/>
  <c r="P7242" i="3"/>
  <c r="P7243" i="3"/>
  <c r="P7244" i="3"/>
  <c r="P7245" i="3"/>
  <c r="P7246" i="3"/>
  <c r="P7247" i="3"/>
  <c r="P7248" i="3"/>
  <c r="P7249" i="3"/>
  <c r="P7250" i="3"/>
  <c r="P7251" i="3"/>
  <c r="P7252" i="3"/>
  <c r="P7253" i="3"/>
  <c r="P7254" i="3"/>
  <c r="P7255" i="3"/>
  <c r="P7256" i="3"/>
  <c r="P7257" i="3"/>
  <c r="P7258" i="3"/>
  <c r="P7259" i="3"/>
  <c r="P7260" i="3"/>
  <c r="P7261" i="3"/>
  <c r="P7262" i="3"/>
  <c r="P7263" i="3"/>
  <c r="P7264" i="3"/>
  <c r="P7265" i="3"/>
  <c r="P7266" i="3"/>
  <c r="P7267" i="3"/>
  <c r="P7268" i="3"/>
  <c r="P7269" i="3"/>
  <c r="P7270" i="3"/>
  <c r="P7271" i="3"/>
  <c r="P7272" i="3"/>
  <c r="P7273" i="3"/>
  <c r="P7274" i="3"/>
  <c r="P7275" i="3"/>
  <c r="P7276" i="3"/>
  <c r="P7277" i="3"/>
  <c r="P7278" i="3"/>
  <c r="P7279" i="3"/>
  <c r="P7280" i="3"/>
  <c r="P7281" i="3"/>
  <c r="P7282" i="3"/>
  <c r="P7283" i="3"/>
  <c r="P7284" i="3"/>
  <c r="P7285" i="3"/>
  <c r="P7286" i="3"/>
  <c r="P7287" i="3"/>
  <c r="P7288" i="3"/>
  <c r="P7289" i="3"/>
  <c r="P7290" i="3"/>
  <c r="P7291" i="3"/>
  <c r="P7292" i="3"/>
  <c r="P7293" i="3"/>
  <c r="P7294" i="3"/>
  <c r="P7295" i="3"/>
  <c r="P7296" i="3"/>
  <c r="P7297" i="3"/>
  <c r="P7298" i="3"/>
  <c r="P7299" i="3"/>
  <c r="P7300" i="3"/>
  <c r="P7301" i="3"/>
  <c r="P7302" i="3"/>
  <c r="P7303" i="3"/>
  <c r="P7304" i="3"/>
  <c r="P7305" i="3"/>
  <c r="P7306" i="3"/>
  <c r="P7307" i="3"/>
  <c r="P7308" i="3"/>
  <c r="P7309" i="3"/>
  <c r="P7310" i="3"/>
  <c r="P7311" i="3"/>
  <c r="P7312" i="3"/>
  <c r="P7313" i="3"/>
  <c r="P7314" i="3"/>
  <c r="P7315" i="3"/>
  <c r="P7316" i="3"/>
  <c r="P7317" i="3"/>
  <c r="P7318" i="3"/>
  <c r="P7319" i="3"/>
  <c r="P7320" i="3"/>
  <c r="P7321" i="3"/>
  <c r="P7322" i="3"/>
  <c r="P7323" i="3"/>
  <c r="P7324" i="3"/>
  <c r="P7325" i="3"/>
  <c r="P7326" i="3"/>
  <c r="P7327" i="3"/>
  <c r="P7328" i="3"/>
  <c r="P7329" i="3"/>
  <c r="P7330" i="3"/>
  <c r="P7331" i="3"/>
  <c r="P7332" i="3"/>
  <c r="P7333" i="3"/>
  <c r="P7334" i="3"/>
  <c r="P7335" i="3"/>
  <c r="P7336" i="3"/>
  <c r="P7337" i="3"/>
  <c r="P7338" i="3"/>
  <c r="P7339" i="3"/>
  <c r="P7340" i="3"/>
  <c r="P7341" i="3"/>
  <c r="P7342" i="3"/>
  <c r="P7343" i="3"/>
  <c r="P7344" i="3"/>
  <c r="P7345" i="3"/>
  <c r="P7346" i="3"/>
  <c r="P7347" i="3"/>
  <c r="P7348" i="3"/>
  <c r="P7349" i="3"/>
  <c r="P7350" i="3"/>
  <c r="P7351" i="3"/>
  <c r="P7352" i="3"/>
  <c r="P7353" i="3"/>
  <c r="P7354" i="3"/>
  <c r="P7355" i="3"/>
  <c r="P7356" i="3"/>
  <c r="P7357" i="3"/>
  <c r="P7358" i="3"/>
  <c r="P7359" i="3"/>
  <c r="P7360" i="3"/>
  <c r="P7361" i="3"/>
  <c r="P7362" i="3"/>
  <c r="P7363" i="3"/>
  <c r="P7364" i="3"/>
  <c r="P7365" i="3"/>
  <c r="P7366" i="3"/>
  <c r="P7367" i="3"/>
  <c r="P7368" i="3"/>
  <c r="P7369" i="3"/>
  <c r="P7370" i="3"/>
  <c r="P7371" i="3"/>
  <c r="P7372" i="3"/>
  <c r="P7373" i="3"/>
  <c r="P7374" i="3"/>
  <c r="P7375" i="3"/>
  <c r="P7376" i="3"/>
  <c r="P7377" i="3"/>
  <c r="P7378" i="3"/>
  <c r="P7379" i="3"/>
  <c r="P7380" i="3"/>
  <c r="P7381" i="3"/>
  <c r="P7382" i="3"/>
  <c r="P7383" i="3"/>
  <c r="P7384" i="3"/>
  <c r="P7385" i="3"/>
  <c r="P7386" i="3"/>
  <c r="P7387" i="3"/>
  <c r="P7388" i="3"/>
  <c r="P7389" i="3"/>
  <c r="P7390" i="3"/>
  <c r="P7391" i="3"/>
  <c r="P7392" i="3"/>
  <c r="P7393" i="3"/>
  <c r="P7394" i="3"/>
  <c r="P7395" i="3"/>
  <c r="P7396" i="3"/>
  <c r="P7397" i="3"/>
  <c r="P7398" i="3"/>
  <c r="P7399" i="3"/>
  <c r="P7400" i="3"/>
  <c r="P7401" i="3"/>
  <c r="P7402" i="3"/>
  <c r="P7403" i="3"/>
  <c r="P7404" i="3"/>
  <c r="P7405" i="3"/>
  <c r="P7406" i="3"/>
  <c r="P7407" i="3"/>
  <c r="P7408" i="3"/>
  <c r="P7409" i="3"/>
  <c r="P7410" i="3"/>
  <c r="P7411" i="3"/>
  <c r="P7412" i="3"/>
  <c r="P7413" i="3"/>
  <c r="P7414" i="3"/>
  <c r="P7415" i="3"/>
  <c r="P7416" i="3"/>
  <c r="P7417" i="3"/>
  <c r="P7418" i="3"/>
  <c r="P7419" i="3"/>
  <c r="P7420" i="3"/>
  <c r="P7421" i="3"/>
  <c r="P7422" i="3"/>
  <c r="P7423" i="3"/>
  <c r="P7424" i="3"/>
  <c r="P7425" i="3"/>
  <c r="P7426" i="3"/>
  <c r="P7427" i="3"/>
  <c r="P7428" i="3"/>
  <c r="P7429" i="3"/>
  <c r="P7430" i="3"/>
  <c r="P7431" i="3"/>
  <c r="P7432" i="3"/>
  <c r="P7433" i="3"/>
  <c r="P7434" i="3"/>
  <c r="P7435" i="3"/>
  <c r="P7436" i="3"/>
  <c r="P7437" i="3"/>
  <c r="P7438" i="3"/>
  <c r="P7439" i="3"/>
  <c r="P7440" i="3"/>
  <c r="P7441" i="3"/>
  <c r="P7442" i="3"/>
  <c r="P7443" i="3"/>
  <c r="P7444" i="3"/>
  <c r="P7445" i="3"/>
  <c r="P7446" i="3"/>
  <c r="P7447" i="3"/>
  <c r="P7448" i="3"/>
  <c r="P7449" i="3"/>
  <c r="P7450" i="3"/>
  <c r="P7451" i="3"/>
  <c r="P7452" i="3"/>
  <c r="P7453" i="3"/>
  <c r="P7454" i="3"/>
  <c r="P7455" i="3"/>
  <c r="P7456" i="3"/>
  <c r="P7457" i="3"/>
  <c r="P7458" i="3"/>
  <c r="P7459" i="3"/>
  <c r="P7460" i="3"/>
  <c r="P7461" i="3"/>
  <c r="P7462" i="3"/>
  <c r="P7463" i="3"/>
  <c r="P7464" i="3"/>
  <c r="P7465" i="3"/>
  <c r="P7466" i="3"/>
  <c r="P7467" i="3"/>
  <c r="P7468" i="3"/>
  <c r="P7469" i="3"/>
  <c r="P7470" i="3"/>
  <c r="P7471" i="3"/>
  <c r="P7472" i="3"/>
  <c r="P7473" i="3"/>
  <c r="P7474" i="3"/>
  <c r="P7475" i="3"/>
  <c r="P7476" i="3"/>
  <c r="P7477" i="3"/>
  <c r="P7478" i="3"/>
  <c r="P7479" i="3"/>
  <c r="P7480" i="3"/>
  <c r="P7481" i="3"/>
  <c r="P7482" i="3"/>
  <c r="P7483" i="3"/>
  <c r="P7484" i="3"/>
  <c r="P7485" i="3"/>
  <c r="P7486" i="3"/>
  <c r="P7487" i="3"/>
  <c r="P7488" i="3"/>
  <c r="P7489" i="3"/>
  <c r="P7490" i="3"/>
  <c r="P7491" i="3"/>
  <c r="P7492" i="3"/>
  <c r="P7493" i="3"/>
  <c r="P7494" i="3"/>
  <c r="P7495" i="3"/>
  <c r="P7496" i="3"/>
  <c r="P7497" i="3"/>
  <c r="P7498" i="3"/>
  <c r="P7499" i="3"/>
  <c r="P7500" i="3"/>
  <c r="P7501" i="3"/>
  <c r="P7502" i="3"/>
  <c r="P7503" i="3"/>
  <c r="P7504" i="3"/>
  <c r="P7505" i="3"/>
  <c r="P7506" i="3"/>
  <c r="P7507" i="3"/>
  <c r="P7508" i="3"/>
  <c r="P7509" i="3"/>
  <c r="P7510" i="3"/>
  <c r="P7511" i="3"/>
  <c r="P7512" i="3"/>
  <c r="P7513" i="3"/>
  <c r="P7514" i="3"/>
  <c r="P7515" i="3"/>
  <c r="P7516" i="3"/>
  <c r="P7517" i="3"/>
  <c r="P7518" i="3"/>
  <c r="P7519" i="3"/>
  <c r="P7520" i="3"/>
  <c r="P7521" i="3"/>
  <c r="P7522" i="3"/>
  <c r="P7523" i="3"/>
  <c r="P7524" i="3"/>
  <c r="P7525" i="3"/>
  <c r="P7526" i="3"/>
  <c r="P7527" i="3"/>
  <c r="P7528" i="3"/>
  <c r="P7529" i="3"/>
  <c r="P7530" i="3"/>
  <c r="P7531" i="3"/>
  <c r="P7532" i="3"/>
  <c r="P7533" i="3"/>
  <c r="P7534" i="3"/>
  <c r="P7535" i="3"/>
  <c r="P7536" i="3"/>
  <c r="P7537" i="3"/>
  <c r="P7538" i="3"/>
  <c r="P7539" i="3"/>
  <c r="P7540" i="3"/>
  <c r="P7541" i="3"/>
  <c r="P7542" i="3"/>
  <c r="P7543" i="3"/>
  <c r="P7544" i="3"/>
  <c r="P7545" i="3"/>
  <c r="P7546" i="3"/>
  <c r="P7547" i="3"/>
  <c r="P7548" i="3"/>
  <c r="P7549" i="3"/>
  <c r="P7550" i="3"/>
  <c r="P7551" i="3"/>
  <c r="P7552" i="3"/>
  <c r="P7553" i="3"/>
  <c r="P7554" i="3"/>
  <c r="P7555" i="3"/>
  <c r="P7556" i="3"/>
  <c r="P7557" i="3"/>
  <c r="P7558" i="3"/>
  <c r="P7559" i="3"/>
  <c r="P7560" i="3"/>
  <c r="P7561" i="3"/>
  <c r="P7562" i="3"/>
  <c r="P7563" i="3"/>
  <c r="P7564" i="3"/>
  <c r="P7565" i="3"/>
  <c r="P7566" i="3"/>
  <c r="P7567" i="3"/>
  <c r="P7568" i="3"/>
  <c r="P7569" i="3"/>
  <c r="P7570" i="3"/>
  <c r="P7571" i="3"/>
  <c r="P7572" i="3"/>
  <c r="P7573" i="3"/>
  <c r="P7574" i="3"/>
  <c r="P7575" i="3"/>
  <c r="P7576" i="3"/>
  <c r="P7577" i="3"/>
  <c r="P7578" i="3"/>
  <c r="P7579" i="3"/>
  <c r="P7580" i="3"/>
  <c r="P7581" i="3"/>
  <c r="P7582" i="3"/>
  <c r="P7583" i="3"/>
  <c r="P7584" i="3"/>
  <c r="P7585" i="3"/>
  <c r="P7586" i="3"/>
  <c r="P7587" i="3"/>
  <c r="P7588" i="3"/>
  <c r="P7589" i="3"/>
  <c r="P7590" i="3"/>
  <c r="P7591" i="3"/>
  <c r="P7592" i="3"/>
  <c r="P7593" i="3"/>
  <c r="P7594" i="3"/>
  <c r="P7595" i="3"/>
  <c r="P7596" i="3"/>
  <c r="P7597" i="3"/>
  <c r="P7598" i="3"/>
  <c r="P7599" i="3"/>
  <c r="P7600" i="3"/>
  <c r="P7601" i="3"/>
  <c r="P7602" i="3"/>
  <c r="P7603" i="3"/>
  <c r="P7604" i="3"/>
  <c r="P7605" i="3"/>
  <c r="P7606" i="3"/>
  <c r="P7607" i="3"/>
  <c r="P7608" i="3"/>
  <c r="P7609" i="3"/>
  <c r="P7610" i="3"/>
  <c r="P7611" i="3"/>
  <c r="P7612" i="3"/>
  <c r="P7613" i="3"/>
  <c r="P7614" i="3"/>
  <c r="P7615" i="3"/>
  <c r="P7616" i="3"/>
  <c r="P7617" i="3"/>
  <c r="P7618" i="3"/>
  <c r="P7619" i="3"/>
  <c r="P7620" i="3"/>
  <c r="P7621" i="3"/>
  <c r="P7622" i="3"/>
  <c r="P7623" i="3"/>
  <c r="P7624" i="3"/>
  <c r="P7625" i="3"/>
  <c r="P7626" i="3"/>
  <c r="P7627" i="3"/>
  <c r="P7628" i="3"/>
  <c r="P7629" i="3"/>
  <c r="P7630" i="3"/>
  <c r="P7631" i="3"/>
  <c r="P7632" i="3"/>
  <c r="P7633" i="3"/>
  <c r="P7634" i="3"/>
  <c r="P7635" i="3"/>
  <c r="P7636" i="3"/>
  <c r="P7637" i="3"/>
  <c r="P7638" i="3"/>
  <c r="P7639" i="3"/>
  <c r="P7640" i="3"/>
  <c r="P7641" i="3"/>
  <c r="P7642" i="3"/>
  <c r="P7643" i="3"/>
  <c r="P7644" i="3"/>
  <c r="P7645" i="3"/>
  <c r="P7646" i="3"/>
  <c r="P7647" i="3"/>
  <c r="P7648" i="3"/>
  <c r="P7649" i="3"/>
  <c r="P7650" i="3"/>
  <c r="P7651" i="3"/>
  <c r="P7652" i="3"/>
  <c r="P7653" i="3"/>
  <c r="P7654" i="3"/>
  <c r="P7655" i="3"/>
  <c r="P7656" i="3"/>
  <c r="P7657" i="3"/>
  <c r="P7658" i="3"/>
  <c r="P7659" i="3"/>
  <c r="P7660" i="3"/>
  <c r="P7661" i="3"/>
  <c r="P7662" i="3"/>
  <c r="P7663" i="3"/>
  <c r="P7664" i="3"/>
  <c r="P7665" i="3"/>
  <c r="P7666" i="3"/>
  <c r="P7667" i="3"/>
  <c r="P7668" i="3"/>
  <c r="P7669" i="3"/>
  <c r="P7670" i="3"/>
  <c r="P7671" i="3"/>
  <c r="P7672" i="3"/>
  <c r="P7673" i="3"/>
  <c r="P7674" i="3"/>
  <c r="P7675" i="3"/>
  <c r="P7676" i="3"/>
  <c r="P7677" i="3"/>
  <c r="P7678" i="3"/>
  <c r="P7679" i="3"/>
  <c r="P7680" i="3"/>
  <c r="P7681" i="3"/>
  <c r="P7682" i="3"/>
  <c r="P7683" i="3"/>
  <c r="P7684" i="3"/>
  <c r="P7685" i="3"/>
  <c r="P7686" i="3"/>
  <c r="P7687" i="3"/>
  <c r="P7688" i="3"/>
  <c r="P7689" i="3"/>
  <c r="P7690" i="3"/>
  <c r="P7691" i="3"/>
  <c r="P7692" i="3"/>
  <c r="P7693" i="3"/>
  <c r="P7694" i="3"/>
  <c r="P7695" i="3"/>
  <c r="P7696" i="3"/>
  <c r="P7697" i="3"/>
  <c r="P7698" i="3"/>
  <c r="P7699" i="3"/>
  <c r="P7700" i="3"/>
  <c r="P7701" i="3"/>
  <c r="P7702" i="3"/>
  <c r="P7703" i="3"/>
  <c r="P7704" i="3"/>
  <c r="P7705" i="3"/>
  <c r="P7706" i="3"/>
  <c r="P7707" i="3"/>
  <c r="P7708" i="3"/>
  <c r="P7709" i="3"/>
  <c r="P7710" i="3"/>
  <c r="P7711" i="3"/>
  <c r="P7712" i="3"/>
  <c r="P7713" i="3"/>
  <c r="P7714" i="3"/>
  <c r="P7715" i="3"/>
  <c r="P7716" i="3"/>
  <c r="P7717" i="3"/>
  <c r="P7718" i="3"/>
  <c r="P7719" i="3"/>
  <c r="P7720" i="3"/>
  <c r="P7721" i="3"/>
  <c r="P7722" i="3"/>
  <c r="P7723" i="3"/>
  <c r="P7724" i="3"/>
  <c r="P7725" i="3"/>
  <c r="P7726" i="3"/>
  <c r="P7727" i="3"/>
  <c r="P7728" i="3"/>
  <c r="P7729" i="3"/>
  <c r="P7730" i="3"/>
  <c r="P7731" i="3"/>
  <c r="P7732" i="3"/>
  <c r="P7733" i="3"/>
  <c r="P7734" i="3"/>
  <c r="P7735" i="3"/>
  <c r="P7736" i="3"/>
  <c r="P7737" i="3"/>
  <c r="P7738" i="3"/>
  <c r="P7739" i="3"/>
  <c r="P7740" i="3"/>
  <c r="P7741" i="3"/>
  <c r="P7742" i="3"/>
  <c r="P7743" i="3"/>
  <c r="P7744" i="3"/>
  <c r="P7745" i="3"/>
  <c r="P7746" i="3"/>
  <c r="P7747" i="3"/>
  <c r="P7748" i="3"/>
  <c r="P7749" i="3"/>
  <c r="P7750" i="3"/>
  <c r="P7751" i="3"/>
  <c r="P7752" i="3"/>
  <c r="P7753" i="3"/>
  <c r="P7754" i="3"/>
  <c r="P7755" i="3"/>
  <c r="P7756" i="3"/>
  <c r="P7757" i="3"/>
  <c r="P7758" i="3"/>
  <c r="P7759" i="3"/>
  <c r="P7760" i="3"/>
  <c r="P7761" i="3"/>
  <c r="P7762" i="3"/>
  <c r="P7763" i="3"/>
  <c r="P7764" i="3"/>
  <c r="P7765" i="3"/>
  <c r="P7766" i="3"/>
  <c r="P7767" i="3"/>
  <c r="P7768" i="3"/>
  <c r="P7769" i="3"/>
  <c r="P7770" i="3"/>
  <c r="P7771" i="3"/>
  <c r="P7772" i="3"/>
  <c r="P7773" i="3"/>
  <c r="P7774" i="3"/>
  <c r="P7775" i="3"/>
  <c r="P7776" i="3"/>
  <c r="P7777" i="3"/>
  <c r="P7778" i="3"/>
  <c r="P7779" i="3"/>
  <c r="P7780" i="3"/>
  <c r="P7781" i="3"/>
  <c r="P7782" i="3"/>
  <c r="P7783" i="3"/>
  <c r="P7784" i="3"/>
  <c r="P7785" i="3"/>
  <c r="P7786" i="3"/>
  <c r="P7787" i="3"/>
  <c r="P7788" i="3"/>
  <c r="P7789" i="3"/>
  <c r="P7790" i="3"/>
  <c r="P7791" i="3"/>
  <c r="P7792" i="3"/>
  <c r="P7793" i="3"/>
  <c r="P7794" i="3"/>
  <c r="P7795" i="3"/>
  <c r="P7796" i="3"/>
  <c r="P7797" i="3"/>
  <c r="P7798" i="3"/>
  <c r="P7799" i="3"/>
  <c r="P7800" i="3"/>
  <c r="P7801" i="3"/>
  <c r="P7802" i="3"/>
  <c r="P7803" i="3"/>
  <c r="P7804" i="3"/>
  <c r="P7805" i="3"/>
  <c r="P7806" i="3"/>
  <c r="P7807" i="3"/>
  <c r="P7808" i="3"/>
  <c r="P7809" i="3"/>
  <c r="P7810" i="3"/>
  <c r="P7811" i="3"/>
  <c r="P7812" i="3"/>
  <c r="P7813" i="3"/>
  <c r="P7814" i="3"/>
  <c r="P7815" i="3"/>
  <c r="P7816" i="3"/>
  <c r="P7817" i="3"/>
  <c r="P7818" i="3"/>
  <c r="P7819" i="3"/>
  <c r="P7820" i="3"/>
  <c r="P7821" i="3"/>
  <c r="P7822" i="3"/>
  <c r="P7823" i="3"/>
  <c r="P7824" i="3"/>
  <c r="P7825" i="3"/>
  <c r="P7826" i="3"/>
  <c r="P7827" i="3"/>
  <c r="P7828" i="3"/>
  <c r="P7829" i="3"/>
  <c r="P7830" i="3"/>
  <c r="P7831" i="3"/>
  <c r="P7832" i="3"/>
  <c r="P7833" i="3"/>
  <c r="P7834" i="3"/>
  <c r="P7835" i="3"/>
  <c r="P7836" i="3"/>
  <c r="P7837" i="3"/>
  <c r="P7838" i="3"/>
  <c r="P7839" i="3"/>
  <c r="P7840" i="3"/>
  <c r="P7841" i="3"/>
  <c r="P7842" i="3"/>
  <c r="P7843" i="3"/>
  <c r="P7844" i="3"/>
  <c r="P7845" i="3"/>
  <c r="P7846" i="3"/>
  <c r="P7847" i="3"/>
  <c r="P7848" i="3"/>
  <c r="P7849" i="3"/>
  <c r="P7850" i="3"/>
  <c r="P7851" i="3"/>
  <c r="P7852" i="3"/>
  <c r="P7853" i="3"/>
  <c r="P7854" i="3"/>
  <c r="P7855" i="3"/>
  <c r="P7856" i="3"/>
  <c r="P7857" i="3"/>
  <c r="P7858" i="3"/>
  <c r="P7859" i="3"/>
  <c r="P7860" i="3"/>
  <c r="P7861" i="3"/>
  <c r="P7862" i="3"/>
  <c r="P7863" i="3"/>
  <c r="P7864" i="3"/>
  <c r="P7865" i="3"/>
  <c r="P7866" i="3"/>
  <c r="P7867" i="3"/>
  <c r="P7868" i="3"/>
  <c r="P7869" i="3"/>
  <c r="P7870" i="3"/>
  <c r="P7871" i="3"/>
  <c r="P7872" i="3"/>
  <c r="P7873" i="3"/>
  <c r="P7874" i="3"/>
  <c r="P7875" i="3"/>
  <c r="P7876" i="3"/>
  <c r="P7877" i="3"/>
  <c r="P7878" i="3"/>
  <c r="P7879" i="3"/>
  <c r="P7880" i="3"/>
  <c r="P7881" i="3"/>
  <c r="P7882" i="3"/>
  <c r="P7883" i="3"/>
  <c r="P7884" i="3"/>
  <c r="P7885" i="3"/>
  <c r="P7886" i="3"/>
  <c r="P7887" i="3"/>
  <c r="P7888" i="3"/>
  <c r="P7889" i="3"/>
  <c r="P7890" i="3"/>
  <c r="P7891" i="3"/>
  <c r="P7892" i="3"/>
  <c r="P7893" i="3"/>
  <c r="P7894" i="3"/>
  <c r="P7895" i="3"/>
  <c r="P7896" i="3"/>
  <c r="P7897" i="3"/>
  <c r="P7898" i="3"/>
  <c r="P7899" i="3"/>
  <c r="P7900" i="3"/>
  <c r="P7901" i="3"/>
  <c r="P7902" i="3"/>
  <c r="P7903" i="3"/>
  <c r="P7904" i="3"/>
  <c r="P7905" i="3"/>
  <c r="P7906" i="3"/>
  <c r="P7907" i="3"/>
  <c r="P7908" i="3"/>
  <c r="P7909" i="3"/>
  <c r="P7910" i="3"/>
  <c r="P7911" i="3"/>
  <c r="P7912" i="3"/>
  <c r="P7913" i="3"/>
  <c r="P7914" i="3"/>
  <c r="P7915" i="3"/>
  <c r="P7916" i="3"/>
  <c r="P7917" i="3"/>
  <c r="P7918" i="3"/>
  <c r="P7919" i="3"/>
  <c r="P7920" i="3"/>
  <c r="P7921" i="3"/>
  <c r="P7922" i="3"/>
  <c r="P7923" i="3"/>
  <c r="P7924" i="3"/>
  <c r="P7925" i="3"/>
  <c r="P7926" i="3"/>
  <c r="P7927" i="3"/>
  <c r="P7928" i="3"/>
  <c r="P7929" i="3"/>
  <c r="P7930" i="3"/>
  <c r="P7931" i="3"/>
  <c r="P7932" i="3"/>
  <c r="P7933" i="3"/>
  <c r="P7934" i="3"/>
  <c r="P7935" i="3"/>
  <c r="P7936" i="3"/>
  <c r="P7937" i="3"/>
  <c r="P7938" i="3"/>
  <c r="P7939" i="3"/>
  <c r="P7940" i="3"/>
  <c r="P7941" i="3"/>
  <c r="P7942" i="3"/>
  <c r="P7943" i="3"/>
  <c r="P7944" i="3"/>
  <c r="P7945" i="3"/>
  <c r="P7946" i="3"/>
  <c r="P7947" i="3"/>
  <c r="P7948" i="3"/>
  <c r="P7949" i="3"/>
  <c r="P7950" i="3"/>
  <c r="P7951" i="3"/>
  <c r="P7952" i="3"/>
  <c r="P7953" i="3"/>
  <c r="P7954" i="3"/>
  <c r="P7955" i="3"/>
  <c r="P7956" i="3"/>
  <c r="P7957" i="3"/>
  <c r="P7958" i="3"/>
  <c r="P7959" i="3"/>
  <c r="P7960" i="3"/>
  <c r="P7961" i="3"/>
  <c r="P7962" i="3"/>
  <c r="P7963" i="3"/>
  <c r="P7964" i="3"/>
  <c r="P7965" i="3"/>
  <c r="P7966" i="3"/>
  <c r="P7967" i="3"/>
  <c r="P7968" i="3"/>
  <c r="P7969" i="3"/>
  <c r="P7970" i="3"/>
  <c r="P7971" i="3"/>
  <c r="P7972" i="3"/>
  <c r="P7973" i="3"/>
  <c r="P7974" i="3"/>
  <c r="P7975" i="3"/>
  <c r="P7976" i="3"/>
  <c r="P7977" i="3"/>
  <c r="P7978" i="3"/>
  <c r="P7979" i="3"/>
  <c r="P7980" i="3"/>
  <c r="P7981" i="3"/>
  <c r="P7982" i="3"/>
  <c r="P7983" i="3"/>
  <c r="P7984" i="3"/>
  <c r="P7985" i="3"/>
  <c r="P7986" i="3"/>
  <c r="P7987" i="3"/>
  <c r="P7988" i="3"/>
  <c r="P7989" i="3"/>
  <c r="P7990" i="3"/>
  <c r="P7991" i="3"/>
  <c r="P7992" i="3"/>
  <c r="P7993" i="3"/>
  <c r="P7994" i="3"/>
  <c r="P7995" i="3"/>
  <c r="P7996" i="3"/>
  <c r="P7997" i="3"/>
  <c r="P7998" i="3"/>
  <c r="P7999" i="3"/>
  <c r="P8000" i="3"/>
  <c r="P8001" i="3"/>
  <c r="P8002" i="3"/>
  <c r="P8003" i="3"/>
  <c r="P8004" i="3"/>
  <c r="P8005" i="3"/>
  <c r="P8006" i="3"/>
  <c r="P8007" i="3"/>
  <c r="P8008" i="3"/>
  <c r="P8009" i="3"/>
  <c r="P8010" i="3"/>
  <c r="P8011" i="3"/>
  <c r="P8012" i="3"/>
  <c r="P8013" i="3"/>
  <c r="P8014" i="3"/>
  <c r="P8015" i="3"/>
  <c r="P8016" i="3"/>
  <c r="P8017" i="3"/>
  <c r="P8018" i="3"/>
  <c r="P8019" i="3"/>
  <c r="P8020" i="3"/>
  <c r="P8021" i="3"/>
  <c r="P8022" i="3"/>
  <c r="P8023" i="3"/>
  <c r="P8024" i="3"/>
  <c r="P8025" i="3"/>
  <c r="P8026" i="3"/>
  <c r="P8027" i="3"/>
  <c r="P8028" i="3"/>
  <c r="P8029" i="3"/>
  <c r="P8030" i="3"/>
  <c r="P8031" i="3"/>
  <c r="P8032" i="3"/>
  <c r="P8033" i="3"/>
  <c r="P8034" i="3"/>
  <c r="P8035" i="3"/>
  <c r="P8036" i="3"/>
  <c r="P8037" i="3"/>
  <c r="P8038" i="3"/>
  <c r="P8039" i="3"/>
  <c r="P8040" i="3"/>
  <c r="P8041" i="3"/>
  <c r="P8042" i="3"/>
  <c r="P8043" i="3"/>
  <c r="P8044" i="3"/>
  <c r="P8045" i="3"/>
  <c r="P8046" i="3"/>
  <c r="P8047" i="3"/>
  <c r="P8048" i="3"/>
  <c r="P8049" i="3"/>
  <c r="P8050" i="3"/>
  <c r="P8051" i="3"/>
  <c r="P8052" i="3"/>
  <c r="P8053" i="3"/>
  <c r="P8054" i="3"/>
  <c r="P8055" i="3"/>
  <c r="P8056" i="3"/>
  <c r="P8057" i="3"/>
  <c r="P8058" i="3"/>
  <c r="P8059" i="3"/>
  <c r="P8060" i="3"/>
  <c r="P8061" i="3"/>
  <c r="P8062" i="3"/>
  <c r="P8063" i="3"/>
  <c r="P8064" i="3"/>
  <c r="P8065" i="3"/>
  <c r="P8066" i="3"/>
  <c r="P8067" i="3"/>
  <c r="P8068" i="3"/>
  <c r="P8069" i="3"/>
  <c r="P8070" i="3"/>
  <c r="P8071" i="3"/>
  <c r="P8072" i="3"/>
  <c r="P8073" i="3"/>
  <c r="P8074" i="3"/>
  <c r="P8075" i="3"/>
  <c r="P8076" i="3"/>
  <c r="P8077" i="3"/>
  <c r="P8078" i="3"/>
  <c r="P8079" i="3"/>
  <c r="P8080" i="3"/>
  <c r="P8081" i="3"/>
  <c r="P8082" i="3"/>
  <c r="P8083" i="3"/>
  <c r="P8084" i="3"/>
  <c r="P8085" i="3"/>
  <c r="P8086" i="3"/>
  <c r="P8087" i="3"/>
  <c r="P8088" i="3"/>
  <c r="P8089" i="3"/>
  <c r="P8090" i="3"/>
  <c r="P8091" i="3"/>
  <c r="P8092" i="3"/>
  <c r="P8093" i="3"/>
  <c r="P8094" i="3"/>
  <c r="P8095" i="3"/>
  <c r="P8096" i="3"/>
  <c r="P8097" i="3"/>
  <c r="P8098" i="3"/>
  <c r="P8099" i="3"/>
  <c r="P8100" i="3"/>
  <c r="P8101" i="3"/>
  <c r="P8102" i="3"/>
  <c r="P8103" i="3"/>
  <c r="P8104" i="3"/>
  <c r="P8105" i="3"/>
  <c r="P8106" i="3"/>
  <c r="P8107" i="3"/>
  <c r="P8108" i="3"/>
  <c r="P8109" i="3"/>
  <c r="P8110" i="3"/>
  <c r="P8111" i="3"/>
  <c r="P8112" i="3"/>
  <c r="P8113" i="3"/>
  <c r="P8114" i="3"/>
  <c r="P8115" i="3"/>
  <c r="P8116" i="3"/>
  <c r="P8117" i="3"/>
  <c r="P8118" i="3"/>
  <c r="P8119" i="3"/>
  <c r="P8120" i="3"/>
  <c r="P8121" i="3"/>
  <c r="P8122" i="3"/>
  <c r="P8123" i="3"/>
  <c r="P8124" i="3"/>
  <c r="P8125" i="3"/>
  <c r="P8126" i="3"/>
  <c r="P8127" i="3"/>
  <c r="P8128" i="3"/>
  <c r="P8129" i="3"/>
  <c r="P8130" i="3"/>
  <c r="P8131" i="3"/>
  <c r="P8132" i="3"/>
  <c r="P8133" i="3"/>
  <c r="P8134" i="3"/>
  <c r="P8135" i="3"/>
  <c r="P8136" i="3"/>
  <c r="P8137" i="3"/>
  <c r="P8138" i="3"/>
  <c r="P8139" i="3"/>
  <c r="P8140" i="3"/>
  <c r="P8141" i="3"/>
  <c r="P8142" i="3"/>
  <c r="P8143" i="3"/>
  <c r="P8144" i="3"/>
  <c r="P8145" i="3"/>
  <c r="P8146" i="3"/>
  <c r="P8147" i="3"/>
  <c r="P8148" i="3"/>
  <c r="P8149" i="3"/>
  <c r="P8150" i="3"/>
  <c r="P8151" i="3"/>
  <c r="P8152" i="3"/>
  <c r="P8153" i="3"/>
  <c r="P8154" i="3"/>
  <c r="P8155" i="3"/>
  <c r="P8156" i="3"/>
  <c r="P8157" i="3"/>
  <c r="P8158" i="3"/>
  <c r="P8159" i="3"/>
  <c r="P8160" i="3"/>
  <c r="P8161" i="3"/>
  <c r="P8162" i="3"/>
  <c r="P8163" i="3"/>
  <c r="P8164" i="3"/>
  <c r="P8165" i="3"/>
  <c r="P8166" i="3"/>
  <c r="P8167" i="3"/>
  <c r="P8168" i="3"/>
  <c r="P8169" i="3"/>
  <c r="P8170" i="3"/>
  <c r="P8171" i="3"/>
  <c r="P8172" i="3"/>
  <c r="P8173" i="3"/>
  <c r="P8174" i="3"/>
  <c r="P8175" i="3"/>
  <c r="P8176" i="3"/>
  <c r="P8177" i="3"/>
  <c r="P8178" i="3"/>
  <c r="P8179" i="3"/>
  <c r="P8180" i="3"/>
  <c r="P8181" i="3"/>
  <c r="P8182" i="3"/>
  <c r="P8183" i="3"/>
  <c r="P8184" i="3"/>
  <c r="P8185" i="3"/>
  <c r="P8186" i="3"/>
  <c r="P8187" i="3"/>
  <c r="P8188" i="3"/>
  <c r="P8189" i="3"/>
  <c r="P8190" i="3"/>
  <c r="P8191" i="3"/>
  <c r="P8192" i="3"/>
  <c r="P8193" i="3"/>
  <c r="P8194" i="3"/>
  <c r="P8195" i="3"/>
  <c r="P8196" i="3"/>
  <c r="P8197" i="3"/>
  <c r="P8198" i="3"/>
  <c r="P8199" i="3"/>
  <c r="P8200" i="3"/>
  <c r="P8201" i="3"/>
  <c r="P8202" i="3"/>
  <c r="P8203" i="3"/>
  <c r="P8204" i="3"/>
  <c r="P8205" i="3"/>
  <c r="P8206" i="3"/>
  <c r="P8207" i="3"/>
  <c r="P8208" i="3"/>
  <c r="P8209" i="3"/>
  <c r="P8210" i="3"/>
  <c r="P8211" i="3"/>
  <c r="P8212" i="3"/>
  <c r="P8213" i="3"/>
  <c r="P8214" i="3"/>
  <c r="P8215" i="3"/>
  <c r="P8216" i="3"/>
  <c r="P8217" i="3"/>
  <c r="P8218" i="3"/>
  <c r="P8219" i="3"/>
  <c r="P8220" i="3"/>
  <c r="P8221" i="3"/>
  <c r="P8222" i="3"/>
  <c r="P8223" i="3"/>
  <c r="P8224" i="3"/>
  <c r="P8225" i="3"/>
  <c r="P8226" i="3"/>
  <c r="P8227" i="3"/>
  <c r="P8228" i="3"/>
  <c r="P8229" i="3"/>
  <c r="P8230" i="3"/>
  <c r="P8231" i="3"/>
  <c r="P8232" i="3"/>
  <c r="P8233" i="3"/>
  <c r="P8234" i="3"/>
  <c r="P8235" i="3"/>
  <c r="P8236" i="3"/>
  <c r="P8237" i="3"/>
  <c r="P8238" i="3"/>
  <c r="P8239" i="3"/>
  <c r="P8240" i="3"/>
  <c r="P8241" i="3"/>
  <c r="P8242" i="3"/>
  <c r="P8243" i="3"/>
  <c r="P8244" i="3"/>
  <c r="P8245" i="3"/>
  <c r="P8246" i="3"/>
  <c r="P8247" i="3"/>
  <c r="P8248" i="3"/>
  <c r="P8249" i="3"/>
  <c r="P8250" i="3"/>
  <c r="P8251" i="3"/>
  <c r="P8252" i="3"/>
  <c r="P8253" i="3"/>
  <c r="P8254" i="3"/>
  <c r="P8255" i="3"/>
  <c r="P8256" i="3"/>
  <c r="P8257" i="3"/>
  <c r="P8258" i="3"/>
  <c r="P8259" i="3"/>
  <c r="P8260" i="3"/>
  <c r="P8261" i="3"/>
  <c r="P8262" i="3"/>
  <c r="P8263" i="3"/>
  <c r="P8264" i="3"/>
  <c r="P8265" i="3"/>
  <c r="P8266" i="3"/>
  <c r="P8267" i="3"/>
  <c r="P8268" i="3"/>
  <c r="P8269" i="3"/>
  <c r="P8270" i="3"/>
  <c r="P8271" i="3"/>
  <c r="P8272" i="3"/>
  <c r="P8273" i="3"/>
  <c r="P8274" i="3"/>
  <c r="P8275" i="3"/>
  <c r="P8276" i="3"/>
  <c r="P8277" i="3"/>
  <c r="P8278" i="3"/>
  <c r="P8279" i="3"/>
  <c r="P8280" i="3"/>
  <c r="P8281" i="3"/>
  <c r="P8282" i="3"/>
  <c r="P8283" i="3"/>
  <c r="P8284" i="3"/>
  <c r="P8285" i="3"/>
  <c r="P8286" i="3"/>
  <c r="P8287" i="3"/>
  <c r="P8288" i="3"/>
  <c r="P8289" i="3"/>
  <c r="P8290" i="3"/>
  <c r="P8291" i="3"/>
  <c r="P8292" i="3"/>
  <c r="P8293" i="3"/>
  <c r="P8294" i="3"/>
  <c r="P8295" i="3"/>
  <c r="P8296" i="3"/>
  <c r="P8297" i="3"/>
  <c r="P8298" i="3"/>
  <c r="P8299" i="3"/>
  <c r="P8300" i="3"/>
  <c r="P8301" i="3"/>
  <c r="P8302" i="3"/>
  <c r="P8303" i="3"/>
  <c r="P8304" i="3"/>
  <c r="P8305" i="3"/>
  <c r="P8306" i="3"/>
  <c r="P8307" i="3"/>
  <c r="P8308" i="3"/>
  <c r="P8309" i="3"/>
  <c r="P8310" i="3"/>
  <c r="P8311" i="3"/>
  <c r="P8312" i="3"/>
  <c r="P8313" i="3"/>
  <c r="P8314" i="3"/>
  <c r="P8315" i="3"/>
  <c r="P8316" i="3"/>
  <c r="P8317" i="3"/>
  <c r="P8318" i="3"/>
  <c r="P8319" i="3"/>
  <c r="P8320" i="3"/>
  <c r="P8321" i="3"/>
  <c r="P8322" i="3"/>
  <c r="P8323" i="3"/>
  <c r="P8324" i="3"/>
  <c r="P8325" i="3"/>
  <c r="P8326" i="3"/>
  <c r="P8327" i="3"/>
  <c r="P8328" i="3"/>
  <c r="P8329" i="3"/>
  <c r="P8330" i="3"/>
  <c r="P8331" i="3"/>
  <c r="P8332" i="3"/>
  <c r="P8333" i="3"/>
  <c r="P8334" i="3"/>
  <c r="P8335" i="3"/>
  <c r="P8336" i="3"/>
  <c r="P8337" i="3"/>
  <c r="P8338" i="3"/>
  <c r="P8339" i="3"/>
  <c r="P8340" i="3"/>
  <c r="P8341" i="3"/>
  <c r="P8342" i="3"/>
  <c r="P8343" i="3"/>
  <c r="P8344" i="3"/>
  <c r="P8345" i="3"/>
  <c r="P8346" i="3"/>
  <c r="P8347" i="3"/>
  <c r="P8348" i="3"/>
  <c r="P8349" i="3"/>
  <c r="P8350" i="3"/>
  <c r="P8351" i="3"/>
  <c r="P8352" i="3"/>
  <c r="P8353" i="3"/>
  <c r="P8354" i="3"/>
  <c r="P8355" i="3"/>
  <c r="P8356" i="3"/>
  <c r="P8357" i="3"/>
  <c r="P8358" i="3"/>
  <c r="P8359" i="3"/>
  <c r="P8360" i="3"/>
  <c r="P8361" i="3"/>
  <c r="P8362" i="3"/>
  <c r="P8363" i="3"/>
  <c r="P8364" i="3"/>
  <c r="P8365" i="3"/>
  <c r="P8366" i="3"/>
  <c r="P8367" i="3"/>
  <c r="P8368" i="3"/>
  <c r="P8369" i="3"/>
  <c r="P8370" i="3"/>
  <c r="P8371" i="3"/>
  <c r="P8372" i="3"/>
  <c r="P8373" i="3"/>
  <c r="P8374" i="3"/>
  <c r="P8375" i="3"/>
  <c r="P8376" i="3"/>
  <c r="P8377" i="3"/>
  <c r="P8378" i="3"/>
  <c r="P8379" i="3"/>
  <c r="P8380" i="3"/>
  <c r="P8381" i="3"/>
  <c r="P8382" i="3"/>
  <c r="P8383" i="3"/>
  <c r="P8384" i="3"/>
  <c r="P8385" i="3"/>
  <c r="P8386" i="3"/>
  <c r="P8387" i="3"/>
  <c r="P8388" i="3"/>
  <c r="P8389" i="3"/>
  <c r="P8390" i="3"/>
  <c r="P8391" i="3"/>
  <c r="P8392" i="3"/>
  <c r="P8393" i="3"/>
  <c r="P8394" i="3"/>
  <c r="P8395" i="3"/>
  <c r="P8396" i="3"/>
  <c r="P8397" i="3"/>
  <c r="P8398" i="3"/>
  <c r="P8399" i="3"/>
  <c r="P8400" i="3"/>
  <c r="P8401" i="3"/>
  <c r="P8402" i="3"/>
  <c r="P8403" i="3"/>
  <c r="P8404" i="3"/>
  <c r="P8405" i="3"/>
  <c r="P8406" i="3"/>
  <c r="P8407" i="3"/>
  <c r="P8408" i="3"/>
  <c r="P8409" i="3"/>
  <c r="P8410" i="3"/>
  <c r="P8411" i="3"/>
  <c r="P8412" i="3"/>
  <c r="P8413" i="3"/>
  <c r="P8414" i="3"/>
  <c r="P8415" i="3"/>
  <c r="P8416" i="3"/>
  <c r="P8417" i="3"/>
  <c r="P8418" i="3"/>
  <c r="P8419" i="3"/>
  <c r="P8420" i="3"/>
  <c r="P8421" i="3"/>
  <c r="P8422" i="3"/>
  <c r="P8423" i="3"/>
  <c r="P8424" i="3"/>
  <c r="P8425" i="3"/>
  <c r="P8426" i="3"/>
  <c r="P8427" i="3"/>
  <c r="P8428" i="3"/>
  <c r="P8429" i="3"/>
  <c r="P8430" i="3"/>
  <c r="P8431" i="3"/>
  <c r="P8432" i="3"/>
  <c r="P8433" i="3"/>
  <c r="P8434" i="3"/>
  <c r="P8435" i="3"/>
  <c r="P8436" i="3"/>
  <c r="P8437" i="3"/>
  <c r="P8438" i="3"/>
  <c r="P8439" i="3"/>
  <c r="P8440" i="3"/>
  <c r="P8441" i="3"/>
  <c r="P8442" i="3"/>
  <c r="P8443" i="3"/>
  <c r="P8444" i="3"/>
  <c r="P8445" i="3"/>
  <c r="P8446" i="3"/>
  <c r="P8447" i="3"/>
  <c r="P8448" i="3"/>
  <c r="P8449" i="3"/>
  <c r="P8450" i="3"/>
  <c r="P8451" i="3"/>
  <c r="P8452" i="3"/>
  <c r="P8453" i="3"/>
  <c r="P8454" i="3"/>
  <c r="P8455" i="3"/>
  <c r="P8456" i="3"/>
  <c r="P8457" i="3"/>
  <c r="P8458" i="3"/>
  <c r="P8459" i="3"/>
  <c r="P8460" i="3"/>
  <c r="P8461" i="3"/>
  <c r="P8462" i="3"/>
  <c r="P8463" i="3"/>
  <c r="P8464" i="3"/>
  <c r="P8465" i="3"/>
  <c r="P8466" i="3"/>
  <c r="P8467" i="3"/>
  <c r="P8468" i="3"/>
  <c r="P8469" i="3"/>
  <c r="P8470" i="3"/>
  <c r="P8471" i="3"/>
  <c r="P8472" i="3"/>
  <c r="P8473" i="3"/>
  <c r="P8474" i="3"/>
  <c r="P8475" i="3"/>
  <c r="P8476" i="3"/>
  <c r="P8477" i="3"/>
  <c r="P8478" i="3"/>
  <c r="P8479" i="3"/>
  <c r="P8480" i="3"/>
  <c r="P8481" i="3"/>
  <c r="P8482" i="3"/>
  <c r="P8483" i="3"/>
  <c r="P8484" i="3"/>
  <c r="P8485" i="3"/>
  <c r="P8486" i="3"/>
  <c r="P8487" i="3"/>
  <c r="P8488" i="3"/>
  <c r="P8489" i="3"/>
  <c r="P8490" i="3"/>
  <c r="P8491" i="3"/>
  <c r="P8492" i="3"/>
  <c r="P8493" i="3"/>
  <c r="P8494" i="3"/>
  <c r="P8495" i="3"/>
  <c r="P8496" i="3"/>
  <c r="P8497" i="3"/>
  <c r="P8498" i="3"/>
  <c r="P8499" i="3"/>
  <c r="P8500" i="3"/>
  <c r="P8501" i="3"/>
  <c r="P8502" i="3"/>
  <c r="P8503" i="3"/>
  <c r="P8504" i="3"/>
  <c r="P8505" i="3"/>
  <c r="P8506" i="3"/>
  <c r="P8507" i="3"/>
  <c r="P8508" i="3"/>
  <c r="P8509" i="3"/>
  <c r="P8510" i="3"/>
  <c r="P8511" i="3"/>
  <c r="P8512" i="3"/>
  <c r="P8513" i="3"/>
  <c r="P8514" i="3"/>
  <c r="P8515" i="3"/>
  <c r="P8516" i="3"/>
  <c r="P8517" i="3"/>
  <c r="P8518" i="3"/>
  <c r="P8519" i="3"/>
  <c r="P8520" i="3"/>
  <c r="P8521" i="3"/>
  <c r="P8522" i="3"/>
  <c r="P8523" i="3"/>
  <c r="P8524" i="3"/>
  <c r="P8525" i="3"/>
  <c r="P8526" i="3"/>
  <c r="P8527" i="3"/>
  <c r="P8528" i="3"/>
  <c r="P8529" i="3"/>
  <c r="P8530" i="3"/>
  <c r="P8531" i="3"/>
  <c r="P8532" i="3"/>
  <c r="P8533" i="3"/>
  <c r="P8534" i="3"/>
  <c r="P8535" i="3"/>
  <c r="P8536" i="3"/>
  <c r="P8537" i="3"/>
  <c r="P8538" i="3"/>
  <c r="P8539" i="3"/>
  <c r="P8540" i="3"/>
  <c r="P8541" i="3"/>
  <c r="P8542" i="3"/>
  <c r="P8543" i="3"/>
  <c r="P8544" i="3"/>
  <c r="P8545" i="3"/>
  <c r="P8546" i="3"/>
  <c r="P8547" i="3"/>
  <c r="P8548" i="3"/>
  <c r="P8549" i="3"/>
  <c r="P8550" i="3"/>
  <c r="P8551" i="3"/>
  <c r="P8552" i="3"/>
  <c r="P8553" i="3"/>
  <c r="P8554" i="3"/>
  <c r="P8555" i="3"/>
  <c r="P8556" i="3"/>
  <c r="P8557" i="3"/>
  <c r="P8558" i="3"/>
  <c r="P8559" i="3"/>
  <c r="P8560" i="3"/>
  <c r="P8561" i="3"/>
  <c r="P8562" i="3"/>
  <c r="P8563" i="3"/>
  <c r="P8564" i="3"/>
  <c r="P8565" i="3"/>
  <c r="P8566" i="3"/>
  <c r="P8567" i="3"/>
  <c r="P8568" i="3"/>
  <c r="P8569" i="3"/>
  <c r="P8570" i="3"/>
  <c r="P8571" i="3"/>
  <c r="P8572" i="3"/>
  <c r="P8573" i="3"/>
  <c r="P8574" i="3"/>
  <c r="P8575" i="3"/>
  <c r="P8576" i="3"/>
  <c r="P8577" i="3"/>
  <c r="P8578" i="3"/>
  <c r="P8579" i="3"/>
  <c r="P8580" i="3"/>
  <c r="P8581" i="3"/>
  <c r="P8582" i="3"/>
  <c r="P8583" i="3"/>
  <c r="P8584" i="3"/>
  <c r="P8585" i="3"/>
  <c r="P8586" i="3"/>
  <c r="P8587" i="3"/>
  <c r="P8588" i="3"/>
  <c r="P8589" i="3"/>
  <c r="P8590" i="3"/>
  <c r="P8591" i="3"/>
  <c r="P8592" i="3"/>
  <c r="P8593" i="3"/>
  <c r="P8594" i="3"/>
  <c r="P8595" i="3"/>
  <c r="P8596" i="3"/>
  <c r="P8597" i="3"/>
  <c r="P8598" i="3"/>
  <c r="P8599" i="3"/>
  <c r="P8600" i="3"/>
  <c r="P8601" i="3"/>
  <c r="P8602" i="3"/>
  <c r="P8603" i="3"/>
  <c r="P8604" i="3"/>
  <c r="P8605" i="3"/>
  <c r="P8606" i="3"/>
  <c r="P8607" i="3"/>
  <c r="P8608" i="3"/>
  <c r="P8609" i="3"/>
  <c r="P8610" i="3"/>
  <c r="P8611" i="3"/>
  <c r="P8612" i="3"/>
  <c r="P8613" i="3"/>
  <c r="P8614" i="3"/>
  <c r="P8615" i="3"/>
  <c r="P8616" i="3"/>
  <c r="P8617" i="3"/>
  <c r="P8618" i="3"/>
  <c r="P8619" i="3"/>
  <c r="P8620" i="3"/>
  <c r="P8621" i="3"/>
  <c r="P8622" i="3"/>
  <c r="P8623" i="3"/>
  <c r="P8624" i="3"/>
  <c r="P8625" i="3"/>
  <c r="P8626" i="3"/>
  <c r="P8627" i="3"/>
  <c r="P8628" i="3"/>
  <c r="P8629" i="3"/>
  <c r="P8630" i="3"/>
  <c r="P8631" i="3"/>
  <c r="P8632" i="3"/>
  <c r="P8633" i="3"/>
  <c r="P8634" i="3"/>
  <c r="P8635" i="3"/>
  <c r="P8636" i="3"/>
  <c r="P8637" i="3"/>
  <c r="P8638" i="3"/>
  <c r="P8639" i="3"/>
  <c r="P8640" i="3"/>
  <c r="P8641" i="3"/>
  <c r="P8642" i="3"/>
  <c r="P8643" i="3"/>
  <c r="P8644" i="3"/>
  <c r="P8645" i="3"/>
  <c r="P8646" i="3"/>
  <c r="P8647" i="3"/>
  <c r="P8648" i="3"/>
  <c r="P8649" i="3"/>
  <c r="P8650" i="3"/>
  <c r="P8651" i="3"/>
  <c r="P8652" i="3"/>
  <c r="P8653" i="3"/>
  <c r="P8654" i="3"/>
  <c r="P8655" i="3"/>
  <c r="P8656" i="3"/>
  <c r="P8657" i="3"/>
  <c r="P8658" i="3"/>
  <c r="P8659" i="3"/>
  <c r="P8660" i="3"/>
  <c r="P8661" i="3"/>
  <c r="P8662" i="3"/>
  <c r="P8663" i="3"/>
  <c r="P8664" i="3"/>
  <c r="P8665" i="3"/>
  <c r="P8666" i="3"/>
  <c r="P8667" i="3"/>
  <c r="P8668" i="3"/>
  <c r="P8669" i="3"/>
  <c r="P8670" i="3"/>
  <c r="P8671" i="3"/>
  <c r="P8672" i="3"/>
  <c r="P8673" i="3"/>
  <c r="P8674" i="3"/>
  <c r="P8675" i="3"/>
  <c r="P8676" i="3"/>
  <c r="P8677" i="3"/>
  <c r="P8678" i="3"/>
  <c r="P8679" i="3"/>
  <c r="P8680" i="3"/>
  <c r="P8681" i="3"/>
  <c r="P8682" i="3"/>
  <c r="P8683" i="3"/>
  <c r="P8684" i="3"/>
  <c r="P8685" i="3"/>
  <c r="P8686" i="3"/>
  <c r="P8687" i="3"/>
  <c r="P8688" i="3"/>
  <c r="P8689" i="3"/>
  <c r="P8690" i="3"/>
  <c r="P8691" i="3"/>
  <c r="P8692" i="3"/>
  <c r="P8693" i="3"/>
  <c r="P8694" i="3"/>
  <c r="P8695" i="3"/>
  <c r="P8696" i="3"/>
  <c r="P8697" i="3"/>
  <c r="P8698" i="3"/>
  <c r="P8699" i="3"/>
  <c r="P8700" i="3"/>
  <c r="P8701" i="3"/>
  <c r="P8702" i="3"/>
  <c r="P8703" i="3"/>
  <c r="P8704" i="3"/>
  <c r="P8705" i="3"/>
  <c r="P8706" i="3"/>
  <c r="P8707" i="3"/>
  <c r="P8708" i="3"/>
  <c r="P8709" i="3"/>
  <c r="P8710" i="3"/>
  <c r="P8711" i="3"/>
  <c r="P8712" i="3"/>
  <c r="P8713" i="3"/>
  <c r="P8714" i="3"/>
  <c r="P8715" i="3"/>
  <c r="P8716" i="3"/>
  <c r="P8717" i="3"/>
  <c r="P8718" i="3"/>
  <c r="P8719" i="3"/>
  <c r="P8720" i="3"/>
  <c r="P8721" i="3"/>
  <c r="P8722" i="3"/>
  <c r="P8723" i="3"/>
  <c r="P8724" i="3"/>
  <c r="P8725" i="3"/>
  <c r="P8726" i="3"/>
  <c r="P8727" i="3"/>
  <c r="P8728" i="3"/>
  <c r="P8729" i="3"/>
  <c r="P8730" i="3"/>
  <c r="P8731" i="3"/>
  <c r="P8732" i="3"/>
  <c r="P8733" i="3"/>
  <c r="P8734" i="3"/>
  <c r="P8735" i="3"/>
  <c r="P8736" i="3"/>
  <c r="P8737" i="3"/>
  <c r="P8738" i="3"/>
  <c r="P8739" i="3"/>
  <c r="P8740" i="3"/>
  <c r="P8741" i="3"/>
  <c r="P8742" i="3"/>
  <c r="P8743" i="3"/>
  <c r="P8744" i="3"/>
  <c r="P8745" i="3"/>
  <c r="P8746" i="3"/>
  <c r="P8747" i="3"/>
  <c r="P8748" i="3"/>
  <c r="P8749" i="3"/>
  <c r="P8750" i="3"/>
  <c r="P8751" i="3"/>
  <c r="P8752" i="3"/>
  <c r="P8753" i="3"/>
  <c r="P8754" i="3"/>
  <c r="P8755" i="3"/>
  <c r="P8756" i="3"/>
  <c r="P8757" i="3"/>
  <c r="P8758" i="3"/>
  <c r="P8759" i="3"/>
  <c r="P8760" i="3"/>
  <c r="P8761" i="3"/>
  <c r="P8762" i="3"/>
  <c r="P8763" i="3"/>
  <c r="P8764" i="3"/>
  <c r="P8765" i="3"/>
  <c r="P8766" i="3"/>
  <c r="P8767" i="3"/>
  <c r="P8768" i="3"/>
  <c r="P8769" i="3"/>
  <c r="P8770" i="3"/>
  <c r="P8771" i="3"/>
  <c r="P8772" i="3"/>
  <c r="P8773" i="3"/>
  <c r="P8774" i="3"/>
  <c r="P8775" i="3"/>
  <c r="P8776" i="3"/>
  <c r="P8777" i="3"/>
  <c r="P8778" i="3"/>
  <c r="P8779" i="3"/>
  <c r="P8780" i="3"/>
  <c r="P8781" i="3"/>
  <c r="P8782" i="3"/>
  <c r="P8783" i="3"/>
  <c r="P8784" i="3"/>
  <c r="P8785" i="3"/>
  <c r="P8786" i="3"/>
  <c r="P8787" i="3"/>
  <c r="P8788" i="3"/>
  <c r="P8789" i="3"/>
  <c r="P8790" i="3"/>
  <c r="P8791" i="3"/>
  <c r="P8792" i="3"/>
  <c r="P8793" i="3"/>
  <c r="P8794" i="3"/>
  <c r="P8795" i="3"/>
  <c r="P8796" i="3"/>
  <c r="P8797" i="3"/>
  <c r="P8798" i="3"/>
  <c r="P8799" i="3"/>
  <c r="P8800" i="3"/>
  <c r="P8801" i="3"/>
  <c r="P8802" i="3"/>
  <c r="P8803" i="3"/>
  <c r="P8804" i="3"/>
  <c r="P8805" i="3"/>
  <c r="P8806" i="3"/>
  <c r="P8807" i="3"/>
  <c r="P8808" i="3"/>
  <c r="P8809" i="3"/>
  <c r="P8810" i="3"/>
  <c r="P8811" i="3"/>
  <c r="P8812" i="3"/>
  <c r="P8813" i="3"/>
  <c r="P8814" i="3"/>
  <c r="P8815" i="3"/>
  <c r="P8816" i="3"/>
  <c r="P8817" i="3"/>
  <c r="P8818" i="3"/>
  <c r="P8819" i="3"/>
  <c r="P8820" i="3"/>
  <c r="P8821" i="3"/>
  <c r="P8822" i="3"/>
  <c r="P8823" i="3"/>
  <c r="P8824" i="3"/>
  <c r="P8825" i="3"/>
  <c r="P8826" i="3"/>
  <c r="P8827" i="3"/>
  <c r="P8828" i="3"/>
  <c r="P8829" i="3"/>
  <c r="P8830" i="3"/>
  <c r="P8831" i="3"/>
  <c r="P8832" i="3"/>
  <c r="P8833" i="3"/>
  <c r="P8834" i="3"/>
  <c r="P8835" i="3"/>
  <c r="P8836" i="3"/>
  <c r="P8837" i="3"/>
  <c r="P8838" i="3"/>
  <c r="P8839" i="3"/>
  <c r="P8840" i="3"/>
  <c r="P8841" i="3"/>
  <c r="P8842" i="3"/>
  <c r="P8843" i="3"/>
  <c r="P8844" i="3"/>
  <c r="P8845" i="3"/>
  <c r="P8846" i="3"/>
  <c r="P8847" i="3"/>
  <c r="P8848" i="3"/>
  <c r="P8849" i="3"/>
  <c r="P8850" i="3"/>
  <c r="P8851" i="3"/>
  <c r="P8852" i="3"/>
  <c r="P8853" i="3"/>
  <c r="P8854" i="3"/>
  <c r="P8855" i="3"/>
  <c r="P8856" i="3"/>
  <c r="P8857" i="3"/>
  <c r="P8858" i="3"/>
  <c r="P8859" i="3"/>
  <c r="P8860" i="3"/>
  <c r="P8861" i="3"/>
  <c r="P8862" i="3"/>
  <c r="P8863" i="3"/>
  <c r="P8864" i="3"/>
  <c r="P8865" i="3"/>
  <c r="P8866" i="3"/>
  <c r="P8867" i="3"/>
  <c r="P8868" i="3"/>
  <c r="P8869" i="3"/>
  <c r="P8870" i="3"/>
  <c r="P8871" i="3"/>
  <c r="P8872" i="3"/>
  <c r="P8873" i="3"/>
  <c r="P8874" i="3"/>
  <c r="P8875" i="3"/>
  <c r="P8876" i="3"/>
  <c r="P8877" i="3"/>
  <c r="P8878" i="3"/>
  <c r="P8879" i="3"/>
  <c r="P8880" i="3"/>
  <c r="P8881" i="3"/>
  <c r="P8882" i="3"/>
  <c r="P8883" i="3"/>
  <c r="P8884" i="3"/>
  <c r="P8885" i="3"/>
  <c r="P8886" i="3"/>
  <c r="P8887" i="3"/>
  <c r="P8888" i="3"/>
  <c r="P8889" i="3"/>
  <c r="P8890" i="3"/>
  <c r="P8891" i="3"/>
  <c r="P8892" i="3"/>
  <c r="P8893" i="3"/>
  <c r="P8894" i="3"/>
  <c r="P8895" i="3"/>
  <c r="P8896" i="3"/>
  <c r="P8897" i="3"/>
  <c r="P8898" i="3"/>
  <c r="P8899" i="3"/>
  <c r="P8900" i="3"/>
  <c r="P8901" i="3"/>
  <c r="P8902" i="3"/>
  <c r="P8903" i="3"/>
  <c r="P8904" i="3"/>
  <c r="P8905" i="3"/>
  <c r="P8906" i="3"/>
  <c r="P8907" i="3"/>
  <c r="P8908" i="3"/>
  <c r="P8909" i="3"/>
  <c r="P8910" i="3"/>
  <c r="P8911" i="3"/>
  <c r="P8912" i="3"/>
  <c r="P8913" i="3"/>
  <c r="P8914" i="3"/>
  <c r="P8915" i="3"/>
  <c r="P8916" i="3"/>
  <c r="P8917" i="3"/>
  <c r="P8918" i="3"/>
  <c r="P8919" i="3"/>
  <c r="P8920" i="3"/>
  <c r="P8921" i="3"/>
  <c r="P8922" i="3"/>
  <c r="P8923" i="3"/>
  <c r="P8924" i="3"/>
  <c r="P8925" i="3"/>
  <c r="P8926" i="3"/>
  <c r="P8927" i="3"/>
  <c r="P8928" i="3"/>
  <c r="P8929" i="3"/>
  <c r="P8930" i="3"/>
  <c r="P8931" i="3"/>
  <c r="P8932" i="3"/>
  <c r="P8933" i="3"/>
  <c r="P8934" i="3"/>
  <c r="P8935" i="3"/>
  <c r="P8936" i="3"/>
  <c r="P8937" i="3"/>
  <c r="P8938" i="3"/>
  <c r="P8939" i="3"/>
  <c r="P8940" i="3"/>
  <c r="P8941" i="3"/>
  <c r="P8942" i="3"/>
  <c r="P8943" i="3"/>
  <c r="P8944" i="3"/>
  <c r="P8945" i="3"/>
  <c r="P8946" i="3"/>
  <c r="P8947" i="3"/>
  <c r="P8948" i="3"/>
  <c r="P8949" i="3"/>
  <c r="P8950" i="3"/>
  <c r="P8951" i="3"/>
  <c r="P8952" i="3"/>
  <c r="P8953" i="3"/>
  <c r="P8954" i="3"/>
  <c r="P8955" i="3"/>
  <c r="P8956" i="3"/>
  <c r="P8957" i="3"/>
  <c r="P8958" i="3"/>
  <c r="P8959" i="3"/>
  <c r="P8960" i="3"/>
  <c r="P8961" i="3"/>
  <c r="P8962" i="3"/>
  <c r="P8963" i="3"/>
  <c r="P8964" i="3"/>
  <c r="P8965" i="3"/>
  <c r="P8966" i="3"/>
  <c r="P8967" i="3"/>
  <c r="P8968" i="3"/>
  <c r="P8969" i="3"/>
  <c r="P8970" i="3"/>
  <c r="P8971" i="3"/>
  <c r="P8972" i="3"/>
  <c r="P8973" i="3"/>
  <c r="P8974" i="3"/>
  <c r="P8975" i="3"/>
  <c r="P8976" i="3"/>
  <c r="P8977" i="3"/>
  <c r="P8978" i="3"/>
  <c r="P8979" i="3"/>
  <c r="P8980" i="3"/>
  <c r="P8981" i="3"/>
  <c r="P8982" i="3"/>
  <c r="P8983" i="3"/>
  <c r="P8984" i="3"/>
  <c r="P8985" i="3"/>
  <c r="P8986" i="3"/>
  <c r="P8987" i="3"/>
  <c r="P8988" i="3"/>
  <c r="P8989" i="3"/>
  <c r="P8990" i="3"/>
  <c r="P8991" i="3"/>
  <c r="P8992" i="3"/>
  <c r="P8993" i="3"/>
  <c r="P8994" i="3"/>
  <c r="P8995" i="3"/>
  <c r="P8996" i="3"/>
  <c r="P8997" i="3"/>
  <c r="P8998" i="3"/>
  <c r="P8999" i="3"/>
  <c r="P9000" i="3"/>
  <c r="P9001" i="3"/>
  <c r="P9002" i="3"/>
  <c r="P9003" i="3"/>
  <c r="P9004" i="3"/>
  <c r="P9005" i="3"/>
  <c r="P9006" i="3"/>
  <c r="P9007" i="3"/>
  <c r="P9008" i="3"/>
  <c r="P9009" i="3"/>
  <c r="P9010" i="3"/>
  <c r="P9011" i="3"/>
  <c r="P9012" i="3"/>
  <c r="P9013" i="3"/>
  <c r="P9014" i="3"/>
  <c r="P9015" i="3"/>
  <c r="P9016" i="3"/>
  <c r="P9017" i="3"/>
  <c r="P9018" i="3"/>
  <c r="P9019" i="3"/>
  <c r="P9020" i="3"/>
  <c r="P9021" i="3"/>
  <c r="P9022" i="3"/>
  <c r="P9023" i="3"/>
  <c r="P9024" i="3"/>
  <c r="P9025" i="3"/>
  <c r="P9026" i="3"/>
  <c r="P9027" i="3"/>
  <c r="P9028" i="3"/>
  <c r="P9029" i="3"/>
  <c r="P9030" i="3"/>
  <c r="P9031" i="3"/>
  <c r="P9032" i="3"/>
  <c r="P9033" i="3"/>
  <c r="P9034" i="3"/>
  <c r="P9035" i="3"/>
  <c r="P9036" i="3"/>
  <c r="P9037" i="3"/>
  <c r="P9038" i="3"/>
  <c r="P9039" i="3"/>
  <c r="P9040" i="3"/>
  <c r="P9041" i="3"/>
  <c r="P9042" i="3"/>
  <c r="P9043" i="3"/>
  <c r="P9044" i="3"/>
  <c r="P9045" i="3"/>
  <c r="P9046" i="3"/>
  <c r="P9047" i="3"/>
  <c r="P9048" i="3"/>
  <c r="P9049" i="3"/>
  <c r="P9050" i="3"/>
  <c r="P9051" i="3"/>
  <c r="P9052" i="3"/>
  <c r="P9053" i="3"/>
  <c r="P9054" i="3"/>
  <c r="P9055" i="3"/>
  <c r="P9056" i="3"/>
  <c r="P9057" i="3"/>
  <c r="P9058" i="3"/>
  <c r="P9059" i="3"/>
  <c r="P9060" i="3"/>
  <c r="P9061" i="3"/>
  <c r="P9062" i="3"/>
  <c r="P9063" i="3"/>
  <c r="P9064" i="3"/>
  <c r="P9065" i="3"/>
  <c r="P9066" i="3"/>
  <c r="P9067" i="3"/>
  <c r="P9068" i="3"/>
  <c r="P9069" i="3"/>
  <c r="P9070" i="3"/>
  <c r="P9071" i="3"/>
  <c r="P9072" i="3"/>
  <c r="P9073" i="3"/>
  <c r="P9074" i="3"/>
  <c r="P9075" i="3"/>
  <c r="P9076" i="3"/>
  <c r="P9077" i="3"/>
  <c r="P9078" i="3"/>
  <c r="P9079" i="3"/>
  <c r="P9080" i="3"/>
  <c r="P9081" i="3"/>
  <c r="P9082" i="3"/>
  <c r="P9083" i="3"/>
  <c r="P9084" i="3"/>
  <c r="P9085" i="3"/>
  <c r="P9086" i="3"/>
  <c r="P9087" i="3"/>
  <c r="P9088" i="3"/>
  <c r="P9089" i="3"/>
  <c r="P9090" i="3"/>
  <c r="P9091" i="3"/>
  <c r="P9092" i="3"/>
  <c r="P9093" i="3"/>
  <c r="P9094" i="3"/>
  <c r="P9095" i="3"/>
  <c r="P9096" i="3"/>
  <c r="P9097" i="3"/>
  <c r="P9098" i="3"/>
  <c r="P9099" i="3"/>
  <c r="P9100" i="3"/>
  <c r="P9101" i="3"/>
  <c r="P9102" i="3"/>
  <c r="P9103" i="3"/>
  <c r="P9104" i="3"/>
  <c r="P9105" i="3"/>
  <c r="P9106" i="3"/>
  <c r="P9107" i="3"/>
  <c r="P9108" i="3"/>
  <c r="P9109" i="3"/>
  <c r="P9110" i="3"/>
  <c r="P9111" i="3"/>
  <c r="P9112" i="3"/>
  <c r="P9113" i="3"/>
  <c r="P9114" i="3"/>
  <c r="P9115" i="3"/>
  <c r="P9116" i="3"/>
  <c r="P9117" i="3"/>
  <c r="P9118" i="3"/>
  <c r="P9119" i="3"/>
  <c r="P9120" i="3"/>
  <c r="P9121" i="3"/>
  <c r="P9122" i="3"/>
  <c r="P9123" i="3"/>
  <c r="P9124" i="3"/>
  <c r="P9125" i="3"/>
  <c r="P9126" i="3"/>
  <c r="P9127" i="3"/>
  <c r="P9128" i="3"/>
  <c r="P9129" i="3"/>
  <c r="P9130" i="3"/>
  <c r="P9131" i="3"/>
  <c r="P9132" i="3"/>
  <c r="P9133" i="3"/>
  <c r="P9134" i="3"/>
  <c r="P9135" i="3"/>
  <c r="P9136" i="3"/>
  <c r="P9137" i="3"/>
  <c r="P9138" i="3"/>
  <c r="P9139" i="3"/>
  <c r="P9140" i="3"/>
  <c r="P9141" i="3"/>
  <c r="P9142" i="3"/>
  <c r="P9143" i="3"/>
  <c r="P9144" i="3"/>
  <c r="P9145" i="3"/>
  <c r="P9146" i="3"/>
  <c r="P9147" i="3"/>
  <c r="P9148" i="3"/>
  <c r="P9149" i="3"/>
  <c r="P9150" i="3"/>
  <c r="P9151" i="3"/>
  <c r="P9152" i="3"/>
  <c r="P9153" i="3"/>
  <c r="P9154" i="3"/>
  <c r="P9155" i="3"/>
  <c r="P9156" i="3"/>
  <c r="P9157" i="3"/>
  <c r="P9158" i="3"/>
  <c r="P9159" i="3"/>
  <c r="P9160" i="3"/>
  <c r="P9161" i="3"/>
  <c r="P9162" i="3"/>
  <c r="P9163" i="3"/>
  <c r="P9164" i="3"/>
  <c r="P9165" i="3"/>
  <c r="P9166" i="3"/>
  <c r="P9167" i="3"/>
  <c r="P9168" i="3"/>
  <c r="P9169" i="3"/>
  <c r="P9170" i="3"/>
  <c r="P9171" i="3"/>
  <c r="P9172" i="3"/>
  <c r="P9173" i="3"/>
  <c r="P9174" i="3"/>
  <c r="P9175" i="3"/>
  <c r="P9176" i="3"/>
  <c r="P9177" i="3"/>
  <c r="P9178" i="3"/>
  <c r="P9179" i="3"/>
  <c r="P9180" i="3"/>
  <c r="P9181" i="3"/>
  <c r="P9182" i="3"/>
  <c r="P9183" i="3"/>
  <c r="P9184" i="3"/>
  <c r="P9185" i="3"/>
  <c r="P9186" i="3"/>
  <c r="P9187" i="3"/>
  <c r="P9188" i="3"/>
  <c r="P9189" i="3"/>
  <c r="P9190" i="3"/>
  <c r="P9191" i="3"/>
  <c r="P9192" i="3"/>
  <c r="P9193" i="3"/>
  <c r="P9194" i="3"/>
  <c r="P9195" i="3"/>
  <c r="P9196" i="3"/>
  <c r="P9197" i="3"/>
  <c r="P9198" i="3"/>
  <c r="P9199" i="3"/>
  <c r="P9200" i="3"/>
  <c r="P9201" i="3"/>
  <c r="P9202" i="3"/>
  <c r="P9203" i="3"/>
  <c r="P9204" i="3"/>
  <c r="P9205" i="3"/>
  <c r="P9206" i="3"/>
  <c r="P9207" i="3"/>
  <c r="P9208" i="3"/>
  <c r="P9209" i="3"/>
  <c r="P9210" i="3"/>
  <c r="P9211" i="3"/>
  <c r="P9212" i="3"/>
  <c r="P9213" i="3"/>
  <c r="P9214" i="3"/>
  <c r="P9215" i="3"/>
  <c r="P9216" i="3"/>
  <c r="P9217" i="3"/>
  <c r="P9218" i="3"/>
  <c r="P9219" i="3"/>
  <c r="P9220" i="3"/>
  <c r="P9221" i="3"/>
  <c r="P9222" i="3"/>
  <c r="P9223" i="3"/>
  <c r="P9224" i="3"/>
  <c r="P9225" i="3"/>
  <c r="P9226" i="3"/>
  <c r="P9227" i="3"/>
  <c r="P9228" i="3"/>
  <c r="P9229" i="3"/>
  <c r="P9230" i="3"/>
  <c r="P9231" i="3"/>
  <c r="P9232" i="3"/>
  <c r="P9233" i="3"/>
  <c r="P9234" i="3"/>
  <c r="P9235" i="3"/>
  <c r="P9236" i="3"/>
  <c r="P9237" i="3"/>
  <c r="P9238" i="3"/>
  <c r="P9239" i="3"/>
  <c r="P9240" i="3"/>
  <c r="P9241" i="3"/>
  <c r="P9242" i="3"/>
  <c r="P9243" i="3"/>
  <c r="P9244" i="3"/>
  <c r="P9245" i="3"/>
  <c r="P9246" i="3"/>
  <c r="P9247" i="3"/>
  <c r="P9248" i="3"/>
  <c r="P9249" i="3"/>
  <c r="P9250" i="3"/>
  <c r="P9251" i="3"/>
  <c r="P9252" i="3"/>
  <c r="P9253" i="3"/>
  <c r="P9254" i="3"/>
  <c r="P9255" i="3"/>
  <c r="P9256" i="3"/>
  <c r="P9257" i="3"/>
  <c r="P9258" i="3"/>
  <c r="P9259" i="3"/>
  <c r="P9260" i="3"/>
  <c r="P9261" i="3"/>
  <c r="P9262" i="3"/>
  <c r="P9263" i="3"/>
  <c r="P9264" i="3"/>
  <c r="P9265" i="3"/>
  <c r="P9266" i="3"/>
  <c r="P9267" i="3"/>
  <c r="P9268" i="3"/>
  <c r="P9269" i="3"/>
  <c r="P9270" i="3"/>
  <c r="P9271" i="3"/>
  <c r="P9272" i="3"/>
  <c r="P9273" i="3"/>
  <c r="P9274" i="3"/>
  <c r="P9275" i="3"/>
  <c r="P9276" i="3"/>
  <c r="P9277" i="3"/>
  <c r="P9278" i="3"/>
  <c r="P9279" i="3"/>
  <c r="P9280" i="3"/>
  <c r="P9281" i="3"/>
  <c r="P9282" i="3"/>
  <c r="P9283" i="3"/>
  <c r="P9284" i="3"/>
  <c r="P9285" i="3"/>
  <c r="P9286" i="3"/>
  <c r="P9287" i="3"/>
  <c r="P9288" i="3"/>
  <c r="P9289" i="3"/>
  <c r="P9290" i="3"/>
  <c r="P9291" i="3"/>
  <c r="P9292" i="3"/>
  <c r="P9293" i="3"/>
  <c r="P9294" i="3"/>
  <c r="P9295" i="3"/>
  <c r="P9296" i="3"/>
  <c r="P9297" i="3"/>
  <c r="P9298" i="3"/>
  <c r="P9299" i="3"/>
  <c r="P9300" i="3"/>
  <c r="P9301" i="3"/>
  <c r="P9302" i="3"/>
  <c r="P9303" i="3"/>
  <c r="P9304" i="3"/>
  <c r="P9305" i="3"/>
  <c r="P9306" i="3"/>
  <c r="P9307" i="3"/>
  <c r="P9308" i="3"/>
  <c r="P9309" i="3"/>
  <c r="P9310" i="3"/>
  <c r="P9311" i="3"/>
  <c r="P9312" i="3"/>
  <c r="P9313" i="3"/>
  <c r="P9314" i="3"/>
  <c r="P9315" i="3"/>
  <c r="P9316" i="3"/>
  <c r="P9317" i="3"/>
  <c r="P9318" i="3"/>
  <c r="P9319" i="3"/>
  <c r="P9320" i="3"/>
  <c r="P9321" i="3"/>
  <c r="P9322" i="3"/>
  <c r="P9323" i="3"/>
  <c r="P9324" i="3"/>
  <c r="P9325" i="3"/>
  <c r="P9326" i="3"/>
  <c r="P9327" i="3"/>
  <c r="P9328" i="3"/>
  <c r="P9329" i="3"/>
  <c r="P9330" i="3"/>
  <c r="P9331" i="3"/>
  <c r="P9332" i="3"/>
  <c r="P9333" i="3"/>
  <c r="P9334" i="3"/>
  <c r="P9335" i="3"/>
  <c r="P9336" i="3"/>
  <c r="P9337" i="3"/>
  <c r="P9338" i="3"/>
  <c r="P9339" i="3"/>
  <c r="P9340" i="3"/>
  <c r="P9341" i="3"/>
  <c r="P9342" i="3"/>
  <c r="P9343" i="3"/>
  <c r="P9344" i="3"/>
  <c r="P9345" i="3"/>
  <c r="P9346" i="3"/>
  <c r="P9347" i="3"/>
  <c r="P9348" i="3"/>
  <c r="P9349" i="3"/>
  <c r="P9350" i="3"/>
  <c r="P9351" i="3"/>
  <c r="P9352" i="3"/>
  <c r="P9353" i="3"/>
  <c r="P9354" i="3"/>
  <c r="P9355" i="3"/>
  <c r="P9356" i="3"/>
  <c r="P9357" i="3"/>
  <c r="P9358" i="3"/>
  <c r="P9359" i="3"/>
  <c r="P9360" i="3"/>
  <c r="P9361" i="3"/>
  <c r="P9362" i="3"/>
  <c r="P9363" i="3"/>
  <c r="P9364" i="3"/>
  <c r="P9365" i="3"/>
  <c r="P9366" i="3"/>
  <c r="P9367" i="3"/>
  <c r="P9368" i="3"/>
  <c r="P9369" i="3"/>
  <c r="P9370" i="3"/>
  <c r="P9371" i="3"/>
  <c r="P9372" i="3"/>
  <c r="P9373" i="3"/>
  <c r="P9374" i="3"/>
  <c r="P9375" i="3"/>
  <c r="P9376" i="3"/>
  <c r="P9377" i="3"/>
  <c r="P9378" i="3"/>
  <c r="P9379" i="3"/>
  <c r="P9380" i="3"/>
  <c r="P9381" i="3"/>
  <c r="P9382" i="3"/>
  <c r="P9383" i="3"/>
  <c r="P9384" i="3"/>
  <c r="P9385" i="3"/>
  <c r="P9386" i="3"/>
  <c r="P9387" i="3"/>
  <c r="P9388" i="3"/>
  <c r="P9389" i="3"/>
  <c r="P9390" i="3"/>
  <c r="P9391" i="3"/>
  <c r="P9392" i="3"/>
  <c r="P9393" i="3"/>
  <c r="P9394" i="3"/>
  <c r="P9395" i="3"/>
  <c r="P9396" i="3"/>
  <c r="P9397" i="3"/>
  <c r="P9398" i="3"/>
  <c r="P9399" i="3"/>
  <c r="P9400" i="3"/>
  <c r="P9401" i="3"/>
  <c r="P9402" i="3"/>
  <c r="P9403" i="3"/>
  <c r="P9404" i="3"/>
  <c r="P9405" i="3"/>
  <c r="P9406" i="3"/>
  <c r="P9407" i="3"/>
  <c r="P9408" i="3"/>
  <c r="P9409" i="3"/>
  <c r="P9410" i="3"/>
  <c r="P9411" i="3"/>
  <c r="P9412" i="3"/>
  <c r="P9413" i="3"/>
  <c r="P9414" i="3"/>
  <c r="P9415" i="3"/>
  <c r="P9416" i="3"/>
  <c r="P9417" i="3"/>
  <c r="P9418" i="3"/>
  <c r="P9419" i="3"/>
  <c r="P9420" i="3"/>
  <c r="P9421" i="3"/>
  <c r="P9422" i="3"/>
  <c r="P9423" i="3"/>
  <c r="P9424" i="3"/>
  <c r="P9425" i="3"/>
  <c r="P9426" i="3"/>
  <c r="P9427" i="3"/>
  <c r="P9428" i="3"/>
  <c r="P9429" i="3"/>
  <c r="P9430" i="3"/>
  <c r="P9431" i="3"/>
  <c r="P9432" i="3"/>
  <c r="P9433" i="3"/>
  <c r="P9434" i="3"/>
  <c r="P9435" i="3"/>
  <c r="P9436" i="3"/>
  <c r="P9437" i="3"/>
  <c r="P9438" i="3"/>
  <c r="P9439" i="3"/>
  <c r="P9440" i="3"/>
  <c r="P9441" i="3"/>
  <c r="P9442" i="3"/>
  <c r="P9443" i="3"/>
  <c r="P9444" i="3"/>
  <c r="P9445" i="3"/>
  <c r="P9446" i="3"/>
  <c r="P9447" i="3"/>
  <c r="P9448" i="3"/>
  <c r="P9449" i="3"/>
  <c r="P9450" i="3"/>
  <c r="P9451" i="3"/>
  <c r="P9452" i="3"/>
  <c r="P9453" i="3"/>
  <c r="P9454" i="3"/>
  <c r="P9455" i="3"/>
  <c r="P9456" i="3"/>
  <c r="P9457" i="3"/>
  <c r="P9458" i="3"/>
  <c r="P9459" i="3"/>
  <c r="P9460" i="3"/>
  <c r="P9461" i="3"/>
  <c r="P9462" i="3"/>
  <c r="P9463" i="3"/>
  <c r="P9464" i="3"/>
  <c r="P9465" i="3"/>
  <c r="P9466" i="3"/>
  <c r="P9467" i="3"/>
  <c r="P9468" i="3"/>
  <c r="P9469" i="3"/>
  <c r="P9470" i="3"/>
  <c r="P9471" i="3"/>
  <c r="P9472" i="3"/>
  <c r="P9473" i="3"/>
  <c r="P9474" i="3"/>
  <c r="P9475" i="3"/>
  <c r="P9476" i="3"/>
  <c r="P9477" i="3"/>
  <c r="P9478" i="3"/>
  <c r="P9479" i="3"/>
  <c r="P9480" i="3"/>
  <c r="P9481" i="3"/>
  <c r="P9482" i="3"/>
  <c r="P9483" i="3"/>
  <c r="P9484" i="3"/>
  <c r="P9485" i="3"/>
  <c r="P9486" i="3"/>
  <c r="P9487" i="3"/>
  <c r="P9488" i="3"/>
  <c r="P9489" i="3"/>
  <c r="P9490" i="3"/>
  <c r="P9491" i="3"/>
  <c r="P9492" i="3"/>
  <c r="P9493" i="3"/>
  <c r="P9494" i="3"/>
  <c r="P9495" i="3"/>
  <c r="P9496" i="3"/>
  <c r="P9497" i="3"/>
  <c r="P9498" i="3"/>
  <c r="P9499" i="3"/>
  <c r="P9500" i="3"/>
  <c r="P9501" i="3"/>
  <c r="P9502" i="3"/>
  <c r="P9503" i="3"/>
  <c r="P9504" i="3"/>
  <c r="P9505" i="3"/>
  <c r="P9506" i="3"/>
  <c r="P9507" i="3"/>
  <c r="P9508" i="3"/>
  <c r="P9509" i="3"/>
  <c r="P9510" i="3"/>
  <c r="P9511" i="3"/>
  <c r="P9512" i="3"/>
  <c r="P9513" i="3"/>
  <c r="P9514" i="3"/>
  <c r="P9515" i="3"/>
  <c r="P9516" i="3"/>
  <c r="P9517" i="3"/>
  <c r="P9518" i="3"/>
  <c r="P9519" i="3"/>
  <c r="P9520" i="3"/>
  <c r="P9521" i="3"/>
  <c r="P9522" i="3"/>
  <c r="P9523" i="3"/>
  <c r="P9524" i="3"/>
  <c r="P9525" i="3"/>
  <c r="P9526" i="3"/>
  <c r="P9527" i="3"/>
  <c r="P9528" i="3"/>
  <c r="P9529" i="3"/>
  <c r="P9530" i="3"/>
  <c r="P9531" i="3"/>
  <c r="P9532" i="3"/>
  <c r="P9533" i="3"/>
  <c r="P9534" i="3"/>
  <c r="P9535" i="3"/>
  <c r="P9536" i="3"/>
  <c r="P9537" i="3"/>
  <c r="P9538" i="3"/>
  <c r="P9539" i="3"/>
  <c r="P9540" i="3"/>
  <c r="P9541" i="3"/>
  <c r="P9542" i="3"/>
  <c r="P9543" i="3"/>
  <c r="P9544" i="3"/>
  <c r="P9545" i="3"/>
  <c r="P9546" i="3"/>
  <c r="P9547" i="3"/>
  <c r="P9548" i="3"/>
  <c r="P9549" i="3"/>
  <c r="P9550" i="3"/>
  <c r="P9551" i="3"/>
  <c r="P9552" i="3"/>
  <c r="P9553" i="3"/>
  <c r="P9554" i="3"/>
  <c r="P9555" i="3"/>
  <c r="P9556" i="3"/>
  <c r="P9557" i="3"/>
  <c r="P9558" i="3"/>
  <c r="P9559" i="3"/>
  <c r="P9560" i="3"/>
  <c r="P9561" i="3"/>
  <c r="P9562" i="3"/>
  <c r="P9563" i="3"/>
  <c r="P9564" i="3"/>
  <c r="P9565" i="3"/>
  <c r="P9566" i="3"/>
  <c r="P9567" i="3"/>
  <c r="P9568" i="3"/>
  <c r="P9569" i="3"/>
  <c r="P9570" i="3"/>
  <c r="P9571" i="3"/>
  <c r="P9572" i="3"/>
  <c r="P9573" i="3"/>
  <c r="P9574" i="3"/>
  <c r="P9575" i="3"/>
  <c r="P9576" i="3"/>
  <c r="P9577" i="3"/>
  <c r="P9578" i="3"/>
  <c r="P9579" i="3"/>
  <c r="P9580" i="3"/>
  <c r="P9581" i="3"/>
  <c r="P9582" i="3"/>
  <c r="P9583" i="3"/>
  <c r="P9584" i="3"/>
  <c r="P9585" i="3"/>
  <c r="P9586" i="3"/>
  <c r="P9587" i="3"/>
  <c r="P9588" i="3"/>
  <c r="P9589" i="3"/>
  <c r="P9590" i="3"/>
  <c r="P9591" i="3"/>
  <c r="P9592" i="3"/>
  <c r="P9593" i="3"/>
  <c r="P9594" i="3"/>
  <c r="P9595" i="3"/>
  <c r="P9596" i="3"/>
  <c r="P9597" i="3"/>
  <c r="P9598" i="3"/>
  <c r="P9599" i="3"/>
  <c r="P9600" i="3"/>
  <c r="P9601" i="3"/>
  <c r="P9602" i="3"/>
  <c r="P9603" i="3"/>
  <c r="P9604" i="3"/>
  <c r="P9605" i="3"/>
  <c r="P9606" i="3"/>
  <c r="P9607" i="3"/>
  <c r="P9608" i="3"/>
  <c r="P9609" i="3"/>
  <c r="P9610" i="3"/>
  <c r="P9611" i="3"/>
  <c r="P9612" i="3"/>
  <c r="P9613" i="3"/>
  <c r="P9614" i="3"/>
  <c r="P9615" i="3"/>
  <c r="P9616" i="3"/>
  <c r="P9617" i="3"/>
  <c r="P9618" i="3"/>
  <c r="P9619" i="3"/>
  <c r="P9620" i="3"/>
  <c r="P9621" i="3"/>
  <c r="P9622" i="3"/>
  <c r="P9623" i="3"/>
  <c r="P9624" i="3"/>
  <c r="P9625" i="3"/>
  <c r="P9626" i="3"/>
  <c r="P9627" i="3"/>
  <c r="P9628" i="3"/>
  <c r="P9629" i="3"/>
  <c r="P9630" i="3"/>
  <c r="P9631" i="3"/>
  <c r="P9632" i="3"/>
  <c r="P9633" i="3"/>
  <c r="P9634" i="3"/>
  <c r="P9635" i="3"/>
  <c r="P9636" i="3"/>
  <c r="P9637" i="3"/>
  <c r="P9638" i="3"/>
  <c r="P9639" i="3"/>
  <c r="P9640" i="3"/>
  <c r="P9641" i="3"/>
  <c r="P9642" i="3"/>
  <c r="P9643" i="3"/>
  <c r="P9644" i="3"/>
  <c r="P9645" i="3"/>
  <c r="P9646" i="3"/>
  <c r="P9647" i="3"/>
  <c r="P9648" i="3"/>
  <c r="P9649" i="3"/>
  <c r="P9650" i="3"/>
  <c r="P9651" i="3"/>
  <c r="P9652" i="3"/>
  <c r="P9653" i="3"/>
  <c r="P9654" i="3"/>
  <c r="P9655" i="3"/>
  <c r="P9656" i="3"/>
  <c r="P9657" i="3"/>
  <c r="P9658" i="3"/>
  <c r="P9659" i="3"/>
  <c r="P9660" i="3"/>
  <c r="P9661" i="3"/>
  <c r="P9662" i="3"/>
  <c r="P9663" i="3"/>
  <c r="P9664" i="3"/>
  <c r="P9665" i="3"/>
  <c r="P9666" i="3"/>
  <c r="P9667" i="3"/>
  <c r="P9668" i="3"/>
  <c r="P9669" i="3"/>
  <c r="P9670" i="3"/>
  <c r="P9671" i="3"/>
  <c r="P9672" i="3"/>
  <c r="P9673" i="3"/>
  <c r="P9674" i="3"/>
  <c r="P9675" i="3"/>
  <c r="P9676" i="3"/>
  <c r="P9677" i="3"/>
  <c r="P9678" i="3"/>
  <c r="P9679" i="3"/>
  <c r="P9680" i="3"/>
  <c r="P9681" i="3"/>
  <c r="P9682" i="3"/>
  <c r="P9683" i="3"/>
  <c r="P9684" i="3"/>
  <c r="P9685" i="3"/>
  <c r="P9686" i="3"/>
  <c r="P9687" i="3"/>
  <c r="P9688" i="3"/>
  <c r="P9689" i="3"/>
  <c r="P9690" i="3"/>
  <c r="P9691" i="3"/>
  <c r="P9692" i="3"/>
  <c r="P9693" i="3"/>
  <c r="P9694" i="3"/>
  <c r="P9695" i="3"/>
  <c r="P9696" i="3"/>
  <c r="P9697" i="3"/>
  <c r="P9698" i="3"/>
  <c r="P9699" i="3"/>
  <c r="P9700" i="3"/>
  <c r="P9701" i="3"/>
  <c r="P9702" i="3"/>
  <c r="P9703" i="3"/>
  <c r="P9704" i="3"/>
  <c r="P9705" i="3"/>
  <c r="P9706" i="3"/>
  <c r="P9707" i="3"/>
  <c r="P9708" i="3"/>
  <c r="P9709" i="3"/>
  <c r="P9710" i="3"/>
  <c r="P9711" i="3"/>
  <c r="P9712" i="3"/>
  <c r="P9713" i="3"/>
  <c r="P9714" i="3"/>
  <c r="P9715" i="3"/>
  <c r="P9716" i="3"/>
  <c r="P9717" i="3"/>
  <c r="P9718" i="3"/>
  <c r="P9719" i="3"/>
  <c r="P9720" i="3"/>
  <c r="P9721" i="3"/>
  <c r="P9722" i="3"/>
  <c r="P9723" i="3"/>
  <c r="P9724" i="3"/>
  <c r="P9725" i="3"/>
  <c r="P9726" i="3"/>
  <c r="P9727" i="3"/>
  <c r="P9728" i="3"/>
  <c r="P9729" i="3"/>
  <c r="P9730" i="3"/>
  <c r="P9731" i="3"/>
  <c r="P9732" i="3"/>
  <c r="P9733" i="3"/>
  <c r="P9734" i="3"/>
  <c r="P9735" i="3"/>
  <c r="P9736" i="3"/>
  <c r="P9737" i="3"/>
  <c r="P9738" i="3"/>
  <c r="P9739" i="3"/>
  <c r="P9740" i="3"/>
  <c r="P9741" i="3"/>
  <c r="P9742" i="3"/>
  <c r="P9743" i="3"/>
  <c r="P9744" i="3"/>
  <c r="P9745" i="3"/>
  <c r="P9746" i="3"/>
  <c r="P9747" i="3"/>
  <c r="P9748" i="3"/>
  <c r="P9749" i="3"/>
  <c r="P9750" i="3"/>
  <c r="P9751" i="3"/>
  <c r="P9752" i="3"/>
  <c r="P9753" i="3"/>
  <c r="P9754" i="3"/>
  <c r="P9755" i="3"/>
  <c r="P9756" i="3"/>
  <c r="P9757" i="3"/>
  <c r="P9758" i="3"/>
  <c r="P9759" i="3"/>
  <c r="P9760" i="3"/>
  <c r="P9761" i="3"/>
  <c r="P9762" i="3"/>
  <c r="P9763" i="3"/>
  <c r="P9764" i="3"/>
  <c r="P9765" i="3"/>
  <c r="P9766" i="3"/>
  <c r="P9767" i="3"/>
  <c r="P9768" i="3"/>
  <c r="P9769" i="3"/>
  <c r="P9770" i="3"/>
  <c r="P9771" i="3"/>
  <c r="P9772" i="3"/>
  <c r="P9773" i="3"/>
  <c r="P9774" i="3"/>
  <c r="P9775" i="3"/>
  <c r="P9776" i="3"/>
  <c r="P9777" i="3"/>
  <c r="P9778" i="3"/>
  <c r="P9779" i="3"/>
  <c r="P9780" i="3"/>
  <c r="P9781" i="3"/>
  <c r="P9782" i="3"/>
  <c r="P9783" i="3"/>
  <c r="P9784" i="3"/>
  <c r="P9785" i="3"/>
  <c r="P9786" i="3"/>
  <c r="P9787" i="3"/>
  <c r="P9788" i="3"/>
  <c r="P9789" i="3"/>
  <c r="P9790" i="3"/>
  <c r="P9791" i="3"/>
  <c r="P9792" i="3"/>
  <c r="P9793" i="3"/>
  <c r="P9794" i="3"/>
  <c r="P9795" i="3"/>
  <c r="P9796" i="3"/>
  <c r="P9797" i="3"/>
  <c r="P9798" i="3"/>
  <c r="P9799" i="3"/>
  <c r="P9800" i="3"/>
  <c r="P9801" i="3"/>
  <c r="P9802" i="3"/>
  <c r="P9803" i="3"/>
  <c r="P9804" i="3"/>
  <c r="P9805" i="3"/>
  <c r="P9806" i="3"/>
  <c r="P9807" i="3"/>
  <c r="P9808" i="3"/>
  <c r="P9809" i="3"/>
  <c r="P9810" i="3"/>
  <c r="P9811" i="3"/>
  <c r="P9812" i="3"/>
  <c r="P9813" i="3"/>
  <c r="P9814" i="3"/>
  <c r="P9815" i="3"/>
  <c r="P9816" i="3"/>
  <c r="P9817" i="3"/>
  <c r="P9818" i="3"/>
  <c r="P9819" i="3"/>
  <c r="P9820" i="3"/>
  <c r="P9821" i="3"/>
  <c r="P9822" i="3"/>
  <c r="P9823" i="3"/>
  <c r="P9824" i="3"/>
  <c r="P9825" i="3"/>
  <c r="P9826" i="3"/>
  <c r="P9827" i="3"/>
  <c r="P9828" i="3"/>
  <c r="P9829" i="3"/>
  <c r="P9830" i="3"/>
  <c r="P9831" i="3"/>
  <c r="P9832" i="3"/>
  <c r="P9833" i="3"/>
  <c r="P9834" i="3"/>
  <c r="P9835" i="3"/>
  <c r="P9836" i="3"/>
  <c r="P9837" i="3"/>
  <c r="P9838" i="3"/>
  <c r="P9839" i="3"/>
  <c r="P9840" i="3"/>
  <c r="P9841" i="3"/>
  <c r="P9842" i="3"/>
  <c r="P9843" i="3"/>
  <c r="P9844" i="3"/>
  <c r="P9845" i="3"/>
  <c r="P9846" i="3"/>
  <c r="P9847" i="3"/>
  <c r="P9848" i="3"/>
  <c r="P9849" i="3"/>
  <c r="P9850" i="3"/>
  <c r="P9851" i="3"/>
  <c r="P9852" i="3"/>
  <c r="P9853" i="3"/>
  <c r="P9854" i="3"/>
  <c r="P9855" i="3"/>
  <c r="P9856" i="3"/>
  <c r="P9857" i="3"/>
  <c r="P9858" i="3"/>
  <c r="P9859" i="3"/>
  <c r="P9860" i="3"/>
  <c r="P9861" i="3"/>
  <c r="P9862" i="3"/>
  <c r="P9863" i="3"/>
  <c r="P9864" i="3"/>
  <c r="P9865" i="3"/>
  <c r="P9866" i="3"/>
  <c r="P9867" i="3"/>
  <c r="P9868" i="3"/>
  <c r="P9869" i="3"/>
  <c r="P9870" i="3"/>
  <c r="P9871" i="3"/>
  <c r="P9872" i="3"/>
  <c r="P9873" i="3"/>
  <c r="P9874" i="3"/>
  <c r="P9875" i="3"/>
  <c r="P9876" i="3"/>
  <c r="P9877" i="3"/>
  <c r="P9878" i="3"/>
  <c r="P9879" i="3"/>
  <c r="P9880" i="3"/>
  <c r="P9881" i="3"/>
  <c r="P9882" i="3"/>
  <c r="P9883" i="3"/>
  <c r="P9884" i="3"/>
  <c r="P9885" i="3"/>
  <c r="P9886" i="3"/>
  <c r="P9887" i="3"/>
  <c r="P9888" i="3"/>
  <c r="P9889" i="3"/>
  <c r="P9890" i="3"/>
  <c r="P9891" i="3"/>
  <c r="P9892" i="3"/>
  <c r="P9893" i="3"/>
  <c r="P9894" i="3"/>
  <c r="P9895" i="3"/>
  <c r="P9896" i="3"/>
  <c r="P9897" i="3"/>
  <c r="P9898" i="3"/>
  <c r="P9899" i="3"/>
  <c r="P9900" i="3"/>
  <c r="P9901" i="3"/>
  <c r="P9902" i="3"/>
  <c r="P9903" i="3"/>
  <c r="P9904" i="3"/>
  <c r="P9905" i="3"/>
  <c r="P9906" i="3"/>
  <c r="P9907" i="3"/>
  <c r="P9908" i="3"/>
  <c r="P9909" i="3"/>
  <c r="P9910" i="3"/>
  <c r="P9911" i="3"/>
  <c r="P9912" i="3"/>
  <c r="P9913" i="3"/>
  <c r="P9914" i="3"/>
  <c r="P9915" i="3"/>
  <c r="P9916" i="3"/>
  <c r="P9917" i="3"/>
  <c r="P9918" i="3"/>
  <c r="P9919" i="3"/>
  <c r="P9920" i="3"/>
  <c r="P9921" i="3"/>
  <c r="P9922" i="3"/>
  <c r="P9923" i="3"/>
  <c r="P9924" i="3"/>
  <c r="P9925" i="3"/>
  <c r="P9926" i="3"/>
  <c r="P9927" i="3"/>
  <c r="P9928" i="3"/>
  <c r="P9929" i="3"/>
  <c r="P9930" i="3"/>
  <c r="P9931" i="3"/>
  <c r="P9932" i="3"/>
  <c r="P9933" i="3"/>
  <c r="P9934" i="3"/>
  <c r="P9935" i="3"/>
  <c r="P9936" i="3"/>
  <c r="P9937" i="3"/>
  <c r="P9938" i="3"/>
  <c r="P9939" i="3"/>
  <c r="P9940" i="3"/>
  <c r="P9941" i="3"/>
  <c r="P9942" i="3"/>
  <c r="P9943" i="3"/>
  <c r="P9944" i="3"/>
  <c r="P9945" i="3"/>
  <c r="P9946" i="3"/>
  <c r="P9947" i="3"/>
  <c r="P9948" i="3"/>
  <c r="P9949" i="3"/>
  <c r="P9950" i="3"/>
  <c r="P9951" i="3"/>
  <c r="P9952" i="3"/>
  <c r="P9953" i="3"/>
  <c r="P9954" i="3"/>
  <c r="P9955" i="3"/>
  <c r="P9956" i="3"/>
  <c r="P9957" i="3"/>
  <c r="P9958" i="3"/>
  <c r="P9959" i="3"/>
  <c r="P9960" i="3"/>
  <c r="P9961" i="3"/>
  <c r="P9962" i="3"/>
  <c r="P9963" i="3"/>
  <c r="P9964" i="3"/>
  <c r="P9965" i="3"/>
  <c r="P9966" i="3"/>
  <c r="P9967" i="3"/>
  <c r="P9968" i="3"/>
  <c r="P9969" i="3"/>
  <c r="P9970" i="3"/>
  <c r="P9971" i="3"/>
  <c r="P9972" i="3"/>
  <c r="P9973" i="3"/>
  <c r="P9974" i="3"/>
  <c r="P9975" i="3"/>
  <c r="P9976" i="3"/>
  <c r="P9977" i="3"/>
  <c r="P9978" i="3"/>
  <c r="P9979" i="3"/>
  <c r="P9980" i="3"/>
  <c r="P9981" i="3"/>
  <c r="P9982" i="3"/>
  <c r="P9983" i="3"/>
  <c r="P9984" i="3"/>
  <c r="P9985" i="3"/>
  <c r="P9986" i="3"/>
  <c r="P9987" i="3"/>
  <c r="P9988" i="3"/>
  <c r="P9989" i="3"/>
  <c r="P9990" i="3"/>
  <c r="P9991" i="3"/>
  <c r="P9992" i="3"/>
  <c r="P9993" i="3"/>
  <c r="P9994" i="3"/>
  <c r="P9995" i="3"/>
  <c r="P9996" i="3"/>
  <c r="P9997" i="3"/>
  <c r="P9998" i="3"/>
  <c r="P9999" i="3"/>
  <c r="P10000" i="3"/>
  <c r="P10001" i="3"/>
  <c r="P10002" i="3"/>
  <c r="P10003" i="3"/>
  <c r="P10004" i="3"/>
  <c r="P10005" i="3"/>
  <c r="P10006" i="3"/>
  <c r="P10007" i="3"/>
  <c r="P10008" i="3"/>
  <c r="P10009" i="3"/>
  <c r="P10010" i="3"/>
  <c r="P10011" i="3"/>
  <c r="P10012" i="3"/>
  <c r="P10013" i="3"/>
  <c r="P10014" i="3"/>
  <c r="P10015" i="3"/>
  <c r="P10016" i="3"/>
  <c r="P10017" i="3"/>
  <c r="P10018" i="3"/>
  <c r="P10019" i="3"/>
  <c r="P10020" i="3"/>
  <c r="P10021" i="3"/>
  <c r="P10022" i="3"/>
  <c r="P10023" i="3"/>
  <c r="P10024" i="3"/>
  <c r="P10025" i="3"/>
  <c r="P10026" i="3"/>
  <c r="P10027" i="3"/>
  <c r="P10028" i="3"/>
  <c r="P10029" i="3"/>
  <c r="P10030" i="3"/>
  <c r="P10031" i="3"/>
  <c r="P10032" i="3"/>
  <c r="P10033" i="3"/>
  <c r="P10034" i="3"/>
  <c r="P10035" i="3"/>
  <c r="P10036" i="3"/>
  <c r="P10037" i="3"/>
  <c r="P10038" i="3"/>
  <c r="P10039" i="3"/>
  <c r="P10040" i="3"/>
  <c r="P10041" i="3"/>
  <c r="P10042" i="3"/>
  <c r="P10043" i="3"/>
  <c r="P10044" i="3"/>
  <c r="P10045" i="3"/>
  <c r="P10046" i="3"/>
  <c r="P10047" i="3"/>
  <c r="P10048" i="3"/>
  <c r="P10049" i="3"/>
  <c r="P10050" i="3"/>
  <c r="P10051" i="3"/>
  <c r="P10052" i="3"/>
  <c r="P10053" i="3"/>
  <c r="P10054" i="3"/>
  <c r="P10055" i="3"/>
  <c r="P10056" i="3"/>
  <c r="P10057" i="3"/>
  <c r="P10058" i="3"/>
  <c r="P10059" i="3"/>
  <c r="P10060" i="3"/>
  <c r="P10061" i="3"/>
  <c r="P10062" i="3"/>
  <c r="P10063" i="3"/>
  <c r="P10064" i="3"/>
  <c r="P10065" i="3"/>
  <c r="P10066" i="3"/>
  <c r="P10067" i="3"/>
  <c r="P10068" i="3"/>
  <c r="P10069" i="3"/>
  <c r="P10070" i="3"/>
  <c r="P10071" i="3"/>
  <c r="P10072" i="3"/>
  <c r="P10073" i="3"/>
  <c r="P10074" i="3"/>
  <c r="P10075" i="3"/>
  <c r="P10076" i="3"/>
  <c r="P10077" i="3"/>
  <c r="P10078" i="3"/>
  <c r="P10079" i="3"/>
  <c r="P10080" i="3"/>
  <c r="P10081" i="3"/>
  <c r="P10082" i="3"/>
  <c r="P10083" i="3"/>
  <c r="P10084" i="3"/>
  <c r="P10085" i="3"/>
  <c r="P10086" i="3"/>
  <c r="P10087" i="3"/>
  <c r="P10088" i="3"/>
  <c r="P10089" i="3"/>
  <c r="P10090" i="3"/>
  <c r="P10091" i="3"/>
  <c r="P10092" i="3"/>
  <c r="P10093" i="3"/>
  <c r="P10094" i="3"/>
  <c r="P10095" i="3"/>
  <c r="P10096" i="3"/>
  <c r="P10097" i="3"/>
  <c r="P10098" i="3"/>
  <c r="P10099" i="3"/>
  <c r="P10100" i="3"/>
  <c r="P10101" i="3"/>
  <c r="P10102" i="3"/>
  <c r="P10103" i="3"/>
  <c r="P10104" i="3"/>
  <c r="P10105" i="3"/>
  <c r="P10106" i="3"/>
  <c r="P10107" i="3"/>
  <c r="P10108" i="3"/>
  <c r="P10109" i="3"/>
  <c r="P10110" i="3"/>
  <c r="P10111" i="3"/>
  <c r="P10112" i="3"/>
  <c r="P10113" i="3"/>
  <c r="P10114" i="3"/>
  <c r="P10115" i="3"/>
  <c r="P10116" i="3"/>
  <c r="P10117" i="3"/>
  <c r="P10118" i="3"/>
  <c r="P10119" i="3"/>
  <c r="P10120" i="3"/>
  <c r="P10121" i="3"/>
  <c r="P10122" i="3"/>
  <c r="P10123" i="3"/>
  <c r="P10124" i="3"/>
  <c r="P10125" i="3"/>
  <c r="P10126" i="3"/>
  <c r="P10127" i="3"/>
  <c r="P10128" i="3"/>
  <c r="P10129" i="3"/>
  <c r="P10130" i="3"/>
  <c r="P10131" i="3"/>
  <c r="P10132" i="3"/>
  <c r="P10133" i="3"/>
  <c r="P10134" i="3"/>
  <c r="P10135" i="3"/>
  <c r="P10136" i="3"/>
  <c r="P10137" i="3"/>
  <c r="P10138" i="3"/>
  <c r="P10139" i="3"/>
  <c r="P10140" i="3"/>
  <c r="P10141" i="3"/>
  <c r="P10142" i="3"/>
  <c r="P10143" i="3"/>
  <c r="P10144" i="3"/>
  <c r="P10145" i="3"/>
  <c r="P10146" i="3"/>
  <c r="P10147" i="3"/>
  <c r="P10148" i="3"/>
  <c r="P10149" i="3"/>
  <c r="P10150" i="3"/>
  <c r="P10151" i="3"/>
  <c r="P10152" i="3"/>
  <c r="P10153" i="3"/>
  <c r="P10154" i="3"/>
  <c r="P10155" i="3"/>
  <c r="P10156" i="3"/>
  <c r="P10157" i="3"/>
  <c r="P10158" i="3"/>
  <c r="P10159" i="3"/>
  <c r="P10160" i="3"/>
  <c r="P10161" i="3"/>
  <c r="P10162" i="3"/>
  <c r="P10163" i="3"/>
  <c r="P10164" i="3"/>
  <c r="P10165" i="3"/>
  <c r="P10166" i="3"/>
  <c r="P10167" i="3"/>
  <c r="P10168" i="3"/>
  <c r="P10169" i="3"/>
  <c r="P10170" i="3"/>
  <c r="P10171" i="3"/>
  <c r="P10172" i="3"/>
  <c r="P10173" i="3"/>
  <c r="P10174" i="3"/>
  <c r="P10175" i="3"/>
  <c r="P10176" i="3"/>
  <c r="P10177" i="3"/>
  <c r="P10178" i="3"/>
  <c r="P10179" i="3"/>
  <c r="P10180" i="3"/>
  <c r="P10181" i="3"/>
  <c r="P10182" i="3"/>
  <c r="P10183" i="3"/>
  <c r="P10184" i="3"/>
  <c r="P10185" i="3"/>
  <c r="P10186" i="3"/>
  <c r="P10187" i="3"/>
  <c r="P10188" i="3"/>
  <c r="P10189" i="3"/>
  <c r="P10190" i="3"/>
  <c r="P10191" i="3"/>
  <c r="P10192" i="3"/>
  <c r="P10193" i="3"/>
  <c r="P10194" i="3"/>
  <c r="P10195" i="3"/>
  <c r="P10196" i="3"/>
  <c r="P10197" i="3"/>
  <c r="P10198" i="3"/>
  <c r="P10199" i="3"/>
  <c r="P10200" i="3"/>
  <c r="P10201" i="3"/>
  <c r="P10202" i="3"/>
  <c r="P10203" i="3"/>
  <c r="P10204" i="3"/>
  <c r="P10205" i="3"/>
  <c r="P10206" i="3"/>
  <c r="P10207" i="3"/>
  <c r="P10208" i="3"/>
  <c r="P10209" i="3"/>
  <c r="P10210" i="3"/>
  <c r="P10211" i="3"/>
  <c r="P10212" i="3"/>
  <c r="P10213" i="3"/>
  <c r="P10214" i="3"/>
  <c r="P10215" i="3"/>
  <c r="P10216" i="3"/>
  <c r="P10217" i="3"/>
  <c r="P10218" i="3"/>
  <c r="P10219" i="3"/>
  <c r="P10220" i="3"/>
  <c r="P10221" i="3"/>
  <c r="P10222" i="3"/>
  <c r="P10223" i="3"/>
  <c r="P10224" i="3"/>
  <c r="P10225" i="3"/>
  <c r="P10226" i="3"/>
  <c r="P10227" i="3"/>
  <c r="P10228" i="3"/>
  <c r="P10229" i="3"/>
  <c r="P10230" i="3"/>
  <c r="P10231" i="3"/>
  <c r="P10232" i="3"/>
  <c r="P10233" i="3"/>
  <c r="P10234" i="3"/>
  <c r="P10235" i="3"/>
  <c r="P10236" i="3"/>
  <c r="P10237" i="3"/>
  <c r="P10238" i="3"/>
  <c r="P10239" i="3"/>
  <c r="P10240" i="3"/>
  <c r="P10241" i="3"/>
  <c r="P10242" i="3"/>
  <c r="P10243" i="3"/>
  <c r="P10244" i="3"/>
  <c r="P10245" i="3"/>
  <c r="P10246" i="3"/>
  <c r="P10247" i="3"/>
  <c r="P10248" i="3"/>
  <c r="P10249" i="3"/>
  <c r="P10250" i="3"/>
  <c r="P10251" i="3"/>
  <c r="P10252" i="3"/>
  <c r="P10253" i="3"/>
  <c r="P10254" i="3"/>
  <c r="P10255" i="3"/>
  <c r="P10256" i="3"/>
  <c r="P10257" i="3"/>
  <c r="P10258" i="3"/>
  <c r="P10259" i="3"/>
  <c r="P10260" i="3"/>
  <c r="P10261" i="3"/>
  <c r="P10262" i="3"/>
  <c r="P10263" i="3"/>
  <c r="P10264" i="3"/>
  <c r="P10265" i="3"/>
  <c r="P10266" i="3"/>
  <c r="P10267" i="3"/>
  <c r="P10268" i="3"/>
  <c r="P10269" i="3"/>
  <c r="P10270" i="3"/>
  <c r="P10271" i="3"/>
  <c r="P10272" i="3"/>
  <c r="P10273" i="3"/>
  <c r="P10274" i="3"/>
  <c r="P10275" i="3"/>
  <c r="P10276" i="3"/>
  <c r="P10277" i="3"/>
  <c r="P10278" i="3"/>
  <c r="P10279" i="3"/>
  <c r="P10280" i="3"/>
  <c r="P10281" i="3"/>
  <c r="P10282" i="3"/>
  <c r="P10283" i="3"/>
  <c r="P10284" i="3"/>
  <c r="P10285" i="3"/>
  <c r="P10286" i="3"/>
  <c r="P10287" i="3"/>
  <c r="P10288" i="3"/>
  <c r="P10289" i="3"/>
  <c r="P10290" i="3"/>
  <c r="P10291" i="3"/>
  <c r="P10292" i="3"/>
  <c r="P10293" i="3"/>
  <c r="P10294" i="3"/>
  <c r="P10295" i="3"/>
  <c r="P10296" i="3"/>
  <c r="P10297" i="3"/>
  <c r="P10298" i="3"/>
  <c r="P10299" i="3"/>
  <c r="P10300" i="3"/>
  <c r="P10301" i="3"/>
  <c r="P10302" i="3"/>
  <c r="P10303" i="3"/>
  <c r="P10304" i="3"/>
  <c r="P10305" i="3"/>
  <c r="P10306" i="3"/>
  <c r="P10307" i="3"/>
  <c r="P10308" i="3"/>
  <c r="P10309" i="3"/>
  <c r="P10310" i="3"/>
  <c r="P10311" i="3"/>
  <c r="P10312" i="3"/>
  <c r="P10313" i="3"/>
  <c r="P10314" i="3"/>
  <c r="P10315" i="3"/>
  <c r="P10316" i="3"/>
  <c r="P10317" i="3"/>
  <c r="P10318" i="3"/>
  <c r="P10319" i="3"/>
  <c r="P10320" i="3"/>
  <c r="P10321" i="3"/>
  <c r="P10322" i="3"/>
  <c r="P10323" i="3"/>
  <c r="P10324" i="3"/>
  <c r="P10325" i="3"/>
  <c r="P10326" i="3"/>
  <c r="P10327" i="3"/>
  <c r="P10328" i="3"/>
  <c r="P10329" i="3"/>
  <c r="P10330" i="3"/>
  <c r="P10331" i="3"/>
  <c r="P10332" i="3"/>
  <c r="P10333" i="3"/>
  <c r="P10334" i="3"/>
  <c r="P10335" i="3"/>
  <c r="P10336" i="3"/>
  <c r="P10337" i="3"/>
  <c r="P10338" i="3"/>
  <c r="P10339" i="3"/>
  <c r="P10340" i="3"/>
  <c r="P10341" i="3"/>
  <c r="P10342" i="3"/>
  <c r="P10343" i="3"/>
  <c r="P10344" i="3"/>
  <c r="P10345" i="3"/>
  <c r="P10346" i="3"/>
  <c r="P10347" i="3"/>
  <c r="P10348" i="3"/>
  <c r="P10349" i="3"/>
  <c r="P10350" i="3"/>
  <c r="P10351" i="3"/>
  <c r="P10352" i="3"/>
  <c r="P10353" i="3"/>
  <c r="P10354" i="3"/>
  <c r="P10355" i="3"/>
  <c r="P10356" i="3"/>
  <c r="P10357" i="3"/>
  <c r="P10358" i="3"/>
  <c r="P10359" i="3"/>
  <c r="P10360" i="3"/>
  <c r="P10361" i="3"/>
  <c r="P10362" i="3"/>
  <c r="P10363" i="3"/>
  <c r="P10364" i="3"/>
  <c r="P10365" i="3"/>
  <c r="P10366" i="3"/>
  <c r="P10367" i="3"/>
  <c r="P10368" i="3"/>
  <c r="P10369" i="3"/>
  <c r="P10370" i="3"/>
  <c r="P10371" i="3"/>
  <c r="P10372" i="3"/>
  <c r="P10373" i="3"/>
  <c r="P10374" i="3"/>
  <c r="P10375" i="3"/>
  <c r="P10376" i="3"/>
  <c r="P10377" i="3"/>
  <c r="P10378" i="3"/>
  <c r="P10379" i="3"/>
  <c r="P10380" i="3"/>
  <c r="P10381" i="3"/>
  <c r="P10382" i="3"/>
  <c r="P10383" i="3"/>
  <c r="P10384" i="3"/>
  <c r="P10385" i="3"/>
  <c r="P10386" i="3"/>
  <c r="P10387" i="3"/>
  <c r="P10388" i="3"/>
  <c r="P10389" i="3"/>
  <c r="P10390" i="3"/>
  <c r="P10391" i="3"/>
  <c r="P10392" i="3"/>
  <c r="P10393" i="3"/>
  <c r="P10394" i="3"/>
  <c r="P10395" i="3"/>
  <c r="P10396" i="3"/>
  <c r="P10397" i="3"/>
  <c r="P10398" i="3"/>
  <c r="P10399" i="3"/>
  <c r="P10400" i="3"/>
  <c r="P10401" i="3"/>
  <c r="P10402" i="3"/>
  <c r="P10403" i="3"/>
  <c r="P10404" i="3"/>
  <c r="P10405" i="3"/>
  <c r="P10406" i="3"/>
  <c r="P10407" i="3"/>
  <c r="P10408" i="3"/>
  <c r="P10409" i="3"/>
  <c r="P10410" i="3"/>
  <c r="P10411" i="3"/>
  <c r="P10412" i="3"/>
  <c r="P10413" i="3"/>
  <c r="P10414" i="3"/>
  <c r="P10415" i="3"/>
  <c r="P10416" i="3"/>
  <c r="P10417" i="3"/>
  <c r="P10418" i="3"/>
  <c r="P10419" i="3"/>
  <c r="P10420" i="3"/>
  <c r="P10421" i="3"/>
  <c r="P10422" i="3"/>
  <c r="P10423" i="3"/>
  <c r="P10424" i="3"/>
  <c r="P10425" i="3"/>
  <c r="P10426" i="3"/>
  <c r="P10427" i="3"/>
  <c r="P10428" i="3"/>
  <c r="P10429" i="3"/>
  <c r="P10430" i="3"/>
  <c r="P10431" i="3"/>
  <c r="P10432" i="3"/>
  <c r="P10433" i="3"/>
  <c r="P10434" i="3"/>
  <c r="P10435" i="3"/>
  <c r="P10436" i="3"/>
  <c r="P10437" i="3"/>
  <c r="P10438" i="3"/>
  <c r="P10439" i="3"/>
  <c r="P10440" i="3"/>
  <c r="P10441" i="3"/>
  <c r="P10442" i="3"/>
  <c r="P10443" i="3"/>
  <c r="P10444" i="3"/>
  <c r="P10445" i="3"/>
  <c r="P10446" i="3"/>
  <c r="P10447" i="3"/>
  <c r="P10448" i="3"/>
  <c r="P10449" i="3"/>
  <c r="P10450" i="3"/>
  <c r="P10451" i="3"/>
  <c r="P10452" i="3"/>
  <c r="P10453" i="3"/>
  <c r="P10454" i="3"/>
  <c r="P10455" i="3"/>
  <c r="P10456" i="3"/>
  <c r="P10457" i="3"/>
  <c r="P10458" i="3"/>
  <c r="P10459" i="3"/>
  <c r="P10460" i="3"/>
  <c r="P10461" i="3"/>
  <c r="P10462" i="3"/>
  <c r="P10463" i="3"/>
  <c r="P10464" i="3"/>
  <c r="P10465" i="3"/>
  <c r="P10466" i="3"/>
  <c r="P10467" i="3"/>
  <c r="P10468" i="3"/>
  <c r="P10469" i="3"/>
  <c r="P10470" i="3"/>
  <c r="P10471" i="3"/>
  <c r="P10472" i="3"/>
  <c r="P10473" i="3"/>
  <c r="P10474" i="3"/>
  <c r="P10475" i="3"/>
  <c r="P10476" i="3"/>
  <c r="P10477" i="3"/>
  <c r="P10478" i="3"/>
  <c r="P10479" i="3"/>
  <c r="P10480" i="3"/>
  <c r="P10481" i="3"/>
  <c r="P10482" i="3"/>
  <c r="P10483" i="3"/>
  <c r="P10484" i="3"/>
  <c r="P10485" i="3"/>
  <c r="P10486" i="3"/>
  <c r="P10487" i="3"/>
  <c r="P10488" i="3"/>
  <c r="P10489" i="3"/>
  <c r="P10490" i="3"/>
  <c r="P10491" i="3"/>
  <c r="P10492" i="3"/>
  <c r="P10493" i="3"/>
  <c r="P10494" i="3"/>
  <c r="P10495" i="3"/>
  <c r="P10496" i="3"/>
  <c r="P10497" i="3"/>
  <c r="P10498" i="3"/>
  <c r="P10499" i="3"/>
  <c r="P10500" i="3"/>
  <c r="P10501" i="3"/>
  <c r="P10502" i="3"/>
  <c r="P10503" i="3"/>
  <c r="P10504" i="3"/>
  <c r="P10505" i="3"/>
  <c r="P10506" i="3"/>
  <c r="P10507" i="3"/>
  <c r="P10508" i="3"/>
  <c r="P10509" i="3"/>
  <c r="P10510" i="3"/>
  <c r="P10511" i="3"/>
  <c r="P10512" i="3"/>
  <c r="P10513" i="3"/>
  <c r="P10514" i="3"/>
  <c r="P10515" i="3"/>
  <c r="P10516" i="3"/>
  <c r="P10517" i="3"/>
  <c r="P10518" i="3"/>
  <c r="P10519" i="3"/>
  <c r="P10520" i="3"/>
  <c r="P10521" i="3"/>
  <c r="P10522" i="3"/>
  <c r="P10523" i="3"/>
  <c r="P10524" i="3"/>
  <c r="P10525" i="3"/>
  <c r="P10526" i="3"/>
  <c r="P10527" i="3"/>
  <c r="P10528" i="3"/>
  <c r="P10529" i="3"/>
  <c r="P10530" i="3"/>
  <c r="P10531" i="3"/>
  <c r="P10532" i="3"/>
  <c r="P10533" i="3"/>
  <c r="P10534" i="3"/>
  <c r="P10535" i="3"/>
  <c r="P10536" i="3"/>
  <c r="P10537" i="3"/>
  <c r="P10538" i="3"/>
  <c r="P10539" i="3"/>
  <c r="P10540" i="3"/>
  <c r="P10541" i="3"/>
  <c r="P10542" i="3"/>
  <c r="P10543" i="3"/>
  <c r="P10544" i="3"/>
  <c r="P10545" i="3"/>
  <c r="P10546" i="3"/>
  <c r="P10547" i="3"/>
  <c r="P10548" i="3"/>
  <c r="P10549" i="3"/>
  <c r="P10550" i="3"/>
  <c r="P10551" i="3"/>
  <c r="P10552" i="3"/>
  <c r="P10553" i="3"/>
  <c r="P10554" i="3"/>
  <c r="P10555" i="3"/>
  <c r="P10556" i="3"/>
  <c r="P10557" i="3"/>
  <c r="P10558" i="3"/>
  <c r="P10559" i="3"/>
  <c r="P10560" i="3"/>
  <c r="P10561" i="3"/>
  <c r="P10562" i="3"/>
  <c r="P10563" i="3"/>
  <c r="P10564" i="3"/>
  <c r="P10565" i="3"/>
  <c r="P10566" i="3"/>
  <c r="P10567" i="3"/>
  <c r="P10568" i="3"/>
  <c r="P10569" i="3"/>
  <c r="P10570" i="3"/>
  <c r="P10571" i="3"/>
  <c r="P10572" i="3"/>
  <c r="P10573" i="3"/>
  <c r="P10574" i="3"/>
  <c r="P10575" i="3"/>
  <c r="P10576" i="3"/>
  <c r="P10577" i="3"/>
  <c r="P10578" i="3"/>
  <c r="P10579" i="3"/>
  <c r="P10580" i="3"/>
  <c r="P10581" i="3"/>
  <c r="P10582" i="3"/>
  <c r="P10583" i="3"/>
  <c r="P10584" i="3"/>
  <c r="P10585" i="3"/>
  <c r="P10586" i="3"/>
  <c r="P10587" i="3"/>
  <c r="P10588" i="3"/>
  <c r="P10589" i="3"/>
  <c r="P10590" i="3"/>
  <c r="P10591" i="3"/>
  <c r="P10592" i="3"/>
  <c r="P10593" i="3"/>
  <c r="P10594" i="3"/>
  <c r="P10595" i="3"/>
  <c r="P10596" i="3"/>
  <c r="P10597" i="3"/>
  <c r="P10598" i="3"/>
  <c r="P10599" i="3"/>
  <c r="P10600" i="3"/>
  <c r="P10601" i="3"/>
  <c r="P10602" i="3"/>
  <c r="P10603" i="3"/>
  <c r="P10604" i="3"/>
  <c r="P10605" i="3"/>
  <c r="P10606" i="3"/>
  <c r="P10607" i="3"/>
  <c r="P10608" i="3"/>
  <c r="P10609" i="3"/>
  <c r="P10610" i="3"/>
  <c r="P10611" i="3"/>
  <c r="P10612" i="3"/>
  <c r="P10613" i="3"/>
  <c r="P10614" i="3"/>
  <c r="P10615" i="3"/>
  <c r="P10616" i="3"/>
  <c r="P10617" i="3"/>
  <c r="P10618" i="3"/>
  <c r="P10619" i="3"/>
  <c r="P10620" i="3"/>
  <c r="P10621" i="3"/>
  <c r="P10622" i="3"/>
  <c r="P10623" i="3"/>
  <c r="P10624" i="3"/>
  <c r="P10625" i="3"/>
  <c r="P10626" i="3"/>
  <c r="P10627" i="3"/>
  <c r="P10628" i="3"/>
  <c r="P10629" i="3"/>
  <c r="P10630" i="3"/>
  <c r="P10631" i="3"/>
  <c r="P10632" i="3"/>
  <c r="P10633" i="3"/>
  <c r="P10634" i="3"/>
  <c r="P10635" i="3"/>
  <c r="P10636" i="3"/>
  <c r="P10637" i="3"/>
  <c r="P10638" i="3"/>
  <c r="P10639" i="3"/>
  <c r="P10640" i="3"/>
  <c r="P10641" i="3"/>
  <c r="P10642" i="3"/>
  <c r="P10643" i="3"/>
  <c r="P10644" i="3"/>
  <c r="P10645" i="3"/>
  <c r="P10646" i="3"/>
  <c r="P10647" i="3"/>
  <c r="P10648" i="3"/>
  <c r="P10649" i="3"/>
  <c r="P10650" i="3"/>
  <c r="P10651" i="3"/>
  <c r="P10652" i="3"/>
  <c r="P10653" i="3"/>
  <c r="P10654" i="3"/>
  <c r="P10655" i="3"/>
  <c r="P10656" i="3"/>
  <c r="P10657" i="3"/>
  <c r="P10658" i="3"/>
  <c r="P10659" i="3"/>
  <c r="P10660" i="3"/>
  <c r="P10661" i="3"/>
  <c r="P10662" i="3"/>
  <c r="P10663" i="3"/>
  <c r="P10664" i="3"/>
  <c r="P10665" i="3"/>
  <c r="P10666" i="3"/>
  <c r="P10667" i="3"/>
  <c r="P10668" i="3"/>
  <c r="P10669" i="3"/>
  <c r="P10670" i="3"/>
  <c r="P10671" i="3"/>
  <c r="P10672" i="3"/>
  <c r="P10673" i="3"/>
  <c r="P10674" i="3"/>
  <c r="P10675" i="3"/>
  <c r="P10676" i="3"/>
  <c r="P10677" i="3"/>
  <c r="P10678" i="3"/>
  <c r="P10679" i="3"/>
  <c r="P10680" i="3"/>
  <c r="P10681" i="3"/>
  <c r="P10682" i="3"/>
  <c r="P10683" i="3"/>
  <c r="P10684" i="3"/>
  <c r="P10685" i="3"/>
  <c r="P10686" i="3"/>
  <c r="P10687" i="3"/>
  <c r="P10688" i="3"/>
  <c r="P10689" i="3"/>
  <c r="P10690" i="3"/>
  <c r="P10691" i="3"/>
  <c r="P10692" i="3"/>
  <c r="P10693" i="3"/>
  <c r="P10694" i="3"/>
  <c r="P10695" i="3"/>
  <c r="P10696" i="3"/>
  <c r="P10697" i="3"/>
  <c r="P10698" i="3"/>
  <c r="P10699" i="3"/>
  <c r="P10700" i="3"/>
  <c r="P10701" i="3"/>
  <c r="P10702" i="3"/>
  <c r="P10703" i="3"/>
  <c r="P10704" i="3"/>
  <c r="P10705" i="3"/>
  <c r="P10706" i="3"/>
  <c r="P10707" i="3"/>
  <c r="P10708" i="3"/>
  <c r="P10709" i="3"/>
  <c r="P10710" i="3"/>
  <c r="P10711" i="3"/>
  <c r="P10712" i="3"/>
  <c r="P10713" i="3"/>
  <c r="P10714" i="3"/>
  <c r="P10715" i="3"/>
  <c r="P10716" i="3"/>
  <c r="P10717" i="3"/>
  <c r="P10718" i="3"/>
  <c r="P10719" i="3"/>
  <c r="P10720" i="3"/>
  <c r="P10721" i="3"/>
  <c r="P10722" i="3"/>
  <c r="P10723" i="3"/>
  <c r="P10724" i="3"/>
  <c r="P10725" i="3"/>
  <c r="P10726" i="3"/>
  <c r="P10727" i="3"/>
  <c r="P10728" i="3"/>
  <c r="P10729" i="3"/>
  <c r="P10730" i="3"/>
  <c r="P10731" i="3"/>
  <c r="P10732" i="3"/>
  <c r="P10733" i="3"/>
  <c r="P10734" i="3"/>
  <c r="P10735" i="3"/>
  <c r="P10736" i="3"/>
  <c r="P10737" i="3"/>
  <c r="P10738" i="3"/>
  <c r="P10739" i="3"/>
  <c r="P10740" i="3"/>
  <c r="P10741" i="3"/>
  <c r="P10742" i="3"/>
  <c r="P10743" i="3"/>
  <c r="P10744" i="3"/>
  <c r="P10745" i="3"/>
  <c r="P10746" i="3"/>
  <c r="P10747" i="3"/>
  <c r="P10748" i="3"/>
  <c r="P10749" i="3"/>
  <c r="P10750" i="3"/>
  <c r="P10751" i="3"/>
  <c r="P10752" i="3"/>
  <c r="P10753" i="3"/>
  <c r="P10754" i="3"/>
  <c r="P10755" i="3"/>
  <c r="P10756" i="3"/>
  <c r="P10757" i="3"/>
  <c r="P10758" i="3"/>
  <c r="P10759" i="3"/>
  <c r="P10760" i="3"/>
  <c r="P10761" i="3"/>
  <c r="P10762" i="3"/>
  <c r="P10763" i="3"/>
  <c r="P10764" i="3"/>
  <c r="P10765" i="3"/>
  <c r="P10766" i="3"/>
  <c r="P10767" i="3"/>
  <c r="P10768" i="3"/>
  <c r="P10769" i="3"/>
  <c r="P10770" i="3"/>
  <c r="P10771" i="3"/>
  <c r="P10772" i="3"/>
  <c r="P10773" i="3"/>
  <c r="P10774" i="3"/>
  <c r="P10775" i="3"/>
  <c r="P10776" i="3"/>
  <c r="P10777" i="3"/>
  <c r="P10778" i="3"/>
  <c r="P10779" i="3"/>
  <c r="P10780" i="3"/>
  <c r="P10781" i="3"/>
  <c r="P10782" i="3"/>
  <c r="P10783" i="3"/>
  <c r="P10784" i="3"/>
  <c r="P10785" i="3"/>
  <c r="P10786" i="3"/>
  <c r="P10787" i="3"/>
  <c r="P10788" i="3"/>
  <c r="P10789" i="3"/>
  <c r="P10790" i="3"/>
  <c r="P10791" i="3"/>
  <c r="P10792" i="3"/>
  <c r="P10793" i="3"/>
  <c r="P10794" i="3"/>
  <c r="P10795" i="3"/>
  <c r="P10796" i="3"/>
  <c r="P10797" i="3"/>
  <c r="P10798" i="3"/>
  <c r="P10799" i="3"/>
  <c r="P10800" i="3"/>
  <c r="P10801" i="3"/>
  <c r="P10802" i="3"/>
  <c r="P10803" i="3"/>
  <c r="P10804" i="3"/>
  <c r="P10805" i="3"/>
  <c r="P10806" i="3"/>
  <c r="P10807" i="3"/>
  <c r="P10808" i="3"/>
  <c r="P10809" i="3"/>
  <c r="P10810" i="3"/>
  <c r="P10811" i="3"/>
  <c r="P10812" i="3"/>
  <c r="P10813" i="3"/>
  <c r="P10814" i="3"/>
  <c r="P10815" i="3"/>
  <c r="P10816" i="3"/>
  <c r="P10817" i="3"/>
  <c r="P10818" i="3"/>
  <c r="P10819" i="3"/>
  <c r="P10820" i="3"/>
  <c r="P10821" i="3"/>
  <c r="P10822" i="3"/>
  <c r="P10823" i="3"/>
  <c r="P10824" i="3"/>
  <c r="P10825" i="3"/>
  <c r="P10826" i="3"/>
  <c r="P10827" i="3"/>
  <c r="P10828" i="3"/>
  <c r="P10829" i="3"/>
  <c r="P10830" i="3"/>
  <c r="P10831" i="3"/>
  <c r="P10832" i="3"/>
  <c r="P10833" i="3"/>
  <c r="P10834" i="3"/>
  <c r="P10835" i="3"/>
  <c r="P10836" i="3"/>
  <c r="P10837" i="3"/>
  <c r="P10838" i="3"/>
  <c r="P10839" i="3"/>
  <c r="P10840" i="3"/>
  <c r="P10841" i="3"/>
  <c r="P10842" i="3"/>
  <c r="P10843" i="3"/>
  <c r="P10844" i="3"/>
  <c r="P10845" i="3"/>
  <c r="P10846" i="3"/>
  <c r="P10847" i="3"/>
  <c r="P10848" i="3"/>
  <c r="P10849" i="3"/>
  <c r="P10850" i="3"/>
  <c r="P10851" i="3"/>
  <c r="P10852" i="3"/>
  <c r="P10853" i="3"/>
  <c r="P10854" i="3"/>
  <c r="P10855" i="3"/>
  <c r="P10856" i="3"/>
  <c r="P10857" i="3"/>
  <c r="P10858" i="3"/>
  <c r="P10859" i="3"/>
  <c r="P10860" i="3"/>
  <c r="P10861" i="3"/>
  <c r="P10862" i="3"/>
  <c r="P10863" i="3"/>
  <c r="P10864" i="3"/>
  <c r="P10865" i="3"/>
  <c r="P10866" i="3"/>
  <c r="P10867" i="3"/>
  <c r="P10868" i="3"/>
  <c r="P10869" i="3"/>
  <c r="P10870" i="3"/>
  <c r="P10871" i="3"/>
  <c r="P10872" i="3"/>
  <c r="P10873" i="3"/>
  <c r="P10874" i="3"/>
  <c r="P10875" i="3"/>
  <c r="P10876" i="3"/>
  <c r="P10877" i="3"/>
  <c r="P10878" i="3"/>
  <c r="P10879" i="3"/>
  <c r="P10880" i="3"/>
  <c r="P10881" i="3"/>
  <c r="P10882" i="3"/>
  <c r="P10883" i="3"/>
  <c r="P10884" i="3"/>
  <c r="P10885" i="3"/>
  <c r="P10886" i="3"/>
  <c r="P10887" i="3"/>
  <c r="P10888" i="3"/>
  <c r="P10889" i="3"/>
  <c r="P10890" i="3"/>
  <c r="P10891" i="3"/>
  <c r="P10892" i="3"/>
  <c r="P10893" i="3"/>
  <c r="P10894" i="3"/>
  <c r="P10895" i="3"/>
  <c r="P10896" i="3"/>
  <c r="P10897" i="3"/>
  <c r="P10898" i="3"/>
  <c r="P10899" i="3"/>
  <c r="P10900" i="3"/>
  <c r="P10901" i="3"/>
  <c r="P10902" i="3"/>
  <c r="P10903" i="3"/>
  <c r="P10904" i="3"/>
  <c r="P10905" i="3"/>
  <c r="P10906" i="3"/>
  <c r="P10907" i="3"/>
  <c r="P10908" i="3"/>
  <c r="P10909" i="3"/>
  <c r="P10910" i="3"/>
  <c r="P10911" i="3"/>
  <c r="P10912" i="3"/>
  <c r="P10913" i="3"/>
  <c r="P10914" i="3"/>
  <c r="P10915" i="3"/>
  <c r="P10916" i="3"/>
  <c r="P10917" i="3"/>
  <c r="P10918" i="3"/>
  <c r="P10919" i="3"/>
  <c r="P10920" i="3"/>
  <c r="P10921" i="3"/>
  <c r="P10922" i="3"/>
  <c r="P10923" i="3"/>
  <c r="P10924" i="3"/>
  <c r="P10925" i="3"/>
  <c r="P10926" i="3"/>
  <c r="P10927" i="3"/>
  <c r="P10928" i="3"/>
  <c r="P10929" i="3"/>
  <c r="P10930" i="3"/>
  <c r="P10931" i="3"/>
  <c r="P10932" i="3"/>
  <c r="P10933" i="3"/>
  <c r="P10934" i="3"/>
  <c r="P10935" i="3"/>
  <c r="P10936" i="3"/>
  <c r="P10937" i="3"/>
  <c r="P10938" i="3"/>
  <c r="P10939" i="3"/>
  <c r="P10940" i="3"/>
  <c r="P10941" i="3"/>
  <c r="P10942" i="3"/>
  <c r="P10943" i="3"/>
  <c r="P10944" i="3"/>
  <c r="P10945" i="3"/>
  <c r="P10946" i="3"/>
  <c r="P10947" i="3"/>
  <c r="P10948" i="3"/>
  <c r="P10949" i="3"/>
  <c r="P10950" i="3"/>
  <c r="P10951" i="3"/>
  <c r="P10952" i="3"/>
  <c r="P10953" i="3"/>
  <c r="P10954" i="3"/>
  <c r="P10955" i="3"/>
  <c r="P10956" i="3"/>
  <c r="P10957" i="3"/>
  <c r="P10958" i="3"/>
  <c r="P10959" i="3"/>
  <c r="P10960" i="3"/>
  <c r="P10961" i="3"/>
  <c r="P10962" i="3"/>
  <c r="P10963" i="3"/>
  <c r="P10964" i="3"/>
  <c r="P10965" i="3"/>
  <c r="P10966" i="3"/>
  <c r="P10967" i="3"/>
  <c r="P10968" i="3"/>
  <c r="P10969" i="3"/>
  <c r="P10970" i="3"/>
  <c r="P10971" i="3"/>
  <c r="P10972" i="3"/>
  <c r="P10973" i="3"/>
  <c r="P10974" i="3"/>
  <c r="P10975" i="3"/>
  <c r="P10976" i="3"/>
  <c r="P10977" i="3"/>
  <c r="P10978" i="3"/>
  <c r="P10979" i="3"/>
  <c r="P10980" i="3"/>
  <c r="P10981" i="3"/>
  <c r="P10982" i="3"/>
  <c r="P10983" i="3"/>
  <c r="P10984" i="3"/>
  <c r="P10985" i="3"/>
  <c r="P10986" i="3"/>
  <c r="P10987" i="3"/>
  <c r="P10988" i="3"/>
  <c r="P10989" i="3"/>
  <c r="P10990" i="3"/>
  <c r="P10991" i="3"/>
  <c r="P10992" i="3"/>
  <c r="P10993" i="3"/>
  <c r="P10994" i="3"/>
  <c r="P10995" i="3"/>
  <c r="P10996" i="3"/>
  <c r="P10997" i="3"/>
  <c r="P10998" i="3"/>
  <c r="P10999" i="3"/>
  <c r="P11000" i="3"/>
  <c r="P11001" i="3"/>
  <c r="P11002" i="3"/>
  <c r="P11003" i="3"/>
  <c r="P11004" i="3"/>
  <c r="P11005" i="3"/>
  <c r="P11006" i="3"/>
  <c r="P11007" i="3"/>
  <c r="P11008" i="3"/>
  <c r="P11009" i="3"/>
  <c r="P11010" i="3"/>
  <c r="P11011" i="3"/>
  <c r="P11012" i="3"/>
  <c r="P11013" i="3"/>
  <c r="P11014" i="3"/>
  <c r="P11015" i="3"/>
  <c r="P11016" i="3"/>
  <c r="P11017" i="3"/>
  <c r="P11018" i="3"/>
  <c r="P11019" i="3"/>
  <c r="P11020" i="3"/>
  <c r="P11021" i="3"/>
  <c r="P11022" i="3"/>
  <c r="P11023" i="3"/>
  <c r="P11024" i="3"/>
  <c r="P11025" i="3"/>
  <c r="P11026" i="3"/>
  <c r="P11027" i="3"/>
  <c r="P11028" i="3"/>
  <c r="P11029" i="3"/>
  <c r="P11030" i="3"/>
  <c r="P11031" i="3"/>
  <c r="P11032" i="3"/>
  <c r="P11033" i="3"/>
  <c r="P11034" i="3"/>
  <c r="P11035" i="3"/>
  <c r="P11036" i="3"/>
  <c r="P11037" i="3"/>
  <c r="P11038" i="3"/>
  <c r="P11039" i="3"/>
  <c r="P11040" i="3"/>
  <c r="P11041" i="3"/>
  <c r="P11042" i="3"/>
  <c r="P11043" i="3"/>
  <c r="P11044" i="3"/>
  <c r="P11045" i="3"/>
  <c r="P11046" i="3"/>
  <c r="P11047" i="3"/>
  <c r="P11048" i="3"/>
  <c r="P11049" i="3"/>
  <c r="P11050" i="3"/>
  <c r="P11051" i="3"/>
  <c r="P11052" i="3"/>
  <c r="P11053" i="3"/>
  <c r="P11054" i="3"/>
  <c r="P11055" i="3"/>
  <c r="P11056" i="3"/>
  <c r="P11057" i="3"/>
  <c r="P11058" i="3"/>
  <c r="P11059" i="3"/>
  <c r="P11060" i="3"/>
  <c r="P11061" i="3"/>
  <c r="P11062" i="3"/>
  <c r="P11063" i="3"/>
  <c r="P11064" i="3"/>
  <c r="P11065" i="3"/>
  <c r="P11066" i="3"/>
  <c r="P11067" i="3"/>
  <c r="P11068" i="3"/>
  <c r="P11069" i="3"/>
  <c r="P11070" i="3"/>
  <c r="P11071" i="3"/>
  <c r="P11072" i="3"/>
  <c r="P11073" i="3"/>
  <c r="P11074" i="3"/>
  <c r="P11075" i="3"/>
  <c r="P11076" i="3"/>
  <c r="P11077" i="3"/>
  <c r="P11078" i="3"/>
  <c r="P11079" i="3"/>
  <c r="P11080" i="3"/>
  <c r="P11081" i="3"/>
  <c r="P11082" i="3"/>
  <c r="P11083" i="3"/>
  <c r="P11084" i="3"/>
  <c r="P11085" i="3"/>
  <c r="P11086" i="3"/>
  <c r="P11087" i="3"/>
  <c r="P11088" i="3"/>
  <c r="P11089" i="3"/>
  <c r="P11090" i="3"/>
  <c r="P11091" i="3"/>
  <c r="P11092" i="3"/>
  <c r="P11093" i="3"/>
  <c r="P11094" i="3"/>
  <c r="P11095" i="3"/>
  <c r="P11096" i="3"/>
  <c r="P11097" i="3"/>
  <c r="P11098" i="3"/>
  <c r="P11099" i="3"/>
  <c r="P11100" i="3"/>
  <c r="P11101" i="3"/>
  <c r="P11102" i="3"/>
  <c r="P11103" i="3"/>
  <c r="P11104" i="3"/>
  <c r="P11105" i="3"/>
  <c r="P11106" i="3"/>
  <c r="P11107" i="3"/>
  <c r="P11108" i="3"/>
  <c r="P11109" i="3"/>
  <c r="P11110" i="3"/>
  <c r="P11111" i="3"/>
  <c r="P11112" i="3"/>
  <c r="P11113" i="3"/>
  <c r="P11114" i="3"/>
  <c r="P11115" i="3"/>
  <c r="P11116" i="3"/>
  <c r="P11117" i="3"/>
  <c r="P11118" i="3"/>
  <c r="P11119" i="3"/>
  <c r="P11120" i="3"/>
  <c r="P11121" i="3"/>
  <c r="P11122" i="3"/>
  <c r="P11123" i="3"/>
  <c r="P11124" i="3"/>
  <c r="P11125" i="3"/>
  <c r="P11126" i="3"/>
  <c r="P11127" i="3"/>
  <c r="P11128" i="3"/>
  <c r="P11129" i="3"/>
  <c r="P11130" i="3"/>
  <c r="P11131" i="3"/>
  <c r="P11132" i="3"/>
  <c r="P11133" i="3"/>
  <c r="P11134" i="3"/>
  <c r="P11135" i="3"/>
  <c r="P11136" i="3"/>
  <c r="P11137" i="3"/>
  <c r="P11138" i="3"/>
  <c r="P11139" i="3"/>
  <c r="P11140" i="3"/>
  <c r="P11141" i="3"/>
  <c r="P11142" i="3"/>
  <c r="P11143" i="3"/>
  <c r="P11144" i="3"/>
  <c r="P11145" i="3"/>
  <c r="P11146" i="3"/>
  <c r="P11147" i="3"/>
  <c r="P11148" i="3"/>
  <c r="P11149" i="3"/>
  <c r="P11150" i="3"/>
  <c r="P11151" i="3"/>
  <c r="P11152" i="3"/>
  <c r="P11153" i="3"/>
  <c r="P11154" i="3"/>
  <c r="P11155" i="3"/>
  <c r="P11156" i="3"/>
  <c r="P11157" i="3"/>
  <c r="P11158" i="3"/>
  <c r="P11159" i="3"/>
  <c r="P11160" i="3"/>
  <c r="P11161" i="3"/>
  <c r="P11162" i="3"/>
  <c r="P11163" i="3"/>
  <c r="P11164" i="3"/>
  <c r="P11165" i="3"/>
  <c r="P11166" i="3"/>
  <c r="P11167" i="3"/>
  <c r="P11168" i="3"/>
  <c r="P11169" i="3"/>
  <c r="P11170" i="3"/>
  <c r="P11171" i="3"/>
  <c r="P11172" i="3"/>
  <c r="P11173" i="3"/>
  <c r="P11174" i="3"/>
  <c r="P11175" i="3"/>
  <c r="P11176" i="3"/>
  <c r="P11177" i="3"/>
  <c r="P11178" i="3"/>
  <c r="P11179" i="3"/>
  <c r="P11180" i="3"/>
  <c r="P11181" i="3"/>
  <c r="P11182" i="3"/>
  <c r="P11183" i="3"/>
  <c r="P11184" i="3"/>
  <c r="P11185" i="3"/>
  <c r="P11186" i="3"/>
  <c r="P11187" i="3"/>
  <c r="P11188" i="3"/>
  <c r="P11189" i="3"/>
  <c r="P11190" i="3"/>
  <c r="P11191" i="3"/>
  <c r="P11192" i="3"/>
  <c r="P11193" i="3"/>
  <c r="P11194" i="3"/>
  <c r="P11195" i="3"/>
  <c r="P11196" i="3"/>
  <c r="P11197" i="3"/>
  <c r="P11198" i="3"/>
  <c r="P11199" i="3"/>
  <c r="P11200" i="3"/>
  <c r="P11201" i="3"/>
  <c r="P11202" i="3"/>
  <c r="P11203" i="3"/>
  <c r="P11204" i="3"/>
  <c r="P11205" i="3"/>
  <c r="P11206" i="3"/>
  <c r="P11207" i="3"/>
  <c r="P11208" i="3"/>
  <c r="P11209" i="3"/>
  <c r="P11210" i="3"/>
  <c r="P11211" i="3"/>
  <c r="P11212" i="3"/>
  <c r="P11213" i="3"/>
  <c r="P11214" i="3"/>
  <c r="P11215" i="3"/>
  <c r="P11216" i="3"/>
  <c r="P11217" i="3"/>
  <c r="P11218" i="3"/>
  <c r="P11219" i="3"/>
  <c r="P11220" i="3"/>
  <c r="P11221" i="3"/>
  <c r="P11222" i="3"/>
  <c r="P11223" i="3"/>
  <c r="P11224" i="3"/>
  <c r="P11225" i="3"/>
  <c r="P11226" i="3"/>
  <c r="P11227" i="3"/>
  <c r="P11228" i="3"/>
  <c r="P11229" i="3"/>
  <c r="P11230" i="3"/>
  <c r="P11231" i="3"/>
  <c r="P11232" i="3"/>
  <c r="P11233" i="3"/>
  <c r="P11234" i="3"/>
  <c r="P11235" i="3"/>
  <c r="P11236" i="3"/>
  <c r="P11237" i="3"/>
  <c r="P11238" i="3"/>
  <c r="P11239" i="3"/>
  <c r="P11240" i="3"/>
  <c r="P11241" i="3"/>
  <c r="P11242" i="3"/>
  <c r="P11243" i="3"/>
  <c r="P11244" i="3"/>
  <c r="P11245" i="3"/>
  <c r="P11246" i="3"/>
  <c r="P11247" i="3"/>
  <c r="P11248" i="3"/>
  <c r="P11249" i="3"/>
  <c r="P11250" i="3"/>
  <c r="P11251" i="3"/>
  <c r="P11252" i="3"/>
  <c r="P11253" i="3"/>
  <c r="P11254" i="3"/>
  <c r="P11255" i="3"/>
  <c r="P11256" i="3"/>
  <c r="P11257" i="3"/>
  <c r="P11258" i="3"/>
  <c r="P11259" i="3"/>
  <c r="P11260" i="3"/>
  <c r="P11261" i="3"/>
  <c r="P11262" i="3"/>
  <c r="P11263" i="3"/>
  <c r="P11264" i="3"/>
  <c r="P11265" i="3"/>
  <c r="P11266" i="3"/>
  <c r="P11267" i="3"/>
  <c r="P11268" i="3"/>
  <c r="P11269" i="3"/>
  <c r="P11270" i="3"/>
  <c r="P11271" i="3"/>
  <c r="P11272" i="3"/>
  <c r="P11273" i="3"/>
  <c r="P11274" i="3"/>
  <c r="P11275" i="3"/>
  <c r="P11276" i="3"/>
  <c r="P11277" i="3"/>
  <c r="P11278" i="3"/>
  <c r="P11279" i="3"/>
  <c r="P11280" i="3"/>
  <c r="P11281" i="3"/>
  <c r="P11282" i="3"/>
  <c r="P11283" i="3"/>
  <c r="P11284" i="3"/>
  <c r="P11285" i="3"/>
  <c r="P11286" i="3"/>
  <c r="P11287" i="3"/>
  <c r="P11288" i="3"/>
  <c r="P11289" i="3"/>
  <c r="P11290" i="3"/>
  <c r="P11291" i="3"/>
  <c r="P11292" i="3"/>
  <c r="P11293" i="3"/>
  <c r="P11294" i="3"/>
  <c r="P11295" i="3"/>
  <c r="P11296" i="3"/>
  <c r="P11297" i="3"/>
  <c r="P11298" i="3"/>
  <c r="P11299" i="3"/>
  <c r="P11300" i="3"/>
  <c r="P11301" i="3"/>
  <c r="P11302" i="3"/>
  <c r="P11303" i="3"/>
  <c r="P11304" i="3"/>
  <c r="P11305" i="3"/>
  <c r="P11306" i="3"/>
  <c r="P11307" i="3"/>
  <c r="P11308" i="3"/>
  <c r="P11309" i="3"/>
  <c r="P11310" i="3"/>
  <c r="P11311" i="3"/>
  <c r="P11312" i="3"/>
  <c r="P11313" i="3"/>
  <c r="P11314" i="3"/>
  <c r="P11315" i="3"/>
  <c r="P11316" i="3"/>
  <c r="P11317" i="3"/>
  <c r="P11318" i="3"/>
  <c r="P11319" i="3"/>
  <c r="P11320" i="3"/>
  <c r="P11321" i="3"/>
  <c r="P11322" i="3"/>
  <c r="P11323" i="3"/>
  <c r="P11324" i="3"/>
  <c r="P11325" i="3"/>
  <c r="P11326" i="3"/>
  <c r="P11327" i="3"/>
  <c r="P11328" i="3"/>
  <c r="P11329" i="3"/>
  <c r="P11330" i="3"/>
  <c r="P11331" i="3"/>
  <c r="P11332" i="3"/>
  <c r="P11333" i="3"/>
  <c r="P11334" i="3"/>
  <c r="P11335" i="3"/>
  <c r="P11336" i="3"/>
  <c r="P11337" i="3"/>
  <c r="P11338" i="3"/>
  <c r="P11339" i="3"/>
  <c r="P11340" i="3"/>
  <c r="P11341" i="3"/>
  <c r="P11342" i="3"/>
  <c r="P11343" i="3"/>
  <c r="P11344" i="3"/>
  <c r="P11345" i="3"/>
  <c r="P11346" i="3"/>
  <c r="P11347" i="3"/>
  <c r="P11348" i="3"/>
  <c r="P11349" i="3"/>
  <c r="P11350" i="3"/>
  <c r="P11351" i="3"/>
  <c r="P11352" i="3"/>
  <c r="P11353" i="3"/>
  <c r="P11354" i="3"/>
  <c r="P11355" i="3"/>
  <c r="P11356" i="3"/>
  <c r="P11357" i="3"/>
  <c r="P11358" i="3"/>
  <c r="P11359" i="3"/>
  <c r="P11360" i="3"/>
  <c r="P11361" i="3"/>
  <c r="P11362" i="3"/>
  <c r="P11363" i="3"/>
  <c r="P11364" i="3"/>
  <c r="P11365" i="3"/>
  <c r="P11366" i="3"/>
  <c r="P11367" i="3"/>
  <c r="P11368" i="3"/>
  <c r="P11369" i="3"/>
  <c r="P11370" i="3"/>
  <c r="P11371" i="3"/>
  <c r="P11372" i="3"/>
  <c r="P11373" i="3"/>
  <c r="P11374" i="3"/>
  <c r="P11375" i="3"/>
  <c r="P11376" i="3"/>
  <c r="P11377" i="3"/>
  <c r="P11378" i="3"/>
  <c r="P11379" i="3"/>
  <c r="P11380" i="3"/>
  <c r="P11381" i="3"/>
  <c r="P11382" i="3"/>
  <c r="P11383" i="3"/>
  <c r="P11384" i="3"/>
  <c r="P11385" i="3"/>
  <c r="P11386" i="3"/>
  <c r="P11387" i="3"/>
  <c r="P11388" i="3"/>
  <c r="P11389" i="3"/>
  <c r="P11390" i="3"/>
  <c r="P11391" i="3"/>
  <c r="P11392" i="3"/>
  <c r="P11393" i="3"/>
  <c r="P11394" i="3"/>
  <c r="P11395" i="3"/>
  <c r="P11396" i="3"/>
  <c r="P11397" i="3"/>
  <c r="P11398" i="3"/>
  <c r="P11399" i="3"/>
  <c r="P11400" i="3"/>
  <c r="P11401" i="3"/>
  <c r="P11402" i="3"/>
  <c r="P11403" i="3"/>
  <c r="P11404" i="3"/>
  <c r="P11405" i="3"/>
  <c r="P11406" i="3"/>
  <c r="P11407" i="3"/>
  <c r="P11408" i="3"/>
  <c r="P11409" i="3"/>
  <c r="P11410" i="3"/>
  <c r="P11411" i="3"/>
  <c r="P11412" i="3"/>
  <c r="P11413" i="3"/>
  <c r="P11414" i="3"/>
  <c r="P11415" i="3"/>
  <c r="P11416" i="3"/>
  <c r="P11417" i="3"/>
  <c r="P11418" i="3"/>
  <c r="P11419" i="3"/>
  <c r="P11420" i="3"/>
  <c r="P11421" i="3"/>
  <c r="P11422" i="3"/>
  <c r="P11423" i="3"/>
  <c r="P11424" i="3"/>
  <c r="P11425" i="3"/>
  <c r="P11426" i="3"/>
  <c r="P11427" i="3"/>
  <c r="P11428" i="3"/>
  <c r="P11429" i="3"/>
  <c r="P11430" i="3"/>
  <c r="P11431" i="3"/>
  <c r="P11432" i="3"/>
  <c r="P11433" i="3"/>
  <c r="P11434" i="3"/>
  <c r="P11435" i="3"/>
  <c r="P11436" i="3"/>
  <c r="P11437" i="3"/>
  <c r="P11438" i="3"/>
  <c r="P11439" i="3"/>
  <c r="P11440" i="3"/>
  <c r="P11441" i="3"/>
  <c r="P11442" i="3"/>
  <c r="P11443" i="3"/>
  <c r="P11444" i="3"/>
  <c r="P11445" i="3"/>
  <c r="P11446" i="3"/>
  <c r="P11447" i="3"/>
  <c r="P11448" i="3"/>
  <c r="P11449" i="3"/>
  <c r="P11450" i="3"/>
  <c r="P11451" i="3"/>
  <c r="P11452" i="3"/>
  <c r="P11453" i="3"/>
  <c r="P11454" i="3"/>
  <c r="P11455" i="3"/>
  <c r="P11456" i="3"/>
  <c r="P11457" i="3"/>
  <c r="P11458" i="3"/>
  <c r="P11459" i="3"/>
  <c r="P11460" i="3"/>
  <c r="P11461" i="3"/>
  <c r="P11462" i="3"/>
  <c r="P11463" i="3"/>
  <c r="P11464" i="3"/>
  <c r="P11465" i="3"/>
  <c r="P11466" i="3"/>
  <c r="P11467" i="3"/>
  <c r="P11468" i="3"/>
  <c r="P11469" i="3"/>
  <c r="P11470" i="3"/>
  <c r="P11471" i="3"/>
  <c r="P11472" i="3"/>
  <c r="P11473" i="3"/>
  <c r="P11474" i="3"/>
  <c r="P11475" i="3"/>
  <c r="P11476" i="3"/>
  <c r="P11477" i="3"/>
  <c r="P11478" i="3"/>
  <c r="P11479" i="3"/>
  <c r="P11480" i="3"/>
  <c r="P11481" i="3"/>
  <c r="P11482" i="3"/>
  <c r="P11483" i="3"/>
  <c r="P11484" i="3"/>
  <c r="P11485" i="3"/>
  <c r="P11486" i="3"/>
  <c r="P11487" i="3"/>
  <c r="P11488" i="3"/>
  <c r="P11489" i="3"/>
  <c r="P11490" i="3"/>
  <c r="P11491" i="3"/>
  <c r="P11492" i="3"/>
  <c r="P11493" i="3"/>
  <c r="P11494" i="3"/>
  <c r="P11495" i="3"/>
  <c r="P11496" i="3"/>
  <c r="P11497" i="3"/>
  <c r="P11498" i="3"/>
  <c r="P11499" i="3"/>
  <c r="P11500" i="3"/>
  <c r="P11501" i="3"/>
  <c r="P11502" i="3"/>
  <c r="P11503" i="3"/>
  <c r="P11504" i="3"/>
  <c r="P11505" i="3"/>
  <c r="P11506" i="3"/>
  <c r="P11507" i="3"/>
  <c r="P11508" i="3"/>
  <c r="P11509" i="3"/>
  <c r="P11510" i="3"/>
  <c r="P11511" i="3"/>
  <c r="P11512" i="3"/>
  <c r="P11513" i="3"/>
  <c r="P11514" i="3"/>
  <c r="P11515" i="3"/>
  <c r="P11516" i="3"/>
  <c r="P11517" i="3"/>
  <c r="P11518" i="3"/>
  <c r="P11519" i="3"/>
  <c r="P11520" i="3"/>
  <c r="P11521" i="3"/>
  <c r="P11522" i="3"/>
  <c r="P11523" i="3"/>
  <c r="P11524" i="3"/>
  <c r="P11525" i="3"/>
  <c r="P11526" i="3"/>
  <c r="P11527" i="3"/>
  <c r="P11528" i="3"/>
  <c r="P11529" i="3"/>
  <c r="P11530" i="3"/>
  <c r="P11531" i="3"/>
  <c r="P11532" i="3"/>
  <c r="P11533" i="3"/>
  <c r="P11534" i="3"/>
  <c r="P11535" i="3"/>
  <c r="P11536" i="3"/>
  <c r="P11537" i="3"/>
  <c r="P11538" i="3"/>
  <c r="P11539" i="3"/>
  <c r="P11540" i="3"/>
  <c r="P11541" i="3"/>
  <c r="P11542" i="3"/>
  <c r="P11543" i="3"/>
  <c r="P11544" i="3"/>
  <c r="P11545" i="3"/>
  <c r="P11546" i="3"/>
  <c r="P11547" i="3"/>
  <c r="P11548" i="3"/>
  <c r="P11549" i="3"/>
  <c r="P11550" i="3"/>
  <c r="P11551" i="3"/>
  <c r="P11552" i="3"/>
  <c r="P11553" i="3"/>
  <c r="P11554" i="3"/>
  <c r="P11555" i="3"/>
  <c r="P11556" i="3"/>
  <c r="P11557" i="3"/>
  <c r="P11558" i="3"/>
  <c r="P11559" i="3"/>
  <c r="P11560" i="3"/>
  <c r="P11561" i="3"/>
  <c r="P11562" i="3"/>
  <c r="P11563" i="3"/>
  <c r="P11564" i="3"/>
  <c r="P11565" i="3"/>
  <c r="P11566" i="3"/>
  <c r="P11567" i="3"/>
  <c r="P11568" i="3"/>
  <c r="P11569" i="3"/>
  <c r="P11570" i="3"/>
  <c r="P11571" i="3"/>
  <c r="P11572" i="3"/>
  <c r="P11573" i="3"/>
  <c r="P11574" i="3"/>
  <c r="P11575" i="3"/>
  <c r="P11576" i="3"/>
  <c r="P11577" i="3"/>
  <c r="P11578" i="3"/>
  <c r="P11579" i="3"/>
  <c r="P11580" i="3"/>
  <c r="P11581" i="3"/>
  <c r="P11582" i="3"/>
  <c r="P11583" i="3"/>
  <c r="P11584" i="3"/>
  <c r="P11585" i="3"/>
  <c r="P11586" i="3"/>
  <c r="P11587" i="3"/>
  <c r="P11588" i="3"/>
  <c r="P11589" i="3"/>
  <c r="P11590" i="3"/>
  <c r="P11591" i="3"/>
  <c r="P11592" i="3"/>
  <c r="P11593" i="3"/>
  <c r="P11594" i="3"/>
  <c r="P11595" i="3"/>
  <c r="P11596" i="3"/>
  <c r="P11597" i="3"/>
  <c r="P11598" i="3"/>
  <c r="P11599" i="3"/>
  <c r="P11600" i="3"/>
  <c r="P11601" i="3"/>
  <c r="P11602" i="3"/>
  <c r="P11603" i="3"/>
  <c r="P11604" i="3"/>
  <c r="P11605" i="3"/>
  <c r="P11606" i="3"/>
  <c r="P11607" i="3"/>
  <c r="P11608" i="3"/>
  <c r="P11609" i="3"/>
  <c r="P11610" i="3"/>
  <c r="P11611" i="3"/>
  <c r="P11612" i="3"/>
  <c r="P11613" i="3"/>
  <c r="P11614" i="3"/>
  <c r="P11615" i="3"/>
  <c r="P11616" i="3"/>
  <c r="P11617" i="3"/>
  <c r="P11618" i="3"/>
  <c r="P11619" i="3"/>
  <c r="P11620" i="3"/>
  <c r="P11621" i="3"/>
  <c r="P11622" i="3"/>
  <c r="P11623" i="3"/>
  <c r="P11624" i="3"/>
  <c r="P11625" i="3"/>
  <c r="P11626" i="3"/>
  <c r="P11627" i="3"/>
  <c r="P11628" i="3"/>
  <c r="P11629" i="3"/>
  <c r="P11630" i="3"/>
  <c r="P11631" i="3"/>
  <c r="P11632" i="3"/>
  <c r="P11633" i="3"/>
  <c r="P11634" i="3"/>
  <c r="P11635" i="3"/>
  <c r="P11636" i="3"/>
  <c r="P11637" i="3"/>
  <c r="P11638" i="3"/>
  <c r="P11639" i="3"/>
  <c r="P11640" i="3"/>
  <c r="P11641" i="3"/>
  <c r="P11642" i="3"/>
  <c r="P11643" i="3"/>
  <c r="P11644" i="3"/>
  <c r="P11645" i="3"/>
  <c r="P11646" i="3"/>
  <c r="P11647" i="3"/>
  <c r="P11648" i="3"/>
  <c r="P11649" i="3"/>
  <c r="P11650" i="3"/>
  <c r="P11651" i="3"/>
  <c r="P11652" i="3"/>
  <c r="P11653" i="3"/>
  <c r="P11654" i="3"/>
  <c r="P11655" i="3"/>
  <c r="P11656" i="3"/>
  <c r="P11657" i="3"/>
  <c r="P11658" i="3"/>
  <c r="P11659" i="3"/>
  <c r="P11660" i="3"/>
  <c r="P11661" i="3"/>
  <c r="P11662" i="3"/>
  <c r="P11663" i="3"/>
  <c r="P11664" i="3"/>
  <c r="P11665" i="3"/>
  <c r="P11666" i="3"/>
  <c r="P11667" i="3"/>
  <c r="P11668" i="3"/>
  <c r="P11669" i="3"/>
  <c r="P11670" i="3"/>
  <c r="P11671" i="3"/>
  <c r="P11672" i="3"/>
  <c r="P11673" i="3"/>
  <c r="P11674" i="3"/>
  <c r="P11675" i="3"/>
  <c r="P11676" i="3"/>
  <c r="P11677" i="3"/>
  <c r="P11678" i="3"/>
  <c r="P11679" i="3"/>
  <c r="P11680" i="3"/>
  <c r="P11681" i="3"/>
  <c r="P11682" i="3"/>
  <c r="P11683" i="3"/>
  <c r="P11684" i="3"/>
  <c r="P11685" i="3"/>
  <c r="P11686" i="3"/>
  <c r="P11687" i="3"/>
  <c r="P11688" i="3"/>
  <c r="P11689" i="3"/>
  <c r="P11690" i="3"/>
  <c r="P11691" i="3"/>
  <c r="P11692" i="3"/>
  <c r="P11693" i="3"/>
  <c r="P11694" i="3"/>
  <c r="P11695" i="3"/>
  <c r="P11696" i="3"/>
  <c r="P11697" i="3"/>
  <c r="P11698" i="3"/>
  <c r="P11699" i="3"/>
  <c r="P11700" i="3"/>
  <c r="P11701" i="3"/>
  <c r="P11702" i="3"/>
  <c r="P11703" i="3"/>
  <c r="P11704" i="3"/>
  <c r="P11705" i="3"/>
  <c r="P11706" i="3"/>
  <c r="P11707" i="3"/>
  <c r="P11708" i="3"/>
  <c r="P11709" i="3"/>
  <c r="P11710" i="3"/>
  <c r="P11711" i="3"/>
  <c r="P11712" i="3"/>
  <c r="P11713" i="3"/>
  <c r="P11714" i="3"/>
  <c r="P11715" i="3"/>
  <c r="P11716" i="3"/>
  <c r="P11717" i="3"/>
  <c r="P11718" i="3"/>
  <c r="P11719" i="3"/>
  <c r="P11720" i="3"/>
  <c r="P11721" i="3"/>
  <c r="P11722" i="3"/>
  <c r="P11723" i="3"/>
  <c r="P11724" i="3"/>
  <c r="P11725" i="3"/>
  <c r="P11726" i="3"/>
  <c r="P11727" i="3"/>
  <c r="P11728" i="3"/>
  <c r="P11729" i="3"/>
  <c r="P11730" i="3"/>
  <c r="P11731" i="3"/>
  <c r="P11732" i="3"/>
  <c r="P11733" i="3"/>
  <c r="P11734" i="3"/>
  <c r="P11735" i="3"/>
  <c r="P11736" i="3"/>
  <c r="P11737" i="3"/>
  <c r="P11738" i="3"/>
  <c r="P11739" i="3"/>
  <c r="P11740" i="3"/>
  <c r="P11741" i="3"/>
  <c r="P11742" i="3"/>
  <c r="P11743" i="3"/>
  <c r="P11744" i="3"/>
  <c r="P11745" i="3"/>
  <c r="P11746" i="3"/>
  <c r="P11747" i="3"/>
  <c r="P11748" i="3"/>
  <c r="P11749" i="3"/>
  <c r="P11750" i="3"/>
  <c r="P11751" i="3"/>
  <c r="P11752" i="3"/>
  <c r="P11753" i="3"/>
  <c r="P11754" i="3"/>
  <c r="P11755" i="3"/>
  <c r="P11756" i="3"/>
  <c r="P11757" i="3"/>
  <c r="P11758" i="3"/>
  <c r="P11759" i="3"/>
  <c r="P11760" i="3"/>
  <c r="P11761" i="3"/>
  <c r="P11762" i="3"/>
  <c r="P11763" i="3"/>
  <c r="P11764" i="3"/>
  <c r="P11765" i="3"/>
  <c r="P11766" i="3"/>
  <c r="P11767" i="3"/>
  <c r="P11768" i="3"/>
  <c r="P11769" i="3"/>
  <c r="P11770" i="3"/>
  <c r="P11771" i="3"/>
  <c r="P11772" i="3"/>
  <c r="P11773" i="3"/>
  <c r="P11774" i="3"/>
  <c r="P11775" i="3"/>
  <c r="P11776" i="3"/>
  <c r="P11777" i="3"/>
  <c r="P11778" i="3"/>
  <c r="P11779" i="3"/>
  <c r="P11780" i="3"/>
  <c r="P11781" i="3"/>
  <c r="P11782" i="3"/>
  <c r="P11783" i="3"/>
  <c r="P11784" i="3"/>
  <c r="P11785" i="3"/>
  <c r="P11786" i="3"/>
  <c r="P11787" i="3"/>
  <c r="P11788" i="3"/>
  <c r="P11789" i="3"/>
  <c r="P11790" i="3"/>
  <c r="P11791" i="3"/>
  <c r="P11792" i="3"/>
  <c r="P11793" i="3"/>
  <c r="P11794" i="3"/>
  <c r="P11795" i="3"/>
  <c r="P11796" i="3"/>
  <c r="P11797" i="3"/>
  <c r="P11798" i="3"/>
  <c r="P11799" i="3"/>
  <c r="P11800" i="3"/>
  <c r="P11801" i="3"/>
  <c r="P11802" i="3"/>
  <c r="P11803" i="3"/>
  <c r="P11804" i="3"/>
  <c r="P11805" i="3"/>
  <c r="P11806" i="3"/>
  <c r="P11807" i="3"/>
  <c r="P11808" i="3"/>
  <c r="P11809" i="3"/>
  <c r="P11810" i="3"/>
  <c r="P11811" i="3"/>
  <c r="P11812" i="3"/>
  <c r="P11813" i="3"/>
  <c r="P11814" i="3"/>
  <c r="P11815" i="3"/>
  <c r="P11816" i="3"/>
  <c r="P11817" i="3"/>
  <c r="P11818" i="3"/>
  <c r="P11819" i="3"/>
  <c r="P11820" i="3"/>
  <c r="P11821" i="3"/>
  <c r="P11822" i="3"/>
  <c r="P11823" i="3"/>
  <c r="P11824" i="3"/>
  <c r="P11825" i="3"/>
  <c r="P11826" i="3"/>
  <c r="P11827" i="3"/>
  <c r="P11828" i="3"/>
  <c r="P11829" i="3"/>
  <c r="P11830" i="3"/>
  <c r="P11831" i="3"/>
  <c r="P11832" i="3"/>
  <c r="P11833" i="3"/>
  <c r="P11834" i="3"/>
  <c r="P11835" i="3"/>
  <c r="P11836" i="3"/>
  <c r="P11837" i="3"/>
  <c r="P11838" i="3"/>
  <c r="P11839" i="3"/>
  <c r="P11840" i="3"/>
  <c r="P11841" i="3"/>
  <c r="P11842" i="3"/>
  <c r="P11843" i="3"/>
  <c r="P11844" i="3"/>
  <c r="P11845" i="3"/>
  <c r="P11846" i="3"/>
  <c r="P11847" i="3"/>
  <c r="P11848" i="3"/>
  <c r="P11849" i="3"/>
  <c r="P11850" i="3"/>
  <c r="P11851" i="3"/>
  <c r="P11852" i="3"/>
  <c r="P11853" i="3"/>
  <c r="P11854" i="3"/>
  <c r="P11855" i="3"/>
  <c r="P11856" i="3"/>
  <c r="P11857" i="3"/>
  <c r="P11858" i="3"/>
  <c r="P11859" i="3"/>
  <c r="P11860" i="3"/>
  <c r="P11861" i="3"/>
  <c r="P11862" i="3"/>
  <c r="P11863" i="3"/>
  <c r="P11864" i="3"/>
  <c r="P11865" i="3"/>
  <c r="P11866" i="3"/>
  <c r="P11867" i="3"/>
  <c r="P11868" i="3"/>
  <c r="P11869" i="3"/>
  <c r="P11870" i="3"/>
  <c r="P11871" i="3"/>
  <c r="P11872" i="3"/>
  <c r="P11873" i="3"/>
  <c r="P11874" i="3"/>
  <c r="P11875" i="3"/>
  <c r="P11876" i="3"/>
  <c r="P11877" i="3"/>
  <c r="P11878" i="3"/>
  <c r="P11879" i="3"/>
  <c r="P11880" i="3"/>
  <c r="P11881" i="3"/>
  <c r="P11882" i="3"/>
  <c r="P11883" i="3"/>
  <c r="P11884" i="3"/>
  <c r="P11885" i="3"/>
  <c r="P11886" i="3"/>
  <c r="P11887" i="3"/>
  <c r="P11888" i="3"/>
  <c r="P11889" i="3"/>
  <c r="P11890" i="3"/>
  <c r="P11891" i="3"/>
  <c r="P11892" i="3"/>
  <c r="P11893" i="3"/>
  <c r="P11894" i="3"/>
  <c r="P11895" i="3"/>
  <c r="P11896" i="3"/>
  <c r="P11897" i="3"/>
  <c r="P11898" i="3"/>
  <c r="P11899" i="3"/>
  <c r="P11900" i="3"/>
  <c r="P11901" i="3"/>
  <c r="P11902" i="3"/>
  <c r="P11903" i="3"/>
  <c r="P11904" i="3"/>
  <c r="P11905" i="3"/>
  <c r="P11906" i="3"/>
  <c r="P11907" i="3"/>
  <c r="P11908" i="3"/>
  <c r="P11909" i="3"/>
  <c r="P11910" i="3"/>
  <c r="P11911" i="3"/>
  <c r="P11912" i="3"/>
  <c r="P11913" i="3"/>
  <c r="P11914" i="3"/>
  <c r="P11915" i="3"/>
  <c r="P11916" i="3"/>
  <c r="P11917" i="3"/>
  <c r="P11918" i="3"/>
  <c r="P11919" i="3"/>
  <c r="P11920" i="3"/>
  <c r="P11921" i="3"/>
  <c r="P11922" i="3"/>
  <c r="P11923" i="3"/>
  <c r="P11924" i="3"/>
  <c r="P11925" i="3"/>
  <c r="P11926" i="3"/>
  <c r="P11927" i="3"/>
  <c r="P11928" i="3"/>
  <c r="P11929" i="3"/>
  <c r="P11930" i="3"/>
  <c r="P11931" i="3"/>
  <c r="P11932" i="3"/>
  <c r="P11933" i="3"/>
  <c r="P11934" i="3"/>
  <c r="P11935" i="3"/>
  <c r="P11936" i="3"/>
  <c r="P11937" i="3"/>
  <c r="P11938" i="3"/>
  <c r="P11939" i="3"/>
  <c r="P11940" i="3"/>
  <c r="P11941" i="3"/>
  <c r="P11942" i="3"/>
  <c r="P11943" i="3"/>
  <c r="P11944" i="3"/>
  <c r="P11945" i="3"/>
  <c r="P11946" i="3"/>
  <c r="P11947" i="3"/>
  <c r="P11948" i="3"/>
  <c r="P11949" i="3"/>
  <c r="P11950" i="3"/>
  <c r="P11951" i="3"/>
  <c r="P11952" i="3"/>
  <c r="P11953" i="3"/>
  <c r="P11954" i="3"/>
  <c r="P11955" i="3"/>
  <c r="P11956" i="3"/>
  <c r="P11957" i="3"/>
  <c r="P11958" i="3"/>
  <c r="P11959" i="3"/>
  <c r="P11960" i="3"/>
  <c r="P11961" i="3"/>
  <c r="P11962" i="3"/>
  <c r="P11963" i="3"/>
  <c r="P11964" i="3"/>
  <c r="P11965" i="3"/>
  <c r="P11966" i="3"/>
  <c r="P11967" i="3"/>
  <c r="P11968" i="3"/>
  <c r="P11969" i="3"/>
  <c r="P11970" i="3"/>
  <c r="P11971" i="3"/>
  <c r="P11972" i="3"/>
  <c r="P11973" i="3"/>
  <c r="P11974" i="3"/>
  <c r="P11975" i="3"/>
  <c r="P11976" i="3"/>
  <c r="P11977" i="3"/>
  <c r="P11978" i="3"/>
  <c r="P11979" i="3"/>
  <c r="P11980" i="3"/>
  <c r="P11981" i="3"/>
  <c r="P11982" i="3"/>
  <c r="P11983" i="3"/>
  <c r="P11984" i="3"/>
  <c r="P11985" i="3"/>
  <c r="P11986" i="3"/>
  <c r="P11987" i="3"/>
  <c r="P11988" i="3"/>
  <c r="P11989" i="3"/>
  <c r="P11990" i="3"/>
  <c r="P11991" i="3"/>
  <c r="P11992" i="3"/>
  <c r="P11993" i="3"/>
  <c r="P11994" i="3"/>
  <c r="P11995" i="3"/>
  <c r="P11996" i="3"/>
  <c r="P11997" i="3"/>
  <c r="P11998" i="3"/>
  <c r="P11999" i="3"/>
  <c r="P12000" i="3"/>
  <c r="P12001" i="3"/>
  <c r="P12002" i="3"/>
  <c r="P12003" i="3"/>
  <c r="P12004" i="3"/>
  <c r="P12005" i="3"/>
  <c r="P12006" i="3"/>
  <c r="P12007" i="3"/>
  <c r="P12008" i="3"/>
  <c r="P12009" i="3"/>
  <c r="P12010" i="3"/>
  <c r="P12011" i="3"/>
  <c r="P12012" i="3"/>
  <c r="P12013" i="3"/>
  <c r="P12014" i="3"/>
  <c r="P12015" i="3"/>
  <c r="P12016" i="3"/>
  <c r="P12017" i="3"/>
  <c r="P12018" i="3"/>
  <c r="P12019" i="3"/>
  <c r="P12020" i="3"/>
  <c r="P12021" i="3"/>
  <c r="P12022" i="3"/>
  <c r="P12023" i="3"/>
  <c r="P12024" i="3"/>
  <c r="P12025" i="3"/>
  <c r="P12026" i="3"/>
  <c r="P12027" i="3"/>
  <c r="P12028" i="3"/>
  <c r="P12029" i="3"/>
  <c r="P12030" i="3"/>
  <c r="P12031" i="3"/>
  <c r="P12032" i="3"/>
  <c r="P12033" i="3"/>
  <c r="P12034" i="3"/>
  <c r="P12035" i="3"/>
  <c r="P12036" i="3"/>
  <c r="P12037" i="3"/>
  <c r="P12038" i="3"/>
  <c r="P12039" i="3"/>
  <c r="P12040" i="3"/>
  <c r="P12041" i="3"/>
  <c r="P12042" i="3"/>
  <c r="P12043" i="3"/>
  <c r="P12044" i="3"/>
  <c r="P12045" i="3"/>
  <c r="P12046" i="3"/>
  <c r="P12047" i="3"/>
  <c r="P12048" i="3"/>
  <c r="P12049" i="3"/>
  <c r="P12050" i="3"/>
  <c r="P12051" i="3"/>
  <c r="P12052" i="3"/>
  <c r="P12053" i="3"/>
  <c r="P12054" i="3"/>
  <c r="P12055" i="3"/>
  <c r="P12056" i="3"/>
  <c r="P12057" i="3"/>
  <c r="P12058" i="3"/>
  <c r="P12059" i="3"/>
  <c r="P12060" i="3"/>
  <c r="P12061" i="3"/>
  <c r="P12062" i="3"/>
  <c r="P12063" i="3"/>
  <c r="P12064" i="3"/>
  <c r="P12065" i="3"/>
  <c r="P12066" i="3"/>
  <c r="P12067" i="3"/>
  <c r="P12068" i="3"/>
  <c r="P12069" i="3"/>
  <c r="P12070" i="3"/>
  <c r="P12071" i="3"/>
  <c r="P12072" i="3"/>
  <c r="P12073" i="3"/>
  <c r="P12074" i="3"/>
  <c r="P12075" i="3"/>
  <c r="P12076" i="3"/>
  <c r="P12077" i="3"/>
  <c r="P12078" i="3"/>
  <c r="P12079" i="3"/>
  <c r="P12080" i="3"/>
  <c r="P12081" i="3"/>
  <c r="P12082" i="3"/>
  <c r="P12083" i="3"/>
  <c r="P12084" i="3"/>
  <c r="P12085" i="3"/>
  <c r="P12086" i="3"/>
  <c r="P12087" i="3"/>
  <c r="P12088" i="3"/>
  <c r="P12089" i="3"/>
  <c r="P12090" i="3"/>
  <c r="P12091" i="3"/>
  <c r="P12092" i="3"/>
  <c r="P12093" i="3"/>
  <c r="P12094" i="3"/>
  <c r="P12095" i="3"/>
  <c r="P12096" i="3"/>
  <c r="P12097" i="3"/>
  <c r="P12098" i="3"/>
  <c r="P12099" i="3"/>
  <c r="P12100" i="3"/>
  <c r="P12101" i="3"/>
  <c r="P12102" i="3"/>
  <c r="P12103" i="3"/>
  <c r="P12104" i="3"/>
  <c r="P12105" i="3"/>
  <c r="P12106" i="3"/>
  <c r="P12107" i="3"/>
  <c r="P12108" i="3"/>
  <c r="P12109" i="3"/>
  <c r="P12110" i="3"/>
  <c r="P12111" i="3"/>
  <c r="P12112" i="3"/>
  <c r="P12113" i="3"/>
  <c r="P12114" i="3"/>
  <c r="P12115" i="3"/>
  <c r="P12116" i="3"/>
  <c r="P12117" i="3"/>
  <c r="P12118" i="3"/>
  <c r="P12119" i="3"/>
  <c r="P12120" i="3"/>
  <c r="P12121" i="3"/>
  <c r="P12122" i="3"/>
  <c r="P12123" i="3"/>
  <c r="P12124" i="3"/>
  <c r="P12125" i="3"/>
  <c r="P12126" i="3"/>
  <c r="P12127" i="3"/>
  <c r="P12128" i="3"/>
  <c r="P12129" i="3"/>
  <c r="P12130" i="3"/>
  <c r="P12131" i="3"/>
  <c r="P12132" i="3"/>
  <c r="P12133" i="3"/>
  <c r="P12134" i="3"/>
  <c r="P12135" i="3"/>
  <c r="P12136" i="3"/>
  <c r="P12137" i="3"/>
  <c r="P12138" i="3"/>
  <c r="P12139" i="3"/>
  <c r="P12140" i="3"/>
  <c r="P12141" i="3"/>
  <c r="P12142" i="3"/>
  <c r="P12143" i="3"/>
  <c r="P12144" i="3"/>
  <c r="P12145" i="3"/>
  <c r="P12146" i="3"/>
  <c r="P12147" i="3"/>
  <c r="P12148" i="3"/>
  <c r="P12149" i="3"/>
  <c r="P12150" i="3"/>
  <c r="P12151" i="3"/>
  <c r="P12152" i="3"/>
  <c r="P12153" i="3"/>
  <c r="P12154" i="3"/>
  <c r="P12155" i="3"/>
  <c r="P12156" i="3"/>
  <c r="P12157" i="3"/>
  <c r="P12158" i="3"/>
  <c r="P12159" i="3"/>
  <c r="P12160" i="3"/>
  <c r="P12161" i="3"/>
  <c r="P12162" i="3"/>
  <c r="P12163" i="3"/>
  <c r="P12164" i="3"/>
  <c r="P12165" i="3"/>
  <c r="P12166" i="3"/>
  <c r="P12167" i="3"/>
  <c r="P12168" i="3"/>
  <c r="P12169" i="3"/>
  <c r="P12170" i="3"/>
  <c r="P12171" i="3"/>
  <c r="P12172" i="3"/>
  <c r="P12173" i="3"/>
  <c r="P12174" i="3"/>
  <c r="P12175" i="3"/>
  <c r="P12176" i="3"/>
  <c r="P12177" i="3"/>
  <c r="P12178" i="3"/>
  <c r="P12179" i="3"/>
  <c r="P12180" i="3"/>
  <c r="P12181" i="3"/>
  <c r="P12182" i="3"/>
  <c r="P12183" i="3"/>
  <c r="P12184" i="3"/>
  <c r="P12185" i="3"/>
  <c r="P12186" i="3"/>
  <c r="P12187" i="3"/>
  <c r="P12188" i="3"/>
  <c r="P12189" i="3"/>
  <c r="P12190" i="3"/>
  <c r="P12191" i="3"/>
  <c r="P12192" i="3"/>
  <c r="P12193" i="3"/>
  <c r="P12194" i="3"/>
  <c r="P12195" i="3"/>
  <c r="P12196" i="3"/>
  <c r="P12197" i="3"/>
  <c r="P12198" i="3"/>
  <c r="P12199" i="3"/>
  <c r="P12200" i="3"/>
  <c r="P12201" i="3"/>
  <c r="P12202" i="3"/>
  <c r="P12203" i="3"/>
  <c r="P12204" i="3"/>
  <c r="P12205" i="3"/>
  <c r="P12206" i="3"/>
  <c r="P12207" i="3"/>
  <c r="P12208" i="3"/>
  <c r="P12209" i="3"/>
  <c r="P12210" i="3"/>
  <c r="P12211" i="3"/>
  <c r="P12212" i="3"/>
  <c r="P12213" i="3"/>
  <c r="P12214" i="3"/>
  <c r="P12215" i="3"/>
  <c r="P12216" i="3"/>
  <c r="P12217" i="3"/>
  <c r="P12218" i="3"/>
  <c r="P12219" i="3"/>
  <c r="P12220" i="3"/>
  <c r="P12221" i="3"/>
  <c r="P12222" i="3"/>
  <c r="P12223" i="3"/>
  <c r="P12224" i="3"/>
  <c r="P12225" i="3"/>
  <c r="P12226" i="3"/>
  <c r="P12227" i="3"/>
  <c r="P12228" i="3"/>
  <c r="P12229" i="3"/>
  <c r="P12230" i="3"/>
  <c r="P12231" i="3"/>
  <c r="P12232" i="3"/>
  <c r="P12233" i="3"/>
  <c r="P12234" i="3"/>
  <c r="P12235" i="3"/>
  <c r="P12236" i="3"/>
  <c r="P12237" i="3"/>
  <c r="P12238" i="3"/>
  <c r="P12239" i="3"/>
  <c r="P12240" i="3"/>
  <c r="P12241" i="3"/>
  <c r="P12242" i="3"/>
  <c r="P12243" i="3"/>
  <c r="P12244" i="3"/>
  <c r="P12245" i="3"/>
  <c r="P12246" i="3"/>
  <c r="P12247" i="3"/>
  <c r="P12248" i="3"/>
  <c r="P12249" i="3"/>
  <c r="P12250" i="3"/>
  <c r="P12251" i="3"/>
  <c r="P12252" i="3"/>
  <c r="P12253" i="3"/>
  <c r="P12254" i="3"/>
  <c r="P12255" i="3"/>
  <c r="P12256" i="3"/>
  <c r="P12257" i="3"/>
  <c r="P12258" i="3"/>
  <c r="P12259" i="3"/>
  <c r="P12260" i="3"/>
  <c r="P12261" i="3"/>
  <c r="P12262" i="3"/>
  <c r="P12263" i="3"/>
  <c r="P12264" i="3"/>
  <c r="P12265" i="3"/>
  <c r="P12266" i="3"/>
  <c r="P12267" i="3"/>
  <c r="P12268" i="3"/>
  <c r="P12269" i="3"/>
  <c r="P12270" i="3"/>
  <c r="P12271" i="3"/>
  <c r="P12272" i="3"/>
  <c r="P12273" i="3"/>
  <c r="P12274" i="3"/>
  <c r="P12275" i="3"/>
  <c r="P12276" i="3"/>
  <c r="P12277" i="3"/>
  <c r="P12278" i="3"/>
  <c r="P12279" i="3"/>
  <c r="P12280" i="3"/>
  <c r="P12281" i="3"/>
  <c r="P12282" i="3"/>
  <c r="P12283" i="3"/>
  <c r="P12284" i="3"/>
  <c r="P12285" i="3"/>
  <c r="P12286" i="3"/>
  <c r="P12287" i="3"/>
  <c r="P12288" i="3"/>
  <c r="P12289" i="3"/>
  <c r="P12290" i="3"/>
  <c r="P12291" i="3"/>
  <c r="P12292" i="3"/>
  <c r="P12293" i="3"/>
  <c r="P12294" i="3"/>
  <c r="P12295" i="3"/>
  <c r="P12296" i="3"/>
  <c r="P12297" i="3"/>
  <c r="P12298" i="3"/>
  <c r="P12299" i="3"/>
  <c r="P12300" i="3"/>
  <c r="P12301" i="3"/>
  <c r="P12302" i="3"/>
  <c r="P12303" i="3"/>
  <c r="P12304" i="3"/>
  <c r="P12305" i="3"/>
  <c r="P12306" i="3"/>
  <c r="P12307" i="3"/>
  <c r="P12308" i="3"/>
  <c r="P12309" i="3"/>
  <c r="P12310" i="3"/>
  <c r="P12311" i="3"/>
  <c r="P12312" i="3"/>
  <c r="P12313" i="3"/>
  <c r="P12314" i="3"/>
  <c r="P12315" i="3"/>
  <c r="P12316" i="3"/>
  <c r="P12317" i="3"/>
  <c r="P12318" i="3"/>
  <c r="P12319" i="3"/>
  <c r="P12320" i="3"/>
  <c r="P12321" i="3"/>
  <c r="P12322" i="3"/>
  <c r="P12323" i="3"/>
  <c r="P12324" i="3"/>
  <c r="P12325" i="3"/>
  <c r="P12326" i="3"/>
  <c r="P12327" i="3"/>
  <c r="P12328" i="3"/>
  <c r="P12329" i="3"/>
  <c r="P12330" i="3"/>
  <c r="P12331" i="3"/>
  <c r="P12332" i="3"/>
  <c r="P12333" i="3"/>
  <c r="P12334" i="3"/>
  <c r="P12335" i="3"/>
  <c r="P12336" i="3"/>
  <c r="P12337" i="3"/>
  <c r="P12338" i="3"/>
  <c r="P12339" i="3"/>
  <c r="P12340" i="3"/>
  <c r="P12341" i="3"/>
  <c r="P12342" i="3"/>
  <c r="P12343" i="3"/>
  <c r="P12344" i="3"/>
  <c r="P12345" i="3"/>
  <c r="P12346" i="3"/>
  <c r="P12347" i="3"/>
  <c r="P12348" i="3"/>
  <c r="P12349" i="3"/>
  <c r="P12350" i="3"/>
  <c r="P12351" i="3"/>
  <c r="P12352" i="3"/>
  <c r="P12353" i="3"/>
  <c r="P12354" i="3"/>
  <c r="P12355" i="3"/>
  <c r="P12356" i="3"/>
  <c r="P12357" i="3"/>
  <c r="P12358" i="3"/>
  <c r="P12359" i="3"/>
  <c r="P12360" i="3"/>
  <c r="P12361" i="3"/>
  <c r="P12362" i="3"/>
  <c r="P12363" i="3"/>
  <c r="P12364" i="3"/>
  <c r="P12365" i="3"/>
  <c r="P12366" i="3"/>
  <c r="P12367" i="3"/>
  <c r="P12368" i="3"/>
  <c r="P12369" i="3"/>
  <c r="P12370" i="3"/>
  <c r="P12371" i="3"/>
  <c r="P12372" i="3"/>
  <c r="P12373" i="3"/>
  <c r="P12374" i="3"/>
  <c r="P12375" i="3"/>
  <c r="P12376" i="3"/>
  <c r="P12377" i="3"/>
  <c r="P12378" i="3"/>
  <c r="P12379" i="3"/>
  <c r="P12380" i="3"/>
  <c r="P12381" i="3"/>
  <c r="P12382" i="3"/>
  <c r="P12383" i="3"/>
  <c r="P12384" i="3"/>
  <c r="P12385" i="3"/>
  <c r="P12386" i="3"/>
  <c r="P12387" i="3"/>
  <c r="P12388" i="3"/>
  <c r="P12389" i="3"/>
  <c r="P12390" i="3"/>
  <c r="P12391" i="3"/>
  <c r="P12392" i="3"/>
  <c r="P12393" i="3"/>
  <c r="P12394" i="3"/>
  <c r="P12395" i="3"/>
  <c r="P12396" i="3"/>
  <c r="P12397" i="3"/>
  <c r="P12398" i="3"/>
  <c r="P12399" i="3"/>
  <c r="P12400" i="3"/>
  <c r="P12401" i="3"/>
  <c r="P12402" i="3"/>
  <c r="P12403" i="3"/>
  <c r="P12404" i="3"/>
  <c r="P12405" i="3"/>
  <c r="P12406" i="3"/>
  <c r="P12407" i="3"/>
  <c r="P12408" i="3"/>
  <c r="P12409" i="3"/>
  <c r="P12410" i="3"/>
  <c r="P12411" i="3"/>
  <c r="P12412" i="3"/>
  <c r="P12413" i="3"/>
  <c r="P12414" i="3"/>
  <c r="P12415" i="3"/>
  <c r="P12416" i="3"/>
  <c r="P12417" i="3"/>
  <c r="P12418" i="3"/>
  <c r="P12419" i="3"/>
  <c r="P12420" i="3"/>
  <c r="P12421" i="3"/>
  <c r="P12422" i="3"/>
  <c r="P12423" i="3"/>
  <c r="P12424" i="3"/>
  <c r="P12425" i="3"/>
  <c r="P12426" i="3"/>
  <c r="P12427" i="3"/>
  <c r="P12428" i="3"/>
  <c r="P12429" i="3"/>
  <c r="P12430" i="3"/>
  <c r="P12431" i="3"/>
  <c r="P12432" i="3"/>
  <c r="P12433" i="3"/>
  <c r="P12434" i="3"/>
  <c r="P12435" i="3"/>
  <c r="P12436" i="3"/>
  <c r="P12437" i="3"/>
  <c r="P12438" i="3"/>
  <c r="P12439" i="3"/>
  <c r="P12440" i="3"/>
  <c r="P12441" i="3"/>
  <c r="P12442" i="3"/>
  <c r="P12443" i="3"/>
  <c r="P12444" i="3"/>
  <c r="P12445" i="3"/>
  <c r="P12446" i="3"/>
  <c r="P12447" i="3"/>
  <c r="P12448" i="3"/>
  <c r="P12449" i="3"/>
  <c r="P12450" i="3"/>
  <c r="P12451" i="3"/>
  <c r="P12452" i="3"/>
  <c r="P12453" i="3"/>
  <c r="P12454" i="3"/>
  <c r="P12455" i="3"/>
  <c r="P12456" i="3"/>
  <c r="P12457" i="3"/>
  <c r="P12458" i="3"/>
  <c r="P12459" i="3"/>
  <c r="P12460" i="3"/>
  <c r="P12461" i="3"/>
  <c r="P12462" i="3"/>
  <c r="P12463" i="3"/>
  <c r="P12464" i="3"/>
  <c r="P12465" i="3"/>
  <c r="P12466" i="3"/>
  <c r="P12467" i="3"/>
  <c r="P12468" i="3"/>
  <c r="P12469" i="3"/>
  <c r="P12470" i="3"/>
  <c r="P12471" i="3"/>
  <c r="P12472" i="3"/>
  <c r="P12473" i="3"/>
  <c r="P12474" i="3"/>
  <c r="P12475" i="3"/>
  <c r="P12476" i="3"/>
  <c r="P12477" i="3"/>
  <c r="P12478" i="3"/>
  <c r="P12479" i="3"/>
  <c r="P12480" i="3"/>
  <c r="P12481" i="3"/>
  <c r="P12482" i="3"/>
  <c r="P12483" i="3"/>
  <c r="P12484" i="3"/>
  <c r="P12485" i="3"/>
  <c r="P12486" i="3"/>
  <c r="P12487" i="3"/>
  <c r="P12488" i="3"/>
  <c r="P12489" i="3"/>
  <c r="P12490" i="3"/>
  <c r="P12491" i="3"/>
  <c r="P12492" i="3"/>
  <c r="P12493" i="3"/>
  <c r="P12494" i="3"/>
  <c r="P12495" i="3"/>
  <c r="P12496" i="3"/>
  <c r="P12497" i="3"/>
  <c r="P12498" i="3"/>
  <c r="P12499" i="3"/>
  <c r="P12500" i="3"/>
  <c r="P12501" i="3"/>
  <c r="P12502" i="3"/>
  <c r="P12503" i="3"/>
  <c r="P12504" i="3"/>
  <c r="P12505" i="3"/>
  <c r="P12506" i="3"/>
  <c r="P12507" i="3"/>
  <c r="P12508" i="3"/>
  <c r="P12509" i="3"/>
  <c r="P12510" i="3"/>
  <c r="P12511" i="3"/>
  <c r="P12512" i="3"/>
  <c r="P12513" i="3"/>
  <c r="P12514" i="3"/>
  <c r="P12515" i="3"/>
  <c r="P12516" i="3"/>
  <c r="P12517" i="3"/>
  <c r="P12518" i="3"/>
  <c r="P12519" i="3"/>
  <c r="P12520" i="3"/>
  <c r="P12521" i="3"/>
  <c r="P12522" i="3"/>
  <c r="P12523" i="3"/>
  <c r="P12524" i="3"/>
  <c r="P12525" i="3"/>
  <c r="P12526" i="3"/>
  <c r="P12527" i="3"/>
  <c r="P12528" i="3"/>
  <c r="P12529" i="3"/>
  <c r="P12530" i="3"/>
  <c r="P12531" i="3"/>
  <c r="P12532" i="3"/>
  <c r="P12533" i="3"/>
  <c r="P12534" i="3"/>
  <c r="P12535" i="3"/>
  <c r="P12536" i="3"/>
  <c r="P12537" i="3"/>
  <c r="P12538" i="3"/>
  <c r="P12539" i="3"/>
  <c r="P12540" i="3"/>
  <c r="P12541" i="3"/>
  <c r="P12542" i="3"/>
  <c r="P12543" i="3"/>
  <c r="P12544" i="3"/>
  <c r="P12545" i="3"/>
  <c r="P12546" i="3"/>
  <c r="P12547" i="3"/>
  <c r="P12548" i="3"/>
  <c r="P12549" i="3"/>
  <c r="P12550" i="3"/>
  <c r="P12551" i="3"/>
  <c r="P12552" i="3"/>
  <c r="P12553" i="3"/>
  <c r="P12554" i="3"/>
  <c r="P12555" i="3"/>
  <c r="P12556" i="3"/>
  <c r="P12557" i="3"/>
  <c r="P12558" i="3"/>
  <c r="P12559" i="3"/>
  <c r="P12560" i="3"/>
  <c r="P12561" i="3"/>
  <c r="P12562" i="3"/>
  <c r="P12563" i="3"/>
  <c r="P12564" i="3"/>
  <c r="P12565" i="3"/>
  <c r="P12566" i="3"/>
  <c r="P12567" i="3"/>
  <c r="P12568" i="3"/>
  <c r="P12569" i="3"/>
  <c r="P12570" i="3"/>
  <c r="P12571" i="3"/>
  <c r="P12572" i="3"/>
  <c r="P12573" i="3"/>
  <c r="P12574" i="3"/>
  <c r="P12575" i="3"/>
  <c r="P12576" i="3"/>
  <c r="P12577" i="3"/>
  <c r="P12578" i="3"/>
  <c r="P12579" i="3"/>
  <c r="P12580" i="3"/>
  <c r="P12581" i="3"/>
  <c r="P12582" i="3"/>
  <c r="P12583" i="3"/>
  <c r="P12584" i="3"/>
  <c r="P12585" i="3"/>
  <c r="P12586" i="3"/>
  <c r="P12587" i="3"/>
  <c r="P12588" i="3"/>
  <c r="P12589" i="3"/>
  <c r="P12590" i="3"/>
  <c r="P12591" i="3"/>
  <c r="P12592" i="3"/>
  <c r="P12593" i="3"/>
  <c r="P12594" i="3"/>
  <c r="P12595" i="3"/>
  <c r="P12596" i="3"/>
  <c r="P12597" i="3"/>
  <c r="P12598" i="3"/>
  <c r="P12599" i="3"/>
  <c r="P12600" i="3"/>
  <c r="P12601" i="3"/>
  <c r="P12602" i="3"/>
  <c r="P12603" i="3"/>
  <c r="P12604" i="3"/>
  <c r="P12605" i="3"/>
  <c r="P12606" i="3"/>
  <c r="P12607" i="3"/>
  <c r="P12608" i="3"/>
  <c r="P12609" i="3"/>
  <c r="P12610" i="3"/>
  <c r="P12611" i="3"/>
  <c r="P12612" i="3"/>
  <c r="P12613" i="3"/>
  <c r="P12614" i="3"/>
  <c r="P12615" i="3"/>
  <c r="P12616" i="3"/>
  <c r="P12617" i="3"/>
  <c r="P12618" i="3"/>
  <c r="P12619" i="3"/>
  <c r="P12620" i="3"/>
  <c r="P12621" i="3"/>
  <c r="P12622" i="3"/>
  <c r="P12623" i="3"/>
  <c r="P12624" i="3"/>
  <c r="P12625" i="3"/>
  <c r="P12626" i="3"/>
  <c r="P12627" i="3"/>
  <c r="P12628" i="3"/>
  <c r="P12629" i="3"/>
  <c r="P12630" i="3"/>
  <c r="P12631" i="3"/>
  <c r="P12632" i="3"/>
  <c r="P12633" i="3"/>
  <c r="P12634" i="3"/>
  <c r="P12635" i="3"/>
  <c r="P12636" i="3"/>
  <c r="P12637" i="3"/>
  <c r="P12638" i="3"/>
  <c r="P12639" i="3"/>
  <c r="P12640" i="3"/>
  <c r="P12641" i="3"/>
  <c r="P12642" i="3"/>
  <c r="P12643" i="3"/>
  <c r="P12644" i="3"/>
  <c r="P12645" i="3"/>
  <c r="P12646" i="3"/>
  <c r="P12647" i="3"/>
  <c r="P12648" i="3"/>
  <c r="P12649" i="3"/>
  <c r="P12650" i="3"/>
  <c r="P12651" i="3"/>
  <c r="P12652" i="3"/>
  <c r="P12653" i="3"/>
  <c r="P12654" i="3"/>
  <c r="P12655" i="3"/>
  <c r="P12656" i="3"/>
  <c r="P12657" i="3"/>
  <c r="P12658" i="3"/>
  <c r="P12659" i="3"/>
  <c r="P12660" i="3"/>
  <c r="P12661" i="3"/>
  <c r="P12662" i="3"/>
  <c r="P12663" i="3"/>
  <c r="P12664" i="3"/>
  <c r="P12665" i="3"/>
  <c r="P12666" i="3"/>
  <c r="P12667" i="3"/>
  <c r="P12668" i="3"/>
  <c r="P12669" i="3"/>
  <c r="P12670" i="3"/>
  <c r="P12671" i="3"/>
  <c r="P12672" i="3"/>
  <c r="P12673" i="3"/>
  <c r="P12674" i="3"/>
  <c r="P12675" i="3"/>
  <c r="P12676" i="3"/>
  <c r="P12677" i="3"/>
  <c r="P12678" i="3"/>
  <c r="P12679" i="3"/>
  <c r="P12680" i="3"/>
  <c r="P12681" i="3"/>
  <c r="P12682" i="3"/>
  <c r="P12683" i="3"/>
  <c r="P12684" i="3"/>
  <c r="P12685" i="3"/>
  <c r="P12686" i="3"/>
  <c r="P12687" i="3"/>
  <c r="P12688" i="3"/>
  <c r="P12689" i="3"/>
  <c r="P12690" i="3"/>
  <c r="P12691" i="3"/>
  <c r="P12692" i="3"/>
  <c r="P12693" i="3"/>
  <c r="P12694" i="3"/>
  <c r="P12695" i="3"/>
  <c r="P12696" i="3"/>
  <c r="P12697" i="3"/>
  <c r="P12698" i="3"/>
  <c r="P12699" i="3"/>
  <c r="P12700" i="3"/>
  <c r="P12701" i="3"/>
  <c r="P12702" i="3"/>
  <c r="P12703" i="3"/>
  <c r="P12704" i="3"/>
  <c r="P12705" i="3"/>
  <c r="P12706" i="3"/>
  <c r="P12707" i="3"/>
  <c r="P12708" i="3"/>
  <c r="P12709" i="3"/>
  <c r="P12710" i="3"/>
  <c r="P12711" i="3"/>
  <c r="P12712" i="3"/>
  <c r="P12713" i="3"/>
  <c r="P12714" i="3"/>
  <c r="P12715" i="3"/>
  <c r="P12716" i="3"/>
  <c r="P12717" i="3"/>
  <c r="P12718" i="3"/>
  <c r="P12719" i="3"/>
  <c r="P12720" i="3"/>
  <c r="P12721" i="3"/>
  <c r="P12722" i="3"/>
  <c r="P12723" i="3"/>
  <c r="P12724" i="3"/>
  <c r="P12725" i="3"/>
  <c r="P12726" i="3"/>
  <c r="P12727" i="3"/>
  <c r="P12728" i="3"/>
  <c r="P12729" i="3"/>
  <c r="P12730" i="3"/>
  <c r="P12731" i="3"/>
  <c r="P12732" i="3"/>
  <c r="P12733" i="3"/>
  <c r="P12734" i="3"/>
  <c r="P12735" i="3"/>
  <c r="P12736" i="3"/>
  <c r="P12737" i="3"/>
  <c r="P12738" i="3"/>
  <c r="P12739" i="3"/>
  <c r="P12740" i="3"/>
  <c r="P12741" i="3"/>
  <c r="P12742" i="3"/>
  <c r="P12743" i="3"/>
  <c r="P12744" i="3"/>
  <c r="P12745" i="3"/>
  <c r="P12746" i="3"/>
  <c r="P12747" i="3"/>
  <c r="P12748" i="3"/>
  <c r="P12749" i="3"/>
  <c r="P12750" i="3"/>
  <c r="P12751" i="3"/>
  <c r="P12752" i="3"/>
  <c r="P12753" i="3"/>
  <c r="P12754" i="3"/>
  <c r="P12755" i="3"/>
  <c r="P12756" i="3"/>
  <c r="P12757" i="3"/>
  <c r="P12758" i="3"/>
  <c r="P12759" i="3"/>
  <c r="P12760" i="3"/>
  <c r="P12761" i="3"/>
  <c r="P12762" i="3"/>
  <c r="P12763" i="3"/>
  <c r="P12764" i="3"/>
  <c r="P12765" i="3"/>
  <c r="P12766" i="3"/>
  <c r="P12767" i="3"/>
  <c r="P12768" i="3"/>
  <c r="P12769" i="3"/>
  <c r="P12770" i="3"/>
  <c r="P12771" i="3"/>
  <c r="P12772" i="3"/>
  <c r="P12773" i="3"/>
  <c r="P12774" i="3"/>
  <c r="P12775" i="3"/>
  <c r="P12776" i="3"/>
  <c r="P12777" i="3"/>
  <c r="P12778" i="3"/>
  <c r="P12779" i="3"/>
  <c r="P12780" i="3"/>
  <c r="P12781" i="3"/>
  <c r="P12782" i="3"/>
  <c r="P12783" i="3"/>
  <c r="P12784" i="3"/>
  <c r="P12785" i="3"/>
  <c r="P12786" i="3"/>
  <c r="P12787" i="3"/>
  <c r="P12788" i="3"/>
  <c r="P12789" i="3"/>
  <c r="P12790" i="3"/>
  <c r="P12791" i="3"/>
  <c r="P12792" i="3"/>
  <c r="P12793" i="3"/>
  <c r="P12794" i="3"/>
  <c r="P12795" i="3"/>
  <c r="P12796" i="3"/>
  <c r="P12797" i="3"/>
  <c r="P12798" i="3"/>
  <c r="P12799" i="3"/>
  <c r="P12800" i="3"/>
  <c r="P12801" i="3"/>
  <c r="P12802" i="3"/>
  <c r="P12803" i="3"/>
  <c r="P12804" i="3"/>
  <c r="P12805" i="3"/>
  <c r="P12806" i="3"/>
  <c r="P12807" i="3"/>
  <c r="P12808" i="3"/>
  <c r="P12809" i="3"/>
  <c r="P12810" i="3"/>
  <c r="P12811" i="3"/>
  <c r="P12812" i="3"/>
  <c r="P12813" i="3"/>
  <c r="P12814" i="3"/>
  <c r="P12815" i="3"/>
  <c r="P12816" i="3"/>
  <c r="P12817" i="3"/>
  <c r="P12818" i="3"/>
  <c r="P12819" i="3"/>
  <c r="P12820" i="3"/>
  <c r="P12821" i="3"/>
  <c r="P12822" i="3"/>
  <c r="P12823" i="3"/>
  <c r="P12824" i="3"/>
  <c r="P12825" i="3"/>
  <c r="P12826" i="3"/>
  <c r="P12827" i="3"/>
  <c r="P12828" i="3"/>
  <c r="P12829" i="3"/>
  <c r="P12830" i="3"/>
  <c r="P12831" i="3"/>
  <c r="P12832" i="3"/>
  <c r="P12833" i="3"/>
  <c r="P12834" i="3"/>
  <c r="P12835" i="3"/>
  <c r="P12836" i="3"/>
  <c r="P12837" i="3"/>
  <c r="P12838" i="3"/>
  <c r="P12839" i="3"/>
  <c r="P12840" i="3"/>
  <c r="P12841" i="3"/>
  <c r="P12842" i="3"/>
  <c r="P12843" i="3"/>
  <c r="P12844" i="3"/>
  <c r="P12845" i="3"/>
  <c r="P12846" i="3"/>
  <c r="P12847" i="3"/>
  <c r="P12848" i="3"/>
  <c r="P12849" i="3"/>
  <c r="P12850" i="3"/>
  <c r="P12851" i="3"/>
  <c r="P12852" i="3"/>
  <c r="P12853" i="3"/>
  <c r="P12854" i="3"/>
  <c r="P12855" i="3"/>
  <c r="P12856" i="3"/>
  <c r="P12857" i="3"/>
  <c r="P12858" i="3"/>
  <c r="P12859" i="3"/>
  <c r="P12860" i="3"/>
  <c r="P12861" i="3"/>
  <c r="P12862" i="3"/>
  <c r="P12863" i="3"/>
  <c r="P12864" i="3"/>
  <c r="P12865" i="3"/>
  <c r="P12866" i="3"/>
  <c r="P12867" i="3"/>
  <c r="P12868" i="3"/>
  <c r="P12869" i="3"/>
  <c r="P12870" i="3"/>
  <c r="P12871" i="3"/>
  <c r="P12872" i="3"/>
  <c r="P12873" i="3"/>
  <c r="P12874" i="3"/>
  <c r="P12875" i="3"/>
  <c r="P12876" i="3"/>
  <c r="P12877" i="3"/>
  <c r="P12878" i="3"/>
  <c r="P12879" i="3"/>
  <c r="P12880" i="3"/>
  <c r="P12881" i="3"/>
  <c r="P12882" i="3"/>
  <c r="P12883" i="3"/>
  <c r="P12884" i="3"/>
  <c r="P12885" i="3"/>
  <c r="P12886" i="3"/>
  <c r="P12887" i="3"/>
  <c r="P12888" i="3"/>
  <c r="P12889" i="3"/>
  <c r="P12890" i="3"/>
  <c r="P12891" i="3"/>
  <c r="P12892" i="3"/>
  <c r="P12893" i="3"/>
  <c r="P12894" i="3"/>
  <c r="P12895" i="3"/>
  <c r="P12896" i="3"/>
  <c r="P12897" i="3"/>
  <c r="P12898" i="3"/>
  <c r="P12899" i="3"/>
  <c r="P12900" i="3"/>
  <c r="P12901" i="3"/>
  <c r="P12902" i="3"/>
  <c r="P12903" i="3"/>
  <c r="P12904" i="3"/>
  <c r="P12905" i="3"/>
  <c r="P12906" i="3"/>
  <c r="P12907" i="3"/>
  <c r="P12908" i="3"/>
  <c r="P12909" i="3"/>
  <c r="P12910" i="3"/>
  <c r="P12911" i="3"/>
  <c r="P12912" i="3"/>
  <c r="P12913" i="3"/>
  <c r="P12914" i="3"/>
  <c r="P12915" i="3"/>
  <c r="P12916" i="3"/>
  <c r="P12917" i="3"/>
  <c r="P12918" i="3"/>
  <c r="P12919" i="3"/>
  <c r="P12920" i="3"/>
  <c r="P12921" i="3"/>
  <c r="P12922" i="3"/>
  <c r="P12923" i="3"/>
  <c r="P12924" i="3"/>
  <c r="P12925" i="3"/>
  <c r="P12926" i="3"/>
  <c r="P12927" i="3"/>
  <c r="P12928" i="3"/>
  <c r="P12929" i="3"/>
  <c r="P12930" i="3"/>
  <c r="P12931" i="3"/>
  <c r="P12932" i="3"/>
  <c r="P12933" i="3"/>
  <c r="P12934" i="3"/>
  <c r="P12935" i="3"/>
  <c r="P12936" i="3"/>
  <c r="P12937" i="3"/>
  <c r="P12938" i="3"/>
  <c r="P12939" i="3"/>
  <c r="P12940" i="3"/>
  <c r="P12941" i="3"/>
  <c r="P12942" i="3"/>
  <c r="P12943" i="3"/>
  <c r="P12944" i="3"/>
  <c r="P12945" i="3"/>
  <c r="P12946" i="3"/>
  <c r="P12947" i="3"/>
  <c r="P12948" i="3"/>
  <c r="P12949" i="3"/>
  <c r="P12950" i="3"/>
  <c r="P12951" i="3"/>
  <c r="P12952" i="3"/>
  <c r="P12953" i="3"/>
  <c r="P12954" i="3"/>
  <c r="P12955" i="3"/>
  <c r="P12956" i="3"/>
  <c r="P12957" i="3"/>
  <c r="P12958" i="3"/>
  <c r="P12959" i="3"/>
  <c r="P12960" i="3"/>
  <c r="P12961" i="3"/>
  <c r="P12962" i="3"/>
  <c r="P12963" i="3"/>
  <c r="P12964" i="3"/>
  <c r="P12965" i="3"/>
  <c r="P12966" i="3"/>
  <c r="P12967" i="3"/>
  <c r="P12968" i="3"/>
  <c r="P12969" i="3"/>
  <c r="P12970" i="3"/>
  <c r="P12971" i="3"/>
  <c r="P12972" i="3"/>
  <c r="P12973" i="3"/>
  <c r="P12974" i="3"/>
  <c r="P12975" i="3"/>
  <c r="P12976" i="3"/>
  <c r="P12977" i="3"/>
  <c r="P12978" i="3"/>
  <c r="P12979" i="3"/>
  <c r="P12980" i="3"/>
  <c r="P12981" i="3"/>
  <c r="P12982" i="3"/>
  <c r="P12983" i="3"/>
  <c r="P12984" i="3"/>
  <c r="P12985" i="3"/>
  <c r="P12986" i="3"/>
  <c r="P12987" i="3"/>
  <c r="P12988" i="3"/>
  <c r="P12989" i="3"/>
  <c r="P12990" i="3"/>
  <c r="P12991" i="3"/>
  <c r="P12992" i="3"/>
  <c r="P12993" i="3"/>
  <c r="P12994" i="3"/>
  <c r="P12995" i="3"/>
  <c r="P12996" i="3"/>
  <c r="P12997" i="3"/>
  <c r="P12998" i="3"/>
  <c r="P12999" i="3"/>
  <c r="P13000" i="3"/>
  <c r="P13001" i="3"/>
  <c r="P13002" i="3"/>
  <c r="P13003" i="3"/>
  <c r="P13004" i="3"/>
  <c r="P13005" i="3"/>
  <c r="P13006" i="3"/>
  <c r="P13007" i="3"/>
  <c r="P13008" i="3"/>
  <c r="P13009" i="3"/>
  <c r="P13010" i="3"/>
  <c r="P13011" i="3"/>
  <c r="P13012" i="3"/>
  <c r="P13013" i="3"/>
  <c r="P13014" i="3"/>
  <c r="P13015" i="3"/>
  <c r="P13016" i="3"/>
  <c r="P13017" i="3"/>
  <c r="P13018" i="3"/>
  <c r="P13019" i="3"/>
  <c r="P13020" i="3"/>
  <c r="P13021" i="3"/>
  <c r="P13022" i="3"/>
  <c r="P13023" i="3"/>
  <c r="P13024" i="3"/>
  <c r="P13025" i="3"/>
  <c r="P13026" i="3"/>
  <c r="P13027" i="3"/>
  <c r="P13028" i="3"/>
  <c r="P13029" i="3"/>
  <c r="P13030" i="3"/>
  <c r="P13031" i="3"/>
  <c r="P13032" i="3"/>
  <c r="P13033" i="3"/>
  <c r="P13034" i="3"/>
  <c r="P13035" i="3"/>
  <c r="P13036" i="3"/>
  <c r="P13037" i="3"/>
  <c r="P13038" i="3"/>
  <c r="P13039" i="3"/>
  <c r="P13040" i="3"/>
  <c r="P13041" i="3"/>
  <c r="P13042" i="3"/>
  <c r="P13043" i="3"/>
  <c r="P13044" i="3"/>
  <c r="P13045" i="3"/>
  <c r="P13046" i="3"/>
  <c r="P13047" i="3"/>
  <c r="P13048" i="3"/>
  <c r="P13049" i="3"/>
  <c r="P13050" i="3"/>
  <c r="P13051" i="3"/>
  <c r="P13052" i="3"/>
  <c r="P13053" i="3"/>
  <c r="P13054" i="3"/>
  <c r="P13055" i="3"/>
  <c r="P13056" i="3"/>
  <c r="P13057" i="3"/>
  <c r="P13058" i="3"/>
  <c r="P13059" i="3"/>
  <c r="P13060" i="3"/>
  <c r="P13061" i="3"/>
  <c r="P13062" i="3"/>
  <c r="P13063" i="3"/>
  <c r="P13064" i="3"/>
  <c r="P13065" i="3"/>
  <c r="P13066" i="3"/>
  <c r="P13067" i="3"/>
  <c r="P13068" i="3"/>
  <c r="P13069" i="3"/>
  <c r="P13070" i="3"/>
  <c r="P13071" i="3"/>
  <c r="P13072" i="3"/>
  <c r="P13073" i="3"/>
  <c r="P13074" i="3"/>
  <c r="P13075" i="3"/>
  <c r="P13076" i="3"/>
  <c r="P13077" i="3"/>
  <c r="P13078" i="3"/>
  <c r="P13079" i="3"/>
  <c r="P13080" i="3"/>
  <c r="P13081" i="3"/>
  <c r="P13082" i="3"/>
  <c r="P13083" i="3"/>
  <c r="P13084" i="3"/>
  <c r="P13085" i="3"/>
  <c r="P13086" i="3"/>
  <c r="P13087" i="3"/>
  <c r="P13088" i="3"/>
  <c r="P13089" i="3"/>
  <c r="P13090" i="3"/>
  <c r="P13091" i="3"/>
  <c r="P13092" i="3"/>
  <c r="P13093" i="3"/>
  <c r="P13094" i="3"/>
  <c r="P13095" i="3"/>
  <c r="P13096" i="3"/>
  <c r="P13097" i="3"/>
  <c r="P13098" i="3"/>
  <c r="P13099" i="3"/>
  <c r="P13100" i="3"/>
  <c r="P13101" i="3"/>
  <c r="P13102" i="3"/>
  <c r="P13103" i="3"/>
  <c r="P13104" i="3"/>
  <c r="P13105" i="3"/>
  <c r="P13106" i="3"/>
  <c r="P13107" i="3"/>
  <c r="P13108" i="3"/>
  <c r="P13109" i="3"/>
  <c r="P13110" i="3"/>
  <c r="P13111" i="3"/>
  <c r="P13112" i="3"/>
  <c r="P13113" i="3"/>
  <c r="P13114" i="3"/>
  <c r="P13115" i="3"/>
  <c r="P13116" i="3"/>
  <c r="P13117" i="3"/>
  <c r="P13118" i="3"/>
  <c r="P13119" i="3"/>
  <c r="P13120" i="3"/>
  <c r="P13121" i="3"/>
  <c r="P13122" i="3"/>
  <c r="P13123" i="3"/>
  <c r="P13124" i="3"/>
  <c r="P13125" i="3"/>
  <c r="P13126" i="3"/>
  <c r="P13127" i="3"/>
  <c r="P13128" i="3"/>
  <c r="P13129" i="3"/>
  <c r="P13130" i="3"/>
  <c r="P13131" i="3"/>
  <c r="P13132" i="3"/>
  <c r="P13133" i="3"/>
  <c r="P13134" i="3"/>
  <c r="P13135" i="3"/>
  <c r="P13136" i="3"/>
  <c r="P13137" i="3"/>
  <c r="P13138" i="3"/>
  <c r="P13139" i="3"/>
  <c r="P13140" i="3"/>
  <c r="P13141" i="3"/>
  <c r="P13142" i="3"/>
  <c r="P13143" i="3"/>
  <c r="P13144" i="3"/>
  <c r="P13145" i="3"/>
  <c r="P13146" i="3"/>
  <c r="P13147" i="3"/>
  <c r="P13148" i="3"/>
  <c r="P13149" i="3"/>
  <c r="P13150" i="3"/>
  <c r="P13151" i="3"/>
  <c r="P13152" i="3"/>
  <c r="P13153" i="3"/>
  <c r="P13154" i="3"/>
  <c r="P13155" i="3"/>
  <c r="P13156" i="3"/>
  <c r="P13157" i="3"/>
  <c r="P13158" i="3"/>
  <c r="P13159" i="3"/>
  <c r="P13160" i="3"/>
  <c r="P13161" i="3"/>
  <c r="P13162" i="3"/>
  <c r="P13163" i="3"/>
  <c r="P13164" i="3"/>
  <c r="P13165" i="3"/>
  <c r="P13166" i="3"/>
  <c r="P13167" i="3"/>
  <c r="P13168" i="3"/>
  <c r="P13169" i="3"/>
  <c r="P13170" i="3"/>
  <c r="P13171" i="3"/>
  <c r="P13172" i="3"/>
  <c r="P13173" i="3"/>
  <c r="P13174" i="3"/>
  <c r="P13175" i="3"/>
  <c r="P13176" i="3"/>
  <c r="P13177" i="3"/>
  <c r="P13178" i="3"/>
  <c r="P13179" i="3"/>
  <c r="P13180" i="3"/>
  <c r="P13181" i="3"/>
  <c r="P13182" i="3"/>
  <c r="P13183" i="3"/>
  <c r="P13184" i="3"/>
  <c r="P13185" i="3"/>
  <c r="P13186" i="3"/>
  <c r="P13187" i="3"/>
  <c r="P13188" i="3"/>
  <c r="P13189" i="3"/>
  <c r="P13190" i="3"/>
  <c r="P13191" i="3"/>
  <c r="P13192" i="3"/>
  <c r="P13193" i="3"/>
  <c r="P13194" i="3"/>
  <c r="P13195" i="3"/>
  <c r="P13196" i="3"/>
  <c r="P13197" i="3"/>
  <c r="P13198" i="3"/>
  <c r="P13199" i="3"/>
  <c r="P13200" i="3"/>
  <c r="P13201" i="3"/>
  <c r="P13202" i="3"/>
  <c r="P13203" i="3"/>
  <c r="P13204" i="3"/>
  <c r="P13205" i="3"/>
  <c r="P13206" i="3"/>
  <c r="P13207" i="3"/>
  <c r="P13208" i="3"/>
  <c r="P13209" i="3"/>
  <c r="P13210" i="3"/>
  <c r="P13211" i="3"/>
  <c r="P13212" i="3"/>
  <c r="P13213" i="3"/>
  <c r="P13214" i="3"/>
  <c r="P13215" i="3"/>
  <c r="P13216" i="3"/>
  <c r="P13217" i="3"/>
  <c r="P13218" i="3"/>
  <c r="P13219" i="3"/>
  <c r="P13220" i="3"/>
  <c r="P13221" i="3"/>
  <c r="P13222" i="3"/>
  <c r="P13223" i="3"/>
  <c r="P13224" i="3"/>
  <c r="P13225" i="3"/>
  <c r="P13226" i="3"/>
  <c r="P13227" i="3"/>
  <c r="P13228" i="3"/>
  <c r="P13229" i="3"/>
  <c r="P13230" i="3"/>
  <c r="P13231" i="3"/>
  <c r="P13232" i="3"/>
  <c r="P13233" i="3"/>
  <c r="P13234" i="3"/>
  <c r="P13235" i="3"/>
  <c r="P13236" i="3"/>
  <c r="P13237" i="3"/>
  <c r="P13238" i="3"/>
  <c r="P13239" i="3"/>
  <c r="P13240" i="3"/>
  <c r="P13241" i="3"/>
  <c r="P13242" i="3"/>
  <c r="P13243" i="3"/>
  <c r="P13244" i="3"/>
  <c r="P13245" i="3"/>
  <c r="P13246" i="3"/>
  <c r="P13247" i="3"/>
  <c r="P13248" i="3"/>
  <c r="P13249" i="3"/>
  <c r="P13250" i="3"/>
  <c r="P13251" i="3"/>
  <c r="P13252" i="3"/>
  <c r="P13253" i="3"/>
  <c r="P13254" i="3"/>
  <c r="P13255" i="3"/>
  <c r="P13256" i="3"/>
  <c r="P13257" i="3"/>
  <c r="P13258" i="3"/>
  <c r="P13259" i="3"/>
  <c r="P13260" i="3"/>
  <c r="P13261" i="3"/>
  <c r="P13262" i="3"/>
  <c r="P13263" i="3"/>
  <c r="P13264" i="3"/>
  <c r="P13265" i="3"/>
  <c r="P13266" i="3"/>
  <c r="P13267" i="3"/>
  <c r="P13268" i="3"/>
  <c r="P13269" i="3"/>
  <c r="P13270" i="3"/>
  <c r="P13271" i="3"/>
  <c r="P13272" i="3"/>
  <c r="P13273" i="3"/>
  <c r="P13274" i="3"/>
  <c r="P13275" i="3"/>
  <c r="P13276" i="3"/>
  <c r="P13277" i="3"/>
  <c r="P13278" i="3"/>
  <c r="P13279" i="3"/>
  <c r="P13280" i="3"/>
  <c r="P13281" i="3"/>
  <c r="P13282" i="3"/>
  <c r="P13283" i="3"/>
  <c r="P13284" i="3"/>
  <c r="P13285" i="3"/>
  <c r="P13286" i="3"/>
  <c r="P13287" i="3"/>
  <c r="P13288" i="3"/>
  <c r="P13289" i="3"/>
  <c r="P13290" i="3"/>
  <c r="P13291" i="3"/>
  <c r="P13292" i="3"/>
  <c r="P13293" i="3"/>
  <c r="P13294" i="3"/>
  <c r="P13295" i="3"/>
  <c r="P13296" i="3"/>
  <c r="P13297" i="3"/>
  <c r="P13298" i="3"/>
  <c r="P13299" i="3"/>
  <c r="P13300" i="3"/>
  <c r="P13301" i="3"/>
  <c r="P13302" i="3"/>
  <c r="P13303" i="3"/>
  <c r="P13304" i="3"/>
  <c r="P13305" i="3"/>
  <c r="P13306" i="3"/>
  <c r="P13307" i="3"/>
  <c r="P13308" i="3"/>
  <c r="P13309" i="3"/>
  <c r="P13310" i="3"/>
  <c r="P13311" i="3"/>
  <c r="P13312" i="3"/>
  <c r="P13313" i="3"/>
  <c r="P13314" i="3"/>
  <c r="P13315" i="3"/>
  <c r="P13316" i="3"/>
  <c r="P13317" i="3"/>
  <c r="P13318" i="3"/>
  <c r="P13319" i="3"/>
  <c r="P13320" i="3"/>
  <c r="P13321" i="3"/>
  <c r="P13322" i="3"/>
  <c r="P13323" i="3"/>
  <c r="P13324" i="3"/>
  <c r="P13325" i="3"/>
  <c r="P13326" i="3"/>
  <c r="P13327" i="3"/>
  <c r="P13328" i="3"/>
  <c r="P13329" i="3"/>
  <c r="P13330" i="3"/>
  <c r="P13331" i="3"/>
  <c r="P13332" i="3"/>
  <c r="P13333" i="3"/>
  <c r="P13334" i="3"/>
  <c r="P13335" i="3"/>
  <c r="P13336" i="3"/>
  <c r="P13337" i="3"/>
  <c r="P13338" i="3"/>
  <c r="P13339" i="3"/>
  <c r="P13340" i="3"/>
  <c r="P13341" i="3"/>
  <c r="P13342" i="3"/>
  <c r="P13343" i="3"/>
  <c r="P13344" i="3"/>
  <c r="P13345" i="3"/>
  <c r="P13346" i="3"/>
  <c r="P13347" i="3"/>
  <c r="P13348" i="3"/>
  <c r="P13349" i="3"/>
  <c r="P13350" i="3"/>
  <c r="P13351" i="3"/>
  <c r="P13352" i="3"/>
  <c r="P13353" i="3"/>
  <c r="P13354" i="3"/>
  <c r="P13355" i="3"/>
  <c r="P13356" i="3"/>
  <c r="P13357" i="3"/>
  <c r="P13358" i="3"/>
  <c r="P13359" i="3"/>
  <c r="P13360" i="3"/>
  <c r="P13361" i="3"/>
  <c r="P13362" i="3"/>
  <c r="P13363" i="3"/>
  <c r="P13364" i="3"/>
  <c r="P13365" i="3"/>
  <c r="P13366" i="3"/>
  <c r="P13367" i="3"/>
  <c r="P13368" i="3"/>
  <c r="P13369" i="3"/>
  <c r="P13370" i="3"/>
  <c r="P13371" i="3"/>
  <c r="P13372" i="3"/>
  <c r="P13373" i="3"/>
  <c r="P13374" i="3"/>
  <c r="P13375" i="3"/>
  <c r="P13376" i="3"/>
  <c r="P13377" i="3"/>
  <c r="P13378" i="3"/>
  <c r="P13379" i="3"/>
  <c r="P13380" i="3"/>
  <c r="P13381" i="3"/>
  <c r="P13382" i="3"/>
  <c r="P13383" i="3"/>
  <c r="P13384" i="3"/>
  <c r="P13385" i="3"/>
  <c r="P13386" i="3"/>
  <c r="P13387" i="3"/>
  <c r="P13388" i="3"/>
  <c r="P13389" i="3"/>
  <c r="P13390" i="3"/>
  <c r="P13391" i="3"/>
  <c r="P13392" i="3"/>
  <c r="P13393" i="3"/>
  <c r="P13394" i="3"/>
  <c r="P13395" i="3"/>
  <c r="P13396" i="3"/>
  <c r="P13397" i="3"/>
  <c r="P13398" i="3"/>
  <c r="P13399" i="3"/>
  <c r="P13400" i="3"/>
  <c r="P13401" i="3"/>
  <c r="P13402" i="3"/>
  <c r="P13403" i="3"/>
  <c r="P13404" i="3"/>
  <c r="P13405" i="3"/>
  <c r="P13406" i="3"/>
  <c r="P13407" i="3"/>
  <c r="P13408" i="3"/>
  <c r="P13409" i="3"/>
  <c r="P13410" i="3"/>
  <c r="P13411" i="3"/>
  <c r="P13412" i="3"/>
  <c r="P13413" i="3"/>
  <c r="P13414" i="3"/>
  <c r="P13415" i="3"/>
  <c r="P13416" i="3"/>
  <c r="P13417" i="3"/>
  <c r="P13418" i="3"/>
  <c r="P13419" i="3"/>
  <c r="P13420" i="3"/>
  <c r="P13421" i="3"/>
  <c r="P13422" i="3"/>
  <c r="P13423" i="3"/>
  <c r="P13424" i="3"/>
  <c r="P13425" i="3"/>
  <c r="P13426" i="3"/>
  <c r="P13427" i="3"/>
  <c r="P13428" i="3"/>
  <c r="P13429" i="3"/>
  <c r="P13430" i="3"/>
  <c r="P13431" i="3"/>
  <c r="P13432" i="3"/>
  <c r="P13433" i="3"/>
  <c r="P13434" i="3"/>
  <c r="P13435" i="3"/>
  <c r="P13436" i="3"/>
  <c r="P13437" i="3"/>
  <c r="P13438" i="3"/>
  <c r="P13439" i="3"/>
  <c r="P13440" i="3"/>
  <c r="P13441" i="3"/>
  <c r="P13442" i="3"/>
  <c r="P13443" i="3"/>
  <c r="P13444" i="3"/>
  <c r="P13445" i="3"/>
  <c r="P13446" i="3"/>
  <c r="P13447" i="3"/>
  <c r="P13448" i="3"/>
  <c r="P13449" i="3"/>
  <c r="P13450" i="3"/>
  <c r="P13451" i="3"/>
  <c r="P13452" i="3"/>
  <c r="P13453" i="3"/>
  <c r="P13454" i="3"/>
  <c r="P13455" i="3"/>
  <c r="P13456" i="3"/>
  <c r="P13457" i="3"/>
  <c r="P13458" i="3"/>
  <c r="P13459" i="3"/>
  <c r="P13460" i="3"/>
  <c r="P13461" i="3"/>
  <c r="P13462" i="3"/>
  <c r="P13463" i="3"/>
  <c r="P13464" i="3"/>
  <c r="P13465" i="3"/>
  <c r="P13466" i="3"/>
  <c r="P13467" i="3"/>
  <c r="P13468" i="3"/>
  <c r="P13469" i="3"/>
  <c r="P13470" i="3"/>
  <c r="P13471" i="3"/>
  <c r="P13472" i="3"/>
  <c r="P13473" i="3"/>
  <c r="P13474" i="3"/>
  <c r="P13475" i="3"/>
  <c r="P13476" i="3"/>
  <c r="P13477" i="3"/>
  <c r="P13478" i="3"/>
  <c r="P13479" i="3"/>
  <c r="P13480" i="3"/>
  <c r="P13481" i="3"/>
  <c r="P13482" i="3"/>
  <c r="P13483" i="3"/>
  <c r="P13484" i="3"/>
  <c r="P13485" i="3"/>
  <c r="P13486" i="3"/>
  <c r="P13487" i="3"/>
  <c r="P13488" i="3"/>
  <c r="P13489" i="3"/>
  <c r="P13490" i="3"/>
  <c r="P13491" i="3"/>
  <c r="P13492" i="3"/>
  <c r="P13493" i="3"/>
  <c r="P13494" i="3"/>
  <c r="P13495" i="3"/>
  <c r="P13496" i="3"/>
  <c r="P13497" i="3"/>
  <c r="P13498" i="3"/>
  <c r="P13499" i="3"/>
  <c r="P13500" i="3"/>
  <c r="P13501" i="3"/>
  <c r="P13502" i="3"/>
  <c r="P13503" i="3"/>
  <c r="P13504" i="3"/>
  <c r="P13505" i="3"/>
  <c r="P13506" i="3"/>
  <c r="P13507" i="3"/>
  <c r="P13508" i="3"/>
  <c r="P13509" i="3"/>
  <c r="P13510" i="3"/>
  <c r="P13511" i="3"/>
  <c r="P13512" i="3"/>
  <c r="P13513" i="3"/>
  <c r="P13514" i="3"/>
  <c r="P13515" i="3"/>
  <c r="P13516" i="3"/>
  <c r="P13517" i="3"/>
  <c r="P13518" i="3"/>
  <c r="P13519" i="3"/>
  <c r="P13520" i="3"/>
  <c r="P13521" i="3"/>
  <c r="P13522" i="3"/>
  <c r="P13523" i="3"/>
  <c r="P13524" i="3"/>
  <c r="P13525" i="3"/>
  <c r="P13526" i="3"/>
  <c r="P13527" i="3"/>
  <c r="P13528" i="3"/>
  <c r="P13529" i="3"/>
  <c r="P13530" i="3"/>
  <c r="P13531" i="3"/>
  <c r="P13532" i="3"/>
  <c r="P13533" i="3"/>
  <c r="P13534" i="3"/>
  <c r="P13535" i="3"/>
  <c r="P13536" i="3"/>
  <c r="P13537" i="3"/>
  <c r="P13538" i="3"/>
  <c r="P13539" i="3"/>
  <c r="P13540" i="3"/>
  <c r="P13541" i="3"/>
  <c r="P13542" i="3"/>
  <c r="P13543" i="3"/>
  <c r="P13544" i="3"/>
  <c r="P13545" i="3"/>
  <c r="P13546" i="3"/>
  <c r="P13547" i="3"/>
  <c r="P13548" i="3"/>
  <c r="P13549" i="3"/>
  <c r="P13550" i="3"/>
  <c r="P13551" i="3"/>
  <c r="P13552" i="3"/>
  <c r="P13553" i="3"/>
  <c r="P13554" i="3"/>
  <c r="P13555" i="3"/>
  <c r="P13556" i="3"/>
  <c r="P13557" i="3"/>
  <c r="P13558" i="3"/>
  <c r="P13559" i="3"/>
  <c r="P13560" i="3"/>
  <c r="P13561" i="3"/>
  <c r="P13562" i="3"/>
  <c r="P13563" i="3"/>
  <c r="P13564" i="3"/>
  <c r="P13565" i="3"/>
  <c r="P13566" i="3"/>
  <c r="P13567" i="3"/>
  <c r="P13568" i="3"/>
  <c r="P13569" i="3"/>
  <c r="P13570" i="3"/>
  <c r="P13571" i="3"/>
  <c r="P13572" i="3"/>
  <c r="P13573" i="3"/>
  <c r="P13574" i="3"/>
  <c r="P13575" i="3"/>
  <c r="P13576" i="3"/>
  <c r="P13577" i="3"/>
  <c r="P13578" i="3"/>
  <c r="P13579" i="3"/>
  <c r="P13580" i="3"/>
  <c r="P13581" i="3"/>
  <c r="P13582" i="3"/>
  <c r="P13583" i="3"/>
  <c r="P13584" i="3"/>
  <c r="P13585" i="3"/>
  <c r="P13586" i="3"/>
  <c r="P13587" i="3"/>
  <c r="P13588" i="3"/>
  <c r="P13589" i="3"/>
  <c r="P13590" i="3"/>
  <c r="P13591" i="3"/>
  <c r="P13592" i="3"/>
  <c r="P13593" i="3"/>
  <c r="P13594" i="3"/>
  <c r="P13595" i="3"/>
  <c r="P13596" i="3"/>
  <c r="P13597" i="3"/>
  <c r="P13598" i="3"/>
  <c r="P13599" i="3"/>
  <c r="P13600" i="3"/>
  <c r="P13601" i="3"/>
  <c r="P13602" i="3"/>
  <c r="P13603" i="3"/>
  <c r="P13604" i="3"/>
  <c r="P13605" i="3"/>
  <c r="P13606" i="3"/>
  <c r="P13607" i="3"/>
  <c r="P13608" i="3"/>
  <c r="P13609" i="3"/>
  <c r="P13610" i="3"/>
  <c r="P13611" i="3"/>
  <c r="P13612" i="3"/>
  <c r="P13613" i="3"/>
  <c r="P13614" i="3"/>
  <c r="P13615" i="3"/>
  <c r="P13616" i="3"/>
  <c r="P13617" i="3"/>
  <c r="P13618" i="3"/>
  <c r="P13619" i="3"/>
  <c r="P13620" i="3"/>
  <c r="P13621" i="3"/>
  <c r="P13622" i="3"/>
  <c r="P13623" i="3"/>
  <c r="P13624" i="3"/>
  <c r="P13625" i="3"/>
  <c r="P13626" i="3"/>
  <c r="P13627" i="3"/>
  <c r="P13628" i="3"/>
  <c r="P13629" i="3"/>
  <c r="P13630" i="3"/>
  <c r="P13631" i="3"/>
  <c r="P13632" i="3"/>
  <c r="P13633" i="3"/>
  <c r="P13634" i="3"/>
  <c r="P13635" i="3"/>
  <c r="P13636" i="3"/>
  <c r="P13637" i="3"/>
  <c r="P13638" i="3"/>
  <c r="P13639" i="3"/>
  <c r="P13640" i="3"/>
  <c r="P13641" i="3"/>
  <c r="P13642" i="3"/>
  <c r="P13643" i="3"/>
  <c r="P13644" i="3"/>
  <c r="P13645" i="3"/>
  <c r="P13646" i="3"/>
  <c r="P13647" i="3"/>
  <c r="P13648" i="3"/>
  <c r="P13649" i="3"/>
  <c r="P13650" i="3"/>
  <c r="P13651" i="3"/>
  <c r="P13652" i="3"/>
  <c r="P13653" i="3"/>
  <c r="P13654" i="3"/>
  <c r="P13655" i="3"/>
  <c r="P13656" i="3"/>
  <c r="P13657" i="3"/>
  <c r="P13658" i="3"/>
  <c r="P13659" i="3"/>
  <c r="P13660" i="3"/>
  <c r="P13661" i="3"/>
  <c r="P13662" i="3"/>
  <c r="P13663" i="3"/>
  <c r="P13664" i="3"/>
  <c r="P13665" i="3"/>
  <c r="P13666" i="3"/>
  <c r="P13667" i="3"/>
  <c r="P13668" i="3"/>
  <c r="P13669" i="3"/>
  <c r="P13670" i="3"/>
  <c r="P13671" i="3"/>
  <c r="P13672" i="3"/>
  <c r="P13673" i="3"/>
  <c r="P13674" i="3"/>
  <c r="P13675" i="3"/>
  <c r="P13676" i="3"/>
  <c r="P13677" i="3"/>
  <c r="P13678" i="3"/>
  <c r="P13679" i="3"/>
  <c r="P13680" i="3"/>
  <c r="P13681" i="3"/>
  <c r="P13682" i="3"/>
  <c r="P13683" i="3"/>
  <c r="P13684" i="3"/>
  <c r="P13685" i="3"/>
  <c r="P13686" i="3"/>
  <c r="P13687" i="3"/>
  <c r="P13688" i="3"/>
  <c r="P13689" i="3"/>
  <c r="P13690" i="3"/>
  <c r="P13691" i="3"/>
  <c r="P13692" i="3"/>
  <c r="P13693" i="3"/>
  <c r="P13694" i="3"/>
  <c r="P13695" i="3"/>
  <c r="P13696" i="3"/>
  <c r="P13697" i="3"/>
  <c r="P13698" i="3"/>
  <c r="P13699" i="3"/>
  <c r="P13700" i="3"/>
  <c r="P13701" i="3"/>
  <c r="P13702" i="3"/>
  <c r="P13703" i="3"/>
  <c r="P13704" i="3"/>
  <c r="P13705" i="3"/>
  <c r="P13706" i="3"/>
  <c r="P13707" i="3"/>
  <c r="P13708" i="3"/>
  <c r="P13709" i="3"/>
  <c r="P13710" i="3"/>
  <c r="P13711" i="3"/>
  <c r="P13712" i="3"/>
  <c r="P13713" i="3"/>
  <c r="P13714" i="3"/>
  <c r="P13715" i="3"/>
  <c r="P13716" i="3"/>
  <c r="P13717" i="3"/>
  <c r="P13718" i="3"/>
  <c r="P13719" i="3"/>
  <c r="P13720" i="3"/>
  <c r="P13721" i="3"/>
  <c r="P13722" i="3"/>
  <c r="P13723" i="3"/>
  <c r="P13724" i="3"/>
  <c r="P13725" i="3"/>
  <c r="P13726" i="3"/>
  <c r="P13727" i="3"/>
  <c r="P13728" i="3"/>
  <c r="P13729" i="3"/>
  <c r="P13730" i="3"/>
  <c r="P13731" i="3"/>
  <c r="P13732" i="3"/>
  <c r="P13733" i="3"/>
  <c r="P13734" i="3"/>
  <c r="P13735" i="3"/>
  <c r="P13736" i="3"/>
  <c r="P13737" i="3"/>
  <c r="P13738" i="3"/>
  <c r="P13739" i="3"/>
  <c r="P13740" i="3"/>
  <c r="P13741" i="3"/>
  <c r="P13742" i="3"/>
  <c r="P13743" i="3"/>
  <c r="P13744" i="3"/>
  <c r="P13745" i="3"/>
  <c r="P13746" i="3"/>
  <c r="P13747" i="3"/>
  <c r="P13748" i="3"/>
  <c r="P13749" i="3"/>
  <c r="P13750" i="3"/>
  <c r="P13751" i="3"/>
  <c r="P13752" i="3"/>
  <c r="P13753" i="3"/>
  <c r="P13754" i="3"/>
  <c r="P13755" i="3"/>
  <c r="P13756" i="3"/>
  <c r="P13757" i="3"/>
  <c r="P13758" i="3"/>
  <c r="P13759" i="3"/>
  <c r="P13760" i="3"/>
  <c r="P13761" i="3"/>
  <c r="P13762" i="3"/>
  <c r="P13763" i="3"/>
  <c r="P13764" i="3"/>
  <c r="P13765" i="3"/>
  <c r="P13766" i="3"/>
  <c r="P13767" i="3"/>
  <c r="P13768" i="3"/>
  <c r="P13769" i="3"/>
  <c r="P13770" i="3"/>
  <c r="P13771" i="3"/>
  <c r="P13772" i="3"/>
  <c r="P13773" i="3"/>
  <c r="P13774" i="3"/>
  <c r="P13775" i="3"/>
  <c r="P13776" i="3"/>
  <c r="P13777" i="3"/>
  <c r="P13778" i="3"/>
  <c r="P13779" i="3"/>
  <c r="P13780" i="3"/>
  <c r="P13781" i="3"/>
  <c r="P13782" i="3"/>
  <c r="P13783" i="3"/>
  <c r="P13784" i="3"/>
  <c r="P13785" i="3"/>
  <c r="P13786" i="3"/>
  <c r="P13787" i="3"/>
  <c r="P13788" i="3"/>
  <c r="P13789" i="3"/>
  <c r="P13790" i="3"/>
  <c r="P13791" i="3"/>
  <c r="P13792" i="3"/>
  <c r="P13793" i="3"/>
  <c r="P13794" i="3"/>
  <c r="P13795" i="3"/>
  <c r="P13796" i="3"/>
  <c r="P13797" i="3"/>
  <c r="P13798" i="3"/>
  <c r="P13799" i="3"/>
  <c r="P13800" i="3"/>
  <c r="P13801" i="3"/>
  <c r="P13802" i="3"/>
  <c r="P13803" i="3"/>
  <c r="P13804" i="3"/>
  <c r="P13805" i="3"/>
  <c r="P13806" i="3"/>
  <c r="P13807" i="3"/>
  <c r="P13808" i="3"/>
  <c r="P13809" i="3"/>
  <c r="P13810" i="3"/>
  <c r="P13811" i="3"/>
  <c r="P13812" i="3"/>
  <c r="P13813" i="3"/>
  <c r="P13814" i="3"/>
  <c r="P13815" i="3"/>
  <c r="P13816" i="3"/>
  <c r="P13817" i="3"/>
  <c r="P13818" i="3"/>
  <c r="P13819" i="3"/>
  <c r="P13820" i="3"/>
  <c r="P13821" i="3"/>
  <c r="P13822" i="3"/>
  <c r="P13823" i="3"/>
  <c r="P13824" i="3"/>
  <c r="P13825" i="3"/>
  <c r="P13826" i="3"/>
  <c r="P13827" i="3"/>
  <c r="P13828" i="3"/>
  <c r="P13829" i="3"/>
  <c r="P13830" i="3"/>
  <c r="P13831" i="3"/>
  <c r="P13832" i="3"/>
  <c r="P13833" i="3"/>
  <c r="P13834" i="3"/>
  <c r="P13835" i="3"/>
  <c r="P13836" i="3"/>
  <c r="P13837" i="3"/>
  <c r="P13838" i="3"/>
  <c r="P13839" i="3"/>
  <c r="P13840" i="3"/>
  <c r="P13841" i="3"/>
  <c r="P13842" i="3"/>
  <c r="P13843" i="3"/>
  <c r="P13844" i="3"/>
  <c r="P13845" i="3"/>
  <c r="P13846" i="3"/>
  <c r="P13847" i="3"/>
  <c r="P13848" i="3"/>
  <c r="P13849" i="3"/>
  <c r="P13850" i="3"/>
  <c r="P13851" i="3"/>
  <c r="P13852" i="3"/>
  <c r="P13853" i="3"/>
  <c r="P13854" i="3"/>
  <c r="P13855" i="3"/>
  <c r="P13856" i="3"/>
  <c r="P13857" i="3"/>
  <c r="P13858" i="3"/>
  <c r="P13859" i="3"/>
  <c r="P13860" i="3"/>
  <c r="P13861" i="3"/>
  <c r="P13862" i="3"/>
  <c r="P13863" i="3"/>
  <c r="P13864" i="3"/>
  <c r="P13865" i="3"/>
  <c r="P13866" i="3"/>
  <c r="P13867" i="3"/>
  <c r="P13868" i="3"/>
  <c r="P13869" i="3"/>
  <c r="P13870" i="3"/>
  <c r="P13871" i="3"/>
  <c r="P13872" i="3"/>
  <c r="P13873" i="3"/>
  <c r="P13874" i="3"/>
  <c r="P13875" i="3"/>
  <c r="P13876" i="3"/>
  <c r="P13877" i="3"/>
  <c r="P13878" i="3"/>
  <c r="P13879" i="3"/>
  <c r="P13880" i="3"/>
  <c r="P13881" i="3"/>
  <c r="P13882" i="3"/>
  <c r="P13883" i="3"/>
  <c r="P13884" i="3"/>
  <c r="P13885" i="3"/>
  <c r="P13886" i="3"/>
  <c r="P13887" i="3"/>
  <c r="P13888" i="3"/>
  <c r="P13889" i="3"/>
  <c r="P13890" i="3"/>
  <c r="P13891" i="3"/>
  <c r="P13892" i="3"/>
  <c r="P13893" i="3"/>
  <c r="P13894" i="3"/>
  <c r="P13895" i="3"/>
  <c r="P13896" i="3"/>
  <c r="P13897" i="3"/>
  <c r="P13898" i="3"/>
  <c r="P13899" i="3"/>
  <c r="P13900" i="3"/>
  <c r="P13901" i="3"/>
  <c r="P13902" i="3"/>
  <c r="P13903" i="3"/>
  <c r="P13904" i="3"/>
  <c r="P13905" i="3"/>
  <c r="P13906" i="3"/>
  <c r="P13907" i="3"/>
  <c r="P13908" i="3"/>
  <c r="P13909" i="3"/>
  <c r="P13910" i="3"/>
  <c r="P13911" i="3"/>
  <c r="P13912" i="3"/>
  <c r="P13913" i="3"/>
  <c r="P13914" i="3"/>
  <c r="P13915" i="3"/>
  <c r="P13916" i="3"/>
  <c r="P13917" i="3"/>
  <c r="P13918" i="3"/>
  <c r="P13919" i="3"/>
  <c r="P13920" i="3"/>
  <c r="P13921" i="3"/>
  <c r="P13922" i="3"/>
  <c r="P13923" i="3"/>
  <c r="P13924" i="3"/>
  <c r="P13925" i="3"/>
  <c r="P13926" i="3"/>
  <c r="P13927" i="3"/>
  <c r="P13928" i="3"/>
  <c r="P13929" i="3"/>
  <c r="P13930" i="3"/>
  <c r="P13931" i="3"/>
  <c r="P13932" i="3"/>
  <c r="P13933" i="3"/>
  <c r="P13934" i="3"/>
  <c r="P13935" i="3"/>
  <c r="P13936" i="3"/>
  <c r="P13937" i="3"/>
  <c r="P13938" i="3"/>
  <c r="P13939" i="3"/>
  <c r="P13940" i="3"/>
  <c r="P13941" i="3"/>
  <c r="P13942" i="3"/>
  <c r="P13943" i="3"/>
  <c r="P13944" i="3"/>
  <c r="P13945" i="3"/>
  <c r="P13946" i="3"/>
  <c r="P13947" i="3"/>
  <c r="P13948" i="3"/>
  <c r="P13949" i="3"/>
  <c r="P13950" i="3"/>
  <c r="P13951" i="3"/>
  <c r="P13952" i="3"/>
  <c r="P13953" i="3"/>
  <c r="P13954" i="3"/>
  <c r="P13955" i="3"/>
  <c r="P13956" i="3"/>
  <c r="P13957" i="3"/>
  <c r="P13958" i="3"/>
  <c r="P13959" i="3"/>
  <c r="P13960" i="3"/>
  <c r="P13961" i="3"/>
  <c r="P13962" i="3"/>
  <c r="P13963" i="3"/>
  <c r="P13964" i="3"/>
  <c r="P13965" i="3"/>
  <c r="P13966" i="3"/>
  <c r="P13967" i="3"/>
  <c r="P13968" i="3"/>
  <c r="P13969" i="3"/>
  <c r="P13970" i="3"/>
  <c r="P13971" i="3"/>
  <c r="P13972" i="3"/>
  <c r="P13973" i="3"/>
  <c r="P13974" i="3"/>
  <c r="P13975" i="3"/>
  <c r="P13976" i="3"/>
  <c r="P13977" i="3"/>
  <c r="P13978" i="3"/>
  <c r="P13979" i="3"/>
  <c r="P13980" i="3"/>
  <c r="P13981" i="3"/>
  <c r="P13982" i="3"/>
  <c r="P13983" i="3"/>
  <c r="P13984" i="3"/>
  <c r="P13985" i="3"/>
  <c r="P13986" i="3"/>
  <c r="P13987" i="3"/>
  <c r="P13988" i="3"/>
  <c r="P13989" i="3"/>
  <c r="P13990" i="3"/>
  <c r="P13991" i="3"/>
  <c r="P13992" i="3"/>
  <c r="P13993" i="3"/>
  <c r="P13994" i="3"/>
  <c r="P13995" i="3"/>
  <c r="P13996" i="3"/>
  <c r="P13997" i="3"/>
  <c r="P13998" i="3"/>
  <c r="P13999" i="3"/>
  <c r="P14000" i="3"/>
  <c r="P14001" i="3"/>
  <c r="P14002" i="3"/>
  <c r="P14003" i="3"/>
  <c r="P14004" i="3"/>
  <c r="P14005" i="3"/>
  <c r="P14006" i="3"/>
  <c r="P14007" i="3"/>
  <c r="P14008" i="3"/>
  <c r="P14009" i="3"/>
  <c r="P14010" i="3"/>
  <c r="P14011" i="3"/>
  <c r="P14012" i="3"/>
  <c r="P14013" i="3"/>
  <c r="P14014" i="3"/>
  <c r="P14015" i="3"/>
  <c r="P14016" i="3"/>
  <c r="P14017" i="3"/>
  <c r="P14018" i="3"/>
  <c r="P14019" i="3"/>
  <c r="P14020" i="3"/>
  <c r="P14021" i="3"/>
  <c r="P14022" i="3"/>
  <c r="P14023" i="3"/>
  <c r="P14024" i="3"/>
  <c r="P14025" i="3"/>
  <c r="P14026" i="3"/>
  <c r="P14027" i="3"/>
  <c r="P14028" i="3"/>
  <c r="P14029" i="3"/>
  <c r="P14030" i="3"/>
  <c r="P14031" i="3"/>
  <c r="P14032" i="3"/>
  <c r="P14033" i="3"/>
  <c r="P14034" i="3"/>
  <c r="P14035" i="3"/>
  <c r="P14036" i="3"/>
  <c r="P14037" i="3"/>
  <c r="P14038" i="3"/>
  <c r="P14039" i="3"/>
  <c r="P14040" i="3"/>
  <c r="P14041" i="3"/>
  <c r="P14042" i="3"/>
  <c r="P14043" i="3"/>
  <c r="P14044" i="3"/>
  <c r="P14045" i="3"/>
  <c r="P14046" i="3"/>
  <c r="P14047" i="3"/>
  <c r="P14048" i="3"/>
  <c r="P14049" i="3"/>
  <c r="P14050" i="3"/>
  <c r="P14051" i="3"/>
  <c r="P14052" i="3"/>
  <c r="P14053" i="3"/>
  <c r="P14054" i="3"/>
  <c r="P14055" i="3"/>
  <c r="P14056" i="3"/>
  <c r="P14057" i="3"/>
  <c r="P14058" i="3"/>
  <c r="P14059" i="3"/>
  <c r="P14060" i="3"/>
  <c r="P14061" i="3"/>
  <c r="P14062" i="3"/>
  <c r="P14063" i="3"/>
  <c r="P14064" i="3"/>
  <c r="P14065" i="3"/>
  <c r="P14066" i="3"/>
  <c r="P14067" i="3"/>
  <c r="P14068" i="3"/>
  <c r="P14069" i="3"/>
  <c r="P14070" i="3"/>
  <c r="P14071" i="3"/>
  <c r="P14072" i="3"/>
  <c r="P14073" i="3"/>
  <c r="P14074" i="3"/>
  <c r="P14075" i="3"/>
  <c r="P14076" i="3"/>
  <c r="P14077" i="3"/>
  <c r="P14078" i="3"/>
  <c r="P14079" i="3"/>
  <c r="P14080" i="3"/>
  <c r="P14081" i="3"/>
  <c r="P14082" i="3"/>
  <c r="P14083" i="3"/>
  <c r="P14084" i="3"/>
  <c r="P14085" i="3"/>
  <c r="P14086" i="3"/>
  <c r="P14087" i="3"/>
  <c r="P14088" i="3"/>
  <c r="P14089" i="3"/>
  <c r="P14090" i="3"/>
  <c r="P14091" i="3"/>
  <c r="P14092" i="3"/>
  <c r="P14093" i="3"/>
  <c r="P14094" i="3"/>
  <c r="P14095" i="3"/>
  <c r="P14096" i="3"/>
  <c r="P14097" i="3"/>
  <c r="P14098" i="3"/>
  <c r="P14099" i="3"/>
  <c r="P14100" i="3"/>
  <c r="P14101" i="3"/>
  <c r="P14102" i="3"/>
  <c r="P14103" i="3"/>
  <c r="P14104" i="3"/>
  <c r="P14105" i="3"/>
  <c r="P14106" i="3"/>
  <c r="P14107" i="3"/>
  <c r="P14108" i="3"/>
  <c r="P14109" i="3"/>
  <c r="P14110" i="3"/>
  <c r="P14111" i="3"/>
  <c r="P14112" i="3"/>
  <c r="P14113" i="3"/>
  <c r="P14114" i="3"/>
  <c r="P14115" i="3"/>
  <c r="P14116" i="3"/>
  <c r="P14117" i="3"/>
  <c r="P14118" i="3"/>
  <c r="P14119" i="3"/>
  <c r="P14120" i="3"/>
  <c r="P14121" i="3"/>
  <c r="P14122" i="3"/>
  <c r="P14123" i="3"/>
  <c r="P14124" i="3"/>
  <c r="P14125" i="3"/>
  <c r="P14126" i="3"/>
  <c r="P14127" i="3"/>
  <c r="P14128" i="3"/>
  <c r="P14129" i="3"/>
  <c r="P14130" i="3"/>
  <c r="P14131" i="3"/>
  <c r="P14132" i="3"/>
  <c r="P14133" i="3"/>
  <c r="P14134" i="3"/>
  <c r="P14135" i="3"/>
  <c r="P14136" i="3"/>
  <c r="P14137" i="3"/>
  <c r="P14138" i="3"/>
  <c r="P14139" i="3"/>
  <c r="P14140" i="3"/>
  <c r="P14141" i="3"/>
  <c r="P14142" i="3"/>
  <c r="P14143" i="3"/>
  <c r="P14144" i="3"/>
  <c r="P14145" i="3"/>
  <c r="P14146" i="3"/>
  <c r="P14147" i="3"/>
  <c r="P14148" i="3"/>
  <c r="P14149" i="3"/>
  <c r="P14150" i="3"/>
  <c r="P14151" i="3"/>
  <c r="P14152" i="3"/>
  <c r="P14153" i="3"/>
  <c r="P14154" i="3"/>
  <c r="P14155" i="3"/>
  <c r="P14156" i="3"/>
  <c r="P14157" i="3"/>
  <c r="P14158" i="3"/>
  <c r="P14159" i="3"/>
  <c r="P14160" i="3"/>
  <c r="P14161" i="3"/>
  <c r="P14162" i="3"/>
  <c r="P14163" i="3"/>
  <c r="P14164" i="3"/>
  <c r="P14165" i="3"/>
  <c r="P14166" i="3"/>
  <c r="P14167" i="3"/>
  <c r="P14168" i="3"/>
  <c r="P14169" i="3"/>
  <c r="P14170" i="3"/>
  <c r="P14171" i="3"/>
  <c r="P14172" i="3"/>
  <c r="P14173" i="3"/>
  <c r="P14174" i="3"/>
  <c r="P14175" i="3"/>
  <c r="P14176" i="3"/>
  <c r="P14177" i="3"/>
  <c r="P14178" i="3"/>
  <c r="P14179" i="3"/>
  <c r="P14180" i="3"/>
  <c r="P14181" i="3"/>
  <c r="P14182" i="3"/>
  <c r="P14183" i="3"/>
  <c r="P14184" i="3"/>
  <c r="P14185" i="3"/>
  <c r="P14186" i="3"/>
  <c r="P14187" i="3"/>
  <c r="P14188" i="3"/>
  <c r="P14189" i="3"/>
  <c r="P14190" i="3"/>
  <c r="P14191" i="3"/>
  <c r="P14192" i="3"/>
  <c r="P14193" i="3"/>
  <c r="P14194" i="3"/>
  <c r="P14195" i="3"/>
  <c r="P14196" i="3"/>
  <c r="P14197" i="3"/>
  <c r="P14198" i="3"/>
  <c r="P14199" i="3"/>
  <c r="P14200" i="3"/>
  <c r="P14201" i="3"/>
  <c r="P14202" i="3"/>
  <c r="P14203" i="3"/>
  <c r="P14204" i="3"/>
  <c r="P14205" i="3"/>
  <c r="P14206" i="3"/>
  <c r="P14207" i="3"/>
  <c r="P14208" i="3"/>
  <c r="P14209" i="3"/>
  <c r="P14210" i="3"/>
  <c r="P14211" i="3"/>
  <c r="P14212" i="3"/>
  <c r="P14213" i="3"/>
  <c r="P14214" i="3"/>
  <c r="P14215" i="3"/>
  <c r="P14216" i="3"/>
  <c r="P14217" i="3"/>
  <c r="P14218" i="3"/>
  <c r="P14219" i="3"/>
  <c r="P14220" i="3"/>
  <c r="P14221" i="3"/>
  <c r="P14222" i="3"/>
  <c r="P14223" i="3"/>
  <c r="P14224" i="3"/>
  <c r="P14225" i="3"/>
  <c r="P14226" i="3"/>
  <c r="P14227" i="3"/>
  <c r="P14228" i="3"/>
  <c r="P14229" i="3"/>
  <c r="P14230" i="3"/>
  <c r="P14231" i="3"/>
  <c r="P14232" i="3"/>
  <c r="P14233" i="3"/>
  <c r="P14234" i="3"/>
  <c r="P14235" i="3"/>
  <c r="P14236" i="3"/>
  <c r="P14237" i="3"/>
  <c r="P14238" i="3"/>
  <c r="P14239" i="3"/>
  <c r="P14240" i="3"/>
  <c r="P14241" i="3"/>
  <c r="P14242" i="3"/>
  <c r="P14243" i="3"/>
  <c r="P14244" i="3"/>
  <c r="P14245" i="3"/>
  <c r="P14246" i="3"/>
  <c r="P14247" i="3"/>
  <c r="P14248" i="3"/>
  <c r="P14249" i="3"/>
  <c r="P14250" i="3"/>
  <c r="P14251" i="3"/>
  <c r="P14252" i="3"/>
  <c r="P14253" i="3"/>
  <c r="P14254" i="3"/>
  <c r="P14255" i="3"/>
  <c r="P14256" i="3"/>
  <c r="P14257" i="3"/>
  <c r="P14258" i="3"/>
  <c r="P14259" i="3"/>
  <c r="P14260" i="3"/>
  <c r="P14261" i="3"/>
  <c r="P14262" i="3"/>
  <c r="P14263" i="3"/>
  <c r="P14264" i="3"/>
  <c r="P14265" i="3"/>
  <c r="P14266" i="3"/>
  <c r="P14267" i="3"/>
  <c r="P14268" i="3"/>
  <c r="P14269" i="3"/>
  <c r="P14270" i="3"/>
  <c r="P14271" i="3"/>
  <c r="P14272" i="3"/>
  <c r="P14273" i="3"/>
  <c r="P14274" i="3"/>
  <c r="P14275" i="3"/>
  <c r="P14276" i="3"/>
  <c r="P14277" i="3"/>
  <c r="P14278" i="3"/>
  <c r="P14279" i="3"/>
  <c r="P14280" i="3"/>
  <c r="P14281" i="3"/>
  <c r="P14282" i="3"/>
  <c r="P14283" i="3"/>
  <c r="P14284" i="3"/>
  <c r="P14285" i="3"/>
  <c r="P14286" i="3"/>
  <c r="P14287" i="3"/>
  <c r="P14288" i="3"/>
  <c r="P14289" i="3"/>
  <c r="P14290" i="3"/>
  <c r="P14291" i="3"/>
  <c r="P14292" i="3"/>
  <c r="P14293" i="3"/>
  <c r="P14294" i="3"/>
  <c r="P14295" i="3"/>
  <c r="P14296" i="3"/>
  <c r="P14297" i="3"/>
  <c r="P14298" i="3"/>
  <c r="P14299" i="3"/>
  <c r="P14300" i="3"/>
  <c r="P14301" i="3"/>
  <c r="P14302" i="3"/>
  <c r="P14303" i="3"/>
  <c r="P14304" i="3"/>
  <c r="P14305" i="3"/>
  <c r="P14306" i="3"/>
  <c r="P14307" i="3"/>
  <c r="P14308" i="3"/>
  <c r="P14309" i="3"/>
  <c r="P14310" i="3"/>
  <c r="P14311" i="3"/>
  <c r="P14312" i="3"/>
  <c r="P14313" i="3"/>
  <c r="P14314" i="3"/>
  <c r="P14315" i="3"/>
  <c r="P14316" i="3"/>
  <c r="P14317" i="3"/>
  <c r="P14318" i="3"/>
  <c r="P14319" i="3"/>
  <c r="P14320" i="3"/>
  <c r="P14321" i="3"/>
  <c r="P14322" i="3"/>
  <c r="P14323" i="3"/>
  <c r="P14324" i="3"/>
  <c r="P14325" i="3"/>
  <c r="P14326" i="3"/>
  <c r="P14327" i="3"/>
  <c r="P14328" i="3"/>
  <c r="P14329" i="3"/>
  <c r="P14330" i="3"/>
  <c r="P14331" i="3"/>
  <c r="P14332" i="3"/>
  <c r="P14333" i="3"/>
  <c r="P14334" i="3"/>
  <c r="P14335" i="3"/>
  <c r="P14336" i="3"/>
  <c r="P14337" i="3"/>
  <c r="P14338" i="3"/>
  <c r="P14339" i="3"/>
  <c r="P14340" i="3"/>
  <c r="P14341" i="3"/>
  <c r="P14342" i="3"/>
  <c r="P14343" i="3"/>
  <c r="P14344" i="3"/>
  <c r="P14345" i="3"/>
  <c r="P14346" i="3"/>
  <c r="P14347" i="3"/>
  <c r="P14348" i="3"/>
  <c r="P14349" i="3"/>
  <c r="P14350" i="3"/>
  <c r="P14351" i="3"/>
  <c r="P14352" i="3"/>
  <c r="P14353" i="3"/>
  <c r="P14354" i="3"/>
  <c r="P14355" i="3"/>
  <c r="P14356" i="3"/>
  <c r="P14357" i="3"/>
  <c r="P14358" i="3"/>
  <c r="P14359" i="3"/>
  <c r="P14360" i="3"/>
  <c r="P14361" i="3"/>
  <c r="P14362" i="3"/>
  <c r="P14363" i="3"/>
  <c r="P14364" i="3"/>
  <c r="P14365" i="3"/>
  <c r="P14366" i="3"/>
  <c r="P14367" i="3"/>
  <c r="P14368" i="3"/>
  <c r="P14369" i="3"/>
  <c r="P14370" i="3"/>
  <c r="P14371" i="3"/>
  <c r="P14372" i="3"/>
  <c r="P14373" i="3"/>
  <c r="P14374" i="3"/>
  <c r="P14375" i="3"/>
  <c r="P14376" i="3"/>
  <c r="P14377" i="3"/>
  <c r="P14378" i="3"/>
  <c r="P14379" i="3"/>
  <c r="P14380" i="3"/>
  <c r="P14381" i="3"/>
  <c r="P14382" i="3"/>
  <c r="P14383" i="3"/>
  <c r="P14384" i="3"/>
  <c r="P14385" i="3"/>
  <c r="P14386" i="3"/>
  <c r="P14387" i="3"/>
  <c r="P14388" i="3"/>
  <c r="P14389" i="3"/>
  <c r="P14390" i="3"/>
  <c r="P14391" i="3"/>
  <c r="P14392" i="3"/>
  <c r="P14393" i="3"/>
  <c r="P14394" i="3"/>
  <c r="P14395" i="3"/>
  <c r="P14396" i="3"/>
  <c r="P14397" i="3"/>
  <c r="P14398" i="3"/>
  <c r="P14399" i="3"/>
  <c r="P14400" i="3"/>
  <c r="P14401" i="3"/>
  <c r="P14402" i="3"/>
  <c r="P14403" i="3"/>
  <c r="P14404" i="3"/>
  <c r="P14405" i="3"/>
  <c r="P14406" i="3"/>
  <c r="P14407" i="3"/>
  <c r="P14408" i="3"/>
  <c r="P14409" i="3"/>
  <c r="P14410" i="3"/>
  <c r="P14411" i="3"/>
  <c r="P14412" i="3"/>
  <c r="P14413" i="3"/>
  <c r="P14414" i="3"/>
  <c r="P14415" i="3"/>
  <c r="P14416" i="3"/>
  <c r="P14417" i="3"/>
  <c r="P14418" i="3"/>
  <c r="P14419" i="3"/>
  <c r="P14420" i="3"/>
  <c r="P14421" i="3"/>
  <c r="P14422" i="3"/>
  <c r="P14423" i="3"/>
  <c r="P14424" i="3"/>
  <c r="P14425" i="3"/>
  <c r="P14426" i="3"/>
  <c r="P14427" i="3"/>
  <c r="P14428" i="3"/>
  <c r="P14429" i="3"/>
  <c r="P14430" i="3"/>
  <c r="P14431" i="3"/>
  <c r="P14432" i="3"/>
  <c r="P14433" i="3"/>
  <c r="P14434" i="3"/>
  <c r="P14435" i="3"/>
  <c r="P14436" i="3"/>
  <c r="P14437" i="3"/>
  <c r="P14438" i="3"/>
  <c r="P14439" i="3"/>
  <c r="P14440" i="3"/>
  <c r="P14441" i="3"/>
  <c r="P14442" i="3"/>
  <c r="P14443" i="3"/>
  <c r="P14444" i="3"/>
  <c r="P14445" i="3"/>
  <c r="P14446" i="3"/>
  <c r="P14447" i="3"/>
  <c r="P14448" i="3"/>
  <c r="P14449" i="3"/>
  <c r="P14450" i="3"/>
  <c r="P14451" i="3"/>
  <c r="P14452" i="3"/>
  <c r="P14453" i="3"/>
  <c r="P14454" i="3"/>
  <c r="P14455" i="3"/>
  <c r="P14456" i="3"/>
  <c r="P14457" i="3"/>
  <c r="P14458" i="3"/>
  <c r="P14459" i="3"/>
  <c r="P14460" i="3"/>
  <c r="P14461" i="3"/>
  <c r="P14462" i="3"/>
  <c r="P14463" i="3"/>
  <c r="P14464" i="3"/>
  <c r="P14465" i="3"/>
  <c r="P14466" i="3"/>
  <c r="P14467" i="3"/>
  <c r="P14468" i="3"/>
  <c r="P14469" i="3"/>
  <c r="P14470" i="3"/>
  <c r="P14471" i="3"/>
  <c r="P14472" i="3"/>
  <c r="P14473" i="3"/>
  <c r="P14474" i="3"/>
  <c r="P14475" i="3"/>
  <c r="P14476" i="3"/>
  <c r="P14477" i="3"/>
  <c r="P14478" i="3"/>
  <c r="P14479" i="3"/>
  <c r="P14480" i="3"/>
  <c r="P14481" i="3"/>
  <c r="P14482" i="3"/>
  <c r="P14483" i="3"/>
  <c r="P14484" i="3"/>
  <c r="P14485" i="3"/>
  <c r="P14486" i="3"/>
  <c r="P14487" i="3"/>
  <c r="P14488" i="3"/>
  <c r="P14489" i="3"/>
  <c r="P14490" i="3"/>
  <c r="P14491" i="3"/>
  <c r="P14492" i="3"/>
  <c r="P14493" i="3"/>
  <c r="P14494" i="3"/>
  <c r="P14495" i="3"/>
  <c r="P14496" i="3"/>
  <c r="P14497" i="3"/>
  <c r="P14498" i="3"/>
  <c r="P14499" i="3"/>
  <c r="P14500" i="3"/>
  <c r="P14501" i="3"/>
  <c r="P14502" i="3"/>
  <c r="P14503" i="3"/>
  <c r="P14504" i="3"/>
  <c r="P14505" i="3"/>
  <c r="P14506" i="3"/>
  <c r="P14507" i="3"/>
  <c r="P14508" i="3"/>
  <c r="P14509" i="3"/>
  <c r="P14510" i="3"/>
  <c r="P14511" i="3"/>
  <c r="P14512" i="3"/>
  <c r="P14513" i="3"/>
  <c r="P14514" i="3"/>
  <c r="P14515" i="3"/>
  <c r="P14516" i="3"/>
  <c r="P14517" i="3"/>
  <c r="P14518" i="3"/>
  <c r="P14519" i="3"/>
  <c r="P14520" i="3"/>
  <c r="P14521" i="3"/>
  <c r="P14522" i="3"/>
  <c r="P14523" i="3"/>
  <c r="P14524" i="3"/>
  <c r="P14525" i="3"/>
  <c r="P14526" i="3"/>
  <c r="P14527" i="3"/>
  <c r="P14528" i="3"/>
  <c r="P14529" i="3"/>
  <c r="P14530" i="3"/>
  <c r="P14531" i="3"/>
  <c r="P14532" i="3"/>
  <c r="P14533" i="3"/>
  <c r="P14534" i="3"/>
  <c r="P14535" i="3"/>
  <c r="P14536" i="3"/>
  <c r="P14537" i="3"/>
  <c r="P14538" i="3"/>
  <c r="P14539" i="3"/>
  <c r="P14540" i="3"/>
  <c r="P14541" i="3"/>
  <c r="P14542" i="3"/>
  <c r="P14543" i="3"/>
  <c r="P14544" i="3"/>
  <c r="P14545" i="3"/>
  <c r="P14546" i="3"/>
  <c r="P14547" i="3"/>
  <c r="P14548" i="3"/>
  <c r="P14549" i="3"/>
  <c r="P14550" i="3"/>
  <c r="P14551" i="3"/>
  <c r="P14552" i="3"/>
  <c r="P14553" i="3"/>
  <c r="P14554" i="3"/>
  <c r="P14555" i="3"/>
  <c r="P14556" i="3"/>
  <c r="P14557" i="3"/>
  <c r="P14558" i="3"/>
  <c r="P14559" i="3"/>
  <c r="P14560" i="3"/>
  <c r="P14561" i="3"/>
  <c r="P14562" i="3"/>
  <c r="P14563" i="3"/>
  <c r="P14564" i="3"/>
  <c r="P14565" i="3"/>
  <c r="P14566" i="3"/>
  <c r="P14567" i="3"/>
  <c r="P14568" i="3"/>
  <c r="P14569" i="3"/>
  <c r="P14570" i="3"/>
  <c r="P14571" i="3"/>
  <c r="P14572" i="3"/>
  <c r="P14573" i="3"/>
  <c r="P14574" i="3"/>
  <c r="P14575" i="3"/>
  <c r="P14576" i="3"/>
  <c r="P14577" i="3"/>
  <c r="P14578" i="3"/>
  <c r="P14579" i="3"/>
  <c r="P14580" i="3"/>
  <c r="P14581" i="3"/>
  <c r="P14582" i="3"/>
  <c r="P14583" i="3"/>
  <c r="P14584" i="3"/>
  <c r="P14585" i="3"/>
  <c r="P14586" i="3"/>
  <c r="P14587" i="3"/>
  <c r="P14588" i="3"/>
  <c r="P14589" i="3"/>
  <c r="P14590" i="3"/>
  <c r="P14591" i="3"/>
  <c r="P14592" i="3"/>
  <c r="P14593" i="3"/>
  <c r="P14594" i="3"/>
  <c r="P14595" i="3"/>
  <c r="P14596" i="3"/>
  <c r="P14597" i="3"/>
  <c r="P14598" i="3"/>
  <c r="P14599" i="3"/>
  <c r="P14600" i="3"/>
  <c r="P14601" i="3"/>
  <c r="P14602" i="3"/>
  <c r="P14603" i="3"/>
  <c r="P14604" i="3"/>
  <c r="P14605" i="3"/>
  <c r="P14606" i="3"/>
  <c r="P14607" i="3"/>
  <c r="P14608" i="3"/>
  <c r="P14609" i="3"/>
  <c r="P14610" i="3"/>
  <c r="P14611" i="3"/>
  <c r="P14612" i="3"/>
  <c r="P14613" i="3"/>
  <c r="P14614" i="3"/>
  <c r="P14615" i="3"/>
  <c r="P14616" i="3"/>
  <c r="P14617" i="3"/>
  <c r="P14618" i="3"/>
  <c r="P14619" i="3"/>
  <c r="P14620" i="3"/>
  <c r="P14621" i="3"/>
  <c r="P14622" i="3"/>
  <c r="P14623" i="3"/>
  <c r="P14624" i="3"/>
  <c r="P14625" i="3"/>
  <c r="P14626" i="3"/>
  <c r="P14627" i="3"/>
  <c r="P14628" i="3"/>
  <c r="P14629" i="3"/>
  <c r="P14630" i="3"/>
  <c r="P14631" i="3"/>
  <c r="P14632" i="3"/>
  <c r="P14633" i="3"/>
  <c r="P14634" i="3"/>
  <c r="P14635" i="3"/>
  <c r="P14636" i="3"/>
  <c r="P14637" i="3"/>
  <c r="P14638" i="3"/>
  <c r="P14639" i="3"/>
  <c r="P14640" i="3"/>
  <c r="P14641" i="3"/>
  <c r="P14642" i="3"/>
  <c r="P14643" i="3"/>
  <c r="P14644" i="3"/>
  <c r="P14645" i="3"/>
  <c r="P14646" i="3"/>
  <c r="P14647" i="3"/>
  <c r="P14648" i="3"/>
  <c r="P14649" i="3"/>
  <c r="P14650" i="3"/>
  <c r="P14651" i="3"/>
  <c r="P14652" i="3"/>
  <c r="P14653" i="3"/>
  <c r="P14654" i="3"/>
  <c r="P14655" i="3"/>
  <c r="P14656" i="3"/>
  <c r="P14657" i="3"/>
  <c r="P14658" i="3"/>
  <c r="P14659" i="3"/>
  <c r="P14660" i="3"/>
  <c r="P14661" i="3"/>
  <c r="P14662" i="3"/>
  <c r="P14663" i="3"/>
  <c r="P14664" i="3"/>
  <c r="P14665" i="3"/>
  <c r="P14666" i="3"/>
  <c r="P14667" i="3"/>
  <c r="P14668" i="3"/>
  <c r="P14669" i="3"/>
  <c r="P14670" i="3"/>
  <c r="P14671" i="3"/>
  <c r="P14672" i="3"/>
  <c r="P14673" i="3"/>
  <c r="P14674" i="3"/>
  <c r="P14675" i="3"/>
  <c r="P14676" i="3"/>
  <c r="P14677" i="3"/>
  <c r="P14678" i="3"/>
  <c r="P14679" i="3"/>
  <c r="P14680" i="3"/>
  <c r="P14681" i="3"/>
  <c r="P14682" i="3"/>
  <c r="P14683" i="3"/>
  <c r="P14684" i="3"/>
  <c r="P14685" i="3"/>
  <c r="P14686" i="3"/>
  <c r="P14687" i="3"/>
  <c r="P14688" i="3"/>
  <c r="P14689" i="3"/>
  <c r="P14690" i="3"/>
  <c r="P14691" i="3"/>
  <c r="P14692" i="3"/>
  <c r="P14693" i="3"/>
  <c r="P14694" i="3"/>
  <c r="P14695" i="3"/>
  <c r="P14696" i="3"/>
  <c r="P14697" i="3"/>
  <c r="P14698" i="3"/>
  <c r="P14699" i="3"/>
  <c r="P14700" i="3"/>
  <c r="P14701" i="3"/>
  <c r="P14702" i="3"/>
  <c r="P14703" i="3"/>
  <c r="P14704" i="3"/>
  <c r="P14705" i="3"/>
  <c r="P14706" i="3"/>
  <c r="P14707" i="3"/>
  <c r="P14708" i="3"/>
  <c r="P14709" i="3"/>
  <c r="P14710" i="3"/>
  <c r="P14711" i="3"/>
  <c r="P14712" i="3"/>
  <c r="P14713" i="3"/>
  <c r="P14714" i="3"/>
  <c r="P14715" i="3"/>
  <c r="P14716" i="3"/>
  <c r="P14717" i="3"/>
  <c r="P14718" i="3"/>
  <c r="P14719" i="3"/>
  <c r="P14720" i="3"/>
  <c r="P14721" i="3"/>
  <c r="P14722" i="3"/>
  <c r="P14723" i="3"/>
  <c r="P14724" i="3"/>
  <c r="P14725" i="3"/>
  <c r="P14726" i="3"/>
  <c r="P14727" i="3"/>
  <c r="P14728" i="3"/>
  <c r="P14729" i="3"/>
  <c r="P14730" i="3"/>
  <c r="P14731" i="3"/>
  <c r="P14732" i="3"/>
  <c r="P14733" i="3"/>
  <c r="P14734" i="3"/>
  <c r="P14735" i="3"/>
  <c r="P14736" i="3"/>
  <c r="P14737" i="3"/>
  <c r="P14738" i="3"/>
  <c r="P14739" i="3"/>
  <c r="P14740" i="3"/>
  <c r="P14741" i="3"/>
  <c r="P14742" i="3"/>
  <c r="P14743" i="3"/>
  <c r="P14744" i="3"/>
  <c r="P14745" i="3"/>
  <c r="P14746" i="3"/>
  <c r="P14747" i="3"/>
  <c r="P14748" i="3"/>
  <c r="P14749" i="3"/>
  <c r="P14750" i="3"/>
  <c r="P14751" i="3"/>
  <c r="P14752" i="3"/>
  <c r="P14753" i="3"/>
  <c r="P14754" i="3"/>
  <c r="P14755" i="3"/>
  <c r="P14756" i="3"/>
  <c r="P14757" i="3"/>
  <c r="P14758" i="3"/>
  <c r="P14759" i="3"/>
  <c r="P14760" i="3"/>
  <c r="P14761" i="3"/>
  <c r="P14762" i="3"/>
  <c r="P14763" i="3"/>
  <c r="P14764" i="3"/>
  <c r="P14765" i="3"/>
  <c r="P14766" i="3"/>
  <c r="P14767" i="3"/>
  <c r="P14768" i="3"/>
  <c r="P14769" i="3"/>
  <c r="P14770" i="3"/>
  <c r="P14771" i="3"/>
  <c r="P14772" i="3"/>
  <c r="P14773" i="3"/>
  <c r="P14774" i="3"/>
  <c r="P14775" i="3"/>
  <c r="P14776" i="3"/>
  <c r="P14777" i="3"/>
  <c r="P14778" i="3"/>
  <c r="P14779" i="3"/>
  <c r="P14780" i="3"/>
  <c r="P14781" i="3"/>
  <c r="P14782" i="3"/>
  <c r="P14783" i="3"/>
  <c r="P14784" i="3"/>
  <c r="P14785" i="3"/>
  <c r="P14786" i="3"/>
  <c r="P14787" i="3"/>
  <c r="P14788" i="3"/>
  <c r="P14789" i="3"/>
  <c r="P14790" i="3"/>
  <c r="P14791" i="3"/>
  <c r="P14792" i="3"/>
  <c r="P14793" i="3"/>
  <c r="P14794" i="3"/>
  <c r="P14795" i="3"/>
  <c r="P14796" i="3"/>
  <c r="P14797" i="3"/>
  <c r="P14798" i="3"/>
  <c r="P14799" i="3"/>
  <c r="P14800" i="3"/>
  <c r="P14801" i="3"/>
  <c r="P14802" i="3"/>
  <c r="P14803" i="3"/>
  <c r="P14804" i="3"/>
  <c r="P14805" i="3"/>
  <c r="P14806" i="3"/>
  <c r="P14807" i="3"/>
  <c r="P14808" i="3"/>
  <c r="P14809" i="3"/>
  <c r="P14810" i="3"/>
  <c r="P14811" i="3"/>
  <c r="P14812" i="3"/>
  <c r="P14813" i="3"/>
  <c r="P14814" i="3"/>
  <c r="P14815" i="3"/>
  <c r="P14816" i="3"/>
  <c r="P14817" i="3"/>
  <c r="P14818" i="3"/>
  <c r="P14819" i="3"/>
  <c r="P14820" i="3"/>
  <c r="P14821" i="3"/>
  <c r="P14822" i="3"/>
  <c r="P14823" i="3"/>
  <c r="P14824" i="3"/>
  <c r="P14825" i="3"/>
  <c r="P14826" i="3"/>
  <c r="P14827" i="3"/>
  <c r="P14828" i="3"/>
  <c r="P14829" i="3"/>
  <c r="P14830" i="3"/>
  <c r="P14831" i="3"/>
  <c r="P14832" i="3"/>
  <c r="P14833" i="3"/>
  <c r="P14834" i="3"/>
  <c r="P14835" i="3"/>
  <c r="P14836" i="3"/>
  <c r="P14837" i="3"/>
  <c r="P14838" i="3"/>
  <c r="P14839" i="3"/>
  <c r="P14840" i="3"/>
  <c r="P14841" i="3"/>
  <c r="P14842" i="3"/>
  <c r="P14843" i="3"/>
  <c r="P14844" i="3"/>
  <c r="P14845" i="3"/>
  <c r="P14846" i="3"/>
  <c r="P14847" i="3"/>
  <c r="P14848" i="3"/>
  <c r="P14849" i="3"/>
  <c r="P14850" i="3"/>
  <c r="P14851" i="3"/>
  <c r="P14852" i="3"/>
  <c r="P14853" i="3"/>
  <c r="P14854" i="3"/>
  <c r="P14855" i="3"/>
  <c r="P14856" i="3"/>
  <c r="P14857" i="3"/>
  <c r="P14858" i="3"/>
  <c r="P14859" i="3"/>
  <c r="P14860" i="3"/>
  <c r="P14861" i="3"/>
  <c r="P14862" i="3"/>
  <c r="P14863" i="3"/>
  <c r="P14864" i="3"/>
  <c r="P14865" i="3"/>
  <c r="P14866" i="3"/>
  <c r="P14867" i="3"/>
  <c r="P14868" i="3"/>
  <c r="P14869" i="3"/>
  <c r="P14870" i="3"/>
  <c r="P14871" i="3"/>
  <c r="P14872" i="3"/>
  <c r="P14873" i="3"/>
  <c r="P14874" i="3"/>
  <c r="P14875" i="3"/>
  <c r="P14876" i="3"/>
  <c r="P14877" i="3"/>
  <c r="P14878" i="3"/>
  <c r="P14879" i="3"/>
  <c r="P14880" i="3"/>
  <c r="P14881" i="3"/>
  <c r="P14882" i="3"/>
  <c r="P14883" i="3"/>
  <c r="P14884" i="3"/>
  <c r="P14885" i="3"/>
  <c r="P14886" i="3"/>
  <c r="P14887" i="3"/>
  <c r="P14888" i="3"/>
  <c r="P14889" i="3"/>
  <c r="P14890" i="3"/>
  <c r="P14891" i="3"/>
  <c r="P14892" i="3"/>
  <c r="P14893" i="3"/>
  <c r="P14894" i="3"/>
  <c r="P14895" i="3"/>
  <c r="P14896" i="3"/>
  <c r="P14897" i="3"/>
  <c r="P14898" i="3"/>
  <c r="P14899" i="3"/>
  <c r="P14900" i="3"/>
  <c r="P14901" i="3"/>
  <c r="P14902" i="3"/>
  <c r="P14903" i="3"/>
  <c r="P14904" i="3"/>
  <c r="P14905" i="3"/>
  <c r="P14906" i="3"/>
  <c r="P14907" i="3"/>
  <c r="P14908" i="3"/>
  <c r="P14909" i="3"/>
  <c r="P14910" i="3"/>
  <c r="P14911" i="3"/>
  <c r="P14912" i="3"/>
  <c r="P14913" i="3"/>
  <c r="P14914" i="3"/>
  <c r="P14915" i="3"/>
  <c r="P14916" i="3"/>
  <c r="P14917" i="3"/>
  <c r="P14918" i="3"/>
  <c r="P14919" i="3"/>
  <c r="P14920" i="3"/>
  <c r="P14921" i="3"/>
  <c r="P14922" i="3"/>
  <c r="P14923" i="3"/>
  <c r="P14924" i="3"/>
  <c r="P14925" i="3"/>
  <c r="P14926" i="3"/>
  <c r="P14927" i="3"/>
  <c r="P14928" i="3"/>
  <c r="P14929" i="3"/>
  <c r="P14930" i="3"/>
  <c r="P14931" i="3"/>
  <c r="P14932" i="3"/>
  <c r="P14933" i="3"/>
  <c r="P14934" i="3"/>
  <c r="P14935" i="3"/>
  <c r="P14936" i="3"/>
  <c r="P14937" i="3"/>
  <c r="P14938" i="3"/>
  <c r="P14939" i="3"/>
  <c r="P14940" i="3"/>
  <c r="P14941" i="3"/>
  <c r="P14942" i="3"/>
  <c r="P14943" i="3"/>
  <c r="P14944" i="3"/>
  <c r="P14945" i="3"/>
  <c r="P14946" i="3"/>
  <c r="P14947" i="3"/>
  <c r="P14948" i="3"/>
  <c r="P14949" i="3"/>
  <c r="P14950" i="3"/>
  <c r="P14951" i="3"/>
  <c r="P14952" i="3"/>
  <c r="P14953" i="3"/>
  <c r="P14954" i="3"/>
  <c r="P14955" i="3"/>
  <c r="P14956" i="3"/>
  <c r="P14957" i="3"/>
  <c r="P14958" i="3"/>
  <c r="P14959" i="3"/>
  <c r="P14960" i="3"/>
  <c r="P14961" i="3"/>
  <c r="P14962" i="3"/>
  <c r="P14963" i="3"/>
  <c r="P14964" i="3"/>
  <c r="P14965" i="3"/>
  <c r="P14966" i="3"/>
  <c r="P14967" i="3"/>
  <c r="P14968" i="3"/>
  <c r="P14969" i="3"/>
  <c r="P14970" i="3"/>
  <c r="P14971" i="3"/>
  <c r="P14972" i="3"/>
  <c r="P14973" i="3"/>
  <c r="P14974" i="3"/>
  <c r="P14975" i="3"/>
  <c r="P14976" i="3"/>
  <c r="P14977" i="3"/>
  <c r="P14978" i="3"/>
  <c r="P14979" i="3"/>
  <c r="P14980" i="3"/>
  <c r="P14981" i="3"/>
  <c r="P14982" i="3"/>
  <c r="P14983" i="3"/>
  <c r="P14984" i="3"/>
  <c r="P14985" i="3"/>
  <c r="P14986" i="3"/>
  <c r="P14987" i="3"/>
  <c r="P14988" i="3"/>
  <c r="P14989" i="3"/>
  <c r="P14990" i="3"/>
  <c r="P14991" i="3"/>
  <c r="P14992" i="3"/>
  <c r="P14993" i="3"/>
  <c r="P14994" i="3"/>
  <c r="P14995" i="3"/>
  <c r="P14996" i="3"/>
  <c r="P14997" i="3"/>
  <c r="P14998" i="3"/>
  <c r="P14999" i="3"/>
  <c r="P15000" i="3"/>
  <c r="P15001" i="3"/>
  <c r="P15002" i="3"/>
  <c r="P15003" i="3"/>
  <c r="P15004" i="3"/>
  <c r="P15005" i="3"/>
  <c r="P15006" i="3"/>
  <c r="P15007" i="3"/>
  <c r="P15008" i="3"/>
  <c r="P15009" i="3"/>
  <c r="P15010" i="3"/>
  <c r="P15011" i="3"/>
  <c r="P15012" i="3"/>
  <c r="P15013" i="3"/>
  <c r="P15014" i="3"/>
  <c r="P15015" i="3"/>
  <c r="P15016" i="3"/>
  <c r="P15017" i="3"/>
  <c r="P15018" i="3"/>
  <c r="P15019" i="3"/>
  <c r="P15020" i="3"/>
  <c r="P15021" i="3"/>
  <c r="P15022" i="3"/>
  <c r="P15023" i="3"/>
  <c r="P15024" i="3"/>
  <c r="P15025" i="3"/>
  <c r="P15026" i="3"/>
  <c r="P15027" i="3"/>
  <c r="P15028" i="3"/>
  <c r="P15029" i="3"/>
  <c r="P15030" i="3"/>
  <c r="P15031" i="3"/>
  <c r="P15032" i="3"/>
  <c r="P15033" i="3"/>
  <c r="P15034" i="3"/>
  <c r="P15035" i="3"/>
  <c r="P15036" i="3"/>
  <c r="P15037" i="3"/>
  <c r="P15038" i="3"/>
  <c r="P15039" i="3"/>
  <c r="P15040" i="3"/>
  <c r="P15041" i="3"/>
  <c r="P15042" i="3"/>
  <c r="P15043" i="3"/>
  <c r="P15044" i="3"/>
  <c r="P15045" i="3"/>
  <c r="P15046" i="3"/>
  <c r="P15047" i="3"/>
  <c r="P15048" i="3"/>
  <c r="P15049" i="3"/>
  <c r="P15050" i="3"/>
  <c r="P15051" i="3"/>
  <c r="P15052" i="3"/>
  <c r="P15053" i="3"/>
  <c r="P15054" i="3"/>
  <c r="P15055" i="3"/>
  <c r="P15056" i="3"/>
  <c r="P15057" i="3"/>
  <c r="P15058" i="3"/>
  <c r="P15059" i="3"/>
  <c r="P15060" i="3"/>
  <c r="P15061" i="3"/>
  <c r="P15062" i="3"/>
  <c r="P15063" i="3"/>
  <c r="P15064" i="3"/>
  <c r="P15065" i="3"/>
  <c r="P15066" i="3"/>
  <c r="P15067" i="3"/>
  <c r="P15068" i="3"/>
  <c r="P15069" i="3"/>
  <c r="P15070" i="3"/>
  <c r="P15071" i="3"/>
  <c r="P15072" i="3"/>
  <c r="P15073" i="3"/>
  <c r="P15074" i="3"/>
  <c r="P15075" i="3"/>
  <c r="P15076" i="3"/>
  <c r="P15077" i="3"/>
  <c r="P15078" i="3"/>
  <c r="P15079" i="3"/>
  <c r="P15080" i="3"/>
  <c r="P15081" i="3"/>
  <c r="P15082" i="3"/>
  <c r="P15083" i="3"/>
  <c r="P15084" i="3"/>
  <c r="P15085" i="3"/>
  <c r="P15086" i="3"/>
  <c r="P15087" i="3"/>
  <c r="P15088" i="3"/>
  <c r="P15089" i="3"/>
  <c r="P15090" i="3"/>
  <c r="P15091" i="3"/>
  <c r="P15092" i="3"/>
  <c r="P15093" i="3"/>
  <c r="P15094" i="3"/>
  <c r="P15095" i="3"/>
  <c r="P15096" i="3"/>
  <c r="P15097" i="3"/>
  <c r="P15098" i="3"/>
  <c r="P15099" i="3"/>
  <c r="P15100" i="3"/>
  <c r="P15101" i="3"/>
  <c r="P15102" i="3"/>
  <c r="P15103" i="3"/>
  <c r="P15104" i="3"/>
  <c r="P15105" i="3"/>
  <c r="P15106" i="3"/>
  <c r="P15107" i="3"/>
  <c r="P15108" i="3"/>
  <c r="P15109" i="3"/>
  <c r="P15110" i="3"/>
  <c r="P15111" i="3"/>
  <c r="P15112" i="3"/>
  <c r="P15113" i="3"/>
  <c r="P15114" i="3"/>
  <c r="P15115" i="3"/>
  <c r="P15116" i="3"/>
  <c r="P15117" i="3"/>
  <c r="P15118" i="3"/>
  <c r="P15119" i="3"/>
  <c r="P15120" i="3"/>
  <c r="P15121" i="3"/>
  <c r="P15122" i="3"/>
  <c r="P15123" i="3"/>
  <c r="P15124" i="3"/>
  <c r="P15125" i="3"/>
  <c r="P15126" i="3"/>
  <c r="P15127" i="3"/>
  <c r="P15128" i="3"/>
  <c r="P15129" i="3"/>
  <c r="P15130" i="3"/>
  <c r="P15131" i="3"/>
  <c r="P15132" i="3"/>
  <c r="P15133" i="3"/>
  <c r="P15134" i="3"/>
  <c r="P15135" i="3"/>
  <c r="P15136" i="3"/>
  <c r="P15137" i="3"/>
  <c r="P15138" i="3"/>
  <c r="P15139" i="3"/>
  <c r="P15140" i="3"/>
  <c r="P15141" i="3"/>
  <c r="P15142" i="3"/>
  <c r="P15143" i="3"/>
  <c r="P15144" i="3"/>
  <c r="P15145" i="3"/>
  <c r="P15146" i="3"/>
  <c r="P15147" i="3"/>
  <c r="P15148" i="3"/>
  <c r="P15149" i="3"/>
  <c r="P15150" i="3"/>
  <c r="P15151" i="3"/>
  <c r="P15152" i="3"/>
  <c r="P15153" i="3"/>
  <c r="P15154" i="3"/>
  <c r="P15155" i="3"/>
  <c r="P15156" i="3"/>
  <c r="P15157" i="3"/>
  <c r="P15158" i="3"/>
  <c r="P15159" i="3"/>
  <c r="P15160" i="3"/>
  <c r="P15161" i="3"/>
  <c r="P15162" i="3"/>
  <c r="P15163" i="3"/>
  <c r="P15164" i="3"/>
  <c r="P15165" i="3"/>
  <c r="P15166" i="3"/>
  <c r="P15167" i="3"/>
  <c r="P15168" i="3"/>
  <c r="P15169" i="3"/>
  <c r="P15170" i="3"/>
  <c r="P15171" i="3"/>
  <c r="P15172" i="3"/>
  <c r="P15173" i="3"/>
  <c r="P15174" i="3"/>
  <c r="P15175" i="3"/>
  <c r="P15176" i="3"/>
  <c r="P15177" i="3"/>
  <c r="P15178" i="3"/>
  <c r="P15179" i="3"/>
  <c r="P15180" i="3"/>
  <c r="P15181" i="3"/>
  <c r="P15182" i="3"/>
  <c r="P15183" i="3"/>
  <c r="P15184" i="3"/>
  <c r="P15185" i="3"/>
  <c r="P15186" i="3"/>
  <c r="P15187" i="3"/>
  <c r="P15188" i="3"/>
  <c r="P15189" i="3"/>
  <c r="P15190" i="3"/>
  <c r="P15191" i="3"/>
  <c r="P15192" i="3"/>
  <c r="P15193" i="3"/>
  <c r="P15194" i="3"/>
  <c r="P15195" i="3"/>
  <c r="P15196" i="3"/>
  <c r="P15197" i="3"/>
  <c r="P15198" i="3"/>
  <c r="P15199" i="3"/>
  <c r="P15200" i="3"/>
  <c r="P15201" i="3"/>
  <c r="P15202" i="3"/>
  <c r="P15203" i="3"/>
  <c r="P15204" i="3"/>
  <c r="P15205" i="3"/>
  <c r="P15206" i="3"/>
  <c r="P15207" i="3"/>
  <c r="P15208" i="3"/>
  <c r="P15209" i="3"/>
  <c r="P15210" i="3"/>
  <c r="P15211" i="3"/>
  <c r="P15212" i="3"/>
  <c r="P15213" i="3"/>
  <c r="P15214" i="3"/>
  <c r="P15215" i="3"/>
  <c r="P15216" i="3"/>
  <c r="P15217" i="3"/>
  <c r="P15218" i="3"/>
  <c r="P15219" i="3"/>
  <c r="P15220" i="3"/>
  <c r="P15221" i="3"/>
  <c r="P15222" i="3"/>
  <c r="P15223" i="3"/>
  <c r="P15224" i="3"/>
  <c r="P15225" i="3"/>
  <c r="P15226" i="3"/>
  <c r="P15227" i="3"/>
  <c r="P15228" i="3"/>
  <c r="P15229" i="3"/>
  <c r="P15230" i="3"/>
  <c r="P15231" i="3"/>
  <c r="P15232" i="3"/>
  <c r="P15233" i="3"/>
  <c r="P15234" i="3"/>
  <c r="P15235" i="3"/>
  <c r="P15236" i="3"/>
  <c r="P15237" i="3"/>
  <c r="P15238" i="3"/>
  <c r="P15239" i="3"/>
  <c r="P15240" i="3"/>
  <c r="P15241" i="3"/>
  <c r="P15242" i="3"/>
  <c r="P15243" i="3"/>
  <c r="P15244" i="3"/>
  <c r="P15245" i="3"/>
  <c r="P15246" i="3"/>
  <c r="P15247" i="3"/>
  <c r="P15248" i="3"/>
  <c r="P15249" i="3"/>
  <c r="P15250" i="3"/>
  <c r="P15251" i="3"/>
  <c r="P15252" i="3"/>
  <c r="P15253" i="3"/>
  <c r="P15254" i="3"/>
  <c r="P15255" i="3"/>
  <c r="P15256" i="3"/>
  <c r="P15257" i="3"/>
  <c r="P15258" i="3"/>
  <c r="P15259" i="3"/>
  <c r="P15260" i="3"/>
  <c r="P15261" i="3"/>
  <c r="P15262" i="3"/>
  <c r="P15263" i="3"/>
  <c r="P15264" i="3"/>
  <c r="P15265" i="3"/>
  <c r="P15266" i="3"/>
  <c r="P15267" i="3"/>
  <c r="P15268" i="3"/>
  <c r="P15269" i="3"/>
  <c r="P15270" i="3"/>
  <c r="P15271" i="3"/>
  <c r="P15272" i="3"/>
  <c r="P15273" i="3"/>
  <c r="P15274" i="3"/>
  <c r="P15275" i="3"/>
  <c r="P15276" i="3"/>
  <c r="P15277" i="3"/>
  <c r="P15278" i="3"/>
  <c r="P15279" i="3"/>
  <c r="P15280" i="3"/>
  <c r="P15281" i="3"/>
  <c r="P15282" i="3"/>
  <c r="P15283" i="3"/>
  <c r="P15284" i="3"/>
  <c r="P15285" i="3"/>
  <c r="P15286" i="3"/>
  <c r="P15287" i="3"/>
  <c r="P15288" i="3"/>
  <c r="P15289" i="3"/>
  <c r="P15290" i="3"/>
  <c r="P15291" i="3"/>
  <c r="P15292" i="3"/>
  <c r="P15293" i="3"/>
  <c r="P15294" i="3"/>
  <c r="P15295" i="3"/>
  <c r="P15296" i="3"/>
  <c r="P15297" i="3"/>
  <c r="P15298" i="3"/>
  <c r="P15299" i="3"/>
  <c r="P15300" i="3"/>
  <c r="P15301" i="3"/>
  <c r="P15302" i="3"/>
  <c r="P15303" i="3"/>
  <c r="P15304" i="3"/>
  <c r="P15305" i="3"/>
  <c r="P15306" i="3"/>
  <c r="P15307" i="3"/>
  <c r="P15308" i="3"/>
  <c r="P15309" i="3"/>
  <c r="P15310" i="3"/>
  <c r="P15311" i="3"/>
  <c r="P15312" i="3"/>
  <c r="P15313" i="3"/>
  <c r="P15314" i="3"/>
  <c r="P15315" i="3"/>
  <c r="P15316" i="3"/>
  <c r="P15317" i="3"/>
  <c r="P15318" i="3"/>
  <c r="P15319" i="3"/>
  <c r="P15320" i="3"/>
  <c r="P15321" i="3"/>
  <c r="P15322" i="3"/>
  <c r="P15323" i="3"/>
  <c r="P15324" i="3"/>
  <c r="P15325" i="3"/>
  <c r="P15326" i="3"/>
  <c r="P15327" i="3"/>
  <c r="P15328" i="3"/>
  <c r="P15329" i="3"/>
  <c r="P15330" i="3"/>
  <c r="P15331" i="3"/>
  <c r="P15332" i="3"/>
  <c r="P15333" i="3"/>
  <c r="P15334" i="3"/>
  <c r="P15335" i="3"/>
  <c r="P15336" i="3"/>
  <c r="P15337" i="3"/>
  <c r="P15338" i="3"/>
  <c r="P15339" i="3"/>
  <c r="P15340" i="3"/>
  <c r="P15341" i="3"/>
  <c r="P15342" i="3"/>
  <c r="P15343" i="3"/>
  <c r="P15344" i="3"/>
  <c r="P15345" i="3"/>
  <c r="P15346" i="3"/>
  <c r="P15347" i="3"/>
  <c r="P15348" i="3"/>
  <c r="P15349" i="3"/>
  <c r="P15350" i="3"/>
  <c r="P15351" i="3"/>
  <c r="P15352" i="3"/>
  <c r="P15353" i="3"/>
  <c r="P15354" i="3"/>
  <c r="P15355" i="3"/>
  <c r="P15356" i="3"/>
  <c r="P15357" i="3"/>
  <c r="P15358" i="3"/>
  <c r="P15359" i="3"/>
  <c r="P15360" i="3"/>
  <c r="P15361" i="3"/>
  <c r="P15362" i="3"/>
  <c r="P15363" i="3"/>
  <c r="P15364" i="3"/>
  <c r="P15365" i="3"/>
  <c r="P15366" i="3"/>
  <c r="P15367" i="3"/>
  <c r="P15368" i="3"/>
  <c r="P15369" i="3"/>
  <c r="P15370" i="3"/>
  <c r="P15371" i="3"/>
  <c r="P15372" i="3"/>
  <c r="P15373" i="3"/>
  <c r="P15374" i="3"/>
  <c r="P15375" i="3"/>
  <c r="P15376" i="3"/>
  <c r="P15377" i="3"/>
  <c r="P15378" i="3"/>
  <c r="P15379" i="3"/>
  <c r="P15380" i="3"/>
  <c r="P15381" i="3"/>
  <c r="P15382" i="3"/>
  <c r="P15383" i="3"/>
  <c r="P15384" i="3"/>
  <c r="P15385" i="3"/>
  <c r="P15386" i="3"/>
  <c r="P15387" i="3"/>
  <c r="P15388" i="3"/>
  <c r="P15389" i="3"/>
  <c r="P15390" i="3"/>
  <c r="P15391" i="3"/>
  <c r="P15392" i="3"/>
  <c r="P15393" i="3"/>
  <c r="P15394" i="3"/>
  <c r="P15395" i="3"/>
  <c r="P15396" i="3"/>
  <c r="P15397" i="3"/>
  <c r="P15398" i="3"/>
  <c r="P15399" i="3"/>
  <c r="P15400" i="3"/>
  <c r="P15401" i="3"/>
  <c r="P15402" i="3"/>
  <c r="P15403" i="3"/>
  <c r="P15404" i="3"/>
  <c r="P15405" i="3"/>
  <c r="P15406" i="3"/>
  <c r="P15407" i="3"/>
  <c r="P15408" i="3"/>
  <c r="P15409" i="3"/>
  <c r="P15410" i="3"/>
  <c r="P15411" i="3"/>
  <c r="P15412" i="3"/>
  <c r="P15413" i="3"/>
  <c r="P15414" i="3"/>
  <c r="P15415" i="3"/>
  <c r="P15416" i="3"/>
  <c r="P15417" i="3"/>
  <c r="P15418" i="3"/>
  <c r="P15419" i="3"/>
  <c r="P15420" i="3"/>
  <c r="P15421" i="3"/>
  <c r="P15422" i="3"/>
  <c r="P15423" i="3"/>
  <c r="P15424" i="3"/>
  <c r="P15425" i="3"/>
  <c r="P15426" i="3"/>
  <c r="P15427" i="3"/>
  <c r="P15428" i="3"/>
  <c r="P15429" i="3"/>
  <c r="P15430" i="3"/>
  <c r="P15431" i="3"/>
  <c r="P15432" i="3"/>
  <c r="P15433" i="3"/>
  <c r="P15434" i="3"/>
  <c r="P15435" i="3"/>
  <c r="P15436" i="3"/>
  <c r="P15437" i="3"/>
  <c r="P15438" i="3"/>
  <c r="P15439" i="3"/>
  <c r="P15440" i="3"/>
  <c r="P15441" i="3"/>
  <c r="P15442" i="3"/>
  <c r="P15443" i="3"/>
  <c r="P15444" i="3"/>
  <c r="P15445" i="3"/>
  <c r="P15446" i="3"/>
  <c r="P15447" i="3"/>
  <c r="P15448" i="3"/>
  <c r="P15449" i="3"/>
  <c r="P15450" i="3"/>
  <c r="P15451" i="3"/>
  <c r="P15452" i="3"/>
  <c r="P15453" i="3"/>
  <c r="P15454" i="3"/>
  <c r="P15455" i="3"/>
  <c r="P15456" i="3"/>
  <c r="P15457" i="3"/>
  <c r="P15458" i="3"/>
  <c r="P15459" i="3"/>
  <c r="P15460" i="3"/>
  <c r="P15461" i="3"/>
  <c r="P15462" i="3"/>
  <c r="P15463" i="3"/>
  <c r="P15464" i="3"/>
  <c r="P15465" i="3"/>
  <c r="P15466" i="3"/>
  <c r="P15467" i="3"/>
  <c r="P15468" i="3"/>
  <c r="P15469" i="3"/>
  <c r="P15470" i="3"/>
  <c r="P15471" i="3"/>
  <c r="P15472" i="3"/>
  <c r="P15473" i="3"/>
  <c r="P15474" i="3"/>
  <c r="P15475" i="3"/>
  <c r="P15476" i="3"/>
  <c r="P15477" i="3"/>
  <c r="P15478" i="3"/>
  <c r="P15479" i="3"/>
  <c r="P15480" i="3"/>
  <c r="P15481" i="3"/>
  <c r="P15482" i="3"/>
  <c r="P15483" i="3"/>
  <c r="P15484" i="3"/>
  <c r="P15485" i="3"/>
  <c r="P15486" i="3"/>
  <c r="P15487" i="3"/>
  <c r="P15488" i="3"/>
  <c r="P15489" i="3"/>
  <c r="P15490" i="3"/>
  <c r="P15491" i="3"/>
  <c r="P15492" i="3"/>
  <c r="P15493" i="3"/>
  <c r="P15494" i="3"/>
  <c r="P15495" i="3"/>
  <c r="P15496" i="3"/>
  <c r="P15497" i="3"/>
  <c r="P15498" i="3"/>
  <c r="P15499" i="3"/>
  <c r="P15500" i="3"/>
  <c r="P15501" i="3"/>
  <c r="P15502" i="3"/>
  <c r="P15503" i="3"/>
  <c r="P15504" i="3"/>
  <c r="P15505" i="3"/>
  <c r="P15506" i="3"/>
  <c r="P15507" i="3"/>
  <c r="P15508" i="3"/>
  <c r="P15509" i="3"/>
  <c r="P15510" i="3"/>
  <c r="P15511" i="3"/>
  <c r="P15512" i="3"/>
  <c r="P15513" i="3"/>
  <c r="P15514" i="3"/>
  <c r="P15515" i="3"/>
  <c r="P15516" i="3"/>
  <c r="P15517" i="3"/>
  <c r="P15518" i="3"/>
  <c r="P15519" i="3"/>
  <c r="P15520" i="3"/>
  <c r="P15521" i="3"/>
  <c r="P15522" i="3"/>
  <c r="P15523" i="3"/>
  <c r="P15524" i="3"/>
  <c r="P15525" i="3"/>
  <c r="P15526" i="3"/>
  <c r="P15527" i="3"/>
  <c r="P15528" i="3"/>
  <c r="P15529" i="3"/>
  <c r="P15530" i="3"/>
  <c r="P15531" i="3"/>
  <c r="P15532" i="3"/>
  <c r="P15533" i="3"/>
  <c r="P15534" i="3"/>
  <c r="P15535" i="3"/>
  <c r="P15536" i="3"/>
  <c r="P15537" i="3"/>
  <c r="P15538" i="3"/>
  <c r="P15539" i="3"/>
  <c r="P15540" i="3"/>
  <c r="P15541" i="3"/>
  <c r="P15542" i="3"/>
  <c r="P15543" i="3"/>
  <c r="P15544" i="3"/>
  <c r="P15545" i="3"/>
  <c r="P15546" i="3"/>
  <c r="P15547" i="3"/>
  <c r="P15548" i="3"/>
  <c r="P15549" i="3"/>
  <c r="P15550" i="3"/>
  <c r="P15551" i="3"/>
  <c r="P15552" i="3"/>
  <c r="P15553" i="3"/>
  <c r="P15554" i="3"/>
  <c r="P15555" i="3"/>
  <c r="P15556" i="3"/>
  <c r="P15557" i="3"/>
  <c r="P15558" i="3"/>
  <c r="P15559" i="3"/>
  <c r="P15560" i="3"/>
  <c r="P15561" i="3"/>
  <c r="P15562" i="3"/>
  <c r="P15563" i="3"/>
  <c r="P15564" i="3"/>
  <c r="P15565" i="3"/>
  <c r="P15566" i="3"/>
  <c r="P15567" i="3"/>
  <c r="P15568" i="3"/>
  <c r="P15569" i="3"/>
  <c r="P15570" i="3"/>
  <c r="P15571" i="3"/>
  <c r="P15572" i="3"/>
  <c r="P15573" i="3"/>
  <c r="P15574" i="3"/>
  <c r="P15575" i="3"/>
  <c r="P15576" i="3"/>
  <c r="P15577" i="3"/>
  <c r="P15578" i="3"/>
  <c r="P15579" i="3"/>
  <c r="P15580" i="3"/>
  <c r="P15581" i="3"/>
  <c r="P15582" i="3"/>
  <c r="P15583" i="3"/>
  <c r="P15584" i="3"/>
  <c r="P15585" i="3"/>
  <c r="P15586" i="3"/>
  <c r="P15587" i="3"/>
  <c r="P15588" i="3"/>
  <c r="P15589" i="3"/>
  <c r="P15590" i="3"/>
  <c r="P15591" i="3"/>
  <c r="P15592" i="3"/>
  <c r="P15593" i="3"/>
  <c r="P15594" i="3"/>
  <c r="P15595" i="3"/>
  <c r="P15596" i="3"/>
  <c r="P15597" i="3"/>
  <c r="P15598" i="3"/>
  <c r="P15599" i="3"/>
  <c r="P15600" i="3"/>
  <c r="P15601" i="3"/>
  <c r="P15602" i="3"/>
  <c r="P15603" i="3"/>
  <c r="P15604" i="3"/>
  <c r="P15605" i="3"/>
  <c r="P15606" i="3"/>
  <c r="P15607" i="3"/>
  <c r="P15608" i="3"/>
  <c r="P15609" i="3"/>
  <c r="P15610" i="3"/>
  <c r="P15611" i="3"/>
  <c r="P15612" i="3"/>
  <c r="P15613" i="3"/>
  <c r="P15614" i="3"/>
  <c r="P15615" i="3"/>
  <c r="P15616" i="3"/>
  <c r="P15617" i="3"/>
  <c r="P15618" i="3"/>
  <c r="P15619" i="3"/>
  <c r="P15620" i="3"/>
  <c r="P15621" i="3"/>
  <c r="P15622" i="3"/>
  <c r="P15623" i="3"/>
  <c r="P15624" i="3"/>
  <c r="P15625" i="3"/>
  <c r="P15626" i="3"/>
  <c r="P15627" i="3"/>
  <c r="P15628" i="3"/>
  <c r="P15629" i="3"/>
  <c r="P15630" i="3"/>
  <c r="P15631" i="3"/>
  <c r="P15632" i="3"/>
  <c r="P15633" i="3"/>
  <c r="P15634" i="3"/>
  <c r="P15635" i="3"/>
  <c r="P15636" i="3"/>
  <c r="P15637" i="3"/>
  <c r="P15638" i="3"/>
  <c r="P15639" i="3"/>
  <c r="P15640" i="3"/>
  <c r="P15641" i="3"/>
  <c r="P15642" i="3"/>
  <c r="P15643" i="3"/>
  <c r="P15644" i="3"/>
  <c r="P15645" i="3"/>
  <c r="P15646" i="3"/>
  <c r="P15647" i="3"/>
  <c r="P15648" i="3"/>
  <c r="P15649" i="3"/>
  <c r="P15650" i="3"/>
  <c r="P15651" i="3"/>
  <c r="P15652" i="3"/>
  <c r="P15653" i="3"/>
  <c r="P15654" i="3"/>
  <c r="P15655" i="3"/>
  <c r="P15656" i="3"/>
  <c r="P15657" i="3"/>
  <c r="P15658" i="3"/>
  <c r="P15659" i="3"/>
  <c r="P15660" i="3"/>
  <c r="P15661" i="3"/>
  <c r="P15662" i="3"/>
  <c r="P15663" i="3"/>
  <c r="P15664" i="3"/>
  <c r="P15665" i="3"/>
  <c r="P15666" i="3"/>
  <c r="P15667" i="3"/>
  <c r="P15668" i="3"/>
  <c r="P15669" i="3"/>
  <c r="P15670" i="3"/>
  <c r="P15671" i="3"/>
  <c r="P15672" i="3"/>
  <c r="P15673" i="3"/>
  <c r="P15674" i="3"/>
  <c r="P15675" i="3"/>
  <c r="P15676" i="3"/>
  <c r="P15677" i="3"/>
  <c r="P15678" i="3"/>
  <c r="P15679" i="3"/>
  <c r="P15680" i="3"/>
  <c r="P15681" i="3"/>
  <c r="P15682" i="3"/>
  <c r="P15683" i="3"/>
  <c r="P15684" i="3"/>
  <c r="P15685" i="3"/>
  <c r="P15686" i="3"/>
  <c r="P15687" i="3"/>
  <c r="P15688" i="3"/>
  <c r="P15689" i="3"/>
  <c r="P15690" i="3"/>
  <c r="P15691" i="3"/>
  <c r="P15692" i="3"/>
  <c r="P15693" i="3"/>
  <c r="P15694" i="3"/>
  <c r="P15695" i="3"/>
  <c r="P15696" i="3"/>
  <c r="P15697" i="3"/>
  <c r="P15698" i="3"/>
  <c r="P15699" i="3"/>
  <c r="P15700" i="3"/>
  <c r="P15701" i="3"/>
  <c r="P15702" i="3"/>
  <c r="P15703" i="3"/>
  <c r="P15704" i="3"/>
  <c r="P15705" i="3"/>
  <c r="P15706" i="3"/>
  <c r="P15707" i="3"/>
  <c r="P15708" i="3"/>
  <c r="P15709" i="3"/>
  <c r="P15710" i="3"/>
  <c r="P15711" i="3"/>
  <c r="P15712" i="3"/>
  <c r="P15713" i="3"/>
  <c r="P15714" i="3"/>
  <c r="P15715" i="3"/>
  <c r="P15716" i="3"/>
  <c r="P15717" i="3"/>
  <c r="P15718" i="3"/>
  <c r="P15719" i="3"/>
  <c r="P15720" i="3"/>
  <c r="P15721" i="3"/>
  <c r="P15722" i="3"/>
  <c r="P15723" i="3"/>
  <c r="P15724" i="3"/>
  <c r="P15725" i="3"/>
  <c r="P15726" i="3"/>
  <c r="P15727" i="3"/>
  <c r="P15728" i="3"/>
  <c r="P15729" i="3"/>
  <c r="P15730" i="3"/>
  <c r="P15731" i="3"/>
  <c r="P15732" i="3"/>
  <c r="P15733" i="3"/>
  <c r="P15734" i="3"/>
  <c r="P15735" i="3"/>
  <c r="P15736" i="3"/>
  <c r="P15737" i="3"/>
  <c r="P15738" i="3"/>
  <c r="P15739" i="3"/>
  <c r="P15740" i="3"/>
  <c r="P15741" i="3"/>
  <c r="P15742" i="3"/>
  <c r="P15743" i="3"/>
  <c r="P15744" i="3"/>
  <c r="P15745" i="3"/>
  <c r="P15746" i="3"/>
  <c r="P15747" i="3"/>
  <c r="P15748" i="3"/>
  <c r="P15749" i="3"/>
  <c r="P15750" i="3"/>
  <c r="P15751" i="3"/>
  <c r="P15752" i="3"/>
  <c r="P15753" i="3"/>
  <c r="P15754" i="3"/>
  <c r="P15755" i="3"/>
  <c r="P15756" i="3"/>
  <c r="P15757" i="3"/>
  <c r="P15758" i="3"/>
  <c r="P15759" i="3"/>
  <c r="P15760" i="3"/>
  <c r="P15761" i="3"/>
  <c r="P15762" i="3"/>
  <c r="P15763" i="3"/>
  <c r="P15764" i="3"/>
  <c r="P15765" i="3"/>
  <c r="P15766" i="3"/>
  <c r="P15767" i="3"/>
  <c r="P15768" i="3"/>
  <c r="P15769" i="3"/>
  <c r="P15770" i="3"/>
  <c r="P15771" i="3"/>
  <c r="P15772" i="3"/>
  <c r="P15773" i="3"/>
  <c r="P15774" i="3"/>
  <c r="P15775" i="3"/>
  <c r="P15776" i="3"/>
  <c r="P15777" i="3"/>
  <c r="P15778" i="3"/>
  <c r="P15779" i="3"/>
  <c r="P15780" i="3"/>
  <c r="P15781" i="3"/>
  <c r="P15782" i="3"/>
  <c r="P15783" i="3"/>
  <c r="P15784" i="3"/>
  <c r="P15785" i="3"/>
  <c r="P15786" i="3"/>
  <c r="P15787" i="3"/>
  <c r="P15788" i="3"/>
  <c r="P15789" i="3"/>
  <c r="P15790" i="3"/>
  <c r="P15791" i="3"/>
  <c r="P15792" i="3"/>
  <c r="P15793" i="3"/>
  <c r="P15794" i="3"/>
  <c r="P15795" i="3"/>
  <c r="P15796" i="3"/>
  <c r="P15797" i="3"/>
  <c r="P15798" i="3"/>
  <c r="P15799" i="3"/>
  <c r="P15800" i="3"/>
  <c r="P15801" i="3"/>
  <c r="P15802" i="3"/>
  <c r="P15803" i="3"/>
  <c r="P15804" i="3"/>
  <c r="P15805" i="3"/>
  <c r="P15806" i="3"/>
  <c r="P15807" i="3"/>
  <c r="P15808" i="3"/>
  <c r="P15809" i="3"/>
  <c r="P15810" i="3"/>
  <c r="P15811" i="3"/>
  <c r="P15812" i="3"/>
  <c r="P15813" i="3"/>
  <c r="P15814" i="3"/>
  <c r="P15815" i="3"/>
  <c r="P15816" i="3"/>
  <c r="P15817" i="3"/>
  <c r="P15818" i="3"/>
  <c r="P15819" i="3"/>
  <c r="P15820" i="3"/>
  <c r="P15821" i="3"/>
  <c r="P15822" i="3"/>
  <c r="P15823" i="3"/>
  <c r="P15824" i="3"/>
  <c r="P15825" i="3"/>
  <c r="P15826" i="3"/>
  <c r="P15827" i="3"/>
  <c r="P15828" i="3"/>
  <c r="P15829" i="3"/>
  <c r="P15830" i="3"/>
  <c r="P15831" i="3"/>
  <c r="P15832" i="3"/>
  <c r="P15833" i="3"/>
  <c r="P15834" i="3"/>
  <c r="P15835" i="3"/>
  <c r="P15836" i="3"/>
  <c r="P15837" i="3"/>
  <c r="P15838" i="3"/>
  <c r="P15839" i="3"/>
  <c r="P15840" i="3"/>
  <c r="P15841" i="3"/>
  <c r="P15842" i="3"/>
  <c r="P15843" i="3"/>
  <c r="P15844" i="3"/>
  <c r="P15845" i="3"/>
  <c r="P15846" i="3"/>
  <c r="P15847" i="3"/>
  <c r="P15848" i="3"/>
  <c r="P15849" i="3"/>
  <c r="P15850" i="3"/>
  <c r="P15851" i="3"/>
  <c r="P15852" i="3"/>
  <c r="P15853" i="3"/>
  <c r="P15854" i="3"/>
  <c r="P15855" i="3"/>
  <c r="P15856" i="3"/>
  <c r="P15857" i="3"/>
  <c r="P15858" i="3"/>
  <c r="P15859" i="3"/>
  <c r="P15860" i="3"/>
  <c r="P15861" i="3"/>
  <c r="P15862" i="3"/>
  <c r="P15863" i="3"/>
  <c r="P15864" i="3"/>
  <c r="P15865" i="3"/>
  <c r="P15866" i="3"/>
  <c r="P15867" i="3"/>
  <c r="P15868" i="3"/>
  <c r="P15869" i="3"/>
  <c r="P15870" i="3"/>
  <c r="P15871" i="3"/>
  <c r="P15872" i="3"/>
  <c r="P15873" i="3"/>
  <c r="P15874" i="3"/>
  <c r="P15875" i="3"/>
  <c r="P15876" i="3"/>
  <c r="P15877" i="3"/>
  <c r="P15878" i="3"/>
  <c r="P15879" i="3"/>
  <c r="P15880" i="3"/>
  <c r="P15881" i="3"/>
  <c r="P15882" i="3"/>
  <c r="P15883" i="3"/>
  <c r="P15884" i="3"/>
  <c r="P15885" i="3"/>
  <c r="P15886" i="3"/>
  <c r="P15887" i="3"/>
  <c r="P15888" i="3"/>
  <c r="P15889" i="3"/>
  <c r="P15890" i="3"/>
  <c r="P15891" i="3"/>
  <c r="P15892" i="3"/>
  <c r="P15893" i="3"/>
  <c r="P15894" i="3"/>
  <c r="P15895" i="3"/>
  <c r="P15896" i="3"/>
  <c r="P15897" i="3"/>
  <c r="P15898" i="3"/>
  <c r="P15899" i="3"/>
  <c r="P15900" i="3"/>
  <c r="P15901" i="3"/>
  <c r="P15902" i="3"/>
  <c r="P15903" i="3"/>
  <c r="P15904" i="3"/>
  <c r="P15905" i="3"/>
  <c r="P15906" i="3"/>
  <c r="P15907" i="3"/>
  <c r="P15908" i="3"/>
  <c r="P15909" i="3"/>
  <c r="P15910" i="3"/>
  <c r="P15911" i="3"/>
  <c r="P15912" i="3"/>
  <c r="P15913" i="3"/>
  <c r="P15914" i="3"/>
  <c r="P15915" i="3"/>
  <c r="P15916" i="3"/>
  <c r="P15917" i="3"/>
  <c r="P15918" i="3"/>
  <c r="P15919" i="3"/>
  <c r="P15920" i="3"/>
  <c r="P15921" i="3"/>
  <c r="P15922" i="3"/>
  <c r="P15923" i="3"/>
  <c r="P15924" i="3"/>
  <c r="P15925" i="3"/>
  <c r="P15926" i="3"/>
  <c r="P15927" i="3"/>
  <c r="P15928" i="3"/>
  <c r="P15929" i="3"/>
  <c r="P15930" i="3"/>
  <c r="P15931" i="3"/>
  <c r="P15932" i="3"/>
  <c r="P15933" i="3"/>
  <c r="P15934" i="3"/>
  <c r="P15935" i="3"/>
  <c r="P15936" i="3"/>
  <c r="P15937" i="3"/>
  <c r="P15938" i="3"/>
  <c r="P15939" i="3"/>
  <c r="P15940" i="3"/>
  <c r="P15941" i="3"/>
  <c r="P15942" i="3"/>
  <c r="P15943" i="3"/>
  <c r="P15944" i="3"/>
  <c r="P15945" i="3"/>
  <c r="P15946" i="3"/>
  <c r="P15947" i="3"/>
  <c r="P15948" i="3"/>
  <c r="P15949" i="3"/>
  <c r="P15950" i="3"/>
  <c r="P15951" i="3"/>
  <c r="P15952" i="3"/>
  <c r="P15953" i="3"/>
  <c r="P15954" i="3"/>
  <c r="P15955" i="3"/>
  <c r="P15956" i="3"/>
  <c r="P15957" i="3"/>
  <c r="P15958" i="3"/>
  <c r="P15959" i="3"/>
  <c r="P15960" i="3"/>
  <c r="P15961" i="3"/>
  <c r="P15962" i="3"/>
  <c r="P15963" i="3"/>
  <c r="P15964" i="3"/>
  <c r="P15965" i="3"/>
  <c r="P15966" i="3"/>
  <c r="P15967" i="3"/>
  <c r="P15968" i="3"/>
  <c r="P15969" i="3"/>
  <c r="P15970" i="3"/>
  <c r="P15971" i="3"/>
  <c r="P15972" i="3"/>
  <c r="P15973" i="3"/>
  <c r="P15974" i="3"/>
  <c r="P15975" i="3"/>
  <c r="P15976" i="3"/>
  <c r="P15977" i="3"/>
  <c r="P15978" i="3"/>
  <c r="P15979" i="3"/>
  <c r="P15980" i="3"/>
  <c r="P15981" i="3"/>
  <c r="P15982" i="3"/>
  <c r="P15983" i="3"/>
  <c r="P15984" i="3"/>
  <c r="P15985" i="3"/>
  <c r="P15986" i="3"/>
  <c r="P15987" i="3"/>
  <c r="P15988" i="3"/>
  <c r="P15989" i="3"/>
  <c r="P15990" i="3"/>
  <c r="P15991" i="3"/>
  <c r="P15992" i="3"/>
  <c r="P15993" i="3"/>
  <c r="P15994" i="3"/>
  <c r="P15995" i="3"/>
  <c r="P15996" i="3"/>
  <c r="P15997" i="3"/>
  <c r="P15998" i="3"/>
  <c r="P15999" i="3"/>
  <c r="P16000" i="3"/>
  <c r="P16001" i="3"/>
  <c r="P16002" i="3"/>
  <c r="P16003" i="3"/>
  <c r="P16004" i="3"/>
  <c r="P16005" i="3"/>
  <c r="P16006" i="3"/>
  <c r="P16007" i="3"/>
  <c r="P16008" i="3"/>
  <c r="P16009" i="3"/>
  <c r="P16010" i="3"/>
  <c r="P16011" i="3"/>
  <c r="P16012" i="3"/>
  <c r="P16013" i="3"/>
  <c r="P16014" i="3"/>
  <c r="P16015" i="3"/>
  <c r="P16016" i="3"/>
  <c r="P16017" i="3"/>
  <c r="P16018" i="3"/>
  <c r="P16019" i="3"/>
  <c r="P16020" i="3"/>
  <c r="P16021" i="3"/>
  <c r="P16022" i="3"/>
  <c r="P16023" i="3"/>
  <c r="P16024" i="3"/>
  <c r="P16025" i="3"/>
  <c r="P16026" i="3"/>
  <c r="P16027" i="3"/>
  <c r="P16028" i="3"/>
  <c r="P16029" i="3"/>
  <c r="P16030" i="3"/>
  <c r="P16031" i="3"/>
  <c r="P16032" i="3"/>
  <c r="P16033" i="3"/>
  <c r="P16034" i="3"/>
  <c r="P16035" i="3"/>
  <c r="P16036" i="3"/>
  <c r="P16037" i="3"/>
  <c r="P16038" i="3"/>
  <c r="P16039" i="3"/>
  <c r="P16040" i="3"/>
  <c r="P16041" i="3"/>
  <c r="P16042" i="3"/>
  <c r="P16043" i="3"/>
  <c r="P16044" i="3"/>
  <c r="P16045" i="3"/>
  <c r="P16046" i="3"/>
  <c r="P16047" i="3"/>
  <c r="P16048" i="3"/>
  <c r="P16049" i="3"/>
  <c r="P16050" i="3"/>
  <c r="P16051" i="3"/>
  <c r="P16052" i="3"/>
  <c r="P16053" i="3"/>
  <c r="P16054" i="3"/>
  <c r="P16055" i="3"/>
  <c r="P16056" i="3"/>
  <c r="P16057" i="3"/>
  <c r="P16058" i="3"/>
  <c r="P16059" i="3"/>
  <c r="P16060" i="3"/>
  <c r="P16061" i="3"/>
  <c r="P16062" i="3"/>
  <c r="P16063" i="3"/>
  <c r="P16064" i="3"/>
  <c r="P16065" i="3"/>
  <c r="P16066" i="3"/>
  <c r="P16067" i="3"/>
  <c r="P16068" i="3"/>
  <c r="P16069" i="3"/>
  <c r="P16070" i="3"/>
  <c r="P16071" i="3"/>
  <c r="P16072" i="3"/>
  <c r="P16073" i="3"/>
  <c r="P16074" i="3"/>
  <c r="P16075" i="3"/>
  <c r="P16076" i="3"/>
  <c r="P16077" i="3"/>
  <c r="P16078" i="3"/>
  <c r="P16079" i="3"/>
  <c r="P16080" i="3"/>
  <c r="P16081" i="3"/>
  <c r="P16082" i="3"/>
  <c r="P16083" i="3"/>
  <c r="P16084" i="3"/>
  <c r="P16085" i="3"/>
  <c r="P16086" i="3"/>
  <c r="P16087" i="3"/>
  <c r="P16088" i="3"/>
  <c r="P16089" i="3"/>
  <c r="P16090" i="3"/>
  <c r="P16091" i="3"/>
  <c r="P16092" i="3"/>
  <c r="P16093" i="3"/>
  <c r="P16094" i="3"/>
  <c r="P16095" i="3"/>
  <c r="P16096" i="3"/>
  <c r="P16097" i="3"/>
  <c r="P16098" i="3"/>
  <c r="P16099" i="3"/>
  <c r="P16100" i="3"/>
  <c r="P16101" i="3"/>
  <c r="P16102" i="3"/>
  <c r="P16103" i="3"/>
  <c r="P16104" i="3"/>
  <c r="P16105" i="3"/>
  <c r="P16106" i="3"/>
  <c r="P16107" i="3"/>
  <c r="P16108" i="3"/>
  <c r="P16109" i="3"/>
  <c r="P16110" i="3"/>
  <c r="P16111" i="3"/>
  <c r="P16112" i="3"/>
  <c r="P16113" i="3"/>
  <c r="P16114" i="3"/>
  <c r="P16115" i="3"/>
  <c r="P16116" i="3"/>
  <c r="P16117" i="3"/>
  <c r="P16118" i="3"/>
  <c r="P16119" i="3"/>
  <c r="P16120" i="3"/>
  <c r="P16121" i="3"/>
  <c r="P16122" i="3"/>
  <c r="P16123" i="3"/>
  <c r="P16124" i="3"/>
  <c r="P16125" i="3"/>
  <c r="P16126" i="3"/>
  <c r="P16127" i="3"/>
  <c r="P16128" i="3"/>
  <c r="P16129" i="3"/>
  <c r="P16130" i="3"/>
  <c r="P16131" i="3"/>
  <c r="P16132" i="3"/>
  <c r="P16133" i="3"/>
  <c r="P16134" i="3"/>
  <c r="P16135" i="3"/>
  <c r="P16136" i="3"/>
  <c r="P16137" i="3"/>
  <c r="P16138" i="3"/>
  <c r="P16139" i="3"/>
  <c r="P16140" i="3"/>
  <c r="P16141" i="3"/>
  <c r="P16142" i="3"/>
  <c r="P16143" i="3"/>
  <c r="P16144" i="3"/>
  <c r="P16145" i="3"/>
  <c r="P16146" i="3"/>
  <c r="P16147" i="3"/>
  <c r="P16148" i="3"/>
  <c r="P16149" i="3"/>
  <c r="P16150" i="3"/>
  <c r="P16151" i="3"/>
  <c r="P16152" i="3"/>
  <c r="P16153" i="3"/>
  <c r="P16154" i="3"/>
  <c r="P16155" i="3"/>
  <c r="P16156" i="3"/>
  <c r="P16157" i="3"/>
  <c r="P16158" i="3"/>
  <c r="P16159" i="3"/>
  <c r="P16160" i="3"/>
  <c r="P16161" i="3"/>
  <c r="P16162" i="3"/>
  <c r="P16163" i="3"/>
  <c r="P16164" i="3"/>
  <c r="P16165" i="3"/>
  <c r="P16166" i="3"/>
  <c r="P16167" i="3"/>
  <c r="P16168" i="3"/>
  <c r="P16169" i="3"/>
  <c r="P16170" i="3"/>
  <c r="P16171" i="3"/>
  <c r="P16172" i="3"/>
  <c r="P16173" i="3"/>
  <c r="P16174" i="3"/>
  <c r="P16175" i="3"/>
  <c r="P16176" i="3"/>
  <c r="P16177" i="3"/>
  <c r="P16178" i="3"/>
  <c r="P16179" i="3"/>
  <c r="P16180" i="3"/>
  <c r="P16181" i="3"/>
  <c r="P16182" i="3"/>
  <c r="P16183" i="3"/>
  <c r="P16184" i="3"/>
  <c r="P16185" i="3"/>
  <c r="P16186" i="3"/>
  <c r="P16187" i="3"/>
  <c r="P16188" i="3"/>
  <c r="P16189" i="3"/>
  <c r="P16190" i="3"/>
  <c r="P16191" i="3"/>
  <c r="P16192" i="3"/>
  <c r="P16193" i="3"/>
  <c r="P16194" i="3"/>
  <c r="P16195" i="3"/>
  <c r="P16196" i="3"/>
  <c r="P16197" i="3"/>
  <c r="P16198" i="3"/>
  <c r="P16199" i="3"/>
  <c r="P16200" i="3"/>
  <c r="P16201" i="3"/>
  <c r="P16202" i="3"/>
  <c r="P16203" i="3"/>
  <c r="P16204" i="3"/>
  <c r="P16205" i="3"/>
  <c r="P16206" i="3"/>
  <c r="P16207" i="3"/>
  <c r="P16208" i="3"/>
  <c r="P16209" i="3"/>
  <c r="P16210" i="3"/>
  <c r="P16211" i="3"/>
  <c r="P16212" i="3"/>
  <c r="P16213" i="3"/>
  <c r="P16214" i="3"/>
  <c r="P16215" i="3"/>
  <c r="P16216" i="3"/>
  <c r="P16217" i="3"/>
  <c r="P16218" i="3"/>
  <c r="P16219" i="3"/>
  <c r="P16220" i="3"/>
  <c r="P16221" i="3"/>
  <c r="P16222" i="3"/>
  <c r="P16223" i="3"/>
  <c r="P16224" i="3"/>
  <c r="P16225" i="3"/>
  <c r="P16226" i="3"/>
  <c r="P16227" i="3"/>
  <c r="P16228" i="3"/>
  <c r="P16229" i="3"/>
  <c r="P16230" i="3"/>
  <c r="P16231" i="3"/>
  <c r="P16232" i="3"/>
  <c r="P16233" i="3"/>
  <c r="P16234" i="3"/>
  <c r="P16235" i="3"/>
  <c r="P16236" i="3"/>
  <c r="P16237" i="3"/>
  <c r="P16238" i="3"/>
  <c r="P16239" i="3"/>
  <c r="P16240" i="3"/>
  <c r="P16241" i="3"/>
  <c r="P16242" i="3"/>
  <c r="P16243" i="3"/>
  <c r="P16244" i="3"/>
  <c r="P16245" i="3"/>
  <c r="P16246" i="3"/>
  <c r="P16247" i="3"/>
  <c r="P16248" i="3"/>
  <c r="P16249" i="3"/>
  <c r="P16250" i="3"/>
  <c r="P16251" i="3"/>
  <c r="P16252" i="3"/>
  <c r="P16253" i="3"/>
  <c r="P16254" i="3"/>
  <c r="P16255" i="3"/>
  <c r="P16256" i="3"/>
  <c r="P16257" i="3"/>
  <c r="P16258" i="3"/>
  <c r="P16259" i="3"/>
  <c r="P16260" i="3"/>
  <c r="P16261" i="3"/>
  <c r="P16262" i="3"/>
  <c r="P16263" i="3"/>
  <c r="P16264" i="3"/>
  <c r="P16265" i="3"/>
  <c r="P16266" i="3"/>
  <c r="P16267" i="3"/>
  <c r="P16268" i="3"/>
  <c r="P16269" i="3"/>
  <c r="P16270" i="3"/>
  <c r="P16271" i="3"/>
  <c r="P16272" i="3"/>
  <c r="P16273" i="3"/>
  <c r="P16274" i="3"/>
  <c r="P16275" i="3"/>
  <c r="P16276" i="3"/>
  <c r="P16277" i="3"/>
  <c r="P16278" i="3"/>
  <c r="P16279" i="3"/>
  <c r="P16280" i="3"/>
  <c r="P16281" i="3"/>
  <c r="P16282" i="3"/>
  <c r="P16283" i="3"/>
  <c r="P16284" i="3"/>
  <c r="P16285" i="3"/>
  <c r="P16286" i="3"/>
  <c r="P16287" i="3"/>
  <c r="P16288" i="3"/>
  <c r="P16289" i="3"/>
  <c r="P16290" i="3"/>
  <c r="P16291" i="3"/>
  <c r="P16292" i="3"/>
  <c r="P16293" i="3"/>
  <c r="P16294" i="3"/>
  <c r="P16295" i="3"/>
  <c r="P16296" i="3"/>
  <c r="P16297" i="3"/>
  <c r="P16298" i="3"/>
  <c r="P16299" i="3"/>
  <c r="P16300" i="3"/>
  <c r="P16301" i="3"/>
  <c r="P16302" i="3"/>
  <c r="P16303" i="3"/>
  <c r="P16304" i="3"/>
  <c r="P16305" i="3"/>
  <c r="P16306" i="3"/>
  <c r="P16307" i="3"/>
  <c r="P16308" i="3"/>
  <c r="P16309" i="3"/>
  <c r="P16310" i="3"/>
  <c r="P16311" i="3"/>
  <c r="P16312" i="3"/>
  <c r="P16313" i="3"/>
  <c r="P16314" i="3"/>
  <c r="P16315" i="3"/>
  <c r="P16316" i="3"/>
  <c r="P16317" i="3"/>
  <c r="P16318" i="3"/>
  <c r="P16319" i="3"/>
  <c r="P16320" i="3"/>
  <c r="P16321" i="3"/>
  <c r="P16322" i="3"/>
  <c r="P16323" i="3"/>
  <c r="P16324" i="3"/>
  <c r="P16325" i="3"/>
  <c r="P16326" i="3"/>
  <c r="P16327" i="3"/>
  <c r="P16328" i="3"/>
  <c r="P16329" i="3"/>
  <c r="P16330" i="3"/>
  <c r="P16331" i="3"/>
  <c r="P16332" i="3"/>
  <c r="P16333" i="3"/>
  <c r="P16334" i="3"/>
  <c r="P16335" i="3"/>
  <c r="P16336" i="3"/>
  <c r="P16337" i="3"/>
  <c r="P16338" i="3"/>
  <c r="P16339" i="3"/>
  <c r="P16340" i="3"/>
  <c r="P16341" i="3"/>
  <c r="P16342" i="3"/>
  <c r="P16343" i="3"/>
  <c r="P16344" i="3"/>
  <c r="P16345" i="3"/>
  <c r="P16346" i="3"/>
  <c r="P16347" i="3"/>
  <c r="P16348" i="3"/>
  <c r="P16349" i="3"/>
  <c r="P16350" i="3"/>
  <c r="P16351" i="3"/>
  <c r="P16352" i="3"/>
  <c r="P16353" i="3"/>
  <c r="P16354" i="3"/>
  <c r="P16355" i="3"/>
  <c r="P16356" i="3"/>
  <c r="P16357" i="3"/>
  <c r="P16358" i="3"/>
  <c r="P16359" i="3"/>
  <c r="P16360" i="3"/>
  <c r="P16361" i="3"/>
  <c r="P16362" i="3"/>
  <c r="P16363" i="3"/>
  <c r="P16364" i="3"/>
  <c r="P16365" i="3"/>
  <c r="P16366" i="3"/>
  <c r="P16367" i="3"/>
  <c r="P16368" i="3"/>
  <c r="P16369" i="3"/>
  <c r="P16370" i="3"/>
  <c r="P16371" i="3"/>
  <c r="P16372" i="3"/>
  <c r="P16373" i="3"/>
  <c r="P16374" i="3"/>
  <c r="P16375" i="3"/>
  <c r="P16376" i="3"/>
  <c r="P16377" i="3"/>
  <c r="P16378" i="3"/>
  <c r="P16379" i="3"/>
  <c r="P16380" i="3"/>
  <c r="P16381" i="3"/>
  <c r="P16382" i="3"/>
  <c r="P16383" i="3"/>
  <c r="P16384" i="3"/>
  <c r="P16385" i="3"/>
  <c r="P16386" i="3"/>
  <c r="P16387" i="3"/>
  <c r="P16388" i="3"/>
  <c r="P16389" i="3"/>
  <c r="P16390" i="3"/>
  <c r="P16391" i="3"/>
  <c r="P16392" i="3"/>
  <c r="P16393" i="3"/>
  <c r="P16394" i="3"/>
  <c r="P16395" i="3"/>
  <c r="P16396" i="3"/>
  <c r="P16397" i="3"/>
  <c r="P16398" i="3"/>
  <c r="P16399" i="3"/>
  <c r="P16400" i="3"/>
  <c r="P16401" i="3"/>
  <c r="P16402" i="3"/>
  <c r="P16403" i="3"/>
  <c r="P16404" i="3"/>
  <c r="P16405" i="3"/>
  <c r="P16406" i="3"/>
  <c r="P16407" i="3"/>
  <c r="P16408" i="3"/>
  <c r="P16409" i="3"/>
  <c r="P16410" i="3"/>
  <c r="P16411" i="3"/>
  <c r="P16412" i="3"/>
  <c r="P16413" i="3"/>
  <c r="P16414" i="3"/>
  <c r="P16415" i="3"/>
  <c r="P16416" i="3"/>
  <c r="P16417" i="3"/>
  <c r="P16418" i="3"/>
  <c r="P16419" i="3"/>
  <c r="P16420" i="3"/>
  <c r="P16421" i="3"/>
  <c r="P16422" i="3"/>
  <c r="P16423" i="3"/>
  <c r="P16424" i="3"/>
  <c r="P16425" i="3"/>
  <c r="P16426" i="3"/>
  <c r="P16427" i="3"/>
  <c r="P16428" i="3"/>
  <c r="P16429" i="3"/>
  <c r="P16430" i="3"/>
  <c r="P16431" i="3"/>
  <c r="P16432" i="3"/>
  <c r="P16433" i="3"/>
  <c r="P16434" i="3"/>
  <c r="P16435" i="3"/>
  <c r="P16436" i="3"/>
  <c r="P16437" i="3"/>
  <c r="P16438" i="3"/>
  <c r="P16439" i="3"/>
  <c r="P16440" i="3"/>
  <c r="P16441" i="3"/>
  <c r="P16442" i="3"/>
  <c r="P16443" i="3"/>
  <c r="P16444" i="3"/>
  <c r="P16445" i="3"/>
  <c r="P16446" i="3"/>
  <c r="P16447" i="3"/>
  <c r="P16448" i="3"/>
  <c r="P16449" i="3"/>
  <c r="P16450" i="3"/>
  <c r="P16451" i="3"/>
  <c r="P16452" i="3"/>
  <c r="P16453" i="3"/>
  <c r="P16454" i="3"/>
  <c r="P16455" i="3"/>
  <c r="P16456" i="3"/>
  <c r="P16457" i="3"/>
  <c r="P16458" i="3"/>
  <c r="P16459" i="3"/>
  <c r="P16460" i="3"/>
  <c r="P16461" i="3"/>
  <c r="P16462" i="3"/>
  <c r="P16463" i="3"/>
  <c r="P16464" i="3"/>
  <c r="P16465" i="3"/>
  <c r="P16466" i="3"/>
  <c r="P16467" i="3"/>
  <c r="P16468" i="3"/>
  <c r="P16469" i="3"/>
  <c r="P16470" i="3"/>
  <c r="P16471" i="3"/>
  <c r="P16472" i="3"/>
  <c r="P16473" i="3"/>
  <c r="P16474" i="3"/>
  <c r="P16475" i="3"/>
  <c r="P16476" i="3"/>
  <c r="P16477" i="3"/>
  <c r="P16478" i="3"/>
  <c r="P16479" i="3"/>
  <c r="P16480" i="3"/>
  <c r="P16481" i="3"/>
  <c r="P16482" i="3"/>
  <c r="P16483" i="3"/>
  <c r="P16484" i="3"/>
  <c r="P16485" i="3"/>
  <c r="P16486" i="3"/>
  <c r="P16487" i="3"/>
  <c r="P16488" i="3"/>
  <c r="P16489" i="3"/>
  <c r="P16490" i="3"/>
  <c r="P16491" i="3"/>
  <c r="P16492" i="3"/>
  <c r="P16493" i="3"/>
  <c r="P16494" i="3"/>
  <c r="P16495" i="3"/>
  <c r="P16496" i="3"/>
  <c r="P16497" i="3"/>
  <c r="P16498" i="3"/>
  <c r="P16499" i="3"/>
  <c r="P16500" i="3"/>
  <c r="P16501" i="3"/>
  <c r="P16502" i="3"/>
  <c r="P16503" i="3"/>
  <c r="P16504" i="3"/>
  <c r="P16505" i="3"/>
  <c r="P16506" i="3"/>
  <c r="P16507" i="3"/>
  <c r="P16508" i="3"/>
  <c r="P16509" i="3"/>
  <c r="P16510" i="3"/>
  <c r="P16511" i="3"/>
  <c r="P16512" i="3"/>
  <c r="P16513" i="3"/>
  <c r="P16514" i="3"/>
  <c r="P16515" i="3"/>
  <c r="P16516" i="3"/>
  <c r="P16517" i="3"/>
  <c r="P16518" i="3"/>
  <c r="P16519" i="3"/>
  <c r="P16520" i="3"/>
  <c r="P16521" i="3"/>
  <c r="P16522" i="3"/>
  <c r="P16523" i="3"/>
  <c r="P16524" i="3"/>
  <c r="P16525" i="3"/>
  <c r="P16526" i="3"/>
  <c r="P16527" i="3"/>
  <c r="P16528" i="3"/>
  <c r="P16529" i="3"/>
  <c r="P16530" i="3"/>
  <c r="P16531" i="3"/>
  <c r="P16532" i="3"/>
  <c r="P16533" i="3"/>
  <c r="P16534" i="3"/>
  <c r="P16535" i="3"/>
  <c r="P16536" i="3"/>
  <c r="P16537" i="3"/>
  <c r="P16538" i="3"/>
  <c r="P16539" i="3"/>
  <c r="P16540" i="3"/>
  <c r="P16541" i="3"/>
  <c r="P16542" i="3"/>
  <c r="P16543" i="3"/>
  <c r="P16544" i="3"/>
  <c r="P16545" i="3"/>
  <c r="P16546" i="3"/>
  <c r="P16547" i="3"/>
  <c r="P16548" i="3"/>
  <c r="P16549" i="3"/>
  <c r="P16550" i="3"/>
  <c r="P16551" i="3"/>
  <c r="P16552" i="3"/>
  <c r="P16553" i="3"/>
  <c r="P16554" i="3"/>
  <c r="P16555" i="3"/>
  <c r="P16556" i="3"/>
  <c r="P16557" i="3"/>
  <c r="P16558" i="3"/>
  <c r="P16559" i="3"/>
  <c r="P16560" i="3"/>
  <c r="P16561" i="3"/>
  <c r="P16562" i="3"/>
  <c r="P16563" i="3"/>
  <c r="P16564" i="3"/>
  <c r="P16565" i="3"/>
  <c r="P16566" i="3"/>
  <c r="P16567" i="3"/>
  <c r="P16568" i="3"/>
  <c r="P16569" i="3"/>
  <c r="P16570" i="3"/>
  <c r="P16571" i="3"/>
  <c r="P16572" i="3"/>
  <c r="P16573" i="3"/>
  <c r="P16574" i="3"/>
  <c r="P16575" i="3"/>
  <c r="P16576" i="3"/>
  <c r="P16577" i="3"/>
  <c r="P16578" i="3"/>
  <c r="P16579" i="3"/>
  <c r="P16580" i="3"/>
  <c r="P16581" i="3"/>
  <c r="P16582" i="3"/>
  <c r="P16583" i="3"/>
  <c r="P16584" i="3"/>
  <c r="P16585" i="3"/>
  <c r="P16586" i="3"/>
  <c r="P16587" i="3"/>
  <c r="P16588" i="3"/>
  <c r="P16589" i="3"/>
  <c r="P16590" i="3"/>
  <c r="P16591" i="3"/>
  <c r="P16592" i="3"/>
  <c r="P16593" i="3"/>
  <c r="P16594" i="3"/>
  <c r="P113" i="2"/>
  <c r="P114" i="2"/>
  <c r="P115" i="2"/>
  <c r="P116" i="2"/>
  <c r="P117" i="2"/>
  <c r="P118" i="2"/>
  <c r="P119" i="2"/>
  <c r="P120" i="2"/>
  <c r="P121" i="2"/>
  <c r="P122" i="2"/>
  <c r="P123" i="2"/>
  <c r="P124" i="2"/>
  <c r="P125" i="2"/>
  <c r="P126" i="2"/>
  <c r="P127" i="2"/>
  <c r="P128" i="2"/>
  <c r="P129" i="2"/>
  <c r="P130" i="2"/>
  <c r="P131" i="2"/>
  <c r="P132" i="2"/>
  <c r="P133" i="2"/>
  <c r="P134" i="2"/>
  <c r="P135" i="2"/>
  <c r="P136" i="2"/>
  <c r="P137" i="2"/>
  <c r="P138" i="2"/>
  <c r="P139" i="2"/>
  <c r="P140" i="2"/>
  <c r="P141" i="2"/>
  <c r="P142" i="2"/>
  <c r="P143" i="2"/>
  <c r="I3" i="2"/>
  <c r="I4" i="2"/>
  <c r="I5" i="2"/>
  <c r="I6" i="2"/>
  <c r="I7" i="2"/>
  <c r="I8" i="2"/>
  <c r="I9" i="2"/>
  <c r="I10" i="2"/>
  <c r="I11" i="2"/>
  <c r="I12" i="2"/>
  <c r="I13" i="2"/>
  <c r="I14" i="2"/>
  <c r="I15" i="2"/>
  <c r="I16" i="2"/>
  <c r="I17" i="2"/>
  <c r="I18" i="2"/>
  <c r="I19" i="2"/>
  <c r="I20" i="2"/>
  <c r="I21" i="2"/>
  <c r="I22" i="2"/>
  <c r="I23" i="2"/>
  <c r="I24" i="2"/>
  <c r="I25" i="2"/>
  <c r="I26" i="2"/>
  <c r="I27" i="2"/>
  <c r="I28" i="2"/>
  <c r="I29" i="2"/>
  <c r="I30" i="2"/>
  <c r="I31" i="2"/>
  <c r="I32" i="2"/>
  <c r="I33" i="2"/>
  <c r="I34" i="2"/>
  <c r="I35" i="2"/>
  <c r="I36" i="2"/>
  <c r="I37" i="2"/>
  <c r="I38" i="2"/>
  <c r="I39" i="2"/>
  <c r="I40" i="2"/>
  <c r="I41" i="2"/>
  <c r="I42" i="2"/>
  <c r="I43" i="2"/>
  <c r="I44" i="2"/>
  <c r="I45" i="2"/>
  <c r="I46" i="2"/>
  <c r="I47" i="2"/>
  <c r="I48" i="2"/>
  <c r="I49" i="2"/>
  <c r="I50" i="2"/>
  <c r="I51" i="2"/>
  <c r="I52" i="2"/>
  <c r="I53" i="2"/>
  <c r="I54" i="2"/>
  <c r="I55" i="2"/>
  <c r="I56" i="2"/>
  <c r="I57" i="2"/>
  <c r="I58" i="2"/>
  <c r="I59" i="2"/>
  <c r="I60" i="2"/>
  <c r="I61" i="2"/>
  <c r="I62" i="2"/>
  <c r="I63" i="2"/>
  <c r="I64" i="2"/>
  <c r="I65" i="2"/>
  <c r="I66" i="2"/>
  <c r="I67" i="2"/>
  <c r="I68" i="2"/>
  <c r="I69" i="2"/>
  <c r="I70" i="2"/>
  <c r="I71" i="2"/>
  <c r="I72" i="2"/>
  <c r="I73" i="2"/>
  <c r="I74" i="2"/>
  <c r="I75" i="2"/>
  <c r="I76" i="2"/>
  <c r="I77" i="2"/>
  <c r="I78" i="2"/>
  <c r="I79" i="2"/>
  <c r="I80" i="2"/>
  <c r="I81" i="2"/>
  <c r="I82" i="2"/>
  <c r="I83" i="2"/>
  <c r="I84" i="2"/>
  <c r="I85" i="2"/>
  <c r="I86" i="2"/>
  <c r="I87" i="2"/>
  <c r="I88" i="2"/>
  <c r="I89" i="2"/>
  <c r="I90" i="2"/>
  <c r="I91" i="2"/>
  <c r="I92" i="2"/>
  <c r="I93" i="2"/>
  <c r="I94" i="2"/>
  <c r="I95" i="2"/>
  <c r="I96" i="2"/>
  <c r="I97" i="2"/>
  <c r="I98" i="2"/>
  <c r="I99" i="2"/>
  <c r="I100" i="2"/>
  <c r="I101" i="2"/>
  <c r="I102" i="2"/>
  <c r="I103" i="2"/>
  <c r="I104" i="2"/>
  <c r="I105" i="2"/>
  <c r="I106" i="2"/>
  <c r="I107" i="2"/>
  <c r="I108" i="2"/>
  <c r="I109" i="2"/>
  <c r="I110" i="2"/>
  <c r="I111" i="2"/>
  <c r="I112" i="2"/>
  <c r="I113" i="2"/>
  <c r="I114" i="2"/>
  <c r="I115" i="2"/>
  <c r="I116" i="2"/>
  <c r="I117" i="2"/>
  <c r="I118" i="2"/>
  <c r="I119" i="2"/>
  <c r="I120" i="2"/>
  <c r="I121" i="2"/>
  <c r="I122" i="2"/>
  <c r="I123" i="2"/>
  <c r="I124" i="2"/>
  <c r="I125" i="2"/>
  <c r="I126" i="2"/>
  <c r="I127" i="2"/>
  <c r="I128" i="2"/>
  <c r="I129" i="2"/>
  <c r="I130" i="2"/>
  <c r="I131" i="2"/>
  <c r="I132" i="2"/>
  <c r="I133" i="2"/>
  <c r="I134" i="2"/>
  <c r="I135" i="2"/>
  <c r="I136" i="2"/>
  <c r="I137" i="2"/>
  <c r="I138" i="2"/>
  <c r="I139" i="2"/>
  <c r="I140" i="2"/>
  <c r="I141" i="2"/>
  <c r="I142" i="2"/>
  <c r="I143" i="2"/>
  <c r="I2" i="2"/>
  <c r="D146" i="3" l="1"/>
  <c r="D144" i="3"/>
  <c r="D142" i="3"/>
  <c r="D140" i="3"/>
  <c r="D138" i="3"/>
  <c r="D136" i="3"/>
  <c r="D134" i="3"/>
  <c r="D132" i="3"/>
  <c r="D130" i="3"/>
  <c r="D128" i="3"/>
  <c r="D126" i="3"/>
  <c r="D124" i="3"/>
  <c r="D122" i="3"/>
  <c r="D118" i="3"/>
  <c r="D147" i="3"/>
  <c r="D145" i="3"/>
  <c r="D143" i="3"/>
  <c r="D141" i="3"/>
  <c r="D137" i="3"/>
  <c r="D133" i="3"/>
  <c r="D129" i="3"/>
  <c r="D123" i="3"/>
  <c r="D119" i="3"/>
  <c r="D139" i="3"/>
  <c r="D135" i="3"/>
  <c r="D131" i="3"/>
  <c r="D127" i="3"/>
  <c r="D121" i="3"/>
  <c r="D117" i="3"/>
  <c r="P7" i="3"/>
  <c r="P8" i="3"/>
  <c r="P9" i="3"/>
  <c r="P10" i="3"/>
  <c r="P11" i="3"/>
  <c r="P12" i="3"/>
  <c r="P13" i="3"/>
  <c r="P14" i="3"/>
  <c r="P27" i="3"/>
  <c r="P28" i="3"/>
  <c r="P29" i="3"/>
  <c r="P30" i="3"/>
  <c r="P31" i="3"/>
  <c r="P32" i="3"/>
  <c r="P33" i="3"/>
  <c r="P34" i="3"/>
  <c r="P35" i="3"/>
  <c r="P36" i="3"/>
  <c r="P37" i="3"/>
  <c r="P38" i="3"/>
  <c r="P39" i="3"/>
  <c r="P40" i="3"/>
  <c r="P41" i="3"/>
  <c r="P42" i="3"/>
  <c r="P43" i="3"/>
  <c r="P44" i="3"/>
  <c r="P45" i="3"/>
  <c r="P46" i="3"/>
  <c r="P47" i="3"/>
  <c r="P48" i="3"/>
  <c r="P49" i="3"/>
  <c r="P50" i="3"/>
  <c r="P51" i="3"/>
  <c r="P52" i="3"/>
  <c r="P53" i="3"/>
  <c r="P54" i="3"/>
  <c r="P55" i="3"/>
  <c r="P56" i="3"/>
  <c r="P57" i="3"/>
  <c r="P58" i="3"/>
  <c r="P59" i="3"/>
  <c r="P60" i="3"/>
  <c r="P61" i="3"/>
  <c r="P62" i="3"/>
  <c r="P63" i="3"/>
  <c r="P64" i="3"/>
  <c r="P65" i="3"/>
  <c r="P66" i="3"/>
  <c r="P67" i="3"/>
  <c r="P68" i="3"/>
  <c r="P69" i="3"/>
  <c r="P70" i="3"/>
  <c r="P71" i="3"/>
  <c r="P72" i="3"/>
  <c r="P73" i="3"/>
  <c r="P74" i="3"/>
  <c r="P75" i="3"/>
  <c r="P76" i="3"/>
  <c r="P77" i="3"/>
  <c r="P78" i="3"/>
  <c r="P79" i="3"/>
  <c r="P80" i="3"/>
  <c r="P81" i="3"/>
  <c r="P82" i="3"/>
  <c r="P83" i="3"/>
  <c r="P84" i="3"/>
  <c r="P85" i="3"/>
  <c r="P86" i="3"/>
  <c r="P87" i="3"/>
  <c r="P88" i="3"/>
  <c r="P89" i="3"/>
  <c r="P90" i="3"/>
  <c r="P91" i="3"/>
  <c r="P92" i="3"/>
  <c r="P93" i="3"/>
  <c r="P94" i="3"/>
  <c r="P95" i="3"/>
  <c r="P96" i="3"/>
  <c r="P97" i="3"/>
  <c r="P98" i="3"/>
  <c r="P99" i="3"/>
  <c r="P100" i="3"/>
  <c r="P101" i="3"/>
  <c r="P102" i="3"/>
  <c r="P103" i="3"/>
  <c r="P104" i="3"/>
  <c r="P105" i="3"/>
  <c r="P106" i="3"/>
  <c r="P107" i="3"/>
  <c r="P108" i="3"/>
  <c r="P109" i="3"/>
  <c r="P110" i="3"/>
  <c r="P111" i="3"/>
  <c r="P112" i="3"/>
  <c r="P113" i="3"/>
  <c r="P114" i="3"/>
  <c r="P115" i="3"/>
  <c r="P116" i="3"/>
  <c r="P117" i="3"/>
  <c r="P118" i="3"/>
  <c r="P119" i="3"/>
  <c r="P120" i="3"/>
  <c r="P121" i="3"/>
  <c r="P122" i="3"/>
  <c r="P123" i="3"/>
  <c r="P124" i="3"/>
  <c r="P125" i="3"/>
  <c r="P126" i="3"/>
  <c r="P127" i="3"/>
  <c r="P128" i="3"/>
  <c r="P129" i="3"/>
  <c r="P130" i="3"/>
  <c r="P131" i="3"/>
  <c r="P132" i="3"/>
  <c r="P133" i="3"/>
  <c r="P134" i="3"/>
  <c r="P135" i="3"/>
  <c r="P136" i="3"/>
  <c r="P137" i="3"/>
  <c r="P138" i="3"/>
  <c r="P139" i="3"/>
  <c r="P140" i="3"/>
  <c r="P141" i="3"/>
  <c r="P142" i="3"/>
  <c r="P143" i="3"/>
  <c r="P144" i="3"/>
  <c r="P145" i="3"/>
  <c r="P146" i="3"/>
  <c r="P147" i="3"/>
  <c r="P148" i="3"/>
  <c r="P149" i="3"/>
  <c r="P150" i="3"/>
  <c r="P151" i="3"/>
  <c r="P152" i="3"/>
  <c r="P153" i="3"/>
  <c r="P154" i="3"/>
  <c r="P155" i="3"/>
  <c r="P156" i="3"/>
  <c r="P157" i="3"/>
  <c r="P158" i="3"/>
  <c r="P159" i="3"/>
  <c r="P160" i="3"/>
  <c r="P161" i="3"/>
  <c r="P162" i="3"/>
  <c r="P163" i="3"/>
  <c r="P164" i="3"/>
  <c r="P165" i="3"/>
  <c r="P166" i="3"/>
  <c r="P167" i="3"/>
  <c r="P168" i="3"/>
  <c r="P169" i="3"/>
  <c r="P170" i="3"/>
  <c r="P171" i="3"/>
  <c r="P172" i="3"/>
  <c r="P173" i="3"/>
  <c r="P174" i="3"/>
  <c r="P175" i="3"/>
  <c r="P176" i="3"/>
  <c r="P177" i="3"/>
  <c r="P178" i="3"/>
  <c r="P179" i="3"/>
  <c r="P180" i="3"/>
  <c r="P181" i="3"/>
  <c r="P182" i="3"/>
  <c r="P183" i="3"/>
  <c r="P184" i="3"/>
  <c r="P185" i="3"/>
  <c r="P186" i="3"/>
  <c r="P187" i="3"/>
  <c r="P188" i="3"/>
  <c r="P189" i="3"/>
  <c r="P190" i="3"/>
  <c r="P191" i="3"/>
  <c r="P192" i="3"/>
  <c r="P193" i="3"/>
  <c r="P194" i="3"/>
  <c r="P195" i="3"/>
  <c r="P196" i="3"/>
  <c r="P197" i="3"/>
  <c r="P198" i="3"/>
  <c r="P199" i="3"/>
  <c r="P200" i="3"/>
  <c r="P201" i="3"/>
  <c r="P202" i="3"/>
  <c r="P203" i="3"/>
  <c r="P204" i="3"/>
  <c r="P205" i="3"/>
  <c r="P206" i="3"/>
  <c r="P207" i="3"/>
  <c r="P208" i="3"/>
  <c r="P209" i="3"/>
  <c r="P210" i="3"/>
  <c r="P211" i="3"/>
  <c r="P212" i="3"/>
  <c r="P213" i="3"/>
  <c r="P214" i="3"/>
  <c r="P215" i="3"/>
  <c r="P216" i="3"/>
  <c r="P217" i="3"/>
  <c r="P218" i="3"/>
  <c r="P219" i="3"/>
  <c r="P220" i="3"/>
  <c r="P221" i="3"/>
  <c r="P222" i="3"/>
  <c r="P223" i="3"/>
  <c r="P224" i="3"/>
  <c r="P225" i="3"/>
  <c r="P226" i="3"/>
  <c r="P227" i="3"/>
  <c r="P228" i="3"/>
  <c r="P229" i="3"/>
  <c r="P230" i="3"/>
  <c r="P231" i="3"/>
  <c r="P232" i="3"/>
  <c r="P233" i="3"/>
  <c r="P234" i="3"/>
  <c r="P235" i="3"/>
  <c r="P236" i="3"/>
  <c r="P237" i="3"/>
  <c r="P238" i="3"/>
  <c r="P239" i="3"/>
  <c r="P240" i="3"/>
  <c r="P241" i="3"/>
  <c r="P242" i="3"/>
  <c r="P243" i="3"/>
  <c r="P244" i="3"/>
  <c r="P245" i="3"/>
  <c r="P246" i="3"/>
  <c r="P247" i="3"/>
  <c r="P248" i="3"/>
  <c r="P249" i="3"/>
  <c r="P250" i="3"/>
  <c r="P251" i="3"/>
  <c r="P252" i="3"/>
  <c r="P253" i="3"/>
  <c r="P254" i="3"/>
  <c r="P255" i="3"/>
  <c r="P256" i="3"/>
  <c r="P257" i="3"/>
  <c r="P258" i="3"/>
  <c r="P259" i="3"/>
  <c r="P260" i="3"/>
  <c r="P261" i="3"/>
  <c r="P262" i="3"/>
  <c r="P263" i="3"/>
  <c r="P264" i="3"/>
  <c r="P265" i="3"/>
  <c r="P266" i="3"/>
  <c r="P267" i="3"/>
  <c r="P268" i="3"/>
  <c r="P269" i="3"/>
  <c r="P270" i="3"/>
  <c r="P271" i="3"/>
  <c r="P272" i="3"/>
  <c r="P273" i="3"/>
  <c r="P274" i="3"/>
  <c r="P275" i="3"/>
  <c r="P276" i="3"/>
  <c r="P277" i="3"/>
  <c r="P278" i="3"/>
  <c r="P279" i="3"/>
  <c r="P280" i="3"/>
  <c r="P281" i="3"/>
  <c r="P282" i="3"/>
  <c r="P283" i="3"/>
  <c r="P284" i="3"/>
  <c r="P285" i="3"/>
  <c r="P286" i="3"/>
  <c r="P287" i="3"/>
  <c r="P288" i="3"/>
  <c r="P289" i="3"/>
  <c r="P290" i="3"/>
  <c r="P291" i="3"/>
  <c r="P292" i="3"/>
  <c r="P293" i="3"/>
  <c r="P294" i="3"/>
  <c r="P295" i="3"/>
  <c r="P296" i="3"/>
  <c r="P297" i="3"/>
  <c r="P298" i="3"/>
  <c r="P299" i="3"/>
  <c r="P300" i="3"/>
  <c r="P301" i="3"/>
  <c r="P302" i="3"/>
  <c r="P303" i="3"/>
  <c r="P304" i="3"/>
  <c r="P305" i="3"/>
  <c r="P306" i="3"/>
  <c r="P307" i="3"/>
  <c r="P308" i="3"/>
  <c r="P309" i="3"/>
  <c r="P310" i="3"/>
  <c r="P311" i="3"/>
  <c r="P312" i="3"/>
  <c r="P313" i="3"/>
  <c r="P314" i="3"/>
  <c r="P315" i="3"/>
  <c r="P316" i="3"/>
  <c r="P317" i="3"/>
  <c r="P318" i="3"/>
  <c r="P319" i="3"/>
  <c r="P320" i="3"/>
  <c r="P321" i="3"/>
  <c r="P322" i="3"/>
  <c r="P323" i="3"/>
  <c r="P324" i="3"/>
  <c r="P325" i="3"/>
  <c r="P326" i="3"/>
  <c r="P327" i="3"/>
  <c r="P328" i="3"/>
  <c r="P329" i="3"/>
  <c r="P330" i="3"/>
  <c r="P331" i="3"/>
  <c r="P332" i="3"/>
  <c r="P333" i="3"/>
  <c r="P334" i="3"/>
  <c r="P335" i="3"/>
  <c r="P336" i="3"/>
  <c r="P337" i="3"/>
  <c r="P338" i="3"/>
  <c r="P339" i="3"/>
  <c r="P340" i="3"/>
  <c r="P341" i="3"/>
  <c r="P342" i="3"/>
  <c r="P343" i="3"/>
  <c r="P344" i="3"/>
  <c r="P345" i="3"/>
  <c r="P346" i="3"/>
  <c r="P347" i="3"/>
  <c r="P348" i="3"/>
  <c r="P349" i="3"/>
  <c r="P350" i="3"/>
  <c r="P351" i="3"/>
  <c r="P352" i="3"/>
  <c r="P353" i="3"/>
  <c r="P354" i="3"/>
  <c r="P355" i="3"/>
  <c r="P356" i="3"/>
  <c r="P357" i="3"/>
  <c r="P358" i="3"/>
  <c r="P359" i="3"/>
  <c r="P360" i="3"/>
  <c r="P361" i="3"/>
  <c r="P362" i="3"/>
  <c r="P363" i="3"/>
  <c r="P364" i="3"/>
  <c r="P365" i="3"/>
  <c r="P366" i="3"/>
  <c r="P367" i="3"/>
  <c r="P368" i="3"/>
  <c r="P369" i="3"/>
  <c r="P370" i="3"/>
  <c r="P371" i="3"/>
  <c r="P372" i="3"/>
  <c r="P373" i="3"/>
  <c r="P374" i="3"/>
  <c r="P375" i="3"/>
  <c r="P376" i="3"/>
  <c r="P377" i="3"/>
  <c r="P378" i="3"/>
  <c r="P379" i="3"/>
  <c r="P380" i="3"/>
  <c r="P381" i="3"/>
  <c r="P382" i="3"/>
  <c r="P383" i="3"/>
  <c r="P384" i="3"/>
  <c r="P385" i="3"/>
  <c r="P386" i="3"/>
  <c r="P387" i="3"/>
  <c r="P388" i="3"/>
  <c r="P389" i="3"/>
  <c r="P390" i="3"/>
  <c r="P391" i="3"/>
  <c r="P392" i="3"/>
  <c r="P393" i="3"/>
  <c r="P394" i="3"/>
  <c r="P395" i="3"/>
  <c r="P396" i="3"/>
  <c r="P397" i="3"/>
  <c r="P398" i="3"/>
  <c r="P399" i="3"/>
  <c r="P400" i="3"/>
  <c r="P401" i="3"/>
  <c r="P402" i="3"/>
  <c r="P403" i="3"/>
  <c r="P404" i="3"/>
  <c r="P405" i="3"/>
  <c r="P406" i="3"/>
  <c r="P407" i="3"/>
  <c r="P408" i="3"/>
  <c r="P409" i="3"/>
  <c r="P410" i="3"/>
  <c r="P411" i="3"/>
  <c r="P412" i="3"/>
  <c r="P413" i="3"/>
  <c r="P414" i="3"/>
  <c r="P415" i="3"/>
  <c r="P416" i="3"/>
  <c r="P417" i="3"/>
  <c r="P418" i="3"/>
  <c r="P419" i="3"/>
  <c r="P420" i="3"/>
  <c r="P421" i="3"/>
  <c r="P422" i="3"/>
  <c r="P423" i="3"/>
  <c r="P424" i="3"/>
  <c r="P425" i="3"/>
  <c r="P426" i="3"/>
  <c r="P427" i="3"/>
  <c r="P428" i="3"/>
  <c r="P429" i="3"/>
  <c r="P430" i="3"/>
  <c r="P431" i="3"/>
  <c r="P432" i="3"/>
  <c r="P433" i="3"/>
  <c r="P434" i="3"/>
  <c r="P435" i="3"/>
  <c r="P436" i="3"/>
  <c r="P437" i="3"/>
  <c r="P438" i="3"/>
  <c r="P439" i="3"/>
  <c r="P440" i="3"/>
  <c r="P441" i="3"/>
  <c r="P442" i="3"/>
  <c r="P443" i="3"/>
  <c r="P444" i="3"/>
  <c r="P445" i="3"/>
  <c r="P446" i="3"/>
  <c r="P447" i="3"/>
  <c r="P448" i="3"/>
  <c r="P449" i="3"/>
  <c r="P450" i="3"/>
  <c r="P451" i="3"/>
  <c r="P452" i="3"/>
  <c r="P453" i="3"/>
  <c r="P454" i="3"/>
  <c r="P455" i="3"/>
  <c r="P456" i="3"/>
  <c r="P457" i="3"/>
  <c r="P458" i="3"/>
  <c r="P459" i="3"/>
  <c r="P460" i="3"/>
  <c r="P461" i="3"/>
  <c r="P462" i="3"/>
  <c r="P463" i="3"/>
  <c r="P464" i="3"/>
  <c r="P465" i="3"/>
  <c r="P466" i="3"/>
  <c r="P467" i="3"/>
  <c r="P468" i="3"/>
  <c r="P469" i="3"/>
  <c r="P470" i="3"/>
  <c r="P471" i="3"/>
  <c r="P472" i="3"/>
  <c r="P473" i="3"/>
  <c r="P474" i="3"/>
  <c r="P475" i="3"/>
  <c r="P476" i="3"/>
  <c r="P477" i="3"/>
  <c r="P478" i="3"/>
  <c r="P479" i="3"/>
  <c r="P480" i="3"/>
  <c r="P481" i="3"/>
  <c r="P482" i="3"/>
  <c r="P483" i="3"/>
  <c r="P484" i="3"/>
  <c r="P485" i="3"/>
  <c r="P486" i="3"/>
  <c r="P487" i="3"/>
  <c r="P488" i="3"/>
  <c r="P489" i="3"/>
  <c r="P490" i="3"/>
  <c r="P491" i="3"/>
  <c r="P492" i="3"/>
  <c r="P493" i="3"/>
  <c r="P494" i="3"/>
  <c r="P495" i="3"/>
  <c r="P496" i="3"/>
  <c r="P497" i="3"/>
  <c r="P498" i="3"/>
  <c r="P499" i="3"/>
  <c r="P500" i="3"/>
  <c r="P501" i="3"/>
  <c r="P502" i="3"/>
  <c r="P503" i="3"/>
  <c r="P504" i="3"/>
  <c r="P505" i="3"/>
  <c r="P506" i="3"/>
  <c r="P507" i="3"/>
  <c r="P508" i="3"/>
  <c r="P509" i="3"/>
  <c r="P510" i="3"/>
  <c r="P511" i="3"/>
  <c r="P512" i="3"/>
  <c r="P513" i="3"/>
  <c r="P514" i="3"/>
  <c r="P515" i="3"/>
  <c r="P516" i="3"/>
  <c r="P517" i="3"/>
  <c r="P518" i="3"/>
  <c r="P519" i="3"/>
  <c r="P520" i="3"/>
  <c r="P521" i="3"/>
  <c r="P522" i="3"/>
  <c r="P523" i="3"/>
  <c r="P524" i="3"/>
  <c r="P525" i="3"/>
  <c r="P526" i="3"/>
  <c r="P527" i="3"/>
  <c r="P528" i="3"/>
  <c r="P529" i="3"/>
  <c r="P530" i="3"/>
  <c r="P531" i="3"/>
  <c r="P532" i="3"/>
  <c r="P533" i="3"/>
  <c r="P534" i="3"/>
  <c r="P535" i="3"/>
  <c r="P536" i="3"/>
  <c r="P537" i="3"/>
  <c r="P538" i="3"/>
  <c r="P539" i="3"/>
  <c r="P540" i="3"/>
  <c r="P541" i="3"/>
  <c r="P542" i="3"/>
  <c r="P543" i="3"/>
  <c r="P544" i="3"/>
  <c r="P545" i="3"/>
  <c r="P546" i="3"/>
  <c r="P547" i="3"/>
  <c r="P548" i="3"/>
  <c r="P549" i="3"/>
  <c r="P550" i="3"/>
  <c r="P551" i="3"/>
  <c r="P552" i="3"/>
  <c r="P553" i="3"/>
  <c r="P554" i="3"/>
  <c r="P555" i="3"/>
  <c r="P556" i="3"/>
  <c r="P557" i="3"/>
  <c r="P558" i="3"/>
  <c r="P559" i="3"/>
  <c r="P560" i="3"/>
  <c r="P561" i="3"/>
  <c r="P562" i="3"/>
  <c r="P563" i="3"/>
  <c r="P564" i="3"/>
  <c r="P565" i="3"/>
  <c r="P566" i="3"/>
  <c r="P567" i="3"/>
  <c r="P568" i="3"/>
  <c r="P569" i="3"/>
  <c r="P570" i="3"/>
  <c r="P571" i="3"/>
  <c r="P572" i="3"/>
  <c r="P573" i="3"/>
  <c r="P574" i="3"/>
  <c r="P575" i="3"/>
  <c r="P576" i="3"/>
  <c r="P577" i="3"/>
  <c r="P578" i="3"/>
  <c r="P579" i="3"/>
  <c r="P580" i="3"/>
  <c r="P581" i="3"/>
  <c r="P582" i="3"/>
  <c r="P583" i="3"/>
  <c r="P584" i="3"/>
  <c r="P585" i="3"/>
  <c r="P586" i="3"/>
  <c r="P587" i="3"/>
  <c r="P588" i="3"/>
  <c r="P589" i="3"/>
  <c r="P590" i="3"/>
  <c r="P591" i="3"/>
  <c r="P592" i="3"/>
  <c r="P593" i="3"/>
  <c r="P594" i="3"/>
  <c r="P595" i="3"/>
  <c r="P596" i="3"/>
  <c r="P597" i="3"/>
  <c r="P598" i="3"/>
  <c r="P599" i="3"/>
  <c r="P600" i="3"/>
  <c r="P601" i="3"/>
  <c r="P602" i="3"/>
  <c r="P603" i="3"/>
  <c r="P604" i="3"/>
  <c r="P605" i="3"/>
  <c r="P606" i="3"/>
  <c r="P607" i="3"/>
  <c r="P608" i="3"/>
  <c r="P609" i="3"/>
  <c r="P610" i="3"/>
  <c r="P611" i="3"/>
  <c r="P612" i="3"/>
  <c r="P613" i="3"/>
  <c r="P614" i="3"/>
  <c r="P615" i="3"/>
  <c r="P616" i="3"/>
  <c r="P617" i="3"/>
  <c r="P618" i="3"/>
  <c r="P619" i="3"/>
  <c r="P620" i="3"/>
  <c r="P621" i="3"/>
  <c r="P622" i="3"/>
  <c r="P623" i="3"/>
  <c r="P624" i="3"/>
  <c r="P625" i="3"/>
  <c r="P626" i="3"/>
  <c r="P627" i="3"/>
  <c r="P628" i="3"/>
  <c r="P629" i="3"/>
  <c r="P630" i="3"/>
  <c r="P631" i="3"/>
  <c r="P632" i="3"/>
  <c r="P633" i="3"/>
  <c r="P634" i="3"/>
  <c r="P635" i="3"/>
  <c r="P636" i="3"/>
  <c r="P637" i="3"/>
  <c r="P638" i="3"/>
  <c r="P639" i="3"/>
  <c r="P640" i="3"/>
  <c r="P641" i="3"/>
  <c r="P642" i="3"/>
  <c r="P643" i="3"/>
  <c r="P644" i="3"/>
  <c r="P645" i="3"/>
  <c r="P646" i="3"/>
  <c r="P647" i="3"/>
  <c r="P648" i="3"/>
  <c r="P649" i="3"/>
  <c r="P650" i="3"/>
  <c r="P651" i="3"/>
  <c r="P652" i="3"/>
  <c r="P653" i="3"/>
  <c r="P654" i="3"/>
  <c r="P655" i="3"/>
  <c r="P656" i="3"/>
  <c r="P657" i="3"/>
  <c r="P658" i="3"/>
  <c r="P659" i="3"/>
  <c r="P660" i="3"/>
  <c r="P661" i="3"/>
  <c r="P662" i="3"/>
  <c r="P663" i="3"/>
  <c r="P664" i="3"/>
  <c r="P665" i="3"/>
  <c r="P666" i="3"/>
  <c r="P667" i="3"/>
  <c r="P668" i="3"/>
  <c r="P669" i="3"/>
  <c r="P670" i="3"/>
  <c r="P671" i="3"/>
  <c r="P672" i="3"/>
  <c r="P673" i="3"/>
  <c r="P674" i="3"/>
  <c r="P675" i="3"/>
  <c r="P676" i="3"/>
  <c r="P677" i="3"/>
  <c r="P678" i="3"/>
  <c r="P679" i="3"/>
  <c r="P680" i="3"/>
  <c r="P681" i="3"/>
  <c r="P682" i="3"/>
  <c r="P683" i="3"/>
  <c r="P684" i="3"/>
  <c r="P685" i="3"/>
  <c r="P686" i="3"/>
  <c r="P687" i="3"/>
  <c r="P688" i="3"/>
  <c r="P689" i="3"/>
  <c r="P690" i="3"/>
  <c r="P691" i="3"/>
  <c r="P692" i="3"/>
  <c r="P693" i="3"/>
  <c r="P694" i="3"/>
  <c r="P695" i="3"/>
  <c r="P696" i="3"/>
  <c r="P697" i="3"/>
  <c r="P698" i="3"/>
  <c r="P699" i="3"/>
  <c r="P700" i="3"/>
  <c r="P701" i="3"/>
  <c r="P702" i="3"/>
  <c r="P703" i="3"/>
  <c r="P704" i="3"/>
  <c r="P705" i="3"/>
  <c r="P706" i="3"/>
  <c r="P707" i="3"/>
  <c r="P708" i="3"/>
  <c r="P709" i="3"/>
  <c r="P710" i="3"/>
  <c r="P711" i="3"/>
  <c r="P712" i="3"/>
  <c r="P713" i="3"/>
  <c r="P714" i="3"/>
  <c r="P715" i="3"/>
  <c r="P716" i="3"/>
  <c r="P717" i="3"/>
  <c r="P718" i="3"/>
  <c r="P719" i="3"/>
  <c r="P720" i="3"/>
  <c r="P721" i="3"/>
  <c r="P722" i="3"/>
  <c r="P723" i="3"/>
  <c r="P724" i="3"/>
  <c r="P725" i="3"/>
  <c r="P726" i="3"/>
  <c r="P727" i="3"/>
  <c r="P728" i="3"/>
  <c r="P729" i="3"/>
  <c r="P730" i="3"/>
  <c r="P731" i="3"/>
  <c r="P732" i="3"/>
  <c r="P733" i="3"/>
  <c r="P734" i="3"/>
  <c r="P735" i="3"/>
  <c r="P736" i="3"/>
  <c r="P737" i="3"/>
  <c r="P738" i="3"/>
  <c r="P739" i="3"/>
  <c r="P740" i="3"/>
  <c r="P741" i="3"/>
  <c r="P742" i="3"/>
  <c r="P743" i="3"/>
  <c r="P744" i="3"/>
  <c r="P745" i="3"/>
  <c r="P746" i="3"/>
  <c r="P747" i="3"/>
  <c r="P748" i="3"/>
  <c r="P749" i="3"/>
  <c r="P750" i="3"/>
  <c r="P751" i="3"/>
  <c r="P752" i="3"/>
  <c r="P753" i="3"/>
  <c r="P754" i="3"/>
  <c r="P755" i="3"/>
  <c r="P756" i="3"/>
  <c r="P757" i="3"/>
  <c r="P758" i="3"/>
  <c r="P759" i="3"/>
  <c r="P760" i="3"/>
  <c r="P761" i="3"/>
  <c r="P762" i="3"/>
  <c r="P763" i="3"/>
  <c r="P764" i="3"/>
  <c r="P765" i="3"/>
  <c r="P766" i="3"/>
  <c r="P767" i="3"/>
  <c r="P768" i="3"/>
  <c r="P769" i="3"/>
  <c r="P770" i="3"/>
  <c r="P771" i="3"/>
  <c r="P772" i="3"/>
  <c r="P773" i="3"/>
  <c r="P774" i="3"/>
  <c r="P775" i="3"/>
  <c r="P776" i="3"/>
  <c r="P777" i="3"/>
  <c r="P778" i="3"/>
  <c r="P779" i="3"/>
  <c r="P780" i="3"/>
  <c r="P781" i="3"/>
  <c r="P782" i="3"/>
  <c r="P783" i="3"/>
  <c r="P784" i="3"/>
  <c r="P785" i="3"/>
  <c r="P786" i="3"/>
  <c r="P787" i="3"/>
  <c r="P788" i="3"/>
  <c r="P789" i="3"/>
  <c r="P790" i="3"/>
  <c r="P791" i="3"/>
  <c r="P792" i="3"/>
  <c r="P793" i="3"/>
  <c r="P794" i="3"/>
  <c r="P795" i="3"/>
  <c r="P796" i="3"/>
  <c r="P797" i="3"/>
  <c r="P798" i="3"/>
  <c r="P799" i="3"/>
  <c r="P800" i="3"/>
  <c r="P801" i="3"/>
  <c r="P802" i="3"/>
  <c r="P803" i="3"/>
  <c r="P804" i="3"/>
  <c r="P805" i="3"/>
  <c r="P806" i="3"/>
  <c r="P807" i="3"/>
  <c r="P808" i="3"/>
  <c r="P809" i="3"/>
  <c r="P810" i="3"/>
  <c r="P811" i="3"/>
  <c r="P812" i="3"/>
  <c r="P813" i="3"/>
  <c r="P814" i="3"/>
  <c r="P815" i="3"/>
  <c r="P816" i="3"/>
  <c r="P817" i="3"/>
  <c r="P818" i="3"/>
  <c r="P819" i="3"/>
  <c r="P820" i="3"/>
  <c r="P821" i="3"/>
  <c r="P822" i="3"/>
  <c r="P823" i="3"/>
  <c r="P824" i="3"/>
  <c r="P825" i="3"/>
  <c r="P826" i="3"/>
  <c r="P827" i="3"/>
  <c r="P828" i="3"/>
  <c r="P829" i="3"/>
  <c r="P830" i="3"/>
  <c r="P831" i="3"/>
  <c r="P832" i="3"/>
  <c r="P833" i="3"/>
  <c r="P834" i="3"/>
  <c r="P835" i="3"/>
  <c r="P836" i="3"/>
  <c r="P837" i="3"/>
  <c r="P838" i="3"/>
  <c r="P839" i="3"/>
  <c r="P840" i="3"/>
  <c r="P841" i="3"/>
  <c r="P842" i="3"/>
  <c r="P843" i="3"/>
  <c r="P844" i="3"/>
  <c r="P845" i="3"/>
  <c r="P846" i="3"/>
  <c r="P847" i="3"/>
  <c r="P848" i="3"/>
  <c r="P849" i="3"/>
  <c r="P850" i="3"/>
  <c r="P851" i="3"/>
  <c r="P852" i="3"/>
  <c r="P853" i="3"/>
  <c r="P854" i="3"/>
  <c r="P855" i="3"/>
  <c r="P856" i="3"/>
  <c r="P857" i="3"/>
  <c r="P858" i="3"/>
  <c r="P859" i="3"/>
  <c r="P860" i="3"/>
  <c r="P861" i="3"/>
  <c r="P862" i="3"/>
  <c r="P863" i="3"/>
  <c r="P864" i="3"/>
  <c r="P865" i="3"/>
  <c r="P866" i="3"/>
  <c r="P867" i="3"/>
  <c r="P868" i="3"/>
  <c r="P869" i="3"/>
  <c r="P870" i="3"/>
  <c r="P871" i="3"/>
  <c r="P872" i="3"/>
  <c r="P873" i="3"/>
  <c r="P874" i="3"/>
  <c r="P875" i="3"/>
  <c r="P876" i="3"/>
  <c r="P877" i="3"/>
  <c r="P878" i="3"/>
  <c r="P879" i="3"/>
  <c r="P880" i="3"/>
  <c r="P881" i="3"/>
  <c r="P882" i="3"/>
  <c r="P883" i="3"/>
  <c r="P884" i="3"/>
  <c r="P885" i="3"/>
  <c r="P886" i="3"/>
  <c r="P887" i="3"/>
  <c r="P888" i="3"/>
  <c r="P889" i="3"/>
  <c r="P890" i="3"/>
  <c r="P891" i="3"/>
  <c r="P892" i="3"/>
  <c r="P893" i="3"/>
  <c r="P894" i="3"/>
  <c r="P895" i="3"/>
  <c r="P896" i="3"/>
  <c r="P897" i="3"/>
  <c r="P898" i="3"/>
  <c r="P899" i="3"/>
  <c r="P900" i="3"/>
  <c r="P901" i="3"/>
  <c r="P902" i="3"/>
  <c r="P903" i="3"/>
  <c r="P904" i="3"/>
  <c r="P905" i="3"/>
  <c r="P906" i="3"/>
  <c r="P907" i="3"/>
  <c r="P908" i="3"/>
  <c r="P909" i="3"/>
  <c r="P910" i="3"/>
  <c r="P911" i="3"/>
  <c r="P912" i="3"/>
  <c r="P913" i="3"/>
  <c r="P914" i="3"/>
  <c r="P915" i="3"/>
  <c r="P916" i="3"/>
  <c r="P917" i="3"/>
  <c r="P918" i="3"/>
  <c r="P919" i="3"/>
  <c r="P920" i="3"/>
  <c r="P921" i="3"/>
  <c r="P922" i="3"/>
  <c r="P923" i="3"/>
  <c r="P924" i="3"/>
  <c r="P925" i="3"/>
  <c r="P926" i="3"/>
  <c r="P927" i="3"/>
  <c r="P928" i="3"/>
  <c r="P929" i="3"/>
  <c r="P930" i="3"/>
  <c r="P931" i="3"/>
  <c r="P932" i="3"/>
  <c r="P933" i="3"/>
  <c r="P934" i="3"/>
  <c r="P935" i="3"/>
  <c r="P936" i="3"/>
  <c r="P937" i="3"/>
  <c r="P938" i="3"/>
  <c r="P939" i="3"/>
  <c r="P940" i="3"/>
  <c r="P941" i="3"/>
  <c r="P942" i="3"/>
  <c r="P943" i="3"/>
  <c r="P944" i="3"/>
  <c r="P945" i="3"/>
  <c r="P946" i="3"/>
  <c r="P947" i="3"/>
  <c r="P948" i="3"/>
  <c r="P949" i="3"/>
  <c r="P950" i="3"/>
  <c r="P951" i="3"/>
  <c r="P952" i="3"/>
  <c r="P953" i="3"/>
  <c r="P954" i="3"/>
  <c r="P955" i="3"/>
  <c r="P956" i="3"/>
  <c r="P957" i="3"/>
  <c r="P958" i="3"/>
  <c r="P959" i="3"/>
  <c r="P960" i="3"/>
  <c r="P961" i="3"/>
  <c r="P962" i="3"/>
  <c r="P963" i="3"/>
  <c r="P964" i="3"/>
  <c r="P965" i="3"/>
  <c r="P966" i="3"/>
  <c r="P967" i="3"/>
  <c r="P968" i="3"/>
  <c r="P969" i="3"/>
  <c r="P970" i="3"/>
  <c r="P971" i="3"/>
  <c r="P972" i="3"/>
  <c r="P973" i="3"/>
  <c r="P974" i="3"/>
  <c r="P975" i="3"/>
  <c r="P976" i="3"/>
  <c r="P977" i="3"/>
  <c r="P978" i="3"/>
  <c r="P979" i="3"/>
  <c r="P980" i="3"/>
  <c r="P981" i="3"/>
  <c r="P982" i="3"/>
  <c r="P983" i="3"/>
  <c r="P984" i="3"/>
  <c r="P985" i="3"/>
  <c r="P986" i="3"/>
  <c r="P987" i="3"/>
  <c r="P988" i="3"/>
  <c r="P989" i="3"/>
  <c r="P990" i="3"/>
  <c r="P991" i="3"/>
  <c r="P992" i="3"/>
  <c r="P993" i="3"/>
  <c r="P994" i="3"/>
  <c r="P995" i="3"/>
  <c r="P996" i="3"/>
  <c r="P997" i="3"/>
  <c r="P998" i="3"/>
  <c r="P999" i="3"/>
  <c r="P1000" i="3"/>
  <c r="P1001" i="3"/>
  <c r="P1002" i="3"/>
  <c r="P1003" i="3"/>
  <c r="P1004" i="3"/>
  <c r="P1005" i="3"/>
  <c r="P1006" i="3"/>
  <c r="P1007" i="3"/>
  <c r="P1008" i="3"/>
  <c r="P1009" i="3"/>
  <c r="P1010" i="3"/>
  <c r="P1011" i="3"/>
  <c r="P1012" i="3"/>
  <c r="P1013" i="3"/>
  <c r="P1014" i="3"/>
  <c r="P1015" i="3"/>
  <c r="P1016" i="3"/>
  <c r="P1017" i="3"/>
  <c r="P1018" i="3"/>
  <c r="P1019" i="3"/>
  <c r="P1020" i="3"/>
  <c r="P1021" i="3"/>
  <c r="P1022" i="3"/>
  <c r="P1023" i="3"/>
  <c r="P1024" i="3"/>
  <c r="P1025" i="3"/>
  <c r="P1026" i="3"/>
  <c r="P1027" i="3"/>
  <c r="P1028" i="3"/>
  <c r="P1029" i="3"/>
  <c r="P1030" i="3"/>
  <c r="P1031" i="3"/>
  <c r="P1032" i="3"/>
  <c r="P1033" i="3"/>
  <c r="P1034" i="3"/>
  <c r="P1035" i="3"/>
  <c r="P1036" i="3"/>
  <c r="P1037" i="3"/>
  <c r="P1038" i="3"/>
  <c r="P1039" i="3"/>
  <c r="P1040" i="3"/>
  <c r="P1041" i="3"/>
  <c r="P1042" i="3"/>
  <c r="P1043" i="3"/>
  <c r="P1044" i="3"/>
  <c r="P1045" i="3"/>
  <c r="P1046" i="3"/>
  <c r="P1047" i="3"/>
  <c r="P1048" i="3"/>
  <c r="P1049" i="3"/>
  <c r="P1050" i="3"/>
  <c r="P1051" i="3"/>
  <c r="P1052" i="3"/>
  <c r="P1053" i="3"/>
  <c r="P1054" i="3"/>
  <c r="P1055" i="3"/>
  <c r="P1056" i="3"/>
  <c r="P1057" i="3"/>
  <c r="P1058" i="3"/>
  <c r="P1059" i="3"/>
  <c r="P1060" i="3"/>
  <c r="P1061" i="3"/>
  <c r="P1062" i="3"/>
  <c r="P1063" i="3"/>
  <c r="P1064" i="3"/>
  <c r="P1065" i="3"/>
  <c r="P1066" i="3"/>
  <c r="P1067" i="3"/>
  <c r="P1068" i="3"/>
  <c r="P1069" i="3"/>
  <c r="P1070" i="3"/>
  <c r="P1071" i="3"/>
  <c r="P1072" i="3"/>
  <c r="P1073" i="3"/>
  <c r="P1074" i="3"/>
  <c r="P1075" i="3"/>
  <c r="P1076" i="3"/>
  <c r="P1077" i="3"/>
  <c r="P1078" i="3"/>
  <c r="P1079" i="3"/>
  <c r="P1080" i="3"/>
  <c r="P1081" i="3"/>
  <c r="P1082" i="3"/>
  <c r="P1083" i="3"/>
  <c r="P1084" i="3"/>
  <c r="P1085" i="3"/>
  <c r="P1086" i="3"/>
  <c r="P1087" i="3"/>
  <c r="P1088" i="3"/>
  <c r="P1089" i="3"/>
  <c r="P1090" i="3"/>
  <c r="P1091" i="3"/>
  <c r="P1092" i="3"/>
  <c r="P1093" i="3"/>
  <c r="P1094" i="3"/>
  <c r="P1095" i="3"/>
  <c r="P1096" i="3"/>
  <c r="P1097" i="3"/>
  <c r="P1098" i="3"/>
  <c r="P1099" i="3"/>
  <c r="P1100" i="3"/>
  <c r="P1101" i="3"/>
  <c r="P1102" i="3"/>
  <c r="P1103" i="3"/>
  <c r="P1104" i="3"/>
  <c r="P1105" i="3"/>
  <c r="P1106" i="3"/>
  <c r="P1107" i="3"/>
  <c r="P1108" i="3"/>
  <c r="P1109" i="3"/>
  <c r="P1110" i="3"/>
  <c r="P1111" i="3"/>
  <c r="P1112" i="3"/>
  <c r="P1113" i="3"/>
  <c r="P1114" i="3"/>
  <c r="P1115" i="3"/>
  <c r="P1116" i="3"/>
  <c r="P1117" i="3"/>
  <c r="P1118" i="3"/>
  <c r="P1119" i="3"/>
  <c r="P1120" i="3"/>
  <c r="P1121" i="3"/>
  <c r="P1122" i="3"/>
  <c r="P1123" i="3"/>
  <c r="P1124" i="3"/>
  <c r="P1125" i="3"/>
  <c r="P1126" i="3"/>
  <c r="P1127" i="3"/>
  <c r="P1128" i="3"/>
  <c r="P1129" i="3"/>
  <c r="P1130" i="3"/>
  <c r="P1131" i="3"/>
  <c r="P1132" i="3"/>
  <c r="P1133" i="3"/>
  <c r="P1134" i="3"/>
  <c r="P1135" i="3"/>
  <c r="P1136" i="3"/>
  <c r="P1137" i="3"/>
  <c r="P1138" i="3"/>
  <c r="P1139" i="3"/>
  <c r="P1140" i="3"/>
  <c r="P1141" i="3"/>
  <c r="P1142" i="3"/>
  <c r="P1143" i="3"/>
  <c r="P1144" i="3"/>
  <c r="P1145" i="3"/>
  <c r="P1146" i="3"/>
  <c r="P1147" i="3"/>
  <c r="P1148" i="3"/>
  <c r="P1149" i="3"/>
  <c r="P1150" i="3"/>
  <c r="P1151" i="3"/>
  <c r="P1152" i="3"/>
  <c r="P1153" i="3"/>
  <c r="P1154" i="3"/>
  <c r="P1155" i="3"/>
  <c r="P1156" i="3"/>
  <c r="P1157" i="3"/>
  <c r="P1158" i="3"/>
  <c r="P1159" i="3"/>
  <c r="P1160" i="3"/>
  <c r="P1161" i="3"/>
  <c r="P1162" i="3"/>
  <c r="P1163" i="3"/>
  <c r="P1164" i="3"/>
  <c r="P1165" i="3"/>
  <c r="P1166" i="3"/>
  <c r="P1167" i="3"/>
  <c r="P1168" i="3"/>
  <c r="P1169" i="3"/>
  <c r="P1170" i="3"/>
  <c r="P1171" i="3"/>
  <c r="P1172" i="3"/>
  <c r="P1173" i="3"/>
  <c r="P1174" i="3"/>
  <c r="P1175" i="3"/>
  <c r="P1176" i="3"/>
  <c r="P1177" i="3"/>
  <c r="P1178" i="3"/>
  <c r="P1179" i="3"/>
  <c r="P1180" i="3"/>
  <c r="P1181" i="3"/>
  <c r="P1182" i="3"/>
  <c r="P1183" i="3"/>
  <c r="P1184" i="3"/>
  <c r="P1185" i="3"/>
  <c r="P1186" i="3"/>
  <c r="P1187" i="3"/>
  <c r="P1188" i="3"/>
  <c r="P1189" i="3"/>
  <c r="P1190" i="3"/>
  <c r="P1191" i="3"/>
  <c r="P1192" i="3"/>
  <c r="P1193" i="3"/>
  <c r="P1194" i="3"/>
  <c r="P1195" i="3"/>
  <c r="P1196" i="3"/>
  <c r="P1197" i="3"/>
  <c r="P1198" i="3"/>
  <c r="P1199" i="3"/>
  <c r="P1200" i="3"/>
  <c r="P1201" i="3"/>
  <c r="P1202" i="3"/>
  <c r="P1203" i="3"/>
  <c r="P1204" i="3"/>
  <c r="P1205" i="3"/>
  <c r="P1206" i="3"/>
  <c r="P1207" i="3"/>
  <c r="P1208" i="3"/>
  <c r="P1209" i="3"/>
  <c r="P1210" i="3"/>
  <c r="P1211" i="3"/>
  <c r="P1212" i="3"/>
  <c r="P1213" i="3"/>
  <c r="P1214" i="3"/>
  <c r="P1215" i="3"/>
  <c r="P1216" i="3"/>
  <c r="P1217" i="3"/>
  <c r="P1218" i="3"/>
  <c r="P1219" i="3"/>
  <c r="P1220" i="3"/>
  <c r="P1221" i="3"/>
  <c r="P1222" i="3"/>
  <c r="P1223" i="3"/>
  <c r="P1224" i="3"/>
  <c r="P1225" i="3"/>
  <c r="P1226" i="3"/>
  <c r="P1227" i="3"/>
  <c r="P1228" i="3"/>
  <c r="P1229" i="3"/>
  <c r="P1230" i="3"/>
  <c r="P1231" i="3"/>
  <c r="P1232" i="3"/>
  <c r="P1233" i="3"/>
  <c r="P1234" i="3"/>
  <c r="P1235" i="3"/>
  <c r="P1236" i="3"/>
  <c r="P1237" i="3"/>
  <c r="P1238" i="3"/>
  <c r="P1239" i="3"/>
  <c r="P1240" i="3"/>
  <c r="P1241" i="3"/>
  <c r="P1242" i="3"/>
  <c r="P1243" i="3"/>
  <c r="P1244" i="3"/>
  <c r="P1245" i="3"/>
  <c r="P1246" i="3"/>
  <c r="P1247" i="3"/>
  <c r="P1248" i="3"/>
  <c r="P1249" i="3"/>
  <c r="P1250" i="3"/>
  <c r="P1251" i="3"/>
  <c r="P1252" i="3"/>
  <c r="P1253" i="3"/>
  <c r="P1254" i="3"/>
  <c r="P1255" i="3"/>
  <c r="P1256" i="3"/>
  <c r="P1257" i="3"/>
  <c r="P1258" i="3"/>
  <c r="P1259" i="3"/>
  <c r="P1260" i="3"/>
  <c r="P1261" i="3"/>
  <c r="P1262" i="3"/>
  <c r="P1263" i="3"/>
  <c r="P1264" i="3"/>
  <c r="P1265" i="3"/>
  <c r="P1266" i="3"/>
  <c r="P1267" i="3"/>
  <c r="P1268" i="3"/>
  <c r="P1269" i="3"/>
  <c r="P1270" i="3"/>
  <c r="P1271" i="3"/>
  <c r="P1272" i="3"/>
  <c r="P1273" i="3"/>
  <c r="P1274" i="3"/>
  <c r="P1275" i="3"/>
  <c r="P1276" i="3"/>
  <c r="P1277" i="3"/>
  <c r="P1278" i="3"/>
  <c r="P1279" i="3"/>
  <c r="P1280" i="3"/>
  <c r="P1281" i="3"/>
  <c r="P1282" i="3"/>
  <c r="P1283" i="3"/>
  <c r="P1284" i="3"/>
  <c r="P1285" i="3"/>
  <c r="P1286" i="3"/>
  <c r="P1287" i="3"/>
  <c r="P1288" i="3"/>
  <c r="P1289" i="3"/>
  <c r="P1290" i="3"/>
  <c r="P1291" i="3"/>
  <c r="P1292" i="3"/>
  <c r="P1293" i="3"/>
  <c r="P1294" i="3"/>
  <c r="P1295" i="3"/>
  <c r="P1296" i="3"/>
  <c r="P1297" i="3"/>
  <c r="P1298" i="3"/>
  <c r="P1299" i="3"/>
  <c r="P1300" i="3"/>
  <c r="P1301" i="3"/>
  <c r="P1302" i="3"/>
  <c r="P1303" i="3"/>
  <c r="P1304" i="3"/>
  <c r="P1305" i="3"/>
  <c r="P1306" i="3"/>
  <c r="P1307" i="3"/>
  <c r="P1308" i="3"/>
  <c r="P1309" i="3"/>
  <c r="P1310" i="3"/>
  <c r="P1311" i="3"/>
  <c r="P1312" i="3"/>
  <c r="P1313" i="3"/>
  <c r="P1314" i="3"/>
  <c r="P1315" i="3"/>
  <c r="P1316" i="3"/>
  <c r="P1317" i="3"/>
  <c r="P1318" i="3"/>
  <c r="P1319" i="3"/>
  <c r="P1320" i="3"/>
  <c r="P1321" i="3"/>
  <c r="P1322" i="3"/>
  <c r="P1323" i="3"/>
  <c r="P1324" i="3"/>
  <c r="P1325" i="3"/>
  <c r="P1326" i="3"/>
  <c r="P1327" i="3"/>
  <c r="P1328" i="3"/>
  <c r="P1329" i="3"/>
  <c r="P1330" i="3"/>
  <c r="P1331" i="3"/>
  <c r="P1332" i="3"/>
  <c r="P1333" i="3"/>
  <c r="P1334" i="3"/>
  <c r="P1335" i="3"/>
  <c r="P1336" i="3"/>
  <c r="P1337" i="3"/>
  <c r="P1338" i="3"/>
  <c r="P1339" i="3"/>
  <c r="P1340" i="3"/>
  <c r="P1341" i="3"/>
  <c r="P1342" i="3"/>
  <c r="P1343" i="3"/>
  <c r="P1344" i="3"/>
  <c r="P1345" i="3"/>
  <c r="P1346" i="3"/>
  <c r="P1347" i="3"/>
  <c r="P1348" i="3"/>
  <c r="P1349" i="3"/>
  <c r="P1350" i="3"/>
  <c r="P1351" i="3"/>
  <c r="P1352" i="3"/>
  <c r="P1353" i="3"/>
  <c r="P1354" i="3"/>
  <c r="P1355" i="3"/>
  <c r="P1356" i="3"/>
  <c r="P1357" i="3"/>
  <c r="P1358" i="3"/>
  <c r="P1359" i="3"/>
  <c r="P1360" i="3"/>
  <c r="P1361" i="3"/>
  <c r="P1362" i="3"/>
  <c r="P1363" i="3"/>
  <c r="P1364" i="3"/>
  <c r="P1365" i="3"/>
  <c r="P1366" i="3"/>
  <c r="P1367" i="3"/>
  <c r="P1368" i="3"/>
  <c r="P1369" i="3"/>
  <c r="P1370" i="3"/>
  <c r="P1371" i="3"/>
  <c r="P1372" i="3"/>
  <c r="P1373" i="3"/>
  <c r="P1374" i="3"/>
  <c r="P1375" i="3"/>
  <c r="P1376" i="3"/>
  <c r="P1377" i="3"/>
  <c r="P1378" i="3"/>
  <c r="P1379" i="3"/>
  <c r="P1380" i="3"/>
  <c r="P1381" i="3"/>
  <c r="P1382" i="3"/>
  <c r="P1383" i="3"/>
  <c r="P1384" i="3"/>
  <c r="P1385" i="3"/>
  <c r="P1386" i="3"/>
  <c r="P1387" i="3"/>
  <c r="P1388" i="3"/>
  <c r="P1389" i="3"/>
  <c r="P1390" i="3"/>
  <c r="P1391" i="3"/>
  <c r="P1392" i="3"/>
  <c r="P1393" i="3"/>
  <c r="P1394" i="3"/>
  <c r="P1395" i="3"/>
  <c r="P1396" i="3"/>
  <c r="P1397" i="3"/>
  <c r="P1398" i="3"/>
  <c r="P1399" i="3"/>
  <c r="P1400" i="3"/>
  <c r="P1401" i="3"/>
  <c r="P1402" i="3"/>
  <c r="P1403" i="3"/>
  <c r="P1404" i="3"/>
  <c r="P1405" i="3"/>
  <c r="P1406" i="3"/>
  <c r="P1407" i="3"/>
  <c r="P1408" i="3"/>
  <c r="P1409" i="3"/>
  <c r="P1410" i="3"/>
  <c r="P1411" i="3"/>
  <c r="P1412" i="3"/>
  <c r="P1413" i="3"/>
  <c r="P1414" i="3"/>
  <c r="P1415" i="3"/>
  <c r="P1416" i="3"/>
  <c r="P1417" i="3"/>
  <c r="P1418" i="3"/>
  <c r="P1419" i="3"/>
  <c r="P1420" i="3"/>
  <c r="P1421" i="3"/>
  <c r="P1422" i="3"/>
  <c r="P1423" i="3"/>
  <c r="P1424" i="3"/>
  <c r="P1425" i="3"/>
  <c r="P1426" i="3"/>
  <c r="P1427" i="3"/>
  <c r="P1428" i="3"/>
  <c r="P1429" i="3"/>
  <c r="P1430" i="3"/>
  <c r="P1431" i="3"/>
  <c r="P1432" i="3"/>
  <c r="P1433" i="3"/>
  <c r="P1434" i="3"/>
  <c r="P1435" i="3"/>
  <c r="P1436" i="3"/>
  <c r="P1437" i="3"/>
  <c r="P1438" i="3"/>
  <c r="P1439" i="3"/>
  <c r="P1440" i="3"/>
  <c r="P1441" i="3"/>
  <c r="P1442" i="3"/>
  <c r="P1443" i="3"/>
  <c r="P1444" i="3"/>
  <c r="P1445" i="3"/>
  <c r="P1446" i="3"/>
  <c r="P1447" i="3"/>
  <c r="P1448" i="3"/>
  <c r="P1449" i="3"/>
  <c r="P1450" i="3"/>
  <c r="P1451" i="3"/>
  <c r="P1452" i="3"/>
  <c r="P1453" i="3"/>
  <c r="P1454" i="3"/>
  <c r="P1455" i="3"/>
  <c r="P1456" i="3"/>
  <c r="P1457" i="3"/>
  <c r="P1458" i="3"/>
  <c r="P1459" i="3"/>
  <c r="P1460" i="3"/>
  <c r="P1461" i="3"/>
  <c r="P1462" i="3"/>
  <c r="P1463" i="3"/>
  <c r="P1464" i="3"/>
  <c r="P1465" i="3"/>
  <c r="P1466" i="3"/>
  <c r="P1467" i="3"/>
  <c r="P1468" i="3"/>
  <c r="P1469" i="3"/>
  <c r="P1470" i="3"/>
  <c r="P1471" i="3"/>
  <c r="P1472" i="3"/>
  <c r="P1473" i="3"/>
  <c r="P1474" i="3"/>
  <c r="P1475" i="3"/>
  <c r="P1476" i="3"/>
  <c r="P1477" i="3"/>
  <c r="P1478" i="3"/>
  <c r="P1479" i="3"/>
  <c r="P1480" i="3"/>
  <c r="P1481" i="3"/>
  <c r="P1482" i="3"/>
  <c r="P1483" i="3"/>
  <c r="P1484" i="3"/>
  <c r="P1485" i="3"/>
  <c r="P1486" i="3"/>
  <c r="P1487" i="3"/>
  <c r="P1488" i="3"/>
  <c r="P1489" i="3"/>
  <c r="P1490" i="3"/>
  <c r="P1491" i="3"/>
  <c r="P1492" i="3"/>
  <c r="P1493" i="3"/>
  <c r="P1494" i="3"/>
  <c r="P1495" i="3"/>
  <c r="P1496" i="3"/>
  <c r="P1497" i="3"/>
  <c r="P1498" i="3"/>
  <c r="P1499" i="3"/>
  <c r="P1500" i="3"/>
  <c r="P1501" i="3"/>
  <c r="P1502" i="3"/>
  <c r="P1503" i="3"/>
  <c r="P1504" i="3"/>
  <c r="P1505" i="3"/>
  <c r="P1506" i="3"/>
  <c r="P1507" i="3"/>
  <c r="P1508" i="3"/>
  <c r="P1509" i="3"/>
  <c r="P1510" i="3"/>
  <c r="P1511" i="3"/>
  <c r="P1512" i="3"/>
  <c r="P1513" i="3"/>
  <c r="P1514" i="3"/>
  <c r="P1515" i="3"/>
  <c r="P1516" i="3"/>
  <c r="P1517" i="3"/>
  <c r="P1518" i="3"/>
  <c r="P1519" i="3"/>
  <c r="P1520" i="3"/>
  <c r="P1521" i="3"/>
  <c r="P1522" i="3"/>
  <c r="P1523" i="3"/>
  <c r="P1524" i="3"/>
  <c r="P1525" i="3"/>
  <c r="P1526" i="3"/>
  <c r="P1527" i="3"/>
  <c r="P1528" i="3"/>
  <c r="P1529" i="3"/>
  <c r="P1530" i="3"/>
  <c r="P1531" i="3"/>
  <c r="P1532" i="3"/>
  <c r="P1533" i="3"/>
  <c r="P1534" i="3"/>
  <c r="P1535" i="3"/>
  <c r="P1536" i="3"/>
  <c r="P1537" i="3"/>
  <c r="P1538" i="3"/>
  <c r="P1539" i="3"/>
  <c r="P1540" i="3"/>
  <c r="P1541" i="3"/>
  <c r="P1542" i="3"/>
  <c r="P1543" i="3"/>
  <c r="P1544" i="3"/>
  <c r="P1545" i="3"/>
  <c r="P1546" i="3"/>
  <c r="P1547" i="3"/>
  <c r="P1548" i="3"/>
  <c r="P1549" i="3"/>
  <c r="P1550" i="3"/>
  <c r="P1551" i="3"/>
  <c r="P1552" i="3"/>
  <c r="P1553" i="3"/>
  <c r="P1554" i="3"/>
  <c r="P1555" i="3"/>
  <c r="P1556" i="3"/>
  <c r="P1557" i="3"/>
  <c r="P1558" i="3"/>
  <c r="P1559" i="3"/>
  <c r="P1560" i="3"/>
  <c r="P1561" i="3"/>
  <c r="P1562" i="3"/>
  <c r="P1563" i="3"/>
  <c r="P1564" i="3"/>
  <c r="P1565" i="3"/>
  <c r="P1566" i="3"/>
  <c r="P1567" i="3"/>
  <c r="P1568" i="3"/>
  <c r="P1569" i="3"/>
  <c r="P1570" i="3"/>
  <c r="P1571" i="3"/>
  <c r="P1572" i="3"/>
  <c r="P1573" i="3"/>
  <c r="P1574" i="3"/>
  <c r="P1575" i="3"/>
  <c r="P1576" i="3"/>
  <c r="P1577" i="3"/>
  <c r="P1578" i="3"/>
  <c r="P1579" i="3"/>
  <c r="P1580" i="3"/>
  <c r="P1581" i="3"/>
  <c r="P1582" i="3"/>
  <c r="P1583" i="3"/>
  <c r="P1584" i="3"/>
  <c r="P1585" i="3"/>
  <c r="P1586" i="3"/>
  <c r="P1587" i="3"/>
  <c r="P1588" i="3"/>
  <c r="P1589" i="3"/>
  <c r="P1590" i="3"/>
  <c r="P1591" i="3"/>
  <c r="P1592" i="3"/>
  <c r="P1593" i="3"/>
  <c r="P1594" i="3"/>
  <c r="P1595" i="3"/>
  <c r="P1596" i="3"/>
  <c r="P1597" i="3"/>
  <c r="P1598" i="3"/>
  <c r="P1599" i="3"/>
  <c r="P1600" i="3"/>
  <c r="P1601" i="3"/>
  <c r="P1602" i="3"/>
  <c r="P1603" i="3"/>
  <c r="P1604" i="3"/>
  <c r="P1605" i="3"/>
  <c r="P1606" i="3"/>
  <c r="P1607" i="3"/>
  <c r="P1608" i="3"/>
  <c r="P1609" i="3"/>
  <c r="P1610" i="3"/>
  <c r="P1611" i="3"/>
  <c r="P1612" i="3"/>
  <c r="P1613" i="3"/>
  <c r="P1614" i="3"/>
  <c r="P1615" i="3"/>
  <c r="P1616" i="3"/>
  <c r="P1617" i="3"/>
  <c r="P1618" i="3"/>
  <c r="P1619" i="3"/>
  <c r="P1620" i="3"/>
  <c r="P1621" i="3"/>
  <c r="P1622" i="3"/>
  <c r="P1623" i="3"/>
  <c r="P1624" i="3"/>
  <c r="P1625" i="3"/>
  <c r="P1626" i="3"/>
  <c r="P1627" i="3"/>
  <c r="P1628" i="3"/>
  <c r="P1629" i="3"/>
  <c r="P1630" i="3"/>
  <c r="P1631" i="3"/>
  <c r="P1632" i="3"/>
  <c r="P1633" i="3"/>
  <c r="P1634" i="3"/>
  <c r="P1635" i="3"/>
  <c r="P1636" i="3"/>
  <c r="P1637" i="3"/>
  <c r="P1638" i="3"/>
  <c r="P1639" i="3"/>
  <c r="P1640" i="3"/>
  <c r="P1641" i="3"/>
  <c r="P1642" i="3"/>
  <c r="P1643" i="3"/>
  <c r="P1644" i="3"/>
  <c r="P1645" i="3"/>
  <c r="P1646" i="3"/>
  <c r="P1647" i="3"/>
  <c r="P1648" i="3"/>
  <c r="P1649" i="3"/>
  <c r="P1650" i="3"/>
  <c r="P1651" i="3"/>
  <c r="P1652" i="3"/>
  <c r="P1653" i="3"/>
  <c r="P1654" i="3"/>
  <c r="P1655" i="3"/>
  <c r="P1656" i="3"/>
  <c r="P1657" i="3"/>
  <c r="P1658" i="3"/>
  <c r="P1659" i="3"/>
  <c r="P1660" i="3"/>
  <c r="P1661" i="3"/>
  <c r="P1662" i="3"/>
  <c r="P1663" i="3"/>
  <c r="P1664" i="3"/>
  <c r="P1665" i="3"/>
  <c r="P1666" i="3"/>
  <c r="P1667" i="3"/>
  <c r="P1668" i="3"/>
  <c r="P1669" i="3"/>
  <c r="P1670" i="3"/>
  <c r="P1671" i="3"/>
  <c r="P1672" i="3"/>
  <c r="P1673" i="3"/>
  <c r="P1674" i="3"/>
  <c r="P1675" i="3"/>
  <c r="P1676" i="3"/>
  <c r="P1677" i="3"/>
  <c r="P1678" i="3"/>
  <c r="P1679" i="3"/>
  <c r="P1680" i="3"/>
  <c r="P1681" i="3"/>
  <c r="P1682" i="3"/>
  <c r="P1683" i="3"/>
  <c r="P1684" i="3"/>
  <c r="P1685" i="3"/>
  <c r="P1686" i="3"/>
  <c r="P1687" i="3"/>
  <c r="P1688" i="3"/>
  <c r="P1689" i="3"/>
  <c r="P1690" i="3"/>
  <c r="P1691" i="3"/>
  <c r="P1692" i="3"/>
  <c r="P1693" i="3"/>
  <c r="P1694" i="3"/>
  <c r="P1695" i="3"/>
  <c r="P1696" i="3"/>
  <c r="P1697" i="3"/>
  <c r="P1698" i="3"/>
  <c r="P1699" i="3"/>
  <c r="P1700" i="3"/>
  <c r="P1701" i="3"/>
  <c r="P1702" i="3"/>
  <c r="P1703" i="3"/>
  <c r="P1704" i="3"/>
  <c r="P1705" i="3"/>
  <c r="P1706" i="3"/>
  <c r="P1707" i="3"/>
  <c r="P1708" i="3"/>
  <c r="P1709" i="3"/>
  <c r="P1710" i="3"/>
  <c r="P1711" i="3"/>
  <c r="P1712" i="3"/>
  <c r="P1713" i="3"/>
  <c r="P1714" i="3"/>
  <c r="P1715" i="3"/>
  <c r="P1716" i="3"/>
  <c r="P1717" i="3"/>
  <c r="P1718" i="3"/>
  <c r="P1719" i="3"/>
  <c r="P1720" i="3"/>
  <c r="P1721" i="3"/>
  <c r="P1722" i="3"/>
  <c r="P1723" i="3"/>
  <c r="P1724" i="3"/>
  <c r="P1725" i="3"/>
  <c r="P1726" i="3"/>
  <c r="P1727" i="3"/>
  <c r="P1728" i="3"/>
  <c r="P1729" i="3"/>
  <c r="P1730" i="3"/>
  <c r="P1731" i="3"/>
  <c r="P1732" i="3"/>
  <c r="P1733" i="3"/>
  <c r="P1734" i="3"/>
  <c r="P1735" i="3"/>
  <c r="P1736" i="3"/>
  <c r="P1737" i="3"/>
  <c r="P1738" i="3"/>
  <c r="P1739" i="3"/>
  <c r="P1740" i="3"/>
  <c r="P1741" i="3"/>
  <c r="P1742" i="3"/>
  <c r="P1743" i="3"/>
  <c r="P1744" i="3"/>
  <c r="P1745" i="3"/>
  <c r="P1746" i="3"/>
  <c r="P1747" i="3"/>
  <c r="P1748" i="3"/>
  <c r="P1749" i="3"/>
  <c r="P1750" i="3"/>
  <c r="P1751" i="3"/>
  <c r="P1752" i="3"/>
  <c r="P1753" i="3"/>
  <c r="P1754" i="3"/>
  <c r="P1755" i="3"/>
  <c r="P1756" i="3"/>
  <c r="P1757" i="3"/>
  <c r="P1758" i="3"/>
  <c r="P1759" i="3"/>
  <c r="P1760" i="3"/>
  <c r="P1761" i="3"/>
  <c r="P1762" i="3"/>
  <c r="P1763" i="3"/>
  <c r="P1764" i="3"/>
  <c r="P1765" i="3"/>
  <c r="P1766" i="3"/>
  <c r="P1767" i="3"/>
  <c r="P1768" i="3"/>
  <c r="P1769" i="3"/>
  <c r="P1770" i="3"/>
  <c r="P1771" i="3"/>
  <c r="P1772" i="3"/>
  <c r="P1773" i="3"/>
  <c r="P1774" i="3"/>
  <c r="P1775" i="3"/>
  <c r="P1776" i="3"/>
  <c r="P1777" i="3"/>
  <c r="P1778" i="3"/>
  <c r="P1779" i="3"/>
  <c r="P1780" i="3"/>
  <c r="P1781" i="3"/>
  <c r="P1782" i="3"/>
  <c r="P1783" i="3"/>
  <c r="P1784" i="3"/>
  <c r="P1785" i="3"/>
  <c r="P1786" i="3"/>
  <c r="P1787" i="3"/>
  <c r="P1788" i="3"/>
  <c r="P1789" i="3"/>
  <c r="P1790" i="3"/>
  <c r="P1791" i="3"/>
  <c r="P1792" i="3"/>
  <c r="P1793" i="3"/>
  <c r="P1794" i="3"/>
  <c r="P1795" i="3"/>
  <c r="P1796" i="3"/>
  <c r="P1797" i="3"/>
  <c r="P1798" i="3"/>
  <c r="P1799" i="3"/>
  <c r="P1800" i="3"/>
  <c r="P1801" i="3"/>
  <c r="P1802" i="3"/>
  <c r="P1803" i="3"/>
  <c r="P1804" i="3"/>
  <c r="P1805" i="3"/>
  <c r="P1806" i="3"/>
  <c r="P1807" i="3"/>
  <c r="P1808" i="3"/>
  <c r="P1809" i="3"/>
  <c r="P1810" i="3"/>
  <c r="P1811" i="3"/>
  <c r="P1812" i="3"/>
  <c r="P1813" i="3"/>
  <c r="P1814" i="3"/>
  <c r="P1815" i="3"/>
  <c r="P1816" i="3"/>
  <c r="P1817" i="3"/>
  <c r="P1818" i="3"/>
  <c r="P1819" i="3"/>
  <c r="P1820" i="3"/>
  <c r="P1821" i="3"/>
  <c r="P1822" i="3"/>
  <c r="P1823" i="3"/>
  <c r="P1824" i="3"/>
  <c r="P1825" i="3"/>
  <c r="P1826" i="3"/>
  <c r="P1827" i="3"/>
  <c r="P1828" i="3"/>
  <c r="P1829" i="3"/>
  <c r="P1830" i="3"/>
  <c r="P1831" i="3"/>
  <c r="P1832" i="3"/>
  <c r="P1833" i="3"/>
  <c r="P1834" i="3"/>
  <c r="P1835" i="3"/>
  <c r="P1836" i="3"/>
  <c r="P1837" i="3"/>
  <c r="P1838" i="3"/>
  <c r="P1839" i="3"/>
  <c r="P1840" i="3"/>
  <c r="P1841" i="3"/>
  <c r="P1842" i="3"/>
  <c r="P1843" i="3"/>
  <c r="P1844" i="3"/>
  <c r="P1845" i="3"/>
  <c r="P1846" i="3"/>
  <c r="P1847" i="3"/>
  <c r="P1848" i="3"/>
  <c r="P1849" i="3"/>
  <c r="P1850" i="3"/>
  <c r="P1851" i="3"/>
  <c r="P1852" i="3"/>
  <c r="P1853" i="3"/>
  <c r="P1854" i="3"/>
  <c r="P1855" i="3"/>
  <c r="P1856" i="3"/>
  <c r="P1857" i="3"/>
  <c r="P1858" i="3"/>
  <c r="P1859" i="3"/>
  <c r="P1860" i="3"/>
  <c r="P1861" i="3"/>
  <c r="P1862" i="3"/>
  <c r="P1863" i="3"/>
  <c r="P1864" i="3"/>
  <c r="P1865" i="3"/>
  <c r="P1866" i="3"/>
  <c r="P1867" i="3"/>
  <c r="P1868" i="3"/>
  <c r="P1869" i="3"/>
  <c r="P1870" i="3"/>
  <c r="P1871" i="3"/>
  <c r="P1872" i="3"/>
  <c r="P1873" i="3"/>
  <c r="P1874" i="3"/>
  <c r="P1875" i="3"/>
  <c r="P1876" i="3"/>
  <c r="P1877" i="3"/>
  <c r="P1878" i="3"/>
  <c r="P1879" i="3"/>
  <c r="P1880" i="3"/>
  <c r="P1881" i="3"/>
  <c r="P1882" i="3"/>
  <c r="P1883" i="3"/>
  <c r="P1884" i="3"/>
  <c r="P1885" i="3"/>
  <c r="P1886" i="3"/>
  <c r="P1887" i="3"/>
  <c r="P1888" i="3"/>
  <c r="P1889" i="3"/>
  <c r="P1890" i="3"/>
  <c r="P1891" i="3"/>
  <c r="P1892" i="3"/>
  <c r="P1893" i="3"/>
  <c r="P1894" i="3"/>
  <c r="P1895" i="3"/>
  <c r="P1896" i="3"/>
  <c r="P1897" i="3"/>
  <c r="P1898" i="3"/>
  <c r="P1899" i="3"/>
  <c r="P1900" i="3"/>
  <c r="P1901" i="3"/>
  <c r="P1902" i="3"/>
  <c r="P1903" i="3"/>
  <c r="P1904" i="3"/>
  <c r="P1905" i="3"/>
  <c r="P1906" i="3"/>
  <c r="P1907" i="3"/>
  <c r="P1908" i="3"/>
  <c r="P1909" i="3"/>
  <c r="P1910" i="3"/>
  <c r="P1911" i="3"/>
  <c r="P1912" i="3"/>
  <c r="P1913" i="3"/>
  <c r="P1914" i="3"/>
  <c r="P1915" i="3"/>
  <c r="P1916" i="3"/>
  <c r="P1917" i="3"/>
  <c r="P1918" i="3"/>
  <c r="P1919" i="3"/>
  <c r="P1920" i="3"/>
  <c r="P1921" i="3"/>
  <c r="P1922" i="3"/>
  <c r="P1923" i="3"/>
  <c r="P1924" i="3"/>
  <c r="P1925" i="3"/>
  <c r="P1926" i="3"/>
  <c r="P1927" i="3"/>
  <c r="P1928" i="3"/>
  <c r="P1929" i="3"/>
  <c r="P1930" i="3"/>
  <c r="P1931" i="3"/>
  <c r="P1932" i="3"/>
  <c r="P1933" i="3"/>
  <c r="P1934" i="3"/>
  <c r="P1935" i="3"/>
  <c r="P1936" i="3"/>
  <c r="P1937" i="3"/>
  <c r="P1938" i="3"/>
  <c r="P1939" i="3"/>
  <c r="P1940" i="3"/>
  <c r="P1941" i="3"/>
  <c r="P1942" i="3"/>
  <c r="P1943" i="3"/>
  <c r="P1944" i="3"/>
  <c r="P1945" i="3"/>
  <c r="P1946" i="3"/>
  <c r="P1947" i="3"/>
  <c r="P1948" i="3"/>
  <c r="P1949" i="3"/>
  <c r="P1950" i="3"/>
  <c r="P1951" i="3"/>
  <c r="P1952" i="3"/>
  <c r="P1953" i="3"/>
  <c r="P1954" i="3"/>
  <c r="P1955" i="3"/>
  <c r="P1956" i="3"/>
  <c r="P1957" i="3"/>
  <c r="P1958" i="3"/>
  <c r="P1959" i="3"/>
  <c r="P1960" i="3"/>
  <c r="P1961" i="3"/>
  <c r="P1962" i="3"/>
  <c r="P1963" i="3"/>
  <c r="P1964" i="3"/>
  <c r="P1965" i="3"/>
  <c r="P1966" i="3"/>
  <c r="P1967" i="3"/>
  <c r="P1968" i="3"/>
  <c r="P1969" i="3"/>
  <c r="P1970" i="3"/>
  <c r="P1971" i="3"/>
  <c r="P1972" i="3"/>
  <c r="P1973" i="3"/>
  <c r="P1974" i="3"/>
  <c r="P1975" i="3"/>
  <c r="P1976" i="3"/>
  <c r="P1977" i="3"/>
  <c r="P1978" i="3"/>
  <c r="P1979" i="3"/>
  <c r="P1980" i="3"/>
  <c r="P1981" i="3"/>
  <c r="P1982" i="3"/>
  <c r="P1983" i="3"/>
  <c r="P1984" i="3"/>
  <c r="P1985" i="3"/>
  <c r="P1986" i="3"/>
  <c r="P1987" i="3"/>
  <c r="P1988" i="3"/>
  <c r="P1989" i="3"/>
  <c r="P1990" i="3"/>
  <c r="P1991" i="3"/>
  <c r="P1992" i="3"/>
  <c r="P1993" i="3"/>
  <c r="P1994" i="3"/>
  <c r="P1995" i="3"/>
  <c r="P1996" i="3"/>
  <c r="P1997" i="3"/>
  <c r="P1998" i="3"/>
  <c r="P1999" i="3"/>
  <c r="P2000" i="3"/>
  <c r="P2001" i="3"/>
  <c r="P2002" i="3"/>
  <c r="P2003" i="3"/>
  <c r="P2004" i="3"/>
  <c r="P2005" i="3"/>
  <c r="P2006" i="3"/>
  <c r="P2007" i="3"/>
  <c r="P2008" i="3"/>
  <c r="P2009" i="3"/>
  <c r="P2010" i="3"/>
  <c r="P2011" i="3"/>
  <c r="P2012" i="3"/>
  <c r="P2013" i="3"/>
  <c r="P2014" i="3"/>
  <c r="P2015" i="3"/>
  <c r="P2016" i="3"/>
  <c r="P2017" i="3"/>
  <c r="P2018" i="3"/>
  <c r="P2019" i="3"/>
  <c r="P2020" i="3"/>
  <c r="P2021" i="3"/>
  <c r="P2022" i="3"/>
  <c r="P2023" i="3"/>
  <c r="P2024" i="3"/>
  <c r="P2025" i="3"/>
  <c r="P2026" i="3"/>
  <c r="P2027" i="3"/>
  <c r="P2028" i="3"/>
  <c r="P2029" i="3"/>
  <c r="P2030" i="3"/>
  <c r="P2031" i="3"/>
  <c r="P2032" i="3"/>
  <c r="P2033" i="3"/>
  <c r="P2034" i="3"/>
  <c r="P2035" i="3"/>
  <c r="P2036" i="3"/>
  <c r="P2037" i="3"/>
  <c r="P2038" i="3"/>
  <c r="P2039" i="3"/>
  <c r="P2040" i="3"/>
  <c r="P2041" i="3"/>
  <c r="P2042" i="3"/>
  <c r="P2043" i="3"/>
  <c r="P2044" i="3"/>
  <c r="P2045" i="3"/>
  <c r="P2046" i="3"/>
  <c r="P2047" i="3"/>
  <c r="P2048" i="3"/>
  <c r="P2049" i="3"/>
  <c r="P2050" i="3"/>
  <c r="P2051" i="3"/>
  <c r="P2052" i="3"/>
  <c r="P2053" i="3"/>
  <c r="P2054" i="3"/>
  <c r="P2055" i="3"/>
  <c r="P2056" i="3"/>
  <c r="P2057" i="3"/>
  <c r="P2058" i="3"/>
  <c r="P2059" i="3"/>
  <c r="P2060" i="3"/>
  <c r="P2061" i="3"/>
  <c r="P2062" i="3"/>
  <c r="P2063" i="3"/>
  <c r="P2064" i="3"/>
  <c r="P2065" i="3"/>
  <c r="P2066" i="3"/>
  <c r="P2067" i="3"/>
  <c r="P2068" i="3"/>
  <c r="P2069" i="3"/>
  <c r="P2070" i="3"/>
  <c r="P2071" i="3"/>
  <c r="P2072" i="3"/>
  <c r="P2073" i="3"/>
  <c r="P2074" i="3"/>
  <c r="P2075" i="3"/>
  <c r="P2076" i="3"/>
  <c r="P2077" i="3"/>
  <c r="P2078" i="3"/>
  <c r="P2079" i="3"/>
  <c r="P2080" i="3"/>
  <c r="P2081" i="3"/>
  <c r="P2082" i="3"/>
  <c r="P2083" i="3"/>
  <c r="P2084" i="3"/>
  <c r="P2085" i="3"/>
  <c r="P2086" i="3"/>
  <c r="P2087" i="3"/>
  <c r="P2088" i="3"/>
  <c r="P2089" i="3"/>
  <c r="P2090" i="3"/>
  <c r="P2091" i="3"/>
  <c r="P2092" i="3"/>
  <c r="P2093" i="3"/>
  <c r="P2094" i="3"/>
  <c r="P2095" i="3"/>
  <c r="P2096" i="3"/>
  <c r="P2097" i="3"/>
  <c r="P2098" i="3"/>
  <c r="P2099" i="3"/>
  <c r="P2100" i="3"/>
  <c r="P2101" i="3"/>
  <c r="P2102" i="3"/>
  <c r="P2103" i="3"/>
  <c r="P2104" i="3"/>
  <c r="P2105" i="3"/>
  <c r="P2106" i="3"/>
  <c r="P2107" i="3"/>
  <c r="P2108" i="3"/>
  <c r="P2109" i="3"/>
  <c r="P2110" i="3"/>
  <c r="P2111" i="3"/>
  <c r="P2112" i="3"/>
  <c r="P2113" i="3"/>
  <c r="P2114" i="3"/>
  <c r="P2115" i="3"/>
  <c r="P2116" i="3"/>
  <c r="P2117" i="3"/>
  <c r="P2118" i="3"/>
  <c r="P2119" i="3"/>
  <c r="P2120" i="3"/>
  <c r="P2121" i="3"/>
  <c r="P2122" i="3"/>
  <c r="P2123" i="3"/>
  <c r="P2124" i="3"/>
  <c r="P2125" i="3"/>
  <c r="P2126" i="3"/>
  <c r="P2127" i="3"/>
  <c r="P2128" i="3"/>
  <c r="P2129" i="3"/>
  <c r="P2130" i="3"/>
  <c r="P2131" i="3"/>
  <c r="P2132" i="3"/>
  <c r="P2133" i="3"/>
  <c r="P2134" i="3"/>
  <c r="P2135" i="3"/>
  <c r="P2136" i="3"/>
  <c r="P2137" i="3"/>
  <c r="P2138" i="3"/>
  <c r="P2139" i="3"/>
  <c r="P2140" i="3"/>
  <c r="P2141" i="3"/>
  <c r="P2142" i="3"/>
  <c r="P2143" i="3"/>
  <c r="P2144" i="3"/>
  <c r="P2145" i="3"/>
  <c r="P2146" i="3"/>
  <c r="P2147" i="3"/>
  <c r="P2148" i="3"/>
  <c r="P2149" i="3"/>
  <c r="P2150" i="3"/>
  <c r="P2151" i="3"/>
  <c r="P2152" i="3"/>
  <c r="P2153" i="3"/>
  <c r="P2154" i="3"/>
  <c r="P2155" i="3"/>
  <c r="P2156" i="3"/>
  <c r="P2157" i="3"/>
  <c r="P2158" i="3"/>
  <c r="P2159" i="3"/>
  <c r="P2160" i="3"/>
  <c r="P2161" i="3"/>
  <c r="P2162" i="3"/>
  <c r="P2163" i="3"/>
  <c r="P2164" i="3"/>
  <c r="P2165" i="3"/>
  <c r="P2166" i="3"/>
  <c r="P2167" i="3"/>
  <c r="P2168" i="3"/>
  <c r="P2169" i="3"/>
  <c r="P2170" i="3"/>
  <c r="P2171" i="3"/>
  <c r="P2172" i="3"/>
  <c r="P2173" i="3"/>
  <c r="P2174" i="3"/>
  <c r="P2175" i="3"/>
  <c r="P2176" i="3"/>
  <c r="P2177" i="3"/>
  <c r="P2178" i="3"/>
  <c r="P2179" i="3"/>
  <c r="P2180" i="3"/>
  <c r="P2181" i="3"/>
  <c r="P2182" i="3"/>
  <c r="P2183" i="3"/>
  <c r="P2184" i="3"/>
  <c r="P2185" i="3"/>
  <c r="P2186" i="3"/>
  <c r="P2187" i="3"/>
  <c r="P2188" i="3"/>
  <c r="P2189" i="3"/>
  <c r="P2190" i="3"/>
  <c r="P2191" i="3"/>
  <c r="P2192" i="3"/>
  <c r="P2193" i="3"/>
  <c r="P2194" i="3"/>
  <c r="P2195" i="3"/>
  <c r="P2196" i="3"/>
  <c r="P2197" i="3"/>
  <c r="P2198" i="3"/>
  <c r="P2199" i="3"/>
  <c r="P2200" i="3"/>
  <c r="P2201" i="3"/>
  <c r="P2202" i="3"/>
  <c r="P2203" i="3"/>
  <c r="P2204" i="3"/>
  <c r="P2205" i="3"/>
  <c r="P2206" i="3"/>
  <c r="P2207" i="3"/>
  <c r="P2208" i="3"/>
  <c r="P2209" i="3"/>
  <c r="P2210" i="3"/>
  <c r="P2211" i="3"/>
  <c r="P2212" i="3"/>
  <c r="P2213" i="3"/>
  <c r="P2214" i="3"/>
  <c r="P2215" i="3"/>
  <c r="P2216" i="3"/>
  <c r="P2217" i="3"/>
  <c r="P2218" i="3"/>
  <c r="P2219" i="3"/>
  <c r="P2220" i="3"/>
  <c r="P2221" i="3"/>
  <c r="P2222" i="3"/>
  <c r="P2223" i="3"/>
  <c r="P2224" i="3"/>
  <c r="P2225" i="3"/>
  <c r="P2226" i="3"/>
  <c r="P2227" i="3"/>
  <c r="P2228" i="3"/>
  <c r="P2229" i="3"/>
  <c r="P2230" i="3"/>
  <c r="P2231" i="3"/>
  <c r="P2232" i="3"/>
  <c r="P2233" i="3"/>
  <c r="P2234" i="3"/>
  <c r="P2235" i="3"/>
  <c r="P2236" i="3"/>
  <c r="P2237" i="3"/>
  <c r="P2238" i="3"/>
  <c r="P2239" i="3"/>
  <c r="P2240" i="3"/>
  <c r="P2241" i="3"/>
  <c r="P2242" i="3"/>
  <c r="P2243" i="3"/>
  <c r="P2244" i="3"/>
  <c r="P2245" i="3"/>
  <c r="P2246" i="3"/>
  <c r="P2247" i="3"/>
  <c r="P2248" i="3"/>
  <c r="P2249" i="3"/>
  <c r="P2250" i="3"/>
  <c r="P2251" i="3"/>
  <c r="P2252" i="3"/>
  <c r="P2253" i="3"/>
  <c r="P2254" i="3"/>
  <c r="P2255" i="3"/>
  <c r="P2256" i="3"/>
  <c r="P2257" i="3"/>
  <c r="P2258" i="3"/>
  <c r="P2259" i="3"/>
  <c r="P2260" i="3"/>
  <c r="P2261" i="3"/>
  <c r="P2262" i="3"/>
  <c r="P2263" i="3"/>
  <c r="P2264" i="3"/>
  <c r="P2265" i="3"/>
  <c r="P2266" i="3"/>
  <c r="P2267" i="3"/>
  <c r="P2268" i="3"/>
  <c r="P2269" i="3"/>
  <c r="P2270" i="3"/>
  <c r="P2271" i="3"/>
  <c r="P2272" i="3"/>
  <c r="P2273" i="3"/>
  <c r="P2274" i="3"/>
  <c r="P2275" i="3"/>
  <c r="P2276" i="3"/>
  <c r="P2277" i="3"/>
  <c r="P2278" i="3"/>
  <c r="P2279" i="3"/>
  <c r="P2280" i="3"/>
  <c r="P2281" i="3"/>
  <c r="P2282" i="3"/>
  <c r="P2283" i="3"/>
  <c r="P2284" i="3"/>
  <c r="P2285" i="3"/>
  <c r="P2286" i="3"/>
  <c r="P2287" i="3"/>
  <c r="P2288" i="3"/>
  <c r="P2289" i="3"/>
  <c r="P2290" i="3"/>
  <c r="P2291" i="3"/>
  <c r="P2292" i="3"/>
  <c r="P2293" i="3"/>
  <c r="P2294" i="3"/>
  <c r="P2295" i="3"/>
  <c r="P2296" i="3"/>
  <c r="P2297" i="3"/>
  <c r="P2298" i="3"/>
  <c r="P2299" i="3"/>
  <c r="P2300" i="3"/>
  <c r="P2301" i="3"/>
  <c r="P2302" i="3"/>
  <c r="P2303" i="3"/>
  <c r="P2304" i="3"/>
  <c r="P2305" i="3"/>
  <c r="P2306" i="3"/>
  <c r="P2307" i="3"/>
  <c r="P2308" i="3"/>
  <c r="P2309" i="3"/>
  <c r="P2310" i="3"/>
  <c r="P2311" i="3"/>
  <c r="P2312" i="3"/>
  <c r="P2313" i="3"/>
  <c r="P2314" i="3"/>
  <c r="P2315" i="3"/>
  <c r="P2316" i="3"/>
  <c r="P2317" i="3"/>
  <c r="P2318" i="3"/>
  <c r="P2319" i="3"/>
  <c r="P2320" i="3"/>
  <c r="P2321" i="3"/>
  <c r="P2322" i="3"/>
  <c r="P2323" i="3"/>
  <c r="P2324" i="3"/>
  <c r="P2325" i="3"/>
  <c r="P2326" i="3"/>
  <c r="P2327" i="3"/>
  <c r="P2328" i="3"/>
  <c r="P2329" i="3"/>
  <c r="P2330" i="3"/>
  <c r="P2331" i="3"/>
  <c r="P2332" i="3"/>
  <c r="P2333" i="3"/>
  <c r="P2334" i="3"/>
  <c r="P2335" i="3"/>
  <c r="P2336" i="3"/>
  <c r="P2337" i="3"/>
  <c r="P2338" i="3"/>
  <c r="P2339" i="3"/>
  <c r="P2340" i="3"/>
  <c r="P2341" i="3"/>
  <c r="P2342" i="3"/>
  <c r="P2343" i="3"/>
  <c r="P2344" i="3"/>
  <c r="P2345" i="3"/>
  <c r="P2346" i="3"/>
  <c r="P2347" i="3"/>
  <c r="P2348" i="3"/>
  <c r="P2349" i="3"/>
  <c r="P2350" i="3"/>
  <c r="P2351" i="3"/>
  <c r="P2352" i="3"/>
  <c r="P2353" i="3"/>
  <c r="P2354" i="3"/>
  <c r="P2355" i="3"/>
  <c r="P2356" i="3"/>
  <c r="P2357" i="3"/>
  <c r="P2358" i="3"/>
  <c r="P2359" i="3"/>
  <c r="P2360" i="3"/>
  <c r="P2361" i="3"/>
  <c r="P2362" i="3"/>
  <c r="P2363" i="3"/>
  <c r="P2364" i="3"/>
  <c r="P2365" i="3"/>
  <c r="P2366" i="3"/>
  <c r="P2367" i="3"/>
  <c r="P2368" i="3"/>
  <c r="P2369" i="3"/>
  <c r="P2370" i="3"/>
  <c r="P2371" i="3"/>
  <c r="P2372" i="3"/>
  <c r="P2373" i="3"/>
  <c r="P2374" i="3"/>
  <c r="P2375" i="3"/>
  <c r="P2376" i="3"/>
  <c r="P2377" i="3"/>
  <c r="P2378" i="3"/>
  <c r="P2379" i="3"/>
  <c r="P2380" i="3"/>
  <c r="P2381" i="3"/>
  <c r="P2382" i="3"/>
  <c r="P2383" i="3"/>
  <c r="P2384" i="3"/>
  <c r="P2385" i="3"/>
  <c r="P2386" i="3"/>
  <c r="P2387" i="3"/>
  <c r="P2388" i="3"/>
  <c r="P2389" i="3"/>
  <c r="P2390" i="3"/>
  <c r="P2391" i="3"/>
  <c r="P2392" i="3"/>
  <c r="P2393" i="3"/>
  <c r="P2394" i="3"/>
  <c r="P2395" i="3"/>
  <c r="P2396" i="3"/>
  <c r="P2397" i="3"/>
  <c r="P2398" i="3"/>
  <c r="P2399" i="3"/>
  <c r="P2400" i="3"/>
  <c r="P2401" i="3"/>
  <c r="P2402" i="3"/>
  <c r="P2403" i="3"/>
  <c r="P2404" i="3"/>
  <c r="P2405" i="3"/>
  <c r="P2406" i="3"/>
  <c r="P2407" i="3"/>
  <c r="P2408" i="3"/>
  <c r="P2409" i="3"/>
  <c r="P2410" i="3"/>
  <c r="P2411" i="3"/>
  <c r="P2412" i="3"/>
  <c r="P2413" i="3"/>
  <c r="P2414" i="3"/>
  <c r="P2415" i="3"/>
  <c r="P2416" i="3"/>
  <c r="P2417" i="3"/>
  <c r="P2418" i="3"/>
  <c r="P2419" i="3"/>
  <c r="P2420" i="3"/>
  <c r="P2421" i="3"/>
  <c r="P2422" i="3"/>
  <c r="P2423" i="3"/>
  <c r="P2424" i="3"/>
  <c r="P2425" i="3"/>
  <c r="P2426" i="3"/>
  <c r="P2427" i="3"/>
  <c r="P2428" i="3"/>
  <c r="P2429" i="3"/>
  <c r="P2430" i="3"/>
  <c r="P2431" i="3"/>
  <c r="P2432" i="3"/>
  <c r="P2433" i="3"/>
  <c r="P2434" i="3"/>
  <c r="P2435" i="3"/>
  <c r="P2436" i="3"/>
  <c r="P2437" i="3"/>
  <c r="P2438" i="3"/>
  <c r="P2439" i="3"/>
  <c r="P2440" i="3"/>
  <c r="P2441" i="3"/>
  <c r="P2442" i="3"/>
  <c r="P2443" i="3"/>
  <c r="P2444" i="3"/>
  <c r="P2445" i="3"/>
  <c r="P2446" i="3"/>
  <c r="P2447" i="3"/>
  <c r="P2448" i="3"/>
  <c r="P2449" i="3"/>
  <c r="P2450" i="3"/>
  <c r="P2451" i="3"/>
  <c r="P2452" i="3"/>
  <c r="P2453" i="3"/>
  <c r="P2454" i="3"/>
  <c r="P2455" i="3"/>
  <c r="P2456" i="3"/>
  <c r="P2457" i="3"/>
  <c r="P2458" i="3"/>
  <c r="P2459" i="3"/>
  <c r="P2460" i="3"/>
  <c r="P2461" i="3"/>
  <c r="P2462" i="3"/>
  <c r="P2463" i="3"/>
  <c r="P2464" i="3"/>
  <c r="P2465" i="3"/>
  <c r="P2466" i="3"/>
  <c r="P2467" i="3"/>
  <c r="P2468" i="3"/>
  <c r="P2469" i="3"/>
  <c r="P2470" i="3"/>
  <c r="P2471" i="3"/>
  <c r="P2472" i="3"/>
  <c r="P2473" i="3"/>
  <c r="P2474" i="3"/>
  <c r="P2475" i="3"/>
  <c r="P2476" i="3"/>
  <c r="P2477" i="3"/>
  <c r="P2478" i="3"/>
  <c r="P2479" i="3"/>
  <c r="P2480" i="3"/>
  <c r="P2481" i="3"/>
  <c r="P2482" i="3"/>
  <c r="P2483" i="3"/>
  <c r="P2484" i="3"/>
  <c r="P2485" i="3"/>
  <c r="P2486" i="3"/>
  <c r="P2487" i="3"/>
  <c r="P2488" i="3"/>
  <c r="P2489" i="3"/>
  <c r="P2490" i="3"/>
  <c r="P2491" i="3"/>
  <c r="P2492" i="3"/>
  <c r="P2493" i="3"/>
  <c r="P2494" i="3"/>
  <c r="P2495" i="3"/>
  <c r="P2496" i="3"/>
  <c r="P2497" i="3"/>
  <c r="P2498" i="3"/>
  <c r="P2499" i="3"/>
  <c r="P2500" i="3"/>
  <c r="P2501" i="3"/>
  <c r="P2502" i="3"/>
  <c r="P2503" i="3"/>
  <c r="P2504" i="3"/>
  <c r="P2505" i="3"/>
  <c r="P2506" i="3"/>
  <c r="P2507" i="3"/>
  <c r="P2508" i="3"/>
  <c r="P2509" i="3"/>
  <c r="P2510" i="3"/>
  <c r="P2511" i="3"/>
  <c r="P2512" i="3"/>
  <c r="P2513" i="3"/>
  <c r="P2514" i="3"/>
  <c r="P2515" i="3"/>
  <c r="P2516" i="3"/>
  <c r="P2517" i="3"/>
  <c r="P2518" i="3"/>
  <c r="P2519" i="3"/>
  <c r="P2520" i="3"/>
  <c r="P2521" i="3"/>
  <c r="P2522" i="3"/>
  <c r="P2523" i="3"/>
  <c r="P2524" i="3"/>
  <c r="P2525" i="3"/>
  <c r="P2526" i="3"/>
  <c r="P2527" i="3"/>
  <c r="P2528" i="3"/>
  <c r="P2529" i="3"/>
  <c r="P2530" i="3"/>
  <c r="P2531" i="3"/>
  <c r="P2532" i="3"/>
  <c r="P2533" i="3"/>
  <c r="P2534" i="3"/>
  <c r="P2535" i="3"/>
  <c r="P2536" i="3"/>
  <c r="P2537" i="3"/>
  <c r="P2538" i="3"/>
  <c r="P2539" i="3"/>
  <c r="P2540" i="3"/>
  <c r="P2541" i="3"/>
  <c r="P2542" i="3"/>
  <c r="P2543" i="3"/>
  <c r="P2544" i="3"/>
  <c r="P2545" i="3"/>
  <c r="P2546" i="3"/>
  <c r="P2547" i="3"/>
  <c r="P2548" i="3"/>
  <c r="P2549" i="3"/>
  <c r="P2550" i="3"/>
  <c r="P2551" i="3"/>
  <c r="P2552" i="3"/>
  <c r="P2553" i="3"/>
  <c r="P2554" i="3"/>
  <c r="P2555" i="3"/>
  <c r="P2556" i="3"/>
  <c r="P2557" i="3"/>
  <c r="P2558" i="3"/>
  <c r="P2559" i="3"/>
  <c r="P2560" i="3"/>
  <c r="P2561" i="3"/>
  <c r="P2562" i="3"/>
  <c r="P2563" i="3"/>
  <c r="P2564" i="3"/>
  <c r="P2565" i="3"/>
  <c r="P2566" i="3"/>
  <c r="P2567" i="3"/>
  <c r="P2568" i="3"/>
  <c r="P2569" i="3"/>
  <c r="P2570" i="3"/>
  <c r="P2571" i="3"/>
  <c r="P2572" i="3"/>
  <c r="P2573" i="3"/>
  <c r="P2574" i="3"/>
  <c r="P2575" i="3"/>
  <c r="P2576" i="3"/>
  <c r="P2577" i="3"/>
  <c r="P2578" i="3"/>
  <c r="P2579" i="3"/>
  <c r="P2580" i="3"/>
  <c r="P2581" i="3"/>
  <c r="P2582" i="3"/>
  <c r="P2583" i="3"/>
  <c r="P2584" i="3"/>
  <c r="P2585" i="3"/>
  <c r="P2586" i="3"/>
  <c r="P2587" i="3"/>
  <c r="P2588" i="3"/>
  <c r="P2589" i="3"/>
  <c r="P2590" i="3"/>
  <c r="P2591" i="3"/>
  <c r="P2592" i="3"/>
  <c r="P2593" i="3"/>
  <c r="P2594" i="3"/>
  <c r="P2595" i="3"/>
  <c r="P2596" i="3"/>
  <c r="P2597" i="3"/>
  <c r="P2598" i="3"/>
  <c r="P2599" i="3"/>
  <c r="P2600" i="3"/>
  <c r="P2601" i="3"/>
  <c r="P2602" i="3"/>
  <c r="P2603" i="3"/>
  <c r="P2604" i="3"/>
  <c r="P2605" i="3"/>
  <c r="P2606" i="3"/>
  <c r="P2607" i="3"/>
  <c r="P2608" i="3"/>
  <c r="P2609" i="3"/>
  <c r="P2610" i="3"/>
  <c r="P2611" i="3"/>
  <c r="P2612" i="3"/>
  <c r="P2613" i="3"/>
  <c r="P2614" i="3"/>
  <c r="P2615" i="3"/>
  <c r="P2616" i="3"/>
  <c r="P2617" i="3"/>
  <c r="P2618" i="3"/>
  <c r="P2619" i="3"/>
  <c r="P2620" i="3"/>
  <c r="P2621" i="3"/>
  <c r="P2622" i="3"/>
  <c r="P2623" i="3"/>
  <c r="P2624" i="3"/>
  <c r="P2625" i="3"/>
  <c r="P2626" i="3"/>
  <c r="P2627" i="3"/>
  <c r="P2628" i="3"/>
  <c r="P2629" i="3"/>
  <c r="P2630" i="3"/>
  <c r="P2631" i="3"/>
  <c r="P2632" i="3"/>
  <c r="P2633" i="3"/>
  <c r="P2634" i="3"/>
  <c r="P2635" i="3"/>
  <c r="P2636" i="3"/>
  <c r="P2637" i="3"/>
  <c r="P2638" i="3"/>
  <c r="P2639" i="3"/>
  <c r="P2640" i="3"/>
  <c r="P2641" i="3"/>
  <c r="P2642" i="3"/>
  <c r="P2643" i="3"/>
  <c r="P2644" i="3"/>
  <c r="P2645" i="3"/>
  <c r="P2646" i="3"/>
  <c r="P2647" i="3"/>
  <c r="P2648" i="3"/>
  <c r="P2649" i="3"/>
  <c r="P2650" i="3"/>
  <c r="P2651" i="3"/>
  <c r="P2652" i="3"/>
  <c r="P2653" i="3"/>
  <c r="P2654" i="3"/>
  <c r="P2655" i="3"/>
  <c r="P2656" i="3"/>
  <c r="P2657" i="3"/>
  <c r="P2658" i="3"/>
  <c r="P2659" i="3"/>
  <c r="P2660" i="3"/>
  <c r="P2661" i="3"/>
  <c r="P2662" i="3"/>
  <c r="P2663" i="3"/>
  <c r="P2664" i="3"/>
  <c r="P2665" i="3"/>
  <c r="P2666" i="3"/>
  <c r="P2667" i="3"/>
  <c r="P2668" i="3"/>
  <c r="P2669" i="3"/>
  <c r="P2670" i="3"/>
  <c r="P2671" i="3"/>
  <c r="P2672" i="3"/>
  <c r="P2673" i="3"/>
  <c r="P2674" i="3"/>
  <c r="P2675" i="3"/>
  <c r="P2676" i="3"/>
  <c r="P2677" i="3"/>
  <c r="P2678" i="3"/>
  <c r="P2679" i="3"/>
  <c r="P2680" i="3"/>
  <c r="P2681" i="3"/>
  <c r="P2682" i="3"/>
  <c r="P2683" i="3"/>
  <c r="P2684" i="3"/>
  <c r="P2685" i="3"/>
  <c r="P2686" i="3"/>
  <c r="P2687" i="3"/>
  <c r="P2688" i="3"/>
  <c r="P2689" i="3"/>
  <c r="P2690" i="3"/>
  <c r="P2691" i="3"/>
  <c r="P2692" i="3"/>
  <c r="P2693" i="3"/>
  <c r="P2694" i="3"/>
  <c r="P2695" i="3"/>
  <c r="P2696" i="3"/>
  <c r="P2697" i="3"/>
  <c r="P2698" i="3"/>
  <c r="P2699" i="3"/>
  <c r="P2700" i="3"/>
  <c r="P2701" i="3"/>
  <c r="P2702" i="3"/>
  <c r="P2703" i="3"/>
  <c r="P2704" i="3"/>
  <c r="P2705" i="3"/>
  <c r="P2706" i="3"/>
  <c r="P2707" i="3"/>
  <c r="P2708" i="3"/>
  <c r="P2709" i="3"/>
  <c r="P2710" i="3"/>
  <c r="P2711" i="3"/>
  <c r="P2712" i="3"/>
  <c r="P2713" i="3"/>
  <c r="P2714" i="3"/>
  <c r="P2715" i="3"/>
  <c r="P2716" i="3"/>
  <c r="P2717" i="3"/>
  <c r="P2718" i="3"/>
  <c r="P2719" i="3"/>
  <c r="P2720" i="3"/>
  <c r="P2721" i="3"/>
  <c r="P2722" i="3"/>
  <c r="P2723" i="3"/>
  <c r="P2724" i="3"/>
  <c r="P2725" i="3"/>
  <c r="P2726" i="3"/>
  <c r="P2727" i="3"/>
  <c r="P2728" i="3"/>
  <c r="P2729" i="3"/>
  <c r="P2730" i="3"/>
  <c r="P2731" i="3"/>
  <c r="P2732" i="3"/>
  <c r="P2733" i="3"/>
  <c r="P2734" i="3"/>
  <c r="P2735" i="3"/>
  <c r="P2736" i="3"/>
  <c r="P2737" i="3"/>
  <c r="P2738" i="3"/>
  <c r="P2739" i="3"/>
  <c r="P2740" i="3"/>
  <c r="P2741" i="3"/>
  <c r="P2742" i="3"/>
  <c r="P2743" i="3"/>
  <c r="P2744" i="3"/>
  <c r="P2745" i="3"/>
  <c r="P2746" i="3"/>
  <c r="P2747" i="3"/>
  <c r="P2748" i="3"/>
  <c r="P2749" i="3"/>
  <c r="P2750" i="3"/>
  <c r="P2751" i="3"/>
  <c r="P2752" i="3"/>
  <c r="P2753" i="3"/>
  <c r="P2754" i="3"/>
  <c r="P2755" i="3"/>
  <c r="P2756" i="3"/>
  <c r="P2757" i="3"/>
  <c r="P2758" i="3"/>
  <c r="P2759" i="3"/>
  <c r="P2760" i="3"/>
  <c r="P2761" i="3"/>
  <c r="P2762" i="3"/>
  <c r="P2763" i="3"/>
  <c r="P2764" i="3"/>
  <c r="P2765" i="3"/>
  <c r="P2766" i="3"/>
  <c r="P2767" i="3"/>
  <c r="P2768" i="3"/>
  <c r="P2769" i="3"/>
  <c r="P2770" i="3"/>
  <c r="P2771" i="3"/>
  <c r="P2772" i="3"/>
  <c r="P2773" i="3"/>
  <c r="P2774" i="3"/>
  <c r="P2775" i="3"/>
  <c r="P2776" i="3"/>
  <c r="P2777" i="3"/>
  <c r="P2778" i="3"/>
  <c r="P2779" i="3"/>
  <c r="P2780" i="3"/>
  <c r="P2781" i="3"/>
  <c r="P2782" i="3"/>
  <c r="P2783" i="3"/>
  <c r="P2784" i="3"/>
  <c r="P2785" i="3"/>
  <c r="P2786" i="3"/>
  <c r="P2787" i="3"/>
  <c r="P2788" i="3"/>
  <c r="P2789" i="3"/>
  <c r="P2790" i="3"/>
  <c r="P2791" i="3"/>
  <c r="P2792" i="3"/>
  <c r="P2793" i="3"/>
  <c r="P2794" i="3"/>
  <c r="P2795" i="3"/>
  <c r="P2796" i="3"/>
  <c r="P2797" i="3"/>
  <c r="P2798" i="3"/>
  <c r="P2799" i="3"/>
  <c r="P2800" i="3"/>
  <c r="P2801" i="3"/>
  <c r="P2802" i="3"/>
  <c r="P2803" i="3"/>
  <c r="P2804" i="3"/>
  <c r="P2805" i="3"/>
  <c r="P2806" i="3"/>
  <c r="P2807" i="3"/>
  <c r="P2808" i="3"/>
  <c r="P2809" i="3"/>
  <c r="P2810" i="3"/>
  <c r="P2811" i="3"/>
  <c r="P2812" i="3"/>
  <c r="P2813" i="3"/>
  <c r="P2814" i="3"/>
  <c r="P2815" i="3"/>
  <c r="P2816" i="3"/>
  <c r="P2817" i="3"/>
  <c r="P2818" i="3"/>
  <c r="P2819" i="3"/>
  <c r="P2820" i="3"/>
  <c r="P2821" i="3"/>
  <c r="P2822" i="3"/>
  <c r="P2823" i="3"/>
  <c r="P2824" i="3"/>
  <c r="P2825" i="3"/>
  <c r="P2826" i="3"/>
  <c r="P2827" i="3"/>
  <c r="P2828" i="3"/>
  <c r="P2829" i="3"/>
  <c r="P2830" i="3"/>
  <c r="P2831" i="3"/>
  <c r="P2832" i="3"/>
  <c r="P2833" i="3"/>
  <c r="P2834" i="3"/>
  <c r="P2835" i="3"/>
  <c r="P2836" i="3"/>
  <c r="P2837" i="3"/>
  <c r="P2838" i="3"/>
  <c r="P2839" i="3"/>
  <c r="P2840" i="3"/>
  <c r="P2841" i="3"/>
  <c r="P2842" i="3"/>
  <c r="P2843" i="3"/>
  <c r="P2844" i="3"/>
  <c r="P2845" i="3"/>
  <c r="P2846" i="3"/>
  <c r="P2847" i="3"/>
  <c r="P2848" i="3"/>
  <c r="P2849" i="3"/>
  <c r="P2850" i="3"/>
  <c r="P2851" i="3"/>
  <c r="P2852" i="3"/>
  <c r="P2853" i="3"/>
  <c r="P2854" i="3"/>
  <c r="P2855" i="3"/>
  <c r="P2856" i="3"/>
  <c r="P2857" i="3"/>
  <c r="P2858" i="3"/>
  <c r="P2859" i="3"/>
  <c r="P2860" i="3"/>
  <c r="P2861" i="3"/>
  <c r="P2862" i="3"/>
  <c r="P2863" i="3"/>
  <c r="P2864" i="3"/>
  <c r="P2865" i="3"/>
  <c r="P2866" i="3"/>
  <c r="P2867" i="3"/>
  <c r="P2868" i="3"/>
  <c r="P2869" i="3"/>
  <c r="P2870" i="3"/>
  <c r="P2871" i="3"/>
  <c r="P2872" i="3"/>
  <c r="P2873" i="3"/>
  <c r="P2874" i="3"/>
  <c r="P2875" i="3"/>
  <c r="P2876" i="3"/>
  <c r="P2877" i="3"/>
  <c r="P2878" i="3"/>
  <c r="P2879" i="3"/>
  <c r="P2880" i="3"/>
  <c r="P2881" i="3"/>
  <c r="P2882" i="3"/>
  <c r="P2883" i="3"/>
  <c r="P2884" i="3"/>
  <c r="P2885" i="3"/>
  <c r="P2886" i="3"/>
  <c r="P2887" i="3"/>
  <c r="P2888" i="3"/>
  <c r="P2889" i="3"/>
  <c r="P2890" i="3"/>
  <c r="P2891" i="3"/>
  <c r="P2892" i="3"/>
  <c r="P2893" i="3"/>
  <c r="P2894" i="3"/>
  <c r="P2895" i="3"/>
  <c r="P2896" i="3"/>
  <c r="P2897" i="3"/>
  <c r="P2898" i="3"/>
  <c r="P2899" i="3"/>
  <c r="P2900" i="3"/>
  <c r="P2901" i="3"/>
  <c r="P2902" i="3"/>
  <c r="P2903" i="3"/>
  <c r="P2904" i="3"/>
  <c r="P2905" i="3"/>
  <c r="P2906" i="3"/>
  <c r="P2907" i="3"/>
  <c r="P2908" i="3"/>
  <c r="P2909" i="3"/>
  <c r="P2910" i="3"/>
  <c r="P2911" i="3"/>
  <c r="P2912" i="3"/>
  <c r="P2913" i="3"/>
  <c r="P2914" i="3"/>
  <c r="P2915" i="3"/>
  <c r="P2916" i="3"/>
  <c r="P2917" i="3"/>
  <c r="P2918" i="3"/>
  <c r="P2919" i="3"/>
  <c r="P2920" i="3"/>
  <c r="P2921" i="3"/>
  <c r="P2922" i="3"/>
  <c r="P2923" i="3"/>
  <c r="P2924" i="3"/>
  <c r="P2925" i="3"/>
  <c r="P2926" i="3"/>
  <c r="P2927" i="3"/>
  <c r="P2928" i="3"/>
  <c r="P2929" i="3"/>
  <c r="P2930" i="3"/>
  <c r="P2931" i="3"/>
  <c r="P2932" i="3"/>
  <c r="P2933" i="3"/>
  <c r="P2934" i="3"/>
  <c r="P2935" i="3"/>
  <c r="P2936" i="3"/>
  <c r="P2937" i="3"/>
  <c r="P2938" i="3"/>
  <c r="P2939" i="3"/>
  <c r="P2940" i="3"/>
  <c r="P2941" i="3"/>
  <c r="P2942" i="3"/>
  <c r="P2943" i="3"/>
  <c r="P2944" i="3"/>
  <c r="P2945" i="3"/>
  <c r="P2946" i="3"/>
  <c r="P2947" i="3"/>
  <c r="P2948" i="3"/>
  <c r="P2949" i="3"/>
  <c r="P2950" i="3"/>
  <c r="P2951" i="3"/>
  <c r="P2952" i="3"/>
  <c r="P2953" i="3"/>
  <c r="P2954" i="3"/>
  <c r="P2955" i="3"/>
  <c r="P2956" i="3"/>
  <c r="P2957" i="3"/>
  <c r="P2958" i="3"/>
  <c r="P2959" i="3"/>
  <c r="P2960" i="3"/>
  <c r="P2961" i="3"/>
  <c r="P2962" i="3"/>
  <c r="P2963" i="3"/>
  <c r="P2964" i="3"/>
  <c r="P2965" i="3"/>
  <c r="P2966" i="3"/>
  <c r="P2967" i="3"/>
  <c r="P2968" i="3"/>
  <c r="P2969" i="3"/>
  <c r="P2970" i="3"/>
  <c r="P2971" i="3"/>
  <c r="P2972" i="3"/>
  <c r="P2973" i="3"/>
  <c r="P2974" i="3"/>
  <c r="P2975" i="3"/>
  <c r="P2976" i="3"/>
  <c r="P2977" i="3"/>
  <c r="P2978" i="3"/>
  <c r="P2979" i="3"/>
  <c r="P2980" i="3"/>
  <c r="P2981" i="3"/>
  <c r="P2982" i="3"/>
  <c r="P2983" i="3"/>
  <c r="P2984" i="3"/>
  <c r="P2985" i="3"/>
  <c r="P2986" i="3"/>
  <c r="P2987" i="3"/>
  <c r="P2988" i="3"/>
  <c r="P2989" i="3"/>
  <c r="P2990" i="3"/>
  <c r="P2991" i="3"/>
  <c r="P2992" i="3"/>
  <c r="P2993" i="3"/>
  <c r="P2994" i="3"/>
  <c r="P2995" i="3"/>
  <c r="P2996" i="3"/>
  <c r="P2997" i="3"/>
  <c r="P2998" i="3"/>
  <c r="P2999" i="3"/>
  <c r="P3000" i="3"/>
  <c r="P3001" i="3"/>
  <c r="P3002" i="3"/>
  <c r="P3003" i="3"/>
  <c r="P3004" i="3"/>
  <c r="P3005" i="3"/>
  <c r="P3006" i="3"/>
  <c r="P3007" i="3"/>
  <c r="P3008" i="3"/>
  <c r="P3009" i="3"/>
  <c r="P3010" i="3"/>
  <c r="P3011" i="3"/>
  <c r="P3012" i="3"/>
  <c r="P3013" i="3"/>
  <c r="P3014" i="3"/>
  <c r="P3015" i="3"/>
  <c r="P3016" i="3"/>
  <c r="P3017" i="3"/>
  <c r="P3018" i="3"/>
  <c r="P3019" i="3"/>
  <c r="P3020" i="3"/>
  <c r="P3021" i="3"/>
  <c r="P3022" i="3"/>
  <c r="P3023" i="3"/>
  <c r="P3024" i="3"/>
  <c r="P3025" i="3"/>
  <c r="P3026" i="3"/>
  <c r="P3027" i="3"/>
  <c r="P3028" i="3"/>
  <c r="P3029" i="3"/>
  <c r="P3030" i="3"/>
  <c r="P3031" i="3"/>
  <c r="P3032" i="3"/>
  <c r="P3033" i="3"/>
  <c r="P3034" i="3"/>
  <c r="P3035" i="3"/>
  <c r="P3036" i="3"/>
  <c r="P3037" i="3"/>
  <c r="P3038" i="3"/>
  <c r="P3039" i="3"/>
  <c r="P3040" i="3"/>
  <c r="P3041" i="3"/>
  <c r="P3042" i="3"/>
  <c r="P3043" i="3"/>
  <c r="P3044" i="3"/>
  <c r="P3045" i="3"/>
  <c r="P3046" i="3"/>
  <c r="P3047" i="3"/>
  <c r="P3048" i="3"/>
  <c r="P3049" i="3"/>
  <c r="P3050" i="3"/>
  <c r="P3051" i="3"/>
  <c r="P3052" i="3"/>
  <c r="P3053" i="3"/>
  <c r="P3054" i="3"/>
  <c r="P3055" i="3"/>
  <c r="P3056" i="3"/>
  <c r="P3057" i="3"/>
  <c r="P3058" i="3"/>
  <c r="P3059" i="3"/>
  <c r="P3060" i="3"/>
  <c r="P3061" i="3"/>
  <c r="P3062" i="3"/>
  <c r="P3063" i="3"/>
  <c r="P3064" i="3"/>
  <c r="P3065" i="3"/>
  <c r="P3066" i="3"/>
  <c r="P3067" i="3"/>
  <c r="P3068" i="3"/>
  <c r="P3069" i="3"/>
  <c r="P3070" i="3"/>
  <c r="P3071" i="3"/>
  <c r="P3072" i="3"/>
  <c r="P3073" i="3"/>
  <c r="P3074" i="3"/>
  <c r="P3075" i="3"/>
  <c r="P3076" i="3"/>
  <c r="P3077" i="3"/>
  <c r="P3078" i="3"/>
  <c r="P3079" i="3"/>
  <c r="P3080" i="3"/>
  <c r="P3081" i="3"/>
  <c r="P3082" i="3"/>
  <c r="P3083" i="3"/>
  <c r="P3084" i="3"/>
  <c r="P3085" i="3"/>
  <c r="P3086" i="3"/>
  <c r="P3087" i="3"/>
  <c r="P3088" i="3"/>
  <c r="P3089" i="3"/>
  <c r="P3090" i="3"/>
  <c r="P3091" i="3"/>
  <c r="P3092" i="3"/>
  <c r="P3093" i="3"/>
  <c r="P3094" i="3"/>
  <c r="P3095" i="3"/>
  <c r="P3096" i="3"/>
  <c r="P3097" i="3"/>
  <c r="P3098" i="3"/>
  <c r="P3099" i="3"/>
  <c r="P3100" i="3"/>
  <c r="P3101" i="3"/>
  <c r="P3102" i="3"/>
  <c r="P3103" i="3"/>
  <c r="P3104" i="3"/>
  <c r="P3105" i="3"/>
  <c r="P3106" i="3"/>
  <c r="P3107" i="3"/>
  <c r="P3108" i="3"/>
  <c r="P3109" i="3"/>
  <c r="P3110" i="3"/>
  <c r="P3111" i="3"/>
  <c r="P3112" i="3"/>
  <c r="P3113" i="3"/>
  <c r="P3114" i="3"/>
  <c r="P3115" i="3"/>
  <c r="P3116" i="3"/>
  <c r="P3117" i="3"/>
  <c r="P3118" i="3"/>
  <c r="P3119" i="3"/>
  <c r="P3120" i="3"/>
  <c r="P3121" i="3"/>
  <c r="P3122" i="3"/>
  <c r="P3123" i="3"/>
  <c r="P3124" i="3"/>
  <c r="P3125" i="3"/>
  <c r="P3126" i="3"/>
  <c r="P3127" i="3"/>
  <c r="P3128" i="3"/>
  <c r="P3129" i="3"/>
  <c r="P3130" i="3"/>
  <c r="P3131" i="3"/>
  <c r="P3132" i="3"/>
  <c r="P3133" i="3"/>
  <c r="P3134" i="3"/>
  <c r="P3135" i="3"/>
  <c r="P3136" i="3"/>
  <c r="P3137" i="3"/>
  <c r="P3138" i="3"/>
  <c r="P3139" i="3"/>
  <c r="P3140" i="3"/>
  <c r="P3141" i="3"/>
  <c r="P3142" i="3"/>
  <c r="P3143" i="3"/>
  <c r="P3144" i="3"/>
  <c r="P3145" i="3"/>
  <c r="P3146" i="3"/>
  <c r="P3147" i="3"/>
  <c r="P3148" i="3"/>
  <c r="P3149" i="3"/>
  <c r="P3150" i="3"/>
  <c r="P3151" i="3"/>
  <c r="P3152" i="3"/>
  <c r="P3153" i="3"/>
  <c r="P3154" i="3"/>
  <c r="P3155" i="3"/>
  <c r="P3156" i="3"/>
  <c r="P3157" i="3"/>
  <c r="P3158" i="3"/>
  <c r="P3159" i="3"/>
  <c r="P3160" i="3"/>
  <c r="P3161" i="3"/>
  <c r="P3162" i="3"/>
  <c r="P3163" i="3"/>
  <c r="P3164" i="3"/>
  <c r="P3165" i="3"/>
  <c r="P3166" i="3"/>
  <c r="P3167" i="3"/>
  <c r="P3168" i="3"/>
  <c r="P3169" i="3"/>
  <c r="P3170" i="3"/>
  <c r="P3171" i="3"/>
  <c r="P3172" i="3"/>
  <c r="P3173" i="3"/>
  <c r="P3174" i="3"/>
  <c r="P3175" i="3"/>
  <c r="P3176" i="3"/>
  <c r="P3177" i="3"/>
  <c r="P3178" i="3"/>
  <c r="P3179" i="3"/>
  <c r="P3180" i="3"/>
  <c r="P3181" i="3"/>
  <c r="P3182" i="3"/>
  <c r="P3183" i="3"/>
  <c r="P3184" i="3"/>
  <c r="P3185" i="3"/>
  <c r="P3186" i="3"/>
  <c r="P3187" i="3"/>
  <c r="P3188" i="3"/>
  <c r="P3189" i="3"/>
  <c r="P3190" i="3"/>
  <c r="P3191" i="3"/>
  <c r="P3192" i="3"/>
  <c r="P3193" i="3"/>
  <c r="P3194" i="3"/>
  <c r="P3195" i="3"/>
  <c r="P3196" i="3"/>
  <c r="P3197" i="3"/>
  <c r="P3198" i="3"/>
  <c r="P3199" i="3"/>
  <c r="P3200" i="3"/>
  <c r="P3201" i="3"/>
  <c r="P3202" i="3"/>
  <c r="P3203" i="3"/>
  <c r="P3204" i="3"/>
  <c r="P3205" i="3"/>
  <c r="P3206" i="3"/>
  <c r="P3207" i="3"/>
  <c r="P3208" i="3"/>
  <c r="P3209" i="3"/>
  <c r="P3210" i="3"/>
  <c r="P3211" i="3"/>
  <c r="P3212" i="3"/>
  <c r="P3213" i="3"/>
  <c r="P3214" i="3"/>
  <c r="P3215" i="3"/>
  <c r="P3216" i="3"/>
  <c r="P3217" i="3"/>
  <c r="P3218" i="3"/>
  <c r="P3219" i="3"/>
  <c r="P3220" i="3"/>
  <c r="P3221" i="3"/>
  <c r="P3222" i="3"/>
  <c r="P3223" i="3"/>
  <c r="P3224" i="3"/>
  <c r="P3225" i="3"/>
  <c r="P3226" i="3"/>
  <c r="P3227" i="3"/>
  <c r="P3228" i="3"/>
  <c r="P3229" i="3"/>
  <c r="P3230" i="3"/>
  <c r="P3231" i="3"/>
  <c r="P3232" i="3"/>
  <c r="P3233" i="3"/>
  <c r="P3234" i="3"/>
  <c r="P3235" i="3"/>
  <c r="P3236" i="3"/>
  <c r="P3237" i="3"/>
  <c r="P3238" i="3"/>
  <c r="P3239" i="3"/>
  <c r="P3240" i="3"/>
  <c r="P3241" i="3"/>
  <c r="P3242" i="3"/>
  <c r="P3243" i="3"/>
  <c r="P3244" i="3"/>
  <c r="P3245" i="3"/>
  <c r="P3246" i="3"/>
  <c r="P3247" i="3"/>
  <c r="P3248" i="3"/>
  <c r="P3249" i="3"/>
  <c r="P3250" i="3"/>
  <c r="P3251" i="3"/>
  <c r="P3252" i="3"/>
  <c r="P3253" i="3"/>
  <c r="P3254" i="3"/>
  <c r="P3255" i="3"/>
  <c r="P3256" i="3"/>
  <c r="P3257" i="3"/>
  <c r="P3258" i="3"/>
  <c r="P3259" i="3"/>
  <c r="P3260" i="3"/>
  <c r="P3261" i="3"/>
  <c r="P3262" i="3"/>
  <c r="P3263" i="3"/>
  <c r="P3264" i="3"/>
  <c r="P3265" i="3"/>
  <c r="P3266" i="3"/>
  <c r="P3267" i="3"/>
  <c r="P3268" i="3"/>
  <c r="P3269" i="3"/>
  <c r="P3270" i="3"/>
  <c r="P3271" i="3"/>
  <c r="P3272" i="3"/>
  <c r="P3273" i="3"/>
  <c r="P3274" i="3"/>
  <c r="P3275" i="3"/>
  <c r="P3276" i="3"/>
  <c r="P3277" i="3"/>
  <c r="P3278" i="3"/>
  <c r="P3279" i="3"/>
  <c r="P3280" i="3"/>
  <c r="P3281" i="3"/>
  <c r="P3282" i="3"/>
  <c r="P3283" i="3"/>
  <c r="P3284" i="3"/>
  <c r="P3285" i="3"/>
  <c r="P3286" i="3"/>
  <c r="P3287" i="3"/>
  <c r="P3288" i="3"/>
  <c r="P3289" i="3"/>
  <c r="P3290" i="3"/>
  <c r="P3291" i="3"/>
  <c r="P3292" i="3"/>
  <c r="P3293" i="3"/>
  <c r="P3294" i="3"/>
  <c r="P3295" i="3"/>
  <c r="P3296" i="3"/>
  <c r="P3297" i="3"/>
  <c r="P3298" i="3"/>
  <c r="P3299" i="3"/>
  <c r="P3300" i="3"/>
  <c r="P3301" i="3"/>
  <c r="P3302" i="3"/>
  <c r="P3303" i="3"/>
  <c r="P3304" i="3"/>
  <c r="P3305" i="3"/>
  <c r="P3306" i="3"/>
  <c r="P3307" i="3"/>
  <c r="P3308" i="3"/>
  <c r="P3309" i="3"/>
  <c r="P3310" i="3"/>
  <c r="P3311" i="3"/>
  <c r="P3312" i="3"/>
  <c r="P3313" i="3"/>
  <c r="P3314" i="3"/>
  <c r="P3315" i="3"/>
  <c r="P3316" i="3"/>
  <c r="P3317" i="3"/>
  <c r="P3318" i="3"/>
  <c r="P3319" i="3"/>
  <c r="P3320" i="3"/>
  <c r="P3321" i="3"/>
  <c r="P3322" i="3"/>
  <c r="P3323" i="3"/>
  <c r="P3324" i="3"/>
  <c r="P3325" i="3"/>
  <c r="P3326" i="3"/>
  <c r="P3327" i="3"/>
  <c r="P3328" i="3"/>
  <c r="P3329" i="3"/>
  <c r="P3330" i="3"/>
  <c r="P3331" i="3"/>
  <c r="P3332" i="3"/>
  <c r="P3333" i="3"/>
  <c r="P3334" i="3"/>
  <c r="P3335" i="3"/>
  <c r="P3336" i="3"/>
  <c r="P3337" i="3"/>
  <c r="P3338" i="3"/>
  <c r="P3339" i="3"/>
  <c r="P3340" i="3"/>
  <c r="P3341" i="3"/>
  <c r="P3342" i="3"/>
  <c r="P3343" i="3"/>
  <c r="P3344" i="3"/>
  <c r="P3345" i="3"/>
  <c r="P3346" i="3"/>
  <c r="P3347" i="3"/>
  <c r="P3348" i="3"/>
  <c r="P3349" i="3"/>
  <c r="P3350" i="3"/>
  <c r="P3351" i="3"/>
  <c r="P3352" i="3"/>
  <c r="P3353" i="3"/>
  <c r="P3354" i="3"/>
  <c r="P3355" i="3"/>
  <c r="P3356" i="3"/>
  <c r="P3357" i="3"/>
  <c r="P3358" i="3"/>
  <c r="P3359" i="3"/>
  <c r="P3360" i="3"/>
  <c r="P3361" i="3"/>
  <c r="P3362" i="3"/>
  <c r="P3363" i="3"/>
  <c r="P3364" i="3"/>
  <c r="P3365" i="3"/>
  <c r="P3366" i="3"/>
  <c r="P3367" i="3"/>
  <c r="P3368" i="3"/>
  <c r="P3369" i="3"/>
  <c r="P3370" i="3"/>
  <c r="P3371" i="3"/>
  <c r="P3372" i="3"/>
  <c r="P3373" i="3"/>
  <c r="P3374" i="3"/>
  <c r="P3375" i="3"/>
  <c r="P3376" i="3"/>
  <c r="P3377" i="3"/>
  <c r="P3378" i="3"/>
  <c r="P3379" i="3"/>
  <c r="P3380" i="3"/>
  <c r="P3381" i="3"/>
  <c r="P3382" i="3"/>
  <c r="P3383" i="3"/>
  <c r="P3384" i="3"/>
  <c r="P3385" i="3"/>
  <c r="P3386" i="3"/>
  <c r="P3387" i="3"/>
  <c r="P3388" i="3"/>
  <c r="P3389" i="3"/>
  <c r="P3390" i="3"/>
  <c r="P3391" i="3"/>
  <c r="P3392" i="3"/>
  <c r="P3393" i="3"/>
  <c r="P3394" i="3"/>
  <c r="P3395" i="3"/>
  <c r="P3396" i="3"/>
  <c r="P3397" i="3"/>
  <c r="P3398" i="3"/>
  <c r="P3399" i="3"/>
  <c r="P3400" i="3"/>
  <c r="P3401" i="3"/>
  <c r="P3402" i="3"/>
  <c r="P3403" i="3"/>
  <c r="P3404" i="3"/>
  <c r="P3405" i="3"/>
  <c r="P3406" i="3"/>
  <c r="P3407" i="3"/>
  <c r="P3408" i="3"/>
  <c r="P3409" i="3"/>
  <c r="P3410" i="3"/>
  <c r="P3411" i="3"/>
  <c r="P3412" i="3"/>
  <c r="P3413" i="3"/>
  <c r="P3414" i="3"/>
  <c r="P3415" i="3"/>
  <c r="P3416" i="3"/>
  <c r="P3417" i="3"/>
  <c r="P3418" i="3"/>
  <c r="P3419" i="3"/>
  <c r="P3420" i="3"/>
  <c r="P3421" i="3"/>
  <c r="P3422" i="3"/>
  <c r="P3423" i="3"/>
  <c r="P3424" i="3"/>
  <c r="P3425" i="3"/>
  <c r="P3426" i="3"/>
  <c r="P3427" i="3"/>
  <c r="P3428" i="3"/>
  <c r="P3429" i="3"/>
  <c r="P3430" i="3"/>
  <c r="P3431" i="3"/>
  <c r="P3432" i="3"/>
  <c r="P3433" i="3"/>
  <c r="P3434" i="3"/>
  <c r="P3435" i="3"/>
  <c r="P3436" i="3"/>
  <c r="P3437" i="3"/>
  <c r="P3438" i="3"/>
  <c r="P3439" i="3"/>
  <c r="P3440" i="3"/>
  <c r="P3441" i="3"/>
  <c r="P3442" i="3"/>
  <c r="P3443" i="3"/>
  <c r="P3444" i="3"/>
  <c r="P3445" i="3"/>
  <c r="P3446" i="3"/>
  <c r="P3447" i="3"/>
  <c r="P3448" i="3"/>
  <c r="P3449" i="3"/>
  <c r="P3450" i="3"/>
  <c r="P3451" i="3"/>
  <c r="P3452" i="3"/>
  <c r="P3453" i="3"/>
  <c r="P3454" i="3"/>
  <c r="P3455" i="3"/>
  <c r="P3456" i="3"/>
  <c r="P3457" i="3"/>
  <c r="P3458" i="3"/>
  <c r="P3459" i="3"/>
  <c r="P3460" i="3"/>
  <c r="P3461" i="3"/>
  <c r="P3462" i="3"/>
  <c r="P3463" i="3"/>
  <c r="P3464" i="3"/>
  <c r="P3465" i="3"/>
  <c r="P3466" i="3"/>
  <c r="P3467" i="3"/>
  <c r="P3468" i="3"/>
  <c r="P3469" i="3"/>
  <c r="P3470" i="3"/>
  <c r="P3471" i="3"/>
  <c r="P3472" i="3"/>
  <c r="P3473" i="3"/>
  <c r="P3474" i="3"/>
  <c r="P3475" i="3"/>
  <c r="P3476" i="3"/>
  <c r="P3477" i="3"/>
  <c r="P3478" i="3"/>
  <c r="P3479" i="3"/>
  <c r="P3480" i="3"/>
  <c r="P3481" i="3"/>
  <c r="P3482" i="3"/>
  <c r="P3483" i="3"/>
  <c r="P3484" i="3"/>
  <c r="P3485" i="3"/>
  <c r="P3486" i="3"/>
  <c r="P3487" i="3"/>
  <c r="P3488" i="3"/>
  <c r="P3489" i="3"/>
  <c r="P3490" i="3"/>
  <c r="P3491" i="3"/>
  <c r="P3492" i="3"/>
  <c r="P3493" i="3"/>
  <c r="P3494" i="3"/>
  <c r="P3495" i="3"/>
  <c r="P3496" i="3"/>
  <c r="P3497" i="3"/>
  <c r="P3498" i="3"/>
  <c r="P3499" i="3"/>
  <c r="P3500" i="3"/>
  <c r="P3501" i="3"/>
  <c r="P3502" i="3"/>
  <c r="P3503" i="3"/>
  <c r="P3504" i="3"/>
  <c r="P3505" i="3"/>
  <c r="P3506" i="3"/>
  <c r="P3507" i="3"/>
  <c r="P3508" i="3"/>
  <c r="P3509" i="3"/>
  <c r="P3510" i="3"/>
  <c r="P3511" i="3"/>
  <c r="P3512" i="3"/>
  <c r="P3513" i="3"/>
  <c r="P3514" i="3"/>
  <c r="P3515" i="3"/>
  <c r="P3516" i="3"/>
  <c r="P3517" i="3"/>
  <c r="P3518" i="3"/>
  <c r="P3519" i="3"/>
  <c r="P3520" i="3"/>
  <c r="P3521" i="3"/>
  <c r="P3522" i="3"/>
  <c r="P3523" i="3"/>
  <c r="P3524" i="3"/>
  <c r="P3525" i="3"/>
  <c r="P3526" i="3"/>
  <c r="P3527" i="3"/>
  <c r="P3528" i="3"/>
  <c r="P3529" i="3"/>
  <c r="P3530" i="3"/>
  <c r="P3531" i="3"/>
  <c r="P3532" i="3"/>
  <c r="P3533" i="3"/>
  <c r="P3534" i="3"/>
  <c r="P3535" i="3"/>
  <c r="P3536" i="3"/>
  <c r="P3537" i="3"/>
  <c r="P3538" i="3"/>
  <c r="P3539" i="3"/>
  <c r="P3540" i="3"/>
  <c r="P3541" i="3"/>
  <c r="P3542" i="3"/>
  <c r="P3543" i="3"/>
  <c r="P3544" i="3"/>
  <c r="P3545" i="3"/>
  <c r="P3546" i="3"/>
  <c r="P3547" i="3"/>
  <c r="P3548" i="3"/>
  <c r="P3549" i="3"/>
  <c r="P3550" i="3"/>
  <c r="P3551" i="3"/>
  <c r="P3552" i="3"/>
  <c r="P3553" i="3"/>
  <c r="P3554" i="3"/>
  <c r="P3555" i="3"/>
  <c r="P3556" i="3"/>
  <c r="P3557" i="3"/>
  <c r="P3558" i="3"/>
  <c r="P3559" i="3"/>
  <c r="P3560" i="3"/>
  <c r="P3561" i="3"/>
  <c r="P3562" i="3"/>
  <c r="P3563" i="3"/>
  <c r="P3564" i="3"/>
  <c r="P3565" i="3"/>
  <c r="P3566" i="3"/>
  <c r="P3567" i="3"/>
  <c r="P3568" i="3"/>
  <c r="P3569" i="3"/>
  <c r="P3570" i="3"/>
  <c r="P3571" i="3"/>
  <c r="P3572" i="3"/>
  <c r="P3573" i="3"/>
  <c r="P3574" i="3"/>
  <c r="P3575" i="3"/>
  <c r="P3576" i="3"/>
  <c r="P3577" i="3"/>
  <c r="P3578" i="3"/>
  <c r="P3579" i="3"/>
  <c r="P3580" i="3"/>
  <c r="P3581" i="3"/>
  <c r="P3582" i="3"/>
  <c r="P3583" i="3"/>
  <c r="P3584" i="3"/>
  <c r="P3585" i="3"/>
  <c r="P3586" i="3"/>
  <c r="P3587" i="3"/>
  <c r="P3588" i="3"/>
  <c r="P3589" i="3"/>
  <c r="P3590" i="3"/>
  <c r="P3591" i="3"/>
  <c r="P3592" i="3"/>
  <c r="P3593" i="3"/>
  <c r="P3594" i="3"/>
  <c r="P3595" i="3"/>
  <c r="P3596" i="3"/>
  <c r="P3597" i="3"/>
  <c r="P3598" i="3"/>
  <c r="P3599" i="3"/>
  <c r="P3600" i="3"/>
  <c r="P3601" i="3"/>
  <c r="P3602" i="3"/>
  <c r="P3603" i="3"/>
  <c r="P3604" i="3"/>
  <c r="P3605" i="3"/>
  <c r="P3606" i="3"/>
  <c r="P3607" i="3"/>
  <c r="P3608" i="3"/>
  <c r="P3609" i="3"/>
  <c r="P3610" i="3"/>
  <c r="P3611" i="3"/>
  <c r="P3612" i="3"/>
  <c r="P3613" i="3"/>
  <c r="P3614" i="3"/>
  <c r="P3615" i="3"/>
  <c r="P3616" i="3"/>
  <c r="P3617" i="3"/>
  <c r="P3618" i="3"/>
  <c r="P3619" i="3"/>
  <c r="P3620" i="3"/>
  <c r="P3621" i="3"/>
  <c r="P3622" i="3"/>
  <c r="P3623" i="3"/>
  <c r="P3624" i="3"/>
  <c r="P3625" i="3"/>
  <c r="P3626" i="3"/>
  <c r="P3627" i="3"/>
  <c r="P3628" i="3"/>
  <c r="P3629" i="3"/>
  <c r="P3630" i="3"/>
  <c r="P3631" i="3"/>
  <c r="P3632" i="3"/>
  <c r="P3633" i="3"/>
  <c r="P3634" i="3"/>
  <c r="P3635" i="3"/>
  <c r="P3636" i="3"/>
  <c r="P3637" i="3"/>
  <c r="P3638" i="3"/>
  <c r="P3639" i="3"/>
  <c r="P3640" i="3"/>
  <c r="P3641" i="3"/>
  <c r="P3642" i="3"/>
  <c r="P3643" i="3"/>
  <c r="P3644" i="3"/>
  <c r="P3645" i="3"/>
  <c r="P3646" i="3"/>
  <c r="P3647" i="3"/>
  <c r="P3648" i="3"/>
  <c r="P3649" i="3"/>
  <c r="P3650" i="3"/>
  <c r="P3651" i="3"/>
  <c r="P3652" i="3"/>
  <c r="P3653" i="3"/>
  <c r="P3654" i="3"/>
  <c r="P3655" i="3"/>
  <c r="P3656" i="3"/>
  <c r="P3657" i="3"/>
  <c r="P3658" i="3"/>
  <c r="P3659" i="3"/>
  <c r="P3660" i="3"/>
  <c r="P3661" i="3"/>
  <c r="P3662" i="3"/>
  <c r="P3663" i="3"/>
  <c r="P3664" i="3"/>
  <c r="P3665" i="3"/>
  <c r="P3666" i="3"/>
  <c r="P3667" i="3"/>
  <c r="P3668" i="3"/>
  <c r="P3669" i="3"/>
  <c r="P3670" i="3"/>
  <c r="P3671" i="3"/>
  <c r="P3672" i="3"/>
  <c r="P3673" i="3"/>
  <c r="P3674" i="3"/>
  <c r="P3675" i="3"/>
  <c r="P3676" i="3"/>
  <c r="P3677" i="3"/>
  <c r="P3678" i="3"/>
  <c r="P3679" i="3"/>
  <c r="P3680" i="3"/>
  <c r="P3681" i="3"/>
  <c r="P3682" i="3"/>
  <c r="P3683" i="3"/>
  <c r="P3684" i="3"/>
  <c r="P3685" i="3"/>
  <c r="P3686" i="3"/>
  <c r="P3687" i="3"/>
  <c r="P3688" i="3"/>
  <c r="P3689" i="3"/>
  <c r="P3690" i="3"/>
  <c r="P3691" i="3"/>
  <c r="P3692" i="3"/>
  <c r="P3693" i="3"/>
  <c r="P3694" i="3"/>
  <c r="P3695" i="3"/>
  <c r="P3696" i="3"/>
  <c r="P3697" i="3"/>
  <c r="P3698" i="3"/>
  <c r="P3699" i="3"/>
  <c r="P3700" i="3"/>
  <c r="P3701" i="3"/>
  <c r="P3702" i="3"/>
  <c r="P3703" i="3"/>
  <c r="P3704" i="3"/>
  <c r="P3705" i="3"/>
  <c r="P3706" i="3"/>
  <c r="P3707" i="3"/>
  <c r="P3708" i="3"/>
  <c r="P3709" i="3"/>
  <c r="P3710" i="3"/>
  <c r="P3711" i="3"/>
  <c r="P3712" i="3"/>
  <c r="P3713" i="3"/>
  <c r="P3714" i="3"/>
  <c r="P3715" i="3"/>
  <c r="P3716" i="3"/>
  <c r="P3717" i="3"/>
  <c r="P3718" i="3"/>
  <c r="P3719" i="3"/>
  <c r="P3720" i="3"/>
  <c r="P3721" i="3"/>
  <c r="P3722" i="3"/>
  <c r="P3723" i="3"/>
  <c r="P3724" i="3"/>
  <c r="P3725" i="3"/>
  <c r="P3726" i="3"/>
  <c r="P3727" i="3"/>
  <c r="P3728" i="3"/>
  <c r="P3729" i="3"/>
  <c r="P3730" i="3"/>
  <c r="P3731" i="3"/>
  <c r="P3732" i="3"/>
  <c r="P3733" i="3"/>
  <c r="P3734" i="3"/>
  <c r="P3735" i="3"/>
  <c r="P3736" i="3"/>
  <c r="P3737" i="3"/>
  <c r="P3738" i="3"/>
  <c r="P3739" i="3"/>
  <c r="P3740" i="3"/>
  <c r="P3741" i="3"/>
  <c r="P3742" i="3"/>
  <c r="P3743" i="3"/>
  <c r="P3744" i="3"/>
  <c r="P3745" i="3"/>
  <c r="P3746" i="3"/>
  <c r="P3747" i="3"/>
  <c r="P3748" i="3"/>
  <c r="P3749" i="3"/>
  <c r="P3750" i="3"/>
  <c r="P3751" i="3"/>
  <c r="P3752" i="3"/>
  <c r="P3753" i="3"/>
  <c r="P3754" i="3"/>
  <c r="P3755" i="3"/>
  <c r="P3756" i="3"/>
  <c r="P3757" i="3"/>
  <c r="P3758" i="3"/>
  <c r="P3759" i="3"/>
  <c r="P3760" i="3"/>
  <c r="P3761" i="3"/>
  <c r="P3762" i="3"/>
  <c r="P3763" i="3"/>
  <c r="P3764" i="3"/>
  <c r="P3765" i="3"/>
  <c r="P3766" i="3"/>
  <c r="P3767" i="3"/>
  <c r="P3768" i="3"/>
  <c r="P3769" i="3"/>
  <c r="P3770" i="3"/>
  <c r="P3771" i="3"/>
  <c r="P3772" i="3"/>
  <c r="P3773" i="3"/>
  <c r="P3774" i="3"/>
  <c r="P3775" i="3"/>
  <c r="P3776" i="3"/>
  <c r="P3777" i="3"/>
  <c r="P3778" i="3"/>
  <c r="P3779" i="3"/>
  <c r="P3780" i="3"/>
  <c r="P3781" i="3"/>
  <c r="P3782" i="3"/>
  <c r="P3783" i="3"/>
  <c r="P3784" i="3"/>
  <c r="P3785" i="3"/>
  <c r="P3786" i="3"/>
  <c r="P3787" i="3"/>
  <c r="P3788" i="3"/>
  <c r="P3789" i="3"/>
  <c r="P3790" i="3"/>
  <c r="P3791" i="3"/>
  <c r="P3792" i="3"/>
  <c r="P3793" i="3"/>
  <c r="P3794" i="3"/>
  <c r="P3795" i="3"/>
  <c r="P3796" i="3"/>
  <c r="P3797" i="3"/>
  <c r="P3798" i="3"/>
  <c r="P3799" i="3"/>
  <c r="P3800" i="3"/>
  <c r="P3801" i="3"/>
  <c r="P3802" i="3"/>
  <c r="P3803" i="3"/>
  <c r="P3804" i="3"/>
  <c r="P3805" i="3"/>
  <c r="P3806" i="3"/>
  <c r="P3807" i="3"/>
  <c r="P3808" i="3"/>
  <c r="P3809" i="3"/>
  <c r="P3810" i="3"/>
  <c r="P3811" i="3"/>
  <c r="P3812" i="3"/>
  <c r="P3813" i="3"/>
  <c r="P3814" i="3"/>
  <c r="P3815" i="3"/>
  <c r="P3816" i="3"/>
  <c r="P3817" i="3"/>
  <c r="P3818" i="3"/>
  <c r="P3819" i="3"/>
  <c r="P3820" i="3"/>
  <c r="P3821" i="3"/>
  <c r="P3822" i="3"/>
  <c r="P3823" i="3"/>
  <c r="P3824" i="3"/>
  <c r="P3825" i="3"/>
  <c r="P3826" i="3"/>
  <c r="P3827" i="3"/>
  <c r="P3828" i="3"/>
  <c r="P3829" i="3"/>
  <c r="P3830" i="3"/>
  <c r="P3831" i="3"/>
  <c r="P3832" i="3"/>
  <c r="P3833" i="3"/>
  <c r="P3834" i="3"/>
  <c r="P3835" i="3"/>
  <c r="P3836" i="3"/>
  <c r="P3837" i="3"/>
  <c r="P3838" i="3"/>
  <c r="P3839" i="3"/>
  <c r="P3840" i="3"/>
  <c r="P3841" i="3"/>
  <c r="P3842" i="3"/>
  <c r="P3843" i="3"/>
  <c r="P3844" i="3"/>
  <c r="P3845" i="3"/>
  <c r="P3846" i="3"/>
  <c r="P3847" i="3"/>
  <c r="P3848" i="3"/>
  <c r="P3849" i="3"/>
  <c r="P3850" i="3"/>
  <c r="P3851" i="3"/>
  <c r="P3852" i="3"/>
  <c r="P3853" i="3"/>
  <c r="P3854" i="3"/>
  <c r="P3855" i="3"/>
  <c r="P3856" i="3"/>
  <c r="P3857" i="3"/>
  <c r="P3858" i="3"/>
  <c r="P3859" i="3"/>
  <c r="P3860" i="3"/>
  <c r="P3861" i="3"/>
  <c r="P3862" i="3"/>
  <c r="P3863" i="3"/>
  <c r="P3864" i="3"/>
  <c r="P3865" i="3"/>
  <c r="P3866" i="3"/>
  <c r="P3867" i="3"/>
  <c r="P3868" i="3"/>
  <c r="P3869" i="3"/>
  <c r="P3870" i="3"/>
  <c r="P3871" i="3"/>
  <c r="P3872" i="3"/>
  <c r="P3873" i="3"/>
  <c r="P3874" i="3"/>
  <c r="P3875" i="3"/>
  <c r="P3876" i="3"/>
  <c r="P3877" i="3"/>
  <c r="P3878" i="3"/>
  <c r="P3879" i="3"/>
  <c r="P3880" i="3"/>
  <c r="P3881" i="3"/>
  <c r="P3882" i="3"/>
  <c r="P3883" i="3"/>
  <c r="P3884" i="3"/>
  <c r="P3885" i="3"/>
  <c r="P3886" i="3"/>
  <c r="P3887" i="3"/>
  <c r="P3888" i="3"/>
  <c r="P3889" i="3"/>
  <c r="P3890" i="3"/>
  <c r="P3891" i="3"/>
  <c r="P3892" i="3"/>
  <c r="P3893" i="3"/>
  <c r="P3894" i="3"/>
  <c r="P3895" i="3"/>
  <c r="P3896" i="3"/>
  <c r="P3897" i="3"/>
  <c r="P3898" i="3"/>
  <c r="P3899" i="3"/>
  <c r="P3900" i="3"/>
  <c r="P3901" i="3"/>
  <c r="P3902" i="3"/>
  <c r="P3903" i="3"/>
  <c r="P3904" i="3"/>
  <c r="P3905" i="3"/>
  <c r="P3906" i="3"/>
  <c r="P3907" i="3"/>
  <c r="P3908" i="3"/>
  <c r="P3909" i="3"/>
  <c r="P3910" i="3"/>
  <c r="P3911" i="3"/>
  <c r="P3912" i="3"/>
  <c r="P3913" i="3"/>
  <c r="P3914" i="3"/>
  <c r="P3915" i="3"/>
  <c r="P3916" i="3"/>
  <c r="P3917" i="3"/>
  <c r="P3918" i="3"/>
  <c r="P3919" i="3"/>
  <c r="P3920" i="3"/>
  <c r="P3921" i="3"/>
  <c r="P3922" i="3"/>
  <c r="P3923" i="3"/>
  <c r="P3924" i="3"/>
  <c r="P3925" i="3"/>
  <c r="P3926" i="3"/>
  <c r="P3927" i="3"/>
  <c r="P3928" i="3"/>
  <c r="P3929" i="3"/>
  <c r="P3930" i="3"/>
  <c r="P3931" i="3"/>
  <c r="P3932" i="3"/>
  <c r="P3933" i="3"/>
  <c r="P3934" i="3"/>
  <c r="P3935" i="3"/>
  <c r="P3936" i="3"/>
  <c r="P3937" i="3"/>
  <c r="P3938" i="3"/>
  <c r="P3939" i="3"/>
  <c r="P3940" i="3"/>
  <c r="P3941" i="3"/>
  <c r="P3942" i="3"/>
  <c r="P3943" i="3"/>
  <c r="P3944" i="3"/>
  <c r="P3945" i="3"/>
  <c r="P3946" i="3"/>
  <c r="P3947" i="3"/>
  <c r="P3948" i="3"/>
  <c r="P3949" i="3"/>
  <c r="P3950" i="3"/>
  <c r="P3951" i="3"/>
  <c r="P3952" i="3"/>
  <c r="P3953" i="3"/>
  <c r="P3954" i="3"/>
  <c r="P3955" i="3"/>
  <c r="P3956" i="3"/>
  <c r="P3957" i="3"/>
  <c r="P6" i="3"/>
  <c r="F7" i="3"/>
  <c r="F8" i="3"/>
  <c r="F9" i="3"/>
  <c r="F10" i="3"/>
  <c r="F11" i="3"/>
  <c r="F13" i="3"/>
  <c r="F14" i="3"/>
  <c r="F15" i="3"/>
  <c r="F16" i="3"/>
  <c r="F17" i="3"/>
  <c r="F18" i="3"/>
  <c r="F19" i="3"/>
  <c r="F20" i="3"/>
  <c r="F21" i="3"/>
  <c r="F24" i="3"/>
  <c r="F25" i="3"/>
  <c r="F26" i="3"/>
  <c r="F27" i="3"/>
  <c r="F28" i="3"/>
  <c r="F29" i="3"/>
  <c r="F30" i="3"/>
  <c r="F31" i="3"/>
  <c r="F32" i="3"/>
  <c r="F33" i="3"/>
  <c r="F34" i="3"/>
  <c r="F35" i="3"/>
  <c r="F36" i="3"/>
  <c r="F37" i="3"/>
  <c r="F38" i="3"/>
  <c r="F39" i="3"/>
  <c r="F40" i="3"/>
  <c r="F41" i="3"/>
  <c r="F42" i="3"/>
  <c r="F43" i="3"/>
  <c r="F44" i="3"/>
  <c r="F45" i="3"/>
  <c r="F46" i="3"/>
  <c r="F47" i="3"/>
  <c r="F48" i="3"/>
  <c r="F49" i="3"/>
  <c r="F50" i="3"/>
  <c r="F51" i="3"/>
  <c r="F52" i="3"/>
  <c r="F53" i="3"/>
  <c r="F54" i="3"/>
  <c r="F55" i="3"/>
  <c r="F56" i="3"/>
  <c r="F57" i="3"/>
  <c r="F58" i="3"/>
  <c r="F59" i="3"/>
  <c r="F60" i="3"/>
  <c r="F61" i="3"/>
  <c r="F62" i="3"/>
  <c r="F63" i="3"/>
  <c r="F64" i="3"/>
  <c r="F65" i="3"/>
  <c r="F66" i="3"/>
  <c r="F67" i="3"/>
  <c r="F68" i="3"/>
  <c r="F69" i="3"/>
  <c r="F70" i="3"/>
  <c r="F71" i="3"/>
  <c r="F72" i="3"/>
  <c r="F73" i="3"/>
  <c r="F74" i="3"/>
  <c r="F75" i="3"/>
  <c r="F76" i="3"/>
  <c r="F77" i="3"/>
  <c r="F78" i="3"/>
  <c r="F79" i="3"/>
  <c r="F80" i="3"/>
  <c r="F81" i="3"/>
  <c r="F82" i="3"/>
  <c r="F83" i="3"/>
  <c r="F84" i="3"/>
  <c r="F85" i="3"/>
  <c r="F86" i="3"/>
  <c r="F87" i="3"/>
  <c r="F88" i="3"/>
  <c r="F89" i="3"/>
  <c r="F90" i="3"/>
  <c r="F91" i="3"/>
  <c r="F92" i="3"/>
  <c r="F93" i="3"/>
  <c r="F94" i="3"/>
  <c r="F95" i="3"/>
  <c r="F96" i="3"/>
  <c r="F97" i="3"/>
  <c r="F98" i="3"/>
  <c r="F99" i="3"/>
  <c r="F100" i="3"/>
  <c r="F101" i="3"/>
  <c r="F102" i="3"/>
  <c r="F103" i="3"/>
  <c r="F104" i="3"/>
  <c r="F105" i="3"/>
  <c r="F106" i="3"/>
  <c r="F107" i="3"/>
  <c r="F108" i="3"/>
  <c r="F109" i="3"/>
  <c r="F110" i="3"/>
  <c r="F111" i="3"/>
  <c r="F112" i="3"/>
  <c r="F113" i="3"/>
  <c r="F114" i="3"/>
  <c r="F115" i="3"/>
  <c r="F116" i="3"/>
  <c r="F6" i="3"/>
  <c r="P3" i="2"/>
  <c r="P4" i="2"/>
  <c r="P5" i="2"/>
  <c r="P6" i="2"/>
  <c r="P7" i="2"/>
  <c r="P8" i="2"/>
  <c r="P9" i="2"/>
  <c r="P10" i="2"/>
  <c r="P11" i="2"/>
  <c r="P12" i="2"/>
  <c r="P13" i="2"/>
  <c r="P14" i="2"/>
  <c r="P15" i="2"/>
  <c r="P16" i="2"/>
  <c r="P17" i="2"/>
  <c r="P18" i="2"/>
  <c r="P19" i="2"/>
  <c r="P20" i="2"/>
  <c r="P21" i="2"/>
  <c r="P22" i="2"/>
  <c r="P23" i="2"/>
  <c r="P24" i="2"/>
  <c r="P25" i="2"/>
  <c r="P26" i="2"/>
  <c r="P27" i="2"/>
  <c r="P28" i="2"/>
  <c r="P29" i="2"/>
  <c r="P30" i="2"/>
  <c r="P31" i="2"/>
  <c r="P32" i="2"/>
  <c r="P33" i="2"/>
  <c r="P34" i="2"/>
  <c r="P35" i="2"/>
  <c r="P36" i="2"/>
  <c r="P37" i="2"/>
  <c r="P38" i="2"/>
  <c r="P39" i="2"/>
  <c r="P40" i="2"/>
  <c r="P41" i="2"/>
  <c r="P42" i="2"/>
  <c r="P43" i="2"/>
  <c r="P44" i="2"/>
  <c r="P45" i="2"/>
  <c r="P46" i="2"/>
  <c r="P47" i="2"/>
  <c r="P48" i="2"/>
  <c r="P49" i="2"/>
  <c r="P50" i="2"/>
  <c r="P51" i="2"/>
  <c r="P52" i="2"/>
  <c r="P53" i="2"/>
  <c r="P54" i="2"/>
  <c r="P55" i="2"/>
  <c r="P56" i="2"/>
  <c r="P57" i="2"/>
  <c r="P58" i="2"/>
  <c r="P59" i="2"/>
  <c r="P60" i="2"/>
  <c r="P61" i="2"/>
  <c r="P62" i="2"/>
  <c r="P63" i="2"/>
  <c r="P64" i="2"/>
  <c r="P65" i="2"/>
  <c r="P66" i="2"/>
  <c r="P67" i="2"/>
  <c r="P68" i="2"/>
  <c r="P69" i="2"/>
  <c r="P70" i="2"/>
  <c r="P71" i="2"/>
  <c r="P72" i="2"/>
  <c r="P73" i="2"/>
  <c r="P74" i="2"/>
  <c r="P75" i="2"/>
  <c r="P76" i="2"/>
  <c r="P77" i="2"/>
  <c r="P78" i="2"/>
  <c r="P79" i="2"/>
  <c r="P80" i="2"/>
  <c r="P81" i="2"/>
  <c r="P82" i="2"/>
  <c r="P83" i="2"/>
  <c r="P84" i="2"/>
  <c r="P85" i="2"/>
  <c r="P86" i="2"/>
  <c r="P87" i="2"/>
  <c r="D92" i="3"/>
  <c r="P88" i="2"/>
  <c r="D93" i="3"/>
  <c r="P89" i="2"/>
  <c r="D94" i="3"/>
  <c r="P90" i="2"/>
  <c r="D95" i="3"/>
  <c r="P91" i="2"/>
  <c r="D96" i="3"/>
  <c r="P92" i="2"/>
  <c r="D97" i="3"/>
  <c r="P93" i="2"/>
  <c r="D98" i="3"/>
  <c r="P94" i="2"/>
  <c r="D99" i="3"/>
  <c r="P95" i="2"/>
  <c r="D100" i="3"/>
  <c r="P96" i="2"/>
  <c r="D101" i="3"/>
  <c r="P97" i="2"/>
  <c r="D102" i="3"/>
  <c r="P98" i="2"/>
  <c r="D103" i="3"/>
  <c r="P99" i="2"/>
  <c r="D104" i="3"/>
  <c r="P100" i="2"/>
  <c r="D105" i="3"/>
  <c r="P101" i="2"/>
  <c r="D106" i="3"/>
  <c r="P102" i="2"/>
  <c r="D107" i="3"/>
  <c r="P103" i="2"/>
  <c r="D108" i="3"/>
  <c r="P104" i="2"/>
  <c r="D109" i="3"/>
  <c r="P105" i="2"/>
  <c r="D110" i="3"/>
  <c r="P106" i="2"/>
  <c r="D111" i="3"/>
  <c r="P107" i="2"/>
  <c r="D112" i="3"/>
  <c r="P108" i="2"/>
  <c r="D113" i="3"/>
  <c r="P109" i="2"/>
  <c r="D114" i="3"/>
  <c r="P110" i="2"/>
  <c r="D115" i="3"/>
  <c r="P111" i="2"/>
  <c r="D116" i="3"/>
  <c r="P112" i="2"/>
  <c r="C12" i="4" l="1"/>
  <c r="C14" i="4"/>
  <c r="C13" i="4"/>
  <c r="C15" i="4"/>
  <c r="J6" i="4" s="1"/>
  <c r="D89" i="3"/>
  <c r="D73" i="3"/>
  <c r="D85" i="3"/>
  <c r="D69" i="3"/>
  <c r="D91" i="3"/>
  <c r="D67" i="3"/>
  <c r="D71" i="3"/>
  <c r="D63" i="3"/>
  <c r="D57" i="3"/>
  <c r="D53" i="3"/>
  <c r="D49" i="3"/>
  <c r="D45" i="3"/>
  <c r="D37" i="3"/>
  <c r="D33" i="3"/>
  <c r="D25" i="3"/>
  <c r="D82" i="3"/>
  <c r="D78" i="3"/>
  <c r="D74" i="3"/>
  <c r="D70" i="3"/>
  <c r="D60" i="3"/>
  <c r="D56" i="3"/>
  <c r="D52" i="3"/>
  <c r="D44" i="3"/>
  <c r="D36" i="3"/>
  <c r="D32" i="3"/>
  <c r="D28" i="3"/>
  <c r="D24" i="3"/>
  <c r="D20" i="3"/>
  <c r="D18" i="3"/>
  <c r="D16" i="3"/>
  <c r="D14" i="3"/>
  <c r="D12" i="3"/>
  <c r="F12" i="3"/>
  <c r="D10" i="3"/>
  <c r="D8" i="3"/>
  <c r="D62" i="3"/>
  <c r="D58" i="3"/>
  <c r="D54" i="3"/>
  <c r="D50" i="3"/>
  <c r="D46" i="3"/>
  <c r="D42" i="3"/>
  <c r="D38" i="3"/>
  <c r="D34" i="3"/>
  <c r="D30" i="3"/>
  <c r="D26" i="3"/>
  <c r="D22" i="3"/>
  <c r="F22" i="3"/>
  <c r="D88" i="3"/>
  <c r="D84" i="3"/>
  <c r="D72" i="3"/>
  <c r="D68" i="3"/>
  <c r="D65" i="3"/>
  <c r="D61" i="3"/>
  <c r="D59" i="3"/>
  <c r="D55" i="3"/>
  <c r="D51" i="3"/>
  <c r="D47" i="3"/>
  <c r="D43" i="3"/>
  <c r="D39" i="3"/>
  <c r="D35" i="3"/>
  <c r="D31" i="3"/>
  <c r="D27" i="3"/>
  <c r="D23" i="3"/>
  <c r="F23" i="3"/>
  <c r="D19" i="3"/>
  <c r="D15" i="3"/>
  <c r="D11" i="3"/>
  <c r="D9" i="3"/>
  <c r="D7" i="3"/>
  <c r="P2" i="2"/>
  <c r="H3" i="4" s="1"/>
  <c r="C11" i="4"/>
  <c r="C10" i="4"/>
  <c r="C9" i="4"/>
  <c r="F10" i="4" l="1"/>
  <c r="F11" i="4"/>
  <c r="F12" i="4"/>
  <c r="F13" i="4"/>
  <c r="F14" i="4"/>
  <c r="F15" i="4"/>
  <c r="F9" i="4"/>
  <c r="E6" i="4"/>
  <c r="E3" i="4"/>
  <c r="B3" i="4"/>
  <c r="J3" i="4"/>
  <c r="L3" i="4" s="1"/>
  <c r="H6" i="4" l="1"/>
  <c r="C16" i="4" s="1"/>
  <c r="F16" i="4"/>
  <c r="B6" i="4"/>
  <c r="G10" i="4"/>
  <c r="H10" i="4" s="1"/>
  <c r="G12" i="4"/>
  <c r="H12" i="4" s="1"/>
  <c r="G14" i="4"/>
  <c r="H14" i="4" s="1"/>
  <c r="G9" i="4"/>
  <c r="H9" i="4" s="1"/>
  <c r="G11" i="4"/>
  <c r="H11" i="4" s="1"/>
  <c r="G13" i="4"/>
  <c r="H13" i="4" s="1"/>
  <c r="G15" i="4"/>
  <c r="H15" i="4" s="1"/>
  <c r="H16" i="4" l="1"/>
  <c r="J9" i="4" s="1"/>
  <c r="N9" i="4" s="1"/>
  <c r="L9" i="4" s="1"/>
  <c r="G16" i="4"/>
</calcChain>
</file>

<file path=xl/sharedStrings.xml><?xml version="1.0" encoding="utf-8"?>
<sst xmlns="http://schemas.openxmlformats.org/spreadsheetml/2006/main" count="116645" uniqueCount="28943">
  <si>
    <t>Celkové způsobilé výdaje projektu (CZV) v Kč</t>
  </si>
  <si>
    <t>Požadovaná míra podpory % CZV (maximální výše je 80 %; udává se jedna hodnota pro celý projekt nehledě na kategorii a typ AM)</t>
  </si>
  <si>
    <t>Úroveň adresního místa</t>
  </si>
  <si>
    <t>Kategorie ZSJ</t>
  </si>
  <si>
    <t>Bude ZSJ projektem dotčena?</t>
  </si>
  <si>
    <t>Výsledné procento pokrytí ZSJ (výchozí + pokrytí projektem)</t>
  </si>
  <si>
    <t xml:space="preserve">Chci povýšit ZSJ na kategorii B </t>
  </si>
  <si>
    <t>Výsledné procento pokrytí ZSJ (výchozí + pokrytí projektem) při povýšení na B</t>
  </si>
  <si>
    <t>Kód ZSJ</t>
  </si>
  <si>
    <t>Kód AM</t>
  </si>
  <si>
    <t>Název AM</t>
  </si>
  <si>
    <t>Kategorie AM</t>
  </si>
  <si>
    <t>Chci pokrýt dané AM?</t>
  </si>
  <si>
    <t>Počet budovaných disponibilních přípojek</t>
  </si>
  <si>
    <t>Typ adresního místa</t>
  </si>
  <si>
    <t>III. Kolo VK</t>
  </si>
  <si>
    <t>Běžně dostupná rychlost</t>
  </si>
  <si>
    <t>Intervenční oblast (NIO)</t>
  </si>
  <si>
    <t>Celkový počet ZSJ v IO</t>
  </si>
  <si>
    <t>Průměrná požadovaná dotace na přípojku v Kč</t>
  </si>
  <si>
    <r>
      <t xml:space="preserve">Váhový koeficient průměrné požadované dotace na přípojku - </t>
    </r>
    <r>
      <rPr>
        <b/>
        <sz val="11"/>
        <color theme="1"/>
        <rFont val="Calibri"/>
        <family val="2"/>
        <charset val="238"/>
        <scheme val="minor"/>
      </rPr>
      <t>VKD</t>
    </r>
  </si>
  <si>
    <t>Celkový počet ZSJ vybraných k pokrytí</t>
  </si>
  <si>
    <t>Celkový počet AM vybraných k pokrytí</t>
  </si>
  <si>
    <t>Celkový počet budovaných disponibilních přípojek</t>
  </si>
  <si>
    <t>Typ a počet PAM</t>
  </si>
  <si>
    <t>Počet PAM dle rychlosti</t>
  </si>
  <si>
    <t>Relativní pokrytí PAM dle kategorie technického řešení</t>
  </si>
  <si>
    <r>
      <t xml:space="preserve">Váhový koeficient technické úrovně - </t>
    </r>
    <r>
      <rPr>
        <b/>
        <sz val="11"/>
        <color theme="1"/>
        <rFont val="Calibri"/>
        <family val="2"/>
        <charset val="238"/>
        <scheme val="minor"/>
      </rPr>
      <t>VKT</t>
    </r>
  </si>
  <si>
    <t>Hodnota efektivního pokrytí v %</t>
  </si>
  <si>
    <t>Celkový počet bodů za část C1</t>
  </si>
  <si>
    <t>OBAM</t>
  </si>
  <si>
    <t>SOCAM</t>
  </si>
  <si>
    <t>kat A; 1 Gb/s symetricky pro OBAM/SOCAM/OVMAM</t>
  </si>
  <si>
    <t>OVMAM</t>
  </si>
  <si>
    <t>kat A; 1 Gb/s / 200 Mb/s pro OBAM/SOCAM/OVMAM</t>
  </si>
  <si>
    <t>v kategorii A</t>
  </si>
  <si>
    <t>kat B; 1 Gb/s symetricky pro OBAM</t>
  </si>
  <si>
    <t>v kategorii B</t>
  </si>
  <si>
    <t>kat B; 1 Gb/s symetricky pro SOCAM/OVMAM</t>
  </si>
  <si>
    <t>v kategorii C</t>
  </si>
  <si>
    <t>kat B; 1 Gb/s / 200 Mb/s pro OBAM</t>
  </si>
  <si>
    <t>mimo kategorii (nezpůsobilé)</t>
  </si>
  <si>
    <t>kat C; 1 Gb/s symetricky pro SOCAM/OVMAM</t>
  </si>
  <si>
    <t>kontrola (nezpůsobilé nepřevyšují způsobilé)</t>
  </si>
  <si>
    <t>IO</t>
  </si>
  <si>
    <t>výčet ZSJ v IO</t>
  </si>
  <si>
    <t>ID ZSJ</t>
  </si>
  <si>
    <t>počet všech AM</t>
  </si>
  <si>
    <t>kat ZSJ</t>
  </si>
  <si>
    <t>počet všech OBAM+SOCAM+OVMAM</t>
  </si>
  <si>
    <t>počet nepokrytých AM (k dispozici pro pokrytí) bez povýšení na B</t>
  </si>
  <si>
    <t>nezpůsobilé</t>
  </si>
  <si>
    <t>pokryto projektem počet AM</t>
  </si>
  <si>
    <t>Výsledné procento pokrytí ZSJ (výchozí + pokrytí projektem) - zůstává na A</t>
  </si>
  <si>
    <t>Výsledné procento pokrytí ZSJ (výchozí + pokrytí projektem) - povýšení na B</t>
  </si>
  <si>
    <t>Objekt</t>
  </si>
  <si>
    <t>Výběr A/N</t>
  </si>
  <si>
    <t>podmíněný výběr</t>
  </si>
  <si>
    <t>Rychlost</t>
  </si>
  <si>
    <t>VKT</t>
  </si>
  <si>
    <t>Povýšení</t>
  </si>
  <si>
    <t>Načítání k celkovému počtu</t>
  </si>
  <si>
    <t>Úroveň ZSJ</t>
  </si>
  <si>
    <t>Bude ZSJ projektem dotčena</t>
  </si>
  <si>
    <t>A</t>
  </si>
  <si>
    <t>Informativní</t>
  </si>
  <si>
    <t>N</t>
  </si>
  <si>
    <t>kategorieA</t>
  </si>
  <si>
    <t>informativní hodnota, že ZSJ spadá do kategorie A</t>
  </si>
  <si>
    <t>kategorieB</t>
  </si>
  <si>
    <t>informativní hodnota, že ZSJ spadá do kategorie B</t>
  </si>
  <si>
    <t>kategorieAB</t>
  </si>
  <si>
    <t>kategorieC</t>
  </si>
  <si>
    <t>informativní hodnota, že ZSJ spadá do kategorie C</t>
  </si>
  <si>
    <t>Chci povýšit ZSJ na kategorii B</t>
  </si>
  <si>
    <t>K vyplnění</t>
  </si>
  <si>
    <t>jen pokud ZSJ je označena kategorieAB, může zde žadatel vyplnit ANO; v takovém případě musí tuto ZSJ pokrýt za podmínek Kategorie B. V tom případě musí také přepsat hodnoty ve sloupci Kategorie AM na B</t>
  </si>
  <si>
    <t>Úroveň AM</t>
  </si>
  <si>
    <t>pokud je dané AM v ZSJ kategorieA, je v tomto sloupci AM označno A, a pokud jej žadatel chce pokrýt, musí jej pokrýt za podmínek kategorie A</t>
  </si>
  <si>
    <t>pokud je dané AM v ZSJ kategorieB, je v tomto sloupci AM označno B, a pokud jej žadatel chce pokrýt, musí jej pokrýt za podmínek kategorie B</t>
  </si>
  <si>
    <t>pokud je dané AM v ZSJ kategorieC, je v tomto sloupci AM označno C, a pokud jej žadatel chce pokrýt, musí jej pokrýt za podmínek kategorie C</t>
  </si>
  <si>
    <t>-</t>
  </si>
  <si>
    <t>adresní místo je podle svého typu nezpůsobilé</t>
  </si>
  <si>
    <t xml:space="preserve">Typ adresního místa </t>
  </si>
  <si>
    <t>již pokryté</t>
  </si>
  <si>
    <t>podle svého typu by byly způsobilé, ale jsou již pokryté, tedy nejsou k dispozici pro pokrytí, a nesmějí být pokryty ani "za své"</t>
  </si>
  <si>
    <t>nezpůsobilé - již pokryté</t>
  </si>
  <si>
    <t>podle svého typu jsou nezpůsobilé, a jsou již pokryté, tedy nejsou k dispozici pro pokrytí a nesmějí být pokryty ani "za své"</t>
  </si>
  <si>
    <t>nezpůsobilé - nepokryté</t>
  </si>
  <si>
    <t>podle svého typu jsou nezpůsobilé, a jsou nepokryté, tedy jsou k dispozici pro pokrytí a smějí  být pokryty "za své"</t>
  </si>
  <si>
    <t>podle svého typu jsou způsobilé, jsou nepokryté, tedy jsou k dispozici pro pokrytí s dotací</t>
  </si>
  <si>
    <t>ANO</t>
  </si>
  <si>
    <t>možnost pokrytí těchto AM podléhá výsledku III. Kola VK (viz kap. 9.3.3 Přílohy 4 Výzvy); pokyd uvažujet o jejich pokrytí, při podání Žádosti o podporu je potřeba označit ve sloupci "Chci pokrýt" jako ANO, později mohou být vyloučeny, ale ne doplněny</t>
  </si>
  <si>
    <t>(prázdné)</t>
  </si>
  <si>
    <t>Chci pokrýt dané AM</t>
  </si>
  <si>
    <t>uvádět pokud se projekt zavazuje dané AM pokrýt; AM bude započteno pouze, pokud je v tomto sloupci "ANO", všechny ostatní hodnoty budou označeny jako ne; pokud zde vyplníte ANO, automaticky se ve sloupci "Počet přípojek" předvyplní 1 přípojka</t>
  </si>
  <si>
    <t>NE</t>
  </si>
  <si>
    <t xml:space="preserve">nebudou zohledněny </t>
  </si>
  <si>
    <t>Počet budovaných přípojek</t>
  </si>
  <si>
    <t>Předvyplněno/K vyplnění</t>
  </si>
  <si>
    <t>vyplňuje se počet plánovaných disponibilních přípojek, které se projekt zavazuje zřídit; pokud ve sloupci "Chci pokrýt AM" není ANO, zde nesmí být vyplněno nic; pokud plánujete zřídit více než jednu přípojku na daném AM, je potřeb předvyplněnou hodnotu přepsat</t>
  </si>
  <si>
    <t xml:space="preserve">U všech AM k pokrytí žadatel musí vybrat hodnotu ze seznamu navázaného na kategorii AM. Hodnotu musí vybrat podle typu AM. U nezpůsobilých AM nelze vybrat nic. </t>
  </si>
  <si>
    <t>Název sloupce</t>
  </si>
  <si>
    <t>Nabídka</t>
  </si>
  <si>
    <t>Vysvětlivka</t>
  </si>
  <si>
    <t>Účel</t>
  </si>
  <si>
    <t xml:space="preserve">žadatel zde uvede celkové způsobilé výdaje projektu uvedené v rozpočtu projektu uvedeného v Žádosti.  </t>
  </si>
  <si>
    <t>pokud žadatel vyplnil ve sloupci Chci pokrýt AM hodnotu A alespoň u jednoho AM v dané ZSJ, zde se objeví A</t>
  </si>
  <si>
    <t>pokud žadatel nepokrývá žádné AM v dané ZSJ, je zde hodnota N</t>
  </si>
  <si>
    <t>seznam</t>
  </si>
  <si>
    <t xml:space="preserve"> Výčet ZSJ v dané IO</t>
  </si>
  <si>
    <t>kat A, B, C; 10 Gb/s / 1 Gb/s pro SOCAM/OVMAM</t>
  </si>
  <si>
    <t>katA</t>
  </si>
  <si>
    <t>katB</t>
  </si>
  <si>
    <t>katC</t>
  </si>
  <si>
    <t>počet AM nezpůsobilých v A, ale způsobilých v B (tzn. Pokrytých 30) (součástí III.kola VK)</t>
  </si>
  <si>
    <t>výchozí pokrytí počet AM (typ AM "již pokryto")</t>
  </si>
  <si>
    <t xml:space="preserve">možnost povýšení na kategorii B </t>
  </si>
  <si>
    <t>počet nepokrytých AM (k dispozici pro pokrytí) s povýšením na B (také všech k pokrytí)</t>
  </si>
  <si>
    <t>Celkový počet bílých (nepokrytých) AM v IO</t>
  </si>
  <si>
    <t xml:space="preserve">výzva umožňuje míru podpory maximálně 80 % CZV. Žadatel však může požadovat nižší míru podpory, což se pozitivně promítne v bodovém hodnocení </t>
  </si>
  <si>
    <t>Procentuální pokrytí IO vybranými ZSJ</t>
  </si>
  <si>
    <t>Úrověň základní sídelní jednotky</t>
  </si>
  <si>
    <t>výpočet log
skrýt</t>
  </si>
  <si>
    <t>NIO23 Kadaň - Žatec - Slaný - Ústí nad Labem - Litvínov</t>
  </si>
  <si>
    <t>32514 Drnek</t>
  </si>
  <si>
    <t>40207 Hobšovice</t>
  </si>
  <si>
    <t>40215 Křovice</t>
  </si>
  <si>
    <t>40223 Skůry</t>
  </si>
  <si>
    <t>196363 Želkovice</t>
  </si>
  <si>
    <t>19631 Kličín</t>
  </si>
  <si>
    <t>19640 Větrušice</t>
  </si>
  <si>
    <t>83089 Libočany</t>
  </si>
  <si>
    <t>190861 Rybňany</t>
  </si>
  <si>
    <t>190870 Stekník</t>
  </si>
  <si>
    <t>190888 Zálužice</t>
  </si>
  <si>
    <t>20630 Černuc</t>
  </si>
  <si>
    <t>20656 Miletice</t>
  </si>
  <si>
    <t>9571 Bratkovice</t>
  </si>
  <si>
    <t>33065 Dřínov</t>
  </si>
  <si>
    <t>45110 Hořešovice</t>
  </si>
  <si>
    <t>300039 Hospozínek</t>
  </si>
  <si>
    <t>54411 Budihostice</t>
  </si>
  <si>
    <t>54429 Dolní Kamenice</t>
  </si>
  <si>
    <t>54437 Chržín</t>
  </si>
  <si>
    <t>57631 Budenice</t>
  </si>
  <si>
    <t>57649 Jarpice</t>
  </si>
  <si>
    <t>58106 Jedomělice</t>
  </si>
  <si>
    <t>58246 Jemníky</t>
  </si>
  <si>
    <t>66796 Kmetiněves</t>
  </si>
  <si>
    <t>78379 Kvílice</t>
  </si>
  <si>
    <t>90956 Hvězda</t>
  </si>
  <si>
    <t>126861 Pozdeň</t>
  </si>
  <si>
    <t>48968 Hřešice</t>
  </si>
  <si>
    <t>168815 Trpoměchy</t>
  </si>
  <si>
    <t>86916 Písek</t>
  </si>
  <si>
    <t>162779 Budeničky</t>
  </si>
  <si>
    <t>162787 Šlapanice</t>
  </si>
  <si>
    <t>326429 Malá Strana</t>
  </si>
  <si>
    <t>170003 Třebichovice</t>
  </si>
  <si>
    <t>170038 Třebíz</t>
  </si>
  <si>
    <t>173509 Uhy</t>
  </si>
  <si>
    <t>179922 Malá Bučina</t>
  </si>
  <si>
    <t>179931 Nové Uhy</t>
  </si>
  <si>
    <t>179949 Radovič</t>
  </si>
  <si>
    <t>179957 Velká Bučina</t>
  </si>
  <si>
    <t>59161 Ješín</t>
  </si>
  <si>
    <t>185566 Vraný</t>
  </si>
  <si>
    <t>88935 Horní Kamenice</t>
  </si>
  <si>
    <t>88943 Lukov</t>
  </si>
  <si>
    <t>13820 Břešťany</t>
  </si>
  <si>
    <t>167631 Tmáň</t>
  </si>
  <si>
    <t>193313 Lisovice</t>
  </si>
  <si>
    <t>193321 Vyšínek</t>
  </si>
  <si>
    <t>197513 Drnov</t>
  </si>
  <si>
    <t>197521 Luníkov</t>
  </si>
  <si>
    <t>197564 Žižice</t>
  </si>
  <si>
    <t>72826 K Tursku</t>
  </si>
  <si>
    <t>102768 Hleďsebe 1. díl</t>
  </si>
  <si>
    <t>102776 Hleďsebe 2. díl</t>
  </si>
  <si>
    <t>102806 Podhořany</t>
  </si>
  <si>
    <t>20648 Loucká</t>
  </si>
  <si>
    <t>33073 Královice</t>
  </si>
  <si>
    <t>105392 Nová Ves</t>
  </si>
  <si>
    <t>4197 Bílichov</t>
  </si>
  <si>
    <t>45128 Hořešovičky</t>
  </si>
  <si>
    <t>179884 Ostrov</t>
  </si>
  <si>
    <t>179892 V rovném</t>
  </si>
  <si>
    <t>187453 Všestudy</t>
  </si>
  <si>
    <t>100412 Lhota pod Džbánem</t>
  </si>
  <si>
    <t>124958 Pochvalov</t>
  </si>
  <si>
    <t>152897 Srbeč</t>
  </si>
  <si>
    <t>140368 Oleško</t>
  </si>
  <si>
    <t>170151 Třeboc</t>
  </si>
  <si>
    <t>60208 Opočno</t>
  </si>
  <si>
    <t>20052 Obora</t>
  </si>
  <si>
    <t>49115 Nová Ves</t>
  </si>
  <si>
    <t>117587 Žerotín</t>
  </si>
  <si>
    <t>60194 Jimlín</t>
  </si>
  <si>
    <t>60216 Zeměchy</t>
  </si>
  <si>
    <t>119571 Račetice</t>
  </si>
  <si>
    <t>117579 Úherce</t>
  </si>
  <si>
    <t>101893 Chraberce</t>
  </si>
  <si>
    <t>86231 Lkáň</t>
  </si>
  <si>
    <t>78735 Brzánky</t>
  </si>
  <si>
    <t>44024 Horní Řepčice</t>
  </si>
  <si>
    <t>54810 Chudoslavice</t>
  </si>
  <si>
    <t>54828 Myštice</t>
  </si>
  <si>
    <t>155390 Milbohov</t>
  </si>
  <si>
    <t>178861 Velké Chvojno</t>
  </si>
  <si>
    <t>310301 U rasovny</t>
  </si>
  <si>
    <t>52477 U parku</t>
  </si>
  <si>
    <t>52493 U jezera</t>
  </si>
  <si>
    <t>52540 Pražské pole</t>
  </si>
  <si>
    <t>52639 Černý vrch</t>
  </si>
  <si>
    <t>52680 Strážiště</t>
  </si>
  <si>
    <t>4154 Bílence</t>
  </si>
  <si>
    <t>4162 Škrle</t>
  </si>
  <si>
    <t>4171 Voděrady</t>
  </si>
  <si>
    <t>5355 Bečov</t>
  </si>
  <si>
    <t>5371 Hrádečná</t>
  </si>
  <si>
    <t>5380 Květnov</t>
  </si>
  <si>
    <t>5398 Mezihoří</t>
  </si>
  <si>
    <t>5401 Radenov</t>
  </si>
  <si>
    <t>5410 Šerchov</t>
  </si>
  <si>
    <t>5428 Zákoutí</t>
  </si>
  <si>
    <t>7005 Boleboř</t>
  </si>
  <si>
    <t>7013 Orasín</t>
  </si>
  <si>
    <t>7030 Svahová</t>
  </si>
  <si>
    <t>14508 Denětice</t>
  </si>
  <si>
    <t>14516 Holetice</t>
  </si>
  <si>
    <t>14532 Nechranice</t>
  </si>
  <si>
    <t>14541 Stranná</t>
  </si>
  <si>
    <t>14559 Střezov</t>
  </si>
  <si>
    <t>14567 Vičice</t>
  </si>
  <si>
    <t>30694 Domašín</t>
  </si>
  <si>
    <t>30708 Louchov</t>
  </si>
  <si>
    <t>30716 Petlery</t>
  </si>
  <si>
    <t>30724 Nová Víska</t>
  </si>
  <si>
    <t>41815 Hora Svatého Šebestiána</t>
  </si>
  <si>
    <t>48771 Hrušovany</t>
  </si>
  <si>
    <t>48780 Lažany</t>
  </si>
  <si>
    <t>125032 Malé Krhovice</t>
  </si>
  <si>
    <t>300497 Hořenice</t>
  </si>
  <si>
    <t>50725 Chbany</t>
  </si>
  <si>
    <t>50733 Přeskaky</t>
  </si>
  <si>
    <t>50741 Roztyly</t>
  </si>
  <si>
    <t>50750 Soběsuky</t>
  </si>
  <si>
    <t>50768 Vadkovice</t>
  </si>
  <si>
    <t>50776 Vikletice</t>
  </si>
  <si>
    <t>302881 Staré Vinařice</t>
  </si>
  <si>
    <t>60801 Březenec</t>
  </si>
  <si>
    <t>60828 Údolí Bíliny</t>
  </si>
  <si>
    <t>60836 Jindřišská</t>
  </si>
  <si>
    <t>60895 Za nádražím</t>
  </si>
  <si>
    <t>173258 Brodce</t>
  </si>
  <si>
    <t>173274 Úhošťany</t>
  </si>
  <si>
    <t>173282 Úhošť</t>
  </si>
  <si>
    <t>321826 K Bystřici</t>
  </si>
  <si>
    <t>328120 U nemocnice</t>
  </si>
  <si>
    <t>328138 Meziříčí</t>
  </si>
  <si>
    <t>328146 Nová Víska</t>
  </si>
  <si>
    <t>61794 Vinohrady</t>
  </si>
  <si>
    <t>61808 Kostelní Dvůr</t>
  </si>
  <si>
    <t>61816 Pokutice</t>
  </si>
  <si>
    <t>61824 Zásada u Kadaně</t>
  </si>
  <si>
    <t>61841 Královský vrch</t>
  </si>
  <si>
    <t>61859 Prunéřov</t>
  </si>
  <si>
    <t>61867 Prunéřov-elektrárny</t>
  </si>
  <si>
    <t>61883 Prunéřov-u nádraží</t>
  </si>
  <si>
    <t>61891 Bystřice</t>
  </si>
  <si>
    <t>61905 Zlatý vrch-Jezerka</t>
  </si>
  <si>
    <t>62120 Načetín</t>
  </si>
  <si>
    <t>180190 Hradiště</t>
  </si>
  <si>
    <t>180220 Vernéřov</t>
  </si>
  <si>
    <t>65676 Suchý Důl</t>
  </si>
  <si>
    <t>94358 Mikulovice</t>
  </si>
  <si>
    <t>76201 Domina</t>
  </si>
  <si>
    <t>76210 Krásná Lípa</t>
  </si>
  <si>
    <t>76228 Křimov</t>
  </si>
  <si>
    <t>76236 Strážky</t>
  </si>
  <si>
    <t>76244 Suchdol</t>
  </si>
  <si>
    <t>76261 Nebovazy</t>
  </si>
  <si>
    <t>76279 Stráž</t>
  </si>
  <si>
    <t>81892 Čejkovice</t>
  </si>
  <si>
    <t>81906 Libědice</t>
  </si>
  <si>
    <t>96024 Lideň</t>
  </si>
  <si>
    <t>96041 Vysoká</t>
  </si>
  <si>
    <t>92258 Dobřenec</t>
  </si>
  <si>
    <t>92274 Konice</t>
  </si>
  <si>
    <t>136174 Kotlina</t>
  </si>
  <si>
    <t>92525 Horní Halže</t>
  </si>
  <si>
    <t>92533 Kamenné</t>
  </si>
  <si>
    <t>92541 Měděnec</t>
  </si>
  <si>
    <t>92550 Mýtinka</t>
  </si>
  <si>
    <t>96016 Blahuňov</t>
  </si>
  <si>
    <t>96032 Místo</t>
  </si>
  <si>
    <t>96059 Vysoká Jedle</t>
  </si>
  <si>
    <t>109487 Kotvina</t>
  </si>
  <si>
    <t>109495 Krupice</t>
  </si>
  <si>
    <t>109509 Okounov</t>
  </si>
  <si>
    <t>109517 Oslovice</t>
  </si>
  <si>
    <t>116963 Otvice</t>
  </si>
  <si>
    <t>119393 Ondřejov</t>
  </si>
  <si>
    <t>119415 Rájov</t>
  </si>
  <si>
    <t>92568 Vykmanov</t>
  </si>
  <si>
    <t>119563 Pětipsy</t>
  </si>
  <si>
    <t>119580 Vidolice</t>
  </si>
  <si>
    <t>136182 Kryštofovy Hamry</t>
  </si>
  <si>
    <t>136191 Mezilesí</t>
  </si>
  <si>
    <t>136204 Přísečnice</t>
  </si>
  <si>
    <t>138266 Miřetice u Vintířova</t>
  </si>
  <si>
    <t>138282 Radonice</t>
  </si>
  <si>
    <t>138291 Vlkaň</t>
  </si>
  <si>
    <t>182419 Háj</t>
  </si>
  <si>
    <t>182427 Kadaňský Rohozec</t>
  </si>
  <si>
    <t>182435 Kojetín</t>
  </si>
  <si>
    <t>182451 Vojnín</t>
  </si>
  <si>
    <t>182460 Ždov</t>
  </si>
  <si>
    <t>182478 Sedlec u Radonic</t>
  </si>
  <si>
    <t>330060 Obrovice</t>
  </si>
  <si>
    <t>140651 Krásný Dvoreček</t>
  </si>
  <si>
    <t>140660 Nová Víska u Rokle</t>
  </si>
  <si>
    <t>140678 Rokle</t>
  </si>
  <si>
    <t>140686 Želina</t>
  </si>
  <si>
    <t>159590 Sušany</t>
  </si>
  <si>
    <t>177971 Nové Třebčice</t>
  </si>
  <si>
    <t>177989 Podlesice</t>
  </si>
  <si>
    <t>178004 Veliká Ves</t>
  </si>
  <si>
    <t>178012 Vitčice</t>
  </si>
  <si>
    <t>181897 Vilémov</t>
  </si>
  <si>
    <t>181901 Zahořany</t>
  </si>
  <si>
    <t>182222 Blov</t>
  </si>
  <si>
    <t>182231 Vinaře</t>
  </si>
  <si>
    <t>186554 Kyjice</t>
  </si>
  <si>
    <t>186589 Vrskmaň</t>
  </si>
  <si>
    <t>186597 Zaječice</t>
  </si>
  <si>
    <t>187038 Všehrdy</t>
  </si>
  <si>
    <t>187461 Všestudy</t>
  </si>
  <si>
    <t>187780 Sobětice</t>
  </si>
  <si>
    <t>187798 Třebíška</t>
  </si>
  <si>
    <t>187801 Volyně</t>
  </si>
  <si>
    <t>187810 Výsluní</t>
  </si>
  <si>
    <t>188093 Drmaly</t>
  </si>
  <si>
    <t>188115 Vysoká Pec</t>
  </si>
  <si>
    <t>7021 Pyšná</t>
  </si>
  <si>
    <t>77160 Kundratice</t>
  </si>
  <si>
    <t>66800 Poštovice</t>
  </si>
  <si>
    <t>121819 Plchov</t>
  </si>
  <si>
    <t>117391 Páleč</t>
  </si>
  <si>
    <t>1481 Benzinov</t>
  </si>
  <si>
    <t>12904 Hostěnice</t>
  </si>
  <si>
    <t>14966 Břežany-u zastávky</t>
  </si>
  <si>
    <t>14974 Břežany nad Ohří</t>
  </si>
  <si>
    <t>26310 Dlažkovice</t>
  </si>
  <si>
    <t>31674 Břehoryje</t>
  </si>
  <si>
    <t>31682 Drahobuz</t>
  </si>
  <si>
    <t>31691 Lada</t>
  </si>
  <si>
    <t>31704 Strážiště</t>
  </si>
  <si>
    <t>34452 Horka</t>
  </si>
  <si>
    <t>39268 Kundratice</t>
  </si>
  <si>
    <t>52124 Chodouny</t>
  </si>
  <si>
    <t>52248 Chodovlice</t>
  </si>
  <si>
    <t>53368 Chotiněves</t>
  </si>
  <si>
    <t>53376 Jištěrpy</t>
  </si>
  <si>
    <t>72150 Vesce</t>
  </si>
  <si>
    <t>76066 Levousy</t>
  </si>
  <si>
    <t>189936 Sedlec</t>
  </si>
  <si>
    <t>80802 Levín</t>
  </si>
  <si>
    <t>80811 Bukovina</t>
  </si>
  <si>
    <t>83372 Libotenice</t>
  </si>
  <si>
    <t>100366 Mukařov</t>
  </si>
  <si>
    <t>100374 Náčkovice</t>
  </si>
  <si>
    <t>167801 Dolní Šebířov</t>
  </si>
  <si>
    <t>167819 Hlupice</t>
  </si>
  <si>
    <t>167827 Knínice</t>
  </si>
  <si>
    <t>167835 Touchořiny</t>
  </si>
  <si>
    <t>87661 Levínské Petrovice</t>
  </si>
  <si>
    <t>137545 Radešín</t>
  </si>
  <si>
    <t>92029 Martiněves</t>
  </si>
  <si>
    <t>100269 Vrbice</t>
  </si>
  <si>
    <t>144894 Loucká</t>
  </si>
  <si>
    <t>71897 Kozojedy</t>
  </si>
  <si>
    <t>121924 Vinné</t>
  </si>
  <si>
    <t>322482 Starý Mlýnec</t>
  </si>
  <si>
    <t>151025 Smilovice</t>
  </si>
  <si>
    <t>124494 Pnětluky</t>
  </si>
  <si>
    <t>32808 Děkovka</t>
  </si>
  <si>
    <t>1228 Bdín</t>
  </si>
  <si>
    <t>34363 Dolní Encovany</t>
  </si>
  <si>
    <t>34371 Encovany</t>
  </si>
  <si>
    <t>34380 Třebutičky</t>
  </si>
  <si>
    <t>82864 Libínky</t>
  </si>
  <si>
    <t>82872 Trnová</t>
  </si>
  <si>
    <t>62278 Kalivody</t>
  </si>
  <si>
    <t>95231 Bor</t>
  </si>
  <si>
    <t>95249 Milý</t>
  </si>
  <si>
    <t>138703 Radovesice</t>
  </si>
  <si>
    <t>140562 Rochov</t>
  </si>
  <si>
    <t>149641 Slatina</t>
  </si>
  <si>
    <t>166537 Bohušovická kotlina</t>
  </si>
  <si>
    <t>169587 Kololeč</t>
  </si>
  <si>
    <t>169595 Teplá</t>
  </si>
  <si>
    <t>92673 Kocourov</t>
  </si>
  <si>
    <t>92681 Lhota</t>
  </si>
  <si>
    <t>92690 Medvědice</t>
  </si>
  <si>
    <t>92703 Mrsklesy</t>
  </si>
  <si>
    <t>170577 Kotelice</t>
  </si>
  <si>
    <t>170585 Řepčice</t>
  </si>
  <si>
    <t>170607 Všeradiště</t>
  </si>
  <si>
    <t>183482 Vlastislav</t>
  </si>
  <si>
    <t>185922 Mastířovice</t>
  </si>
  <si>
    <t>185931 Vetlá</t>
  </si>
  <si>
    <t>185949 Vrbice</t>
  </si>
  <si>
    <t>87530 Předměstí</t>
  </si>
  <si>
    <t>102377 Nehasice</t>
  </si>
  <si>
    <t>5541 Blažim</t>
  </si>
  <si>
    <t>151564 Soběchleby</t>
  </si>
  <si>
    <t>5789 Blšany</t>
  </si>
  <si>
    <t>5797 Stachov</t>
  </si>
  <si>
    <t>82651 Siřem</t>
  </si>
  <si>
    <t>25909 Sádek</t>
  </si>
  <si>
    <t>31011 Domoušice</t>
  </si>
  <si>
    <t>40924 Stránky</t>
  </si>
  <si>
    <t>40932 Veletice</t>
  </si>
  <si>
    <t>49093 Hříškov</t>
  </si>
  <si>
    <t>49107 Hvížďalka</t>
  </si>
  <si>
    <t>49140 Hřivice</t>
  </si>
  <si>
    <t>70980 Koštice</t>
  </si>
  <si>
    <t>71005 Vojničky</t>
  </si>
  <si>
    <t>71013 Želevice</t>
  </si>
  <si>
    <t>73849 Chotěbudice</t>
  </si>
  <si>
    <t>73857 Chrašťany</t>
  </si>
  <si>
    <t>73865 Krásný Dvůr</t>
  </si>
  <si>
    <t>73873 Němčany</t>
  </si>
  <si>
    <t>73881 Vysoké Třebušice</t>
  </si>
  <si>
    <t>73890 Zlovědice</t>
  </si>
  <si>
    <t>101877 Lhota</t>
  </si>
  <si>
    <t>27782 Dobříčany</t>
  </si>
  <si>
    <t>82619 Kluček</t>
  </si>
  <si>
    <t>82627 Liběšice</t>
  </si>
  <si>
    <t>82635 Líčkov</t>
  </si>
  <si>
    <t>83232 Libořice</t>
  </si>
  <si>
    <t>83241 Železná</t>
  </si>
  <si>
    <t>83984 Lipenec</t>
  </si>
  <si>
    <t>84964 Lišany</t>
  </si>
  <si>
    <t>92754 Měcholupy</t>
  </si>
  <si>
    <t>92762 Milošice</t>
  </si>
  <si>
    <t>103489 Dětaň</t>
  </si>
  <si>
    <t>103497 Dvérce</t>
  </si>
  <si>
    <t>103501 Chmelištná</t>
  </si>
  <si>
    <t>103519 Nepomyšl</t>
  </si>
  <si>
    <t>123218 Nová Ves</t>
  </si>
  <si>
    <t>106704 Chudeřín</t>
  </si>
  <si>
    <t>146498 Sedčice</t>
  </si>
  <si>
    <t>14907 Břežany</t>
  </si>
  <si>
    <t>14915 Číňov</t>
  </si>
  <si>
    <t>122769 Pnětluky</t>
  </si>
  <si>
    <t>123099 Orasice</t>
  </si>
  <si>
    <t>123102 Počedělice</t>
  </si>
  <si>
    <t>330051 Podbořanský Rohozec u Hradiště I</t>
  </si>
  <si>
    <t>330078 Bukovina</t>
  </si>
  <si>
    <t>123293 Rumplák</t>
  </si>
  <si>
    <t>123307 Letov</t>
  </si>
  <si>
    <t>123315 Za Malou Osadou</t>
  </si>
  <si>
    <t>123323 Valov</t>
  </si>
  <si>
    <t>136531 Pšov</t>
  </si>
  <si>
    <t>136549 Sýrovice</t>
  </si>
  <si>
    <t>311332 U cihelen</t>
  </si>
  <si>
    <t>325325 Mariánská</t>
  </si>
  <si>
    <t>64459 Dolánky</t>
  </si>
  <si>
    <t>64475 Neprobylice</t>
  </si>
  <si>
    <t>66958 Mory</t>
  </si>
  <si>
    <t>66966 Oploty</t>
  </si>
  <si>
    <t>100013 Mradice</t>
  </si>
  <si>
    <t>149128 Malnice</t>
  </si>
  <si>
    <t>149136 Skupice</t>
  </si>
  <si>
    <t>156906 Hradiště</t>
  </si>
  <si>
    <t>156914 Strkovice</t>
  </si>
  <si>
    <t>84948 Dolejší Hůrky</t>
  </si>
  <si>
    <t>84956 Levonice</t>
  </si>
  <si>
    <t>140244 Dolní Ročov</t>
  </si>
  <si>
    <t>140261 Úlovice</t>
  </si>
  <si>
    <t>167916 Toužetín</t>
  </si>
  <si>
    <t>101885 Nečemice</t>
  </si>
  <si>
    <t>171395 Třeskonice</t>
  </si>
  <si>
    <t>171409 Tuchořice</t>
  </si>
  <si>
    <t>177709 Minice</t>
  </si>
  <si>
    <t>177717 Truzenice</t>
  </si>
  <si>
    <t>177725 Velemyšleves</t>
  </si>
  <si>
    <t>177733 Zálezly</t>
  </si>
  <si>
    <t>182311 Vinařice</t>
  </si>
  <si>
    <t>186031 Vrbno nad Lesy</t>
  </si>
  <si>
    <t>188557 Výškov</t>
  </si>
  <si>
    <t>191922 Zbrašín</t>
  </si>
  <si>
    <t>137693 Milčeves</t>
  </si>
  <si>
    <t>137707 Radíčeves</t>
  </si>
  <si>
    <t>194832 Na homoli</t>
  </si>
  <si>
    <t>194859 Pereč</t>
  </si>
  <si>
    <t>194867 Macerka</t>
  </si>
  <si>
    <t>194875 Nad Černávkou</t>
  </si>
  <si>
    <t>194891 Pod Starým vrchem</t>
  </si>
  <si>
    <t>194905 Velichov</t>
  </si>
  <si>
    <t>194913 Mostecká</t>
  </si>
  <si>
    <t>194930 Hlavní nádraží</t>
  </si>
  <si>
    <t>27791 Trnovany</t>
  </si>
  <si>
    <t>303241 Záhoří</t>
  </si>
  <si>
    <t>325341 Kasárna</t>
  </si>
  <si>
    <t>3549 Bezděkov</t>
  </si>
  <si>
    <t>157007 Přívlaky</t>
  </si>
  <si>
    <t>157015 Stroupeč</t>
  </si>
  <si>
    <t>197491 Hořetice</t>
  </si>
  <si>
    <t>197505 Žiželice</t>
  </si>
  <si>
    <t>303305 Benedikt</t>
  </si>
  <si>
    <t>319023 Skyřice</t>
  </si>
  <si>
    <t>68896 Komořany</t>
  </si>
  <si>
    <t>99422 Nákladové nádraží</t>
  </si>
  <si>
    <t>99473 Široký vrch</t>
  </si>
  <si>
    <t>99724 Kopistská výsypka-západ</t>
  </si>
  <si>
    <t>22918 Český Jiřetín</t>
  </si>
  <si>
    <t>22926 Fláje</t>
  </si>
  <si>
    <t>41785 Malý Háj</t>
  </si>
  <si>
    <t>41793 Rudolice v Horách</t>
  </si>
  <si>
    <t>43044 Mariánské Údolí</t>
  </si>
  <si>
    <t>66354 Klíny I</t>
  </si>
  <si>
    <t>66362 Klíny II</t>
  </si>
  <si>
    <t>66371 Rašov</t>
  </si>
  <si>
    <t>66389 Sedlo</t>
  </si>
  <si>
    <t>190845 Záluží</t>
  </si>
  <si>
    <t>91693 Mariánské Radčice</t>
  </si>
  <si>
    <t>311561 Pod lesem</t>
  </si>
  <si>
    <t>105996 Lesná</t>
  </si>
  <si>
    <t>106003 Mikulovice</t>
  </si>
  <si>
    <t>106011 Mníšek</t>
  </si>
  <si>
    <t>106020 Nová Ves v Horách</t>
  </si>
  <si>
    <t>303356 Pod Bořeněm</t>
  </si>
  <si>
    <t>4294 Lázně Kyselka</t>
  </si>
  <si>
    <t>4367 Hradiště</t>
  </si>
  <si>
    <t>198102 Nové Dvory</t>
  </si>
  <si>
    <t>33430 Drahůnky-sever</t>
  </si>
  <si>
    <t>98302 Moldava</t>
  </si>
  <si>
    <t>98311 Nové Město</t>
  </si>
  <si>
    <t>112950 Dlouhá Louka</t>
  </si>
  <si>
    <t>311740 Špičák-Stropník</t>
  </si>
  <si>
    <t>48071 Hrdlovka-Nový Dvůr</t>
  </si>
  <si>
    <t>196983 Záhoří</t>
  </si>
  <si>
    <t>36391 Habrovany</t>
  </si>
  <si>
    <t>23281 Střížovice</t>
  </si>
  <si>
    <t>47988 Hrbovice</t>
  </si>
  <si>
    <t>84549 Libov</t>
  </si>
  <si>
    <t>84557 Lipová</t>
  </si>
  <si>
    <t>84565 Radešín</t>
  </si>
  <si>
    <t>83402 Nový Libouchec</t>
  </si>
  <si>
    <t>144053 Rýdeč</t>
  </si>
  <si>
    <t>144061 Řetouň</t>
  </si>
  <si>
    <t>90701 Němčí</t>
  </si>
  <si>
    <t>90719 Pohoří</t>
  </si>
  <si>
    <t>84573 Slavošov</t>
  </si>
  <si>
    <t>165166 Tašov</t>
  </si>
  <si>
    <t>165743 Zadní Telnice</t>
  </si>
  <si>
    <t>322512 Adolfov</t>
  </si>
  <si>
    <t>120081 Antonínov</t>
  </si>
  <si>
    <t>167100 Rájec</t>
  </si>
  <si>
    <t>167118 Tisá</t>
  </si>
  <si>
    <t>192970 Samotín</t>
  </si>
  <si>
    <t>192988 Zichovec</t>
  </si>
  <si>
    <t>78034 Kutrovice</t>
  </si>
  <si>
    <t>78042 Neprobylice</t>
  </si>
  <si>
    <t>84913 Líský</t>
  </si>
  <si>
    <t>135046 Dučice</t>
  </si>
  <si>
    <t>135054 Přerubenice</t>
  </si>
  <si>
    <t>155799 Stradonice</t>
  </si>
  <si>
    <t>Drnek, č. p. 1</t>
  </si>
  <si>
    <t>Drnek, č. p. 2</t>
  </si>
  <si>
    <t>Drnek, č. p. 3</t>
  </si>
  <si>
    <t>Drnek, č. p. 4</t>
  </si>
  <si>
    <t>Drnek, č. p. 5</t>
  </si>
  <si>
    <t>Drnek, č. p. 6</t>
  </si>
  <si>
    <t>Drnek, č. p. 7</t>
  </si>
  <si>
    <t>Drnek, č. p. 8</t>
  </si>
  <si>
    <t>Drnek, č. p. 9</t>
  </si>
  <si>
    <t>Drnek, č. p. 10</t>
  </si>
  <si>
    <t>Drnek, č. p. 11</t>
  </si>
  <si>
    <t>Drnek, č. p. 12</t>
  </si>
  <si>
    <t>Drnek, č. p. 13</t>
  </si>
  <si>
    <t>Drnek, č. p. 14</t>
  </si>
  <si>
    <t>Drnek, č. p. 15</t>
  </si>
  <si>
    <t>Drnek, č. p. 16</t>
  </si>
  <si>
    <t>Drnek, č. p. 17</t>
  </si>
  <si>
    <t>Drnek, č. p. 18</t>
  </si>
  <si>
    <t>Drnek, č. p. 19</t>
  </si>
  <si>
    <t>Drnek, č. p. 20</t>
  </si>
  <si>
    <t>Drnek, č. p. 21</t>
  </si>
  <si>
    <t>Drnek, č. p. 22</t>
  </si>
  <si>
    <t>Drnek, č. p. 23</t>
  </si>
  <si>
    <t>Drnek, č. p. 24</t>
  </si>
  <si>
    <t>Drnek, č. p. 25</t>
  </si>
  <si>
    <t>Drnek, č. p. 26</t>
  </si>
  <si>
    <t>Drnek, č. p. 27</t>
  </si>
  <si>
    <t>Drnek, č. p. 28</t>
  </si>
  <si>
    <t>Drnek, č. p. 29</t>
  </si>
  <si>
    <t>Drnek, č. p. 30</t>
  </si>
  <si>
    <t>Drnek, č. p. 31</t>
  </si>
  <si>
    <t>Drnek, č. p. 32</t>
  </si>
  <si>
    <t>Drnek, č. p. 33</t>
  </si>
  <si>
    <t>Drnek, č. p. 34</t>
  </si>
  <si>
    <t>Drnek, č. p. 35</t>
  </si>
  <si>
    <t>Drnek, č. p. 37</t>
  </si>
  <si>
    <t>Drnek, č. p. 38</t>
  </si>
  <si>
    <t>Drnek, č. p. 39</t>
  </si>
  <si>
    <t>Drnek, č. p. 40</t>
  </si>
  <si>
    <t>Drnek, č. p. 41</t>
  </si>
  <si>
    <t>Drnek, č. p. 42</t>
  </si>
  <si>
    <t>Drnek, č. p. 43</t>
  </si>
  <si>
    <t>Drnek, č. p. 44</t>
  </si>
  <si>
    <t>Drnek, č. p. 45</t>
  </si>
  <si>
    <t>Drnek, č. p. 47</t>
  </si>
  <si>
    <t>Drnek, č. p. 48</t>
  </si>
  <si>
    <t>Drnek, č. p. 49</t>
  </si>
  <si>
    <t>Drnek, č. p. 50</t>
  </si>
  <si>
    <t>Drnek, č. p. 51</t>
  </si>
  <si>
    <t>Drnek, č. p. 52</t>
  </si>
  <si>
    <t>Drnek, č. p. 53</t>
  </si>
  <si>
    <t>Drnek, č. p. 54</t>
  </si>
  <si>
    <t>Drnek, č. p. 55</t>
  </si>
  <si>
    <t>Drnek, č. p. 56</t>
  </si>
  <si>
    <t>Drnek, č. p. 57</t>
  </si>
  <si>
    <t>Drnek, č. p. 58</t>
  </si>
  <si>
    <t>Drnek, č. p. 59</t>
  </si>
  <si>
    <t>Drnek, č. p. 60</t>
  </si>
  <si>
    <t>Drnek, č. p. 61</t>
  </si>
  <si>
    <t>Drnek, č. p. 62</t>
  </si>
  <si>
    <t>Drnek, č. p. 63</t>
  </si>
  <si>
    <t>Drnek, č. p. 64</t>
  </si>
  <si>
    <t>Drnek, č. p. 65</t>
  </si>
  <si>
    <t>Drnek, č. p. 66</t>
  </si>
  <si>
    <t>Drnek, č. p. 67</t>
  </si>
  <si>
    <t>Drnek, č. p. 68</t>
  </si>
  <si>
    <t>Drnek, č. p. 69</t>
  </si>
  <si>
    <t>Drnek, č. p. 70</t>
  </si>
  <si>
    <t>Drnek, č. p. 71</t>
  </si>
  <si>
    <t>Drnek, č. p. 72</t>
  </si>
  <si>
    <t>Drnek, č. p. 73</t>
  </si>
  <si>
    <t>Drnek, č. p. 74</t>
  </si>
  <si>
    <t>Drnek, č. p. 75</t>
  </si>
  <si>
    <t>Drnek, č. p. 76</t>
  </si>
  <si>
    <t>Drnek, č. p. 77</t>
  </si>
  <si>
    <t>Drnek, č. p. 78</t>
  </si>
  <si>
    <t>Drnek, č. p. 79</t>
  </si>
  <si>
    <t>Drnek, č. p. 80</t>
  </si>
  <si>
    <t>Drnek, č. p. 81</t>
  </si>
  <si>
    <t>Drnek, č. p. 82</t>
  </si>
  <si>
    <t>Drnek, č. p. 83</t>
  </si>
  <si>
    <t>Drnek, č. p. 84</t>
  </si>
  <si>
    <t>Drnek, č. p. 85</t>
  </si>
  <si>
    <t>Drnek, č. p. 86</t>
  </si>
  <si>
    <t>Drnek, č. p. 87</t>
  </si>
  <si>
    <t>Hobšovice, č. p. 1</t>
  </si>
  <si>
    <t>Hobšovice, č. p. 2</t>
  </si>
  <si>
    <t>Hobšovice, č. p. 3</t>
  </si>
  <si>
    <t>Hobšovice, č. p. 4</t>
  </si>
  <si>
    <t>Hobšovice, č. p. 5</t>
  </si>
  <si>
    <t>Hobšovice, č. p. 6</t>
  </si>
  <si>
    <t>Hobšovice, č. p. 7</t>
  </si>
  <si>
    <t>Hobšovice, č. p. 8</t>
  </si>
  <si>
    <t>Hobšovice, č. p. 9</t>
  </si>
  <si>
    <t>Hobšovice, č. p. 10</t>
  </si>
  <si>
    <t>Hobšovice, č. p. 11</t>
  </si>
  <si>
    <t>Hobšovice, č. p. 12</t>
  </si>
  <si>
    <t>Hobšovice, č. p. 14</t>
  </si>
  <si>
    <t>Hobšovice, č. p. 16</t>
  </si>
  <si>
    <t>Hobšovice, č. p. 17</t>
  </si>
  <si>
    <t>Hobšovice, č. p. 18</t>
  </si>
  <si>
    <t>Hobšovice, č. p. 19</t>
  </si>
  <si>
    <t>Hobšovice, č. p. 21</t>
  </si>
  <si>
    <t>Hobšovice, č. p. 22</t>
  </si>
  <si>
    <t>Hobšovice, č. p. 23</t>
  </si>
  <si>
    <t>Hobšovice, č. p. 24</t>
  </si>
  <si>
    <t>Hobšovice, č. p. 25</t>
  </si>
  <si>
    <t>Hobšovice, č. p. 26</t>
  </si>
  <si>
    <t>Hobšovice, č. p. 27</t>
  </si>
  <si>
    <t>Hobšovice, č. p. 28</t>
  </si>
  <si>
    <t>Hobšovice, č. p. 29</t>
  </si>
  <si>
    <t>Hobšovice, č. p. 30</t>
  </si>
  <si>
    <t>Hobšovice, č. p. 31</t>
  </si>
  <si>
    <t>Hobšovice, č. p. 33</t>
  </si>
  <si>
    <t>Hobšovice, č. p. 35</t>
  </si>
  <si>
    <t>Hobšovice, č. p. 36</t>
  </si>
  <si>
    <t>Hobšovice, č. p. 37</t>
  </si>
  <si>
    <t>Hobšovice, č. p. 39</t>
  </si>
  <si>
    <t>Hobšovice, č. p. 40</t>
  </si>
  <si>
    <t>Hobšovice, č. p. 41</t>
  </si>
  <si>
    <t>Hobšovice, č. p. 42</t>
  </si>
  <si>
    <t>Hobšovice, č. p. 43</t>
  </si>
  <si>
    <t>Hobšovice, č. p. 44</t>
  </si>
  <si>
    <t>Hobšovice, č. p. 45</t>
  </si>
  <si>
    <t>Hobšovice, č. p. 48</t>
  </si>
  <si>
    <t>Hobšovice, č. p. 49</t>
  </si>
  <si>
    <t>Hobšovice, č. p. 50</t>
  </si>
  <si>
    <t>Hobšovice, č. p. 51</t>
  </si>
  <si>
    <t>Hobšovice, č. p. 52</t>
  </si>
  <si>
    <t>Hobšovice, č. p. 53</t>
  </si>
  <si>
    <t>Hobšovice, č. p. 54</t>
  </si>
  <si>
    <t>Hobšovice, č. p. 55</t>
  </si>
  <si>
    <t>Hobšovice, č. p. 57</t>
  </si>
  <si>
    <t>Hobšovice, č. p. 58</t>
  </si>
  <si>
    <t>Hobšovice, č. p. 59</t>
  </si>
  <si>
    <t>Hobšovice, č. p. 60</t>
  </si>
  <si>
    <t>Hobšovice, č. p. 61</t>
  </si>
  <si>
    <t>Hobšovice, č. p. 63</t>
  </si>
  <si>
    <t>Hobšovice, č. p. 64</t>
  </si>
  <si>
    <t>Hobšovice, č. p. 65</t>
  </si>
  <si>
    <t>Hobšovice, č. p. 66</t>
  </si>
  <si>
    <t>Hobšovice, č. p. 67</t>
  </si>
  <si>
    <t>Hobšovice, č. p. 68</t>
  </si>
  <si>
    <t>Hobšovice, č. p. 69</t>
  </si>
  <si>
    <t>Hobšovice, č. p. 71</t>
  </si>
  <si>
    <t>Hobšovice, č. p. 72</t>
  </si>
  <si>
    <t>Hobšovice, č. p. 73</t>
  </si>
  <si>
    <t>Hobšovice, č. p. 74</t>
  </si>
  <si>
    <t>Hobšovice, č. p. 75</t>
  </si>
  <si>
    <t>Hobšovice, č. p. 76</t>
  </si>
  <si>
    <t>Hobšovice, č. p. 77</t>
  </si>
  <si>
    <t>Hobšovice, č. p. 78</t>
  </si>
  <si>
    <t>Hobšovice, č. p. 79</t>
  </si>
  <si>
    <t>Hobšovice, č. p. 80</t>
  </si>
  <si>
    <t>Hobšovice, č. p. 81</t>
  </si>
  <si>
    <t>Hobšovice, č. p. 82</t>
  </si>
  <si>
    <t>Hobšovice, č. p. 32</t>
  </si>
  <si>
    <t>Hobšovice, č. p. 38</t>
  </si>
  <si>
    <t>Hobšovice, č. p. 62</t>
  </si>
  <si>
    <t>Hobšovice, č. p. 20</t>
  </si>
  <si>
    <t>Hobšovice, č. ev. 1</t>
  </si>
  <si>
    <t>Hobšovice, č. p. 83</t>
  </si>
  <si>
    <t>Hobšovice, č. p. 70</t>
  </si>
  <si>
    <t>Hobšovice, č. p. 84</t>
  </si>
  <si>
    <t>Hobšovice, č. p. 85</t>
  </si>
  <si>
    <t>Hobšovice, č. p. 86</t>
  </si>
  <si>
    <t>Hobšovice, č. p. 87</t>
  </si>
  <si>
    <t>Hobšovice - Skůry, č. p. 3</t>
  </si>
  <si>
    <t>Hobšovice - Skůry, č. p. 7</t>
  </si>
  <si>
    <t>Hobšovice - Skůry, č. p. 8</t>
  </si>
  <si>
    <t>Hobšovice - Skůry, č. p. 13</t>
  </si>
  <si>
    <t>Hobšovice - Skůry, č. p. 14</t>
  </si>
  <si>
    <t>Hobšovice - Skůry, č. p. 15</t>
  </si>
  <si>
    <t>Hobšovice - Skůry, č. p. 19</t>
  </si>
  <si>
    <t>Hobšovice - Skůry, č. p. 24</t>
  </si>
  <si>
    <t>Hobšovice - Skůry, č. p. 26</t>
  </si>
  <si>
    <t>Hobšovice - Skůry, č. p. 30</t>
  </si>
  <si>
    <t>Hobšovice - Skůry, č. p. 33</t>
  </si>
  <si>
    <t>Hobšovice - Skůry, č. p. 34</t>
  </si>
  <si>
    <t>Hobšovice - Skůry, č. p. 36</t>
  </si>
  <si>
    <t>Hobšovice - Skůry, č. p. 38</t>
  </si>
  <si>
    <t>Hobšovice - Skůry, č. p. 43</t>
  </si>
  <si>
    <t>Hobšovice - Skůry, č. p. 44</t>
  </si>
  <si>
    <t>Hobšovice - Skůry, č. p. 45</t>
  </si>
  <si>
    <t>Hobšovice - Skůry, č. p. 46</t>
  </si>
  <si>
    <t>Hobšovice - Skůry, č. p. 47</t>
  </si>
  <si>
    <t>Hobšovice - Skůry, č. p. 48</t>
  </si>
  <si>
    <t>Hobšovice - Skůry, č. p. 49</t>
  </si>
  <si>
    <t>Hobšovice - Skůry, č. p. 51</t>
  </si>
  <si>
    <t>Hobšovice - Skůry, č. p. 52</t>
  </si>
  <si>
    <t>Hobšovice - Skůry, č. p. 60</t>
  </si>
  <si>
    <t>Hobšovice - Skůry, č. p. 17</t>
  </si>
  <si>
    <t>Hobšovice - Skůry, č. p. 62</t>
  </si>
  <si>
    <t>Hobšovice - Skůry, č. p. 64</t>
  </si>
  <si>
    <t>Hobšovice - Skůry, č. p. 2</t>
  </si>
  <si>
    <t>Hobšovice - Skůry, č. p. 4</t>
  </si>
  <si>
    <t>Hobšovice - Skůry, č. p. 6</t>
  </si>
  <si>
    <t>Hobšovice - Skůry, č. p. 9</t>
  </si>
  <si>
    <t>Hobšovice - Skůry, č. p. 10</t>
  </si>
  <si>
    <t>Hobšovice - Skůry, č. p. 11</t>
  </si>
  <si>
    <t>Hobšovice - Skůry, č. p. 12</t>
  </si>
  <si>
    <t>Hobšovice - Skůry, č. p. 16</t>
  </si>
  <si>
    <t>Hobšovice - Skůry, č. p. 18</t>
  </si>
  <si>
    <t>Hobšovice - Skůry, č. p. 20</t>
  </si>
  <si>
    <t>Hobšovice - Skůry, č. p. 21</t>
  </si>
  <si>
    <t>Hobšovice - Skůry, č. p. 22</t>
  </si>
  <si>
    <t>Hobšovice - Skůry, č. p. 23</t>
  </si>
  <si>
    <t>Hobšovice - Skůry, č. p. 25</t>
  </si>
  <si>
    <t>Hobšovice - Skůry, č. p. 27</t>
  </si>
  <si>
    <t>Hobšovice - Skůry, č. p. 28</t>
  </si>
  <si>
    <t>Hobšovice - Skůry, č. p. 29</t>
  </si>
  <si>
    <t>Hobšovice - Skůry, č. p. 32</t>
  </si>
  <si>
    <t>Hobšovice - Skůry, č. p. 35</t>
  </si>
  <si>
    <t>Hobšovice - Skůry, č. p. 37</t>
  </si>
  <si>
    <t>Hobšovice - Skůry, č. p. 39</t>
  </si>
  <si>
    <t>Hobšovice - Skůry, č. p. 40</t>
  </si>
  <si>
    <t>Hobšovice - Skůry, č. p. 41</t>
  </si>
  <si>
    <t>Hobšovice - Skůry, č. p. 42</t>
  </si>
  <si>
    <t>Hobšovice - Skůry, č. p. 50</t>
  </si>
  <si>
    <t>Hobšovice - Skůry, č. p. 53</t>
  </si>
  <si>
    <t>Hobšovice - Skůry, č. p. 54</t>
  </si>
  <si>
    <t>Hobšovice - Skůry, č. p. 55</t>
  </si>
  <si>
    <t>Hobšovice - Skůry, č. p. 56</t>
  </si>
  <si>
    <t>Hobšovice - Skůry, č. p. 57</t>
  </si>
  <si>
    <t>Hobšovice - Skůry, č. p. 58</t>
  </si>
  <si>
    <t>Hobšovice - Skůry, č. ev. 1</t>
  </si>
  <si>
    <t>Hobšovice - Skůry, č. p. 5</t>
  </si>
  <si>
    <t>Hobšovice - Skůry, č. p. 59</t>
  </si>
  <si>
    <t>Hobšovice - Skůry, č. p. 61</t>
  </si>
  <si>
    <t>Hobšovice - Skůry, č. p. 63</t>
  </si>
  <si>
    <t>Hobšovice - Skůry, č. p. 65</t>
  </si>
  <si>
    <t>Želkovice, č. p. 1</t>
  </si>
  <si>
    <t>Želkovice, č. p. 2</t>
  </si>
  <si>
    <t>Želkovice, č. p. 3</t>
  </si>
  <si>
    <t>Želkovice, č. p. 6</t>
  </si>
  <si>
    <t>Želkovice, č. p. 7</t>
  </si>
  <si>
    <t>Želkovice, č. p. 8</t>
  </si>
  <si>
    <t>Želkovice, č. p. 9</t>
  </si>
  <si>
    <t>Želkovice, č. p. 10</t>
  </si>
  <si>
    <t>Želkovice, č. p. 11</t>
  </si>
  <si>
    <t>Želkovice, č. p. 12</t>
  </si>
  <si>
    <t>Želkovice, č. p. 13</t>
  </si>
  <si>
    <t>Želkovice, č. p. 14</t>
  </si>
  <si>
    <t>Želkovice, č. p. 15</t>
  </si>
  <si>
    <t>Želkovice, č. p. 16</t>
  </si>
  <si>
    <t>Želkovice, č. p. 17</t>
  </si>
  <si>
    <t>Želkovice, č. p. 18</t>
  </si>
  <si>
    <t>Želkovice, č. p. 19</t>
  </si>
  <si>
    <t>Želkovice, č. p. 22</t>
  </si>
  <si>
    <t>Želkovice, č. p. 23</t>
  </si>
  <si>
    <t>Želkovice, č. p. 24</t>
  </si>
  <si>
    <t>Želkovice, č. p. 26</t>
  </si>
  <si>
    <t>Želkovice, č. p. 27</t>
  </si>
  <si>
    <t>Želkovice, č. p. 28</t>
  </si>
  <si>
    <t>Želkovice, č. p. 29</t>
  </si>
  <si>
    <t>Želkovice, č. p. 30</t>
  </si>
  <si>
    <t>Želkovice, č. p. 31</t>
  </si>
  <si>
    <t>Želkovice, č. p. 33</t>
  </si>
  <si>
    <t>Želkovice, č. p. 34</t>
  </si>
  <si>
    <t>Želkovice, č. p. 35</t>
  </si>
  <si>
    <t>Želkovice, č. p. 36</t>
  </si>
  <si>
    <t>Želkovice, č. p. 38</t>
  </si>
  <si>
    <t>Želkovice, č. p. 40</t>
  </si>
  <si>
    <t>Želkovice, č. p. 42</t>
  </si>
  <si>
    <t>Želkovice, č. p. 43</t>
  </si>
  <si>
    <t>Želkovice, č. p. 44</t>
  </si>
  <si>
    <t>Želkovice, č. p. 45</t>
  </si>
  <si>
    <t>Želkovice, č. p. 46</t>
  </si>
  <si>
    <t>Želkovice, č. p. 47</t>
  </si>
  <si>
    <t>Želkovice, č. p. 48</t>
  </si>
  <si>
    <t>Želkovice, č. p. 49</t>
  </si>
  <si>
    <t>Želkovice, č. p. 50</t>
  </si>
  <si>
    <t>Želkovice, č. p. 51</t>
  </si>
  <si>
    <t>Želkovice, č. p. 52</t>
  </si>
  <si>
    <t>Želkovice, č. p. 5</t>
  </si>
  <si>
    <t>Čeradice - Kličín, č. p. 1</t>
  </si>
  <si>
    <t>Čeradice - Kličín, č. p. 2</t>
  </si>
  <si>
    <t>Čeradice - Kličín, č. p. 3</t>
  </si>
  <si>
    <t>Čeradice - Kličín, č. p. 5</t>
  </si>
  <si>
    <t>Čeradice - Kličín, č. p. 10</t>
  </si>
  <si>
    <t>Čeradice - Kličín, č. p. 14</t>
  </si>
  <si>
    <t>Čeradice - Kličín, č. p. 16</t>
  </si>
  <si>
    <t>Čeradice - Kličín, č. p. 20</t>
  </si>
  <si>
    <t>Čeradice - Kličín, č. p. 21</t>
  </si>
  <si>
    <t>Čeradice - Kličín, č. p. 23</t>
  </si>
  <si>
    <t>Čeradice - Kličín, č. p. 27</t>
  </si>
  <si>
    <t>Čeradice - Kličín, č. ev. 1</t>
  </si>
  <si>
    <t>Čeradice - Větrušice, č. p. 2</t>
  </si>
  <si>
    <t>Čeradice - Větrušice, č. p. 3</t>
  </si>
  <si>
    <t>Čeradice - Větrušice, č. p. 4</t>
  </si>
  <si>
    <t>Čeradice - Větrušice, č. p. 12</t>
  </si>
  <si>
    <t>Čeradice - Větrušice, č. p. 13</t>
  </si>
  <si>
    <t>Čeradice - Větrušice, č. p. 23</t>
  </si>
  <si>
    <t>Čeradice - Větrušice, č. p. 24</t>
  </si>
  <si>
    <t>Čeradice - Větrušice, č. p. 25</t>
  </si>
  <si>
    <t>Libočany, č. p. 1</t>
  </si>
  <si>
    <t>Libočany, č. p. 3</t>
  </si>
  <si>
    <t>Libočany, č. p. 8</t>
  </si>
  <si>
    <t>Libočany, č. p. 9</t>
  </si>
  <si>
    <t>Libočany, č. p. 10</t>
  </si>
  <si>
    <t>Libočany, č. p. 11</t>
  </si>
  <si>
    <t>Libočany, č. p. 12</t>
  </si>
  <si>
    <t>Libočany, č. p. 13</t>
  </si>
  <si>
    <t>Libočany, č. p. 14</t>
  </si>
  <si>
    <t>Libočany, č. p. 15</t>
  </si>
  <si>
    <t>Libočany, č. p. 16</t>
  </si>
  <si>
    <t>Libočany, č. p. 17</t>
  </si>
  <si>
    <t>Libočany, č. p. 18</t>
  </si>
  <si>
    <t>Libočany, č. p. 19</t>
  </si>
  <si>
    <t>Libočany, č. p. 26</t>
  </si>
  <si>
    <t>Libočany, č. p. 27</t>
  </si>
  <si>
    <t>Libočany, č. p. 28</t>
  </si>
  <si>
    <t>Libočany, č. p. 31</t>
  </si>
  <si>
    <t>Libočany, č. p. 32</t>
  </si>
  <si>
    <t>Libočany, č. p. 33</t>
  </si>
  <si>
    <t>Libočany, č. p. 34</t>
  </si>
  <si>
    <t>Libočany, č. p. 35</t>
  </si>
  <si>
    <t>Libočany, č. p. 36</t>
  </si>
  <si>
    <t>Libočany, č. p. 37</t>
  </si>
  <si>
    <t>Libočany, č. p. 38</t>
  </si>
  <si>
    <t>Libočany, č. p. 39</t>
  </si>
  <si>
    <t>Libočany, č. p. 40</t>
  </si>
  <si>
    <t>Libočany, č. p. 41</t>
  </si>
  <si>
    <t>Libočany, č. p. 47</t>
  </si>
  <si>
    <t>Libočany, č. p. 48</t>
  </si>
  <si>
    <t>Libočany, č. p. 50</t>
  </si>
  <si>
    <t>Libočany, č. p. 51</t>
  </si>
  <si>
    <t>Libočany, č. p. 52</t>
  </si>
  <si>
    <t>Libočany, č. p. 53</t>
  </si>
  <si>
    <t>Libočany, č. p. 56</t>
  </si>
  <si>
    <t>Libočany, č. p. 57</t>
  </si>
  <si>
    <t>Libočany, č. p. 59</t>
  </si>
  <si>
    <t>Libočany, č. p. 60</t>
  </si>
  <si>
    <t>Libočany, č. p. 62</t>
  </si>
  <si>
    <t>Libočany, č. p. 64</t>
  </si>
  <si>
    <t>Libočany, č. p. 65</t>
  </si>
  <si>
    <t>Libočany, č. p. 66</t>
  </si>
  <si>
    <t>Libočany, č. p. 67</t>
  </si>
  <si>
    <t>Libočany, č. p. 68</t>
  </si>
  <si>
    <t>Libočany, č. p. 69</t>
  </si>
  <si>
    <t>Libočany, č. p. 70</t>
  </si>
  <si>
    <t>Libočany, č. p. 71</t>
  </si>
  <si>
    <t>Libočany, č. p. 72</t>
  </si>
  <si>
    <t>Libočany, č. p. 73</t>
  </si>
  <si>
    <t>Libočany, č. p. 74</t>
  </si>
  <si>
    <t>Libočany, č. p. 75</t>
  </si>
  <si>
    <t>Libočany, č. p. 77</t>
  </si>
  <si>
    <t>Libočany, č. p. 78</t>
  </si>
  <si>
    <t>Libočany, č. p. 79</t>
  </si>
  <si>
    <t>Libočany, č. p. 80</t>
  </si>
  <si>
    <t>Libočany, č. p. 81</t>
  </si>
  <si>
    <t>Libočany, č. p. 82</t>
  </si>
  <si>
    <t>Libočany, č. p. 83</t>
  </si>
  <si>
    <t>Libočany, č. p. 84</t>
  </si>
  <si>
    <t>Libočany, č. p. 85</t>
  </si>
  <si>
    <t>Libočany, č. p. 86</t>
  </si>
  <si>
    <t>Libočany, č. p. 88</t>
  </si>
  <si>
    <t>Libočany, č. p. 89</t>
  </si>
  <si>
    <t>Libočany, č. p. 90</t>
  </si>
  <si>
    <t>Libočany, č. p. 91</t>
  </si>
  <si>
    <t>Libočany, č. p. 92</t>
  </si>
  <si>
    <t>Libočany, č. p. 93</t>
  </si>
  <si>
    <t>Libočany, č. p. 94</t>
  </si>
  <si>
    <t>Libočany, č. p. 95</t>
  </si>
  <si>
    <t>Libočany, č. p. 96</t>
  </si>
  <si>
    <t>Libočany, č. p. 97</t>
  </si>
  <si>
    <t>Libočany, č. p. 98</t>
  </si>
  <si>
    <t>Libočany, č. p. 99</t>
  </si>
  <si>
    <t>Libočany, č. p. 100</t>
  </si>
  <si>
    <t>Libočany, č. p. 101</t>
  </si>
  <si>
    <t>Libočany, č. p. 102</t>
  </si>
  <si>
    <t>Libočany, č. p. 103</t>
  </si>
  <si>
    <t>Libočany, č. p. 104</t>
  </si>
  <si>
    <t>Libočany, č. p. 105</t>
  </si>
  <si>
    <t>Libočany, č. p. 106</t>
  </si>
  <si>
    <t>Libočany, č. p. 107</t>
  </si>
  <si>
    <t>Libočany, č. p. 108</t>
  </si>
  <si>
    <t>Libočany, č. p. 109</t>
  </si>
  <si>
    <t>Libočany, č. p. 110</t>
  </si>
  <si>
    <t>Libočany, č. p. 111</t>
  </si>
  <si>
    <t>Libočany, č. p. 112</t>
  </si>
  <si>
    <t>Libočany, č. p. 113</t>
  </si>
  <si>
    <t>Libočany, č. p. 114</t>
  </si>
  <si>
    <t>Libočany, č. p. 115</t>
  </si>
  <si>
    <t>Libočany, č. p. 116</t>
  </si>
  <si>
    <t>Libočany, č. p. 117</t>
  </si>
  <si>
    <t>Libočany, č. p. 118</t>
  </si>
  <si>
    <t>Libočany, č. p. 119</t>
  </si>
  <si>
    <t>Libočany, č. p. 120</t>
  </si>
  <si>
    <t>Libočany, č. p. 121</t>
  </si>
  <si>
    <t>Libočany, č. p. 122</t>
  </si>
  <si>
    <t>Libočany, č. p. 147</t>
  </si>
  <si>
    <t>Libočany, č. p. 167</t>
  </si>
  <si>
    <t>Libočany, č. p. 168</t>
  </si>
  <si>
    <t>Libočany, č. p. 169</t>
  </si>
  <si>
    <t>Libočany, č. p. 170</t>
  </si>
  <si>
    <t>Libočany, č. p. 171</t>
  </si>
  <si>
    <t>Libočany, č. p. 172</t>
  </si>
  <si>
    <t>Libočany, č. p. 173</t>
  </si>
  <si>
    <t>Libočany, č. p. 174</t>
  </si>
  <si>
    <t>Libočany, č. p. 175</t>
  </si>
  <si>
    <t>Libočany, č. p. 176</t>
  </si>
  <si>
    <t>Libočany, č. p. 177</t>
  </si>
  <si>
    <t>Libočany, č. p. 178</t>
  </si>
  <si>
    <t>Libočany, č. p. 179</t>
  </si>
  <si>
    <t>Libočany, č. p. 180</t>
  </si>
  <si>
    <t>Libočany, č. p. 181</t>
  </si>
  <si>
    <t>Libočany, č. p. 182</t>
  </si>
  <si>
    <t>Libočany, č. p. 183</t>
  </si>
  <si>
    <t>Libočany, č. ev. 51</t>
  </si>
  <si>
    <t>Libočany, č. p. 185</t>
  </si>
  <si>
    <t>Libočany, č. p. 191</t>
  </si>
  <si>
    <t>Libočany, č. p. 190</t>
  </si>
  <si>
    <t>Libočany, č. p. 188</t>
  </si>
  <si>
    <t>Libočany, č. p. 184</t>
  </si>
  <si>
    <t>Libočany, č. p. 192</t>
  </si>
  <si>
    <t>Libočany, č. p. 186</t>
  </si>
  <si>
    <t>Libočany, č. p. 187</t>
  </si>
  <si>
    <t>Libočany, č. p. 193</t>
  </si>
  <si>
    <t>Libočany, č. p. 158</t>
  </si>
  <si>
    <t>Libočany, č. ev. 3151</t>
  </si>
  <si>
    <t>Libočany, č. ev. 3152</t>
  </si>
  <si>
    <t>Libočany, č. ev. 3153</t>
  </si>
  <si>
    <t>Libočany, č. ev. 3154</t>
  </si>
  <si>
    <t>Libočany, č. ev. 3155</t>
  </si>
  <si>
    <t>Libočany, č. ev. 3156</t>
  </si>
  <si>
    <t>Libočany, č. ev. 3157</t>
  </si>
  <si>
    <t>Libočany, č. ev. 3158</t>
  </si>
  <si>
    <t>Libočany, č. ev. 3159</t>
  </si>
  <si>
    <t>Libočany, č. ev. 3160</t>
  </si>
  <si>
    <t>Libočany, č. ev. 3161</t>
  </si>
  <si>
    <t>Libočany, č. ev. 3162</t>
  </si>
  <si>
    <t>Libočany, č. ev. 3163</t>
  </si>
  <si>
    <t>Libočany, č. ev. 3164</t>
  </si>
  <si>
    <t>Libočany, č. ev. 3165</t>
  </si>
  <si>
    <t>Libočany, č. ev. 3166</t>
  </si>
  <si>
    <t>Libočany, č. ev. 3167</t>
  </si>
  <si>
    <t>Libočany, č. ev. 3168</t>
  </si>
  <si>
    <t>Libočany, č. ev. 3169</t>
  </si>
  <si>
    <t>Libočany, č. ev. 3170</t>
  </si>
  <si>
    <t>Libočany, č. ev. 3171</t>
  </si>
  <si>
    <t>Libočany, č. ev. 3172</t>
  </si>
  <si>
    <t>Libočany, č. ev. 3173</t>
  </si>
  <si>
    <t>Libočany, č. ev. 3174</t>
  </si>
  <si>
    <t>Libočany, č. ev. 3175</t>
  </si>
  <si>
    <t>Libočany, č. ev. 3176</t>
  </si>
  <si>
    <t>Libočany, č. ev. 3177</t>
  </si>
  <si>
    <t>Libočany, č. ev. 3178</t>
  </si>
  <si>
    <t>Libočany, č. ev. 3179</t>
  </si>
  <si>
    <t>Libočany, č. ev. 3180</t>
  </si>
  <si>
    <t>Libočany, č. ev. 3181</t>
  </si>
  <si>
    <t>Libočany, č. ev. 3184</t>
  </si>
  <si>
    <t>Libočany, č. ev. 3185</t>
  </si>
  <si>
    <t>Libočany, č. ev. 3186</t>
  </si>
  <si>
    <t>Libočany, č. ev. 3187</t>
  </si>
  <si>
    <t>Libočany, č. ev. 3188</t>
  </si>
  <si>
    <t>Libočany, č. ev. 3189</t>
  </si>
  <si>
    <t>Libočany, č. ev. 3190</t>
  </si>
  <si>
    <t>Libočany, č. ev. 3191</t>
  </si>
  <si>
    <t>Libočany, č. ev. 3192</t>
  </si>
  <si>
    <t>Libočany, č. ev. 3193</t>
  </si>
  <si>
    <t>Libočany, č. ev. 3194</t>
  </si>
  <si>
    <t>Libočany, č. ev. 3195</t>
  </si>
  <si>
    <t>Libočany, č. ev. 3196</t>
  </si>
  <si>
    <t>Libočany, č. ev. 3197</t>
  </si>
  <si>
    <t>Libočany, č. ev. 3198</t>
  </si>
  <si>
    <t>Libočany, č. ev. 3199</t>
  </si>
  <si>
    <t>Libočany, č. ev. 3200</t>
  </si>
  <si>
    <t>Libočany, č. ev. 3201</t>
  </si>
  <si>
    <t>Libočany, č. ev. 3182</t>
  </si>
  <si>
    <t>Libočany, č. ev. 3202</t>
  </si>
  <si>
    <t>Libočany, č. ev. 3203</t>
  </si>
  <si>
    <t>Libočany, č. ev. 3204</t>
  </si>
  <si>
    <t>Libočany, č. ev. 3205</t>
  </si>
  <si>
    <t>Libočany, č. ev. 3206</t>
  </si>
  <si>
    <t>Libočany, č. ev. 3208</t>
  </si>
  <si>
    <t>Libočany, č. ev. 3221</t>
  </si>
  <si>
    <t>Libočany, č. p. 194</t>
  </si>
  <si>
    <t>Libočany, č. p. 195</t>
  </si>
  <si>
    <t>Libočany, č. p. 196</t>
  </si>
  <si>
    <t>Libočany, č. p. 197</t>
  </si>
  <si>
    <t>Libočany, č. p. 198</t>
  </si>
  <si>
    <t>Libočany, č. p. 200</t>
  </si>
  <si>
    <t>Libočany, č. ev. 3183</t>
  </si>
  <si>
    <t>Libočany, č. ev. 3223</t>
  </si>
  <si>
    <t>Libočany, č. ev. 3225</t>
  </si>
  <si>
    <t>Libočany, č. p. 46</t>
  </si>
  <si>
    <t>Libočany, č. p. 201</t>
  </si>
  <si>
    <t>Libočany, č. p. 199</t>
  </si>
  <si>
    <t>Libočany, č. ev. 3226</t>
  </si>
  <si>
    <t>Libočany, č. p. 203</t>
  </si>
  <si>
    <t>Libočany, č. p. 202</t>
  </si>
  <si>
    <t>Libočany, č. p. 204</t>
  </si>
  <si>
    <t>Libočany, č. p. 206</t>
  </si>
  <si>
    <t>Libočany, č. p. 207</t>
  </si>
  <si>
    <t>Libočany, č. p. 205</t>
  </si>
  <si>
    <t>Libočany, č. p. 208</t>
  </si>
  <si>
    <t>Libočany, č. p. 209</t>
  </si>
  <si>
    <t>Libočany, č. p. 211</t>
  </si>
  <si>
    <t>Zálužice - Rybňany, č. p. 3</t>
  </si>
  <si>
    <t>Zálužice - Rybňany, č. p. 4</t>
  </si>
  <si>
    <t>Zálužice - Rybňany, č. p. 7</t>
  </si>
  <si>
    <t>Zálužice - Rybňany, č. p. 10</t>
  </si>
  <si>
    <t>Zálužice - Rybňany, č. p. 11</t>
  </si>
  <si>
    <t>Zálužice - Rybňany, č. p. 15</t>
  </si>
  <si>
    <t>Zálužice - Rybňany, č. p. 17</t>
  </si>
  <si>
    <t>Zálužice - Rybňany, č. p. 19</t>
  </si>
  <si>
    <t>Zálužice - Rybňany, č. p. 23</t>
  </si>
  <si>
    <t>Zálužice - Rybňany, č. p. 24</t>
  </si>
  <si>
    <t>Zálužice - Rybňany, č. p. 25</t>
  </si>
  <si>
    <t>Zálužice - Rybňany, č. p. 29</t>
  </si>
  <si>
    <t>Zálužice - Rybňany, č. p. 31</t>
  </si>
  <si>
    <t>Zálužice - Rybňany, č. p. 33</t>
  </si>
  <si>
    <t>Zálužice - Rybňany, č. p. 39</t>
  </si>
  <si>
    <t>Zálužice - Rybňany, č. p. 41</t>
  </si>
  <si>
    <t>Zálužice - Rybňany, č. p. 35</t>
  </si>
  <si>
    <t>Zálužice - Stekník, č. p. 1</t>
  </si>
  <si>
    <t>Zálužice - Stekník, č. p. 2</t>
  </si>
  <si>
    <t>Zálužice - Stekník, č. p. 3</t>
  </si>
  <si>
    <t>Zálužice - Stekník, č. p. 4</t>
  </si>
  <si>
    <t>Zálužice - Stekník, č. p. 5</t>
  </si>
  <si>
    <t>Zálužice - Stekník, č. p. 6</t>
  </si>
  <si>
    <t>Zálužice - Stekník, č. p. 7</t>
  </si>
  <si>
    <t>Zálužice - Stekník, č. p. 8</t>
  </si>
  <si>
    <t>Zálužice - Stekník, č. p. 9</t>
  </si>
  <si>
    <t>Zálužice - Stekník, č. p. 10</t>
  </si>
  <si>
    <t>Zálužice - Stekník, č. p. 12</t>
  </si>
  <si>
    <t>Zálužice - Stekník, č. p. 17</t>
  </si>
  <si>
    <t>Zálužice - Stekník, č. p. 18</t>
  </si>
  <si>
    <t>Zálužice - Stekník, č. p. 19</t>
  </si>
  <si>
    <t>Zálužice - Stekník, č. p. 20</t>
  </si>
  <si>
    <t>Zálužice - Stekník, č. p. 21</t>
  </si>
  <si>
    <t>Zálužice - Stekník, č. p. 22</t>
  </si>
  <si>
    <t>Zálužice - Stekník, č. p. 23</t>
  </si>
  <si>
    <t>Zálužice - Stekník, č. p. 26</t>
  </si>
  <si>
    <t>Zálužice - Stekník, č. p. 29</t>
  </si>
  <si>
    <t>Zálužice - Stekník, č. p. 32</t>
  </si>
  <si>
    <t>Zálužice - Stekník, č. p. 37</t>
  </si>
  <si>
    <t>Zálužice - Stekník, č. p. 40</t>
  </si>
  <si>
    <t>Zálužice - Stekník, č. p. 41</t>
  </si>
  <si>
    <t>Zálužice - Stekník, č. p. 42</t>
  </si>
  <si>
    <t>Zálužice - Stekník, č. p. 44</t>
  </si>
  <si>
    <t>Zálužice - Stekník, č. p. 46</t>
  </si>
  <si>
    <t>Zálužice - Stekník, č. p. 15</t>
  </si>
  <si>
    <t>Zálužice - Stekník, č. p. 27</t>
  </si>
  <si>
    <t>Zálužice - Stekník, č. p. 34</t>
  </si>
  <si>
    <t>Zálužice, č. p. 1</t>
  </si>
  <si>
    <t>Zálužice, č. p. 2</t>
  </si>
  <si>
    <t>Zálužice, č. p. 3</t>
  </si>
  <si>
    <t>Zálužice, č. p. 5</t>
  </si>
  <si>
    <t>Zálužice, č. p. 6</t>
  </si>
  <si>
    <t>Zálužice, č. p. 7</t>
  </si>
  <si>
    <t>Zálužice, č. p. 8</t>
  </si>
  <si>
    <t>Zálužice, č. p. 9</t>
  </si>
  <si>
    <t>Zálužice, č. p. 10</t>
  </si>
  <si>
    <t>Zálužice, č. p. 11</t>
  </si>
  <si>
    <t>Zálužice, č. p. 12</t>
  </si>
  <si>
    <t>Zálužice, č. p. 13</t>
  </si>
  <si>
    <t>Zálužice, č. p. 14</t>
  </si>
  <si>
    <t>Zálužice, č. p. 17</t>
  </si>
  <si>
    <t>Zálužice, č. p. 18</t>
  </si>
  <si>
    <t>Zálužice, č. p. 19</t>
  </si>
  <si>
    <t>Zálužice, č. p. 20</t>
  </si>
  <si>
    <t>Zálužice, č. p. 22</t>
  </si>
  <si>
    <t>Zálužice, č. p. 24</t>
  </si>
  <si>
    <t>Zálužice, č. p. 25</t>
  </si>
  <si>
    <t>Černuc - Bratkovice, č. p. 1</t>
  </si>
  <si>
    <t>Černuc - Bratkovice, č. p. 3</t>
  </si>
  <si>
    <t>Černuc - Bratkovice, č. p. 4</t>
  </si>
  <si>
    <t>Černuc - Bratkovice, č. p. 6</t>
  </si>
  <si>
    <t>Černuc - Bratkovice, č. p. 7</t>
  </si>
  <si>
    <t>Černuc - Bratkovice, č. p. 8</t>
  </si>
  <si>
    <t>Černuc - Bratkovice, č. p. 9</t>
  </si>
  <si>
    <t>Černuc - Bratkovice, č. p. 10</t>
  </si>
  <si>
    <t>Černuc - Bratkovice, č. p. 11</t>
  </si>
  <si>
    <t>Černuc - Bratkovice, č. p. 13</t>
  </si>
  <si>
    <t>Černuc - Bratkovice, č. p. 14</t>
  </si>
  <si>
    <t>Černuc - Bratkovice, č. p. 16</t>
  </si>
  <si>
    <t>Černuc - Bratkovice, č. p. 18</t>
  </si>
  <si>
    <t>Černuc - Bratkovice, č. p. 19</t>
  </si>
  <si>
    <t>Černuc - Bratkovice, č. p. 20</t>
  </si>
  <si>
    <t>Černuc - Bratkovice, č. p. 22</t>
  </si>
  <si>
    <t>Černuc - Bratkovice, č. p. 23</t>
  </si>
  <si>
    <t>Černuc - Bratkovice, č. p. 27</t>
  </si>
  <si>
    <t>Černuc - Bratkovice, č. p. 29</t>
  </si>
  <si>
    <t>Černuc - Bratkovice, č. p. 31</t>
  </si>
  <si>
    <t>Černuc - Bratkovice, č. p. 33</t>
  </si>
  <si>
    <t>Černuc - Bratkovice, č. p. 34</t>
  </si>
  <si>
    <t>Černuc - Bratkovice, č. p. 37</t>
  </si>
  <si>
    <t>Černuc - Bratkovice, č. p. 38</t>
  </si>
  <si>
    <t>Černuc - Bratkovice, č. p. 42</t>
  </si>
  <si>
    <t>Černuc - Bratkovice, č. p. 43</t>
  </si>
  <si>
    <t>Černuc - Bratkovice, č. p. 44</t>
  </si>
  <si>
    <t>Černuc - Bratkovice, č. p. 45</t>
  </si>
  <si>
    <t>Černuc - Bratkovice, č. p. 47</t>
  </si>
  <si>
    <t>Černuc - Bratkovice, č. p. 49</t>
  </si>
  <si>
    <t>Černuc - Bratkovice, č. p. 50</t>
  </si>
  <si>
    <t>Černuc - Bratkovice, č. p. 51</t>
  </si>
  <si>
    <t>Černuc - Bratkovice, č. p. 52</t>
  </si>
  <si>
    <t>Černuc - Bratkovice, č. p. 53</t>
  </si>
  <si>
    <t>Černuc - Bratkovice, č. p. 54</t>
  </si>
  <si>
    <t>Černuc - Bratkovice, č. p. 55</t>
  </si>
  <si>
    <t>Černuc - Bratkovice, č. p. 56</t>
  </si>
  <si>
    <t>Černuc - Bratkovice, č. p. 57</t>
  </si>
  <si>
    <t>Černuc - Bratkovice, č. p. 58</t>
  </si>
  <si>
    <t>Černuc - Bratkovice, č. p. 59</t>
  </si>
  <si>
    <t>Černuc - Bratkovice, č. p. 60</t>
  </si>
  <si>
    <t>Černuc - Bratkovice, č. p. 61</t>
  </si>
  <si>
    <t>Černuc - Bratkovice, č. p. 62</t>
  </si>
  <si>
    <t>Černuc - Bratkovice, č. ev. 1</t>
  </si>
  <si>
    <t>Černuc - Bratkovice, č. ev. 3</t>
  </si>
  <si>
    <t>Černuc - Bratkovice, č. ev. 5</t>
  </si>
  <si>
    <t>Černuc - Bratkovice, č. ev. 6</t>
  </si>
  <si>
    <t>Černuc - Bratkovice, č. ev. 7</t>
  </si>
  <si>
    <t>Černuc - Bratkovice, č. ev. 9</t>
  </si>
  <si>
    <t>Černuc - Bratkovice, č. ev. 13</t>
  </si>
  <si>
    <t>Černuc - Bratkovice, č. ev. 14</t>
  </si>
  <si>
    <t>Černuc - Bratkovice, č. p. 12</t>
  </si>
  <si>
    <t>Černuc - Bratkovice, č. p. 24</t>
  </si>
  <si>
    <t>Černuc - Bratkovice, č. p. 25</t>
  </si>
  <si>
    <t>Černuc - Bratkovice, č. p. 15</t>
  </si>
  <si>
    <t>Černuc - Bratkovice, č. p. 46</t>
  </si>
  <si>
    <t>Černuc - Bratkovice, č. p. 63</t>
  </si>
  <si>
    <t>Černuc, č. p. 1</t>
  </si>
  <si>
    <t>Černuc, č. p. 2</t>
  </si>
  <si>
    <t>Černuc, č. p. 3</t>
  </si>
  <si>
    <t>Černuc, č. p. 4</t>
  </si>
  <si>
    <t>Černuc, č. p. 5</t>
  </si>
  <si>
    <t>Černuc, č. p. 6</t>
  </si>
  <si>
    <t>Černuc, č. p. 7</t>
  </si>
  <si>
    <t>Černuc, č. p. 8</t>
  </si>
  <si>
    <t>Černuc, č. p. 9</t>
  </si>
  <si>
    <t>Černuc, č. p. 10</t>
  </si>
  <si>
    <t>Černuc, č. p. 11</t>
  </si>
  <si>
    <t>Černuc, č. p. 12</t>
  </si>
  <si>
    <t>Černuc, č. p. 13</t>
  </si>
  <si>
    <t>Černuc, č. p. 14</t>
  </si>
  <si>
    <t>Černuc, č. p. 15</t>
  </si>
  <si>
    <t>Černuc, č. p. 16</t>
  </si>
  <si>
    <t>Černuc, č. p. 17</t>
  </si>
  <si>
    <t>Černuc, č. p. 18</t>
  </si>
  <si>
    <t>Černuc, č. p. 19</t>
  </si>
  <si>
    <t>Černuc, č. p. 20</t>
  </si>
  <si>
    <t>Černuc, č. p. 21</t>
  </si>
  <si>
    <t>Černuc, č. p. 22</t>
  </si>
  <si>
    <t>Černuc, č. p. 23</t>
  </si>
  <si>
    <t>Černuc, č. p. 24</t>
  </si>
  <si>
    <t>Černuc, č. p. 25</t>
  </si>
  <si>
    <t>Černuc, č. p. 26</t>
  </si>
  <si>
    <t>Černuc, č. p. 27</t>
  </si>
  <si>
    <t>Černuc, č. p. 28</t>
  </si>
  <si>
    <t>Černuc, č. p. 30</t>
  </si>
  <si>
    <t>Černuc, č. p. 31</t>
  </si>
  <si>
    <t>Černuc, č. p. 32</t>
  </si>
  <si>
    <t>Černuc, č. p. 33</t>
  </si>
  <si>
    <t>Černuc, č. p. 34</t>
  </si>
  <si>
    <t>Černuc, č. p. 35</t>
  </si>
  <si>
    <t>Černuc, č. p. 36</t>
  </si>
  <si>
    <t>Černuc, č. p. 37</t>
  </si>
  <si>
    <t>Černuc, č. p. 38</t>
  </si>
  <si>
    <t>Černuc, č. p. 39</t>
  </si>
  <si>
    <t>Černuc, č. p. 40</t>
  </si>
  <si>
    <t>Černuc, č. p. 41</t>
  </si>
  <si>
    <t>Černuc, č. p. 42</t>
  </si>
  <si>
    <t>Černuc, č. p. 43</t>
  </si>
  <si>
    <t>Černuc, č. p. 44</t>
  </si>
  <si>
    <t>Černuc, č. p. 45</t>
  </si>
  <si>
    <t>Černuc, č. p. 46</t>
  </si>
  <si>
    <t>Černuc, č. p. 47</t>
  </si>
  <si>
    <t>Černuc, č. p. 48</t>
  </si>
  <si>
    <t>Černuc, č. p. 49</t>
  </si>
  <si>
    <t>Černuc, č. p. 50</t>
  </si>
  <si>
    <t>Černuc, č. p. 51</t>
  </si>
  <si>
    <t>Černuc, č. p. 52</t>
  </si>
  <si>
    <t>Černuc, č. p. 53</t>
  </si>
  <si>
    <t>Černuc, č. p. 54</t>
  </si>
  <si>
    <t>Černuc, č. p. 55</t>
  </si>
  <si>
    <t>Černuc, č. p. 56</t>
  </si>
  <si>
    <t>Černuc, č. p. 57</t>
  </si>
  <si>
    <t>Černuc, č. p. 58</t>
  </si>
  <si>
    <t>Černuc, č. p. 59</t>
  </si>
  <si>
    <t>Černuc, č. p. 62</t>
  </si>
  <si>
    <t>Černuc, č. p. 63</t>
  </si>
  <si>
    <t>Černuc, č. p. 64</t>
  </si>
  <si>
    <t>Černuc, č. p. 65</t>
  </si>
  <si>
    <t>Černuc, č. p. 66</t>
  </si>
  <si>
    <t>Černuc, č. p. 67</t>
  </si>
  <si>
    <t>Černuc, č. p. 68</t>
  </si>
  <si>
    <t>Černuc, č. p. 69</t>
  </si>
  <si>
    <t>Černuc, č. p. 70</t>
  </si>
  <si>
    <t>Černuc, č. p. 71</t>
  </si>
  <si>
    <t>Černuc, č. p. 73</t>
  </si>
  <si>
    <t>Černuc, č. p. 74</t>
  </si>
  <si>
    <t>Černuc, č. p. 75</t>
  </si>
  <si>
    <t>Černuc, č. p. 76</t>
  </si>
  <si>
    <t>Černuc, č. p. 78</t>
  </si>
  <si>
    <t>Černuc, č. p. 79</t>
  </si>
  <si>
    <t>Černuc, č. p. 80</t>
  </si>
  <si>
    <t>Černuc, č. p. 81</t>
  </si>
  <si>
    <t>Černuc, č. p. 82</t>
  </si>
  <si>
    <t>Černuc, č. p. 84</t>
  </si>
  <si>
    <t>Černuc, č. p. 85</t>
  </si>
  <si>
    <t>Černuc, č. p. 86</t>
  </si>
  <si>
    <t>Černuc, č. p. 87</t>
  </si>
  <si>
    <t>Černuc, č. p. 88</t>
  </si>
  <si>
    <t>Černuc, č. p. 89</t>
  </si>
  <si>
    <t>Černuc, č. p. 90</t>
  </si>
  <si>
    <t>Černuc, č. p. 91</t>
  </si>
  <si>
    <t>Černuc, č. p. 92</t>
  </si>
  <si>
    <t>Černuc, č. p. 94</t>
  </si>
  <si>
    <t>Černuc, č. p. 95</t>
  </si>
  <si>
    <t>Černuc, č. p. 97</t>
  </si>
  <si>
    <t>Černuc, č. p. 98</t>
  </si>
  <si>
    <t>Černuc, č. p. 99</t>
  </si>
  <si>
    <t>Černuc, č. p. 100</t>
  </si>
  <si>
    <t>Černuc, č. p. 101</t>
  </si>
  <si>
    <t>Černuc, č. p. 102</t>
  </si>
  <si>
    <t>Černuc, č. p. 103</t>
  </si>
  <si>
    <t>Černuc, č. p. 105</t>
  </si>
  <si>
    <t>Černuc, č. p. 106</t>
  </si>
  <si>
    <t>Černuc, č. p. 108</t>
  </si>
  <si>
    <t>Černuc, č. p. 109</t>
  </si>
  <si>
    <t>Černuc, č. p. 110</t>
  </si>
  <si>
    <t>Černuc, č. p. 111</t>
  </si>
  <si>
    <t>Černuc, č. p. 112</t>
  </si>
  <si>
    <t>Černuc, č. p. 113</t>
  </si>
  <si>
    <t>Černuc, č. p. 114</t>
  </si>
  <si>
    <t>Černuc, č. p. 115</t>
  </si>
  <si>
    <t>Černuc, č. p. 117</t>
  </si>
  <si>
    <t>Černuc, č. p. 119</t>
  </si>
  <si>
    <t>Černuc, č. p. 120</t>
  </si>
  <si>
    <t>Černuc, č. p. 121</t>
  </si>
  <si>
    <t>Černuc, č. p. 122</t>
  </si>
  <si>
    <t>Černuc, č. p. 123</t>
  </si>
  <si>
    <t>Černuc, č. p. 124</t>
  </si>
  <si>
    <t>Černuc, č. p. 125</t>
  </si>
  <si>
    <t>Černuc, č. p. 126</t>
  </si>
  <si>
    <t>Černuc, č. p. 127</t>
  </si>
  <si>
    <t>Černuc, č. p. 128</t>
  </si>
  <si>
    <t>Černuc, č. p. 129</t>
  </si>
  <si>
    <t>Černuc, č. p. 130</t>
  </si>
  <si>
    <t>Černuc, č. p. 131</t>
  </si>
  <si>
    <t>Černuc, č. p. 132</t>
  </si>
  <si>
    <t>Černuc, č. p. 133</t>
  </si>
  <si>
    <t>Černuc, č. p. 134</t>
  </si>
  <si>
    <t>Černuc, č. p. 135</t>
  </si>
  <si>
    <t>Černuc, č. p. 136</t>
  </si>
  <si>
    <t>Černuc, č. p. 137</t>
  </si>
  <si>
    <t>Černuc, č. p. 138</t>
  </si>
  <si>
    <t>Černuc, č. p. 139</t>
  </si>
  <si>
    <t>Černuc, č. p. 140</t>
  </si>
  <si>
    <t>Černuc, č. p. 141</t>
  </si>
  <si>
    <t>Černuc, č. p. 142</t>
  </si>
  <si>
    <t>Černuc, č. p. 143</t>
  </si>
  <si>
    <t>Černuc, č. p. 144</t>
  </si>
  <si>
    <t>Černuc, č. p. 145</t>
  </si>
  <si>
    <t>Černuc, č. p. 146</t>
  </si>
  <si>
    <t>Černuc, č. p. 147</t>
  </si>
  <si>
    <t>Černuc, č. p. 148</t>
  </si>
  <si>
    <t>Černuc, č. p. 149</t>
  </si>
  <si>
    <t>Černuc, č. p. 150</t>
  </si>
  <si>
    <t>Černuc, č. p. 151</t>
  </si>
  <si>
    <t>Černuc, č. p. 152</t>
  </si>
  <si>
    <t>Černuc, č. p. 153</t>
  </si>
  <si>
    <t>Černuc, č. p. 154</t>
  </si>
  <si>
    <t>Černuc, č. p. 155</t>
  </si>
  <si>
    <t>Černuc, č. p. 156</t>
  </si>
  <si>
    <t>Černuc, č. p. 157</t>
  </si>
  <si>
    <t>Černuc, č. p. 158</t>
  </si>
  <si>
    <t>Černuc, č. p. 159</t>
  </si>
  <si>
    <t>Černuc, č. p. 160</t>
  </si>
  <si>
    <t>Černuc, č. p. 161</t>
  </si>
  <si>
    <t>Černuc, č. p. 163</t>
  </si>
  <si>
    <t>Černuc, č. p. 165</t>
  </si>
  <si>
    <t>Černuc, č. p. 167</t>
  </si>
  <si>
    <t>Černuc, č. p. 168</t>
  </si>
  <si>
    <t>Černuc, č. p. 169</t>
  </si>
  <si>
    <t>Černuc, č. p. 170</t>
  </si>
  <si>
    <t>Černuc, č. p. 171</t>
  </si>
  <si>
    <t>Černuc, č. p. 172</t>
  </si>
  <si>
    <t>Černuc, č. p. 173</t>
  </si>
  <si>
    <t>Černuc, č. p. 174</t>
  </si>
  <si>
    <t>Černuc, č. p. 175</t>
  </si>
  <si>
    <t>Černuc, č. p. 176</t>
  </si>
  <si>
    <t>Černuc, č. p. 177</t>
  </si>
  <si>
    <t>Černuc, č. p. 178</t>
  </si>
  <si>
    <t>Černuc, č. p. 180</t>
  </si>
  <si>
    <t>Černuc, č. p. 181</t>
  </si>
  <si>
    <t>Černuc, č. p. 182</t>
  </si>
  <si>
    <t>Černuc, č. p. 183</t>
  </si>
  <si>
    <t>Černuc, č. p. 184</t>
  </si>
  <si>
    <t>Černuc, č. p. 185</t>
  </si>
  <si>
    <t>Černuc, č. p. 186</t>
  </si>
  <si>
    <t>Černuc, č. p. 187</t>
  </si>
  <si>
    <t>Černuc, č. p. 188</t>
  </si>
  <si>
    <t>Černuc, č. p. 189</t>
  </si>
  <si>
    <t>Černuc, č. p. 190</t>
  </si>
  <si>
    <t>Černuc, č. p. 191</t>
  </si>
  <si>
    <t>Černuc, č. p. 192</t>
  </si>
  <si>
    <t>Černuc, č. p. 194</t>
  </si>
  <si>
    <t>Černuc, č. p. 195</t>
  </si>
  <si>
    <t>Černuc, č. p. 196</t>
  </si>
  <si>
    <t>Černuc, č. p. 197</t>
  </si>
  <si>
    <t>Černuc, č. p. 198</t>
  </si>
  <si>
    <t>Černuc, č. p. 199</t>
  </si>
  <si>
    <t>Černuc, č. p. 200</t>
  </si>
  <si>
    <t>Černuc, č. p. 201</t>
  </si>
  <si>
    <t>Černuc, č. p. 202</t>
  </si>
  <si>
    <t>Černuc, č. p. 203</t>
  </si>
  <si>
    <t>Černuc, č. p. 204</t>
  </si>
  <si>
    <t>Černuc, č. p. 205</t>
  </si>
  <si>
    <t>Černuc, č. p. 206</t>
  </si>
  <si>
    <t>Černuc, č. p. 207</t>
  </si>
  <si>
    <t>Černuc, č. p. 208</t>
  </si>
  <si>
    <t>Černuc, č. p. 209</t>
  </si>
  <si>
    <t>Černuc, č. p. 210</t>
  </si>
  <si>
    <t>Černuc, č. p. 211</t>
  </si>
  <si>
    <t>Černuc, č. p. 212</t>
  </si>
  <si>
    <t>Černuc, č. p. 213</t>
  </si>
  <si>
    <t>Černuc, č. p. 214</t>
  </si>
  <si>
    <t>Černuc, č. p. 215</t>
  </si>
  <si>
    <t>Černuc, č. p. 216</t>
  </si>
  <si>
    <t>Černuc, č. p. 217</t>
  </si>
  <si>
    <t>Černuc, č. p. 218</t>
  </si>
  <si>
    <t>Černuc, č. p. 219</t>
  </si>
  <si>
    <t>Černuc, č. p. 220</t>
  </si>
  <si>
    <t>Černuc, č. p. 221</t>
  </si>
  <si>
    <t>Černuc, č. p. 222</t>
  </si>
  <si>
    <t>Černuc, č. p. 223</t>
  </si>
  <si>
    <t>Černuc, č. p. 224</t>
  </si>
  <si>
    <t>Černuc, č. p. 225</t>
  </si>
  <si>
    <t>Černuc, č. p. 226</t>
  </si>
  <si>
    <t>Černuc, č. p. 227</t>
  </si>
  <si>
    <t>Černuc, č. ev. 1</t>
  </si>
  <si>
    <t>Černuc, č. ev. 2</t>
  </si>
  <si>
    <t>Černuc, č. ev. 3</t>
  </si>
  <si>
    <t>Černuc, č. ev. 32</t>
  </si>
  <si>
    <t>Černuc, č. ev. 5</t>
  </si>
  <si>
    <t>Černuc, č. ev. 6</t>
  </si>
  <si>
    <t>Černuc, č. ev. 7</t>
  </si>
  <si>
    <t>Černuc, č. ev. 8</t>
  </si>
  <si>
    <t>Černuc, č. ev. 9</t>
  </si>
  <si>
    <t>Černuc, č. ev. 10</t>
  </si>
  <si>
    <t>Černuc, č. ev. 15</t>
  </si>
  <si>
    <t>Černuc, č. ev. 16</t>
  </si>
  <si>
    <t>Černuc, č. ev. 18</t>
  </si>
  <si>
    <t>Černuc, č. p. 93</t>
  </si>
  <si>
    <t>Černuc, č. p. 118</t>
  </si>
  <si>
    <t>Černuc, č. p. 83</t>
  </si>
  <si>
    <t>Černuc, č. p. 228</t>
  </si>
  <si>
    <t>Černuc, č. p. 229</t>
  </si>
  <si>
    <t>Černuc, č. p. 232</t>
  </si>
  <si>
    <t>Černuc, č. p. 193</t>
  </si>
  <si>
    <t>Černuc, č. p. 230</t>
  </si>
  <si>
    <t>Černuc, č. p. 233</t>
  </si>
  <si>
    <t>Černuc, č. p. 234</t>
  </si>
  <si>
    <t>Černuc, č. p. 231</t>
  </si>
  <si>
    <t>Černuc, č. p. 236</t>
  </si>
  <si>
    <t>Černuc, č. p. 237</t>
  </si>
  <si>
    <t>Černuc, č. p. 116</t>
  </si>
  <si>
    <t>Černuc, č. p. 235</t>
  </si>
  <si>
    <t>Černuc, č. p. 238</t>
  </si>
  <si>
    <t>Černuc, č. p. 239</t>
  </si>
  <si>
    <t>Černuc, č. p. 240</t>
  </si>
  <si>
    <t>Černuc, č. p. 241</t>
  </si>
  <si>
    <t>Černuc, č. p. 242</t>
  </si>
  <si>
    <t>Černuc - Miletice, č. p. 1</t>
  </si>
  <si>
    <t>Černuc - Miletice, č. p. 2</t>
  </si>
  <si>
    <t>Černuc - Miletice, č. p. 3</t>
  </si>
  <si>
    <t>Černuc - Miletice, č. p. 4</t>
  </si>
  <si>
    <t>Černuc - Miletice, č. p. 5</t>
  </si>
  <si>
    <t>Černuc - Miletice, č. p. 7</t>
  </si>
  <si>
    <t>Černuc - Miletice, č. p. 10</t>
  </si>
  <si>
    <t>Černuc - Miletice, č. p. 11</t>
  </si>
  <si>
    <t>Černuc - Miletice, č. p. 13</t>
  </si>
  <si>
    <t>Černuc - Miletice, č. p. 14</t>
  </si>
  <si>
    <t>Černuc - Miletice, č. p. 15</t>
  </si>
  <si>
    <t>Černuc - Miletice, č. p. 16</t>
  </si>
  <si>
    <t>Černuc - Miletice, č. p. 18</t>
  </si>
  <si>
    <t>Černuc - Miletice, č. p. 19</t>
  </si>
  <si>
    <t>Černuc - Miletice, č. p. 20</t>
  </si>
  <si>
    <t>Černuc - Miletice, č. p. 21</t>
  </si>
  <si>
    <t>Černuc - Miletice, č. p. 22</t>
  </si>
  <si>
    <t>Černuc - Miletice, č. p. 24</t>
  </si>
  <si>
    <t>Černuc - Miletice, č. p. 25</t>
  </si>
  <si>
    <t>Černuc - Miletice, č. p. 26</t>
  </si>
  <si>
    <t>Černuc - Miletice, č. p. 27</t>
  </si>
  <si>
    <t>Černuc - Miletice, č. p. 28</t>
  </si>
  <si>
    <t>Černuc - Miletice, č. p. 29</t>
  </si>
  <si>
    <t>Černuc - Miletice, č. p. 30</t>
  </si>
  <si>
    <t>Černuc - Miletice, č. p. 33</t>
  </si>
  <si>
    <t>Černuc - Miletice, č. p. 34</t>
  </si>
  <si>
    <t>Černuc - Miletice, č. p. 36</t>
  </si>
  <si>
    <t>Černuc - Miletice, č. p. 38</t>
  </si>
  <si>
    <t>Černuc - Miletice, č. p. 39</t>
  </si>
  <si>
    <t>Černuc - Miletice, č. p. 41</t>
  </si>
  <si>
    <t>Černuc - Miletice, č. p. 42</t>
  </si>
  <si>
    <t>Černuc - Miletice, č. p. 43</t>
  </si>
  <si>
    <t>Černuc - Miletice, č. p. 48</t>
  </si>
  <si>
    <t>Černuc - Miletice, č. p. 49</t>
  </si>
  <si>
    <t>Černuc - Miletice, č. p. 50</t>
  </si>
  <si>
    <t>Černuc - Miletice, č. p. 51</t>
  </si>
  <si>
    <t>Černuc - Miletice, č. p. 52</t>
  </si>
  <si>
    <t>Černuc - Miletice, č. p. 53</t>
  </si>
  <si>
    <t>Černuc - Miletice, č. p. 54</t>
  </si>
  <si>
    <t>Černuc - Miletice, č. p. 55</t>
  </si>
  <si>
    <t>Černuc - Miletice, č. p. 56</t>
  </si>
  <si>
    <t>Černuc - Miletice, č. p. 57</t>
  </si>
  <si>
    <t>Černuc - Miletice, č. p. 58</t>
  </si>
  <si>
    <t>Černuc - Miletice, č. p. 59</t>
  </si>
  <si>
    <t>Černuc - Miletice, č. p. 60</t>
  </si>
  <si>
    <t>Černuc - Miletice, č. p. 61</t>
  </si>
  <si>
    <t>Černuc - Miletice, č. p. 62</t>
  </si>
  <si>
    <t>Černuc - Miletice, č. p. 63</t>
  </si>
  <si>
    <t>Černuc - Miletice, č. p. 64</t>
  </si>
  <si>
    <t>Černuc - Miletice, č. p. 65</t>
  </si>
  <si>
    <t>Černuc - Miletice, č. p. 66</t>
  </si>
  <si>
    <t>Černuc - Miletice, č. p. 67</t>
  </si>
  <si>
    <t>Černuc - Miletice, č. p. 68</t>
  </si>
  <si>
    <t>Černuc - Miletice, č. p. 69</t>
  </si>
  <si>
    <t>Černuc - Miletice, č. p. 70</t>
  </si>
  <si>
    <t>Černuc - Miletice, č. p. 71</t>
  </si>
  <si>
    <t>Černuc - Miletice, č. p. 72</t>
  </si>
  <si>
    <t>Černuc - Miletice, č. p. 73</t>
  </si>
  <si>
    <t>Černuc - Miletice, č. p. 74</t>
  </si>
  <si>
    <t>Černuc - Miletice, č. p. 75</t>
  </si>
  <si>
    <t>Černuc - Miletice, č. p. 76</t>
  </si>
  <si>
    <t>Černuc - Miletice, č. p. 77</t>
  </si>
  <si>
    <t>Černuc - Miletice, č. p. 78</t>
  </si>
  <si>
    <t>Černuc - Miletice, č. p. 79</t>
  </si>
  <si>
    <t>Černuc - Miletice, č. p. 80</t>
  </si>
  <si>
    <t>Černuc - Miletice, č. p. 81</t>
  </si>
  <si>
    <t>Černuc - Miletice, č. p. 82</t>
  </si>
  <si>
    <t>Černuc - Miletice, č. p. 83</t>
  </si>
  <si>
    <t>Černuc - Miletice, č. p. 87</t>
  </si>
  <si>
    <t>Černuc - Miletice, č. p. 89</t>
  </si>
  <si>
    <t>Černuc - Miletice, č. p. 90</t>
  </si>
  <si>
    <t>Černuc - Miletice, č. p. 91</t>
  </si>
  <si>
    <t>Černuc - Miletice, č. p. 92</t>
  </si>
  <si>
    <t>Černuc - Miletice, č. p. 94</t>
  </si>
  <si>
    <t>Černuc - Miletice, č. p. 95</t>
  </si>
  <si>
    <t>Černuc - Miletice, č. p. 96</t>
  </si>
  <si>
    <t>Černuc - Miletice, č. p. 97</t>
  </si>
  <si>
    <t>Černuc - Miletice, č. p. 98</t>
  </si>
  <si>
    <t>Černuc - Miletice, č. p. 99</t>
  </si>
  <si>
    <t>Černuc - Miletice, č. ev. 1</t>
  </si>
  <si>
    <t>Černuc - Miletice, č. ev. 3</t>
  </si>
  <si>
    <t>Černuc - Miletice, č. ev. 12</t>
  </si>
  <si>
    <t>Černuc - Miletice, č. p. 100</t>
  </si>
  <si>
    <t>Černuc - Miletice, č. p. 31</t>
  </si>
  <si>
    <t>Černuc - Miletice, č. p. 40</t>
  </si>
  <si>
    <t>Černuc - Miletice, č. p. 32</t>
  </si>
  <si>
    <t>Černuc - Miletice, č. p. 35</t>
  </si>
  <si>
    <t>Černuc - Miletice, č. p. 44</t>
  </si>
  <si>
    <t>Černuc - Miletice, č. p. 6</t>
  </si>
  <si>
    <t>Černuc - Miletice, č. p. 45</t>
  </si>
  <si>
    <t>Dřínov, č. p. 1</t>
  </si>
  <si>
    <t>Dřínov, č. p. 3</t>
  </si>
  <si>
    <t>Dřínov, č. p. 4</t>
  </si>
  <si>
    <t>Dřínov, č. p. 5</t>
  </si>
  <si>
    <t>Dřínov, č. p. 6</t>
  </si>
  <si>
    <t>Dřínov, č. p. 7</t>
  </si>
  <si>
    <t>Dřínov, č. p. 8</t>
  </si>
  <si>
    <t>Dřínov, č. p. 9</t>
  </si>
  <si>
    <t>Dřínov, č. p. 10</t>
  </si>
  <si>
    <t>Dřínov, č. p. 11</t>
  </si>
  <si>
    <t>Dřínov, č. p. 13</t>
  </si>
  <si>
    <t>Dřínov, č. p. 14</t>
  </si>
  <si>
    <t>Dřínov, č. p. 15</t>
  </si>
  <si>
    <t>Dřínov, č. p. 17</t>
  </si>
  <si>
    <t>Dřínov, č. p. 18</t>
  </si>
  <si>
    <t>Dřínov, č. p. 19</t>
  </si>
  <si>
    <t>Dřínov, č. p. 21</t>
  </si>
  <si>
    <t>Dřínov, č. p. 22</t>
  </si>
  <si>
    <t>Dřínov, č. p. 23</t>
  </si>
  <si>
    <t>Dřínov, č. p. 24</t>
  </si>
  <si>
    <t>Dřínov, č. p. 25</t>
  </si>
  <si>
    <t>Dřínov, č. p. 26</t>
  </si>
  <si>
    <t>Dřínov, č. p. 27</t>
  </si>
  <si>
    <t>Dřínov, č. p. 28</t>
  </si>
  <si>
    <t>Dřínov, č. p. 29</t>
  </si>
  <si>
    <t>Dřínov, č. p. 30</t>
  </si>
  <si>
    <t>Dřínov, č. p. 31</t>
  </si>
  <si>
    <t>Dřínov, č. p. 32</t>
  </si>
  <si>
    <t>Dřínov, č. p. 33</t>
  </si>
  <si>
    <t>Dřínov, č. p. 34</t>
  </si>
  <si>
    <t>Dřínov, č. p. 35</t>
  </si>
  <si>
    <t>Dřínov, č. p. 36</t>
  </si>
  <si>
    <t>Dřínov, č. p. 37</t>
  </si>
  <si>
    <t>Dřínov, č. p. 38</t>
  </si>
  <si>
    <t>Dřínov, č. p. 39</t>
  </si>
  <si>
    <t>Dřínov, č. p. 40</t>
  </si>
  <si>
    <t>Dřínov, č. p. 41</t>
  </si>
  <si>
    <t>Dřínov, č. p. 42</t>
  </si>
  <si>
    <t>Dřínov, č. p. 43</t>
  </si>
  <si>
    <t>Dřínov, č. p. 44</t>
  </si>
  <si>
    <t>Dřínov, č. p. 45</t>
  </si>
  <si>
    <t>Dřínov, č. p. 46</t>
  </si>
  <si>
    <t>Dřínov, č. p. 47</t>
  </si>
  <si>
    <t>Dřínov, č. p. 48</t>
  </si>
  <si>
    <t>Dřínov, č. p. 49</t>
  </si>
  <si>
    <t>Dřínov, č. p. 50</t>
  </si>
  <si>
    <t>Dřínov, č. p. 51</t>
  </si>
  <si>
    <t>Dřínov, č. p. 53</t>
  </si>
  <si>
    <t>Dřínov, č. p. 54</t>
  </si>
  <si>
    <t>Dřínov, č. p. 57</t>
  </si>
  <si>
    <t>Dřínov, č. p. 58</t>
  </si>
  <si>
    <t>Dřínov, č. p. 60</t>
  </si>
  <si>
    <t>Dřínov, č. p. 61</t>
  </si>
  <si>
    <t>Dřínov, č. p. 62</t>
  </si>
  <si>
    <t>Dřínov, č. p. 63</t>
  </si>
  <si>
    <t>Dřínov, č. p. 64</t>
  </si>
  <si>
    <t>Dřínov, č. p. 65</t>
  </si>
  <si>
    <t>Dřínov, č. p. 66</t>
  </si>
  <si>
    <t>Dřínov, č. p. 67</t>
  </si>
  <si>
    <t>Dřínov, č. p. 68</t>
  </si>
  <si>
    <t>Dřínov, č. p. 70</t>
  </si>
  <si>
    <t>Dřínov, č. p. 72</t>
  </si>
  <si>
    <t>Dřínov, č. p. 73</t>
  </si>
  <si>
    <t>Dřínov, č. p. 74</t>
  </si>
  <si>
    <t>Dřínov, č. p. 75</t>
  </si>
  <si>
    <t>Dřínov, č. p. 76</t>
  </si>
  <si>
    <t>Dřínov, č. p. 77</t>
  </si>
  <si>
    <t>Dřínov, č. p. 78</t>
  </si>
  <si>
    <t>Dřínov, č. p. 80</t>
  </si>
  <si>
    <t>Dřínov, č. p. 81</t>
  </si>
  <si>
    <t>Dřínov, č. p. 82</t>
  </si>
  <si>
    <t>Dřínov, č. p. 84</t>
  </si>
  <si>
    <t>Dřínov, č. p. 85</t>
  </si>
  <si>
    <t>Dřínov, č. p. 86</t>
  </si>
  <si>
    <t>Dřínov, č. p. 87</t>
  </si>
  <si>
    <t>Dřínov, č. p. 88</t>
  </si>
  <si>
    <t>Dřínov, č. p. 89</t>
  </si>
  <si>
    <t>Dřínov, č. p. 90</t>
  </si>
  <si>
    <t>Dřínov, č. p. 91</t>
  </si>
  <si>
    <t>Dřínov, č. p. 92</t>
  </si>
  <si>
    <t>Dřínov, č. p. 93</t>
  </si>
  <si>
    <t>Dřínov, č. p. 94</t>
  </si>
  <si>
    <t>Dřínov, č. p. 95</t>
  </si>
  <si>
    <t>Dřínov, č. p. 96</t>
  </si>
  <si>
    <t>Dřínov, č. p. 97</t>
  </si>
  <si>
    <t>Dřínov, č. p. 98</t>
  </si>
  <si>
    <t>Dřínov, č. p. 100</t>
  </si>
  <si>
    <t>Dřínov, č. p. 101</t>
  </si>
  <si>
    <t>Dřínov, č. p. 102</t>
  </si>
  <si>
    <t>Dřínov, č. p. 103</t>
  </si>
  <si>
    <t>Dřínov, č. p. 104</t>
  </si>
  <si>
    <t>Dřínov, č. p. 105</t>
  </si>
  <si>
    <t>Dřínov, č. p. 106</t>
  </si>
  <si>
    <t>Dřínov, č. p. 107</t>
  </si>
  <si>
    <t>Dřínov, č. p. 108</t>
  </si>
  <si>
    <t>Dřínov, č. p. 109</t>
  </si>
  <si>
    <t>Dřínov, č. p. 110</t>
  </si>
  <si>
    <t>Dřínov, č. p. 111</t>
  </si>
  <si>
    <t>Dřínov, č. p. 112</t>
  </si>
  <si>
    <t>Dřínov, č. p. 113</t>
  </si>
  <si>
    <t>Dřínov, č. p. 99</t>
  </si>
  <si>
    <t>Dřínov, č. ev. 3</t>
  </si>
  <si>
    <t>Dřínov, č. p. 55</t>
  </si>
  <si>
    <t>Dřínov, č. p. 20</t>
  </si>
  <si>
    <t>Dřínov, č. p. 2</t>
  </si>
  <si>
    <t>Dřínov, č. p. 59</t>
  </si>
  <si>
    <t>Dřínov, č. p. 114</t>
  </si>
  <si>
    <t>Dřínov, č. p. 69</t>
  </si>
  <si>
    <t>Dřínov, č. p. 116</t>
  </si>
  <si>
    <t>Dřínov, č. p. 115</t>
  </si>
  <si>
    <t>Dřínov, č. p. 56</t>
  </si>
  <si>
    <t>Dřínov, č. p. 118</t>
  </si>
  <si>
    <t>Dřínov, č. p. 117</t>
  </si>
  <si>
    <t>Dřínov, č. p. 120</t>
  </si>
  <si>
    <t>Dřínov, č. p. 119</t>
  </si>
  <si>
    <t>Dřínov, č. p. 121</t>
  </si>
  <si>
    <t>Dřínov, č. p. 122</t>
  </si>
  <si>
    <t>Dřínov, č. p. 123</t>
  </si>
  <si>
    <t>Hořešovice, č. p. 1</t>
  </si>
  <si>
    <t>Hořešovice, č. p. 2</t>
  </si>
  <si>
    <t>Hořešovice, č. p. 3</t>
  </si>
  <si>
    <t>Hořešovice, č. p. 4</t>
  </si>
  <si>
    <t>Hořešovice, č. p. 5</t>
  </si>
  <si>
    <t>Hořešovice, č. p. 6</t>
  </si>
  <si>
    <t>Hořešovice, č. p. 7</t>
  </si>
  <si>
    <t>Hořešovice, č. p. 8</t>
  </si>
  <si>
    <t>Hořešovice, č. p. 9</t>
  </si>
  <si>
    <t>Hořešovice, č. p. 10</t>
  </si>
  <si>
    <t>Hořešovice, č. p. 11</t>
  </si>
  <si>
    <t>Hořešovice, č. p. 12</t>
  </si>
  <si>
    <t>Hořešovice, č. p. 13</t>
  </si>
  <si>
    <t>Hořešovice, č. p. 14</t>
  </si>
  <si>
    <t>Hořešovice, č. p. 15</t>
  </si>
  <si>
    <t>Hořešovice, č. p. 16</t>
  </si>
  <si>
    <t>Hořešovice, č. p. 17</t>
  </si>
  <si>
    <t>Hořešovice, č. p. 18</t>
  </si>
  <si>
    <t>Hořešovice, č. p. 20</t>
  </si>
  <si>
    <t>Hořešovice, č. p. 21</t>
  </si>
  <si>
    <t>Hořešovice, č. p. 22</t>
  </si>
  <si>
    <t>Hořešovice, č. p. 23</t>
  </si>
  <si>
    <t>Hořešovice, č. p. 24</t>
  </si>
  <si>
    <t>Hořešovice, č. p. 25</t>
  </si>
  <si>
    <t>Hořešovice, č. p. 26</t>
  </si>
  <si>
    <t>Hořešovice, č. p. 27</t>
  </si>
  <si>
    <t>Hořešovice, č. p. 28</t>
  </si>
  <si>
    <t>Hořešovice, č. p. 29</t>
  </si>
  <si>
    <t>Hořešovice, č. p. 30</t>
  </si>
  <si>
    <t>Hořešovice, č. p. 31</t>
  </si>
  <si>
    <t>Hořešovice, č. p. 32</t>
  </si>
  <si>
    <t>Hořešovice, č. p. 33</t>
  </si>
  <si>
    <t>Hořešovice, č. p. 34</t>
  </si>
  <si>
    <t>Hořešovice, č. p. 35</t>
  </si>
  <si>
    <t>Hořešovice, č. p. 36</t>
  </si>
  <si>
    <t>Hořešovice, č. p. 37</t>
  </si>
  <si>
    <t>Hořešovice, č. p. 38</t>
  </si>
  <si>
    <t>Hořešovice, č. p. 39</t>
  </si>
  <si>
    <t>Hořešovice, č. p. 40</t>
  </si>
  <si>
    <t>Hořešovice, č. p. 41</t>
  </si>
  <si>
    <t>Hořešovice, č. p. 42</t>
  </si>
  <si>
    <t>Hořešovice, č. p. 43</t>
  </si>
  <si>
    <t>Hořešovice, č. p. 44</t>
  </si>
  <si>
    <t>Hořešovice, č. p. 45</t>
  </si>
  <si>
    <t>Hořešovice, č. p. 46</t>
  </si>
  <si>
    <t>Hořešovice, č. p. 47</t>
  </si>
  <si>
    <t>Hořešovice, č. p. 48</t>
  </si>
  <si>
    <t>Hořešovice, č. p. 49</t>
  </si>
  <si>
    <t>Hořešovice, č. p. 50</t>
  </si>
  <si>
    <t>Hořešovice, č. p. 51</t>
  </si>
  <si>
    <t>Hořešovice, č. p. 52</t>
  </si>
  <si>
    <t>Hořešovice, č. p. 53</t>
  </si>
  <si>
    <t>Hořešovice, č. p. 54</t>
  </si>
  <si>
    <t>Hořešovice, č. p. 55</t>
  </si>
  <si>
    <t>Hořešovice, č. p. 56</t>
  </si>
  <si>
    <t>Hořešovice, č. p. 57</t>
  </si>
  <si>
    <t>Hořešovice, č. p. 58</t>
  </si>
  <si>
    <t>Hořešovice, č. p. 59</t>
  </si>
  <si>
    <t>Hořešovice, č. p. 60</t>
  </si>
  <si>
    <t>Hořešovice, č. p. 61</t>
  </si>
  <si>
    <t>Hořešovice, č. p. 62</t>
  </si>
  <si>
    <t>Hořešovice, č. p. 63</t>
  </si>
  <si>
    <t>Hořešovice, č. p. 64</t>
  </si>
  <si>
    <t>Hořešovice, č. p. 65</t>
  </si>
  <si>
    <t>Hořešovice, č. p. 66</t>
  </si>
  <si>
    <t>Hořešovice, č. p. 67</t>
  </si>
  <si>
    <t>Hořešovice, č. p. 68</t>
  </si>
  <si>
    <t>Hořešovice, č. p. 69</t>
  </si>
  <si>
    <t>Hořešovice, č. p. 70</t>
  </si>
  <si>
    <t>Hořešovice, č. p. 71</t>
  </si>
  <si>
    <t>Hořešovice, č. p. 72</t>
  </si>
  <si>
    <t>Hořešovice, č. p. 73</t>
  </si>
  <si>
    <t>Hořešovice, č. p. 74</t>
  </si>
  <si>
    <t>Hořešovice, č. p. 75</t>
  </si>
  <si>
    <t>Hořešovice, č. p. 76</t>
  </si>
  <si>
    <t>Hořešovice, č. p. 77</t>
  </si>
  <si>
    <t>Hořešovice, č. p. 78</t>
  </si>
  <si>
    <t>Hořešovice, č. p. 79</t>
  </si>
  <si>
    <t>Hořešovice, č. p. 80</t>
  </si>
  <si>
    <t>Hořešovice, č. p. 81</t>
  </si>
  <si>
    <t>Hořešovice, č. p. 82</t>
  </si>
  <si>
    <t>Hořešovice, č. p. 83</t>
  </si>
  <si>
    <t>Hořešovice, č. p. 84</t>
  </si>
  <si>
    <t>Hořešovice, č. p. 85</t>
  </si>
  <si>
    <t>Hořešovice, č. p. 86</t>
  </si>
  <si>
    <t>Hořešovice, č. p. 87</t>
  </si>
  <si>
    <t>Hořešovice, č. p. 88</t>
  </si>
  <si>
    <t>Hořešovice, č. p. 89</t>
  </si>
  <si>
    <t>Hořešovice, č. p. 90</t>
  </si>
  <si>
    <t>Hořešovice, č. p. 91</t>
  </si>
  <si>
    <t>Hořešovice, č. p. 92</t>
  </si>
  <si>
    <t>Hořešovice, č. p. 93</t>
  </si>
  <si>
    <t>Hořešovice, č. p. 94</t>
  </si>
  <si>
    <t>Hořešovice, č. p. 95</t>
  </si>
  <si>
    <t>Hořešovice, č. p. 96</t>
  </si>
  <si>
    <t>Hořešovice, č. p. 97</t>
  </si>
  <si>
    <t>Hořešovice, č. p. 98</t>
  </si>
  <si>
    <t>Hořešovice, č. p. 99</t>
  </si>
  <si>
    <t>Hořešovice, č. p. 100</t>
  </si>
  <si>
    <t>Hořešovice, č. p. 101</t>
  </si>
  <si>
    <t>Hořešovice, č. p. 103</t>
  </si>
  <si>
    <t>Hořešovice, č. p. 104</t>
  </si>
  <si>
    <t>Hořešovice, č. p. 105</t>
  </si>
  <si>
    <t>Hospozín - Hospozínek, č. p. 1</t>
  </si>
  <si>
    <t>Hospozín - Hospozínek, č. p. 2</t>
  </si>
  <si>
    <t>Hospozín - Hospozínek, č. p. 4</t>
  </si>
  <si>
    <t>Hospozín - Hospozínek, č. p. 7</t>
  </si>
  <si>
    <t>Hospozín - Hospozínek, č. p. 8</t>
  </si>
  <si>
    <t>Hospozín - Hospozínek, č. p. 10</t>
  </si>
  <si>
    <t>Hospozín - Hospozínek, č. p. 13</t>
  </si>
  <si>
    <t>Hospozín - Hospozínek, č. p. 14</t>
  </si>
  <si>
    <t>Hospozín - Hospozínek, č. p. 15</t>
  </si>
  <si>
    <t>Hospozín - Hospozínek, č. p. 16</t>
  </si>
  <si>
    <t>Hospozín - Hospozínek, č. p. 17</t>
  </si>
  <si>
    <t>Hospozín - Hospozínek, č. p. 18</t>
  </si>
  <si>
    <t>Hospozín - Hospozínek, č. p. 19</t>
  </si>
  <si>
    <t>Hospozín - Hospozínek, č. ev. 2</t>
  </si>
  <si>
    <t>Chržín - Budihostice, č. p. 1</t>
  </si>
  <si>
    <t>Chržín - Budihostice, č. p. 2</t>
  </si>
  <si>
    <t>Chržín - Budihostice, č. p. 3</t>
  </si>
  <si>
    <t>Chržín - Budihostice, č. p. 4</t>
  </si>
  <si>
    <t>Chržín - Budihostice, č. p. 5</t>
  </si>
  <si>
    <t>Chržín - Budihostice, č. p. 6</t>
  </si>
  <si>
    <t>Chržín - Budihostice, č. p. 7</t>
  </si>
  <si>
    <t>Chržín - Budihostice, č. p. 8</t>
  </si>
  <si>
    <t>Chržín - Budihostice, č. p. 9</t>
  </si>
  <si>
    <t>Chržín - Budihostice, č. p. 10</t>
  </si>
  <si>
    <t>Chržín - Budihostice, č. p. 12</t>
  </si>
  <si>
    <t>Chržín - Budihostice, č. p. 13</t>
  </si>
  <si>
    <t>Chržín - Budihostice, č. p. 14</t>
  </si>
  <si>
    <t>Chržín - Budihostice, č. p. 15</t>
  </si>
  <si>
    <t>Chržín - Budihostice, č. p. 20</t>
  </si>
  <si>
    <t>Chržín - Budihostice, č. p. 22</t>
  </si>
  <si>
    <t>Chržín - Budihostice, č. p. 25</t>
  </si>
  <si>
    <t>Chržín - Budihostice, č. p. 26</t>
  </si>
  <si>
    <t>Chržín - Budihostice, č. p. 27</t>
  </si>
  <si>
    <t>Chržín - Budihostice, č. p. 28</t>
  </si>
  <si>
    <t>Chržín - Budihostice, č. p. 29</t>
  </si>
  <si>
    <t>Chržín - Budihostice, č. p. 31</t>
  </si>
  <si>
    <t>Chržín - Budihostice, č. p. 32</t>
  </si>
  <si>
    <t>Chržín - Budihostice, č. p. 33</t>
  </si>
  <si>
    <t>Chržín - Budihostice, č. p. 34</t>
  </si>
  <si>
    <t>Chržín - Budihostice, č. p. 35</t>
  </si>
  <si>
    <t>Chržín - Budihostice, č. p. 36</t>
  </si>
  <si>
    <t>Chržín - Budihostice, č. p. 37</t>
  </si>
  <si>
    <t>Chržín - Budihostice, č. p. 39</t>
  </si>
  <si>
    <t>Chržín - Budihostice, č. p. 40</t>
  </si>
  <si>
    <t>Chržín - Budihostice, č. p. 44</t>
  </si>
  <si>
    <t>Chržín - Budihostice, č. p. 45</t>
  </si>
  <si>
    <t>Chržín - Budihostice, č. p. 46</t>
  </si>
  <si>
    <t>Chržín - Budihostice, č. p. 48</t>
  </si>
  <si>
    <t>Chržín - Budihostice, č. p. 49</t>
  </si>
  <si>
    <t>Chržín - Budihostice, č. p. 50</t>
  </si>
  <si>
    <t>Chržín - Budihostice, č. p. 51</t>
  </si>
  <si>
    <t>Chržín - Budihostice, č. p. 52</t>
  </si>
  <si>
    <t>Chržín - Budihostice, č. p. 23</t>
  </si>
  <si>
    <t>Chržín - Budihostice, č. p. 47</t>
  </si>
  <si>
    <t>Chržín - Budihostice, č. p. 53</t>
  </si>
  <si>
    <t>Chržín - Budihostice, č. p. 54</t>
  </si>
  <si>
    <t>Chržín - Budihostice, č. p. 55</t>
  </si>
  <si>
    <t>Chržín - Dolní Kamenice, č. p. 1</t>
  </si>
  <si>
    <t>Chržín - Dolní Kamenice, č. p. 2</t>
  </si>
  <si>
    <t>Chržín - Dolní Kamenice, č. p. 3</t>
  </si>
  <si>
    <t>Chržín - Dolní Kamenice, č. p. 4</t>
  </si>
  <si>
    <t>Chržín - Dolní Kamenice, č. p. 6</t>
  </si>
  <si>
    <t>Chržín - Dolní Kamenice, č. p. 7</t>
  </si>
  <si>
    <t>Chržín - Dolní Kamenice, č. p. 8</t>
  </si>
  <si>
    <t>Chržín - Dolní Kamenice, č. p. 9</t>
  </si>
  <si>
    <t>Chržín - Dolní Kamenice, č. p. 11</t>
  </si>
  <si>
    <t>Chržín - Dolní Kamenice, č. p. 12</t>
  </si>
  <si>
    <t>Chržín - Dolní Kamenice, č. p. 13</t>
  </si>
  <si>
    <t>Chržín - Dolní Kamenice, č. p. 14</t>
  </si>
  <si>
    <t>Chržín - Dolní Kamenice, č. p. 15</t>
  </si>
  <si>
    <t>Chržín - Dolní Kamenice, č. p. 16</t>
  </si>
  <si>
    <t>Chržín - Dolní Kamenice, č. p. 19</t>
  </si>
  <si>
    <t>Chržín - Dolní Kamenice, č. p. 20</t>
  </si>
  <si>
    <t>Chržín - Dolní Kamenice, č. p. 21</t>
  </si>
  <si>
    <t>Chržín - Dolní Kamenice, č. p. 22</t>
  </si>
  <si>
    <t>Chržín - Dolní Kamenice, č. p. 23</t>
  </si>
  <si>
    <t>Chržín - Dolní Kamenice, č. p. 24</t>
  </si>
  <si>
    <t>Chržín - Dolní Kamenice, č. p. 25</t>
  </si>
  <si>
    <t>Chržín - Dolní Kamenice, č. p. 26</t>
  </si>
  <si>
    <t>Chržín - Dolní Kamenice, č. p. 27</t>
  </si>
  <si>
    <t>Chržín - Dolní Kamenice, č. p. 28</t>
  </si>
  <si>
    <t>Chržín - Dolní Kamenice, č. p. 29</t>
  </si>
  <si>
    <t>Chržín - Dolní Kamenice, č. p. 30</t>
  </si>
  <si>
    <t>Chržín - Dolní Kamenice, č. p. 32</t>
  </si>
  <si>
    <t>Chržín - Dolní Kamenice, č. p. 31</t>
  </si>
  <si>
    <t>Chržín - Dolní Kamenice, č. p. 33</t>
  </si>
  <si>
    <t>Chržín, č. p. 1</t>
  </si>
  <si>
    <t>Chržín, č. p. 2</t>
  </si>
  <si>
    <t>Chržín, č. p. 3</t>
  </si>
  <si>
    <t>Chržín, č. p. 4</t>
  </si>
  <si>
    <t>Chržín, č. p. 5</t>
  </si>
  <si>
    <t>Chržín, č. p. 6</t>
  </si>
  <si>
    <t>Chržín, č. p. 7</t>
  </si>
  <si>
    <t>Chržín, č. p. 8</t>
  </si>
  <si>
    <t>Chržín, č. p. 9</t>
  </si>
  <si>
    <t>Chržín, č. p. 10</t>
  </si>
  <si>
    <t>Chržín, č. p. 11</t>
  </si>
  <si>
    <t>Chržín, č. p. 12</t>
  </si>
  <si>
    <t>Chržín, č. p. 13</t>
  </si>
  <si>
    <t>Chržín, č. p. 14</t>
  </si>
  <si>
    <t>Chržín, č. p. 15</t>
  </si>
  <si>
    <t>Chržín, č. p. 16</t>
  </si>
  <si>
    <t>Chržín, č. p. 17</t>
  </si>
  <si>
    <t>Chržín, č. p. 18</t>
  </si>
  <si>
    <t>Chržín, č. p. 19</t>
  </si>
  <si>
    <t>Chržín, č. p. 20</t>
  </si>
  <si>
    <t>Chržín, č. p. 21</t>
  </si>
  <si>
    <t>Chržín, č. p. 22</t>
  </si>
  <si>
    <t>Chržín, č. p. 24</t>
  </si>
  <si>
    <t>Chržín, č. p. 25</t>
  </si>
  <si>
    <t>Chržín, č. p. 26</t>
  </si>
  <si>
    <t>Chržín, č. p. 27</t>
  </si>
  <si>
    <t>Chržín, č. p. 28</t>
  </si>
  <si>
    <t>Chržín, č. p. 29</t>
  </si>
  <si>
    <t>Chržín, č. p. 30</t>
  </si>
  <si>
    <t>Chržín, č. p. 31</t>
  </si>
  <si>
    <t>Chržín, č. p. 32</t>
  </si>
  <si>
    <t>Chržín, č. p. 33</t>
  </si>
  <si>
    <t>Chržín, č. p. 34</t>
  </si>
  <si>
    <t>Chržín, č. p. 35</t>
  </si>
  <si>
    <t>Chržín, č. p. 36</t>
  </si>
  <si>
    <t>Chržín, č. p. 37</t>
  </si>
  <si>
    <t>Chržín, č. p. 38</t>
  </si>
  <si>
    <t>Chržín, č. p. 39</t>
  </si>
  <si>
    <t>Chržín, č. p. 40</t>
  </si>
  <si>
    <t>Chržín, č. p. 41</t>
  </si>
  <si>
    <t>Chržín, č. p. 42</t>
  </si>
  <si>
    <t>Chržín, č. p. 43</t>
  </si>
  <si>
    <t>Chržín, č. p. 44</t>
  </si>
  <si>
    <t>Chržín, č. p. 45</t>
  </si>
  <si>
    <t>Chržín, č. p. 46</t>
  </si>
  <si>
    <t>Chržín, č. p. 47</t>
  </si>
  <si>
    <t>Chržín, č. p. 48</t>
  </si>
  <si>
    <t>Chržín, č. p. 49</t>
  </si>
  <si>
    <t>Chržín, č. p. 50</t>
  </si>
  <si>
    <t>Chržín, č. p. 51</t>
  </si>
  <si>
    <t>Chržín, č. p. 52</t>
  </si>
  <si>
    <t>Chržín, č. p. 53</t>
  </si>
  <si>
    <t>Chržín, č. p. 54</t>
  </si>
  <si>
    <t>Chržín, č. p. 55</t>
  </si>
  <si>
    <t>Chržín, č. p. 56</t>
  </si>
  <si>
    <t>Chržín, č. p. 58</t>
  </si>
  <si>
    <t>Chržín, č. p. 59</t>
  </si>
  <si>
    <t>Chržín, č. p. 60</t>
  </si>
  <si>
    <t>Chržín, č. p. 61</t>
  </si>
  <si>
    <t>Chržín, č. p. 62</t>
  </si>
  <si>
    <t>Chržín, č. p. 63</t>
  </si>
  <si>
    <t>Chržín, č. p. 64</t>
  </si>
  <si>
    <t>Chržín, č. p. 65</t>
  </si>
  <si>
    <t>Chržín, č. p. 66</t>
  </si>
  <si>
    <t>Chržín, č. p. 67</t>
  </si>
  <si>
    <t>Chržín, č. p. 68</t>
  </si>
  <si>
    <t>Chržín, č. p. 69</t>
  </si>
  <si>
    <t>Chržín, č. p. 71</t>
  </si>
  <si>
    <t>Chržín, č. p. 72</t>
  </si>
  <si>
    <t>Chržín, č. p. 73</t>
  </si>
  <si>
    <t>Chržín, č. p. 74</t>
  </si>
  <si>
    <t>Chržín, č. p. 76</t>
  </si>
  <si>
    <t>Chržín, č. p. 79</t>
  </si>
  <si>
    <t>Chržín, č. p. 77</t>
  </si>
  <si>
    <t>Chržín, č. p. 78</t>
  </si>
  <si>
    <t>Chržín, č. p. 80</t>
  </si>
  <si>
    <t>Chržín, č. p. 81</t>
  </si>
  <si>
    <t>Chržín, č. p. 82</t>
  </si>
  <si>
    <t>Chržín, č. p. 83</t>
  </si>
  <si>
    <t>Chržín, č. p. 84</t>
  </si>
  <si>
    <t>Jarpice - Budenice, č. p. 3</t>
  </si>
  <si>
    <t>Jarpice - Budenice, č. p. 4</t>
  </si>
  <si>
    <t>Jarpice - Budenice, č. p. 5</t>
  </si>
  <si>
    <t>Jarpice - Budenice, č. p. 14</t>
  </si>
  <si>
    <t>Jarpice - Budenice, č. p. 16</t>
  </si>
  <si>
    <t>Jarpice - Budenice, č. p. 20</t>
  </si>
  <si>
    <t>Jarpice - Budenice, č. p. 21</t>
  </si>
  <si>
    <t>Jarpice - Budenice, č. p. 27</t>
  </si>
  <si>
    <t>Jarpice - Budenice, č. p. 29</t>
  </si>
  <si>
    <t>Jarpice, č. p. 1</t>
  </si>
  <si>
    <t>Jarpice, č. p. 2</t>
  </si>
  <si>
    <t>Jarpice, č. p. 3</t>
  </si>
  <si>
    <t>Jarpice, č. p. 5</t>
  </si>
  <si>
    <t>Jarpice, č. p. 6</t>
  </si>
  <si>
    <t>Jarpice, č. p. 7</t>
  </si>
  <si>
    <t>Jarpice, č. p. 8</t>
  </si>
  <si>
    <t>Jarpice, č. p. 9</t>
  </si>
  <si>
    <t>Jarpice, č. p. 10</t>
  </si>
  <si>
    <t>Jarpice, č. p. 11</t>
  </si>
  <si>
    <t>Jarpice, č. p. 12</t>
  </si>
  <si>
    <t>Jarpice, č. p. 13</t>
  </si>
  <si>
    <t>Jarpice, č. p. 14</t>
  </si>
  <si>
    <t>Jarpice, č. p. 15</t>
  </si>
  <si>
    <t>Jarpice, č. p. 16</t>
  </si>
  <si>
    <t>Jarpice, č. p. 17</t>
  </si>
  <si>
    <t>Jarpice, č. p. 18</t>
  </si>
  <si>
    <t>Jarpice, č. p. 19</t>
  </si>
  <si>
    <t>Jarpice, č. p. 20</t>
  </si>
  <si>
    <t>Jarpice, č. p. 21</t>
  </si>
  <si>
    <t>Jarpice, č. p. 22</t>
  </si>
  <si>
    <t>Jarpice, č. p. 24</t>
  </si>
  <si>
    <t>Jarpice, č. p. 25</t>
  </si>
  <si>
    <t>Jarpice, č. p. 26</t>
  </si>
  <si>
    <t>Jarpice, č. p. 27</t>
  </si>
  <si>
    <t>Jarpice, č. p. 28</t>
  </si>
  <si>
    <t>Jarpice, č. p. 29</t>
  </si>
  <si>
    <t>Jarpice, č. p. 30</t>
  </si>
  <si>
    <t>Jarpice, č. p. 31</t>
  </si>
  <si>
    <t>Jarpice, č. p. 32</t>
  </si>
  <si>
    <t>Jarpice, č. p. 33</t>
  </si>
  <si>
    <t>Jarpice, č. p. 35</t>
  </si>
  <si>
    <t>Jarpice, č. p. 36</t>
  </si>
  <si>
    <t>Jarpice, č. p. 37</t>
  </si>
  <si>
    <t>Jarpice, č. p. 38</t>
  </si>
  <si>
    <t>Jarpice, č. p. 39</t>
  </si>
  <si>
    <t>Jarpice, č. p. 40</t>
  </si>
  <si>
    <t>Jarpice, č. p. 41</t>
  </si>
  <si>
    <t>Jarpice, č. p. 42</t>
  </si>
  <si>
    <t>Jarpice, č. p. 43</t>
  </si>
  <si>
    <t>Jarpice, č. p. 44</t>
  </si>
  <si>
    <t>Jarpice, č. p. 45</t>
  </si>
  <si>
    <t>Jarpice, č. p. 46</t>
  </si>
  <si>
    <t>Jarpice, č. p. 47</t>
  </si>
  <si>
    <t>Jarpice, č. p. 48</t>
  </si>
  <si>
    <t>Jarpice, č. p. 49</t>
  </si>
  <si>
    <t>Jarpice, č. p. 50</t>
  </si>
  <si>
    <t>Jarpice, č. p. 51</t>
  </si>
  <si>
    <t>Jarpice, č. p. 52</t>
  </si>
  <si>
    <t>Jarpice, č. p. 53</t>
  </si>
  <si>
    <t>Jarpice, č. p. 54</t>
  </si>
  <si>
    <t>Jarpice, č. p. 55</t>
  </si>
  <si>
    <t>Jarpice, č. p. 56</t>
  </si>
  <si>
    <t>Jarpice, č. p. 57</t>
  </si>
  <si>
    <t>Jarpice, č. p. 58</t>
  </si>
  <si>
    <t>Jarpice, č. p. 59</t>
  </si>
  <si>
    <t>Jarpice, č. p. 60</t>
  </si>
  <si>
    <t>Jarpice, č. p. 61</t>
  </si>
  <si>
    <t>Jarpice, č. p. 62</t>
  </si>
  <si>
    <t>Jarpice, č. p. 63</t>
  </si>
  <si>
    <t>Jarpice, č. p. 64</t>
  </si>
  <si>
    <t>Jarpice, č. p. 66</t>
  </si>
  <si>
    <t>Jarpice, č. p. 67</t>
  </si>
  <si>
    <t>Jarpice, č. p. 68</t>
  </si>
  <si>
    <t>Jarpice, č. p. 69</t>
  </si>
  <si>
    <t>Jarpice, č. p. 71</t>
  </si>
  <si>
    <t>Jarpice, č. p. 73</t>
  </si>
  <si>
    <t>Jarpice, č. p. 74</t>
  </si>
  <si>
    <t>Jarpice, č. p. 75</t>
  </si>
  <si>
    <t>Jarpice, č. p. 77</t>
  </si>
  <si>
    <t>Jarpice, č. p. 79</t>
  </si>
  <si>
    <t>Jarpice, č. p. 80</t>
  </si>
  <si>
    <t>Jarpice, č. p. 82</t>
  </si>
  <si>
    <t>Jarpice, č. p. 83</t>
  </si>
  <si>
    <t>Jarpice, č. p. 84</t>
  </si>
  <si>
    <t>Jarpice, č. p. 85</t>
  </si>
  <si>
    <t>Jarpice, č. p. 86</t>
  </si>
  <si>
    <t>Jarpice, č. p. 87</t>
  </si>
  <si>
    <t>Jarpice, č. p. 88</t>
  </si>
  <si>
    <t>Jarpice, č. p. 89</t>
  </si>
  <si>
    <t>Jarpice, č. p. 90</t>
  </si>
  <si>
    <t>Jarpice, č. p. 91</t>
  </si>
  <si>
    <t>Jarpice, č. p. 92</t>
  </si>
  <si>
    <t>Jarpice, č. p. 93</t>
  </si>
  <si>
    <t>Jarpice, č. p. 95</t>
  </si>
  <si>
    <t>Jarpice, č. p. 96</t>
  </si>
  <si>
    <t>Jarpice, č. p. 97</t>
  </si>
  <si>
    <t>Jarpice, č. p. 98</t>
  </si>
  <si>
    <t>Jarpice, č. p. 99</t>
  </si>
  <si>
    <t>Jarpice, č. p. 100</t>
  </si>
  <si>
    <t>Jarpice, č. p. 101</t>
  </si>
  <si>
    <t>Jarpice, č. p. 102</t>
  </si>
  <si>
    <t>Jarpice, č. p. 103</t>
  </si>
  <si>
    <t>Jarpice, č. p. 104</t>
  </si>
  <si>
    <t>Jarpice, č. p. 105</t>
  </si>
  <si>
    <t>Jarpice, č. p. 107</t>
  </si>
  <si>
    <t>Jarpice, č. p. 109</t>
  </si>
  <si>
    <t>Jarpice, č. p. 110</t>
  </si>
  <si>
    <t>Jarpice, č. p. 111</t>
  </si>
  <si>
    <t>Jarpice, č. p. 112</t>
  </si>
  <si>
    <t>Jarpice, č. p. 113</t>
  </si>
  <si>
    <t>Jarpice, č. p. 114</t>
  </si>
  <si>
    <t>Jarpice, č. p. 115</t>
  </si>
  <si>
    <t>Jarpice, č. p. 116</t>
  </si>
  <si>
    <t>Jarpice, č. p. 117</t>
  </si>
  <si>
    <t>Jarpice, č. p. 118</t>
  </si>
  <si>
    <t>Jarpice, č. p. 119</t>
  </si>
  <si>
    <t>Jarpice, č. p. 120</t>
  </si>
  <si>
    <t>Jarpice, č. p. 121</t>
  </si>
  <si>
    <t>Jarpice, č. p. 122</t>
  </si>
  <si>
    <t>Jarpice, č. p. 123</t>
  </si>
  <si>
    <t>Jarpice, č. p. 124</t>
  </si>
  <si>
    <t>Jarpice, č. p. 125</t>
  </si>
  <si>
    <t>Jarpice, č. p. 126</t>
  </si>
  <si>
    <t>Jarpice, č. p. 127</t>
  </si>
  <si>
    <t>Jarpice, č. p. 128</t>
  </si>
  <si>
    <t>Jarpice, č. p. 129</t>
  </si>
  <si>
    <t>Jarpice, č. ev. 1</t>
  </si>
  <si>
    <t>Jarpice, č. ev. 2</t>
  </si>
  <si>
    <t>Jarpice, č. ev. 3</t>
  </si>
  <si>
    <t>Jarpice, č. ev. 4</t>
  </si>
  <si>
    <t>Jarpice, č. ev. 5</t>
  </si>
  <si>
    <t>Jarpice, č. ev. 7</t>
  </si>
  <si>
    <t>Jarpice, č. p. 78</t>
  </si>
  <si>
    <t>Jarpice, č. p. 81</t>
  </si>
  <si>
    <t>Jarpice, č. p. 135</t>
  </si>
  <si>
    <t>Jarpice, č. p. 136</t>
  </si>
  <si>
    <t>Jarpice, č. p. 70</t>
  </si>
  <si>
    <t>Jedomělice, č. p. 1</t>
  </si>
  <si>
    <t>Jedomělice, č. p. 2</t>
  </si>
  <si>
    <t>Jedomělice, č. p. 3</t>
  </si>
  <si>
    <t>Jedomělice, č. p. 4</t>
  </si>
  <si>
    <t>Jedomělice, č. p. 5</t>
  </si>
  <si>
    <t>Jedomělice, č. p. 6</t>
  </si>
  <si>
    <t>Jedomělice, č. p. 7</t>
  </si>
  <si>
    <t>Jedomělice, č. p. 8</t>
  </si>
  <si>
    <t>Jedomělice, č. p. 9</t>
  </si>
  <si>
    <t>Jedomělice, č. p. 10</t>
  </si>
  <si>
    <t>Jedomělice, č. p. 11</t>
  </si>
  <si>
    <t>Jedomělice, č. p. 12</t>
  </si>
  <si>
    <t>Jedomělice, č. p. 13</t>
  </si>
  <si>
    <t>Jedomělice, č. p. 14</t>
  </si>
  <si>
    <t>Jedomělice, č. p. 15</t>
  </si>
  <si>
    <t>Jedomělice, č. p. 16</t>
  </si>
  <si>
    <t>Jedomělice, č. p. 18</t>
  </si>
  <si>
    <t>Jedomělice, č. p. 19</t>
  </si>
  <si>
    <t>Jedomělice, č. p. 20</t>
  </si>
  <si>
    <t>Jedomělice, č. p. 21</t>
  </si>
  <si>
    <t>Jedomělice, č. p. 22</t>
  </si>
  <si>
    <t>Jedomělice, č. p. 23</t>
  </si>
  <si>
    <t>Jedomělice, č. p. 24</t>
  </si>
  <si>
    <t>Jedomělice, č. p. 25</t>
  </si>
  <si>
    <t>Jedomělice, č. p. 26</t>
  </si>
  <si>
    <t>Jedomělice, č. p. 27</t>
  </si>
  <si>
    <t>Jedomělice, č. p. 28</t>
  </si>
  <si>
    <t>Jedomělice, č. p. 29</t>
  </si>
  <si>
    <t>Jedomělice, č. p. 30</t>
  </si>
  <si>
    <t>Jedomělice, č. p. 31</t>
  </si>
  <si>
    <t>Jedomělice, č. p. 32</t>
  </si>
  <si>
    <t>Jedomělice, č. p. 33</t>
  </si>
  <si>
    <t>Jedomělice, č. p. 34</t>
  </si>
  <si>
    <t>Jedomělice, č. p. 35</t>
  </si>
  <si>
    <t>Jedomělice, č. p. 36</t>
  </si>
  <si>
    <t>Jedomělice, č. p. 37</t>
  </si>
  <si>
    <t>Jedomělice, č. p. 38</t>
  </si>
  <si>
    <t>Jedomělice, č. p. 39</t>
  </si>
  <si>
    <t>Jedomělice, č. p. 40</t>
  </si>
  <si>
    <t>Jedomělice, č. p. 41</t>
  </si>
  <si>
    <t>Jedomělice, č. p. 42</t>
  </si>
  <si>
    <t>Jedomělice, č. p. 43</t>
  </si>
  <si>
    <t>Jedomělice, č. p. 44</t>
  </si>
  <si>
    <t>Jedomělice, č. p. 45</t>
  </si>
  <si>
    <t>Jedomělice, č. p. 46</t>
  </si>
  <si>
    <t>Jedomělice, č. p. 47</t>
  </si>
  <si>
    <t>Jedomělice, č. p. 48</t>
  </si>
  <si>
    <t>Jedomělice, č. p. 49</t>
  </si>
  <si>
    <t>Jedomělice, č. p. 50</t>
  </si>
  <si>
    <t>Jedomělice, č. p. 51</t>
  </si>
  <si>
    <t>Jedomělice, č. p. 52</t>
  </si>
  <si>
    <t>Jedomělice, č. p. 53</t>
  </si>
  <si>
    <t>Jedomělice, č. p. 54</t>
  </si>
  <si>
    <t>Jedomělice, č. p. 55</t>
  </si>
  <si>
    <t>Jedomělice, č. p. 56</t>
  </si>
  <si>
    <t>Jedomělice, č. p. 57</t>
  </si>
  <si>
    <t>Jedomělice, č. p. 58</t>
  </si>
  <si>
    <t>Jedomělice, č. p. 59</t>
  </si>
  <si>
    <t>Jedomělice, č. p. 60</t>
  </si>
  <si>
    <t>Jedomělice, č. p. 61</t>
  </si>
  <si>
    <t>Jedomělice, č. p. 62</t>
  </si>
  <si>
    <t>Jedomělice, č. p. 63</t>
  </si>
  <si>
    <t>Jedomělice, č. p. 65</t>
  </si>
  <si>
    <t>Jedomělice, č. p. 66</t>
  </si>
  <si>
    <t>Jedomělice, č. p. 67</t>
  </si>
  <si>
    <t>Jedomělice, č. p. 68</t>
  </si>
  <si>
    <t>Jedomělice, č. p. 69</t>
  </si>
  <si>
    <t>Jedomělice, č. p. 70</t>
  </si>
  <si>
    <t>Jedomělice, č. p. 71</t>
  </si>
  <si>
    <t>Jedomělice, č. p. 72</t>
  </si>
  <si>
    <t>Jedomělice, č. p. 73</t>
  </si>
  <si>
    <t>Jedomělice, č. p. 74</t>
  </si>
  <si>
    <t>Jedomělice, č. p. 75</t>
  </si>
  <si>
    <t>Jedomělice, č. p. 76</t>
  </si>
  <si>
    <t>Jedomělice, č. p. 77</t>
  </si>
  <si>
    <t>Jedomělice, č. p. 78</t>
  </si>
  <si>
    <t>Jedomělice, č. p. 79</t>
  </si>
  <si>
    <t>Jedomělice, č. p. 80</t>
  </si>
  <si>
    <t>Jedomělice, č. p. 81</t>
  </si>
  <si>
    <t>Jedomělice, č. p. 82</t>
  </si>
  <si>
    <t>Jedomělice, č. p. 83</t>
  </si>
  <si>
    <t>Jedomělice, č. p. 84</t>
  </si>
  <si>
    <t>Jedomělice, č. p. 85</t>
  </si>
  <si>
    <t>Jedomělice, č. p. 86</t>
  </si>
  <si>
    <t>Jedomělice, č. p. 87</t>
  </si>
  <si>
    <t>Jedomělice, č. p. 88</t>
  </si>
  <si>
    <t>Jedomělice, č. p. 89</t>
  </si>
  <si>
    <t>Jedomělice, č. p. 90</t>
  </si>
  <si>
    <t>Jedomělice, č. p. 91</t>
  </si>
  <si>
    <t>Jedomělice, č. p. 92</t>
  </si>
  <si>
    <t>Jedomělice, č. p. 93</t>
  </si>
  <si>
    <t>Jedomělice, č. p. 94</t>
  </si>
  <si>
    <t>Jedomělice, č. p. 95</t>
  </si>
  <si>
    <t>Jedomělice, č. p. 96</t>
  </si>
  <si>
    <t>Jedomělice, č. p. 97</t>
  </si>
  <si>
    <t>Jedomělice, č. p. 98</t>
  </si>
  <si>
    <t>Jedomělice, č. p. 99</t>
  </si>
  <si>
    <t>Jedomělice, č. p. 100</t>
  </si>
  <si>
    <t>Jedomělice, č. p. 102</t>
  </si>
  <si>
    <t>Jedomělice, č. p. 103</t>
  </si>
  <si>
    <t>Jedomělice, č. p. 104</t>
  </si>
  <si>
    <t>Jedomělice, č. p. 105</t>
  </si>
  <si>
    <t>Jedomělice, č. p. 106</t>
  </si>
  <si>
    <t>Jedomělice, č. p. 107</t>
  </si>
  <si>
    <t>Jedomělice, č. p. 108</t>
  </si>
  <si>
    <t>Jedomělice, č. p. 109</t>
  </si>
  <si>
    <t>Jedomělice, č. p. 110</t>
  </si>
  <si>
    <t>Jedomělice, č. p. 111</t>
  </si>
  <si>
    <t>Jedomělice, č. p. 112</t>
  </si>
  <si>
    <t>Jedomělice, č. p. 113</t>
  </si>
  <si>
    <t>Jedomělice, č. p. 114</t>
  </si>
  <si>
    <t>Jedomělice, č. p. 115</t>
  </si>
  <si>
    <t>Jedomělice, č. p. 116</t>
  </si>
  <si>
    <t>Jedomělice, č. p. 117</t>
  </si>
  <si>
    <t>Jedomělice, č. p. 118</t>
  </si>
  <si>
    <t>Jedomělice, č. p. 119</t>
  </si>
  <si>
    <t>Jedomělice, č. p. 120</t>
  </si>
  <si>
    <t>Jedomělice, č. p. 121</t>
  </si>
  <si>
    <t>Jedomělice, č. ev. 122</t>
  </si>
  <si>
    <t>Jedomělice, č. p. 123</t>
  </si>
  <si>
    <t>Jedomělice, č. p. 124</t>
  </si>
  <si>
    <t>Jedomělice, č. p. 125</t>
  </si>
  <si>
    <t>Jedomělice, č. p. 126</t>
  </si>
  <si>
    <t>Jedomělice, č. p. 127</t>
  </si>
  <si>
    <t>Jedomělice, č. p. 128</t>
  </si>
  <si>
    <t>Jedomělice, č. p. 129</t>
  </si>
  <si>
    <t>Jedomělice, č. p. 130</t>
  </si>
  <si>
    <t>Jedomělice, č. p. 131</t>
  </si>
  <si>
    <t>Jedomělice, č. p. 132</t>
  </si>
  <si>
    <t>Jedomělice, č. p. 133</t>
  </si>
  <si>
    <t>Jedomělice, č. p. 134</t>
  </si>
  <si>
    <t>Jedomělice, č. p. 135</t>
  </si>
  <si>
    <t>Jedomělice, č. p. 136</t>
  </si>
  <si>
    <t>Jedomělice, č. p. 137</t>
  </si>
  <si>
    <t>Jedomělice, č. p. 138</t>
  </si>
  <si>
    <t>Jedomělice, č. p. 139</t>
  </si>
  <si>
    <t>Jedomělice, č. ev. 3</t>
  </si>
  <si>
    <t>Jedomělice, č. p. 140</t>
  </si>
  <si>
    <t>Jedomělice, č. p. 141</t>
  </si>
  <si>
    <t>Jedomělice, č. p. 101</t>
  </si>
  <si>
    <t>Jedomělice, č. p. 142</t>
  </si>
  <si>
    <t>Jedomělice, č. ev. 143</t>
  </si>
  <si>
    <t>Jedomělice, č. p. 144</t>
  </si>
  <si>
    <t>Jedomělice, č. p. 145</t>
  </si>
  <si>
    <t>Jedomělice, č. p. 146</t>
  </si>
  <si>
    <t>Jedomělice, č. p. 147</t>
  </si>
  <si>
    <t>Jedomělice, č. ev. 5</t>
  </si>
  <si>
    <t>Jedomělice, č. ev. 4</t>
  </si>
  <si>
    <t>Jedomělice, č. p. 148</t>
  </si>
  <si>
    <t>Jedomělice, č. p. 149</t>
  </si>
  <si>
    <t>Jedomělice, č. p. 150</t>
  </si>
  <si>
    <t>Jedomělice, č. p. 151</t>
  </si>
  <si>
    <t>Jedomělice, č. p. 153</t>
  </si>
  <si>
    <t>Jedomělice, č. p. 154</t>
  </si>
  <si>
    <t>Jedomělice, č. p. 155</t>
  </si>
  <si>
    <t>Jedomělice, č. p. 156</t>
  </si>
  <si>
    <t>Jedomělice, č. p. 157</t>
  </si>
  <si>
    <t>Jedomělice, č. p. 158</t>
  </si>
  <si>
    <t>Jedomělice, č. p. 152</t>
  </si>
  <si>
    <t>Jedomělice, č. p. 160</t>
  </si>
  <si>
    <t>Jedomělice, č. p. 17</t>
  </si>
  <si>
    <t>Jedomělice, č. p. 159</t>
  </si>
  <si>
    <t>Jedomělice, č. p. 161</t>
  </si>
  <si>
    <t>Jedomělice, č. p. 162</t>
  </si>
  <si>
    <t>Jedomělice, č. p. 163</t>
  </si>
  <si>
    <t>Jedomělice, č. p. 64</t>
  </si>
  <si>
    <t>Jedomělice, č. p. 164</t>
  </si>
  <si>
    <t>Jemníky, č. p. 1</t>
  </si>
  <si>
    <t>Jemníky, č. p. 2</t>
  </si>
  <si>
    <t>Jemníky, č. p. 3</t>
  </si>
  <si>
    <t>Jemníky, č. p. 4</t>
  </si>
  <si>
    <t>Jemníky, č. p. 7</t>
  </si>
  <si>
    <t>Jemníky, č. p. 8</t>
  </si>
  <si>
    <t>Jemníky, č. p. 10</t>
  </si>
  <si>
    <t>Jemníky, č. p. 11</t>
  </si>
  <si>
    <t>Jemníky, č. p. 12</t>
  </si>
  <si>
    <t>Jemníky, č. p. 13</t>
  </si>
  <si>
    <t>Jemníky, č. p. 17</t>
  </si>
  <si>
    <t>Jemníky, č. p. 18</t>
  </si>
  <si>
    <t>Jemníky, č. p. 20</t>
  </si>
  <si>
    <t>Jemníky, č. p. 22</t>
  </si>
  <si>
    <t>Jemníky, č. p. 23</t>
  </si>
  <si>
    <t>Jemníky, č. p. 24</t>
  </si>
  <si>
    <t>Jemníky, č. p. 25</t>
  </si>
  <si>
    <t>Jemníky, č. p. 27</t>
  </si>
  <si>
    <t>Jemníky, č. p. 28</t>
  </si>
  <si>
    <t>Jemníky, č. p. 29</t>
  </si>
  <si>
    <t>Jemníky, č. p. 30</t>
  </si>
  <si>
    <t>Jemníky, č. p. 31</t>
  </si>
  <si>
    <t>Jemníky, č. p. 32</t>
  </si>
  <si>
    <t>Jemníky, č. p. 33</t>
  </si>
  <si>
    <t>Jemníky, č. p. 34</t>
  </si>
  <si>
    <t>Jemníky, č. p. 35</t>
  </si>
  <si>
    <t>Jemníky, č. p. 37</t>
  </si>
  <si>
    <t>Jemníky, č. p. 38</t>
  </si>
  <si>
    <t>Jemníky, č. p. 39</t>
  </si>
  <si>
    <t>Jemníky, č. p. 40</t>
  </si>
  <si>
    <t>Jemníky, č. p. 41</t>
  </si>
  <si>
    <t>Jemníky, č. p. 42</t>
  </si>
  <si>
    <t>Jemníky, č. p. 45</t>
  </si>
  <si>
    <t>Jemníky, č. p. 46</t>
  </si>
  <si>
    <t>Jemníky, č. p. 47</t>
  </si>
  <si>
    <t>Jemníky, č. p. 48</t>
  </si>
  <si>
    <t>Jemníky, č. p. 49</t>
  </si>
  <si>
    <t>Jemníky, č. p. 50</t>
  </si>
  <si>
    <t>Jemníky, č. p. 51</t>
  </si>
  <si>
    <t>Jemníky, č. p. 52</t>
  </si>
  <si>
    <t>Jemníky, č. p. 60</t>
  </si>
  <si>
    <t>Jemníky, č. p. 62</t>
  </si>
  <si>
    <t>Jemníky, č. p. 63</t>
  </si>
  <si>
    <t>Jemníky, č. p. 65</t>
  </si>
  <si>
    <t>Jemníky, č. p. 66</t>
  </si>
  <si>
    <t>Jemníky, č. p. 69</t>
  </si>
  <si>
    <t>Jemníky, č. p. 70</t>
  </si>
  <si>
    <t>Jemníky, č. p. 71</t>
  </si>
  <si>
    <t>Jemníky, č. p. 73</t>
  </si>
  <si>
    <t>Jemníky, č. p. 74</t>
  </si>
  <si>
    <t>Jemníky, č. p. 75</t>
  </si>
  <si>
    <t>Jemníky, č. p. 76</t>
  </si>
  <si>
    <t>Jemníky, č. p. 77</t>
  </si>
  <si>
    <t>Jemníky, č. p. 78</t>
  </si>
  <si>
    <t>Jemníky, č. p. 80</t>
  </si>
  <si>
    <t>Jemníky, č. p. 82</t>
  </si>
  <si>
    <t>Jemníky, č. p. 84</t>
  </si>
  <si>
    <t>Jemníky, č. p. 85</t>
  </si>
  <si>
    <t>Jemníky, č. p. 86</t>
  </si>
  <si>
    <t>Jemníky, č. p. 89</t>
  </si>
  <si>
    <t>Jemníky, č. p. 90</t>
  </si>
  <si>
    <t>Jemníky, č. p. 91</t>
  </si>
  <si>
    <t>Jemníky, č. p. 92</t>
  </si>
  <si>
    <t>Jemníky, č. p. 94</t>
  </si>
  <si>
    <t>Jemníky, č. p. 95</t>
  </si>
  <si>
    <t>Jemníky, č. p. 99</t>
  </si>
  <si>
    <t>Jemníky, č. p. 100</t>
  </si>
  <si>
    <t>Jemníky, č. ev. 5</t>
  </si>
  <si>
    <t>Jemníky, č. ev. 6</t>
  </si>
  <si>
    <t>Jemníky, č. ev. 9</t>
  </si>
  <si>
    <t>Jemníky, č. ev. 14</t>
  </si>
  <si>
    <t>Jemníky, č. ev. 16</t>
  </si>
  <si>
    <t>Jemníky, č. ev. 19</t>
  </si>
  <si>
    <t>Jemníky, č. p. 26</t>
  </si>
  <si>
    <t>Jemníky, č. ev. 36</t>
  </si>
  <si>
    <t>Jemníky, č. ev. 43</t>
  </si>
  <si>
    <t>Jemníky, č. ev. 44</t>
  </si>
  <si>
    <t>Jemníky, č. ev. 53</t>
  </si>
  <si>
    <t>Jemníky, č. ev. 54</t>
  </si>
  <si>
    <t>Jemníky, č. ev. 55</t>
  </si>
  <si>
    <t>Jemníky, č. ev. 56</t>
  </si>
  <si>
    <t>Jemníky, č. ev. 57</t>
  </si>
  <si>
    <t>Jemníky, č. ev. 58</t>
  </si>
  <si>
    <t>Jemníky, č. ev. 59</t>
  </si>
  <si>
    <t>Jemníky, č. ev. 61</t>
  </si>
  <si>
    <t>Jemníky, č. ev. 64</t>
  </si>
  <si>
    <t>Jemníky, č. ev. 67</t>
  </si>
  <si>
    <t>Jemníky, č. ev. 68</t>
  </si>
  <si>
    <t>Jemníky, č. ev. 72</t>
  </si>
  <si>
    <t>Jemníky, č. ev. 79</t>
  </si>
  <si>
    <t>Jemníky, č. ev. 81</t>
  </si>
  <si>
    <t>Jemníky, č. ev. 83</t>
  </si>
  <si>
    <t>Jemníky, č. ev. 87</t>
  </si>
  <si>
    <t>Jemníky, č. ev. 88</t>
  </si>
  <si>
    <t>Jemníky, č. ev. 96</t>
  </si>
  <si>
    <t>Jemníky, č. p. 36</t>
  </si>
  <si>
    <t>Jemníky, č. p. 87</t>
  </si>
  <si>
    <t>Jemníky, č. p. 93</t>
  </si>
  <si>
    <t>Jemníky, č. p. 98</t>
  </si>
  <si>
    <t>Jemníky, č. p. 102</t>
  </si>
  <si>
    <t>Jemníky, č. p. 103</t>
  </si>
  <si>
    <t>Jemníky, č. p. 111</t>
  </si>
  <si>
    <t>Jemníky, č. p. 61</t>
  </si>
  <si>
    <t>Jemníky, č. p. 101</t>
  </si>
  <si>
    <t>Jemníky, č. p. 97</t>
  </si>
  <si>
    <t>Jemníky, č. p. 21</t>
  </si>
  <si>
    <t>Jemníky, č. p. 83</t>
  </si>
  <si>
    <t>Jemníky, č. p. 110</t>
  </si>
  <si>
    <t>Jemníky, č. p. 5</t>
  </si>
  <si>
    <t>Jemníky, č. p. 6</t>
  </si>
  <si>
    <t>Jemníky, č. p. 9</t>
  </si>
  <si>
    <t>Jemníky, č. p. 14</t>
  </si>
  <si>
    <t>Jemníky, č. p. 16</t>
  </si>
  <si>
    <t>Jemníky, č. p. 19</t>
  </si>
  <si>
    <t>Jemníky, č. p. 43</t>
  </si>
  <si>
    <t>Jemníky, č. p. 44</t>
  </si>
  <si>
    <t>Jemníky, č. p. 53</t>
  </si>
  <si>
    <t>Jemníky, č. p. 54</t>
  </si>
  <si>
    <t>Jemníky, č. p. 55</t>
  </si>
  <si>
    <t>Jemníky, č. p. 56</t>
  </si>
  <si>
    <t>Jemníky, č. p. 57</t>
  </si>
  <si>
    <t>Jemníky, č. p. 58</t>
  </si>
  <si>
    <t>Jemníky, č. p. 59</t>
  </si>
  <si>
    <t>Jemníky, č. p. 64</t>
  </si>
  <si>
    <t>Jemníky, č. p. 68</t>
  </si>
  <si>
    <t>Jemníky, č. p. 72</t>
  </si>
  <si>
    <t>Jemníky, č. p. 79</t>
  </si>
  <si>
    <t>Jemníky, č. p. 81</t>
  </si>
  <si>
    <t>Jemníky, č. p. 88</t>
  </si>
  <si>
    <t>Jemníky, č. p. 109</t>
  </si>
  <si>
    <t>Jemníky, č. p. 105</t>
  </si>
  <si>
    <t>Jemníky, č. p. 96</t>
  </si>
  <si>
    <t>Jemníky, č. p. 112</t>
  </si>
  <si>
    <t>Jemníky, č. p. 67</t>
  </si>
  <si>
    <t>Jemníky, č. ev. 1</t>
  </si>
  <si>
    <t>Jemníky, č. p. 104</t>
  </si>
  <si>
    <t>Jemníky, č. p. 106</t>
  </si>
  <si>
    <t>Jemníky, č. p. 108</t>
  </si>
  <si>
    <t>Jemníky, č. p. 107</t>
  </si>
  <si>
    <t>Jemníky, č. p. 113</t>
  </si>
  <si>
    <t>Kmetiněves, č. p. 1</t>
  </si>
  <si>
    <t>Kmetiněves, č. p. 2</t>
  </si>
  <si>
    <t>Kmetiněves, č. p. 3</t>
  </si>
  <si>
    <t>Kmetiněves, č. p. 4</t>
  </si>
  <si>
    <t>Kmetiněves, č. p. 5</t>
  </si>
  <si>
    <t>Kmetiněves, č. p. 6</t>
  </si>
  <si>
    <t>Kmetiněves, č. p. 7</t>
  </si>
  <si>
    <t>Kmetiněves, č. p. 8</t>
  </si>
  <si>
    <t>Kmetiněves, č. p. 9</t>
  </si>
  <si>
    <t>Kmetiněves, č. p. 10</t>
  </si>
  <si>
    <t>Kmetiněves, č. p. 11</t>
  </si>
  <si>
    <t>Kmetiněves, č. p. 12</t>
  </si>
  <si>
    <t>Kmetiněves, č. p. 13</t>
  </si>
  <si>
    <t>Kmetiněves, č. p. 14</t>
  </si>
  <si>
    <t>Kmetiněves, č. p. 15</t>
  </si>
  <si>
    <t>Kmetiněves, č. p. 16</t>
  </si>
  <si>
    <t>Kmetiněves, č. p. 17</t>
  </si>
  <si>
    <t>Kmetiněves, č. p. 18</t>
  </si>
  <si>
    <t>Kmetiněves, č. p. 19</t>
  </si>
  <si>
    <t>Kmetiněves, č. p. 20</t>
  </si>
  <si>
    <t>Kmetiněves, č. p. 21</t>
  </si>
  <si>
    <t>Kmetiněves, č. p. 22</t>
  </si>
  <si>
    <t>Kmetiněves, č. p. 23</t>
  </si>
  <si>
    <t>Kmetiněves, č. p. 25</t>
  </si>
  <si>
    <t>Kmetiněves, č. p. 26</t>
  </si>
  <si>
    <t>Kmetiněves, č. p. 27</t>
  </si>
  <si>
    <t>Kmetiněves, č. p. 28</t>
  </si>
  <si>
    <t>Kmetiněves, č. p. 30</t>
  </si>
  <si>
    <t>Kmetiněves, č. p. 31</t>
  </si>
  <si>
    <t>Kmetiněves, č. p. 32</t>
  </si>
  <si>
    <t>Kmetiněves, č. p. 33</t>
  </si>
  <si>
    <t>Kmetiněves, č. p. 34</t>
  </si>
  <si>
    <t>Kmetiněves, č. p. 35</t>
  </si>
  <si>
    <t>Kmetiněves, č. p. 37</t>
  </si>
  <si>
    <t>Kmetiněves, č. p. 38</t>
  </si>
  <si>
    <t>Kmetiněves, č. p. 39</t>
  </si>
  <si>
    <t>Kmetiněves, č. p. 40</t>
  </si>
  <si>
    <t>Kmetiněves, č. p. 44</t>
  </si>
  <si>
    <t>Kmetiněves, č. p. 45</t>
  </si>
  <si>
    <t>Kmetiněves, č. p. 46</t>
  </si>
  <si>
    <t>Kmetiněves, č. p. 47</t>
  </si>
  <si>
    <t>Kmetiněves, č. p. 49</t>
  </si>
  <si>
    <t>Kmetiněves, č. p. 51</t>
  </si>
  <si>
    <t>Kmetiněves, č. p. 52</t>
  </si>
  <si>
    <t>Kmetiněves, č. p. 53</t>
  </si>
  <si>
    <t>Kmetiněves, č. p. 54</t>
  </si>
  <si>
    <t>Kmetiněves, č. p. 57</t>
  </si>
  <si>
    <t>Kmetiněves, č. p. 58</t>
  </si>
  <si>
    <t>Kmetiněves, č. p. 59</t>
  </si>
  <si>
    <t>Kmetiněves, č. p. 60</t>
  </si>
  <si>
    <t>Kmetiněves, č. p. 61</t>
  </si>
  <si>
    <t>Kmetiněves, č. p. 63</t>
  </si>
  <si>
    <t>Kmetiněves, č. p. 64</t>
  </si>
  <si>
    <t>Kmetiněves, č. p. 65</t>
  </si>
  <si>
    <t>Kmetiněves, č. p. 67</t>
  </si>
  <si>
    <t>Kmetiněves, č. p. 68</t>
  </si>
  <si>
    <t>Kmetiněves, č. p. 71</t>
  </si>
  <si>
    <t>Kmetiněves, č. p. 72</t>
  </si>
  <si>
    <t>Kmetiněves, č. p. 73</t>
  </si>
  <si>
    <t>Kmetiněves, č. p. 74</t>
  </si>
  <si>
    <t>Kmetiněves, č. p. 75</t>
  </si>
  <si>
    <t>Kmetiněves, č. p. 76</t>
  </si>
  <si>
    <t>Kmetiněves, č. p. 77</t>
  </si>
  <si>
    <t>Kmetiněves, č. p. 79</t>
  </si>
  <si>
    <t>Kmetiněves, č. p. 80</t>
  </si>
  <si>
    <t>Kmetiněves, č. p. 81</t>
  </si>
  <si>
    <t>Kmetiněves, č. p. 82</t>
  </si>
  <si>
    <t>Kmetiněves, č. p. 83</t>
  </si>
  <si>
    <t>Kmetiněves, č. p. 84</t>
  </si>
  <si>
    <t>Kmetiněves, č. p. 85</t>
  </si>
  <si>
    <t>Kmetiněves, č. p. 86</t>
  </si>
  <si>
    <t>Kmetiněves, č. p. 87</t>
  </si>
  <si>
    <t>Kmetiněves, č. p. 88</t>
  </si>
  <si>
    <t>Kmetiněves, č. p. 89</t>
  </si>
  <si>
    <t>Kmetiněves, č. p. 90</t>
  </si>
  <si>
    <t>Kmetiněves, č. p. 91</t>
  </si>
  <si>
    <t>Kmetiněves, č. p. 92</t>
  </si>
  <si>
    <t>Kmetiněves, č. p. 93</t>
  </si>
  <si>
    <t>Kmetiněves, č. p. 94</t>
  </si>
  <si>
    <t>Kmetiněves, č. p. 95</t>
  </si>
  <si>
    <t>Kmetiněves, č. p. 96</t>
  </si>
  <si>
    <t>Kmetiněves, č. p. 97</t>
  </si>
  <si>
    <t>Kmetiněves, č. p. 98</t>
  </si>
  <si>
    <t>Kmetiněves, č. p. 99</t>
  </si>
  <si>
    <t>Kmetiněves, č. p. 100</t>
  </si>
  <si>
    <t>Kmetiněves, č. p. 101</t>
  </si>
  <si>
    <t>Kmetiněves, č. p. 102</t>
  </si>
  <si>
    <t>Kmetiněves, č. p. 103</t>
  </si>
  <si>
    <t>Kmetiněves, č. p. 104</t>
  </si>
  <si>
    <t>Kmetiněves, č. p. 105</t>
  </si>
  <si>
    <t>Kmetiněves, č. p. 106</t>
  </si>
  <si>
    <t>Kmetiněves, č. p. 107</t>
  </si>
  <si>
    <t>Kmetiněves, č. p. 108</t>
  </si>
  <si>
    <t>Kmetiněves, č. p. 109</t>
  </si>
  <si>
    <t>Kmetiněves, č. p. 110</t>
  </si>
  <si>
    <t>Kmetiněves, č. p. 111</t>
  </si>
  <si>
    <t>Kmetiněves, č. ev. 1</t>
  </si>
  <si>
    <t>Kmetiněves, č. p. 112</t>
  </si>
  <si>
    <t>Kmetiněves, č. p. 24</t>
  </si>
  <si>
    <t>Kmetiněves, č. p. 29</t>
  </si>
  <si>
    <t>Kmetiněves, č. p. 113</t>
  </si>
  <si>
    <t>Kmetiněves, č. p. 114</t>
  </si>
  <si>
    <t>Kmetiněves, č. p. 115</t>
  </si>
  <si>
    <t>Kmetiněves, č. p. 116</t>
  </si>
  <si>
    <t>Kmetiněves, č. p. 117</t>
  </si>
  <si>
    <t>Kmetiněves, č. p. 118</t>
  </si>
  <si>
    <t>Kmetiněves, č. p. 119</t>
  </si>
  <si>
    <t>Kmetiněves, č. p. 120</t>
  </si>
  <si>
    <t>Kmetiněves, č. p. 121</t>
  </si>
  <si>
    <t>Kmetiněves, č. p. 122</t>
  </si>
  <si>
    <t>Kvílice, č. p. 1</t>
  </si>
  <si>
    <t>Kvílice, č. p. 2</t>
  </si>
  <si>
    <t>Kvílice, č. p. 3</t>
  </si>
  <si>
    <t>Kvílice, č. p. 4</t>
  </si>
  <si>
    <t>Kvílice, č. p. 5</t>
  </si>
  <si>
    <t>Kvílice, č. p. 6</t>
  </si>
  <si>
    <t>Kvílice, č. p. 7</t>
  </si>
  <si>
    <t>Kvílice, č. p. 8</t>
  </si>
  <si>
    <t>Kvílice, č. p. 9</t>
  </si>
  <si>
    <t>Kvílice, č. p. 10</t>
  </si>
  <si>
    <t>Kvílice, č. p. 11</t>
  </si>
  <si>
    <t>Kvílice, č. p. 12</t>
  </si>
  <si>
    <t>Kvílice, č. p. 13</t>
  </si>
  <si>
    <t>Kvílice, č. p. 14</t>
  </si>
  <si>
    <t>Kvílice, č. p. 15</t>
  </si>
  <si>
    <t>Kvílice, č. p. 16</t>
  </si>
  <si>
    <t>Kvílice, č. p. 17</t>
  </si>
  <si>
    <t>Kvílice, č. p. 18</t>
  </si>
  <si>
    <t>Kvílice, č. p. 19</t>
  </si>
  <si>
    <t>Kvílice, č. p. 20</t>
  </si>
  <si>
    <t>Kvílice, č. p. 21</t>
  </si>
  <si>
    <t>Kvílice, č. p. 22</t>
  </si>
  <si>
    <t>Kvílice, č. p. 23</t>
  </si>
  <si>
    <t>Kvílice, č. p. 26</t>
  </si>
  <si>
    <t>Kvílice, č. p. 27</t>
  </si>
  <si>
    <t>Kvílice, č. p. 28</t>
  </si>
  <si>
    <t>Kvílice, č. p. 29</t>
  </si>
  <si>
    <t>Kvílice, č. p. 32</t>
  </si>
  <si>
    <t>Kvílice, č. p. 33</t>
  </si>
  <si>
    <t>Kvílice, č. p. 34</t>
  </si>
  <si>
    <t>Kvílice, č. p. 35</t>
  </si>
  <si>
    <t>Kvílice, č. p. 36</t>
  </si>
  <si>
    <t>Kvílice, č. p. 37</t>
  </si>
  <si>
    <t>Kvílice, č. p. 38</t>
  </si>
  <si>
    <t>Kvílice, č. p. 39</t>
  </si>
  <si>
    <t>Kvílice, č. p. 40</t>
  </si>
  <si>
    <t>Kvílice, č. p. 41</t>
  </si>
  <si>
    <t>Kvílice, č. p. 42</t>
  </si>
  <si>
    <t>Kvílice, č. p. 43</t>
  </si>
  <si>
    <t>Kvílice, č. p. 44</t>
  </si>
  <si>
    <t>Kvílice, č. p. 45</t>
  </si>
  <si>
    <t>Kvílice, č. p. 46</t>
  </si>
  <si>
    <t>Kvílice, č. p. 30</t>
  </si>
  <si>
    <t>Kvílice, č. p. 47</t>
  </si>
  <si>
    <t>Malíkovice - Hvězda, č. p. 1</t>
  </si>
  <si>
    <t>Malíkovice - Hvězda, č. p. 2</t>
  </si>
  <si>
    <t>Malíkovice - Hvězda, č. p. 3</t>
  </si>
  <si>
    <t>Malíkovice - Hvězda, č. p. 4</t>
  </si>
  <si>
    <t>Malíkovice - Hvězda, č. p. 5</t>
  </si>
  <si>
    <t>Malíkovice - Hvězda, č. p. 6</t>
  </si>
  <si>
    <t>Malíkovice - Hvězda, č. p. 7</t>
  </si>
  <si>
    <t>Malíkovice - Hvězda, č. p. 8</t>
  </si>
  <si>
    <t>Malíkovice - Hvězda, č. p. 10</t>
  </si>
  <si>
    <t>Malíkovice - Hvězda, č. p. 11</t>
  </si>
  <si>
    <t>Malíkovice - Hvězda, č. p. 12</t>
  </si>
  <si>
    <t>Malíkovice - Hvězda, č. p. 13</t>
  </si>
  <si>
    <t>Malíkovice - Hvězda, č. p. 14</t>
  </si>
  <si>
    <t>Malíkovice - Hvězda, č. p. 15</t>
  </si>
  <si>
    <t>Malíkovice - Hvězda, č. p. 16</t>
  </si>
  <si>
    <t>Malíkovice - Hvězda, č. p. 17</t>
  </si>
  <si>
    <t>Malíkovice - Hvězda, č. p. 18</t>
  </si>
  <si>
    <t>Malíkovice - Hvězda, č. p. 19</t>
  </si>
  <si>
    <t>Malíkovice - Hvězda, č. p. 20</t>
  </si>
  <si>
    <t>Malíkovice - Hvězda, č. p. 21</t>
  </si>
  <si>
    <t>Malíkovice - Hvězda, č. p. 23</t>
  </si>
  <si>
    <t>Malíkovice - Hvězda, č. p. 24</t>
  </si>
  <si>
    <t>Malíkovice - Hvězda, č. p. 25</t>
  </si>
  <si>
    <t>Malíkovice - Hvězda, č. p. 26</t>
  </si>
  <si>
    <t>Malíkovice - Hvězda, č. p. 27</t>
  </si>
  <si>
    <t>Malíkovice - Hvězda, č. p. 28</t>
  </si>
  <si>
    <t>Malíkovice - Hvězda, č. p. 29</t>
  </si>
  <si>
    <t>Malíkovice - Hvězda, č. p. 30</t>
  </si>
  <si>
    <t>Malíkovice - Hvězda, č. p. 31</t>
  </si>
  <si>
    <t>Malíkovice - Hvězda, č. p. 32</t>
  </si>
  <si>
    <t>Malíkovice - Hvězda, č. p. 34</t>
  </si>
  <si>
    <t>Malíkovice - Hvězda, č. p. 35</t>
  </si>
  <si>
    <t>Malíkovice - Hvězda, č. p. 36</t>
  </si>
  <si>
    <t>Malíkovice - Hvězda, č. p. 38</t>
  </si>
  <si>
    <t>Malíkovice - Hvězda, č. ev. 39</t>
  </si>
  <si>
    <t>Malíkovice - Hvězda, č. p. 40</t>
  </si>
  <si>
    <t>Malíkovice - Hvězda, č. p. 41</t>
  </si>
  <si>
    <t>Malíkovice - Hvězda, č. p. 42</t>
  </si>
  <si>
    <t>Malíkovice - Hvězda, č. p. 43</t>
  </si>
  <si>
    <t>Malíkovice - Hvězda, č. p. 44</t>
  </si>
  <si>
    <t>Malíkovice - Hvězda, č. p. 45</t>
  </si>
  <si>
    <t>Malíkovice - Hvězda, č. p. 46</t>
  </si>
  <si>
    <t>Malíkovice - Hvězda, č. p. 47</t>
  </si>
  <si>
    <t>Malíkovice - Hvězda, č. p. 48</t>
  </si>
  <si>
    <t>Malíkovice - Hvězda, č. p. 49</t>
  </si>
  <si>
    <t>Malíkovice - Hvězda, č. p. 50</t>
  </si>
  <si>
    <t>Malíkovice - Hvězda, č. p. 51</t>
  </si>
  <si>
    <t>Malíkovice - Hvězda, č. p. 52</t>
  </si>
  <si>
    <t>Malíkovice - Hvězda, č. p. 53</t>
  </si>
  <si>
    <t>Malíkovice - Hvězda, č. p. 54</t>
  </si>
  <si>
    <t>Malíkovice - Hvězda, č. p. 55</t>
  </si>
  <si>
    <t>Malíkovice - Hvězda, č. p. 56</t>
  </si>
  <si>
    <t>Malíkovice - Hvězda, č. p. 57</t>
  </si>
  <si>
    <t>Malíkovice - Hvězda, č. p. 58</t>
  </si>
  <si>
    <t>Malíkovice - Hvězda, č. p. 59</t>
  </si>
  <si>
    <t>Malíkovice - Hvězda, č. p. 60</t>
  </si>
  <si>
    <t>Malíkovice - Hvězda, č. p. 61</t>
  </si>
  <si>
    <t>Malíkovice - Hvězda, č. p. 62</t>
  </si>
  <si>
    <t>Malíkovice - Hvězda, č. p. 63</t>
  </si>
  <si>
    <t>Malíkovice - Hvězda, č. p. 64</t>
  </si>
  <si>
    <t>Malíkovice - Hvězda, č. p. 65</t>
  </si>
  <si>
    <t>Malíkovice - Hvězda, č. p. 66</t>
  </si>
  <si>
    <t>Malíkovice - Hvězda, č. p. 67</t>
  </si>
  <si>
    <t>Malíkovice - Hvězda, č. p. 68</t>
  </si>
  <si>
    <t>Malíkovice - Hvězda, č. p. 69</t>
  </si>
  <si>
    <t>Malíkovice - Hvězda, č. p. 70</t>
  </si>
  <si>
    <t>Malíkovice - Hvězda, č. p. 71</t>
  </si>
  <si>
    <t>Malíkovice - Hvězda, č. p. 72</t>
  </si>
  <si>
    <t>Malíkovice - Hvězda, č. p. 9</t>
  </si>
  <si>
    <t>Malíkovice - Hvězda, č. ev. 33</t>
  </si>
  <si>
    <t>Malíkovice - Hvězda, č. ev. 1</t>
  </si>
  <si>
    <t>Malíkovice - Hvězda, č. ev. 2</t>
  </si>
  <si>
    <t>Malíkovice - Hvězda, č. ev. 4</t>
  </si>
  <si>
    <t>Malíkovice - Hvězda, č. p. 37</t>
  </si>
  <si>
    <t>Malíkovice - Hvězda, č. p. 73</t>
  </si>
  <si>
    <t>Malíkovice - Hvězda, č. p. 74</t>
  </si>
  <si>
    <t>Pozdeň - Hřešice, č. p. 1</t>
  </si>
  <si>
    <t>Pozdeň - Hřešice, č. p. 2</t>
  </si>
  <si>
    <t>Pozdeň - Hřešice, č. p. 3</t>
  </si>
  <si>
    <t>Pozdeň - Hřešice, č. p. 4</t>
  </si>
  <si>
    <t>Pozdeň - Hřešice, č. p. 5</t>
  </si>
  <si>
    <t>Pozdeň - Hřešice, č. p. 6</t>
  </si>
  <si>
    <t>Pozdeň - Hřešice, č. p. 7</t>
  </si>
  <si>
    <t>Pozdeň - Hřešice, č. p. 8</t>
  </si>
  <si>
    <t>Pozdeň - Hřešice, č. p. 9</t>
  </si>
  <si>
    <t>Pozdeň - Hřešice, č. p. 10</t>
  </si>
  <si>
    <t>Pozdeň - Hřešice, č. p. 11</t>
  </si>
  <si>
    <t>Pozdeň - Hřešice, č. p. 12</t>
  </si>
  <si>
    <t>Pozdeň - Hřešice, č. p. 13</t>
  </si>
  <si>
    <t>Pozdeň - Hřešice, č. p. 14</t>
  </si>
  <si>
    <t>Pozdeň - Hřešice, č. p. 15</t>
  </si>
  <si>
    <t>Pozdeň - Hřešice, č. p. 16</t>
  </si>
  <si>
    <t>Pozdeň - Hřešice, č. p. 17</t>
  </si>
  <si>
    <t>Pozdeň - Hřešice, č. p. 18</t>
  </si>
  <si>
    <t>Pozdeň - Hřešice, č. p. 19</t>
  </si>
  <si>
    <t>Pozdeň - Hřešice, č. p. 20</t>
  </si>
  <si>
    <t>Pozdeň - Hřešice, č. p. 21</t>
  </si>
  <si>
    <t>Pozdeň - Hřešice, č. p. 22</t>
  </si>
  <si>
    <t>Pozdeň - Hřešice, č. p. 23</t>
  </si>
  <si>
    <t>Pozdeň - Hřešice, č. p. 24</t>
  </si>
  <si>
    <t>Pozdeň - Hřešice, č. p. 25</t>
  </si>
  <si>
    <t>Pozdeň - Hřešice, č. p. 26</t>
  </si>
  <si>
    <t>Pozdeň - Hřešice, č. p. 27</t>
  </si>
  <si>
    <t>Pozdeň - Hřešice, č. p. 28</t>
  </si>
  <si>
    <t>Pozdeň - Hřešice, č. p. 29</t>
  </si>
  <si>
    <t>Pozdeň - Hřešice, č. p. 30</t>
  </si>
  <si>
    <t>Pozdeň - Hřešice, č. p. 31</t>
  </si>
  <si>
    <t>Pozdeň - Hřešice, č. p. 32</t>
  </si>
  <si>
    <t>Pozdeň - Hřešice, č. p. 33</t>
  </si>
  <si>
    <t>Pozdeň - Hřešice, č. p. 35</t>
  </si>
  <si>
    <t>Pozdeň - Hřešice, č. p. 36</t>
  </si>
  <si>
    <t>Pozdeň - Hřešice, č. p. 37</t>
  </si>
  <si>
    <t>Pozdeň - Hřešice, č. p. 38</t>
  </si>
  <si>
    <t>Pozdeň - Hřešice, č. p. 39</t>
  </si>
  <si>
    <t>Pozdeň - Hřešice, č. p. 41</t>
  </si>
  <si>
    <t>Pozdeň - Hřešice, č. p. 42</t>
  </si>
  <si>
    <t>Pozdeň - Hřešice, č. p. 43</t>
  </si>
  <si>
    <t>Pozdeň - Hřešice, č. p. 44</t>
  </si>
  <si>
    <t>Pozdeň - Hřešice, č. p. 45</t>
  </si>
  <si>
    <t>Pozdeň - Hřešice, č. p. 46</t>
  </si>
  <si>
    <t>Pozdeň - Hřešice, č. p. 48</t>
  </si>
  <si>
    <t>Pozdeň - Hřešice, č. p. 49</t>
  </si>
  <si>
    <t>Pozdeň - Hřešice, č. ev. 1</t>
  </si>
  <si>
    <t>Pozdeň - Hřešice, č. ev. 2</t>
  </si>
  <si>
    <t>Pozdeň - Hřešice, č. ev. 3</t>
  </si>
  <si>
    <t>Pozdeň - Hřešice, č. ev. 4</t>
  </si>
  <si>
    <t>Pozdeň - Hřešice, č. ev. 5</t>
  </si>
  <si>
    <t>Pozdeň - Hřešice, č. ev. 6</t>
  </si>
  <si>
    <t>Pozdeň - Hřešice, č. ev. 7</t>
  </si>
  <si>
    <t>Pozdeň - Hřešice, č. ev. 8</t>
  </si>
  <si>
    <t>Pozdeň - Hřešice, č. ev. 9</t>
  </si>
  <si>
    <t>Pozdeň - Hřešice, č. ev. 10</t>
  </si>
  <si>
    <t>Pozdeň - Hřešice, č. ev. 11</t>
  </si>
  <si>
    <t>Pozdeň - Hřešice, č. ev. 12</t>
  </si>
  <si>
    <t>Pozdeň - Hřešice, č. ev. 13</t>
  </si>
  <si>
    <t>Pozdeň - Hřešice, č. ev. 14</t>
  </si>
  <si>
    <t>Pozdeň - Hřešice, č. ev. 15</t>
  </si>
  <si>
    <t>Pozdeň - Hřešice, č. ev. 16</t>
  </si>
  <si>
    <t>Pozdeň - Hřešice, č. ev. 17</t>
  </si>
  <si>
    <t>Pozdeň - Hřešice, č. ev. 18</t>
  </si>
  <si>
    <t>Pozdeň - Hřešice, č. ev. 19</t>
  </si>
  <si>
    <t>Pozdeň - Hřešice, č. ev. 20</t>
  </si>
  <si>
    <t>Pozdeň - Hřešice, č. ev. 21</t>
  </si>
  <si>
    <t>Pozdeň - Hřešice, č. ev. 22</t>
  </si>
  <si>
    <t>Pozdeň - Hřešice, č. ev. 23</t>
  </si>
  <si>
    <t>Pozdeň - Hřešice, č. ev. 24</t>
  </si>
  <si>
    <t>Pozdeň - Hřešice, č. ev. 25</t>
  </si>
  <si>
    <t>Pozdeň - Hřešice, č. ev. 26</t>
  </si>
  <si>
    <t>Pozdeň - Hřešice, č. ev. 27</t>
  </si>
  <si>
    <t>Pozdeň - Hřešice, č. ev. 28</t>
  </si>
  <si>
    <t>Pozdeň - Hřešice, č. ev. 29</t>
  </si>
  <si>
    <t>Pozdeň - Hřešice, č. ev. 30</t>
  </si>
  <si>
    <t>Pozdeň - Hřešice, č. ev. 31</t>
  </si>
  <si>
    <t>Pozdeň - Hřešice, č. ev. 32</t>
  </si>
  <si>
    <t>Pozdeň - Hřešice, č. ev. 35</t>
  </si>
  <si>
    <t>Pozdeň - Hřešice, č. ev. 36</t>
  </si>
  <si>
    <t>Pozdeň - Hřešice, č. ev. 37</t>
  </si>
  <si>
    <t>Pozdeň - Hřešice, č. ev. 38</t>
  </si>
  <si>
    <t>Pozdeň - Hřešice, č. ev. 39</t>
  </si>
  <si>
    <t>Pozdeň - Hřešice, č. ev. 40</t>
  </si>
  <si>
    <t>Pozdeň - Hřešice, č. ev. 41</t>
  </si>
  <si>
    <t>Pozdeň - Hřešice, č. ev. 42</t>
  </si>
  <si>
    <t>Pozdeň - Hřešice, č. ev. 43</t>
  </si>
  <si>
    <t>Pozdeň - Hřešice, č. ev. 44</t>
  </si>
  <si>
    <t>Pozdeň - Hřešice, č. ev. 45</t>
  </si>
  <si>
    <t>Pozdeň - Hřešice, č. ev. 46</t>
  </si>
  <si>
    <t>Pozdeň - Hřešice, č. ev. 48</t>
  </si>
  <si>
    <t>Pozdeň - Hřešice, č. p. 47</t>
  </si>
  <si>
    <t>Pozdeň - Hřešice, č. ev. 50</t>
  </si>
  <si>
    <t>Pozdeň - Hřešice, č. p. 50</t>
  </si>
  <si>
    <t>Pozdeň - Hřešice, č. p. 34</t>
  </si>
  <si>
    <t>Pozdeň - Hřešice, č. ev. 49</t>
  </si>
  <si>
    <t>Pozdeň - Hřešice, č. ev. 51</t>
  </si>
  <si>
    <t>Pozdeň - Hřešice, č. p. 51</t>
  </si>
  <si>
    <t>Pozdeň, č. p. 1</t>
  </si>
  <si>
    <t>Pozdeň, č. p. 2</t>
  </si>
  <si>
    <t>Pozdeň, č. p. 3</t>
  </si>
  <si>
    <t>Pozdeň, č. p. 4</t>
  </si>
  <si>
    <t>Pozdeň, č. p. 5</t>
  </si>
  <si>
    <t>Pozdeň, č. p. 6</t>
  </si>
  <si>
    <t>Pozdeň, č. p. 7</t>
  </si>
  <si>
    <t>Pozdeň, č. p. 8</t>
  </si>
  <si>
    <t>Pozdeň, č. p. 9</t>
  </si>
  <si>
    <t>Pozdeň, č. p. 10</t>
  </si>
  <si>
    <t>Pozdeň, č. p. 11</t>
  </si>
  <si>
    <t>Pozdeň, č. p. 12</t>
  </si>
  <si>
    <t>Pozdeň, č. p. 13</t>
  </si>
  <si>
    <t>Pozdeň, č. p. 14</t>
  </si>
  <si>
    <t>Pozdeň, č. p. 15</t>
  </si>
  <si>
    <t>Pozdeň, č. p. 16</t>
  </si>
  <si>
    <t>Pozdeň, č. p. 17</t>
  </si>
  <si>
    <t>Pozdeň, č. p. 18</t>
  </si>
  <si>
    <t>Pozdeň, č. p. 19</t>
  </si>
  <si>
    <t>Pozdeň, č. p. 20</t>
  </si>
  <si>
    <t>Pozdeň, č. p. 21</t>
  </si>
  <si>
    <t>Pozdeň, č. p. 22</t>
  </si>
  <si>
    <t>Pozdeň, č. p. 23</t>
  </si>
  <si>
    <t>Pozdeň, č. p. 24</t>
  </si>
  <si>
    <t>Pozdeň, č. p. 25</t>
  </si>
  <si>
    <t>Pozdeň, č. p. 26</t>
  </si>
  <si>
    <t>Pozdeň, č. p. 27</t>
  </si>
  <si>
    <t>Pozdeň, č. p. 28</t>
  </si>
  <si>
    <t>Pozdeň, č. p. 29</t>
  </si>
  <si>
    <t>Pozdeň, č. p. 30</t>
  </si>
  <si>
    <t>Pozdeň, č. p. 31</t>
  </si>
  <si>
    <t>Pozdeň, č. p. 32</t>
  </si>
  <si>
    <t>Pozdeň, č. p. 33</t>
  </si>
  <si>
    <t>Pozdeň, č. p. 34</t>
  </si>
  <si>
    <t>Pozdeň, č. p. 35</t>
  </si>
  <si>
    <t>Pozdeň, č. p. 36</t>
  </si>
  <si>
    <t>Pozdeň, č. p. 37</t>
  </si>
  <si>
    <t>Pozdeň, č. p. 38</t>
  </si>
  <si>
    <t>Pozdeň, č. p. 39</t>
  </si>
  <si>
    <t>Pozdeň, č. p. 40</t>
  </si>
  <si>
    <t>Pozdeň, č. p. 41</t>
  </si>
  <si>
    <t>Pozdeň, č. p. 42</t>
  </si>
  <si>
    <t>Pozdeň, č. p. 43</t>
  </si>
  <si>
    <t>Pozdeň, č. p. 44</t>
  </si>
  <si>
    <t>Pozdeň, č. p. 45</t>
  </si>
  <si>
    <t>Pozdeň, č. p. 46</t>
  </si>
  <si>
    <t>Pozdeň, č. p. 47</t>
  </si>
  <si>
    <t>Pozdeň, č. p. 48</t>
  </si>
  <si>
    <t>Pozdeň, č. p. 49</t>
  </si>
  <si>
    <t>Pozdeň, č. p. 50</t>
  </si>
  <si>
    <t>Pozdeň, č. p. 53</t>
  </si>
  <si>
    <t>Pozdeň, č. p. 54</t>
  </si>
  <si>
    <t>Pozdeň, č. p. 55</t>
  </si>
  <si>
    <t>Pozdeň, č. p. 56</t>
  </si>
  <si>
    <t>Pozdeň, č. p. 57</t>
  </si>
  <si>
    <t>Pozdeň, č. p. 58</t>
  </si>
  <si>
    <t>Pozdeň, č. p. 59</t>
  </si>
  <si>
    <t>Pozdeň, č. p. 60</t>
  </si>
  <si>
    <t>Pozdeň, č. p. 61</t>
  </si>
  <si>
    <t>Pozdeň, č. p. 62</t>
  </si>
  <si>
    <t>Pozdeň, č. p. 63</t>
  </si>
  <si>
    <t>Pozdeň, č. p. 64</t>
  </si>
  <si>
    <t>Pozdeň, č. p. 65</t>
  </si>
  <si>
    <t>Pozdeň, č. p. 66</t>
  </si>
  <si>
    <t>Pozdeň, č. p. 68</t>
  </si>
  <si>
    <t>Pozdeň, č. p. 69</t>
  </si>
  <si>
    <t>Pozdeň, č. p. 70</t>
  </si>
  <si>
    <t>Pozdeň, č. p. 71</t>
  </si>
  <si>
    <t>Pozdeň, č. p. 72</t>
  </si>
  <si>
    <t>Pozdeň, č. p. 73</t>
  </si>
  <si>
    <t>Pozdeň, č. p. 74</t>
  </si>
  <si>
    <t>Pozdeň, č. p. 75</t>
  </si>
  <si>
    <t>Pozdeň, č. p. 76</t>
  </si>
  <si>
    <t>Pozdeň, č. p. 77</t>
  </si>
  <si>
    <t>Pozdeň, č. p. 78</t>
  </si>
  <si>
    <t>Pozdeň, č. p. 79</t>
  </si>
  <si>
    <t>Pozdeň, č. p. 80</t>
  </si>
  <si>
    <t>Pozdeň, č. p. 81</t>
  </si>
  <si>
    <t>Pozdeň, č. p. 82</t>
  </si>
  <si>
    <t>Pozdeň, č. p. 83</t>
  </si>
  <si>
    <t>Pozdeň, č. p. 84</t>
  </si>
  <si>
    <t>Pozdeň, č. p. 85</t>
  </si>
  <si>
    <t>Pozdeň, č. p. 86</t>
  </si>
  <si>
    <t>Pozdeň, č. p. 87</t>
  </si>
  <si>
    <t>Pozdeň, č. p. 88</t>
  </si>
  <si>
    <t>Pozdeň, č. p. 89</t>
  </si>
  <si>
    <t>Pozdeň, č. p. 90</t>
  </si>
  <si>
    <t>Pozdeň, č. p. 91</t>
  </si>
  <si>
    <t>Pozdeň, č. p. 92</t>
  </si>
  <si>
    <t>Pozdeň, č. p. 95</t>
  </si>
  <si>
    <t>Pozdeň, č. p. 96</t>
  </si>
  <si>
    <t>Pozdeň, č. p. 97</t>
  </si>
  <si>
    <t>Pozdeň, č. p. 98</t>
  </si>
  <si>
    <t>Pozdeň, č. p. 99</t>
  </si>
  <si>
    <t>Pozdeň, č. p. 100</t>
  </si>
  <si>
    <t>Pozdeň, č. p. 101</t>
  </si>
  <si>
    <t>Pozdeň, č. p. 102</t>
  </si>
  <si>
    <t>Pozdeň, č. p. 103</t>
  </si>
  <si>
    <t>Pozdeň, č. p. 104</t>
  </si>
  <si>
    <t>Pozdeň, č. p. 105</t>
  </si>
  <si>
    <t>Pozdeň, č. p. 106</t>
  </si>
  <si>
    <t>Pozdeň, č. p. 108</t>
  </si>
  <si>
    <t>Pozdeň, č. p. 109</t>
  </si>
  <si>
    <t>Pozdeň, č. p. 110</t>
  </si>
  <si>
    <t>Pozdeň, č. p. 111</t>
  </si>
  <si>
    <t>Pozdeň, č. p. 112</t>
  </si>
  <si>
    <t>Pozdeň, č. p. 113</t>
  </si>
  <si>
    <t>Pozdeň, č. p. 114</t>
  </si>
  <si>
    <t>Pozdeň, č. p. 115</t>
  </si>
  <si>
    <t>Pozdeň, č. p. 116</t>
  </si>
  <si>
    <t>Pozdeň, č. p. 117</t>
  </si>
  <si>
    <t>Pozdeň, č. p. 118</t>
  </si>
  <si>
    <t>Pozdeň, č. p. 119</t>
  </si>
  <si>
    <t>Pozdeň, č. p. 120</t>
  </si>
  <si>
    <t>Pozdeň, č. p. 121</t>
  </si>
  <si>
    <t>Pozdeň, č. p. 122</t>
  </si>
  <si>
    <t>Pozdeň, č. p. 123</t>
  </si>
  <si>
    <t>Pozdeň, č. p. 124</t>
  </si>
  <si>
    <t>Pozdeň, č. p. 125</t>
  </si>
  <si>
    <t>Pozdeň, č. p. 126</t>
  </si>
  <si>
    <t>Pozdeň, č. p. 127</t>
  </si>
  <si>
    <t>Pozdeň, č. p. 128</t>
  </si>
  <si>
    <t>Pozdeň, č. p. 129</t>
  </si>
  <si>
    <t>Pozdeň, č. p. 130</t>
  </si>
  <si>
    <t>Pozdeň, č. p. 131</t>
  </si>
  <si>
    <t>Pozdeň, č. p. 132</t>
  </si>
  <si>
    <t>Pozdeň, č. p. 133</t>
  </si>
  <si>
    <t>Pozdeň, č. p. 134</t>
  </si>
  <si>
    <t>Pozdeň, č. p. 136</t>
  </si>
  <si>
    <t>Pozdeň, č. p. 137</t>
  </si>
  <si>
    <t>Pozdeň, č. p. 138</t>
  </si>
  <si>
    <t>Pozdeň, č. p. 139</t>
  </si>
  <si>
    <t>Pozdeň, č. p. 140</t>
  </si>
  <si>
    <t>Pozdeň, č. p. 141</t>
  </si>
  <si>
    <t>Pozdeň, č. p. 142</t>
  </si>
  <si>
    <t>Pozdeň, č. p. 143</t>
  </si>
  <si>
    <t>Pozdeň, č. p. 144</t>
  </si>
  <si>
    <t>Pozdeň, č. p. 145</t>
  </si>
  <si>
    <t>Pozdeň, č. p. 146</t>
  </si>
  <si>
    <t>Pozdeň, č. p. 147</t>
  </si>
  <si>
    <t>Pozdeň, č. ev. 1</t>
  </si>
  <si>
    <t>Pozdeň, č. p. 158</t>
  </si>
  <si>
    <t>Pozdeň, č. ev. 3</t>
  </si>
  <si>
    <t>Pozdeň, č. ev. 4</t>
  </si>
  <si>
    <t>Pozdeň, č. ev. 5</t>
  </si>
  <si>
    <t>Pozdeň, č. ev. 6</t>
  </si>
  <si>
    <t>Pozdeň, č. ev. 7</t>
  </si>
  <si>
    <t>Pozdeň, č. p. 148</t>
  </si>
  <si>
    <t>Pozdeň, č. p. 149</t>
  </si>
  <si>
    <t>Pozdeň, č. p. 150</t>
  </si>
  <si>
    <t>Pozdeň, č. ev. 8</t>
  </si>
  <si>
    <t>Pozdeň, č. ev. 9</t>
  </si>
  <si>
    <t>Pozdeň, č. p. 151</t>
  </si>
  <si>
    <t>Pozdeň, č. p. 154</t>
  </si>
  <si>
    <t>Pozdeň, č. p. 152</t>
  </si>
  <si>
    <t>Pozdeň, č. p. 153</t>
  </si>
  <si>
    <t>Pozdeň, č. p. 155</t>
  </si>
  <si>
    <t>Pozdeň, č. p. 156</t>
  </si>
  <si>
    <t>Pozdeň, č. p. 159</t>
  </si>
  <si>
    <t>Pozdeň, č. p. 160</t>
  </si>
  <si>
    <t>Pozdeň, č. p. 135</t>
  </si>
  <si>
    <t>Pozdeň, č. p. 161</t>
  </si>
  <si>
    <t>Pozdeň, č. p. 162</t>
  </si>
  <si>
    <t>Slaný - Lotouš, č. p. 8</t>
  </si>
  <si>
    <t>Slaný - Lotouš, č. p. 10</t>
  </si>
  <si>
    <t>Slaný - Lotouš, č. p. 12</t>
  </si>
  <si>
    <t>Slaný - Lotouš, č. p. 15</t>
  </si>
  <si>
    <t>Slaný - Lotouš, č. p. 18</t>
  </si>
  <si>
    <t>Slaný - Lotouš, č. p. 19</t>
  </si>
  <si>
    <t>Slaný - Lotouš, č. p. 26</t>
  </si>
  <si>
    <t>Slaný - Lotouš, č. p. 32</t>
  </si>
  <si>
    <t>Slaný - Lotouš, č. p. 17</t>
  </si>
  <si>
    <t>Slaný - Lotouš, č. p. 25</t>
  </si>
  <si>
    <t>Slaný - Lotouš, č. p. 33</t>
  </si>
  <si>
    <t>Slaný - Lotouš, č. p. 9</t>
  </si>
  <si>
    <t>Slaný - Lotouš, č. p. 11</t>
  </si>
  <si>
    <t>Slaný - Lotouš, č. p. 13</t>
  </si>
  <si>
    <t>Slaný - Lotouš, č. p. 14</t>
  </si>
  <si>
    <t>Slaný - Lotouš, č. p. 16</t>
  </si>
  <si>
    <t>Slaný - Lotouš, č. p. 20</t>
  </si>
  <si>
    <t>Slaný - Lotouš, č. p. 21</t>
  </si>
  <si>
    <t>Slaný - Lotouš, č. p. 23</t>
  </si>
  <si>
    <t>Slaný - Lotouš, č. p. 24</t>
  </si>
  <si>
    <t>Slaný - Trpoměchy, č. p. 1</t>
  </si>
  <si>
    <t>Slaný - Trpoměchy, č. p. 4</t>
  </si>
  <si>
    <t>Slaný - Trpoměchy, č. p. 6</t>
  </si>
  <si>
    <t>Slaný - Trpoměchy, č. p. 7</t>
  </si>
  <si>
    <t>Slaný - Trpoměchy, č. p. 15</t>
  </si>
  <si>
    <t>Slaný - Trpoměchy, č. p. 16</t>
  </si>
  <si>
    <t>Slaný - Trpoměchy, č. p. 19</t>
  </si>
  <si>
    <t>Slaný - Trpoměchy, č. p. 22</t>
  </si>
  <si>
    <t>Slaný - Trpoměchy, č. p. 23</t>
  </si>
  <si>
    <t>Slaný - Trpoměchy, č. p. 24</t>
  </si>
  <si>
    <t>Slaný - Trpoměchy, č. p. 26</t>
  </si>
  <si>
    <t>Slaný - Trpoměchy, č. p. 27</t>
  </si>
  <si>
    <t>Slaný - Trpoměchy, č. p. 30</t>
  </si>
  <si>
    <t>Slaný - Trpoměchy, č. p. 31</t>
  </si>
  <si>
    <t>Slaný - Trpoměchy, č. p. 32</t>
  </si>
  <si>
    <t>Slaný - Trpoměchy, č. p. 34</t>
  </si>
  <si>
    <t>Slaný - Trpoměchy, č. p. 36</t>
  </si>
  <si>
    <t>Slaný - Trpoměchy, č. p. 37</t>
  </si>
  <si>
    <t>Slaný - Trpoměchy, č. p. 38</t>
  </si>
  <si>
    <t>Slaný - Trpoměchy, č. p. 39</t>
  </si>
  <si>
    <t>Slaný - Trpoměchy, č. ev. 2</t>
  </si>
  <si>
    <t>Slaný - Trpoměchy, č. p. 10</t>
  </si>
  <si>
    <t>Slaný - Trpoměchy, č. p. 3</t>
  </si>
  <si>
    <t>Slaný - Trpoměchy, č. p. 14</t>
  </si>
  <si>
    <t>Slaný - Trpoměchy, č. p. 20</t>
  </si>
  <si>
    <t>Slaný - Trpoměchy, č. p. 11</t>
  </si>
  <si>
    <t>Slaný - Trpoměchy, č. p. 41</t>
  </si>
  <si>
    <t>Slaný - Trpoměchy, č. p. 9</t>
  </si>
  <si>
    <t>Slaný - Trpoměchy, č. p. 40</t>
  </si>
  <si>
    <t>Slaný - Trpoměchy, č. p. 5</t>
  </si>
  <si>
    <t>Slaný - Trpoměchy, č. p. 8</t>
  </si>
  <si>
    <t>Slaný - Trpoměchy, č. p. 12</t>
  </si>
  <si>
    <t>Slaný - Trpoměchy, č. p. 13</t>
  </si>
  <si>
    <t>Slaný - Trpoměchy, č. p. 17</t>
  </si>
  <si>
    <t>Slaný - Trpoměchy, č. p. 21</t>
  </si>
  <si>
    <t>Slaný - Trpoměchy, č. p. 25</t>
  </si>
  <si>
    <t>Slaný - Trpoměchy, č. p. 29</t>
  </si>
  <si>
    <t>Slaný - Trpoměchy, č. p. 33</t>
  </si>
  <si>
    <t>Slaný - Trpoměchy, č. p. 35</t>
  </si>
  <si>
    <t>Slaný - Trpoměchy, č. ev. 149</t>
  </si>
  <si>
    <t>Slaný - Trpoměchy, č. ev. 150</t>
  </si>
  <si>
    <t>Slaný - Trpoměchy, č. ev. 151</t>
  </si>
  <si>
    <t>Slaný - Trpoměchy, č. ev. 152</t>
  </si>
  <si>
    <t>Slaný - Trpoměchy, č. ev. 153</t>
  </si>
  <si>
    <t>Slaný - Trpoměchy, č. ev. 155</t>
  </si>
  <si>
    <t>Slaný - Trpoměchy, č. ev. 156</t>
  </si>
  <si>
    <t>Slaný - Trpoměchy, č. ev. 158</t>
  </si>
  <si>
    <t>Slaný - Trpoměchy, č. ev. 159</t>
  </si>
  <si>
    <t>Slaný - Trpoměchy, č. ev. 160</t>
  </si>
  <si>
    <t>Slaný - Trpoměchy, č. ev. 161</t>
  </si>
  <si>
    <t>Slaný - Trpoměchy, č. ev. 162</t>
  </si>
  <si>
    <t>Slaný - Trpoměchy, č. ev. 242</t>
  </si>
  <si>
    <t>Slaný - Trpoměchy, č. p. 42</t>
  </si>
  <si>
    <t>Slaný - Trpoměchy, č. p. 43</t>
  </si>
  <si>
    <t>Slaný - Trpoměchy, č. p. 44</t>
  </si>
  <si>
    <t>Slaný - Trpoměchy, č. p. 45</t>
  </si>
  <si>
    <t>Šlapanice - Budeničky, č. p. 1</t>
  </si>
  <si>
    <t>Šlapanice - Budeničky, č. p. 2</t>
  </si>
  <si>
    <t>Šlapanice - Budeničky, č. p. 6</t>
  </si>
  <si>
    <t>Šlapanice - Budeničky, č. p. 7</t>
  </si>
  <si>
    <t>Šlapanice - Budeničky, č. p. 8</t>
  </si>
  <si>
    <t>Šlapanice - Budeničky, č. p. 9</t>
  </si>
  <si>
    <t>Šlapanice - Budeničky, č. p. 10</t>
  </si>
  <si>
    <t>Šlapanice - Budeničky, č. p. 11</t>
  </si>
  <si>
    <t>Šlapanice - Budeničky, č. p. 12</t>
  </si>
  <si>
    <t>Šlapanice - Budeničky, č. p. 15</t>
  </si>
  <si>
    <t>Šlapanice - Budeničky, č. p. 17</t>
  </si>
  <si>
    <t>Šlapanice - Budeničky, č. p. 22</t>
  </si>
  <si>
    <t>Šlapanice - Budeničky, č. p. 23</t>
  </si>
  <si>
    <t>Šlapanice - Budeničky, č. p. 24</t>
  </si>
  <si>
    <t>Šlapanice - Budeničky, č. p. 25</t>
  </si>
  <si>
    <t>Šlapanice - Budeničky, č. p. 26</t>
  </si>
  <si>
    <t>Šlapanice - Budeničky, č. p. 30</t>
  </si>
  <si>
    <t>Šlapanice - Budeničky, č. p. 31</t>
  </si>
  <si>
    <t>Šlapanice - Budeničky, č. p. 32</t>
  </si>
  <si>
    <t>Šlapanice - Budeničky, č. p. 33</t>
  </si>
  <si>
    <t>Šlapanice - Budeničky, č. p. 34</t>
  </si>
  <si>
    <t>Šlapanice - Budeničky, č. p. 35</t>
  </si>
  <si>
    <t>Šlapanice - Budeničky, č. p. 36</t>
  </si>
  <si>
    <t>Šlapanice - Budeničky, č. p. 37</t>
  </si>
  <si>
    <t>Šlapanice - Budeničky, č. p. 38</t>
  </si>
  <si>
    <t>Šlapanice - Budeničky, č. p. 39</t>
  </si>
  <si>
    <t>Šlapanice - Budeničky, č. p. 40</t>
  </si>
  <si>
    <t>Šlapanice - Budeničky, č. p. 41</t>
  </si>
  <si>
    <t>Šlapanice - Budeničky, č. p. 27</t>
  </si>
  <si>
    <t>Šlapanice - Budeničky, č. p. 28</t>
  </si>
  <si>
    <t>Šlapanice, č. p. 1</t>
  </si>
  <si>
    <t>Šlapanice, č. p. 2</t>
  </si>
  <si>
    <t>Šlapanice, č. p. 3</t>
  </si>
  <si>
    <t>Šlapanice, č. p. 4</t>
  </si>
  <si>
    <t>Šlapanice, č. p. 6</t>
  </si>
  <si>
    <t>Šlapanice, č. p. 7</t>
  </si>
  <si>
    <t>Šlapanice, č. p. 8</t>
  </si>
  <si>
    <t>Šlapanice, č. p. 9</t>
  </si>
  <si>
    <t>Šlapanice, č. p. 10</t>
  </si>
  <si>
    <t>Šlapanice, č. p. 11</t>
  </si>
  <si>
    <t>Šlapanice, č. p. 12</t>
  </si>
  <si>
    <t>Šlapanice, č. p. 14</t>
  </si>
  <si>
    <t>Šlapanice, č. p. 15</t>
  </si>
  <si>
    <t>Šlapanice, č. p. 16</t>
  </si>
  <si>
    <t>Šlapanice, č. p. 17</t>
  </si>
  <si>
    <t>Šlapanice, č. p. 18</t>
  </si>
  <si>
    <t>Šlapanice, č. p. 19</t>
  </si>
  <si>
    <t>Šlapanice, č. p. 21</t>
  </si>
  <si>
    <t>Šlapanice, č. p. 22</t>
  </si>
  <si>
    <t>Šlapanice, č. p. 23</t>
  </si>
  <si>
    <t>Šlapanice, č. p. 25</t>
  </si>
  <si>
    <t>Šlapanice, č. p. 26</t>
  </si>
  <si>
    <t>Šlapanice, č. p. 30</t>
  </si>
  <si>
    <t>Šlapanice, č. p. 31</t>
  </si>
  <si>
    <t>Šlapanice, č. p. 33</t>
  </si>
  <si>
    <t>Šlapanice, č. p. 34</t>
  </si>
  <si>
    <t>Šlapanice, č. p. 35</t>
  </si>
  <si>
    <t>Šlapanice, č. p. 36</t>
  </si>
  <si>
    <t>Šlapanice, č. p. 37</t>
  </si>
  <si>
    <t>Šlapanice, č. p. 38</t>
  </si>
  <si>
    <t>Šlapanice, č. p. 39</t>
  </si>
  <si>
    <t>Šlapanice, č. p. 40</t>
  </si>
  <si>
    <t>Šlapanice, č. p. 41</t>
  </si>
  <si>
    <t>Šlapanice, č. p. 44</t>
  </si>
  <si>
    <t>Šlapanice, č. p. 59</t>
  </si>
  <si>
    <t>Šlapanice, č. p. 63</t>
  </si>
  <si>
    <t>Šlapanice, č. p. 64</t>
  </si>
  <si>
    <t>Šlapanice, č. p. 66</t>
  </si>
  <si>
    <t>Šlapanice, č. p. 67</t>
  </si>
  <si>
    <t>Šlapanice, č. p. 13</t>
  </si>
  <si>
    <t>Šlapanice, č. p. 68</t>
  </si>
  <si>
    <t>Šlapanice, č. p. 5</t>
  </si>
  <si>
    <t>Šlapanice, č. p. 24</t>
  </si>
  <si>
    <t>Šlapanice, č. p. 27</t>
  </si>
  <si>
    <t>Šlapanice, č. p. 29</t>
  </si>
  <si>
    <t>Šlapanice, č. p. 42</t>
  </si>
  <si>
    <t>Šlapanice, č. p. 43</t>
  </si>
  <si>
    <t>Šlapanice, č. p. 45</t>
  </si>
  <si>
    <t>Šlapanice, č. p. 46</t>
  </si>
  <si>
    <t>Šlapanice, č. p. 47</t>
  </si>
  <si>
    <t>Šlapanice, č. p. 48</t>
  </si>
  <si>
    <t>Šlapanice, č. p. 49</t>
  </si>
  <si>
    <t>Šlapanice, č. p. 50</t>
  </si>
  <si>
    <t>Šlapanice, č. p. 51</t>
  </si>
  <si>
    <t>Šlapanice, č. p. 52</t>
  </si>
  <si>
    <t>Šlapanice, č. p. 53</t>
  </si>
  <si>
    <t>Šlapanice, č. p. 54</t>
  </si>
  <si>
    <t>Šlapanice, č. p. 55</t>
  </si>
  <si>
    <t>Šlapanice, č. p. 56</t>
  </si>
  <si>
    <t>Šlapanice, č. p. 57</t>
  </si>
  <si>
    <t>Šlapanice, č. p. 58</t>
  </si>
  <si>
    <t>Šlapanice, č. p. 60</t>
  </si>
  <si>
    <t>Šlapanice, č. p. 61</t>
  </si>
  <si>
    <t>Šlapanice, č. p. 62</t>
  </si>
  <si>
    <t>Šlapanice, č. p. 65</t>
  </si>
  <si>
    <t>Šlapanice, č. p. 28</t>
  </si>
  <si>
    <t>Třebichovice, č. p. 1</t>
  </si>
  <si>
    <t>Třebichovice, č. p. 2</t>
  </si>
  <si>
    <t>Třebichovice, č. p. 3</t>
  </si>
  <si>
    <t>Třebichovice, č. p. 4</t>
  </si>
  <si>
    <t>Třebichovice, č. p. 5</t>
  </si>
  <si>
    <t>Třebichovice, č. p. 6</t>
  </si>
  <si>
    <t>Třebichovice, č. p. 7</t>
  </si>
  <si>
    <t>Třebichovice, č. p. 8</t>
  </si>
  <si>
    <t>Třebichovice, č. p. 9</t>
  </si>
  <si>
    <t>Třebichovice, č. p. 10</t>
  </si>
  <si>
    <t>Třebichovice, č. p. 11</t>
  </si>
  <si>
    <t>Třebichovice, č. p. 12</t>
  </si>
  <si>
    <t>Třebichovice, č. p. 13</t>
  </si>
  <si>
    <t>Třebichovice, č. p. 14</t>
  </si>
  <si>
    <t>Třebichovice, č. p. 15</t>
  </si>
  <si>
    <t>Třebichovice, č. p. 16</t>
  </si>
  <si>
    <t>Třebichovice, č. p. 17</t>
  </si>
  <si>
    <t>Třebichovice, č. p. 18</t>
  </si>
  <si>
    <t>Třebichovice, č. p. 19</t>
  </si>
  <si>
    <t>Třebichovice, č. p. 20</t>
  </si>
  <si>
    <t>Třebichovice, č. p. 21</t>
  </si>
  <si>
    <t>Třebichovice, č. p. 22</t>
  </si>
  <si>
    <t>Třebichovice, č. p. 23</t>
  </si>
  <si>
    <t>Třebichovice, č. p. 24</t>
  </si>
  <si>
    <t>Třebichovice, č. p. 25</t>
  </si>
  <si>
    <t>Třebichovice, č. p. 26</t>
  </si>
  <si>
    <t>Třebichovice, č. p. 27</t>
  </si>
  <si>
    <t>Třebichovice, č. p. 28</t>
  </si>
  <si>
    <t>Třebichovice, č. p. 29</t>
  </si>
  <si>
    <t>Třebichovice, č. p. 30</t>
  </si>
  <si>
    <t>Třebichovice, č. p. 31</t>
  </si>
  <si>
    <t>Třebichovice, č. p. 32</t>
  </si>
  <si>
    <t>Třebichovice, č. p. 33</t>
  </si>
  <si>
    <t>Třebichovice, č. p. 34</t>
  </si>
  <si>
    <t>Třebichovice, č. p. 35</t>
  </si>
  <si>
    <t>Třebichovice, č. p. 36</t>
  </si>
  <si>
    <t>Třebichovice, č. p. 37</t>
  </si>
  <si>
    <t>Třebichovice, č. p. 38</t>
  </si>
  <si>
    <t>Třebichovice, č. p. 39</t>
  </si>
  <si>
    <t>Třebichovice, č. p. 40</t>
  </si>
  <si>
    <t>Třebichovice, č. p. 41</t>
  </si>
  <si>
    <t>Třebichovice, č. p. 42</t>
  </si>
  <si>
    <t>Třebichovice, č. p. 43</t>
  </si>
  <si>
    <t>Třebichovice, č. p. 45</t>
  </si>
  <si>
    <t>Třebichovice, č. p. 46</t>
  </si>
  <si>
    <t>Třebichovice, č. p. 47</t>
  </si>
  <si>
    <t>Třebichovice, č. p. 48</t>
  </si>
  <si>
    <t>Třebichovice, č. p. 49</t>
  </si>
  <si>
    <t>Třebichovice, č. p. 50</t>
  </si>
  <si>
    <t>Třebichovice, č. p. 51</t>
  </si>
  <si>
    <t>Třebichovice, č. p. 52</t>
  </si>
  <si>
    <t>Třebichovice, č. p. 53</t>
  </si>
  <si>
    <t>Třebichovice, č. p. 54</t>
  </si>
  <si>
    <t>Třebichovice, č. p. 55</t>
  </si>
  <si>
    <t>Třebichovice, č. p. 56</t>
  </si>
  <si>
    <t>Třebichovice, č. p. 57</t>
  </si>
  <si>
    <t>Třebichovice, č. p. 58</t>
  </si>
  <si>
    <t>Třebichovice, č. p. 59</t>
  </si>
  <si>
    <t>Třebichovice, č. p. 60</t>
  </si>
  <si>
    <t>Třebichovice, č. p. 61</t>
  </si>
  <si>
    <t>Třebichovice, č. p. 62</t>
  </si>
  <si>
    <t>Třebichovice, č. p. 63</t>
  </si>
  <si>
    <t>Třebichovice, č. p. 64</t>
  </si>
  <si>
    <t>Třebichovice, č. p. 65</t>
  </si>
  <si>
    <t>Třebichovice, č. p. 66</t>
  </si>
  <si>
    <t>Třebichovice, č. p. 67</t>
  </si>
  <si>
    <t>Třebichovice, č. p. 68</t>
  </si>
  <si>
    <t>Třebichovice, č. p. 69</t>
  </si>
  <si>
    <t>Třebichovice, č. p. 70</t>
  </si>
  <si>
    <t>Třebichovice, č. p. 71</t>
  </si>
  <si>
    <t>Třebichovice, č. p. 72</t>
  </si>
  <si>
    <t>Třebichovice, č. p. 73</t>
  </si>
  <si>
    <t>Třebichovice, č. p. 74</t>
  </si>
  <si>
    <t>Třebichovice, č. p. 75</t>
  </si>
  <si>
    <t>Třebichovice, č. p. 76</t>
  </si>
  <si>
    <t>Třebichovice, č. p. 77</t>
  </si>
  <si>
    <t>Třebichovice, č. p. 78</t>
  </si>
  <si>
    <t>Třebichovice, č. p. 79</t>
  </si>
  <si>
    <t>Třebichovice, č. p. 80</t>
  </si>
  <si>
    <t>Třebichovice, č. p. 81</t>
  </si>
  <si>
    <t>Třebichovice, č. p. 82</t>
  </si>
  <si>
    <t>Třebichovice, č. p. 83</t>
  </si>
  <si>
    <t>Třebichovice, č. p. 84</t>
  </si>
  <si>
    <t>Třebichovice, č. p. 85</t>
  </si>
  <si>
    <t>Třebichovice, č. p. 86</t>
  </si>
  <si>
    <t>Třebichovice, č. p. 87</t>
  </si>
  <si>
    <t>Třebichovice, č. p. 88</t>
  </si>
  <si>
    <t>Třebichovice, č. p. 89</t>
  </si>
  <si>
    <t>Třebichovice, č. p. 90</t>
  </si>
  <si>
    <t>Třebichovice, č. p. 91</t>
  </si>
  <si>
    <t>Třebichovice, č. p. 92</t>
  </si>
  <si>
    <t>Třebichovice, č. p. 93</t>
  </si>
  <si>
    <t>Třebichovice, č. p. 94</t>
  </si>
  <si>
    <t>Třebichovice, č. p. 95</t>
  </si>
  <si>
    <t>Třebichovice, č. p. 96</t>
  </si>
  <si>
    <t>Třebichovice, č. p. 97</t>
  </si>
  <si>
    <t>Třebichovice, č. p. 98</t>
  </si>
  <si>
    <t>Třebichovice, č. p. 99</t>
  </si>
  <si>
    <t>Třebichovice, č. p. 100</t>
  </si>
  <si>
    <t>Třebichovice, č. p. 101</t>
  </si>
  <si>
    <t>Třebichovice, č. p. 102</t>
  </si>
  <si>
    <t>Třebichovice, č. p. 103</t>
  </si>
  <si>
    <t>Třebichovice, č. p. 104</t>
  </si>
  <si>
    <t>Třebichovice, č. p. 105</t>
  </si>
  <si>
    <t>Třebichovice, č. p. 106</t>
  </si>
  <si>
    <t>Třebichovice, č. p. 107</t>
  </si>
  <si>
    <t>Třebichovice, č. p. 108</t>
  </si>
  <si>
    <t>Třebichovice, č. p. 109</t>
  </si>
  <si>
    <t>Třebichovice, č. p. 110</t>
  </si>
  <si>
    <t>Třebichovice, č. p. 111</t>
  </si>
  <si>
    <t>Třebichovice, č. p. 112</t>
  </si>
  <si>
    <t>Třebichovice, č. p. 113</t>
  </si>
  <si>
    <t>Třebichovice, č. p. 114</t>
  </si>
  <si>
    <t>Třebichovice, č. p. 115</t>
  </si>
  <si>
    <t>Třebichovice, č. p. 116</t>
  </si>
  <si>
    <t>Třebichovice, č. p. 117</t>
  </si>
  <si>
    <t>Třebichovice, č. p. 118</t>
  </si>
  <si>
    <t>Třebichovice, č. p. 119</t>
  </si>
  <si>
    <t>Třebichovice, č. p. 120</t>
  </si>
  <si>
    <t>Třebichovice, č. p. 121</t>
  </si>
  <si>
    <t>Třebichovice, č. p. 122</t>
  </si>
  <si>
    <t>Třebichovice, č. p. 123</t>
  </si>
  <si>
    <t>Třebichovice, č. p. 124</t>
  </si>
  <si>
    <t>Třebichovice, č. p. 125</t>
  </si>
  <si>
    <t>Třebichovice, č. p. 126</t>
  </si>
  <si>
    <t>Třebichovice, č. p. 127</t>
  </si>
  <si>
    <t>Třebichovice, č. p. 128</t>
  </si>
  <si>
    <t>Třebichovice, č. p. 129</t>
  </si>
  <si>
    <t>Třebichovice, č. p. 130</t>
  </si>
  <si>
    <t>Třebichovice, č. p. 131</t>
  </si>
  <si>
    <t>Třebichovice, č. p. 132</t>
  </si>
  <si>
    <t>Třebichovice, č. p. 133</t>
  </si>
  <si>
    <t>Třebichovice, č. p. 134</t>
  </si>
  <si>
    <t>Třebichovice, č. p. 135</t>
  </si>
  <si>
    <t>Třebichovice, č. p. 136</t>
  </si>
  <si>
    <t>Třebichovice, č. p. 137</t>
  </si>
  <si>
    <t>Třebichovice, č. p. 138</t>
  </si>
  <si>
    <t>Třebichovice, č. p. 139</t>
  </si>
  <si>
    <t>Třebichovice, č. p. 140</t>
  </si>
  <si>
    <t>Třebichovice, č. p. 141</t>
  </si>
  <si>
    <t>Třebichovice, č. p. 142</t>
  </si>
  <si>
    <t>Třebichovice, č. p. 143</t>
  </si>
  <si>
    <t>Třebichovice, č. p. 144</t>
  </si>
  <si>
    <t>Třebichovice, č. p. 145</t>
  </si>
  <si>
    <t>Třebichovice, č. p. 146</t>
  </si>
  <si>
    <t>Třebichovice, č. p. 147</t>
  </si>
  <si>
    <t>Třebichovice, č. p. 148</t>
  </si>
  <si>
    <t>Třebichovice, č. p. 149</t>
  </si>
  <si>
    <t>Třebichovice, č. p. 150</t>
  </si>
  <si>
    <t>Třebichovice, č. p. 151</t>
  </si>
  <si>
    <t>Třebichovice, č. p. 152</t>
  </si>
  <si>
    <t>Třebichovice, č. p. 153</t>
  </si>
  <si>
    <t>Třebichovice, č. p. 154</t>
  </si>
  <si>
    <t>Třebichovice, č. p. 155</t>
  </si>
  <si>
    <t>Třebichovice, č. p. 156</t>
  </si>
  <si>
    <t>Třebichovice, č. p. 157</t>
  </si>
  <si>
    <t>Třebichovice, č. p. 158</t>
  </si>
  <si>
    <t>Třebichovice, č. p. 159</t>
  </si>
  <si>
    <t>Třebichovice, č. p. 160</t>
  </si>
  <si>
    <t>Třebichovice, č. p. 161</t>
  </si>
  <si>
    <t>Třebichovice, č. p. 162</t>
  </si>
  <si>
    <t>Třebichovice, č. p. 163</t>
  </si>
  <si>
    <t>Třebichovice, č. p. 164</t>
  </si>
  <si>
    <t>Třebichovice, č. p. 165</t>
  </si>
  <si>
    <t>Třebichovice, č. p. 166</t>
  </si>
  <si>
    <t>Třebichovice, č. p. 167</t>
  </si>
  <si>
    <t>Třebichovice, č. p. 168</t>
  </si>
  <si>
    <t>Třebichovice, č. p. 169</t>
  </si>
  <si>
    <t>Třebichovice, č. p. 170</t>
  </si>
  <si>
    <t>Třebichovice, č. p. 171</t>
  </si>
  <si>
    <t>Třebichovice, č. p. 172</t>
  </si>
  <si>
    <t>Třebichovice, č. p. 173</t>
  </si>
  <si>
    <t>Třebichovice, č. p. 174</t>
  </si>
  <si>
    <t>Třebichovice, č. p. 175</t>
  </si>
  <si>
    <t>Třebichovice, č. p. 176</t>
  </si>
  <si>
    <t>Třebichovice, č. p. 177</t>
  </si>
  <si>
    <t>Třebichovice, č. p. 178</t>
  </si>
  <si>
    <t>Třebichovice, č. p. 182</t>
  </si>
  <si>
    <t>Třebichovice, č. p. 180</t>
  </si>
  <si>
    <t>Třebichovice, č. p. 183</t>
  </si>
  <si>
    <t>Třebichovice, č. p. 181</t>
  </si>
  <si>
    <t>Třebichovice, č. p. 184</t>
  </si>
  <si>
    <t>Třebichovice, č. p. 186</t>
  </si>
  <si>
    <t>Třebichovice, č. p. 185</t>
  </si>
  <si>
    <t>Třebichovice, č. p. 187</t>
  </si>
  <si>
    <t>Třebichovice, č. p. 188</t>
  </si>
  <si>
    <t>Třebichovice, č. p. 189</t>
  </si>
  <si>
    <t>Třebichovice, č. p. 191</t>
  </si>
  <si>
    <t>Třebichovice, č. p. 192</t>
  </si>
  <si>
    <t>Třebichovice, č. p. 193</t>
  </si>
  <si>
    <t>Třebichovice, č. p. 194</t>
  </si>
  <si>
    <t>Třebichovice, č. p. 190</t>
  </si>
  <si>
    <t>Třebichovice, č. ev. 1</t>
  </si>
  <si>
    <t>Třebichovice, č. p. 196</t>
  </si>
  <si>
    <t>Třebichovice, č. p. 197</t>
  </si>
  <si>
    <t>Třebichovice, č. p. 198</t>
  </si>
  <si>
    <t>Třebichovice, č. p. 200</t>
  </si>
  <si>
    <t>Třebichovice, č. p. 195</t>
  </si>
  <si>
    <t>Třebichovice, č. p. 199</t>
  </si>
  <si>
    <t>Třebichovice, č. p. 201</t>
  </si>
  <si>
    <t>Třebichovice, č. p. 202</t>
  </si>
  <si>
    <t>Třebichovice, č. p. 203</t>
  </si>
  <si>
    <t>Třebichovice, č. p. 205</t>
  </si>
  <si>
    <t>Třebíz, č. p. 1</t>
  </si>
  <si>
    <t>Třebíz, č. p. 2</t>
  </si>
  <si>
    <t>Třebíz, č. p. 3</t>
  </si>
  <si>
    <t>Třebíz, č. p. 4</t>
  </si>
  <si>
    <t>Třebíz, č. p. 5</t>
  </si>
  <si>
    <t>Třebíz, č. p. 6</t>
  </si>
  <si>
    <t>Třebíz, č. p. 7</t>
  </si>
  <si>
    <t>Třebíz, č. p. 8</t>
  </si>
  <si>
    <t>Třebíz, č. p. 9</t>
  </si>
  <si>
    <t>Třebíz, č. p. 10</t>
  </si>
  <si>
    <t>Třebíz, č. p. 11</t>
  </si>
  <si>
    <t>Třebíz, č. p. 12</t>
  </si>
  <si>
    <t>Třebíz, č. p. 13</t>
  </si>
  <si>
    <t>Třebíz, č. p. 14</t>
  </si>
  <si>
    <t>Třebíz, č. p. 15</t>
  </si>
  <si>
    <t>Třebíz, č. p. 16</t>
  </si>
  <si>
    <t>Třebíz, č. p. 17</t>
  </si>
  <si>
    <t>Třebíz, č. p. 18</t>
  </si>
  <si>
    <t>Třebíz, č. p. 19</t>
  </si>
  <si>
    <t>Třebíz, č. p. 20</t>
  </si>
  <si>
    <t>Třebíz, č. p. 21</t>
  </si>
  <si>
    <t>Třebíz, č. p. 22</t>
  </si>
  <si>
    <t>Třebíz, č. p. 23</t>
  </si>
  <si>
    <t>Třebíz, č. p. 24</t>
  </si>
  <si>
    <t>Třebíz, č. p. 25</t>
  </si>
  <si>
    <t>Třebíz, č. p. 26</t>
  </si>
  <si>
    <t>Třebíz, č. p. 27</t>
  </si>
  <si>
    <t>Třebíz, č. p. 28</t>
  </si>
  <si>
    <t>Třebíz, č. p. 29</t>
  </si>
  <si>
    <t>Třebíz, č. p. 30</t>
  </si>
  <si>
    <t>Třebíz, č. p. 31</t>
  </si>
  <si>
    <t>Třebíz, č. p. 32</t>
  </si>
  <si>
    <t>Třebíz, č. p. 33</t>
  </si>
  <si>
    <t>Třebíz, č. p. 34</t>
  </si>
  <si>
    <t>Třebíz, č. p. 35</t>
  </si>
  <si>
    <t>Třebíz, č. p. 36</t>
  </si>
  <si>
    <t>Třebíz, č. p. 37</t>
  </si>
  <si>
    <t>Třebíz, č. p. 38</t>
  </si>
  <si>
    <t>Třebíz, č. p. 39</t>
  </si>
  <si>
    <t>Třebíz, č. p. 40</t>
  </si>
  <si>
    <t>Třebíz, č. p. 41</t>
  </si>
  <si>
    <t>Třebíz, č. p. 42</t>
  </si>
  <si>
    <t>Třebíz, č. p. 43</t>
  </si>
  <si>
    <t>Třebíz, č. p. 44</t>
  </si>
  <si>
    <t>Třebíz, č. p. 45</t>
  </si>
  <si>
    <t>Třebíz, č. p. 46</t>
  </si>
  <si>
    <t>Třebíz, č. p. 47</t>
  </si>
  <si>
    <t>Třebíz, č. p. 48</t>
  </si>
  <si>
    <t>Třebíz, č. p. 49</t>
  </si>
  <si>
    <t>Třebíz, č. p. 50</t>
  </si>
  <si>
    <t>Třebíz, č. p. 51</t>
  </si>
  <si>
    <t>Třebíz, č. p. 52</t>
  </si>
  <si>
    <t>Třebíz, č. p. 53</t>
  </si>
  <si>
    <t>Třebíz, č. p. 54</t>
  </si>
  <si>
    <t>Třebíz, č. p. 55</t>
  </si>
  <si>
    <t>Třebíz, č. p. 56</t>
  </si>
  <si>
    <t>Třebíz, č. p. 57</t>
  </si>
  <si>
    <t>Třebíz, č. p. 58</t>
  </si>
  <si>
    <t>Třebíz, č. p. 59</t>
  </si>
  <si>
    <t>Třebíz, č. p. 60</t>
  </si>
  <si>
    <t>Třebíz, č. p. 61</t>
  </si>
  <si>
    <t>Třebíz, č. p. 63</t>
  </si>
  <si>
    <t>Třebíz, č. p. 64</t>
  </si>
  <si>
    <t>Třebíz, č. p. 65</t>
  </si>
  <si>
    <t>Třebíz, č. p. 66</t>
  </si>
  <si>
    <t>Třebíz, č. p. 67</t>
  </si>
  <si>
    <t>Třebíz, č. p. 68</t>
  </si>
  <si>
    <t>Třebíz, č. p. 69</t>
  </si>
  <si>
    <t>Třebíz, č. p. 70</t>
  </si>
  <si>
    <t>Třebíz, č. p. 71</t>
  </si>
  <si>
    <t>Třebíz, č. p. 72</t>
  </si>
  <si>
    <t>Třebíz, č. p. 73</t>
  </si>
  <si>
    <t>Třebíz, č. p. 74</t>
  </si>
  <si>
    <t>Třebíz, č. p. 75</t>
  </si>
  <si>
    <t>Třebíz, č. p. 76</t>
  </si>
  <si>
    <t>Třebíz, č. p. 77</t>
  </si>
  <si>
    <t>Třebíz, č. p. 78</t>
  </si>
  <si>
    <t>Třebíz, č. p. 79</t>
  </si>
  <si>
    <t>Třebíz, č. p. 80</t>
  </si>
  <si>
    <t>Třebíz, č. p. 81</t>
  </si>
  <si>
    <t>Třebíz, č. p. 82</t>
  </si>
  <si>
    <t>Třebíz, č. p. 83</t>
  </si>
  <si>
    <t>Třebíz, č. p. 84</t>
  </si>
  <si>
    <t>Třebíz, č. p. 85</t>
  </si>
  <si>
    <t>Třebíz, č. p. 62</t>
  </si>
  <si>
    <t>Třebíz, č. p. 86</t>
  </si>
  <si>
    <t>Třebíz, č. p. 88</t>
  </si>
  <si>
    <t>Třebíz, č. p. 87</t>
  </si>
  <si>
    <t>Třebíz, č. p. 89</t>
  </si>
  <si>
    <t>Třebíz, č. p. 90</t>
  </si>
  <si>
    <t>Třebíz, č. p. 91</t>
  </si>
  <si>
    <t>Třebíz, č. p. 92</t>
  </si>
  <si>
    <t>Třebíz, č. p. 93</t>
  </si>
  <si>
    <t>Uhy, č. p. 1</t>
  </si>
  <si>
    <t>Uhy, č. p. 2</t>
  </si>
  <si>
    <t>Uhy, č. p. 3</t>
  </si>
  <si>
    <t>Uhy, č. p. 4</t>
  </si>
  <si>
    <t>Uhy, č. p. 5</t>
  </si>
  <si>
    <t>Uhy, č. p. 6</t>
  </si>
  <si>
    <t>Uhy, č. p. 7</t>
  </si>
  <si>
    <t>Uhy, č. p. 8</t>
  </si>
  <si>
    <t>Uhy, č. p. 9</t>
  </si>
  <si>
    <t>Uhy, č. p. 10</t>
  </si>
  <si>
    <t>Uhy, č. p. 11</t>
  </si>
  <si>
    <t>Uhy, č. p. 12</t>
  </si>
  <si>
    <t>Uhy, č. p. 13</t>
  </si>
  <si>
    <t>Uhy, č. p. 14</t>
  </si>
  <si>
    <t>Uhy, č. p. 17</t>
  </si>
  <si>
    <t>Uhy, č. p. 18</t>
  </si>
  <si>
    <t>Uhy, č. p. 19</t>
  </si>
  <si>
    <t>Uhy, č. p. 20</t>
  </si>
  <si>
    <t>Uhy, č. p. 21</t>
  </si>
  <si>
    <t>Uhy, č. p. 22</t>
  </si>
  <si>
    <t>Uhy, č. p. 23</t>
  </si>
  <si>
    <t>Uhy, č. p. 24</t>
  </si>
  <si>
    <t>Uhy, č. p. 25</t>
  </si>
  <si>
    <t>Uhy, č. p. 26</t>
  </si>
  <si>
    <t>Uhy, č. p. 27</t>
  </si>
  <si>
    <t>Uhy, č. p. 28</t>
  </si>
  <si>
    <t>Uhy, č. p. 30</t>
  </si>
  <si>
    <t>Uhy, č. p. 31</t>
  </si>
  <si>
    <t>Uhy, č. p. 32</t>
  </si>
  <si>
    <t>Uhy, č. p. 33</t>
  </si>
  <si>
    <t>Uhy, č. p. 35</t>
  </si>
  <si>
    <t>Uhy, č. p. 36</t>
  </si>
  <si>
    <t>Uhy, č. p. 37</t>
  </si>
  <si>
    <t>Uhy, č. p. 38</t>
  </si>
  <si>
    <t>Uhy, č. p. 39</t>
  </si>
  <si>
    <t>Uhy, č. p. 40</t>
  </si>
  <si>
    <t>Uhy, č. p. 41</t>
  </si>
  <si>
    <t>Uhy, č. p. 42</t>
  </si>
  <si>
    <t>Uhy, č. p. 44</t>
  </si>
  <si>
    <t>Uhy, č. p. 45</t>
  </si>
  <si>
    <t>Uhy, č. p. 46</t>
  </si>
  <si>
    <t>Uhy, č. p. 48</t>
  </si>
  <si>
    <t>Uhy, č. p. 49</t>
  </si>
  <si>
    <t>Uhy, č. p. 50</t>
  </si>
  <si>
    <t>Uhy, č. p. 51</t>
  </si>
  <si>
    <t>Uhy, č. p. 52</t>
  </si>
  <si>
    <t>Uhy, č. p. 54</t>
  </si>
  <si>
    <t>Uhy, č. p. 55</t>
  </si>
  <si>
    <t>Uhy, č. p. 56</t>
  </si>
  <si>
    <t>Uhy, č. p. 57</t>
  </si>
  <si>
    <t>Uhy, č. p. 58</t>
  </si>
  <si>
    <t>Uhy, č. p. 59</t>
  </si>
  <si>
    <t>Uhy, č. p. 60</t>
  </si>
  <si>
    <t>Uhy, č. p. 61</t>
  </si>
  <si>
    <t>Uhy, č. p. 62</t>
  </si>
  <si>
    <t>Uhy, č. p. 63</t>
  </si>
  <si>
    <t>Uhy, č. p. 64</t>
  </si>
  <si>
    <t>Uhy, č. p. 65</t>
  </si>
  <si>
    <t>Uhy, č. p. 66</t>
  </si>
  <si>
    <t>Uhy, č. p. 67</t>
  </si>
  <si>
    <t>Uhy, č. p. 68</t>
  </si>
  <si>
    <t>Uhy, č. p. 69</t>
  </si>
  <si>
    <t>Uhy, č. p. 70</t>
  </si>
  <si>
    <t>Uhy, č. p. 71</t>
  </si>
  <si>
    <t>Uhy, č. p. 72</t>
  </si>
  <si>
    <t>Uhy, č. p. 73</t>
  </si>
  <si>
    <t>Uhy, č. p. 74</t>
  </si>
  <si>
    <t>Uhy, č. p. 75</t>
  </si>
  <si>
    <t>Uhy, č. p. 76</t>
  </si>
  <si>
    <t>Uhy, č. p. 77</t>
  </si>
  <si>
    <t>Uhy, č. p. 78</t>
  </si>
  <si>
    <t>Uhy, č. p. 79</t>
  </si>
  <si>
    <t>Uhy, č. p. 80</t>
  </si>
  <si>
    <t>Uhy, č. p. 81</t>
  </si>
  <si>
    <t>Uhy, č. p. 82</t>
  </si>
  <si>
    <t>Uhy, č. p. 83</t>
  </si>
  <si>
    <t>Uhy, č. p. 84</t>
  </si>
  <si>
    <t>Uhy, č. p. 85</t>
  </si>
  <si>
    <t>Uhy, č. p. 86</t>
  </si>
  <si>
    <t>Uhy, č. p. 87</t>
  </si>
  <si>
    <t>Uhy, č. p. 89</t>
  </si>
  <si>
    <t>Uhy, č. p. 90</t>
  </si>
  <si>
    <t>Uhy, č. p. 91</t>
  </si>
  <si>
    <t>Uhy, č. p. 92</t>
  </si>
  <si>
    <t>Uhy, č. p. 93</t>
  </si>
  <si>
    <t>Uhy, č. p. 94</t>
  </si>
  <si>
    <t>Uhy, č. p. 108</t>
  </si>
  <si>
    <t>Uhy, č. p. 109</t>
  </si>
  <si>
    <t>Uhy, č. p. 110</t>
  </si>
  <si>
    <t>Uhy, č. p. 119</t>
  </si>
  <si>
    <t>Uhy, č. p. 120</t>
  </si>
  <si>
    <t>Uhy, č. p. 121</t>
  </si>
  <si>
    <t>Uhy, č. p. 122</t>
  </si>
  <si>
    <t>Uhy, č. p. 123</t>
  </si>
  <si>
    <t>Uhy, č. p. 126</t>
  </si>
  <si>
    <t>Uhy, č. p. 136</t>
  </si>
  <si>
    <t>Uhy, č. p. 140</t>
  </si>
  <si>
    <t>Uhy, č. p. 141</t>
  </si>
  <si>
    <t>Uhy, č. p. 142</t>
  </si>
  <si>
    <t>Uhy, č. p. 143</t>
  </si>
  <si>
    <t>Uhy, č. p. 144</t>
  </si>
  <si>
    <t>Uhy, č. p. 145</t>
  </si>
  <si>
    <t>Uhy, č. p. 146</t>
  </si>
  <si>
    <t>Uhy, č. p. 147</t>
  </si>
  <si>
    <t>Uhy, č. p. 149</t>
  </si>
  <si>
    <t>Uhy, č. p. 150</t>
  </si>
  <si>
    <t>Uhy, č. p. 152</t>
  </si>
  <si>
    <t>Uhy, č. p. 153</t>
  </si>
  <si>
    <t>Uhy, č. p. 154</t>
  </si>
  <si>
    <t>Uhy, č. p. 155</t>
  </si>
  <si>
    <t>Uhy, č. p. 156</t>
  </si>
  <si>
    <t>Uhy, č. p. 157</t>
  </si>
  <si>
    <t>Uhy, č. p. 158</t>
  </si>
  <si>
    <t>Uhy, č. p. 159</t>
  </si>
  <si>
    <t>Uhy, č. p. 139</t>
  </si>
  <si>
    <t>Uhy, č. p. 95</t>
  </si>
  <si>
    <t>Uhy, č. p. 98</t>
  </si>
  <si>
    <t>Uhy, č. p. 124</t>
  </si>
  <si>
    <t>Uhy, č. p. 148</t>
  </si>
  <si>
    <t>Uhy, č. p. 118</t>
  </si>
  <si>
    <t>Uhy, č. p. 125</t>
  </si>
  <si>
    <t>Uhy, č. p. 138</t>
  </si>
  <si>
    <t>Uhy, č. ev. 1</t>
  </si>
  <si>
    <t>Uhy, č. p. 96</t>
  </si>
  <si>
    <t>Uhy, č. p. 127</t>
  </si>
  <si>
    <t>Uhy, č. p. 128</t>
  </si>
  <si>
    <t>Uhy, č. p. 160</t>
  </si>
  <si>
    <t>Uhy, č. ev. 2</t>
  </si>
  <si>
    <t>Uhy, č. p. 111</t>
  </si>
  <si>
    <t>Uhy, č. p. 130</t>
  </si>
  <si>
    <t>Uhy, č. p. 137</t>
  </si>
  <si>
    <t>Uhy, č. p. 101</t>
  </si>
  <si>
    <t>Uhy, č. p. 129</t>
  </si>
  <si>
    <t>Uhy, č. p. 131</t>
  </si>
  <si>
    <t>Velvary - Ješín, č. p. 1</t>
  </si>
  <si>
    <t>Velvary - Ješín, č. p. 3</t>
  </si>
  <si>
    <t>Velvary - Ješín, č. p. 4</t>
  </si>
  <si>
    <t>Velvary - Ješín, č. p. 6</t>
  </si>
  <si>
    <t>Velvary - Ješín, č. p. 8</t>
  </si>
  <si>
    <t>Velvary - Ješín, č. p. 9</t>
  </si>
  <si>
    <t>Velvary - Ješín, č. p. 11</t>
  </si>
  <si>
    <t>Velvary - Ješín, č. p. 12</t>
  </si>
  <si>
    <t>Velvary - Ješín, č. p. 13</t>
  </si>
  <si>
    <t>Velvary - Ješín, č. p. 14</t>
  </si>
  <si>
    <t>Velvary - Ješín, č. p. 15</t>
  </si>
  <si>
    <t>Velvary - Ješín, č. p. 17</t>
  </si>
  <si>
    <t>Velvary - Ješín, č. p. 18</t>
  </si>
  <si>
    <t>Velvary - Ješín, č. p. 20</t>
  </si>
  <si>
    <t>Velvary - Ješín, č. p. 23</t>
  </si>
  <si>
    <t>Velvary - Ješín, č. p. 24</t>
  </si>
  <si>
    <t>Velvary - Ješín, č. p. 27</t>
  </si>
  <si>
    <t>Velvary - Ješín, č. p. 28</t>
  </si>
  <si>
    <t>Velvary - Ješín, č. p. 31</t>
  </si>
  <si>
    <t>Velvary - Ješín, č. p. 32</t>
  </si>
  <si>
    <t>Velvary - Ješín, č. p. 33</t>
  </si>
  <si>
    <t>Velvary - Ješín, č. p. 34</t>
  </si>
  <si>
    <t>Velvary - Ješín, č. p. 35</t>
  </si>
  <si>
    <t>Velvary - Ješín, č. p. 36</t>
  </si>
  <si>
    <t>Velvary - Ješín, č. p. 38</t>
  </si>
  <si>
    <t>Velvary - Ješín, č. p. 39</t>
  </si>
  <si>
    <t>Velvary - Ješín, č. p. 40</t>
  </si>
  <si>
    <t>Velvary - Ješín, č. p. 41</t>
  </si>
  <si>
    <t>Velvary - Ješín, č. p. 42</t>
  </si>
  <si>
    <t>Velvary - Ješín, č. p. 43</t>
  </si>
  <si>
    <t>Velvary - Ješín, č. p. 44</t>
  </si>
  <si>
    <t>Velvary - Ješín, č. p. 45</t>
  </si>
  <si>
    <t>Velvary - Ješín, č. p. 46</t>
  </si>
  <si>
    <t>Velvary - Ješín, č. p. 47</t>
  </si>
  <si>
    <t>Velvary - Ješín, č. p. 48</t>
  </si>
  <si>
    <t>Velvary - Ješín, č. p. 49</t>
  </si>
  <si>
    <t>Velvary - Ješín, č. p. 50</t>
  </si>
  <si>
    <t>Velvary - Ješín, č. p. 51</t>
  </si>
  <si>
    <t>Velvary - Ješín, č. p. 53</t>
  </si>
  <si>
    <t>Velvary - Ješín, č. p. 54</t>
  </si>
  <si>
    <t>Velvary - Ješín, č. p. 55</t>
  </si>
  <si>
    <t>Velvary - Ješín, č. p. 56</t>
  </si>
  <si>
    <t>Velvary - Ješín, č. p. 57</t>
  </si>
  <si>
    <t>Velvary - Ješín, č. p. 58</t>
  </si>
  <si>
    <t>Velvary - Ješín, č. p. 60</t>
  </si>
  <si>
    <t>Velvary - Ješín, č. p. 62</t>
  </si>
  <si>
    <t>Velvary - Ješín, č. p. 63</t>
  </si>
  <si>
    <t>Velvary - Ješín, č. p. 66</t>
  </si>
  <si>
    <t>Velvary - Ješín, č. p. 67</t>
  </si>
  <si>
    <t>Velvary - Ješín, č. p. 68</t>
  </si>
  <si>
    <t>Velvary - Ješín, č. p. 69</t>
  </si>
  <si>
    <t>Velvary - Ješín, č. p. 70</t>
  </si>
  <si>
    <t>Velvary - Ješín, č. p. 71</t>
  </si>
  <si>
    <t>Velvary - Ješín, č. p. 72</t>
  </si>
  <si>
    <t>Velvary - Ješín, č. p. 75</t>
  </si>
  <si>
    <t>Velvary - Ješín, č. p. 76</t>
  </si>
  <si>
    <t>Velvary - Ješín, č. p. 79</t>
  </si>
  <si>
    <t>Velvary - Ješín, č. p. 80</t>
  </si>
  <si>
    <t>Velvary - Ješín, č. p. 81</t>
  </si>
  <si>
    <t>Velvary - Ješín, č. p. 82</t>
  </si>
  <si>
    <t>Velvary - Ješín, č. p. 83</t>
  </si>
  <si>
    <t>Velvary - Ješín, č. p. 84</t>
  </si>
  <si>
    <t>Velvary - Ješín, č. p. 85</t>
  </si>
  <si>
    <t>Velvary - Ješín, č. p. 86</t>
  </si>
  <si>
    <t>Velvary - Ješín, č. p. 87</t>
  </si>
  <si>
    <t>Velvary - Ješín, č. p. 88</t>
  </si>
  <si>
    <t>Velvary - Ješín, č. p. 89</t>
  </si>
  <si>
    <t>Velvary - Ješín, č. p. 90</t>
  </si>
  <si>
    <t>Velvary - Ješín, č. p. 91</t>
  </si>
  <si>
    <t>Velvary - Ješín, č. p. 92</t>
  </si>
  <si>
    <t>Velvary - Ješín, č. p. 93</t>
  </si>
  <si>
    <t>Velvary - Ješín, č. p. 95</t>
  </si>
  <si>
    <t>Velvary - Ješín, č. p. 96</t>
  </si>
  <si>
    <t>Velvary - Ješín, č. ev. 1</t>
  </si>
  <si>
    <t>Velvary - Ješín, č. p. 97</t>
  </si>
  <si>
    <t>Velvary - Ješín, č. p. 99</t>
  </si>
  <si>
    <t>Velvary - Ješín, č. p. 100</t>
  </si>
  <si>
    <t>Velvary - Malá Bučina, č. p. 1</t>
  </si>
  <si>
    <t>Velvary - Malá Bučina, č. p. 2</t>
  </si>
  <si>
    <t>Velvary - Malá Bučina, č. p. 3</t>
  </si>
  <si>
    <t>Velvary - Malá Bučina, č. p. 5</t>
  </si>
  <si>
    <t>Velvary - Malá Bučina, č. p. 6</t>
  </si>
  <si>
    <t>Velvary - Malá Bučina, č. p. 7</t>
  </si>
  <si>
    <t>Velvary - Malá Bučina, č. p. 8</t>
  </si>
  <si>
    <t>Velvary, č. p. 626</t>
  </si>
  <si>
    <t>Velvary, č. p. 627</t>
  </si>
  <si>
    <t>Velvary, č. p. 628</t>
  </si>
  <si>
    <t>Velvary, č. p. 629</t>
  </si>
  <si>
    <t>Velvary, č. p. 630</t>
  </si>
  <si>
    <t>Velvary, č. p. 631</t>
  </si>
  <si>
    <t>Velvary, č. p. 632</t>
  </si>
  <si>
    <t>Velvary, č. p. 633</t>
  </si>
  <si>
    <t>Velvary, č. p. 634</t>
  </si>
  <si>
    <t>Velvary, č. p. 635</t>
  </si>
  <si>
    <t>Velvary, č. p. 636</t>
  </si>
  <si>
    <t>Velvary, č. p. 637</t>
  </si>
  <si>
    <t>Velvary, č. p. 638</t>
  </si>
  <si>
    <t>Velvary, č. p. 639</t>
  </si>
  <si>
    <t>Velvary, č. p. 641</t>
  </si>
  <si>
    <t>Velvary, č. p. 642</t>
  </si>
  <si>
    <t>Velvary, č. p. 643</t>
  </si>
  <si>
    <t>Velvary, č. p. 644</t>
  </si>
  <si>
    <t>Velvary, č. p. 645</t>
  </si>
  <si>
    <t>Velvary, č. p. 646</t>
  </si>
  <si>
    <t>Velvary, č. p. 647</t>
  </si>
  <si>
    <t>Velvary, č. p. 648</t>
  </si>
  <si>
    <t>Velvary, č. p. 651</t>
  </si>
  <si>
    <t>Velvary, č. p. 652</t>
  </si>
  <si>
    <t>Velvary, č. p. 654</t>
  </si>
  <si>
    <t>Velvary, č. p. 655</t>
  </si>
  <si>
    <t>Velvary, č. p. 656</t>
  </si>
  <si>
    <t>Velvary, č. p. 657</t>
  </si>
  <si>
    <t>Velvary, č. p. 658</t>
  </si>
  <si>
    <t>Velvary, č. p. 659</t>
  </si>
  <si>
    <t>Velvary, č. p. 660</t>
  </si>
  <si>
    <t>Velvary, č. p. 661</t>
  </si>
  <si>
    <t>Velvary, č. p. 662</t>
  </si>
  <si>
    <t>Velvary, č. p. 663</t>
  </si>
  <si>
    <t>Velvary, č. p. 664</t>
  </si>
  <si>
    <t>Velvary, č. p. 665</t>
  </si>
  <si>
    <t>Velvary, č. p. 666</t>
  </si>
  <si>
    <t>Velvary, č. p. 720</t>
  </si>
  <si>
    <t>Velvary, č. p. 787</t>
  </si>
  <si>
    <t>Velvary, č. p. 788</t>
  </si>
  <si>
    <t>Velvary, č. p. 789</t>
  </si>
  <si>
    <t>Velvary, č. p. 800</t>
  </si>
  <si>
    <t>Velvary, č. p. 245</t>
  </si>
  <si>
    <t>Velvary, č. p. 246</t>
  </si>
  <si>
    <t>Velvary, č. p. 247</t>
  </si>
  <si>
    <t>Velvary, č. p. 248</t>
  </si>
  <si>
    <t>Velvary, č. p. 249</t>
  </si>
  <si>
    <t>Velvary, č. p. 250</t>
  </si>
  <si>
    <t>Velvary, č. p. 251</t>
  </si>
  <si>
    <t>Velvary, č. p. 253</t>
  </si>
  <si>
    <t>Velvary, č. p. 254</t>
  </si>
  <si>
    <t>Velvary, č. p. 255</t>
  </si>
  <si>
    <t>Velvary, č. p. 256</t>
  </si>
  <si>
    <t>Velvary, č. ev. 2</t>
  </si>
  <si>
    <t>Velvary, č. ev. 3</t>
  </si>
  <si>
    <t>Velvary, č. ev. 4</t>
  </si>
  <si>
    <t>Velvary - Velká Bučina, č. p. 1</t>
  </si>
  <si>
    <t>Velvary - Velká Bučina, č. p. 2</t>
  </si>
  <si>
    <t>Velvary - Velká Bučina, č. p. 3</t>
  </si>
  <si>
    <t>Velvary - Velká Bučina, č. p. 4</t>
  </si>
  <si>
    <t>Velvary - Velká Bučina, č. p. 5</t>
  </si>
  <si>
    <t>Velvary - Velká Bučina, č. p. 6</t>
  </si>
  <si>
    <t>Velvary - Velká Bučina, č. p. 7</t>
  </si>
  <si>
    <t>Velvary - Velká Bučina, č. p. 8</t>
  </si>
  <si>
    <t>Velvary - Velká Bučina, č. p. 9</t>
  </si>
  <si>
    <t>Velvary - Velká Bučina, č. p. 10</t>
  </si>
  <si>
    <t>Velvary - Velká Bučina, č. p. 11</t>
  </si>
  <si>
    <t>Velvary - Velká Bučina, č. p. 12</t>
  </si>
  <si>
    <t>Velvary - Velká Bučina, č. p. 13</t>
  </si>
  <si>
    <t>Velvary - Velká Bučina, č. p. 14</t>
  </si>
  <si>
    <t>Velvary - Velká Bučina, č. p. 15</t>
  </si>
  <si>
    <t>Velvary - Velká Bučina, č. p. 16</t>
  </si>
  <si>
    <t>Velvary - Velká Bučina, č. p. 17</t>
  </si>
  <si>
    <t>Velvary - Velká Bučina, č. p. 18</t>
  </si>
  <si>
    <t>Velvary - Velká Bučina, č. p. 19</t>
  </si>
  <si>
    <t>Velvary - Velká Bučina, č. p. 20</t>
  </si>
  <si>
    <t>Velvary - Velká Bučina, č. p. 21</t>
  </si>
  <si>
    <t>Velvary - Velká Bučina, č. p. 22</t>
  </si>
  <si>
    <t>Velvary - Velká Bučina, č. p. 23</t>
  </si>
  <si>
    <t>Velvary - Velká Bučina, č. p. 24</t>
  </si>
  <si>
    <t>Velvary - Velká Bučina, č. p. 25</t>
  </si>
  <si>
    <t>Velvary - Velká Bučina, č. p. 26</t>
  </si>
  <si>
    <t>Velvary - Velká Bučina, č. p. 27</t>
  </si>
  <si>
    <t>Velvary - Velká Bučina, č. p. 28</t>
  </si>
  <si>
    <t>Velvary - Velká Bučina, č. p. 29</t>
  </si>
  <si>
    <t>Velvary - Velká Bučina, č. p. 30</t>
  </si>
  <si>
    <t>Velvary - Velká Bučina, č. p. 31</t>
  </si>
  <si>
    <t>Velvary - Velká Bučina, č. p. 32</t>
  </si>
  <si>
    <t>Velvary - Velká Bučina, č. p. 34</t>
  </si>
  <si>
    <t>Velvary - Velká Bučina, č. p. 35</t>
  </si>
  <si>
    <t>Velvary - Velká Bučina, č. p. 36</t>
  </si>
  <si>
    <t>Velvary - Velká Bučina, č. p. 37</t>
  </si>
  <si>
    <t>Velvary - Velká Bučina, č. p. 38</t>
  </si>
  <si>
    <t>Velvary - Velká Bučina, č. p. 39</t>
  </si>
  <si>
    <t>Velvary - Velká Bučina, č. p. 40</t>
  </si>
  <si>
    <t>Velvary - Velká Bučina, č. p. 41</t>
  </si>
  <si>
    <t>Velvary - Velká Bučina, č. p. 42</t>
  </si>
  <si>
    <t>Velvary - Velká Bučina, č. p. 43</t>
  </si>
  <si>
    <t>Velvary - Velká Bučina, č. p. 44</t>
  </si>
  <si>
    <t>Velvary - Velká Bučina, č. p. 45</t>
  </si>
  <si>
    <t>Velvary - Velká Bučina, č. p. 46</t>
  </si>
  <si>
    <t>Velvary - Velká Bučina, č. p. 47</t>
  </si>
  <si>
    <t>Velvary - Velká Bučina, č. p. 48</t>
  </si>
  <si>
    <t>Velvary - Velká Bučina, č. p. 49</t>
  </si>
  <si>
    <t>Velvary - Velká Bučina, č. p. 50</t>
  </si>
  <si>
    <t>Velvary - Velká Bučina, č. p. 51</t>
  </si>
  <si>
    <t>Velvary - Velká Bučina, č. p. 52</t>
  </si>
  <si>
    <t>Velvary - Velká Bučina, č. p. 53</t>
  </si>
  <si>
    <t>Velvary - Velká Bučina, č. p. 54</t>
  </si>
  <si>
    <t>Velvary - Velká Bučina, č. p. 55</t>
  </si>
  <si>
    <t>Velvary - Velká Bučina, č. p. 56</t>
  </si>
  <si>
    <t>Velvary - Velká Bučina, č. p. 57</t>
  </si>
  <si>
    <t>Velvary - Velká Bučina, č. p. 58</t>
  </si>
  <si>
    <t>Velvary - Velká Bučina, č. p. 59</t>
  </si>
  <si>
    <t>Velvary - Velká Bučina, č. p. 60</t>
  </si>
  <si>
    <t>Velvary - Velká Bučina, č. p. 61</t>
  </si>
  <si>
    <t>Velvary - Velká Bučina, č. p. 62</t>
  </si>
  <si>
    <t>Velvary - Velká Bučina, č. p. 63</t>
  </si>
  <si>
    <t>Velvary - Velká Bučina, č. p. 64</t>
  </si>
  <si>
    <t>Velvary - Velká Bučina, č. p. 65</t>
  </si>
  <si>
    <t>Velvary - Velká Bučina, č. p. 66</t>
  </si>
  <si>
    <t>Velvary - Velká Bučina, č. p. 67</t>
  </si>
  <si>
    <t>Velvary - Velká Bučina, č. p. 68</t>
  </si>
  <si>
    <t>Velvary - Velká Bučina, č. p. 69</t>
  </si>
  <si>
    <t>Velvary - Velká Bučina, č. p. 70</t>
  </si>
  <si>
    <t>Velvary - Velká Bučina, č. p. 71</t>
  </si>
  <si>
    <t>Velvary - Velká Bučina, č. p. 72</t>
  </si>
  <si>
    <t>Velvary - Velká Bučina, č. p. 73</t>
  </si>
  <si>
    <t>Velvary - Velká Bučina, č. p. 74</t>
  </si>
  <si>
    <t>Velvary - Velká Bučina, č. p. 75</t>
  </si>
  <si>
    <t>Velvary - Velká Bučina, č. p. 76</t>
  </si>
  <si>
    <t>Velvary - Velká Bučina, č. p. 77</t>
  </si>
  <si>
    <t>Velvary - Velká Bučina, č. p. 78</t>
  </si>
  <si>
    <t>Velvary - Velká Bučina, č. p. 79</t>
  </si>
  <si>
    <t>Velvary - Velká Bučina, č. p. 80</t>
  </si>
  <si>
    <t>Velvary - Velká Bučina, č. p. 81</t>
  </si>
  <si>
    <t>Velvary - Velká Bučina, č. p. 82</t>
  </si>
  <si>
    <t>Velvary - Velká Bučina, č. p. 84</t>
  </si>
  <si>
    <t>Velvary - Velká Bučina, č. p. 85</t>
  </si>
  <si>
    <t>Velvary - Velká Bučina, č. p. 86</t>
  </si>
  <si>
    <t>Velvary - Velká Bučina, č. p. 87</t>
  </si>
  <si>
    <t>Velvary - Velká Bučina, č. p. 88</t>
  </si>
  <si>
    <t>Velvary - Velká Bučina, č. p. 89</t>
  </si>
  <si>
    <t>Velvary - Velká Bučina, č. p. 90</t>
  </si>
  <si>
    <t>Velvary - Velká Bučina, č. p. 91</t>
  </si>
  <si>
    <t>Velvary - Velká Bučina, č. p. 92</t>
  </si>
  <si>
    <t>Velvary - Velká Bučina, č. p. 93</t>
  </si>
  <si>
    <t>Velvary - Velká Bučina, č. ev. 2</t>
  </si>
  <si>
    <t>Velvary - Velká Bučina, č. p. 94</t>
  </si>
  <si>
    <t>Velvary - Velká Bučina, č. ev. 4</t>
  </si>
  <si>
    <t>Velvary - Velká Bučina, č. p. 95</t>
  </si>
  <si>
    <t>Velvary - Velká Bučina, č. p. 96</t>
  </si>
  <si>
    <t>Velvary - Velká Bučina, č. p. 97</t>
  </si>
  <si>
    <t>Velvary - Velká Bučina, č. p. 98</t>
  </si>
  <si>
    <t>Velvary - Velká Bučina, č. p. 99</t>
  </si>
  <si>
    <t>Velvary - Velká Bučina, č. p. 100</t>
  </si>
  <si>
    <t>Velvary - Velká Bučina, č. p. 101</t>
  </si>
  <si>
    <t>Velvary - Velká Bučina, č. ev. 5</t>
  </si>
  <si>
    <t>Velvary - Velká Bučina, č. p. 102</t>
  </si>
  <si>
    <t>Velvary - Velká Bučina, č. p. 103</t>
  </si>
  <si>
    <t>Velvary - Velká Bučina, č. p. 104</t>
  </si>
  <si>
    <t>Velvary - Velká Bučina, č. ev. 6</t>
  </si>
  <si>
    <t>Velvary - Velká Bučina, č. p. 105</t>
  </si>
  <si>
    <t>Velvary - Velká Bučina, č. p. 106</t>
  </si>
  <si>
    <t>Velvary - Velká Bučina, č. p. 107</t>
  </si>
  <si>
    <t>Velvary - Velká Bučina, č. p. 108</t>
  </si>
  <si>
    <t>Vraný - Horní Kamenice, č. p. 1</t>
  </si>
  <si>
    <t>Vraný - Horní Kamenice, č. p. 2</t>
  </si>
  <si>
    <t>Vraný - Horní Kamenice, č. p. 3</t>
  </si>
  <si>
    <t>Vraný - Horní Kamenice, č. p. 4</t>
  </si>
  <si>
    <t>Vraný - Horní Kamenice, č. p. 5</t>
  </si>
  <si>
    <t>Vraný - Horní Kamenice, č. p. 6</t>
  </si>
  <si>
    <t>Vraný - Horní Kamenice, č. p. 7</t>
  </si>
  <si>
    <t>Vraný - Horní Kamenice, č. p. 9</t>
  </si>
  <si>
    <t>Vraný - Horní Kamenice, č. p. 11</t>
  </si>
  <si>
    <t>Vraný - Horní Kamenice, č. p. 12</t>
  </si>
  <si>
    <t>Vraný - Horní Kamenice, č. p. 13</t>
  </si>
  <si>
    <t>Vraný - Horní Kamenice, č. p. 14</t>
  </si>
  <si>
    <t>Vraný - Horní Kamenice, č. p. 16</t>
  </si>
  <si>
    <t>Vraný - Horní Kamenice, č. p. 17</t>
  </si>
  <si>
    <t>Vraný - Horní Kamenice, č. p. 18</t>
  </si>
  <si>
    <t>Vraný - Horní Kamenice, č. p. 20</t>
  </si>
  <si>
    <t>Vraný - Horní Kamenice, č. p. 21</t>
  </si>
  <si>
    <t>Vraný - Horní Kamenice, č. p. 22</t>
  </si>
  <si>
    <t>Vraný - Horní Kamenice, č. p. 23</t>
  </si>
  <si>
    <t>Vraný - Horní Kamenice, č. p. 24</t>
  </si>
  <si>
    <t>Vraný - Horní Kamenice, č. ev. 1</t>
  </si>
  <si>
    <t>Vraný - Horní Kamenice, č. ev. 2</t>
  </si>
  <si>
    <t>Vraný - Horní Kamenice, č. ev. 3</t>
  </si>
  <si>
    <t>Vraný - Horní Kamenice, č. ev. 5</t>
  </si>
  <si>
    <t>Vraný - Lukov, č. p. 1</t>
  </si>
  <si>
    <t>Vraný - Lukov, č. p. 2</t>
  </si>
  <si>
    <t>Vraný - Lukov, č. p. 3</t>
  </si>
  <si>
    <t>Vraný - Lukov, č. p. 4</t>
  </si>
  <si>
    <t>Vraný - Lukov, č. p. 5</t>
  </si>
  <si>
    <t>Vraný - Lukov, č. p. 6</t>
  </si>
  <si>
    <t>Vraný - Lukov, č. p. 7</t>
  </si>
  <si>
    <t>Vraný - Lukov, č. p. 10</t>
  </si>
  <si>
    <t>Vraný - Lukov, č. p. 11</t>
  </si>
  <si>
    <t>Vraný - Lukov, č. p. 12</t>
  </si>
  <si>
    <t>Vraný - Lukov, č. p. 13</t>
  </si>
  <si>
    <t>Vraný - Lukov, č. p. 14</t>
  </si>
  <si>
    <t>Vraný - Lukov, č. p. 16</t>
  </si>
  <si>
    <t>Vraný - Lukov, č. p. 17</t>
  </si>
  <si>
    <t>Vraný - Lukov, č. p. 18</t>
  </si>
  <si>
    <t>Vraný - Lukov, č. p. 19</t>
  </si>
  <si>
    <t>Vraný - Lukov, č. p. 20</t>
  </si>
  <si>
    <t>Vraný - Lukov, č. p. 21</t>
  </si>
  <si>
    <t>Vraný - Lukov, č. p. 22</t>
  </si>
  <si>
    <t>Vraný - Lukov, č. p. 23</t>
  </si>
  <si>
    <t>Vraný - Lukov, č. p. 24</t>
  </si>
  <si>
    <t>Vraný - Lukov, č. p. 25</t>
  </si>
  <si>
    <t>Vraný - Lukov, č. p. 26</t>
  </si>
  <si>
    <t>Vraný - Lukov, č. p. 27</t>
  </si>
  <si>
    <t>Vraný - Lukov, č. p. 28</t>
  </si>
  <si>
    <t>Vraný - Lukov, č. p. 30</t>
  </si>
  <si>
    <t>Vraný - Lukov, č. p. 32</t>
  </si>
  <si>
    <t>Vraný - Lukov, č. p. 35</t>
  </si>
  <si>
    <t>Vraný - Lukov, č. p. 37</t>
  </si>
  <si>
    <t>Vraný - Lukov, č. p. 38</t>
  </si>
  <si>
    <t>Vraný - Lukov, č. p. 39</t>
  </si>
  <si>
    <t>Vraný - Lukov, č. p. 40</t>
  </si>
  <si>
    <t>Vraný - Lukov, č. p. 41</t>
  </si>
  <si>
    <t>Vraný - Lukov, č. p. 42</t>
  </si>
  <si>
    <t>Vraný - Lukov, č. p. 43</t>
  </si>
  <si>
    <t>Vraný - Lukov, č. p. 44</t>
  </si>
  <si>
    <t>Vraný - Lukov, č. p. 45</t>
  </si>
  <si>
    <t>Vraný - Lukov, č. p. 46</t>
  </si>
  <si>
    <t>Vraný - Lukov, č. p. 47</t>
  </si>
  <si>
    <t>Vraný - Lukov, č. p. 48</t>
  </si>
  <si>
    <t>Vraný - Lukov, č. p. 8</t>
  </si>
  <si>
    <t>Vraný - Lukov, č. p. 49</t>
  </si>
  <si>
    <t>Vraný, č. p. 1</t>
  </si>
  <si>
    <t>Vraný, č. p. 2</t>
  </si>
  <si>
    <t>Vraný, č. p. 3</t>
  </si>
  <si>
    <t>Vraný, č. p. 4</t>
  </si>
  <si>
    <t>Vraný, č. p. 5</t>
  </si>
  <si>
    <t>Vraný, č. p. 6</t>
  </si>
  <si>
    <t>Vraný, č. p. 7</t>
  </si>
  <si>
    <t>Vraný, č. p. 8</t>
  </si>
  <si>
    <t>Vraný, č. p. 9</t>
  </si>
  <si>
    <t>Vraný, č. p. 10</t>
  </si>
  <si>
    <t>Vraný, č. p. 11</t>
  </si>
  <si>
    <t>Vraný, č. p. 12</t>
  </si>
  <si>
    <t>Vraný, č. p. 13</t>
  </si>
  <si>
    <t>Vraný, č. p. 14</t>
  </si>
  <si>
    <t>Vraný, č. p. 15</t>
  </si>
  <si>
    <t>Vraný, č. p. 16</t>
  </si>
  <si>
    <t>Vraný, č. p. 17</t>
  </si>
  <si>
    <t>Vraný, č. p. 19</t>
  </si>
  <si>
    <t>Vraný, č. p. 20</t>
  </si>
  <si>
    <t>Vraný, č. p. 21</t>
  </si>
  <si>
    <t>Vraný, č. p. 22</t>
  </si>
  <si>
    <t>Vraný, č. p. 24</t>
  </si>
  <si>
    <t>Vraný, č. p. 25</t>
  </si>
  <si>
    <t>Vraný, č. p. 26</t>
  </si>
  <si>
    <t>Vraný, č. p. 27</t>
  </si>
  <si>
    <t>Vraný, č. p. 29</t>
  </si>
  <si>
    <t>Vraný, č. p. 30</t>
  </si>
  <si>
    <t>Vraný, č. p. 32</t>
  </si>
  <si>
    <t>Vraný, č. p. 33</t>
  </si>
  <si>
    <t>Vraný, č. p. 34</t>
  </si>
  <si>
    <t>Vraný, č. p. 35</t>
  </si>
  <si>
    <t>Vraný, č. p. 36</t>
  </si>
  <si>
    <t>Vraný, č. p. 38</t>
  </si>
  <si>
    <t>Vraný, č. p. 39</t>
  </si>
  <si>
    <t>Vraný, č. p. 40</t>
  </si>
  <si>
    <t>Vraný, č. p. 41</t>
  </si>
  <si>
    <t>Vraný, č. p. 42</t>
  </si>
  <si>
    <t>Vraný, č. p. 43</t>
  </si>
  <si>
    <t>Vraný, č. p. 44</t>
  </si>
  <si>
    <t>Vraný, č. p. 45</t>
  </si>
  <si>
    <t>Vraný, č. p. 46</t>
  </si>
  <si>
    <t>Vraný, č. p. 47</t>
  </si>
  <si>
    <t>Vraný, č. p. 48</t>
  </si>
  <si>
    <t>Vraný, č. p. 49</t>
  </si>
  <si>
    <t>Vraný, č. p. 50</t>
  </si>
  <si>
    <t>Vraný, č. p. 51</t>
  </si>
  <si>
    <t>Vraný, č. p. 52</t>
  </si>
  <si>
    <t>Vraný, č. p. 53</t>
  </si>
  <si>
    <t>Vraný, č. p. 54</t>
  </si>
  <si>
    <t>Vraný, č. p. 55</t>
  </si>
  <si>
    <t>Vraný, č. p. 57</t>
  </si>
  <si>
    <t>Vraný, č. p. 58</t>
  </si>
  <si>
    <t>Vraný, č. p. 59</t>
  </si>
  <si>
    <t>Vraný, č. p. 61</t>
  </si>
  <si>
    <t>Vraný, č. p. 62</t>
  </si>
  <si>
    <t>Vraný, č. p. 67</t>
  </si>
  <si>
    <t>Vraný, č. p. 68</t>
  </si>
  <si>
    <t>Vraný, č. p. 69</t>
  </si>
  <si>
    <t>Vraný, č. p. 70</t>
  </si>
  <si>
    <t>Vraný, č. p. 71</t>
  </si>
  <si>
    <t>Vraný, č. p. 73</t>
  </si>
  <si>
    <t>Vraný, č. p. 74</t>
  </si>
  <si>
    <t>Vraný, č. p. 75</t>
  </si>
  <si>
    <t>Vraný, č. p. 76</t>
  </si>
  <si>
    <t>Vraný, č. p. 77</t>
  </si>
  <si>
    <t>Vraný, č. p. 78</t>
  </si>
  <si>
    <t>Vraný, č. p. 79</t>
  </si>
  <si>
    <t>Vraný, č. p. 80</t>
  </si>
  <si>
    <t>Vraný, č. p. 81</t>
  </si>
  <si>
    <t>Vraný, č. p. 82</t>
  </si>
  <si>
    <t>Vraný, č. p. 83</t>
  </si>
  <si>
    <t>Vraný, č. p. 84</t>
  </si>
  <si>
    <t>Vraný, č. p. 85</t>
  </si>
  <si>
    <t>Vraný, č. p. 86</t>
  </si>
  <si>
    <t>Vraný, č. p. 87</t>
  </si>
  <si>
    <t>Vraný, č. p. 88</t>
  </si>
  <si>
    <t>Vraný, č. p. 89</t>
  </si>
  <si>
    <t>Vraný, č. p. 90</t>
  </si>
  <si>
    <t>Vraný, č. p. 91</t>
  </si>
  <si>
    <t>Vraný, č. p. 92</t>
  </si>
  <si>
    <t>Vraný, č. p. 93</t>
  </si>
  <si>
    <t>Vraný, č. p. 94</t>
  </si>
  <si>
    <t>Vraný, č. p. 95</t>
  </si>
  <si>
    <t>Vraný, č. p. 97</t>
  </si>
  <si>
    <t>Vraný, č. p. 98</t>
  </si>
  <si>
    <t>Vraný, č. p. 99</t>
  </si>
  <si>
    <t>Vraný, č. p. 100</t>
  </si>
  <si>
    <t>Vraný, č. p. 101</t>
  </si>
  <si>
    <t>Vraný, č. p. 102</t>
  </si>
  <si>
    <t>Vraný, č. p. 103</t>
  </si>
  <si>
    <t>Vraný, č. p. 105</t>
  </si>
  <si>
    <t>Vraný, č. p. 107</t>
  </si>
  <si>
    <t>Vraný, č. p. 108</t>
  </si>
  <si>
    <t>Vraný, č. p. 109</t>
  </si>
  <si>
    <t>Vraný, č. p. 110</t>
  </si>
  <si>
    <t>Vraný, č. p. 111</t>
  </si>
  <si>
    <t>Vraný, č. p. 112</t>
  </si>
  <si>
    <t>Vraný, č. p. 113</t>
  </si>
  <si>
    <t>Vraný, č. p. 114</t>
  </si>
  <si>
    <t>Vraný, č. p. 115</t>
  </si>
  <si>
    <t>Vraný, č. p. 116</t>
  </si>
  <si>
    <t>Vraný, č. p. 117</t>
  </si>
  <si>
    <t>Vraný, č. p. 118</t>
  </si>
  <si>
    <t>Vraný, č. p. 119</t>
  </si>
  <si>
    <t>Vraný, č. p. 120</t>
  </si>
  <si>
    <t>Vraný, č. p. 121</t>
  </si>
  <si>
    <t>Vraný, č. p. 122</t>
  </si>
  <si>
    <t>Vraný, č. p. 124</t>
  </si>
  <si>
    <t>Vraný, č. p. 125</t>
  </si>
  <si>
    <t>Vraný, č. p. 126</t>
  </si>
  <si>
    <t>Vraný, č. p. 127</t>
  </si>
  <si>
    <t>Vraný, č. p. 128</t>
  </si>
  <si>
    <t>Vraný, č. p. 129</t>
  </si>
  <si>
    <t>Vraný, č. p. 130</t>
  </si>
  <si>
    <t>Vraný, č. p. 131</t>
  </si>
  <si>
    <t>Vraný, č. p. 132</t>
  </si>
  <si>
    <t>Vraný, č. p. 133</t>
  </si>
  <si>
    <t>Vraný, č. p. 134</t>
  </si>
  <si>
    <t>Vraný, č. p. 135</t>
  </si>
  <si>
    <t>Vraný, č. p. 136</t>
  </si>
  <si>
    <t>Vraný, č. p. 137</t>
  </si>
  <si>
    <t>Vraný, č. p. 138</t>
  </si>
  <si>
    <t>Vraný, č. p. 139</t>
  </si>
  <si>
    <t>Vraný, č. p. 140</t>
  </si>
  <si>
    <t>Vraný, č. p. 142</t>
  </si>
  <si>
    <t>Vraný, č. p. 143</t>
  </si>
  <si>
    <t>Vraný, č. p. 144</t>
  </si>
  <si>
    <t>Vraný, č. p. 145</t>
  </si>
  <si>
    <t>Vraný, č. p. 146</t>
  </si>
  <si>
    <t>Vraný, č. p. 147</t>
  </si>
  <si>
    <t>Vraný, č. p. 148</t>
  </si>
  <si>
    <t>Vraný, č. p. 149</t>
  </si>
  <si>
    <t>Vraný, č. p. 151</t>
  </si>
  <si>
    <t>Vraný, č. p. 152</t>
  </si>
  <si>
    <t>Vraný, č. p. 153</t>
  </si>
  <si>
    <t>Vraný, č. p. 154</t>
  </si>
  <si>
    <t>Vraný, č. p. 155</t>
  </si>
  <si>
    <t>Vraný, č. p. 156</t>
  </si>
  <si>
    <t>Vraný, č. p. 157</t>
  </si>
  <si>
    <t>Vraný, č. p. 158</t>
  </si>
  <si>
    <t>Vraný, č. p. 159</t>
  </si>
  <si>
    <t>Vraný, č. p. 160</t>
  </si>
  <si>
    <t>Vraný, č. p. 161</t>
  </si>
  <si>
    <t>Vraný, č. p. 162</t>
  </si>
  <si>
    <t>Vraný, č. p. 164</t>
  </si>
  <si>
    <t>Vraný, č. p. 165</t>
  </si>
  <si>
    <t>Vraný, č. p. 166</t>
  </si>
  <si>
    <t>Vraný, č. p. 167</t>
  </si>
  <si>
    <t>Vraný, č. p. 168</t>
  </si>
  <si>
    <t>Vraný, č. p. 169</t>
  </si>
  <si>
    <t>Vraný, č. p. 170</t>
  </si>
  <si>
    <t>Vraný, č. p. 171</t>
  </si>
  <si>
    <t>Vraný, č. p. 172</t>
  </si>
  <si>
    <t>Vraný, č. p. 173</t>
  </si>
  <si>
    <t>Vraný, č. p. 174</t>
  </si>
  <si>
    <t>Vraný, č. p. 175</t>
  </si>
  <si>
    <t>Vraný, č. p. 176</t>
  </si>
  <si>
    <t>Vraný, č. p. 177</t>
  </si>
  <si>
    <t>Vraný, č. p. 178</t>
  </si>
  <si>
    <t>Vraný, č. p. 179</t>
  </si>
  <si>
    <t>Vraný, č. p. 180</t>
  </si>
  <si>
    <t>Vraný, č. p. 181</t>
  </si>
  <si>
    <t>Vraný, č. p. 182</t>
  </si>
  <si>
    <t>Vraný, č. p. 183</t>
  </si>
  <si>
    <t>Vraný, č. p. 184</t>
  </si>
  <si>
    <t>Vraný, č. p. 185</t>
  </si>
  <si>
    <t>Vraný, č. p. 186</t>
  </si>
  <si>
    <t>Vraný, č. p. 187</t>
  </si>
  <si>
    <t>Vraný, č. p. 188</t>
  </si>
  <si>
    <t>Vraný, č. p. 189</t>
  </si>
  <si>
    <t>Vraný, č. p. 190</t>
  </si>
  <si>
    <t>Vraný, č. p. 191</t>
  </si>
  <si>
    <t>Vraný, č. p. 192</t>
  </si>
  <si>
    <t>Vraný, č. p. 193</t>
  </si>
  <si>
    <t>Vraný, č. p. 194</t>
  </si>
  <si>
    <t>Vraný, č. p. 195</t>
  </si>
  <si>
    <t>Vraný, č. p. 197</t>
  </si>
  <si>
    <t>Vraný, č. p. 198</t>
  </si>
  <si>
    <t>Vraný, č. p. 199</t>
  </si>
  <si>
    <t>Vraný, č. p. 200</t>
  </si>
  <si>
    <t>Vraný, č. p. 201</t>
  </si>
  <si>
    <t>Vraný, č. p. 202</t>
  </si>
  <si>
    <t>Vraný, č. p. 203</t>
  </si>
  <si>
    <t>Vraný, č. p. 204</t>
  </si>
  <si>
    <t>Vraný, č. p. 205</t>
  </si>
  <si>
    <t>Vraný, č. p. 206</t>
  </si>
  <si>
    <t>Vraný, č. p. 207</t>
  </si>
  <si>
    <t>Vraný, č. p. 208</t>
  </si>
  <si>
    <t>Vraný, č. p. 209</t>
  </si>
  <si>
    <t>Vraný, č. p. 210</t>
  </si>
  <si>
    <t>Vraný, č. p. 211</t>
  </si>
  <si>
    <t>Vraný, č. p. 212</t>
  </si>
  <si>
    <t>Vraný, č. p. 213</t>
  </si>
  <si>
    <t>Vraný, č. p. 214</t>
  </si>
  <si>
    <t>Vraný, č. p. 215</t>
  </si>
  <si>
    <t>Vraný, č. p. 216</t>
  </si>
  <si>
    <t>Vraný, č. p. 217</t>
  </si>
  <si>
    <t>Vraný, č. p. 218</t>
  </si>
  <si>
    <t>Vraný, č. p. 219</t>
  </si>
  <si>
    <t>Vraný, č. p. 220</t>
  </si>
  <si>
    <t>Vraný, č. p. 221</t>
  </si>
  <si>
    <t>Vraný, č. p. 222</t>
  </si>
  <si>
    <t>Vraný, č. p. 223</t>
  </si>
  <si>
    <t>Vraný, č. p. 224</t>
  </si>
  <si>
    <t>Vraný, č. p. 225</t>
  </si>
  <si>
    <t>Vraný, č. p. 226</t>
  </si>
  <si>
    <t>Vraný, č. p. 227</t>
  </si>
  <si>
    <t>Vraný, č. p. 228</t>
  </si>
  <si>
    <t>Vraný, č. p. 229</t>
  </si>
  <si>
    <t>Vraný, č. p. 230</t>
  </si>
  <si>
    <t>Vraný, č. p. 231</t>
  </si>
  <si>
    <t>Vraný, č. p. 232</t>
  </si>
  <si>
    <t>Vraný, č. p. 233</t>
  </si>
  <si>
    <t>Vraný, č. ev. 1</t>
  </si>
  <si>
    <t>Vraný, č. ev. 2</t>
  </si>
  <si>
    <t>Vraný, č. ev. 3</t>
  </si>
  <si>
    <t>Vraný, č. ev. 4</t>
  </si>
  <si>
    <t>Vraný, č. ev. 5</t>
  </si>
  <si>
    <t>Vraný, č. p. 236</t>
  </si>
  <si>
    <t>Vraný, č. ev. 7</t>
  </si>
  <si>
    <t>Vraný, č. ev. 8</t>
  </si>
  <si>
    <t>Vraný, č. ev. 9</t>
  </si>
  <si>
    <t>Vraný, č. ev. 10</t>
  </si>
  <si>
    <t>Vraný, č. ev. 11</t>
  </si>
  <si>
    <t>Vraný, č. p. 235</t>
  </si>
  <si>
    <t>Vraný, č. ev. 13</t>
  </si>
  <si>
    <t>Vraný, č. ev. 14</t>
  </si>
  <si>
    <t>Vraný, č. ev. 15</t>
  </si>
  <si>
    <t>Vraný, č. ev. 16</t>
  </si>
  <si>
    <t>Vraný, č. ev. 18</t>
  </si>
  <si>
    <t>Vraný, č. ev. 20</t>
  </si>
  <si>
    <t>Vraný, č. ev. 21</t>
  </si>
  <si>
    <t>Vraný, č. ev. 22</t>
  </si>
  <si>
    <t>Vraný, č. ev. 23</t>
  </si>
  <si>
    <t>Vraný, č. ev. 24</t>
  </si>
  <si>
    <t>Vraný, č. p. 37</t>
  </si>
  <si>
    <t>Vraný, č. p. 66</t>
  </si>
  <si>
    <t>Vraný, č. p. 60</t>
  </si>
  <si>
    <t>Vraný, č. p. 141</t>
  </si>
  <si>
    <t>Vraný, č. p. 104</t>
  </si>
  <si>
    <t>Vraný, č. p. 123</t>
  </si>
  <si>
    <t>Vraný, č. p. 63</t>
  </si>
  <si>
    <t>Vraný, č. p. 106</t>
  </si>
  <si>
    <t>Vraný, č. p. 23</t>
  </si>
  <si>
    <t>Vraný, č. p. 72</t>
  </si>
  <si>
    <t>Vraný, č. ev. 25</t>
  </si>
  <si>
    <t>Vraný, č. ev. 26</t>
  </si>
  <si>
    <t>Vraný, č. p. 65</t>
  </si>
  <si>
    <t>Vraný, č. p. 96</t>
  </si>
  <si>
    <t>Vraný, č. p. 56</t>
  </si>
  <si>
    <t>Vraný, č. p. 234</t>
  </si>
  <si>
    <t>Vraný, č. p. 237</t>
  </si>
  <si>
    <t>Vraný, č. p. 238</t>
  </si>
  <si>
    <t>Vraný, č. p. 240</t>
  </si>
  <si>
    <t>Vraný, č. p. 241</t>
  </si>
  <si>
    <t>Vraný, č. p. 243</t>
  </si>
  <si>
    <t>Vraný, č. p. 244</t>
  </si>
  <si>
    <t>Vraný, č. p. 245</t>
  </si>
  <si>
    <t>Zlonice - Břešťany, č. p. 1</t>
  </si>
  <si>
    <t>Zlonice - Břešťany, č. p. 2</t>
  </si>
  <si>
    <t>Zlonice - Břešťany, č. p. 3</t>
  </si>
  <si>
    <t>Zlonice - Břešťany, č. p. 5</t>
  </si>
  <si>
    <t>Zlonice - Břešťany, č. p. 6</t>
  </si>
  <si>
    <t>Zlonice - Břešťany, č. p. 7</t>
  </si>
  <si>
    <t>Zlonice - Břešťany, č. p. 8</t>
  </si>
  <si>
    <t>Zlonice - Břešťany, č. p. 9</t>
  </si>
  <si>
    <t>Zlonice - Břešťany, č. p. 10</t>
  </si>
  <si>
    <t>Zlonice - Břešťany, č. p. 12</t>
  </si>
  <si>
    <t>Zlonice - Břešťany, č. p. 13</t>
  </si>
  <si>
    <t>Zlonice - Břešťany, č. p. 14</t>
  </si>
  <si>
    <t>Zlonice - Břešťany, č. p. 16</t>
  </si>
  <si>
    <t>Zlonice - Břešťany, č. p. 17</t>
  </si>
  <si>
    <t>Zlonice - Břešťany, č. p. 18</t>
  </si>
  <si>
    <t>Zlonice - Břešťany, č. p. 19</t>
  </si>
  <si>
    <t>Zlonice - Břešťany, č. p. 20</t>
  </si>
  <si>
    <t>Zlonice - Břešťany, č. p. 22</t>
  </si>
  <si>
    <t>Zlonice - Břešťany, č. p. 23</t>
  </si>
  <si>
    <t>Zlonice - Břešťany, č. p. 24</t>
  </si>
  <si>
    <t>Zlonice - Břešťany, č. p. 25</t>
  </si>
  <si>
    <t>Zlonice - Břešťany, č. p. 27</t>
  </si>
  <si>
    <t>Zlonice - Břešťany, č. p. 29</t>
  </si>
  <si>
    <t>Zlonice - Břešťany, č. p. 31</t>
  </si>
  <si>
    <t>Zlonice - Břešťany, č. p. 32</t>
  </si>
  <si>
    <t>Zlonice - Břešťany, č. p. 34</t>
  </si>
  <si>
    <t>Zlonice - Břešťany, č. p. 35</t>
  </si>
  <si>
    <t>Zlonice - Břešťany, č. p. 36</t>
  </si>
  <si>
    <t>Zlonice - Břešťany, č. p. 38</t>
  </si>
  <si>
    <t>Zlonice - Břešťany, č. p. 40</t>
  </si>
  <si>
    <t>Zlonice - Břešťany, č. p. 41</t>
  </si>
  <si>
    <t>Zlonice - Břešťany, č. p. 43</t>
  </si>
  <si>
    <t>Zlonice - Břešťany, č. p. 44</t>
  </si>
  <si>
    <t>Zlonice - Břešťany, č. p. 45</t>
  </si>
  <si>
    <t>Zlonice - Břešťany, č. p. 46</t>
  </si>
  <si>
    <t>Zlonice - Břešťany, č. p. 47</t>
  </si>
  <si>
    <t>Zlonice - Břešťany, č. p. 48</t>
  </si>
  <si>
    <t>Zlonice - Břešťany, č. p. 49</t>
  </si>
  <si>
    <t>Zlonice - Břešťany, č. p. 50</t>
  </si>
  <si>
    <t>Zlonice - Břešťany, č. p. 52</t>
  </si>
  <si>
    <t>Zlonice - Břešťany, č. p. 53</t>
  </si>
  <si>
    <t>Zlonice - Břešťany, č. p. 54</t>
  </si>
  <si>
    <t>Zlonice - Břešťany, č. p. 55</t>
  </si>
  <si>
    <t>Zlonice - Břešťany, č. p. 56</t>
  </si>
  <si>
    <t>Zlonice - Břešťany, č. p. 58</t>
  </si>
  <si>
    <t>Zlonice - Břešťany, č. p. 59</t>
  </si>
  <si>
    <t>Zlonice - Břešťany, č. p. 60</t>
  </si>
  <si>
    <t>Zlonice - Břešťany, č. p. 61</t>
  </si>
  <si>
    <t>Zlonice - Břešťany, č. p. 62</t>
  </si>
  <si>
    <t>Zlonice - Břešťany, č. p. 63</t>
  </si>
  <si>
    <t>Zlonice - Břešťany, č. p. 64</t>
  </si>
  <si>
    <t>Zlonice - Břešťany, č. p. 65</t>
  </si>
  <si>
    <t>Zlonice - Břešťany, č. p. 66</t>
  </si>
  <si>
    <t>Zlonice - Břešťany, č. p. 67</t>
  </si>
  <si>
    <t>Zlonice - Břešťany, č. p. 68</t>
  </si>
  <si>
    <t>Zlonice - Břešťany, č. p. 69</t>
  </si>
  <si>
    <t>Zlonice - Břešťany, č. p. 70</t>
  </si>
  <si>
    <t>Zlonice - Břešťany, č. p. 71</t>
  </si>
  <si>
    <t>Zlonice - Břešťany, č. p. 72</t>
  </si>
  <si>
    <t>Zlonice - Břešťany, č. p. 73</t>
  </si>
  <si>
    <t>Zlonice - Břešťany, č. p. 74</t>
  </si>
  <si>
    <t>Zlonice - Břešťany, č. p. 75</t>
  </si>
  <si>
    <t>Zlonice - Břešťany, č. p. 76</t>
  </si>
  <si>
    <t>Zlonice - Břešťany, č. p. 77</t>
  </si>
  <si>
    <t>Zlonice - Břešťany, č. p. 78</t>
  </si>
  <si>
    <t>Zlonice - Břešťany, č. p. 79</t>
  </si>
  <si>
    <t>Zlonice - Břešťany, č. p. 80</t>
  </si>
  <si>
    <t>Zlonice - Břešťany, č. p. 81</t>
  </si>
  <si>
    <t>Zlonice - Břešťany, č. p. 82</t>
  </si>
  <si>
    <t>Zlonice - Břešťany, č. p. 88</t>
  </si>
  <si>
    <t>Zlonice - Břešťany, č. p. 15</t>
  </si>
  <si>
    <t>Zlonice - Břešťany, č. p. 83</t>
  </si>
  <si>
    <t>Zlonice - Břešťany, č. p. 84</t>
  </si>
  <si>
    <t>Zlonice - Břešťany, č. p. 85</t>
  </si>
  <si>
    <t>Zlonice - Břešťany, č. p. 86</t>
  </si>
  <si>
    <t>Zlonice - Břešťany, č. p. 87</t>
  </si>
  <si>
    <t>Zlonice - Tmáň, č. p. 2</t>
  </si>
  <si>
    <t>Zlonice - Tmáň, č. p. 3</t>
  </si>
  <si>
    <t>Zlonice - Tmáň, č. p. 4</t>
  </si>
  <si>
    <t>Zlonice - Tmáň, č. p. 5</t>
  </si>
  <si>
    <t>Zlonice - Tmáň, č. p. 6</t>
  </si>
  <si>
    <t>Zlonice - Tmáň, č. p. 8</t>
  </si>
  <si>
    <t>Zlonice - Tmáň, č. p. 9</t>
  </si>
  <si>
    <t>Zlonice - Tmáň, č. p. 10</t>
  </si>
  <si>
    <t>Zlonice - Tmáň, č. p. 11</t>
  </si>
  <si>
    <t>Zlonice - Tmáň, č. p. 12</t>
  </si>
  <si>
    <t>Zlonice - Tmáň, č. p. 14</t>
  </si>
  <si>
    <t>Zlonice - Tmáň, č. p. 15</t>
  </si>
  <si>
    <t>Zlonice - Tmáň, č. p. 16</t>
  </si>
  <si>
    <t>Zlonice - Tmáň, č. p. 17</t>
  </si>
  <si>
    <t>Zlonice - Tmáň, č. p. 19</t>
  </si>
  <si>
    <t>Zlonice - Tmáň, č. p. 21</t>
  </si>
  <si>
    <t>Zlonice - Tmáň, č. p. 22</t>
  </si>
  <si>
    <t>Zlonice - Tmáň, č. p. 23</t>
  </si>
  <si>
    <t>Zlonice - Tmáň, č. p. 25</t>
  </si>
  <si>
    <t>Zlonice - Tmáň, č. p. 26</t>
  </si>
  <si>
    <t>Zlonice - Tmáň, č. p. 28</t>
  </si>
  <si>
    <t>Zlonice - Tmáň, č. p. 30</t>
  </si>
  <si>
    <t>Zlonice - Tmáň, č. p. 31</t>
  </si>
  <si>
    <t>Zlonice - Tmáň, č. p. 32</t>
  </si>
  <si>
    <t>Zlonice - Tmáň, č. p. 33</t>
  </si>
  <si>
    <t>Zlonice - Tmáň, č. p. 35</t>
  </si>
  <si>
    <t>Zlonice - Tmáň, č. p. 36</t>
  </si>
  <si>
    <t>Zlonice - Tmáň, č. p. 37</t>
  </si>
  <si>
    <t>Zlonice - Tmáň, č. p. 38</t>
  </si>
  <si>
    <t>Zlonice - Tmáň, č. p. 41</t>
  </si>
  <si>
    <t>Zlonice - Tmáň, č. p. 43</t>
  </si>
  <si>
    <t>Zlonice - Tmáň, č. p. 45</t>
  </si>
  <si>
    <t>Zlonice - Tmáň, č. p. 46</t>
  </si>
  <si>
    <t>Zlonice - Tmáň, č. p. 47</t>
  </si>
  <si>
    <t>Zlonice - Tmáň, č. p. 48</t>
  </si>
  <si>
    <t>Zlonice - Tmáň, č. p. 49</t>
  </si>
  <si>
    <t>Zlonice - Tmáň, č. p. 50</t>
  </si>
  <si>
    <t>Zlonice - Tmáň, č. p. 51</t>
  </si>
  <si>
    <t>Zlonice - Tmáň, č. p. 52</t>
  </si>
  <si>
    <t>Zlonice - Tmáň, č. p. 53</t>
  </si>
  <si>
    <t>Zlonice - Tmáň, č. p. 54</t>
  </si>
  <si>
    <t>Zlonice - Tmáň, č. p. 55</t>
  </si>
  <si>
    <t>Zlonice - Tmáň, č. p. 56</t>
  </si>
  <si>
    <t>Zlonice - Tmáň, č. p. 57</t>
  </si>
  <si>
    <t>Zlonice - Tmáň, č. p. 58</t>
  </si>
  <si>
    <t>Zlonice - Tmáň, č. p. 59</t>
  </si>
  <si>
    <t>Zlonice - Tmáň, č. p. 60</t>
  </si>
  <si>
    <t>Zlonice - Tmáň, č. p. 61</t>
  </si>
  <si>
    <t>Zlonice - Tmáň, č. p. 62</t>
  </si>
  <si>
    <t>Zlonice - Tmáň, č. p. 65</t>
  </si>
  <si>
    <t>Zlonice - Tmáň, č. p. 66</t>
  </si>
  <si>
    <t>Zlonice - Tmáň, č. p. 67</t>
  </si>
  <si>
    <t>Zlonice - Tmáň, č. ev. 1</t>
  </si>
  <si>
    <t>Zlonice - Tmáň, č. ev. 2</t>
  </si>
  <si>
    <t>Zlonice - Tmáň, č. ev. 3</t>
  </si>
  <si>
    <t>Zlonice - Tmáň, č. p. 64</t>
  </si>
  <si>
    <t>Zlonice - Tmáň, č. p. 1</t>
  </si>
  <si>
    <t>Zlonice - Tmáň, č. p. 68</t>
  </si>
  <si>
    <t>Zlonice - Lisovice, č. p. 1</t>
  </si>
  <si>
    <t>Zlonice - Lisovice, č. p. 2</t>
  </si>
  <si>
    <t>Zlonice - Lisovice, č. p. 3</t>
  </si>
  <si>
    <t>Zlonice - Lisovice, č. p. 4</t>
  </si>
  <si>
    <t>Zlonice - Lisovice, č. p. 5</t>
  </si>
  <si>
    <t>Zlonice - Lisovice, č. p. 6</t>
  </si>
  <si>
    <t>Zlonice - Lisovice, č. p. 7</t>
  </si>
  <si>
    <t>Zlonice - Lisovice, č. p. 8</t>
  </si>
  <si>
    <t>Zlonice - Lisovice, č. p. 9</t>
  </si>
  <si>
    <t>Zlonice - Lisovice, č. p. 10</t>
  </si>
  <si>
    <t>Zlonice - Lisovice, č. p. 11</t>
  </si>
  <si>
    <t>Zlonice - Lisovice, č. p. 12</t>
  </si>
  <si>
    <t>Zlonice - Lisovice, č. p. 13</t>
  </si>
  <si>
    <t>Zlonice - Lisovice, č. p. 14</t>
  </si>
  <si>
    <t>Zlonice - Lisovice, č. p. 15</t>
  </si>
  <si>
    <t>Zlonice - Lisovice, č. p. 16</t>
  </si>
  <si>
    <t>Zlonice - Lisovice, č. p. 17</t>
  </si>
  <si>
    <t>Zlonice - Lisovice, č. p. 18</t>
  </si>
  <si>
    <t>Zlonice - Lisovice, č. p. 19</t>
  </si>
  <si>
    <t>Zlonice - Lisovice, č. p. 20</t>
  </si>
  <si>
    <t>Zlonice - Lisovice, č. p. 21</t>
  </si>
  <si>
    <t>Zlonice - Lisovice, č. p. 22</t>
  </si>
  <si>
    <t>Zlonice - Lisovice, č. p. 23</t>
  </si>
  <si>
    <t>Zlonice - Lisovice, č. p. 24</t>
  </si>
  <si>
    <t>Zlonice - Lisovice, č. p. 25</t>
  </si>
  <si>
    <t>Zlonice - Lisovice, č. p. 26</t>
  </si>
  <si>
    <t>Zlonice - Lisovice, č. p. 27</t>
  </si>
  <si>
    <t>Zlonice - Lisovice, č. p. 28</t>
  </si>
  <si>
    <t>Zlonice - Lisovice, č. p. 29</t>
  </si>
  <si>
    <t>Zlonice - Vyšínek, č. p. 1</t>
  </si>
  <si>
    <t>Zlonice - Vyšínek, č. p. 2</t>
  </si>
  <si>
    <t>Zlonice - Vyšínek, č. p. 3</t>
  </si>
  <si>
    <t>Zlonice - Vyšínek, č. p. 4</t>
  </si>
  <si>
    <t>Zlonice - Vyšínek, č. p. 5</t>
  </si>
  <si>
    <t>Zlonice - Vyšínek, č. p. 6</t>
  </si>
  <si>
    <t>Zlonice - Vyšínek, č. p. 7</t>
  </si>
  <si>
    <t>Zlonice - Vyšínek, č. p. 8</t>
  </si>
  <si>
    <t>Zlonice - Vyšínek, č. p. 10</t>
  </si>
  <si>
    <t>Zlonice - Vyšínek, č. p. 11</t>
  </si>
  <si>
    <t>Zlonice - Vyšínek, č. p. 12</t>
  </si>
  <si>
    <t>Zlonice - Vyšínek, č. p. 13</t>
  </si>
  <si>
    <t>Zlonice - Vyšínek, č. p. 14</t>
  </si>
  <si>
    <t>Zlonice - Vyšínek, č. p. 16</t>
  </si>
  <si>
    <t>Zlonice - Vyšínek, č. p. 17</t>
  </si>
  <si>
    <t>Zlonice - Vyšínek, č. p. 18</t>
  </si>
  <si>
    <t>Zlonice - Vyšínek, č. p. 19</t>
  </si>
  <si>
    <t>Zlonice - Vyšínek, č. p. 20</t>
  </si>
  <si>
    <t>Zlonice - Vyšínek, č. p. 21</t>
  </si>
  <si>
    <t>Zlonice - Vyšínek, č. p. 23</t>
  </si>
  <si>
    <t>Zlonice - Vyšínek, č. p. 24</t>
  </si>
  <si>
    <t>Zlonice - Vyšínek, č. p. 25</t>
  </si>
  <si>
    <t>Zlonice - Vyšínek, č. p. 26</t>
  </si>
  <si>
    <t>Zlonice - Vyšínek, č. p. 27</t>
  </si>
  <si>
    <t>Zlonice - Vyšínek, č. p. 28</t>
  </si>
  <si>
    <t>Zlonice - Vyšínek, č. p. 29</t>
  </si>
  <si>
    <t>Zlonice - Vyšínek, č. p. 30</t>
  </si>
  <si>
    <t>Zlonice - Vyšínek, č. p. 31</t>
  </si>
  <si>
    <t>Zlonice - Vyšínek, č. p. 32</t>
  </si>
  <si>
    <t>Zlonice - Vyšínek, č. p. 33</t>
  </si>
  <si>
    <t>Zlonice - Vyšínek, č. p. 34</t>
  </si>
  <si>
    <t>Zlonice - Vyšínek, č. p. 35</t>
  </si>
  <si>
    <t>Zlonice - Vyšínek, č. p. 36</t>
  </si>
  <si>
    <t>Zlonice - Vyšínek, č. p. 37</t>
  </si>
  <si>
    <t>Zlonice - Vyšínek, č. p. 38</t>
  </si>
  <si>
    <t>Zlonice - Vyšínek, č. p. 39</t>
  </si>
  <si>
    <t>Zlonice - Vyšínek, č. p. 40</t>
  </si>
  <si>
    <t>Zlonice - Vyšínek, č. p. 41</t>
  </si>
  <si>
    <t>Zlonice - Vyšínek, č. p. 42</t>
  </si>
  <si>
    <t>Zlonice - Vyšínek, č. p. 43</t>
  </si>
  <si>
    <t>Zlonice - Vyšínek, č. p. 44</t>
  </si>
  <si>
    <t>Zlonice - Vyšínek, č. p. 45</t>
  </si>
  <si>
    <t>Zlonice - Vyšínek, č. p. 46</t>
  </si>
  <si>
    <t>Zlonice - Vyšínek, č. p. 47</t>
  </si>
  <si>
    <t>Zlonice - Vyšínek, č. p. 48</t>
  </si>
  <si>
    <t>Zlonice - Vyšínek, č. p. 49</t>
  </si>
  <si>
    <t>Zlonice - Vyšínek, č. ev. 2</t>
  </si>
  <si>
    <t>Zlonice - Vyšínek, č. p. 50</t>
  </si>
  <si>
    <t>Zlonice - Vyšínek, č. p. 52</t>
  </si>
  <si>
    <t>Zlonice - Vyšínek, č. p. 51</t>
  </si>
  <si>
    <t>Zlonice - Vyšínek, č. p. 15</t>
  </si>
  <si>
    <t>Žižice - Drnov, č. p. 1</t>
  </si>
  <si>
    <t>Žižice - Drnov, č. p. 3</t>
  </si>
  <si>
    <t>Žižice - Drnov, č. p. 4</t>
  </si>
  <si>
    <t>Žižice - Drnov, č. p. 5</t>
  </si>
  <si>
    <t>Žižice - Drnov, č. p. 6</t>
  </si>
  <si>
    <t>Žižice - Drnov, č. p. 7</t>
  </si>
  <si>
    <t>Žižice - Drnov, č. p. 9</t>
  </si>
  <si>
    <t>Žižice - Drnov, č. p. 10</t>
  </si>
  <si>
    <t>Žižice - Drnov, č. p. 11</t>
  </si>
  <si>
    <t>Žižice - Drnov, č. p. 12</t>
  </si>
  <si>
    <t>Žižice - Drnov, č. p. 13</t>
  </si>
  <si>
    <t>Žižice - Drnov, č. p. 14</t>
  </si>
  <si>
    <t>Žižice - Drnov, č. p. 15</t>
  </si>
  <si>
    <t>Žižice - Drnov, č. p. 16</t>
  </si>
  <si>
    <t>Žižice - Drnov, č. p. 17</t>
  </si>
  <si>
    <t>Žižice - Drnov, č. p. 18</t>
  </si>
  <si>
    <t>Žižice - Drnov, č. p. 19</t>
  </si>
  <si>
    <t>Žižice - Drnov, č. p. 20</t>
  </si>
  <si>
    <t>Žižice - Drnov, č. p. 21</t>
  </si>
  <si>
    <t>Žižice - Drnov, č. p. 22</t>
  </si>
  <si>
    <t>Žižice - Drnov, č. p. 26</t>
  </si>
  <si>
    <t>Žižice - Drnov, č. p. 27</t>
  </si>
  <si>
    <t>Žižice - Drnov, č. p. 28</t>
  </si>
  <si>
    <t>Žižice - Drnov, č. p. 29</t>
  </si>
  <si>
    <t>Žižice - Drnov, č. p. 32</t>
  </si>
  <si>
    <t>Žižice - Drnov, č. p. 33</t>
  </si>
  <si>
    <t>Žižice - Drnov, č. p. 37</t>
  </si>
  <si>
    <t>Žižice - Drnov, č. p. 39</t>
  </si>
  <si>
    <t>Žižice - Drnov, č. p. 40</t>
  </si>
  <si>
    <t>Žižice - Drnov, č. p. 41</t>
  </si>
  <si>
    <t>Žižice - Drnov, č. p. 42</t>
  </si>
  <si>
    <t>Žižice - Drnov, č. p. 44</t>
  </si>
  <si>
    <t>Žižice - Drnov, č. p. 45</t>
  </si>
  <si>
    <t>Žižice - Drnov, č. p. 46</t>
  </si>
  <si>
    <t>Žižice - Drnov, č. p. 47</t>
  </si>
  <si>
    <t>Žižice - Drnov, č. p. 48</t>
  </si>
  <si>
    <t>Žižice - Drnov, č. p. 49</t>
  </si>
  <si>
    <t>Žižice - Drnov, č. p. 50</t>
  </si>
  <si>
    <t>Žižice - Drnov, č. p. 51</t>
  </si>
  <si>
    <t>Žižice - Drnov, č. p. 52</t>
  </si>
  <si>
    <t>Žižice - Drnov, č. p. 53</t>
  </si>
  <si>
    <t>Žižice - Drnov, č. p. 54</t>
  </si>
  <si>
    <t>Žižice - Drnov, č. p. 55</t>
  </si>
  <si>
    <t>Žižice - Drnov, č. p. 57</t>
  </si>
  <si>
    <t>Žižice - Drnov, č. p. 58</t>
  </si>
  <si>
    <t>Žižice - Drnov, č. p. 8</t>
  </si>
  <si>
    <t>Žižice - Drnov, č. p. 36</t>
  </si>
  <si>
    <t>Žižice - Drnov, č. p. 61</t>
  </si>
  <si>
    <t>Žižice - Drnov, č. p. 62</t>
  </si>
  <si>
    <t>Žižice - Drnov, č. p. 63</t>
  </si>
  <si>
    <t>Žižice - Drnov, č. p. 65</t>
  </si>
  <si>
    <t>Žižice - Drnov, č. p. 2</t>
  </si>
  <si>
    <t>Žižice - Luníkov, č. p. 1</t>
  </si>
  <si>
    <t>Žižice - Luníkov, č. p. 2</t>
  </si>
  <si>
    <t>Žižice - Luníkov, č. p. 3</t>
  </si>
  <si>
    <t>Žižice - Luníkov, č. p. 4</t>
  </si>
  <si>
    <t>Žižice - Luníkov, č. p. 5</t>
  </si>
  <si>
    <t>Žižice - Luníkov, č. p. 6</t>
  </si>
  <si>
    <t>Žižice - Luníkov, č. p. 9</t>
  </si>
  <si>
    <t>Žižice - Luníkov, č. p. 11</t>
  </si>
  <si>
    <t>Žižice - Luníkov, č. p. 12</t>
  </si>
  <si>
    <t>Žižice - Luníkov, č. p. 13</t>
  </si>
  <si>
    <t>Žižice - Luníkov, č. p. 14</t>
  </si>
  <si>
    <t>Žižice - Luníkov, č. p. 15</t>
  </si>
  <si>
    <t>Žižice - Luníkov, č. p. 16</t>
  </si>
  <si>
    <t>Žižice - Luníkov, č. p. 17</t>
  </si>
  <si>
    <t>Žižice - Luníkov, č. p. 18</t>
  </si>
  <si>
    <t>Žižice - Luníkov, č. p. 19</t>
  </si>
  <si>
    <t>Žižice - Luníkov, č. p. 20</t>
  </si>
  <si>
    <t>Žižice - Luníkov, č. p. 21</t>
  </si>
  <si>
    <t>Žižice - Luníkov, č. p. 22</t>
  </si>
  <si>
    <t>Žižice - Luníkov, č. p. 23</t>
  </si>
  <si>
    <t>Žižice - Luníkov, č. p. 24</t>
  </si>
  <si>
    <t>Žižice - Luníkov, č. p. 25</t>
  </si>
  <si>
    <t>Žižice - Luníkov, č. p. 26</t>
  </si>
  <si>
    <t>Žižice - Luníkov, č. p. 27</t>
  </si>
  <si>
    <t>Žižice - Luníkov, č. p. 28</t>
  </si>
  <si>
    <t>Žižice - Luníkov, č. p. 7</t>
  </si>
  <si>
    <t>Žižice - Luníkov, č. p. 10</t>
  </si>
  <si>
    <t>Žižice, č. p. 1</t>
  </si>
  <si>
    <t>Žižice, č. p. 2</t>
  </si>
  <si>
    <t>Žižice, č. p. 3</t>
  </si>
  <si>
    <t>Žižice, č. p. 4</t>
  </si>
  <si>
    <t>Žižice, č. p. 5</t>
  </si>
  <si>
    <t>Žižice, č. p. 6</t>
  </si>
  <si>
    <t>Žižice, č. p. 7</t>
  </si>
  <si>
    <t>Žižice, č. p. 8</t>
  </si>
  <si>
    <t>Žižice, č. p. 9</t>
  </si>
  <si>
    <t>Žižice, č. p. 10</t>
  </si>
  <si>
    <t>Žižice, č. p. 11</t>
  </si>
  <si>
    <t>Žižice, č. p. 12</t>
  </si>
  <si>
    <t>Žižice, č. p. 14</t>
  </si>
  <si>
    <t>Žižice, č. p. 16</t>
  </si>
  <si>
    <t>Žižice, č. p. 17</t>
  </si>
  <si>
    <t>Žižice, č. p. 18</t>
  </si>
  <si>
    <t>Žižice, č. p. 19</t>
  </si>
  <si>
    <t>Žižice, č. p. 20</t>
  </si>
  <si>
    <t>Žižice, č. p. 21</t>
  </si>
  <si>
    <t>Žižice, č. p. 22</t>
  </si>
  <si>
    <t>Žižice, č. p. 23</t>
  </si>
  <si>
    <t>Žižice, č. p. 24</t>
  </si>
  <si>
    <t>Žižice, č. p. 25</t>
  </si>
  <si>
    <t>Žižice, č. p. 26</t>
  </si>
  <si>
    <t>Žižice, č. p. 27</t>
  </si>
  <si>
    <t>Žižice, č. p. 28</t>
  </si>
  <si>
    <t>Žižice, č. p. 29</t>
  </si>
  <si>
    <t>Žižice, č. p. 30</t>
  </si>
  <si>
    <t>Žižice, č. p. 31</t>
  </si>
  <si>
    <t>Žižice, č. p. 32</t>
  </si>
  <si>
    <t>Žižice, č. p. 33</t>
  </si>
  <si>
    <t>Žižice, č. p. 34</t>
  </si>
  <si>
    <t>Žižice, č. p. 35</t>
  </si>
  <si>
    <t>Žižice, č. p. 36</t>
  </si>
  <si>
    <t>Žižice, č. p. 37</t>
  </si>
  <si>
    <t>Žižice, č. p. 38</t>
  </si>
  <si>
    <t>Žižice, č. p. 39</t>
  </si>
  <si>
    <t>Žižice, č. p. 40</t>
  </si>
  <si>
    <t>Žižice, č. p. 41</t>
  </si>
  <si>
    <t>Žižice, č. p. 42</t>
  </si>
  <si>
    <t>Žižice, č. p. 43</t>
  </si>
  <si>
    <t>Žižice, č. p. 44</t>
  </si>
  <si>
    <t>Žižice, č. p. 45</t>
  </si>
  <si>
    <t>Žižice, č. p. 46</t>
  </si>
  <si>
    <t>Žižice, č. p. 47</t>
  </si>
  <si>
    <t>Žižice, č. p. 48</t>
  </si>
  <si>
    <t>Žižice, č. p. 49</t>
  </si>
  <si>
    <t>Žižice, č. p. 50</t>
  </si>
  <si>
    <t>Žižice, č. p. 51</t>
  </si>
  <si>
    <t>Žižice, č. p. 52</t>
  </si>
  <si>
    <t>Žižice, č. p. 53</t>
  </si>
  <si>
    <t>Žižice, č. p. 54</t>
  </si>
  <si>
    <t>Žižice, č. p. 55</t>
  </si>
  <si>
    <t>Žižice, č. p. 56</t>
  </si>
  <si>
    <t>Žižice, č. p. 57</t>
  </si>
  <si>
    <t>Žižice, č. p. 58</t>
  </si>
  <si>
    <t>Žižice, č. p. 59</t>
  </si>
  <si>
    <t>Žižice, č. p. 60</t>
  </si>
  <si>
    <t>Žižice, č. p. 61</t>
  </si>
  <si>
    <t>Žižice, č. p. 62</t>
  </si>
  <si>
    <t>Žižice, č. p. 63</t>
  </si>
  <si>
    <t>Žižice, č. p. 64</t>
  </si>
  <si>
    <t>Žižice, č. p. 65</t>
  </si>
  <si>
    <t>Žižice, č. p. 66</t>
  </si>
  <si>
    <t>Žižice, č. p. 67</t>
  </si>
  <si>
    <t>Žižice, č. p. 68</t>
  </si>
  <si>
    <t>Žižice, č. p. 69</t>
  </si>
  <si>
    <t>Žižice, č. p. 70</t>
  </si>
  <si>
    <t>Žižice, č. p. 71</t>
  </si>
  <si>
    <t>Žižice, č. p. 72</t>
  </si>
  <si>
    <t>Žižice, č. p. 73</t>
  </si>
  <si>
    <t>Žižice, č. p. 74</t>
  </si>
  <si>
    <t>Žižice, č. p. 75</t>
  </si>
  <si>
    <t>Žižice, č. p. 76</t>
  </si>
  <si>
    <t>Žižice, č. p. 77</t>
  </si>
  <si>
    <t>Žižice, č. p. 78</t>
  </si>
  <si>
    <t>Žižice, č. p. 79</t>
  </si>
  <si>
    <t>Žižice, č. p. 80</t>
  </si>
  <si>
    <t>Žižice, č. p. 81</t>
  </si>
  <si>
    <t>Žižice, č. p. 82</t>
  </si>
  <si>
    <t>Žižice, č. p. 86</t>
  </si>
  <si>
    <t>Žižice, č. p. 84</t>
  </si>
  <si>
    <t>Žižice, č. p. 83</t>
  </si>
  <si>
    <t>Žižice, č. p. 87</t>
  </si>
  <si>
    <t>Žižice, č. p. 91</t>
  </si>
  <si>
    <t>Žižice, č. p. 89</t>
  </si>
  <si>
    <t>Žižice, č. p. 85</t>
  </si>
  <si>
    <t>Žižice, č. p. 90</t>
  </si>
  <si>
    <t>Žižice, č. p. 93</t>
  </si>
  <si>
    <t>Žižice, č. p. 88</t>
  </si>
  <si>
    <t>Žižice, č. p. 92</t>
  </si>
  <si>
    <t>Žižice, č. p. 94</t>
  </si>
  <si>
    <t>Žižice, č. p. 95</t>
  </si>
  <si>
    <t>Kralupy nad Vltavou - Minice, Bezejmenná 44</t>
  </si>
  <si>
    <t>Kralupy nad Vltavou - Minice, Pražská 67</t>
  </si>
  <si>
    <t>Kralupy nad Vltavou - Minice, č. ev. 46</t>
  </si>
  <si>
    <t>Kralupy nad Vltavou - Minice, č. p. 401</t>
  </si>
  <si>
    <t>Nelahozeves - Hleďsebe 1.díl, Pod strání 1</t>
  </si>
  <si>
    <t>Nelahozeves - Hleďsebe 1.díl, Pod strání 2</t>
  </si>
  <si>
    <t>Nelahozeves - Hleďsebe 1.díl, Pod strání 3</t>
  </si>
  <si>
    <t>Nelahozeves - Hleďsebe 1.díl, Pod strání 4</t>
  </si>
  <si>
    <t>Nelahozeves - Hleďsebe 1.díl, Pod strání 5</t>
  </si>
  <si>
    <t>Nelahozeves - Hleďsebe 1.díl, Pod strání 6</t>
  </si>
  <si>
    <t>Nelahozeves - Hleďsebe 1.díl, Pod strání 7</t>
  </si>
  <si>
    <t>Nelahozeves - Hleďsebe 1.díl, Pod strání 8</t>
  </si>
  <si>
    <t>Nelahozeves - Hleďsebe 1.díl, Pod strání 9</t>
  </si>
  <si>
    <t>Nelahozeves - Hleďsebe 1.díl, Pod strání 10</t>
  </si>
  <si>
    <t>Nelahozeves - Hleďsebe 1.díl, Velvarská 11</t>
  </si>
  <si>
    <t>Nelahozeves - Hleďsebe 1.díl, Pod strání 12</t>
  </si>
  <si>
    <t>Nelahozeves - Hleďsebe 1.díl, Pod strání 13</t>
  </si>
  <si>
    <t>Nelahozeves - Hleďsebe 1.díl, Pod strání 14</t>
  </si>
  <si>
    <t>Nelahozeves - Hleďsebe 1.díl, Pod strání 15</t>
  </si>
  <si>
    <t>Nelahozeves - Hleďsebe 1.díl, Pod strání 16</t>
  </si>
  <si>
    <t>Nelahozeves - Hleďsebe 1.díl, Pod strání 17</t>
  </si>
  <si>
    <t>Nelahozeves - Hleďsebe 1.díl, Pod strání 18</t>
  </si>
  <si>
    <t>Nelahozeves - Hleďsebe 1.díl, Pod strání 19</t>
  </si>
  <si>
    <t>Nelahozeves - Hleďsebe 1.díl, Pod strání 20</t>
  </si>
  <si>
    <t>Nelahozeves - Hleďsebe 1.díl, Pod strání 21</t>
  </si>
  <si>
    <t>Nelahozeves - Hleďsebe 1.díl, Pod strání 22</t>
  </si>
  <si>
    <t>Nelahozeves - Hleďsebe 1.díl, Pod strání 23</t>
  </si>
  <si>
    <t>Nelahozeves - Hleďsebe 1.díl, Pod strání 25</t>
  </si>
  <si>
    <t>Nelahozeves - Hleďsebe 1.díl, Nádražní 26</t>
  </si>
  <si>
    <t>Nelahozeves - Hleďsebe 1.díl, Pod strání 27</t>
  </si>
  <si>
    <t>Nelahozeves - Hleďsebe 1.díl, Pod strání 28</t>
  </si>
  <si>
    <t>Nelahozeves - Hleďsebe 1.díl, Pod strání 29</t>
  </si>
  <si>
    <t>Nelahozeves - Hleďsebe 1.díl, Pod strání 30</t>
  </si>
  <si>
    <t>Nelahozeves - Hleďsebe 1.díl, Nádražní 31</t>
  </si>
  <si>
    <t>Nelahozeves - Hleďsebe 1.díl, Pod strání 32</t>
  </si>
  <si>
    <t>Nelahozeves - Hleďsebe 1.díl, Pod strání 33</t>
  </si>
  <si>
    <t>Nelahozeves - Hleďsebe 1.díl, Nádražní 34</t>
  </si>
  <si>
    <t>Nelahozeves - Hleďsebe 1.díl, Pod strání 35</t>
  </si>
  <si>
    <t>Nelahozeves - Hleďsebe 1.díl, Nádražní 36</t>
  </si>
  <si>
    <t>Nelahozeves - Hleďsebe 1.díl, U podjezdu 37</t>
  </si>
  <si>
    <t>Nelahozeves - Hleďsebe 1.díl, U podjezdu 38</t>
  </si>
  <si>
    <t>Nelahozeves - Hleďsebe 1.díl, Příčná 39</t>
  </si>
  <si>
    <t>Nelahozeves - Hleďsebe 1.díl, U podjezdu 40</t>
  </si>
  <si>
    <t>Nelahozeves - Hleďsebe 1.díl, U podjezdu 41</t>
  </si>
  <si>
    <t>Nelahozeves - Hleďsebe 1.díl, Pod strání 42</t>
  </si>
  <si>
    <t>Nelahozeves - Hleďsebe 1.díl, U podjezdu 43</t>
  </si>
  <si>
    <t>Nelahozeves - Hleďsebe 1.díl, U podjezdu 44</t>
  </si>
  <si>
    <t>Nelahozeves - Hleďsebe 1.díl, Pod strání 45</t>
  </si>
  <si>
    <t>Nelahozeves - Hleďsebe 1.díl, Příčná 46</t>
  </si>
  <si>
    <t>Nelahozeves - Hleďsebe 1.díl, Příčná 47</t>
  </si>
  <si>
    <t>Nelahozeves - Hleďsebe 1.díl, Příčná 48</t>
  </si>
  <si>
    <t>Nelahozeves - Hleďsebe 1.díl, Nádražní 49</t>
  </si>
  <si>
    <t>Nelahozeves - Hleďsebe 1.díl, Pod strání 50</t>
  </si>
  <si>
    <t>Nelahozeves - Hleďsebe 1.díl, Nádražní 51</t>
  </si>
  <si>
    <t>Nelahozeves - Hleďsebe 1.díl, Pod strání 52</t>
  </si>
  <si>
    <t>Nelahozeves - Hleďsebe 1.díl, Příčná 53</t>
  </si>
  <si>
    <t>Nelahozeves - Hleďsebe 1.díl, Příčná 54</t>
  </si>
  <si>
    <t>Nelahozeves - Hleďsebe 1.díl, U podjezdu 55</t>
  </si>
  <si>
    <t>Nelahozeves - Hleďsebe 1.díl, U podjezdu 56</t>
  </si>
  <si>
    <t>Nelahozeves - Hleďsebe 1.díl, Nádražní 57</t>
  </si>
  <si>
    <t>Nelahozeves - Hleďsebe 1.díl, Pod strání 58</t>
  </si>
  <si>
    <t>Nelahozeves - Hleďsebe 1.díl, U podjezdu 59</t>
  </si>
  <si>
    <t>Nelahozeves - Hleďsebe 1.díl, Pod strání 60</t>
  </si>
  <si>
    <t>Nelahozeves - Hleďsebe 1.díl, U podjezdu 61</t>
  </si>
  <si>
    <t>Nelahozeves - Hleďsebe 1.díl, U podjezdu 62</t>
  </si>
  <si>
    <t>Nelahozeves - Hleďsebe 1.díl, U Žlábku 63</t>
  </si>
  <si>
    <t>Nelahozeves - Hleďsebe 1.díl, U Žlábku 64</t>
  </si>
  <si>
    <t>Nelahozeves - Hleďsebe 1.díl, U Žlábku 65</t>
  </si>
  <si>
    <t>Nelahozeves - Hleďsebe 1.díl, U Žlábku 66</t>
  </si>
  <si>
    <t>Nelahozeves - Hleďsebe 1.díl, U Žlábku 67</t>
  </si>
  <si>
    <t>Nelahozeves - Hleďsebe 1.díl, U Žlábku 68</t>
  </si>
  <si>
    <t>Nelahozeves - Hleďsebe 1.díl, Pod strání 69</t>
  </si>
  <si>
    <t>Nelahozeves - Hleďsebe 1.díl, U Žlábku 70</t>
  </si>
  <si>
    <t>Nelahozeves - Hleďsebe 1.díl, U Žlábku 71</t>
  </si>
  <si>
    <t>Nelahozeves - Hleďsebe 1.díl, U Žlábku 72</t>
  </si>
  <si>
    <t>Nelahozeves - Hleďsebe 1.díl, Pod strání 73</t>
  </si>
  <si>
    <t>Nelahozeves - Hleďsebe 1.díl, U Žlábku 76</t>
  </si>
  <si>
    <t>Nelahozeves - Hleďsebe 1.díl, U podjezdu 12</t>
  </si>
  <si>
    <t>Nelahozeves - Hleďsebe 1.díl, č. ev. 31</t>
  </si>
  <si>
    <t>Nelahozeves - Hleďsebe 1.díl, Pod strání 74</t>
  </si>
  <si>
    <t>Nelahozeves - Hleďsebe 1.díl, Pod strání 75</t>
  </si>
  <si>
    <t>Nelahozeves - Hleďsebe 1.díl, Pod strání 77</t>
  </si>
  <si>
    <t>Nelahozeves - Hleďsebe 1.díl, Pod strání 78</t>
  </si>
  <si>
    <t>Nelahozeves - Hleďsebe 1.díl, Pod strání 79</t>
  </si>
  <si>
    <t>Nelahozeves - Hleďsebe 1.díl, Pod strání 80</t>
  </si>
  <si>
    <t>Nelahozeves - Hleďsebe 1.díl, č. p. 81</t>
  </si>
  <si>
    <t>Nelahozeves - Hleďsebe 1.díl, Pod strání 82</t>
  </si>
  <si>
    <t>Nelahozeves - Hleďsebe 1.díl, Pod strání 83</t>
  </si>
  <si>
    <t>Nelahozeves - Hleďsebe 2.díl, Velvarská 12</t>
  </si>
  <si>
    <t>Nelahozeves - Hleďsebe 2.díl, V Uličce 13</t>
  </si>
  <si>
    <t>Nelahozeves - Hleďsebe 2.díl, Velvarská 14</t>
  </si>
  <si>
    <t>Nelahozeves - Hleďsebe 2.díl, Velvarská 15</t>
  </si>
  <si>
    <t>Nelahozeves - Hleďsebe 2.díl, Velvarská 16</t>
  </si>
  <si>
    <t>Nelahozeves - Hleďsebe 2.díl, Velvarská 17</t>
  </si>
  <si>
    <t>Nelahozeves - Hleďsebe 2.díl, Velvarská 20</t>
  </si>
  <si>
    <t>Nelahozeves - Hleďsebe 2.díl, V Uličce 21</t>
  </si>
  <si>
    <t>Nelahozeves - Hleďsebe 2.díl, V Uličce 24</t>
  </si>
  <si>
    <t>Nelahozeves - Hleďsebe 2.díl, V Uličce 25</t>
  </si>
  <si>
    <t>Nelahozeves - Hleďsebe 2.díl, V Uličce 26</t>
  </si>
  <si>
    <t>Nelahozeves - Hleďsebe 2.díl, V Uličce 28</t>
  </si>
  <si>
    <t>Nelahozeves - Hleďsebe 2.díl, V Uličce 29</t>
  </si>
  <si>
    <t>Nelahozeves - Hleďsebe 2.díl, V Uličce 33</t>
  </si>
  <si>
    <t>Nelahozeves - Hleďsebe 2.díl, V Uličce 34</t>
  </si>
  <si>
    <t>Nelahozeves - Podhořany, č. p. 35</t>
  </si>
  <si>
    <t>Nelahozeves - Hleďsebe 2.díl, V Uličce 31</t>
  </si>
  <si>
    <t>Nelahozeves - Hleďsebe 2.díl, V Uličce 32</t>
  </si>
  <si>
    <t>Nelahozeves, Nádražní 254</t>
  </si>
  <si>
    <t>Nelahozeves, Nádražní 255</t>
  </si>
  <si>
    <t>Nelahozeves, Nádražní 259</t>
  </si>
  <si>
    <t>Nelahozeves, Nádražní 260</t>
  </si>
  <si>
    <t>Nelahozeves - Podhořany, Velvarská 1</t>
  </si>
  <si>
    <t>Nelahozeves - Podhořany, Velvarská 3</t>
  </si>
  <si>
    <t>Nelahozeves - Podhořany, č. p. 4</t>
  </si>
  <si>
    <t>Nelahozeves - Podhořany, Velvarská 6</t>
  </si>
  <si>
    <t>Nelahozeves - Podhořany, Velvarská 7</t>
  </si>
  <si>
    <t>Nelahozeves - Podhořany, Velvarská 9</t>
  </si>
  <si>
    <t>Nelahozeves - Podhořany, Velvarská 11</t>
  </si>
  <si>
    <t>Nelahozeves - Podhořany, Velvarská 12</t>
  </si>
  <si>
    <t>Nelahozeves - Podhořany, Velvarská 13</t>
  </si>
  <si>
    <t>Nelahozeves - Podhořany, č. p. 14</t>
  </si>
  <si>
    <t>Nelahozeves - Podhořany, Velvarská 15</t>
  </si>
  <si>
    <t>Nelahozeves - Podhořany, Nádražní 16</t>
  </si>
  <si>
    <t>Nelahozeves - Podhořany, č. p. 17</t>
  </si>
  <si>
    <t>Nelahozeves - Podhořany, Velvarská 18</t>
  </si>
  <si>
    <t>Nelahozeves - Podhořany, Velvarská 20</t>
  </si>
  <si>
    <t>Nelahozeves - Podhořany, Velvarská 21</t>
  </si>
  <si>
    <t>Nelahozeves - Podhořany, Nádražní 23</t>
  </si>
  <si>
    <t>Nelahozeves - Podhořany, Velvarská 24</t>
  </si>
  <si>
    <t>Nelahozeves - Podhořany, Velvarská 26</t>
  </si>
  <si>
    <t>Nelahozeves - Podhořany, Velvarská 27</t>
  </si>
  <si>
    <t>Nelahozeves - Podhořany, Velvarská 28</t>
  </si>
  <si>
    <t>Nelahozeves - Podhořany, Velvarská 29</t>
  </si>
  <si>
    <t>Nelahozeves - Podhořany, Velvarská 30</t>
  </si>
  <si>
    <t>Nelahozeves - Podhořany, č. p. 33</t>
  </si>
  <si>
    <t>Nelahozeves - Podhořany, Zagarolská 34</t>
  </si>
  <si>
    <t>Nelahozeves - Podhořany, Velvarská 37</t>
  </si>
  <si>
    <t>Nelahozeves - Podhořany, Zagarolská 38</t>
  </si>
  <si>
    <t>Loucká, č. p. 1</t>
  </si>
  <si>
    <t>Loucká, č. p. 2</t>
  </si>
  <si>
    <t>Loucká, č. p. 3</t>
  </si>
  <si>
    <t>Loucká, č. p. 4</t>
  </si>
  <si>
    <t>Loucká, č. p. 6</t>
  </si>
  <si>
    <t>Loucká, č. p. 7</t>
  </si>
  <si>
    <t>Loucká, č. p. 8</t>
  </si>
  <si>
    <t>Loucká, č. p. 9</t>
  </si>
  <si>
    <t>Loucká, č. p. 11</t>
  </si>
  <si>
    <t>Loucká, č. p. 12</t>
  </si>
  <si>
    <t>Loucká, č. p. 13</t>
  </si>
  <si>
    <t>Loucká, č. p. 15</t>
  </si>
  <si>
    <t>Loucká, č. p. 17</t>
  </si>
  <si>
    <t>Loucká, č. p. 18</t>
  </si>
  <si>
    <t>Loucká, č. p. 19</t>
  </si>
  <si>
    <t>Loucká, č. p. 20</t>
  </si>
  <si>
    <t>Loucká, č. p. 21</t>
  </si>
  <si>
    <t>Loucká, č. p. 22</t>
  </si>
  <si>
    <t>Loucká, č. p. 23</t>
  </si>
  <si>
    <t>Loucká, č. p. 24</t>
  </si>
  <si>
    <t>Loucká, č. p. 25</t>
  </si>
  <si>
    <t>Loucká, č. p. 26</t>
  </si>
  <si>
    <t>Loucká, č. p. 27</t>
  </si>
  <si>
    <t>Loucká, č. p. 28</t>
  </si>
  <si>
    <t>Loucká, č. p. 29</t>
  </si>
  <si>
    <t>Loucká, č. p. 30</t>
  </si>
  <si>
    <t>Loucká, č. p. 32</t>
  </si>
  <si>
    <t>Loucká, č. p. 33</t>
  </si>
  <si>
    <t>Loucká, č. p. 34</t>
  </si>
  <si>
    <t>Loucká, č. p. 35</t>
  </si>
  <si>
    <t>Loucká, č. p. 36</t>
  </si>
  <si>
    <t>Loucká, č. p. 37</t>
  </si>
  <si>
    <t>Loucká, č. p. 38</t>
  </si>
  <si>
    <t>Loucká, č. p. 39</t>
  </si>
  <si>
    <t>Loucká, č. p. 41</t>
  </si>
  <si>
    <t>Loucká, č. p. 42</t>
  </si>
  <si>
    <t>Loucká, č. p. 43</t>
  </si>
  <si>
    <t>Loucká, č. p. 44</t>
  </si>
  <si>
    <t>Loucká, č. p. 45</t>
  </si>
  <si>
    <t>Loucká, č. p. 46</t>
  </si>
  <si>
    <t>Loucká, č. p. 48</t>
  </si>
  <si>
    <t>Loucká, č. p. 49</t>
  </si>
  <si>
    <t>Loucká, č. p. 50</t>
  </si>
  <si>
    <t>Loucká, č. p. 51</t>
  </si>
  <si>
    <t>Loucká, č. p. 52</t>
  </si>
  <si>
    <t>Loucká, č. p. 53</t>
  </si>
  <si>
    <t>Loucká, č. p. 54</t>
  </si>
  <si>
    <t>Loucká, č. p. 55</t>
  </si>
  <si>
    <t>Loucká, č. ev. 1</t>
  </si>
  <si>
    <t>Loucká, č. ev. 2</t>
  </si>
  <si>
    <t>Loucká, č. ev. 3</t>
  </si>
  <si>
    <t>Loucká, č. ev. 17</t>
  </si>
  <si>
    <t>Loucká, č. p. 14</t>
  </si>
  <si>
    <t>Loucká, č. p. 56</t>
  </si>
  <si>
    <t>Loucká, č. p. 10</t>
  </si>
  <si>
    <t>Loucká, č. p. 47</t>
  </si>
  <si>
    <t>Loucká, č. p. 57</t>
  </si>
  <si>
    <t>Loucká, č. p. 58</t>
  </si>
  <si>
    <t>Loucká, č. p. 5</t>
  </si>
  <si>
    <t>Loucká, č. p. 60</t>
  </si>
  <si>
    <t>Loucká, č. p. 61</t>
  </si>
  <si>
    <t>Loucká, č. p. 62</t>
  </si>
  <si>
    <t>Loucká, č. p. 63</t>
  </si>
  <si>
    <t>Loucká, č. p. 64</t>
  </si>
  <si>
    <t>Loucká, č. p. 65</t>
  </si>
  <si>
    <t>Královice, č. p. 1</t>
  </si>
  <si>
    <t>Královice, č. p. 2</t>
  </si>
  <si>
    <t>Královice, č. p. 3</t>
  </si>
  <si>
    <t>Královice, č. p. 5</t>
  </si>
  <si>
    <t>Královice, č. p. 6</t>
  </si>
  <si>
    <t>Královice, č. p. 7</t>
  </si>
  <si>
    <t>Královice, č. p. 8</t>
  </si>
  <si>
    <t>Královice, č. p. 9</t>
  </si>
  <si>
    <t>Královice, č. p. 10</t>
  </si>
  <si>
    <t>Královice, č. p. 11</t>
  </si>
  <si>
    <t>Královice, č. p. 13</t>
  </si>
  <si>
    <t>Královice, č. p. 14</t>
  </si>
  <si>
    <t>Královice, č. p. 15</t>
  </si>
  <si>
    <t>Královice, č. p. 16</t>
  </si>
  <si>
    <t>Královice, č. p. 17</t>
  </si>
  <si>
    <t>Královice, č. p. 18</t>
  </si>
  <si>
    <t>Královice, č. p. 19</t>
  </si>
  <si>
    <t>Královice, č. p. 20</t>
  </si>
  <si>
    <t>Královice, č. p. 22</t>
  </si>
  <si>
    <t>Královice, č. p. 23</t>
  </si>
  <si>
    <t>Královice, č. p. 24</t>
  </si>
  <si>
    <t>Královice, č. p. 26</t>
  </si>
  <si>
    <t>Královice, č. p. 27</t>
  </si>
  <si>
    <t>Královice, č. p. 28</t>
  </si>
  <si>
    <t>Královice, č. p. 29</t>
  </si>
  <si>
    <t>Královice, č. p. 30</t>
  </si>
  <si>
    <t>Královice, č. p. 31</t>
  </si>
  <si>
    <t>Královice, č. p. 32</t>
  </si>
  <si>
    <t>Královice, č. p. 35</t>
  </si>
  <si>
    <t>Královice, č. p. 36</t>
  </si>
  <si>
    <t>Královice, č. p. 37</t>
  </si>
  <si>
    <t>Královice, č. p. 38</t>
  </si>
  <si>
    <t>Královice, č. p. 39</t>
  </si>
  <si>
    <t>Královice, č. p. 40</t>
  </si>
  <si>
    <t>Královice, č. p. 43</t>
  </si>
  <si>
    <t>Královice, č. p. 44</t>
  </si>
  <si>
    <t>Královice, č. p. 45</t>
  </si>
  <si>
    <t>Královice, č. p. 47</t>
  </si>
  <si>
    <t>Královice, č. p. 48</t>
  </si>
  <si>
    <t>Královice, č. p. 49</t>
  </si>
  <si>
    <t>Královice, č. p. 50</t>
  </si>
  <si>
    <t>Královice, č. p. 51</t>
  </si>
  <si>
    <t>Královice, č. p. 52</t>
  </si>
  <si>
    <t>Královice, č. p. 53</t>
  </si>
  <si>
    <t>Královice, č. p. 54</t>
  </si>
  <si>
    <t>Královice, č. p. 55</t>
  </si>
  <si>
    <t>Královice, č. p. 56</t>
  </si>
  <si>
    <t>Královice, č. p. 57</t>
  </si>
  <si>
    <t>Královice, č. p. 58</t>
  </si>
  <si>
    <t>Královice, č. p. 59</t>
  </si>
  <si>
    <t>Královice, č. p. 60</t>
  </si>
  <si>
    <t>Královice, č. p. 61</t>
  </si>
  <si>
    <t>Královice, č. p. 63</t>
  </si>
  <si>
    <t>Královice, č. ev. 2</t>
  </si>
  <si>
    <t>Královice, č. ev. 3</t>
  </si>
  <si>
    <t>Královice, č. ev. 4</t>
  </si>
  <si>
    <t>Královice, č. ev. 5</t>
  </si>
  <si>
    <t>Královice, č. p. 12</t>
  </si>
  <si>
    <t>Královice, č. p. 64</t>
  </si>
  <si>
    <t>Královice, č. p. 65</t>
  </si>
  <si>
    <t>Královice, č. p. 67</t>
  </si>
  <si>
    <t>Královice, č. p. 66</t>
  </si>
  <si>
    <t>Královice, č. p. 68</t>
  </si>
  <si>
    <t>Královice, č. p. 69</t>
  </si>
  <si>
    <t>Královice, č. p. 70</t>
  </si>
  <si>
    <t>Královice, č. p. 71</t>
  </si>
  <si>
    <t>Královice, č. p. 72</t>
  </si>
  <si>
    <t>Královice, č. p. 73</t>
  </si>
  <si>
    <t>Královice, č. p. 74</t>
  </si>
  <si>
    <t>Královice, č. p. 79</t>
  </si>
  <si>
    <t>Královice, č. p. 80</t>
  </si>
  <si>
    <t>Královice, č. p. 83</t>
  </si>
  <si>
    <t>Královice, č. p. 81</t>
  </si>
  <si>
    <t>Královice, č. p. 75</t>
  </si>
  <si>
    <t>Královice, č. p. 76</t>
  </si>
  <si>
    <t>Královice, č. p. 77</t>
  </si>
  <si>
    <t>Královice, č. p. 78</t>
  </si>
  <si>
    <t>Královice, č. p. 82</t>
  </si>
  <si>
    <t>Královice, č. p. 85</t>
  </si>
  <si>
    <t>Královice, č. p. 84</t>
  </si>
  <si>
    <t>Královice, č. p. 86</t>
  </si>
  <si>
    <t>Královice, č. p. 87</t>
  </si>
  <si>
    <t>Královice, č. p. 88</t>
  </si>
  <si>
    <t>Královice, č. p. 91</t>
  </si>
  <si>
    <t>Královice, č. p. 89</t>
  </si>
  <si>
    <t>Královice, č. p. 92</t>
  </si>
  <si>
    <t>Královice, č. p. 90</t>
  </si>
  <si>
    <t>Královice, č. p. 93</t>
  </si>
  <si>
    <t>Královice, č. p. 95</t>
  </si>
  <si>
    <t>Královice, č. p. 96</t>
  </si>
  <si>
    <t>Královice, č. p. 99</t>
  </si>
  <si>
    <t>Královice, č. p. 98</t>
  </si>
  <si>
    <t>Královice, č. p. 97</t>
  </si>
  <si>
    <t>Královice, č. p. 94</t>
  </si>
  <si>
    <t>Královice, č. p. 101</t>
  </si>
  <si>
    <t>Královice, č. p. 100</t>
  </si>
  <si>
    <t>Královice, č. p. 103</t>
  </si>
  <si>
    <t>Královice, č. p. 104</t>
  </si>
  <si>
    <t>Královice, č. p. 102</t>
  </si>
  <si>
    <t>Královice, č. p. 105</t>
  </si>
  <si>
    <t>Královice, č. p. 106</t>
  </si>
  <si>
    <t>Královice, č. p. 108</t>
  </si>
  <si>
    <t>Královice, č. p. 107</t>
  </si>
  <si>
    <t>Královice, č. p. 109</t>
  </si>
  <si>
    <t>Nová Ves, č. p. 1</t>
  </si>
  <si>
    <t>Nová Ves, č. p. 2</t>
  </si>
  <si>
    <t>Nová Ves, č. p. 3</t>
  </si>
  <si>
    <t>Nová Ves, č. p. 4</t>
  </si>
  <si>
    <t>Nová Ves, č. p. 5</t>
  </si>
  <si>
    <t>Nová Ves, č. p. 6</t>
  </si>
  <si>
    <t>Nová Ves, č. p. 7</t>
  </si>
  <si>
    <t>Nová Ves, č. p. 8</t>
  </si>
  <si>
    <t>Nová Ves, č. p. 9</t>
  </si>
  <si>
    <t>Nová Ves, č. p. 10</t>
  </si>
  <si>
    <t>Nová Ves, č. p. 11</t>
  </si>
  <si>
    <t>Nová Ves, č. p. 12</t>
  </si>
  <si>
    <t>Nová Ves, č. p. 13</t>
  </si>
  <si>
    <t>Nová Ves, č. p. 14</t>
  </si>
  <si>
    <t>Nová Ves, č. p. 15</t>
  </si>
  <si>
    <t>Nová Ves, č. p. 16</t>
  </si>
  <si>
    <t>Nová Ves, č. p. 17</t>
  </si>
  <si>
    <t>Nová Ves, č. p. 18</t>
  </si>
  <si>
    <t>Nová Ves, č. p. 19</t>
  </si>
  <si>
    <t>Nová Ves, č. p. 20</t>
  </si>
  <si>
    <t>Nová Ves, č. p. 21</t>
  </si>
  <si>
    <t>Nová Ves, č. p. 22</t>
  </si>
  <si>
    <t>Nová Ves, č. p. 23</t>
  </si>
  <si>
    <t>Nová Ves, č. p. 24</t>
  </si>
  <si>
    <t>Nová Ves, č. p. 26</t>
  </si>
  <si>
    <t>Nová Ves, č. p. 27</t>
  </si>
  <si>
    <t>Nová Ves, č. p. 28</t>
  </si>
  <si>
    <t>Nová Ves, č. p. 29</t>
  </si>
  <si>
    <t>Nová Ves, č. p. 30</t>
  </si>
  <si>
    <t>Nová Ves, č. p. 31</t>
  </si>
  <si>
    <t>Nová Ves, č. p. 32</t>
  </si>
  <si>
    <t>Nová Ves, č. p. 33</t>
  </si>
  <si>
    <t>Nová Ves, č. p. 34</t>
  </si>
  <si>
    <t>Nová Ves, č. p. 35</t>
  </si>
  <si>
    <t>Nová Ves, č. p. 36</t>
  </si>
  <si>
    <t>Nová Ves, č. p. 37</t>
  </si>
  <si>
    <t>Nová Ves, č. p. 38</t>
  </si>
  <si>
    <t>Nová Ves, č. p. 39</t>
  </si>
  <si>
    <t>Nová Ves, č. p. 40</t>
  </si>
  <si>
    <t>Nová Ves, č. p. 41</t>
  </si>
  <si>
    <t>Nová Ves, č. p. 42</t>
  </si>
  <si>
    <t>Nová Ves, č. p. 43</t>
  </si>
  <si>
    <t>Nová Ves, č. p. 44</t>
  </si>
  <si>
    <t>Nová Ves, č. p. 45</t>
  </si>
  <si>
    <t>Nová Ves, č. p. 47</t>
  </si>
  <si>
    <t>Nová Ves, č. p. 48</t>
  </si>
  <si>
    <t>Nová Ves, č. p. 49</t>
  </si>
  <si>
    <t>Nová Ves, č. p. 50</t>
  </si>
  <si>
    <t>Nová Ves, č. p. 51</t>
  </si>
  <si>
    <t>Nová Ves, č. p. 52</t>
  </si>
  <si>
    <t>Nová Ves, č. p. 53</t>
  </si>
  <si>
    <t>Nová Ves, č. p. 54</t>
  </si>
  <si>
    <t>Nová Ves, č. p. 55</t>
  </si>
  <si>
    <t>Nová Ves, č. p. 56</t>
  </si>
  <si>
    <t>Nová Ves, č. p. 57</t>
  </si>
  <si>
    <t>Nová Ves, č. p. 58</t>
  </si>
  <si>
    <t>Nová Ves, č. p. 60</t>
  </si>
  <si>
    <t>Nová Ves, č. p. 61</t>
  </si>
  <si>
    <t>Nová Ves, č. p. 62</t>
  </si>
  <si>
    <t>Nová Ves, č. p. 63</t>
  </si>
  <si>
    <t>Nová Ves, č. p. 64</t>
  </si>
  <si>
    <t>Nová Ves, č. p. 65</t>
  </si>
  <si>
    <t>Nová Ves, č. p. 66</t>
  </si>
  <si>
    <t>Nová Ves, č. p. 67</t>
  </si>
  <si>
    <t>Nová Ves, č. p. 68</t>
  </si>
  <si>
    <t>Nová Ves, č. p. 69</t>
  </si>
  <si>
    <t>Nová Ves, č. p. 70</t>
  </si>
  <si>
    <t>Nová Ves, č. p. 71</t>
  </si>
  <si>
    <t>Nová Ves, č. p. 72</t>
  </si>
  <si>
    <t>Nová Ves, č. p. 73</t>
  </si>
  <si>
    <t>Nová Ves, č. p. 74</t>
  </si>
  <si>
    <t>Nová Ves, č. p. 75</t>
  </si>
  <si>
    <t>Nová Ves, č. p. 76</t>
  </si>
  <si>
    <t>Nová Ves, č. p. 77</t>
  </si>
  <si>
    <t>Nová Ves, č. p. 78</t>
  </si>
  <si>
    <t>Nová Ves, č. p. 80</t>
  </si>
  <si>
    <t>Nová Ves, č. p. 81</t>
  </si>
  <si>
    <t>Nová Ves, č. p. 82</t>
  </si>
  <si>
    <t>Nová Ves, č. p. 83</t>
  </si>
  <si>
    <t>Nová Ves, č. p. 84</t>
  </si>
  <si>
    <t>Nová Ves, č. p. 85</t>
  </si>
  <si>
    <t>Nová Ves, č. p. 86</t>
  </si>
  <si>
    <t>Nová Ves, č. p. 87</t>
  </si>
  <si>
    <t>Nová Ves, č. p. 88</t>
  </si>
  <si>
    <t>Nová Ves, č. p. 89</t>
  </si>
  <si>
    <t>Nová Ves, č. p. 90</t>
  </si>
  <si>
    <t>Nová Ves, č. p. 91</t>
  </si>
  <si>
    <t>Nová Ves, č. p. 92</t>
  </si>
  <si>
    <t>Nová Ves, č. p. 93</t>
  </si>
  <si>
    <t>Nová Ves, č. p. 94</t>
  </si>
  <si>
    <t>Nová Ves, č. p. 95</t>
  </si>
  <si>
    <t>Nová Ves, č. p. 96</t>
  </si>
  <si>
    <t>Nová Ves, č. p. 97</t>
  </si>
  <si>
    <t>Nová Ves, č. p. 98</t>
  </si>
  <si>
    <t>Nová Ves, č. p. 99</t>
  </si>
  <si>
    <t>Nová Ves, č. p. 100</t>
  </si>
  <si>
    <t>Nová Ves, č. p. 101</t>
  </si>
  <si>
    <t>Nová Ves, č. p. 102</t>
  </si>
  <si>
    <t>Nová Ves, č. p. 103</t>
  </si>
  <si>
    <t>Nová Ves, č. p. 104</t>
  </si>
  <si>
    <t>Nová Ves, č. p. 105</t>
  </si>
  <si>
    <t>Nová Ves, č. p. 106</t>
  </si>
  <si>
    <t>Nová Ves, č. p. 107</t>
  </si>
  <si>
    <t>Nová Ves, č. p. 108</t>
  </si>
  <si>
    <t>Nová Ves, č. p. 109</t>
  </si>
  <si>
    <t>Nová Ves, č. p. 110</t>
  </si>
  <si>
    <t>Nová Ves, č. p. 111</t>
  </si>
  <si>
    <t>Nová Ves, č. p. 112</t>
  </si>
  <si>
    <t>Nová Ves, č. p. 113</t>
  </si>
  <si>
    <t>Nová Ves, č. p. 114</t>
  </si>
  <si>
    <t>Nová Ves, č. p. 115</t>
  </si>
  <si>
    <t>Nová Ves, č. p. 116</t>
  </si>
  <si>
    <t>Nová Ves, č. p. 117</t>
  </si>
  <si>
    <t>Nová Ves, č. p. 118</t>
  </si>
  <si>
    <t>Nová Ves, č. p. 119</t>
  </si>
  <si>
    <t>Nová Ves, č. p. 120</t>
  </si>
  <si>
    <t>Nová Ves, č. p. 121</t>
  </si>
  <si>
    <t>Nová Ves, č. p. 122</t>
  </si>
  <si>
    <t>Nová Ves, č. p. 123</t>
  </si>
  <si>
    <t>Nová Ves, č. p. 124</t>
  </si>
  <si>
    <t>Nová Ves, č. p. 125</t>
  </si>
  <si>
    <t>Nová Ves, č. p. 126</t>
  </si>
  <si>
    <t>Nová Ves, č. p. 127</t>
  </si>
  <si>
    <t>Nová Ves, č. p. 128</t>
  </si>
  <si>
    <t>Nová Ves, č. p. 129</t>
  </si>
  <si>
    <t>Nová Ves, č. p. 130</t>
  </si>
  <si>
    <t>Nová Ves, č. p. 131</t>
  </si>
  <si>
    <t>Nová Ves, č. p. 132</t>
  </si>
  <si>
    <t>Nová Ves, č. p. 133</t>
  </si>
  <si>
    <t>Nová Ves, č. p. 134</t>
  </si>
  <si>
    <t>Nová Ves, č. p. 135</t>
  </si>
  <si>
    <t>Nová Ves, č. p. 136</t>
  </si>
  <si>
    <t>Nová Ves, č. p. 137</t>
  </si>
  <si>
    <t>Nová Ves, č. p. 138</t>
  </si>
  <si>
    <t>Nová Ves, č. p. 139</t>
  </si>
  <si>
    <t>Nová Ves, č. p. 140</t>
  </si>
  <si>
    <t>Nová Ves, č. p. 141</t>
  </si>
  <si>
    <t>Nová Ves, č. p. 142</t>
  </si>
  <si>
    <t>Nová Ves, č. p. 143</t>
  </si>
  <si>
    <t>Nová Ves, č. p. 144</t>
  </si>
  <si>
    <t>Nová Ves, č. p. 145</t>
  </si>
  <si>
    <t>Nová Ves, č. p. 146</t>
  </si>
  <si>
    <t>Nová Ves, č. p. 147</t>
  </si>
  <si>
    <t>Nová Ves, č. p. 148</t>
  </si>
  <si>
    <t>Nová Ves, č. p. 149</t>
  </si>
  <si>
    <t>Nová Ves, č. p. 150</t>
  </si>
  <si>
    <t>Nová Ves, č. p. 151</t>
  </si>
  <si>
    <t>Nová Ves, č. p. 152</t>
  </si>
  <si>
    <t>Nová Ves, č. p. 154</t>
  </si>
  <si>
    <t>Nová Ves, č. p. 155</t>
  </si>
  <si>
    <t>Nová Ves, č. p. 156</t>
  </si>
  <si>
    <t>Nová Ves, č. p. 157</t>
  </si>
  <si>
    <t>Nová Ves, č. p. 158</t>
  </si>
  <si>
    <t>Nová Ves, č. p. 159</t>
  </si>
  <si>
    <t>Nová Ves, č. p. 160</t>
  </si>
  <si>
    <t>Nová Ves, č. p. 161</t>
  </si>
  <si>
    <t>Nová Ves, č. p. 162</t>
  </si>
  <si>
    <t>Nová Ves, č. p. 163</t>
  </si>
  <si>
    <t>Nová Ves, č. p. 164</t>
  </si>
  <si>
    <t>Nová Ves, č. p. 165</t>
  </si>
  <si>
    <t>Nová Ves, č. p. 166</t>
  </si>
  <si>
    <t>Nová Ves, č. p. 167</t>
  </si>
  <si>
    <t>Nová Ves, č. p. 168</t>
  </si>
  <si>
    <t>Nová Ves, č. p. 169</t>
  </si>
  <si>
    <t>Nová Ves, č. p. 170</t>
  </si>
  <si>
    <t>Nová Ves, č. p. 171</t>
  </si>
  <si>
    <t>Nová Ves, č. p. 172</t>
  </si>
  <si>
    <t>Nová Ves, č. p. 173</t>
  </si>
  <si>
    <t>Nová Ves, č. p. 174</t>
  </si>
  <si>
    <t>Nová Ves, č. ev. 4</t>
  </si>
  <si>
    <t>Nová Ves, č. p. 46</t>
  </si>
  <si>
    <t>Nová Ves, č. p. 188</t>
  </si>
  <si>
    <t>Nová Ves, č. p. 25</t>
  </si>
  <si>
    <t>Nová Ves, č. p. 153</t>
  </si>
  <si>
    <t>Nová Ves, č. p. 187</t>
  </si>
  <si>
    <t>Nová Ves, č. p. 189</t>
  </si>
  <si>
    <t>Nová Ves, č. p. 186</t>
  </si>
  <si>
    <t>Nová Ves, č. p. 183</t>
  </si>
  <si>
    <t>Nová Ves, č. p. 184</t>
  </si>
  <si>
    <t>Nová Ves, č. p. 185</t>
  </si>
  <si>
    <t>Nová Ves, č. p. 192</t>
  </si>
  <si>
    <t>Nová Ves, č. p. 191</t>
  </si>
  <si>
    <t>Nová Ves, č. p. 190</t>
  </si>
  <si>
    <t>Nová Ves, č. p. 194</t>
  </si>
  <si>
    <t>Nová Ves, č. p. 195</t>
  </si>
  <si>
    <t>Nová Ves, č. p. 196</t>
  </si>
  <si>
    <t>Nová Ves, č. p. 197</t>
  </si>
  <si>
    <t>Nová Ves, č. p. 193</t>
  </si>
  <si>
    <t>Nová Ves, č. p. 198</t>
  </si>
  <si>
    <t>Nová Ves, č. p. 199</t>
  </si>
  <si>
    <t>Nová Ves, č. p. 200</t>
  </si>
  <si>
    <t>Nová Ves, č. p. 201</t>
  </si>
  <si>
    <t>Nová Ves, č. p. 202</t>
  </si>
  <si>
    <t>Nová Ves, č. p. 203</t>
  </si>
  <si>
    <t>Nová Ves, č. p. 204</t>
  </si>
  <si>
    <t>Nová Ves, č. p. 205</t>
  </si>
  <si>
    <t>Nová Ves, č. p. 207</t>
  </si>
  <si>
    <t>Nová Ves, č. p. 206</t>
  </si>
  <si>
    <t>Nová Ves, č. p. 208</t>
  </si>
  <si>
    <t>Bílichov, č. p. 1</t>
  </si>
  <si>
    <t>Bílichov, č. p. 2</t>
  </si>
  <si>
    <t>Bílichov, č. p. 3</t>
  </si>
  <si>
    <t>Bílichov, č. p. 4</t>
  </si>
  <si>
    <t>Bílichov, č. p. 5</t>
  </si>
  <si>
    <t>Bílichov, č. p. 6</t>
  </si>
  <si>
    <t>Bílichov, č. p. 7</t>
  </si>
  <si>
    <t>Bílichov, č. p. 8</t>
  </si>
  <si>
    <t>Bílichov, č. p. 9</t>
  </si>
  <si>
    <t>Bílichov, č. p. 10</t>
  </si>
  <si>
    <t>Bílichov, č. p. 11</t>
  </si>
  <si>
    <t>Bílichov, č. p. 12</t>
  </si>
  <si>
    <t>Bílichov, č. p. 13</t>
  </si>
  <si>
    <t>Bílichov, č. p. 14</t>
  </si>
  <si>
    <t>Bílichov, č. p. 15</t>
  </si>
  <si>
    <t>Bílichov, č. p. 16</t>
  </si>
  <si>
    <t>Bílichov, č. p. 17</t>
  </si>
  <si>
    <t>Bílichov, č. p. 18</t>
  </si>
  <si>
    <t>Bílichov, č. p. 19</t>
  </si>
  <si>
    <t>Bílichov, č. p. 20</t>
  </si>
  <si>
    <t>Bílichov, č. p. 21</t>
  </si>
  <si>
    <t>Bílichov, č. p. 22</t>
  </si>
  <si>
    <t>Bílichov, č. p. 23</t>
  </si>
  <si>
    <t>Bílichov, č. p. 24</t>
  </si>
  <si>
    <t>Bílichov, č. p. 25</t>
  </si>
  <si>
    <t>Bílichov, č. p. 26</t>
  </si>
  <si>
    <t>Bílichov, č. p. 27</t>
  </si>
  <si>
    <t>Bílichov, č. p. 28</t>
  </si>
  <si>
    <t>Bílichov, č. p. 29</t>
  </si>
  <si>
    <t>Bílichov, č. p. 30</t>
  </si>
  <si>
    <t>Bílichov, č. p. 31</t>
  </si>
  <si>
    <t>Bílichov, č. p. 32</t>
  </si>
  <si>
    <t>Bílichov, č. p. 33</t>
  </si>
  <si>
    <t>Bílichov, č. p. 34</t>
  </si>
  <si>
    <t>Bílichov, č. p. 35</t>
  </si>
  <si>
    <t>Bílichov, č. p. 36</t>
  </si>
  <si>
    <t>Bílichov, č. p. 37</t>
  </si>
  <si>
    <t>Bílichov, č. p. 38</t>
  </si>
  <si>
    <t>Bílichov, č. p. 39</t>
  </si>
  <si>
    <t>Bílichov, č. p. 40</t>
  </si>
  <si>
    <t>Bílichov, č. p. 41</t>
  </si>
  <si>
    <t>Bílichov, č. p. 42</t>
  </si>
  <si>
    <t>Bílichov, č. p. 43</t>
  </si>
  <si>
    <t>Bílichov, č. p. 44</t>
  </si>
  <si>
    <t>Bílichov, č. p. 45</t>
  </si>
  <si>
    <t>Bílichov, č. p. 46</t>
  </si>
  <si>
    <t>Bílichov, č. p. 47</t>
  </si>
  <si>
    <t>Bílichov, č. p. 48</t>
  </si>
  <si>
    <t>Bílichov, č. p. 49</t>
  </si>
  <si>
    <t>Bílichov, č. p. 50</t>
  </si>
  <si>
    <t>Bílichov, č. p. 51</t>
  </si>
  <si>
    <t>Bílichov, č. p. 52</t>
  </si>
  <si>
    <t>Bílichov, č. p. 53</t>
  </si>
  <si>
    <t>Bílichov, č. p. 54</t>
  </si>
  <si>
    <t>Bílichov, č. p. 55</t>
  </si>
  <si>
    <t>Bílichov, č. p. 56</t>
  </si>
  <si>
    <t>Bílichov, č. p. 57</t>
  </si>
  <si>
    <t>Bílichov, č. p. 58</t>
  </si>
  <si>
    <t>Bílichov, č. p. 59</t>
  </si>
  <si>
    <t>Bílichov, č. p. 60</t>
  </si>
  <si>
    <t>Bílichov, č. p. 61</t>
  </si>
  <si>
    <t>Bílichov, č. p. 62</t>
  </si>
  <si>
    <t>Bílichov, č. p. 63</t>
  </si>
  <si>
    <t>Bílichov, č. p. 64</t>
  </si>
  <si>
    <t>Bílichov, č. p. 65</t>
  </si>
  <si>
    <t>Bílichov, č. p. 66</t>
  </si>
  <si>
    <t>Bílichov, č. p. 67</t>
  </si>
  <si>
    <t>Bílichov, č. p. 68</t>
  </si>
  <si>
    <t>Bílichov, č. p. 69</t>
  </si>
  <si>
    <t>Bílichov, č. p. 70</t>
  </si>
  <si>
    <t>Bílichov, č. p. 71</t>
  </si>
  <si>
    <t>Bílichov, č. p. 72</t>
  </si>
  <si>
    <t>Bílichov, č. p. 73</t>
  </si>
  <si>
    <t>Bílichov, č. p. 74</t>
  </si>
  <si>
    <t>Bílichov, č. p. 75</t>
  </si>
  <si>
    <t>Bílichov, č. p. 76</t>
  </si>
  <si>
    <t>Bílichov, č. p. 77</t>
  </si>
  <si>
    <t>Bílichov, č. p. 78</t>
  </si>
  <si>
    <t>Bílichov, č. p. 79</t>
  </si>
  <si>
    <t>Bílichov, č. p. 80</t>
  </si>
  <si>
    <t>Bílichov, č. p. 81</t>
  </si>
  <si>
    <t>Bílichov, č. p. 82</t>
  </si>
  <si>
    <t>Bílichov, č. p. 83</t>
  </si>
  <si>
    <t>Bílichov, č. p. 84</t>
  </si>
  <si>
    <t>Bílichov, č. p. 85</t>
  </si>
  <si>
    <t>Bílichov, č. p. 86</t>
  </si>
  <si>
    <t>Bílichov, č. p. 87</t>
  </si>
  <si>
    <t>Bílichov, č. p. 88</t>
  </si>
  <si>
    <t>Bílichov, č. p. 89</t>
  </si>
  <si>
    <t>Bílichov, č. p. 90</t>
  </si>
  <si>
    <t>Bílichov, č. p. 91</t>
  </si>
  <si>
    <t>Bílichov, č. p. 92</t>
  </si>
  <si>
    <t>Bílichov, č. p. 93</t>
  </si>
  <si>
    <t>Bílichov, č. p. 94</t>
  </si>
  <si>
    <t>Bílichov, č. ev. 6</t>
  </si>
  <si>
    <t>Bílichov, č. ev. 7</t>
  </si>
  <si>
    <t>Bílichov, č. ev. 8</t>
  </si>
  <si>
    <t>Bílichov, č. ev. 9</t>
  </si>
  <si>
    <t>Bílichov, č. ev. 10</t>
  </si>
  <si>
    <t>Bílichov, č. ev. 11</t>
  </si>
  <si>
    <t>Bílichov, č. ev. 13</t>
  </si>
  <si>
    <t>Bílichov, č. ev. 14</t>
  </si>
  <si>
    <t>Bílichov, č. ev. 15</t>
  </si>
  <si>
    <t>Bílichov, č. ev. 16</t>
  </si>
  <si>
    <t>Bílichov, č. ev. 17</t>
  </si>
  <si>
    <t>Bílichov, č. ev. 18</t>
  </si>
  <si>
    <t>Bílichov, č. ev. 19</t>
  </si>
  <si>
    <t>Bílichov, č. ev. 20</t>
  </si>
  <si>
    <t>Bílichov, č. ev. 21</t>
  </si>
  <si>
    <t>Bílichov, č. ev. 22</t>
  </si>
  <si>
    <t>Bílichov, č. ev. 23</t>
  </si>
  <si>
    <t>Bílichov, č. ev. 24</t>
  </si>
  <si>
    <t>Bílichov, č. ev. 25</t>
  </si>
  <si>
    <t>Bílichov, č. ev. 26</t>
  </si>
  <si>
    <t>Bílichov, č. ev. 27</t>
  </si>
  <si>
    <t>Bílichov, č. ev. 28</t>
  </si>
  <si>
    <t>Bílichov, č. ev. 29</t>
  </si>
  <si>
    <t>Bílichov, č. ev. 30</t>
  </si>
  <si>
    <t>Bílichov, č. ev. 31</t>
  </si>
  <si>
    <t>Bílichov, č. ev. 32</t>
  </si>
  <si>
    <t>Bílichov, č. ev. 33</t>
  </si>
  <si>
    <t>Bílichov, č. ev. 101</t>
  </si>
  <si>
    <t>Bílichov, č. ev. 102</t>
  </si>
  <si>
    <t>Bílichov, č. ev. 103</t>
  </si>
  <si>
    <t>Bílichov, č. ev. 104</t>
  </si>
  <si>
    <t>Bílichov, č. ev. 105</t>
  </si>
  <si>
    <t>Bílichov, č. ev. 106</t>
  </si>
  <si>
    <t>Bílichov, č. ev. 107</t>
  </si>
  <si>
    <t>Bílichov, č. ev. 108</t>
  </si>
  <si>
    <t>Bílichov, č. ev. 109</t>
  </si>
  <si>
    <t>Bílichov, č. ev. 110</t>
  </si>
  <si>
    <t>Bílichov, č. ev. 111</t>
  </si>
  <si>
    <t>Bílichov, č. ev. 112</t>
  </si>
  <si>
    <t>Bílichov, č. ev. 113</t>
  </si>
  <si>
    <t>Bílichov, č. ev. 114</t>
  </si>
  <si>
    <t>Bílichov, č. ev. 115</t>
  </si>
  <si>
    <t>Bílichov, č. ev. 116</t>
  </si>
  <si>
    <t>Bílichov, č. ev. 117</t>
  </si>
  <si>
    <t>Bílichov, č. ev. 118</t>
  </si>
  <si>
    <t>Bílichov, č. ev. 119</t>
  </si>
  <si>
    <t>Bílichov, č. ev. 120</t>
  </si>
  <si>
    <t>Bílichov, č. ev. 121</t>
  </si>
  <si>
    <t>Bílichov, č. ev. 122</t>
  </si>
  <si>
    <t>Bílichov, č. ev. 123</t>
  </si>
  <si>
    <t>Bílichov, č. ev. 124</t>
  </si>
  <si>
    <t>Bílichov, č. ev. 125</t>
  </si>
  <si>
    <t>Bílichov, č. ev. 126</t>
  </si>
  <si>
    <t>Bílichov, č. ev. 127</t>
  </si>
  <si>
    <t>Bílichov, č. ev. 128</t>
  </si>
  <si>
    <t>Bílichov, č. ev. 129</t>
  </si>
  <si>
    <t>Bílichov, č. ev. 130</t>
  </si>
  <si>
    <t>Bílichov, č. ev. 131</t>
  </si>
  <si>
    <t>Bílichov, č. ev. 132</t>
  </si>
  <si>
    <t>Bílichov, č. ev. 133</t>
  </si>
  <si>
    <t>Bílichov, č. ev. 134</t>
  </si>
  <si>
    <t>Bílichov, č. ev. 135</t>
  </si>
  <si>
    <t>Bílichov, č. ev. 136</t>
  </si>
  <si>
    <t>Bílichov, č. ev. 137</t>
  </si>
  <si>
    <t>Bílichov, č. ev. 138</t>
  </si>
  <si>
    <t>Bílichov, č. ev. 139</t>
  </si>
  <si>
    <t>Bílichov, č. ev. 140</t>
  </si>
  <si>
    <t>Bílichov, č. ev. 141</t>
  </si>
  <si>
    <t>Bílichov, č. ev. 142</t>
  </si>
  <si>
    <t>Bílichov, č. ev. 143</t>
  </si>
  <si>
    <t>Bílichov, č. ev. 144</t>
  </si>
  <si>
    <t>Bílichov, č. ev. 145</t>
  </si>
  <si>
    <t>Bílichov, č. ev. 146</t>
  </si>
  <si>
    <t>Bílichov, č. ev. 147</t>
  </si>
  <si>
    <t>Bílichov, č. ev. 148</t>
  </si>
  <si>
    <t>Bílichov, č. ev. 149</t>
  </si>
  <si>
    <t>Bílichov, č. ev. 150</t>
  </si>
  <si>
    <t>Bílichov, č. ev. 151</t>
  </si>
  <si>
    <t>Bílichov, č. ev. 152</t>
  </si>
  <si>
    <t>Bílichov, č. ev. 153</t>
  </si>
  <si>
    <t>Bílichov, č. ev. 154</t>
  </si>
  <si>
    <t>Bílichov, č. ev. 155</t>
  </si>
  <si>
    <t>Bílichov, č. ev. 156</t>
  </si>
  <si>
    <t>Bílichov, č. ev. 157</t>
  </si>
  <si>
    <t>Bílichov, č. ev. 158</t>
  </si>
  <si>
    <t>Bílichov, č. ev. 159</t>
  </si>
  <si>
    <t>Bílichov, č. ev. 160</t>
  </si>
  <si>
    <t>Bílichov, č. ev. 161</t>
  </si>
  <si>
    <t>Bílichov, č. ev. 162</t>
  </si>
  <si>
    <t>Bílichov, č. ev. 163</t>
  </si>
  <si>
    <t>Bílichov, č. ev. 164</t>
  </si>
  <si>
    <t>Bílichov, č. ev. 165</t>
  </si>
  <si>
    <t>Bílichov, č. ev. 166</t>
  </si>
  <si>
    <t>Bílichov, č. ev. 167</t>
  </si>
  <si>
    <t>Bílichov, č. ev. 168</t>
  </si>
  <si>
    <t>Bílichov, č. ev. 169</t>
  </si>
  <si>
    <t>Bílichov, č. ev. 170</t>
  </si>
  <si>
    <t>Bílichov, č. ev. 171</t>
  </si>
  <si>
    <t>Bílichov, č. ev. 172</t>
  </si>
  <si>
    <t>Bílichov, č. ev. 173</t>
  </si>
  <si>
    <t>Bílichov, č. ev. 174</t>
  </si>
  <si>
    <t>Bílichov, č. ev. 175</t>
  </si>
  <si>
    <t>Bílichov, č. ev. 176</t>
  </si>
  <si>
    <t>Bílichov, č. ev. 177</t>
  </si>
  <si>
    <t>Bílichov, č. ev. 178</t>
  </si>
  <si>
    <t>Bílichov, č. ev. 179</t>
  </si>
  <si>
    <t>Bílichov, č. ev. 180</t>
  </si>
  <si>
    <t>Bílichov, č. ev. 181</t>
  </si>
  <si>
    <t>Bílichov, č. ev. 182</t>
  </si>
  <si>
    <t>Bílichov, č. ev. 183</t>
  </si>
  <si>
    <t>Bílichov, č. ev. 184</t>
  </si>
  <si>
    <t>Bílichov, č. ev. 185</t>
  </si>
  <si>
    <t>Bílichov, č. ev. 186</t>
  </si>
  <si>
    <t>Bílichov, č. ev. 187</t>
  </si>
  <si>
    <t>Bílichov, č. ev. 188</t>
  </si>
  <si>
    <t>Bílichov, č. ev. 189</t>
  </si>
  <si>
    <t>Bílichov, č. ev. 190</t>
  </si>
  <si>
    <t>Bílichov, č. ev. 191</t>
  </si>
  <si>
    <t>Bílichov, č. ev. 192</t>
  </si>
  <si>
    <t>Bílichov, č. ev. 193</t>
  </si>
  <si>
    <t>Bílichov, č. ev. 194</t>
  </si>
  <si>
    <t>Bílichov, č. ev. 195</t>
  </si>
  <si>
    <t>Bílichov, č. ev. 196</t>
  </si>
  <si>
    <t>Bílichov, č. ev. 197</t>
  </si>
  <si>
    <t>Bílichov, č. ev. 198</t>
  </si>
  <si>
    <t>Bílichov, č. ev. 199</t>
  </si>
  <si>
    <t>Bílichov, č. ev. 200</t>
  </si>
  <si>
    <t>Bílichov, č. ev. 201</t>
  </si>
  <si>
    <t>Bílichov, č. ev. 202</t>
  </si>
  <si>
    <t>Bílichov, č. ev. 203</t>
  </si>
  <si>
    <t>Bílichov, č. ev. 204</t>
  </si>
  <si>
    <t>Bílichov, č. ev. 205</t>
  </si>
  <si>
    <t>Bílichov, č. ev. 206</t>
  </si>
  <si>
    <t>Bílichov, č. ev. 207</t>
  </si>
  <si>
    <t>Bílichov, č. ev. 208</t>
  </si>
  <si>
    <t>Bílichov, č. ev. 209</t>
  </si>
  <si>
    <t>Bílichov, č. ev. 210</t>
  </si>
  <si>
    <t>Bílichov, č. ev. 211</t>
  </si>
  <si>
    <t>Bílichov, č. ev. 212</t>
  </si>
  <si>
    <t>Bílichov, č. ev. 213</t>
  </si>
  <si>
    <t>Bílichov, č. ev. 214</t>
  </si>
  <si>
    <t>Bílichov, č. ev. 215</t>
  </si>
  <si>
    <t>Bílichov, č. ev. 216</t>
  </si>
  <si>
    <t>Bílichov, č. ev. 217</t>
  </si>
  <si>
    <t>Bílichov, č. ev. 218</t>
  </si>
  <si>
    <t>Bílichov, č. ev. 219</t>
  </si>
  <si>
    <t>Bílichov, č. ev. 220</t>
  </si>
  <si>
    <t>Bílichov, č. ev. 221</t>
  </si>
  <si>
    <t>Bílichov, č. ev. 222</t>
  </si>
  <si>
    <t>Bílichov, č. ev. 223</t>
  </si>
  <si>
    <t>Bílichov, č. ev. 224</t>
  </si>
  <si>
    <t>Bílichov, č. ev. 225</t>
  </si>
  <si>
    <t>Bílichov, č. ev. 226</t>
  </si>
  <si>
    <t>Bílichov, č. ev. 227</t>
  </si>
  <si>
    <t>Bílichov, č. ev. 228</t>
  </si>
  <si>
    <t>Bílichov, č. ev. 229</t>
  </si>
  <si>
    <t>Bílichov, č. ev. 230</t>
  </si>
  <si>
    <t>Bílichov, č. ev. 231</t>
  </si>
  <si>
    <t>Bílichov, č. ev. 232</t>
  </si>
  <si>
    <t>Bílichov, č. ev. 233</t>
  </si>
  <si>
    <t>Bílichov, č. ev. 234</t>
  </si>
  <si>
    <t>Bílichov, č. ev. 235</t>
  </si>
  <si>
    <t>Bílichov, č. ev. 236</t>
  </si>
  <si>
    <t>Bílichov, č. ev. 237</t>
  </si>
  <si>
    <t>Bílichov, č. ev. 238</t>
  </si>
  <si>
    <t>Bílichov, č. ev. 239</t>
  </si>
  <si>
    <t>Bílichov, č. ev. 240</t>
  </si>
  <si>
    <t>Bílichov, č. ev. 241</t>
  </si>
  <si>
    <t>Bílichov, č. ev. 242</t>
  </si>
  <si>
    <t>Bílichov, č. ev. 243</t>
  </si>
  <si>
    <t>Bílichov, č. ev. 244</t>
  </si>
  <si>
    <t>Bílichov, č. ev. 245</t>
  </si>
  <si>
    <t>Bílichov, č. ev. 246</t>
  </si>
  <si>
    <t>Bílichov, č. ev. 247</t>
  </si>
  <si>
    <t>Bílichov, č. ev. 248</t>
  </si>
  <si>
    <t>Bílichov, č. ev. 249</t>
  </si>
  <si>
    <t>Bílichov, č. ev. 250</t>
  </si>
  <si>
    <t>Bílichov, č. ev. 251</t>
  </si>
  <si>
    <t>Bílichov, č. ev. 252</t>
  </si>
  <si>
    <t>Bílichov, č. ev. 253</t>
  </si>
  <si>
    <t>Bílichov, č. ev. 254</t>
  </si>
  <si>
    <t>Bílichov, č. ev. 255</t>
  </si>
  <si>
    <t>Bílichov, č. ev. 256</t>
  </si>
  <si>
    <t>Bílichov, č. ev. 257</t>
  </si>
  <si>
    <t>Bílichov, č. ev. 258</t>
  </si>
  <si>
    <t>Bílichov, č. ev. 259</t>
  </si>
  <si>
    <t>Bílichov, č. ev. 260</t>
  </si>
  <si>
    <t>Bílichov, č. ev. 261</t>
  </si>
  <si>
    <t>Bílichov, č. ev. 262</t>
  </si>
  <si>
    <t>Bílichov, č. ev. 263</t>
  </si>
  <si>
    <t>Bílichov, č. ev. 264</t>
  </si>
  <si>
    <t>Bílichov, č. ev. 265</t>
  </si>
  <si>
    <t>Bílichov, č. ev. 266</t>
  </si>
  <si>
    <t>Bílichov, č. ev. 267</t>
  </si>
  <si>
    <t>Bílichov, č. ev. 268</t>
  </si>
  <si>
    <t>Bílichov, č. ev. 269</t>
  </si>
  <si>
    <t>Bílichov, č. ev. 270</t>
  </si>
  <si>
    <t>Bílichov, č. ev. 271</t>
  </si>
  <si>
    <t>Bílichov, č. ev. 272</t>
  </si>
  <si>
    <t>Bílichov, č. ev. 273</t>
  </si>
  <si>
    <t>Bílichov, č. ev. 274</t>
  </si>
  <si>
    <t>Bílichov, č. ev. 275</t>
  </si>
  <si>
    <t>Bílichov, č. p. 95</t>
  </si>
  <si>
    <t>Bílichov, č. p. 96</t>
  </si>
  <si>
    <t>Bílichov, č. p. 97</t>
  </si>
  <si>
    <t>Bílichov, č. p. 98</t>
  </si>
  <si>
    <t>Bílichov, č. p. 99</t>
  </si>
  <si>
    <t>Bílichov, č. p. 100</t>
  </si>
  <si>
    <t>Bílichov, č. p. 278</t>
  </si>
  <si>
    <t>Bílichov, č. ev. 280</t>
  </si>
  <si>
    <t>Bílichov, č. p. 101</t>
  </si>
  <si>
    <t>Bílichov, č. p. 102</t>
  </si>
  <si>
    <t>Bílichov, č. ev. 278</t>
  </si>
  <si>
    <t>Bílichov, č. ev. 279</t>
  </si>
  <si>
    <t>Bílichov, č. ev. 276</t>
  </si>
  <si>
    <t>Bílichov, č. ev. 277</t>
  </si>
  <si>
    <t>Bílichov, č. p. 106</t>
  </si>
  <si>
    <t>Bílichov, č. ev. 281</t>
  </si>
  <si>
    <t>Bílichov, č. p. 104</t>
  </si>
  <si>
    <t>Bílichov, č. p. 103</t>
  </si>
  <si>
    <t>Bílichov, č. ev. 282</t>
  </si>
  <si>
    <t>Bílichov, č. p. 107</t>
  </si>
  <si>
    <t>Hořešovičky, č. p. 1</t>
  </si>
  <si>
    <t>Hořešovičky, č. p. 2</t>
  </si>
  <si>
    <t>Hořešovičky, č. p. 3</t>
  </si>
  <si>
    <t>Hořešovičky, č. p. 4</t>
  </si>
  <si>
    <t>Hořešovičky, č. p. 5</t>
  </si>
  <si>
    <t>Hořešovičky, č. p. 6</t>
  </si>
  <si>
    <t>Hořešovičky, č. p. 7</t>
  </si>
  <si>
    <t>Hořešovičky, č. p. 8</t>
  </si>
  <si>
    <t>Hořešovičky, č. p. 9</t>
  </si>
  <si>
    <t>Hořešovičky, č. p. 10</t>
  </si>
  <si>
    <t>Hořešovičky, č. p. 11</t>
  </si>
  <si>
    <t>Hořešovičky, č. p. 12</t>
  </si>
  <si>
    <t>Hořešovičky, č. p. 13</t>
  </si>
  <si>
    <t>Hořešovičky, č. p. 14</t>
  </si>
  <si>
    <t>Hořešovičky, č. p. 15</t>
  </si>
  <si>
    <t>Hořešovičky, č. p. 16</t>
  </si>
  <si>
    <t>Hořešovičky, č. p. 17</t>
  </si>
  <si>
    <t>Hořešovičky, č. p. 18</t>
  </si>
  <si>
    <t>Hořešovičky, č. p. 19</t>
  </si>
  <si>
    <t>Hořešovičky, č. p. 21</t>
  </si>
  <si>
    <t>Hořešovičky, č. p. 22</t>
  </si>
  <si>
    <t>Hořešovičky, č. p. 23</t>
  </si>
  <si>
    <t>Hořešovičky, č. p. 24</t>
  </si>
  <si>
    <t>Hořešovičky, č. p. 25</t>
  </si>
  <si>
    <t>Hořešovičky, č. p. 26</t>
  </si>
  <si>
    <t>Hořešovičky, č. p. 27</t>
  </si>
  <si>
    <t>Hořešovičky, č. p. 28</t>
  </si>
  <si>
    <t>Hořešovičky, č. p. 29</t>
  </si>
  <si>
    <t>Hořešovičky, č. p. 30</t>
  </si>
  <si>
    <t>Hořešovičky, č. p. 31</t>
  </si>
  <si>
    <t>Hořešovičky, č. p. 32</t>
  </si>
  <si>
    <t>Hořešovičky, č. p. 33</t>
  </si>
  <si>
    <t>Hořešovičky, č. p. 34</t>
  </si>
  <si>
    <t>Hořešovičky, č. p. 35</t>
  </si>
  <si>
    <t>Hořešovičky, č. p. 36</t>
  </si>
  <si>
    <t>Hořešovičky, č. p. 37</t>
  </si>
  <si>
    <t>Hořešovičky, č. p. 39</t>
  </si>
  <si>
    <t>Hořešovičky, č. p. 40</t>
  </si>
  <si>
    <t>Hořešovičky, č. p. 41</t>
  </si>
  <si>
    <t>Hořešovičky, č. p. 42</t>
  </si>
  <si>
    <t>Hořešovičky, č. p. 43</t>
  </si>
  <si>
    <t>Hořešovičky, č. p. 44</t>
  </si>
  <si>
    <t>Hořešovičky, č. p. 45</t>
  </si>
  <si>
    <t>Hořešovičky, č. p. 46</t>
  </si>
  <si>
    <t>Hořešovičky, č. p. 47</t>
  </si>
  <si>
    <t>Hořešovičky, č. p. 48</t>
  </si>
  <si>
    <t>Hořešovičky, č. p. 49</t>
  </si>
  <si>
    <t>Hořešovičky, č. p. 50</t>
  </si>
  <si>
    <t>Hořešovičky, č. p. 52</t>
  </si>
  <si>
    <t>Hořešovičky, č. p. 53</t>
  </si>
  <si>
    <t>Hořešovičky, č. p. 54</t>
  </si>
  <si>
    <t>Hořešovičky, č. p. 55</t>
  </si>
  <si>
    <t>Hořešovičky, č. p. 56</t>
  </si>
  <si>
    <t>Hořešovičky, č. p. 57</t>
  </si>
  <si>
    <t>Hořešovičky, č. p. 58</t>
  </si>
  <si>
    <t>Hořešovičky, č. p. 60</t>
  </si>
  <si>
    <t>Hořešovičky, č. p. 101</t>
  </si>
  <si>
    <t>Hořešovičky, č. p. 59</t>
  </si>
  <si>
    <t>Hořešovičky, č. p. 102</t>
  </si>
  <si>
    <t>Hořešovičky, č. p. 61</t>
  </si>
  <si>
    <t>Veltrusy, Ostrov 58</t>
  </si>
  <si>
    <t>Veltrusy, Ostrov 59</t>
  </si>
  <si>
    <t>Veltrusy, Ostrov 60</t>
  </si>
  <si>
    <t>Veltrusy, Ostrov 61</t>
  </si>
  <si>
    <t>Veltrusy, Ostrov 62</t>
  </si>
  <si>
    <t>Veltrusy, Ostrov 82</t>
  </si>
  <si>
    <t>Veltrusy, Ostrov 264</t>
  </si>
  <si>
    <t>Veltrusy, Fr. Šafaříka 538</t>
  </si>
  <si>
    <t>Veltrusy, Ostrov 574</t>
  </si>
  <si>
    <t>Veltrusy, Ostrov 815</t>
  </si>
  <si>
    <t>Veltrusy, Ostrov 813</t>
  </si>
  <si>
    <t>Veltrusy, Ostrov 814</t>
  </si>
  <si>
    <t>Veltrusy, Ostrov 817</t>
  </si>
  <si>
    <t>Veltrusy, Ostrov 818</t>
  </si>
  <si>
    <t>Veltrusy, Ostrov 819</t>
  </si>
  <si>
    <t>Veltrusy, Ostrov 836</t>
  </si>
  <si>
    <t>Veltrusy, Dubová 967</t>
  </si>
  <si>
    <t>Veltrusy, Kaštanová 936</t>
  </si>
  <si>
    <t>Veltrusy, Dubová 960</t>
  </si>
  <si>
    <t>Veltrusy, Kaštanová 972</t>
  </si>
  <si>
    <t>Veltrusy, Kaštanová 974</t>
  </si>
  <si>
    <t>Veltrusy, Dubová 962</t>
  </si>
  <si>
    <t>Veltrusy, U Luhu 928</t>
  </si>
  <si>
    <t>Veltrusy, Dubová 953</t>
  </si>
  <si>
    <t>Veltrusy, Pod Horami 560</t>
  </si>
  <si>
    <t>Veltrusy, Nad Benzinou 601</t>
  </si>
  <si>
    <t>Veltrusy, č. ev. 15</t>
  </si>
  <si>
    <t>Veltrusy, č. ev. 25</t>
  </si>
  <si>
    <t>Veltrusy, Akátová 895</t>
  </si>
  <si>
    <t>Veltrusy, Akátová 897</t>
  </si>
  <si>
    <t>Veltrusy, Platanová 911</t>
  </si>
  <si>
    <t>Veltrusy, Platanová 904</t>
  </si>
  <si>
    <t>Veltrusy, Platanová 907</t>
  </si>
  <si>
    <t>Veltrusy, U Střelnice 898</t>
  </si>
  <si>
    <t>Veltrusy, Akátová 900</t>
  </si>
  <si>
    <t>Veltrusy, U Střelnice 886</t>
  </si>
  <si>
    <t>Veltrusy, Platanová 908</t>
  </si>
  <si>
    <t>Veltrusy, Akátová 892</t>
  </si>
  <si>
    <t>Všestudy, č. p. 1</t>
  </si>
  <si>
    <t>Všestudy, č. p. 2</t>
  </si>
  <si>
    <t>Všestudy, č. p. 3</t>
  </si>
  <si>
    <t>Všestudy, č. p. 4</t>
  </si>
  <si>
    <t>Všestudy, č. p. 5</t>
  </si>
  <si>
    <t>Všestudy, č. p. 6</t>
  </si>
  <si>
    <t>Všestudy, č. p. 7</t>
  </si>
  <si>
    <t>Všestudy, č. p. 9</t>
  </si>
  <si>
    <t>Všestudy, č. p. 10</t>
  </si>
  <si>
    <t>Všestudy, č. p. 11</t>
  </si>
  <si>
    <t>Všestudy, č. p. 12</t>
  </si>
  <si>
    <t>Všestudy, č. p. 13</t>
  </si>
  <si>
    <t>Všestudy, č. p. 14</t>
  </si>
  <si>
    <t>Všestudy, č. p. 15</t>
  </si>
  <si>
    <t>Všestudy, č. p. 16</t>
  </si>
  <si>
    <t>Všestudy, č. p. 18</t>
  </si>
  <si>
    <t>Všestudy, č. p. 19</t>
  </si>
  <si>
    <t>Všestudy, č. p. 20</t>
  </si>
  <si>
    <t>Všestudy, č. p. 21</t>
  </si>
  <si>
    <t>Všestudy, č. p. 22</t>
  </si>
  <si>
    <t>Všestudy, č. p. 23</t>
  </si>
  <si>
    <t>Všestudy, č. p. 24</t>
  </si>
  <si>
    <t>Všestudy, č. p. 25</t>
  </si>
  <si>
    <t>Všestudy, č. p. 26</t>
  </si>
  <si>
    <t>Všestudy, č. p. 27</t>
  </si>
  <si>
    <t>Všestudy, č. p. 28</t>
  </si>
  <si>
    <t>Všestudy, č. p. 29</t>
  </si>
  <si>
    <t>Všestudy, č. p. 30</t>
  </si>
  <si>
    <t>Všestudy, č. p. 31</t>
  </si>
  <si>
    <t>Všestudy, č. p. 33</t>
  </si>
  <si>
    <t>Všestudy, č. p. 34</t>
  </si>
  <si>
    <t>Všestudy, č. p. 35</t>
  </si>
  <si>
    <t>Všestudy, č. p. 36</t>
  </si>
  <si>
    <t>Všestudy, č. p. 37</t>
  </si>
  <si>
    <t>Všestudy, č. p. 39</t>
  </si>
  <si>
    <t>Všestudy, č. p. 40</t>
  </si>
  <si>
    <t>Všestudy, č. p. 41</t>
  </si>
  <si>
    <t>Všestudy, č. p. 42</t>
  </si>
  <si>
    <t>Všestudy, č. p. 43</t>
  </si>
  <si>
    <t>Všestudy, č. p. 44</t>
  </si>
  <si>
    <t>Všestudy, č. p. 45</t>
  </si>
  <si>
    <t>Všestudy, č. p. 46</t>
  </si>
  <si>
    <t>Všestudy, č. p. 47</t>
  </si>
  <si>
    <t>Všestudy, č. p. 48</t>
  </si>
  <si>
    <t>Všestudy, č. p. 49</t>
  </si>
  <si>
    <t>Všestudy, č. p. 50</t>
  </si>
  <si>
    <t>Všestudy, č. p. 51</t>
  </si>
  <si>
    <t>Všestudy, č. p. 52</t>
  </si>
  <si>
    <t>Všestudy, č. p. 53</t>
  </si>
  <si>
    <t>Všestudy, č. p. 54</t>
  </si>
  <si>
    <t>Všestudy, č. p. 55</t>
  </si>
  <si>
    <t>Všestudy, č. p. 56</t>
  </si>
  <si>
    <t>Všestudy, č. p. 57</t>
  </si>
  <si>
    <t>Všestudy, č. p. 58</t>
  </si>
  <si>
    <t>Všestudy, č. p. 59</t>
  </si>
  <si>
    <t>Všestudy, č. p. 60</t>
  </si>
  <si>
    <t>Všestudy, č. p. 63</t>
  </si>
  <si>
    <t>Všestudy, č. p. 64</t>
  </si>
  <si>
    <t>Všestudy, č. p. 65</t>
  </si>
  <si>
    <t>Všestudy, č. p. 66</t>
  </si>
  <si>
    <t>Všestudy, č. p. 67</t>
  </si>
  <si>
    <t>Všestudy, č. p. 68</t>
  </si>
  <si>
    <t>Všestudy, č. p. 69</t>
  </si>
  <si>
    <t>Všestudy, č. p. 70</t>
  </si>
  <si>
    <t>Všestudy, č. p. 71</t>
  </si>
  <si>
    <t>Všestudy, č. p. 72</t>
  </si>
  <si>
    <t>Všestudy, č. p. 73</t>
  </si>
  <si>
    <t>Všestudy, č. p. 74</t>
  </si>
  <si>
    <t>Všestudy, č. p. 75</t>
  </si>
  <si>
    <t>Všestudy, č. p. 76</t>
  </si>
  <si>
    <t>Všestudy, č. p. 77</t>
  </si>
  <si>
    <t>Všestudy, č. p. 78</t>
  </si>
  <si>
    <t>Všestudy, č. p. 79</t>
  </si>
  <si>
    <t>Všestudy, č. p. 80</t>
  </si>
  <si>
    <t>Všestudy, č. p. 81</t>
  </si>
  <si>
    <t>Všestudy, č. p. 82</t>
  </si>
  <si>
    <t>Všestudy, č. p. 83</t>
  </si>
  <si>
    <t>Všestudy, č. p. 84</t>
  </si>
  <si>
    <t>Všestudy, č. p. 85</t>
  </si>
  <si>
    <t>Všestudy, č. p. 86</t>
  </si>
  <si>
    <t>Všestudy, č. p. 87</t>
  </si>
  <si>
    <t>Všestudy, č. p. 88</t>
  </si>
  <si>
    <t>Všestudy, č. p. 89</t>
  </si>
  <si>
    <t>Všestudy, č. p. 90</t>
  </si>
  <si>
    <t>Všestudy, č. p. 91</t>
  </si>
  <si>
    <t>Všestudy, č. p. 92</t>
  </si>
  <si>
    <t>Všestudy, č. p. 93</t>
  </si>
  <si>
    <t>Všestudy, č. p. 94</t>
  </si>
  <si>
    <t>Všestudy, č. p. 95</t>
  </si>
  <si>
    <t>Všestudy, č. p. 96</t>
  </si>
  <si>
    <t>Všestudy, č. p. 97</t>
  </si>
  <si>
    <t>Všestudy, č. p. 98</t>
  </si>
  <si>
    <t>Všestudy, č. p. 99</t>
  </si>
  <si>
    <t>Všestudy, č. p. 100</t>
  </si>
  <si>
    <t>Všestudy, č. p. 101</t>
  </si>
  <si>
    <t>Všestudy, č. p. 102</t>
  </si>
  <si>
    <t>Všestudy, č. p. 103</t>
  </si>
  <si>
    <t>Všestudy, č. p. 104</t>
  </si>
  <si>
    <t>Všestudy, č. p. 105</t>
  </si>
  <si>
    <t>Všestudy, č. p. 106</t>
  </si>
  <si>
    <t>Všestudy, č. p. 107</t>
  </si>
  <si>
    <t>Všestudy, č. p. 108</t>
  </si>
  <si>
    <t>Všestudy, č. p. 109</t>
  </si>
  <si>
    <t>Všestudy, č. p. 112</t>
  </si>
  <si>
    <t>Všestudy, č. p. 32</t>
  </si>
  <si>
    <t>Všestudy, č. p. 110</t>
  </si>
  <si>
    <t>Všestudy, č. p. 111</t>
  </si>
  <si>
    <t>Všestudy, č. p. 113</t>
  </si>
  <si>
    <t>Všestudy, č. p. 114</t>
  </si>
  <si>
    <t>Všestudy, č. p. 115</t>
  </si>
  <si>
    <t>Všestudy, č. p. 116</t>
  </si>
  <si>
    <t>Všestudy, č. p. 17</t>
  </si>
  <si>
    <t>Všestudy, č. p. 62</t>
  </si>
  <si>
    <t>Všestudy, č. p. 117</t>
  </si>
  <si>
    <t>Všestudy, č. p. 8</t>
  </si>
  <si>
    <t>Všestudy, č. p. 61</t>
  </si>
  <si>
    <t>Všestudy, č. p. 38</t>
  </si>
  <si>
    <t>Všestudy, č. p. 119</t>
  </si>
  <si>
    <t>Všestudy, č. p. 120</t>
  </si>
  <si>
    <t>Všestudy, č. p. 121</t>
  </si>
  <si>
    <t>Všestudy, č. p. 123</t>
  </si>
  <si>
    <t>Všestudy, č. p. 118</t>
  </si>
  <si>
    <t>Všestudy, č. p. 122</t>
  </si>
  <si>
    <t>Všestudy, č. p. 124</t>
  </si>
  <si>
    <t>Mutějovice - Lhota pod Džbánem, č. p. 2</t>
  </si>
  <si>
    <t>Mutějovice - Lhota pod Džbánem, č. p. 3</t>
  </si>
  <si>
    <t>Mutějovice - Lhota pod Džbánem, č. p. 4</t>
  </si>
  <si>
    <t>Mutějovice - Lhota pod Džbánem, č. p. 5</t>
  </si>
  <si>
    <t>Mutějovice - Lhota pod Džbánem, č. p. 6</t>
  </si>
  <si>
    <t>Mutějovice - Lhota pod Džbánem, č. p. 7</t>
  </si>
  <si>
    <t>Mutějovice - Lhota pod Džbánem, č. p. 9</t>
  </si>
  <si>
    <t>Mutějovice - Lhota pod Džbánem, č. p. 10</t>
  </si>
  <si>
    <t>Mutějovice - Lhota pod Džbánem, č. p. 11</t>
  </si>
  <si>
    <t>Mutějovice - Lhota pod Džbánem, č. p. 12</t>
  </si>
  <si>
    <t>Mutějovice - Lhota pod Džbánem, č. p. 13</t>
  </si>
  <si>
    <t>Mutějovice - Lhota pod Džbánem, č. p. 14</t>
  </si>
  <si>
    <t>Mutějovice - Lhota pod Džbánem, č. p. 15</t>
  </si>
  <si>
    <t>Mutějovice - Lhota pod Džbánem, č. p. 16</t>
  </si>
  <si>
    <t>Mutějovice - Lhota pod Džbánem, č. p. 18</t>
  </si>
  <si>
    <t>Mutějovice - Lhota pod Džbánem, č. p. 19</t>
  </si>
  <si>
    <t>Mutějovice - Lhota pod Džbánem, č. p. 20</t>
  </si>
  <si>
    <t>Mutějovice - Lhota pod Džbánem, č. p. 21</t>
  </si>
  <si>
    <t>Mutějovice - Lhota pod Džbánem, č. p. 22</t>
  </si>
  <si>
    <t>Mutějovice - Lhota pod Džbánem, č. p. 23</t>
  </si>
  <si>
    <t>Mutějovice - Lhota pod Džbánem, č. p. 25</t>
  </si>
  <si>
    <t>Mutějovice - Lhota pod Džbánem, č. p. 26</t>
  </si>
  <si>
    <t>Mutějovice - Lhota pod Džbánem, č. p. 27</t>
  </si>
  <si>
    <t>Mutějovice - Lhota pod Džbánem, č. p. 28</t>
  </si>
  <si>
    <t>Mutějovice - Lhota pod Džbánem, č. p. 30</t>
  </si>
  <si>
    <t>Mutějovice - Lhota pod Džbánem, č. p. 31</t>
  </si>
  <si>
    <t>Mutějovice - Lhota pod Džbánem, č. p. 32</t>
  </si>
  <si>
    <t>Mutějovice - Lhota pod Džbánem, č. p. 33</t>
  </si>
  <si>
    <t>Mutějovice - Lhota pod Džbánem, č. p. 34</t>
  </si>
  <si>
    <t>Mutějovice - Lhota pod Džbánem, č. p. 36</t>
  </si>
  <si>
    <t>Mutějovice - Lhota pod Džbánem, č. p. 37</t>
  </si>
  <si>
    <t>Mutějovice - Lhota pod Džbánem, č. p. 38</t>
  </si>
  <si>
    <t>Mutějovice - Lhota pod Džbánem, č. p. 39</t>
  </si>
  <si>
    <t>Mutějovice - Lhota pod Džbánem, č. p. 40</t>
  </si>
  <si>
    <t>Mutějovice - Lhota pod Džbánem, č. p. 41</t>
  </si>
  <si>
    <t>Mutějovice - Lhota pod Džbánem, č. p. 42</t>
  </si>
  <si>
    <t>Mutějovice - Lhota pod Džbánem, č. p. 43</t>
  </si>
  <si>
    <t>Mutějovice - Lhota pod Džbánem, č. p. 44</t>
  </si>
  <si>
    <t>Mutějovice - Lhota pod Džbánem, č. p. 45</t>
  </si>
  <si>
    <t>Mutějovice - Lhota pod Džbánem, č. p. 47</t>
  </si>
  <si>
    <t>Mutějovice - Lhota pod Džbánem, č. p. 48</t>
  </si>
  <si>
    <t>Mutějovice - Lhota pod Džbánem, č. p. 49</t>
  </si>
  <si>
    <t>Mutějovice - Lhota pod Džbánem, č. p. 50</t>
  </si>
  <si>
    <t>Mutějovice - Lhota pod Džbánem, č. p. 51</t>
  </si>
  <si>
    <t>Mutějovice - Lhota pod Džbánem, č. p. 52</t>
  </si>
  <si>
    <t>Mutějovice - Lhota pod Džbánem, č. p. 53</t>
  </si>
  <si>
    <t>Mutějovice - Lhota pod Džbánem, č. p. 54</t>
  </si>
  <si>
    <t>Mutějovice - Lhota pod Džbánem, č. p. 55</t>
  </si>
  <si>
    <t>Mutějovice - Lhota pod Džbánem, č. p. 57</t>
  </si>
  <si>
    <t>Mutějovice - Lhota pod Džbánem, č. p. 58</t>
  </si>
  <si>
    <t>Mutějovice - Lhota pod Džbánem, č. p. 59</t>
  </si>
  <si>
    <t>Mutějovice - Lhota pod Džbánem, č. p. 60</t>
  </si>
  <si>
    <t>Mutějovice - Lhota pod Džbánem, č. p. 61</t>
  </si>
  <si>
    <t>Mutějovice - Lhota pod Džbánem, č. ev. 1</t>
  </si>
  <si>
    <t>Mutějovice - Lhota pod Džbánem, č. ev. 4</t>
  </si>
  <si>
    <t>Mutějovice - Lhota pod Džbánem, č. ev. 8</t>
  </si>
  <si>
    <t>Mutějovice - Lhota pod Džbánem, č. ev. 9</t>
  </si>
  <si>
    <t>Mutějovice - Lhota pod Džbánem, č. ev. 11</t>
  </si>
  <si>
    <t>Mutějovice - Lhota pod Džbánem, č. ev. 14</t>
  </si>
  <si>
    <t>Mutějovice - Lhota pod Džbánem, č. ev. 15</t>
  </si>
  <si>
    <t>Mutějovice - Lhota pod Džbánem, č. p. 62</t>
  </si>
  <si>
    <t>Mutějovice - Lhota pod Džbánem, č. p. 63</t>
  </si>
  <si>
    <t>Mutějovice - Lhota pod Džbánem, č. p. 64</t>
  </si>
  <si>
    <t>Mutějovice - Lhota pod Džbánem, č. p. 65</t>
  </si>
  <si>
    <t>Mutějovice - Lhota pod Džbánem, č. p. 66</t>
  </si>
  <si>
    <t>Pochvalov, č. p. 1</t>
  </si>
  <si>
    <t>Pochvalov, č. p. 2</t>
  </si>
  <si>
    <t>Pochvalov, č. p. 5</t>
  </si>
  <si>
    <t>Pochvalov, č. p. 6</t>
  </si>
  <si>
    <t>Pochvalov, č. p. 8</t>
  </si>
  <si>
    <t>Pochvalov, č. p. 9</t>
  </si>
  <si>
    <t>Pochvalov, č. p. 11</t>
  </si>
  <si>
    <t>Pochvalov, č. p. 12</t>
  </si>
  <si>
    <t>Pochvalov, č. p. 13</t>
  </si>
  <si>
    <t>Pochvalov, č. p. 15</t>
  </si>
  <si>
    <t>Pochvalov, č. p. 16</t>
  </si>
  <si>
    <t>Pochvalov, č. p. 17</t>
  </si>
  <si>
    <t>Pochvalov, č. p. 18</t>
  </si>
  <si>
    <t>Pochvalov, č. p. 19</t>
  </si>
  <si>
    <t>Pochvalov, č. p. 20</t>
  </si>
  <si>
    <t>Pochvalov, č. p. 21</t>
  </si>
  <si>
    <t>Pochvalov, č. p. 22</t>
  </si>
  <si>
    <t>Pochvalov, č. p. 23</t>
  </si>
  <si>
    <t>Pochvalov, č. p. 24</t>
  </si>
  <si>
    <t>Pochvalov, č. p. 25</t>
  </si>
  <si>
    <t>Pochvalov, č. p. 27</t>
  </si>
  <si>
    <t>Pochvalov, č. p. 29</t>
  </si>
  <si>
    <t>Pochvalov, č. p. 30</t>
  </si>
  <si>
    <t>Pochvalov, č. p. 31</t>
  </si>
  <si>
    <t>Pochvalov, č. p. 32</t>
  </si>
  <si>
    <t>Pochvalov, č. p. 33</t>
  </si>
  <si>
    <t>Pochvalov, č. p. 34</t>
  </si>
  <si>
    <t>Pochvalov, č. p. 35</t>
  </si>
  <si>
    <t>Pochvalov, č. p. 37</t>
  </si>
  <si>
    <t>Pochvalov, č. p. 38</t>
  </si>
  <si>
    <t>Pochvalov, č. p. 39</t>
  </si>
  <si>
    <t>Pochvalov, č. p. 40</t>
  </si>
  <si>
    <t>Pochvalov, č. p. 41</t>
  </si>
  <si>
    <t>Pochvalov, č. p. 42</t>
  </si>
  <si>
    <t>Pochvalov, č. p. 43</t>
  </si>
  <si>
    <t>Pochvalov, č. p. 44</t>
  </si>
  <si>
    <t>Pochvalov, č. p. 45</t>
  </si>
  <si>
    <t>Pochvalov, č. p. 46</t>
  </si>
  <si>
    <t>Pochvalov, č. p. 47</t>
  </si>
  <si>
    <t>Pochvalov, č. p. 48</t>
  </si>
  <si>
    <t>Pochvalov, č. p. 49</t>
  </si>
  <si>
    <t>Pochvalov, č. p. 50</t>
  </si>
  <si>
    <t>Pochvalov, č. p. 51</t>
  </si>
  <si>
    <t>Pochvalov, č. p. 52</t>
  </si>
  <si>
    <t>Pochvalov, č. p. 54</t>
  </si>
  <si>
    <t>Pochvalov, č. p. 56</t>
  </si>
  <si>
    <t>Pochvalov, č. p. 57</t>
  </si>
  <si>
    <t>Pochvalov, č. p. 58</t>
  </si>
  <si>
    <t>Pochvalov, č. p. 59</t>
  </si>
  <si>
    <t>Pochvalov, č. p. 60</t>
  </si>
  <si>
    <t>Pochvalov, č. p. 61</t>
  </si>
  <si>
    <t>Pochvalov, č. p. 62</t>
  </si>
  <si>
    <t>Pochvalov, č. p. 63</t>
  </si>
  <si>
    <t>Pochvalov, č. p. 64</t>
  </si>
  <si>
    <t>Pochvalov, č. p. 65</t>
  </si>
  <si>
    <t>Pochvalov, č. p. 66</t>
  </si>
  <si>
    <t>Pochvalov, č. p. 67</t>
  </si>
  <si>
    <t>Pochvalov, č. p. 68</t>
  </si>
  <si>
    <t>Pochvalov, č. p. 69</t>
  </si>
  <si>
    <t>Pochvalov, č. p. 70</t>
  </si>
  <si>
    <t>Pochvalov, č. p. 71</t>
  </si>
  <si>
    <t>Pochvalov, č. p. 72</t>
  </si>
  <si>
    <t>Pochvalov, č. p. 73</t>
  </si>
  <si>
    <t>Pochvalov, č. p. 74</t>
  </si>
  <si>
    <t>Pochvalov, č. p. 75</t>
  </si>
  <si>
    <t>Pochvalov, č. p. 76</t>
  </si>
  <si>
    <t>Pochvalov, č. p. 77</t>
  </si>
  <si>
    <t>Pochvalov, č. p. 78</t>
  </si>
  <si>
    <t>Pochvalov, č. p. 79</t>
  </si>
  <si>
    <t>Pochvalov, č. p. 80</t>
  </si>
  <si>
    <t>Pochvalov, č. p. 81</t>
  </si>
  <si>
    <t>Pochvalov, č. p. 82</t>
  </si>
  <si>
    <t>Pochvalov, č. p. 83</t>
  </si>
  <si>
    <t>Pochvalov, č. p. 84</t>
  </si>
  <si>
    <t>Pochvalov, č. p. 85</t>
  </si>
  <si>
    <t>Pochvalov, č. p. 86</t>
  </si>
  <si>
    <t>Pochvalov, č. p. 87</t>
  </si>
  <si>
    <t>Pochvalov, č. p. 88</t>
  </si>
  <si>
    <t>Pochvalov, č. p. 89</t>
  </si>
  <si>
    <t>Pochvalov, č. p. 90</t>
  </si>
  <si>
    <t>Pochvalov, č. p. 91</t>
  </si>
  <si>
    <t>Pochvalov, č. p. 92</t>
  </si>
  <si>
    <t>Pochvalov, č. p. 93</t>
  </si>
  <si>
    <t>Pochvalov, č. p. 94</t>
  </si>
  <si>
    <t>Pochvalov, č. p. 95</t>
  </si>
  <si>
    <t>Pochvalov, č. p. 96</t>
  </si>
  <si>
    <t>Pochvalov, č. p. 97</t>
  </si>
  <si>
    <t>Pochvalov, č. p. 98</t>
  </si>
  <si>
    <t>Pochvalov, č. p. 99</t>
  </si>
  <si>
    <t>Pochvalov, č. p. 100</t>
  </si>
  <si>
    <t>Pochvalov, č. p. 101</t>
  </si>
  <si>
    <t>Pochvalov, č. p. 102</t>
  </si>
  <si>
    <t>Pochvalov, č. p. 103</t>
  </si>
  <si>
    <t>Pochvalov, č. p. 104</t>
  </si>
  <si>
    <t>Pochvalov, č. p. 105</t>
  </si>
  <si>
    <t>Pochvalov, č. p. 106</t>
  </si>
  <si>
    <t>Pochvalov, č. p. 107</t>
  </si>
  <si>
    <t>Pochvalov, č. p. 108</t>
  </si>
  <si>
    <t>Pochvalov, č. p. 109</t>
  </si>
  <si>
    <t>Pochvalov, č. p. 110</t>
  </si>
  <si>
    <t>Pochvalov, č. p. 111</t>
  </si>
  <si>
    <t>Pochvalov, č. p. 112</t>
  </si>
  <si>
    <t>Pochvalov, č. p. 113</t>
  </si>
  <si>
    <t>Pochvalov, č. p. 114</t>
  </si>
  <si>
    <t>Pochvalov, č. p. 115</t>
  </si>
  <si>
    <t>Pochvalov, č. p. 116</t>
  </si>
  <si>
    <t>Pochvalov, č. p. 117</t>
  </si>
  <si>
    <t>Pochvalov, č. p. 118</t>
  </si>
  <si>
    <t>Pochvalov, č. p. 119</t>
  </si>
  <si>
    <t>Pochvalov, č. p. 120</t>
  </si>
  <si>
    <t>Pochvalov, č. p. 121</t>
  </si>
  <si>
    <t>Pochvalov, č. p. 122</t>
  </si>
  <si>
    <t>Pochvalov, č. p. 123</t>
  </si>
  <si>
    <t>Pochvalov, č. p. 124</t>
  </si>
  <si>
    <t>Pochvalov, č. p. 125</t>
  </si>
  <si>
    <t>Pochvalov, č. p. 126</t>
  </si>
  <si>
    <t>Pochvalov, č. p. 127</t>
  </si>
  <si>
    <t>Pochvalov, č. p. 128</t>
  </si>
  <si>
    <t>Pochvalov, č. p. 129</t>
  </si>
  <si>
    <t>Pochvalov, č. p. 130</t>
  </si>
  <si>
    <t>Pochvalov, č. p. 131</t>
  </si>
  <si>
    <t>Pochvalov, č. p. 132</t>
  </si>
  <si>
    <t>Pochvalov, č. p. 133</t>
  </si>
  <si>
    <t>Pochvalov, č. p. 134</t>
  </si>
  <si>
    <t>Pochvalov, č. p. 135</t>
  </si>
  <si>
    <t>Pochvalov, č. p. 26</t>
  </si>
  <si>
    <t>Pochvalov, č. p. 3</t>
  </si>
  <si>
    <t>Pochvalov, č. p. 137</t>
  </si>
  <si>
    <t>Pochvalov, č. p. 4</t>
  </si>
  <si>
    <t>Pochvalov, č. p. 136</t>
  </si>
  <si>
    <t>Pochvalov, č. p. 7</t>
  </si>
  <si>
    <t>Pochvalov, č. p. 138</t>
  </si>
  <si>
    <t>Pochvalov, č. ev. 1</t>
  </si>
  <si>
    <t>Pochvalov, č. p. 10</t>
  </si>
  <si>
    <t>Pochvalov, č. p. 139</t>
  </si>
  <si>
    <t>Srbeč, č. p. 1</t>
  </si>
  <si>
    <t>Srbeč, č. p. 4</t>
  </si>
  <si>
    <t>Srbeč, č. p. 5</t>
  </si>
  <si>
    <t>Srbeč, č. p. 6</t>
  </si>
  <si>
    <t>Srbeč, č. p. 7</t>
  </si>
  <si>
    <t>Srbeč, č. p. 8</t>
  </si>
  <si>
    <t>Srbeč, č. p. 9</t>
  </si>
  <si>
    <t>Srbeč, č. p. 10</t>
  </si>
  <si>
    <t>Srbeč, č. p. 11</t>
  </si>
  <si>
    <t>Srbeč, č. p. 12</t>
  </si>
  <si>
    <t>Srbeč, č. p. 14</t>
  </si>
  <si>
    <t>Srbeč, č. p. 15</t>
  </si>
  <si>
    <t>Srbeč, č. p. 16</t>
  </si>
  <si>
    <t>Srbeč, č. p. 17</t>
  </si>
  <si>
    <t>Srbeč, č. p. 18</t>
  </si>
  <si>
    <t>Srbeč, č. p. 19</t>
  </si>
  <si>
    <t>Srbeč, č. p. 20</t>
  </si>
  <si>
    <t>Srbeč, č. p. 21</t>
  </si>
  <si>
    <t>Srbeč, č. p. 22</t>
  </si>
  <si>
    <t>Srbeč, č. p. 23</t>
  </si>
  <si>
    <t>Srbeč, č. p. 24</t>
  </si>
  <si>
    <t>Srbeč, č. p. 25</t>
  </si>
  <si>
    <t>Srbeč, č. p. 26</t>
  </si>
  <si>
    <t>Srbeč, č. p. 27</t>
  </si>
  <si>
    <t>Srbeč, č. p. 28</t>
  </si>
  <si>
    <t>Srbeč, č. p. 29</t>
  </si>
  <si>
    <t>Srbeč, č. p. 30</t>
  </si>
  <si>
    <t>Srbeč, č. p. 31</t>
  </si>
  <si>
    <t>Srbeč, č. p. 32</t>
  </si>
  <si>
    <t>Srbeč, č. p. 34</t>
  </si>
  <si>
    <t>Srbeč, č. p. 35</t>
  </si>
  <si>
    <t>Srbeč, č. p. 36</t>
  </si>
  <si>
    <t>Srbeč, č. p. 37</t>
  </si>
  <si>
    <t>Srbeč, č. p. 38</t>
  </si>
  <si>
    <t>Srbeč, č. p. 39</t>
  </si>
  <si>
    <t>Srbeč, č. p. 40</t>
  </si>
  <si>
    <t>Srbeč, č. p. 41</t>
  </si>
  <si>
    <t>Srbeč, č. p. 43</t>
  </si>
  <si>
    <t>Srbeč, č. p. 44</t>
  </si>
  <si>
    <t>Srbeč, č. p. 45</t>
  </si>
  <si>
    <t>Srbeč, č. p. 46</t>
  </si>
  <si>
    <t>Srbeč, č. p. 47</t>
  </si>
  <si>
    <t>Srbeč, č. p. 48</t>
  </si>
  <si>
    <t>Srbeč, č. p. 49</t>
  </si>
  <si>
    <t>Srbeč, č. p. 50</t>
  </si>
  <si>
    <t>Srbeč, č. p. 51</t>
  </si>
  <si>
    <t>Srbeč, č. p. 52</t>
  </si>
  <si>
    <t>Srbeč, č. p. 53</t>
  </si>
  <si>
    <t>Srbeč, č. p. 54</t>
  </si>
  <si>
    <t>Srbeč, č. p. 55</t>
  </si>
  <si>
    <t>Srbeč, č. p. 56</t>
  </si>
  <si>
    <t>Srbeč, č. p. 57</t>
  </si>
  <si>
    <t>Srbeč, č. p. 59</t>
  </si>
  <si>
    <t>Srbeč, č. p. 60</t>
  </si>
  <si>
    <t>Srbeč, č. p. 61</t>
  </si>
  <si>
    <t>Srbeč, č. p. 62</t>
  </si>
  <si>
    <t>Srbeč, č. p. 63</t>
  </si>
  <si>
    <t>Srbeč, č. p. 64</t>
  </si>
  <si>
    <t>Srbeč, č. p. 65</t>
  </si>
  <si>
    <t>Srbeč, č. p. 66</t>
  </si>
  <si>
    <t>Srbeč, č. p. 67</t>
  </si>
  <si>
    <t>Srbeč, č. p. 68</t>
  </si>
  <si>
    <t>Srbeč, č. p. 69</t>
  </si>
  <si>
    <t>Srbeč, č. p. 71</t>
  </si>
  <si>
    <t>Srbeč, č. p. 72</t>
  </si>
  <si>
    <t>Srbeč, č. p. 73</t>
  </si>
  <si>
    <t>Srbeč, č. p. 74</t>
  </si>
  <si>
    <t>Srbeč, č. p. 75</t>
  </si>
  <si>
    <t>Srbeč, č. p. 76</t>
  </si>
  <si>
    <t>Srbeč, č. p. 77</t>
  </si>
  <si>
    <t>Srbeč, č. p. 78</t>
  </si>
  <si>
    <t>Srbeč, č. p. 80</t>
  </si>
  <si>
    <t>Srbeč, č. p. 81</t>
  </si>
  <si>
    <t>Srbeč, č. p. 82</t>
  </si>
  <si>
    <t>Srbeč, č. p. 83</t>
  </si>
  <si>
    <t>Srbeč, č. p. 84</t>
  </si>
  <si>
    <t>Srbeč, č. p. 86</t>
  </si>
  <si>
    <t>Srbeč, č. p. 87</t>
  </si>
  <si>
    <t>Srbeč, č. p. 89</t>
  </si>
  <si>
    <t>Srbeč, č. p. 90</t>
  </si>
  <si>
    <t>Srbeč, č. p. 91</t>
  </si>
  <si>
    <t>Srbeč, č. p. 92</t>
  </si>
  <si>
    <t>Srbeč, č. p. 93</t>
  </si>
  <si>
    <t>Srbeč, č. p. 94</t>
  </si>
  <si>
    <t>Srbeč, č. p. 95</t>
  </si>
  <si>
    <t>Srbeč, č. p. 96</t>
  </si>
  <si>
    <t>Srbeč, č. p. 97</t>
  </si>
  <si>
    <t>Srbeč, č. p. 98</t>
  </si>
  <si>
    <t>Srbeč, č. p. 99</t>
  </si>
  <si>
    <t>Srbeč, č. p. 100</t>
  </si>
  <si>
    <t>Srbeč, č. p. 101</t>
  </si>
  <si>
    <t>Srbeč, č. p. 102</t>
  </si>
  <si>
    <t>Srbeč, č. p. 103</t>
  </si>
  <si>
    <t>Srbeč, č. p. 104</t>
  </si>
  <si>
    <t>Srbeč, č. p. 105</t>
  </si>
  <si>
    <t>Srbeč, č. p. 106</t>
  </si>
  <si>
    <t>Srbeč, č. p. 107</t>
  </si>
  <si>
    <t>Srbeč, č. p. 108</t>
  </si>
  <si>
    <t>Srbeč, č. p. 110</t>
  </si>
  <si>
    <t>Srbeč, č. p. 111</t>
  </si>
  <si>
    <t>Srbeč, č. p. 112</t>
  </si>
  <si>
    <t>Srbeč, č. p. 113</t>
  </si>
  <si>
    <t>Srbeč, č. p. 114</t>
  </si>
  <si>
    <t>Srbeč, č. p. 115</t>
  </si>
  <si>
    <t>Srbeč, č. p. 116</t>
  </si>
  <si>
    <t>Srbeč, č. p. 117</t>
  </si>
  <si>
    <t>Srbeč, č. p. 118</t>
  </si>
  <si>
    <t>Srbeč, č. p. 120</t>
  </si>
  <si>
    <t>Srbeč, č. p. 121</t>
  </si>
  <si>
    <t>Srbeč, č. p. 123</t>
  </si>
  <si>
    <t>Srbeč, č. p. 124</t>
  </si>
  <si>
    <t>Srbeč, č. p. 125</t>
  </si>
  <si>
    <t>Srbeč, č. p. 126</t>
  </si>
  <si>
    <t>Srbeč, č. p. 127</t>
  </si>
  <si>
    <t>Srbeč, č. p. 128</t>
  </si>
  <si>
    <t>Srbeč, č. p. 129</t>
  </si>
  <si>
    <t>Srbeč, č. p. 130</t>
  </si>
  <si>
    <t>Srbeč, č. p. 131</t>
  </si>
  <si>
    <t>Srbeč, č. p. 132</t>
  </si>
  <si>
    <t>Srbeč, č. p. 133</t>
  </si>
  <si>
    <t>Srbeč, č. p. 134</t>
  </si>
  <si>
    <t>Srbeč, č. p. 135</t>
  </si>
  <si>
    <t>Srbeč, č. p. 136</t>
  </si>
  <si>
    <t>Srbeč, č. p. 137</t>
  </si>
  <si>
    <t>Srbeč, č. p. 138</t>
  </si>
  <si>
    <t>Srbeč, č. p. 140</t>
  </si>
  <si>
    <t>Srbeč, č. p. 141</t>
  </si>
  <si>
    <t>Srbeč, č. p. 142</t>
  </si>
  <si>
    <t>Srbeč, č. p. 143</t>
  </si>
  <si>
    <t>Srbeč, č. p. 144</t>
  </si>
  <si>
    <t>Srbeč, č. p. 145</t>
  </si>
  <si>
    <t>Srbeč, č. p. 146</t>
  </si>
  <si>
    <t>Srbeč, č. p. 147</t>
  </si>
  <si>
    <t>Srbeč, č. p. 148</t>
  </si>
  <si>
    <t>Srbeč, č. p. 149</t>
  </si>
  <si>
    <t>Srbeč, č. p. 150</t>
  </si>
  <si>
    <t>Srbeč, č. p. 151</t>
  </si>
  <si>
    <t>Srbeč, č. p. 152</t>
  </si>
  <si>
    <t>Srbeč, č. p. 153</t>
  </si>
  <si>
    <t>Srbeč, č. p. 154</t>
  </si>
  <si>
    <t>Srbeč, č. p. 155</t>
  </si>
  <si>
    <t>Srbeč, č. p. 156</t>
  </si>
  <si>
    <t>Srbeč, č. p. 157</t>
  </si>
  <si>
    <t>Srbeč, č. p. 158</t>
  </si>
  <si>
    <t>Srbeč, č. p. 159</t>
  </si>
  <si>
    <t>Srbeč, č. p. 160</t>
  </si>
  <si>
    <t>Srbeč, č. ev. 1</t>
  </si>
  <si>
    <t>Srbeč, č. ev. 2</t>
  </si>
  <si>
    <t>Srbeč, č. ev. 3</t>
  </si>
  <si>
    <t>Srbeč, č. ev. 4</t>
  </si>
  <si>
    <t>Srbeč, č. ev. 5</t>
  </si>
  <si>
    <t>Srbeč, č. ev. 6</t>
  </si>
  <si>
    <t>Srbeč, č. ev. 7</t>
  </si>
  <si>
    <t>Srbeč, č. ev. 8</t>
  </si>
  <si>
    <t>Srbeč, č. ev. 9</t>
  </si>
  <si>
    <t>Srbeč, č. ev. 10</t>
  </si>
  <si>
    <t>Srbeč, č. ev. 11</t>
  </si>
  <si>
    <t>Srbeč, č. ev. 12</t>
  </si>
  <si>
    <t>Srbeč, č. ev. 13</t>
  </si>
  <si>
    <t>Srbeč, č. ev. 15</t>
  </si>
  <si>
    <t>Srbeč, č. ev. 16</t>
  </si>
  <si>
    <t>Srbeč, č. ev. 17</t>
  </si>
  <si>
    <t>Srbeč, č. ev. 18</t>
  </si>
  <si>
    <t>Srbeč, č. ev. 19</t>
  </si>
  <si>
    <t>Srbeč, č. ev. 20</t>
  </si>
  <si>
    <t>Srbeč, č. ev. 21</t>
  </si>
  <si>
    <t>Srbeč, č. ev. 22</t>
  </si>
  <si>
    <t>Srbeč, č. ev. 23</t>
  </si>
  <si>
    <t>Srbeč, č. ev. 24</t>
  </si>
  <si>
    <t>Srbeč, č. ev. 26</t>
  </si>
  <si>
    <t>Srbeč, č. ev. 27</t>
  </si>
  <si>
    <t>Srbeč, č. ev. 28</t>
  </si>
  <si>
    <t>Srbeč, č. ev. 29</t>
  </si>
  <si>
    <t>Srbeč, č. ev. 30</t>
  </si>
  <si>
    <t>Srbeč, č. p. 161</t>
  </si>
  <si>
    <t>Srbeč, č. p. 162</t>
  </si>
  <si>
    <t>Srbeč, č. p. 139</t>
  </si>
  <si>
    <t>Srbeč, č. p. 163</t>
  </si>
  <si>
    <t>Srbeč, č. p. 164</t>
  </si>
  <si>
    <t>Srbeč, č. p. 165</t>
  </si>
  <si>
    <t>Srbeč, č. ev. 128</t>
  </si>
  <si>
    <t>Srbeč, č. p. 166</t>
  </si>
  <si>
    <t>Srbeč, č. p. 167</t>
  </si>
  <si>
    <t>Srbeč, č. p. 168</t>
  </si>
  <si>
    <t>Oleško, č. p. 1</t>
  </si>
  <si>
    <t>Oleško, č. p. 2</t>
  </si>
  <si>
    <t>Oleško, č. p. 3</t>
  </si>
  <si>
    <t>Oleško, č. p. 4</t>
  </si>
  <si>
    <t>Oleško, č. p. 5</t>
  </si>
  <si>
    <t>Oleško, č. p. 6</t>
  </si>
  <si>
    <t>Oleško, č. p. 7</t>
  </si>
  <si>
    <t>Oleško, č. p. 8</t>
  </si>
  <si>
    <t>Oleško, č. p. 9</t>
  </si>
  <si>
    <t>Oleško, č. p. 10</t>
  </si>
  <si>
    <t>Oleško, č. p. 11</t>
  </si>
  <si>
    <t>Oleško, č. p. 12</t>
  </si>
  <si>
    <t>Oleško, č. p. 13</t>
  </si>
  <si>
    <t>Oleško, č. p. 14</t>
  </si>
  <si>
    <t>Oleško, č. p. 15</t>
  </si>
  <si>
    <t>Oleško, č. p. 16</t>
  </si>
  <si>
    <t>Oleško, č. p. 17</t>
  </si>
  <si>
    <t>Oleško, č. p. 18</t>
  </si>
  <si>
    <t>Oleško, č. p. 19</t>
  </si>
  <si>
    <t>Oleško, č. p. 20</t>
  </si>
  <si>
    <t>Oleško, č. p. 21</t>
  </si>
  <si>
    <t>Oleško, č. p. 22</t>
  </si>
  <si>
    <t>Oleško, č. p. 23</t>
  </si>
  <si>
    <t>Oleško, č. p. 24</t>
  </si>
  <si>
    <t>Oleško, č. p. 25</t>
  </si>
  <si>
    <t>Oleško, č. p. 26</t>
  </si>
  <si>
    <t>Oleško, č. p. 27</t>
  </si>
  <si>
    <t>Oleško, č. p. 28</t>
  </si>
  <si>
    <t>Oleško, č. p. 29</t>
  </si>
  <si>
    <t>Oleško, č. p. 30</t>
  </si>
  <si>
    <t>Oleško, č. p. 31</t>
  </si>
  <si>
    <t>Oleško, č. p. 32</t>
  </si>
  <si>
    <t>Oleško, č. p. 33</t>
  </si>
  <si>
    <t>Oleško, č. p. 34</t>
  </si>
  <si>
    <t>Oleško, č. p. 35</t>
  </si>
  <si>
    <t>Oleško, č. p. 36</t>
  </si>
  <si>
    <t>Oleško, č. p. 37</t>
  </si>
  <si>
    <t>Oleško, č. p. 38</t>
  </si>
  <si>
    <t>Oleško, č. p. 39</t>
  </si>
  <si>
    <t>Oleško, č. p. 40</t>
  </si>
  <si>
    <t>Oleško, č. p. 42</t>
  </si>
  <si>
    <t>Oleško, č. p. 43</t>
  </si>
  <si>
    <t>Oleško, č. p. 44</t>
  </si>
  <si>
    <t>Oleško, č. p. 45</t>
  </si>
  <si>
    <t>Oleško, č. p. 46</t>
  </si>
  <si>
    <t>Oleško, č. p. 47</t>
  </si>
  <si>
    <t>Oleško, č. p. 48</t>
  </si>
  <si>
    <t>Oleško, č. p. 49</t>
  </si>
  <si>
    <t>Oleško, č. p. 50</t>
  </si>
  <si>
    <t>Oleško, č. p. 51</t>
  </si>
  <si>
    <t>Oleško, č. p. 52</t>
  </si>
  <si>
    <t>Třeboc, č. p. 2</t>
  </si>
  <si>
    <t>Třeboc, č. p. 3</t>
  </si>
  <si>
    <t>Třeboc, č. p. 4</t>
  </si>
  <si>
    <t>Třeboc, č. p. 5</t>
  </si>
  <si>
    <t>Třeboc, č. p. 6</t>
  </si>
  <si>
    <t>Třeboc, č. p. 7</t>
  </si>
  <si>
    <t>Třeboc, č. p. 8</t>
  </si>
  <si>
    <t>Třeboc, č. p. 9</t>
  </si>
  <si>
    <t>Třeboc, č. p. 10</t>
  </si>
  <si>
    <t>Třeboc, č. p. 11</t>
  </si>
  <si>
    <t>Třeboc, č. p. 12</t>
  </si>
  <si>
    <t>Třeboc, č. p. 13</t>
  </si>
  <si>
    <t>Třeboc, č. p. 14</t>
  </si>
  <si>
    <t>Třeboc, č. p. 15</t>
  </si>
  <si>
    <t>Třeboc, č. p. 16</t>
  </si>
  <si>
    <t>Třeboc, č. p. 17</t>
  </si>
  <si>
    <t>Třeboc, č. p. 18</t>
  </si>
  <si>
    <t>Třeboc, č. p. 19</t>
  </si>
  <si>
    <t>Třeboc, č. p. 20</t>
  </si>
  <si>
    <t>Třeboc, č. p. 21</t>
  </si>
  <si>
    <t>Třeboc, č. p. 23</t>
  </si>
  <si>
    <t>Třeboc, č. p. 24</t>
  </si>
  <si>
    <t>Třeboc, č. p. 25</t>
  </si>
  <si>
    <t>Třeboc, č. p. 26</t>
  </si>
  <si>
    <t>Třeboc, č. p. 27</t>
  </si>
  <si>
    <t>Třeboc, č. p. 28</t>
  </si>
  <si>
    <t>Třeboc, č. p. 29</t>
  </si>
  <si>
    <t>Třeboc, č. p. 30</t>
  </si>
  <si>
    <t>Třeboc, č. p. 31</t>
  </si>
  <si>
    <t>Třeboc, č. p. 32</t>
  </si>
  <si>
    <t>Třeboc, č. p. 33</t>
  </si>
  <si>
    <t>Třeboc, č. p. 34</t>
  </si>
  <si>
    <t>Třeboc, č. p. 35</t>
  </si>
  <si>
    <t>Třeboc, č. p. 37</t>
  </si>
  <si>
    <t>Třeboc, č. p. 38</t>
  </si>
  <si>
    <t>Třeboc, č. p. 39</t>
  </si>
  <si>
    <t>Třeboc, č. p. 40</t>
  </si>
  <si>
    <t>Třeboc, č. p. 41</t>
  </si>
  <si>
    <t>Třeboc, č. p. 43</t>
  </si>
  <si>
    <t>Třeboc, č. p. 44</t>
  </si>
  <si>
    <t>Třeboc, č. p. 45</t>
  </si>
  <si>
    <t>Třeboc, č. p. 47</t>
  </si>
  <si>
    <t>Třeboc, č. p. 48</t>
  </si>
  <si>
    <t>Třeboc, č. p. 49</t>
  </si>
  <si>
    <t>Třeboc, č. p. 50</t>
  </si>
  <si>
    <t>Třeboc, č. p. 51</t>
  </si>
  <si>
    <t>Třeboc, č. p. 52</t>
  </si>
  <si>
    <t>Třeboc, č. p. 53</t>
  </si>
  <si>
    <t>Třeboc, č. p. 54</t>
  </si>
  <si>
    <t>Třeboc, č. p. 56</t>
  </si>
  <si>
    <t>Třeboc, č. p. 60</t>
  </si>
  <si>
    <t>Třeboc, č. p. 61</t>
  </si>
  <si>
    <t>Třeboc, č. p. 62</t>
  </si>
  <si>
    <t>Třeboc, č. p. 64</t>
  </si>
  <si>
    <t>Třeboc, č. p. 65</t>
  </si>
  <si>
    <t>Třeboc, č. p. 66</t>
  </si>
  <si>
    <t>Třeboc, č. p. 68</t>
  </si>
  <si>
    <t>Třeboc, č. p. 69</t>
  </si>
  <si>
    <t>Třeboc, č. p. 70</t>
  </si>
  <si>
    <t>Třeboc, č. p. 71</t>
  </si>
  <si>
    <t>Třeboc, č. p. 72</t>
  </si>
  <si>
    <t>Třeboc, č. p. 73</t>
  </si>
  <si>
    <t>Třeboc, č. p. 75</t>
  </si>
  <si>
    <t>Třeboc, č. p. 76</t>
  </si>
  <si>
    <t>Třeboc, č. p. 78</t>
  </si>
  <si>
    <t>Třeboc, č. p. 79</t>
  </si>
  <si>
    <t>Třeboc, č. p. 80</t>
  </si>
  <si>
    <t>Třeboc, č. p. 81</t>
  </si>
  <si>
    <t>Třeboc, č. p. 82</t>
  </si>
  <si>
    <t>Třeboc, č. p. 83</t>
  </si>
  <si>
    <t>Třeboc, č. p. 84</t>
  </si>
  <si>
    <t>Třeboc, č. p. 85</t>
  </si>
  <si>
    <t>Třeboc, č. p. 86</t>
  </si>
  <si>
    <t>Třeboc, č. p. 87</t>
  </si>
  <si>
    <t>Třeboc, č. p. 88</t>
  </si>
  <si>
    <t>Třeboc, č. p. 89</t>
  </si>
  <si>
    <t>Třeboc, č. p. 90</t>
  </si>
  <si>
    <t>Třeboc, č. p. 91</t>
  </si>
  <si>
    <t>Třeboc, č. p. 93</t>
  </si>
  <si>
    <t>Třeboc, č. p. 94</t>
  </si>
  <si>
    <t>Třeboc, č. p. 95</t>
  </si>
  <si>
    <t>Třeboc, č. p. 96</t>
  </si>
  <si>
    <t>Třeboc, č. p. 97</t>
  </si>
  <si>
    <t>Třeboc, č. p. 98</t>
  </si>
  <si>
    <t>Třeboc, č. p. 99</t>
  </si>
  <si>
    <t>Třeboc, č. p. 100</t>
  </si>
  <si>
    <t>Třeboc, č. p. 101</t>
  </si>
  <si>
    <t>Třeboc, č. p. 102</t>
  </si>
  <si>
    <t>Třeboc, č. p. 104</t>
  </si>
  <si>
    <t>Třeboc, č. p. 105</t>
  </si>
  <si>
    <t>Třeboc, č. p. 107</t>
  </si>
  <si>
    <t>Třeboc, č. p. 108</t>
  </si>
  <si>
    <t>Třeboc, č. p. 109</t>
  </si>
  <si>
    <t>Třeboc, č. p. 110</t>
  </si>
  <si>
    <t>Třeboc, č. p. 111</t>
  </si>
  <si>
    <t>Třeboc, č. p. 112</t>
  </si>
  <si>
    <t>Třeboc, č. p. 114</t>
  </si>
  <si>
    <t>Třeboc, č. p. 115</t>
  </si>
  <si>
    <t>Třeboc, č. p. 116</t>
  </si>
  <si>
    <t>Třeboc, č. p. 117</t>
  </si>
  <si>
    <t>Třeboc, č. p. 118</t>
  </si>
  <si>
    <t>Třeboc, č. p. 119</t>
  </si>
  <si>
    <t>Třeboc, č. p. 120</t>
  </si>
  <si>
    <t>Třeboc, č. ev. 1</t>
  </si>
  <si>
    <t>Třeboc, č. ev. 2</t>
  </si>
  <si>
    <t>Třeboc, č. ev. 3</t>
  </si>
  <si>
    <t>Třeboc, č. ev. 4</t>
  </si>
  <si>
    <t>Třeboc, č. ev. 5</t>
  </si>
  <si>
    <t>Třeboc, č. ev. 6</t>
  </si>
  <si>
    <t>Třeboc, č. ev. 7</t>
  </si>
  <si>
    <t>Třeboc, č. ev. 8</t>
  </si>
  <si>
    <t>Třeboc, č. ev. 10</t>
  </si>
  <si>
    <t>Třeboc, č. ev. 9</t>
  </si>
  <si>
    <t>Třeboc, č. ev. 11</t>
  </si>
  <si>
    <t>Třeboc, č. p. 122</t>
  </si>
  <si>
    <t>Opočno, č. p. 1</t>
  </si>
  <si>
    <t>Opočno, č. p. 3</t>
  </si>
  <si>
    <t>Opočno, č. p. 4</t>
  </si>
  <si>
    <t>Opočno, č. p. 5</t>
  </si>
  <si>
    <t>Opočno, č. p. 6</t>
  </si>
  <si>
    <t>Opočno, č. p. 7</t>
  </si>
  <si>
    <t>Opočno, č. p. 8</t>
  </si>
  <si>
    <t>Opočno, č. p. 9</t>
  </si>
  <si>
    <t>Opočno, č. p. 10</t>
  </si>
  <si>
    <t>Opočno, č. p. 11</t>
  </si>
  <si>
    <t>Opočno, č. p. 12</t>
  </si>
  <si>
    <t>Opočno, č. p. 13</t>
  </si>
  <si>
    <t>Opočno, č. p. 15</t>
  </si>
  <si>
    <t>Opočno, č. p. 16</t>
  </si>
  <si>
    <t>Opočno, č. p. 17</t>
  </si>
  <si>
    <t>Opočno, č. p. 18</t>
  </si>
  <si>
    <t>Opočno, č. p. 19</t>
  </si>
  <si>
    <t>Opočno, č. p. 20</t>
  </si>
  <si>
    <t>Opočno, č. p. 21</t>
  </si>
  <si>
    <t>Opočno, č. p. 23</t>
  </si>
  <si>
    <t>Opočno, č. p. 24</t>
  </si>
  <si>
    <t>Opočno, č. p. 25</t>
  </si>
  <si>
    <t>Opočno, č. p. 26</t>
  </si>
  <si>
    <t>Opočno, č. p. 27</t>
  </si>
  <si>
    <t>Opočno, č. p. 28</t>
  </si>
  <si>
    <t>Opočno, č. p. 29</t>
  </si>
  <si>
    <t>Opočno, č. p. 30</t>
  </si>
  <si>
    <t>Opočno, č. p. 31</t>
  </si>
  <si>
    <t>Opočno, č. p. 32</t>
  </si>
  <si>
    <t>Opočno, č. p. 33</t>
  </si>
  <si>
    <t>Opočno, č. p. 34</t>
  </si>
  <si>
    <t>Opočno, č. p. 35</t>
  </si>
  <si>
    <t>Opočno, č. p. 36</t>
  </si>
  <si>
    <t>Opočno, č. p. 37</t>
  </si>
  <si>
    <t>Opočno, č. p. 39</t>
  </si>
  <si>
    <t>Opočno, č. p. 40</t>
  </si>
  <si>
    <t>Opočno, č. p. 42</t>
  </si>
  <si>
    <t>Opočno, č. p. 43</t>
  </si>
  <si>
    <t>Opočno, č. p. 44</t>
  </si>
  <si>
    <t>Opočno, č. p. 45</t>
  </si>
  <si>
    <t>Opočno, č. p. 46</t>
  </si>
  <si>
    <t>Opočno, č. p. 49</t>
  </si>
  <si>
    <t>Opočno, č. p. 50</t>
  </si>
  <si>
    <t>Opočno, č. p. 51</t>
  </si>
  <si>
    <t>Opočno, č. p. 52</t>
  </si>
  <si>
    <t>Opočno, č. p. 53</t>
  </si>
  <si>
    <t>Opočno, č. p. 54</t>
  </si>
  <si>
    <t>Opočno, č. p. 56</t>
  </si>
  <si>
    <t>Opočno, č. p. 57</t>
  </si>
  <si>
    <t>Opočno, č. p. 58</t>
  </si>
  <si>
    <t>Opočno, č. p. 60</t>
  </si>
  <si>
    <t>Opočno, č. p. 61</t>
  </si>
  <si>
    <t>Opočno, č. ev. 1</t>
  </si>
  <si>
    <t>Opočno, č. p. 65</t>
  </si>
  <si>
    <t>Opočno, č. p. 66</t>
  </si>
  <si>
    <t>Opočno, č. p. 67</t>
  </si>
  <si>
    <t>Opočno, č. p. 68</t>
  </si>
  <si>
    <t>Opočno, č. p. 69</t>
  </si>
  <si>
    <t>Opočno, č. p. 70</t>
  </si>
  <si>
    <t>Opočno, č. p. 71</t>
  </si>
  <si>
    <t>Opočno, č. p. 72</t>
  </si>
  <si>
    <t>Opočno, č. p. 73</t>
  </si>
  <si>
    <t>Opočno, č. p. 74</t>
  </si>
  <si>
    <t>Opočno, č. p. 75</t>
  </si>
  <si>
    <t>Opočno, č. p. 76</t>
  </si>
  <si>
    <t>Opočno, č. p. 77</t>
  </si>
  <si>
    <t>Opočno, č. p. 78</t>
  </si>
  <si>
    <t>Opočno, č. p. 79</t>
  </si>
  <si>
    <t>Opočno, č. p. 80</t>
  </si>
  <si>
    <t>Opočno, č. p. 81</t>
  </si>
  <si>
    <t>Opočno, č. p. 82</t>
  </si>
  <si>
    <t>Opočno, č. p. 83</t>
  </si>
  <si>
    <t>Opočno, č. p. 84</t>
  </si>
  <si>
    <t>Opočno, č. p. 85</t>
  </si>
  <si>
    <t>Opočno, č. p. 62</t>
  </si>
  <si>
    <t>Opočno, č. p. 2</t>
  </si>
  <si>
    <t>Opočno, č. ev. 2</t>
  </si>
  <si>
    <t>Opočno, č. ev. 3</t>
  </si>
  <si>
    <t>Opočno, č. ev. 4</t>
  </si>
  <si>
    <t>Obora, č. p. 1</t>
  </si>
  <si>
    <t>Obora, č. p. 2</t>
  </si>
  <si>
    <t>Obora, č. p. 3</t>
  </si>
  <si>
    <t>Obora, č. p. 4</t>
  </si>
  <si>
    <t>Obora, č. p. 5</t>
  </si>
  <si>
    <t>Obora, č. p. 6</t>
  </si>
  <si>
    <t>Obora, č. p. 7</t>
  </si>
  <si>
    <t>Obora, č. p. 8</t>
  </si>
  <si>
    <t>Obora, č. p. 9</t>
  </si>
  <si>
    <t>Obora, č. p. 10</t>
  </si>
  <si>
    <t>Obora, č. p. 11</t>
  </si>
  <si>
    <t>Obora, č. p. 12</t>
  </si>
  <si>
    <t>Obora, č. p. 13</t>
  </si>
  <si>
    <t>Obora, č. p. 14</t>
  </si>
  <si>
    <t>Obora, č. p. 15</t>
  </si>
  <si>
    <t>Obora, č. p. 19</t>
  </si>
  <si>
    <t>Obora, č. p. 20</t>
  </si>
  <si>
    <t>Obora, č. p. 21</t>
  </si>
  <si>
    <t>Obora, č. p. 22</t>
  </si>
  <si>
    <t>Obora, č. p. 23</t>
  </si>
  <si>
    <t>Obora, č. p. 24</t>
  </si>
  <si>
    <t>Obora, č. p. 26</t>
  </si>
  <si>
    <t>Obora, č. p. 27</t>
  </si>
  <si>
    <t>Obora, č. p. 28</t>
  </si>
  <si>
    <t>Obora, č. p. 29</t>
  </si>
  <si>
    <t>Obora, č. p. 31</t>
  </si>
  <si>
    <t>Obora, č. p. 32</t>
  </si>
  <si>
    <t>Obora, č. p. 33</t>
  </si>
  <si>
    <t>Obora, č. p. 34</t>
  </si>
  <si>
    <t>Obora, č. p. 35</t>
  </si>
  <si>
    <t>Obora, č. p. 36</t>
  </si>
  <si>
    <t>Obora, č. p. 37</t>
  </si>
  <si>
    <t>Obora, č. p. 38</t>
  </si>
  <si>
    <t>Obora, č. p. 40</t>
  </si>
  <si>
    <t>Obora, č. p. 41</t>
  </si>
  <si>
    <t>Obora, č. p. 42</t>
  </si>
  <si>
    <t>Obora, č. p. 43</t>
  </si>
  <si>
    <t>Obora, č. p. 44</t>
  </si>
  <si>
    <t>Obora, č. p. 45</t>
  </si>
  <si>
    <t>Obora, č. p. 47</t>
  </si>
  <si>
    <t>Obora, č. p. 48</t>
  </si>
  <si>
    <t>Obora, č. p. 49</t>
  </si>
  <si>
    <t>Obora, č. p. 51</t>
  </si>
  <si>
    <t>Obora, č. p. 52</t>
  </si>
  <si>
    <t>Obora, č. p. 53</t>
  </si>
  <si>
    <t>Obora, č. p. 54</t>
  </si>
  <si>
    <t>Obora, č. p. 56</t>
  </si>
  <si>
    <t>Obora, č. p. 57</t>
  </si>
  <si>
    <t>Obora, č. p. 58</t>
  </si>
  <si>
    <t>Obora, č. p. 59</t>
  </si>
  <si>
    <t>Obora, č. p. 60</t>
  </si>
  <si>
    <t>Obora, č. p. 61</t>
  </si>
  <si>
    <t>Obora, č. p. 62</t>
  </si>
  <si>
    <t>Obora, č. p. 63</t>
  </si>
  <si>
    <t>Obora, č. p. 64</t>
  </si>
  <si>
    <t>Obora, č. p. 65</t>
  </si>
  <si>
    <t>Obora, č. p. 66</t>
  </si>
  <si>
    <t>Obora, č. p. 67</t>
  </si>
  <si>
    <t>Obora, č. p. 68</t>
  </si>
  <si>
    <t>Obora, č. p. 69</t>
  </si>
  <si>
    <t>Obora, č. p. 70</t>
  </si>
  <si>
    <t>Obora, č. p. 71</t>
  </si>
  <si>
    <t>Obora, č. p. 72</t>
  </si>
  <si>
    <t>Obora, č. p. 73</t>
  </si>
  <si>
    <t>Obora, č. p. 74</t>
  </si>
  <si>
    <t>Obora, č. p. 75</t>
  </si>
  <si>
    <t>Obora, č. p. 76</t>
  </si>
  <si>
    <t>Obora, č. p. 77</t>
  </si>
  <si>
    <t>Obora, č. p. 78</t>
  </si>
  <si>
    <t>Obora, č. p. 79</t>
  </si>
  <si>
    <t>Obora, č. p. 80</t>
  </si>
  <si>
    <t>Obora, č. p. 81</t>
  </si>
  <si>
    <t>Obora, č. p. 82</t>
  </si>
  <si>
    <t>Obora, č. p. 83</t>
  </si>
  <si>
    <t>Obora, č. p. 84</t>
  </si>
  <si>
    <t>Obora, č. p. 85</t>
  </si>
  <si>
    <t>Obora, č. p. 86</t>
  </si>
  <si>
    <t>Obora, č. p. 87</t>
  </si>
  <si>
    <t>Obora, č. p. 88</t>
  </si>
  <si>
    <t>Obora, č. p. 89</t>
  </si>
  <si>
    <t>Obora, č. p. 90</t>
  </si>
  <si>
    <t>Obora, č. p. 91</t>
  </si>
  <si>
    <t>Obora, č. p. 92</t>
  </si>
  <si>
    <t>Obora, č. p. 93</t>
  </si>
  <si>
    <t>Obora, č. p. 94</t>
  </si>
  <si>
    <t>Obora, č. p. 95</t>
  </si>
  <si>
    <t>Obora, č. p. 96</t>
  </si>
  <si>
    <t>Obora, č. p. 97</t>
  </si>
  <si>
    <t>Obora, č. p. 98</t>
  </si>
  <si>
    <t>Obora, č. p. 99</t>
  </si>
  <si>
    <t>Obora, č. p. 100</t>
  </si>
  <si>
    <t>Obora, č. p. 101</t>
  </si>
  <si>
    <t>Obora, č. p. 102</t>
  </si>
  <si>
    <t>Obora, č. p. 103</t>
  </si>
  <si>
    <t>Obora, č. p. 104</t>
  </si>
  <si>
    <t>Obora, č. p. 105</t>
  </si>
  <si>
    <t>Obora, č. p. 106</t>
  </si>
  <si>
    <t>Obora, č. p. 107</t>
  </si>
  <si>
    <t>Obora, č. p. 108</t>
  </si>
  <si>
    <t>Obora, č. p. 109</t>
  </si>
  <si>
    <t>Obora, č. p. 110</t>
  </si>
  <si>
    <t>Obora, č. p. 111</t>
  </si>
  <si>
    <t>Obora, č. p. 113</t>
  </si>
  <si>
    <t>Obora, č. p. 114</t>
  </si>
  <si>
    <t>Obora, č. p. 115</t>
  </si>
  <si>
    <t>Obora, č. p. 116</t>
  </si>
  <si>
    <t>Obora, č. p. 117</t>
  </si>
  <si>
    <t>Obora, č. p. 118</t>
  </si>
  <si>
    <t>Obora, č. ev. 3</t>
  </si>
  <si>
    <t>Obora, č. ev. 6</t>
  </si>
  <si>
    <t>Obora, č. ev. 8</t>
  </si>
  <si>
    <t>Obora, č. ev. 9</t>
  </si>
  <si>
    <t>Obora, č. ev. 10</t>
  </si>
  <si>
    <t>Obora, č. ev. 12</t>
  </si>
  <si>
    <t>Obora, č. ev. 14</t>
  </si>
  <si>
    <t>Obora, č. ev. 15</t>
  </si>
  <si>
    <t>Obora, č. ev. 16</t>
  </si>
  <si>
    <t>Obora, č. ev. 17</t>
  </si>
  <si>
    <t>Obora, č. ev. 18</t>
  </si>
  <si>
    <t>Obora, č. ev. 19</t>
  </si>
  <si>
    <t>Obora, č. ev. 20</t>
  </si>
  <si>
    <t>Obora, č. ev. 21</t>
  </si>
  <si>
    <t>Obora, č. ev. 22</t>
  </si>
  <si>
    <t>Obora, č. ev. 23</t>
  </si>
  <si>
    <t>Obora, č. ev. 24</t>
  </si>
  <si>
    <t>Obora, č. ev. 25</t>
  </si>
  <si>
    <t>Obora, č. ev. 26</t>
  </si>
  <si>
    <t>Obora, č. ev. 28</t>
  </si>
  <si>
    <t>Obora, č. ev. 29</t>
  </si>
  <si>
    <t>Obora, č. ev. 30</t>
  </si>
  <si>
    <t>Obora, č. ev. 39</t>
  </si>
  <si>
    <t>Obora, č. p. 120</t>
  </si>
  <si>
    <t>Obora, č. p. 124</t>
  </si>
  <si>
    <t>Obora, č. p. 119</t>
  </si>
  <si>
    <t>Obora, č. p. 125</t>
  </si>
  <si>
    <t>Obora, č. p. 130</t>
  </si>
  <si>
    <t>Obora, č. p. 126</t>
  </si>
  <si>
    <t>Obora, č. p. 122</t>
  </si>
  <si>
    <t>Obora, č. p. 131</t>
  </si>
  <si>
    <t>Obora, č. p. 121</t>
  </si>
  <si>
    <t>Obora, č. p. 129</t>
  </si>
  <si>
    <t>Obora, č. p. 123</t>
  </si>
  <si>
    <t>Obora, č. ev. 1</t>
  </si>
  <si>
    <t>Obora, č. ev. 2</t>
  </si>
  <si>
    <t>Obora, č. ev. 4</t>
  </si>
  <si>
    <t>Obora, č. ev. 7</t>
  </si>
  <si>
    <t>Obora, č. ev. 31</t>
  </si>
  <si>
    <t>Obora, č. ev. 32</t>
  </si>
  <si>
    <t>Obora, č. ev. 33</t>
  </si>
  <si>
    <t>Obora, č. ev. 34</t>
  </si>
  <si>
    <t>Obora, č. ev. 35</t>
  </si>
  <si>
    <t>Obora, č. p. 132</t>
  </si>
  <si>
    <t>Obora, č. p. 133</t>
  </si>
  <si>
    <t>Obora, č. p. 134</t>
  </si>
  <si>
    <t>Obora, č. p. 135</t>
  </si>
  <si>
    <t>Obora, č. p. 136</t>
  </si>
  <si>
    <t>Obora, č. p. 137</t>
  </si>
  <si>
    <t>Obora, č. p. 138</t>
  </si>
  <si>
    <t>Obora, č. p. 139</t>
  </si>
  <si>
    <t>Obora, č. p. 141</t>
  </si>
  <si>
    <t>Obora, č. p. 142</t>
  </si>
  <si>
    <t>Obora, č. p. 143</t>
  </si>
  <si>
    <t>Obora, č. p. 144</t>
  </si>
  <si>
    <t>Obora, č. p. 145</t>
  </si>
  <si>
    <t>Obora, č. p. 146</t>
  </si>
  <si>
    <t>Obora, č. p. 147</t>
  </si>
  <si>
    <t>Obora, č. p. 148</t>
  </si>
  <si>
    <t>Obora, č. p. 149</t>
  </si>
  <si>
    <t>Obora, č. p. 150</t>
  </si>
  <si>
    <t>Obora, č. p. 151</t>
  </si>
  <si>
    <t>Obora, č. p. 152</t>
  </si>
  <si>
    <t>Obora, č. p. 153</t>
  </si>
  <si>
    <t>Obora, č. p. 154</t>
  </si>
  <si>
    <t>Obora, č. p. 155</t>
  </si>
  <si>
    <t>Obora, č. p. 157</t>
  </si>
  <si>
    <t>Obora, č. p. 159</t>
  </si>
  <si>
    <t>Obora, č. p. 160</t>
  </si>
  <si>
    <t>Obora, č. p. 177</t>
  </si>
  <si>
    <t>Obora, č. p. 167</t>
  </si>
  <si>
    <t>Obora, č. p. 164</t>
  </si>
  <si>
    <t>Obora, č. p. 163</t>
  </si>
  <si>
    <t>Obora, č. p. 172</t>
  </si>
  <si>
    <t>Obora, č. p. 165</t>
  </si>
  <si>
    <t>Obora, č. p. 173</t>
  </si>
  <si>
    <t>Obora, č. p. 179</t>
  </si>
  <si>
    <t>Obora, č. p. 175</t>
  </si>
  <si>
    <t>Obora, č. p. 180</t>
  </si>
  <si>
    <t>Obora, č. p. 170</t>
  </si>
  <si>
    <t>Obora, č. p. 174</t>
  </si>
  <si>
    <t>Obora, č. p. 166</t>
  </si>
  <si>
    <t>Obora, č. p. 161</t>
  </si>
  <si>
    <t>Obora, č. p. 169</t>
  </si>
  <si>
    <t>Obora, č. p. 171</t>
  </si>
  <si>
    <t>Obora, č. p. 168</t>
  </si>
  <si>
    <t>Obora, č. p. 17</t>
  </si>
  <si>
    <t>Obora, č. p. 200</t>
  </si>
  <si>
    <t>Obora, č. p. 181</t>
  </si>
  <si>
    <t>Obora, č. p. 182</t>
  </si>
  <si>
    <t>Obora, č. p. 183</t>
  </si>
  <si>
    <t>Obora, č. p. 184</t>
  </si>
  <si>
    <t>Obora, č. p. 185</t>
  </si>
  <si>
    <t>Obora, č. p. 186</t>
  </si>
  <si>
    <t>Obora, č. p. 187</t>
  </si>
  <si>
    <t>Obora, č. p. 188</t>
  </si>
  <si>
    <t>Obora, č. p. 189</t>
  </si>
  <si>
    <t>Obora, č. p. 190</t>
  </si>
  <si>
    <t>Obora, č. p. 193</t>
  </si>
  <si>
    <t>Obora, č. p. 194</t>
  </si>
  <si>
    <t>Obora, č. p. 195</t>
  </si>
  <si>
    <t>Obora, č. p. 196</t>
  </si>
  <si>
    <t>Obora, č. p. 197</t>
  </si>
  <si>
    <t>Obora, č. p. 199</t>
  </si>
  <si>
    <t>Obora, č. p. 128</t>
  </si>
  <si>
    <t>Obora, č. ev. 11</t>
  </si>
  <si>
    <t>Obora, č. ev. 5</t>
  </si>
  <si>
    <t>Obora, č. p. 140</t>
  </si>
  <si>
    <t>Obora, č. ev. 13</t>
  </si>
  <si>
    <t>Obora, č. p. 112</t>
  </si>
  <si>
    <t>Nová Ves, č. p. 59</t>
  </si>
  <si>
    <t>Nová Ves, č. ev. 1</t>
  </si>
  <si>
    <t>Nová Ves, č. ev. 2</t>
  </si>
  <si>
    <t>Nová Ves, č. ev. 3</t>
  </si>
  <si>
    <t>Nová Ves, č. ev. 5</t>
  </si>
  <si>
    <t>Nová Ves, č. ev. 6</t>
  </si>
  <si>
    <t>Nová Ves, č. ev. 7</t>
  </si>
  <si>
    <t>Nová Ves, č. ev. 8</t>
  </si>
  <si>
    <t>Nová Ves, č. ev. 9</t>
  </si>
  <si>
    <t>Smolnice, č. ev. 7</t>
  </si>
  <si>
    <t>Žerotín, č. p. 1</t>
  </si>
  <si>
    <t>Žerotín, č. p. 2</t>
  </si>
  <si>
    <t>Žerotín, č. p. 3</t>
  </si>
  <si>
    <t>Žerotín, č. p. 4</t>
  </si>
  <si>
    <t>Žerotín, č. p. 5</t>
  </si>
  <si>
    <t>Žerotín, č. p. 6</t>
  </si>
  <si>
    <t>Žerotín, č. p. 7</t>
  </si>
  <si>
    <t>Žerotín, č. p. 8</t>
  </si>
  <si>
    <t>Žerotín, č. p. 9</t>
  </si>
  <si>
    <t>Žerotín, č. p. 10</t>
  </si>
  <si>
    <t>Žerotín, č. p. 11</t>
  </si>
  <si>
    <t>Žerotín, č. p. 12</t>
  </si>
  <si>
    <t>Žerotín, č. p. 13</t>
  </si>
  <si>
    <t>Žerotín, č. p. 14</t>
  </si>
  <si>
    <t>Žerotín, č. p. 15</t>
  </si>
  <si>
    <t>Žerotín, č. p. 16</t>
  </si>
  <si>
    <t>Žerotín, č. p. 17</t>
  </si>
  <si>
    <t>Žerotín, č. p. 18</t>
  </si>
  <si>
    <t>Žerotín, č. p. 19</t>
  </si>
  <si>
    <t>Žerotín, č. p. 20</t>
  </si>
  <si>
    <t>Žerotín, č. p. 21</t>
  </si>
  <si>
    <t>Žerotín, č. p. 22</t>
  </si>
  <si>
    <t>Žerotín, č. p. 23</t>
  </si>
  <si>
    <t>Žerotín, č. p. 24</t>
  </si>
  <si>
    <t>Žerotín, č. p. 25</t>
  </si>
  <si>
    <t>Žerotín, č. p. 26</t>
  </si>
  <si>
    <t>Žerotín, č. p. 27</t>
  </si>
  <si>
    <t>Žerotín, č. p. 28</t>
  </si>
  <si>
    <t>Žerotín, č. p. 29</t>
  </si>
  <si>
    <t>Žerotín, č. p. 30</t>
  </si>
  <si>
    <t>Žerotín, č. p. 31</t>
  </si>
  <si>
    <t>Žerotín, č. p. 32</t>
  </si>
  <si>
    <t>Žerotín, č. p. 33</t>
  </si>
  <si>
    <t>Žerotín, č. p. 34</t>
  </si>
  <si>
    <t>Žerotín, č. p. 35</t>
  </si>
  <si>
    <t>Žerotín, č. p. 36</t>
  </si>
  <si>
    <t>Žerotín, č. p. 37</t>
  </si>
  <si>
    <t>Žerotín, č. p. 38</t>
  </si>
  <si>
    <t>Žerotín, č. p. 39</t>
  </si>
  <si>
    <t>Žerotín, č. p. 40</t>
  </si>
  <si>
    <t>Žerotín, č. p. 41</t>
  </si>
  <si>
    <t>Žerotín, č. p. 42</t>
  </si>
  <si>
    <t>Žerotín, č. p. 43</t>
  </si>
  <si>
    <t>Žerotín, č. p. 44</t>
  </si>
  <si>
    <t>Žerotín, č. p. 45</t>
  </si>
  <si>
    <t>Žerotín, č. p. 46</t>
  </si>
  <si>
    <t>Žerotín, č. p. 47</t>
  </si>
  <si>
    <t>Žerotín, č. p. 48</t>
  </si>
  <si>
    <t>Žerotín, č. p. 49</t>
  </si>
  <si>
    <t>Žerotín, č. p. 50</t>
  </si>
  <si>
    <t>Žerotín, č. p. 51</t>
  </si>
  <si>
    <t>Žerotín, č. p. 52</t>
  </si>
  <si>
    <t>Žerotín, č. p. 53</t>
  </si>
  <si>
    <t>Žerotín, č. p. 54</t>
  </si>
  <si>
    <t>Žerotín, č. p. 55</t>
  </si>
  <si>
    <t>Žerotín, č. p. 56</t>
  </si>
  <si>
    <t>Žerotín, č. p. 57</t>
  </si>
  <si>
    <t>Žerotín, č. p. 58</t>
  </si>
  <si>
    <t>Žerotín, č. p. 59</t>
  </si>
  <si>
    <t>Žerotín, č. p. 60</t>
  </si>
  <si>
    <t>Žerotín, č. p. 61</t>
  </si>
  <si>
    <t>Žerotín, č. p. 62</t>
  </si>
  <si>
    <t>Žerotín, č. p. 64</t>
  </si>
  <si>
    <t>Žerotín, č. p. 65</t>
  </si>
  <si>
    <t>Žerotín, č. p. 66</t>
  </si>
  <si>
    <t>Žerotín, č. p. 67</t>
  </si>
  <si>
    <t>Žerotín, č. p. 68</t>
  </si>
  <si>
    <t>Žerotín, č. p. 69</t>
  </si>
  <si>
    <t>Žerotín, č. p. 70</t>
  </si>
  <si>
    <t>Žerotín, č. p. 71</t>
  </si>
  <si>
    <t>Žerotín, č. p. 73</t>
  </si>
  <si>
    <t>Žerotín, č. p. 74</t>
  </si>
  <si>
    <t>Žerotín, č. p. 75</t>
  </si>
  <si>
    <t>Žerotín, č. p. 76</t>
  </si>
  <si>
    <t>Žerotín, č. p. 77</t>
  </si>
  <si>
    <t>Žerotín, č. p. 78</t>
  </si>
  <si>
    <t>Žerotín, č. p. 79</t>
  </si>
  <si>
    <t>Žerotín, č. p. 80</t>
  </si>
  <si>
    <t>Žerotín, č. p. 81</t>
  </si>
  <si>
    <t>Žerotín, č. p. 82</t>
  </si>
  <si>
    <t>Žerotín, č. p. 83</t>
  </si>
  <si>
    <t>Žerotín, č. p. 84</t>
  </si>
  <si>
    <t>Žerotín, č. p. 85</t>
  </si>
  <si>
    <t>Žerotín, č. p. 86</t>
  </si>
  <si>
    <t>Žerotín, č. p. 87</t>
  </si>
  <si>
    <t>Žerotín, č. p. 88</t>
  </si>
  <si>
    <t>Žerotín, č. p. 89</t>
  </si>
  <si>
    <t>Žerotín, č. p. 90</t>
  </si>
  <si>
    <t>Žerotín, č. p. 91</t>
  </si>
  <si>
    <t>Žerotín, č. p. 92</t>
  </si>
  <si>
    <t>Žerotín, č. p. 93</t>
  </si>
  <si>
    <t>Žerotín, č. p. 94</t>
  </si>
  <si>
    <t>Žerotín, č. p. 95</t>
  </si>
  <si>
    <t>Žerotín, č. p. 96</t>
  </si>
  <si>
    <t>Žerotín, č. p. 98</t>
  </si>
  <si>
    <t>Žerotín, č. ev. 1</t>
  </si>
  <si>
    <t>Žerotín, č. ev. 2</t>
  </si>
  <si>
    <t>Žerotín, č. ev. 4</t>
  </si>
  <si>
    <t>Žerotín, č. ev. 5</t>
  </si>
  <si>
    <t>Žerotín, č. ev. 6</t>
  </si>
  <si>
    <t>Žerotín, č. ev. 7</t>
  </si>
  <si>
    <t>Žerotín, č. ev. 8</t>
  </si>
  <si>
    <t>Žerotín, č. ev. 9</t>
  </si>
  <si>
    <t>Žerotín, č. ev. 10</t>
  </si>
  <si>
    <t>Žerotín, č. ev. 11</t>
  </si>
  <si>
    <t>Žerotín, č. ev. 12</t>
  </si>
  <si>
    <t>Žerotín, č. ev. 13</t>
  </si>
  <si>
    <t>Žerotín, č. ev. 14</t>
  </si>
  <si>
    <t>Žerotín, č. ev. 15</t>
  </si>
  <si>
    <t>Žerotín, č. ev. 16</t>
  </si>
  <si>
    <t>Žerotín, č. ev. 17</t>
  </si>
  <si>
    <t>Žerotín, č. ev. 18</t>
  </si>
  <si>
    <t>Žerotín, č. ev. 19</t>
  </si>
  <si>
    <t>Žerotín, č. ev. 20</t>
  </si>
  <si>
    <t>Žerotín, č. ev. 21</t>
  </si>
  <si>
    <t>Žerotín, č. ev. 22</t>
  </si>
  <si>
    <t>Žerotín, č. ev. 23</t>
  </si>
  <si>
    <t>Žerotín, č. ev. 24</t>
  </si>
  <si>
    <t>Žerotín, č. ev. 25</t>
  </si>
  <si>
    <t>Žerotín, č. ev. 26</t>
  </si>
  <si>
    <t>Žerotín, č. ev. 27</t>
  </si>
  <si>
    <t>Žerotín, č. ev. 28</t>
  </si>
  <si>
    <t>Žerotín, č. ev. 29</t>
  </si>
  <si>
    <t>Žerotín, č. ev. 30</t>
  </si>
  <si>
    <t>Žerotín, č. ev. 31</t>
  </si>
  <si>
    <t>Žerotín, č. ev. 32</t>
  </si>
  <si>
    <t>Žerotín, č. ev. 33</t>
  </si>
  <si>
    <t>Žerotín, č. ev. 34</t>
  </si>
  <si>
    <t>Žerotín, č. ev. 35</t>
  </si>
  <si>
    <t>Žerotín, č. ev. 36</t>
  </si>
  <si>
    <t>Žerotín, č. ev. 37</t>
  </si>
  <si>
    <t>Žerotín, č. ev. 38</t>
  </si>
  <si>
    <t>Žerotín, č. ev. 39</t>
  </si>
  <si>
    <t>Žerotín, č. ev. 40</t>
  </si>
  <si>
    <t>Žerotín, č. ev. 41</t>
  </si>
  <si>
    <t>Žerotín, č. ev. 42</t>
  </si>
  <si>
    <t>Žerotín, č. ev. 43</t>
  </si>
  <si>
    <t>Žerotín, č. ev. 44</t>
  </si>
  <si>
    <t>Žerotín, č. ev. 45</t>
  </si>
  <si>
    <t>Žerotín, č. ev. 46</t>
  </si>
  <si>
    <t>Žerotín, č. ev. 47</t>
  </si>
  <si>
    <t>Žerotín, č. ev. 48</t>
  </si>
  <si>
    <t>Žerotín, č. ev. 49</t>
  </si>
  <si>
    <t>Žerotín, č. ev. 50</t>
  </si>
  <si>
    <t>Žerotín, č. ev. 51</t>
  </si>
  <si>
    <t>Žerotín, č. ev. 52</t>
  </si>
  <si>
    <t>Žerotín, č. ev. 53</t>
  </si>
  <si>
    <t>Žerotín, č. ev. 54</t>
  </si>
  <si>
    <t>Žerotín, č. ev. 55</t>
  </si>
  <si>
    <t>Žerotín, č. ev. 56</t>
  </si>
  <si>
    <t>Žerotín, č. ev. 57</t>
  </si>
  <si>
    <t>Žerotín, č. ev. 58</t>
  </si>
  <si>
    <t>Žerotín, č. ev. 59</t>
  </si>
  <si>
    <t>Žerotín, č. ev. 60</t>
  </si>
  <si>
    <t>Žerotín, č. ev. 61</t>
  </si>
  <si>
    <t>Žerotín, č. ev. 62</t>
  </si>
  <si>
    <t>Žerotín, č. p. 100</t>
  </si>
  <si>
    <t>Žerotín, č. p. 99</t>
  </si>
  <si>
    <t>Žerotín, č. p. 103</t>
  </si>
  <si>
    <t>Žerotín, č. p. 104</t>
  </si>
  <si>
    <t>Žerotín, č. p. 72</t>
  </si>
  <si>
    <t>Žerotín, č. p. 97</t>
  </si>
  <si>
    <t>Žerotín, č. p. 102</t>
  </si>
  <si>
    <t>Žerotín, č. ev. 64</t>
  </si>
  <si>
    <t>Žerotín, č. p. 101</t>
  </si>
  <si>
    <t>Žerotín, č. ev. 94</t>
  </si>
  <si>
    <t>Žerotín, č. p. 105</t>
  </si>
  <si>
    <t>Žerotín, č. ev. 63</t>
  </si>
  <si>
    <t>Žerotín, č. p. 106</t>
  </si>
  <si>
    <t>Žerotín, č. p. 107</t>
  </si>
  <si>
    <t>Žerotín, č. p. 108</t>
  </si>
  <si>
    <t>Žerotín, č. ev. 65</t>
  </si>
  <si>
    <t>Jimlín, č. p. 1</t>
  </si>
  <si>
    <t>Jimlín, č. p. 2</t>
  </si>
  <si>
    <t>Jimlín, č. p. 3</t>
  </si>
  <si>
    <t>Jimlín, č. p. 4</t>
  </si>
  <si>
    <t>Jimlín, č. p. 5</t>
  </si>
  <si>
    <t>Jimlín, č. p. 6</t>
  </si>
  <si>
    <t>Jimlín, č. p. 7</t>
  </si>
  <si>
    <t>Jimlín, č. p. 8</t>
  </si>
  <si>
    <t>Jimlín, č. p. 9</t>
  </si>
  <si>
    <t>Jimlín, č. p. 11</t>
  </si>
  <si>
    <t>Jimlín, č. p. 12</t>
  </si>
  <si>
    <t>Jimlín, č. p. 14</t>
  </si>
  <si>
    <t>Jimlín, č. p. 15</t>
  </si>
  <si>
    <t>Jimlín, č. p. 16</t>
  </si>
  <si>
    <t>Jimlín, č. p. 17</t>
  </si>
  <si>
    <t>Jimlín, č. p. 19</t>
  </si>
  <si>
    <t>Jimlín, č. p. 20</t>
  </si>
  <si>
    <t>Jimlín, č. p. 21</t>
  </si>
  <si>
    <t>Jimlín, č. p. 22</t>
  </si>
  <si>
    <t>Jimlín, č. p. 23</t>
  </si>
  <si>
    <t>Jimlín, č. p. 24</t>
  </si>
  <si>
    <t>Jimlín, č. p. 25</t>
  </si>
  <si>
    <t>Jimlín, č. p. 26</t>
  </si>
  <si>
    <t>Jimlín, č. p. 27</t>
  </si>
  <si>
    <t>Jimlín, č. p. 28</t>
  </si>
  <si>
    <t>Jimlín, č. p. 29</t>
  </si>
  <si>
    <t>Jimlín, č. p. 30</t>
  </si>
  <si>
    <t>Jimlín, č. p. 31</t>
  </si>
  <si>
    <t>Jimlín, č. p. 32</t>
  </si>
  <si>
    <t>Jimlín, č. p. 34</t>
  </si>
  <si>
    <t>Jimlín, č. p. 35</t>
  </si>
  <si>
    <t>Jimlín, č. p. 36</t>
  </si>
  <si>
    <t>Jimlín, č. p. 37</t>
  </si>
  <si>
    <t>Jimlín, č. p. 38</t>
  </si>
  <si>
    <t>Jimlín, č. p. 39</t>
  </si>
  <si>
    <t>Jimlín, č. p. 40</t>
  </si>
  <si>
    <t>Jimlín, č. p. 41</t>
  </si>
  <si>
    <t>Jimlín, č. p. 50</t>
  </si>
  <si>
    <t>Jimlín, č. p. 52</t>
  </si>
  <si>
    <t>Jimlín, č. p. 58</t>
  </si>
  <si>
    <t>Jimlín, č. p. 59</t>
  </si>
  <si>
    <t>Jimlín, č. p. 61</t>
  </si>
  <si>
    <t>Jimlín, č. p. 63</t>
  </si>
  <si>
    <t>Jimlín, č. p. 64</t>
  </si>
  <si>
    <t>Jimlín, č. p. 66</t>
  </si>
  <si>
    <t>Jimlín, č. p. 67</t>
  </si>
  <si>
    <t>Jimlín, č. p. 68</t>
  </si>
  <si>
    <t>Jimlín, č. p. 71</t>
  </si>
  <si>
    <t>Jimlín, č. p. 72</t>
  </si>
  <si>
    <t>Jimlín, č. p. 74</t>
  </si>
  <si>
    <t>Jimlín, č. p. 75</t>
  </si>
  <si>
    <t>Jimlín, č. p. 76</t>
  </si>
  <si>
    <t>Jimlín, č. p. 78</t>
  </si>
  <si>
    <t>Jimlín, č. p. 85</t>
  </si>
  <si>
    <t>Jimlín, č. p. 86</t>
  </si>
  <si>
    <t>Jimlín, č. p. 89</t>
  </si>
  <si>
    <t>Jimlín, č. p. 92</t>
  </si>
  <si>
    <t>Jimlín, č. p. 102</t>
  </si>
  <si>
    <t>Jimlín, č. p. 104</t>
  </si>
  <si>
    <t>Jimlín, č. p. 107</t>
  </si>
  <si>
    <t>Jimlín, č. p. 108</t>
  </si>
  <si>
    <t>Jimlín, č. p. 111</t>
  </si>
  <si>
    <t>Jimlín, č. p. 112</t>
  </si>
  <si>
    <t>Jimlín, č. p. 113</t>
  </si>
  <si>
    <t>Jimlín, č. p. 114</t>
  </si>
  <si>
    <t>Jimlín, č. p. 116</t>
  </si>
  <si>
    <t>Jimlín, č. p. 121</t>
  </si>
  <si>
    <t>Jimlín, č. p. 124</t>
  </si>
  <si>
    <t>Jimlín, č. p. 126</t>
  </si>
  <si>
    <t>Jimlín, č. p. 127</t>
  </si>
  <si>
    <t>Jimlín, č. p. 129</t>
  </si>
  <si>
    <t>Jimlín, č. p. 139</t>
  </si>
  <si>
    <t>Jimlín, č. p. 159</t>
  </si>
  <si>
    <t>Jimlín, č. p. 160</t>
  </si>
  <si>
    <t>Jimlín, č. p. 171</t>
  </si>
  <si>
    <t>Jimlín, č. p. 172</t>
  </si>
  <si>
    <t>Jimlín, č. p. 173</t>
  </si>
  <si>
    <t>Jimlín, č. p. 178</t>
  </si>
  <si>
    <t>Jimlín, č. p. 180</t>
  </si>
  <si>
    <t>Jimlín, č. p. 190</t>
  </si>
  <si>
    <t>Jimlín, č. p. 191</t>
  </si>
  <si>
    <t>Jimlín, č. p. 192</t>
  </si>
  <si>
    <t>Jimlín, č. p. 193</t>
  </si>
  <si>
    <t>Jimlín, č. p. 194</t>
  </si>
  <si>
    <t>Jimlín, č. p. 197</t>
  </si>
  <si>
    <t>Jimlín, č. p. 206</t>
  </si>
  <si>
    <t>Jimlín, č. p. 207</t>
  </si>
  <si>
    <t>Jimlín, č. p. 208</t>
  </si>
  <si>
    <t>Jimlín, č. p. 209</t>
  </si>
  <si>
    <t>Jimlín, č. p. 212</t>
  </si>
  <si>
    <t>Jimlín, č. p. 219</t>
  </si>
  <si>
    <t>Jimlín, č. p. 225</t>
  </si>
  <si>
    <t>Jimlín, č. p. 226</t>
  </si>
  <si>
    <t>Jimlín, č. ev. 1</t>
  </si>
  <si>
    <t>Jimlín, č. ev. 2</t>
  </si>
  <si>
    <t>Jimlín, č. ev. 4</t>
  </si>
  <si>
    <t>Jimlín, č. p. 91</t>
  </si>
  <si>
    <t>Jimlín, č. p. 10</t>
  </si>
  <si>
    <t>Jimlín, č. p. 73</t>
  </si>
  <si>
    <t>Jimlín, č. p. 237</t>
  </si>
  <si>
    <t>Jimlín, č. ev. 5</t>
  </si>
  <si>
    <t>Jimlín, č. ev. 6</t>
  </si>
  <si>
    <t>Jimlín - Zeměchy, č. p. 2</t>
  </si>
  <si>
    <t>Jimlín - Zeměchy, č. p. 3</t>
  </si>
  <si>
    <t>Jimlín - Zeměchy, č. p. 4</t>
  </si>
  <si>
    <t>Jimlín - Zeměchy, č. p. 5</t>
  </si>
  <si>
    <t>Jimlín - Zeměchy, č. p. 6</t>
  </si>
  <si>
    <t>Jimlín - Zeměchy, č. p. 7</t>
  </si>
  <si>
    <t>Jimlín - Zeměchy, č. p. 8</t>
  </si>
  <si>
    <t>Jimlín - Zeměchy, č. p. 9</t>
  </si>
  <si>
    <t>Jimlín - Zeměchy, č. p. 10</t>
  </si>
  <si>
    <t>Jimlín - Zeměchy, č. p. 11</t>
  </si>
  <si>
    <t>Jimlín - Zeměchy, č. p. 12</t>
  </si>
  <si>
    <t>Jimlín - Zeměchy, č. p. 14</t>
  </si>
  <si>
    <t>Jimlín - Zeměchy, č. p. 15</t>
  </si>
  <si>
    <t>Jimlín - Zeměchy, č. p. 16</t>
  </si>
  <si>
    <t>Jimlín - Zeměchy, č. p. 17</t>
  </si>
  <si>
    <t>Jimlín - Zeměchy, č. p. 18</t>
  </si>
  <si>
    <t>Jimlín - Zeměchy, č. p. 19</t>
  </si>
  <si>
    <t>Jimlín - Zeměchy, č. p. 20</t>
  </si>
  <si>
    <t>Jimlín - Zeměchy, č. p. 21</t>
  </si>
  <si>
    <t>Jimlín - Zeměchy, č. p. 22</t>
  </si>
  <si>
    <t>Jimlín - Zeměchy, č. p. 23</t>
  </si>
  <si>
    <t>Jimlín - Zeměchy, č. p. 24</t>
  </si>
  <si>
    <t>Jimlín - Zeměchy, č. p. 26</t>
  </si>
  <si>
    <t>Jimlín - Zeměchy, č. p. 27</t>
  </si>
  <si>
    <t>Jimlín - Zeměchy, č. p. 28</t>
  </si>
  <si>
    <t>Jimlín - Zeměchy, č. p. 29</t>
  </si>
  <si>
    <t>Jimlín - Zeměchy, č. p. 30</t>
  </si>
  <si>
    <t>Jimlín - Zeměchy, č. p. 33</t>
  </si>
  <si>
    <t>Jimlín - Zeměchy, č. p. 35</t>
  </si>
  <si>
    <t>Jimlín - Zeměchy, č. p. 36</t>
  </si>
  <si>
    <t>Jimlín - Zeměchy, č. p. 37</t>
  </si>
  <si>
    <t>Jimlín - Zeměchy, č. p. 38</t>
  </si>
  <si>
    <t>Jimlín - Zeměchy, č. p. 39</t>
  </si>
  <si>
    <t>Jimlín - Zeměchy, č. p. 40</t>
  </si>
  <si>
    <t>Jimlín - Zeměchy, č. p. 41</t>
  </si>
  <si>
    <t>Jimlín - Zeměchy, č. p. 42</t>
  </si>
  <si>
    <t>Jimlín - Zeměchy, č. p. 44</t>
  </si>
  <si>
    <t>Jimlín - Zeměchy, č. p. 45</t>
  </si>
  <si>
    <t>Jimlín - Zeměchy, č. p. 46</t>
  </si>
  <si>
    <t>Jimlín - Zeměchy, č. p. 47</t>
  </si>
  <si>
    <t>Jimlín - Zeměchy, č. p. 48</t>
  </si>
  <si>
    <t>Jimlín - Zeměchy, č. p. 49</t>
  </si>
  <si>
    <t>Jimlín - Zeměchy, č. p. 51</t>
  </si>
  <si>
    <t>Jimlín - Zeměchy, č. p. 52</t>
  </si>
  <si>
    <t>Jimlín - Zeměchy, č. p. 53</t>
  </si>
  <si>
    <t>Jimlín - Zeměchy, č. p. 54</t>
  </si>
  <si>
    <t>Jimlín - Zeměchy, č. p. 55</t>
  </si>
  <si>
    <t>Jimlín - Zeměchy, č. p. 56</t>
  </si>
  <si>
    <t>Jimlín - Zeměchy, č. p. 57</t>
  </si>
  <si>
    <t>Jimlín - Zeměchy, č. p. 58</t>
  </si>
  <si>
    <t>Jimlín - Zeměchy, č. p. 59</t>
  </si>
  <si>
    <t>Jimlín - Zeměchy, č. p. 60</t>
  </si>
  <si>
    <t>Jimlín - Zeměchy, č. p. 61</t>
  </si>
  <si>
    <t>Jimlín - Zeměchy, č. p. 63</t>
  </si>
  <si>
    <t>Jimlín - Zeměchy, č. p. 64</t>
  </si>
  <si>
    <t>Jimlín - Zeměchy, č. p. 65</t>
  </si>
  <si>
    <t>Jimlín - Zeměchy, č. p. 66</t>
  </si>
  <si>
    <t>Jimlín - Zeměchy, č. p. 67</t>
  </si>
  <si>
    <t>Jimlín - Zeměchy, č. p. 68</t>
  </si>
  <si>
    <t>Jimlín - Zeměchy, č. p. 69</t>
  </si>
  <si>
    <t>Jimlín - Zeměchy, č. p. 70</t>
  </si>
  <si>
    <t>Jimlín - Zeměchy, č. p. 71</t>
  </si>
  <si>
    <t>Jimlín - Zeměchy, č. p. 72</t>
  </si>
  <si>
    <t>Jimlín - Zeměchy, č. p. 73</t>
  </si>
  <si>
    <t>Jimlín - Zeměchy, č. p. 74</t>
  </si>
  <si>
    <t>Jimlín - Zeměchy, č. p. 75</t>
  </si>
  <si>
    <t>Jimlín - Zeměchy, č. p. 76</t>
  </si>
  <si>
    <t>Jimlín - Zeměchy, č. p. 77</t>
  </si>
  <si>
    <t>Jimlín - Zeměchy, č. p. 78</t>
  </si>
  <si>
    <t>Jimlín - Zeměchy, č. p. 79</t>
  </si>
  <si>
    <t>Jimlín - Zeměchy, č. p. 80</t>
  </si>
  <si>
    <t>Jimlín - Zeměchy, č. p. 81</t>
  </si>
  <si>
    <t>Jimlín - Zeměchy, č. p. 82</t>
  </si>
  <si>
    <t>Jimlín - Zeměchy, č. p. 83</t>
  </si>
  <si>
    <t>Jimlín - Zeměchy, č. p. 84</t>
  </si>
  <si>
    <t>Jimlín - Zeměchy, č. p. 85</t>
  </si>
  <si>
    <t>Jimlín - Zeměchy, č. p. 87</t>
  </si>
  <si>
    <t>Jimlín - Zeměchy, č. p. 89</t>
  </si>
  <si>
    <t>Jimlín - Zeměchy, č. p. 90</t>
  </si>
  <si>
    <t>Jimlín - Zeměchy, č. p. 91</t>
  </si>
  <si>
    <t>Jimlín - Zeměchy, č. p. 92</t>
  </si>
  <si>
    <t>Jimlín - Zeměchy, č. p. 93</t>
  </si>
  <si>
    <t>Jimlín - Zeměchy, č. p. 94</t>
  </si>
  <si>
    <t>Jimlín - Zeměchy, č. p. 95</t>
  </si>
  <si>
    <t>Jimlín - Zeměchy, č. p. 96</t>
  </si>
  <si>
    <t>Jimlín - Zeměchy, č. p. 97</t>
  </si>
  <si>
    <t>Jimlín - Zeměchy, č. p. 98</t>
  </si>
  <si>
    <t>Jimlín - Zeměchy, č. p. 99</t>
  </si>
  <si>
    <t>Jimlín - Zeměchy, č. p. 100</t>
  </si>
  <si>
    <t>Jimlín - Zeměchy, č. p. 104</t>
  </si>
  <si>
    <t>Jimlín - Zeměchy, č. p. 108</t>
  </si>
  <si>
    <t>Jimlín - Zeměchy, č. p. 109</t>
  </si>
  <si>
    <t>Jimlín - Zeměchy, č. p. 110</t>
  </si>
  <si>
    <t>Jimlín - Zeměchy, č. p. 111</t>
  </si>
  <si>
    <t>Jimlín - Zeměchy, č. p. 112</t>
  </si>
  <si>
    <t>Jimlín - Zeměchy, č. p. 113</t>
  </si>
  <si>
    <t>Jimlín - Zeměchy, č. p. 114</t>
  </si>
  <si>
    <t>Jimlín - Zeměchy, č. p. 115</t>
  </si>
  <si>
    <t>Jimlín - Zeměchy, č. p. 116</t>
  </si>
  <si>
    <t>Jimlín - Zeměchy, č. p. 117</t>
  </si>
  <si>
    <t>Jimlín - Zeměchy, č. p. 118</t>
  </si>
  <si>
    <t>Jimlín - Zeměchy, č. p. 119</t>
  </si>
  <si>
    <t>Jimlín - Zeměchy, č. p. 120</t>
  </si>
  <si>
    <t>Jimlín - Zeměchy, č. p. 121</t>
  </si>
  <si>
    <t>Jimlín - Zeměchy, č. p. 122</t>
  </si>
  <si>
    <t>Jimlín - Zeměchy, č. p. 123</t>
  </si>
  <si>
    <t>Jimlín - Zeměchy, č. p. 124</t>
  </si>
  <si>
    <t>Jimlín - Zeměchy, č. p. 125</t>
  </si>
  <si>
    <t>Jimlín - Zeměchy, č. p. 126</t>
  </si>
  <si>
    <t>Jimlín - Zeměchy, č. p. 127</t>
  </si>
  <si>
    <t>Jimlín - Zeměchy, č. p. 128</t>
  </si>
  <si>
    <t>Jimlín - Zeměchy, č. p. 129</t>
  </si>
  <si>
    <t>Jimlín - Zeměchy, č. p. 130</t>
  </si>
  <si>
    <t>Jimlín - Zeměchy, č. p. 131</t>
  </si>
  <si>
    <t>Jimlín - Zeměchy, č. p. 132</t>
  </si>
  <si>
    <t>Jimlín - Zeměchy, č. p. 133</t>
  </si>
  <si>
    <t>Jimlín - Zeměchy, č. p. 134</t>
  </si>
  <si>
    <t>Jimlín - Zeměchy, č. p. 135</t>
  </si>
  <si>
    <t>Jimlín - Zeměchy, č. p. 136</t>
  </si>
  <si>
    <t>Jimlín - Zeměchy, č. p. 137</t>
  </si>
  <si>
    <t>Jimlín - Zeměchy, č. p. 138</t>
  </si>
  <si>
    <t>Jimlín - Zeměchy, č. p. 139</t>
  </si>
  <si>
    <t>Jimlín - Zeměchy, č. p. 140</t>
  </si>
  <si>
    <t>Jimlín - Zeměchy, č. p. 141</t>
  </si>
  <si>
    <t>Jimlín - Zeměchy, č. p. 142</t>
  </si>
  <si>
    <t>Jimlín - Zeměchy, č. p. 143</t>
  </si>
  <si>
    <t>Jimlín - Zeměchy, č. p. 144</t>
  </si>
  <si>
    <t>Jimlín - Zeměchy, č. p. 145</t>
  </si>
  <si>
    <t>Jimlín - Zeměchy, č. p. 146</t>
  </si>
  <si>
    <t>Jimlín - Zeměchy, č. p. 147</t>
  </si>
  <si>
    <t>Jimlín - Zeměchy, č. p. 148</t>
  </si>
  <si>
    <t>Jimlín - Zeměchy, č. p. 149</t>
  </si>
  <si>
    <t>Jimlín - Zeměchy, č. p. 150</t>
  </si>
  <si>
    <t>Jimlín - Zeměchy, č. p. 151</t>
  </si>
  <si>
    <t>Jimlín - Zeměchy, č. p. 152</t>
  </si>
  <si>
    <t>Jimlín - Zeměchy, č. p. 153</t>
  </si>
  <si>
    <t>Jimlín - Zeměchy, č. p. 154</t>
  </si>
  <si>
    <t>Jimlín - Zeměchy, č. p. 155</t>
  </si>
  <si>
    <t>Jimlín - Zeměchy, č. p. 156</t>
  </si>
  <si>
    <t>Jimlín - Zeměchy, č. p. 157</t>
  </si>
  <si>
    <t>Jimlín - Zeměchy, č. p. 158</t>
  </si>
  <si>
    <t>Jimlín - Zeměchy, č. p. 159</t>
  </si>
  <si>
    <t>Jimlín - Zeměchy, č. p. 160</t>
  </si>
  <si>
    <t>Jimlín - Zeměchy, č. p. 161</t>
  </si>
  <si>
    <t>Jimlín - Zeměchy, č. p. 162</t>
  </si>
  <si>
    <t>Jimlín - Zeměchy, č. p. 163</t>
  </si>
  <si>
    <t>Jimlín - Zeměchy, č. p. 164</t>
  </si>
  <si>
    <t>Jimlín - Zeměchy, č. p. 165</t>
  </si>
  <si>
    <t>Jimlín - Zeměchy, č. p. 166</t>
  </si>
  <si>
    <t>Jimlín - Zeměchy, č. p. 167</t>
  </si>
  <si>
    <t>Jimlín - Zeměchy, č. p. 168</t>
  </si>
  <si>
    <t>Jimlín - Zeměchy, č. p. 169</t>
  </si>
  <si>
    <t>Jimlín - Zeměchy, č. p. 170</t>
  </si>
  <si>
    <t>Jimlín - Zeměchy, č. p. 171</t>
  </si>
  <si>
    <t>Jimlín - Zeměchy, č. p. 172</t>
  </si>
  <si>
    <t>Jimlín - Zeměchy, č. p. 173</t>
  </si>
  <si>
    <t>Jimlín - Zeměchy, č. p. 174</t>
  </si>
  <si>
    <t>Jimlín - Zeměchy, č. p. 175</t>
  </si>
  <si>
    <t>Jimlín - Zeměchy, č. p. 176</t>
  </si>
  <si>
    <t>Jimlín - Zeměchy, č. p. 177</t>
  </si>
  <si>
    <t>Jimlín - Zeměchy, č. p. 178</t>
  </si>
  <si>
    <t>Jimlín - Zeměchy, č. p. 179</t>
  </si>
  <si>
    <t>Jimlín - Zeměchy, č. p. 180</t>
  </si>
  <si>
    <t>Jimlín - Zeměchy, č. p. 181</t>
  </si>
  <si>
    <t>Jimlín - Zeměchy, č. p. 182</t>
  </si>
  <si>
    <t>Jimlín - Zeměchy, č. p. 183</t>
  </si>
  <si>
    <t>Jimlín - Zeměchy, č. p. 184</t>
  </si>
  <si>
    <t>Jimlín - Zeměchy, č. p. 185</t>
  </si>
  <si>
    <t>Jimlín - Zeměchy, č. p. 186</t>
  </si>
  <si>
    <t>Jimlín - Zeměchy, č. ev. 1</t>
  </si>
  <si>
    <t>Jimlín - Zeměchy, č. p. 188</t>
  </si>
  <si>
    <t>Jimlín - Zeměchy, č. p. 43</t>
  </si>
  <si>
    <t>Jimlín - Zeměchy, č. p. 187</t>
  </si>
  <si>
    <t>Jimlín - Zeměchy, č. p. 50</t>
  </si>
  <si>
    <t>Jimlín - Zeměchy, č. p. 189</t>
  </si>
  <si>
    <t>Jimlín - Zeměchy, č. p. 190</t>
  </si>
  <si>
    <t>Jimlín - Zeměchy, č. p. 191</t>
  </si>
  <si>
    <t>Jimlín - Zeměchy, č. p. 193</t>
  </si>
  <si>
    <t>Jimlín - Zeměchy, č. p. 194</t>
  </si>
  <si>
    <t>Jimlín - Zeměchy, č. p. 195</t>
  </si>
  <si>
    <t>Jimlín - Zeměchy, č. p. 196</t>
  </si>
  <si>
    <t>Jimlín - Zeměchy, č. p. 192</t>
  </si>
  <si>
    <t>Jimlín - Zeměchy, č. p. 197</t>
  </si>
  <si>
    <t>Jimlín - Zeměchy, č. ev. 2</t>
  </si>
  <si>
    <t>Jimlín - Zeměchy, č. ev. 4</t>
  </si>
  <si>
    <t>Jimlín - Zeměchy, č. ev. 3</t>
  </si>
  <si>
    <t>Jimlín - Zeměchy, č. p. 198</t>
  </si>
  <si>
    <t>Jimlín - Zeměchy, č. p. 199</t>
  </si>
  <si>
    <t>Jimlín - Zeměchy, č. p. 200</t>
  </si>
  <si>
    <t>Račetice, č. p. 3</t>
  </si>
  <si>
    <t>Račetice, č. p. 4</t>
  </si>
  <si>
    <t>Račetice, č. p. 8</t>
  </si>
  <si>
    <t>Račetice, č. p. 11</t>
  </si>
  <si>
    <t>Račetice, č. p. 15</t>
  </si>
  <si>
    <t>Račetice, č. p. 16</t>
  </si>
  <si>
    <t>Račetice, č. p. 18</t>
  </si>
  <si>
    <t>Račetice, č. p. 19</t>
  </si>
  <si>
    <t>Račetice, č. p. 20</t>
  </si>
  <si>
    <t>Račetice, č. p. 21</t>
  </si>
  <si>
    <t>Račetice, č. p. 22</t>
  </si>
  <si>
    <t>Račetice, č. p. 23</t>
  </si>
  <si>
    <t>Račetice, č. p. 24</t>
  </si>
  <si>
    <t>Račetice, č. p. 25</t>
  </si>
  <si>
    <t>Račetice, č. p. 26</t>
  </si>
  <si>
    <t>Račetice, č. p. 27</t>
  </si>
  <si>
    <t>Račetice, č. p. 28</t>
  </si>
  <si>
    <t>Račetice, č. p. 31</t>
  </si>
  <si>
    <t>Račetice, č. p. 32</t>
  </si>
  <si>
    <t>Račetice, č. p. 33</t>
  </si>
  <si>
    <t>Račetice, č. p. 36</t>
  </si>
  <si>
    <t>Račetice, č. p. 37</t>
  </si>
  <si>
    <t>Račetice, č. p. 38</t>
  </si>
  <si>
    <t>Račetice, č. p. 39</t>
  </si>
  <si>
    <t>Račetice, č. p. 40</t>
  </si>
  <si>
    <t>Račetice, č. p. 42</t>
  </si>
  <si>
    <t>Račetice, č. p. 43</t>
  </si>
  <si>
    <t>Račetice, č. p. 44</t>
  </si>
  <si>
    <t>Račetice, č. p. 46</t>
  </si>
  <si>
    <t>Račetice, č. p. 47</t>
  </si>
  <si>
    <t>Račetice, č. p. 48</t>
  </si>
  <si>
    <t>Račetice, č. p. 49</t>
  </si>
  <si>
    <t>Račetice, č. p. 50</t>
  </si>
  <si>
    <t>Račetice, č. p. 52</t>
  </si>
  <si>
    <t>Račetice, č. p. 53</t>
  </si>
  <si>
    <t>Račetice, č. p. 54</t>
  </si>
  <si>
    <t>Račetice, č. p. 55</t>
  </si>
  <si>
    <t>Račetice, č. p. 56</t>
  </si>
  <si>
    <t>Račetice, č. p. 57</t>
  </si>
  <si>
    <t>Račetice, č. p. 58</t>
  </si>
  <si>
    <t>Račetice, č. p. 59</t>
  </si>
  <si>
    <t>Račetice, č. p. 60</t>
  </si>
  <si>
    <t>Račetice, č. p. 61</t>
  </si>
  <si>
    <t>Račetice, č. p. 62</t>
  </si>
  <si>
    <t>Račetice, č. p. 63</t>
  </si>
  <si>
    <t>Račetice, č. p. 64</t>
  </si>
  <si>
    <t>Račetice, č. p. 65</t>
  </si>
  <si>
    <t>Račetice, č. p. 66</t>
  </si>
  <si>
    <t>Račetice, č. p. 67</t>
  </si>
  <si>
    <t>Račetice, č. p. 69</t>
  </si>
  <si>
    <t>Račetice, č. p. 70</t>
  </si>
  <si>
    <t>Račetice, č. p. 71</t>
  </si>
  <si>
    <t>Račetice, č. p. 72</t>
  </si>
  <si>
    <t>Račetice, č. p. 73</t>
  </si>
  <si>
    <t>Račetice, č. p. 74</t>
  </si>
  <si>
    <t>Račetice, č. p. 75</t>
  </si>
  <si>
    <t>Račetice, č. p. 76</t>
  </si>
  <si>
    <t>Račetice, č. p. 77</t>
  </si>
  <si>
    <t>Račetice, č. p. 78</t>
  </si>
  <si>
    <t>Račetice, č. p. 79</t>
  </si>
  <si>
    <t>Račetice, č. p. 80</t>
  </si>
  <si>
    <t>Račetice, č. p. 81</t>
  </si>
  <si>
    <t>Račetice, č. p. 82</t>
  </si>
  <si>
    <t>Račetice, č. p. 83</t>
  </si>
  <si>
    <t>Račetice, č. p. 84</t>
  </si>
  <si>
    <t>Račetice, č. p. 85</t>
  </si>
  <si>
    <t>Račetice, č. p. 86</t>
  </si>
  <si>
    <t>Račetice, č. p. 87</t>
  </si>
  <si>
    <t>Račetice, č. p. 88</t>
  </si>
  <si>
    <t>Račetice, č. p. 89</t>
  </si>
  <si>
    <t>Račetice, č. p. 90</t>
  </si>
  <si>
    <t>Račetice, č. p. 91</t>
  </si>
  <si>
    <t>Račetice, č. p. 92</t>
  </si>
  <si>
    <t>Račetice, č. p. 93</t>
  </si>
  <si>
    <t>Račetice, č. p. 94</t>
  </si>
  <si>
    <t>Račetice, č. p. 95</t>
  </si>
  <si>
    <t>Račetice, č. p. 96</t>
  </si>
  <si>
    <t>Račetice, č. p. 97</t>
  </si>
  <si>
    <t>Račetice, č. p. 98</t>
  </si>
  <si>
    <t>Račetice, č. p. 99</t>
  </si>
  <si>
    <t>Račetice, č. p. 100</t>
  </si>
  <si>
    <t>Račetice, č. p. 101</t>
  </si>
  <si>
    <t>Račetice, č. p. 102</t>
  </si>
  <si>
    <t>Račetice, č. p. 103</t>
  </si>
  <si>
    <t>Račetice, č. p. 104</t>
  </si>
  <si>
    <t>Račetice, č. p. 105</t>
  </si>
  <si>
    <t>Račetice, č. p. 106</t>
  </si>
  <si>
    <t>Račetice, č. p. 107</t>
  </si>
  <si>
    <t>Račetice, č. p. 190</t>
  </si>
  <si>
    <t>Račetice, č. p. 112</t>
  </si>
  <si>
    <t>Račetice, č. p. 108</t>
  </si>
  <si>
    <t>Račetice, č. p. 111</t>
  </si>
  <si>
    <t>Račetice, č. p. 35</t>
  </si>
  <si>
    <t>Račetice, č. p. 109</t>
  </si>
  <si>
    <t>Račetice, č. p. 110</t>
  </si>
  <si>
    <t>Račetice, č. p. 116</t>
  </si>
  <si>
    <t>Račetice, č. p. 119</t>
  </si>
  <si>
    <t>Račetice, č. p. 131</t>
  </si>
  <si>
    <t>Račetice, č. p. 158</t>
  </si>
  <si>
    <t>Račetice, č. p. 160</t>
  </si>
  <si>
    <t>Račetice, č. p. 137</t>
  </si>
  <si>
    <t>Račetice, č. p. 152</t>
  </si>
  <si>
    <t>Račetice, č. p. 154</t>
  </si>
  <si>
    <t>Račetice, č. p. 157</t>
  </si>
  <si>
    <t>Račetice, č. p. 159</t>
  </si>
  <si>
    <t>Račetice, č. p. 124</t>
  </si>
  <si>
    <t>Račetice, č. p. 138</t>
  </si>
  <si>
    <t>Račetice, č. p. 153</t>
  </si>
  <si>
    <t>Račetice, č. p. 148</t>
  </si>
  <si>
    <t>Račetice, č. p. 149</t>
  </si>
  <si>
    <t>Račetice, č. p. 136</t>
  </si>
  <si>
    <t>Račetice, č. p. 142</t>
  </si>
  <si>
    <t>Račetice, č. p. 122</t>
  </si>
  <si>
    <t>Račetice, č. p. 134</t>
  </si>
  <si>
    <t>Račetice, č. p. 129</t>
  </si>
  <si>
    <t>Račetice, č. p. 139</t>
  </si>
  <si>
    <t>Račetice, č. p. 130</t>
  </si>
  <si>
    <t>Račetice, č. p. 145</t>
  </si>
  <si>
    <t>Račetice, č. p. 156</t>
  </si>
  <si>
    <t>Račetice, č. p. 113</t>
  </si>
  <si>
    <t>Račetice, č. p. 114</t>
  </si>
  <si>
    <t>Račetice, č. p. 115</t>
  </si>
  <si>
    <t>Račetice, č. p. 117</t>
  </si>
  <si>
    <t>Račetice, č. p. 118</t>
  </si>
  <si>
    <t>Račetice, č. p. 120</t>
  </si>
  <si>
    <t>Račetice, č. p. 121</t>
  </si>
  <si>
    <t>Račetice, č. p. 123</t>
  </si>
  <si>
    <t>Račetice, č. p. 125</t>
  </si>
  <si>
    <t>Račetice, č. p. 126</t>
  </si>
  <si>
    <t>Račetice, č. p. 127</t>
  </si>
  <si>
    <t>Račetice, č. p. 128</t>
  </si>
  <si>
    <t>Račetice, č. p. 132</t>
  </si>
  <si>
    <t>Račetice, č. p. 133</t>
  </si>
  <si>
    <t>Račetice, č. p. 135</t>
  </si>
  <si>
    <t>Račetice, č. p. 140</t>
  </si>
  <si>
    <t>Račetice, č. p. 141</t>
  </si>
  <si>
    <t>Račetice, č. p. 143</t>
  </si>
  <si>
    <t>Račetice, č. p. 144</t>
  </si>
  <si>
    <t>Račetice, č. p. 146</t>
  </si>
  <si>
    <t>Račetice, č. p. 147</t>
  </si>
  <si>
    <t>Račetice, č. p. 150</t>
  </si>
  <si>
    <t>Račetice, č. p. 151</t>
  </si>
  <si>
    <t>Račetice, č. p. 155</t>
  </si>
  <si>
    <t>Račetice, č. p. 162</t>
  </si>
  <si>
    <t>Račetice, č. p. 161</t>
  </si>
  <si>
    <t>Račetice, č. ev. 15</t>
  </si>
  <si>
    <t>Račetice, č. p. 163</t>
  </si>
  <si>
    <t>Račetice, č. p. 164</t>
  </si>
  <si>
    <t>Račetice, č. p. 165</t>
  </si>
  <si>
    <t>Úherce, č. p. 1</t>
  </si>
  <si>
    <t>Úherce, č. p. 3</t>
  </si>
  <si>
    <t>Úherce, č. p. 4</t>
  </si>
  <si>
    <t>Úherce, č. p. 6</t>
  </si>
  <si>
    <t>Úherce, č. p. 8</t>
  </si>
  <si>
    <t>Úherce, č. p. 9</t>
  </si>
  <si>
    <t>Úherce, č. p. 11</t>
  </si>
  <si>
    <t>Úherce, č. p. 12</t>
  </si>
  <si>
    <t>Úherce, č. p. 13</t>
  </si>
  <si>
    <t>Úherce, č. p. 15</t>
  </si>
  <si>
    <t>Úherce, č. p. 16</t>
  </si>
  <si>
    <t>Úherce, č. p. 19</t>
  </si>
  <si>
    <t>Úherce, č. p. 21</t>
  </si>
  <si>
    <t>Úherce, č. p. 22</t>
  </si>
  <si>
    <t>Úherce, č. p. 23</t>
  </si>
  <si>
    <t>Úherce, č. p. 24</t>
  </si>
  <si>
    <t>Úherce, č. p. 25</t>
  </si>
  <si>
    <t>Úherce, č. p. 26</t>
  </si>
  <si>
    <t>Úherce, č. p. 27</t>
  </si>
  <si>
    <t>Úherce, č. p. 28</t>
  </si>
  <si>
    <t>Úherce, č. p. 30</t>
  </si>
  <si>
    <t>Úherce, č. p. 31</t>
  </si>
  <si>
    <t>Úherce, č. p. 32</t>
  </si>
  <si>
    <t>Úherce, č. p. 33</t>
  </si>
  <si>
    <t>Úherce, č. p. 35</t>
  </si>
  <si>
    <t>Úherce, č. p. 36</t>
  </si>
  <si>
    <t>Úherce, č. p. 37</t>
  </si>
  <si>
    <t>Úherce, č. p. 38</t>
  </si>
  <si>
    <t>Úherce, č. p. 39</t>
  </si>
  <si>
    <t>Úherce, č. p. 40</t>
  </si>
  <si>
    <t>Úherce, č. p. 41</t>
  </si>
  <si>
    <t>Úherce, č. p. 42</t>
  </si>
  <si>
    <t>Úherce, č. p. 43</t>
  </si>
  <si>
    <t>Úherce, č. p. 44</t>
  </si>
  <si>
    <t>Úherce, č. p. 45</t>
  </si>
  <si>
    <t>Úherce, č. p. 47</t>
  </si>
  <si>
    <t>Úherce, č. p. 48</t>
  </si>
  <si>
    <t>Úherce, č. p. 49</t>
  </si>
  <si>
    <t>Úherce, č. p. 50</t>
  </si>
  <si>
    <t>Úherce, č. p. 52</t>
  </si>
  <si>
    <t>Úherce, č. p. 53</t>
  </si>
  <si>
    <t>Úherce, č. p. 55</t>
  </si>
  <si>
    <t>Úherce, č. p. 56</t>
  </si>
  <si>
    <t>Úherce, č. p. 57</t>
  </si>
  <si>
    <t>Úherce, č. p. 59</t>
  </si>
  <si>
    <t>Úherce, č. p. 60</t>
  </si>
  <si>
    <t>Úherce, č. p. 63</t>
  </si>
  <si>
    <t>Úherce, č. p. 64</t>
  </si>
  <si>
    <t>Úherce, č. p. 65</t>
  </si>
  <si>
    <t>Úherce, č. ev. 14</t>
  </si>
  <si>
    <t>Úherce, č. ev. 17</t>
  </si>
  <si>
    <t>Úherce, č. ev. 58</t>
  </si>
  <si>
    <t>Úherce, č. p. 17</t>
  </si>
  <si>
    <t>Úherce, č. p. 14</t>
  </si>
  <si>
    <t>Úherce, č. p. 58</t>
  </si>
  <si>
    <t>Úherce, č. p. 66</t>
  </si>
  <si>
    <t>Úherce, č. p. 67</t>
  </si>
  <si>
    <t>Chraberce, č. p. 1</t>
  </si>
  <si>
    <t>Chraberce, č. p. 2</t>
  </si>
  <si>
    <t>Chraberce, č. p. 3</t>
  </si>
  <si>
    <t>Chraberce, č. p. 4</t>
  </si>
  <si>
    <t>Chraberce, č. p. 5</t>
  </si>
  <si>
    <t>Chraberce, č. p. 6</t>
  </si>
  <si>
    <t>Chraberce, č. p. 7</t>
  </si>
  <si>
    <t>Chraberce, č. p. 8</t>
  </si>
  <si>
    <t>Chraberce, č. p. 10</t>
  </si>
  <si>
    <t>Chraberce, č. p. 11</t>
  </si>
  <si>
    <t>Chraberce, č. p. 12</t>
  </si>
  <si>
    <t>Chraberce, č. p. 13</t>
  </si>
  <si>
    <t>Chraberce, č. p. 14</t>
  </si>
  <si>
    <t>Chraberce, č. p. 15</t>
  </si>
  <si>
    <t>Chraberce, č. p. 17</t>
  </si>
  <si>
    <t>Chraberce, č. p. 18</t>
  </si>
  <si>
    <t>Chraberce, č. p. 19</t>
  </si>
  <si>
    <t>Chraberce, č. p. 20</t>
  </si>
  <si>
    <t>Chraberce, č. p. 21</t>
  </si>
  <si>
    <t>Chraberce, č. p. 23</t>
  </si>
  <si>
    <t>Chraberce, č. p. 24</t>
  </si>
  <si>
    <t>Chraberce, č. p. 25</t>
  </si>
  <si>
    <t>Chraberce, č. p. 26</t>
  </si>
  <si>
    <t>Chraberce, č. p. 28</t>
  </si>
  <si>
    <t>Chraberce, č. p. 30</t>
  </si>
  <si>
    <t>Chraberce, č. p. 31</t>
  </si>
  <si>
    <t>Chraberce, č. p. 32</t>
  </si>
  <si>
    <t>Chraberce, č. p. 33</t>
  </si>
  <si>
    <t>Chraberce, č. p. 34</t>
  </si>
  <si>
    <t>Chraberce, č. p. 36</t>
  </si>
  <si>
    <t>Chraberce, č. p. 37</t>
  </si>
  <si>
    <t>Chraberce, č. p. 38</t>
  </si>
  <si>
    <t>Chraberce, č. p. 39</t>
  </si>
  <si>
    <t>Chraberce, č. p. 41</t>
  </si>
  <si>
    <t>Chraberce, č. p. 43</t>
  </si>
  <si>
    <t>Chraberce, č. p. 44</t>
  </si>
  <si>
    <t>Chraberce, č. p. 45</t>
  </si>
  <si>
    <t>Chraberce, č. p. 46</t>
  </si>
  <si>
    <t>Chraberce, č. p. 47</t>
  </si>
  <si>
    <t>Chraberce, č. p. 48</t>
  </si>
  <si>
    <t>Chraberce, č. p. 49</t>
  </si>
  <si>
    <t>Chraberce, č. p. 50</t>
  </si>
  <si>
    <t>Chraberce, č. p. 52</t>
  </si>
  <si>
    <t>Chraberce, č. p. 53</t>
  </si>
  <si>
    <t>Chraberce, č. p. 54</t>
  </si>
  <si>
    <t>Chraberce, č. p. 55</t>
  </si>
  <si>
    <t>Chraberce, č. p. 56</t>
  </si>
  <si>
    <t>Chraberce, č. p. 57</t>
  </si>
  <si>
    <t>Chraberce, č. p. 58</t>
  </si>
  <si>
    <t>Chraberce, č. p. 59</t>
  </si>
  <si>
    <t>Chraberce, č. p. 60</t>
  </si>
  <si>
    <t>Chraberce, č. p. 61</t>
  </si>
  <si>
    <t>Chraberce, č. p. 62</t>
  </si>
  <si>
    <t>Chraberce, č. p. 65</t>
  </si>
  <si>
    <t>Chraberce, č. p. 66</t>
  </si>
  <si>
    <t>Chraberce, č. p. 67</t>
  </si>
  <si>
    <t>Chraberce, č. p. 68</t>
  </si>
  <si>
    <t>Chraberce, č. p. 69</t>
  </si>
  <si>
    <t>Chraberce, č. p. 70</t>
  </si>
  <si>
    <t>Chraberce, č. p. 72</t>
  </si>
  <si>
    <t>Chraberce, č. p. 73</t>
  </si>
  <si>
    <t>Chraberce, č. p. 75</t>
  </si>
  <si>
    <t>Chraberce, č. p. 76</t>
  </si>
  <si>
    <t>Chraberce, č. p. 77</t>
  </si>
  <si>
    <t>Chraberce, č. p. 78</t>
  </si>
  <si>
    <t>Chraberce, č. p. 29</t>
  </si>
  <si>
    <t>Chraberce, č. p. 35</t>
  </si>
  <si>
    <t>Chraberce, č. p. 40</t>
  </si>
  <si>
    <t>Chraberce, č. p. 79</t>
  </si>
  <si>
    <t>Lkáň, č. p. 1</t>
  </si>
  <si>
    <t>Lkáň, č. p. 2</t>
  </si>
  <si>
    <t>Lkáň, č. p. 3</t>
  </si>
  <si>
    <t>Lkáň, č. p. 7</t>
  </si>
  <si>
    <t>Lkáň, č. p. 8</t>
  </si>
  <si>
    <t>Lkáň, č. p. 9</t>
  </si>
  <si>
    <t>Lkáň, č. p. 10</t>
  </si>
  <si>
    <t>Lkáň, č. p. 12</t>
  </si>
  <si>
    <t>Lkáň, č. p. 13</t>
  </si>
  <si>
    <t>Lkáň, č. p. 14</t>
  </si>
  <si>
    <t>Lkáň, č. p. 15</t>
  </si>
  <si>
    <t>Lkáň, č. p. 16</t>
  </si>
  <si>
    <t>Lkáň, č. p. 17</t>
  </si>
  <si>
    <t>Lkáň, č. p. 18</t>
  </si>
  <si>
    <t>Lkáň, č. p. 19</t>
  </si>
  <si>
    <t>Lkáň, č. p. 20</t>
  </si>
  <si>
    <t>Lkáň, č. p. 21</t>
  </si>
  <si>
    <t>Lkáň, č. p. 22</t>
  </si>
  <si>
    <t>Lkáň, č. p. 23</t>
  </si>
  <si>
    <t>Lkáň, č. p. 25</t>
  </si>
  <si>
    <t>Lkáň, č. p. 26</t>
  </si>
  <si>
    <t>Lkáň, č. p. 27</t>
  </si>
  <si>
    <t>Lkáň, č. p. 28</t>
  </si>
  <si>
    <t>Lkáň, č. p. 30</t>
  </si>
  <si>
    <t>Lkáň, č. p. 32</t>
  </si>
  <si>
    <t>Lkáň, č. p. 33</t>
  </si>
  <si>
    <t>Lkáň, č. p. 34</t>
  </si>
  <si>
    <t>Lkáň, č. p. 35</t>
  </si>
  <si>
    <t>Lkáň, č. p. 36</t>
  </si>
  <si>
    <t>Lkáň, č. p. 37</t>
  </si>
  <si>
    <t>Lkáň, č. p. 39</t>
  </si>
  <si>
    <t>Lkáň, č. p. 41</t>
  </si>
  <si>
    <t>Lkáň, č. p. 42</t>
  </si>
  <si>
    <t>Lkáň, č. p. 43</t>
  </si>
  <si>
    <t>Lkáň, č. p. 44</t>
  </si>
  <si>
    <t>Lkáň, č. p. 45</t>
  </si>
  <si>
    <t>Lkáň, č. p. 47</t>
  </si>
  <si>
    <t>Lkáň, č. p. 48</t>
  </si>
  <si>
    <t>Lkáň, č. p. 49</t>
  </si>
  <si>
    <t>Lkáň, č. p. 50</t>
  </si>
  <si>
    <t>Lkáň, č. p. 51</t>
  </si>
  <si>
    <t>Lkáň, č. p. 52</t>
  </si>
  <si>
    <t>Lkáň, č. p. 53</t>
  </si>
  <si>
    <t>Lkáň, č. p. 54</t>
  </si>
  <si>
    <t>Lkáň, č. p. 55</t>
  </si>
  <si>
    <t>Lkáň, č. p. 57</t>
  </si>
  <si>
    <t>Lkáň, č. p. 58</t>
  </si>
  <si>
    <t>Lkáň, č. p. 59</t>
  </si>
  <si>
    <t>Lkáň, č. p. 60</t>
  </si>
  <si>
    <t>Lkáň, č. p. 61</t>
  </si>
  <si>
    <t>Lkáň, č. p. 62</t>
  </si>
  <si>
    <t>Lkáň, č. p. 63</t>
  </si>
  <si>
    <t>Lkáň, č. p. 64</t>
  </si>
  <si>
    <t>Lkáň, č. p. 66</t>
  </si>
  <si>
    <t>Lkáň, č. p. 67</t>
  </si>
  <si>
    <t>Lkáň, č. p. 68</t>
  </si>
  <si>
    <t>Lkáň, č. p. 69</t>
  </si>
  <si>
    <t>Lkáň, č. p. 70</t>
  </si>
  <si>
    <t>Lkáň, č. p. 72</t>
  </si>
  <si>
    <t>Lkáň, č. p. 74</t>
  </si>
  <si>
    <t>Lkáň, č. p. 75</t>
  </si>
  <si>
    <t>Lkáň, č. p. 76</t>
  </si>
  <si>
    <t>Lkáň, č. p. 77</t>
  </si>
  <si>
    <t>Lkáň, č. p. 78</t>
  </si>
  <si>
    <t>Lkáň, č. p. 79</t>
  </si>
  <si>
    <t>Lkáň, č. p. 80</t>
  </si>
  <si>
    <t>Lkáň, č. p. 81</t>
  </si>
  <si>
    <t>Lkáň, č. p. 83</t>
  </si>
  <si>
    <t>Lkáň, č. p. 84</t>
  </si>
  <si>
    <t>Lkáň, č. p. 85</t>
  </si>
  <si>
    <t>Lkáň, č. p. 86</t>
  </si>
  <si>
    <t>Lkáň, č. p. 87</t>
  </si>
  <si>
    <t>Lkáň, č. p. 88</t>
  </si>
  <si>
    <t>Lkáň, č. p. 89</t>
  </si>
  <si>
    <t>Lkáň, č. p. 90</t>
  </si>
  <si>
    <t>Lkáň, č. p. 91</t>
  </si>
  <si>
    <t>Lkáň, č. p. 92</t>
  </si>
  <si>
    <t>Lkáň, č. p. 93</t>
  </si>
  <si>
    <t>Lkáň, č. p. 94</t>
  </si>
  <si>
    <t>Lkáň, č. p. 95</t>
  </si>
  <si>
    <t>Lkáň, č. p. 82</t>
  </si>
  <si>
    <t>Lkáň, č. p. 38</t>
  </si>
  <si>
    <t>Lkáň, č. p. 11</t>
  </si>
  <si>
    <t>Lkáň, č. p. 29</t>
  </si>
  <si>
    <t>Lkáň, č. p. 96</t>
  </si>
  <si>
    <t>Lkáň, č. p. 97</t>
  </si>
  <si>
    <t>Lkáň, č. p. 98</t>
  </si>
  <si>
    <t>Lkáň, č. p. 99</t>
  </si>
  <si>
    <t>Lkáň, č. p. 100</t>
  </si>
  <si>
    <t>Lkáň, č. p. 101</t>
  </si>
  <si>
    <t>Lkáň, č. p. 102</t>
  </si>
  <si>
    <t>Brzánky, č. p. 1</t>
  </si>
  <si>
    <t>Brzánky, č. p. 2</t>
  </si>
  <si>
    <t>Brzánky, č. p. 3</t>
  </si>
  <si>
    <t>Brzánky, č. p. 4</t>
  </si>
  <si>
    <t>Brzánky, č. p. 5</t>
  </si>
  <si>
    <t>Brzánky, č. p. 6</t>
  </si>
  <si>
    <t>Brzánky, č. p. 7</t>
  </si>
  <si>
    <t>Brzánky, č. p. 8</t>
  </si>
  <si>
    <t>Brzánky, č. p. 9</t>
  </si>
  <si>
    <t>Brzánky, č. p. 10</t>
  </si>
  <si>
    <t>Brzánky, č. p. 11</t>
  </si>
  <si>
    <t>Brzánky, č. p. 12</t>
  </si>
  <si>
    <t>Brzánky, č. p. 13</t>
  </si>
  <si>
    <t>Brzánky, č. p. 14</t>
  </si>
  <si>
    <t>Brzánky, č. p. 15</t>
  </si>
  <si>
    <t>Brzánky, č. p. 16</t>
  </si>
  <si>
    <t>Brzánky, č. p. 17</t>
  </si>
  <si>
    <t>Brzánky, č. p. 18</t>
  </si>
  <si>
    <t>Brzánky, č. p. 19</t>
  </si>
  <si>
    <t>Brzánky, č. p. 21</t>
  </si>
  <si>
    <t>Brzánky, č. p. 22</t>
  </si>
  <si>
    <t>Brzánky, č. p. 23</t>
  </si>
  <si>
    <t>Brzánky, č. p. 24</t>
  </si>
  <si>
    <t>Brzánky, č. p. 25</t>
  </si>
  <si>
    <t>Brzánky, č. p. 26</t>
  </si>
  <si>
    <t>Brzánky, č. p. 27</t>
  </si>
  <si>
    <t>Brzánky, č. p. 28</t>
  </si>
  <si>
    <t>Brzánky, č. p. 29</t>
  </si>
  <si>
    <t>Brzánky, č. p. 30</t>
  </si>
  <si>
    <t>Brzánky, č. p. 31</t>
  </si>
  <si>
    <t>Brzánky, č. p. 32</t>
  </si>
  <si>
    <t>Brzánky, č. p. 34</t>
  </si>
  <si>
    <t>Brzánky, č. p. 35</t>
  </si>
  <si>
    <t>Brzánky, č. p. 36</t>
  </si>
  <si>
    <t>Brzánky, č. p. 37</t>
  </si>
  <si>
    <t>Brzánky, č. p. 39</t>
  </si>
  <si>
    <t>Brzánky, č. p. 40</t>
  </si>
  <si>
    <t>Brzánky, č. p. 41</t>
  </si>
  <si>
    <t>Brzánky, č. p. 42</t>
  </si>
  <si>
    <t>Brzánky, č. p. 45</t>
  </si>
  <si>
    <t>Brzánky, č. p. 47</t>
  </si>
  <si>
    <t>Brzánky, č. p. 49</t>
  </si>
  <si>
    <t>Brzánky, č. ev. 1</t>
  </si>
  <si>
    <t>Brzánky, č. ev. 2</t>
  </si>
  <si>
    <t>Brzánky, č. ev. 4</t>
  </si>
  <si>
    <t>Brzánky, č. ev. 5</t>
  </si>
  <si>
    <t>Brzánky, č. ev. 6</t>
  </si>
  <si>
    <t>Brzánky, č. ev. 7</t>
  </si>
  <si>
    <t>Brzánky, č. ev. 8</t>
  </si>
  <si>
    <t>Brzánky, č. ev. 9</t>
  </si>
  <si>
    <t>Brzánky, č. ev. 10</t>
  </si>
  <si>
    <t>Brzánky, č. ev. 12</t>
  </si>
  <si>
    <t>Brzánky, č. ev. 14</t>
  </si>
  <si>
    <t>Brzánky, č. ev. 15</t>
  </si>
  <si>
    <t>Brzánky, č. ev. 20</t>
  </si>
  <si>
    <t>Brzánky, č. p. 38</t>
  </si>
  <si>
    <t>Brzánky, č. p. 44</t>
  </si>
  <si>
    <t>Brzánky, č. p. 33</t>
  </si>
  <si>
    <t>Brzánky, č. p. 46</t>
  </si>
  <si>
    <t>Brzánky, č. p. 20</t>
  </si>
  <si>
    <t>Brzánky, č. p. 48</t>
  </si>
  <si>
    <t>Brzánky, č. p. 43</t>
  </si>
  <si>
    <t>Brzánky, č. p. 50</t>
  </si>
  <si>
    <t>Horní Řepčice, č. p. 1</t>
  </si>
  <si>
    <t>Horní Řepčice, č. p. 2</t>
  </si>
  <si>
    <t>Horní Řepčice, č. p. 5</t>
  </si>
  <si>
    <t>Horní Řepčice, č. p. 6</t>
  </si>
  <si>
    <t>Horní Řepčice, č. p. 7</t>
  </si>
  <si>
    <t>Horní Řepčice, č. p. 8</t>
  </si>
  <si>
    <t>Horní Řepčice, č. p. 9</t>
  </si>
  <si>
    <t>Horní Řepčice, č. p. 10</t>
  </si>
  <si>
    <t>Horní Řepčice, č. p. 11</t>
  </si>
  <si>
    <t>Horní Řepčice, č. p. 14</t>
  </si>
  <si>
    <t>Horní Řepčice, č. p. 15</t>
  </si>
  <si>
    <t>Horní Řepčice, č. p. 16</t>
  </si>
  <si>
    <t>Horní Řepčice, č. p. 17</t>
  </si>
  <si>
    <t>Horní Řepčice, č. p. 18</t>
  </si>
  <si>
    <t>Horní Řepčice, č. p. 19</t>
  </si>
  <si>
    <t>Horní Řepčice, č. p. 21</t>
  </si>
  <si>
    <t>Horní Řepčice, č. p. 22</t>
  </si>
  <si>
    <t>Horní Řepčice, č. p. 23</t>
  </si>
  <si>
    <t>Horní Řepčice, č. p. 24</t>
  </si>
  <si>
    <t>Horní Řepčice, č. p. 25</t>
  </si>
  <si>
    <t>Horní Řepčice, č. p. 26</t>
  </si>
  <si>
    <t>Horní Řepčice, č. p. 28</t>
  </si>
  <si>
    <t>Horní Řepčice, č. p. 30</t>
  </si>
  <si>
    <t>Horní Řepčice, č. p. 33</t>
  </si>
  <si>
    <t>Horní Řepčice, č. p. 34</t>
  </si>
  <si>
    <t>Horní Řepčice, č. p. 35</t>
  </si>
  <si>
    <t>Horní Řepčice, č. p. 37</t>
  </si>
  <si>
    <t>Horní Řepčice, č. p. 42</t>
  </si>
  <si>
    <t>Horní Řepčice, č. p. 43</t>
  </si>
  <si>
    <t>Horní Řepčice, č. p. 45</t>
  </si>
  <si>
    <t>Horní Řepčice, č. p. 46</t>
  </si>
  <si>
    <t>Horní Řepčice, č. p. 48</t>
  </si>
  <si>
    <t>Horní Řepčice, č. p. 49</t>
  </si>
  <si>
    <t>Horní Řepčice, č. p. 50</t>
  </si>
  <si>
    <t>Horní Řepčice, č. p. 51</t>
  </si>
  <si>
    <t>Horní Řepčice, č. p. 53</t>
  </si>
  <si>
    <t>Horní Řepčice, č. p. 54</t>
  </si>
  <si>
    <t>Horní Řepčice, č. p. 55</t>
  </si>
  <si>
    <t>Horní Řepčice, č. p. 56</t>
  </si>
  <si>
    <t>Horní Řepčice, č. p. 57</t>
  </si>
  <si>
    <t>Horní Řepčice, č. p. 58</t>
  </si>
  <si>
    <t>Horní Řepčice, č. p. 59</t>
  </si>
  <si>
    <t>Horní Řepčice, č. p. 60</t>
  </si>
  <si>
    <t>Horní Řepčice, č. p. 61</t>
  </si>
  <si>
    <t>Horní Řepčice, č. p. 62</t>
  </si>
  <si>
    <t>Horní Řepčice, č. p. 63</t>
  </si>
  <si>
    <t>Horní Řepčice, č. ev. 1</t>
  </si>
  <si>
    <t>Horní Řepčice, č. ev. 2</t>
  </si>
  <si>
    <t>Horní Řepčice, č. ev. 3</t>
  </si>
  <si>
    <t>Horní Řepčice, č. ev. 4</t>
  </si>
  <si>
    <t>Horní Řepčice, č. ev. 5</t>
  </si>
  <si>
    <t>Horní Řepčice, č. ev. 6</t>
  </si>
  <si>
    <t>Horní Řepčice, č. ev. 7</t>
  </si>
  <si>
    <t>Horní Řepčice, č. ev. 9</t>
  </si>
  <si>
    <t>Horní Řepčice, č. ev. 10</t>
  </si>
  <si>
    <t>Horní Řepčice, č. p. 47</t>
  </si>
  <si>
    <t>Horní Řepčice, č. p. 64</t>
  </si>
  <si>
    <t>Chudoslavice, č. p. 1</t>
  </si>
  <si>
    <t>Chudoslavice, č. p. 2</t>
  </si>
  <si>
    <t>Chudoslavice, č. p. 3</t>
  </si>
  <si>
    <t>Chudoslavice, č. p. 4</t>
  </si>
  <si>
    <t>Chudoslavice, č. p. 5</t>
  </si>
  <si>
    <t>Chudoslavice, č. p. 6</t>
  </si>
  <si>
    <t>Chudoslavice, č. p. 7</t>
  </si>
  <si>
    <t>Chudoslavice, č. p. 8</t>
  </si>
  <si>
    <t>Chudoslavice, č. p. 9</t>
  </si>
  <si>
    <t>Chudoslavice, č. p. 10</t>
  </si>
  <si>
    <t>Chudoslavice, č. p. 11</t>
  </si>
  <si>
    <t>Chudoslavice, č. p. 12</t>
  </si>
  <si>
    <t>Chudoslavice, č. p. 14</t>
  </si>
  <si>
    <t>Chudoslavice, č. p. 15</t>
  </si>
  <si>
    <t>Chudoslavice, č. p. 19</t>
  </si>
  <si>
    <t>Chudoslavice, č. p. 20</t>
  </si>
  <si>
    <t>Chudoslavice, č. p. 21</t>
  </si>
  <si>
    <t>Chudoslavice, č. p. 22</t>
  </si>
  <si>
    <t>Chudoslavice, č. p. 23</t>
  </si>
  <si>
    <t>Chudoslavice, č. p. 24</t>
  </si>
  <si>
    <t>Chudoslavice, č. p. 25</t>
  </si>
  <si>
    <t>Chudoslavice, č. p. 26</t>
  </si>
  <si>
    <t>Chudoslavice, č. p. 28</t>
  </si>
  <si>
    <t>Chudoslavice, č. p. 29</t>
  </si>
  <si>
    <t>Chudoslavice, č. p. 32</t>
  </si>
  <si>
    <t>Chudoslavice, č. p. 33</t>
  </si>
  <si>
    <t>Chudoslavice, č. p. 34</t>
  </si>
  <si>
    <t>Chudoslavice, č. p. 37</t>
  </si>
  <si>
    <t>Chudoslavice, č. p. 38</t>
  </si>
  <si>
    <t>Chudoslavice, č. p. 39</t>
  </si>
  <si>
    <t>Chudoslavice, č. p. 40</t>
  </si>
  <si>
    <t>Chudoslavice, č. p. 41</t>
  </si>
  <si>
    <t>Chudoslavice, č. p. 42</t>
  </si>
  <si>
    <t>Chudoslavice, č. p. 43</t>
  </si>
  <si>
    <t>Chudoslavice, č. ev. 1</t>
  </si>
  <si>
    <t>Chudoslavice, č. ev. 2</t>
  </si>
  <si>
    <t>Chudoslavice, č. ev. 3</t>
  </si>
  <si>
    <t>Chudoslavice, č. ev. 4</t>
  </si>
  <si>
    <t>Chudoslavice, č. ev. 6</t>
  </si>
  <si>
    <t>Chudoslavice, č. ev. 7</t>
  </si>
  <si>
    <t>Chudoslavice, č. ev. 8</t>
  </si>
  <si>
    <t>Chudoslavice, č. ev. 9</t>
  </si>
  <si>
    <t>Chudoslavice, č. ev. 10</t>
  </si>
  <si>
    <t>Chudoslavice, č. ev. 11</t>
  </si>
  <si>
    <t>Chudoslavice, č. ev. 12</t>
  </si>
  <si>
    <t>Chudoslavice, č. ev. 13</t>
  </si>
  <si>
    <t>Chudoslavice, č. ev. 14</t>
  </si>
  <si>
    <t>Chudoslavice, č. ev. 15</t>
  </si>
  <si>
    <t>Chudoslavice, č. ev. 16</t>
  </si>
  <si>
    <t>Chudoslavice, č. ev. 17</t>
  </si>
  <si>
    <t>Chudoslavice, č. ev. 18</t>
  </si>
  <si>
    <t>Chudoslavice, č. ev. 19</t>
  </si>
  <si>
    <t>Chudoslavice, č. ev. 20</t>
  </si>
  <si>
    <t>Chudoslavice, č. ev. 21</t>
  </si>
  <si>
    <t>Chudoslavice, č. ev. 22</t>
  </si>
  <si>
    <t>Chudoslavice, č. ev. 23</t>
  </si>
  <si>
    <t>Chudoslavice, č. ev. 24</t>
  </si>
  <si>
    <t>Chudoslavice, č. ev. 25</t>
  </si>
  <si>
    <t>Chudoslavice, č. ev. 26</t>
  </si>
  <si>
    <t>Chudoslavice, č. ev. 28</t>
  </si>
  <si>
    <t>Chudoslavice, č. p. 31</t>
  </si>
  <si>
    <t>Chudoslavice, č. ev. 30</t>
  </si>
  <si>
    <t>Chudoslavice, č. ev. 31</t>
  </si>
  <si>
    <t>Chudoslavice, č. ev. 32</t>
  </si>
  <si>
    <t>Chudoslavice, č. ev. 33</t>
  </si>
  <si>
    <t>Chudoslavice, č. ev. 34</t>
  </si>
  <si>
    <t>Chudoslavice, č. p. 44</t>
  </si>
  <si>
    <t>Chudoslavice, č. p. 17</t>
  </si>
  <si>
    <t>Chudoslavice, č. p. 45</t>
  </si>
  <si>
    <t>Chudoslavice, č. p. 30</t>
  </si>
  <si>
    <t>Chudoslavice, č. p. 13</t>
  </si>
  <si>
    <t>Chudoslavice, č. ev. 5</t>
  </si>
  <si>
    <t>Chudoslavice, č. p. 16</t>
  </si>
  <si>
    <t>Chudoslavice, č. p. 35</t>
  </si>
  <si>
    <t>Chudoslavice, č. p. 36</t>
  </si>
  <si>
    <t>Chudoslavice, č. p. 18</t>
  </si>
  <si>
    <t>Chudoslavice, č. ev. 36</t>
  </si>
  <si>
    <t>Chudoslavice, č. ev. 35</t>
  </si>
  <si>
    <t>Chudoslavice, č. ev. 29</t>
  </si>
  <si>
    <t>Chudoslavice, č. p. 47</t>
  </si>
  <si>
    <t>Chudoslavice - Myštice, č. p. 4</t>
  </si>
  <si>
    <t>Chudoslavice - Myštice, č. p. 6</t>
  </si>
  <si>
    <t>Chudoslavice - Myštice, č. p. 9</t>
  </si>
  <si>
    <t>Chudoslavice - Myštice, č. p. 11</t>
  </si>
  <si>
    <t>Chudoslavice - Myštice, č. p. 17</t>
  </si>
  <si>
    <t>Chudoslavice - Myštice, č. p. 18</t>
  </si>
  <si>
    <t>Chudoslavice - Myštice, č. p. 26</t>
  </si>
  <si>
    <t>Chudoslavice - Myštice, č. p. 27</t>
  </si>
  <si>
    <t>Chudoslavice - Myštice, č. p. 28</t>
  </si>
  <si>
    <t>Chudoslavice - Myštice, č. p. 29</t>
  </si>
  <si>
    <t>Chudoslavice - Myštice, č. ev. 27</t>
  </si>
  <si>
    <t>Chudoslavice - Myštice, č. ev. 2</t>
  </si>
  <si>
    <t>Chudoslavice - Myštice, č. p. 1</t>
  </si>
  <si>
    <t>Chudoslavice - Myštice, č. p. 10</t>
  </si>
  <si>
    <t>Chudoslavice - Myštice, č. p. 16</t>
  </si>
  <si>
    <t>Chudoslavice - Myštice, č. p. 22</t>
  </si>
  <si>
    <t>Chudoslavice - Myštice, č. ev. 5</t>
  </si>
  <si>
    <t>Chudoslavice - Myštice, č. ev. 7</t>
  </si>
  <si>
    <t>Chudoslavice - Myštice, č. ev. 8</t>
  </si>
  <si>
    <t>Chudoslavice - Myštice, č. ev. 9</t>
  </si>
  <si>
    <t>Chudoslavice - Myštice, č. ev. 10</t>
  </si>
  <si>
    <t>Chudoslavice - Myštice, č. ev. 28</t>
  </si>
  <si>
    <t>Chudoslavice - Myštice, č. ev. 12</t>
  </si>
  <si>
    <t>Chudoslavice - Myštice, č. ev. 4</t>
  </si>
  <si>
    <t>Chudoslavice - Myštice, č. ev. 3</t>
  </si>
  <si>
    <t>Chudoslavice - Myštice, č. ev. 1</t>
  </si>
  <si>
    <t>Chudoslavice - Myštice, č. p. 2</t>
  </si>
  <si>
    <t>Chudoslavice - Myštice, č. ev. 11</t>
  </si>
  <si>
    <t>Stebno - Milbohov, č. p. 3</t>
  </si>
  <si>
    <t>Stebno - Milbohov, č. p. 4</t>
  </si>
  <si>
    <t>Stebno - Milbohov, č. p. 5</t>
  </si>
  <si>
    <t>Stebno - Milbohov, č. p. 6</t>
  </si>
  <si>
    <t>Stebno - Milbohov, č. p. 7</t>
  </si>
  <si>
    <t>Stebno - Milbohov, č. p. 8</t>
  </si>
  <si>
    <t>Stebno - Milbohov, č. p. 9</t>
  </si>
  <si>
    <t>Stebno - Milbohov, č. p. 11</t>
  </si>
  <si>
    <t>Stebno - Milbohov, č. p. 13</t>
  </si>
  <si>
    <t>Stebno - Milbohov, č. p. 14</t>
  </si>
  <si>
    <t>Stebno - Milbohov, č. p. 15</t>
  </si>
  <si>
    <t>Stebno - Milbohov, č. p. 16</t>
  </si>
  <si>
    <t>Stebno - Milbohov, č. p. 17</t>
  </si>
  <si>
    <t>Stebno - Milbohov, č. p. 18</t>
  </si>
  <si>
    <t>Stebno - Milbohov, č. p. 19</t>
  </si>
  <si>
    <t>Stebno - Milbohov, č. p. 20</t>
  </si>
  <si>
    <t>Stebno - Milbohov, č. p. 21</t>
  </si>
  <si>
    <t>Stebno - Milbohov, č. p. 24</t>
  </si>
  <si>
    <t>Stebno - Milbohov, č. p. 25</t>
  </si>
  <si>
    <t>Stebno - Milbohov, č. p. 26</t>
  </si>
  <si>
    <t>Stebno - Milbohov, č. p. 27</t>
  </si>
  <si>
    <t>Stebno - Milbohov, č. ev. 3</t>
  </si>
  <si>
    <t>Stebno - Milbohov, č. ev. 136</t>
  </si>
  <si>
    <t>Stebno - Milbohov, č. ev. 2</t>
  </si>
  <si>
    <t>Stebno - Milbohov, č. ev. 1</t>
  </si>
  <si>
    <t>Velké Chvojno, č. p. 1</t>
  </si>
  <si>
    <t>Velké Chvojno, č. p. 2</t>
  </si>
  <si>
    <t>Velké Chvojno, č. p. 3</t>
  </si>
  <si>
    <t>Velké Chvojno, č. p. 4</t>
  </si>
  <si>
    <t>Velké Chvojno, č. p. 5</t>
  </si>
  <si>
    <t>Velké Chvojno, č. p. 6</t>
  </si>
  <si>
    <t>Velké Chvojno, č. p. 7</t>
  </si>
  <si>
    <t>Velké Chvojno, č. p. 8</t>
  </si>
  <si>
    <t>Velké Chvojno, č. p. 9</t>
  </si>
  <si>
    <t>Velké Chvojno, č. p. 10</t>
  </si>
  <si>
    <t>Velké Chvojno, č. p. 11</t>
  </si>
  <si>
    <t>Velké Chvojno, č. p. 12</t>
  </si>
  <si>
    <t>Velké Chvojno, č. p. 13</t>
  </si>
  <si>
    <t>Velké Chvojno, č. p. 14</t>
  </si>
  <si>
    <t>Velké Chvojno, č. p. 15</t>
  </si>
  <si>
    <t>Velké Chvojno, č. p. 16</t>
  </si>
  <si>
    <t>Velké Chvojno, č. p. 17</t>
  </si>
  <si>
    <t>Velké Chvojno, č. p. 18</t>
  </si>
  <si>
    <t>Velké Chvojno, č. p. 19</t>
  </si>
  <si>
    <t>Velké Chvojno, č. p. 20</t>
  </si>
  <si>
    <t>Velké Chvojno, č. p. 21</t>
  </si>
  <si>
    <t>Velké Chvojno, č. p. 22</t>
  </si>
  <si>
    <t>Velké Chvojno, č. p. 23</t>
  </si>
  <si>
    <t>Velké Chvojno, č. p. 24</t>
  </si>
  <si>
    <t>Velké Chvojno, č. p. 26</t>
  </si>
  <si>
    <t>Velké Chvojno, č. p. 27</t>
  </si>
  <si>
    <t>Velké Chvojno, č. p. 28</t>
  </si>
  <si>
    <t>Velké Chvojno, č. p. 29</t>
  </si>
  <si>
    <t>Velké Chvojno, č. p. 30</t>
  </si>
  <si>
    <t>Velké Chvojno, č. p. 31</t>
  </si>
  <si>
    <t>Velké Chvojno, č. p. 32</t>
  </si>
  <si>
    <t>Velké Chvojno, č. p. 33</t>
  </si>
  <si>
    <t>Velké Chvojno, č. p. 34</t>
  </si>
  <si>
    <t>Velké Chvojno, č. p. 35</t>
  </si>
  <si>
    <t>Velké Chvojno, č. p. 36</t>
  </si>
  <si>
    <t>Velké Chvojno, č. p. 37</t>
  </si>
  <si>
    <t>Velké Chvojno, č. p. 38</t>
  </si>
  <si>
    <t>Velké Chvojno, č. p. 39</t>
  </si>
  <si>
    <t>Velké Chvojno, č. p. 40</t>
  </si>
  <si>
    <t>Velké Chvojno, č. p. 41</t>
  </si>
  <si>
    <t>Velké Chvojno, č. p. 43</t>
  </si>
  <si>
    <t>Velké Chvojno, č. p. 47</t>
  </si>
  <si>
    <t>Velké Chvojno, č. p. 48</t>
  </si>
  <si>
    <t>Velké Chvojno, č. p. 49</t>
  </si>
  <si>
    <t>Velké Chvojno, č. p. 50</t>
  </si>
  <si>
    <t>Velké Chvojno, č. p. 52</t>
  </si>
  <si>
    <t>Velké Chvojno, č. p. 53</t>
  </si>
  <si>
    <t>Velké Chvojno, č. p. 54</t>
  </si>
  <si>
    <t>Velké Chvojno, č. p. 55</t>
  </si>
  <si>
    <t>Velké Chvojno, č. ev. 2</t>
  </si>
  <si>
    <t>Velké Chvojno, č. p. 57</t>
  </si>
  <si>
    <t>Velké Chvojno, č. p. 56</t>
  </si>
  <si>
    <t>Velké Chvojno, č. p. 58</t>
  </si>
  <si>
    <t>Velké Chvojno, č. p. 73</t>
  </si>
  <si>
    <t>Velké Chvojno, č. p. 44</t>
  </si>
  <si>
    <t>Velké Chvojno, č. p. 45</t>
  </si>
  <si>
    <t>Velké Chvojno, č. p. 59</t>
  </si>
  <si>
    <t>Velké Chvojno, č. p. 60</t>
  </si>
  <si>
    <t>Velké Chvojno, č. p. 61</t>
  </si>
  <si>
    <t>Velké Chvojno, č. p. 62</t>
  </si>
  <si>
    <t>Velké Chvojno, č. p. 63</t>
  </si>
  <si>
    <t>Velké Chvojno, č. p. 74</t>
  </si>
  <si>
    <t>Velké Chvojno, č. p. 72</t>
  </si>
  <si>
    <t>Velké Chvojno, č. p. 66</t>
  </si>
  <si>
    <t>Velké Chvojno, č. p. 71</t>
  </si>
  <si>
    <t>Velké Chvojno, č. p. 69</t>
  </si>
  <si>
    <t>Velké Chvojno, č. p. 75</t>
  </si>
  <si>
    <t>Velké Chvojno, č. p. 67</t>
  </si>
  <si>
    <t>Velké Chvojno, č. p. 68</t>
  </si>
  <si>
    <t>Chomutov, Blatenská 500/52</t>
  </si>
  <si>
    <t>Chomutov, Boženy Němcové 552/32</t>
  </si>
  <si>
    <t>Chomutov, Blatenská 800/66</t>
  </si>
  <si>
    <t>Chomutov, Blatenská 802/91</t>
  </si>
  <si>
    <t>Chomutov, Blatenská 831/89</t>
  </si>
  <si>
    <t>Chomutov, Blatenská 864/75</t>
  </si>
  <si>
    <t>Chomutov, Blatenská 865/77</t>
  </si>
  <si>
    <t>Chomutov, Blatenská 866/79</t>
  </si>
  <si>
    <t>Chomutov, Blatenská 873/87</t>
  </si>
  <si>
    <t>Chomutov, Blatenská 883/68</t>
  </si>
  <si>
    <t>Chomutov, Blatenská 917/73</t>
  </si>
  <si>
    <t>Chomutov, Škroupova 918/24</t>
  </si>
  <si>
    <t>Chomutov, Škroupova 932/28</t>
  </si>
  <si>
    <t>Chomutov, Škroupova 933/30</t>
  </si>
  <si>
    <t>Chomutov, Škroupova 934/16</t>
  </si>
  <si>
    <t>Chomutov, Blatenská 967/71</t>
  </si>
  <si>
    <t>Chomutov, Bachmačská 1046/5</t>
  </si>
  <si>
    <t>Chomutov, Škroupova 1059/22</t>
  </si>
  <si>
    <t>Chomutov, Škroupova 1097/26</t>
  </si>
  <si>
    <t>Chomutov, Blatenská 1099/48</t>
  </si>
  <si>
    <t>Chomutov, Blatenská 1100/50</t>
  </si>
  <si>
    <t>Chomutov, Blatenská 1161/46</t>
  </si>
  <si>
    <t>Chomutov, Škroupova 1187/32</t>
  </si>
  <si>
    <t>Chomutov, Blatenská 1188/56</t>
  </si>
  <si>
    <t>Chomutov, Blatenská 1201/67</t>
  </si>
  <si>
    <t>Chomutov, Blatenská 1211/54</t>
  </si>
  <si>
    <t>Chomutov, Štefánikovo náměstí 1234/6</t>
  </si>
  <si>
    <t>Chomutov, Škroupova 1306/42</t>
  </si>
  <si>
    <t>Chomutov, Škroupova 1310/36</t>
  </si>
  <si>
    <t>Chomutov, Škroupova 1311/38</t>
  </si>
  <si>
    <t>Chomutov, Zborovská 1315/6</t>
  </si>
  <si>
    <t>Chomutov, Škroupova 1316/44</t>
  </si>
  <si>
    <t>Chomutov, Škroupova 1322/40</t>
  </si>
  <si>
    <t>Chomutov, Škroupova 1325/34</t>
  </si>
  <si>
    <t>Chomutov, Zborovská 1328/17</t>
  </si>
  <si>
    <t>Chomutov, Blatenská 1332/69</t>
  </si>
  <si>
    <t>Chomutov, Zborovská 1372/8</t>
  </si>
  <si>
    <t>Chomutov, Zborovská 1373/10</t>
  </si>
  <si>
    <t>Chomutov, Škroupova 1377/46</t>
  </si>
  <si>
    <t>Chomutov, Škroupova 1383/9</t>
  </si>
  <si>
    <t>Chomutov, Škroupova 1384/7</t>
  </si>
  <si>
    <t>Chomutov, Škroupova 1385/5</t>
  </si>
  <si>
    <t>Chomutov, Macharova 1386/14</t>
  </si>
  <si>
    <t>Chomutov, Macharova 1387/12</t>
  </si>
  <si>
    <t>Chomutov, Macharova 1388/10</t>
  </si>
  <si>
    <t>Chomutov, Macharova 1389/8</t>
  </si>
  <si>
    <t>Chomutov, Macharova 1390/6</t>
  </si>
  <si>
    <t>Chomutov, Macharova 1391/4</t>
  </si>
  <si>
    <t>Chomutov, Gutenbergova 1394/11</t>
  </si>
  <si>
    <t>Chomutov, Gutenbergova 1395/13</t>
  </si>
  <si>
    <t>Chomutov, Škroupova 1397/48</t>
  </si>
  <si>
    <t>Chomutov, Škroupova 1399/8</t>
  </si>
  <si>
    <t>Chomutov, Škroupova 1400/10</t>
  </si>
  <si>
    <t>Chomutov, Škroupova 1401/4</t>
  </si>
  <si>
    <t>Chomutov, Škroupova 1402/6</t>
  </si>
  <si>
    <t>Chomutov, Škroupova 1403/1</t>
  </si>
  <si>
    <t>Chomutov, Čelakovského 1405/7</t>
  </si>
  <si>
    <t>Chomutov, Čelakovského 1406/9</t>
  </si>
  <si>
    <t>Chomutov, Čelakovského 1407/11</t>
  </si>
  <si>
    <t>Chomutov, Škroupova 1416/12</t>
  </si>
  <si>
    <t>Chomutov, Zborovská 1421/15</t>
  </si>
  <si>
    <t>Chomutov, Gutenbergova 1423/10</t>
  </si>
  <si>
    <t>Chomutov, Gutenbergova 1424/8</t>
  </si>
  <si>
    <t>Chomutov, Kollárova 1430/5</t>
  </si>
  <si>
    <t>Chomutov, Kollárova 1431/3</t>
  </si>
  <si>
    <t>Chomutov, Škroupova 1434/11</t>
  </si>
  <si>
    <t>Chomutov, Škroupova 1435/13</t>
  </si>
  <si>
    <t>Chomutov, Kollárova 1436/1</t>
  </si>
  <si>
    <t>Chomutov, Gutenbergova 1438/12</t>
  </si>
  <si>
    <t>Chomutov, Škroupova 1444/3</t>
  </si>
  <si>
    <t>Chomutov, Vilová 1445/16</t>
  </si>
  <si>
    <t>Chomutov, Macharova 1447/2</t>
  </si>
  <si>
    <t>Chomutov, Štefánikovo náměstí 1448/20</t>
  </si>
  <si>
    <t>Chomutov, Gutenbergova 1449/3</t>
  </si>
  <si>
    <t>Chomutov, Zborovská 1450/21</t>
  </si>
  <si>
    <t>Chomutov, Štefánikovo náměstí 1460/10</t>
  </si>
  <si>
    <t>Chomutov, Štefánikovo náměstí 1461/8</t>
  </si>
  <si>
    <t>Chomutov, Vaníčkova 1463/4</t>
  </si>
  <si>
    <t>Chomutov, Vaníčkova 1468/2</t>
  </si>
  <si>
    <t>Chomutov, Zborovská 1469/13</t>
  </si>
  <si>
    <t>Chomutov, Zborovská 1470/23</t>
  </si>
  <si>
    <t>Chomutov, Zborovská 1471</t>
  </si>
  <si>
    <t>Chomutov, Jungmannova 1474/6</t>
  </si>
  <si>
    <t>Chomutov, Jungmannova 1475/4</t>
  </si>
  <si>
    <t>Chomutov, Vilová 1490/14</t>
  </si>
  <si>
    <t>Chomutov, Schubertova 1491/3</t>
  </si>
  <si>
    <t>Chomutov, Schubertova 1492/11</t>
  </si>
  <si>
    <t>Chomutov, Vilová 1493/32</t>
  </si>
  <si>
    <t>Chomutov, Gutenbergova 1494/9</t>
  </si>
  <si>
    <t>Chomutov, Gutenbergova 1495/7</t>
  </si>
  <si>
    <t>Chomutov, Štefánikovo náměstí 1497/22</t>
  </si>
  <si>
    <t>Chomutov, Gutenbergova 1498/4</t>
  </si>
  <si>
    <t>Chomutov, Vilová 1499/20</t>
  </si>
  <si>
    <t>Chomutov, Vilová 1501/12</t>
  </si>
  <si>
    <t>Chomutov, Schubertova 1502/1</t>
  </si>
  <si>
    <t>Chomutov, Gutenbergova 1503/6</t>
  </si>
  <si>
    <t>Chomutov, Mozartova 1505/3</t>
  </si>
  <si>
    <t>Chomutov, Čelakovského 1506/3</t>
  </si>
  <si>
    <t>Chomutov, Čelakovského 1507/5</t>
  </si>
  <si>
    <t>Chomutov, Mozartova 1508/7</t>
  </si>
  <si>
    <t>Chomutov, Zborovská 1510/1</t>
  </si>
  <si>
    <t>Chomutov, Vilová 1511/26</t>
  </si>
  <si>
    <t>Chomutov, Gutenbergova 1512/5</t>
  </si>
  <si>
    <t>Chomutov, Schubertova 1513/9</t>
  </si>
  <si>
    <t>Chomutov, Schubertova 1514/7</t>
  </si>
  <si>
    <t>Chomutov, Mozartova 1515/2</t>
  </si>
  <si>
    <t>Chomutov, Vaníčkova 1520/8</t>
  </si>
  <si>
    <t>Chomutov, Zborovská 1521/37</t>
  </si>
  <si>
    <t>Chomutov, Mozartova 1522/9</t>
  </si>
  <si>
    <t>Chomutov, Zborovská 1524/41</t>
  </si>
  <si>
    <t>Chomutov, Zborovská 1525/39</t>
  </si>
  <si>
    <t>Chomutov, Štefánikovo náměstí 1528/12</t>
  </si>
  <si>
    <t>Chomutov, Mozartova 1530/5</t>
  </si>
  <si>
    <t>Chomutov, Vaníčkova 1531/11</t>
  </si>
  <si>
    <t>Chomutov, Vaníčkova 1532/13</t>
  </si>
  <si>
    <t>Chomutov, Vaníčkova 1533/5</t>
  </si>
  <si>
    <t>Chomutov, Vaníčkova 1534/9</t>
  </si>
  <si>
    <t>Chomutov, Vaníčkova 1535/7</t>
  </si>
  <si>
    <t>Chomutov, Schubertova 1540/5</t>
  </si>
  <si>
    <t>Chomutov, Mozartova 1558/4</t>
  </si>
  <si>
    <t>Chomutov, Vilová 1560/10</t>
  </si>
  <si>
    <t>Chomutov, Štefánikovo náměstí 1566/24</t>
  </si>
  <si>
    <t>Chomutov, Vaníčkova 1567/12</t>
  </si>
  <si>
    <t>Chomutov, Zborovská 1568/5</t>
  </si>
  <si>
    <t>Chomutov, Zborovská 1570/43</t>
  </si>
  <si>
    <t>Chomutov, Štefánikovo náměstí 1575/14</t>
  </si>
  <si>
    <t>Chomutov, Vilová 1580/28</t>
  </si>
  <si>
    <t>Chomutov, Vaníčkova 1595/10</t>
  </si>
  <si>
    <t>Chomutov, Vilová 1613/4</t>
  </si>
  <si>
    <t>Chomutov, Bachmačská 1617/13</t>
  </si>
  <si>
    <t>Chomutov, Vilová 1618/24</t>
  </si>
  <si>
    <t>Chomutov, Vilová 1619/22</t>
  </si>
  <si>
    <t>Chomutov, Zborovská 1621/11</t>
  </si>
  <si>
    <t>Chomutov, Mozartova 1633/1</t>
  </si>
  <si>
    <t>Chomutov, Vaníčkova 1634/14</t>
  </si>
  <si>
    <t>Chomutov, Zborovská 1640/12</t>
  </si>
  <si>
    <t>Chomutov, Škroupova 1642/20</t>
  </si>
  <si>
    <t>Chomutov, Škroupova 1643/18</t>
  </si>
  <si>
    <t>Chomutov, Zborovská 1644/16</t>
  </si>
  <si>
    <t>Chomutov, Štefánikovo náměstí 1657/16</t>
  </si>
  <si>
    <t>Chomutov, Vilová 1658/8</t>
  </si>
  <si>
    <t>Chomutov, Vilová 1670/2</t>
  </si>
  <si>
    <t>Chomutov, Vilová 1671/6</t>
  </si>
  <si>
    <t>Chomutov, Mozartova 1672/6</t>
  </si>
  <si>
    <t>Chomutov, Vilová 1673/30</t>
  </si>
  <si>
    <t>Chomutov, Zborovská 1674/14</t>
  </si>
  <si>
    <t>Chomutov, Buchenwaldská 1676/4</t>
  </si>
  <si>
    <t>Chomutov, Vaníčkova 1680/3</t>
  </si>
  <si>
    <t>Chomutov, Bachmačská 1682/19</t>
  </si>
  <si>
    <t>Chomutov, Bachmačská 1683/17</t>
  </si>
  <si>
    <t>Chomutov, Bachmačská 1696/15</t>
  </si>
  <si>
    <t>Chomutov, Buchenwaldská 1697/12</t>
  </si>
  <si>
    <t>Chomutov, Štefánikovo náměstí 1702/18</t>
  </si>
  <si>
    <t>Chomutov, Buchenwaldská 1704/2</t>
  </si>
  <si>
    <t>Chomutov, Blatenská 1720/58</t>
  </si>
  <si>
    <t>Chomutov, Schubertova 1721/4</t>
  </si>
  <si>
    <t>Chomutov, Schubertova 1724/10</t>
  </si>
  <si>
    <t>Chomutov, Vaníčkova 1728/1</t>
  </si>
  <si>
    <t>Chomutov, Bachmačská 1729/9</t>
  </si>
  <si>
    <t>Chomutov, Vaníčkova 1739/6</t>
  </si>
  <si>
    <t>Chomutov, Vilová 1740/18</t>
  </si>
  <si>
    <t>Chomutov, Bachmačská 1743/11</t>
  </si>
  <si>
    <t>Chomutov, Mozartova 1755/11</t>
  </si>
  <si>
    <t>Chomutov, Buchenwaldská 1757/6</t>
  </si>
  <si>
    <t>Chomutov, Buchenwaldská 1758/8</t>
  </si>
  <si>
    <t>Chomutov, Zborovská 1760/3</t>
  </si>
  <si>
    <t>Chomutov, Schubertova 1770/2</t>
  </si>
  <si>
    <t>Chomutov, Jungmannova 1773/3</t>
  </si>
  <si>
    <t>Chomutov, Bachmačská 1784/21</t>
  </si>
  <si>
    <t>Chomutov, Bezručova 1785/10</t>
  </si>
  <si>
    <t>Chomutov, Buchenwaldská 1792/10</t>
  </si>
  <si>
    <t>Chomutov, Mozartova 1824/10</t>
  </si>
  <si>
    <t>Chomutov, Zborovská 1857/9</t>
  </si>
  <si>
    <t>Chomutov, Schubertova 1858/8</t>
  </si>
  <si>
    <t>Chomutov, Mozartova 1861/13</t>
  </si>
  <si>
    <t>Chomutov, Zborovská 1929/7a</t>
  </si>
  <si>
    <t>Chomutov, Zborovská 1931</t>
  </si>
  <si>
    <t>Chomutov, Zborovská 1932/4a</t>
  </si>
  <si>
    <t>Chomutov, Gutenbergova 1982/1</t>
  </si>
  <si>
    <t>Chomutov, Mozartova 3019/8</t>
  </si>
  <si>
    <t>Chomutov, Štefánikovo náměstí 3040/4</t>
  </si>
  <si>
    <t>Chomutov, Zborovská 3086/31</t>
  </si>
  <si>
    <t>Chomutov, Zborovská 3125/33</t>
  </si>
  <si>
    <t>Chomutov, Blatenská 3128/81</t>
  </si>
  <si>
    <t>Chomutov, Blatenská 3139/65</t>
  </si>
  <si>
    <t>Chomutov, Zborovská 3150</t>
  </si>
  <si>
    <t>Chomutov, Schubertova 3156/6</t>
  </si>
  <si>
    <t>Chomutov, Zborovská 3181/45</t>
  </si>
  <si>
    <t>Chomutov, Čelakovského 3182/1</t>
  </si>
  <si>
    <t>Chomutov, Blatenská 3202/63a</t>
  </si>
  <si>
    <t>Chomutov, Blatenská 3210/85</t>
  </si>
  <si>
    <t>Chomutov, Blatenská 3218/83</t>
  </si>
  <si>
    <t>Chomutov, Škroupova 3257</t>
  </si>
  <si>
    <t>Chomutov, Škroupova 3323</t>
  </si>
  <si>
    <t>Chomutov, Zborovská 3543</t>
  </si>
  <si>
    <t>Chomutov, Zborovská 3558</t>
  </si>
  <si>
    <t>Chomutov, Zborovská 3568/35</t>
  </si>
  <si>
    <t>Chomutov, Gutenbergova 3574</t>
  </si>
  <si>
    <t>Chomutov, Za Zborovskou 3603/2</t>
  </si>
  <si>
    <t>Chomutov, Za Zborovskou 3604</t>
  </si>
  <si>
    <t>Chomutov, Za Zborovskou 3605/6</t>
  </si>
  <si>
    <t>Chomutov, Za Zborovskou 3607/8</t>
  </si>
  <si>
    <t>Chomutov, Za Zborovskou 3608/10</t>
  </si>
  <si>
    <t>Chomutov, Za Zborovskou 3609/12</t>
  </si>
  <si>
    <t>Chomutov, Za Zborovskou 3610/14</t>
  </si>
  <si>
    <t>Chomutov, Za Zborovskou 3611/16</t>
  </si>
  <si>
    <t>Chomutov, Za Zborovskou 3612/18</t>
  </si>
  <si>
    <t>Chomutov, Za Zborovskou 3613/7</t>
  </si>
  <si>
    <t>Chomutov, Za Zborovskou 3614/5</t>
  </si>
  <si>
    <t>Chomutov, Za Zborovskou 3615/3</t>
  </si>
  <si>
    <t>Chomutov, Za Zborovskou 3616/1</t>
  </si>
  <si>
    <t>Chomutov, Škroupova 4176</t>
  </si>
  <si>
    <t>Chomutov, Škroupova 4177</t>
  </si>
  <si>
    <t>Chomutov, Bezručova 4246</t>
  </si>
  <si>
    <t>Chomutov, Mozartova 4692</t>
  </si>
  <si>
    <t>Chomutov, Čelakovského 4942</t>
  </si>
  <si>
    <t>Chomutov, Škroupova 598</t>
  </si>
  <si>
    <t>Chomutov, Škroupova 613</t>
  </si>
  <si>
    <t>Chomutov, Za Zborovskou 621</t>
  </si>
  <si>
    <t>Chomutov, Škroupova 624</t>
  </si>
  <si>
    <t>Chomutov, Za Zborovskou 634</t>
  </si>
  <si>
    <t>Chomutov, Škroupova 636</t>
  </si>
  <si>
    <t>Chomutov, Za Zborovskou 643</t>
  </si>
  <si>
    <t>Chomutov, Za Zborovskou 899</t>
  </si>
  <si>
    <t>Chomutov, Škroupova 683</t>
  </si>
  <si>
    <t>Chomutov, Za Zborovskou 692</t>
  </si>
  <si>
    <t>Chomutov, Za Zborovskou 696</t>
  </si>
  <si>
    <t>Chomutov, Škroupova 739</t>
  </si>
  <si>
    <t>Chomutov, Za Zborovskou 741</t>
  </si>
  <si>
    <t>Chomutov, Za Zborovskou 750</t>
  </si>
  <si>
    <t>Chomutov, Za Zborovskou 763</t>
  </si>
  <si>
    <t>Chomutov, Za Zborovskou 765</t>
  </si>
  <si>
    <t>Chomutov, Za Zborovskou 774</t>
  </si>
  <si>
    <t>Chomutov, Za Zborovskou 776</t>
  </si>
  <si>
    <t>Chomutov, Za Zborovskou 784</t>
  </si>
  <si>
    <t>Chomutov, Za Zborovskou 1058</t>
  </si>
  <si>
    <t>Chomutov, Škroupova 1120</t>
  </si>
  <si>
    <t>Chomutov, Za Zborovskou 1135</t>
  </si>
  <si>
    <t>Chomutov, Škroupova 1210</t>
  </si>
  <si>
    <t>Chomutov, Za Zborovskou 1313</t>
  </si>
  <si>
    <t>Chomutov, Za Zborovskou 1320</t>
  </si>
  <si>
    <t>Chomutov, Za Zborovskou 1359</t>
  </si>
  <si>
    <t>Chomutov, Za Zborovskou 505</t>
  </si>
  <si>
    <t>Chomutov, Za Zborovskou 1121</t>
  </si>
  <si>
    <t>Chomutov, Bezručova 1138</t>
  </si>
  <si>
    <t>Chomutov, Bezručova 1099</t>
  </si>
  <si>
    <t>Chomutov, Bezručova 761</t>
  </si>
  <si>
    <t>Chomutov, Bezručova 911</t>
  </si>
  <si>
    <t>Chomutov, Bezručova 751</t>
  </si>
  <si>
    <t>Chomutov, Bezručova 746</t>
  </si>
  <si>
    <t>Chomutov, Šafaříkova 573</t>
  </si>
  <si>
    <t>Chomutov, Zborovská 1225</t>
  </si>
  <si>
    <t>Chomutov, Zborovská 1338</t>
  </si>
  <si>
    <t>Chomutov, Vilová 292</t>
  </si>
  <si>
    <t>Chomutov, Zborovská 707</t>
  </si>
  <si>
    <t>Chomutov, Štefánikovo náměstí 266</t>
  </si>
  <si>
    <t>Chomutov, Štefánikovo náměstí 264</t>
  </si>
  <si>
    <t>Chomutov, Štefánikovo náměstí 249</t>
  </si>
  <si>
    <t>Chomutov, Štefánikovo náměstí 247</t>
  </si>
  <si>
    <t>Chomutov, Zborovská 5486</t>
  </si>
  <si>
    <t>Chomutov, Za Zborovskou 588</t>
  </si>
  <si>
    <t>Chomutov, Za Zborovskou 642</t>
  </si>
  <si>
    <t>Chomutov, Za Zborovskou 1230</t>
  </si>
  <si>
    <t>Chomutov, Škroupova 356</t>
  </si>
  <si>
    <t>Chomutov, Vaníčkova 248</t>
  </si>
  <si>
    <t>Chomutov, Vaníčkova 253</t>
  </si>
  <si>
    <t>Chomutov, Vaníčkova 265</t>
  </si>
  <si>
    <t>Chomutov, Vaníčkova 250</t>
  </si>
  <si>
    <t>Chomutov, Vaníčkova 251</t>
  </si>
  <si>
    <t>Chomutov, Vaníčkova 252</t>
  </si>
  <si>
    <t>Chomutov, Vaníčkova 255</t>
  </si>
  <si>
    <t>Chomutov, Vaníčkova 289</t>
  </si>
  <si>
    <t>Chomutov, Bezručova 585</t>
  </si>
  <si>
    <t>Chomutov, Škroupova 231</t>
  </si>
  <si>
    <t>Chomutov, Přemyslova 259</t>
  </si>
  <si>
    <t>Chomutov, Kaštanka 1767</t>
  </si>
  <si>
    <t>Chomutov, Přemyslova 1803</t>
  </si>
  <si>
    <t>Chomutov, Přemyslova 4811</t>
  </si>
  <si>
    <t>Chomutov, Šichtův důl 5073</t>
  </si>
  <si>
    <t>Chomutov, Šichtův důl 5075</t>
  </si>
  <si>
    <t>Chomutov, Šichtův důl 5076</t>
  </si>
  <si>
    <t>Chomutov, Přemyslova 5394</t>
  </si>
  <si>
    <t>Chomutov, Tomáše ze Štítného 5520</t>
  </si>
  <si>
    <t>Chomutov, Šichtův důl 5074</t>
  </si>
  <si>
    <t>Chomutov, Přemyslova 5590</t>
  </si>
  <si>
    <t>Chomutov, Hálkova 214</t>
  </si>
  <si>
    <t>Chomutov, č. ev. 2022</t>
  </si>
  <si>
    <t>Chomutov, Mostecká 5887</t>
  </si>
  <si>
    <t>Chomutov, č. p. 5897</t>
  </si>
  <si>
    <t>Chomutov, Tomáše ze Štítného 5971</t>
  </si>
  <si>
    <t>Chomutov, Na Moráni 562/10</t>
  </si>
  <si>
    <t>Chomutov, Pražská 567/4</t>
  </si>
  <si>
    <t>Chomutov, Na Moráni 578</t>
  </si>
  <si>
    <t>Chomutov, Pražská 585</t>
  </si>
  <si>
    <t>Chomutov, Pražská 626</t>
  </si>
  <si>
    <t>Chomutov, Dolní 661</t>
  </si>
  <si>
    <t>Chomutov, Pražská 702/10</t>
  </si>
  <si>
    <t>Chomutov, Pražská 792/24</t>
  </si>
  <si>
    <t>Chomutov, Pražská 1015</t>
  </si>
  <si>
    <t>Chomutov, Pražská 1019/22</t>
  </si>
  <si>
    <t>Chomutov, Pražská 1102/34</t>
  </si>
  <si>
    <t>Chomutov, Pražská 1115/6</t>
  </si>
  <si>
    <t>Chomutov, Beethovenova 1269</t>
  </si>
  <si>
    <t>Chomutov, Na Moráni 1335/14</t>
  </si>
  <si>
    <t>Chomutov, Na Moráni 1336</t>
  </si>
  <si>
    <t>Chomutov, Na Moráni 1362/12</t>
  </si>
  <si>
    <t>Chomutov, Pražská 1486/16</t>
  </si>
  <si>
    <t>Chomutov, Pražská 1552/32</t>
  </si>
  <si>
    <t>Chomutov, Pražská 1717/30</t>
  </si>
  <si>
    <t>Chomutov, Pražská 3050/26</t>
  </si>
  <si>
    <t>Chomutov, Pražská 3085/28</t>
  </si>
  <si>
    <t>Chomutov, Pražská 3241/12</t>
  </si>
  <si>
    <t>Chomutov, Dolní 3354/8</t>
  </si>
  <si>
    <t>Chomutov, Dolní 3370/2</t>
  </si>
  <si>
    <t>Chomutov, Pražská 3392/14</t>
  </si>
  <si>
    <t>Chomutov, Dolní 3420/4</t>
  </si>
  <si>
    <t>Chomutov, Dolní 3421/6</t>
  </si>
  <si>
    <t>Chomutov, Dolní 3868</t>
  </si>
  <si>
    <t>Chomutov, Beethovenova 4182</t>
  </si>
  <si>
    <t>Chomutov, Na Moráni 4545</t>
  </si>
  <si>
    <t>Chomutov, Beethovenova 4547</t>
  </si>
  <si>
    <t>Chomutov, U Větrného mlýna 4605</t>
  </si>
  <si>
    <t>Chomutov, Beethovenova 4717</t>
  </si>
  <si>
    <t>Chomutov, Spořická 4751</t>
  </si>
  <si>
    <t>Chomutov, Na Moráni 4803</t>
  </si>
  <si>
    <t>Chomutov, Na Moráni 4877</t>
  </si>
  <si>
    <t>Chomutov, Na Moráni 4878</t>
  </si>
  <si>
    <t>Chomutov, Spořická 4949</t>
  </si>
  <si>
    <t>Chomutov, Spořická 4965</t>
  </si>
  <si>
    <t>Chomutov, U Plynárny 4969</t>
  </si>
  <si>
    <t>Chomutov, Spořická 5351</t>
  </si>
  <si>
    <t>Chomutov, Na Moráni 5352</t>
  </si>
  <si>
    <t>Chomutov, Na Moráni 5356</t>
  </si>
  <si>
    <t>Chomutov, Na Moráni 5357</t>
  </si>
  <si>
    <t>Chomutov, Pražská 5369</t>
  </si>
  <si>
    <t>Chomutov, Na Moráni 5371</t>
  </si>
  <si>
    <t>Chomutov, Pražská 5377</t>
  </si>
  <si>
    <t>Chomutov, Na Moráni 5400</t>
  </si>
  <si>
    <t>Chomutov, Beethovenova 5407</t>
  </si>
  <si>
    <t>Chomutov, Pražská 5409</t>
  </si>
  <si>
    <t>Chomutov, Na Moráni 5480</t>
  </si>
  <si>
    <t>Chomutov, Beethovenova 5547</t>
  </si>
  <si>
    <t>Chomutov, Spořická 5455</t>
  </si>
  <si>
    <t>Chomutov, Beethovenova 5410</t>
  </si>
  <si>
    <t>Chomutov, Beethovenova 5424</t>
  </si>
  <si>
    <t>Chomutov, Dolní 1272</t>
  </si>
  <si>
    <t>Chomutov, Dolní 1273</t>
  </si>
  <si>
    <t>Chomutov, Dolní 1274</t>
  </si>
  <si>
    <t>Chomutov, Dolní 1277</t>
  </si>
  <si>
    <t>Chomutov, Dolní 1286</t>
  </si>
  <si>
    <t>Chomutov, Dolní 1287</t>
  </si>
  <si>
    <t>Chomutov, Dolní 1288</t>
  </si>
  <si>
    <t>Chomutov, Dolní 1290</t>
  </si>
  <si>
    <t>Chomutov, Dolní 1291</t>
  </si>
  <si>
    <t>Chomutov, Dolní 1292</t>
  </si>
  <si>
    <t>Chomutov, Dolní 1297</t>
  </si>
  <si>
    <t>Chomutov, Dolní 1300</t>
  </si>
  <si>
    <t>Chomutov, Dolní 1302</t>
  </si>
  <si>
    <t>Chomutov, Dolní 1335</t>
  </si>
  <si>
    <t>Chomutov, Dolní 1354</t>
  </si>
  <si>
    <t>Chomutov, Dolní 1446</t>
  </si>
  <si>
    <t>Chomutov, Dolní 1477</t>
  </si>
  <si>
    <t>Chomutov, Dolní 1486</t>
  </si>
  <si>
    <t>Chomutov, Pražská 5425</t>
  </si>
  <si>
    <t>Chomutov, Beethovenova 1044</t>
  </si>
  <si>
    <t>Chomutov, Beethovenova 1048</t>
  </si>
  <si>
    <t>Chomutov, Na Moráni 1170</t>
  </si>
  <si>
    <t>Chomutov, Beethovenova 1087</t>
  </si>
  <si>
    <t>Chomutov, Na Moráni 1193</t>
  </si>
  <si>
    <t>Chomutov, Beethovenova 1456</t>
  </si>
  <si>
    <t>Chomutov, Beethovenova 1443</t>
  </si>
  <si>
    <t>Chomutov, Na Moráni 1173</t>
  </si>
  <si>
    <t>Chomutov, Beethovenova 1036</t>
  </si>
  <si>
    <t>Chomutov, Beethovenova 1270</t>
  </si>
  <si>
    <t>Chomutov, Beethovenova 1376</t>
  </si>
  <si>
    <t>Chomutov, Beethovenova 1371</t>
  </si>
  <si>
    <t>Chomutov, Beethovenova 1021</t>
  </si>
  <si>
    <t>Chomutov, Beethovenova 1006</t>
  </si>
  <si>
    <t>Chomutov, Beethovenova 1003</t>
  </si>
  <si>
    <t>Chomutov, Beethovenova 998</t>
  </si>
  <si>
    <t>Chomutov, Beethovenova 995</t>
  </si>
  <si>
    <t>Chomutov, Beethovenova 1351</t>
  </si>
  <si>
    <t>Chomutov, Na Moráni 1349</t>
  </si>
  <si>
    <t>Chomutov, Beethovenova 1231</t>
  </si>
  <si>
    <t>Chomutov, Beethovenova 993</t>
  </si>
  <si>
    <t>Chomutov, Beethovenova 990</t>
  </si>
  <si>
    <t>Chomutov, Beethovenova 989</t>
  </si>
  <si>
    <t>Chomutov, Na Moráni 1219</t>
  </si>
  <si>
    <t>Chomutov, Na Moráni 1546</t>
  </si>
  <si>
    <t>Chomutov, Beethovenova 1394</t>
  </si>
  <si>
    <t>Chomutov, Na Moráni 1526</t>
  </si>
  <si>
    <t>Chomutov, Na Moráni 1521</t>
  </si>
  <si>
    <t>Chomutov, Na Moráni 1386</t>
  </si>
  <si>
    <t>Chomutov, Na Moráni 1250</t>
  </si>
  <si>
    <t>Chomutov, Beethovenova 1242</t>
  </si>
  <si>
    <t>Chomutov, Beethovenova 1238</t>
  </si>
  <si>
    <t>Chomutov, Beethovenova 1094</t>
  </si>
  <si>
    <t>Chomutov, Na Moráni 631</t>
  </si>
  <si>
    <t>Chomutov, Na Moráni 916</t>
  </si>
  <si>
    <t>Chomutov, Na Moráni 904</t>
  </si>
  <si>
    <t>Chomutov, Beethovenova 888</t>
  </si>
  <si>
    <t>Chomutov, Na Moráni 596</t>
  </si>
  <si>
    <t>Chomutov, Beethovenova 986</t>
  </si>
  <si>
    <t>Chomutov, Na Moráni 969</t>
  </si>
  <si>
    <t>Chomutov, Beethovenova 960</t>
  </si>
  <si>
    <t>Chomutov, Beethovenova 561</t>
  </si>
  <si>
    <t>Chomutov, Beethovenova 949</t>
  </si>
  <si>
    <t>Chomutov, Beethovenova 941</t>
  </si>
  <si>
    <t>Chomutov, Na Moráni 820</t>
  </si>
  <si>
    <t>Chomutov, Na Moráni 816</t>
  </si>
  <si>
    <t>Chomutov, Na Moráni 662</t>
  </si>
  <si>
    <t>Chomutov, Beethovenova 548</t>
  </si>
  <si>
    <t>Chomutov, Beethovenova 796</t>
  </si>
  <si>
    <t>Chomutov, Dolní 1547</t>
  </si>
  <si>
    <t>Chomutov, Dolní 5488</t>
  </si>
  <si>
    <t>Chomutov, Beethovenova 5689</t>
  </si>
  <si>
    <t>Chomutov, Spořická 5731</t>
  </si>
  <si>
    <t>Chomutov, Na Moráni 3622</t>
  </si>
  <si>
    <t>Chomutov, Beethovenova 5603</t>
  </si>
  <si>
    <t>Chomutov, Beethovenova 5604</t>
  </si>
  <si>
    <t>Chomutov, Na Moráni 5624</t>
  </si>
  <si>
    <t>Chomutov, Na Moráni 5627</t>
  </si>
  <si>
    <t>Chomutov, č. p. 5649</t>
  </si>
  <si>
    <t>Chomutov, Dolní 5652</t>
  </si>
  <si>
    <t>Chomutov, Na Moráni 5711</t>
  </si>
  <si>
    <t>Chomutov, Beethovenova 5765</t>
  </si>
  <si>
    <t>Chomutov, č. p. 5818</t>
  </si>
  <si>
    <t>Chomutov, Na Moráni 5458</t>
  </si>
  <si>
    <t>Chomutov, Pražská 5492</t>
  </si>
  <si>
    <t>Chomutov, Pražská 5521</t>
  </si>
  <si>
    <t>Chomutov, Dolní 1289</t>
  </si>
  <si>
    <t>Chomutov, Beethovenova 5881</t>
  </si>
  <si>
    <t>Chomutov, Beethovenova 1056</t>
  </si>
  <si>
    <t>Chomutov, Beethovenova 1471</t>
  </si>
  <si>
    <t>Chomutov, Beethovenova 1017</t>
  </si>
  <si>
    <t>Chomutov, Beethovenova 983</t>
  </si>
  <si>
    <t>Chomutov, Beethovenova 1016</t>
  </si>
  <si>
    <t>Chomutov, Beethovenova 1496</t>
  </si>
  <si>
    <t>Chomutov, Beethovenova 1497</t>
  </si>
  <si>
    <t>Chomutov, Beethovenova 1498</t>
  </si>
  <si>
    <t>Chomutov, Beethovenova 1499</t>
  </si>
  <si>
    <t>Chomutov, Na Moráni 1192</t>
  </si>
  <si>
    <t>Chomutov, Dolní 1276</t>
  </si>
  <si>
    <t>Chomutov, Dolní 1304</t>
  </si>
  <si>
    <t>Chomutov, Dolní 1701</t>
  </si>
  <si>
    <t>Chomutov, Dolní 1702</t>
  </si>
  <si>
    <t>Chomutov, Dolní 1704</t>
  </si>
  <si>
    <t>Chomutov, Dolní 1705</t>
  </si>
  <si>
    <t>Chomutov, Dolní 1706</t>
  </si>
  <si>
    <t>Chomutov, Dolní 1707</t>
  </si>
  <si>
    <t>Chomutov, Dolní 1708</t>
  </si>
  <si>
    <t>Chomutov, Dolní 1709</t>
  </si>
  <si>
    <t>Chomutov, Dolní 1711</t>
  </si>
  <si>
    <t>Chomutov, Dolní 1712</t>
  </si>
  <si>
    <t>Chomutov, Dolní 1713</t>
  </si>
  <si>
    <t>Chomutov, Dolní 1714</t>
  </si>
  <si>
    <t>Chomutov, Beethovenova 5884</t>
  </si>
  <si>
    <t>Chomutov, Na Moráni 5898</t>
  </si>
  <si>
    <t>Chomutov, Spořická 5917</t>
  </si>
  <si>
    <t>Chomutov, Beethovenova 5918</t>
  </si>
  <si>
    <t>Chomutov, Beethovenova 5925</t>
  </si>
  <si>
    <t>Chomutov, Na Moráni 5962</t>
  </si>
  <si>
    <t>Chomutov, Beethovenova 5975</t>
  </si>
  <si>
    <t>Chomutov, Na Moráni 1537</t>
  </si>
  <si>
    <t>Chomutov, Dolní 1703</t>
  </si>
  <si>
    <t>Chomutov, Beethovenova 1096</t>
  </si>
  <si>
    <t>Chomutov, Dolní 3398</t>
  </si>
  <si>
    <t>Chomutov, Na Moráni 5977</t>
  </si>
  <si>
    <t>Chomutov, U Větrného mlýna 5985</t>
  </si>
  <si>
    <t>Chomutov, Lipská 2280/116</t>
  </si>
  <si>
    <t>Chomutov, Lipská 4696</t>
  </si>
  <si>
    <t>Chomutov, č. p. 2000</t>
  </si>
  <si>
    <t>Chomutov, Lesní 5931</t>
  </si>
  <si>
    <t>Chomutov, Lesní 5932</t>
  </si>
  <si>
    <t>Chomutov, Lesní 5933</t>
  </si>
  <si>
    <t>Chomutov, Lesní 5934</t>
  </si>
  <si>
    <t>Chomutov, Lesní 5936</t>
  </si>
  <si>
    <t>Chomutov, Lesní 5935</t>
  </si>
  <si>
    <t>Chomutov, Lesní 5937</t>
  </si>
  <si>
    <t>Chomutov, Lesní 5938</t>
  </si>
  <si>
    <t>Chomutov, Lesní 5939</t>
  </si>
  <si>
    <t>Chomutov, Lesní 5940</t>
  </si>
  <si>
    <t>Chomutov, Lesní 5941</t>
  </si>
  <si>
    <t>Chomutov, Lesní 5942</t>
  </si>
  <si>
    <t>Chomutov, Lesní 5943</t>
  </si>
  <si>
    <t>Chomutov, Lesní 5945</t>
  </si>
  <si>
    <t>Chomutov, Lesní 5944</t>
  </si>
  <si>
    <t>Chomutov, Lesní 5949</t>
  </si>
  <si>
    <t>Chomutov, Lesní 5950</t>
  </si>
  <si>
    <t>Chomutov, Lesní 5946</t>
  </si>
  <si>
    <t>Chomutov, Lesní 5947</t>
  </si>
  <si>
    <t>Chomutov, Pražská 1547/40</t>
  </si>
  <si>
    <t>Chomutov, Pražská 1548/36</t>
  </si>
  <si>
    <t>Chomutov, Pražská 1550/44</t>
  </si>
  <si>
    <t>Chomutov, Pražská 1576/42</t>
  </si>
  <si>
    <t>Chomutov, Pražská 1603/38</t>
  </si>
  <si>
    <t>Chomutov, Pražská 1709/46</t>
  </si>
  <si>
    <t>Chomutov, Pražská 1836/52</t>
  </si>
  <si>
    <t>Chomutov, Pražská 1906/48</t>
  </si>
  <si>
    <t>Chomutov, Pražská 3042/50</t>
  </si>
  <si>
    <t>Chomutov, Pražská 3284/54</t>
  </si>
  <si>
    <t>Chomutov, Mjr. Šulce 961</t>
  </si>
  <si>
    <t>Bílence, č. p. 1</t>
  </si>
  <si>
    <t>Bílence, č. p. 2</t>
  </si>
  <si>
    <t>Bílence, č. p. 3</t>
  </si>
  <si>
    <t>Bílence, č. p. 4</t>
  </si>
  <si>
    <t>Bílence, č. p. 7</t>
  </si>
  <si>
    <t>Bílence, č. p. 8</t>
  </si>
  <si>
    <t>Bílence, č. p. 11</t>
  </si>
  <si>
    <t>Bílence, č. p. 16</t>
  </si>
  <si>
    <t>Bílence, č. p. 18</t>
  </si>
  <si>
    <t>Bílence, č. p. 19</t>
  </si>
  <si>
    <t>Bílence, č. p. 21</t>
  </si>
  <si>
    <t>Bílence, č. p. 24</t>
  </si>
  <si>
    <t>Bílence, č. p. 25</t>
  </si>
  <si>
    <t>Bílence, č. p. 27</t>
  </si>
  <si>
    <t>Bílence, č. p. 28</t>
  </si>
  <si>
    <t>Bílence, č. p. 29</t>
  </si>
  <si>
    <t>Bílence, č. p. 30</t>
  </si>
  <si>
    <t>Bílence, č. p. 31</t>
  </si>
  <si>
    <t>Bílence, č. p. 32</t>
  </si>
  <si>
    <t>Bílence, č. p. 34</t>
  </si>
  <si>
    <t>Bílence, č. p. 35</t>
  </si>
  <si>
    <t>Bílence, č. p. 36</t>
  </si>
  <si>
    <t>Bílence, č. p. 38</t>
  </si>
  <si>
    <t>Bílence, č. p. 43</t>
  </si>
  <si>
    <t>Bílence, č. p. 45</t>
  </si>
  <si>
    <t>Bílence, č. p. 46</t>
  </si>
  <si>
    <t>Bílence, č. p. 47</t>
  </si>
  <si>
    <t>Bílence, č. p. 52</t>
  </si>
  <si>
    <t>Bílence, č. p. 62</t>
  </si>
  <si>
    <t>Bílence, č. p. 64</t>
  </si>
  <si>
    <t>Bílence, č. p. 66</t>
  </si>
  <si>
    <t>Bílence, č. p. 70</t>
  </si>
  <si>
    <t>Bílence, č. p. 74</t>
  </si>
  <si>
    <t>Bílence, č. p. 84</t>
  </si>
  <si>
    <t>Bílence, č. p. 85</t>
  </si>
  <si>
    <t>Bílence, č. p. 86</t>
  </si>
  <si>
    <t>Bílence, č. p. 92</t>
  </si>
  <si>
    <t>Bílence, č. p. 93</t>
  </si>
  <si>
    <t>Bílence, č. p. 94</t>
  </si>
  <si>
    <t>Bílence, č. p. 95</t>
  </si>
  <si>
    <t>Bílence, č. p. 99</t>
  </si>
  <si>
    <t>Bílence, č. p. 100</t>
  </si>
  <si>
    <t>Bílence, č. p. 101</t>
  </si>
  <si>
    <t>Bílence, č. p. 102</t>
  </si>
  <si>
    <t>Bílence, č. p. 103</t>
  </si>
  <si>
    <t>Bílence, č. p. 104</t>
  </si>
  <si>
    <t>Bílence, č. p. 105</t>
  </si>
  <si>
    <t>Bílence, č. p. 106</t>
  </si>
  <si>
    <t>Bílence, č. p. 107</t>
  </si>
  <si>
    <t>Bílence, č. ev. 1</t>
  </si>
  <si>
    <t>Bílence, č. p. 108</t>
  </si>
  <si>
    <t>Bílence, č. p. 109</t>
  </si>
  <si>
    <t>Bílence, č. p. 110</t>
  </si>
  <si>
    <t>Bílence, č. p. 111</t>
  </si>
  <si>
    <t>Bílence, č. p. 112</t>
  </si>
  <si>
    <t>Bílence, č. p. 113</t>
  </si>
  <si>
    <t>Bílence, č. p. 114</t>
  </si>
  <si>
    <t>Bílence, č. p. 115</t>
  </si>
  <si>
    <t>Bílence - Škrle, č. p. 1</t>
  </si>
  <si>
    <t>Bílence - Škrle, č. p. 5</t>
  </si>
  <si>
    <t>Bílence - Škrle, č. p. 10</t>
  </si>
  <si>
    <t>Bílence - Škrle, č. p. 12</t>
  </si>
  <si>
    <t>Bílence - Škrle, č. p. 15</t>
  </si>
  <si>
    <t>Bílence - Škrle, č. p. 17</t>
  </si>
  <si>
    <t>Bílence - Škrle, č. p. 18</t>
  </si>
  <si>
    <t>Bílence - Škrle, č. p. 20</t>
  </si>
  <si>
    <t>Bílence - Škrle, č. p. 21</t>
  </si>
  <si>
    <t>Bílence - Škrle, č. p. 33</t>
  </si>
  <si>
    <t>Bílence - Škrle, č. p. 36</t>
  </si>
  <si>
    <t>Bílence - Škrle, č. p. 44</t>
  </si>
  <si>
    <t>Bílence - Škrle, č. p. 49</t>
  </si>
  <si>
    <t>Bílence - Škrle, č. p. 50</t>
  </si>
  <si>
    <t>Bílence - Škrle, č. p. 59</t>
  </si>
  <si>
    <t>Bílence - Škrle, č. p. 60</t>
  </si>
  <si>
    <t>Bílence - Škrle, č. p. 63</t>
  </si>
  <si>
    <t>Bílence - Škrle, č. p. 64</t>
  </si>
  <si>
    <t>Bílence - Škrle, č. p. 65</t>
  </si>
  <si>
    <t>Bílence - Škrle, č. p. 66</t>
  </si>
  <si>
    <t>Bílence - Škrle, č. p. 67</t>
  </si>
  <si>
    <t>Bílence - Škrle, č. p. 68</t>
  </si>
  <si>
    <t>Bílence - Škrle, č. p. 69</t>
  </si>
  <si>
    <t>Bílence - Škrle, č. p. 70</t>
  </si>
  <si>
    <t>Bílence - Škrle, č. p. 71</t>
  </si>
  <si>
    <t>Bílence - Škrle, č. p. 72</t>
  </si>
  <si>
    <t>Bílence - Škrle, č. p. 73</t>
  </si>
  <si>
    <t>Bílence - Škrle, č. p. 74</t>
  </si>
  <si>
    <t>Bílence - Škrle, č. p. 75</t>
  </si>
  <si>
    <t>Bílence - Škrle, č. p. 76</t>
  </si>
  <si>
    <t>Bílence - Škrle, č. p. 77</t>
  </si>
  <si>
    <t>Bílence - Škrle, č. p. 78</t>
  </si>
  <si>
    <t>Bílence - Škrle, č. p. 79</t>
  </si>
  <si>
    <t>Bílence - Škrle, č. p. 80</t>
  </si>
  <si>
    <t>Bílence - Škrle, č. p. 81</t>
  </si>
  <si>
    <t>Bílence - Voděrady, č. p. 1</t>
  </si>
  <si>
    <t>Bílence - Voděrady, č. p. 2</t>
  </si>
  <si>
    <t>Bílence - Voděrady, č. p. 3</t>
  </si>
  <si>
    <t>Bílence - Voděrady, č. p. 11</t>
  </si>
  <si>
    <t>Bílence - Voděrady, č. p. 13</t>
  </si>
  <si>
    <t>Bílence - Voděrady, č. p. 15</t>
  </si>
  <si>
    <t>Bílence - Voděrady, č. p. 17</t>
  </si>
  <si>
    <t>Bílence - Voděrady, č. p. 18</t>
  </si>
  <si>
    <t>Bílence - Voděrady, č. p. 21</t>
  </si>
  <si>
    <t>Bílence - Voděrady, č. p. 24</t>
  </si>
  <si>
    <t>Bílence - Voděrady, č. p. 25</t>
  </si>
  <si>
    <t>Bílence - Voděrady, č. p. 26</t>
  </si>
  <si>
    <t>Blatno - Bečov, č. p. 1</t>
  </si>
  <si>
    <t>Blatno - Bečov, č. p. 2</t>
  </si>
  <si>
    <t>Blatno - Bečov, č. p. 3</t>
  </si>
  <si>
    <t>Blatno - Bečov, č. p. 5</t>
  </si>
  <si>
    <t>Blatno - Bečov, č. p. 7</t>
  </si>
  <si>
    <t>Blatno - Bečov, č. p. 11</t>
  </si>
  <si>
    <t>Blatno - Bečov, č. p. 14</t>
  </si>
  <si>
    <t>Blatno - Bečov, č. p. 21</t>
  </si>
  <si>
    <t>Blatno - Bečov, č. p. 25</t>
  </si>
  <si>
    <t>Blatno - Bečov, č. p. 26</t>
  </si>
  <si>
    <t>Blatno - Bečov, č. ev. 1</t>
  </si>
  <si>
    <t>Blatno - Bečov, č. ev. 2</t>
  </si>
  <si>
    <t>Blatno - Bečov, č. ev. 3</t>
  </si>
  <si>
    <t>Blatno - Bečov, č. p. 31</t>
  </si>
  <si>
    <t>Blatno - Bečov, č. ev. 5</t>
  </si>
  <si>
    <t>Blatno - Bečov, č. ev. 6</t>
  </si>
  <si>
    <t>Blatno - Bečov, č. ev. 7</t>
  </si>
  <si>
    <t>Blatno - Bečov, č. ev. 10</t>
  </si>
  <si>
    <t>Blatno - Bečov, č. p. 28</t>
  </si>
  <si>
    <t>Blatno - Bečov, č. ev. 19</t>
  </si>
  <si>
    <t>Blatno - Bečov, č. ev. 25</t>
  </si>
  <si>
    <t>Blatno - Bečov, č. p. 9</t>
  </si>
  <si>
    <t>Blatno - Bečov, č. p. 27</t>
  </si>
  <si>
    <t>Blatno - Bečov, č. p. 10</t>
  </si>
  <si>
    <t>Blatno - Bečov, č. ev. 21</t>
  </si>
  <si>
    <t>Blatno - Bečov, č. ev. 22</t>
  </si>
  <si>
    <t>Blatno - Bečov, č. ev. 23</t>
  </si>
  <si>
    <t>Blatno - Bečov, č. p. 29</t>
  </si>
  <si>
    <t>Blatno - Bečov, č. p. 30</t>
  </si>
  <si>
    <t>Blatno - Bečov, č. ev. 24</t>
  </si>
  <si>
    <t>Blatno - Bečov, č. ev. 26</t>
  </si>
  <si>
    <t>Blatno - Bečov, č. p. 32</t>
  </si>
  <si>
    <t>Blatno - Bečov, č. ev. 8</t>
  </si>
  <si>
    <t>Blatno - Bečov, č. p. 33</t>
  </si>
  <si>
    <t>Blatno - Bečov, č. p. 34</t>
  </si>
  <si>
    <t>Blatno - Bečov, č. p. 35</t>
  </si>
  <si>
    <t>Blatno - Hrádečná, č. p. 1</t>
  </si>
  <si>
    <t>Blatno - Hrádečná, č. p. 5</t>
  </si>
  <si>
    <t>Blatno - Hrádečná, č. p. 16</t>
  </si>
  <si>
    <t>Blatno - Hrádečná, č. p. 18</t>
  </si>
  <si>
    <t>Blatno - Hrádečná, č. p. 19</t>
  </si>
  <si>
    <t>Blatno - Hrádečná, č. p. 21</t>
  </si>
  <si>
    <t>Blatno - Hrádečná, č. p. 23</t>
  </si>
  <si>
    <t>Blatno - Hrádečná, č. p. 26</t>
  </si>
  <si>
    <t>Blatno - Hrádečná, č. p. 30</t>
  </si>
  <si>
    <t>Blatno - Hrádečná, č. p. 31</t>
  </si>
  <si>
    <t>Blatno - Hrádečná, č. p. 32</t>
  </si>
  <si>
    <t>Blatno - Hrádečná, č. ev. 3</t>
  </si>
  <si>
    <t>Blatno - Hrádečná, č. ev. 4</t>
  </si>
  <si>
    <t>Blatno - Hrádečná, č. ev. 5</t>
  </si>
  <si>
    <t>Blatno - Hrádečná, č. ev. 6</t>
  </si>
  <si>
    <t>Blatno - Hrádečná, č. ev. 7</t>
  </si>
  <si>
    <t>Blatno - Hrádečná, č. ev. 9</t>
  </si>
  <si>
    <t>Blatno - Hrádečná, č. p. 41</t>
  </si>
  <si>
    <t>Blatno - Hrádečná, č. ev. 12</t>
  </si>
  <si>
    <t>Blatno - Hrádečná, č. ev. 13</t>
  </si>
  <si>
    <t>Blatno - Hrádečná, č. ev. 14</t>
  </si>
  <si>
    <t>Blatno - Hrádečná, č. ev. 16</t>
  </si>
  <si>
    <t>Blatno - Hrádečná, č. ev. 18</t>
  </si>
  <si>
    <t>Blatno - Hrádečná, č. ev. 19</t>
  </si>
  <si>
    <t>Blatno - Hrádečná, č. ev. 20</t>
  </si>
  <si>
    <t>Blatno - Hrádečná, č. ev. 21</t>
  </si>
  <si>
    <t>Blatno - Hrádečná, č. ev. 22</t>
  </si>
  <si>
    <t>Blatno - Hrádečná, č. ev. 24</t>
  </si>
  <si>
    <t>Blatno - Hrádečná, č. ev. 26</t>
  </si>
  <si>
    <t>Blatno - Hrádečná, č. ev. 27</t>
  </si>
  <si>
    <t>Blatno - Hrádečná, č. p. 37</t>
  </si>
  <si>
    <t>Blatno - Hrádečná, č. ev. 29</t>
  </si>
  <si>
    <t>Blatno - Hrádečná, č. p. 33</t>
  </si>
  <si>
    <t>Blatno - Hrádečná, č. p. 34</t>
  </si>
  <si>
    <t>Blatno - Hrádečná, č. p. 35</t>
  </si>
  <si>
    <t>Blatno - Hrádečná, č. ev. 17</t>
  </si>
  <si>
    <t>Blatno - Hrádečná, č. p. 42</t>
  </si>
  <si>
    <t>Blatno - Hrádečná, č. ev. 31</t>
  </si>
  <si>
    <t>Blatno - Hrádečná, č. ev. 32</t>
  </si>
  <si>
    <t>Blatno - Hrádečná, č. p. 36</t>
  </si>
  <si>
    <t>Blatno - Hrádečná, č. p. 8</t>
  </si>
  <si>
    <t>Blatno - Hrádečná, č. ev. 15</t>
  </si>
  <si>
    <t>Blatno - Hrádečná, č. p. 38</t>
  </si>
  <si>
    <t>Blatno - Hrádečná, č. p. 39</t>
  </si>
  <si>
    <t>Blatno - Hrádečná, č. p. 40</t>
  </si>
  <si>
    <t>Blatno - Hrádečná, č. p. 43</t>
  </si>
  <si>
    <t>Blatno - Květnov, č. p. 11</t>
  </si>
  <si>
    <t>Blatno - Květnov, č. p. 15</t>
  </si>
  <si>
    <t>Blatno - Květnov, č. p. 16</t>
  </si>
  <si>
    <t>Blatno - Květnov, č. p. 19</t>
  </si>
  <si>
    <t>Blatno - Květnov, č. p. 22</t>
  </si>
  <si>
    <t>Blatno - Květnov, č. p. 24</t>
  </si>
  <si>
    <t>Blatno - Květnov, č. ev. 1</t>
  </si>
  <si>
    <t>Blatno - Květnov, č. ev. 2</t>
  </si>
  <si>
    <t>Blatno - Květnov, č. ev. 4</t>
  </si>
  <si>
    <t>Blatno - Květnov, č. ev. 5</t>
  </si>
  <si>
    <t>Blatno - Květnov, č. ev. 6</t>
  </si>
  <si>
    <t>Blatno - Květnov, č. ev. 12</t>
  </si>
  <si>
    <t>Blatno - Květnov, č. ev. 13</t>
  </si>
  <si>
    <t>Blatno - Květnov, č. ev. 21</t>
  </si>
  <si>
    <t>Blatno - Květnov, č. ev. 26</t>
  </si>
  <si>
    <t>Blatno - Květnov, č. ev. 30</t>
  </si>
  <si>
    <t>Blatno - Květnov, č. ev. 31</t>
  </si>
  <si>
    <t>Blatno - Květnov, č. ev. 34</t>
  </si>
  <si>
    <t>Blatno - Květnov, č. ev. 35</t>
  </si>
  <si>
    <t>Blatno - Květnov, č. p. 34</t>
  </si>
  <si>
    <t>Blatno - Květnov, č. p. 35</t>
  </si>
  <si>
    <t>Blatno - Květnov, č. p. 33</t>
  </si>
  <si>
    <t>Blatno - Květnov, č. p. 36</t>
  </si>
  <si>
    <t>Blatno - Květnov, č. p. 37</t>
  </si>
  <si>
    <t>Blatno - Květnov, č. p. 38</t>
  </si>
  <si>
    <t>Blatno - Mezihoří, č. p. 5</t>
  </si>
  <si>
    <t>Blatno - Mezihoří, č. p. 7</t>
  </si>
  <si>
    <t>Blatno - Mezihoří, č. p. 18</t>
  </si>
  <si>
    <t>Blatno - Mezihoří, č. p. 33</t>
  </si>
  <si>
    <t>Blatno - Mezihoří, č. p. 34</t>
  </si>
  <si>
    <t>Blatno - Mezihoří, č. ev. 1</t>
  </si>
  <si>
    <t>Blatno - Mezihoří, č. ev. 4</t>
  </si>
  <si>
    <t>Blatno - Mezihoří, č. ev. 6</t>
  </si>
  <si>
    <t>Blatno - Mezihoří, č. ev. 8</t>
  </si>
  <si>
    <t>Blatno - Mezihoří, č. ev. 9</t>
  </si>
  <si>
    <t>Blatno - Mezihoří, č. ev. 10</t>
  </si>
  <si>
    <t>Blatno - Mezihoří, č. ev. 11</t>
  </si>
  <si>
    <t>Blatno - Mezihoří, č. ev. 12</t>
  </si>
  <si>
    <t>Blatno - Mezihoří, č. ev. 13</t>
  </si>
  <si>
    <t>Blatno - Mezihoří, č. ev. 14</t>
  </si>
  <si>
    <t>Blatno - Mezihoří, č. ev. 15</t>
  </si>
  <si>
    <t>Blatno - Mezihoří, č. ev. 16</t>
  </si>
  <si>
    <t>Blatno - Mezihoří, č. ev. 17</t>
  </si>
  <si>
    <t>Blatno - Mezihoří, č. ev. 18</t>
  </si>
  <si>
    <t>Blatno - Mezihoří, č. ev. 19</t>
  </si>
  <si>
    <t>Blatno - Mezihoří, č. p. 20</t>
  </si>
  <si>
    <t>Blatno - Mezihoří, č. ev. 21</t>
  </si>
  <si>
    <t>Blatno - Mezihoří, č. ev. 22</t>
  </si>
  <si>
    <t>Blatno - Mezihoří, č. ev. 23</t>
  </si>
  <si>
    <t>Blatno - Mezihoří, č. ev. 24</t>
  </si>
  <si>
    <t>Blatno - Mezihoří, č. ev. 25</t>
  </si>
  <si>
    <t>Blatno - Mezihoří, č. ev. 26</t>
  </si>
  <si>
    <t>Blatno - Mezihoří, č. ev. 27</t>
  </si>
  <si>
    <t>Blatno - Mezihoří, č. ev. 28</t>
  </si>
  <si>
    <t>Blatno - Mezihoří, č. ev. 29</t>
  </si>
  <si>
    <t>Blatno - Mezihoří, č. ev. 30</t>
  </si>
  <si>
    <t>Blatno - Mezihoří, č. ev. 31</t>
  </si>
  <si>
    <t>Blatno - Mezihoří, č. ev. 32</t>
  </si>
  <si>
    <t>Blatno - Mezihoří, č. ev. 34</t>
  </si>
  <si>
    <t>Blatno - Mezihoří, č. ev. 35</t>
  </si>
  <si>
    <t>Blatno - Mezihoří, č. ev. 37</t>
  </si>
  <si>
    <t>Blatno - Mezihoří, č. ev. 38</t>
  </si>
  <si>
    <t>Blatno - Mezihoří, č. ev. 39</t>
  </si>
  <si>
    <t>Blatno - Mezihoří, č. ev. 40</t>
  </si>
  <si>
    <t>Blatno - Mezihoří, č. ev. 41</t>
  </si>
  <si>
    <t>Blatno - Mezihoří, č. ev. 42</t>
  </si>
  <si>
    <t>Blatno - Mezihoří, č. ev. 43</t>
  </si>
  <si>
    <t>Blatno - Mezihoří, č. ev. 44</t>
  </si>
  <si>
    <t>Blatno - Mezihoří, č. ev. 45</t>
  </si>
  <si>
    <t>Blatno - Mezihoří, č. ev. 46</t>
  </si>
  <si>
    <t>Blatno - Mezihoří, č. ev. 47</t>
  </si>
  <si>
    <t>Blatno - Mezihoří, č. ev. 48</t>
  </si>
  <si>
    <t>Blatno - Mezihoří, č. ev. 49</t>
  </si>
  <si>
    <t>Blatno - Mezihoří, č. ev. 50</t>
  </si>
  <si>
    <t>Blatno - Mezihoří, č. ev. 51</t>
  </si>
  <si>
    <t>Blatno - Mezihoří, č. ev. 52</t>
  </si>
  <si>
    <t>Blatno - Mezihoří, č. ev. 53</t>
  </si>
  <si>
    <t>Blatno - Mezihoří, č. ev. 54</t>
  </si>
  <si>
    <t>Blatno - Mezihoří, č. ev. 55</t>
  </si>
  <si>
    <t>Blatno - Mezihoří, č. ev. 56</t>
  </si>
  <si>
    <t>Blatno - Mezihoří, č. ev. 57</t>
  </si>
  <si>
    <t>Blatno - Mezihoří, č. ev. 58</t>
  </si>
  <si>
    <t>Blatno - Mezihoří, č. ev. 59</t>
  </si>
  <si>
    <t>Blatno - Mezihoří, č. ev. 60</t>
  </si>
  <si>
    <t>Blatno - Mezihoří, č. ev. 61</t>
  </si>
  <si>
    <t>Blatno - Mezihoří, č. ev. 62</t>
  </si>
  <si>
    <t>Blatno - Mezihoří, č. ev. 64</t>
  </si>
  <si>
    <t>Blatno - Mezihoří, č. ev. 65</t>
  </si>
  <si>
    <t>Blatno - Mezihoří, č. ev. 66</t>
  </si>
  <si>
    <t>Blatno - Mezihoří, č. ev. 67</t>
  </si>
  <si>
    <t>Blatno - Mezihoří, č. ev. 68</t>
  </si>
  <si>
    <t>Blatno - Mezihoří, č. ev. 70</t>
  </si>
  <si>
    <t>Blatno - Mezihoří, č. ev. 71</t>
  </si>
  <si>
    <t>Blatno - Mezihoří, č. ev. 73</t>
  </si>
  <si>
    <t>Blatno - Mezihoří, č. ev. 77</t>
  </si>
  <si>
    <t>Blatno - Mezihoří, č. ev. 78</t>
  </si>
  <si>
    <t>Blatno - Mezihoří, č. ev. 79</t>
  </si>
  <si>
    <t>Blatno - Mezihoří, č. ev. 80</t>
  </si>
  <si>
    <t>Blatno - Mezihoří, č. ev. 81</t>
  </si>
  <si>
    <t>Blatno - Mezihoří, č. ev. 82</t>
  </si>
  <si>
    <t>Blatno - Mezihoří, č. ev. 85</t>
  </si>
  <si>
    <t>Blatno - Mezihoří, č. ev. 87</t>
  </si>
  <si>
    <t>Blatno - Mezihoří, č. ev. 88</t>
  </si>
  <si>
    <t>Blatno - Mezihoří, č. ev. 89</t>
  </si>
  <si>
    <t>Blatno - Mezihoří, č. ev. 90</t>
  </si>
  <si>
    <t>Blatno - Mezihoří, č. ev. 91</t>
  </si>
  <si>
    <t>Blatno - Mezihoří, č. ev. 92</t>
  </si>
  <si>
    <t>Blatno - Mezihoří, č. ev. 93</t>
  </si>
  <si>
    <t>Blatno - Mezihoří, č. p. 3</t>
  </si>
  <si>
    <t>Blatno - Mezihoří, č. ev. 95</t>
  </si>
  <si>
    <t>Blatno - Mezihoří, č. ev. 97</t>
  </si>
  <si>
    <t>Blatno - Mezihoří, č. ev. 98</t>
  </si>
  <si>
    <t>Blatno - Mezihoří, č. ev. 99</t>
  </si>
  <si>
    <t>Blatno - Mezihoří, č. ev. 100</t>
  </si>
  <si>
    <t>Blatno - Mezihoří, č. ev. 149</t>
  </si>
  <si>
    <t>Blatno - Mezihoří, č. ev. 75</t>
  </si>
  <si>
    <t>Blatno - Mezihoří, č. ev. 83</t>
  </si>
  <si>
    <t>Blatno - Mezihoří, č. ev. 86</t>
  </si>
  <si>
    <t>Blatno - Mezihoří, č. p. 23</t>
  </si>
  <si>
    <t>Blatno - Mezihoří, č. p. 35</t>
  </si>
  <si>
    <t>Blatno - Mezihoří, č. p. 42</t>
  </si>
  <si>
    <t>Blatno - Mezihoří, č. ev. 33</t>
  </si>
  <si>
    <t>Blatno - Mezihoří, č. ev. 101</t>
  </si>
  <si>
    <t>Blatno - Mezihoří, č. ev. 102</t>
  </si>
  <si>
    <t>Blatno - Mezihoří, č. ev. 103</t>
  </si>
  <si>
    <t>Blatno - Mezihoří, č. ev. 104</t>
  </si>
  <si>
    <t>Blatno - Mezihoří, č. ev. 105</t>
  </si>
  <si>
    <t>Blatno - Mezihoří, č. p. 43</t>
  </si>
  <si>
    <t>Blatno - Mezihoří, č. ev. 96</t>
  </si>
  <si>
    <t>Blatno - Mezihoří, č. ev. 107</t>
  </si>
  <si>
    <t>Blatno - Mezihoří, č. ev. 84</t>
  </si>
  <si>
    <t>Blatno - Mezihoří, č. p. 69</t>
  </si>
  <si>
    <t>Blatno - Mezihoří, č. ev. 94</t>
  </si>
  <si>
    <t>Blatno - Mezihoří, č. ev. 109</t>
  </si>
  <si>
    <t>Blatno - Mezihoří, č. ev. 108</t>
  </si>
  <si>
    <t>Blatno - Mezihoří, č. ev. 110</t>
  </si>
  <si>
    <t>Blatno - Mezihoří, č. ev. 2</t>
  </si>
  <si>
    <t>Blatno - Mezihoří, č. p. 44</t>
  </si>
  <si>
    <t>Blatno - Mezihoří, č. ev. 150</t>
  </si>
  <si>
    <t>Blatno - Radenov, č. p. 1</t>
  </si>
  <si>
    <t>Blatno - Radenov, č. p. 2</t>
  </si>
  <si>
    <t>Blatno - Radenov, č. p. 8</t>
  </si>
  <si>
    <t>Blatno - Radenov, č. p. 9</t>
  </si>
  <si>
    <t>Blatno - Radenov, č. p. 11</t>
  </si>
  <si>
    <t>Blatno - Radenov, č. p. 13</t>
  </si>
  <si>
    <t>Blatno - Radenov, č. p. 14</t>
  </si>
  <si>
    <t>Blatno - Radenov, č. p. 18</t>
  </si>
  <si>
    <t>Blatno - Radenov, č. p. 19</t>
  </si>
  <si>
    <t>Blatno - Radenov, č. p. 20</t>
  </si>
  <si>
    <t>Blatno - Radenov, č. p. 27</t>
  </si>
  <si>
    <t>Blatno - Radenov, č. p. 28</t>
  </si>
  <si>
    <t>Blatno - Radenov, č. p. 29</t>
  </si>
  <si>
    <t>Blatno - Radenov, č. ev. 3</t>
  </si>
  <si>
    <t>Blatno - Radenov, č. ev. 10</t>
  </si>
  <si>
    <t>Blatno - Radenov, č. ev. 12</t>
  </si>
  <si>
    <t>Blatno - Radenov, č. ev. 14</t>
  </si>
  <si>
    <t>Blatno - Radenov, č. ev. 15</t>
  </si>
  <si>
    <t>Blatno - Radenov, č. ev. 16</t>
  </si>
  <si>
    <t>Blatno - Radenov, č. ev. 17</t>
  </si>
  <si>
    <t>Blatno - Radenov, č. ev. 23</t>
  </si>
  <si>
    <t>Blatno - Radenov, č. ev. 26</t>
  </si>
  <si>
    <t>Blatno - Radenov, č. ev. 27</t>
  </si>
  <si>
    <t>Blatno - Radenov, č. ev. 31</t>
  </si>
  <si>
    <t>Blatno - Radenov, č. ev. 32</t>
  </si>
  <si>
    <t>Blatno - Radenov, č. ev. 33</t>
  </si>
  <si>
    <t>Blatno - Radenov, č. ev. 34</t>
  </si>
  <si>
    <t>Blatno - Radenov, č. ev. 35</t>
  </si>
  <si>
    <t>Blatno - Radenov, č. ev. 40</t>
  </si>
  <si>
    <t>Blatno - Radenov, č. ev. 50</t>
  </si>
  <si>
    <t>Blatno - Radenov, č. ev. 20</t>
  </si>
  <si>
    <t>Blatno - Radenov, č. p. 4</t>
  </si>
  <si>
    <t>Blatno - Radenov, č. ev. 36</t>
  </si>
  <si>
    <t>Blatno - Radenov, č. p. 37</t>
  </si>
  <si>
    <t>Blatno - Šerchov, č. p. 6</t>
  </si>
  <si>
    <t>Blatno - Šerchov, č. p. 8</t>
  </si>
  <si>
    <t>Blatno - Šerchov, č. p. 9</t>
  </si>
  <si>
    <t>Blatno - Šerchov, č. p. 10</t>
  </si>
  <si>
    <t>Blatno - Šerchov, č. p. 12</t>
  </si>
  <si>
    <t>Blatno - Šerchov, č. p. 13</t>
  </si>
  <si>
    <t>Blatno - Šerchov, č. p. 14</t>
  </si>
  <si>
    <t>Blatno - Šerchov, č. p. 15</t>
  </si>
  <si>
    <t>Blatno - Šerchov, č. p. 16</t>
  </si>
  <si>
    <t>Blatno - Šerchov, č. ev. 1</t>
  </si>
  <si>
    <t>Blatno - Šerchov, č. ev. 3</t>
  </si>
  <si>
    <t>Blatno - Šerchov, č. ev. 8</t>
  </si>
  <si>
    <t>Blatno - Šerchov, č. ev. 9</t>
  </si>
  <si>
    <t>Blatno - Šerchov, č. ev. 10</t>
  </si>
  <si>
    <t>Blatno - Šerchov, č. ev. 11</t>
  </si>
  <si>
    <t>Blatno - Šerchov, č. ev. 17</t>
  </si>
  <si>
    <t>Blatno - Šerchov, č. ev. 4</t>
  </si>
  <si>
    <t>Blatno - Šerchov, č. p. 18</t>
  </si>
  <si>
    <t>Blatno - Šerchov, č. p. 19</t>
  </si>
  <si>
    <t>Blatno - Šerchov, č. ev. 5</t>
  </si>
  <si>
    <t>Blatno - Šerchov, č. p. 17</t>
  </si>
  <si>
    <t>Blatno - Šerchov, č. p. 7</t>
  </si>
  <si>
    <t>Blatno - Šerchov, č. p. 20</t>
  </si>
  <si>
    <t>Blatno - Šerchov, č. p. 21</t>
  </si>
  <si>
    <t>Blatno - Šerchov, č. p. 22</t>
  </si>
  <si>
    <t>Blatno - Šerchov, č. ev. 18</t>
  </si>
  <si>
    <t>Blatno - Šerchov, č. ev. 19</t>
  </si>
  <si>
    <t>Blatno - Šerchov, č. ev. 20</t>
  </si>
  <si>
    <t>Blatno - Zákoutí, č. p. 1</t>
  </si>
  <si>
    <t>Blatno - Zákoutí, č. p. 2</t>
  </si>
  <si>
    <t>Blatno - Zákoutí, č. p. 4</t>
  </si>
  <si>
    <t>Blatno - Zákoutí, č. p. 13</t>
  </si>
  <si>
    <t>Blatno - Zákoutí, č. p. 20</t>
  </si>
  <si>
    <t>Blatno - Zákoutí, č. p. 29</t>
  </si>
  <si>
    <t>Blatno - Zákoutí, č. p. 38</t>
  </si>
  <si>
    <t>Blatno - Zákoutí, č. p. 39</t>
  </si>
  <si>
    <t>Blatno - Zákoutí, č. p. 40</t>
  </si>
  <si>
    <t>Blatno - Zákoutí, č. p. 44</t>
  </si>
  <si>
    <t>Blatno - Zákoutí, č. p. 52</t>
  </si>
  <si>
    <t>Blatno - Zákoutí, č. p. 57</t>
  </si>
  <si>
    <t>Blatno - Zákoutí, č. p. 26</t>
  </si>
  <si>
    <t>Blatno - Zákoutí, č. ev. 5</t>
  </si>
  <si>
    <t>Blatno - Zákoutí, č. ev. 6</t>
  </si>
  <si>
    <t>Blatno - Zákoutí, č. ev. 7</t>
  </si>
  <si>
    <t>Blatno - Zákoutí, č. ev. 8</t>
  </si>
  <si>
    <t>Blatno - Zákoutí, č. ev. 10</t>
  </si>
  <si>
    <t>Blatno - Zákoutí, č. ev. 12</t>
  </si>
  <si>
    <t>Blatno - Zákoutí, č. ev. 13</t>
  </si>
  <si>
    <t>Blatno - Zákoutí, č. ev. 14</t>
  </si>
  <si>
    <t>Blatno - Zákoutí, č. ev. 15</t>
  </si>
  <si>
    <t>Blatno - Zákoutí, č. ev. 16</t>
  </si>
  <si>
    <t>Blatno - Zákoutí, č. ev. 17</t>
  </si>
  <si>
    <t>Blatno - Zákoutí, č. ev. 18</t>
  </si>
  <si>
    <t>Blatno - Zákoutí, č. ev. 19</t>
  </si>
  <si>
    <t>Blatno - Zákoutí, č. ev. 21</t>
  </si>
  <si>
    <t>Blatno - Zákoutí, č. ev. 22</t>
  </si>
  <si>
    <t>Blatno - Zákoutí, č. ev. 23</t>
  </si>
  <si>
    <t>Blatno - Zákoutí, č. ev. 24</t>
  </si>
  <si>
    <t>Blatno - Zákoutí, č. ev. 28</t>
  </si>
  <si>
    <t>Blatno - Zákoutí, č. ev. 30</t>
  </si>
  <si>
    <t>Blatno - Zákoutí, č. ev. 31</t>
  </si>
  <si>
    <t>Blatno - Zákoutí, č. ev. 32</t>
  </si>
  <si>
    <t>Blatno - Zákoutí, č. ev. 34</t>
  </si>
  <si>
    <t>Blatno - Zákoutí, č. ev. 35</t>
  </si>
  <si>
    <t>Blatno - Zákoutí, č. ev. 36</t>
  </si>
  <si>
    <t>Blatno - Zákoutí, č. ev. 37</t>
  </si>
  <si>
    <t>Blatno - Zákoutí, č. ev. 42</t>
  </si>
  <si>
    <t>Blatno - Zákoutí, č. ev. 43</t>
  </si>
  <si>
    <t>Blatno - Zákoutí, č. ev. 45</t>
  </si>
  <si>
    <t>Blatno - Zákoutí, č. p. 59</t>
  </si>
  <si>
    <t>Blatno - Zákoutí, č. ev. 47</t>
  </si>
  <si>
    <t>Blatno - Zákoutí, č. ev. 49</t>
  </si>
  <si>
    <t>Blatno - Zákoutí, č. ev. 50</t>
  </si>
  <si>
    <t>Blatno - Zákoutí, č. ev. 51</t>
  </si>
  <si>
    <t>Blatno - Zákoutí, č. ev. 53</t>
  </si>
  <si>
    <t>Blatno - Zákoutí, č. ev. 54</t>
  </si>
  <si>
    <t>Blatno - Zákoutí, č. ev. 56</t>
  </si>
  <si>
    <t>Blatno - Zákoutí, č. ev. 69</t>
  </si>
  <si>
    <t>Blatno - Zákoutí, č. ev. 70</t>
  </si>
  <si>
    <t>Blatno - Zákoutí, č. p. 21</t>
  </si>
  <si>
    <t>Blatno - Zákoutí, č. p. 30</t>
  </si>
  <si>
    <t>Blatno - Zákoutí, č. ev. 33</t>
  </si>
  <si>
    <t>Blatno - Zákoutí, č. ev. 1</t>
  </si>
  <si>
    <t>Blatno - Zákoutí, č. p. 25</t>
  </si>
  <si>
    <t>Blatno - Zákoutí, č. p. 58</t>
  </si>
  <si>
    <t>Boleboř, č. p. 1</t>
  </si>
  <si>
    <t>Boleboř, č. p. 2</t>
  </si>
  <si>
    <t>Boleboř, č. p. 3</t>
  </si>
  <si>
    <t>Boleboř, č. p. 4</t>
  </si>
  <si>
    <t>Boleboř, č. p. 6</t>
  </si>
  <si>
    <t>Boleboř, č. p. 7</t>
  </si>
  <si>
    <t>Boleboř, č. p. 8</t>
  </si>
  <si>
    <t>Boleboř, č. p. 10</t>
  </si>
  <si>
    <t>Boleboř, č. p. 11</t>
  </si>
  <si>
    <t>Boleboř, č. p. 12</t>
  </si>
  <si>
    <t>Boleboř, č. p. 13</t>
  </si>
  <si>
    <t>Boleboř, č. p. 14</t>
  </si>
  <si>
    <t>Boleboř, č. p. 21</t>
  </si>
  <si>
    <t>Boleboř, č. p. 24</t>
  </si>
  <si>
    <t>Boleboř, č. p. 29</t>
  </si>
  <si>
    <t>Boleboř, č. p. 31</t>
  </si>
  <si>
    <t>Boleboř, č. p. 32</t>
  </si>
  <si>
    <t>Boleboř, č. p. 33</t>
  </si>
  <si>
    <t>Boleboř, č. p. 35</t>
  </si>
  <si>
    <t>Boleboř, č. p. 37</t>
  </si>
  <si>
    <t>Boleboř, č. p. 38</t>
  </si>
  <si>
    <t>Boleboř, č. p. 39</t>
  </si>
  <si>
    <t>Boleboř, č. p. 50</t>
  </si>
  <si>
    <t>Boleboř, č. p. 51</t>
  </si>
  <si>
    <t>Boleboř, č. p. 54</t>
  </si>
  <si>
    <t>Boleboř, č. p. 57</t>
  </si>
  <si>
    <t>Boleboř, č. p. 58</t>
  </si>
  <si>
    <t>Boleboř, č. p. 60</t>
  </si>
  <si>
    <t>Boleboř, č. p. 61</t>
  </si>
  <si>
    <t>Boleboř, č. p. 63</t>
  </si>
  <si>
    <t>Boleboř, č. p. 64</t>
  </si>
  <si>
    <t>Boleboř, č. p. 66</t>
  </si>
  <si>
    <t>Boleboř, č. p. 69</t>
  </si>
  <si>
    <t>Boleboř, č. p. 72</t>
  </si>
  <si>
    <t>Boleboř, č. p. 74</t>
  </si>
  <si>
    <t>Boleboř, č. p. 75</t>
  </si>
  <si>
    <t>Boleboř, č. p. 79</t>
  </si>
  <si>
    <t>Boleboř, č. p. 80</t>
  </si>
  <si>
    <t>Boleboř, č. p. 81</t>
  </si>
  <si>
    <t>Boleboř, č. p. 83</t>
  </si>
  <si>
    <t>Boleboř, č. p. 85</t>
  </si>
  <si>
    <t>Boleboř, č. p. 86</t>
  </si>
  <si>
    <t>Boleboř, č. p. 88</t>
  </si>
  <si>
    <t>Boleboř, č. p. 89</t>
  </si>
  <si>
    <t>Boleboř, č. p. 90</t>
  </si>
  <si>
    <t>Boleboř, č. p. 91</t>
  </si>
  <si>
    <t>Boleboř, č. p. 92</t>
  </si>
  <si>
    <t>Boleboř, č. p. 93</t>
  </si>
  <si>
    <t>Boleboř, č. p. 94</t>
  </si>
  <si>
    <t>Boleboř, č. p. 95</t>
  </si>
  <si>
    <t>Boleboř, č. p. 96</t>
  </si>
  <si>
    <t>Boleboř, č. p. 97</t>
  </si>
  <si>
    <t>Boleboř, č. p. 98</t>
  </si>
  <si>
    <t>Boleboř, č. p. 99</t>
  </si>
  <si>
    <t>Boleboř, č. p. 100</t>
  </si>
  <si>
    <t>Boleboř, č. p. 101</t>
  </si>
  <si>
    <t>Boleboř, č. p. 102</t>
  </si>
  <si>
    <t>Boleboř, č. p. 103</t>
  </si>
  <si>
    <t>Boleboř, č. p. 104</t>
  </si>
  <si>
    <t>Boleboř, č. p. 105</t>
  </si>
  <si>
    <t>Boleboř, č. p. 106</t>
  </si>
  <si>
    <t>Boleboř, č. p. 107</t>
  </si>
  <si>
    <t>Boleboř, č. p. 108</t>
  </si>
  <si>
    <t>Boleboř, č. p. 109</t>
  </si>
  <si>
    <t>Boleboř, č. p. 110</t>
  </si>
  <si>
    <t>Boleboř, č. p. 111</t>
  </si>
  <si>
    <t>Boleboř, č. ev. 36</t>
  </si>
  <si>
    <t>Boleboř, č. ev. 102</t>
  </si>
  <si>
    <t>Boleboř, č. ev. 104</t>
  </si>
  <si>
    <t>Boleboř, č. ev. 105</t>
  </si>
  <si>
    <t>Boleboř, č. ev. 106</t>
  </si>
  <si>
    <t>Boleboř, č. ev. 107</t>
  </si>
  <si>
    <t>Boleboř, č. ev. 108</t>
  </si>
  <si>
    <t>Boleboř, č. ev. 110</t>
  </si>
  <si>
    <t>Boleboř, č. ev. 111</t>
  </si>
  <si>
    <t>Boleboř, č. ev. 112</t>
  </si>
  <si>
    <t>Boleboř, č. ev. 113</t>
  </si>
  <si>
    <t>Boleboř, č. ev. 114</t>
  </si>
  <si>
    <t>Boleboř, č. ev. 115</t>
  </si>
  <si>
    <t>Boleboř, č. ev. 117</t>
  </si>
  <si>
    <t>Boleboř, č. ev. 118</t>
  </si>
  <si>
    <t>Boleboř, č. ev. 120</t>
  </si>
  <si>
    <t>Boleboř, č. ev. 121</t>
  </si>
  <si>
    <t>Boleboř, č. ev. 122</t>
  </si>
  <si>
    <t>Boleboř, č. ev. 123</t>
  </si>
  <si>
    <t>Boleboř, č. ev. 124</t>
  </si>
  <si>
    <t>Boleboř, č. ev. 125</t>
  </si>
  <si>
    <t>Boleboř, č. ev. 126</t>
  </si>
  <si>
    <t>Boleboř, č. ev. 127</t>
  </si>
  <si>
    <t>Boleboř, č. ev. 129</t>
  </si>
  <si>
    <t>Boleboř, č. ev. 130</t>
  </si>
  <si>
    <t>Boleboř, č. ev. 131</t>
  </si>
  <si>
    <t>Boleboř, č. ev. 132</t>
  </si>
  <si>
    <t>Boleboř, č. ev. 133</t>
  </si>
  <si>
    <t>Boleboř, č. ev. 134</t>
  </si>
  <si>
    <t>Boleboř, č. ev. 136</t>
  </si>
  <si>
    <t>Boleboř, č. ev. 137</t>
  </si>
  <si>
    <t>Boleboř, č. ev. 138</t>
  </si>
  <si>
    <t>Boleboř, č. ev. 139</t>
  </si>
  <si>
    <t>Boleboř, č. ev. 140</t>
  </si>
  <si>
    <t>Boleboř, č. ev. 141</t>
  </si>
  <si>
    <t>Boleboř, č. ev. 142</t>
  </si>
  <si>
    <t>Boleboř, č. ev. 143</t>
  </si>
  <si>
    <t>Boleboř, č. ev. 145</t>
  </si>
  <si>
    <t>Boleboř, č. ev. 146</t>
  </si>
  <si>
    <t>Boleboř, č. ev. 148</t>
  </si>
  <si>
    <t>Boleboř, č. ev. 149</t>
  </si>
  <si>
    <t>Boleboř, č. ev. 150</t>
  </si>
  <si>
    <t>Boleboř, č. ev. 152</t>
  </si>
  <si>
    <t>Boleboř, č. ev. 153</t>
  </si>
  <si>
    <t>Boleboř, č. ev. 154</t>
  </si>
  <si>
    <t>Boleboř, č. ev. 155</t>
  </si>
  <si>
    <t>Boleboř, č. ev. 156</t>
  </si>
  <si>
    <t>Boleboř, č. ev. 157</t>
  </si>
  <si>
    <t>Boleboř, č. ev. 158</t>
  </si>
  <si>
    <t>Boleboř, č. ev. 159</t>
  </si>
  <si>
    <t>Boleboř, č. ev. 160</t>
  </si>
  <si>
    <t>Boleboř, č. ev. 161</t>
  </si>
  <si>
    <t>Boleboř, č. ev. 163</t>
  </si>
  <si>
    <t>Boleboř, č. ev. 164</t>
  </si>
  <si>
    <t>Boleboř, č. ev. 165</t>
  </si>
  <si>
    <t>Boleboř, č. ev. 166</t>
  </si>
  <si>
    <t>Boleboř, č. ev. 167</t>
  </si>
  <si>
    <t>Boleboř, č. p. 112</t>
  </si>
  <si>
    <t>Boleboř, č. p. 117</t>
  </si>
  <si>
    <t>Boleboř, č. p. 113</t>
  </si>
  <si>
    <t>Boleboř, č. ev. 169</t>
  </si>
  <si>
    <t>Boleboř, č. ev. 170</t>
  </si>
  <si>
    <t>Boleboř, č. p. 118</t>
  </si>
  <si>
    <t>Boleboř, č. p. 120</t>
  </si>
  <si>
    <t>Boleboř, č. p. 114</t>
  </si>
  <si>
    <t>Boleboř, č. p. 122</t>
  </si>
  <si>
    <t>Boleboř, č. p. 115</t>
  </si>
  <si>
    <t>Boleboř, č. p. 121</t>
  </si>
  <si>
    <t>Boleboř, č. ev. 168</t>
  </si>
  <si>
    <t>Boleboř, č. ev. 171</t>
  </si>
  <si>
    <t>Boleboř, č. p. 116</t>
  </si>
  <si>
    <t>Boleboř, č. p. 119</t>
  </si>
  <si>
    <t>Boleboř, č. ev. 84</t>
  </si>
  <si>
    <t>Boleboř, č. ev. 186</t>
  </si>
  <si>
    <t>Boleboř, č. p. 165</t>
  </si>
  <si>
    <t>Boleboř, č. p. 123</t>
  </si>
  <si>
    <t>Boleboř, č. p. 166</t>
  </si>
  <si>
    <t>Boleboř, č. p. 168</t>
  </si>
  <si>
    <t>Boleboř, č. p. 5</t>
  </si>
  <si>
    <t>Boleboř, č. ev. 15</t>
  </si>
  <si>
    <t>Boleboř, č. p. 16</t>
  </si>
  <si>
    <t>Boleboř, č. p. 15</t>
  </si>
  <si>
    <t>Boleboř, č. p. 30</t>
  </si>
  <si>
    <t>Boleboř - Orasín, č. p. 3</t>
  </si>
  <si>
    <t>Boleboř - Orasín, č. p. 6</t>
  </si>
  <si>
    <t>Boleboř - Orasín, č. p. 7</t>
  </si>
  <si>
    <t>Boleboř - Orasín, č. p. 10</t>
  </si>
  <si>
    <t>Boleboř - Orasín, č. p. 12</t>
  </si>
  <si>
    <t>Boleboř - Orasín, č. p. 13</t>
  </si>
  <si>
    <t>Boleboř - Orasín, č. p. 15</t>
  </si>
  <si>
    <t>Boleboř - Orasín, č. p. 16</t>
  </si>
  <si>
    <t>Boleboř - Orasín, č. p. 18</t>
  </si>
  <si>
    <t>Boleboř - Orasín, č. p. 19</t>
  </si>
  <si>
    <t>Boleboř - Orasín, č. p. 20</t>
  </si>
  <si>
    <t>Boleboř - Orasín, č. p. 21</t>
  </si>
  <si>
    <t>Boleboř - Orasín, č. p. 22</t>
  </si>
  <si>
    <t>Boleboř - Orasín, č. p. 23</t>
  </si>
  <si>
    <t>Boleboř - Orasín, č. p. 24</t>
  </si>
  <si>
    <t>Boleboř - Orasín, č. p. 26</t>
  </si>
  <si>
    <t>Boleboř - Orasín, č. p. 27</t>
  </si>
  <si>
    <t>Boleboř - Orasín, č. p. 29</t>
  </si>
  <si>
    <t>Boleboř - Orasín, č. p. 30</t>
  </si>
  <si>
    <t>Boleboř - Orasín, č. p. 35</t>
  </si>
  <si>
    <t>Boleboř - Orasín, č. p. 36</t>
  </si>
  <si>
    <t>Boleboř - Orasín, č. p. 39</t>
  </si>
  <si>
    <t>Boleboř - Orasín, č. p. 40</t>
  </si>
  <si>
    <t>Boleboř - Orasín, č. p. 41</t>
  </si>
  <si>
    <t>Boleboř - Orasín, č. p. 42</t>
  </si>
  <si>
    <t>Boleboř - Orasín, č. p. 43</t>
  </si>
  <si>
    <t>Boleboř - Orasín, č. p. 46</t>
  </si>
  <si>
    <t>Boleboř - Orasín, č. p. 47</t>
  </si>
  <si>
    <t>Boleboř - Orasín, č. p. 48</t>
  </si>
  <si>
    <t>Boleboř - Orasín, č. p. 49</t>
  </si>
  <si>
    <t>Boleboř - Orasín, č. ev. 101</t>
  </si>
  <si>
    <t>Boleboř - Orasín, č. ev. 102</t>
  </si>
  <si>
    <t>Boleboř - Orasín, č. ev. 103</t>
  </si>
  <si>
    <t>Boleboř - Orasín, č. ev. 104</t>
  </si>
  <si>
    <t>Boleboř - Orasín, č. p. 55</t>
  </si>
  <si>
    <t>Boleboř - Orasín, č. p. 51</t>
  </si>
  <si>
    <t>Boleboř - Orasín, č. p. 9</t>
  </si>
  <si>
    <t>Boleboř - Orasín, č. p. 52</t>
  </si>
  <si>
    <t>Boleboř - Orasín, č. p. 103</t>
  </si>
  <si>
    <t>Boleboř - Orasín, č. p. 53</t>
  </si>
  <si>
    <t>Boleboř - Orasín, č. p. 34</t>
  </si>
  <si>
    <t>Boleboř - Svahová, č. p. 1</t>
  </si>
  <si>
    <t>Boleboř - Svahová, č. p. 25</t>
  </si>
  <si>
    <t>Boleboř - Svahová, č. ev. 1</t>
  </si>
  <si>
    <t>Boleboř - Svahová, č. ev. 2</t>
  </si>
  <si>
    <t>Boleboř - Svahová, č. ev. 3</t>
  </si>
  <si>
    <t>Boleboř - Svahová, č. ev. 4</t>
  </si>
  <si>
    <t>Boleboř - Svahová, č. ev. 5</t>
  </si>
  <si>
    <t>Boleboř - Svahová, č. ev. 6</t>
  </si>
  <si>
    <t>Boleboř - Svahová, č. ev. 7</t>
  </si>
  <si>
    <t>Boleboř - Svahová, č. ev. 8</t>
  </si>
  <si>
    <t>Boleboř - Svahová, č. ev. 9</t>
  </si>
  <si>
    <t>Boleboř - Svahová, č. ev. 10</t>
  </si>
  <si>
    <t>Boleboř - Svahová, č. ev. 11</t>
  </si>
  <si>
    <t>Boleboř - Svahová, č. ev. 12</t>
  </si>
  <si>
    <t>Boleboř - Svahová, č. ev. 13</t>
  </si>
  <si>
    <t>Boleboř - Svahová, č. ev. 14</t>
  </si>
  <si>
    <t>Boleboř - Svahová, č. ev. 15</t>
  </si>
  <si>
    <t>Boleboř - Svahová, č. ev. 16</t>
  </si>
  <si>
    <t>Boleboř - Svahová, č. ev. 17</t>
  </si>
  <si>
    <t>Boleboř - Svahová, č. ev. 19</t>
  </si>
  <si>
    <t>Boleboř - Svahová, č. ev. 20</t>
  </si>
  <si>
    <t>Boleboř - Svahová, č. ev. 21</t>
  </si>
  <si>
    <t>Boleboř - Svahová, č. ev. 22</t>
  </si>
  <si>
    <t>Boleboř - Svahová, č. ev. 23</t>
  </si>
  <si>
    <t>Boleboř - Svahová, č. ev. 24</t>
  </si>
  <si>
    <t>Boleboř - Svahová, č. ev. 25</t>
  </si>
  <si>
    <t>Boleboř - Svahová, č. ev. 26</t>
  </si>
  <si>
    <t>Boleboř - Svahová, č. ev. 27</t>
  </si>
  <si>
    <t>Boleboř - Svahová, č. ev. 28</t>
  </si>
  <si>
    <t>Boleboř - Svahová, č. ev. 29</t>
  </si>
  <si>
    <t>Boleboř - Svahová, č. ev. 30</t>
  </si>
  <si>
    <t>Boleboř - Svahová, č. p. 32</t>
  </si>
  <si>
    <t>Boleboř - Svahová, č. ev. 34</t>
  </si>
  <si>
    <t>Boleboř - Svahová, č. ev. 35</t>
  </si>
  <si>
    <t>Boleboř - Svahová, č. ev. 37</t>
  </si>
  <si>
    <t>Boleboř - Svahová, č. ev. 39</t>
  </si>
  <si>
    <t>Boleboř - Svahová, č. ev. 40</t>
  </si>
  <si>
    <t>Boleboř - Svahová, č. ev. 41</t>
  </si>
  <si>
    <t>Boleboř - Svahová, č. ev. 43</t>
  </si>
  <si>
    <t>Boleboř - Svahová, č. ev. 44</t>
  </si>
  <si>
    <t>Boleboř - Svahová, č. ev. 45</t>
  </si>
  <si>
    <t>Boleboř - Svahová, č. ev. 46</t>
  </si>
  <si>
    <t>Boleboř - Svahová, č. ev. 47</t>
  </si>
  <si>
    <t>Boleboř - Svahová, č. ev. 48</t>
  </si>
  <si>
    <t>Boleboř - Svahová, č. ev. 49</t>
  </si>
  <si>
    <t>Boleboř - Svahová, č. ev. 50</t>
  </si>
  <si>
    <t>Boleboř - Svahová, č. ev. 52</t>
  </si>
  <si>
    <t>Boleboř - Svahová, č. ev. 53</t>
  </si>
  <si>
    <t>Boleboř - Svahová, č. ev. 54</t>
  </si>
  <si>
    <t>Boleboř - Svahová, č. p. 5</t>
  </si>
  <si>
    <t>Boleboř - Svahová, č. p. 57</t>
  </si>
  <si>
    <t>Boleboř - Svahová, č. ev. 58</t>
  </si>
  <si>
    <t>Boleboř - Svahová, č. ev. 56</t>
  </si>
  <si>
    <t>Boleboř - Svahová, č. ev. 51</t>
  </si>
  <si>
    <t>Boleboř - Svahová, č. ev. 55</t>
  </si>
  <si>
    <t>Boleboř - Svahová, č. p. 22</t>
  </si>
  <si>
    <t>Boleboř - Svahová, č. p. 31</t>
  </si>
  <si>
    <t>Boleboř - Svahová, č. ev. 33</t>
  </si>
  <si>
    <t>Boleboř - Svahová, č. ev. 59</t>
  </si>
  <si>
    <t>Březno - Denětice, č. p. 7</t>
  </si>
  <si>
    <t>Březno - Denětice, č. ev. 1</t>
  </si>
  <si>
    <t>Březno - Holetice, č. p. 13</t>
  </si>
  <si>
    <t>Březno - Holetice, č. p. 14</t>
  </si>
  <si>
    <t>Březno - Holetice, č. p. 23</t>
  </si>
  <si>
    <t>Březno - Holetice, č. p. 27</t>
  </si>
  <si>
    <t>Březno - Holetice, č. p. 28</t>
  </si>
  <si>
    <t>Březno - Holetice, č. ev. 2</t>
  </si>
  <si>
    <t>Březno - Nechranice, č. p. 2</t>
  </si>
  <si>
    <t>Březno - Nechranice, č. p. 4</t>
  </si>
  <si>
    <t>Březno - Nechranice, č. p. 5</t>
  </si>
  <si>
    <t>Březno - Nechranice, č. p. 6</t>
  </si>
  <si>
    <t>Březno - Nechranice, č. p. 7</t>
  </si>
  <si>
    <t>Březno - Nechranice, č. p. 8</t>
  </si>
  <si>
    <t>Březno - Nechranice, č. p. 9</t>
  </si>
  <si>
    <t>Březno - Nechranice, č. p. 10</t>
  </si>
  <si>
    <t>Březno - Nechranice, č. p. 11</t>
  </si>
  <si>
    <t>Březno - Nechranice, č. p. 13</t>
  </si>
  <si>
    <t>Březno - Nechranice, č. p. 16</t>
  </si>
  <si>
    <t>Březno - Nechranice, č. p. 17</t>
  </si>
  <si>
    <t>Březno - Nechranice, č. p. 18</t>
  </si>
  <si>
    <t>Březno - Nechranice, č. p. 19</t>
  </si>
  <si>
    <t>Březno - Nechranice, č. p. 20</t>
  </si>
  <si>
    <t>Březno - Nechranice, č. p. 21</t>
  </si>
  <si>
    <t>Březno - Nechranice, č. p. 22</t>
  </si>
  <si>
    <t>Březno - Nechranice, č. p. 23</t>
  </si>
  <si>
    <t>Březno - Nechranice, č. p. 24</t>
  </si>
  <si>
    <t>Březno - Nechranice, č. p. 25</t>
  </si>
  <si>
    <t>Březno - Nechranice, č. p. 26</t>
  </si>
  <si>
    <t>Březno - Nechranice, č. p. 27</t>
  </si>
  <si>
    <t>Březno - Nechranice, č. p. 28</t>
  </si>
  <si>
    <t>Březno - Nechranice, č. p. 29</t>
  </si>
  <si>
    <t>Březno - Nechranice, č. ev. 3</t>
  </si>
  <si>
    <t>Březno - Nechranice, č. ev. 5</t>
  </si>
  <si>
    <t>Březno - Nechranice, č. ev. 6</t>
  </si>
  <si>
    <t>Březno - Nechranice, č. ev. 8</t>
  </si>
  <si>
    <t>Březno - Nechranice, č. ev. 11</t>
  </si>
  <si>
    <t>Březno - Nechranice, č. ev. 15</t>
  </si>
  <si>
    <t>Březno - Nechranice, č. p. 33</t>
  </si>
  <si>
    <t>Březno - Nechranice, č. ev. 30</t>
  </si>
  <si>
    <t>Březno - Nechranice, č. ev. 31</t>
  </si>
  <si>
    <t>Březno - Nechranice, č. ev. 32</t>
  </si>
  <si>
    <t>Březno - Nechranice, č. ev. 33</t>
  </si>
  <si>
    <t>Březno - Nechranice, č. ev. 34</t>
  </si>
  <si>
    <t>Březno - Nechranice, č. ev. 35</t>
  </si>
  <si>
    <t>Březno - Nechranice, č. ev. 36</t>
  </si>
  <si>
    <t>Březno - Nechranice, č. ev. 37</t>
  </si>
  <si>
    <t>Březno - Nechranice, č. ev. 38</t>
  </si>
  <si>
    <t>Březno - Nechranice, č. ev. 39</t>
  </si>
  <si>
    <t>Březno - Nechranice, č. ev. 40</t>
  </si>
  <si>
    <t>Březno - Nechranice, č. ev. 47</t>
  </si>
  <si>
    <t>Březno - Nechranice, č. p. 32</t>
  </si>
  <si>
    <t>Březno - Nechranice, č. ev. 43</t>
  </si>
  <si>
    <t>Březno - Nechranice, č. ev. 44</t>
  </si>
  <si>
    <t>Březno - Nechranice, č. ev. 45</t>
  </si>
  <si>
    <t>Březno - Nechranice, č. ev. 46</t>
  </si>
  <si>
    <t>Březno - Nechranice, č. p. 31</t>
  </si>
  <si>
    <t>Březno - Nechranice, č. ev. 18</t>
  </si>
  <si>
    <t>Březno - Nechranice, č. ev. 20</t>
  </si>
  <si>
    <t>Březno - Nechranice, č. ev. 21</t>
  </si>
  <si>
    <t>Březno - Nechranice, č. ev. 22</t>
  </si>
  <si>
    <t>Březno - Nechranice, č. ev. 23</t>
  </si>
  <si>
    <t>Březno - Nechranice, č. ev. 24</t>
  </si>
  <si>
    <t>Březno - Nechranice, č. ev. 25</t>
  </si>
  <si>
    <t>Březno - Nechranice, č. ev. 26</t>
  </si>
  <si>
    <t>Březno - Nechranice, č. ev. 27</t>
  </si>
  <si>
    <t>Březno - Nechranice, č. ev. 28</t>
  </si>
  <si>
    <t>Březno - Nechranice, č. ev. 29</t>
  </si>
  <si>
    <t>Březno - Nechranice, č. ev. 41</t>
  </si>
  <si>
    <t>Březno - Nechranice, č. ev. 42</t>
  </si>
  <si>
    <t>Březno - Nechranice, č. ev. 48</t>
  </si>
  <si>
    <t>Březno - Nechranice, č. ev. 49</t>
  </si>
  <si>
    <t>Březno - Nechranice, č. ev. 50</t>
  </si>
  <si>
    <t>Březno - Nechranice, č. ev. 51</t>
  </si>
  <si>
    <t>Březno - Nechranice, č. p. 34</t>
  </si>
  <si>
    <t>Březno - Nechranice, č. ev. 157</t>
  </si>
  <si>
    <t>Březno - Nechranice, č. ev. 158</t>
  </si>
  <si>
    <t>Březno - Nechranice, č. p. 30</t>
  </si>
  <si>
    <t>Březno - Nechranice, č. ev. 54</t>
  </si>
  <si>
    <t>Březno - Nechranice, č. ev. 55</t>
  </si>
  <si>
    <t>Březno - Nechranice, č. ev. 53</t>
  </si>
  <si>
    <t>Březno - Nechranice, č. ev. 57</t>
  </si>
  <si>
    <t>Březno - Nechranice, č. ev. 56</t>
  </si>
  <si>
    <t>Březno - Stranná, č. ev. 47</t>
  </si>
  <si>
    <t>Březno - Stranná, č. p. 2</t>
  </si>
  <si>
    <t>Březno - Stranná, č. p. 7</t>
  </si>
  <si>
    <t>Březno - Stranná, č. p. 9</t>
  </si>
  <si>
    <t>Březno - Stranná, č. p. 11</t>
  </si>
  <si>
    <t>Březno - Stranná, č. p. 13</t>
  </si>
  <si>
    <t>Březno - Stranná, č. p. 14</t>
  </si>
  <si>
    <t>Březno - Stranná, č. p. 15</t>
  </si>
  <si>
    <t>Březno - Stranná, č. p. 16</t>
  </si>
  <si>
    <t>Březno - Stranná, č. p. 17</t>
  </si>
  <si>
    <t>Březno - Stranná, č. p. 19</t>
  </si>
  <si>
    <t>Březno - Stranná, č. p. 26</t>
  </si>
  <si>
    <t>Březno - Stranná, č. p. 27</t>
  </si>
  <si>
    <t>Březno - Stranná, č. p. 28</t>
  </si>
  <si>
    <t>Březno - Stranná, č. ev. 1</t>
  </si>
  <si>
    <t>Březno - Stranná, č. ev. 2</t>
  </si>
  <si>
    <t>Březno - Stranná, č. ev. 3</t>
  </si>
  <si>
    <t>Březno - Stranná, č. ev. 4</t>
  </si>
  <si>
    <t>Březno - Stranná, č. ev. 5</t>
  </si>
  <si>
    <t>Březno - Stranná, č. ev. 6</t>
  </si>
  <si>
    <t>Březno - Stranná, č. ev. 8</t>
  </si>
  <si>
    <t>Březno - Stranná, č. ev. 9</t>
  </si>
  <si>
    <t>Březno - Stranná, č. ev. 11</t>
  </si>
  <si>
    <t>Březno - Stranná, č. ev. 12</t>
  </si>
  <si>
    <t>Březno - Stranná, č. ev. 13</t>
  </si>
  <si>
    <t>Březno - Stranná, č. ev. 14</t>
  </si>
  <si>
    <t>Březno - Stranná, č. ev. 15</t>
  </si>
  <si>
    <t>Březno - Stranná, č. ev. 16</t>
  </si>
  <si>
    <t>Březno - Stranná, č. ev. 17</t>
  </si>
  <si>
    <t>Březno - Stranná, č. ev. 18</t>
  </si>
  <si>
    <t>Březno - Stranná, č. ev. 19</t>
  </si>
  <si>
    <t>Březno - Stranná, č. ev. 20</t>
  </si>
  <si>
    <t>Březno - Stranná, č. ev. 23</t>
  </si>
  <si>
    <t>Březno - Stranná, č. ev. 24</t>
  </si>
  <si>
    <t>Březno - Stranná, č. ev. 25</t>
  </si>
  <si>
    <t>Březno - Stranná, č. ev. 26</t>
  </si>
  <si>
    <t>Březno - Stranná, č. ev. 27</t>
  </si>
  <si>
    <t>Březno - Stranná, č. ev. 28</t>
  </si>
  <si>
    <t>Březno - Stranná, č. ev. 29</t>
  </si>
  <si>
    <t>Březno - Stranná, č. ev. 30</t>
  </si>
  <si>
    <t>Březno - Stranná, č. ev. 31</t>
  </si>
  <si>
    <t>Březno - Stranná, č. ev. 32</t>
  </si>
  <si>
    <t>Březno - Stranná, č. ev. 34</t>
  </si>
  <si>
    <t>Březno - Stranná, č. ev. 36</t>
  </si>
  <si>
    <t>Březno - Stranná, č. ev. 37</t>
  </si>
  <si>
    <t>Březno - Stranná, č. ev. 39</t>
  </si>
  <si>
    <t>Březno - Stranná, č. ev. 41</t>
  </si>
  <si>
    <t>Březno - Stranná, č. ev. 42</t>
  </si>
  <si>
    <t>Březno - Stranná, č. p. 29</t>
  </si>
  <si>
    <t>Březno - Stranná, č. ev. 44</t>
  </si>
  <si>
    <t>Březno - Stranná, č. ev. 46</t>
  </si>
  <si>
    <t>Březno - Stranná, č. p. 20</t>
  </si>
  <si>
    <t>Březno - Střezov, č. p. 1</t>
  </si>
  <si>
    <t>Březno - Střezov, č. p. 3</t>
  </si>
  <si>
    <t>Březno - Střezov, č. p. 6</t>
  </si>
  <si>
    <t>Březno - Střezov, č. p. 8</t>
  </si>
  <si>
    <t>Březno - Střezov, č. p. 12</t>
  </si>
  <si>
    <t>Březno - Střezov, č. p. 13</t>
  </si>
  <si>
    <t>Březno - Střezov, č. p. 14</t>
  </si>
  <si>
    <t>Březno - Střezov, č. p. 19</t>
  </si>
  <si>
    <t>Březno - Střezov, č. p. 23</t>
  </si>
  <si>
    <t>Březno - Střezov, č. p. 24</t>
  </si>
  <si>
    <t>Březno - Střezov, č. p. 25</t>
  </si>
  <si>
    <t>Březno - Střezov, č. p. 26</t>
  </si>
  <si>
    <t>Březno - Střezov, č. p. 29</t>
  </si>
  <si>
    <t>Březno - Střezov, č. p. 30</t>
  </si>
  <si>
    <t>Březno - Střezov, č. p. 31</t>
  </si>
  <si>
    <t>Březno - Střezov, č. p. 33</t>
  </si>
  <si>
    <t>Březno - Střezov, č. p. 35</t>
  </si>
  <si>
    <t>Březno - Střezov, č. p. 36</t>
  </si>
  <si>
    <t>Březno - Střezov, č. p. 41</t>
  </si>
  <si>
    <t>Březno - Střezov, č. p. 42</t>
  </si>
  <si>
    <t>Březno - Střezov, č. p. 45</t>
  </si>
  <si>
    <t>Březno - Střezov, č. p. 46</t>
  </si>
  <si>
    <t>Březno - Střezov, č. p. 48</t>
  </si>
  <si>
    <t>Březno - Střezov, č. p. 49</t>
  </si>
  <si>
    <t>Březno - Střezov, č. p. 50</t>
  </si>
  <si>
    <t>Březno - Střezov, č. p. 51</t>
  </si>
  <si>
    <t>Březno - Střezov, č. p. 52</t>
  </si>
  <si>
    <t>Březno - Střezov, č. p. 53</t>
  </si>
  <si>
    <t>Březno - Střezov, č. p. 54</t>
  </si>
  <si>
    <t>Březno - Střezov, č. p. 55</t>
  </si>
  <si>
    <t>Březno - Střezov, č. p. 56</t>
  </si>
  <si>
    <t>Březno - Střezov, č. ev. 3</t>
  </si>
  <si>
    <t>Březno - Střezov, č. p. 57</t>
  </si>
  <si>
    <t>Březno - Vičice, č. p. 1</t>
  </si>
  <si>
    <t>Březno - Vičice, č. p. 2</t>
  </si>
  <si>
    <t>Březno - Vičice, č. p. 6</t>
  </si>
  <si>
    <t>Březno - Vičice, č. p. 8</t>
  </si>
  <si>
    <t>Březno - Vičice, č. p. 9</t>
  </si>
  <si>
    <t>Březno - Vičice, č. p. 10</t>
  </si>
  <si>
    <t>Březno - Vičice, č. p. 11</t>
  </si>
  <si>
    <t>Březno - Vičice, č. p. 12</t>
  </si>
  <si>
    <t>Březno - Vičice, č. p. 13</t>
  </si>
  <si>
    <t>Březno - Vičice, č. p. 14</t>
  </si>
  <si>
    <t>Březno - Vičice, č. p. 15</t>
  </si>
  <si>
    <t>Březno - Vičice, č. p. 16</t>
  </si>
  <si>
    <t>Březno - Vičice, č. p. 19</t>
  </si>
  <si>
    <t>Březno - Kopeček, č. p. 1</t>
  </si>
  <si>
    <t>Březno - Kopeček, č. p. 3</t>
  </si>
  <si>
    <t>Březno - Kopeček, č. p. 4</t>
  </si>
  <si>
    <t>Domašín, č. p. 2</t>
  </si>
  <si>
    <t>Domašín, č. p. 3</t>
  </si>
  <si>
    <t>Domašín, č. p. 6</t>
  </si>
  <si>
    <t>Domašín, č. p. 8</t>
  </si>
  <si>
    <t>Domašín, č. p. 10</t>
  </si>
  <si>
    <t>Domašín, č. p. 13</t>
  </si>
  <si>
    <t>Domašín, č. p. 19</t>
  </si>
  <si>
    <t>Domašín, č. p. 23</t>
  </si>
  <si>
    <t>Domašín, č. p. 25</t>
  </si>
  <si>
    <t>Domašín, č. p. 28</t>
  </si>
  <si>
    <t>Domašín, č. p. 33</t>
  </si>
  <si>
    <t>Domašín, č. p. 34</t>
  </si>
  <si>
    <t>Domašín, č. p. 39</t>
  </si>
  <si>
    <t>Domašín, č. p. 42</t>
  </si>
  <si>
    <t>Domašín, č. p. 1</t>
  </si>
  <si>
    <t>Domašín, č. p. 9</t>
  </si>
  <si>
    <t>Domašín, č. p. 11</t>
  </si>
  <si>
    <t>Domašín - Louchov, č. p. 3</t>
  </si>
  <si>
    <t>Domašín - Louchov, č. p. 4</t>
  </si>
  <si>
    <t>Domašín - Louchov, č. p. 5</t>
  </si>
  <si>
    <t>Domašín - Louchov, č. p. 7</t>
  </si>
  <si>
    <t>Domašín - Louchov, č. p. 8</t>
  </si>
  <si>
    <t>Domašín - Louchov, č. p. 10</t>
  </si>
  <si>
    <t>Domašín - Louchov, č. p. 12</t>
  </si>
  <si>
    <t>Domašín - Louchov, č. p. 13</t>
  </si>
  <si>
    <t>Domašín - Louchov, č. p. 15</t>
  </si>
  <si>
    <t>Domašín - Louchov, č. p. 17</t>
  </si>
  <si>
    <t>Domašín - Louchov, č. p. 18</t>
  </si>
  <si>
    <t>Domašín - Louchov, č. p. 20</t>
  </si>
  <si>
    <t>Domašín - Louchov, č. p. 22</t>
  </si>
  <si>
    <t>Domašín - Louchov, č. p. 24</t>
  </si>
  <si>
    <t>Domašín - Louchov, č. p. 25</t>
  </si>
  <si>
    <t>Domašín - Louchov, č. p. 26</t>
  </si>
  <si>
    <t>Domašín - Louchov, č. p. 27</t>
  </si>
  <si>
    <t>Domašín - Louchov, č. p. 28</t>
  </si>
  <si>
    <t>Domašín - Louchov, č. p. 33</t>
  </si>
  <si>
    <t>Domašín - Louchov, č. p. 35</t>
  </si>
  <si>
    <t>Domašín - Louchov, č. p. 36</t>
  </si>
  <si>
    <t>Domašín - Louchov, č. p. 37</t>
  </si>
  <si>
    <t>Domašín - Louchov, č. p. 38</t>
  </si>
  <si>
    <t>Domašín - Louchov, č. ev. 1</t>
  </si>
  <si>
    <t>Domašín - Petlery, č. p. 1</t>
  </si>
  <si>
    <t>Domašín - Petlery, č. p. 2</t>
  </si>
  <si>
    <t>Domašín - Petlery, č. p. 6</t>
  </si>
  <si>
    <t>Domašín - Petlery, č. p. 7</t>
  </si>
  <si>
    <t>Domašín - Petlery, č. p. 9</t>
  </si>
  <si>
    <t>Domašín - Petlery, č. p. 11</t>
  </si>
  <si>
    <t>Domašín - Petlery, č. p. 13</t>
  </si>
  <si>
    <t>Domašín - Petlery, č. p. 18</t>
  </si>
  <si>
    <t>Domašín - Petlery, č. p. 19</t>
  </si>
  <si>
    <t>Domašín - Petlery, č. p. 22</t>
  </si>
  <si>
    <t>Domašín - Petlery, č. p. 28</t>
  </si>
  <si>
    <t>Domašín - Petlery, č. p. 29</t>
  </si>
  <si>
    <t>Domašín - Petlery, č. p. 30</t>
  </si>
  <si>
    <t>Domašín - Petlery, č. p. 35</t>
  </si>
  <si>
    <t>Domašín - Petlery, č. p. 39</t>
  </si>
  <si>
    <t>Domašín - Petlery, č. p. 43</t>
  </si>
  <si>
    <t>Domašín - Petlery, č. p. 44</t>
  </si>
  <si>
    <t>Domašín - Petlery, č. p. 45</t>
  </si>
  <si>
    <t>Domašín - Petlery, č. p. 46</t>
  </si>
  <si>
    <t>Domašín - Petlery, č. p. 49</t>
  </si>
  <si>
    <t>Domašín - Petlery, č. p. 54</t>
  </si>
  <si>
    <t>Domašín - Petlery, č. p. 56</t>
  </si>
  <si>
    <t>Domašín - Petlery, č. p. 57</t>
  </si>
  <si>
    <t>Domašín - Petlery, č. p. 58</t>
  </si>
  <si>
    <t>Domašín - Petlery, č. p. 59</t>
  </si>
  <si>
    <t>Domašín - Petlery, č. p. 60</t>
  </si>
  <si>
    <t>Domašín - Petlery, č. p. 61</t>
  </si>
  <si>
    <t>Domašín - Petlery, č. p. 62</t>
  </si>
  <si>
    <t>Domašín - Petlery, č. p. 63</t>
  </si>
  <si>
    <t>Domašín - Petlery, č. p. 64</t>
  </si>
  <si>
    <t>Domašín - Petlery, č. ev. 1</t>
  </si>
  <si>
    <t>Domašín - Petlery, č. ev. 2</t>
  </si>
  <si>
    <t>Domašín - Petlery, č. ev. 3</t>
  </si>
  <si>
    <t>Domašín - Petlery, č. p. 65</t>
  </si>
  <si>
    <t>Domašín - Petlery, č. p. 3</t>
  </si>
  <si>
    <t>Domašín - Petlery, č. p. 17</t>
  </si>
  <si>
    <t>Domašín - Nová Víska, č. ev. 1</t>
  </si>
  <si>
    <t>Domašín - Nová Víska, č. ev. 2</t>
  </si>
  <si>
    <t>Domašín - Nová Víska, č. ev. 4</t>
  </si>
  <si>
    <t>Domašín - Nová Víska, č. ev. 9</t>
  </si>
  <si>
    <t>Domašín - Nová Víska, č. ev. 11</t>
  </si>
  <si>
    <t>Domašín - Nová Víska, č. ev. 10</t>
  </si>
  <si>
    <t>Domašín - Nová Víska, č. ev. 7</t>
  </si>
  <si>
    <t>Domašín - Nová Víska, č. p. 4</t>
  </si>
  <si>
    <t>Domašín - Nová Víska, č. p. 13</t>
  </si>
  <si>
    <t>Domašín - Nová Víska, č. ev. 3</t>
  </si>
  <si>
    <t>Domašín - Nová Víska, č. ev. 5</t>
  </si>
  <si>
    <t>Domašín - Nová Víska, č. ev. 6</t>
  </si>
  <si>
    <t>Domašín - Nová Víska, č. ev. 8</t>
  </si>
  <si>
    <t>Domašín - Nová Víska, č. ev. 12</t>
  </si>
  <si>
    <t>Domašín - Nová Víska, č. ev. 15</t>
  </si>
  <si>
    <t>Hora Svatého Šebestiána, č. p. 2</t>
  </si>
  <si>
    <t>Hora Svatého Šebestiána, č. p. 3</t>
  </si>
  <si>
    <t>Hora Svatého Šebestiána, č. p. 4</t>
  </si>
  <si>
    <t>Hora Svatého Šebestiána, č. p. 5</t>
  </si>
  <si>
    <t>Hora Svatého Šebestiána, č. p. 6</t>
  </si>
  <si>
    <t>Hora Svatého Šebestiána, č. p. 7</t>
  </si>
  <si>
    <t>Hora Svatého Šebestiána, č. p. 8</t>
  </si>
  <si>
    <t>Hora Svatého Šebestiána, č. p. 9</t>
  </si>
  <si>
    <t>Hora Svatého Šebestiána, č. p. 10</t>
  </si>
  <si>
    <t>Hora Svatého Šebestiána, č. p. 11</t>
  </si>
  <si>
    <t>Hora Svatého Šebestiána, č. p. 12</t>
  </si>
  <si>
    <t>Hora Svatého Šebestiána, č. p. 15</t>
  </si>
  <si>
    <t>Hora Svatého Šebestiána, č. p. 16</t>
  </si>
  <si>
    <t>Hora Svatého Šebestiána, č. p. 17</t>
  </si>
  <si>
    <t>Hora Svatého Šebestiána, č. p. 18</t>
  </si>
  <si>
    <t>Hora Svatého Šebestiána, č. p. 20</t>
  </si>
  <si>
    <t>Hora Svatého Šebestiána, č. p. 21</t>
  </si>
  <si>
    <t>Hora Svatého Šebestiána, č. p. 22</t>
  </si>
  <si>
    <t>Hora Svatého Šebestiána, č. p. 23</t>
  </si>
  <si>
    <t>Hora Svatého Šebestiána, č. p. 25</t>
  </si>
  <si>
    <t>Hora Svatého Šebestiána, č. p. 26</t>
  </si>
  <si>
    <t>Hora Svatého Šebestiána, č. p. 28</t>
  </si>
  <si>
    <t>Hora Svatého Šebestiána, č. p. 29</t>
  </si>
  <si>
    <t>Hora Svatého Šebestiána, č. p. 30</t>
  </si>
  <si>
    <t>Hora Svatého Šebestiána, č. p. 31</t>
  </si>
  <si>
    <t>Hora Svatého Šebestiána, č. p. 32</t>
  </si>
  <si>
    <t>Hora Svatého Šebestiána, č. p. 33</t>
  </si>
  <si>
    <t>Hora Svatého Šebestiána, č. p. 36</t>
  </si>
  <si>
    <t>Hora Svatého Šebestiána, č. p. 37</t>
  </si>
  <si>
    <t>Hora Svatého Šebestiána, č. p. 38</t>
  </si>
  <si>
    <t>Hora Svatého Šebestiána, č. p. 39</t>
  </si>
  <si>
    <t>Hora Svatého Šebestiána, č. p. 40</t>
  </si>
  <si>
    <t>Hora Svatého Šebestiána, č. p. 41</t>
  </si>
  <si>
    <t>Hora Svatého Šebestiána, č. p. 42</t>
  </si>
  <si>
    <t>Hora Svatého Šebestiána, č. p. 44</t>
  </si>
  <si>
    <t>Hora Svatého Šebestiána, č. p. 47</t>
  </si>
  <si>
    <t>Hora Svatého Šebestiána, č. p. 48</t>
  </si>
  <si>
    <t>Hora Svatého Šebestiána, č. p. 50</t>
  </si>
  <si>
    <t>Hora Svatého Šebestiána, č. p. 52</t>
  </si>
  <si>
    <t>Hora Svatého Šebestiána, č. p. 53</t>
  </si>
  <si>
    <t>Hora Svatého Šebestiána, č. p. 54</t>
  </si>
  <si>
    <t>Hora Svatého Šebestiána, č. p. 55</t>
  </si>
  <si>
    <t>Hora Svatého Šebestiána, č. p. 56</t>
  </si>
  <si>
    <t>Hora Svatého Šebestiána, č. p. 57</t>
  </si>
  <si>
    <t>Hora Svatého Šebestiána, č. p. 58</t>
  </si>
  <si>
    <t>Hora Svatého Šebestiána, č. p. 59</t>
  </si>
  <si>
    <t>Hora Svatého Šebestiána, č. p. 60</t>
  </si>
  <si>
    <t>Hora Svatého Šebestiána, č. p. 61</t>
  </si>
  <si>
    <t>Hora Svatého Šebestiána, č. p. 62</t>
  </si>
  <si>
    <t>Hora Svatého Šebestiána, č. p. 64</t>
  </si>
  <si>
    <t>Hora Svatého Šebestiána, č. p. 65</t>
  </si>
  <si>
    <t>Hora Svatého Šebestiána, č. p. 66</t>
  </si>
  <si>
    <t>Hora Svatého Šebestiána, č. p. 67</t>
  </si>
  <si>
    <t>Hora Svatého Šebestiána, č. p. 68</t>
  </si>
  <si>
    <t>Hora Svatého Šebestiána, č. p. 69</t>
  </si>
  <si>
    <t>Hora Svatého Šebestiána, č. p. 70</t>
  </si>
  <si>
    <t>Hora Svatého Šebestiána, č. p. 73</t>
  </si>
  <si>
    <t>Hora Svatého Šebestiána, č. p. 75</t>
  </si>
  <si>
    <t>Hora Svatého Šebestiána, č. p. 76</t>
  </si>
  <si>
    <t>Hora Svatého Šebestiána, č. p. 78</t>
  </si>
  <si>
    <t>Hora Svatého Šebestiána, č. p. 81</t>
  </si>
  <si>
    <t>Hora Svatého Šebestiána, č. p. 82</t>
  </si>
  <si>
    <t>Hora Svatého Šebestiána, č. p. 83</t>
  </si>
  <si>
    <t>Hora Svatého Šebestiána, č. p. 84</t>
  </si>
  <si>
    <t>Hora Svatého Šebestiána, č. p. 85</t>
  </si>
  <si>
    <t>Hora Svatého Šebestiána, č. p. 86</t>
  </si>
  <si>
    <t>Hora Svatého Šebestiána, č. p. 87</t>
  </si>
  <si>
    <t>Hora Svatého Šebestiána, č. p. 88</t>
  </si>
  <si>
    <t>Hora Svatého Šebestiána, č. p. 89</t>
  </si>
  <si>
    <t>Hora Svatého Šebestiána, č. p. 90</t>
  </si>
  <si>
    <t>Hora Svatého Šebestiána, č. p. 94</t>
  </si>
  <si>
    <t>Hora Svatého Šebestiána, č. p. 96</t>
  </si>
  <si>
    <t>Hora Svatého Šebestiána, č. ev. 102</t>
  </si>
  <si>
    <t>Hora Svatého Šebestiána, č. ev. 103</t>
  </si>
  <si>
    <t>Hora Svatého Šebestiána, č. ev. 105</t>
  </si>
  <si>
    <t>Hora Svatého Šebestiána, č. ev. 106</t>
  </si>
  <si>
    <t>Hora Svatého Šebestiána, č. ev. 108</t>
  </si>
  <si>
    <t>Hora Svatého Šebestiána, č. ev. 109</t>
  </si>
  <si>
    <t>Hora Svatého Šebestiána, č. p. 110</t>
  </si>
  <si>
    <t>Hora Svatého Šebestiána, č. ev. 112</t>
  </si>
  <si>
    <t>Hora Svatého Šebestiána, č. ev. 113</t>
  </si>
  <si>
    <t>Hora Svatého Šebestiána, č. ev. 114</t>
  </si>
  <si>
    <t>Hora Svatého Šebestiána, č. ev. 115</t>
  </si>
  <si>
    <t>Hora Svatého Šebestiána, č. ev. 116</t>
  </si>
  <si>
    <t>Hora Svatého Šebestiána, č. ev. 117</t>
  </si>
  <si>
    <t>Hora Svatého Šebestiána, č. ev. 118</t>
  </si>
  <si>
    <t>Hora Svatého Šebestiána, č. ev. 119</t>
  </si>
  <si>
    <t>Hora Svatého Šebestiána, č. ev. 120</t>
  </si>
  <si>
    <t>Hora Svatého Šebestiána, č. p. 74</t>
  </si>
  <si>
    <t>Hora Svatého Šebestiána, č. ev. 131</t>
  </si>
  <si>
    <t>Hora Svatého Šebestiána, č. ev. 132</t>
  </si>
  <si>
    <t>Hora Svatého Šebestiána, č. ev. 134</t>
  </si>
  <si>
    <t>Hora Svatého Šebestiána, č. p. 106</t>
  </si>
  <si>
    <t>Hora Svatého Šebestiána, č. ev. 137</t>
  </si>
  <si>
    <t>Hora Svatého Šebestiána, č. ev. 139</t>
  </si>
  <si>
    <t>Hora Svatého Šebestiána, č. ev. 141</t>
  </si>
  <si>
    <t>Hora Svatého Šebestiána, č. p. 27</t>
  </si>
  <si>
    <t>Hora Svatého Šebestiána, č. p. 79</t>
  </si>
  <si>
    <t>Hora Svatého Šebestiána, č. p. 100</t>
  </si>
  <si>
    <t>Hora Svatého Šebestiána, č. p. 98</t>
  </si>
  <si>
    <t>Hora Svatého Šebestiána, č. p. 99</t>
  </si>
  <si>
    <t>Hora Svatého Šebestiána, č. p. 101</t>
  </si>
  <si>
    <t>Hora Svatého Šebestiána, č. p. 34</t>
  </si>
  <si>
    <t>Hora Svatého Šebestiána, č. p. 95</t>
  </si>
  <si>
    <t>Hora Svatého Šebestiána, č. p. 102</t>
  </si>
  <si>
    <t>Hora Svatého Šebestiána, č. p. 105</t>
  </si>
  <si>
    <t>Hora Svatého Šebestiána, č. p. 107</t>
  </si>
  <si>
    <t>Hora Svatého Šebestiána, č. p. 91</t>
  </si>
  <si>
    <t>Hora Svatého Šebestiána, č. p. 92</t>
  </si>
  <si>
    <t>Hrušovany, č. p. 6</t>
  </si>
  <si>
    <t>Hrušovany, č. p. 7</t>
  </si>
  <si>
    <t>Hrušovany, č. p. 8</t>
  </si>
  <si>
    <t>Hrušovany, č. p. 9</t>
  </si>
  <si>
    <t>Hrušovany, č. p. 10</t>
  </si>
  <si>
    <t>Hrušovany, č. p. 11</t>
  </si>
  <si>
    <t>Hrušovany, č. p. 12</t>
  </si>
  <si>
    <t>Hrušovany, č. p. 13</t>
  </si>
  <si>
    <t>Hrušovany, č. p. 14</t>
  </si>
  <si>
    <t>Hrušovany, č. p. 15</t>
  </si>
  <si>
    <t>Hrušovany, č. p. 19</t>
  </si>
  <si>
    <t>Hrušovany, č. p. 20</t>
  </si>
  <si>
    <t>Hrušovany, č. p. 21</t>
  </si>
  <si>
    <t>Hrušovany, č. p. 25</t>
  </si>
  <si>
    <t>Hrušovany, č. p. 27</t>
  </si>
  <si>
    <t>Hrušovany, č. p. 28</t>
  </si>
  <si>
    <t>Hrušovany, č. p. 32</t>
  </si>
  <si>
    <t>Hrušovany, č. p. 34</t>
  </si>
  <si>
    <t>Hrušovany, č. p. 39</t>
  </si>
  <si>
    <t>Hrušovany, č. p. 40</t>
  </si>
  <si>
    <t>Hrušovany, č. p. 41</t>
  </si>
  <si>
    <t>Hrušovany, č. p. 43</t>
  </si>
  <si>
    <t>Hrušovany, č. p. 44</t>
  </si>
  <si>
    <t>Hrušovany, č. p. 48</t>
  </si>
  <si>
    <t>Hrušovany, č. p. 54</t>
  </si>
  <si>
    <t>Hrušovany, č. p. 55</t>
  </si>
  <si>
    <t>Hrušovany, č. p. 57</t>
  </si>
  <si>
    <t>Hrušovany, č. p. 58</t>
  </si>
  <si>
    <t>Hrušovany, č. p. 59</t>
  </si>
  <si>
    <t>Hrušovany, č. p. 60</t>
  </si>
  <si>
    <t>Hrušovany, č. p. 62</t>
  </si>
  <si>
    <t>Hrušovany, č. p. 64</t>
  </si>
  <si>
    <t>Hrušovany, č. p. 65</t>
  </si>
  <si>
    <t>Hrušovany, č. p. 66</t>
  </si>
  <si>
    <t>Hrušovany, č. p. 67</t>
  </si>
  <si>
    <t>Hrušovany, č. p. 68</t>
  </si>
  <si>
    <t>Hrušovany, č. p. 69</t>
  </si>
  <si>
    <t>Hrušovany, č. p. 70</t>
  </si>
  <si>
    <t>Hrušovany, č. p. 71</t>
  </si>
  <si>
    <t>Hrušovany, č. p. 72</t>
  </si>
  <si>
    <t>Hrušovany, č. p. 73</t>
  </si>
  <si>
    <t>Hrušovany, č. p. 74</t>
  </si>
  <si>
    <t>Hrušovany, č. p. 75</t>
  </si>
  <si>
    <t>Hrušovany, č. p. 76</t>
  </si>
  <si>
    <t>Hrušovany, č. p. 77</t>
  </si>
  <si>
    <t>Hrušovany, č. p. 78</t>
  </si>
  <si>
    <t>Hrušovany, č. p. 79</t>
  </si>
  <si>
    <t>Hrušovany, č. p. 80</t>
  </si>
  <si>
    <t>Hrušovany, č. p. 81</t>
  </si>
  <si>
    <t>Hrušovany, č. p. 82</t>
  </si>
  <si>
    <t>Hrušovany, č. p. 83</t>
  </si>
  <si>
    <t>Hrušovany, č. p. 84</t>
  </si>
  <si>
    <t>Hrušovany, č. p. 85</t>
  </si>
  <si>
    <t>Hrušovany, č. p. 3</t>
  </si>
  <si>
    <t>Hrušovany, č. p. 5</t>
  </si>
  <si>
    <t>Hrušovany, č. p. 98</t>
  </si>
  <si>
    <t>Hrušovany, č. p. 100</t>
  </si>
  <si>
    <t>Hrušovany, č. p. 88</t>
  </si>
  <si>
    <t>Hrušovany, č. p. 86</t>
  </si>
  <si>
    <t>Hrušovany, č. p. 104</t>
  </si>
  <si>
    <t>Hrušovany, č. p. 151</t>
  </si>
  <si>
    <t>Hrušovany, č. p. 90</t>
  </si>
  <si>
    <t>Hrušovany, č. p. 89</t>
  </si>
  <si>
    <t>Hrušovany, č. p. 22</t>
  </si>
  <si>
    <t>Hrušovany, č. p. 23</t>
  </si>
  <si>
    <t>Hrušovany, č. p. 61</t>
  </si>
  <si>
    <t>Hrušovany, č. p. 105</t>
  </si>
  <si>
    <t>Hrušovany, č. ev. 1006</t>
  </si>
  <si>
    <t>Hrušovany, č. ev. 1004</t>
  </si>
  <si>
    <t>Hrušovany, č. ev. 1005</t>
  </si>
  <si>
    <t>Hrušovany, č. ev. 1007</t>
  </si>
  <si>
    <t>Hrušovany, č. ev. 1008</t>
  </si>
  <si>
    <t>Hrušovany, č. p. 106</t>
  </si>
  <si>
    <t>Hrušovany, č. p. 102</t>
  </si>
  <si>
    <t>Hrušovany, č. p. 103</t>
  </si>
  <si>
    <t>Hrušovany, č. p. 175</t>
  </si>
  <si>
    <t>Hrušovany, č. p. 174</t>
  </si>
  <si>
    <t>Hrušovany, č. p. 93</t>
  </si>
  <si>
    <t>Hrušovany, č. ev. 1009</t>
  </si>
  <si>
    <t>Hrušovany, č. ev. 1010</t>
  </si>
  <si>
    <t>Hrušovany, č. ev. 1011</t>
  </si>
  <si>
    <t>Hrušovany, č. ev. 1012</t>
  </si>
  <si>
    <t>Hrušovany, č. ev. 1003</t>
  </si>
  <si>
    <t>Hrušovany, č. ev. 1002</t>
  </si>
  <si>
    <t>Hrušovany, č. ev. 1001</t>
  </si>
  <si>
    <t>Hrušovany, č. p. 42</t>
  </si>
  <si>
    <t>Hrušovany, č. p. 177</t>
  </si>
  <si>
    <t>Hrušovany, č. p. 95</t>
  </si>
  <si>
    <t>Hrušovany, č. p. 176</t>
  </si>
  <si>
    <t>Hrušovany, č. p. 97</t>
  </si>
  <si>
    <t>Hrušovany, č. p. 56</t>
  </si>
  <si>
    <t>Hrušovany, č. p. 52</t>
  </si>
  <si>
    <t>Hrušovany, č. p. 101</t>
  </si>
  <si>
    <t>Hrušovany, č. p. 36</t>
  </si>
  <si>
    <t>Hrušovany, č. p. 87</t>
  </si>
  <si>
    <t>Hrušovany, č. p. 53</t>
  </si>
  <si>
    <t>Hrušovany, č. p. 172</t>
  </si>
  <si>
    <t>Hrušovany, č. p. 173</t>
  </si>
  <si>
    <t>Hrušovany, č. p. 37</t>
  </si>
  <si>
    <t>Hrušovany - Lažany, č. p. 2</t>
  </si>
  <si>
    <t>Hrušovany - Lažany, č. p. 3</t>
  </si>
  <si>
    <t>Hrušovany - Lažany, č. p. 4</t>
  </si>
  <si>
    <t>Hrušovany - Lažany, č. p. 5</t>
  </si>
  <si>
    <t>Hrušovany - Lažany, č. p. 6</t>
  </si>
  <si>
    <t>Hrušovany - Lažany, č. p. 7</t>
  </si>
  <si>
    <t>Hrušovany - Lažany, č. p. 9</t>
  </si>
  <si>
    <t>Hrušovany - Lažany, č. p. 10</t>
  </si>
  <si>
    <t>Hrušovany - Lažany, č. p. 12</t>
  </si>
  <si>
    <t>Hrušovany - Lažany, č. p. 13</t>
  </si>
  <si>
    <t>Hrušovany - Lažany, č. p. 14</t>
  </si>
  <si>
    <t>Hrušovany - Lažany, č. p. 15</t>
  </si>
  <si>
    <t>Hrušovany - Lažany, č. p. 16</t>
  </si>
  <si>
    <t>Hrušovany - Lažany, č. p. 19</t>
  </si>
  <si>
    <t>Hrušovany - Lažany, č. p. 20</t>
  </si>
  <si>
    <t>Hrušovany - Lažany, č. p. 21</t>
  </si>
  <si>
    <t>Hrušovany - Lažany, č. p. 22</t>
  </si>
  <si>
    <t>Hrušovany - Lažany, č. p. 23</t>
  </si>
  <si>
    <t>Hrušovany - Lažany, č. p. 24</t>
  </si>
  <si>
    <t>Hrušovany - Lažany, č. p. 25</t>
  </si>
  <si>
    <t>Hrušovany - Lažany, č. p. 26</t>
  </si>
  <si>
    <t>Hrušovany - Lažany, č. p. 27</t>
  </si>
  <si>
    <t>Hrušovany - Lažany, č. p. 28</t>
  </si>
  <si>
    <t>Hrušovany - Lažany, č. p. 29</t>
  </si>
  <si>
    <t>Hrušovany - Lažany, č. p. 8</t>
  </si>
  <si>
    <t>Chbany, č. p. 1</t>
  </si>
  <si>
    <t>Chbany, č. p. 4</t>
  </si>
  <si>
    <t>Chbany, č. p. 5</t>
  </si>
  <si>
    <t>Chbany, č. p. 7</t>
  </si>
  <si>
    <t>Chbany, č. p. 9</t>
  </si>
  <si>
    <t>Chbany, č. p. 12</t>
  </si>
  <si>
    <t>Chbany, č. p. 13</t>
  </si>
  <si>
    <t>Chbany, č. p. 14</t>
  </si>
  <si>
    <t>Chbany, č. p. 15</t>
  </si>
  <si>
    <t>Chbany, č. p. 17</t>
  </si>
  <si>
    <t>Chbany, č. p. 18</t>
  </si>
  <si>
    <t>Chbany, č. p. 19</t>
  </si>
  <si>
    <t>Chbany, č. p. 20</t>
  </si>
  <si>
    <t>Chbany, č. p. 21</t>
  </si>
  <si>
    <t>Chbany, č. p. 22</t>
  </si>
  <si>
    <t>Chbany, č. p. 23</t>
  </si>
  <si>
    <t>Chbany, č. p. 24</t>
  </si>
  <si>
    <t>Chbany, č. p. 25</t>
  </si>
  <si>
    <t>Chbany, č. p. 26</t>
  </si>
  <si>
    <t>Chbany, č. p. 27</t>
  </si>
  <si>
    <t>Chbany, č. p. 28</t>
  </si>
  <si>
    <t>Chbany, č. p. 29</t>
  </si>
  <si>
    <t>Chbany, č. p. 30</t>
  </si>
  <si>
    <t>Chbany, č. p. 31</t>
  </si>
  <si>
    <t>Chbany, č. p. 32</t>
  </si>
  <si>
    <t>Chbany, č. p. 33</t>
  </si>
  <si>
    <t>Chbany, č. p. 34</t>
  </si>
  <si>
    <t>Chbany, č. p. 35</t>
  </si>
  <si>
    <t>Chbany, č. p. 36</t>
  </si>
  <si>
    <t>Chbany, č. p. 41</t>
  </si>
  <si>
    <t>Chbany, č. p. 42</t>
  </si>
  <si>
    <t>Chbany, č. p. 43</t>
  </si>
  <si>
    <t>Chbany, č. p. 44</t>
  </si>
  <si>
    <t>Chbany, č. p. 45</t>
  </si>
  <si>
    <t>Chbany, č. p. 46</t>
  </si>
  <si>
    <t>Chbany, č. ev. 6</t>
  </si>
  <si>
    <t>Chbany, č. ev. 22</t>
  </si>
  <si>
    <t>Chbany, č. p. 16</t>
  </si>
  <si>
    <t>Chbany, č. p. 37</t>
  </si>
  <si>
    <t>Chbany, č. p. 40</t>
  </si>
  <si>
    <t>Chbany, č. ev. 21</t>
  </si>
  <si>
    <t>Chbany, č. p. 38</t>
  </si>
  <si>
    <t>Chbany - Přeskaky, č. p. 3</t>
  </si>
  <si>
    <t>Chbany - Přeskaky, č. p. 4</t>
  </si>
  <si>
    <t>Chbany - Přeskaky, č. p. 6</t>
  </si>
  <si>
    <t>Chbany - Přeskaky, č. p. 7</t>
  </si>
  <si>
    <t>Chbany - Přeskaky, č. p. 8</t>
  </si>
  <si>
    <t>Chbany - Přeskaky, č. p. 9</t>
  </si>
  <si>
    <t>Chbany - Přeskaky, č. p. 11</t>
  </si>
  <si>
    <t>Chbany - Přeskaky, č. p. 18</t>
  </si>
  <si>
    <t>Chbany - Přeskaky, č. p. 19</t>
  </si>
  <si>
    <t>Chbany - Přeskaky, č. p. 20</t>
  </si>
  <si>
    <t>Chbany - Přeskaky, č. p. 5</t>
  </si>
  <si>
    <t>Chbany - Roztyly, č. p. 3</t>
  </si>
  <si>
    <t>Chbany - Roztyly, č. p. 7</t>
  </si>
  <si>
    <t>Chbany - Roztyly, č. p. 10</t>
  </si>
  <si>
    <t>Chbany - Roztyly, č. p. 11</t>
  </si>
  <si>
    <t>Chbany - Roztyly, č. p. 12</t>
  </si>
  <si>
    <t>Chbany - Roztyly, č. p. 13</t>
  </si>
  <si>
    <t>Chbany - Roztyly, č. p. 14</t>
  </si>
  <si>
    <t>Chbany - Soběsuky, č. p. 26</t>
  </si>
  <si>
    <t>Chbany - Soběsuky, č. p. 32</t>
  </si>
  <si>
    <t>Chbany - Soběsuky, č. p. 38</t>
  </si>
  <si>
    <t>Chbany - Soběsuky, č. p. 40</t>
  </si>
  <si>
    <t>Chbany - Soběsuky, č. p. 41</t>
  </si>
  <si>
    <t>Chbany - Soběsuky, č. ev. 7</t>
  </si>
  <si>
    <t>Chbany - Soběsuky, č. ev. 6</t>
  </si>
  <si>
    <t>Chbany - Soběsuky, č. p. 5</t>
  </si>
  <si>
    <t>Chbany - Vadkovice, č. p. 1</t>
  </si>
  <si>
    <t>Chbany - Vadkovice, č. p. 2</t>
  </si>
  <si>
    <t>Chbany - Vadkovice, č. p. 5</t>
  </si>
  <si>
    <t>Chbany - Vadkovice, č. p. 7</t>
  </si>
  <si>
    <t>Chbany - Vadkovice, č. p. 9</t>
  </si>
  <si>
    <t>Chbany - Vadkovice, č. p. 12</t>
  </si>
  <si>
    <t>Chbany - Vadkovice, č. p. 13</t>
  </si>
  <si>
    <t>Chbany - Vadkovice, č. p. 26</t>
  </si>
  <si>
    <t>Chbany - Vadkovice, č. p. 27</t>
  </si>
  <si>
    <t>Chbany - Vadkovice, č. p. 28</t>
  </si>
  <si>
    <t>Chbany - Vadkovice, č. p. 29</t>
  </si>
  <si>
    <t>Chbany - Vadkovice, č. ev. 30</t>
  </si>
  <si>
    <t>Chbany - Vadkovice, č. ev. 31</t>
  </si>
  <si>
    <t>Chbany - Vadkovice, č. ev. 32</t>
  </si>
  <si>
    <t>Chbany - Vadkovice, č. ev. 33</t>
  </si>
  <si>
    <t>Chbany - Vadkovice, č. ev. 34</t>
  </si>
  <si>
    <t>Chbany - Vadkovice, č. ev. 35</t>
  </si>
  <si>
    <t>Chbany - Vadkovice, č. ev. 36</t>
  </si>
  <si>
    <t>Chbany - Vadkovice, č. ev. 37</t>
  </si>
  <si>
    <t>Chbany - Vadkovice, č. ev. 38</t>
  </si>
  <si>
    <t>Chbany - Vadkovice, č. ev. 39</t>
  </si>
  <si>
    <t>Chbany - Vadkovice, č. p. 40</t>
  </si>
  <si>
    <t>Chbany - Vadkovice, č. ev. 50</t>
  </si>
  <si>
    <t>Chbany - Vadkovice, č. ev. 51</t>
  </si>
  <si>
    <t>Chbany - Vadkovice, č. ev. 53</t>
  </si>
  <si>
    <t>Chbany - Vadkovice, č. ev. 54</t>
  </si>
  <si>
    <t>Chbany - Vadkovice, č. ev. 55</t>
  </si>
  <si>
    <t>Chbany - Vadkovice, č. ev. 56</t>
  </si>
  <si>
    <t>Chbany - Vadkovice, č. ev. 58</t>
  </si>
  <si>
    <t>Chbany - Vadkovice, č. ev. 59</t>
  </si>
  <si>
    <t>Chbany - Vadkovice, č. ev. 60</t>
  </si>
  <si>
    <t>Chbany - Vadkovice, č. ev. 61</t>
  </si>
  <si>
    <t>Chbany - Vadkovice, č. ev. 62</t>
  </si>
  <si>
    <t>Chbany - Vadkovice, č. ev. 63</t>
  </si>
  <si>
    <t>Chbany - Vadkovice, č. ev. 64</t>
  </si>
  <si>
    <t>Chbany - Vadkovice, č. ev. 66</t>
  </si>
  <si>
    <t>Chbany - Vadkovice, č. ev. 67</t>
  </si>
  <si>
    <t>Chbany - Vadkovice, č. ev. 68</t>
  </si>
  <si>
    <t>Chbany - Vadkovice, č. ev. 69</t>
  </si>
  <si>
    <t>Chbany - Vadkovice, č. p. 30</t>
  </si>
  <si>
    <t>Chbany - Vadkovice, č. ev. 71</t>
  </si>
  <si>
    <t>Chbany - Vadkovice, č. ev. 73</t>
  </si>
  <si>
    <t>Chbany - Vadkovice, č. ev. 72</t>
  </si>
  <si>
    <t>Chbany - Vadkovice, č. p. 25</t>
  </si>
  <si>
    <t>Chbany - Vadkovice, č. p. 42</t>
  </si>
  <si>
    <t>Chbany - Vadkovice, č. ev. 41</t>
  </si>
  <si>
    <t>Chbany - Vadkovice, č. ev. 48</t>
  </si>
  <si>
    <t>Chbany - Vadkovice, č. ev. 52</t>
  </si>
  <si>
    <t>Chbany - Vadkovice, č. ev. 74</t>
  </si>
  <si>
    <t>Chbany - Vadkovice, č. ev. 75</t>
  </si>
  <si>
    <t>Chbany - Vadkovice, č. ev. 76</t>
  </si>
  <si>
    <t>Chbany - Vadkovice, č. ev. 77</t>
  </si>
  <si>
    <t>Chbany - Vadkovice, č. ev. 43</t>
  </si>
  <si>
    <t>Chbany - Vadkovice, č. ev. 78</t>
  </si>
  <si>
    <t>Chbany - Vadkovice, č. ev. 79</t>
  </si>
  <si>
    <t>Chbany - Vadkovice, č. ev. 80</t>
  </si>
  <si>
    <t>Chbany - Vadkovice, č. ev. 81</t>
  </si>
  <si>
    <t>Chbany - Vadkovice, č. ev. 82</t>
  </si>
  <si>
    <t>Chbany - Vadkovice, č. ev. 83</t>
  </si>
  <si>
    <t>Chbany - Vadkovice, č. ev. 84</t>
  </si>
  <si>
    <t>Chbany - Vadkovice, č. ev. 85</t>
  </si>
  <si>
    <t>Chbany - Vadkovice, č. ev. 87</t>
  </si>
  <si>
    <t>Chbany - Vadkovice, č. ev. 88</t>
  </si>
  <si>
    <t>Chbany - Vadkovice, č. ev. 86</t>
  </si>
  <si>
    <t>Chbany - Vadkovice, č. ev. 89</t>
  </si>
  <si>
    <t>Chbany - Vadkovice, č. ev. 90</t>
  </si>
  <si>
    <t>Chbany - Vadkovice, č. ev. 91</t>
  </si>
  <si>
    <t>Chbany - Vadkovice, č. ev. 92</t>
  </si>
  <si>
    <t>Chbany - Vadkovice, č. ev. 93</t>
  </si>
  <si>
    <t>Chbany - Vadkovice, č. ev. 94</t>
  </si>
  <si>
    <t>Chbany - Vadkovice, č. ev. 101</t>
  </si>
  <si>
    <t>Chbany - Vadkovice, č. ev. 40</t>
  </si>
  <si>
    <t>Chbany - Vadkovice, č. p. 45</t>
  </si>
  <si>
    <t>Chbany - Vadkovice, č. ev. 45</t>
  </si>
  <si>
    <t>Chbany - Vadkovice, č. ev. 47</t>
  </si>
  <si>
    <t>Chbany - Vadkovice, č. ev. 49</t>
  </si>
  <si>
    <t>Chbany - Vadkovice, č. ev. 46</t>
  </si>
  <si>
    <t>Chbany - Vadkovice, č. ev. 96</t>
  </si>
  <si>
    <t>Chbany - Vadkovice, č. ev. 95</t>
  </si>
  <si>
    <t>Chbany - Vadkovice, č. ev. 97</t>
  </si>
  <si>
    <t>Chbany - Vadkovice, č. ev. 98</t>
  </si>
  <si>
    <t>Chbany - Vadkovice, č. ev. 99</t>
  </si>
  <si>
    <t>Chbany - Vadkovice, č. ev. 65</t>
  </si>
  <si>
    <t>Chbany - Vadkovice, č. ev. 100</t>
  </si>
  <si>
    <t>Chbany - Vadkovice, č. ev. 102</t>
  </si>
  <si>
    <t>Chbany - Vadkovice, č. ev. 103</t>
  </si>
  <si>
    <t>Chbany - Vadkovice, č. ev. 104</t>
  </si>
  <si>
    <t>Chbany - Vadkovice, č. ev. 105</t>
  </si>
  <si>
    <t>Chbany - Vadkovice, č. ev. 106</t>
  </si>
  <si>
    <t>Chbany - Vadkovice, č. ev. 107</t>
  </si>
  <si>
    <t>Chbany - Vadkovice, č. ev. 111</t>
  </si>
  <si>
    <t>Chbany - Vadkovice, č. ev. 108</t>
  </si>
  <si>
    <t>Chbany - Vadkovice, č. ev. 109</t>
  </si>
  <si>
    <t>Chbany - Vadkovice, č. ev. 29</t>
  </si>
  <si>
    <t>Chbany - Vadkovice, č. p. 43</t>
  </si>
  <si>
    <t>Chbany - Vadkovice, č. ev. 112</t>
  </si>
  <si>
    <t>Chbany - Vadkovice, č. ev. 113</t>
  </si>
  <si>
    <t>Chbany - Vadkovice, č. ev. 114</t>
  </si>
  <si>
    <t>Chbany - Vadkovice, č. p. 16</t>
  </si>
  <si>
    <t>Chbany - Vadkovice, č. ev. 70</t>
  </si>
  <si>
    <t>Chbany - Vadkovice, č. p. 44</t>
  </si>
  <si>
    <t>Chbany - Vadkovice, č. ev. 115</t>
  </si>
  <si>
    <t>Chbany - Vadkovice, č. ev. 116</t>
  </si>
  <si>
    <t>Chbany - Vadkovice, č. ev. 117</t>
  </si>
  <si>
    <t>Chbany - Vadkovice, č. ev. 118</t>
  </si>
  <si>
    <t>Chbany - Vadkovice, č. ev. 119</t>
  </si>
  <si>
    <t>Chbany - Vadkovice, č. ev. 120</t>
  </si>
  <si>
    <t>Chbany - Vadkovice, č. ev. 121</t>
  </si>
  <si>
    <t>Chbany - Vadkovice, č. ev. 122</t>
  </si>
  <si>
    <t>Chbany - Vadkovice, č. ev. 123</t>
  </si>
  <si>
    <t>Chbany - Vadkovice, č. ev. 124</t>
  </si>
  <si>
    <t>Chbany - Vadkovice, č. ev. 125</t>
  </si>
  <si>
    <t>Chbany - Vadkovice, č. ev. 127</t>
  </si>
  <si>
    <t>Chbany - Vadkovice, č. ev. 128</t>
  </si>
  <si>
    <t>Chbany - Vadkovice, č. ev. 126</t>
  </si>
  <si>
    <t>Chbany - Vadkovice, č. ev. 129</t>
  </si>
  <si>
    <t>Chbany - Vadkovice, č. ev. 131</t>
  </si>
  <si>
    <t>Chbany - Vadkovice, č. ev. 132</t>
  </si>
  <si>
    <t>Chbany - Vadkovice, č. ev. 133</t>
  </si>
  <si>
    <t>Chbany - Vadkovice, č. ev. 134</t>
  </si>
  <si>
    <t>Chbany - Vadkovice, č. ev. 135</t>
  </si>
  <si>
    <t>Chbany - Vadkovice, č. ev. 136</t>
  </si>
  <si>
    <t>Chbany - Vadkovice, č. ev. 137</t>
  </si>
  <si>
    <t>Chbany - Vadkovice, č. p. 46</t>
  </si>
  <si>
    <t>Chbany - Vadkovice, č. ev. 138</t>
  </si>
  <si>
    <t>Chbany - Vadkovice, č. ev. 139</t>
  </si>
  <si>
    <t>Chbany - Vadkovice, č. ev. 140</t>
  </si>
  <si>
    <t>Chbany - Vadkovice, č. ev. 141</t>
  </si>
  <si>
    <t>Chbany - Vadkovice, č. ev. 142</t>
  </si>
  <si>
    <t>Chbany - Vadkovice, č. ev. 143</t>
  </si>
  <si>
    <t>Chbany - Vadkovice, č. ev. 144</t>
  </si>
  <si>
    <t>Chbany - Vikletice, č. p. 1</t>
  </si>
  <si>
    <t>Chbany - Vikletice, č. p. 2</t>
  </si>
  <si>
    <t>Chbany - Vikletice, č. p. 3</t>
  </si>
  <si>
    <t>Chbany - Vikletice, č. p. 4</t>
  </si>
  <si>
    <t>Chbany - Vikletice, č. p. 5</t>
  </si>
  <si>
    <t>Chbany - Vikletice, č. p. 7</t>
  </si>
  <si>
    <t>Chbany - Vikletice, č. p. 27</t>
  </si>
  <si>
    <t>Chbany - Vikletice, č. p. 40</t>
  </si>
  <si>
    <t>Chbany - Vikletice, č. p. 41</t>
  </si>
  <si>
    <t>Chbany - Vikletice, č. p. 42</t>
  </si>
  <si>
    <t>Chbany - Vikletice, č. p. 43</t>
  </si>
  <si>
    <t>Chbany - Vikletice, č. p. 44</t>
  </si>
  <si>
    <t>Chbany - Vikletice, č. p. 45</t>
  </si>
  <si>
    <t>Chbany - Vikletice, č. p. 46</t>
  </si>
  <si>
    <t>Chbany - Vikletice, č. ev. 1</t>
  </si>
  <si>
    <t>Chbany - Vikletice, č. ev. 4</t>
  </si>
  <si>
    <t>Chbany - Vikletice, č. ev. 5</t>
  </si>
  <si>
    <t>Chbany - Vikletice, č. ev. 6</t>
  </si>
  <si>
    <t>Chbany - Vikletice, č. ev. 7</t>
  </si>
  <si>
    <t>Chbany - Vikletice, č. ev. 8</t>
  </si>
  <si>
    <t>Chbany - Vikletice, č. ev. 27</t>
  </si>
  <si>
    <t>Chbany - Vikletice, č. p. 51</t>
  </si>
  <si>
    <t>Chbany - Vikletice, č. ev. 29</t>
  </si>
  <si>
    <t>Chbany - Vikletice, č. p. 47</t>
  </si>
  <si>
    <t>Chbany - Vikletice, č. ev. 56</t>
  </si>
  <si>
    <t>Chbany - Vikletice, č. ev. 52</t>
  </si>
  <si>
    <t>Chbany - Vikletice, č. ev. 53</t>
  </si>
  <si>
    <t>Chbany - Vikletice, č. ev. 58</t>
  </si>
  <si>
    <t>Chbany - Vikletice, č. ev. 55</t>
  </si>
  <si>
    <t>Chbany - Vikletice, č. ev. 57</t>
  </si>
  <si>
    <t>Chbany - Vikletice, č. ev. 51</t>
  </si>
  <si>
    <t>Chbany - Vikletice, č. ev. 59</t>
  </si>
  <si>
    <t>Chbany - Vikletice, č. ev. 54</t>
  </si>
  <si>
    <t>Chbany - Vikletice, č. ev. 49</t>
  </si>
  <si>
    <t>Chbany - Vikletice, č. ev. 60</t>
  </si>
  <si>
    <t>Chbany - Vikletice, č. p. 53</t>
  </si>
  <si>
    <t>Chbany - Vikletice, č. ev. 62</t>
  </si>
  <si>
    <t>Chbany - Vikletice, č. ev. 63</t>
  </si>
  <si>
    <t>Chbany - Vikletice, č. p. 48</t>
  </si>
  <si>
    <t>Chbany - Vikletice, č. ev. 50</t>
  </si>
  <si>
    <t>Chbany - Vikletice, č. ev. 64</t>
  </si>
  <si>
    <t>Chbany - Vikletice, č. ev. 30</t>
  </si>
  <si>
    <t>Chbany - Vikletice, č. ev. 65</t>
  </si>
  <si>
    <t>Chbany - Vikletice, č. ev. 68</t>
  </si>
  <si>
    <t>Chbany - Vikletice, č. ev. 69</t>
  </si>
  <si>
    <t>Chbany - Vikletice, č. ev. 67</t>
  </si>
  <si>
    <t>Chbany - Vikletice, č. ev. 66</t>
  </si>
  <si>
    <t>Chbany - Vikletice, č. ev. 70</t>
  </si>
  <si>
    <t>Chbany - Vikletice, č. ev. 71</t>
  </si>
  <si>
    <t>Chbany - Vikletice, č. ev. 72</t>
  </si>
  <si>
    <t>Chbany - Vikletice, č. ev. 73</t>
  </si>
  <si>
    <t>Chbany - Vikletice, č. ev. 74</t>
  </si>
  <si>
    <t>Chbany - Vikletice, č. ev. 75</t>
  </si>
  <si>
    <t>Chbany - Vikletice, č. ev. 76</t>
  </si>
  <si>
    <t>Chbany - Vikletice, č. ev. 77</t>
  </si>
  <si>
    <t>Chbany - Vikletice, č. ev. 78</t>
  </si>
  <si>
    <t>Chbany - Vikletice, č. ev. 79</t>
  </si>
  <si>
    <t>Chbany - Vikletice, č. ev. 80</t>
  </si>
  <si>
    <t>Chbany - Vikletice, č. ev. 11</t>
  </si>
  <si>
    <t>Chbany - Vikletice, č. ev. 12</t>
  </si>
  <si>
    <t>Chbany - Vikletice, č. ev. 13</t>
  </si>
  <si>
    <t>Chbany - Vikletice, č. ev. 14</t>
  </si>
  <si>
    <t>Chbany - Vikletice, č. ev. 15</t>
  </si>
  <si>
    <t>Chbany - Vikletice, č. ev. 16</t>
  </si>
  <si>
    <t>Chbany - Vikletice, č. ev. 17</t>
  </si>
  <si>
    <t>Chbany - Vikletice, č. ev. 18</t>
  </si>
  <si>
    <t>Chbany - Vikletice, č. ev. 19</t>
  </si>
  <si>
    <t>Chbany - Vikletice, č. ev. 20</t>
  </si>
  <si>
    <t>Chbany - Vikletice, č. ev. 81</t>
  </si>
  <si>
    <t>Chbany - Vikletice, č. ev. 82</t>
  </si>
  <si>
    <t>Chbany - Vikletice, č. ev. 83</t>
  </si>
  <si>
    <t>Chbany - Vikletice, č. p. 52</t>
  </si>
  <si>
    <t>Chbany - Vikletice, č. ev. 84</t>
  </si>
  <si>
    <t>Chbany - Malé Krhovice, č. p. 1</t>
  </si>
  <si>
    <t>Chbany - Malé Krhovice, č. p. 2</t>
  </si>
  <si>
    <t>Chbany - Malé Krhovice, č. p. 3</t>
  </si>
  <si>
    <t>Chbany - Malé Krhovice, č. p. 7</t>
  </si>
  <si>
    <t>Chbany - Malé Krhovice, č. p. 8</t>
  </si>
  <si>
    <t>Chbany - Malé Krhovice, č. p. 9</t>
  </si>
  <si>
    <t>Chbany - Malé Krhovice, č. p. 10</t>
  </si>
  <si>
    <t>Chbany - Malé Krhovice, č. p. 11</t>
  </si>
  <si>
    <t>Chbany - Malé Krhovice, č. p. 12</t>
  </si>
  <si>
    <t>Chbany - Malé Krhovice, č. ev. 1</t>
  </si>
  <si>
    <t>Chbany - Malé Krhovice, č. p. 14</t>
  </si>
  <si>
    <t>Chbany - Hořenice, č. p. 1</t>
  </si>
  <si>
    <t>Chbany - Hořenice, č. p. 2</t>
  </si>
  <si>
    <t>Chbany - Hořenice, č. p. 3</t>
  </si>
  <si>
    <t>Chbany - Hořenice, č. p. 4</t>
  </si>
  <si>
    <t>Chbany - Hořenice, č. p. 5</t>
  </si>
  <si>
    <t>Chbany - Hořenice, č. ev. 3</t>
  </si>
  <si>
    <t>Jirkov - Březenec, č. p. 1</t>
  </si>
  <si>
    <t>Jirkov - Březenec, č. p. 6</t>
  </si>
  <si>
    <t>Jirkov - Březenec, č. p. 8</t>
  </si>
  <si>
    <t>Jirkov - Březenec, č. p. 10</t>
  </si>
  <si>
    <t>Jirkov - Březenec, č. p. 16</t>
  </si>
  <si>
    <t>Jirkov - Březenec, č. p. 18</t>
  </si>
  <si>
    <t>Jirkov - Březenec, č. p. 22</t>
  </si>
  <si>
    <t>Jirkov - Březenec, č. p. 23</t>
  </si>
  <si>
    <t>Jirkov - Březenec, č. p. 25</t>
  </si>
  <si>
    <t>Jirkov - Březenec, č. p. 26</t>
  </si>
  <si>
    <t>Jirkov - Březenec, č. p. 30</t>
  </si>
  <si>
    <t>Jirkov - Březenec, č. p. 32</t>
  </si>
  <si>
    <t>Jirkov - Březenec, č. p. 35</t>
  </si>
  <si>
    <t>Jirkov - Březenec, č. p. 46</t>
  </si>
  <si>
    <t>Jirkov - Březenec, č. p. 47</t>
  </si>
  <si>
    <t>Jirkov - Březenec, č. p. 48</t>
  </si>
  <si>
    <t>Jirkov - Březenec, Telčské údolí 49</t>
  </si>
  <si>
    <t>Jirkov - Březenec, č. p. 52</t>
  </si>
  <si>
    <t>Jirkov - Březenec, č. p. 56</t>
  </si>
  <si>
    <t>Jirkov - Březenec, č. p. 57</t>
  </si>
  <si>
    <t>Jirkov - Březenec, č. p. 61</t>
  </si>
  <si>
    <t>Jirkov - Březenec, č. p. 62</t>
  </si>
  <si>
    <t>Jirkov - Březenec, č. p. 63</t>
  </si>
  <si>
    <t>Jirkov - Březenec, č. p. 65</t>
  </si>
  <si>
    <t>Jirkov - Březenec, č. p. 90</t>
  </si>
  <si>
    <t>Jirkov - Březenec, č. p. 93</t>
  </si>
  <si>
    <t>Jirkov - Březenec, č. p. 96</t>
  </si>
  <si>
    <t>Jirkov - Březenec, č. p. 103</t>
  </si>
  <si>
    <t>Jirkov - Březenec, č. p. 114</t>
  </si>
  <si>
    <t>Jirkov - Březenec, č. p. 119</t>
  </si>
  <si>
    <t>Jirkov - Březenec, č. p. 120</t>
  </si>
  <si>
    <t>Jirkov - Březenec, č. p. 121</t>
  </si>
  <si>
    <t>Jirkov - Březenec, č. p. 122</t>
  </si>
  <si>
    <t>Jirkov - Březenec, č. p. 123</t>
  </si>
  <si>
    <t>Jirkov - Březenec, č. p. 126</t>
  </si>
  <si>
    <t>Jirkov - Březenec, č. p. 128</t>
  </si>
  <si>
    <t>Jirkov - Březenec, č. p. 131</t>
  </si>
  <si>
    <t>Jirkov - Březenec, č. p. 133</t>
  </si>
  <si>
    <t>Jirkov - Březenec, č. p. 134</t>
  </si>
  <si>
    <t>Jirkov - Březenec, č. p. 136</t>
  </si>
  <si>
    <t>Jirkov - Březenec, č. p. 138</t>
  </si>
  <si>
    <t>Jirkov - Březenec, č. p. 139</t>
  </si>
  <si>
    <t>Jirkov - Březenec, č. p. 141</t>
  </si>
  <si>
    <t>Jirkov - Březenec, č. p. 142</t>
  </si>
  <si>
    <t>Jirkov - Březenec, č. p. 143</t>
  </si>
  <si>
    <t>Jirkov - Březenec, č. p. 144</t>
  </si>
  <si>
    <t>Jirkov - Březenec, č. p. 145</t>
  </si>
  <si>
    <t>Jirkov - Březenec, č. p. 163</t>
  </si>
  <si>
    <t>Jirkov - Březenec, č. p. 167</t>
  </si>
  <si>
    <t>Jirkov - Březenec, č. p. 184</t>
  </si>
  <si>
    <t>Jirkov - Březenec, č. p. 190</t>
  </si>
  <si>
    <t>Jirkov - Březenec, č. p. 191</t>
  </si>
  <si>
    <t>Jirkov - Březenec, č. p. 207</t>
  </si>
  <si>
    <t>Jirkov - Březenec, č. p. 208</t>
  </si>
  <si>
    <t>Jirkov - Březenec, č. p. 215</t>
  </si>
  <si>
    <t>Jirkov - Březenec, č. p. 224</t>
  </si>
  <si>
    <t>Jirkov - Březenec, č. p. 225</t>
  </si>
  <si>
    <t>Jirkov - Březenec, č. p. 226</t>
  </si>
  <si>
    <t>Jirkov - Březenec, č. p. 228</t>
  </si>
  <si>
    <t>Jirkov - Březenec, č. p. 229</t>
  </si>
  <si>
    <t>Jirkov - Březenec, č. p. 230</t>
  </si>
  <si>
    <t>Jirkov - Březenec, č. p. 231</t>
  </si>
  <si>
    <t>Jirkov - Březenec, č. p. 232</t>
  </si>
  <si>
    <t>Jirkov - Březenec, č. p. 233</t>
  </si>
  <si>
    <t>Jirkov - Březenec, č. p. 234</t>
  </si>
  <si>
    <t>Jirkov - Březenec, č. p. 253</t>
  </si>
  <si>
    <t>Jirkov - Březenec, č. ev. 103</t>
  </si>
  <si>
    <t>Jirkov - Březenec, č. ev. 385</t>
  </si>
  <si>
    <t>Jirkov - Březenec, č. ev. 386</t>
  </si>
  <si>
    <t>Jirkov - Březenec, č. p. 704</t>
  </si>
  <si>
    <t>Jirkov - Březenec, č. ev. 424</t>
  </si>
  <si>
    <t>Jirkov - Březenec, č. ev. 497</t>
  </si>
  <si>
    <t>Jirkov - Březenec, č. p. 3</t>
  </si>
  <si>
    <t>Jirkov - Březenec, č. p. 4</t>
  </si>
  <si>
    <t>Jirkov - Březenec, č. p. 255</t>
  </si>
  <si>
    <t>Jirkov - Březenec, č. p. 33</t>
  </si>
  <si>
    <t>Jirkov - Březenec, č. p. 135</t>
  </si>
  <si>
    <t>Jirkov - Březenec, č. p. 44</t>
  </si>
  <si>
    <t>Jirkov - Březenec, č. p. 27</t>
  </si>
  <si>
    <t>Jirkov - Březenec, č. p. 5</t>
  </si>
  <si>
    <t>Jirkov - Březenec, č. p. 254</t>
  </si>
  <si>
    <t>Jirkov - Březenec, č. p. 263</t>
  </si>
  <si>
    <t>Jirkov - Březenec, Lesní 265</t>
  </si>
  <si>
    <t>Jirkov - Březenec, č. p. 256</t>
  </si>
  <si>
    <t>Jirkov - Březenec, č. p. 271</t>
  </si>
  <si>
    <t>Jirkov - Březenec, Pod Březencem 261</t>
  </si>
  <si>
    <t>Jirkov - Březenec, Telčské údolí 89</t>
  </si>
  <si>
    <t>Jirkov - Březenec, č. p. 278</t>
  </si>
  <si>
    <t>Jirkov - Březenec, č. p. 273</t>
  </si>
  <si>
    <t>Jirkov - Březenec, č. p. 137</t>
  </si>
  <si>
    <t>Jirkov - Březenec, č. p. 282</t>
  </si>
  <si>
    <t>Jirkov - Březenec, Pod Březencem 258</t>
  </si>
  <si>
    <t>Jirkov - Březenec, č. p. 270</t>
  </si>
  <si>
    <t>Jirkov - Březenec, č. p. 272</t>
  </si>
  <si>
    <t>Jirkov - Březenec, č. p. 281</t>
  </si>
  <si>
    <t>Jirkov - Březenec, č. p. 280</t>
  </si>
  <si>
    <t>Jirkov - Březenec, Lesní 268</t>
  </si>
  <si>
    <t>Jirkov - Březenec, č. p. 59</t>
  </si>
  <si>
    <t>Jirkov - Březenec, č. p. 276</t>
  </si>
  <si>
    <t>Jirkov - Březenec, č. p. 286</t>
  </si>
  <si>
    <t>Jirkov - Březenec, č. p. 29</t>
  </si>
  <si>
    <t>Jirkov - Březenec, č. p. 20</t>
  </si>
  <si>
    <t>Jirkov - Březenec, č. p. 28</t>
  </si>
  <si>
    <t>Jirkov - Březenec, č. p. 36</t>
  </si>
  <si>
    <t>Jirkov - Březenec, č. p. 37</t>
  </si>
  <si>
    <t>Jirkov - Březenec, č. p. 42</t>
  </si>
  <si>
    <t>Jirkov - Březenec, č. p. 51</t>
  </si>
  <si>
    <t>Jirkov - Březenec, č. p. 58</t>
  </si>
  <si>
    <t>Jirkov - Březenec, č. p. 60</t>
  </si>
  <si>
    <t>Jirkov - Březenec, č. p. 76</t>
  </si>
  <si>
    <t>Jirkov - Březenec, č. p. 104</t>
  </si>
  <si>
    <t>Jirkov - Březenec, č. p. 124</t>
  </si>
  <si>
    <t>Jirkov - Březenec, č. p. 129</t>
  </si>
  <si>
    <t>Jirkov - Březenec, č. p. 132</t>
  </si>
  <si>
    <t>Jirkov - Březenec, č. p. 180</t>
  </si>
  <si>
    <t>Jirkov - Březenec, č. p. 193</t>
  </si>
  <si>
    <t>Jirkov - Březenec, č. p. 235</t>
  </si>
  <si>
    <t>Jirkov - Březenec, č. p. 251</t>
  </si>
  <si>
    <t>Jirkov - Březenec, č. p. 252</t>
  </si>
  <si>
    <t>Jirkov - Březenec, č. p. 257</t>
  </si>
  <si>
    <t>Jirkov - Březenec, Pod Březencem 260</t>
  </si>
  <si>
    <t>Jirkov - Březenec, Lesní 266</t>
  </si>
  <si>
    <t>Jirkov - Březenec, č. p. 284</t>
  </si>
  <si>
    <t>Jirkov - Březenec, č. p. 285</t>
  </si>
  <si>
    <t>Jirkov - Březenec, č. p. 294</t>
  </si>
  <si>
    <t>Jirkov - Březenec, Pod Hřištěm 300</t>
  </si>
  <si>
    <t>Jirkov - Březenec, Pod Březencem 259</t>
  </si>
  <si>
    <t>Jirkov - Březenec, č. p. 311</t>
  </si>
  <si>
    <t>Jirkov - Březenec, Pod Hřištěm 305</t>
  </si>
  <si>
    <t>Jirkov - Březenec, č. p. 312</t>
  </si>
  <si>
    <t>Jirkov - Březenec, č. p. 185</t>
  </si>
  <si>
    <t>Jirkov - Březenec, č. p. 287</t>
  </si>
  <si>
    <t>Jirkov - Březenec, č. p. 289</t>
  </si>
  <si>
    <t>Jirkov - Březenec, č. p. 313</t>
  </si>
  <si>
    <t>Jirkov - Březenec, Pod Hřištěm 304</t>
  </si>
  <si>
    <t>Jirkov - Březenec, č. p. 320</t>
  </si>
  <si>
    <t>Jirkov - Březenec, Luční 290</t>
  </si>
  <si>
    <t>Jirkov - Březenec, Luční 291</t>
  </si>
  <si>
    <t>Jirkov - Březenec, č. p. 321</t>
  </si>
  <si>
    <t>Jirkov - Březenec, č. p. 330</t>
  </si>
  <si>
    <t>Jirkov - Březenec, Pod Hřištěm 308</t>
  </si>
  <si>
    <t>Jirkov - Březenec, Pod Hřištěm 301</t>
  </si>
  <si>
    <t>Jirkov - Březenec, č. p. 322</t>
  </si>
  <si>
    <t>Jirkov - Březenec, Luční 299</t>
  </si>
  <si>
    <t>Jirkov - Březenec, č. p. 315</t>
  </si>
  <si>
    <t>Jirkov - Březenec, č. ev. 157</t>
  </si>
  <si>
    <t>Jirkov - Březenec, č. ev. 158</t>
  </si>
  <si>
    <t>Jirkov - Březenec, č. ev. 159</t>
  </si>
  <si>
    <t>Jirkov - Březenec, č. ev. 160</t>
  </si>
  <si>
    <t>Jirkov - Březenec, č. ev. 162</t>
  </si>
  <si>
    <t>Jirkov - Březenec, č. ev. 163</t>
  </si>
  <si>
    <t>Jirkov - Březenec, Pod Hřištěm 164</t>
  </si>
  <si>
    <t>Jirkov - Březenec, Lesní 264</t>
  </si>
  <si>
    <t>Jirkov - Březenec, Pod Březencem 279</t>
  </si>
  <si>
    <t>Jirkov - Březenec, č. ev. 152</t>
  </si>
  <si>
    <t>Jirkov - Březenec, č. ev. 153</t>
  </si>
  <si>
    <t>Jirkov - Březenec, č. ev. 155</t>
  </si>
  <si>
    <t>Jirkov - Březenec, č. ev. 1925</t>
  </si>
  <si>
    <t>Jirkov - Březenec, č. ev. 2003</t>
  </si>
  <si>
    <t>Jirkov - Březenec, Pod Hřištěm 302</t>
  </si>
  <si>
    <t>Jirkov - Březenec, Pod Hřištěm 307</t>
  </si>
  <si>
    <t>Jirkov - Březenec, č. p. 323</t>
  </si>
  <si>
    <t>Jirkov - Březenec, č. p. 324</t>
  </si>
  <si>
    <t>Jirkov - Březenec, Větrná 363</t>
  </si>
  <si>
    <t>Jirkov - Březenec, Lesní 267</t>
  </si>
  <si>
    <t>Jirkov - Březenec, Lesní 377</t>
  </si>
  <si>
    <t>Jirkov - Březenec, Pod Hřištěm 303</t>
  </si>
  <si>
    <t>Jirkov - Březenec, č. p. 316</t>
  </si>
  <si>
    <t>Jirkov - Březenec, Pod Hřištěm 306</t>
  </si>
  <si>
    <t>Jirkov - Březenec, č. p. 317</t>
  </si>
  <si>
    <t>Jirkov - Březenec, Větrná 364</t>
  </si>
  <si>
    <t>Jirkov - Březenec, Luční 298</t>
  </si>
  <si>
    <t>Jirkov - Březenec, Lesní 269</t>
  </si>
  <si>
    <t>Jirkov - Březenec, Větrná 365</t>
  </si>
  <si>
    <t>Jirkov - Březenec, č. p. 325</t>
  </si>
  <si>
    <t>Jirkov - Březenec, Větrná 366</t>
  </si>
  <si>
    <t>Jirkov - Březenec, Pod Hřištěm 310</t>
  </si>
  <si>
    <t>Jirkov - Březenec, Větrná 369</t>
  </si>
  <si>
    <t>Jirkov - Březenec, č. p. 262</t>
  </si>
  <si>
    <t>Jirkov - Březenec, Větrná 367</t>
  </si>
  <si>
    <t>Jirkov - Březenec, Větrná 368</t>
  </si>
  <si>
    <t>Jirkov - Březenec, Pod Březencem 331</t>
  </si>
  <si>
    <t>Jirkov - Březenec, Větrná 370</t>
  </si>
  <si>
    <t>Jirkov - Březenec, č. p. 34</t>
  </si>
  <si>
    <t>Jirkov - Březenec, č. p. 223</t>
  </si>
  <si>
    <t>Jirkov - Březenec, Pod Hřištěm 309</t>
  </si>
  <si>
    <t>Jirkov - Březenec, Pod Hřištěm 314</t>
  </si>
  <si>
    <t>Jirkov, Telčské údolí 419</t>
  </si>
  <si>
    <t>Jirkov, č. ev. 1617</t>
  </si>
  <si>
    <t>Jirkov, č. ev. 1860</t>
  </si>
  <si>
    <t>Jirkov, Telčské údolí 1876</t>
  </si>
  <si>
    <t>Jirkov, Telčské údolí 379</t>
  </si>
  <si>
    <t>Jirkov, Telčské údolí 1449</t>
  </si>
  <si>
    <t>Jirkov, Telčské údolí 271</t>
  </si>
  <si>
    <t>Jirkov, Telčské údolí 2103</t>
  </si>
  <si>
    <t>Jirkov, č. ev. 1623</t>
  </si>
  <si>
    <t>Jirkov, č. ev. 2046</t>
  </si>
  <si>
    <t>Jirkov, č. ev. 2184</t>
  </si>
  <si>
    <t>Jirkov, Telčské údolí 1998</t>
  </si>
  <si>
    <t>Jirkov, Telčské údolí 322</t>
  </si>
  <si>
    <t>Jirkov, č. ev. 2000</t>
  </si>
  <si>
    <t>Jirkov, č. ev. 2102</t>
  </si>
  <si>
    <t>Jirkov, č. ev. 2181</t>
  </si>
  <si>
    <t>Jirkov, č. ev. 1607</t>
  </si>
  <si>
    <t>Jirkov, č. ev. 2182</t>
  </si>
  <si>
    <t>Jirkov, Telčské údolí 2185</t>
  </si>
  <si>
    <t>Jirkov, č. ev. 1892</t>
  </si>
  <si>
    <t>Jirkov, Telčské údolí 1627</t>
  </si>
  <si>
    <t>Jirkov - Jindřišská, č. p. 1</t>
  </si>
  <si>
    <t>Jirkov - Jindřišská, č. p. 5</t>
  </si>
  <si>
    <t>Jirkov - Jindřišská, č. p. 6</t>
  </si>
  <si>
    <t>Jirkov - Jindřišská, č. p. 7</t>
  </si>
  <si>
    <t>Jirkov - Jindřišská, č. p. 14</t>
  </si>
  <si>
    <t>Jirkov - Jindřišská, č. p. 25</t>
  </si>
  <si>
    <t>Jirkov - Jindřišská, č. ev. 3</t>
  </si>
  <si>
    <t>Jirkov - Jindřišská, č. ev. 9</t>
  </si>
  <si>
    <t>Jirkov - Jindřišská, č. ev. 16</t>
  </si>
  <si>
    <t>Jirkov - Jindřišská, č. ev. 19</t>
  </si>
  <si>
    <t>Jirkov - Jindřišská, č. p. 27</t>
  </si>
  <si>
    <t>Jirkov - Jindřišská, č. p. 2</t>
  </si>
  <si>
    <t>Jirkov - Jindřišská, č. p. 4</t>
  </si>
  <si>
    <t>Jirkov - Jindřišská, č. p. 18</t>
  </si>
  <si>
    <t>Jirkov - Jindřišská, č. p. 20</t>
  </si>
  <si>
    <t>Jirkov - Jindřišská, č. p. 32</t>
  </si>
  <si>
    <t>Jirkov - Jindřišská, č. p. 10</t>
  </si>
  <si>
    <t>Jirkov - Jindřišská, č. p. 11</t>
  </si>
  <si>
    <t>Jirkov - Jindřišská, č. p. 21</t>
  </si>
  <si>
    <t>Jirkov - Jindřišská, č. p. 24</t>
  </si>
  <si>
    <t>Jirkov - Jindřišská, č. p. 8</t>
  </si>
  <si>
    <t>Jirkov, Chomutovská 301</t>
  </si>
  <si>
    <t>Jirkov, Vrskmaňská cesta 302</t>
  </si>
  <si>
    <t>Jirkov, Mostecká 359</t>
  </si>
  <si>
    <t>Jirkov, Mostecká 366</t>
  </si>
  <si>
    <t>Jirkov, Zaječická 373</t>
  </si>
  <si>
    <t>Jirkov, Mostecká 386</t>
  </si>
  <si>
    <t>Jirkov, Vrskmaňská cesta 411</t>
  </si>
  <si>
    <t>Jirkov, Palackého 427</t>
  </si>
  <si>
    <t>Jirkov, Slepá 435</t>
  </si>
  <si>
    <t>Jirkov, Vrskmaňská cesta 630</t>
  </si>
  <si>
    <t>Jirkov, Mostecká 644</t>
  </si>
  <si>
    <t>Jirkov, Mostecká 651</t>
  </si>
  <si>
    <t>Jirkov, Slepá 657</t>
  </si>
  <si>
    <t>Jirkov, Slepá 658</t>
  </si>
  <si>
    <t>Jirkov, Mostecká 675</t>
  </si>
  <si>
    <t>Jirkov, Mostecká 694</t>
  </si>
  <si>
    <t>Jirkov, Zaječická 700</t>
  </si>
  <si>
    <t>Jirkov, Zaječická 701</t>
  </si>
  <si>
    <t>Jirkov, Mostecká 714</t>
  </si>
  <si>
    <t>Jirkov, Zaječická 728</t>
  </si>
  <si>
    <t>Jirkov, Zaječická 732</t>
  </si>
  <si>
    <t>Jirkov, Zaječická 744</t>
  </si>
  <si>
    <t>Jirkov, Zaječická 747</t>
  </si>
  <si>
    <t>Jirkov, Zaječická 750</t>
  </si>
  <si>
    <t>Jirkov, Mostecká 769</t>
  </si>
  <si>
    <t>Jirkov, Zaječická 773</t>
  </si>
  <si>
    <t>Jirkov, Mostecká 795</t>
  </si>
  <si>
    <t>Jirkov, Mostecká 1234</t>
  </si>
  <si>
    <t>Jirkov, Mostecká 1235</t>
  </si>
  <si>
    <t>Jirkov, Mostecká 1236</t>
  </si>
  <si>
    <t>Jirkov, Mostecká 1237</t>
  </si>
  <si>
    <t>Jirkov, Palackého 1400</t>
  </si>
  <si>
    <t>Jirkov, Zaječická 1590</t>
  </si>
  <si>
    <t>Jirkov, Zaječická 1591</t>
  </si>
  <si>
    <t>Jirkov, Palackého 1592</t>
  </si>
  <si>
    <t>Jirkov, Zaječická 1743</t>
  </si>
  <si>
    <t>Jirkov, Karla Popelky 146</t>
  </si>
  <si>
    <t>Jirkov, Zaječická 456</t>
  </si>
  <si>
    <t>Jirkov, Zaječická 457</t>
  </si>
  <si>
    <t>Jirkov, Zaječická 458</t>
  </si>
  <si>
    <t>Jirkov, Zaječická 459</t>
  </si>
  <si>
    <t>Jirkov, Zaječická 460</t>
  </si>
  <si>
    <t>Jirkov, Zaječická 461</t>
  </si>
  <si>
    <t>Jirkov, Zaječická 462</t>
  </si>
  <si>
    <t>Jirkov, Zaječická 463</t>
  </si>
  <si>
    <t>Jirkov, Zaječická 464</t>
  </si>
  <si>
    <t>Jirkov, Zaječická 465</t>
  </si>
  <si>
    <t>Jirkov, Zaječická 466</t>
  </si>
  <si>
    <t>Jirkov, Zaječická 467</t>
  </si>
  <si>
    <t>Jirkov, Zaječická 468</t>
  </si>
  <si>
    <t>Jirkov, Zaječická 469</t>
  </si>
  <si>
    <t>Jirkov, Zaječická 470</t>
  </si>
  <si>
    <t>Jirkov, Zaječická 471</t>
  </si>
  <si>
    <t>Jirkov, Zaječická 472</t>
  </si>
  <si>
    <t>Jirkov, Zaječická 473</t>
  </si>
  <si>
    <t>Jirkov, Zaječická 474</t>
  </si>
  <si>
    <t>Jirkov, Zaječická 475</t>
  </si>
  <si>
    <t>Jirkov, Zaječická 476</t>
  </si>
  <si>
    <t>Jirkov, Zaječická 477</t>
  </si>
  <si>
    <t>Jirkov, č. ev. 478</t>
  </si>
  <si>
    <t>Jirkov, Zaječická 479</t>
  </si>
  <si>
    <t>Jirkov, Zaječická 480</t>
  </si>
  <si>
    <t>Jirkov, Zaječická 481</t>
  </si>
  <si>
    <t>Jirkov, Zaječická 482</t>
  </si>
  <si>
    <t>Jirkov, č. ev. 483</t>
  </si>
  <si>
    <t>Jirkov, Zaječická 484</t>
  </si>
  <si>
    <t>Jirkov, Zaječická 485</t>
  </si>
  <si>
    <t>Jirkov, č. ev. 486</t>
  </si>
  <si>
    <t>Jirkov, Zaječická 489</t>
  </si>
  <si>
    <t>Jirkov, č. ev. 493</t>
  </si>
  <si>
    <t>Jirkov, Zaječická 494</t>
  </si>
  <si>
    <t>Jirkov, Zaječická 495</t>
  </si>
  <si>
    <t>Jirkov, Zaječická 496</t>
  </si>
  <si>
    <t>Jirkov, Zaječická 497</t>
  </si>
  <si>
    <t>Jirkov, Zaječická 498</t>
  </si>
  <si>
    <t>Jirkov, Zaječická 499</t>
  </si>
  <si>
    <t>Jirkov, Zaječická 500</t>
  </si>
  <si>
    <t>Jirkov, Zaječická 501</t>
  </si>
  <si>
    <t>Jirkov, Zaječická 502</t>
  </si>
  <si>
    <t>Jirkov, Zaječická 503</t>
  </si>
  <si>
    <t>Jirkov, Zaječická 504</t>
  </si>
  <si>
    <t>Jirkov, Zaječická 505</t>
  </si>
  <si>
    <t>Jirkov, Zaječická 506</t>
  </si>
  <si>
    <t>Jirkov, Zaječická 507</t>
  </si>
  <si>
    <t>Jirkov, Zaječická 508</t>
  </si>
  <si>
    <t>Jirkov, Zaječická 509</t>
  </si>
  <si>
    <t>Jirkov, Zaječická 510</t>
  </si>
  <si>
    <t>Jirkov, Zaječická 511</t>
  </si>
  <si>
    <t>Jirkov, Zaječická 512</t>
  </si>
  <si>
    <t>Jirkov, Zaječická 513</t>
  </si>
  <si>
    <t>Jirkov, Zaječická 514</t>
  </si>
  <si>
    <t>Jirkov, Zaječická 515</t>
  </si>
  <si>
    <t>Jirkov, Zaječická 516</t>
  </si>
  <si>
    <t>Jirkov, Zaječická 517</t>
  </si>
  <si>
    <t>Jirkov, Zaječická 518</t>
  </si>
  <si>
    <t>Jirkov, Zaječická 519</t>
  </si>
  <si>
    <t>Jirkov, Zaječická 520</t>
  </si>
  <si>
    <t>Jirkov, Zaječická 521</t>
  </si>
  <si>
    <t>Jirkov, Zaječická 522</t>
  </si>
  <si>
    <t>Jirkov, Zaječická 523</t>
  </si>
  <si>
    <t>Jirkov, Zaječická 524</t>
  </si>
  <si>
    <t>Jirkov, Zaječická 525</t>
  </si>
  <si>
    <t>Jirkov, Zaječická 526</t>
  </si>
  <si>
    <t>Jirkov, Zaječická 527</t>
  </si>
  <si>
    <t>Jirkov, Zaječická 528</t>
  </si>
  <si>
    <t>Jirkov, Zaječická 529</t>
  </si>
  <si>
    <t>Jirkov, Zaječická 530</t>
  </si>
  <si>
    <t>Jirkov, Zaječická 531</t>
  </si>
  <si>
    <t>Jirkov, Zaječická 532</t>
  </si>
  <si>
    <t>Jirkov, Zaječická 533</t>
  </si>
  <si>
    <t>Jirkov, Zaječická 534</t>
  </si>
  <si>
    <t>Jirkov, Zaječická 535</t>
  </si>
  <si>
    <t>Jirkov, Zaječická 536</t>
  </si>
  <si>
    <t>Jirkov, Zaječická 537</t>
  </si>
  <si>
    <t>Jirkov, Zaječická 538</t>
  </si>
  <si>
    <t>Jirkov, Zaječická 539</t>
  </si>
  <si>
    <t>Jirkov, Zaječická 540</t>
  </si>
  <si>
    <t>Jirkov, Zaječická 541</t>
  </si>
  <si>
    <t>Jirkov, Zaječická 542</t>
  </si>
  <si>
    <t>Jirkov, Zaječická 543</t>
  </si>
  <si>
    <t>Jirkov, Zaječická 544</t>
  </si>
  <si>
    <t>Jirkov, Zaječická 545</t>
  </si>
  <si>
    <t>Jirkov, Zaječická 546</t>
  </si>
  <si>
    <t>Jirkov, Zaječická 547</t>
  </si>
  <si>
    <t>Jirkov, Zaječická 548</t>
  </si>
  <si>
    <t>Jirkov, Zaječická 549</t>
  </si>
  <si>
    <t>Jirkov, Zaječická 550</t>
  </si>
  <si>
    <t>Jirkov, Zaječická 551</t>
  </si>
  <si>
    <t>Jirkov, Zaječická 552</t>
  </si>
  <si>
    <t>Jirkov, Zaječická 553</t>
  </si>
  <si>
    <t>Jirkov, Zaječická 554</t>
  </si>
  <si>
    <t>Jirkov, Zaječická 555</t>
  </si>
  <si>
    <t>Jirkov, Zaječická 556</t>
  </si>
  <si>
    <t>Jirkov, Zaječická 557</t>
  </si>
  <si>
    <t>Jirkov, Zaječická 558</t>
  </si>
  <si>
    <t>Jirkov, č. ev. 559</t>
  </si>
  <si>
    <t>Jirkov, Zaječická 560</t>
  </si>
  <si>
    <t>Jirkov, Zaječická 561</t>
  </si>
  <si>
    <t>Jirkov, č. ev. 584</t>
  </si>
  <si>
    <t>Jirkov, č. ev. 641</t>
  </si>
  <si>
    <t>Jirkov, Mostecká 652</t>
  </si>
  <si>
    <t>Jirkov, Studentská 1699</t>
  </si>
  <si>
    <t>Jirkov, Zaječická 1712</t>
  </si>
  <si>
    <t>Jirkov, Zaječická 1732</t>
  </si>
  <si>
    <t>Jirkov, Zaječická 1735</t>
  </si>
  <si>
    <t>Jirkov, Osvobození 1737</t>
  </si>
  <si>
    <t>Jirkov, Zaječická 1738</t>
  </si>
  <si>
    <t>Jirkov, Zaječická 1742</t>
  </si>
  <si>
    <t>Jirkov, Zaječická 1747</t>
  </si>
  <si>
    <t>Jirkov, Zaječická 1759</t>
  </si>
  <si>
    <t>Jirkov, Zaječická 1760</t>
  </si>
  <si>
    <t>Jirkov, Zaječická 1765</t>
  </si>
  <si>
    <t>Jirkov, Zaječická 1766</t>
  </si>
  <si>
    <t>Jirkov, Zaječická 1769</t>
  </si>
  <si>
    <t>Jirkov, Pod Přivaděčem 1770</t>
  </si>
  <si>
    <t>Jirkov, Zaječická 1773</t>
  </si>
  <si>
    <t>Jirkov, Zaječická 1776</t>
  </si>
  <si>
    <t>Jirkov, Zaječická 1783</t>
  </si>
  <si>
    <t>Jirkov, Zaječická 1784</t>
  </si>
  <si>
    <t>Jirkov, Zaječická 1787</t>
  </si>
  <si>
    <t>Jirkov, Zaječická 1816</t>
  </si>
  <si>
    <t>Jirkov, Mostecká 1881</t>
  </si>
  <si>
    <t>Jirkov, Vilová 1746</t>
  </si>
  <si>
    <t>Jirkov, Vilová 1747</t>
  </si>
  <si>
    <t>Jirkov, Zaječická 621</t>
  </si>
  <si>
    <t>Jirkov, Chomutovská 420</t>
  </si>
  <si>
    <t>Jirkov, Mostecká 1741</t>
  </si>
  <si>
    <t>Jirkov, Chomutovská 304</t>
  </si>
  <si>
    <t>Jirkov, Mostecká 517</t>
  </si>
  <si>
    <t>Jirkov, Vilová 1781</t>
  </si>
  <si>
    <t>Jirkov, Za Pilou 1767</t>
  </si>
  <si>
    <t>Jirkov, Za Pilou 1760</t>
  </si>
  <si>
    <t>Jirkov, Nová Farma 1831</t>
  </si>
  <si>
    <t>Jirkov, Nová Farma 1832</t>
  </si>
  <si>
    <t>Jirkov, Nová Farma 1834</t>
  </si>
  <si>
    <t>Jirkov, Za Pilou 1762</t>
  </si>
  <si>
    <t>Jirkov, Za Pilou 1756</t>
  </si>
  <si>
    <t>Jirkov, Mostecká 639</t>
  </si>
  <si>
    <t>Jirkov, Vilová 1792</t>
  </si>
  <si>
    <t>Jirkov, Mostecká 347</t>
  </si>
  <si>
    <t>Jirkov, Mostecká 1829</t>
  </si>
  <si>
    <t>Jirkov, Vilová 1784</t>
  </si>
  <si>
    <t>Jirkov, Palackého 1791</t>
  </si>
  <si>
    <t>Jirkov, Zaječická 382</t>
  </si>
  <si>
    <t>Jirkov, Vilová 1783</t>
  </si>
  <si>
    <t>Jirkov, Nová Farma 1833</t>
  </si>
  <si>
    <t>Jirkov, Vilová 1782</t>
  </si>
  <si>
    <t>Jirkov, Palackého 1838</t>
  </si>
  <si>
    <t>Jirkov, Za Pilou 1758</t>
  </si>
  <si>
    <t>Jirkov, Za Pilou 1836</t>
  </si>
  <si>
    <t>Jirkov, Chomutovská 1828</t>
  </si>
  <si>
    <t>Jirkov, Za Pilou 1768</t>
  </si>
  <si>
    <t>Jirkov, Mostecká 1845</t>
  </si>
  <si>
    <t>Jirkov, Za Pilou 1759</t>
  </si>
  <si>
    <t>Jirkov, Mostecká 710</t>
  </si>
  <si>
    <t>Jirkov, Vilová 1785</t>
  </si>
  <si>
    <t>Jirkov, Vilová 1786</t>
  </si>
  <si>
    <t>Jirkov, Chomutovská 1750</t>
  </si>
  <si>
    <t>Jirkov, Chomutovská 1463</t>
  </si>
  <si>
    <t>Jirkov, Chomutovská 1830</t>
  </si>
  <si>
    <t>Jirkov, Vilová 1780</t>
  </si>
  <si>
    <t>Jirkov, Zaječická 1798</t>
  </si>
  <si>
    <t>Jirkov, Za Pilou 1765</t>
  </si>
  <si>
    <t>Jirkov, Zaječická 1799</t>
  </si>
  <si>
    <t>Jirkov, Zaječická 1857</t>
  </si>
  <si>
    <t>Jirkov, Za Pilou 1770</t>
  </si>
  <si>
    <t>Jirkov, Palackého 1870</t>
  </si>
  <si>
    <t>Jirkov, Nová Farma 1863</t>
  </si>
  <si>
    <t>Jirkov, Vrskmaňská cesta 1865</t>
  </si>
  <si>
    <t>Jirkov, Za Pilou 1761</t>
  </si>
  <si>
    <t>Jirkov, Zaječická 1858</t>
  </si>
  <si>
    <t>Jirkov, Zaječická 1861</t>
  </si>
  <si>
    <t>Jirkov, U Černého Mostu 2151</t>
  </si>
  <si>
    <t>Jirkov, Chomutovská 1742</t>
  </si>
  <si>
    <t>Jirkov, Zaječická 1775</t>
  </si>
  <si>
    <t>Jirkov, Zaječická 490</t>
  </si>
  <si>
    <t>Jirkov, Zaječická 1652</t>
  </si>
  <si>
    <t>Jirkov, Zaječická 1653</t>
  </si>
  <si>
    <t>Jirkov, Zaječická 1788</t>
  </si>
  <si>
    <t>Jirkov, č. ev. 1911</t>
  </si>
  <si>
    <t>Jirkov, Nová Farma 1912</t>
  </si>
  <si>
    <t>Jirkov, Zaječická 2131</t>
  </si>
  <si>
    <t>Jirkov, č. ev. 2142</t>
  </si>
  <si>
    <t>Jirkov, č. ev. 2144</t>
  </si>
  <si>
    <t>Jirkov, č. ev. 2145</t>
  </si>
  <si>
    <t>Jirkov, č. ev. 2146</t>
  </si>
  <si>
    <t>Jirkov, č. ev. 2159</t>
  </si>
  <si>
    <t>Jirkov, č. ev. 718</t>
  </si>
  <si>
    <t>Jirkov, Zaječická 1731</t>
  </si>
  <si>
    <t>Jirkov, č. ev. 1780</t>
  </si>
  <si>
    <t>Jirkov, Zaječická 1910</t>
  </si>
  <si>
    <t>Jirkov, Chomutovská 1936</t>
  </si>
  <si>
    <t>Jirkov, č. ev. 2041</t>
  </si>
  <si>
    <t>Jirkov, Osvobození 2045</t>
  </si>
  <si>
    <t>Jirkov, Za Pilou 1766</t>
  </si>
  <si>
    <t>Jirkov, Za Pilou 1769</t>
  </si>
  <si>
    <t>Jirkov, Zaječická 2190</t>
  </si>
  <si>
    <t>Jirkov, Zaječická 1659</t>
  </si>
  <si>
    <t>Jirkov, Nová Farma 1875</t>
  </si>
  <si>
    <t>Jirkov, Slepá 1795</t>
  </si>
  <si>
    <t>Jirkov, Palackého 1869</t>
  </si>
  <si>
    <t>Jirkov, Na Louce 1881</t>
  </si>
  <si>
    <t>Jirkov, Na Louce 1876</t>
  </si>
  <si>
    <t>Jirkov, Za Pilou 1837</t>
  </si>
  <si>
    <t>Jirkov, Na Louce 1887</t>
  </si>
  <si>
    <t>Jirkov, Na Louce 1888</t>
  </si>
  <si>
    <t>Jirkov, Na Louce 1885</t>
  </si>
  <si>
    <t>Jirkov, Zaječická 488</t>
  </si>
  <si>
    <t>Jirkov, Chomutovská 2100</t>
  </si>
  <si>
    <t>Jirkov, Na Louce 1882</t>
  </si>
  <si>
    <t>Jirkov, Na Louce 1877</t>
  </si>
  <si>
    <t>Jirkov, Zaječická 487</t>
  </si>
  <si>
    <t>Jirkov, Na Louce 1889</t>
  </si>
  <si>
    <t>Jirkov, Za Pilou 1764</t>
  </si>
  <si>
    <t>Jirkov, Mostecká 360</t>
  </si>
  <si>
    <t>Jirkov, Na Louce 1883</t>
  </si>
  <si>
    <t>Jirkov, Na Louce 1890</t>
  </si>
  <si>
    <t>Jirkov, Na Louce 1892</t>
  </si>
  <si>
    <t>Jirkov, Na Louce 1886</t>
  </si>
  <si>
    <t>Jirkov, Nová Farma 1754</t>
  </si>
  <si>
    <t>Jirkov, Zaječická 599</t>
  </si>
  <si>
    <t>Jirkov, Vrskmaňská cesta 1917</t>
  </si>
  <si>
    <t>Jirkov, Na Louce 1891</t>
  </si>
  <si>
    <t>Jirkov, Na Louce 1884</t>
  </si>
  <si>
    <t>Jirkov, Na Louce 1878</t>
  </si>
  <si>
    <t>Jirkov - Jindřišská, č. ev. 11</t>
  </si>
  <si>
    <t>Jirkov - Vinařice, č. ev. 1599</t>
  </si>
  <si>
    <t>Jirkov - Vinařice, č. p. 5</t>
  </si>
  <si>
    <t>Jirkov - Vinařice, č. p. 6</t>
  </si>
  <si>
    <t>Jirkov - Vinařice, č. p. 7</t>
  </si>
  <si>
    <t>Jirkov - Vinařice, č. p. 12</t>
  </si>
  <si>
    <t>Jirkov - Vinařice, č. p. 13</t>
  </si>
  <si>
    <t>Jirkov - Vinařice, č. p. 18</t>
  </si>
  <si>
    <t>Jirkov - Vinařice, č. p. 4</t>
  </si>
  <si>
    <t>Jirkov - Vinařice, č. p. 20</t>
  </si>
  <si>
    <t>Jirkov - Vinařice, č. p. 19</t>
  </si>
  <si>
    <t>Jirkov - Vinařice, č. ev. 1598</t>
  </si>
  <si>
    <t>Jirkov - Vinařice, č. p. 3</t>
  </si>
  <si>
    <t>Jirkov - Vinařice, č. p. 14</t>
  </si>
  <si>
    <t>Kadaň, Polní 1898</t>
  </si>
  <si>
    <t>Kadaň, Vinohrady 1997</t>
  </si>
  <si>
    <t>Kadaň, Vinohrady 2000</t>
  </si>
  <si>
    <t>Kadaň, Vinohrady 2004</t>
  </si>
  <si>
    <t>Kadaň, Vinohrady 2005</t>
  </si>
  <si>
    <t>Kadaň, Vinohrady 2011</t>
  </si>
  <si>
    <t>Kadaň, Vinohrady 2010</t>
  </si>
  <si>
    <t>Kadaň, Vinohrady 2015</t>
  </si>
  <si>
    <t>Kadaň, Vinohrady 2017</t>
  </si>
  <si>
    <t>Kadaň, Vinohrady 2024</t>
  </si>
  <si>
    <t>Kadaň, Vinohrady 2022</t>
  </si>
  <si>
    <t>Kadaň, Vinohrady 2027</t>
  </si>
  <si>
    <t>Kadaň, Vinohrady 2030</t>
  </si>
  <si>
    <t>Kadaň, č. p. 1978</t>
  </si>
  <si>
    <t>Kadaň, Polní 1950</t>
  </si>
  <si>
    <t>Kadaň, Vinohrady 2035</t>
  </si>
  <si>
    <t>Kadaň, Vinohrady 2029</t>
  </si>
  <si>
    <t>Kadaň, Vinohrady 2038</t>
  </si>
  <si>
    <t>Kadaň, Vinohrady 2040</t>
  </si>
  <si>
    <t>Kadaň, Vinohrady 2043</t>
  </si>
  <si>
    <t>Kadaň, Vinohrady 2042</t>
  </si>
  <si>
    <t>Kadaň, Vinohrady 2045</t>
  </si>
  <si>
    <t>Kadaň, Vinohrady 2046</t>
  </si>
  <si>
    <t>Kadaň, Vinohrady 2047</t>
  </si>
  <si>
    <t>Kadaň, Vinohrady 2048</t>
  </si>
  <si>
    <t>Kadaň, Vinohrady 2051</t>
  </si>
  <si>
    <t>Kadaň, Vinohrady 2063</t>
  </si>
  <si>
    <t>Kadaň, Vinohrady 2066</t>
  </si>
  <si>
    <t>Kadaň, Vinohrady 2067</t>
  </si>
  <si>
    <t>Kadaň, Vinohrady 2072</t>
  </si>
  <si>
    <t>Kadaň, Vinohrady 2084</t>
  </si>
  <si>
    <t>Kadaň, Vinohrady 2085</t>
  </si>
  <si>
    <t>Kadaň, Vinohrady 2090</t>
  </si>
  <si>
    <t>Kadaň, Vinohrady 2091</t>
  </si>
  <si>
    <t>Kadaň, Vinohrady 2096</t>
  </si>
  <si>
    <t>Kadaň, Vinohrady 2098</t>
  </si>
  <si>
    <t>Kadaň, Vinohrady 2104</t>
  </si>
  <si>
    <t>Kadaň, Pokutická 186</t>
  </si>
  <si>
    <t>Kadaň, Rokelská 1858</t>
  </si>
  <si>
    <t>Kadaň, Pokutická 573</t>
  </si>
  <si>
    <t>Kadaň, Pokutická 626</t>
  </si>
  <si>
    <t>Kadaň, č. p. 648</t>
  </si>
  <si>
    <t>Kadaň, Pokutická 826</t>
  </si>
  <si>
    <t>Kadaň, Pokutická 934</t>
  </si>
  <si>
    <t>Kadaň, Rokelská 1664</t>
  </si>
  <si>
    <t>Kadaň, Pokutická 1948</t>
  </si>
  <si>
    <t>Kadaň, Pokutická 1988</t>
  </si>
  <si>
    <t>Kadaň, č. ev. 1001</t>
  </si>
  <si>
    <t>Kadaň, č. ev. 1002</t>
  </si>
  <si>
    <t>Kadaň, č. ev. 1010</t>
  </si>
  <si>
    <t>Kadaň, č. ev. 1011</t>
  </si>
  <si>
    <t>Kadaň, č. ev. 1014</t>
  </si>
  <si>
    <t>Kadaň, č. ev. 1017</t>
  </si>
  <si>
    <t>Kadaň, č. ev. 1018</t>
  </si>
  <si>
    <t>Kadaň, č. ev. 1020</t>
  </si>
  <si>
    <t>Kadaň, č. ev. 1022</t>
  </si>
  <si>
    <t>Kadaň, č. ev. 1024</t>
  </si>
  <si>
    <t>Kadaň, č. ev. 1025</t>
  </si>
  <si>
    <t>Kadaň, č. ev. 1101</t>
  </si>
  <si>
    <t>Kadaň, č. ev. 1103</t>
  </si>
  <si>
    <t>Kadaň, č. ev. 1104</t>
  </si>
  <si>
    <t>Kadaň, č. ev. 1105</t>
  </si>
  <si>
    <t>Kadaň, č. ev. 1106</t>
  </si>
  <si>
    <t>Kadaň, č. ev. 1107</t>
  </si>
  <si>
    <t>Kadaň, č. ev. 1108</t>
  </si>
  <si>
    <t>Kadaň, č. ev. 1109</t>
  </si>
  <si>
    <t>Kadaň, č. ev. 1110</t>
  </si>
  <si>
    <t>Kadaň, č. ev. 1112</t>
  </si>
  <si>
    <t>Kadaň, č. ev. 1113</t>
  </si>
  <si>
    <t>Kadaň, č. ev. 1114</t>
  </si>
  <si>
    <t>Kadaň, č. ev. 1802</t>
  </si>
  <si>
    <t>Kadaň, č. ev. 1803</t>
  </si>
  <si>
    <t>Kadaň, č. ev. 1804</t>
  </si>
  <si>
    <t>Kadaň, č. ev. 1805</t>
  </si>
  <si>
    <t>Kadaň, č. ev. 1806</t>
  </si>
  <si>
    <t>Kadaň, č. ev. 1807</t>
  </si>
  <si>
    <t>Kadaň, č. ev. 1808</t>
  </si>
  <si>
    <t>Kadaň, č. ev. 1809</t>
  </si>
  <si>
    <t>Kadaň, č. ev. 1812</t>
  </si>
  <si>
    <t>Kadaň, č. ev. 1813</t>
  </si>
  <si>
    <t>Kadaň, č. ev. 1814</t>
  </si>
  <si>
    <t>Kadaň, č. ev. 1816</t>
  </si>
  <si>
    <t>Kadaň, č. ev. 1818</t>
  </si>
  <si>
    <t>Kadaň, č. ev. 1901</t>
  </si>
  <si>
    <t>Kadaň, č. ev. 1902</t>
  </si>
  <si>
    <t>Kadaň, č. ev. 1903</t>
  </si>
  <si>
    <t>Kadaň, č. ev. 1905</t>
  </si>
  <si>
    <t>Kadaň, č. ev. 1907</t>
  </si>
  <si>
    <t>Kadaň, č. ev. 1909</t>
  </si>
  <si>
    <t>Kadaň, č. ev. 1913</t>
  </si>
  <si>
    <t>Kadaň, č. ev. 1914</t>
  </si>
  <si>
    <t>Kadaň, č. ev. 1915</t>
  </si>
  <si>
    <t>Kadaň, č. ev. 1916</t>
  </si>
  <si>
    <t>Kadaň, č. ev. 1917</t>
  </si>
  <si>
    <t>Kadaň, č. ev. 1918</t>
  </si>
  <si>
    <t>Kadaň, č. ev. 1919</t>
  </si>
  <si>
    <t>Kadaň, č. ev. 1920</t>
  </si>
  <si>
    <t>Kadaň, č. ev. 1921</t>
  </si>
  <si>
    <t>Kadaň, č. ev. 1922</t>
  </si>
  <si>
    <t>Kadaň, č. ev. 1923</t>
  </si>
  <si>
    <t>Kadaň, Pokutická 1925</t>
  </si>
  <si>
    <t>Kadaň, č. ev. 1926</t>
  </si>
  <si>
    <t>Kadaň, č. ev. 1927</t>
  </si>
  <si>
    <t>Kadaň, č. ev. 1929</t>
  </si>
  <si>
    <t>Kadaň, č. ev. 1930</t>
  </si>
  <si>
    <t>Kadaň, č. ev. 1931</t>
  </si>
  <si>
    <t>Kadaň, č. ev. 1932</t>
  </si>
  <si>
    <t>Kadaň, č. ev. 1933</t>
  </si>
  <si>
    <t>Kadaň, č. ev. 1936</t>
  </si>
  <si>
    <t>Kadaň, č. ev. 1937</t>
  </si>
  <si>
    <t>Kadaň, č. ev. 401</t>
  </si>
  <si>
    <t>Kadaň, č. ev. 405</t>
  </si>
  <si>
    <t>Kadaň, č. ev. 406</t>
  </si>
  <si>
    <t>Kadaň, č. ev. 407</t>
  </si>
  <si>
    <t>Kadaň, č. ev. 408</t>
  </si>
  <si>
    <t>Kadaň, č. ev. 409</t>
  </si>
  <si>
    <t>Kadaň, č. ev. 410</t>
  </si>
  <si>
    <t>Kadaň, č. ev. 411</t>
  </si>
  <si>
    <t>Kadaň, č. ev. 412</t>
  </si>
  <si>
    <t>Kadaň, č. ev. 413</t>
  </si>
  <si>
    <t>Kadaň, č. ev. 414</t>
  </si>
  <si>
    <t>Kadaň, č. ev. 415</t>
  </si>
  <si>
    <t>Kadaň, č. ev. 416</t>
  </si>
  <si>
    <t>Kadaň, č. ev. 2115</t>
  </si>
  <si>
    <t>Kadaň, č. ev. 404</t>
  </si>
  <si>
    <t>Kadaň, č. ev. 1004</t>
  </si>
  <si>
    <t>Kadaň, č. ev. 1006</t>
  </si>
  <si>
    <t>Kadaň, č. ev. 1007</t>
  </si>
  <si>
    <t>Kadaň, č. ev. 1008</t>
  </si>
  <si>
    <t>Kadaň, č. ev. 1009</t>
  </si>
  <si>
    <t>Kadaň, č. ev. 1013</t>
  </si>
  <si>
    <t>Kadaň, č. ev. 1015</t>
  </si>
  <si>
    <t>Kadaň, č. ev. 1016</t>
  </si>
  <si>
    <t>Kadaň, č. ev. 1019</t>
  </si>
  <si>
    <t>Kadaň, č. ev. 1021</t>
  </si>
  <si>
    <t>Kadaň, č. ev. 1023</t>
  </si>
  <si>
    <t>Kadaň, č. ev. 1027</t>
  </si>
  <si>
    <t>Kadaň, č. ev. 1102</t>
  </si>
  <si>
    <t>Kadaň, č. ev. 1116</t>
  </si>
  <si>
    <t>Kadaň, č. ev. 1904</t>
  </si>
  <si>
    <t>Kadaň, č. ev. 1924</t>
  </si>
  <si>
    <t>Kadaň, č. ev. 2104</t>
  </si>
  <si>
    <t>Kadaň, č. ev. 2105</t>
  </si>
  <si>
    <t>Kadaň, č. ev. 2107</t>
  </si>
  <si>
    <t>Kadaň, č. ev. 2109</t>
  </si>
  <si>
    <t>Kadaň, č. ev. 2110</t>
  </si>
  <si>
    <t>Kadaň, č. ev. 2111</t>
  </si>
  <si>
    <t>Kadaň, č. ev. 2112</t>
  </si>
  <si>
    <t>Kadaň, č. ev. 2113</t>
  </si>
  <si>
    <t>Kadaň, č. ev. 2308</t>
  </si>
  <si>
    <t>Kadaň, č. ev. 2402</t>
  </si>
  <si>
    <t>Kadaň, Pokutická 270</t>
  </si>
  <si>
    <t>Kadaň, č. ev. 1003</t>
  </si>
  <si>
    <t>Kadaň, č. ev. 1012</t>
  </si>
  <si>
    <t>Kadaň, č. ev. 1115</t>
  </si>
  <si>
    <t>Kadaň, č. ev. 1810</t>
  </si>
  <si>
    <t>Kadaň, č. ev. 1811</t>
  </si>
  <si>
    <t>Kadaň, č. ev. 1928</t>
  </si>
  <si>
    <t>Kadaň, č. ev. 2114</t>
  </si>
  <si>
    <t>Kadaň, Pokutická 2301</t>
  </si>
  <si>
    <t>Kadaň, č. ev. 1026</t>
  </si>
  <si>
    <t>Kadaň, č. ev. 1911</t>
  </si>
  <si>
    <t>Kadaň, č. ev. 2312</t>
  </si>
  <si>
    <t>Kadaň, Pokutická 2057</t>
  </si>
  <si>
    <t>Kadaň, č. ev. 1934</t>
  </si>
  <si>
    <t>Kadaň, č. ev. 2310</t>
  </si>
  <si>
    <t>Kadaň, Pokutická 2313</t>
  </si>
  <si>
    <t>Kadaň, č. ev. 417</t>
  </si>
  <si>
    <t>Kadaň, č. ev. 2117</t>
  </si>
  <si>
    <t>Kadaň, Pokutická 2314</t>
  </si>
  <si>
    <t>Kadaň, č. ev. 418</t>
  </si>
  <si>
    <t>Kadaň, Pokutická 2315</t>
  </si>
  <si>
    <t>Kadaň, Rokelská 648</t>
  </si>
  <si>
    <t>Kadaň - Pokutice, č. p. 2</t>
  </si>
  <si>
    <t>Kadaň - Pokutice, č. p. 5</t>
  </si>
  <si>
    <t>Kadaň - Pokutice, č. p. 10</t>
  </si>
  <si>
    <t>Kadaň - Pokutice, č. p. 14</t>
  </si>
  <si>
    <t>Kadaň - Pokutice, č. p. 15</t>
  </si>
  <si>
    <t>Kadaň - Pokutice, č. p. 21</t>
  </si>
  <si>
    <t>Kadaň - Pokutice, č. p. 22</t>
  </si>
  <si>
    <t>Kadaň - Pokutice, č. p. 28</t>
  </si>
  <si>
    <t>Kadaň - Pokutice, č. p. 29</t>
  </si>
  <si>
    <t>Kadaň - Pokutice, č. p. 30</t>
  </si>
  <si>
    <t>Kadaň - Pokutice, č. p. 31</t>
  </si>
  <si>
    <t>Kadaň - Pokutice, č. p. 32</t>
  </si>
  <si>
    <t>Kadaň - Pokutice, č. p. 33</t>
  </si>
  <si>
    <t>Kadaň - Pokutice, č. ev. 33</t>
  </si>
  <si>
    <t>Kadaň - Pokutice, č. p. 34</t>
  </si>
  <si>
    <t>Kadaň - Pokutice, č. ev. 1</t>
  </si>
  <si>
    <t>Kadaň - Pokutice, č. p. 35</t>
  </si>
  <si>
    <t>Kadaň - Pokutice, č. p. 36</t>
  </si>
  <si>
    <t>Kadaň - Pokutice, č. p. 37</t>
  </si>
  <si>
    <t>Kadaň - Zásada u Kadaně, č. p. 3</t>
  </si>
  <si>
    <t>Kadaň - Zásada u Kadaně, č. p. 5</t>
  </si>
  <si>
    <t>Kadaň - Zásada u Kadaně, č. p. 6</t>
  </si>
  <si>
    <t>Kadaň - Zásada u Kadaně, č. p. 7</t>
  </si>
  <si>
    <t>Kadaň - Zásada u Kadaně, č. p. 8</t>
  </si>
  <si>
    <t>Kadaň - Zásada u Kadaně, č. p. 11</t>
  </si>
  <si>
    <t>Kadaň - Zásada u Kadaně, č. p. 18</t>
  </si>
  <si>
    <t>Kadaň - Zásada u Kadaně, č. p. 20</t>
  </si>
  <si>
    <t>Kadaň - Zásada u Kadaně, č. ev. 1</t>
  </si>
  <si>
    <t>Kadaň - Zásada u Kadaně, č. p. 21</t>
  </si>
  <si>
    <t>Kadaň - Prunéřov, č. p. 377</t>
  </si>
  <si>
    <t>Kadaň - Prunéřov, č. p. 380</t>
  </si>
  <si>
    <t>Kadaň - Prunéřov, č. p. 1990</t>
  </si>
  <si>
    <t>Kadaň - Prunéřov, č. p. 387</t>
  </si>
  <si>
    <t>Kadaň - Prunéřov, č. p. 54</t>
  </si>
  <si>
    <t>Kadaň - Prunéřov, č. p. 55</t>
  </si>
  <si>
    <t>Kadaň - Prunéřov, č. p. 56</t>
  </si>
  <si>
    <t>Kadaň - Prunéřov, č. p. 58</t>
  </si>
  <si>
    <t>Kadaň - Prunéřov, č. p. 59</t>
  </si>
  <si>
    <t>Kadaň - Prunéřov, č. p. 62</t>
  </si>
  <si>
    <t>Kadaň - Prunéřov, č. p. 64</t>
  </si>
  <si>
    <t>Kadaň - Prunéřov, č. p. 142</t>
  </si>
  <si>
    <t>Kadaň - Prunéřov, č. p. 156</t>
  </si>
  <si>
    <t>Kadaň - Prunéřov, č. p. 175</t>
  </si>
  <si>
    <t>Kadaň - Prunéřov, č. p. 297</t>
  </si>
  <si>
    <t>Kadaň - Prunéřov, č. p. 367</t>
  </si>
  <si>
    <t>Kadaň - Prunéřov, č. ev. 1</t>
  </si>
  <si>
    <t>Kadaň - Prunéřov, č. ev. 2</t>
  </si>
  <si>
    <t>Kadaň - Prunéřov, č. ev. 3</t>
  </si>
  <si>
    <t>Kadaň - Prunéřov, č. ev. 4</t>
  </si>
  <si>
    <t>Kadaň - Prunéřov, č. ev. 5</t>
  </si>
  <si>
    <t>Kadaň - Prunéřov, č. ev. 6</t>
  </si>
  <si>
    <t>Kadaň - Prunéřov, č. ev. 7</t>
  </si>
  <si>
    <t>Kadaň - Prunéřov, č. ev. 8</t>
  </si>
  <si>
    <t>Kadaň - Prunéřov, č. ev. 9</t>
  </si>
  <si>
    <t>Kadaň - Prunéřov, č. ev. 10</t>
  </si>
  <si>
    <t>Kadaň - Prunéřov, č. ev. 11</t>
  </si>
  <si>
    <t>Kadaň - Prunéřov, č. ev. 12</t>
  </si>
  <si>
    <t>Kadaň - Prunéřov, č. ev. 13</t>
  </si>
  <si>
    <t>Kadaň - Prunéřov, č. ev. 14</t>
  </si>
  <si>
    <t>Kadaň - Prunéřov, č. ev. 15</t>
  </si>
  <si>
    <t>Kadaň - Prunéřov, č. ev. 16</t>
  </si>
  <si>
    <t>Kadaň - Prunéřov, č. ev. 17</t>
  </si>
  <si>
    <t>Kadaň - Prunéřov, č. ev. 18</t>
  </si>
  <si>
    <t>Kadaň - Prunéřov, č. ev. 19</t>
  </si>
  <si>
    <t>Kadaň - Prunéřov, č. ev. 20</t>
  </si>
  <si>
    <t>Kadaň - Prunéřov, č. ev. 21</t>
  </si>
  <si>
    <t>Kadaň - Prunéřov, č. ev. 22</t>
  </si>
  <si>
    <t>Kadaň - Prunéřov, č. ev. 23</t>
  </si>
  <si>
    <t>Kadaň - Prunéřov, č. ev. 24</t>
  </si>
  <si>
    <t>Kadaň - Prunéřov, č. ev. 25</t>
  </si>
  <si>
    <t>Kadaň - Prunéřov, č. ev. 26</t>
  </si>
  <si>
    <t>Kadaň - Prunéřov, č. ev. 27</t>
  </si>
  <si>
    <t>Kadaň - Prunéřov, č. ev. 28</t>
  </si>
  <si>
    <t>Kadaň - Prunéřov, č. ev. 29</t>
  </si>
  <si>
    <t>Kadaň - Prunéřov, č. ev. 30</t>
  </si>
  <si>
    <t>Kadaň - Prunéřov, č. ev. 31</t>
  </si>
  <si>
    <t>Kadaň - Prunéřov, č. ev. 32</t>
  </si>
  <si>
    <t>Kadaň - Prunéřov, č. ev. 33</t>
  </si>
  <si>
    <t>Kadaň - Prunéřov, č. ev. 34</t>
  </si>
  <si>
    <t>Kadaň - Prunéřov, č. ev. 35</t>
  </si>
  <si>
    <t>Kadaň - Prunéřov, č. ev. 36</t>
  </si>
  <si>
    <t>Kadaň - Prunéřov, č. ev. 37</t>
  </si>
  <si>
    <t>Kadaň - Prunéřov, č. ev. 38</t>
  </si>
  <si>
    <t>Kadaň - Prunéřov, č. ev. 39</t>
  </si>
  <si>
    <t>Kadaň - Prunéřov, č. ev. 40</t>
  </si>
  <si>
    <t>Kadaň - Prunéřov, č. ev. 41</t>
  </si>
  <si>
    <t>Kadaň - Prunéřov, č. ev. 42</t>
  </si>
  <si>
    <t>Kadaň - Prunéřov, č. ev. 43</t>
  </si>
  <si>
    <t>Kadaň - Prunéřov, č. ev. 44</t>
  </si>
  <si>
    <t>Kadaň - Prunéřov, č. ev. 45</t>
  </si>
  <si>
    <t>Kadaň - Prunéřov, č. ev. 46</t>
  </si>
  <si>
    <t>Kadaň - Prunéřov, č. ev. 47</t>
  </si>
  <si>
    <t>Kadaň - Prunéřov, č. ev. 48</t>
  </si>
  <si>
    <t>Kadaň - Prunéřov, č. ev. 49</t>
  </si>
  <si>
    <t>Kadaň - Prunéřov, č. ev. 50</t>
  </si>
  <si>
    <t>Kadaň - Prunéřov, č. ev. 51</t>
  </si>
  <si>
    <t>Kadaň - Prunéřov, č. ev. 52</t>
  </si>
  <si>
    <t>Kadaň - Prunéřov, č. ev. 53</t>
  </si>
  <si>
    <t>Kadaň - Prunéřov, č. ev. 54</t>
  </si>
  <si>
    <t>Kadaň - Prunéřov, č. ev. 55</t>
  </si>
  <si>
    <t>Kadaň - Prunéřov, č. ev. 56</t>
  </si>
  <si>
    <t>Kadaň - Prunéřov, č. ev. 57</t>
  </si>
  <si>
    <t>Kadaň - Prunéřov, č. ev. 58</t>
  </si>
  <si>
    <t>Kadaň - Prunéřov, č. ev. 59</t>
  </si>
  <si>
    <t>Kadaň - Prunéřov, č. ev. 60</t>
  </si>
  <si>
    <t>Kadaň - Prunéřov, č. ev. 61</t>
  </si>
  <si>
    <t>Kadaň - Prunéřov, č. ev. 62</t>
  </si>
  <si>
    <t>Kadaň - Prunéřov, č. ev. 63</t>
  </si>
  <si>
    <t>Kadaň - Prunéřov, č. ev. 64</t>
  </si>
  <si>
    <t>Kadaň - Prunéřov, č. ev. 65</t>
  </si>
  <si>
    <t>Kadaň - Prunéřov, č. ev. 66</t>
  </si>
  <si>
    <t>Kadaň - Prunéřov, č. ev. 67</t>
  </si>
  <si>
    <t>Kadaň - Prunéřov, č. ev. 68</t>
  </si>
  <si>
    <t>Kadaň - Prunéřov, č. ev. 69</t>
  </si>
  <si>
    <t>Kadaň - Prunéřov, č. ev. 70</t>
  </si>
  <si>
    <t>Kadaň - Prunéřov, č. ev. 71</t>
  </si>
  <si>
    <t>Kadaň - Prunéřov, č. ev. 72</t>
  </si>
  <si>
    <t>Kadaň - Prunéřov, č. ev. 73</t>
  </si>
  <si>
    <t>Kadaň - Prunéřov, č. ev. 74</t>
  </si>
  <si>
    <t>Kadaň - Prunéřov, č. ev. 75</t>
  </si>
  <si>
    <t>Kadaň - Prunéřov, č. ev. 77</t>
  </si>
  <si>
    <t>Kadaň - Prunéřov, č. ev. 78</t>
  </si>
  <si>
    <t>Kadaň - Prunéřov, č. ev. 79</t>
  </si>
  <si>
    <t>Kadaň - Prunéřov, č. ev. 80</t>
  </si>
  <si>
    <t>Kadaň - Prunéřov, č. ev. 81</t>
  </si>
  <si>
    <t>Kadaň - Prunéřov, č. ev. 82</t>
  </si>
  <si>
    <t>Kadaň - Prunéřov, č. ev. 83</t>
  </si>
  <si>
    <t>Kadaň - Prunéřov, č. ev. 84</t>
  </si>
  <si>
    <t>Kadaň - Prunéřov, č. ev. 85</t>
  </si>
  <si>
    <t>Kadaň - Prunéřov, č. ev. 86</t>
  </si>
  <si>
    <t>Kadaň - Prunéřov, č. p. 382</t>
  </si>
  <si>
    <t>Kadaň - Prunéřov, č. ev. 97</t>
  </si>
  <si>
    <t>Kadaň - Prunéřov, č. ev. 88</t>
  </si>
  <si>
    <t>Kadaň - Prunéřov, č. ev. 89</t>
  </si>
  <si>
    <t>Kadaň - Prunéřov, č. ev. 91</t>
  </si>
  <si>
    <t>Kadaň - Prunéřov, č. ev. 92</t>
  </si>
  <si>
    <t>Kadaň - Prunéřov, č. ev. 93</t>
  </si>
  <si>
    <t>Kadaň - Prunéřov, č. ev. 95</t>
  </si>
  <si>
    <t>Kadaň - Prunéřov, č. p. 383</t>
  </si>
  <si>
    <t>Kadaň - Prunéřov, č. ev. 96</t>
  </si>
  <si>
    <t>Kadaň - Prunéřov, č. ev. 98</t>
  </si>
  <si>
    <t>Kadaň - Prunéřov, č. ev. 99</t>
  </si>
  <si>
    <t>Kadaň - Prunéřov, č. ev. 100</t>
  </si>
  <si>
    <t>Kadaň - Prunéřov, č. ev. 101</t>
  </si>
  <si>
    <t>Kadaň - Prunéřov, č. ev. 94</t>
  </si>
  <si>
    <t>Kadaň - Prunéřov, č. ev. 103</t>
  </si>
  <si>
    <t>Kadaň - Prunéřov, č. ev. 104</t>
  </si>
  <si>
    <t>Kadaň - Prunéřov, č. ev. 105</t>
  </si>
  <si>
    <t>Kadaň - Prunéřov, č. ev. 106</t>
  </si>
  <si>
    <t>Kadaň - Prunéřov, č. p. 388</t>
  </si>
  <si>
    <t>Kadaň - Prunéřov, č. p. 390</t>
  </si>
  <si>
    <t>Kadaň - Prunéřov, č. ev. 107</t>
  </si>
  <si>
    <t>Kadaň - Prunéřov, č. p. 355</t>
  </si>
  <si>
    <t>Kadaň - Prunéřov, č. p. 375</t>
  </si>
  <si>
    <t>Kadaň - Prunéřov, č. p. 384</t>
  </si>
  <si>
    <t>Kadaň - Prunéřov, č. p. 374</t>
  </si>
  <si>
    <t>Kadaň - Prunéřov, č. p. 386</t>
  </si>
  <si>
    <t>Kadaň - Prunéřov, č. p. 389</t>
  </si>
  <si>
    <t>Kadaň - Prunéřov, č. p. 167</t>
  </si>
  <si>
    <t>Kadaň - Prunéřov, č. p. 169</t>
  </si>
  <si>
    <t>Kadaň - Prunéřov, č. p. 171</t>
  </si>
  <si>
    <t>Kadaň - Prunéřov, č. p. 172</t>
  </si>
  <si>
    <t>Kadaň - Prunéřov, č. p. 211</t>
  </si>
  <si>
    <t>Kadaň - Prunéřov, č. p. 239</t>
  </si>
  <si>
    <t>Kadaň - Prunéřov, č. p. 249</t>
  </si>
  <si>
    <t>Kadaň - Prunéřov, č. p. 265</t>
  </si>
  <si>
    <t>Kadaň - Prunéřov, č. p. 268</t>
  </si>
  <si>
    <t>Kadaň - Prunéřov, č. p. 300</t>
  </si>
  <si>
    <t>Kadaň - Prunéřov, č. p. 369</t>
  </si>
  <si>
    <t>Kadaň - Prunéřov, č. p. 376</t>
  </si>
  <si>
    <t>Kadaň - Prunéřov, č. p. 379</t>
  </si>
  <si>
    <t>Kadaň - Prunéřov, č. p. 378</t>
  </si>
  <si>
    <t>Kadaň - Prunéřov, č. ev. 2010</t>
  </si>
  <si>
    <t>Kadaň - Prunéřov, č. ev. 2001</t>
  </si>
  <si>
    <t>Kadaň - Prunéřov, č. ev. 2002</t>
  </si>
  <si>
    <t>Kadaň - Prunéřov, č. ev. 2003</t>
  </si>
  <si>
    <t>Kadaň - Prunéřov, č. ev. 2005</t>
  </si>
  <si>
    <t>Kadaň - Prunéřov, č. ev. 2006</t>
  </si>
  <si>
    <t>Kadaň - Prunéřov, č. ev. 2012</t>
  </si>
  <si>
    <t>Kadaň - Prunéřov, č. ev. 2014</t>
  </si>
  <si>
    <t>Kadaň - Prunéřov, č. ev. 2015</t>
  </si>
  <si>
    <t>Kadaň - Prunéřov, č. ev. 2016</t>
  </si>
  <si>
    <t>Kadaň, č. ev. 98</t>
  </si>
  <si>
    <t>Kadaň, č. ev. 1662</t>
  </si>
  <si>
    <t>Kadaň, č. ev. 1686</t>
  </si>
  <si>
    <t>Kadaň, č. ev. 1692</t>
  </si>
  <si>
    <t>Kadaň, č. ev. 1601</t>
  </si>
  <si>
    <t>Kadaň, č. ev. 1602</t>
  </si>
  <si>
    <t>Kadaň, č. ev. 1603</t>
  </si>
  <si>
    <t>Kadaň, č. ev. 1604</t>
  </si>
  <si>
    <t>Kadaň, č. ev. 1605</t>
  </si>
  <si>
    <t>Kadaň, č. ev. 1606</t>
  </si>
  <si>
    <t>Kadaň, č. ev. 1607</t>
  </si>
  <si>
    <t>Kadaň, č. ev. 1608</t>
  </si>
  <si>
    <t>Kadaň, č. ev. 1609</t>
  </si>
  <si>
    <t>Kadaň, č. ev. 1610</t>
  </si>
  <si>
    <t>Kadaň, č. ev. 1611</t>
  </si>
  <si>
    <t>Kadaň, č. ev. 1612</t>
  </si>
  <si>
    <t>Kadaň, č. ev. 1613</t>
  </si>
  <si>
    <t>Kadaň, č. ev. 1614</t>
  </si>
  <si>
    <t>Kadaň, č. ev. 1616</t>
  </si>
  <si>
    <t>Kadaň, č. ev. 1617</t>
  </si>
  <si>
    <t>Kadaň, č. ev. 1618</t>
  </si>
  <si>
    <t>Kadaň, č. ev. 1619</t>
  </si>
  <si>
    <t>Kadaň, č. ev. 1620</t>
  </si>
  <si>
    <t>Kadaň, č. ev. 1621</t>
  </si>
  <si>
    <t>Kadaň, č. ev. 1622</t>
  </si>
  <si>
    <t>Kadaň, č. ev. 1623</t>
  </si>
  <si>
    <t>Kadaň, č. ev. 1624</t>
  </si>
  <si>
    <t>Kadaň, č. ev. 1625</t>
  </si>
  <si>
    <t>Kadaň, č. ev. 1626</t>
  </si>
  <si>
    <t>Kadaň, č. ev. 1627</t>
  </si>
  <si>
    <t>Kadaň, č. ev. 1628</t>
  </si>
  <si>
    <t>Kadaň, č. ev. 1629</t>
  </si>
  <si>
    <t>Kadaň, č. ev. 1630</t>
  </si>
  <si>
    <t>Kadaň, č. ev. 1631</t>
  </si>
  <si>
    <t>Kadaň, č. ev. 1632</t>
  </si>
  <si>
    <t>Kadaň, č. ev. 1633</t>
  </si>
  <si>
    <t>Kadaň, č. ev. 1634</t>
  </si>
  <si>
    <t>Kadaň, č. ev. 1635</t>
  </si>
  <si>
    <t>Kadaň, č. ev. 1636</t>
  </si>
  <si>
    <t>Kadaň, č. ev. 1639</t>
  </si>
  <si>
    <t>Kadaň, č. ev. 1640</t>
  </si>
  <si>
    <t>Kadaň, č. ev. 1641</t>
  </si>
  <si>
    <t>Kadaň, č. ev. 1642</t>
  </si>
  <si>
    <t>Kadaň, č. ev. 1643</t>
  </si>
  <si>
    <t>Kadaň, č. ev. 1645</t>
  </si>
  <si>
    <t>Kadaň, č. ev. 1646</t>
  </si>
  <si>
    <t>Kadaň, č. ev. 1647</t>
  </si>
  <si>
    <t>Kadaň, č. ev. 1649</t>
  </si>
  <si>
    <t>Kadaň, č. ev. 1650</t>
  </si>
  <si>
    <t>Kadaň, č. ev. 1651</t>
  </si>
  <si>
    <t>Kadaň, č. ev. 1653</t>
  </si>
  <si>
    <t>Kadaň, č. ev. 1654</t>
  </si>
  <si>
    <t>Kadaň, č. ev. 1655</t>
  </si>
  <si>
    <t>Kadaň, č. ev. 1656</t>
  </si>
  <si>
    <t>Kadaň, č. ev. 1657</t>
  </si>
  <si>
    <t>Kadaň, č. ev. 1658</t>
  </si>
  <si>
    <t>Kadaň, č. ev. 1659</t>
  </si>
  <si>
    <t>Kadaň, č. ev. 1660</t>
  </si>
  <si>
    <t>Kadaň, č. ev. 1663</t>
  </si>
  <si>
    <t>Kadaň, č. ev. 1665</t>
  </si>
  <si>
    <t>Kadaň, č. ev. 1666</t>
  </si>
  <si>
    <t>Kadaň, č. ev. 1668</t>
  </si>
  <si>
    <t>Kadaň, č. ev. 1669</t>
  </si>
  <si>
    <t>Kadaň, č. ev. 1670</t>
  </si>
  <si>
    <t>Kadaň, č. ev. 1671</t>
  </si>
  <si>
    <t>Kadaň, č. ev. 1672</t>
  </si>
  <si>
    <t>Kadaň, č. ev. 1673</t>
  </si>
  <si>
    <t>Kadaň, č. ev. 1674</t>
  </si>
  <si>
    <t>Kadaň, č. ev. 1675</t>
  </si>
  <si>
    <t>Kadaň, č. ev. 1677</t>
  </si>
  <si>
    <t>Kadaň, č. ev. 1678</t>
  </si>
  <si>
    <t>Kadaň, č. ev. 1679</t>
  </si>
  <si>
    <t>Kadaň, č. ev. 1680</t>
  </si>
  <si>
    <t>Kadaň, č. ev. 1682</t>
  </si>
  <si>
    <t>Kadaň, č. ev. 1683</t>
  </si>
  <si>
    <t>Kadaň, č. ev. 1684</t>
  </si>
  <si>
    <t>Kadaň, č. ev. 1687</t>
  </si>
  <si>
    <t>Kadaň, č. ev. 1688</t>
  </si>
  <si>
    <t>Kadaň, č. ev. 1690</t>
  </si>
  <si>
    <t>Kadaň, č. ev. 1691</t>
  </si>
  <si>
    <t>Kadaň, č. ev. 1693</t>
  </si>
  <si>
    <t>Kadaň, č. ev. 1694</t>
  </si>
  <si>
    <t>Kadaň, č. ev. 1697</t>
  </si>
  <si>
    <t>Kadaň, č. ev. 4001</t>
  </si>
  <si>
    <t>Kadaň, č. ev. 4010</t>
  </si>
  <si>
    <t>Kadaň, č. ev. 4012</t>
  </si>
  <si>
    <t>Kadaň, č. ev. 4015</t>
  </si>
  <si>
    <t>Kadaň, č. ev. 4017</t>
  </si>
  <si>
    <t>Kadaň, č. ev. 4020</t>
  </si>
  <si>
    <t>Kadaň, č. ev. 4021</t>
  </si>
  <si>
    <t>Kadaň, č. ev. 4030</t>
  </si>
  <si>
    <t>Kadaň, č. ev. 4031</t>
  </si>
  <si>
    <t>Kadaň, č. ev. 4036</t>
  </si>
  <si>
    <t>Kadaň, č. ev. 4039</t>
  </si>
  <si>
    <t>Kadaň, č. ev. 4049</t>
  </si>
  <si>
    <t>Kadaň, č. ev. 4056</t>
  </si>
  <si>
    <t>Kadaň, č. ev. 4059</t>
  </si>
  <si>
    <t>Kadaň, č. ev. 4061</t>
  </si>
  <si>
    <t>Kadaň, č. ev. 4067</t>
  </si>
  <si>
    <t>Kadaň, č. ev. 4077</t>
  </si>
  <si>
    <t>Kadaň, č. ev. 4083</t>
  </si>
  <si>
    <t>Kadaň, č. ev. 4085</t>
  </si>
  <si>
    <t>Kadaň, č. ev. 4087</t>
  </si>
  <si>
    <t>Kadaň, č. ev. 4089</t>
  </si>
  <si>
    <t>Kadaň, č. ev. 4096</t>
  </si>
  <si>
    <t>Kadaň, č. ev. 4099</t>
  </si>
  <si>
    <t>Kadaň, č. ev. 4101</t>
  </si>
  <si>
    <t>Kadaň, č. ev. 4104</t>
  </si>
  <si>
    <t>Kadaň, č. ev. 4106</t>
  </si>
  <si>
    <t>Kadaň, č. ev. 4107</t>
  </si>
  <si>
    <t>Kadaň, č. ev. 4110</t>
  </si>
  <si>
    <t>Kadaň, č. ev. 4112</t>
  </si>
  <si>
    <t>Kadaň, č. ev. 4116</t>
  </si>
  <si>
    <t>Kadaň, č. ev. 4118</t>
  </si>
  <si>
    <t>Kadaň, č. ev. 4125</t>
  </si>
  <si>
    <t>Kadaň, č. ev. 4126</t>
  </si>
  <si>
    <t>Kadaň, č. ev. 4130</t>
  </si>
  <si>
    <t>Kadaň, č. ev. 4136</t>
  </si>
  <si>
    <t>Kadaň, č. ev. 4137</t>
  </si>
  <si>
    <t>Kadaň, č. ev. 4139</t>
  </si>
  <si>
    <t>Kadaň, č. ev. 4140</t>
  </si>
  <si>
    <t>Kadaň, č. ev. 4141</t>
  </si>
  <si>
    <t>Kadaň, č. ev. 4143</t>
  </si>
  <si>
    <t>Kadaň, č. ev. 4145</t>
  </si>
  <si>
    <t>Kadaň, č. ev. 4146</t>
  </si>
  <si>
    <t>Kadaň, č. ev. 4149</t>
  </si>
  <si>
    <t>Kadaň, č. ev. 4150</t>
  </si>
  <si>
    <t>Kadaň, Prunéřovská 4151</t>
  </si>
  <si>
    <t>Kadaň, č. ev. 4152</t>
  </si>
  <si>
    <t>Kadaň, č. ev. 4154</t>
  </si>
  <si>
    <t>Kadaň, č. ev. 4155</t>
  </si>
  <si>
    <t>Kadaň, č. ev. 4157</t>
  </si>
  <si>
    <t>Kadaň, č. ev. 4159</t>
  </si>
  <si>
    <t>Kadaň, č. ev. 4162</t>
  </si>
  <si>
    <t>Kadaň, č. ev. 4164</t>
  </si>
  <si>
    <t>Kadaň, č. ev. 4165</t>
  </si>
  <si>
    <t>Kadaň, č. ev. 4167</t>
  </si>
  <si>
    <t>Kadaň, č. ev. 4171</t>
  </si>
  <si>
    <t>Kadaň, č. ev. 4177</t>
  </si>
  <si>
    <t>Kadaň, č. ev. 4179</t>
  </si>
  <si>
    <t>Kadaň, č. ev. 4183</t>
  </si>
  <si>
    <t>Kadaň, č. ev. 4184</t>
  </si>
  <si>
    <t>Kadaň, č. ev. 4186</t>
  </si>
  <si>
    <t>Kadaň, č. ev. 4187</t>
  </si>
  <si>
    <t>Kadaň, č. ev. 4193</t>
  </si>
  <si>
    <t>Kadaň, č. ev. 4194</t>
  </si>
  <si>
    <t>Kadaň, č. ev. 4208</t>
  </si>
  <si>
    <t>Kadaň, č. ev. 4212</t>
  </si>
  <si>
    <t>Kadaň, č. ev. 4214</t>
  </si>
  <si>
    <t>Kadaň, č. ev. 4216</t>
  </si>
  <si>
    <t>Kadaň, č. ev. 4218</t>
  </si>
  <si>
    <t>Kadaň, č. ev. 4220</t>
  </si>
  <si>
    <t>Kadaň, č. ev. 4221</t>
  </si>
  <si>
    <t>Kadaň, č. ev. 4223</t>
  </si>
  <si>
    <t>Kadaň, č. ev. 4224</t>
  </si>
  <si>
    <t>Kadaň, č. ev. 4227</t>
  </si>
  <si>
    <t>Kadaň, č. ev. 4238</t>
  </si>
  <si>
    <t>Kadaň, č. ev. 4239</t>
  </si>
  <si>
    <t>Kadaň, č. ev. 4249</t>
  </si>
  <si>
    <t>Kadaň, č. ev. 4255</t>
  </si>
  <si>
    <t>Kadaň, č. ev. 4256</t>
  </si>
  <si>
    <t>Kadaň, č. ev. 4272</t>
  </si>
  <si>
    <t>Kadaň, č. ev. 4274</t>
  </si>
  <si>
    <t>Kadaň, č. ev. 4275</t>
  </si>
  <si>
    <t>Kadaň, č. ev. 4286</t>
  </si>
  <si>
    <t>Kadaň, č. ev. 4305</t>
  </si>
  <si>
    <t>Kadaň, č. ev. 4306</t>
  </si>
  <si>
    <t>Kadaň, č. ev. 4308</t>
  </si>
  <si>
    <t>Kadaň, č. ev. 4309</t>
  </si>
  <si>
    <t>Kadaň, č. ev. 4310</t>
  </si>
  <si>
    <t>Kadaň, č. ev. 4311</t>
  </si>
  <si>
    <t>Kadaň, č. ev. 2201</t>
  </si>
  <si>
    <t>Kadaň, č. ev. 2202</t>
  </si>
  <si>
    <t>Kadaň, č. ev. 2203</t>
  </si>
  <si>
    <t>Kadaň, č. ev. 2204</t>
  </si>
  <si>
    <t>Kadaň, č. ev. 2205</t>
  </si>
  <si>
    <t>Kadaň, č. ev. 2206</t>
  </si>
  <si>
    <t>Kadaň, č. ev. 2208</t>
  </si>
  <si>
    <t>Kadaň, č. ev. 2210</t>
  </si>
  <si>
    <t>Kadaň, č. ev. 2211</t>
  </si>
  <si>
    <t>Kadaň, č. ev. 2213</t>
  </si>
  <si>
    <t>Kadaň, č. ev. 2214</t>
  </si>
  <si>
    <t>Kadaň, č. ev. 2215</t>
  </si>
  <si>
    <t>Kadaň, č. ev. 2218</t>
  </si>
  <si>
    <t>Kadaň, č. ev. 2220</t>
  </si>
  <si>
    <t>Kadaň, č. ev. 2221</t>
  </si>
  <si>
    <t>Kadaň, č. ev. 2222</t>
  </si>
  <si>
    <t>Kadaň, č. ev. 2226</t>
  </si>
  <si>
    <t>Kadaň, č. ev. 2233</t>
  </si>
  <si>
    <t>Kadaň, č. ev. 2236</t>
  </si>
  <si>
    <t>Kadaň, č. ev. 9074</t>
  </si>
  <si>
    <t>Kadaň, č. ev. 9099</t>
  </si>
  <si>
    <t>Kadaň, č. ev. 1648</t>
  </si>
  <si>
    <t>Kadaň, č. ev. 1696</t>
  </si>
  <si>
    <t>Kadaň, č. ev. 2207</t>
  </si>
  <si>
    <t>Kadaň, č. ev. 2212</t>
  </si>
  <si>
    <t>Kadaň, č. ev. 2216</t>
  </si>
  <si>
    <t>Kadaň, č. ev. 2217</t>
  </si>
  <si>
    <t>Kadaň, č. ev. 2223</t>
  </si>
  <si>
    <t>Kadaň, č. ev. 2224</t>
  </si>
  <si>
    <t>Kadaň, č. ev. 2225</t>
  </si>
  <si>
    <t>Kadaň, č. ev. 2227</t>
  </si>
  <si>
    <t>Kadaň, č. ev. 2228</t>
  </si>
  <si>
    <t>Kadaň, č. ev. 2229</t>
  </si>
  <si>
    <t>Kadaň, č. ev. 2230</t>
  </si>
  <si>
    <t>Kadaň, č. ev. 2231</t>
  </si>
  <si>
    <t>Kadaň, č. ev. 2232</t>
  </si>
  <si>
    <t>Kadaň, č. ev. 2234</t>
  </si>
  <si>
    <t>Kadaň, č. ev. 2237</t>
  </si>
  <si>
    <t>Kadaň, č. ev. 2239</t>
  </si>
  <si>
    <t>Kadaň, č. ev. 2240</t>
  </si>
  <si>
    <t>Kadaň, č. ev. 4003</t>
  </si>
  <si>
    <t>Kadaň, č. ev. 4005</t>
  </si>
  <si>
    <t>Kadaň, č. ev. 4008</t>
  </si>
  <si>
    <t>Kadaň, č. ev. 4014</t>
  </si>
  <si>
    <t>Kadaň, č. ev. 4027</t>
  </si>
  <si>
    <t>Kadaň, č. ev. 4041</t>
  </si>
  <si>
    <t>Kadaň, č. ev. 4042</t>
  </si>
  <si>
    <t>Kadaň, č. ev. 4043</t>
  </si>
  <si>
    <t>Kadaň, č. ev. 4046</t>
  </si>
  <si>
    <t>Kadaň, č. ev. 4047</t>
  </si>
  <si>
    <t>Kadaň, č. ev. 4053</t>
  </si>
  <si>
    <t>Kadaň, č. ev. 4058</t>
  </si>
  <si>
    <t>Kadaň, č. ev. 4065</t>
  </si>
  <si>
    <t>Kadaň, č. ev. 4066</t>
  </si>
  <si>
    <t>Kadaň, č. ev. 4072</t>
  </si>
  <si>
    <t>Kadaň, č. ev. 4076</t>
  </si>
  <si>
    <t>Kadaň, č. ev. 4079</t>
  </si>
  <si>
    <t>Kadaň, č. ev. 4094</t>
  </si>
  <si>
    <t>Kadaň, č. ev. 4095</t>
  </si>
  <si>
    <t>Kadaň, č. ev. 4098</t>
  </si>
  <si>
    <t>Kadaň, č. ev. 4102</t>
  </si>
  <si>
    <t>Kadaň, č. ev. 4120</t>
  </si>
  <si>
    <t>Kadaň, č. ev. 4122</t>
  </si>
  <si>
    <t>Kadaň, č. ev. 4132</t>
  </si>
  <si>
    <t>Kadaň, č. ev. 4133</t>
  </si>
  <si>
    <t>Kadaň, č. ev. 4169</t>
  </si>
  <si>
    <t>Kadaň, č. ev. 4170</t>
  </si>
  <si>
    <t>Kadaň, č. ev. 4175</t>
  </si>
  <si>
    <t>Kadaň, č. ev. 4176</t>
  </si>
  <si>
    <t>Kadaň, č. ev. 4178</t>
  </si>
  <si>
    <t>Kadaň, č. ev. 4180</t>
  </si>
  <si>
    <t>Kadaň, č. ev. 4182</t>
  </si>
  <si>
    <t>Kadaň, č. ev. 4188</t>
  </si>
  <si>
    <t>Kadaň, č. ev. 4191</t>
  </si>
  <si>
    <t>Kadaň, č. ev. 4192</t>
  </si>
  <si>
    <t>Kadaň, č. ev. 4196</t>
  </si>
  <si>
    <t>Kadaň, č. ev. 4197</t>
  </si>
  <si>
    <t>Kadaň, č. ev. 4198</t>
  </si>
  <si>
    <t>Kadaň, č. ev. 4199</t>
  </si>
  <si>
    <t>Kadaň, č. ev. 4201</t>
  </si>
  <si>
    <t>Kadaň, č. ev. 4204</t>
  </si>
  <si>
    <t>Kadaň, č. ev. 4206</t>
  </si>
  <si>
    <t>Kadaň, č. ev. 4226</t>
  </si>
  <si>
    <t>Kadaň, č. ev. 4230</t>
  </si>
  <si>
    <t>Kadaň, č. ev. 4234</t>
  </si>
  <si>
    <t>Kadaň, č. ev. 4235</t>
  </si>
  <si>
    <t>Kadaň, č. ev. 4236</t>
  </si>
  <si>
    <t>Kadaň, č. ev. 4240</t>
  </si>
  <si>
    <t>Kadaň, č. ev. 4242</t>
  </si>
  <si>
    <t>Kadaň, č. ev. 4244</t>
  </si>
  <si>
    <t>Kadaň, č. ev. 4248</t>
  </si>
  <si>
    <t>Kadaň, č. ev. 4250</t>
  </si>
  <si>
    <t>Kadaň, č. ev. 4258</t>
  </si>
  <si>
    <t>Kadaň, č. ev. 4276</t>
  </si>
  <si>
    <t>Kadaň, č. ev. 4287</t>
  </si>
  <si>
    <t>Kadaň, č. ev. 4290</t>
  </si>
  <si>
    <t>Kadaň, č. ev. 4296</t>
  </si>
  <si>
    <t>Kadaň, č. ev. 4297</t>
  </si>
  <si>
    <t>Kadaň, č. ev. 4298</t>
  </si>
  <si>
    <t>Kadaň, č. ev. 4300</t>
  </si>
  <si>
    <t>Kadaň, č. ev. 4301</t>
  </si>
  <si>
    <t>Kadaň, č. ev. 4302</t>
  </si>
  <si>
    <t>Kadaň, č. ev. 4304</t>
  </si>
  <si>
    <t>Kadaň, č. ev. 1615</t>
  </si>
  <si>
    <t>Kadaň, č. ev. 1638</t>
  </si>
  <si>
    <t>Kadaň, č. ev. 2209</t>
  </si>
  <si>
    <t>Kadaň, č. ev. 2235</t>
  </si>
  <si>
    <t>Kadaň, Prunéřovská 4002</t>
  </si>
  <si>
    <t>Kadaň, Prunéřovská 4004</t>
  </si>
  <si>
    <t>Kadaň, Prunéřovská 4006</t>
  </si>
  <si>
    <t>Kadaň, Prunéřovská 4007</t>
  </si>
  <si>
    <t>Kadaň, Prunéřovská 4009</t>
  </si>
  <si>
    <t>Kadaň, Prunéřovská 4011</t>
  </si>
  <si>
    <t>Kadaň, Prunéřovská 4013</t>
  </si>
  <si>
    <t>Kadaň, Prunéřovská 4016</t>
  </si>
  <si>
    <t>Kadaň, Prunéřovská 4018</t>
  </si>
  <si>
    <t>Kadaň, Prunéřovská 4019</t>
  </si>
  <si>
    <t>Kadaň, Prunéřovská 4022</t>
  </si>
  <si>
    <t>Kadaň, Prunéřovská 4023</t>
  </si>
  <si>
    <t>Kadaň, Prunéřovská 4024</t>
  </si>
  <si>
    <t>Kadaň, Prunéřovská 4025</t>
  </si>
  <si>
    <t>Kadaň, Prunéřovská 4026</t>
  </si>
  <si>
    <t>Kadaň, Prunéřovská 4028</t>
  </si>
  <si>
    <t>Kadaň, Prunéřovská 4029</t>
  </si>
  <si>
    <t>Kadaň, Prunéřovská 4032</t>
  </si>
  <si>
    <t>Kadaň, Prunéřovská 4033</t>
  </si>
  <si>
    <t>Kadaň, Prunéřovská 4034</t>
  </si>
  <si>
    <t>Kadaň, Prunéřovská 4035</t>
  </si>
  <si>
    <t>Kadaň, Prunéřovská 4037</t>
  </si>
  <si>
    <t>Kadaň, Prunéřovská 4038</t>
  </si>
  <si>
    <t>Kadaň, Prunéřovská 4040</t>
  </si>
  <si>
    <t>Kadaň, Prunéřovská 4044</t>
  </si>
  <si>
    <t>Kadaň, Prunéřovská 4045</t>
  </si>
  <si>
    <t>Kadaň, Prunéřovská 4048</t>
  </si>
  <si>
    <t>Kadaň, Prunéřovská 4050</t>
  </si>
  <si>
    <t>Kadaň, Prunéřovská 4051</t>
  </si>
  <si>
    <t>Kadaň, Prunéřovská 4052</t>
  </si>
  <si>
    <t>Kadaň, Prunéřovská 4054</t>
  </si>
  <si>
    <t>Kadaň, Prunéřovská 4055</t>
  </si>
  <si>
    <t>Kadaň, č. ev. 4057</t>
  </si>
  <si>
    <t>Kadaň, Prunéřovská 4060</t>
  </si>
  <si>
    <t>Kadaň, Prunéřovská 4062</t>
  </si>
  <si>
    <t>Kadaň, Prunéřovská 4063</t>
  </si>
  <si>
    <t>Kadaň, Prunéřovská 4064</t>
  </si>
  <si>
    <t>Kadaň, Prunéřovská 4068</t>
  </si>
  <si>
    <t>Kadaň, Prunéřovská 4069</t>
  </si>
  <si>
    <t>Kadaň, Prunéřovská 4070</t>
  </si>
  <si>
    <t>Kadaň, Prunéřovská 4071</t>
  </si>
  <si>
    <t>Kadaň, Prunéřovská 4073</t>
  </si>
  <si>
    <t>Kadaň, Prunéřovská 4074</t>
  </si>
  <si>
    <t>Kadaň, Prunéřovská 4075</t>
  </si>
  <si>
    <t>Kadaň, Prunéřovská 4078</t>
  </si>
  <si>
    <t>Kadaň, Prunéřovská 4080</t>
  </si>
  <si>
    <t>Kadaň, Prunéřovská 4081</t>
  </si>
  <si>
    <t>Kadaň, č. ev. 4082</t>
  </si>
  <si>
    <t>Kadaň, Prunéřovská 4084</t>
  </si>
  <si>
    <t>Kadaň, Prunéřovská 4086</t>
  </si>
  <si>
    <t>Kadaň, Prunéřovská 4088</t>
  </si>
  <si>
    <t>Kadaň, Prunéřovská 4090</t>
  </si>
  <si>
    <t>Kadaň, Prunéřovská 4091</t>
  </si>
  <si>
    <t>Kadaň, Prunéřovská 4092</t>
  </si>
  <si>
    <t>Kadaň, Prunéřovská 4093</t>
  </si>
  <si>
    <t>Kadaň, Prunéřovská 4097</t>
  </si>
  <si>
    <t>Kadaň, Prunéřovská 4100</t>
  </si>
  <si>
    <t>Kadaň, Prunéřovská 4103</t>
  </si>
  <si>
    <t>Kadaň, Prunéřovská 4108</t>
  </si>
  <si>
    <t>Kadaň, Prunéřovská 4109</t>
  </si>
  <si>
    <t>Kadaň, Prunéřovská 4113</t>
  </si>
  <si>
    <t>Kadaň, Prunéřovská 4114</t>
  </si>
  <si>
    <t>Kadaň, Prunéřovská 4115</t>
  </si>
  <si>
    <t>Kadaň, Prunéřovská 4117</t>
  </si>
  <si>
    <t>Kadaň, Prunéřovská 4119</t>
  </si>
  <si>
    <t>Kadaň, Prunéřovská 4121</t>
  </si>
  <si>
    <t>Kadaň, Prunéřovská 4123</t>
  </si>
  <si>
    <t>Kadaň, Prunéřovská 4124</t>
  </si>
  <si>
    <t>Kadaň, Prunéřovská 4127</t>
  </si>
  <si>
    <t>Kadaň, Prunéřovská 4128</t>
  </si>
  <si>
    <t>Kadaň, Prunéřovská 4129</t>
  </si>
  <si>
    <t>Kadaň, Prunéřovská 4131</t>
  </si>
  <si>
    <t>Kadaň, Prunéřovská 4134</t>
  </si>
  <si>
    <t>Kadaň, Prunéřovská 4135</t>
  </si>
  <si>
    <t>Kadaň, Prunéřovská 4138</t>
  </si>
  <si>
    <t>Kadaň, Prunéřovská 4142</t>
  </si>
  <si>
    <t>Kadaň, Prunéřovská 4144</t>
  </si>
  <si>
    <t>Kadaň, Prunéřovská 4147</t>
  </si>
  <si>
    <t>Kadaň, Prunéřovská 4148</t>
  </si>
  <si>
    <t>Kadaň, Prunéřovská 4153</t>
  </si>
  <si>
    <t>Kadaň, Prunéřovská 4156</t>
  </si>
  <si>
    <t>Kadaň, Prunéřovská 4158</t>
  </si>
  <si>
    <t>Kadaň, Prunéřovská 4160</t>
  </si>
  <si>
    <t>Kadaň, Prunéřovská 4161</t>
  </si>
  <si>
    <t>Kadaň, Prunéřovská 4163</t>
  </si>
  <si>
    <t>Kadaň, Prunéřovská 4166</t>
  </si>
  <si>
    <t>Kadaň, Prunéřovská 4168</t>
  </si>
  <si>
    <t>Kadaň, Prunéřovská 4172</t>
  </si>
  <si>
    <t>Kadaň, Prunéřovská 4173</t>
  </si>
  <si>
    <t>Kadaň, Prunéřovská 4174</t>
  </si>
  <si>
    <t>Kadaň, Prunéřovská 4181</t>
  </si>
  <si>
    <t>Kadaň, Prunéřovská 4185</t>
  </si>
  <si>
    <t>Kadaň, Prunéřovská 4189</t>
  </si>
  <si>
    <t>Kadaň, Prunéřovská 4190</t>
  </si>
  <si>
    <t>Kadaň, Prunéřovská 4195</t>
  </si>
  <si>
    <t>Kadaň, Prunéřovská 4200</t>
  </si>
  <si>
    <t>Kadaň, Prunéřovská 4202</t>
  </si>
  <si>
    <t>Kadaň, Prunéřovská 4203</t>
  </si>
  <si>
    <t>Kadaň, Prunéřovská 4205</t>
  </si>
  <si>
    <t>Kadaň, Prunéřovská 4207</t>
  </si>
  <si>
    <t>Kadaň, Prunéřovská 4209</t>
  </si>
  <si>
    <t>Kadaň, Prunéřovská 4211</t>
  </si>
  <si>
    <t>Kadaň, Prunéřovská 4213</t>
  </si>
  <si>
    <t>Kadaň, Prunéřovská 4215</t>
  </si>
  <si>
    <t>Kadaň, Prunéřovská 4217</t>
  </si>
  <si>
    <t>Kadaň, Prunéřovská 4219</t>
  </si>
  <si>
    <t>Kadaň, Prunéřovská 4222</t>
  </si>
  <si>
    <t>Kadaň, Prunéřovská 4225</t>
  </si>
  <si>
    <t>Kadaň, Prunéřovská 4228</t>
  </si>
  <si>
    <t>Kadaň, Prunéřovská 4229</t>
  </si>
  <si>
    <t>Kadaň, Prunéřovská 4231</t>
  </si>
  <si>
    <t>Kadaň, Prunéřovská 4232</t>
  </si>
  <si>
    <t>Kadaň, Prunéřovská 4233</t>
  </si>
  <si>
    <t>Kadaň, Prunéřovská 4237</t>
  </si>
  <si>
    <t>Kadaň, Prunéřovská 4241</t>
  </si>
  <si>
    <t>Kadaň, Prunéřovská 4243</t>
  </si>
  <si>
    <t>Kadaň, Prunéřovská 4245</t>
  </si>
  <si>
    <t>Kadaň, Prunéřovská 4246</t>
  </si>
  <si>
    <t>Kadaň, Prunéřovská 4247</t>
  </si>
  <si>
    <t>Kadaň, Prunéřovská 4251</t>
  </si>
  <si>
    <t>Kadaň, Prunéřovská 4252</t>
  </si>
  <si>
    <t>Kadaň, Prunéřovská 4253</t>
  </si>
  <si>
    <t>Kadaň, Prunéřovská 4254</t>
  </si>
  <si>
    <t>Kadaň, Prunéřovská 4257</t>
  </si>
  <si>
    <t>Kadaň, Prunéřovská 4259</t>
  </si>
  <si>
    <t>Kadaň, Prunéřovská 4260</t>
  </si>
  <si>
    <t>Kadaň, Prunéřovská 4261</t>
  </si>
  <si>
    <t>Kadaň, Prunéřovská 4262</t>
  </si>
  <si>
    <t>Kadaň, Prunéřovská 4263</t>
  </si>
  <si>
    <t>Kadaň, Prunéřovská 4264</t>
  </si>
  <si>
    <t>Kadaň, Prunéřovská 4265</t>
  </si>
  <si>
    <t>Kadaň, Prunéřovská 4266</t>
  </si>
  <si>
    <t>Kadaň, č. ev. 4267</t>
  </si>
  <si>
    <t>Kadaň, Prunéřovská 4268</t>
  </si>
  <si>
    <t>Kadaň, Prunéřovská 4269</t>
  </si>
  <si>
    <t>Kadaň, č. ev. 4270</t>
  </si>
  <si>
    <t>Kadaň, Prunéřovská 4271</t>
  </si>
  <si>
    <t>Kadaň, Prunéřovská 4273</t>
  </si>
  <si>
    <t>Kadaň, Prunéřovská 4277</t>
  </si>
  <si>
    <t>Kadaň, Prunéřovská 4278</t>
  </si>
  <si>
    <t>Kadaň, Prunéřovská 4279</t>
  </si>
  <si>
    <t>Kadaň, Prunéřovská 4280</t>
  </si>
  <si>
    <t>Kadaň, Prunéřovská 4281</t>
  </si>
  <si>
    <t>Kadaň, Prunéřovská 4282</t>
  </si>
  <si>
    <t>Kadaň, Prunéřovská 4283</t>
  </si>
  <si>
    <t>Kadaň, Prunéřovská 4284</t>
  </si>
  <si>
    <t>Kadaň, Prunéřovská 4285</t>
  </si>
  <si>
    <t>Kadaň, Prunéřovská 4288</t>
  </si>
  <si>
    <t>Kadaň, Prunéřovská 4289</t>
  </si>
  <si>
    <t>Kadaň, Prunéřovská 4291</t>
  </si>
  <si>
    <t>Kadaň, Prunéřovská 4292</t>
  </si>
  <si>
    <t>Kadaň, Prunéřovská 4293</t>
  </si>
  <si>
    <t>Kadaň, Prunéřovská 4294</t>
  </si>
  <si>
    <t>Kadaň, Prunéřovská 4295</t>
  </si>
  <si>
    <t>Kadaň, Prunéřovská 4299</t>
  </si>
  <si>
    <t>Kadaň, Prunéřovská 4303</t>
  </si>
  <si>
    <t>Kadaň, Prunéřovská 4307</t>
  </si>
  <si>
    <t>Kadaň, Prunéřovská 4312</t>
  </si>
  <si>
    <t>Kadaň, Prunéřovská 4315</t>
  </si>
  <si>
    <t>Kadaň, Prunéřovská 4316</t>
  </si>
  <si>
    <t>Kadaň, č. ev. 2238</t>
  </si>
  <si>
    <t>Kadaň - Prunéřov, č. p. 32</t>
  </si>
  <si>
    <t>Kadaň, Prunéřovská 2083</t>
  </si>
  <si>
    <t>Kadaň, Jezerka 1492</t>
  </si>
  <si>
    <t>Kadaň, Jezerka 1672</t>
  </si>
  <si>
    <t>Kadaň - Brodce, č. p. 1</t>
  </si>
  <si>
    <t>Kadaň - Brodce, č. p. 2</t>
  </si>
  <si>
    <t>Kadaň - Brodce, č. p. 3</t>
  </si>
  <si>
    <t>Kadaň - Brodce, č. p. 4</t>
  </si>
  <si>
    <t>Kadaň - Brodce, č. p. 5</t>
  </si>
  <si>
    <t>Kadaň - Brodce, č. p. 7</t>
  </si>
  <si>
    <t>Kadaň - Brodce, č. p. 8</t>
  </si>
  <si>
    <t>Kadaň - Brodce, č. p. 9</t>
  </si>
  <si>
    <t>Kadaň - Brodce, č. p. 11</t>
  </si>
  <si>
    <t>Kadaň - Brodce, č. ev. 2</t>
  </si>
  <si>
    <t>Kadaň - Brodce, č. p. 12</t>
  </si>
  <si>
    <t>Kadaň - Úhošťany, č. p. 4</t>
  </si>
  <si>
    <t>Kadaň - Úhošťany, č. p. 5</t>
  </si>
  <si>
    <t>Kadaň - Úhošťany, č. p. 6</t>
  </si>
  <si>
    <t>Kadaň - Úhošťany, č. p. 9</t>
  </si>
  <si>
    <t>Kadaň - Úhošťany, č. p. 14</t>
  </si>
  <si>
    <t>Kadaň - Úhošťany, č. p. 15</t>
  </si>
  <si>
    <t>Kadaň - Úhošťany, č. p. 17</t>
  </si>
  <si>
    <t>Kadaň - Úhošťany, č. p. 21</t>
  </si>
  <si>
    <t>Kadaň - Úhošťany, č. p. 22</t>
  </si>
  <si>
    <t>Kadaň - Úhošťany, č. p. 25</t>
  </si>
  <si>
    <t>Kadaň - Úhošťany, č. p. 26</t>
  </si>
  <si>
    <t>Kadaň - Úhošťany, č. p. 27</t>
  </si>
  <si>
    <t>Kadaň - Úhošťany, č. p. 28</t>
  </si>
  <si>
    <t>Kadaň - Úhošťany, č. p. 30</t>
  </si>
  <si>
    <t>Kadaň - Úhošťany, č. p. 32</t>
  </si>
  <si>
    <t>Kadaň - Úhošťany, č. p. 33</t>
  </si>
  <si>
    <t>Kadaň - Úhošťany, č. p. 35</t>
  </si>
  <si>
    <t>Kadaň - Úhošťany, č. p. 37</t>
  </si>
  <si>
    <t>Kadaň - Úhošťany, č. p. 39</t>
  </si>
  <si>
    <t>Kadaň - Úhošťany, č. p. 40</t>
  </si>
  <si>
    <t>Kadaň - Úhošťany, č. p. 41</t>
  </si>
  <si>
    <t>Kadaň - Úhošťany, č. p. 42</t>
  </si>
  <si>
    <t>Kadaň - Úhošťany, č. p. 43</t>
  </si>
  <si>
    <t>Kadaň - Úhošťany, č. p. 45</t>
  </si>
  <si>
    <t>Kadaň - Úhošťany, č. p. 46</t>
  </si>
  <si>
    <t>Kadaň - Úhošťany, č. p. 48</t>
  </si>
  <si>
    <t>Kadaň - Úhošťany, č. p. 53</t>
  </si>
  <si>
    <t>Kadaň - Úhošťany, č. p. 57</t>
  </si>
  <si>
    <t>Kadaň - Úhošťany, č. p. 59</t>
  </si>
  <si>
    <t>Kadaň - Úhošťany, č. p. 61</t>
  </si>
  <si>
    <t>Kadaň - Úhošťany, č. p. 62</t>
  </si>
  <si>
    <t>Kadaň - Úhošťany, č. p. 63</t>
  </si>
  <si>
    <t>Kadaň - Úhošťany, č. p. 68</t>
  </si>
  <si>
    <t>Kadaň - Úhošťany, č. p. 64</t>
  </si>
  <si>
    <t>Kadaň - Úhošťany, č. p. 65</t>
  </si>
  <si>
    <t>Kadaň - Úhošťany, č. p. 66</t>
  </si>
  <si>
    <t>Kadaň - Úhošťany, č. p. 69</t>
  </si>
  <si>
    <t>Kadaň - Úhošťany, č. p. 70</t>
  </si>
  <si>
    <t>Kadaň - Úhošťany, č. p. 71</t>
  </si>
  <si>
    <t>Kadaň - Úhošťany, č. p. 73</t>
  </si>
  <si>
    <t>Kadaň - Úhošťany, č. p. 72</t>
  </si>
  <si>
    <t>Kadaň - Zásada u Kadaně, č. p. 17</t>
  </si>
  <si>
    <t>Kadaň, Chomutovská 568</t>
  </si>
  <si>
    <t>Kadaň, Chomutovská 998</t>
  </si>
  <si>
    <t>Kadaň, č. ev. 5001</t>
  </si>
  <si>
    <t>Kadaň, č. ev. 5002</t>
  </si>
  <si>
    <t>Kadaň, č. ev. 5003</t>
  </si>
  <si>
    <t>Kadaň, č. ev. 5004</t>
  </si>
  <si>
    <t>Kadaň, č. ev. 5005</t>
  </si>
  <si>
    <t>Kadaň, č. ev. 5006</t>
  </si>
  <si>
    <t>Kadaň, č. ev. 5007</t>
  </si>
  <si>
    <t>Kadaň, č. ev. 5008</t>
  </si>
  <si>
    <t>Kadaň, č. ev. 5009</t>
  </si>
  <si>
    <t>Kadaň, č. ev. 5010</t>
  </si>
  <si>
    <t>Kadaň, č. ev. 5011</t>
  </si>
  <si>
    <t>Kadaň, č. ev. 5012</t>
  </si>
  <si>
    <t>Kadaň, č. ev. 5013</t>
  </si>
  <si>
    <t>Kadaň, č. ev. 5014</t>
  </si>
  <si>
    <t>Kadaň, č. ev. 5015</t>
  </si>
  <si>
    <t>Kadaň, č. ev. 5016</t>
  </si>
  <si>
    <t>Kadaň, č. ev. 5017</t>
  </si>
  <si>
    <t>Kadaň, č. ev. 5018</t>
  </si>
  <si>
    <t>Kadaň, č. ev. 5019</t>
  </si>
  <si>
    <t>Kadaň, č. ev. 5020</t>
  </si>
  <si>
    <t>Kadaň, č. ev. 5021</t>
  </si>
  <si>
    <t>Kadaň, č. ev. 5022</t>
  </si>
  <si>
    <t>Kadaň, č. ev. 5023</t>
  </si>
  <si>
    <t>Kadaň, č. ev. 5024</t>
  </si>
  <si>
    <t>Kadaň, č. ev. 5025</t>
  </si>
  <si>
    <t>Kadaň, č. ev. 5053</t>
  </si>
  <si>
    <t>Kadaň, č. ev. 5054</t>
  </si>
  <si>
    <t>Kadaň, č. ev. 5055</t>
  </si>
  <si>
    <t>Kadaň, č. ev. 5056</t>
  </si>
  <si>
    <t>Kadaň, č. ev. 5057</t>
  </si>
  <si>
    <t>Kadaň, č. ev. 5058</t>
  </si>
  <si>
    <t>Kadaň, č. ev. 5059</t>
  </si>
  <si>
    <t>Kadaň, č. ev. 5060</t>
  </si>
  <si>
    <t>Kadaň, č. ev. 5061</t>
  </si>
  <si>
    <t>Kadaň, č. ev. 5062</t>
  </si>
  <si>
    <t>Kadaň, č. ev. 5063</t>
  </si>
  <si>
    <t>Kadaň, č. ev. 5064</t>
  </si>
  <si>
    <t>Kadaň, č. ev. 5065</t>
  </si>
  <si>
    <t>Kadaň, č. ev. 5066</t>
  </si>
  <si>
    <t>Kadaň, č. ev. 5067</t>
  </si>
  <si>
    <t>Kadaň, č. ev. 5068</t>
  </si>
  <si>
    <t>Kadaň, č. ev. 5069</t>
  </si>
  <si>
    <t>Kadaň, č. ev. 5070</t>
  </si>
  <si>
    <t>Kadaň, č. ev. 5071</t>
  </si>
  <si>
    <t>Kadaň, č. ev. 5073</t>
  </si>
  <si>
    <t>Kadaň, č. ev. 5074</t>
  </si>
  <si>
    <t>Kadaň, č. ev. 5075</t>
  </si>
  <si>
    <t>Kadaň, č. ev. 5076</t>
  </si>
  <si>
    <t>Kadaň, č. ev. 5077</t>
  </si>
  <si>
    <t>Kadaň, č. ev. 5078</t>
  </si>
  <si>
    <t>Kadaň, č. ev. 5079</t>
  </si>
  <si>
    <t>Kadaň, č. ev. 5080</t>
  </si>
  <si>
    <t>Kadaň, č. ev. 5081</t>
  </si>
  <si>
    <t>Kadaň, č. ev. 5082</t>
  </si>
  <si>
    <t>Kadaň, č. ev. 5083</t>
  </si>
  <si>
    <t>Kadaň, č. ev. 5084</t>
  </si>
  <si>
    <t>Kadaň, č. ev. 5085</t>
  </si>
  <si>
    <t>Kadaň, Chomutovská 1849</t>
  </si>
  <si>
    <t>Kadaň, Chomutovská 1848</t>
  </si>
  <si>
    <t>Kadaň, Chomutovská 1984</t>
  </si>
  <si>
    <t>Kadaň, č. ev. 5072</t>
  </si>
  <si>
    <t>Kadaň, Chomutovská 1850</t>
  </si>
  <si>
    <t>Kadaň, Chomutovská 1852</t>
  </si>
  <si>
    <t>Kadaň, Chomutovská 2077</t>
  </si>
  <si>
    <t>Kadaň, Chomutovská 1491</t>
  </si>
  <si>
    <t>Kadaň, Příčná 1668</t>
  </si>
  <si>
    <t>Kadaň, Příčná 1669</t>
  </si>
  <si>
    <t>Kadaň, Třešňová 1673</t>
  </si>
  <si>
    <t>Kadaň, Třešňová 1674</t>
  </si>
  <si>
    <t>Kadaň, Třešňová 1675</t>
  </si>
  <si>
    <t>Kadaň, Třešňová 1676</t>
  </si>
  <si>
    <t>Kadaň, Třešňová 1677</t>
  </si>
  <si>
    <t>Kadaň, Třešňová 1678</t>
  </si>
  <si>
    <t>Kadaň, Třešňová 1679</t>
  </si>
  <si>
    <t>Kadaň, Třešňová 1680</t>
  </si>
  <si>
    <t>Kadaň, Třešňová 1687</t>
  </si>
  <si>
    <t>Kadaň, Příčná 1690</t>
  </si>
  <si>
    <t>Kadaň, Příčná 1691</t>
  </si>
  <si>
    <t>Kadaň, Třešňová 1694</t>
  </si>
  <si>
    <t>Kadaň, Třešňová 1695</t>
  </si>
  <si>
    <t>Kadaň, Třešňová 1697</t>
  </si>
  <si>
    <t>Kadaň, Třešňová 1711</t>
  </si>
  <si>
    <t>Kadaň, Třešňová 1717</t>
  </si>
  <si>
    <t>Kadaň, Třešňová 1725</t>
  </si>
  <si>
    <t>Kadaň, Třešňová 1726</t>
  </si>
  <si>
    <t>Kadaň, Třešňová 1727</t>
  </si>
  <si>
    <t>Kadaň, č. ev. 1247</t>
  </si>
  <si>
    <t>Kadaň, Třešňová 1737</t>
  </si>
  <si>
    <t>Kadaň, Třešňová 1728</t>
  </si>
  <si>
    <t>Kadaň, Třešňová 1741</t>
  </si>
  <si>
    <t>Kadaň, Třešňová 1731</t>
  </si>
  <si>
    <t>Kadaň, Třešňová 1733</t>
  </si>
  <si>
    <t>Kadaň, Třešňová 1736</t>
  </si>
  <si>
    <t>Kadaň, Třešňová 1739</t>
  </si>
  <si>
    <t>Kadaň, Třešňová 1735</t>
  </si>
  <si>
    <t>Kadaň, Třešňová 1729</t>
  </si>
  <si>
    <t>Kadaň, Třešňová 1732</t>
  </si>
  <si>
    <t>Kadaň, Třešňová 1734</t>
  </si>
  <si>
    <t>Kadaň, Třešňová 1730</t>
  </si>
  <si>
    <t>Kadaň, Třešňová 2013</t>
  </si>
  <si>
    <t>Kadaň, Nad nemocnicí 2020</t>
  </si>
  <si>
    <t>Kadaň, č. ev. 5026</t>
  </si>
  <si>
    <t>Kadaň, č. ev. 5027</t>
  </si>
  <si>
    <t>Kadaň, č. ev. 5028</t>
  </si>
  <si>
    <t>Kadaň, č. ev. 5029</t>
  </si>
  <si>
    <t>Kadaň, č. ev. 5030</t>
  </si>
  <si>
    <t>Kadaň, č. ev. 5031</t>
  </si>
  <si>
    <t>Kadaň, č. ev. 5032</t>
  </si>
  <si>
    <t>Kadaň, č. ev. 5033</t>
  </si>
  <si>
    <t>Kadaň, č. ev. 5034</t>
  </si>
  <si>
    <t>Kadaň, č. ev. 5035</t>
  </si>
  <si>
    <t>Kadaň, č. ev. 5036</t>
  </si>
  <si>
    <t>Kadaň, č. ev. 5037</t>
  </si>
  <si>
    <t>Kadaň, č. ev. 5038</t>
  </si>
  <si>
    <t>Kadaň, č. ev. 5039</t>
  </si>
  <si>
    <t>Kadaň, č. ev. 5040</t>
  </si>
  <si>
    <t>Kadaň, č. ev. 5041</t>
  </si>
  <si>
    <t>Kadaň, č. ev. 5042</t>
  </si>
  <si>
    <t>Kadaň, č. ev. 5043</t>
  </si>
  <si>
    <t>Kadaň, č. ev. 5044</t>
  </si>
  <si>
    <t>Kadaň, č. ev. 5045</t>
  </si>
  <si>
    <t>Kadaň, č. ev. 5047</t>
  </si>
  <si>
    <t>Kadaň, č. ev. 5048</t>
  </si>
  <si>
    <t>Kadaň, Chomutovská 5049</t>
  </si>
  <si>
    <t>Kadaň, č. ev. 5050</t>
  </si>
  <si>
    <t>Kadaň, č. ev. 5051</t>
  </si>
  <si>
    <t>Kadaň, č. ev. 5052</t>
  </si>
  <si>
    <t>Kadaň, č. ev. 5339</t>
  </si>
  <si>
    <t>Kadaň, č. ev. 1201</t>
  </si>
  <si>
    <t>Kadaň, č. ev. 1205</t>
  </si>
  <si>
    <t>Kadaň, č. ev. 1208</t>
  </si>
  <si>
    <t>Kadaň, č. ev. 1209</t>
  </si>
  <si>
    <t>Kadaň, č. ev. 1210</t>
  </si>
  <si>
    <t>Kadaň, č. ev. 1212</t>
  </si>
  <si>
    <t>Kadaň, č. ev. 1217</t>
  </si>
  <si>
    <t>Kadaň, č. ev. 1218</t>
  </si>
  <si>
    <t>Kadaň, č. ev. 1219</t>
  </si>
  <si>
    <t>Kadaň, č. ev. 1221</t>
  </si>
  <si>
    <t>Kadaň, č. ev. 1223</t>
  </si>
  <si>
    <t>Kadaň, č. ev. 1224</t>
  </si>
  <si>
    <t>Kadaň, č. ev. 1225</t>
  </si>
  <si>
    <t>Kadaň, č. ev. 1226</t>
  </si>
  <si>
    <t>Kadaň, č. ev. 1227</t>
  </si>
  <si>
    <t>Kadaň, č. ev. 1228</t>
  </si>
  <si>
    <t>Kadaň, č. ev. 1229</t>
  </si>
  <si>
    <t>Kadaň, č. ev. 1231</t>
  </si>
  <si>
    <t>Kadaň, č. ev. 1233</t>
  </si>
  <si>
    <t>Kadaň, č. ev. 1236</t>
  </si>
  <si>
    <t>Kadaň, č. ev. 1237</t>
  </si>
  <si>
    <t>Kadaň, č. ev. 1238</t>
  </si>
  <si>
    <t>Kadaň, č. ev. 1240</t>
  </si>
  <si>
    <t>Kadaň, č. ev. 1241</t>
  </si>
  <si>
    <t>Kadaň, č. ev. 1242</t>
  </si>
  <si>
    <t>Kadaň, č. ev. 1243</t>
  </si>
  <si>
    <t>Kadaň, č. ev. 1244</t>
  </si>
  <si>
    <t>Kadaň, č. ev. 1245</t>
  </si>
  <si>
    <t>Kadaň, č. ev. 1246</t>
  </si>
  <si>
    <t>Kadaň, č. ev. 1702</t>
  </si>
  <si>
    <t>Kadaň, č. ev. 1705</t>
  </si>
  <si>
    <t>Kadaň, č. ev. 1706</t>
  </si>
  <si>
    <t>Kadaň, č. ev. 1707</t>
  </si>
  <si>
    <t>Kadaň, č. ev. 1714</t>
  </si>
  <si>
    <t>Kadaň, č. ev. 1721</t>
  </si>
  <si>
    <t>Kadaň, č. ev. 1722</t>
  </si>
  <si>
    <t>Kadaň, č. ev. 1726</t>
  </si>
  <si>
    <t>Kadaň, č. ev. 1727</t>
  </si>
  <si>
    <t>Kadaň, č. ev. 1729</t>
  </si>
  <si>
    <t>Kadaň, č. ev. 1734</t>
  </si>
  <si>
    <t>Kadaň, č. ev. 1735</t>
  </si>
  <si>
    <t>Kadaň, č. ev. 1736</t>
  </si>
  <si>
    <t>Kadaň, č. ev. 1737</t>
  </si>
  <si>
    <t>Kadaň, č. ev. 1739</t>
  </si>
  <si>
    <t>Kadaň, č. ev. 1740</t>
  </si>
  <si>
    <t>Kadaň, č. ev. 1741</t>
  </si>
  <si>
    <t>Kadaň, č. ev. 1742</t>
  </si>
  <si>
    <t>Kadaň, č. ev. 1743</t>
  </si>
  <si>
    <t>Kadaň, č. ev. 1744</t>
  </si>
  <si>
    <t>Kadaň, č. ev. 1745</t>
  </si>
  <si>
    <t>Kadaň, č. ev. 1746</t>
  </si>
  <si>
    <t>Kadaň, č. ev. 1748</t>
  </si>
  <si>
    <t>Kadaň, č. ev. 1750</t>
  </si>
  <si>
    <t>Kadaň, č. ev. 1751</t>
  </si>
  <si>
    <t>Kadaň, č. ev. 1753</t>
  </si>
  <si>
    <t>Kadaň, č. ev. 1755</t>
  </si>
  <si>
    <t>Kadaň, č. ev. 1756</t>
  </si>
  <si>
    <t>Kadaň, č. ev. 1757</t>
  </si>
  <si>
    <t>Kadaň, Třešňová 1738</t>
  </si>
  <si>
    <t>Kadaň, Chomutovská 2001</t>
  </si>
  <si>
    <t>Kadaň, č. ev. 1213</t>
  </si>
  <si>
    <t>Kadaň, č. ev. 1222</t>
  </si>
  <si>
    <t>Kadaň, č. ev. 1230</t>
  </si>
  <si>
    <t>Kadaň, č. ev. 1713</t>
  </si>
  <si>
    <t>Kadaň, č. ev. 1733</t>
  </si>
  <si>
    <t>Kadaň, č. ev. 1754</t>
  </si>
  <si>
    <t>Kadaň, č. ev. 5046</t>
  </si>
  <si>
    <t>Kadaň, č. ev. 5550</t>
  </si>
  <si>
    <t>Kadaň, č. ev. 1220</t>
  </si>
  <si>
    <t>Kadaň, č. ev. 1239</t>
  </si>
  <si>
    <t>Kadaň, č. ev. 1749</t>
  </si>
  <si>
    <t>Kadaň, Nad nemocnicí 2019</t>
  </si>
  <si>
    <t>Kadaň, Třešňová 1758</t>
  </si>
  <si>
    <t>Kadaň - Meziříčí, č. p. 14</t>
  </si>
  <si>
    <t>Kadaň - Meziříčí, č. p. 15</t>
  </si>
  <si>
    <t>Kadaň - Meziříčí, č. p. 16</t>
  </si>
  <si>
    <t>Kadaň - Nová Víska, č. ev. 87</t>
  </si>
  <si>
    <t>Kadaň - Nová Víska, č. p. 2</t>
  </si>
  <si>
    <t>Kadaň - Nová Víska, č. p. 5</t>
  </si>
  <si>
    <t>Kadaň - Nová Víska, č. p. 10</t>
  </si>
  <si>
    <t>Kadaň - Nová Víska, č. p. 371</t>
  </si>
  <si>
    <t>Kadaň - Nová Víska, č. ev. 16</t>
  </si>
  <si>
    <t>Kadaň - Nová Víska, č. ev. 108</t>
  </si>
  <si>
    <t>Kalek - Načetín, č. p. 1</t>
  </si>
  <si>
    <t>Kalek - Načetín, č. p. 2</t>
  </si>
  <si>
    <t>Kalek - Načetín, č. p. 3</t>
  </si>
  <si>
    <t>Kalek - Načetín, č. p. 4</t>
  </si>
  <si>
    <t>Kalek - Načetín, č. p. 5</t>
  </si>
  <si>
    <t>Kalek - Načetín, č. p. 6</t>
  </si>
  <si>
    <t>Kalek - Načetín, č. p. 7</t>
  </si>
  <si>
    <t>Kalek - Načetín, č. p. 8</t>
  </si>
  <si>
    <t>Kalek - Načetín, č. p. 9</t>
  </si>
  <si>
    <t>Kalek - Načetín, č. p. 13</t>
  </si>
  <si>
    <t>Kalek - Načetín, č. p. 14</t>
  </si>
  <si>
    <t>Kalek - Načetín, č. p. 15</t>
  </si>
  <si>
    <t>Kalek - Načetín, č. ev. 4</t>
  </si>
  <si>
    <t>Kalek - Načetín, č. ev. 5</t>
  </si>
  <si>
    <t>Kalek - Načetín, č. p. 18</t>
  </si>
  <si>
    <t>Kalek - Načetín, č. p. 19</t>
  </si>
  <si>
    <t>Kalek - Načetín, č. ev. 8</t>
  </si>
  <si>
    <t>Kalek - Načetín, č. ev. 9</t>
  </si>
  <si>
    <t>Kalek - Načetín, č. ev. 10</t>
  </si>
  <si>
    <t>Kalek - Načetín, č. ev. 11</t>
  </si>
  <si>
    <t>Kalek - Načetín, č. ev. 12</t>
  </si>
  <si>
    <t>Kalek - Načetín, č. ev. 13</t>
  </si>
  <si>
    <t>Kalek - Načetín, č. ev. 14</t>
  </si>
  <si>
    <t>Kalek - Načetín, č. ev. 15</t>
  </si>
  <si>
    <t>Kalek - Načetín, č. ev. 16</t>
  </si>
  <si>
    <t>Kalek - Načetín, č. ev. 18</t>
  </si>
  <si>
    <t>Kalek - Načetín, č. ev. 19</t>
  </si>
  <si>
    <t>Kalek - Načetín, č. ev. 20</t>
  </si>
  <si>
    <t>Kalek - Načetín, č. ev. 21</t>
  </si>
  <si>
    <t>Kalek - Načetín, č. ev. 22</t>
  </si>
  <si>
    <t>Kalek - Načetín, č. ev. 23</t>
  </si>
  <si>
    <t>Kalek - Načetín, č. ev. 24</t>
  </si>
  <si>
    <t>Kalek - Načetín, č. ev. 25</t>
  </si>
  <si>
    <t>Kalek - Načetín, č. ev. 26</t>
  </si>
  <si>
    <t>Kalek - Načetín, č. ev. 27</t>
  </si>
  <si>
    <t>Kalek - Načetín, č. ev. 28</t>
  </si>
  <si>
    <t>Kalek - Načetín, č. ev. 29</t>
  </si>
  <si>
    <t>Kalek - Načetín, č. ev. 31</t>
  </si>
  <si>
    <t>Kalek - Načetín, č. ev. 32</t>
  </si>
  <si>
    <t>Kalek - Načetín, č. ev. 33</t>
  </si>
  <si>
    <t>Kalek - Načetín, č. ev. 34</t>
  </si>
  <si>
    <t>Kalek - Načetín, č. ev. 36</t>
  </si>
  <si>
    <t>Kalek - Načetín, č. p. 22</t>
  </si>
  <si>
    <t>Kalek - Načetín, č. ev. 39</t>
  </si>
  <si>
    <t>Kalek - Načetín, č. ev. 40</t>
  </si>
  <si>
    <t>Kalek - Načetín, č. ev. 41</t>
  </si>
  <si>
    <t>Kalek - Načetín, č. ev. 42</t>
  </si>
  <si>
    <t>Kalek - Načetín, č. ev. 43</t>
  </si>
  <si>
    <t>Kalek - Jindřichova Ves, č. p. 1</t>
  </si>
  <si>
    <t>Kalek - Jindřichova Ves, č. p. 2</t>
  </si>
  <si>
    <t>Kalek - Jindřichova Ves, č. p. 3</t>
  </si>
  <si>
    <t>Kalek - Jindřichova Ves, č. p. 4</t>
  </si>
  <si>
    <t>Kalek - Jindřichova Ves, č. p. 5</t>
  </si>
  <si>
    <t>Kalek - Jindřichova Ves, č. p. 6</t>
  </si>
  <si>
    <t>Kalek - Jindřichova Ves, č. p. 7</t>
  </si>
  <si>
    <t>Kalek - Jindřichova Ves, č. p. 8</t>
  </si>
  <si>
    <t>Kalek - Jindřichova Ves, č. p. 9</t>
  </si>
  <si>
    <t>Kalek - Jindřichova Ves, č. p. 10</t>
  </si>
  <si>
    <t>Kalek - Jindřichova Ves, č. p. 11</t>
  </si>
  <si>
    <t>Kalek - Jindřichova Ves, č. p. 12</t>
  </si>
  <si>
    <t>Kalek - Jindřichova Ves, č. p. 13</t>
  </si>
  <si>
    <t>Kalek - Jindřichova Ves, č. p. 14</t>
  </si>
  <si>
    <t>Kalek - Jindřichova Ves, č. p. 15</t>
  </si>
  <si>
    <t>Kalek - Jindřichova Ves, č. p. 16</t>
  </si>
  <si>
    <t>Kalek - Jindřichova Ves, č. p. 17</t>
  </si>
  <si>
    <t>Kalek - Jindřichova Ves, č. p. 18</t>
  </si>
  <si>
    <t>Kalek - Jindřichova Ves, č. p. 20</t>
  </si>
  <si>
    <t>Kalek - Jindřichova Ves, č. p. 21</t>
  </si>
  <si>
    <t>Kalek - Jindřichova Ves, č. p. 22</t>
  </si>
  <si>
    <t>Kalek - Jindřichova Ves, č. p. 23</t>
  </si>
  <si>
    <t>Kalek - Jindřichova Ves, č. p. 27</t>
  </si>
  <si>
    <t>Kalek - Jindřichova Ves, č. p. 30</t>
  </si>
  <si>
    <t>Kalek - Jindřichova Ves, č. p. 55</t>
  </si>
  <si>
    <t>Kalek - Jindřichova Ves, č. p. 57</t>
  </si>
  <si>
    <t>Kalek - Jindřichova Ves, č. ev. 1</t>
  </si>
  <si>
    <t>Kalek - Jindřichova Ves, č. ev. 3</t>
  </si>
  <si>
    <t>Kalek - Jindřichova Ves, č. ev. 6</t>
  </si>
  <si>
    <t>Kalek - Jindřichova Ves, č. ev. 7</t>
  </si>
  <si>
    <t>Kalek - Jindřichova Ves, č. ev. 9</t>
  </si>
  <si>
    <t>Kalek - Jindřichova Ves, č. ev. 14</t>
  </si>
  <si>
    <t>Kalek - Jindřichova Ves, č. ev. 15</t>
  </si>
  <si>
    <t>Kalek - Jindřichova Ves, č. ev. 16</t>
  </si>
  <si>
    <t>Kalek - Jindřichova Ves, č. ev. 17</t>
  </si>
  <si>
    <t>Kalek - Jindřichova Ves, č. ev. 19</t>
  </si>
  <si>
    <t>Kalek - Jindřichova Ves, č. ev. 20</t>
  </si>
  <si>
    <t>Kalek - Jindřichova Ves, č. ev. 21</t>
  </si>
  <si>
    <t>Kalek - Jindřichova Ves, č. p. 19</t>
  </si>
  <si>
    <t>Kalek - Načetín, č. ev. 2</t>
  </si>
  <si>
    <t>Kalek - Jindřichova Ves, č. p. 25</t>
  </si>
  <si>
    <t>Kalek - Načetín, č. ev. 35</t>
  </si>
  <si>
    <t>Kalek - Načetín, č. ev. 45</t>
  </si>
  <si>
    <t>Kalek - Načetín, č. p. 16</t>
  </si>
  <si>
    <t>Kalek - Načetín, č. p. 25</t>
  </si>
  <si>
    <t>Kalek - Načetín, č. p. 17</t>
  </si>
  <si>
    <t>Kalek - Načetín, č. ev. 30</t>
  </si>
  <si>
    <t>Kalek - Načetín, č. p. 24</t>
  </si>
  <si>
    <t>Kalek - Jindřichova Ves, č. p. 26</t>
  </si>
  <si>
    <t>Klášterec nad Ohří - Suchý Důl, č. p. 1</t>
  </si>
  <si>
    <t>Klášterec nad Ohří - Suchý Důl, č. p. 6</t>
  </si>
  <si>
    <t>Klášterec nad Ohří - Suchý Důl, č. p. 7</t>
  </si>
  <si>
    <t>Klášterec nad Ohří - Suchý Důl, č. p. 13</t>
  </si>
  <si>
    <t>Klášterec nad Ohří - Suchý Důl, č. p. 4</t>
  </si>
  <si>
    <t>Klášterec nad Ohří - Suchý Důl, č. p. 5</t>
  </si>
  <si>
    <t>Klášterec nad Ohří - Suchý Důl, č. p. 12</t>
  </si>
  <si>
    <t>Klášterec nad Ohří - Suchý Důl, č. ev. 1</t>
  </si>
  <si>
    <t>Klášterec nad Ohří - Suchý Důl, č. ev. 2</t>
  </si>
  <si>
    <t>Klášterec nad Ohří - Mikulovice, č. p. 57</t>
  </si>
  <si>
    <t>Klášterec nad Ohří - Mikulovice, č. p. 74</t>
  </si>
  <si>
    <t>Klášterec nad Ohří - Mikulovice, č. p. 77</t>
  </si>
  <si>
    <t>Klášterec nad Ohří - Mikulovice, č. p. 80</t>
  </si>
  <si>
    <t>Klášterec nad Ohří - Mikulovice, č. p. 81</t>
  </si>
  <si>
    <t>Klášterec nad Ohří - Mikulovice, č. ev. 1</t>
  </si>
  <si>
    <t>Klášterec nad Ohří - Mikulovice, č. ev. 2</t>
  </si>
  <si>
    <t>Klášterec nad Ohří - Mikulovice, č. ev. 3</t>
  </si>
  <si>
    <t>Klášterec nad Ohří - Mikulovice, č. ev. 4</t>
  </si>
  <si>
    <t>Klášterec nad Ohří - Mikulovice, č. ev. 5</t>
  </si>
  <si>
    <t>Klášterec nad Ohří - Mikulovice, č. ev. 6</t>
  </si>
  <si>
    <t>Klášterec nad Ohří - Mikulovice, č. ev. 7</t>
  </si>
  <si>
    <t>Klášterec nad Ohří - Mikulovice, č. ev. 8</t>
  </si>
  <si>
    <t>Klášterec nad Ohří - Mikulovice, č. ev. 9</t>
  </si>
  <si>
    <t>Klášterec nad Ohří - Mikulovice, č. ev. 10</t>
  </si>
  <si>
    <t>Klášterec nad Ohří - Mikulovice, č. ev. 11</t>
  </si>
  <si>
    <t>Klášterec nad Ohří - Mikulovice, č. ev. 12</t>
  </si>
  <si>
    <t>Klášterec nad Ohří - Mikulovice, č. ev. 13</t>
  </si>
  <si>
    <t>Klášterec nad Ohří - Mikulovice, č. ev. 14</t>
  </si>
  <si>
    <t>Klášterec nad Ohří - Mikulovice, č. ev. 15</t>
  </si>
  <si>
    <t>Klášterec nad Ohří - Mikulovice, č. ev. 16</t>
  </si>
  <si>
    <t>Klášterec nad Ohří - Mikulovice, č. ev. 17</t>
  </si>
  <si>
    <t>Klášterec nad Ohří - Mikulovice, č. ev. 18</t>
  </si>
  <si>
    <t>Klášterec nad Ohří - Mikulovice, č. ev. 19</t>
  </si>
  <si>
    <t>Klášterec nad Ohří - Mikulovice, č. ev. 20</t>
  </si>
  <si>
    <t>Klášterec nad Ohří - Mikulovice, č. ev. 21</t>
  </si>
  <si>
    <t>Klášterec nad Ohří - Mikulovice, č. ev. 22</t>
  </si>
  <si>
    <t>Klášterec nad Ohří - Mikulovice, č. ev. 23</t>
  </si>
  <si>
    <t>Klášterec nad Ohří - Mikulovice, č. ev. 24</t>
  </si>
  <si>
    <t>Klášterec nad Ohří - Mikulovice, č. ev. 25</t>
  </si>
  <si>
    <t>Klášterec nad Ohří - Mikulovice, č. ev. 26</t>
  </si>
  <si>
    <t>Klášterec nad Ohří - Mikulovice, č. ev. 27</t>
  </si>
  <si>
    <t>Klášterec nad Ohří - Mikulovice, č. ev. 28</t>
  </si>
  <si>
    <t>Klášterec nad Ohří - Mikulovice, č. ev. 29</t>
  </si>
  <si>
    <t>Klášterec nad Ohří - Mikulovice, č. ev. 30</t>
  </si>
  <si>
    <t>Klášterec nad Ohří - Mikulovice, č. ev. 31</t>
  </si>
  <si>
    <t>Klášterec nad Ohří - Mikulovice, č. ev. 32</t>
  </si>
  <si>
    <t>Klášterec nad Ohří - Mikulovice, č. ev. 33</t>
  </si>
  <si>
    <t>Klášterec nad Ohří - Mikulovice, č. ev. 34</t>
  </si>
  <si>
    <t>Klášterec nad Ohří - Mikulovice, č. ev. 35</t>
  </si>
  <si>
    <t>Klášterec nad Ohří - Mikulovice, č. ev. 36</t>
  </si>
  <si>
    <t>Klášterec nad Ohří - Mikulovice, č. ev. 37</t>
  </si>
  <si>
    <t>Klášterec nad Ohří - Mikulovice, č. ev. 38</t>
  </si>
  <si>
    <t>Klášterec nad Ohří - Mikulovice, č. ev. 39</t>
  </si>
  <si>
    <t>Klášterec nad Ohří - Mikulovice, č. ev. 40</t>
  </si>
  <si>
    <t>Klášterec nad Ohří - Mikulovice, č. ev. 41</t>
  </si>
  <si>
    <t>Klášterec nad Ohří - Mikulovice, č. ev. 42</t>
  </si>
  <si>
    <t>Klášterec nad Ohří - Mikulovice, č. ev. 43</t>
  </si>
  <si>
    <t>Klášterec nad Ohří - Mikulovice, č. ev. 44</t>
  </si>
  <si>
    <t>Klášterec nad Ohří - Mikulovice, č. ev. 45</t>
  </si>
  <si>
    <t>Klášterec nad Ohří - Mikulovice, č. ev. 46</t>
  </si>
  <si>
    <t>Klášterec nad Ohří - Mikulovice, č. ev. 47</t>
  </si>
  <si>
    <t>Klášterec nad Ohří - Mikulovice, č. ev. 48</t>
  </si>
  <si>
    <t>Klášterec nad Ohří - Mikulovice, č. ev. 49</t>
  </si>
  <si>
    <t>Klášterec nad Ohří - Mikulovice, č. ev. 50</t>
  </si>
  <si>
    <t>Klášterec nad Ohří - Mikulovice, č. ev. 51</t>
  </si>
  <si>
    <t>Klášterec nad Ohří - Mikulovice, č. ev. 52</t>
  </si>
  <si>
    <t>Klášterec nad Ohří - Mikulovice, č. ev. 53</t>
  </si>
  <si>
    <t>Klášterec nad Ohří - Mikulovice, č. ev. 54</t>
  </si>
  <si>
    <t>Klášterec nad Ohří - Mikulovice, č. ev. 55</t>
  </si>
  <si>
    <t>Klášterec nad Ohří - Mikulovice, č. ev. 56</t>
  </si>
  <si>
    <t>Klášterec nad Ohří - Mikulovice, č. ev. 57</t>
  </si>
  <si>
    <t>Klášterec nad Ohří - Mikulovice, č. ev. 58</t>
  </si>
  <si>
    <t>Klášterec nad Ohří - Mikulovice, č. ev. 59</t>
  </si>
  <si>
    <t>Klášterec nad Ohří - Mikulovice, č. ev. 60</t>
  </si>
  <si>
    <t>Klášterec nad Ohří - Mikulovice, č. ev. 61</t>
  </si>
  <si>
    <t>Klášterec nad Ohří - Mikulovice, č. ev. 62</t>
  </si>
  <si>
    <t>Klášterec nad Ohří - Mikulovice, č. ev. 63</t>
  </si>
  <si>
    <t>Klášterec nad Ohří - Mikulovice, č. ev. 64</t>
  </si>
  <si>
    <t>Klášterec nad Ohří - Mikulovice, č. ev. 65</t>
  </si>
  <si>
    <t>Klášterec nad Ohří - Mikulovice, č. ev. 66</t>
  </si>
  <si>
    <t>Klášterec nad Ohří - Mikulovice, č. ev. 67</t>
  </si>
  <si>
    <t>Klášterec nad Ohří - Mikulovice, č. ev. 68</t>
  </si>
  <si>
    <t>Klášterec nad Ohří - Mikulovice, č. ev. 69</t>
  </si>
  <si>
    <t>Klášterec nad Ohří - Mikulovice, č. ev. 70</t>
  </si>
  <si>
    <t>Klášterec nad Ohří - Mikulovice, č. p. 82</t>
  </si>
  <si>
    <t>Klášterec nad Ohří - Mikulovice, č. ev. 107</t>
  </si>
  <si>
    <t>Klášterec nad Ohří - Mikulovice, č. ev. 162</t>
  </si>
  <si>
    <t>Klášterec nad Ohří - Mikulovice, č. ev. 175</t>
  </si>
  <si>
    <t>Klášterec nad Ohří - Mikulovice, č. ev. 803</t>
  </si>
  <si>
    <t>Klášterec nad Ohří - Mikulovice, č. ev. 804</t>
  </si>
  <si>
    <t>Klášterec nad Ohří - Mikulovice, č. ev. 805</t>
  </si>
  <si>
    <t>Klášterec nad Ohří - Mikulovice, č. ev. 806</t>
  </si>
  <si>
    <t>Klášterec nad Ohří - Mikulovice, č. ev. 807</t>
  </si>
  <si>
    <t>Klášterec nad Ohří - Mikulovice, č. ev. 808</t>
  </si>
  <si>
    <t>Klášterec nad Ohří - Mikulovice, č. ev. 809</t>
  </si>
  <si>
    <t>Klášterec nad Ohří - Mikulovice, č. ev. 810</t>
  </si>
  <si>
    <t>Klášterec nad Ohří - Mikulovice, č. ev. 811</t>
  </si>
  <si>
    <t>Klášterec nad Ohří - Mikulovice, č. ev. 812</t>
  </si>
  <si>
    <t>Klášterec nad Ohří - Mikulovice, č. ev. 813</t>
  </si>
  <si>
    <t>Klášterec nad Ohří - Mikulovice, č. ev. 814</t>
  </si>
  <si>
    <t>Klášterec nad Ohří - Mikulovice, č. ev. 815</t>
  </si>
  <si>
    <t>Klášterec nad Ohří - Mikulovice, č. ev. 816</t>
  </si>
  <si>
    <t>Klášterec nad Ohří - Mikulovice, č. ev. 817</t>
  </si>
  <si>
    <t>Klášterec nad Ohří - Mikulovice, č. ev. 818</t>
  </si>
  <si>
    <t>Klášterec nad Ohří - Mikulovice, č. ev. 819</t>
  </si>
  <si>
    <t>Klášterec nad Ohří - Mikulovice, č. ev. 820</t>
  </si>
  <si>
    <t>Klášterec nad Ohří - Mikulovice, č. ev. 821</t>
  </si>
  <si>
    <t>Klášterec nad Ohří - Mikulovice, č. ev. 822</t>
  </si>
  <si>
    <t>Klášterec nad Ohří - Mikulovice, č. ev. 823</t>
  </si>
  <si>
    <t>Klášterec nad Ohří - Mikulovice, č. ev. 824</t>
  </si>
  <si>
    <t>Klášterec nad Ohří - Mikulovice, č. ev. 825</t>
  </si>
  <si>
    <t>Klášterec nad Ohří - Mikulovice, č. ev. 826</t>
  </si>
  <si>
    <t>Klášterec nad Ohří - Mikulovice, č. ev. 827</t>
  </si>
  <si>
    <t>Klášterec nad Ohří - Mikulovice, č. ev. 828</t>
  </si>
  <si>
    <t>Klášterec nad Ohří - Mikulovice, č. ev. 901</t>
  </si>
  <si>
    <t>Klášterec nad Ohří - Mikulovice, č. ev. 902</t>
  </si>
  <si>
    <t>Klášterec nad Ohří - Mikulovice, č. ev. 903</t>
  </si>
  <si>
    <t>Klášterec nad Ohří - Mikulovice, č. ev. 905</t>
  </si>
  <si>
    <t>Klášterec nad Ohří - Mikulovice, č. ev. 906</t>
  </si>
  <si>
    <t>Klášterec nad Ohří - Mikulovice, č. ev. 907</t>
  </si>
  <si>
    <t>Klášterec nad Ohří - Mikulovice, č. ev. 908</t>
  </si>
  <si>
    <t>Klášterec nad Ohří - Mikulovice, č. ev. 910</t>
  </si>
  <si>
    <t>Klášterec nad Ohří - Mikulovice, č. ev. 911</t>
  </si>
  <si>
    <t>Klášterec nad Ohří - Mikulovice, č. ev. 912</t>
  </si>
  <si>
    <t>Klášterec nad Ohří - Mikulovice, č. ev. 913</t>
  </si>
  <si>
    <t>Klášterec nad Ohří - Mikulovice, č. ev. 914</t>
  </si>
  <si>
    <t>Klášterec nad Ohří - Mikulovice, č. ev. 915</t>
  </si>
  <si>
    <t>Klášterec nad Ohří - Mikulovice, č. ev. 916</t>
  </si>
  <si>
    <t>Klášterec nad Ohří - Mikulovice, č. ev. 917</t>
  </si>
  <si>
    <t>Klášterec nad Ohří - Mikulovice, č. ev. 918</t>
  </si>
  <si>
    <t>Klášterec nad Ohří - Mikulovice, č. ev. 919</t>
  </si>
  <si>
    <t>Klášterec nad Ohří - Mikulovice, č. ev. 920</t>
  </si>
  <si>
    <t>Klášterec nad Ohří - Mikulovice, č. ev. 921</t>
  </si>
  <si>
    <t>Klášterec nad Ohří - Mikulovice, č. ev. 922</t>
  </si>
  <si>
    <t>Klášterec nad Ohří - Mikulovice, č. ev. 801</t>
  </si>
  <si>
    <t>Klášterec nad Ohří - Mikulovice, č. ev. 802</t>
  </si>
  <si>
    <t>Klášterec nad Ohří - Mikulovice, č. ev. 904</t>
  </si>
  <si>
    <t>Klášterec nad Ohří - Mikulovice, č. ev. 909</t>
  </si>
  <si>
    <t>Klášterec nad Ohří - Mikulovice, č. ev. 829</t>
  </si>
  <si>
    <t>Klášterec nad Ohří - Mikulovice, č. ev. 89</t>
  </si>
  <si>
    <t>Klášterec nad Ohří - Mikulovice, č. ev. 186</t>
  </si>
  <si>
    <t>Klášterec nad Ohří - Mikulovice, č. ev. 153</t>
  </si>
  <si>
    <t>Klášterec nad Ohří - Mikulovice, č. ev. 149</t>
  </si>
  <si>
    <t>Klášterec nad Ohří - Mikulovice, č. ev. 164</t>
  </si>
  <si>
    <t>Klášterec nad Ohří - Mikulovice, č. ev. 145</t>
  </si>
  <si>
    <t>Klášterec nad Ohří - Mikulovice, č. ev. 91</t>
  </si>
  <si>
    <t>Klášterec nad Ohří - Mikulovice, č. ev. 180</t>
  </si>
  <si>
    <t>Klášterec nad Ohří - Mikulovice, č. ev. 150</t>
  </si>
  <si>
    <t>Klášterec nad Ohří - Mikulovice, č. ev. 165</t>
  </si>
  <si>
    <t>Klášterec nad Ohří - Mikulovice, č. ev. 136</t>
  </si>
  <si>
    <t>Klášterec nad Ohří - Mikulovice, č. ev. 98</t>
  </si>
  <si>
    <t>Klášterec nad Ohří - Mikulovice, č. ev. 155</t>
  </si>
  <si>
    <t>Klášterec nad Ohří - Mikulovice, č. ev. 158</t>
  </si>
  <si>
    <t>Klášterec nad Ohří - Mikulovice, č. ev. 147</t>
  </si>
  <si>
    <t>Klášterec nad Ohří - Mikulovice, č. ev. 121</t>
  </si>
  <si>
    <t>Klášterec nad Ohří - Mikulovice, č. ev. 148</t>
  </si>
  <si>
    <t>Klášterec nad Ohří - Mikulovice, č. ev. 134</t>
  </si>
  <si>
    <t>Klášterec nad Ohří - Mikulovice, č. ev. 132</t>
  </si>
  <si>
    <t>Klášterec nad Ohří - Mikulovice, č. ev. 131</t>
  </si>
  <si>
    <t>Klášterec nad Ohří - Hradiště, č. p. 1</t>
  </si>
  <si>
    <t>Klášterec nad Ohří - Hradiště, č. p. 2</t>
  </si>
  <si>
    <t>Klášterec nad Ohří - Hradiště, č. p. 3</t>
  </si>
  <si>
    <t>Klášterec nad Ohří - Hradiště, č. p. 7</t>
  </si>
  <si>
    <t>Klášterec nad Ohří - Hradiště, č. p. 11</t>
  </si>
  <si>
    <t>Klášterec nad Ohří - Hradiště, č. p. 12</t>
  </si>
  <si>
    <t>Klášterec nad Ohří - Hradiště, č. p. 13</t>
  </si>
  <si>
    <t>Klášterec nad Ohří - Hradiště, č. p. 19</t>
  </si>
  <si>
    <t>Klášterec nad Ohří - Hradiště, č. p. 20</t>
  </si>
  <si>
    <t>Klášterec nad Ohří - Hradiště, č. p. 21</t>
  </si>
  <si>
    <t>Klášterec nad Ohří - Hradiště, č. p. 22</t>
  </si>
  <si>
    <t>Klášterec nad Ohří - Hradiště, č. p. 24</t>
  </si>
  <si>
    <t>Klášterec nad Ohří - Hradiště, č. ev. 1</t>
  </si>
  <si>
    <t>Klášterec nad Ohří - Hradiště, č. p. 18</t>
  </si>
  <si>
    <t>Klášterec nad Ohří - Vernéřov, Průmyslová 1</t>
  </si>
  <si>
    <t>Klášterec nad Ohří - Vernéřov, Průmyslová 2</t>
  </si>
  <si>
    <t>Klášterec nad Ohří - Vernéřov, Průmyslová 3</t>
  </si>
  <si>
    <t>Klášterec nad Ohří - Vernéřov, Průmyslová 4</t>
  </si>
  <si>
    <t>Klášterec nad Ohří - Vernéřov, Průmyslová 5</t>
  </si>
  <si>
    <t>Klášterec nad Ohří - Vernéřov, Průmyslová 6</t>
  </si>
  <si>
    <t>Klášterec nad Ohří - Vernéřov, Průmyslová 7</t>
  </si>
  <si>
    <t>Klášterec nad Ohří - Vernéřov, Průmyslová 8</t>
  </si>
  <si>
    <t>Klášterec nad Ohří - Vernéřov, Průmyslová 9</t>
  </si>
  <si>
    <t>Klášterec nad Ohří - Vernéřov, Průmyslová 10</t>
  </si>
  <si>
    <t>Klášterec nad Ohří - Vernéřov, Průmyslová 11</t>
  </si>
  <si>
    <t>Klášterec nad Ohří - Vernéřov, Průmyslová 12</t>
  </si>
  <si>
    <t>Klášterec nad Ohří - Vernéřov, Průmyslová 13</t>
  </si>
  <si>
    <t>Klášterec nad Ohří - Vernéřov, Průmyslová 14</t>
  </si>
  <si>
    <t>Klášterec nad Ohří - Vernéřov, č. p. 188</t>
  </si>
  <si>
    <t>Klášterec nad Ohří - Vernéřov, č. p. 189</t>
  </si>
  <si>
    <t>Klášterec nad Ohří - Vernéřov, č. p. 190</t>
  </si>
  <si>
    <t>Klášterec nad Ohří - Vernéřov, č. p. 191</t>
  </si>
  <si>
    <t>Klášterec nad Ohří - Vernéřov, Průmyslová 15</t>
  </si>
  <si>
    <t>Klášterec nad Ohří - Vernéřov, Průmyslová 16</t>
  </si>
  <si>
    <t>Klášterec nad Ohří - Vernéřov, Průmyslová 17</t>
  </si>
  <si>
    <t>Klášterec nad Ohří - Vernéřov, Průmyslová 19</t>
  </si>
  <si>
    <t>Klášterec nad Ohří - Vernéřov, č. p. 21</t>
  </si>
  <si>
    <t>Klášterec nad Ohří - Vernéřov, Průmyslová 20</t>
  </si>
  <si>
    <t>Klášterec nad Ohří - Vernéřov, Průmyslová 22</t>
  </si>
  <si>
    <t>Klášterec nad Ohří - Vernéřov, Průmyslová 23</t>
  </si>
  <si>
    <t>Křimov - Domina, č. p. 1</t>
  </si>
  <si>
    <t>Křimov - Domina, č. p. 2</t>
  </si>
  <si>
    <t>Křimov - Domina, č. p. 6</t>
  </si>
  <si>
    <t>Křimov - Domina, č. p. 7</t>
  </si>
  <si>
    <t>Křimov - Domina, č. p. 9</t>
  </si>
  <si>
    <t>Křimov - Domina, č. p. 12</t>
  </si>
  <si>
    <t>Křimov - Domina, č. p. 13</t>
  </si>
  <si>
    <t>Křimov - Domina, č. p. 16</t>
  </si>
  <si>
    <t>Křimov - Domina, č. p. 17</t>
  </si>
  <si>
    <t>Křimov - Domina, č. p. 21</t>
  </si>
  <si>
    <t>Křimov - Domina, č. p. 24</t>
  </si>
  <si>
    <t>Křimov - Domina, č. p. 25</t>
  </si>
  <si>
    <t>Křimov - Domina, č. p. 26</t>
  </si>
  <si>
    <t>Křimov - Domina, č. p. 29</t>
  </si>
  <si>
    <t>Křimov - Domina, č. p. 33</t>
  </si>
  <si>
    <t>Křimov - Domina, č. p. 34</t>
  </si>
  <si>
    <t>Křimov - Domina, č. p. 35</t>
  </si>
  <si>
    <t>Křimov - Domina, č. p. 36</t>
  </si>
  <si>
    <t>Křimov - Domina, č. p. 37</t>
  </si>
  <si>
    <t>Křimov - Domina, č. p. 38</t>
  </si>
  <si>
    <t>Křimov - Domina, č. ev. 31</t>
  </si>
  <si>
    <t>Křimov - Domina, č. p. 40</t>
  </si>
  <si>
    <t>Křimov - Domina, č. p. 41</t>
  </si>
  <si>
    <t>Křimov - Domina, č. p. 46</t>
  </si>
  <si>
    <t>Křimov - Domina, č. p. 42</t>
  </si>
  <si>
    <t>Křimov - Domina, č. p. 43</t>
  </si>
  <si>
    <t>Křimov - Krásná Lípa, č. p. 5</t>
  </si>
  <si>
    <t>Křimov - Krásná Lípa, č. p. 7</t>
  </si>
  <si>
    <t>Křimov - Krásná Lípa, č. p. 10</t>
  </si>
  <si>
    <t>Křimov - Krásná Lípa, č. p. 11</t>
  </si>
  <si>
    <t>Křimov - Krásná Lípa, č. p. 13</t>
  </si>
  <si>
    <t>Křimov - Krásná Lípa, č. p. 15</t>
  </si>
  <si>
    <t>Křimov - Krásná Lípa, č. p. 19</t>
  </si>
  <si>
    <t>Křimov - Krásná Lípa, č. p. 20</t>
  </si>
  <si>
    <t>Křimov - Krásná Lípa, č. p. 21</t>
  </si>
  <si>
    <t>Křimov - Krásná Lípa, č. p. 22</t>
  </si>
  <si>
    <t>Křimov - Krásná Lípa, č. p. 24</t>
  </si>
  <si>
    <t>Křimov - Krásná Lípa, č. p. 25</t>
  </si>
  <si>
    <t>Křimov - Krásná Lípa, č. p. 26</t>
  </si>
  <si>
    <t>Křimov - Krásná Lípa, č. p. 27</t>
  </si>
  <si>
    <t>Křimov - Krásná Lípa, č. p. 28</t>
  </si>
  <si>
    <t>Křimov - Krásná Lípa, č. p. 29</t>
  </si>
  <si>
    <t>Křimov - Krásná Lípa, č. p. 30</t>
  </si>
  <si>
    <t>Křimov - Krásná Lípa, č. p. 32</t>
  </si>
  <si>
    <t>Křimov - Krásná Lípa, č. ev. 1</t>
  </si>
  <si>
    <t>Křimov - Krásná Lípa, č. p. 33</t>
  </si>
  <si>
    <t>Křimov - Krásná Lípa, č. p. 34</t>
  </si>
  <si>
    <t>Křimov - Krásná Lípa, č. p. 36</t>
  </si>
  <si>
    <t>Křimov - Krásná Lípa, č. p. 35</t>
  </si>
  <si>
    <t>Křimov - Krásná Lípa, č. p. 37</t>
  </si>
  <si>
    <t>Křimov - Krásná Lípa, č. p. 38</t>
  </si>
  <si>
    <t>Křimov - Krásná Lípa, č. p. 39</t>
  </si>
  <si>
    <t>Křimov - Krásná Lípa, č. p. 40</t>
  </si>
  <si>
    <t>Křimov - Krásná Lípa, č. p. 41</t>
  </si>
  <si>
    <t>Křimov - Krásná Lípa, č. p. 42</t>
  </si>
  <si>
    <t>Křimov, č. p. 1</t>
  </si>
  <si>
    <t>Křimov, č. p. 2</t>
  </si>
  <si>
    <t>Křimov, č. p. 3</t>
  </si>
  <si>
    <t>Křimov, č. p. 4</t>
  </si>
  <si>
    <t>Křimov, č. p. 5</t>
  </si>
  <si>
    <t>Křimov, č. p. 6</t>
  </si>
  <si>
    <t>Křimov, č. p. 10</t>
  </si>
  <si>
    <t>Křimov, č. p. 11</t>
  </si>
  <si>
    <t>Křimov, č. p. 12</t>
  </si>
  <si>
    <t>Křimov, č. p. 13</t>
  </si>
  <si>
    <t>Křimov, č. p. 14</t>
  </si>
  <si>
    <t>Křimov, č. p. 16</t>
  </si>
  <si>
    <t>Křimov, č. p. 17</t>
  </si>
  <si>
    <t>Křimov, č. p. 18</t>
  </si>
  <si>
    <t>Křimov, č. p. 20</t>
  </si>
  <si>
    <t>Křimov, č. p. 21</t>
  </si>
  <si>
    <t>Křimov, č. p. 23</t>
  </si>
  <si>
    <t>Křimov, č. p. 24</t>
  </si>
  <si>
    <t>Křimov, č. p. 25</t>
  </si>
  <si>
    <t>Křimov, č. p. 28</t>
  </si>
  <si>
    <t>Křimov, č. p. 31</t>
  </si>
  <si>
    <t>Křimov, č. p. 32</t>
  </si>
  <si>
    <t>Křimov, č. p. 34</t>
  </si>
  <si>
    <t>Křimov, č. p. 36</t>
  </si>
  <si>
    <t>Křimov, č. p. 37</t>
  </si>
  <si>
    <t>Křimov, č. p. 40</t>
  </si>
  <si>
    <t>Křimov, č. p. 41</t>
  </si>
  <si>
    <t>Křimov, č. p. 46</t>
  </si>
  <si>
    <t>Křimov, č. p. 47</t>
  </si>
  <si>
    <t>Křimov, č. p. 51</t>
  </si>
  <si>
    <t>Křimov, č. p. 52</t>
  </si>
  <si>
    <t>Křimov, č. p. 54</t>
  </si>
  <si>
    <t>Křimov, č. p. 56</t>
  </si>
  <si>
    <t>Křimov, č. p. 58</t>
  </si>
  <si>
    <t>Křimov, č. p. 59</t>
  </si>
  <si>
    <t>Křimov, č. p. 60</t>
  </si>
  <si>
    <t>Křimov, č. p. 61</t>
  </si>
  <si>
    <t>Křimov, č. p. 62</t>
  </si>
  <si>
    <t>Křimov, č. p. 63</t>
  </si>
  <si>
    <t>Křimov, č. p. 64</t>
  </si>
  <si>
    <t>Křimov, č. p. 65</t>
  </si>
  <si>
    <t>Křimov, č. p. 66</t>
  </si>
  <si>
    <t>Křimov, č. p. 67</t>
  </si>
  <si>
    <t>Křimov, č. p. 71</t>
  </si>
  <si>
    <t>Křimov, č. p. 72</t>
  </si>
  <si>
    <t>Křimov, č. p. 73</t>
  </si>
  <si>
    <t>Křimov, č. p. 74</t>
  </si>
  <si>
    <t>Křimov, č. p. 75</t>
  </si>
  <si>
    <t>Křimov, č. p. 76</t>
  </si>
  <si>
    <t>Křimov, č. ev. 2</t>
  </si>
  <si>
    <t>Křimov, č. ev. 35</t>
  </si>
  <si>
    <t>Křimov - Celná, č. p. 1</t>
  </si>
  <si>
    <t>Křimov - Celná, č. p. 2</t>
  </si>
  <si>
    <t>Křimov - Celná, č. p. 3</t>
  </si>
  <si>
    <t>Křimov - Celná, č. p. 4</t>
  </si>
  <si>
    <t>Křimov - Celná, č. p. 5</t>
  </si>
  <si>
    <t>Křimov - Celná, č. p. 7</t>
  </si>
  <si>
    <t>Křimov - Celná, č. p. 8</t>
  </si>
  <si>
    <t>Křimov - Celná, č. p. 9</t>
  </si>
  <si>
    <t>Křimov - Celná, č. ev. 6</t>
  </si>
  <si>
    <t>Křimov - Celná, č. ev. 8</t>
  </si>
  <si>
    <t>Křimov - Celná, č. ev. 10</t>
  </si>
  <si>
    <t>Křimov - Celná, č. ev. 12</t>
  </si>
  <si>
    <t>Křimov - Celná, č. ev. 13</t>
  </si>
  <si>
    <t>Křimov - Celná, č. ev. 14</t>
  </si>
  <si>
    <t>Křimov - Celná, č. ev. 15</t>
  </si>
  <si>
    <t>Křimov - Celná, č. ev. 16</t>
  </si>
  <si>
    <t>Křimov - Celná, č. ev. 17</t>
  </si>
  <si>
    <t>Křimov - Celná, č. ev. 18</t>
  </si>
  <si>
    <t>Křimov - Celná, č. ev. 19</t>
  </si>
  <si>
    <t>Křimov - Celná, č. ev. 20</t>
  </si>
  <si>
    <t>Křimov - Celná, č. ev. 21</t>
  </si>
  <si>
    <t>Křimov - Celná, č. ev. 22</t>
  </si>
  <si>
    <t>Křimov - Celná, č. ev. 23</t>
  </si>
  <si>
    <t>Křimov - Celná, č. ev. 24</t>
  </si>
  <si>
    <t>Křimov - Celná, č. ev. 25</t>
  </si>
  <si>
    <t>Křimov - Celná, č. ev. 26</t>
  </si>
  <si>
    <t>Křimov - Celná, č. ev. 27</t>
  </si>
  <si>
    <t>Křimov - Celná, č. ev. 28</t>
  </si>
  <si>
    <t>Křimov - Celná, č. ev. 29</t>
  </si>
  <si>
    <t>Křimov - Celná, č. ev. 30</t>
  </si>
  <si>
    <t>Křimov - Celná, č. ev. 32</t>
  </si>
  <si>
    <t>Křimov - Celná, č. ev. 33</t>
  </si>
  <si>
    <t>Křimov - Celná, č. ev. 34</t>
  </si>
  <si>
    <t>Křimov - Celná, č. ev. 35</t>
  </si>
  <si>
    <t>Křimov - Celná, č. ev. 36</t>
  </si>
  <si>
    <t>Křimov - Celná, č. ev. 37</t>
  </si>
  <si>
    <t>Křimov - Celná, č. ev. 38</t>
  </si>
  <si>
    <t>Křimov - Celná, č. ev. 39</t>
  </si>
  <si>
    <t>Křimov - Celná, č. ev. 40</t>
  </si>
  <si>
    <t>Křimov - Celná, č. ev. 41</t>
  </si>
  <si>
    <t>Křimov - Celná, č. ev. 42</t>
  </si>
  <si>
    <t>Křimov - Celná, č. ev. 43</t>
  </si>
  <si>
    <t>Křimov - Celná, č. ev. 44</t>
  </si>
  <si>
    <t>Křimov - Celná, č. ev. 45</t>
  </si>
  <si>
    <t>Křimov, č. p. 77</t>
  </si>
  <si>
    <t>Výsluní - Sobětice, č. ev. 1</t>
  </si>
  <si>
    <t>Křimov, č. ev. 79</t>
  </si>
  <si>
    <t>Křimov - Celná, č. ev. 46</t>
  </si>
  <si>
    <t>Křimov, č. ev. 1</t>
  </si>
  <si>
    <t>Křimov - Celná, č. ev. 47</t>
  </si>
  <si>
    <t>Křimov - Strážky, č. p. 1</t>
  </si>
  <si>
    <t>Křimov - Strážky, č. p. 4</t>
  </si>
  <si>
    <t>Křimov - Strážky, č. p. 5</t>
  </si>
  <si>
    <t>Křimov - Strážky, č. p. 7</t>
  </si>
  <si>
    <t>Křimov - Strážky, č. p. 10</t>
  </si>
  <si>
    <t>Křimov - Strážky, č. p. 11</t>
  </si>
  <si>
    <t>Křimov - Strážky, č. p. 14</t>
  </si>
  <si>
    <t>Křimov - Strážky, č. p. 15</t>
  </si>
  <si>
    <t>Křimov - Strážky, č. p. 16</t>
  </si>
  <si>
    <t>Křimov - Strážky, č. p. 20</t>
  </si>
  <si>
    <t>Křimov - Strážky, č. p. 21</t>
  </si>
  <si>
    <t>Křimov - Strážky, č. p. 22</t>
  </si>
  <si>
    <t>Křimov - Strážky, č. p. 23</t>
  </si>
  <si>
    <t>Křimov - Strážky, č. p. 24</t>
  </si>
  <si>
    <t>Křimov - Strážky, č. p. 25</t>
  </si>
  <si>
    <t>Křimov - Strážky, č. ev. 1</t>
  </si>
  <si>
    <t>Křimov - Strážky, č. p. 30</t>
  </si>
  <si>
    <t>Křimov - Strážky, č. ev. 2</t>
  </si>
  <si>
    <t>Křimov - Strážky, č. p. 31</t>
  </si>
  <si>
    <t>Křimov - Strážky, č. p. 32</t>
  </si>
  <si>
    <t>Křimov - Strážky, č. p. 33</t>
  </si>
  <si>
    <t>Křimov - Suchdol, č. p. 2</t>
  </si>
  <si>
    <t>Křimov - Suchdol, č. p. 3</t>
  </si>
  <si>
    <t>Křimov - Suchdol, č. p. 5</t>
  </si>
  <si>
    <t>Křimov - Suchdol, č. p. 6</t>
  </si>
  <si>
    <t>Křimov - Suchdol, č. p. 13</t>
  </si>
  <si>
    <t>Křimov - Suchdol, č. p. 17</t>
  </si>
  <si>
    <t>Křimov - Suchdol, č. p. 18</t>
  </si>
  <si>
    <t>Křimov - Suchdol, č. p. 20</t>
  </si>
  <si>
    <t>Křimov - Suchdol, č. p. 21</t>
  </si>
  <si>
    <t>Křimov - Suchdol, č. p. 22</t>
  </si>
  <si>
    <t>Křimov - Suchdol, č. p. 23</t>
  </si>
  <si>
    <t>Křimov - Suchdol, č. p. 24</t>
  </si>
  <si>
    <t>Křimov - Suchdol, č. p. 25</t>
  </si>
  <si>
    <t>Křimov - Suchdol, č. p. 26</t>
  </si>
  <si>
    <t>Křimov - Suchdol, č. ev. 1</t>
  </si>
  <si>
    <t>Křimov - Suchdol, č. ev. 4</t>
  </si>
  <si>
    <t>Křimov - Suchdol, č. ev. 7</t>
  </si>
  <si>
    <t>Křimov - Suchdol, č. ev. 10</t>
  </si>
  <si>
    <t>Křimov - Suchdol, č. ev. 11</t>
  </si>
  <si>
    <t>Křimov - Suchdol, č. ev. 14</t>
  </si>
  <si>
    <t>Křimov - Suchdol, č. ev. 15</t>
  </si>
  <si>
    <t>Křimov - Suchdol, č. ev. 16</t>
  </si>
  <si>
    <t>Křimov - Suchdol, č. ev. 19</t>
  </si>
  <si>
    <t>Křimov - Suchdol, č. p. 9</t>
  </si>
  <si>
    <t>Křimov - Suchdol, č. ev. 25</t>
  </si>
  <si>
    <t>Křimov - Suchdol, č. ev. 26</t>
  </si>
  <si>
    <t>Křimov - Suchdol, č. ev. 27</t>
  </si>
  <si>
    <t>Křimov - Suchdol, č. ev. 28</t>
  </si>
  <si>
    <t>Křimov - Suchdol, č. ev. 29</t>
  </si>
  <si>
    <t>Křimov - Suchdol, č. ev. 30</t>
  </si>
  <si>
    <t>Křimov - Suchdol, č. ev. 31</t>
  </si>
  <si>
    <t>Křimov - Suchdol, č. ev. 32</t>
  </si>
  <si>
    <t>Křimov - Suchdol, č. ev. 33</t>
  </si>
  <si>
    <t>Křimov - Suchdol, č. ev. 34</t>
  </si>
  <si>
    <t>Křimov - Suchdol, č. ev. 35</t>
  </si>
  <si>
    <t>Křimov - Suchdol, č. ev. 36</t>
  </si>
  <si>
    <t>Křimov - Suchdol, č. ev. 37</t>
  </si>
  <si>
    <t>Křimov - Suchdol, č. ev. 38</t>
  </si>
  <si>
    <t>Křimov - Suchdol, č. ev. 39</t>
  </si>
  <si>
    <t>Křimov - Suchdol, č. ev. 40</t>
  </si>
  <si>
    <t>Křimov - Suchdol, č. ev. 41</t>
  </si>
  <si>
    <t>Křimov - Suchdol, č. ev. 42</t>
  </si>
  <si>
    <t>Křimov - Suchdol, č. ev. 43</t>
  </si>
  <si>
    <t>Křimov - Suchdol, č. ev. 63</t>
  </si>
  <si>
    <t>Křimov - Suchdol, č. ev. 46</t>
  </si>
  <si>
    <t>Křimov - Suchdol, č. ev. 47</t>
  </si>
  <si>
    <t>Křimov - Suchdol, č. ev. 48</t>
  </si>
  <si>
    <t>Křimov - Suchdol, č. ev. 49</t>
  </si>
  <si>
    <t>Křimov - Suchdol, č. ev. 50</t>
  </si>
  <si>
    <t>Křimov - Suchdol, č. ev. 51</t>
  </si>
  <si>
    <t>Křimov - Suchdol, č. ev. 52</t>
  </si>
  <si>
    <t>Křimov - Suchdol, č. ev. 53</t>
  </si>
  <si>
    <t>Křimov - Suchdol, č. ev. 54</t>
  </si>
  <si>
    <t>Křimov - Suchdol, č. ev. 55</t>
  </si>
  <si>
    <t>Křimov - Suchdol, č. ev. 56</t>
  </si>
  <si>
    <t>Křimov - Suchdol, č. ev. 57</t>
  </si>
  <si>
    <t>Křimov - Suchdol, č. ev. 58</t>
  </si>
  <si>
    <t>Křimov - Suchdol, č. ev. 59</t>
  </si>
  <si>
    <t>Křimov - Suchdol, č. ev. 60</t>
  </si>
  <si>
    <t>Křimov - Suchdol, č. ev. 62</t>
  </si>
  <si>
    <t>Křimov - Suchdol, č. p. 7</t>
  </si>
  <si>
    <t>Křimov - Suchdol, č. ev. 45</t>
  </si>
  <si>
    <t>Křimov - Suchdol, č. ev. 61</t>
  </si>
  <si>
    <t>Křimov - Nebovazy, č. p. 21</t>
  </si>
  <si>
    <t>Křimov - Nebovazy, č. ev. 1</t>
  </si>
  <si>
    <t>Křimov - Stráž, č. p. 29</t>
  </si>
  <si>
    <t>Libědice - Čejkovice, č. p. 2</t>
  </si>
  <si>
    <t>Libědice - Čejkovice, č. p. 3</t>
  </si>
  <si>
    <t>Libědice - Čejkovice, č. p. 4</t>
  </si>
  <si>
    <t>Libědice - Čejkovice, č. p. 7</t>
  </si>
  <si>
    <t>Libědice - Čejkovice, č. p. 8</t>
  </si>
  <si>
    <t>Libědice - Čejkovice, č. p. 10</t>
  </si>
  <si>
    <t>Libědice - Čejkovice, č. p. 11</t>
  </si>
  <si>
    <t>Libědice - Čejkovice, č. p. 14</t>
  </si>
  <si>
    <t>Libědice - Čejkovice, č. p. 17</t>
  </si>
  <si>
    <t>Libědice - Čejkovice, č. p. 18</t>
  </si>
  <si>
    <t>Libědice - Čejkovice, č. p. 19</t>
  </si>
  <si>
    <t>Libědice - Čejkovice, č. p. 20</t>
  </si>
  <si>
    <t>Libědice - Čejkovice, č. p. 21</t>
  </si>
  <si>
    <t>Libědice - Čejkovice, č. p. 22</t>
  </si>
  <si>
    <t>Libědice - Čejkovice, č. p. 27</t>
  </si>
  <si>
    <t>Libědice - Čejkovice, č. p. 30</t>
  </si>
  <si>
    <t>Libědice - Čejkovice, č. p. 32</t>
  </si>
  <si>
    <t>Libědice - Čejkovice, č. p. 33</t>
  </si>
  <si>
    <t>Libědice - Čejkovice, č. p. 35</t>
  </si>
  <si>
    <t>Libědice - Čejkovice, č. p. 37</t>
  </si>
  <si>
    <t>Libědice - Čejkovice, č. p. 38</t>
  </si>
  <si>
    <t>Libědice - Čejkovice, č. p. 39</t>
  </si>
  <si>
    <t>Libědice - Čejkovice, č. ev. 1</t>
  </si>
  <si>
    <t>Libědice - Čejkovice, č. p. 40</t>
  </si>
  <si>
    <t>Libědice, č. p. 1</t>
  </si>
  <si>
    <t>Libědice, č. p. 3</t>
  </si>
  <si>
    <t>Libědice, č. p. 6</t>
  </si>
  <si>
    <t>Libědice, č. p. 7</t>
  </si>
  <si>
    <t>Libědice, č. p. 8</t>
  </si>
  <si>
    <t>Libědice, č. p. 10</t>
  </si>
  <si>
    <t>Libědice, č. p. 14</t>
  </si>
  <si>
    <t>Libědice, č. p. 16</t>
  </si>
  <si>
    <t>Libědice, č. p. 17</t>
  </si>
  <si>
    <t>Libědice, č. p. 19</t>
  </si>
  <si>
    <t>Libědice, č. p. 24</t>
  </si>
  <si>
    <t>Libědice, č. p. 25</t>
  </si>
  <si>
    <t>Libědice, č. p. 26</t>
  </si>
  <si>
    <t>Libědice, č. p. 27</t>
  </si>
  <si>
    <t>Libědice, č. p. 28</t>
  </si>
  <si>
    <t>Libědice, č. p. 31</t>
  </si>
  <si>
    <t>Libědice, č. p. 32</t>
  </si>
  <si>
    <t>Libědice, č. p. 40</t>
  </si>
  <si>
    <t>Libědice, č. p. 41</t>
  </si>
  <si>
    <t>Libědice, č. p. 42</t>
  </si>
  <si>
    <t>Libědice, č. p. 45</t>
  </si>
  <si>
    <t>Libědice, č. p. 46</t>
  </si>
  <si>
    <t>Libědice, č. p. 47</t>
  </si>
  <si>
    <t>Libědice, č. p. 48</t>
  </si>
  <si>
    <t>Libědice, č. p. 49</t>
  </si>
  <si>
    <t>Libědice, č. p. 51</t>
  </si>
  <si>
    <t>Libědice, č. p. 52</t>
  </si>
  <si>
    <t>Libědice, č. p. 53</t>
  </si>
  <si>
    <t>Libědice, č. p. 54</t>
  </si>
  <si>
    <t>Libědice, č. p. 55</t>
  </si>
  <si>
    <t>Libědice, č. p. 61</t>
  </si>
  <si>
    <t>Libědice, č. p. 65</t>
  </si>
  <si>
    <t>Libědice, č. p. 66</t>
  </si>
  <si>
    <t>Libědice, č. p. 69</t>
  </si>
  <si>
    <t>Libědice, č. p. 71</t>
  </si>
  <si>
    <t>Libědice, č. p. 72</t>
  </si>
  <si>
    <t>Libědice, č. p. 74</t>
  </si>
  <si>
    <t>Libědice, č. p. 76</t>
  </si>
  <si>
    <t>Libědice, č. p. 77</t>
  </si>
  <si>
    <t>Libědice, č. p. 82</t>
  </si>
  <si>
    <t>Libědice, č. p. 84</t>
  </si>
  <si>
    <t>Libědice, č. p. 85</t>
  </si>
  <si>
    <t>Libědice, č. p. 86</t>
  </si>
  <si>
    <t>Libědice, č. p. 88</t>
  </si>
  <si>
    <t>Libědice, č. p. 94</t>
  </si>
  <si>
    <t>Libědice, č. p. 95</t>
  </si>
  <si>
    <t>Libědice, č. p. 96</t>
  </si>
  <si>
    <t>Libědice, č. p. 97</t>
  </si>
  <si>
    <t>Libědice, č. p. 98</t>
  </si>
  <si>
    <t>Libědice, č. p. 99</t>
  </si>
  <si>
    <t>Libědice, č. p. 101</t>
  </si>
  <si>
    <t>Libědice, č. p. 102</t>
  </si>
  <si>
    <t>Libědice, č. p. 105</t>
  </si>
  <si>
    <t>Libědice, č. p. 107</t>
  </si>
  <si>
    <t>Libědice, č. p. 115</t>
  </si>
  <si>
    <t>Libědice, č. p. 118</t>
  </si>
  <si>
    <t>Libědice, č. p. 119</t>
  </si>
  <si>
    <t>Libědice, č. p. 120</t>
  </si>
  <si>
    <t>Libědice, č. p. 121</t>
  </si>
  <si>
    <t>Libědice, č. p. 122</t>
  </si>
  <si>
    <t>Libědice, č. p. 123</t>
  </si>
  <si>
    <t>Libědice, č. p. 125</t>
  </si>
  <si>
    <t>Libědice, č. p. 132</t>
  </si>
  <si>
    <t>Libědice, č. p. 133</t>
  </si>
  <si>
    <t>Libědice, č. p. 135</t>
  </si>
  <si>
    <t>Libědice, č. p. 136</t>
  </si>
  <si>
    <t>Libědice, č. p. 137</t>
  </si>
  <si>
    <t>Libědice, č. p. 138</t>
  </si>
  <si>
    <t>Libědice, č. p. 139</t>
  </si>
  <si>
    <t>Libědice, č. p. 140</t>
  </si>
  <si>
    <t>Libědice, č. p. 141</t>
  </si>
  <si>
    <t>Libědice, č. p. 142</t>
  </si>
  <si>
    <t>Libědice, č. p. 143</t>
  </si>
  <si>
    <t>Libědice, č. p. 144</t>
  </si>
  <si>
    <t>Libědice, č. p. 145</t>
  </si>
  <si>
    <t>Libědice, č. p. 147</t>
  </si>
  <si>
    <t>Libědice, č. p. 148</t>
  </si>
  <si>
    <t>Libědice, č. p. 149</t>
  </si>
  <si>
    <t>Libědice, č. p. 150</t>
  </si>
  <si>
    <t>Libědice, č. p. 151</t>
  </si>
  <si>
    <t>Libědice, č. p. 152</t>
  </si>
  <si>
    <t>Libědice, č. p. 153</t>
  </si>
  <si>
    <t>Libědice, č. p. 154</t>
  </si>
  <si>
    <t>Libědice, č. ev. 3</t>
  </si>
  <si>
    <t>Libědice, č. ev. 4</t>
  </si>
  <si>
    <t>Libědice, č. ev. 5</t>
  </si>
  <si>
    <t>Libědice, č. ev. 7</t>
  </si>
  <si>
    <t>Libědice, č. ev. 8</t>
  </si>
  <si>
    <t>Libědice, č. ev. 9</t>
  </si>
  <si>
    <t>Libědice, č. p. 155</t>
  </si>
  <si>
    <t>Libědice, č. ev. 10</t>
  </si>
  <si>
    <t>Libědice, č. p. 156</t>
  </si>
  <si>
    <t>Libědice, č. p. 158</t>
  </si>
  <si>
    <t>Libědice, č. p. 159</t>
  </si>
  <si>
    <t>Libědice, č. ev. 11</t>
  </si>
  <si>
    <t>Libědice, č. p. 157</t>
  </si>
  <si>
    <t>Libědice, č. ev. 70</t>
  </si>
  <si>
    <t>Libědice, č. p. 160</t>
  </si>
  <si>
    <t>Libědice, č. p. 161</t>
  </si>
  <si>
    <t>Libědice, č. p. 162</t>
  </si>
  <si>
    <t>Libědice, č. p. 163</t>
  </si>
  <si>
    <t>Libědice, č. p. 164</t>
  </si>
  <si>
    <t>Libědice, č. p. 165</t>
  </si>
  <si>
    <t>Libědice, č. p. 166</t>
  </si>
  <si>
    <t>Libědice, č. p. 168</t>
  </si>
  <si>
    <t>Libědice, č. p. 167</t>
  </si>
  <si>
    <t>Libědice, č. p. 169</t>
  </si>
  <si>
    <t>Málkov - Lideň, č. p. 6</t>
  </si>
  <si>
    <t>Málkov - Lideň, č. p. 17</t>
  </si>
  <si>
    <t>Málkov - Lideň, č. p. 42</t>
  </si>
  <si>
    <t>Málkov - Lideň, č. ev. 41</t>
  </si>
  <si>
    <t>Málkov - Lideň, č. ev. 43</t>
  </si>
  <si>
    <t>Málkov - Lideň, č. ev. 44</t>
  </si>
  <si>
    <t>Málkov - Lideň, č. ev. 49</t>
  </si>
  <si>
    <t>Málkov - Lideň, č. ev. 50</t>
  </si>
  <si>
    <t>Málkov - Lideň, č. ev. 52</t>
  </si>
  <si>
    <t>Málkov - Lideň, č. ev. 53</t>
  </si>
  <si>
    <t>Málkov - Lideň, č. p. 55</t>
  </si>
  <si>
    <t>Málkov - Lideň, č. p. 40</t>
  </si>
  <si>
    <t>Málkov - Lideň, č. p. 51</t>
  </si>
  <si>
    <t>Málkov - Lideň, č. p. 56</t>
  </si>
  <si>
    <t>Málkov - Lideň, č. p. 1</t>
  </si>
  <si>
    <t>Málkov - Lideň, č. p. 48</t>
  </si>
  <si>
    <t>Málkov - Vysoká, č. p. 71</t>
  </si>
  <si>
    <t>Málkov - Vysoká, č. p. 82</t>
  </si>
  <si>
    <t>Málkov - Vysoká, č. p. 114</t>
  </si>
  <si>
    <t>Málkov - Vysoká, č. ev. 70</t>
  </si>
  <si>
    <t>Málkov - Vysoká, č. ev. 72</t>
  </si>
  <si>
    <t>Málkov - Vysoká, č. ev. 73</t>
  </si>
  <si>
    <t>Málkov - Vysoká, č. ev. 74</t>
  </si>
  <si>
    <t>Málkov - Vysoká, č. p. 75</t>
  </si>
  <si>
    <t>Málkov - Vysoká, č. ev. 76</t>
  </si>
  <si>
    <t>Málkov - Vysoká, č. ev. 77</t>
  </si>
  <si>
    <t>Málkov - Vysoká, č. ev. 78</t>
  </si>
  <si>
    <t>Málkov - Vysoká, č. ev. 79</t>
  </si>
  <si>
    <t>Málkov - Vysoká, č. ev. 80</t>
  </si>
  <si>
    <t>Málkov - Vysoká, č. ev. 81</t>
  </si>
  <si>
    <t>Málkov - Vysoká, č. p. 83</t>
  </si>
  <si>
    <t>Málkov - Vysoká, č. ev. 84</t>
  </si>
  <si>
    <t>Málkov - Vysoká, č. ev. 86</t>
  </si>
  <si>
    <t>Málkov - Vysoká, č. ev. 87</t>
  </si>
  <si>
    <t>Málkov - Vysoká, č. ev. 89</t>
  </si>
  <si>
    <t>Málkov - Vysoká, č. ev. 90</t>
  </si>
  <si>
    <t>Málkov - Vysoká, č. ev. 92</t>
  </si>
  <si>
    <t>Málkov - Vysoká, č. ev. 93</t>
  </si>
  <si>
    <t>Málkov - Vysoká, č. ev. 94</t>
  </si>
  <si>
    <t>Málkov - Vysoká, č. ev. 96</t>
  </si>
  <si>
    <t>Málkov - Vysoká, č. ev. 97</t>
  </si>
  <si>
    <t>Málkov - Vysoká, č. ev. 99</t>
  </si>
  <si>
    <t>Málkov - Vysoká, č. p. 100</t>
  </si>
  <si>
    <t>Málkov - Vysoká, č. ev. 101</t>
  </si>
  <si>
    <t>Málkov - Vysoká, č. ev. 102</t>
  </si>
  <si>
    <t>Málkov - Vysoká, č. ev. 103</t>
  </si>
  <si>
    <t>Málkov - Vysoká, č. ev. 104</t>
  </si>
  <si>
    <t>Málkov - Vysoká, č. ev. 105</t>
  </si>
  <si>
    <t>Málkov - Vysoká, č. ev. 106</t>
  </si>
  <si>
    <t>Málkov - Vysoká, č. ev. 107</t>
  </si>
  <si>
    <t>Málkov - Vysoká, č. ev. 108</t>
  </si>
  <si>
    <t>Málkov - Vysoká, č. ev. 109</t>
  </si>
  <si>
    <t>Málkov - Vysoká, č. ev. 110</t>
  </si>
  <si>
    <t>Málkov - Vysoká, č. ev. 111</t>
  </si>
  <si>
    <t>Málkov - Vysoká, č. ev. 113</t>
  </si>
  <si>
    <t>Málkov - Vysoká, č. ev. 115</t>
  </si>
  <si>
    <t>Málkov - Vysoká, č. p. 88</t>
  </si>
  <si>
    <t>Málkov - Vysoká, č. p. 91</t>
  </si>
  <si>
    <t>Málkov - Vysoká, č. p. 95</t>
  </si>
  <si>
    <t>Málkov - Vysoká, č. p. 98</t>
  </si>
  <si>
    <t>Málkov - Vysoká, č. p. 85</t>
  </si>
  <si>
    <t>Málkov - Vysoká, č. ev. 116</t>
  </si>
  <si>
    <t>Málkov - Vysoká, č. p. 112</t>
  </si>
  <si>
    <t>Mašťov - Dobřenec, č. p. 1</t>
  </si>
  <si>
    <t>Mašťov - Dobřenec, č. p. 4</t>
  </si>
  <si>
    <t>Mašťov - Dobřenec, č. p. 5</t>
  </si>
  <si>
    <t>Mašťov - Dobřenec, č. p. 6</t>
  </si>
  <si>
    <t>Mašťov - Dobřenec, č. p. 7</t>
  </si>
  <si>
    <t>Mašťov - Dobřenec, č. p. 9</t>
  </si>
  <si>
    <t>Mašťov - Dobřenec, č. p. 10</t>
  </si>
  <si>
    <t>Mašťov - Dobřenec, č. p. 11</t>
  </si>
  <si>
    <t>Mašťov - Dobřenec, č. p. 15</t>
  </si>
  <si>
    <t>Mašťov - Dobřenec, č. p. 16</t>
  </si>
  <si>
    <t>Mašťov - Dobřenec, č. p. 17</t>
  </si>
  <si>
    <t>Mašťov - Dobřenec, č. p. 19</t>
  </si>
  <si>
    <t>Mašťov - Dobřenec, č. p. 20</t>
  </si>
  <si>
    <t>Mašťov - Dobřenec, č. p. 23</t>
  </si>
  <si>
    <t>Mašťov - Dobřenec, č. p. 24</t>
  </si>
  <si>
    <t>Mašťov - Dobřenec, č. p. 26</t>
  </si>
  <si>
    <t>Mašťov - Dobřenec, č. p. 27</t>
  </si>
  <si>
    <t>Mašťov - Dobřenec, č. p. 28</t>
  </si>
  <si>
    <t>Mašťov - Dobřenec, č. p. 29</t>
  </si>
  <si>
    <t>Mašťov - Dobřenec, č. ev. 25</t>
  </si>
  <si>
    <t>Mašťov - Konice, č. p. 6</t>
  </si>
  <si>
    <t>Mašťov - Konice, č. p. 18</t>
  </si>
  <si>
    <t>Mašťov - Konice, č. p. 21</t>
  </si>
  <si>
    <t>Mašťov - Konice, č. p. 25</t>
  </si>
  <si>
    <t>Měděnec - Horní Halže, č. p. 3</t>
  </si>
  <si>
    <t>Měděnec - Horní Halže, č. p. 29</t>
  </si>
  <si>
    <t>Měděnec - Horní Halže, č. p. 31</t>
  </si>
  <si>
    <t>Měděnec - Horní Halže, č. p. 32</t>
  </si>
  <si>
    <t>Měděnec - Horní Halže, č. p. 34</t>
  </si>
  <si>
    <t>Měděnec - Horní Halže, č. p. 57</t>
  </si>
  <si>
    <t>Měděnec - Horní Halže, č. p. 67</t>
  </si>
  <si>
    <t>Měděnec - Horní Halže, č. p. 68</t>
  </si>
  <si>
    <t>Měděnec - Horní Halže, č. p. 90</t>
  </si>
  <si>
    <t>Měděnec - Horní Halže, č. p. 94</t>
  </si>
  <si>
    <t>Měděnec - Horní Halže, č. p. 96</t>
  </si>
  <si>
    <t>Měděnec - Horní Halže, č. ev. 1</t>
  </si>
  <si>
    <t>Měděnec - Horní Halže, č. ev. 4</t>
  </si>
  <si>
    <t>Měděnec - Horní Halže, č. ev. 5</t>
  </si>
  <si>
    <t>Měděnec - Horní Halže, č. ev. 6</t>
  </si>
  <si>
    <t>Měděnec - Horní Halže, č. ev. 7</t>
  </si>
  <si>
    <t>Měděnec - Horní Halže, č. ev. 8</t>
  </si>
  <si>
    <t>Měděnec - Horní Halže, č. ev. 9</t>
  </si>
  <si>
    <t>Měděnec - Horní Halže, č. ev. 10</t>
  </si>
  <si>
    <t>Měděnec - Horní Halže, č. ev. 11</t>
  </si>
  <si>
    <t>Měděnec - Horní Halže, č. ev. 12</t>
  </si>
  <si>
    <t>Měděnec - Horní Halže, č. ev. 13</t>
  </si>
  <si>
    <t>Měděnec - Horní Halže, č. ev. 14</t>
  </si>
  <si>
    <t>Měděnec - Horní Halže, č. ev. 15</t>
  </si>
  <si>
    <t>Měděnec - Horní Halže, č. ev. 17</t>
  </si>
  <si>
    <t>Měděnec - Horní Halže, č. ev. 18</t>
  </si>
  <si>
    <t>Měděnec - Horní Halže, č. ev. 19</t>
  </si>
  <si>
    <t>Měděnec - Horní Halže, č. ev. 21</t>
  </si>
  <si>
    <t>Měděnec - Horní Halže, č. ev. 22</t>
  </si>
  <si>
    <t>Měděnec - Horní Halže, č. ev. 24</t>
  </si>
  <si>
    <t>Měděnec - Horní Halže, č. ev. 25</t>
  </si>
  <si>
    <t>Měděnec - Horní Halže, č. ev. 26</t>
  </si>
  <si>
    <t>Měděnec - Horní Halže, č. ev. 27</t>
  </si>
  <si>
    <t>Měděnec - Horní Halže, č. ev. 28</t>
  </si>
  <si>
    <t>Měděnec - Horní Halže, č. ev. 30</t>
  </si>
  <si>
    <t>Měděnec - Horní Halže, č. ev. 32</t>
  </si>
  <si>
    <t>Měděnec - Horní Halže, č. ev. 34</t>
  </si>
  <si>
    <t>Měděnec - Horní Halže, č. ev. 35</t>
  </si>
  <si>
    <t>Měděnec - Horní Halže, č. ev. 36</t>
  </si>
  <si>
    <t>Měděnec - Horní Halže, č. ev. 37</t>
  </si>
  <si>
    <t>Měděnec - Horní Halže, č. ev. 38</t>
  </si>
  <si>
    <t>Měděnec - Horní Halže, č. ev. 39</t>
  </si>
  <si>
    <t>Měděnec - Horní Halže, č. ev. 41</t>
  </si>
  <si>
    <t>Měděnec - Horní Halže, č. ev. 42</t>
  </si>
  <si>
    <t>Měděnec - Horní Halže, č. ev. 43</t>
  </si>
  <si>
    <t>Měděnec - Horní Halže, č. ev. 50</t>
  </si>
  <si>
    <t>Měděnec - Horní Halže, č. ev. 53</t>
  </si>
  <si>
    <t>Měděnec - Horní Halže, č. ev. 55</t>
  </si>
  <si>
    <t>Měděnec - Horní Halže, č. ev. 76</t>
  </si>
  <si>
    <t>Měděnec - Horní Halže, č. ev. 78</t>
  </si>
  <si>
    <t>Měděnec - Horní Halže, č. ev. 100</t>
  </si>
  <si>
    <t>Měděnec - Horní Halže, č. ev. 101</t>
  </si>
  <si>
    <t>Měděnec - Horní Halže, č. ev. 102</t>
  </si>
  <si>
    <t>Měděnec - Horní Halže, č. ev. 103</t>
  </si>
  <si>
    <t>Měděnec - Horní Halže, č. ev. 106</t>
  </si>
  <si>
    <t>Měděnec - Horní Halže, č. ev. 107</t>
  </si>
  <si>
    <t>Měděnec - Horní Halže, č. ev. 108</t>
  </si>
  <si>
    <t>Měděnec - Horní Halže, č. ev. 109</t>
  </si>
  <si>
    <t>Měděnec - Horní Halže, č. ev. 113</t>
  </si>
  <si>
    <t>Měděnec - Horní Halže, č. ev. 114</t>
  </si>
  <si>
    <t>Měděnec - Horní Halže, č. ev. 115</t>
  </si>
  <si>
    <t>Měděnec - Horní Halže, č. ev. 116</t>
  </si>
  <si>
    <t>Měděnec - Horní Halže, č. ev. 117</t>
  </si>
  <si>
    <t>Měděnec - Horní Halže, č. ev. 118</t>
  </si>
  <si>
    <t>Měděnec - Horní Halže, č. ev. 119</t>
  </si>
  <si>
    <t>Měděnec - Horní Halže, č. ev. 121</t>
  </si>
  <si>
    <t>Měděnec - Horní Halže, č. ev. 122</t>
  </si>
  <si>
    <t>Měděnec - Horní Halže, č. ev. 123</t>
  </si>
  <si>
    <t>Měděnec - Horní Halže, č. ev. 124</t>
  </si>
  <si>
    <t>Měděnec - Horní Halže, č. ev. 125</t>
  </si>
  <si>
    <t>Měděnec - Horní Halže, č. ev. 127</t>
  </si>
  <si>
    <t>Měděnec - Horní Halže, č. ev. 128</t>
  </si>
  <si>
    <t>Měděnec - Horní Halže, č. ev. 45</t>
  </si>
  <si>
    <t>Měděnec - Horní Halže, č. ev. 46</t>
  </si>
  <si>
    <t>Měděnec - Horní Halže, č. ev. 47</t>
  </si>
  <si>
    <t>Měděnec - Horní Halže, č. ev. 49</t>
  </si>
  <si>
    <t>Měděnec - Horní Halže, č. ev. 51</t>
  </si>
  <si>
    <t>Měděnec - Horní Halže, č. ev. 52</t>
  </si>
  <si>
    <t>Měděnec - Horní Halže, č. ev. 104</t>
  </si>
  <si>
    <t>Měděnec - Horní Halže, č. ev. 105</t>
  </si>
  <si>
    <t>Měděnec - Horní Halže, č. ev. 111</t>
  </si>
  <si>
    <t>Měděnec - Horní Halže, č. ev. 112</t>
  </si>
  <si>
    <t>Měděnec - Horní Halže, č. ev. 129</t>
  </si>
  <si>
    <t>Měděnec - Horní Halže, č. p. 36</t>
  </si>
  <si>
    <t>Měděnec - Horní Halže, č. ev. 130</t>
  </si>
  <si>
    <t>Měděnec - Horní Halže, č. ev. 20</t>
  </si>
  <si>
    <t>Měděnec - Horní Halže, č. p. 97</t>
  </si>
  <si>
    <t>Měděnec - Horní Halže, č. ev. 131</t>
  </si>
  <si>
    <t>Měděnec - Horní Halže, č. ev. 160</t>
  </si>
  <si>
    <t>Měděnec - Horní Halže, č. ev. 141</t>
  </si>
  <si>
    <t>Měděnec - Horní Halže, č. ev. 137</t>
  </si>
  <si>
    <t>Měděnec - Horní Halže, č. p. 166</t>
  </si>
  <si>
    <t>Měděnec - Horní Halže, č. ev. 169</t>
  </si>
  <si>
    <t>Měděnec - Kamenné, č. p. 10</t>
  </si>
  <si>
    <t>Měděnec - Kamenné, č. p. 19</t>
  </si>
  <si>
    <t>Měděnec - Kamenné, č. p. 20</t>
  </si>
  <si>
    <t>Měděnec - Kamenné, č. p. 45</t>
  </si>
  <si>
    <t>Měděnec - Kamenné, č. p. 46</t>
  </si>
  <si>
    <t>Měděnec - Kamenné, č. ev. 9</t>
  </si>
  <si>
    <t>Měděnec - Kamenné, č. ev. 64</t>
  </si>
  <si>
    <t>Měděnec - Kamenné, č. ev. 65</t>
  </si>
  <si>
    <t>Měděnec - Kamenné, č. ev. 66</t>
  </si>
  <si>
    <t>Měděnec - Kamenné, č. ev. 67</t>
  </si>
  <si>
    <t>Měděnec - Kamenné, č. ev. 69</t>
  </si>
  <si>
    <t>Měděnec - Kamenné, č. ev. 70</t>
  </si>
  <si>
    <t>Měděnec - Kamenné, č. ev. 71</t>
  </si>
  <si>
    <t>Měděnec - Kamenné, č. ev. 147</t>
  </si>
  <si>
    <t>Měděnec - Kamenné, č. ev. 148</t>
  </si>
  <si>
    <t>Měděnec - Kamenné, č. ev. 150</t>
  </si>
  <si>
    <t>Měděnec - Kamenné, č. ev. 151</t>
  </si>
  <si>
    <t>Měděnec - Kamenné, č. ev. 152</t>
  </si>
  <si>
    <t>Měděnec - Kamenné, č. ev. 153</t>
  </si>
  <si>
    <t>Měděnec - Kamenné, č. ev. 154</t>
  </si>
  <si>
    <t>Měděnec - Kamenné, č. ev. 155</t>
  </si>
  <si>
    <t>Měděnec - Kamenné, č. ev. 156</t>
  </si>
  <si>
    <t>Měděnec - Kamenné, č. ev. 157</t>
  </si>
  <si>
    <t>Měděnec - Kamenné, č. ev. 158</t>
  </si>
  <si>
    <t>Měděnec - Kamenné, č. ev. 159</t>
  </si>
  <si>
    <t>Měděnec - Kamenné, č. ev. 163</t>
  </si>
  <si>
    <t>Měděnec - Kamenné, č. ev. 60</t>
  </si>
  <si>
    <t>Měděnec - Kamenné, č. ev. 75</t>
  </si>
  <si>
    <t>Měděnec - Kamenné, č. ev. 134</t>
  </si>
  <si>
    <t>Měděnec - Kamenné, č. ev. 142</t>
  </si>
  <si>
    <t>Měděnec, Náměstí 8</t>
  </si>
  <si>
    <t>Měděnec, Náměstí 11</t>
  </si>
  <si>
    <t>Měděnec, Školní 12</t>
  </si>
  <si>
    <t>Měděnec, Školní 16</t>
  </si>
  <si>
    <t>Měděnec, Školní 20</t>
  </si>
  <si>
    <t>Měděnec, Náměstí 21</t>
  </si>
  <si>
    <t>Měděnec, Revoluční 23</t>
  </si>
  <si>
    <t>Měděnec, Revoluční 24</t>
  </si>
  <si>
    <t>Měděnec, Kadaňská 30</t>
  </si>
  <si>
    <t>Měděnec, Široká 58</t>
  </si>
  <si>
    <t>Měděnec, Široká 59</t>
  </si>
  <si>
    <t>Měděnec, Kadaňská 85</t>
  </si>
  <si>
    <t>Měděnec, Školní 93</t>
  </si>
  <si>
    <t>Měděnec, Široká 115</t>
  </si>
  <si>
    <t>Měděnec, Karlovarská 131</t>
  </si>
  <si>
    <t>Měděnec, Nádražní 137</t>
  </si>
  <si>
    <t>Měděnec, Karlovarská 143</t>
  </si>
  <si>
    <t>Měděnec, Nádražní 151</t>
  </si>
  <si>
    <t>Měděnec, Revoluční 155</t>
  </si>
  <si>
    <t>Měděnec, Revoluční 156</t>
  </si>
  <si>
    <t>Měděnec, Revoluční 165</t>
  </si>
  <si>
    <t>Měděnec, Náměstí 176</t>
  </si>
  <si>
    <t>Měděnec, Revoluční 178</t>
  </si>
  <si>
    <t>Měděnec, Nádražní 187</t>
  </si>
  <si>
    <t>Měděnec, Revoluční 188</t>
  </si>
  <si>
    <t>Měděnec, Revoluční 193</t>
  </si>
  <si>
    <t>Měděnec, Revoluční 197</t>
  </si>
  <si>
    <t>Měděnec, Nádražní 198</t>
  </si>
  <si>
    <t>Měděnec, Nová 200</t>
  </si>
  <si>
    <t>Měděnec, Nová 201</t>
  </si>
  <si>
    <t>Měděnec, Nádražní 202</t>
  </si>
  <si>
    <t>Měděnec, Nádražní 203</t>
  </si>
  <si>
    <t>Měděnec, Nádražní 204</t>
  </si>
  <si>
    <t>Měděnec, Revoluční 205</t>
  </si>
  <si>
    <t>Měděnec, Revoluční 207</t>
  </si>
  <si>
    <t>Měděnec, Nádražní 212</t>
  </si>
  <si>
    <t>Měděnec, Široká 213</t>
  </si>
  <si>
    <t>Měděnec, Revoluční 214</t>
  </si>
  <si>
    <t>Měděnec, Náměstí 215</t>
  </si>
  <si>
    <t>Měděnec, Karlovarská 216</t>
  </si>
  <si>
    <t>Měděnec, Karlovarská 217</t>
  </si>
  <si>
    <t>Měděnec, Karlovarská 218</t>
  </si>
  <si>
    <t>Měděnec, Karlovarská 219</t>
  </si>
  <si>
    <t>Měděnec, Karlovarská 220</t>
  </si>
  <si>
    <t>Měděnec, Karlovarská 221</t>
  </si>
  <si>
    <t>Měděnec, Karlovarská 222</t>
  </si>
  <si>
    <t>Měděnec, Karlovarská 223</t>
  </si>
  <si>
    <t>Měděnec, Karlovarská 224</t>
  </si>
  <si>
    <t>Měděnec, Karlovarská 225</t>
  </si>
  <si>
    <t>Měděnec, Nádražní 266</t>
  </si>
  <si>
    <t>Měděnec, Sluneční 13</t>
  </si>
  <si>
    <t>Měděnec, Školní 81</t>
  </si>
  <si>
    <t>Měděnec, Kadaňská 83</t>
  </si>
  <si>
    <t>Měděnec, Kadaňská 84</t>
  </si>
  <si>
    <t>Měděnec, Široká 87</t>
  </si>
  <si>
    <t>Měděnec, Široká 89</t>
  </si>
  <si>
    <t>Měděnec, Sluneční 90</t>
  </si>
  <si>
    <t>Měděnec, Revoluční 91</t>
  </si>
  <si>
    <t>Měděnec, U hřiště 92</t>
  </si>
  <si>
    <t>Měděnec, Nová 93</t>
  </si>
  <si>
    <t>Měděnec, Kadaňská 95</t>
  </si>
  <si>
    <t>Měděnec, Náměstí 96</t>
  </si>
  <si>
    <t>Měděnec, Sluneční 98</t>
  </si>
  <si>
    <t>Měděnec, Revoluční 99</t>
  </si>
  <si>
    <t>Měděnec, Kadaňská 161</t>
  </si>
  <si>
    <t>Měděnec, Hornická 164</t>
  </si>
  <si>
    <t>Měděnec, Školní 15</t>
  </si>
  <si>
    <t>Měděnec, Kadaňská 38</t>
  </si>
  <si>
    <t>Měděnec, Revoluční 108</t>
  </si>
  <si>
    <t>Měděnec, Nádražní 175</t>
  </si>
  <si>
    <t>Měděnec, Kadaňská 206</t>
  </si>
  <si>
    <t>Měděnec, Revoluční 209</t>
  </si>
  <si>
    <t>Měděnec, Kadaňská 94</t>
  </si>
  <si>
    <t>Měděnec, Kadaňská 135</t>
  </si>
  <si>
    <t>Měděnec, Revoluční 230</t>
  </si>
  <si>
    <t>Měděnec, Kadaňská 86</t>
  </si>
  <si>
    <t>Měděnec, č. ev. 231</t>
  </si>
  <si>
    <t>Měděnec, Široká 167</t>
  </si>
  <si>
    <t>Měděnec, Revoluční 170</t>
  </si>
  <si>
    <t>Měděnec - Mýtinka, č. p. 6</t>
  </si>
  <si>
    <t>Měděnec - Mýtinka, č. p. 8</t>
  </si>
  <si>
    <t>Měděnec - Mýtinka, č. p. 9</t>
  </si>
  <si>
    <t>Měděnec - Mýtinka, č. p. 10</t>
  </si>
  <si>
    <t>Měděnec - Mýtinka, č. ev. 57</t>
  </si>
  <si>
    <t>Měděnec - Mýtinka, č. ev. 58</t>
  </si>
  <si>
    <t>Měděnec - Mýtinka, č. ev. 130</t>
  </si>
  <si>
    <t>Měděnec - Mýtinka, č. p. 11</t>
  </si>
  <si>
    <t>Měděnec - Mýtinka, č. p. 168</t>
  </si>
  <si>
    <t>Měděnec - Mýtinka, č. ev. 133</t>
  </si>
  <si>
    <t>Měděnec - Mýtinka, č. ev. 56</t>
  </si>
  <si>
    <t>Měděnec - Kotlina, č. p. 26</t>
  </si>
  <si>
    <t>Měděnec - Kotlina, č. p. 27</t>
  </si>
  <si>
    <t>Měděnec - Kotlina, č. p. 36</t>
  </si>
  <si>
    <t>Měděnec - Kotlina, č. p. 54</t>
  </si>
  <si>
    <t>Měděnec - Kotlina, č. p. 72</t>
  </si>
  <si>
    <t>Měděnec - Kotlina, č. ev. 4</t>
  </si>
  <si>
    <t>Měděnec - Kotlina, č. ev. 55</t>
  </si>
  <si>
    <t>Měděnec - Kotlina, č. ev. 56</t>
  </si>
  <si>
    <t>Měděnec - Kotlina, č. ev. 57</t>
  </si>
  <si>
    <t>Měděnec - Kotlina, č. ev. 58</t>
  </si>
  <si>
    <t>Měděnec - Kotlina, č. ev. 59</t>
  </si>
  <si>
    <t>Měděnec - Kotlina, č. p. 34</t>
  </si>
  <si>
    <t>Měděnec - Kotlina, č. p. 41</t>
  </si>
  <si>
    <t>Měděnec - Kotlina, č. ev. 20</t>
  </si>
  <si>
    <t>Měděnec - Kotlina, č. ev. 32</t>
  </si>
  <si>
    <t>Měděnec - Kotlina, č. ev. 35</t>
  </si>
  <si>
    <t>Měděnec - Kotlina, č. ev. 62</t>
  </si>
  <si>
    <t>Měděnec - Kotlina, č. p. 1</t>
  </si>
  <si>
    <t>Měděnec - Kotlina, č. ev. 149</t>
  </si>
  <si>
    <t>Měděnec - Kotlina, č. ev. 3</t>
  </si>
  <si>
    <t>Měděnec - Kotlina, č. ev. 12</t>
  </si>
  <si>
    <t>Měděnec - Kotlina, č. ev. 16</t>
  </si>
  <si>
    <t>Měděnec - Kotlina, č. ev. 18</t>
  </si>
  <si>
    <t>Měděnec - Kotlina, č. ev. 19</t>
  </si>
  <si>
    <t>Měděnec - Kotlina, č. ev. 21</t>
  </si>
  <si>
    <t>Měděnec - Kotlina, č. ev. 26</t>
  </si>
  <si>
    <t>Měděnec - Kotlina, č. ev. 27</t>
  </si>
  <si>
    <t>Měděnec - Kotlina, č. ev. 28</t>
  </si>
  <si>
    <t>Měděnec - Kotlina, č. ev. 39</t>
  </si>
  <si>
    <t>Měděnec - Kotlina, č. ev. 43</t>
  </si>
  <si>
    <t>Měděnec - Kotlina, č. ev. 44</t>
  </si>
  <si>
    <t>Měděnec - Kotlina, č. ev. 46</t>
  </si>
  <si>
    <t>Měděnec - Kotlina, č. ev. 47</t>
  </si>
  <si>
    <t>Měděnec - Kotlina, č. ev. 77</t>
  </si>
  <si>
    <t>Měděnec - Kotlina, č. ev. 144</t>
  </si>
  <si>
    <t>Měděnec - Kotlina, č. ev. 140</t>
  </si>
  <si>
    <t>Měděnec - Kotlina, č. ev. 139</t>
  </si>
  <si>
    <t>Měděnec - Kotlina, č. ev. 136</t>
  </si>
  <si>
    <t>Měděnec - Kotlina, č. ev. 45</t>
  </si>
  <si>
    <t>Měděnec - Kotlina, č. ev. 33</t>
  </si>
  <si>
    <t>Měděnec - Kotlina, č. ev. 146</t>
  </si>
  <si>
    <t>Měděnec - Kotlina, č. ev. 145</t>
  </si>
  <si>
    <t>Měděnec - Kotlina, č. ev. 68</t>
  </si>
  <si>
    <t>Měděnec - Kotlina, č. ev. 63</t>
  </si>
  <si>
    <t>Měděnec - Kotlina, č. ev. 138</t>
  </si>
  <si>
    <t>Měděnec - Kotlina, č. ev. 163</t>
  </si>
  <si>
    <t>Měděnec - Kotlina, č. ev. 164</t>
  </si>
  <si>
    <t>Měděnec - Kotlina, č. ev. 162</t>
  </si>
  <si>
    <t>Místo - Blahuňov, č. p. 1</t>
  </si>
  <si>
    <t>Místo - Blahuňov, č. p. 4</t>
  </si>
  <si>
    <t>Místo - Blahuňov, č. p. 5</t>
  </si>
  <si>
    <t>Místo - Blahuňov, č. p. 8</t>
  </si>
  <si>
    <t>Místo - Blahuňov, č. p. 13</t>
  </si>
  <si>
    <t>Místo - Blahuňov, č. p. 14</t>
  </si>
  <si>
    <t>Místo - Blahuňov, č. p. 15</t>
  </si>
  <si>
    <t>Místo - Blahuňov, č. p. 16</t>
  </si>
  <si>
    <t>Místo - Blahuňov, č. p. 18</t>
  </si>
  <si>
    <t>Místo - Blahuňov, č. p. 19</t>
  </si>
  <si>
    <t>Místo - Blahuňov, č. p. 24</t>
  </si>
  <si>
    <t>Místo - Blahuňov, č. p. 25</t>
  </si>
  <si>
    <t>Místo - Blahuňov, č. p. 26</t>
  </si>
  <si>
    <t>Místo - Blahuňov, č. p. 27</t>
  </si>
  <si>
    <t>Místo - Blahuňov, č. p. 28</t>
  </si>
  <si>
    <t>Místo - Blahuňov, č. p. 29</t>
  </si>
  <si>
    <t>Místo - Blahuňov, č. p. 30</t>
  </si>
  <si>
    <t>Místo - Blahuňov, č. p. 31</t>
  </si>
  <si>
    <t>Místo - Blahuňov, č. p. 32</t>
  </si>
  <si>
    <t>Místo - Blahuňov, č. p. 33</t>
  </si>
  <si>
    <t>Místo - Blahuňov, č. p. 34</t>
  </si>
  <si>
    <t>Místo - Blahuňov, č. p. 36</t>
  </si>
  <si>
    <t>Místo - Blahuňov, č. ev. 1</t>
  </si>
  <si>
    <t>Místo - Blahuňov, č. ev. 2</t>
  </si>
  <si>
    <t>Místo - Blahuňov, č. p. 6</t>
  </si>
  <si>
    <t>Místo - Blahuňov, č. ev. 7</t>
  </si>
  <si>
    <t>Místo - Blahuňov, č. ev. 8</t>
  </si>
  <si>
    <t>Místo - Blahuňov, č. p. 9</t>
  </si>
  <si>
    <t>Místo - Blahuňov, č. p. 35</t>
  </si>
  <si>
    <t>Místo - Blahuňov, č. ev. 11</t>
  </si>
  <si>
    <t>Místo - Blahuňov, č. ev. 18</t>
  </si>
  <si>
    <t>Místo - Blahuňov, č. p. 45</t>
  </si>
  <si>
    <t>Místo - Blahuňov, č. ev. 21</t>
  </si>
  <si>
    <t>Místo - Blahuňov, č. ev. 28</t>
  </si>
  <si>
    <t>Místo - Blahuňov, č. ev. 30</t>
  </si>
  <si>
    <t>Místo - Blahuňov, č. ev. 31</t>
  </si>
  <si>
    <t>Místo - Blahuňov, č. ev. 32</t>
  </si>
  <si>
    <t>Místo - Blahuňov, č. ev. 35</t>
  </si>
  <si>
    <t>Místo - Blahuňov, č. ev. 37</t>
  </si>
  <si>
    <t>Místo - Blahuňov, č. p. 37</t>
  </si>
  <si>
    <t>Místo - Blahuňov, č. p. 41</t>
  </si>
  <si>
    <t>Místo - Blahuňov, č. p. 40</t>
  </si>
  <si>
    <t>Místo - Blahuňov, č. p. 43</t>
  </si>
  <si>
    <t>Místo - Blahuňov, č. p. 42</t>
  </si>
  <si>
    <t>Místo - Blahuňov, č. p. 44</t>
  </si>
  <si>
    <t>Místo - Blahuňov, č. p. 39</t>
  </si>
  <si>
    <t>Místo - Blahuňov, č. ev. 36</t>
  </si>
  <si>
    <t>Místo - Blahuňov, č. ev. 38</t>
  </si>
  <si>
    <t>Místo - Blahuňov, č. p. 20</t>
  </si>
  <si>
    <t>Místo - Blahuňov, č. p. 46</t>
  </si>
  <si>
    <t>Místo - Blahuňov, č. p. 47</t>
  </si>
  <si>
    <t>Místo, č. p. 1</t>
  </si>
  <si>
    <t>Místo, č. p. 3</t>
  </si>
  <si>
    <t>Místo, č. p. 4</t>
  </si>
  <si>
    <t>Místo, č. p. 5</t>
  </si>
  <si>
    <t>Místo, č. p. 6</t>
  </si>
  <si>
    <t>Místo, č. p. 7</t>
  </si>
  <si>
    <t>Místo, č. p. 8</t>
  </si>
  <si>
    <t>Místo, č. p. 9</t>
  </si>
  <si>
    <t>Místo, č. p. 10</t>
  </si>
  <si>
    <t>Místo, č. p. 11</t>
  </si>
  <si>
    <t>Místo, č. p. 12</t>
  </si>
  <si>
    <t>Místo, č. p. 13</t>
  </si>
  <si>
    <t>Místo, č. p. 14</t>
  </si>
  <si>
    <t>Místo, č. p. 15</t>
  </si>
  <si>
    <t>Místo, č. p. 16</t>
  </si>
  <si>
    <t>Místo, č. p. 17</t>
  </si>
  <si>
    <t>Místo, č. p. 18</t>
  </si>
  <si>
    <t>Místo, č. p. 19</t>
  </si>
  <si>
    <t>Místo, č. p. 20</t>
  </si>
  <si>
    <t>Místo, č. p. 21</t>
  </si>
  <si>
    <t>Místo, č. p. 22</t>
  </si>
  <si>
    <t>Místo, č. p. 23</t>
  </si>
  <si>
    <t>Místo, č. p. 24</t>
  </si>
  <si>
    <t>Místo, č. p. 25</t>
  </si>
  <si>
    <t>Místo, č. p. 26</t>
  </si>
  <si>
    <t>Místo, č. p. 27</t>
  </si>
  <si>
    <t>Místo, č. p. 28</t>
  </si>
  <si>
    <t>Místo, č. p. 29</t>
  </si>
  <si>
    <t>Místo, č. p. 30</t>
  </si>
  <si>
    <t>Místo, č. p. 31</t>
  </si>
  <si>
    <t>Místo, č. p. 32</t>
  </si>
  <si>
    <t>Místo, č. p. 33</t>
  </si>
  <si>
    <t>Místo, č. p. 35</t>
  </si>
  <si>
    <t>Místo, č. p. 36</t>
  </si>
  <si>
    <t>Místo, č. p. 37</t>
  </si>
  <si>
    <t>Místo, č. p. 38</t>
  </si>
  <si>
    <t>Místo, č. p. 41</t>
  </si>
  <si>
    <t>Místo, č. p. 43</t>
  </si>
  <si>
    <t>Místo, č. p. 48</t>
  </si>
  <si>
    <t>Místo, č. p. 49</t>
  </si>
  <si>
    <t>Místo, č. p. 50</t>
  </si>
  <si>
    <t>Místo, č. p. 51</t>
  </si>
  <si>
    <t>Místo, č. p. 52</t>
  </si>
  <si>
    <t>Místo, č. p. 54</t>
  </si>
  <si>
    <t>Místo, č. p. 56</t>
  </si>
  <si>
    <t>Místo, č. p. 57</t>
  </si>
  <si>
    <t>Místo, č. p. 58</t>
  </si>
  <si>
    <t>Místo, č. p. 59</t>
  </si>
  <si>
    <t>Místo, č. p. 60</t>
  </si>
  <si>
    <t>Místo, č. p. 62</t>
  </si>
  <si>
    <t>Místo, č. p. 63</t>
  </si>
  <si>
    <t>Místo, č. p. 64</t>
  </si>
  <si>
    <t>Místo, č. p. 66</t>
  </si>
  <si>
    <t>Místo, č. p. 67</t>
  </si>
  <si>
    <t>Místo, č. p. 68</t>
  </si>
  <si>
    <t>Místo, č. p. 69</t>
  </si>
  <si>
    <t>Místo, č. p. 70</t>
  </si>
  <si>
    <t>Místo, č. p. 71</t>
  </si>
  <si>
    <t>Místo, č. p. 72</t>
  </si>
  <si>
    <t>Místo, č. p. 73</t>
  </si>
  <si>
    <t>Místo, č. p. 74</t>
  </si>
  <si>
    <t>Místo, č. p. 75</t>
  </si>
  <si>
    <t>Místo, č. p. 76</t>
  </si>
  <si>
    <t>Místo, č. p. 77</t>
  </si>
  <si>
    <t>Místo, č. p. 79</t>
  </si>
  <si>
    <t>Místo, č. p. 80</t>
  </si>
  <si>
    <t>Místo, č. p. 81</t>
  </si>
  <si>
    <t>Místo, č. p. 82</t>
  </si>
  <si>
    <t>Místo, č. p. 83</t>
  </si>
  <si>
    <t>Místo, č. p. 84</t>
  </si>
  <si>
    <t>Místo, č. p. 85</t>
  </si>
  <si>
    <t>Místo, č. p. 86</t>
  </si>
  <si>
    <t>Místo, č. p. 87</t>
  </si>
  <si>
    <t>Místo, č. p. 88</t>
  </si>
  <si>
    <t>Místo, č. p. 89</t>
  </si>
  <si>
    <t>Místo, č. p. 90</t>
  </si>
  <si>
    <t>Místo, č. p. 91</t>
  </si>
  <si>
    <t>Místo, č. p. 92</t>
  </si>
  <si>
    <t>Místo, č. p. 93</t>
  </si>
  <si>
    <t>Místo, č. p. 94</t>
  </si>
  <si>
    <t>Místo, č. p. 95</t>
  </si>
  <si>
    <t>Místo, č. p. 96</t>
  </si>
  <si>
    <t>Místo, č. p. 97</t>
  </si>
  <si>
    <t>Místo, č. p. 98</t>
  </si>
  <si>
    <t>Místo, č. p. 99</t>
  </si>
  <si>
    <t>Místo, č. p. 100</t>
  </si>
  <si>
    <t>Místo, č. p. 101</t>
  </si>
  <si>
    <t>Místo, č. p. 103</t>
  </si>
  <si>
    <t>Místo, č. p. 901</t>
  </si>
  <si>
    <t>Místo, č. p. 904</t>
  </si>
  <si>
    <t>Místo, č. p. 907</t>
  </si>
  <si>
    <t>Místo, č. p. 908</t>
  </si>
  <si>
    <t>Místo, č. ev. 1</t>
  </si>
  <si>
    <t>Místo, č. p. 107</t>
  </si>
  <si>
    <t>Místo, č. p. 108</t>
  </si>
  <si>
    <t>Místo, č. p. 105</t>
  </si>
  <si>
    <t>Místo, č. p. 104</t>
  </si>
  <si>
    <t>Místo, č. p. 46</t>
  </si>
  <si>
    <t>Místo, č. p. 109</t>
  </si>
  <si>
    <t>Místo, č. p. 44</t>
  </si>
  <si>
    <t>Místo, č. p. 47</t>
  </si>
  <si>
    <t>Místo, č. p. 106</t>
  </si>
  <si>
    <t>Místo, č. p. 909</t>
  </si>
  <si>
    <t>Místo, č. ev. 50</t>
  </si>
  <si>
    <t>Místo, č. ev. 51</t>
  </si>
  <si>
    <t>Místo, č. ev. 52</t>
  </si>
  <si>
    <t>Místo, č. ev. 53</t>
  </si>
  <si>
    <t>Místo, č. ev. 54</t>
  </si>
  <si>
    <t>Místo, č. ev. 55</t>
  </si>
  <si>
    <t>Místo, č. ev. 56</t>
  </si>
  <si>
    <t>Místo, č. ev. 57</t>
  </si>
  <si>
    <t>Místo, č. ev. 59</t>
  </si>
  <si>
    <t>Místo, č. ev. 64</t>
  </si>
  <si>
    <t>Místo, č. p. 2</t>
  </si>
  <si>
    <t>Místo, č. p. 102</t>
  </si>
  <si>
    <t>Místo, č. ev. 58</t>
  </si>
  <si>
    <t>Místo, č. p. 111</t>
  </si>
  <si>
    <t>Místo, č. p. 110</t>
  </si>
  <si>
    <t>Místo, č. p. 112</t>
  </si>
  <si>
    <t>Místo - Vysoká Jedle, č. p. 8</t>
  </si>
  <si>
    <t>Místo - Vysoká Jedle, č. p. 13</t>
  </si>
  <si>
    <t>Místo - Vysoká Jedle, č. p. 14</t>
  </si>
  <si>
    <t>Místo - Vysoká Jedle, č. p. 19</t>
  </si>
  <si>
    <t>Místo - Vysoká Jedle, č. p. 26</t>
  </si>
  <si>
    <t>Místo - Vysoká Jedle, č. p. 28</t>
  </si>
  <si>
    <t>Místo - Vysoká Jedle, č. p. 31</t>
  </si>
  <si>
    <t>Místo - Vysoká Jedle, č. p. 32</t>
  </si>
  <si>
    <t>Místo - Vysoká Jedle, č. ev. 13</t>
  </si>
  <si>
    <t>Místo - Vysoká Jedle, č. ev. 14</t>
  </si>
  <si>
    <t>Místo - Vysoká Jedle, č. ev. 15</t>
  </si>
  <si>
    <t>Místo - Vysoká Jedle, č. p. 16</t>
  </si>
  <si>
    <t>Místo - Vysoká Jedle, č. p. 17</t>
  </si>
  <si>
    <t>Místo - Vysoká Jedle, č. ev. 18</t>
  </si>
  <si>
    <t>Místo - Vysoká Jedle, č. ev. 20</t>
  </si>
  <si>
    <t>Místo - Vysoká Jedle, č. ev. 22</t>
  </si>
  <si>
    <t>Místo - Vysoká Jedle, č. ev. 24</t>
  </si>
  <si>
    <t>Místo - Vysoká Jedle, č. p. 25</t>
  </si>
  <si>
    <t>Místo - Vysoká Jedle, č. ev. 26</t>
  </si>
  <si>
    <t>Místo - Vysoká Jedle, č. ev. 27</t>
  </si>
  <si>
    <t>Místo - Vysoká Jedle, č. ev. 34</t>
  </si>
  <si>
    <t>Místo - Vysoká Jedle, č. p. 35</t>
  </si>
  <si>
    <t>Místo - Vysoká Jedle, č. ev. 37</t>
  </si>
  <si>
    <t>Místo - Vysoká Jedle, č. p. 38</t>
  </si>
  <si>
    <t>Místo - Vysoká Jedle, č. ev. 39</t>
  </si>
  <si>
    <t>Místo - Vysoká Jedle, č. p. 34</t>
  </si>
  <si>
    <t>Místo - Vysoká Jedle, č. p. 33</t>
  </si>
  <si>
    <t>Místo - Vysoká Jedle, č. p. 22</t>
  </si>
  <si>
    <t>Místo - Vysoká Jedle, č. p. 20</t>
  </si>
  <si>
    <t>Místo - Vysoká Jedle, č. p. 36</t>
  </si>
  <si>
    <t>Místo - Vysoká Jedle, č. ev. 40</t>
  </si>
  <si>
    <t>Místo - Vysoká Jedle, č. p. 41</t>
  </si>
  <si>
    <t>Místo - Vysoká Jedle, č. p. 42</t>
  </si>
  <si>
    <t>Místo - Vysoká Jedle, č. p. 43</t>
  </si>
  <si>
    <t>Okounov - Kotvina, č. p. 1</t>
  </si>
  <si>
    <t>Okounov - Kotvina, č. p. 2</t>
  </si>
  <si>
    <t>Okounov - Kotvina, č. p. 3</t>
  </si>
  <si>
    <t>Okounov - Kotvina, č. p. 4</t>
  </si>
  <si>
    <t>Okounov - Kotvina, č. p. 5</t>
  </si>
  <si>
    <t>Okounov - Kotvina, č. p. 7</t>
  </si>
  <si>
    <t>Okounov - Kotvina, č. p. 9</t>
  </si>
  <si>
    <t>Okounov - Kotvina, č. p. 11</t>
  </si>
  <si>
    <t>Okounov - Kotvina, č. p. 14</t>
  </si>
  <si>
    <t>Okounov - Kotvina, č. p. 16</t>
  </si>
  <si>
    <t>Okounov - Kotvina, č. p. 19</t>
  </si>
  <si>
    <t>Okounov - Kotvina, č. p. 20</t>
  </si>
  <si>
    <t>Okounov - Kotvina, č. p. 21</t>
  </si>
  <si>
    <t>Okounov - Kotvina, č. p. 22</t>
  </si>
  <si>
    <t>Okounov - Kotvina, č. p. 25</t>
  </si>
  <si>
    <t>Okounov - Kotvina, č. p. 27</t>
  </si>
  <si>
    <t>Okounov - Kotvina, č. p. 29</t>
  </si>
  <si>
    <t>Okounov - Kotvina, č. p. 30</t>
  </si>
  <si>
    <t>Okounov - Kotvina, č. p. 34</t>
  </si>
  <si>
    <t>Okounov - Kotvina, č. p. 35</t>
  </si>
  <si>
    <t>Okounov - Kotvina, č. p. 36</t>
  </si>
  <si>
    <t>Okounov - Kotvina, č. p. 37</t>
  </si>
  <si>
    <t>Okounov - Kotvina, č. p. 38</t>
  </si>
  <si>
    <t>Okounov - Kotvina, č. p. 39</t>
  </si>
  <si>
    <t>Okounov - Kotvina, č. p. 40</t>
  </si>
  <si>
    <t>Okounov - Kotvina, č. p. 42</t>
  </si>
  <si>
    <t>Okounov - Kotvina, č. p. 43</t>
  </si>
  <si>
    <t>Okounov - Kotvina, č. p. 44</t>
  </si>
  <si>
    <t>Okounov - Kotvina, č. p. 45</t>
  </si>
  <si>
    <t>Okounov - Kotvina, č. p. 47</t>
  </si>
  <si>
    <t>Okounov - Kotvina, č. p. 48</t>
  </si>
  <si>
    <t>Okounov - Kotvina, č. p. 49</t>
  </si>
  <si>
    <t>Okounov - Kotvina, č. p. 52</t>
  </si>
  <si>
    <t>Okounov - Kotvina, č. p. 53</t>
  </si>
  <si>
    <t>Okounov - Kotvina, č. p. 54</t>
  </si>
  <si>
    <t>Okounov - Kotvina, č. p. 55</t>
  </si>
  <si>
    <t>Okounov - Kotvina, č. p. 56</t>
  </si>
  <si>
    <t>Okounov - Kotvina, č. p. 57</t>
  </si>
  <si>
    <t>Okounov - Kotvina, č. p. 58</t>
  </si>
  <si>
    <t>Okounov - Kotvina, č. p. 59</t>
  </si>
  <si>
    <t>Okounov - Kotvina, č. p. 60</t>
  </si>
  <si>
    <t>Okounov - Kotvina, č. p. 61</t>
  </si>
  <si>
    <t>Okounov - Kotvina, č. ev. 1</t>
  </si>
  <si>
    <t>Okounov - Kotvina, č. ev. 2</t>
  </si>
  <si>
    <t>Okounov - Kotvina, č. ev. 4</t>
  </si>
  <si>
    <t>Okounov - Kotvina, č. ev. 7</t>
  </si>
  <si>
    <t>Okounov - Kotvina, č. ev. 8</t>
  </si>
  <si>
    <t>Okounov - Kotvina, č. ev. 9</t>
  </si>
  <si>
    <t>Okounov - Kotvina, č. ev. 10</t>
  </si>
  <si>
    <t>Okounov - Kotvina, č. ev. 11</t>
  </si>
  <si>
    <t>Okounov - Kotvina, č. ev. 13</t>
  </si>
  <si>
    <t>Okounov - Kotvina, č. ev. 14</t>
  </si>
  <si>
    <t>Okounov - Kotvina, č. ev. 15</t>
  </si>
  <si>
    <t>Okounov - Kotvina, č. ev. 33</t>
  </si>
  <si>
    <t>Okounov - Kotvina, č. ev. 32</t>
  </si>
  <si>
    <t>Okounov - Kotvina, č. ev. 18</t>
  </si>
  <si>
    <t>Okounov - Kotvina, č. ev. 19</t>
  </si>
  <si>
    <t>Okounov - Kotvina, č. p. 15</t>
  </si>
  <si>
    <t>Okounov - Kotvina, č. ev. 24</t>
  </si>
  <si>
    <t>Okounov - Kotvina, č. p. 8</t>
  </si>
  <si>
    <t>Okounov - Kotvina, č. ev. 20</t>
  </si>
  <si>
    <t>Okounov - Kotvina, č. p. 12</t>
  </si>
  <si>
    <t>Okounov - Kotvina, č. p. 6</t>
  </si>
  <si>
    <t>Okounov - Kotvina, č. p. 13</t>
  </si>
  <si>
    <t>Okounov - Kotvina, č. ev. 5</t>
  </si>
  <si>
    <t>Okounov - Kotvina, č. ev. 21</t>
  </si>
  <si>
    <t>Okounov - Kotvina, č. p. 62</t>
  </si>
  <si>
    <t>Okounov - Kotvina, č. ev. 22</t>
  </si>
  <si>
    <t>Okounov - Kotvina, č. ev. 25</t>
  </si>
  <si>
    <t>Okounov - Kotvina, č. p. 24</t>
  </si>
  <si>
    <t>Okounov - Kotvina, č. p. 63</t>
  </si>
  <si>
    <t>Okounov - Kotvina, č. ev. 26</t>
  </si>
  <si>
    <t>Okounov - Kotvina, č. ev. 27</t>
  </si>
  <si>
    <t>Okounov - Kotvina, č. p. 69</t>
  </si>
  <si>
    <t>Okounov - Kotvina, č. p. 64</t>
  </si>
  <si>
    <t>Okounov - Kotvina, č. p. 66</t>
  </si>
  <si>
    <t>Okounov - Kotvina, č. ev. 23</t>
  </si>
  <si>
    <t>Okounov - Krupice, č. p. 2</t>
  </si>
  <si>
    <t>Okounov - Krupice, č. p. 5</t>
  </si>
  <si>
    <t>Okounov - Krupice, č. p. 6</t>
  </si>
  <si>
    <t>Okounov - Krupice, č. p. 1</t>
  </si>
  <si>
    <t>Okounov - Krupice, č. p. 7</t>
  </si>
  <si>
    <t>Okounov, č. p. 1</t>
  </si>
  <si>
    <t>Okounov, č. p. 2</t>
  </si>
  <si>
    <t>Okounov, č. p. 3</t>
  </si>
  <si>
    <t>Okounov, č. p. 4</t>
  </si>
  <si>
    <t>Okounov, č. p. 5</t>
  </si>
  <si>
    <t>Okounov, č. p. 6</t>
  </si>
  <si>
    <t>Okounov, č. p. 7</t>
  </si>
  <si>
    <t>Okounov, č. p. 9</t>
  </si>
  <si>
    <t>Okounov, č. p. 10</t>
  </si>
  <si>
    <t>Okounov, č. p. 20</t>
  </si>
  <si>
    <t>Okounov, č. p. 21</t>
  </si>
  <si>
    <t>Okounov, č. p. 22</t>
  </si>
  <si>
    <t>Okounov, č. p. 23</t>
  </si>
  <si>
    <t>Okounov, č. p. 24</t>
  </si>
  <si>
    <t>Okounov, č. p. 26</t>
  </si>
  <si>
    <t>Okounov, č. p. 29</t>
  </si>
  <si>
    <t>Okounov, č. p. 35</t>
  </si>
  <si>
    <t>Okounov, č. p. 36</t>
  </si>
  <si>
    <t>Okounov, č. p. 37</t>
  </si>
  <si>
    <t>Okounov, č. p. 38</t>
  </si>
  <si>
    <t>Okounov, č. p. 39</t>
  </si>
  <si>
    <t>Okounov, č. p. 40</t>
  </si>
  <si>
    <t>Okounov, č. p. 41</t>
  </si>
  <si>
    <t>Okounov, č. p. 42</t>
  </si>
  <si>
    <t>Okounov, č. p. 45</t>
  </si>
  <si>
    <t>Okounov, č. p. 47</t>
  </si>
  <si>
    <t>Okounov, č. p. 48</t>
  </si>
  <si>
    <t>Okounov, č. p. 49</t>
  </si>
  <si>
    <t>Okounov, č. p. 54</t>
  </si>
  <si>
    <t>Okounov, č. p. 55</t>
  </si>
  <si>
    <t>Okounov, č. p. 57</t>
  </si>
  <si>
    <t>Okounov, č. p. 58</t>
  </si>
  <si>
    <t>Okounov, č. p. 60</t>
  </si>
  <si>
    <t>Okounov, č. p. 62</t>
  </si>
  <si>
    <t>Okounov, č. p. 64</t>
  </si>
  <si>
    <t>Okounov, č. p. 65</t>
  </si>
  <si>
    <t>Okounov, č. p. 68</t>
  </si>
  <si>
    <t>Okounov, č. p. 69</t>
  </si>
  <si>
    <t>Okounov, č. p. 70</t>
  </si>
  <si>
    <t>Okounov, č. p. 71</t>
  </si>
  <si>
    <t>Okounov, č. p. 72</t>
  </si>
  <si>
    <t>Okounov, č. p. 73</t>
  </si>
  <si>
    <t>Okounov, č. p. 74</t>
  </si>
  <si>
    <t>Okounov, č. p. 75</t>
  </si>
  <si>
    <t>Okounov, č. p. 76</t>
  </si>
  <si>
    <t>Okounov, č. p. 77</t>
  </si>
  <si>
    <t>Okounov, č. p. 78</t>
  </si>
  <si>
    <t>Okounov, č. p. 79</t>
  </si>
  <si>
    <t>Okounov, č. p. 81</t>
  </si>
  <si>
    <t>Okounov, č. p. 82</t>
  </si>
  <si>
    <t>Okounov, č. p. 83</t>
  </si>
  <si>
    <t>Okounov, č. p. 84</t>
  </si>
  <si>
    <t>Okounov, č. p. 85</t>
  </si>
  <si>
    <t>Okounov, č. p. 86</t>
  </si>
  <si>
    <t>Okounov, č. p. 87</t>
  </si>
  <si>
    <t>Okounov, č. p. 88</t>
  </si>
  <si>
    <t>Okounov, č. p. 89</t>
  </si>
  <si>
    <t>Okounov, č. p. 90</t>
  </si>
  <si>
    <t>Okounov, č. p. 91</t>
  </si>
  <si>
    <t>Okounov, č. p. 92</t>
  </si>
  <si>
    <t>Okounov, č. p. 93</t>
  </si>
  <si>
    <t>Okounov, č. p. 94</t>
  </si>
  <si>
    <t>Okounov, č. p. 95</t>
  </si>
  <si>
    <t>Okounov, č. p. 96</t>
  </si>
  <si>
    <t>Okounov, č. p. 97</t>
  </si>
  <si>
    <t>Okounov, č. p. 98</t>
  </si>
  <si>
    <t>Okounov, č. p. 99</t>
  </si>
  <si>
    <t>Okounov, č. ev. 1</t>
  </si>
  <si>
    <t>Okounov, č. ev. 2</t>
  </si>
  <si>
    <t>Okounov, č. ev. 3</t>
  </si>
  <si>
    <t>Okounov, č. ev. 4</t>
  </si>
  <si>
    <t>Okounov, č. ev. 5</t>
  </si>
  <si>
    <t>Okounov, č. ev. 6</t>
  </si>
  <si>
    <t>Okounov, č. ev. 7</t>
  </si>
  <si>
    <t>Okounov, č. ev. 8</t>
  </si>
  <si>
    <t>Okounov, č. ev. 9</t>
  </si>
  <si>
    <t>Okounov, č. ev. 10</t>
  </si>
  <si>
    <t>Okounov, č. ev. 11</t>
  </si>
  <si>
    <t>Okounov, č. ev. 12</t>
  </si>
  <si>
    <t>Okounov, č. ev. 13</t>
  </si>
  <si>
    <t>Okounov, č. ev. 14</t>
  </si>
  <si>
    <t>Okounov, č. ev. 15</t>
  </si>
  <si>
    <t>Okounov, č. ev. 16</t>
  </si>
  <si>
    <t>Okounov, č. ev. 17</t>
  </si>
  <si>
    <t>Okounov, č. ev. 18</t>
  </si>
  <si>
    <t>Okounov, č. ev. 19</t>
  </si>
  <si>
    <t>Okounov, č. ev. 20</t>
  </si>
  <si>
    <t>Okounov, č. ev. 21</t>
  </si>
  <si>
    <t>Okounov, č. ev. 22</t>
  </si>
  <si>
    <t>Okounov, č. ev. 23</t>
  </si>
  <si>
    <t>Okounov, č. ev. 24</t>
  </si>
  <si>
    <t>Okounov, č. ev. 26</t>
  </si>
  <si>
    <t>Okounov, č. ev. 27</t>
  </si>
  <si>
    <t>Okounov, č. ev. 28</t>
  </si>
  <si>
    <t>Okounov, č. ev. 29</t>
  </si>
  <si>
    <t>Okounov, č. ev. 30</t>
  </si>
  <si>
    <t>Okounov, č. ev. 31</t>
  </si>
  <si>
    <t>Okounov, č. ev. 32</t>
  </si>
  <si>
    <t>Okounov, č. ev. 33</t>
  </si>
  <si>
    <t>Okounov, č. ev. 34</t>
  </si>
  <si>
    <t>Okounov, č. ev. 35</t>
  </si>
  <si>
    <t>Okounov, č. ev. 36</t>
  </si>
  <si>
    <t>Okounov, č. ev. 37</t>
  </si>
  <si>
    <t>Okounov, č. ev. 38</t>
  </si>
  <si>
    <t>Okounov, č. ev. 39</t>
  </si>
  <si>
    <t>Okounov, č. ev. 40</t>
  </si>
  <si>
    <t>Okounov, č. ev. 41</t>
  </si>
  <si>
    <t>Okounov, č. ev. 42</t>
  </si>
  <si>
    <t>Okounov, č. ev. 43</t>
  </si>
  <si>
    <t>Okounov, č. ev. 44</t>
  </si>
  <si>
    <t>Okounov, č. ev. 45</t>
  </si>
  <si>
    <t>Okounov, č. ev. 46</t>
  </si>
  <si>
    <t>Okounov, č. ev. 47</t>
  </si>
  <si>
    <t>Okounov, č. ev. 48</t>
  </si>
  <si>
    <t>Okounov, č. ev. 49</t>
  </si>
  <si>
    <t>Okounov, č. ev. 50</t>
  </si>
  <si>
    <t>Okounov, č. ev. 51</t>
  </si>
  <si>
    <t>Okounov, č. ev. 52</t>
  </si>
  <si>
    <t>Okounov, č. ev. 53</t>
  </si>
  <si>
    <t>Okounov, č. ev. 54</t>
  </si>
  <si>
    <t>Okounov, č. ev. 55</t>
  </si>
  <si>
    <t>Okounov, č. ev. 56</t>
  </si>
  <si>
    <t>Okounov, č. ev. 57</t>
  </si>
  <si>
    <t>Okounov, č. ev. 59</t>
  </si>
  <si>
    <t>Okounov, č. ev. 60</t>
  </si>
  <si>
    <t>Okounov, č. ev. 61</t>
  </si>
  <si>
    <t>Okounov, č. ev. 62</t>
  </si>
  <si>
    <t>Okounov, č. ev. 63</t>
  </si>
  <si>
    <t>Okounov, č. ev. 64</t>
  </si>
  <si>
    <t>Okounov, č. ev. 65</t>
  </si>
  <si>
    <t>Okounov, č. ev. 66</t>
  </si>
  <si>
    <t>Okounov, č. ev. 67</t>
  </si>
  <si>
    <t>Okounov, č. ev. 68</t>
  </si>
  <si>
    <t>Okounov, č. ev. 69</t>
  </si>
  <si>
    <t>Okounov, č. ev. 70</t>
  </si>
  <si>
    <t>Okounov, č. ev. 71</t>
  </si>
  <si>
    <t>Okounov, č. ev. 72</t>
  </si>
  <si>
    <t>Okounov, č. ev. 73</t>
  </si>
  <si>
    <t>Okounov, č. ev. 74</t>
  </si>
  <si>
    <t>Okounov, č. ev. 75</t>
  </si>
  <si>
    <t>Okounov, č. ev. 76</t>
  </si>
  <si>
    <t>Okounov, č. ev. 77</t>
  </si>
  <si>
    <t>Okounov, č. ev. 78</t>
  </si>
  <si>
    <t>Okounov, č. ev. 79</t>
  </si>
  <si>
    <t>Okounov, č. ev. 80</t>
  </si>
  <si>
    <t>Okounov, č. ev. 81</t>
  </si>
  <si>
    <t>Okounov, č. ev. 82</t>
  </si>
  <si>
    <t>Okounov, č. ev. 84</t>
  </si>
  <si>
    <t>Okounov, č. ev. 85</t>
  </si>
  <si>
    <t>Okounov, č. ev. 87</t>
  </si>
  <si>
    <t>Okounov, č. ev. 88</t>
  </si>
  <si>
    <t>Okounov, č. ev. 89</t>
  </si>
  <si>
    <t>Okounov, č. ev. 90</t>
  </si>
  <si>
    <t>Okounov, č. ev. 91</t>
  </si>
  <si>
    <t>Okounov, č. ev. 92</t>
  </si>
  <si>
    <t>Okounov, č. ev. 93</t>
  </si>
  <si>
    <t>Okounov, č. ev. 94</t>
  </si>
  <si>
    <t>Okounov, č. ev. 95</t>
  </si>
  <si>
    <t>Okounov, č. ev. 96</t>
  </si>
  <si>
    <t>Okounov, č. ev. 97</t>
  </si>
  <si>
    <t>Okounov, č. ev. 98</t>
  </si>
  <si>
    <t>Okounov, č. ev. 99</t>
  </si>
  <si>
    <t>Okounov, č. ev. 100</t>
  </si>
  <si>
    <t>Okounov, č. ev. 101</t>
  </si>
  <si>
    <t>Okounov, č. ev. 102</t>
  </si>
  <si>
    <t>Okounov, č. ev. 103</t>
  </si>
  <si>
    <t>Okounov, č. ev. 104</t>
  </si>
  <si>
    <t>Okounov, č. ev. 105</t>
  </si>
  <si>
    <t>Okounov, č. ev. 106</t>
  </si>
  <si>
    <t>Okounov, č. p. 11</t>
  </si>
  <si>
    <t>Okounov, č. p. 32</t>
  </si>
  <si>
    <t>Okounov, č. p. 33</t>
  </si>
  <si>
    <t>Okounov, č. p. 8</t>
  </si>
  <si>
    <t>Okounov, č. p. 53</t>
  </si>
  <si>
    <t>Okounov, č. p. 101</t>
  </si>
  <si>
    <t>Okounov, č. ev. 108</t>
  </si>
  <si>
    <t>Okounov, č. ev. 86</t>
  </si>
  <si>
    <t>Okounov, č. p. 102</t>
  </si>
  <si>
    <t>Okounov, č. p. 103</t>
  </si>
  <si>
    <t>Okounov, č. ev. 25</t>
  </si>
  <si>
    <t>Okounov, č. p. 104</t>
  </si>
  <si>
    <t>Okounov, č. ev. 107</t>
  </si>
  <si>
    <t>Okounov, č. p. 105</t>
  </si>
  <si>
    <t>Okounov, č. p. 107</t>
  </si>
  <si>
    <t>Okounov, č. p. 106</t>
  </si>
  <si>
    <t>Okounov, č. ev. 58</t>
  </si>
  <si>
    <t>Okounov, č. p. 108</t>
  </si>
  <si>
    <t>Okounov, č. p. 109</t>
  </si>
  <si>
    <t>Okounov, č. p. 110</t>
  </si>
  <si>
    <t>Okounov, č. p. 111</t>
  </si>
  <si>
    <t>Okounov, č. p. 112</t>
  </si>
  <si>
    <t>Okounov - Oslovice, č. p. 2</t>
  </si>
  <si>
    <t>Okounov - Oslovice, č. p. 3</t>
  </si>
  <si>
    <t>Okounov - Oslovice, č. p. 4</t>
  </si>
  <si>
    <t>Okounov - Oslovice, č. p. 9</t>
  </si>
  <si>
    <t>Okounov - Oslovice, č. p. 11</t>
  </si>
  <si>
    <t>Okounov - Oslovice, č. p. 13</t>
  </si>
  <si>
    <t>Okounov - Oslovice, č. p. 15</t>
  </si>
  <si>
    <t>Okounov - Oslovice, č. p. 16</t>
  </si>
  <si>
    <t>Okounov - Oslovice, č. p. 17</t>
  </si>
  <si>
    <t>Okounov - Oslovice, č. p. 18</t>
  </si>
  <si>
    <t>Okounov - Oslovice, č. p. 19</t>
  </si>
  <si>
    <t>Okounov - Oslovice, č. p. 22</t>
  </si>
  <si>
    <t>Okounov - Oslovice, č. p. 24</t>
  </si>
  <si>
    <t>Okounov - Oslovice, č. p. 25</t>
  </si>
  <si>
    <t>Okounov - Oslovice, č. ev. 1</t>
  </si>
  <si>
    <t>Okounov - Oslovice, č. ev. 2</t>
  </si>
  <si>
    <t>Okounov - Oslovice, č. ev. 3</t>
  </si>
  <si>
    <t>Okounov - Oslovice, č. ev. 5</t>
  </si>
  <si>
    <t>Okounov - Oslovice, č. ev. 6</t>
  </si>
  <si>
    <t>Okounov - Oslovice, č. ev. 7</t>
  </si>
  <si>
    <t>Okounov - Oslovice, č. ev. 8</t>
  </si>
  <si>
    <t>Okounov - Oslovice, č. ev. 9</t>
  </si>
  <si>
    <t>Okounov - Oslovice, č. ev. 10</t>
  </si>
  <si>
    <t>Okounov - Oslovice, č. ev. 11</t>
  </si>
  <si>
    <t>Okounov - Oslovice, č. ev. 12</t>
  </si>
  <si>
    <t>Okounov - Oslovice, č. ev. 13</t>
  </si>
  <si>
    <t>Okounov - Oslovice, č. ev. 14</t>
  </si>
  <si>
    <t>Okounov - Oslovice, č. ev. 15</t>
  </si>
  <si>
    <t>Okounov - Oslovice, č. ev. 16</t>
  </si>
  <si>
    <t>Okounov - Oslovice, č. ev. 17</t>
  </si>
  <si>
    <t>Okounov - Oslovice, č. ev. 19</t>
  </si>
  <si>
    <t>Okounov - Oslovice, č. ev. 21</t>
  </si>
  <si>
    <t>Okounov - Oslovice, č. ev. 22</t>
  </si>
  <si>
    <t>Okounov - Oslovice, č. ev. 23</t>
  </si>
  <si>
    <t>Okounov - Oslovice, č. ev. 4</t>
  </si>
  <si>
    <t>Okounov - Oslovice, č. p. 21</t>
  </si>
  <si>
    <t>Okounov - Oslovice, č. ev. 20</t>
  </si>
  <si>
    <t>Otvice, Stará 1</t>
  </si>
  <si>
    <t>Otvice, Stará 3</t>
  </si>
  <si>
    <t>Otvice, Luční 4</t>
  </si>
  <si>
    <t>Otvice, Luční 5</t>
  </si>
  <si>
    <t>Otvice, Stará 6</t>
  </si>
  <si>
    <t>Otvice, Stará 7</t>
  </si>
  <si>
    <t>Otvice, Luční 8</t>
  </si>
  <si>
    <t>Otvice, Luční 9</t>
  </si>
  <si>
    <t>Otvice, Stará 10</t>
  </si>
  <si>
    <t>Otvice, Luční 11</t>
  </si>
  <si>
    <t>Otvice, Polní 13</t>
  </si>
  <si>
    <t>Otvice, Obecní 14</t>
  </si>
  <si>
    <t>Otvice, Obecní 15</t>
  </si>
  <si>
    <t>Otvice, Obecní 16</t>
  </si>
  <si>
    <t>Otvice, Obecní 17</t>
  </si>
  <si>
    <t>Otvice, Luční 18</t>
  </si>
  <si>
    <t>Otvice, U hřiště 19</t>
  </si>
  <si>
    <t>Otvice, Obecní 20</t>
  </si>
  <si>
    <t>Otvice, Obecní 21</t>
  </si>
  <si>
    <t>Otvice, Obecní 22</t>
  </si>
  <si>
    <t>Otvice, Obecní 23</t>
  </si>
  <si>
    <t>Otvice, Luční 24</t>
  </si>
  <si>
    <t>Otvice, Polní 25</t>
  </si>
  <si>
    <t>Otvice, Školní 26</t>
  </si>
  <si>
    <t>Otvice, Školní 28</t>
  </si>
  <si>
    <t>Otvice, Školní 30</t>
  </si>
  <si>
    <t>Otvice, Školní 33</t>
  </si>
  <si>
    <t>Otvice, Školní 34</t>
  </si>
  <si>
    <t>Otvice, Školní 35</t>
  </si>
  <si>
    <t>Otvice, Luční 37</t>
  </si>
  <si>
    <t>Otvice, Školní 38</t>
  </si>
  <si>
    <t>Otvice, Luční 39</t>
  </si>
  <si>
    <t>Otvice, Chomutovská 41</t>
  </si>
  <si>
    <t>Otvice, Školní 42</t>
  </si>
  <si>
    <t>Otvice, Chomutovská 43</t>
  </si>
  <si>
    <t>Otvice, Chomutovská 46</t>
  </si>
  <si>
    <t>Otvice, Krátká 47</t>
  </si>
  <si>
    <t>Otvice, Polní 48</t>
  </si>
  <si>
    <t>Otvice, Chomutovská 49</t>
  </si>
  <si>
    <t>Otvice, Chomutovská 50</t>
  </si>
  <si>
    <t>Otvice, Sadová 51</t>
  </si>
  <si>
    <t>Otvice, Chomutovská 52</t>
  </si>
  <si>
    <t>Otvice, Luční 53</t>
  </si>
  <si>
    <t>Otvice, Luční 54</t>
  </si>
  <si>
    <t>Otvice, Luční 55</t>
  </si>
  <si>
    <t>Otvice, Dlouhá 60</t>
  </si>
  <si>
    <t>Otvice, č. p. 61</t>
  </si>
  <si>
    <t>Otvice, č. p. 62</t>
  </si>
  <si>
    <t>Otvice, Okrajová 63</t>
  </si>
  <si>
    <t>Otvice, Sadová 64</t>
  </si>
  <si>
    <t>Otvice, Jirkovská 65</t>
  </si>
  <si>
    <t>Otvice, Jirkovská 66</t>
  </si>
  <si>
    <t>Otvice, Jirkovská 67</t>
  </si>
  <si>
    <t>Otvice, Obecní 68</t>
  </si>
  <si>
    <t>Otvice, Stará 69</t>
  </si>
  <si>
    <t>Otvice, Školní 70</t>
  </si>
  <si>
    <t>Otvice, Chomutovská 71</t>
  </si>
  <si>
    <t>Otvice, Obecní 72</t>
  </si>
  <si>
    <t>Otvice, Chomutovská 74</t>
  </si>
  <si>
    <t>Otvice, Jirkovská 75</t>
  </si>
  <si>
    <t>Otvice, Chomutovská 77</t>
  </si>
  <si>
    <t>Otvice, U vodárny 78</t>
  </si>
  <si>
    <t>Otvice, Kozí 79</t>
  </si>
  <si>
    <t>Otvice, Kozí 80</t>
  </si>
  <si>
    <t>Otvice, Jirkovská 81</t>
  </si>
  <si>
    <t>Otvice, Jirkovská 82</t>
  </si>
  <si>
    <t>Otvice, Kozí 83</t>
  </si>
  <si>
    <t>Otvice, Kozí 84</t>
  </si>
  <si>
    <t>Otvice, Kozí 85</t>
  </si>
  <si>
    <t>Otvice, Jirkovská 87</t>
  </si>
  <si>
    <t>Otvice, Kozí 89</t>
  </si>
  <si>
    <t>Otvice, Školní 91</t>
  </si>
  <si>
    <t>Otvice, Jirkovská 92</t>
  </si>
  <si>
    <t>Otvice, Jirkovská 94</t>
  </si>
  <si>
    <t>Otvice, Školní 95</t>
  </si>
  <si>
    <t>Otvice, Polní 96</t>
  </si>
  <si>
    <t>Otvice, Jirkovská 97</t>
  </si>
  <si>
    <t>Otvice, Polní 98</t>
  </si>
  <si>
    <t>Otvice, Krátká 99</t>
  </si>
  <si>
    <t>Otvice, Krátká 100</t>
  </si>
  <si>
    <t>Otvice, Kozí 101</t>
  </si>
  <si>
    <t>Otvice, Kozí 102</t>
  </si>
  <si>
    <t>Otvice, Kozí 103</t>
  </si>
  <si>
    <t>Otvice, Sadová 104</t>
  </si>
  <si>
    <t>Otvice, Sadová 105</t>
  </si>
  <si>
    <t>Otvice, U hřiště 106</t>
  </si>
  <si>
    <t>Otvice, Nádražní 107</t>
  </si>
  <si>
    <t>Otvice, Jirkovská 108</t>
  </si>
  <si>
    <t>Otvice, Nádražní 109</t>
  </si>
  <si>
    <t>Otvice, Nádražní 110</t>
  </si>
  <si>
    <t>Otvice, Stará 111</t>
  </si>
  <si>
    <t>Otvice, Jirkovská 112</t>
  </si>
  <si>
    <t>Otvice, Kozí 113</t>
  </si>
  <si>
    <t>Otvice, Nádražní 114</t>
  </si>
  <si>
    <t>Otvice, Kozí 115</t>
  </si>
  <si>
    <t>Otvice, Nádražní 116</t>
  </si>
  <si>
    <t>Otvice, Nádražní 117</t>
  </si>
  <si>
    <t>Otvice, Úzká 118</t>
  </si>
  <si>
    <t>Otvice, Nádražní 119</t>
  </si>
  <si>
    <t>Otvice, Nádražní 120</t>
  </si>
  <si>
    <t>Otvice, Kozí 121</t>
  </si>
  <si>
    <t>Otvice, Nádražní 122</t>
  </si>
  <si>
    <t>Otvice, Nádražní 123</t>
  </si>
  <si>
    <t>Otvice, Nádražní 124</t>
  </si>
  <si>
    <t>Otvice, Jirkovská 125</t>
  </si>
  <si>
    <t>Otvice, Úzká 126</t>
  </si>
  <si>
    <t>Otvice, Nádražní 127</t>
  </si>
  <si>
    <t>Otvice, Nádražní 128</t>
  </si>
  <si>
    <t>Otvice, Obecní 131</t>
  </si>
  <si>
    <t>Otvice, Obecní 132</t>
  </si>
  <si>
    <t>Otvice, Školní 133</t>
  </si>
  <si>
    <t>Otvice, Nádražní 134</t>
  </si>
  <si>
    <t>Otvice, Nádražní 135</t>
  </si>
  <si>
    <t>Otvice, Nádražní 136</t>
  </si>
  <si>
    <t>Otvice, Nová 137</t>
  </si>
  <si>
    <t>Otvice, Příčná 139</t>
  </si>
  <si>
    <t>Otvice, č. p. 140</t>
  </si>
  <si>
    <t>Otvice, č. p. 141</t>
  </si>
  <si>
    <t>Otvice, Příčná 142</t>
  </si>
  <si>
    <t>Otvice, Nádražní 145</t>
  </si>
  <si>
    <t>Otvice, č. p. 146</t>
  </si>
  <si>
    <t>Otvice, Nádražní 147</t>
  </si>
  <si>
    <t>Otvice, Kozí 148</t>
  </si>
  <si>
    <t>Otvice, Nádražní 149</t>
  </si>
  <si>
    <t>Otvice, Nová 151</t>
  </si>
  <si>
    <t>Otvice, Nová 152</t>
  </si>
  <si>
    <t>Otvice, Nová 153</t>
  </si>
  <si>
    <t>Otvice, Nová 154</t>
  </si>
  <si>
    <t>Otvice, Nová 155</t>
  </si>
  <si>
    <t>Otvice, Nová 156</t>
  </si>
  <si>
    <t>Otvice, Jirkovská 157</t>
  </si>
  <si>
    <t>Otvice, U kolejí 159</t>
  </si>
  <si>
    <t>Otvice, U kolejí 160</t>
  </si>
  <si>
    <t>Otvice, Stará 161</t>
  </si>
  <si>
    <t>Otvice, Jirkovská 162</t>
  </si>
  <si>
    <t>Otvice, Nová 163</t>
  </si>
  <si>
    <t>Otvice, U hřiště 165</t>
  </si>
  <si>
    <t>Otvice, U kolejí 166</t>
  </si>
  <si>
    <t>Otvice, U kolejí 167</t>
  </si>
  <si>
    <t>Otvice, Nová 168</t>
  </si>
  <si>
    <t>Otvice, Nová 169</t>
  </si>
  <si>
    <t>Otvice, Nová 170</t>
  </si>
  <si>
    <t>Otvice, Nová 171</t>
  </si>
  <si>
    <t>Otvice, Nová 172</t>
  </si>
  <si>
    <t>Otvice, Nová 173</t>
  </si>
  <si>
    <t>Otvice, Nová 174</t>
  </si>
  <si>
    <t>Otvice, Nová 175</t>
  </si>
  <si>
    <t>Otvice, Nová 176</t>
  </si>
  <si>
    <t>Otvice, Nová 177</t>
  </si>
  <si>
    <t>Otvice, Nová 178</t>
  </si>
  <si>
    <t>Otvice, Stará 179</t>
  </si>
  <si>
    <t>Otvice, Nová 180</t>
  </si>
  <si>
    <t>Otvice, Nová 181</t>
  </si>
  <si>
    <t>Otvice, Nová 182</t>
  </si>
  <si>
    <t>Otvice, Nová 183</t>
  </si>
  <si>
    <t>Otvice, Nová 184</t>
  </si>
  <si>
    <t>Otvice, Nová 185</t>
  </si>
  <si>
    <t>Otvice, Nová 186</t>
  </si>
  <si>
    <t>Otvice, Nová 187</t>
  </si>
  <si>
    <t>Otvice, Nová 188</t>
  </si>
  <si>
    <t>Otvice, Nová 189</t>
  </si>
  <si>
    <t>Otvice, Příčná 191</t>
  </si>
  <si>
    <t>Otvice, č. p. 193</t>
  </si>
  <si>
    <t>Otvice, Nová 195</t>
  </si>
  <si>
    <t>Otvice, Nová 196</t>
  </si>
  <si>
    <t>Otvice, Příčná 197</t>
  </si>
  <si>
    <t>Otvice, U hřiště 198</t>
  </si>
  <si>
    <t>Otvice, Nová 199</t>
  </si>
  <si>
    <t>Otvice, Obecní 200</t>
  </si>
  <si>
    <t>Otvice, U hřiště 202</t>
  </si>
  <si>
    <t>Otvice, Dlouhá 203</t>
  </si>
  <si>
    <t>Otvice, U kolejí 204</t>
  </si>
  <si>
    <t>Otvice, U kolejí 205</t>
  </si>
  <si>
    <t>Otvice, Nová 206</t>
  </si>
  <si>
    <t>Otvice, Nádražní 209</t>
  </si>
  <si>
    <t>Otvice, Kozí 210</t>
  </si>
  <si>
    <t>Otvice, Školní 212</t>
  </si>
  <si>
    <t>Otvice, U hřiště 213</t>
  </si>
  <si>
    <t>Otvice, U hřiště 215</t>
  </si>
  <si>
    <t>Otvice, Kozí 216</t>
  </si>
  <si>
    <t>Otvice, U hřiště 217</t>
  </si>
  <si>
    <t>Otvice, Dlouhá 218</t>
  </si>
  <si>
    <t>Otvice, Dlouhá 219</t>
  </si>
  <si>
    <t>Otvice, U vodárny 220</t>
  </si>
  <si>
    <t>Otvice, Kozí 222</t>
  </si>
  <si>
    <t>Otvice, Jirkovská 223</t>
  </si>
  <si>
    <t>Otvice, Jirkovská 224</t>
  </si>
  <si>
    <t>Otvice, Nová 225</t>
  </si>
  <si>
    <t>Otvice, Nová 226</t>
  </si>
  <si>
    <t>Otvice, Nová 227</t>
  </si>
  <si>
    <t>Otvice, Stará 228</t>
  </si>
  <si>
    <t>Otvice, Stará 230</t>
  </si>
  <si>
    <t>Otvice, Obchodní zóna 251</t>
  </si>
  <si>
    <t>Otvice, Obchodní zóna 252</t>
  </si>
  <si>
    <t>Otvice, Obchodní zóna 253</t>
  </si>
  <si>
    <t>Otvice, č. p. 254</t>
  </si>
  <si>
    <t>Otvice, Jirkovská 255</t>
  </si>
  <si>
    <t>Otvice, č. p. 256</t>
  </si>
  <si>
    <t>Otvice, č. p. 258</t>
  </si>
  <si>
    <t>Otvice, č. ev. 2</t>
  </si>
  <si>
    <t>Otvice, č. ev. 3</t>
  </si>
  <si>
    <t>Otvice, č. ev. 4</t>
  </si>
  <si>
    <t>Otvice, č. ev. 5</t>
  </si>
  <si>
    <t>Otvice, č. ev. 6</t>
  </si>
  <si>
    <t>Otvice, č. ev. 7</t>
  </si>
  <si>
    <t>Otvice, č. ev. 8</t>
  </si>
  <si>
    <t>Otvice, č. ev. 9</t>
  </si>
  <si>
    <t>Otvice, č. ev. 10</t>
  </si>
  <si>
    <t>Otvice, č. ev. 11</t>
  </si>
  <si>
    <t>Otvice, č. ev. 12</t>
  </si>
  <si>
    <t>Otvice, č. ev. 13</t>
  </si>
  <si>
    <t>Otvice, č. ev. 14</t>
  </si>
  <si>
    <t>Otvice, č. ev. 15</t>
  </si>
  <si>
    <t>Otvice, č. ev. 16</t>
  </si>
  <si>
    <t>Otvice, č. ev. 17</t>
  </si>
  <si>
    <t>Otvice, č. ev. 25</t>
  </si>
  <si>
    <t>Otvice, č. ev. 26</t>
  </si>
  <si>
    <t>Otvice, č. ev. 27</t>
  </si>
  <si>
    <t>Otvice, č. ev. 28</t>
  </si>
  <si>
    <t>Otvice, č. ev. 29</t>
  </si>
  <si>
    <t>Otvice, č. ev. 30</t>
  </si>
  <si>
    <t>Otvice, č. ev. 31</t>
  </si>
  <si>
    <t>Otvice, č. ev. 32</t>
  </si>
  <si>
    <t>Otvice, č. ev. 33</t>
  </si>
  <si>
    <t>Otvice, č. ev. 34</t>
  </si>
  <si>
    <t>Otvice, č. ev. 35</t>
  </si>
  <si>
    <t>Otvice, č. ev. 36</t>
  </si>
  <si>
    <t>Otvice, č. ev. 37</t>
  </si>
  <si>
    <t>Otvice, č. ev. 38</t>
  </si>
  <si>
    <t>Otvice, č. ev. 40</t>
  </si>
  <si>
    <t>Otvice, č. ev. 41</t>
  </si>
  <si>
    <t>Otvice, č. ev. 42</t>
  </si>
  <si>
    <t>Otvice, č. ev. 43</t>
  </si>
  <si>
    <t>Otvice, č. ev. 44</t>
  </si>
  <si>
    <t>Otvice, č. ev. 45</t>
  </si>
  <si>
    <t>Otvice, č. ev. 46</t>
  </si>
  <si>
    <t>Otvice, č. ev. 47</t>
  </si>
  <si>
    <t>Otvice, č. ev. 48</t>
  </si>
  <si>
    <t>Otvice, č. ev. 49</t>
  </si>
  <si>
    <t>Otvice, č. ev. 50</t>
  </si>
  <si>
    <t>Otvice, č. ev. 52</t>
  </si>
  <si>
    <t>Otvice, č. ev. 53</t>
  </si>
  <si>
    <t>Otvice, č. ev. 89</t>
  </si>
  <si>
    <t>Otvice, Příčná 190</t>
  </si>
  <si>
    <t>Otvice, č. ev. 83</t>
  </si>
  <si>
    <t>Otvice, č. ev. 98</t>
  </si>
  <si>
    <t>Otvice, č. ev. 134</t>
  </si>
  <si>
    <t>Otvice, č. ev. 84</t>
  </si>
  <si>
    <t>Otvice, č. ev. 79</t>
  </si>
  <si>
    <t>Otvice, č. ev. 85</t>
  </si>
  <si>
    <t>Otvice, č. ev. 78</t>
  </si>
  <si>
    <t>Otvice, č. ev. 70</t>
  </si>
  <si>
    <t>Otvice, č. ev. 87</t>
  </si>
  <si>
    <t>Otvice, č. ev. 73</t>
  </si>
  <si>
    <t>Otvice, č. ev. 76</t>
  </si>
  <si>
    <t>Otvice, č. ev. 86</t>
  </si>
  <si>
    <t>Otvice, č. ev. 88</t>
  </si>
  <si>
    <t>Otvice, č. ev. 82</t>
  </si>
  <si>
    <t>Otvice, č. ev. 109</t>
  </si>
  <si>
    <t>Otvice, č. ev. 80</t>
  </si>
  <si>
    <t>Otvice, Obchodní zóna 264</t>
  </si>
  <si>
    <t>Otvice, č. ev. 81</t>
  </si>
  <si>
    <t>Otvice, č. ev. 77</t>
  </si>
  <si>
    <t>Otvice, Polní 237</t>
  </si>
  <si>
    <t>Otvice, Luční 36</t>
  </si>
  <si>
    <t>Otvice, č. p. 73</t>
  </si>
  <si>
    <t>Otvice, č. ev. 99</t>
  </si>
  <si>
    <t>Otvice, č. ev. 148</t>
  </si>
  <si>
    <t>Otvice, č. ev. 149</t>
  </si>
  <si>
    <t>Otvice, Chomutovská 44</t>
  </si>
  <si>
    <t>Otvice, Polní 238</t>
  </si>
  <si>
    <t>Otvice, Polní 240</t>
  </si>
  <si>
    <t>Otvice, Obchodní zóna 266</t>
  </si>
  <si>
    <t>Otvice, Nádražní 143</t>
  </si>
  <si>
    <t>Otvice, Jirkovská 208</t>
  </si>
  <si>
    <t>Otvice, U hřiště 201</t>
  </si>
  <si>
    <t>Otvice, U hřiště 211</t>
  </si>
  <si>
    <t>Otvice, Luční 40</t>
  </si>
  <si>
    <t>Otvice, Luční 31</t>
  </si>
  <si>
    <t>Otvice, Obchodní zóna 268</t>
  </si>
  <si>
    <t>Otvice, Obchodní zóna 260</t>
  </si>
  <si>
    <t>Otvice, Polní 239</t>
  </si>
  <si>
    <t>Otvice, Stará 229</t>
  </si>
  <si>
    <t>Otvice, Obchodní zóna 250</t>
  </si>
  <si>
    <t>Otvice, Obchodní zóna 261</t>
  </si>
  <si>
    <t>Otvice, Obchodní zóna 262</t>
  </si>
  <si>
    <t>Otvice, Obchodní zóna 263</t>
  </si>
  <si>
    <t>Otvice, Příčná 75</t>
  </si>
  <si>
    <t>Otvice, č. ev. 107</t>
  </si>
  <si>
    <t>Otvice, č. ev. 108</t>
  </si>
  <si>
    <t>Otvice, č. ev. 110</t>
  </si>
  <si>
    <t>Otvice, č. ev. 112</t>
  </si>
  <si>
    <t>Otvice, č. ev. 120</t>
  </si>
  <si>
    <t>Otvice, č. ev. 121</t>
  </si>
  <si>
    <t>Otvice, č. ev. 125</t>
  </si>
  <si>
    <t>Otvice, č. ev. 130</t>
  </si>
  <si>
    <t>Otvice, č. ev. 145</t>
  </si>
  <si>
    <t>Otvice, č. ev. 155</t>
  </si>
  <si>
    <t>Otvice, Obecní 27</t>
  </si>
  <si>
    <t>Otvice, Jílová 241</t>
  </si>
  <si>
    <t>Otvice, Obchodní zóna 221</t>
  </si>
  <si>
    <t>Otvice, Polní 243</t>
  </si>
  <si>
    <t>Otvice, Jílová 242</t>
  </si>
  <si>
    <t>Otvice, Stará 129</t>
  </si>
  <si>
    <t>Otvice, č. ev. 55</t>
  </si>
  <si>
    <t>Otvice, č. ev. 56</t>
  </si>
  <si>
    <t>Otvice, č. ev. 57</t>
  </si>
  <si>
    <t>Otvice, č. ev. 58</t>
  </si>
  <si>
    <t>Otvice, č. ev. 59</t>
  </si>
  <si>
    <t>Otvice, č. ev. 60</t>
  </si>
  <si>
    <t>Otvice, č. ev. 61</t>
  </si>
  <si>
    <t>Otvice, č. ev. 62</t>
  </si>
  <si>
    <t>Otvice, Polní 69</t>
  </si>
  <si>
    <t>Otvice, č. ev. 72</t>
  </si>
  <si>
    <t>Otvice, č. ev. 151</t>
  </si>
  <si>
    <t>Otvice, č. ev. 152</t>
  </si>
  <si>
    <t>Otvice, č. ev. 153</t>
  </si>
  <si>
    <t>Otvice, č. ev. 154</t>
  </si>
  <si>
    <t>Otvice, č. ev. 156</t>
  </si>
  <si>
    <t>Otvice, Obchodní zóna 269</t>
  </si>
  <si>
    <t>Otvice, Obchodní zóna 270</t>
  </si>
  <si>
    <t>Otvice, U kolejí 158</t>
  </si>
  <si>
    <t>Otvice, Jílová 244</t>
  </si>
  <si>
    <t>Otvice, Polní 233</t>
  </si>
  <si>
    <t>Otvice, Luční 29</t>
  </si>
  <si>
    <t>Otvice, Luční 32</t>
  </si>
  <si>
    <t>Otvice, Okrajová 76</t>
  </si>
  <si>
    <t>Otvice, Obchodní zóna 259</t>
  </si>
  <si>
    <t>Otvice, Polní 65</t>
  </si>
  <si>
    <t>Otvice, Nová 66</t>
  </si>
  <si>
    <t>Otvice, č. ev. 68</t>
  </si>
  <si>
    <t>Otvice, č. ev. 127</t>
  </si>
  <si>
    <t>Otvice, č. p. 214</t>
  </si>
  <si>
    <t>Otvice, Školní 93</t>
  </si>
  <si>
    <t>Otvice, Jílová 245</t>
  </si>
  <si>
    <t>Otvice, Okrajová 58</t>
  </si>
  <si>
    <t>Otvice, Jílová 246</t>
  </si>
  <si>
    <t>Otvice, Polní 247</t>
  </si>
  <si>
    <t>Otvice, Úzká 130</t>
  </si>
  <si>
    <t>Otvice, U hřiště 194</t>
  </si>
  <si>
    <t>Otvice, Nová 192</t>
  </si>
  <si>
    <t>Otvice, Jílová 231</t>
  </si>
  <si>
    <t>Otvice, Školní 90</t>
  </si>
  <si>
    <t>Otvice, U vodárny 164</t>
  </si>
  <si>
    <t>Otvice, Dlouhá 57</t>
  </si>
  <si>
    <t>Otvice, Dlouhá 161</t>
  </si>
  <si>
    <t>Otvice, č. ev. 162</t>
  </si>
  <si>
    <t>Otvice, Luční 271</t>
  </si>
  <si>
    <t>Otvice, Jílová 248</t>
  </si>
  <si>
    <t>Otvice, Obchodní zóna 275</t>
  </si>
  <si>
    <t>Otvice, Okrajová 88</t>
  </si>
  <si>
    <t>Otvice, Luční 273</t>
  </si>
  <si>
    <t>Otvice, Stará 51</t>
  </si>
  <si>
    <t>Otvice, U vodárny 255</t>
  </si>
  <si>
    <t>Otvice, Jirkovská 56</t>
  </si>
  <si>
    <t>Otvice, Jirkovská 150</t>
  </si>
  <si>
    <t>Otvice, Obchodní zóna 267</t>
  </si>
  <si>
    <t>Otvice, č. ev. 93</t>
  </si>
  <si>
    <t>Otvice, č. ev. 96</t>
  </si>
  <si>
    <t>Otvice, č. ev. 141</t>
  </si>
  <si>
    <t>Otvice, č. ev. 147</t>
  </si>
  <si>
    <t>Otvice, Školní 160</t>
  </si>
  <si>
    <t>Otvice, Polní 63</t>
  </si>
  <si>
    <t>Otvice, Dlouhá 74</t>
  </si>
  <si>
    <t>Otvice, č. ev. 90</t>
  </si>
  <si>
    <t>Otvice, č. ev. 91</t>
  </si>
  <si>
    <t>Otvice, č. ev. 92</t>
  </si>
  <si>
    <t>Otvice, č. ev. 94</t>
  </si>
  <si>
    <t>Otvice, č. ev. 95</t>
  </si>
  <si>
    <t>Otvice, č. ev. 97</t>
  </si>
  <si>
    <t>Otvice, č. ev. 101</t>
  </si>
  <si>
    <t>Otvice, č. ev. 103</t>
  </si>
  <si>
    <t>Otvice, č. ev. 104</t>
  </si>
  <si>
    <t>Otvice, č. ev. 105</t>
  </si>
  <si>
    <t>Otvice, č. ev. 106</t>
  </si>
  <si>
    <t>Otvice, č. ev. 111</t>
  </si>
  <si>
    <t>Otvice, č. ev. 113</t>
  </si>
  <si>
    <t>Otvice, č. ev. 114</t>
  </si>
  <si>
    <t>Otvice, č. ev. 116</t>
  </si>
  <si>
    <t>Otvice, č. ev. 117</t>
  </si>
  <si>
    <t>Otvice, č. ev. 118</t>
  </si>
  <si>
    <t>Otvice, č. ev. 119</t>
  </si>
  <si>
    <t>Otvice, č. ev. 122</t>
  </si>
  <si>
    <t>Otvice, č. ev. 123</t>
  </si>
  <si>
    <t>Otvice, č. ev. 124</t>
  </si>
  <si>
    <t>Otvice, č. ev. 126</t>
  </si>
  <si>
    <t>Otvice, č. ev. 128</t>
  </si>
  <si>
    <t>Otvice, č. ev. 129</t>
  </si>
  <si>
    <t>Otvice, č. ev. 131</t>
  </si>
  <si>
    <t>Otvice, č. ev. 132</t>
  </si>
  <si>
    <t>Otvice, č. ev. 135</t>
  </si>
  <si>
    <t>Otvice, č. ev. 136</t>
  </si>
  <si>
    <t>Otvice, č. ev. 137</t>
  </si>
  <si>
    <t>Otvice, č. ev. 138</t>
  </si>
  <si>
    <t>Otvice, č. ev. 139</t>
  </si>
  <si>
    <t>Otvice, č. ev. 140</t>
  </si>
  <si>
    <t>Otvice, č. ev. 142</t>
  </si>
  <si>
    <t>Otvice, č. ev. 143</t>
  </si>
  <si>
    <t>Otvice, č. ev. 144</t>
  </si>
  <si>
    <t>Otvice, č. ev. 146</t>
  </si>
  <si>
    <t>Otvice, Luční 272</t>
  </si>
  <si>
    <t>Otvice, Luční 274</t>
  </si>
  <si>
    <t>Otvice, U vodárny 277</t>
  </si>
  <si>
    <t>Otvice, U vodárny 278</t>
  </si>
  <si>
    <t>Otvice, č. ev. 167</t>
  </si>
  <si>
    <t>Otvice, Obchodní zóna 298</t>
  </si>
  <si>
    <t>Otvice, U hřiště 232</t>
  </si>
  <si>
    <t>Otvice, U vodárny 138</t>
  </si>
  <si>
    <t>Otvice, č. ev. 168</t>
  </si>
  <si>
    <t>Otvice, č. ev. 169</t>
  </si>
  <si>
    <t>Otvice, Sluneční 288</t>
  </si>
  <si>
    <t>Otvice, Sluneční 282</t>
  </si>
  <si>
    <t>Otvice, Příčná 279</t>
  </si>
  <si>
    <t>Otvice, Sluneční 286</t>
  </si>
  <si>
    <t>Otvice, Sluneční 287</t>
  </si>
  <si>
    <t>Otvice, č. ev. 170</t>
  </si>
  <si>
    <t>Otvice, U vodárny 234</t>
  </si>
  <si>
    <t>Otvice, č. ev. 171</t>
  </si>
  <si>
    <t>Otvice, Dlouhá 144</t>
  </si>
  <si>
    <t>Otvice, Sluneční 293</t>
  </si>
  <si>
    <t>Otvice, č. ev. 172</t>
  </si>
  <si>
    <t>Otvice, Sluneční 295</t>
  </si>
  <si>
    <t>Otvice, Školní 12</t>
  </si>
  <si>
    <t>Otvice, č. ev. 173</t>
  </si>
  <si>
    <t>Otvice, č. p. 276</t>
  </si>
  <si>
    <t>Otvice, U kolejí 235</t>
  </si>
  <si>
    <t>Otvice, Obchodní zóna 297</t>
  </si>
  <si>
    <t>Otvice, U kolejí 249</t>
  </si>
  <si>
    <t>Otvice, U kolejí 280</t>
  </si>
  <si>
    <t>Otvice, Dlouhá 290</t>
  </si>
  <si>
    <t>Otvice, Šípková 296</t>
  </si>
  <si>
    <t>Otvice, Šípková 304</t>
  </si>
  <si>
    <t>Otvice, Šípková 305</t>
  </si>
  <si>
    <t>Otvice, Sluneční 284</t>
  </si>
  <si>
    <t>Otvice, Sadová 281</t>
  </si>
  <si>
    <t>Otvice, č. ev. 164</t>
  </si>
  <si>
    <t>Otvice, Sluneční 289</t>
  </si>
  <si>
    <t>Otvice, U kolejí 300</t>
  </si>
  <si>
    <t>Otvice, U hřiště 302</t>
  </si>
  <si>
    <t>Otvice, Šípková 306</t>
  </si>
  <si>
    <t>Otvice, Obchodní zóna 291</t>
  </si>
  <si>
    <t>Otvice, č. ev. 159</t>
  </si>
  <si>
    <t>Otvice, Nádražní 71/71</t>
  </si>
  <si>
    <t>Otvice, U kolejí 303</t>
  </si>
  <si>
    <t>Otvice, Jílová 292</t>
  </si>
  <si>
    <t>Otvice, U kolejí 309</t>
  </si>
  <si>
    <t>Otvice, Obchodní zóna 308</t>
  </si>
  <si>
    <t>Otvice, Obchodní zóna 307</t>
  </si>
  <si>
    <t>Otvice, U kolejí 236</t>
  </si>
  <si>
    <t>Otvice, Šípková 311</t>
  </si>
  <si>
    <t>Otvice, Šípková 312</t>
  </si>
  <si>
    <t>Otvice, U kolejí 314</t>
  </si>
  <si>
    <t>Otvice, Šípková 313</t>
  </si>
  <si>
    <t>Otvice, Obchodní zóna 315</t>
  </si>
  <si>
    <t>Otvice, Dlouhá 299</t>
  </si>
  <si>
    <t>Perštejn - Vykmanov, č. p. 3</t>
  </si>
  <si>
    <t>Perštejn - Vykmanov, č. ev. 135</t>
  </si>
  <si>
    <t>Perštejn - Vykmanov, č. p. 20</t>
  </si>
  <si>
    <t>Perštejn - Vykmanov, č. p. 32</t>
  </si>
  <si>
    <t>Perštejn - Vykmanov, č. p. 33</t>
  </si>
  <si>
    <t>Perštejn - Vykmanov, č. p. 40</t>
  </si>
  <si>
    <t>Perštejn - Vykmanov, č. p. 53</t>
  </si>
  <si>
    <t>Perštejn - Vykmanov, č. p. 61</t>
  </si>
  <si>
    <t>Perštejn - Vykmanov, č. p. 66</t>
  </si>
  <si>
    <t>Perštejn - Vykmanov, č. p. 68</t>
  </si>
  <si>
    <t>Perštejn - Vykmanov, č. p. 41</t>
  </si>
  <si>
    <t>Perštejn - Vykmanov, č. ev. 59</t>
  </si>
  <si>
    <t>Perštejn - Vykmanov, č. ev. 60</t>
  </si>
  <si>
    <t>Perštejn - Vykmanov, č. ev. 61</t>
  </si>
  <si>
    <t>Perštejn - Vykmanov, č. ev. 62</t>
  </si>
  <si>
    <t>Perštejn - Vykmanov, č. ev. 63</t>
  </si>
  <si>
    <t>Perštejn - Vykmanov, č. ev. 74</t>
  </si>
  <si>
    <t>Perštejn - Vykmanov, č. ev. 136</t>
  </si>
  <si>
    <t>Perštejn - Vykmanov, č. ev. 137</t>
  </si>
  <si>
    <t>Perštejn - Vykmanov, č. ev. 138</t>
  </si>
  <si>
    <t>Perštejn - Vykmanov, č. ev. 139</t>
  </si>
  <si>
    <t>Perštejn - Vykmanov, č. ev. 140</t>
  </si>
  <si>
    <t>Perštejn - Vykmanov, č. p. 45</t>
  </si>
  <si>
    <t>Perštejn - Vykmanov, č. ev. 142</t>
  </si>
  <si>
    <t>Perštejn - Vykmanov, č. ev. 143</t>
  </si>
  <si>
    <t>Perštejn - Vykmanov, č. ev. 144</t>
  </si>
  <si>
    <t>Perštejn - Vykmanov, č. ev. 145</t>
  </si>
  <si>
    <t>Perštejn - Vykmanov, č. ev. 75</t>
  </si>
  <si>
    <t>Perštejn - Ondřejov, č. p. 13</t>
  </si>
  <si>
    <t>Perštejn - Ondřejov, č. p. 14</t>
  </si>
  <si>
    <t>Perštejn - Ondřejov, č. p. 16</t>
  </si>
  <si>
    <t>Perštejn - Ondřejov, č. ev. 1</t>
  </si>
  <si>
    <t>Perštejn - Ondřejov, č. p. 2</t>
  </si>
  <si>
    <t>Perštejn - Ondřejov, č. ev. 3</t>
  </si>
  <si>
    <t>Perštejn - Ondřejov, č. ev. 4</t>
  </si>
  <si>
    <t>Perštejn - Ondřejov, č. p. 5</t>
  </si>
  <si>
    <t>Perštejn - Ondřejov, č. p. 26</t>
  </si>
  <si>
    <t>Perštejn - Ondřejov, č. ev. 9</t>
  </si>
  <si>
    <t>Perštejn - Ondřejov, č. ev. 10</t>
  </si>
  <si>
    <t>Perštejn - Ondřejov, č. ev. 11</t>
  </si>
  <si>
    <t>Perštejn - Ondřejov, č. ev. 13</t>
  </si>
  <si>
    <t>Perštejn - Ondřejov, č. ev. 14</t>
  </si>
  <si>
    <t>Perštejn - Ondřejov, č. p. 15</t>
  </si>
  <si>
    <t>Perštejn - Ondřejov, č. ev. 16</t>
  </si>
  <si>
    <t>Perštejn - Ondřejov, č. ev. 17</t>
  </si>
  <si>
    <t>Perštejn - Ondřejov, č. ev. 18</t>
  </si>
  <si>
    <t>Perštejn - Ondřejov, č. ev. 19</t>
  </si>
  <si>
    <t>Perštejn - Ondřejov, č. ev. 21</t>
  </si>
  <si>
    <t>Perštejn - Ondřejov, č. ev. 22</t>
  </si>
  <si>
    <t>Perštejn - Ondřejov, č. p. 27</t>
  </si>
  <si>
    <t>Perštejn - Ondřejov, č. ev. 29</t>
  </si>
  <si>
    <t>Perštejn - Ondřejov, č. ev. 20</t>
  </si>
  <si>
    <t>Perštejn - Ondřejov, č. ev. 23</t>
  </si>
  <si>
    <t>Perštejn - Ondřejov, č. ev. 24</t>
  </si>
  <si>
    <t>Perštejn - Ondřejov, č. ev. 26</t>
  </si>
  <si>
    <t>Perštejn - Rájov, č. p. 1</t>
  </si>
  <si>
    <t>Perštejn - Rájov, č. p. 4</t>
  </si>
  <si>
    <t>Perštejn - Rájov, č. p. 34</t>
  </si>
  <si>
    <t>Perštejn - Rájov, č. p. 35</t>
  </si>
  <si>
    <t>Perštejn - Rájov, č. p. 37</t>
  </si>
  <si>
    <t>Perštejn - Rájov, č. p. 40</t>
  </si>
  <si>
    <t>Perštejn - Rájov, č. p. 41</t>
  </si>
  <si>
    <t>Perštejn - Rájov, č. p. 42</t>
  </si>
  <si>
    <t>Perštejn - Rájov, č. p. 43</t>
  </si>
  <si>
    <t>Perštejn - Rájov, č. p. 44</t>
  </si>
  <si>
    <t>Perštejn - Rájov, č. p. 45</t>
  </si>
  <si>
    <t>Perštejn - Rájov, č. ev. 1</t>
  </si>
  <si>
    <t>Perštejn - Rájov, č. ev. 2</t>
  </si>
  <si>
    <t>Perštejn - Rájov, č. ev. 3</t>
  </si>
  <si>
    <t>Perštejn - Rájov, č. ev. 4</t>
  </si>
  <si>
    <t>Perštejn - Rájov, č. ev. 5</t>
  </si>
  <si>
    <t>Perštejn - Rájov, č. ev. 6</t>
  </si>
  <si>
    <t>Perštejn - Rájov, č. ev. 7</t>
  </si>
  <si>
    <t>Perštejn - Rájov, č. ev. 8</t>
  </si>
  <si>
    <t>Perštejn - Rájov, č. ev. 9</t>
  </si>
  <si>
    <t>Perštejn - Rájov, č. ev. 10</t>
  </si>
  <si>
    <t>Perštejn - Rájov, č. ev. 11</t>
  </si>
  <si>
    <t>Perštejn - Rájov, č. ev. 12</t>
  </si>
  <si>
    <t>Perštejn - Rájov, č. ev. 13</t>
  </si>
  <si>
    <t>Perštejn - Rájov, č. ev. 14</t>
  </si>
  <si>
    <t>Perštejn - Rájov, č. ev. 15</t>
  </si>
  <si>
    <t>Perštejn - Rájov, č. ev. 16</t>
  </si>
  <si>
    <t>Perštejn - Rájov, č. ev. 17</t>
  </si>
  <si>
    <t>Perštejn - Rájov, č. ev. 18</t>
  </si>
  <si>
    <t>Perštejn - Rájov, č. ev. 19</t>
  </si>
  <si>
    <t>Perštejn - Rájov, č. ev. 20</t>
  </si>
  <si>
    <t>Perštejn - Rájov, č. p. 47</t>
  </si>
  <si>
    <t>Perštejn - Rájov, č. ev. 22</t>
  </si>
  <si>
    <t>Perštejn - Rájov, č. ev. 23</t>
  </si>
  <si>
    <t>Perštejn - Rájov, č. ev. 24</t>
  </si>
  <si>
    <t>Perštejn - Rájov, č. ev. 25</t>
  </si>
  <si>
    <t>Perštejn - Rájov, č. ev. 26</t>
  </si>
  <si>
    <t>Perštejn - Rájov, č. ev. 27</t>
  </si>
  <si>
    <t>Perštejn - Rájov, č. ev. 28</t>
  </si>
  <si>
    <t>Perštejn - Rájov, č. ev. 29</t>
  </si>
  <si>
    <t>Perštejn - Údolíčko, č. ev. 30</t>
  </si>
  <si>
    <t>Perštejn - Rájov, č. p. 31</t>
  </si>
  <si>
    <t>Perštejn - Rájov, č. p. 32</t>
  </si>
  <si>
    <t>Perštejn - Rájov, č. ev. 33</t>
  </si>
  <si>
    <t>Perštejn - Rájov, č. ev. 34</t>
  </si>
  <si>
    <t>Perštejn - Rájov, č. ev. 35</t>
  </si>
  <si>
    <t>Perštejn - Rájov, č. ev. 37</t>
  </si>
  <si>
    <t>Perštejn - Rájov, č. ev. 38</t>
  </si>
  <si>
    <t>Perštejn - Rájov, č. ev. 39</t>
  </si>
  <si>
    <t>Perštejn - Rájov, č. ev. 40</t>
  </si>
  <si>
    <t>Perštejn - Rájov, č. ev. 41</t>
  </si>
  <si>
    <t>Perštejn - Rájov, č. ev. 44</t>
  </si>
  <si>
    <t>Perštejn - Rájov, č. ev. 45</t>
  </si>
  <si>
    <t>Perštejn - Rájov, č. ev. 49</t>
  </si>
  <si>
    <t>Perštejn - Rájov, č. ev. 46</t>
  </si>
  <si>
    <t>Perštejn - Rájov, č. p. 28</t>
  </si>
  <si>
    <t>Perštejn - Rájov, č. p. 56</t>
  </si>
  <si>
    <t>Perštejn - Rájov, č. ev. 50</t>
  </si>
  <si>
    <t>Pětipsy, č. p. 2</t>
  </si>
  <si>
    <t>Pětipsy, č. p. 4</t>
  </si>
  <si>
    <t>Pětipsy, č. p. 6</t>
  </si>
  <si>
    <t>Pětipsy, č. p. 7</t>
  </si>
  <si>
    <t>Pětipsy, č. p. 11</t>
  </si>
  <si>
    <t>Pětipsy, č. p. 12</t>
  </si>
  <si>
    <t>Pětipsy, č. p. 15</t>
  </si>
  <si>
    <t>Pětipsy, č. p. 17</t>
  </si>
  <si>
    <t>Pětipsy, č. p. 18</t>
  </si>
  <si>
    <t>Pětipsy, č. p. 24</t>
  </si>
  <si>
    <t>Pětipsy, č. p. 26</t>
  </si>
  <si>
    <t>Pětipsy, č. p. 29</t>
  </si>
  <si>
    <t>Pětipsy, č. p. 30</t>
  </si>
  <si>
    <t>Pětipsy, č. p. 31</t>
  </si>
  <si>
    <t>Pětipsy, č. p. 34</t>
  </si>
  <si>
    <t>Pětipsy, č. p. 38</t>
  </si>
  <si>
    <t>Pětipsy, č. p. 52</t>
  </si>
  <si>
    <t>Pětipsy, č. p. 53</t>
  </si>
  <si>
    <t>Pětipsy, č. p. 54</t>
  </si>
  <si>
    <t>Pětipsy, č. p. 57</t>
  </si>
  <si>
    <t>Pětipsy, č. p. 58</t>
  </si>
  <si>
    <t>Pětipsy, č. p. 59</t>
  </si>
  <si>
    <t>Pětipsy, č. p. 60</t>
  </si>
  <si>
    <t>Pětipsy, č. p. 61</t>
  </si>
  <si>
    <t>Pětipsy, č. p. 62</t>
  </si>
  <si>
    <t>Pětipsy, č. p. 63</t>
  </si>
  <si>
    <t>Pětipsy, č. p. 64</t>
  </si>
  <si>
    <t>Pětipsy, č. p. 65</t>
  </si>
  <si>
    <t>Pětipsy, č. p. 66</t>
  </si>
  <si>
    <t>Pětipsy, č. p. 67</t>
  </si>
  <si>
    <t>Pětipsy, č. p. 68</t>
  </si>
  <si>
    <t>Pětipsy, č. p. 69</t>
  </si>
  <si>
    <t>Pětipsy, č. p. 71</t>
  </si>
  <si>
    <t>Pětipsy, č. p. 72</t>
  </si>
  <si>
    <t>Pětipsy, č. p. 73</t>
  </si>
  <si>
    <t>Pětipsy, č. p. 74</t>
  </si>
  <si>
    <t>Pětipsy, č. p. 75</t>
  </si>
  <si>
    <t>Pětipsy, č. p. 76</t>
  </si>
  <si>
    <t>Pětipsy, č. p. 77</t>
  </si>
  <si>
    <t>Pětipsy, č. p. 81</t>
  </si>
  <si>
    <t>Pětipsy, č. p. 82</t>
  </si>
  <si>
    <t>Pětipsy, č. p. 83</t>
  </si>
  <si>
    <t>Pětipsy, č. p. 85</t>
  </si>
  <si>
    <t>Pětipsy, č. p. 86</t>
  </si>
  <si>
    <t>Pětipsy, č. p. 87</t>
  </si>
  <si>
    <t>Pětipsy, č. p. 88</t>
  </si>
  <si>
    <t>Pětipsy, č. p. 93</t>
  </si>
  <si>
    <t>Pětipsy, č. p. 94</t>
  </si>
  <si>
    <t>Pětipsy, č. p. 96</t>
  </si>
  <si>
    <t>Pětipsy, č. p. 97</t>
  </si>
  <si>
    <t>Pětipsy, č. p. 98</t>
  </si>
  <si>
    <t>Pětipsy, č. p. 99</t>
  </si>
  <si>
    <t>Pětipsy, č. p. 100</t>
  </si>
  <si>
    <t>Pětipsy, č. p. 101</t>
  </si>
  <si>
    <t>Pětipsy, č. p. 102</t>
  </si>
  <si>
    <t>Pětipsy, č. p. 103</t>
  </si>
  <si>
    <t>Pětipsy, č. p. 104</t>
  </si>
  <si>
    <t>Pětipsy, č. p. 105</t>
  </si>
  <si>
    <t>Pětipsy, č. p. 106</t>
  </si>
  <si>
    <t>Pětipsy, č. p. 107</t>
  </si>
  <si>
    <t>Pětipsy, č. p. 108</t>
  </si>
  <si>
    <t>Pětipsy, č. p. 109</t>
  </si>
  <si>
    <t>Pětipsy, č. ev. 1</t>
  </si>
  <si>
    <t>Pětipsy, č. ev. 2</t>
  </si>
  <si>
    <t>Pětipsy, č. p. 19</t>
  </si>
  <si>
    <t>Pětipsy, č. p. 23</t>
  </si>
  <si>
    <t>Pětipsy, č. p. 110</t>
  </si>
  <si>
    <t>Pětipsy, č. p. 21</t>
  </si>
  <si>
    <t>Pětipsy, č. p. 22</t>
  </si>
  <si>
    <t>Pětipsy, č. p. 33</t>
  </si>
  <si>
    <t>Pětipsy, č. p. 25</t>
  </si>
  <si>
    <t>Pětipsy - Vidolice, č. p. 6</t>
  </si>
  <si>
    <t>Pětipsy - Vidolice, č. p. 10</t>
  </si>
  <si>
    <t>Pětipsy - Vidolice, č. p. 14</t>
  </si>
  <si>
    <t>Pětipsy - Vidolice, č. p. 19</t>
  </si>
  <si>
    <t>Pětipsy - Vidolice, č. p. 22</t>
  </si>
  <si>
    <t>Pětipsy - Vidolice, č. p. 26</t>
  </si>
  <si>
    <t>Pětipsy - Vidolice, č. p. 27</t>
  </si>
  <si>
    <t>Kryštofovy Hamry, č. p. 1</t>
  </si>
  <si>
    <t>Kryštofovy Hamry, č. p. 3</t>
  </si>
  <si>
    <t>Kryštofovy Hamry, č. p. 7</t>
  </si>
  <si>
    <t>Kryštofovy Hamry, č. p. 12</t>
  </si>
  <si>
    <t>Kryštofovy Hamry, č. p. 15</t>
  </si>
  <si>
    <t>Kryštofovy Hamry, č. p. 16</t>
  </si>
  <si>
    <t>Kryštofovy Hamry, č. p. 17</t>
  </si>
  <si>
    <t>Kryštofovy Hamry, č. p. 25</t>
  </si>
  <si>
    <t>Kryštofovy Hamry, č. p. 28</t>
  </si>
  <si>
    <t>Kryštofovy Hamry, č. p. 32</t>
  </si>
  <si>
    <t>Kryštofovy Hamry, č. p. 36</t>
  </si>
  <si>
    <t>Kryštofovy Hamry, č. p. 37</t>
  </si>
  <si>
    <t>Kryštofovy Hamry, č. p. 43</t>
  </si>
  <si>
    <t>Kryštofovy Hamry, č. p. 54</t>
  </si>
  <si>
    <t>Kryštofovy Hamry, č. p. 55</t>
  </si>
  <si>
    <t>Kryštofovy Hamry, č. p. 60</t>
  </si>
  <si>
    <t>Kryštofovy Hamry, č. p. 63</t>
  </si>
  <si>
    <t>Kryštofovy Hamry, č. p. 64</t>
  </si>
  <si>
    <t>Kryštofovy Hamry, č. p. 65</t>
  </si>
  <si>
    <t>Kryštofovy Hamry, č. p. 79</t>
  </si>
  <si>
    <t>Kryštofovy Hamry, č. p. 83</t>
  </si>
  <si>
    <t>Kryštofovy Hamry, č. p. 88</t>
  </si>
  <si>
    <t>Kryštofovy Hamry, č. p. 96</t>
  </si>
  <si>
    <t>Kryštofovy Hamry, č. p. 102</t>
  </si>
  <si>
    <t>Kryštofovy Hamry, č. p. 103</t>
  </si>
  <si>
    <t>Kryštofovy Hamry, č. p. 104</t>
  </si>
  <si>
    <t>Kryštofovy Hamry, č. p. 108</t>
  </si>
  <si>
    <t>Kryštofovy Hamry, č. p. 110</t>
  </si>
  <si>
    <t>Kryštofovy Hamry, č. p. 114</t>
  </si>
  <si>
    <t>Kryštofovy Hamry, č. p. 116</t>
  </si>
  <si>
    <t>Kryštofovy Hamry, č. p. 117</t>
  </si>
  <si>
    <t>Kryštofovy Hamry, č. p. 118</t>
  </si>
  <si>
    <t>Kryštofovy Hamry, č. p. 119</t>
  </si>
  <si>
    <t>Kryštofovy Hamry, č. p. 120</t>
  </si>
  <si>
    <t>Kryštofovy Hamry, č. p. 122</t>
  </si>
  <si>
    <t>Kryštofovy Hamry, č. p. 124</t>
  </si>
  <si>
    <t>Kryštofovy Hamry, č. p. 128</t>
  </si>
  <si>
    <t>Kryštofovy Hamry, č. p. 132</t>
  </si>
  <si>
    <t>Kryštofovy Hamry, č. p. 134</t>
  </si>
  <si>
    <t>Kryštofovy Hamry, č. p. 135</t>
  </si>
  <si>
    <t>Kryštofovy Hamry, č. p. 136</t>
  </si>
  <si>
    <t>Kryštofovy Hamry, č. p. 137</t>
  </si>
  <si>
    <t>Kryštofovy Hamry, č. p. 138</t>
  </si>
  <si>
    <t>Kryštofovy Hamry, č. p. 139</t>
  </si>
  <si>
    <t>Kryštofovy Hamry, č. p. 140</t>
  </si>
  <si>
    <t>Kryštofovy Hamry, č. p. 141</t>
  </si>
  <si>
    <t>Kryštofovy Hamry, č. ev. 1</t>
  </si>
  <si>
    <t>Kryštofovy Hamry, č. ev. 2</t>
  </si>
  <si>
    <t>Kryštofovy Hamry, č. ev. 3</t>
  </si>
  <si>
    <t>Kryštofovy Hamry, č. ev. 4</t>
  </si>
  <si>
    <t>Kryštofovy Hamry, č. ev. 5</t>
  </si>
  <si>
    <t>Kryštofovy Hamry, č. ev. 6</t>
  </si>
  <si>
    <t>Kryštofovy Hamry, č. ev. 7</t>
  </si>
  <si>
    <t>Kryštofovy Hamry, č. ev. 8</t>
  </si>
  <si>
    <t>Kryštofovy Hamry, č. ev. 9</t>
  </si>
  <si>
    <t>Kryštofovy Hamry, č. ev. 10</t>
  </si>
  <si>
    <t>Kryštofovy Hamry, č. ev. 11</t>
  </si>
  <si>
    <t>Kryštofovy Hamry, č. ev. 12</t>
  </si>
  <si>
    <t>Kryštofovy Hamry, č. ev. 13</t>
  </si>
  <si>
    <t>Kryštofovy Hamry, č. ev. 14</t>
  </si>
  <si>
    <t>Kryštofovy Hamry, č. ev. 15</t>
  </si>
  <si>
    <t>Kryštofovy Hamry, č. ev. 16</t>
  </si>
  <si>
    <t>Kryštofovy Hamry, č. ev. 17</t>
  </si>
  <si>
    <t>Kryštofovy Hamry, č. ev. 18</t>
  </si>
  <si>
    <t>Kryštofovy Hamry, č. ev. 19</t>
  </si>
  <si>
    <t>Kryštofovy Hamry, č. ev. 20</t>
  </si>
  <si>
    <t>Kryštofovy Hamry, č. ev. 21</t>
  </si>
  <si>
    <t>Kryštofovy Hamry, č. ev. 22</t>
  </si>
  <si>
    <t>Kryštofovy Hamry, č. ev. 23</t>
  </si>
  <si>
    <t>Kryštofovy Hamry, č. ev. 24</t>
  </si>
  <si>
    <t>Kryštofovy Hamry, č. ev. 25</t>
  </si>
  <si>
    <t>Kryštofovy Hamry, č. ev. 26</t>
  </si>
  <si>
    <t>Kryštofovy Hamry, č. ev. 27</t>
  </si>
  <si>
    <t>Kryštofovy Hamry, č. ev. 28</t>
  </si>
  <si>
    <t>Kryštofovy Hamry, č. ev. 29</t>
  </si>
  <si>
    <t>Kryštofovy Hamry, č. ev. 30</t>
  </si>
  <si>
    <t>Kryštofovy Hamry, č. ev. 33</t>
  </si>
  <si>
    <t>Kryštofovy Hamry, č. ev. 45</t>
  </si>
  <si>
    <t>Kryštofovy Hamry, č. ev. 48</t>
  </si>
  <si>
    <t>Kryštofovy Hamry, č. ev. 49</t>
  </si>
  <si>
    <t>Kryštofovy Hamry, č. ev. 51</t>
  </si>
  <si>
    <t>Kryštofovy Hamry, č. ev. 52</t>
  </si>
  <si>
    <t>Kryštofovy Hamry, č. ev. 53</t>
  </si>
  <si>
    <t>Kryštofovy Hamry, č. ev. 54</t>
  </si>
  <si>
    <t>Kryštofovy Hamry, č. p. 144</t>
  </si>
  <si>
    <t>Kryštofovy Hamry, č. ev. 56</t>
  </si>
  <si>
    <t>Kryštofovy Hamry, č. ev. 57</t>
  </si>
  <si>
    <t>Kryštofovy Hamry, č. ev. 55</t>
  </si>
  <si>
    <t>Kryštofovy Hamry, č. p. 145</t>
  </si>
  <si>
    <t>Kryštofovy Hamry, č. ev. 58</t>
  </si>
  <si>
    <t>Kryštofovy Hamry, č. p. 146</t>
  </si>
  <si>
    <t>Kryštofovy Hamry, č. ev. 60</t>
  </si>
  <si>
    <t>Kryštofovy Hamry, č. ev. 61</t>
  </si>
  <si>
    <t>Kryštofovy Hamry - Mezilesí, č. p. 7</t>
  </si>
  <si>
    <t>Kryštofovy Hamry - Mezilesí, č. p. 15</t>
  </si>
  <si>
    <t>Kryštofovy Hamry - Mezilesí, č. p. 17</t>
  </si>
  <si>
    <t>Kryštofovy Hamry - Mezilesí, č. p. 18</t>
  </si>
  <si>
    <t>Kryštofovy Hamry - Mezilesí, č. p. 19</t>
  </si>
  <si>
    <t>Kryštofovy Hamry - Mezilesí, č. ev. 19</t>
  </si>
  <si>
    <t>Kryštofovy Hamry, č. p. 142</t>
  </si>
  <si>
    <t>Kryštofovy Hamry, č. p. 143</t>
  </si>
  <si>
    <t>Kryštofovy Hamry - Černý Potok, č. p. 455</t>
  </si>
  <si>
    <t>Radonice - Miřetice u Vintířova, č. p. 3</t>
  </si>
  <si>
    <t>Radonice - Miřetice u Vintířova, č. p. 10</t>
  </si>
  <si>
    <t>Radonice - Miřetice u Vintířova, č. p. 11</t>
  </si>
  <si>
    <t>Radonice - Miřetice u Vintířova, č. p. 14</t>
  </si>
  <si>
    <t>Radonice - Miřetice u Vintířova, č. p. 15</t>
  </si>
  <si>
    <t>Radonice - Miřetice u Vintířova, č. p. 16</t>
  </si>
  <si>
    <t>Radonice - Miřetice u Vintířova, č. p. 17</t>
  </si>
  <si>
    <t>Radonice - Miřetice u Vintířova, č. p. 18</t>
  </si>
  <si>
    <t>Radonice - Miřetice u Vintířova, č. p. 20</t>
  </si>
  <si>
    <t>Radonice - Miřetice u Vintířova, č. p. 24</t>
  </si>
  <si>
    <t>Radonice - Miřetice u Vintířova, č. p. 26</t>
  </si>
  <si>
    <t>Radonice - Miřetice u Vintířova, č. p. 28</t>
  </si>
  <si>
    <t>Radonice - Miřetice u Vintířova, č. p. 30</t>
  </si>
  <si>
    <t>Radonice - Miřetice u Vintířova, č. ev. 1</t>
  </si>
  <si>
    <t>Radonice - Miřetice u Vintířova, č. p. 2</t>
  </si>
  <si>
    <t>Radonice - Miřetice u Vintířova, č. p. 31</t>
  </si>
  <si>
    <t>Radonice, č. p. 1</t>
  </si>
  <si>
    <t>Radonice, č. p. 2</t>
  </si>
  <si>
    <t>Radonice, č. p. 5</t>
  </si>
  <si>
    <t>Radonice, č. p. 6</t>
  </si>
  <si>
    <t>Radonice, č. p. 7</t>
  </si>
  <si>
    <t>Radonice, č. p. 9</t>
  </si>
  <si>
    <t>Radonice, č. p. 10</t>
  </si>
  <si>
    <t>Radonice, č. p. 12</t>
  </si>
  <si>
    <t>Radonice, č. p. 25</t>
  </si>
  <si>
    <t>Radonice, č. p. 26</t>
  </si>
  <si>
    <t>Radonice, č. p. 27</t>
  </si>
  <si>
    <t>Radonice, č. p. 28</t>
  </si>
  <si>
    <t>Radonice, č. p. 30</t>
  </si>
  <si>
    <t>Radonice, č. p. 31</t>
  </si>
  <si>
    <t>Radonice, č. p. 32</t>
  </si>
  <si>
    <t>Radonice, č. p. 34</t>
  </si>
  <si>
    <t>Radonice, č. p. 35</t>
  </si>
  <si>
    <t>Radonice, č. p. 36</t>
  </si>
  <si>
    <t>Radonice, č. p. 37</t>
  </si>
  <si>
    <t>Radonice, č. p. 38</t>
  </si>
  <si>
    <t>Radonice, č. p. 39</t>
  </si>
  <si>
    <t>Radonice, č. p. 43</t>
  </si>
  <si>
    <t>Radonice, č. p. 44</t>
  </si>
  <si>
    <t>Radonice, č. p. 47</t>
  </si>
  <si>
    <t>Radonice, č. p. 48</t>
  </si>
  <si>
    <t>Radonice, č. p. 50</t>
  </si>
  <si>
    <t>Radonice, č. p. 51</t>
  </si>
  <si>
    <t>Radonice, č. p. 52</t>
  </si>
  <si>
    <t>Radonice, č. p. 53</t>
  </si>
  <si>
    <t>Radonice, č. p. 54</t>
  </si>
  <si>
    <t>Radonice, č. p. 56</t>
  </si>
  <si>
    <t>Radonice, č. p. 57</t>
  </si>
  <si>
    <t>Radonice, č. p. 58</t>
  </si>
  <si>
    <t>Radonice, č. p. 59</t>
  </si>
  <si>
    <t>Radonice, č. p. 60</t>
  </si>
  <si>
    <t>Radonice, č. p. 61</t>
  </si>
  <si>
    <t>Radonice, č. p. 62</t>
  </si>
  <si>
    <t>Radonice, č. p. 63</t>
  </si>
  <si>
    <t>Radonice, č. p. 64</t>
  </si>
  <si>
    <t>Radonice, č. p. 65</t>
  </si>
  <si>
    <t>Radonice, č. p. 66</t>
  </si>
  <si>
    <t>Radonice, č. p. 67</t>
  </si>
  <si>
    <t>Radonice, č. p. 68</t>
  </si>
  <si>
    <t>Radonice, č. p. 69</t>
  </si>
  <si>
    <t>Radonice, č. p. 70</t>
  </si>
  <si>
    <t>Radonice, č. p. 71</t>
  </si>
  <si>
    <t>Radonice, č. p. 72</t>
  </si>
  <si>
    <t>Radonice, č. p. 73</t>
  </si>
  <si>
    <t>Radonice, č. p. 74</t>
  </si>
  <si>
    <t>Radonice, č. p. 75</t>
  </si>
  <si>
    <t>Radonice, č. p. 76</t>
  </si>
  <si>
    <t>Radonice, č. p. 77</t>
  </si>
  <si>
    <t>Radonice, č. p. 78</t>
  </si>
  <si>
    <t>Radonice, č. p. 79</t>
  </si>
  <si>
    <t>Radonice, č. p. 80</t>
  </si>
  <si>
    <t>Radonice, č. p. 81</t>
  </si>
  <si>
    <t>Radonice, č. p. 82</t>
  </si>
  <si>
    <t>Radonice, č. p. 83</t>
  </si>
  <si>
    <t>Radonice, č. p. 84</t>
  </si>
  <si>
    <t>Radonice, č. p. 85</t>
  </si>
  <si>
    <t>Radonice, č. p. 86</t>
  </si>
  <si>
    <t>Radonice, č. p. 87</t>
  </si>
  <si>
    <t>Radonice, č. p. 88</t>
  </si>
  <si>
    <t>Radonice, č. p. 89</t>
  </si>
  <si>
    <t>Radonice, č. p. 90</t>
  </si>
  <si>
    <t>Radonice, č. p. 92</t>
  </si>
  <si>
    <t>Radonice, č. p. 93</t>
  </si>
  <si>
    <t>Radonice, č. p. 94</t>
  </si>
  <si>
    <t>Radonice, č. p. 95</t>
  </si>
  <si>
    <t>Radonice, č. p. 96</t>
  </si>
  <si>
    <t>Radonice, č. p. 97</t>
  </si>
  <si>
    <t>Radonice, č. p. 100</t>
  </si>
  <si>
    <t>Radonice, č. p. 101</t>
  </si>
  <si>
    <t>Radonice, č. p. 105</t>
  </si>
  <si>
    <t>Radonice, č. p. 106</t>
  </si>
  <si>
    <t>Radonice, č. p. 108</t>
  </si>
  <si>
    <t>Radonice, č. p. 109</t>
  </si>
  <si>
    <t>Radonice, č. p. 112</t>
  </si>
  <si>
    <t>Radonice, č. p. 115</t>
  </si>
  <si>
    <t>Radonice, č. p. 118</t>
  </si>
  <si>
    <t>Radonice, č. p. 119</t>
  </si>
  <si>
    <t>Radonice, č. p. 120</t>
  </si>
  <si>
    <t>Radonice, č. p. 121</t>
  </si>
  <si>
    <t>Radonice, č. p. 122</t>
  </si>
  <si>
    <t>Radonice, č. p. 132</t>
  </si>
  <si>
    <t>Radonice, č. p. 133</t>
  </si>
  <si>
    <t>Radonice, č. p. 135</t>
  </si>
  <si>
    <t>Radonice, č. p. 136</t>
  </si>
  <si>
    <t>Radonice, č. p. 137</t>
  </si>
  <si>
    <t>Radonice, č. p. 138</t>
  </si>
  <si>
    <t>Radonice, č. p. 139</t>
  </si>
  <si>
    <t>Radonice, č. p. 140</t>
  </si>
  <si>
    <t>Radonice, č. p. 141</t>
  </si>
  <si>
    <t>Radonice, č. p. 145</t>
  </si>
  <si>
    <t>Radonice, č. p. 146</t>
  </si>
  <si>
    <t>Radonice, č. p. 147</t>
  </si>
  <si>
    <t>Radonice, č. p. 149</t>
  </si>
  <si>
    <t>Radonice, č. p. 150</t>
  </si>
  <si>
    <t>Radonice, č. p. 151</t>
  </si>
  <si>
    <t>Radonice, č. p. 153</t>
  </si>
  <si>
    <t>Radonice, č. p. 154</t>
  </si>
  <si>
    <t>Radonice, č. p. 155</t>
  </si>
  <si>
    <t>Radonice, č. p. 160</t>
  </si>
  <si>
    <t>Radonice, č. p. 161</t>
  </si>
  <si>
    <t>Radonice, č. p. 162</t>
  </si>
  <si>
    <t>Radonice, č. p. 164</t>
  </si>
  <si>
    <t>Radonice, č. p. 167</t>
  </si>
  <si>
    <t>Radonice, č. p. 168</t>
  </si>
  <si>
    <t>Radonice, č. p. 169</t>
  </si>
  <si>
    <t>Radonice, č. p. 170</t>
  </si>
  <si>
    <t>Radonice, č. p. 171</t>
  </si>
  <si>
    <t>Radonice, č. p. 172</t>
  </si>
  <si>
    <t>Radonice, č. p. 173</t>
  </si>
  <si>
    <t>Radonice, č. p. 174</t>
  </si>
  <si>
    <t>Radonice, č. p. 177</t>
  </si>
  <si>
    <t>Radonice, č. p. 179</t>
  </si>
  <si>
    <t>Radonice, č. p. 180</t>
  </si>
  <si>
    <t>Radonice, č. p. 181</t>
  </si>
  <si>
    <t>Radonice, č. p. 182</t>
  </si>
  <si>
    <t>Radonice, č. p. 183</t>
  </si>
  <si>
    <t>Radonice, č. p. 184</t>
  </si>
  <si>
    <t>Radonice, č. p. 185</t>
  </si>
  <si>
    <t>Radonice, č. p. 186</t>
  </si>
  <si>
    <t>Radonice, č. p. 187</t>
  </si>
  <si>
    <t>Radonice, č. p. 188</t>
  </si>
  <si>
    <t>Radonice, č. p. 190</t>
  </si>
  <si>
    <t>Radonice, č. p. 191</t>
  </si>
  <si>
    <t>Radonice, č. p. 192</t>
  </si>
  <si>
    <t>Radonice, č. p. 193</t>
  </si>
  <si>
    <t>Radonice, č. p. 194</t>
  </si>
  <si>
    <t>Radonice, č. p. 195</t>
  </si>
  <si>
    <t>Radonice, č. p. 196</t>
  </si>
  <si>
    <t>Radonice, č. p. 199</t>
  </si>
  <si>
    <t>Radonice, č. p. 200</t>
  </si>
  <si>
    <t>Radonice, č. p. 201</t>
  </si>
  <si>
    <t>Radonice, č. p. 202</t>
  </si>
  <si>
    <t>Radonice, č. p. 203</t>
  </si>
  <si>
    <t>Radonice, č. p. 204</t>
  </si>
  <si>
    <t>Radonice, č. p. 206</t>
  </si>
  <si>
    <t>Radonice, č. p. 207</t>
  </si>
  <si>
    <t>Radonice, č. p. 208</t>
  </si>
  <si>
    <t>Radonice, č. p. 209</t>
  </si>
  <si>
    <t>Radonice, č. p. 210</t>
  </si>
  <si>
    <t>Radonice, č. p. 211</t>
  </si>
  <si>
    <t>Radonice, č. p. 212</t>
  </si>
  <si>
    <t>Radonice, č. p. 213</t>
  </si>
  <si>
    <t>Radonice, č. p. 214</t>
  </si>
  <si>
    <t>Radonice, č. p. 215</t>
  </si>
  <si>
    <t>Radonice, č. p. 216</t>
  </si>
  <si>
    <t>Radonice, č. p. 217</t>
  </si>
  <si>
    <t>Radonice, č. p. 218</t>
  </si>
  <si>
    <t>Radonice, č. p. 219</t>
  </si>
  <si>
    <t>Radonice, č. p. 220</t>
  </si>
  <si>
    <t>Radonice, č. p. 221</t>
  </si>
  <si>
    <t>Radonice, č. p. 222</t>
  </si>
  <si>
    <t>Radonice, č. p. 223</t>
  </si>
  <si>
    <t>Radonice, č. p. 224</t>
  </si>
  <si>
    <t>Radonice, č. p. 225</t>
  </si>
  <si>
    <t>Radonice, č. p. 226</t>
  </si>
  <si>
    <t>Radonice, č. p. 227</t>
  </si>
  <si>
    <t>Radonice, č. p. 228</t>
  </si>
  <si>
    <t>Radonice, č. p. 229</t>
  </si>
  <si>
    <t>Radonice, č. p. 230</t>
  </si>
  <si>
    <t>Radonice, č. p. 231</t>
  </si>
  <si>
    <t>Radonice, č. p. 232</t>
  </si>
  <si>
    <t>Radonice, č. p. 233</t>
  </si>
  <si>
    <t>Radonice, č. p. 234</t>
  </si>
  <si>
    <t>Radonice, č. p. 235</t>
  </si>
  <si>
    <t>Radonice, č. p. 236</t>
  </si>
  <si>
    <t>Radonice, č. p. 237</t>
  </si>
  <si>
    <t>Radonice, č. p. 238</t>
  </si>
  <si>
    <t>Radonice, č. p. 239</t>
  </si>
  <si>
    <t>Radonice, č. p. 240</t>
  </si>
  <si>
    <t>Radonice, č. p. 241</t>
  </si>
  <si>
    <t>Radonice, č. p. 242</t>
  </si>
  <si>
    <t>Radonice, č. p. 243</t>
  </si>
  <si>
    <t>Radonice, č. p. 244</t>
  </si>
  <si>
    <t>Radonice, č. p. 245</t>
  </si>
  <si>
    <t>Radonice, č. p. 246</t>
  </si>
  <si>
    <t>Radonice, č. p. 247</t>
  </si>
  <si>
    <t>Radonice, č. p. 248</t>
  </si>
  <si>
    <t>Radonice, č. p. 249</t>
  </si>
  <si>
    <t>Radonice, č. p. 250</t>
  </si>
  <si>
    <t>Radonice, č. p. 251</t>
  </si>
  <si>
    <t>Radonice, č. p. 252</t>
  </si>
  <si>
    <t>Radonice, č. p. 253</t>
  </si>
  <si>
    <t>Radonice, č. p. 254</t>
  </si>
  <si>
    <t>Radonice, č. p. 255</t>
  </si>
  <si>
    <t>Radonice, č. p. 256</t>
  </si>
  <si>
    <t>Radonice, č. p. 257</t>
  </si>
  <si>
    <t>Radonice, č. p. 258</t>
  </si>
  <si>
    <t>Radonice, č. p. 259</t>
  </si>
  <si>
    <t>Radonice, č. p. 260</t>
  </si>
  <si>
    <t>Radonice, č. p. 261</t>
  </si>
  <si>
    <t>Radonice, č. p. 262</t>
  </si>
  <si>
    <t>Radonice, č. p. 263</t>
  </si>
  <si>
    <t>Radonice, č. p. 264</t>
  </si>
  <si>
    <t>Radonice, č. p. 265</t>
  </si>
  <si>
    <t>Radonice, č. p. 266</t>
  </si>
  <si>
    <t>Radonice, č. ev. 1</t>
  </si>
  <si>
    <t>Radonice, č. ev. 2</t>
  </si>
  <si>
    <t>Radonice, č. ev. 3</t>
  </si>
  <si>
    <t>Radonice, č. ev. 4</t>
  </si>
  <si>
    <t>Radonice, č. ev. 5</t>
  </si>
  <si>
    <t>Radonice, č. ev. 6</t>
  </si>
  <si>
    <t>Radonice, č. ev. 7</t>
  </si>
  <si>
    <t>Radonice, č. ev. 8</t>
  </si>
  <si>
    <t>Radonice, č. ev. 9</t>
  </si>
  <si>
    <t>Radonice, č. ev. 10</t>
  </si>
  <si>
    <t>Radonice, č. ev. 11</t>
  </si>
  <si>
    <t>Radonice, č. ev. 12</t>
  </si>
  <si>
    <t>Radonice, č. ev. 13</t>
  </si>
  <si>
    <t>Radonice, č. ev. 14</t>
  </si>
  <si>
    <t>Radonice, č. ev. 15</t>
  </si>
  <si>
    <t>Radonice, č. ev. 16</t>
  </si>
  <si>
    <t>Radonice, č. ev. 17</t>
  </si>
  <si>
    <t>Radonice, č. ev. 18</t>
  </si>
  <si>
    <t>Radonice, č. ev. 19</t>
  </si>
  <si>
    <t>Radonice, č. ev. 20</t>
  </si>
  <si>
    <t>Radonice, č. ev. 21</t>
  </si>
  <si>
    <t>Radonice, č. ev. 23</t>
  </si>
  <si>
    <t>Radonice, č. ev. 24</t>
  </si>
  <si>
    <t>Radonice, č. ev. 25</t>
  </si>
  <si>
    <t>Radonice, č. ev. 26</t>
  </si>
  <si>
    <t>Radonice, č. ev. 27</t>
  </si>
  <si>
    <t>Radonice, č. ev. 28</t>
  </si>
  <si>
    <t>Radonice, č. ev. 29</t>
  </si>
  <si>
    <t>Radonice, č. ev. 30</t>
  </si>
  <si>
    <t>Radonice, č. ev. 31</t>
  </si>
  <si>
    <t>Radonice, č. ev. 32</t>
  </si>
  <si>
    <t>Radonice, č. ev. 33</t>
  </si>
  <si>
    <t>Radonice, č. ev. 34</t>
  </si>
  <si>
    <t>Radonice, č. ev. 35</t>
  </si>
  <si>
    <t>Radonice, č. ev. 36</t>
  </si>
  <si>
    <t>Radonice, č. ev. 37</t>
  </si>
  <si>
    <t>Radonice, č. ev. 38</t>
  </si>
  <si>
    <t>Radonice, č. ev. 39</t>
  </si>
  <si>
    <t>Radonice, č. ev. 40</t>
  </si>
  <si>
    <t>Radonice, č. ev. 41</t>
  </si>
  <si>
    <t>Radonice, č. ev. 42</t>
  </si>
  <si>
    <t>Radonice, č. ev. 43</t>
  </si>
  <si>
    <t>Radonice, č. ev. 44</t>
  </si>
  <si>
    <t>Radonice, č. ev. 45</t>
  </si>
  <si>
    <t>Radonice, č. ev. 46</t>
  </si>
  <si>
    <t>Radonice, č. ev. 47</t>
  </si>
  <si>
    <t>Radonice, č. ev. 48</t>
  </si>
  <si>
    <t>Radonice, č. ev. 49</t>
  </si>
  <si>
    <t>Radonice, č. ev. 50</t>
  </si>
  <si>
    <t>Radonice, č. ev. 51</t>
  </si>
  <si>
    <t>Radonice, č. ev. 52</t>
  </si>
  <si>
    <t>Radonice, č. ev. 56</t>
  </si>
  <si>
    <t>Radonice, č. ev. 61</t>
  </si>
  <si>
    <t>Radonice, č. ev. 62</t>
  </si>
  <si>
    <t>Radonice, č. ev. 63</t>
  </si>
  <si>
    <t>Radonice, č. ev. 64</t>
  </si>
  <si>
    <t>Radonice, č. ev. 67</t>
  </si>
  <si>
    <t>Radonice, č. ev. 69</t>
  </si>
  <si>
    <t>Radonice, č. p. 165</t>
  </si>
  <si>
    <t>Radonice, č. ev. 72</t>
  </si>
  <si>
    <t>Radonice, č. ev. 73</t>
  </si>
  <si>
    <t>Radonice, č. ev. 75</t>
  </si>
  <si>
    <t>Radonice, č. ev. 76</t>
  </si>
  <si>
    <t>Radonice, č. ev. 79</t>
  </si>
  <si>
    <t>Radonice, č. ev. 96</t>
  </si>
  <si>
    <t>Radonice, č. ev. 98</t>
  </si>
  <si>
    <t>Radonice, č. ev. 100</t>
  </si>
  <si>
    <t>Radonice, č. p. 267</t>
  </si>
  <si>
    <t>Radonice, č. p. 269</t>
  </si>
  <si>
    <t>Radonice, č. p. 268</t>
  </si>
  <si>
    <t>Radonice, č. p. 272</t>
  </si>
  <si>
    <t>Radonice, č. p. 270</t>
  </si>
  <si>
    <t>Radonice, č. p. 271</t>
  </si>
  <si>
    <t>Radonice, č. p. 273</t>
  </si>
  <si>
    <t>Radonice, č. p. 274</t>
  </si>
  <si>
    <t>Radonice, č. p. 276</t>
  </si>
  <si>
    <t>Radonice, č. ev. 89</t>
  </si>
  <si>
    <t>Radonice, č. ev. 57</t>
  </si>
  <si>
    <t>Radonice, č. ev. 58</t>
  </si>
  <si>
    <t>Radonice, č. ev. 59</t>
  </si>
  <si>
    <t>Radonice, č. p. 277</t>
  </si>
  <si>
    <t>Radonice, č. p. 117</t>
  </si>
  <si>
    <t>Radonice, č. p. 278</t>
  </si>
  <si>
    <t>Radonice, č. p. 279</t>
  </si>
  <si>
    <t>Radonice, č. p. 280</t>
  </si>
  <si>
    <t>Radonice, č. p. 281</t>
  </si>
  <si>
    <t>Radonice, č. p. 282</t>
  </si>
  <si>
    <t>Radonice, č. p. 283</t>
  </si>
  <si>
    <t>Radonice, č. ev. 88</t>
  </si>
  <si>
    <t>Radonice, č. ev. 111</t>
  </si>
  <si>
    <t>Radonice, č. ev. 112</t>
  </si>
  <si>
    <t>Radonice - Vlkaň, č. ev. 1</t>
  </si>
  <si>
    <t>Radonice - Vlkaň, č. ev. 2</t>
  </si>
  <si>
    <t>Radonice - Vlkaň, č. p. 3</t>
  </si>
  <si>
    <t>Radonice - Vlkaň, č. ev. 4</t>
  </si>
  <si>
    <t>Radonice - Vlkaň, č. p. 5</t>
  </si>
  <si>
    <t>Radonice - Háj, č. p. 2</t>
  </si>
  <si>
    <t>Radonice - Háj, č. p. 10</t>
  </si>
  <si>
    <t>Radonice - Háj, č. p. 21</t>
  </si>
  <si>
    <t>Radonice - Háj, č. p. 1</t>
  </si>
  <si>
    <t>Radonice - Háj, č. p. 5</t>
  </si>
  <si>
    <t>Radonice - Háj, č. ev. 78</t>
  </si>
  <si>
    <t>Radonice - Kadaňský Rohozec, č. p. 1</t>
  </si>
  <si>
    <t>Radonice - Kadaňský Rohozec, č. p. 2</t>
  </si>
  <si>
    <t>Radonice - Kadaňský Rohozec, č. p. 6</t>
  </si>
  <si>
    <t>Radonice - Kadaňský Rohozec, č. p. 7</t>
  </si>
  <si>
    <t>Radonice - Kadaňský Rohozec, č. p. 9</t>
  </si>
  <si>
    <t>Radonice - Kadaňský Rohozec, č. p. 10</t>
  </si>
  <si>
    <t>Radonice - Kadaňský Rohozec, č. p. 15</t>
  </si>
  <si>
    <t>Radonice - Kadaňský Rohozec, č. p. 22</t>
  </si>
  <si>
    <t>Radonice - Kadaňský Rohozec, č. p. 23</t>
  </si>
  <si>
    <t>Radonice - Kadaňský Rohozec, č. p. 24</t>
  </si>
  <si>
    <t>Radonice - Kadaňský Rohozec, č. p. 27</t>
  </si>
  <si>
    <t>Radonice - Kadaňský Rohozec, č. p. 34</t>
  </si>
  <si>
    <t>Radonice - Kadaňský Rohozec, č. p. 37</t>
  </si>
  <si>
    <t>Radonice - Kadaňský Rohozec, č. p. 38</t>
  </si>
  <si>
    <t>Radonice - Kadaňský Rohozec, č. p. 39</t>
  </si>
  <si>
    <t>Radonice - Kadaňský Rohozec, č. ev. 2</t>
  </si>
  <si>
    <t>Radonice - Kadaňský Rohozec, č. ev. 3</t>
  </si>
  <si>
    <t>Radonice - Kadaňský Rohozec, č. ev. 4</t>
  </si>
  <si>
    <t>Radonice - Kojetín, č. p. 1</t>
  </si>
  <si>
    <t>Radonice - Kojetín, č. p. 2</t>
  </si>
  <si>
    <t>Radonice - Kojetín, č. p. 4</t>
  </si>
  <si>
    <t>Radonice - Kojetín, č. p. 5</t>
  </si>
  <si>
    <t>Radonice - Kojetín, č. p. 6</t>
  </si>
  <si>
    <t>Radonice - Kojetín, č. p. 8</t>
  </si>
  <si>
    <t>Radonice - Kojetín, č. p. 12</t>
  </si>
  <si>
    <t>Radonice - Kojetín, č. p. 13</t>
  </si>
  <si>
    <t>Radonice - Kojetín, č. p. 15</t>
  </si>
  <si>
    <t>Radonice - Kojetín, č. p. 20</t>
  </si>
  <si>
    <t>Radonice - Kojetín, č. p. 21</t>
  </si>
  <si>
    <t>Radonice - Kojetín, č. p. 22</t>
  </si>
  <si>
    <t>Radonice - Kojetín, č. p. 23</t>
  </si>
  <si>
    <t>Radonice - Kojetín, č. p. 25</t>
  </si>
  <si>
    <t>Radonice - Kojetín, č. p. 52</t>
  </si>
  <si>
    <t>Radonice - Kojetín, č. p. 55</t>
  </si>
  <si>
    <t>Radonice - Kojetín, č. ev. 2</t>
  </si>
  <si>
    <t>Radonice - Kojetín, č. ev. 3</t>
  </si>
  <si>
    <t>Radonice - Kojetín, č. ev. 4</t>
  </si>
  <si>
    <t>Radonice - Vojnín, č. p. 3</t>
  </si>
  <si>
    <t>Radonice - Sedlec u Radonic, č. p. 1</t>
  </si>
  <si>
    <t>Radonice - Vojnín, č. p. 7</t>
  </si>
  <si>
    <t>Radonice - Vojnín, č. p. 14</t>
  </si>
  <si>
    <t>Radonice - Vojnín, č. ev. 3</t>
  </si>
  <si>
    <t>Radonice - Vojnín, č. ev. 4</t>
  </si>
  <si>
    <t>Radonice - Vojnín, č. ev. 6</t>
  </si>
  <si>
    <t>Radonice - Vojnín, č. ev. 7</t>
  </si>
  <si>
    <t>Radonice - Sedlec u Radonic, č. ev. 1</t>
  </si>
  <si>
    <t>Radonice - Vojnín, č. ev. 2</t>
  </si>
  <si>
    <t>Radonice - Vojnín, č. ev. 1</t>
  </si>
  <si>
    <t>Radonice - Ždov, č. p. 1</t>
  </si>
  <si>
    <t>Radonice - Ždov, č. p. 2</t>
  </si>
  <si>
    <t>Radonice - Ždov, č. p. 4</t>
  </si>
  <si>
    <t>Radonice - Ždov, č. p. 5</t>
  </si>
  <si>
    <t>Radonice - Ždov, č. p. 6</t>
  </si>
  <si>
    <t>Radonice - Ždov, č. p. 7</t>
  </si>
  <si>
    <t>Radonice - Ždov, č. p. 8</t>
  </si>
  <si>
    <t>Radonice - Ždov, č. p. 9</t>
  </si>
  <si>
    <t>Radonice - Ždov, č. p. 10</t>
  </si>
  <si>
    <t>Radonice - Ždov, č. p. 17</t>
  </si>
  <si>
    <t>Radonice - Ždov, č. ev. 1</t>
  </si>
  <si>
    <t>Radonice - Sedlec u Radonic, č. p. 2</t>
  </si>
  <si>
    <t>Radonice - Obrovice, č. p. 1</t>
  </si>
  <si>
    <t>Radonice - Obrovice, č. p. 2</t>
  </si>
  <si>
    <t>Radonice - Obrovice, č. p. 3</t>
  </si>
  <si>
    <t>Rokle - Krásný Dvoreček, č. p. 1</t>
  </si>
  <si>
    <t>Rokle - Krásný Dvoreček, č. p. 3</t>
  </si>
  <si>
    <t>Rokle - Krásný Dvoreček, č. p. 7</t>
  </si>
  <si>
    <t>Rokle - Krásný Dvoreček, č. p. 9</t>
  </si>
  <si>
    <t>Rokle - Krásný Dvoreček, č. p. 10</t>
  </si>
  <si>
    <t>Rokle - Krásný Dvoreček, č. p. 12</t>
  </si>
  <si>
    <t>Rokle - Krásný Dvoreček, č. p. 16</t>
  </si>
  <si>
    <t>Rokle - Krásný Dvoreček, č. p. 18</t>
  </si>
  <si>
    <t>Rokle - Krásný Dvoreček, č. p. 21</t>
  </si>
  <si>
    <t>Rokle - Krásný Dvoreček, č. p. 23</t>
  </si>
  <si>
    <t>Rokle - Krásný Dvoreček, č. p. 25</t>
  </si>
  <si>
    <t>Rokle - Krásný Dvoreček, č. p. 15</t>
  </si>
  <si>
    <t>Rokle - Nová Víska u Rokle, č. p. 1</t>
  </si>
  <si>
    <t>Rokle - Nová Víska u Rokle, č. p. 2</t>
  </si>
  <si>
    <t>Rokle - Nová Víska u Rokle, č. p. 7</t>
  </si>
  <si>
    <t>Rokle - Nová Víska u Rokle, č. p. 14</t>
  </si>
  <si>
    <t>Rokle - Nová Víska u Rokle, č. p. 17</t>
  </si>
  <si>
    <t>Rokle - Nová Víska u Rokle, č. p. 19</t>
  </si>
  <si>
    <t>Rokle - Nová Víska u Rokle, č. p. 20</t>
  </si>
  <si>
    <t>Rokle - Nová Víska u Rokle, č. p. 25</t>
  </si>
  <si>
    <t>Rokle - Nová Víska u Rokle, č. p. 27</t>
  </si>
  <si>
    <t>Rokle - Nová Víska u Rokle, č. p. 34</t>
  </si>
  <si>
    <t>Rokle - Nová Víska u Rokle, č. ev. 10</t>
  </si>
  <si>
    <t>Rokle - Nová Víska u Rokle, č. ev. 20</t>
  </si>
  <si>
    <t>Rokle - Nová Víska u Rokle, č. ev. 28</t>
  </si>
  <si>
    <t>Rokle - Nová Víska u Rokle, č. ev. 31</t>
  </si>
  <si>
    <t>Rokle - Nová Víska u Rokle, č. ev. 43</t>
  </si>
  <si>
    <t>Rokle - Nová Víska u Rokle, č. p. 10</t>
  </si>
  <si>
    <t>Rokle - Nová Víska u Rokle, č. p. 3</t>
  </si>
  <si>
    <t>Rokle - Nová Víska u Rokle, č. ev. 4</t>
  </si>
  <si>
    <t>Rokle - Nová Víska u Rokle, č. ev. 21</t>
  </si>
  <si>
    <t>Rokle - Nová Víska u Rokle, č. ev. 22</t>
  </si>
  <si>
    <t>Rokle - Nová Víska u Rokle, č. ev. 29</t>
  </si>
  <si>
    <t>Rokle - Nová Víska u Rokle, č. ev. 32</t>
  </si>
  <si>
    <t>Rokle - Nová Víska u Rokle, č. ev. 36</t>
  </si>
  <si>
    <t>Rokle - Nová Víska u Rokle, č. ev. 37</t>
  </si>
  <si>
    <t>Rokle - Nová Víska u Rokle, č. ev. 39</t>
  </si>
  <si>
    <t>Rokle - Nová Víska u Rokle, č. ev. 16</t>
  </si>
  <si>
    <t>Rokle - Nová Víska u Rokle, č. p. 5</t>
  </si>
  <si>
    <t>Rokle - Nová Víska u Rokle, č. p. 6</t>
  </si>
  <si>
    <t>Rokle - Nová Víska u Rokle, č. p. 13</t>
  </si>
  <si>
    <t>Rokle - Nová Víska u Rokle, č. p. 26</t>
  </si>
  <si>
    <t>Rokle - Nová Víska u Rokle, č. ev. 35</t>
  </si>
  <si>
    <t>Rokle - Nová Víska u Rokle, č. ev. 30</t>
  </si>
  <si>
    <t>Rokle - Nová Víska u Rokle, č. ev. 38</t>
  </si>
  <si>
    <t>Rokle - Nová Víska u Rokle, č. ev. 15</t>
  </si>
  <si>
    <t>Rokle - Nová Víska u Rokle, č. p. 11</t>
  </si>
  <si>
    <t>Rokle - Nová Víska u Rokle, č. p. 18</t>
  </si>
  <si>
    <t>Rokle - Nová Víska u Rokle, č. p. 4</t>
  </si>
  <si>
    <t>Rokle - Nová Víska u Rokle, č. ev. 23</t>
  </si>
  <si>
    <t>Rokle - Nová Víska u Rokle, č. p. 8</t>
  </si>
  <si>
    <t>Rokle - Nová Víska u Rokle, č. p. 24</t>
  </si>
  <si>
    <t>Rokle, č. p. 1</t>
  </si>
  <si>
    <t>Rokle, č. p. 3</t>
  </si>
  <si>
    <t>Rokle, č. p. 5</t>
  </si>
  <si>
    <t>Rokle, č. p. 8</t>
  </si>
  <si>
    <t>Rokle, č. p. 9</t>
  </si>
  <si>
    <t>Rokle, č. p. 10</t>
  </si>
  <si>
    <t>Rokle, č. p. 13</t>
  </si>
  <si>
    <t>Rokle, č. p. 14</t>
  </si>
  <si>
    <t>Rokle, č. p. 17</t>
  </si>
  <si>
    <t>Rokle, č. p. 18</t>
  </si>
  <si>
    <t>Rokle, č. p. 20</t>
  </si>
  <si>
    <t>Rokle, č. p. 21</t>
  </si>
  <si>
    <t>Rokle, č. p. 16</t>
  </si>
  <si>
    <t>Rokle, č. p. 22</t>
  </si>
  <si>
    <t>Rokle, č. p. 15</t>
  </si>
  <si>
    <t>Rokle - Želina, č. p. 1</t>
  </si>
  <si>
    <t>Rokle - Želina, č. p. 2</t>
  </si>
  <si>
    <t>Rokle - Želina, č. p. 3</t>
  </si>
  <si>
    <t>Rokle - Želina, č. p. 4</t>
  </si>
  <si>
    <t>Rokle - Želina, č. p. 5</t>
  </si>
  <si>
    <t>Rokle - Želina, č. p. 6</t>
  </si>
  <si>
    <t>Rokle - Želina, č. p. 7</t>
  </si>
  <si>
    <t>Rokle - Želina, č. p. 8</t>
  </si>
  <si>
    <t>Rokle - Želina, č. p. 9</t>
  </si>
  <si>
    <t>Rokle - Želina, č. p. 12</t>
  </si>
  <si>
    <t>Rokle - Želina, č. p. 13</t>
  </si>
  <si>
    <t>Rokle - Želina, č. p. 14</t>
  </si>
  <si>
    <t>Rokle - Želina, č. p. 11</t>
  </si>
  <si>
    <t>Rokle - Želina, č. ev. 10</t>
  </si>
  <si>
    <t>Rokle - Želina, č. p. 15</t>
  </si>
  <si>
    <t>Rokle - Želina, č. p. 16</t>
  </si>
  <si>
    <t>Rokle - Želina, č. p. 17</t>
  </si>
  <si>
    <t>Rokle - Želina, č. p. 18</t>
  </si>
  <si>
    <t>Rokle - Želina, č. p. 19</t>
  </si>
  <si>
    <t>Rokle - Želina, č. p. 21</t>
  </si>
  <si>
    <t>Strupčice - Sušany, č. p. 1</t>
  </si>
  <si>
    <t>Strupčice - Sušany, č. p. 2</t>
  </si>
  <si>
    <t>Strupčice - Sušany, č. p. 3</t>
  </si>
  <si>
    <t>Strupčice - Sušany, č. p. 4</t>
  </si>
  <si>
    <t>Strupčice - Sušany, č. p. 5</t>
  </si>
  <si>
    <t>Strupčice - Sušany, č. p. 9</t>
  </si>
  <si>
    <t>Strupčice - Sušany, č. p. 10</t>
  </si>
  <si>
    <t>Strupčice - Sušany, č. p. 11</t>
  </si>
  <si>
    <t>Strupčice - Sušany, č. p. 12</t>
  </si>
  <si>
    <t>Strupčice - Sušany, č. p. 14</t>
  </si>
  <si>
    <t>Strupčice - Sušany, č. p. 16</t>
  </si>
  <si>
    <t>Strupčice - Sušany, č. p. 17</t>
  </si>
  <si>
    <t>Strupčice - Sušany, č. p. 18</t>
  </si>
  <si>
    <t>Strupčice - Sušany, č. p. 19</t>
  </si>
  <si>
    <t>Strupčice - Sušany, č. p. 20</t>
  </si>
  <si>
    <t>Strupčice - Sušany, č. p. 21</t>
  </si>
  <si>
    <t>Strupčice - Sušany, č. p. 22</t>
  </si>
  <si>
    <t>Strupčice - Sušany, č. p. 23</t>
  </si>
  <si>
    <t>Strupčice - Sušany, č. p. 24</t>
  </si>
  <si>
    <t>Strupčice - Sušany, č. p. 25</t>
  </si>
  <si>
    <t>Strupčice - Sušany, č. p. 26</t>
  </si>
  <si>
    <t>Strupčice - Sušany, č. p. 27</t>
  </si>
  <si>
    <t>Strupčice - Sušany, č. p. 29</t>
  </si>
  <si>
    <t>Strupčice - Sušany, č. p. 30</t>
  </si>
  <si>
    <t>Strupčice - Sušany, č. p. 31</t>
  </si>
  <si>
    <t>Strupčice - Sušany, č. p. 32</t>
  </si>
  <si>
    <t>Strupčice - Sušany, č. p. 37</t>
  </si>
  <si>
    <t>Strupčice - Sušany, č. p. 38</t>
  </si>
  <si>
    <t>Strupčice - Sušany, č. p. 40</t>
  </si>
  <si>
    <t>Strupčice - Sušany, č. p. 41</t>
  </si>
  <si>
    <t>Strupčice - Sušany, č. p. 43</t>
  </si>
  <si>
    <t>Strupčice - Sušany, č. p. 44</t>
  </si>
  <si>
    <t>Strupčice - Sušany, č. p. 45</t>
  </si>
  <si>
    <t>Strupčice - Sušany, č. p. 47</t>
  </si>
  <si>
    <t>Strupčice - Sušany, č. p. 48</t>
  </si>
  <si>
    <t>Strupčice - Sušany, č. p. 15</t>
  </si>
  <si>
    <t>Strupčice - Sušany, č. p. 49</t>
  </si>
  <si>
    <t>Veliká Ves - Nové Třebčice, č. p. 4</t>
  </si>
  <si>
    <t>Veliká Ves - Nové Třebčice, č. p. 5</t>
  </si>
  <si>
    <t>Veliká Ves - Nové Třebčice, č. p. 6</t>
  </si>
  <si>
    <t>Veliká Ves - Nové Třebčice, č. p. 10</t>
  </si>
  <si>
    <t>Veliká Ves - Nové Třebčice, č. p. 11</t>
  </si>
  <si>
    <t>Veliká Ves - Nové Třebčice, č. p. 21</t>
  </si>
  <si>
    <t>Veliká Ves - Nové Třebčice, č. p. 22</t>
  </si>
  <si>
    <t>Veliká Ves - Nové Třebčice, č. p. 25</t>
  </si>
  <si>
    <t>Veliká Ves - Nové Třebčice, č. p. 29</t>
  </si>
  <si>
    <t>Veliká Ves - Nové Třebčice, č. p. 32</t>
  </si>
  <si>
    <t>Veliká Ves - Nové Třebčice, č. p. 34</t>
  </si>
  <si>
    <t>Veliká Ves - Nové Třebčice, č. ev. 4</t>
  </si>
  <si>
    <t>Veliká Ves - Nové Třebčice, č. ev. 9</t>
  </si>
  <si>
    <t>Veliká Ves - Nové Třebčice, č. ev. 22</t>
  </si>
  <si>
    <t>Veliká Ves - Nové Třebčice, č. p. 35</t>
  </si>
  <si>
    <t>Veliká Ves - Podlesice, č. p. 1</t>
  </si>
  <si>
    <t>Veliká Ves - Podlesice, č. p. 2</t>
  </si>
  <si>
    <t>Veliká Ves - Podlesice, č. p. 3</t>
  </si>
  <si>
    <t>Veliká Ves - Podlesice, č. p. 4</t>
  </si>
  <si>
    <t>Veliká Ves - Podlesice, č. p. 5</t>
  </si>
  <si>
    <t>Veliká Ves - Podlesice, č. p. 10</t>
  </si>
  <si>
    <t>Veliká Ves - Podlesice, č. p. 11</t>
  </si>
  <si>
    <t>Veliká Ves - Podlesice, č. p. 25</t>
  </si>
  <si>
    <t>Veliká Ves - Podlesice, č. p. 29</t>
  </si>
  <si>
    <t>Veliká Ves - Podlesice, č. p. 31</t>
  </si>
  <si>
    <t>Veliká Ves - Podlesice, č. p. 36</t>
  </si>
  <si>
    <t>Veliká Ves - Podlesice, č. p. 40</t>
  </si>
  <si>
    <t>Veliká Ves - Podlesice, č. p. 50</t>
  </si>
  <si>
    <t>Veliká Ves - Podlesice, č. p. 52</t>
  </si>
  <si>
    <t>Veliká Ves - Podlesice, č. p. 53</t>
  </si>
  <si>
    <t>Veliká Ves - Podlesice, č. p. 56</t>
  </si>
  <si>
    <t>Veliká Ves - Podlesice, č. p. 60</t>
  </si>
  <si>
    <t>Veliká Ves - Podlesice, č. p. 63</t>
  </si>
  <si>
    <t>Veliká Ves - Podlesice, č. p. 64</t>
  </si>
  <si>
    <t>Veliká Ves - Podlesice, č. p. 67</t>
  </si>
  <si>
    <t>Veliká Ves - Podlesice, č. p. 69</t>
  </si>
  <si>
    <t>Veliká Ves - Podlesice, č. p. 20</t>
  </si>
  <si>
    <t>Veliká Ves - Podlesice, č. ev. 6</t>
  </si>
  <si>
    <t>Veliká Ves - Podlesice, č. ev. 7</t>
  </si>
  <si>
    <t>Veliká Ves - Podlesice, č. ev. 8</t>
  </si>
  <si>
    <t>Veliká Ves - Podlesice, č. p. 74</t>
  </si>
  <si>
    <t>Veliká Ves - Podlesice, č. p. 72</t>
  </si>
  <si>
    <t>Veliká Ves - Podlesice, č. p. 54</t>
  </si>
  <si>
    <t>Veliká Ves - Podlesice, č. p. 8</t>
  </si>
  <si>
    <t>Veliká Ves, č. p. 65</t>
  </si>
  <si>
    <t>Veliká Ves - Podlesice, č. p. 71</t>
  </si>
  <si>
    <t>Veliká Ves - Podlesice, č. p. 70</t>
  </si>
  <si>
    <t>Veliká Ves - Podlesice, č. p. 75</t>
  </si>
  <si>
    <t>Veliká Ves - Podlesice, č. p. 76</t>
  </si>
  <si>
    <t>Veliká Ves, č. p. 1</t>
  </si>
  <si>
    <t>Veliká Ves, č. p. 2</t>
  </si>
  <si>
    <t>Veliká Ves, č. p. 3</t>
  </si>
  <si>
    <t>Veliká Ves, č. p. 4</t>
  </si>
  <si>
    <t>Veliká Ves, č. p. 5</t>
  </si>
  <si>
    <t>Veliká Ves, č. p. 6</t>
  </si>
  <si>
    <t>Veliká Ves, č. p. 7</t>
  </si>
  <si>
    <t>Veliká Ves, č. p. 8</t>
  </si>
  <si>
    <t>Veliká Ves, č. p. 9</t>
  </si>
  <si>
    <t>Veliká Ves, č. p. 10</t>
  </si>
  <si>
    <t>Veliká Ves, č. p. 11</t>
  </si>
  <si>
    <t>Veliká Ves, č. p. 12</t>
  </si>
  <si>
    <t>Veliká Ves, č. p. 13</t>
  </si>
  <si>
    <t>Veliká Ves, č. p. 14</t>
  </si>
  <si>
    <t>Veliká Ves, č. p. 15</t>
  </si>
  <si>
    <t>Veliká Ves, č. p. 16</t>
  </si>
  <si>
    <t>Veliká Ves, č. p. 17</t>
  </si>
  <si>
    <t>Veliká Ves, č. p. 18</t>
  </si>
  <si>
    <t>Veliká Ves, č. p. 19</t>
  </si>
  <si>
    <t>Veliká Ves, č. p. 35</t>
  </si>
  <si>
    <t>Veliká Ves, č. p. 39</t>
  </si>
  <si>
    <t>Veliká Ves, č. p. 43</t>
  </si>
  <si>
    <t>Veliká Ves, č. p. 48</t>
  </si>
  <si>
    <t>Veliká Ves, č. p. 49</t>
  </si>
  <si>
    <t>Veliká Ves, č. p. 50</t>
  </si>
  <si>
    <t>Veliká Ves, č. ev. 3</t>
  </si>
  <si>
    <t>Veliká Ves, č. ev. 14</t>
  </si>
  <si>
    <t>Veliká Ves, č. ev. 15</t>
  </si>
  <si>
    <t>Veliká Ves, č. p. 37</t>
  </si>
  <si>
    <t>Veliká Ves, č. p. 44</t>
  </si>
  <si>
    <t>Veliká Ves, č. p. 51</t>
  </si>
  <si>
    <t>Veliká Ves, č. p. 52</t>
  </si>
  <si>
    <t>Veliká Ves - Vitčice, č. p. 3</t>
  </si>
  <si>
    <t>Veliká Ves - Vitčice, č. p. 5</t>
  </si>
  <si>
    <t>Veliká Ves - Vitčice, č. p. 6</t>
  </si>
  <si>
    <t>Veliká Ves - Vitčice, č. p. 7</t>
  </si>
  <si>
    <t>Veliká Ves - Vitčice, č. p. 8</t>
  </si>
  <si>
    <t>Veliká Ves - Vitčice, č. p. 10</t>
  </si>
  <si>
    <t>Veliká Ves - Vitčice, č. p. 12</t>
  </si>
  <si>
    <t>Veliká Ves - Vitčice, č. p. 13</t>
  </si>
  <si>
    <t>Veliká Ves - Vitčice, č. p. 19</t>
  </si>
  <si>
    <t>Veliká Ves - Vitčice, č. p. 21</t>
  </si>
  <si>
    <t>Veliká Ves - Vitčice, č. p. 22</t>
  </si>
  <si>
    <t>Veliká Ves - Vitčice, č. p. 23</t>
  </si>
  <si>
    <t>Veliká Ves - Vitčice, č. p. 26</t>
  </si>
  <si>
    <t>Veliká Ves - Vitčice, č. p. 27</t>
  </si>
  <si>
    <t>Veliká Ves - Vitčice, č. p. 28</t>
  </si>
  <si>
    <t>Veliká Ves - Vitčice, č. p. 29</t>
  </si>
  <si>
    <t>Veliká Ves - Vitčice, č. p. 30</t>
  </si>
  <si>
    <t>Veliká Ves - Vitčice, č. p. 31</t>
  </si>
  <si>
    <t>Veliká Ves - Vitčice, č. p. 32</t>
  </si>
  <si>
    <t>Veliká Ves - Vitčice, č. p. 33</t>
  </si>
  <si>
    <t>Veliká Ves - Vitčice, č. p. 35</t>
  </si>
  <si>
    <t>Veliká Ves - Vitčice, č. p. 36</t>
  </si>
  <si>
    <t>Veliká Ves - Vitčice, č. p. 37</t>
  </si>
  <si>
    <t>Veliká Ves - Vitčice, č. p. 38</t>
  </si>
  <si>
    <t>Veliká Ves - Vitčice, č. p. 39</t>
  </si>
  <si>
    <t>Veliká Ves - Vitčice, č. p. 40</t>
  </si>
  <si>
    <t>Veliká Ves - Vitčice, č. ev. 10</t>
  </si>
  <si>
    <t>Veliká Ves - Vitčice, č. ev. 19</t>
  </si>
  <si>
    <t>Vilémov, Náměstí 1</t>
  </si>
  <si>
    <t>Vilémov, Kadaňská 3</t>
  </si>
  <si>
    <t>Vilémov, Náměstí 4</t>
  </si>
  <si>
    <t>Vilémov, Náměstí 5</t>
  </si>
  <si>
    <t>Vilémov, Náměstí 6</t>
  </si>
  <si>
    <t>Vilémov, Náměstí 7</t>
  </si>
  <si>
    <t>Vilémov, Náměstí 8</t>
  </si>
  <si>
    <t>Vilémov, Náměstí 9</t>
  </si>
  <si>
    <t>Vilémov, Náměstí 11</t>
  </si>
  <si>
    <t>Vilémov, Náměstí 12</t>
  </si>
  <si>
    <t>Vilémov, Náměstí 13</t>
  </si>
  <si>
    <t>Vilémov, Náměstí 14</t>
  </si>
  <si>
    <t>Vilémov, Náměstí 15</t>
  </si>
  <si>
    <t>Vilémov, Náměstí 16</t>
  </si>
  <si>
    <t>Vilémov, Náměstí 17</t>
  </si>
  <si>
    <t>Vilémov, Doupovská 19</t>
  </si>
  <si>
    <t>Vilémov, Doupovská 20</t>
  </si>
  <si>
    <t>Vilémov, Doupovská 21</t>
  </si>
  <si>
    <t>Vilémov, Doupovská 24</t>
  </si>
  <si>
    <t>Vilémov, Doupovská 27</t>
  </si>
  <si>
    <t>Vilémov, Doupovská 30</t>
  </si>
  <si>
    <t>Vilémov, Doupovská 31</t>
  </si>
  <si>
    <t>Vilémov, Doupovská 32</t>
  </si>
  <si>
    <t>Vilémov, Doupovská 33</t>
  </si>
  <si>
    <t>Vilémov, Náměstí 37</t>
  </si>
  <si>
    <t>Vilémov, Náměstí 38</t>
  </si>
  <si>
    <t>Vilémov, Náměstí 41</t>
  </si>
  <si>
    <t>Vilémov, Náměstí 42</t>
  </si>
  <si>
    <t>Vilémov, Náměstí 45</t>
  </si>
  <si>
    <t>Vilémov, Náměstí 46</t>
  </si>
  <si>
    <t>Vilémov, Náměstí 47</t>
  </si>
  <si>
    <t>Vilémov, Náměstí 48</t>
  </si>
  <si>
    <t>Vilémov, Náměstí 49</t>
  </si>
  <si>
    <t>Vilémov, Náměstí 50</t>
  </si>
  <si>
    <t>Vilémov, Náměstí 52</t>
  </si>
  <si>
    <t>Vilémov, Náměstí 53</t>
  </si>
  <si>
    <t>Vilémov, Podbořanská 56</t>
  </si>
  <si>
    <t>Vilémov, Nádražní 57</t>
  </si>
  <si>
    <t>Vilémov, Podbořanská 62</t>
  </si>
  <si>
    <t>Vilémov, Podbořanská 66</t>
  </si>
  <si>
    <t>Vilémov, Náměstí 68</t>
  </si>
  <si>
    <t>Vilémov, Náměstí 69</t>
  </si>
  <si>
    <t>Vilémov, Náměstí 70</t>
  </si>
  <si>
    <t>Vilémov, Žatecká 71</t>
  </si>
  <si>
    <t>Vilémov, Žatecká 72</t>
  </si>
  <si>
    <t>Vilémov, Žatecká 73</t>
  </si>
  <si>
    <t>Vilémov, Žatecká 75</t>
  </si>
  <si>
    <t>Vilémov, Žatecká 76</t>
  </si>
  <si>
    <t>Vilémov, Žatecká 77</t>
  </si>
  <si>
    <t>Vilémov, Žatecká 78</t>
  </si>
  <si>
    <t>Vilémov, Žatecká 79</t>
  </si>
  <si>
    <t>Vilémov, Žatecká 80</t>
  </si>
  <si>
    <t>Vilémov, Žatecká 82</t>
  </si>
  <si>
    <t>Vilémov, Žatecká 84</t>
  </si>
  <si>
    <t>Vilémov, Žatecká 86</t>
  </si>
  <si>
    <t>Vilémov, Nádražní 87</t>
  </si>
  <si>
    <t>Vilémov, Žatecká 90</t>
  </si>
  <si>
    <t>Vilémov, Žatecká 91</t>
  </si>
  <si>
    <t>Vilémov, Žatecká 92</t>
  </si>
  <si>
    <t>Vilémov, Žatecká 95</t>
  </si>
  <si>
    <t>Vilémov, Žatecká 96</t>
  </si>
  <si>
    <t>Vilémov, Žatecká 97</t>
  </si>
  <si>
    <t>Vilémov, Žatecká 98</t>
  </si>
  <si>
    <t>Vilémov, Žatecká 99</t>
  </si>
  <si>
    <t>Vilémov, Žatecká 101</t>
  </si>
  <si>
    <t>Vilémov, Žatecká 102</t>
  </si>
  <si>
    <t>Vilémov, Žatecká 103</t>
  </si>
  <si>
    <t>Vilémov, Žatecká 105</t>
  </si>
  <si>
    <t>Vilémov, Žatecká 106</t>
  </si>
  <si>
    <t>Vilémov, Žatecká 108</t>
  </si>
  <si>
    <t>Vilémov, Žatecká 109</t>
  </si>
  <si>
    <t>Vilémov, Nádražní 110</t>
  </si>
  <si>
    <t>Vilémov, č. p. 111</t>
  </si>
  <si>
    <t>Vilémov, Žatecká 112</t>
  </si>
  <si>
    <t>Vilémov, Žatecká 113</t>
  </si>
  <si>
    <t>Vilémov, Doupovská 114</t>
  </si>
  <si>
    <t>Vilémov, Doupovská 115</t>
  </si>
  <si>
    <t>Vilémov, Náměstí 118</t>
  </si>
  <si>
    <t>Vilémov, č. p. 120</t>
  </si>
  <si>
    <t>Vilémov, Doupovská 123</t>
  </si>
  <si>
    <t>Vilémov, Žatecká 125</t>
  </si>
  <si>
    <t>Vilémov, Žatecká 126</t>
  </si>
  <si>
    <t>Vilémov, Kadaňská 127</t>
  </si>
  <si>
    <t>Vilémov, Doupovská 128</t>
  </si>
  <si>
    <t>Vilémov, Žatecká 129</t>
  </si>
  <si>
    <t>Vilémov, Žatecká 130</t>
  </si>
  <si>
    <t>Vilémov, Doupovská 131</t>
  </si>
  <si>
    <t>Vilémov, Žatecká 132</t>
  </si>
  <si>
    <t>Vilémov, Doupovská 133</t>
  </si>
  <si>
    <t>Vilémov, Doupovská 134</t>
  </si>
  <si>
    <t>Vilémov, Doupovská 135</t>
  </si>
  <si>
    <t>Vilémov, Doupovská 137</t>
  </si>
  <si>
    <t>Vilémov, Doupovská 138</t>
  </si>
  <si>
    <t>Vilémov, Podbořanská 139</t>
  </si>
  <si>
    <t>Vilémov, Kadaňská 141</t>
  </si>
  <si>
    <t>Vilémov, Doupovská 142</t>
  </si>
  <si>
    <t>Vilémov, Žatecká 145</t>
  </si>
  <si>
    <t>Vilémov, Doupovská 146</t>
  </si>
  <si>
    <t>Vilémov, Doupovská 148</t>
  </si>
  <si>
    <t>Vilémov, Nádražní 149</t>
  </si>
  <si>
    <t>Vilémov, Žatecká 150</t>
  </si>
  <si>
    <t>Vilémov, Kadaňská 155</t>
  </si>
  <si>
    <t>Vilémov, Kadaňská 156</t>
  </si>
  <si>
    <t>Vilémov, Doupovská 157</t>
  </si>
  <si>
    <t>Vilémov, Náměstí 158</t>
  </si>
  <si>
    <t>Vilémov, Náměstí 159</t>
  </si>
  <si>
    <t>Vilémov, Kadaňská 160</t>
  </si>
  <si>
    <t>Vilémov, Kadaňská 161</t>
  </si>
  <si>
    <t>Vilémov, Kadaňská 162</t>
  </si>
  <si>
    <t>Vilémov, Kadaňská 163</t>
  </si>
  <si>
    <t>Vilémov, Kadaňská 164</t>
  </si>
  <si>
    <t>Vilémov, Žatecká 165</t>
  </si>
  <si>
    <t>Vilémov, Žatecká 166</t>
  </si>
  <si>
    <t>Vilémov, Kadaňská 167</t>
  </si>
  <si>
    <t>Vilémov, Doupovská 168</t>
  </si>
  <si>
    <t>Vilémov, Doupovská 169</t>
  </si>
  <si>
    <t>Vilémov, Žatecká 170</t>
  </si>
  <si>
    <t>Vilémov, Nádražní 171</t>
  </si>
  <si>
    <t>Vilémov, Doupovská 173</t>
  </si>
  <si>
    <t>Vilémov, Nádražní 174</t>
  </si>
  <si>
    <t>Vilémov, Nádražní 175</t>
  </si>
  <si>
    <t>Vilémov, Nádražní 176</t>
  </si>
  <si>
    <t>Vilémov, Nádražní 177</t>
  </si>
  <si>
    <t>Vilémov, Žatecká 178</t>
  </si>
  <si>
    <t>Vilémov, Žatecká 179</t>
  </si>
  <si>
    <t>Vilémov, Žatecká 180</t>
  </si>
  <si>
    <t>Vilémov, Žatecká 181</t>
  </si>
  <si>
    <t>Vilémov, Žatecká 182</t>
  </si>
  <si>
    <t>Vilémov, Žatecká 183</t>
  </si>
  <si>
    <t>Vilémov, Žatecká 184</t>
  </si>
  <si>
    <t>Vilémov, Nádražní 185</t>
  </si>
  <si>
    <t>Vilémov, Kadaňská 186</t>
  </si>
  <si>
    <t>Vilémov, Žatecká 187</t>
  </si>
  <si>
    <t>Vilémov, Nádražní 188</t>
  </si>
  <si>
    <t>Vilémov, Nádražní 189</t>
  </si>
  <si>
    <t>Vilémov, Doupovská 190</t>
  </si>
  <si>
    <t>Vilémov, Doupovská 191</t>
  </si>
  <si>
    <t>Vilémov, Kadaňská 192</t>
  </si>
  <si>
    <t>Vilémov, Kadaňská 193</t>
  </si>
  <si>
    <t>Vilémov, Kadaňská 194</t>
  </si>
  <si>
    <t>Vilémov, Nádražní 195</t>
  </si>
  <si>
    <t>Vilémov, Kadaňská 198</t>
  </si>
  <si>
    <t>Vilémov, Žatecká 199</t>
  </si>
  <si>
    <t>Vilémov, Doupovská 200</t>
  </si>
  <si>
    <t>Vilémov, Doupovská 201</t>
  </si>
  <si>
    <t>Vilémov, Žatecká 3</t>
  </si>
  <si>
    <t>Vilémov, Žatecká 203</t>
  </si>
  <si>
    <t>Vilémov, Podbořanská 202</t>
  </si>
  <si>
    <t>Vilémov, č. ev. 2</t>
  </si>
  <si>
    <t>Vilémov, Kadaňská 1</t>
  </si>
  <si>
    <t>Vilémov, Žatecká 81</t>
  </si>
  <si>
    <t>Vilémov, Nádražní 205</t>
  </si>
  <si>
    <t>Vilémov, Žatecká 206</t>
  </si>
  <si>
    <t>Vilémov, Žatecká 207</t>
  </si>
  <si>
    <t>Vilémov, Žatecká 208</t>
  </si>
  <si>
    <t>Vilémov, Žatecká 209</t>
  </si>
  <si>
    <t>Vilémov, č. ev. 7</t>
  </si>
  <si>
    <t>Vilémov, Doupovská 210</t>
  </si>
  <si>
    <t>Vilémov, Doupovská 211</t>
  </si>
  <si>
    <t>Vilémov - Zahořany, č. p. 1</t>
  </si>
  <si>
    <t>Vilémov - Zahořany, č. p. 3</t>
  </si>
  <si>
    <t>Vilémov - Zahořany, č. p. 7</t>
  </si>
  <si>
    <t>Vilémov - Zahořany, č. p. 8</t>
  </si>
  <si>
    <t>Vilémov - Zahořany, č. p. 9</t>
  </si>
  <si>
    <t>Vilémov - Zahořany, č. p. 10</t>
  </si>
  <si>
    <t>Vilémov - Zahořany, č. p. 11</t>
  </si>
  <si>
    <t>Vilémov - Zahořany, č. p. 12</t>
  </si>
  <si>
    <t>Vilémov - Zahořany, č. p. 14</t>
  </si>
  <si>
    <t>Vilémov - Zahořany, č. p. 15</t>
  </si>
  <si>
    <t>Vilémov - Blov, č. p. 1</t>
  </si>
  <si>
    <t>Vilémov - Blov, č. p. 3</t>
  </si>
  <si>
    <t>Vilémov - Blov, č. p. 7</t>
  </si>
  <si>
    <t>Vilémov - Blov, č. p. 8</t>
  </si>
  <si>
    <t>Vilémov - Blov, č. p. 9</t>
  </si>
  <si>
    <t>Vilémov - Blov, č. p. 11</t>
  </si>
  <si>
    <t>Vilémov - Blov, č. p. 13</t>
  </si>
  <si>
    <t>Vilémov - Blov, č. p. 19</t>
  </si>
  <si>
    <t>Vilémov - Blov, č. p. 20</t>
  </si>
  <si>
    <t>Vilémov - Blov, č. p. 21</t>
  </si>
  <si>
    <t>Vilémov - Blov, č. p. 22</t>
  </si>
  <si>
    <t>Vilémov - Blov, č. p. 23</t>
  </si>
  <si>
    <t>Vilémov - Blov, č. p. 24</t>
  </si>
  <si>
    <t>Vilémov - Blov, č. p. 25</t>
  </si>
  <si>
    <t>Vilémov - Blov, č. p. 26</t>
  </si>
  <si>
    <t>Vilémov - Blov, č. p. 27</t>
  </si>
  <si>
    <t>Vilémov - Blov, č. p. 30</t>
  </si>
  <si>
    <t>Vilémov - Blov, č. p. 31</t>
  </si>
  <si>
    <t>Vilémov - Blov, č. p. 32</t>
  </si>
  <si>
    <t>Vilémov - Blov, č. p. 34</t>
  </si>
  <si>
    <t>Vilémov - Blov, č. p. 35</t>
  </si>
  <si>
    <t>Vilémov - Blov, č. p. 36</t>
  </si>
  <si>
    <t>Vilémov - Blov, č. p. 37</t>
  </si>
  <si>
    <t>Vilémov - Blov, č. p. 38</t>
  </si>
  <si>
    <t>Vilémov - Vinaře, č. p. 2</t>
  </si>
  <si>
    <t>Vilémov - Vinaře, č. p. 4</t>
  </si>
  <si>
    <t>Vilémov - Vinaře, č. p. 5</t>
  </si>
  <si>
    <t>Vilémov - Vinaře, č. p. 6</t>
  </si>
  <si>
    <t>Vilémov - Vinaře, č. p. 8</t>
  </si>
  <si>
    <t>Vilémov - Vinaře, č. p. 11</t>
  </si>
  <si>
    <t>Vilémov - Vinaře, č. p. 12</t>
  </si>
  <si>
    <t>Vilémov - Vinaře, č. p. 13</t>
  </si>
  <si>
    <t>Vilémov - Vinaře, č. p. 14</t>
  </si>
  <si>
    <t>Vilémov - Vinaře, č. p. 15</t>
  </si>
  <si>
    <t>Vilémov - Vinaře, č. p. 16</t>
  </si>
  <si>
    <t>Vilémov - Vinaře, č. p. 18</t>
  </si>
  <si>
    <t>Vilémov - Vinaře, č. p. 25</t>
  </si>
  <si>
    <t>Vilémov - Vinaře, č. p. 26</t>
  </si>
  <si>
    <t>Vilémov - Vinaře, č. p. 29</t>
  </si>
  <si>
    <t>Vilémov - Vinaře, č. p. 40</t>
  </si>
  <si>
    <t>Vilémov - Vinaře, č. p. 41</t>
  </si>
  <si>
    <t>Vilémov - Vinaře, č. p. 45</t>
  </si>
  <si>
    <t>Vilémov - Vinaře, č. p. 46</t>
  </si>
  <si>
    <t>Vilémov - Vinaře, č. p. 47</t>
  </si>
  <si>
    <t>Vilémov - Vinaře, č. p. 48</t>
  </si>
  <si>
    <t>Vilémov - Vinaře, č. p. 49</t>
  </si>
  <si>
    <t>Vilémov - Vinaře, č. ev. 6</t>
  </si>
  <si>
    <t>Vilémov - Vinaře, č. p. 50</t>
  </si>
  <si>
    <t>Vilémov - Vinaře, č. p. 10</t>
  </si>
  <si>
    <t>Vilémov - Vinaře, č. p. 51</t>
  </si>
  <si>
    <t>Vrskmaň, č. p. 71</t>
  </si>
  <si>
    <t>Vrskmaň, č. p. 72</t>
  </si>
  <si>
    <t>Vrskmaň, č. p. 74</t>
  </si>
  <si>
    <t>Vrskmaň, č. ev. 2133</t>
  </si>
  <si>
    <t>Vrskmaň, č. p. 1</t>
  </si>
  <si>
    <t>Vrskmaň, č. p. 4</t>
  </si>
  <si>
    <t>Vrskmaň, č. p. 5</t>
  </si>
  <si>
    <t>Vrskmaň, č. p. 6</t>
  </si>
  <si>
    <t>Vrskmaň, č. p. 7</t>
  </si>
  <si>
    <t>Vrskmaň, č. p. 8</t>
  </si>
  <si>
    <t>Vrskmaň, č. p. 9</t>
  </si>
  <si>
    <t>Vrskmaň, č. p. 10</t>
  </si>
  <si>
    <t>Vrskmaň, č. p. 11</t>
  </si>
  <si>
    <t>Vrskmaň, č. p. 12</t>
  </si>
  <si>
    <t>Vrskmaň, č. p. 14</t>
  </si>
  <si>
    <t>Vrskmaň, č. p. 15</t>
  </si>
  <si>
    <t>Vrskmaň, č. p. 16</t>
  </si>
  <si>
    <t>Vrskmaň, č. p. 18</t>
  </si>
  <si>
    <t>Vrskmaň, č. p. 24</t>
  </si>
  <si>
    <t>Vrskmaň, č. p. 25</t>
  </si>
  <si>
    <t>Vrskmaň, č. p. 26</t>
  </si>
  <si>
    <t>Vrskmaň, č. p. 33</t>
  </si>
  <si>
    <t>Vrskmaň, č. p. 34</t>
  </si>
  <si>
    <t>Vrskmaň, č. p. 35</t>
  </si>
  <si>
    <t>Vrskmaň, č. p. 36</t>
  </si>
  <si>
    <t>Vrskmaň, č. p. 37</t>
  </si>
  <si>
    <t>Vrskmaň, č. p. 38</t>
  </si>
  <si>
    <t>Vrskmaň, č. p. 43</t>
  </si>
  <si>
    <t>Vrskmaň, č. p. 44</t>
  </si>
  <si>
    <t>Vrskmaň, č. p. 45</t>
  </si>
  <si>
    <t>Vrskmaň, č. p. 46</t>
  </si>
  <si>
    <t>Vrskmaň, č. p. 47</t>
  </si>
  <si>
    <t>Vrskmaň, č. p. 48</t>
  </si>
  <si>
    <t>Vrskmaň, č. p. 49</t>
  </si>
  <si>
    <t>Vrskmaň, č. p. 50</t>
  </si>
  <si>
    <t>Vrskmaň, č. p. 51</t>
  </si>
  <si>
    <t>Vrskmaň, č. p. 52</t>
  </si>
  <si>
    <t>Vrskmaň, č. p. 53</t>
  </si>
  <si>
    <t>Vrskmaň, č. p. 54</t>
  </si>
  <si>
    <t>Vrskmaň, č. p. 55</t>
  </si>
  <si>
    <t>Vrskmaň, č. p. 56</t>
  </si>
  <si>
    <t>Vrskmaň, č. p. 57</t>
  </si>
  <si>
    <t>Vrskmaň, č. p. 58</t>
  </si>
  <si>
    <t>Vrskmaň, č. p. 59</t>
  </si>
  <si>
    <t>Vrskmaň, č. p. 60</t>
  </si>
  <si>
    <t>Vrskmaň, č. p. 61</t>
  </si>
  <si>
    <t>Vrskmaň, č. p. 62</t>
  </si>
  <si>
    <t>Vrskmaň, č. p. 63</t>
  </si>
  <si>
    <t>Vrskmaň, č. p. 66</t>
  </si>
  <si>
    <t>Vrskmaň, č. p. 68</t>
  </si>
  <si>
    <t>Vrskmaň, č. p. 69</t>
  </si>
  <si>
    <t>Vrskmaň, č. p. 70</t>
  </si>
  <si>
    <t>Vrskmaň, č. p. 73</t>
  </si>
  <si>
    <t>Vrskmaň, č. ev. 8</t>
  </si>
  <si>
    <t>Vrskmaň, č. ev. 11</t>
  </si>
  <si>
    <t>Vrskmaň, č. ev. 12</t>
  </si>
  <si>
    <t>Vrskmaň, č. ev. 16</t>
  </si>
  <si>
    <t>Vrskmaň, č. ev. 20</t>
  </si>
  <si>
    <t>Vrskmaň, č. p. 76</t>
  </si>
  <si>
    <t>Vrskmaň, č. p. 77</t>
  </si>
  <si>
    <t>Vrskmaň, č. p. 27</t>
  </si>
  <si>
    <t>Vrskmaň, č. ev. 29</t>
  </si>
  <si>
    <t>Vrskmaň, č. p. 78</t>
  </si>
  <si>
    <t>Vrskmaň, č. ev. 33</t>
  </si>
  <si>
    <t>Vrskmaň, č. p. 75</t>
  </si>
  <si>
    <t>Vrskmaň, č. p. 81</t>
  </si>
  <si>
    <t>Vrskmaň, č. p. 80</t>
  </si>
  <si>
    <t>Vrskmaň, č. p. 79</t>
  </si>
  <si>
    <t>Vrskmaň, č. p. 82</t>
  </si>
  <si>
    <t>Vrskmaň, č. p. 39</t>
  </si>
  <si>
    <t>Vrskmaň, č. p. 83</t>
  </si>
  <si>
    <t>Vrskmaň, č. p. 85</t>
  </si>
  <si>
    <t>Vrskmaň, č. p. 84</t>
  </si>
  <si>
    <t>Vrskmaň, č. p. 86</t>
  </si>
  <si>
    <t>Vrskmaň - Zaječice, č. p. 1</t>
  </si>
  <si>
    <t>Vrskmaň - Zaječice, č. p. 4</t>
  </si>
  <si>
    <t>Vrskmaň - Zaječice, č. p. 5</t>
  </si>
  <si>
    <t>Vrskmaň - Zaječice, č. p. 6</t>
  </si>
  <si>
    <t>Vrskmaň - Zaječice, č. p. 7</t>
  </si>
  <si>
    <t>Vrskmaň - Zaječice, č. p. 10</t>
  </si>
  <si>
    <t>Vrskmaň - Zaječice, č. p. 12</t>
  </si>
  <si>
    <t>Vrskmaň - Zaječice, č. p. 13</t>
  </si>
  <si>
    <t>Vrskmaň - Zaječice, č. p. 14</t>
  </si>
  <si>
    <t>Vrskmaň - Zaječice, č. p. 15</t>
  </si>
  <si>
    <t>Vrskmaň - Zaječice, č. p. 16</t>
  </si>
  <si>
    <t>Vrskmaň - Zaječice, č. p. 17</t>
  </si>
  <si>
    <t>Vrskmaň - Zaječice, č. p. 18</t>
  </si>
  <si>
    <t>Vrskmaň - Zaječice, č. p. 19</t>
  </si>
  <si>
    <t>Vrskmaň - Zaječice, č. p. 20</t>
  </si>
  <si>
    <t>Vrskmaň - Zaječice, č. p. 21</t>
  </si>
  <si>
    <t>Vrskmaň - Zaječice, č. p. 23</t>
  </si>
  <si>
    <t>Vrskmaň - Zaječice, č. p. 27</t>
  </si>
  <si>
    <t>Vrskmaň - Zaječice, č. p. 28</t>
  </si>
  <si>
    <t>Vrskmaň - Zaječice, č. p. 29</t>
  </si>
  <si>
    <t>Vrskmaň - Zaječice, č. p. 30</t>
  </si>
  <si>
    <t>Vrskmaň - Zaječice, č. p. 31</t>
  </si>
  <si>
    <t>Vrskmaň - Zaječice, č. p. 33</t>
  </si>
  <si>
    <t>Vrskmaň - Zaječice, č. p. 34</t>
  </si>
  <si>
    <t>Vrskmaň - Zaječice, č. p. 35</t>
  </si>
  <si>
    <t>Vrskmaň - Zaječice, č. p. 36</t>
  </si>
  <si>
    <t>Vrskmaň - Zaječice, č. p. 37</t>
  </si>
  <si>
    <t>Vrskmaň - Zaječice, č. p. 38</t>
  </si>
  <si>
    <t>Vrskmaň - Zaječice, č. p. 40</t>
  </si>
  <si>
    <t>Vrskmaň - Zaječice, č. p. 42</t>
  </si>
  <si>
    <t>Vrskmaň - Zaječice, č. p. 43</t>
  </si>
  <si>
    <t>Vrskmaň - Zaječice, č. p. 44</t>
  </si>
  <si>
    <t>Vrskmaň - Zaječice, č. p. 45</t>
  </si>
  <si>
    <t>Vrskmaň - Zaječice, č. p. 49</t>
  </si>
  <si>
    <t>Vrskmaň - Zaječice, č. ev. 10</t>
  </si>
  <si>
    <t>Vrskmaň - Zaječice, č. ev. 19</t>
  </si>
  <si>
    <t>Vrskmaň - Zaječice, č. ev. 22</t>
  </si>
  <si>
    <t>Vrskmaň - Zaječice, č. p. 50</t>
  </si>
  <si>
    <t>Vrskmaň - Zaječice, č. p. 51</t>
  </si>
  <si>
    <t>Vrskmaň - Zaječice, č. ev. 25</t>
  </si>
  <si>
    <t>Vrskmaň - Zaječice, č. ev. 27</t>
  </si>
  <si>
    <t>Vrskmaň - Zaječice, č. p. 52</t>
  </si>
  <si>
    <t>Vrskmaň - Zaječice, č. p. 22</t>
  </si>
  <si>
    <t>Vrskmaň - Zaječice, č. ev. 30</t>
  </si>
  <si>
    <t>Vrskmaň - Zaječice, č. ev. 31</t>
  </si>
  <si>
    <t>Vrskmaň - Zaječice, č. ev. 34</t>
  </si>
  <si>
    <t>Vrskmaň - Zaječice, č. p. 32</t>
  </si>
  <si>
    <t>Vrskmaň - Zaječice, č. p. 53</t>
  </si>
  <si>
    <t>Vrskmaň - Zaječice, č. ev. 37</t>
  </si>
  <si>
    <t>Vrskmaň - Zaječice, č. ev. 36</t>
  </si>
  <si>
    <t>Vrskmaň - Zaječice, č. ev. 35</t>
  </si>
  <si>
    <t>Vrskmaň - Zaječice, č. p. 56</t>
  </si>
  <si>
    <t>Vrskmaň - Zaječice, č. p. 57</t>
  </si>
  <si>
    <t>Vrskmaň - Zaječice, č. p. 60</t>
  </si>
  <si>
    <t>Vrskmaň - Zaječice, č. p. 59</t>
  </si>
  <si>
    <t>Vrskmaň - Zaječice, č. p. 58</t>
  </si>
  <si>
    <t>Vrskmaň - Zaječice, č. p. 62</t>
  </si>
  <si>
    <t>Vrskmaň - Zaječice, č. p. 63</t>
  </si>
  <si>
    <t>Vrskmaň - Zaječice, č. p. 61</t>
  </si>
  <si>
    <t>Vrskmaň - Zaječice, č. p. 64</t>
  </si>
  <si>
    <t>Vrskmaň - Zaječice, č. p. 66</t>
  </si>
  <si>
    <t>Vrskmaň - Zaječice, č. p. 65</t>
  </si>
  <si>
    <t>Vrskmaň, č. ev. 38</t>
  </si>
  <si>
    <t>Všehrdy, č. p. 3</t>
  </si>
  <si>
    <t>Všehrdy, č. p. 4</t>
  </si>
  <si>
    <t>Všehrdy, č. p. 5</t>
  </si>
  <si>
    <t>Všehrdy, č. p. 15</t>
  </si>
  <si>
    <t>Všehrdy, č. p. 19</t>
  </si>
  <si>
    <t>Všehrdy, č. p. 24</t>
  </si>
  <si>
    <t>Všehrdy, č. p. 27</t>
  </si>
  <si>
    <t>Všehrdy, č. p. 29</t>
  </si>
  <si>
    <t>Všehrdy, č. p. 30</t>
  </si>
  <si>
    <t>Všehrdy, č. p. 31</t>
  </si>
  <si>
    <t>Všehrdy, č. p. 32</t>
  </si>
  <si>
    <t>Všehrdy, č. p. 33</t>
  </si>
  <si>
    <t>Všehrdy, č. p. 34</t>
  </si>
  <si>
    <t>Všehrdy, č. p. 39</t>
  </si>
  <si>
    <t>Všehrdy, č. p. 41</t>
  </si>
  <si>
    <t>Všehrdy, č. p. 42</t>
  </si>
  <si>
    <t>Všehrdy, č. p. 43</t>
  </si>
  <si>
    <t>Všehrdy, č. p. 44</t>
  </si>
  <si>
    <t>Všehrdy, č. p. 45</t>
  </si>
  <si>
    <t>Všehrdy, č. p. 46</t>
  </si>
  <si>
    <t>Všehrdy, č. p. 47</t>
  </si>
  <si>
    <t>Všehrdy, č. p. 48</t>
  </si>
  <si>
    <t>Všehrdy, č. p. 49</t>
  </si>
  <si>
    <t>Všehrdy, č. p. 50</t>
  </si>
  <si>
    <t>Všehrdy, č. p. 51</t>
  </si>
  <si>
    <t>Všehrdy, č. p. 52</t>
  </si>
  <si>
    <t>Všehrdy, č. p. 53</t>
  </si>
  <si>
    <t>Všehrdy, č. p. 61</t>
  </si>
  <si>
    <t>Všehrdy, č. p. 62</t>
  </si>
  <si>
    <t>Všehrdy, č. ev. 1</t>
  </si>
  <si>
    <t>Všehrdy, č. ev. 2</t>
  </si>
  <si>
    <t>Všehrdy, č. ev. 3</t>
  </si>
  <si>
    <t>Všehrdy, č. ev. 4</t>
  </si>
  <si>
    <t>Všehrdy, č. ev. 5</t>
  </si>
  <si>
    <t>Všehrdy, č. p. 23</t>
  </si>
  <si>
    <t>Všehrdy, č. p. 59</t>
  </si>
  <si>
    <t>Všehrdy, č. p. 35</t>
  </si>
  <si>
    <t>Všehrdy, č. p. 28</t>
  </si>
  <si>
    <t>Všehrdy, č. p. 40</t>
  </si>
  <si>
    <t>Všehrdy, č. p. 25</t>
  </si>
  <si>
    <t>Všehrdy, č. p. 26</t>
  </si>
  <si>
    <t>Všehrdy, č. p. 8026</t>
  </si>
  <si>
    <t>Všehrdy, č. p. 55</t>
  </si>
  <si>
    <t>Všehrdy, č. ev. 6</t>
  </si>
  <si>
    <t>Všehrdy, č. ev. 7</t>
  </si>
  <si>
    <t>Všehrdy, č. p. 22</t>
  </si>
  <si>
    <t>Všehrdy, č. ev. 8</t>
  </si>
  <si>
    <t>Všehrdy, č. ev. 9</t>
  </si>
  <si>
    <t>Všehrdy, č. p. 63</t>
  </si>
  <si>
    <t>Výsluní - Sobětice, č. p. 29</t>
  </si>
  <si>
    <t>Výsluní - Sobětice, č. p. 17</t>
  </si>
  <si>
    <t>Výsluní - Sobětice, č. p. 24</t>
  </si>
  <si>
    <t>Výsluní - Sobětice, č. ev. 2</t>
  </si>
  <si>
    <t>Výsluní - Sobětice, č. ev. 3</t>
  </si>
  <si>
    <t>Výsluní - Sobětice, č. ev. 5</t>
  </si>
  <si>
    <t>Výsluní - Sobětice, č. ev. 6</t>
  </si>
  <si>
    <t>Výsluní - Sobětice, č. ev. 17</t>
  </si>
  <si>
    <t>Výsluní - Sobětice, č. ev. 26</t>
  </si>
  <si>
    <t>Výsluní - Sobětice, č. ev. 32</t>
  </si>
  <si>
    <t>Výsluní - Sobětice, č. ev. 35</t>
  </si>
  <si>
    <t>Výsluní - Kýšovice, č. p. 26</t>
  </si>
  <si>
    <t>Výsluní - Kýšovice, č. ev. 39</t>
  </si>
  <si>
    <t>Výsluní - Kýšovice, č. ev. 40</t>
  </si>
  <si>
    <t>Výsluní - Kýšovice, č. p. 16</t>
  </si>
  <si>
    <t>Výsluní - Sobětice, č. p. 11</t>
  </si>
  <si>
    <t>Výsluní - Sobětice, č. p. 213</t>
  </si>
  <si>
    <t>Výsluní - Sobětice, č. ev. 8</t>
  </si>
  <si>
    <t>Výsluní - Sobětice, č. ev. 9</t>
  </si>
  <si>
    <t>Výsluní - Sobětice, č. ev. 11</t>
  </si>
  <si>
    <t>Výsluní - Sobětice, č. ev. 12</t>
  </si>
  <si>
    <t>Výsluní - Sobětice, č. ev. 13</t>
  </si>
  <si>
    <t>Výsluní - Sobětice, č. ev. 14</t>
  </si>
  <si>
    <t>Výsluní - Sobětice, č. ev. 15</t>
  </si>
  <si>
    <t>Výsluní - Sobětice, č. ev. 16</t>
  </si>
  <si>
    <t>Výsluní - Sobětice, č. ev. 19</t>
  </si>
  <si>
    <t>Výsluní - Sobětice, č. ev. 20</t>
  </si>
  <si>
    <t>Výsluní - Sobětice, č. ev. 21</t>
  </si>
  <si>
    <t>Výsluní - Sobětice, č. ev. 22</t>
  </si>
  <si>
    <t>Výsluní - Sobětice, č. ev. 23</t>
  </si>
  <si>
    <t>Výsluní - Sobětice, č. ev. 24</t>
  </si>
  <si>
    <t>Výsluní - Sobětice, č. ev. 27</t>
  </si>
  <si>
    <t>Výsluní - Sobětice, č. ev. 28</t>
  </si>
  <si>
    <t>Výsluní - Sobětice, č. ev. 29</t>
  </si>
  <si>
    <t>Výsluní - Sobětice, č. ev. 30</t>
  </si>
  <si>
    <t>Výsluní - Sobětice, č. ev. 33</t>
  </si>
  <si>
    <t>Výsluní - Sobětice, č. ev. 34</t>
  </si>
  <si>
    <t>Výsluní - Sobětice, č. ev. 36</t>
  </si>
  <si>
    <t>Výsluní - Sobětice, č. ev. 37</t>
  </si>
  <si>
    <t>Výsluní - Sobětice, č. p. 12</t>
  </si>
  <si>
    <t>Výsluní - Sobětice, č. ev. 7</t>
  </si>
  <si>
    <t>Výsluní - Třebíška, č. p. 23</t>
  </si>
  <si>
    <t>Výsluní - Třebíška, č. p. 24</t>
  </si>
  <si>
    <t>Výsluní - Třebíška, č. p. 202</t>
  </si>
  <si>
    <t>Výsluní - Třebíška, č. ev. 1</t>
  </si>
  <si>
    <t>Výsluní - Třebíška, č. ev. 2</t>
  </si>
  <si>
    <t>Výsluní - Třebíška, č. ev. 3</t>
  </si>
  <si>
    <t>Výsluní - Třebíška, č. ev. 4</t>
  </si>
  <si>
    <t>Výsluní - Třebíška, č. ev. 6</t>
  </si>
  <si>
    <t>Výsluní - Třebíška, č. ev. 9</t>
  </si>
  <si>
    <t>Výsluní - Třebíška, č. ev. 14</t>
  </si>
  <si>
    <t>Výsluní - Třebíška, č. ev. 17</t>
  </si>
  <si>
    <t>Výsluní - Třebíška, č. ev. 18</t>
  </si>
  <si>
    <t>Výsluní - Třebíška, č. ev. 26</t>
  </si>
  <si>
    <t>Výsluní - Třebíška, č. p. 5</t>
  </si>
  <si>
    <t>Výsluní - Třebíška, č. ev. 13</t>
  </si>
  <si>
    <t>Výsluní - Třebíška, č. p. 16</t>
  </si>
  <si>
    <t>Výsluní - Třebíška, č. p. 1</t>
  </si>
  <si>
    <t>Výsluní - Třebíška, č. p. 9</t>
  </si>
  <si>
    <t>Výsluní - Třebíška, č. ev. 5</t>
  </si>
  <si>
    <t>Výsluní - Třebíška, č. ev. 8</t>
  </si>
  <si>
    <t>Výsluní - Třebíška, č. ev. 10</t>
  </si>
  <si>
    <t>Výsluní - Třebíška, č. ev. 11</t>
  </si>
  <si>
    <t>Výsluní - Třebíška, č. ev. 16</t>
  </si>
  <si>
    <t>Výsluní - Třebíška, č. ev. 27</t>
  </si>
  <si>
    <t>Výsluní - Volyně, č. p. 10</t>
  </si>
  <si>
    <t>Výsluní - Volyně, č. p. 22</t>
  </si>
  <si>
    <t>Výsluní - Volyně, č. p. 27</t>
  </si>
  <si>
    <t>Výsluní - Volyně, č. p. 35</t>
  </si>
  <si>
    <t>Výsluní - Volyně, č. ev. 1</t>
  </si>
  <si>
    <t>Výsluní - Volyně, č. ev. 3</t>
  </si>
  <si>
    <t>Výsluní - Volyně, č. p. 31</t>
  </si>
  <si>
    <t>Výsluní - Volyně, č. ev. 12</t>
  </si>
  <si>
    <t>Výsluní - Volyně, č. ev. 13</t>
  </si>
  <si>
    <t>Výsluní - Volyně, č. ev. 23</t>
  </si>
  <si>
    <t>Výsluní - Volyně, č. ev. 9</t>
  </si>
  <si>
    <t>Výsluní - Volyně, č. ev. 11</t>
  </si>
  <si>
    <t>Výsluní - Volyně, č. ev. 18</t>
  </si>
  <si>
    <t>Výsluní - Volyně, č. ev. 20</t>
  </si>
  <si>
    <t>Výsluní - Volyně, č. p. 25</t>
  </si>
  <si>
    <t>Výsluní - Volyně, č. p. 26</t>
  </si>
  <si>
    <t>Výsluní - Volyně, č. ev. 4</t>
  </si>
  <si>
    <t>Výsluní - Volyně, č. ev. 5</t>
  </si>
  <si>
    <t>Výsluní - Volyně, č. ev. 6</t>
  </si>
  <si>
    <t>Výsluní - Volyně, č. ev. 7</t>
  </si>
  <si>
    <t>Výsluní - Volyně, č. ev. 14</t>
  </si>
  <si>
    <t>Výsluní - Volyně, č. ev. 15</t>
  </si>
  <si>
    <t>Výsluní - Volyně, č. ev. 19</t>
  </si>
  <si>
    <t>Výsluní - Volyně, č. ev. 21</t>
  </si>
  <si>
    <t>Výsluní - Volyně, č. ev. 22</t>
  </si>
  <si>
    <t>Výsluní - Volyně, č. ev. 25</t>
  </si>
  <si>
    <t>Výsluní - Volyně, č. p. 28</t>
  </si>
  <si>
    <t>Výsluní - Volyně, č. p. 29</t>
  </si>
  <si>
    <t>Výsluní - Volyně, č. ev. 26</t>
  </si>
  <si>
    <t>Výsluní - Volyně, č. ev. 27</t>
  </si>
  <si>
    <t>Výsluní - Volyně, č. p. 30</t>
  </si>
  <si>
    <t>Výsluní, č. p. 2</t>
  </si>
  <si>
    <t>Výsluní, č. p. 3</t>
  </si>
  <si>
    <t>Výsluní, č. p. 6</t>
  </si>
  <si>
    <t>Výsluní, č. p. 7</t>
  </si>
  <si>
    <t>Výsluní, č. p. 8</t>
  </si>
  <si>
    <t>Výsluní, č. p. 11</t>
  </si>
  <si>
    <t>Výsluní, č. p. 12</t>
  </si>
  <si>
    <t>Výsluní, č. p. 14</t>
  </si>
  <si>
    <t>Výsluní, č. p. 15</t>
  </si>
  <si>
    <t>Výsluní, č. p. 16</t>
  </si>
  <si>
    <t>Výsluní, č. p. 19</t>
  </si>
  <si>
    <t>Výsluní, č. p. 24</t>
  </si>
  <si>
    <t>Výsluní, č. p. 27</t>
  </si>
  <si>
    <t>Výsluní, č. p. 28</t>
  </si>
  <si>
    <t>Výsluní, č. p. 29</t>
  </si>
  <si>
    <t>Výsluní, č. p. 30</t>
  </si>
  <si>
    <t>Výsluní, č. p. 31</t>
  </si>
  <si>
    <t>Výsluní, č. p. 34</t>
  </si>
  <si>
    <t>Výsluní, č. p. 39</t>
  </si>
  <si>
    <t>Výsluní, č. p. 46</t>
  </si>
  <si>
    <t>Výsluní, č. p. 49</t>
  </si>
  <si>
    <t>Výsluní, č. p. 51</t>
  </si>
  <si>
    <t>Výsluní, č. p. 52</t>
  </si>
  <si>
    <t>Výsluní, č. p. 54</t>
  </si>
  <si>
    <t>Výsluní, č. p. 63</t>
  </si>
  <si>
    <t>Výsluní, č. p. 68</t>
  </si>
  <si>
    <t>Výsluní, č. p. 69</t>
  </si>
  <si>
    <t>Výsluní, č. p. 71</t>
  </si>
  <si>
    <t>Výsluní, č. p. 74</t>
  </si>
  <si>
    <t>Výsluní, č. p. 75</t>
  </si>
  <si>
    <t>Výsluní, č. p. 77</t>
  </si>
  <si>
    <t>Výsluní, č. p. 79</t>
  </si>
  <si>
    <t>Výsluní, č. p. 80</t>
  </si>
  <si>
    <t>Výsluní, č. p. 89</t>
  </si>
  <si>
    <t>Výsluní, č. p. 91</t>
  </si>
  <si>
    <t>Výsluní, č. p. 97</t>
  </si>
  <si>
    <t>Výsluní, č. p. 98</t>
  </si>
  <si>
    <t>Výsluní, č. p. 100</t>
  </si>
  <si>
    <t>Výsluní, č. p. 102</t>
  </si>
  <si>
    <t>Výsluní, č. p. 103</t>
  </si>
  <si>
    <t>Výsluní, č. p. 104</t>
  </si>
  <si>
    <t>Výsluní, č. p. 109</t>
  </si>
  <si>
    <t>Výsluní, č. p. 113</t>
  </si>
  <si>
    <t>Výsluní, č. p. 115</t>
  </si>
  <si>
    <t>Výsluní, č. p. 116</t>
  </si>
  <si>
    <t>Výsluní, č. p. 117</t>
  </si>
  <si>
    <t>Výsluní, č. p. 119</t>
  </si>
  <si>
    <t>Výsluní, č. p. 121</t>
  </si>
  <si>
    <t>Výsluní, č. p. 126</t>
  </si>
  <si>
    <t>Výsluní, č. p. 127</t>
  </si>
  <si>
    <t>Výsluní, č. p. 128</t>
  </si>
  <si>
    <t>Výsluní, č. p. 130</t>
  </si>
  <si>
    <t>Výsluní, č. p. 133</t>
  </si>
  <si>
    <t>Výsluní, č. p. 135</t>
  </si>
  <si>
    <t>Výsluní, č. p. 136</t>
  </si>
  <si>
    <t>Výsluní, č. p. 139</t>
  </si>
  <si>
    <t>Výsluní, č. p. 140</t>
  </si>
  <si>
    <t>Výsluní, č. p. 141</t>
  </si>
  <si>
    <t>Výsluní, č. p. 142</t>
  </si>
  <si>
    <t>Výsluní, č. p. 143</t>
  </si>
  <si>
    <t>Výsluní, č. p. 145</t>
  </si>
  <si>
    <t>Výsluní, č. p. 147</t>
  </si>
  <si>
    <t>Výsluní, č. p. 151</t>
  </si>
  <si>
    <t>Výsluní, č. p. 160</t>
  </si>
  <si>
    <t>Výsluní, č. p. 161</t>
  </si>
  <si>
    <t>Výsluní, č. p. 167</t>
  </si>
  <si>
    <t>Výsluní, č. p. 169</t>
  </si>
  <si>
    <t>Výsluní, č. p. 172</t>
  </si>
  <si>
    <t>Výsluní, č. p. 173</t>
  </si>
  <si>
    <t>Výsluní, č. p. 175</t>
  </si>
  <si>
    <t>Výsluní, č. p. 180</t>
  </si>
  <si>
    <t>Výsluní, č. p. 181</t>
  </si>
  <si>
    <t>Výsluní, č. p. 188</t>
  </si>
  <si>
    <t>Výsluní, č. p. 193</t>
  </si>
  <si>
    <t>Výsluní, č. p. 198</t>
  </si>
  <si>
    <t>Výsluní, č. p. 202</t>
  </si>
  <si>
    <t>Výsluní, č. p. 203</t>
  </si>
  <si>
    <t>Výsluní, č. p. 204</t>
  </si>
  <si>
    <t>Výsluní, č. p. 206</t>
  </si>
  <si>
    <t>Výsluní, č. p. 211</t>
  </si>
  <si>
    <t>Výsluní, č. p. 213</t>
  </si>
  <si>
    <t>Výsluní, č. p. 217</t>
  </si>
  <si>
    <t>Výsluní, č. p. 220</t>
  </si>
  <si>
    <t>Výsluní, č. p. 222</t>
  </si>
  <si>
    <t>Výsluní, č. p. 224</t>
  </si>
  <si>
    <t>Výsluní, č. p. 230</t>
  </si>
  <si>
    <t>Výsluní, č. p. 231</t>
  </si>
  <si>
    <t>Výsluní, č. p. 232</t>
  </si>
  <si>
    <t>Výsluní, č. p. 233</t>
  </si>
  <si>
    <t>Výsluní, č. p. 234</t>
  </si>
  <si>
    <t>Výsluní, č. p. 235</t>
  </si>
  <si>
    <t>Výsluní, č. p. 236</t>
  </si>
  <si>
    <t>Výsluní, č. p. 237</t>
  </si>
  <si>
    <t>Výsluní, č. p. 238</t>
  </si>
  <si>
    <t>Výsluní, č. p. 239</t>
  </si>
  <si>
    <t>Výsluní, č. ev. 6</t>
  </si>
  <si>
    <t>Výsluní, č. ev. 9</t>
  </si>
  <si>
    <t>Výsluní, č. ev. 19</t>
  </si>
  <si>
    <t>Výsluní, č. ev. 20</t>
  </si>
  <si>
    <t>Výsluní, č. ev. 21</t>
  </si>
  <si>
    <t>Výsluní, č. ev. 22</t>
  </si>
  <si>
    <t>Výsluní, č. ev. 23</t>
  </si>
  <si>
    <t>Výsluní, č. ev. 24</t>
  </si>
  <si>
    <t>Výsluní, č. ev. 28</t>
  </si>
  <si>
    <t>Výsluní, č. ev. 29</t>
  </si>
  <si>
    <t>Výsluní, č. ev. 31</t>
  </si>
  <si>
    <t>Výsluní, č. ev. 32</t>
  </si>
  <si>
    <t>Výsluní, č. ev. 33</t>
  </si>
  <si>
    <t>Výsluní, č. ev. 34</t>
  </si>
  <si>
    <t>Výsluní, č. ev. 35</t>
  </si>
  <si>
    <t>Výsluní, č. ev. 39</t>
  </si>
  <si>
    <t>Výsluní, č. ev. 41</t>
  </si>
  <si>
    <t>Výsluní, č. ev. 43</t>
  </si>
  <si>
    <t>Výsluní, č. ev. 44</t>
  </si>
  <si>
    <t>Výsluní, č. ev. 46</t>
  </si>
  <si>
    <t>Výsluní, č. ev. 49</t>
  </si>
  <si>
    <t>Výsluní, č. ev. 50</t>
  </si>
  <si>
    <t>Výsluní, č. ev. 53</t>
  </si>
  <si>
    <t>Výsluní, č. p. 197</t>
  </si>
  <si>
    <t>Výsluní, č. p. 218</t>
  </si>
  <si>
    <t>Výsluní, č. p. 201</t>
  </si>
  <si>
    <t>Výsluní, č. p. 209</t>
  </si>
  <si>
    <t>Výsluní, č. ev. 11</t>
  </si>
  <si>
    <t>Výsluní, č. ev. 12</t>
  </si>
  <si>
    <t>Výsluní, č. p. 40</t>
  </si>
  <si>
    <t>Výsluní, č. p. 92</t>
  </si>
  <si>
    <t>Výsluní, č. p. 66</t>
  </si>
  <si>
    <t>Výsluní, č. ev. 90</t>
  </si>
  <si>
    <t>Výsluní, č. p. 241</t>
  </si>
  <si>
    <t>Výsluní, č. p. 10</t>
  </si>
  <si>
    <t>Výsluní, č. p. 226</t>
  </si>
  <si>
    <t>Výsluní, č. p. 162</t>
  </si>
  <si>
    <t>Výsluní, č. p. 150</t>
  </si>
  <si>
    <t>Vysoká Pec - Pyšná, č. p. 1</t>
  </si>
  <si>
    <t>Vysoká Pec - Pyšná, č. p. 4</t>
  </si>
  <si>
    <t>Vysoká Pec - Pyšná, č. p. 5</t>
  </si>
  <si>
    <t>Vysoká Pec - Pyšná, č. p. 6</t>
  </si>
  <si>
    <t>Vysoká Pec - Pyšná, č. p. 9</t>
  </si>
  <si>
    <t>Vysoká Pec - Pyšná, č. p. 10</t>
  </si>
  <si>
    <t>Vysoká Pec - Pyšná, č. p. 14</t>
  </si>
  <si>
    <t>Vysoká Pec - Pyšná, č. p. 20</t>
  </si>
  <si>
    <t>Vysoká Pec - Pyšná, č. p. 32</t>
  </si>
  <si>
    <t>Vysoká Pec - Pyšná, č. p. 35</t>
  </si>
  <si>
    <t>Vysoká Pec - Pyšná, č. p. 36</t>
  </si>
  <si>
    <t>Vysoká Pec - Pyšná, č. p. 37</t>
  </si>
  <si>
    <t>Vysoká Pec - Pyšná, č. p. 38</t>
  </si>
  <si>
    <t>Vysoká Pec - Pyšná, č. p. 39</t>
  </si>
  <si>
    <t>Vysoká Pec - Pyšná, č. p. 40</t>
  </si>
  <si>
    <t>Vysoká Pec - Pyšná, č. ev. 100</t>
  </si>
  <si>
    <t>Vysoká Pec - Pyšná, č. ev. 101</t>
  </si>
  <si>
    <t>Vysoká Pec - Pyšná, č. ev. 102</t>
  </si>
  <si>
    <t>Vysoká Pec - Pyšná, č. ev. 103</t>
  </si>
  <si>
    <t>Vysoká Pec - Pyšná, č. ev. 104</t>
  </si>
  <si>
    <t>Vysoká Pec - Pyšná, č. ev. 105</t>
  </si>
  <si>
    <t>Vysoká Pec - Pyšná, č. ev. 106</t>
  </si>
  <si>
    <t>Vysoká Pec - Pyšná, č. ev. 108</t>
  </si>
  <si>
    <t>Vysoká Pec - Pyšná, č. ev. 109</t>
  </si>
  <si>
    <t>Vysoká Pec - Pyšná, č. ev. 110</t>
  </si>
  <si>
    <t>Vysoká Pec - Pyšná, č. ev. 111</t>
  </si>
  <si>
    <t>Vysoká Pec - Pyšná, č. ev. 112</t>
  </si>
  <si>
    <t>Vysoká Pec - Pyšná, č. ev. 113</t>
  </si>
  <si>
    <t>Vysoká Pec - Pyšná, č. ev. 114</t>
  </si>
  <si>
    <t>Vysoká Pec - Pyšná, č. ev. 115</t>
  </si>
  <si>
    <t>Vysoká Pec - Pyšná, č. ev. 116</t>
  </si>
  <si>
    <t>Vysoká Pec - Pyšná, č. p. 117</t>
  </si>
  <si>
    <t>Vysoká Pec - Pyšná, č. ev. 118</t>
  </si>
  <si>
    <t>Vysoká Pec - Pyšná, č. ev. 119</t>
  </si>
  <si>
    <t>Vysoká Pec - Pyšná, č. ev. 120</t>
  </si>
  <si>
    <t>Vysoká Pec - Pyšná, č. ev. 121</t>
  </si>
  <si>
    <t>Vysoká Pec - Pyšná, č. ev. 122</t>
  </si>
  <si>
    <t>Vysoká Pec - Pyšná, č. ev. 123</t>
  </si>
  <si>
    <t>Vysoká Pec - Pyšná, č. ev. 124</t>
  </si>
  <si>
    <t>Vysoká Pec - Pyšná, č. ev. 125</t>
  </si>
  <si>
    <t>Vysoká Pec - Pyšná, č. ev. 126</t>
  </si>
  <si>
    <t>Vysoká Pec - Pyšná, č. ev. 127</t>
  </si>
  <si>
    <t>Vysoká Pec - Pyšná, č. ev. 128</t>
  </si>
  <si>
    <t>Vysoká Pec - Pyšná, č. ev. 129</t>
  </si>
  <si>
    <t>Vysoká Pec - Pyšná, č. ev. 130</t>
  </si>
  <si>
    <t>Vysoká Pec - Pyšná, č. ev. 131</t>
  </si>
  <si>
    <t>Vysoká Pec - Pyšná, č. ev. 132</t>
  </si>
  <si>
    <t>Vysoká Pec - Pyšná, č. ev. 133</t>
  </si>
  <si>
    <t>Vysoká Pec - Pyšná, č. ev. 134</t>
  </si>
  <si>
    <t>Vysoká Pec - Pyšná, č. ev. 136</t>
  </si>
  <si>
    <t>Vysoká Pec - Pyšná, č. ev. 137</t>
  </si>
  <si>
    <t>Vysoká Pec - Pyšná, č. ev. 138</t>
  </si>
  <si>
    <t>Vysoká Pec - Pyšná, č. ev. 139</t>
  </si>
  <si>
    <t>Vysoká Pec - Pyšná, č. ev. 140</t>
  </si>
  <si>
    <t>Vysoká Pec - Pyšná, č. ev. 141</t>
  </si>
  <si>
    <t>Vysoká Pec - Pyšná, č. ev. 142</t>
  </si>
  <si>
    <t>Vysoká Pec - Pyšná, č. ev. 143</t>
  </si>
  <si>
    <t>Vysoká Pec - Pyšná, č. ev. 144</t>
  </si>
  <si>
    <t>Vysoká Pec - Pyšná, č. ev. 145</t>
  </si>
  <si>
    <t>Vysoká Pec - Pyšná, č. ev. 146</t>
  </si>
  <si>
    <t>Vysoká Pec - Pyšná, č. ev. 147</t>
  </si>
  <si>
    <t>Vysoká Pec - Pyšná, č. ev. 148</t>
  </si>
  <si>
    <t>Vysoká Pec - Pyšná, č. ev. 149</t>
  </si>
  <si>
    <t>Vysoká Pec - Pyšná, č. ev. 150</t>
  </si>
  <si>
    <t>Vysoká Pec - Pyšná, č. ev. 151</t>
  </si>
  <si>
    <t>Vysoká Pec - Pyšná, č. ev. 152</t>
  </si>
  <si>
    <t>Vysoká Pec - Pyšná, č. ev. 153</t>
  </si>
  <si>
    <t>Vysoká Pec - Pyšná, č. ev. 154</t>
  </si>
  <si>
    <t>Vysoká Pec - Pyšná, č. ev. 155</t>
  </si>
  <si>
    <t>Vysoká Pec - Pyšná, č. ev. 156</t>
  </si>
  <si>
    <t>Vysoká Pec - Pyšná, č. ev. 157</t>
  </si>
  <si>
    <t>Vysoká Pec - Pyšná, č. ev. 158</t>
  </si>
  <si>
    <t>Vysoká Pec - Pyšná, č. ev. 159</t>
  </si>
  <si>
    <t>Vysoká Pec - Pyšná, č. ev. 160</t>
  </si>
  <si>
    <t>Vysoká Pec - Pyšná, č. ev. 161</t>
  </si>
  <si>
    <t>Vysoká Pec - Pyšná, č. ev. 162</t>
  </si>
  <si>
    <t>Vysoká Pec - Pyšná, č. ev. 164</t>
  </si>
  <si>
    <t>Vysoká Pec - Pyšná, č. ev. 165</t>
  </si>
  <si>
    <t>Vysoká Pec - Pyšná, č. ev. 166</t>
  </si>
  <si>
    <t>Vysoká Pec - Pyšná, č. ev. 167</t>
  </si>
  <si>
    <t>Vysoká Pec - Pyšná, č. ev. 168</t>
  </si>
  <si>
    <t>Vysoká Pec - Pyšná, č. ev. 169</t>
  </si>
  <si>
    <t>Vysoká Pec - Pyšná, č. ev. 170</t>
  </si>
  <si>
    <t>Vysoká Pec - Pyšná, č. ev. 171</t>
  </si>
  <si>
    <t>Vysoká Pec - Pyšná, č. ev. 172</t>
  </si>
  <si>
    <t>Vysoká Pec - Pyšná, č. ev. 173</t>
  </si>
  <si>
    <t>Vysoká Pec - Pyšná, č. ev. 174</t>
  </si>
  <si>
    <t>Vysoká Pec - Pyšná, č. ev. 175</t>
  </si>
  <si>
    <t>Vysoká Pec - Pyšná, č. ev. 176</t>
  </si>
  <si>
    <t>Vysoká Pec - Pyšná, č. ev. 177</t>
  </si>
  <si>
    <t>Vysoká Pec - Pyšná, č. ev. 178</t>
  </si>
  <si>
    <t>Vysoká Pec - Pyšná, č. ev. 179</t>
  </si>
  <si>
    <t>Vysoká Pec - Pyšná, č. ev. 180</t>
  </si>
  <si>
    <t>Vysoká Pec - Pyšná, č. ev. 181</t>
  </si>
  <si>
    <t>Vysoká Pec - Pyšná, č. ev. 182</t>
  </si>
  <si>
    <t>Vysoká Pec - Pyšná, č. ev. 183</t>
  </si>
  <si>
    <t>Vysoká Pec - Pyšná, č. ev. 184</t>
  </si>
  <si>
    <t>Vysoká Pec - Pyšná, č. ev. 185</t>
  </si>
  <si>
    <t>Vysoká Pec - Pyšná, č. ev. 186</t>
  </si>
  <si>
    <t>Vysoká Pec - Pyšná, č. ev. 187</t>
  </si>
  <si>
    <t>Vysoká Pec - Pyšná, č. ev. 188</t>
  </si>
  <si>
    <t>Vysoká Pec - Pyšná, č. ev. 190</t>
  </si>
  <si>
    <t>Vysoká Pec - Pyšná, č. ev. 191</t>
  </si>
  <si>
    <t>Vysoká Pec - Pyšná, č. ev. 193</t>
  </si>
  <si>
    <t>Vysoká Pec - Pyšná, č. ev. 194</t>
  </si>
  <si>
    <t>Vysoká Pec - Pyšná, č. ev. 195</t>
  </si>
  <si>
    <t>Vysoká Pec - Pyšná, č. ev. 196</t>
  </si>
  <si>
    <t>Vysoká Pec - Pyšná, č. ev. 197</t>
  </si>
  <si>
    <t>Vysoká Pec - Pyšná, č. ev. 210</t>
  </si>
  <si>
    <t>Vysoká Pec - Pyšná, č. ev. 199</t>
  </si>
  <si>
    <t>Vysoká Pec - Pyšná, č. ev. 200</t>
  </si>
  <si>
    <t>Vysoká Pec - Pyšná, č. ev. 201</t>
  </si>
  <si>
    <t>Vysoká Pec - Pyšná, č. ev. 202</t>
  </si>
  <si>
    <t>Vysoká Pec - Pyšná, č. ev. 203</t>
  </si>
  <si>
    <t>Vysoká Pec - Pyšná, č. ev. 204</t>
  </si>
  <si>
    <t>Vysoká Pec - Pyšná, č. ev. 24</t>
  </si>
  <si>
    <t>Vysoká Pec - Pyšná, č. ev. 206</t>
  </si>
  <si>
    <t>Vysoká Pec - Pyšná, č. ev. 208</t>
  </si>
  <si>
    <t>Vysoká Pec - Pyšná, č. ev. 1</t>
  </si>
  <si>
    <t>Vysoká Pec - Pyšná, č. p. 41</t>
  </si>
  <si>
    <t>Vysoká Pec - Pyšná, č. p. 42</t>
  </si>
  <si>
    <t>Vysoká Pec - Pyšná, č. p. 43</t>
  </si>
  <si>
    <t>Vysoká Pec - Pyšná, č. p. 24</t>
  </si>
  <si>
    <t>Vysoká Pec - Pyšná, č. p. 128</t>
  </si>
  <si>
    <t>Vysoká Pec - Pyšná, č. p. 207</t>
  </si>
  <si>
    <t>Vysoká Pec - Pyšná, č. ev. 15</t>
  </si>
  <si>
    <t>Vysoká Pec - Pyšná, č. ev. 198</t>
  </si>
  <si>
    <t>Vysoká Pec - Pyšná, č. p. 44</t>
  </si>
  <si>
    <t>Vysoká Pec - Pyšná, č. p. 46</t>
  </si>
  <si>
    <t>Vysoká Pec - Pyšná, č. p. 45</t>
  </si>
  <si>
    <t>Vysoká Pec - Pyšná, č. p. 48</t>
  </si>
  <si>
    <t>Vysoká Pec - Pyšná, č. p. 49</t>
  </si>
  <si>
    <t>Vysoká Pec - Pyšná, č. p. 47</t>
  </si>
  <si>
    <t>Vysoká Pec, č. p. 18</t>
  </si>
  <si>
    <t>Vysoká Pec - Drmaly, č. p. 1</t>
  </si>
  <si>
    <t>Vysoká Pec - Drmaly, č. p. 2</t>
  </si>
  <si>
    <t>Vysoká Pec - Drmaly, č. p. 3</t>
  </si>
  <si>
    <t>Vysoká Pec - Drmaly, č. p. 4</t>
  </si>
  <si>
    <t>Vysoká Pec - Drmaly, č. p. 5</t>
  </si>
  <si>
    <t>Vysoká Pec - Drmaly, č. p. 6</t>
  </si>
  <si>
    <t>Vysoká Pec - Drmaly, č. p. 7</t>
  </si>
  <si>
    <t>Vysoká Pec - Drmaly, č. p. 9</t>
  </si>
  <si>
    <t>Vysoká Pec - Drmaly, č. p. 10</t>
  </si>
  <si>
    <t>Vysoká Pec - Drmaly, č. p. 13</t>
  </si>
  <si>
    <t>Vysoká Pec - Drmaly, č. p. 15</t>
  </si>
  <si>
    <t>Vysoká Pec - Drmaly, č. p. 17</t>
  </si>
  <si>
    <t>Vysoká Pec - Drmaly, č. p. 19</t>
  </si>
  <si>
    <t>Vysoká Pec - Drmaly, č. p. 20</t>
  </si>
  <si>
    <t>Vysoká Pec - Drmaly, č. p. 21</t>
  </si>
  <si>
    <t>Vysoká Pec - Drmaly, č. p. 22</t>
  </si>
  <si>
    <t>Vysoká Pec - Drmaly, č. p. 23</t>
  </si>
  <si>
    <t>Vysoká Pec - Drmaly, č. p. 24</t>
  </si>
  <si>
    <t>Vysoká Pec - Drmaly, č. p. 25</t>
  </si>
  <si>
    <t>Vysoká Pec - Drmaly, č. p. 27</t>
  </si>
  <si>
    <t>Vysoká Pec - Drmaly, č. p. 28</t>
  </si>
  <si>
    <t>Vysoká Pec - Drmaly, č. p. 29</t>
  </si>
  <si>
    <t>Vysoká Pec - Drmaly, č. p. 30</t>
  </si>
  <si>
    <t>Vysoká Pec - Drmaly, č. p. 31</t>
  </si>
  <si>
    <t>Vysoká Pec - Drmaly, č. p. 33</t>
  </si>
  <si>
    <t>Vysoká Pec - Drmaly, č. p. 34</t>
  </si>
  <si>
    <t>Vysoká Pec - Drmaly, č. p. 35</t>
  </si>
  <si>
    <t>Vysoká Pec - Drmaly, č. p. 38</t>
  </si>
  <si>
    <t>Vysoká Pec - Drmaly, č. p. 39</t>
  </si>
  <si>
    <t>Vysoká Pec - Drmaly, č. p. 40</t>
  </si>
  <si>
    <t>Vysoká Pec - Drmaly, č. p. 41</t>
  </si>
  <si>
    <t>Vysoká Pec - Drmaly, č. p. 42</t>
  </si>
  <si>
    <t>Vysoká Pec - Drmaly, č. p. 43</t>
  </si>
  <si>
    <t>Vysoká Pec - Drmaly, č. p. 44</t>
  </si>
  <si>
    <t>Vysoká Pec - Drmaly, č. p. 54</t>
  </si>
  <si>
    <t>Vysoká Pec - Drmaly, č. p. 55</t>
  </si>
  <si>
    <t>Vysoká Pec - Drmaly, č. p. 58</t>
  </si>
  <si>
    <t>Vysoká Pec - Drmaly, č. p. 59</t>
  </si>
  <si>
    <t>Vysoká Pec - Drmaly, č. p. 60</t>
  </si>
  <si>
    <t>Vysoká Pec - Drmaly, č. p. 61</t>
  </si>
  <si>
    <t>Vysoká Pec - Drmaly, č. p. 62</t>
  </si>
  <si>
    <t>Vysoká Pec - Drmaly, č. p. 63</t>
  </si>
  <si>
    <t>Vysoká Pec - Drmaly, č. p. 64</t>
  </si>
  <si>
    <t>Vysoká Pec - Drmaly, č. p. 65</t>
  </si>
  <si>
    <t>Vysoká Pec - Drmaly, č. p. 66</t>
  </si>
  <si>
    <t>Vysoká Pec - Drmaly, č. p. 67</t>
  </si>
  <si>
    <t>Vysoká Pec - Drmaly, č. p. 69</t>
  </si>
  <si>
    <t>Vysoká Pec - Drmaly, č. p. 73</t>
  </si>
  <si>
    <t>Vysoká Pec - Drmaly, č. p. 74</t>
  </si>
  <si>
    <t>Vysoká Pec - Drmaly, č. p. 75</t>
  </si>
  <si>
    <t>Vysoká Pec - Drmaly, č. ev. 1</t>
  </si>
  <si>
    <t>Vysoká Pec - Drmaly, č. ev. 3</t>
  </si>
  <si>
    <t>Vysoká Pec - Drmaly, č. ev. 4</t>
  </si>
  <si>
    <t>Vysoká Pec - Drmaly, č. ev. 5</t>
  </si>
  <si>
    <t>Vysoká Pec - Drmaly, č. ev. 6</t>
  </si>
  <si>
    <t>Vysoká Pec - Drmaly, č. ev. 9</t>
  </si>
  <si>
    <t>Vysoká Pec - Drmaly, č. ev. 11</t>
  </si>
  <si>
    <t>Vysoká Pec - Drmaly, č. ev. 12</t>
  </si>
  <si>
    <t>Vysoká Pec - Drmaly, č. ev. 13</t>
  </si>
  <si>
    <t>Vysoká Pec - Drmaly, č. ev. 14</t>
  </si>
  <si>
    <t>Vysoká Pec - Drmaly, č. ev. 18</t>
  </si>
  <si>
    <t>Vysoká Pec - Drmaly, č. ev. 23</t>
  </si>
  <si>
    <t>Vysoká Pec - Drmaly, č. ev. 24</t>
  </si>
  <si>
    <t>Vysoká Pec - Drmaly, č. ev. 25</t>
  </si>
  <si>
    <t>Vysoká Pec - Drmaly, č. ev. 29</t>
  </si>
  <si>
    <t>Vysoká Pec - Drmaly, č. ev. 37</t>
  </si>
  <si>
    <t>Vysoká Pec - Drmaly, č. p. 72</t>
  </si>
  <si>
    <t>Vysoká Pec - Drmaly, č. ev. 31</t>
  </si>
  <si>
    <t>Vysoká Pec - Drmaly, č. ev. 32</t>
  </si>
  <si>
    <t>Vysoká Pec - Drmaly, č. ev. 33</t>
  </si>
  <si>
    <t>Vysoká Pec - Drmaly, č. p. 8</t>
  </si>
  <si>
    <t>Vysoká Pec - Drmaly, č. p. 36</t>
  </si>
  <si>
    <t>Vysoká Pec - Drmaly, č. ev. 34</t>
  </si>
  <si>
    <t>Vysoká Pec - Drmaly, č. p. 70</t>
  </si>
  <si>
    <t>Vysoká Pec - Drmaly, č. p. 71</t>
  </si>
  <si>
    <t>Vysoká Pec - Drmaly, č. ev. 30</t>
  </si>
  <si>
    <t>Vysoká Pec - Drmaly, č. p. 53</t>
  </si>
  <si>
    <t>Vysoká Pec - Drmaly, č. p. 26</t>
  </si>
  <si>
    <t>Vysoká Pec - Drmaly, č. p. 76</t>
  </si>
  <si>
    <t>Vysoká Pec - Drmaly, č. p. 47</t>
  </si>
  <si>
    <t>Vysoká Pec - Drmaly, č. ev. 39</t>
  </si>
  <si>
    <t>Vysoká Pec - Drmaly, č. p. 52</t>
  </si>
  <si>
    <t>Vysoká Pec - Drmaly, č. p. 48</t>
  </si>
  <si>
    <t>Vysoká Pec - Drmaly, č. ev. 40</t>
  </si>
  <si>
    <t>Vysoká Pec - Drmaly, č. ev. 41</t>
  </si>
  <si>
    <t>Vysoká Pec - Drmaly, č. ev. 36</t>
  </si>
  <si>
    <t>Vysoká Pec - Drmaly, č. ev. 42</t>
  </si>
  <si>
    <t>Vysoká Pec - Drmaly, č. ev. 27</t>
  </si>
  <si>
    <t>Vysoká Pec - Drmaly, č. p. 16</t>
  </si>
  <si>
    <t>Vysoká Pec - Drmaly, č. p. 18</t>
  </si>
  <si>
    <t>Vysoká Pec - Drmaly, č. ev. 44</t>
  </si>
  <si>
    <t>Vysoká Pec - Drmaly, č. ev. 45</t>
  </si>
  <si>
    <t>Vysoká Pec - Drmaly, č. p. 12</t>
  </si>
  <si>
    <t>Vysoká Pec - Drmaly, č. ev. 46</t>
  </si>
  <si>
    <t>Vysoká Pec - Drmaly, č. ev. 47</t>
  </si>
  <si>
    <t>Vysoká Pec - Drmaly, č. ev. 2</t>
  </si>
  <si>
    <t>Vysoká Pec - Drmaly, č. ev. 50</t>
  </si>
  <si>
    <t>Vysoká Pec - Drmaly, č. ev. 19</t>
  </si>
  <si>
    <t>Vysoká Pec - Drmaly, č. ev. 48</t>
  </si>
  <si>
    <t>Vysoká Pec - Drmaly, č. p. 68</t>
  </si>
  <si>
    <t>Vysoká Pec - Drmaly, č. ev. 43</t>
  </si>
  <si>
    <t>Vysoká Pec - Drmaly, č. ev. 54</t>
  </si>
  <si>
    <t>Vysoká Pec - Drmaly, č. ev. 52</t>
  </si>
  <si>
    <t>Vysoká Pec - Drmaly, č. p. 77</t>
  </si>
  <si>
    <t>Vysoká Pec - Drmaly, č. p. 51</t>
  </si>
  <si>
    <t>Vysoká Pec - Drmaly, č. p. 50</t>
  </si>
  <si>
    <t>Vysoká Pec - Drmaly, č. ev. 55</t>
  </si>
  <si>
    <t>Vysoká Pec - Drmaly, č. ev. 15</t>
  </si>
  <si>
    <t>Vysoká Pec - Drmaly, č. ev. 56</t>
  </si>
  <si>
    <t>Vysoká Pec - Drmaly, č. p. 81</t>
  </si>
  <si>
    <t>Vysoká Pec - Drmaly, č. ev. 57</t>
  </si>
  <si>
    <t>Vysoká Pec - Drmaly, č. p. 80</t>
  </si>
  <si>
    <t>Vysoká Pec - Drmaly, č. ev. 53</t>
  </si>
  <si>
    <t>Vysoká Pec - Drmaly, č. p. 82</t>
  </si>
  <si>
    <t>Vysoká Pec - Drmaly, č. ev. 58</t>
  </si>
  <si>
    <t>Vysoká Pec, Jirkovská 1</t>
  </si>
  <si>
    <t>Vysoká Pec, Jirkovská 2</t>
  </si>
  <si>
    <t>Vysoká Pec, Julia Fučíka 3</t>
  </si>
  <si>
    <t>Vysoká Pec, Jirkovská 4</t>
  </si>
  <si>
    <t>Vysoká Pec, Jirkovská 5</t>
  </si>
  <si>
    <t>Vysoká Pec, Jirkovská 6</t>
  </si>
  <si>
    <t>Vysoká Pec, Jirkovská 7</t>
  </si>
  <si>
    <t>Vysoká Pec, č. p. 8</t>
  </si>
  <si>
    <t>Vysoká Pec, Příční 9</t>
  </si>
  <si>
    <t>Vysoká Pec, Julia Fučíka 10</t>
  </si>
  <si>
    <t>Vysoká Pec, Julia Fučíka 11</t>
  </si>
  <si>
    <t>Vysoká Pec, Jana Švermy 12</t>
  </si>
  <si>
    <t>Vysoká Pec, Příční 13</t>
  </si>
  <si>
    <t>Vysoká Pec, Pod Věží 14</t>
  </si>
  <si>
    <t>Vysoká Pec, Julia Fučíka 15</t>
  </si>
  <si>
    <t>Vysoká Pec, Příční 16</t>
  </si>
  <si>
    <t>Vysoká Pec, Julia Fučíka 17</t>
  </si>
  <si>
    <t>Vysoká Pec, Příční 20</t>
  </si>
  <si>
    <t>Vysoká Pec, Julia Fučíka 22</t>
  </si>
  <si>
    <t>Vysoká Pec, Příční 23</t>
  </si>
  <si>
    <t>Vysoká Pec, č. p. 24</t>
  </si>
  <si>
    <t>Vysoká Pec, Příční 25</t>
  </si>
  <si>
    <t>Vysoká Pec, Jirkovská 26</t>
  </si>
  <si>
    <t>Vysoká Pec, č. p. 27</t>
  </si>
  <si>
    <t>Vysoká Pec, Jana Švermy 28</t>
  </si>
  <si>
    <t>Vysoká Pec, Julia Fučíka 29</t>
  </si>
  <si>
    <t>Vysoká Pec, Julia Fučíka 30</t>
  </si>
  <si>
    <t>Vysoká Pec, Julia Fučíka 31</t>
  </si>
  <si>
    <t>Vysoká Pec, Jana Švermy 32</t>
  </si>
  <si>
    <t>Vysoká Pec, č. p. 33</t>
  </si>
  <si>
    <t>Vysoká Pec, č. p. 34</t>
  </si>
  <si>
    <t>Vysoká Pec, Pod Věží 35</t>
  </si>
  <si>
    <t>Vysoká Pec, č. p. 36</t>
  </si>
  <si>
    <t>Vysoká Pec, Pod Věží 37</t>
  </si>
  <si>
    <t>Vysoká Pec, č. p. 38</t>
  </si>
  <si>
    <t>Vysoká Pec, Jana Švermy 39</t>
  </si>
  <si>
    <t>Vysoká Pec, Julia Fučíka 40</t>
  </si>
  <si>
    <t>Vysoká Pec, Julia Fučíka 41</t>
  </si>
  <si>
    <t>Vysoká Pec, Jana Švermy 42</t>
  </si>
  <si>
    <t>Vysoká Pec, Pod Věží 43</t>
  </si>
  <si>
    <t>Vysoká Pec, Pod Věží 44</t>
  </si>
  <si>
    <t>Vysoká Pec, Jana Švermy 45</t>
  </si>
  <si>
    <t>Vysoká Pec, Julia Fučíka 46</t>
  </si>
  <si>
    <t>Vysoká Pec, Jana Švermy 47</t>
  </si>
  <si>
    <t>Vysoká Pec, Julia Fučíka 48</t>
  </si>
  <si>
    <t>Vysoká Pec, Julia Fučíka 49</t>
  </si>
  <si>
    <t>Vysoká Pec, Julia Fučíka 50</t>
  </si>
  <si>
    <t>Vysoká Pec, Jirkovská 51</t>
  </si>
  <si>
    <t>Vysoká Pec, Julia Fučíka 52</t>
  </si>
  <si>
    <t>Vysoká Pec, Julia Fučíka 53</t>
  </si>
  <si>
    <t>Vysoká Pec, Jirkovská 54</t>
  </si>
  <si>
    <t>Vysoká Pec, Julia Fučíka 55</t>
  </si>
  <si>
    <t>Vysoká Pec, Julia Fučíka 56</t>
  </si>
  <si>
    <t>Vysoká Pec, Julia Fučíka 57</t>
  </si>
  <si>
    <t>Vysoká Pec, Julia Fučíka 58</t>
  </si>
  <si>
    <t>Vysoká Pec, Julia Fučíka 59</t>
  </si>
  <si>
    <t>Vysoká Pec, Julia Fučíka 60</t>
  </si>
  <si>
    <t>Vysoká Pec, Julia Fučíka 61</t>
  </si>
  <si>
    <t>Vysoká Pec, Julia Fučíka 62</t>
  </si>
  <si>
    <t>Vysoká Pec, Julia Fučíka 63</t>
  </si>
  <si>
    <t>Vysoká Pec, Jana Švermy 64</t>
  </si>
  <si>
    <t>Vysoká Pec, Julia Fučíka 65</t>
  </si>
  <si>
    <t>Vysoká Pec, Julia Fučíka 66</t>
  </si>
  <si>
    <t>Vysoká Pec, Julia Fučíka 67</t>
  </si>
  <si>
    <t>Vysoká Pec, Jirkovská 68</t>
  </si>
  <si>
    <t>Vysoká Pec, Jirkovská 69</t>
  </si>
  <si>
    <t>Vysoká Pec, č. p. 70</t>
  </si>
  <si>
    <t>Vysoká Pec, č. p. 71</t>
  </si>
  <si>
    <t>Vysoká Pec, Jana Švermy 72</t>
  </si>
  <si>
    <t>Vysoká Pec, Jirkovská 73</t>
  </si>
  <si>
    <t>Vysoká Pec, Jana Švermy 74</t>
  </si>
  <si>
    <t>Vysoká Pec, Jirkovská 75</t>
  </si>
  <si>
    <t>Vysoká Pec, Jirkovská 76</t>
  </si>
  <si>
    <t>Vysoká Pec, Jirkovská 77</t>
  </si>
  <si>
    <t>Vysoká Pec, Jirkovská 78</t>
  </si>
  <si>
    <t>Vysoká Pec, Jirkovská 79</t>
  </si>
  <si>
    <t>Vysoká Pec, Julia Fučíka 80</t>
  </si>
  <si>
    <t>Vysoká Pec, Pod Věží 81</t>
  </si>
  <si>
    <t>Vysoká Pec, Pod Věží 82</t>
  </si>
  <si>
    <t>Vysoká Pec, Pod Věží 83</t>
  </si>
  <si>
    <t>Vysoká Pec, Julia Fučíka 84</t>
  </si>
  <si>
    <t>Vysoká Pec, Julia Fučíka 85</t>
  </si>
  <si>
    <t>Vysoká Pec, Julia Fučíka 86</t>
  </si>
  <si>
    <t>Vysoká Pec, Jana Švermy 87</t>
  </si>
  <si>
    <t>Vysoká Pec, Jirkovská 88</t>
  </si>
  <si>
    <t>Vysoká Pec, č. p. 89</t>
  </si>
  <si>
    <t>Vysoká Pec, Jana Švermy 90</t>
  </si>
  <si>
    <t>Vysoká Pec, Jana Švermy 91</t>
  </si>
  <si>
    <t>Vysoká Pec, Jirkovská 92</t>
  </si>
  <si>
    <t>Vysoká Pec, Pod Věží 93</t>
  </si>
  <si>
    <t>Vysoká Pec, Pod Věží 94</t>
  </si>
  <si>
    <t>Vysoká Pec, Jana Švermy 95</t>
  </si>
  <si>
    <t>Vysoká Pec, Jana Švermy 96</t>
  </si>
  <si>
    <t>Vysoká Pec, Jana Švermy 97</t>
  </si>
  <si>
    <t>Vysoká Pec, Pod Věží 98</t>
  </si>
  <si>
    <t>Vysoká Pec, Jirkovská 99</t>
  </si>
  <si>
    <t>Vysoká Pec, Pod Věží 100</t>
  </si>
  <si>
    <t>Vysoká Pec, Pod Věží 101</t>
  </si>
  <si>
    <t>Vysoká Pec, Pod Věží 102</t>
  </si>
  <si>
    <t>Vysoká Pec, Jirkovská 103</t>
  </si>
  <si>
    <t>Vysoká Pec, č. p. 104</t>
  </si>
  <si>
    <t>Vysoká Pec, Julia Fučíka 105</t>
  </si>
  <si>
    <t>Vysoká Pec, Jirkovská 106</t>
  </si>
  <si>
    <t>Vysoká Pec, Nad Koupalištěm I 107</t>
  </si>
  <si>
    <t>Vysoká Pec, Nad Koupalištěm I 110</t>
  </si>
  <si>
    <t>Vysoká Pec, Nad Koupalištěm I 111</t>
  </si>
  <si>
    <t>Vysoká Pec, Nad Koupalištěm I 112</t>
  </si>
  <si>
    <t>Vysoká Pec, Nad Koupalištěm I 113</t>
  </si>
  <si>
    <t>Vysoká Pec, Nad Koupalištěm I 114</t>
  </si>
  <si>
    <t>Vysoká Pec, Nad Koupalištěm I 115</t>
  </si>
  <si>
    <t>Vysoká Pec, Nad Koupalištěm I 116</t>
  </si>
  <si>
    <t>Vysoká Pec, Nad Koupalištěm I 117</t>
  </si>
  <si>
    <t>Vysoká Pec, Příční 118</t>
  </si>
  <si>
    <t>Vysoká Pec, Příční 119</t>
  </si>
  <si>
    <t>Vysoká Pec, Příční 120</t>
  </si>
  <si>
    <t>Vysoká Pec, Příční 121</t>
  </si>
  <si>
    <t>Vysoká Pec, Příční 122</t>
  </si>
  <si>
    <t>Vysoká Pec, Příční 124</t>
  </si>
  <si>
    <t>Vysoká Pec, Příční 125</t>
  </si>
  <si>
    <t>Vysoká Pec, Příční 126</t>
  </si>
  <si>
    <t>Vysoká Pec, Příční 127</t>
  </si>
  <si>
    <t>Vysoká Pec, Příční 128</t>
  </si>
  <si>
    <t>Vysoká Pec, Příční 129</t>
  </si>
  <si>
    <t>Vysoká Pec, Příční 130</t>
  </si>
  <si>
    <t>Vysoká Pec, Jirkovská 131</t>
  </si>
  <si>
    <t>Vysoká Pec, Jirkovská 132</t>
  </si>
  <si>
    <t>Vysoká Pec, Jirkovská 133</t>
  </si>
  <si>
    <t>Vysoká Pec, Jirkovská 134</t>
  </si>
  <si>
    <t>Vysoká Pec, Jirkovská 135</t>
  </si>
  <si>
    <t>Vysoká Pec, Jirkovská 136</t>
  </si>
  <si>
    <t>Vysoká Pec, Jirkovská 137</t>
  </si>
  <si>
    <t>Vysoká Pec, Jirkovská 138</t>
  </si>
  <si>
    <t>Vysoká Pec, Jirkovská 139</t>
  </si>
  <si>
    <t>Vysoká Pec, Jirkovská 140</t>
  </si>
  <si>
    <t>Vysoká Pec, Jirkovská 141</t>
  </si>
  <si>
    <t>Vysoká Pec, U Sadu 142</t>
  </si>
  <si>
    <t>Vysoká Pec, U Sadu 143</t>
  </si>
  <si>
    <t>Vysoká Pec, U Sadu 144</t>
  </si>
  <si>
    <t>Vysoká Pec, č. p. 145</t>
  </si>
  <si>
    <t>Vysoká Pec, č. p. 146</t>
  </si>
  <si>
    <t>Vysoká Pec, č. p. 147</t>
  </si>
  <si>
    <t>Vysoká Pec, Jirkovská 148</t>
  </si>
  <si>
    <t>Vysoká Pec, Nad Koupalištěm I 149</t>
  </si>
  <si>
    <t>Vysoká Pec, Nad Koupalištěm I 150</t>
  </si>
  <si>
    <t>Vysoká Pec, Nad Koupalištěm I 151</t>
  </si>
  <si>
    <t>Vysoká Pec, Nad Koupalištěm I 152</t>
  </si>
  <si>
    <t>Vysoká Pec, Nad Koupalištěm I 153</t>
  </si>
  <si>
    <t>Vysoká Pec, Nad Koupalištěm I 154</t>
  </si>
  <si>
    <t>Vysoká Pec, Nad Koupalištěm I 155</t>
  </si>
  <si>
    <t>Vysoká Pec, Nad Koupalištěm I 156</t>
  </si>
  <si>
    <t>Vysoká Pec, Nad Koupalištěm II 157</t>
  </si>
  <si>
    <t>Vysoká Pec, Nad Koupalištěm II 158</t>
  </si>
  <si>
    <t>Vysoká Pec, Nad Koupalištěm II 159</t>
  </si>
  <si>
    <t>Vysoká Pec, Nad Koupalištěm I 160</t>
  </si>
  <si>
    <t>Vysoká Pec, Nad Koupalištěm II 161</t>
  </si>
  <si>
    <t>Vysoká Pec, Nad Koupalištěm II 162</t>
  </si>
  <si>
    <t>Vysoká Pec, Nad Koupalištěm II 163</t>
  </si>
  <si>
    <t>Vysoká Pec, Nad Koupalištěm II 164</t>
  </si>
  <si>
    <t>Vysoká Pec, Nad Koupalištěm II 165</t>
  </si>
  <si>
    <t>Vysoká Pec, Nad Koupalištěm I 166</t>
  </si>
  <si>
    <t>Vysoká Pec, Nad Koupalištěm II 167</t>
  </si>
  <si>
    <t>Vysoká Pec, Nad Koupalištěm II 168</t>
  </si>
  <si>
    <t>Vysoká Pec, Nad Koupalištěm II 169</t>
  </si>
  <si>
    <t>Vysoká Pec, Nad Koupalištěm II 170</t>
  </si>
  <si>
    <t>Vysoká Pec, č. p. 171</t>
  </si>
  <si>
    <t>Vysoká Pec, č. p. 172</t>
  </si>
  <si>
    <t>Vysoká Pec, č. p. 173</t>
  </si>
  <si>
    <t>Vysoká Pec, č. p. 174</t>
  </si>
  <si>
    <t>Vysoká Pec, č. p. 175</t>
  </si>
  <si>
    <t>Vysoká Pec, č. p. 176</t>
  </si>
  <si>
    <t>Vysoká Pec, Jana Švermy 177</t>
  </si>
  <si>
    <t>Vysoká Pec, Jana Švermy 178</t>
  </si>
  <si>
    <t>Vysoká Pec, Nad Koupalištěm I 179</t>
  </si>
  <si>
    <t>Vysoká Pec, Nad Koupalištěm II 180</t>
  </si>
  <si>
    <t>Vysoká Pec, Nad Koupalištěm II 181</t>
  </si>
  <si>
    <t>Vysoká Pec, Nad Koupalištěm II 182</t>
  </si>
  <si>
    <t>Vysoká Pec, Nad Koupalištěm II 183</t>
  </si>
  <si>
    <t>Vysoká Pec, Nad Koupalištěm II 184</t>
  </si>
  <si>
    <t>Vysoká Pec, Nad Koupalištěm I 185</t>
  </si>
  <si>
    <t>Vysoká Pec, Nad Koupalištěm II 186</t>
  </si>
  <si>
    <t>Vysoká Pec, Nad Koupalištěm II 187</t>
  </si>
  <si>
    <t>Vysoká Pec, Nad Koupalištěm II 188</t>
  </si>
  <si>
    <t>Vysoká Pec, Nad Koupalištěm II 189</t>
  </si>
  <si>
    <t>Vysoká Pec, Nad Koupalištěm II 190</t>
  </si>
  <si>
    <t>Vysoká Pec, Nad Koupalištěm II 191</t>
  </si>
  <si>
    <t>Vysoká Pec, Nad Koupalištěm II 192</t>
  </si>
  <si>
    <t>Vysoká Pec, č. p. 193</t>
  </si>
  <si>
    <t>Vysoká Pec, č. p. 194</t>
  </si>
  <si>
    <t>Vysoká Pec, č. p. 195</t>
  </si>
  <si>
    <t>Vysoká Pec, č. p. 196</t>
  </si>
  <si>
    <t>Vysoká Pec, Julia Fučíka 197</t>
  </si>
  <si>
    <t>Vysoká Pec, Nad Koupalištěm I 198</t>
  </si>
  <si>
    <t>Vysoká Pec, V Zahradách 199</t>
  </si>
  <si>
    <t>Vysoká Pec, V Zahradách 200</t>
  </si>
  <si>
    <t>Vysoká Pec, Nad Koupalištěm II 201</t>
  </si>
  <si>
    <t>Vysoká Pec, Jirkovská 202</t>
  </si>
  <si>
    <t>Vysoká Pec, Nad Koupalištěm II 203</t>
  </si>
  <si>
    <t>Vysoká Pec, Nad Koupalištěm II 204</t>
  </si>
  <si>
    <t>Vysoká Pec, Nad Koupalištěm II 205</t>
  </si>
  <si>
    <t>Vysoká Pec, Nad Koupalištěm II 206</t>
  </si>
  <si>
    <t>Vysoká Pec, Nad Koupalištěm I 207</t>
  </si>
  <si>
    <t>Vysoká Pec, Pod Věží 208</t>
  </si>
  <si>
    <t>Vysoká Pec, Julia Fučíka 209</t>
  </si>
  <si>
    <t>Vysoká Pec, U Sadu 210</t>
  </si>
  <si>
    <t>Vysoká Pec, U Sadu 211</t>
  </si>
  <si>
    <t>Vysoká Pec, Julia Fučíka 212</t>
  </si>
  <si>
    <t>Vysoká Pec, Julia Fučíka 213</t>
  </si>
  <si>
    <t>Vysoká Pec, Julia Fučíka 214</t>
  </si>
  <si>
    <t>Vysoká Pec, Julia Fučíka 215</t>
  </si>
  <si>
    <t>Vysoká Pec, Julia Fučíka 216</t>
  </si>
  <si>
    <t>Vysoká Pec, Julia Fučíka 217</t>
  </si>
  <si>
    <t>Vysoká Pec, Julia Fučíka 218</t>
  </si>
  <si>
    <t>Vysoká Pec, Julia Fučíka 219</t>
  </si>
  <si>
    <t>Vysoká Pec, Příční 220</t>
  </si>
  <si>
    <t>Vysoká Pec, Julia Fučíka 221</t>
  </si>
  <si>
    <t>Vysoká Pec, U Sadu 222</t>
  </si>
  <si>
    <t>Vysoká Pec, č. p. 223</t>
  </si>
  <si>
    <t>Vysoká Pec, V Zahradách 224</t>
  </si>
  <si>
    <t>Vysoká Pec, Jirkovská 225</t>
  </si>
  <si>
    <t>Vysoká Pec, V Zahradách 226</t>
  </si>
  <si>
    <t>Vysoká Pec, Pod Věží 227</t>
  </si>
  <si>
    <t>Vysoká Pec, Pod Věží 228</t>
  </si>
  <si>
    <t>Vysoká Pec, Pod Věží 229</t>
  </si>
  <si>
    <t>Vysoká Pec, Julia Fučíka 230</t>
  </si>
  <si>
    <t>Vysoká Pec, č. p. 288</t>
  </si>
  <si>
    <t>Vysoká Pec, č. p. 600</t>
  </si>
  <si>
    <t>Vysoká Pec, U Sadu 247</t>
  </si>
  <si>
    <t>Vysoká Pec, U Sadu 251</t>
  </si>
  <si>
    <t>Vysoká Pec, U Sadu 240</t>
  </si>
  <si>
    <t>Vysoká Pec, U Sadu 248</t>
  </si>
  <si>
    <t>Vysoká Pec, U Sadu 241</t>
  </si>
  <si>
    <t>Vysoká Pec, V Zahradách 232</t>
  </si>
  <si>
    <t>Vysoká Pec, Luční 263</t>
  </si>
  <si>
    <t>Vysoká Pec, č. ev. 16</t>
  </si>
  <si>
    <t>Vysoká Pec, Luční 256</t>
  </si>
  <si>
    <t>Vysoká Pec, č. p. 267</t>
  </si>
  <si>
    <t>Vysoká Pec, Luční 261</t>
  </si>
  <si>
    <t>Vysoká Pec, V Zahradách 269</t>
  </si>
  <si>
    <t>Vysoká Pec, č. ev. 18</t>
  </si>
  <si>
    <t>Vysoká Pec, č. ev. 17</t>
  </si>
  <si>
    <t>Vysoká Pec, U Sadu 243</t>
  </si>
  <si>
    <t>Vysoká Pec, č. p. 278</t>
  </si>
  <si>
    <t>Vysoká Pec, Luční 265</t>
  </si>
  <si>
    <t>Vysoká Pec, Jirkovská 22</t>
  </si>
  <si>
    <t>Vysoká Pec, Nad Koupalištěm I 277</t>
  </si>
  <si>
    <t>Vysoká Pec, Jirkovská 231</t>
  </si>
  <si>
    <t>Vysoká Pec, Nad Koupalištěm I 233</t>
  </si>
  <si>
    <t>Vysoká Pec, č. ev. 9</t>
  </si>
  <si>
    <t>Vysoká Pec, Luční 260</t>
  </si>
  <si>
    <t>Vysoká Pec, Luční 266</t>
  </si>
  <si>
    <t>Vysoká Pec, V Zahradách 270</t>
  </si>
  <si>
    <t>Vysoká Pec, č. ev. 23</t>
  </si>
  <si>
    <t>Vysoká Pec, Luční 255</t>
  </si>
  <si>
    <t>Vysoká Pec, Luční 258</t>
  </si>
  <si>
    <t>Vysoká Pec, Julia Fučíka 13</t>
  </si>
  <si>
    <t>Vysoká Pec, U Sadu 234</t>
  </si>
  <si>
    <t>Vysoká Pec, č. p. 235</t>
  </si>
  <si>
    <t>Vysoká Pec, U Sadu 246</t>
  </si>
  <si>
    <t>Vysoká Pec, U Sadu 250</t>
  </si>
  <si>
    <t>Vysoká Pec, Pod Věží 8</t>
  </si>
  <si>
    <t>Vysoká Pec, č. ev. 3</t>
  </si>
  <si>
    <t>Vysoká Pec, č. ev. 7</t>
  </si>
  <si>
    <t>Vysoká Pec, Jirkovská 282</t>
  </si>
  <si>
    <t>Vysoká Pec, Julia Fučíka 19</t>
  </si>
  <si>
    <t>Vysoká Pec, U Sadu 242</t>
  </si>
  <si>
    <t>Vysoká Pec, Luční 262</t>
  </si>
  <si>
    <t>Vysoká Pec, Luční 259</t>
  </si>
  <si>
    <t>Vysoká Pec, Jana Švermy 281</t>
  </si>
  <si>
    <t>Vysoká Pec, Pod Věží 287</t>
  </si>
  <si>
    <t>Vysoká Pec, Pod Věží 236</t>
  </si>
  <si>
    <t>Vysoká Pec, Pod Věží 286</t>
  </si>
  <si>
    <t>Vysoká Pec, V Zahradách 272</t>
  </si>
  <si>
    <t>Vysoká Pec, Jirkovská 238</t>
  </si>
  <si>
    <t>Vysoká Pec, č. p. 285</t>
  </si>
  <si>
    <t>Vysoká Pec, Jirkovská 284</t>
  </si>
  <si>
    <t>Vysoká Pec, č. ev. 26</t>
  </si>
  <si>
    <t>Vysoká Pec, Nad Koupalištěm I 123</t>
  </si>
  <si>
    <t>Vysoká Pec, U Sadu 245</t>
  </si>
  <si>
    <t>Vysoká Pec, U Sadu 254</t>
  </si>
  <si>
    <t>Vysoká Pec, U Sadu 252</t>
  </si>
  <si>
    <t>Vysoká Pec, Jirkovská 283</t>
  </si>
  <si>
    <t>Vysoká Pec, Jirkovská 211</t>
  </si>
  <si>
    <t>Vysoká Pec, Pod Věží 220</t>
  </si>
  <si>
    <t>Vysoká Pec, č. ev. 4</t>
  </si>
  <si>
    <t>Vysoká Pec, Pod Věží 6</t>
  </si>
  <si>
    <t>Vysoká Pec, č. ev. 20</t>
  </si>
  <si>
    <t>Vysoká Pec, č. ev. 14</t>
  </si>
  <si>
    <t>Vysoká Pec, č. ev. 25</t>
  </si>
  <si>
    <t>Vysoká Pec, V Zahradách 271</t>
  </si>
  <si>
    <t>Vysoká Pec, č. ev. 27</t>
  </si>
  <si>
    <t>Vysoká Pec, č. ev. 28</t>
  </si>
  <si>
    <t>Vysoká Pec, U Sadu 249</t>
  </si>
  <si>
    <t>Vysoká Pec, V Zahradách 273</t>
  </si>
  <si>
    <t>Vysoká Pec, Jirkovská 279</t>
  </si>
  <si>
    <t>Vysoká Pec, Jirkovská 280</t>
  </si>
  <si>
    <t>Vysoká Pec, č. ev. 29</t>
  </si>
  <si>
    <t>Vysoká Pec, Nad Koupalištěm II 290</t>
  </si>
  <si>
    <t>Vysoká Pec, Příční 291</t>
  </si>
  <si>
    <t>Vysoká Pec, Luční 264</t>
  </si>
  <si>
    <t>Vysoká Pec, Luční 257</t>
  </si>
  <si>
    <t>Vysoká Pec, V Zahradách 268</t>
  </si>
  <si>
    <t>Vysoká Pec, Pod Věží 293</t>
  </si>
  <si>
    <t>Vysoká Pec, Pod Věží 292</t>
  </si>
  <si>
    <t>Vysoká Pec, Nad Koupalištěm I 312</t>
  </si>
  <si>
    <t>Vysoká Pec, U Sadu 309</t>
  </si>
  <si>
    <t>Vysoká Pec, Polní 302</t>
  </si>
  <si>
    <t>Vysoká Pec, Polní 303</t>
  </si>
  <si>
    <t>Vysoká Pec, Pod Věží 294</t>
  </si>
  <si>
    <t>Vysoká Pec, Jana Švermy 314</t>
  </si>
  <si>
    <t>Vysoká Pec, Pod Věží 30</t>
  </si>
  <si>
    <t>Vysoká Pec, č. p. 310</t>
  </si>
  <si>
    <t>Vysoká Pec, Pod Věží 300</t>
  </si>
  <si>
    <t>Vysoká Pec, Pod Věží 299</t>
  </si>
  <si>
    <t>Vysoká Pec, č. p. 311</t>
  </si>
  <si>
    <t>Vysoká Pec, Pod Věží 295</t>
  </si>
  <si>
    <t>Poštovice, č. p. 1</t>
  </si>
  <si>
    <t>Poštovice, č. p. 2</t>
  </si>
  <si>
    <t>Poštovice, č. p. 3</t>
  </si>
  <si>
    <t>Poštovice, č. p. 4</t>
  </si>
  <si>
    <t>Poštovice, č. p. 5</t>
  </si>
  <si>
    <t>Poštovice, č. p. 6</t>
  </si>
  <si>
    <t>Poštovice, č. p. 7</t>
  </si>
  <si>
    <t>Poštovice, č. p. 8</t>
  </si>
  <si>
    <t>Poštovice, č. p. 9</t>
  </si>
  <si>
    <t>Poštovice, č. p. 10</t>
  </si>
  <si>
    <t>Poštovice, č. p. 11</t>
  </si>
  <si>
    <t>Poštovice, č. p. 12</t>
  </si>
  <si>
    <t>Poštovice, č. p. 13</t>
  </si>
  <si>
    <t>Poštovice, č. p. 17</t>
  </si>
  <si>
    <t>Poštovice, č. p. 19</t>
  </si>
  <si>
    <t>Poštovice, č. p. 20</t>
  </si>
  <si>
    <t>Poštovice, č. p. 21</t>
  </si>
  <si>
    <t>Poštovice, č. p. 22</t>
  </si>
  <si>
    <t>Poštovice, č. p. 23</t>
  </si>
  <si>
    <t>Poštovice, č. p. 24</t>
  </si>
  <si>
    <t>Poštovice, č. p. 25</t>
  </si>
  <si>
    <t>Poštovice, č. p. 26</t>
  </si>
  <si>
    <t>Poštovice, č. p. 28</t>
  </si>
  <si>
    <t>Poštovice, č. p. 29</t>
  </si>
  <si>
    <t>Poštovice, č. p. 30</t>
  </si>
  <si>
    <t>Poštovice, č. p. 31</t>
  </si>
  <si>
    <t>Poštovice, č. p. 34</t>
  </si>
  <si>
    <t>Poštovice, č. p. 36</t>
  </si>
  <si>
    <t>Poštovice, č. p. 38</t>
  </si>
  <si>
    <t>Poštovice, č. p. 39</t>
  </si>
  <si>
    <t>Poštovice, č. p. 41</t>
  </si>
  <si>
    <t>Poštovice, č. p. 42</t>
  </si>
  <si>
    <t>Poštovice, č. p. 43</t>
  </si>
  <si>
    <t>Poštovice, č. p. 45</t>
  </si>
  <si>
    <t>Poštovice, č. p. 46</t>
  </si>
  <si>
    <t>Poštovice, č. p. 47</t>
  </si>
  <si>
    <t>Poštovice, č. p. 48</t>
  </si>
  <si>
    <t>Poštovice, č. p. 49</t>
  </si>
  <si>
    <t>Poštovice, č. p. 50</t>
  </si>
  <si>
    <t>Poštovice, č. p. 51</t>
  </si>
  <si>
    <t>Poštovice, č. p. 52</t>
  </si>
  <si>
    <t>Poštovice, č. p. 53</t>
  </si>
  <si>
    <t>Poštovice, č. p. 55</t>
  </si>
  <si>
    <t>Poštovice, č. p. 56</t>
  </si>
  <si>
    <t>Poštovice, č. p. 57</t>
  </si>
  <si>
    <t>Poštovice, č. p. 59</t>
  </si>
  <si>
    <t>Poštovice, č. p. 61</t>
  </si>
  <si>
    <t>Poštovice, č. p. 62</t>
  </si>
  <si>
    <t>Poštovice, č. p. 63</t>
  </si>
  <si>
    <t>Poštovice, č. p. 64</t>
  </si>
  <si>
    <t>Poštovice, č. p. 65</t>
  </si>
  <si>
    <t>Poštovice, č. p. 66</t>
  </si>
  <si>
    <t>Poštovice, č. p. 67</t>
  </si>
  <si>
    <t>Poštovice, č. p. 68</t>
  </si>
  <si>
    <t>Poštovice, č. p. 69</t>
  </si>
  <si>
    <t>Poštovice, č. p. 70</t>
  </si>
  <si>
    <t>Poštovice, č. p. 71</t>
  </si>
  <si>
    <t>Poštovice, č. p. 72</t>
  </si>
  <si>
    <t>Poštovice, č. p. 73</t>
  </si>
  <si>
    <t>Poštovice, č. p. 75</t>
  </si>
  <si>
    <t>Poštovice, č. p. 76</t>
  </si>
  <si>
    <t>Poštovice, č. p. 77</t>
  </si>
  <si>
    <t>Poštovice, č. p. 78</t>
  </si>
  <si>
    <t>Poštovice, č. p. 79</t>
  </si>
  <si>
    <t>Poštovice, č. p. 80</t>
  </si>
  <si>
    <t>Poštovice, č. p. 81</t>
  </si>
  <si>
    <t>Poštovice, č. p. 82</t>
  </si>
  <si>
    <t>Poštovice, č. p. 83</t>
  </si>
  <si>
    <t>Poštovice, č. p. 84</t>
  </si>
  <si>
    <t>Poštovice, č. p. 85</t>
  </si>
  <si>
    <t>Poštovice, č. p. 86</t>
  </si>
  <si>
    <t>Poštovice, č. p. 87</t>
  </si>
  <si>
    <t>Poštovice, č. p. 88</t>
  </si>
  <si>
    <t>Poštovice, č. p. 89</t>
  </si>
  <si>
    <t>Poštovice, č. p. 90</t>
  </si>
  <si>
    <t>Poštovice, č. p. 91</t>
  </si>
  <si>
    <t>Poštovice, č. p. 92</t>
  </si>
  <si>
    <t>Poštovice, č. p. 93</t>
  </si>
  <si>
    <t>Poštovice, č. p. 94</t>
  </si>
  <si>
    <t>Poštovice, č. p. 95</t>
  </si>
  <si>
    <t>Poštovice, č. p. 96</t>
  </si>
  <si>
    <t>Poštovice, č. p. 97</t>
  </si>
  <si>
    <t>Poštovice, č. p. 98</t>
  </si>
  <si>
    <t>Poštovice, č. p. 99</t>
  </si>
  <si>
    <t>Poštovice, č. p. 100</t>
  </si>
  <si>
    <t>Poštovice, č. p. 54</t>
  </si>
  <si>
    <t>Poštovice, č. p. 27</t>
  </si>
  <si>
    <t>Poštovice, č. p. 101</t>
  </si>
  <si>
    <t>Poštovice, č. p. 60</t>
  </si>
  <si>
    <t>Poštovice, č. p. 102</t>
  </si>
  <si>
    <t>Poštovice, č. p. 103</t>
  </si>
  <si>
    <t>Poštovice, č. p. 104</t>
  </si>
  <si>
    <t>Poštovice, č. p. 105</t>
  </si>
  <si>
    <t>Poštovice, č. p. 106</t>
  </si>
  <si>
    <t>Plchov, č. p. 1</t>
  </si>
  <si>
    <t>Plchov, č. p. 2</t>
  </si>
  <si>
    <t>Plchov, č. p. 3</t>
  </si>
  <si>
    <t>Plchov, č. p. 4</t>
  </si>
  <si>
    <t>Plchov, č. p. 6</t>
  </si>
  <si>
    <t>Plchov, č. p. 7</t>
  </si>
  <si>
    <t>Plchov, č. p. 8</t>
  </si>
  <si>
    <t>Plchov, č. p. 9</t>
  </si>
  <si>
    <t>Plchov, č. p. 10</t>
  </si>
  <si>
    <t>Plchov, č. p. 11</t>
  </si>
  <si>
    <t>Plchov, č. p. 12</t>
  </si>
  <si>
    <t>Plchov, č. p. 13</t>
  </si>
  <si>
    <t>Plchov, č. p. 14</t>
  </si>
  <si>
    <t>Plchov, č. p. 15</t>
  </si>
  <si>
    <t>Plchov, č. p. 16</t>
  </si>
  <si>
    <t>Plchov, č. p. 17</t>
  </si>
  <si>
    <t>Plchov, č. p. 18</t>
  </si>
  <si>
    <t>Plchov, č. p. 19</t>
  </si>
  <si>
    <t>Plchov, č. p. 20</t>
  </si>
  <si>
    <t>Plchov, č. p. 21</t>
  </si>
  <si>
    <t>Plchov, č. p. 22</t>
  </si>
  <si>
    <t>Plchov, č. p. 23</t>
  </si>
  <si>
    <t>Plchov, č. p. 24</t>
  </si>
  <si>
    <t>Plchov, č. p. 25</t>
  </si>
  <si>
    <t>Plchov, č. p. 26</t>
  </si>
  <si>
    <t>Plchov, č. p. 27</t>
  </si>
  <si>
    <t>Plchov, č. p. 28</t>
  </si>
  <si>
    <t>Plchov, č. p. 29</t>
  </si>
  <si>
    <t>Plchov, č. p. 30</t>
  </si>
  <si>
    <t>Plchov, č. p. 31</t>
  </si>
  <si>
    <t>Plchov, č. p. 32</t>
  </si>
  <si>
    <t>Plchov, č. p. 33</t>
  </si>
  <si>
    <t>Plchov, č. p. 34</t>
  </si>
  <si>
    <t>Plchov, č. p. 35</t>
  </si>
  <si>
    <t>Plchov, č. p. 36</t>
  </si>
  <si>
    <t>Plchov, č. p. 37</t>
  </si>
  <si>
    <t>Plchov, č. p. 38</t>
  </si>
  <si>
    <t>Plchov, č. p. 39</t>
  </si>
  <si>
    <t>Plchov, č. p. 40</t>
  </si>
  <si>
    <t>Plchov, č. p. 41</t>
  </si>
  <si>
    <t>Plchov, č. p. 42</t>
  </si>
  <si>
    <t>Plchov, č. p. 43</t>
  </si>
  <si>
    <t>Plchov, č. p. 44</t>
  </si>
  <si>
    <t>Plchov, č. p. 45</t>
  </si>
  <si>
    <t>Plchov, č. p. 46</t>
  </si>
  <si>
    <t>Plchov, č. p. 47</t>
  </si>
  <si>
    <t>Plchov, č. p. 48</t>
  </si>
  <si>
    <t>Plchov, č. p. 49</t>
  </si>
  <si>
    <t>Plchov, č. p. 50</t>
  </si>
  <si>
    <t>Plchov, č. p. 51</t>
  </si>
  <si>
    <t>Plchov, č. p. 52</t>
  </si>
  <si>
    <t>Plchov, č. p. 53</t>
  </si>
  <si>
    <t>Plchov, č. p. 54</t>
  </si>
  <si>
    <t>Plchov, č. p. 55</t>
  </si>
  <si>
    <t>Plchov, č. p. 56</t>
  </si>
  <si>
    <t>Plchov, č. p. 57</t>
  </si>
  <si>
    <t>Plchov, č. p. 59</t>
  </si>
  <si>
    <t>Plchov, č. p. 60</t>
  </si>
  <si>
    <t>Plchov, č. p. 61</t>
  </si>
  <si>
    <t>Plchov, č. p. 62</t>
  </si>
  <si>
    <t>Plchov, č. p. 63</t>
  </si>
  <si>
    <t>Plchov, č. p. 64</t>
  </si>
  <si>
    <t>Plchov, č. p. 65</t>
  </si>
  <si>
    <t>Plchov, č. p. 66</t>
  </si>
  <si>
    <t>Plchov, č. p. 67</t>
  </si>
  <si>
    <t>Plchov, č. p. 68</t>
  </si>
  <si>
    <t>Plchov, č. p. 70</t>
  </si>
  <si>
    <t>Plchov, č. p. 71</t>
  </si>
  <si>
    <t>Plchov, č. p. 72</t>
  </si>
  <si>
    <t>Plchov, č. p. 73</t>
  </si>
  <si>
    <t>Plchov, č. ev. 69</t>
  </si>
  <si>
    <t>Plchov, č. p. 74</t>
  </si>
  <si>
    <t>Plchov, č. p. 76</t>
  </si>
  <si>
    <t>Plchov, č. p. 77</t>
  </si>
  <si>
    <t>Plchov, č. p. 75</t>
  </si>
  <si>
    <t>Plchov, č. p. 78</t>
  </si>
  <si>
    <t>Plchov, č. p. 79</t>
  </si>
  <si>
    <t>Plchov, č. p. 80</t>
  </si>
  <si>
    <t>Páleč, č. p. 1</t>
  </si>
  <si>
    <t>Páleč, č. p. 2</t>
  </si>
  <si>
    <t>Páleč, č. p. 3</t>
  </si>
  <si>
    <t>Páleč, č. p. 4</t>
  </si>
  <si>
    <t>Páleč, č. p. 5</t>
  </si>
  <si>
    <t>Páleč, č. p. 6</t>
  </si>
  <si>
    <t>Páleč, č. p. 7</t>
  </si>
  <si>
    <t>Páleč, č. p. 8</t>
  </si>
  <si>
    <t>Páleč, č. p. 9</t>
  </si>
  <si>
    <t>Páleč, č. p. 10</t>
  </si>
  <si>
    <t>Páleč, č. p. 11</t>
  </si>
  <si>
    <t>Páleč, č. p. 13</t>
  </si>
  <si>
    <t>Páleč, č. p. 14</t>
  </si>
  <si>
    <t>Páleč, č. p. 15</t>
  </si>
  <si>
    <t>Páleč, č. p. 16</t>
  </si>
  <si>
    <t>Páleč, č. p. 17</t>
  </si>
  <si>
    <t>Páleč, č. p. 18</t>
  </si>
  <si>
    <t>Páleč, č. p. 20</t>
  </si>
  <si>
    <t>Páleč, č. p. 21</t>
  </si>
  <si>
    <t>Páleč, č. p. 22</t>
  </si>
  <si>
    <t>Páleč, č. p. 23</t>
  </si>
  <si>
    <t>Páleč, č. p. 24</t>
  </si>
  <si>
    <t>Páleč, č. p. 25</t>
  </si>
  <si>
    <t>Páleč, č. p. 26</t>
  </si>
  <si>
    <t>Páleč, č. p. 27</t>
  </si>
  <si>
    <t>Páleč, č. p. 28</t>
  </si>
  <si>
    <t>Páleč, č. p. 29</t>
  </si>
  <si>
    <t>Páleč, č. p. 30</t>
  </si>
  <si>
    <t>Páleč, č. p. 31</t>
  </si>
  <si>
    <t>Páleč, č. p. 32</t>
  </si>
  <si>
    <t>Páleč, č. p. 33</t>
  </si>
  <si>
    <t>Páleč, č. p. 34</t>
  </si>
  <si>
    <t>Páleč, č. p. 35</t>
  </si>
  <si>
    <t>Páleč, č. p. 36</t>
  </si>
  <si>
    <t>Páleč, č. p. 37</t>
  </si>
  <si>
    <t>Páleč, č. p. 38</t>
  </si>
  <si>
    <t>Páleč, č. p. 39</t>
  </si>
  <si>
    <t>Páleč, č. p. 40</t>
  </si>
  <si>
    <t>Páleč, č. p. 41</t>
  </si>
  <si>
    <t>Páleč, č. p. 42</t>
  </si>
  <si>
    <t>Páleč, č. p. 44</t>
  </si>
  <si>
    <t>Páleč, č. p. 45</t>
  </si>
  <si>
    <t>Páleč, č. p. 46</t>
  </si>
  <si>
    <t>Páleč, č. p. 47</t>
  </si>
  <si>
    <t>Páleč, č. p. 48</t>
  </si>
  <si>
    <t>Páleč, č. p. 49</t>
  </si>
  <si>
    <t>Páleč, č. p. 50</t>
  </si>
  <si>
    <t>Páleč, č. p. 52</t>
  </si>
  <si>
    <t>Páleč, č. p. 53</t>
  </si>
  <si>
    <t>Páleč, č. p. 54</t>
  </si>
  <si>
    <t>Páleč, č. p. 57</t>
  </si>
  <si>
    <t>Páleč, č. p. 58</t>
  </si>
  <si>
    <t>Páleč, č. p. 59</t>
  </si>
  <si>
    <t>Páleč, č. p. 60</t>
  </si>
  <si>
    <t>Páleč, č. p. 61</t>
  </si>
  <si>
    <t>Páleč, č. p. 62</t>
  </si>
  <si>
    <t>Páleč, č. p. 63</t>
  </si>
  <si>
    <t>Páleč, č. p. 65</t>
  </si>
  <si>
    <t>Páleč, č. p. 67</t>
  </si>
  <si>
    <t>Páleč, č. p. 70</t>
  </si>
  <si>
    <t>Páleč, č. p. 72</t>
  </si>
  <si>
    <t>Páleč, č. p. 73</t>
  </si>
  <si>
    <t>Páleč, č. p. 74</t>
  </si>
  <si>
    <t>Páleč, č. p. 76</t>
  </si>
  <si>
    <t>Páleč, č. p. 77</t>
  </si>
  <si>
    <t>Páleč, č. p. 78</t>
  </si>
  <si>
    <t>Páleč, č. p. 79</t>
  </si>
  <si>
    <t>Páleč, č. p. 80</t>
  </si>
  <si>
    <t>Páleč, č. p. 81</t>
  </si>
  <si>
    <t>Páleč, č. p. 82</t>
  </si>
  <si>
    <t>Páleč, č. p. 83</t>
  </si>
  <si>
    <t>Páleč, č. p. 84</t>
  </si>
  <si>
    <t>Páleč, č. p. 85</t>
  </si>
  <si>
    <t>Páleč, č. p. 86</t>
  </si>
  <si>
    <t>Páleč, č. p. 87</t>
  </si>
  <si>
    <t>Páleč, č. p. 88</t>
  </si>
  <si>
    <t>Páleč, č. p. 89</t>
  </si>
  <si>
    <t>Páleč, č. p. 90</t>
  </si>
  <si>
    <t>Páleč, č. p. 91</t>
  </si>
  <si>
    <t>Páleč, č. p. 92</t>
  </si>
  <si>
    <t>Páleč, č. p. 93</t>
  </si>
  <si>
    <t>Páleč, č. p. 94</t>
  </si>
  <si>
    <t>Páleč, č. p. 95</t>
  </si>
  <si>
    <t>Páleč, č. p. 96</t>
  </si>
  <si>
    <t>Páleč, č. p. 97</t>
  </si>
  <si>
    <t>Páleč, č. p. 98</t>
  </si>
  <si>
    <t>Páleč, č. p. 99</t>
  </si>
  <si>
    <t>Páleč, č. p. 100</t>
  </si>
  <si>
    <t>Páleč, č. p. 101</t>
  </si>
  <si>
    <t>Páleč, č. p. 102</t>
  </si>
  <si>
    <t>Páleč, č. p. 104</t>
  </si>
  <si>
    <t>Páleč, č. ev. 1</t>
  </si>
  <si>
    <t>Páleč, č. ev. 2</t>
  </si>
  <si>
    <t>Páleč, č. p. 106</t>
  </si>
  <si>
    <t>Páleč, č. ev. 4</t>
  </si>
  <si>
    <t>Páleč, č. p. 12</t>
  </si>
  <si>
    <t>Páleč, č. p. 19</t>
  </si>
  <si>
    <t>Páleč, č. ev. 8</t>
  </si>
  <si>
    <t>Páleč, č. ev. 9</t>
  </si>
  <si>
    <t>Páleč, č. p. 66</t>
  </si>
  <si>
    <t>Páleč, č. p. 64</t>
  </si>
  <si>
    <t>Páleč, č. p. 103</t>
  </si>
  <si>
    <t>Páleč, č. p. 51</t>
  </si>
  <si>
    <t>Páleč, č. p. 55</t>
  </si>
  <si>
    <t>Páleč, č. p. 56</t>
  </si>
  <si>
    <t>Páleč, č. p. 105</t>
  </si>
  <si>
    <t>Páleč, č. p. 107</t>
  </si>
  <si>
    <t>Bechlín - Předonín, č. p. 148</t>
  </si>
  <si>
    <t>Bechlín - Předonín, č. p. 149</t>
  </si>
  <si>
    <t>Bechlín - Předonín, č. p. 150</t>
  </si>
  <si>
    <t>Bechlín - Předonín, č. p. 151</t>
  </si>
  <si>
    <t>Bechlín - Předonín, č. p. 152</t>
  </si>
  <si>
    <t>Bechlín - Předonín, č. p. 153</t>
  </si>
  <si>
    <t>Bechlín - Předonín, č. p. 154</t>
  </si>
  <si>
    <t>Bechlín - Předonín, č. p. 155</t>
  </si>
  <si>
    <t>Bechlín - Předonín, č. p. 156</t>
  </si>
  <si>
    <t>Bechlín - Předonín, č. p. 157</t>
  </si>
  <si>
    <t>Bechlín - Předonín, č. p. 158</t>
  </si>
  <si>
    <t>Bechlín - Předonín, č. p. 159</t>
  </si>
  <si>
    <t>Bechlín - Předonín, č. p. 160</t>
  </si>
  <si>
    <t>Bechlín - Předonín, č. p. 161</t>
  </si>
  <si>
    <t>Bechlín - Předonín, č. p. 162</t>
  </si>
  <si>
    <t>Bechlín - Předonín, č. p. 163</t>
  </si>
  <si>
    <t>Bechlín - Předonín, č. p. 164</t>
  </si>
  <si>
    <t>Bechlín - Předonín, č. p. 165</t>
  </si>
  <si>
    <t>Bechlín - Předonín, č. p. 166</t>
  </si>
  <si>
    <t>Bechlín - Předonín, č. p. 167</t>
  </si>
  <si>
    <t>Bechlín - Předonín, č. p. 168</t>
  </si>
  <si>
    <t>Bechlín - Předonín, č. p. 169</t>
  </si>
  <si>
    <t>Bechlín - Předonín, č. p. 170</t>
  </si>
  <si>
    <t>Bechlín - Předonín, č. p. 171</t>
  </si>
  <si>
    <t>Bechlín - Předonín, č. p. 172</t>
  </si>
  <si>
    <t>Bechlín - Předonín, č. p. 174</t>
  </si>
  <si>
    <t>Bechlín - Předonín, č. p. 175</t>
  </si>
  <si>
    <t>Bechlín - Předonín, č. p. 176</t>
  </si>
  <si>
    <t>Bechlín - Předonín, č. p. 177</t>
  </si>
  <si>
    <t>Bechlín - Předonín, č. p. 178</t>
  </si>
  <si>
    <t>Bechlín - Předonín, č. ev. 35</t>
  </si>
  <si>
    <t>Bechlín - Předonín, č. ev. 39</t>
  </si>
  <si>
    <t>Bechlín - Předonín, č. p. 147</t>
  </si>
  <si>
    <t>Bechlín - Předonín, č. ev. 43</t>
  </si>
  <si>
    <t>Bechlín - Předonín, č. ev. 44</t>
  </si>
  <si>
    <t>Bechlín - Předonín, č. ev. 46</t>
  </si>
  <si>
    <t>Bechlín - Předonín, č. ev. 48</t>
  </si>
  <si>
    <t>Brozany nad Ohří - Hostěnice, č. p. 1</t>
  </si>
  <si>
    <t>Brozany nad Ohří - Hostěnice, č. p. 2</t>
  </si>
  <si>
    <t>Brozany nad Ohří - Hostěnice, č. p. 4</t>
  </si>
  <si>
    <t>Brozany nad Ohří - Hostěnice, č. p. 5</t>
  </si>
  <si>
    <t>Brozany nad Ohří - Hostěnice, č. p. 6</t>
  </si>
  <si>
    <t>Brozany nad Ohří - Hostěnice, č. p. 7</t>
  </si>
  <si>
    <t>Brozany nad Ohří - Hostěnice, č. p. 8</t>
  </si>
  <si>
    <t>Brozany nad Ohří - Hostěnice, č. p. 9</t>
  </si>
  <si>
    <t>Brozany nad Ohří - Hostěnice, č. p. 10</t>
  </si>
  <si>
    <t>Brozany nad Ohří - Hostěnice, č. p. 11</t>
  </si>
  <si>
    <t>Brozany nad Ohří - Hostěnice, č. p. 12</t>
  </si>
  <si>
    <t>Brozany nad Ohří - Hostěnice, č. p. 13</t>
  </si>
  <si>
    <t>Brozany nad Ohří - Hostěnice, č. p. 15</t>
  </si>
  <si>
    <t>Brozany nad Ohří - Hostěnice, č. p. 16</t>
  </si>
  <si>
    <t>Brozany nad Ohří - Hostěnice, č. p. 17</t>
  </si>
  <si>
    <t>Brozany nad Ohří - Hostěnice, č. p. 18</t>
  </si>
  <si>
    <t>Brozany nad Ohří - Hostěnice, č. p. 19</t>
  </si>
  <si>
    <t>Brozany nad Ohří - Hostěnice, č. p. 20</t>
  </si>
  <si>
    <t>Brozany nad Ohří - Hostěnice, č. p. 21</t>
  </si>
  <si>
    <t>Brozany nad Ohří - Hostěnice, č. p. 22</t>
  </si>
  <si>
    <t>Brozany nad Ohří - Hostěnice, č. p. 24</t>
  </si>
  <si>
    <t>Brozany nad Ohří - Hostěnice, č. p. 25</t>
  </si>
  <si>
    <t>Brozany nad Ohří - Hostěnice, č. p. 28</t>
  </si>
  <si>
    <t>Brozany nad Ohří - Hostěnice, č. p. 29</t>
  </si>
  <si>
    <t>Brozany nad Ohří - Hostěnice, č. p. 30</t>
  </si>
  <si>
    <t>Brozany nad Ohří - Hostěnice, č. p. 31</t>
  </si>
  <si>
    <t>Brozany nad Ohří - Hostěnice, č. p. 33</t>
  </si>
  <si>
    <t>Brozany nad Ohří - Hostěnice, č. p. 34</t>
  </si>
  <si>
    <t>Brozany nad Ohří - Hostěnice, č. p. 35</t>
  </si>
  <si>
    <t>Brozany nad Ohří - Hostěnice, č. p. 36</t>
  </si>
  <si>
    <t>Brozany nad Ohří - Hostěnice, č. p. 37</t>
  </si>
  <si>
    <t>Brozany nad Ohří - Hostěnice, č. p. 38</t>
  </si>
  <si>
    <t>Brozany nad Ohří - Hostěnice, č. p. 39</t>
  </si>
  <si>
    <t>Brozany nad Ohří - Hostěnice, č. p. 41</t>
  </si>
  <si>
    <t>Brozany nad Ohří - Hostěnice, č. p. 42</t>
  </si>
  <si>
    <t>Brozany nad Ohří - Hostěnice, č. p. 44</t>
  </si>
  <si>
    <t>Brozany nad Ohří - Hostěnice, č. p. 45</t>
  </si>
  <si>
    <t>Brozany nad Ohří - Hostěnice, č. p. 46</t>
  </si>
  <si>
    <t>Brozany nad Ohří - Hostěnice, č. p. 47</t>
  </si>
  <si>
    <t>Brozany nad Ohří - Hostěnice, č. p. 48</t>
  </si>
  <si>
    <t>Brozany nad Ohří - Hostěnice, č. p. 49</t>
  </si>
  <si>
    <t>Brozany nad Ohří - Hostěnice, č. p. 50</t>
  </si>
  <si>
    <t>Brozany nad Ohří - Hostěnice, č. p. 51</t>
  </si>
  <si>
    <t>Brozany nad Ohří - Hostěnice, č. p. 53</t>
  </si>
  <si>
    <t>Brozany nad Ohří - Hostěnice, č. p. 54</t>
  </si>
  <si>
    <t>Brozany nad Ohří - Hostěnice, č. ev. 41</t>
  </si>
  <si>
    <t>Brozany nad Ohří - Hostěnice, č. ev. 45</t>
  </si>
  <si>
    <t>Brozany nad Ohří - Hostěnice, č. ev. 46</t>
  </si>
  <si>
    <t>Brozany nad Ohří - Hostěnice, č. ev. 49</t>
  </si>
  <si>
    <t>Brozany nad Ohří - Hostěnice, č. ev. 51</t>
  </si>
  <si>
    <t>Brozany nad Ohří - Hostěnice, č. ev. 54</t>
  </si>
  <si>
    <t>Brozany nad Ohří - Hostěnice, č. ev. 55</t>
  </si>
  <si>
    <t>Brozany nad Ohří - Hostěnice, č. ev. 56</t>
  </si>
  <si>
    <t>Brozany nad Ohří - Hostěnice, č. ev. 57</t>
  </si>
  <si>
    <t>Brozany nad Ohří - Hostěnice, č. ev. 59</t>
  </si>
  <si>
    <t>Brozany nad Ohří - Hostěnice, č. ev. 60</t>
  </si>
  <si>
    <t>Brozany nad Ohří - Hostěnice, č. ev. 61</t>
  </si>
  <si>
    <t>Brozany nad Ohří - Hostěnice, č. ev. 62</t>
  </si>
  <si>
    <t>Brozany nad Ohří - Hostěnice, č. ev. 65</t>
  </si>
  <si>
    <t>Brozany nad Ohří - Hostěnice, č. ev. 66</t>
  </si>
  <si>
    <t>Brozany nad Ohří - Hostěnice, č. ev. 67</t>
  </si>
  <si>
    <t>Brozany nad Ohří - Hostěnice, č. ev. 68</t>
  </si>
  <si>
    <t>Brozany nad Ohří - Hostěnice, č. ev. 69</t>
  </si>
  <si>
    <t>Brozany nad Ohří - Hostěnice, č. ev. 71</t>
  </si>
  <si>
    <t>Brozany nad Ohří - Hostěnice, č. ev. 72</t>
  </si>
  <si>
    <t>Brozany nad Ohří - Hostěnice, č. ev. 74</t>
  </si>
  <si>
    <t>Brozany nad Ohří - Hostěnice, č. ev. 75</t>
  </si>
  <si>
    <t>Brozany nad Ohří - Hostěnice, č. ev. 76</t>
  </si>
  <si>
    <t>Brozany nad Ohří - Hostěnice, č. ev. 77</t>
  </si>
  <si>
    <t>Brozany nad Ohří - Hostěnice, č. ev. 78</t>
  </si>
  <si>
    <t>Brozany nad Ohří - Hostěnice, č. ev. 79</t>
  </si>
  <si>
    <t>Brozany nad Ohří - Hostěnice, č. ev. 81</t>
  </si>
  <si>
    <t>Brozany nad Ohří - Hostěnice, č. ev. 82</t>
  </si>
  <si>
    <t>Brozany nad Ohří - Hostěnice, č. ev. 83</t>
  </si>
  <si>
    <t>Brozany nad Ohří - Hostěnice, č. ev. 84</t>
  </si>
  <si>
    <t>Brozany nad Ohří - Hostěnice, č. ev. 85</t>
  </si>
  <si>
    <t>Brozany nad Ohří - Hostěnice, č. ev. 86</t>
  </si>
  <si>
    <t>Brozany nad Ohří - Hostěnice, č. ev. 87</t>
  </si>
  <si>
    <t>Brozany nad Ohří - Hostěnice, č. ev. 88</t>
  </si>
  <si>
    <t>Brozany nad Ohří - Hostěnice, č. ev. 89</t>
  </si>
  <si>
    <t>Brozany nad Ohří - Hostěnice, č. ev. 90</t>
  </si>
  <si>
    <t>Brozany nad Ohří - Hostěnice, č. ev. 91</t>
  </si>
  <si>
    <t>Brozany nad Ohří - Hostěnice, č. ev. 93</t>
  </si>
  <si>
    <t>Brozany nad Ohří - Hostěnice, č. ev. 95</t>
  </si>
  <si>
    <t>Brozany nad Ohří - Hostěnice, č. ev. 97</t>
  </si>
  <si>
    <t>Brozany nad Ohří - Hostěnice, č. ev. 98</t>
  </si>
  <si>
    <t>Brozany nad Ohří - Hostěnice, č. ev. 99</t>
  </si>
  <si>
    <t>Brozany nad Ohří - Hostěnice, č. ev. 100</t>
  </si>
  <si>
    <t>Brozany nad Ohří - Hostěnice, č. ev. 101</t>
  </si>
  <si>
    <t>Brozany nad Ohří - Hostěnice, č. ev. 103</t>
  </si>
  <si>
    <t>Brozany nad Ohří - Hostěnice, č. ev. 104</t>
  </si>
  <si>
    <t>Brozany nad Ohří - Hostěnice, č. ev. 105</t>
  </si>
  <si>
    <t>Brozany nad Ohří - Hostěnice, č. ev. 106</t>
  </si>
  <si>
    <t>Brozany nad Ohří - Hostěnice, č. ev. 107</t>
  </si>
  <si>
    <t>Brozany nad Ohří - Hostěnice, č. ev. 108</t>
  </si>
  <si>
    <t>Brozany nad Ohří - Hostěnice, č. ev. 109</t>
  </si>
  <si>
    <t>Brozany nad Ohří - Hostěnice, č. ev. 110</t>
  </si>
  <si>
    <t>Brozany nad Ohří - Hostěnice, č. ev. 111</t>
  </si>
  <si>
    <t>Brozany nad Ohří - Hostěnice, č. ev. 112</t>
  </si>
  <si>
    <t>Brozany nad Ohří - Hostěnice, č. ev. 113</t>
  </si>
  <si>
    <t>Brozany nad Ohří - Hostěnice, č. ev. 115</t>
  </si>
  <si>
    <t>Brozany nad Ohří - Hostěnice, č. ev. 116</t>
  </si>
  <si>
    <t>Brozany nad Ohří - Hostěnice, č. ev. 117</t>
  </si>
  <si>
    <t>Brozany nad Ohří - Hostěnice, č. ev. 118</t>
  </si>
  <si>
    <t>Brozany nad Ohří - Hostěnice, č. ev. 119</t>
  </si>
  <si>
    <t>Brozany nad Ohří - Hostěnice, č. ev. 120</t>
  </si>
  <si>
    <t>Brozany nad Ohří - Hostěnice, č. ev. 121</t>
  </si>
  <si>
    <t>Brozany nad Ohří - Hostěnice, č. ev. 122</t>
  </si>
  <si>
    <t>Brozany nad Ohří - Hostěnice, č. ev. 123</t>
  </si>
  <si>
    <t>Brozany nad Ohří - Hostěnice, č. ev. 124</t>
  </si>
  <si>
    <t>Brozany nad Ohří - Hostěnice, č. ev. 125</t>
  </si>
  <si>
    <t>Brozany nad Ohří - Hostěnice, č. ev. 126</t>
  </si>
  <si>
    <t>Brozany nad Ohří - Hostěnice, č. ev. 127</t>
  </si>
  <si>
    <t>Brozany nad Ohří - Hostěnice, č. ev. 129</t>
  </si>
  <si>
    <t>Brozany nad Ohří - Hostěnice, č. ev. 130</t>
  </si>
  <si>
    <t>Brozany nad Ohří - Hostěnice, č. ev. 131</t>
  </si>
  <si>
    <t>Brozany nad Ohří - Hostěnice, č. ev. 132</t>
  </si>
  <si>
    <t>Brozany nad Ohří - Hostěnice, č. ev. 133</t>
  </si>
  <si>
    <t>Brozany nad Ohří - Hostěnice, č. ev. 134</t>
  </si>
  <si>
    <t>Brozany nad Ohří - Hostěnice, č. ev. 135</t>
  </si>
  <si>
    <t>Brozany nad Ohří - Hostěnice, č. ev. 138</t>
  </si>
  <si>
    <t>Brozany nad Ohří - Hostěnice, č. ev. 139</t>
  </si>
  <si>
    <t>Brozany nad Ohří - Hostěnice, č. ev. 140</t>
  </si>
  <si>
    <t>Brozany nad Ohří - Hostěnice, č. ev. 141</t>
  </si>
  <si>
    <t>Brozany nad Ohří - Hostěnice, č. ev. 142</t>
  </si>
  <si>
    <t>Brozany nad Ohří - Hostěnice, č. ev. 144</t>
  </si>
  <si>
    <t>Brozany nad Ohří - Hostěnice, č. ev. 145</t>
  </si>
  <si>
    <t>Brozany nad Ohří - Hostěnice, č. ev. 146</t>
  </si>
  <si>
    <t>Brozany nad Ohří - Hostěnice, č. ev. 147</t>
  </si>
  <si>
    <t>Brozany nad Ohří - Hostěnice, č. ev. 148</t>
  </si>
  <si>
    <t>Brozany nad Ohří - Hostěnice, č. ev. 149</t>
  </si>
  <si>
    <t>Brozany nad Ohří - Hostěnice, č. ev. 150</t>
  </si>
  <si>
    <t>Brozany nad Ohří - Hostěnice, č. ev. 151</t>
  </si>
  <si>
    <t>Brozany nad Ohří - Hostěnice, č. ev. 152</t>
  </si>
  <si>
    <t>Brozany nad Ohří - Hostěnice, č. ev. 153</t>
  </si>
  <si>
    <t>Brozany nad Ohří - Hostěnice, č. ev. 155</t>
  </si>
  <si>
    <t>Brozany nad Ohří - Hostěnice, č. ev. 156</t>
  </si>
  <si>
    <t>Brozany nad Ohří - Hostěnice, č. ev. 157</t>
  </si>
  <si>
    <t>Brozany nad Ohří - Hostěnice, č. ev. 158</t>
  </si>
  <si>
    <t>Brozany nad Ohří - Hostěnice, č. ev. 159</t>
  </si>
  <si>
    <t>Brozany nad Ohří - Hostěnice, č. ev. 160</t>
  </si>
  <si>
    <t>Brozany nad Ohří - Hostěnice, č. ev. 161</t>
  </si>
  <si>
    <t>Brozany nad Ohří - Hostěnice, č. ev. 162</t>
  </si>
  <si>
    <t>Brozany nad Ohří - Hostěnice, č. ev. 163</t>
  </si>
  <si>
    <t>Brozany nad Ohří - Hostěnice, č. ev. 164</t>
  </si>
  <si>
    <t>Brozany nad Ohří - Hostěnice, č. ev. 165</t>
  </si>
  <si>
    <t>Brozany nad Ohří - Hostěnice, č. ev. 166</t>
  </si>
  <si>
    <t>Brozany nad Ohří - Hostěnice, č. ev. 168</t>
  </si>
  <si>
    <t>Brozany nad Ohří - Hostěnice, č. ev. 169</t>
  </si>
  <si>
    <t>Brozany nad Ohří - Hostěnice, č. ev. 170</t>
  </si>
  <si>
    <t>Brozany nad Ohří - Hostěnice, č. ev. 171</t>
  </si>
  <si>
    <t>Brozany nad Ohří - Hostěnice, č. ev. 172</t>
  </si>
  <si>
    <t>Brozany nad Ohří - Hostěnice, č. ev. 183</t>
  </si>
  <si>
    <t>Brozany nad Ohří - Hostěnice, č. ev. 188</t>
  </si>
  <si>
    <t>Brozany nad Ohří - Hostěnice, č. p. 40</t>
  </si>
  <si>
    <t>Brozany nad Ohří - Hostěnice, č. ev. 8</t>
  </si>
  <si>
    <t>Brozany nad Ohří - Hostěnice, č. ev. 9</t>
  </si>
  <si>
    <t>Brozany nad Ohří - Hostěnice, č. ev. 30</t>
  </si>
  <si>
    <t>Brozany nad Ohří - Hostěnice, č. ev. 31</t>
  </si>
  <si>
    <t>Brozany nad Ohří - Hostěnice, č. p. 58</t>
  </si>
  <si>
    <t>Brozany nad Ohří - Hostěnice, č. ev. 185</t>
  </si>
  <si>
    <t>Brozany nad Ohří - Hostěnice, č. ev. 186</t>
  </si>
  <si>
    <t>Brozany nad Ohří - Hostěnice, č. ev. 189</t>
  </si>
  <si>
    <t>Brozany nad Ohří - Hostěnice, č. p. 55</t>
  </si>
  <si>
    <t>Brozany nad Ohří - Hostěnice, č. p. 59</t>
  </si>
  <si>
    <t>Brozany nad Ohří - Hostěnice, č. ev. 94</t>
  </si>
  <si>
    <t>Brozany nad Ohří - Hostěnice, č. ev. 181</t>
  </si>
  <si>
    <t>Brozany nad Ohří - Hostěnice, č. ev. 167</t>
  </si>
  <si>
    <t>Brozany nad Ohří - Hostěnice, č. ev. 182</t>
  </si>
  <si>
    <t>Brozany nad Ohří - Hostěnice, č. ev. 192</t>
  </si>
  <si>
    <t>Brozany nad Ohří - Hostěnice, č. ev. 64</t>
  </si>
  <si>
    <t>Brozany nad Ohří - Hostěnice, č. ev. 176</t>
  </si>
  <si>
    <t>Brozany nad Ohří - Hostěnice, č. ev. 184</t>
  </si>
  <si>
    <t>Brozany nad Ohří - Hostěnice, č. ev. 193</t>
  </si>
  <si>
    <t>Brozany nad Ohří - Hostěnice, č. ev. 96</t>
  </si>
  <si>
    <t>Brozany nad Ohří - Hostěnice, č. ev. 178</t>
  </si>
  <si>
    <t>Brozany nad Ohří - Hostěnice, č. ev. 179</t>
  </si>
  <si>
    <t>Brozany nad Ohří - Hostěnice, č. ev. 180</t>
  </si>
  <si>
    <t>Brozany nad Ohří - Hostěnice, č. ev. 194</t>
  </si>
  <si>
    <t>Budyně nad Ohří - Břežany nad Ohří, č. p. 66</t>
  </si>
  <si>
    <t>Budyně nad Ohří - Břežany nad Ohří, č. p. 67</t>
  </si>
  <si>
    <t>Budyně nad Ohří - Břežany nad Ohří, č. p. 68</t>
  </si>
  <si>
    <t>Budyně nad Ohří - Břežany nad Ohří, č. p. 69</t>
  </si>
  <si>
    <t>Budyně nad Ohří - Břežany nad Ohří, č. p. 71</t>
  </si>
  <si>
    <t>Budyně nad Ohří - Břežany nad Ohří, č. p. 72</t>
  </si>
  <si>
    <t>Budyně nad Ohří - Břežany nad Ohří, č. p. 74</t>
  </si>
  <si>
    <t>Budyně nad Ohří - Břežany nad Ohří, č. p. 75</t>
  </si>
  <si>
    <t>Budyně nad Ohří - Břežany nad Ohří, č. p. 82</t>
  </si>
  <si>
    <t>Budyně nad Ohří - Břežany nad Ohří, č. p. 83</t>
  </si>
  <si>
    <t>Budyně nad Ohří - Břežany nad Ohří, č. p. 85</t>
  </si>
  <si>
    <t>Budyně nad Ohří - Břežany nad Ohří, č. p. 56</t>
  </si>
  <si>
    <t>Budyně nad Ohří - Břežany nad Ohří, č. p. 98</t>
  </si>
  <si>
    <t>Budyně nad Ohří - Břežany nad Ohří, č. p. 1</t>
  </si>
  <si>
    <t>Budyně nad Ohří - Břežany nad Ohří, č. p. 2</t>
  </si>
  <si>
    <t>Budyně nad Ohří - Břežany nad Ohří, č. p. 3</t>
  </si>
  <si>
    <t>Budyně nad Ohří - Břežany nad Ohří, č. p. 4</t>
  </si>
  <si>
    <t>Budyně nad Ohří - Břežany nad Ohří, č. p. 6</t>
  </si>
  <si>
    <t>Budyně nad Ohří - Břežany nad Ohří, č. p. 7</t>
  </si>
  <si>
    <t>Budyně nad Ohří - Břežany nad Ohří, č. p. 8</t>
  </si>
  <si>
    <t>Budyně nad Ohří - Břežany nad Ohří, č. p. 9</t>
  </si>
  <si>
    <t>Budyně nad Ohří - Břežany nad Ohří, č. p. 10</t>
  </si>
  <si>
    <t>Budyně nad Ohří - Břežany nad Ohří, č. p. 11</t>
  </si>
  <si>
    <t>Budyně nad Ohří - Břežany nad Ohří, č. p. 12</t>
  </si>
  <si>
    <t>Budyně nad Ohří - Břežany nad Ohří, č. p. 13</t>
  </si>
  <si>
    <t>Budyně nad Ohří - Břežany nad Ohří, č. p. 14</t>
  </si>
  <si>
    <t>Budyně nad Ohří - Břežany nad Ohří, č. p. 16</t>
  </si>
  <si>
    <t>Budyně nad Ohří - Břežany nad Ohří, č. p. 17</t>
  </si>
  <si>
    <t>Budyně nad Ohří - Břežany nad Ohří, č. p. 18</t>
  </si>
  <si>
    <t>Budyně nad Ohří - Břežany nad Ohří, č. p. 19</t>
  </si>
  <si>
    <t>Budyně nad Ohří - Břežany nad Ohří, č. p. 20</t>
  </si>
  <si>
    <t>Budyně nad Ohří - Břežany nad Ohří, č. p. 21</t>
  </si>
  <si>
    <t>Budyně nad Ohří - Břežany nad Ohří, č. p. 22</t>
  </si>
  <si>
    <t>Budyně nad Ohří - Břežany nad Ohří, č. p. 23</t>
  </si>
  <si>
    <t>Budyně nad Ohří - Břežany nad Ohří, č. p. 24</t>
  </si>
  <si>
    <t>Budyně nad Ohří - Břežany nad Ohří, č. p. 25</t>
  </si>
  <si>
    <t>Budyně nad Ohří - Břežany nad Ohří, č. p. 26</t>
  </si>
  <si>
    <t>Budyně nad Ohří - Břežany nad Ohří, č. p. 27</t>
  </si>
  <si>
    <t>Budyně nad Ohří - Břežany nad Ohří, č. p. 28</t>
  </si>
  <si>
    <t>Budyně nad Ohří - Břežany nad Ohří, č. p. 29</t>
  </si>
  <si>
    <t>Budyně nad Ohří - Břežany nad Ohří, č. p. 30</t>
  </si>
  <si>
    <t>Budyně nad Ohří - Břežany nad Ohří, č. p. 31</t>
  </si>
  <si>
    <t>Budyně nad Ohří - Břežany nad Ohří, č. p. 32</t>
  </si>
  <si>
    <t>Budyně nad Ohří - Břežany nad Ohří, č. p. 33</t>
  </si>
  <si>
    <t>Budyně nad Ohří - Břežany nad Ohří, č. p. 34</t>
  </si>
  <si>
    <t>Budyně nad Ohří - Břežany nad Ohří, č. p. 35</t>
  </si>
  <si>
    <t>Budyně nad Ohří - Břežany nad Ohří, č. p. 36</t>
  </si>
  <si>
    <t>Budyně nad Ohří - Břežany nad Ohří, č. p. 37</t>
  </si>
  <si>
    <t>Budyně nad Ohří - Břežany nad Ohří, č. p. 38</t>
  </si>
  <si>
    <t>Budyně nad Ohří - Břežany nad Ohří, č. p. 40</t>
  </si>
  <si>
    <t>Budyně nad Ohří - Břežany nad Ohří, č. p. 42</t>
  </si>
  <si>
    <t>Budyně nad Ohří - Břežany nad Ohří, č. p. 43</t>
  </si>
  <si>
    <t>Budyně nad Ohří - Břežany nad Ohří, č. p. 44</t>
  </si>
  <si>
    <t>Budyně nad Ohří - Břežany nad Ohří, č. p. 45</t>
  </si>
  <si>
    <t>Budyně nad Ohří - Břežany nad Ohří, č. p. 46</t>
  </si>
  <si>
    <t>Budyně nad Ohří - Břežany nad Ohří, č. p. 47</t>
  </si>
  <si>
    <t>Budyně nad Ohří - Břežany nad Ohří, č. p. 48</t>
  </si>
  <si>
    <t>Budyně nad Ohří - Břežany nad Ohří, č. p. 49</t>
  </si>
  <si>
    <t>Budyně nad Ohří - Břežany nad Ohří, č. p. 50</t>
  </si>
  <si>
    <t>Budyně nad Ohří - Břežany nad Ohří, č. p. 51</t>
  </si>
  <si>
    <t>Budyně nad Ohří - Břežany nad Ohří, č. p. 52</t>
  </si>
  <si>
    <t>Budyně nad Ohří - Břežany nad Ohří, č. p. 53</t>
  </si>
  <si>
    <t>Budyně nad Ohří - Břežany nad Ohří, č. p. 54</t>
  </si>
  <si>
    <t>Budyně nad Ohří - Břežany nad Ohří, č. p. 55</t>
  </si>
  <si>
    <t>Budyně nad Ohří - Břežany nad Ohří, č. p. 57</t>
  </si>
  <si>
    <t>Budyně nad Ohří - Břežany nad Ohří, č. p. 58</t>
  </si>
  <si>
    <t>Budyně nad Ohří - Břežany nad Ohří, č. p. 59</t>
  </si>
  <si>
    <t>Budyně nad Ohří - Břežany nad Ohří, č. p. 60</t>
  </si>
  <si>
    <t>Budyně nad Ohří - Břežany nad Ohří, č. p. 61</t>
  </si>
  <si>
    <t>Budyně nad Ohří - Břežany nad Ohří, č. p. 62</t>
  </si>
  <si>
    <t>Budyně nad Ohří - Břežany nad Ohří, č. p. 63</t>
  </si>
  <si>
    <t>Budyně nad Ohří - Břežany nad Ohří, č. p. 64</t>
  </si>
  <si>
    <t>Budyně nad Ohří - Břežany nad Ohří, č. p. 65</t>
  </si>
  <si>
    <t>Budyně nad Ohří - Břežany nad Ohří, č. p. 70</t>
  </si>
  <si>
    <t>Budyně nad Ohří - Břežany nad Ohří, č. p. 73</t>
  </si>
  <si>
    <t>Budyně nad Ohří - Břežany nad Ohří, č. p. 81</t>
  </si>
  <si>
    <t>Budyně nad Ohří - Břežany nad Ohří, č. p. 84</t>
  </si>
  <si>
    <t>Budyně nad Ohří - Břežany nad Ohří, č. p. 86</t>
  </si>
  <si>
    <t>Budyně nad Ohří - Břežany nad Ohří, č. p. 87</t>
  </si>
  <si>
    <t>Budyně nad Ohří - Břežany nad Ohří, č. p. 88</t>
  </si>
  <si>
    <t>Budyně nad Ohří - Břežany nad Ohří, č. p. 89</t>
  </si>
  <si>
    <t>Budyně nad Ohří - Břežany nad Ohří, č. p. 90</t>
  </si>
  <si>
    <t>Budyně nad Ohří - Břežany nad Ohří, č. p. 91</t>
  </si>
  <si>
    <t>Budyně nad Ohří - Břežany nad Ohří, č. p. 92</t>
  </si>
  <si>
    <t>Budyně nad Ohří - Břežany nad Ohří, č. p. 93</t>
  </si>
  <si>
    <t>Budyně nad Ohří - Břežany nad Ohří, č. p. 94</t>
  </si>
  <si>
    <t>Budyně nad Ohří - Břežany nad Ohří, č. p. 95</t>
  </si>
  <si>
    <t>Budyně nad Ohří - Břežany nad Ohří, č. p. 96</t>
  </si>
  <si>
    <t>Budyně nad Ohří - Břežany nad Ohří, č. ev. 1</t>
  </si>
  <si>
    <t>Budyně nad Ohří - Břežany nad Ohří, č. ev. 2</t>
  </si>
  <si>
    <t>Budyně nad Ohří - Břežany nad Ohří, č. ev. 3</t>
  </si>
  <si>
    <t>Budyně nad Ohří - Břežany nad Ohří, č. ev. 4</t>
  </si>
  <si>
    <t>Budyně nad Ohří - Břežany nad Ohří, č. ev. 5</t>
  </si>
  <si>
    <t>Budyně nad Ohří - Břežany nad Ohří, č. ev. 6</t>
  </si>
  <si>
    <t>Budyně nad Ohří - Břežany nad Ohří, č. ev. 7</t>
  </si>
  <si>
    <t>Budyně nad Ohří - Břežany nad Ohří, č. ev. 8</t>
  </si>
  <si>
    <t>Budyně nad Ohří - Břežany nad Ohří, č. ev. 9</t>
  </si>
  <si>
    <t>Budyně nad Ohří - Břežany nad Ohří, č. ev. 10</t>
  </si>
  <si>
    <t>Budyně nad Ohří - Břežany nad Ohří, č. ev. 11</t>
  </si>
  <si>
    <t>Budyně nad Ohří - Břežany nad Ohří, č. ev. 12</t>
  </si>
  <si>
    <t>Budyně nad Ohří - Břežany nad Ohří, č. ev. 13</t>
  </si>
  <si>
    <t>Budyně nad Ohří - Břežany nad Ohří, č. ev. 14</t>
  </si>
  <si>
    <t>Budyně nad Ohří - Břežany nad Ohří, č. ev. 15</t>
  </si>
  <si>
    <t>Budyně nad Ohří - Břežany nad Ohří, č. ev. 16</t>
  </si>
  <si>
    <t>Budyně nad Ohří - Břežany nad Ohří, č. ev. 17</t>
  </si>
  <si>
    <t>Budyně nad Ohří - Břežany nad Ohří, č. ev. 18</t>
  </si>
  <si>
    <t>Budyně nad Ohří - Břežany nad Ohří, č. ev. 19</t>
  </si>
  <si>
    <t>Budyně nad Ohří - Břežany nad Ohří, č. ev. 20</t>
  </si>
  <si>
    <t>Budyně nad Ohří - Břežany nad Ohří, č. ev. 21</t>
  </si>
  <si>
    <t>Budyně nad Ohří - Břežany nad Ohří, č. ev. 22</t>
  </si>
  <si>
    <t>Budyně nad Ohří - Břežany nad Ohří, č. ev. 23</t>
  </si>
  <si>
    <t>Budyně nad Ohří - Břežany nad Ohří, č. ev. 24</t>
  </si>
  <si>
    <t>Budyně nad Ohří - Břežany nad Ohří, č. ev. 25</t>
  </si>
  <si>
    <t>Budyně nad Ohří - Břežany nad Ohří, č. ev. 26</t>
  </si>
  <si>
    <t>Budyně nad Ohří - Břežany nad Ohří, č. p. 97</t>
  </si>
  <si>
    <t>Budyně nad Ohří - Břežany nad Ohří, č. p. 99</t>
  </si>
  <si>
    <t>Budyně nad Ohří - Břežany nad Ohří, č. p. 100</t>
  </si>
  <si>
    <t>Dlažkovice, č. p. 1</t>
  </si>
  <si>
    <t>Dlažkovice, č. p. 2</t>
  </si>
  <si>
    <t>Dlažkovice, č. p. 3</t>
  </si>
  <si>
    <t>Dlažkovice, č. p. 4</t>
  </si>
  <si>
    <t>Dlažkovice, č. p. 5</t>
  </si>
  <si>
    <t>Dlažkovice, č. p. 6</t>
  </si>
  <si>
    <t>Dlažkovice, č. p. 7</t>
  </si>
  <si>
    <t>Dlažkovice, č. p. 8</t>
  </si>
  <si>
    <t>Dlažkovice, č. p. 9</t>
  </si>
  <si>
    <t>Dlažkovice, č. p. 11</t>
  </si>
  <si>
    <t>Dlažkovice, č. p. 12</t>
  </si>
  <si>
    <t>Dlažkovice, č. p. 13</t>
  </si>
  <si>
    <t>Dlažkovice, č. p. 14</t>
  </si>
  <si>
    <t>Dlažkovice, č. p. 15</t>
  </si>
  <si>
    <t>Dlažkovice, č. p. 17</t>
  </si>
  <si>
    <t>Dlažkovice, č. p. 19</t>
  </si>
  <si>
    <t>Dlažkovice, č. p. 20</t>
  </si>
  <si>
    <t>Dlažkovice, č. p. 21</t>
  </si>
  <si>
    <t>Dlažkovice, č. p. 22</t>
  </si>
  <si>
    <t>Dlažkovice, č. p. 23</t>
  </si>
  <si>
    <t>Dlažkovice, č. p. 24</t>
  </si>
  <si>
    <t>Dlažkovice, č. p. 25</t>
  </si>
  <si>
    <t>Dlažkovice, č. p. 26</t>
  </si>
  <si>
    <t>Dlažkovice, č. p. 27</t>
  </si>
  <si>
    <t>Dlažkovice, č. p. 28</t>
  </si>
  <si>
    <t>Dlažkovice, č. p. 29</t>
  </si>
  <si>
    <t>Dlažkovice, č. p. 30</t>
  </si>
  <si>
    <t>Dlažkovice, č. p. 31</t>
  </si>
  <si>
    <t>Dlažkovice, č. p. 32</t>
  </si>
  <si>
    <t>Dlažkovice, č. p. 33</t>
  </si>
  <si>
    <t>Dlažkovice, č. p. 34</t>
  </si>
  <si>
    <t>Dlažkovice, č. p. 36</t>
  </si>
  <si>
    <t>Dlažkovice, č. p. 38</t>
  </si>
  <si>
    <t>Dlažkovice, č. p. 39</t>
  </si>
  <si>
    <t>Dlažkovice, č. p. 40</t>
  </si>
  <si>
    <t>Dlažkovice, č. p. 41</t>
  </si>
  <si>
    <t>Dlažkovice, č. p. 42</t>
  </si>
  <si>
    <t>Dlažkovice, č. p. 43</t>
  </si>
  <si>
    <t>Dlažkovice, č. p. 45</t>
  </si>
  <si>
    <t>Dlažkovice, č. p. 46</t>
  </si>
  <si>
    <t>Dlažkovice, č. p. 47</t>
  </si>
  <si>
    <t>Dlažkovice, č. p. 48</t>
  </si>
  <si>
    <t>Dlažkovice, č. p. 50</t>
  </si>
  <si>
    <t>Dlažkovice, č. p. 51</t>
  </si>
  <si>
    <t>Dlažkovice, č. p. 53</t>
  </si>
  <si>
    <t>Dlažkovice, č. p. 54</t>
  </si>
  <si>
    <t>Dlažkovice, č. p. 56</t>
  </si>
  <si>
    <t>Dlažkovice, č. p. 58</t>
  </si>
  <si>
    <t>Dlažkovice, č. p. 60</t>
  </si>
  <si>
    <t>Dlažkovice, č. p. 62</t>
  </si>
  <si>
    <t>Dlažkovice, č. p. 63</t>
  </si>
  <si>
    <t>Dlažkovice, č. p. 64</t>
  </si>
  <si>
    <t>Dlažkovice, č. p. 65</t>
  </si>
  <si>
    <t>Dlažkovice, č. p. 66</t>
  </si>
  <si>
    <t>Dlažkovice, č. p. 67</t>
  </si>
  <si>
    <t>Dlažkovice, č. p. 68</t>
  </si>
  <si>
    <t>Dlažkovice, č. p. 69</t>
  </si>
  <si>
    <t>Dlažkovice, č. p. 70</t>
  </si>
  <si>
    <t>Dlažkovice, č. p. 71</t>
  </si>
  <si>
    <t>Dlažkovice, č. p. 72</t>
  </si>
  <si>
    <t>Dlažkovice, č. p. 73</t>
  </si>
  <si>
    <t>Drahobuz - Břehoryje, č. p. 6</t>
  </si>
  <si>
    <t>Drahobuz - Břehoryje, č. p. 7</t>
  </si>
  <si>
    <t>Drahobuz - Břehoryje, č. p. 9</t>
  </si>
  <si>
    <t>Drahobuz - Břehoryje, č. p. 11</t>
  </si>
  <si>
    <t>Drahobuz - Břehoryje, č. p. 17</t>
  </si>
  <si>
    <t>Drahobuz - Břehoryje, č. p. 19</t>
  </si>
  <si>
    <t>Drahobuz - Břehoryje, č. p. 21</t>
  </si>
  <si>
    <t>Drahobuz - Břehoryje, č. p. 22</t>
  </si>
  <si>
    <t>Drahobuz - Břehoryje, č. p. 24</t>
  </si>
  <si>
    <t>Drahobuz - Břehoryje, č. p. 26</t>
  </si>
  <si>
    <t>Drahobuz - Břehoryje, č. p. 28</t>
  </si>
  <si>
    <t>Drahobuz - Břehoryje, č. p. 31</t>
  </si>
  <si>
    <t>Drahobuz - Břehoryje, č. p. 32</t>
  </si>
  <si>
    <t>Drahobuz - Břehoryje, č. p. 35</t>
  </si>
  <si>
    <t>Drahobuz - Břehoryje, č. p. 39</t>
  </si>
  <si>
    <t>Drahobuz - Břehoryje, č. p. 40</t>
  </si>
  <si>
    <t>Drahobuz - Břehoryje, č. p. 41</t>
  </si>
  <si>
    <t>Drahobuz - Břehoryje, č. p. 42</t>
  </si>
  <si>
    <t>Drahobuz - Břehoryje, č. p. 43</t>
  </si>
  <si>
    <t>Drahobuz - Břehoryje, č. p. 44</t>
  </si>
  <si>
    <t>Drahobuz - Břehoryje, č. p. 45</t>
  </si>
  <si>
    <t>Drahobuz - Břehoryje, č. p. 46</t>
  </si>
  <si>
    <t>Drahobuz - Břehoryje, č. p. 47</t>
  </si>
  <si>
    <t>Drahobuz - Břehoryje, č. p. 49</t>
  </si>
  <si>
    <t>Drahobuz - Břehoryje, č. p. 50</t>
  </si>
  <si>
    <t>Drahobuz - Břehoryje, č. p. 54</t>
  </si>
  <si>
    <t>Drahobuz - Břehoryje, č. p. 55</t>
  </si>
  <si>
    <t>Drahobuz - Břehoryje, č. p. 59</t>
  </si>
  <si>
    <t>Drahobuz - Břehoryje, č. p. 60</t>
  </si>
  <si>
    <t>Drahobuz - Břehoryje, č. p. 61</t>
  </si>
  <si>
    <t>Drahobuz - Břehoryje, č. p. 62</t>
  </si>
  <si>
    <t>Drahobuz, č. p. 97</t>
  </si>
  <si>
    <t>Drahobuz, č. p. 1</t>
  </si>
  <si>
    <t>Drahobuz, č. p. 2</t>
  </si>
  <si>
    <t>Drahobuz, č. p. 3</t>
  </si>
  <si>
    <t>Drahobuz, č. p. 4</t>
  </si>
  <si>
    <t>Drahobuz, č. p. 5</t>
  </si>
  <si>
    <t>Drahobuz, č. p. 6</t>
  </si>
  <si>
    <t>Drahobuz, č. p. 7</t>
  </si>
  <si>
    <t>Drahobuz, č. p. 8</t>
  </si>
  <si>
    <t>Drahobuz, č. p. 9</t>
  </si>
  <si>
    <t>Drahobuz, č. p. 10</t>
  </si>
  <si>
    <t>Drahobuz, č. p. 11</t>
  </si>
  <si>
    <t>Drahobuz, č. p. 13</t>
  </si>
  <si>
    <t>Drahobuz, č. p. 14</t>
  </si>
  <si>
    <t>Drahobuz, č. p. 17</t>
  </si>
  <si>
    <t>Drahobuz, č. p. 19</t>
  </si>
  <si>
    <t>Drahobuz, č. p. 21</t>
  </si>
  <si>
    <t>Drahobuz, č. p. 22</t>
  </si>
  <si>
    <t>Drahobuz, č. p. 23</t>
  </si>
  <si>
    <t>Drahobuz, č. p. 24</t>
  </si>
  <si>
    <t>Drahobuz, č. p. 25</t>
  </si>
  <si>
    <t>Drahobuz, č. p. 27</t>
  </si>
  <si>
    <t>Drahobuz, č. p. 30</t>
  </si>
  <si>
    <t>Drahobuz, č. p. 32</t>
  </si>
  <si>
    <t>Drahobuz, č. p. 33</t>
  </si>
  <si>
    <t>Drahobuz, č. p. 34</t>
  </si>
  <si>
    <t>Drahobuz, č. p. 35</t>
  </si>
  <si>
    <t>Drahobuz, č. p. 37</t>
  </si>
  <si>
    <t>Drahobuz, č. p. 40</t>
  </si>
  <si>
    <t>Drahobuz, č. p. 44</t>
  </si>
  <si>
    <t>Drahobuz, č. p. 45</t>
  </si>
  <si>
    <t>Drahobuz, č. p. 46</t>
  </si>
  <si>
    <t>Drahobuz, č. p. 48</t>
  </si>
  <si>
    <t>Drahobuz, č. p. 49</t>
  </si>
  <si>
    <t>Drahobuz, č. p. 52</t>
  </si>
  <si>
    <t>Drahobuz, č. p. 53</t>
  </si>
  <si>
    <t>Drahobuz, č. p. 54</t>
  </si>
  <si>
    <t>Drahobuz, č. p. 55</t>
  </si>
  <si>
    <t>Drahobuz, č. p. 56</t>
  </si>
  <si>
    <t>Drahobuz, č. p. 57</t>
  </si>
  <si>
    <t>Drahobuz, č. p. 58</t>
  </si>
  <si>
    <t>Drahobuz, č. p. 63</t>
  </si>
  <si>
    <t>Drahobuz, č. p. 64</t>
  </si>
  <si>
    <t>Drahobuz, č. p. 66</t>
  </si>
  <si>
    <t>Drahobuz, č. p. 67</t>
  </si>
  <si>
    <t>Drahobuz, č. p. 68</t>
  </si>
  <si>
    <t>Drahobuz, č. p. 69</t>
  </si>
  <si>
    <t>Drahobuz, č. p. 70</t>
  </si>
  <si>
    <t>Drahobuz, č. p. 71</t>
  </si>
  <si>
    <t>Drahobuz, č. p. 72</t>
  </si>
  <si>
    <t>Drahobuz, č. p. 73</t>
  </si>
  <si>
    <t>Drahobuz, č. p. 74</t>
  </si>
  <si>
    <t>Drahobuz, č. p. 75</t>
  </si>
  <si>
    <t>Drahobuz, č. p. 77</t>
  </si>
  <si>
    <t>Drahobuz, č. p. 79</t>
  </si>
  <si>
    <t>Drahobuz, č. p. 80</t>
  </si>
  <si>
    <t>Drahobuz, č. p. 82</t>
  </si>
  <si>
    <t>Drahobuz, č. p. 83</t>
  </si>
  <si>
    <t>Drahobuz, č. p. 85</t>
  </si>
  <si>
    <t>Drahobuz, č. p. 86</t>
  </si>
  <si>
    <t>Drahobuz, č. p. 87</t>
  </si>
  <si>
    <t>Drahobuz, č. p. 88</t>
  </si>
  <si>
    <t>Drahobuz, č. p. 89</t>
  </si>
  <si>
    <t>Drahobuz, č. p. 90</t>
  </si>
  <si>
    <t>Drahobuz, č. p. 91</t>
  </si>
  <si>
    <t>Drahobuz, č. p. 92</t>
  </si>
  <si>
    <t>Drahobuz, č. p. 93</t>
  </si>
  <si>
    <t>Drahobuz, č. p. 95</t>
  </si>
  <si>
    <t>Drahobuz, č. p. 96</t>
  </si>
  <si>
    <t>Drahobuz, č. p. 98</t>
  </si>
  <si>
    <t>Drahobuz - Strážiště, č. p. 15</t>
  </si>
  <si>
    <t>Drahobuz - Strážiště, č. p. 23</t>
  </si>
  <si>
    <t>Drahobuz - Strážiště, č. p. 24</t>
  </si>
  <si>
    <t>Drahobuz - Strážiště, č. p. 25</t>
  </si>
  <si>
    <t>Drahobuz - Strážiště, č. p. 26</t>
  </si>
  <si>
    <t>Drahobuz - Strážiště, č. p. 27</t>
  </si>
  <si>
    <t>Drahobuz - Strážiště, č. p. 28</t>
  </si>
  <si>
    <t>Drahobuz - Strážiště, č. p. 29</t>
  </si>
  <si>
    <t>Drahobuz - Strážiště, č. p. 30</t>
  </si>
  <si>
    <t>Drahobuz - Strážiště, č. p. 31</t>
  </si>
  <si>
    <t>Drahobuz - Strážiště, č. p. 32</t>
  </si>
  <si>
    <t>Drahobuz - Strážiště, č. p. 33</t>
  </si>
  <si>
    <t>Drahobuz - Strážiště, č. p. 34</t>
  </si>
  <si>
    <t>Drahobuz - Strážiště, č. p. 37</t>
  </si>
  <si>
    <t>Drahobuz - Strážiště, č. p. 38</t>
  </si>
  <si>
    <t>Drahobuz - Strážiště, č. p. 39</t>
  </si>
  <si>
    <t>Drahobuz - Strážiště, č. p. 2</t>
  </si>
  <si>
    <t>Drahobuz - Strážiště, č. p. 3</t>
  </si>
  <si>
    <t>Drahobuz - Strážiště, č. p. 4</t>
  </si>
  <si>
    <t>Drahobuz - Strážiště, č. p. 5</t>
  </si>
  <si>
    <t>Drahobuz - Strážiště, č. p. 6</t>
  </si>
  <si>
    <t>Drahobuz - Strážiště, č. p. 8</t>
  </si>
  <si>
    <t>Drahobuz - Strážiště, č. p. 9</t>
  </si>
  <si>
    <t>Drahobuz - Strážiště, č. p. 10</t>
  </si>
  <si>
    <t>Drahobuz - Strážiště, č. p. 11</t>
  </si>
  <si>
    <t>Drahobuz - Strážiště, č. p. 12</t>
  </si>
  <si>
    <t>Drahobuz - Strážiště, č. p. 13</t>
  </si>
  <si>
    <t>Drahobuz - Strážiště, č. p. 14</t>
  </si>
  <si>
    <t>Drahobuz - Strážiště, č. p. 16</t>
  </si>
  <si>
    <t>Drahobuz - Strážiště, č. p. 17</t>
  </si>
  <si>
    <t>Drahobuz - Strážiště, č. p. 18</t>
  </si>
  <si>
    <t>Drahobuz - Strážiště, č. p. 19</t>
  </si>
  <si>
    <t>Drahobuz - Strážiště, č. p. 20</t>
  </si>
  <si>
    <t>Drahobuz - Strážiště, č. p. 21</t>
  </si>
  <si>
    <t>Drahobuz - Strážiště, č. p. 22</t>
  </si>
  <si>
    <t>Drahobuz - Strážiště, č. p. 7</t>
  </si>
  <si>
    <t>Drahobuz - Strážiště, č. p. 40</t>
  </si>
  <si>
    <t>Drahobuz - Strážiště, č. ev. 41</t>
  </si>
  <si>
    <t>Evaň - Horka, č. p. 1</t>
  </si>
  <si>
    <t>Evaň - Horka, č. p. 2</t>
  </si>
  <si>
    <t>Evaň - Horka, č. p. 3</t>
  </si>
  <si>
    <t>Evaň - Horka, č. p. 5</t>
  </si>
  <si>
    <t>Evaň - Horka, č. p. 6</t>
  </si>
  <si>
    <t>Evaň - Horka, č. p. 7</t>
  </si>
  <si>
    <t>Evaň - Horka, č. p. 8</t>
  </si>
  <si>
    <t>Evaň - Horka, č. p. 9</t>
  </si>
  <si>
    <t>Evaň - Horka, č. p. 10</t>
  </si>
  <si>
    <t>Evaň - Horka, č. p. 11</t>
  </si>
  <si>
    <t>Evaň - Horka, č. p. 13</t>
  </si>
  <si>
    <t>Evaň - Horka, č. p. 14</t>
  </si>
  <si>
    <t>Evaň - Horka, č. p. 15</t>
  </si>
  <si>
    <t>Evaň - Horka, č. p. 16</t>
  </si>
  <si>
    <t>Evaň - Horka, č. p. 17</t>
  </si>
  <si>
    <t>Evaň - Horka, č. p. 18</t>
  </si>
  <si>
    <t>Evaň - Horka, č. p. 19</t>
  </si>
  <si>
    <t>Evaň - Horka, č. p. 20</t>
  </si>
  <si>
    <t>Evaň - Horka, č. p. 21</t>
  </si>
  <si>
    <t>Evaň - Horka, č. p. 22</t>
  </si>
  <si>
    <t>Evaň - Horka, č. p. 23</t>
  </si>
  <si>
    <t>Evaň - Horka, č. p. 24</t>
  </si>
  <si>
    <t>Evaň - Horka, č. p. 27</t>
  </si>
  <si>
    <t>Evaň - Horka, č. p. 28</t>
  </si>
  <si>
    <t>Evaň - Horka, č. p. 29</t>
  </si>
  <si>
    <t>Evaň - Horka, č. p. 30</t>
  </si>
  <si>
    <t>Evaň - Horka, č. p. 31</t>
  </si>
  <si>
    <t>Evaň - Horka, č. p. 32</t>
  </si>
  <si>
    <t>Evaň - Horka, č. ev. 1</t>
  </si>
  <si>
    <t>Evaň - Horka, č. ev. 2</t>
  </si>
  <si>
    <t>Evaň - Horka, č. ev. 3</t>
  </si>
  <si>
    <t>Evaň - Horka, č. ev. 4</t>
  </si>
  <si>
    <t>Evaň - Horka, č. ev. 5</t>
  </si>
  <si>
    <t>Evaň - Horka, č. ev. 7</t>
  </si>
  <si>
    <t>Evaň - Horka, č. ev. 8</t>
  </si>
  <si>
    <t>Evaň - Horka, č. ev. 9</t>
  </si>
  <si>
    <t>Evaň - Horka, č. ev. 10</t>
  </si>
  <si>
    <t>Evaň - Horka, č. ev. 11</t>
  </si>
  <si>
    <t>Evaň - Horka, č. ev. 12</t>
  </si>
  <si>
    <t>Evaň - Horka, č. ev. 13</t>
  </si>
  <si>
    <t>Evaň - Horka, č. ev. 14</t>
  </si>
  <si>
    <t>Evaň - Horka, č. ev. 15</t>
  </si>
  <si>
    <t>Evaň - Horka, č. ev. 16</t>
  </si>
  <si>
    <t>Evaň - Horka, č. ev. 17</t>
  </si>
  <si>
    <t>Evaň - Horka, č. ev. 18</t>
  </si>
  <si>
    <t>Evaň - Horka, č. ev. 20</t>
  </si>
  <si>
    <t>Evaň - Horka, č. ev. 21</t>
  </si>
  <si>
    <t>Evaň - Horka, č. p. 33</t>
  </si>
  <si>
    <t>Evaň - Horka, č. ev. 25</t>
  </si>
  <si>
    <t>Evaň - Horka, č. p. 34</t>
  </si>
  <si>
    <t>Evaň - Horka, č. p. 35</t>
  </si>
  <si>
    <t>Hlinná - Kundratice, č. p. 2</t>
  </si>
  <si>
    <t>Hlinná - Kundratice, č. p. 3</t>
  </si>
  <si>
    <t>Hlinná - Kundratice, č. p. 5</t>
  </si>
  <si>
    <t>Hlinná - Kundratice, č. p. 7</t>
  </si>
  <si>
    <t>Hlinná - Kundratice, č. p. 9</t>
  </si>
  <si>
    <t>Hlinná - Kundratice, č. p. 11</t>
  </si>
  <si>
    <t>Hlinná - Kundratice, č. p. 13</t>
  </si>
  <si>
    <t>Hlinná - Kundratice, č. p. 14</t>
  </si>
  <si>
    <t>Hlinná - Kundratice, č. p. 15</t>
  </si>
  <si>
    <t>Hlinná - Kundratice, č. p. 16</t>
  </si>
  <si>
    <t>Hlinná - Kundratice, č. p. 17</t>
  </si>
  <si>
    <t>Hlinná - Kundratice, č. p. 18</t>
  </si>
  <si>
    <t>Hlinná - Kundratice, č. p. 22</t>
  </si>
  <si>
    <t>Hlinná - Kundratice, č. p. 27</t>
  </si>
  <si>
    <t>Hlinná - Kundratice, č. ev. 29</t>
  </si>
  <si>
    <t>Hlinná - Kundratice, č. p. 32</t>
  </si>
  <si>
    <t>Hlinná - Kundratice, č. p. 34</t>
  </si>
  <si>
    <t>Hlinná - Kundratice, č. p. 35</t>
  </si>
  <si>
    <t>Hlinná - Kundratice, č. p. 36</t>
  </si>
  <si>
    <t>Hlinná - Kundratice, č. p. 37</t>
  </si>
  <si>
    <t>Hlinná - Kundratice, č. ev. 46</t>
  </si>
  <si>
    <t>Hlinná - Kundratice, č. ev. 39</t>
  </si>
  <si>
    <t>Hlinná - Kundratice, č. ev. 6</t>
  </si>
  <si>
    <t>Hlinná - Kundratice, č. ev. 8</t>
  </si>
  <si>
    <t>Hlinná - Kundratice, č. ev. 2</t>
  </si>
  <si>
    <t>Hlinná - Kundratice, č. p. 46</t>
  </si>
  <si>
    <t>Hlinná - Kundratice, č. ev. 28</t>
  </si>
  <si>
    <t>Hlinná - Kundratice, č. ev. 20</t>
  </si>
  <si>
    <t>Hlinná - Kundratice, č. ev. 38</t>
  </si>
  <si>
    <t>Hlinná - Kundratice, č. ev. 1</t>
  </si>
  <si>
    <t>Hlinná - Kundratice, č. ev. 40</t>
  </si>
  <si>
    <t>Hlinná - Kundratice, č. ev. 41</t>
  </si>
  <si>
    <t>Hlinná - Kundratice, č. ev. 42</t>
  </si>
  <si>
    <t>Hlinná - Kundratice, č. ev. 43</t>
  </si>
  <si>
    <t>Hlinná - Kundratice, č. ev. 44</t>
  </si>
  <si>
    <t>Hlinná - Kundratice, č. ev. 10</t>
  </si>
  <si>
    <t>Hlinná - Kundratice, č. ev. 36</t>
  </si>
  <si>
    <t>Hlinná - Kundratice, č. ev. 37</t>
  </si>
  <si>
    <t>Hlinná - Kundratice, č. ev. 45</t>
  </si>
  <si>
    <t>Hlinná - Kundratice, č. p. 47</t>
  </si>
  <si>
    <t>Hlinná - Kundratice, č. ev. 83</t>
  </si>
  <si>
    <t>Hlinná - Kundratice, č. p. 48</t>
  </si>
  <si>
    <t>Chodouny, č. p. 1</t>
  </si>
  <si>
    <t>Chodouny, č. p. 3</t>
  </si>
  <si>
    <t>Chodouny, č. p. 4</t>
  </si>
  <si>
    <t>Chodouny, č. p. 5</t>
  </si>
  <si>
    <t>Chodouny, č. p. 6</t>
  </si>
  <si>
    <t>Chodouny, č. p. 7</t>
  </si>
  <si>
    <t>Chodouny, č. p. 8</t>
  </si>
  <si>
    <t>Chodouny, č. p. 9</t>
  </si>
  <si>
    <t>Chodouny, č. p. 10</t>
  </si>
  <si>
    <t>Chodouny, č. p. 13</t>
  </si>
  <si>
    <t>Chodouny, č. p. 14</t>
  </si>
  <si>
    <t>Chodouny, č. p. 15</t>
  </si>
  <si>
    <t>Chodouny, č. p. 16</t>
  </si>
  <si>
    <t>Chodouny, č. p. 17</t>
  </si>
  <si>
    <t>Chodouny, č. p. 18</t>
  </si>
  <si>
    <t>Chodouny, č. p. 19</t>
  </si>
  <si>
    <t>Chodouny, č. p. 20</t>
  </si>
  <si>
    <t>Chodouny, č. p. 23</t>
  </si>
  <si>
    <t>Chodouny, č. p. 24</t>
  </si>
  <si>
    <t>Chodouny, č. p. 25</t>
  </si>
  <si>
    <t>Chodouny, č. p. 26</t>
  </si>
  <si>
    <t>Chodouny, č. p. 27</t>
  </si>
  <si>
    <t>Chodouny, č. p. 28</t>
  </si>
  <si>
    <t>Chodouny, č. p. 29</t>
  </si>
  <si>
    <t>Chodouny, č. p. 30</t>
  </si>
  <si>
    <t>Chodouny, č. p. 31</t>
  </si>
  <si>
    <t>Chodouny, č. p. 32</t>
  </si>
  <si>
    <t>Chodouny, č. p. 33</t>
  </si>
  <si>
    <t>Chodouny, č. p. 34</t>
  </si>
  <si>
    <t>Chodouny, č. p. 35</t>
  </si>
  <si>
    <t>Chodouny, č. p. 36</t>
  </si>
  <si>
    <t>Chodouny, č. p. 37</t>
  </si>
  <si>
    <t>Chodouny, č. p. 38</t>
  </si>
  <si>
    <t>Chodouny, č. p. 39</t>
  </si>
  <si>
    <t>Chodouny, č. p. 40</t>
  </si>
  <si>
    <t>Chodouny, č. p. 41</t>
  </si>
  <si>
    <t>Chodouny, č. p. 42</t>
  </si>
  <si>
    <t>Chodouny, č. p. 43</t>
  </si>
  <si>
    <t>Chodouny, č. p. 44</t>
  </si>
  <si>
    <t>Chodouny, č. p. 45</t>
  </si>
  <si>
    <t>Chodouny, č. p. 46</t>
  </si>
  <si>
    <t>Chodouny, č. p. 47</t>
  </si>
  <si>
    <t>Chodouny, č. p. 48</t>
  </si>
  <si>
    <t>Chodouny, č. p. 49</t>
  </si>
  <si>
    <t>Chodouny, č. p. 50</t>
  </si>
  <si>
    <t>Chodouny, č. p. 51</t>
  </si>
  <si>
    <t>Chodouny, č. p. 52</t>
  </si>
  <si>
    <t>Chodouny, č. p. 53</t>
  </si>
  <si>
    <t>Chodouny, č. p. 54</t>
  </si>
  <si>
    <t>Chodouny, č. p. 55</t>
  </si>
  <si>
    <t>Chodouny, č. p. 56</t>
  </si>
  <si>
    <t>Chodouny, č. p. 57</t>
  </si>
  <si>
    <t>Chodouny, č. p. 58</t>
  </si>
  <si>
    <t>Chodouny, č. p. 59</t>
  </si>
  <si>
    <t>Chodouny, č. p. 60</t>
  </si>
  <si>
    <t>Chodouny, č. p. 61</t>
  </si>
  <si>
    <t>Chodouny, č. p. 63</t>
  </si>
  <si>
    <t>Chodouny, č. p. 64</t>
  </si>
  <si>
    <t>Chodouny, č. p. 65</t>
  </si>
  <si>
    <t>Chodouny, č. p. 66</t>
  </si>
  <si>
    <t>Chodouny, č. p. 67</t>
  </si>
  <si>
    <t>Chodouny, č. p. 68</t>
  </si>
  <si>
    <t>Chodouny, č. p. 69</t>
  </si>
  <si>
    <t>Chodouny, č. p. 70</t>
  </si>
  <si>
    <t>Chodouny, č. p. 71</t>
  </si>
  <si>
    <t>Chodouny, č. p. 72</t>
  </si>
  <si>
    <t>Chodouny, č. p. 73</t>
  </si>
  <si>
    <t>Chodouny, č. p. 74</t>
  </si>
  <si>
    <t>Chodouny, č. p. 75</t>
  </si>
  <si>
    <t>Chodouny, č. p. 76</t>
  </si>
  <si>
    <t>Chodouny, č. p. 77</t>
  </si>
  <si>
    <t>Chodouny, č. p. 78</t>
  </si>
  <si>
    <t>Chodouny, č. p. 79</t>
  </si>
  <si>
    <t>Chodouny, č. p. 80</t>
  </si>
  <si>
    <t>Chodouny, č. p. 81</t>
  </si>
  <si>
    <t>Chodouny, č. p. 82</t>
  </si>
  <si>
    <t>Chodouny, č. p. 83</t>
  </si>
  <si>
    <t>Chodouny, č. p. 84</t>
  </si>
  <si>
    <t>Chodouny, č. p. 85</t>
  </si>
  <si>
    <t>Chodouny, č. p. 86</t>
  </si>
  <si>
    <t>Chodouny, č. p. 87</t>
  </si>
  <si>
    <t>Chodouny, č. p. 88</t>
  </si>
  <si>
    <t>Chodouny, č. p. 90</t>
  </si>
  <si>
    <t>Chodouny, č. p. 91</t>
  </si>
  <si>
    <t>Chodouny, č. p. 92</t>
  </si>
  <si>
    <t>Chodouny, č. p. 93</t>
  </si>
  <si>
    <t>Chodouny, č. p. 94</t>
  </si>
  <si>
    <t>Chodouny, č. p. 95</t>
  </si>
  <si>
    <t>Chodouny, č. p. 96</t>
  </si>
  <si>
    <t>Chodouny, č. p. 97</t>
  </si>
  <si>
    <t>Chodouny, č. p. 98</t>
  </si>
  <si>
    <t>Chodouny, č. p. 99</t>
  </si>
  <si>
    <t>Chodouny, č. p. 100</t>
  </si>
  <si>
    <t>Chodouny, č. p. 101</t>
  </si>
  <si>
    <t>Chodouny, č. p. 102</t>
  </si>
  <si>
    <t>Chodouny, č. p. 103</t>
  </si>
  <si>
    <t>Chodouny, č. p. 104</t>
  </si>
  <si>
    <t>Chodouny, č. p. 105</t>
  </si>
  <si>
    <t>Chodouny, č. p. 106</t>
  </si>
  <si>
    <t>Chodouny, č. p. 107</t>
  </si>
  <si>
    <t>Chodouny, č. p. 108</t>
  </si>
  <si>
    <t>Chodouny, č. p. 109</t>
  </si>
  <si>
    <t>Chodouny, č. p. 110</t>
  </si>
  <si>
    <t>Chodouny, č. p. 111</t>
  </si>
  <si>
    <t>Chodouny, č. p. 112</t>
  </si>
  <si>
    <t>Chodouny, č. p. 113</t>
  </si>
  <si>
    <t>Chodouny, č. p. 114</t>
  </si>
  <si>
    <t>Chodouny, č. p. 115</t>
  </si>
  <si>
    <t>Chodouny, č. p. 116</t>
  </si>
  <si>
    <t>Chodouny, č. p. 117</t>
  </si>
  <si>
    <t>Chodouny, č. p. 118</t>
  </si>
  <si>
    <t>Chodouny, č. p. 119</t>
  </si>
  <si>
    <t>Chodouny, č. p. 120</t>
  </si>
  <si>
    <t>Chodouny, č. p. 121</t>
  </si>
  <si>
    <t>Chodouny, č. p. 122</t>
  </si>
  <si>
    <t>Chodouny, č. p. 123</t>
  </si>
  <si>
    <t>Chodouny, č. p. 124</t>
  </si>
  <si>
    <t>Chodouny, č. p. 125</t>
  </si>
  <si>
    <t>Chodouny, č. p. 126</t>
  </si>
  <si>
    <t>Chodouny, č. p. 127</t>
  </si>
  <si>
    <t>Chodouny, č. p. 128</t>
  </si>
  <si>
    <t>Chodouny, č. p. 129</t>
  </si>
  <si>
    <t>Chodouny, č. ev. 2</t>
  </si>
  <si>
    <t>Chodouny, č. p. 130</t>
  </si>
  <si>
    <t>Chodouny, č. p. 131</t>
  </si>
  <si>
    <t>Chodouny, č. p. 132</t>
  </si>
  <si>
    <t>Chodouny, č. p. 134</t>
  </si>
  <si>
    <t>Chodouny, č. p. 135</t>
  </si>
  <si>
    <t>Chodouny, č. p. 133</t>
  </si>
  <si>
    <t>Chodouny, č. p. 136</t>
  </si>
  <si>
    <t>Chodouny, č. p. 137</t>
  </si>
  <si>
    <t>Chodouny, č. p. 138</t>
  </si>
  <si>
    <t>Chodouny, č. p. 139</t>
  </si>
  <si>
    <t>Chodouny, č. p. 140</t>
  </si>
  <si>
    <t>Chodouny, č. p. 141</t>
  </si>
  <si>
    <t>Chodovlice, č. p. 1</t>
  </si>
  <si>
    <t>Chodovlice, č. p. 2</t>
  </si>
  <si>
    <t>Chodovlice, č. p. 3</t>
  </si>
  <si>
    <t>Chodovlice, č. p. 4</t>
  </si>
  <si>
    <t>Chodovlice, č. p. 5</t>
  </si>
  <si>
    <t>Chodovlice, č. p. 7</t>
  </si>
  <si>
    <t>Chodovlice, č. p. 8</t>
  </si>
  <si>
    <t>Chodovlice, č. p. 9</t>
  </si>
  <si>
    <t>Chodovlice, č. p. 10</t>
  </si>
  <si>
    <t>Chodovlice, č. p. 11</t>
  </si>
  <si>
    <t>Chodovlice, č. p. 12</t>
  </si>
  <si>
    <t>Chodovlice, č. p. 14</t>
  </si>
  <si>
    <t>Chodovlice, č. p. 15</t>
  </si>
  <si>
    <t>Chodovlice, č. p. 16</t>
  </si>
  <si>
    <t>Chodovlice, č. p. 17</t>
  </si>
  <si>
    <t>Chodovlice, č. p. 18</t>
  </si>
  <si>
    <t>Chodovlice, č. p. 19</t>
  </si>
  <si>
    <t>Chodovlice, č. p. 20</t>
  </si>
  <si>
    <t>Chodovlice, č. p. 21</t>
  </si>
  <si>
    <t>Chodovlice, č. p. 22</t>
  </si>
  <si>
    <t>Chodovlice, č. p. 24</t>
  </si>
  <si>
    <t>Chodovlice, č. p. 25</t>
  </si>
  <si>
    <t>Chodovlice, č. p. 26</t>
  </si>
  <si>
    <t>Chodovlice, č. p. 27</t>
  </si>
  <si>
    <t>Chodovlice, č. p. 29</t>
  </si>
  <si>
    <t>Chodovlice, č. p. 30</t>
  </si>
  <si>
    <t>Chodovlice, č. p. 31</t>
  </si>
  <si>
    <t>Chodovlice, č. p. 33</t>
  </si>
  <si>
    <t>Chodovlice, č. p. 34</t>
  </si>
  <si>
    <t>Chodovlice, č. p. 35</t>
  </si>
  <si>
    <t>Chodovlice, č. p. 36</t>
  </si>
  <si>
    <t>Chodovlice, č. p. 37</t>
  </si>
  <si>
    <t>Chodovlice, č. p. 38</t>
  </si>
  <si>
    <t>Chodovlice, č. p. 39</t>
  </si>
  <si>
    <t>Chodovlice, č. p. 40</t>
  </si>
  <si>
    <t>Chodovlice, č. p. 41</t>
  </si>
  <si>
    <t>Chodovlice, č. p. 42</t>
  </si>
  <si>
    <t>Chodovlice, č. p. 43</t>
  </si>
  <si>
    <t>Chodovlice, č. p. 44</t>
  </si>
  <si>
    <t>Chodovlice, č. p. 45</t>
  </si>
  <si>
    <t>Chodovlice, č. p. 46</t>
  </si>
  <si>
    <t>Chodovlice, č. p. 47</t>
  </si>
  <si>
    <t>Chodovlice, č. p. 48</t>
  </si>
  <si>
    <t>Chodovlice, č. p. 49</t>
  </si>
  <si>
    <t>Chodovlice, č. p. 50</t>
  </si>
  <si>
    <t>Chodovlice, č. p. 51</t>
  </si>
  <si>
    <t>Chodovlice, č. p. 53</t>
  </si>
  <si>
    <t>Chodovlice, č. p. 55</t>
  </si>
  <si>
    <t>Chodovlice, č. p. 57</t>
  </si>
  <si>
    <t>Chodovlice, č. p. 58</t>
  </si>
  <si>
    <t>Chodovlice, č. p. 59</t>
  </si>
  <si>
    <t>Chodovlice, č. p. 60</t>
  </si>
  <si>
    <t>Chodovlice, č. p. 64</t>
  </si>
  <si>
    <t>Chodovlice, č. p. 65</t>
  </si>
  <si>
    <t>Chodovlice, č. p. 66</t>
  </si>
  <si>
    <t>Chodovlice, č. p. 68</t>
  </si>
  <si>
    <t>Chodovlice, č. p. 69</t>
  </si>
  <si>
    <t>Chodovlice, č. p. 70</t>
  </si>
  <si>
    <t>Chodovlice, č. p. 71</t>
  </si>
  <si>
    <t>Chodovlice, č. p. 72</t>
  </si>
  <si>
    <t>Chodovlice, č. p. 73</t>
  </si>
  <si>
    <t>Chodovlice, č. p. 74</t>
  </si>
  <si>
    <t>Chodovlice, č. p. 75</t>
  </si>
  <si>
    <t>Chodovlice, č. p. 76</t>
  </si>
  <si>
    <t>Chodovlice, č. p. 77</t>
  </si>
  <si>
    <t>Chodovlice, č. p. 78</t>
  </si>
  <si>
    <t>Chodovlice, č. p. 79</t>
  </si>
  <si>
    <t>Chodovlice, č. p. 81</t>
  </si>
  <si>
    <t>Chodovlice, č. p. 82</t>
  </si>
  <si>
    <t>Chodovlice, č. p. 83</t>
  </si>
  <si>
    <t>Chodovlice, č. p. 84</t>
  </si>
  <si>
    <t>Chodovlice, č. p. 85</t>
  </si>
  <si>
    <t>Chodovlice, č. p. 86</t>
  </si>
  <si>
    <t>Chodovlice, č. p. 87</t>
  </si>
  <si>
    <t>Chodovlice, č. p. 89</t>
  </si>
  <si>
    <t>Chodovlice, č. p. 90</t>
  </si>
  <si>
    <t>Chodovlice, č. p. 91</t>
  </si>
  <si>
    <t>Chodovlice, č. p. 92</t>
  </si>
  <si>
    <t>Chodovlice, č. p. 94</t>
  </si>
  <si>
    <t>Chodovlice, č. ev. 6</t>
  </si>
  <si>
    <t>Chodovlice, č. ev. 2</t>
  </si>
  <si>
    <t>Chodovlice, č. p. 97</t>
  </si>
  <si>
    <t>Chodovlice, č. p. 98</t>
  </si>
  <si>
    <t>Chotiněves, č. p. 1</t>
  </si>
  <si>
    <t>Chotiněves, č. p. 2</t>
  </si>
  <si>
    <t>Chotiněves, č. p. 3</t>
  </si>
  <si>
    <t>Chotiněves, č. p. 4</t>
  </si>
  <si>
    <t>Chotiněves, č. p. 5</t>
  </si>
  <si>
    <t>Chotiněves, č. p. 6</t>
  </si>
  <si>
    <t>Chotiněves, č. p. 7</t>
  </si>
  <si>
    <t>Chotiněves, č. p. 8</t>
  </si>
  <si>
    <t>Chotiněves, č. p. 9</t>
  </si>
  <si>
    <t>Chotiněves, č. p. 10</t>
  </si>
  <si>
    <t>Chotiněves, č. p. 11</t>
  </si>
  <si>
    <t>Chotiněves, č. p. 12</t>
  </si>
  <si>
    <t>Chotiněves, č. p. 13</t>
  </si>
  <si>
    <t>Chotiněves, č. p. 14</t>
  </si>
  <si>
    <t>Chotiněves, č. p. 15</t>
  </si>
  <si>
    <t>Chotiněves, č. p. 16</t>
  </si>
  <si>
    <t>Chotiněves, č. p. 17</t>
  </si>
  <si>
    <t>Chotiněves, č. p. 18</t>
  </si>
  <si>
    <t>Chotiněves, č. p. 19</t>
  </si>
  <si>
    <t>Chotiněves, č. p. 20</t>
  </si>
  <si>
    <t>Chotiněves, č. p. 21</t>
  </si>
  <si>
    <t>Chotiněves, č. p. 28</t>
  </si>
  <si>
    <t>Chotiněves, č. p. 30</t>
  </si>
  <si>
    <t>Chotiněves, č. p. 34</t>
  </si>
  <si>
    <t>Chotiněves, č. p. 35</t>
  </si>
  <si>
    <t>Chotiněves, č. p. 36</t>
  </si>
  <si>
    <t>Chotiněves, č. p. 37</t>
  </si>
  <si>
    <t>Chotiněves, č. p. 38</t>
  </si>
  <si>
    <t>Chotiněves, č. p. 39</t>
  </si>
  <si>
    <t>Chotiněves, č. p. 40</t>
  </si>
  <si>
    <t>Chotiněves, č. p. 41</t>
  </si>
  <si>
    <t>Chotiněves, č. p. 42</t>
  </si>
  <si>
    <t>Chotiněves, č. p. 43</t>
  </si>
  <si>
    <t>Chotiněves, č. p. 44</t>
  </si>
  <si>
    <t>Chotiněves, č. p. 45</t>
  </si>
  <si>
    <t>Chotiněves, č. p. 47</t>
  </si>
  <si>
    <t>Chotiněves, č. p. 48</t>
  </si>
  <si>
    <t>Chotiněves, č. p. 50</t>
  </si>
  <si>
    <t>Chotiněves, č. p. 51</t>
  </si>
  <si>
    <t>Chotiněves, č. p. 52</t>
  </si>
  <si>
    <t>Chotiněves, č. p. 53</t>
  </si>
  <si>
    <t>Chotiněves, č. p. 54</t>
  </si>
  <si>
    <t>Chotiněves, č. p. 55</t>
  </si>
  <si>
    <t>Chotiněves, č. p. 56</t>
  </si>
  <si>
    <t>Chotiněves, č. p. 57</t>
  </si>
  <si>
    <t>Chotiněves, č. p. 58</t>
  </si>
  <si>
    <t>Chotiněves, č. p. 59</t>
  </si>
  <si>
    <t>Chotiněves, č. p. 60</t>
  </si>
  <si>
    <t>Chotiněves, č. p. 62</t>
  </si>
  <si>
    <t>Chotiněves, č. p. 63</t>
  </si>
  <si>
    <t>Chotiněves, č. p. 65</t>
  </si>
  <si>
    <t>Chotiněves, č. p. 66</t>
  </si>
  <si>
    <t>Chotiněves, č. p. 67</t>
  </si>
  <si>
    <t>Chotiněves, č. p. 68</t>
  </si>
  <si>
    <t>Chotiněves, č. p. 69</t>
  </si>
  <si>
    <t>Chotiněves, č. p. 70</t>
  </si>
  <si>
    <t>Chotiněves, č. p. 73</t>
  </si>
  <si>
    <t>Chotiněves, č. p. 74</t>
  </si>
  <si>
    <t>Chotiněves, č. p. 76</t>
  </si>
  <si>
    <t>Chotiněves, č. p. 78</t>
  </si>
  <si>
    <t>Chotiněves, č. p. 79</t>
  </si>
  <si>
    <t>Chotiněves, č. p. 80</t>
  </si>
  <si>
    <t>Chotiněves, č. p. 82</t>
  </si>
  <si>
    <t>Chotiněves, č. p. 84</t>
  </si>
  <si>
    <t>Chotiněves, č. p. 85</t>
  </si>
  <si>
    <t>Chotiněves, č. p. 49</t>
  </si>
  <si>
    <t>Chotiněves, č. ev. 2</t>
  </si>
  <si>
    <t>Chotiněves, č. ev. 3</t>
  </si>
  <si>
    <t>Chotiněves, č. ev. 4</t>
  </si>
  <si>
    <t>Chotiněves, č. ev. 5</t>
  </si>
  <si>
    <t>Chotiněves, č. p. 86</t>
  </si>
  <si>
    <t>Chotiněves, č. p. 87</t>
  </si>
  <si>
    <t>Chotiněves, č. p. 88</t>
  </si>
  <si>
    <t>Chotiněves - Jištěrpy, č. p. 12</t>
  </si>
  <si>
    <t>Chotiněves - Jištěrpy, č. p. 17</t>
  </si>
  <si>
    <t>Chotiněves - Jištěrpy, č. p. 18</t>
  </si>
  <si>
    <t>Chotiněves - Jištěrpy, č. p. 19</t>
  </si>
  <si>
    <t>Chotiněves - Jištěrpy, č. p. 20</t>
  </si>
  <si>
    <t>Chotiněves - Jištěrpy, č. p. 21</t>
  </si>
  <si>
    <t>Chotiněves - Jištěrpy, č. p. 22</t>
  </si>
  <si>
    <t>Chotiněves - Jištěrpy, č. p. 24</t>
  </si>
  <si>
    <t>Chotiněves - Jištěrpy, č. p. 26</t>
  </si>
  <si>
    <t>Chotiněves - Jištěrpy, č. p. 27</t>
  </si>
  <si>
    <t>Chotiněves - Jištěrpy, č. p. 35</t>
  </si>
  <si>
    <t>Chotiněves - Jištěrpy, č. p. 39</t>
  </si>
  <si>
    <t>Chotiněves - Jištěrpy, č. p. 40</t>
  </si>
  <si>
    <t>Chotiněves - Jištěrpy, č. p. 42</t>
  </si>
  <si>
    <t>Chotiněves - Jištěrpy, č. p. 44</t>
  </si>
  <si>
    <t>Chotiněves - Jištěrpy, č. p. 49</t>
  </si>
  <si>
    <t>Chotiněves - Jištěrpy, č. p. 51</t>
  </si>
  <si>
    <t>Chotiněves - Jištěrpy, č. p. 52</t>
  </si>
  <si>
    <t>Chotiněves - Jištěrpy, č. p. 53</t>
  </si>
  <si>
    <t>Chotiněves - Jištěrpy, č. p. 54</t>
  </si>
  <si>
    <t>Chotiněves - Jištěrpy, č. p. 55</t>
  </si>
  <si>
    <t>Chotiněves - Jištěrpy, č. p. 57</t>
  </si>
  <si>
    <t>Chotiněves - Jištěrpy, č. p. 58</t>
  </si>
  <si>
    <t>Chotiněves - Jištěrpy, č. ev. 1</t>
  </si>
  <si>
    <t>Chotiněves - Jištěrpy, č. ev. 4</t>
  </si>
  <si>
    <t>Chotiněves - Jištěrpy, č. ev. 5</t>
  </si>
  <si>
    <t>Chotiněves - Jištěrpy, č. p. 2</t>
  </si>
  <si>
    <t>Chotiněves - Jištěrpy, č. p. 38</t>
  </si>
  <si>
    <t>Chotiněves - Jištěrpy, č. ev. 6</t>
  </si>
  <si>
    <t>Chotiněves - Jištěrpy, č. p. 3</t>
  </si>
  <si>
    <t>Chotiněves - Jištěrpy, č. p. 1</t>
  </si>
  <si>
    <t>Chotiněves - Jištěrpy, č. p. 9</t>
  </si>
  <si>
    <t>Chotiněves - Jištěrpy, č. p. 59</t>
  </si>
  <si>
    <t>Chotiněves - Jištěrpy, č. p. 60</t>
  </si>
  <si>
    <t>Krabčice - Vesce, č. p. 1</t>
  </si>
  <si>
    <t>Krabčice - Vesce, č. p. 2</t>
  </si>
  <si>
    <t>Krabčice - Vesce, č. p. 3</t>
  </si>
  <si>
    <t>Krabčice - Vesce, č. p. 4</t>
  </si>
  <si>
    <t>Krabčice - Vesce, č. p. 5</t>
  </si>
  <si>
    <t>Krabčice - Vesce, č. p. 6</t>
  </si>
  <si>
    <t>Krabčice - Vesce, č. p. 8</t>
  </si>
  <si>
    <t>Krabčice - Vesce, č. p. 9</t>
  </si>
  <si>
    <t>Krabčice - Vesce, č. p. 10</t>
  </si>
  <si>
    <t>Krabčice - Vesce, č. p. 12</t>
  </si>
  <si>
    <t>Krabčice - Vesce, č. p. 13</t>
  </si>
  <si>
    <t>Krabčice - Vesce, č. p. 14</t>
  </si>
  <si>
    <t>Krabčice - Vesce, č. p. 15</t>
  </si>
  <si>
    <t>Krabčice - Vesce, č. p. 16</t>
  </si>
  <si>
    <t>Krabčice - Vesce, č. p. 17</t>
  </si>
  <si>
    <t>Krabčice - Vesce, č. p. 18</t>
  </si>
  <si>
    <t>Krabčice - Vesce, č. p. 19</t>
  </si>
  <si>
    <t>Krabčice - Vesce, č. p. 20</t>
  </si>
  <si>
    <t>Krabčice - Vesce, č. p. 21</t>
  </si>
  <si>
    <t>Krabčice - Vesce, č. p. 22</t>
  </si>
  <si>
    <t>Krabčice - Vesce, č. p. 23</t>
  </si>
  <si>
    <t>Krabčice - Vesce, č. p. 24</t>
  </si>
  <si>
    <t>Krabčice - Vesce, č. p. 25</t>
  </si>
  <si>
    <t>Krabčice - Vesce, č. p. 27</t>
  </si>
  <si>
    <t>Krabčice - Vesce, č. p. 28</t>
  </si>
  <si>
    <t>Krabčice - Vesce, č. p. 29</t>
  </si>
  <si>
    <t>Krabčice - Vesce, č. p. 30</t>
  </si>
  <si>
    <t>Krabčice - Vesce, č. p. 31</t>
  </si>
  <si>
    <t>Krabčice - Vesce, č. p. 32</t>
  </si>
  <si>
    <t>Krabčice - Vesce, č. p. 33</t>
  </si>
  <si>
    <t>Krabčice - Vesce, č. p. 34</t>
  </si>
  <si>
    <t>Krabčice - Vesce, č. p. 35</t>
  </si>
  <si>
    <t>Krabčice - Vesce, č. p. 36</t>
  </si>
  <si>
    <t>Krabčice - Vesce, č. p. 37</t>
  </si>
  <si>
    <t>Krabčice - Vesce, č. p. 38</t>
  </si>
  <si>
    <t>Krabčice - Vesce, č. p. 39</t>
  </si>
  <si>
    <t>Krabčice - Vesce, č. p. 40</t>
  </si>
  <si>
    <t>Krabčice - Vesce, č. ev. 1</t>
  </si>
  <si>
    <t>Krabčice - Vesce, č. ev. 3</t>
  </si>
  <si>
    <t>Krabčice - Vesce, č. ev. 4</t>
  </si>
  <si>
    <t>Krabčice - Vesce, č. p. 41</t>
  </si>
  <si>
    <t>Krabčice - Vesce, č. ev. 11</t>
  </si>
  <si>
    <t>Krabčice - Vesce, č. p. 42</t>
  </si>
  <si>
    <t>Krabčice - Vesce, č. p. 43</t>
  </si>
  <si>
    <t>Krabčice - Vesce, č. p. 11</t>
  </si>
  <si>
    <t>Krabčice - Vesce, č. p. 44</t>
  </si>
  <si>
    <t>Krabčice - Vesce, č. p. 45</t>
  </si>
  <si>
    <t>Krabčice - Vesce, č. p. 7</t>
  </si>
  <si>
    <t>Krabčice - Vesce, č. p. 46</t>
  </si>
  <si>
    <t>Křesín, č. ev. 9</t>
  </si>
  <si>
    <t>Křesín - Levousy, č. p. 1</t>
  </si>
  <si>
    <t>Křesín - Levousy, č. p. 2</t>
  </si>
  <si>
    <t>Křesín - Levousy, č. p. 3</t>
  </si>
  <si>
    <t>Křesín - Levousy, č. p. 4</t>
  </si>
  <si>
    <t>Křesín - Levousy, č. p. 5</t>
  </si>
  <si>
    <t>Křesín - Levousy, č. p. 6</t>
  </si>
  <si>
    <t>Křesín - Levousy, č. p. 7</t>
  </si>
  <si>
    <t>Křesín - Levousy, č. p. 8</t>
  </si>
  <si>
    <t>Křesín - Levousy, č. p. 11</t>
  </si>
  <si>
    <t>Křesín - Levousy, č. p. 12</t>
  </si>
  <si>
    <t>Křesín - Levousy, č. p. 13</t>
  </si>
  <si>
    <t>Křesín - Levousy, č. p. 14</t>
  </si>
  <si>
    <t>Křesín - Levousy, č. p. 15</t>
  </si>
  <si>
    <t>Křesín - Levousy, č. p. 16</t>
  </si>
  <si>
    <t>Křesín - Levousy, č. p. 17</t>
  </si>
  <si>
    <t>Křesín - Levousy, č. p. 18</t>
  </si>
  <si>
    <t>Křesín - Levousy, č. p. 19</t>
  </si>
  <si>
    <t>Křesín - Levousy, č. p. 20</t>
  </si>
  <si>
    <t>Křesín - Levousy, č. p. 21</t>
  </si>
  <si>
    <t>Křesín - Levousy, č. p. 22</t>
  </si>
  <si>
    <t>Křesín - Levousy, č. p. 23</t>
  </si>
  <si>
    <t>Křesín - Levousy, č. p. 24</t>
  </si>
  <si>
    <t>Křesín - Levousy, č. p. 25</t>
  </si>
  <si>
    <t>Křesín - Levousy, č. p. 28</t>
  </si>
  <si>
    <t>Křesín - Levousy, č. p. 29</t>
  </si>
  <si>
    <t>Křesín - Levousy, č. p. 30</t>
  </si>
  <si>
    <t>Křesín - Levousy, č. p. 32</t>
  </si>
  <si>
    <t>Křesín - Levousy, č. p. 33</t>
  </si>
  <si>
    <t>Křesín - Levousy, č. p. 34</t>
  </si>
  <si>
    <t>Křesín - Levousy, č. p. 35</t>
  </si>
  <si>
    <t>Křesín - Levousy, č. p. 36</t>
  </si>
  <si>
    <t>Křesín - Levousy, č. p. 38</t>
  </si>
  <si>
    <t>Křesín - Levousy, č. p. 40</t>
  </si>
  <si>
    <t>Křesín - Levousy, č. p. 41</t>
  </si>
  <si>
    <t>Křesín - Levousy, č. p. 42</t>
  </si>
  <si>
    <t>Křesín - Levousy, č. p. 44</t>
  </si>
  <si>
    <t>Křesín - Levousy, č. p. 45</t>
  </si>
  <si>
    <t>Křesín - Levousy, č. p. 46</t>
  </si>
  <si>
    <t>Křesín - Levousy, č. p. 47</t>
  </si>
  <si>
    <t>Křesín - Levousy, č. p. 48</t>
  </si>
  <si>
    <t>Křesín - Levousy, č. p. 49</t>
  </si>
  <si>
    <t>Křesín - Levousy, č. p. 50</t>
  </si>
  <si>
    <t>Křesín - Levousy, č. p. 51</t>
  </si>
  <si>
    <t>Křesín - Levousy, č. p. 52</t>
  </si>
  <si>
    <t>Křesín - Levousy, č. p. 53</t>
  </si>
  <si>
    <t>Křesín - Levousy, č. p. 54</t>
  </si>
  <si>
    <t>Křesín - Levousy, č. p. 55</t>
  </si>
  <si>
    <t>Křesín - Levousy, č. p. 56</t>
  </si>
  <si>
    <t>Křesín - Levousy, č. ev. 21</t>
  </si>
  <si>
    <t>Křesín - Levousy, č. ev. 22</t>
  </si>
  <si>
    <t>Křesín - Levousy, č. ev. 23</t>
  </si>
  <si>
    <t>Křesín - Levousy, č. ev. 24</t>
  </si>
  <si>
    <t>Křesín - Levousy, č. ev. 25</t>
  </si>
  <si>
    <t>Křesín - Levousy, č. ev. 26</t>
  </si>
  <si>
    <t>Křesín - Levousy, č. ev. 27</t>
  </si>
  <si>
    <t>Křesín - Levousy, č. ev. 28</t>
  </si>
  <si>
    <t>Křesín - Levousy, č. ev. 29</t>
  </si>
  <si>
    <t>Křesín - Levousy, č. ev. 31</t>
  </si>
  <si>
    <t>Křesín - Levousy, č. ev. 32</t>
  </si>
  <si>
    <t>Křesín - Levousy, č. ev. 33</t>
  </si>
  <si>
    <t>Křesín - Levousy, č. ev. 34</t>
  </si>
  <si>
    <t>Křesín - Levousy, č. ev. 35</t>
  </si>
  <si>
    <t>Křesín - Levousy, č. ev. 36</t>
  </si>
  <si>
    <t>Křesín - Levousy, č. ev. 37</t>
  </si>
  <si>
    <t>Křesín - Levousy, č. ev. 38</t>
  </si>
  <si>
    <t>Křesín - Levousy, č. ev. 39</t>
  </si>
  <si>
    <t>Křesín - Levousy, č. ev. 40</t>
  </si>
  <si>
    <t>Křesín - Levousy, č. ev. 41</t>
  </si>
  <si>
    <t>Křesín - Levousy, č. ev. 42</t>
  </si>
  <si>
    <t>Křesín - Levousy, č. ev. 43</t>
  </si>
  <si>
    <t>Křesín - Levousy, č. ev. 44</t>
  </si>
  <si>
    <t>Křesín - Levousy, č. ev. 45</t>
  </si>
  <si>
    <t>Křesín - Levousy, č. ev. 46</t>
  </si>
  <si>
    <t>Křesín - Levousy, č. ev. 47</t>
  </si>
  <si>
    <t>Křesín - Levousy, č. ev. 48</t>
  </si>
  <si>
    <t>Křesín - Levousy, č. ev. 49</t>
  </si>
  <si>
    <t>Křesín - Levousy, č. ev. 50</t>
  </si>
  <si>
    <t>Křesín - Levousy, č. ev. 51</t>
  </si>
  <si>
    <t>Křesín - Levousy, č. ev. 52</t>
  </si>
  <si>
    <t>Křesín - Levousy, č. ev. 53</t>
  </si>
  <si>
    <t>Křesín - Levousy, č. ev. 54</t>
  </si>
  <si>
    <t>Křesín - Levousy, č. ev. 55</t>
  </si>
  <si>
    <t>Křesín - Levousy, č. ev. 56</t>
  </si>
  <si>
    <t>Křesín - Levousy, č. ev. 57</t>
  </si>
  <si>
    <t>Křesín - Levousy, č. ev. 58</t>
  </si>
  <si>
    <t>Křesín - Levousy, č. ev. 59</t>
  </si>
  <si>
    <t>Křesín - Levousy, č. ev. 60</t>
  </si>
  <si>
    <t>Křesín - Levousy, č. ev. 61</t>
  </si>
  <si>
    <t>Křesín - Levousy, č. ev. 62</t>
  </si>
  <si>
    <t>Křesín - Levousy, č. ev. 63</t>
  </si>
  <si>
    <t>Křesín - Levousy, č. ev. 64</t>
  </si>
  <si>
    <t>Křesín - Levousy, č. ev. 65</t>
  </si>
  <si>
    <t>Křesín - Levousy, č. ev. 66</t>
  </si>
  <si>
    <t>Křesín - Levousy, č. ev. 67</t>
  </si>
  <si>
    <t>Křesín - Levousy, č. ev. 68</t>
  </si>
  <si>
    <t>Křesín - Levousy, č. ev. 69</t>
  </si>
  <si>
    <t>Křesín - Levousy, č. ev. 70</t>
  </si>
  <si>
    <t>Křesín - Levousy, č. ev. 71</t>
  </si>
  <si>
    <t>Křesín - Levousy, č. ev. 72</t>
  </si>
  <si>
    <t>Křesín - Levousy, č. ev. 73</t>
  </si>
  <si>
    <t>Křesín - Levousy, č. ev. 74</t>
  </si>
  <si>
    <t>Křesín - Levousy, č. ev. 75</t>
  </si>
  <si>
    <t>Křesín - Levousy, č. ev. 76</t>
  </si>
  <si>
    <t>Křesín - Levousy, č. ev. 77</t>
  </si>
  <si>
    <t>Křesín - Levousy, č. ev. 78</t>
  </si>
  <si>
    <t>Křesín - Levousy, č. ev. 79</t>
  </si>
  <si>
    <t>Křesín - Levousy, č. ev. 80</t>
  </si>
  <si>
    <t>Křesín - Levousy, č. ev. 81</t>
  </si>
  <si>
    <t>Křesín - Levousy, č. ev. 82</t>
  </si>
  <si>
    <t>Křesín - Levousy, č. ev. 83</t>
  </si>
  <si>
    <t>Křesín - Levousy, č. ev. 84</t>
  </si>
  <si>
    <t>Křesín - Levousy, č. ev. 85</t>
  </si>
  <si>
    <t>Křesín - Levousy, č. ev. 86</t>
  </si>
  <si>
    <t>Křesín - Levousy, č. ev. 87</t>
  </si>
  <si>
    <t>Křesín - Levousy, č. ev. 88</t>
  </si>
  <si>
    <t>Křesín - Levousy, č. ev. 89</t>
  </si>
  <si>
    <t>Křesín - Levousy, č. ev. 90</t>
  </si>
  <si>
    <t>Křesín - Levousy, č. ev. 91</t>
  </si>
  <si>
    <t>Křesín - Levousy, č. ev. 92</t>
  </si>
  <si>
    <t>Křesín - Levousy, č. ev. 93</t>
  </si>
  <si>
    <t>Křesín - Levousy, č. ev. 94</t>
  </si>
  <si>
    <t>Křesín - Levousy, č. ev. 95</t>
  </si>
  <si>
    <t>Křesín - Levousy, č. ev. 96</t>
  </si>
  <si>
    <t>Křesín - Levousy, č. ev. 97</t>
  </si>
  <si>
    <t>Křesín - Levousy, č. ev. 98</t>
  </si>
  <si>
    <t>Křesín - Levousy, č. ev. 99</t>
  </si>
  <si>
    <t>Křesín - Levousy, č. ev. 100</t>
  </si>
  <si>
    <t>Křesín - Levousy, č. ev. 101</t>
  </si>
  <si>
    <t>Křesín - Levousy, č. ev. 102</t>
  </si>
  <si>
    <t>Křesín - Levousy, č. ev. 103</t>
  </si>
  <si>
    <t>Křesín - Levousy, č. ev. 104</t>
  </si>
  <si>
    <t>Křesín - Levousy, č. ev. 106</t>
  </si>
  <si>
    <t>Křesín - Levousy, č. ev. 107</t>
  </si>
  <si>
    <t>Křesín - Levousy, č. ev. 108</t>
  </si>
  <si>
    <t>Křesín - Levousy, č. ev. 109</t>
  </si>
  <si>
    <t>Křesín - Levousy, č. ev. 110</t>
  </si>
  <si>
    <t>Křesín - Levousy, č. ev. 111</t>
  </si>
  <si>
    <t>Křesín - Levousy, č. ev. 112</t>
  </si>
  <si>
    <t>Křesín - Levousy, č. ev. 113</t>
  </si>
  <si>
    <t>Křesín - Levousy, č. ev. 115</t>
  </si>
  <si>
    <t>Křesín - Levousy, č. ev. 116</t>
  </si>
  <si>
    <t>Křesín - Levousy, č. ev. 117</t>
  </si>
  <si>
    <t>Křesín - Levousy, č. ev. 118</t>
  </si>
  <si>
    <t>Křesín - Levousy, č. ev. 119</t>
  </si>
  <si>
    <t>Křesín - Levousy, č. ev. 120</t>
  </si>
  <si>
    <t>Křesín - Levousy, č. ev. 121</t>
  </si>
  <si>
    <t>Křesín - Levousy, č. ev. 122</t>
  </si>
  <si>
    <t>Křesín - Levousy, č. ev. 123</t>
  </si>
  <si>
    <t>Křesín - Levousy, č. ev. 124</t>
  </si>
  <si>
    <t>Křesín - Levousy, č. ev. 125</t>
  </si>
  <si>
    <t>Křesín - Levousy, č. ev. 126</t>
  </si>
  <si>
    <t>Křesín - Levousy, č. ev. 128</t>
  </si>
  <si>
    <t>Křesín - Levousy, č. ev. 129</t>
  </si>
  <si>
    <t>Křesín - Levousy, č. ev. 130</t>
  </si>
  <si>
    <t>Křesín - Levousy, č. ev. 131</t>
  </si>
  <si>
    <t>Křesín - Levousy, č. ev. 132</t>
  </si>
  <si>
    <t>Křesín - Levousy, č. ev. 135</t>
  </si>
  <si>
    <t>Křesín - Levousy, č. ev. 136</t>
  </si>
  <si>
    <t>Křesín - Levousy, č. ev. 137</t>
  </si>
  <si>
    <t>Křesín - Levousy, č. ev. 138</t>
  </si>
  <si>
    <t>Křesín - Levousy, č. ev. 139</t>
  </si>
  <si>
    <t>Křesín - Levousy, č. ev. 140</t>
  </si>
  <si>
    <t>Křesín - Levousy, č. ev. 141</t>
  </si>
  <si>
    <t>Křesín - Levousy, č. ev. 142</t>
  </si>
  <si>
    <t>Křesín - Levousy, č. ev. 143</t>
  </si>
  <si>
    <t>Křesín - Levousy, č. ev. 144</t>
  </si>
  <si>
    <t>Křesín - Levousy, č. ev. 145</t>
  </si>
  <si>
    <t>Křesín - Levousy, č. ev. 146</t>
  </si>
  <si>
    <t>Křesín - Levousy, č. ev. 147</t>
  </si>
  <si>
    <t>Křesín - Levousy, č. ev. 148</t>
  </si>
  <si>
    <t>Křesín - Levousy, č. ev. 149</t>
  </si>
  <si>
    <t>Křesín - Levousy, č. ev. 150</t>
  </si>
  <si>
    <t>Křesín - Levousy, č. ev. 151</t>
  </si>
  <si>
    <t>Křesín - Levousy, č. ev. 152</t>
  </si>
  <si>
    <t>Křesín - Levousy, č. ev. 153</t>
  </si>
  <si>
    <t>Křesín - Levousy, č. ev. 154</t>
  </si>
  <si>
    <t>Křesín - Levousy, č. ev. 155</t>
  </si>
  <si>
    <t>Křesín - Levousy, č. ev. 156</t>
  </si>
  <si>
    <t>Křesín - Levousy, č. ev. 157</t>
  </si>
  <si>
    <t>Křesín - Levousy, č. ev. 158</t>
  </si>
  <si>
    <t>Křesín - Levousy, č. ev. 159</t>
  </si>
  <si>
    <t>Křesín - Levousy, č. ev. 160</t>
  </si>
  <si>
    <t>Křesín - Levousy, č. ev. 161</t>
  </si>
  <si>
    <t>Křesín - Levousy, č. ev. 163</t>
  </si>
  <si>
    <t>Křesín - Levousy, č. ev. 164</t>
  </si>
  <si>
    <t>Křesín - Levousy, č. ev. 165</t>
  </si>
  <si>
    <t>Křesín - Levousy, č. ev. 166</t>
  </si>
  <si>
    <t>Křesín - Levousy, č. ev. 167</t>
  </si>
  <si>
    <t>Křesín - Levousy, č. ev. 168</t>
  </si>
  <si>
    <t>Křesín - Levousy, č. ev. 169</t>
  </si>
  <si>
    <t>Křesín - Levousy, č. ev. 170</t>
  </si>
  <si>
    <t>Křesín - Levousy, č. ev. 171</t>
  </si>
  <si>
    <t>Křesín - Levousy, č. ev. 172</t>
  </si>
  <si>
    <t>Křesín - Levousy, č. ev. 173</t>
  </si>
  <si>
    <t>Křesín - Levousy, č. ev. 174</t>
  </si>
  <si>
    <t>Křesín - Levousy, č. ev. 175</t>
  </si>
  <si>
    <t>Křesín - Levousy, č. ev. 176</t>
  </si>
  <si>
    <t>Křesín - Levousy, č. ev. 177</t>
  </si>
  <si>
    <t>Křesín - Levousy, č. ev. 178</t>
  </si>
  <si>
    <t>Křesín - Levousy, č. ev. 179</t>
  </si>
  <si>
    <t>Křesín - Levousy, č. ev. 180</t>
  </si>
  <si>
    <t>Křesín - Levousy, č. ev. 181</t>
  </si>
  <si>
    <t>Křesín - Levousy, č. ev. 182</t>
  </si>
  <si>
    <t>Křesín - Levousy, č. ev. 183</t>
  </si>
  <si>
    <t>Křesín - Levousy, č. ev. 184</t>
  </si>
  <si>
    <t>Křesín - Levousy, č. ev. 185</t>
  </si>
  <si>
    <t>Křesín - Levousy, č. ev. 186</t>
  </si>
  <si>
    <t>Křesín - Levousy, č. ev. 187</t>
  </si>
  <si>
    <t>Křesín - Levousy, č. ev. 188</t>
  </si>
  <si>
    <t>Křesín - Levousy, č. ev. 189</t>
  </si>
  <si>
    <t>Křesín - Levousy, č. ev. 191</t>
  </si>
  <si>
    <t>Křesín - Levousy, č. ev. 192</t>
  </si>
  <si>
    <t>Křesín - Levousy, č. ev. 193</t>
  </si>
  <si>
    <t>Křesín - Levousy, č. ev. 194</t>
  </si>
  <si>
    <t>Křesín - Levousy, č. ev. 195</t>
  </si>
  <si>
    <t>Křesín - Levousy, č. ev. 196</t>
  </si>
  <si>
    <t>Křesín - Levousy, č. ev. 197</t>
  </si>
  <si>
    <t>Křesín - Levousy, č. ev. 198</t>
  </si>
  <si>
    <t>Křesín - Levousy, č. ev. 199</t>
  </si>
  <si>
    <t>Křesín - Levousy, č. ev. 200</t>
  </si>
  <si>
    <t>Křesín - Levousy, č. ev. 202</t>
  </si>
  <si>
    <t>Křesín - Levousy, č. ev. 203</t>
  </si>
  <si>
    <t>Křesín - Levousy, č. ev. 204</t>
  </si>
  <si>
    <t>Křesín - Levousy, č. ev. 205</t>
  </si>
  <si>
    <t>Křesín - Levousy, č. ev. 206</t>
  </si>
  <si>
    <t>Křesín - Levousy, č. ev. 207</t>
  </si>
  <si>
    <t>Křesín - Levousy, č. ev. 208</t>
  </si>
  <si>
    <t>Křesín - Levousy, č. ev. 209</t>
  </si>
  <si>
    <t>Křesín - Levousy, č. ev. 210</t>
  </si>
  <si>
    <t>Křesín - Levousy, č. ev. 211</t>
  </si>
  <si>
    <t>Křesín - Levousy, č. ev. 212</t>
  </si>
  <si>
    <t>Křesín - Levousy, č. ev. 213</t>
  </si>
  <si>
    <t>Křesín - Levousy, č. ev. 214</t>
  </si>
  <si>
    <t>Křesín - Levousy, č. ev. 215</t>
  </si>
  <si>
    <t>Křesín - Levousy, č. ev. 216</t>
  </si>
  <si>
    <t>Křesín - Levousy, č. ev. 217</t>
  </si>
  <si>
    <t>Křesín - Levousy, č. ev. 218</t>
  </si>
  <si>
    <t>Křesín - Levousy, č. ev. 219</t>
  </si>
  <si>
    <t>Křesín - Levousy, č. ev. 220</t>
  </si>
  <si>
    <t>Křesín - Levousy, č. ev. 221</t>
  </si>
  <si>
    <t>Křesín - Levousy, č. ev. 222</t>
  </si>
  <si>
    <t>Křesín - Levousy, č. ev. 225</t>
  </si>
  <si>
    <t>Křesín - Levousy, č. ev. 242</t>
  </si>
  <si>
    <t>Křesín - Levousy, č. p. 57</t>
  </si>
  <si>
    <t>Křesín - Levousy, č. ev. 133</t>
  </si>
  <si>
    <t>Křesín - Levousy, č. ev. 226</t>
  </si>
  <si>
    <t>Křesín - Levousy, č. ev. 227</t>
  </si>
  <si>
    <t>Křesín - Levousy, č. p. 92</t>
  </si>
  <si>
    <t>Křesín - Levousy, č. ev. 228</t>
  </si>
  <si>
    <t>Křesín - Levousy, č. ev. 229</t>
  </si>
  <si>
    <t>Křesín - Levousy, č. p. 59</t>
  </si>
  <si>
    <t>Křesín - Levousy, č. ev. 230</t>
  </si>
  <si>
    <t>Křešice - Sedlec, č. p. 7</t>
  </si>
  <si>
    <t>Křešice - Sedlec, č. p. 19</t>
  </si>
  <si>
    <t>Křešice - Sedlec, č. p. 23</t>
  </si>
  <si>
    <t>Křešice - Sedlec, č. p. 24</t>
  </si>
  <si>
    <t>Křešice - Sedlec, č. p. 33</t>
  </si>
  <si>
    <t>Křešice - Sedlec, č. p. 41</t>
  </si>
  <si>
    <t>Křešice - Sedlec, č. p. 42</t>
  </si>
  <si>
    <t>Křešice - Sedlec, č. p. 4</t>
  </si>
  <si>
    <t>Křešice - Sedlec, č. p. 9</t>
  </si>
  <si>
    <t>Křešice - Sedlec, č. p. 35</t>
  </si>
  <si>
    <t>Křešice - Sedlec, č. p. 2</t>
  </si>
  <si>
    <t>Křešice - Sedlec, č. p. 10</t>
  </si>
  <si>
    <t>Křešice - Sedlec, č. p. 14</t>
  </si>
  <si>
    <t>Křešice - Sedlec, č. p. 20</t>
  </si>
  <si>
    <t>Křešice - Sedlec, č. p. 25</t>
  </si>
  <si>
    <t>Křešice - Sedlec, č. p. 1</t>
  </si>
  <si>
    <t>Křešice - Sedlec, č. p. 8</t>
  </si>
  <si>
    <t>Křešice - Sedlec, č. p. 11</t>
  </si>
  <si>
    <t>Křešice - Sedlec, č. p. 13</t>
  </si>
  <si>
    <t>Křešice - Sedlec, č. p. 15</t>
  </si>
  <si>
    <t>Křešice - Sedlec, č. p. 16</t>
  </si>
  <si>
    <t>Křešice - Sedlec, č. p. 17</t>
  </si>
  <si>
    <t>Křešice - Sedlec, č. p. 18</t>
  </si>
  <si>
    <t>Křešice - Sedlec, č. p. 22</t>
  </si>
  <si>
    <t>Křešice - Sedlec, č. p. 36</t>
  </si>
  <si>
    <t>Křešice - Sedlec, č. p. 38</t>
  </si>
  <si>
    <t>Křešice - Sedlec, č. p. 31</t>
  </si>
  <si>
    <t>Křešice - Sedlec, č. p. 12</t>
  </si>
  <si>
    <t>Křešice - Sedlec, č. ev. 1</t>
  </si>
  <si>
    <t>Levín, č. p. 1</t>
  </si>
  <si>
    <t>Levín, č. p. 4</t>
  </si>
  <si>
    <t>Levín, č. p. 5</t>
  </si>
  <si>
    <t>Levín, č. p. 6</t>
  </si>
  <si>
    <t>Levín, č. p. 8</t>
  </si>
  <si>
    <t>Levín, č. p. 9</t>
  </si>
  <si>
    <t>Levín, č. p. 10</t>
  </si>
  <si>
    <t>Levín, č. p. 11</t>
  </si>
  <si>
    <t>Levín, č. p. 12</t>
  </si>
  <si>
    <t>Levín, č. p. 15</t>
  </si>
  <si>
    <t>Levín, č. p. 17</t>
  </si>
  <si>
    <t>Levín, č. p. 18</t>
  </si>
  <si>
    <t>Levín, č. p. 22</t>
  </si>
  <si>
    <t>Levín, č. p. 23</t>
  </si>
  <si>
    <t>Levín, č. p. 24</t>
  </si>
  <si>
    <t>Levín, č. p. 26</t>
  </si>
  <si>
    <t>Levín, č. p. 28</t>
  </si>
  <si>
    <t>Levín, č. p. 29</t>
  </si>
  <si>
    <t>Levín, č. p. 31</t>
  </si>
  <si>
    <t>Levín, č. p. 32</t>
  </si>
  <si>
    <t>Levín, č. p. 34</t>
  </si>
  <si>
    <t>Levín, č. p. 37</t>
  </si>
  <si>
    <t>Levín, č. p. 39</t>
  </si>
  <si>
    <t>Levín, č. p. 41</t>
  </si>
  <si>
    <t>Levín, č. p. 42</t>
  </si>
  <si>
    <t>Levín, č. p. 44</t>
  </si>
  <si>
    <t>Levín, č. p. 45</t>
  </si>
  <si>
    <t>Levín, č. p. 46</t>
  </si>
  <si>
    <t>Levín, č. p. 49</t>
  </si>
  <si>
    <t>Levín, č. p. 51</t>
  </si>
  <si>
    <t>Levín, č. p. 52</t>
  </si>
  <si>
    <t>Levín, č. p. 54</t>
  </si>
  <si>
    <t>Levín, č. p. 55</t>
  </si>
  <si>
    <t>Levín, č. p. 56</t>
  </si>
  <si>
    <t>Levín, č. p. 57</t>
  </si>
  <si>
    <t>Levín, č. p. 58</t>
  </si>
  <si>
    <t>Levín, č. p. 59</t>
  </si>
  <si>
    <t>Levín, č. p. 60</t>
  </si>
  <si>
    <t>Levín, č. p. 62</t>
  </si>
  <si>
    <t>Levín, č. p. 64</t>
  </si>
  <si>
    <t>Levín, č. p. 65</t>
  </si>
  <si>
    <t>Levín, č. p. 66</t>
  </si>
  <si>
    <t>Levín, č. p. 67</t>
  </si>
  <si>
    <t>Levín, č. p. 68</t>
  </si>
  <si>
    <t>Levín, č. p. 70</t>
  </si>
  <si>
    <t>Levín, č. p. 72</t>
  </si>
  <si>
    <t>Levín, č. p. 74</t>
  </si>
  <si>
    <t>Levín, č. p. 75</t>
  </si>
  <si>
    <t>Levín, č. p. 77</t>
  </si>
  <si>
    <t>Levín, č. p. 78</t>
  </si>
  <si>
    <t>Levín, č. p. 79</t>
  </si>
  <si>
    <t>Levín, č. p. 81</t>
  </si>
  <si>
    <t>Levín, č. p. 83</t>
  </si>
  <si>
    <t>Levín, č. p. 87</t>
  </si>
  <si>
    <t>Levín, č. p. 90</t>
  </si>
  <si>
    <t>Levín, č. p. 91</t>
  </si>
  <si>
    <t>Levín, č. p. 92</t>
  </si>
  <si>
    <t>Levín, č. p. 93</t>
  </si>
  <si>
    <t>Levín, č. p. 95</t>
  </si>
  <si>
    <t>Levín, č. p. 96</t>
  </si>
  <si>
    <t>Levín, č. p. 97</t>
  </si>
  <si>
    <t>Levín, č. p. 104</t>
  </si>
  <si>
    <t>Levín, č. p. 106</t>
  </si>
  <si>
    <t>Levín, č. p. 107</t>
  </si>
  <si>
    <t>Levín, č. p. 108</t>
  </si>
  <si>
    <t>Levín, č. p. 109</t>
  </si>
  <si>
    <t>Levín, č. p. 110</t>
  </si>
  <si>
    <t>Levín, č. p. 112</t>
  </si>
  <si>
    <t>Levín, č. ev. 1</t>
  </si>
  <si>
    <t>Levín, č. ev. 2</t>
  </si>
  <si>
    <t>Levín, č. ev. 3</t>
  </si>
  <si>
    <t>Levín, č. ev. 4</t>
  </si>
  <si>
    <t>Levín, č. ev. 5</t>
  </si>
  <si>
    <t>Levín, č. ev. 7</t>
  </si>
  <si>
    <t>Levín, č. ev. 15</t>
  </si>
  <si>
    <t>Levín, č. ev. 37</t>
  </si>
  <si>
    <t>Levín, č. ev. 38</t>
  </si>
  <si>
    <t>Levín, č. ev. 50</t>
  </si>
  <si>
    <t>Levín, č. ev. 51</t>
  </si>
  <si>
    <t>Levín, č. ev. 52</t>
  </si>
  <si>
    <t>Levín, č. ev. 53</t>
  </si>
  <si>
    <t>Levín, č. p. 89</t>
  </si>
  <si>
    <t>Levín, č. ev. 19</t>
  </si>
  <si>
    <t>Levín, č. ev. 21</t>
  </si>
  <si>
    <t>Levín, č. p. 113</t>
  </si>
  <si>
    <t>Levín, č. p. 114</t>
  </si>
  <si>
    <t>Levín, č. ev. 18</t>
  </si>
  <si>
    <t>Levín, č. p. 88</t>
  </si>
  <si>
    <t>Levín, č. p. 98</t>
  </si>
  <si>
    <t>Levín, č. p. 111</t>
  </si>
  <si>
    <t>Levín, č. p. 118</t>
  </si>
  <si>
    <t>Levín, č. p. 99</t>
  </si>
  <si>
    <t>Levín, č. p. 119</t>
  </si>
  <si>
    <t>Levín, č. p. 3</t>
  </si>
  <si>
    <t>Levín, č. p. 7</t>
  </si>
  <si>
    <t>Levín, č. p. 19</t>
  </si>
  <si>
    <t>Levín, č. p. 20</t>
  </si>
  <si>
    <t>Levín, č. p. 25</t>
  </si>
  <si>
    <t>Levín, č. p. 27</t>
  </si>
  <si>
    <t>Levín, č. p. 30</t>
  </si>
  <si>
    <t>Levín, č. p. 38</t>
  </si>
  <si>
    <t>Levín, č. p. 63</t>
  </si>
  <si>
    <t>Levín, č. p. 73</t>
  </si>
  <si>
    <t>Levín, č. p. 76</t>
  </si>
  <si>
    <t>Levín, č. p. 80</t>
  </si>
  <si>
    <t>Levín, č. p. 82</t>
  </si>
  <si>
    <t>Levín, č. p. 84</t>
  </si>
  <si>
    <t>Levín, č. p. 86</t>
  </si>
  <si>
    <t>Levín, č. ev. 6</t>
  </si>
  <si>
    <t>Levín, č. ev. 8</t>
  </si>
  <si>
    <t>Levín, č. ev. 9</t>
  </si>
  <si>
    <t>Levín, č. ev. 10</t>
  </si>
  <si>
    <t>Levín, č. ev. 11</t>
  </si>
  <si>
    <t>Levín, č. ev. 13</t>
  </si>
  <si>
    <t>Levín, č. ev. 14</t>
  </si>
  <si>
    <t>Levín, č. ev. 16</t>
  </si>
  <si>
    <t>Levín, č. ev. 17</t>
  </si>
  <si>
    <t>Levín, č. ev. 39</t>
  </si>
  <si>
    <t>Levín, č. ev. 40</t>
  </si>
  <si>
    <t>Levín, č. ev. 41</t>
  </si>
  <si>
    <t>Levín, č. ev. 42</t>
  </si>
  <si>
    <t>Levín, č. ev. 48</t>
  </si>
  <si>
    <t>Levín, č. ev. 49</t>
  </si>
  <si>
    <t>Levín, č. p. 101</t>
  </si>
  <si>
    <t>Levín, č. p. 94</t>
  </si>
  <si>
    <t>Levín, č. ev. 31</t>
  </si>
  <si>
    <t>Levín, č. ev. 20</t>
  </si>
  <si>
    <t>Levín, č. ev. 22</t>
  </si>
  <si>
    <t>Levín, č. ev. 24</t>
  </si>
  <si>
    <t>Levín, č. ev. 25</t>
  </si>
  <si>
    <t>Levín, č. ev. 26</t>
  </si>
  <si>
    <t>Levín, č. ev. 27</t>
  </si>
  <si>
    <t>Levín, č. ev. 28</t>
  </si>
  <si>
    <t>Levín, č. ev. 29</t>
  </si>
  <si>
    <t>Levín, č. ev. 30</t>
  </si>
  <si>
    <t>Levín, č. ev. 32</t>
  </si>
  <si>
    <t>Levín, č. ev. 33</t>
  </si>
  <si>
    <t>Levín, č. ev. 34</t>
  </si>
  <si>
    <t>Levín, č. ev. 35</t>
  </si>
  <si>
    <t>Levín, č. ev. 36</t>
  </si>
  <si>
    <t>Levín, č. p. 21</t>
  </si>
  <si>
    <t>Libotenice, č. p. 1</t>
  </si>
  <si>
    <t>Libotenice, č. p. 2</t>
  </si>
  <si>
    <t>Libotenice, č. p. 3</t>
  </si>
  <si>
    <t>Libotenice, č. p. 4</t>
  </si>
  <si>
    <t>Libotenice, č. p. 5</t>
  </si>
  <si>
    <t>Libotenice, č. p. 6</t>
  </si>
  <si>
    <t>Libotenice, č. p. 7</t>
  </si>
  <si>
    <t>Libotenice, č. p. 9</t>
  </si>
  <si>
    <t>Libotenice, č. p. 10</t>
  </si>
  <si>
    <t>Libotenice, č. p. 11</t>
  </si>
  <si>
    <t>Libotenice, č. p. 12</t>
  </si>
  <si>
    <t>Libotenice, č. p. 14</t>
  </si>
  <si>
    <t>Libotenice, č. p. 15</t>
  </si>
  <si>
    <t>Libotenice, č. p. 16</t>
  </si>
  <si>
    <t>Libotenice, č. p. 17</t>
  </si>
  <si>
    <t>Libotenice, č. p. 18</t>
  </si>
  <si>
    <t>Libotenice, č. p. 19</t>
  </si>
  <si>
    <t>Libotenice, č. p. 20</t>
  </si>
  <si>
    <t>Libotenice, č. p. 21</t>
  </si>
  <si>
    <t>Libotenice, č. p. 22</t>
  </si>
  <si>
    <t>Libotenice, č. p. 23</t>
  </si>
  <si>
    <t>Libotenice, č. p. 24</t>
  </si>
  <si>
    <t>Libotenice, č. p. 25</t>
  </si>
  <si>
    <t>Libotenice, č. p. 26</t>
  </si>
  <si>
    <t>Libotenice, č. p. 27</t>
  </si>
  <si>
    <t>Libotenice, č. p. 28</t>
  </si>
  <si>
    <t>Libotenice, č. p. 29</t>
  </si>
  <si>
    <t>Libotenice, č. p. 30</t>
  </si>
  <si>
    <t>Libotenice, č. p. 31</t>
  </si>
  <si>
    <t>Libotenice, č. p. 32</t>
  </si>
  <si>
    <t>Libotenice, č. p. 33</t>
  </si>
  <si>
    <t>Libotenice, č. p. 34</t>
  </si>
  <si>
    <t>Libotenice, č. p. 35</t>
  </si>
  <si>
    <t>Libotenice, č. p. 36</t>
  </si>
  <si>
    <t>Libotenice, č. p. 37</t>
  </si>
  <si>
    <t>Libotenice, č. p. 38</t>
  </si>
  <si>
    <t>Libotenice, č. p. 39</t>
  </si>
  <si>
    <t>Libotenice, č. p. 40</t>
  </si>
  <si>
    <t>Libotenice, č. p. 41</t>
  </si>
  <si>
    <t>Libotenice, č. p. 42</t>
  </si>
  <si>
    <t>Libotenice, č. p. 43</t>
  </si>
  <si>
    <t>Libotenice, č. p. 44</t>
  </si>
  <si>
    <t>Libotenice, č. p. 45</t>
  </si>
  <si>
    <t>Libotenice, č. p. 46</t>
  </si>
  <si>
    <t>Libotenice, č. p. 47</t>
  </si>
  <si>
    <t>Libotenice, č. p. 48</t>
  </si>
  <si>
    <t>Libotenice, č. p. 49</t>
  </si>
  <si>
    <t>Libotenice, č. p. 50</t>
  </si>
  <si>
    <t>Libotenice, č. p. 51</t>
  </si>
  <si>
    <t>Libotenice, č. p. 53</t>
  </si>
  <si>
    <t>Libotenice, č. p. 54</t>
  </si>
  <si>
    <t>Libotenice, č. p. 55</t>
  </si>
  <si>
    <t>Libotenice, č. p. 56</t>
  </si>
  <si>
    <t>Libotenice, č. p. 57</t>
  </si>
  <si>
    <t>Libotenice, č. p. 58</t>
  </si>
  <si>
    <t>Libotenice, č. p. 59</t>
  </si>
  <si>
    <t>Libotenice, č. p. 60</t>
  </si>
  <si>
    <t>Libotenice, č. p. 61</t>
  </si>
  <si>
    <t>Libotenice, č. p. 62</t>
  </si>
  <si>
    <t>Libotenice, č. p. 63</t>
  </si>
  <si>
    <t>Libotenice, č. p. 64</t>
  </si>
  <si>
    <t>Libotenice, č. p. 65</t>
  </si>
  <si>
    <t>Libotenice, č. p. 66</t>
  </si>
  <si>
    <t>Libotenice, č. p. 67</t>
  </si>
  <si>
    <t>Libotenice, č. p. 68</t>
  </si>
  <si>
    <t>Libotenice, č. p. 69</t>
  </si>
  <si>
    <t>Libotenice, č. p. 70</t>
  </si>
  <si>
    <t>Libotenice, č. p. 71</t>
  </si>
  <si>
    <t>Libotenice, č. p. 72</t>
  </si>
  <si>
    <t>Libotenice, č. p. 73</t>
  </si>
  <si>
    <t>Libotenice, č. p. 74</t>
  </si>
  <si>
    <t>Libotenice, č. p. 75</t>
  </si>
  <si>
    <t>Libotenice, č. p. 76</t>
  </si>
  <si>
    <t>Libotenice, č. p. 77</t>
  </si>
  <si>
    <t>Libotenice, č. p. 78</t>
  </si>
  <si>
    <t>Libotenice, č. p. 79</t>
  </si>
  <si>
    <t>Libotenice, č. p. 80</t>
  </si>
  <si>
    <t>Libotenice, č. p. 81</t>
  </si>
  <si>
    <t>Libotenice, č. p. 82</t>
  </si>
  <si>
    <t>Libotenice, č. p. 83</t>
  </si>
  <si>
    <t>Libotenice, č. p. 84</t>
  </si>
  <si>
    <t>Libotenice, č. p. 85</t>
  </si>
  <si>
    <t>Libotenice, č. p. 86</t>
  </si>
  <si>
    <t>Libotenice, č. p. 87</t>
  </si>
  <si>
    <t>Libotenice, č. p. 88</t>
  </si>
  <si>
    <t>Libotenice, č. p. 89</t>
  </si>
  <si>
    <t>Libotenice, č. p. 90</t>
  </si>
  <si>
    <t>Libotenice, č. p. 91</t>
  </si>
  <si>
    <t>Libotenice, č. p. 92</t>
  </si>
  <si>
    <t>Libotenice, č. p. 93</t>
  </si>
  <si>
    <t>Libotenice, č. p. 94</t>
  </si>
  <si>
    <t>Libotenice, č. p. 95</t>
  </si>
  <si>
    <t>Libotenice, č. p. 96</t>
  </si>
  <si>
    <t>Libotenice, č. p. 97</t>
  </si>
  <si>
    <t>Libotenice, č. p. 98</t>
  </si>
  <si>
    <t>Libotenice, č. p. 99</t>
  </si>
  <si>
    <t>Libotenice, č. p. 100</t>
  </si>
  <si>
    <t>Libotenice, č. p. 101</t>
  </si>
  <si>
    <t>Libotenice, č. p. 102</t>
  </si>
  <si>
    <t>Libotenice, č. p. 103</t>
  </si>
  <si>
    <t>Libotenice, č. p. 104</t>
  </si>
  <si>
    <t>Libotenice, č. p. 105</t>
  </si>
  <si>
    <t>Libotenice, č. p. 106</t>
  </si>
  <si>
    <t>Libotenice, č. p. 107</t>
  </si>
  <si>
    <t>Libotenice, č. p. 108</t>
  </si>
  <si>
    <t>Libotenice, č. p. 109</t>
  </si>
  <si>
    <t>Libotenice, č. p. 110</t>
  </si>
  <si>
    <t>Libotenice, č. p. 111</t>
  </si>
  <si>
    <t>Libotenice, č. p. 112</t>
  </si>
  <si>
    <t>Libotenice, č. p. 113</t>
  </si>
  <si>
    <t>Libotenice, č. p. 114</t>
  </si>
  <si>
    <t>Libotenice, č. p. 115</t>
  </si>
  <si>
    <t>Libotenice, č. p. 116</t>
  </si>
  <si>
    <t>Libotenice, č. p. 117</t>
  </si>
  <si>
    <t>Libotenice, č. p. 118</t>
  </si>
  <si>
    <t>Libotenice, č. p. 119</t>
  </si>
  <si>
    <t>Libotenice, č. p. 120</t>
  </si>
  <si>
    <t>Libotenice, č. p. 121</t>
  </si>
  <si>
    <t>Libotenice, č. p. 122</t>
  </si>
  <si>
    <t>Libotenice, č. p. 123</t>
  </si>
  <si>
    <t>Libotenice, č. p. 124</t>
  </si>
  <si>
    <t>Libotenice, č. p. 125</t>
  </si>
  <si>
    <t>Libotenice, č. p. 126</t>
  </si>
  <si>
    <t>Libotenice, č. p. 127</t>
  </si>
  <si>
    <t>Libotenice, č. p. 128</t>
  </si>
  <si>
    <t>Libotenice, č. p. 129</t>
  </si>
  <si>
    <t>Libotenice, č. p. 130</t>
  </si>
  <si>
    <t>Libotenice, č. p. 131</t>
  </si>
  <si>
    <t>Libotenice, č. p. 132</t>
  </si>
  <si>
    <t>Libotenice, č. p. 133</t>
  </si>
  <si>
    <t>Libotenice, č. p. 134</t>
  </si>
  <si>
    <t>Libotenice, č. p. 135</t>
  </si>
  <si>
    <t>Libotenice, č. p. 136</t>
  </si>
  <si>
    <t>Libotenice, č. p. 137</t>
  </si>
  <si>
    <t>Libotenice, č. p. 138</t>
  </si>
  <si>
    <t>Libotenice, č. p. 139</t>
  </si>
  <si>
    <t>Libotenice, č. p. 140</t>
  </si>
  <si>
    <t>Libotenice, č. p. 141</t>
  </si>
  <si>
    <t>Libotenice, č. p. 142</t>
  </si>
  <si>
    <t>Libotenice, č. p. 143</t>
  </si>
  <si>
    <t>Libotenice, č. p. 144</t>
  </si>
  <si>
    <t>Libotenice, č. p. 145</t>
  </si>
  <si>
    <t>Libotenice, č. p. 146</t>
  </si>
  <si>
    <t>Libotenice, č. p. 147</t>
  </si>
  <si>
    <t>Libotenice, č. p. 148</t>
  </si>
  <si>
    <t>Libotenice, č. p. 149</t>
  </si>
  <si>
    <t>Libotenice, č. p. 150</t>
  </si>
  <si>
    <t>Libotenice, č. p. 151</t>
  </si>
  <si>
    <t>Libotenice, č. p. 152</t>
  </si>
  <si>
    <t>Libotenice, č. p. 153</t>
  </si>
  <si>
    <t>Libotenice, č. p. 154</t>
  </si>
  <si>
    <t>Libotenice, č. p. 155</t>
  </si>
  <si>
    <t>Libotenice, č. p. 156</t>
  </si>
  <si>
    <t>Libotenice, č. p. 157</t>
  </si>
  <si>
    <t>Libotenice, č. p. 158</t>
  </si>
  <si>
    <t>Libotenice, č. p. 159</t>
  </si>
  <si>
    <t>Libotenice, č. p. 160</t>
  </si>
  <si>
    <t>Libotenice, č. p. 161</t>
  </si>
  <si>
    <t>Libotenice, č. p. 162</t>
  </si>
  <si>
    <t>Libotenice, č. p. 163</t>
  </si>
  <si>
    <t>Libotenice, č. p. 164</t>
  </si>
  <si>
    <t>Libotenice, č. p. 165</t>
  </si>
  <si>
    <t>Libotenice, č. p. 166</t>
  </si>
  <si>
    <t>Libotenice, č. p. 167</t>
  </si>
  <si>
    <t>Libotenice, č. ev. 4</t>
  </si>
  <si>
    <t>Libotenice, č. ev. 5</t>
  </si>
  <si>
    <t>Libotenice, č. p. 169</t>
  </si>
  <si>
    <t>Libotenice, č. p. 168</t>
  </si>
  <si>
    <t>Libotenice, č. p. 170</t>
  </si>
  <si>
    <t>Libotenice, č. p. 173</t>
  </si>
  <si>
    <t>Libotenice, č. p. 172</t>
  </si>
  <si>
    <t>Libotenice, č. p. 13</t>
  </si>
  <si>
    <t>Libotenice, č. p. 174</t>
  </si>
  <si>
    <t>Libotenice, č. p. 171</t>
  </si>
  <si>
    <t>Libotenice, č. p. 175</t>
  </si>
  <si>
    <t>Lovečkovice - Levínské Petrovice, č. p. 8</t>
  </si>
  <si>
    <t>Lovečkovice - Levínské Petrovice, č. p. 9</t>
  </si>
  <si>
    <t>Lovečkovice - Levínské Petrovice, č. p. 13</t>
  </si>
  <si>
    <t>Lovečkovice - Levínské Petrovice, č. p. 14</t>
  </si>
  <si>
    <t>Lovečkovice - Levínské Petrovice, č. p. 18</t>
  </si>
  <si>
    <t>Lovečkovice - Levínské Petrovice, č. p. 19</t>
  </si>
  <si>
    <t>Lovečkovice - Levínské Petrovice, č. p. 24</t>
  </si>
  <si>
    <t>Lovečkovice - Levínské Petrovice, č. p. 33</t>
  </si>
  <si>
    <t>Lovečkovice - Levínské Petrovice, č. p. 35</t>
  </si>
  <si>
    <t>Lovečkovice - Levínské Petrovice, č. p. 42</t>
  </si>
  <si>
    <t>Lovečkovice - Levínské Petrovice, č. p. 43</t>
  </si>
  <si>
    <t>Lovečkovice - Levínské Petrovice, č. p. 44</t>
  </si>
  <si>
    <t>Lovečkovice - Levínské Petrovice, č. ev. 2</t>
  </si>
  <si>
    <t>Lovečkovice - Levínské Petrovice, č. ev. 3</t>
  </si>
  <si>
    <t>Lovečkovice - Levínské Petrovice, č. ev. 4</t>
  </si>
  <si>
    <t>Lovečkovice - Levínské Petrovice, č. ev. 5</t>
  </si>
  <si>
    <t>Lovečkovice - Levínské Petrovice, č. ev. 6</t>
  </si>
  <si>
    <t>Lovečkovice - Levínské Petrovice, č. ev. 8</t>
  </si>
  <si>
    <t>Lovečkovice - Levínské Petrovice, č. ev. 9</t>
  </si>
  <si>
    <t>Lovečkovice - Levínské Petrovice, č. ev. 10</t>
  </si>
  <si>
    <t>Lovečkovice - Levínské Petrovice, č. p. 2</t>
  </si>
  <si>
    <t>Lovečkovice - Levínské Petrovice, č. ev. 13</t>
  </si>
  <si>
    <t>Lovečkovice - Levínské Petrovice, č. ev. 16</t>
  </si>
  <si>
    <t>Lovečkovice - Levínské Petrovice, č. p. 30</t>
  </si>
  <si>
    <t>Lovečkovice - Levínské Petrovice, č. p. 4</t>
  </si>
  <si>
    <t>Lovečkovice - Levínské Petrovice, č. p. 15</t>
  </si>
  <si>
    <t>Lovečkovice - Mukařov, č. p. 3</t>
  </si>
  <si>
    <t>Lovečkovice - Mukařov, č. p. 5</t>
  </si>
  <si>
    <t>Lovečkovice - Mukařov, č. p. 6</t>
  </si>
  <si>
    <t>Lovečkovice - Mukařov, č. p. 8</t>
  </si>
  <si>
    <t>Lovečkovice - Mukařov, č. p. 10</t>
  </si>
  <si>
    <t>Lovečkovice - Mukařov, č. p. 14</t>
  </si>
  <si>
    <t>Lovečkovice - Mukařov, č. p. 18</t>
  </si>
  <si>
    <t>Lovečkovice - Mukařov, č. p. 31</t>
  </si>
  <si>
    <t>Lovečkovice - Mukařov, č. p. 37</t>
  </si>
  <si>
    <t>Lovečkovice - Mukařov, č. p. 38</t>
  </si>
  <si>
    <t>Lovečkovice - Mukařov, č. p. 41</t>
  </si>
  <si>
    <t>Lovečkovice - Mukařov, č. p. 42</t>
  </si>
  <si>
    <t>Lovečkovice - Mukařov, č. p. 43</t>
  </si>
  <si>
    <t>Lovečkovice - Mukařov, č. p. 49</t>
  </si>
  <si>
    <t>Lovečkovice - Mukařov, č. p. 51</t>
  </si>
  <si>
    <t>Lovečkovice - Mukařov, č. p. 52</t>
  </si>
  <si>
    <t>Lovečkovice - Mukařov, č. p. 53</t>
  </si>
  <si>
    <t>Lovečkovice - Mukařov, č. p. 55</t>
  </si>
  <si>
    <t>Lovečkovice - Mukařov, č. p. 56</t>
  </si>
  <si>
    <t>Lovečkovice - Mukařov, č. p. 57</t>
  </si>
  <si>
    <t>Lovečkovice - Mukařov, č. p. 58</t>
  </si>
  <si>
    <t>Lovečkovice - Mukařov, č. p. 60</t>
  </si>
  <si>
    <t>Lovečkovice - Mukařov, č. p. 65</t>
  </si>
  <si>
    <t>Lovečkovice - Mukařov, č. p. 69</t>
  </si>
  <si>
    <t>Lovečkovice - Mukařov, č. p. 70</t>
  </si>
  <si>
    <t>Lovečkovice - Mukařov, č. p. 71</t>
  </si>
  <si>
    <t>Lovečkovice - Mukařov, č. p. 73</t>
  </si>
  <si>
    <t>Lovečkovice - Mukařov, č. p. 76</t>
  </si>
  <si>
    <t>Lovečkovice - Mukařov, č. ev. 2</t>
  </si>
  <si>
    <t>Lovečkovice - Mukařov, č. ev. 3</t>
  </si>
  <si>
    <t>Lovečkovice - Mukařov, č. ev. 4</t>
  </si>
  <si>
    <t>Lovečkovice - Mukařov, č. ev. 5</t>
  </si>
  <si>
    <t>Lovečkovice - Mukařov, č. ev. 6</t>
  </si>
  <si>
    <t>Lovečkovice - Mukařov, č. ev. 12</t>
  </si>
  <si>
    <t>Lovečkovice - Mukařov, č. ev. 14</t>
  </si>
  <si>
    <t>Lovečkovice - Mukařov, č. ev. 15</t>
  </si>
  <si>
    <t>Lovečkovice - Mukařov, č. ev. 19</t>
  </si>
  <si>
    <t>Lovečkovice - Mukařov, č. ev. 20</t>
  </si>
  <si>
    <t>Lovečkovice - Mukařov, č. ev. 21</t>
  </si>
  <si>
    <t>Lovečkovice - Mukařov, č. p. 75</t>
  </si>
  <si>
    <t>Lovečkovice - Mukařov, č. p. 32</t>
  </si>
  <si>
    <t>Lovečkovice - Náčkovice, č. p. 1</t>
  </si>
  <si>
    <t>Lovečkovice - Náčkovice, č. p. 2</t>
  </si>
  <si>
    <t>Lovečkovice - Náčkovice, č. p. 4</t>
  </si>
  <si>
    <t>Lovečkovice - Náčkovice, č. p. 6</t>
  </si>
  <si>
    <t>Lovečkovice - Náčkovice, č. p. 16</t>
  </si>
  <si>
    <t>Lovečkovice - Náčkovice, č. p. 20</t>
  </si>
  <si>
    <t>Lovečkovice - Náčkovice, č. p. 22</t>
  </si>
  <si>
    <t>Lovečkovice - Náčkovice, č. p. 23</t>
  </si>
  <si>
    <t>Lovečkovice - Náčkovice, č. p. 24</t>
  </si>
  <si>
    <t>Lovečkovice - Náčkovice, č. p. 25</t>
  </si>
  <si>
    <t>Lovečkovice - Náčkovice, č. p. 31</t>
  </si>
  <si>
    <t>Lovečkovice - Náčkovice, č. p. 45</t>
  </si>
  <si>
    <t>Lovečkovice - Náčkovice, č. p. 53</t>
  </si>
  <si>
    <t>Lovečkovice - Náčkovice, č. p. 58</t>
  </si>
  <si>
    <t>Lovečkovice - Náčkovice, č. ev. 2</t>
  </si>
  <si>
    <t>Lovečkovice - Náčkovice, č. ev. 3</t>
  </si>
  <si>
    <t>Lovečkovice - Náčkovice, č. ev. 5</t>
  </si>
  <si>
    <t>Lovečkovice - Náčkovice, č. ev. 8</t>
  </si>
  <si>
    <t>Lovečkovice - Náčkovice, č. ev. 9</t>
  </si>
  <si>
    <t>Lovečkovice - Náčkovice, č. ev. 10</t>
  </si>
  <si>
    <t>Lovečkovice - Náčkovice, č. ev. 12</t>
  </si>
  <si>
    <t>Lovečkovice - Náčkovice, č. ev. 14</t>
  </si>
  <si>
    <t>Lovečkovice - Náčkovice, č. p. 61</t>
  </si>
  <si>
    <t>Lovečkovice - Náčkovice, č. ev. 18</t>
  </si>
  <si>
    <t>Lovečkovice - Náčkovice, č. ev. 19</t>
  </si>
  <si>
    <t>Lovečkovice - Náčkovice, č. ev. 27</t>
  </si>
  <si>
    <t>Lovečkovice - Náčkovice, č. ev. 28</t>
  </si>
  <si>
    <t>Lovečkovice - Náčkovice, č. ev. 29</t>
  </si>
  <si>
    <t>Lovečkovice - Náčkovice, č. ev. 32</t>
  </si>
  <si>
    <t>Lovečkovice - Náčkovice, č. ev. 33</t>
  </si>
  <si>
    <t>Lovečkovice - Náčkovice, č. ev. 34</t>
  </si>
  <si>
    <t>Lovečkovice - Náčkovice, č. ev. 35</t>
  </si>
  <si>
    <t>Lovečkovice - Náčkovice, č. ev. 36</t>
  </si>
  <si>
    <t>Lovečkovice - Náčkovice, č. ev. 38</t>
  </si>
  <si>
    <t>Lovečkovice - Náčkovice, č. ev. 39</t>
  </si>
  <si>
    <t>Lovečkovice - Náčkovice, č. ev. 40</t>
  </si>
  <si>
    <t>Lovečkovice - Náčkovice, č. ev. 41</t>
  </si>
  <si>
    <t>Lovečkovice - Náčkovice, č. ev. 42</t>
  </si>
  <si>
    <t>Lovečkovice - Náčkovice, č. ev. 44</t>
  </si>
  <si>
    <t>Lovečkovice - Náčkovice, č. ev. 46</t>
  </si>
  <si>
    <t>Lovečkovice - Náčkovice, č. ev. 49</t>
  </si>
  <si>
    <t>Lovečkovice - Náčkovice, č. ev. 51</t>
  </si>
  <si>
    <t>Lovečkovice - Náčkovice, č. p. 26</t>
  </si>
  <si>
    <t>Lovečkovice - Náčkovice, č. p. 60</t>
  </si>
  <si>
    <t>Lovečkovice - Náčkovice, č. ev. 53</t>
  </si>
  <si>
    <t>Lovečkovice - Náčkovice, č. p. 29</t>
  </si>
  <si>
    <t>Lovečkovice - Náčkovice, č. ev. 7</t>
  </si>
  <si>
    <t>Lovečkovice - Náčkovice, č. p. 17</t>
  </si>
  <si>
    <t>Lovečkovice - Náčkovice, č. ev. 37</t>
  </si>
  <si>
    <t>Lovečkovice - Náčkovice, č. p. 13</t>
  </si>
  <si>
    <t>Lovečkovice - Náčkovice, č. p. 50</t>
  </si>
  <si>
    <t>Lovečkovice - Dolní Šebířov, č. p. 8</t>
  </si>
  <si>
    <t>Lovečkovice - Dolní Šebířov, č. p. 10</t>
  </si>
  <si>
    <t>Lovečkovice - Dolní Šebířov, č. p. 16</t>
  </si>
  <si>
    <t>Lovečkovice - Dolní Šebířov, č. p. 17</t>
  </si>
  <si>
    <t>Lovečkovice - Dolní Šebířov, č. p. 18</t>
  </si>
  <si>
    <t>Lovečkovice - Dolní Šebířov, č. p. 19</t>
  </si>
  <si>
    <t>Lovečkovice - Dolní Šebířov, č. p. 20</t>
  </si>
  <si>
    <t>Lovečkovice - Dolní Šebířov, č. ev. 111</t>
  </si>
  <si>
    <t>Lovečkovice - Dolní Šebířov, č. ev. 112</t>
  </si>
  <si>
    <t>Lovečkovice - Dolní Šebířov, č. ev. 114</t>
  </si>
  <si>
    <t>Lovečkovice - Dolní Šebířov, č. ev. 115</t>
  </si>
  <si>
    <t>Lovečkovice - Dolní Šebířov, č. ev. 116</t>
  </si>
  <si>
    <t>Lovečkovice - Dolní Šebířov, č. ev. 117</t>
  </si>
  <si>
    <t>Lovečkovice - Dolní Šebířov, č. p. 22</t>
  </si>
  <si>
    <t>Lovečkovice - Dolní Šebířov, č. ev. 119</t>
  </si>
  <si>
    <t>Lovečkovice - Dolní Šebířov, č. ev. 121</t>
  </si>
  <si>
    <t>Lovečkovice - Dolní Šebířov, č. ev. 122</t>
  </si>
  <si>
    <t>Lovečkovice - Dolní Šebířov, č. ev. 123</t>
  </si>
  <si>
    <t>Lovečkovice - Dolní Šebířov, č. ev. 124</t>
  </si>
  <si>
    <t>Lovečkovice - Dolní Šebířov, č. ev. 125</t>
  </si>
  <si>
    <t>Lovečkovice - Dolní Šebířov, č. ev. 126</t>
  </si>
  <si>
    <t>Lovečkovice - Dolní Šebířov, č. ev. 127</t>
  </si>
  <si>
    <t>Lovečkovice - Dolní Šebířov, č. ev. 128</t>
  </si>
  <si>
    <t>Lovečkovice - Dolní Šebířov, č. ev. 129</t>
  </si>
  <si>
    <t>Lovečkovice - Dolní Šebířov, č. ev. 131</t>
  </si>
  <si>
    <t>Lovečkovice - Dolní Šebířov, č. p. 23</t>
  </si>
  <si>
    <t>Lovečkovice - Dolní Šebířov, č. p. 15</t>
  </si>
  <si>
    <t>Lovečkovice - Dolní Šebířov, č. p. 21</t>
  </si>
  <si>
    <t>Lovečkovice - Dolní Šebířov, č. ev. 133</t>
  </si>
  <si>
    <t>Lovečkovice - Hlupice, č. ev. 7</t>
  </si>
  <si>
    <t>Lovečkovice - Hlupice, č. ev. 6</t>
  </si>
  <si>
    <t>Lovečkovice - Hlupice, č. ev. 12</t>
  </si>
  <si>
    <t>Lovečkovice - Hlupice, č. ev. 11</t>
  </si>
  <si>
    <t>Lovečkovice - Hlupice, č. ev. 10</t>
  </si>
  <si>
    <t>Lovečkovice - Hlupice, č. ev. 13</t>
  </si>
  <si>
    <t>Lovečkovice - Hlupice, č. ev. 15</t>
  </si>
  <si>
    <t>Lovečkovice - Hlupice, č. ev. 14</t>
  </si>
  <si>
    <t>Lovečkovice - Hlupice, č. ev. 1</t>
  </si>
  <si>
    <t>Lovečkovice - Hlupice, č. ev. 2</t>
  </si>
  <si>
    <t>Lovečkovice - Hlupice, č. p. 4</t>
  </si>
  <si>
    <t>Lovečkovice - Hlupice, č. ev. 9</t>
  </si>
  <si>
    <t>Lovečkovice - Hlupice, č. ev. 16</t>
  </si>
  <si>
    <t>Lovečkovice - Hlupice, č. ev. 5</t>
  </si>
  <si>
    <t>Lovečkovice - Hlupice, č. ev. 3</t>
  </si>
  <si>
    <t>Lovečkovice - Hlupice, č. ev. 4</t>
  </si>
  <si>
    <t>Lovečkovice - Hlupice, č. ev. 17</t>
  </si>
  <si>
    <t>Lovečkovice - Hlupice, č. ev. 8</t>
  </si>
  <si>
    <t>Lovečkovice - Hlupice, č. p. 2</t>
  </si>
  <si>
    <t>Lovečkovice - Hlupice, č. p. 6</t>
  </si>
  <si>
    <t>Lovečkovice - Knínice, č. p. 1</t>
  </si>
  <si>
    <t>Lovečkovice - Knínice, č. p. 2</t>
  </si>
  <si>
    <t>Lovečkovice - Knínice, č. p. 4</t>
  </si>
  <si>
    <t>Lovečkovice - Knínice, č. p. 14</t>
  </si>
  <si>
    <t>Lovečkovice - Knínice, č. p. 18</t>
  </si>
  <si>
    <t>Lovečkovice - Knínice, č. p. 25</t>
  </si>
  <si>
    <t>Lovečkovice - Knínice, č. p. 29</t>
  </si>
  <si>
    <t>Lovečkovice - Knínice, č. p. 38</t>
  </si>
  <si>
    <t>Lovečkovice - Knínice, č. p. 39</t>
  </si>
  <si>
    <t>Lovečkovice - Knínice, č. p. 42</t>
  </si>
  <si>
    <t>Lovečkovice - Knínice, č. p. 43</t>
  </si>
  <si>
    <t>Lovečkovice - Knínice, č. p. 44</t>
  </si>
  <si>
    <t>Lovečkovice - Knínice, č. p. 45</t>
  </si>
  <si>
    <t>Lovečkovice - Knínice, č. p. 46</t>
  </si>
  <si>
    <t>Lovečkovice - Knínice, č. p. 49</t>
  </si>
  <si>
    <t>Lovečkovice - Knínice, č. p. 52</t>
  </si>
  <si>
    <t>Lovečkovice - Knínice, č. p. 56</t>
  </si>
  <si>
    <t>Lovečkovice - Knínice, č. p. 62</t>
  </si>
  <si>
    <t>Lovečkovice - Knínice, č. p. 63</t>
  </si>
  <si>
    <t>Lovečkovice - Knínice, č. p. 70</t>
  </si>
  <si>
    <t>Lovečkovice - Knínice, č. p. 76</t>
  </si>
  <si>
    <t>Lovečkovice - Knínice, č. p. 87</t>
  </si>
  <si>
    <t>Lovečkovice - Knínice, č. p. 109</t>
  </si>
  <si>
    <t>Lovečkovice - Knínice, č. ev. 32</t>
  </si>
  <si>
    <t>Lovečkovice - Knínice, č. ev. 77</t>
  </si>
  <si>
    <t>Lovečkovice - Knínice, č. ev. 79</t>
  </si>
  <si>
    <t>Lovečkovice - Knínice, č. ev. 82</t>
  </si>
  <si>
    <t>Lovečkovice - Knínice, č. ev. 85</t>
  </si>
  <si>
    <t>Lovečkovice - Knínice, č. ev. 86</t>
  </si>
  <si>
    <t>Lovečkovice - Knínice, č. ev. 89</t>
  </si>
  <si>
    <t>Lovečkovice - Knínice, č. p. 93</t>
  </si>
  <si>
    <t>Lovečkovice - Knínice, č. p. 95</t>
  </si>
  <si>
    <t>Lovečkovice - Knínice, č. ev. 96</t>
  </si>
  <si>
    <t>Lovečkovice - Knínice, č. ev. 98</t>
  </si>
  <si>
    <t>Lovečkovice - Knínice, č. ev. 99</t>
  </si>
  <si>
    <t>Lovečkovice - Knínice, č. p. 101</t>
  </si>
  <si>
    <t>Lovečkovice - Knínice, č. ev. 102</t>
  </si>
  <si>
    <t>Lovečkovice - Knínice, č. ev. 104</t>
  </si>
  <si>
    <t>Lovečkovice - Knínice, č. ev. 106</t>
  </si>
  <si>
    <t>Lovečkovice - Knínice, č. ev. 107</t>
  </si>
  <si>
    <t>Lovečkovice - Knínice, č. ev. 110</t>
  </si>
  <si>
    <t>Lovečkovice - Knínice, č. ev. 111</t>
  </si>
  <si>
    <t>Lovečkovice - Knínice, č. ev. 112</t>
  </si>
  <si>
    <t>Lovečkovice - Knínice, č. p. 28</t>
  </si>
  <si>
    <t>Lovečkovice - Knínice, č. p. 80</t>
  </si>
  <si>
    <t>Lovečkovice - Knínice, č. p. 92</t>
  </si>
  <si>
    <t>Lovečkovice - Knínice, č. p. 91</t>
  </si>
  <si>
    <t>Lovečkovice - Knínice, č. p. 78</t>
  </si>
  <si>
    <t>Lovečkovice - Knínice, č. p. 48</t>
  </si>
  <si>
    <t>Lovečkovice - Knínice, č. p. 65</t>
  </si>
  <si>
    <t>Lovečkovice - Knínice, č. p. 40</t>
  </si>
  <si>
    <t>Lovečkovice - Knínice, č. p. 41</t>
  </si>
  <si>
    <t>Lovečkovice - Knínice, č. p. 37</t>
  </si>
  <si>
    <t>Lovečkovice - Knínice, č. p. 71</t>
  </si>
  <si>
    <t>Lovečkovice - Knínice, č. p. 110</t>
  </si>
  <si>
    <t>Lovečkovice - Knínice, č. ev. 113</t>
  </si>
  <si>
    <t>Lovečkovice - Touchořiny, č. p. 10</t>
  </si>
  <si>
    <t>Lovečkovice - Touchořiny, č. p. 14</t>
  </si>
  <si>
    <t>Lovečkovice - Touchořiny, č. p. 19</t>
  </si>
  <si>
    <t>Lovečkovice - Touchořiny, č. p. 22</t>
  </si>
  <si>
    <t>Lovečkovice - Touchořiny, č. p. 26</t>
  </si>
  <si>
    <t>Lovečkovice - Touchořiny, č. p. 27</t>
  </si>
  <si>
    <t>Lovečkovice - Touchořiny, č. p. 29</t>
  </si>
  <si>
    <t>Lovečkovice - Touchořiny, č. p. 35</t>
  </si>
  <si>
    <t>Lovečkovice - Touchořiny, č. p. 41</t>
  </si>
  <si>
    <t>Lovečkovice - Touchořiny, č. p. 43</t>
  </si>
  <si>
    <t>Lovečkovice - Touchořiny, č. p. 44</t>
  </si>
  <si>
    <t>Lovečkovice - Touchořiny, č. p. 48</t>
  </si>
  <si>
    <t>Lovečkovice - Touchořiny, č. p. 51</t>
  </si>
  <si>
    <t>Lovečkovice - Touchořiny, č. p. 52</t>
  </si>
  <si>
    <t>Lovečkovice - Touchořiny, č. p. 54</t>
  </si>
  <si>
    <t>Lovečkovice - Touchořiny, č. p. 55</t>
  </si>
  <si>
    <t>Lovečkovice - Touchořiny, č. p. 56</t>
  </si>
  <si>
    <t>Lovečkovice - Touchořiny, č. p. 57</t>
  </si>
  <si>
    <t>Lovečkovice - Touchořiny, č. p. 58</t>
  </si>
  <si>
    <t>Lovečkovice - Touchořiny, č. p. 59</t>
  </si>
  <si>
    <t>Lovečkovice - Touchořiny, č. p. 60</t>
  </si>
  <si>
    <t>Lovečkovice - Touchořiny, č. p. 61</t>
  </si>
  <si>
    <t>Lovečkovice - Touchořiny, č. p. 62</t>
  </si>
  <si>
    <t>Lovečkovice - Touchořiny, č. p. 63</t>
  </si>
  <si>
    <t>Lovečkovice - Touchořiny, č. p. 64</t>
  </si>
  <si>
    <t>Lovečkovice - Touchořiny, č. p. 65</t>
  </si>
  <si>
    <t>Lovečkovice - Touchořiny, č. p. 66</t>
  </si>
  <si>
    <t>Lovečkovice - Touchořiny, č. p. 67</t>
  </si>
  <si>
    <t>Lovečkovice - Touchořiny, č. p. 69</t>
  </si>
  <si>
    <t>Lovečkovice - Touchořiny, č. p. 78</t>
  </si>
  <si>
    <t>Lovečkovice - Touchořiny, č. ev. 3</t>
  </si>
  <si>
    <t>Lovečkovice - Touchořiny, č. ev. 4</t>
  </si>
  <si>
    <t>Lovečkovice - Touchořiny, č. ev. 5</t>
  </si>
  <si>
    <t>Lovečkovice - Touchořiny, č. p. 6</t>
  </si>
  <si>
    <t>Lovečkovice - Touchořiny, č. ev. 8</t>
  </si>
  <si>
    <t>Lovečkovice - Touchořiny, č. ev. 9</t>
  </si>
  <si>
    <t>Lovečkovice - Touchořiny, č. ev. 11</t>
  </si>
  <si>
    <t>Lovečkovice - Touchořiny, č. ev. 12</t>
  </si>
  <si>
    <t>Lovečkovice - Touchořiny, č. ev. 14</t>
  </si>
  <si>
    <t>Lovečkovice - Touchořiny, č. ev. 15</t>
  </si>
  <si>
    <t>Lovečkovice - Touchořiny, č. ev. 16</t>
  </si>
  <si>
    <t>Lovečkovice - Touchořiny, č. ev. 17</t>
  </si>
  <si>
    <t>Lovečkovice - Touchořiny, č. ev. 46</t>
  </si>
  <si>
    <t>Lovečkovice - Touchořiny, č. ev. 47</t>
  </si>
  <si>
    <t>Lovečkovice - Touchořiny, č. ev. 51</t>
  </si>
  <si>
    <t>Lovečkovice - Touchořiny, č. ev. 53</t>
  </si>
  <si>
    <t>Lovečkovice - Touchořiny, č. ev. 54</t>
  </si>
  <si>
    <t>Lovečkovice - Touchořiny, č. ev. 62</t>
  </si>
  <si>
    <t>Lovečkovice - Touchořiny, č. ev. 64</t>
  </si>
  <si>
    <t>Lovečkovice - Touchořiny, č. ev. 66</t>
  </si>
  <si>
    <t>Lovečkovice - Touchořiny, č. ev. 68</t>
  </si>
  <si>
    <t>Lovečkovice - Touchořiny, č. ev. 70</t>
  </si>
  <si>
    <t>Lovečkovice - Touchořiny, č. ev. 71</t>
  </si>
  <si>
    <t>Lovečkovice - Touchořiny, č. ev. 72</t>
  </si>
  <si>
    <t>Lovečkovice - Touchořiny, č. ev. 131</t>
  </si>
  <si>
    <t>Lovečkovice - Touchořiny, č. p. 8</t>
  </si>
  <si>
    <t>Lovečkovice - Touchořiny, č. p. 74</t>
  </si>
  <si>
    <t>Lovečkovice - Touchořiny, č. p. 76</t>
  </si>
  <si>
    <t>Lovečkovice - Touchořiny, č. p. 2</t>
  </si>
  <si>
    <t>Lovečkovice - Touchořiny, č. p. 5</t>
  </si>
  <si>
    <t>Lovečkovice - Touchořiny, č. p. 47</t>
  </si>
  <si>
    <t>Lovečkovice - Touchořiny, č. p. 7</t>
  </si>
  <si>
    <t>Lovečkovice - Touchořiny, č. p. 77</t>
  </si>
  <si>
    <t>Lovečkovice - Touchořiny, č. ev. 73</t>
  </si>
  <si>
    <t>Lovečkovice - Touchořiny, č. ev. 74</t>
  </si>
  <si>
    <t>Martiněves, č. p. 1</t>
  </si>
  <si>
    <t>Martiněves, č. p. 2</t>
  </si>
  <si>
    <t>Martiněves, č. p. 3</t>
  </si>
  <si>
    <t>Martiněves, č. p. 4</t>
  </si>
  <si>
    <t>Martiněves, č. p. 5</t>
  </si>
  <si>
    <t>Martiněves, č. p. 6</t>
  </si>
  <si>
    <t>Martiněves, č. p. 7</t>
  </si>
  <si>
    <t>Martiněves, č. p. 8</t>
  </si>
  <si>
    <t>Martiněves, č. p. 9</t>
  </si>
  <si>
    <t>Martiněves, č. p. 10</t>
  </si>
  <si>
    <t>Martiněves, č. p. 11</t>
  </si>
  <si>
    <t>Martiněves, č. p. 12</t>
  </si>
  <si>
    <t>Martiněves, č. p. 13</t>
  </si>
  <si>
    <t>Martiněves, č. p. 14</t>
  </si>
  <si>
    <t>Martiněves, č. p. 15</t>
  </si>
  <si>
    <t>Martiněves, č. p. 16</t>
  </si>
  <si>
    <t>Martiněves, č. p. 17</t>
  </si>
  <si>
    <t>Martiněves, č. p. 18</t>
  </si>
  <si>
    <t>Martiněves, č. p. 19</t>
  </si>
  <si>
    <t>Martiněves, č. p. 21</t>
  </si>
  <si>
    <t>Martiněves, č. p. 23</t>
  </si>
  <si>
    <t>Martiněves, č. p. 24</t>
  </si>
  <si>
    <t>Martiněves, č. p. 26</t>
  </si>
  <si>
    <t>Martiněves, č. p. 27</t>
  </si>
  <si>
    <t>Martiněves, č. p. 28</t>
  </si>
  <si>
    <t>Martiněves, č. p. 29</t>
  </si>
  <si>
    <t>Martiněves, č. p. 31</t>
  </si>
  <si>
    <t>Martiněves, č. p. 32</t>
  </si>
  <si>
    <t>Martiněves, č. p. 34</t>
  </si>
  <si>
    <t>Martiněves, č. p. 35</t>
  </si>
  <si>
    <t>Martiněves, č. p. 36</t>
  </si>
  <si>
    <t>Martiněves, č. p. 37</t>
  </si>
  <si>
    <t>Martiněves, č. p. 38</t>
  </si>
  <si>
    <t>Martiněves, č. p. 39</t>
  </si>
  <si>
    <t>Martiněves, č. p. 41</t>
  </si>
  <si>
    <t>Martiněves, č. p. 42</t>
  </si>
  <si>
    <t>Martiněves, č. p. 43</t>
  </si>
  <si>
    <t>Martiněves, č. p. 45</t>
  </si>
  <si>
    <t>Martiněves - Pohořice, č. p. 1</t>
  </si>
  <si>
    <t>Martiněves - Pohořice, č. p. 2</t>
  </si>
  <si>
    <t>Martiněves - Pohořice, č. p. 3</t>
  </si>
  <si>
    <t>Martiněves - Pohořice, č. p. 4</t>
  </si>
  <si>
    <t>Martiněves - Pohořice, č. p. 5</t>
  </si>
  <si>
    <t>Martiněves - Pohořice, č. p. 6</t>
  </si>
  <si>
    <t>Martiněves - Pohořice, č. p. 7</t>
  </si>
  <si>
    <t>Martiněves - Pohořice, č. p. 8</t>
  </si>
  <si>
    <t>Martiněves - Pohořice, č. p. 9</t>
  </si>
  <si>
    <t>Martiněves - Pohořice, č. p. 11</t>
  </si>
  <si>
    <t>Martiněves - Pohořice, č. p. 13</t>
  </si>
  <si>
    <t>Martiněves - Pohořice, č. p. 14</t>
  </si>
  <si>
    <t>Martiněves - Pohořice, č. p. 15</t>
  </si>
  <si>
    <t>Martiněves - Pohořice, č. p. 16</t>
  </si>
  <si>
    <t>Martiněves - Pohořice, č. p. 17</t>
  </si>
  <si>
    <t>Martiněves - Pohořice, č. p. 18</t>
  </si>
  <si>
    <t>Martiněves - Pohořice, č. p. 20</t>
  </si>
  <si>
    <t>Martiněves - Pohořice, č. p. 21</t>
  </si>
  <si>
    <t>Martiněves - Pohořice, č. p. 22</t>
  </si>
  <si>
    <t>Martiněves - Pohořice, č. p. 23</t>
  </si>
  <si>
    <t>Martiněves - Pohořice, č. p. 24</t>
  </si>
  <si>
    <t>Martiněves - Pohořice, č. p. 25</t>
  </si>
  <si>
    <t>Martiněves - Pohořice, č. p. 27</t>
  </si>
  <si>
    <t>Martiněves - Pohořice, č. p. 30</t>
  </si>
  <si>
    <t>Martiněves - Pohořice, č. p. 31</t>
  </si>
  <si>
    <t>Martiněves - Pohořice, č. p. 32</t>
  </si>
  <si>
    <t>Martiněves - Pohořice, č. p. 33</t>
  </si>
  <si>
    <t>Martiněves - Pohořice, č. p. 34</t>
  </si>
  <si>
    <t>Martiněves - Pohořice, č. p. 35</t>
  </si>
  <si>
    <t>Martiněves - Pohořice, č. p. 36</t>
  </si>
  <si>
    <t>Martiněves - Pohořice, č. p. 37</t>
  </si>
  <si>
    <t>Martiněves - Pohořice, č. p. 38</t>
  </si>
  <si>
    <t>Martiněves - Pohořice, č. p. 42</t>
  </si>
  <si>
    <t>Martiněves - Pohořice, č. p. 43</t>
  </si>
  <si>
    <t>Martiněves - Pohořice, č. p. 44</t>
  </si>
  <si>
    <t>Martiněves - Pohořice, č. p. 46</t>
  </si>
  <si>
    <t>Martiněves - Pohořice, č. p. 47</t>
  </si>
  <si>
    <t>Martiněves - Pohořice, č. p. 48</t>
  </si>
  <si>
    <t>Martiněves - Pohořice, č. p. 49</t>
  </si>
  <si>
    <t>Martiněves - Pohořice, č. p. 50</t>
  </si>
  <si>
    <t>Martiněves - Pohořice, č. p. 52</t>
  </si>
  <si>
    <t>Martiněves - Pohořice, č. p. 53</t>
  </si>
  <si>
    <t>Martiněves - Pohořice, č. p. 54</t>
  </si>
  <si>
    <t>Martiněves - Pohořice, č. p. 55</t>
  </si>
  <si>
    <t>Martiněves - Pohořice, č. p. 56</t>
  </si>
  <si>
    <t>Martiněves - Pohořice, č. p. 57</t>
  </si>
  <si>
    <t>Martiněves - Pohořice, č. p. 58</t>
  </si>
  <si>
    <t>Martiněves - Pohořice, č. p. 60</t>
  </si>
  <si>
    <t>Martiněves - Pohořice, č. p. 62</t>
  </si>
  <si>
    <t>Martiněves - Pohořice, č. p. 63</t>
  </si>
  <si>
    <t>Martiněves - Pohořice, č. p. 64</t>
  </si>
  <si>
    <t>Martiněves - Pohořice, č. p. 65</t>
  </si>
  <si>
    <t>Martiněves - Pohořice, č. p. 66</t>
  </si>
  <si>
    <t>Martiněves - Pohořice, č. p. 67</t>
  </si>
  <si>
    <t>Martiněves - Pohořice, č. p. 68</t>
  </si>
  <si>
    <t>Martiněves - Pohořice, č. p. 69</t>
  </si>
  <si>
    <t>Martiněves - Pohořice, č. p. 70</t>
  </si>
  <si>
    <t>Martiněves - Pohořice, č. p. 71</t>
  </si>
  <si>
    <t>Martiněves - Pohořice, č. p. 73</t>
  </si>
  <si>
    <t>Martiněves - Pohořice, č. p. 74</t>
  </si>
  <si>
    <t>Martiněves - Pohořice, č. p. 75</t>
  </si>
  <si>
    <t>Martiněves - Pohořice, č. p. 76</t>
  </si>
  <si>
    <t>Martiněves - Pohořice, č. p. 77</t>
  </si>
  <si>
    <t>Martiněves - Pohořice, č. p. 78</t>
  </si>
  <si>
    <t>Martiněves - Pohořice, č. p. 80</t>
  </si>
  <si>
    <t>Martiněves - Pohořice, č. p. 81</t>
  </si>
  <si>
    <t>Martiněves - Pohořice, č. p. 83</t>
  </si>
  <si>
    <t>Martiněves - Pohořice, č. p. 84</t>
  </si>
  <si>
    <t>Martiněves - Pohořice, č. p. 86</t>
  </si>
  <si>
    <t>Martiněves - Pohořice, č. p. 87</t>
  </si>
  <si>
    <t>Martiněves - Pohořice, č. p. 89</t>
  </si>
  <si>
    <t>Martiněves - Pohořice, č. p. 90</t>
  </si>
  <si>
    <t>Martiněves - Pohořice, č. p. 91</t>
  </si>
  <si>
    <t>Martiněves - Pohořice, č. p. 93</t>
  </si>
  <si>
    <t>Martiněves - Pohořice, č. p. 94</t>
  </si>
  <si>
    <t>Martiněves - Pohořice, č. p. 95</t>
  </si>
  <si>
    <t>Martiněves - Pohořice, č. p. 96</t>
  </si>
  <si>
    <t>Martiněves - Pohořice, č. p. 98</t>
  </si>
  <si>
    <t>Martiněves - Pohořice, č. p. 99</t>
  </si>
  <si>
    <t>Martiněves - Pohořice, č. p. 100</t>
  </si>
  <si>
    <t>Martiněves - Pohořice, č. p. 101</t>
  </si>
  <si>
    <t>Martiněves - Pohořice, č. p. 102</t>
  </si>
  <si>
    <t>Martiněves - Pohořice, č. p. 103</t>
  </si>
  <si>
    <t>Martiněves - Pohořice, č. p. 104</t>
  </si>
  <si>
    <t>Martiněves - Pohořice, č. p. 105</t>
  </si>
  <si>
    <t>Martiněves - Pohořice, č. p. 106</t>
  </si>
  <si>
    <t>Martiněves - Pohořice, č. p. 107</t>
  </si>
  <si>
    <t>Martiněves - Pohořice, č. p. 108</t>
  </si>
  <si>
    <t>Martiněves - Pohořice, č. p. 109</t>
  </si>
  <si>
    <t>Martiněves - Pohořice, č. p. 110</t>
  </si>
  <si>
    <t>Martiněves - Pohořice, č. p. 111</t>
  </si>
  <si>
    <t>Martiněves - Pohořice, č. p. 112</t>
  </si>
  <si>
    <t>Martiněves - Pohořice, č. p. 113</t>
  </si>
  <si>
    <t>Martiněves - Pohořice, č. p. 114</t>
  </si>
  <si>
    <t>Martiněves - Pohořice, č. p. 115</t>
  </si>
  <si>
    <t>Martiněves - Pohořice, č. p. 116</t>
  </si>
  <si>
    <t>Martiněves - Pohořice, č. p. 117</t>
  </si>
  <si>
    <t>Martiněves - Pohořice, č. p. 118</t>
  </si>
  <si>
    <t>Martiněves - Pohořice, č. p. 119</t>
  </si>
  <si>
    <t>Martiněves - Pohořice, č. p. 120</t>
  </si>
  <si>
    <t>Martiněves - Pohořice, č. p. 121</t>
  </si>
  <si>
    <t>Martiněves - Pohořice, č. p. 123</t>
  </si>
  <si>
    <t>Martiněves - Pohořice, č. p. 124</t>
  </si>
  <si>
    <t>Martiněves - Pohořice, č. p. 125</t>
  </si>
  <si>
    <t>Martiněves - Pohořice, č. p. 126</t>
  </si>
  <si>
    <t>Martiněves - Pohořice, č. p. 127</t>
  </si>
  <si>
    <t>Martiněves - Pohořice, č. p. 128</t>
  </si>
  <si>
    <t>Martiněves - Pohořice, č. p. 129</t>
  </si>
  <si>
    <t>Martiněves - Pohořice, č. p. 130</t>
  </si>
  <si>
    <t>Martiněves - Pohořice, č. p. 132</t>
  </si>
  <si>
    <t>Martiněves - Pohořice, č. p. 133</t>
  </si>
  <si>
    <t>Martiněves - Pohořice, č. p. 134</t>
  </si>
  <si>
    <t>Martiněves - Pohořice, č. p. 135</t>
  </si>
  <si>
    <t>Martiněves - Pohořice, č. p. 137</t>
  </si>
  <si>
    <t>Martiněves, č. p. 30</t>
  </si>
  <si>
    <t>Martiněves - Pohořice, č. p. 139</t>
  </si>
  <si>
    <t>Martiněves - Pohořice, č. p. 141</t>
  </si>
  <si>
    <t>Martiněves - Pohořice, č. p. 59</t>
  </si>
  <si>
    <t>Martiněves - Pohořice, č. p. 140</t>
  </si>
  <si>
    <t>Martiněves, č. p. 48</t>
  </si>
  <si>
    <t>Martiněves - Pohořice, č. p. 138</t>
  </si>
  <si>
    <t>Martiněves, č. p. 49</t>
  </si>
  <si>
    <t>Martiněves, č. p. 50</t>
  </si>
  <si>
    <t>Martiněves, č. p. 51</t>
  </si>
  <si>
    <t>Martiněves - Pohořice, č. p. 142</t>
  </si>
  <si>
    <t>Martiněves - Pohořice, č. p. 45</t>
  </si>
  <si>
    <t>Martiněves - Pohořice, č. p. 136</t>
  </si>
  <si>
    <t>Martiněves - Pohořice, č. p. 85</t>
  </si>
  <si>
    <t>Martiněves - Pohořice, č. p. 143</t>
  </si>
  <si>
    <t>Martiněves - Pohořice, č. p. 144</t>
  </si>
  <si>
    <t>Martiněves - Pohořice, č. p. 145</t>
  </si>
  <si>
    <t>Martiněves - Pohořice, č. p. 146</t>
  </si>
  <si>
    <t>Martiněves - Radešín, č. p. 1</t>
  </si>
  <si>
    <t>Martiněves - Radešín, č. p. 2</t>
  </si>
  <si>
    <t>Martiněves - Radešín, č. p. 3</t>
  </si>
  <si>
    <t>Martiněves - Radešín, č. p. 4</t>
  </si>
  <si>
    <t>Martiněves - Radešín, č. p. 5</t>
  </si>
  <si>
    <t>Martiněves - Radešín, č. p. 6</t>
  </si>
  <si>
    <t>Martiněves - Radešín, č. p. 7</t>
  </si>
  <si>
    <t>Martiněves - Radešín, č. p. 8</t>
  </si>
  <si>
    <t>Martiněves - Radešín, č. p. 10</t>
  </si>
  <si>
    <t>Martiněves - Radešín, č. p. 11</t>
  </si>
  <si>
    <t>Martiněves - Radešín, č. p. 12</t>
  </si>
  <si>
    <t>Martiněves - Radešín, č. p. 13</t>
  </si>
  <si>
    <t>Martiněves - Radešín, č. p. 14</t>
  </si>
  <si>
    <t>Martiněves - Radešín, č. p. 15</t>
  </si>
  <si>
    <t>Martiněves - Radešín, č. p. 16</t>
  </si>
  <si>
    <t>Martiněves - Radešín, č. p. 17</t>
  </si>
  <si>
    <t>Martiněves - Radešín, č. p. 18</t>
  </si>
  <si>
    <t>Martiněves - Radešín, č. p. 19</t>
  </si>
  <si>
    <t>Martiněves - Radešín, č. p. 20</t>
  </si>
  <si>
    <t>Martiněves - Radešín, č. p. 21</t>
  </si>
  <si>
    <t>Martiněves - Radešín, č. p. 22</t>
  </si>
  <si>
    <t>Martiněves - Radešín, č. p. 23</t>
  </si>
  <si>
    <t>Martiněves - Radešín, č. p. 24</t>
  </si>
  <si>
    <t>Martiněves - Radešín, č. p. 26</t>
  </si>
  <si>
    <t>Martiněves - Radešín, č. p. 27</t>
  </si>
  <si>
    <t>Martiněves - Radešín, č. p. 28</t>
  </si>
  <si>
    <t>Martiněves - Radešín, č. p. 29</t>
  </si>
  <si>
    <t>Martiněves - Radešín, č. p. 30</t>
  </si>
  <si>
    <t>Martiněves - Radešín, č. p. 31</t>
  </si>
  <si>
    <t>Martiněves - Radešín, č. p. 32</t>
  </si>
  <si>
    <t>Martiněves - Radešín, č. p. 33</t>
  </si>
  <si>
    <t>Martiněves - Radešín, č. p. 34</t>
  </si>
  <si>
    <t>Martiněves - Radešín, č. p. 35</t>
  </si>
  <si>
    <t>Martiněves - Radešín, č. p. 36</t>
  </si>
  <si>
    <t>Martiněves - Radešín, č. p. 37</t>
  </si>
  <si>
    <t>Martiněves - Radešín, č. p. 38</t>
  </si>
  <si>
    <t>Martiněves - Radešín, č. p. 39</t>
  </si>
  <si>
    <t>Martiněves - Radešín, č. p. 40</t>
  </si>
  <si>
    <t>Martiněves - Radešín, č. p. 41</t>
  </si>
  <si>
    <t>Martiněves - Radešín, č. p. 42</t>
  </si>
  <si>
    <t>Martiněves - Radešín, č. p. 43</t>
  </si>
  <si>
    <t>Martiněves - Radešín, č. p. 44</t>
  </si>
  <si>
    <t>Martiněves - Radešín, č. p. 45</t>
  </si>
  <si>
    <t>Martiněves - Radešín, č. p. 47</t>
  </si>
  <si>
    <t>Martiněves - Radešín, č. p. 48</t>
  </si>
  <si>
    <t>Martiněves - Radešín, č. p. 49</t>
  </si>
  <si>
    <t>Martiněves - Radešín, č. p. 50</t>
  </si>
  <si>
    <t>Martiněves - Radešín, č. p. 52</t>
  </si>
  <si>
    <t>Martiněves - Radešín, č. p. 53</t>
  </si>
  <si>
    <t>Martiněves - Radešín, č. p. 55</t>
  </si>
  <si>
    <t>Martiněves - Radešín, č. p. 56</t>
  </si>
  <si>
    <t>Martiněves - Radešín, č. p. 58</t>
  </si>
  <si>
    <t>Martiněves - Radešín, č. p. 60</t>
  </si>
  <si>
    <t>Martiněves - Radešín, č. p. 63</t>
  </si>
  <si>
    <t>Martiněves - Radešín, č. p. 64</t>
  </si>
  <si>
    <t>Martiněves - Radešín, č. p. 65</t>
  </si>
  <si>
    <t>Martiněves - Radešín, č. p. 67</t>
  </si>
  <si>
    <t>Martiněves - Radešín, č. p. 68</t>
  </si>
  <si>
    <t>Martiněves - Radešín, č. p. 70</t>
  </si>
  <si>
    <t>Martiněves - Radešín, č. p. 72</t>
  </si>
  <si>
    <t>Martiněves - Radešín, č. p. 73</t>
  </si>
  <si>
    <t>Martiněves - Radešín, č. p. 74</t>
  </si>
  <si>
    <t>Martiněves - Radešín, č. p. 75</t>
  </si>
  <si>
    <t>Martiněves - Radešín, č. p. 76</t>
  </si>
  <si>
    <t>Martiněves - Radešín, č. p. 77</t>
  </si>
  <si>
    <t>Martiněves - Radešín, č. p. 78</t>
  </si>
  <si>
    <t>Martiněves - Radešín, č. p. 79</t>
  </si>
  <si>
    <t>Martiněves - Radešín, č. p. 84</t>
  </si>
  <si>
    <t>Martiněves - Radešín, č. p. 85</t>
  </si>
  <si>
    <t>Martiněves - Radešín, č. p. 86</t>
  </si>
  <si>
    <t>Martiněves - Radešín, č. p. 87</t>
  </si>
  <si>
    <t>Martiněves - Radešín, č. p. 88</t>
  </si>
  <si>
    <t>Martiněves - Radešín, č. p. 89</t>
  </si>
  <si>
    <t>Martiněves - Radešín, č. p. 90</t>
  </si>
  <si>
    <t>Martiněves - Radešín, č. p. 91</t>
  </si>
  <si>
    <t>Martiněves - Radešín, č. p. 92</t>
  </si>
  <si>
    <t>Martiněves - Radešín, č. p. 93</t>
  </si>
  <si>
    <t>Martiněves - Radešín, č. p. 94</t>
  </si>
  <si>
    <t>Martiněves - Radešín, č. p. 95</t>
  </si>
  <si>
    <t>Martiněves - Radešín, č. p. 96</t>
  </si>
  <si>
    <t>Martiněves - Radešín, č. p. 98</t>
  </si>
  <si>
    <t>Martiněves - Radešín, č. p. 99</t>
  </si>
  <si>
    <t>Martiněves - Radešín, č. p. 100</t>
  </si>
  <si>
    <t>Martiněves - Radešín, č. p. 101</t>
  </si>
  <si>
    <t>Martiněves - Radešín, č. p. 102</t>
  </si>
  <si>
    <t>Martiněves - Radešín, č. p. 103</t>
  </si>
  <si>
    <t>Martiněves - Radešín, č. p. 104</t>
  </si>
  <si>
    <t>Martiněves - Radešín, č. p. 106</t>
  </si>
  <si>
    <t>Martiněves - Radešín, č. p. 108</t>
  </si>
  <si>
    <t>Martiněves - Radešín, č. p. 109</t>
  </si>
  <si>
    <t>Martiněves - Radešín, č. p. 110</t>
  </si>
  <si>
    <t>Martiněves - Radešín, č. p. 111</t>
  </si>
  <si>
    <t>Martiněves - Radešín, č. p. 112</t>
  </si>
  <si>
    <t>Martiněves - Radešín, č. p. 113</t>
  </si>
  <si>
    <t>Martiněves - Radešín, č. p. 114</t>
  </si>
  <si>
    <t>Martiněves - Radešín, č. p. 115</t>
  </si>
  <si>
    <t>Martiněves - Radešín, č. p. 116</t>
  </si>
  <si>
    <t>Martiněves - Radešín, č. p. 117</t>
  </si>
  <si>
    <t>Martiněves - Radešín, č. p. 118</t>
  </si>
  <si>
    <t>Martiněves - Radešín, č. p. 119</t>
  </si>
  <si>
    <t>Martiněves - Radešín, č. p. 120</t>
  </si>
  <si>
    <t>Martiněves - Radešín, č. p. 121</t>
  </si>
  <si>
    <t>Martiněves - Radešín, č. p. 122</t>
  </si>
  <si>
    <t>Martiněves - Radešín, č. p. 123</t>
  </si>
  <si>
    <t>Martiněves - Radešín, č. p. 124</t>
  </si>
  <si>
    <t>Martiněves - Radešín, č. p. 125</t>
  </si>
  <si>
    <t>Martiněves - Radešín, č. p. 126</t>
  </si>
  <si>
    <t>Martiněves - Radešín, č. p. 127</t>
  </si>
  <si>
    <t>Martiněves - Radešín, č. p. 128</t>
  </si>
  <si>
    <t>Martiněves - Radešín, č. p. 132</t>
  </si>
  <si>
    <t>Martiněves - Radešín, č. p. 133</t>
  </si>
  <si>
    <t>Martiněves - Radešín, č. p. 135</t>
  </si>
  <si>
    <t>Martiněves - Radešín, č. p. 136</t>
  </si>
  <si>
    <t>Martiněves - Radešín, č. p. 137</t>
  </si>
  <si>
    <t>Martiněves - Radešín, č. p. 138</t>
  </si>
  <si>
    <t>Martiněves - Radešín, č. p. 139</t>
  </si>
  <si>
    <t>Martiněves - Radešín, č. p. 62</t>
  </si>
  <si>
    <t>Martiněves - Radešín, č. p. 140</t>
  </si>
  <si>
    <t>Martiněves - Radešín, č. p. 142</t>
  </si>
  <si>
    <t>Martiněves - Radešín, č. p. 143</t>
  </si>
  <si>
    <t>Martiněves - Radešín, č. p. 144</t>
  </si>
  <si>
    <t>Mšené-lázně - Vrbice, Podolská 214</t>
  </si>
  <si>
    <t>Mšené-lázně - Vrbice, Podolská 216</t>
  </si>
  <si>
    <t>Mšené-lázně - Vrbice, Podolská 218</t>
  </si>
  <si>
    <t>Mšené-lázně - Vrbice, Podolská 219</t>
  </si>
  <si>
    <t>Mšené-lázně - Vrbice, Podolská 220</t>
  </si>
  <si>
    <t>Mšené-lázně - Vrbice, Podolí 221</t>
  </si>
  <si>
    <t>Mšené-lázně - Vrbice, Podolská 222</t>
  </si>
  <si>
    <t>Mšené-lázně - Vrbice, Podolská 223</t>
  </si>
  <si>
    <t>Mšené-lázně - Vrbice, Podolská 226</t>
  </si>
  <si>
    <t>Mšené-lázně - Vrbice, Podolí 227</t>
  </si>
  <si>
    <t>Mšené-lázně - Vrbice, Vrbická 229</t>
  </si>
  <si>
    <t>Mšené-lázně - Vrbice, Vrbická 230</t>
  </si>
  <si>
    <t>Mšené-lázně - Vrbice, Na Vinohradech 234</t>
  </si>
  <si>
    <t>Mšené-lázně - Vrbice, Na Vinohradech 236</t>
  </si>
  <si>
    <t>Mšené-lázně - Vrbice, Na Vinohradech 237</t>
  </si>
  <si>
    <t>Mšené-lázně - Vrbice, Na Vinohradech 238</t>
  </si>
  <si>
    <t>Mšené-lázně - Vrbice, Na Vinohradech 239</t>
  </si>
  <si>
    <t>Mšené-lázně - Vrbice, Na Vinohradech 240</t>
  </si>
  <si>
    <t>Mšené-lázně - Vrbice, Podolská 242</t>
  </si>
  <si>
    <t>Mšené-lázně - Vrbice, Na Vinohradech 243</t>
  </si>
  <si>
    <t>Mšené-lázně - Vrbice, Podolská 244</t>
  </si>
  <si>
    <t>Mšené-lázně - Vrbice, Podolí 246</t>
  </si>
  <si>
    <t>Mšené-lázně - Vrbice, Podolí 247</t>
  </si>
  <si>
    <t>Mšené-lázně - Vrbice, Podolí 248</t>
  </si>
  <si>
    <t>Mšené-lázně - Vrbice, Podolí 249</t>
  </si>
  <si>
    <t>Mšené-lázně - Vrbice, Podolí 250</t>
  </si>
  <si>
    <t>Mšené-lázně - Vrbice, Podolí 251</t>
  </si>
  <si>
    <t>Mšené-lázně - Vrbice, Podolí 252</t>
  </si>
  <si>
    <t>Mšené-lázně - Vrbice, Podolí 253</t>
  </si>
  <si>
    <t>Mšené-lázně - Vrbice, Podolí 254</t>
  </si>
  <si>
    <t>Mšené-lázně - Vrbice, Vrbická 255</t>
  </si>
  <si>
    <t>Mšené-lázně - Vrbice, Podolí 256</t>
  </si>
  <si>
    <t>Mšené-lázně - Vrbice, Podolská 257</t>
  </si>
  <si>
    <t>Mšené-lázně - Vrbice, Podolí 258</t>
  </si>
  <si>
    <t>Mšené-lázně - Vrbice, Mír. náměstí 260</t>
  </si>
  <si>
    <t>Mšené-lázně - Vrbice, Vrbická 261</t>
  </si>
  <si>
    <t>Mšené-lázně - Vrbice, Mír. náměstí 262</t>
  </si>
  <si>
    <t>Mšené-lázně - Vrbice, Mír. náměstí 263</t>
  </si>
  <si>
    <t>Mšené-lázně - Vrbice, Na Příkopě 265</t>
  </si>
  <si>
    <t>Mšené-lázně - Vrbice, Na Příkopě 266</t>
  </si>
  <si>
    <t>Mšené-lázně - Vrbice, Vrbická 267</t>
  </si>
  <si>
    <t>Mšené-lázně - Vrbice, Vrbická 268</t>
  </si>
  <si>
    <t>Mšené-lázně - Vrbice, Mír. náměstí 269</t>
  </si>
  <si>
    <t>Mšené-lázně - Vrbice, Podolí 270</t>
  </si>
  <si>
    <t>Mšené-lázně - Vrbice, Mír. náměstí 271</t>
  </si>
  <si>
    <t>Mšené-lázně - Vrbice, Mír. náměstí 275</t>
  </si>
  <si>
    <t>Mšené-lázně - Vrbice, Mír. náměstí 277</t>
  </si>
  <si>
    <t>Mšené-lázně - Vrbice, Větrná 278</t>
  </si>
  <si>
    <t>Mšené-lázně - Vrbice, Větrná 279</t>
  </si>
  <si>
    <t>Mšené-lázně - Vrbice, Mír. náměstí 280</t>
  </si>
  <si>
    <t>Mšené-lázně - Vrbice, Mír. náměstí 281</t>
  </si>
  <si>
    <t>Mšené-lázně - Vrbice, Větrná 283</t>
  </si>
  <si>
    <t>Mšené-lázně - Vrbice, Mír. náměstí 285</t>
  </si>
  <si>
    <t>Mšené-lázně - Vrbice, Podolská 286</t>
  </si>
  <si>
    <t>Mšené-lázně - Vrbice, Na Příkopě 287</t>
  </si>
  <si>
    <t>Mšené-lázně - Vrbice, Na Příkopě 288</t>
  </si>
  <si>
    <t>Mšené-lázně - Vrbice, Mír. náměstí 289</t>
  </si>
  <si>
    <t>Mšené-lázně - Vrbice, Podolská 290</t>
  </si>
  <si>
    <t>Mšené-lázně - Vrbice, Podolská 291</t>
  </si>
  <si>
    <t>Mšené-lázně - Vrbice, Vrbická 292</t>
  </si>
  <si>
    <t>Mšené-lázně - Vrbice, Vrbická 293</t>
  </si>
  <si>
    <t>Mšené-lázně - Vrbice, Vrbická 294</t>
  </si>
  <si>
    <t>Mšené-lázně - Vrbice, Vrbická 295</t>
  </si>
  <si>
    <t>Mšené-lázně - Vrbice, Vrbická 296</t>
  </si>
  <si>
    <t>Mšené-lázně - Vrbice, Na Příkopě 298</t>
  </si>
  <si>
    <t>Mšené-lázně - Vrbice, Mír. náměstí 302</t>
  </si>
  <si>
    <t>Mšené-lázně - Vrbice, Mír. náměstí 310</t>
  </si>
  <si>
    <t>Mšené-lázně - Vrbice, Mír. náměstí 311</t>
  </si>
  <si>
    <t>Mšené-lázně - Vrbice, Vrbická 312</t>
  </si>
  <si>
    <t>Mšené-lázně - Vrbice, Větrná 313</t>
  </si>
  <si>
    <t>Mšené-lázně - Vrbice, Na Příkopě 315</t>
  </si>
  <si>
    <t>Mšené-lázně - Vrbice, Na Příkopě 316</t>
  </si>
  <si>
    <t>Mšené-lázně - Vrbice, Podolská 317</t>
  </si>
  <si>
    <t>Mšené-lázně - Vrbice, Mír. náměstí 318</t>
  </si>
  <si>
    <t>Mšené-lázně - Vrbice, Mír. náměstí 320</t>
  </si>
  <si>
    <t>Mšené-lázně - Vrbice, Vrbická 321</t>
  </si>
  <si>
    <t>Mšené-lázně - Vrbice, Na Příkopě 322</t>
  </si>
  <si>
    <t>Mšené-lázně - Vrbice, Větrná 324</t>
  </si>
  <si>
    <t>Mšené-lázně - Vrbice, Na Vinohradech 326</t>
  </si>
  <si>
    <t>Mšené-lázně - Vrbice, Na Příkopě 327</t>
  </si>
  <si>
    <t>Mšené-lázně - Vrbice, Mír. náměstí 329</t>
  </si>
  <si>
    <t>Mšené-lázně - Vrbice, Podolská 330</t>
  </si>
  <si>
    <t>Mšené-lázně - Vrbice, Větrná 332</t>
  </si>
  <si>
    <t>Mšené-lázně - Vrbice, Větrná 334</t>
  </si>
  <si>
    <t>Mšené-lázně - Vrbice, Podolí 344</t>
  </si>
  <si>
    <t>Mšené-lázně - Vrbice, Vrbická 345</t>
  </si>
  <si>
    <t>Mšené-lázně - Vrbice, Větrná 363</t>
  </si>
  <si>
    <t>Mšené-lázně - Vrbice, Mír. náměstí 374</t>
  </si>
  <si>
    <t>Mšené-lázně - Vrbice, Podolská 14</t>
  </si>
  <si>
    <t>Mšené-lázně - Vrbice, Podolská 16</t>
  </si>
  <si>
    <t>Mšené-lázně - Vrbice, Vrbická 17</t>
  </si>
  <si>
    <t>Mšené-lázně - Vrbice, Vrbická 18</t>
  </si>
  <si>
    <t>Mšené-lázně - Vrbice, Na Vinohradech 19</t>
  </si>
  <si>
    <t>Mšené-lázně - Vrbice, Na Vinohradech 20</t>
  </si>
  <si>
    <t>Mšené-lázně - Vrbice, Podolská 23</t>
  </si>
  <si>
    <t>Mšené-lázně - Vrbice, Vrbická 27</t>
  </si>
  <si>
    <t>Mšené-lázně - Vrbice, Mír. náměstí 273</t>
  </si>
  <si>
    <t>Mšené-lázně - Vrbice, Mír. náměstí 29</t>
  </si>
  <si>
    <t>Mšené-lázně - Vrbice, Větrná 30</t>
  </si>
  <si>
    <t>Mšené-lázně - Vrbice, Vrbická 31</t>
  </si>
  <si>
    <t>Mšené-lázně - Vrbice, Vrbická 33</t>
  </si>
  <si>
    <t>Mšené-lázně - Vrbice, Podolská 36</t>
  </si>
  <si>
    <t>Mšené-lázně - Vrbice, Podolská 37</t>
  </si>
  <si>
    <t>Mšené-lázně - Vrbice, Podolská 38</t>
  </si>
  <si>
    <t>Mšené-lázně - Vrbice, Vrbická 39</t>
  </si>
  <si>
    <t>Mšené-lázně - Vrbice, Větrná 40</t>
  </si>
  <si>
    <t>Mšené-lázně - Vrbice, Podolská 41</t>
  </si>
  <si>
    <t>Mšené-lázně - Vrbice, Vrbická 42</t>
  </si>
  <si>
    <t>Mšené-lázně - Vrbice, Větrná 44</t>
  </si>
  <si>
    <t>Mšené-lázně - Vrbice, Větrná 46</t>
  </si>
  <si>
    <t>Mšené-lázně - Vrbice, Mír. náměstí 48</t>
  </si>
  <si>
    <t>Mšené-lázně - Vrbice, Vrbická 52</t>
  </si>
  <si>
    <t>Mšené-lázně - Vrbice, Na Vinohradech 53</t>
  </si>
  <si>
    <t>Mšené-lázně - Vrbice, Na Vinohradech 55</t>
  </si>
  <si>
    <t>Mšené-lázně - Vrbice, Vrbická 56</t>
  </si>
  <si>
    <t>Mšené-lázně - Vrbice, Na Příkopě 57</t>
  </si>
  <si>
    <t>Mšené-lázně - Vrbice, Vrbická 59</t>
  </si>
  <si>
    <t>Mšené-lázně - Vrbice, Ořechovka 62</t>
  </si>
  <si>
    <t>Mšené-lázně - Vrbice, Ořechovka 63</t>
  </si>
  <si>
    <t>Mšené-lázně - Vrbice, Ořechovka 64</t>
  </si>
  <si>
    <t>Mšené-lázně - Vrbice, Ořechovka 65</t>
  </si>
  <si>
    <t>Mšené-lázně - Vrbice, Ořechovka 66</t>
  </si>
  <si>
    <t>Mšené-lázně - Vrbice, Vrbická 67</t>
  </si>
  <si>
    <t>Mšené-lázně - Vrbice, Vrbická 386</t>
  </si>
  <si>
    <t>Mšené-lázně - Vrbice, Podolská 388</t>
  </si>
  <si>
    <t>Mšené-lázně - Vrbice, Vrbická 390</t>
  </si>
  <si>
    <t>Mšené-lázně - Vrbice, Podolí 303</t>
  </si>
  <si>
    <t>Mšené-lázně - Vrbice, Větrná 314</t>
  </si>
  <si>
    <t>Mšené-lázně - Vrbice, Podolí 215</t>
  </si>
  <si>
    <t>Mšené-lázně - Vrbice, Mír. náměstí 300</t>
  </si>
  <si>
    <t>Mšené-lázně - Vrbice, Mír. náměstí 315</t>
  </si>
  <si>
    <t>Mšené-lázně - Vrbice, Vrbická 297</t>
  </si>
  <si>
    <t>Mšené-lázně - Vrbice, Ořechovka 15</t>
  </si>
  <si>
    <t>Mšené-lázně - Vrbice, Na Příkopě 399</t>
  </si>
  <si>
    <t>Mšené-lázně - Vrbice, Na Příkopě 319</t>
  </si>
  <si>
    <t>Mšené-lázně - Vrbice, Vrbická 400</t>
  </si>
  <si>
    <t>Mšené-lázně - Vrbice, Podolí 402</t>
  </si>
  <si>
    <t>Mšené-lázně - Vrbice, Podolí 403</t>
  </si>
  <si>
    <t>Mšené-lázně - Vrbice, Podolí 404</t>
  </si>
  <si>
    <t>Mšené-lázně - Vrbice, Podolská 405</t>
  </si>
  <si>
    <t>Mšené-lázně - Vrbice, Mír. náměstí 408</t>
  </si>
  <si>
    <t>Mšené-lázně - Vrbice, Podolská 409</t>
  </si>
  <si>
    <t>Mšené-lázně - Vrbice, Podolí 415</t>
  </si>
  <si>
    <t>Mšené-lázně - Ředhošť, č. p. 144</t>
  </si>
  <si>
    <t>Mšené-lázně - Ředhošť, č. p. 145</t>
  </si>
  <si>
    <t>Mšené-lázně - Ředhošť, č. ev. 25</t>
  </si>
  <si>
    <t>Mšené-lázně - Ředhošť, č. p. 147</t>
  </si>
  <si>
    <t>Mšené-lázně - Ředhošť, č. p. 148</t>
  </si>
  <si>
    <t>Mšené-lázně - Ředhošť, č. p. 149</t>
  </si>
  <si>
    <t>Mšené-lázně - Ředhošť, č. p. 150</t>
  </si>
  <si>
    <t>Mšené-lázně - Ředhošť, č. ev. 21</t>
  </si>
  <si>
    <t>Mšené-lázně - Ředhošť, č. p. 153</t>
  </si>
  <si>
    <t>Mšené-lázně - Ředhošť, č. p. 154</t>
  </si>
  <si>
    <t>Mšené-lázně - Ředhošť, č. p. 155</t>
  </si>
  <si>
    <t>Mšené-lázně - Ředhošť, č. p. 156</t>
  </si>
  <si>
    <t>Mšené-lázně - Ředhošť, č. ev. 23</t>
  </si>
  <si>
    <t>Mšené-lázně - Ředhošť, č. p. 158</t>
  </si>
  <si>
    <t>Mšené-lázně - Ředhošť, č. p. 159</t>
  </si>
  <si>
    <t>Mšené-lázně - Ředhošť, č. p. 160</t>
  </si>
  <si>
    <t>Mšené-lázně - Ředhošť, č. p. 161</t>
  </si>
  <si>
    <t>Mšené-lázně - Ředhošť, č. p. 162</t>
  </si>
  <si>
    <t>Mšené-lázně - Ředhošť, č. p. 163</t>
  </si>
  <si>
    <t>Mšené-lázně - Ředhošť, č. ev. 22</t>
  </si>
  <si>
    <t>Kozojedy, č. p. 1</t>
  </si>
  <si>
    <t>Kozojedy, č. p. 2</t>
  </si>
  <si>
    <t>Kozojedy, č. p. 3</t>
  </si>
  <si>
    <t>Kozojedy, č. p. 4</t>
  </si>
  <si>
    <t>Kozojedy, č. p. 5</t>
  </si>
  <si>
    <t>Kozojedy, č. p. 6</t>
  </si>
  <si>
    <t>Kozojedy, č. p. 7</t>
  </si>
  <si>
    <t>Kozojedy, č. p. 8</t>
  </si>
  <si>
    <t>Kozojedy, č. p. 9</t>
  </si>
  <si>
    <t>Kozojedy, č. p. 10</t>
  </si>
  <si>
    <t>Kozojedy, č. p. 11</t>
  </si>
  <si>
    <t>Kozojedy, č. p. 12</t>
  </si>
  <si>
    <t>Kozojedy, č. p. 13</t>
  </si>
  <si>
    <t>Kozojedy, č. p. 14</t>
  </si>
  <si>
    <t>Kozojedy, č. p. 15</t>
  </si>
  <si>
    <t>Kozojedy, č. p. 16</t>
  </si>
  <si>
    <t>Kozojedy, č. p. 17</t>
  </si>
  <si>
    <t>Kozojedy, č. p. 18</t>
  </si>
  <si>
    <t>Kozojedy, č. p. 19</t>
  </si>
  <si>
    <t>Kozojedy, č. p. 20</t>
  </si>
  <si>
    <t>Kozojedy, č. p. 21</t>
  </si>
  <si>
    <t>Kozojedy, č. p. 22</t>
  </si>
  <si>
    <t>Kozojedy, č. p. 23</t>
  </si>
  <si>
    <t>Kozojedy, č. p. 24</t>
  </si>
  <si>
    <t>Kozojedy, č. p. 25</t>
  </si>
  <si>
    <t>Kozojedy, č. p. 26</t>
  </si>
  <si>
    <t>Kozojedy, č. p. 27</t>
  </si>
  <si>
    <t>Kozojedy, č. p. 28</t>
  </si>
  <si>
    <t>Kozojedy, č. p. 29</t>
  </si>
  <si>
    <t>Kozojedy, č. p. 30</t>
  </si>
  <si>
    <t>Kozojedy, č. p. 31</t>
  </si>
  <si>
    <t>Kozojedy, č. p. 32</t>
  </si>
  <si>
    <t>Kozojedy, č. p. 33</t>
  </si>
  <si>
    <t>Kozojedy, č. p. 34</t>
  </si>
  <si>
    <t>Kozojedy, č. p. 35</t>
  </si>
  <si>
    <t>Kozojedy, č. p. 36</t>
  </si>
  <si>
    <t>Kozojedy, č. p. 37</t>
  </si>
  <si>
    <t>Kozojedy, č. p. 38</t>
  </si>
  <si>
    <t>Kozojedy, č. p. 39</t>
  </si>
  <si>
    <t>Kozojedy, č. p. 40</t>
  </si>
  <si>
    <t>Kozojedy, č. p. 41</t>
  </si>
  <si>
    <t>Kozojedy, č. p. 42</t>
  </si>
  <si>
    <t>Kozojedy, č. p. 43</t>
  </si>
  <si>
    <t>Kozojedy, č. p. 44</t>
  </si>
  <si>
    <t>Kozojedy, č. p. 45</t>
  </si>
  <si>
    <t>Kozojedy, č. p. 46</t>
  </si>
  <si>
    <t>Kozojedy, č. p. 47</t>
  </si>
  <si>
    <t>Kozojedy, č. p. 48</t>
  </si>
  <si>
    <t>Kozojedy, č. p. 50</t>
  </si>
  <si>
    <t>Kozojedy, č. p. 51</t>
  </si>
  <si>
    <t>Kozojedy, č. p. 52</t>
  </si>
  <si>
    <t>Kozojedy, č. p. 53</t>
  </si>
  <si>
    <t>Kozojedy, č. p. 54</t>
  </si>
  <si>
    <t>Kozojedy, č. p. 55</t>
  </si>
  <si>
    <t>Kozojedy, č. p. 56</t>
  </si>
  <si>
    <t>Kozojedy, č. p. 57</t>
  </si>
  <si>
    <t>Kozojedy, č. ev. 1</t>
  </si>
  <si>
    <t>Kozojedy, č. ev. 2</t>
  </si>
  <si>
    <t>Kozojedy, č. p. 60</t>
  </si>
  <si>
    <t>Kozojedy, č. ev. 4</t>
  </si>
  <si>
    <t>Kozojedy, č. p. 58</t>
  </si>
  <si>
    <t>Kozojedy, č. p. 59</t>
  </si>
  <si>
    <t>Ploskovice - Vinné, č. p. 1</t>
  </si>
  <si>
    <t>Ploskovice - Vinné, č. p. 2</t>
  </si>
  <si>
    <t>Ploskovice - Vinné, č. p. 4</t>
  </si>
  <si>
    <t>Ploskovice - Vinné, č. p. 7</t>
  </si>
  <si>
    <t>Ploskovice - Vinné, č. p. 8</t>
  </si>
  <si>
    <t>Ploskovice - Vinné, č. p. 13</t>
  </si>
  <si>
    <t>Ploskovice - Vinné, č. p. 14</t>
  </si>
  <si>
    <t>Ploskovice - Vinné, č. p. 16</t>
  </si>
  <si>
    <t>Ploskovice - Vinné, č. p. 20</t>
  </si>
  <si>
    <t>Ploskovice - Vinné, č. p. 21</t>
  </si>
  <si>
    <t>Ploskovice - Vinné, č. ev. 5</t>
  </si>
  <si>
    <t>Ploskovice - Vinné, č. ev. 8</t>
  </si>
  <si>
    <t>Ploskovice - Vinné, č. ev. 11</t>
  </si>
  <si>
    <t>Ploskovice - Vinné, č. ev. 12</t>
  </si>
  <si>
    <t>Ploskovice - Vinné, č. ev. 15</t>
  </si>
  <si>
    <t>Ploskovice - Vinné, č. ev. 16</t>
  </si>
  <si>
    <t>Ploskovice - Vinné, č. ev. 17</t>
  </si>
  <si>
    <t>Ploskovice - Vinné, č. ev. 21</t>
  </si>
  <si>
    <t>Ploskovice - Vinné, č. ev. 26</t>
  </si>
  <si>
    <t>Ploskovice - Vinné, č. ev. 29</t>
  </si>
  <si>
    <t>Ploskovice - Vinné, č. ev. 30</t>
  </si>
  <si>
    <t>Ploskovice - Vinné, č. p. 25</t>
  </si>
  <si>
    <t>Ploskovice - Starý Mlýnec, č. p. 22</t>
  </si>
  <si>
    <t>Ploskovice - Starý Mlýnec, č. p. 13</t>
  </si>
  <si>
    <t>Ploskovice - Starý Mlýnec, č. p. 17</t>
  </si>
  <si>
    <t>Ploskovice - Starý Mlýnec, č. ev. 1</t>
  </si>
  <si>
    <t>Ploskovice - Starý Mlýnec, č. ev. 2</t>
  </si>
  <si>
    <t>Ploskovice - Starý Mlýnec, č. ev. 4</t>
  </si>
  <si>
    <t>Ploskovice - Starý Mlýnec, č. ev. 7</t>
  </si>
  <si>
    <t>Ploskovice - Starý Mlýnec, č. ev. 9</t>
  </si>
  <si>
    <t>Ploskovice - Starý Mlýnec, č. ev. 13</t>
  </si>
  <si>
    <t>Ploskovice - Starý Mlýnec, č. ev. 14</t>
  </si>
  <si>
    <t>Ploskovice - Starý Mlýnec, č. ev. 22</t>
  </si>
  <si>
    <t>Ploskovice - Starý Mlýnec, č. ev. 24</t>
  </si>
  <si>
    <t>Ploskovice - Starý Mlýnec, č. ev. 25</t>
  </si>
  <si>
    <t>Ploskovice - Starý Mlýnec, č. p. 27</t>
  </si>
  <si>
    <t>Ploskovice - Starý Mlýnec, č. ev. 27</t>
  </si>
  <si>
    <t>Ploskovice - Starý Mlýnec, č. ev. 28</t>
  </si>
  <si>
    <t>Ploskovice - Starý Mlýnec, č. p. 12</t>
  </si>
  <si>
    <t>Ploskovice - Starý Mlýnec, č. ev. 30</t>
  </si>
  <si>
    <t>Ploskovice - Starý Mlýnec, č. ev. 31</t>
  </si>
  <si>
    <t>Ploskovice - Starý Mlýnec, č. ev. 38</t>
  </si>
  <si>
    <t>Ploskovice - Starý Mlýnec, č. ev. 32</t>
  </si>
  <si>
    <t>Ploskovice - Starý Mlýnec, č. ev. 33</t>
  </si>
  <si>
    <t>Ploskovice - Starý Mlýnec, č. ev. 34</t>
  </si>
  <si>
    <t>Ploskovice - Starý Mlýnec, č. ev. 35</t>
  </si>
  <si>
    <t>Ploskovice - Starý Mlýnec, č. ev. 36</t>
  </si>
  <si>
    <t>Ploskovice - Starý Mlýnec, č. ev. 37</t>
  </si>
  <si>
    <t>Ploskovice - Starý Mlýnec, č. ev. 39</t>
  </si>
  <si>
    <t>Ploskovice - Starý Mlýnec, č. p. 28</t>
  </si>
  <si>
    <t>Smilovice, č. p. 1</t>
  </si>
  <si>
    <t>Smilovice, č. p. 2</t>
  </si>
  <si>
    <t>Smilovice, č. p. 3</t>
  </si>
  <si>
    <t>Smilovice, č. p. 4</t>
  </si>
  <si>
    <t>Smilovice, č. p. 5</t>
  </si>
  <si>
    <t>Smilovice, č. p. 6</t>
  </si>
  <si>
    <t>Smilovice, č. p. 7</t>
  </si>
  <si>
    <t>Smilovice, č. p. 8</t>
  </si>
  <si>
    <t>Smilovice, č. p. 9</t>
  </si>
  <si>
    <t>Smilovice, č. p. 10</t>
  </si>
  <si>
    <t>Smilovice, č. p. 11</t>
  </si>
  <si>
    <t>Smilovice, č. p. 12</t>
  </si>
  <si>
    <t>Smilovice, č. p. 13</t>
  </si>
  <si>
    <t>Smilovice, č. p. 14</t>
  </si>
  <si>
    <t>Smilovice, č. p. 15</t>
  </si>
  <si>
    <t>Smilovice, č. p. 17</t>
  </si>
  <si>
    <t>Smilovice, č. p. 18</t>
  </si>
  <si>
    <t>Smilovice, č. p. 19</t>
  </si>
  <si>
    <t>Smilovice, č. p. 20</t>
  </si>
  <si>
    <t>Smilovice, č. p. 21</t>
  </si>
  <si>
    <t>Smilovice, č. p. 22</t>
  </si>
  <si>
    <t>Smilovice, č. p. 23</t>
  </si>
  <si>
    <t>Smilovice, č. p. 24</t>
  </si>
  <si>
    <t>Smilovice, č. p. 25</t>
  </si>
  <si>
    <t>Smilovice, č. p. 26</t>
  </si>
  <si>
    <t>Smilovice, č. p. 27</t>
  </si>
  <si>
    <t>Smilovice, č. p. 28</t>
  </si>
  <si>
    <t>Smilovice, č. p. 29</t>
  </si>
  <si>
    <t>Smilovice, č. p. 30</t>
  </si>
  <si>
    <t>Smilovice, č. p. 31</t>
  </si>
  <si>
    <t>Smilovice, č. p. 32</t>
  </si>
  <si>
    <t>Smilovice, č. p. 33</t>
  </si>
  <si>
    <t>Smilovice, č. p. 34</t>
  </si>
  <si>
    <t>Smilovice, č. p. 35</t>
  </si>
  <si>
    <t>Smilovice, č. p. 36</t>
  </si>
  <si>
    <t>Smilovice, č. p. 37</t>
  </si>
  <si>
    <t>Smilovice, č. ev. 1</t>
  </si>
  <si>
    <t>Smilovice, č. p. 16</t>
  </si>
  <si>
    <t>Smilovice, č. p. 38</t>
  </si>
  <si>
    <t>Smilovice, č. p. 39</t>
  </si>
  <si>
    <t>Podsedice - Děkovka, č. p. 1</t>
  </si>
  <si>
    <t>Podsedice - Děkovka, č. p. 2</t>
  </si>
  <si>
    <t>Podsedice - Děkovka, č. p. 3</t>
  </si>
  <si>
    <t>Podsedice - Děkovka, č. p. 4</t>
  </si>
  <si>
    <t>Podsedice - Děkovka, č. p. 6</t>
  </si>
  <si>
    <t>Podsedice - Děkovka, č. p. 7</t>
  </si>
  <si>
    <t>Podsedice - Děkovka, č. p. 9</t>
  </si>
  <si>
    <t>Podsedice - Děkovka, č. p. 10</t>
  </si>
  <si>
    <t>Podsedice - Děkovka, č. p. 12</t>
  </si>
  <si>
    <t>Podsedice - Děkovka, č. p. 14</t>
  </si>
  <si>
    <t>Podsedice - Děkovka, č. p. 16</t>
  </si>
  <si>
    <t>Podsedice - Děkovka, č. ev. 1</t>
  </si>
  <si>
    <t>Podsedice - Děkovka, č. ev. 6</t>
  </si>
  <si>
    <t>Podsedice - Děkovka, č. ev. 7</t>
  </si>
  <si>
    <t>Podsedice - Děkovka, č. ev. 5</t>
  </si>
  <si>
    <t>Podsedice - Děkovka, č. ev. 100</t>
  </si>
  <si>
    <t>Podsedice - Děkovka, č. p. 19</t>
  </si>
  <si>
    <t>Podsedice - Pnětluky, č. p. 1</t>
  </si>
  <si>
    <t>Podsedice - Pnětluky, č. p. 2</t>
  </si>
  <si>
    <t>Podsedice - Pnětluky, č. p. 3</t>
  </si>
  <si>
    <t>Podsedice - Pnětluky, č. p. 4</t>
  </si>
  <si>
    <t>Podsedice - Pnětluky, č. p. 5</t>
  </si>
  <si>
    <t>Podsedice - Pnětluky, č. p. 6</t>
  </si>
  <si>
    <t>Podsedice - Pnětluky, č. p. 7</t>
  </si>
  <si>
    <t>Podsedice - Pnětluky, č. p. 8</t>
  </si>
  <si>
    <t>Podsedice - Pnětluky, č. p. 9</t>
  </si>
  <si>
    <t>Podsedice - Pnětluky, č. p. 12</t>
  </si>
  <si>
    <t>Podsedice - Pnětluky, č. p. 14</t>
  </si>
  <si>
    <t>Podsedice - Pnětluky, č. p. 16</t>
  </si>
  <si>
    <t>Podsedice - Pnětluky, č. p. 17</t>
  </si>
  <si>
    <t>Podsedice - Pnětluky, č. p. 19</t>
  </si>
  <si>
    <t>Podsedice - Pnětluky, č. p. 20</t>
  </si>
  <si>
    <t>Podsedice - Pnětluky, č. p. 22</t>
  </si>
  <si>
    <t>Podsedice - Pnětluky, č. p. 23</t>
  </si>
  <si>
    <t>Podsedice - Pnětluky, č. p. 24</t>
  </si>
  <si>
    <t>Podsedice - Pnětluky, č. p. 25</t>
  </si>
  <si>
    <t>Podsedice - Pnětluky, č. p. 26</t>
  </si>
  <si>
    <t>Podsedice - Pnětluky, č. p. 27</t>
  </si>
  <si>
    <t>Podsedice - Pnětluky, č. p. 28</t>
  </si>
  <si>
    <t>Podsedice - Pnětluky, č. p. 31</t>
  </si>
  <si>
    <t>Podsedice - Pnětluky, č. p. 34</t>
  </si>
  <si>
    <t>Podsedice - Pnětluky, č. p. 35</t>
  </si>
  <si>
    <t>Podsedice - Pnětluky, č. p. 36</t>
  </si>
  <si>
    <t>Podsedice - Pnětluky, č. p. 37</t>
  </si>
  <si>
    <t>Podsedice - Pnětluky, č. p. 39</t>
  </si>
  <si>
    <t>Podsedice - Pnětluky, č. p. 40</t>
  </si>
  <si>
    <t>Podsedice - Pnětluky, č. p. 42</t>
  </si>
  <si>
    <t>Podsedice - Pnětluky, č. p. 43</t>
  </si>
  <si>
    <t>Podsedice - Pnětluky, č. p. 44</t>
  </si>
  <si>
    <t>Podsedice - Pnětluky, č. p. 47</t>
  </si>
  <si>
    <t>Podsedice - Pnětluky, č. p. 48</t>
  </si>
  <si>
    <t>Podsedice - Pnětluky, č. p. 52</t>
  </si>
  <si>
    <t>Podsedice - Pnětluky, č. p. 53</t>
  </si>
  <si>
    <t>Podsedice - Pnětluky, č. p. 54</t>
  </si>
  <si>
    <t>Podsedice - Pnětluky, č. p. 55</t>
  </si>
  <si>
    <t>Podsedice - Pnětluky, č. p. 57</t>
  </si>
  <si>
    <t>Podsedice - Pnětluky, č. p. 11</t>
  </si>
  <si>
    <t>Podsedice - Pnětluky, č. ev. 18</t>
  </si>
  <si>
    <t>Bdín, č. p. 1</t>
  </si>
  <si>
    <t>Bdín, č. p. 2</t>
  </si>
  <si>
    <t>Bdín, č. p. 3</t>
  </si>
  <si>
    <t>Bdín, č. p. 4</t>
  </si>
  <si>
    <t>Bdín, č. p. 5</t>
  </si>
  <si>
    <t>Bdín, č. p. 6</t>
  </si>
  <si>
    <t>Bdín, č. p. 7</t>
  </si>
  <si>
    <t>Bdín, č. p. 8</t>
  </si>
  <si>
    <t>Bdín, č. p. 9</t>
  </si>
  <si>
    <t>Bdín, č. p. 10</t>
  </si>
  <si>
    <t>Bdín, č. p. 11</t>
  </si>
  <si>
    <t>Bdín, č. p. 12</t>
  </si>
  <si>
    <t>Bdín, č. p. 13</t>
  </si>
  <si>
    <t>Bdín, č. p. 14</t>
  </si>
  <si>
    <t>Bdín, č. p. 15</t>
  </si>
  <si>
    <t>Bdín, č. p. 16</t>
  </si>
  <si>
    <t>Bdín, č. p. 17</t>
  </si>
  <si>
    <t>Bdín, č. p. 18</t>
  </si>
  <si>
    <t>Bdín, č. p. 19</t>
  </si>
  <si>
    <t>Bdín, č. p. 20</t>
  </si>
  <si>
    <t>Bdín, č. p. 21</t>
  </si>
  <si>
    <t>Bdín, č. p. 22</t>
  </si>
  <si>
    <t>Bdín, č. p. 23</t>
  </si>
  <si>
    <t>Bdín, č. p. 24</t>
  </si>
  <si>
    <t>Bdín, č. p. 25</t>
  </si>
  <si>
    <t>Bdín, č. p. 26</t>
  </si>
  <si>
    <t>Bdín, č. p. 27</t>
  </si>
  <si>
    <t>Bdín, č. p. 28</t>
  </si>
  <si>
    <t>Bdín, č. p. 30</t>
  </si>
  <si>
    <t>Bdín, č. p. 31</t>
  </si>
  <si>
    <t>Bdín, č. p. 32</t>
  </si>
  <si>
    <t>Bdín, č. p. 33</t>
  </si>
  <si>
    <t>Bdín, č. p. 34</t>
  </si>
  <si>
    <t>Bdín, č. p. 35</t>
  </si>
  <si>
    <t>Bdín, č. p. 36</t>
  </si>
  <si>
    <t>Bdín, č. p. 37</t>
  </si>
  <si>
    <t>Bdín, č. p. 38</t>
  </si>
  <si>
    <t>Bdín, č. p. 39</t>
  </si>
  <si>
    <t>Bdín, č. p. 40</t>
  </si>
  <si>
    <t>Bdín, č. p. 41</t>
  </si>
  <si>
    <t>Bdín, č. p. 42</t>
  </si>
  <si>
    <t>Bdín, č. p. 44</t>
  </si>
  <si>
    <t>Bdín, č. p. 47</t>
  </si>
  <si>
    <t>Bdín, č. ev. 1</t>
  </si>
  <si>
    <t>Bdín, č. p. 49</t>
  </si>
  <si>
    <t>Polepy - Encovany, č. p. 35</t>
  </si>
  <si>
    <t>Polepy - Encovany, č. p. 37</t>
  </si>
  <si>
    <t>Polepy - Encovany, č. p. 38</t>
  </si>
  <si>
    <t>Polepy - Encovany, č. p. 41</t>
  </si>
  <si>
    <t>Polepy - Encovany, č. p. 43</t>
  </si>
  <si>
    <t>Polepy - Encovany, č. p. 46</t>
  </si>
  <si>
    <t>Polepy - Encovany, č. p. 47</t>
  </si>
  <si>
    <t>Polepy - Encovany, č. p. 48</t>
  </si>
  <si>
    <t>Polepy - Encovany, č. p. 51</t>
  </si>
  <si>
    <t>Polepy - Encovany, č. p. 52</t>
  </si>
  <si>
    <t>Polepy - Encovany, č. p. 55</t>
  </si>
  <si>
    <t>Polepy - Encovany, č. p. 58</t>
  </si>
  <si>
    <t>Polepy - Encovany, č. p. 59</t>
  </si>
  <si>
    <t>Polepy - Encovany, č. p. 66</t>
  </si>
  <si>
    <t>Polepy - Encovany, č. p. 74</t>
  </si>
  <si>
    <t>Polepy - Encovany, č. p. 75</t>
  </si>
  <si>
    <t>Polepy - Encovany, č. p. 76</t>
  </si>
  <si>
    <t>Polepy - Encovany, č. p. 77</t>
  </si>
  <si>
    <t>Polepy - Encovany, č. p. 78</t>
  </si>
  <si>
    <t>Polepy - Encovany, č. p. 94</t>
  </si>
  <si>
    <t>Polepy - Encovany, č. p. 89</t>
  </si>
  <si>
    <t>Polepy - Encovany, č. p. 101</t>
  </si>
  <si>
    <t>Polepy - Encovany, č. p. 1</t>
  </si>
  <si>
    <t>Polepy - Encovany, č. p. 2</t>
  </si>
  <si>
    <t>Polepy - Encovany, č. p. 3</t>
  </si>
  <si>
    <t>Polepy - Encovany, č. p. 4</t>
  </si>
  <si>
    <t>Polepy - Encovany, č. p. 5</t>
  </si>
  <si>
    <t>Polepy - Encovany, č. p. 6</t>
  </si>
  <si>
    <t>Polepy - Encovany, č. p. 7</t>
  </si>
  <si>
    <t>Polepy - Encovany, č. p. 8</t>
  </si>
  <si>
    <t>Polepy - Encovany, č. p. 9</t>
  </si>
  <si>
    <t>Polepy - Encovany, č. p. 10</t>
  </si>
  <si>
    <t>Polepy - Encovany, č. p. 11</t>
  </si>
  <si>
    <t>Polepy - Encovany, č. p. 13</t>
  </si>
  <si>
    <t>Polepy - Encovany, č. p. 14</t>
  </si>
  <si>
    <t>Polepy - Encovany, č. p. 16</t>
  </si>
  <si>
    <t>Polepy - Encovany, č. p. 17</t>
  </si>
  <si>
    <t>Polepy - Encovany, č. p. 18</t>
  </si>
  <si>
    <t>Polepy - Encovany, č. p. 19</t>
  </si>
  <si>
    <t>Polepy - Encovany, č. p. 20</t>
  </si>
  <si>
    <t>Polepy - Encovany, č. p. 21</t>
  </si>
  <si>
    <t>Polepy - Encovany, č. p. 22</t>
  </si>
  <si>
    <t>Polepy - Encovany, č. p. 23</t>
  </si>
  <si>
    <t>Polepy - Encovany, č. p. 24</t>
  </si>
  <si>
    <t>Polepy - Encovany, č. p. 25</t>
  </si>
  <si>
    <t>Polepy - Encovany, č. p. 26</t>
  </si>
  <si>
    <t>Polepy - Encovany, č. p. 27</t>
  </si>
  <si>
    <t>Polepy - Encovany, č. p. 28</t>
  </si>
  <si>
    <t>Polepy - Encovany, č. p. 29</t>
  </si>
  <si>
    <t>Polepy - Encovany, č. p. 30</t>
  </si>
  <si>
    <t>Polepy - Encovany, č. p. 31</t>
  </si>
  <si>
    <t>Polepy - Encovany, č. p. 39</t>
  </si>
  <si>
    <t>Polepy - Encovany, č. p. 50</t>
  </si>
  <si>
    <t>Polepy - Encovany, č. p. 54</t>
  </si>
  <si>
    <t>Polepy - Encovany, č. p. 56</t>
  </si>
  <si>
    <t>Polepy - Encovany, č. p. 63</t>
  </si>
  <si>
    <t>Polepy - Encovany, č. p. 64</t>
  </si>
  <si>
    <t>Polepy - Encovany, č. p. 65</t>
  </si>
  <si>
    <t>Polepy - Encovany, č. p. 67</t>
  </si>
  <si>
    <t>Polepy - Encovany, č. p. 69</t>
  </si>
  <si>
    <t>Polepy - Encovany, č. p. 70</t>
  </si>
  <si>
    <t>Polepy - Encovany, č. p. 71</t>
  </si>
  <si>
    <t>Polepy - Encovany, č. p. 73</t>
  </si>
  <si>
    <t>Polepy - Encovany, č. p. 79</t>
  </si>
  <si>
    <t>Polepy - Encovany, č. p. 87</t>
  </si>
  <si>
    <t>Polepy - Encovany, č. p. 90</t>
  </si>
  <si>
    <t>Polepy - Encovany, č. p. 92</t>
  </si>
  <si>
    <t>Polepy - Encovany, č. p. 93</t>
  </si>
  <si>
    <t>Polepy - Encovany, č. p. 95</t>
  </si>
  <si>
    <t>Polepy - Hrušovany, č. p. 91</t>
  </si>
  <si>
    <t>Polepy - Encovany, č. p. 15</t>
  </si>
  <si>
    <t>Polepy - Encovany, č. p. 60</t>
  </si>
  <si>
    <t>Polepy - Encovany, č. p. 97</t>
  </si>
  <si>
    <t>Polepy - Encovany, č. p. 99</t>
  </si>
  <si>
    <t>Polepy - Encovany, č. p. 100</t>
  </si>
  <si>
    <t>Polepy - Encovany, č. p. 102</t>
  </si>
  <si>
    <t>Polepy - Encovany, č. p. 103</t>
  </si>
  <si>
    <t>Polepy - Encovany, č. p. 104</t>
  </si>
  <si>
    <t>Polepy - Encovany, č. p. 106</t>
  </si>
  <si>
    <t>Polepy - Encovany, č. p. 107</t>
  </si>
  <si>
    <t>Polepy - Třebutičky, č. p. 1</t>
  </si>
  <si>
    <t>Polepy - Třebutičky, č. p. 2</t>
  </si>
  <si>
    <t>Polepy - Třebutičky, č. p. 3</t>
  </si>
  <si>
    <t>Polepy - Třebutičky, č. p. 6</t>
  </si>
  <si>
    <t>Polepy - Třebutičky, č. p. 7</t>
  </si>
  <si>
    <t>Polepy - Třebutičky, č. p. 8</t>
  </si>
  <si>
    <t>Polepy - Třebutičky, č. p. 9</t>
  </si>
  <si>
    <t>Polepy - Třebutičky, č. p. 10</t>
  </si>
  <si>
    <t>Polepy - Třebutičky, č. p. 11</t>
  </si>
  <si>
    <t>Polepy - Třebutičky, č. p. 12</t>
  </si>
  <si>
    <t>Polepy - Třebutičky, č. p. 13</t>
  </si>
  <si>
    <t>Polepy - Třebutičky, č. p. 14</t>
  </si>
  <si>
    <t>Polepy - Třebutičky, č. p. 15</t>
  </si>
  <si>
    <t>Polepy - Třebutičky, č. p. 16</t>
  </si>
  <si>
    <t>Polepy - Třebutičky, č. p. 17</t>
  </si>
  <si>
    <t>Polepy - Třebutičky, č. p. 19</t>
  </si>
  <si>
    <t>Polepy - Třebutičky, č. p. 20</t>
  </si>
  <si>
    <t>Polepy - Třebutičky, č. p. 22</t>
  </si>
  <si>
    <t>Polepy - Třebutičky, č. p. 25</t>
  </si>
  <si>
    <t>Polepy - Třebutičky, č. p. 26</t>
  </si>
  <si>
    <t>Polepy - Třebutičky, č. p. 4</t>
  </si>
  <si>
    <t>Polepy - Třebutičky, č. p. 28</t>
  </si>
  <si>
    <t>Polepy - Třebutičky, č. ev. 27</t>
  </si>
  <si>
    <t>Polepy - Třebutičky, č. ev. 1</t>
  </si>
  <si>
    <t>Polepy - Libínky, č. p. 1</t>
  </si>
  <si>
    <t>Polepy - Libínky, č. p. 2</t>
  </si>
  <si>
    <t>Polepy - Libínky, č. p. 3</t>
  </si>
  <si>
    <t>Polepy - Libínky, č. p. 4</t>
  </si>
  <si>
    <t>Polepy - Libínky, č. p. 5</t>
  </si>
  <si>
    <t>Polepy - Libínky, č. p. 7</t>
  </si>
  <si>
    <t>Polepy - Libínky, č. p. 8</t>
  </si>
  <si>
    <t>Polepy - Libínky, č. p. 9</t>
  </si>
  <si>
    <t>Polepy - Libínky, č. p. 10</t>
  </si>
  <si>
    <t>Polepy - Libínky, č. p. 12</t>
  </si>
  <si>
    <t>Polepy - Libínky, č. p. 22</t>
  </si>
  <si>
    <t>Polepy - Libínky, č. p. 23</t>
  </si>
  <si>
    <t>Polepy - Libínky, č. p. 24</t>
  </si>
  <si>
    <t>Polepy - Libínky, č. p. 26</t>
  </si>
  <si>
    <t>Polepy - Libínky, č. p. 28</t>
  </si>
  <si>
    <t>Polepy - Libínky, č. p. 30</t>
  </si>
  <si>
    <t>Polepy - Libínky, č. p. 31</t>
  </si>
  <si>
    <t>Polepy - Libínky, č. p. 32</t>
  </si>
  <si>
    <t>Polepy - Libínky, č. p. 33</t>
  </si>
  <si>
    <t>Polepy - Libínky, č. p. 34</t>
  </si>
  <si>
    <t>Polepy - Libínky, č. p. 35</t>
  </si>
  <si>
    <t>Polepy - Libínky, č. p. 36</t>
  </si>
  <si>
    <t>Polepy - Libínky, č. p. 37</t>
  </si>
  <si>
    <t>Polepy - Libínky, č. p. 39</t>
  </si>
  <si>
    <t>Polepy - Libínky, č. p. 40</t>
  </si>
  <si>
    <t>Polepy - Libínky, č. p. 41</t>
  </si>
  <si>
    <t>Polepy - Libínky, č. p. 43</t>
  </si>
  <si>
    <t>Polepy - Libínky, č. p. 49</t>
  </si>
  <si>
    <t>Polepy - Libínky, č. p. 13</t>
  </si>
  <si>
    <t>Polepy - Libínky, č. p. 44</t>
  </si>
  <si>
    <t>Polepy - Libínky, č. p. 45</t>
  </si>
  <si>
    <t>Polepy - Libínky, č. p. 46</t>
  </si>
  <si>
    <t>Polepy - Libínky, č. p. 47</t>
  </si>
  <si>
    <t>Polepy - Libínky, č. p. 48</t>
  </si>
  <si>
    <t>Polepy - Libínky, č. p. 50</t>
  </si>
  <si>
    <t>Polepy - Libínky, č. p. 51</t>
  </si>
  <si>
    <t>Polepy - Libínky, č. p. 52</t>
  </si>
  <si>
    <t>Polepy - Libínky, č. p. 53</t>
  </si>
  <si>
    <t>Polepy - Libínky, č. p. 54</t>
  </si>
  <si>
    <t>Polepy - Libínky, č. p. 55</t>
  </si>
  <si>
    <t>Polepy - Libínky, č. p. 56</t>
  </si>
  <si>
    <t>Polepy - Libínky, č. p. 57</t>
  </si>
  <si>
    <t>Polepy - Libínky, č. p. 58</t>
  </si>
  <si>
    <t>Polepy - Libínky, č. p. 59</t>
  </si>
  <si>
    <t>Polepy - Libínky, č. p. 60</t>
  </si>
  <si>
    <t>Polepy - Libínky, č. p. 61</t>
  </si>
  <si>
    <t>Polepy - Libínky, č. p. 62</t>
  </si>
  <si>
    <t>Polepy - Libínky, č. p. 63</t>
  </si>
  <si>
    <t>Polepy - Libínky, č. p. 64</t>
  </si>
  <si>
    <t>Kalivody, č. p. 1</t>
  </si>
  <si>
    <t>Kalivody, č. p. 2</t>
  </si>
  <si>
    <t>Kalivody, č. p. 3</t>
  </si>
  <si>
    <t>Kalivody, č. p. 4</t>
  </si>
  <si>
    <t>Kalivody, č. p. 5</t>
  </si>
  <si>
    <t>Kalivody, č. p. 6</t>
  </si>
  <si>
    <t>Kalivody, č. p. 7</t>
  </si>
  <si>
    <t>Kalivody, č. p. 8</t>
  </si>
  <si>
    <t>Kalivody, č. p. 9</t>
  </si>
  <si>
    <t>Kalivody, č. p. 10</t>
  </si>
  <si>
    <t>Kalivody, č. p. 11</t>
  </si>
  <si>
    <t>Kalivody, č. p. 12</t>
  </si>
  <si>
    <t>Kalivody, č. p. 13</t>
  </si>
  <si>
    <t>Kalivody, č. p. 14</t>
  </si>
  <si>
    <t>Kalivody, č. p. 15</t>
  </si>
  <si>
    <t>Kalivody, č. p. 16</t>
  </si>
  <si>
    <t>Kalivody, č. p. 17</t>
  </si>
  <si>
    <t>Kalivody, č. p. 18</t>
  </si>
  <si>
    <t>Kalivody, č. p. 19</t>
  </si>
  <si>
    <t>Kalivody, č. p. 20</t>
  </si>
  <si>
    <t>Kalivody, č. p. 21</t>
  </si>
  <si>
    <t>Kalivody, č. p. 23</t>
  </si>
  <si>
    <t>Kalivody, č. p. 24</t>
  </si>
  <si>
    <t>Kalivody, č. p. 25</t>
  </si>
  <si>
    <t>Kalivody, č. p. 26</t>
  </si>
  <si>
    <t>Kalivody, č. p. 27</t>
  </si>
  <si>
    <t>Kalivody, č. p. 28</t>
  </si>
  <si>
    <t>Kalivody, č. p. 29</t>
  </si>
  <si>
    <t>Kalivody, č. p. 30</t>
  </si>
  <si>
    <t>Kalivody, č. p. 31</t>
  </si>
  <si>
    <t>Kalivody, č. p. 33</t>
  </si>
  <si>
    <t>Kalivody, č. p. 35</t>
  </si>
  <si>
    <t>Kalivody, č. p. 36</t>
  </si>
  <si>
    <t>Kalivody, č. p. 37</t>
  </si>
  <si>
    <t>Kalivody, č. p. 39</t>
  </si>
  <si>
    <t>Kalivody, č. p. 40</t>
  </si>
  <si>
    <t>Kalivody, č. p. 41</t>
  </si>
  <si>
    <t>Kalivody, č. p. 42</t>
  </si>
  <si>
    <t>Kalivody, č. p. 43</t>
  </si>
  <si>
    <t>Kalivody, č. p. 44</t>
  </si>
  <si>
    <t>Kalivody, č. p. 45</t>
  </si>
  <si>
    <t>Kalivody, č. p. 46</t>
  </si>
  <si>
    <t>Kalivody, č. p. 47</t>
  </si>
  <si>
    <t>Kalivody, č. p. 48</t>
  </si>
  <si>
    <t>Kalivody, č. p. 49</t>
  </si>
  <si>
    <t>Kalivody, č. p. 50</t>
  </si>
  <si>
    <t>Kalivody, č. p. 51</t>
  </si>
  <si>
    <t>Kalivody, č. p. 52</t>
  </si>
  <si>
    <t>Kalivody, č. p. 53</t>
  </si>
  <si>
    <t>Kalivody, č. p. 54</t>
  </si>
  <si>
    <t>Kalivody, č. p. 55</t>
  </si>
  <si>
    <t>Kalivody, č. p. 57</t>
  </si>
  <si>
    <t>Kalivody, č. p. 58</t>
  </si>
  <si>
    <t>Kalivody, č. p. 60</t>
  </si>
  <si>
    <t>Kalivody, č. p. 61</t>
  </si>
  <si>
    <t>Kalivody, č. p. 62</t>
  </si>
  <si>
    <t>Kalivody, č. ev. 1</t>
  </si>
  <si>
    <t>Kalivody, č. ev. 2</t>
  </si>
  <si>
    <t>Kalivody, č. ev. 3</t>
  </si>
  <si>
    <t>Kalivody, č. ev. 4</t>
  </si>
  <si>
    <t>Kalivody, č. ev. 5</t>
  </si>
  <si>
    <t>Kalivody, č. ev. 6</t>
  </si>
  <si>
    <t>Kalivody, č. ev. 7</t>
  </si>
  <si>
    <t>Kalivody, č. ev. 8</t>
  </si>
  <si>
    <t>Kalivody, č. ev. 9</t>
  </si>
  <si>
    <t>Kalivody, č. ev. 10</t>
  </si>
  <si>
    <t>Kalivody, č. ev. 11</t>
  </si>
  <si>
    <t>Kalivody, č. ev. 12</t>
  </si>
  <si>
    <t>Kalivody, č. ev. 13</t>
  </si>
  <si>
    <t>Kalivody, č. ev. 14</t>
  </si>
  <si>
    <t>Kalivody, č. ev. 15</t>
  </si>
  <si>
    <t>Kalivody, č. ev. 16</t>
  </si>
  <si>
    <t>Kalivody, č. ev. 17</t>
  </si>
  <si>
    <t>Kalivody, č. ev. 18</t>
  </si>
  <si>
    <t>Kalivody, č. ev. 19</t>
  </si>
  <si>
    <t>Kalivody, č. ev. 20</t>
  </si>
  <si>
    <t>Kalivody, č. ev. 21</t>
  </si>
  <si>
    <t>Kalivody, č. ev. 22</t>
  </si>
  <si>
    <t>Kalivody, č. ev. 23</t>
  </si>
  <si>
    <t>Kalivody, č. ev. 24</t>
  </si>
  <si>
    <t>Kalivody, č. ev. 25</t>
  </si>
  <si>
    <t>Kalivody, č. ev. 26</t>
  </si>
  <si>
    <t>Kalivody, č. ev. 27</t>
  </si>
  <si>
    <t>Kalivody, č. ev. 28</t>
  </si>
  <si>
    <t>Kalivody, č. ev. 29</t>
  </si>
  <si>
    <t>Kalivody, č. ev. 30</t>
  </si>
  <si>
    <t>Kalivody, č. ev. 31</t>
  </si>
  <si>
    <t>Kalivody, č. ev. 32</t>
  </si>
  <si>
    <t>Kalivody, č. ev. 33</t>
  </si>
  <si>
    <t>Kalivody, č. ev. 34</t>
  </si>
  <si>
    <t>Kalivody, č. ev. 35</t>
  </si>
  <si>
    <t>Kalivody, č. ev. 36</t>
  </si>
  <si>
    <t>Kalivody, č. ev. 37</t>
  </si>
  <si>
    <t>Kalivody, č. ev. 38</t>
  </si>
  <si>
    <t>Kalivody, č. ev. 39</t>
  </si>
  <si>
    <t>Kalivody, č. ev. 40</t>
  </si>
  <si>
    <t>Kalivody, č. ev. 41</t>
  </si>
  <si>
    <t>Kalivody, č. ev. 42</t>
  </si>
  <si>
    <t>Kalivody, č. ev. 43</t>
  </si>
  <si>
    <t>Kalivody, č. ev. 44</t>
  </si>
  <si>
    <t>Kalivody, č. ev. 45</t>
  </si>
  <si>
    <t>Kalivody, č. ev. 46</t>
  </si>
  <si>
    <t>Kalivody, č. ev. 47</t>
  </si>
  <si>
    <t>Kalivody, č. ev. 48</t>
  </si>
  <si>
    <t>Kalivody, č. ev. 49</t>
  </si>
  <si>
    <t>Kalivody, č. ev. 50</t>
  </si>
  <si>
    <t>Kalivody, č. ev. 51</t>
  </si>
  <si>
    <t>Kalivody, č. ev. 52</t>
  </si>
  <si>
    <t>Kalivody, č. ev. 53</t>
  </si>
  <si>
    <t>Kalivody, č. ev. 54</t>
  </si>
  <si>
    <t>Kalivody, č. ev. 55</t>
  </si>
  <si>
    <t>Kalivody, č. ev. 56</t>
  </si>
  <si>
    <t>Kalivody, č. ev. 57</t>
  </si>
  <si>
    <t>Kalivody, č. ev. 58</t>
  </si>
  <si>
    <t>Kalivody, č. ev. 59</t>
  </si>
  <si>
    <t>Kalivody, č. ev. 60</t>
  </si>
  <si>
    <t>Kalivody, č. ev. 61</t>
  </si>
  <si>
    <t>Kalivody, č. ev. 62</t>
  </si>
  <si>
    <t>Kalivody, č. ev. 63</t>
  </si>
  <si>
    <t>Kalivody, č. ev. 64</t>
  </si>
  <si>
    <t>Kalivody, č. ev. 65</t>
  </si>
  <si>
    <t>Kalivody, č. ev. 66</t>
  </si>
  <si>
    <t>Kalivody, č. ev. 67</t>
  </si>
  <si>
    <t>Kalivody, č. ev. 68</t>
  </si>
  <si>
    <t>Kalivody, č. ev. 69</t>
  </si>
  <si>
    <t>Kalivody, č. ev. 70</t>
  </si>
  <si>
    <t>Kalivody, č. ev. 71</t>
  </si>
  <si>
    <t>Kalivody, č. ev. 72</t>
  </si>
  <si>
    <t>Kalivody, č. ev. 73</t>
  </si>
  <si>
    <t>Kalivody, č. p. 56</t>
  </si>
  <si>
    <t>Kalivody, č. ev. 74</t>
  </si>
  <si>
    <t>Kalivody, č. ev. 75</t>
  </si>
  <si>
    <t>Kalivody, č. p. 63</t>
  </si>
  <si>
    <t>Kalivody, č. p. 64</t>
  </si>
  <si>
    <t>Kalivody, č. p. 65</t>
  </si>
  <si>
    <t>Kalivody, č. p. 66</t>
  </si>
  <si>
    <t>Milý, č. p. 3</t>
  </si>
  <si>
    <t>Milý, č. p. 21</t>
  </si>
  <si>
    <t>Milý, č. p. 22</t>
  </si>
  <si>
    <t>Milý, č. p. 26</t>
  </si>
  <si>
    <t>Milý, č. p. 42</t>
  </si>
  <si>
    <t>Milý, č. p. 44</t>
  </si>
  <si>
    <t>Milý, č. p. 46</t>
  </si>
  <si>
    <t>Milý, č. p. 52</t>
  </si>
  <si>
    <t>Milý, č. p. 56</t>
  </si>
  <si>
    <t>Milý, č. p. 57</t>
  </si>
  <si>
    <t>Milý, č. p. 59</t>
  </si>
  <si>
    <t>Milý, č. p. 61</t>
  </si>
  <si>
    <t>Milý, č. p. 62</t>
  </si>
  <si>
    <t>Milý, č. p. 63</t>
  </si>
  <si>
    <t>Milý, č. p. 64</t>
  </si>
  <si>
    <t>Milý, č. p. 71</t>
  </si>
  <si>
    <t>Milý, č. p. 72</t>
  </si>
  <si>
    <t>Milý, č. p. 76</t>
  </si>
  <si>
    <t>Milý, č. p. 85</t>
  </si>
  <si>
    <t>Milý, č. p. 86</t>
  </si>
  <si>
    <t>Milý, č. p. 87</t>
  </si>
  <si>
    <t>Milý, č. p. 88</t>
  </si>
  <si>
    <t>Milý, č. p. 90</t>
  </si>
  <si>
    <t>Milý, č. p. 94</t>
  </si>
  <si>
    <t>Milý, č. p. 95</t>
  </si>
  <si>
    <t>Milý, č. p. 103</t>
  </si>
  <si>
    <t>Milý, č. p. 108</t>
  </si>
  <si>
    <t>Milý, č. ev. 6</t>
  </si>
  <si>
    <t>Milý, č. p. 112</t>
  </si>
  <si>
    <t>Milý, č. p. 111</t>
  </si>
  <si>
    <t>Milý, č. p. 117</t>
  </si>
  <si>
    <t>Milý, č. p. 121</t>
  </si>
  <si>
    <t>Milý, č. ev. 13</t>
  </si>
  <si>
    <t>Milý, č. p. 122</t>
  </si>
  <si>
    <t>Milý, č. p. 1</t>
  </si>
  <si>
    <t>Milý, č. p. 2</t>
  </si>
  <si>
    <t>Milý, č. p. 4</t>
  </si>
  <si>
    <t>Milý, č. p. 5</t>
  </si>
  <si>
    <t>Milý, č. p. 6</t>
  </si>
  <si>
    <t>Milý, č. p. 7</t>
  </si>
  <si>
    <t>Milý, č. p. 8</t>
  </si>
  <si>
    <t>Milý, č. p. 9</t>
  </si>
  <si>
    <t>Milý, č. p. 10</t>
  </si>
  <si>
    <t>Milý, č. p. 11</t>
  </si>
  <si>
    <t>Milý, č. p. 12</t>
  </si>
  <si>
    <t>Milý, č. p. 13</t>
  </si>
  <si>
    <t>Milý, č. p. 14</t>
  </si>
  <si>
    <t>Milý, č. p. 15</t>
  </si>
  <si>
    <t>Milý, č. p. 16</t>
  </si>
  <si>
    <t>Milý, č. p. 17</t>
  </si>
  <si>
    <t>Milý, č. p. 18</t>
  </si>
  <si>
    <t>Milý, č. p. 19</t>
  </si>
  <si>
    <t>Milý, č. p. 20</t>
  </si>
  <si>
    <t>Milý, č. p. 23</t>
  </si>
  <si>
    <t>Milý, č. p. 24</t>
  </si>
  <si>
    <t>Milý, č. p. 25</t>
  </si>
  <si>
    <t>Milý, č. p. 27</t>
  </si>
  <si>
    <t>Milý, č. p. 28</t>
  </si>
  <si>
    <t>Milý, č. p. 29</t>
  </si>
  <si>
    <t>Milý, č. p. 30</t>
  </si>
  <si>
    <t>Milý, č. p. 31</t>
  </si>
  <si>
    <t>Milý, č. p. 32</t>
  </si>
  <si>
    <t>Milý, č. p. 35</t>
  </si>
  <si>
    <t>Milý, č. p. 36</t>
  </si>
  <si>
    <t>Milý, č. p. 37</t>
  </si>
  <si>
    <t>Milý, č. p. 38</t>
  </si>
  <si>
    <t>Milý, č. p. 39</t>
  </si>
  <si>
    <t>Milý, č. p. 40</t>
  </si>
  <si>
    <t>Milý, č. p. 41</t>
  </si>
  <si>
    <t>Milý, č. p. 47</t>
  </si>
  <si>
    <t>Milý, č. p. 48</t>
  </si>
  <si>
    <t>Milý, č. p. 49</t>
  </si>
  <si>
    <t>Milý, č. p. 54</t>
  </si>
  <si>
    <t>Milý, č. p. 55</t>
  </si>
  <si>
    <t>Milý, č. p. 58</t>
  </si>
  <si>
    <t>Milý, č. p. 60</t>
  </si>
  <si>
    <t>Milý, č. p. 65</t>
  </si>
  <si>
    <t>Milý, č. p. 66</t>
  </si>
  <si>
    <t>Milý, č. p. 67</t>
  </si>
  <si>
    <t>Milý, č. p. 68</t>
  </si>
  <si>
    <t>Milý, č. p. 69</t>
  </si>
  <si>
    <t>Milý, č. p. 70</t>
  </si>
  <si>
    <t>Milý, č. p. 73</t>
  </si>
  <si>
    <t>Milý, č. p. 74</t>
  </si>
  <si>
    <t>Milý, č. p. 75</t>
  </si>
  <si>
    <t>Milý, č. p. 77</t>
  </si>
  <si>
    <t>Milý, č. p. 78</t>
  </si>
  <si>
    <t>Milý, č. p. 79</t>
  </si>
  <si>
    <t>Milý, č. p. 80</t>
  </si>
  <si>
    <t>Milý, č. p. 81</t>
  </si>
  <si>
    <t>Milý, č. p. 83</t>
  </si>
  <si>
    <t>Milý, č. p. 84</t>
  </si>
  <si>
    <t>Milý, č. p. 89</t>
  </si>
  <si>
    <t>Milý, č. p. 91</t>
  </si>
  <si>
    <t>Milý, č. p. 92</t>
  </si>
  <si>
    <t>Milý, č. p. 93</t>
  </si>
  <si>
    <t>Milý, č. p. 96</t>
  </si>
  <si>
    <t>Milý, č. p. 97</t>
  </si>
  <si>
    <t>Milý, č. p. 98</t>
  </si>
  <si>
    <t>Milý, č. p. 99</t>
  </si>
  <si>
    <t>Milý, č. p. 100</t>
  </si>
  <si>
    <t>Milý, č. p. 101</t>
  </si>
  <si>
    <t>Milý, č. p. 102</t>
  </si>
  <si>
    <t>Milý, č. p. 104</t>
  </si>
  <si>
    <t>Milý, č. p. 105</t>
  </si>
  <si>
    <t>Milý, č. p. 106</t>
  </si>
  <si>
    <t>Milý, č. p. 107</t>
  </si>
  <si>
    <t>Milý, č. p. 109</t>
  </si>
  <si>
    <t>Milý, č. p. 110</t>
  </si>
  <si>
    <t>Milý, č. ev. 3</t>
  </si>
  <si>
    <t>Milý, č. ev. 4</t>
  </si>
  <si>
    <t>Milý, č. ev. 7</t>
  </si>
  <si>
    <t>Milý, č. p. 118</t>
  </si>
  <si>
    <t>Milý, č. ev. 10</t>
  </si>
  <si>
    <t>Milý, č. ev. 12</t>
  </si>
  <si>
    <t>Milý, č. p. 113</t>
  </si>
  <si>
    <t>Milý, č. p. 114</t>
  </si>
  <si>
    <t>Milý, č. p. 43</t>
  </si>
  <si>
    <t>Milý, č. p. 116</t>
  </si>
  <si>
    <t>Milý, č. p. 119</t>
  </si>
  <si>
    <t>Milý, č. p. 120</t>
  </si>
  <si>
    <t>Radovesice, č. p. 1</t>
  </si>
  <si>
    <t>Radovesice, č. p. 2</t>
  </si>
  <si>
    <t>Radovesice, č. p. 3</t>
  </si>
  <si>
    <t>Radovesice, č. p. 4</t>
  </si>
  <si>
    <t>Radovesice, č. p. 5</t>
  </si>
  <si>
    <t>Radovesice, č. p. 6</t>
  </si>
  <si>
    <t>Radovesice, č. p. 7</t>
  </si>
  <si>
    <t>Radovesice, č. p. 8</t>
  </si>
  <si>
    <t>Radovesice, č. p. 9</t>
  </si>
  <si>
    <t>Radovesice, č. p. 10</t>
  </si>
  <si>
    <t>Radovesice, č. p. 11</t>
  </si>
  <si>
    <t>Radovesice, č. p. 12</t>
  </si>
  <si>
    <t>Radovesice, č. p. 13</t>
  </si>
  <si>
    <t>Radovesice, č. p. 14</t>
  </si>
  <si>
    <t>Radovesice, č. p. 15</t>
  </si>
  <si>
    <t>Radovesice, č. p. 16</t>
  </si>
  <si>
    <t>Radovesice, č. p. 17</t>
  </si>
  <si>
    <t>Radovesice, č. p. 18</t>
  </si>
  <si>
    <t>Radovesice, č. p. 19</t>
  </si>
  <si>
    <t>Radovesice, č. p. 20</t>
  </si>
  <si>
    <t>Radovesice, č. p. 21</t>
  </si>
  <si>
    <t>Radovesice, č. p. 22</t>
  </si>
  <si>
    <t>Radovesice, č. p. 23</t>
  </si>
  <si>
    <t>Radovesice, č. p. 24</t>
  </si>
  <si>
    <t>Radovesice, č. p. 25</t>
  </si>
  <si>
    <t>Radovesice, č. p. 26</t>
  </si>
  <si>
    <t>Radovesice, č. p. 27</t>
  </si>
  <si>
    <t>Radovesice, č. p. 28</t>
  </si>
  <si>
    <t>Radovesice, č. p. 29</t>
  </si>
  <si>
    <t>Radovesice, č. p. 30</t>
  </si>
  <si>
    <t>Radovesice, č. p. 31</t>
  </si>
  <si>
    <t>Radovesice, č. p. 32</t>
  </si>
  <si>
    <t>Radovesice, č. p. 34</t>
  </si>
  <si>
    <t>Radovesice, č. p. 35</t>
  </si>
  <si>
    <t>Radovesice, č. p. 36</t>
  </si>
  <si>
    <t>Radovesice, č. p. 37</t>
  </si>
  <si>
    <t>Radovesice, č. p. 38</t>
  </si>
  <si>
    <t>Radovesice, č. p. 39</t>
  </si>
  <si>
    <t>Radovesice, č. p. 40</t>
  </si>
  <si>
    <t>Radovesice, č. p. 41</t>
  </si>
  <si>
    <t>Radovesice, č. p. 42</t>
  </si>
  <si>
    <t>Radovesice, č. p. 43</t>
  </si>
  <si>
    <t>Radovesice, č. p. 44</t>
  </si>
  <si>
    <t>Radovesice, č. p. 45</t>
  </si>
  <si>
    <t>Radovesice, č. p. 46</t>
  </si>
  <si>
    <t>Radovesice, č. p. 47</t>
  </si>
  <si>
    <t>Radovesice, č. p. 48</t>
  </si>
  <si>
    <t>Radovesice, č. p. 49</t>
  </si>
  <si>
    <t>Radovesice, č. p. 50</t>
  </si>
  <si>
    <t>Radovesice, č. p. 51</t>
  </si>
  <si>
    <t>Radovesice, č. p. 52</t>
  </si>
  <si>
    <t>Radovesice, č. p. 53</t>
  </si>
  <si>
    <t>Radovesice, č. p. 54</t>
  </si>
  <si>
    <t>Radovesice, č. p. 55</t>
  </si>
  <si>
    <t>Radovesice, č. p. 56</t>
  </si>
  <si>
    <t>Radovesice, č. p. 57</t>
  </si>
  <si>
    <t>Radovesice, č. p. 58</t>
  </si>
  <si>
    <t>Radovesice, č. p. 59</t>
  </si>
  <si>
    <t>Radovesice, č. p. 60</t>
  </si>
  <si>
    <t>Radovesice, č. p. 61</t>
  </si>
  <si>
    <t>Radovesice, č. p. 62</t>
  </si>
  <si>
    <t>Radovesice, č. p. 63</t>
  </si>
  <si>
    <t>Radovesice, č. p. 64</t>
  </si>
  <si>
    <t>Radovesice, č. p. 65</t>
  </si>
  <si>
    <t>Radovesice, č. p. 66</t>
  </si>
  <si>
    <t>Radovesice, č. p. 67</t>
  </si>
  <si>
    <t>Radovesice, č. p. 68</t>
  </si>
  <si>
    <t>Radovesice, č. p. 69</t>
  </si>
  <si>
    <t>Radovesice, č. p. 70</t>
  </si>
  <si>
    <t>Radovesice, č. p. 71</t>
  </si>
  <si>
    <t>Radovesice, č. p. 72</t>
  </si>
  <si>
    <t>Radovesice, č. p. 73</t>
  </si>
  <si>
    <t>Radovesice, č. p. 74</t>
  </si>
  <si>
    <t>Radovesice, č. p. 75</t>
  </si>
  <si>
    <t>Radovesice, č. p. 76</t>
  </si>
  <si>
    <t>Radovesice, č. p. 77</t>
  </si>
  <si>
    <t>Radovesice, č. p. 78</t>
  </si>
  <si>
    <t>Radovesice, č. p. 79</t>
  </si>
  <si>
    <t>Radovesice, č. p. 80</t>
  </si>
  <si>
    <t>Radovesice, č. p. 81</t>
  </si>
  <si>
    <t>Radovesice, č. p. 82</t>
  </si>
  <si>
    <t>Radovesice, č. p. 83</t>
  </si>
  <si>
    <t>Radovesice, č. p. 84</t>
  </si>
  <si>
    <t>Radovesice, č. p. 86</t>
  </si>
  <si>
    <t>Radovesice, č. p. 87</t>
  </si>
  <si>
    <t>Radovesice, č. p. 88</t>
  </si>
  <si>
    <t>Radovesice, č. p. 89</t>
  </si>
  <si>
    <t>Radovesice, č. p. 90</t>
  </si>
  <si>
    <t>Radovesice, č. p. 91</t>
  </si>
  <si>
    <t>Radovesice, č. p. 93</t>
  </si>
  <si>
    <t>Radovesice, č. p. 94</t>
  </si>
  <si>
    <t>Radovesice, č. p. 95</t>
  </si>
  <si>
    <t>Radovesice, č. p. 96</t>
  </si>
  <si>
    <t>Radovesice, č. p. 97</t>
  </si>
  <si>
    <t>Radovesice, č. p. 98</t>
  </si>
  <si>
    <t>Radovesice, č. p. 99</t>
  </si>
  <si>
    <t>Radovesice, č. p. 100</t>
  </si>
  <si>
    <t>Radovesice, č. p. 101</t>
  </si>
  <si>
    <t>Radovesice, č. p. 102</t>
  </si>
  <si>
    <t>Radovesice, č. p. 103</t>
  </si>
  <si>
    <t>Radovesice, č. p. 104</t>
  </si>
  <si>
    <t>Radovesice, č. p. 105</t>
  </si>
  <si>
    <t>Radovesice, č. p. 106</t>
  </si>
  <si>
    <t>Radovesice, č. p. 107</t>
  </si>
  <si>
    <t>Radovesice, č. p. 108</t>
  </si>
  <si>
    <t>Radovesice, č. p. 109</t>
  </si>
  <si>
    <t>Radovesice, č. p. 110</t>
  </si>
  <si>
    <t>Radovesice, č. p. 111</t>
  </si>
  <si>
    <t>Radovesice, č. p. 112</t>
  </si>
  <si>
    <t>Radovesice, č. p. 113</t>
  </si>
  <si>
    <t>Radovesice, č. p. 114</t>
  </si>
  <si>
    <t>Radovesice, č. p. 115</t>
  </si>
  <si>
    <t>Radovesice, č. p. 116</t>
  </si>
  <si>
    <t>Radovesice, č. p. 117</t>
  </si>
  <si>
    <t>Radovesice, č. p. 118</t>
  </si>
  <si>
    <t>Radovesice, č. p. 119</t>
  </si>
  <si>
    <t>Radovesice, č. p. 120</t>
  </si>
  <si>
    <t>Radovesice, č. p. 121</t>
  </si>
  <si>
    <t>Radovesice, č. p. 122</t>
  </si>
  <si>
    <t>Radovesice, č. p. 123</t>
  </si>
  <si>
    <t>Radovesice, č. p. 124</t>
  </si>
  <si>
    <t>Radovesice, č. p. 125</t>
  </si>
  <si>
    <t>Radovesice, č. p. 126</t>
  </si>
  <si>
    <t>Radovesice, č. p. 127</t>
  </si>
  <si>
    <t>Radovesice, č. p. 128</t>
  </si>
  <si>
    <t>Radovesice, č. p. 129</t>
  </si>
  <si>
    <t>Radovesice, č. p. 130</t>
  </si>
  <si>
    <t>Radovesice, č. p. 131</t>
  </si>
  <si>
    <t>Radovesice, č. p. 132</t>
  </si>
  <si>
    <t>Radovesice, č. p. 133</t>
  </si>
  <si>
    <t>Radovesice, č. p. 134</t>
  </si>
  <si>
    <t>Radovesice, č. p. 135</t>
  </si>
  <si>
    <t>Radovesice, č. p. 136</t>
  </si>
  <si>
    <t>Radovesice, č. p. 137</t>
  </si>
  <si>
    <t>Radovesice, č. p. 138</t>
  </si>
  <si>
    <t>Radovesice, č. p. 139</t>
  </si>
  <si>
    <t>Radovesice, č. p. 140</t>
  </si>
  <si>
    <t>Radovesice, č. p. 141</t>
  </si>
  <si>
    <t>Radovesice, č. p. 142</t>
  </si>
  <si>
    <t>Radovesice, č. p. 143</t>
  </si>
  <si>
    <t>Radovesice, č. p. 144</t>
  </si>
  <si>
    <t>Radovesice, č. p. 145</t>
  </si>
  <si>
    <t>Radovesice, č. p. 146</t>
  </si>
  <si>
    <t>Radovesice, č. p. 147</t>
  </si>
  <si>
    <t>Radovesice, č. p. 148</t>
  </si>
  <si>
    <t>Radovesice, č. p. 149</t>
  </si>
  <si>
    <t>Radovesice, č. p. 150</t>
  </si>
  <si>
    <t>Radovesice, č. p. 151</t>
  </si>
  <si>
    <t>Radovesice, č. p. 152</t>
  </si>
  <si>
    <t>Radovesice, č. p. 153</t>
  </si>
  <si>
    <t>Radovesice, č. p. 154</t>
  </si>
  <si>
    <t>Radovesice, č. p. 155</t>
  </si>
  <si>
    <t>Radovesice, č. p. 156</t>
  </si>
  <si>
    <t>Radovesice, č. p. 157</t>
  </si>
  <si>
    <t>Radovesice, č. p. 158</t>
  </si>
  <si>
    <t>Radovesice, č. p. 159</t>
  </si>
  <si>
    <t>Radovesice, č. p. 160</t>
  </si>
  <si>
    <t>Radovesice, č. p. 161</t>
  </si>
  <si>
    <t>Radovesice, č. p. 162</t>
  </si>
  <si>
    <t>Radovesice, č. p. 163</t>
  </si>
  <si>
    <t>Radovesice, č. p. 164</t>
  </si>
  <si>
    <t>Radovesice, č. p. 165</t>
  </si>
  <si>
    <t>Radovesice, č. p. 166</t>
  </si>
  <si>
    <t>Radovesice, č. p. 167</t>
  </si>
  <si>
    <t>Radovesice, č. p. 168</t>
  </si>
  <si>
    <t>Radovesice, č. p. 169</t>
  </si>
  <si>
    <t>Radovesice, č. p. 170</t>
  </si>
  <si>
    <t>Radovesice, č. p. 171</t>
  </si>
  <si>
    <t>Radovesice, č. p. 172</t>
  </si>
  <si>
    <t>Radovesice, č. p. 174</t>
  </si>
  <si>
    <t>Radovesice, č. p. 175</t>
  </si>
  <si>
    <t>Radovesice, č. p. 176</t>
  </si>
  <si>
    <t>Radovesice, č. p. 177</t>
  </si>
  <si>
    <t>Radovesice, č. p. 178</t>
  </si>
  <si>
    <t>Radovesice, č. p. 179</t>
  </si>
  <si>
    <t>Radovesice, č. p. 180</t>
  </si>
  <si>
    <t>Radovesice, č. p. 181</t>
  </si>
  <si>
    <t>Radovesice, č. p. 182</t>
  </si>
  <si>
    <t>Radovesice, č. p. 183</t>
  </si>
  <si>
    <t>Radovesice, č. p. 184</t>
  </si>
  <si>
    <t>Radovesice, č. p. 185</t>
  </si>
  <si>
    <t>Radovesice, č. p. 186</t>
  </si>
  <si>
    <t>Radovesice, č. p. 187</t>
  </si>
  <si>
    <t>Radovesice, č. p. 188</t>
  </si>
  <si>
    <t>Radovesice, č. p. 189</t>
  </si>
  <si>
    <t>Radovesice, č. p. 190</t>
  </si>
  <si>
    <t>Radovesice, č. p. 191</t>
  </si>
  <si>
    <t>Radovesice, č. p. 192</t>
  </si>
  <si>
    <t>Radovesice, č. ev. 1</t>
  </si>
  <si>
    <t>Radovesice, č. ev. 2</t>
  </si>
  <si>
    <t>Radovesice, č. ev. 3</t>
  </si>
  <si>
    <t>Radovesice, č. ev. 4</t>
  </si>
  <si>
    <t>Radovesice, č. ev. 5</t>
  </si>
  <si>
    <t>Radovesice, č. ev. 6</t>
  </si>
  <si>
    <t>Radovesice, č. ev. 7</t>
  </si>
  <si>
    <t>Radovesice, č. ev. 8</t>
  </si>
  <si>
    <t>Radovesice, č. ev. 9</t>
  </si>
  <si>
    <t>Radovesice, č. ev. 10</t>
  </si>
  <si>
    <t>Radovesice, č. ev. 11</t>
  </si>
  <si>
    <t>Radovesice, č. ev. 12</t>
  </si>
  <si>
    <t>Radovesice, č. ev. 13</t>
  </si>
  <si>
    <t>Radovesice, č. ev. 14</t>
  </si>
  <si>
    <t>Radovesice, č. ev. 15</t>
  </si>
  <si>
    <t>Radovesice, č. ev. 35</t>
  </si>
  <si>
    <t>Radovesice, č. ev. 115</t>
  </si>
  <si>
    <t>Radovesice, č. ev. 301</t>
  </si>
  <si>
    <t>Radovesice, č. ev. 302</t>
  </si>
  <si>
    <t>Radovesice, č. ev. 303</t>
  </si>
  <si>
    <t>Radovesice, č. p. 193</t>
  </si>
  <si>
    <t>Radovesice, č. ev. 39</t>
  </si>
  <si>
    <t>Radovesice, č. p. 194</t>
  </si>
  <si>
    <t>Radovesice, č. p. 196</t>
  </si>
  <si>
    <t>Radovesice, č. p. 195</t>
  </si>
  <si>
    <t>Radovesice, č. p. 197</t>
  </si>
  <si>
    <t>Radovesice, č. p. 198</t>
  </si>
  <si>
    <t>Radovesice, č. p. 199</t>
  </si>
  <si>
    <t>Radovesice, č. p. 200</t>
  </si>
  <si>
    <t>Radovesice, č. p. 201</t>
  </si>
  <si>
    <t>Radovesice, č. p. 202</t>
  </si>
  <si>
    <t>Radovesice, č. p. 204</t>
  </si>
  <si>
    <t>Radovesice, č. p. 205</t>
  </si>
  <si>
    <t>Radovesice, č. p. 206</t>
  </si>
  <si>
    <t>Radovesice, č. p. 203</t>
  </si>
  <si>
    <t>Rochov, č. p. 2</t>
  </si>
  <si>
    <t>Rochov, č. p. 3</t>
  </si>
  <si>
    <t>Rochov, č. p. 4</t>
  </si>
  <si>
    <t>Rochov, č. p. 5</t>
  </si>
  <si>
    <t>Rochov, č. p. 7</t>
  </si>
  <si>
    <t>Rochov, č. p. 8</t>
  </si>
  <si>
    <t>Rochov, č. p. 9</t>
  </si>
  <si>
    <t>Rochov, č. p. 10</t>
  </si>
  <si>
    <t>Rochov, č. p. 11</t>
  </si>
  <si>
    <t>Rochov, č. p. 14</t>
  </si>
  <si>
    <t>Rochov, č. p. 18</t>
  </si>
  <si>
    <t>Rochov, č. p. 20</t>
  </si>
  <si>
    <t>Rochov, č. p. 21</t>
  </si>
  <si>
    <t>Rochov, č. p. 22</t>
  </si>
  <si>
    <t>Rochov, č. p. 23</t>
  </si>
  <si>
    <t>Rochov, č. p. 24</t>
  </si>
  <si>
    <t>Rochov, č. p. 25</t>
  </si>
  <si>
    <t>Rochov, č. p. 26</t>
  </si>
  <si>
    <t>Rochov, č. p. 29</t>
  </si>
  <si>
    <t>Rochov, č. p. 32</t>
  </si>
  <si>
    <t>Rochov, č. p. 33</t>
  </si>
  <si>
    <t>Rochov, č. p. 34</t>
  </si>
  <si>
    <t>Rochov, č. p. 37</t>
  </si>
  <si>
    <t>Rochov, č. p. 39</t>
  </si>
  <si>
    <t>Rochov, č. p. 41</t>
  </si>
  <si>
    <t>Rochov, č. p. 42</t>
  </si>
  <si>
    <t>Rochov, č. p. 43</t>
  </si>
  <si>
    <t>Rochov, č. p. 44</t>
  </si>
  <si>
    <t>Rochov, č. p. 46</t>
  </si>
  <si>
    <t>Rochov, č. p. 47</t>
  </si>
  <si>
    <t>Rochov, č. p. 48</t>
  </si>
  <si>
    <t>Rochov, č. p. 50</t>
  </si>
  <si>
    <t>Rochov, č. p. 52</t>
  </si>
  <si>
    <t>Rochov, č. p. 53</t>
  </si>
  <si>
    <t>Rochov, č. p. 55</t>
  </si>
  <si>
    <t>Rochov, č. p. 58</t>
  </si>
  <si>
    <t>Rochov, č. p. 59</t>
  </si>
  <si>
    <t>Rochov, č. p. 60</t>
  </si>
  <si>
    <t>Rochov, č. p. 61</t>
  </si>
  <si>
    <t>Rochov, č. p. 62</t>
  </si>
  <si>
    <t>Rochov, č. p. 63</t>
  </si>
  <si>
    <t>Rochov, č. p. 64</t>
  </si>
  <si>
    <t>Rochov, č. p. 65</t>
  </si>
  <si>
    <t>Rochov, č. p. 66</t>
  </si>
  <si>
    <t>Rochov, č. p. 67</t>
  </si>
  <si>
    <t>Rochov, č. p. 6</t>
  </si>
  <si>
    <t>Rochov, č. p. 12</t>
  </si>
  <si>
    <t>Rochov, č. p. 13</t>
  </si>
  <si>
    <t>Rochov, č. p. 17</t>
  </si>
  <si>
    <t>Rochov, č. p. 38</t>
  </si>
  <si>
    <t>Rochov, č. p. 40</t>
  </si>
  <si>
    <t>Rochov, č. p. 45</t>
  </si>
  <si>
    <t>Rochov, č. p. 54</t>
  </si>
  <si>
    <t>Rochov, č. p. 56</t>
  </si>
  <si>
    <t>Rochov, č. p. 57</t>
  </si>
  <si>
    <t>Rochov, č. p. 68</t>
  </si>
  <si>
    <t>Rochov, č. p. 1</t>
  </si>
  <si>
    <t>Rochov, č. ev. 1</t>
  </si>
  <si>
    <t>Rochov, č. ev. 2</t>
  </si>
  <si>
    <t>Rochov, č. p. 69</t>
  </si>
  <si>
    <t>Rochov, č. p. 70</t>
  </si>
  <si>
    <t>Slatina, č. p. 1</t>
  </si>
  <si>
    <t>Slatina, č. p. 2</t>
  </si>
  <si>
    <t>Slatina, č. p. 3</t>
  </si>
  <si>
    <t>Slatina, č. p. 4</t>
  </si>
  <si>
    <t>Slatina, č. p. 5</t>
  </si>
  <si>
    <t>Slatina, č. p. 6</t>
  </si>
  <si>
    <t>Slatina, č. p. 7</t>
  </si>
  <si>
    <t>Slatina, č. p. 8</t>
  </si>
  <si>
    <t>Slatina, č. p. 9</t>
  </si>
  <si>
    <t>Slatina, č. p. 10</t>
  </si>
  <si>
    <t>Slatina, č. p. 11</t>
  </si>
  <si>
    <t>Slatina, č. p. 14</t>
  </si>
  <si>
    <t>Slatina, č. p. 15</t>
  </si>
  <si>
    <t>Slatina, č. p. 16</t>
  </si>
  <si>
    <t>Slatina, č. p. 17</t>
  </si>
  <si>
    <t>Slatina, č. p. 18</t>
  </si>
  <si>
    <t>Slatina, č. p. 19</t>
  </si>
  <si>
    <t>Slatina, č. p. 20</t>
  </si>
  <si>
    <t>Slatina, č. p. 21</t>
  </si>
  <si>
    <t>Slatina, č. p. 22</t>
  </si>
  <si>
    <t>Slatina, č. p. 24</t>
  </si>
  <si>
    <t>Slatina, č. p. 25</t>
  </si>
  <si>
    <t>Slatina, č. p. 26</t>
  </si>
  <si>
    <t>Slatina, č. p. 27</t>
  </si>
  <si>
    <t>Slatina, č. p. 28</t>
  </si>
  <si>
    <t>Slatina, č. p. 29</t>
  </si>
  <si>
    <t>Slatina, č. p. 30</t>
  </si>
  <si>
    <t>Slatina, č. p. 31</t>
  </si>
  <si>
    <t>Slatina, č. p. 32</t>
  </si>
  <si>
    <t>Slatina, č. p. 33</t>
  </si>
  <si>
    <t>Slatina, č. p. 34</t>
  </si>
  <si>
    <t>Slatina, č. p. 35</t>
  </si>
  <si>
    <t>Slatina, č. p. 36</t>
  </si>
  <si>
    <t>Slatina, č. p. 39</t>
  </si>
  <si>
    <t>Slatina, č. p. 41</t>
  </si>
  <si>
    <t>Slatina, č. p. 42</t>
  </si>
  <si>
    <t>Slatina, č. p. 43</t>
  </si>
  <si>
    <t>Slatina, č. p. 45</t>
  </si>
  <si>
    <t>Slatina, č. p. 46</t>
  </si>
  <si>
    <t>Slatina, č. p. 47</t>
  </si>
  <si>
    <t>Slatina, č. p. 48</t>
  </si>
  <si>
    <t>Slatina, č. p. 50</t>
  </si>
  <si>
    <t>Slatina, č. p. 51</t>
  </si>
  <si>
    <t>Slatina, č. p. 53</t>
  </si>
  <si>
    <t>Slatina, č. p. 54</t>
  </si>
  <si>
    <t>Slatina, č. p. 55</t>
  </si>
  <si>
    <t>Slatina, č. p. 56</t>
  </si>
  <si>
    <t>Slatina, č. p. 57</t>
  </si>
  <si>
    <t>Slatina, č. p. 58</t>
  </si>
  <si>
    <t>Slatina, č. p. 62</t>
  </si>
  <si>
    <t>Slatina, č. p. 63</t>
  </si>
  <si>
    <t>Slatina, č. p. 64</t>
  </si>
  <si>
    <t>Slatina, č. p. 69</t>
  </si>
  <si>
    <t>Slatina, č. p. 70</t>
  </si>
  <si>
    <t>Slatina, č. p. 71</t>
  </si>
  <si>
    <t>Slatina, č. p. 73</t>
  </si>
  <si>
    <t>Slatina, č. p. 74</t>
  </si>
  <si>
    <t>Slatina, č. p. 75</t>
  </si>
  <si>
    <t>Slatina, č. p. 76</t>
  </si>
  <si>
    <t>Slatina, č. p. 77</t>
  </si>
  <si>
    <t>Slatina, č. p. 78</t>
  </si>
  <si>
    <t>Slatina, č. p. 79</t>
  </si>
  <si>
    <t>Slatina, č. p. 81</t>
  </si>
  <si>
    <t>Slatina, č. p. 82</t>
  </si>
  <si>
    <t>Slatina, č. p. 84</t>
  </si>
  <si>
    <t>Slatina, č. p. 85</t>
  </si>
  <si>
    <t>Slatina, č. p. 86</t>
  </si>
  <si>
    <t>Slatina, č. p. 87</t>
  </si>
  <si>
    <t>Slatina, č. p. 88</t>
  </si>
  <si>
    <t>Slatina, č. p. 89</t>
  </si>
  <si>
    <t>Slatina, č. p. 90</t>
  </si>
  <si>
    <t>Slatina, č. p. 91</t>
  </si>
  <si>
    <t>Slatina, č. p. 94</t>
  </si>
  <si>
    <t>Slatina, č. p. 95</t>
  </si>
  <si>
    <t>Slatina, č. p. 96</t>
  </si>
  <si>
    <t>Slatina, č. p. 97</t>
  </si>
  <si>
    <t>Slatina, č. p. 98</t>
  </si>
  <si>
    <t>Slatina, č. p. 99</t>
  </si>
  <si>
    <t>Slatina, č. p. 100</t>
  </si>
  <si>
    <t>Slatina, č. p. 101</t>
  </si>
  <si>
    <t>Slatina, č. p. 102</t>
  </si>
  <si>
    <t>Slatina, č. p. 103</t>
  </si>
  <si>
    <t>Slatina, č. p. 104</t>
  </si>
  <si>
    <t>Slatina, č. p. 105</t>
  </si>
  <si>
    <t>Slatina, č. p. 106</t>
  </si>
  <si>
    <t>Slatina, č. p. 107</t>
  </si>
  <si>
    <t>Slatina, č. p. 108</t>
  </si>
  <si>
    <t>Slatina, č. p. 109</t>
  </si>
  <si>
    <t>Slatina, č. p. 110</t>
  </si>
  <si>
    <t>Slatina, č. p. 111</t>
  </si>
  <si>
    <t>Slatina, č. p. 112</t>
  </si>
  <si>
    <t>Slatina, č. p. 114</t>
  </si>
  <si>
    <t>Slatina, č. p. 116</t>
  </si>
  <si>
    <t>Slatina, č. p. 118</t>
  </si>
  <si>
    <t>Slatina, č. p. 119</t>
  </si>
  <si>
    <t>Slatina, č. p. 120</t>
  </si>
  <si>
    <t>Slatina, č. p. 121</t>
  </si>
  <si>
    <t>Slatina, č. p. 122</t>
  </si>
  <si>
    <t>Slatina, č. p. 123</t>
  </si>
  <si>
    <t>Slatina, č. p. 124</t>
  </si>
  <si>
    <t>Slatina, č. p. 125</t>
  </si>
  <si>
    <t>Slatina, č. p. 126</t>
  </si>
  <si>
    <t>Slatina, č. p. 127</t>
  </si>
  <si>
    <t>Slatina, č. p. 128</t>
  </si>
  <si>
    <t>Slatina, č. p. 129</t>
  </si>
  <si>
    <t>Slatina, č. p. 130</t>
  </si>
  <si>
    <t>Slatina, č. ev. 1</t>
  </si>
  <si>
    <t>Slatina, č. ev. 2</t>
  </si>
  <si>
    <t>Slatina, č. ev. 3</t>
  </si>
  <si>
    <t>Slatina, č. ev. 10</t>
  </si>
  <si>
    <t>Slatina, č. p. 131</t>
  </si>
  <si>
    <t>Slatina, č. p. 49</t>
  </si>
  <si>
    <t>Slatina, č. p. 139</t>
  </si>
  <si>
    <t>Slatina, č. p. 145</t>
  </si>
  <si>
    <t>Slatina, č. p. 143</t>
  </si>
  <si>
    <t>Slatina, č. p. 136</t>
  </si>
  <si>
    <t>Slatina, č. p. 138</t>
  </si>
  <si>
    <t>Slatina, č. p. 134</t>
  </si>
  <si>
    <t>Slatina, č. p. 142</t>
  </si>
  <si>
    <t>Slatina, č. p. 141</t>
  </si>
  <si>
    <t>Slatina, č. p. 132</t>
  </si>
  <si>
    <t>Slatina, č. p. 137</t>
  </si>
  <si>
    <t>Slatina, č. p. 140</t>
  </si>
  <si>
    <t>Slatina, č. p. 146</t>
  </si>
  <si>
    <t>Slatina, č. p. 135</t>
  </si>
  <si>
    <t>Slatina, č. p. 133</t>
  </si>
  <si>
    <t>Slatina, č. p. 147</t>
  </si>
  <si>
    <t>Slatina, č. p. 144</t>
  </si>
  <si>
    <t>Slatina, č. p. 150</t>
  </si>
  <si>
    <t>Slatina, č. p. 13</t>
  </si>
  <si>
    <t>Slatina, č. p. 59</t>
  </si>
  <si>
    <t>Slatina, č. p. 148</t>
  </si>
  <si>
    <t>Slatina, č. p. 149</t>
  </si>
  <si>
    <t>Slatina, č. p. 12</t>
  </si>
  <si>
    <t>Slatina, č. p. 115</t>
  </si>
  <si>
    <t>Slatina, č. p. 151</t>
  </si>
  <si>
    <t>Slatina, č. p. 60</t>
  </si>
  <si>
    <t>Terezín, Městský hřbitov 325</t>
  </si>
  <si>
    <t>Třebenice - Kocourov, č. p. 1</t>
  </si>
  <si>
    <t>Třebenice - Kocourov, č. p. 2</t>
  </si>
  <si>
    <t>Třebenice - Kocourov, č. p. 7</t>
  </si>
  <si>
    <t>Třebenice - Kocourov, č. p. 8</t>
  </si>
  <si>
    <t>Třebenice - Kocourov, č. p. 9</t>
  </si>
  <si>
    <t>Třebenice - Kocourov, č. p. 11</t>
  </si>
  <si>
    <t>Třebenice - Kocourov, č. p. 14</t>
  </si>
  <si>
    <t>Třebenice - Kocourov, č. p. 16</t>
  </si>
  <si>
    <t>Třebenice - Kocourov, č. ev. 3</t>
  </si>
  <si>
    <t>Třebenice - Kocourov, č. ev. 4</t>
  </si>
  <si>
    <t>Třebenice - Kocourov, č. p. 6</t>
  </si>
  <si>
    <t>Třebenice - Kocourov, č. ev. 5</t>
  </si>
  <si>
    <t>Třebenice - Kocourov, č. ev. 6</t>
  </si>
  <si>
    <t>Třebenice - Kocourov, č. ev. 7</t>
  </si>
  <si>
    <t>Třebenice - Lhota, č. p. 1</t>
  </si>
  <si>
    <t>Třebenice - Lhota, č. p. 6</t>
  </si>
  <si>
    <t>Třebenice - Lhota, č. p. 7</t>
  </si>
  <si>
    <t>Třebenice - Lhota, č. p. 8</t>
  </si>
  <si>
    <t>Třebenice - Lhota, č. p. 9</t>
  </si>
  <si>
    <t>Třebenice - Lhota, č. p. 12</t>
  </si>
  <si>
    <t>Třebenice - Lhota, č. p. 14</t>
  </si>
  <si>
    <t>Třebenice - Lhota, č. p. 16</t>
  </si>
  <si>
    <t>Třebenice - Lhota, č. p. 17</t>
  </si>
  <si>
    <t>Třebenice - Lhota, č. p. 19</t>
  </si>
  <si>
    <t>Třebenice - Lhota, č. p. 21</t>
  </si>
  <si>
    <t>Třebenice - Lhota, č. p. 22</t>
  </si>
  <si>
    <t>Třebenice - Lhota, č. p. 23</t>
  </si>
  <si>
    <t>Třebenice - Lhota, č. ev. 3</t>
  </si>
  <si>
    <t>Třebenice - Lhota, č. ev. 4</t>
  </si>
  <si>
    <t>Třebenice - Lhota, č. ev. 5</t>
  </si>
  <si>
    <t>Třebenice - Lhota, č. p. 2</t>
  </si>
  <si>
    <t>Třebenice - Lhota, č. p. 18</t>
  </si>
  <si>
    <t>Třebenice - Lhota, č. ev. 7</t>
  </si>
  <si>
    <t>Třebenice - Lhota, č. p. 26</t>
  </si>
  <si>
    <t>Třebenice - Lhota, č. p. 24</t>
  </si>
  <si>
    <t>Třebenice - Lhota, č. p. 25</t>
  </si>
  <si>
    <t>Třebenice - Lhota, č. p. 27</t>
  </si>
  <si>
    <t>Třebenice - Lhota, č. p. 28</t>
  </si>
  <si>
    <t>Třebenice - Lhota, č. ev. 9</t>
  </si>
  <si>
    <t>Třebenice - Lhota, č. ev. 10</t>
  </si>
  <si>
    <t>Třebenice - Medvědice, č. p. 1</t>
  </si>
  <si>
    <t>Třebenice - Medvědice, č. p. 3</t>
  </si>
  <si>
    <t>Třebenice - Medvědice, č. p. 5</t>
  </si>
  <si>
    <t>Třebenice - Medvědice, č. p. 7</t>
  </si>
  <si>
    <t>Třebenice - Medvědice, č. p. 8</t>
  </si>
  <si>
    <t>Třebenice - Medvědice, č. p. 9</t>
  </si>
  <si>
    <t>Třebenice - Medvědice, č. p. 11</t>
  </si>
  <si>
    <t>Třebenice - Medvědice, č. p. 13</t>
  </si>
  <si>
    <t>Třebenice - Medvědice, č. p. 15</t>
  </si>
  <si>
    <t>Třebenice - Medvědice, č. p. 16</t>
  </si>
  <si>
    <t>Třebenice - Medvědice, č. p. 17</t>
  </si>
  <si>
    <t>Třebenice - Medvědice, č. p. 18</t>
  </si>
  <si>
    <t>Třebenice - Medvědice, č. p. 19</t>
  </si>
  <si>
    <t>Třebenice - Medvědice, č. p. 20</t>
  </si>
  <si>
    <t>Třebenice - Medvědice, č. p. 21</t>
  </si>
  <si>
    <t>Třebenice - Medvědice, č. p. 22</t>
  </si>
  <si>
    <t>Třebenice - Medvědice, č. p. 23</t>
  </si>
  <si>
    <t>Třebenice - Medvědice, č. p. 26</t>
  </si>
  <si>
    <t>Třebenice - Medvědice, č. p. 27</t>
  </si>
  <si>
    <t>Třebenice - Medvědice, č. p. 29</t>
  </si>
  <si>
    <t>Třebenice - Medvědice, č. p. 34</t>
  </si>
  <si>
    <t>Třebenice - Medvědice, č. p. 35</t>
  </si>
  <si>
    <t>Třebenice - Medvědice, č. p. 37</t>
  </si>
  <si>
    <t>Třebenice - Medvědice, č. p. 40</t>
  </si>
  <si>
    <t>Třebenice - Medvědice, č. p. 41</t>
  </si>
  <si>
    <t>Třebenice - Medvědice, č. p. 42</t>
  </si>
  <si>
    <t>Třebenice - Medvědice, č. p. 46</t>
  </si>
  <si>
    <t>Třebenice - Medvědice, č. p. 47</t>
  </si>
  <si>
    <t>Třebenice - Medvědice, č. p. 49</t>
  </si>
  <si>
    <t>Třebenice - Medvědice, č. p. 51</t>
  </si>
  <si>
    <t>Třebenice - Medvědice, č. p. 52</t>
  </si>
  <si>
    <t>Třebenice - Medvědice, č. p. 53</t>
  </si>
  <si>
    <t>Třebenice - Medvědice, č. p. 54</t>
  </si>
  <si>
    <t>Třebenice - Medvědice, č. p. 55</t>
  </si>
  <si>
    <t>Třebenice - Medvědice, č. p. 57</t>
  </si>
  <si>
    <t>Třebenice - Medvědice, č. p. 58</t>
  </si>
  <si>
    <t>Třebenice - Medvědice, č. p. 60</t>
  </si>
  <si>
    <t>Třebenice - Medvědice, č. p. 61</t>
  </si>
  <si>
    <t>Třebenice - Medvědice, č. p. 64</t>
  </si>
  <si>
    <t>Třebenice - Medvědice, č. p. 67</t>
  </si>
  <si>
    <t>Třebenice - Medvědice, č. p. 68</t>
  </si>
  <si>
    <t>Třebenice - Medvědice, č. p. 77</t>
  </si>
  <si>
    <t>Třebenice - Medvědice, č. p. 78</t>
  </si>
  <si>
    <t>Třebenice - Medvědice, č. p. 80</t>
  </si>
  <si>
    <t>Třebenice - Medvědice, č. p. 81</t>
  </si>
  <si>
    <t>Třebenice - Medvědice, č. p. 83</t>
  </si>
  <si>
    <t>Třebenice - Medvědice, č. p. 84</t>
  </si>
  <si>
    <t>Třebenice - Medvědice, č. p. 85</t>
  </si>
  <si>
    <t>Třebenice - Medvědice, č. p. 86</t>
  </si>
  <si>
    <t>Třebenice - Medvědice, č. p. 87</t>
  </si>
  <si>
    <t>Třebenice - Medvědice, č. ev. 7</t>
  </si>
  <si>
    <t>Třebenice - Medvědice, č. ev. 8</t>
  </si>
  <si>
    <t>Třebenice - Medvědice, č. ev. 9</t>
  </si>
  <si>
    <t>Třebenice - Medvědice, č. ev. 10</t>
  </si>
  <si>
    <t>Třebenice - Medvědice, č. p. 6</t>
  </si>
  <si>
    <t>Třebenice - Medvědice, č. p. 39</t>
  </si>
  <si>
    <t>Třebenice - Medvědice, č. p. 44</t>
  </si>
  <si>
    <t>Třebenice - Medvědice, č. p. 31</t>
  </si>
  <si>
    <t>Třebenice - Medvědice, č. p. 82</t>
  </si>
  <si>
    <t>Třebenice - Medvědice, č. p. 30</t>
  </si>
  <si>
    <t>Třebenice - Medvědice, č. p. 33</t>
  </si>
  <si>
    <t>Třebenice - Medvědice, č. p. 88</t>
  </si>
  <si>
    <t>Třebenice - Medvědice, č. p. 89</t>
  </si>
  <si>
    <t>Třebenice - Medvědice, č. p. 90</t>
  </si>
  <si>
    <t>Třebenice - Medvědice, č. ev. 12</t>
  </si>
  <si>
    <t>Třebenice - Mrsklesy, č. p. 1</t>
  </si>
  <si>
    <t>Třebenice - Mrsklesy, č. p. 2</t>
  </si>
  <si>
    <t>Třebenice - Mrsklesy, č. p. 4</t>
  </si>
  <si>
    <t>Třebenice - Mrsklesy, č. p. 8</t>
  </si>
  <si>
    <t>Třebenice - Mrsklesy, č. p. 9</t>
  </si>
  <si>
    <t>Třebenice - Mrsklesy, č. p. 10</t>
  </si>
  <si>
    <t>Třebenice - Mrsklesy, č. p. 11</t>
  </si>
  <si>
    <t>Třebenice - Mrsklesy, č. p. 12</t>
  </si>
  <si>
    <t>Třebenice - Mrsklesy, č. p. 13</t>
  </si>
  <si>
    <t>Třebenice - Mrsklesy, č. p. 14</t>
  </si>
  <si>
    <t>Třebenice - Mrsklesy, č. p. 15</t>
  </si>
  <si>
    <t>Třebenice - Mrsklesy, č. p. 16</t>
  </si>
  <si>
    <t>Třebenice - Mrsklesy, č. p. 24</t>
  </si>
  <si>
    <t>Třebenice - Mrsklesy, č. p. 27</t>
  </si>
  <si>
    <t>Třebenice - Mrsklesy, č. p. 28</t>
  </si>
  <si>
    <t>Třebenice - Mrsklesy, č. p. 29</t>
  </si>
  <si>
    <t>Třebenice - Mrsklesy, č. p. 30</t>
  </si>
  <si>
    <t>Třebenice - Mrsklesy, č. p. 31</t>
  </si>
  <si>
    <t>Třebenice - Mrsklesy, č. p. 38</t>
  </si>
  <si>
    <t>Třebenice - Mrsklesy, č. p. 39</t>
  </si>
  <si>
    <t>Třebenice - Mrsklesy, č. p. 42</t>
  </si>
  <si>
    <t>Třebenice - Mrsklesy, č. p. 44</t>
  </si>
  <si>
    <t>Třebenice - Mrsklesy, č. p. 46</t>
  </si>
  <si>
    <t>Třebenice - Mrsklesy, č. p. 47</t>
  </si>
  <si>
    <t>Třebenice - Mrsklesy, č. p. 48</t>
  </si>
  <si>
    <t>Třebenice - Mrsklesy, č. p. 49</t>
  </si>
  <si>
    <t>Třebenice - Mrsklesy, č. p. 50</t>
  </si>
  <si>
    <t>Třebenice - Lipá, č. p. 51</t>
  </si>
  <si>
    <t>Třebenice - Mrsklesy, č. ev. 6</t>
  </si>
  <si>
    <t>Třebenice - Mrsklesy, č. ev. 7</t>
  </si>
  <si>
    <t>Třebenice - Lipá, č. p. 1</t>
  </si>
  <si>
    <t>Třebenice - Lipá, č. p. 2</t>
  </si>
  <si>
    <t>Třebenice - Lipá, č. p. 6</t>
  </si>
  <si>
    <t>Třebenice - Lipá, č. p. 7</t>
  </si>
  <si>
    <t>Třebenice - Lipá, č. p. 8</t>
  </si>
  <si>
    <t>Třebenice - Lipá, č. p. 18</t>
  </si>
  <si>
    <t>Třebenice - Lipá, č. p. 20</t>
  </si>
  <si>
    <t>Třebenice - Lipá, č. p. 21</t>
  </si>
  <si>
    <t>Třebenice - Lipá, č. p. 22</t>
  </si>
  <si>
    <t>Třebenice - Lipá, č. p. 24</t>
  </si>
  <si>
    <t>Třebenice - Lipá, č. p. 26</t>
  </si>
  <si>
    <t>Třebenice - Lipá, č. p. 27</t>
  </si>
  <si>
    <t>Třebenice - Lipá, č. p. 28</t>
  </si>
  <si>
    <t>Třebenice - Lipá, č. p. 29</t>
  </si>
  <si>
    <t>Třebenice - Lipá, č. ev. 5</t>
  </si>
  <si>
    <t>Třebenice - Lipá, č. ev. 6</t>
  </si>
  <si>
    <t>Třebenice - Mrsklesy, č. p. 52</t>
  </si>
  <si>
    <t>Třebenice - Mrsklesy, č. p. 3</t>
  </si>
  <si>
    <t>Třebenice - Lipá, č. p. 19</t>
  </si>
  <si>
    <t>Třebenice - Mrsklesy, č. p. 34</t>
  </si>
  <si>
    <t>Třebenice - Mrsklesy, č. p. 21</t>
  </si>
  <si>
    <t>Třebenice - Lipá, č. p. 4</t>
  </si>
  <si>
    <t>Třebenice - Lipá, č. p. 16</t>
  </si>
  <si>
    <t>Třebenice - Mrsklesy, č. p. 20</t>
  </si>
  <si>
    <t>Třebenice - Mrsklesy, č. p. 26</t>
  </si>
  <si>
    <t>Třebenice - Lipá, č. p. 9</t>
  </si>
  <si>
    <t>Třebenice - Lipá, č. p. 30</t>
  </si>
  <si>
    <t>Třebenice - Mrsklesy, č. p. 53</t>
  </si>
  <si>
    <t>Třebenice - Lipá, č. ev. 7</t>
  </si>
  <si>
    <t>Třebenice - Mrsklesy, č. p. 54</t>
  </si>
  <si>
    <t>Třebenice - Kololeč, č. p. 2</t>
  </si>
  <si>
    <t>Třebenice - Kololeč, č. p. 3</t>
  </si>
  <si>
    <t>Třebenice - Kololeč, č. p. 4</t>
  </si>
  <si>
    <t>Třebenice - Kololeč, č. p. 5</t>
  </si>
  <si>
    <t>Třebenice - Kololeč, č. p. 7</t>
  </si>
  <si>
    <t>Třebenice - Kololeč, č. p. 10</t>
  </si>
  <si>
    <t>Třebenice - Kololeč, č. p. 11</t>
  </si>
  <si>
    <t>Třebenice - Kololeč, č. p. 12</t>
  </si>
  <si>
    <t>Třebenice - Kololeč, č. p. 13</t>
  </si>
  <si>
    <t>Třebenice - Kololeč, č. p. 14</t>
  </si>
  <si>
    <t>Třebenice - Kololeč, č. p. 16</t>
  </si>
  <si>
    <t>Třebenice - Kololeč, č. p. 17</t>
  </si>
  <si>
    <t>Třebenice - Kololeč, č. p. 18</t>
  </si>
  <si>
    <t>Třebenice - Kololeč, č. p. 19</t>
  </si>
  <si>
    <t>Třebenice - Kololeč, č. p. 21</t>
  </si>
  <si>
    <t>Třebenice - Kololeč, č. p. 22</t>
  </si>
  <si>
    <t>Třebenice - Kololeč, č. p. 23</t>
  </si>
  <si>
    <t>Třebenice - Kololeč, č. p. 24</t>
  </si>
  <si>
    <t>Třebenice - Kololeč, č. p. 25</t>
  </si>
  <si>
    <t>Třebenice - Kololeč, č. p. 26</t>
  </si>
  <si>
    <t>Třebenice - Kololeč, č. p. 27</t>
  </si>
  <si>
    <t>Třebenice - Kololeč, č. p. 29</t>
  </si>
  <si>
    <t>Třebenice - Kololeč, č. p. 30</t>
  </si>
  <si>
    <t>Třebenice - Kololeč, č. p. 32</t>
  </si>
  <si>
    <t>Třebenice - Kololeč, č. p. 35</t>
  </si>
  <si>
    <t>Třebenice - Kololeč, č. p. 36</t>
  </si>
  <si>
    <t>Třebenice - Kololeč, č. p. 37</t>
  </si>
  <si>
    <t>Třebenice - Kololeč, č. p. 38</t>
  </si>
  <si>
    <t>Třebenice - Kololeč, č. p. 39</t>
  </si>
  <si>
    <t>Třebenice - Kololeč, č. p. 40</t>
  </si>
  <si>
    <t>Třebenice - Kololeč, č. p. 41</t>
  </si>
  <si>
    <t>Třebenice - Kololeč, č. p. 42</t>
  </si>
  <si>
    <t>Třebenice - Kololeč, č. p. 43</t>
  </si>
  <si>
    <t>Třebenice - Kololeč, č. p. 33</t>
  </si>
  <si>
    <t>Třebenice - Kololeč, č. p. 1</t>
  </si>
  <si>
    <t>Třebenice - Kololeč, č. ev. 1</t>
  </si>
  <si>
    <t>Třebenice - Kololeč, č. p. 44</t>
  </si>
  <si>
    <t>Třebenice - Kololeč, č. p. 45</t>
  </si>
  <si>
    <t>Třebenice - Kololeč, č. p. 47</t>
  </si>
  <si>
    <t>Třebenice - Kololeč, č. p. 48</t>
  </si>
  <si>
    <t>Třebenice - Teplá, č. p. 1</t>
  </si>
  <si>
    <t>Třebenice - Teplá, č. p. 2</t>
  </si>
  <si>
    <t>Třebenice - Teplá, č. p. 3</t>
  </si>
  <si>
    <t>Třebenice - Teplá, č. p. 4</t>
  </si>
  <si>
    <t>Třebenice - Teplá, č. p. 5</t>
  </si>
  <si>
    <t>Třebenice - Teplá, č. p. 8</t>
  </si>
  <si>
    <t>Třebenice - Teplá, č. p. 11</t>
  </si>
  <si>
    <t>Třebenice - Teplá, č. p. 12</t>
  </si>
  <si>
    <t>Třebenice - Teplá, č. p. 13</t>
  </si>
  <si>
    <t>Třebenice - Teplá, č. p. 14</t>
  </si>
  <si>
    <t>Třebenice - Teplá, č. p. 15</t>
  </si>
  <si>
    <t>Třebenice - Teplá, č. p. 16</t>
  </si>
  <si>
    <t>Třebenice - Teplá, č. p. 18</t>
  </si>
  <si>
    <t>Třebenice - Teplá, č. p. 19</t>
  </si>
  <si>
    <t>Třebenice - Teplá, č. p. 20</t>
  </si>
  <si>
    <t>Třebenice - Teplá, č. p. 21</t>
  </si>
  <si>
    <t>Třebenice - Teplá, č. p. 23</t>
  </si>
  <si>
    <t>Třebenice - Teplá, č. p. 26</t>
  </si>
  <si>
    <t>Třebenice - Teplá, č. p. 27</t>
  </si>
  <si>
    <t>Třebenice - Teplá, č. p. 28</t>
  </si>
  <si>
    <t>Třebenice - Teplá, č. p. 29</t>
  </si>
  <si>
    <t>Třebenice - Teplá, č. p. 30</t>
  </si>
  <si>
    <t>Třebenice - Teplá, č. p. 31</t>
  </si>
  <si>
    <t>Třebenice - Teplá, č. p. 32</t>
  </si>
  <si>
    <t>Třebenice - Teplá, č. p. 33</t>
  </si>
  <si>
    <t>Třebenice - Teplá, č. p. 34</t>
  </si>
  <si>
    <t>Třebenice - Teplá, č. p. 35</t>
  </si>
  <si>
    <t>Třebenice - Teplá, č. p. 36</t>
  </si>
  <si>
    <t>Třebenice - Teplá, č. p. 37</t>
  </si>
  <si>
    <t>Třebenice - Teplá, č. p. 38</t>
  </si>
  <si>
    <t>Třebenice - Teplá, č. p. 39</t>
  </si>
  <si>
    <t>Třebenice - Teplá, č. p. 41</t>
  </si>
  <si>
    <t>Třebenice - Teplá, č. p. 42</t>
  </si>
  <si>
    <t>Třebenice - Teplá, č. p. 22</t>
  </si>
  <si>
    <t>Třebenice - Teplá, č. p. 24</t>
  </si>
  <si>
    <t>Třebenice - Teplá, č. ev. 1</t>
  </si>
  <si>
    <t>Třebenice - Teplá, č. p. 43</t>
  </si>
  <si>
    <t>Třebenice - Teplá, č. p. 44</t>
  </si>
  <si>
    <t>Třebušín - Kotelice, č. p. 1</t>
  </si>
  <si>
    <t>Třebušín - Kotelice, č. p. 3</t>
  </si>
  <si>
    <t>Třebušín - Kotelice, č. p. 5</t>
  </si>
  <si>
    <t>Třebušín - Kotelice, č. p. 7</t>
  </si>
  <si>
    <t>Třebušín - Kotelice, č. p. 8</t>
  </si>
  <si>
    <t>Třebušín - Kotelice, č. p. 10</t>
  </si>
  <si>
    <t>Třebušín - Kotelice, č. p. 12</t>
  </si>
  <si>
    <t>Třebušín - Kotelice, č. p. 13</t>
  </si>
  <si>
    <t>Třebušín - Kotelice, č. p. 15</t>
  </si>
  <si>
    <t>Třebušín - Kotelice, č. p. 17</t>
  </si>
  <si>
    <t>Třebušín - Kotelice, č. p. 20</t>
  </si>
  <si>
    <t>Třebušín - Kotelice, č. p. 23</t>
  </si>
  <si>
    <t>Třebušín - Kotelice, č. p. 26</t>
  </si>
  <si>
    <t>Třebušín - Kotelice, č. p. 28</t>
  </si>
  <si>
    <t>Třebušín - Kotelice, č. p. 29</t>
  </si>
  <si>
    <t>Třebušín - Kotelice, č. p. 31</t>
  </si>
  <si>
    <t>Třebušín - Kotelice, č. p. 34</t>
  </si>
  <si>
    <t>Třebušín - Kotelice, č. p. 35</t>
  </si>
  <si>
    <t>Třebušín - Kotelice, č. p. 36</t>
  </si>
  <si>
    <t>Třebušín - Kotelice, č. ev. 476</t>
  </si>
  <si>
    <t>Třebušín - Kotelice, č. ev. 477</t>
  </si>
  <si>
    <t>Třebušín - Kotelice, č. ev. 479</t>
  </si>
  <si>
    <t>Třebušín - Kotelice, č. ev. 480</t>
  </si>
  <si>
    <t>Třebušín - Kotelice, č. ev. 481</t>
  </si>
  <si>
    <t>Třebušín - Kotelice, č. ev. 482</t>
  </si>
  <si>
    <t>Třebušín - Kotelice, č. ev. 483</t>
  </si>
  <si>
    <t>Třebušín - Kotelice, č. ev. 485</t>
  </si>
  <si>
    <t>Třebušín - Kotelice, č. ev. 486</t>
  </si>
  <si>
    <t>Třebušín - Kotelice, č. ev. 490</t>
  </si>
  <si>
    <t>Třebušín - Kotelice, č. ev. 491</t>
  </si>
  <si>
    <t>Třebušín - Kotelice, č. ev. 492</t>
  </si>
  <si>
    <t>Třebušín - Kotelice, č. p. 39</t>
  </si>
  <si>
    <t>Třebušín - Kotelice, č. p. 38</t>
  </si>
  <si>
    <t>Třebušín - Kotelice, č. p. 24</t>
  </si>
  <si>
    <t>Třebušín - Řepčice, č. p. 1</t>
  </si>
  <si>
    <t>Třebušín - Řepčice, č. p. 5</t>
  </si>
  <si>
    <t>Třebušín - Řepčice, č. p. 7</t>
  </si>
  <si>
    <t>Třebušín - Řepčice, č. p. 10</t>
  </si>
  <si>
    <t>Třebušín - Řepčice, č. p. 12</t>
  </si>
  <si>
    <t>Třebušín - Řepčice, č. p. 15</t>
  </si>
  <si>
    <t>Třebušín - Řepčice, č. p. 16</t>
  </si>
  <si>
    <t>Třebušín - Řepčice, č. p. 20</t>
  </si>
  <si>
    <t>Třebušín - Řepčice, č. p. 21</t>
  </si>
  <si>
    <t>Třebušín - Řepčice, č. p. 23</t>
  </si>
  <si>
    <t>Třebušín - Řepčice, č. p. 24</t>
  </si>
  <si>
    <t>Třebušín - Řepčice, č. p. 25</t>
  </si>
  <si>
    <t>Třebušín - Řepčice, č. p. 98</t>
  </si>
  <si>
    <t>Třebušín - Řepčice, č. p. 99</t>
  </si>
  <si>
    <t>Třebušín - Řepčice, č. ev. 308</t>
  </si>
  <si>
    <t>Třebušín - Řepčice, č. ev. 312</t>
  </si>
  <si>
    <t>Třebušín - Řepčice, č. ev. 313</t>
  </si>
  <si>
    <t>Třebušín - Řepčice, č. ev. 314</t>
  </si>
  <si>
    <t>Třebušín - Řepčice, č. ev. 315</t>
  </si>
  <si>
    <t>Třebušín - Řepčice, č. ev. 316</t>
  </si>
  <si>
    <t>Třebušín - Řepčice, č. ev. 317</t>
  </si>
  <si>
    <t>Třebušín - Řepčice, č. ev. 319</t>
  </si>
  <si>
    <t>Třebušín - Řepčice, č. ev. 320</t>
  </si>
  <si>
    <t>Třebušín - Řepčice, č. p. 19</t>
  </si>
  <si>
    <t>Třebušín - Řepčice, č. ev. 323</t>
  </si>
  <si>
    <t>Třebušín - Řepčice, č. ev. 324</t>
  </si>
  <si>
    <t>Třebušín - Řepčice, č. ev. 325</t>
  </si>
  <si>
    <t>Třebušín - Řepčice, č. ev. 326</t>
  </si>
  <si>
    <t>Třebušín - Řepčice, č. ev. 327</t>
  </si>
  <si>
    <t>Třebušín - Řepčice, č. ev. 328</t>
  </si>
  <si>
    <t>Třebušín - Řepčice, č. ev. 329</t>
  </si>
  <si>
    <t>Třebušín - Řepčice, č. ev. 330</t>
  </si>
  <si>
    <t>Třebušín - Řepčice, č. ev. 331</t>
  </si>
  <si>
    <t>Třebušín - Řepčice, č. ev. 332</t>
  </si>
  <si>
    <t>Třebušín - Řepčice, č. ev. 333</t>
  </si>
  <si>
    <t>Třebušín - Řepčice, č. ev. 339</t>
  </si>
  <si>
    <t>Třebušín - Řepčice, č. ev. 340</t>
  </si>
  <si>
    <t>Třebušín - Řepčice, č. ev. 341</t>
  </si>
  <si>
    <t>Třebušín - Řepčice, č. ev. 342</t>
  </si>
  <si>
    <t>Třebušín - Řepčice, č. ev. 343</t>
  </si>
  <si>
    <t>Třebušín - Řepčice, č. ev. 282</t>
  </si>
  <si>
    <t>Třebušín - Řepčice, č. ev. 281</t>
  </si>
  <si>
    <t>Třebušín - Řepčice, č. p. 4</t>
  </si>
  <si>
    <t>Třebušín - Řepčice, č. ev. 318</t>
  </si>
  <si>
    <t>Třebušín - Řepčice, č. p. 2</t>
  </si>
  <si>
    <t>Třebušín - Řepčice, č. p. 6</t>
  </si>
  <si>
    <t>Třebušín - Řepčice, č. p. 17</t>
  </si>
  <si>
    <t>Třebušín - Řepčice, č. ev. 535</t>
  </si>
  <si>
    <t>Třebušín - Řepčice, č. p. 100</t>
  </si>
  <si>
    <t>Třebušín - Řepčice, č. p. 33</t>
  </si>
  <si>
    <t>Třebušín - Řepčice, č. p. 34</t>
  </si>
  <si>
    <t>Třebušín - Řepčice, č. p. 35</t>
  </si>
  <si>
    <t>Třebušín - Řepčice, č. p. 36</t>
  </si>
  <si>
    <t>Třebušín - Řepčice, č. p. 37</t>
  </si>
  <si>
    <t>Třebušín - Řepčice, č. p. 38</t>
  </si>
  <si>
    <t>Třebušín - Řepčice, č. ev. 301</t>
  </si>
  <si>
    <t>Třebušín - Řepčice, č. ev. 302</t>
  </si>
  <si>
    <t>Třebušín - Řepčice, č. ev. 303</t>
  </si>
  <si>
    <t>Třebušín - Řepčice, č. ev. 304</t>
  </si>
  <si>
    <t>Třebušín - Řepčice, č. ev. 305</t>
  </si>
  <si>
    <t>Třebušín - Řepčice, č. ev. 306</t>
  </si>
  <si>
    <t>Třebušín - Řepčice, č. ev. 307</t>
  </si>
  <si>
    <t>Třebušín - Řepčice, č. ev. 309</t>
  </si>
  <si>
    <t>Třebušín - Řepčice, č. ev. 310</t>
  </si>
  <si>
    <t>Třebušín - Řepčice, č. ev. 334</t>
  </si>
  <si>
    <t>Třebušín - Řepčice, č. ev. 337</t>
  </si>
  <si>
    <t>Třebušín - Řepčice, č. ev. 338</t>
  </si>
  <si>
    <t>Třebušín - Řepčice, č. ev. 538</t>
  </si>
  <si>
    <t>Třebušín - Řepčice, č. ev. 335</t>
  </si>
  <si>
    <t>Třebušín - Řepčice, č. p. 101</t>
  </si>
  <si>
    <t>Vlastislav, č. p. 1</t>
  </si>
  <si>
    <t>Vlastislav, č. p. 2</t>
  </si>
  <si>
    <t>Vlastislav, č. p. 3</t>
  </si>
  <si>
    <t>Vlastislav, č. p. 4</t>
  </si>
  <si>
    <t>Vlastislav, č. p. 5</t>
  </si>
  <si>
    <t>Vlastislav, č. p. 6</t>
  </si>
  <si>
    <t>Vlastislav, č. p. 7</t>
  </si>
  <si>
    <t>Vlastislav, č. p. 8</t>
  </si>
  <si>
    <t>Vlastislav, č. p. 10</t>
  </si>
  <si>
    <t>Vlastislav, č. p. 11</t>
  </si>
  <si>
    <t>Vlastislav, č. p. 12</t>
  </si>
  <si>
    <t>Vlastislav, č. p. 13</t>
  </si>
  <si>
    <t>Vlastislav, č. p. 14</t>
  </si>
  <si>
    <t>Vlastislav, č. p. 15</t>
  </si>
  <si>
    <t>Vlastislav, č. p. 16</t>
  </si>
  <si>
    <t>Vlastislav, č. p. 17</t>
  </si>
  <si>
    <t>Vlastislav, č. p. 18</t>
  </si>
  <si>
    <t>Vlastislav, č. p. 19</t>
  </si>
  <si>
    <t>Vlastislav, č. p. 20</t>
  </si>
  <si>
    <t>Vlastislav, č. p. 23</t>
  </si>
  <si>
    <t>Vlastislav, č. p. 24</t>
  </si>
  <si>
    <t>Vlastislav, č. p. 25</t>
  </si>
  <si>
    <t>Vlastislav, č. p. 26</t>
  </si>
  <si>
    <t>Vlastislav, č. p. 27</t>
  </si>
  <si>
    <t>Vlastislav, č. p. 31</t>
  </si>
  <si>
    <t>Vlastislav, č. p. 32</t>
  </si>
  <si>
    <t>Vlastislav, č. p. 33</t>
  </si>
  <si>
    <t>Vlastislav, č. p. 35</t>
  </si>
  <si>
    <t>Vlastislav, č. p. 36</t>
  </si>
  <si>
    <t>Vlastislav, č. p. 37</t>
  </si>
  <si>
    <t>Vlastislav, č. p. 39</t>
  </si>
  <si>
    <t>Vlastislav, č. p. 41</t>
  </si>
  <si>
    <t>Vlastislav, č. p. 42</t>
  </si>
  <si>
    <t>Vlastislav, č. p. 43</t>
  </si>
  <si>
    <t>Vlastislav, č. p. 44</t>
  </si>
  <si>
    <t>Vlastislav, č. p. 45</t>
  </si>
  <si>
    <t>Vlastislav, č. p. 46</t>
  </si>
  <si>
    <t>Vlastislav, č. p. 47</t>
  </si>
  <si>
    <t>Vlastislav, č. p. 49</t>
  </si>
  <si>
    <t>Vlastislav, č. p. 53</t>
  </si>
  <si>
    <t>Vlastislav, č. p. 55</t>
  </si>
  <si>
    <t>Vlastislav, č. p. 56</t>
  </si>
  <si>
    <t>Vlastislav, č. p. 57</t>
  </si>
  <si>
    <t>Vlastislav, č. p. 58</t>
  </si>
  <si>
    <t>Vlastislav, č. p. 59</t>
  </si>
  <si>
    <t>Vlastislav, č. p. 60</t>
  </si>
  <si>
    <t>Vlastislav, č. p. 61</t>
  </si>
  <si>
    <t>Vlastislav, č. p. 62</t>
  </si>
  <si>
    <t>Vlastislav, č. p. 63</t>
  </si>
  <si>
    <t>Vlastislav, č. p. 64</t>
  </si>
  <si>
    <t>Vlastislav, č. p. 66</t>
  </si>
  <si>
    <t>Vlastislav, č. p. 67</t>
  </si>
  <si>
    <t>Vlastislav, č. p. 69</t>
  </si>
  <si>
    <t>Vlastislav, č. p. 71</t>
  </si>
  <si>
    <t>Vlastislav, č. p. 72</t>
  </si>
  <si>
    <t>Vlastislav, č. p. 73</t>
  </si>
  <si>
    <t>Vlastislav, č. p. 75</t>
  </si>
  <si>
    <t>Vlastislav, č. p. 76</t>
  </si>
  <si>
    <t>Vlastislav, č. p. 77</t>
  </si>
  <si>
    <t>Vlastislav, č. p. 79</t>
  </si>
  <si>
    <t>Vlastislav, č. p. 80</t>
  </si>
  <si>
    <t>Vlastislav, č. p. 81</t>
  </si>
  <si>
    <t>Vlastislav, č. p. 83</t>
  </si>
  <si>
    <t>Vlastislav, č. p. 85</t>
  </si>
  <si>
    <t>Vlastislav, č. p. 86</t>
  </si>
  <si>
    <t>Vlastislav, č. p. 87</t>
  </si>
  <si>
    <t>Vlastislav, č. p. 89</t>
  </si>
  <si>
    <t>Vlastislav, č. p. 90</t>
  </si>
  <si>
    <t>Vlastislav, č. p. 92</t>
  </si>
  <si>
    <t>Vlastislav, č. p. 94</t>
  </si>
  <si>
    <t>Vlastislav, č. p. 70</t>
  </si>
  <si>
    <t>Vlastislav, č. p. 93</t>
  </si>
  <si>
    <t>Vlastislav, č. p. 102</t>
  </si>
  <si>
    <t>Vlastislav, č. p. 96</t>
  </si>
  <si>
    <t>Vlastislav, č. p. 9</t>
  </si>
  <si>
    <t>Vlastislav, č. p. 74</t>
  </si>
  <si>
    <t>Vlastislav, č. ev. 2</t>
  </si>
  <si>
    <t>Vlastislav, č. ev. 3</t>
  </si>
  <si>
    <t>Vlastislav, č. p. 95</t>
  </si>
  <si>
    <t>Vlastislav, č. p. 50</t>
  </si>
  <si>
    <t>Vlastislav, č. p. 51</t>
  </si>
  <si>
    <t>Vlastislav, č. ev. 1</t>
  </si>
  <si>
    <t>Vlastislav, č. ev. 5</t>
  </si>
  <si>
    <t>Vlastislav, č. ev. 95</t>
  </si>
  <si>
    <t>Vlastislav, č. p. 100</t>
  </si>
  <si>
    <t>Vlastislav, č. p. 97</t>
  </si>
  <si>
    <t>Vlastislav, č. p. 98</t>
  </si>
  <si>
    <t>Vlastislav, č. p. 99</t>
  </si>
  <si>
    <t>Vlastislav, č. p. 101</t>
  </si>
  <si>
    <t>Vrbice - Mastířovice, Štětská 1</t>
  </si>
  <si>
    <t>Vrbice - Mastířovice, Štětská 2</t>
  </si>
  <si>
    <t>Vrbice - Mastířovice, Štětská 3</t>
  </si>
  <si>
    <t>Vrbice - Mastířovice, Štětská 4</t>
  </si>
  <si>
    <t>Vrbice - Mastířovice, Štětská 8</t>
  </si>
  <si>
    <t>Vrbice - Mastířovice, Štětská 17</t>
  </si>
  <si>
    <t>Vrbice - Mastířovice, Štětská 18</t>
  </si>
  <si>
    <t>Vrbice - Mastířovice, Štětská 19</t>
  </si>
  <si>
    <t>Vrbice - Mastířovice, Štětská 20</t>
  </si>
  <si>
    <t>Vrbice - Mastířovice, Štětská 21</t>
  </si>
  <si>
    <t>Vrbice - Mastířovice, Štětská 23</t>
  </si>
  <si>
    <t>Vrbice - Mastířovice, Štětská 24</t>
  </si>
  <si>
    <t>Vrbice - Mastířovice, č. p. 25</t>
  </si>
  <si>
    <t>Vrbice - Vetlá, Roudnická 1</t>
  </si>
  <si>
    <t>Vrbice - Vetlá, Roudnická 2</t>
  </si>
  <si>
    <t>Vrbice - Vetlá, Farní 3</t>
  </si>
  <si>
    <t>Vrbice - Vetlá, Farní 5</t>
  </si>
  <si>
    <t>Vrbice - Vetlá, Farní 6</t>
  </si>
  <si>
    <t>Vrbice - Vetlá, U Školy 7</t>
  </si>
  <si>
    <t>Vrbice - Vetlá, U Školy 8</t>
  </si>
  <si>
    <t>Vrbice - Vetlá, U Školy 9</t>
  </si>
  <si>
    <t>Vrbice - Vetlá, Za Školou 10</t>
  </si>
  <si>
    <t>Vrbice - Vetlá, Za Školou 11</t>
  </si>
  <si>
    <t>Vrbice - Vetlá, Za Školou 12</t>
  </si>
  <si>
    <t>Vrbice - Vetlá, Za Školou 14</t>
  </si>
  <si>
    <t>Vrbice - Vetlá, Za Školou 15</t>
  </si>
  <si>
    <t>Vrbice - Vetlá, Za Školou 18</t>
  </si>
  <si>
    <t>Vrbice - Vetlá, K Sovici 19</t>
  </si>
  <si>
    <t>Vrbice - Vetlá, K Sovici 20</t>
  </si>
  <si>
    <t>Vrbice - Vetlá, K Sovici 21</t>
  </si>
  <si>
    <t>Vrbice - Vetlá, K Sovici 22</t>
  </si>
  <si>
    <t>Vrbice - Vetlá, K Sovici 23</t>
  </si>
  <si>
    <t>Vrbice - Vetlá, K Sovici 24</t>
  </si>
  <si>
    <t>Vrbice - Vetlá, K Sovici 25</t>
  </si>
  <si>
    <t>Vrbice - Vetlá, K Sovici 26</t>
  </si>
  <si>
    <t>Vrbice - Vetlá, K Sovici 27</t>
  </si>
  <si>
    <t>Vrbice - Vetlá, U Rybníka 29</t>
  </si>
  <si>
    <t>Vrbice - Vetlá, U Rybníka 30</t>
  </si>
  <si>
    <t>Vrbice - Vetlá, U Rybníka 31</t>
  </si>
  <si>
    <t>Vrbice - Vetlá, U Rybníka 32</t>
  </si>
  <si>
    <t>Vrbice - Vetlá, Ke Špejcharu 33</t>
  </si>
  <si>
    <t>Vrbice - Vetlá, U Rybníka 34</t>
  </si>
  <si>
    <t>Vrbice - Vetlá, Ke Studánce 35</t>
  </si>
  <si>
    <t>Vrbice - Vetlá, U Rybníka 36</t>
  </si>
  <si>
    <t>Vrbice - Vetlá, U Rybníka 38</t>
  </si>
  <si>
    <t>Vrbice - Vetlá, Štětská 40</t>
  </si>
  <si>
    <t>Vrbice - Vetlá, Ke Špejcharu 41</t>
  </si>
  <si>
    <t>Vrbice - Vetlá, Za Školou 42</t>
  </si>
  <si>
    <t>Vrbice - Vetlá, Ke Studánce 43</t>
  </si>
  <si>
    <t>Vrbice - Vetlá, K Sovici 44</t>
  </si>
  <si>
    <t>Vrbice - Vetlá, Ke Kovárně 45</t>
  </si>
  <si>
    <t>Vrbice - Vetlá, U Školy 46</t>
  </si>
  <si>
    <t>Vrbice - Vetlá, Za Školou 47</t>
  </si>
  <si>
    <t>Vrbice - Vetlá, U Školy 48</t>
  </si>
  <si>
    <t>Vrbice - Vetlá, K Sovici 49</t>
  </si>
  <si>
    <t>Vrbice - Vetlá, Ke Kovárně 51</t>
  </si>
  <si>
    <t>Vrbice - Vetlá, K Sovici 52</t>
  </si>
  <si>
    <t>Vrbice - Vetlá, Za Školou 53</t>
  </si>
  <si>
    <t>Vrbice - Vetlá, Farní 54</t>
  </si>
  <si>
    <t>Vrbice - Vetlá, K Sovici 55</t>
  </si>
  <si>
    <t>Vrbice - Vetlá, Roudnická 58</t>
  </si>
  <si>
    <t>Vrbice - Vetlá, Ke Špejcharu 59</t>
  </si>
  <si>
    <t>Vrbice - Vetlá, Ke Špejcharu 60</t>
  </si>
  <si>
    <t>Vrbice - Vetlá, K Lesu 61</t>
  </si>
  <si>
    <t>Vrbice - Vetlá, Roudnická 62</t>
  </si>
  <si>
    <t>Vrbice - Vetlá, Roudnická 63</t>
  </si>
  <si>
    <t>Vrbice - Vetlá, Roudnická 64</t>
  </si>
  <si>
    <t>Vrbice - Vetlá, Roudnická 66</t>
  </si>
  <si>
    <t>Vrbice - Vetlá, Roudnická 67</t>
  </si>
  <si>
    <t>Vrbice - Vetlá, Roudnická 68</t>
  </si>
  <si>
    <t>Vrbice - Vetlá, Štětská 69</t>
  </si>
  <si>
    <t>Vrbice - Vetlá, K Lesu 70</t>
  </si>
  <si>
    <t>Vrbice - Vetlá, K Lesu 71</t>
  </si>
  <si>
    <t>Vrbice - Vetlá, K Lesu 72</t>
  </si>
  <si>
    <t>Vrbice - Vetlá, Roudnická 73</t>
  </si>
  <si>
    <t>Vrbice - Vetlá, Za Školou 74</t>
  </si>
  <si>
    <t>Vrbice - Vetlá, Za Školou 75</t>
  </si>
  <si>
    <t>Vrbice - Vetlá, Na Drahách 76</t>
  </si>
  <si>
    <t>Vrbice - Vetlá, U Rybníka 77</t>
  </si>
  <si>
    <t>Vrbice - Vetlá, Na Drahách 78</t>
  </si>
  <si>
    <t>Vrbice - Vetlá, K Lesu 79</t>
  </si>
  <si>
    <t>Vrbice - Vetlá, Na Drahách 80</t>
  </si>
  <si>
    <t>Vrbice - Vetlá, Ke Špejcharu 81</t>
  </si>
  <si>
    <t>Vrbice - Vetlá, Ke Špejcharu 82</t>
  </si>
  <si>
    <t>Vrbice - Vetlá, Na Drahách 83</t>
  </si>
  <si>
    <t>Vrbice - Vetlá, Na Drahách 84</t>
  </si>
  <si>
    <t>Vrbice - Vetlá, Na Drahách 85</t>
  </si>
  <si>
    <t>Vrbice - Vetlá, Roudnická 86</t>
  </si>
  <si>
    <t>Vrbice - Vetlá, Krátká 87</t>
  </si>
  <si>
    <t>Vrbice - Vetlá, Krátká 88</t>
  </si>
  <si>
    <t>Vrbice - Vetlá, Štětská 89</t>
  </si>
  <si>
    <t>Vrbice - Vetlá, Krátká 90</t>
  </si>
  <si>
    <t>Vrbice - Vetlá, K Lesu 92</t>
  </si>
  <si>
    <t>Vrbice - Vetlá, Krátká 93</t>
  </si>
  <si>
    <t>Vrbice - Vetlá, K Lesu 94</t>
  </si>
  <si>
    <t>Vrbice - Vetlá, Štětská 95</t>
  </si>
  <si>
    <t>Vrbice - Vetlá, Ke Špejcharu 96</t>
  </si>
  <si>
    <t>Vrbice - Vetlá, Ke Špejcharu 97</t>
  </si>
  <si>
    <t>Vrbice - Vetlá, Krátká 98</t>
  </si>
  <si>
    <t>Vrbice - Vetlá, Ke Špejcharu 99</t>
  </si>
  <si>
    <t>Vrbice - Vetlá, Roudnická 100</t>
  </si>
  <si>
    <t>Vrbice - Vetlá, K Lesu 101</t>
  </si>
  <si>
    <t>Vrbice - Vetlá, K Lesu 102</t>
  </si>
  <si>
    <t>Vrbice - Vetlá, K Lesu 103</t>
  </si>
  <si>
    <t>Vrbice - Vetlá, K Lesu 104</t>
  </si>
  <si>
    <t>Vrbice - Vetlá, K Lesu 105</t>
  </si>
  <si>
    <t>Vrbice - Vetlá, K Lesu 106</t>
  </si>
  <si>
    <t>Vrbice - Vetlá, K Lesu 107</t>
  </si>
  <si>
    <t>Vrbice - Vetlá, K Lesu 108</t>
  </si>
  <si>
    <t>Vrbice - Vetlá, Roudnická 110</t>
  </si>
  <si>
    <t>Vrbice - Vetlá, Roudnická 65</t>
  </si>
  <si>
    <t>Vrbice - Vetlá, Ke Studánce 111</t>
  </si>
  <si>
    <t>Vrbice - Vetlá, Roudnická 112</t>
  </si>
  <si>
    <t>Vrbice - Vetlá, Roudnická 113</t>
  </si>
  <si>
    <t>Vrbice - Vetlá, U Rybníka 91</t>
  </si>
  <si>
    <t>Vrbice - Vetlá, Ke Špejcharu 114</t>
  </si>
  <si>
    <t>Vrbice - Vetlá, Štětská 115</t>
  </si>
  <si>
    <t>Vrbice - Vetlá, Štětská 116</t>
  </si>
  <si>
    <t>Vrbice - Vetlá, K Sovici 16</t>
  </si>
  <si>
    <t>Vrbice - Vetlá, Farní 17</t>
  </si>
  <si>
    <t>Vrbice - Vetlá, V Luhu 123</t>
  </si>
  <si>
    <t>Vrbice - Vetlá, Štětská 117</t>
  </si>
  <si>
    <t>Vrbice - Vetlá, Štětská 118</t>
  </si>
  <si>
    <t>Vrbice - Vetlá, Roudnická 133</t>
  </si>
  <si>
    <t>Vrbice - Vetlá, V Luhu 120</t>
  </si>
  <si>
    <t>Vrbice - Vetlá, V Luhu 124</t>
  </si>
  <si>
    <t>Vrbice - Vetlá, V Luhu 121</t>
  </si>
  <si>
    <t>Vrbice - Vetlá, Na Drahách 128</t>
  </si>
  <si>
    <t>Vrbice - Vetlá, Ke Studánce 134</t>
  </si>
  <si>
    <t>Vrbice - Vetlá, V Luhu 125</t>
  </si>
  <si>
    <t>Vrbice - Vetlá, Na Drahách 130</t>
  </si>
  <si>
    <t>Vrbice - Vetlá, K Vinici 131</t>
  </si>
  <si>
    <t>Vrbice - Vetlá, Roudnická 129</t>
  </si>
  <si>
    <t>Vrbice - Vetlá, Ke Kukačce 137</t>
  </si>
  <si>
    <t>Vrbice - Vetlá, Ke Kukačce 136</t>
  </si>
  <si>
    <t>Vrbice - Vetlá, K Vinici 132</t>
  </si>
  <si>
    <t>Vrbice - Vetlá, V Luhu 122</t>
  </si>
  <si>
    <t>Vrbice - Vetlá, V Luhu 119</t>
  </si>
  <si>
    <t>Vrbice - Vetlá, K Vinici 139</t>
  </si>
  <si>
    <t>Vrbice - Vetlá, K Lesu 135</t>
  </si>
  <si>
    <t>Vrbice - Vetlá, Ke Studánce 140</t>
  </si>
  <si>
    <t>Vrbice - Vetlá, K Vinici 141</t>
  </si>
  <si>
    <t>Vrbice - Vetlá, č. p. 13</t>
  </si>
  <si>
    <t>Vrbice - Vetlá, Ke Špejcharu 142</t>
  </si>
  <si>
    <t>Vrbice - Vetlá, Štětská 143</t>
  </si>
  <si>
    <t>Vrbice - Vetlá, Na Drahách 127</t>
  </si>
  <si>
    <t>Vrbice, Hlavní 1</t>
  </si>
  <si>
    <t>Vrbice, Parková 2</t>
  </si>
  <si>
    <t>Vrbice, Hlavní 3</t>
  </si>
  <si>
    <t>Vrbice, Parková 4</t>
  </si>
  <si>
    <t>Vrbice, Parková 5</t>
  </si>
  <si>
    <t>Vrbice, Parková 6</t>
  </si>
  <si>
    <t>Vrbice, Zadní 7</t>
  </si>
  <si>
    <t>Vrbice, Zadní 10</t>
  </si>
  <si>
    <t>Vrbice, Zadní 11</t>
  </si>
  <si>
    <t>Vrbice, Zadní 12</t>
  </si>
  <si>
    <t>Vrbice, Zadní 14</t>
  </si>
  <si>
    <t>Vrbice, Zadní 15</t>
  </si>
  <si>
    <t>Vrbice, Hlavní 17</t>
  </si>
  <si>
    <t>Vrbice, Hlavní 18</t>
  </si>
  <si>
    <t>Vrbice, Hlavní 19</t>
  </si>
  <si>
    <t>Vrbice, Parková 20</t>
  </si>
  <si>
    <t>Vrbice, Hlavní 21</t>
  </si>
  <si>
    <t>Vrbice, Hlavní 22</t>
  </si>
  <si>
    <t>Vrbice, Hlavní 24</t>
  </si>
  <si>
    <t>Vrbice, Hlavní 25</t>
  </si>
  <si>
    <t>Vrbice, Hasičská 26</t>
  </si>
  <si>
    <t>Vrbice, Hasičská 27</t>
  </si>
  <si>
    <t>Vrbice, Školní 28</t>
  </si>
  <si>
    <t>Vrbice, Školní 29</t>
  </si>
  <si>
    <t>Vrbice, Školní 30</t>
  </si>
  <si>
    <t>Vrbice, Školní 31</t>
  </si>
  <si>
    <t>Vrbice, Školní 32</t>
  </si>
  <si>
    <t>Vrbice, K Nádrži 35</t>
  </si>
  <si>
    <t>Vrbice, K Nádrži 36</t>
  </si>
  <si>
    <t>Vrbice, K Nádrži 37</t>
  </si>
  <si>
    <t>Vrbice, K Nádrži 39</t>
  </si>
  <si>
    <t>Vrbice, Hasičská 41</t>
  </si>
  <si>
    <t>Vrbice, Hasičská 42</t>
  </si>
  <si>
    <t>Vrbice, Hlavní 43</t>
  </si>
  <si>
    <t>Vrbice, Hlavní 44</t>
  </si>
  <si>
    <t>Vrbice, Hlavní 45</t>
  </si>
  <si>
    <t>Vrbice, Hlavní 46</t>
  </si>
  <si>
    <t>Vrbice, Hlavní 47</t>
  </si>
  <si>
    <t>Vrbice, Hlavní 49</t>
  </si>
  <si>
    <t>Vrbice, Hlavní 50</t>
  </si>
  <si>
    <t>Vrbice, Hlavní 52</t>
  </si>
  <si>
    <t>Vrbice, Parková 53</t>
  </si>
  <si>
    <t>Vrbice, Hlavní 55</t>
  </si>
  <si>
    <t>Vrbice, Hlavní 56</t>
  </si>
  <si>
    <t>Vrbice, Hlavní 57</t>
  </si>
  <si>
    <t>Vrbice, Hlavní 59</t>
  </si>
  <si>
    <t>Vrbice, Hlavní 60</t>
  </si>
  <si>
    <t>Vrbice, Hlavní 67</t>
  </si>
  <si>
    <t>Vrbice, Hlavní 68</t>
  </si>
  <si>
    <t>Vrbice, Hasičská 70</t>
  </si>
  <si>
    <t>Vrbice, Litoměřická 72</t>
  </si>
  <si>
    <t>Vrbice, Litoměřická 73</t>
  </si>
  <si>
    <t>Vrbice, Litoměřická 74</t>
  </si>
  <si>
    <t>Vrbice, Litoměřická 75</t>
  </si>
  <si>
    <t>Vrbice, Litoměřická 76</t>
  </si>
  <si>
    <t>Vrbice, Litoměřická 77</t>
  </si>
  <si>
    <t>Vrbice, Litoměřická 78</t>
  </si>
  <si>
    <t>Vrbice, Litoměřická 79</t>
  </si>
  <si>
    <t>Vrbice, Litoměřická 80</t>
  </si>
  <si>
    <t>Vrbice, Litoměřická 81</t>
  </si>
  <si>
    <t>Vrbice, Litoměřická 82</t>
  </si>
  <si>
    <t>Vrbice, Litoměřická 83</t>
  </si>
  <si>
    <t>Vrbice, Litoměřická 84</t>
  </si>
  <si>
    <t>Vrbice, Litoměřická 85</t>
  </si>
  <si>
    <t>Vrbice, Litoměřická 86</t>
  </si>
  <si>
    <t>Vrbice, Hlavní 87</t>
  </si>
  <si>
    <t>Vrbice, Litoměřická 88</t>
  </si>
  <si>
    <t>Vrbice, Hlavní 89</t>
  </si>
  <si>
    <t>Vrbice, Litoměřická 90</t>
  </si>
  <si>
    <t>Vrbice, Litoměřická 91</t>
  </si>
  <si>
    <t>Vrbice, Hlavní 92</t>
  </si>
  <si>
    <t>Vrbice, Školní 93</t>
  </si>
  <si>
    <t>Vrbice, Školní 94</t>
  </si>
  <si>
    <t>Vrbice, Školní 95</t>
  </si>
  <si>
    <t>Vrbice, Školní 96</t>
  </si>
  <si>
    <t>Vrbice, Školní 97</t>
  </si>
  <si>
    <t>Vrbice, Hlavní 98</t>
  </si>
  <si>
    <t>Vrbice, Hlavní 99</t>
  </si>
  <si>
    <t>Vrbice, Hlavní 100</t>
  </si>
  <si>
    <t>Vrbice, Hlavní 101</t>
  </si>
  <si>
    <t>Vrbice, Hlavní 102</t>
  </si>
  <si>
    <t>Vrbice, Litoměřická 103</t>
  </si>
  <si>
    <t>Vrbice, K Záhorčí 104</t>
  </si>
  <si>
    <t>Vrbice, K Nádrži 71</t>
  </si>
  <si>
    <t>Vrbice, Parková 65</t>
  </si>
  <si>
    <t>Vrbice, Hlavní 105</t>
  </si>
  <si>
    <t>Vrbice, Hasičská 40</t>
  </si>
  <si>
    <t>Vrbice, Hlavní 108</t>
  </si>
  <si>
    <t>Vrbice, Hlavní 54</t>
  </si>
  <si>
    <t>Vrbice, Hlavní 106</t>
  </si>
  <si>
    <t>Vrbice, Hlavní 107</t>
  </si>
  <si>
    <t>Vrbice, Hasičská 33</t>
  </si>
  <si>
    <t>Vrbice, Hlavní 48</t>
  </si>
  <si>
    <t>Vrbice, Litoměřická 109</t>
  </si>
  <si>
    <t>Vrbice, Hlavní 58</t>
  </si>
  <si>
    <t>Vrbice, Litoměřická 16</t>
  </si>
  <si>
    <t>Vrbice, Hlavní 62</t>
  </si>
  <si>
    <t>Vrbice, Litoměřická 13</t>
  </si>
  <si>
    <t>Vrbice, Hlavní 66</t>
  </si>
  <si>
    <t>Vrbice, Hlavní 63</t>
  </si>
  <si>
    <t>Vrbice, K Nádrži 69</t>
  </si>
  <si>
    <t>Vrbice, K Nádrži 111</t>
  </si>
  <si>
    <t>Vrbice, Hlavní 113</t>
  </si>
  <si>
    <t>Vrbice, Hlavní 64</t>
  </si>
  <si>
    <t>Louny, Předměstí 759</t>
  </si>
  <si>
    <t>Louny, Předměstí 760</t>
  </si>
  <si>
    <t>Louny, Předměstí 762</t>
  </si>
  <si>
    <t>Louny, Předměstí 763</t>
  </si>
  <si>
    <t>Bitozeves - Nehasice, č. p. 1</t>
  </si>
  <si>
    <t>Bitozeves - Nehasice, č. p. 2</t>
  </si>
  <si>
    <t>Bitozeves - Nehasice, č. p. 3</t>
  </si>
  <si>
    <t>Bitozeves - Nehasice, č. p. 4</t>
  </si>
  <si>
    <t>Bitozeves - Nehasice, č. p. 5</t>
  </si>
  <si>
    <t>Bitozeves - Nehasice, č. p. 6</t>
  </si>
  <si>
    <t>Bitozeves - Nehasice, č. p. 7</t>
  </si>
  <si>
    <t>Bitozeves - Nehasice, č. p. 8</t>
  </si>
  <si>
    <t>Bitozeves - Nehasice, č. p. 10</t>
  </si>
  <si>
    <t>Bitozeves - Nehasice, č. p. 11</t>
  </si>
  <si>
    <t>Bitozeves - Nehasice, č. p. 12</t>
  </si>
  <si>
    <t>Bitozeves - Nehasice, č. p. 13</t>
  </si>
  <si>
    <t>Bitozeves - Nehasice, č. p. 14</t>
  </si>
  <si>
    <t>Bitozeves - Nehasice, č. p. 15</t>
  </si>
  <si>
    <t>Bitozeves - Nehasice, č. p. 17</t>
  </si>
  <si>
    <t>Bitozeves - Nehasice, č. p. 19</t>
  </si>
  <si>
    <t>Bitozeves - Nehasice, č. p. 20</t>
  </si>
  <si>
    <t>Bitozeves - Nehasice, č. p. 22</t>
  </si>
  <si>
    <t>Bitozeves - Nehasice, č. p. 23</t>
  </si>
  <si>
    <t>Bitozeves - Nehasice, č. p. 24</t>
  </si>
  <si>
    <t>Bitozeves - Nehasice, č. p. 25</t>
  </si>
  <si>
    <t>Bitozeves - Nehasice, č. p. 26</t>
  </si>
  <si>
    <t>Bitozeves - Nehasice, č. p. 29</t>
  </si>
  <si>
    <t>Bitozeves - Nehasice, č. p. 30</t>
  </si>
  <si>
    <t>Bitozeves - Nehasice, č. p. 31</t>
  </si>
  <si>
    <t>Bitozeves - Nehasice, č. p. 32</t>
  </si>
  <si>
    <t>Bitozeves - Nehasice, č. p. 34</t>
  </si>
  <si>
    <t>Bitozeves - Nehasice, č. p. 37</t>
  </si>
  <si>
    <t>Bitozeves - Nehasice, č. p. 38</t>
  </si>
  <si>
    <t>Bitozeves - Nehasice, č. p. 43</t>
  </si>
  <si>
    <t>Bitozeves - Nehasice, č. p. 44</t>
  </si>
  <si>
    <t>Bitozeves - Nehasice, č. p. 45</t>
  </si>
  <si>
    <t>Bitozeves - Nehasice, č. p. 47</t>
  </si>
  <si>
    <t>Bitozeves - Nehasice, č. p. 49</t>
  </si>
  <si>
    <t>Bitozeves - Nehasice, č. p. 53</t>
  </si>
  <si>
    <t>Bitozeves - Nehasice, č. p. 54</t>
  </si>
  <si>
    <t>Bitozeves - Nehasice, č. p. 56</t>
  </si>
  <si>
    <t>Bitozeves - Nehasice, č. p. 57</t>
  </si>
  <si>
    <t>Bitozeves - Bitozeves-Průmyslová zóna Triangle, Jižní 1079</t>
  </si>
  <si>
    <t>Bitozeves - Nehasice, č. p. 58</t>
  </si>
  <si>
    <t>Bitozeves - Bitozeves-Průmyslová zóna Triangle, Průmyslová 1062</t>
  </si>
  <si>
    <t>Bitozeves - Bitozeves-Průmyslová zóna Triangle, Průmyslová 1063</t>
  </si>
  <si>
    <t>Bitozeves - Bitozeves-Průmyslová zóna Triangle, Průmyslová 1000</t>
  </si>
  <si>
    <t>Bitozeves - Nehasice, č. p. 59</t>
  </si>
  <si>
    <t>Blažim, č. p. 2</t>
  </si>
  <si>
    <t>Blažim, č. p. 3</t>
  </si>
  <si>
    <t>Blažim, č. p. 4</t>
  </si>
  <si>
    <t>Blažim, č. p. 7</t>
  </si>
  <si>
    <t>Blažim, č. p. 8</t>
  </si>
  <si>
    <t>Blažim, č. p. 10</t>
  </si>
  <si>
    <t>Blažim, č. p. 11</t>
  </si>
  <si>
    <t>Blažim, č. p. 12</t>
  </si>
  <si>
    <t>Blažim, č. p. 14</t>
  </si>
  <si>
    <t>Blažim, č. p. 18</t>
  </si>
  <si>
    <t>Blažim, č. p. 19</t>
  </si>
  <si>
    <t>Blažim, č. p. 20</t>
  </si>
  <si>
    <t>Blažim, č. p. 23</t>
  </si>
  <si>
    <t>Blažim, č. p. 26</t>
  </si>
  <si>
    <t>Blažim, č. p. 27</t>
  </si>
  <si>
    <t>Blažim, č. p. 31</t>
  </si>
  <si>
    <t>Blažim, č. p. 33</t>
  </si>
  <si>
    <t>Blažim, č. p. 34</t>
  </si>
  <si>
    <t>Blažim, č. p. 37</t>
  </si>
  <si>
    <t>Blažim, č. p. 38</t>
  </si>
  <si>
    <t>Blažim, č. p. 42</t>
  </si>
  <si>
    <t>Blažim, č. p. 44</t>
  </si>
  <si>
    <t>Blažim, č. p. 47</t>
  </si>
  <si>
    <t>Blažim, č. p. 48</t>
  </si>
  <si>
    <t>Blažim, č. p. 49</t>
  </si>
  <si>
    <t>Blažim, č. p. 52</t>
  </si>
  <si>
    <t>Blažim, č. p. 56</t>
  </si>
  <si>
    <t>Blažim, č. p. 63</t>
  </si>
  <si>
    <t>Blažim, č. p. 66</t>
  </si>
  <si>
    <t>Blažim, č. p. 70</t>
  </si>
  <si>
    <t>Blažim, č. p. 73</t>
  </si>
  <si>
    <t>Blažim, č. p. 75</t>
  </si>
  <si>
    <t>Blažim, č. p. 77</t>
  </si>
  <si>
    <t>Blažim, č. p. 79</t>
  </si>
  <si>
    <t>Blažim, č. p. 80</t>
  </si>
  <si>
    <t>Blažim, č. p. 81</t>
  </si>
  <si>
    <t>Blažim, č. p. 82</t>
  </si>
  <si>
    <t>Blažim, č. p. 83</t>
  </si>
  <si>
    <t>Blažim, č. p. 84</t>
  </si>
  <si>
    <t>Blažim, č. p. 85</t>
  </si>
  <si>
    <t>Blažim, č. p. 86</t>
  </si>
  <si>
    <t>Blažim, č. p. 88</t>
  </si>
  <si>
    <t>Blažim, č. p. 89</t>
  </si>
  <si>
    <t>Blažim, č. p. 90</t>
  </si>
  <si>
    <t>Blažim, č. p. 92</t>
  </si>
  <si>
    <t>Blažim, č. p. 93</t>
  </si>
  <si>
    <t>Blažim, č. p. 94</t>
  </si>
  <si>
    <t>Blažim, č. p. 95</t>
  </si>
  <si>
    <t>Blažim, č. p. 96</t>
  </si>
  <si>
    <t>Blažim, č. p. 98</t>
  </si>
  <si>
    <t>Blažim, č. p. 99</t>
  </si>
  <si>
    <t>Blažim, č. p. 100</t>
  </si>
  <si>
    <t>Blažim, č. p. 101</t>
  </si>
  <si>
    <t>Blažim, č. p. 106</t>
  </si>
  <si>
    <t>Blažim, č. p. 107</t>
  </si>
  <si>
    <t>Blažim, č. p. 108</t>
  </si>
  <si>
    <t>Blažim, č. p. 110</t>
  </si>
  <si>
    <t>Blažim, č. p. 111</t>
  </si>
  <si>
    <t>Blažim, č. p. 115</t>
  </si>
  <si>
    <t>Blažim, č. p. 112</t>
  </si>
  <si>
    <t>Blažim, č. p. 97</t>
  </si>
  <si>
    <t>Blažim, č. p. 113</t>
  </si>
  <si>
    <t>Blažim, č. p. 116</t>
  </si>
  <si>
    <t>Blažim, č. p. 117</t>
  </si>
  <si>
    <t>Blažim, č. p. 120</t>
  </si>
  <si>
    <t>Blažim, č. p. 122</t>
  </si>
  <si>
    <t>Blažim, č. p. 121</t>
  </si>
  <si>
    <t>Blažim, č. p. 58</t>
  </si>
  <si>
    <t>Blažim, č. p. 59</t>
  </si>
  <si>
    <t>Blažim, č. p. 109</t>
  </si>
  <si>
    <t>Blažim, č. p. 114</t>
  </si>
  <si>
    <t>Blažim, č. p. 118</t>
  </si>
  <si>
    <t>Blažim, č. p. 119</t>
  </si>
  <si>
    <t>Blažim, č. p. 28</t>
  </si>
  <si>
    <t>Blažim, č. p. 123</t>
  </si>
  <si>
    <t>Blažim, č. p. 124</t>
  </si>
  <si>
    <t>Blažim, č. p. 125</t>
  </si>
  <si>
    <t>Blažim, č. p. 126</t>
  </si>
  <si>
    <t>Blažim, č. p. 127</t>
  </si>
  <si>
    <t>Blažim, č. p. 128</t>
  </si>
  <si>
    <t>Blažim, č. p. 129</t>
  </si>
  <si>
    <t>Blažim, č. p. 130</t>
  </si>
  <si>
    <t>Blažim, č. p. 131</t>
  </si>
  <si>
    <t>Blažim, č. p. 132</t>
  </si>
  <si>
    <t>Blažim, č. p. 133</t>
  </si>
  <si>
    <t>Blažim, č. p. 134</t>
  </si>
  <si>
    <t>Blažim, č. p. 135</t>
  </si>
  <si>
    <t>Blažim, č. p. 136</t>
  </si>
  <si>
    <t>Blažim, č. p. 137</t>
  </si>
  <si>
    <t>Blažim, č. p. 139</t>
  </si>
  <si>
    <t>Blažim, č. p. 138</t>
  </si>
  <si>
    <t>Blažim, č. p. 140</t>
  </si>
  <si>
    <t>Blšany, Nerudova 1</t>
  </si>
  <si>
    <t>Blšany, Náměstí 2</t>
  </si>
  <si>
    <t>Blšany, Kostelní 3</t>
  </si>
  <si>
    <t>Blšany, Kostelní 4</t>
  </si>
  <si>
    <t>Blšany, Žatecká 5</t>
  </si>
  <si>
    <t>Blšany, Kostelní 6</t>
  </si>
  <si>
    <t>Blšany, Kostelní 8</t>
  </si>
  <si>
    <t>Blšany, Náměstí 14</t>
  </si>
  <si>
    <t>Blšany, Náměstí 15</t>
  </si>
  <si>
    <t>Blšany, Žatecká 20</t>
  </si>
  <si>
    <t>Blšany, Náměstí 22</t>
  </si>
  <si>
    <t>Blšany, Náměstí 23</t>
  </si>
  <si>
    <t>Blšany, Náměstí 24</t>
  </si>
  <si>
    <t>Blšany, Náměstí 25</t>
  </si>
  <si>
    <t>Blšany, Náměstí 26</t>
  </si>
  <si>
    <t>Blšany, Náměstí 27</t>
  </si>
  <si>
    <t>Blšany, Náměstí 28</t>
  </si>
  <si>
    <t>Blšany, Náměstí 29</t>
  </si>
  <si>
    <t>Blšany, Pražská 32</t>
  </si>
  <si>
    <t>Blšany, Žatecká 33</t>
  </si>
  <si>
    <t>Blšany, Pražská 34</t>
  </si>
  <si>
    <t>Blšany, Pražská 35</t>
  </si>
  <si>
    <t>Blšany, Pražská 37</t>
  </si>
  <si>
    <t>Blšany, Pražská 39</t>
  </si>
  <si>
    <t>Blšany, Pražská 41</t>
  </si>
  <si>
    <t>Blšany, Pražská 44</t>
  </si>
  <si>
    <t>Blšany, Pražská 45</t>
  </si>
  <si>
    <t>Blšany, Pražská 47</t>
  </si>
  <si>
    <t>Blšany, Pražská 48</t>
  </si>
  <si>
    <t>Blšany, Pražská 51</t>
  </si>
  <si>
    <t>Blšany, Pražská 52</t>
  </si>
  <si>
    <t>Blšany, Kostelní 55</t>
  </si>
  <si>
    <t>Blšany, Kostelní 56</t>
  </si>
  <si>
    <t>Blšany, Plzeňská 57</t>
  </si>
  <si>
    <t>Blšany, Plzeňská 58</t>
  </si>
  <si>
    <t>Blšany, Plzeňská 59</t>
  </si>
  <si>
    <t>Blšany, Plzeňská 60</t>
  </si>
  <si>
    <t>Blšany, Plzeňská 61</t>
  </si>
  <si>
    <t>Blšany, Lipová 62</t>
  </si>
  <si>
    <t>Blšany, Lipová 63</t>
  </si>
  <si>
    <t>Blšany, Lipová 64</t>
  </si>
  <si>
    <t>Blšany, Havlíčkova 68</t>
  </si>
  <si>
    <t>Blšany, Havlíčkova 69</t>
  </si>
  <si>
    <t>Blšany, Havlíčkova 72</t>
  </si>
  <si>
    <t>Blšany, Pivovarská 75</t>
  </si>
  <si>
    <t>Blšany, Pivovarská 76</t>
  </si>
  <si>
    <t>Blšany, Pivovarská 78</t>
  </si>
  <si>
    <t>Blšany, Pivovarská 79</t>
  </si>
  <si>
    <t>Blšany, Žatecká 82</t>
  </si>
  <si>
    <t>Blšany, Pivovarská 84</t>
  </si>
  <si>
    <t>Blšany, Havlíčkova 85</t>
  </si>
  <si>
    <t>Blšany, Družstevní 89</t>
  </si>
  <si>
    <t>Blšany, Družstevní 90</t>
  </si>
  <si>
    <t>Blšany, Družstevní 91</t>
  </si>
  <si>
    <t>Blšany, Družstevní 92</t>
  </si>
  <si>
    <t>Blšany, Pražská 93</t>
  </si>
  <si>
    <t>Blšany, Družstevní 94</t>
  </si>
  <si>
    <t>Blšany, Družstevní 95</t>
  </si>
  <si>
    <t>Blšany, Družstevní 96</t>
  </si>
  <si>
    <t>Blšany, Družstevní 97</t>
  </si>
  <si>
    <t>Blšany, Žatecká 98</t>
  </si>
  <si>
    <t>Blšany, Nerudova 102</t>
  </si>
  <si>
    <t>Blšany, Plzeňská 105</t>
  </si>
  <si>
    <t>Blšany, Pivovarská 106</t>
  </si>
  <si>
    <t>Blšany, Náměstí 107</t>
  </si>
  <si>
    <t>Blšany, Pivovarská 108</t>
  </si>
  <si>
    <t>Blšany, Žatecká 109</t>
  </si>
  <si>
    <t>Blšany, Kostelní 110</t>
  </si>
  <si>
    <t>Blšany, Kostelní 112</t>
  </si>
  <si>
    <t>Blšany, Pražská 113</t>
  </si>
  <si>
    <t>Blšany, Havlíčkova 117</t>
  </si>
  <si>
    <t>Blšany, Pivovarská 118</t>
  </si>
  <si>
    <t>Blšany, Družstevní 119</t>
  </si>
  <si>
    <t>Blšany, Družstevní 120</t>
  </si>
  <si>
    <t>Blšany, Družstevní 121</t>
  </si>
  <si>
    <t>Blšany, Družstevní 122</t>
  </si>
  <si>
    <t>Blšany, Plzeňská 124</t>
  </si>
  <si>
    <t>Blšany, Žatecká 126</t>
  </si>
  <si>
    <t>Blšany, Kostelní 129</t>
  </si>
  <si>
    <t>Blšany, Plzeňská 131</t>
  </si>
  <si>
    <t>Blšany, Plzeňská 132</t>
  </si>
  <si>
    <t>Blšany, Družstevní 133</t>
  </si>
  <si>
    <t>Blšany, Družstevní 134</t>
  </si>
  <si>
    <t>Blšany, Družstevní 135</t>
  </si>
  <si>
    <t>Blšany, Družstevní 136</t>
  </si>
  <si>
    <t>Blšany, Družstevní 137</t>
  </si>
  <si>
    <t>Blšany, Družstevní 138</t>
  </si>
  <si>
    <t>Blšany, Družstevní 139</t>
  </si>
  <si>
    <t>Blšany, Žatecká 140</t>
  </si>
  <si>
    <t>Blšany, Lipová 141</t>
  </si>
  <si>
    <t>Blšany, Družstevní 142</t>
  </si>
  <si>
    <t>Blšany, Družstevní 143</t>
  </si>
  <si>
    <t>Blšany, Družstevní 144</t>
  </si>
  <si>
    <t>Blšany, Družstevní 145</t>
  </si>
  <si>
    <t>Blšany, Pivovarská 146</t>
  </si>
  <si>
    <t>Blšany, Žatecká 147</t>
  </si>
  <si>
    <t>Blšany, Družstevní 148</t>
  </si>
  <si>
    <t>Blšany, Žatecká 149</t>
  </si>
  <si>
    <t>Blšany, Žatecká 150</t>
  </si>
  <si>
    <t>Blšany, Kostelní 152</t>
  </si>
  <si>
    <t>Blšany, Žatecká 154</t>
  </si>
  <si>
    <t>Blšany, Žatecká 155</t>
  </si>
  <si>
    <t>Blšany, Žatecká 157</t>
  </si>
  <si>
    <t>Blšany, Žatecká 159</t>
  </si>
  <si>
    <t>Blšany, Lipová 161</t>
  </si>
  <si>
    <t>Blšany, Náměstí 164</t>
  </si>
  <si>
    <t>Blšany, Žatecká 169</t>
  </si>
  <si>
    <t>Blšany, Žatecká 170</t>
  </si>
  <si>
    <t>Blšany, Kostelní 171</t>
  </si>
  <si>
    <t>Blšany, Nerudova 172</t>
  </si>
  <si>
    <t>Blšany, Nerudova 173</t>
  </si>
  <si>
    <t>Blšany, Lipová 174</t>
  </si>
  <si>
    <t>Blšany, Nerudova 175</t>
  </si>
  <si>
    <t>Blšany, Nerudova 176</t>
  </si>
  <si>
    <t>Blšany, Nerudova 177</t>
  </si>
  <si>
    <t>Blšany, Lipová 178</t>
  </si>
  <si>
    <t>Blšany, Lipová 179</t>
  </si>
  <si>
    <t>Blšany, Plzeňská 180</t>
  </si>
  <si>
    <t>Blšany, Plzeňská 181</t>
  </si>
  <si>
    <t>Blšany, Nerudova 182</t>
  </si>
  <si>
    <t>Blšany, Husova 183</t>
  </si>
  <si>
    <t>Blšany, Pivovarská 184</t>
  </si>
  <si>
    <t>Blšany, Lipová 185</t>
  </si>
  <si>
    <t>Blšany, Nerudova 186</t>
  </si>
  <si>
    <t>Blšany, Husova 187</t>
  </si>
  <si>
    <t>Blšany, Lipová 188</t>
  </si>
  <si>
    <t>Blšany, Lipová 189</t>
  </si>
  <si>
    <t>Blšany, Jiráskova 190</t>
  </si>
  <si>
    <t>Blšany, Nerudova 191</t>
  </si>
  <si>
    <t>Blšany, Lipová 192</t>
  </si>
  <si>
    <t>Blšany, Podbořanská 194</t>
  </si>
  <si>
    <t>Blšany, Žatecká 196</t>
  </si>
  <si>
    <t>Blšany, Žatecká 197</t>
  </si>
  <si>
    <t>Blšany, Jiráskova 198</t>
  </si>
  <si>
    <t>Blšany, Nerudova 199</t>
  </si>
  <si>
    <t>Blšany, Pražská 200</t>
  </si>
  <si>
    <t>Blšany, Žatecká 201</t>
  </si>
  <si>
    <t>Blšany, Nerudova 202</t>
  </si>
  <si>
    <t>Blšany, Nerudova 204</t>
  </si>
  <si>
    <t>Blšany, Nerudova 205</t>
  </si>
  <si>
    <t>Blšany, Jiráskova 206</t>
  </si>
  <si>
    <t>Blšany, Plzeňská 207</t>
  </si>
  <si>
    <t>Blšany, Žatecká 208</t>
  </si>
  <si>
    <t>Blšany, Žatecká 209</t>
  </si>
  <si>
    <t>Blšany, Podbořanská 210</t>
  </si>
  <si>
    <t>Blšany, Podbořanská 211</t>
  </si>
  <si>
    <t>Blšany, Plzeňská 212</t>
  </si>
  <si>
    <t>Blšany, Jiráskova 213</t>
  </si>
  <si>
    <t>Blšany, Podbořanská 214</t>
  </si>
  <si>
    <t>Blšany, Kostelní 215</t>
  </si>
  <si>
    <t>Blšany, Podbořanská 216</t>
  </si>
  <si>
    <t>Blšany, Podbořanská 217</t>
  </si>
  <si>
    <t>Blšany, Podbořanská 218</t>
  </si>
  <si>
    <t>Blšany, Husova 219</t>
  </si>
  <si>
    <t>Blšany, Podbořanská 220</t>
  </si>
  <si>
    <t>Blšany, Husova 221</t>
  </si>
  <si>
    <t>Blšany, Podbořanská 222</t>
  </si>
  <si>
    <t>Blšany, Havlíčkova 223</t>
  </si>
  <si>
    <t>Blšany, Pražská 224</t>
  </si>
  <si>
    <t>Blšany, Pražská 225</t>
  </si>
  <si>
    <t>Blšany, Podbořanská 226</t>
  </si>
  <si>
    <t>Blšany, Podbořanská 227</t>
  </si>
  <si>
    <t>Blšany, Podbořanská 228</t>
  </si>
  <si>
    <t>Blšany, Podbořanská 230</t>
  </si>
  <si>
    <t>Blšany, Husova 231</t>
  </si>
  <si>
    <t>Blšany, Husova 232</t>
  </si>
  <si>
    <t>Blšany, č. ev. 1</t>
  </si>
  <si>
    <t>Blšany, č. ev. 4</t>
  </si>
  <si>
    <t>Blšany, č. ev. 5</t>
  </si>
  <si>
    <t>Blšany, č. ev. 7</t>
  </si>
  <si>
    <t>Blšany, č. ev. 8</t>
  </si>
  <si>
    <t>Blšany, č. ev. 9</t>
  </si>
  <si>
    <t>Blšany, č. ev. 10</t>
  </si>
  <si>
    <t>Blšany, Pražská 13</t>
  </si>
  <si>
    <t>Blšany, č. ev. 17</t>
  </si>
  <si>
    <t>Blšany, U Stadionu 233</t>
  </si>
  <si>
    <t>Blšany, U Stadionu 235</t>
  </si>
  <si>
    <t>Blšany, Husova 234</t>
  </si>
  <si>
    <t>Blšany, Husova 239</t>
  </si>
  <si>
    <t>Blšany, č. p. 104</t>
  </si>
  <si>
    <t>Blšany, Náměstí 17</t>
  </si>
  <si>
    <t>Blšany, Pražská 240</t>
  </si>
  <si>
    <t>Blšany, Havlíčkova 241</t>
  </si>
  <si>
    <t>Blšany - Stachov, č. p. 3</t>
  </si>
  <si>
    <t>Blšany - Stachov, č. p. 4</t>
  </si>
  <si>
    <t>Blšany - Stachov, č. p. 5</t>
  </si>
  <si>
    <t>Blšany - Stachov, č. p. 6</t>
  </si>
  <si>
    <t>Blšany - Stachov, č. p. 8</t>
  </si>
  <si>
    <t>Blšany - Stachov, č. p. 9</t>
  </si>
  <si>
    <t>Blšany - Stachov, č. p. 14</t>
  </si>
  <si>
    <t>Blšany - Stachov, č. p. 18</t>
  </si>
  <si>
    <t>Blšany - Stachov, č. p. 19</t>
  </si>
  <si>
    <t>Blšany - Stachov, č. p. 21</t>
  </si>
  <si>
    <t>Blšany - Stachov, č. p. 23</t>
  </si>
  <si>
    <t>Blšany - Stachov, č. p. 26</t>
  </si>
  <si>
    <t>Blšany - Stachov, č. p. 27</t>
  </si>
  <si>
    <t>Blšany - Stachov, č. p. 30</t>
  </si>
  <si>
    <t>Blšany - Stachov, č. ev. 2</t>
  </si>
  <si>
    <t>Blšany - Stachov, č. ev. 3</t>
  </si>
  <si>
    <t>Blšany - Stachov, č. ev. 4</t>
  </si>
  <si>
    <t>Blšany - Stachov, č. ev. 6</t>
  </si>
  <si>
    <t>Blšany - Stachov, č. ev. 8</t>
  </si>
  <si>
    <t>Blšany - Stachov, č. p. 28</t>
  </si>
  <si>
    <t>Blšany - Stachov, č. p. 29</t>
  </si>
  <si>
    <t>Blšany - Siřem, č. p. 1</t>
  </si>
  <si>
    <t>Blšany - Siřem, č. p. 2</t>
  </si>
  <si>
    <t>Blšany - Siřem, č. p. 3</t>
  </si>
  <si>
    <t>Blšany - Siřem, č. p. 4</t>
  </si>
  <si>
    <t>Blšany - Siřem, č. p. 5</t>
  </si>
  <si>
    <t>Blšany - Siřem, č. p. 6</t>
  </si>
  <si>
    <t>Blšany - Siřem, č. p. 7</t>
  </si>
  <si>
    <t>Blšany - Siřem, č. p. 8</t>
  </si>
  <si>
    <t>Blšany - Siřem, č. p. 10</t>
  </si>
  <si>
    <t>Blšany - Siřem, č. p. 11</t>
  </si>
  <si>
    <t>Blšany - Siřem, č. p. 12</t>
  </si>
  <si>
    <t>Blšany - Siřem, č. p. 15</t>
  </si>
  <si>
    <t>Blšany - Siřem, č. p. 16</t>
  </si>
  <si>
    <t>Blšany - Siřem, č. p. 19</t>
  </si>
  <si>
    <t>Blšany - Siřem, č. p. 22</t>
  </si>
  <si>
    <t>Blšany - Siřem, č. p. 24</t>
  </si>
  <si>
    <t>Blšany - Siřem, č. p. 26</t>
  </si>
  <si>
    <t>Blšany - Siřem, č. p. 27</t>
  </si>
  <si>
    <t>Blšany - Siřem, č. p. 29</t>
  </si>
  <si>
    <t>Blšany - Siřem, č. p. 30</t>
  </si>
  <si>
    <t>Blšany - Siřem, č. p. 31</t>
  </si>
  <si>
    <t>Blšany - Siřem, č. p. 33</t>
  </si>
  <si>
    <t>Blšany - Siřem, č. p. 37</t>
  </si>
  <si>
    <t>Blšany - Siřem, č. p. 38</t>
  </si>
  <si>
    <t>Blšany - Siřem, č. p. 39</t>
  </si>
  <si>
    <t>Blšany - Siřem, č. p. 40</t>
  </si>
  <si>
    <t>Blšany - Siřem, č. p. 41</t>
  </si>
  <si>
    <t>Blšany - Siřem, č. p. 42</t>
  </si>
  <si>
    <t>Blšany - Siřem, č. p. 44</t>
  </si>
  <si>
    <t>Blšany - Siřem, č. p. 47</t>
  </si>
  <si>
    <t>Blšany - Siřem, č. p. 50</t>
  </si>
  <si>
    <t>Blšany - Siřem, č. p. 55</t>
  </si>
  <si>
    <t>Blšany - Siřem, č. p. 58</t>
  </si>
  <si>
    <t>Blšany - Siřem, č. p. 59</t>
  </si>
  <si>
    <t>Blšany - Siřem, č. p. 63</t>
  </si>
  <si>
    <t>Blšany - Siřem, č. p. 64</t>
  </si>
  <si>
    <t>Blšany - Siřem, č. p. 65</t>
  </si>
  <si>
    <t>Blšany - Siřem, č. p. 66</t>
  </si>
  <si>
    <t>Blšany - Siřem, č. p. 67</t>
  </si>
  <si>
    <t>Blšany - Siřem, č. p. 68</t>
  </si>
  <si>
    <t>Blšany - Siřem, č. p. 70</t>
  </si>
  <si>
    <t>Blšany - Siřem, č. p. 71</t>
  </si>
  <si>
    <t>Blšany - Siřem, č. p. 72</t>
  </si>
  <si>
    <t>Blšany - Siřem, č. p. 73</t>
  </si>
  <si>
    <t>Blšany - Siřem, č. p. 76</t>
  </si>
  <si>
    <t>Blšany - Siřem, č. p. 79</t>
  </si>
  <si>
    <t>Blšany - Siřem, č. p. 80</t>
  </si>
  <si>
    <t>Blšany - Siřem, č. p. 81</t>
  </si>
  <si>
    <t>Blšany - Siřem, č. p. 84</t>
  </si>
  <si>
    <t>Blšany - Siřem, č. p. 85</t>
  </si>
  <si>
    <t>Blšany - Siřem, č. p. 86</t>
  </si>
  <si>
    <t>Blšany - Siřem, č. ev. 1</t>
  </si>
  <si>
    <t>Blšany - Siřem, č. ev. 2</t>
  </si>
  <si>
    <t>Blšany - Siřem, č. ev. 5</t>
  </si>
  <si>
    <t>Blšany - Siřem, č. ev. 6</t>
  </si>
  <si>
    <t>Blšany - Siřem, č. ev. 7</t>
  </si>
  <si>
    <t>Blšany - Siřem, č. p. 74</t>
  </si>
  <si>
    <t>Blšany - Siřem, č. ev. 8</t>
  </si>
  <si>
    <t>Blšany - Siřem, č. p. 77</t>
  </si>
  <si>
    <t>Blšany - Soběchleby, č. p. 1</t>
  </si>
  <si>
    <t>Blšany - Soběchleby, č. p. 4</t>
  </si>
  <si>
    <t>Blšany - Soběchleby, č. p. 5</t>
  </si>
  <si>
    <t>Blšany - Soběchleby, č. p. 7</t>
  </si>
  <si>
    <t>Blšany - Soběchleby, č. p. 11</t>
  </si>
  <si>
    <t>Blšany - Soběchleby, č. p. 13</t>
  </si>
  <si>
    <t>Blšany - Soběchleby, č. p. 14</t>
  </si>
  <si>
    <t>Blšany - Soběchleby, č. p. 15</t>
  </si>
  <si>
    <t>Blšany - Soběchleby, č. p. 16</t>
  </si>
  <si>
    <t>Blšany - Soběchleby, č. p. 17</t>
  </si>
  <si>
    <t>Blšany - Soběchleby, č. p. 21</t>
  </si>
  <si>
    <t>Blšany - Soběchleby, č. p. 26</t>
  </si>
  <si>
    <t>Blšany - Soběchleby, č. p. 27</t>
  </si>
  <si>
    <t>Blšany - Soběchleby, č. p. 28</t>
  </si>
  <si>
    <t>Blšany - Soběchleby, č. p. 29</t>
  </si>
  <si>
    <t>Blšany - Soběchleby, č. p. 30</t>
  </si>
  <si>
    <t>Blšany - Soběchleby, č. p. 31</t>
  </si>
  <si>
    <t>Blšany - Soběchleby, č. p. 33</t>
  </si>
  <si>
    <t>Blšany - Soběchleby, č. p. 34</t>
  </si>
  <si>
    <t>Blšany - Soběchleby, č. p. 35</t>
  </si>
  <si>
    <t>Blšany - Soběchleby, č. p. 36</t>
  </si>
  <si>
    <t>Blšany - Soběchleby, č. p. 37</t>
  </si>
  <si>
    <t>Blšany - Soběchleby, č. p. 40</t>
  </si>
  <si>
    <t>Blšany - Soběchleby, č. p. 42</t>
  </si>
  <si>
    <t>Blšany - Soběchleby, č. p. 43</t>
  </si>
  <si>
    <t>Blšany - Soběchleby, č. p. 44</t>
  </si>
  <si>
    <t>Blšany - Soběchleby, č. p. 45</t>
  </si>
  <si>
    <t>Blšany - Soběchleby, č. p. 46</t>
  </si>
  <si>
    <t>Blšany - Soběchleby, č. p. 49</t>
  </si>
  <si>
    <t>Blšany - Soběchleby, č. p. 54</t>
  </si>
  <si>
    <t>Blšany - Soběchleby, č. p. 56</t>
  </si>
  <si>
    <t>Blšany - Soběchleby, č. p. 61</t>
  </si>
  <si>
    <t>Blšany - Soběchleby, č. p. 67</t>
  </si>
  <si>
    <t>Blšany - Soběchleby, č. p. 68</t>
  </si>
  <si>
    <t>Blšany - Soběchleby, č. p. 70</t>
  </si>
  <si>
    <t>Blšany - Soběchleby, č. p. 71</t>
  </si>
  <si>
    <t>Blšany - Soběchleby, č. p. 72</t>
  </si>
  <si>
    <t>Blšany - Soběchleby, č. p. 73</t>
  </si>
  <si>
    <t>Blšany - Soběchleby, č. p. 75</t>
  </si>
  <si>
    <t>Blšany - Soběchleby, č. p. 77</t>
  </si>
  <si>
    <t>Blšany - Soběchleby, č. p. 78</t>
  </si>
  <si>
    <t>Blšany - Soběchleby, č. p. 80</t>
  </si>
  <si>
    <t>Blšany - Soběchleby, č. p. 83</t>
  </si>
  <si>
    <t>Blšany - Soběchleby, č. p. 86</t>
  </si>
  <si>
    <t>Blšany - Soběchleby, č. p. 87</t>
  </si>
  <si>
    <t>Blšany - Soběchleby, č. p. 88</t>
  </si>
  <si>
    <t>Blšany - Soběchleby, č. p. 89</t>
  </si>
  <si>
    <t>Blšany - Soběchleby, č. p. 90</t>
  </si>
  <si>
    <t>Blšany - Soběchleby, č. p. 92</t>
  </si>
  <si>
    <t>Blšany - Soběchleby, č. p. 98</t>
  </si>
  <si>
    <t>Blšany - Soběchleby, č. p. 100</t>
  </si>
  <si>
    <t>Blšany - Soběchleby, č. p. 101</t>
  </si>
  <si>
    <t>Blšany - Soběchleby, č. p. 104</t>
  </si>
  <si>
    <t>Blšany - Soběchleby, č. p. 105</t>
  </si>
  <si>
    <t>Blšany - Soběchleby, č. p. 106</t>
  </si>
  <si>
    <t>Blšany - Soběchleby, č. p. 108</t>
  </si>
  <si>
    <t>Blšany - Soběchleby, č. p. 109</t>
  </si>
  <si>
    <t>Blšany - Soběchleby, č. p. 110</t>
  </si>
  <si>
    <t>Blšany - Soběchleby, č. p. 111</t>
  </si>
  <si>
    <t>Blšany - Soběchleby, č. p. 112</t>
  </si>
  <si>
    <t>Blšany - Soběchleby, č. p. 114</t>
  </si>
  <si>
    <t>Blšany - Soběchleby, č. p. 116</t>
  </si>
  <si>
    <t>Blšany - Soběchleby, č. p. 117</t>
  </si>
  <si>
    <t>Blšany - Soběchleby, č. p. 120</t>
  </si>
  <si>
    <t>Blšany - Soběchleby, č. p. 121</t>
  </si>
  <si>
    <t>Blšany - Soběchleby, č. p. 122</t>
  </si>
  <si>
    <t>Blšany - Soběchleby, č. p. 123</t>
  </si>
  <si>
    <t>Blšany - Soběchleby, č. p. 124</t>
  </si>
  <si>
    <t>Blšany - Soběchleby, č. p. 125</t>
  </si>
  <si>
    <t>Blšany - Soběchleby, č. p. 126</t>
  </si>
  <si>
    <t>Blšany - Soběchleby, č. p. 128</t>
  </si>
  <si>
    <t>Blšany - Soběchleby, č. p. 130</t>
  </si>
  <si>
    <t>Blšany - Soběchleby, č. p. 131</t>
  </si>
  <si>
    <t>Blšany - Soběchleby, č. p. 132</t>
  </si>
  <si>
    <t>Blšany - Soběchleby, č. p. 133</t>
  </si>
  <si>
    <t>Blšany - Soběchleby, č. p. 134</t>
  </si>
  <si>
    <t>Blšany - Soběchleby, č. p. 136</t>
  </si>
  <si>
    <t>Blšany - Soběchleby, č. p. 137</t>
  </si>
  <si>
    <t>Blšany - Soběchleby, č. p. 139</t>
  </si>
  <si>
    <t>Blšany - Soběchleby, č. p. 140</t>
  </si>
  <si>
    <t>Blšany - Soběchleby, č. ev. 3</t>
  </si>
  <si>
    <t>Blšany - Soběchleby, č. ev. 4</t>
  </si>
  <si>
    <t>Blšany - Soběchleby, č. p. 148</t>
  </si>
  <si>
    <t>Blšany - Soběchleby, č. p. 147</t>
  </si>
  <si>
    <t>Blšany - Soběchleby, č. ev. 7</t>
  </si>
  <si>
    <t>Blšany - Soběchleby, č. ev. 8</t>
  </si>
  <si>
    <t>Blšany - Soběchleby, č. ev. 9</t>
  </si>
  <si>
    <t>Blšany - Soběchleby, č. ev. 11</t>
  </si>
  <si>
    <t>Blšany - Soběchleby, č. ev. 12</t>
  </si>
  <si>
    <t>Blšany - Soběchleby, č. ev. 13</t>
  </si>
  <si>
    <t>Blšany - Soběchleby, č. ev. 15</t>
  </si>
  <si>
    <t>Blšany - Soběchleby, č. ev. 16</t>
  </si>
  <si>
    <t>Blšany - Soběchleby, č. ev. 17</t>
  </si>
  <si>
    <t>Blšany - Soběchleby, č. ev. 18</t>
  </si>
  <si>
    <t>Blšany - Soběchleby, č. ev. 19</t>
  </si>
  <si>
    <t>Blšany - Soběchleby, č. p. 141</t>
  </si>
  <si>
    <t>Blšany - Soběchleby, č. p. 143</t>
  </si>
  <si>
    <t>Blšany - Soběchleby, č. p. 144</t>
  </si>
  <si>
    <t>Blšany - Soběchleby, č. p. 118</t>
  </si>
  <si>
    <t>Blšany - Soběchleby, č. ev. 20</t>
  </si>
  <si>
    <t>Blšany - Soběchleby, č. p. 146</t>
  </si>
  <si>
    <t>Blšany - Soběchleby, č. p. 38</t>
  </si>
  <si>
    <t>Blšany - Soběchleby, č. p. 142</t>
  </si>
  <si>
    <t>Blšany - Soběchleby, č. p. 2</t>
  </si>
  <si>
    <t>Blšany - Soběchleby, č. ev. 21</t>
  </si>
  <si>
    <t>Deštnice - Sádek, č. p. 1</t>
  </si>
  <si>
    <t>Deštnice - Sádek, č. p. 2</t>
  </si>
  <si>
    <t>Deštnice - Sádek, č. p. 3</t>
  </si>
  <si>
    <t>Deštnice - Sádek, č. p. 4</t>
  </si>
  <si>
    <t>Deštnice - Sádek, č. p. 5</t>
  </si>
  <si>
    <t>Deštnice - Sádek, č. p. 6</t>
  </si>
  <si>
    <t>Deštnice - Sádek, č. p. 7</t>
  </si>
  <si>
    <t>Deštnice - Sádek, č. p. 8</t>
  </si>
  <si>
    <t>Deštnice - Sádek, č. p. 9</t>
  </si>
  <si>
    <t>Deštnice - Sádek, č. p. 10</t>
  </si>
  <si>
    <t>Deštnice - Sádek, č. p. 11</t>
  </si>
  <si>
    <t>Deštnice - Sádek, č. p. 12</t>
  </si>
  <si>
    <t>Deštnice - Sádek, č. p. 13</t>
  </si>
  <si>
    <t>Deštnice - Sádek, č. p. 16</t>
  </si>
  <si>
    <t>Deštnice - Sádek, č. p. 19</t>
  </si>
  <si>
    <t>Deštnice - Sádek, č. p. 20</t>
  </si>
  <si>
    <t>Deštnice - Sádek, č. p. 21</t>
  </si>
  <si>
    <t>Deštnice - Sádek, č. p. 22</t>
  </si>
  <si>
    <t>Deštnice - Sádek, č. p. 25</t>
  </si>
  <si>
    <t>Deštnice - Sádek, č. p. 26</t>
  </si>
  <si>
    <t>Deštnice - Sádek, č. p. 27</t>
  </si>
  <si>
    <t>Deštnice - Sádek, č. p. 29</t>
  </si>
  <si>
    <t>Deštnice - Sádek, č. p. 30</t>
  </si>
  <si>
    <t>Deštnice - Sádek, č. p. 31</t>
  </si>
  <si>
    <t>Deštnice - Sádek, č. p. 32</t>
  </si>
  <si>
    <t>Deštnice - Sádek, č. p. 33</t>
  </si>
  <si>
    <t>Deštnice - Sádek, č. p. 34</t>
  </si>
  <si>
    <t>Deštnice - Sádek, č. p. 35</t>
  </si>
  <si>
    <t>Deštnice - Sádek, č. p. 38</t>
  </si>
  <si>
    <t>Deštnice - Sádek, č. p. 40</t>
  </si>
  <si>
    <t>Deštnice - Sádek, č. p. 42</t>
  </si>
  <si>
    <t>Deštnice - Sádek, č. p. 43</t>
  </si>
  <si>
    <t>Deštnice - Sádek, č. p. 44</t>
  </si>
  <si>
    <t>Deštnice - Sádek, č. p. 45</t>
  </si>
  <si>
    <t>Deštnice - Sádek, č. p. 46</t>
  </si>
  <si>
    <t>Deštnice - Sádek, č. p. 49</t>
  </si>
  <si>
    <t>Deštnice - Sádek, č. p. 50</t>
  </si>
  <si>
    <t>Deštnice - Sádek, č. p. 51</t>
  </si>
  <si>
    <t>Deštnice - Sádek, č. p. 55</t>
  </si>
  <si>
    <t>Deštnice - Sádek, č. p. 15</t>
  </si>
  <si>
    <t>Deštnice - Sádek, č. p. 39</t>
  </si>
  <si>
    <t>Deštnice - Sádek, č. p. 47</t>
  </si>
  <si>
    <t>Deštnice - Sádek, č. p. 56</t>
  </si>
  <si>
    <t>Deštnice - Sádek, č. p. 54</t>
  </si>
  <si>
    <t>Domoušice, č. p. 1</t>
  </si>
  <si>
    <t>Domoušice, č. p. 2</t>
  </si>
  <si>
    <t>Domoušice, č. p. 3</t>
  </si>
  <si>
    <t>Domoušice, č. p. 4</t>
  </si>
  <si>
    <t>Domoušice, č. p. 5</t>
  </si>
  <si>
    <t>Domoušice, č. p. 6</t>
  </si>
  <si>
    <t>Domoušice, č. p. 7</t>
  </si>
  <si>
    <t>Domoušice, č. p. 8</t>
  </si>
  <si>
    <t>Domoušice, č. p. 9</t>
  </si>
  <si>
    <t>Domoušice, č. p. 10</t>
  </si>
  <si>
    <t>Domoušice, č. p. 11</t>
  </si>
  <si>
    <t>Domoušice, č. p. 12</t>
  </si>
  <si>
    <t>Domoušice, č. p. 13</t>
  </si>
  <si>
    <t>Domoušice, č. p. 14</t>
  </si>
  <si>
    <t>Domoušice, č. p. 15</t>
  </si>
  <si>
    <t>Domoušice, č. p. 16</t>
  </si>
  <si>
    <t>Domoušice, č. p. 18</t>
  </si>
  <si>
    <t>Domoušice, č. p. 19</t>
  </si>
  <si>
    <t>Domoušice, č. p. 20</t>
  </si>
  <si>
    <t>Domoušice, č. p. 21</t>
  </si>
  <si>
    <t>Domoušice, č. p. 22</t>
  </si>
  <si>
    <t>Domoušice, č. p. 23</t>
  </si>
  <si>
    <t>Domoušice, č. p. 24</t>
  </si>
  <si>
    <t>Domoušice, č. p. 25</t>
  </si>
  <si>
    <t>Domoušice, č. p. 26</t>
  </si>
  <si>
    <t>Domoušice, č. p. 27</t>
  </si>
  <si>
    <t>Domoušice, č. p. 28</t>
  </si>
  <si>
    <t>Domoušice, č. p. 29</t>
  </si>
  <si>
    <t>Domoušice, č. p. 30</t>
  </si>
  <si>
    <t>Domoušice, č. p. 31</t>
  </si>
  <si>
    <t>Domoušice, č. p. 32</t>
  </si>
  <si>
    <t>Domoušice, č. p. 33</t>
  </si>
  <si>
    <t>Domoušice, č. p. 34</t>
  </si>
  <si>
    <t>Domoušice, č. p. 35</t>
  </si>
  <si>
    <t>Domoušice, č. p. 36</t>
  </si>
  <si>
    <t>Domoušice, č. p. 37</t>
  </si>
  <si>
    <t>Domoušice, č. p. 39</t>
  </si>
  <si>
    <t>Domoušice, č. p. 40</t>
  </si>
  <si>
    <t>Domoušice, č. p. 41</t>
  </si>
  <si>
    <t>Domoušice, č. p. 42</t>
  </si>
  <si>
    <t>Domoušice, č. p. 43</t>
  </si>
  <si>
    <t>Domoušice, č. p. 44</t>
  </si>
  <si>
    <t>Domoušice, č. p. 45</t>
  </si>
  <si>
    <t>Domoušice, č. p. 46</t>
  </si>
  <si>
    <t>Domoušice, č. p. 47</t>
  </si>
  <si>
    <t>Domoušice, č. p. 48</t>
  </si>
  <si>
    <t>Domoušice, č. p. 49</t>
  </si>
  <si>
    <t>Domoušice, č. p. 50</t>
  </si>
  <si>
    <t>Domoušice, č. p. 51</t>
  </si>
  <si>
    <t>Domoušice, č. p. 52</t>
  </si>
  <si>
    <t>Domoušice, č. p. 53</t>
  </si>
  <si>
    <t>Domoušice, č. p. 54</t>
  </si>
  <si>
    <t>Domoušice, č. p. 55</t>
  </si>
  <si>
    <t>Domoušice, č. p. 56</t>
  </si>
  <si>
    <t>Domoušice, č. p. 57</t>
  </si>
  <si>
    <t>Domoušice, č. p. 58</t>
  </si>
  <si>
    <t>Domoušice, č. p. 59</t>
  </si>
  <si>
    <t>Domoušice, č. p. 60</t>
  </si>
  <si>
    <t>Domoušice, č. p. 61</t>
  </si>
  <si>
    <t>Domoušice, č. p. 62</t>
  </si>
  <si>
    <t>Domoušice, č. p. 63</t>
  </si>
  <si>
    <t>Domoušice, č. p. 64</t>
  </si>
  <si>
    <t>Domoušice, č. p. 65</t>
  </si>
  <si>
    <t>Domoušice, č. p. 66</t>
  </si>
  <si>
    <t>Domoušice, č. p. 67</t>
  </si>
  <si>
    <t>Domoušice, č. p. 68</t>
  </si>
  <si>
    <t>Domoušice, č. p. 69</t>
  </si>
  <si>
    <t>Domoušice, č. p. 70</t>
  </si>
  <si>
    <t>Domoušice, č. p. 71</t>
  </si>
  <si>
    <t>Domoušice, č. p. 72</t>
  </si>
  <si>
    <t>Domoušice, č. p. 73</t>
  </si>
  <si>
    <t>Domoušice, č. p. 74</t>
  </si>
  <si>
    <t>Domoušice, č. p. 75</t>
  </si>
  <si>
    <t>Domoušice, č. p. 76</t>
  </si>
  <si>
    <t>Domoušice, č. p. 77</t>
  </si>
  <si>
    <t>Domoušice, č. p. 78</t>
  </si>
  <si>
    <t>Domoušice, č. p. 79</t>
  </si>
  <si>
    <t>Domoušice, č. p. 80</t>
  </si>
  <si>
    <t>Domoušice, č. p. 81</t>
  </si>
  <si>
    <t>Domoušice, č. p. 82</t>
  </si>
  <si>
    <t>Domoušice, č. p. 83</t>
  </si>
  <si>
    <t>Domoušice, č. p. 84</t>
  </si>
  <si>
    <t>Domoušice, č. p. 85</t>
  </si>
  <si>
    <t>Domoušice, č. p. 86</t>
  </si>
  <si>
    <t>Domoušice, č. p. 87</t>
  </si>
  <si>
    <t>Domoušice, č. p. 88</t>
  </si>
  <si>
    <t>Domoušice, č. p. 89</t>
  </si>
  <si>
    <t>Domoušice, č. p. 90</t>
  </si>
  <si>
    <t>Domoušice, č. p. 91</t>
  </si>
  <si>
    <t>Domoušice, č. p. 92</t>
  </si>
  <si>
    <t>Domoušice, č. p. 93</t>
  </si>
  <si>
    <t>Domoušice, č. p. 94</t>
  </si>
  <si>
    <t>Domoušice, č. p. 95</t>
  </si>
  <si>
    <t>Domoušice, č. p. 96</t>
  </si>
  <si>
    <t>Domoušice, č. p. 97</t>
  </si>
  <si>
    <t>Domoušice, č. p. 98</t>
  </si>
  <si>
    <t>Domoušice, č. p. 99</t>
  </si>
  <si>
    <t>Domoušice, č. p. 100</t>
  </si>
  <si>
    <t>Domoušice, č. p. 101</t>
  </si>
  <si>
    <t>Domoušice, č. p. 102</t>
  </si>
  <si>
    <t>Domoušice, č. p. 103</t>
  </si>
  <si>
    <t>Domoušice, č. p. 104</t>
  </si>
  <si>
    <t>Domoušice, č. p. 105</t>
  </si>
  <si>
    <t>Domoušice, č. p. 106</t>
  </si>
  <si>
    <t>Domoušice, č. p. 107</t>
  </si>
  <si>
    <t>Domoušice, č. p. 108</t>
  </si>
  <si>
    <t>Domoušice, č. p. 109</t>
  </si>
  <si>
    <t>Domoušice, č. p. 110</t>
  </si>
  <si>
    <t>Domoušice, č. p. 111</t>
  </si>
  <si>
    <t>Domoušice, č. p. 112</t>
  </si>
  <si>
    <t>Domoušice, č. p. 113</t>
  </si>
  <si>
    <t>Domoušice, č. p. 114</t>
  </si>
  <si>
    <t>Domoušice, č. p. 115</t>
  </si>
  <si>
    <t>Domoušice, č. p. 116</t>
  </si>
  <si>
    <t>Domoušice, č. p. 117</t>
  </si>
  <si>
    <t>Domoušice, č. p. 118</t>
  </si>
  <si>
    <t>Domoušice, č. p. 119</t>
  </si>
  <si>
    <t>Domoušice, č. p. 120</t>
  </si>
  <si>
    <t>Domoušice, č. p. 121</t>
  </si>
  <si>
    <t>Domoušice, č. p. 123</t>
  </si>
  <si>
    <t>Domoušice, č. p. 125</t>
  </si>
  <si>
    <t>Domoušice, č. p. 126</t>
  </si>
  <si>
    <t>Domoušice, č. p. 127</t>
  </si>
  <si>
    <t>Domoušice, č. p. 128</t>
  </si>
  <si>
    <t>Domoušice, č. p. 129</t>
  </si>
  <si>
    <t>Domoušice, č. p. 130</t>
  </si>
  <si>
    <t>Domoušice, č. p. 131</t>
  </si>
  <si>
    <t>Domoušice, č. p. 132</t>
  </si>
  <si>
    <t>Domoušice, č. p. 133</t>
  </si>
  <si>
    <t>Domoušice, č. p. 134</t>
  </si>
  <si>
    <t>Domoušice, č. p. 135</t>
  </si>
  <si>
    <t>Domoušice, č. p. 136</t>
  </si>
  <si>
    <t>Domoušice, č. p. 137</t>
  </si>
  <si>
    <t>Domoušice, č. p. 138</t>
  </si>
  <si>
    <t>Domoušice, č. p. 139</t>
  </si>
  <si>
    <t>Domoušice, č. p. 140</t>
  </si>
  <si>
    <t>Domoušice, č. p. 141</t>
  </si>
  <si>
    <t>Domoušice, č. p. 142</t>
  </si>
  <si>
    <t>Domoušice, č. p. 143</t>
  </si>
  <si>
    <t>Domoušice, č. p. 144</t>
  </si>
  <si>
    <t>Domoušice, č. p. 145</t>
  </si>
  <si>
    <t>Domoušice, č. p. 147</t>
  </si>
  <si>
    <t>Domoušice, č. p. 148</t>
  </si>
  <si>
    <t>Domoušice, č. p. 149</t>
  </si>
  <si>
    <t>Domoušice, č. p. 150</t>
  </si>
  <si>
    <t>Domoušice, č. p. 151</t>
  </si>
  <si>
    <t>Domoušice, č. p. 152</t>
  </si>
  <si>
    <t>Domoušice, č. p. 153</t>
  </si>
  <si>
    <t>Domoušice, č. p. 154</t>
  </si>
  <si>
    <t>Domoušice, č. p. 155</t>
  </si>
  <si>
    <t>Domoušice, č. p. 156</t>
  </si>
  <si>
    <t>Domoušice, č. p. 158</t>
  </si>
  <si>
    <t>Domoušice, č. p. 159</t>
  </si>
  <si>
    <t>Domoušice, č. p. 160</t>
  </si>
  <si>
    <t>Domoušice, č. p. 161</t>
  </si>
  <si>
    <t>Domoušice, č. p. 162</t>
  </si>
  <si>
    <t>Domoušice, č. p. 163</t>
  </si>
  <si>
    <t>Domoušice, č. p. 164</t>
  </si>
  <si>
    <t>Domoušice, č. p. 165</t>
  </si>
  <si>
    <t>Domoušice, č. p. 166</t>
  </si>
  <si>
    <t>Domoušice, č. p. 167</t>
  </si>
  <si>
    <t>Domoušice, č. p. 168</t>
  </si>
  <si>
    <t>Domoušice, č. p. 169</t>
  </si>
  <si>
    <t>Domoušice, č. p. 170</t>
  </si>
  <si>
    <t>Domoušice, č. p. 171</t>
  </si>
  <si>
    <t>Domoušice, č. p. 172</t>
  </si>
  <si>
    <t>Domoušice, č. p. 173</t>
  </si>
  <si>
    <t>Domoušice, č. p. 174</t>
  </si>
  <si>
    <t>Domoušice, č. p. 175</t>
  </si>
  <si>
    <t>Domoušice, č. p. 176</t>
  </si>
  <si>
    <t>Domoušice, č. p. 177</t>
  </si>
  <si>
    <t>Domoušice, č. p. 178</t>
  </si>
  <si>
    <t>Domoušice, č. p. 179</t>
  </si>
  <si>
    <t>Domoušice, č. p. 180</t>
  </si>
  <si>
    <t>Domoušice, č. p. 181</t>
  </si>
  <si>
    <t>Domoušice, č. p. 182</t>
  </si>
  <si>
    <t>Domoušice, č. p. 183</t>
  </si>
  <si>
    <t>Domoušice, č. p. 184</t>
  </si>
  <si>
    <t>Domoušice, č. p. 185</t>
  </si>
  <si>
    <t>Domoušice, č. p. 186</t>
  </si>
  <si>
    <t>Domoušice, č. p. 187</t>
  </si>
  <si>
    <t>Domoušice, č. p. 188</t>
  </si>
  <si>
    <t>Domoušice, č. p. 189</t>
  </si>
  <si>
    <t>Domoušice, č. p. 190</t>
  </si>
  <si>
    <t>Domoušice, č. p. 191</t>
  </si>
  <si>
    <t>Domoušice, č. p. 192</t>
  </si>
  <si>
    <t>Domoušice, č. p. 193</t>
  </si>
  <si>
    <t>Domoušice, č. p. 194</t>
  </si>
  <si>
    <t>Domoušice, č. p. 195</t>
  </si>
  <si>
    <t>Domoušice, č. p. 196</t>
  </si>
  <si>
    <t>Domoušice, č. p. 197</t>
  </si>
  <si>
    <t>Domoušice, č. p. 198</t>
  </si>
  <si>
    <t>Domoušice, č. p. 199</t>
  </si>
  <si>
    <t>Domoušice, č. p. 200</t>
  </si>
  <si>
    <t>Domoušice, č. p. 201</t>
  </si>
  <si>
    <t>Domoušice, č. p. 202</t>
  </si>
  <si>
    <t>Domoušice, č. p. 203</t>
  </si>
  <si>
    <t>Domoušice, č. p. 204</t>
  </si>
  <si>
    <t>Domoušice, č. p. 205</t>
  </si>
  <si>
    <t>Domoušice, č. p. 206</t>
  </si>
  <si>
    <t>Domoušice, č. p. 207</t>
  </si>
  <si>
    <t>Domoušice, č. p. 208</t>
  </si>
  <si>
    <t>Domoušice, č. p. 209</t>
  </si>
  <si>
    <t>Domoušice, č. p. 210</t>
  </si>
  <si>
    <t>Domoušice, č. p. 211</t>
  </si>
  <si>
    <t>Domoušice, č. p. 212</t>
  </si>
  <si>
    <t>Domoušice, č. p. 213</t>
  </si>
  <si>
    <t>Domoušice, č. p. 214</t>
  </si>
  <si>
    <t>Domoušice, č. p. 215</t>
  </si>
  <si>
    <t>Domoušice, č. p. 217</t>
  </si>
  <si>
    <t>Domoušice, č. p. 218</t>
  </si>
  <si>
    <t>Domoušice, č. p. 219</t>
  </si>
  <si>
    <t>Domoušice, č. p. 220</t>
  </si>
  <si>
    <t>Domoušice, č. p. 221</t>
  </si>
  <si>
    <t>Domoušice, č. p. 222</t>
  </si>
  <si>
    <t>Domoušice, č. ev. 1</t>
  </si>
  <si>
    <t>Domoušice, č. ev. 2</t>
  </si>
  <si>
    <t>Domoušice, č. ev. 3</t>
  </si>
  <si>
    <t>Domoušice, č. ev. 5</t>
  </si>
  <si>
    <t>Domoušice, č. ev. 7</t>
  </si>
  <si>
    <t>Domoušice, č. ev. 8</t>
  </si>
  <si>
    <t>Domoušice, č. ev. 9</t>
  </si>
  <si>
    <t>Domoušice, č. ev. 10</t>
  </si>
  <si>
    <t>Domoušice, č. ev. 12</t>
  </si>
  <si>
    <t>Domoušice, č. p. 232</t>
  </si>
  <si>
    <t>Domoušice, č. ev. 14</t>
  </si>
  <si>
    <t>Domoušice, č. p. 17</t>
  </si>
  <si>
    <t>Domoušice, č. ev. 17</t>
  </si>
  <si>
    <t>Domoušice, č. p. 224</t>
  </si>
  <si>
    <t>Domoušice, č. ev. 18</t>
  </si>
  <si>
    <t>Domoušice, č. ev. 19</t>
  </si>
  <si>
    <t>Domoušice, č. p. 226</t>
  </si>
  <si>
    <t>Domoušice, č. p. 227</t>
  </si>
  <si>
    <t>Domoušice, č. p. 223</t>
  </si>
  <si>
    <t>Domoušice, č. p. 228</t>
  </si>
  <si>
    <t>Domoušice, č. ev. 15</t>
  </si>
  <si>
    <t>Domoušice, č. ev. 21</t>
  </si>
  <si>
    <t>Domoušice, č. p. 225</t>
  </si>
  <si>
    <t>Domoušice, č. ev. 16</t>
  </si>
  <si>
    <t>Domoušice, č. ev. 22</t>
  </si>
  <si>
    <t>Domoušice, č. p. 216</t>
  </si>
  <si>
    <t>Domoušice, č. ev. 23</t>
  </si>
  <si>
    <t>Domoušice, č. p. 229</t>
  </si>
  <si>
    <t>Domoušice, č. ev. 24</t>
  </si>
  <si>
    <t>Domoušice, č. p. 230</t>
  </si>
  <si>
    <t>Domoušice, č. ev. 25</t>
  </si>
  <si>
    <t>Domoušice, č. p. 122</t>
  </si>
  <si>
    <t>Domoušice, č. p. 231</t>
  </si>
  <si>
    <t>Domoušice, č. ev. 26</t>
  </si>
  <si>
    <t>Domoušice, č. ev. 27</t>
  </si>
  <si>
    <t>Domoušice, č. p. 234</t>
  </si>
  <si>
    <t>Domoušice, č. p. 233</t>
  </si>
  <si>
    <t>Domoušice, č. ev. 28</t>
  </si>
  <si>
    <t>Domoušice, č. ev. 29</t>
  </si>
  <si>
    <t>Domoušice, č. p. 236</t>
  </si>
  <si>
    <t>Domoušice, č. p. 235</t>
  </si>
  <si>
    <t>Domoušice, č. p. 237</t>
  </si>
  <si>
    <t>Holedeč - Stránky, č. p. 1</t>
  </si>
  <si>
    <t>Holedeč - Stránky, č. p. 3</t>
  </si>
  <si>
    <t>Holedeč - Stránky, č. p. 4</t>
  </si>
  <si>
    <t>Holedeč - Stránky, č. p. 7</t>
  </si>
  <si>
    <t>Holedeč - Stránky, č. p. 9</t>
  </si>
  <si>
    <t>Holedeč - Stránky, č. p. 10</t>
  </si>
  <si>
    <t>Holedeč - Stránky, č. p. 11</t>
  </si>
  <si>
    <t>Holedeč - Stránky, č. p. 15</t>
  </si>
  <si>
    <t>Holedeč - Stránky, č. p. 16</t>
  </si>
  <si>
    <t>Holedeč - Stránky, č. p. 18</t>
  </si>
  <si>
    <t>Holedeč - Stránky, č. p. 19</t>
  </si>
  <si>
    <t>Holedeč - Stránky, č. p. 20</t>
  </si>
  <si>
    <t>Holedeč - Stránky, č. p. 23</t>
  </si>
  <si>
    <t>Holedeč - Stránky, č. p. 27</t>
  </si>
  <si>
    <t>Holedeč - Stránky, č. p. 28</t>
  </si>
  <si>
    <t>Holedeč - Stránky, č. p. 29</t>
  </si>
  <si>
    <t>Holedeč - Stránky, č. p. 32</t>
  </si>
  <si>
    <t>Holedeč - Stránky, č. p. 35</t>
  </si>
  <si>
    <t>Holedeč - Stránky, č. p. 37</t>
  </si>
  <si>
    <t>Holedeč - Stránky, č. p. 39</t>
  </si>
  <si>
    <t>Holedeč - Stránky, č. p. 41</t>
  </si>
  <si>
    <t>Holedeč - Stránky, č. p. 42</t>
  </si>
  <si>
    <t>Holedeč - Stránky, č. p. 43</t>
  </si>
  <si>
    <t>Holedeč - Stránky, č. p. 44</t>
  </si>
  <si>
    <t>Holedeč - Stránky, č. p. 46</t>
  </si>
  <si>
    <t>Holedeč - Stránky, č. p. 47</t>
  </si>
  <si>
    <t>Holedeč - Stránky, č. p. 48</t>
  </si>
  <si>
    <t>Holedeč - Stránky, č. p. 49</t>
  </si>
  <si>
    <t>Holedeč - Stránky, č. p. 50</t>
  </si>
  <si>
    <t>Holedeč - Stránky, č. p. 51</t>
  </si>
  <si>
    <t>Holedeč - Stránky, č. p. 52</t>
  </si>
  <si>
    <t>Holedeč - Stránky, č. p. 53</t>
  </si>
  <si>
    <t>Holedeč - Stránky, č. p. 54</t>
  </si>
  <si>
    <t>Holedeč - Stránky, č. p. 56</t>
  </si>
  <si>
    <t>Holedeč - Stránky, č. p. 57</t>
  </si>
  <si>
    <t>Holedeč - Stránky, č. p. 26</t>
  </si>
  <si>
    <t>Holedeč - Stránky, č. p. 36</t>
  </si>
  <si>
    <t>Holedeč - Stránky, č. p. 58</t>
  </si>
  <si>
    <t>Holedeč - Stránky, č. p. 55</t>
  </si>
  <si>
    <t>Holedeč - Stránky, č. p. 22</t>
  </si>
  <si>
    <t>Holedeč - Veletice, č. p. 2</t>
  </si>
  <si>
    <t>Holedeč - Veletice, č. p. 5</t>
  </si>
  <si>
    <t>Holedeč - Veletice, č. p. 7</t>
  </si>
  <si>
    <t>Holedeč - Veletice, č. p. 9</t>
  </si>
  <si>
    <t>Holedeč - Veletice, č. p. 10</t>
  </si>
  <si>
    <t>Holedeč - Veletice, č. p. 12</t>
  </si>
  <si>
    <t>Holedeč - Veletice, č. p. 13</t>
  </si>
  <si>
    <t>Holedeč - Veletice, č. p. 18</t>
  </si>
  <si>
    <t>Holedeč - Veletice, č. p. 19</t>
  </si>
  <si>
    <t>Holedeč - Veletice, č. p. 20</t>
  </si>
  <si>
    <t>Holedeč - Veletice, č. p. 22</t>
  </si>
  <si>
    <t>Holedeč - Veletice, č. p. 26</t>
  </si>
  <si>
    <t>Holedeč - Veletice, č. p. 28</t>
  </si>
  <si>
    <t>Holedeč - Veletice, č. p. 30</t>
  </si>
  <si>
    <t>Holedeč - Veletice, č. p. 31</t>
  </si>
  <si>
    <t>Holedeč - Veletice, č. p. 32</t>
  </si>
  <si>
    <t>Holedeč - Veletice, č. p. 33</t>
  </si>
  <si>
    <t>Holedeč - Veletice, č. p. 34</t>
  </si>
  <si>
    <t>Holedeč - Veletice, č. p. 36</t>
  </si>
  <si>
    <t>Holedeč - Veletice, č. p. 37</t>
  </si>
  <si>
    <t>Holedeč - Veletice, č. p. 39</t>
  </si>
  <si>
    <t>Holedeč - Veletice, č. p. 42</t>
  </si>
  <si>
    <t>Holedeč - Veletice, č. p. 43</t>
  </si>
  <si>
    <t>Holedeč - Veletice, č. p. 44</t>
  </si>
  <si>
    <t>Holedeč - Veletice, č. p. 46</t>
  </si>
  <si>
    <t>Holedeč - Veletice, č. p. 48</t>
  </si>
  <si>
    <t>Holedeč - Veletice, č. p. 49</t>
  </si>
  <si>
    <t>Holedeč - Veletice, č. p. 50</t>
  </si>
  <si>
    <t>Holedeč - Veletice, č. p. 54</t>
  </si>
  <si>
    <t>Holedeč - Veletice, č. p. 55</t>
  </si>
  <si>
    <t>Holedeč - Veletice, č. p. 56</t>
  </si>
  <si>
    <t>Holedeč - Veletice, č. p. 57</t>
  </si>
  <si>
    <t>Holedeč - Veletice, č. p. 58</t>
  </si>
  <si>
    <t>Holedeč - Veletice, č. p. 59</t>
  </si>
  <si>
    <t>Holedeč - Veletice, č. p. 60</t>
  </si>
  <si>
    <t>Holedeč - Veletice, č. p. 61</t>
  </si>
  <si>
    <t>Holedeč - Veletice, č. p. 62</t>
  </si>
  <si>
    <t>Holedeč - Veletice, č. p. 63</t>
  </si>
  <si>
    <t>Holedeč - Veletice, č. p. 64</t>
  </si>
  <si>
    <t>Holedeč - Veletice, č. p. 65</t>
  </si>
  <si>
    <t>Holedeč - Veletice, č. p. 66</t>
  </si>
  <si>
    <t>Holedeč - Veletice, č. p. 67</t>
  </si>
  <si>
    <t>Holedeč - Veletice, č. p. 68</t>
  </si>
  <si>
    <t>Holedeč - Veletice, č. p. 69</t>
  </si>
  <si>
    <t>Holedeč - Veletice, č. p. 70</t>
  </si>
  <si>
    <t>Holedeč - Veletice, č. p. 71</t>
  </si>
  <si>
    <t>Holedeč - Veletice, č. p. 72</t>
  </si>
  <si>
    <t>Holedeč - Veletice, č. p. 73</t>
  </si>
  <si>
    <t>Holedeč - Veletice, č. p. 74</t>
  </si>
  <si>
    <t>Holedeč - Veletice, č. p. 76</t>
  </si>
  <si>
    <t>Holedeč - Veletice, č. p. 78</t>
  </si>
  <si>
    <t>Holedeč - Veletice, č. p. 79</t>
  </si>
  <si>
    <t>Holedeč - Veletice, č. p. 80</t>
  </si>
  <si>
    <t>Holedeč - Veletice, č. p. 81</t>
  </si>
  <si>
    <t>Holedeč - Veletice, č. p. 1</t>
  </si>
  <si>
    <t>Holedeč - Veletice, č. p. 82</t>
  </si>
  <si>
    <t>Holedeč - Veletice, č. p. 11</t>
  </si>
  <si>
    <t>Holedeč - Veletice, č. p. 21</t>
  </si>
  <si>
    <t>Holedeč - Veletice, č. ev. 83</t>
  </si>
  <si>
    <t>Hříškov, č. p. 1</t>
  </si>
  <si>
    <t>Hříškov, č. p. 4</t>
  </si>
  <si>
    <t>Hříškov, č. p. 6</t>
  </si>
  <si>
    <t>Hříškov, č. p. 7</t>
  </si>
  <si>
    <t>Hříškov, č. p. 8</t>
  </si>
  <si>
    <t>Hříškov, č. p. 9</t>
  </si>
  <si>
    <t>Hříškov, č. p. 10</t>
  </si>
  <si>
    <t>Hříškov, č. p. 11</t>
  </si>
  <si>
    <t>Hříškov, č. p. 12</t>
  </si>
  <si>
    <t>Hříškov, č. p. 14</t>
  </si>
  <si>
    <t>Hříškov, č. p. 16</t>
  </si>
  <si>
    <t>Hříškov, č. p. 17</t>
  </si>
  <si>
    <t>Hříškov, č. p. 18</t>
  </si>
  <si>
    <t>Hříškov, č. p. 19</t>
  </si>
  <si>
    <t>Hříškov, č. p. 20</t>
  </si>
  <si>
    <t>Hříškov, č. p. 21</t>
  </si>
  <si>
    <t>Hříškov, č. p. 22</t>
  </si>
  <si>
    <t>Hříškov, č. p. 24</t>
  </si>
  <si>
    <t>Hříškov, č. p. 25</t>
  </si>
  <si>
    <t>Hříškov, č. p. 26</t>
  </si>
  <si>
    <t>Hříškov, č. p. 27</t>
  </si>
  <si>
    <t>Hříškov, č. p. 28</t>
  </si>
  <si>
    <t>Hříškov, č. p. 29</t>
  </si>
  <si>
    <t>Hříškov, č. p. 30</t>
  </si>
  <si>
    <t>Hříškov, č. p. 31</t>
  </si>
  <si>
    <t>Hříškov, č. p. 32</t>
  </si>
  <si>
    <t>Hříškov, č. p. 33</t>
  </si>
  <si>
    <t>Hříškov, č. p. 34</t>
  </si>
  <si>
    <t>Hříškov, č. p. 35</t>
  </si>
  <si>
    <t>Hříškov, č. p. 36</t>
  </si>
  <si>
    <t>Hříškov, č. p. 37</t>
  </si>
  <si>
    <t>Hříškov, č. p. 38</t>
  </si>
  <si>
    <t>Hříškov, č. p. 39</t>
  </si>
  <si>
    <t>Hříškov, č. p. 41</t>
  </si>
  <si>
    <t>Hříškov, č. p. 43</t>
  </si>
  <si>
    <t>Hříškov, č. p. 44</t>
  </si>
  <si>
    <t>Hříškov, č. p. 45</t>
  </si>
  <si>
    <t>Hříškov, č. p. 46</t>
  </si>
  <si>
    <t>Hříškov, č. p. 47</t>
  </si>
  <si>
    <t>Hříškov, č. p. 48</t>
  </si>
  <si>
    <t>Hříškov, č. p. 50</t>
  </si>
  <si>
    <t>Hříškov, č. p. 51</t>
  </si>
  <si>
    <t>Hříškov, č. p. 52</t>
  </si>
  <si>
    <t>Hříškov, č. p. 53</t>
  </si>
  <si>
    <t>Hříškov, č. p. 54</t>
  </si>
  <si>
    <t>Hříškov, č. p. 55</t>
  </si>
  <si>
    <t>Hříškov, č. p. 56</t>
  </si>
  <si>
    <t>Hříškov, č. p. 57</t>
  </si>
  <si>
    <t>Hříškov, č. p. 58</t>
  </si>
  <si>
    <t>Hříškov, č. p. 59</t>
  </si>
  <si>
    <t>Hříškov, č. p. 60</t>
  </si>
  <si>
    <t>Hříškov, č. p. 61</t>
  </si>
  <si>
    <t>Hříškov, č. p. 64</t>
  </si>
  <si>
    <t>Hříškov, č. p. 65</t>
  </si>
  <si>
    <t>Hříškov, č. p. 66</t>
  </si>
  <si>
    <t>Hříškov, č. p. 67</t>
  </si>
  <si>
    <t>Hříškov, č. p. 69</t>
  </si>
  <si>
    <t>Hříškov, č. p. 70</t>
  </si>
  <si>
    <t>Hříškov, č. p. 71</t>
  </si>
  <si>
    <t>Hříškov, č. p. 73</t>
  </si>
  <si>
    <t>Hříškov, č. p. 75</t>
  </si>
  <si>
    <t>Hříškov, č. p. 76</t>
  </si>
  <si>
    <t>Hříškov, č. p. 77</t>
  </si>
  <si>
    <t>Hříškov, č. p. 78</t>
  </si>
  <si>
    <t>Hříškov, č. p. 79</t>
  </si>
  <si>
    <t>Hříškov, č. p. 80</t>
  </si>
  <si>
    <t>Hříškov, č. p. 81</t>
  </si>
  <si>
    <t>Hříškov, č. p. 82</t>
  </si>
  <si>
    <t>Hříškov, č. p. 83</t>
  </si>
  <si>
    <t>Hříškov, č. p. 92</t>
  </si>
  <si>
    <t>Hříškov, č. p. 93</t>
  </si>
  <si>
    <t>Hříškov, č. p. 94</t>
  </si>
  <si>
    <t>Hříškov, č. p. 95</t>
  </si>
  <si>
    <t>Hříškov, č. p. 96</t>
  </si>
  <si>
    <t>Hříškov, č. p. 97</t>
  </si>
  <si>
    <t>Hříškov, č. p. 98</t>
  </si>
  <si>
    <t>Hříškov, č. p. 101</t>
  </si>
  <si>
    <t>Hříškov, č. p. 103</t>
  </si>
  <si>
    <t>Hříškov, č. p. 104</t>
  </si>
  <si>
    <t>Hříškov, č. p. 105</t>
  </si>
  <si>
    <t>Hříškov, č. p. 106</t>
  </si>
  <si>
    <t>Hříškov, č. p. 107</t>
  </si>
  <si>
    <t>Hříškov, č. p. 108</t>
  </si>
  <si>
    <t>Hříškov, č. p. 109</t>
  </si>
  <si>
    <t>Hříškov, č. p. 110</t>
  </si>
  <si>
    <t>Hříškov, č. p. 111</t>
  </si>
  <si>
    <t>Hříškov, č. p. 112</t>
  </si>
  <si>
    <t>Hříškov, č. p. 113</t>
  </si>
  <si>
    <t>Hříškov, č. p. 114</t>
  </si>
  <si>
    <t>Hříškov, č. p. 115</t>
  </si>
  <si>
    <t>Hříškov, č. p. 117</t>
  </si>
  <si>
    <t>Hříškov, č. p. 118</t>
  </si>
  <si>
    <t>Hříškov, č. p. 119</t>
  </si>
  <si>
    <t>Hříškov, č. p. 120</t>
  </si>
  <si>
    <t>Hříškov, č. p. 121</t>
  </si>
  <si>
    <t>Hříškov, č. p. 122</t>
  </si>
  <si>
    <t>Hříškov, č. p. 124</t>
  </si>
  <si>
    <t>Hříškov, č. p. 125</t>
  </si>
  <si>
    <t>Hříškov, č. p. 126</t>
  </si>
  <si>
    <t>Hříškov, č. p. 127</t>
  </si>
  <si>
    <t>Hříškov, č. p. 128</t>
  </si>
  <si>
    <t>Hříškov, č. p. 129</t>
  </si>
  <si>
    <t>Hříškov, č. p. 130</t>
  </si>
  <si>
    <t>Hříškov, č. p. 135</t>
  </si>
  <si>
    <t>Hříškov, č. p. 136</t>
  </si>
  <si>
    <t>Hříškov, č. p. 137</t>
  </si>
  <si>
    <t>Hříškov, č. p. 138</t>
  </si>
  <si>
    <t>Hříškov, č. p. 140</t>
  </si>
  <si>
    <t>Hříškov, č. p. 141</t>
  </si>
  <si>
    <t>Hříškov, č. p. 142</t>
  </si>
  <si>
    <t>Hříškov, č. p. 143</t>
  </si>
  <si>
    <t>Hříškov, č. p. 144</t>
  </si>
  <si>
    <t>Hříškov, č. p. 145</t>
  </si>
  <si>
    <t>Hříškov, č. p. 146</t>
  </si>
  <si>
    <t>Hříškov, č. p. 147</t>
  </si>
  <si>
    <t>Hříškov, č. p. 148</t>
  </si>
  <si>
    <t>Hříškov, č. p. 149</t>
  </si>
  <si>
    <t>Hříškov, č. p. 150</t>
  </si>
  <si>
    <t>Hříškov, č. p. 151</t>
  </si>
  <si>
    <t>Hříškov, č. p. 152</t>
  </si>
  <si>
    <t>Hříškov, č. p. 153</t>
  </si>
  <si>
    <t>Hříškov, č. p. 154</t>
  </si>
  <si>
    <t>Hříškov, č. p. 155</t>
  </si>
  <si>
    <t>Hříškov, č. p. 156</t>
  </si>
  <si>
    <t>Hříškov, č. p. 157</t>
  </si>
  <si>
    <t>Hříškov, č. p. 158</t>
  </si>
  <si>
    <t>Hříškov, č. p. 159</t>
  </si>
  <si>
    <t>Hříškov, č. p. 160</t>
  </si>
  <si>
    <t>Hříškov, č. p. 161</t>
  </si>
  <si>
    <t>Hříškov, č. p. 162</t>
  </si>
  <si>
    <t>Hříškov, č. p. 163</t>
  </si>
  <si>
    <t>Hříškov, č. p. 164</t>
  </si>
  <si>
    <t>Hříškov, č. p. 165</t>
  </si>
  <si>
    <t>Hříškov, č. p. 166</t>
  </si>
  <si>
    <t>Hříškov, č. p. 167</t>
  </si>
  <si>
    <t>Hříškov, č. p. 168</t>
  </si>
  <si>
    <t>Hříškov, č. p. 169</t>
  </si>
  <si>
    <t>Hříškov, č. p. 170</t>
  </si>
  <si>
    <t>Hříškov, č. p. 171</t>
  </si>
  <si>
    <t>Hříškov, č. p. 172</t>
  </si>
  <si>
    <t>Hříškov, č. p. 173</t>
  </si>
  <si>
    <t>Hříškov, č. p. 174</t>
  </si>
  <si>
    <t>Hříškov, č. p. 175</t>
  </si>
  <si>
    <t>Hříškov, č. p. 177</t>
  </si>
  <si>
    <t>Hříškov, č. p. 178</t>
  </si>
  <si>
    <t>Hříškov, č. p. 179</t>
  </si>
  <si>
    <t>Hříškov, č. p. 180</t>
  </si>
  <si>
    <t>Hříškov, č. p. 181</t>
  </si>
  <si>
    <t>Hříškov, č. p. 182</t>
  </si>
  <si>
    <t>Hříškov, č. p. 183</t>
  </si>
  <si>
    <t>Hříškov, č. p. 184</t>
  </si>
  <si>
    <t>Hříškov, č. p. 185</t>
  </si>
  <si>
    <t>Hříškov, č. p. 186</t>
  </si>
  <si>
    <t>Hříškov, č. ev. 123</t>
  </si>
  <si>
    <t>Hříškov, č. p. 187</t>
  </si>
  <si>
    <t>Hříškov, č. p. 189</t>
  </si>
  <si>
    <t>Hříškov, č. p. 190</t>
  </si>
  <si>
    <t>Hříškov, č. p. 191</t>
  </si>
  <si>
    <t>Hříškov, č. p. 192</t>
  </si>
  <si>
    <t>Hříškov, č. p. 193</t>
  </si>
  <si>
    <t>Hříškov, č. p. 194</t>
  </si>
  <si>
    <t>Hříškov, č. p. 195</t>
  </si>
  <si>
    <t>Hříškov, č. p. 196</t>
  </si>
  <si>
    <t>Hříškov, č. p. 197</t>
  </si>
  <si>
    <t>Hříškov, č. p. 198</t>
  </si>
  <si>
    <t>Hříškov, č. p. 199</t>
  </si>
  <si>
    <t>Hříškov, č. p. 200</t>
  </si>
  <si>
    <t>Hříškov, č. p. 176</t>
  </si>
  <si>
    <t>Hříškov, č. p. 201</t>
  </si>
  <si>
    <t>Hříškov, č. ev. 1</t>
  </si>
  <si>
    <t>Hříškov, č. ev. 4</t>
  </si>
  <si>
    <t>Hříškov - Hvížďalka, č. p. 1</t>
  </si>
  <si>
    <t>Hříškov - Hvížďalka, č. p. 5</t>
  </si>
  <si>
    <t>Hříškov - Hvížďalka, č. p. 7</t>
  </si>
  <si>
    <t>Hříškov - Hvížďalka, č. p. 9</t>
  </si>
  <si>
    <t>Hříškov - Hvížďalka, č. p. 10</t>
  </si>
  <si>
    <t>Hříškov - Hvížďalka, č. p. 139</t>
  </si>
  <si>
    <t>Hříškov - Hvížďalka, č. ev. 4</t>
  </si>
  <si>
    <t>Hříškov - Hvížďalka, č. p. 8</t>
  </si>
  <si>
    <t>Hříškov - Hvížďalka, č. ev. 2</t>
  </si>
  <si>
    <t>Hřivice, č. p. 1</t>
  </si>
  <si>
    <t>Hřivice, č. p. 3</t>
  </si>
  <si>
    <t>Hřivice, č. p. 4</t>
  </si>
  <si>
    <t>Hřivice, č. p. 6</t>
  </si>
  <si>
    <t>Hřivice, č. p. 7</t>
  </si>
  <si>
    <t>Hřivice, č. p. 8</t>
  </si>
  <si>
    <t>Hřivice, č. p. 9</t>
  </si>
  <si>
    <t>Hřivice, č. p. 10</t>
  </si>
  <si>
    <t>Hřivice, č. p. 11</t>
  </si>
  <si>
    <t>Hřivice, č. p. 12</t>
  </si>
  <si>
    <t>Hřivice, č. p. 13</t>
  </si>
  <si>
    <t>Hřivice, č. p. 14</t>
  </si>
  <si>
    <t>Hřivice, č. p. 15</t>
  </si>
  <si>
    <t>Hřivice, č. p. 16</t>
  </si>
  <si>
    <t>Hřivice, č. p. 17</t>
  </si>
  <si>
    <t>Hřivice, č. p. 18</t>
  </si>
  <si>
    <t>Hřivice, č. p. 19</t>
  </si>
  <si>
    <t>Hřivice, č. p. 20</t>
  </si>
  <si>
    <t>Hřivice, č. p. 21</t>
  </si>
  <si>
    <t>Hřivice, č. p. 22</t>
  </si>
  <si>
    <t>Hřivice, č. p. 23</t>
  </si>
  <si>
    <t>Hřivice, č. p. 24</t>
  </si>
  <si>
    <t>Hřivice, č. p. 25</t>
  </si>
  <si>
    <t>Hřivice, č. p. 26</t>
  </si>
  <si>
    <t>Hřivice, č. p. 27</t>
  </si>
  <si>
    <t>Hřivice, č. p. 28</t>
  </si>
  <si>
    <t>Hřivice, č. p. 29</t>
  </si>
  <si>
    <t>Hřivice, č. p. 30</t>
  </si>
  <si>
    <t>Hřivice, č. p. 31</t>
  </si>
  <si>
    <t>Hřivice, č. p. 33</t>
  </si>
  <si>
    <t>Hřivice, č. p. 34</t>
  </si>
  <si>
    <t>Hřivice, č. p. 35</t>
  </si>
  <si>
    <t>Hřivice, č. p. 36</t>
  </si>
  <si>
    <t>Hřivice, č. p. 37</t>
  </si>
  <si>
    <t>Hřivice, č. p. 38</t>
  </si>
  <si>
    <t>Hřivice, č. p. 39</t>
  </si>
  <si>
    <t>Hřivice, č. p. 40</t>
  </si>
  <si>
    <t>Hřivice, č. p. 41</t>
  </si>
  <si>
    <t>Hřivice, č. p. 42</t>
  </si>
  <si>
    <t>Hřivice, č. p. 43</t>
  </si>
  <si>
    <t>Hřivice, č. p. 44</t>
  </si>
  <si>
    <t>Hřivice, č. p. 45</t>
  </si>
  <si>
    <t>Hřivice, č. p. 46</t>
  </si>
  <si>
    <t>Hřivice, č. p. 47</t>
  </si>
  <si>
    <t>Hřivice, č. p. 49</t>
  </si>
  <si>
    <t>Hřivice, č. p. 50</t>
  </si>
  <si>
    <t>Hřivice, č. p. 51</t>
  </si>
  <si>
    <t>Hřivice, č. p. 52</t>
  </si>
  <si>
    <t>Hřivice, č. p. 53</t>
  </si>
  <si>
    <t>Hřivice, č. p. 54</t>
  </si>
  <si>
    <t>Hřivice, č. p. 55</t>
  </si>
  <si>
    <t>Hřivice, č. p. 56</t>
  </si>
  <si>
    <t>Hřivice, č. p. 57</t>
  </si>
  <si>
    <t>Hřivice, č. p. 58</t>
  </si>
  <si>
    <t>Hřivice, č. p. 59</t>
  </si>
  <si>
    <t>Hřivice, č. p. 60</t>
  </si>
  <si>
    <t>Hřivice, č. p. 61</t>
  </si>
  <si>
    <t>Hřivice, č. p. 62</t>
  </si>
  <si>
    <t>Hřivice, č. p. 63</t>
  </si>
  <si>
    <t>Hřivice, č. p. 64</t>
  </si>
  <si>
    <t>Hřivice, č. p. 65</t>
  </si>
  <si>
    <t>Hřivice, č. p. 66</t>
  </si>
  <si>
    <t>Hřivice, č. p. 67</t>
  </si>
  <si>
    <t>Hřivice, č. p. 68</t>
  </si>
  <si>
    <t>Hřivice, č. p. 69</t>
  </si>
  <si>
    <t>Hřivice, č. p. 70</t>
  </si>
  <si>
    <t>Hřivice, č. p. 71</t>
  </si>
  <si>
    <t>Hřivice, č. p. 72</t>
  </si>
  <si>
    <t>Hřivice, č. p. 75</t>
  </si>
  <si>
    <t>Hřivice, č. p. 76</t>
  </si>
  <si>
    <t>Hřivice, č. p. 78</t>
  </si>
  <si>
    <t>Hřivice, č. p. 79</t>
  </si>
  <si>
    <t>Hřivice, č. p. 80</t>
  </si>
  <si>
    <t>Hřivice, č. p. 81</t>
  </si>
  <si>
    <t>Hřivice, č. p. 82</t>
  </si>
  <si>
    <t>Hřivice, č. p. 83</t>
  </si>
  <si>
    <t>Hřivice, č. p. 84</t>
  </si>
  <si>
    <t>Hřivice, č. p. 85</t>
  </si>
  <si>
    <t>Hřivice, č. p. 86</t>
  </si>
  <si>
    <t>Hřivice, č. p. 87</t>
  </si>
  <si>
    <t>Hřivice, č. p. 88</t>
  </si>
  <si>
    <t>Hřivice, č. p. 89</t>
  </si>
  <si>
    <t>Hřivice, č. p. 90</t>
  </si>
  <si>
    <t>Hřivice, č. p. 91</t>
  </si>
  <si>
    <t>Hřivice, č. p. 92</t>
  </si>
  <si>
    <t>Hřivice, č. p. 93</t>
  </si>
  <si>
    <t>Hřivice, č. p. 94</t>
  </si>
  <si>
    <t>Hřivice, č. p. 95</t>
  </si>
  <si>
    <t>Hřivice, č. p. 96</t>
  </si>
  <si>
    <t>Hřivice, č. p. 97</t>
  </si>
  <si>
    <t>Hřivice, č. p. 98</t>
  </si>
  <si>
    <t>Hřivice, č. p. 99</t>
  </si>
  <si>
    <t>Hřivice, č. p. 100</t>
  </si>
  <si>
    <t>Hřivice, č. p. 101</t>
  </si>
  <si>
    <t>Hřivice, č. p. 103</t>
  </si>
  <si>
    <t>Hřivice, č. p. 104</t>
  </si>
  <si>
    <t>Hřivice, č. p. 106</t>
  </si>
  <si>
    <t>Hřivice, č. p. 107</t>
  </si>
  <si>
    <t>Hřivice, č. p. 108</t>
  </si>
  <si>
    <t>Hřivice, č. p. 109</t>
  </si>
  <si>
    <t>Hřivice, č. p. 110</t>
  </si>
  <si>
    <t>Hřivice, č. p. 111</t>
  </si>
  <si>
    <t>Hřivice, č. p. 112</t>
  </si>
  <si>
    <t>Hřivice, č. p. 113</t>
  </si>
  <si>
    <t>Hřivice, č. p. 114</t>
  </si>
  <si>
    <t>Hřivice, č. p. 115</t>
  </si>
  <si>
    <t>Hřivice, č. p. 116</t>
  </si>
  <si>
    <t>Hřivice, č. p. 117</t>
  </si>
  <si>
    <t>Hřivice, č. p. 118</t>
  </si>
  <si>
    <t>Hřivice, č. p. 119</t>
  </si>
  <si>
    <t>Hřivice, č. p. 120</t>
  </si>
  <si>
    <t>Hřivice, č. p. 121</t>
  </si>
  <si>
    <t>Hřivice, č. p. 122</t>
  </si>
  <si>
    <t>Hřivice, č. p. 123</t>
  </si>
  <si>
    <t>Hřivice, č. p. 124</t>
  </si>
  <si>
    <t>Hřivice, č. p. 125</t>
  </si>
  <si>
    <t>Hřivice, č. p. 126</t>
  </si>
  <si>
    <t>Hřivice, č. p. 127</t>
  </si>
  <si>
    <t>Hřivice, č. p. 128</t>
  </si>
  <si>
    <t>Hřivice, č. p. 129</t>
  </si>
  <si>
    <t>Hřivice, č. p. 130</t>
  </si>
  <si>
    <t>Hřivice, č. p. 131</t>
  </si>
  <si>
    <t>Hřivice, č. p. 132</t>
  </si>
  <si>
    <t>Hřivice, č. p. 133</t>
  </si>
  <si>
    <t>Hřivice, č. p. 134</t>
  </si>
  <si>
    <t>Hřivice, č. p. 135</t>
  </si>
  <si>
    <t>Hřivice, č. p. 136</t>
  </si>
  <si>
    <t>Hřivice, č. p. 137</t>
  </si>
  <si>
    <t>Hřivice, č. p. 138</t>
  </si>
  <si>
    <t>Hřivice, č. p. 139</t>
  </si>
  <si>
    <t>Hřivice, č. p. 140</t>
  </si>
  <si>
    <t>Hřivice, č. p. 141</t>
  </si>
  <si>
    <t>Hřivice, č. p. 142</t>
  </si>
  <si>
    <t>Hřivice, č. p. 143</t>
  </si>
  <si>
    <t>Hřivice, č. p. 144</t>
  </si>
  <si>
    <t>Hřivice, č. p. 145</t>
  </si>
  <si>
    <t>Hřivice, č. p. 147</t>
  </si>
  <si>
    <t>Hřivice, č. p. 148</t>
  </si>
  <si>
    <t>Hřivice, č. p. 149</t>
  </si>
  <si>
    <t>Hřivice, č. p. 150</t>
  </si>
  <si>
    <t>Hřivice, č. p. 151</t>
  </si>
  <si>
    <t>Hřivice, č. p. 152</t>
  </si>
  <si>
    <t>Hřivice, č. p. 153</t>
  </si>
  <si>
    <t>Hřivice, č. p. 154</t>
  </si>
  <si>
    <t>Hřivice, č. p. 155</t>
  </si>
  <si>
    <t>Hřivice, č. p. 156</t>
  </si>
  <si>
    <t>Hřivice, č. p. 157</t>
  </si>
  <si>
    <t>Hřivice, č. p. 158</t>
  </si>
  <si>
    <t>Hřivice, č. p. 159</t>
  </si>
  <si>
    <t>Hřivice, č. p. 160</t>
  </si>
  <si>
    <t>Hřivice, č. p. 161</t>
  </si>
  <si>
    <t>Hřivice, č. p. 162</t>
  </si>
  <si>
    <t>Hřivice, č. p. 163</t>
  </si>
  <si>
    <t>Hřivice, č. p. 164</t>
  </si>
  <si>
    <t>Hřivice, č. p. 165</t>
  </si>
  <si>
    <t>Hřivice, č. p. 166</t>
  </si>
  <si>
    <t>Hřivice, č. p. 167</t>
  </si>
  <si>
    <t>Hřivice, č. p. 168</t>
  </si>
  <si>
    <t>Hřivice, č. p. 169</t>
  </si>
  <si>
    <t>Hřivice, č. p. 170</t>
  </si>
  <si>
    <t>Hřivice, č. p. 171</t>
  </si>
  <si>
    <t>Hřivice, č. p. 172</t>
  </si>
  <si>
    <t>Hřivice, č. p. 173</t>
  </si>
  <si>
    <t>Hřivice, č. p. 174</t>
  </si>
  <si>
    <t>Hřivice, č. p. 175</t>
  </si>
  <si>
    <t>Hřivice, č. p. 176</t>
  </si>
  <si>
    <t>Hřivice, č. p. 177</t>
  </si>
  <si>
    <t>Hřivice, č. p. 178</t>
  </si>
  <si>
    <t>Hřivice, č. p. 179</t>
  </si>
  <si>
    <t>Hřivice, č. p. 180</t>
  </si>
  <si>
    <t>Hřivice, č. p. 181</t>
  </si>
  <si>
    <t>Hřivice, č. p. 182</t>
  </si>
  <si>
    <t>Hřivice, č. p. 183</t>
  </si>
  <si>
    <t>Hřivice, č. p. 184</t>
  </si>
  <si>
    <t>Hřivice, č. p. 185</t>
  </si>
  <si>
    <t>Hřivice, č. p. 186</t>
  </si>
  <si>
    <t>Hřivice, č. p. 187</t>
  </si>
  <si>
    <t>Hřivice, č. p. 188</t>
  </si>
  <si>
    <t>Hřivice, č. p. 189</t>
  </si>
  <si>
    <t>Hřivice, č. p. 191</t>
  </si>
  <si>
    <t>Hřivice, č. p. 193</t>
  </si>
  <si>
    <t>Hřivice, č. ev. 1</t>
  </si>
  <si>
    <t>Hřivice, č. ev. 2</t>
  </si>
  <si>
    <t>Hřivice, č. ev. 3</t>
  </si>
  <si>
    <t>Hřivice, č. ev. 4</t>
  </si>
  <si>
    <t>Hřivice, č. ev. 5</t>
  </si>
  <si>
    <t>Hřivice, č. ev. 6</t>
  </si>
  <si>
    <t>Hřivice, č. ev. 7</t>
  </si>
  <si>
    <t>Hřivice, č. ev. 8</t>
  </si>
  <si>
    <t>Hřivice, č. ev. 9</t>
  </si>
  <si>
    <t>Hřivice, č. ev. 10</t>
  </si>
  <si>
    <t>Hřivice, č. ev. 12</t>
  </si>
  <si>
    <t>Hřivice, č. p. 192</t>
  </si>
  <si>
    <t>Hřivice, č. p. 194</t>
  </si>
  <si>
    <t>Hřivice, č. ev. 11</t>
  </si>
  <si>
    <t>Hřivice, č. p. 48</t>
  </si>
  <si>
    <t>Hřivice, č. p. 190</t>
  </si>
  <si>
    <t>Hřivice, č. p. 196</t>
  </si>
  <si>
    <t>Hřivice, č. p. 197</t>
  </si>
  <si>
    <t>Hřivice, č. ev. 13</t>
  </si>
  <si>
    <t>Koštice, č. p. 1</t>
  </si>
  <si>
    <t>Koštice, č. p. 2</t>
  </si>
  <si>
    <t>Koštice, č. p. 3</t>
  </si>
  <si>
    <t>Koštice, č. p. 4</t>
  </si>
  <si>
    <t>Koštice, č. p. 5</t>
  </si>
  <si>
    <t>Koštice, č. p. 6</t>
  </si>
  <si>
    <t>Koštice, č. p. 7</t>
  </si>
  <si>
    <t>Koštice, č. p. 8</t>
  </si>
  <si>
    <t>Koštice, č. p. 9</t>
  </si>
  <si>
    <t>Koštice, č. p. 10</t>
  </si>
  <si>
    <t>Koštice, č. p. 11</t>
  </si>
  <si>
    <t>Koštice, č. p. 12</t>
  </si>
  <si>
    <t>Koštice, č. p. 13</t>
  </si>
  <si>
    <t>Koštice, č. p. 14</t>
  </si>
  <si>
    <t>Koštice, č. p. 15</t>
  </si>
  <si>
    <t>Koštice, č. p. 16</t>
  </si>
  <si>
    <t>Koštice, č. p. 17</t>
  </si>
  <si>
    <t>Koštice, č. p. 18</t>
  </si>
  <si>
    <t>Koštice, č. p. 19</t>
  </si>
  <si>
    <t>Koštice, č. p. 20</t>
  </si>
  <si>
    <t>Koštice, č. p. 21</t>
  </si>
  <si>
    <t>Koštice, č. p. 22</t>
  </si>
  <si>
    <t>Koštice, č. p. 23</t>
  </si>
  <si>
    <t>Koštice, č. p. 25</t>
  </si>
  <si>
    <t>Koštice, č. p. 26</t>
  </si>
  <si>
    <t>Koštice, č. p. 27</t>
  </si>
  <si>
    <t>Koštice, č. p. 28</t>
  </si>
  <si>
    <t>Koštice, č. p. 29</t>
  </si>
  <si>
    <t>Koštice, č. p. 31</t>
  </si>
  <si>
    <t>Koštice, č. p. 32</t>
  </si>
  <si>
    <t>Koštice, č. p. 34</t>
  </si>
  <si>
    <t>Koštice, č. p. 36</t>
  </si>
  <si>
    <t>Koštice, č. p. 37</t>
  </si>
  <si>
    <t>Koštice, č. p. 38</t>
  </si>
  <si>
    <t>Koštice, č. p. 39</t>
  </si>
  <si>
    <t>Koštice, č. p. 41</t>
  </si>
  <si>
    <t>Koštice, č. p. 42</t>
  </si>
  <si>
    <t>Koštice, č. p. 43</t>
  </si>
  <si>
    <t>Koštice, č. p. 47</t>
  </si>
  <si>
    <t>Koštice, č. p. 48</t>
  </si>
  <si>
    <t>Koštice, č. p. 49</t>
  </si>
  <si>
    <t>Koštice, č. p. 51</t>
  </si>
  <si>
    <t>Koštice, č. p. 53</t>
  </si>
  <si>
    <t>Koštice, č. p. 55</t>
  </si>
  <si>
    <t>Koštice, č. p. 56</t>
  </si>
  <si>
    <t>Koštice, č. p. 57</t>
  </si>
  <si>
    <t>Koštice, č. p. 58</t>
  </si>
  <si>
    <t>Koštice, č. p. 59</t>
  </si>
  <si>
    <t>Koštice, č. p. 60</t>
  </si>
  <si>
    <t>Koštice, č. p. 61</t>
  </si>
  <si>
    <t>Koštice, č. p. 62</t>
  </si>
  <si>
    <t>Koštice, č. p. 63</t>
  </si>
  <si>
    <t>Koštice, č. p. 64</t>
  </si>
  <si>
    <t>Koštice, č. p. 65</t>
  </si>
  <si>
    <t>Koštice, č. p. 66</t>
  </si>
  <si>
    <t>Koštice, č. p. 67</t>
  </si>
  <si>
    <t>Koštice, č. p. 68</t>
  </si>
  <si>
    <t>Koštice, č. p. 69</t>
  </si>
  <si>
    <t>Koštice, č. p. 70</t>
  </si>
  <si>
    <t>Koštice, č. p. 71</t>
  </si>
  <si>
    <t>Koštice, č. p. 72</t>
  </si>
  <si>
    <t>Koštice, č. p. 73</t>
  </si>
  <si>
    <t>Koštice, č. p. 74</t>
  </si>
  <si>
    <t>Koštice, č. p. 75</t>
  </si>
  <si>
    <t>Koštice, č. p. 76</t>
  </si>
  <si>
    <t>Koštice, č. p. 78</t>
  </si>
  <si>
    <t>Koštice, č. p. 79</t>
  </si>
  <si>
    <t>Koštice, č. p. 80</t>
  </si>
  <si>
    <t>Koštice, č. p. 82</t>
  </si>
  <si>
    <t>Koštice, č. p. 84</t>
  </si>
  <si>
    <t>Koštice, č. p. 85</t>
  </si>
  <si>
    <t>Koštice, č. p. 86</t>
  </si>
  <si>
    <t>Koštice, č. p. 87</t>
  </si>
  <si>
    <t>Koštice, č. p. 88</t>
  </si>
  <si>
    <t>Koštice, č. p. 89</t>
  </si>
  <si>
    <t>Koštice, č. p. 90</t>
  </si>
  <si>
    <t>Koštice, č. p. 91</t>
  </si>
  <si>
    <t>Koštice, č. p. 92</t>
  </si>
  <si>
    <t>Koštice, č. p. 93</t>
  </si>
  <si>
    <t>Koštice, č. p. 94</t>
  </si>
  <si>
    <t>Koštice, č. p. 95</t>
  </si>
  <si>
    <t>Koštice, č. p. 96</t>
  </si>
  <si>
    <t>Koštice, č. p. 97</t>
  </si>
  <si>
    <t>Koštice, č. p. 98</t>
  </si>
  <si>
    <t>Koštice, č. p. 99</t>
  </si>
  <si>
    <t>Koštice, č. p. 100</t>
  </si>
  <si>
    <t>Koštice, č. p. 101</t>
  </si>
  <si>
    <t>Koštice, č. p. 102</t>
  </si>
  <si>
    <t>Koštice, č. p. 103</t>
  </si>
  <si>
    <t>Koštice, č. p. 104</t>
  </si>
  <si>
    <t>Koštice, č. p. 105</t>
  </si>
  <si>
    <t>Koštice, č. p. 106</t>
  </si>
  <si>
    <t>Koštice, č. p. 107</t>
  </si>
  <si>
    <t>Koštice, č. p. 108</t>
  </si>
  <si>
    <t>Koštice, č. p. 109</t>
  </si>
  <si>
    <t>Koštice, č. p. 110</t>
  </si>
  <si>
    <t>Koštice, č. p. 111</t>
  </si>
  <si>
    <t>Koštice, č. p. 112</t>
  </si>
  <si>
    <t>Koštice, č. p. 113</t>
  </si>
  <si>
    <t>Koštice, č. p. 114</t>
  </si>
  <si>
    <t>Koštice, č. p. 115</t>
  </si>
  <si>
    <t>Koštice, č. p. 116</t>
  </si>
  <si>
    <t>Koštice, č. p. 117</t>
  </si>
  <si>
    <t>Koštice, č. p. 118</t>
  </si>
  <si>
    <t>Koštice, č. p. 120</t>
  </si>
  <si>
    <t>Koštice, č. p. 121</t>
  </si>
  <si>
    <t>Koštice, č. p. 122</t>
  </si>
  <si>
    <t>Koštice, č. p. 123</t>
  </si>
  <si>
    <t>Koštice, č. p. 124</t>
  </si>
  <si>
    <t>Koštice, č. p. 125</t>
  </si>
  <si>
    <t>Koštice, č. p. 126</t>
  </si>
  <si>
    <t>Koštice, č. p. 127</t>
  </si>
  <si>
    <t>Koštice, č. p. 128</t>
  </si>
  <si>
    <t>Koštice, č. p. 129</t>
  </si>
  <si>
    <t>Koštice, č. p. 130</t>
  </si>
  <si>
    <t>Koštice, č. p. 131</t>
  </si>
  <si>
    <t>Koštice, č. p. 132</t>
  </si>
  <si>
    <t>Koštice, č. p. 133</t>
  </si>
  <si>
    <t>Koštice, č. p. 134</t>
  </si>
  <si>
    <t>Koštice, č. p. 135</t>
  </si>
  <si>
    <t>Koštice, č. p. 136</t>
  </si>
  <si>
    <t>Koštice, č. p. 137</t>
  </si>
  <si>
    <t>Koštice, č. p. 138</t>
  </si>
  <si>
    <t>Koštice, č. p. 139</t>
  </si>
  <si>
    <t>Koštice, č. p. 140</t>
  </si>
  <si>
    <t>Koštice, č. p. 141</t>
  </si>
  <si>
    <t>Koštice, č. p. 142</t>
  </si>
  <si>
    <t>Koštice, č. p. 143</t>
  </si>
  <si>
    <t>Koštice, č. p. 144</t>
  </si>
  <si>
    <t>Koštice, č. p. 145</t>
  </si>
  <si>
    <t>Koštice, č. p. 146</t>
  </si>
  <si>
    <t>Koštice, č. p. 147</t>
  </si>
  <si>
    <t>Koštice, č. p. 148</t>
  </si>
  <si>
    <t>Koštice, č. p. 149</t>
  </si>
  <si>
    <t>Koštice, č. p. 150</t>
  </si>
  <si>
    <t>Koštice, č. p. 151</t>
  </si>
  <si>
    <t>Koštice, č. p. 152</t>
  </si>
  <si>
    <t>Koštice, č. p. 153</t>
  </si>
  <si>
    <t>Koštice, č. p. 154</t>
  </si>
  <si>
    <t>Koštice, č. p. 155</t>
  </si>
  <si>
    <t>Koštice, č. p. 158</t>
  </si>
  <si>
    <t>Koštice, č. p. 161</t>
  </si>
  <si>
    <t>Koštice, č. p. 163</t>
  </si>
  <si>
    <t>Koštice, č. p. 164</t>
  </si>
  <si>
    <t>Koštice, č. p. 165</t>
  </si>
  <si>
    <t>Koštice, č. p. 166</t>
  </si>
  <si>
    <t>Koštice, č. p. 167</t>
  </si>
  <si>
    <t>Koštice, č. p. 168</t>
  </si>
  <si>
    <t>Koštice, č. p. 169</t>
  </si>
  <si>
    <t>Koštice, č. p. 170</t>
  </si>
  <si>
    <t>Koštice, č. p. 171</t>
  </si>
  <si>
    <t>Koštice, č. p. 172</t>
  </si>
  <si>
    <t>Koštice, č. p. 173</t>
  </si>
  <si>
    <t>Koštice, č. p. 174</t>
  </si>
  <si>
    <t>Koštice, č. p. 175</t>
  </si>
  <si>
    <t>Koštice, č. p. 176</t>
  </si>
  <si>
    <t>Koštice, č. p. 177</t>
  </si>
  <si>
    <t>Koštice, č. p. 178</t>
  </si>
  <si>
    <t>Koštice, č. p. 179</t>
  </si>
  <si>
    <t>Koštice, č. p. 180</t>
  </si>
  <si>
    <t>Koštice, č. p. 181</t>
  </si>
  <si>
    <t>Koštice, č. p. 183</t>
  </si>
  <si>
    <t>Koštice, č. p. 184</t>
  </si>
  <si>
    <t>Koštice, č. p. 185</t>
  </si>
  <si>
    <t>Koštice, č. p. 187</t>
  </si>
  <si>
    <t>Koštice, č. p. 189</t>
  </si>
  <si>
    <t>Koštice, č. p. 190</t>
  </si>
  <si>
    <t>Koštice, č. p. 191</t>
  </si>
  <si>
    <t>Koštice, č. p. 192</t>
  </si>
  <si>
    <t>Koštice, č. p. 193</t>
  </si>
  <si>
    <t>Koštice, č. p. 194</t>
  </si>
  <si>
    <t>Koštice, č. p. 195</t>
  </si>
  <si>
    <t>Koštice, č. p. 196</t>
  </si>
  <si>
    <t>Koštice, č. p. 197</t>
  </si>
  <si>
    <t>Koštice, č. p. 198</t>
  </si>
  <si>
    <t>Koštice, č. p. 199</t>
  </si>
  <si>
    <t>Koštice, č. p. 200</t>
  </si>
  <si>
    <t>Koštice, č. p. 201</t>
  </si>
  <si>
    <t>Koštice, č. p. 202</t>
  </si>
  <si>
    <t>Koštice, č. p. 203</t>
  </si>
  <si>
    <t>Koštice, č. p. 204</t>
  </si>
  <si>
    <t>Koštice, č. p. 205</t>
  </si>
  <si>
    <t>Koštice, č. p. 206</t>
  </si>
  <si>
    <t>Koštice, č. p. 207</t>
  </si>
  <si>
    <t>Koštice, č. p. 208</t>
  </si>
  <si>
    <t>Koštice, č. p. 209</t>
  </si>
  <si>
    <t>Koštice, č. p. 211</t>
  </si>
  <si>
    <t>Koštice, č. p. 212</t>
  </si>
  <si>
    <t>Koštice, č. p. 213</t>
  </si>
  <si>
    <t>Koštice, č. ev. 1</t>
  </si>
  <si>
    <t>Koštice, č. ev. 2</t>
  </si>
  <si>
    <t>Koštice, č. ev. 3</t>
  </si>
  <si>
    <t>Koštice, č. ev. 5</t>
  </si>
  <si>
    <t>Koštice, č. ev. 6</t>
  </si>
  <si>
    <t>Koštice, č. ev. 7</t>
  </si>
  <si>
    <t>Koštice, č. ev. 8</t>
  </si>
  <si>
    <t>Koštice, č. ev. 9</t>
  </si>
  <si>
    <t>Koštice, č. ev. 10</t>
  </si>
  <si>
    <t>Koštice, č. ev. 11</t>
  </si>
  <si>
    <t>Koštice, č. ev. 12</t>
  </si>
  <si>
    <t>Koštice, č. ev. 13</t>
  </si>
  <si>
    <t>Koštice, č. ev. 15</t>
  </si>
  <si>
    <t>Koštice, č. ev. 16</t>
  </si>
  <si>
    <t>Koštice, č. ev. 17</t>
  </si>
  <si>
    <t>Koštice, č. ev. 18</t>
  </si>
  <si>
    <t>Koštice, č. ev. 19</t>
  </si>
  <si>
    <t>Koštice, č. ev. 20</t>
  </si>
  <si>
    <t>Koštice, č. ev. 21</t>
  </si>
  <si>
    <t>Koštice, č. ev. 22</t>
  </si>
  <si>
    <t>Koštice, č. ev. 23</t>
  </si>
  <si>
    <t>Koštice, č. ev. 24</t>
  </si>
  <si>
    <t>Koštice, č. ev. 25</t>
  </si>
  <si>
    <t>Koštice, č. ev. 26</t>
  </si>
  <si>
    <t>Koštice, č. ev. 27</t>
  </si>
  <si>
    <t>Koštice, č. ev. 28</t>
  </si>
  <si>
    <t>Koštice, č. ev. 29</t>
  </si>
  <si>
    <t>Koštice, č. ev. 30</t>
  </si>
  <si>
    <t>Koštice, č. ev. 31</t>
  </si>
  <si>
    <t>Koštice, č. ev. 32</t>
  </si>
  <si>
    <t>Koštice, č. ev. 33</t>
  </si>
  <si>
    <t>Koštice, č. ev. 34</t>
  </si>
  <si>
    <t>Koštice, č. ev. 35</t>
  </si>
  <si>
    <t>Koštice, č. ev. 36</t>
  </si>
  <si>
    <t>Koštice, č. ev. 37</t>
  </si>
  <si>
    <t>Koštice, č. ev. 38</t>
  </si>
  <si>
    <t>Koštice, č. ev. 39</t>
  </si>
  <si>
    <t>Koštice, č. ev. 40</t>
  </si>
  <si>
    <t>Koštice, č. ev. 41</t>
  </si>
  <si>
    <t>Koštice, č. ev. 42</t>
  </si>
  <si>
    <t>Koštice, č. ev. 43</t>
  </si>
  <si>
    <t>Koštice, č. ev. 44</t>
  </si>
  <si>
    <t>Koštice, č. ev. 45</t>
  </si>
  <si>
    <t>Koštice, č. ev. 46</t>
  </si>
  <si>
    <t>Koštice, č. ev. 47</t>
  </si>
  <si>
    <t>Koštice, č. ev. 48</t>
  </si>
  <si>
    <t>Koštice, č. ev. 49</t>
  </si>
  <si>
    <t>Koštice, č. ev. 50</t>
  </si>
  <si>
    <t>Koštice, č. ev. 51</t>
  </si>
  <si>
    <t>Koštice, č. ev. 52</t>
  </si>
  <si>
    <t>Koštice, č. ev. 53</t>
  </si>
  <si>
    <t>Koštice, č. ev. 54</t>
  </si>
  <si>
    <t>Koštice, č. ev. 55</t>
  </si>
  <si>
    <t>Koštice, č. ev. 56</t>
  </si>
  <si>
    <t>Koštice, č. ev. 57</t>
  </si>
  <si>
    <t>Koštice, č. ev. 58</t>
  </si>
  <si>
    <t>Koštice, č. ev. 59</t>
  </si>
  <si>
    <t>Koštice, č. ev. 60</t>
  </si>
  <si>
    <t>Koštice, č. ev. 61</t>
  </si>
  <si>
    <t>Koštice, č. ev. 64</t>
  </si>
  <si>
    <t>Koštice, č. ev. 65</t>
  </si>
  <si>
    <t>Koštice, č. ev. 68</t>
  </si>
  <si>
    <t>Koštice, č. p. 24</t>
  </si>
  <si>
    <t>Koštice, č. p. 214</t>
  </si>
  <si>
    <t>Koštice, č. p. 216</t>
  </si>
  <si>
    <t>Koštice, č. ev. 14</t>
  </si>
  <si>
    <t>Koštice, č. ev. 63</t>
  </si>
  <si>
    <t>Koštice, č. ev. 69</t>
  </si>
  <si>
    <t>Koštice, č. p. 30</t>
  </si>
  <si>
    <t>Koštice, č. p. 46</t>
  </si>
  <si>
    <t>Koštice, č. p. 50</t>
  </si>
  <si>
    <t>Koštice, č. p. 159</t>
  </si>
  <si>
    <t>Koštice, č. ev. 4</t>
  </si>
  <si>
    <t>Koštice, č. ev. 62</t>
  </si>
  <si>
    <t>Koštice, č. ev. 67</t>
  </si>
  <si>
    <t>Koštice, č. p. 33</t>
  </si>
  <si>
    <t>Koštice, č. p. 221</t>
  </si>
  <si>
    <t>Koštice - Vojničky, č. p. 1</t>
  </si>
  <si>
    <t>Koštice - Vojničky, č. p. 2</t>
  </si>
  <si>
    <t>Koštice - Vojničky, č. p. 3</t>
  </si>
  <si>
    <t>Koštice - Vojničky, č. p. 4</t>
  </si>
  <si>
    <t>Koštice - Vojničky, č. p. 5</t>
  </si>
  <si>
    <t>Koštice - Vojničky, č. p. 6</t>
  </si>
  <si>
    <t>Koštice - Vojničky, č. p. 7</t>
  </si>
  <si>
    <t>Koštice - Vojničky, č. p. 8</t>
  </si>
  <si>
    <t>Koštice - Vojničky, č. p. 9</t>
  </si>
  <si>
    <t>Koštice - Vojničky, č. p. 10</t>
  </si>
  <si>
    <t>Koštice - Vojničky, č. p. 11</t>
  </si>
  <si>
    <t>Koštice - Vojničky, č. p. 13</t>
  </si>
  <si>
    <t>Koštice - Vojničky, č. p. 14</t>
  </si>
  <si>
    <t>Koštice - Vojničky, č. p. 15</t>
  </si>
  <si>
    <t>Koštice - Vojničky, č. p. 16</t>
  </si>
  <si>
    <t>Koštice - Vojničky, č. p. 20</t>
  </si>
  <si>
    <t>Koštice - Vojničky, č. p. 22</t>
  </si>
  <si>
    <t>Koštice - Vojničky, č. p. 23</t>
  </si>
  <si>
    <t>Koštice - Vojničky, č. p. 24</t>
  </si>
  <si>
    <t>Koštice - Vojničky, č. p. 25</t>
  </si>
  <si>
    <t>Koštice - Vojničky, č. p. 27</t>
  </si>
  <si>
    <t>Koštice - Vojničky, č. p. 30</t>
  </si>
  <si>
    <t>Koštice - Vojničky, č. p. 31</t>
  </si>
  <si>
    <t>Koštice - Vojničky, č. p. 34</t>
  </si>
  <si>
    <t>Koštice - Vojničky, č. p. 35</t>
  </si>
  <si>
    <t>Koštice - Vojničky, č. p. 36</t>
  </si>
  <si>
    <t>Koštice - Vojničky, č. p. 37</t>
  </si>
  <si>
    <t>Koštice - Vojničky, č. p. 38</t>
  </si>
  <si>
    <t>Koštice - Vojničky, č. p. 39</t>
  </si>
  <si>
    <t>Koštice - Vojničky, č. p. 40</t>
  </si>
  <si>
    <t>Koštice - Vojničky, č. p. 41</t>
  </si>
  <si>
    <t>Koštice - Vojničky, č. p. 42</t>
  </si>
  <si>
    <t>Koštice - Vojničky, č. p. 43</t>
  </si>
  <si>
    <t>Koštice - Želevice, č. p. 119</t>
  </si>
  <si>
    <t>Koštice, č. p. 157</t>
  </si>
  <si>
    <t>Koštice, č. p. 186</t>
  </si>
  <si>
    <t>Koštice, č. p. 188</t>
  </si>
  <si>
    <t>Koštice - Želevice, č. p. 210</t>
  </si>
  <si>
    <t>Koštice - Želevice, č. p. 1</t>
  </si>
  <si>
    <t>Koštice - Želevice, č. p. 2</t>
  </si>
  <si>
    <t>Koštice - Želevice, č. p. 3</t>
  </si>
  <si>
    <t>Koštice - Želevice, č. p. 4</t>
  </si>
  <si>
    <t>Koštice - Želevice, č. p. 5</t>
  </si>
  <si>
    <t>Koštice - Želevice, č. p. 6</t>
  </si>
  <si>
    <t>Koštice - Želevice, č. p. 7</t>
  </si>
  <si>
    <t>Koštice - Želevice, č. p. 8</t>
  </si>
  <si>
    <t>Koštice - Želevice, č. p. 10</t>
  </si>
  <si>
    <t>Koštice - Želevice, č. p. 11</t>
  </si>
  <si>
    <t>Koštice - Želevice, č. p. 12</t>
  </si>
  <si>
    <t>Koštice - Želevice, č. p. 13</t>
  </si>
  <si>
    <t>Koštice - Želevice, č. p. 14</t>
  </si>
  <si>
    <t>Koštice - Želevice, č. p. 15</t>
  </si>
  <si>
    <t>Koštice - Želevice, č. p. 17</t>
  </si>
  <si>
    <t>Koštice - Želevice, č. p. 18</t>
  </si>
  <si>
    <t>Koštice - Želevice, č. p. 19</t>
  </si>
  <si>
    <t>Koštice - Želevice, č. p. 20</t>
  </si>
  <si>
    <t>Koštice - Želevice, č. p. 21</t>
  </si>
  <si>
    <t>Koštice - Želevice, č. p. 22</t>
  </si>
  <si>
    <t>Koštice - Želevice, č. p. 23</t>
  </si>
  <si>
    <t>Koštice - Želevice, č. ev. 1</t>
  </si>
  <si>
    <t>Koštice - Želevice, č. ev. 2</t>
  </si>
  <si>
    <t>Koštice - Želevice, č. ev. 3</t>
  </si>
  <si>
    <t>Koštice - Želevice, č. ev. 4</t>
  </si>
  <si>
    <t>Koštice - Želevice, č. ev. 5</t>
  </si>
  <si>
    <t>Koštice - Želevice, č. ev. 6</t>
  </si>
  <si>
    <t>Koštice - Želevice, č. ev. 7</t>
  </si>
  <si>
    <t>Koštice - Želevice, č. ev. 8</t>
  </si>
  <si>
    <t>Koštice - Želevice, č. ev. 9</t>
  </si>
  <si>
    <t>Koštice - Želevice, č. ev. 10</t>
  </si>
  <si>
    <t>Koštice - Želevice, č. ev. 11</t>
  </si>
  <si>
    <t>Koštice - Želevice, č. ev. 12</t>
  </si>
  <si>
    <t>Koštice - Želevice, č. ev. 13</t>
  </si>
  <si>
    <t>Koštice - Želevice, č. ev. 14</t>
  </si>
  <si>
    <t>Koštice - Želevice, č. ev. 15</t>
  </si>
  <si>
    <t>Koštice - Želevice, č. ev. 16</t>
  </si>
  <si>
    <t>Koštice - Želevice, č. ev. 17</t>
  </si>
  <si>
    <t>Koštice - Želevice, č. ev. 18</t>
  </si>
  <si>
    <t>Koštice - Želevice, č. ev. 19</t>
  </si>
  <si>
    <t>Koštice - Želevice, č. ev. 20</t>
  </si>
  <si>
    <t>Koštice - Želevice, č. ev. 21</t>
  </si>
  <si>
    <t>Koštice - Želevice, č. ev. 22</t>
  </si>
  <si>
    <t>Koštice - Želevice, č. ev. 23</t>
  </si>
  <si>
    <t>Koštice - Želevice, č. ev. 24</t>
  </si>
  <si>
    <t>Koštice - Želevice, č. ev. 25</t>
  </si>
  <si>
    <t>Koštice - Želevice, č. ev. 27</t>
  </si>
  <si>
    <t>Koštice - Želevice, č. ev. 28</t>
  </si>
  <si>
    <t>Koštice - Želevice, č. ev. 29</t>
  </si>
  <si>
    <t>Koštice - Želevice, č. ev. 30</t>
  </si>
  <si>
    <t>Koštice - Želevice, č. ev. 31</t>
  </si>
  <si>
    <t>Koštice - Želevice, č. ev. 32</t>
  </si>
  <si>
    <t>Koštice - Želevice, č. ev. 33</t>
  </si>
  <si>
    <t>Koštice - Želevice, č. ev. 34</t>
  </si>
  <si>
    <t>Koštice - Želevice, č. ev. 35</t>
  </si>
  <si>
    <t>Koštice - Želevice, č. ev. 36</t>
  </si>
  <si>
    <t>Koštice - Želevice, č. ev. 37</t>
  </si>
  <si>
    <t>Koštice - Želevice, č. ev. 38</t>
  </si>
  <si>
    <t>Koštice - Želevice, č. ev. 41</t>
  </si>
  <si>
    <t>Koštice - Želevice, č. ev. 42</t>
  </si>
  <si>
    <t>Koštice - Želevice, č. ev. 45</t>
  </si>
  <si>
    <t>Koštice - Želevice, č. ev. 46</t>
  </si>
  <si>
    <t>Koštice - Želevice, č. ev. 48</t>
  </si>
  <si>
    <t>Koštice - Želevice, č. ev. 49</t>
  </si>
  <si>
    <t>Koštice - Želevice, č. ev. 50</t>
  </si>
  <si>
    <t>Koštice - Želevice, č. ev. 53</t>
  </si>
  <si>
    <t>Koštice - Želevice, č. ev. 54</t>
  </si>
  <si>
    <t>Koštice - Želevice, č. ev. 55</t>
  </si>
  <si>
    <t>Koštice - Želevice, č. p. 24</t>
  </si>
  <si>
    <t>Koštice, č. p. 215</t>
  </si>
  <si>
    <t>Koštice, č. p. 217</t>
  </si>
  <si>
    <t>Koštice, č. p. 218</t>
  </si>
  <si>
    <t>Koštice - Želevice, č. ev. 44</t>
  </si>
  <si>
    <t>Koštice - Želevice, č. ev. 43</t>
  </si>
  <si>
    <t>Koštice, č. p. 219</t>
  </si>
  <si>
    <t>Koštice - Želevice, č. p. 219</t>
  </si>
  <si>
    <t>Koštice - Želevice, č. ev. 52</t>
  </si>
  <si>
    <t>Koštice - Želevice, č. ev. 26</t>
  </si>
  <si>
    <t>Koštice - Želevice, č. ev. 39</t>
  </si>
  <si>
    <t>Koštice - Želevice, č. ev. 40</t>
  </si>
  <si>
    <t>Koštice - Želevice, č. ev. 47</t>
  </si>
  <si>
    <t>Koštice - Želevice, č. ev. 51</t>
  </si>
  <si>
    <t>Koštice - Želevice, č. ev. 58</t>
  </si>
  <si>
    <t>Koštice - Želevice, č. ev. 60</t>
  </si>
  <si>
    <t>Koštice - Želevice, č. ev. 59</t>
  </si>
  <si>
    <t>Koštice - Želevice, č. ev. 62</t>
  </si>
  <si>
    <t>Koštice - Želevice, č. ev. 61</t>
  </si>
  <si>
    <t>Koštice - Želevice, č. p. 220</t>
  </si>
  <si>
    <t>Krásný Dvůr - Chotěbudice, č. p. 1</t>
  </si>
  <si>
    <t>Krásný Dvůr - Chotěbudice, č. p. 4</t>
  </si>
  <si>
    <t>Krásný Dvůr - Chotěbudice, č. p. 6</t>
  </si>
  <si>
    <t>Krásný Dvůr - Chotěbudice, č. p. 7</t>
  </si>
  <si>
    <t>Krásný Dvůr - Chotěbudice, č. p. 10</t>
  </si>
  <si>
    <t>Krásný Dvůr - Chotěbudice, č. p. 11</t>
  </si>
  <si>
    <t>Krásný Dvůr - Chotěbudice, č. p. 13</t>
  </si>
  <si>
    <t>Krásný Dvůr - Chotěbudice, č. p. 14</t>
  </si>
  <si>
    <t>Krásný Dvůr - Chotěbudice, č. p. 16</t>
  </si>
  <si>
    <t>Krásný Dvůr - Chotěbudice, č. p. 19</t>
  </si>
  <si>
    <t>Krásný Dvůr - Chotěbudice, č. p. 22</t>
  </si>
  <si>
    <t>Krásný Dvůr - Chotěbudice, č. p. 24</t>
  </si>
  <si>
    <t>Krásný Dvůr - Chotěbudice, č. p. 25</t>
  </si>
  <si>
    <t>Krásný Dvůr - Chotěbudice, č. p. 29</t>
  </si>
  <si>
    <t>Krásný Dvůr - Chotěbudice, č. p. 31</t>
  </si>
  <si>
    <t>Krásný Dvůr - Chotěbudice, č. p. 32</t>
  </si>
  <si>
    <t>Krásný Dvůr - Chotěbudice, č. p. 33</t>
  </si>
  <si>
    <t>Krásný Dvůr - Chotěbudice, č. p. 34</t>
  </si>
  <si>
    <t>Krásný Dvůr - Chotěbudice, č. p. 36</t>
  </si>
  <si>
    <t>Krásný Dvůr - Chrašťany, č. p. 1</t>
  </si>
  <si>
    <t>Krásný Dvůr - Chrašťany, č. p. 3</t>
  </si>
  <si>
    <t>Krásný Dvůr - Chrašťany, č. p. 4</t>
  </si>
  <si>
    <t>Krásný Dvůr - Chrašťany, č. p. 5</t>
  </si>
  <si>
    <t>Krásný Dvůr - Chrašťany, č. p. 6</t>
  </si>
  <si>
    <t>Krásný Dvůr - Chrašťany, č. p. 8</t>
  </si>
  <si>
    <t>Krásný Dvůr - Chrašťany, č. p. 9</t>
  </si>
  <si>
    <t>Krásný Dvůr - Chrašťany, č. p. 11</t>
  </si>
  <si>
    <t>Krásný Dvůr - Chrašťany, č. p. 12</t>
  </si>
  <si>
    <t>Krásný Dvůr - Chrašťany, č. p. 18</t>
  </si>
  <si>
    <t>Krásný Dvůr - Chrašťany, č. p. 19</t>
  </si>
  <si>
    <t>Krásný Dvůr - Chrašťany, č. p. 20</t>
  </si>
  <si>
    <t>Krásný Dvůr - Chrašťany, č. p. 21</t>
  </si>
  <si>
    <t>Krásný Dvůr - Chrašťany, č. p. 22</t>
  </si>
  <si>
    <t>Krásný Dvůr - Chrašťany, č. p. 23</t>
  </si>
  <si>
    <t>Krásný Dvůr - Chrašťany, č. p. 26</t>
  </si>
  <si>
    <t>Krásný Dvůr - Chrašťany, č. p. 29</t>
  </si>
  <si>
    <t>Krásný Dvůr - Chrašťany, č. p. 32</t>
  </si>
  <si>
    <t>Krásný Dvůr - Chrašťany, č. p. 35</t>
  </si>
  <si>
    <t>Krásný Dvůr - Chrašťany, č. p. 36</t>
  </si>
  <si>
    <t>Krásný Dvůr - Chrašťany, č. p. 37</t>
  </si>
  <si>
    <t>Krásný Dvůr - Chrašťany, č. p. 38</t>
  </si>
  <si>
    <t>Krásný Dvůr - Chrašťany, č. p. 39</t>
  </si>
  <si>
    <t>Krásný Dvůr - Chrašťany, č. p. 40</t>
  </si>
  <si>
    <t>Krásný Dvůr - Chrašťany, č. p. 41</t>
  </si>
  <si>
    <t>Krásný Dvůr - Chrašťany, č. p. 42</t>
  </si>
  <si>
    <t>Krásný Dvůr, č. p. 1</t>
  </si>
  <si>
    <t>Krásný Dvůr, č. p. 2</t>
  </si>
  <si>
    <t>Krásný Dvůr, č. p. 4</t>
  </si>
  <si>
    <t>Krásný Dvůr, č. p. 5</t>
  </si>
  <si>
    <t>Krásný Dvůr, č. p. 6</t>
  </si>
  <si>
    <t>Krásný Dvůr, č. p. 7</t>
  </si>
  <si>
    <t>Krásný Dvůr, č. p. 9</t>
  </si>
  <si>
    <t>Krásný Dvůr, č. p. 10</t>
  </si>
  <si>
    <t>Krásný Dvůr, č. p. 11</t>
  </si>
  <si>
    <t>Krásný Dvůr, č. p. 12</t>
  </si>
  <si>
    <t>Krásný Dvůr, č. p. 13</t>
  </si>
  <si>
    <t>Krásný Dvůr, č. p. 14</t>
  </si>
  <si>
    <t>Krásný Dvůr, č. p. 15</t>
  </si>
  <si>
    <t>Krásný Dvůr, č. p. 16</t>
  </si>
  <si>
    <t>Krásný Dvůr, č. p. 17</t>
  </si>
  <si>
    <t>Krásný Dvůr, č. p. 18</t>
  </si>
  <si>
    <t>Krásný Dvůr, č. p. 19</t>
  </si>
  <si>
    <t>Krásný Dvůr, č. p. 20</t>
  </si>
  <si>
    <t>Krásný Dvůr, č. p. 21</t>
  </si>
  <si>
    <t>Krásný Dvůr, č. p. 24</t>
  </si>
  <si>
    <t>Krásný Dvůr, č. p. 25</t>
  </si>
  <si>
    <t>Krásný Dvůr, č. p. 26</t>
  </si>
  <si>
    <t>Krásný Dvůr, č. p. 28</t>
  </si>
  <si>
    <t>Krásný Dvůr, č. p. 30</t>
  </si>
  <si>
    <t>Krásný Dvůr, č. p. 31</t>
  </si>
  <si>
    <t>Krásný Dvůr, č. p. 32</t>
  </si>
  <si>
    <t>Krásný Dvůr, č. p. 33</t>
  </si>
  <si>
    <t>Krásný Dvůr, č. p. 35</t>
  </si>
  <si>
    <t>Krásný Dvůr, č. p. 36</t>
  </si>
  <si>
    <t>Krásný Dvůr, č. p. 37</t>
  </si>
  <si>
    <t>Krásný Dvůr, č. p. 40</t>
  </si>
  <si>
    <t>Krásný Dvůr, č. p. 45</t>
  </si>
  <si>
    <t>Krásný Dvůr, č. p. 46</t>
  </si>
  <si>
    <t>Krásný Dvůr, č. p. 48</t>
  </si>
  <si>
    <t>Krásný Dvůr, č. p. 50</t>
  </si>
  <si>
    <t>Krásný Dvůr, č. p. 51</t>
  </si>
  <si>
    <t>Krásný Dvůr, č. p. 53</t>
  </si>
  <si>
    <t>Krásný Dvůr, č. p. 54</t>
  </si>
  <si>
    <t>Krásný Dvůr, č. p. 55</t>
  </si>
  <si>
    <t>Krásný Dvůr, č. p. 56</t>
  </si>
  <si>
    <t>Krásný Dvůr, č. p. 57</t>
  </si>
  <si>
    <t>Krásný Dvůr, č. p. 58</t>
  </si>
  <si>
    <t>Krásný Dvůr, č. p. 60</t>
  </si>
  <si>
    <t>Krásný Dvůr, č. p. 61</t>
  </si>
  <si>
    <t>Krásný Dvůr, č. p. 62</t>
  </si>
  <si>
    <t>Krásný Dvůr, č. p. 63</t>
  </si>
  <si>
    <t>Krásný Dvůr, č. p. 64</t>
  </si>
  <si>
    <t>Krásný Dvůr, č. p. 65</t>
  </si>
  <si>
    <t>Krásný Dvůr, č. p. 66</t>
  </si>
  <si>
    <t>Krásný Dvůr, č. p. 68</t>
  </si>
  <si>
    <t>Krásný Dvůr, č. p. 69</t>
  </si>
  <si>
    <t>Krásný Dvůr, č. p. 70</t>
  </si>
  <si>
    <t>Krásný Dvůr, č. p. 71</t>
  </si>
  <si>
    <t>Krásný Dvůr, č. p. 72</t>
  </si>
  <si>
    <t>Krásný Dvůr, č. p. 73</t>
  </si>
  <si>
    <t>Krásný Dvůr, č. p. 74</t>
  </si>
  <si>
    <t>Krásný Dvůr, č. p. 76</t>
  </si>
  <si>
    <t>Krásný Dvůr, č. p. 77</t>
  </si>
  <si>
    <t>Krásný Dvůr, č. p. 78</t>
  </si>
  <si>
    <t>Krásný Dvůr, č. p. 80</t>
  </si>
  <si>
    <t>Krásný Dvůr, č. p. 81</t>
  </si>
  <si>
    <t>Krásný Dvůr, č. p. 82</t>
  </si>
  <si>
    <t>Krásný Dvůr, č. p. 83</t>
  </si>
  <si>
    <t>Krásný Dvůr, č. p. 84</t>
  </si>
  <si>
    <t>Krásný Dvůr, č. p. 85</t>
  </si>
  <si>
    <t>Krásný Dvůr, č. p. 86</t>
  </si>
  <si>
    <t>Krásný Dvůr, č. p. 87</t>
  </si>
  <si>
    <t>Krásný Dvůr, č. p. 88</t>
  </si>
  <si>
    <t>Krásný Dvůr, č. p. 91</t>
  </si>
  <si>
    <t>Krásný Dvůr, č. p. 93</t>
  </si>
  <si>
    <t>Krásný Dvůr, č. p. 94</t>
  </si>
  <si>
    <t>Krásný Dvůr, č. p. 95</t>
  </si>
  <si>
    <t>Krásný Dvůr, č. p. 96</t>
  </si>
  <si>
    <t>Krásný Dvůr, č. p. 97</t>
  </si>
  <si>
    <t>Krásný Dvůr, č. p. 98</t>
  </si>
  <si>
    <t>Krásný Dvůr, č. p. 99</t>
  </si>
  <si>
    <t>Krásný Dvůr, č. p. 100</t>
  </si>
  <si>
    <t>Krásný Dvůr, č. p. 101</t>
  </si>
  <si>
    <t>Krásný Dvůr, č. p. 102</t>
  </si>
  <si>
    <t>Krásný Dvůr, č. p. 103</t>
  </si>
  <si>
    <t>Krásný Dvůr, č. p. 104</t>
  </si>
  <si>
    <t>Krásný Dvůr, č. p. 105</t>
  </si>
  <si>
    <t>Krásný Dvůr, č. p. 106</t>
  </si>
  <si>
    <t>Krásný Dvůr, č. p. 107</t>
  </si>
  <si>
    <t>Krásný Dvůr, č. p. 109</t>
  </si>
  <si>
    <t>Krásný Dvůr, č. p. 110</t>
  </si>
  <si>
    <t>Krásný Dvůr, č. p. 112</t>
  </si>
  <si>
    <t>Krásný Dvůr, č. p. 114</t>
  </si>
  <si>
    <t>Krásný Dvůr, č. p. 115</t>
  </si>
  <si>
    <t>Krásný Dvůr, č. p. 116</t>
  </si>
  <si>
    <t>Krásný Dvůr, č. p. 117</t>
  </si>
  <si>
    <t>Krásný Dvůr, č. p. 118</t>
  </si>
  <si>
    <t>Krásný Dvůr, č. p. 119</t>
  </si>
  <si>
    <t>Krásný Dvůr, č. p. 120</t>
  </si>
  <si>
    <t>Krásný Dvůr, č. p. 121</t>
  </si>
  <si>
    <t>Krásný Dvůr, č. p. 122</t>
  </si>
  <si>
    <t>Krásný Dvůr, č. p. 123</t>
  </si>
  <si>
    <t>Krásný Dvůr, č. p. 124</t>
  </si>
  <si>
    <t>Krásný Dvůr, č. p. 125</t>
  </si>
  <si>
    <t>Krásný Dvůr, č. p. 126</t>
  </si>
  <si>
    <t>Krásný Dvůr, č. p. 127</t>
  </si>
  <si>
    <t>Krásný Dvůr, č. p. 129</t>
  </si>
  <si>
    <t>Krásný Dvůr, č. p. 130</t>
  </si>
  <si>
    <t>Krásný Dvůr, č. p. 131</t>
  </si>
  <si>
    <t>Krásný Dvůr, č. p. 132</t>
  </si>
  <si>
    <t>Krásný Dvůr, č. p. 133</t>
  </si>
  <si>
    <t>Krásný Dvůr, č. p. 134</t>
  </si>
  <si>
    <t>Krásný Dvůr, č. p. 135</t>
  </si>
  <si>
    <t>Krásný Dvůr, č. p. 136</t>
  </si>
  <si>
    <t>Krásný Dvůr, č. p. 137</t>
  </si>
  <si>
    <t>Krásný Dvůr, č. p. 138</t>
  </si>
  <si>
    <t>Krásný Dvůr, č. p. 139</t>
  </si>
  <si>
    <t>Krásný Dvůr, č. p. 140</t>
  </si>
  <si>
    <t>Krásný Dvůr, č. p. 142</t>
  </si>
  <si>
    <t>Krásný Dvůr, č. p. 143</t>
  </si>
  <si>
    <t>Krásný Dvůr, č. p. 144</t>
  </si>
  <si>
    <t>Krásný Dvůr, č. p. 145</t>
  </si>
  <si>
    <t>Krásný Dvůr, č. p. 146</t>
  </si>
  <si>
    <t>Krásný Dvůr, č. p. 147</t>
  </si>
  <si>
    <t>Krásný Dvůr, č. p. 148</t>
  </si>
  <si>
    <t>Krásný Dvůr, č. p. 150</t>
  </si>
  <si>
    <t>Krásný Dvůr, č. p. 151</t>
  </si>
  <si>
    <t>Krásný Dvůr, č. p. 153</t>
  </si>
  <si>
    <t>Krásný Dvůr, č. p. 154</t>
  </si>
  <si>
    <t>Krásný Dvůr, č. p. 155</t>
  </si>
  <si>
    <t>Krásný Dvůr, č. p. 156</t>
  </si>
  <si>
    <t>Krásný Dvůr, č. p. 157</t>
  </si>
  <si>
    <t>Krásný Dvůr, č. p. 158</t>
  </si>
  <si>
    <t>Krásný Dvůr, č. p. 159</t>
  </si>
  <si>
    <t>Krásný Dvůr, č. p. 160</t>
  </si>
  <si>
    <t>Krásný Dvůr, č. p. 161</t>
  </si>
  <si>
    <t>Krásný Dvůr, č. p. 162</t>
  </si>
  <si>
    <t>Krásný Dvůr, č. p. 163</t>
  </si>
  <si>
    <t>Krásný Dvůr, č. p. 164</t>
  </si>
  <si>
    <t>Krásný Dvůr, č. p. 165</t>
  </si>
  <si>
    <t>Krásný Dvůr, č. p. 166</t>
  </si>
  <si>
    <t>Krásný Dvůr, č. p. 167</t>
  </si>
  <si>
    <t>Krásný Dvůr, č. p. 168</t>
  </si>
  <si>
    <t>Krásný Dvůr, č. p. 169</t>
  </si>
  <si>
    <t>Krásný Dvůr, č. p. 170</t>
  </si>
  <si>
    <t>Krásný Dvůr, č. p. 171</t>
  </si>
  <si>
    <t>Krásný Dvůr, č. p. 172</t>
  </si>
  <si>
    <t>Krásný Dvůr, č. p. 173</t>
  </si>
  <si>
    <t>Krásný Dvůr, č. p. 174</t>
  </si>
  <si>
    <t>Krásný Dvůr, č. p. 175</t>
  </si>
  <si>
    <t>Krásný Dvůr, č. p. 176</t>
  </si>
  <si>
    <t>Krásný Dvůr, č. p. 177</t>
  </si>
  <si>
    <t>Krásný Dvůr, č. p. 178</t>
  </si>
  <si>
    <t>Krásný Dvůr, č. p. 179</t>
  </si>
  <si>
    <t>Krásný Dvůr, č. p. 180</t>
  </si>
  <si>
    <t>Krásný Dvůr, č. p. 181</t>
  </si>
  <si>
    <t>Krásný Dvůr, č. p. 182</t>
  </si>
  <si>
    <t>Krásný Dvůr, č. p. 183</t>
  </si>
  <si>
    <t>Krásný Dvůr, č. p. 184</t>
  </si>
  <si>
    <t>Krásný Dvůr, č. p. 185</t>
  </si>
  <si>
    <t>Krásný Dvůr, č. p. 186</t>
  </si>
  <si>
    <t>Krásný Dvůr, č. p. 187</t>
  </si>
  <si>
    <t>Krásný Dvůr, č. p. 188</t>
  </si>
  <si>
    <t>Krásný Dvůr, č. p. 189</t>
  </si>
  <si>
    <t>Krásný Dvůr, č. p. 190</t>
  </si>
  <si>
    <t>Krásný Dvůr, č. p. 191</t>
  </si>
  <si>
    <t>Krásný Dvůr, č. p. 192</t>
  </si>
  <si>
    <t>Krásný Dvůr, č. p. 193</t>
  </si>
  <si>
    <t>Krásný Dvůr, č. p. 194</t>
  </si>
  <si>
    <t>Krásný Dvůr, č. p. 195</t>
  </si>
  <si>
    <t>Krásný Dvůr, č. p. 196</t>
  </si>
  <si>
    <t>Krásný Dvůr, č. p. 197</t>
  </si>
  <si>
    <t>Krásný Dvůr, č. p. 198</t>
  </si>
  <si>
    <t>Krásný Dvůr, č. p. 199</t>
  </si>
  <si>
    <t>Krásný Dvůr, č. p. 200</t>
  </si>
  <si>
    <t>Krásný Dvůr, č. ev. 1</t>
  </si>
  <si>
    <t>Krásný Dvůr, č. ev. 2</t>
  </si>
  <si>
    <t>Krásný Dvůr, č. ev. 3</t>
  </si>
  <si>
    <t>Krásný Dvůr, č. ev. 4</t>
  </si>
  <si>
    <t>Krásný Dvůr, č. ev. 5</t>
  </si>
  <si>
    <t>Krásný Dvůr, č. ev. 6</t>
  </si>
  <si>
    <t>Krásný Dvůr, č. ev. 7</t>
  </si>
  <si>
    <t>Krásný Dvůr, č. ev. 8</t>
  </si>
  <si>
    <t>Krásný Dvůr, č. p. 202</t>
  </si>
  <si>
    <t>Krásný Dvůr, č. p. 203</t>
  </si>
  <si>
    <t>Krásný Dvůr, č. p. 92</t>
  </si>
  <si>
    <t>Krásný Dvůr, č. p. 111</t>
  </si>
  <si>
    <t>Krásný Dvůr, č. p. 201</t>
  </si>
  <si>
    <t>Krásný Dvůr, č. p. 204</t>
  </si>
  <si>
    <t>Krásný Dvůr, č. p. 205</t>
  </si>
  <si>
    <t>Krásný Dvůr, č. p. 47</t>
  </si>
  <si>
    <t>Krásný Dvůr, č. p. 206</t>
  </si>
  <si>
    <t>Krásný Dvůr, č. p. 207</t>
  </si>
  <si>
    <t>Krásný Dvůr, č. p. 208</t>
  </si>
  <si>
    <t>Krásný Dvůr, č. p. 209</t>
  </si>
  <si>
    <t>Krásný Dvůr - Němčany, č. p. 1</t>
  </si>
  <si>
    <t>Krásný Dvůr - Němčany, č. p. 2</t>
  </si>
  <si>
    <t>Krásný Dvůr - Němčany, č. p. 3</t>
  </si>
  <si>
    <t>Krásný Dvůr - Němčany, č. p. 5</t>
  </si>
  <si>
    <t>Krásný Dvůr - Němčany, č. p. 6</t>
  </si>
  <si>
    <t>Krásný Dvůr - Němčany, č. p. 7</t>
  </si>
  <si>
    <t>Krásný Dvůr - Němčany, č. p. 11</t>
  </si>
  <si>
    <t>Krásný Dvůr - Němčany, č. p. 13</t>
  </si>
  <si>
    <t>Krásný Dvůr - Němčany, č. p. 16</t>
  </si>
  <si>
    <t>Krásný Dvůr - Němčany, č. p. 17</t>
  </si>
  <si>
    <t>Krásný Dvůr - Němčany, č. p. 18</t>
  </si>
  <si>
    <t>Krásný Dvůr - Němčany, č. p. 21</t>
  </si>
  <si>
    <t>Krásný Dvůr - Němčany, č. p. 22</t>
  </si>
  <si>
    <t>Krásný Dvůr - Němčany, č. p. 23</t>
  </si>
  <si>
    <t>Krásný Dvůr - Němčany, č. p. 28</t>
  </si>
  <si>
    <t>Krásný Dvůr - Němčany, č. p. 29</t>
  </si>
  <si>
    <t>Krásný Dvůr - Němčany, č. p. 31</t>
  </si>
  <si>
    <t>Krásný Dvůr - Němčany, č. p. 32</t>
  </si>
  <si>
    <t>Krásný Dvůr - Němčany, č. p. 35</t>
  </si>
  <si>
    <t>Krásný Dvůr - Němčany, č. p. 37</t>
  </si>
  <si>
    <t>Krásný Dvůr - Němčany, č. p. 40</t>
  </si>
  <si>
    <t>Krásný Dvůr - Němčany, č. p. 41</t>
  </si>
  <si>
    <t>Krásný Dvůr - Němčany, č. p. 42</t>
  </si>
  <si>
    <t>Krásný Dvůr - Němčany, č. p. 43</t>
  </si>
  <si>
    <t>Krásný Dvůr - Němčany, č. p. 44</t>
  </si>
  <si>
    <t>Krásný Dvůr - Němčany, č. p. 45</t>
  </si>
  <si>
    <t>Krásný Dvůr - Vysoké Třebušice, č. p. 1</t>
  </si>
  <si>
    <t>Krásný Dvůr - Vysoké Třebušice, č. p. 3</t>
  </si>
  <si>
    <t>Krásný Dvůr - Vysoké Třebušice, č. p. 5</t>
  </si>
  <si>
    <t>Krásný Dvůr - Vysoké Třebušice, č. p. 7</t>
  </si>
  <si>
    <t>Krásný Dvůr - Vysoké Třebušice, č. p. 9</t>
  </si>
  <si>
    <t>Krásný Dvůr - Vysoké Třebušice, č. p. 10</t>
  </si>
  <si>
    <t>Krásný Dvůr - Vysoké Třebušice, č. p. 11</t>
  </si>
  <si>
    <t>Krásný Dvůr - Vysoké Třebušice, č. p. 13</t>
  </si>
  <si>
    <t>Krásný Dvůr - Vysoké Třebušice, č. p. 14</t>
  </si>
  <si>
    <t>Krásný Dvůr - Vysoké Třebušice, č. p. 18</t>
  </si>
  <si>
    <t>Krásný Dvůr - Vysoké Třebušice, č. p. 20</t>
  </si>
  <si>
    <t>Krásný Dvůr - Vysoké Třebušice, č. p. 27</t>
  </si>
  <si>
    <t>Krásný Dvůr - Vysoké Třebušice, č. p. 29</t>
  </si>
  <si>
    <t>Krásný Dvůr - Vysoké Třebušice, č. p. 33</t>
  </si>
  <si>
    <t>Krásný Dvůr - Vysoké Třebušice, č. p. 35</t>
  </si>
  <si>
    <t>Krásný Dvůr - Vysoké Třebušice, č. p. 37</t>
  </si>
  <si>
    <t>Krásný Dvůr - Vysoké Třebušice, č. p. 38</t>
  </si>
  <si>
    <t>Krásný Dvůr - Vysoké Třebušice, č. p. 12</t>
  </si>
  <si>
    <t>Krásný Dvůr - Vysoké Třebušice, č. p. 2</t>
  </si>
  <si>
    <t>Krásný Dvůr - Vysoké Třebušice, č. p. 39</t>
  </si>
  <si>
    <t>Krásný Dvůr - Zlovědice, č. p. 1</t>
  </si>
  <si>
    <t>Krásný Dvůr - Zlovědice, č. p. 2</t>
  </si>
  <si>
    <t>Krásný Dvůr - Zlovědice, č. p. 3</t>
  </si>
  <si>
    <t>Krásný Dvůr - Zlovědice, č. p. 5</t>
  </si>
  <si>
    <t>Krásný Dvůr - Zlovědice, č. p. 8</t>
  </si>
  <si>
    <t>Krásný Dvůr - Zlovědice, č. p. 9</t>
  </si>
  <si>
    <t>Krásný Dvůr - Zlovědice, č. p. 10</t>
  </si>
  <si>
    <t>Krásný Dvůr - Zlovědice, č. p. 12</t>
  </si>
  <si>
    <t>Krásný Dvůr - Zlovědice, č. p. 13</t>
  </si>
  <si>
    <t>Krásný Dvůr - Zlovědice, č. p. 15</t>
  </si>
  <si>
    <t>Krásný Dvůr - Zlovědice, č. p. 19</t>
  </si>
  <si>
    <t>Krásný Dvůr - Zlovědice, č. p. 29</t>
  </si>
  <si>
    <t>Liběšice - Dobříčany, č. p. 1</t>
  </si>
  <si>
    <t>Liběšice - Dobříčany, č. p. 4</t>
  </si>
  <si>
    <t>Liběšice - Dobříčany, č. p. 6</t>
  </si>
  <si>
    <t>Liběšice - Dobříčany, č. p. 8</t>
  </si>
  <si>
    <t>Liběšice - Dobříčany, č. p. 9</t>
  </si>
  <si>
    <t>Liběšice - Dobříčany, č. p. 10</t>
  </si>
  <si>
    <t>Liběšice - Dobříčany, č. p. 12</t>
  </si>
  <si>
    <t>Liběšice - Dobříčany, č. p. 13</t>
  </si>
  <si>
    <t>Liběšice - Dobříčany, č. p. 14</t>
  </si>
  <si>
    <t>Liběšice - Dobříčany, č. p. 15</t>
  </si>
  <si>
    <t>Liběšice - Dobříčany, č. p. 16</t>
  </si>
  <si>
    <t>Liběšice - Dobříčany, č. p. 18</t>
  </si>
  <si>
    <t>Liběšice - Dobříčany, č. p. 20</t>
  </si>
  <si>
    <t>Liběšice - Dobříčany, č. p. 24</t>
  </si>
  <si>
    <t>Liběšice - Dobříčany, č. p. 26</t>
  </si>
  <si>
    <t>Liběšice - Dobříčany, č. p. 30</t>
  </si>
  <si>
    <t>Liběšice - Dobříčany, č. p. 36</t>
  </si>
  <si>
    <t>Liběšice - Dobříčany, č. p. 37</t>
  </si>
  <si>
    <t>Liběšice - Dobříčany, č. p. 39</t>
  </si>
  <si>
    <t>Liběšice - Dobříčany, č. p. 40</t>
  </si>
  <si>
    <t>Liběšice - Dobříčany, č. p. 45</t>
  </si>
  <si>
    <t>Liběšice - Dobříčany, č. p. 46</t>
  </si>
  <si>
    <t>Liběšice - Dobříčany, č. p. 49</t>
  </si>
  <si>
    <t>Liběšice - Dobříčany, č. p. 52</t>
  </si>
  <si>
    <t>Liběšice - Dobříčany, č. p. 53</t>
  </si>
  <si>
    <t>Liběšice - Dobříčany, č. p. 54</t>
  </si>
  <si>
    <t>Liběšice - Dobříčany, č. p. 55</t>
  </si>
  <si>
    <t>Liběšice - Dobříčany, č. p. 56</t>
  </si>
  <si>
    <t>Liběšice - Dobříčany, č. p. 57</t>
  </si>
  <si>
    <t>Liběšice - Dobříčany, č. p. 58</t>
  </si>
  <si>
    <t>Liběšice - Dobříčany, č. p. 59</t>
  </si>
  <si>
    <t>Liběšice - Dobříčany, č. p. 60</t>
  </si>
  <si>
    <t>Liběšice - Dobříčany, č. p. 61</t>
  </si>
  <si>
    <t>Liběšice - Dobříčany, č. p. 62</t>
  </si>
  <si>
    <t>Liběšice - Dobříčany, č. p. 63</t>
  </si>
  <si>
    <t>Liběšice - Dobříčany, č. p. 64</t>
  </si>
  <si>
    <t>Liběšice - Dobříčany, č. p. 65</t>
  </si>
  <si>
    <t>Liběšice - Dobříčany, č. p. 66</t>
  </si>
  <si>
    <t>Liběšice - Dobříčany, č. p. 67</t>
  </si>
  <si>
    <t>Liběšice - Dobříčany, č. p. 68</t>
  </si>
  <si>
    <t>Liběšice - Dobříčany, č. p. 69</t>
  </si>
  <si>
    <t>Liběšice - Dobříčany, č. p. 70</t>
  </si>
  <si>
    <t>Liběšice - Dobříčany, č. p. 71</t>
  </si>
  <si>
    <t>Liběšice - Dobříčany, č. p. 72</t>
  </si>
  <si>
    <t>Liběšice - Dobříčany, č. p. 73</t>
  </si>
  <si>
    <t>Liběšice - Dobříčany, č. p. 74</t>
  </si>
  <si>
    <t>Liběšice - Dobříčany, č. p. 75</t>
  </si>
  <si>
    <t>Liběšice - Dobříčany, č. p. 76</t>
  </si>
  <si>
    <t>Liběšice - Dobříčany, č. p. 77</t>
  </si>
  <si>
    <t>Liběšice - Dobříčany, č. p. 78</t>
  </si>
  <si>
    <t>Liběšice - Dobříčany, č. p. 79</t>
  </si>
  <si>
    <t>Liběšice - Dobříčany, č. p. 82</t>
  </si>
  <si>
    <t>Liběšice - Dobříčany, č. p. 83</t>
  </si>
  <si>
    <t>Liběšice - Dobříčany, č. p. 84</t>
  </si>
  <si>
    <t>Liběšice - Dobříčany, č. p. 85</t>
  </si>
  <si>
    <t>Liběšice - Dobříčany, č. p. 86</t>
  </si>
  <si>
    <t>Liběšice - Dobříčany, č. p. 87</t>
  </si>
  <si>
    <t>Liběšice - Dobříčany, č. p. 88</t>
  </si>
  <si>
    <t>Liběšice - Dobříčany, č. p. 89</t>
  </si>
  <si>
    <t>Liběšice - Dobříčany, č. ev. 13</t>
  </si>
  <si>
    <t>Liběšice - Dobříčany, č. p. 5</t>
  </si>
  <si>
    <t>Liběšice - Dobříčany, č. p. 91</t>
  </si>
  <si>
    <t>Liběšice - Dobříčany, č. p. 92</t>
  </si>
  <si>
    <t>Liběšice - Dobříčany, č. ev. 15</t>
  </si>
  <si>
    <t>Liběšice - Dobříčany, č. p. 2</t>
  </si>
  <si>
    <t>Liběšice - Kluček, č. p. 4</t>
  </si>
  <si>
    <t>Liběšice - Kluček, č. p. 5</t>
  </si>
  <si>
    <t>Liběšice - Kluček, č. p. 6</t>
  </si>
  <si>
    <t>Liběšice - Kluček, č. p. 7</t>
  </si>
  <si>
    <t>Liběšice - Kluček, č. p. 8</t>
  </si>
  <si>
    <t>Liběšice - Kluček, č. p. 10</t>
  </si>
  <si>
    <t>Liběšice - Kluček, č. p. 15</t>
  </si>
  <si>
    <t>Liběšice - Kluček, č. p. 16</t>
  </si>
  <si>
    <t>Liběšice - Kluček, č. p. 21</t>
  </si>
  <si>
    <t>Liběšice - Kluček, č. p. 22</t>
  </si>
  <si>
    <t>Liběšice - Kluček, č. p. 24</t>
  </si>
  <si>
    <t>Liběšice - Kluček, č. p. 25</t>
  </si>
  <si>
    <t>Liběšice - Kluček, č. p. 27</t>
  </si>
  <si>
    <t>Liběšice - Kluček, č. p. 28</t>
  </si>
  <si>
    <t>Liběšice - Kluček, č. p. 29</t>
  </si>
  <si>
    <t>Liběšice - Kluček, č. p. 32</t>
  </si>
  <si>
    <t>Liběšice - Kluček, č. p. 33</t>
  </si>
  <si>
    <t>Liběšice - Kluček, č. p. 34</t>
  </si>
  <si>
    <t>Liběšice - Kluček, č. p. 37</t>
  </si>
  <si>
    <t>Liběšice - Kluček, č. p. 40</t>
  </si>
  <si>
    <t>Liběšice - Kluček, č. p. 42</t>
  </si>
  <si>
    <t>Liběšice - Kluček, č. p. 45</t>
  </si>
  <si>
    <t>Liběšice - Kluček, č. p. 46</t>
  </si>
  <si>
    <t>Liběšice - Kluček, č. p. 55</t>
  </si>
  <si>
    <t>Liběšice - Kluček, č. p. 57</t>
  </si>
  <si>
    <t>Liběšice - Kluček, č. p. 58</t>
  </si>
  <si>
    <t>Liběšice - Kluček, č. p. 61</t>
  </si>
  <si>
    <t>Liběšice - Kluček, č. p. 62</t>
  </si>
  <si>
    <t>Liběšice - Kluček, č. p. 63</t>
  </si>
  <si>
    <t>Liběšice - Kluček, č. p. 64</t>
  </si>
  <si>
    <t>Liběšice - Kluček, č. p. 66</t>
  </si>
  <si>
    <t>Liběšice - Kluček, č. p. 67</t>
  </si>
  <si>
    <t>Liběšice - Kluček, č. p. 68</t>
  </si>
  <si>
    <t>Liběšice - Kluček, č. p. 69</t>
  </si>
  <si>
    <t>Liběšice - Kluček, č. p. 70</t>
  </si>
  <si>
    <t>Liběšice - Kluček, č. p. 71</t>
  </si>
  <si>
    <t>Liběšice - Kluček, č. p. 72</t>
  </si>
  <si>
    <t>Liběšice - Kluček, č. p. 73</t>
  </si>
  <si>
    <t>Liběšice - Kluček, č. p. 74</t>
  </si>
  <si>
    <t>Liběšice - Kluček, č. p. 75</t>
  </si>
  <si>
    <t>Liběšice - Kluček, č. p. 76</t>
  </si>
  <si>
    <t>Liběšice - Kluček, č. p. 78</t>
  </si>
  <si>
    <t>Liběšice - Kluček, č. p. 79</t>
  </si>
  <si>
    <t>Liběšice - Kluček, č. p. 83</t>
  </si>
  <si>
    <t>Liběšice - Kluček, č. p. 85</t>
  </si>
  <si>
    <t>Liběšice - Kluček, č. p. 86</t>
  </si>
  <si>
    <t>Liběšice - Kluček, č. p. 87</t>
  </si>
  <si>
    <t>Liběšice - Kluček, č. ev. 2</t>
  </si>
  <si>
    <t>Liběšice - Kluček, č. ev. 3</t>
  </si>
  <si>
    <t>Liběšice - Kluček, č. ev. 4</t>
  </si>
  <si>
    <t>Liběšice - Kluček, č. ev. 5</t>
  </si>
  <si>
    <t>Liběšice - Kluček, č. ev. 6</t>
  </si>
  <si>
    <t>Liběšice - Kluček, č. p. 93</t>
  </si>
  <si>
    <t>Liběšice - Kluček, č. ev. 11</t>
  </si>
  <si>
    <t>Liběšice - Kluček, č. ev. 12</t>
  </si>
  <si>
    <t>Liběšice - Kluček, č. ev. 13</t>
  </si>
  <si>
    <t>Liběšice - Kluček, č. ev. 14</t>
  </si>
  <si>
    <t>Liběšice - Kluček, č. ev. 31</t>
  </si>
  <si>
    <t>Liběšice - Kluček, č. ev. 32</t>
  </si>
  <si>
    <t>Liběšice - Kluček, č. ev. 33</t>
  </si>
  <si>
    <t>Liběšice - Kluček, č. ev. 34</t>
  </si>
  <si>
    <t>Liběšice - Kluček, č. ev. 35</t>
  </si>
  <si>
    <t>Liběšice - Kluček, č. ev. 37</t>
  </si>
  <si>
    <t>Liběšice - Kluček, č. p. 92</t>
  </si>
  <si>
    <t>Liběšice - Kluček, č. ev. 39</t>
  </si>
  <si>
    <t>Liběšice - Kluček, č. p. 1</t>
  </si>
  <si>
    <t>Liběšice - Kluček, č. ev. 15</t>
  </si>
  <si>
    <t>Liběšice - Kluček, č. p. 89</t>
  </si>
  <si>
    <t>Liběšice - Kluček, č. p. 43</t>
  </si>
  <si>
    <t>Liběšice - Kluček, č. ev. 24</t>
  </si>
  <si>
    <t>Liběšice - Kluček, č. ev. 25</t>
  </si>
  <si>
    <t>Liběšice - Kluček, č. p. 94</t>
  </si>
  <si>
    <t>Liběšice - Kluček, č. p. 91</t>
  </si>
  <si>
    <t>Liběšice - Kluček, č. p. 77</t>
  </si>
  <si>
    <t>Liběšice - Kluček, č. p. 88</t>
  </si>
  <si>
    <t>Liběšice - Kluček, č. p. 17</t>
  </si>
  <si>
    <t>Liběšice - Kluček, č. p. 65</t>
  </si>
  <si>
    <t>Liběšice - Kluček, č. p. 81</t>
  </si>
  <si>
    <t>Liběšice - Kluček, č. p. 98</t>
  </si>
  <si>
    <t>Liběšice - Kluček, č. ev. 36</t>
  </si>
  <si>
    <t>Liběšice, č. p. 1</t>
  </si>
  <si>
    <t>Liběšice, č. p. 2</t>
  </si>
  <si>
    <t>Liběšice, č. p. 4</t>
  </si>
  <si>
    <t>Liběšice, č. p. 5</t>
  </si>
  <si>
    <t>Liběšice, č. p. 6</t>
  </si>
  <si>
    <t>Liběšice, č. p. 7</t>
  </si>
  <si>
    <t>Liběšice, č. p. 8</t>
  </si>
  <si>
    <t>Liběšice, č. p. 9</t>
  </si>
  <si>
    <t>Liběšice, č. p. 10</t>
  </si>
  <si>
    <t>Liběšice, č. p. 11</t>
  </si>
  <si>
    <t>Liběšice, č. p. 13</t>
  </si>
  <si>
    <t>Liběšice, č. p. 15</t>
  </si>
  <si>
    <t>Liběšice, č. p. 16</t>
  </si>
  <si>
    <t>Liběšice, č. p. 17</t>
  </si>
  <si>
    <t>Liběšice, č. p. 19</t>
  </si>
  <si>
    <t>Liběšice, č. p. 20</t>
  </si>
  <si>
    <t>Liběšice, č. p. 21</t>
  </si>
  <si>
    <t>Liběšice, č. p. 23</t>
  </si>
  <si>
    <t>Liběšice, č. p. 24</t>
  </si>
  <si>
    <t>Liběšice, č. p. 25</t>
  </si>
  <si>
    <t>Liběšice, č. p. 26</t>
  </si>
  <si>
    <t>Liběšice, č. p. 27</t>
  </si>
  <si>
    <t>Liběšice, č. p. 32</t>
  </si>
  <si>
    <t>Liběšice, č. p. 33</t>
  </si>
  <si>
    <t>Liběšice, č. p. 34</t>
  </si>
  <si>
    <t>Liběšice, č. p. 35</t>
  </si>
  <si>
    <t>Liběšice, č. p. 36</t>
  </si>
  <si>
    <t>Liběšice, č. p. 37</t>
  </si>
  <si>
    <t>Liběšice, č. p. 40</t>
  </si>
  <si>
    <t>Liběšice, č. p. 41</t>
  </si>
  <si>
    <t>Liběšice, č. p. 42</t>
  </si>
  <si>
    <t>Liběšice, č. p. 43</t>
  </si>
  <si>
    <t>Liběšice, č. p. 44</t>
  </si>
  <si>
    <t>Liběšice, č. p. 46</t>
  </si>
  <si>
    <t>Liběšice, č. p. 48</t>
  </si>
  <si>
    <t>Liběšice, č. p. 50</t>
  </si>
  <si>
    <t>Liběšice, č. p. 54</t>
  </si>
  <si>
    <t>Liběšice, č. p. 56</t>
  </si>
  <si>
    <t>Liběšice, č. p. 57</t>
  </si>
  <si>
    <t>Liběšice, č. p. 58</t>
  </si>
  <si>
    <t>Liběšice, č. p. 59</t>
  </si>
  <si>
    <t>Liběšice, č. p. 60</t>
  </si>
  <si>
    <t>Liběšice, č. p. 61</t>
  </si>
  <si>
    <t>Liběšice, č. p. 63</t>
  </si>
  <si>
    <t>Liběšice, č. p. 64</t>
  </si>
  <si>
    <t>Liběšice, č. p. 65</t>
  </si>
  <si>
    <t>Liběšice, č. p. 66</t>
  </si>
  <si>
    <t>Liběšice, č. p. 67</t>
  </si>
  <si>
    <t>Liběšice, č. p. 69</t>
  </si>
  <si>
    <t>Liběšice, č. p. 71</t>
  </si>
  <si>
    <t>Liběšice, č. p. 74</t>
  </si>
  <si>
    <t>Liběšice, č. p. 75</t>
  </si>
  <si>
    <t>Liběšice, č. p. 77</t>
  </si>
  <si>
    <t>Liběšice, č. p. 78</t>
  </si>
  <si>
    <t>Liběšice, č. p. 80</t>
  </si>
  <si>
    <t>Liběšice, č. p. 81</t>
  </si>
  <si>
    <t>Liběšice, č. p. 82</t>
  </si>
  <si>
    <t>Liběšice, č. p. 83</t>
  </si>
  <si>
    <t>Liběšice, č. p. 85</t>
  </si>
  <si>
    <t>Liběšice, č. p. 86</t>
  </si>
  <si>
    <t>Liběšice, č. p. 87</t>
  </si>
  <si>
    <t>Liběšice, č. p. 88</t>
  </si>
  <si>
    <t>Liběšice, č. p. 89</t>
  </si>
  <si>
    <t>Liběšice, č. p. 90</t>
  </si>
  <si>
    <t>Liběšice, č. p. 91</t>
  </si>
  <si>
    <t>Liběšice, č. p. 92</t>
  </si>
  <si>
    <t>Liběšice, č. p. 93</t>
  </si>
  <si>
    <t>Liběšice, č. p. 94</t>
  </si>
  <si>
    <t>Liběšice, č. p. 95</t>
  </si>
  <si>
    <t>Liběšice, č. p. 96</t>
  </si>
  <si>
    <t>Liběšice, č. p. 97</t>
  </si>
  <si>
    <t>Liběšice, č. p. 98</t>
  </si>
  <si>
    <t>Liběšice, č. p. 99</t>
  </si>
  <si>
    <t>Liběšice, č. p. 100</t>
  </si>
  <si>
    <t>Liběšice, č. p. 101</t>
  </si>
  <si>
    <t>Liběšice, č. p. 102</t>
  </si>
  <si>
    <t>Liběšice, č. p. 103</t>
  </si>
  <si>
    <t>Liběšice, č. p. 104</t>
  </si>
  <si>
    <t>Liběšice, č. p. 105</t>
  </si>
  <si>
    <t>Liběšice, č. p. 106</t>
  </si>
  <si>
    <t>Liběšice, č. p. 107</t>
  </si>
  <si>
    <t>Liběšice, č. p. 108</t>
  </si>
  <si>
    <t>Liběšice, č. p. 109</t>
  </si>
  <si>
    <t>Liběšice, č. p. 110</t>
  </si>
  <si>
    <t>Liběšice, č. p. 111</t>
  </si>
  <si>
    <t>Liběšice, č. p. 112</t>
  </si>
  <si>
    <t>Liběšice, č. p. 113</t>
  </si>
  <si>
    <t>Liběšice, č. p. 114</t>
  </si>
  <si>
    <t>Liběšice, č. p. 115</t>
  </si>
  <si>
    <t>Liběšice, č. p. 116</t>
  </si>
  <si>
    <t>Liběšice, č. p. 117</t>
  </si>
  <si>
    <t>Liběšice, č. p. 118</t>
  </si>
  <si>
    <t>Liběšice, č. p. 119</t>
  </si>
  <si>
    <t>Liběšice, č. p. 120</t>
  </si>
  <si>
    <t>Liběšice, č. p. 121</t>
  </si>
  <si>
    <t>Liběšice, č. p. 122</t>
  </si>
  <si>
    <t>Liběšice, č. p. 123</t>
  </si>
  <si>
    <t>Liběšice, č. p. 124</t>
  </si>
  <si>
    <t>Liběšice, č. p. 125</t>
  </si>
  <si>
    <t>Liběšice, č. p. 126</t>
  </si>
  <si>
    <t>Liběšice, č. p. 127</t>
  </si>
  <si>
    <t>Liběšice, č. p. 128</t>
  </si>
  <si>
    <t>Liběšice, č. p. 129</t>
  </si>
  <si>
    <t>Liběšice, č. p. 130</t>
  </si>
  <si>
    <t>Liběšice, č. p. 131</t>
  </si>
  <si>
    <t>Liběšice, č. p. 132</t>
  </si>
  <si>
    <t>Liběšice, č. p. 133</t>
  </si>
  <si>
    <t>Liběšice, č. p. 134</t>
  </si>
  <si>
    <t>Liběšice, č. p. 135</t>
  </si>
  <si>
    <t>Liběšice, č. p. 137</t>
  </si>
  <si>
    <t>Liběšice, č. p. 136</t>
  </si>
  <si>
    <t>Liběšice, č. p. 138</t>
  </si>
  <si>
    <t>Liběšice, č. p. 139</t>
  </si>
  <si>
    <t>Liběšice - Líčkov, č. p. 1</t>
  </si>
  <si>
    <t>Liběšice - Líčkov, č. p. 3</t>
  </si>
  <si>
    <t>Liběšice - Líčkov, č. p. 5</t>
  </si>
  <si>
    <t>Liběšice - Líčkov, č. p. 6</t>
  </si>
  <si>
    <t>Liběšice - Líčkov, č. p. 10</t>
  </si>
  <si>
    <t>Liběšice - Líčkov, č. p. 11</t>
  </si>
  <si>
    <t>Liběšice - Líčkov, č. p. 14</t>
  </si>
  <si>
    <t>Liběšice - Líčkov, č. p. 16</t>
  </si>
  <si>
    <t>Liběšice - Líčkov, č. p. 17</t>
  </si>
  <si>
    <t>Liběšice - Líčkov, č. p. 19</t>
  </si>
  <si>
    <t>Liběšice - Líčkov, č. p. 21</t>
  </si>
  <si>
    <t>Liběšice - Líčkov, č. p. 22</t>
  </si>
  <si>
    <t>Liběšice - Líčkov, č. p. 30</t>
  </si>
  <si>
    <t>Liběšice - Líčkov, č. p. 31</t>
  </si>
  <si>
    <t>Liběšice - Líčkov, č. p. 32</t>
  </si>
  <si>
    <t>Liběšice - Líčkov, č. p. 36</t>
  </si>
  <si>
    <t>Liběšice - Líčkov, č. p. 37</t>
  </si>
  <si>
    <t>Liběšice - Líčkov, č. p. 39</t>
  </si>
  <si>
    <t>Liběšice - Líčkov, č. p. 40</t>
  </si>
  <si>
    <t>Liběšice - Líčkov, č. p. 41</t>
  </si>
  <si>
    <t>Liběšice - Líčkov, č. p. 44</t>
  </si>
  <si>
    <t>Liběšice - Líčkov, č. p. 46</t>
  </si>
  <si>
    <t>Liběšice - Líčkov, č. p. 48</t>
  </si>
  <si>
    <t>Liběšice - Líčkov, č. p. 49</t>
  </si>
  <si>
    <t>Liběšice - Líčkov, č. p. 51</t>
  </si>
  <si>
    <t>Liběšice - Líčkov, č. p. 52</t>
  </si>
  <si>
    <t>Liběšice - Líčkov, č. p. 53</t>
  </si>
  <si>
    <t>Liběšice - Líčkov, č. p. 55</t>
  </si>
  <si>
    <t>Liběšice - Líčkov, č. p. 59</t>
  </si>
  <si>
    <t>Liběšice - Líčkov, č. p. 62</t>
  </si>
  <si>
    <t>Liběšice - Líčkov, č. p. 63</t>
  </si>
  <si>
    <t>Liběšice - Líčkov, č. p. 65</t>
  </si>
  <si>
    <t>Liběšice - Líčkov, č. p. 66</t>
  </si>
  <si>
    <t>Liběšice - Líčkov, č. p. 67</t>
  </si>
  <si>
    <t>Liběšice - Líčkov, č. p. 69</t>
  </si>
  <si>
    <t>Liběšice - Líčkov, č. p. 71</t>
  </si>
  <si>
    <t>Liběšice - Líčkov, č. p. 72</t>
  </si>
  <si>
    <t>Liběšice - Líčkov, č. p. 73</t>
  </si>
  <si>
    <t>Liběšice - Líčkov, č. p. 76</t>
  </si>
  <si>
    <t>Liběšice - Líčkov, č. p. 78</t>
  </si>
  <si>
    <t>Liběšice - Líčkov, č. p. 80</t>
  </si>
  <si>
    <t>Liběšice - Líčkov, č. p. 82</t>
  </si>
  <si>
    <t>Liběšice - Líčkov, č. p. 83</t>
  </si>
  <si>
    <t>Liběšice - Líčkov, č. p. 84</t>
  </si>
  <si>
    <t>Liběšice - Líčkov, č. p. 87</t>
  </si>
  <si>
    <t>Liběšice - Líčkov, č. p. 91</t>
  </si>
  <si>
    <t>Liběšice - Líčkov, č. p. 96</t>
  </si>
  <si>
    <t>Liběšice - Líčkov, č. p. 98</t>
  </si>
  <si>
    <t>Liběšice - Líčkov, č. p. 100</t>
  </si>
  <si>
    <t>Liběšice - Líčkov, č. p. 105</t>
  </si>
  <si>
    <t>Liběšice - Líčkov, č. p. 106</t>
  </si>
  <si>
    <t>Liběšice - Líčkov, č. p. 108</t>
  </si>
  <si>
    <t>Liběšice - Líčkov, č. p. 110</t>
  </si>
  <si>
    <t>Liběšice - Líčkov, č. p. 111</t>
  </si>
  <si>
    <t>Liběšice - Líčkov, č. p. 112</t>
  </si>
  <si>
    <t>Liběšice - Líčkov, č. p. 114</t>
  </si>
  <si>
    <t>Liběšice - Líčkov, č. p. 122</t>
  </si>
  <si>
    <t>Liběšice - Líčkov, č. p. 125</t>
  </si>
  <si>
    <t>Liběšice - Líčkov, č. p. 126</t>
  </si>
  <si>
    <t>Liběšice - Líčkov, č. p. 127</t>
  </si>
  <si>
    <t>Liběšice - Líčkov, č. p. 130</t>
  </si>
  <si>
    <t>Liběšice - Líčkov, č. p. 131</t>
  </si>
  <si>
    <t>Liběšice - Líčkov, č. p. 132</t>
  </si>
  <si>
    <t>Liběšice - Líčkov, č. p. 133</t>
  </si>
  <si>
    <t>Liběšice - Líčkov, č. p. 135</t>
  </si>
  <si>
    <t>Liběšice - Líčkov, č. p. 136</t>
  </si>
  <si>
    <t>Liběšice - Líčkov, č. p. 138</t>
  </si>
  <si>
    <t>Liběšice - Líčkov, č. p. 139</t>
  </si>
  <si>
    <t>Liběšice - Líčkov, č. p. 140</t>
  </si>
  <si>
    <t>Liběšice - Líčkov, č. p. 141</t>
  </si>
  <si>
    <t>Liběšice - Líčkov, č. p. 143</t>
  </si>
  <si>
    <t>Liběšice - Líčkov, č. ev. 1</t>
  </si>
  <si>
    <t>Liběšice - Líčkov, č. ev. 7</t>
  </si>
  <si>
    <t>Liběšice - Líčkov, č. ev. 11</t>
  </si>
  <si>
    <t>Liběšice - Líčkov, č. ev. 4</t>
  </si>
  <si>
    <t>Liběšice - Líčkov, č. p. 56</t>
  </si>
  <si>
    <t>Liběšice - Líčkov, č. p. 2</t>
  </si>
  <si>
    <t>Liběšice - Líčkov, č. p. 145</t>
  </si>
  <si>
    <t>Liběšice - Líčkov, č. p. 144</t>
  </si>
  <si>
    <t>Liběšice - Líčkov, č. p. 77</t>
  </si>
  <si>
    <t>Liběšice - Lhota, č. p. 1</t>
  </si>
  <si>
    <t>Liběšice - Lhota, č. p. 2</t>
  </si>
  <si>
    <t>Liběšice - Lhota, č. p. 3</t>
  </si>
  <si>
    <t>Liběšice - Lhota, č. p. 4</t>
  </si>
  <si>
    <t>Liběšice - Lhota, č. p. 5</t>
  </si>
  <si>
    <t>Liběšice - Lhota, č. p. 6</t>
  </si>
  <si>
    <t>Liběšice - Lhota, č. p. 7</t>
  </si>
  <si>
    <t>Liběšice - Lhota, č. p. 8</t>
  </si>
  <si>
    <t>Liběšice - Lhota, č. p. 9</t>
  </si>
  <si>
    <t>Liběšice - Lhota, č. p. 10</t>
  </si>
  <si>
    <t>Liběšice - Lhota, č. p. 12</t>
  </si>
  <si>
    <t>Liběšice - Lhota, č. p. 16</t>
  </si>
  <si>
    <t>Liběšice - Lhota, č. p. 17</t>
  </si>
  <si>
    <t>Liběšice - Lhota, č. p. 18</t>
  </si>
  <si>
    <t>Liběšice - Lhota, č. p. 21</t>
  </si>
  <si>
    <t>Liběšice - Lhota, č. p. 22</t>
  </si>
  <si>
    <t>Liběšice - Lhota, č. p. 23</t>
  </si>
  <si>
    <t>Liběšice - Lhota, č. p. 24</t>
  </si>
  <si>
    <t>Liběšice - Lhota, č. p. 27</t>
  </si>
  <si>
    <t>Liběšice - Lhota, č. ev. 4</t>
  </si>
  <si>
    <t>Liběšice - Lhota, č. ev. 10</t>
  </si>
  <si>
    <t>Liběšice - Lhota, č. ev. 12</t>
  </si>
  <si>
    <t>Liběšice - Lhota, č. ev. 13</t>
  </si>
  <si>
    <t>Liběšice - Lhota, č. ev. 16</t>
  </si>
  <si>
    <t>Liběšice - Lhota, č. ev. 24</t>
  </si>
  <si>
    <t>Liběšice - Lhota, č. p. 25</t>
  </si>
  <si>
    <t>Liběšice - Lhota, č. ev. 7</t>
  </si>
  <si>
    <t>Liběšice - Lhota, č. p. 26</t>
  </si>
  <si>
    <t>Liběšice - Lhota, č. p. 13</t>
  </si>
  <si>
    <t>Liběšice - Lhota, č. p. 90</t>
  </si>
  <si>
    <t>Liběšice - Lhota, č. ev. 14</t>
  </si>
  <si>
    <t>Libořice, č. p. 1</t>
  </si>
  <si>
    <t>Libořice, č. p. 2</t>
  </si>
  <si>
    <t>Libořice, č. p. 3</t>
  </si>
  <si>
    <t>Libořice, č. p. 4</t>
  </si>
  <si>
    <t>Libořice, č. p. 5</t>
  </si>
  <si>
    <t>Libořice, č. p. 6</t>
  </si>
  <si>
    <t>Libořice, č. p. 7</t>
  </si>
  <si>
    <t>Libořice, č. p. 8</t>
  </si>
  <si>
    <t>Libořice, č. p. 9</t>
  </si>
  <si>
    <t>Libořice, č. p. 10</t>
  </si>
  <si>
    <t>Libořice, č. p. 11</t>
  </si>
  <si>
    <t>Libořice, č. p. 12</t>
  </si>
  <si>
    <t>Libořice, č. p. 13</t>
  </si>
  <si>
    <t>Libořice, č. p. 15</t>
  </si>
  <si>
    <t>Libořice, č. p. 16</t>
  </si>
  <si>
    <t>Libořice, č. p. 17</t>
  </si>
  <si>
    <t>Libořice, č. p. 18</t>
  </si>
  <si>
    <t>Libořice, č. p. 19</t>
  </si>
  <si>
    <t>Libořice, č. p. 20</t>
  </si>
  <si>
    <t>Libořice, č. p. 21</t>
  </si>
  <si>
    <t>Libořice, č. p. 23</t>
  </si>
  <si>
    <t>Libořice, č. p. 25</t>
  </si>
  <si>
    <t>Libořice, č. p. 26</t>
  </si>
  <si>
    <t>Libořice, č. p. 27</t>
  </si>
  <si>
    <t>Libořice, č. p. 28</t>
  </si>
  <si>
    <t>Libořice, č. p. 30</t>
  </si>
  <si>
    <t>Libořice, č. p. 31</t>
  </si>
  <si>
    <t>Libořice, č. p. 32</t>
  </si>
  <si>
    <t>Libořice, č. p. 33</t>
  </si>
  <si>
    <t>Libořice, č. p. 34</t>
  </si>
  <si>
    <t>Libořice, č. p. 35</t>
  </si>
  <si>
    <t>Libořice, č. p. 36</t>
  </si>
  <si>
    <t>Libořice, č. p. 37</t>
  </si>
  <si>
    <t>Libořice, č. p. 38</t>
  </si>
  <si>
    <t>Libořice, č. p. 39</t>
  </si>
  <si>
    <t>Libořice, č. p. 40</t>
  </si>
  <si>
    <t>Libořice, č. p. 41</t>
  </si>
  <si>
    <t>Libořice, č. p. 42</t>
  </si>
  <si>
    <t>Libořice, č. p. 43</t>
  </si>
  <si>
    <t>Libořice, č. p. 44</t>
  </si>
  <si>
    <t>Libořice, č. p. 45</t>
  </si>
  <si>
    <t>Libořice, č. p. 46</t>
  </si>
  <si>
    <t>Libořice, č. p. 47</t>
  </si>
  <si>
    <t>Libořice, č. p. 48</t>
  </si>
  <si>
    <t>Libořice, č. p. 50</t>
  </si>
  <si>
    <t>Libořice, č. p. 52</t>
  </si>
  <si>
    <t>Libořice, č. p. 53</t>
  </si>
  <si>
    <t>Libořice, č. p. 54</t>
  </si>
  <si>
    <t>Libořice, č. p. 55</t>
  </si>
  <si>
    <t>Libořice, č. p. 56</t>
  </si>
  <si>
    <t>Libořice, č. p. 57</t>
  </si>
  <si>
    <t>Libořice, č. p. 59</t>
  </si>
  <si>
    <t>Libořice, č. p. 60</t>
  </si>
  <si>
    <t>Libořice, č. p. 61</t>
  </si>
  <si>
    <t>Libořice, č. p. 63</t>
  </si>
  <si>
    <t>Libořice, č. p. 64</t>
  </si>
  <si>
    <t>Libořice, č. p. 69</t>
  </si>
  <si>
    <t>Libořice, č. p. 71</t>
  </si>
  <si>
    <t>Libořice, č. p. 72</t>
  </si>
  <si>
    <t>Libořice, č. p. 73</t>
  </si>
  <si>
    <t>Libořice, č. p. 74</t>
  </si>
  <si>
    <t>Libořice, č. p. 78</t>
  </si>
  <si>
    <t>Libořice, č. p. 79</t>
  </si>
  <si>
    <t>Libořice, č. p. 80</t>
  </si>
  <si>
    <t>Libořice, č. p. 81</t>
  </si>
  <si>
    <t>Libořice, č. p. 83</t>
  </si>
  <si>
    <t>Libořice, č. p. 84</t>
  </si>
  <si>
    <t>Libořice, č. p. 85</t>
  </si>
  <si>
    <t>Libořice, č. p. 86</t>
  </si>
  <si>
    <t>Libořice, č. p. 87</t>
  </si>
  <si>
    <t>Libořice, č. p. 88</t>
  </si>
  <si>
    <t>Libořice, č. p. 89</t>
  </si>
  <si>
    <t>Libořice, č. p. 93</t>
  </si>
  <si>
    <t>Libořice, č. p. 94</t>
  </si>
  <si>
    <t>Libořice, č. p. 95</t>
  </si>
  <si>
    <t>Libořice, č. p. 96</t>
  </si>
  <si>
    <t>Libořice, č. p. 97</t>
  </si>
  <si>
    <t>Libořice, č. p. 98</t>
  </si>
  <si>
    <t>Libořice, č. p. 99</t>
  </si>
  <si>
    <t>Libořice, č. p. 103</t>
  </si>
  <si>
    <t>Libořice, č. p. 105</t>
  </si>
  <si>
    <t>Libořice, č. p. 106</t>
  </si>
  <si>
    <t>Libořice, č. p. 107</t>
  </si>
  <si>
    <t>Libořice, č. p. 108</t>
  </si>
  <si>
    <t>Libořice, č. p. 109</t>
  </si>
  <si>
    <t>Libořice, č. p. 110</t>
  </si>
  <si>
    <t>Libořice, č. p. 111</t>
  </si>
  <si>
    <t>Libořice, č. p. 112</t>
  </si>
  <si>
    <t>Libořice, č. p. 113</t>
  </si>
  <si>
    <t>Libořice, č. p. 115</t>
  </si>
  <si>
    <t>Libořice, č. p. 116</t>
  </si>
  <si>
    <t>Libořice, č. p. 117</t>
  </si>
  <si>
    <t>Libořice, č. p. 118</t>
  </si>
  <si>
    <t>Libořice, č. p. 119</t>
  </si>
  <si>
    <t>Libořice, č. p. 120</t>
  </si>
  <si>
    <t>Libořice, č. p. 121</t>
  </si>
  <si>
    <t>Libořice, č. p. 122</t>
  </si>
  <si>
    <t>Libořice, č. p. 123</t>
  </si>
  <si>
    <t>Libořice, č. p. 124</t>
  </si>
  <si>
    <t>Libořice, č. p. 125</t>
  </si>
  <si>
    <t>Libořice, č. p. 126</t>
  </si>
  <si>
    <t>Libořice, č. p. 127</t>
  </si>
  <si>
    <t>Libořice, č. p. 129</t>
  </si>
  <si>
    <t>Libořice, č. p. 130</t>
  </si>
  <si>
    <t>Libořice, č. p. 132</t>
  </si>
  <si>
    <t>Libořice, č. p. 133</t>
  </si>
  <si>
    <t>Libořice, č. p. 134</t>
  </si>
  <si>
    <t>Libořice, č. p. 135</t>
  </si>
  <si>
    <t>Libořice, č. p. 136</t>
  </si>
  <si>
    <t>Libořice, č. p. 138</t>
  </si>
  <si>
    <t>Libořice, č. p. 131</t>
  </si>
  <si>
    <t>Libořice, č. p. 128</t>
  </si>
  <si>
    <t>Libořice - Železná, č. p. 1</t>
  </si>
  <si>
    <t>Libořice - Železná, č. p. 2</t>
  </si>
  <si>
    <t>Libořice - Železná, č. p. 3</t>
  </si>
  <si>
    <t>Libořice - Železná, č. p. 4</t>
  </si>
  <si>
    <t>Libořice - Železná, č. p. 5</t>
  </si>
  <si>
    <t>Libořice - Železná, č. p. 6</t>
  </si>
  <si>
    <t>Libořice - Železná, č. p. 8</t>
  </si>
  <si>
    <t>Libořice - Železná, č. p. 9</t>
  </si>
  <si>
    <t>Libořice - Železná, č. p. 10</t>
  </si>
  <si>
    <t>Libořice - Železná, č. p. 11</t>
  </si>
  <si>
    <t>Libořice - Železná, č. p. 12</t>
  </si>
  <si>
    <t>Libořice - Železná, č. p. 13</t>
  </si>
  <si>
    <t>Libořice - Železná, č. p. 14</t>
  </si>
  <si>
    <t>Libořice - Železná, č. p. 15</t>
  </si>
  <si>
    <t>Libořice - Železná, č. p. 16</t>
  </si>
  <si>
    <t>Libořice - Železná, č. p. 17</t>
  </si>
  <si>
    <t>Libořice - Železná, č. p. 18</t>
  </si>
  <si>
    <t>Libořice - Železná, č. p. 19</t>
  </si>
  <si>
    <t>Libořice - Železná, č. p. 20</t>
  </si>
  <si>
    <t>Libořice - Železná, č. p. 21</t>
  </si>
  <si>
    <t>Libořice - Železná, č. p. 23</t>
  </si>
  <si>
    <t>Libořice - Železná, č. p. 25</t>
  </si>
  <si>
    <t>Libořice - Železná, č. p. 26</t>
  </si>
  <si>
    <t>Libořice - Železná, č. p. 29</t>
  </si>
  <si>
    <t>Libořice - Železná, č. p. 31</t>
  </si>
  <si>
    <t>Libořice - Železná, č. p. 32</t>
  </si>
  <si>
    <t>Libořice - Železná, č. p. 36</t>
  </si>
  <si>
    <t>Libořice - Železná, č. p. 37</t>
  </si>
  <si>
    <t>Libořice - Železná, č. p. 41</t>
  </si>
  <si>
    <t>Libořice - Železná, č. p. 42</t>
  </si>
  <si>
    <t>Libořice - Železná, č. p. 43</t>
  </si>
  <si>
    <t>Libořice - Železná, č. p. 46</t>
  </si>
  <si>
    <t>Libořice - Železná, č. p. 48</t>
  </si>
  <si>
    <t>Libořice - Železná, č. p. 49</t>
  </si>
  <si>
    <t>Libořice - Železná, č. p. 56</t>
  </si>
  <si>
    <t>Libořice - Železná, č. p. 62</t>
  </si>
  <si>
    <t>Libořice - Železná, č. p. 63</t>
  </si>
  <si>
    <t>Libořice - Železná, č. p. 65</t>
  </si>
  <si>
    <t>Libořice - Železná, č. p. 66</t>
  </si>
  <si>
    <t>Libořice - Železná, č. p. 68</t>
  </si>
  <si>
    <t>Libořice - Železná, č. p. 69</t>
  </si>
  <si>
    <t>Libořice - Železná, č. p. 70</t>
  </si>
  <si>
    <t>Libořice - Železná, č. p. 71</t>
  </si>
  <si>
    <t>Libořice - Železná, č. p. 72</t>
  </si>
  <si>
    <t>Libořice - Železná, č. p. 7</t>
  </si>
  <si>
    <t>Lipno - Lipenec, č. p. 1</t>
  </si>
  <si>
    <t>Lipno - Lipenec, č. p. 2</t>
  </si>
  <si>
    <t>Lipno - Lipenec, č. p. 3</t>
  </si>
  <si>
    <t>Lipno - Lipenec, č. p. 4</t>
  </si>
  <si>
    <t>Lipno - Lipenec, č. p. 5</t>
  </si>
  <si>
    <t>Lipno - Lipenec, č. p. 6</t>
  </si>
  <si>
    <t>Lipno - Lipenec, č. p. 8</t>
  </si>
  <si>
    <t>Lipno - Lipenec, č. p. 9</t>
  </si>
  <si>
    <t>Lipno - Lipenec, č. p. 10</t>
  </si>
  <si>
    <t>Lipno - Lipenec, č. p. 11</t>
  </si>
  <si>
    <t>Lipno - Lipenec, č. p. 13</t>
  </si>
  <si>
    <t>Lipno - Lipenec, č. p. 15</t>
  </si>
  <si>
    <t>Lipno - Lipenec, č. p. 17</t>
  </si>
  <si>
    <t>Lipno - Lipenec, č. p. 18</t>
  </si>
  <si>
    <t>Lipno - Lipenec, č. p. 19</t>
  </si>
  <si>
    <t>Lipno - Lipenec, č. p. 20</t>
  </si>
  <si>
    <t>Lipno - Lipenec, č. p. 21</t>
  </si>
  <si>
    <t>Lipno - Lipenec, č. p. 22</t>
  </si>
  <si>
    <t>Lipno - Lipenec, č. p. 23</t>
  </si>
  <si>
    <t>Lipno - Lipenec, č. p. 25</t>
  </si>
  <si>
    <t>Lipno - Lipenec, č. p. 26</t>
  </si>
  <si>
    <t>Lipno - Lipenec, č. p. 32</t>
  </si>
  <si>
    <t>Lipno - Lipenec, č. p. 33</t>
  </si>
  <si>
    <t>Lipno - Lipenec, č. p. 35</t>
  </si>
  <si>
    <t>Lipno - Lipenec, č. p. 36</t>
  </si>
  <si>
    <t>Lipno - Lipenec, č. p. 38</t>
  </si>
  <si>
    <t>Lipno - Lipenec, č. p. 39</t>
  </si>
  <si>
    <t>Lipno - Lipenec, č. p. 42</t>
  </si>
  <si>
    <t>Lipno - Lipenec, č. p. 43</t>
  </si>
  <si>
    <t>Lipno - Lipenec, č. p. 44</t>
  </si>
  <si>
    <t>Lipno - Lipenec, č. p. 46</t>
  </si>
  <si>
    <t>Lipno - Lipenec, č. p. 47</t>
  </si>
  <si>
    <t>Lipno - Lipenec, č. p. 48</t>
  </si>
  <si>
    <t>Lipno - Lipenec, č. p. 49</t>
  </si>
  <si>
    <t>Lipno - Lipenec, č. p. 50</t>
  </si>
  <si>
    <t>Lipno - Lipenec, č. p. 52</t>
  </si>
  <si>
    <t>Lipno - Lipenec, č. p. 53</t>
  </si>
  <si>
    <t>Lipno - Lipenec, č. p. 54</t>
  </si>
  <si>
    <t>Lipno - Lipenec, č. p. 55</t>
  </si>
  <si>
    <t>Lipno - Lipenec, č. p. 56</t>
  </si>
  <si>
    <t>Lipno - Lipenec, č. p. 58</t>
  </si>
  <si>
    <t>Lipno - Lipenec, č. p. 59</t>
  </si>
  <si>
    <t>Lipno - Lipenec, č. p. 60</t>
  </si>
  <si>
    <t>Lipno - Lipenec, č. p. 61</t>
  </si>
  <si>
    <t>Lipno - Lipenec, č. p. 63</t>
  </si>
  <si>
    <t>Lipno - Lipenec, č. p. 65</t>
  </si>
  <si>
    <t>Lipno - Lipenec, č. p. 68</t>
  </si>
  <si>
    <t>Lipno - Lipenec, č. p. 69</t>
  </si>
  <si>
    <t>Lipno - Lipenec, č. p. 70</t>
  </si>
  <si>
    <t>Lipno - Lipenec, č. p. 73</t>
  </si>
  <si>
    <t>Lipno - Lipenec, č. p. 74</t>
  </si>
  <si>
    <t>Lipno - Lipenec, č. p. 76</t>
  </si>
  <si>
    <t>Lipno - Lipenec, č. p. 78</t>
  </si>
  <si>
    <t>Lipno - Lipenec, č. p. 79</t>
  </si>
  <si>
    <t>Lipno - Lipenec, č. p. 81</t>
  </si>
  <si>
    <t>Lipno - Lipenec, č. p. 82</t>
  </si>
  <si>
    <t>Lipno - Lipenec, č. p. 83</t>
  </si>
  <si>
    <t>Lipno - Lipenec, č. p. 84</t>
  </si>
  <si>
    <t>Lipno - Lipenec, č. p. 86</t>
  </si>
  <si>
    <t>Lipno - Lipenec, č. p. 87</t>
  </si>
  <si>
    <t>Lipno - Lipenec, č. p. 88</t>
  </si>
  <si>
    <t>Lipno - Lipenec, č. p. 90</t>
  </si>
  <si>
    <t>Lipno - Lipenec, č. p. 91</t>
  </si>
  <si>
    <t>Lipno - Lipenec, č. p. 92</t>
  </si>
  <si>
    <t>Lipno - Lipenec, č. p. 95</t>
  </si>
  <si>
    <t>Lipno - Lipenec, č. p. 96</t>
  </si>
  <si>
    <t>Lipno - Lipenec, č. p. 97</t>
  </si>
  <si>
    <t>Lipno - Lipenec, č. p. 98</t>
  </si>
  <si>
    <t>Lipno - Lipenec, č. p. 99</t>
  </si>
  <si>
    <t>Lipno - Lipenec, č. p. 100</t>
  </si>
  <si>
    <t>Lipno - Lipenec, č. p. 101</t>
  </si>
  <si>
    <t>Lipno - Lipenec, č. p. 102</t>
  </si>
  <si>
    <t>Lipno - Lipenec, č. p. 103</t>
  </si>
  <si>
    <t>Lipno - Lipenec, č. p. 104</t>
  </si>
  <si>
    <t>Lipno - Lipenec, č. p. 105</t>
  </si>
  <si>
    <t>Lipno - Lipenec, č. p. 106</t>
  </si>
  <si>
    <t>Lipno - Lipenec, č. p. 107</t>
  </si>
  <si>
    <t>Lipno - Lipenec, č. p. 108</t>
  </si>
  <si>
    <t>Lipno - Lipenec, č. p. 109</t>
  </si>
  <si>
    <t>Lipno - Lipenec, č. p. 110</t>
  </si>
  <si>
    <t>Lipno - Lipenec, č. p. 111</t>
  </si>
  <si>
    <t>Lipno - Lipenec, č. p. 113</t>
  </si>
  <si>
    <t>Lipno - Lipenec, č. p. 114</t>
  </si>
  <si>
    <t>Lipno - Lipenec, č. p. 116</t>
  </si>
  <si>
    <t>Lipno - Lipenec, č. p. 117</t>
  </si>
  <si>
    <t>Lipno - Lipenec, č. p. 118</t>
  </si>
  <si>
    <t>Lipno - Lipenec, č. p. 119</t>
  </si>
  <si>
    <t>Lipno - Lipenec, č. p. 120</t>
  </si>
  <si>
    <t>Lipno - Lipenec, č. p. 121</t>
  </si>
  <si>
    <t>Lipno - Lipenec, č. ev. 13</t>
  </si>
  <si>
    <t>Lipno - Lipenec, č. ev. 94</t>
  </si>
  <si>
    <t>Lipno - Lipenec, č. p. 24</t>
  </si>
  <si>
    <t>Lipno - Lipenec, č. p. 80</t>
  </si>
  <si>
    <t>Lipno - Lipenec, č. p. 45</t>
  </si>
  <si>
    <t>Lipno - Lipenec, č. p. 34</t>
  </si>
  <si>
    <t>Lipno - Lipenec, č. p. 93</t>
  </si>
  <si>
    <t>Lipno - Lipenec, č. p. 122</t>
  </si>
  <si>
    <t>Lipno - Lipenec, č. p. 123</t>
  </si>
  <si>
    <t>Lipno - Lipenec, č. p. 124</t>
  </si>
  <si>
    <t>Lipno - Lipenec, č. p. 125</t>
  </si>
  <si>
    <t>Lipno - Lipenec, č. p. 126</t>
  </si>
  <si>
    <t>Lipno - Lipenec, č. p. 127</t>
  </si>
  <si>
    <t>Lipno - Lipenec, č. p. 128</t>
  </si>
  <si>
    <t>Lipno - Lipenec, č. p. 129</t>
  </si>
  <si>
    <t>Lišany, č. p. 1</t>
  </si>
  <si>
    <t>Lišany, č. p. 2</t>
  </si>
  <si>
    <t>Lišany, č. p. 3</t>
  </si>
  <si>
    <t>Lišany, č. p. 4</t>
  </si>
  <si>
    <t>Lišany, č. p. 5</t>
  </si>
  <si>
    <t>Lišany, č. p. 6</t>
  </si>
  <si>
    <t>Lišany, č. p. 7</t>
  </si>
  <si>
    <t>Lišany, č. p. 8</t>
  </si>
  <si>
    <t>Lišany, č. p. 9</t>
  </si>
  <si>
    <t>Lišany, č. p. 10</t>
  </si>
  <si>
    <t>Lišany, č. p. 11</t>
  </si>
  <si>
    <t>Lišany, č. p. 12</t>
  </si>
  <si>
    <t>Lišany, č. p. 13</t>
  </si>
  <si>
    <t>Lišany, č. p. 15</t>
  </si>
  <si>
    <t>Lišany, č. p. 16</t>
  </si>
  <si>
    <t>Lišany, č. p. 17</t>
  </si>
  <si>
    <t>Lišany, č. p. 18</t>
  </si>
  <si>
    <t>Lišany, č. p. 19</t>
  </si>
  <si>
    <t>Lišany, č. p. 20</t>
  </si>
  <si>
    <t>Lišany, č. p. 21</t>
  </si>
  <si>
    <t>Lišany, č. p. 22</t>
  </si>
  <si>
    <t>Lišany, č. p. 23</t>
  </si>
  <si>
    <t>Lišany, č. p. 27</t>
  </si>
  <si>
    <t>Lišany, č. p. 28</t>
  </si>
  <si>
    <t>Lišany, č. p. 30</t>
  </si>
  <si>
    <t>Lišany, č. p. 31</t>
  </si>
  <si>
    <t>Lišany, č. p. 32</t>
  </si>
  <si>
    <t>Lišany, č. p. 33</t>
  </si>
  <si>
    <t>Lišany, č. p. 34</t>
  </si>
  <si>
    <t>Lišany, č. p. 35</t>
  </si>
  <si>
    <t>Lišany, č. p. 39</t>
  </si>
  <si>
    <t>Lišany, č. p. 40</t>
  </si>
  <si>
    <t>Lišany, č. p. 41</t>
  </si>
  <si>
    <t>Lišany, č. p. 42</t>
  </si>
  <si>
    <t>Lišany, č. p. 44</t>
  </si>
  <si>
    <t>Lišany, č. p. 45</t>
  </si>
  <si>
    <t>Lišany, č. p. 46</t>
  </si>
  <si>
    <t>Lišany, č. p. 47</t>
  </si>
  <si>
    <t>Lišany, č. p. 48</t>
  </si>
  <si>
    <t>Lišany, č. p. 49</t>
  </si>
  <si>
    <t>Lišany, č. p. 51</t>
  </si>
  <si>
    <t>Lišany, č. p. 52</t>
  </si>
  <si>
    <t>Lišany, č. p. 53</t>
  </si>
  <si>
    <t>Lišany, č. p. 54</t>
  </si>
  <si>
    <t>Lišany, č. p. 55</t>
  </si>
  <si>
    <t>Lišany, č. ev. 2</t>
  </si>
  <si>
    <t>Lišany, č. ev. 16</t>
  </si>
  <si>
    <t>Lišany, č. ev. 17</t>
  </si>
  <si>
    <t>Lišany, č. ev. 18</t>
  </si>
  <si>
    <t>Lišany, č. ev. 19</t>
  </si>
  <si>
    <t>Lišany, č. ev. 25</t>
  </si>
  <si>
    <t>Lišany, č. ev. 26</t>
  </si>
  <si>
    <t>Lišany, č. p. 56</t>
  </si>
  <si>
    <t>Lišany, č. ev. 29</t>
  </si>
  <si>
    <t>Lišany, č. p. 57</t>
  </si>
  <si>
    <t>Lišany, č. ev. 30</t>
  </si>
  <si>
    <t>Lišany, č. p. 59</t>
  </si>
  <si>
    <t>Měcholupy, č. p. 1</t>
  </si>
  <si>
    <t>Měcholupy, č. p. 2</t>
  </si>
  <si>
    <t>Měcholupy, č. p. 4</t>
  </si>
  <si>
    <t>Měcholupy, č. p. 5</t>
  </si>
  <si>
    <t>Měcholupy, č. p. 6</t>
  </si>
  <si>
    <t>Měcholupy, č. p. 7</t>
  </si>
  <si>
    <t>Měcholupy, č. p. 8</t>
  </si>
  <si>
    <t>Měcholupy, č. p. 11</t>
  </si>
  <si>
    <t>Měcholupy, č. p. 12</t>
  </si>
  <si>
    <t>Měcholupy, č. p. 14</t>
  </si>
  <si>
    <t>Měcholupy, č. p. 15</t>
  </si>
  <si>
    <t>Měcholupy, č. p. 16</t>
  </si>
  <si>
    <t>Měcholupy, č. p. 17</t>
  </si>
  <si>
    <t>Měcholupy, č. p. 18</t>
  </si>
  <si>
    <t>Měcholupy, č. p. 19</t>
  </si>
  <si>
    <t>Měcholupy, č. p. 20</t>
  </si>
  <si>
    <t>Měcholupy, č. p. 21</t>
  </si>
  <si>
    <t>Měcholupy, č. p. 22</t>
  </si>
  <si>
    <t>Měcholupy, č. p. 23</t>
  </si>
  <si>
    <t>Měcholupy, č. p. 24</t>
  </si>
  <si>
    <t>Měcholupy, č. p. 25</t>
  </si>
  <si>
    <t>Měcholupy, č. p. 26</t>
  </si>
  <si>
    <t>Měcholupy, č. p. 27</t>
  </si>
  <si>
    <t>Měcholupy, č. p. 29</t>
  </si>
  <si>
    <t>Měcholupy, č. p. 30</t>
  </si>
  <si>
    <t>Měcholupy, č. p. 31</t>
  </si>
  <si>
    <t>Měcholupy, č. p. 32</t>
  </si>
  <si>
    <t>Měcholupy, č. p. 33</t>
  </si>
  <si>
    <t>Měcholupy, č. p. 34</t>
  </si>
  <si>
    <t>Měcholupy, č. p. 37</t>
  </si>
  <si>
    <t>Měcholupy, č. p. 38</t>
  </si>
  <si>
    <t>Měcholupy, č. p. 42</t>
  </si>
  <si>
    <t>Měcholupy, č. p. 43</t>
  </si>
  <si>
    <t>Měcholupy, č. p. 44</t>
  </si>
  <si>
    <t>Měcholupy, č. p. 47</t>
  </si>
  <si>
    <t>Měcholupy, č. p. 51</t>
  </si>
  <si>
    <t>Měcholupy, č. p. 53</t>
  </si>
  <si>
    <t>Měcholupy, č. p. 54</t>
  </si>
  <si>
    <t>Měcholupy, č. p. 55</t>
  </si>
  <si>
    <t>Měcholupy, č. p. 60</t>
  </si>
  <si>
    <t>Měcholupy, č. p. 62</t>
  </si>
  <si>
    <t>Měcholupy, č. p. 63</t>
  </si>
  <si>
    <t>Měcholupy, č. p. 64</t>
  </si>
  <si>
    <t>Měcholupy, č. p. 67</t>
  </si>
  <si>
    <t>Měcholupy, č. p. 69</t>
  </si>
  <si>
    <t>Měcholupy, č. p. 70</t>
  </si>
  <si>
    <t>Měcholupy, č. p. 71</t>
  </si>
  <si>
    <t>Měcholupy, č. p. 72</t>
  </si>
  <si>
    <t>Měcholupy, č. p. 73</t>
  </si>
  <si>
    <t>Měcholupy, č. p. 74</t>
  </si>
  <si>
    <t>Měcholupy, č. p. 75</t>
  </si>
  <si>
    <t>Měcholupy, č. p. 76</t>
  </si>
  <si>
    <t>Měcholupy, č. p. 77</t>
  </si>
  <si>
    <t>Měcholupy, č. p. 78</t>
  </si>
  <si>
    <t>Měcholupy, č. p. 80</t>
  </si>
  <si>
    <t>Měcholupy, č. p. 81</t>
  </si>
  <si>
    <t>Měcholupy, č. p. 83</t>
  </si>
  <si>
    <t>Měcholupy, č. p. 84</t>
  </si>
  <si>
    <t>Měcholupy, č. p. 85</t>
  </si>
  <si>
    <t>Měcholupy, č. p. 86</t>
  </si>
  <si>
    <t>Měcholupy, č. p. 87</t>
  </si>
  <si>
    <t>Měcholupy, č. p. 89</t>
  </si>
  <si>
    <t>Měcholupy, č. p. 90</t>
  </si>
  <si>
    <t>Měcholupy, č. p. 91</t>
  </si>
  <si>
    <t>Měcholupy, č. p. 92</t>
  </si>
  <si>
    <t>Měcholupy, č. p. 93</t>
  </si>
  <si>
    <t>Měcholupy, č. p. 94</t>
  </si>
  <si>
    <t>Měcholupy, č. p. 95</t>
  </si>
  <si>
    <t>Měcholupy, č. p. 96</t>
  </si>
  <si>
    <t>Měcholupy, č. p. 99</t>
  </si>
  <si>
    <t>Měcholupy, č. p. 100</t>
  </si>
  <si>
    <t>Měcholupy, č. p. 101</t>
  </si>
  <si>
    <t>Měcholupy, č. p. 102</t>
  </si>
  <si>
    <t>Měcholupy, č. p. 103</t>
  </si>
  <si>
    <t>Měcholupy, č. p. 104</t>
  </si>
  <si>
    <t>Měcholupy, č. p. 105</t>
  </si>
  <si>
    <t>Měcholupy, č. p. 106</t>
  </si>
  <si>
    <t>Měcholupy, č. p. 107</t>
  </si>
  <si>
    <t>Měcholupy, č. p. 108</t>
  </si>
  <si>
    <t>Měcholupy, č. p. 109</t>
  </si>
  <si>
    <t>Měcholupy, č. p. 110</t>
  </si>
  <si>
    <t>Měcholupy, č. p. 111</t>
  </si>
  <si>
    <t>Měcholupy, č. p. 112</t>
  </si>
  <si>
    <t>Měcholupy, č. p. 113</t>
  </si>
  <si>
    <t>Měcholupy, č. p. 114</t>
  </si>
  <si>
    <t>Měcholupy, č. p. 115</t>
  </si>
  <si>
    <t>Měcholupy, č. p. 116</t>
  </si>
  <si>
    <t>Měcholupy, č. p. 117</t>
  </si>
  <si>
    <t>Měcholupy, č. p. 118</t>
  </si>
  <si>
    <t>Měcholupy, č. p. 119</t>
  </si>
  <si>
    <t>Měcholupy, č. p. 120</t>
  </si>
  <si>
    <t>Měcholupy, č. p. 121</t>
  </si>
  <si>
    <t>Měcholupy, č. p. 122</t>
  </si>
  <si>
    <t>Měcholupy, č. p. 123</t>
  </si>
  <si>
    <t>Měcholupy, č. p. 124</t>
  </si>
  <si>
    <t>Měcholupy, č. p. 125</t>
  </si>
  <si>
    <t>Měcholupy, č. p. 127</t>
  </si>
  <si>
    <t>Měcholupy, č. p. 128</t>
  </si>
  <si>
    <t>Měcholupy, č. p. 129</t>
  </si>
  <si>
    <t>Měcholupy, č. p. 130</t>
  </si>
  <si>
    <t>Měcholupy, č. p. 131</t>
  </si>
  <si>
    <t>Měcholupy, č. p. 132</t>
  </si>
  <si>
    <t>Měcholupy, č. p. 133</t>
  </si>
  <si>
    <t>Měcholupy, č. p. 134</t>
  </si>
  <si>
    <t>Měcholupy, č. p. 135</t>
  </si>
  <si>
    <t>Měcholupy, č. p. 136</t>
  </si>
  <si>
    <t>Měcholupy, č. p. 137</t>
  </si>
  <si>
    <t>Měcholupy, č. p. 138</t>
  </si>
  <si>
    <t>Měcholupy, č. p. 139</t>
  </si>
  <si>
    <t>Měcholupy, č. p. 140</t>
  </si>
  <si>
    <t>Měcholupy, č. p. 141</t>
  </si>
  <si>
    <t>Měcholupy, č. p. 142</t>
  </si>
  <si>
    <t>Měcholupy, č. p. 143</t>
  </si>
  <si>
    <t>Měcholupy, č. p. 144</t>
  </si>
  <si>
    <t>Měcholupy, č. p. 145</t>
  </si>
  <si>
    <t>Měcholupy, č. p. 146</t>
  </si>
  <si>
    <t>Měcholupy, č. p. 147</t>
  </si>
  <si>
    <t>Měcholupy, č. p. 148</t>
  </si>
  <si>
    <t>Měcholupy, č. p. 149</t>
  </si>
  <si>
    <t>Měcholupy, č. p. 150</t>
  </si>
  <si>
    <t>Měcholupy, č. p. 151</t>
  </si>
  <si>
    <t>Měcholupy, č. p. 152</t>
  </si>
  <si>
    <t>Měcholupy, č. p. 153</t>
  </si>
  <si>
    <t>Měcholupy, č. p. 154</t>
  </si>
  <si>
    <t>Měcholupy, č. p. 155</t>
  </si>
  <si>
    <t>Měcholupy, č. p. 156</t>
  </si>
  <si>
    <t>Měcholupy, č. p. 157</t>
  </si>
  <si>
    <t>Měcholupy, č. p. 158</t>
  </si>
  <si>
    <t>Měcholupy, č. p. 159</t>
  </si>
  <si>
    <t>Měcholupy, č. p. 160</t>
  </si>
  <si>
    <t>Měcholupy, č. p. 161</t>
  </si>
  <si>
    <t>Měcholupy, č. p. 162</t>
  </si>
  <si>
    <t>Měcholupy, č. p. 163</t>
  </si>
  <si>
    <t>Měcholupy, č. p. 165</t>
  </si>
  <si>
    <t>Měcholupy, č. p. 166</t>
  </si>
  <si>
    <t>Měcholupy, č. p. 167</t>
  </si>
  <si>
    <t>Měcholupy, č. p. 168</t>
  </si>
  <si>
    <t>Měcholupy, č. p. 169</t>
  </si>
  <si>
    <t>Měcholupy, č. p. 170</t>
  </si>
  <si>
    <t>Měcholupy, č. p. 171</t>
  </si>
  <si>
    <t>Měcholupy, č. p. 172</t>
  </si>
  <si>
    <t>Měcholupy, č. p. 173</t>
  </si>
  <si>
    <t>Měcholupy, č. p. 174</t>
  </si>
  <si>
    <t>Měcholupy, č. p. 175</t>
  </si>
  <si>
    <t>Měcholupy, č. p. 176</t>
  </si>
  <si>
    <t>Měcholupy, č. p. 177</t>
  </si>
  <si>
    <t>Měcholupy, č. p. 178</t>
  </si>
  <si>
    <t>Měcholupy, č. p. 182</t>
  </si>
  <si>
    <t>Měcholupy, č. p. 183</t>
  </si>
  <si>
    <t>Měcholupy, č. p. 184</t>
  </si>
  <si>
    <t>Měcholupy, č. p. 185</t>
  </si>
  <si>
    <t>Měcholupy, č. p. 186</t>
  </si>
  <si>
    <t>Měcholupy, č. p. 187</t>
  </si>
  <si>
    <t>Měcholupy, č. p. 188</t>
  </si>
  <si>
    <t>Měcholupy, č. p. 189</t>
  </si>
  <si>
    <t>Měcholupy, č. p. 190</t>
  </si>
  <si>
    <t>Měcholupy, č. p. 191</t>
  </si>
  <si>
    <t>Měcholupy, č. p. 192</t>
  </si>
  <si>
    <t>Měcholupy, č. ev. 3</t>
  </si>
  <si>
    <t>Měcholupy, č. ev. 4</t>
  </si>
  <si>
    <t>Měcholupy, č. ev. 5</t>
  </si>
  <si>
    <t>Měcholupy, č. p. 65</t>
  </si>
  <si>
    <t>Měcholupy, č. p. 88</t>
  </si>
  <si>
    <t>Měcholupy, č. ev. 2</t>
  </si>
  <si>
    <t>Měcholupy, č. ev. 6</t>
  </si>
  <si>
    <t>Měcholupy, č. ev. 7</t>
  </si>
  <si>
    <t>Měcholupy, č. p. 193</t>
  </si>
  <si>
    <t>Měcholupy, č. p. 194</t>
  </si>
  <si>
    <t>Měcholupy, č. p. 164</t>
  </si>
  <si>
    <t>Měcholupy, č. p. 181</t>
  </si>
  <si>
    <t>Měcholupy, č. ev. 8</t>
  </si>
  <si>
    <t>Měcholupy, č. p. 195</t>
  </si>
  <si>
    <t>Měcholupy, č. ev. 9</t>
  </si>
  <si>
    <t>Měcholupy, č. p. 196</t>
  </si>
  <si>
    <t>Měcholupy - Milošice, č. p. 1</t>
  </si>
  <si>
    <t>Měcholupy - Milošice, č. p. 4</t>
  </si>
  <si>
    <t>Měcholupy - Milošice, č. p. 6</t>
  </si>
  <si>
    <t>Měcholupy - Milošice, č. p. 7</t>
  </si>
  <si>
    <t>Měcholupy - Milošice, č. p. 10</t>
  </si>
  <si>
    <t>Měcholupy - Milošice, č. p. 12</t>
  </si>
  <si>
    <t>Měcholupy - Milošice, č. p. 16</t>
  </si>
  <si>
    <t>Měcholupy - Milošice, č. p. 17</t>
  </si>
  <si>
    <t>Měcholupy - Milošice, č. p. 18</t>
  </si>
  <si>
    <t>Měcholupy - Milošice, č. p. 19</t>
  </si>
  <si>
    <t>Měcholupy - Milošice, č. p. 21</t>
  </si>
  <si>
    <t>Měcholupy - Milošice, č. p. 22</t>
  </si>
  <si>
    <t>Měcholupy - Milošice, č. p. 23</t>
  </si>
  <si>
    <t>Měcholupy - Milošice, č. p. 24</t>
  </si>
  <si>
    <t>Měcholupy - Milošice, č. p. 25</t>
  </si>
  <si>
    <t>Měcholupy - Milošice, č. p. 26</t>
  </si>
  <si>
    <t>Měcholupy - Milošice, č. p. 27</t>
  </si>
  <si>
    <t>Nepomyšl - Dětaň, č. p. 3</t>
  </si>
  <si>
    <t>Nepomyšl - Dětaň, č. p. 5</t>
  </si>
  <si>
    <t>Nepomyšl - Dětaň, č. p. 10</t>
  </si>
  <si>
    <t>Nepomyšl - Dětaň, č. p. 13</t>
  </si>
  <si>
    <t>Nepomyšl - Dětaň, č. p. 19</t>
  </si>
  <si>
    <t>Nepomyšl - Dětaň, č. p. 21</t>
  </si>
  <si>
    <t>Nepomyšl - Dětaň, č. ev. 43</t>
  </si>
  <si>
    <t>Nepomyšl - Dětaň, č. p. 1</t>
  </si>
  <si>
    <t>Nepomyšl - Dětaň, č. p. 2</t>
  </si>
  <si>
    <t>Nepomyšl - Dětaň, č. p. 8</t>
  </si>
  <si>
    <t>Nepomyšl - Dvérce, č. p. 2</t>
  </si>
  <si>
    <t>Nepomyšl - Dvérce, č. p. 3</t>
  </si>
  <si>
    <t>Nepomyšl - Dvérce, č. p. 4</t>
  </si>
  <si>
    <t>Nepomyšl - Dvérce, č. p. 5</t>
  </si>
  <si>
    <t>Nepomyšl - Dvérce, č. p. 7</t>
  </si>
  <si>
    <t>Nepomyšl - Dvérce, č. p. 9</t>
  </si>
  <si>
    <t>Nepomyšl - Dvérce, č. p. 10</t>
  </si>
  <si>
    <t>Nepomyšl - Dvérce, č. p. 12</t>
  </si>
  <si>
    <t>Nepomyšl - Dvérce, č. p. 13</t>
  </si>
  <si>
    <t>Nepomyšl - Dvérce, č. p. 14</t>
  </si>
  <si>
    <t>Nepomyšl - Dvérce, č. p. 16</t>
  </si>
  <si>
    <t>Nepomyšl - Dvérce, č. p. 18</t>
  </si>
  <si>
    <t>Nepomyšl - Dvérce, č. p. 19</t>
  </si>
  <si>
    <t>Nepomyšl - Dvérce, č. p. 21</t>
  </si>
  <si>
    <t>Nepomyšl - Dvérce, č. p. 22</t>
  </si>
  <si>
    <t>Nepomyšl - Dvérce, č. p. 24</t>
  </si>
  <si>
    <t>Nepomyšl - Dvérce, č. p. 25</t>
  </si>
  <si>
    <t>Nepomyšl - Dvérce, č. p. 26</t>
  </si>
  <si>
    <t>Nepomyšl - Dvérce, č. p. 28</t>
  </si>
  <si>
    <t>Nepomyšl - Dvérce, č. p. 30</t>
  </si>
  <si>
    <t>Nepomyšl - Dvérce, č. p. 228</t>
  </si>
  <si>
    <t>Nepomyšl - Dvérce, č. p. 229</t>
  </si>
  <si>
    <t>Nepomyšl - Dvérce, č. ev. 6</t>
  </si>
  <si>
    <t>Nepomyšl - Dvérce, č. ev. 42</t>
  </si>
  <si>
    <t>Nepomyšl - Dvérce, č. ev. 44</t>
  </si>
  <si>
    <t>Nepomyšl - Dvérce, č. ev. 45</t>
  </si>
  <si>
    <t>Nepomyšl - Dvérce, č. ev. 46</t>
  </si>
  <si>
    <t>Nepomyšl - Dvérce, č. p. 31</t>
  </si>
  <si>
    <t>Nepomyšl - Dvérce, č. p. 32</t>
  </si>
  <si>
    <t>Nepomyšl - Dvérce, č. p. 33</t>
  </si>
  <si>
    <t>Nepomyšl - Dvérce, č. p. 34</t>
  </si>
  <si>
    <t>Nepomyšl - Chmelištná, č. p. 3</t>
  </si>
  <si>
    <t>Nepomyšl - Chmelištná, č. p. 5</t>
  </si>
  <si>
    <t>Nepomyšl - Chmelištná, č. p. 9</t>
  </si>
  <si>
    <t>Nepomyšl - Chmelištná, č. p. 10</t>
  </si>
  <si>
    <t>Nepomyšl - Chmelištná, č. p. 14</t>
  </si>
  <si>
    <t>Nepomyšl - Chmelištná, č. ev. 27</t>
  </si>
  <si>
    <t>Nepomyšl, č. p. 1</t>
  </si>
  <si>
    <t>Nepomyšl, č. p. 2</t>
  </si>
  <si>
    <t>Nepomyšl, č. p. 4</t>
  </si>
  <si>
    <t>Nepomyšl, č. p. 6</t>
  </si>
  <si>
    <t>Nepomyšl, č. p. 8</t>
  </si>
  <si>
    <t>Nepomyšl, č. p. 9</t>
  </si>
  <si>
    <t>Nepomyšl, č. p. 12</t>
  </si>
  <si>
    <t>Nepomyšl, č. p. 17</t>
  </si>
  <si>
    <t>Nepomyšl, č. p. 18</t>
  </si>
  <si>
    <t>Nepomyšl, č. p. 23</t>
  </si>
  <si>
    <t>Nepomyšl, č. p. 26</t>
  </si>
  <si>
    <t>Nepomyšl, č. p. 28</t>
  </si>
  <si>
    <t>Nepomyšl, č. p. 29</t>
  </si>
  <si>
    <t>Nepomyšl, č. p. 30</t>
  </si>
  <si>
    <t>Nepomyšl, č. p. 31</t>
  </si>
  <si>
    <t>Nepomyšl, č. p. 32</t>
  </si>
  <si>
    <t>Nepomyšl, č. p. 33</t>
  </si>
  <si>
    <t>Nepomyšl, č. p. 34</t>
  </si>
  <si>
    <t>Nepomyšl, č. p. 35</t>
  </si>
  <si>
    <t>Nepomyšl, č. p. 36</t>
  </si>
  <si>
    <t>Nepomyšl, č. p. 37</t>
  </si>
  <si>
    <t>Nepomyšl, č. p. 40</t>
  </si>
  <si>
    <t>Nepomyšl, č. p. 41</t>
  </si>
  <si>
    <t>Nepomyšl, č. p. 43</t>
  </si>
  <si>
    <t>Nepomyšl, č. p. 44</t>
  </si>
  <si>
    <t>Nepomyšl, č. p. 49</t>
  </si>
  <si>
    <t>Nepomyšl, č. p. 50</t>
  </si>
  <si>
    <t>Nepomyšl, č. p. 51</t>
  </si>
  <si>
    <t>Nepomyšl, č. p. 52</t>
  </si>
  <si>
    <t>Nepomyšl, č. p. 57</t>
  </si>
  <si>
    <t>Nepomyšl, č. p. 64</t>
  </si>
  <si>
    <t>Nepomyšl, č. p. 65</t>
  </si>
  <si>
    <t>Nepomyšl, č. p. 66</t>
  </si>
  <si>
    <t>Nepomyšl, č. p. 69</t>
  </si>
  <si>
    <t>Nepomyšl, č. p. 70</t>
  </si>
  <si>
    <t>Nepomyšl, č. p. 71</t>
  </si>
  <si>
    <t>Nepomyšl, č. p. 72</t>
  </si>
  <si>
    <t>Nepomyšl, č. p. 73</t>
  </si>
  <si>
    <t>Nepomyšl, č. p. 77</t>
  </si>
  <si>
    <t>Nepomyšl, č. p. 79</t>
  </si>
  <si>
    <t>Nepomyšl, č. p. 80</t>
  </si>
  <si>
    <t>Nepomyšl, č. p. 81</t>
  </si>
  <si>
    <t>Nepomyšl, č. p. 82</t>
  </si>
  <si>
    <t>Nepomyšl, č. p. 83</t>
  </si>
  <si>
    <t>Nepomyšl, č. p. 86</t>
  </si>
  <si>
    <t>Nepomyšl, č. p. 90</t>
  </si>
  <si>
    <t>Nepomyšl, č. p. 91</t>
  </si>
  <si>
    <t>Nepomyšl, č. p. 92</t>
  </si>
  <si>
    <t>Nepomyšl, č. p. 93</t>
  </si>
  <si>
    <t>Nepomyšl, č. p. 94</t>
  </si>
  <si>
    <t>Nepomyšl, č. p. 96</t>
  </si>
  <si>
    <t>Nepomyšl, č. p. 97</t>
  </si>
  <si>
    <t>Nepomyšl, č. p. 98</t>
  </si>
  <si>
    <t>Nepomyšl, č. p. 102</t>
  </si>
  <si>
    <t>Nepomyšl, č. p. 103</t>
  </si>
  <si>
    <t>Nepomyšl, č. p. 104</t>
  </si>
  <si>
    <t>Nepomyšl, č. p. 105</t>
  </si>
  <si>
    <t>Nepomyšl, č. p. 107</t>
  </si>
  <si>
    <t>Nepomyšl, č. p. 112</t>
  </si>
  <si>
    <t>Nepomyšl, č. p. 113</t>
  </si>
  <si>
    <t>Nepomyšl, č. p. 115</t>
  </si>
  <si>
    <t>Nepomyšl, č. p. 118</t>
  </si>
  <si>
    <t>Nepomyšl, č. p. 121</t>
  </si>
  <si>
    <t>Nepomyšl, č. p. 123</t>
  </si>
  <si>
    <t>Nepomyšl, č. p. 124</t>
  </si>
  <si>
    <t>Nepomyšl, č. p. 125</t>
  </si>
  <si>
    <t>Nepomyšl, č. p. 126</t>
  </si>
  <si>
    <t>Nepomyšl, č. p. 127</t>
  </si>
  <si>
    <t>Nepomyšl, č. p. 134</t>
  </si>
  <si>
    <t>Nepomyšl, č. p. 136</t>
  </si>
  <si>
    <t>Nepomyšl, č. p. 140</t>
  </si>
  <si>
    <t>Nepomyšl, č. p. 141</t>
  </si>
  <si>
    <t>Nepomyšl, č. p. 142</t>
  </si>
  <si>
    <t>Nepomyšl, č. p. 143</t>
  </si>
  <si>
    <t>Nepomyšl, č. p. 145</t>
  </si>
  <si>
    <t>Nepomyšl, č. p. 147</t>
  </si>
  <si>
    <t>Nepomyšl, č. p. 246</t>
  </si>
  <si>
    <t>Nepomyšl, č. p. 152</t>
  </si>
  <si>
    <t>Nepomyšl, č. p. 153</t>
  </si>
  <si>
    <t>Nepomyšl, č. p. 154</t>
  </si>
  <si>
    <t>Nepomyšl, č. p. 156</t>
  </si>
  <si>
    <t>Nepomyšl, č. p. 157</t>
  </si>
  <si>
    <t>Nepomyšl, č. p. 159</t>
  </si>
  <si>
    <t>Nepomyšl, č. p. 162</t>
  </si>
  <si>
    <t>Nepomyšl, č. p. 163</t>
  </si>
  <si>
    <t>Nepomyšl, č. p. 164</t>
  </si>
  <si>
    <t>Nepomyšl, č. p. 165</t>
  </si>
  <si>
    <t>Nepomyšl, č. p. 166</t>
  </si>
  <si>
    <t>Nepomyšl, č. p. 172</t>
  </si>
  <si>
    <t>Nepomyšl, č. p. 175</t>
  </si>
  <si>
    <t>Nepomyšl, č. p. 179</t>
  </si>
  <si>
    <t>Nepomyšl, č. p. 181</t>
  </si>
  <si>
    <t>Nepomyšl, č. p. 182</t>
  </si>
  <si>
    <t>Nepomyšl, č. p. 183</t>
  </si>
  <si>
    <t>Nepomyšl, č. p. 184</t>
  </si>
  <si>
    <t>Nepomyšl, č. p. 185</t>
  </si>
  <si>
    <t>Nepomyšl, č. p. 186</t>
  </si>
  <si>
    <t>Nepomyšl, č. p. 190</t>
  </si>
  <si>
    <t>Nepomyšl, č. p. 192</t>
  </si>
  <si>
    <t>Nepomyšl, č. p. 193</t>
  </si>
  <si>
    <t>Nepomyšl, č. p. 195</t>
  </si>
  <si>
    <t>Nepomyšl, č. p. 196</t>
  </si>
  <si>
    <t>Nepomyšl, č. p. 197</t>
  </si>
  <si>
    <t>Nepomyšl, č. p. 199</t>
  </si>
  <si>
    <t>Nepomyšl, č. p. 200</t>
  </si>
  <si>
    <t>Nepomyšl, č. p. 201</t>
  </si>
  <si>
    <t>Nepomyšl, č. p. 202</t>
  </si>
  <si>
    <t>Nepomyšl, č. p. 204</t>
  </si>
  <si>
    <t>Nepomyšl, č. p. 205</t>
  </si>
  <si>
    <t>Nepomyšl, č. p. 206</t>
  </si>
  <si>
    <t>Nepomyšl, č. p. 207</t>
  </si>
  <si>
    <t>Nepomyšl, č. p. 208</t>
  </si>
  <si>
    <t>Nepomyšl, č. p. 210</t>
  </si>
  <si>
    <t>Nepomyšl, č. p. 211</t>
  </si>
  <si>
    <t>Nepomyšl, č. p. 212</t>
  </si>
  <si>
    <t>Nepomyšl, č. p. 213</t>
  </si>
  <si>
    <t>Nepomyšl, č. p. 214</t>
  </si>
  <si>
    <t>Nepomyšl, č. p. 215</t>
  </si>
  <si>
    <t>Nepomyšl, č. p. 216</t>
  </si>
  <si>
    <t>Nepomyšl, č. p. 217</t>
  </si>
  <si>
    <t>Nepomyšl, č. p. 218</t>
  </si>
  <si>
    <t>Nepomyšl, č. p. 219</t>
  </si>
  <si>
    <t>Nepomyšl, č. p. 220</t>
  </si>
  <si>
    <t>Nepomyšl, č. p. 221</t>
  </si>
  <si>
    <t>Nepomyšl, č. p. 222</t>
  </si>
  <si>
    <t>Nepomyšl, č. p. 223</t>
  </si>
  <si>
    <t>Nepomyšl, č. p. 224</t>
  </si>
  <si>
    <t>Nepomyšl, č. p. 225</t>
  </si>
  <si>
    <t>Nepomyšl, č. p. 226</t>
  </si>
  <si>
    <t>Nepomyšl, č. p. 227</t>
  </si>
  <si>
    <t>Nepomyšl, č. p. 230</t>
  </si>
  <si>
    <t>Nepomyšl, č. p. 231</t>
  </si>
  <si>
    <t>Nepomyšl, č. ev. 21</t>
  </si>
  <si>
    <t>Nepomyšl, č. p. 237</t>
  </si>
  <si>
    <t>Nepomyšl, č. ev. 24</t>
  </si>
  <si>
    <t>Nepomyšl, č. p. 87</t>
  </si>
  <si>
    <t>Nepomyšl, č. p. 24</t>
  </si>
  <si>
    <t>Nepomyšl, č. p. 233</t>
  </si>
  <si>
    <t>Nepomyšl, č. p. 235</t>
  </si>
  <si>
    <t>Nepomyšl, č. p. 236</t>
  </si>
  <si>
    <t>Nepomyšl, č. p. 173</t>
  </si>
  <si>
    <t>Nepomyšl, č. p. 238</t>
  </si>
  <si>
    <t>Nepomyšl, č. p. 239</t>
  </si>
  <si>
    <t>Nepomyšl, č. p. 240</t>
  </si>
  <si>
    <t>Nepomyšl, č. p. 241</t>
  </si>
  <si>
    <t>Nepomyšl, č. p. 242</t>
  </si>
  <si>
    <t>Nepomyšl, č. p. 243</t>
  </si>
  <si>
    <t>Nepomyšl, č. p. 244</t>
  </si>
  <si>
    <t>Nepomyšl, č. p. 245</t>
  </si>
  <si>
    <t>Nepomyšl - Nová Ves, č. p. 5</t>
  </si>
  <si>
    <t>Nepomyšl - Nová Ves, č. p. 7</t>
  </si>
  <si>
    <t>Nepomyšl - Nová Ves, č. p. 9</t>
  </si>
  <si>
    <t>Nepomyšl - Nová Ves, č. p. 10</t>
  </si>
  <si>
    <t>Nepomyšl - Nová Ves, č. p. 14</t>
  </si>
  <si>
    <t>Nepomyšl - Nová Ves, č. p. 16</t>
  </si>
  <si>
    <t>Nepomyšl - Nová Ves, č. p. 17</t>
  </si>
  <si>
    <t>Nepomyšl - Nová Ves, č. p. 18</t>
  </si>
  <si>
    <t>Nepomyšl - Nová Ves, č. ev. 11</t>
  </si>
  <si>
    <t>Nepomyšl - Nová Ves, č. ev. 12</t>
  </si>
  <si>
    <t>Nepomyšl - Nová Ves, č. ev. 13</t>
  </si>
  <si>
    <t>Nepomyšl - Nová Ves, č. ev. 14</t>
  </si>
  <si>
    <t>Nepomyšl - Nová Ves, č. ev. 15</t>
  </si>
  <si>
    <t>Nepomyšl - Nová Ves, č. ev. 16</t>
  </si>
  <si>
    <t>Nepomyšl - Nová Ves, č. ev. 17</t>
  </si>
  <si>
    <t>Nepomyšl - Nová Ves, č. ev. 18</t>
  </si>
  <si>
    <t>Nepomyšl - Nová Ves, č. ev. 26</t>
  </si>
  <si>
    <t>Nepomyšl - Nová Ves, č. ev. 29</t>
  </si>
  <si>
    <t>Nepomyšl - Nová Ves, č. ev. 30</t>
  </si>
  <si>
    <t>Nepomyšl - Nová Ves, č. ev. 31</t>
  </si>
  <si>
    <t>Nepomyšl - Nová Ves, č. p. 232</t>
  </si>
  <si>
    <t>Nepomyšl - Nová Ves, č. ev. 28</t>
  </si>
  <si>
    <t>Nepomyšl - Nová Ves, č. p. 19</t>
  </si>
  <si>
    <t>Nové Sedlo - Břežany, č. p. 1</t>
  </si>
  <si>
    <t>Nové Sedlo - Břežany, č. p. 2</t>
  </si>
  <si>
    <t>Nové Sedlo - Břežany, č. p. 4</t>
  </si>
  <si>
    <t>Nové Sedlo - Břežany, č. p. 5</t>
  </si>
  <si>
    <t>Nové Sedlo - Břežany, č. p. 7</t>
  </si>
  <si>
    <t>Nové Sedlo - Břežany, č. p. 9</t>
  </si>
  <si>
    <t>Nové Sedlo - Břežany, č. p. 10</t>
  </si>
  <si>
    <t>Nové Sedlo - Břežany, č. p. 12</t>
  </si>
  <si>
    <t>Nové Sedlo - Břežany, č. p. 13</t>
  </si>
  <si>
    <t>Nové Sedlo - Břežany, č. p. 14</t>
  </si>
  <si>
    <t>Nové Sedlo - Břežany, č. p. 16</t>
  </si>
  <si>
    <t>Nové Sedlo - Břežany, č. p. 17</t>
  </si>
  <si>
    <t>Nové Sedlo - Břežany, č. p. 21</t>
  </si>
  <si>
    <t>Nové Sedlo - Břežany, č. p. 22</t>
  </si>
  <si>
    <t>Nové Sedlo - Břežany, č. p. 23</t>
  </si>
  <si>
    <t>Nové Sedlo - Břežany, č. p. 24</t>
  </si>
  <si>
    <t>Nové Sedlo - Břežany, č. p. 25</t>
  </si>
  <si>
    <t>Nové Sedlo - Břežany, č. p. 28</t>
  </si>
  <si>
    <t>Nové Sedlo - Břežany, č. p. 6</t>
  </si>
  <si>
    <t>Nové Sedlo - Břežany, č. p. 26</t>
  </si>
  <si>
    <t>Nové Sedlo - Břežany, č. ev. 3</t>
  </si>
  <si>
    <t>Nové Sedlo - Břežany, č. ev. 4</t>
  </si>
  <si>
    <t>Nové Sedlo - Břežany, č. p. 29</t>
  </si>
  <si>
    <t>Nové Sedlo - Číňov, č. p. 2</t>
  </si>
  <si>
    <t>Nové Sedlo - Číňov, č. p. 3</t>
  </si>
  <si>
    <t>Nové Sedlo - Číňov, č. p. 6</t>
  </si>
  <si>
    <t>Nové Sedlo - Číňov, č. p. 7</t>
  </si>
  <si>
    <t>Nové Sedlo - Číňov, č. p. 8</t>
  </si>
  <si>
    <t>Nové Sedlo - Číňov, č. p. 9</t>
  </si>
  <si>
    <t>Nové Sedlo - Číňov, č. p. 11</t>
  </si>
  <si>
    <t>Nové Sedlo - Číňov, č. p. 12</t>
  </si>
  <si>
    <t>Nové Sedlo - Číňov, č. p. 14</t>
  </si>
  <si>
    <t>Nové Sedlo - Číňov, č. p. 22</t>
  </si>
  <si>
    <t>Nové Sedlo - Číňov, č. p. 23</t>
  </si>
  <si>
    <t>Nové Sedlo - Číňov, č. p. 26</t>
  </si>
  <si>
    <t>Nové Sedlo - Číňov, č. p. 15</t>
  </si>
  <si>
    <t>Nové Sedlo - Číňov, č. p. 5</t>
  </si>
  <si>
    <t>Nové Sedlo - Číňov, č. p. 10</t>
  </si>
  <si>
    <t>Nové Sedlo - Číňov, č. ev. 1</t>
  </si>
  <si>
    <t>Nové Sedlo - Číňov, č. p. 30</t>
  </si>
  <si>
    <t>Nové Sedlo - Chudeřín, č. p. 1</t>
  </si>
  <si>
    <t>Nové Sedlo - Chudeřín, č. p. 2</t>
  </si>
  <si>
    <t>Nové Sedlo - Chudeřín, č. p. 3</t>
  </si>
  <si>
    <t>Nové Sedlo - Chudeřín, č. p. 5</t>
  </si>
  <si>
    <t>Nové Sedlo - Chudeřín, č. p. 8</t>
  </si>
  <si>
    <t>Nové Sedlo - Chudeřín, č. p. 10</t>
  </si>
  <si>
    <t>Nové Sedlo - Chudeřín, č. p. 11</t>
  </si>
  <si>
    <t>Nové Sedlo - Chudeřín, č. p. 12</t>
  </si>
  <si>
    <t>Nové Sedlo - Chudeřín, č. p. 16</t>
  </si>
  <si>
    <t>Nové Sedlo - Chudeřín, č. p. 17</t>
  </si>
  <si>
    <t>Nové Sedlo - Chudeřín, č. p. 19</t>
  </si>
  <si>
    <t>Nové Sedlo - Chudeřín, č. ev. 1</t>
  </si>
  <si>
    <t>Nové Sedlo - Chudeřín, č. ev. 2</t>
  </si>
  <si>
    <t>Nové Sedlo - Chudeřín, č. ev. 3</t>
  </si>
  <si>
    <t>Nové Sedlo - Chudeřín, č. p. 20</t>
  </si>
  <si>
    <t>Nové Sedlo - Sedčice, č. p. 1</t>
  </si>
  <si>
    <t>Nové Sedlo - Sedčice, č. p. 3</t>
  </si>
  <si>
    <t>Nové Sedlo - Sedčice, č. p. 4</t>
  </si>
  <si>
    <t>Nové Sedlo - Sedčice, č. p. 5</t>
  </si>
  <si>
    <t>Nové Sedlo - Sedčice, č. p. 7</t>
  </si>
  <si>
    <t>Nové Sedlo - Sedčice, č. p. 10</t>
  </si>
  <si>
    <t>Nové Sedlo - Sedčice, č. p. 12</t>
  </si>
  <si>
    <t>Nové Sedlo - Sedčice, č. p. 13</t>
  </si>
  <si>
    <t>Nové Sedlo - Sedčice, č. p. 14</t>
  </si>
  <si>
    <t>Nové Sedlo - Sedčice, č. p. 16</t>
  </si>
  <si>
    <t>Nové Sedlo - Sedčice, č. p. 20</t>
  </si>
  <si>
    <t>Nové Sedlo - Sedčice, č. p. 22</t>
  </si>
  <si>
    <t>Nové Sedlo - Sedčice, č. p. 25</t>
  </si>
  <si>
    <t>Nové Sedlo - Sedčice, č. p. 26</t>
  </si>
  <si>
    <t>Nové Sedlo - Sedčice, č. p. 27</t>
  </si>
  <si>
    <t>Nové Sedlo - Sedčice, č. p. 28</t>
  </si>
  <si>
    <t>Nové Sedlo - Sedčice, č. p. 29</t>
  </si>
  <si>
    <t>Nové Sedlo - Sedčice, č. p. 30</t>
  </si>
  <si>
    <t>Nové Sedlo - Sedčice, č. p. 32</t>
  </si>
  <si>
    <t>Nové Sedlo - Sedčice, č. p. 33</t>
  </si>
  <si>
    <t>Nové Sedlo - Sedčice, č. p. 34</t>
  </si>
  <si>
    <t>Nové Sedlo - Sedčice, č. p. 35</t>
  </si>
  <si>
    <t>Nové Sedlo - Sedčice, č. p. 37</t>
  </si>
  <si>
    <t>Nové Sedlo - Sedčice, č. p. 38</t>
  </si>
  <si>
    <t>Nové Sedlo - Sedčice, č. p. 39</t>
  </si>
  <si>
    <t>Nové Sedlo - Sedčice, č. p. 40</t>
  </si>
  <si>
    <t>Nové Sedlo - Sedčice, č. p. 41</t>
  </si>
  <si>
    <t>Nové Sedlo - Sedčice, č. p. 42</t>
  </si>
  <si>
    <t>Nové Sedlo - Sedčice, č. p. 43</t>
  </si>
  <si>
    <t>Nové Sedlo - Sedčice, č. p. 44</t>
  </si>
  <si>
    <t>Nové Sedlo - Sedčice, č. p. 45</t>
  </si>
  <si>
    <t>Nové Sedlo - Sedčice, č. p. 9</t>
  </si>
  <si>
    <t>Nové Sedlo - Sedčice, č. p. 2</t>
  </si>
  <si>
    <t>Nové Sedlo - Sedčice, č. p. 6</t>
  </si>
  <si>
    <t>Nové Sedlo - Sedčice, č. p. 46</t>
  </si>
  <si>
    <t>Nové Sedlo - Sedčice, č. p. 47</t>
  </si>
  <si>
    <t>Pnětluky, č. p. 1</t>
  </si>
  <si>
    <t>Pnětluky, č. p. 2</t>
  </si>
  <si>
    <t>Pnětluky, č. p. 3</t>
  </si>
  <si>
    <t>Pnětluky, č. p. 4</t>
  </si>
  <si>
    <t>Pnětluky, č. p. 5</t>
  </si>
  <si>
    <t>Pnětluky, č. p. 6</t>
  </si>
  <si>
    <t>Pnětluky, č. p. 7</t>
  </si>
  <si>
    <t>Pnětluky, č. p. 8</t>
  </si>
  <si>
    <t>Pnětluky, č. p. 9</t>
  </si>
  <si>
    <t>Pnětluky, č. p. 10</t>
  </si>
  <si>
    <t>Pnětluky, č. p. 11</t>
  </si>
  <si>
    <t>Pnětluky, č. p. 12</t>
  </si>
  <si>
    <t>Pnětluky, č. p. 13</t>
  </si>
  <si>
    <t>Pnětluky, č. p. 14</t>
  </si>
  <si>
    <t>Pnětluky, č. p. 15</t>
  </si>
  <si>
    <t>Pnětluky, č. p. 16</t>
  </si>
  <si>
    <t>Pnětluky, č. p. 17</t>
  </si>
  <si>
    <t>Pnětluky, č. p. 18</t>
  </si>
  <si>
    <t>Pnětluky, č. p. 19</t>
  </si>
  <si>
    <t>Pnětluky, č. p. 21</t>
  </si>
  <si>
    <t>Pnětluky, č. p. 22</t>
  </si>
  <si>
    <t>Pnětluky, č. p. 23</t>
  </si>
  <si>
    <t>Pnětluky, č. p. 24</t>
  </si>
  <si>
    <t>Pnětluky, č. p. 25</t>
  </si>
  <si>
    <t>Pnětluky, č. p. 26</t>
  </si>
  <si>
    <t>Pnětluky, č. p. 27</t>
  </si>
  <si>
    <t>Pnětluky, č. p. 28</t>
  </si>
  <si>
    <t>Pnětluky, č. p. 29</t>
  </si>
  <si>
    <t>Pnětluky, č. p. 30</t>
  </si>
  <si>
    <t>Pnětluky, č. p. 31</t>
  </si>
  <si>
    <t>Pnětluky, č. p. 32</t>
  </si>
  <si>
    <t>Pnětluky, č. p. 33</t>
  </si>
  <si>
    <t>Pnětluky, č. p. 34</t>
  </si>
  <si>
    <t>Pnětluky, č. p. 35</t>
  </si>
  <si>
    <t>Pnětluky, č. p. 36</t>
  </si>
  <si>
    <t>Pnětluky, č. p. 38</t>
  </si>
  <si>
    <t>Pnětluky, č. p. 39</t>
  </si>
  <si>
    <t>Pnětluky, č. p. 40</t>
  </si>
  <si>
    <t>Pnětluky, č. p. 41</t>
  </si>
  <si>
    <t>Pnětluky, č. p. 42</t>
  </si>
  <si>
    <t>Pnětluky, č. p. 43</t>
  </si>
  <si>
    <t>Pnětluky, č. p. 44</t>
  </si>
  <si>
    <t>Pnětluky, č. p. 45</t>
  </si>
  <si>
    <t>Pnětluky, č. p. 46</t>
  </si>
  <si>
    <t>Pnětluky, č. p. 47</t>
  </si>
  <si>
    <t>Pnětluky, č. p. 48</t>
  </si>
  <si>
    <t>Pnětluky, č. p. 49</t>
  </si>
  <si>
    <t>Pnětluky, č. p. 50</t>
  </si>
  <si>
    <t>Pnětluky, č. p. 51</t>
  </si>
  <si>
    <t>Pnětluky, č. p. 52</t>
  </si>
  <si>
    <t>Pnětluky, č. p. 53</t>
  </si>
  <si>
    <t>Pnětluky, č. p. 54</t>
  </si>
  <si>
    <t>Pnětluky, č. p. 55</t>
  </si>
  <si>
    <t>Pnětluky, č. p. 56</t>
  </si>
  <si>
    <t>Pnětluky, č. p. 57</t>
  </si>
  <si>
    <t>Pnětluky, č. p. 58</t>
  </si>
  <si>
    <t>Pnětluky, č. p. 59</t>
  </si>
  <si>
    <t>Pnětluky, č. p. 60</t>
  </si>
  <si>
    <t>Pnětluky, č. p. 61</t>
  </si>
  <si>
    <t>Pnětluky, č. p. 62</t>
  </si>
  <si>
    <t>Pnětluky, č. p. 63</t>
  </si>
  <si>
    <t>Pnětluky, č. p. 64</t>
  </si>
  <si>
    <t>Pnětluky, č. p. 65</t>
  </si>
  <si>
    <t>Pnětluky, č. p. 66</t>
  </si>
  <si>
    <t>Pnětluky, č. p. 67</t>
  </si>
  <si>
    <t>Pnětluky, č. p. 68</t>
  </si>
  <si>
    <t>Pnětluky, č. p. 70</t>
  </si>
  <si>
    <t>Pnětluky, č. p. 71</t>
  </si>
  <si>
    <t>Pnětluky, č. p. 72</t>
  </si>
  <si>
    <t>Pnětluky, č. p. 73</t>
  </si>
  <si>
    <t>Pnětluky, č. p. 74</t>
  </si>
  <si>
    <t>Pnětluky, č. p. 75</t>
  </si>
  <si>
    <t>Pnětluky, č. p. 76</t>
  </si>
  <si>
    <t>Pnětluky, č. p. 77</t>
  </si>
  <si>
    <t>Pnětluky, č. p. 79</t>
  </si>
  <si>
    <t>Pnětluky, č. p. 80</t>
  </si>
  <si>
    <t>Pnětluky, č. p. 81</t>
  </si>
  <si>
    <t>Pnětluky, č. p. 82</t>
  </si>
  <si>
    <t>Pnětluky, č. p. 83</t>
  </si>
  <si>
    <t>Pnětluky, č. p. 84</t>
  </si>
  <si>
    <t>Pnětluky, č. p. 85</t>
  </si>
  <si>
    <t>Pnětluky, č. p. 86</t>
  </si>
  <si>
    <t>Pnětluky, č. p. 87</t>
  </si>
  <si>
    <t>Pnětluky, č. p. 88</t>
  </si>
  <si>
    <t>Pnětluky, č. p. 89</t>
  </si>
  <si>
    <t>Pnětluky, č. p. 90</t>
  </si>
  <si>
    <t>Pnětluky, č. p. 91</t>
  </si>
  <si>
    <t>Pnětluky, č. p. 92</t>
  </si>
  <si>
    <t>Pnětluky, č. p. 93</t>
  </si>
  <si>
    <t>Pnětluky, č. p. 95</t>
  </si>
  <si>
    <t>Pnětluky, č. p. 96</t>
  </si>
  <si>
    <t>Pnětluky, č. p. 97</t>
  </si>
  <si>
    <t>Pnětluky, č. p. 98</t>
  </si>
  <si>
    <t>Pnětluky, č. p. 99</t>
  </si>
  <si>
    <t>Pnětluky, č. p. 100</t>
  </si>
  <si>
    <t>Pnětluky, č. p. 101</t>
  </si>
  <si>
    <t>Pnětluky, č. p. 102</t>
  </si>
  <si>
    <t>Pnětluky, č. p. 103</t>
  </si>
  <si>
    <t>Pnětluky, č. p. 104</t>
  </si>
  <si>
    <t>Pnětluky, č. p. 105</t>
  </si>
  <si>
    <t>Pnětluky, č. p. 106</t>
  </si>
  <si>
    <t>Pnětluky, č. p. 107</t>
  </si>
  <si>
    <t>Pnětluky, č. p. 108</t>
  </si>
  <si>
    <t>Pnětluky, č. p. 109</t>
  </si>
  <si>
    <t>Pnětluky, č. p. 110</t>
  </si>
  <si>
    <t>Pnětluky, č. p. 111</t>
  </si>
  <si>
    <t>Pnětluky, č. p. 112</t>
  </si>
  <si>
    <t>Pnětluky, č. p. 113</t>
  </si>
  <si>
    <t>Pnětluky, č. p. 114</t>
  </si>
  <si>
    <t>Pnětluky, č. p. 115</t>
  </si>
  <si>
    <t>Pnětluky, č. p. 116</t>
  </si>
  <si>
    <t>Pnětluky, č. p. 117</t>
  </si>
  <si>
    <t>Pnětluky, č. p. 118</t>
  </si>
  <si>
    <t>Pnětluky, č. p. 119</t>
  </si>
  <si>
    <t>Pnětluky, č. p. 120</t>
  </si>
  <si>
    <t>Pnětluky, č. p. 121</t>
  </si>
  <si>
    <t>Pnětluky, č. p. 122</t>
  </si>
  <si>
    <t>Pnětluky, č. p. 123</t>
  </si>
  <si>
    <t>Pnětluky, č. p. 124</t>
  </si>
  <si>
    <t>Pnětluky, č. p. 125</t>
  </si>
  <si>
    <t>Pnětluky, č. p. 126</t>
  </si>
  <si>
    <t>Pnětluky, č. p. 127</t>
  </si>
  <si>
    <t>Pnětluky, č. p. 128</t>
  </si>
  <si>
    <t>Pnětluky, č. p. 129</t>
  </si>
  <si>
    <t>Pnětluky, č. p. 130</t>
  </si>
  <si>
    <t>Pnětluky, č. p. 131</t>
  </si>
  <si>
    <t>Pnětluky, č. p. 132</t>
  </si>
  <si>
    <t>Pnětluky, č. p. 133</t>
  </si>
  <si>
    <t>Pnětluky, č. p. 134</t>
  </si>
  <si>
    <t>Pnětluky, č. p. 135</t>
  </si>
  <si>
    <t>Pnětluky, č. p. 149</t>
  </si>
  <si>
    <t>Pnětluky, č. ev. 1</t>
  </si>
  <si>
    <t>Pnětluky, č. ev. 2</t>
  </si>
  <si>
    <t>Pnětluky, č. ev. 3</t>
  </si>
  <si>
    <t>Pnětluky, č. ev. 4</t>
  </si>
  <si>
    <t>Pnětluky, č. ev. 7</t>
  </si>
  <si>
    <t>Pnětluky, č. ev. 8</t>
  </si>
  <si>
    <t>Pnětluky, č. ev. 9</t>
  </si>
  <si>
    <t>Pnětluky, č. ev. 11</t>
  </si>
  <si>
    <t>Pnětluky, č. ev. 12</t>
  </si>
  <si>
    <t>Pnětluky, č. ev. 14</t>
  </si>
  <si>
    <t>Pnětluky, č. ev. 15</t>
  </si>
  <si>
    <t>Pnětluky, č. ev. 16</t>
  </si>
  <si>
    <t>Pnětluky, č. ev. 17</t>
  </si>
  <si>
    <t>Pnětluky, č. ev. 18</t>
  </si>
  <si>
    <t>Pnětluky, č. ev. 19</t>
  </si>
  <si>
    <t>Pnětluky, č. ev. 20</t>
  </si>
  <si>
    <t>Pnětluky, č. ev. 21</t>
  </si>
  <si>
    <t>Pnětluky, č. ev. 22</t>
  </si>
  <si>
    <t>Pnětluky, č. ev. 23</t>
  </si>
  <si>
    <t>Pnětluky, č. ev. 24</t>
  </si>
  <si>
    <t>Pnětluky, č. ev. 25</t>
  </si>
  <si>
    <t>Pnětluky, č. ev. 26</t>
  </si>
  <si>
    <t>Pnětluky, č. ev. 27</t>
  </si>
  <si>
    <t>Pnětluky, č. p. 148</t>
  </si>
  <si>
    <t>Pnětluky, č. p. 37</t>
  </si>
  <si>
    <t>Pnětluky, č. p. 136</t>
  </si>
  <si>
    <t>Pnětluky, č. p. 137</t>
  </si>
  <si>
    <t>Pnětluky, č. ev. 32</t>
  </si>
  <si>
    <t>Pnětluky, č. ev. 33</t>
  </si>
  <si>
    <t>Pnětluky, č. ev. 35</t>
  </si>
  <si>
    <t>Pnětluky, č. ev. 36</t>
  </si>
  <si>
    <t>Pnětluky, č. ev. 37</t>
  </si>
  <si>
    <t>Počedělice - Orasice, č. p. 1</t>
  </si>
  <si>
    <t>Počedělice - Orasice, č. p. 3</t>
  </si>
  <si>
    <t>Počedělice - Orasice, č. p. 5</t>
  </si>
  <si>
    <t>Počedělice - Orasice, č. p. 6</t>
  </si>
  <si>
    <t>Počedělice - Orasice, č. p. 7</t>
  </si>
  <si>
    <t>Počedělice - Orasice, č. p. 8</t>
  </si>
  <si>
    <t>Počedělice - Orasice, č. p. 9</t>
  </si>
  <si>
    <t>Počedělice - Orasice, č. p. 10</t>
  </si>
  <si>
    <t>Počedělice - Orasice, č. p. 12</t>
  </si>
  <si>
    <t>Počedělice - Orasice, č. p. 13</t>
  </si>
  <si>
    <t>Počedělice - Orasice, č. p. 15</t>
  </si>
  <si>
    <t>Počedělice - Orasice, č. p. 16</t>
  </si>
  <si>
    <t>Počedělice - Orasice, č. p. 17</t>
  </si>
  <si>
    <t>Počedělice - Orasice, č. p. 18</t>
  </si>
  <si>
    <t>Počedělice - Orasice, č. p. 19</t>
  </si>
  <si>
    <t>Počedělice - Orasice, č. p. 20</t>
  </si>
  <si>
    <t>Počedělice - Orasice, č. p. 21</t>
  </si>
  <si>
    <t>Počedělice - Orasice, č. p. 22</t>
  </si>
  <si>
    <t>Počedělice - Orasice, č. p. 23</t>
  </si>
  <si>
    <t>Počedělice - Orasice, č. p. 24</t>
  </si>
  <si>
    <t>Počedělice - Orasice, č. p. 25</t>
  </si>
  <si>
    <t>Počedělice - Orasice, č. p. 26</t>
  </si>
  <si>
    <t>Počedělice - Orasice, č. p. 27</t>
  </si>
  <si>
    <t>Počedělice - Orasice, č. p. 28</t>
  </si>
  <si>
    <t>Počedělice - Orasice, č. p. 29</t>
  </si>
  <si>
    <t>Počedělice - Orasice, č. p. 30</t>
  </si>
  <si>
    <t>Počedělice - Orasice, č. p. 31</t>
  </si>
  <si>
    <t>Počedělice - Orasice, č. p. 33</t>
  </si>
  <si>
    <t>Počedělice - Orasice, č. p. 34</t>
  </si>
  <si>
    <t>Počedělice - Orasice, č. p. 35</t>
  </si>
  <si>
    <t>Počedělice - Orasice, č. p. 36</t>
  </si>
  <si>
    <t>Počedělice - Orasice, č. p. 40</t>
  </si>
  <si>
    <t>Počedělice - Orasice, č. p. 41</t>
  </si>
  <si>
    <t>Počedělice - Orasice, č. p. 42</t>
  </si>
  <si>
    <t>Počedělice - Orasice, č. p. 43</t>
  </si>
  <si>
    <t>Počedělice - Orasice, č. p. 45</t>
  </si>
  <si>
    <t>Počedělice - Orasice, č. p. 47</t>
  </si>
  <si>
    <t>Počedělice - Orasice, č. p. 48</t>
  </si>
  <si>
    <t>Počedělice - Orasice, č. p. 51</t>
  </si>
  <si>
    <t>Počedělice - Orasice, č. p. 52</t>
  </si>
  <si>
    <t>Počedělice - Orasice, č. p. 55</t>
  </si>
  <si>
    <t>Počedělice - Orasice, č. p. 56</t>
  </si>
  <si>
    <t>Počedělice - Orasice, č. p. 57</t>
  </si>
  <si>
    <t>Počedělice - Orasice, č. p. 58</t>
  </si>
  <si>
    <t>Počedělice - Orasice, č. p. 59</t>
  </si>
  <si>
    <t>Počedělice - Orasice, č. p. 60</t>
  </si>
  <si>
    <t>Počedělice - Orasice, č. p. 61</t>
  </si>
  <si>
    <t>Počedělice - Orasice, č. p. 63</t>
  </si>
  <si>
    <t>Počedělice - Orasice, č. ev. 1</t>
  </si>
  <si>
    <t>Počedělice - Orasice, č. ev. 2</t>
  </si>
  <si>
    <t>Počedělice - Orasice, č. ev. 3</t>
  </si>
  <si>
    <t>Počedělice - Orasice, č. ev. 4</t>
  </si>
  <si>
    <t>Počedělice - Orasice, č. ev. 5</t>
  </si>
  <si>
    <t>Počedělice - Orasice, č. ev. 6</t>
  </si>
  <si>
    <t>Počedělice - Orasice, č. ev. 7</t>
  </si>
  <si>
    <t>Počedělice - Orasice, č. ev. 8</t>
  </si>
  <si>
    <t>Počedělice - Orasice, č. ev. 9</t>
  </si>
  <si>
    <t>Počedělice - Orasice, č. ev. 10</t>
  </si>
  <si>
    <t>Počedělice - Orasice, č. ev. 11</t>
  </si>
  <si>
    <t>Počedělice - Orasice, č. ev. 12</t>
  </si>
  <si>
    <t>Počedělice - Orasice, č. ev. 13</t>
  </si>
  <si>
    <t>Počedělice - Orasice, č. ev. 14</t>
  </si>
  <si>
    <t>Počedělice - Orasice, č. ev. 15</t>
  </si>
  <si>
    <t>Počedělice - Orasice, č. ev. 16</t>
  </si>
  <si>
    <t>Počedělice - Orasice, č. ev. 17</t>
  </si>
  <si>
    <t>Počedělice - Orasice, č. ev. 18</t>
  </si>
  <si>
    <t>Počedělice - Orasice, č. ev. 19</t>
  </si>
  <si>
    <t>Počedělice - Orasice, č. ev. 23</t>
  </si>
  <si>
    <t>Počedělice - Orasice, č. ev. 26</t>
  </si>
  <si>
    <t>Počedělice - Orasice, č. ev. 28</t>
  </si>
  <si>
    <t>Počedělice - Orasice, č. ev. 29</t>
  </si>
  <si>
    <t>Počedělice - Orasice, č. ev. 30</t>
  </si>
  <si>
    <t>Počedělice - Orasice, č. ev. 32</t>
  </si>
  <si>
    <t>Počedělice - Orasice, č. ev. 33</t>
  </si>
  <si>
    <t>Počedělice - Orasice, č. ev. 34</t>
  </si>
  <si>
    <t>Počedělice - Orasice, č. ev. 35</t>
  </si>
  <si>
    <t>Počedělice - Orasice, č. ev. 36</t>
  </si>
  <si>
    <t>Počedělice - Orasice, č. ev. 37</t>
  </si>
  <si>
    <t>Počedělice - Orasice, č. ev. 39</t>
  </si>
  <si>
    <t>Počedělice - Orasice, č. ev. 40</t>
  </si>
  <si>
    <t>Počedělice - Orasice, č. ev. 42</t>
  </si>
  <si>
    <t>Počedělice - Orasice, č. ev. 44</t>
  </si>
  <si>
    <t>Počedělice - Orasice, č. ev. 45</t>
  </si>
  <si>
    <t>Počedělice - Orasice, č. ev. 46</t>
  </si>
  <si>
    <t>Počedělice - Orasice, č. ev. 47</t>
  </si>
  <si>
    <t>Počedělice - Orasice, č. ev. 49</t>
  </si>
  <si>
    <t>Počedělice - Orasice, č. ev. 50</t>
  </si>
  <si>
    <t>Počedělice - Orasice, č. ev. 52</t>
  </si>
  <si>
    <t>Počedělice - Orasice, č. p. 62</t>
  </si>
  <si>
    <t>Počedělice - Orasice, č. ev. 53</t>
  </si>
  <si>
    <t>Počedělice - Orasice, č. ev. 43</t>
  </si>
  <si>
    <t>Počedělice - Orasice, č. ev. 20</t>
  </si>
  <si>
    <t>Počedělice - Orasice, č. ev. 21</t>
  </si>
  <si>
    <t>Počedělice - Orasice, č. ev. 22</t>
  </si>
  <si>
    <t>Počedělice - Orasice, č. ev. 24</t>
  </si>
  <si>
    <t>Počedělice - Orasice, č. ev. 31</t>
  </si>
  <si>
    <t>Počedělice - Orasice, č. ev. 25</t>
  </si>
  <si>
    <t>Počedělice - Orasice, č. ev. 27</t>
  </si>
  <si>
    <t>Počedělice - Orasice, č. ev. 41</t>
  </si>
  <si>
    <t>Počedělice - Orasice, č. p. 11</t>
  </si>
  <si>
    <t>Počedělice - Orasice, č. ev. 55</t>
  </si>
  <si>
    <t>Počedělice - Orasice, č. p. 64</t>
  </si>
  <si>
    <t>Počedělice - Orasice, č. ev. 38</t>
  </si>
  <si>
    <t>Počedělice, č. p. 1</t>
  </si>
  <si>
    <t>Počedělice, č. p. 2</t>
  </si>
  <si>
    <t>Počedělice, č. p. 3</t>
  </si>
  <si>
    <t>Počedělice, č. p. 4</t>
  </si>
  <si>
    <t>Počedělice, č. p. 5</t>
  </si>
  <si>
    <t>Počedělice, č. p. 6</t>
  </si>
  <si>
    <t>Počedělice, č. p. 7</t>
  </si>
  <si>
    <t>Počedělice, č. p. 8</t>
  </si>
  <si>
    <t>Počedělice, č. p. 9</t>
  </si>
  <si>
    <t>Počedělice, č. p. 11</t>
  </si>
  <si>
    <t>Počedělice, č. p. 12</t>
  </si>
  <si>
    <t>Počedělice, č. p. 14</t>
  </si>
  <si>
    <t>Počedělice, č. p. 15</t>
  </si>
  <si>
    <t>Počedělice, č. p. 16</t>
  </si>
  <si>
    <t>Počedělice, č. p. 17</t>
  </si>
  <si>
    <t>Počedělice, č. p. 18</t>
  </si>
  <si>
    <t>Počedělice, č. p. 19</t>
  </si>
  <si>
    <t>Počedělice, č. p. 21</t>
  </si>
  <si>
    <t>Počedělice, č. p. 22</t>
  </si>
  <si>
    <t>Počedělice, č. p. 23</t>
  </si>
  <si>
    <t>Počedělice, č. p. 24</t>
  </si>
  <si>
    <t>Počedělice, č. p. 25</t>
  </si>
  <si>
    <t>Počedělice, č. p. 26</t>
  </si>
  <si>
    <t>Počedělice, č. p. 28</t>
  </si>
  <si>
    <t>Počedělice, č. p. 29</t>
  </si>
  <si>
    <t>Počedělice, č. p. 30</t>
  </si>
  <si>
    <t>Počedělice, č. p. 31</t>
  </si>
  <si>
    <t>Počedělice, č. p. 32</t>
  </si>
  <si>
    <t>Počedělice, č. p. 33</t>
  </si>
  <si>
    <t>Počedělice, č. p. 35</t>
  </si>
  <si>
    <t>Počedělice, č. p. 36</t>
  </si>
  <si>
    <t>Počedělice, č. p. 37</t>
  </si>
  <si>
    <t>Počedělice, č. p. 38</t>
  </si>
  <si>
    <t>Počedělice, č. p. 39</t>
  </si>
  <si>
    <t>Počedělice, č. p. 40</t>
  </si>
  <si>
    <t>Počedělice, č. p. 41</t>
  </si>
  <si>
    <t>Počedělice, č. p. 42</t>
  </si>
  <si>
    <t>Počedělice, č. p. 43</t>
  </si>
  <si>
    <t>Počedělice, č. p. 44</t>
  </si>
  <si>
    <t>Počedělice, č. p. 45</t>
  </si>
  <si>
    <t>Počedělice, č. p. 46</t>
  </si>
  <si>
    <t>Počedělice, č. p. 47</t>
  </si>
  <si>
    <t>Počedělice, č. p. 48</t>
  </si>
  <si>
    <t>Počedělice, č. p. 49</t>
  </si>
  <si>
    <t>Počedělice, č. p. 50</t>
  </si>
  <si>
    <t>Počedělice, č. p. 51</t>
  </si>
  <si>
    <t>Počedělice, č. p. 52</t>
  </si>
  <si>
    <t>Počedělice, č. p. 53</t>
  </si>
  <si>
    <t>Počedělice, č. p. 54</t>
  </si>
  <si>
    <t>Počedělice, č. p. 55</t>
  </si>
  <si>
    <t>Počedělice, č. p. 57</t>
  </si>
  <si>
    <t>Počedělice, č. p. 58</t>
  </si>
  <si>
    <t>Počedělice, č. p. 59</t>
  </si>
  <si>
    <t>Počedělice, č. p. 60</t>
  </si>
  <si>
    <t>Počedělice, č. p. 61</t>
  </si>
  <si>
    <t>Počedělice, č. p. 62</t>
  </si>
  <si>
    <t>Počedělice, č. p. 63</t>
  </si>
  <si>
    <t>Počedělice, č. p. 64</t>
  </si>
  <si>
    <t>Počedělice, č. p. 67</t>
  </si>
  <si>
    <t>Počedělice, č. p. 68</t>
  </si>
  <si>
    <t>Počedělice, č. p. 69</t>
  </si>
  <si>
    <t>Počedělice, č. p. 70</t>
  </si>
  <si>
    <t>Počedělice, č. p. 71</t>
  </si>
  <si>
    <t>Počedělice, č. p. 72</t>
  </si>
  <si>
    <t>Počedělice, č. p. 74</t>
  </si>
  <si>
    <t>Počedělice, č. p. 75</t>
  </si>
  <si>
    <t>Počedělice, č. ev. 1</t>
  </si>
  <si>
    <t>Počedělice, č. ev. 2</t>
  </si>
  <si>
    <t>Počedělice, č. ev. 3</t>
  </si>
  <si>
    <t>Počedělice, č. ev. 4</t>
  </si>
  <si>
    <t>Počedělice, č. ev. 5</t>
  </si>
  <si>
    <t>Počedělice, č. p. 34</t>
  </si>
  <si>
    <t>Počedělice, č. p. 66</t>
  </si>
  <si>
    <t>Počedělice, č. p. 73</t>
  </si>
  <si>
    <t>Počedělice, č. p. 27</t>
  </si>
  <si>
    <t>Podbořanský Rohozec, č. p. 117</t>
  </si>
  <si>
    <t>Podbořanský Rohozec, č. p. 118</t>
  </si>
  <si>
    <t>Podbořanský Rohozec - Bukovina, č. p. 6</t>
  </si>
  <si>
    <t>Podbořanský Rohozec - Bukovina, č. p. 7</t>
  </si>
  <si>
    <t>Podbořanský Rohozec - Bukovina, č. p. 8</t>
  </si>
  <si>
    <t>Podbořanský Rohozec - Bukovina, č. p. 9</t>
  </si>
  <si>
    <t>Podbořanský Rohozec - Bukovina, č. p. 10</t>
  </si>
  <si>
    <t>Podbořanský Rohozec - Bukovina, č. p. 11</t>
  </si>
  <si>
    <t>Podbořanský Rohozec - Bukovina, č. p. 12</t>
  </si>
  <si>
    <t>Podbořanský Rohozec - Bukovina, č. p. 13</t>
  </si>
  <si>
    <t>Podbořanský Rohozec - Bukovina, č. p. 14</t>
  </si>
  <si>
    <t>Podbořany - Dolánky, č. p. 25</t>
  </si>
  <si>
    <t>Podbořany - Dolánky, č. ev. 2</t>
  </si>
  <si>
    <t>Podbořany - Dolánky, č. p. 29</t>
  </si>
  <si>
    <t>Podbořany - Dolánky, č. ev. 3</t>
  </si>
  <si>
    <t>Podbořany - Dolánky, č. p. 6</t>
  </si>
  <si>
    <t>Podbořany - Dolánky, č. p. 11</t>
  </si>
  <si>
    <t>Podbořany - Dolánky, č. p. 14</t>
  </si>
  <si>
    <t>Podbořany - Dolánky, č. p. 19</t>
  </si>
  <si>
    <t>Podbořany - Dolánky, č. p. 22</t>
  </si>
  <si>
    <t>Podbořany - Dolánky, č. p. 27</t>
  </si>
  <si>
    <t>Podbořany - Dolánky, č. p. 28</t>
  </si>
  <si>
    <t>Podbořany - Dolánky, č. p. 30</t>
  </si>
  <si>
    <t>Podbořany - Dolánky, č. p. 23</t>
  </si>
  <si>
    <t>Podbořany - Neprobylice, č. p. 2</t>
  </si>
  <si>
    <t>Podbořany - Neprobylice, č. p. 21</t>
  </si>
  <si>
    <t>Podbořany - Neprobylice, č. p. 25</t>
  </si>
  <si>
    <t>Podbořany - Neprobylice, č. p. 3</t>
  </si>
  <si>
    <t>Podbořany - Neprobylice, č. p. 18</t>
  </si>
  <si>
    <t>Podbořany - Mory, č. p. 8</t>
  </si>
  <si>
    <t>Podbořany - Mory, č. p. 14</t>
  </si>
  <si>
    <t>Podbořany - Mory, č. p. 16</t>
  </si>
  <si>
    <t>Podbořany - Mory, č. p. 19</t>
  </si>
  <si>
    <t>Podbořany - Mory, č. p. 24</t>
  </si>
  <si>
    <t>Podbořany - Mory, č. p. 26</t>
  </si>
  <si>
    <t>Podbořany - Mory, č. p. 28</t>
  </si>
  <si>
    <t>Podbořany - Mory, č. p. 29</t>
  </si>
  <si>
    <t>Podbořany - Mory, č. p. 35</t>
  </si>
  <si>
    <t>Podbořany - Mory, č. p. 57</t>
  </si>
  <si>
    <t>Podbořany - Mory, č. p. 60</t>
  </si>
  <si>
    <t>Podbořany - Mory, č. p. 63</t>
  </si>
  <si>
    <t>Podbořany - Mory, č. p. 67</t>
  </si>
  <si>
    <t>Podbořany - Mory, č. p. 68</t>
  </si>
  <si>
    <t>Podbořany - Mory, č. p. 69</t>
  </si>
  <si>
    <t>Podbořany - Mory, č. p. 70</t>
  </si>
  <si>
    <t>Podbořany - Mory, č. p. 71</t>
  </si>
  <si>
    <t>Podbořany - Mory, č. p. 72</t>
  </si>
  <si>
    <t>Podbořany - Mory, č. p. 7</t>
  </si>
  <si>
    <t>Podbořany - Mory, č. p. 15</t>
  </si>
  <si>
    <t>Podbořany - Mory, č. p. 52</t>
  </si>
  <si>
    <t>Podbořany - Mory, č. p. 59</t>
  </si>
  <si>
    <t>Podbořany - Mory, č. p. 4</t>
  </si>
  <si>
    <t>Podbořany - Mory, č. p. 10</t>
  </si>
  <si>
    <t>Podbořany - Mory, č. p. 12</t>
  </si>
  <si>
    <t>Podbořany - Mory, č. p. 13</t>
  </si>
  <si>
    <t>Podbořany - Mory, č. p. 25</t>
  </si>
  <si>
    <t>Podbořany - Mory, č. p. 30</t>
  </si>
  <si>
    <t>Podbořany - Mory, č. p. 31</t>
  </si>
  <si>
    <t>Podbořany - Mory, č. p. 46</t>
  </si>
  <si>
    <t>Podbořany - Mory, č. p. 62</t>
  </si>
  <si>
    <t>Podbořany - Mory, č. p. 64</t>
  </si>
  <si>
    <t>Podbořany - Mory, č. p. 65</t>
  </si>
  <si>
    <t>Podbořany - Mory, č. p. 11</t>
  </si>
  <si>
    <t>Podbořany - Mory, č. p. 48</t>
  </si>
  <si>
    <t>Podbořany - Mory, č. p. 73</t>
  </si>
  <si>
    <t>Podbořany - Mory, č. p. 17</t>
  </si>
  <si>
    <t>Podbořany - Oploty, č. p. 1</t>
  </si>
  <si>
    <t>Podbořany - Oploty, č. p. 7</t>
  </si>
  <si>
    <t>Podbořany - Oploty, č. p. 8</t>
  </si>
  <si>
    <t>Podbořany - Oploty, č. p. 9</t>
  </si>
  <si>
    <t>Podbořany - Oploty, č. p. 14</t>
  </si>
  <si>
    <t>Podbořany - Oploty, č. p. 19</t>
  </si>
  <si>
    <t>Podbořany - Oploty, č. p. 27</t>
  </si>
  <si>
    <t>Podbořany - Oploty, č. p. 30</t>
  </si>
  <si>
    <t>Podbořany - Oploty, č. p. 40</t>
  </si>
  <si>
    <t>Podbořany - Oploty, č. p. 32</t>
  </si>
  <si>
    <t>Podbořany - Oploty, č. p. 18</t>
  </si>
  <si>
    <t>Podbořany - Oploty, č. p. 36</t>
  </si>
  <si>
    <t>Podbořany - Oploty, č. p. 11</t>
  </si>
  <si>
    <t>Podbořany - Oploty, č. p. 102</t>
  </si>
  <si>
    <t>Podbořany, Na Střelnici 163</t>
  </si>
  <si>
    <t>Podbořany, Kadaňská 372</t>
  </si>
  <si>
    <t>Podbořany, Kadaňská 646</t>
  </si>
  <si>
    <t>Podbořany, Žatecká 659</t>
  </si>
  <si>
    <t>Podbořany, Kadaňská 730</t>
  </si>
  <si>
    <t>Podbořany, Žatecká 660</t>
  </si>
  <si>
    <t>Podbořany, Žatecká 990</t>
  </si>
  <si>
    <t>Podbořany, Kadaňská 221</t>
  </si>
  <si>
    <t>Podbořany, Žatecká 1002</t>
  </si>
  <si>
    <t>Podbořany, Kadaňská 1132</t>
  </si>
  <si>
    <t>Podbořany, Mlýnská 1135</t>
  </si>
  <si>
    <t>Podbořany, Mlýnská 1134</t>
  </si>
  <si>
    <t>Podbořany, Mlýnská 1133</t>
  </si>
  <si>
    <t>Podbořany - Letov, č. p. 2</t>
  </si>
  <si>
    <t>Podbořany - Letov, č. p. 4</t>
  </si>
  <si>
    <t>Podbořany - Letov, č. p. 6</t>
  </si>
  <si>
    <t>Podbořany - Letov, č. p. 7</t>
  </si>
  <si>
    <t>Podbořany - Letov, č. p. 17</t>
  </si>
  <si>
    <t>Podbořany - Letov, č. p. 18</t>
  </si>
  <si>
    <t>Podbořany - Letov, č. p. 19</t>
  </si>
  <si>
    <t>Podbořany - Letov, č. p. 20</t>
  </si>
  <si>
    <t>Podbořany - Letov, č. p. 21</t>
  </si>
  <si>
    <t>Podbořany - Letov, č. p. 22</t>
  </si>
  <si>
    <t>Podbořany - Letov, č. p. 25</t>
  </si>
  <si>
    <t>Podbořany - Letov, č. p. 29</t>
  </si>
  <si>
    <t>Podbořany - Letov, č. p. 30</t>
  </si>
  <si>
    <t>Podbořany - Letov, č. p. 32</t>
  </si>
  <si>
    <t>Podbořany - Letov, č. p. 33</t>
  </si>
  <si>
    <t>Podbořany - Letov, č. p. 36</t>
  </si>
  <si>
    <t>Podbořany - Letov, č. p. 37</t>
  </si>
  <si>
    <t>Podbořany - Letov, č. p. 41</t>
  </si>
  <si>
    <t>Podbořany - Letov, č. p. 50</t>
  </si>
  <si>
    <t>Podbořany - Letov, č. p. 51</t>
  </si>
  <si>
    <t>Podbořany - Letov, č. p. 54</t>
  </si>
  <si>
    <t>Podbořany - Letov, č. p. 55</t>
  </si>
  <si>
    <t>Podbořany - Letov, č. p. 57</t>
  </si>
  <si>
    <t>Podbořany - Letov, č. p. 58</t>
  </si>
  <si>
    <t>Podbořany - Letov, č. p. 60</t>
  </si>
  <si>
    <t>Podbořany - Letov, č. p. 62</t>
  </si>
  <si>
    <t>Podbořany - Letov, č. p. 64</t>
  </si>
  <si>
    <t>Podbořany - Letov, č. p. 72</t>
  </si>
  <si>
    <t>Podbořany - Letov, č. p. 73</t>
  </si>
  <si>
    <t>Podbořany - Letov, č. p. 74</t>
  </si>
  <si>
    <t>Podbořany - Letov, č. p. 3</t>
  </si>
  <si>
    <t>Podbořany - Letov, č. p. 26</t>
  </si>
  <si>
    <t>Podbořany - Letov, č. p. 66</t>
  </si>
  <si>
    <t>Podbořany - Letov, č. p. 75</t>
  </si>
  <si>
    <t>Podbořany - Letov, č. p. 27</t>
  </si>
  <si>
    <t>Podbořany - Letov, č. p. 34</t>
  </si>
  <si>
    <t>Podbořany - Letov, č. p. 56</t>
  </si>
  <si>
    <t>Podbořany - Letov, č. p. 5</t>
  </si>
  <si>
    <t>Podbořany - Letov, č. p. 24</t>
  </si>
  <si>
    <t>Podbořany - Letov, č. p. 45</t>
  </si>
  <si>
    <t>Podbořany - Letov, č. p. 1</t>
  </si>
  <si>
    <t>Podbořany - Letov, č. p. 77</t>
  </si>
  <si>
    <t>Podbořany - Valov, č. p. 36</t>
  </si>
  <si>
    <t>Podbořany, Valovská 882</t>
  </si>
  <si>
    <t>Podbořany, Letovská 368</t>
  </si>
  <si>
    <t>Podbořany, 5. května 841</t>
  </si>
  <si>
    <t>Podbořany, Letovská 432</t>
  </si>
  <si>
    <t>Podbořany, Letovská 434</t>
  </si>
  <si>
    <t>Podbořany, Letovská 435</t>
  </si>
  <si>
    <t>Podbořany, Letovská 437</t>
  </si>
  <si>
    <t>Podbořany, Letovská 438</t>
  </si>
  <si>
    <t>Podbořany, Letovská 439</t>
  </si>
  <si>
    <t>Podbořany, Letovská 440</t>
  </si>
  <si>
    <t>Podbořany, Letovská 441</t>
  </si>
  <si>
    <t>Podbořany, Letovská 442</t>
  </si>
  <si>
    <t>Podbořany, Letovská 443</t>
  </si>
  <si>
    <t>Podbořany, Letovská 444</t>
  </si>
  <si>
    <t>Podbořany, Letovská 445</t>
  </si>
  <si>
    <t>Podbořany, Letovská 446</t>
  </si>
  <si>
    <t>Podbořany, Letovská 447</t>
  </si>
  <si>
    <t>Podbořany, Letovská 448</t>
  </si>
  <si>
    <t>Podbořany, Letovská 449</t>
  </si>
  <si>
    <t>Podbořany, Letovská 450</t>
  </si>
  <si>
    <t>Podbořany, Valovská 1160</t>
  </si>
  <si>
    <t>Podbořany, Valovská 1167</t>
  </si>
  <si>
    <t>Podbořany, Valovská 1161</t>
  </si>
  <si>
    <t>Podbořany, Valovská 1168</t>
  </si>
  <si>
    <t>Podbořany - Valov, č. p. 1</t>
  </si>
  <si>
    <t>Podbořany - Valov, č. p. 2</t>
  </si>
  <si>
    <t>Podbořany - Valov, č. p. 4</t>
  </si>
  <si>
    <t>Podbořany - Valov, č. p. 7</t>
  </si>
  <si>
    <t>Podbořany - Valov, č. p. 8</t>
  </si>
  <si>
    <t>Podbořany - Valov, č. p. 10</t>
  </si>
  <si>
    <t>Podbořany - Valov, č. p. 13</t>
  </si>
  <si>
    <t>Podbořany - Valov, č. p. 20</t>
  </si>
  <si>
    <t>Podbořany - Valov, č. p. 21</t>
  </si>
  <si>
    <t>Podbořany - Valov, č. p. 22</t>
  </si>
  <si>
    <t>Podbořany - Valov, č. p. 23</t>
  </si>
  <si>
    <t>Podbořany - Valov, č. p. 11</t>
  </si>
  <si>
    <t>Podbořany - Valov, č. p. 19</t>
  </si>
  <si>
    <t>Podbořany - Valov, č. p. 24</t>
  </si>
  <si>
    <t>Podbořany - Valov, č. p. 25</t>
  </si>
  <si>
    <t>Podbořany - Pšov, č. p. 2</t>
  </si>
  <si>
    <t>Podbořany - Pšov, č. p. 4</t>
  </si>
  <si>
    <t>Podbořany - Pšov, č. p. 5</t>
  </si>
  <si>
    <t>Podbořany - Pšov, č. p. 7</t>
  </si>
  <si>
    <t>Podbořany - Pšov, č. p. 11</t>
  </si>
  <si>
    <t>Podbořany - Pšov, č. p. 14</t>
  </si>
  <si>
    <t>Podbořany - Pšov, č. p. 15</t>
  </si>
  <si>
    <t>Podbořany - Pšov, č. p. 16</t>
  </si>
  <si>
    <t>Podbořany - Pšov, č. p. 17</t>
  </si>
  <si>
    <t>Podbořany - Pšov, č. p. 19</t>
  </si>
  <si>
    <t>Podbořany - Pšov, č. p. 24</t>
  </si>
  <si>
    <t>Podbořany - Pšov, č. p. 27</t>
  </si>
  <si>
    <t>Podbořany - Pšov, č. p. 29</t>
  </si>
  <si>
    <t>Podbořany - Pšov, č. p. 30</t>
  </si>
  <si>
    <t>Podbořany - Pšov, č. p. 31</t>
  </si>
  <si>
    <t>Podbořany - Pšov, č. p. 32</t>
  </si>
  <si>
    <t>Podbořany - Pšov, č. p. 33</t>
  </si>
  <si>
    <t>Podbořany - Pšov, č. p. 34</t>
  </si>
  <si>
    <t>Podbořany - Pšov, č. p. 35</t>
  </si>
  <si>
    <t>Podbořany - Pšov, č. p. 42</t>
  </si>
  <si>
    <t>Podbořany - Pšov, č. p. 45</t>
  </si>
  <si>
    <t>Podbořany - Pšov, č. p. 54</t>
  </si>
  <si>
    <t>Podbořany - Pšov, č. p. 44</t>
  </si>
  <si>
    <t>Podbořany - Pšov, č. p. 1</t>
  </si>
  <si>
    <t>Podbořany - Pšov, č. p. 22</t>
  </si>
  <si>
    <t>Podbořany - Pšov, č. p. 3</t>
  </si>
  <si>
    <t>Podbořany - Pšov, č. p. 6</t>
  </si>
  <si>
    <t>Podbořany - Pšov, č. p. 10</t>
  </si>
  <si>
    <t>Podbořany - Pšov, č. p. 13</t>
  </si>
  <si>
    <t>Podbořany - Pšov, č. p. 21</t>
  </si>
  <si>
    <t>Podbořany - Pšov, č. p. 25</t>
  </si>
  <si>
    <t>Podbořany - Pšov, č. p. 47</t>
  </si>
  <si>
    <t>Podbořany - Pšov, č. p. 52</t>
  </si>
  <si>
    <t>Podbořany - Pšov, č. p. 18</t>
  </si>
  <si>
    <t>Podbořany - Sýrovice, č. p. 1</t>
  </si>
  <si>
    <t>Podbořany - Sýrovice, č. p. 2</t>
  </si>
  <si>
    <t>Podbořany - Sýrovice, č. p. 3</t>
  </si>
  <si>
    <t>Podbořany - Sýrovice, č. p. 4</t>
  </si>
  <si>
    <t>Podbořany - Sýrovice, č. p. 7</t>
  </si>
  <si>
    <t>Podbořany - Sýrovice, č. p. 10</t>
  </si>
  <si>
    <t>Podbořany - Sýrovice, č. p. 12</t>
  </si>
  <si>
    <t>Podbořany - Sýrovice, č. p. 13</t>
  </si>
  <si>
    <t>Podbořany - Sýrovice, č. p. 14</t>
  </si>
  <si>
    <t>Podbořany - Sýrovice, č. p. 15</t>
  </si>
  <si>
    <t>Podbořany - Sýrovice, č. p. 16</t>
  </si>
  <si>
    <t>Podbořany - Sýrovice, č. p. 21</t>
  </si>
  <si>
    <t>Podbořany - Sýrovice, č. p. 22</t>
  </si>
  <si>
    <t>Podbořany - Sýrovice, č. p. 23</t>
  </si>
  <si>
    <t>Podbořany - Sýrovice, č. p. 28</t>
  </si>
  <si>
    <t>Podbořany - Sýrovice, č. p. 35</t>
  </si>
  <si>
    <t>Podbořany - Sýrovice, č. p. 48</t>
  </si>
  <si>
    <t>Podbořany - Sýrovice, č. p. 54</t>
  </si>
  <si>
    <t>Podbořany - Sýrovice, č. p. 55</t>
  </si>
  <si>
    <t>Podbořany - Sýrovice, č. p. 56</t>
  </si>
  <si>
    <t>Podbořany - Sýrovice, č. p. 59</t>
  </si>
  <si>
    <t>Podbořany - Sýrovice, č. p. 61</t>
  </si>
  <si>
    <t>Podbořany - Sýrovice, č. p. 62</t>
  </si>
  <si>
    <t>Podbořany - Sýrovice, č. p. 65</t>
  </si>
  <si>
    <t>Podbořany - Sýrovice, č. p. 5</t>
  </si>
  <si>
    <t>Podbořany - Sýrovice, č. p. 9</t>
  </si>
  <si>
    <t>Podbořany - Sýrovice, č. p. 19</t>
  </si>
  <si>
    <t>Podbořany - Sýrovice, č. p. 67</t>
  </si>
  <si>
    <t>Podbořany - Sýrovice, č. p. 58</t>
  </si>
  <si>
    <t>Podbořany - Hlubany, č. p. 43</t>
  </si>
  <si>
    <t>Podbořany - Hlubany, č. p. 63</t>
  </si>
  <si>
    <t>Podbořany - Hlubany, č. p. 66</t>
  </si>
  <si>
    <t>Podbořany - Hlubany, č. p. 151</t>
  </si>
  <si>
    <t>Podbořany - Hlubany, č. p. 152</t>
  </si>
  <si>
    <t>Podbořany, Mariánská ulice 950</t>
  </si>
  <si>
    <t>Podbořany, Mariánská ulice 951</t>
  </si>
  <si>
    <t>Podbořany, Mariánská ulice 955</t>
  </si>
  <si>
    <t>Podbořany, Mariánská ulice 976</t>
  </si>
  <si>
    <t>Podbořany, Mariánská ulice 949</t>
  </si>
  <si>
    <t>Podbořany, Mariánská ulice 975</t>
  </si>
  <si>
    <t>Podbořany, Mariánská ulice 966</t>
  </si>
  <si>
    <t>Podbořany, Mariánská ulice 968</t>
  </si>
  <si>
    <t>Podbořany, Mariánská ulice 967</t>
  </si>
  <si>
    <t>Podbořany, Větrná ulice 982</t>
  </si>
  <si>
    <t>Podbořany, Mariánská ulice 954</t>
  </si>
  <si>
    <t>Podbořany, Větrná ulice 983</t>
  </si>
  <si>
    <t>Podbořany, Větrná ulice 980</t>
  </si>
  <si>
    <t>Podbořany, Mariánská ulice 952</t>
  </si>
  <si>
    <t>Podbořany, Mariánská ulice 969</t>
  </si>
  <si>
    <t>Podbořany, Větrná ulice 979</t>
  </si>
  <si>
    <t>Podbořany, Mariánská ulice 965</t>
  </si>
  <si>
    <t>Podbořany, Větrná ulice 984</t>
  </si>
  <si>
    <t>Podbořany, Mariánská ulice 953</t>
  </si>
  <si>
    <t>Podbořany, Mariánská ulice 973</t>
  </si>
  <si>
    <t>Podbořany, Mariánská ulice 971</t>
  </si>
  <si>
    <t>Podbořany, Větrná ulice 981</t>
  </si>
  <si>
    <t>Podbořany, Mariánská ulice 1004</t>
  </si>
  <si>
    <t>Podbořany, Mariánská ulice 972</t>
  </si>
  <si>
    <t>Podbořany, Větrná ulice 986</t>
  </si>
  <si>
    <t>Podbořany, Větrná ulice 985</t>
  </si>
  <si>
    <t>Postoloprty - Dolejší Hůrky, č. p. 1</t>
  </si>
  <si>
    <t>Postoloprty - Dolejší Hůrky, č. p. 2</t>
  </si>
  <si>
    <t>Postoloprty - Dolejší Hůrky, č. p. 3</t>
  </si>
  <si>
    <t>Postoloprty - Dolejší Hůrky, č. p. 5</t>
  </si>
  <si>
    <t>Postoloprty - Dolejší Hůrky, č. p. 6</t>
  </si>
  <si>
    <t>Postoloprty - Dolejší Hůrky, č. p. 8</t>
  </si>
  <si>
    <t>Postoloprty - Dolejší Hůrky, č. p. 12</t>
  </si>
  <si>
    <t>Postoloprty - Dolejší Hůrky, č. p. 13</t>
  </si>
  <si>
    <t>Postoloprty - Dolejší Hůrky, č. p. 15</t>
  </si>
  <si>
    <t>Postoloprty - Dolejší Hůrky, č. p. 16</t>
  </si>
  <si>
    <t>Postoloprty - Dolejší Hůrky, č. p. 17</t>
  </si>
  <si>
    <t>Postoloprty - Dolejší Hůrky, č. p. 18</t>
  </si>
  <si>
    <t>Postoloprty - Dolejší Hůrky, č. p. 19</t>
  </si>
  <si>
    <t>Postoloprty - Dolejší Hůrky, č. p. 20</t>
  </si>
  <si>
    <t>Postoloprty - Dolejší Hůrky, č. p. 21</t>
  </si>
  <si>
    <t>Postoloprty - Dolejší Hůrky, č. p. 23</t>
  </si>
  <si>
    <t>Postoloprty - Dolejší Hůrky, č. ev. 1</t>
  </si>
  <si>
    <t>Postoloprty - Dolejší Hůrky, č. ev. 2</t>
  </si>
  <si>
    <t>Postoloprty - Dolejší Hůrky, č. ev. 3</t>
  </si>
  <si>
    <t>Postoloprty - Dolejší Hůrky, č. ev. 4</t>
  </si>
  <si>
    <t>Postoloprty - Dolejší Hůrky, č. ev. 6</t>
  </si>
  <si>
    <t>Postoloprty - Dolejší Hůrky, č. ev. 7</t>
  </si>
  <si>
    <t>Postoloprty - Dolejší Hůrky, č. ev. 8</t>
  </si>
  <si>
    <t>Postoloprty - Dolejší Hůrky, č. ev. 9</t>
  </si>
  <si>
    <t>Postoloprty - Dolejší Hůrky, č. ev. 10</t>
  </si>
  <si>
    <t>Postoloprty - Dolejší Hůrky, č. ev. 11</t>
  </si>
  <si>
    <t>Postoloprty - Dolejší Hůrky, č. ev. 12</t>
  </si>
  <si>
    <t>Postoloprty - Dolejší Hůrky, č. ev. 13</t>
  </si>
  <si>
    <t>Postoloprty - Dolejší Hůrky, č. ev. 14</t>
  </si>
  <si>
    <t>Postoloprty - Dolejší Hůrky, č. ev. 15</t>
  </si>
  <si>
    <t>Postoloprty - Dolejší Hůrky, č. ev. 16</t>
  </si>
  <si>
    <t>Postoloprty - Dolejší Hůrky, č. ev. 17</t>
  </si>
  <si>
    <t>Postoloprty - Levonice, č. p. 2</t>
  </si>
  <si>
    <t>Postoloprty - Levonice, č. p. 3</t>
  </si>
  <si>
    <t>Postoloprty - Levonice, č. p. 4</t>
  </si>
  <si>
    <t>Postoloprty - Levonice, č. p. 5</t>
  </si>
  <si>
    <t>Postoloprty - Levonice, č. p. 6</t>
  </si>
  <si>
    <t>Postoloprty - Levonice, č. p. 7</t>
  </si>
  <si>
    <t>Postoloprty - Levonice, č. p. 8</t>
  </si>
  <si>
    <t>Postoloprty - Levonice, č. p. 9</t>
  </si>
  <si>
    <t>Postoloprty - Levonice, č. p. 12</t>
  </si>
  <si>
    <t>Postoloprty - Levonice, č. p. 14</t>
  </si>
  <si>
    <t>Postoloprty - Levonice, č. p. 15</t>
  </si>
  <si>
    <t>Postoloprty - Levonice, č. p. 17</t>
  </si>
  <si>
    <t>Postoloprty - Levonice, č. p. 18</t>
  </si>
  <si>
    <t>Postoloprty - Levonice, č. p. 19</t>
  </si>
  <si>
    <t>Postoloprty - Levonice, č. p. 20</t>
  </si>
  <si>
    <t>Postoloprty - Levonice, č. p. 27</t>
  </si>
  <si>
    <t>Postoloprty - Levonice, č. p. 28</t>
  </si>
  <si>
    <t>Postoloprty - Levonice, č. p. 29</t>
  </si>
  <si>
    <t>Postoloprty - Levonice, č. p. 30</t>
  </si>
  <si>
    <t>Postoloprty - Levonice, č. p. 31</t>
  </si>
  <si>
    <t>Postoloprty - Levonice, č. p. 32</t>
  </si>
  <si>
    <t>Postoloprty - Levonice, č. p. 35</t>
  </si>
  <si>
    <t>Postoloprty - Levonice, č. p. 100</t>
  </si>
  <si>
    <t>Postoloprty - Levonice, č. ev. 1</t>
  </si>
  <si>
    <t>Postoloprty - Levonice, č. ev. 2</t>
  </si>
  <si>
    <t>Postoloprty - Levonice, č. ev. 3</t>
  </si>
  <si>
    <t>Postoloprty - Levonice, č. ev. 4</t>
  </si>
  <si>
    <t>Postoloprty - Levonice, č. ev. 5</t>
  </si>
  <si>
    <t>Postoloprty - Levonice, č. ev. 6</t>
  </si>
  <si>
    <t>Postoloprty - Levonice, č. ev. 7</t>
  </si>
  <si>
    <t>Postoloprty - Levonice, č. ev. 8</t>
  </si>
  <si>
    <t>Postoloprty - Levonice, č. ev. 9</t>
  </si>
  <si>
    <t>Postoloprty - Levonice, č. ev. 10</t>
  </si>
  <si>
    <t>Postoloprty - Levonice, č. ev. 11</t>
  </si>
  <si>
    <t>Postoloprty - Levonice, č. ev. 12</t>
  </si>
  <si>
    <t>Postoloprty - Levonice, č. ev. 13</t>
  </si>
  <si>
    <t>Postoloprty - Levonice, č. ev. 14</t>
  </si>
  <si>
    <t>Postoloprty - Levonice, č. ev. 15</t>
  </si>
  <si>
    <t>Postoloprty - Levonice, č. ev. 16</t>
  </si>
  <si>
    <t>Postoloprty - Levonice, č. ev. 17</t>
  </si>
  <si>
    <t>Postoloprty - Levonice, č. ev. 18</t>
  </si>
  <si>
    <t>Postoloprty - Levonice, č. ev. 19</t>
  </si>
  <si>
    <t>Postoloprty - Levonice, č. ev. 20</t>
  </si>
  <si>
    <t>Postoloprty - Levonice, č. ev. 21</t>
  </si>
  <si>
    <t>Postoloprty - Levonice, č. ev. 22</t>
  </si>
  <si>
    <t>Postoloprty - Levonice, č. ev. 23</t>
  </si>
  <si>
    <t>Postoloprty - Levonice, č. ev. 26</t>
  </si>
  <si>
    <t>Postoloprty - Levonice, č. p. 25</t>
  </si>
  <si>
    <t>Postoloprty - Levonice, č. p. 1</t>
  </si>
  <si>
    <t>Postoloprty - Levonice, č. ev. 27</t>
  </si>
  <si>
    <t>Postoloprty - Levonice, č. ev. 28</t>
  </si>
  <si>
    <t>Postoloprty - Levonice, č. ev. 30</t>
  </si>
  <si>
    <t>Postoloprty - Mradice, č. p. 2</t>
  </si>
  <si>
    <t>Postoloprty - Mradice, č. p. 3</t>
  </si>
  <si>
    <t>Postoloprty - Mradice, č. p. 4</t>
  </si>
  <si>
    <t>Postoloprty - Mradice, č. p. 5</t>
  </si>
  <si>
    <t>Postoloprty - Mradice, č. p. 7</t>
  </si>
  <si>
    <t>Postoloprty - Mradice, č. p. 8</t>
  </si>
  <si>
    <t>Postoloprty - Mradice, č. p. 9</t>
  </si>
  <si>
    <t>Postoloprty - Mradice, č. p. 14</t>
  </si>
  <si>
    <t>Postoloprty - Mradice, č. p. 15</t>
  </si>
  <si>
    <t>Postoloprty - Mradice, č. p. 16</t>
  </si>
  <si>
    <t>Postoloprty - Mradice, č. p. 18</t>
  </si>
  <si>
    <t>Postoloprty - Mradice, č. p. 19</t>
  </si>
  <si>
    <t>Postoloprty - Mradice, č. p. 20</t>
  </si>
  <si>
    <t>Postoloprty - Mradice, č. p. 22</t>
  </si>
  <si>
    <t>Postoloprty - Mradice, č. p. 23</t>
  </si>
  <si>
    <t>Postoloprty - Mradice, č. p. 24</t>
  </si>
  <si>
    <t>Postoloprty - Mradice, č. p. 25</t>
  </si>
  <si>
    <t>Postoloprty - Mradice, č. p. 28</t>
  </si>
  <si>
    <t>Postoloprty - Mradice, č. p. 29</t>
  </si>
  <si>
    <t>Postoloprty - Mradice, č. p. 30</t>
  </si>
  <si>
    <t>Postoloprty - Mradice, č. p. 31</t>
  </si>
  <si>
    <t>Postoloprty - Mradice, č. p. 34</t>
  </si>
  <si>
    <t>Postoloprty - Mradice, č. p. 35</t>
  </si>
  <si>
    <t>Postoloprty - Mradice, č. p. 36</t>
  </si>
  <si>
    <t>Postoloprty - Mradice, č. p. 37</t>
  </si>
  <si>
    <t>Postoloprty - Mradice, č. p. 38</t>
  </si>
  <si>
    <t>Postoloprty - Mradice, č. p. 40</t>
  </si>
  <si>
    <t>Postoloprty - Mradice, č. p. 41</t>
  </si>
  <si>
    <t>Postoloprty - Mradice, č. p. 42</t>
  </si>
  <si>
    <t>Postoloprty - Mradice, č. p. 43</t>
  </si>
  <si>
    <t>Postoloprty - Mradice, č. p. 46</t>
  </si>
  <si>
    <t>Postoloprty - Mradice, č. p. 48</t>
  </si>
  <si>
    <t>Postoloprty - Mradice, č. ev. 1</t>
  </si>
  <si>
    <t>Postoloprty - Mradice, č. ev. 2</t>
  </si>
  <si>
    <t>Postoloprty - Mradice, č. ev. 4</t>
  </si>
  <si>
    <t>Postoloprty - Mradice, č. ev. 5</t>
  </si>
  <si>
    <t>Postoloprty - Mradice, č. ev. 6</t>
  </si>
  <si>
    <t>Postoloprty - Mradice, č. ev. 7</t>
  </si>
  <si>
    <t>Postoloprty - Mradice, č. ev. 8</t>
  </si>
  <si>
    <t>Postoloprty - Mradice, č. ev. 9</t>
  </si>
  <si>
    <t>Postoloprty - Mradice, č. ev. 10</t>
  </si>
  <si>
    <t>Postoloprty - Mradice, č. ev. 11</t>
  </si>
  <si>
    <t>Postoloprty - Mradice, č. ev. 12</t>
  </si>
  <si>
    <t>Postoloprty - Mradice, č. ev. 13</t>
  </si>
  <si>
    <t>Postoloprty - Mradice, č. ev. 14</t>
  </si>
  <si>
    <t>Postoloprty - Mradice, č. ev. 15</t>
  </si>
  <si>
    <t>Postoloprty - Mradice, č. ev. 16</t>
  </si>
  <si>
    <t>Postoloprty - Mradice, č. ev. 17</t>
  </si>
  <si>
    <t>Postoloprty - Mradice, č. ev. 18</t>
  </si>
  <si>
    <t>Postoloprty - Mradice, č. ev. 19</t>
  </si>
  <si>
    <t>Postoloprty - Mradice, č. ev. 20</t>
  </si>
  <si>
    <t>Postoloprty - Mradice, č. ev. 21</t>
  </si>
  <si>
    <t>Postoloprty - Mradice, č. ev. 22</t>
  </si>
  <si>
    <t>Postoloprty - Mradice, č. ev. 23</t>
  </si>
  <si>
    <t>Postoloprty - Mradice, č. ev. 24</t>
  </si>
  <si>
    <t>Postoloprty - Mradice, č. ev. 25</t>
  </si>
  <si>
    <t>Postoloprty - Mradice, č. ev. 26</t>
  </si>
  <si>
    <t>Postoloprty - Mradice, č. ev. 27</t>
  </si>
  <si>
    <t>Postoloprty - Mradice, č. ev. 28</t>
  </si>
  <si>
    <t>Postoloprty - Mradice, č. ev. 29</t>
  </si>
  <si>
    <t>Postoloprty - Mradice, č. ev. 30</t>
  </si>
  <si>
    <t>Postoloprty - Mradice, č. ev. 31</t>
  </si>
  <si>
    <t>Postoloprty - Mradice, č. ev. 32</t>
  </si>
  <si>
    <t>Postoloprty - Mradice, č. ev. 33</t>
  </si>
  <si>
    <t>Postoloprty - Mradice, č. ev. 34</t>
  </si>
  <si>
    <t>Postoloprty - Mradice, č. ev. 36</t>
  </si>
  <si>
    <t>Postoloprty - Mradice, č. ev. 37</t>
  </si>
  <si>
    <t>Postoloprty - Mradice, č. ev. 38</t>
  </si>
  <si>
    <t>Postoloprty - Mradice, č. ev. 42</t>
  </si>
  <si>
    <t>Postoloprty - Mradice, č. ev. 49</t>
  </si>
  <si>
    <t>Postoloprty - Mradice, č. ev. 50</t>
  </si>
  <si>
    <t>Postoloprty - Mradice, č. ev. 51</t>
  </si>
  <si>
    <t>Postoloprty - Mradice, č. ev. 52</t>
  </si>
  <si>
    <t>Postoloprty - Mradice, č. ev. 53</t>
  </si>
  <si>
    <t>Postoloprty - Mradice, č. ev. 54</t>
  </si>
  <si>
    <t>Postoloprty - Mradice, č. ev. 55</t>
  </si>
  <si>
    <t>Postoloprty - Mradice, č. ev. 56</t>
  </si>
  <si>
    <t>Postoloprty - Mradice, č. ev. 57</t>
  </si>
  <si>
    <t>Postoloprty - Mradice, č. ev. 58</t>
  </si>
  <si>
    <t>Postoloprty - Mradice, č. ev. 59</t>
  </si>
  <si>
    <t>Postoloprty - Mradice, č. ev. 60</t>
  </si>
  <si>
    <t>Postoloprty - Mradice, č. ev. 61</t>
  </si>
  <si>
    <t>Postoloprty - Mradice, č. ev. 62</t>
  </si>
  <si>
    <t>Postoloprty - Mradice, č. ev. 65</t>
  </si>
  <si>
    <t>Postoloprty - Mradice, č. ev. 66</t>
  </si>
  <si>
    <t>Postoloprty - Mradice, č. ev. 67</t>
  </si>
  <si>
    <t>Postoloprty - Mradice, č. ev. 68</t>
  </si>
  <si>
    <t>Postoloprty - Mradice, č. ev. 69</t>
  </si>
  <si>
    <t>Postoloprty - Mradice, č. ev. 70</t>
  </si>
  <si>
    <t>Postoloprty - Mradice, č. ev. 71</t>
  </si>
  <si>
    <t>Postoloprty - Mradice, č. ev. 72</t>
  </si>
  <si>
    <t>Postoloprty - Mradice, č. ev. 73</t>
  </si>
  <si>
    <t>Postoloprty - Mradice, č. p. 49</t>
  </si>
  <si>
    <t>Postoloprty - Mradice, č. ev. 75</t>
  </si>
  <si>
    <t>Postoloprty - Mradice, č. ev. 76</t>
  </si>
  <si>
    <t>Postoloprty - Mradice, č. ev. 74</t>
  </si>
  <si>
    <t>Postoloprty - Mradice, č. ev. 77</t>
  </si>
  <si>
    <t>Postoloprty - Mradice, č. ev. 78</t>
  </si>
  <si>
    <t>Postoloprty - Malnice, č. p. 2</t>
  </si>
  <si>
    <t>Postoloprty - Malnice, č. p. 3</t>
  </si>
  <si>
    <t>Postoloprty - Malnice, č. p. 5</t>
  </si>
  <si>
    <t>Postoloprty - Malnice, č. p. 6</t>
  </si>
  <si>
    <t>Postoloprty - Malnice, č. p. 7</t>
  </si>
  <si>
    <t>Postoloprty - Malnice, č. p. 8</t>
  </si>
  <si>
    <t>Postoloprty - Malnice, č. p. 9</t>
  </si>
  <si>
    <t>Postoloprty - Malnice, č. p. 10</t>
  </si>
  <si>
    <t>Postoloprty - Malnice, č. p. 11</t>
  </si>
  <si>
    <t>Postoloprty - Malnice, č. p. 12</t>
  </si>
  <si>
    <t>Postoloprty - Malnice, č. p. 13</t>
  </si>
  <si>
    <t>Postoloprty - Malnice, č. p. 14</t>
  </si>
  <si>
    <t>Postoloprty - Malnice, č. p. 15</t>
  </si>
  <si>
    <t>Postoloprty - Malnice, č. p. 16</t>
  </si>
  <si>
    <t>Postoloprty - Malnice, č. p. 17</t>
  </si>
  <si>
    <t>Postoloprty - Malnice, č. p. 20</t>
  </si>
  <si>
    <t>Postoloprty - Malnice, č. p. 22</t>
  </si>
  <si>
    <t>Postoloprty - Malnice, č. p. 24</t>
  </si>
  <si>
    <t>Postoloprty - Malnice, č. p. 25</t>
  </si>
  <si>
    <t>Postoloprty - Malnice, č. p. 27</t>
  </si>
  <si>
    <t>Postoloprty - Malnice, č. p. 28</t>
  </si>
  <si>
    <t>Postoloprty - Malnice, č. p. 32</t>
  </si>
  <si>
    <t>Postoloprty - Malnice, č. p. 33</t>
  </si>
  <si>
    <t>Postoloprty - Malnice, č. p. 35</t>
  </si>
  <si>
    <t>Postoloprty - Malnice, č. p. 36</t>
  </si>
  <si>
    <t>Postoloprty - Malnice, č. p. 37</t>
  </si>
  <si>
    <t>Postoloprty - Malnice, č. p. 39</t>
  </si>
  <si>
    <t>Postoloprty - Malnice, č. p. 41</t>
  </si>
  <si>
    <t>Postoloprty - Malnice, č. p. 43</t>
  </si>
  <si>
    <t>Postoloprty - Malnice, č. p. 44</t>
  </si>
  <si>
    <t>Postoloprty - Malnice, č. p. 45</t>
  </si>
  <si>
    <t>Postoloprty - Malnice, č. p. 46</t>
  </si>
  <si>
    <t>Postoloprty - Malnice, č. p. 47</t>
  </si>
  <si>
    <t>Postoloprty - Malnice, č. p. 48</t>
  </si>
  <si>
    <t>Postoloprty - Malnice, č. p. 49</t>
  </si>
  <si>
    <t>Postoloprty - Malnice, č. p. 50</t>
  </si>
  <si>
    <t>Postoloprty - Malnice, č. p. 51</t>
  </si>
  <si>
    <t>Postoloprty - Malnice, č. p. 52</t>
  </si>
  <si>
    <t>Postoloprty - Malnice, č. p. 53</t>
  </si>
  <si>
    <t>Postoloprty - Malnice, č. p. 54</t>
  </si>
  <si>
    <t>Postoloprty - Skupice, č. p. 1</t>
  </si>
  <si>
    <t>Postoloprty - Skupice, č. p. 2</t>
  </si>
  <si>
    <t>Postoloprty - Skupice, č. p. 3</t>
  </si>
  <si>
    <t>Postoloprty - Skupice, č. p. 4</t>
  </si>
  <si>
    <t>Postoloprty - Skupice, č. p. 5</t>
  </si>
  <si>
    <t>Postoloprty - Skupice, č. p. 6</t>
  </si>
  <si>
    <t>Postoloprty - Skupice, č. p. 7</t>
  </si>
  <si>
    <t>Postoloprty - Skupice, č. p. 8</t>
  </si>
  <si>
    <t>Postoloprty - Skupice, č. p. 10</t>
  </si>
  <si>
    <t>Postoloprty - Skupice, č. p. 11</t>
  </si>
  <si>
    <t>Postoloprty - Skupice, č. p. 12</t>
  </si>
  <si>
    <t>Postoloprty - Skupice, č. p. 13</t>
  </si>
  <si>
    <t>Postoloprty - Skupice, č. p. 15</t>
  </si>
  <si>
    <t>Postoloprty - Skupice, č. p. 16</t>
  </si>
  <si>
    <t>Postoloprty - Skupice, č. p. 17</t>
  </si>
  <si>
    <t>Postoloprty - Skupice, č. p. 18</t>
  </si>
  <si>
    <t>Postoloprty - Skupice, č. p. 19</t>
  </si>
  <si>
    <t>Postoloprty - Skupice, č. p. 21</t>
  </si>
  <si>
    <t>Postoloprty - Skupice, č. p. 23</t>
  </si>
  <si>
    <t>Postoloprty - Skupice, č. p. 24</t>
  </si>
  <si>
    <t>Postoloprty - Skupice, č. p. 26</t>
  </si>
  <si>
    <t>Postoloprty - Skupice, č. p. 27</t>
  </si>
  <si>
    <t>Postoloprty - Skupice, č. p. 28</t>
  </si>
  <si>
    <t>Postoloprty - Skupice, č. p. 29</t>
  </si>
  <si>
    <t>Postoloprty - Skupice, č. p. 30</t>
  </si>
  <si>
    <t>Postoloprty - Skupice, č. p. 31</t>
  </si>
  <si>
    <t>Postoloprty - Skupice, č. p. 32</t>
  </si>
  <si>
    <t>Postoloprty - Skupice, č. p. 33</t>
  </si>
  <si>
    <t>Postoloprty - Skupice, č. p. 34</t>
  </si>
  <si>
    <t>Postoloprty - Skupice, č. p. 35</t>
  </si>
  <si>
    <t>Postoloprty - Skupice, č. p. 37</t>
  </si>
  <si>
    <t>Postoloprty - Skupice, č. p. 38</t>
  </si>
  <si>
    <t>Postoloprty - Skupice, č. p. 39</t>
  </si>
  <si>
    <t>Postoloprty - Skupice, č. p. 40</t>
  </si>
  <si>
    <t>Postoloprty - Skupice, č. p. 41</t>
  </si>
  <si>
    <t>Postoloprty - Skupice, č. p. 42</t>
  </si>
  <si>
    <t>Postoloprty - Skupice, č. p. 43</t>
  </si>
  <si>
    <t>Postoloprty - Skupice, č. p. 44</t>
  </si>
  <si>
    <t>Postoloprty - Skupice, č. p. 45</t>
  </si>
  <si>
    <t>Postoloprty - Skupice, č. p. 46</t>
  </si>
  <si>
    <t>Postoloprty - Skupice, č. p. 47</t>
  </si>
  <si>
    <t>Postoloprty - Skupice, č. p. 48</t>
  </si>
  <si>
    <t>Postoloprty - Skupice, č. p. 49</t>
  </si>
  <si>
    <t>Postoloprty - Skupice, č. p. 50</t>
  </si>
  <si>
    <t>Postoloprty - Skupice, č. p. 51</t>
  </si>
  <si>
    <t>Postoloprty - Skupice, č. p. 52</t>
  </si>
  <si>
    <t>Postoloprty - Skupice, č. p. 53</t>
  </si>
  <si>
    <t>Postoloprty - Skupice, č. p. 54</t>
  </si>
  <si>
    <t>Postoloprty - Skupice, č. p. 55</t>
  </si>
  <si>
    <t>Postoloprty - Skupice, č. p. 56</t>
  </si>
  <si>
    <t>Postoloprty - Skupice, č. p. 57</t>
  </si>
  <si>
    <t>Postoloprty - Skupice, č. p. 58</t>
  </si>
  <si>
    <t>Postoloprty - Skupice, č. p. 59</t>
  </si>
  <si>
    <t>Postoloprty - Skupice, č. p. 60</t>
  </si>
  <si>
    <t>Postoloprty - Skupice, č. p. 61</t>
  </si>
  <si>
    <t>Postoloprty - Skupice, č. p. 62</t>
  </si>
  <si>
    <t>Postoloprty - Skupice, č. p. 63</t>
  </si>
  <si>
    <t>Postoloprty - Skupice, č. p. 64</t>
  </si>
  <si>
    <t>Postoloprty - Skupice, č. p. 66</t>
  </si>
  <si>
    <t>Postoloprty - Skupice, č. p. 67</t>
  </si>
  <si>
    <t>Postoloprty - Skupice, č. p. 68</t>
  </si>
  <si>
    <t>Postoloprty - Skupice, č. p. 69</t>
  </si>
  <si>
    <t>Postoloprty - Skupice, č. p. 71</t>
  </si>
  <si>
    <t>Postoloprty - Skupice, č. p. 72</t>
  </si>
  <si>
    <t>Postoloprty - Skupice, č. p. 73</t>
  </si>
  <si>
    <t>Postoloprty - Skupice, č. p. 74</t>
  </si>
  <si>
    <t>Postoloprty - Skupice, č. p. 75</t>
  </si>
  <si>
    <t>Postoloprty - Skupice, č. ev. 39</t>
  </si>
  <si>
    <t>Postoloprty - Skupice, č. ev. 40</t>
  </si>
  <si>
    <t>Postoloprty - Skupice, č. ev. 41</t>
  </si>
  <si>
    <t>Postoloprty - Skupice, č. ev. 43</t>
  </si>
  <si>
    <t>Postoloprty - Skupice, č. ev. 44</t>
  </si>
  <si>
    <t>Postoloprty - Skupice, č. ev. 46</t>
  </si>
  <si>
    <t>Postoloprty - Skupice, č. ev. 47</t>
  </si>
  <si>
    <t>Postoloprty - Skupice, č. ev. 48</t>
  </si>
  <si>
    <t>Postoloprty - Skupice, č. ev. 63</t>
  </si>
  <si>
    <t>Postoloprty - Skupice, č. p. 77</t>
  </si>
  <si>
    <t>Postoloprty - Skupice, č. p. 76</t>
  </si>
  <si>
    <t>Postoloprty - Skupice, č. ev. 35</t>
  </si>
  <si>
    <t>Postoloprty - Skupice, č. ev. 45</t>
  </si>
  <si>
    <t>Postoloprty - Skupice, č. p. 79</t>
  </si>
  <si>
    <t>Postoloprty - Skupice, č. p. 80</t>
  </si>
  <si>
    <t>Postoloprty - Skupice, č. p. 84</t>
  </si>
  <si>
    <t>Postoloprty - Skupice, č. p. 85</t>
  </si>
  <si>
    <t>Postoloprty - Hradiště, č. p. 2</t>
  </si>
  <si>
    <t>Postoloprty - Hradiště, č. p. 3</t>
  </si>
  <si>
    <t>Postoloprty - Hradiště, č. p. 5</t>
  </si>
  <si>
    <t>Postoloprty - Hradiště, č. p. 9</t>
  </si>
  <si>
    <t>Postoloprty - Hradiště, č. p. 10</t>
  </si>
  <si>
    <t>Postoloprty - Hradiště, č. p. 11</t>
  </si>
  <si>
    <t>Postoloprty - Hradiště, č. p. 12</t>
  </si>
  <si>
    <t>Postoloprty - Hradiště, č. p. 13</t>
  </si>
  <si>
    <t>Postoloprty - Hradiště, č. p. 15</t>
  </si>
  <si>
    <t>Postoloprty - Hradiště, č. p. 18</t>
  </si>
  <si>
    <t>Postoloprty - Hradiště, č. p. 22</t>
  </si>
  <si>
    <t>Postoloprty - Hradiště, č. p. 24</t>
  </si>
  <si>
    <t>Postoloprty - Hradiště, č. p. 25</t>
  </si>
  <si>
    <t>Postoloprty - Hradiště, č. p. 26</t>
  </si>
  <si>
    <t>Postoloprty - Hradiště, č. p. 27</t>
  </si>
  <si>
    <t>Postoloprty - Hradiště, č. p. 28</t>
  </si>
  <si>
    <t>Postoloprty - Hradiště, č. ev. 1</t>
  </si>
  <si>
    <t>Postoloprty - Hradiště, č. ev. 2</t>
  </si>
  <si>
    <t>Postoloprty - Hradiště, č. ev. 3</t>
  </si>
  <si>
    <t>Postoloprty - Hradiště, č. ev. 30</t>
  </si>
  <si>
    <t>Postoloprty - Hradiště, č. ev. 25</t>
  </si>
  <si>
    <t>Postoloprty - Hradiště, č. p. 29</t>
  </si>
  <si>
    <t>Postoloprty - Strkovice, č. p. 1</t>
  </si>
  <si>
    <t>Postoloprty - Strkovice, č. p. 2</t>
  </si>
  <si>
    <t>Postoloprty - Strkovice, č. p. 3</t>
  </si>
  <si>
    <t>Postoloprty - Strkovice, č. p. 4</t>
  </si>
  <si>
    <t>Postoloprty - Strkovice, č. p. 5</t>
  </si>
  <si>
    <t>Postoloprty - Strkovice, č. p. 6</t>
  </si>
  <si>
    <t>Postoloprty - Strkovice, č. p. 7</t>
  </si>
  <si>
    <t>Postoloprty - Strkovice, č. p. 8</t>
  </si>
  <si>
    <t>Postoloprty - Strkovice, č. p. 11</t>
  </si>
  <si>
    <t>Postoloprty - Strkovice, č. p. 15</t>
  </si>
  <si>
    <t>Postoloprty - Strkovice, č. p. 17</t>
  </si>
  <si>
    <t>Postoloprty - Strkovice, č. p. 19</t>
  </si>
  <si>
    <t>Postoloprty - Strkovice, č. p. 20</t>
  </si>
  <si>
    <t>Postoloprty - Strkovice, č. p. 21</t>
  </si>
  <si>
    <t>Postoloprty - Strkovice, č. p. 24</t>
  </si>
  <si>
    <t>Postoloprty - Strkovice, č. p. 27</t>
  </si>
  <si>
    <t>Postoloprty - Strkovice, č. p. 29</t>
  </si>
  <si>
    <t>Postoloprty - Strkovice, č. p. 32</t>
  </si>
  <si>
    <t>Postoloprty - Strkovice, č. p. 33</t>
  </si>
  <si>
    <t>Postoloprty - Strkovice, č. p. 39</t>
  </si>
  <si>
    <t>Postoloprty - Strkovice, č. p. 40</t>
  </si>
  <si>
    <t>Postoloprty - Strkovice, č. p. 41</t>
  </si>
  <si>
    <t>Postoloprty - Strkovice, č. p. 42</t>
  </si>
  <si>
    <t>Postoloprty - Strkovice, č. p. 43</t>
  </si>
  <si>
    <t>Postoloprty - Strkovice, č. p. 44</t>
  </si>
  <si>
    <t>Postoloprty - Strkovice, č. p. 45</t>
  </si>
  <si>
    <t>Postoloprty - Strkovice, č. p. 46</t>
  </si>
  <si>
    <t>Postoloprty - Strkovice, č. p. 47</t>
  </si>
  <si>
    <t>Postoloprty - Strkovice, č. p. 48</t>
  </si>
  <si>
    <t>Postoloprty - Strkovice, č. p. 49</t>
  </si>
  <si>
    <t>Postoloprty - Strkovice, č. p. 50</t>
  </si>
  <si>
    <t>Postoloprty - Strkovice, č. p. 51</t>
  </si>
  <si>
    <t>Postoloprty - Strkovice, č. p. 52</t>
  </si>
  <si>
    <t>Postoloprty - Strkovice, č. p. 53</t>
  </si>
  <si>
    <t>Postoloprty - Strkovice, č. p. 54</t>
  </si>
  <si>
    <t>Postoloprty - Strkovice, č. p. 55</t>
  </si>
  <si>
    <t>Postoloprty - Strkovice, č. p. 56</t>
  </si>
  <si>
    <t>Postoloprty - Strkovice, č. p. 57</t>
  </si>
  <si>
    <t>Postoloprty - Strkovice, č. p. 58</t>
  </si>
  <si>
    <t>Postoloprty - Strkovice, č. p. 59</t>
  </si>
  <si>
    <t>Postoloprty - Strkovice, č. ev. 1</t>
  </si>
  <si>
    <t>Postoloprty - Strkovice, č. ev. 2</t>
  </si>
  <si>
    <t>Postoloprty - Strkovice, č. ev. 4</t>
  </si>
  <si>
    <t>Postoloprty - Strkovice, č. ev. 5</t>
  </si>
  <si>
    <t>Postoloprty - Strkovice, č. ev. 6</t>
  </si>
  <si>
    <t>Postoloprty - Strkovice, č. ev. 7</t>
  </si>
  <si>
    <t>Postoloprty - Strkovice, č. ev. 8</t>
  </si>
  <si>
    <t>Postoloprty - Strkovice, č. ev. 9</t>
  </si>
  <si>
    <t>Postoloprty - Strkovice, č. ev. 10</t>
  </si>
  <si>
    <t>Postoloprty - Strkovice, č. ev. 11</t>
  </si>
  <si>
    <t>Postoloprty - Strkovice, č. ev. 12</t>
  </si>
  <si>
    <t>Postoloprty - Strkovice, č. ev. 13</t>
  </si>
  <si>
    <t>Postoloprty - Strkovice, č. ev. 14</t>
  </si>
  <si>
    <t>Postoloprty - Strkovice, č. ev. 15</t>
  </si>
  <si>
    <t>Postoloprty - Strkovice, č. ev. 16</t>
  </si>
  <si>
    <t>Postoloprty - Strkovice, č. ev. 17</t>
  </si>
  <si>
    <t>Postoloprty - Strkovice, č. ev. 18</t>
  </si>
  <si>
    <t>Postoloprty - Strkovice, č. ev. 19</t>
  </si>
  <si>
    <t>Postoloprty - Strkovice, č. ev. 20</t>
  </si>
  <si>
    <t>Postoloprty - Strkovice, č. ev. 21</t>
  </si>
  <si>
    <t>Postoloprty - Strkovice, č. ev. 22</t>
  </si>
  <si>
    <t>Postoloprty - Strkovice, č. ev. 23</t>
  </si>
  <si>
    <t>Postoloprty - Strkovice, č. ev. 24</t>
  </si>
  <si>
    <t>Postoloprty - Strkovice, č. ev. 25</t>
  </si>
  <si>
    <t>Postoloprty - Strkovice, č. ev. 63</t>
  </si>
  <si>
    <t>Postoloprty - Strkovice, č. p. 60</t>
  </si>
  <si>
    <t>Ročov, č. p. 201</t>
  </si>
  <si>
    <t>Ročov, č. p. 202</t>
  </si>
  <si>
    <t>Ročov, č. p. 204</t>
  </si>
  <si>
    <t>Ročov, č. p. 205</t>
  </si>
  <si>
    <t>Ročov, č. p. 207</t>
  </si>
  <si>
    <t>Ročov, č. ev. 36</t>
  </si>
  <si>
    <t>Ročov, č. ev. 38</t>
  </si>
  <si>
    <t>Ročov, č. ev. 41</t>
  </si>
  <si>
    <t>Ročov, č. ev. 39</t>
  </si>
  <si>
    <t>Ročov - Úlovice, č. p. 1</t>
  </si>
  <si>
    <t>Ročov - Úlovice, č. p. 2</t>
  </si>
  <si>
    <t>Ročov - Úlovice, č. p. 3</t>
  </si>
  <si>
    <t>Ročov - Úlovice, č. p. 4</t>
  </si>
  <si>
    <t>Ročov - Úlovice, č. p. 5</t>
  </si>
  <si>
    <t>Ročov - Úlovice, č. p. 6</t>
  </si>
  <si>
    <t>Ročov - Úlovice, č. p. 9</t>
  </si>
  <si>
    <t>Ročov - Úlovice, č. p. 12</t>
  </si>
  <si>
    <t>Ročov - Úlovice, č. p. 14</t>
  </si>
  <si>
    <t>Ročov - Úlovice, č. p. 15</t>
  </si>
  <si>
    <t>Ročov - Úlovice, č. p. 16</t>
  </si>
  <si>
    <t>Ročov - Úlovice, č. p. 18</t>
  </si>
  <si>
    <t>Ročov - Úlovice, č. p. 19</t>
  </si>
  <si>
    <t>Ročov - Úlovice, č. p. 20</t>
  </si>
  <si>
    <t>Ročov - Úlovice, č. p. 21</t>
  </si>
  <si>
    <t>Ročov - Úlovice, č. p. 22</t>
  </si>
  <si>
    <t>Ročov - Úlovice, č. p. 24</t>
  </si>
  <si>
    <t>Ročov - Úlovice, č. p. 25</t>
  </si>
  <si>
    <t>Ročov - Úlovice, č. p. 27</t>
  </si>
  <si>
    <t>Ročov - Úlovice, č. p. 28</t>
  </si>
  <si>
    <t>Ročov - Úlovice, č. p. 29</t>
  </si>
  <si>
    <t>Ročov - Úlovice, č. p. 30</t>
  </si>
  <si>
    <t>Ročov - Úlovice, č. p. 31</t>
  </si>
  <si>
    <t>Ročov - Úlovice, č. p. 32</t>
  </si>
  <si>
    <t>Ročov - Úlovice, č. p. 33</t>
  </si>
  <si>
    <t>Ročov - Úlovice, č. p. 35</t>
  </si>
  <si>
    <t>Ročov - Úlovice, č. p. 37</t>
  </si>
  <si>
    <t>Ročov - Úlovice, č. p. 38</t>
  </si>
  <si>
    <t>Ročov - Úlovice, č. p. 39</t>
  </si>
  <si>
    <t>Ročov - Úlovice, č. p. 40</t>
  </si>
  <si>
    <t>Ročov - Úlovice, č. p. 42</t>
  </si>
  <si>
    <t>Ročov - Úlovice, č. p. 43</t>
  </si>
  <si>
    <t>Ročov - Úlovice, č. p. 45</t>
  </si>
  <si>
    <t>Ročov - Úlovice, č. p. 46</t>
  </si>
  <si>
    <t>Ročov - Úlovice, č. p. 47</t>
  </si>
  <si>
    <t>Ročov - Úlovice, č. p. 48</t>
  </si>
  <si>
    <t>Ročov - Úlovice, č. p. 49</t>
  </si>
  <si>
    <t>Ročov - Úlovice, č. p. 51</t>
  </si>
  <si>
    <t>Ročov - Úlovice, č. p. 52</t>
  </si>
  <si>
    <t>Ročov - Úlovice, č. p. 53</t>
  </si>
  <si>
    <t>Ročov - Úlovice, č. p. 54</t>
  </si>
  <si>
    <t>Ročov - Úlovice, č. ev. 37</t>
  </si>
  <si>
    <t>Ročov - Úlovice, č. ev. 3</t>
  </si>
  <si>
    <t>Ročov - Úlovice, č. p. 55</t>
  </si>
  <si>
    <t>Ročov - Úlovice, č. p. 56</t>
  </si>
  <si>
    <t>Ročov - Úlovice, č. p. 57</t>
  </si>
  <si>
    <t>Ročov - Úlovice, č. ev. 2</t>
  </si>
  <si>
    <t>Ročov - Úlovice, č. ev. 4</t>
  </si>
  <si>
    <t>Ročov - Úlovice, č. p. 58</t>
  </si>
  <si>
    <t>Ročov - Úlovice, č. ev. 1</t>
  </si>
  <si>
    <t>Ročov - Úlovice, č. ev. 5</t>
  </si>
  <si>
    <t>Ročov - Úlovice, č. ev. 6</t>
  </si>
  <si>
    <t>Ročov - Úlovice, č. p. 60</t>
  </si>
  <si>
    <t>Toužetín, č. p. 1</t>
  </si>
  <si>
    <t>Toužetín, č. p. 3</t>
  </si>
  <si>
    <t>Toužetín, č. p. 4</t>
  </si>
  <si>
    <t>Toužetín, č. p. 5</t>
  </si>
  <si>
    <t>Toužetín, č. p. 6</t>
  </si>
  <si>
    <t>Toužetín, č. p. 8</t>
  </si>
  <si>
    <t>Toužetín, č. p. 9</t>
  </si>
  <si>
    <t>Toužetín, č. p. 10</t>
  </si>
  <si>
    <t>Toužetín, č. p. 11</t>
  </si>
  <si>
    <t>Toužetín, č. p. 12</t>
  </si>
  <si>
    <t>Toužetín, č. p. 13</t>
  </si>
  <si>
    <t>Toužetín, č. p. 14</t>
  </si>
  <si>
    <t>Toužetín, č. p. 15</t>
  </si>
  <si>
    <t>Toužetín, č. p. 16</t>
  </si>
  <si>
    <t>Toužetín, č. p. 17</t>
  </si>
  <si>
    <t>Toužetín, č. p. 18</t>
  </si>
  <si>
    <t>Toužetín, č. p. 19</t>
  </si>
  <si>
    <t>Toužetín, č. p. 21</t>
  </si>
  <si>
    <t>Toužetín, č. p. 22</t>
  </si>
  <si>
    <t>Toužetín, č. p. 24</t>
  </si>
  <si>
    <t>Toužetín, č. p. 25</t>
  </si>
  <si>
    <t>Toužetín, č. p. 29</t>
  </si>
  <si>
    <t>Toužetín, č. p. 32</t>
  </si>
  <si>
    <t>Toužetín, č. p. 33</t>
  </si>
  <si>
    <t>Toužetín, č. p. 34</t>
  </si>
  <si>
    <t>Toužetín, č. p. 35</t>
  </si>
  <si>
    <t>Toužetín, č. p. 36</t>
  </si>
  <si>
    <t>Toužetín, č. p. 37</t>
  </si>
  <si>
    <t>Toužetín, č. p. 38</t>
  </si>
  <si>
    <t>Toužetín, č. p. 39</t>
  </si>
  <si>
    <t>Toužetín, č. p. 40</t>
  </si>
  <si>
    <t>Toužetín, č. p. 41</t>
  </si>
  <si>
    <t>Toužetín, č. p. 42</t>
  </si>
  <si>
    <t>Toužetín, č. p. 43</t>
  </si>
  <si>
    <t>Toužetín, č. p. 44</t>
  </si>
  <si>
    <t>Toužetín, č. p. 45</t>
  </si>
  <si>
    <t>Toužetín, č. p. 46</t>
  </si>
  <si>
    <t>Toužetín, č. p. 47</t>
  </si>
  <si>
    <t>Toužetín, č. p. 48</t>
  </si>
  <si>
    <t>Toužetín, č. p. 49</t>
  </si>
  <si>
    <t>Toužetín, č. p. 50</t>
  </si>
  <si>
    <t>Toužetín, č. p. 51</t>
  </si>
  <si>
    <t>Toužetín, č. p. 54</t>
  </si>
  <si>
    <t>Toužetín, č. p. 55</t>
  </si>
  <si>
    <t>Toužetín, č. p. 58</t>
  </si>
  <si>
    <t>Toužetín, č. p. 59</t>
  </si>
  <si>
    <t>Toužetín, č. p. 60</t>
  </si>
  <si>
    <t>Toužetín, č. p. 61</t>
  </si>
  <si>
    <t>Toužetín, č. p. 62</t>
  </si>
  <si>
    <t>Toužetín, č. p. 63</t>
  </si>
  <si>
    <t>Toužetín, č. p. 64</t>
  </si>
  <si>
    <t>Toužetín, č. p. 65</t>
  </si>
  <si>
    <t>Toužetín, č. p. 66</t>
  </si>
  <si>
    <t>Toužetín, č. p. 67</t>
  </si>
  <si>
    <t>Toužetín, č. p. 68</t>
  </si>
  <si>
    <t>Toužetín, č. p. 69</t>
  </si>
  <si>
    <t>Toužetín, č. p. 70</t>
  </si>
  <si>
    <t>Toužetín, č. p. 71</t>
  </si>
  <si>
    <t>Toužetín, č. p. 72</t>
  </si>
  <si>
    <t>Toužetín, č. p. 73</t>
  </si>
  <si>
    <t>Toužetín, č. p. 74</t>
  </si>
  <si>
    <t>Toužetín, č. p. 75</t>
  </si>
  <si>
    <t>Toužetín, č. p. 76</t>
  </si>
  <si>
    <t>Toužetín, č. p. 77</t>
  </si>
  <si>
    <t>Toužetín, č. p. 78</t>
  </si>
  <si>
    <t>Toužetín, č. p. 79</t>
  </si>
  <si>
    <t>Tuchořice - Nečemice, č. p. 1</t>
  </si>
  <si>
    <t>Tuchořice - Nečemice, č. p. 2</t>
  </si>
  <si>
    <t>Tuchořice - Nečemice, č. p. 3</t>
  </si>
  <si>
    <t>Tuchořice - Nečemice, č. p. 4</t>
  </si>
  <si>
    <t>Tuchořice - Nečemice, č. p. 5</t>
  </si>
  <si>
    <t>Tuchořice - Nečemice, č. p. 6</t>
  </si>
  <si>
    <t>Tuchořice - Nečemice, č. p. 7</t>
  </si>
  <si>
    <t>Tuchořice - Nečemice, č. p. 8</t>
  </si>
  <si>
    <t>Tuchořice - Nečemice, č. p. 9</t>
  </si>
  <si>
    <t>Tuchořice - Nečemice, č. p. 13</t>
  </si>
  <si>
    <t>Tuchořice - Nečemice, č. p. 17</t>
  </si>
  <si>
    <t>Tuchořice - Nečemice, č. p. 25</t>
  </si>
  <si>
    <t>Tuchořice - Nečemice, č. p. 26</t>
  </si>
  <si>
    <t>Tuchořice - Nečemice, č. p. 28</t>
  </si>
  <si>
    <t>Tuchořice - Nečemice, č. p. 29</t>
  </si>
  <si>
    <t>Tuchořice - Nečemice, č. p. 32</t>
  </si>
  <si>
    <t>Tuchořice - Nečemice, č. p. 33</t>
  </si>
  <si>
    <t>Tuchořice - Nečemice, č. p. 44</t>
  </si>
  <si>
    <t>Tuchořice - Nečemice, č. p. 46</t>
  </si>
  <si>
    <t>Tuchořice - Nečemice, č. p. 48</t>
  </si>
  <si>
    <t>Tuchořice - Nečemice, č. p. 52</t>
  </si>
  <si>
    <t>Tuchořice - Nečemice, č. p. 53</t>
  </si>
  <si>
    <t>Tuchořice - Nečemice, č. p. 54</t>
  </si>
  <si>
    <t>Tuchořice - Nečemice, č. p. 56</t>
  </si>
  <si>
    <t>Tuchořice - Nečemice, č. p. 57</t>
  </si>
  <si>
    <t>Tuchořice - Nečemice, č. p. 58</t>
  </si>
  <si>
    <t>Tuchořice - Nečemice, č. p. 59</t>
  </si>
  <si>
    <t>Tuchořice - Nečemice, č. p. 60</t>
  </si>
  <si>
    <t>Tuchořice - Nečemice, č. p. 62</t>
  </si>
  <si>
    <t>Tuchořice - Nečemice, č. p. 64</t>
  </si>
  <si>
    <t>Tuchořice - Nečemice, č. p. 65</t>
  </si>
  <si>
    <t>Tuchořice - Nečemice, č. p. 69</t>
  </si>
  <si>
    <t>Tuchořice - Nečemice, č. p. 70</t>
  </si>
  <si>
    <t>Tuchořice - Nečemice, č. p. 71</t>
  </si>
  <si>
    <t>Tuchořice - Nečemice, č. p. 75</t>
  </si>
  <si>
    <t>Tuchořice - Nečemice, č. p. 77</t>
  </si>
  <si>
    <t>Tuchořice - Nečemice, č. p. 79</t>
  </si>
  <si>
    <t>Tuchořice - Nečemice, č. p. 82</t>
  </si>
  <si>
    <t>Tuchořice - Nečemice, č. p. 84</t>
  </si>
  <si>
    <t>Tuchořice - Nečemice, č. p. 86</t>
  </si>
  <si>
    <t>Tuchořice - Nečemice, č. p. 87</t>
  </si>
  <si>
    <t>Tuchořice - Nečemice, č. p. 88</t>
  </si>
  <si>
    <t>Tuchořice - Nečemice, č. p. 89</t>
  </si>
  <si>
    <t>Tuchořice - Nečemice, č. p. 90</t>
  </si>
  <si>
    <t>Tuchořice - Nečemice, č. p. 91</t>
  </si>
  <si>
    <t>Tuchořice - Nečemice, č. p. 92</t>
  </si>
  <si>
    <t>Tuchořice - Nečemice, č. p. 93</t>
  </si>
  <si>
    <t>Tuchořice - Nečemice, č. p. 94</t>
  </si>
  <si>
    <t>Tuchořice - Nečemice, č. p. 95</t>
  </si>
  <si>
    <t>Tuchořice - Nečemice, č. p. 108</t>
  </si>
  <si>
    <t>Tuchořice - Nečemice, č. p. 109</t>
  </si>
  <si>
    <t>Tuchořice - Nečemice, č. p. 110</t>
  </si>
  <si>
    <t>Tuchořice - Nečemice, č. ev. 1</t>
  </si>
  <si>
    <t>Tuchořice - Nečemice, č. ev. 2</t>
  </si>
  <si>
    <t>Tuchořice - Nečemice, č. ev. 3</t>
  </si>
  <si>
    <t>Tuchořice - Nečemice, č. ev. 4</t>
  </si>
  <si>
    <t>Tuchořice - Nečemice, č. ev. 5</t>
  </si>
  <si>
    <t>Tuchořice - Nečemice, č. ev. 6</t>
  </si>
  <si>
    <t>Tuchořice - Nečemice, č. ev. 7</t>
  </si>
  <si>
    <t>Tuchořice - Nečemice, č. ev. 8</t>
  </si>
  <si>
    <t>Tuchořice - Nečemice, č. ev. 9</t>
  </si>
  <si>
    <t>Tuchořice - Nečemice, č. ev. 10</t>
  </si>
  <si>
    <t>Tuchořice - Nečemice, č. ev. 11</t>
  </si>
  <si>
    <t>Tuchořice - Nečemice, č. ev. 12</t>
  </si>
  <si>
    <t>Tuchořice - Nečemice, č. ev. 13</t>
  </si>
  <si>
    <t>Tuchořice - Nečemice, č. ev. 14</t>
  </si>
  <si>
    <t>Tuchořice - Nečemice, č. ev. 15</t>
  </si>
  <si>
    <t>Tuchořice - Nečemice, č. ev. 16</t>
  </si>
  <si>
    <t>Tuchořice - Nečemice, č. ev. 17</t>
  </si>
  <si>
    <t>Tuchořice - Nečemice, č. ev. 18</t>
  </si>
  <si>
    <t>Tuchořice - Nečemice, č. ev. 19</t>
  </si>
  <si>
    <t>Tuchořice - Nečemice, č. ev. 20</t>
  </si>
  <si>
    <t>Tuchořice - Nečemice, č. ev. 21</t>
  </si>
  <si>
    <t>Tuchořice - Nečemice, č. ev. 22</t>
  </si>
  <si>
    <t>Tuchořice - Nečemice, č. ev. 23</t>
  </si>
  <si>
    <t>Tuchořice - Nečemice, č. ev. 24</t>
  </si>
  <si>
    <t>Tuchořice - Nečemice, č. ev. 25</t>
  </si>
  <si>
    <t>Tuchořice - Nečemice, č. ev. 26</t>
  </si>
  <si>
    <t>Tuchořice - Nečemice, č. ev. 27</t>
  </si>
  <si>
    <t>Tuchořice - Nečemice, č. ev. 28</t>
  </si>
  <si>
    <t>Tuchořice - Nečemice, č. ev. 29</t>
  </si>
  <si>
    <t>Tuchořice - Nečemice, č. ev. 30</t>
  </si>
  <si>
    <t>Tuchořice - Nečemice, č. ev. 31</t>
  </si>
  <si>
    <t>Tuchořice - Nečemice, č. ev. 32</t>
  </si>
  <si>
    <t>Tuchořice - Nečemice, č. ev. 33</t>
  </si>
  <si>
    <t>Tuchořice - Nečemice, č. ev. 34</t>
  </si>
  <si>
    <t>Tuchořice - Nečemice, č. ev. 35</t>
  </si>
  <si>
    <t>Tuchořice - Nečemice, č. ev. 36</t>
  </si>
  <si>
    <t>Tuchořice - Nečemice, č. ev. 37</t>
  </si>
  <si>
    <t>Tuchořice - Nečemice, č. ev. 38</t>
  </si>
  <si>
    <t>Tuchořice - Nečemice, č. ev. 39</t>
  </si>
  <si>
    <t>Tuchořice - Nečemice, č. ev. 40</t>
  </si>
  <si>
    <t>Tuchořice - Nečemice, č. ev. 41</t>
  </si>
  <si>
    <t>Tuchořice - Nečemice, č. ev. 42</t>
  </si>
  <si>
    <t>Tuchořice - Nečemice, č. ev. 43</t>
  </si>
  <si>
    <t>Tuchořice - Nečemice, č. ev. 44</t>
  </si>
  <si>
    <t>Tuchořice - Nečemice, č. ev. 45</t>
  </si>
  <si>
    <t>Tuchořice - Nečemice, č. ev. 46</t>
  </si>
  <si>
    <t>Tuchořice - Nečemice, č. ev. 47</t>
  </si>
  <si>
    <t>Tuchořice - Nečemice, č. ev. 48</t>
  </si>
  <si>
    <t>Tuchořice - Nečemice, č. ev. 49</t>
  </si>
  <si>
    <t>Tuchořice - Nečemice, č. ev. 50</t>
  </si>
  <si>
    <t>Tuchořice - Nečemice, č. ev. 51</t>
  </si>
  <si>
    <t>Tuchořice - Nečemice, č. ev. 52</t>
  </si>
  <si>
    <t>Tuchořice - Nečemice, č. ev. 53</t>
  </si>
  <si>
    <t>Tuchořice - Nečemice, č. ev. 54</t>
  </si>
  <si>
    <t>Tuchořice - Nečemice, č. ev. 55</t>
  </si>
  <si>
    <t>Tuchořice - Nečemice, č. ev. 56</t>
  </si>
  <si>
    <t>Tuchořice - Nečemice, č. ev. 57</t>
  </si>
  <si>
    <t>Tuchořice - Nečemice, č. ev. 58</t>
  </si>
  <si>
    <t>Tuchořice - Nečemice, č. ev. 59</t>
  </si>
  <si>
    <t>Tuchořice - Nečemice, č. ev. 60</t>
  </si>
  <si>
    <t>Tuchořice - Nečemice, č. ev. 61</t>
  </si>
  <si>
    <t>Tuchořice - Nečemice, č. ev. 62</t>
  </si>
  <si>
    <t>Tuchořice - Nečemice, č. ev. 63</t>
  </si>
  <si>
    <t>Tuchořice - Nečemice, č. ev. 64</t>
  </si>
  <si>
    <t>Tuchořice - Nečemice, č. ev. 65</t>
  </si>
  <si>
    <t>Tuchořice - Nečemice, č. ev. 66</t>
  </si>
  <si>
    <t>Tuchořice - Nečemice, č. ev. 67</t>
  </si>
  <si>
    <t>Tuchořice - Nečemice, č. ev. 68</t>
  </si>
  <si>
    <t>Tuchořice - Nečemice, č. ev. 69</t>
  </si>
  <si>
    <t>Tuchořice - Nečemice, č. ev. 70</t>
  </si>
  <si>
    <t>Tuchořice - Nečemice, č. ev. 71</t>
  </si>
  <si>
    <t>Tuchořice - Nečemice, č. ev. 72</t>
  </si>
  <si>
    <t>Tuchořice - Nečemice, č. ev. 73</t>
  </si>
  <si>
    <t>Tuchořice - Nečemice, č. ev. 74</t>
  </si>
  <si>
    <t>Tuchořice - Nečemice, č. ev. 75</t>
  </si>
  <si>
    <t>Tuchořice - Nečemice, č. ev. 76</t>
  </si>
  <si>
    <t>Tuchořice - Nečemice, č. ev. 77</t>
  </si>
  <si>
    <t>Tuchořice - Nečemice, č. ev. 80</t>
  </si>
  <si>
    <t>Tuchořice - Nečemice, č. ev. 81</t>
  </si>
  <si>
    <t>Tuchořice - Nečemice, č. ev. 82</t>
  </si>
  <si>
    <t>Tuchořice - Nečemice, č. ev. 83</t>
  </si>
  <si>
    <t>Tuchořice - Nečemice, č. ev. 84</t>
  </si>
  <si>
    <t>Tuchořice - Nečemice, č. ev. 100</t>
  </si>
  <si>
    <t>Tuchořice - Nečemice, č. ev. 101</t>
  </si>
  <si>
    <t>Tuchořice - Nečemice, č. ev. 102</t>
  </si>
  <si>
    <t>Tuchořice - Nečemice, č. ev. 103</t>
  </si>
  <si>
    <t>Tuchořice - Nečemice, č. ev. 104</t>
  </si>
  <si>
    <t>Tuchořice - Nečemice, č. ev. 105</t>
  </si>
  <si>
    <t>Tuchořice - Nečemice, č. ev. 106</t>
  </si>
  <si>
    <t>Tuchořice - Nečemice, č. ev. 107</t>
  </si>
  <si>
    <t>Tuchořice - Nečemice, č. ev. 108</t>
  </si>
  <si>
    <t>Tuchořice - Nečemice, č. ev. 109</t>
  </si>
  <si>
    <t>Tuchořice - Nečemice, č. ev. 110</t>
  </si>
  <si>
    <t>Tuchořice - Nečemice, č. ev. 111</t>
  </si>
  <si>
    <t>Tuchořice - Nečemice, č. ev. 112</t>
  </si>
  <si>
    <t>Tuchořice - Nečemice, č. ev. 113</t>
  </si>
  <si>
    <t>Tuchořice - Nečemice, č. ev. 114</t>
  </si>
  <si>
    <t>Tuchořice - Nečemice, č. ev. 115</t>
  </si>
  <si>
    <t>Tuchořice - Nečemice, č. ev. 116</t>
  </si>
  <si>
    <t>Tuchořice - Nečemice, č. ev. 117</t>
  </si>
  <si>
    <t>Tuchořice - Nečemice, č. ev. 118</t>
  </si>
  <si>
    <t>Tuchořice - Nečemice, č. ev. 119</t>
  </si>
  <si>
    <t>Tuchořice - Nečemice, č. ev. 120</t>
  </si>
  <si>
    <t>Tuchořice - Nečemice, č. ev. 121</t>
  </si>
  <si>
    <t>Tuchořice - Nečemice, č. ev. 122</t>
  </si>
  <si>
    <t>Tuchořice - Nečemice, č. ev. 123</t>
  </si>
  <si>
    <t>Tuchořice - Nečemice, č. ev. 124</t>
  </si>
  <si>
    <t>Tuchořice - Nečemice, č. ev. 125</t>
  </si>
  <si>
    <t>Tuchořice - Nečemice, č. ev. 126</t>
  </si>
  <si>
    <t>Tuchořice - Nečemice, č. ev. 127</t>
  </si>
  <si>
    <t>Tuchořice - Nečemice, č. ev. 128</t>
  </si>
  <si>
    <t>Tuchořice - Nečemice, č. ev. 129</t>
  </si>
  <si>
    <t>Tuchořice - Nečemice, č. ev. 130</t>
  </si>
  <si>
    <t>Tuchořice - Nečemice, č. ev. 131</t>
  </si>
  <si>
    <t>Tuchořice - Nečemice, č. ev. 132</t>
  </si>
  <si>
    <t>Tuchořice - Nečemice, č. ev. 151</t>
  </si>
  <si>
    <t>Tuchořice - Nečemice, č. ev. 152</t>
  </si>
  <si>
    <t>Tuchořice - Nečemice, č. ev. 153</t>
  </si>
  <si>
    <t>Tuchořice - Nečemice, č. ev. 154</t>
  </si>
  <si>
    <t>Tuchořice - Nečemice, č. ev. 155</t>
  </si>
  <si>
    <t>Tuchořice - Nečemice, č. p. 111</t>
  </si>
  <si>
    <t>Tuchořice - Nečemice, č. ev. 78</t>
  </si>
  <si>
    <t>Tuchořice - Nečemice, č. ev. 87</t>
  </si>
  <si>
    <t>Tuchořice - Nečemice, č. ev. 89</t>
  </si>
  <si>
    <t>Tuchořice - Nečemice, č. ev. 91</t>
  </si>
  <si>
    <t>Tuchořice - Nečemice, č. ev. 92</t>
  </si>
  <si>
    <t>Tuchořice - Nečemice, č. ev. 93</t>
  </si>
  <si>
    <t>Tuchořice - Nečemice, č. ev. 94</t>
  </si>
  <si>
    <t>Tuchořice - Nečemice, č. ev. 96</t>
  </si>
  <si>
    <t>Tuchořice - Nečemice, č. ev. 79</t>
  </si>
  <si>
    <t>Tuchořice - Nečemice, č. ev. 98</t>
  </si>
  <si>
    <t>Tuchořice - Nečemice, č. ev. 85</t>
  </si>
  <si>
    <t>Tuchořice - Nečemice, č. ev. 88</t>
  </si>
  <si>
    <t>Tuchořice - Nečemice, č. ev. 90</t>
  </si>
  <si>
    <t>Tuchořice - Nečemice, č. ev. 97</t>
  </si>
  <si>
    <t>Tuchořice - Nečemice, č. ev. 99</t>
  </si>
  <si>
    <t>Tuchořice - Třeskonice, č. p. 1</t>
  </si>
  <si>
    <t>Tuchořice - Třeskonice, č. p. 2</t>
  </si>
  <si>
    <t>Tuchořice - Třeskonice, č. p. 5</t>
  </si>
  <si>
    <t>Tuchořice - Třeskonice, č. p. 6</t>
  </si>
  <si>
    <t>Tuchořice - Třeskonice, č. p. 7</t>
  </si>
  <si>
    <t>Tuchořice - Třeskonice, č. p. 8</t>
  </si>
  <si>
    <t>Tuchořice - Třeskonice, č. p. 9</t>
  </si>
  <si>
    <t>Tuchořice - Třeskonice, č. p. 10</t>
  </si>
  <si>
    <t>Tuchořice - Třeskonice, č. p. 11</t>
  </si>
  <si>
    <t>Tuchořice - Třeskonice, č. p. 12</t>
  </si>
  <si>
    <t>Tuchořice - Třeskonice, č. p. 13</t>
  </si>
  <si>
    <t>Tuchořice - Třeskonice, č. p. 15</t>
  </si>
  <si>
    <t>Tuchořice - Třeskonice, č. p. 16</t>
  </si>
  <si>
    <t>Tuchořice - Třeskonice, č. p. 17</t>
  </si>
  <si>
    <t>Tuchořice - Třeskonice, č. p. 18</t>
  </si>
  <si>
    <t>Tuchořice - Třeskonice, č. p. 19</t>
  </si>
  <si>
    <t>Tuchořice - Třeskonice, č. p. 20</t>
  </si>
  <si>
    <t>Tuchořice - Třeskonice, č. p. 21</t>
  </si>
  <si>
    <t>Tuchořice - Třeskonice, č. p. 22</t>
  </si>
  <si>
    <t>Tuchořice - Třeskonice, č. p. 23</t>
  </si>
  <si>
    <t>Tuchořice - Třeskonice, č. p. 25</t>
  </si>
  <si>
    <t>Tuchořice - Třeskonice, č. p. 26</t>
  </si>
  <si>
    <t>Tuchořice - Třeskonice, č. p. 27</t>
  </si>
  <si>
    <t>Tuchořice - Třeskonice, č. p. 28</t>
  </si>
  <si>
    <t>Tuchořice - Třeskonice, č. p. 29</t>
  </si>
  <si>
    <t>Tuchořice - Třeskonice, č. p. 30</t>
  </si>
  <si>
    <t>Tuchořice - Třeskonice, č. p. 31</t>
  </si>
  <si>
    <t>Tuchořice - Třeskonice, č. p. 32</t>
  </si>
  <si>
    <t>Tuchořice - Třeskonice, č. p. 33</t>
  </si>
  <si>
    <t>Tuchořice - Třeskonice, č. p. 34</t>
  </si>
  <si>
    <t>Tuchořice - Třeskonice, č. p. 35</t>
  </si>
  <si>
    <t>Tuchořice - Třeskonice, č. p. 36</t>
  </si>
  <si>
    <t>Tuchořice - Třeskonice, č. p. 37</t>
  </si>
  <si>
    <t>Tuchořice - Třeskonice, č. p. 38</t>
  </si>
  <si>
    <t>Tuchořice - Třeskonice, č. p. 41</t>
  </si>
  <si>
    <t>Tuchořice - Třeskonice, č. p. 43</t>
  </si>
  <si>
    <t>Tuchořice - Třeskonice, č. p. 45</t>
  </si>
  <si>
    <t>Tuchořice - Třeskonice, č. p. 46</t>
  </si>
  <si>
    <t>Tuchořice - Třeskonice, č. p. 47</t>
  </si>
  <si>
    <t>Tuchořice - Třeskonice, č. p. 52</t>
  </si>
  <si>
    <t>Tuchořice - Třeskonice, č. p. 53</t>
  </si>
  <si>
    <t>Tuchořice - Třeskonice, č. p. 54</t>
  </si>
  <si>
    <t>Tuchořice - Třeskonice, č. p. 55</t>
  </si>
  <si>
    <t>Tuchořice - Třeskonice, č. p. 56</t>
  </si>
  <si>
    <t>Tuchořice - Třeskonice, č. p. 57</t>
  </si>
  <si>
    <t>Tuchořice - Třeskonice, č. p. 58</t>
  </si>
  <si>
    <t>Tuchořice - Třeskonice, č. p. 59</t>
  </si>
  <si>
    <t>Tuchořice - Třeskonice, č. p. 61</t>
  </si>
  <si>
    <t>Tuchořice - Třeskonice, č. p. 62</t>
  </si>
  <si>
    <t>Tuchořice - Třeskonice, č. p. 63</t>
  </si>
  <si>
    <t>Tuchořice - Třeskonice, č. p. 64</t>
  </si>
  <si>
    <t>Tuchořice - Třeskonice, č. p. 65</t>
  </si>
  <si>
    <t>Tuchořice - Třeskonice, č. p. 66</t>
  </si>
  <si>
    <t>Tuchořice - Třeskonice, č. ev. 6</t>
  </si>
  <si>
    <t>Tuchořice - Třeskonice, č. ev. 7</t>
  </si>
  <si>
    <t>Tuchořice - Třeskonice, č. ev. 8</t>
  </si>
  <si>
    <t>Tuchořice - Třeskonice, č. ev. 9</t>
  </si>
  <si>
    <t>Tuchořice - Třeskonice, č. ev. 10</t>
  </si>
  <si>
    <t>Tuchořice - Třeskonice, č. ev. 11</t>
  </si>
  <si>
    <t>Tuchořice - Třeskonice, č. ev. 12</t>
  </si>
  <si>
    <t>Tuchořice - Třeskonice, č. ev. 13</t>
  </si>
  <si>
    <t>Tuchořice - Třeskonice, č. ev. 14</t>
  </si>
  <si>
    <t>Tuchořice - Třeskonice, č. ev. 15</t>
  </si>
  <si>
    <t>Tuchořice - Třeskonice, č. ev. 16</t>
  </si>
  <si>
    <t>Tuchořice - Třeskonice, č. ev. 17</t>
  </si>
  <si>
    <t>Tuchořice - Třeskonice, č. ev. 18</t>
  </si>
  <si>
    <t>Tuchořice - Třeskonice, č. ev. 19</t>
  </si>
  <si>
    <t>Tuchořice - Třeskonice, č. ev. 20</t>
  </si>
  <si>
    <t>Tuchořice - Třeskonice, č. ev. 21</t>
  </si>
  <si>
    <t>Tuchořice - Třeskonice, č. ev. 22</t>
  </si>
  <si>
    <t>Tuchořice - Třeskonice, č. ev. 23</t>
  </si>
  <si>
    <t>Tuchořice - Třeskonice, č. ev. 24</t>
  </si>
  <si>
    <t>Tuchořice - Třeskonice, č. ev. 25</t>
  </si>
  <si>
    <t>Tuchořice - Třeskonice, č. ev. 26</t>
  </si>
  <si>
    <t>Tuchořice - Třeskonice, č. ev. 27</t>
  </si>
  <si>
    <t>Tuchořice - Třeskonice, č. ev. 28</t>
  </si>
  <si>
    <t>Tuchořice - Třeskonice, č. ev. 29</t>
  </si>
  <si>
    <t>Tuchořice - Třeskonice, č. ev. 30</t>
  </si>
  <si>
    <t>Tuchořice - Třeskonice, č. ev. 31</t>
  </si>
  <si>
    <t>Tuchořice - Třeskonice, č. ev. 32</t>
  </si>
  <si>
    <t>Tuchořice - Třeskonice, č. ev. 33</t>
  </si>
  <si>
    <t>Tuchořice - Třeskonice, č. ev. 34</t>
  </si>
  <si>
    <t>Tuchořice - Třeskonice, č. ev. 35</t>
  </si>
  <si>
    <t>Tuchořice - Třeskonice, č. ev. 36</t>
  </si>
  <si>
    <t>Tuchořice - Třeskonice, č. ev. 37</t>
  </si>
  <si>
    <t>Tuchořice - Třeskonice, č. ev. 38</t>
  </si>
  <si>
    <t>Tuchořice - Třeskonice, č. ev. 39</t>
  </si>
  <si>
    <t>Tuchořice - Třeskonice, č. ev. 40</t>
  </si>
  <si>
    <t>Tuchořice - Třeskonice, č. ev. 41</t>
  </si>
  <si>
    <t>Tuchořice - Třeskonice, č. ev. 42</t>
  </si>
  <si>
    <t>Tuchořice - Třeskonice, č. ev. 43</t>
  </si>
  <si>
    <t>Tuchořice - Třeskonice, č. ev. 44</t>
  </si>
  <si>
    <t>Tuchořice - Třeskonice, č. ev. 45</t>
  </si>
  <si>
    <t>Tuchořice - Třeskonice, č. ev. 46</t>
  </si>
  <si>
    <t>Tuchořice - Třeskonice, č. ev. 47</t>
  </si>
  <si>
    <t>Tuchořice - Třeskonice, č. ev. 48</t>
  </si>
  <si>
    <t>Tuchořice - Třeskonice, č. ev. 51</t>
  </si>
  <si>
    <t>Tuchořice - Třeskonice, č. ev. 49</t>
  </si>
  <si>
    <t>Tuchořice - Třeskonice, č. ev. 4</t>
  </si>
  <si>
    <t>Tuchořice - Třeskonice, č. ev. 5</t>
  </si>
  <si>
    <t>Tuchořice - Třeskonice, č. ev. 52</t>
  </si>
  <si>
    <t>Tuchořice - Třeskonice, č. ev. 50</t>
  </si>
  <si>
    <t>Tuchořice, č. p. 1</t>
  </si>
  <si>
    <t>Tuchořice, č. p. 2</t>
  </si>
  <si>
    <t>Tuchořice, č. p. 5</t>
  </si>
  <si>
    <t>Tuchořice, č. p. 6</t>
  </si>
  <si>
    <t>Tuchořice, č. p. 12</t>
  </si>
  <si>
    <t>Tuchořice, č. p. 13</t>
  </si>
  <si>
    <t>Tuchořice, č. p. 15</t>
  </si>
  <si>
    <t>Tuchořice, č. p. 16</t>
  </si>
  <si>
    <t>Tuchořice, č. p. 17</t>
  </si>
  <si>
    <t>Tuchořice, č. p. 19</t>
  </si>
  <si>
    <t>Tuchořice, č. p. 20</t>
  </si>
  <si>
    <t>Tuchořice, č. p. 27</t>
  </si>
  <si>
    <t>Tuchořice, č. p. 30</t>
  </si>
  <si>
    <t>Tuchořice, č. p. 33</t>
  </si>
  <si>
    <t>Tuchořice, č. p. 35</t>
  </si>
  <si>
    <t>Tuchořice, č. p. 36</t>
  </si>
  <si>
    <t>Tuchořice, č. p. 37</t>
  </si>
  <si>
    <t>Tuchořice, č. p. 39</t>
  </si>
  <si>
    <t>Tuchořice, č. p. 40</t>
  </si>
  <si>
    <t>Tuchořice, č. p. 41</t>
  </si>
  <si>
    <t>Tuchořice, č. p. 45</t>
  </si>
  <si>
    <t>Tuchořice, č. p. 46</t>
  </si>
  <si>
    <t>Tuchořice, č. p. 47</t>
  </si>
  <si>
    <t>Tuchořice, č. p. 48</t>
  </si>
  <si>
    <t>Tuchořice, č. p. 50</t>
  </si>
  <si>
    <t>Tuchořice, č. p. 51</t>
  </si>
  <si>
    <t>Tuchořice, č. p. 52</t>
  </si>
  <si>
    <t>Tuchořice, č. p. 53</t>
  </si>
  <si>
    <t>Tuchořice, č. p. 54</t>
  </si>
  <si>
    <t>Tuchořice, č. p. 55</t>
  </si>
  <si>
    <t>Tuchořice, č. p. 56</t>
  </si>
  <si>
    <t>Tuchořice, č. p. 58</t>
  </si>
  <si>
    <t>Tuchořice, č. p. 59</t>
  </si>
  <si>
    <t>Tuchořice, č. p. 61</t>
  </si>
  <si>
    <t>Tuchořice, č. p. 62</t>
  </si>
  <si>
    <t>Tuchořice, č. p. 63</t>
  </si>
  <si>
    <t>Tuchořice, č. p. 64</t>
  </si>
  <si>
    <t>Tuchořice, č. p. 66</t>
  </si>
  <si>
    <t>Tuchořice, č. p. 68</t>
  </si>
  <si>
    <t>Tuchořice, č. p. 69</t>
  </si>
  <si>
    <t>Tuchořice, č. p. 70</t>
  </si>
  <si>
    <t>Tuchořice, č. p. 71</t>
  </si>
  <si>
    <t>Tuchořice, č. p. 72</t>
  </si>
  <si>
    <t>Tuchořice, č. p. 75</t>
  </si>
  <si>
    <t>Tuchořice, č. p. 76</t>
  </si>
  <si>
    <t>Tuchořice, č. p. 77</t>
  </si>
  <si>
    <t>Tuchořice, č. p. 79</t>
  </si>
  <si>
    <t>Tuchořice, č. p. 80</t>
  </si>
  <si>
    <t>Tuchořice, č. p. 82</t>
  </si>
  <si>
    <t>Tuchořice, č. p. 83</t>
  </si>
  <si>
    <t>Tuchořice, č. p. 84</t>
  </si>
  <si>
    <t>Tuchořice, č. p. 87</t>
  </si>
  <si>
    <t>Tuchořice, č. p. 88</t>
  </si>
  <si>
    <t>Tuchořice, č. p. 89</t>
  </si>
  <si>
    <t>Tuchořice, č. p. 90</t>
  </si>
  <si>
    <t>Tuchořice, č. p. 91</t>
  </si>
  <si>
    <t>Tuchořice, č. p. 92</t>
  </si>
  <si>
    <t>Tuchořice, č. p. 95</t>
  </si>
  <si>
    <t>Tuchořice, č. p. 96</t>
  </si>
  <si>
    <t>Tuchořice, č. p. 97</t>
  </si>
  <si>
    <t>Tuchořice, č. p. 98</t>
  </si>
  <si>
    <t>Tuchořice, č. p. 99</t>
  </si>
  <si>
    <t>Tuchořice, č. p. 100</t>
  </si>
  <si>
    <t>Tuchořice, č. p. 101</t>
  </si>
  <si>
    <t>Tuchořice, č. p. 102</t>
  </si>
  <si>
    <t>Tuchořice, č. p. 103</t>
  </si>
  <si>
    <t>Tuchořice, č. p. 104</t>
  </si>
  <si>
    <t>Tuchořice, č. p. 105</t>
  </si>
  <si>
    <t>Tuchořice, č. p. 107</t>
  </si>
  <si>
    <t>Tuchořice, č. p. 108</t>
  </si>
  <si>
    <t>Tuchořice, č. p. 109</t>
  </si>
  <si>
    <t>Tuchořice, č. p. 110</t>
  </si>
  <si>
    <t>Tuchořice, č. p. 112</t>
  </si>
  <si>
    <t>Tuchořice, č. p. 114</t>
  </si>
  <si>
    <t>Tuchořice, č. p. 115</t>
  </si>
  <si>
    <t>Tuchořice, č. p. 118</t>
  </si>
  <si>
    <t>Tuchořice, č. p. 121</t>
  </si>
  <si>
    <t>Tuchořice, č. p. 123</t>
  </si>
  <si>
    <t>Tuchořice, č. p. 124</t>
  </si>
  <si>
    <t>Tuchořice, č. p. 125</t>
  </si>
  <si>
    <t>Tuchořice, č. p. 126</t>
  </si>
  <si>
    <t>Tuchořice, č. p. 127</t>
  </si>
  <si>
    <t>Tuchořice, č. p. 128</t>
  </si>
  <si>
    <t>Tuchořice, č. p. 129</t>
  </si>
  <si>
    <t>Tuchořice, č. p. 130</t>
  </si>
  <si>
    <t>Tuchořice, č. p. 133</t>
  </si>
  <si>
    <t>Tuchořice, č. p. 134</t>
  </si>
  <si>
    <t>Tuchořice, č. p. 137</t>
  </si>
  <si>
    <t>Tuchořice, č. p. 138</t>
  </si>
  <si>
    <t>Tuchořice, č. p. 139</t>
  </si>
  <si>
    <t>Tuchořice, č. p. 140</t>
  </si>
  <si>
    <t>Tuchořice, č. p. 141</t>
  </si>
  <si>
    <t>Tuchořice, č. p. 142</t>
  </si>
  <si>
    <t>Tuchořice, č. p. 143</t>
  </si>
  <si>
    <t>Tuchořice, č. p. 144</t>
  </si>
  <si>
    <t>Tuchořice, č. p. 145</t>
  </si>
  <si>
    <t>Tuchořice, č. p. 146</t>
  </si>
  <si>
    <t>Tuchořice, č. p. 147</t>
  </si>
  <si>
    <t>Tuchořice, č. p. 148</t>
  </si>
  <si>
    <t>Tuchořice, č. p. 150</t>
  </si>
  <si>
    <t>Tuchořice, č. p. 151</t>
  </si>
  <si>
    <t>Tuchořice, č. p. 152</t>
  </si>
  <si>
    <t>Tuchořice, č. p. 153</t>
  </si>
  <si>
    <t>Tuchořice, č. p. 155</t>
  </si>
  <si>
    <t>Tuchořice, č. p. 156</t>
  </si>
  <si>
    <t>Tuchořice, č. p. 157</t>
  </si>
  <si>
    <t>Tuchořice, č. p. 158</t>
  </si>
  <si>
    <t>Tuchořice, č. p. 159</t>
  </si>
  <si>
    <t>Tuchořice, č. p. 160</t>
  </si>
  <si>
    <t>Tuchořice, č. p. 161</t>
  </si>
  <si>
    <t>Tuchořice, č. p. 162</t>
  </si>
  <si>
    <t>Tuchořice, č. p. 163</t>
  </si>
  <si>
    <t>Tuchořice, č. p. 164</t>
  </si>
  <si>
    <t>Tuchořice, č. p. 165</t>
  </si>
  <si>
    <t>Tuchořice, č. p. 166</t>
  </si>
  <si>
    <t>Tuchořice, č. p. 167</t>
  </si>
  <si>
    <t>Tuchořice, č. p. 168</t>
  </si>
  <si>
    <t>Tuchořice, č. p. 169</t>
  </si>
  <si>
    <t>Tuchořice, č. p. 170</t>
  </si>
  <si>
    <t>Tuchořice, č. p. 171</t>
  </si>
  <si>
    <t>Tuchořice, č. p. 172</t>
  </si>
  <si>
    <t>Tuchořice, č. p. 173</t>
  </si>
  <si>
    <t>Tuchořice, č. p. 174</t>
  </si>
  <si>
    <t>Tuchořice, č. p. 175</t>
  </si>
  <si>
    <t>Tuchořice, č. p. 176</t>
  </si>
  <si>
    <t>Tuchořice, č. p. 177</t>
  </si>
  <si>
    <t>Tuchořice, č. p. 178</t>
  </si>
  <si>
    <t>Tuchořice, č. p. 179</t>
  </si>
  <si>
    <t>Tuchořice, č. p. 180</t>
  </si>
  <si>
    <t>Tuchořice, č. p. 182</t>
  </si>
  <si>
    <t>Tuchořice, č. p. 183</t>
  </si>
  <si>
    <t>Tuchořice, č. p. 184</t>
  </si>
  <si>
    <t>Tuchořice, č. p. 185</t>
  </si>
  <si>
    <t>Tuchořice, č. p. 186</t>
  </si>
  <si>
    <t>Tuchořice, č. p. 187</t>
  </si>
  <si>
    <t>Tuchořice, č. p. 188</t>
  </si>
  <si>
    <t>Tuchořice, č. p. 189</t>
  </si>
  <si>
    <t>Tuchořice, č. p. 190</t>
  </si>
  <si>
    <t>Tuchořice, č. p. 191</t>
  </si>
  <si>
    <t>Tuchořice, č. p. 192</t>
  </si>
  <si>
    <t>Tuchořice, č. p. 193</t>
  </si>
  <si>
    <t>Tuchořice, č. p. 198</t>
  </si>
  <si>
    <t>Tuchořice, č. p. 199</t>
  </si>
  <si>
    <t>Tuchořice, č. p. 200</t>
  </si>
  <si>
    <t>Tuchořice, č. p. 201</t>
  </si>
  <si>
    <t>Tuchořice, č. p. 202</t>
  </si>
  <si>
    <t>Tuchořice, č. p. 203</t>
  </si>
  <si>
    <t>Tuchořice, č. p. 204</t>
  </si>
  <si>
    <t>Tuchořice, č. p. 205</t>
  </si>
  <si>
    <t>Tuchořice, č. p. 206</t>
  </si>
  <si>
    <t>Tuchořice, č. p. 207</t>
  </si>
  <si>
    <t>Tuchořice, č. p. 208</t>
  </si>
  <si>
    <t>Tuchořice, č. p. 209</t>
  </si>
  <si>
    <t>Tuchořice, č. p. 210</t>
  </si>
  <si>
    <t>Tuchořice, č. p. 211</t>
  </si>
  <si>
    <t>Tuchořice, č. p. 212</t>
  </si>
  <si>
    <t>Tuchořice, č. p. 213</t>
  </si>
  <si>
    <t>Tuchořice, č. p. 214</t>
  </si>
  <si>
    <t>Tuchořice, č. p. 215</t>
  </si>
  <si>
    <t>Tuchořice, č. p. 216</t>
  </si>
  <si>
    <t>Tuchořice, č. p. 217</t>
  </si>
  <si>
    <t>Tuchořice, č. p. 218</t>
  </si>
  <si>
    <t>Tuchořice, č. p. 219</t>
  </si>
  <si>
    <t>Tuchořice, č. p. 220</t>
  </si>
  <si>
    <t>Tuchořice, č. ev. 5</t>
  </si>
  <si>
    <t>Tuchořice, č. ev. 8</t>
  </si>
  <si>
    <t>Tuchořice, č. ev. 10</t>
  </si>
  <si>
    <t>Tuchořice, č. p. 42</t>
  </si>
  <si>
    <t>Tuchořice, č. p. 136</t>
  </si>
  <si>
    <t>Tuchořice, č. p. 34</t>
  </si>
  <si>
    <t>Tuchořice, č. ev. 15</t>
  </si>
  <si>
    <t>Tuchořice, č. p. 221</t>
  </si>
  <si>
    <t>Tuchořice, č. ev. 11</t>
  </si>
  <si>
    <t>Tuchořice, č. ev. 16</t>
  </si>
  <si>
    <t>Tuchořice, č. ev. 17</t>
  </si>
  <si>
    <t>Tuchořice, č. ev. 18</t>
  </si>
  <si>
    <t>Tuchořice, č. ev. 19</t>
  </si>
  <si>
    <t>Tuchořice, č. ev. 20</t>
  </si>
  <si>
    <t>Tuchořice, č. ev. 21</t>
  </si>
  <si>
    <t>Tuchořice, č. ev. 22</t>
  </si>
  <si>
    <t>Tuchořice, č. ev. 23</t>
  </si>
  <si>
    <t>Tuchořice, č. ev. 24</t>
  </si>
  <si>
    <t>Tuchořice, č. ev. 25</t>
  </si>
  <si>
    <t>Tuchořice, č. ev. 26</t>
  </si>
  <si>
    <t>Tuchořice, č. ev. 27</t>
  </si>
  <si>
    <t>Tuchořice, č. ev. 28</t>
  </si>
  <si>
    <t>Tuchořice, č. ev. 29</t>
  </si>
  <si>
    <t>Tuchořice, č. ev. 30</t>
  </si>
  <si>
    <t>Tuchořice, č. p. 224</t>
  </si>
  <si>
    <t>Tuchořice, č. p. 225</t>
  </si>
  <si>
    <t>Tuchořice, č. p. 229</t>
  </si>
  <si>
    <t>Tuchořice, č. p. 230</t>
  </si>
  <si>
    <t>Tuchořice, č. p. 226</t>
  </si>
  <si>
    <t>Tuchořice, č. p. 149</t>
  </si>
  <si>
    <t>Tuchořice, č. p. 227</t>
  </si>
  <si>
    <t>Tuchořice, č. p. 231</t>
  </si>
  <si>
    <t>Tuchořice, č. p. 228</t>
  </si>
  <si>
    <t>Tuchořice, č. p. 223</t>
  </si>
  <si>
    <t>Tuchořice, č. p. 232</t>
  </si>
  <si>
    <t>Tuchořice, č. p. 233</t>
  </si>
  <si>
    <t>Velemyšleves - Minice, č. p. 1</t>
  </si>
  <si>
    <t>Velemyšleves - Minice, č. p. 9</t>
  </si>
  <si>
    <t>Velemyšleves - Minice, č. p. 11</t>
  </si>
  <si>
    <t>Velemyšleves - Minice, č. p. 13</t>
  </si>
  <si>
    <t>Velemyšleves - Minice, č. p. 15</t>
  </si>
  <si>
    <t>Velemyšleves - Minice, č. p. 18</t>
  </si>
  <si>
    <t>Velemyšleves - Minice, č. p. 19</t>
  </si>
  <si>
    <t>Velemyšleves - Minice, č. p. 28</t>
  </si>
  <si>
    <t>Velemyšleves - Minice, č. p. 29</t>
  </si>
  <si>
    <t>Velemyšleves - Minice, č. p. 30</t>
  </si>
  <si>
    <t>Velemyšleves - Minice, č. p. 31</t>
  </si>
  <si>
    <t>Velemyšleves - Minice, č. p. 37</t>
  </si>
  <si>
    <t>Velemyšleves - Minice, č. p. 38</t>
  </si>
  <si>
    <t>Velemyšleves - Minice, č. p. 42</t>
  </si>
  <si>
    <t>Velemyšleves - Minice, č. p. 43</t>
  </si>
  <si>
    <t>Velemyšleves - Minice, č. p. 44</t>
  </si>
  <si>
    <t>Velemyšleves - Minice, č. p. 45</t>
  </si>
  <si>
    <t>Velemyšleves - Minice, č. p. 46</t>
  </si>
  <si>
    <t>Velemyšleves - Minice, č. p. 51</t>
  </si>
  <si>
    <t>Velemyšleves - Minice, č. p. 53</t>
  </si>
  <si>
    <t>Velemyšleves - Minice, č. p. 54</t>
  </si>
  <si>
    <t>Velemyšleves - Minice, č. p. 56</t>
  </si>
  <si>
    <t>Velemyšleves - Minice, č. p. 57</t>
  </si>
  <si>
    <t>Velemyšleves - Velemyšleves-Průmyslová zóna Triangle, č. p. 60</t>
  </si>
  <si>
    <t>Velemyšleves - Minice, č. p. 34</t>
  </si>
  <si>
    <t>Velemyšleves - Minice, č. p. 62</t>
  </si>
  <si>
    <t>Velemyšleves - Velemyšleves-Průmyslová zóna Triangle, Průmyslová 61</t>
  </si>
  <si>
    <t>Velemyšleves - Velemyšleves-Průmyslová zóna Triangle, Průmyslová 63</t>
  </si>
  <si>
    <t>Velemyšleves - Velemyšleves-Průmyslová zóna Triangle, Průmyslová 64</t>
  </si>
  <si>
    <t>Velemyšleves - Velemyšleves-Průmyslová zóna Triangle, Západní 65</t>
  </si>
  <si>
    <t>Velemyšleves - Truzenice, č. p. 1</t>
  </si>
  <si>
    <t>Velemyšleves - Truzenice, č. p. 2</t>
  </si>
  <si>
    <t>Velemyšleves - Truzenice, č. p. 4</t>
  </si>
  <si>
    <t>Velemyšleves - Truzenice, č. p. 8</t>
  </si>
  <si>
    <t>Velemyšleves - Truzenice, č. p. 11</t>
  </si>
  <si>
    <t>Velemyšleves - Truzenice, č. p. 12</t>
  </si>
  <si>
    <t>Velemyšleves - Truzenice, č. p. 13</t>
  </si>
  <si>
    <t>Velemyšleves - Truzenice, č. p. 16</t>
  </si>
  <si>
    <t>Velemyšleves - Truzenice, č. p. 17</t>
  </si>
  <si>
    <t>Velemyšleves - Truzenice, č. p. 19</t>
  </si>
  <si>
    <t>Velemyšleves - Truzenice, č. p. 20</t>
  </si>
  <si>
    <t>Velemyšleves - Truzenice, č. p. 23</t>
  </si>
  <si>
    <t>Velemyšleves - Truzenice, č. p. 24</t>
  </si>
  <si>
    <t>Velemyšleves - Truzenice, č. p. 25</t>
  </si>
  <si>
    <t>Velemyšleves - Truzenice, č. p. 27</t>
  </si>
  <si>
    <t>Velemyšleves - Truzenice, č. p. 28</t>
  </si>
  <si>
    <t>Velemyšleves - Truzenice, č. p. 32</t>
  </si>
  <si>
    <t>Velemyšleves - Truzenice, č. p. 34</t>
  </si>
  <si>
    <t>Velemyšleves - Truzenice, č. p. 35</t>
  </si>
  <si>
    <t>Velemyšleves - Truzenice, č. p. 36</t>
  </si>
  <si>
    <t>Velemyšleves - Truzenice, č. p. 9</t>
  </si>
  <si>
    <t>Velemyšleves, č. p. 2</t>
  </si>
  <si>
    <t>Velemyšleves, č. p. 4</t>
  </si>
  <si>
    <t>Velemyšleves, č. p. 9</t>
  </si>
  <si>
    <t>Velemyšleves, č. p. 11</t>
  </si>
  <si>
    <t>Velemyšleves, č. p. 14</t>
  </si>
  <si>
    <t>Velemyšleves, č. p. 16</t>
  </si>
  <si>
    <t>Velemyšleves, č. p. 18</t>
  </si>
  <si>
    <t>Velemyšleves, č. p. 20</t>
  </si>
  <si>
    <t>Velemyšleves, č. p. 21</t>
  </si>
  <si>
    <t>Velemyšleves, č. p. 23</t>
  </si>
  <si>
    <t>Velemyšleves, č. p. 24</t>
  </si>
  <si>
    <t>Velemyšleves, č. p. 26</t>
  </si>
  <si>
    <t>Velemyšleves, č. p. 27</t>
  </si>
  <si>
    <t>Velemyšleves, č. p. 28</t>
  </si>
  <si>
    <t>Velemyšleves, č. p. 29</t>
  </si>
  <si>
    <t>Velemyšleves, č. p. 32</t>
  </si>
  <si>
    <t>Velemyšleves, č. p. 34</t>
  </si>
  <si>
    <t>Velemyšleves, č. p. 35</t>
  </si>
  <si>
    <t>Velemyšleves, č. p. 41</t>
  </si>
  <si>
    <t>Velemyšleves, č. p. 42</t>
  </si>
  <si>
    <t>Velemyšleves, č. p. 43</t>
  </si>
  <si>
    <t>Velemyšleves, č. p. 44</t>
  </si>
  <si>
    <t>Velemyšleves, č. p. 45</t>
  </si>
  <si>
    <t>Velemyšleves, č. p. 46</t>
  </si>
  <si>
    <t>Velemyšleves, č. p. 47</t>
  </si>
  <si>
    <t>Velemyšleves, č. p. 48</t>
  </si>
  <si>
    <t>Velemyšleves, č. p. 49</t>
  </si>
  <si>
    <t>Velemyšleves, č. p. 50</t>
  </si>
  <si>
    <t>Velemyšleves, č. p. 56</t>
  </si>
  <si>
    <t>Velemyšleves, č. p. 60</t>
  </si>
  <si>
    <t>Velemyšleves, č. p. 62</t>
  </si>
  <si>
    <t>Velemyšleves, č. p. 63</t>
  </si>
  <si>
    <t>Velemyšleves, č. p. 65</t>
  </si>
  <si>
    <t>Velemyšleves, č. p. 66</t>
  </si>
  <si>
    <t>Velemyšleves, č. p. 69</t>
  </si>
  <si>
    <t>Velemyšleves, č. p. 70</t>
  </si>
  <si>
    <t>Velemyšleves, č. p. 73</t>
  </si>
  <si>
    <t>Velemyšleves, č. p. 75</t>
  </si>
  <si>
    <t>Velemyšleves, č. p. 77</t>
  </si>
  <si>
    <t>Velemyšleves, č. p. 78</t>
  </si>
  <si>
    <t>Velemyšleves, č. p. 81</t>
  </si>
  <si>
    <t>Velemyšleves, č. p. 82</t>
  </si>
  <si>
    <t>Velemyšleves, č. p. 83</t>
  </si>
  <si>
    <t>Velemyšleves, č. p. 86</t>
  </si>
  <si>
    <t>Velemyšleves, č. p. 90</t>
  </si>
  <si>
    <t>Velemyšleves, č. p. 93</t>
  </si>
  <si>
    <t>Velemyšleves, č. p. 98</t>
  </si>
  <si>
    <t>Velemyšleves, č. p. 99</t>
  </si>
  <si>
    <t>Velemyšleves, č. p. 100</t>
  </si>
  <si>
    <t>Velemyšleves, č. p. 22</t>
  </si>
  <si>
    <t>Velemyšleves, č. p. 31</t>
  </si>
  <si>
    <t>Velemyšleves, č. p. 85</t>
  </si>
  <si>
    <t>Velemyšleves, č. p. 76</t>
  </si>
  <si>
    <t>Velemyšleves, č. p. 101</t>
  </si>
  <si>
    <t>Velemyšleves, č. p. 102</t>
  </si>
  <si>
    <t>Velemyšleves, č. p. 103</t>
  </si>
  <si>
    <t>Velemyšleves, č. p. 104</t>
  </si>
  <si>
    <t>Velemyšleves - Zálezly, č. p. 5</t>
  </si>
  <si>
    <t>Velemyšleves - Zálezly, č. p. 7</t>
  </si>
  <si>
    <t>Velemyšleves - Zálezly, č. p. 8</t>
  </si>
  <si>
    <t>Velemyšleves - Zálezly, č. p. 9</t>
  </si>
  <si>
    <t>Velemyšleves - Zálezly, č. p. 10</t>
  </si>
  <si>
    <t>Velemyšleves - Zálezly, č. p. 18</t>
  </si>
  <si>
    <t>Velemyšleves - Zálezly, č. p. 27</t>
  </si>
  <si>
    <t>Velemyšleves - Zálezly, č. p. 28</t>
  </si>
  <si>
    <t>Velemyšleves - Zálezly, č. p. 29</t>
  </si>
  <si>
    <t>Velemyšleves - Zálezly, č. p. 30</t>
  </si>
  <si>
    <t>Velemyšleves - Zálezly, č. p. 31</t>
  </si>
  <si>
    <t>Velemyšleves - Zálezly, č. p. 32</t>
  </si>
  <si>
    <t>Velemyšleves - Zálezly, č. p. 33</t>
  </si>
  <si>
    <t>Velemyšleves - Zálezly, č. p. 36</t>
  </si>
  <si>
    <t>Velemyšleves - Zálezly, č. p. 39</t>
  </si>
  <si>
    <t>Velemyšleves - Zálezly, č. p. 41</t>
  </si>
  <si>
    <t>Velemyšleves - Zálezly, č. p. 42</t>
  </si>
  <si>
    <t>Velemyšleves - Zálezly, č. p. 43</t>
  </si>
  <si>
    <t>Velemyšleves - Zálezly, č. p. 44</t>
  </si>
  <si>
    <t>Velemyšleves - Zálezly, č. p. 45</t>
  </si>
  <si>
    <t>Vinařice, č. p. 1</t>
  </si>
  <si>
    <t>Vinařice, č. p. 2</t>
  </si>
  <si>
    <t>Vinařice, č. p. 3</t>
  </si>
  <si>
    <t>Vinařice, č. p. 4</t>
  </si>
  <si>
    <t>Vinařice, č. p. 5</t>
  </si>
  <si>
    <t>Vinařice, č. p. 6</t>
  </si>
  <si>
    <t>Vinařice, č. p. 7</t>
  </si>
  <si>
    <t>Vinařice, č. p. 9</t>
  </si>
  <si>
    <t>Vinařice, č. p. 10</t>
  </si>
  <si>
    <t>Vinařice, č. p. 11</t>
  </si>
  <si>
    <t>Vinařice, č. p. 13</t>
  </si>
  <si>
    <t>Vinařice, č. p. 14</t>
  </si>
  <si>
    <t>Vinařice, č. p. 15</t>
  </si>
  <si>
    <t>Vinařice, č. p. 16</t>
  </si>
  <si>
    <t>Vinařice, č. p. 17</t>
  </si>
  <si>
    <t>Vinařice, č. p. 18</t>
  </si>
  <si>
    <t>Vinařice, č. p. 20</t>
  </si>
  <si>
    <t>Vinařice, č. p. 21</t>
  </si>
  <si>
    <t>Vinařice, č. p. 22</t>
  </si>
  <si>
    <t>Vinařice, č. p. 23</t>
  </si>
  <si>
    <t>Vinařice, č. p. 24</t>
  </si>
  <si>
    <t>Vinařice, č. p. 25</t>
  </si>
  <si>
    <t>Vinařice, č. p. 27</t>
  </si>
  <si>
    <t>Vinařice, č. p. 28</t>
  </si>
  <si>
    <t>Vinařice, č. p. 30</t>
  </si>
  <si>
    <t>Vinařice, č. p. 31</t>
  </si>
  <si>
    <t>Vinařice, č. p. 32</t>
  </si>
  <si>
    <t>Vinařice, č. p. 33</t>
  </si>
  <si>
    <t>Vinařice, č. p. 35</t>
  </si>
  <si>
    <t>Vinařice, č. p. 36</t>
  </si>
  <si>
    <t>Vinařice, č. p. 38</t>
  </si>
  <si>
    <t>Vinařice, č. p. 40</t>
  </si>
  <si>
    <t>Vinařice, č. p. 42</t>
  </si>
  <si>
    <t>Vinařice, č. p. 43</t>
  </si>
  <si>
    <t>Vinařice, č. p. 44</t>
  </si>
  <si>
    <t>Vinařice, č. p. 45</t>
  </si>
  <si>
    <t>Vinařice, č. p. 46</t>
  </si>
  <si>
    <t>Vinařice, č. p. 47</t>
  </si>
  <si>
    <t>Vinařice, č. p. 48</t>
  </si>
  <si>
    <t>Vinařice, č. p. 49</t>
  </si>
  <si>
    <t>Vinařice, č. p. 50</t>
  </si>
  <si>
    <t>Vinařice, č. p. 51</t>
  </si>
  <si>
    <t>Vinařice, č. p. 53</t>
  </si>
  <si>
    <t>Vinařice, č. p. 54</t>
  </si>
  <si>
    <t>Vinařice, č. p. 55</t>
  </si>
  <si>
    <t>Vinařice, č. p. 56</t>
  </si>
  <si>
    <t>Vinařice, č. p. 57</t>
  </si>
  <si>
    <t>Vinařice, č. p. 58</t>
  </si>
  <si>
    <t>Vinařice, č. p. 59</t>
  </si>
  <si>
    <t>Vinařice, č. p. 60</t>
  </si>
  <si>
    <t>Vinařice, č. p. 61</t>
  </si>
  <si>
    <t>Vinařice, č. p. 62</t>
  </si>
  <si>
    <t>Vinařice, č. p. 63</t>
  </si>
  <si>
    <t>Vinařice, č. p. 64</t>
  </si>
  <si>
    <t>Vinařice, č. p. 65</t>
  </si>
  <si>
    <t>Vinařice, č. p. 66</t>
  </si>
  <si>
    <t>Vinařice, č. p. 67</t>
  </si>
  <si>
    <t>Vinařice, č. p. 68</t>
  </si>
  <si>
    <t>Vinařice, č. p. 69</t>
  </si>
  <si>
    <t>Vinařice, č. p. 70</t>
  </si>
  <si>
    <t>Vinařice, č. p. 71</t>
  </si>
  <si>
    <t>Vinařice, č. p. 72</t>
  </si>
  <si>
    <t>Vinařice, č. p. 74</t>
  </si>
  <si>
    <t>Vinařice, č. p. 75</t>
  </si>
  <si>
    <t>Vinařice, č. p. 76</t>
  </si>
  <si>
    <t>Vinařice, č. p. 77</t>
  </si>
  <si>
    <t>Vinařice, č. p. 78</t>
  </si>
  <si>
    <t>Vinařice, č. p. 79</t>
  </si>
  <si>
    <t>Vinařice, č. p. 82</t>
  </si>
  <si>
    <t>Vinařice, č. p. 83</t>
  </si>
  <si>
    <t>Vinařice, č. p. 85</t>
  </si>
  <si>
    <t>Vinařice, č. p. 86</t>
  </si>
  <si>
    <t>Vinařice, č. p. 87</t>
  </si>
  <si>
    <t>Vinařice, č. p. 88</t>
  </si>
  <si>
    <t>Vinařice, č. p. 90</t>
  </si>
  <si>
    <t>Vinařice, č. p. 91</t>
  </si>
  <si>
    <t>Vinařice, č. p. 92</t>
  </si>
  <si>
    <t>Vinařice, č. p. 93</t>
  </si>
  <si>
    <t>Vinařice, č. p. 94</t>
  </si>
  <si>
    <t>Vinařice, č. p. 95</t>
  </si>
  <si>
    <t>Vinařice, č. p. 96</t>
  </si>
  <si>
    <t>Vinařice, č. p. 97</t>
  </si>
  <si>
    <t>Vinařice, č. p. 98</t>
  </si>
  <si>
    <t>Vinařice, č. p. 99</t>
  </si>
  <si>
    <t>Vinařice, č. p. 100</t>
  </si>
  <si>
    <t>Vinařice, č. p. 101</t>
  </si>
  <si>
    <t>Vinařice, č. p. 102</t>
  </si>
  <si>
    <t>Vinařice, č. p. 103</t>
  </si>
  <si>
    <t>Vinařice, č. p. 104</t>
  </si>
  <si>
    <t>Vinařice, č. p. 105</t>
  </si>
  <si>
    <t>Vinařice, č. p. 106</t>
  </si>
  <si>
    <t>Vinařice, č. p. 107</t>
  </si>
  <si>
    <t>Vinařice, č. p. 108</t>
  </si>
  <si>
    <t>Vinařice, č. p. 109</t>
  </si>
  <si>
    <t>Vinařice, č. p. 110</t>
  </si>
  <si>
    <t>Vinařice, č. p. 111</t>
  </si>
  <si>
    <t>Vinařice, č. p. 112</t>
  </si>
  <si>
    <t>Vinařice, č. p. 113</t>
  </si>
  <si>
    <t>Vinařice, č. p. 114</t>
  </si>
  <si>
    <t>Vinařice, č. p. 115</t>
  </si>
  <si>
    <t>Vinařice, č. p. 116</t>
  </si>
  <si>
    <t>Vinařice, č. p. 117</t>
  </si>
  <si>
    <t>Vinařice, č. p. 118</t>
  </si>
  <si>
    <t>Vinařice, č. p. 119</t>
  </si>
  <si>
    <t>Vinařice, č. ev. 52</t>
  </si>
  <si>
    <t>Vinařice, č. p. 120</t>
  </si>
  <si>
    <t>Vinařice, č. p. 29</t>
  </si>
  <si>
    <t>Vinařice, č. p. 81</t>
  </si>
  <si>
    <t>Vinařice, č. p. 121</t>
  </si>
  <si>
    <t>Vinařice, č. p. 122</t>
  </si>
  <si>
    <t>Vrbno nad Lesy, č. p. 1</t>
  </si>
  <si>
    <t>Vrbno nad Lesy, č. p. 2</t>
  </si>
  <si>
    <t>Vrbno nad Lesy, č. p. 3</t>
  </si>
  <si>
    <t>Vrbno nad Lesy, č. p. 4</t>
  </si>
  <si>
    <t>Vrbno nad Lesy, č. p. 5</t>
  </si>
  <si>
    <t>Vrbno nad Lesy, č. p. 6</t>
  </si>
  <si>
    <t>Vrbno nad Lesy, č. p. 8</t>
  </si>
  <si>
    <t>Vrbno nad Lesy, č. p. 9</t>
  </si>
  <si>
    <t>Vrbno nad Lesy, č. p. 10</t>
  </si>
  <si>
    <t>Vrbno nad Lesy, č. p. 11</t>
  </si>
  <si>
    <t>Vrbno nad Lesy, č. p. 12</t>
  </si>
  <si>
    <t>Vrbno nad Lesy, č. p. 13</t>
  </si>
  <si>
    <t>Vrbno nad Lesy, č. p. 14</t>
  </si>
  <si>
    <t>Vrbno nad Lesy, č. p. 15</t>
  </si>
  <si>
    <t>Vrbno nad Lesy, č. p. 16</t>
  </si>
  <si>
    <t>Vrbno nad Lesy, č. p. 19</t>
  </si>
  <si>
    <t>Vrbno nad Lesy, č. p. 20</t>
  </si>
  <si>
    <t>Vrbno nad Lesy, č. p. 21</t>
  </si>
  <si>
    <t>Vrbno nad Lesy, č. p. 22</t>
  </si>
  <si>
    <t>Vrbno nad Lesy, č. p. 23</t>
  </si>
  <si>
    <t>Vrbno nad Lesy, č. p. 25</t>
  </si>
  <si>
    <t>Vrbno nad Lesy, č. p. 26</t>
  </si>
  <si>
    <t>Vrbno nad Lesy, č. p. 28</t>
  </si>
  <si>
    <t>Vrbno nad Lesy, č. p. 29</t>
  </si>
  <si>
    <t>Vrbno nad Lesy, č. p. 30</t>
  </si>
  <si>
    <t>Vrbno nad Lesy, č. p. 33</t>
  </si>
  <si>
    <t>Vrbno nad Lesy, č. p. 34</t>
  </si>
  <si>
    <t>Vrbno nad Lesy, č. p. 37</t>
  </si>
  <si>
    <t>Vrbno nad Lesy, č. p. 38</t>
  </si>
  <si>
    <t>Vrbno nad Lesy, č. p. 39</t>
  </si>
  <si>
    <t>Vrbno nad Lesy, č. p. 40</t>
  </si>
  <si>
    <t>Vrbno nad Lesy, č. p. 41</t>
  </si>
  <si>
    <t>Vrbno nad Lesy, č. p. 45</t>
  </si>
  <si>
    <t>Vrbno nad Lesy, č. p. 50</t>
  </si>
  <si>
    <t>Vrbno nad Lesy, č. p. 53</t>
  </si>
  <si>
    <t>Vrbno nad Lesy, č. p. 55</t>
  </si>
  <si>
    <t>Vrbno nad Lesy, č. p. 58</t>
  </si>
  <si>
    <t>Vrbno nad Lesy, č. p. 59</t>
  </si>
  <si>
    <t>Vrbno nad Lesy, č. p. 60</t>
  </si>
  <si>
    <t>Vrbno nad Lesy, č. p. 61</t>
  </si>
  <si>
    <t>Vrbno nad Lesy, č. p. 62</t>
  </si>
  <si>
    <t>Vrbno nad Lesy, č. p. 64</t>
  </si>
  <si>
    <t>Vrbno nad Lesy, č. p. 65</t>
  </si>
  <si>
    <t>Vrbno nad Lesy, č. p. 66</t>
  </si>
  <si>
    <t>Vrbno nad Lesy, č. p. 67</t>
  </si>
  <si>
    <t>Vrbno nad Lesy, č. p. 68</t>
  </si>
  <si>
    <t>Vrbno nad Lesy, č. p. 69</t>
  </si>
  <si>
    <t>Vrbno nad Lesy, č. p. 70</t>
  </si>
  <si>
    <t>Vrbno nad Lesy, č. p. 74</t>
  </si>
  <si>
    <t>Vrbno nad Lesy, č. p. 75</t>
  </si>
  <si>
    <t>Vrbno nad Lesy, č. p. 76</t>
  </si>
  <si>
    <t>Vrbno nad Lesy, č. p. 77</t>
  </si>
  <si>
    <t>Vrbno nad Lesy, č. p. 78</t>
  </si>
  <si>
    <t>Vrbno nad Lesy, č. p. 79</t>
  </si>
  <si>
    <t>Vrbno nad Lesy, č. p. 80</t>
  </si>
  <si>
    <t>Vrbno nad Lesy, č. p. 81</t>
  </si>
  <si>
    <t>Vrbno nad Lesy, č. p. 82</t>
  </si>
  <si>
    <t>Vrbno nad Lesy, č. p. 83</t>
  </si>
  <si>
    <t>Vrbno nad Lesy, č. p. 84</t>
  </si>
  <si>
    <t>Vrbno nad Lesy, č. p. 85</t>
  </si>
  <si>
    <t>Vrbno nad Lesy, č. p. 86</t>
  </si>
  <si>
    <t>Vrbno nad Lesy, č. p. 87</t>
  </si>
  <si>
    <t>Vrbno nad Lesy, č. p. 88</t>
  </si>
  <si>
    <t>Vrbno nad Lesy, č. p. 89</t>
  </si>
  <si>
    <t>Vrbno nad Lesy, č. p. 90</t>
  </si>
  <si>
    <t>Vrbno nad Lesy, č. p. 91</t>
  </si>
  <si>
    <t>Vrbno nad Lesy, č. p. 92</t>
  </si>
  <si>
    <t>Vrbno nad Lesy, č. p. 93</t>
  </si>
  <si>
    <t>Vrbno nad Lesy, č. p. 94</t>
  </si>
  <si>
    <t>Vrbno nad Lesy, č. p. 95</t>
  </si>
  <si>
    <t>Vrbno nad Lesy, č. p. 96</t>
  </si>
  <si>
    <t>Vrbno nad Lesy, č. p. 97</t>
  </si>
  <si>
    <t>Vrbno nad Lesy, č. p. 98</t>
  </si>
  <si>
    <t>Vrbno nad Lesy, č. p. 99</t>
  </si>
  <si>
    <t>Vrbno nad Lesy, č. p. 100</t>
  </si>
  <si>
    <t>Vrbno nad Lesy, č. p. 101</t>
  </si>
  <si>
    <t>Vrbno nad Lesy, č. p. 102</t>
  </si>
  <si>
    <t>Vrbno nad Lesy, č. p. 103</t>
  </si>
  <si>
    <t>Vrbno nad Lesy, č. p. 104</t>
  </si>
  <si>
    <t>Vrbno nad Lesy, č. p. 106</t>
  </si>
  <si>
    <t>Vrbno nad Lesy, č. p. 107</t>
  </si>
  <si>
    <t>Vrbno nad Lesy, č. p. 108</t>
  </si>
  <si>
    <t>Vrbno nad Lesy, č. p. 109</t>
  </si>
  <si>
    <t>Vrbno nad Lesy, č. p. 110</t>
  </si>
  <si>
    <t>Vrbno nad Lesy, č. p. 111</t>
  </si>
  <si>
    <t>Vrbno nad Lesy, č. p. 112</t>
  </si>
  <si>
    <t>Vrbno nad Lesy, č. p. 113</t>
  </si>
  <si>
    <t>Vrbno nad Lesy, č. p. 114</t>
  </si>
  <si>
    <t>Vrbno nad Lesy, č. p. 115</t>
  </si>
  <si>
    <t>Vrbno nad Lesy, č. p. 116</t>
  </si>
  <si>
    <t>Vrbno nad Lesy, č. p. 117</t>
  </si>
  <si>
    <t>Vrbno nad Lesy, č. p. 118</t>
  </si>
  <si>
    <t>Vrbno nad Lesy, č. p. 119</t>
  </si>
  <si>
    <t>Vrbno nad Lesy, č. p. 120</t>
  </si>
  <si>
    <t>Vrbno nad Lesy, č. p. 121</t>
  </si>
  <si>
    <t>Vrbno nad Lesy, č. p. 122</t>
  </si>
  <si>
    <t>Vrbno nad Lesy, č. p. 124</t>
  </si>
  <si>
    <t>Vrbno nad Lesy, č. p. 125</t>
  </si>
  <si>
    <t>Vrbno nad Lesy, č. p. 126</t>
  </si>
  <si>
    <t>Vrbno nad Lesy, č. p. 129</t>
  </si>
  <si>
    <t>Vrbno nad Lesy, č. p. 27</t>
  </si>
  <si>
    <t>Vrbno nad Lesy, č. p. 130</t>
  </si>
  <si>
    <t>Vrbno nad Lesy, č. p. 7</t>
  </si>
  <si>
    <t>Vrbno nad Lesy, č. p. 35</t>
  </si>
  <si>
    <t>Vrbno nad Lesy, č. p. 36</t>
  </si>
  <si>
    <t>Vrbno nad Lesy, č. p. 127</t>
  </si>
  <si>
    <t>Vrbno nad Lesy, č. p. 131</t>
  </si>
  <si>
    <t>Vrbno nad Lesy, č. ev. 105</t>
  </si>
  <si>
    <t>Vrbno nad Lesy, č. p. 63</t>
  </si>
  <si>
    <t>Vrbno nad Lesy, č. p. 132</t>
  </si>
  <si>
    <t>Vrbno nad Lesy, č. p. 128</t>
  </si>
  <si>
    <t>Vrbno nad Lesy, č. ev. 134</t>
  </si>
  <si>
    <t>Výškov, č. p. 2</t>
  </si>
  <si>
    <t>Výškov, č. p. 3</t>
  </si>
  <si>
    <t>Výškov, č. p. 4</t>
  </si>
  <si>
    <t>Výškov, č. p. 5</t>
  </si>
  <si>
    <t>Výškov, č. p. 6</t>
  </si>
  <si>
    <t>Výškov, č. p. 7</t>
  </si>
  <si>
    <t>Výškov, č. p. 8</t>
  </si>
  <si>
    <t>Výškov, č. p. 9</t>
  </si>
  <si>
    <t>Výškov, č. p. 10</t>
  </si>
  <si>
    <t>Výškov, č. p. 11</t>
  </si>
  <si>
    <t>Výškov, č. p. 12</t>
  </si>
  <si>
    <t>Výškov, č. p. 13</t>
  </si>
  <si>
    <t>Výškov, č. p. 14</t>
  </si>
  <si>
    <t>Výškov, č. p. 16</t>
  </si>
  <si>
    <t>Výškov, č. p. 18</t>
  </si>
  <si>
    <t>Výškov, č. p. 19</t>
  </si>
  <si>
    <t>Výškov, č. p. 20</t>
  </si>
  <si>
    <t>Výškov, č. p. 22</t>
  </si>
  <si>
    <t>Výškov, č. p. 23</t>
  </si>
  <si>
    <t>Výškov, č. p. 24</t>
  </si>
  <si>
    <t>Výškov, č. p. 26</t>
  </si>
  <si>
    <t>Výškov, č. p. 27</t>
  </si>
  <si>
    <t>Výškov, č. p. 28</t>
  </si>
  <si>
    <t>Výškov, č. p. 29</t>
  </si>
  <si>
    <t>Výškov, č. p. 30</t>
  </si>
  <si>
    <t>Výškov, č. p. 31</t>
  </si>
  <si>
    <t>Výškov, č. p. 32</t>
  </si>
  <si>
    <t>Výškov, č. p. 33</t>
  </si>
  <si>
    <t>Výškov, č. p. 34</t>
  </si>
  <si>
    <t>Výškov, č. p. 35</t>
  </si>
  <si>
    <t>Výškov, č. p. 36</t>
  </si>
  <si>
    <t>Výškov, č. p. 37</t>
  </si>
  <si>
    <t>Výškov, č. p. 38</t>
  </si>
  <si>
    <t>Výškov, č. p. 39</t>
  </si>
  <si>
    <t>Výškov, č. p. 40</t>
  </si>
  <si>
    <t>Výškov, č. p. 42</t>
  </si>
  <si>
    <t>Výškov, č. p. 43</t>
  </si>
  <si>
    <t>Výškov, č. p. 44</t>
  </si>
  <si>
    <t>Výškov, č. p. 45</t>
  </si>
  <si>
    <t>Výškov, č. p. 46</t>
  </si>
  <si>
    <t>Výškov, č. p. 47</t>
  </si>
  <si>
    <t>Výškov, č. p. 48</t>
  </si>
  <si>
    <t>Výškov, č. p. 49</t>
  </si>
  <si>
    <t>Výškov, č. p. 50</t>
  </si>
  <si>
    <t>Výškov, č. p. 51</t>
  </si>
  <si>
    <t>Výškov, č. p. 52</t>
  </si>
  <si>
    <t>Výškov, č. p. 53</t>
  </si>
  <si>
    <t>Výškov, č. p. 54</t>
  </si>
  <si>
    <t>Výškov, č. p. 55</t>
  </si>
  <si>
    <t>Výškov, č. p. 57</t>
  </si>
  <si>
    <t>Výškov, č. p. 58</t>
  </si>
  <si>
    <t>Výškov, č. p. 59</t>
  </si>
  <si>
    <t>Výškov, č. p. 60</t>
  </si>
  <si>
    <t>Výškov, č. p. 61</t>
  </si>
  <si>
    <t>Výškov, č. p. 62</t>
  </si>
  <si>
    <t>Výškov, č. p. 63</t>
  </si>
  <si>
    <t>Výškov, č. p. 64</t>
  </si>
  <si>
    <t>Výškov, č. p. 65</t>
  </si>
  <si>
    <t>Výškov, č. p. 66</t>
  </si>
  <si>
    <t>Výškov, č. p. 67</t>
  </si>
  <si>
    <t>Výškov, č. p. 68</t>
  </si>
  <si>
    <t>Výškov, č. p. 69</t>
  </si>
  <si>
    <t>Výškov, č. p. 70</t>
  </si>
  <si>
    <t>Výškov, č. p. 71</t>
  </si>
  <si>
    <t>Výškov, č. p. 72</t>
  </si>
  <si>
    <t>Výškov, č. p. 73</t>
  </si>
  <si>
    <t>Výškov, č. p. 74</t>
  </si>
  <si>
    <t>Výškov, č. p. 75</t>
  </si>
  <si>
    <t>Výškov, č. p. 76</t>
  </si>
  <si>
    <t>Výškov, č. p. 93</t>
  </si>
  <si>
    <t>Výškov, č. p. 94</t>
  </si>
  <si>
    <t>Výškov, č. p. 95</t>
  </si>
  <si>
    <t>Výškov, č. p. 96</t>
  </si>
  <si>
    <t>Výškov, č. p. 97</t>
  </si>
  <si>
    <t>Výškov, č. p. 98</t>
  </si>
  <si>
    <t>Výškov, č. p. 99</t>
  </si>
  <si>
    <t>Výškov, č. p. 100</t>
  </si>
  <si>
    <t>Výškov, č. p. 101</t>
  </si>
  <si>
    <t>Výškov, č. p. 102</t>
  </si>
  <si>
    <t>Výškov, č. p. 103</t>
  </si>
  <si>
    <t>Výškov, č. p. 104</t>
  </si>
  <si>
    <t>Výškov, č. p. 105</t>
  </si>
  <si>
    <t>Výškov, č. p. 106</t>
  </si>
  <si>
    <t>Výškov, č. p. 107</t>
  </si>
  <si>
    <t>Výškov, č. p. 108</t>
  </si>
  <si>
    <t>Výškov, č. p. 109</t>
  </si>
  <si>
    <t>Výškov, č. p. 110</t>
  </si>
  <si>
    <t>Výškov, č. p. 111</t>
  </si>
  <si>
    <t>Výškov, č. p. 112</t>
  </si>
  <si>
    <t>Výškov, č. p. 113</t>
  </si>
  <si>
    <t>Výškov, č. p. 114</t>
  </si>
  <si>
    <t>Výškov, č. p. 139</t>
  </si>
  <si>
    <t>Výškov, č. p. 137</t>
  </si>
  <si>
    <t>Výškov, č. p. 136</t>
  </si>
  <si>
    <t>Výškov, č. p. 135</t>
  </si>
  <si>
    <t>Výškov, č. p. 134</t>
  </si>
  <si>
    <t>Výškov, č. p. 133</t>
  </si>
  <si>
    <t>Výškov, č. p. 132</t>
  </si>
  <si>
    <t>Výškov, č. p. 131</t>
  </si>
  <si>
    <t>Výškov, č. p. 130</t>
  </si>
  <si>
    <t>Výškov, č. p. 129</t>
  </si>
  <si>
    <t>Výškov, č. p. 128</t>
  </si>
  <si>
    <t>Výškov, č. p. 127</t>
  </si>
  <si>
    <t>Výškov, č. p. 126</t>
  </si>
  <si>
    <t>Výškov, č. p. 125</t>
  </si>
  <si>
    <t>Výškov, č. p. 124</t>
  </si>
  <si>
    <t>Výškov, č. p. 123</t>
  </si>
  <si>
    <t>Výškov, č. p. 115</t>
  </si>
  <si>
    <t>Výškov, č. p. 116</t>
  </si>
  <si>
    <t>Výškov, č. p. 117</t>
  </si>
  <si>
    <t>Výškov, č. p. 118</t>
  </si>
  <si>
    <t>Výškov, č. p. 119</t>
  </si>
  <si>
    <t>Výškov, č. p. 120</t>
  </si>
  <si>
    <t>Výškov, č. p. 121</t>
  </si>
  <si>
    <t>Výškov, č. p. 122</t>
  </si>
  <si>
    <t>Výškov, č. p. 141</t>
  </si>
  <si>
    <t>Výškov, č. p. 142</t>
  </si>
  <si>
    <t>Výškov, č. p. 143</t>
  </si>
  <si>
    <t>Výškov, č. p. 144</t>
  </si>
  <si>
    <t>Výškov, č. p. 145</t>
  </si>
  <si>
    <t>Výškov, č. p. 146</t>
  </si>
  <si>
    <t>Výškov, č. p. 147</t>
  </si>
  <si>
    <t>Výškov, č. p. 148</t>
  </si>
  <si>
    <t>Výškov, č. p. 149</t>
  </si>
  <si>
    <t>Výškov, č. p. 140</t>
  </si>
  <si>
    <t>Výškov, č. ev. 4</t>
  </si>
  <si>
    <t>Výškov, č. ev. 3</t>
  </si>
  <si>
    <t>Výškov, č. ev. 2</t>
  </si>
  <si>
    <t>Výškov, č. p. 138</t>
  </si>
  <si>
    <t>Výškov, č. ev. 223</t>
  </si>
  <si>
    <t>Výškov, č. ev. 224</t>
  </si>
  <si>
    <t>Výškov, č. ev. 225</t>
  </si>
  <si>
    <t>Výškov, č. ev. 226</t>
  </si>
  <si>
    <t>Výškov, č. ev. 227</t>
  </si>
  <si>
    <t>Výškov, č. ev. 228</t>
  </si>
  <si>
    <t>Výškov, č. ev. 229</t>
  </si>
  <si>
    <t>Výškov, č. ev. 230</t>
  </si>
  <si>
    <t>Výškov, č. ev. 231</t>
  </si>
  <si>
    <t>Výškov, č. ev. 232</t>
  </si>
  <si>
    <t>Výškov, č. ev. 233</t>
  </si>
  <si>
    <t>Výškov, č. ev. 234</t>
  </si>
  <si>
    <t>Výškov, č. ev. 235</t>
  </si>
  <si>
    <t>Výškov, č. ev. 236</t>
  </si>
  <si>
    <t>Výškov, č. ev. 237</t>
  </si>
  <si>
    <t>Výškov, č. ev. 238</t>
  </si>
  <si>
    <t>Výškov, č. ev. 239</t>
  </si>
  <si>
    <t>Výškov, č. ev. 240</t>
  </si>
  <si>
    <t>Výškov, č. ev. 241</t>
  </si>
  <si>
    <t>Výškov, č. ev. 242</t>
  </si>
  <si>
    <t>Výškov, č. ev. 243</t>
  </si>
  <si>
    <t>Výškov, č. ev. 244</t>
  </si>
  <si>
    <t>Výškov, č. ev. 245</t>
  </si>
  <si>
    <t>Výškov, č. ev. 246</t>
  </si>
  <si>
    <t>Výškov, č. ev. 1</t>
  </si>
  <si>
    <t>Zbrašín, č. p. 2</t>
  </si>
  <si>
    <t>Zbrašín, č. p. 3</t>
  </si>
  <si>
    <t>Zbrašín, č. p. 4</t>
  </si>
  <si>
    <t>Zbrašín, č. p. 5</t>
  </si>
  <si>
    <t>Zbrašín, č. p. 7</t>
  </si>
  <si>
    <t>Zbrašín, č. p. 8</t>
  </si>
  <si>
    <t>Zbrašín, č. p. 9</t>
  </si>
  <si>
    <t>Zbrašín, č. p. 10</t>
  </si>
  <si>
    <t>Zbrašín, č. p. 11</t>
  </si>
  <si>
    <t>Zbrašín, č. p. 12</t>
  </si>
  <si>
    <t>Zbrašín, č. p. 13</t>
  </si>
  <si>
    <t>Zbrašín, č. p. 14</t>
  </si>
  <si>
    <t>Zbrašín, č. p. 15</t>
  </si>
  <si>
    <t>Zbrašín, č. p. 17</t>
  </si>
  <si>
    <t>Zbrašín, č. p. 18</t>
  </si>
  <si>
    <t>Zbrašín, č. p. 19</t>
  </si>
  <si>
    <t>Zbrašín, č. p. 20</t>
  </si>
  <si>
    <t>Zbrašín, č. p. 21</t>
  </si>
  <si>
    <t>Zbrašín, č. p. 22</t>
  </si>
  <si>
    <t>Zbrašín, č. p. 23</t>
  </si>
  <si>
    <t>Zbrašín, č. p. 24</t>
  </si>
  <si>
    <t>Zbrašín, č. p. 25</t>
  </si>
  <si>
    <t>Zbrašín, č. p. 26</t>
  </si>
  <si>
    <t>Zbrašín, č. p. 27</t>
  </si>
  <si>
    <t>Zbrašín, č. p. 28</t>
  </si>
  <si>
    <t>Zbrašín, č. p. 29</t>
  </si>
  <si>
    <t>Zbrašín, č. p. 30</t>
  </si>
  <si>
    <t>Zbrašín, č. p. 31</t>
  </si>
  <si>
    <t>Zbrašín, č. p. 32</t>
  </si>
  <si>
    <t>Zbrašín, č. p. 33</t>
  </si>
  <si>
    <t>Zbrašín, č. p. 34</t>
  </si>
  <si>
    <t>Zbrašín, č. p. 35</t>
  </si>
  <si>
    <t>Zbrašín, č. p. 36</t>
  </si>
  <si>
    <t>Zbrašín, č. p. 37</t>
  </si>
  <si>
    <t>Zbrašín, č. p. 38</t>
  </si>
  <si>
    <t>Zbrašín, č. p. 39</t>
  </si>
  <si>
    <t>Zbrašín, č. p. 40</t>
  </si>
  <si>
    <t>Zbrašín, č. p. 41</t>
  </si>
  <si>
    <t>Zbrašín, č. p. 43</t>
  </si>
  <si>
    <t>Zbrašín, č. p. 48</t>
  </si>
  <si>
    <t>Zbrašín, č. p. 49</t>
  </si>
  <si>
    <t>Zbrašín, č. p. 50</t>
  </si>
  <si>
    <t>Zbrašín, č. p. 52</t>
  </si>
  <si>
    <t>Zbrašín, č. p. 53</t>
  </si>
  <si>
    <t>Zbrašín, č. p. 54</t>
  </si>
  <si>
    <t>Zbrašín, č. p. 55</t>
  </si>
  <si>
    <t>Zbrašín, č. p. 56</t>
  </si>
  <si>
    <t>Zbrašín, č. p. 57</t>
  </si>
  <si>
    <t>Zbrašín, č. p. 58</t>
  </si>
  <si>
    <t>Zbrašín, č. p. 59</t>
  </si>
  <si>
    <t>Zbrašín, č. p. 60</t>
  </si>
  <si>
    <t>Zbrašín, č. p. 61</t>
  </si>
  <si>
    <t>Zbrašín, č. p. 62</t>
  </si>
  <si>
    <t>Zbrašín, č. p. 63</t>
  </si>
  <si>
    <t>Zbrašín, č. p. 64</t>
  </si>
  <si>
    <t>Zbrašín, č. p. 65</t>
  </si>
  <si>
    <t>Zbrašín, č. p. 66</t>
  </si>
  <si>
    <t>Zbrašín, č. p. 67</t>
  </si>
  <si>
    <t>Zbrašín, č. p. 69</t>
  </si>
  <si>
    <t>Zbrašín, č. p. 70</t>
  </si>
  <si>
    <t>Zbrašín, č. p. 71</t>
  </si>
  <si>
    <t>Zbrašín, č. p. 73</t>
  </si>
  <si>
    <t>Zbrašín, č. p. 74</t>
  </si>
  <si>
    <t>Zbrašín, č. p. 75</t>
  </si>
  <si>
    <t>Zbrašín, č. p. 76</t>
  </si>
  <si>
    <t>Zbrašín, č. p. 78</t>
  </si>
  <si>
    <t>Zbrašín, č. p. 79</t>
  </si>
  <si>
    <t>Zbrašín, č. p. 80</t>
  </si>
  <si>
    <t>Zbrašín, č. p. 81</t>
  </si>
  <si>
    <t>Zbrašín, č. p. 82</t>
  </si>
  <si>
    <t>Zbrašín, č. p. 83</t>
  </si>
  <si>
    <t>Zbrašín, č. p. 84</t>
  </si>
  <si>
    <t>Zbrašín, č. p. 85</t>
  </si>
  <si>
    <t>Zbrašín, č. p. 86</t>
  </si>
  <si>
    <t>Zbrašín, č. p. 87</t>
  </si>
  <si>
    <t>Zbrašín, č. p. 88</t>
  </si>
  <si>
    <t>Zbrašín, č. p. 89</t>
  </si>
  <si>
    <t>Zbrašín, č. p. 90</t>
  </si>
  <si>
    <t>Zbrašín, č. p. 91</t>
  </si>
  <si>
    <t>Zbrašín, č. p. 92</t>
  </si>
  <si>
    <t>Zbrašín, č. ev. 1</t>
  </si>
  <si>
    <t>Zbrašín, č. ev. 2</t>
  </si>
  <si>
    <t>Zbrašín, č. ev. 4</t>
  </si>
  <si>
    <t>Zbrašín, č. ev. 5</t>
  </si>
  <si>
    <t>Zbrašín, č. ev. 6</t>
  </si>
  <si>
    <t>Zbrašín, č. ev. 7</t>
  </si>
  <si>
    <t>Zbrašín, č. ev. 8</t>
  </si>
  <si>
    <t>Zbrašín, č. ev. 9</t>
  </si>
  <si>
    <t>Zbrašín, č. ev. 10</t>
  </si>
  <si>
    <t>Zbrašín, č. ev. 11</t>
  </si>
  <si>
    <t>Zbrašín, č. ev. 12</t>
  </si>
  <si>
    <t>Zbrašín, č. ev. 13</t>
  </si>
  <si>
    <t>Zbrašín, č. ev. 14</t>
  </si>
  <si>
    <t>Zbrašín, č. ev. 16</t>
  </si>
  <si>
    <t>Zbrašín, č. ev. 17</t>
  </si>
  <si>
    <t>Zbrašín, č. ev. 18</t>
  </si>
  <si>
    <t>Zbrašín, č. ev. 19</t>
  </si>
  <si>
    <t>Zbrašín, č. ev. 20</t>
  </si>
  <si>
    <t>Zbrašín, č. ev. 21</t>
  </si>
  <si>
    <t>Zbrašín, č. ev. 22</t>
  </si>
  <si>
    <t>Zbrašín, č. ev. 23</t>
  </si>
  <si>
    <t>Zbrašín, č. ev. 24</t>
  </si>
  <si>
    <t>Zbrašín, č. ev. 25</t>
  </si>
  <si>
    <t>Zbrašín, č. ev. 26</t>
  </si>
  <si>
    <t>Zbrašín, č. ev. 27</t>
  </si>
  <si>
    <t>Zbrašín, č. ev. 28</t>
  </si>
  <si>
    <t>Zbrašín, č. ev. 29</t>
  </si>
  <si>
    <t>Zbrašín, č. ev. 30</t>
  </si>
  <si>
    <t>Zbrašín, č. ev. 31</t>
  </si>
  <si>
    <t>Zbrašín, č. ev. 32</t>
  </si>
  <si>
    <t>Zbrašín, č. ev. 33</t>
  </si>
  <si>
    <t>Zbrašín, č. ev. 34</t>
  </si>
  <si>
    <t>Zbrašín, č. ev. 35</t>
  </si>
  <si>
    <t>Zbrašín, č. ev. 36</t>
  </si>
  <si>
    <t>Zbrašín, č. ev. 37</t>
  </si>
  <si>
    <t>Zbrašín, č. ev. 38</t>
  </si>
  <si>
    <t>Zbrašín, č. ev. 39</t>
  </si>
  <si>
    <t>Zbrašín, č. ev. 40</t>
  </si>
  <si>
    <t>Zbrašín, č. ev. 41</t>
  </si>
  <si>
    <t>Zbrašín, č. ev. 43</t>
  </si>
  <si>
    <t>Zbrašín, č. ev. 42</t>
  </si>
  <si>
    <t>Zbrašín, č. ev. 45</t>
  </si>
  <si>
    <t>Zbrašín, č. ev. 46</t>
  </si>
  <si>
    <t>Zbrašín, č. ev. 47</t>
  </si>
  <si>
    <t>Zbrašín, č. ev. 48</t>
  </si>
  <si>
    <t>Zbrašín, č. ev. 49</t>
  </si>
  <si>
    <t>Zbrašín, č. ev. 50</t>
  </si>
  <si>
    <t>Zbrašín, č. p. 93</t>
  </si>
  <si>
    <t>Zbrašín, č. p. 106</t>
  </si>
  <si>
    <t>Zbrašín, č. ev. 51</t>
  </si>
  <si>
    <t>Zbrašín, č. p. 101</t>
  </si>
  <si>
    <t>Zbrašín, č. p. 102</t>
  </si>
  <si>
    <t>Zbrašín, č. p. 103</t>
  </si>
  <si>
    <t>Zbrašín, č. p. 104</t>
  </si>
  <si>
    <t>Zbrašín, č. p. 105</t>
  </si>
  <si>
    <t>Zbrašín, č. p. 107</t>
  </si>
  <si>
    <t>Zbrašín, č. p. 108</t>
  </si>
  <si>
    <t>Zbrašín, č. p. 109</t>
  </si>
  <si>
    <t>Zbrašín, č. p. 110</t>
  </si>
  <si>
    <t>Zbrašín, č. ev. 52</t>
  </si>
  <si>
    <t>Zbrašín, č. p. 95</t>
  </si>
  <si>
    <t>Zbrašín, č. p. 96</t>
  </si>
  <si>
    <t>Zbrašín, č. p. 97</t>
  </si>
  <si>
    <t>Zbrašín, č. p. 94</t>
  </si>
  <si>
    <t>Zbrašín, č. p. 98</t>
  </si>
  <si>
    <t>Zbrašín, č. p. 99</t>
  </si>
  <si>
    <t>Zbrašín, č. p. 100</t>
  </si>
  <si>
    <t>Zbrašín, č. p. 111</t>
  </si>
  <si>
    <t>Zbrašín, č. p. 112</t>
  </si>
  <si>
    <t>Zbrašín, č. ev. 53</t>
  </si>
  <si>
    <t>Zbrašín, č. ev. 54</t>
  </si>
  <si>
    <t>Žatec - Bezděkov, č. p. 3</t>
  </si>
  <si>
    <t>Žatec - Bezděkov, č. p. 4</t>
  </si>
  <si>
    <t>Žatec - Bezděkov, č. p. 5</t>
  </si>
  <si>
    <t>Žatec - Bezděkov, č. p. 6</t>
  </si>
  <si>
    <t>Žatec - Bezděkov, č. p. 7</t>
  </si>
  <si>
    <t>Žatec - Bezděkov, č. p. 8</t>
  </si>
  <si>
    <t>Žatec - Bezděkov, č. p. 9</t>
  </si>
  <si>
    <t>Žatec - Bezděkov, č. p. 10</t>
  </si>
  <si>
    <t>Žatec - Bezděkov, č. p. 11</t>
  </si>
  <si>
    <t>Žatec - Bezděkov, č. p. 13</t>
  </si>
  <si>
    <t>Žatec - Bezděkov, č. p. 16</t>
  </si>
  <si>
    <t>Žatec - Bezděkov, č. p. 17</t>
  </si>
  <si>
    <t>Žatec - Bezděkov, č. p. 19</t>
  </si>
  <si>
    <t>Žatec - Bezděkov, č. p. 20</t>
  </si>
  <si>
    <t>Žatec - Bezděkov, č. p. 21</t>
  </si>
  <si>
    <t>Žatec - Bezděkov, č. p. 22</t>
  </si>
  <si>
    <t>Žatec - Bezděkov, č. p. 23</t>
  </si>
  <si>
    <t>Žatec - Bezděkov, č. p. 24</t>
  </si>
  <si>
    <t>Žatec - Bezděkov, č. p. 25</t>
  </si>
  <si>
    <t>Žatec - Bezděkov, č. p. 26</t>
  </si>
  <si>
    <t>Žatec - Bezděkov, č. p. 27</t>
  </si>
  <si>
    <t>Žatec - Bezděkov, č. p. 30</t>
  </si>
  <si>
    <t>Žatec - Bezděkov, č. p. 32</t>
  </si>
  <si>
    <t>Žatec - Bezděkov, č. p. 35</t>
  </si>
  <si>
    <t>Žatec - Bezděkov, č. p. 37</t>
  </si>
  <si>
    <t>Žatec - Bezděkov, č. p. 38</t>
  </si>
  <si>
    <t>Žatec - Bezděkov, č. p. 40</t>
  </si>
  <si>
    <t>Žatec - Bezděkov, č. p. 41</t>
  </si>
  <si>
    <t>Žatec - Bezděkov, č. p. 47</t>
  </si>
  <si>
    <t>Žatec - Bezděkov, č. p. 49</t>
  </si>
  <si>
    <t>Žatec - Bezděkov, č. p. 50</t>
  </si>
  <si>
    <t>Žatec - Bezděkov, č. p. 54</t>
  </si>
  <si>
    <t>Žatec - Bezděkov, č. p. 55</t>
  </si>
  <si>
    <t>Žatec - Bezděkov, č. p. 56</t>
  </si>
  <si>
    <t>Žatec - Bezděkov, č. p. 57</t>
  </si>
  <si>
    <t>Žatec - Bezděkov, č. p. 58</t>
  </si>
  <si>
    <t>Žatec - Bezděkov, č. p. 59</t>
  </si>
  <si>
    <t>Žatec - Bezděkov, č. p. 60</t>
  </si>
  <si>
    <t>Žatec - Bezděkov, č. p. 61</t>
  </si>
  <si>
    <t>Žatec - Bezděkov, č. p. 62</t>
  </si>
  <si>
    <t>Žatec - Bezděkov, č. p. 63</t>
  </si>
  <si>
    <t>Žatec - Bezděkov, č. p. 64</t>
  </si>
  <si>
    <t>Žatec - Bezděkov, č. p. 65</t>
  </si>
  <si>
    <t>Žatec - Bezděkov, č. p. 66</t>
  </si>
  <si>
    <t>Žatec - Bezděkov, č. p. 67</t>
  </si>
  <si>
    <t>Žatec - Bezděkov, č. p. 68</t>
  </si>
  <si>
    <t>Žatec - Bezděkov, č. p. 69</t>
  </si>
  <si>
    <t>Žatec - Bezděkov, č. p. 70</t>
  </si>
  <si>
    <t>Žatec - Bezděkov, č. p. 71</t>
  </si>
  <si>
    <t>Žatec - Bezděkov, č. p. 72</t>
  </si>
  <si>
    <t>Žatec - Bezděkov, č. p. 73</t>
  </si>
  <si>
    <t>Žatec - Bezděkov, č. p. 74</t>
  </si>
  <si>
    <t>Žatec - Bezděkov, č. p. 75</t>
  </si>
  <si>
    <t>Žatec - Bezděkov, č. p. 76</t>
  </si>
  <si>
    <t>Žatec - Bezděkov, č. p. 77</t>
  </si>
  <si>
    <t>Žatec - Bezděkov, č. p. 78</t>
  </si>
  <si>
    <t>Žatec - Bezděkov, č. p. 79</t>
  </si>
  <si>
    <t>Žatec - Bezděkov, č. p. 80</t>
  </si>
  <si>
    <t>Žatec - Bezděkov, č. p. 81</t>
  </si>
  <si>
    <t>Žatec - Bezděkov, č. p. 82</t>
  </si>
  <si>
    <t>Žatec - Bezděkov, č. p. 83</t>
  </si>
  <si>
    <t>Žatec - Bezděkov, č. p. 84</t>
  </si>
  <si>
    <t>Žatec - Bezděkov, č. p. 85</t>
  </si>
  <si>
    <t>Žatec - Bezděkov, č. p. 86</t>
  </si>
  <si>
    <t>Žatec - Bezděkov, č. p. 87</t>
  </si>
  <si>
    <t>Žatec - Bezděkov, č. p. 88</t>
  </si>
  <si>
    <t>Žatec - Bezděkov, č. p. 89</t>
  </si>
  <si>
    <t>Žatec - Bezděkov, č. p. 90</t>
  </si>
  <si>
    <t>Žatec - Bezděkov, č. p. 91</t>
  </si>
  <si>
    <t>Žatec - Bezděkov, č. p. 92</t>
  </si>
  <si>
    <t>Žatec - Bezděkov, č. p. 93</t>
  </si>
  <si>
    <t>Žatec - Bezděkov, č. p. 94</t>
  </si>
  <si>
    <t>Žatec - Bezděkov, č. p. 95</t>
  </si>
  <si>
    <t>Žatec - Bezděkov, č. p. 96</t>
  </si>
  <si>
    <t>Žatec - Bezděkov, č. p. 97</t>
  </si>
  <si>
    <t>Žatec - Bezděkov, č. p. 98</t>
  </si>
  <si>
    <t>Žatec - Bezděkov, č. p. 99</t>
  </si>
  <si>
    <t>Žatec - Bezděkov, č. p. 101</t>
  </si>
  <si>
    <t>Žatec - Bezděkov, č. p. 102</t>
  </si>
  <si>
    <t>Žatec - Bezděkov, č. p. 103</t>
  </si>
  <si>
    <t>Žatec - Bezděkov, č. p. 104</t>
  </si>
  <si>
    <t>Žatec - Bezděkov, č. p. 105</t>
  </si>
  <si>
    <t>Žatec - Bezděkov, č. p. 106</t>
  </si>
  <si>
    <t>Žatec - Bezděkov, č. p. 107</t>
  </si>
  <si>
    <t>Žatec - Bezděkov, č. p. 108</t>
  </si>
  <si>
    <t>Žatec - Bezděkov, č. p. 109</t>
  </si>
  <si>
    <t>Žatec - Bezděkov, č. p. 111</t>
  </si>
  <si>
    <t>Žatec - Bezděkov, č. p. 112</t>
  </si>
  <si>
    <t>Žatec - Bezděkov, č. p. 113</t>
  </si>
  <si>
    <t>Žatec - Bezděkov, č. p. 114</t>
  </si>
  <si>
    <t>Žatec - Bezděkov, č. p. 116</t>
  </si>
  <si>
    <t>Žatec - Bezděkov, č. p. 117</t>
  </si>
  <si>
    <t>Žatec - Bezděkov, č. ev. 3304</t>
  </si>
  <si>
    <t>Žatec - Bezděkov, č. ev. 3305</t>
  </si>
  <si>
    <t>Žatec - Bezděkov, č. ev. 3307</t>
  </si>
  <si>
    <t>Žatec - Bezděkov, č. ev. 3308</t>
  </si>
  <si>
    <t>Žatec - Bezděkov, č. ev. 3309</t>
  </si>
  <si>
    <t>Žatec - Bezděkov, č. ev. 3311</t>
  </si>
  <si>
    <t>Žatec - Bezděkov, č. ev. 3312</t>
  </si>
  <si>
    <t>Žatec - Bezděkov, č. ev. 3314</t>
  </si>
  <si>
    <t>Žatec - Bezděkov, č. ev. 3315</t>
  </si>
  <si>
    <t>Žatec - Bezděkov, č. ev. 3316</t>
  </si>
  <si>
    <t>Žatec - Bezděkov, č. ev. 3317</t>
  </si>
  <si>
    <t>Žatec - Bezděkov, č. ev. 3318</t>
  </si>
  <si>
    <t>Žatec - Bezděkov, č. ev. 3319</t>
  </si>
  <si>
    <t>Žatec - Bezděkov, č. ev. 3320</t>
  </si>
  <si>
    <t>Žatec - Bezděkov, č. ev. 3321</t>
  </si>
  <si>
    <t>Žatec - Bezděkov, č. ev. 3322</t>
  </si>
  <si>
    <t>Žatec - Bezděkov, č. ev. 3323</t>
  </si>
  <si>
    <t>Žatec - Bezděkov, č. ev. 3324</t>
  </si>
  <si>
    <t>Žatec - Bezděkov, č. ev. 3325</t>
  </si>
  <si>
    <t>Žatec - Bezděkov, č. ev. 3326</t>
  </si>
  <si>
    <t>Žatec - Bezděkov, č. ev. 3327</t>
  </si>
  <si>
    <t>Žatec - Bezděkov, č. ev. 3328</t>
  </si>
  <si>
    <t>Žatec - Bezděkov, č. p. 120</t>
  </si>
  <si>
    <t>Žatec - Bezděkov, č. p. 121</t>
  </si>
  <si>
    <t>Žatec - Bezděkov, č. ev. 3339</t>
  </si>
  <si>
    <t>Žatec - Bezděkov, č. p. 122</t>
  </si>
  <si>
    <t>Žatec - Bezděkov, č. p. 123</t>
  </si>
  <si>
    <t>Žatec - Bezděkov, č. p. 124</t>
  </si>
  <si>
    <t>Žatec - Bezděkov, č. p. 125</t>
  </si>
  <si>
    <t>Žatec - Bezděkov, č. p. 126</t>
  </si>
  <si>
    <t>Žatec - Bezděkov, č. p. 2922</t>
  </si>
  <si>
    <t>Žatec - Bezděkov, č. ev. 3306</t>
  </si>
  <si>
    <t>Žatec - Bezděkov, č. ev. 3337</t>
  </si>
  <si>
    <t>Žatec - Bezděkov, č. p. 119</t>
  </si>
  <si>
    <t>Žatec - Bezděkov, č. p. 127</t>
  </si>
  <si>
    <t>Žatec - Bezděkov, č. p. 128</t>
  </si>
  <si>
    <t>Žatec - Bezděkov, č. p. 130</t>
  </si>
  <si>
    <t>Žatec - Bezděkov, č. p. 131</t>
  </si>
  <si>
    <t>Žatec - Bezděkov, č. p. 133</t>
  </si>
  <si>
    <t>Žatec - Bezděkov, č. p. 129</t>
  </si>
  <si>
    <t>Žatec - Bezděkov, č. p. 132</t>
  </si>
  <si>
    <t>Žatec - Bezděkov, č. p. 134</t>
  </si>
  <si>
    <t>Žatec - Bezděkov, č. p. 135</t>
  </si>
  <si>
    <t>Žatec - Bezděkov, č. p. 137</t>
  </si>
  <si>
    <t>Žatec - Bezděkov, č. ev. 2652</t>
  </si>
  <si>
    <t>Žatec - Bezděkov, č. ev. 3338</t>
  </si>
  <si>
    <t>Žatec - Bezděkov, č. p. 138</t>
  </si>
  <si>
    <t>Žatec - Bezděkov, č. p. 136</t>
  </si>
  <si>
    <t>Žatec - Bezděkov, č. p. 139</t>
  </si>
  <si>
    <t>Žatec - Bezděkov, č. p. 140</t>
  </si>
  <si>
    <t>Žatec - Bezděkov, č. p. 141</t>
  </si>
  <si>
    <t>Žatec - Bezděkov, č. p. 142</t>
  </si>
  <si>
    <t>Žatec - Bezděkov, č. p. 143</t>
  </si>
  <si>
    <t>Žatec - Bezděkov, č. p. 144</t>
  </si>
  <si>
    <t>Žatec - Bezděkov, č. p. 145</t>
  </si>
  <si>
    <t>Žatec - Bezděkov, č. p. 118</t>
  </si>
  <si>
    <t>Žatec - Bezděkov, č. p. 146</t>
  </si>
  <si>
    <t>Žatec - Bezděkov, č. p. 147</t>
  </si>
  <si>
    <t>Žatec - Bezděkov, č. p. 148</t>
  </si>
  <si>
    <t>Žatec - Bezděkov, č. p. 149</t>
  </si>
  <si>
    <t>Žatec - Bezděkov, č. p. 150</t>
  </si>
  <si>
    <t>Žatec - Bezděkov, č. p. 151</t>
  </si>
  <si>
    <t>Žatec - Bezděkov, č. p. 152</t>
  </si>
  <si>
    <t>Žatec - Trnovany, č. p. 2</t>
  </si>
  <si>
    <t>Žatec - Trnovany, č. p. 3</t>
  </si>
  <si>
    <t>Žatec - Trnovany, č. p. 4</t>
  </si>
  <si>
    <t>Žatec - Trnovany, č. p. 6</t>
  </si>
  <si>
    <t>Žatec - Trnovany, č. p. 8</t>
  </si>
  <si>
    <t>Žatec - Trnovany, č. p. 9</t>
  </si>
  <si>
    <t>Žatec - Trnovany, č. p. 11</t>
  </si>
  <si>
    <t>Žatec - Trnovany, č. p. 13</t>
  </si>
  <si>
    <t>Žatec - Trnovany, č. p. 14</t>
  </si>
  <si>
    <t>Žatec - Trnovany, č. p. 20</t>
  </si>
  <si>
    <t>Žatec - Trnovany, č. p. 23</t>
  </si>
  <si>
    <t>Žatec - Trnovany, č. p. 24</t>
  </si>
  <si>
    <t>Žatec - Trnovany, č. p. 25</t>
  </si>
  <si>
    <t>Žatec - Trnovany, č. p. 26</t>
  </si>
  <si>
    <t>Žatec - Trnovany, č. p. 27</t>
  </si>
  <si>
    <t>Žatec - Trnovany, č. p. 28</t>
  </si>
  <si>
    <t>Žatec - Trnovany, č. p. 48</t>
  </si>
  <si>
    <t>Žatec - Milčeves, č. p. 1</t>
  </si>
  <si>
    <t>Žatec - Milčeves, č. p. 3</t>
  </si>
  <si>
    <t>Žatec - Milčeves, č. p. 4</t>
  </si>
  <si>
    <t>Žatec - Milčeves, č. p. 5</t>
  </si>
  <si>
    <t>Žatec - Milčeves, č. p. 7</t>
  </si>
  <si>
    <t>Žatec - Milčeves, č. p. 9</t>
  </si>
  <si>
    <t>Žatec - Milčeves, č. p. 11</t>
  </si>
  <si>
    <t>Žatec - Milčeves, č. p. 12</t>
  </si>
  <si>
    <t>Žatec - Milčeves, č. p. 13</t>
  </si>
  <si>
    <t>Žatec - Milčeves, č. p. 14</t>
  </si>
  <si>
    <t>Žatec - Milčeves, č. p. 15</t>
  </si>
  <si>
    <t>Žatec - Milčeves, č. p. 16</t>
  </si>
  <si>
    <t>Žatec - Milčeves, č. p. 21</t>
  </si>
  <si>
    <t>Žatec - Milčeves, č. p. 23</t>
  </si>
  <si>
    <t>Žatec - Milčeves, č. p. 24</t>
  </si>
  <si>
    <t>Žatec - Milčeves, č. p. 27</t>
  </si>
  <si>
    <t>Žatec - Milčeves, č. p. 29</t>
  </si>
  <si>
    <t>Žatec - Milčeves, č. p. 30</t>
  </si>
  <si>
    <t>Žatec - Milčeves, č. p. 31</t>
  </si>
  <si>
    <t>Žatec - Milčeves, č. p. 32</t>
  </si>
  <si>
    <t>Žatec - Milčeves, č. p. 33</t>
  </si>
  <si>
    <t>Žatec - Milčeves, č. p. 34</t>
  </si>
  <si>
    <t>Žatec - Milčeves, č. p. 35</t>
  </si>
  <si>
    <t>Žatec - Milčeves, č. p. 38</t>
  </si>
  <si>
    <t>Žatec - Milčeves, č. p. 40</t>
  </si>
  <si>
    <t>Žatec - Milčeves, č. p. 41</t>
  </si>
  <si>
    <t>Žatec - Milčeves, č. p. 42</t>
  </si>
  <si>
    <t>Žatec - Milčeves, č. p. 43</t>
  </si>
  <si>
    <t>Žatec - Milčeves, č. p. 44</t>
  </si>
  <si>
    <t>Žatec - Milčeves, č. p. 45</t>
  </si>
  <si>
    <t>Žatec - Milčeves, č. p. 51</t>
  </si>
  <si>
    <t>Žatec - Milčeves, č. p. 52</t>
  </si>
  <si>
    <t>Žatec - Milčeves, č. p. 58</t>
  </si>
  <si>
    <t>Žatec - Milčeves, č. p. 67</t>
  </si>
  <si>
    <t>Žatec - Milčeves, č. p. 55</t>
  </si>
  <si>
    <t>Žatec - Milčeves, č. p. 68</t>
  </si>
  <si>
    <t>Žatec - Radíčeves, č. p. 1</t>
  </si>
  <si>
    <t>Žatec - Radíčeves, č. p. 2</t>
  </si>
  <si>
    <t>Žatec - Radíčeves, č. p. 3</t>
  </si>
  <si>
    <t>Žatec - Radíčeves, č. p. 5</t>
  </si>
  <si>
    <t>Žatec - Radíčeves, č. p. 6</t>
  </si>
  <si>
    <t>Žatec - Radíčeves, č. p. 7</t>
  </si>
  <si>
    <t>Žatec - Radíčeves, č. p. 8</t>
  </si>
  <si>
    <t>Žatec - Radíčeves, č. p. 9</t>
  </si>
  <si>
    <t>Žatec - Radíčeves, č. p. 10</t>
  </si>
  <si>
    <t>Žatec - Radíčeves, č. p. 11</t>
  </si>
  <si>
    <t>Žatec - Radíčeves, č. p. 12</t>
  </si>
  <si>
    <t>Žatec - Radíčeves, č. p. 13</t>
  </si>
  <si>
    <t>Žatec - Radíčeves, č. p. 14</t>
  </si>
  <si>
    <t>Žatec - Radíčeves, č. p. 17</t>
  </si>
  <si>
    <t>Žatec - Radíčeves, č. p. 18</t>
  </si>
  <si>
    <t>Žatec - Radíčeves, č. p. 19</t>
  </si>
  <si>
    <t>Žatec - Radíčeves, č. p. 20</t>
  </si>
  <si>
    <t>Žatec - Radíčeves, č. p. 21</t>
  </si>
  <si>
    <t>Žatec - Radíčeves, č. p. 22</t>
  </si>
  <si>
    <t>Žatec - Radíčeves, č. p. 23</t>
  </si>
  <si>
    <t>Žatec - Radíčeves, č. p. 24</t>
  </si>
  <si>
    <t>Žatec - Radíčeves, č. p. 25</t>
  </si>
  <si>
    <t>Žatec - Radíčeves, č. p. 26</t>
  </si>
  <si>
    <t>Žatec - Radíčeves, č. p. 29</t>
  </si>
  <si>
    <t>Žatec - Radíčeves, č. p. 30</t>
  </si>
  <si>
    <t>Žatec - Radíčeves, č. p. 31</t>
  </si>
  <si>
    <t>Žatec - Radíčeves, č. p. 32</t>
  </si>
  <si>
    <t>Žatec - Radíčeves, č. p. 34</t>
  </si>
  <si>
    <t>Žatec - Radíčeves, č. p. 35</t>
  </si>
  <si>
    <t>Žatec - Radíčeves, č. p. 36</t>
  </si>
  <si>
    <t>Žatec - Radíčeves, č. p. 37</t>
  </si>
  <si>
    <t>Žatec - Radíčeves, č. p. 38</t>
  </si>
  <si>
    <t>Žatec - Radíčeves, č. p. 39</t>
  </si>
  <si>
    <t>Žatec - Radíčeves, č. p. 40</t>
  </si>
  <si>
    <t>Žatec - Radíčeves, č. p. 41</t>
  </si>
  <si>
    <t>Žatec - Radíčeves, č. p. 42</t>
  </si>
  <si>
    <t>Žatec - Radíčeves, č. p. 43</t>
  </si>
  <si>
    <t>Žatec - Radíčeves, č. p. 44</t>
  </si>
  <si>
    <t>Žatec - Radíčeves, č. p. 45</t>
  </si>
  <si>
    <t>Žatec - Radíčeves, č. p. 46</t>
  </si>
  <si>
    <t>Žatec - Radíčeves, č. p. 47</t>
  </si>
  <si>
    <t>Žatec - Radíčeves, č. p. 48</t>
  </si>
  <si>
    <t>Žatec - Radíčeves, č. p. 49</t>
  </si>
  <si>
    <t>Žatec - Radíčeves, č. p. 50</t>
  </si>
  <si>
    <t>Žatec - Radíčeves, č. p. 51</t>
  </si>
  <si>
    <t>Žatec - Radíčeves, č. p. 55</t>
  </si>
  <si>
    <t>Žatec - Radíčeves, č. p. 56</t>
  </si>
  <si>
    <t>Žatec - Radíčeves, č. p. 57</t>
  </si>
  <si>
    <t>Žatec - Radíčeves, č. p. 58</t>
  </si>
  <si>
    <t>Žatec - Radíčeves, č. p. 59</t>
  </si>
  <si>
    <t>Žatec - Radíčeves, č. p. 60</t>
  </si>
  <si>
    <t>Žatec - Radíčeves, č. p. 61</t>
  </si>
  <si>
    <t>Žatec - Radíčeves, č. p. 62</t>
  </si>
  <si>
    <t>Žatec - Radíčeves, č. p. 63</t>
  </si>
  <si>
    <t>Žatec - Radíčeves, č. ev. 3500</t>
  </si>
  <si>
    <t>Žatec - Radíčeves, č. p. 64</t>
  </si>
  <si>
    <t>Žatec, č. p. 115</t>
  </si>
  <si>
    <t>Žatec, K Bezděkovu 3124</t>
  </si>
  <si>
    <t>Žatec, K Bezděkovu 1167</t>
  </si>
  <si>
    <t>Žatec, K Bezděkovu 3301</t>
  </si>
  <si>
    <t>Žatec, Perč 1061</t>
  </si>
  <si>
    <t>Žatec, Perč 2927</t>
  </si>
  <si>
    <t>Žatec, Perč 3025</t>
  </si>
  <si>
    <t>Žatec, č. p. 3149</t>
  </si>
  <si>
    <t>Žatec, Čeradická 626</t>
  </si>
  <si>
    <t>Žatec, Husova 1351</t>
  </si>
  <si>
    <t>Žatec, Čeradická 1395</t>
  </si>
  <si>
    <t>Žatec, Čeradická 1533</t>
  </si>
  <si>
    <t>Žatec, Čeradická 2031</t>
  </si>
  <si>
    <t>Žatec, Čeradická 2441</t>
  </si>
  <si>
    <t>Žatec, Čeradická 2475</t>
  </si>
  <si>
    <t>Žatec, Čeradická 2638</t>
  </si>
  <si>
    <t>Žatec, Čeradická 2798</t>
  </si>
  <si>
    <t>Žatec, Husova 2898</t>
  </si>
  <si>
    <t>Žatec, Na Macerce 2942</t>
  </si>
  <si>
    <t>Žatec, Čeradická 1804</t>
  </si>
  <si>
    <t>Žatec, Čeradická 2943</t>
  </si>
  <si>
    <t>Žatec, Husova 2937</t>
  </si>
  <si>
    <t>Žatec, Čeradická 3064</t>
  </si>
  <si>
    <t>Žatec, Čeradická 3015</t>
  </si>
  <si>
    <t>Žatec, Plzeňská 3095</t>
  </si>
  <si>
    <t>Žatec, Čeradická 3129</t>
  </si>
  <si>
    <t>Žatec, č. ev. 2644</t>
  </si>
  <si>
    <t>Žatec, Čeradická 2959</t>
  </si>
  <si>
    <t>Žatec, Na Macerce 2683</t>
  </si>
  <si>
    <t>Žatec, Čeradická 3273</t>
  </si>
  <si>
    <t>Žatec, Čeradická 2696</t>
  </si>
  <si>
    <t>Žatec, Kadaňská 1386</t>
  </si>
  <si>
    <t>Žatec, Kadaňská 1677</t>
  </si>
  <si>
    <t>Žatec, Čeradická 1698</t>
  </si>
  <si>
    <t>Žatec, Čeradická 1756</t>
  </si>
  <si>
    <t>Žatec, Čeradická 1757</t>
  </si>
  <si>
    <t>Žatec, Kadaňská 2057</t>
  </si>
  <si>
    <t>Žatec, Kadaňská 2096</t>
  </si>
  <si>
    <t>Žatec, Kadaňská 2146</t>
  </si>
  <si>
    <t>Žatec, Kadaňská 2525</t>
  </si>
  <si>
    <t>Žatec, č. ev. 2163</t>
  </si>
  <si>
    <t>Žatec, č. ev. 2164</t>
  </si>
  <si>
    <t>Žatec, č. ev. 2165</t>
  </si>
  <si>
    <t>Žatec, č. ev. 2166</t>
  </si>
  <si>
    <t>Žatec, č. ev. 2167</t>
  </si>
  <si>
    <t>Žatec, č. ev. 2168</t>
  </si>
  <si>
    <t>Žatec, č. ev. 2169</t>
  </si>
  <si>
    <t>Žatec, č. ev. 2171</t>
  </si>
  <si>
    <t>Žatec, č. ev. 2172</t>
  </si>
  <si>
    <t>Žatec, č. ev. 2174</t>
  </si>
  <si>
    <t>Žatec, č. ev. 2175</t>
  </si>
  <si>
    <t>Žatec, č. ev. 2388</t>
  </si>
  <si>
    <t>Žatec, Kadaňská 3034</t>
  </si>
  <si>
    <t>Žatec, Kadaňská 3128</t>
  </si>
  <si>
    <t>Žatec, Čeradická 3134</t>
  </si>
  <si>
    <t>Žatec, Plzeňská 3145</t>
  </si>
  <si>
    <t>Žatec, Kadaňská 2176</t>
  </si>
  <si>
    <t>Žatec, č. ev. 2650</t>
  </si>
  <si>
    <t>Žatec, Čeradická 1329</t>
  </si>
  <si>
    <t>Žatec, Kadaňská 2170</t>
  </si>
  <si>
    <t>Žatec, Kadaňská 2404</t>
  </si>
  <si>
    <t>Žatec, č. ev. 2458</t>
  </si>
  <si>
    <t>Žatec, Kadaňská 3172</t>
  </si>
  <si>
    <t>Žatec, Kadaňská 3225</t>
  </si>
  <si>
    <t>Žatec, Čeradická 2687</t>
  </si>
  <si>
    <t>Žatec, Kadaňská 2689</t>
  </si>
  <si>
    <t>Žatec, Kadaňská 3299</t>
  </si>
  <si>
    <t>Žatec, Kadaňská 2691</t>
  </si>
  <si>
    <t>Žatec, Kadaňská 2698</t>
  </si>
  <si>
    <t>Žatec, Chomutovská 540</t>
  </si>
  <si>
    <t>Žatec, Chomutovská 645</t>
  </si>
  <si>
    <t>Žatec, Stroupečská 668</t>
  </si>
  <si>
    <t>Žatec, Mostecká 843</t>
  </si>
  <si>
    <t>Žatec, Loučka 920</t>
  </si>
  <si>
    <t>Žatec, Chomutovská 1166</t>
  </si>
  <si>
    <t>Žatec, Chomutovská 1172</t>
  </si>
  <si>
    <t>Žatec, Chomutovská 1189</t>
  </si>
  <si>
    <t>Žatec, Mostecká 1207</t>
  </si>
  <si>
    <t>Žatec, Mostecká 1231</t>
  </si>
  <si>
    <t>Žatec, Mostecká 1308</t>
  </si>
  <si>
    <t>Žatec, Chomutovská 1338</t>
  </si>
  <si>
    <t>Žatec, Chomutovská 1415</t>
  </si>
  <si>
    <t>Žatec, Chomutovská 1420</t>
  </si>
  <si>
    <t>Žatec, Starý vrch 1422</t>
  </si>
  <si>
    <t>Žatec, Chomutovská 1462</t>
  </si>
  <si>
    <t>Žatec, Mostecká 1487</t>
  </si>
  <si>
    <t>Žatec, Chomutovská 1488</t>
  </si>
  <si>
    <t>Žatec, Chomutovská 1517</t>
  </si>
  <si>
    <t>Žatec, Chomutovská 1524</t>
  </si>
  <si>
    <t>Žatec, Chomutovská 1539</t>
  </si>
  <si>
    <t>Žatec, Chomutovská 1563</t>
  </si>
  <si>
    <t>Žatec, Starý vrch 1574</t>
  </si>
  <si>
    <t>Žatec, Chomutovská 1616</t>
  </si>
  <si>
    <t>Žatec, Chomutovská 1627</t>
  </si>
  <si>
    <t>Žatec, Starý vrch 1652</t>
  </si>
  <si>
    <t>Žatec, Starý vrch 1685</t>
  </si>
  <si>
    <t>Žatec, Starý vrch 1697</t>
  </si>
  <si>
    <t>Žatec, Chomutovská 1718</t>
  </si>
  <si>
    <t>Žatec, Chomutovská 1758</t>
  </si>
  <si>
    <t>Žatec, Chomutovská 1953</t>
  </si>
  <si>
    <t>Žatec, Chomutovská 1986</t>
  </si>
  <si>
    <t>Žatec, Stroupečská 2027</t>
  </si>
  <si>
    <t>Žatec, Stroupečská 2067</t>
  </si>
  <si>
    <t>Žatec, Chomutovská 2147</t>
  </si>
  <si>
    <t>Žatec, Chomutovská 2293</t>
  </si>
  <si>
    <t>Žatec, Chomutovská 2425</t>
  </si>
  <si>
    <t>Žatec, Chomutovská 2564</t>
  </si>
  <si>
    <t>Žatec, Chomutovská 2753</t>
  </si>
  <si>
    <t>Žatec, Chomutovská 2780</t>
  </si>
  <si>
    <t>Žatec, Mostecká 2782</t>
  </si>
  <si>
    <t>Žatec, Chomutovská 2907</t>
  </si>
  <si>
    <t>Žatec, Chomutovská 2916</t>
  </si>
  <si>
    <t>Žatec, Chomutovská 2917</t>
  </si>
  <si>
    <t>Žatec, č. ev. 2114</t>
  </si>
  <si>
    <t>Žatec, č. ev. 2115</t>
  </si>
  <si>
    <t>Žatec, Stroupečská 2349</t>
  </si>
  <si>
    <t>Žatec, Stroupečská 2351</t>
  </si>
  <si>
    <t>Žatec, Starý vrch 2384</t>
  </si>
  <si>
    <t>Žatec, Chomutovská 2405</t>
  </si>
  <si>
    <t>Žatec, Chomutovská 2944</t>
  </si>
  <si>
    <t>Žatec, Mostecká 2983</t>
  </si>
  <si>
    <t>Žatec, Stroupečská 2940</t>
  </si>
  <si>
    <t>Žatec, Chomutovská 2988</t>
  </si>
  <si>
    <t>Žatec, Stroupečská 2602</t>
  </si>
  <si>
    <t>Žatec, Chomutovská 3035</t>
  </si>
  <si>
    <t>Žatec, Stroupečská 3054</t>
  </si>
  <si>
    <t>Žatec, Chomutovská 3074</t>
  </si>
  <si>
    <t>Žatec, Chomutovská 2957</t>
  </si>
  <si>
    <t>Žatec, Stroupečská 602</t>
  </si>
  <si>
    <t>Žatec, Chomutovská 3103</t>
  </si>
  <si>
    <t>Žatec, Chomutovská 3137</t>
  </si>
  <si>
    <t>Žatec, č. ev. 2620</t>
  </si>
  <si>
    <t>Žatec, Stroupečská 2632</t>
  </si>
  <si>
    <t>Žatec, Mostecká 2637</t>
  </si>
  <si>
    <t>Žatec, Stroupečská 2645</t>
  </si>
  <si>
    <t>Žatec, Chomutovská 1972</t>
  </si>
  <si>
    <t>Žatec, č. ev. 2636</t>
  </si>
  <si>
    <t>Žatec, č. p. 5019</t>
  </si>
  <si>
    <t>Žatec, Stroupečská 5022</t>
  </si>
  <si>
    <t>Žatec, Chomutovská 3165</t>
  </si>
  <si>
    <t>Žatec, Chomutovská 3166</t>
  </si>
  <si>
    <t>Žatec, Chomutovská 3158</t>
  </si>
  <si>
    <t>Žatec, Stroupečská 3009</t>
  </si>
  <si>
    <t>Žatec, Mostecká 2657</t>
  </si>
  <si>
    <t>Žatec, Chomutovská 3192</t>
  </si>
  <si>
    <t>Žatec, Chomutovská 3201</t>
  </si>
  <si>
    <t>Žatec, Chomutovská 3202</t>
  </si>
  <si>
    <t>Žatec, Stroupečská 2658</t>
  </si>
  <si>
    <t>Žatec, Chomutovská 2660</t>
  </si>
  <si>
    <t>Žatec, Mostecká 3213</t>
  </si>
  <si>
    <t>Žatec, Mostecká 3219</t>
  </si>
  <si>
    <t>Žatec, č. ev. 2661</t>
  </si>
  <si>
    <t>Žatec, Chomutovská 3230</t>
  </si>
  <si>
    <t>Žatec, Mostecká 2664</t>
  </si>
  <si>
    <t>Žatec, Mostecká 2675</t>
  </si>
  <si>
    <t>Žatec, Mostecká 2674</t>
  </si>
  <si>
    <t>Žatec, Chomutovská 3258</t>
  </si>
  <si>
    <t>Žatec, Chomutovská 3242</t>
  </si>
  <si>
    <t>Žatec, Chomutovská 3249</t>
  </si>
  <si>
    <t>Žatec, Chomutovská 2682</t>
  </si>
  <si>
    <t>Žatec, Starý vrch 3264</t>
  </si>
  <si>
    <t>Žatec, Mostecká 3267</t>
  </si>
  <si>
    <t>Žatec, Chomutovská 3268</t>
  </si>
  <si>
    <t>Žatec, Chomutovská 2684</t>
  </si>
  <si>
    <t>Žatec, Chomutovská 3272</t>
  </si>
  <si>
    <t>Žatec, Stroupečská 3281</t>
  </si>
  <si>
    <t>Žatec, Chomutovská 3282</t>
  </si>
  <si>
    <t>Žatec, Stroupečská 3285</t>
  </si>
  <si>
    <t>Žatec, Loučka 3300</t>
  </si>
  <si>
    <t>Žatec, Mostecká 2693</t>
  </si>
  <si>
    <t>Žatec, Loučka 3302</t>
  </si>
  <si>
    <t>Žatec, Stroupečská 3309</t>
  </si>
  <si>
    <t>Žatec, Starý vrch 3313</t>
  </si>
  <si>
    <t>Žatec - Velichov, č. p. 1</t>
  </si>
  <si>
    <t>Žatec - Velichov, č. p. 2</t>
  </si>
  <si>
    <t>Žatec - Velichov, č. p. 3</t>
  </si>
  <si>
    <t>Žatec - Velichov, č. p. 4</t>
  </si>
  <si>
    <t>Žatec - Velichov, č. p. 5</t>
  </si>
  <si>
    <t>Žatec - Velichov, č. p. 6</t>
  </si>
  <si>
    <t>Žatec - Velichov, č. p. 7</t>
  </si>
  <si>
    <t>Žatec - Velichov, č. p. 8</t>
  </si>
  <si>
    <t>Žatec - Velichov, č. p. 9</t>
  </si>
  <si>
    <t>Žatec - Velichov, č. p. 10</t>
  </si>
  <si>
    <t>Žatec - Velichov, č. p. 11</t>
  </si>
  <si>
    <t>Žatec - Velichov, č. p. 12</t>
  </si>
  <si>
    <t>Žatec - Velichov, č. p. 13</t>
  </si>
  <si>
    <t>Žatec - Velichov, č. p. 14</t>
  </si>
  <si>
    <t>Žatec - Velichov, č. p. 15</t>
  </si>
  <si>
    <t>Žatec - Velichov, č. p. 16</t>
  </si>
  <si>
    <t>Žatec - Velichov, č. p. 17</t>
  </si>
  <si>
    <t>Žatec - Velichov, č. p. 20</t>
  </si>
  <si>
    <t>Žatec - Velichov, č. p. 21</t>
  </si>
  <si>
    <t>Žatec - Velichov, č. p. 22</t>
  </si>
  <si>
    <t>Žatec - Velichov, č. p. 24</t>
  </si>
  <si>
    <t>Žatec - Velichov, č. p. 25</t>
  </si>
  <si>
    <t>Žatec - Velichov, č. p. 26</t>
  </si>
  <si>
    <t>Žatec - Velichov, č. p. 27</t>
  </si>
  <si>
    <t>Žatec - Velichov, č. p. 28</t>
  </si>
  <si>
    <t>Žatec - Velichov, č. p. 29</t>
  </si>
  <si>
    <t>Žatec - Velichov, č. p. 30</t>
  </si>
  <si>
    <t>Žatec - Velichov, č. p. 31</t>
  </si>
  <si>
    <t>Žatec - Velichov, č. p. 32</t>
  </si>
  <si>
    <t>Žatec - Velichov, č. p. 33</t>
  </si>
  <si>
    <t>Žatec - Velichov, č. p. 34</t>
  </si>
  <si>
    <t>Žatec - Velichov, č. p. 35</t>
  </si>
  <si>
    <t>Žatec - Velichov, č. p. 37</t>
  </si>
  <si>
    <t>Žatec - Velichov, č. p. 38</t>
  </si>
  <si>
    <t>Žatec - Velichov, č. p. 39</t>
  </si>
  <si>
    <t>Žatec - Velichov, č. ev. 3401</t>
  </si>
  <si>
    <t>Žatec - Velichov, č. ev. 3403</t>
  </si>
  <si>
    <t>Žatec - Velichov, č. ev. 3404</t>
  </si>
  <si>
    <t>Žatec - Velichov, č. p. 41</t>
  </si>
  <si>
    <t>Žatec - Velichov, č. p. 42</t>
  </si>
  <si>
    <t>Žatec - Velichov, č. p. 43</t>
  </si>
  <si>
    <t>Žatec - Velichov, č. p. 44</t>
  </si>
  <si>
    <t>Žatec - Velichov, č. p. 45</t>
  </si>
  <si>
    <t>Žatec - Velichov, č. ev. 2621</t>
  </si>
  <si>
    <t>Žatec - Velichov, č. ev. 2631</t>
  </si>
  <si>
    <t>Žatec - Velichov, č. p. 2445</t>
  </si>
  <si>
    <t>Žatec - Velichov, č. p. 46</t>
  </si>
  <si>
    <t>Žatec, Na Astře 646</t>
  </si>
  <si>
    <t>Žatec, Plzeňská 653</t>
  </si>
  <si>
    <t>Žatec, Lounská 891</t>
  </si>
  <si>
    <t>Žatec, Mostecká 1223</t>
  </si>
  <si>
    <t>Žatec, Mostecká 1255</t>
  </si>
  <si>
    <t>Žatec, Leoše Janáčka 1270</t>
  </si>
  <si>
    <t>Žatec, Mostecká 1406</t>
  </si>
  <si>
    <t>Žatec, Mostecká 1461</t>
  </si>
  <si>
    <t>Žatec, Plzeňská 1543</t>
  </si>
  <si>
    <t>Žatec, Mostecká 1545</t>
  </si>
  <si>
    <t>Žatec, Mostecká 1595</t>
  </si>
  <si>
    <t>Žatec, Plzeňská 1614</t>
  </si>
  <si>
    <t>Žatec, Leoše Janáčka 1733</t>
  </si>
  <si>
    <t>Žatec, Plzeňská 1761</t>
  </si>
  <si>
    <t>Žatec, Mostecká 1803</t>
  </si>
  <si>
    <t>Žatec, Na Astře 3001</t>
  </si>
  <si>
    <t>Žatec, Mostecká 3087</t>
  </si>
  <si>
    <t>Žatec, Na Astře 3115</t>
  </si>
  <si>
    <t>Žatec, Na Astře 3116</t>
  </si>
  <si>
    <t>Žatec, Mostecká 3182</t>
  </si>
  <si>
    <t>Žatec, Leoše Janáčka 3224</t>
  </si>
  <si>
    <t>Žatec, Na Astře 3270</t>
  </si>
  <si>
    <t>Žatec, Na Astře 3295</t>
  </si>
  <si>
    <t>Žatec, Leoše Janáčka 3294</t>
  </si>
  <si>
    <t>Žatec, třída Rooseveltova 699</t>
  </si>
  <si>
    <t>Žatec, třída Rooseveltova 700</t>
  </si>
  <si>
    <t>Žatec, Lounská 923</t>
  </si>
  <si>
    <t>Žatec - Záhoří, č. p. 1</t>
  </si>
  <si>
    <t>Žatec - Záhoří, č. p. 2</t>
  </si>
  <si>
    <t>Žatec - Záhoří, č. p. 3</t>
  </si>
  <si>
    <t>Žatec - Záhoří, č. p. 5</t>
  </si>
  <si>
    <t>Žatec - Záhoří, č. p. 6</t>
  </si>
  <si>
    <t>Žatec - Záhoří, č. p. 9</t>
  </si>
  <si>
    <t>Žatec - Záhoří, č. p. 10</t>
  </si>
  <si>
    <t>Žatec - Záhoří, č. p. 11</t>
  </si>
  <si>
    <t>Žatec - Záhoří, č. p. 12</t>
  </si>
  <si>
    <t>Žatec - Záhoří, č. p. 16</t>
  </si>
  <si>
    <t>Žatec - Záhoří, č. p. 17</t>
  </si>
  <si>
    <t>Žatec - Záhoří, č. p. 18</t>
  </si>
  <si>
    <t>Žatec - Záhoří, č. p. 19</t>
  </si>
  <si>
    <t>Žatec, Pražská 2914</t>
  </si>
  <si>
    <t>Žatec, Pražská 3120</t>
  </si>
  <si>
    <t>Žatec, Jiřího Wolkera 3187</t>
  </si>
  <si>
    <t>Žatec, Jiřího Wolkera 3188</t>
  </si>
  <si>
    <t>Žatec, Jiřího Wolkera 3193</t>
  </si>
  <si>
    <t>Žatec, Jiřího Wolkera 3194</t>
  </si>
  <si>
    <t>Žatec, Jiřího Wolkera 3197</t>
  </si>
  <si>
    <t>Žatec, Jiřího Wolkera 3205</t>
  </si>
  <si>
    <t>Žatec, Jiřího Wolkera 3231</t>
  </si>
  <si>
    <t>Žatec, Jiřího Wolkera 3257</t>
  </si>
  <si>
    <t>Žatec, K Perči 3284</t>
  </si>
  <si>
    <t>Žatec, Jiřího Wolkera 3296</t>
  </si>
  <si>
    <t>Žiželice - Přívlaky, č. p. 2</t>
  </si>
  <si>
    <t>Žiželice - Přívlaky, č. ev. 1</t>
  </si>
  <si>
    <t>Žiželice - Přívlaky, č. p. 40</t>
  </si>
  <si>
    <t>Žiželice - Přívlaky, č. p. 14</t>
  </si>
  <si>
    <t>Žiželice - Přívlaky, č. p. 7</t>
  </si>
  <si>
    <t>Žiželice - Přívlaky, č. p. 15</t>
  </si>
  <si>
    <t>Žiželice - Přívlaky, č. p. 3</t>
  </si>
  <si>
    <t>Žiželice - Přívlaky, č. p. 6</t>
  </si>
  <si>
    <t>Žiželice - Přívlaky, č. p. 8</t>
  </si>
  <si>
    <t>Žiželice - Přívlaky, č. p. 17</t>
  </si>
  <si>
    <t>Žiželice - Přívlaky, č. p. 24</t>
  </si>
  <si>
    <t>Žiželice - Přívlaky, č. ev. 7</t>
  </si>
  <si>
    <t>Žiželice - Přívlaky, č. p. 22</t>
  </si>
  <si>
    <t>Žiželice - Přívlaky, č. p. 25</t>
  </si>
  <si>
    <t>Žiželice - Přívlaky, č. p. 26</t>
  </si>
  <si>
    <t>Žiželice - Přívlaky, č. ev. 19</t>
  </si>
  <si>
    <t>Žiželice - Stroupeč, č. p. 1</t>
  </si>
  <si>
    <t>Žiželice - Stroupeč, č. p. 2</t>
  </si>
  <si>
    <t>Žiželice - Stroupeč, č. p. 4</t>
  </si>
  <si>
    <t>Žiželice - Stroupeč, č. p. 5</t>
  </si>
  <si>
    <t>Žiželice - Stroupeč, č. p. 6</t>
  </si>
  <si>
    <t>Žiželice - Stroupeč, č. p. 7</t>
  </si>
  <si>
    <t>Žiželice - Stroupeč, č. p. 8</t>
  </si>
  <si>
    <t>Žiželice - Stroupeč, č. p. 10</t>
  </si>
  <si>
    <t>Žiželice - Stroupeč, č. p. 16</t>
  </si>
  <si>
    <t>Žiželice - Stroupeč, č. p. 17</t>
  </si>
  <si>
    <t>Žiželice - Stroupeč, č. p. 19</t>
  </si>
  <si>
    <t>Žiželice - Stroupeč, č. p. 20</t>
  </si>
  <si>
    <t>Žiželice - Stroupeč, č. p. 25</t>
  </si>
  <si>
    <t>Žiželice - Stroupeč, č. p. 11</t>
  </si>
  <si>
    <t>Žiželice - Stroupeč, č. p. 26</t>
  </si>
  <si>
    <t>Žiželice - Stroupeč, č. p. 12</t>
  </si>
  <si>
    <t>Žiželice - Stroupeč, č. p. 15</t>
  </si>
  <si>
    <t>Žiželice - Stroupeč, č. p. 21</t>
  </si>
  <si>
    <t>Žiželice - Stroupeč, č. p. 22</t>
  </si>
  <si>
    <t>Žiželice - Stroupeč, č. p. 30</t>
  </si>
  <si>
    <t>Žiželice - Stroupeč, č. p. 31</t>
  </si>
  <si>
    <t>Žiželice - Stroupeč, č. ev. 5</t>
  </si>
  <si>
    <t>Žiželice - Stroupeč, č. ev. 1</t>
  </si>
  <si>
    <t>Žiželice - Stroupeč, č. p. 27</t>
  </si>
  <si>
    <t>Žiželice - Stroupeč, č. p. 32</t>
  </si>
  <si>
    <t>Žiželice - Stroupeč, č. p. 33</t>
  </si>
  <si>
    <t>Žiželice - Stroupeč, č. ev. 10</t>
  </si>
  <si>
    <t>Žiželice - Stroupeč, č. ev. 11</t>
  </si>
  <si>
    <t>Žiželice - Stroupeč, č. ev. 12</t>
  </si>
  <si>
    <t>Žiželice - Stroupeč, č. ev. 13</t>
  </si>
  <si>
    <t>Žiželice - Stroupeč, č. ev. 9</t>
  </si>
  <si>
    <t>Žiželice - Stroupeč, č. ev. 27</t>
  </si>
  <si>
    <t>Žiželice - Stroupeč, č. ev. 18</t>
  </si>
  <si>
    <t>Žiželice - Stroupeč, č. p. 35</t>
  </si>
  <si>
    <t>Žiželice - Stroupeč, č. p. 36</t>
  </si>
  <si>
    <t>Žiželice - Stroupeč, č. p. 37</t>
  </si>
  <si>
    <t>Žiželice - Hořetice, č. p. 1</t>
  </si>
  <si>
    <t>Žiželice - Hořetice, č. p. 5</t>
  </si>
  <si>
    <t>Žiželice - Hořetice, č. p. 9</t>
  </si>
  <si>
    <t>Žiželice - Hořetice, č. p. 11</t>
  </si>
  <si>
    <t>Žiželice - Hořetice, č. p. 12</t>
  </si>
  <si>
    <t>Žiželice - Hořetice, č. p. 14</t>
  </si>
  <si>
    <t>Žiželice - Hořetice, č. p. 16</t>
  </si>
  <si>
    <t>Žiželice - Hořetice, č. p. 17</t>
  </si>
  <si>
    <t>Žiželice - Hořetice, č. p. 19</t>
  </si>
  <si>
    <t>Žiželice - Hořetice, č. p. 22</t>
  </si>
  <si>
    <t>Žiželice - Hořetice, č. p. 26</t>
  </si>
  <si>
    <t>Žiželice - Hořetice, č. p. 44</t>
  </si>
  <si>
    <t>Žiželice - Hořetice, č. p. 45</t>
  </si>
  <si>
    <t>Žiželice - Hořetice, č. p. 52</t>
  </si>
  <si>
    <t>Žiželice - Hořetice, č. p. 54</t>
  </si>
  <si>
    <t>Žiželice - Hořetice, č. p. 63</t>
  </si>
  <si>
    <t>Žiželice - Hořetice, č. p. 64</t>
  </si>
  <si>
    <t>Žiželice - Hořetice, č. p. 66</t>
  </si>
  <si>
    <t>Žiželice - Hořetice, č. p. 72</t>
  </si>
  <si>
    <t>Žiželice - Hořetice, č. p. 73</t>
  </si>
  <si>
    <t>Žiželice - Hořetice, č. p. 74</t>
  </si>
  <si>
    <t>Žiželice - Hořetice, č. p. 20</t>
  </si>
  <si>
    <t>Žiželice - Hořetice, č. p. 31</t>
  </si>
  <si>
    <t>Žiželice - Hořetice, č. p. 55</t>
  </si>
  <si>
    <t>Žiželice - Hořetice, č. p. 32</t>
  </si>
  <si>
    <t>Žiželice - Hořetice, č. p. 62</t>
  </si>
  <si>
    <t>Žiželice - Hořetice, č. p. 2</t>
  </si>
  <si>
    <t>Žiželice - Hořetice, č. p. 67</t>
  </si>
  <si>
    <t>Žiželice - Hořetice, č. p. 75</t>
  </si>
  <si>
    <t>Žiželice - Hořetice, č. p. 65</t>
  </si>
  <si>
    <t>Žiželice - Hořetice, č. p. 77</t>
  </si>
  <si>
    <t>Žiželice - Hořetice, č. p. 78</t>
  </si>
  <si>
    <t>Žiželice, č. p. 1</t>
  </si>
  <si>
    <t>Žiželice, č. p. 2</t>
  </si>
  <si>
    <t>Žiželice, č. p. 4</t>
  </si>
  <si>
    <t>Žiželice, č. p. 5</t>
  </si>
  <si>
    <t>Žiželice, č. p. 6</t>
  </si>
  <si>
    <t>Žiželice, č. p. 7</t>
  </si>
  <si>
    <t>Žiželice, č. p. 9</t>
  </si>
  <si>
    <t>Žiželice, č. p. 10</t>
  </si>
  <si>
    <t>Žiželice, č. p. 16</t>
  </si>
  <si>
    <t>Žiželice, č. p. 23</t>
  </si>
  <si>
    <t>Žiželice, č. p. 24</t>
  </si>
  <si>
    <t>Žiželice, č. p. 25</t>
  </si>
  <si>
    <t>Žiželice, č. p. 28</t>
  </si>
  <si>
    <t>Žiželice, č. p. 30</t>
  </si>
  <si>
    <t>Žiželice, č. p. 31</t>
  </si>
  <si>
    <t>Žiželice, č. p. 32</t>
  </si>
  <si>
    <t>Žiželice, č. p. 36</t>
  </si>
  <si>
    <t>Žiželice, č. p. 37</t>
  </si>
  <si>
    <t>Žiželice, č. p. 38</t>
  </si>
  <si>
    <t>Žiželice, č. p. 39</t>
  </si>
  <si>
    <t>Žiželice, č. p. 40</t>
  </si>
  <si>
    <t>Žiželice, č. p. 41</t>
  </si>
  <si>
    <t>Žiželice, č. p. 42</t>
  </si>
  <si>
    <t>Žiželice, č. p. 43</t>
  </si>
  <si>
    <t>Žiželice, č. p. 45</t>
  </si>
  <si>
    <t>Žiželice, č. p. 47</t>
  </si>
  <si>
    <t>Žiželice, č. p. 51</t>
  </si>
  <si>
    <t>Žiželice, č. p. 53</t>
  </si>
  <si>
    <t>Žiželice, č. p. 57</t>
  </si>
  <si>
    <t>Žiželice, č. p. 58</t>
  </si>
  <si>
    <t>Žiželice, č. p. 59</t>
  </si>
  <si>
    <t>Žiželice, č. p. 61</t>
  </si>
  <si>
    <t>Žiželice, č. p. 62</t>
  </si>
  <si>
    <t>Žiželice, č. p. 63</t>
  </si>
  <si>
    <t>Žiželice, č. p. 65</t>
  </si>
  <si>
    <t>Žiželice, č. p. 66</t>
  </si>
  <si>
    <t>Žiželice, č. p. 67</t>
  </si>
  <si>
    <t>Žiželice, č. p. 71</t>
  </si>
  <si>
    <t>Žiželice, č. p. 72</t>
  </si>
  <si>
    <t>Žiželice, č. p. 73</t>
  </si>
  <si>
    <t>Žiželice, č. p. 74</t>
  </si>
  <si>
    <t>Žiželice, č. p. 75</t>
  </si>
  <si>
    <t>Žiželice, č. p. 76</t>
  </si>
  <si>
    <t>Žiželice, č. p. 77</t>
  </si>
  <si>
    <t>Žiželice, č. p. 80</t>
  </si>
  <si>
    <t>Žiželice, č. p. 78</t>
  </si>
  <si>
    <t>Žiželice, č. p. 60</t>
  </si>
  <si>
    <t>Žiželice, č. p. 79</t>
  </si>
  <si>
    <t>Žiželice, č. p. 68</t>
  </si>
  <si>
    <t>Žiželice, č. p. 69</t>
  </si>
  <si>
    <t>Most - Komořany, Třebušická 64</t>
  </si>
  <si>
    <t>Most - Komořany, Třebušická 89</t>
  </si>
  <si>
    <t>Most - Komořany, Třebušická 137</t>
  </si>
  <si>
    <t>Most - Komořany, Třebušická 138</t>
  </si>
  <si>
    <t>Most - Komořany, Třebušická 145</t>
  </si>
  <si>
    <t>Most - Komořany, č. p. 376</t>
  </si>
  <si>
    <t>Most - Komořany, Třebušická 39</t>
  </si>
  <si>
    <t>Most - Komořany, Jiřetínská 118</t>
  </si>
  <si>
    <t>Most - Komořany, Jiřetínská 163</t>
  </si>
  <si>
    <t>Most - Komořany, Třebušická 178</t>
  </si>
  <si>
    <t>Most - Komořany, Třebušická 256</t>
  </si>
  <si>
    <t>Most - Komořany, Dřínovská 284</t>
  </si>
  <si>
    <t>Most - Komořany, Dřínovská 286</t>
  </si>
  <si>
    <t>Most - Komořany, Teplárenská 2</t>
  </si>
  <si>
    <t>Most - Komořany, Dřínovská 3</t>
  </si>
  <si>
    <t>Most - Komořany, Třebušická 29</t>
  </si>
  <si>
    <t>Most - Komořany, č. p. 4</t>
  </si>
  <si>
    <t>Most - Komořany, Dřínovská 1</t>
  </si>
  <si>
    <t>Most - Komořany, Třebušická 5</t>
  </si>
  <si>
    <t>Most - Komořany, Třebušická 6</t>
  </si>
  <si>
    <t>Most - Komořany, č. ev. 34</t>
  </si>
  <si>
    <t>Most - Komořany, č. ev. 118</t>
  </si>
  <si>
    <t>Most - Komořany, č. ev. 169</t>
  </si>
  <si>
    <t>Most - Komořany, č. ev. 174</t>
  </si>
  <si>
    <t>Most - Komořany, č. ev. 175</t>
  </si>
  <si>
    <t>Most - Komořany, č. ev. 179</t>
  </si>
  <si>
    <t>Most - Komořany, č. ev. 181</t>
  </si>
  <si>
    <t>Most - Komořany, č. ev. 182</t>
  </si>
  <si>
    <t>Most - Komořany, č. ev. 205</t>
  </si>
  <si>
    <t>Most - Komořany, č. ev. 218</t>
  </si>
  <si>
    <t>Most - Komořany, č. ev. 228</t>
  </si>
  <si>
    <t>Most - Komořany, č. ev. 249</t>
  </si>
  <si>
    <t>Most - Komořany, č. ev. 250</t>
  </si>
  <si>
    <t>Most - Komořany, č. ev. 252</t>
  </si>
  <si>
    <t>Most - Komořany, č. ev. 253</t>
  </si>
  <si>
    <t>Most - Komořany, č. ev. 254</t>
  </si>
  <si>
    <t>Most - Komořany, č. ev. 255</t>
  </si>
  <si>
    <t>Most - Komořany, č. ev. 257</t>
  </si>
  <si>
    <t>Most - Komořany, č. ev. 259</t>
  </si>
  <si>
    <t>Most - Komořany, č. ev. 261</t>
  </si>
  <si>
    <t>Most - Komořany, č. ev. 263</t>
  </si>
  <si>
    <t>Most - Komořany, č. ev. 264</t>
  </si>
  <si>
    <t>Most - Komořany, č. ev. 265</t>
  </si>
  <si>
    <t>Most - Komořany, č. ev. 266</t>
  </si>
  <si>
    <t>Most - Komořany, č. ev. 267</t>
  </si>
  <si>
    <t>Most - Komořany, č. ev. 269</t>
  </si>
  <si>
    <t>Most - Komořany, č. ev. 270</t>
  </si>
  <si>
    <t>Most - Komořany, č. ev. 3107</t>
  </si>
  <si>
    <t>Most - Komořany, č. p. 186</t>
  </si>
  <si>
    <t>Most - Komořany, č. ev. 194</t>
  </si>
  <si>
    <t>Most - Komořany, Třebušická 377</t>
  </si>
  <si>
    <t>Most - Komořany, Třebušická 55</t>
  </si>
  <si>
    <t>Most - Starý Most, Železničářů 1959</t>
  </si>
  <si>
    <t>Most - Starý Most, Železničářů 1960</t>
  </si>
  <si>
    <t>Most - Starý Most, Železničářů 2009/1</t>
  </si>
  <si>
    <t>Most - Starý Most, Železničářů 2010/3</t>
  </si>
  <si>
    <t>Most - Starý Most, Železničářů 2011/5</t>
  </si>
  <si>
    <t>Most - Starý Most, Železničářů 2012/7</t>
  </si>
  <si>
    <t>Most - Starý Most, Železničářů 2013/10</t>
  </si>
  <si>
    <t>Most - Starý Most, Železničářů 2015/2</t>
  </si>
  <si>
    <t>Most - Starý Most, č. p. 147</t>
  </si>
  <si>
    <t>Most - Starý Most, č. p. 247</t>
  </si>
  <si>
    <t>Most - Starý Most, Železničářů 2014/8</t>
  </si>
  <si>
    <t>Most, Železničářů 1931/12</t>
  </si>
  <si>
    <t>Most, Široký vrch 362</t>
  </si>
  <si>
    <t>Most, Široký vrch 364</t>
  </si>
  <si>
    <t>Most, Široký vrch 365</t>
  </si>
  <si>
    <t>Most, Široký vrch 363</t>
  </si>
  <si>
    <t>Most - Souš, Jezerní 6</t>
  </si>
  <si>
    <t>Most - Souš, č. p. 7</t>
  </si>
  <si>
    <t>Most - Souš, č. p. 8</t>
  </si>
  <si>
    <t>Most - Souš, Jezerní 211</t>
  </si>
  <si>
    <t>Most, Rekreační 1046</t>
  </si>
  <si>
    <t>Most, č. p. 1207</t>
  </si>
  <si>
    <t>Most, Rekreační 1048</t>
  </si>
  <si>
    <t>Most, Rekreační 3128</t>
  </si>
  <si>
    <t>Most, č. p. 3273</t>
  </si>
  <si>
    <t>Most, č. ev. 3174</t>
  </si>
  <si>
    <t>Most, Okružní 3403/3</t>
  </si>
  <si>
    <t>Most, Okružní 3402/1</t>
  </si>
  <si>
    <t>Most, Okružní 3405/7</t>
  </si>
  <si>
    <t>Most, Okružní 3406/9</t>
  </si>
  <si>
    <t>Most, Okružní 3407/11</t>
  </si>
  <si>
    <t>Most, Okružní 3411/19</t>
  </si>
  <si>
    <t>Most, Okružní 3404/5</t>
  </si>
  <si>
    <t>Most, Okružní 3408/13</t>
  </si>
  <si>
    <t>Most, Okružní 3409/15</t>
  </si>
  <si>
    <t>Most, Okružní 3410/17</t>
  </si>
  <si>
    <t>Most, Okružní 3412/21</t>
  </si>
  <si>
    <t>Most - Velebudice, Skyřická 1</t>
  </si>
  <si>
    <t>Most - Velebudice, Dělnická 21</t>
  </si>
  <si>
    <t>Most - Velebudice, Skyřická 106</t>
  </si>
  <si>
    <t>Most - Velebudice, Skyřická 107</t>
  </si>
  <si>
    <t>Most - Velebudice, Skyřická 108</t>
  </si>
  <si>
    <t>Most - Velebudice, Skyřická 109</t>
  </si>
  <si>
    <t>Most - Velebudice, Skyřická 110</t>
  </si>
  <si>
    <t>Most - Velebudice, Dělnická 43</t>
  </si>
  <si>
    <t>Most - Velebudice, Skyřická 105</t>
  </si>
  <si>
    <t>Most - Velebudice, Dělnická 48</t>
  </si>
  <si>
    <t>Most - Velebudice, Skyřická 103</t>
  </si>
  <si>
    <t>Most - Velebudice, Skyřická 104</t>
  </si>
  <si>
    <t>Most - Velebudice, Skyřická 50</t>
  </si>
  <si>
    <t>Most - Velebudice, Dělnická 53</t>
  </si>
  <si>
    <t>Český Jiřetín, č. p. 1</t>
  </si>
  <si>
    <t>Český Jiřetín, č. p. 2</t>
  </si>
  <si>
    <t>Český Jiřetín, č. p. 3</t>
  </si>
  <si>
    <t>Český Jiřetín, č. p. 4</t>
  </si>
  <si>
    <t>Český Jiřetín, č. p. 5</t>
  </si>
  <si>
    <t>Český Jiřetín, č. p. 6</t>
  </si>
  <si>
    <t>Český Jiřetín, č. p. 7</t>
  </si>
  <si>
    <t>Český Jiřetín, č. p. 8</t>
  </si>
  <si>
    <t>Český Jiřetín, č. p. 9</t>
  </si>
  <si>
    <t>Český Jiřetín, č. p. 34</t>
  </si>
  <si>
    <t>Český Jiřetín, č. p. 74</t>
  </si>
  <si>
    <t>Český Jiřetín, č. p. 78</t>
  </si>
  <si>
    <t>Český Jiřetín, č. p. 79</t>
  </si>
  <si>
    <t>Český Jiřetín, č. p. 91</t>
  </si>
  <si>
    <t>Český Jiřetín, č. p. 104</t>
  </si>
  <si>
    <t>Český Jiřetín, č. p. 107</t>
  </si>
  <si>
    <t>Český Jiřetín, č. p. 140</t>
  </si>
  <si>
    <t>Český Jiřetín, č. p. 154</t>
  </si>
  <si>
    <t>Český Jiřetín, č. p. 155</t>
  </si>
  <si>
    <t>Český Jiřetín, č. p. 161</t>
  </si>
  <si>
    <t>Český Jiřetín, č. p. 169</t>
  </si>
  <si>
    <t>Český Jiřetín, č. p. 171</t>
  </si>
  <si>
    <t>Český Jiřetín, č. p. 174</t>
  </si>
  <si>
    <t>Český Jiřetín, č. p. 175</t>
  </si>
  <si>
    <t>Český Jiřetín, č. p. 176</t>
  </si>
  <si>
    <t>Český Jiřetín, č. p. 177</t>
  </si>
  <si>
    <t>Český Jiřetín, č. p. 179</t>
  </si>
  <si>
    <t>Český Jiřetín, č. p. 180</t>
  </si>
  <si>
    <t>Český Jiřetín, č. p. 181</t>
  </si>
  <si>
    <t>Český Jiřetín, č. p. 184</t>
  </si>
  <si>
    <t>Český Jiřetín, č. ev. 1</t>
  </si>
  <si>
    <t>Český Jiřetín, č. ev. 2</t>
  </si>
  <si>
    <t>Český Jiřetín, č. ev. 3</t>
  </si>
  <si>
    <t>Český Jiřetín, č. ev. 4</t>
  </si>
  <si>
    <t>Český Jiřetín, č. ev. 5</t>
  </si>
  <si>
    <t>Český Jiřetín, č. ev. 6</t>
  </si>
  <si>
    <t>Český Jiřetín, č. ev. 7</t>
  </si>
  <si>
    <t>Český Jiřetín, č. ev. 8</t>
  </si>
  <si>
    <t>Český Jiřetín, č. ev. 9</t>
  </si>
  <si>
    <t>Český Jiřetín, č. ev. 10</t>
  </si>
  <si>
    <t>Český Jiřetín, č. ev. 11</t>
  </si>
  <si>
    <t>Český Jiřetín, č. ev. 12</t>
  </si>
  <si>
    <t>Český Jiřetín, č. ev. 13</t>
  </si>
  <si>
    <t>Český Jiřetín, č. ev. 14</t>
  </si>
  <si>
    <t>Český Jiřetín, č. ev. 15</t>
  </si>
  <si>
    <t>Český Jiřetín, č. ev. 16</t>
  </si>
  <si>
    <t>Český Jiřetín, č. p. 17</t>
  </si>
  <si>
    <t>Český Jiřetín, č. ev. 18</t>
  </si>
  <si>
    <t>Český Jiřetín, č. ev. 19</t>
  </si>
  <si>
    <t>Český Jiřetín, č. ev. 20</t>
  </si>
  <si>
    <t>Český Jiřetín, č. ev. 21</t>
  </si>
  <si>
    <t>Český Jiřetín, č. ev. 22</t>
  </si>
  <si>
    <t>Český Jiřetín, č. ev. 23</t>
  </si>
  <si>
    <t>Český Jiřetín, č. ev. 25</t>
  </si>
  <si>
    <t>Český Jiřetín, č. ev. 26</t>
  </si>
  <si>
    <t>Český Jiřetín, č. ev. 27</t>
  </si>
  <si>
    <t>Český Jiřetín, č. ev. 28</t>
  </si>
  <si>
    <t>Český Jiřetín, č. ev. 29</t>
  </si>
  <si>
    <t>Český Jiřetín, č. ev. 30</t>
  </si>
  <si>
    <t>Český Jiřetín, č. ev. 31</t>
  </si>
  <si>
    <t>Český Jiřetín, č. ev. 32</t>
  </si>
  <si>
    <t>Český Jiřetín, č. ev. 33</t>
  </si>
  <si>
    <t>Český Jiřetín, č. ev. 34</t>
  </si>
  <si>
    <t>Český Jiřetín, č. ev. 35</t>
  </si>
  <si>
    <t>Český Jiřetín, č. ev. 36</t>
  </si>
  <si>
    <t>Český Jiřetín, č. ev. 37</t>
  </si>
  <si>
    <t>Český Jiřetín, č. ev. 38</t>
  </si>
  <si>
    <t>Český Jiřetín, č. ev. 39</t>
  </si>
  <si>
    <t>Český Jiřetín, č. ev. 40</t>
  </si>
  <si>
    <t>Český Jiřetín, č. ev. 41</t>
  </si>
  <si>
    <t>Český Jiřetín, č. ev. 42</t>
  </si>
  <si>
    <t>Český Jiřetín, č. ev. 43</t>
  </si>
  <si>
    <t>Český Jiřetín, č. ev. 44</t>
  </si>
  <si>
    <t>Český Jiřetín, č. ev. 45</t>
  </si>
  <si>
    <t>Český Jiřetín, č. ev. 46</t>
  </si>
  <si>
    <t>Český Jiřetín, č. ev. 47</t>
  </si>
  <si>
    <t>Český Jiřetín, č. ev. 48</t>
  </si>
  <si>
    <t>Český Jiřetín, č. ev. 49</t>
  </si>
  <si>
    <t>Český Jiřetín, č. ev. 50</t>
  </si>
  <si>
    <t>Český Jiřetín, č. ev. 51</t>
  </si>
  <si>
    <t>Český Jiřetín, č. ev. 52</t>
  </si>
  <si>
    <t>Český Jiřetín, č. ev. 53</t>
  </si>
  <si>
    <t>Český Jiřetín, č. ev. 54</t>
  </si>
  <si>
    <t>Český Jiřetín, č. ev. 55</t>
  </si>
  <si>
    <t>Český Jiřetín, č. ev. 56</t>
  </si>
  <si>
    <t>Český Jiřetín, č. ev. 57</t>
  </si>
  <si>
    <t>Český Jiřetín, č. ev. 58</t>
  </si>
  <si>
    <t>Český Jiřetín, č. ev. 59</t>
  </si>
  <si>
    <t>Český Jiřetín, č. p. 60</t>
  </si>
  <si>
    <t>Český Jiřetín, č. ev. 61</t>
  </si>
  <si>
    <t>Český Jiřetín, č. p. 23</t>
  </si>
  <si>
    <t>Český Jiřetín, č. ev. 63</t>
  </si>
  <si>
    <t>Český Jiřetín, č. ev. 64</t>
  </si>
  <si>
    <t>Český Jiřetín, č. ev. 65</t>
  </si>
  <si>
    <t>Český Jiřetín, č. ev. 66</t>
  </si>
  <si>
    <t>Český Jiřetín, č. ev. 67</t>
  </si>
  <si>
    <t>Český Jiřetín, č. ev. 68</t>
  </si>
  <si>
    <t>Český Jiřetín, č. ev. 69</t>
  </si>
  <si>
    <t>Český Jiřetín, č. ev. 70</t>
  </si>
  <si>
    <t>Český Jiřetín, č. ev. 71</t>
  </si>
  <si>
    <t>Český Jiřetín, č. ev. 73</t>
  </si>
  <si>
    <t>Český Jiřetín, č. ev. 74</t>
  </si>
  <si>
    <t>Český Jiřetín, č. ev. 75</t>
  </si>
  <si>
    <t>Český Jiřetín, č. ev. 77</t>
  </si>
  <si>
    <t>Český Jiřetín, č. ev. 78</t>
  </si>
  <si>
    <t>Český Jiřetín, č. ev. 79</t>
  </si>
  <si>
    <t>Český Jiřetín, č. ev. 80</t>
  </si>
  <si>
    <t>Český Jiřetín, č. ev. 81</t>
  </si>
  <si>
    <t>Český Jiřetín, č. ev. 82</t>
  </si>
  <si>
    <t>Český Jiřetín, č. ev. 83</t>
  </si>
  <si>
    <t>Český Jiřetín, č. ev. 84</t>
  </si>
  <si>
    <t>Český Jiřetín, č. ev. 85</t>
  </si>
  <si>
    <t>Český Jiřetín, č. ev. 86</t>
  </si>
  <si>
    <t>Český Jiřetín, č. ev. 87</t>
  </si>
  <si>
    <t>Český Jiřetín, č. ev. 88</t>
  </si>
  <si>
    <t>Český Jiřetín, č. ev. 89</t>
  </si>
  <si>
    <t>Český Jiřetín, č. ev. 90</t>
  </si>
  <si>
    <t>Český Jiřetín, č. ev. 91</t>
  </si>
  <si>
    <t>Český Jiřetín, č. ev. 92</t>
  </si>
  <si>
    <t>Český Jiřetín, č. ev. 93</t>
  </si>
  <si>
    <t>Český Jiřetín, č. ev. 94</t>
  </si>
  <si>
    <t>Český Jiřetín, č. ev. 95</t>
  </si>
  <si>
    <t>Český Jiřetín, č. ev. 96</t>
  </si>
  <si>
    <t>Český Jiřetín, č. ev. 97</t>
  </si>
  <si>
    <t>Český Jiřetín, č. ev. 98</t>
  </si>
  <si>
    <t>Český Jiřetín, č. ev. 99</t>
  </si>
  <si>
    <t>Český Jiřetín, č. ev. 100</t>
  </si>
  <si>
    <t>Český Jiřetín, č. ev. 101</t>
  </si>
  <si>
    <t>Český Jiřetín, č. ev. 103</t>
  </si>
  <si>
    <t>Český Jiřetín, č. ev. 104</t>
  </si>
  <si>
    <t>Český Jiřetín, č. ev. 105</t>
  </si>
  <si>
    <t>Český Jiřetín, č. ev. 106</t>
  </si>
  <si>
    <t>Český Jiřetín, č. ev. 107</t>
  </si>
  <si>
    <t>Český Jiřetín, č. ev. 108</t>
  </si>
  <si>
    <t>Český Jiřetín, č. ev. 109</t>
  </si>
  <si>
    <t>Český Jiřetín, č. ev. 110</t>
  </si>
  <si>
    <t>Český Jiřetín, č. ev. 111</t>
  </si>
  <si>
    <t>Český Jiřetín, č. ev. 112</t>
  </si>
  <si>
    <t>Český Jiřetín, č. ev. 113</t>
  </si>
  <si>
    <t>Český Jiřetín, č. ev. 114</t>
  </si>
  <si>
    <t>Český Jiřetín, č. ev. 115</t>
  </si>
  <si>
    <t>Český Jiřetín, č. ev. 116</t>
  </si>
  <si>
    <t>Český Jiřetín, č. ev. 117</t>
  </si>
  <si>
    <t>Český Jiřetín, č. ev. 118</t>
  </si>
  <si>
    <t>Český Jiřetín, č. ev. 119</t>
  </si>
  <si>
    <t>Český Jiřetín, č. ev. 120</t>
  </si>
  <si>
    <t>Český Jiřetín, č. ev. 121</t>
  </si>
  <si>
    <t>Český Jiřetín, č. ev. 122</t>
  </si>
  <si>
    <t>Český Jiřetín, č. ev. 123</t>
  </si>
  <si>
    <t>Český Jiřetín, č. ev. 124</t>
  </si>
  <si>
    <t>Český Jiřetín, č. ev. 125</t>
  </si>
  <si>
    <t>Český Jiřetín, č. ev. 126</t>
  </si>
  <si>
    <t>Český Jiřetín, č. ev. 127</t>
  </si>
  <si>
    <t>Český Jiřetín, č. ev. 128</t>
  </si>
  <si>
    <t>Český Jiřetín, č. ev. 129</t>
  </si>
  <si>
    <t>Český Jiřetín, č. ev. 130</t>
  </si>
  <si>
    <t>Český Jiřetín, č. ev. 131</t>
  </si>
  <si>
    <t>Český Jiřetín, č. ev. 134</t>
  </si>
  <si>
    <t>Český Jiřetín, č. ev. 135</t>
  </si>
  <si>
    <t>Český Jiřetín, č. ev. 137</t>
  </si>
  <si>
    <t>Český Jiřetín, č. ev. 138</t>
  </si>
  <si>
    <t>Český Jiřetín, č. ev. 139</t>
  </si>
  <si>
    <t>Český Jiřetín, č. ev. 140</t>
  </si>
  <si>
    <t>Český Jiřetín, č. ev. 141</t>
  </si>
  <si>
    <t>Český Jiřetín, č. ev. 142</t>
  </si>
  <si>
    <t>Český Jiřetín, č. ev. 143</t>
  </si>
  <si>
    <t>Český Jiřetín, č. ev. 144</t>
  </si>
  <si>
    <t>Český Jiřetín, č. ev. 145</t>
  </si>
  <si>
    <t>Český Jiřetín, č. ev. 146</t>
  </si>
  <si>
    <t>Český Jiřetín, č. ev. 147</t>
  </si>
  <si>
    <t>Český Jiřetín, č. ev. 148</t>
  </si>
  <si>
    <t>Český Jiřetín, č. ev. 149</t>
  </si>
  <si>
    <t>Český Jiřetín, č. ev. 150</t>
  </si>
  <si>
    <t>Český Jiřetín, č. p. 19</t>
  </si>
  <si>
    <t>Český Jiřetín, č. ev. 152</t>
  </si>
  <si>
    <t>Český Jiřetín, č. ev. 153</t>
  </si>
  <si>
    <t>Český Jiřetín, č. ev. 154</t>
  </si>
  <si>
    <t>Český Jiřetín, č. p. 15</t>
  </si>
  <si>
    <t>Český Jiřetín, č. p. 16</t>
  </si>
  <si>
    <t>Český Jiřetín, č. ev. 158</t>
  </si>
  <si>
    <t>Český Jiřetín, č. ev. 159</t>
  </si>
  <si>
    <t>Český Jiřetín, č. ev. 160</t>
  </si>
  <si>
    <t>Český Jiřetín, č. ev. 161</t>
  </si>
  <si>
    <t>Český Jiřetín, č. ev. 162</t>
  </si>
  <si>
    <t>Český Jiřetín, č. ev. 163</t>
  </si>
  <si>
    <t>Český Jiřetín, č. ev. 164</t>
  </si>
  <si>
    <t>Český Jiřetín, č. ev. 166</t>
  </si>
  <si>
    <t>Český Jiřetín, č. ev. 167</t>
  </si>
  <si>
    <t>Český Jiřetín, č. ev. 168</t>
  </si>
  <si>
    <t>Český Jiřetín, č. ev. 169</t>
  </si>
  <si>
    <t>Český Jiřetín, č. ev. 171</t>
  </si>
  <si>
    <t>Český Jiřetín, č. ev. 172</t>
  </si>
  <si>
    <t>Český Jiřetín, č. ev. 173</t>
  </si>
  <si>
    <t>Český Jiřetín, č. ev. 174</t>
  </si>
  <si>
    <t>Český Jiřetín, č. ev. 175</t>
  </si>
  <si>
    <t>Český Jiřetín, č. ev. 176</t>
  </si>
  <si>
    <t>Český Jiřetín, č. ev. 177</t>
  </si>
  <si>
    <t>Český Jiřetín, č. ev. 178</t>
  </si>
  <si>
    <t>Český Jiřetín, č. ev. 179</t>
  </si>
  <si>
    <t>Český Jiřetín, č. ev. 181</t>
  </si>
  <si>
    <t>Český Jiřetín, č. ev. 182</t>
  </si>
  <si>
    <t>Český Jiřetín, č. ev. 185</t>
  </si>
  <si>
    <t>Český Jiřetín, č. ev. 186</t>
  </si>
  <si>
    <t>Český Jiřetín, č. ev. 187</t>
  </si>
  <si>
    <t>Český Jiřetín, č. ev. 188</t>
  </si>
  <si>
    <t>Český Jiřetín, č. ev. 190</t>
  </si>
  <si>
    <t>Český Jiřetín, č. ev. 191</t>
  </si>
  <si>
    <t>Český Jiřetín, č. ev. 192</t>
  </si>
  <si>
    <t>Český Jiřetín, č. ev. 194</t>
  </si>
  <si>
    <t>Český Jiřetín, č. ev. 195</t>
  </si>
  <si>
    <t>Český Jiřetín, č. ev. 196</t>
  </si>
  <si>
    <t>Český Jiřetín, č. ev. 197</t>
  </si>
  <si>
    <t>Český Jiřetín, č. ev. 199</t>
  </si>
  <si>
    <t>Český Jiřetín, č. ev. 200</t>
  </si>
  <si>
    <t>Český Jiřetín, č. ev. 201</t>
  </si>
  <si>
    <t>Český Jiřetín, č. ev. 202</t>
  </si>
  <si>
    <t>Český Jiřetín, č. ev. 203</t>
  </si>
  <si>
    <t>Český Jiřetín, č. ev. 205</t>
  </si>
  <si>
    <t>Český Jiřetín, č. ev. 206</t>
  </si>
  <si>
    <t>Český Jiřetín, č. ev. 207</t>
  </si>
  <si>
    <t>Český Jiřetín, č. ev. 211</t>
  </si>
  <si>
    <t>Český Jiřetín, č. ev. 210</t>
  </si>
  <si>
    <t>Český Jiřetín, č. p. 12</t>
  </si>
  <si>
    <t>Český Jiřetín, č. ev. 212</t>
  </si>
  <si>
    <t>Český Jiřetín, č. ev. 213</t>
  </si>
  <si>
    <t>Český Jiřetín, č. ev. 214</t>
  </si>
  <si>
    <t>Český Jiřetín, č. ev. 215</t>
  </si>
  <si>
    <t>Český Jiřetín, č. p. 141</t>
  </si>
  <si>
    <t>Český Jiřetín, č. p. 10</t>
  </si>
  <si>
    <t>Český Jiřetín, č. p. 11</t>
  </si>
  <si>
    <t>Český Jiřetín, č. ev. 216</t>
  </si>
  <si>
    <t>Český Jiřetín, č. p. 13</t>
  </si>
  <si>
    <t>Český Jiřetín, č. p. 14</t>
  </si>
  <si>
    <t>Český Jiřetín, č. p. 18</t>
  </si>
  <si>
    <t>Český Jiřetín, č. p. 20</t>
  </si>
  <si>
    <t>Český Jiřetín, č. p. 220</t>
  </si>
  <si>
    <t>Český Jiřetín, č. ev. 219</t>
  </si>
  <si>
    <t>Český Jiřetín, č. p. 21</t>
  </si>
  <si>
    <t>Český Jiřetín, č. ev. 170</t>
  </si>
  <si>
    <t>Český Jiřetín, č. ev. 204</t>
  </si>
  <si>
    <t>Český Jiřetín, č. ev. 221</t>
  </si>
  <si>
    <t>Český Jiřetín, č. p. 189</t>
  </si>
  <si>
    <t>Český Jiřetín, č. ev. 133</t>
  </si>
  <si>
    <t>Český Jiřetín, č. ev. 165</t>
  </si>
  <si>
    <t>Český Jiřetín, č. ev. 183</t>
  </si>
  <si>
    <t>Český Jiřetín, č. ev. 184</t>
  </si>
  <si>
    <t>Český Jiřetín, č. p. 61</t>
  </si>
  <si>
    <t>Český Jiřetín, č. p. 90</t>
  </si>
  <si>
    <t>Český Jiřetín, č. p. 153</t>
  </si>
  <si>
    <t>Český Jiřetín, č. p. 193</t>
  </si>
  <si>
    <t>Český Jiřetín, č. p. 22</t>
  </si>
  <si>
    <t>Český Jiřetín, č. ev. 62</t>
  </si>
  <si>
    <t>Český Jiřetín, č. ev. 193</t>
  </si>
  <si>
    <t>Český Jiřetín, č. ev. 222</t>
  </si>
  <si>
    <t>Český Jiřetín, č. ev. 223</t>
  </si>
  <si>
    <t>Český Jiřetín, č. p. 25</t>
  </si>
  <si>
    <t>Český Jiřetín, č. p. 26</t>
  </si>
  <si>
    <t>Český Jiřetín, č. ev. 224</t>
  </si>
  <si>
    <t>Český Jiřetín, č. p. 132</t>
  </si>
  <si>
    <t>Český Jiřetín, č. ev. 156</t>
  </si>
  <si>
    <t>Český Jiřetín, č. ev. 225</t>
  </si>
  <si>
    <t>Český Jiřetín, č. ev. 226</t>
  </si>
  <si>
    <t>Český Jiřetín, č. ev. 76</t>
  </si>
  <si>
    <t>Český Jiřetín, č. ev. 227</t>
  </si>
  <si>
    <t>Český Jiřetín, č. ev. 17</t>
  </si>
  <si>
    <t>Český Jiřetín, č. ev. 300</t>
  </si>
  <si>
    <t>Český Jiřetín, č. ev. 228</t>
  </si>
  <si>
    <t>Český Jiřetín, č. ev. 229</t>
  </si>
  <si>
    <t>Český Jiřetín, č. p. 133</t>
  </si>
  <si>
    <t>Český Jiřetín, č. ev. 301</t>
  </si>
  <si>
    <t>Český Jiřetín, č. ev. 302</t>
  </si>
  <si>
    <t>Český Jiřetín - Fláje, č. p. 178</t>
  </si>
  <si>
    <t>Český Jiřetín - Fláje, č. p. 179</t>
  </si>
  <si>
    <t>Český Jiřetín - Fláje, č. p. 180</t>
  </si>
  <si>
    <t>Český Jiřetín - Fláje, č. p. 181</t>
  </si>
  <si>
    <t>Český Jiřetín - Fláje, č. p. 182</t>
  </si>
  <si>
    <t>Český Jiřetín - Fláje, č. p. 183</t>
  </si>
  <si>
    <t>Český Jiřetín - Fláje, č. p. 97</t>
  </si>
  <si>
    <t>Český Jiřetín - Fláje, č. p. 177</t>
  </si>
  <si>
    <t>Český Jiřetín - Fláje, č. p. 24</t>
  </si>
  <si>
    <t>Český Jiřetín - Fláje, č. ev. 224</t>
  </si>
  <si>
    <t>Český Jiřetín - Fláje, č. p. 98</t>
  </si>
  <si>
    <t>Hora Svaté Kateřiny - Malý Háj, č. p. 3</t>
  </si>
  <si>
    <t>Hora Svaté Kateřiny - Malý Háj, č. p. 23</t>
  </si>
  <si>
    <t>Hora Svaté Kateřiny - Malý Háj, č. p. 30</t>
  </si>
  <si>
    <t>Hora Svaté Kateřiny - Malý Háj, č. p. 340</t>
  </si>
  <si>
    <t>Hora Svaté Kateřiny - Rudolice v Horách, č. p. 9</t>
  </si>
  <si>
    <t>Hora Svaté Kateřiny - Rudolice v Horách, č. p. 13</t>
  </si>
  <si>
    <t>Hora Svaté Kateřiny - Rudolice v Horách, č. p. 14</t>
  </si>
  <si>
    <t>Hora Svaté Kateřiny - Rudolice v Horách, č. p. 19</t>
  </si>
  <si>
    <t>Hora Svaté Kateřiny - Rudolice v Horách, č. p. 32</t>
  </si>
  <si>
    <t>Hora Svaté Kateřiny - Rudolice v Horách, č. p. 38</t>
  </si>
  <si>
    <t>Hora Svaté Kateřiny - Rudolice v Horách, č. p. 46</t>
  </si>
  <si>
    <t>Hora Svaté Kateřiny - Rudolice v Horách, č. p. 50</t>
  </si>
  <si>
    <t>Hora Svaté Kateřiny - Rudolice v Horách, č. p. 52</t>
  </si>
  <si>
    <t>Hora Svaté Kateřiny - Rudolice v Horách, č. ev. 65</t>
  </si>
  <si>
    <t>Hora Svaté Kateřiny - Rudolice v Horách, č. ev. 2</t>
  </si>
  <si>
    <t>Hora Svaté Kateřiny - Rudolice v Horách, č. ev. 3</t>
  </si>
  <si>
    <t>Hora Svaté Kateřiny - Rudolice v Horách, č. ev. 66</t>
  </si>
  <si>
    <t>Hora Svaté Kateřiny - Rudolice v Horách, č. p. 60</t>
  </si>
  <si>
    <t>Hora Svaté Kateřiny - Rudolice v Horách, č. ev. 61</t>
  </si>
  <si>
    <t>Hora Svaté Kateřiny - Rudolice v Horách, č. ev. 18</t>
  </si>
  <si>
    <t>Hora Svaté Kateřiny - Rudolice v Horách, č. ev. 36</t>
  </si>
  <si>
    <t>Hora Svaté Kateřiny - Rudolice v Horách, č. ev. 44</t>
  </si>
  <si>
    <t>Hora Svaté Kateřiny - Rudolice v Horách, č. ev. 48</t>
  </si>
  <si>
    <t>Hora Svaté Kateřiny - Rudolice v Horách, č. ev. 54</t>
  </si>
  <si>
    <t>Hora Svaté Kateřiny - Rudolice v Horách, č. p. 62</t>
  </si>
  <si>
    <t>Hora Svaté Kateřiny - Rudolice v Horách, č. ev. 67</t>
  </si>
  <si>
    <t>Hora Svaté Kateřiny - Rudolice v Horách, č. ev. 68</t>
  </si>
  <si>
    <t>Horní Jiřetín - Mariánské Údolí, č. p. 1</t>
  </si>
  <si>
    <t>Horní Jiřetín - Mariánské Údolí, č. p. 2</t>
  </si>
  <si>
    <t>Horní Jiřetín - Mariánské Údolí, č. p. 3</t>
  </si>
  <si>
    <t>Horní Jiřetín - Mariánské Údolí, č. p. 4</t>
  </si>
  <si>
    <t>Horní Jiřetín - Mariánské Údolí, č. p. 5</t>
  </si>
  <si>
    <t>Horní Jiřetín - Mariánské Údolí, č. p. 6</t>
  </si>
  <si>
    <t>Horní Jiřetín - Mariánské Údolí, č. p. 7</t>
  </si>
  <si>
    <t>Horní Jiřetín - Mariánské Údolí, č. p. 8</t>
  </si>
  <si>
    <t>Horní Jiřetín - Mariánské Údolí, č. p. 9</t>
  </si>
  <si>
    <t>Horní Jiřetín - Mariánské Údolí, č. p. 10</t>
  </si>
  <si>
    <t>Horní Jiřetín - Mariánské Údolí, č. p. 11</t>
  </si>
  <si>
    <t>Horní Jiřetín - Mariánské Údolí, č. p. 52</t>
  </si>
  <si>
    <t>Horní Jiřetín - Mariánské Údolí, č. p. 53</t>
  </si>
  <si>
    <t>Horní Jiřetín - Mariánské Údolí, č. p. 55</t>
  </si>
  <si>
    <t>Horní Jiřetín - Mariánské Údolí, č. p. 64</t>
  </si>
  <si>
    <t>Horní Jiřetín - Mariánské Údolí, č. ev. 4</t>
  </si>
  <si>
    <t>Klíny, č. p. 20</t>
  </si>
  <si>
    <t>Klíny, č. p. 21</t>
  </si>
  <si>
    <t>Klíny, č. p. 22</t>
  </si>
  <si>
    <t>Klíny, č. p. 29</t>
  </si>
  <si>
    <t>Klíny, č. p. 30</t>
  </si>
  <si>
    <t>Klíny, č. p. 42</t>
  </si>
  <si>
    <t>Klíny, č. p. 45</t>
  </si>
  <si>
    <t>Klíny, č. p. 46</t>
  </si>
  <si>
    <t>Klíny, č. p. 55</t>
  </si>
  <si>
    <t>Klíny, č. p. 57</t>
  </si>
  <si>
    <t>Klíny, č. p. 58</t>
  </si>
  <si>
    <t>Klíny, č. p. 59</t>
  </si>
  <si>
    <t>Klíny, č. p. 60</t>
  </si>
  <si>
    <t>Klíny, č. p. 88</t>
  </si>
  <si>
    <t>Klíny, č. p. 89</t>
  </si>
  <si>
    <t>Klíny, č. p. 90</t>
  </si>
  <si>
    <t>Klíny, č. p. 91</t>
  </si>
  <si>
    <t>Klíny, č. p. 92</t>
  </si>
  <si>
    <t>Klíny, č. p. 93</t>
  </si>
  <si>
    <t>Klíny, č. p. 94</t>
  </si>
  <si>
    <t>Klíny, č. p. 95</t>
  </si>
  <si>
    <t>Klíny, č. ev. 30</t>
  </si>
  <si>
    <t>Klíny, č. ev. 31</t>
  </si>
  <si>
    <t>Klíny, č. ev. 32</t>
  </si>
  <si>
    <t>Klíny, č. ev. 33</t>
  </si>
  <si>
    <t>Klíny, č. ev. 34</t>
  </si>
  <si>
    <t>Klíny, č. ev. 36</t>
  </si>
  <si>
    <t>Klíny, č. ev. 37</t>
  </si>
  <si>
    <t>Klíny, č. ev. 39</t>
  </si>
  <si>
    <t>Klíny, č. ev. 40</t>
  </si>
  <si>
    <t>Klíny, č. ev. 41</t>
  </si>
  <si>
    <t>Klíny, č. ev. 42</t>
  </si>
  <si>
    <t>Klíny, č. ev. 43</t>
  </si>
  <si>
    <t>Klíny, č. ev. 44</t>
  </si>
  <si>
    <t>Klíny, č. ev. 45</t>
  </si>
  <si>
    <t>Klíny, č. ev. 46</t>
  </si>
  <si>
    <t>Klíny, č. ev. 47</t>
  </si>
  <si>
    <t>Klíny, č. ev. 48</t>
  </si>
  <si>
    <t>Klíny, č. ev. 49</t>
  </si>
  <si>
    <t>Klíny, č. ev. 50</t>
  </si>
  <si>
    <t>Klíny, č. ev. 51</t>
  </si>
  <si>
    <t>Klíny, č. ev. 52</t>
  </si>
  <si>
    <t>Klíny, č. ev. 53</t>
  </si>
  <si>
    <t>Klíny, č. ev. 54</t>
  </si>
  <si>
    <t>Klíny, č. ev. 55</t>
  </si>
  <si>
    <t>Klíny, č. ev. 56</t>
  </si>
  <si>
    <t>Klíny, č. ev. 57</t>
  </si>
  <si>
    <t>Klíny, č. ev. 107</t>
  </si>
  <si>
    <t>Klíny, č. ev. 108</t>
  </si>
  <si>
    <t>Klíny, č. ev. 109</t>
  </si>
  <si>
    <t>Klíny, č. ev. 110</t>
  </si>
  <si>
    <t>Klíny, č. ev. 111</t>
  </si>
  <si>
    <t>Klíny, č. ev. 112</t>
  </si>
  <si>
    <t>Klíny, č. ev. 113</t>
  </si>
  <si>
    <t>Klíny, č. ev. 114</t>
  </si>
  <si>
    <t>Klíny, č. ev. 115</t>
  </si>
  <si>
    <t>Klíny, č. ev. 116</t>
  </si>
  <si>
    <t>Klíny, č. ev. 117</t>
  </si>
  <si>
    <t>Klíny, č. ev. 118</t>
  </si>
  <si>
    <t>Klíny, č. ev. 119</t>
  </si>
  <si>
    <t>Klíny, č. p. 158</t>
  </si>
  <si>
    <t>Klíny, č. ev. 121</t>
  </si>
  <si>
    <t>Klíny, č. ev. 175</t>
  </si>
  <si>
    <t>Klíny, č. ev. 176</t>
  </si>
  <si>
    <t>Klíny, č. ev. 193</t>
  </si>
  <si>
    <t>Klíny, č. ev. 194</t>
  </si>
  <si>
    <t>Klíny, č. ev. 195</t>
  </si>
  <si>
    <t>Klíny, č. ev. 199</t>
  </si>
  <si>
    <t>Klíny, č. ev. 200</t>
  </si>
  <si>
    <t>Klíny, č. ev. 202</t>
  </si>
  <si>
    <t>Klíny, č. ev. 203</t>
  </si>
  <si>
    <t>Klíny, č. p. 32</t>
  </si>
  <si>
    <t>Klíny, č. ev. 233</t>
  </si>
  <si>
    <t>Klíny, č. p. 56</t>
  </si>
  <si>
    <t>Klíny, č. ev. 222</t>
  </si>
  <si>
    <t>Klíny, č. ev. 246</t>
  </si>
  <si>
    <t>Klíny, č. p. 162</t>
  </si>
  <si>
    <t>Klíny, č. p. 1</t>
  </si>
  <si>
    <t>Klíny, č. p. 4</t>
  </si>
  <si>
    <t>Klíny, č. p. 8</t>
  </si>
  <si>
    <t>Klíny, č. p. 9</t>
  </si>
  <si>
    <t>Klíny, č. p. 17</t>
  </si>
  <si>
    <t>Klíny, č. p. 18</t>
  </si>
  <si>
    <t>Klíny, č. p. 19</t>
  </si>
  <si>
    <t>Klíny, č. p. 31</t>
  </si>
  <si>
    <t>Klíny, č. p. 37</t>
  </si>
  <si>
    <t>Klíny, č. p. 39</t>
  </si>
  <si>
    <t>Klíny, č. p. 40</t>
  </si>
  <si>
    <t>Klíny, č. p. 41</t>
  </si>
  <si>
    <t>Klíny, č. p. 54</t>
  </si>
  <si>
    <t>Klíny, č. p. 61</t>
  </si>
  <si>
    <t>Klíny, č. p. 62</t>
  </si>
  <si>
    <t>Klíny, č. p. 67</t>
  </si>
  <si>
    <t>Klíny, č. p. 106</t>
  </si>
  <si>
    <t>Klíny, č. p. 139</t>
  </si>
  <si>
    <t>Klíny, č. ev. 105</t>
  </si>
  <si>
    <t>Klíny, č. ev. 122</t>
  </si>
  <si>
    <t>Klíny, č. ev. 123</t>
  </si>
  <si>
    <t>Klíny, č. ev. 124</t>
  </si>
  <si>
    <t>Klíny, č. ev. 125</t>
  </si>
  <si>
    <t>Klíny, č. ev. 126</t>
  </si>
  <si>
    <t>Klíny, č. ev. 127</t>
  </si>
  <si>
    <t>Klíny, č. ev. 128</t>
  </si>
  <si>
    <t>Klíny, č. ev. 129</t>
  </si>
  <si>
    <t>Klíny, č. ev. 130</t>
  </si>
  <si>
    <t>Klíny, č. ev. 131</t>
  </si>
  <si>
    <t>Klíny, č. ev. 132</t>
  </si>
  <si>
    <t>Klíny, č. ev. 133</t>
  </si>
  <si>
    <t>Klíny, č. ev. 134</t>
  </si>
  <si>
    <t>Klíny, č. ev. 135</t>
  </si>
  <si>
    <t>Klíny, č. ev. 136</t>
  </si>
  <si>
    <t>Klíny, č. ev. 137</t>
  </si>
  <si>
    <t>Klíny, č. ev. 138</t>
  </si>
  <si>
    <t>Klíny, č. ev. 140</t>
  </si>
  <si>
    <t>Klíny, č. ev. 141</t>
  </si>
  <si>
    <t>Klíny, č. ev. 142</t>
  </si>
  <si>
    <t>Klíny, č. ev. 143</t>
  </si>
  <si>
    <t>Klíny, č. ev. 144</t>
  </si>
  <si>
    <t>Klíny, č. ev. 145</t>
  </si>
  <si>
    <t>Klíny, č. ev. 146</t>
  </si>
  <si>
    <t>Klíny, č. ev. 147</t>
  </si>
  <si>
    <t>Klíny, č. ev. 148</t>
  </si>
  <si>
    <t>Klíny, č. ev. 149</t>
  </si>
  <si>
    <t>Klíny, č. ev. 150</t>
  </si>
  <si>
    <t>Klíny, č. ev. 151</t>
  </si>
  <si>
    <t>Klíny, č. ev. 152</t>
  </si>
  <si>
    <t>Klíny, č. ev. 153</t>
  </si>
  <si>
    <t>Klíny, č. ev. 154</t>
  </si>
  <si>
    <t>Klíny, č. ev. 155</t>
  </si>
  <si>
    <t>Klíny, č. ev. 156</t>
  </si>
  <si>
    <t>Klíny, č. ev. 157</t>
  </si>
  <si>
    <t>Klíny, č. ev. 158</t>
  </si>
  <si>
    <t>Klíny, č. ev. 159</t>
  </si>
  <si>
    <t>Klíny, č. ev. 160</t>
  </si>
  <si>
    <t>Klíny, č. ev. 161</t>
  </si>
  <si>
    <t>Klíny, č. ev. 163</t>
  </si>
  <si>
    <t>Klíny, č. ev. 164</t>
  </si>
  <si>
    <t>Klíny, č. ev. 166</t>
  </si>
  <si>
    <t>Klíny, č. ev. 167</t>
  </si>
  <si>
    <t>Klíny, č. ev. 168</t>
  </si>
  <si>
    <t>Klíny, č. ev. 169</t>
  </si>
  <si>
    <t>Klíny, č. ev. 170</t>
  </si>
  <si>
    <t>Klíny, č. ev. 171</t>
  </si>
  <si>
    <t>Klíny, č. ev. 172</t>
  </si>
  <si>
    <t>Klíny, č. ev. 173</t>
  </si>
  <si>
    <t>Klíny, č. ev. 174</t>
  </si>
  <si>
    <t>Klíny, č. ev. 177</t>
  </si>
  <si>
    <t>Klíny, č. ev. 178</t>
  </si>
  <si>
    <t>Klíny, č. ev. 179</t>
  </si>
  <si>
    <t>Klíny, č. ev. 180</t>
  </si>
  <si>
    <t>Klíny, č. ev. 181</t>
  </si>
  <si>
    <t>Klíny, č. ev. 182</t>
  </si>
  <si>
    <t>Klíny, č. ev. 187</t>
  </si>
  <si>
    <t>Klíny, č. ev. 188</t>
  </si>
  <si>
    <t>Klíny, č. ev. 189</t>
  </si>
  <si>
    <t>Klíny, č. ev. 190</t>
  </si>
  <si>
    <t>Klíny, č. ev. 191</t>
  </si>
  <si>
    <t>Klíny, č. ev. 197</t>
  </si>
  <si>
    <t>Klíny, č. ev. 198</t>
  </si>
  <si>
    <t>Klíny, č. ev. 201</t>
  </si>
  <si>
    <t>Klíny, č. ev. 221</t>
  </si>
  <si>
    <t>Klíny, č. ev. 223</t>
  </si>
  <si>
    <t>Klíny, č. p. 96</t>
  </si>
  <si>
    <t>Klíny, č. p. 99</t>
  </si>
  <si>
    <t>Klíny, č. p. 97</t>
  </si>
  <si>
    <t>Klíny, č. ev. 228</t>
  </si>
  <si>
    <t>Klíny, č. ev. 192</t>
  </si>
  <si>
    <t>Klíny, č. p. 100</t>
  </si>
  <si>
    <t>Klíny, č. ev. 237</t>
  </si>
  <si>
    <t>Klíny, č. ev. 229</t>
  </si>
  <si>
    <t>Klíny, č. ev. 230</t>
  </si>
  <si>
    <t>Klíny, č. ev. 231</t>
  </si>
  <si>
    <t>Klíny, č. ev. 241</t>
  </si>
  <si>
    <t>Klíny, č. p. 143</t>
  </si>
  <si>
    <t>Klíny, č. ev. 242</t>
  </si>
  <si>
    <t>Klíny, č. ev. 243</t>
  </si>
  <si>
    <t>Klíny, č. p. 159</t>
  </si>
  <si>
    <t>Klíny, č. p. 160</t>
  </si>
  <si>
    <t>Klíny, č. ev. 247</t>
  </si>
  <si>
    <t>Klíny, č. ev. 248</t>
  </si>
  <si>
    <t>Klíny - Rašov, č. p. 2</t>
  </si>
  <si>
    <t>Klíny - Rašov, č. p. 8</t>
  </si>
  <si>
    <t>Klíny - Rašov, č. p. 12</t>
  </si>
  <si>
    <t>Klíny - Rašov, č. p. 13</t>
  </si>
  <si>
    <t>Klíny - Rašov, č. p. 14</t>
  </si>
  <si>
    <t>Klíny - Rašov, č. p. 17</t>
  </si>
  <si>
    <t>Klíny - Rašov, č. p. 18</t>
  </si>
  <si>
    <t>Klíny - Rašov, č. p. 20</t>
  </si>
  <si>
    <t>Klíny - Rašov, č. p. 64</t>
  </si>
  <si>
    <t>Klíny - Rašov, č. ev. 2</t>
  </si>
  <si>
    <t>Klíny - Rašov, č. ev. 3</t>
  </si>
  <si>
    <t>Klíny - Rašov, č. ev. 5</t>
  </si>
  <si>
    <t>Klíny - Rašov, č. ev. 6</t>
  </si>
  <si>
    <t>Klíny - Rašov, č. ev. 7</t>
  </si>
  <si>
    <t>Klíny - Rašov, č. ev. 8</t>
  </si>
  <si>
    <t>Klíny - Rašov, č. ev. 9</t>
  </si>
  <si>
    <t>Klíny - Rašov, č. ev. 10</t>
  </si>
  <si>
    <t>Klíny - Rašov, č. ev. 11</t>
  </si>
  <si>
    <t>Klíny - Rašov, č. ev. 12</t>
  </si>
  <si>
    <t>Klíny - Rašov, č. ev. 13</t>
  </si>
  <si>
    <t>Klíny - Rašov, č. ev. 14</t>
  </si>
  <si>
    <t>Klíny - Rašov, č. ev. 15</t>
  </si>
  <si>
    <t>Klíny - Rašov, č. ev. 16</t>
  </si>
  <si>
    <t>Klíny - Rašov, č. ev. 17</t>
  </si>
  <si>
    <t>Klíny - Rašov, č. ev. 18</t>
  </si>
  <si>
    <t>Klíny - Rašov, č. ev. 20</t>
  </si>
  <si>
    <t>Klíny - Rašov, č. ev. 21</t>
  </si>
  <si>
    <t>Klíny - Rašov, č. ev. 22</t>
  </si>
  <si>
    <t>Klíny - Rašov, č. ev. 23</t>
  </si>
  <si>
    <t>Klíny - Rašov, č. ev. 24</t>
  </si>
  <si>
    <t>Klíny - Rašov, č. ev. 25</t>
  </si>
  <si>
    <t>Klíny - Rašov, č. ev. 26</t>
  </si>
  <si>
    <t>Klíny - Rašov, č. ev. 27</t>
  </si>
  <si>
    <t>Klíny - Rašov, č. ev. 40</t>
  </si>
  <si>
    <t>Klíny - Rašov, č. ev. 53</t>
  </si>
  <si>
    <t>Klíny - Rašov, č. ev. 58</t>
  </si>
  <si>
    <t>Klíny - Rašov, č. ev. 59</t>
  </si>
  <si>
    <t>Klíny - Rašov, č. ev. 61</t>
  </si>
  <si>
    <t>Klíny - Rašov, č. ev. 63</t>
  </si>
  <si>
    <t>Klíny - Rašov, č. ev. 65</t>
  </si>
  <si>
    <t>Klíny - Rašov, č. ev. 66</t>
  </si>
  <si>
    <t>Klíny - Rašov, č. ev. 67</t>
  </si>
  <si>
    <t>Klíny - Rašov, č. ev. 68</t>
  </si>
  <si>
    <t>Klíny - Rašov, č. ev. 69</t>
  </si>
  <si>
    <t>Klíny - Rašov, č. ev. 70</t>
  </si>
  <si>
    <t>Klíny - Rašov, č. ev. 71</t>
  </si>
  <si>
    <t>Klíny - Rašov, č. ev. 72</t>
  </si>
  <si>
    <t>Klíny - Rašov, č. ev. 73</t>
  </si>
  <si>
    <t>Klíny - Rašov, č. ev. 74</t>
  </si>
  <si>
    <t>Klíny - Rašov, č. ev. 75</t>
  </si>
  <si>
    <t>Klíny - Rašov, č. ev. 76</t>
  </si>
  <si>
    <t>Klíny - Rašov, č. ev. 77</t>
  </si>
  <si>
    <t>Klíny - Rašov, č. ev. 78</t>
  </si>
  <si>
    <t>Klíny - Rašov, č. ev. 79</t>
  </si>
  <si>
    <t>Klíny - Rašov, č. ev. 80</t>
  </si>
  <si>
    <t>Klíny - Rašov, č. ev. 81</t>
  </si>
  <si>
    <t>Klíny - Rašov, č. ev. 82</t>
  </si>
  <si>
    <t>Klíny - Rašov, č. ev. 83</t>
  </si>
  <si>
    <t>Klíny - Rašov, č. ev. 85</t>
  </si>
  <si>
    <t>Klíny - Rašov, č. ev. 86</t>
  </si>
  <si>
    <t>Klíny - Rašov, č. ev. 87</t>
  </si>
  <si>
    <t>Klíny - Rašov, č. ev. 91</t>
  </si>
  <si>
    <t>Klíny - Rašov, č. ev. 92</t>
  </si>
  <si>
    <t>Klíny - Rašov, č. ev. 93</t>
  </si>
  <si>
    <t>Klíny - Rašov, č. ev. 94</t>
  </si>
  <si>
    <t>Klíny - Rašov, č. ev. 95</t>
  </si>
  <si>
    <t>Klíny - Rašov, č. ev. 96</t>
  </si>
  <si>
    <t>Klíny - Rašov, č. ev. 97</t>
  </si>
  <si>
    <t>Klíny - Rašov, č. ev. 98</t>
  </si>
  <si>
    <t>Klíny - Rašov, č. ev. 99</t>
  </si>
  <si>
    <t>Klíny - Rašov, č. ev. 100</t>
  </si>
  <si>
    <t>Klíny - Rašov, č. ev. 101</t>
  </si>
  <si>
    <t>Klíny - Rašov, č. ev. 103</t>
  </si>
  <si>
    <t>Klíny - Rašov, č. ev. 183</t>
  </si>
  <si>
    <t>Klíny - Rašov, č. ev. 184</t>
  </si>
  <si>
    <t>Klíny - Rašov, č. ev. 185</t>
  </si>
  <si>
    <t>Klíny - Rašov, č. ev. 186</t>
  </si>
  <si>
    <t>Klíny - Rašov, č. ev. 204</t>
  </si>
  <si>
    <t>Klíny - Rašov, č. ev. 205</t>
  </si>
  <si>
    <t>Klíny - Rašov, č. ev. 206</t>
  </si>
  <si>
    <t>Klíny - Rašov, č. ev. 207</t>
  </si>
  <si>
    <t>Klíny - Rašov, č. ev. 208</t>
  </si>
  <si>
    <t>Klíny - Rašov, č. ev. 209</t>
  </si>
  <si>
    <t>Klíny - Rašov, č. ev. 210</t>
  </si>
  <si>
    <t>Klíny - Rašov, č. ev. 211</t>
  </si>
  <si>
    <t>Klíny - Rašov, č. ev. 212</t>
  </si>
  <si>
    <t>Klíny - Rašov, č. p. 140</t>
  </si>
  <si>
    <t>Klíny - Rašov, č. ev. 214</t>
  </si>
  <si>
    <t>Klíny - Rašov, č. ev. 220</t>
  </si>
  <si>
    <t>Klíny - Rašov, č. ev. 232</t>
  </si>
  <si>
    <t>Klíny - Rašov, č. ev. 234</t>
  </si>
  <si>
    <t>Klíny - Rašov, č. ev. 235</t>
  </si>
  <si>
    <t>Klíny - Rašov, č. ev. 236</t>
  </si>
  <si>
    <t>Klíny - Rašov, č. p. 141</t>
  </si>
  <si>
    <t>Klíny - Rašov, č. p. 142</t>
  </si>
  <si>
    <t>Klíny - Rašov, č. ev. 239</t>
  </si>
  <si>
    <t>Klíny - Rašov, č. ev. 240</t>
  </si>
  <si>
    <t>Klíny - Rašov, č. p. 150</t>
  </si>
  <si>
    <t>Klíny - Rašov, č. ev. 244</t>
  </si>
  <si>
    <t>Klíny - Rašov, č. ev. 245</t>
  </si>
  <si>
    <t>Klíny - Rašov, č. ev. 249</t>
  </si>
  <si>
    <t>Klíny - Sedlo, č. ev. 218</t>
  </si>
  <si>
    <t>Klíny - Sedlo, č. p. 1</t>
  </si>
  <si>
    <t>Klíny - Sedlo, č. p. 2</t>
  </si>
  <si>
    <t>Klíny - Sedlo, č. p. 6</t>
  </si>
  <si>
    <t>Klíny - Sedlo, č. p. 8</t>
  </si>
  <si>
    <t>Klíny - Sedlo, č. p. 14</t>
  </si>
  <si>
    <t>Klíny - Sedlo, č. ev. 28</t>
  </si>
  <si>
    <t>Klíny - Sedlo, č. ev. 29</t>
  </si>
  <si>
    <t>Klíny - Sedlo, č. ev. 215</t>
  </si>
  <si>
    <t>Klíny - Sedlo, č. ev. 216</t>
  </si>
  <si>
    <t>Klíny - Sedlo, č. ev. 217</t>
  </si>
  <si>
    <t>Klíny - Sedlo, č. ev. 219</t>
  </si>
  <si>
    <t>Klíny - Sedlo, č. p. 154</t>
  </si>
  <si>
    <t>Klíny - Sedlo, Holubí vrch 144</t>
  </si>
  <si>
    <t>Klíny - Sedlo, č. p. 145</t>
  </si>
  <si>
    <t>Klíny - Sedlo, Holubí vrch 146</t>
  </si>
  <si>
    <t>Klíny - Sedlo, Holubí vrch 147</t>
  </si>
  <si>
    <t>Klíny - Sedlo, Holubí vrch 148</t>
  </si>
  <si>
    <t>Klíny - Sedlo, Holubí vrch 149</t>
  </si>
  <si>
    <t>Klíny - Sedlo, Holubí vrch 151</t>
  </si>
  <si>
    <t>Klíny - Sedlo, Holubí vrch 152</t>
  </si>
  <si>
    <t>Klíny - Sedlo, Holubí vrch 153</t>
  </si>
  <si>
    <t>Klíny - Sedlo, Holubí vrch 155</t>
  </si>
  <si>
    <t>Klíny - Sedlo, Holubí vrch 156</t>
  </si>
  <si>
    <t>Klíny - Sedlo, Holubí vrch 157</t>
  </si>
  <si>
    <t>Klíny - Sedlo, Holubí vrch 161</t>
  </si>
  <si>
    <t>Litvínov - Záluží, č. p. 1</t>
  </si>
  <si>
    <t>Litvínov - Záluží, č. p. 153</t>
  </si>
  <si>
    <t>Litvínov - Záluží, č. p. 154</t>
  </si>
  <si>
    <t>Litvínov - Záluží, č. p. 156</t>
  </si>
  <si>
    <t>Litvínov - Záluží, č. p. 2</t>
  </si>
  <si>
    <t>Litvínov - Záluží, č. p. 7</t>
  </si>
  <si>
    <t>Litvínov - Záluží, č. p. 4</t>
  </si>
  <si>
    <t>Litvínov - Záluží, č. p. 157</t>
  </si>
  <si>
    <t>Litvínov - Záluží, č. p. 5</t>
  </si>
  <si>
    <t>Litvínov - Záluží, č. p. 8</t>
  </si>
  <si>
    <t>Litvínov - Záluží, č. p. 3</t>
  </si>
  <si>
    <t>Litvínov - Záluží, č. p. 181</t>
  </si>
  <si>
    <t>Litvínov - Záluží, č. p. 182</t>
  </si>
  <si>
    <t>Litvínov - Záluží, č. p. 183</t>
  </si>
  <si>
    <t>Litvínov - Záluží, č. p. 184</t>
  </si>
  <si>
    <t>Mariánské Radčice, Komenského 1</t>
  </si>
  <si>
    <t>Mariánské Radčice, Komenského 2</t>
  </si>
  <si>
    <t>Mariánské Radčice, Komenského 3</t>
  </si>
  <si>
    <t>Mariánské Radčice, Komenského 4</t>
  </si>
  <si>
    <t>Mariánské Radčice, Komenského 5</t>
  </si>
  <si>
    <t>Mariánské Radčice, Příčná 6</t>
  </si>
  <si>
    <t>Mariánské Radčice, Komenského 7</t>
  </si>
  <si>
    <t>Mariánské Radčice, Komenského 8</t>
  </si>
  <si>
    <t>Mariánské Radčice, Příčná 9</t>
  </si>
  <si>
    <t>Mariánské Radčice, Příčná 10</t>
  </si>
  <si>
    <t>Mariánské Radčice, Příčná 11</t>
  </si>
  <si>
    <t>Mariánské Radčice, Příčná 12</t>
  </si>
  <si>
    <t>Mariánské Radčice, Příčná 13</t>
  </si>
  <si>
    <t>Mariánské Radčice, Mostecká 14</t>
  </si>
  <si>
    <t>Mariánské Radčice, Příčná 15</t>
  </si>
  <si>
    <t>Mariánské Radčice, Příčná 16</t>
  </si>
  <si>
    <t>Mariánské Radčice, Mostecká 17</t>
  </si>
  <si>
    <t>Mariánské Radčice, Mostecká 19</t>
  </si>
  <si>
    <t>Mariánské Radčice, Mostecká 20</t>
  </si>
  <si>
    <t>Mariánské Radčice, Mostecká 21</t>
  </si>
  <si>
    <t>Mariánské Radčice, Mostecká 22</t>
  </si>
  <si>
    <t>Mariánské Radčice, Mostecká 23</t>
  </si>
  <si>
    <t>Mariánské Radčice, Komenského 25</t>
  </si>
  <si>
    <t>Mariánské Radčice, V zátiší 26</t>
  </si>
  <si>
    <t>Mariánské Radčice, Komenského 27</t>
  </si>
  <si>
    <t>Mariánské Radčice, Komenského 30</t>
  </si>
  <si>
    <t>Mariánské Radčice, Komenského 31</t>
  </si>
  <si>
    <t>Mariánské Radčice, Komenského 32</t>
  </si>
  <si>
    <t>Mariánské Radčice, Komenského 33</t>
  </si>
  <si>
    <t>Mariánské Radčice, Komenského 34</t>
  </si>
  <si>
    <t>Mariánské Radčice, Komenského 35</t>
  </si>
  <si>
    <t>Mariánské Radčice, Komenského 36</t>
  </si>
  <si>
    <t>Mariánské Radčice, Komenského 37</t>
  </si>
  <si>
    <t>Mariánské Radčice, Husova 39</t>
  </si>
  <si>
    <t>Mariánské Radčice, Husova 41</t>
  </si>
  <si>
    <t>Mariánské Radčice, Husova 42</t>
  </si>
  <si>
    <t>Mariánské Radčice, Komenského 43</t>
  </si>
  <si>
    <t>Mariánské Radčice, Komenského 44</t>
  </si>
  <si>
    <t>Mariánské Radčice, Komenského 45</t>
  </si>
  <si>
    <t>Mariánské Radčice, Dukelských hrdinů 46</t>
  </si>
  <si>
    <t>Mariánské Radčice, Dukelských hrdinů 48</t>
  </si>
  <si>
    <t>Mariánské Radčice, Dukelských hrdinů 49</t>
  </si>
  <si>
    <t>Mariánské Radčice, Dukelských hrdinů 50</t>
  </si>
  <si>
    <t>Mariánské Radčice, Dukelských hrdinů 51</t>
  </si>
  <si>
    <t>Mariánské Radčice, Dukelských hrdinů 53</t>
  </si>
  <si>
    <t>Mariánské Radčice, Dukelských hrdinů 54</t>
  </si>
  <si>
    <t>Mariánské Radčice, Dukelských hrdinů 55</t>
  </si>
  <si>
    <t>Mariánské Radčice, Dukelských hrdinů 56</t>
  </si>
  <si>
    <t>Mariánské Radčice, Dukelských hrdinů 57</t>
  </si>
  <si>
    <t>Mariánské Radčice, Dukelských hrdinů 58</t>
  </si>
  <si>
    <t>Mariánské Radčice, Dukelských hrdinů 59</t>
  </si>
  <si>
    <t>Mariánské Radčice, Dukelských hrdinů 60</t>
  </si>
  <si>
    <t>Mariánské Radčice, Komenského 61</t>
  </si>
  <si>
    <t>Mariánské Radčice, Husova 62</t>
  </si>
  <si>
    <t>Mariánské Radčice, Příčná 63</t>
  </si>
  <si>
    <t>Mariánské Radčice, Komenského 76</t>
  </si>
  <si>
    <t>Mariánské Radčice, Mostecká 78</t>
  </si>
  <si>
    <t>Mariánské Radčice, Československé armády 80</t>
  </si>
  <si>
    <t>Mariánské Radčice, Československé armády 81</t>
  </si>
  <si>
    <t>Mariánské Radčice, Československé armády 82</t>
  </si>
  <si>
    <t>Mariánské Radčice, Československé armády 83</t>
  </si>
  <si>
    <t>Mariánské Radčice, Československé armády 84</t>
  </si>
  <si>
    <t>Mariánské Radčice, Československé armády 85</t>
  </si>
  <si>
    <t>Mariánské Radčice, Československé armády 86</t>
  </si>
  <si>
    <t>Mariánské Radčice, Československé armády 87</t>
  </si>
  <si>
    <t>Mariánské Radčice, Mostecká 88</t>
  </si>
  <si>
    <t>Mariánské Radčice, Komenského 89</t>
  </si>
  <si>
    <t>Mariánské Radčice, Komenského 90</t>
  </si>
  <si>
    <t>Mariánské Radčice, Mostecká 92</t>
  </si>
  <si>
    <t>Mariánské Radčice, Mostecká 93</t>
  </si>
  <si>
    <t>Mariánské Radčice, Mostecká 96</t>
  </si>
  <si>
    <t>Mariánské Radčice, Československé armády 98</t>
  </si>
  <si>
    <t>Mariánské Radčice, Kohinoor II 100</t>
  </si>
  <si>
    <t>Mariánské Radčice, Dukelských hrdinů 101</t>
  </si>
  <si>
    <t>Mariánské Radčice, Komenského 102</t>
  </si>
  <si>
    <t>Mariánské Radčice, Mostecká 104</t>
  </si>
  <si>
    <t>Mariánské Radčice, Komenského 106</t>
  </si>
  <si>
    <t>Mariánské Radčice, Dukelských hrdinů 108</t>
  </si>
  <si>
    <t>Mariánské Radčice, Mostecká 109</t>
  </si>
  <si>
    <t>Mariánské Radčice, V zahradách 110</t>
  </si>
  <si>
    <t>Mariánské Radčice, V zahradách 111</t>
  </si>
  <si>
    <t>Mariánské Radčice, V zahradách 112</t>
  </si>
  <si>
    <t>Mariánské Radčice, Dukelských hrdinů 114</t>
  </si>
  <si>
    <t>Mariánské Radčice, Dukelských hrdinů 117</t>
  </si>
  <si>
    <t>Mariánské Radčice, V zátiší 118</t>
  </si>
  <si>
    <t>Mariánské Radčice, Mostecká 120</t>
  </si>
  <si>
    <t>Mariánské Radčice, Husova 121</t>
  </si>
  <si>
    <t>Mariánské Radčice, Dukelských hrdinů 122</t>
  </si>
  <si>
    <t>Mariánské Radčice, V zátiší 123</t>
  </si>
  <si>
    <t>Mariánské Radčice, Komenského 124</t>
  </si>
  <si>
    <t>Mariánské Radčice, Husova 125</t>
  </si>
  <si>
    <t>Mariánské Radčice, Mostecká 126</t>
  </si>
  <si>
    <t>Mariánské Radčice, Husova 127</t>
  </si>
  <si>
    <t>Mariánské Radčice, Husova 128</t>
  </si>
  <si>
    <t>Mariánské Radčice, V zahradách 129</t>
  </si>
  <si>
    <t>Mariánské Radčice, V zahradách 130</t>
  </si>
  <si>
    <t>Mariánské Radčice, Komenského 131</t>
  </si>
  <si>
    <t>Mariánské Radčice, Husova 133</t>
  </si>
  <si>
    <t>Mariánské Radčice, Husova 137</t>
  </si>
  <si>
    <t>Mariánské Radčice, Luční 138</t>
  </si>
  <si>
    <t>Mariánské Radčice, Luční 139</t>
  </si>
  <si>
    <t>Mariánské Radčice, Luční 140</t>
  </si>
  <si>
    <t>Mariánské Radčice, Luční 141</t>
  </si>
  <si>
    <t>Mariánské Radčice, Luční 142</t>
  </si>
  <si>
    <t>Mariánské Radčice, Luční 143</t>
  </si>
  <si>
    <t>Mariánské Radčice, Luční 144</t>
  </si>
  <si>
    <t>Mariánské Radčice, Luční 145</t>
  </si>
  <si>
    <t>Mariánské Radčice, Luční 152</t>
  </si>
  <si>
    <t>Mariánské Radčice, Luční 147</t>
  </si>
  <si>
    <t>Mariánské Radčice, Luční 149</t>
  </si>
  <si>
    <t>Mariánské Radčice, Dukelských hrdinů 64</t>
  </si>
  <si>
    <t>Mariánské Radčice, Luční 150</t>
  </si>
  <si>
    <t>Mariánské Radčice, Luční 151</t>
  </si>
  <si>
    <t>Mariánské Radčice, Luční 154</t>
  </si>
  <si>
    <t>Mariánské Radčice, Dukelských hrdinů 52</t>
  </si>
  <si>
    <t>Mariánské Radčice, Luční 153</t>
  </si>
  <si>
    <t>Mariánské Radčice, Luční 146</t>
  </si>
  <si>
    <t>Mariánské Radčice, Komenského 24</t>
  </si>
  <si>
    <t>Mariánské Radčice, Komenského 40</t>
  </si>
  <si>
    <t>Mariánské Radčice, č. ev. 1</t>
  </si>
  <si>
    <t>Mariánské Radčice, č. ev. 2</t>
  </si>
  <si>
    <t>Mariánské Radčice, č. ev. 3</t>
  </si>
  <si>
    <t>Mariánské Radčice, č. ev. 4</t>
  </si>
  <si>
    <t>Mariánské Radčice, č. ev. 5</t>
  </si>
  <si>
    <t>Mariánské Radčice, č. ev. 6</t>
  </si>
  <si>
    <t>Mariánské Radčice, č. ev. 7</t>
  </si>
  <si>
    <t>Mariánské Radčice, č. ev. 8</t>
  </si>
  <si>
    <t>Mariánské Radčice, č. ev. 9</t>
  </si>
  <si>
    <t>Mariánské Radčice, č. ev. 10</t>
  </si>
  <si>
    <t>Mariánské Radčice, č. ev. 11</t>
  </si>
  <si>
    <t>Mariánské Radčice, č. ev. 12</t>
  </si>
  <si>
    <t>Mariánské Radčice, č. ev. 13</t>
  </si>
  <si>
    <t>Mariánské Radčice, č. ev. 14</t>
  </si>
  <si>
    <t>Mariánské Radčice, č. ev. 15</t>
  </si>
  <si>
    <t>Mariánské Radčice, č. ev. 16</t>
  </si>
  <si>
    <t>Mariánské Radčice, č. ev. 17</t>
  </si>
  <si>
    <t>Mariánské Radčice, č. ev. 18</t>
  </si>
  <si>
    <t>Mariánské Radčice, č. ev. 19</t>
  </si>
  <si>
    <t>Mariánské Radčice, č. ev. 20</t>
  </si>
  <si>
    <t>Mariánské Radčice, č. ev. 21</t>
  </si>
  <si>
    <t>Mariánské Radčice, č. ev. 23</t>
  </si>
  <si>
    <t>Mariánské Radčice, č. ev. 24</t>
  </si>
  <si>
    <t>Mariánské Radčice, č. ev. 25</t>
  </si>
  <si>
    <t>Mariánské Radčice, č. ev. 26</t>
  </si>
  <si>
    <t>Mariánské Radčice, č. ev. 27</t>
  </si>
  <si>
    <t>Mariánské Radčice, č. ev. 28</t>
  </si>
  <si>
    <t>Mariánské Radčice, č. ev. 29</t>
  </si>
  <si>
    <t>Mariánské Radčice, č. ev. 30</t>
  </si>
  <si>
    <t>Mariánské Radčice, č. ev. 31</t>
  </si>
  <si>
    <t>Mariánské Radčice, č. ev. 32</t>
  </si>
  <si>
    <t>Mariánské Radčice, č. ev. 34</t>
  </si>
  <si>
    <t>Mariánské Radčice, č. ev. 35</t>
  </si>
  <si>
    <t>Mariánské Radčice, č. ev. 36</t>
  </si>
  <si>
    <t>Mariánské Radčice, č. ev. 37</t>
  </si>
  <si>
    <t>Mariánské Radčice, č. ev. 38</t>
  </si>
  <si>
    <t>Mariánské Radčice, č. ev. 39</t>
  </si>
  <si>
    <t>Mariánské Radčice, č. ev. 40</t>
  </si>
  <si>
    <t>Mariánské Radčice, č. ev. 41</t>
  </si>
  <si>
    <t>Mariánské Radčice, č. ev. 42</t>
  </si>
  <si>
    <t>Mariánské Radčice, č. ev. 43</t>
  </si>
  <si>
    <t>Mariánské Radčice, č. ev. 44</t>
  </si>
  <si>
    <t>Mariánské Radčice, č. ev. 45</t>
  </si>
  <si>
    <t>Mariánské Radčice, č. ev. 46</t>
  </si>
  <si>
    <t>Mariánské Radčice, č. ev. 47</t>
  </si>
  <si>
    <t>Mariánské Radčice, č. ev. 49</t>
  </si>
  <si>
    <t>Mariánské Radčice, č. ev. 52</t>
  </si>
  <si>
    <t>Mariánské Radčice, č. ev. 54</t>
  </si>
  <si>
    <t>Mariánské Radčice, č. ev. 55</t>
  </si>
  <si>
    <t>Mariánské Radčice, Komenského 28</t>
  </si>
  <si>
    <t>Mariánské Radčice, Luční 148</t>
  </si>
  <si>
    <t>Mariánské Radčice, Nádražní 163</t>
  </si>
  <si>
    <t>Mariánské Radčice, Nádražní 157</t>
  </si>
  <si>
    <t>Mariánské Radčice, Nádražní 158</t>
  </si>
  <si>
    <t>Mariánské Radčice, Nádražní 160</t>
  </si>
  <si>
    <t>Mariánské Radčice, Nádražní 164</t>
  </si>
  <si>
    <t>Mariánské Radčice, Nádražní 166</t>
  </si>
  <si>
    <t>Mariánské Radčice, Nádražní 159</t>
  </si>
  <si>
    <t>Mariánské Radčice, Nádražní 162</t>
  </si>
  <si>
    <t>Mariánské Radčice, Komenského 65</t>
  </si>
  <si>
    <t>Mariánské Radčice, č. p. 103</t>
  </si>
  <si>
    <t>Mariánské Radčice, č. ev. 22</t>
  </si>
  <si>
    <t>Mariánské Radčice, č. ev. 33</t>
  </si>
  <si>
    <t>Mariánské Radčice, Nádražní 156</t>
  </si>
  <si>
    <t>Mariánské Radčice, č. p. 168</t>
  </si>
  <si>
    <t>Mariánské Radčice, Nádražní 169</t>
  </si>
  <si>
    <t>Mariánské Radčice, Nádražní 161</t>
  </si>
  <si>
    <t>Mariánské Radčice, V zátiší 171</t>
  </si>
  <si>
    <t>Meziboří, U stadionu 405</t>
  </si>
  <si>
    <t>Meziboří, Májová 417</t>
  </si>
  <si>
    <t>Meziboří, č. ev. 671</t>
  </si>
  <si>
    <t>Meziboří, č. ev. 672</t>
  </si>
  <si>
    <t>Nová Ves v Horách - Lesná, č. p. 25</t>
  </si>
  <si>
    <t>Nová Ves v Horách - Lesná, č. p. 26</t>
  </si>
  <si>
    <t>Nová Ves v Horách - Lesná, č. p. 272</t>
  </si>
  <si>
    <t>Nová Ves v Horách - Mikulovice, č. p. 4</t>
  </si>
  <si>
    <t>Nová Ves v Horách - Mikulovice, č. p. 5</t>
  </si>
  <si>
    <t>Nová Ves v Horách - Mikulovice, č. p. 12</t>
  </si>
  <si>
    <t>Nová Ves v Horách - Mikulovice, č. p. 13</t>
  </si>
  <si>
    <t>Nová Ves v Horách - Mikulovice, č. p. 14</t>
  </si>
  <si>
    <t>Nová Ves v Horách - Mikulovice, č. p. 15</t>
  </si>
  <si>
    <t>Nová Ves v Horách - Mikulovice, č. p. 21</t>
  </si>
  <si>
    <t>Nová Ves v Horách - Mikulovice, č. p. 23</t>
  </si>
  <si>
    <t>Nová Ves v Horách - Mikulovice, č. p. 26</t>
  </si>
  <si>
    <t>Nová Ves v Horách - Mikulovice, č. p. 27</t>
  </si>
  <si>
    <t>Nová Ves v Horách - Mikulovice, č. p. 29</t>
  </si>
  <si>
    <t>Nová Ves v Horách - Mikulovice, č. p. 37</t>
  </si>
  <si>
    <t>Nová Ves v Horách - Mikulovice, č. p. 38</t>
  </si>
  <si>
    <t>Nová Ves v Horách - Mikulovice, č. p. 39</t>
  </si>
  <si>
    <t>Nová Ves v Horách - Mikulovice, č. p. 41</t>
  </si>
  <si>
    <t>Nová Ves v Horách - Mikulovice, č. p. 44</t>
  </si>
  <si>
    <t>Nová Ves v Horách - Mikulovice, č. p. 45</t>
  </si>
  <si>
    <t>Nová Ves v Horách - Mikulovice, č. p. 46</t>
  </si>
  <si>
    <t>Nová Ves v Horách - Mikulovice, č. p. 48</t>
  </si>
  <si>
    <t>Nová Ves v Horách - Mikulovice, č. p. 72</t>
  </si>
  <si>
    <t>Nová Ves v Horách - Mikulovice, č. p. 75</t>
  </si>
  <si>
    <t>Nová Ves v Horách - Mikulovice, č. p. 92</t>
  </si>
  <si>
    <t>Nová Ves v Horách - Mikulovice, č. p. 94</t>
  </si>
  <si>
    <t>Nová Ves v Horách - Mikulovice, č. p. 95</t>
  </si>
  <si>
    <t>Nová Ves v Horách - Mikulovice, č. p. 108</t>
  </si>
  <si>
    <t>Nová Ves v Horách - Mikulovice, č. p. 111</t>
  </si>
  <si>
    <t>Nová Ves v Horách - Mikulovice, č. p. 114</t>
  </si>
  <si>
    <t>Nová Ves v Horách - Mikulovice, č. p. 117</t>
  </si>
  <si>
    <t>Nová Ves v Horách - Mikulovice, č. p. 118</t>
  </si>
  <si>
    <t>Nová Ves v Horách - Mikulovice, č. p. 119</t>
  </si>
  <si>
    <t>Nová Ves v Horách - Mikulovice, č. p. 120</t>
  </si>
  <si>
    <t>Nová Ves v Horách - Mikulovice, č. p. 121</t>
  </si>
  <si>
    <t>Nová Ves v Horách - Mikulovice, č. p. 122</t>
  </si>
  <si>
    <t>Nová Ves v Horách - Mikulovice, č. p. 123</t>
  </si>
  <si>
    <t>Nová Ves v Horách - Mikulovice, č. ev. 1</t>
  </si>
  <si>
    <t>Nová Ves v Horách - Mikulovice, č. ev. 2</t>
  </si>
  <si>
    <t>Nová Ves v Horách - Mikulovice, č. ev. 4</t>
  </si>
  <si>
    <t>Nová Ves v Horách - Mikulovice, č. ev. 5</t>
  </si>
  <si>
    <t>Nová Ves v Horách - Mikulovice, č. ev. 6</t>
  </si>
  <si>
    <t>Nová Ves v Horách - Mikulovice, č. p. 245</t>
  </si>
  <si>
    <t>Nová Ves v Horách - Mikulovice, č. ev. 8</t>
  </si>
  <si>
    <t>Nová Ves v Horách - Mikulovice, č. ev. 9</t>
  </si>
  <si>
    <t>Nová Ves v Horách - Mikulovice, č. ev. 10</t>
  </si>
  <si>
    <t>Nová Ves v Horách - Mikulovice, č. ev. 11</t>
  </si>
  <si>
    <t>Nová Ves v Horách - Mikulovice, č. ev. 13</t>
  </si>
  <si>
    <t>Nová Ves v Horách - Mikulovice, č. ev. 15</t>
  </si>
  <si>
    <t>Nová Ves v Horách - Mikulovice, č. ev. 16</t>
  </si>
  <si>
    <t>Nová Ves v Horách - Mikulovice, č. ev. 17</t>
  </si>
  <si>
    <t>Nová Ves v Horách - Mikulovice, č. ev. 18</t>
  </si>
  <si>
    <t>Nová Ves v Horách - Mikulovice, č. ev. 20</t>
  </si>
  <si>
    <t>Nová Ves v Horách - Mikulovice, č. ev. 21</t>
  </si>
  <si>
    <t>Nová Ves v Horách - Mikulovice, č. ev. 22</t>
  </si>
  <si>
    <t>Nová Ves v Horách - Mikulovice, č. ev. 23</t>
  </si>
  <si>
    <t>Nová Ves v Horách - Mikulovice, č. ev. 24</t>
  </si>
  <si>
    <t>Nová Ves v Horách - Mikulovice, č. ev. 25</t>
  </si>
  <si>
    <t>Nová Ves v Horách - Mikulovice, č. ev. 26</t>
  </si>
  <si>
    <t>Nová Ves v Horách - Mikulovice, č. ev. 27</t>
  </si>
  <si>
    <t>Nová Ves v Horách - Mikulovice, č. ev. 28</t>
  </si>
  <si>
    <t>Nová Ves v Horách - Mikulovice, č. ev. 29</t>
  </si>
  <si>
    <t>Nová Ves v Horách - Mikulovice, č. ev. 30</t>
  </si>
  <si>
    <t>Nová Ves v Horách - Mikulovice, č. p. 262</t>
  </si>
  <si>
    <t>Nová Ves v Horách - Mikulovice, č. ev. 32</t>
  </si>
  <si>
    <t>Nová Ves v Horách - Mikulovice, č. ev. 33</t>
  </si>
  <si>
    <t>Nová Ves v Horách - Mikulovice, č. ev. 34</t>
  </si>
  <si>
    <t>Nová Ves v Horách - Mikulovice, č. ev. 35</t>
  </si>
  <si>
    <t>Nová Ves v Horách - Mikulovice, č. p. 146</t>
  </si>
  <si>
    <t>Nová Ves v Horách - Mikulovice, č. p. 236</t>
  </si>
  <si>
    <t>Nová Ves v Horách - Mikulovice, č. ev. 91</t>
  </si>
  <si>
    <t>Nová Ves v Horách - Mikulovice, č. ev. 93</t>
  </si>
  <si>
    <t>Nová Ves v Horách - Mikulovice, č. ev. 94</t>
  </si>
  <si>
    <t>Nová Ves v Horách - Mikulovice, č. ev. 96</t>
  </si>
  <si>
    <t>Nová Ves v Horách - Mikulovice, č. ev. 99</t>
  </si>
  <si>
    <t>Nová Ves v Horách - Mikulovice, č. ev. 101</t>
  </si>
  <si>
    <t>Nová Ves v Horách - Mikulovice, č. ev. 102</t>
  </si>
  <si>
    <t>Nová Ves v Horách - Mikulovice, č. ev. 103</t>
  </si>
  <si>
    <t>Nová Ves v Horách - Mikulovice, č. ev. 105</t>
  </si>
  <si>
    <t>Nová Ves v Horách - Mikulovice, č. ev. 106</t>
  </si>
  <si>
    <t>Nová Ves v Horách - Mikulovice, č. ev. 111</t>
  </si>
  <si>
    <t>Nová Ves v Horách - Mikulovice, č. ev. 135</t>
  </si>
  <si>
    <t>Nová Ves v Horách - Mikulovice, č. p. 107</t>
  </si>
  <si>
    <t>Nová Ves v Horách - Mikulovice, č. p. 255</t>
  </si>
  <si>
    <t>Nová Ves v Horách - Mikulovice, č. p. 11</t>
  </si>
  <si>
    <t>Nová Ves v Horách - Mikulovice, č. p. 248</t>
  </si>
  <si>
    <t>Nová Ves v Horách - Mikulovice, č. ev. 145</t>
  </si>
  <si>
    <t>Nová Ves v Horách - Mikulovice, č. p. 110</t>
  </si>
  <si>
    <t>Nová Ves v Horách - Mikulovice, č. ev. 259</t>
  </si>
  <si>
    <t>Nová Ves v Horách - Mikulovice, č. ev. 263</t>
  </si>
  <si>
    <t>Nová Ves v Horách - Mikulovice, č. p. 269</t>
  </si>
  <si>
    <t>Nová Ves v Horách - Mikulovice, č. p. 265</t>
  </si>
  <si>
    <t>Nová Ves v Horách - Mníšek, č. p. 72</t>
  </si>
  <si>
    <t>Nová Ves v Horách - Mníšek, č. p. 77</t>
  </si>
  <si>
    <t>Nová Ves v Horách - Mníšek, č. ev. 71</t>
  </si>
  <si>
    <t>Nová Ves v Horách - Mníšek, č. ev. 72</t>
  </si>
  <si>
    <t>Nová Ves v Horách - Mníšek, č. ev. 73</t>
  </si>
  <si>
    <t>Nová Ves v Horách - Mníšek, č. ev. 74</t>
  </si>
  <si>
    <t>Nová Ves v Horách - Mníšek, č. p. 264</t>
  </si>
  <si>
    <t>Nová Ves v Horách - Mníšek, č. ev. 76</t>
  </si>
  <si>
    <t>Nová Ves v Horách - Mníšek, č. ev. 77</t>
  </si>
  <si>
    <t>Nová Ves v Horách - Mníšek, č. ev. 78</t>
  </si>
  <si>
    <t>Nová Ves v Horách - Mníšek, č. ev. 79</t>
  </si>
  <si>
    <t>Nová Ves v Horách - Mníšek, č. ev. 80</t>
  </si>
  <si>
    <t>Nová Ves v Horách - Mníšek, č. ev. 81</t>
  </si>
  <si>
    <t>Nová Ves v Horách - Mníšek, č. ev. 82</t>
  </si>
  <si>
    <t>Nová Ves v Horách - Mníšek, č. ev. 83</t>
  </si>
  <si>
    <t>Nová Ves v Horách - Mníšek, č. ev. 98</t>
  </si>
  <si>
    <t>Nová Ves v Horách - Mníšek, č. ev. 117</t>
  </si>
  <si>
    <t>Nová Ves v Horách - Mníšek, č. ev. 118</t>
  </si>
  <si>
    <t>Nová Ves v Horách - Mníšek, č. ev. 122</t>
  </si>
  <si>
    <t>Nová Ves v Horách - Mníšek, č. ev. 132</t>
  </si>
  <si>
    <t>Nová Ves v Horách - Mníšek, č. ev. 138</t>
  </si>
  <si>
    <t>Nová Ves v Horách - Mníšek, č. ev. 139</t>
  </si>
  <si>
    <t>Nová Ves v Horách - Mníšek, č. ev. 140</t>
  </si>
  <si>
    <t>Nová Ves v Horách - Mníšek, č. p. 11</t>
  </si>
  <si>
    <t>Nová Ves v Horách - Mníšek, č. p. 75</t>
  </si>
  <si>
    <t>Nová Ves v Horách - Mníšek, č. p. 114</t>
  </si>
  <si>
    <t>Nová Ves v Horách - Mníšek, č. p. 231</t>
  </si>
  <si>
    <t>Nová Ves v Horách - Mníšek, č. p. 234</t>
  </si>
  <si>
    <t>Nová Ves v Horách - Mníšek, č. p. 235</t>
  </si>
  <si>
    <t>Nová Ves v Horách - Mníšek, č. p. 233</t>
  </si>
  <si>
    <t>Nová Ves v Horách - Mníšek, č. p. 232</t>
  </si>
  <si>
    <t>Nová Ves v Horách - Mníšek, č. p. 244</t>
  </si>
  <si>
    <t>Nová Ves v Horách - Mníšek, č. p. 242</t>
  </si>
  <si>
    <t>Nová Ves v Horách - Mníšek, č. p. 241</t>
  </si>
  <si>
    <t>Nová Ves v Horách - Mníšek, č. p. 240</t>
  </si>
  <si>
    <t>Nová Ves v Horách - Mníšek, č. p. 239</t>
  </si>
  <si>
    <t>Nová Ves v Horách - Mníšek, č. p. 243</t>
  </si>
  <si>
    <t>Nová Ves v Horách - Mníšek, č. p. 246</t>
  </si>
  <si>
    <t>Nová Ves v Horách - Mníšek, č. p. 238</t>
  </si>
  <si>
    <t>Nová Ves v Horách - Mníšek, č. p. 251</t>
  </si>
  <si>
    <t>Nová Ves v Horách - Mníšek, č. p. 260</t>
  </si>
  <si>
    <t>Nová Ves v Horách - Mníšek, č. p. 266</t>
  </si>
  <si>
    <t>Nová Ves v Horách - Mikulovice, č. p. 257</t>
  </si>
  <si>
    <t>Nová Ves v Horách, č. p. 1</t>
  </si>
  <si>
    <t>Nová Ves v Horách, č. p. 6</t>
  </si>
  <si>
    <t>Nová Ves v Horách, č. p. 8</t>
  </si>
  <si>
    <t>Nová Ves v Horách, č. p. 13</t>
  </si>
  <si>
    <t>Nová Ves v Horách, č. p. 14</t>
  </si>
  <si>
    <t>Nová Ves v Horách, č. p. 18</t>
  </si>
  <si>
    <t>Nová Ves v Horách, č. p. 19</t>
  </si>
  <si>
    <t>Nová Ves v Horách, č. p. 23</t>
  </si>
  <si>
    <t>Nová Ves v Horách, č. p. 24</t>
  </si>
  <si>
    <t>Nová Ves v Horách, č. p. 28</t>
  </si>
  <si>
    <t>Nová Ves v Horách, č. p. 29</t>
  </si>
  <si>
    <t>Nová Ves v Horách, č. p. 31</t>
  </si>
  <si>
    <t>Nová Ves v Horách, č. p. 33</t>
  </si>
  <si>
    <t>Nová Ves v Horách, č. p. 34</t>
  </si>
  <si>
    <t>Nová Ves v Horách, č. p. 36</t>
  </si>
  <si>
    <t>Nová Ves v Horách, č. p. 40</t>
  </si>
  <si>
    <t>Nová Ves v Horách, č. p. 42</t>
  </si>
  <si>
    <t>Nová Ves v Horách, č. p. 55</t>
  </si>
  <si>
    <t>Nová Ves v Horách, č. p. 61</t>
  </si>
  <si>
    <t>Nová Ves v Horách, č. p. 65</t>
  </si>
  <si>
    <t>Nová Ves v Horách, č. p. 69</t>
  </si>
  <si>
    <t>Nová Ves v Horách, č. p. 73</t>
  </si>
  <si>
    <t>Nová Ves v Horách, č. p. 76</t>
  </si>
  <si>
    <t>Nová Ves v Horách, č. p. 84</t>
  </si>
  <si>
    <t>Nová Ves v Horách, č. p. 87</t>
  </si>
  <si>
    <t>Nová Ves v Horách, č. p. 91</t>
  </si>
  <si>
    <t>Nová Ves v Horách, č. p. 92</t>
  </si>
  <si>
    <t>Nová Ves v Horách, č. p. 93</t>
  </si>
  <si>
    <t>Nová Ves v Horách, č. p. 96</t>
  </si>
  <si>
    <t>Nová Ves v Horách, č. p. 99</t>
  </si>
  <si>
    <t>Nová Ves v Horách, č. p. 100</t>
  </si>
  <si>
    <t>Nová Ves v Horách, č. p. 101</t>
  </si>
  <si>
    <t>Nová Ves v Horách, č. p. 102</t>
  </si>
  <si>
    <t>Nová Ves v Horách, č. p. 109</t>
  </si>
  <si>
    <t>Nová Ves v Horách, č. p. 112</t>
  </si>
  <si>
    <t>Nová Ves v Horách, č. p. 115</t>
  </si>
  <si>
    <t>Nová Ves v Horách, č. p. 122</t>
  </si>
  <si>
    <t>Nová Ves v Horách, č. p. 124</t>
  </si>
  <si>
    <t>Nová Ves v Horách, č. p. 128</t>
  </si>
  <si>
    <t>Nová Ves v Horách, č. p. 130</t>
  </si>
  <si>
    <t>Nová Ves v Horách, č. p. 133</t>
  </si>
  <si>
    <t>Nová Ves v Horách, č. p. 135</t>
  </si>
  <si>
    <t>Nová Ves v Horách, č. p. 139</t>
  </si>
  <si>
    <t>Nová Ves v Horách, č. p. 143</t>
  </si>
  <si>
    <t>Nová Ves v Horách, č. p. 145</t>
  </si>
  <si>
    <t>Nová Ves v Horách, č. p. 149</t>
  </si>
  <si>
    <t>Nová Ves v Horách, č. p. 151</t>
  </si>
  <si>
    <t>Nová Ves v Horách, č. p. 153</t>
  </si>
  <si>
    <t>Nová Ves v Horách, č. p. 155</t>
  </si>
  <si>
    <t>Nová Ves v Horách, č. p. 156</t>
  </si>
  <si>
    <t>Nová Ves v Horách, č. p. 159</t>
  </si>
  <si>
    <t>Nová Ves v Horách, č. p. 160</t>
  </si>
  <si>
    <t>Nová Ves v Horách, č. p. 162</t>
  </si>
  <si>
    <t>Nová Ves v Horách, č. p. 167</t>
  </si>
  <si>
    <t>Nová Ves v Horách, č. p. 170</t>
  </si>
  <si>
    <t>Nová Ves v Horách, č. p. 174</t>
  </si>
  <si>
    <t>Nová Ves v Horách, č. p. 175</t>
  </si>
  <si>
    <t>Nová Ves v Horách, č. p. 176</t>
  </si>
  <si>
    <t>Nová Ves v Horách, č. p. 178</t>
  </si>
  <si>
    <t>Nová Ves v Horách, č. p. 179</t>
  </si>
  <si>
    <t>Nová Ves v Horách, č. p. 180</t>
  </si>
  <si>
    <t>Nová Ves v Horách, č. p. 181</t>
  </si>
  <si>
    <t>Nová Ves v Horách, č. p. 183</t>
  </si>
  <si>
    <t>Nová Ves v Horách, č. p. 185</t>
  </si>
  <si>
    <t>Nová Ves v Horách, č. p. 186</t>
  </si>
  <si>
    <t>Nová Ves v Horách, č. p. 188</t>
  </si>
  <si>
    <t>Nová Ves v Horách, č. p. 189</t>
  </si>
  <si>
    <t>Nová Ves v Horách, č. p. 191</t>
  </si>
  <si>
    <t>Nová Ves v Horách, č. p. 193</t>
  </si>
  <si>
    <t>Nová Ves v Horách, č. p. 196</t>
  </si>
  <si>
    <t>Nová Ves v Horách, č. p. 197</t>
  </si>
  <si>
    <t>Nová Ves v Horách, č. p. 199</t>
  </si>
  <si>
    <t>Nová Ves v Horách, č. p. 200</t>
  </si>
  <si>
    <t>Nová Ves v Horách, č. p. 201</t>
  </si>
  <si>
    <t>Nová Ves v Horách, č. p. 202</t>
  </si>
  <si>
    <t>Nová Ves v Horách, č. p. 204</t>
  </si>
  <si>
    <t>Nová Ves v Horách, č. p. 205</t>
  </si>
  <si>
    <t>Nová Ves v Horách, č. p. 206</t>
  </si>
  <si>
    <t>Nová Ves v Horách, č. p. 208</t>
  </si>
  <si>
    <t>Nová Ves v Horách, č. p. 209</t>
  </si>
  <si>
    <t>Nová Ves v Horách, č. p. 210</t>
  </si>
  <si>
    <t>Nová Ves v Horách, č. p. 211</t>
  </si>
  <si>
    <t>Nová Ves v Horách, č. p. 212</t>
  </si>
  <si>
    <t>Nová Ves v Horách, č. p. 213</t>
  </si>
  <si>
    <t>Nová Ves v Horách, č. p. 214</t>
  </si>
  <si>
    <t>Nová Ves v Horách, č. p. 215</t>
  </si>
  <si>
    <t>Nová Ves v Horách, č. p. 216</t>
  </si>
  <si>
    <t>Nová Ves v Horách, č. p. 217</t>
  </si>
  <si>
    <t>Nová Ves v Horách, č. p. 221</t>
  </si>
  <si>
    <t>Nová Ves v Horách, č. p. 222</t>
  </si>
  <si>
    <t>Nová Ves v Horách, č. p. 223</t>
  </si>
  <si>
    <t>Nová Ves v Horách, č. p. 224</t>
  </si>
  <si>
    <t>Nová Ves v Horách, č. p. 225</t>
  </si>
  <si>
    <t>Nová Ves v Horách, č. p. 226</t>
  </si>
  <si>
    <t>Nová Ves v Horách, č. p. 227</t>
  </si>
  <si>
    <t>Nová Ves v Horách, č. p. 228</t>
  </si>
  <si>
    <t>Nová Ves v Horách, č. p. 229</t>
  </si>
  <si>
    <t>Nová Ves v Horách, č. ev. 15</t>
  </si>
  <si>
    <t>Nová Ves v Horách, č. p. 247</t>
  </si>
  <si>
    <t>Nová Ves v Horách, č. ev. 40</t>
  </si>
  <si>
    <t>Nová Ves v Horách, č. p. 41</t>
  </si>
  <si>
    <t>Nová Ves v Horách, č. ev. 42</t>
  </si>
  <si>
    <t>Nová Ves v Horách, č. ev. 43</t>
  </si>
  <si>
    <t>Nová Ves v Horách, č. ev. 44</t>
  </si>
  <si>
    <t>Nová Ves v Horách, č. ev. 45</t>
  </si>
  <si>
    <t>Nová Ves v Horách, č. ev. 46</t>
  </si>
  <si>
    <t>Nová Ves v Horách, č. ev. 48</t>
  </si>
  <si>
    <t>Nová Ves v Horách, č. ev. 49</t>
  </si>
  <si>
    <t>Nová Ves v Horách, č. ev. 50</t>
  </si>
  <si>
    <t>Nová Ves v Horách, č. ev. 51</t>
  </si>
  <si>
    <t>Nová Ves v Horách, č. p. 267</t>
  </si>
  <si>
    <t>Nová Ves v Horách, č. ev. 53</t>
  </si>
  <si>
    <t>Nová Ves v Horách, č. ev. 55</t>
  </si>
  <si>
    <t>Nová Ves v Horách, č. ev. 56</t>
  </si>
  <si>
    <t>Nová Ves v Horách, č. ev. 57</t>
  </si>
  <si>
    <t>Nová Ves v Horách, č. ev. 58</t>
  </si>
  <si>
    <t>Nová Ves v Horách, č. ev. 59</t>
  </si>
  <si>
    <t>Nová Ves v Horách, č. p. 249</t>
  </si>
  <si>
    <t>Nová Ves v Horách, č. ev. 63</t>
  </si>
  <si>
    <t>Nová Ves v Horách, č. ev. 65</t>
  </si>
  <si>
    <t>Nová Ves v Horách, č. ev. 69</t>
  </si>
  <si>
    <t>Nová Ves v Horách, č. ev. 70</t>
  </si>
  <si>
    <t>Nová Ves v Horách, č. ev. 86</t>
  </si>
  <si>
    <t>Nová Ves v Horách, č. ev. 87</t>
  </si>
  <si>
    <t>Nová Ves v Horách, č. ev. 100</t>
  </si>
  <si>
    <t>Nová Ves v Horách, č. ev. 107</t>
  </si>
  <si>
    <t>Nová Ves v Horách, č. ev. 108</t>
  </si>
  <si>
    <t>Nová Ves v Horách, č. ev. 110</t>
  </si>
  <si>
    <t>Nová Ves v Horách, č. ev. 113</t>
  </si>
  <si>
    <t>Nová Ves v Horách, č. ev. 116</t>
  </si>
  <si>
    <t>Nová Ves v Horách, č. ev. 119</t>
  </si>
  <si>
    <t>Nová Ves v Horách, č. ev. 120</t>
  </si>
  <si>
    <t>Nová Ves v Horách, č. ev. 130</t>
  </si>
  <si>
    <t>Nová Ves v Horách, č. ev. 134</t>
  </si>
  <si>
    <t>Nová Ves v Horách, č. p. 127</t>
  </si>
  <si>
    <t>Nová Ves v Horách, č. p. 104</t>
  </si>
  <si>
    <t>Nová Ves v Horách, č. p. 7</t>
  </si>
  <si>
    <t>Nová Ves v Horách, č. p. 10</t>
  </si>
  <si>
    <t>Nová Ves v Horách, č. p. 37</t>
  </si>
  <si>
    <t>Nová Ves v Horách, č. p. 71</t>
  </si>
  <si>
    <t>Nová Ves v Horách, č. p. 148</t>
  </si>
  <si>
    <t>Nová Ves v Horách, č. p. 218</t>
  </si>
  <si>
    <t>Nová Ves v Horách, č. p. 219</t>
  </si>
  <si>
    <t>Nová Ves v Horách, č. ev. 14</t>
  </si>
  <si>
    <t>Nová Ves v Horách, č. ev. 109</t>
  </si>
  <si>
    <t>Nová Ves v Horách, č. p. 2</t>
  </si>
  <si>
    <t>Nová Ves v Horách, č. p. 150</t>
  </si>
  <si>
    <t>Nová Ves v Horách, č. p. 198</t>
  </si>
  <si>
    <t>Nová Ves v Horách, č. p. 220</t>
  </si>
  <si>
    <t>Nová Ves v Horách, č. ev. 67</t>
  </si>
  <si>
    <t>Nová Ves v Horách, č. p. 237</t>
  </si>
  <si>
    <t>Nová Ves v Horách, č. p. 250</t>
  </si>
  <si>
    <t>Nová Ves v Horách, č. p. 254</t>
  </si>
  <si>
    <t>Nová Ves v Horách, č. p. 117</t>
  </si>
  <si>
    <t>Nová Ves v Horách, č. p. 253</t>
  </si>
  <si>
    <t>Nová Ves v Horách, č. ev. 192</t>
  </si>
  <si>
    <t>Nová Ves v Horách, č. p. 54</t>
  </si>
  <si>
    <t>Nová Ves v Horách, č. p. 68</t>
  </si>
  <si>
    <t>Nová Ves v Horách, č. ev. 103</t>
  </si>
  <si>
    <t>Nová Ves v Horách, č. ev. 207</t>
  </si>
  <si>
    <t>Nová Ves v Horách, č. p. 256</t>
  </si>
  <si>
    <t>Nová Ves v Horách, č. ev. 146</t>
  </si>
  <si>
    <t>Nová Ves v Horách, č. ev. 126</t>
  </si>
  <si>
    <t>Nová Ves v Horách, č. p. 252</t>
  </si>
  <si>
    <t>Nová Ves v Horách, č. p. 258</t>
  </si>
  <si>
    <t>Nová Ves v Horách, č. p. 271</t>
  </si>
  <si>
    <t>Nová Ves v Horách, č. p. 270</t>
  </si>
  <si>
    <t>Bílina - Mostecké Předměstí, Kyselská 122</t>
  </si>
  <si>
    <t>Bílina - Mostecké Předměstí, Kyselská 127/56</t>
  </si>
  <si>
    <t>Bílina - Mostecké Předměstí, Kyselská 138/35</t>
  </si>
  <si>
    <t>Bílina - Mostecké Předměstí, Kyselská 153/40</t>
  </si>
  <si>
    <t>Bílina - Mostecké Předměstí, Kyselská 166/37</t>
  </si>
  <si>
    <t>Bílina - Mostecké Předměstí, Kyselská 167/46</t>
  </si>
  <si>
    <t>Bílina - Mostecké Předměstí, Kyselská 189/31</t>
  </si>
  <si>
    <t>Bílina - Mostecké Předměstí, Kyselská 215/48</t>
  </si>
  <si>
    <t>Bílina - Mostecké Předměstí, Kyselská 229</t>
  </si>
  <si>
    <t>Bílina - Mostecké Předměstí, Kyselská 391</t>
  </si>
  <si>
    <t>Bílina - Mostecké Předměstí, Kyselská 408</t>
  </si>
  <si>
    <t>Bílina - Mostecké Předměstí, Kyselská 409</t>
  </si>
  <si>
    <t>Bílina - Mostecké Předměstí, Kyselská 410</t>
  </si>
  <si>
    <t>Bílina - Mostecké Předměstí, Kyselská 411</t>
  </si>
  <si>
    <t>Bílina - Mostecké Předměstí, Reussova 405</t>
  </si>
  <si>
    <t>Bílina - Mostecké Předměstí, Kyselská 131</t>
  </si>
  <si>
    <t>Bílina - Mostecké Předměstí, Reussova 160/44</t>
  </si>
  <si>
    <t>Bílina - Mostecké Předměstí, Reussova 315/42</t>
  </si>
  <si>
    <t>Bílina - Mostecké Předměstí, Kyselská 406</t>
  </si>
  <si>
    <t>Bílina - Mostecké Předměstí, Kyselská 426</t>
  </si>
  <si>
    <t>Bílina - Mostecké Předměstí, Kyselská 128</t>
  </si>
  <si>
    <t>Bílina - Pražské Předměstí, Žižkovo údolí 88/22</t>
  </si>
  <si>
    <t>Bílina - Pražské Předměstí, Žižkovo údolí 129/25</t>
  </si>
  <si>
    <t>Bílina - Pražské Předměstí, Žižkovo údolí 178/24</t>
  </si>
  <si>
    <t>Bílina - Pražské Předměstí, Žižkovo údolí 375</t>
  </si>
  <si>
    <t>Bílina - Pražské Předměstí, Žižkovo údolí 378</t>
  </si>
  <si>
    <t>Bílina - Pražské Předměstí, Žižkovo údolí 383</t>
  </si>
  <si>
    <t>Bílina - Pražské Předměstí, č. ev. 220</t>
  </si>
  <si>
    <t>Bílina - Pražské Předměstí, Žižkovo údolí 393</t>
  </si>
  <si>
    <t>Bílina - Újezdské Předměstí, 5. května 191/69</t>
  </si>
  <si>
    <t>Bílina - Újezdské Předměstí, 5. května 200/53</t>
  </si>
  <si>
    <t>Bílina - Újezdské Předměstí, 5. května 209/67</t>
  </si>
  <si>
    <t>Bílina - Újezdské Předměstí, 5. května 217/57</t>
  </si>
  <si>
    <t>Bílina - Újezdské Předměstí, 5. května 219/59</t>
  </si>
  <si>
    <t>Bílina - Újezdské Předměstí, Mládežnická 293/1</t>
  </si>
  <si>
    <t>Bílina - Újezdské Předměstí, Jižní 296/2</t>
  </si>
  <si>
    <t>Bílina - Újezdské Předměstí, Jižní 297/4</t>
  </si>
  <si>
    <t>Bílina - Újezdské Předměstí, Mládežnická 341</t>
  </si>
  <si>
    <t>Bílina - Újezdské Předměstí, Mládežnická 342</t>
  </si>
  <si>
    <t>Bílina - Újezdské Předměstí, Mládežnická 343</t>
  </si>
  <si>
    <t>Bílina - Újezdské Předměstí, Mládežnická 350</t>
  </si>
  <si>
    <t>Bílina - Újezdské Předměstí, č. ev. 27</t>
  </si>
  <si>
    <t>Bílina - Újezdské Předměstí, č. ev. 39</t>
  </si>
  <si>
    <t>Bílina - Újezdské Předměstí, č. ev. 61</t>
  </si>
  <si>
    <t>Bílina - Újezdské Předměstí, č. ev. 62</t>
  </si>
  <si>
    <t>Bílina - Újezdské Předměstí, č. ev. 70</t>
  </si>
  <si>
    <t>Bílina - Újezdské Předměstí, č. ev. 73</t>
  </si>
  <si>
    <t>Bílina - Újezdské Předměstí, č. ev. 93</t>
  </si>
  <si>
    <t>Bílina - Újezdské Předměstí, č. ev. 96</t>
  </si>
  <si>
    <t>Bílina - Újezdské Předměstí, č. ev. 112</t>
  </si>
  <si>
    <t>Bílina - Újezdské Předměstí, č. ev. 124</t>
  </si>
  <si>
    <t>Bílina - Újezdské Předměstí, č. ev. 207</t>
  </si>
  <si>
    <t>Bílina - Újezdské Předměstí, č. ev. 231</t>
  </si>
  <si>
    <t>Bílina - Újezdské Předměstí, č. ev. 232</t>
  </si>
  <si>
    <t>Bílina - Újezdské Předměstí, č. ev. 94</t>
  </si>
  <si>
    <t>Bílina - Újezdské Předměstí, č. ev. 1849</t>
  </si>
  <si>
    <t>Bílina - Újezdské Předměstí, č. ev. 1852</t>
  </si>
  <si>
    <t>Bílina - Újezdské Předměstí, č. ev. 63</t>
  </si>
  <si>
    <t>Bílina - Újezdské Předměstí, č. ev. 1854</t>
  </si>
  <si>
    <t>Bílina - Újezdské Předměstí, č. ev. 1855</t>
  </si>
  <si>
    <t>Bílina - Újezdské Předměstí, Pod Bořní 352</t>
  </si>
  <si>
    <t>Bílina - Újezdské Předměstí, Pod Bořní 353</t>
  </si>
  <si>
    <t>Bílina - Újezdské Předměstí, Pod Bořní 354</t>
  </si>
  <si>
    <t>Bílina - Újezdské Předměstí, Pod Bořní 355</t>
  </si>
  <si>
    <t>Bílina - Újezdské Předměstí, Pod Bořní 356</t>
  </si>
  <si>
    <t>Bystřany - Nové Dvory, č. p. 1</t>
  </si>
  <si>
    <t>Bystřany - Nové Dvory, č. p. 2</t>
  </si>
  <si>
    <t>Bystřany - Nové Dvory, č. p. 11</t>
  </si>
  <si>
    <t>Bystřany - Nové Dvory, č. p. 12</t>
  </si>
  <si>
    <t>Bystřany - Nové Dvory, č. p. 13</t>
  </si>
  <si>
    <t>Bystřany - Nové Dvory, č. p. 14</t>
  </si>
  <si>
    <t>Bystřany - Nové Dvory, č. p. 15</t>
  </si>
  <si>
    <t>Bystřany - Nové Dvory, č. p. 16</t>
  </si>
  <si>
    <t>Bystřany - Nové Dvory, č. p. 17</t>
  </si>
  <si>
    <t>Bystřany - Nové Dvory, č. p. 20</t>
  </si>
  <si>
    <t>Bystřany - Nové Dvory, č. p. 22</t>
  </si>
  <si>
    <t>Bystřany - Nové Dvory, č. p. 23</t>
  </si>
  <si>
    <t>Bystřany - Nové Dvory, č. p. 24</t>
  </si>
  <si>
    <t>Bystřany - Nové Dvory, č. p. 25</t>
  </si>
  <si>
    <t>Bystřany - Nové Dvory, č. p. 26</t>
  </si>
  <si>
    <t>Bystřany - Nové Dvory, č. p. 27</t>
  </si>
  <si>
    <t>Bystřany - Nové Dvory, č. p. 28</t>
  </si>
  <si>
    <t>Bystřany - Nové Dvory, č. p. 29</t>
  </si>
  <si>
    <t>Bystřany - Nové Dvory, č. p. 31</t>
  </si>
  <si>
    <t>Bystřany - Nové Dvory, č. p. 33</t>
  </si>
  <si>
    <t>Bystřany - Nové Dvory, č. p. 34</t>
  </si>
  <si>
    <t>Bystřany - Nové Dvory, č. p. 35</t>
  </si>
  <si>
    <t>Bystřany - Nové Dvory, č. p. 36</t>
  </si>
  <si>
    <t>Bystřany - Nové Dvory, č. p. 37</t>
  </si>
  <si>
    <t>Bystřany - Nové Dvory, č. p. 38</t>
  </si>
  <si>
    <t>Bystřany - Nové Dvory, č. p. 39</t>
  </si>
  <si>
    <t>Bystřany - Nové Dvory, č. p. 40</t>
  </si>
  <si>
    <t>Bystřany - Nové Dvory, č. p. 41</t>
  </si>
  <si>
    <t>Bystřany - Nové Dvory, č. ev. 409</t>
  </si>
  <si>
    <t>Dubí - Drahůnky, Dubská 351</t>
  </si>
  <si>
    <t>Dubí - Drahůnky, Pod Hájem 122/1</t>
  </si>
  <si>
    <t>Dubí - Drahůnky, Pod Hájem 124/2</t>
  </si>
  <si>
    <t>Dubí - Drahůnky, Dubská 122/47</t>
  </si>
  <si>
    <t>Dubí - Drahůnky, č. ev. 409</t>
  </si>
  <si>
    <t>Moldava, č. p. 1</t>
  </si>
  <si>
    <t>Moldava, č. p. 2</t>
  </si>
  <si>
    <t>Moldava, č. p. 4</t>
  </si>
  <si>
    <t>Moldava, č. p. 5</t>
  </si>
  <si>
    <t>Moldava, č. p. 6</t>
  </si>
  <si>
    <t>Moldava, č. p. 9</t>
  </si>
  <si>
    <t>Moldava, č. p. 11</t>
  </si>
  <si>
    <t>Moldava, č. p. 13</t>
  </si>
  <si>
    <t>Moldava, č. p. 15</t>
  </si>
  <si>
    <t>Moldava, č. p. 17</t>
  </si>
  <si>
    <t>Moldava, č. p. 19</t>
  </si>
  <si>
    <t>Moldava, č. p. 20</t>
  </si>
  <si>
    <t>Moldava, č. p. 21</t>
  </si>
  <si>
    <t>Moldava, č. p. 22</t>
  </si>
  <si>
    <t>Moldava, č. p. 23</t>
  </si>
  <si>
    <t>Moldava, č. p. 29</t>
  </si>
  <si>
    <t>Moldava, č. p. 30</t>
  </si>
  <si>
    <t>Moldava, č. p. 33</t>
  </si>
  <si>
    <t>Moldava, č. p. 38</t>
  </si>
  <si>
    <t>Moldava, č. p. 41</t>
  </si>
  <si>
    <t>Moldava, č. p. 55</t>
  </si>
  <si>
    <t>Moldava, č. p. 70</t>
  </si>
  <si>
    <t>Moldava, č. p. 79</t>
  </si>
  <si>
    <t>Moldava, č. p. 87</t>
  </si>
  <si>
    <t>Moldava, č. p. 89</t>
  </si>
  <si>
    <t>Moldava, č. p. 90</t>
  </si>
  <si>
    <t>Moldava, č. p. 92</t>
  </si>
  <si>
    <t>Moldava, č. p. 93</t>
  </si>
  <si>
    <t>Moldava, č. p. 97</t>
  </si>
  <si>
    <t>Moldava, č. p. 98</t>
  </si>
  <si>
    <t>Moldava, č. p. 107</t>
  </si>
  <si>
    <t>Moldava, č. p. 108</t>
  </si>
  <si>
    <t>Moldava, č. p. 113</t>
  </si>
  <si>
    <t>Moldava, č. p. 115</t>
  </si>
  <si>
    <t>Moldava, č. p. 124</t>
  </si>
  <si>
    <t>Moldava, č. p. 129</t>
  </si>
  <si>
    <t>Moldava, č. p. 130</t>
  </si>
  <si>
    <t>Moldava, č. p. 132</t>
  </si>
  <si>
    <t>Moldava, č. p. 133</t>
  </si>
  <si>
    <t>Moldava, č. p. 135</t>
  </si>
  <si>
    <t>Moldava, č. p. 137</t>
  </si>
  <si>
    <t>Moldava, č. p. 138</t>
  </si>
  <si>
    <t>Moldava, č. p. 139</t>
  </si>
  <si>
    <t>Moldava, č. p. 140</t>
  </si>
  <si>
    <t>Moldava, č. p. 141</t>
  </si>
  <si>
    <t>Moldava, č. p. 142</t>
  </si>
  <si>
    <t>Moldava, č. p. 143</t>
  </si>
  <si>
    <t>Moldava, č. p. 144</t>
  </si>
  <si>
    <t>Moldava, č. p. 146</t>
  </si>
  <si>
    <t>Moldava, č. p. 147</t>
  </si>
  <si>
    <t>Moldava, č. p. 148</t>
  </si>
  <si>
    <t>Moldava, č. p. 149</t>
  </si>
  <si>
    <t>Moldava, č. p. 150</t>
  </si>
  <si>
    <t>Moldava, č. p. 151</t>
  </si>
  <si>
    <t>Moldava, č. p. 152</t>
  </si>
  <si>
    <t>Moldava, č. p. 153</t>
  </si>
  <si>
    <t>Moldava, č. p. 154</t>
  </si>
  <si>
    <t>Moldava, č. p. 155</t>
  </si>
  <si>
    <t>Moldava, č. p. 156</t>
  </si>
  <si>
    <t>Moldava, č. p. 157</t>
  </si>
  <si>
    <t>Moldava, č. p. 158</t>
  </si>
  <si>
    <t>Moldava, č. p. 160</t>
  </si>
  <si>
    <t>Moldava, č. p. 161</t>
  </si>
  <si>
    <t>Moldava, č. p. 162</t>
  </si>
  <si>
    <t>Moldava, č. p. 163</t>
  </si>
  <si>
    <t>Moldava, č. p. 164</t>
  </si>
  <si>
    <t>Moldava, č. p. 165</t>
  </si>
  <si>
    <t>Moldava, č. p. 166</t>
  </si>
  <si>
    <t>Moldava, č. p. 167</t>
  </si>
  <si>
    <t>Moldava, č. p. 168</t>
  </si>
  <si>
    <t>Moldava, č. ev. 1</t>
  </si>
  <si>
    <t>Moldava, č. ev. 2</t>
  </si>
  <si>
    <t>Moldava, č. ev. 3</t>
  </si>
  <si>
    <t>Moldava, č. ev. 4</t>
  </si>
  <si>
    <t>Moldava, č. ev. 5</t>
  </si>
  <si>
    <t>Moldava, č. ev. 8</t>
  </si>
  <si>
    <t>Moldava, č. ev. 9</t>
  </si>
  <si>
    <t>Moldava, č. ev. 10</t>
  </si>
  <si>
    <t>Moldava, č. ev. 11</t>
  </si>
  <si>
    <t>Moldava, č. ev. 12</t>
  </si>
  <si>
    <t>Moldava, č. ev. 13</t>
  </si>
  <si>
    <t>Moldava, č. ev. 14</t>
  </si>
  <si>
    <t>Moldava, č. ev. 15</t>
  </si>
  <si>
    <t>Moldava, č. ev. 16</t>
  </si>
  <si>
    <t>Moldava, č. ev. 18</t>
  </si>
  <si>
    <t>Moldava, č. ev. 19</t>
  </si>
  <si>
    <t>Moldava, č. ev. 20</t>
  </si>
  <si>
    <t>Moldava, č. ev. 21</t>
  </si>
  <si>
    <t>Moldava, č. ev. 22</t>
  </si>
  <si>
    <t>Moldava, č. ev. 23</t>
  </si>
  <si>
    <t>Moldava, č. ev. 24</t>
  </si>
  <si>
    <t>Moldava, č. ev. 25</t>
  </si>
  <si>
    <t>Moldava, č. ev. 26</t>
  </si>
  <si>
    <t>Moldava, č. ev. 27</t>
  </si>
  <si>
    <t>Moldava, č. ev. 28</t>
  </si>
  <si>
    <t>Moldava, č. ev. 148</t>
  </si>
  <si>
    <t>Moldava, č. p. 178</t>
  </si>
  <si>
    <t>Moldava, č. p. 179</t>
  </si>
  <si>
    <t>Moldava, č. p. 181</t>
  </si>
  <si>
    <t>Moldava, č. p. 180</t>
  </si>
  <si>
    <t>Moldava, č. p. 182</t>
  </si>
  <si>
    <t>Moldava, č. ev. 30</t>
  </si>
  <si>
    <t>Moldava, č. ev. 29</t>
  </si>
  <si>
    <t>Moldava, č. p. 183</t>
  </si>
  <si>
    <t>Moldava, č. p. 184</t>
  </si>
  <si>
    <t>Moldava, č. p. 185</t>
  </si>
  <si>
    <t>Moldava, č. ev. 31</t>
  </si>
  <si>
    <t>Moldava, č. p. 169</t>
  </si>
  <si>
    <t>Moldava - Nové Město, č. ev. 201</t>
  </si>
  <si>
    <t>Moldava - Nové Město, č. ev. 204</t>
  </si>
  <si>
    <t>Moldava - Nové Město, č. p. 71</t>
  </si>
  <si>
    <t>Moldava - Nové Město, č. p. 65</t>
  </si>
  <si>
    <t>Moldava - Nové Město, č. p. 3</t>
  </si>
  <si>
    <t>Moldava - Nové Město, č. p. 4</t>
  </si>
  <si>
    <t>Moldava - Nové Město, č. p. 5</t>
  </si>
  <si>
    <t>Moldava - Nové Město, č. p. 6</t>
  </si>
  <si>
    <t>Moldava - Nové Město, č. p. 7</t>
  </si>
  <si>
    <t>Moldava - Nové Město, č. p. 17</t>
  </si>
  <si>
    <t>Moldava - Nové Město, č. p. 22</t>
  </si>
  <si>
    <t>Moldava - Nové Město, č. p. 26</t>
  </si>
  <si>
    <t>Moldava - Nové Město, č. p. 27</t>
  </si>
  <si>
    <t>Moldava - Nové Město, č. p. 28</t>
  </si>
  <si>
    <t>Moldava - Nové Město, č. p. 29</t>
  </si>
  <si>
    <t>Moldava - Nové Město, č. p. 30</t>
  </si>
  <si>
    <t>Moldava - Nové Město, č. p. 31</t>
  </si>
  <si>
    <t>Moldava - Nové Město, č. p. 34</t>
  </si>
  <si>
    <t>Moldava - Nové Město, č. p. 35</t>
  </si>
  <si>
    <t>Moldava - Nové Město, č. p. 36</t>
  </si>
  <si>
    <t>Moldava - Nové Město, č. p. 37</t>
  </si>
  <si>
    <t>Moldava - Nové Město, č. p. 38</t>
  </si>
  <si>
    <t>Moldava - Nové Město, č. p. 66</t>
  </si>
  <si>
    <t>Moldava - Nové Město, č. p. 67</t>
  </si>
  <si>
    <t>Moldava - Nové Město, č. p. 68</t>
  </si>
  <si>
    <t>Moldava - Nové Město, č. p. 72</t>
  </si>
  <si>
    <t>Moldava - Nové Město, č. p. 73</t>
  </si>
  <si>
    <t>Moldava - Nové Město, č. p. 74</t>
  </si>
  <si>
    <t>Moldava - Nové Město, č. p. 75</t>
  </si>
  <si>
    <t>Moldava - Nové Město, č. p. 76</t>
  </si>
  <si>
    <t>Moldava - Nové Město, č. ev. 1</t>
  </si>
  <si>
    <t>Moldava - Nové Město, č. ev. 2</t>
  </si>
  <si>
    <t>Moldava - Nové Město, č. ev. 3</t>
  </si>
  <si>
    <t>Moldava - Nové Město, č. ev. 4</t>
  </si>
  <si>
    <t>Moldava - Nové Město, č. ev. 5</t>
  </si>
  <si>
    <t>Moldava - Nové Město, č. ev. 6</t>
  </si>
  <si>
    <t>Moldava - Nové Město, č. ev. 7</t>
  </si>
  <si>
    <t>Moldava - Nové Město, č. ev. 8</t>
  </si>
  <si>
    <t>Moldava - Nové Město, č. ev. 10</t>
  </si>
  <si>
    <t>Moldava - Nové Město, č. ev. 11</t>
  </si>
  <si>
    <t>Moldava - Nové Město, č. ev. 12</t>
  </si>
  <si>
    <t>Moldava - Nové Město, č. ev. 13</t>
  </si>
  <si>
    <t>Moldava - Nové Město, č. ev. 14</t>
  </si>
  <si>
    <t>Moldava - Nové Město, č. ev. 15</t>
  </si>
  <si>
    <t>Moldava - Nové Město, č. ev. 16</t>
  </si>
  <si>
    <t>Moldava - Nové Město, č. ev. 17</t>
  </si>
  <si>
    <t>Moldava - Nové Město, č. ev. 19</t>
  </si>
  <si>
    <t>Moldava - Nové Město, č. ev. 20</t>
  </si>
  <si>
    <t>Moldava - Nové Město, č. ev. 21</t>
  </si>
  <si>
    <t>Moldava - Nové Město, č. ev. 22</t>
  </si>
  <si>
    <t>Moldava - Nové Město, č. ev. 23</t>
  </si>
  <si>
    <t>Moldava - Nové Město, č. ev. 24</t>
  </si>
  <si>
    <t>Moldava - Nové Město, č. ev. 25</t>
  </si>
  <si>
    <t>Moldava - Nové Město, č. ev. 27</t>
  </si>
  <si>
    <t>Moldava - Nové Město, č. ev. 28</t>
  </si>
  <si>
    <t>Moldava - Nové Město, č. ev. 29</t>
  </si>
  <si>
    <t>Moldava - Nové Město, č. ev. 30</t>
  </si>
  <si>
    <t>Moldava - Nové Město, č. ev. 31</t>
  </si>
  <si>
    <t>Moldava - Nové Město, č. ev. 32</t>
  </si>
  <si>
    <t>Moldava - Nové Město, č. ev. 33</t>
  </si>
  <si>
    <t>Moldava - Nové Město, č. ev. 34</t>
  </si>
  <si>
    <t>Moldava - Nové Město, č. ev. 35</t>
  </si>
  <si>
    <t>Moldava - Nové Město, č. ev. 36</t>
  </si>
  <si>
    <t>Moldava - Nové Město, č. ev. 37</t>
  </si>
  <si>
    <t>Moldava - Nové Město, č. ev. 38</t>
  </si>
  <si>
    <t>Moldava - Nové Město, č. ev. 39</t>
  </si>
  <si>
    <t>Moldava - Nové Město, č. ev. 40</t>
  </si>
  <si>
    <t>Moldava - Nové Město, č. ev. 41</t>
  </si>
  <si>
    <t>Moldava - Nové Město, č. ev. 42</t>
  </si>
  <si>
    <t>Moldava - Nové Město, č. ev. 43</t>
  </si>
  <si>
    <t>Moldava - Nové Město, č. ev. 44</t>
  </si>
  <si>
    <t>Moldava - Nové Město, č. ev. 45</t>
  </si>
  <si>
    <t>Moldava - Nové Město, č. ev. 46</t>
  </si>
  <si>
    <t>Moldava - Nové Město, č. ev. 47</t>
  </si>
  <si>
    <t>Moldava - Nové Město, č. ev. 48</t>
  </si>
  <si>
    <t>Moldava - Nové Město, č. ev. 50</t>
  </si>
  <si>
    <t>Moldava - Nové Město, č. ev. 51</t>
  </si>
  <si>
    <t>Moldava - Nové Město, č. ev. 52</t>
  </si>
  <si>
    <t>Moldava - Nové Město, č. ev. 53</t>
  </si>
  <si>
    <t>Moldava - Nové Město, č. ev. 54</t>
  </si>
  <si>
    <t>Moldava - Nové Město, č. ev. 55</t>
  </si>
  <si>
    <t>Moldava - Nové Město, č. ev. 56</t>
  </si>
  <si>
    <t>Moldava - Nové Město, č. ev. 57</t>
  </si>
  <si>
    <t>Moldava - Nové Město, č. ev. 58</t>
  </si>
  <si>
    <t>Moldava - Nové Město, č. ev. 60</t>
  </si>
  <si>
    <t>Moldava - Nové Město, č. ev. 61</t>
  </si>
  <si>
    <t>Moldava - Nové Město, č. ev. 62</t>
  </si>
  <si>
    <t>Moldava - Nové Město, č. ev. 63</t>
  </si>
  <si>
    <t>Moldava - Nové Město, č. ev. 64</t>
  </si>
  <si>
    <t>Moldava - Nové Město, č. ev. 65</t>
  </si>
  <si>
    <t>Moldava - Nové Město, č. ev. 66</t>
  </si>
  <si>
    <t>Moldava - Nové Město, č. ev. 67</t>
  </si>
  <si>
    <t>Moldava - Nové Město, č. ev. 68</t>
  </si>
  <si>
    <t>Moldava - Nové Město, č. ev. 70</t>
  </si>
  <si>
    <t>Moldava - Nové Město, č. ev. 71</t>
  </si>
  <si>
    <t>Moldava - Nové Město, č. ev. 72</t>
  </si>
  <si>
    <t>Moldava - Nové Město, č. ev. 73</t>
  </si>
  <si>
    <t>Moldava - Nové Město, č. ev. 74</t>
  </si>
  <si>
    <t>Moldava - Nové Město, č. ev. 75</t>
  </si>
  <si>
    <t>Moldava - Nové Město, č. ev. 76</t>
  </si>
  <si>
    <t>Moldava - Nové Město, č. ev. 77</t>
  </si>
  <si>
    <t>Moldava - Nové Město, č. ev. 78</t>
  </si>
  <si>
    <t>Moldava - Nové Město, č. ev. 79</t>
  </si>
  <si>
    <t>Moldava - Nové Město, č. ev. 80</t>
  </si>
  <si>
    <t>Moldava - Nové Město, č. ev. 81</t>
  </si>
  <si>
    <t>Moldava - Nové Město, č. ev. 82</t>
  </si>
  <si>
    <t>Moldava - Nové Město, č. ev. 83</t>
  </si>
  <si>
    <t>Moldava - Nové Město, č. ev. 84</t>
  </si>
  <si>
    <t>Moldava - Nové Město, č. ev. 85</t>
  </si>
  <si>
    <t>Moldava - Nové Město, č. ev. 86</t>
  </si>
  <si>
    <t>Moldava - Nové Město, č. ev. 87</t>
  </si>
  <si>
    <t>Moldava - Nové Město, č. ev. 89</t>
  </si>
  <si>
    <t>Moldava - Nové Město, č. ev. 90</t>
  </si>
  <si>
    <t>Moldava - Nové Město, č. ev. 91</t>
  </si>
  <si>
    <t>Moldava - Nové Město, č. ev. 92</t>
  </si>
  <si>
    <t>Moldava - Nové Město, č. ev. 93</t>
  </si>
  <si>
    <t>Moldava - Nové Město, č. ev. 94</t>
  </si>
  <si>
    <t>Moldava - Nové Město, č. ev. 95</t>
  </si>
  <si>
    <t>Moldava - Nové Město, č. ev. 96</t>
  </si>
  <si>
    <t>Moldava - Nové Město, č. ev. 97</t>
  </si>
  <si>
    <t>Moldava - Nové Město, č. ev. 98</t>
  </si>
  <si>
    <t>Moldava - Nové Město, č. ev. 99</t>
  </si>
  <si>
    <t>Moldava - Nové Město, č. ev. 100</t>
  </si>
  <si>
    <t>Moldava - Nové Město, č. ev. 101</t>
  </si>
  <si>
    <t>Moldava - Nové Město, č. ev. 102</t>
  </si>
  <si>
    <t>Moldava - Nové Město, č. ev. 104</t>
  </si>
  <si>
    <t>Moldava - Nové Město, č. ev. 105</t>
  </si>
  <si>
    <t>Moldava - Nové Město, č. ev. 106</t>
  </si>
  <si>
    <t>Moldava - Nové Město, č. ev. 107</t>
  </si>
  <si>
    <t>Moldava - Nové Město, č. ev. 108</t>
  </si>
  <si>
    <t>Moldava - Nové Město, č. ev. 109</t>
  </si>
  <si>
    <t>Moldava - Nové Město, č. ev. 110</t>
  </si>
  <si>
    <t>Moldava - Nové Město, č. ev. 114</t>
  </si>
  <si>
    <t>Moldava - Nové Město, č. p. 79</t>
  </si>
  <si>
    <t>Moldava - Nové Město, č. ev. 117</t>
  </si>
  <si>
    <t>Moldava - Nové Město, č. ev. 118</t>
  </si>
  <si>
    <t>Moldava - Nové Město, č. ev. 119</t>
  </si>
  <si>
    <t>Moldava - Nové Město, č. ev. 120</t>
  </si>
  <si>
    <t>Moldava - Nové Město, č. ev. 121</t>
  </si>
  <si>
    <t>Moldava - Nové Město, č. ev. 122</t>
  </si>
  <si>
    <t>Moldava - Nové Město, č. ev. 123</t>
  </si>
  <si>
    <t>Moldava - Nové Město, č. ev. 124</t>
  </si>
  <si>
    <t>Moldava - Nové Město, č. ev. 125</t>
  </si>
  <si>
    <t>Moldava - Nové Město, č. ev. 128</t>
  </si>
  <si>
    <t>Moldava - Nové Město, č. ev. 129</t>
  </si>
  <si>
    <t>Moldava - Nové Město, č. ev. 130</t>
  </si>
  <si>
    <t>Moldava - Nové Město, č. ev. 132</t>
  </si>
  <si>
    <t>Moldava - Nové Město, č. ev. 133</t>
  </si>
  <si>
    <t>Moldava - Nové Město, č. ev. 134</t>
  </si>
  <si>
    <t>Moldava - Nové Město, č. ev. 135</t>
  </si>
  <si>
    <t>Moldava - Nové Město, č. ev. 136</t>
  </si>
  <si>
    <t>Moldava - Nové Město, č. ev. 137</t>
  </si>
  <si>
    <t>Moldava - Nové Město, č. ev. 138</t>
  </si>
  <si>
    <t>Moldava - Nové Město, č. ev. 139</t>
  </si>
  <si>
    <t>Moldava - Nové Město, č. ev. 140</t>
  </si>
  <si>
    <t>Moldava - Nové Město, č. ev. 141</t>
  </si>
  <si>
    <t>Moldava - Nové Město, č. ev. 142</t>
  </si>
  <si>
    <t>Moldava - Nové Město, č. ev. 143</t>
  </si>
  <si>
    <t>Moldava - Nové Město, č. ev. 144</t>
  </si>
  <si>
    <t>Moldava - Nové Město, č. ev. 145</t>
  </si>
  <si>
    <t>Moldava - Nové Město, č. ev. 146</t>
  </si>
  <si>
    <t>Moldava - Nové Město, č. ev. 147</t>
  </si>
  <si>
    <t>Moldava - Nové Město, č. ev. 148</t>
  </si>
  <si>
    <t>Moldava - Nové Město, č. ev. 149</t>
  </si>
  <si>
    <t>Moldava - Nové Město, č. ev. 150</t>
  </si>
  <si>
    <t>Moldava - Nové Město, č. ev. 151</t>
  </si>
  <si>
    <t>Moldava - Nové Město, č. ev. 152</t>
  </si>
  <si>
    <t>Moldava - Nové Město, č. ev. 153</t>
  </si>
  <si>
    <t>Moldava - Nové Město, č. ev. 154</t>
  </si>
  <si>
    <t>Moldava - Nové Město, č. ev. 155</t>
  </si>
  <si>
    <t>Moldava - Nové Město, č. ev. 156</t>
  </si>
  <si>
    <t>Moldava - Nové Město, č. ev. 157</t>
  </si>
  <si>
    <t>Moldava - Nové Město, č. ev. 158</t>
  </si>
  <si>
    <t>Moldava - Nové Město, č. ev. 159</t>
  </si>
  <si>
    <t>Moldava - Nové Město, č. ev. 160</t>
  </si>
  <si>
    <t>Moldava - Nové Město, č. ev. 162</t>
  </si>
  <si>
    <t>Moldava - Nové Město, č. ev. 163</t>
  </si>
  <si>
    <t>Moldava - Nové Město, č. ev. 164</t>
  </si>
  <si>
    <t>Moldava - Nové Město, č. ev. 165</t>
  </si>
  <si>
    <t>Moldava - Nové Město, č. ev. 166</t>
  </si>
  <si>
    <t>Moldava - Nové Město, č. ev. 167</t>
  </si>
  <si>
    <t>Moldava - Nové Město, č. ev. 169</t>
  </si>
  <si>
    <t>Moldava - Nové Město, č. ev. 170</t>
  </si>
  <si>
    <t>Moldava - Nové Město, č. ev. 172</t>
  </si>
  <si>
    <t>Moldava - Nové Město, č. ev. 173</t>
  </si>
  <si>
    <t>Moldava - Nové Město, č. ev. 174</t>
  </si>
  <si>
    <t>Moldava - Nové Město, č. ev. 175</t>
  </si>
  <si>
    <t>Moldava - Nové Město, č. ev. 176</t>
  </si>
  <si>
    <t>Moldava - Nové Město, č. ev. 178</t>
  </si>
  <si>
    <t>Moldava - Nové Město, č. ev. 179</t>
  </si>
  <si>
    <t>Moldava - Nové Město, č. ev. 180</t>
  </si>
  <si>
    <t>Moldava - Nové Město, č. ev. 181</t>
  </si>
  <si>
    <t>Moldava - Nové Město, č. ev. 182</t>
  </si>
  <si>
    <t>Moldava - Nové Město, č. ev. 184</t>
  </si>
  <si>
    <t>Moldava - Nové Město, č. ev. 185</t>
  </si>
  <si>
    <t>Moldava - Nové Město, č. ev. 188</t>
  </si>
  <si>
    <t>Moldava - Nové Město, č. ev. 190</t>
  </si>
  <si>
    <t>Moldava - Nové Město, č. ev. 192</t>
  </si>
  <si>
    <t>Moldava - Nové Město, č. ev. 196</t>
  </si>
  <si>
    <t>Moldava - Nové Město, č. ev. 203</t>
  </si>
  <si>
    <t>Moldava - Nové Město, č. ev. 205</t>
  </si>
  <si>
    <t>Moldava - Nové Město, č. p. 77</t>
  </si>
  <si>
    <t>Moldava - Nové Město, č. p. 78</t>
  </si>
  <si>
    <t>Moldava - Nové Město, č. ev. 206</t>
  </si>
  <si>
    <t>Moldava - Nové Město, č. ev. 207</t>
  </si>
  <si>
    <t>Moldava - Nové Město, č. p. 80</t>
  </si>
  <si>
    <t>Moldava - Nové Město, č. p. 81</t>
  </si>
  <si>
    <t>Moldava - Nové Město, č. ev. 26</t>
  </si>
  <si>
    <t>Moldava - Nové Město, č. ev. 49</t>
  </si>
  <si>
    <t>Moldava - Nové Město, č. ev. 112</t>
  </si>
  <si>
    <t>Moldava - Nové Město, č. ev. 113</t>
  </si>
  <si>
    <t>Moldava - Nové Město, č. ev. 186</t>
  </si>
  <si>
    <t>Moldava - Nové Město, č. ev. 187</t>
  </si>
  <si>
    <t>Moldava - Nové Město, č. ev. 194</t>
  </si>
  <si>
    <t>Moldava - Nové Město, č. ev. 197</t>
  </si>
  <si>
    <t>Moldava - Nové Město, č. ev. 198</t>
  </si>
  <si>
    <t>Moldava - Nové Město, č. ev. 200</t>
  </si>
  <si>
    <t>Moldava - Nové Město, č. p. 24</t>
  </si>
  <si>
    <t>Moldava - Nové Město, č. ev. 59</t>
  </si>
  <si>
    <t>Moldava - Nové Město, č. ev. 69</t>
  </si>
  <si>
    <t>Moldava - Nové Město, č. ev. 116</t>
  </si>
  <si>
    <t>Moldava - Nové Město, č. ev. 161</t>
  </si>
  <si>
    <t>Moldava - Nové Město, č. ev. 177</t>
  </si>
  <si>
    <t>Moldava - Nové Město, č. ev. 183</t>
  </si>
  <si>
    <t>Moldava - Nové Město, č. ev. 193</t>
  </si>
  <si>
    <t>Moldava - Nové Město, č. ev. 199</t>
  </si>
  <si>
    <t>Moldava - Nové Město, č. ev. 208</t>
  </si>
  <si>
    <t>Moldava - Nové Město, č. ev. 191</t>
  </si>
  <si>
    <t>Moldava - Nové Město, č. p. 82</t>
  </si>
  <si>
    <t>Moldava - Nové Město, č. ev. 209</t>
  </si>
  <si>
    <t>Moldava - Nové Město, č. ev. 210</t>
  </si>
  <si>
    <t>Moldava - Nové Město, č. ev. 211</t>
  </si>
  <si>
    <t>Moldava - Nové Město, č. ev. 212</t>
  </si>
  <si>
    <t>Osek, U Lesa 707</t>
  </si>
  <si>
    <t>Osek - Dlouhá Louka, č. p. 2</t>
  </si>
  <si>
    <t>Osek - Dlouhá Louka, č. p. 4</t>
  </si>
  <si>
    <t>Osek - Dlouhá Louka, č. p. 5</t>
  </si>
  <si>
    <t>Osek - Dlouhá Louka, č. p. 11</t>
  </si>
  <si>
    <t>Osek - Dlouhá Louka, č. p. 15</t>
  </si>
  <si>
    <t>Osek - Dlouhá Louka, č. p. 18</t>
  </si>
  <si>
    <t>Osek - Dlouhá Louka, č. p. 19</t>
  </si>
  <si>
    <t>Osek - Dlouhá Louka, č. p. 20</t>
  </si>
  <si>
    <t>Osek - Dlouhá Louka, č. p. 21</t>
  </si>
  <si>
    <t>Osek - Dlouhá Louka, č. p. 23</t>
  </si>
  <si>
    <t>Osek - Dlouhá Louka, č. p. 25</t>
  </si>
  <si>
    <t>Osek - Dlouhá Louka, č. p. 29</t>
  </si>
  <si>
    <t>Osek - Dlouhá Louka, č. p. 36</t>
  </si>
  <si>
    <t>Osek - Dlouhá Louka, č. p. 37</t>
  </si>
  <si>
    <t>Osek - Dlouhá Louka, č. p. 38</t>
  </si>
  <si>
    <t>Osek - Dlouhá Louka, č. p. 40</t>
  </si>
  <si>
    <t>Osek - Dlouhá Louka, č. p. 41</t>
  </si>
  <si>
    <t>Osek - Dlouhá Louka, č. p. 43</t>
  </si>
  <si>
    <t>Osek - Dlouhá Louka, č. p. 45</t>
  </si>
  <si>
    <t>Osek - Dlouhá Louka, č. p. 46</t>
  </si>
  <si>
    <t>Osek - Dlouhá Louka, č. p. 47</t>
  </si>
  <si>
    <t>Osek - Dlouhá Louka, č. ev. 1</t>
  </si>
  <si>
    <t>Osek - Dlouhá Louka, č. ev. 2</t>
  </si>
  <si>
    <t>Osek - Dlouhá Louka, č. ev. 3</t>
  </si>
  <si>
    <t>Osek - Dlouhá Louka, č. ev. 4</t>
  </si>
  <si>
    <t>Osek - Dlouhá Louka, č. ev. 5</t>
  </si>
  <si>
    <t>Osek - Dlouhá Louka, č. ev. 6</t>
  </si>
  <si>
    <t>Osek - Dlouhá Louka, č. ev. 7</t>
  </si>
  <si>
    <t>Osek - Dlouhá Louka, č. ev. 8</t>
  </si>
  <si>
    <t>Osek - Dlouhá Louka, č. ev. 9</t>
  </si>
  <si>
    <t>Osek - Dlouhá Louka, č. ev. 10</t>
  </si>
  <si>
    <t>Osek - Dlouhá Louka, č. ev. 11</t>
  </si>
  <si>
    <t>Osek - Dlouhá Louka, č. ev. 12</t>
  </si>
  <si>
    <t>Osek - Dlouhá Louka, č. ev. 13</t>
  </si>
  <si>
    <t>Osek - Dlouhá Louka, č. ev. 14</t>
  </si>
  <si>
    <t>Osek - Dlouhá Louka, č. ev. 15</t>
  </si>
  <si>
    <t>Osek - Dlouhá Louka, č. ev. 16</t>
  </si>
  <si>
    <t>Osek - Dlouhá Louka, č. ev. 17</t>
  </si>
  <si>
    <t>Osek - Dlouhá Louka, č. ev. 18</t>
  </si>
  <si>
    <t>Osek - Dlouhá Louka, č. ev. 19</t>
  </si>
  <si>
    <t>Osek - Dlouhá Louka, č. ev. 20</t>
  </si>
  <si>
    <t>Osek - Dlouhá Louka, č. ev. 21</t>
  </si>
  <si>
    <t>Osek - Dlouhá Louka, č. ev. 22</t>
  </si>
  <si>
    <t>Osek - Dlouhá Louka, č. ev. 23</t>
  </si>
  <si>
    <t>Osek - Dlouhá Louka, č. ev. 24</t>
  </si>
  <si>
    <t>Osek - Dlouhá Louka, č. ev. 25</t>
  </si>
  <si>
    <t>Osek - Dlouhá Louka, č. ev. 26</t>
  </si>
  <si>
    <t>Osek - Dlouhá Louka, č. ev. 27</t>
  </si>
  <si>
    <t>Osek - Dlouhá Louka, č. ev. 28</t>
  </si>
  <si>
    <t>Osek - Dlouhá Louka, č. ev. 29</t>
  </si>
  <si>
    <t>Osek - Dlouhá Louka, č. ev. 30</t>
  </si>
  <si>
    <t>Osek - Dlouhá Louka, č. ev. 31</t>
  </si>
  <si>
    <t>Osek - Dlouhá Louka, č. ev. 32</t>
  </si>
  <si>
    <t>Osek - Dlouhá Louka, č. ev. 33</t>
  </si>
  <si>
    <t>Osek - Dlouhá Louka, č. ev. 34</t>
  </si>
  <si>
    <t>Osek - Dlouhá Louka, č. ev. 35</t>
  </si>
  <si>
    <t>Osek - Dlouhá Louka, č. ev. 36</t>
  </si>
  <si>
    <t>Osek - Dlouhá Louka, č. ev. 37</t>
  </si>
  <si>
    <t>Osek - Dlouhá Louka, č. ev. 38</t>
  </si>
  <si>
    <t>Osek - Dlouhá Louka, č. ev. 39</t>
  </si>
  <si>
    <t>Osek - Dlouhá Louka, č. ev. 40</t>
  </si>
  <si>
    <t>Osek - Dlouhá Louka, č. ev. 41</t>
  </si>
  <si>
    <t>Osek - Dlouhá Louka, č. ev. 42</t>
  </si>
  <si>
    <t>Osek - Dlouhá Louka, č. ev. 43</t>
  </si>
  <si>
    <t>Osek - Dlouhá Louka, č. ev. 44</t>
  </si>
  <si>
    <t>Osek - Dlouhá Louka, č. ev. 45</t>
  </si>
  <si>
    <t>Osek - Dlouhá Louka, č. ev. 46</t>
  </si>
  <si>
    <t>Osek - Dlouhá Louka, č. ev. 47</t>
  </si>
  <si>
    <t>Osek - Dlouhá Louka, č. ev. 48</t>
  </si>
  <si>
    <t>Osek - Dlouhá Louka, č. ev. 49</t>
  </si>
  <si>
    <t>Osek - Dlouhá Louka, č. ev. 50</t>
  </si>
  <si>
    <t>Osek - Dlouhá Louka, č. ev. 51</t>
  </si>
  <si>
    <t>Osek - Dlouhá Louka, č. ev. 52</t>
  </si>
  <si>
    <t>Osek - Dlouhá Louka, č. ev. 53</t>
  </si>
  <si>
    <t>Osek - Dlouhá Louka, č. ev. 54</t>
  </si>
  <si>
    <t>Osek - Dlouhá Louka, č. ev. 55</t>
  </si>
  <si>
    <t>Osek - Dlouhá Louka, č. ev. 56</t>
  </si>
  <si>
    <t>Osek - Dlouhá Louka, č. ev. 57</t>
  </si>
  <si>
    <t>Osek - Dlouhá Louka, č. ev. 58</t>
  </si>
  <si>
    <t>Osek - Dlouhá Louka, č. ev. 59</t>
  </si>
  <si>
    <t>Osek - Dlouhá Louka, č. ev. 60</t>
  </si>
  <si>
    <t>Osek - Dlouhá Louka, č. ev. 61</t>
  </si>
  <si>
    <t>Osek - Dlouhá Louka, č. ev. 62</t>
  </si>
  <si>
    <t>Osek - Dlouhá Louka, č. ev. 63</t>
  </si>
  <si>
    <t>Osek - Dlouhá Louka, č. ev. 66</t>
  </si>
  <si>
    <t>Osek - Dlouhá Louka, č. ev. 67</t>
  </si>
  <si>
    <t>Osek - Dlouhá Louka, č. ev. 68</t>
  </si>
  <si>
    <t>Osek - Dlouhá Louka, č. ev. 69</t>
  </si>
  <si>
    <t>Osek - Dlouhá Louka, č. ev. 70</t>
  </si>
  <si>
    <t>Osek - Dlouhá Louka, č. ev. 71</t>
  </si>
  <si>
    <t>Osek - Dlouhá Louka, č. ev. 72</t>
  </si>
  <si>
    <t>Osek - Dlouhá Louka, č. ev. 73</t>
  </si>
  <si>
    <t>Osek - Dlouhá Louka, č. ev. 74</t>
  </si>
  <si>
    <t>Osek - Dlouhá Louka, č. ev. 75</t>
  </si>
  <si>
    <t>Osek - Dlouhá Louka, č. ev. 76</t>
  </si>
  <si>
    <t>Osek - Dlouhá Louka, č. ev. 77</t>
  </si>
  <si>
    <t>Osek - Dlouhá Louka, č. ev. 78</t>
  </si>
  <si>
    <t>Osek - Dlouhá Louka, č. ev. 79</t>
  </si>
  <si>
    <t>Osek - Dlouhá Louka, č. ev. 81</t>
  </si>
  <si>
    <t>Osek - Dlouhá Louka, č. ev. 82</t>
  </si>
  <si>
    <t>Osek - Dlouhá Louka, č. ev. 84</t>
  </si>
  <si>
    <t>Osek - Dlouhá Louka, č. ev. 85</t>
  </si>
  <si>
    <t>Osek - Dlouhá Louka, č. ev. 86</t>
  </si>
  <si>
    <t>Osek - Dlouhá Louka, č. ev. 87</t>
  </si>
  <si>
    <t>Osek - Dlouhá Louka, č. ev. 88</t>
  </si>
  <si>
    <t>Osek - Dlouhá Louka, č. ev. 89</t>
  </si>
  <si>
    <t>Osek - Dlouhá Louka, č. ev. 90</t>
  </si>
  <si>
    <t>Osek - Dlouhá Louka, č. ev. 91</t>
  </si>
  <si>
    <t>Osek - Dlouhá Louka, č. ev. 92</t>
  </si>
  <si>
    <t>Osek - Dlouhá Louka, č. ev. 93</t>
  </si>
  <si>
    <t>Osek - Dlouhá Louka, č. ev. 94</t>
  </si>
  <si>
    <t>Osek - Dlouhá Louka, č. ev. 95</t>
  </si>
  <si>
    <t>Osek - Dlouhá Louka, č. ev. 96</t>
  </si>
  <si>
    <t>Osek - Dlouhá Louka, č. ev. 97</t>
  </si>
  <si>
    <t>Osek - Dlouhá Louka, č. ev. 98</t>
  </si>
  <si>
    <t>Osek - Dlouhá Louka, č. ev. 99</t>
  </si>
  <si>
    <t>Osek - Dlouhá Louka, č. ev. 100</t>
  </si>
  <si>
    <t>Osek - Dlouhá Louka, č. ev. 101</t>
  </si>
  <si>
    <t>Osek - Dlouhá Louka, č. ev. 102</t>
  </si>
  <si>
    <t>Osek - Dlouhá Louka, č. ev. 103</t>
  </si>
  <si>
    <t>Osek - Dlouhá Louka, č. ev. 104</t>
  </si>
  <si>
    <t>Osek - Dlouhá Louka, č. ev. 105</t>
  </si>
  <si>
    <t>Osek - Dlouhá Louka, č. ev. 107</t>
  </si>
  <si>
    <t>Osek - Dlouhá Louka, č. ev. 113</t>
  </si>
  <si>
    <t>Osek - Dlouhá Louka, č. ev. 115</t>
  </si>
  <si>
    <t>Osek - Dlouhá Louka, č. ev. 118</t>
  </si>
  <si>
    <t>Osek - Dlouhá Louka, č. p. 28</t>
  </si>
  <si>
    <t>Osek - Dlouhá Louka, č. ev. 122</t>
  </si>
  <si>
    <t>Osek - Dlouhá Louka, č. ev. 125</t>
  </si>
  <si>
    <t>Osek - Dlouhá Louka, č. ev. 126</t>
  </si>
  <si>
    <t>Osek - Dlouhá Louka, č. ev. 130</t>
  </si>
  <si>
    <t>Osek - Dlouhá Louka, č. ev. 132</t>
  </si>
  <si>
    <t>Osek - Dlouhá Louka, č. ev. 133</t>
  </si>
  <si>
    <t>Osek - Dlouhá Louka, č. ev. 137</t>
  </si>
  <si>
    <t>Osek - Dlouhá Louka, č. ev. 139</t>
  </si>
  <si>
    <t>Osek - Dlouhá Louka, č. ev. 141</t>
  </si>
  <si>
    <t>Osek - Dlouhá Louka, č. ev. 142</t>
  </si>
  <si>
    <t>Osek - Dlouhá Louka, č. ev. 144</t>
  </si>
  <si>
    <t>Osek - Dlouhá Louka, č. ev. 145</t>
  </si>
  <si>
    <t>Osek - Dlouhá Louka, č. ev. 146</t>
  </si>
  <si>
    <t>Osek - Dlouhá Louka, č. ev. 147</t>
  </si>
  <si>
    <t>Osek - Dlouhá Louka, č. ev. 148</t>
  </si>
  <si>
    <t>Osek - Dlouhá Louka, č. ev. 149</t>
  </si>
  <si>
    <t>Osek - Dlouhá Louka, č. ev. 150</t>
  </si>
  <si>
    <t>Osek - Dlouhá Louka, č. ev. 151</t>
  </si>
  <si>
    <t>Osek - Dlouhá Louka, č. ev. 153</t>
  </si>
  <si>
    <t>Osek - Dlouhá Louka, č. ev. 154</t>
  </si>
  <si>
    <t>Osek - Dlouhá Louka, č. ev. 155</t>
  </si>
  <si>
    <t>Osek - Dlouhá Louka, č. ev. 156</t>
  </si>
  <si>
    <t>Osek - Dlouhá Louka, č. ev. 157</t>
  </si>
  <si>
    <t>Osek - Dlouhá Louka, č. ev. 158</t>
  </si>
  <si>
    <t>Osek - Dlouhá Louka, č. ev. 159</t>
  </si>
  <si>
    <t>Osek - Dlouhá Louka, č. ev. 160</t>
  </si>
  <si>
    <t>Osek - Dlouhá Louka, č. ev. 161</t>
  </si>
  <si>
    <t>Osek - Dlouhá Louka, č. ev. 162</t>
  </si>
  <si>
    <t>Osek - Dlouhá Louka, č. ev. 165</t>
  </si>
  <si>
    <t>Osek - Dlouhá Louka, č. ev. 166</t>
  </si>
  <si>
    <t>Osek - Dlouhá Louka, č. ev. 167</t>
  </si>
  <si>
    <t>Osek - Dlouhá Louka, č. ev. 168</t>
  </si>
  <si>
    <t>Osek - Dlouhá Louka, č. p. 39</t>
  </si>
  <si>
    <t>Osek - Dlouhá Louka, č. p. 48</t>
  </si>
  <si>
    <t>Osek - Dlouhá Louka, č. ev. 117</t>
  </si>
  <si>
    <t>Osek - Dlouhá Louka, č. ev. 119</t>
  </si>
  <si>
    <t>Osek - Dlouhá Louka, č. p. 49</t>
  </si>
  <si>
    <t>Osek - Dlouhá Louka, č. p. 50</t>
  </si>
  <si>
    <t>Osek - Dlouhá Louka, č. ev. 112</t>
  </si>
  <si>
    <t>Osek - Dlouhá Louka, č. p. 51</t>
  </si>
  <si>
    <t>Osek - Hrad Osek, Hradní 25</t>
  </si>
  <si>
    <t>Osek - Hrad Osek, č. ev. 5</t>
  </si>
  <si>
    <t>Osek - Hrad Osek, Hradní 15</t>
  </si>
  <si>
    <t>Žim - Záhoří, č. p. 2</t>
  </si>
  <si>
    <t>Žim - Záhoří, č. p. 4</t>
  </si>
  <si>
    <t>Žim - Záhoří, č. p. 5</t>
  </si>
  <si>
    <t>Žim - Záhoří, č. p. 6</t>
  </si>
  <si>
    <t>Žim - Záhoří, č. p. 7</t>
  </si>
  <si>
    <t>Žim - Záhoří, č. p. 9</t>
  </si>
  <si>
    <t>Žim - Záhoří, č. p. 10</t>
  </si>
  <si>
    <t>Žim - Záhoří, č. p. 11</t>
  </si>
  <si>
    <t>Žim - Záhoří, č. p. 13</t>
  </si>
  <si>
    <t>Žim - Záhoří, č. p. 14</t>
  </si>
  <si>
    <t>Žim - Záhoří, č. ev. 3</t>
  </si>
  <si>
    <t>Žim - Záhoří, č. p. 19</t>
  </si>
  <si>
    <t>Žim - Záhoří, č. p. 15</t>
  </si>
  <si>
    <t>Žim - Záhoří, č. p. 16</t>
  </si>
  <si>
    <t>Žim - Záhoří, č. p. 1</t>
  </si>
  <si>
    <t>Žim - Záhoří, č. p. 17</t>
  </si>
  <si>
    <t>Žim - Záhoří, č. p. 18</t>
  </si>
  <si>
    <t>Habrovany, č. p. 1</t>
  </si>
  <si>
    <t>Habrovany, č. p. 2</t>
  </si>
  <si>
    <t>Habrovany, č. p. 5</t>
  </si>
  <si>
    <t>Habrovany, č. p. 7</t>
  </si>
  <si>
    <t>Habrovany, č. p. 12</t>
  </si>
  <si>
    <t>Habrovany, č. p. 13</t>
  </si>
  <si>
    <t>Habrovany, č. p. 16</t>
  </si>
  <si>
    <t>Habrovany, č. p. 17</t>
  </si>
  <si>
    <t>Habrovany, č. p. 20</t>
  </si>
  <si>
    <t>Habrovany, č. p. 21</t>
  </si>
  <si>
    <t>Habrovany, č. p. 22</t>
  </si>
  <si>
    <t>Habrovany, č. p. 25</t>
  </si>
  <si>
    <t>Habrovany, č. p. 27</t>
  </si>
  <si>
    <t>Habrovany, č. p. 29</t>
  </si>
  <si>
    <t>Habrovany, č. p. 31</t>
  </si>
  <si>
    <t>Habrovany, č. p. 33</t>
  </si>
  <si>
    <t>Habrovany, č. p. 36</t>
  </si>
  <si>
    <t>Habrovany, č. p. 37</t>
  </si>
  <si>
    <t>Habrovany, č. p. 39</t>
  </si>
  <si>
    <t>Habrovany, č. p. 45</t>
  </si>
  <si>
    <t>Habrovany, č. p. 46</t>
  </si>
  <si>
    <t>Habrovany, č. p. 47</t>
  </si>
  <si>
    <t>Habrovany, č. p. 48</t>
  </si>
  <si>
    <t>Habrovany, č. p. 50</t>
  </si>
  <si>
    <t>Habrovany, č. p. 51</t>
  </si>
  <si>
    <t>Habrovany, č. p. 52</t>
  </si>
  <si>
    <t>Habrovany, č. p. 53</t>
  </si>
  <si>
    <t>Habrovany, č. p. 54</t>
  </si>
  <si>
    <t>Habrovany, č. p. 55</t>
  </si>
  <si>
    <t>Habrovany, č. p. 56</t>
  </si>
  <si>
    <t>Habrovany, č. p. 57</t>
  </si>
  <si>
    <t>Habrovany, č. p. 58</t>
  </si>
  <si>
    <t>Habrovany, č. p. 59</t>
  </si>
  <si>
    <t>Habrovany, č. p. 60</t>
  </si>
  <si>
    <t>Habrovany, č. p. 61</t>
  </si>
  <si>
    <t>Habrovany, č. p. 62</t>
  </si>
  <si>
    <t>Habrovany, č. p. 63</t>
  </si>
  <si>
    <t>Habrovany, č. p. 64</t>
  </si>
  <si>
    <t>Habrovany, č. p. 65</t>
  </si>
  <si>
    <t>Habrovany, č. p. 66</t>
  </si>
  <si>
    <t>Habrovany, č. ev. 1</t>
  </si>
  <si>
    <t>Habrovany, č. ev. 2</t>
  </si>
  <si>
    <t>Habrovany, č. ev. 3</t>
  </si>
  <si>
    <t>Habrovany, č. ev. 4</t>
  </si>
  <si>
    <t>Habrovany, č. ev. 5</t>
  </si>
  <si>
    <t>Habrovany, č. ev. 6</t>
  </si>
  <si>
    <t>Habrovany, č. ev. 8</t>
  </si>
  <si>
    <t>Habrovany, č. ev. 9</t>
  </si>
  <si>
    <t>Habrovany, č. ev. 10</t>
  </si>
  <si>
    <t>Habrovany, č. ev. 11</t>
  </si>
  <si>
    <t>Habrovany, č. ev. 12</t>
  </si>
  <si>
    <t>Habrovany, č. ev. 13</t>
  </si>
  <si>
    <t>Habrovany, č. ev. 14</t>
  </si>
  <si>
    <t>Habrovany, č. ev. 15</t>
  </si>
  <si>
    <t>Habrovany, č. ev. 16</t>
  </si>
  <si>
    <t>Habrovany, č. ev. 18</t>
  </si>
  <si>
    <t>Habrovany, č. p. 74</t>
  </si>
  <si>
    <t>Habrovany, č. ev. 21</t>
  </si>
  <si>
    <t>Habrovany, č. ev. 24</t>
  </si>
  <si>
    <t>Habrovany, č. p. 10</t>
  </si>
  <si>
    <t>Habrovany, č. p. 67</t>
  </si>
  <si>
    <t>Habrovany, č. p. 68</t>
  </si>
  <si>
    <t>Habrovany, č. p. 69</t>
  </si>
  <si>
    <t>Habrovany, č. p. 70</t>
  </si>
  <si>
    <t>Habrovany, č. p. 71</t>
  </si>
  <si>
    <t>Habrovany, č. p. 72</t>
  </si>
  <si>
    <t>Habrovany, č. p. 73</t>
  </si>
  <si>
    <t>Chlumec - Střížovice, č. p. 244</t>
  </si>
  <si>
    <t>Chlumec - Střížovice, č. p. 246</t>
  </si>
  <si>
    <t>Chlumec - Střížovice, č. p. 247</t>
  </si>
  <si>
    <t>Chlumec - Střížovice, č. p. 249</t>
  </si>
  <si>
    <t>Chlumec - Střížovice, č. p. 251</t>
  </si>
  <si>
    <t>Chlumec - Střížovice, č. p. 254</t>
  </si>
  <si>
    <t>Chlumec - Střížovice, č. p. 255</t>
  </si>
  <si>
    <t>Chlumec - Střížovice, č. ev. 96</t>
  </si>
  <si>
    <t>Chlumec - Střížovice, č. ev. 82</t>
  </si>
  <si>
    <t>Chlumec - Střížovice, č. p. 256</t>
  </si>
  <si>
    <t>Chlumec - Střížovice, č. ev. 30</t>
  </si>
  <si>
    <t>Chlumec - Střížovice, č. ev. 116</t>
  </si>
  <si>
    <t>Chlumec - Střížovice, č. ev. 71</t>
  </si>
  <si>
    <t>Chlumec - Střížovice, č. ev. 55</t>
  </si>
  <si>
    <t>Chlumec - Střížovice, č. ev. 35</t>
  </si>
  <si>
    <t>Chlumec - Střížovice, č. p. 250</t>
  </si>
  <si>
    <t>Chlumec - Střížovice, č. p. 245</t>
  </si>
  <si>
    <t>Chlumec - Střížovice, č. p. 248</t>
  </si>
  <si>
    <t>Chlumec - Střížovice, č. p. 252</t>
  </si>
  <si>
    <t>Chlumec - Střížovice, č. ev. 27</t>
  </si>
  <si>
    <t>Chlumec - Střížovice, č. ev. 79</t>
  </si>
  <si>
    <t>Chlumec - Střížovice, č. ev. 114</t>
  </si>
  <si>
    <t>Chlumec - Střížovice, č. ev. 66</t>
  </si>
  <si>
    <t>Chlumec - Střížovice, č. ev. 67</t>
  </si>
  <si>
    <t>Chlumec - Střížovice, č. ev. 109</t>
  </si>
  <si>
    <t>Chlumec - Střížovice, č. ev. 112</t>
  </si>
  <si>
    <t>Chlumec - Střížovice, č. ev. 1</t>
  </si>
  <si>
    <t>Chlumec - Střížovice, č. ev. 2</t>
  </si>
  <si>
    <t>Chlumec - Střížovice, č. ev. 3</t>
  </si>
  <si>
    <t>Chlumec - Střížovice, č. ev. 4</t>
  </si>
  <si>
    <t>Chlumec - Střížovice, č. ev. 5</t>
  </si>
  <si>
    <t>Chlumec - Střížovice, č. ev. 6</t>
  </si>
  <si>
    <t>Chlumec - Střížovice, č. ev. 7</t>
  </si>
  <si>
    <t>Chlumec - Střížovice, č. ev. 8</t>
  </si>
  <si>
    <t>Chlumec - Střížovice, č. ev. 9</t>
  </si>
  <si>
    <t>Chlumec - Střížovice, č. ev. 10</t>
  </si>
  <si>
    <t>Chlumec - Střížovice, č. ev. 11</t>
  </si>
  <si>
    <t>Chlumec - Střížovice, č. ev. 12</t>
  </si>
  <si>
    <t>Chlumec - Střížovice, č. ev. 13</t>
  </si>
  <si>
    <t>Chlumec - Střížovice, č. ev. 14</t>
  </si>
  <si>
    <t>Chlumec - Střížovice, č. ev. 15</t>
  </si>
  <si>
    <t>Chlumec - Střížovice, č. ev. 16</t>
  </si>
  <si>
    <t>Chlumec - Střížovice, č. ev. 17</t>
  </si>
  <si>
    <t>Chlumec - Střížovice, č. ev. 18</t>
  </si>
  <si>
    <t>Chlumec - Střížovice, č. ev. 20</t>
  </si>
  <si>
    <t>Chlumec - Střížovice, č. ev. 22</t>
  </si>
  <si>
    <t>Chlumec - Střížovice, č. ev. 23</t>
  </si>
  <si>
    <t>Chlumec - Střížovice, č. ev. 24</t>
  </si>
  <si>
    <t>Chlumec - Střížovice, č. ev. 25</t>
  </si>
  <si>
    <t>Chlumec - Střížovice, č. ev. 26</t>
  </si>
  <si>
    <t>Chlumec - Střížovice, č. ev. 32</t>
  </si>
  <si>
    <t>Chlumec - Střížovice, č. ev. 37</t>
  </si>
  <si>
    <t>Chlumec - Střížovice, č. ev. 64</t>
  </si>
  <si>
    <t>Chlumec - Střížovice, č. p. 258</t>
  </si>
  <si>
    <t>Chlumec - Střížovice, č. p. 257</t>
  </si>
  <si>
    <t>Chlumec - Střížovice, č. ev. 21</t>
  </si>
  <si>
    <t>Chlumec - Střížovice, č. ev. 28</t>
  </si>
  <si>
    <t>Chlumec - Střížovice, č. ev. 31</t>
  </si>
  <si>
    <t>Chlumec - Střížovice, č. ev. 33</t>
  </si>
  <si>
    <t>Chlumec - Střížovice, č. ev. 70</t>
  </si>
  <si>
    <t>Chlumec - Střížovice, č. ev. 117</t>
  </si>
  <si>
    <t>Chlumec - Střížovice, č. ev. 86</t>
  </si>
  <si>
    <t>Chlumec - Střížovice, č. ev. 34</t>
  </si>
  <si>
    <t>Chlumec - Střížovice, č. p. 259</t>
  </si>
  <si>
    <t>Chlumec - Střížovice, č. p. 260</t>
  </si>
  <si>
    <t>Chlumec - Střížovice, č. ev. 38</t>
  </si>
  <si>
    <t>Chlumec - Střížovice, č. ev. 36</t>
  </si>
  <si>
    <t>Chlumec - Střížovice, č. ev. 39</t>
  </si>
  <si>
    <t>Chlumec - Střížovice, č. ev. 40</t>
  </si>
  <si>
    <t>Chlumec - Střížovice, č. ev. 118</t>
  </si>
  <si>
    <t>Chlumec - Střížovice, č. ev. 88</t>
  </si>
  <si>
    <t>Chlumec - Střížovice, č. p. 261</t>
  </si>
  <si>
    <t>Chlumec - Střížovice, č. ev. 41</t>
  </si>
  <si>
    <t>Chlumec - Střížovice, č. ev. 42</t>
  </si>
  <si>
    <t>Chlumec - Střížovice, č. ev. 43</t>
  </si>
  <si>
    <t>Chlumec - Střížovice, č. ev. 44</t>
  </si>
  <si>
    <t>Chlumec - Hrbovice, Klidná 102</t>
  </si>
  <si>
    <t>Chlumec - Hrbovice, č. p. 106</t>
  </si>
  <si>
    <t>Chlumec - Hrbovice, Stradovská 107</t>
  </si>
  <si>
    <t>Chlumec - Hrbovice, Stradovská 108</t>
  </si>
  <si>
    <t>Chlumec - Hrbovice, Stradovská 109</t>
  </si>
  <si>
    <t>Chlumec - Hrbovice, Stradovská 110</t>
  </si>
  <si>
    <t>Chlumec - Hrbovice, Stradovská 111</t>
  </si>
  <si>
    <t>Chlumec - Hrbovice, č. ev. 113</t>
  </si>
  <si>
    <t>Chlumec - Hrbovice, Hrbovická 2</t>
  </si>
  <si>
    <t>Chlumec - Hrbovice, Hrbovická 102</t>
  </si>
  <si>
    <t>Chlumec - Hrbovice, Hrbovická 105</t>
  </si>
  <si>
    <t>Chlumec - Hrbovice, č. ev. 114</t>
  </si>
  <si>
    <t>Chlumec - Hrbovice, č. ev. 115</t>
  </si>
  <si>
    <t>Chlumec - Hrbovice, č. ev. 116</t>
  </si>
  <si>
    <t>Chlumec - Hrbovice, č. ev. 117</t>
  </si>
  <si>
    <t>Chlumec - Hrbovice, č. ev. 119</t>
  </si>
  <si>
    <t>Chlumec - Hrbovice, č. ev. 118</t>
  </si>
  <si>
    <t>Chlumec - Hrbovice, č. p. 107</t>
  </si>
  <si>
    <t>Chuderov - Libov, č. p. 2</t>
  </si>
  <si>
    <t>Chuderov - Libov, č. p. 7</t>
  </si>
  <si>
    <t>Chuderov - Libov, č. p. 11</t>
  </si>
  <si>
    <t>Chuderov - Libov, č. p. 12</t>
  </si>
  <si>
    <t>Chuderov - Libov, č. p. 13</t>
  </si>
  <si>
    <t>Chuderov - Libov, č. p. 14</t>
  </si>
  <si>
    <t>Chuderov - Libov, č. p. 16</t>
  </si>
  <si>
    <t>Chuderov - Libov, č. p. 17</t>
  </si>
  <si>
    <t>Chuderov - Libov, č. p. 18</t>
  </si>
  <si>
    <t>Chuderov - Libov, č. ev. 23</t>
  </si>
  <si>
    <t>Chuderov - Libov, č. p. 8</t>
  </si>
  <si>
    <t>Chuderov - Libov, č. ev. 74</t>
  </si>
  <si>
    <t>Chuderov - Libov, č. p. 1</t>
  </si>
  <si>
    <t>Chuderov - Libov, č. p. 3</t>
  </si>
  <si>
    <t>Chuderov - Lipová, č. p. 2</t>
  </si>
  <si>
    <t>Chuderov - Lipová, č. p. 5</t>
  </si>
  <si>
    <t>Chuderov - Lipová, č. p. 6</t>
  </si>
  <si>
    <t>Chuderov - Lipová, č. p. 8</t>
  </si>
  <si>
    <t>Chuderov - Lipová, č. p. 10</t>
  </si>
  <si>
    <t>Chuderov - Lipová, č. p. 12</t>
  </si>
  <si>
    <t>Chuderov - Lipová, č. p. 13</t>
  </si>
  <si>
    <t>Chuderov - Lipová, č. p. 14</t>
  </si>
  <si>
    <t>Chuderov - Lipová, č. p. 16</t>
  </si>
  <si>
    <t>Chuderov - Lipová, č. p. 17</t>
  </si>
  <si>
    <t>Chuderov - Lipová, č. p. 19</t>
  </si>
  <si>
    <t>Chuderov - Lipová, č. p. 20</t>
  </si>
  <si>
    <t>Chuderov - Lipová, č. p. 21</t>
  </si>
  <si>
    <t>Chuderov - Lipová, č. p. 22</t>
  </si>
  <si>
    <t>Chuderov - Lipová, č. p. 23</t>
  </si>
  <si>
    <t>Chuderov - Lipová, č. p. 25</t>
  </si>
  <si>
    <t>Chuderov - Lipová, č. p. 26</t>
  </si>
  <si>
    <t>Chuderov - Lipová, č. p. 29</t>
  </si>
  <si>
    <t>Chuderov - Lipová, č. p. 32</t>
  </si>
  <si>
    <t>Chuderov - Lipová, č. p. 39</t>
  </si>
  <si>
    <t>Chuderov - Lipová, č. p. 40</t>
  </si>
  <si>
    <t>Chuderov - Lipová, č. p. 41</t>
  </si>
  <si>
    <t>Chuderov - Lipová, č. p. 42</t>
  </si>
  <si>
    <t>Chuderov - Lipová, č. p. 43</t>
  </si>
  <si>
    <t>Chuderov - Lipová, č. p. 46</t>
  </si>
  <si>
    <t>Chuderov - Lipová, č. p. 47</t>
  </si>
  <si>
    <t>Chuderov - Lipová, č. p. 48</t>
  </si>
  <si>
    <t>Chuderov - Lipová, č. p. 49</t>
  </si>
  <si>
    <t>Chuderov - Lipová, č. ev. 180</t>
  </si>
  <si>
    <t>Chuderov - Radešín, č. p. 2</t>
  </si>
  <si>
    <t>Chuderov - Radešín, č. p. 3</t>
  </si>
  <si>
    <t>Chuderov - Radešín, č. p. 4</t>
  </si>
  <si>
    <t>Chuderov - Radešín, č. p. 5</t>
  </si>
  <si>
    <t>Chuderov - Radešín, č. p. 6</t>
  </si>
  <si>
    <t>Chuderov - Radešín, č. p. 8</t>
  </si>
  <si>
    <t>Chuderov - Radešín, č. p. 10</t>
  </si>
  <si>
    <t>Chuderov - Radešín, č. p. 11</t>
  </si>
  <si>
    <t>Chuderov - Radešín, č. p. 13</t>
  </si>
  <si>
    <t>Chuderov - Radešín, č. p. 14</t>
  </si>
  <si>
    <t>Chuderov - Radešín, č. p. 16</t>
  </si>
  <si>
    <t>Chuderov - Radešín, č. ev. 51</t>
  </si>
  <si>
    <t>Chuderov - Radešín, č. ev. 69</t>
  </si>
  <si>
    <t>Chuderov - Radešín, č. p. 7</t>
  </si>
  <si>
    <t>Chuderov - Radešín, č. p. 9</t>
  </si>
  <si>
    <t>Chuderov - Radešín, č. p. 1</t>
  </si>
  <si>
    <t>Chuderov - Radešín, č. p. 29</t>
  </si>
  <si>
    <t>Chuderov - Radešín, č. p. 26</t>
  </si>
  <si>
    <t>Chuderov - Radešín, č. p. 22</t>
  </si>
  <si>
    <t>Chuderov - Radešín, č. p. 15</t>
  </si>
  <si>
    <t>Chuderov - Radešín, č. p. 17</t>
  </si>
  <si>
    <t>Chuderov - Radešín, č. p. 170</t>
  </si>
  <si>
    <t>Chuderov - Radešín, č. p. 18</t>
  </si>
  <si>
    <t>Chuderov - Radešín, č. p. 24</t>
  </si>
  <si>
    <t>Chuderov - Radešín, č. p. 28</t>
  </si>
  <si>
    <t>Chuderov - Radešín, č. p. 27</t>
  </si>
  <si>
    <t>Chuderov - Radešín, č. p. 21</t>
  </si>
  <si>
    <t>Chuderov - Radešín, č. p. 30</t>
  </si>
  <si>
    <t>Chuderov - Radešín, č. p. 12</t>
  </si>
  <si>
    <t>Chuderov - Radešín, č. p. 25</t>
  </si>
  <si>
    <t>Chuderov - Radešín, č. p. 33</t>
  </si>
  <si>
    <t>Chuderov - Radešín, č. p. 31</t>
  </si>
  <si>
    <t>Libouchec, č. p. 321</t>
  </si>
  <si>
    <t>Libouchec, č. p. 322</t>
  </si>
  <si>
    <t>Libouchec, č. p. 323</t>
  </si>
  <si>
    <t>Libouchec, č. p. 324</t>
  </si>
  <si>
    <t>Libouchec, č. p. 325</t>
  </si>
  <si>
    <t>Libouchec, č. p. 326</t>
  </si>
  <si>
    <t>Libouchec, č. p. 328</t>
  </si>
  <si>
    <t>Libouchec, č. p. 336</t>
  </si>
  <si>
    <t>Libouchec, č. p. 339</t>
  </si>
  <si>
    <t>Libouchec, č. ev. 4</t>
  </si>
  <si>
    <t>Libouchec, č. ev. 5</t>
  </si>
  <si>
    <t>Libouchec, č. ev. 59</t>
  </si>
  <si>
    <t>Malečov - Němčí, č. p. 4</t>
  </si>
  <si>
    <t>Malečov - Němčí, č. p. 16</t>
  </si>
  <si>
    <t>Malečov - Němčí, č. p. 14</t>
  </si>
  <si>
    <t>Malečov - Němčí, č. p. 15</t>
  </si>
  <si>
    <t>Malečov - Němčí, č. p. 17</t>
  </si>
  <si>
    <t>Malečov - Němčí, č. ev. 4</t>
  </si>
  <si>
    <t>Malečov - Němčí, č. ev. 6</t>
  </si>
  <si>
    <t>Malečov - Němčí, č. p. 1</t>
  </si>
  <si>
    <t>Malečov - Němčí, č. p. 2</t>
  </si>
  <si>
    <t>Malečov - Němčí, č. ev. 8</t>
  </si>
  <si>
    <t>Malečov - Němčí, č. ev. 9</t>
  </si>
  <si>
    <t>Malečov - Němčí, č. p. 11</t>
  </si>
  <si>
    <t>Malečov - Němčí, č. ev. 16</t>
  </si>
  <si>
    <t>Malečov - Němčí, č. p. 3</t>
  </si>
  <si>
    <t>Malečov - Pohoří, č. p. 1</t>
  </si>
  <si>
    <t>Malečov - Pohoří, č. p. 2</t>
  </si>
  <si>
    <t>Malečov - Pohoří, č. p. 4</t>
  </si>
  <si>
    <t>Malečov - Pohoří, č. p. 5</t>
  </si>
  <si>
    <t>Malečov - Pohoří, č. p. 6</t>
  </si>
  <si>
    <t>Malečov - Pohoří, č. p. 7</t>
  </si>
  <si>
    <t>Malečov - Pohoří, č. p. 10</t>
  </si>
  <si>
    <t>Malečov - Pohoří, č. ev. 1</t>
  </si>
  <si>
    <t>Malečov - Pohoří, č. ev. 2</t>
  </si>
  <si>
    <t>Malečov - Pohoří, č. ev. 11</t>
  </si>
  <si>
    <t>Malečov - Pohoří, č. ev. 17</t>
  </si>
  <si>
    <t>Malečov - Pohoří, č. p. 8</t>
  </si>
  <si>
    <t>Malečov - Pohoří, č. p. 3</t>
  </si>
  <si>
    <t>Malečov - Pohoří, č. p. 13</t>
  </si>
  <si>
    <t>Malečov - Pohoří, č. p. 18</t>
  </si>
  <si>
    <t>Malečov - Rýdeč, č. p. 2</t>
  </si>
  <si>
    <t>Malečov - Rýdeč, č. p. 4</t>
  </si>
  <si>
    <t>Malečov - Rýdeč, č. p. 6</t>
  </si>
  <si>
    <t>Malečov - Rýdeč, č. p. 7</t>
  </si>
  <si>
    <t>Malečov - Rýdeč, č. p. 9</t>
  </si>
  <si>
    <t>Malečov - Rýdeč, č. p. 10</t>
  </si>
  <si>
    <t>Malečov - Rýdeč, č. p. 12</t>
  </si>
  <si>
    <t>Malečov - Rýdeč, č. p. 14</t>
  </si>
  <si>
    <t>Malečov - Rýdeč, č. p. 16</t>
  </si>
  <si>
    <t>Malečov - Rýdeč, č. p. 17</t>
  </si>
  <si>
    <t>Malečov - Rýdeč, č. p. 19</t>
  </si>
  <si>
    <t>Malečov - Rýdeč, č. p. 21</t>
  </si>
  <si>
    <t>Malečov - Rýdeč, č. p. 22</t>
  </si>
  <si>
    <t>Malečov - Rýdeč, č. p. 23</t>
  </si>
  <si>
    <t>Malečov - Rýdeč, č. p. 25</t>
  </si>
  <si>
    <t>Malečov - Rýdeč, č. p. 26</t>
  </si>
  <si>
    <t>Malečov - Rýdeč, č. p. 27</t>
  </si>
  <si>
    <t>Malečov - Rýdeč, č. p. 29</t>
  </si>
  <si>
    <t>Malečov - Rýdeč, č. p. 30</t>
  </si>
  <si>
    <t>Malečov - Rýdeč, č. p. 31</t>
  </si>
  <si>
    <t>Malečov - Rýdeč, č. p. 32</t>
  </si>
  <si>
    <t>Malečov - Rýdeč, č. p. 33</t>
  </si>
  <si>
    <t>Malečov - Rýdeč, č. p. 34</t>
  </si>
  <si>
    <t>Malečov - Rýdeč, č. p. 35</t>
  </si>
  <si>
    <t>Malečov - Rýdeč, č. p. 36</t>
  </si>
  <si>
    <t>Malečov - Rýdeč, č. p. 37</t>
  </si>
  <si>
    <t>Malečov - Rýdeč, č. p. 39</t>
  </si>
  <si>
    <t>Malečov - Rýdeč, č. p. 44</t>
  </si>
  <si>
    <t>Malečov - Rýdeč, č. p. 48</t>
  </si>
  <si>
    <t>Malečov - Rýdeč, č. p. 49</t>
  </si>
  <si>
    <t>Malečov - Rýdeč, č. p. 51</t>
  </si>
  <si>
    <t>Malečov - Rýdeč, č. p. 53</t>
  </si>
  <si>
    <t>Malečov - Rýdeč, č. p. 54</t>
  </si>
  <si>
    <t>Malečov - Rýdeč, č. p. 57</t>
  </si>
  <si>
    <t>Malečov - Rýdeč, č. p. 58</t>
  </si>
  <si>
    <t>Malečov - Rýdeč, č. p. 70</t>
  </si>
  <si>
    <t>Malečov - Rýdeč, č. ev. 1</t>
  </si>
  <si>
    <t>Malečov - Rýdeč, č. ev. 2</t>
  </si>
  <si>
    <t>Malečov - Rýdeč, č. ev. 3</t>
  </si>
  <si>
    <t>Malečov - Rýdeč, č. ev. 4</t>
  </si>
  <si>
    <t>Malečov - Rýdeč, č. ev. 6</t>
  </si>
  <si>
    <t>Malečov - Rýdeč, č. ev. 8</t>
  </si>
  <si>
    <t>Malečov - Rýdeč, č. ev. 15</t>
  </si>
  <si>
    <t>Malečov - Rýdeč, č. ev. 19</t>
  </si>
  <si>
    <t>Malečov - Rýdeč, č. ev. 20</t>
  </si>
  <si>
    <t>Malečov - Rýdeč, č. ev. 21</t>
  </si>
  <si>
    <t>Malečov - Rýdeč, č. ev. 25</t>
  </si>
  <si>
    <t>Malečov - Rýdeč, č. p. 38</t>
  </si>
  <si>
    <t>Malečov - Rýdeč, č. p. 13</t>
  </si>
  <si>
    <t>Malečov - Rýdeč, č. ev. 9</t>
  </si>
  <si>
    <t>Malečov - Rýdeč, č. p. 3</t>
  </si>
  <si>
    <t>Malečov - Rýdeč, č. p. 5</t>
  </si>
  <si>
    <t>Malečov - Rýdeč, č. ev. 22</t>
  </si>
  <si>
    <t>Malečov - Rýdeč, č. p. 71</t>
  </si>
  <si>
    <t>Malečov - Rýdeč, č. p. 72</t>
  </si>
  <si>
    <t>Malečov - Rýdeč, č. p. 73</t>
  </si>
  <si>
    <t>Malečov - Řetouň, č. p. 8</t>
  </si>
  <si>
    <t>Malečov - Řetouň, č. p. 13</t>
  </si>
  <si>
    <t>Malečov - Řetouň, č. p. 67</t>
  </si>
  <si>
    <t>Malečov - Řetouň, č. p. 71</t>
  </si>
  <si>
    <t>Malečov - Řetouň, č. p. 61</t>
  </si>
  <si>
    <t>Malečov - Řetouň, č. p. 62</t>
  </si>
  <si>
    <t>Malečov - Řetouň, č. p. 68</t>
  </si>
  <si>
    <t>Malečov - Řetouň, č. ev. 24</t>
  </si>
  <si>
    <t>Malečov - Řetouň, č. ev. 12</t>
  </si>
  <si>
    <t>Malečov - Řetouň, č. p. 1</t>
  </si>
  <si>
    <t>Malečov - Řetouň, č. p. 60</t>
  </si>
  <si>
    <t>Malečov - Řetouň, č. p. 65</t>
  </si>
  <si>
    <t>Malečov - Řetouň, č. p. 66</t>
  </si>
  <si>
    <t>Malečov - Řetouň, č. p. 69</t>
  </si>
  <si>
    <t>Malečov - Řetouň, č. ev. 7</t>
  </si>
  <si>
    <t>Malečov - Řetouň, č. ev. 8</t>
  </si>
  <si>
    <t>Malečov - Řetouň, č. ev. 10</t>
  </si>
  <si>
    <t>Malečov - Řetouň, č. ev. 16</t>
  </si>
  <si>
    <t>Malečov - Řetouň, č. ev. 18</t>
  </si>
  <si>
    <t>Malečov - Řetouň, č. ev. 23</t>
  </si>
  <si>
    <t>Malečov - Řetouň, č. ev. 3</t>
  </si>
  <si>
    <t>Malečov - Řetouň, č. p. 72</t>
  </si>
  <si>
    <t>Povrly - Slavošov, č. p. 1</t>
  </si>
  <si>
    <t>Povrly - Slavošov, č. p. 2</t>
  </si>
  <si>
    <t>Povrly - Slavošov, č. p. 3</t>
  </si>
  <si>
    <t>Povrly - Slavošov, č. p. 4</t>
  </si>
  <si>
    <t>Povrly - Slavošov, č. p. 5</t>
  </si>
  <si>
    <t>Povrly - Slavošov, č. p. 6</t>
  </si>
  <si>
    <t>Povrly - Slavošov, č. p. 7</t>
  </si>
  <si>
    <t>Povrly - Slavošov, č. p. 8</t>
  </si>
  <si>
    <t>Povrly - Slavošov, č. p. 9</t>
  </si>
  <si>
    <t>Povrly - Slavošov, č. p. 10</t>
  </si>
  <si>
    <t>Povrly - Slavošov, č. ev. 556</t>
  </si>
  <si>
    <t>Povrly - Slavošov, č. p. 11</t>
  </si>
  <si>
    <t>Tašov, č. p. 1</t>
  </si>
  <si>
    <t>Tašov, č. p. 2</t>
  </si>
  <si>
    <t>Tašov, č. p. 4</t>
  </si>
  <si>
    <t>Tašov, č. p. 5</t>
  </si>
  <si>
    <t>Tašov, č. p. 7</t>
  </si>
  <si>
    <t>Tašov, č. p. 8</t>
  </si>
  <si>
    <t>Tašov, č. p. 9</t>
  </si>
  <si>
    <t>Tašov, č. p. 11</t>
  </si>
  <si>
    <t>Tašov, č. p. 13</t>
  </si>
  <si>
    <t>Tašov, č. p. 15</t>
  </si>
  <si>
    <t>Tašov, č. p. 16</t>
  </si>
  <si>
    <t>Tašov, č. p. 17</t>
  </si>
  <si>
    <t>Tašov, č. p. 18</t>
  </si>
  <si>
    <t>Tašov, č. p. 19</t>
  </si>
  <si>
    <t>Tašov, č. p. 21</t>
  </si>
  <si>
    <t>Tašov, č. p. 22</t>
  </si>
  <si>
    <t>Tašov, č. p. 23</t>
  </si>
  <si>
    <t>Tašov, č. p. 24</t>
  </si>
  <si>
    <t>Tašov, č. p. 26</t>
  </si>
  <si>
    <t>Tašov, č. p. 27</t>
  </si>
  <si>
    <t>Tašov, č. p. 28</t>
  </si>
  <si>
    <t>Tašov, č. p. 29</t>
  </si>
  <si>
    <t>Tašov, č. p. 30</t>
  </si>
  <si>
    <t>Tašov, č. p. 31</t>
  </si>
  <si>
    <t>Tašov, č. p. 35</t>
  </si>
  <si>
    <t>Tašov, č. p. 36</t>
  </si>
  <si>
    <t>Tašov, č. p. 37</t>
  </si>
  <si>
    <t>Tašov, č. p. 38</t>
  </si>
  <si>
    <t>Tašov, č. p. 39</t>
  </si>
  <si>
    <t>Tašov, č. p. 40</t>
  </si>
  <si>
    <t>Tašov, č. p. 41</t>
  </si>
  <si>
    <t>Tašov, č. p. 42</t>
  </si>
  <si>
    <t>Tašov, č. p. 43</t>
  </si>
  <si>
    <t>Tašov, č. p. 44</t>
  </si>
  <si>
    <t>Tašov, č. p. 45</t>
  </si>
  <si>
    <t>Tašov, č. p. 46</t>
  </si>
  <si>
    <t>Tašov, č. p. 47</t>
  </si>
  <si>
    <t>Tašov, č. p. 48</t>
  </si>
  <si>
    <t>Tašov, č. p. 49</t>
  </si>
  <si>
    <t>Tašov, č. p. 50</t>
  </si>
  <si>
    <t>Tašov, č. p. 51</t>
  </si>
  <si>
    <t>Tašov, č. ev. 2</t>
  </si>
  <si>
    <t>Tašov, č. ev. 3</t>
  </si>
  <si>
    <t>Tašov, č. ev. 4</t>
  </si>
  <si>
    <t>Tašov, č. ev. 5</t>
  </si>
  <si>
    <t>Tašov, č. ev. 6</t>
  </si>
  <si>
    <t>Tašov, č. ev. 7</t>
  </si>
  <si>
    <t>Tašov, č. ev. 10</t>
  </si>
  <si>
    <t>Tašov, č. ev. 11</t>
  </si>
  <si>
    <t>Tašov, č. p. 54</t>
  </si>
  <si>
    <t>Tašov, č. p. 55</t>
  </si>
  <si>
    <t>Tašov, č. p. 58</t>
  </si>
  <si>
    <t>Tašov, č. p. 59</t>
  </si>
  <si>
    <t>Tašov, č. p. 56</t>
  </si>
  <si>
    <t>Tašov, č. p. 52</t>
  </si>
  <si>
    <t>Tašov, č. p. 53</t>
  </si>
  <si>
    <t>Tašov, č. ev. 12</t>
  </si>
  <si>
    <t>Tašov, č. ev. 13</t>
  </si>
  <si>
    <t>Tašov, č. ev. 14</t>
  </si>
  <si>
    <t>Tašov, č. ev. 1</t>
  </si>
  <si>
    <t>Tašov, č. p. 60</t>
  </si>
  <si>
    <t>Tašov, č. ev. 15</t>
  </si>
  <si>
    <t>Tašov, č. p. 62</t>
  </si>
  <si>
    <t>Tašov, č. p. 61</t>
  </si>
  <si>
    <t>Telnice, č. p. 24</t>
  </si>
  <si>
    <t>Telnice, č. p. 25</t>
  </si>
  <si>
    <t>Telnice, č. p. 30</t>
  </si>
  <si>
    <t>Telnice, č. ev. 1</t>
  </si>
  <si>
    <t>Telnice, č. ev. 3</t>
  </si>
  <si>
    <t>Telnice, č. ev. 4</t>
  </si>
  <si>
    <t>Telnice, č. ev. 5</t>
  </si>
  <si>
    <t>Telnice, č. ev. 10</t>
  </si>
  <si>
    <t>Telnice, č. ev. 16</t>
  </si>
  <si>
    <t>Telnice, č. ev. 18</t>
  </si>
  <si>
    <t>Telnice, č. ev. 19</t>
  </si>
  <si>
    <t>Telnice, č. ev. 22</t>
  </si>
  <si>
    <t>Telnice, č. ev. 28</t>
  </si>
  <si>
    <t>Telnice, č. ev. 29</t>
  </si>
  <si>
    <t>Telnice, č. ev. 30</t>
  </si>
  <si>
    <t>Telnice, č. ev. 33</t>
  </si>
  <si>
    <t>Telnice, č. ev. 34</t>
  </si>
  <si>
    <t>Telnice, č. ev. 35</t>
  </si>
  <si>
    <t>Telnice, č. ev. 36</t>
  </si>
  <si>
    <t>Telnice, č. ev. 39</t>
  </si>
  <si>
    <t>Telnice, č. ev. 40</t>
  </si>
  <si>
    <t>Telnice, č. ev. 41</t>
  </si>
  <si>
    <t>Telnice, č. ev. 42</t>
  </si>
  <si>
    <t>Telnice, č. ev. 187</t>
  </si>
  <si>
    <t>Telnice, č. ev. 51</t>
  </si>
  <si>
    <t>Telnice, č. ev. 52</t>
  </si>
  <si>
    <t>Telnice, č. ev. 53</t>
  </si>
  <si>
    <t>Telnice, č. ev. 59</t>
  </si>
  <si>
    <t>Telnice, č. ev. 62</t>
  </si>
  <si>
    <t>Telnice, č. ev. 183</t>
  </si>
  <si>
    <t>Telnice, č. p. 102</t>
  </si>
  <si>
    <t>Telnice, č. p. 28</t>
  </si>
  <si>
    <t>Telnice, č. p. 115</t>
  </si>
  <si>
    <t>Telnice, č. ev. 191</t>
  </si>
  <si>
    <t>Telnice, č. ev. 186</t>
  </si>
  <si>
    <t>Telnice, č. ev. 12</t>
  </si>
  <si>
    <t>Telnice, č. ev. 185</t>
  </si>
  <si>
    <t>Telnice, č. ev. 184</t>
  </si>
  <si>
    <t>Telnice, č. ev. 44</t>
  </si>
  <si>
    <t>Telnice, č. p. 104</t>
  </si>
  <si>
    <t>Telnice, č. p. 105</t>
  </si>
  <si>
    <t>Telnice, č. p. 106</t>
  </si>
  <si>
    <t>Telnice, č. p. 107</t>
  </si>
  <si>
    <t>Telnice, č. p. 108</t>
  </si>
  <si>
    <t>Telnice, č. p. 110</t>
  </si>
  <si>
    <t>Telnice, č. p. 112</t>
  </si>
  <si>
    <t>Telnice, č. p. 111</t>
  </si>
  <si>
    <t>Telnice, č. ev. 189</t>
  </si>
  <si>
    <t>Telnice, č. ev. 190</t>
  </si>
  <si>
    <t>Telnice, č. ev. 192</t>
  </si>
  <si>
    <t>Telnice, č. ev. 193</t>
  </si>
  <si>
    <t>Telnice, č. ev. 194</t>
  </si>
  <si>
    <t>Telnice, č. ev. 45</t>
  </si>
  <si>
    <t>Telnice, č. ev. 2</t>
  </si>
  <si>
    <t>Telnice, č. ev. 196</t>
  </si>
  <si>
    <t>Telnice, č. p. 151</t>
  </si>
  <si>
    <t>Telnice, č. p. 150</t>
  </si>
  <si>
    <t>Telnice, č. ev. 250</t>
  </si>
  <si>
    <t>Telnice, č. ev. 251</t>
  </si>
  <si>
    <t>Telnice, č. p. 114</t>
  </si>
  <si>
    <t>Telnice, č. ev. 253</t>
  </si>
  <si>
    <t>Telnice, č. ev. 254</t>
  </si>
  <si>
    <t>Telnice, č. ev. 255</t>
  </si>
  <si>
    <t>Telnice, č. ev. 256</t>
  </si>
  <si>
    <t>Telnice, č. ev. 257</t>
  </si>
  <si>
    <t>Telnice, č. ev. 258</t>
  </si>
  <si>
    <t>Telnice, č. ev. 259</t>
  </si>
  <si>
    <t>Telnice, č. ev. 260</t>
  </si>
  <si>
    <t>Telnice, č. ev. 261</t>
  </si>
  <si>
    <t>Telnice, č. ev. 262</t>
  </si>
  <si>
    <t>Telnice, č. ev. 263</t>
  </si>
  <si>
    <t>Telnice, č. ev. 264</t>
  </si>
  <si>
    <t>Telnice, č. ev. 265</t>
  </si>
  <si>
    <t>Telnice, č. ev. 266</t>
  </si>
  <si>
    <t>Telnice, č. ev. 267</t>
  </si>
  <si>
    <t>Telnice, č. ev. 268</t>
  </si>
  <si>
    <t>Telnice, č. ev. 269</t>
  </si>
  <si>
    <t>Telnice, č. ev. 270</t>
  </si>
  <si>
    <t>Telnice, č. ev. 271</t>
  </si>
  <si>
    <t>Telnice, č. ev. 273</t>
  </si>
  <si>
    <t>Telnice, č. ev. 274</t>
  </si>
  <si>
    <t>Telnice, č. ev. 275</t>
  </si>
  <si>
    <t>Telnice, č. ev. 276</t>
  </si>
  <si>
    <t>Telnice, č. ev. 277</t>
  </si>
  <si>
    <t>Telnice, č. ev. 278</t>
  </si>
  <si>
    <t>Telnice, č. ev. 279</t>
  </si>
  <si>
    <t>Telnice, č. ev. 280</t>
  </si>
  <si>
    <t>Telnice, č. ev. 281</t>
  </si>
  <si>
    <t>Telnice, č. ev. 282</t>
  </si>
  <si>
    <t>Telnice, č. ev. 283</t>
  </si>
  <si>
    <t>Telnice, č. ev. 284</t>
  </si>
  <si>
    <t>Telnice, č. ev. 285</t>
  </si>
  <si>
    <t>Telnice, č. ev. 286</t>
  </si>
  <si>
    <t>Telnice, č. ev. 287</t>
  </si>
  <si>
    <t>Telnice, č. ev. 288</t>
  </si>
  <si>
    <t>Telnice, č. ev. 289</t>
  </si>
  <si>
    <t>Telnice, č. ev. 290</t>
  </si>
  <si>
    <t>Telnice, č. ev. 291</t>
  </si>
  <si>
    <t>Telnice, č. ev. 292</t>
  </si>
  <si>
    <t>Telnice, č. ev. 293</t>
  </si>
  <si>
    <t>Telnice, č. ev. 294</t>
  </si>
  <si>
    <t>Telnice, č. ev. 295</t>
  </si>
  <si>
    <t>Telnice, č. ev. 297</t>
  </si>
  <si>
    <t>Telnice, č. ev. 298</t>
  </si>
  <si>
    <t>Telnice, č. ev. 299</t>
  </si>
  <si>
    <t>Telnice, č. ev. 300</t>
  </si>
  <si>
    <t>Telnice, č. ev. 301</t>
  </si>
  <si>
    <t>Telnice, č. ev. 302</t>
  </si>
  <si>
    <t>Telnice, č. ev. 303</t>
  </si>
  <si>
    <t>Telnice, č. ev. 304</t>
  </si>
  <si>
    <t>Telnice, č. ev. 305</t>
  </si>
  <si>
    <t>Telnice, č. ev. 306</t>
  </si>
  <si>
    <t>Telnice, č. ev. 310</t>
  </si>
  <si>
    <t>Telnice, č. ev. 309</t>
  </si>
  <si>
    <t>Telnice, č. ev. 311</t>
  </si>
  <si>
    <t>Telnice, č. ev. 307</t>
  </si>
  <si>
    <t>Tisá, č. p. 7</t>
  </si>
  <si>
    <t>Tisá, Antonínov 8</t>
  </si>
  <si>
    <t>Tisá, Antonínov 5</t>
  </si>
  <si>
    <t>Tisá, Antonínov 6</t>
  </si>
  <si>
    <t>Tisá, č. p. 512</t>
  </si>
  <si>
    <t>Tisá, č. p. 6</t>
  </si>
  <si>
    <t>Tisá, č. p. 479</t>
  </si>
  <si>
    <t>Tisá, Antonínov 471</t>
  </si>
  <si>
    <t>Tisá, č. ev. 7</t>
  </si>
  <si>
    <t>Tisá, Rájec 302</t>
  </si>
  <si>
    <t>Tisá, Rájec 303</t>
  </si>
  <si>
    <t>Tisá, Rájec 304</t>
  </si>
  <si>
    <t>Tisá, Rájec 305</t>
  </si>
  <si>
    <t>Tisá, Rájec 306</t>
  </si>
  <si>
    <t>Tisá, Rájec 307</t>
  </si>
  <si>
    <t>Tisá, Rájec 308</t>
  </si>
  <si>
    <t>Tisá, Rájec 309</t>
  </si>
  <si>
    <t>Tisá, Rájec 310</t>
  </si>
  <si>
    <t>Tisá, Rájec 311</t>
  </si>
  <si>
    <t>Tisá, Rájec 312</t>
  </si>
  <si>
    <t>Tisá, Rájec 313</t>
  </si>
  <si>
    <t>Tisá, Rájec 314</t>
  </si>
  <si>
    <t>Tisá, Rájec 315</t>
  </si>
  <si>
    <t>Tisá, Rájec 316</t>
  </si>
  <si>
    <t>Tisá, Rájec 317</t>
  </si>
  <si>
    <t>Tisá, Rájec 318</t>
  </si>
  <si>
    <t>Tisá, Rájec 319</t>
  </si>
  <si>
    <t>Tisá, Rájec 320</t>
  </si>
  <si>
    <t>Tisá, Rájec 321</t>
  </si>
  <si>
    <t>Tisá, Rájec 322</t>
  </si>
  <si>
    <t>Tisá, Rájec 323</t>
  </si>
  <si>
    <t>Tisá, Rájec 324</t>
  </si>
  <si>
    <t>Tisá, Rájec 325</t>
  </si>
  <si>
    <t>Tisá, Rájec 326</t>
  </si>
  <si>
    <t>Tisá, Rájec 327</t>
  </si>
  <si>
    <t>Tisá, Rájec 328</t>
  </si>
  <si>
    <t>Tisá, Rájec 329</t>
  </si>
  <si>
    <t>Tisá, Rájec 330</t>
  </si>
  <si>
    <t>Tisá, č. p. 445</t>
  </si>
  <si>
    <t>Tisá, č. ev. 142</t>
  </si>
  <si>
    <t>Tisá, Rájec 66</t>
  </si>
  <si>
    <t>Tisá, č. ev. 331</t>
  </si>
  <si>
    <t>Tisá, č. p. 1</t>
  </si>
  <si>
    <t>Tisá, č. p. 2</t>
  </si>
  <si>
    <t>Tisá, č. p. 9</t>
  </si>
  <si>
    <t>Tisá, č. p. 25</t>
  </si>
  <si>
    <t>Tisá, č. p. 26</t>
  </si>
  <si>
    <t>Tisá, č. p. 36</t>
  </si>
  <si>
    <t>Tisá, č. p. 38</t>
  </si>
  <si>
    <t>Tisá, č. p. 41</t>
  </si>
  <si>
    <t>Tisá, č. p. 43</t>
  </si>
  <si>
    <t>Tisá, č. p. 44</t>
  </si>
  <si>
    <t>Tisá, č. p. 46</t>
  </si>
  <si>
    <t>Tisá, č. p. 48</t>
  </si>
  <si>
    <t>Tisá, č. p. 49</t>
  </si>
  <si>
    <t>Tisá, č. p. 58</t>
  </si>
  <si>
    <t>Tisá, č. p. 61</t>
  </si>
  <si>
    <t>Tisá, č. p. 67</t>
  </si>
  <si>
    <t>Tisá, č. p. 68</t>
  </si>
  <si>
    <t>Tisá, č. p. 69</t>
  </si>
  <si>
    <t>Tisá, č. p. 71</t>
  </si>
  <si>
    <t>Tisá, č. p. 80</t>
  </si>
  <si>
    <t>Tisá, č. p. 87</t>
  </si>
  <si>
    <t>Tisá, č. p. 90</t>
  </si>
  <si>
    <t>Tisá, č. p. 92</t>
  </si>
  <si>
    <t>Tisá, č. p. 104</t>
  </si>
  <si>
    <t>Tisá, č. p. 105</t>
  </si>
  <si>
    <t>Tisá, č. p. 113</t>
  </si>
  <si>
    <t>Tisá, č. p. 115</t>
  </si>
  <si>
    <t>Tisá, č. p. 120</t>
  </si>
  <si>
    <t>Tisá, č. p. 125</t>
  </si>
  <si>
    <t>Tisá, č. p. 127</t>
  </si>
  <si>
    <t>Tisá, č. p. 132</t>
  </si>
  <si>
    <t>Tisá, č. p. 134</t>
  </si>
  <si>
    <t>Tisá, č. p. 144</t>
  </si>
  <si>
    <t>Tisá, č. p. 146</t>
  </si>
  <si>
    <t>Tisá, č. p. 148</t>
  </si>
  <si>
    <t>Tisá, č. p. 150</t>
  </si>
  <si>
    <t>Tisá, č. p. 158</t>
  </si>
  <si>
    <t>Tisá, č. p. 160</t>
  </si>
  <si>
    <t>Tisá, č. p. 167</t>
  </si>
  <si>
    <t>Tisá, č. p. 170</t>
  </si>
  <si>
    <t>Tisá, č. p. 172</t>
  </si>
  <si>
    <t>Tisá, č. p. 173</t>
  </si>
  <si>
    <t>Tisá, č. p. 174</t>
  </si>
  <si>
    <t>Tisá, č. p. 175</t>
  </si>
  <si>
    <t>Tisá, č. p. 176</t>
  </si>
  <si>
    <t>Tisá, č. p. 181</t>
  </si>
  <si>
    <t>Tisá, č. p. 182</t>
  </si>
  <si>
    <t>Tisá, č. p. 183</t>
  </si>
  <si>
    <t>Tisá, č. p. 189</t>
  </si>
  <si>
    <t>Tisá, č. p. 205</t>
  </si>
  <si>
    <t>Tisá, č. p. 209</t>
  </si>
  <si>
    <t>Tisá, č. p. 211</t>
  </si>
  <si>
    <t>Tisá, č. p. 212</t>
  </si>
  <si>
    <t>Tisá, č. p. 214</t>
  </si>
  <si>
    <t>Tisá, č. p. 218</t>
  </si>
  <si>
    <t>Tisá, č. p. 225</t>
  </si>
  <si>
    <t>Tisá, č. p. 229</t>
  </si>
  <si>
    <t>Tisá, č. p. 233</t>
  </si>
  <si>
    <t>Tisá, č. p. 240</t>
  </si>
  <si>
    <t>Tisá, č. p. 243</t>
  </si>
  <si>
    <t>Tisá, č. p. 247</t>
  </si>
  <si>
    <t>Tisá, č. p. 248</t>
  </si>
  <si>
    <t>Tisá, č. p. 249</t>
  </si>
  <si>
    <t>Tisá, č. p. 253</t>
  </si>
  <si>
    <t>Tisá, č. p. 254</t>
  </si>
  <si>
    <t>Tisá, č. p. 256</t>
  </si>
  <si>
    <t>Tisá, č. p. 257</t>
  </si>
  <si>
    <t>Tisá, č. p. 259</t>
  </si>
  <si>
    <t>Tisá, č. p. 260</t>
  </si>
  <si>
    <t>Tisá, č. p. 261</t>
  </si>
  <si>
    <t>Tisá, č. p. 263</t>
  </si>
  <si>
    <t>Tisá, č. p. 264</t>
  </si>
  <si>
    <t>Tisá, č. p. 269</t>
  </si>
  <si>
    <t>Tisá, č. p. 272</t>
  </si>
  <si>
    <t>Tisá, č. p. 274</t>
  </si>
  <si>
    <t>Tisá, č. p. 276</t>
  </si>
  <si>
    <t>Tisá, č. p. 277</t>
  </si>
  <si>
    <t>Tisá, č. p. 278</t>
  </si>
  <si>
    <t>Tisá, č. p. 279</t>
  </si>
  <si>
    <t>Tisá, č. p. 280</t>
  </si>
  <si>
    <t>Tisá, č. p. 281</t>
  </si>
  <si>
    <t>Tisá, č. p. 284</t>
  </si>
  <si>
    <t>Tisá, č. p. 285</t>
  </si>
  <si>
    <t>Tisá, č. p. 286</t>
  </si>
  <si>
    <t>Tisá, č. p. 288</t>
  </si>
  <si>
    <t>Tisá, č. p. 290</t>
  </si>
  <si>
    <t>Tisá, č. p. 291</t>
  </si>
  <si>
    <t>Tisá, č. p. 295</t>
  </si>
  <si>
    <t>Tisá, č. p. 297</t>
  </si>
  <si>
    <t>Tisá, č. p. 301</t>
  </si>
  <si>
    <t>Tisá, č. p. 302</t>
  </si>
  <si>
    <t>Tisá, č. p. 304</t>
  </si>
  <si>
    <t>Tisá, č. p. 307</t>
  </si>
  <si>
    <t>Tisá, č. p. 308</t>
  </si>
  <si>
    <t>Tisá, č. p. 310</t>
  </si>
  <si>
    <t>Tisá, č. p. 315</t>
  </si>
  <si>
    <t>Tisá, č. p. 316</t>
  </si>
  <si>
    <t>Tisá, č. p. 317</t>
  </si>
  <si>
    <t>Tisá, č. p. 318</t>
  </si>
  <si>
    <t>Tisá, č. p. 320</t>
  </si>
  <si>
    <t>Tisá, č. p. 321</t>
  </si>
  <si>
    <t>Tisá, č. p. 322</t>
  </si>
  <si>
    <t>Tisá, č. p. 325</t>
  </si>
  <si>
    <t>Tisá, č. p. 327</t>
  </si>
  <si>
    <t>Tisá, č. p. 332</t>
  </si>
  <si>
    <t>Tisá, č. p. 333</t>
  </si>
  <si>
    <t>Tisá, č. p. 334</t>
  </si>
  <si>
    <t>Tisá, č. p. 336</t>
  </si>
  <si>
    <t>Tisá, č. p. 337</t>
  </si>
  <si>
    <t>Tisá, č. p. 338</t>
  </si>
  <si>
    <t>Tisá, č. p. 339</t>
  </si>
  <si>
    <t>Tisá, č. p. 340</t>
  </si>
  <si>
    <t>Tisá, č. p. 341</t>
  </si>
  <si>
    <t>Tisá, č. p. 342</t>
  </si>
  <si>
    <t>Tisá, č. p. 349</t>
  </si>
  <si>
    <t>Tisá, č. p. 350</t>
  </si>
  <si>
    <t>Tisá, č. p. 351</t>
  </si>
  <si>
    <t>Tisá, č. p. 352</t>
  </si>
  <si>
    <t>Tisá, č. p. 353</t>
  </si>
  <si>
    <t>Tisá, č. p. 355</t>
  </si>
  <si>
    <t>Tisá, č. p. 356</t>
  </si>
  <si>
    <t>Tisá, č. p. 358</t>
  </si>
  <si>
    <t>Tisá, č. p. 359</t>
  </si>
  <si>
    <t>Tisá, č. p. 360</t>
  </si>
  <si>
    <t>Tisá, č. p. 362</t>
  </si>
  <si>
    <t>Tisá, č. p. 363</t>
  </si>
  <si>
    <t>Tisá, č. p. 364</t>
  </si>
  <si>
    <t>Tisá, č. p. 365</t>
  </si>
  <si>
    <t>Tisá, č. p. 367</t>
  </si>
  <si>
    <t>Tisá, č. p. 368</t>
  </si>
  <si>
    <t>Tisá, č. p. 370</t>
  </si>
  <si>
    <t>Tisá, č. p. 371</t>
  </si>
  <si>
    <t>Tisá, č. p. 372</t>
  </si>
  <si>
    <t>Tisá, č. p. 373</t>
  </si>
  <si>
    <t>Tisá, č. p. 374</t>
  </si>
  <si>
    <t>Tisá, č. p. 375</t>
  </si>
  <si>
    <t>Tisá, č. p. 376</t>
  </si>
  <si>
    <t>Tisá, č. p. 377</t>
  </si>
  <si>
    <t>Tisá, č. p. 378</t>
  </si>
  <si>
    <t>Tisá, č. p. 379</t>
  </si>
  <si>
    <t>Tisá, č. p. 380</t>
  </si>
  <si>
    <t>Tisá, č. p. 381</t>
  </si>
  <si>
    <t>Tisá, č. p. 382</t>
  </si>
  <si>
    <t>Tisá, č. p. 383</t>
  </si>
  <si>
    <t>Tisá, č. p. 384</t>
  </si>
  <si>
    <t>Tisá, č. p. 385</t>
  </si>
  <si>
    <t>Tisá, č. p. 386</t>
  </si>
  <si>
    <t>Tisá, č. p. 387</t>
  </si>
  <si>
    <t>Tisá, č. p. 388</t>
  </si>
  <si>
    <t>Tisá, č. p. 389</t>
  </si>
  <si>
    <t>Tisá, č. p. 391</t>
  </si>
  <si>
    <t>Tisá, č. p. 392</t>
  </si>
  <si>
    <t>Tisá, č. p. 393</t>
  </si>
  <si>
    <t>Tisá, č. p. 394</t>
  </si>
  <si>
    <t>Tisá, č. p. 395</t>
  </si>
  <si>
    <t>Tisá, č. p. 396</t>
  </si>
  <si>
    <t>Tisá, č. p. 397</t>
  </si>
  <si>
    <t>Tisá, č. p. 398</t>
  </si>
  <si>
    <t>Tisá, č. p. 400</t>
  </si>
  <si>
    <t>Tisá, č. p. 401</t>
  </si>
  <si>
    <t>Tisá, č. p. 402</t>
  </si>
  <si>
    <t>Tisá, č. p. 403</t>
  </si>
  <si>
    <t>Tisá, č. p. 404</t>
  </si>
  <si>
    <t>Tisá, č. p. 405</t>
  </si>
  <si>
    <t>Tisá, č. p. 406</t>
  </si>
  <si>
    <t>Tisá, č. p. 407</t>
  </si>
  <si>
    <t>Tisá, č. p. 408</t>
  </si>
  <si>
    <t>Tisá, č. p. 409</t>
  </si>
  <si>
    <t>Tisá, č. p. 410</t>
  </si>
  <si>
    <t>Tisá, č. p. 411</t>
  </si>
  <si>
    <t>Tisá, č. p. 412</t>
  </si>
  <si>
    <t>Tisá, č. p. 413</t>
  </si>
  <si>
    <t>Tisá, č. p. 414</t>
  </si>
  <si>
    <t>Tisá, č. p. 415</t>
  </si>
  <si>
    <t>Tisá, č. p. 416</t>
  </si>
  <si>
    <t>Tisá, č. p. 417</t>
  </si>
  <si>
    <t>Tisá, č. p. 418</t>
  </si>
  <si>
    <t>Tisá, č. p. 419</t>
  </si>
  <si>
    <t>Tisá, č. p. 420</t>
  </si>
  <si>
    <t>Tisá, č. p. 421</t>
  </si>
  <si>
    <t>Tisá, č. p. 422</t>
  </si>
  <si>
    <t>Tisá, č. p. 423</t>
  </si>
  <si>
    <t>Tisá, č. p. 424</t>
  </si>
  <si>
    <t>Tisá, č. p. 425</t>
  </si>
  <si>
    <t>Tisá, č. p. 426</t>
  </si>
  <si>
    <t>Tisá, č. p. 427</t>
  </si>
  <si>
    <t>Tisá, č. p. 428</t>
  </si>
  <si>
    <t>Tisá, č. p. 429</t>
  </si>
  <si>
    <t>Tisá, č. p. 430</t>
  </si>
  <si>
    <t>Tisá, č. p. 432</t>
  </si>
  <si>
    <t>Tisá, č. p. 433</t>
  </si>
  <si>
    <t>Tisá, č. p. 518</t>
  </si>
  <si>
    <t>Tisá, č. ev. 12</t>
  </si>
  <si>
    <t>Tisá, č. ev. 13</t>
  </si>
  <si>
    <t>Tisá, č. ev. 14</t>
  </si>
  <si>
    <t>Tisá, č. ev. 15</t>
  </si>
  <si>
    <t>Tisá, č. ev. 16</t>
  </si>
  <si>
    <t>Tisá, č. p. 537</t>
  </si>
  <si>
    <t>Tisá, č. ev. 18</t>
  </si>
  <si>
    <t>Tisá, č. ev. 19</t>
  </si>
  <si>
    <t>Tisá, č. ev. 21</t>
  </si>
  <si>
    <t>Tisá, č. ev. 22</t>
  </si>
  <si>
    <t>Tisá, č. ev. 23</t>
  </si>
  <si>
    <t>Tisá, č. ev. 24</t>
  </si>
  <si>
    <t>Tisá, č. ev. 25</t>
  </si>
  <si>
    <t>Tisá, č. ev. 27</t>
  </si>
  <si>
    <t>Tisá, č. ev. 29</t>
  </si>
  <si>
    <t>Tisá, č. ev. 30</t>
  </si>
  <si>
    <t>Tisá, č. ev. 31</t>
  </si>
  <si>
    <t>Tisá, č. ev. 32</t>
  </si>
  <si>
    <t>Tisá, č. ev. 33</t>
  </si>
  <si>
    <t>Tisá, č. p. 527</t>
  </si>
  <si>
    <t>Tisá, č. ev. 35</t>
  </si>
  <si>
    <t>Tisá, č. ev. 36</t>
  </si>
  <si>
    <t>Tisá, č. ev. 37</t>
  </si>
  <si>
    <t>Tisá, č. ev. 38</t>
  </si>
  <si>
    <t>Tisá, č. ev. 40</t>
  </si>
  <si>
    <t>Tisá, č. ev. 41</t>
  </si>
  <si>
    <t>Tisá, č. ev. 42</t>
  </si>
  <si>
    <t>Tisá, č. ev. 44</t>
  </si>
  <si>
    <t>Tisá, č. ev. 45</t>
  </si>
  <si>
    <t>Tisá, č. ev. 48</t>
  </si>
  <si>
    <t>Tisá, č. ev. 49</t>
  </si>
  <si>
    <t>Tisá, č. ev. 50</t>
  </si>
  <si>
    <t>Tisá, č. ev. 51</t>
  </si>
  <si>
    <t>Tisá, č. ev. 52</t>
  </si>
  <si>
    <t>Tisá, č. ev. 53</t>
  </si>
  <si>
    <t>Tisá, č. ev. 54</t>
  </si>
  <si>
    <t>Tisá, č. ev. 55</t>
  </si>
  <si>
    <t>Tisá, č. ev. 57</t>
  </si>
  <si>
    <t>Tisá, č. ev. 58</t>
  </si>
  <si>
    <t>Tisá, č. ev. 59</t>
  </si>
  <si>
    <t>Tisá, č. ev. 60</t>
  </si>
  <si>
    <t>Tisá, č. ev. 61</t>
  </si>
  <si>
    <t>Tisá, č. ev. 63</t>
  </si>
  <si>
    <t>Tisá, č. ev. 64</t>
  </si>
  <si>
    <t>Tisá, č. ev. 65</t>
  </si>
  <si>
    <t>Tisá, č. ev. 66</t>
  </si>
  <si>
    <t>Tisá, č. ev. 67</t>
  </si>
  <si>
    <t>Tisá, č. ev. 68</t>
  </si>
  <si>
    <t>Tisá, č. ev. 69</t>
  </si>
  <si>
    <t>Tisá, č. ev. 70</t>
  </si>
  <si>
    <t>Tisá, č. ev. 71</t>
  </si>
  <si>
    <t>Tisá, č. ev. 74</t>
  </si>
  <si>
    <t>Tisá, č. ev. 76</t>
  </si>
  <si>
    <t>Tisá, č. ev. 77</t>
  </si>
  <si>
    <t>Tisá, č. ev. 78</t>
  </si>
  <si>
    <t>Tisá, č. ev. 79</t>
  </si>
  <si>
    <t>Tisá, č. ev. 80</t>
  </si>
  <si>
    <t>Tisá, č. ev. 81</t>
  </si>
  <si>
    <t>Tisá, č. p. 533</t>
  </si>
  <si>
    <t>Tisá, č. ev. 83</t>
  </si>
  <si>
    <t>Tisá, č. ev. 85</t>
  </si>
  <si>
    <t>Tisá, č. ev. 86</t>
  </si>
  <si>
    <t>Tisá, č. ev. 87</t>
  </si>
  <si>
    <t>Tisá, č. p. 354</t>
  </si>
  <si>
    <t>Tisá, č. ev. 89</t>
  </si>
  <si>
    <t>Tisá, č. ev. 90</t>
  </si>
  <si>
    <t>Tisá, č. ev. 91</t>
  </si>
  <si>
    <t>Tisá, č. ev. 93</t>
  </si>
  <si>
    <t>Tisá, č. ev. 94</t>
  </si>
  <si>
    <t>Tisá, č. ev. 95</t>
  </si>
  <si>
    <t>Tisá, č. ev. 96</t>
  </si>
  <si>
    <t>Tisá, č. ev. 98</t>
  </si>
  <si>
    <t>Tisá, č. ev. 99</t>
  </si>
  <si>
    <t>Tisá, č. ev. 101</t>
  </si>
  <si>
    <t>Tisá, č. ev. 102</t>
  </si>
  <si>
    <t>Tisá, č. ev. 103</t>
  </si>
  <si>
    <t>Tisá, č. ev. 111</t>
  </si>
  <si>
    <t>Tisá, č. ev. 112</t>
  </si>
  <si>
    <t>Tisá, č. ev. 113</t>
  </si>
  <si>
    <t>Tisá, č. ev. 114</t>
  </si>
  <si>
    <t>Tisá, č. ev. 115</t>
  </si>
  <si>
    <t>Tisá, č. ev. 117</t>
  </si>
  <si>
    <t>Tisá, č. ev. 120</t>
  </si>
  <si>
    <t>Tisá, č. ev. 121</t>
  </si>
  <si>
    <t>Tisá, č. ev. 124</t>
  </si>
  <si>
    <t>Tisá, č. ev. 125</t>
  </si>
  <si>
    <t>Tisá, č. ev. 126</t>
  </si>
  <si>
    <t>Tisá, č. ev. 127</t>
  </si>
  <si>
    <t>Tisá, č. ev. 128</t>
  </si>
  <si>
    <t>Tisá, č. ev. 130</t>
  </si>
  <si>
    <t>Tisá, č. ev. 131</t>
  </si>
  <si>
    <t>Tisá, č. p. 147</t>
  </si>
  <si>
    <t>Tisá, č. ev. 134</t>
  </si>
  <si>
    <t>Tisá, č. ev. 135</t>
  </si>
  <si>
    <t>Tisá, č. p. 513</t>
  </si>
  <si>
    <t>Tisá, č. ev. 138</t>
  </si>
  <si>
    <t>Tisá, č. p. 435</t>
  </si>
  <si>
    <t>Tisá, č. p. 439</t>
  </si>
  <si>
    <t>Tisá, č. p. 437</t>
  </si>
  <si>
    <t>Tisá, č. ev. 11</t>
  </si>
  <si>
    <t>Tisá, č. p. 131</t>
  </si>
  <si>
    <t>Tisá, č. p. 434</t>
  </si>
  <si>
    <t>Tisá, č. p. 436</t>
  </si>
  <si>
    <t>Tisá, č. p. 56</t>
  </si>
  <si>
    <t>Tisá, č. p. 448</t>
  </si>
  <si>
    <t>Tisá, č. p. 443</t>
  </si>
  <si>
    <t>Tisá, č. p. 449</t>
  </si>
  <si>
    <t>Tisá, č. p. 447</t>
  </si>
  <si>
    <t>Tisá, č. p. 450</t>
  </si>
  <si>
    <t>Tisá, č. p. 446</t>
  </si>
  <si>
    <t>Tisá, č. p. 453</t>
  </si>
  <si>
    <t>Tisá, č. p. 452</t>
  </si>
  <si>
    <t>Tisá, č. p. 451</t>
  </si>
  <si>
    <t>Tisá, č. p. 442</t>
  </si>
  <si>
    <t>Tisá, č. p. 444</t>
  </si>
  <si>
    <t>Tisá, č. p. 455</t>
  </si>
  <si>
    <t>Tisá, č. p. 457</t>
  </si>
  <si>
    <t>Tisá, č. p. 440</t>
  </si>
  <si>
    <t>Tisá, č. p. 458</t>
  </si>
  <si>
    <t>Tisá, č. p. 456</t>
  </si>
  <si>
    <t>Tisá, č. p. 459</t>
  </si>
  <si>
    <t>Tisá, č. p. 464</t>
  </si>
  <si>
    <t>Tisá, č. p. 462</t>
  </si>
  <si>
    <t>Tisá, č. ev. 141</t>
  </si>
  <si>
    <t>Tisá, č. p. 461</t>
  </si>
  <si>
    <t>Tisá, č. p. 460</t>
  </si>
  <si>
    <t>Tisá, č. p. 454</t>
  </si>
  <si>
    <t>Tisá, č. p. 463</t>
  </si>
  <si>
    <t>Tisá, č. ev. 143</t>
  </si>
  <si>
    <t>Tisá, č. p. 86</t>
  </si>
  <si>
    <t>Tisá, č. p. 466</t>
  </si>
  <si>
    <t>Tisá, č. p. 467</t>
  </si>
  <si>
    <t>Tisá, č. p. 469</t>
  </si>
  <si>
    <t>Tisá, č. p. 231</t>
  </si>
  <si>
    <t>Tisá, č. p. 438</t>
  </si>
  <si>
    <t>Tisá, č. p. 441</t>
  </si>
  <si>
    <t>Tisá, č. p. 468</t>
  </si>
  <si>
    <t>Tisá, č. p. 470</t>
  </si>
  <si>
    <t>Tisá, č. p. 472</t>
  </si>
  <si>
    <t>Tisá, č. p. 473</t>
  </si>
  <si>
    <t>Tisá, č. p. 474</t>
  </si>
  <si>
    <t>Tisá, č. p. 475</t>
  </si>
  <si>
    <t>Tisá, č. p. 476</t>
  </si>
  <si>
    <t>Tisá, č. p. 477</t>
  </si>
  <si>
    <t>Tisá, č. p. 478</t>
  </si>
  <si>
    <t>Tisá, č. p. 480</t>
  </si>
  <si>
    <t>Tisá, č. p. 481</t>
  </si>
  <si>
    <t>Tisá, č. p. 235</t>
  </si>
  <si>
    <t>Tisá, č. p. 482</t>
  </si>
  <si>
    <t>Tisá, č. p. 483</t>
  </si>
  <si>
    <t>Tisá, č. p. 484</t>
  </si>
  <si>
    <t>Tisá, č. p. 485</t>
  </si>
  <si>
    <t>Tisá, č. p. 486</t>
  </si>
  <si>
    <t>Tisá, č. p. 487</t>
  </si>
  <si>
    <t>Tisá, č. p. 488</t>
  </si>
  <si>
    <t>Tisá, č. p. 489</t>
  </si>
  <si>
    <t>Tisá, č. p. 490</t>
  </si>
  <si>
    <t>Tisá, č. p. 491</t>
  </si>
  <si>
    <t>Tisá, č. p. 492</t>
  </si>
  <si>
    <t>Tisá, č. p. 493</t>
  </si>
  <si>
    <t>Tisá, č. p. 494</t>
  </si>
  <si>
    <t>Tisá, č. p. 495</t>
  </si>
  <si>
    <t>Tisá, č. p. 496</t>
  </si>
  <si>
    <t>Tisá, č. p. 497</t>
  </si>
  <si>
    <t>Tisá, č. p. 498</t>
  </si>
  <si>
    <t>Tisá, č. p. 499</t>
  </si>
  <si>
    <t>Tisá, č. p. 500</t>
  </si>
  <si>
    <t>Tisá, č. p. 121</t>
  </si>
  <si>
    <t>Tisá, č. p. 234</t>
  </si>
  <si>
    <t>Tisá, č. ev. 147</t>
  </si>
  <si>
    <t>Tisá, č. ev. 148</t>
  </si>
  <si>
    <t>Tisá, č. p. 525</t>
  </si>
  <si>
    <t>Tisá, č. p. 501</t>
  </si>
  <si>
    <t>Tisá, č. p. 503</t>
  </si>
  <si>
    <t>Tisá, č. p. 506</t>
  </si>
  <si>
    <t>Tisá, č. p. 507</t>
  </si>
  <si>
    <t>Tisá, č. p. 505</t>
  </si>
  <si>
    <t>Tisá, č. p. 502</t>
  </si>
  <si>
    <t>Tisá, č. p. 509</t>
  </si>
  <si>
    <t>Tisá, č. p. 510</t>
  </si>
  <si>
    <t>Tisá, č. p. 511</t>
  </si>
  <si>
    <t>Tisá, č. p. 504</t>
  </si>
  <si>
    <t>Tisá, č. p. 514</t>
  </si>
  <si>
    <t>Tisá, č. p. 515</t>
  </si>
  <si>
    <t>Tisá, č. p. 517</t>
  </si>
  <si>
    <t>Tisá, č. p. 519</t>
  </si>
  <si>
    <t>Tisá, č. p. 520</t>
  </si>
  <si>
    <t>Tisá, č. p. 522</t>
  </si>
  <si>
    <t>Tisá, č. p. 521</t>
  </si>
  <si>
    <t>Tisá, č. p. 523</t>
  </si>
  <si>
    <t>Tisá, č. p. 508</t>
  </si>
  <si>
    <t>Tisá, č. p. 524</t>
  </si>
  <si>
    <t>Tisá, č. p. 171</t>
  </si>
  <si>
    <t>Tisá, č. p. 526</t>
  </si>
  <si>
    <t>Tisá, č. p. 528</t>
  </si>
  <si>
    <t>Tisá, č. p. 530</t>
  </si>
  <si>
    <t>Tisá, č. p. 531</t>
  </si>
  <si>
    <t>Tisá, č. p. 529</t>
  </si>
  <si>
    <t>Tisá, č. p. 532</t>
  </si>
  <si>
    <t>Tisá, č. ev. 150</t>
  </si>
  <si>
    <t>Tisá, č. p. 534</t>
  </si>
  <si>
    <t>Tisá, č. p. 536</t>
  </si>
  <si>
    <t>Tisá, č. p. 538</t>
  </si>
  <si>
    <t>Tisá, č. p. 539</t>
  </si>
  <si>
    <t>Tisá, č. p. 540</t>
  </si>
  <si>
    <t>Tisá, č. p. 535</t>
  </si>
  <si>
    <t>Tisá, č. p. 541</t>
  </si>
  <si>
    <t>Zichovec, č. p. 14</t>
  </si>
  <si>
    <t>Zichovec, č. p. 24</t>
  </si>
  <si>
    <t>Zichovec, č. p. 32</t>
  </si>
  <si>
    <t>Zichovec, č. p. 33</t>
  </si>
  <si>
    <t>Zichovec, č. p. 34</t>
  </si>
  <si>
    <t>Zichovec, č. p. 35</t>
  </si>
  <si>
    <t>Zichovec, č. p. 36</t>
  </si>
  <si>
    <t>Zichovec, č. p. 37</t>
  </si>
  <si>
    <t>Zichovec, č. p. 38</t>
  </si>
  <si>
    <t>Zichovec, č. p. 39</t>
  </si>
  <si>
    <t>Zichovec, č. p. 40</t>
  </si>
  <si>
    <t>Zichovec, č. p. 42</t>
  </si>
  <si>
    <t>Zichovec, č. p. 47</t>
  </si>
  <si>
    <t>Zichovec, č. p. 49</t>
  </si>
  <si>
    <t>Zichovec, č. p. 50</t>
  </si>
  <si>
    <t>Zichovec, č. p. 52</t>
  </si>
  <si>
    <t>Zichovec, č. p. 124</t>
  </si>
  <si>
    <t>Zichovec, č. p. 82</t>
  </si>
  <si>
    <t>Zichovec, č. ev. 126</t>
  </si>
  <si>
    <t>Zichovec, č. p. 81</t>
  </si>
  <si>
    <t>Zichovec, č. p. 1</t>
  </si>
  <si>
    <t>Zichovec, č. p. 2</t>
  </si>
  <si>
    <t>Zichovec, č. p. 4</t>
  </si>
  <si>
    <t>Zichovec, č. p. 5</t>
  </si>
  <si>
    <t>Zichovec, č. p. 6</t>
  </si>
  <si>
    <t>Zichovec, č. p. 7</t>
  </si>
  <si>
    <t>Zichovec, č. p. 8</t>
  </si>
  <si>
    <t>Zichovec, č. p. 9</t>
  </si>
  <si>
    <t>Zichovec, č. p. 10</t>
  </si>
  <si>
    <t>Zichovec, č. p. 11</t>
  </si>
  <si>
    <t>Zichovec, č. p. 12</t>
  </si>
  <si>
    <t>Zichovec, č. p. 13</t>
  </si>
  <si>
    <t>Zichovec, č. p. 15</t>
  </si>
  <si>
    <t>Zichovec, č. p. 16</t>
  </si>
  <si>
    <t>Zichovec, č. p. 18</t>
  </si>
  <si>
    <t>Zichovec, č. p. 19</t>
  </si>
  <si>
    <t>Zichovec, č. p. 20</t>
  </si>
  <si>
    <t>Zichovec, č. p. 22</t>
  </si>
  <si>
    <t>Zichovec, č. p. 25</t>
  </si>
  <si>
    <t>Zichovec, č. p. 26</t>
  </si>
  <si>
    <t>Zichovec, č. p. 27</t>
  </si>
  <si>
    <t>Zichovec, č. p. 28</t>
  </si>
  <si>
    <t>Zichovec, č. p. 29</t>
  </si>
  <si>
    <t>Zichovec, č. p. 30</t>
  </si>
  <si>
    <t>Zichovec, č. p. 31</t>
  </si>
  <si>
    <t>Zichovec, č. p. 41</t>
  </si>
  <si>
    <t>Zichovec, č. p. 43</t>
  </si>
  <si>
    <t>Zichovec, č. p. 44</t>
  </si>
  <si>
    <t>Zichovec, č. p. 45</t>
  </si>
  <si>
    <t>Zichovec, č. p. 46</t>
  </si>
  <si>
    <t>Zichovec, č. p. 48</t>
  </si>
  <si>
    <t>Zichovec, č. p. 51</t>
  </si>
  <si>
    <t>Zichovec, č. p. 53</t>
  </si>
  <si>
    <t>Zichovec, č. p. 57</t>
  </si>
  <si>
    <t>Zichovec, č. p. 59</t>
  </si>
  <si>
    <t>Zichovec, č. p. 56</t>
  </si>
  <si>
    <t>Zichovec, č. p. 58</t>
  </si>
  <si>
    <t>Zichovec, č. p. 60</t>
  </si>
  <si>
    <t>Zichovec, č. p. 54</t>
  </si>
  <si>
    <t>Zichovec, č. p. 61</t>
  </si>
  <si>
    <t>Zichovec, č. p. 66</t>
  </si>
  <si>
    <t>Zichovec, č. p. 64</t>
  </si>
  <si>
    <t>Zichovec, č. p. 62</t>
  </si>
  <si>
    <t>Zichovec, č. p. 88</t>
  </si>
  <si>
    <t>Zichovec, č. p. 65</t>
  </si>
  <si>
    <t>Zichovec, č. p. 69</t>
  </si>
  <si>
    <t>Zichovec, č. p. 63</t>
  </si>
  <si>
    <t>Zichovec, č. p. 85</t>
  </si>
  <si>
    <t>Zichovec, č. p. 101</t>
  </si>
  <si>
    <t>Zichovec, č. p. 78</t>
  </si>
  <si>
    <t>Zichovec, č. p. 99</t>
  </si>
  <si>
    <t>Zichovec, č. p. 100</t>
  </si>
  <si>
    <t>Zichovec, č. p. 68</t>
  </si>
  <si>
    <t>Zichovec, č. p. 71</t>
  </si>
  <si>
    <t>Zichovec, č. p. 72</t>
  </si>
  <si>
    <t>Zichovec, č. p. 123</t>
  </si>
  <si>
    <t>Zichovec, č. ev. 125</t>
  </si>
  <si>
    <t>Zichovec, č. p. 83</t>
  </si>
  <si>
    <t>Zichovec, č. p. 73</t>
  </si>
  <si>
    <t>Zichovec, č. p. 77</t>
  </si>
  <si>
    <t>Zichovec, č. p. 91</t>
  </si>
  <si>
    <t>Zichovec, č. p. 117</t>
  </si>
  <si>
    <t>Zichovec, č. p. 115</t>
  </si>
  <si>
    <t>Zichovec, č. p. 74</t>
  </si>
  <si>
    <t>Zichovec, č. p. 67</t>
  </si>
  <si>
    <t>Zichovec, č. p. 127</t>
  </si>
  <si>
    <t>Zichovec, č. p. 126</t>
  </si>
  <si>
    <t>Zichovec, č. p. 125</t>
  </si>
  <si>
    <t>Zichovec, č. p. 96</t>
  </si>
  <si>
    <t>Zichovec, č. p. 118</t>
  </si>
  <si>
    <t>Zichovec, č. p. 121</t>
  </si>
  <si>
    <t>Zichovec, č. p. 112</t>
  </si>
  <si>
    <t>Zichovec, č. p. 122</t>
  </si>
  <si>
    <t>Zichovec, č. p. 114</t>
  </si>
  <si>
    <t>Kutrovice, č. p. 1</t>
  </si>
  <si>
    <t>Kutrovice, č. p. 2</t>
  </si>
  <si>
    <t>Kutrovice, č. p. 3</t>
  </si>
  <si>
    <t>Kutrovice, č. p. 4</t>
  </si>
  <si>
    <t>Kutrovice, č. p. 5</t>
  </si>
  <si>
    <t>Kutrovice, č. p. 6</t>
  </si>
  <si>
    <t>Kutrovice, č. p. 7</t>
  </si>
  <si>
    <t>Kutrovice, č. p. 8</t>
  </si>
  <si>
    <t>Kutrovice, č. p. 9</t>
  </si>
  <si>
    <t>Kutrovice, č. p. 11</t>
  </si>
  <si>
    <t>Kutrovice, č. p. 12</t>
  </si>
  <si>
    <t>Kutrovice, č. p. 13</t>
  </si>
  <si>
    <t>Kutrovice, č. p. 14</t>
  </si>
  <si>
    <t>Kutrovice, č. p. 15</t>
  </si>
  <si>
    <t>Kutrovice, č. p. 16</t>
  </si>
  <si>
    <t>Kutrovice, č. p. 17</t>
  </si>
  <si>
    <t>Kutrovice, č. p. 18</t>
  </si>
  <si>
    <t>Kutrovice, č. p. 19</t>
  </si>
  <si>
    <t>Kutrovice, č. p. 20</t>
  </si>
  <si>
    <t>Kutrovice, č. p. 21</t>
  </si>
  <si>
    <t>Kutrovice, č. p. 22</t>
  </si>
  <si>
    <t>Kutrovice, č. p. 24</t>
  </si>
  <si>
    <t>Kutrovice, č. p. 25</t>
  </si>
  <si>
    <t>Kutrovice, č. p. 26</t>
  </si>
  <si>
    <t>Kutrovice, č. p. 27</t>
  </si>
  <si>
    <t>Kutrovice, č. p. 28</t>
  </si>
  <si>
    <t>Kutrovice, č. p. 29</t>
  </si>
  <si>
    <t>Kutrovice, č. p. 30</t>
  </si>
  <si>
    <t>Kutrovice, č. p. 31</t>
  </si>
  <si>
    <t>Kutrovice, č. p. 33</t>
  </si>
  <si>
    <t>Kutrovice, č. p. 34</t>
  </si>
  <si>
    <t>Kutrovice, č. p. 36</t>
  </si>
  <si>
    <t>Kutrovice, č. p. 40</t>
  </si>
  <si>
    <t>Kutrovice, č. p. 41</t>
  </si>
  <si>
    <t>Kutrovice, č. p. 42</t>
  </si>
  <si>
    <t>Kutrovice, č. p. 43</t>
  </si>
  <si>
    <t>Kutrovice, č. p. 44</t>
  </si>
  <si>
    <t>Kutrovice, č. p. 45</t>
  </si>
  <si>
    <t>Kutrovice, č. p. 46</t>
  </si>
  <si>
    <t>Kutrovice, č. p. 47</t>
  </si>
  <si>
    <t>Kutrovice, č. p. 48</t>
  </si>
  <si>
    <t>Kutrovice, č. p. 49</t>
  </si>
  <si>
    <t>Kutrovice, č. p. 50</t>
  </si>
  <si>
    <t>Kutrovice, č. p. 51</t>
  </si>
  <si>
    <t>Kutrovice, č. p. 52</t>
  </si>
  <si>
    <t>Kutrovice, č. p. 53</t>
  </si>
  <si>
    <t>Kutrovice, č. p. 55</t>
  </si>
  <si>
    <t>Kutrovice, č. ev. 1</t>
  </si>
  <si>
    <t>Kutrovice, č. p. 10</t>
  </si>
  <si>
    <t>Slaný - Lotouš, č. p. 31</t>
  </si>
  <si>
    <t>Kutrovice, č. p. 56</t>
  </si>
  <si>
    <t>Kutrovice, č. p. 57</t>
  </si>
  <si>
    <t>Kutrovice, č. p. 38</t>
  </si>
  <si>
    <t>Kutrovice, č. ev. 3</t>
  </si>
  <si>
    <t>Kutrovice, č. ev. 4</t>
  </si>
  <si>
    <t>Kutrovice, č. p. 58</t>
  </si>
  <si>
    <t>Kutrovice, č. p. 59</t>
  </si>
  <si>
    <t>Kutrovice, č. p. 60</t>
  </si>
  <si>
    <t>Kutrovice, č. p. 61</t>
  </si>
  <si>
    <t>Kutrovice, č. ev. 5</t>
  </si>
  <si>
    <t>Kutrovice, č. p. 62</t>
  </si>
  <si>
    <t>Neprobylice, č. p. 1</t>
  </si>
  <si>
    <t>Neprobylice, č. p. 2</t>
  </si>
  <si>
    <t>Neprobylice, č. p. 3</t>
  </si>
  <si>
    <t>Neprobylice, č. p. 4</t>
  </si>
  <si>
    <t>Neprobylice, č. p. 5</t>
  </si>
  <si>
    <t>Neprobylice, č. p. 7</t>
  </si>
  <si>
    <t>Neprobylice, č. p. 8</t>
  </si>
  <si>
    <t>Neprobylice, č. p. 9</t>
  </si>
  <si>
    <t>Neprobylice, č. p. 10</t>
  </si>
  <si>
    <t>Neprobylice, č. p. 11</t>
  </si>
  <si>
    <t>Neprobylice, č. p. 13</t>
  </si>
  <si>
    <t>Neprobylice, č. p. 14</t>
  </si>
  <si>
    <t>Neprobylice, č. p. 15</t>
  </si>
  <si>
    <t>Neprobylice, č. p. 17</t>
  </si>
  <si>
    <t>Neprobylice, č. p. 18</t>
  </si>
  <si>
    <t>Neprobylice, č. p. 20</t>
  </si>
  <si>
    <t>Neprobylice, č. p. 22</t>
  </si>
  <si>
    <t>Neprobylice, č. p. 23</t>
  </si>
  <si>
    <t>Neprobylice, č. p. 24</t>
  </si>
  <si>
    <t>Neprobylice, č. p. 25</t>
  </si>
  <si>
    <t>Neprobylice, č. p. 27</t>
  </si>
  <si>
    <t>Neprobylice, č. p. 28</t>
  </si>
  <si>
    <t>Neprobylice, č. p. 29</t>
  </si>
  <si>
    <t>Neprobylice, č. p. 31</t>
  </si>
  <si>
    <t>Neprobylice, č. p. 32</t>
  </si>
  <si>
    <t>Neprobylice, č. p. 33</t>
  </si>
  <si>
    <t>Neprobylice, č. p. 34</t>
  </si>
  <si>
    <t>Neprobylice, č. p. 35</t>
  </si>
  <si>
    <t>Neprobylice, č. p. 36</t>
  </si>
  <si>
    <t>Neprobylice, č. p. 37</t>
  </si>
  <si>
    <t>Neprobylice, č. p. 38</t>
  </si>
  <si>
    <t>Neprobylice, č. p. 39</t>
  </si>
  <si>
    <t>Neprobylice, č. p. 40</t>
  </si>
  <si>
    <t>Neprobylice, č. p. 41</t>
  </si>
  <si>
    <t>Neprobylice, č. p. 42</t>
  </si>
  <si>
    <t>Neprobylice, č. p. 43</t>
  </si>
  <si>
    <t>Neprobylice, č. p. 44</t>
  </si>
  <si>
    <t>Neprobylice, č. p. 45</t>
  </si>
  <si>
    <t>Neprobylice, č. p. 46</t>
  </si>
  <si>
    <t>Neprobylice, č. p. 47</t>
  </si>
  <si>
    <t>Neprobylice, č. p. 48</t>
  </si>
  <si>
    <t>Neprobylice, č. p. 49</t>
  </si>
  <si>
    <t>Neprobylice, č. p. 50</t>
  </si>
  <si>
    <t>Neprobylice, č. p. 51</t>
  </si>
  <si>
    <t>Neprobylice, č. p. 52</t>
  </si>
  <si>
    <t>Neprobylice, č. p. 53</t>
  </si>
  <si>
    <t>Neprobylice, č. p. 54</t>
  </si>
  <si>
    <t>Neprobylice, č. p. 30</t>
  </si>
  <si>
    <t>Neprobylice, č. p. 26</t>
  </si>
  <si>
    <t>Neprobylice, č. p. 16</t>
  </si>
  <si>
    <t>Neprobylice, č. p. 57</t>
  </si>
  <si>
    <t>Neprobylice, č. p. 6</t>
  </si>
  <si>
    <t>Neprobylice, č. p. 55</t>
  </si>
  <si>
    <t>Neprobylice, č. p. 12</t>
  </si>
  <si>
    <t>Neprobylice, č. p. 56</t>
  </si>
  <si>
    <t>Neprobylice, č. p. 60</t>
  </si>
  <si>
    <t>Neprobylice, č. p. 61</t>
  </si>
  <si>
    <t>Neprobylice, č. p. 59</t>
  </si>
  <si>
    <t>Neprobylice, č. p. 21</t>
  </si>
  <si>
    <t>Neprobylice, č. p. 64</t>
  </si>
  <si>
    <t>Neprobylice, č. p. 62</t>
  </si>
  <si>
    <t>Neprobylice, č. p. 58</t>
  </si>
  <si>
    <t>Neprobylice, č. p. 63</t>
  </si>
  <si>
    <t>Líský, č. p. 1</t>
  </si>
  <si>
    <t>Líský, č. p. 2</t>
  </si>
  <si>
    <t>Líský, č. p. 3</t>
  </si>
  <si>
    <t>Líský, č. p. 4</t>
  </si>
  <si>
    <t>Líský, č. p. 5</t>
  </si>
  <si>
    <t>Líský, č. p. 6</t>
  </si>
  <si>
    <t>Líský, č. p. 7</t>
  </si>
  <si>
    <t>Líský, č. p. 8</t>
  </si>
  <si>
    <t>Líský, č. ev. 38</t>
  </si>
  <si>
    <t>Líský, č. p. 10</t>
  </si>
  <si>
    <t>Líský, č. p. 11</t>
  </si>
  <si>
    <t>Líský, č. p. 12</t>
  </si>
  <si>
    <t>Líský, č. p. 13</t>
  </si>
  <si>
    <t>Líský, č. p. 14</t>
  </si>
  <si>
    <t>Líský, č. p. 15</t>
  </si>
  <si>
    <t>Líský, č. p. 16</t>
  </si>
  <si>
    <t>Líský, č. p. 17</t>
  </si>
  <si>
    <t>Líský, č. p. 18</t>
  </si>
  <si>
    <t>Líský, č. p. 19</t>
  </si>
  <si>
    <t>Líský, č. p. 20</t>
  </si>
  <si>
    <t>Líský, č. p. 21</t>
  </si>
  <si>
    <t>Líský, č. p. 22</t>
  </si>
  <si>
    <t>Líský, č. p. 23</t>
  </si>
  <si>
    <t>Líský, č. p. 24</t>
  </si>
  <si>
    <t>Líský, č. p. 25</t>
  </si>
  <si>
    <t>Líský, č. p. 26</t>
  </si>
  <si>
    <t>Líský, č. p. 27</t>
  </si>
  <si>
    <t>Líský, č. p. 28</t>
  </si>
  <si>
    <t>Líský, č. p. 29</t>
  </si>
  <si>
    <t>Líský, č. p. 30</t>
  </si>
  <si>
    <t>Líský, č. p. 31</t>
  </si>
  <si>
    <t>Líský, č. p. 32</t>
  </si>
  <si>
    <t>Líský, č. p. 33</t>
  </si>
  <si>
    <t>Líský, č. p. 34</t>
  </si>
  <si>
    <t>Líský, č. p. 35</t>
  </si>
  <si>
    <t>Líský, č. p. 36</t>
  </si>
  <si>
    <t>Líský, č. p. 37</t>
  </si>
  <si>
    <t>Líský, č. p. 38</t>
  </si>
  <si>
    <t>Líský, č. p. 39</t>
  </si>
  <si>
    <t>Líský, č. p. 40</t>
  </si>
  <si>
    <t>Líský, č. p. 41</t>
  </si>
  <si>
    <t>Líský, č. p. 42</t>
  </si>
  <si>
    <t>Líský, č. p. 43</t>
  </si>
  <si>
    <t>Líský, č. p. 44</t>
  </si>
  <si>
    <t>Líský, č. p. 45</t>
  </si>
  <si>
    <t>Líský, č. p. 46</t>
  </si>
  <si>
    <t>Líský, č. p. 47</t>
  </si>
  <si>
    <t>Líský, č. p. 48</t>
  </si>
  <si>
    <t>Líský, č. p. 49</t>
  </si>
  <si>
    <t>Líský, č. p. 50</t>
  </si>
  <si>
    <t>Líský, č. p. 51</t>
  </si>
  <si>
    <t>Líský, č. p. 52</t>
  </si>
  <si>
    <t>Líský, č. p. 53</t>
  </si>
  <si>
    <t>Líský, č. p. 55</t>
  </si>
  <si>
    <t>Líský, č. p. 56</t>
  </si>
  <si>
    <t>Líský, č. p. 57</t>
  </si>
  <si>
    <t>Líský, č. p. 58</t>
  </si>
  <si>
    <t>Líský, č. p. 59</t>
  </si>
  <si>
    <t>Líský, č. p. 60</t>
  </si>
  <si>
    <t>Líský, č. p. 61</t>
  </si>
  <si>
    <t>Líský, č. p. 62</t>
  </si>
  <si>
    <t>Líský, č. p. 63</t>
  </si>
  <si>
    <t>Líský, č. p. 64</t>
  </si>
  <si>
    <t>Líský, č. p. 65</t>
  </si>
  <si>
    <t>Líský, č. p. 66</t>
  </si>
  <si>
    <t>Líský, č. p. 67</t>
  </si>
  <si>
    <t>Líský, č. p. 68</t>
  </si>
  <si>
    <t>Líský, č. ev. 1</t>
  </si>
  <si>
    <t>Líský, č. ev. 2</t>
  </si>
  <si>
    <t>Líský, č. ev. 3</t>
  </si>
  <si>
    <t>Líský, č. ev. 4</t>
  </si>
  <si>
    <t>Líský, č. ev. 6</t>
  </si>
  <si>
    <t>Líský, č. ev. 7</t>
  </si>
  <si>
    <t>Líský, č. ev. 9</t>
  </si>
  <si>
    <t>Líský, č. ev. 11</t>
  </si>
  <si>
    <t>Líský, č. ev. 12</t>
  </si>
  <si>
    <t>Líský, č. ev. 13</t>
  </si>
  <si>
    <t>Líský, č. ev. 14</t>
  </si>
  <si>
    <t>Líský, č. ev. 16</t>
  </si>
  <si>
    <t>Líský, č. ev. 17</t>
  </si>
  <si>
    <t>Líský, č. ev. 20</t>
  </si>
  <si>
    <t>Líský, č. ev. 21</t>
  </si>
  <si>
    <t>Líský, č. ev. 22</t>
  </si>
  <si>
    <t>Líský, č. ev. 25</t>
  </si>
  <si>
    <t>Líský, č. ev. 26</t>
  </si>
  <si>
    <t>Líský, č. ev. 28</t>
  </si>
  <si>
    <t>Líský, č. ev. 29</t>
  </si>
  <si>
    <t>Líský, č. ev. 30</t>
  </si>
  <si>
    <t>Líský, č. ev. 32</t>
  </si>
  <si>
    <t>Líský, č. ev. 35</t>
  </si>
  <si>
    <t>Líský, č. ev. 36</t>
  </si>
  <si>
    <t>Líský, č. ev. 37</t>
  </si>
  <si>
    <t>Líský, č. p. 72</t>
  </si>
  <si>
    <t>Líský, č. ev. 27</t>
  </si>
  <si>
    <t>Líský, č. p. 69</t>
  </si>
  <si>
    <t>Líský, č. p. 70</t>
  </si>
  <si>
    <t>Líský, č. ev. 39</t>
  </si>
  <si>
    <t>Líský, č. ev. 40</t>
  </si>
  <si>
    <t>Líský, č. ev. 10</t>
  </si>
  <si>
    <t>Líský, č. ev. 15</t>
  </si>
  <si>
    <t>Líský, č. ev. 42</t>
  </si>
  <si>
    <t>Líský, č. ev. 18</t>
  </si>
  <si>
    <t>Líský, č. ev. 8</t>
  </si>
  <si>
    <t>Přerubenice - Dučice, č. p. 1</t>
  </si>
  <si>
    <t>Přerubenice - Dučice, č. p. 2</t>
  </si>
  <si>
    <t>Přerubenice - Dučice, č. p. 4</t>
  </si>
  <si>
    <t>Přerubenice - Dučice, č. p. 5</t>
  </si>
  <si>
    <t>Přerubenice - Dučice, č. p. 6</t>
  </si>
  <si>
    <t>Přerubenice - Dučice, č. p. 7</t>
  </si>
  <si>
    <t>Přerubenice - Dučice, č. p. 10</t>
  </si>
  <si>
    <t>Přerubenice - Dučice, č. ev. 19</t>
  </si>
  <si>
    <t>Přerubenice - Dučice, č. p. 13</t>
  </si>
  <si>
    <t>Přerubenice, č. p. 2</t>
  </si>
  <si>
    <t>Přerubenice, č. p. 4</t>
  </si>
  <si>
    <t>Přerubenice, č. p. 5</t>
  </si>
  <si>
    <t>Přerubenice, č. p. 6</t>
  </si>
  <si>
    <t>Přerubenice, č. p. 8</t>
  </si>
  <si>
    <t>Přerubenice, č. p. 9</t>
  </si>
  <si>
    <t>Přerubenice, č. p. 10</t>
  </si>
  <si>
    <t>Přerubenice, č. p. 11</t>
  </si>
  <si>
    <t>Přerubenice, č. p. 12</t>
  </si>
  <si>
    <t>Přerubenice, č. p. 13</t>
  </si>
  <si>
    <t>Přerubenice, č. p. 14</t>
  </si>
  <si>
    <t>Přerubenice, č. p. 15</t>
  </si>
  <si>
    <t>Přerubenice, č. p. 19</t>
  </si>
  <si>
    <t>Přerubenice, č. p. 20</t>
  </si>
  <si>
    <t>Přerubenice, č. p. 21</t>
  </si>
  <si>
    <t>Přerubenice, č. p. 22</t>
  </si>
  <si>
    <t>Přerubenice, č. p. 23</t>
  </si>
  <si>
    <t>Přerubenice, č. p. 24</t>
  </si>
  <si>
    <t>Přerubenice, č. p. 25</t>
  </si>
  <si>
    <t>Přerubenice, č. p. 26</t>
  </si>
  <si>
    <t>Přerubenice, č. p. 27</t>
  </si>
  <si>
    <t>Přerubenice, č. p. 28</t>
  </si>
  <si>
    <t>Přerubenice, č. p. 29</t>
  </si>
  <si>
    <t>Přerubenice, č. p. 30</t>
  </si>
  <si>
    <t>Přerubenice, č. p. 31</t>
  </si>
  <si>
    <t>Přerubenice, č. p. 32</t>
  </si>
  <si>
    <t>Přerubenice, č. p. 33</t>
  </si>
  <si>
    <t>Přerubenice, č. p. 34</t>
  </si>
  <si>
    <t>Přerubenice, č. p. 35</t>
  </si>
  <si>
    <t>Přerubenice, č. p. 39</t>
  </si>
  <si>
    <t>Přerubenice, č. p. 40</t>
  </si>
  <si>
    <t>Přerubenice, č. p. 41</t>
  </si>
  <si>
    <t>Přerubenice, č. p. 42</t>
  </si>
  <si>
    <t>Přerubenice, č. p. 43</t>
  </si>
  <si>
    <t>Přerubenice, č. p. 44</t>
  </si>
  <si>
    <t>Přerubenice, č. p. 45</t>
  </si>
  <si>
    <t>Přerubenice, č. p. 46</t>
  </si>
  <si>
    <t>Přerubenice, č. ev. 1</t>
  </si>
  <si>
    <t>Přerubenice, č. ev. 2</t>
  </si>
  <si>
    <t>Přerubenice, č. ev. 3</t>
  </si>
  <si>
    <t>Přerubenice, č. ev. 4</t>
  </si>
  <si>
    <t>Přerubenice, č. ev. 5</t>
  </si>
  <si>
    <t>Přerubenice, č. ev. 6</t>
  </si>
  <si>
    <t>Přerubenice, č. ev. 7</t>
  </si>
  <si>
    <t>Přerubenice, č. ev. 8</t>
  </si>
  <si>
    <t>Přerubenice, č. ev. 9</t>
  </si>
  <si>
    <t>Přerubenice, č. ev. 10</t>
  </si>
  <si>
    <t>Přerubenice, č. ev. 11</t>
  </si>
  <si>
    <t>Přerubenice, č. ev. 12</t>
  </si>
  <si>
    <t>Přerubenice, č. ev. 13</t>
  </si>
  <si>
    <t>Přerubenice, č. ev. 14</t>
  </si>
  <si>
    <t>Přerubenice, č. ev. 15</t>
  </si>
  <si>
    <t>Přerubenice, č. ev. 16</t>
  </si>
  <si>
    <t>Přerubenice, č. ev. 17</t>
  </si>
  <si>
    <t>Přerubenice, č. ev. 18</t>
  </si>
  <si>
    <t>Přerubenice, č. ev. 20</t>
  </si>
  <si>
    <t>Přerubenice, č. ev. 21</t>
  </si>
  <si>
    <t>Přerubenice, č. ev. 22</t>
  </si>
  <si>
    <t>Přerubenice, č. ev. 23</t>
  </si>
  <si>
    <t>Přerubenice, č. ev. 24</t>
  </si>
  <si>
    <t>Přerubenice, č. ev. 25</t>
  </si>
  <si>
    <t>Přerubenice, č. ev. 26</t>
  </si>
  <si>
    <t>Přerubenice, č. ev. 27</t>
  </si>
  <si>
    <t>Přerubenice, č. ev. 28</t>
  </si>
  <si>
    <t>Přerubenice, č. ev. 29</t>
  </si>
  <si>
    <t>Přerubenice, č. p. 3</t>
  </si>
  <si>
    <t>Přerubenice, č. p. 47</t>
  </si>
  <si>
    <t>Přerubenice, č. p. 48</t>
  </si>
  <si>
    <t>Stradonice, č. p. 2</t>
  </si>
  <si>
    <t>Stradonice, č. p. 3</t>
  </si>
  <si>
    <t>Stradonice, č. p. 4</t>
  </si>
  <si>
    <t>Stradonice, č. p. 5</t>
  </si>
  <si>
    <t>Stradonice, č. p. 8</t>
  </si>
  <si>
    <t>Stradonice, č. p. 9</t>
  </si>
  <si>
    <t>Stradonice, č. p. 10</t>
  </si>
  <si>
    <t>Stradonice, č. p. 11</t>
  </si>
  <si>
    <t>Stradonice, č. p. 12</t>
  </si>
  <si>
    <t>Stradonice, č. p. 13</t>
  </si>
  <si>
    <t>Stradonice, č. p. 14</t>
  </si>
  <si>
    <t>Stradonice, č. p. 15</t>
  </si>
  <si>
    <t>Stradonice, č. p. 16</t>
  </si>
  <si>
    <t>Stradonice, č. p. 17</t>
  </si>
  <si>
    <t>Stradonice, č. p. 18</t>
  </si>
  <si>
    <t>Stradonice, č. p. 19</t>
  </si>
  <si>
    <t>Stradonice, č. p. 20</t>
  </si>
  <si>
    <t>Stradonice, č. p. 21</t>
  </si>
  <si>
    <t>Stradonice, č. p. 22</t>
  </si>
  <si>
    <t>Stradonice, č. p. 24</t>
  </si>
  <si>
    <t>Stradonice, č. p. 25</t>
  </si>
  <si>
    <t>Stradonice, č. p. 26</t>
  </si>
  <si>
    <t>Stradonice, č. p. 27</t>
  </si>
  <si>
    <t>Stradonice, č. p. 28</t>
  </si>
  <si>
    <t>Stradonice, č. p. 29</t>
  </si>
  <si>
    <t>Stradonice, č. p. 30</t>
  </si>
  <si>
    <t>Stradonice, č. p. 32</t>
  </si>
  <si>
    <t>Stradonice, č. p. 33</t>
  </si>
  <si>
    <t>Stradonice, č. p. 34</t>
  </si>
  <si>
    <t>Stradonice, č. p. 35</t>
  </si>
  <si>
    <t>Stradonice, č. p. 36</t>
  </si>
  <si>
    <t>Stradonice, č. p. 37</t>
  </si>
  <si>
    <t>Stradonice, č. p. 38</t>
  </si>
  <si>
    <t>Stradonice, č. p. 39</t>
  </si>
  <si>
    <t>Stradonice, č. p. 40</t>
  </si>
  <si>
    <t>Stradonice, č. p. 41</t>
  </si>
  <si>
    <t>Stradonice, č. p. 42</t>
  </si>
  <si>
    <t>Stradonice, č. p. 43</t>
  </si>
  <si>
    <t>Stradonice, č. p. 45</t>
  </si>
  <si>
    <t>Stradonice, č. p. 46</t>
  </si>
  <si>
    <t>Stradonice, č. p. 48</t>
  </si>
  <si>
    <t>Stradonice, č. p. 49</t>
  </si>
  <si>
    <t>Stradonice, č. p. 50</t>
  </si>
  <si>
    <t>Stradonice, č. p. 51</t>
  </si>
  <si>
    <t>Stradonice, č. p. 52</t>
  </si>
  <si>
    <t>Stradonice, č. p. 53</t>
  </si>
  <si>
    <t>Stradonice, č. p. 54</t>
  </si>
  <si>
    <t>Stradonice, č. p. 55</t>
  </si>
  <si>
    <t>Stradonice, č. p. 56</t>
  </si>
  <si>
    <t>Stradonice, č. p. 57</t>
  </si>
  <si>
    <t>Stradonice, č. p. 58</t>
  </si>
  <si>
    <t>Stradonice, č. p. 59</t>
  </si>
  <si>
    <t>Stradonice, č. p. 60</t>
  </si>
  <si>
    <t>Stradonice, č. p. 61</t>
  </si>
  <si>
    <t>Stradonice, č. ev. 1</t>
  </si>
  <si>
    <t>Stradonice, č. p. 62</t>
  </si>
  <si>
    <t>Výsledná kategorie AM</t>
  </si>
  <si>
    <t>Pokud ZSJ kategorieA obsahuje AM splňující také podmínky Kategorie B a prošly III. kolem Veřejné konzultace, je zde ZSJ označeno jako kategorieAB, a žadatel si ve sloupci "Chci povýšit ZSJ na kategorii B" může vybrat, zda ZSJ pokryje podle podmínek Kategorie A, nebo podle podmínek Kategorie B. Pokud žadatel vybere možnost, že chce pokrývat ZSJ dle podmínek Kategorie B, všem způsobilým AM v dané ZSJ se ve sloupci "Výsledná kategorie AM"  automaticky přiřadí atribut katB a je tedy nutné vybraná AM pokrýt za podmínek kategorie B.</t>
  </si>
  <si>
    <t>propočet</t>
  </si>
  <si>
    <t>verze 1.2</t>
  </si>
  <si>
    <r>
      <rPr>
        <sz val="11"/>
        <color rgb="FFFF99FF"/>
        <rFont val="Calibri"/>
        <family val="2"/>
        <charset val="238"/>
        <scheme val="minor"/>
      </rPr>
      <t>NOVÉ I</t>
    </r>
    <r>
      <rPr>
        <sz val="11"/>
        <color theme="1"/>
        <rFont val="Calibri"/>
        <family val="2"/>
        <charset val="238"/>
        <scheme val="minor"/>
      </rPr>
      <t xml:space="preserve">
Počet nepokrytých OBAM (k dispozici pro pokrytí)</t>
    </r>
  </si>
  <si>
    <r>
      <rPr>
        <sz val="11"/>
        <color rgb="FFFF99FF"/>
        <rFont val="Calibri"/>
        <family val="2"/>
        <charset val="238"/>
        <scheme val="minor"/>
      </rPr>
      <t>NOVÉ H jen z OBAM</t>
    </r>
    <r>
      <rPr>
        <sz val="11"/>
        <color theme="1"/>
        <rFont val="Calibri"/>
        <family val="2"/>
        <charset val="238"/>
        <scheme val="minor"/>
      </rPr>
      <t xml:space="preserve">
počet AM nezpůsobilých v A, ale způsobilých v B (tzn. Pokrytých 30) (součástí III.kola VK)</t>
    </r>
  </si>
  <si>
    <r>
      <rPr>
        <sz val="11"/>
        <color rgb="FFFF99FF"/>
        <rFont val="Calibri"/>
        <family val="2"/>
        <charset val="238"/>
        <scheme val="minor"/>
      </rPr>
      <t>NOVÉ J jen z OBAM</t>
    </r>
    <r>
      <rPr>
        <sz val="11"/>
        <color theme="1"/>
        <rFont val="Calibri"/>
        <family val="2"/>
        <charset val="238"/>
        <scheme val="minor"/>
      </rPr>
      <t xml:space="preserve">
počet nepokrytých AM (k dispozici pro pokrytí) s povýšením na B (také všech k pokrytí)</t>
    </r>
  </si>
  <si>
    <t>Procento pokrytí vypočtené z OBAM v dané ZSJ, vč. AM podléhajících III. kolu veřejné konzultace. Může vyjít větší než 100%, pokud jsou v ZSJ vybraná i AM podléhající III. kolu VK.</t>
  </si>
  <si>
    <t>Procento pokrytí vypočtené z OBAM v dané ZSJ, vč. AM podléhajících III. kolu veřejné konzultace.</t>
  </si>
  <si>
    <t>C nápočet do celkového počtu ZSJ</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</si>
</sst>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6" x14ac:knownFonts="1">
    <font>
      <sz val="11"/>
      <color theme="1"/>
      <name val="Calibri"/>
      <family val="2"/>
      <charset val="238"/>
      <scheme val="minor"/>
    </font>
    <font>
      <sz val="11"/>
      <color theme="1"/>
      <name val="Calibri"/>
      <family val="2"/>
      <charset val="238"/>
      <scheme val="minor"/>
    </font>
    <font>
      <sz val="11"/>
      <color rgb="FFFF0000"/>
      <name val="Calibri"/>
      <family val="2"/>
      <charset val="238"/>
      <scheme val="minor"/>
    </font>
    <font>
      <b/>
      <sz val="11"/>
      <color theme="1"/>
      <name val="Calibri"/>
      <family val="2"/>
      <charset val="238"/>
      <scheme val="minor"/>
    </font>
    <font>
      <b/>
      <sz val="12"/>
      <color theme="1"/>
      <name val="Calibri"/>
      <family val="2"/>
      <charset val="238"/>
      <scheme val="minor"/>
    </font>
    <font>
      <sz val="11"/>
      <color rgb="FFFF99FF"/>
      <name val="Calibri"/>
      <family val="2"/>
      <charset val="238"/>
      <scheme val="minor"/>
    </font>
  </fonts>
  <fills count="10">
    <fill>
      <patternFill patternType="none"/>
    </fill>
    <fill>
      <patternFill patternType="gray125"/>
    </fill>
    <fill>
      <patternFill patternType="solid">
        <fgColor theme="4" tint="0.79998168889431442"/>
        <bgColor indexed="64"/>
      </patternFill>
    </fill>
    <fill>
      <patternFill patternType="solid">
        <fgColor theme="9" tint="0.59999389629810485"/>
        <bgColor indexed="64"/>
      </patternFill>
    </fill>
    <fill>
      <patternFill patternType="solid">
        <fgColor rgb="FFFF99FF"/>
        <bgColor indexed="64"/>
      </patternFill>
    </fill>
    <fill>
      <patternFill patternType="solid">
        <fgColor theme="5" tint="0.79998168889431442"/>
        <bgColor indexed="64"/>
      </patternFill>
    </fill>
    <fill>
      <patternFill patternType="solid">
        <fgColor theme="2" tint="-9.9978637043366805E-2"/>
        <bgColor indexed="64"/>
      </patternFill>
    </fill>
    <fill>
      <patternFill patternType="solid">
        <fgColor rgb="FFFFFF99"/>
        <bgColor indexed="64"/>
      </patternFill>
    </fill>
    <fill>
      <patternFill patternType="solid">
        <fgColor theme="0" tint="-0.34998626667073579"/>
        <bgColor indexed="64"/>
      </patternFill>
    </fill>
    <fill>
      <patternFill patternType="solid">
        <fgColor rgb="FFFFFF00"/>
        <bgColor indexed="64"/>
      </patternFill>
    </fill>
  </fills>
  <borders count="7">
    <border>
      <left/>
      <right/>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s>
  <cellStyleXfs count="2">
    <xf numFmtId="0" fontId="0" fillId="0" borderId="0"/>
    <xf numFmtId="9" fontId="1" fillId="0" borderId="0" applyFont="0" applyFill="0" applyBorder="0" applyAlignment="0" applyProtection="0"/>
  </cellStyleXfs>
  <cellXfs count="85">
    <xf numFmtId="0" fontId="0" fillId="0" borderId="0" xfId="0"/>
    <xf numFmtId="0" fontId="0" fillId="0" borderId="1" xfId="0" applyFill="1" applyBorder="1" applyAlignment="1">
      <alignment vertical="top" wrapText="1"/>
    </xf>
    <xf numFmtId="0" fontId="0" fillId="0" borderId="1" xfId="0" applyBorder="1" applyAlignment="1">
      <alignment horizontal="left" vertical="top" wrapText="1"/>
    </xf>
    <xf numFmtId="0" fontId="0" fillId="0" borderId="1" xfId="0" applyBorder="1" applyAlignment="1">
      <alignment vertical="top" wrapText="1"/>
    </xf>
    <xf numFmtId="0" fontId="0" fillId="0" borderId="0" xfId="0" applyAlignment="1">
      <alignment vertical="top" wrapText="1"/>
    </xf>
    <xf numFmtId="0" fontId="0" fillId="0" borderId="0" xfId="0" applyAlignment="1">
      <alignment vertical="top"/>
    </xf>
    <xf numFmtId="0" fontId="0" fillId="0" borderId="0" xfId="0" applyAlignment="1">
      <alignment wrapText="1"/>
    </xf>
    <xf numFmtId="0" fontId="0" fillId="0" borderId="0" xfId="0" applyAlignment="1"/>
    <xf numFmtId="0" fontId="0" fillId="0" borderId="1" xfId="0" applyBorder="1"/>
    <xf numFmtId="0" fontId="0" fillId="6" borderId="1" xfId="0" applyFill="1" applyBorder="1"/>
    <xf numFmtId="0" fontId="0" fillId="0" borderId="1" xfId="0" applyBorder="1" applyAlignment="1">
      <alignment horizontal="center" vertical="center" wrapText="1"/>
    </xf>
    <xf numFmtId="0" fontId="0" fillId="0" borderId="1" xfId="0" applyBorder="1" applyAlignment="1">
      <alignment horizontal="center" vertical="center"/>
    </xf>
    <xf numFmtId="0" fontId="0" fillId="0" borderId="0" xfId="0" applyAlignment="1">
      <alignment horizontal="center" vertical="center" wrapText="1"/>
    </xf>
    <xf numFmtId="0" fontId="0" fillId="0" borderId="0" xfId="0" applyAlignment="1">
      <alignment horizontal="center" vertical="center"/>
    </xf>
    <xf numFmtId="0" fontId="0" fillId="0" borderId="0" xfId="0" applyBorder="1" applyAlignment="1">
      <alignment horizontal="center" vertical="center" wrapText="1"/>
    </xf>
    <xf numFmtId="0" fontId="0" fillId="0" borderId="0" xfId="0" applyBorder="1" applyAlignment="1">
      <alignment horizontal="center" vertical="center"/>
    </xf>
    <xf numFmtId="0" fontId="0" fillId="0" borderId="5" xfId="0" applyBorder="1" applyAlignment="1">
      <alignment horizontal="center" vertical="center" wrapText="1"/>
    </xf>
    <xf numFmtId="0" fontId="4" fillId="6" borderId="1" xfId="0" applyFont="1" applyFill="1" applyBorder="1" applyAlignment="1">
      <alignment horizontal="center" vertical="center" wrapText="1"/>
    </xf>
    <xf numFmtId="0" fontId="4" fillId="6" borderId="1" xfId="0" applyFont="1" applyFill="1" applyBorder="1" applyAlignment="1">
      <alignment horizontal="center" vertical="center"/>
    </xf>
    <xf numFmtId="0" fontId="0" fillId="7" borderId="1" xfId="0" applyFill="1" applyBorder="1" applyAlignment="1">
      <alignment horizontal="center" vertical="center"/>
    </xf>
    <xf numFmtId="0" fontId="0" fillId="5" borderId="1" xfId="0" applyFill="1" applyBorder="1" applyAlignment="1">
      <alignment vertical="top" wrapText="1"/>
    </xf>
    <xf numFmtId="1" fontId="0" fillId="0" borderId="1" xfId="1" applyNumberFormat="1" applyFont="1" applyFill="1" applyBorder="1" applyAlignment="1" applyProtection="1">
      <alignment horizontal="center" vertical="center"/>
      <protection hidden="1"/>
    </xf>
    <xf numFmtId="0" fontId="0" fillId="0" borderId="1" xfId="0" applyFill="1" applyBorder="1" applyAlignment="1" applyProtection="1">
      <alignment horizontal="center" vertical="center"/>
      <protection hidden="1"/>
    </xf>
    <xf numFmtId="0" fontId="0" fillId="0" borderId="0" xfId="0" applyFill="1" applyBorder="1" applyAlignment="1" applyProtection="1">
      <alignment horizontal="center" vertical="center"/>
      <protection hidden="1"/>
    </xf>
    <xf numFmtId="2" fontId="0" fillId="0" borderId="0" xfId="0" applyNumberFormat="1" applyFill="1" applyBorder="1" applyAlignment="1" applyProtection="1">
      <alignment vertical="center"/>
      <protection hidden="1"/>
    </xf>
    <xf numFmtId="0" fontId="0" fillId="0" borderId="1" xfId="0" applyFill="1" applyBorder="1" applyAlignment="1" applyProtection="1">
      <alignment horizontal="center" vertical="center" wrapText="1"/>
      <protection hidden="1"/>
    </xf>
    <xf numFmtId="0" fontId="0" fillId="0" borderId="0" xfId="0" applyFill="1" applyBorder="1" applyAlignment="1" applyProtection="1">
      <alignment horizontal="center" vertical="center" wrapText="1"/>
      <protection hidden="1"/>
    </xf>
    <xf numFmtId="0" fontId="0" fillId="0" borderId="0" xfId="0" applyFill="1" applyBorder="1" applyAlignment="1" applyProtection="1">
      <alignment vertical="center"/>
      <protection hidden="1"/>
    </xf>
    <xf numFmtId="0" fontId="0" fillId="0" borderId="1" xfId="0" applyFill="1" applyBorder="1" applyAlignment="1" applyProtection="1">
      <alignment horizontal="center" wrapText="1"/>
      <protection hidden="1"/>
    </xf>
    <xf numFmtId="0" fontId="0" fillId="0" borderId="0" xfId="0" applyFill="1" applyBorder="1" applyAlignment="1" applyProtection="1">
      <alignment horizontal="center"/>
      <protection hidden="1"/>
    </xf>
    <xf numFmtId="2" fontId="0" fillId="0" borderId="0" xfId="0" applyNumberFormat="1" applyFill="1" applyBorder="1" applyProtection="1">
      <protection hidden="1"/>
    </xf>
    <xf numFmtId="1" fontId="0" fillId="0" borderId="0" xfId="1" applyNumberFormat="1" applyFont="1" applyFill="1" applyBorder="1" applyAlignment="1" applyProtection="1">
      <alignment horizontal="center"/>
      <protection hidden="1"/>
    </xf>
    <xf numFmtId="0" fontId="0" fillId="0" borderId="0" xfId="0" applyFill="1" applyBorder="1" applyProtection="1">
      <protection hidden="1"/>
    </xf>
    <xf numFmtId="3" fontId="0" fillId="0" borderId="1" xfId="0" applyNumberFormat="1" applyFill="1" applyBorder="1" applyAlignment="1" applyProtection="1">
      <alignment horizontal="center" vertical="center"/>
      <protection hidden="1"/>
    </xf>
    <xf numFmtId="3" fontId="0" fillId="0" borderId="0" xfId="0" applyNumberFormat="1" applyFill="1" applyBorder="1" applyAlignment="1" applyProtection="1">
      <alignment horizontal="center"/>
      <protection hidden="1"/>
    </xf>
    <xf numFmtId="4" fontId="0" fillId="0" borderId="1" xfId="0" applyNumberFormat="1" applyFill="1" applyBorder="1" applyAlignment="1" applyProtection="1">
      <alignment horizontal="center" vertical="center"/>
      <protection hidden="1"/>
    </xf>
    <xf numFmtId="0" fontId="0" fillId="0" borderId="0" xfId="0" applyFill="1" applyBorder="1" applyAlignment="1" applyProtection="1">
      <alignment wrapText="1"/>
      <protection hidden="1"/>
    </xf>
    <xf numFmtId="9" fontId="0" fillId="0" borderId="1" xfId="1" applyFont="1" applyFill="1" applyBorder="1" applyAlignment="1" applyProtection="1">
      <alignment horizontal="center"/>
      <protection hidden="1"/>
    </xf>
    <xf numFmtId="9" fontId="0" fillId="0" borderId="0" xfId="1" applyFont="1" applyFill="1" applyBorder="1" applyAlignment="1" applyProtection="1">
      <alignment horizontal="center"/>
      <protection hidden="1"/>
    </xf>
    <xf numFmtId="1" fontId="0" fillId="0" borderId="1" xfId="1" applyNumberFormat="1" applyFont="1" applyFill="1" applyBorder="1" applyAlignment="1" applyProtection="1">
      <alignment horizontal="center"/>
      <protection hidden="1"/>
    </xf>
    <xf numFmtId="0" fontId="0" fillId="0" borderId="1" xfId="0" applyFill="1" applyBorder="1" applyAlignment="1" applyProtection="1">
      <alignment horizontal="center"/>
      <protection hidden="1"/>
    </xf>
    <xf numFmtId="4" fontId="0" fillId="0" borderId="0" xfId="0" applyNumberFormat="1" applyFill="1" applyBorder="1" applyAlignment="1" applyProtection="1">
      <alignment horizontal="center"/>
      <protection hidden="1"/>
    </xf>
    <xf numFmtId="3" fontId="0" fillId="0" borderId="0" xfId="0" applyNumberFormat="1" applyFill="1" applyBorder="1" applyAlignment="1" applyProtection="1">
      <alignment horizontal="center" vertical="center"/>
      <protection hidden="1"/>
    </xf>
    <xf numFmtId="10" fontId="0" fillId="0" borderId="0" xfId="1" applyNumberFormat="1" applyFont="1" applyFill="1" applyBorder="1" applyAlignment="1" applyProtection="1">
      <alignment horizontal="center"/>
      <protection hidden="1"/>
    </xf>
    <xf numFmtId="10" fontId="0" fillId="0" borderId="0" xfId="1" applyNumberFormat="1" applyFont="1" applyFill="1" applyBorder="1" applyAlignment="1" applyProtection="1">
      <alignment horizontal="center" vertical="center"/>
      <protection hidden="1"/>
    </xf>
    <xf numFmtId="10" fontId="0" fillId="0" borderId="1" xfId="1" applyNumberFormat="1" applyFont="1" applyFill="1" applyBorder="1" applyAlignment="1" applyProtection="1">
      <alignment horizontal="center" vertical="center" wrapText="1"/>
      <protection hidden="1"/>
    </xf>
    <xf numFmtId="0" fontId="3" fillId="4" borderId="3" xfId="0" applyFont="1" applyFill="1" applyBorder="1" applyAlignment="1" applyProtection="1">
      <alignment horizontal="center" vertical="center"/>
      <protection hidden="1"/>
    </xf>
    <xf numFmtId="0" fontId="0" fillId="0" borderId="1" xfId="0" applyFill="1" applyBorder="1" applyAlignment="1" applyProtection="1">
      <alignment wrapText="1"/>
      <protection hidden="1"/>
    </xf>
    <xf numFmtId="10" fontId="0" fillId="0" borderId="1" xfId="0" applyNumberFormat="1" applyFill="1" applyBorder="1" applyAlignment="1" applyProtection="1">
      <alignment horizontal="center"/>
      <protection hidden="1"/>
    </xf>
    <xf numFmtId="10" fontId="0" fillId="0" borderId="1" xfId="1" applyNumberFormat="1" applyFont="1" applyFill="1" applyBorder="1" applyAlignment="1" applyProtection="1">
      <alignment horizontal="center"/>
      <protection hidden="1"/>
    </xf>
    <xf numFmtId="0" fontId="3" fillId="4" borderId="2" xfId="0" applyFont="1" applyFill="1" applyBorder="1" applyAlignment="1" applyProtection="1">
      <alignment horizontal="center" vertical="center" wrapText="1"/>
      <protection hidden="1"/>
    </xf>
    <xf numFmtId="1" fontId="0" fillId="0" borderId="0" xfId="1" applyNumberFormat="1" applyFont="1" applyFill="1" applyBorder="1" applyAlignment="1" applyProtection="1">
      <alignment horizontal="center" vertical="center"/>
      <protection hidden="1"/>
    </xf>
    <xf numFmtId="10" fontId="0" fillId="0" borderId="1" xfId="0" applyNumberFormat="1" applyFill="1" applyBorder="1" applyAlignment="1" applyProtection="1">
      <alignment horizontal="center" vertical="center"/>
      <protection hidden="1"/>
    </xf>
    <xf numFmtId="0" fontId="0" fillId="8" borderId="1" xfId="0" applyFill="1" applyBorder="1" applyAlignment="1" applyProtection="1">
      <alignment horizontal="center" vertical="center" wrapText="1"/>
      <protection hidden="1"/>
    </xf>
    <xf numFmtId="0" fontId="0" fillId="0" borderId="4" xfId="0" applyFill="1" applyBorder="1" applyAlignment="1" applyProtection="1">
      <alignment wrapText="1"/>
      <protection hidden="1"/>
    </xf>
    <xf numFmtId="0" fontId="2" fillId="8" borderId="1" xfId="0" applyFont="1" applyFill="1" applyBorder="1" applyAlignment="1" applyProtection="1">
      <alignment horizontal="center" vertical="center" wrapText="1"/>
      <protection hidden="1"/>
    </xf>
    <xf numFmtId="0" fontId="0" fillId="7" borderId="1" xfId="0" applyFill="1" applyBorder="1" applyAlignment="1" applyProtection="1">
      <alignment horizontal="center" vertical="center" wrapText="1"/>
      <protection hidden="1"/>
    </xf>
    <xf numFmtId="0" fontId="0" fillId="0" borderId="0" xfId="0" applyAlignment="1" applyProtection="1">
      <alignment horizontal="center"/>
      <protection hidden="1"/>
    </xf>
    <xf numFmtId="0" fontId="0" fillId="0" borderId="0" xfId="0" applyBorder="1" applyProtection="1">
      <protection hidden="1"/>
    </xf>
    <xf numFmtId="0" fontId="0" fillId="0" borderId="0" xfId="0" applyProtection="1">
      <protection hidden="1"/>
    </xf>
    <xf numFmtId="0" fontId="3" fillId="0" borderId="2" xfId="0" applyFont="1" applyBorder="1" applyAlignment="1" applyProtection="1">
      <alignment horizontal="center" vertical="center" wrapText="1"/>
      <protection hidden="1"/>
    </xf>
    <xf numFmtId="0" fontId="0" fillId="0" borderId="0" xfId="0" applyAlignment="1" applyProtection="1">
      <alignment horizontal="center" vertical="center"/>
      <protection hidden="1"/>
    </xf>
    <xf numFmtId="10" fontId="0" fillId="0" borderId="0" xfId="0" applyNumberFormat="1" applyBorder="1" applyAlignment="1" applyProtection="1">
      <alignment horizontal="center"/>
      <protection hidden="1"/>
    </xf>
    <xf numFmtId="0" fontId="0" fillId="0" borderId="0" xfId="0" applyBorder="1" applyAlignment="1" applyProtection="1">
      <alignment horizontal="center"/>
      <protection hidden="1"/>
    </xf>
    <xf numFmtId="0" fontId="0" fillId="0" borderId="0" xfId="0" applyBorder="1" applyAlignment="1" applyProtection="1">
      <alignment horizontal="center" vertical="center" wrapText="1"/>
      <protection hidden="1"/>
    </xf>
    <xf numFmtId="0" fontId="0" fillId="0" borderId="1" xfId="0" applyBorder="1" applyAlignment="1" applyProtection="1">
      <alignment horizontal="center" vertical="center" wrapText="1"/>
      <protection hidden="1"/>
    </xf>
    <xf numFmtId="2" fontId="0" fillId="0" borderId="0" xfId="0" applyNumberFormat="1" applyAlignment="1" applyProtection="1">
      <alignment horizontal="center"/>
      <protection hidden="1"/>
    </xf>
    <xf numFmtId="0" fontId="0" fillId="0" borderId="0" xfId="0" applyFill="1" applyBorder="1"/>
    <xf numFmtId="0" fontId="3" fillId="0" borderId="0" xfId="0" applyFont="1" applyFill="1" applyBorder="1" applyAlignment="1" applyProtection="1">
      <alignment horizontal="center" vertical="center" wrapText="1"/>
      <protection hidden="1"/>
    </xf>
    <xf numFmtId="0" fontId="0" fillId="0" borderId="1" xfId="0" applyFill="1" applyBorder="1" applyAlignment="1" applyProtection="1">
      <alignment horizontal="center" vertical="center" wrapText="1"/>
      <protection hidden="1"/>
    </xf>
    <xf numFmtId="4" fontId="0" fillId="0" borderId="1" xfId="0" applyNumberFormat="1" applyFill="1" applyBorder="1" applyAlignment="1" applyProtection="1">
      <alignment horizontal="center"/>
      <protection locked="0" hidden="1"/>
    </xf>
    <xf numFmtId="10" fontId="0" fillId="0" borderId="1" xfId="0" applyNumberFormat="1" applyBorder="1" applyAlignment="1" applyProtection="1">
      <alignment horizontal="center"/>
      <protection locked="0" hidden="1"/>
    </xf>
    <xf numFmtId="0" fontId="0" fillId="0" borderId="0" xfId="0" applyAlignment="1" applyProtection="1">
      <alignment horizontal="center"/>
      <protection locked="0" hidden="1"/>
    </xf>
    <xf numFmtId="0" fontId="0" fillId="0" borderId="0" xfId="0" applyAlignment="1" applyProtection="1">
      <alignment horizontal="center" vertical="center"/>
      <protection locked="0" hidden="1"/>
    </xf>
    <xf numFmtId="0" fontId="0" fillId="9" borderId="0" xfId="0" applyFill="1" applyAlignment="1">
      <alignment vertical="top" wrapText="1"/>
    </xf>
    <xf numFmtId="0" fontId="0" fillId="9" borderId="0" xfId="0" applyFill="1" applyAlignment="1">
      <alignment wrapText="1"/>
    </xf>
    <xf numFmtId="0" fontId="0" fillId="9" borderId="1" xfId="0" applyFill="1" applyBorder="1" applyAlignment="1">
      <alignment vertical="top" wrapText="1"/>
    </xf>
    <xf numFmtId="0" fontId="0" fillId="2" borderId="1" xfId="0" applyFill="1" applyBorder="1" applyAlignment="1" applyProtection="1">
      <alignment horizontal="center"/>
      <protection hidden="1"/>
    </xf>
    <xf numFmtId="0" fontId="0" fillId="3" borderId="4" xfId="0" applyFill="1" applyBorder="1" applyAlignment="1" applyProtection="1">
      <alignment horizontal="center"/>
      <protection hidden="1"/>
    </xf>
    <xf numFmtId="0" fontId="0" fillId="3" borderId="6" xfId="0" applyFill="1" applyBorder="1" applyAlignment="1" applyProtection="1">
      <alignment horizontal="center"/>
      <protection hidden="1"/>
    </xf>
    <xf numFmtId="0" fontId="0" fillId="3" borderId="5" xfId="0" applyFill="1" applyBorder="1" applyAlignment="1" applyProtection="1">
      <alignment horizontal="center"/>
      <protection hidden="1"/>
    </xf>
    <xf numFmtId="0" fontId="0" fillId="0" borderId="1" xfId="0" applyFill="1" applyBorder="1" applyAlignment="1" applyProtection="1">
      <alignment horizontal="center" vertical="center" wrapText="1"/>
      <protection hidden="1"/>
    </xf>
    <xf numFmtId="0" fontId="0" fillId="0" borderId="5" xfId="0" applyBorder="1" applyAlignment="1">
      <alignment horizontal="center" vertical="center" wrapText="1"/>
    </xf>
    <xf numFmtId="0" fontId="0" fillId="3" borderId="1" xfId="0" applyFill="1" applyBorder="1" applyAlignment="1">
      <alignment horizontal="center" vertical="center"/>
    </xf>
    <xf numFmtId="0" fontId="0" fillId="2" borderId="1" xfId="0" applyFill="1" applyBorder="1" applyAlignment="1">
      <alignment horizontal="center" vertical="center"/>
    </xf>
  </cellXfs>
  <cellStyles count="2">
    <cellStyle name="Normální" xfId="0" builtinId="0"/>
    <cellStyle name="Procenta" xfId="1" builtinId="5"/>
  </cellStyles>
  <dxfs count="4">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s>
  <tableStyles count="0" defaultTableStyle="TableStyleMedium2"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theme/theme1.xml><?xml version="1.0" encoding="utf-8"?>
<a:theme xmlns:a="http://schemas.openxmlformats.org/drawingml/2006/main" name="Motiv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D764F0-F3C0-4E1E-9146-7B78B1733984}">
  <dimension ref="A1:S28499"/>
  <sheetViews>
    <sheetView tabSelected="1" zoomScale="70" zoomScaleNormal="70" workbookViewId="0">
      <pane ySplit="5" topLeftCell="A6" activePane="bottomLeft" state="frozen"/>
      <selection pane="bottomLeft" activeCell="H6" sqref="H6"/>
    </sheetView>
  </sheetViews>
  <sheetFormatPr defaultRowHeight="15" x14ac:dyDescent="0.25"/>
  <cols>
    <col min="1" max="1" width="28.28515625" style="59" customWidth="1"/>
    <col min="2" max="2" width="36.5703125" style="59" customWidth="1"/>
    <col min="3" max="3" width="10.85546875" style="57" customWidth="1"/>
    <col min="4" max="4" width="14.85546875" style="57" customWidth="1"/>
    <col min="5" max="5" width="13.5703125" style="57" customWidth="1"/>
    <col min="6" max="6" width="15.7109375" style="57" customWidth="1"/>
    <col min="7" max="8" width="9.140625" style="59"/>
    <col min="9" max="9" width="13.7109375" style="59" customWidth="1"/>
    <col min="10" max="10" width="11.28515625" style="59" customWidth="1"/>
    <col min="11" max="11" width="43.7109375" style="59" customWidth="1"/>
    <col min="12" max="13" width="10.140625" style="61" hidden="1" customWidth="1"/>
    <col min="14" max="14" width="10.140625" style="61" customWidth="1"/>
    <col min="15" max="15" width="9.140625" style="73"/>
    <col min="16" max="16" width="17" style="73" customWidth="1"/>
    <col min="17" max="17" width="29.5703125" style="61" customWidth="1"/>
    <col min="18" max="18" width="9.140625" style="61"/>
    <col min="19" max="19" width="51.140625" style="73" customWidth="1"/>
  </cols>
  <sheetData>
    <row r="1" spans="1:19" ht="87.75" customHeight="1" thickBot="1" x14ac:dyDescent="0.3">
      <c r="A1" s="56" t="s">
        <v>0</v>
      </c>
      <c r="B1" s="56" t="s">
        <v>1</v>
      </c>
      <c r="C1" s="26"/>
      <c r="G1" s="58"/>
      <c r="H1" s="57"/>
      <c r="K1" s="60" t="s">
        <v>124</v>
      </c>
      <c r="M1" s="61" t="s">
        <v>28936</v>
      </c>
      <c r="O1" s="61"/>
      <c r="P1" s="61"/>
      <c r="S1" s="61"/>
    </row>
    <row r="2" spans="1:19" x14ac:dyDescent="0.25">
      <c r="A2" s="70">
        <v>0</v>
      </c>
      <c r="B2" s="71">
        <v>0.8</v>
      </c>
      <c r="C2" s="29"/>
      <c r="G2" s="58"/>
      <c r="H2" s="57"/>
      <c r="O2" s="61"/>
      <c r="P2" s="61"/>
      <c r="S2" s="61"/>
    </row>
    <row r="3" spans="1:19" x14ac:dyDescent="0.25">
      <c r="A3" s="41"/>
      <c r="B3" s="62"/>
      <c r="C3" s="63"/>
      <c r="G3" s="58"/>
      <c r="H3" s="57"/>
      <c r="O3" s="61"/>
      <c r="P3" s="61"/>
      <c r="S3" s="61"/>
    </row>
    <row r="4" spans="1:19" x14ac:dyDescent="0.25">
      <c r="A4" s="77" t="s">
        <v>122</v>
      </c>
      <c r="B4" s="77"/>
      <c r="C4" s="77"/>
      <c r="D4" s="77"/>
      <c r="E4" s="77"/>
      <c r="F4" s="77"/>
      <c r="G4" s="58"/>
      <c r="H4" s="78" t="s">
        <v>2</v>
      </c>
      <c r="I4" s="79"/>
      <c r="J4" s="79"/>
      <c r="K4" s="79"/>
      <c r="L4" s="79"/>
      <c r="M4" s="79"/>
      <c r="N4" s="79"/>
      <c r="O4" s="79"/>
      <c r="P4" s="79"/>
      <c r="Q4" s="79"/>
      <c r="R4" s="79"/>
      <c r="S4" s="80"/>
    </row>
    <row r="5" spans="1:19" s="13" customFormat="1" ht="90" x14ac:dyDescent="0.25">
      <c r="A5" s="69" t="s">
        <v>110</v>
      </c>
      <c r="B5" s="69" t="s">
        <v>3</v>
      </c>
      <c r="C5" s="69" t="s">
        <v>4</v>
      </c>
      <c r="D5" s="69" t="s">
        <v>5</v>
      </c>
      <c r="E5" s="56" t="s">
        <v>6</v>
      </c>
      <c r="F5" s="69" t="s">
        <v>7</v>
      </c>
      <c r="G5" s="64"/>
      <c r="H5" s="65" t="s">
        <v>8</v>
      </c>
      <c r="I5" s="65" t="s">
        <v>3</v>
      </c>
      <c r="J5" s="65" t="s">
        <v>9</v>
      </c>
      <c r="K5" s="65" t="s">
        <v>10</v>
      </c>
      <c r="L5" s="65" t="s">
        <v>11</v>
      </c>
      <c r="M5" s="65" t="s">
        <v>28935</v>
      </c>
      <c r="N5" s="65" t="s">
        <v>28933</v>
      </c>
      <c r="O5" s="56" t="s">
        <v>12</v>
      </c>
      <c r="P5" s="56" t="s">
        <v>13</v>
      </c>
      <c r="Q5" s="65" t="s">
        <v>14</v>
      </c>
      <c r="R5" s="65" t="s">
        <v>15</v>
      </c>
      <c r="S5" s="56" t="s">
        <v>16</v>
      </c>
    </row>
    <row r="6" spans="1:19" x14ac:dyDescent="0.25">
      <c r="A6" s="59" t="s">
        <v>125</v>
      </c>
      <c r="B6" s="59" t="s">
        <v>72</v>
      </c>
      <c r="C6" s="57" t="str">
        <f>IF(zdroj!AB2&gt;0,"A","N")</f>
        <v>N</v>
      </c>
      <c r="D6" s="66" t="str">
        <f>IF(B6="kategorieC","",VLOOKUP(A6,zdroj!B:N,13,0))</f>
        <v/>
      </c>
      <c r="E6" s="72"/>
      <c r="F6" s="66" t="str">
        <f>IF(E6="A",VLOOKUP(A6,zdroj!B:O,14,0),"")</f>
        <v/>
      </c>
      <c r="H6" s="59">
        <v>32514</v>
      </c>
      <c r="I6" s="59" t="s">
        <v>72</v>
      </c>
      <c r="J6" s="59">
        <v>11349344</v>
      </c>
      <c r="K6" s="59" t="s">
        <v>572</v>
      </c>
      <c r="L6" s="61" t="s">
        <v>81</v>
      </c>
      <c r="M6" s="61">
        <f>VLOOKUP(H6,zdroj!C:F,4,0)</f>
        <v>0</v>
      </c>
      <c r="N6" s="61" t="str">
        <f>IF(M6="A",IF(L6="katA","katB",L6),L6)</f>
        <v>-</v>
      </c>
      <c r="P6" s="73" t="str">
        <f>IF(O6="A",1,"")</f>
        <v/>
      </c>
      <c r="Q6" s="61" t="s">
        <v>86</v>
      </c>
    </row>
    <row r="7" spans="1:19" x14ac:dyDescent="0.25">
      <c r="A7" s="59" t="s">
        <v>126</v>
      </c>
      <c r="B7" s="59" t="s">
        <v>69</v>
      </c>
      <c r="C7" s="57" t="str">
        <f>IF(zdroj!AB3&gt;0,"A","N")</f>
        <v>N</v>
      </c>
      <c r="D7" s="66">
        <f>IF(B7="kategorieC","",VLOOKUP(A7,zdroj!B:N,13,0))</f>
        <v>0</v>
      </c>
      <c r="E7" s="72"/>
      <c r="F7" s="66" t="str">
        <f>IF(E7="A",VLOOKUP(A7,zdroj!B:O,14,0),"")</f>
        <v/>
      </c>
      <c r="H7" s="59">
        <v>32514</v>
      </c>
      <c r="I7" s="59" t="s">
        <v>72</v>
      </c>
      <c r="J7" s="59">
        <v>11349352</v>
      </c>
      <c r="K7" s="59" t="s">
        <v>573</v>
      </c>
      <c r="L7" s="61" t="s">
        <v>81</v>
      </c>
      <c r="M7" s="61">
        <f>VLOOKUP(H7,zdroj!C:F,4,0)</f>
        <v>0</v>
      </c>
      <c r="N7" s="61" t="str">
        <f t="shared" ref="N7:N70" si="0">IF(M7="A",IF(L7="katA","katB",L7),L7)</f>
        <v>-</v>
      </c>
      <c r="P7" s="73" t="str">
        <f t="shared" ref="P7:P70" si="1">IF(O7="A",1,"")</f>
        <v/>
      </c>
      <c r="Q7" s="61" t="s">
        <v>86</v>
      </c>
    </row>
    <row r="8" spans="1:19" x14ac:dyDescent="0.25">
      <c r="A8" s="59" t="s">
        <v>127</v>
      </c>
      <c r="B8" s="59" t="s">
        <v>69</v>
      </c>
      <c r="C8" s="57" t="str">
        <f>IF(zdroj!AB4&gt;0,"A","N")</f>
        <v>N</v>
      </c>
      <c r="D8" s="66">
        <f>IF(B8="kategorieC","",VLOOKUP(A8,zdroj!B:N,13,0))</f>
        <v>0</v>
      </c>
      <c r="E8" s="72"/>
      <c r="F8" s="66" t="str">
        <f>IF(E8="A",VLOOKUP(A8,zdroj!B:O,14,0),"")</f>
        <v/>
      </c>
      <c r="H8" s="59">
        <v>32514</v>
      </c>
      <c r="I8" s="59" t="s">
        <v>72</v>
      </c>
      <c r="J8" s="59">
        <v>11349361</v>
      </c>
      <c r="K8" s="59" t="s">
        <v>574</v>
      </c>
      <c r="L8" s="61" t="s">
        <v>81</v>
      </c>
      <c r="M8" s="61">
        <f>VLOOKUP(H8,zdroj!C:F,4,0)</f>
        <v>0</v>
      </c>
      <c r="N8" s="61" t="str">
        <f t="shared" si="0"/>
        <v>-</v>
      </c>
      <c r="P8" s="73" t="str">
        <f t="shared" si="1"/>
        <v/>
      </c>
      <c r="Q8" s="61" t="s">
        <v>86</v>
      </c>
    </row>
    <row r="9" spans="1:19" x14ac:dyDescent="0.25">
      <c r="A9" s="59" t="s">
        <v>128</v>
      </c>
      <c r="B9" s="59" t="s">
        <v>69</v>
      </c>
      <c r="C9" s="57" t="str">
        <f>IF(zdroj!AB5&gt;0,"A","N")</f>
        <v>N</v>
      </c>
      <c r="D9" s="66">
        <f>IF(B9="kategorieC","",VLOOKUP(A9,zdroj!B:N,13,0))</f>
        <v>0</v>
      </c>
      <c r="E9" s="72"/>
      <c r="F9" s="66" t="str">
        <f>IF(E9="A",VLOOKUP(A9,zdroj!B:O,14,0),"")</f>
        <v/>
      </c>
      <c r="H9" s="59">
        <v>32514</v>
      </c>
      <c r="I9" s="59" t="s">
        <v>72</v>
      </c>
      <c r="J9" s="59">
        <v>11349379</v>
      </c>
      <c r="K9" s="59" t="s">
        <v>575</v>
      </c>
      <c r="L9" s="61" t="s">
        <v>81</v>
      </c>
      <c r="M9" s="61">
        <f>VLOOKUP(H9,zdroj!C:F,4,0)</f>
        <v>0</v>
      </c>
      <c r="N9" s="61" t="str">
        <f t="shared" si="0"/>
        <v>-</v>
      </c>
      <c r="P9" s="73" t="str">
        <f t="shared" si="1"/>
        <v/>
      </c>
      <c r="Q9" s="61" t="s">
        <v>86</v>
      </c>
    </row>
    <row r="10" spans="1:19" x14ac:dyDescent="0.25">
      <c r="A10" s="59" t="s">
        <v>129</v>
      </c>
      <c r="B10" s="59" t="s">
        <v>69</v>
      </c>
      <c r="C10" s="57" t="str">
        <f>IF(zdroj!AB6&gt;0,"A","N")</f>
        <v>N</v>
      </c>
      <c r="D10" s="66">
        <f>IF(B10="kategorieC","",VLOOKUP(A10,zdroj!B:N,13,0))</f>
        <v>0</v>
      </c>
      <c r="E10" s="72"/>
      <c r="F10" s="66" t="str">
        <f>IF(E10="A",VLOOKUP(A10,zdroj!B:O,14,0),"")</f>
        <v/>
      </c>
      <c r="H10" s="59">
        <v>32514</v>
      </c>
      <c r="I10" s="59" t="s">
        <v>72</v>
      </c>
      <c r="J10" s="59">
        <v>11349387</v>
      </c>
      <c r="K10" s="59" t="s">
        <v>576</v>
      </c>
      <c r="L10" s="61" t="s">
        <v>81</v>
      </c>
      <c r="M10" s="61">
        <f>VLOOKUP(H10,zdroj!C:F,4,0)</f>
        <v>0</v>
      </c>
      <c r="N10" s="61" t="str">
        <f t="shared" si="0"/>
        <v>-</v>
      </c>
      <c r="P10" s="73" t="str">
        <f t="shared" si="1"/>
        <v/>
      </c>
      <c r="Q10" s="61" t="s">
        <v>86</v>
      </c>
    </row>
    <row r="11" spans="1:19" x14ac:dyDescent="0.25">
      <c r="A11" s="59" t="s">
        <v>130</v>
      </c>
      <c r="B11" s="59" t="s">
        <v>69</v>
      </c>
      <c r="C11" s="57" t="str">
        <f>IF(zdroj!AB7&gt;0,"A","N")</f>
        <v>N</v>
      </c>
      <c r="D11" s="66">
        <f>IF(B11="kategorieC","",VLOOKUP(A11,zdroj!B:N,13,0))</f>
        <v>0</v>
      </c>
      <c r="E11" s="72"/>
      <c r="F11" s="66" t="str">
        <f>IF(E11="A",VLOOKUP(A11,zdroj!B:O,14,0),"")</f>
        <v/>
      </c>
      <c r="H11" s="59">
        <v>32514</v>
      </c>
      <c r="I11" s="59" t="s">
        <v>72</v>
      </c>
      <c r="J11" s="59">
        <v>11349395</v>
      </c>
      <c r="K11" s="59" t="s">
        <v>577</v>
      </c>
      <c r="L11" s="61" t="s">
        <v>81</v>
      </c>
      <c r="M11" s="61">
        <f>VLOOKUP(H11,zdroj!C:F,4,0)</f>
        <v>0</v>
      </c>
      <c r="N11" s="61" t="str">
        <f t="shared" si="0"/>
        <v>-</v>
      </c>
      <c r="P11" s="73" t="str">
        <f t="shared" si="1"/>
        <v/>
      </c>
      <c r="Q11" s="61" t="s">
        <v>86</v>
      </c>
    </row>
    <row r="12" spans="1:19" x14ac:dyDescent="0.25">
      <c r="A12" s="59" t="s">
        <v>131</v>
      </c>
      <c r="B12" s="59" t="s">
        <v>69</v>
      </c>
      <c r="C12" s="57" t="str">
        <f>IF(zdroj!AB8&gt;0,"A","N")</f>
        <v>N</v>
      </c>
      <c r="D12" s="66">
        <f>IF(B12="kategorieC","",VLOOKUP(A12,zdroj!B:N,13,0))</f>
        <v>0</v>
      </c>
      <c r="E12" s="72"/>
      <c r="F12" s="66" t="str">
        <f>IF(E12="A",VLOOKUP(A12,zdroj!B:O,14,0),"")</f>
        <v/>
      </c>
      <c r="H12" s="59">
        <v>32514</v>
      </c>
      <c r="I12" s="59" t="s">
        <v>72</v>
      </c>
      <c r="J12" s="59">
        <v>11349409</v>
      </c>
      <c r="K12" s="59" t="s">
        <v>578</v>
      </c>
      <c r="L12" s="61" t="s">
        <v>81</v>
      </c>
      <c r="M12" s="61">
        <f>VLOOKUP(H12,zdroj!C:F,4,0)</f>
        <v>0</v>
      </c>
      <c r="N12" s="61" t="str">
        <f t="shared" si="0"/>
        <v>-</v>
      </c>
      <c r="P12" s="73" t="str">
        <f t="shared" si="1"/>
        <v/>
      </c>
      <c r="Q12" s="61" t="s">
        <v>86</v>
      </c>
    </row>
    <row r="13" spans="1:19" x14ac:dyDescent="0.25">
      <c r="A13" s="59" t="s">
        <v>132</v>
      </c>
      <c r="B13" s="59" t="s">
        <v>72</v>
      </c>
      <c r="C13" s="57" t="str">
        <f>IF(zdroj!AB9&gt;0,"A","N")</f>
        <v>N</v>
      </c>
      <c r="D13" s="66" t="str">
        <f>IF(B13="kategorieC","",VLOOKUP(A13,zdroj!B:N,13,0))</f>
        <v/>
      </c>
      <c r="E13" s="72"/>
      <c r="F13" s="66" t="str">
        <f>IF(E13="A",VLOOKUP(A13,zdroj!B:O,14,0),"")</f>
        <v/>
      </c>
      <c r="H13" s="59">
        <v>32514</v>
      </c>
      <c r="I13" s="59" t="s">
        <v>72</v>
      </c>
      <c r="J13" s="59">
        <v>11349417</v>
      </c>
      <c r="K13" s="59" t="s">
        <v>579</v>
      </c>
      <c r="L13" s="61" t="s">
        <v>81</v>
      </c>
      <c r="M13" s="61">
        <f>VLOOKUP(H13,zdroj!C:F,4,0)</f>
        <v>0</v>
      </c>
      <c r="N13" s="61" t="str">
        <f t="shared" si="0"/>
        <v>-</v>
      </c>
      <c r="P13" s="73" t="str">
        <f t="shared" si="1"/>
        <v/>
      </c>
      <c r="Q13" s="61" t="s">
        <v>86</v>
      </c>
    </row>
    <row r="14" spans="1:19" x14ac:dyDescent="0.25">
      <c r="A14" s="59" t="s">
        <v>133</v>
      </c>
      <c r="B14" s="59" t="s">
        <v>69</v>
      </c>
      <c r="C14" s="57" t="str">
        <f>IF(zdroj!AB10&gt;0,"A","N")</f>
        <v>N</v>
      </c>
      <c r="D14" s="66">
        <f>IF(B14="kategorieC","",VLOOKUP(A14,zdroj!B:N,13,0))</f>
        <v>0</v>
      </c>
      <c r="E14" s="72"/>
      <c r="F14" s="66" t="str">
        <f>IF(E14="A",VLOOKUP(A14,zdroj!B:O,14,0),"")</f>
        <v/>
      </c>
      <c r="H14" s="59">
        <v>32514</v>
      </c>
      <c r="I14" s="59" t="s">
        <v>72</v>
      </c>
      <c r="J14" s="59">
        <v>11349425</v>
      </c>
      <c r="K14" s="59" t="s">
        <v>580</v>
      </c>
      <c r="L14" s="61" t="s">
        <v>81</v>
      </c>
      <c r="M14" s="61">
        <f>VLOOKUP(H14,zdroj!C:F,4,0)</f>
        <v>0</v>
      </c>
      <c r="N14" s="61" t="str">
        <f t="shared" si="0"/>
        <v>-</v>
      </c>
      <c r="P14" s="73" t="str">
        <f t="shared" si="1"/>
        <v/>
      </c>
      <c r="Q14" s="61" t="s">
        <v>86</v>
      </c>
    </row>
    <row r="15" spans="1:19" x14ac:dyDescent="0.25">
      <c r="A15" s="59" t="s">
        <v>134</v>
      </c>
      <c r="B15" s="59" t="s">
        <v>69</v>
      </c>
      <c r="C15" s="57" t="str">
        <f>IF(zdroj!AB11&gt;0,"A","N")</f>
        <v>N</v>
      </c>
      <c r="D15" s="66">
        <f>IF(B15="kategorieC","",VLOOKUP(A15,zdroj!B:N,13,0))</f>
        <v>0</v>
      </c>
      <c r="E15" s="72"/>
      <c r="F15" s="66" t="str">
        <f>IF(E15="A",VLOOKUP(A15,zdroj!B:O,14,0),"")</f>
        <v/>
      </c>
      <c r="H15" s="59">
        <v>32514</v>
      </c>
      <c r="I15" s="59" t="s">
        <v>72</v>
      </c>
      <c r="J15" s="59">
        <v>11349433</v>
      </c>
      <c r="K15" s="59" t="s">
        <v>581</v>
      </c>
      <c r="L15" s="61" t="s">
        <v>81</v>
      </c>
      <c r="M15" s="61">
        <f>VLOOKUP(H15,zdroj!C:F,4,0)</f>
        <v>0</v>
      </c>
      <c r="N15" s="61" t="str">
        <f t="shared" si="0"/>
        <v>-</v>
      </c>
      <c r="P15" s="73" t="str">
        <f t="shared" si="1"/>
        <v/>
      </c>
      <c r="Q15" s="61" t="s">
        <v>86</v>
      </c>
    </row>
    <row r="16" spans="1:19" x14ac:dyDescent="0.25">
      <c r="A16" s="59" t="s">
        <v>135</v>
      </c>
      <c r="B16" s="59" t="s">
        <v>69</v>
      </c>
      <c r="C16" s="57" t="str">
        <f>IF(zdroj!AB12&gt;0,"A","N")</f>
        <v>N</v>
      </c>
      <c r="D16" s="66">
        <f>IF(B16="kategorieC","",VLOOKUP(A16,zdroj!B:N,13,0))</f>
        <v>0</v>
      </c>
      <c r="E16" s="72"/>
      <c r="F16" s="66" t="str">
        <f>IF(E16="A",VLOOKUP(A16,zdroj!B:O,14,0),"")</f>
        <v/>
      </c>
      <c r="H16" s="59">
        <v>32514</v>
      </c>
      <c r="I16" s="59" t="s">
        <v>72</v>
      </c>
      <c r="J16" s="59">
        <v>11349441</v>
      </c>
      <c r="K16" s="59" t="s">
        <v>582</v>
      </c>
      <c r="L16" s="61" t="s">
        <v>81</v>
      </c>
      <c r="M16" s="61">
        <f>VLOOKUP(H16,zdroj!C:F,4,0)</f>
        <v>0</v>
      </c>
      <c r="N16" s="61" t="str">
        <f t="shared" si="0"/>
        <v>-</v>
      </c>
      <c r="P16" s="73" t="str">
        <f t="shared" si="1"/>
        <v/>
      </c>
      <c r="Q16" s="61" t="s">
        <v>86</v>
      </c>
    </row>
    <row r="17" spans="1:17" x14ac:dyDescent="0.25">
      <c r="A17" s="59" t="s">
        <v>136</v>
      </c>
      <c r="B17" s="59" t="s">
        <v>72</v>
      </c>
      <c r="C17" s="57" t="str">
        <f>IF(zdroj!AB13&gt;0,"A","N")</f>
        <v>N</v>
      </c>
      <c r="D17" s="66" t="str">
        <f>IF(B17="kategorieC","",VLOOKUP(A17,zdroj!B:N,13,0))</f>
        <v/>
      </c>
      <c r="E17" s="72"/>
      <c r="F17" s="66" t="str">
        <f>IF(E17="A",VLOOKUP(A17,zdroj!B:O,14,0),"")</f>
        <v/>
      </c>
      <c r="H17" s="59">
        <v>32514</v>
      </c>
      <c r="I17" s="59" t="s">
        <v>72</v>
      </c>
      <c r="J17" s="59">
        <v>11349450</v>
      </c>
      <c r="K17" s="59" t="s">
        <v>583</v>
      </c>
      <c r="L17" s="61" t="s">
        <v>81</v>
      </c>
      <c r="M17" s="61">
        <f>VLOOKUP(H17,zdroj!C:F,4,0)</f>
        <v>0</v>
      </c>
      <c r="N17" s="61" t="str">
        <f t="shared" si="0"/>
        <v>-</v>
      </c>
      <c r="P17" s="73" t="str">
        <f t="shared" si="1"/>
        <v/>
      </c>
      <c r="Q17" s="61" t="s">
        <v>86</v>
      </c>
    </row>
    <row r="18" spans="1:17" x14ac:dyDescent="0.25">
      <c r="A18" s="59" t="s">
        <v>137</v>
      </c>
      <c r="B18" s="59" t="s">
        <v>69</v>
      </c>
      <c r="C18" s="57" t="str">
        <f>IF(zdroj!AB14&gt;0,"A","N")</f>
        <v>N</v>
      </c>
      <c r="D18" s="66">
        <f>IF(B18="kategorieC","",VLOOKUP(A18,zdroj!B:N,13,0))</f>
        <v>0</v>
      </c>
      <c r="E18" s="72"/>
      <c r="F18" s="66" t="str">
        <f>IF(E18="A",VLOOKUP(A18,zdroj!B:O,14,0),"")</f>
        <v/>
      </c>
      <c r="H18" s="59">
        <v>32514</v>
      </c>
      <c r="I18" s="59" t="s">
        <v>72</v>
      </c>
      <c r="J18" s="59">
        <v>11349468</v>
      </c>
      <c r="K18" s="59" t="s">
        <v>584</v>
      </c>
      <c r="L18" s="61" t="s">
        <v>81</v>
      </c>
      <c r="M18" s="61">
        <f>VLOOKUP(H18,zdroj!C:F,4,0)</f>
        <v>0</v>
      </c>
      <c r="N18" s="61" t="str">
        <f t="shared" si="0"/>
        <v>-</v>
      </c>
      <c r="P18" s="73" t="str">
        <f t="shared" si="1"/>
        <v/>
      </c>
      <c r="Q18" s="61" t="s">
        <v>86</v>
      </c>
    </row>
    <row r="19" spans="1:17" x14ac:dyDescent="0.25">
      <c r="A19" s="59" t="s">
        <v>138</v>
      </c>
      <c r="B19" s="59" t="s">
        <v>69</v>
      </c>
      <c r="C19" s="57" t="str">
        <f>IF(zdroj!AB15&gt;0,"A","N")</f>
        <v>N</v>
      </c>
      <c r="D19" s="66">
        <f>IF(B19="kategorieC","",VLOOKUP(A19,zdroj!B:N,13,0))</f>
        <v>10.87</v>
      </c>
      <c r="E19" s="72"/>
      <c r="F19" s="66" t="str">
        <f>IF(E19="A",VLOOKUP(A19,zdroj!B:O,14,0),"")</f>
        <v/>
      </c>
      <c r="H19" s="59">
        <v>32514</v>
      </c>
      <c r="I19" s="59" t="s">
        <v>72</v>
      </c>
      <c r="J19" s="59">
        <v>11349476</v>
      </c>
      <c r="K19" s="59" t="s">
        <v>585</v>
      </c>
      <c r="L19" s="61" t="s">
        <v>81</v>
      </c>
      <c r="M19" s="61">
        <f>VLOOKUP(H19,zdroj!C:F,4,0)</f>
        <v>0</v>
      </c>
      <c r="N19" s="61" t="str">
        <f t="shared" si="0"/>
        <v>-</v>
      </c>
      <c r="P19" s="73" t="str">
        <f t="shared" si="1"/>
        <v/>
      </c>
      <c r="Q19" s="61" t="s">
        <v>86</v>
      </c>
    </row>
    <row r="20" spans="1:17" x14ac:dyDescent="0.25">
      <c r="A20" s="59" t="s">
        <v>139</v>
      </c>
      <c r="B20" s="59" t="s">
        <v>69</v>
      </c>
      <c r="C20" s="57" t="str">
        <f>IF(zdroj!AB16&gt;0,"A","N")</f>
        <v>N</v>
      </c>
      <c r="D20" s="66">
        <f>IF(B20="kategorieC","",VLOOKUP(A20,zdroj!B:N,13,0))</f>
        <v>0</v>
      </c>
      <c r="E20" s="72"/>
      <c r="F20" s="66" t="str">
        <f>IF(E20="A",VLOOKUP(A20,zdroj!B:O,14,0),"")</f>
        <v/>
      </c>
      <c r="H20" s="59">
        <v>32514</v>
      </c>
      <c r="I20" s="59" t="s">
        <v>72</v>
      </c>
      <c r="J20" s="59">
        <v>11349484</v>
      </c>
      <c r="K20" s="59" t="s">
        <v>586</v>
      </c>
      <c r="L20" s="61" t="s">
        <v>81</v>
      </c>
      <c r="M20" s="61">
        <f>VLOOKUP(H20,zdroj!C:F,4,0)</f>
        <v>0</v>
      </c>
      <c r="N20" s="61" t="str">
        <f t="shared" si="0"/>
        <v>-</v>
      </c>
      <c r="P20" s="73" t="str">
        <f t="shared" si="1"/>
        <v/>
      </c>
      <c r="Q20" s="61" t="s">
        <v>86</v>
      </c>
    </row>
    <row r="21" spans="1:17" x14ac:dyDescent="0.25">
      <c r="A21" s="59" t="s">
        <v>140</v>
      </c>
      <c r="B21" s="59" t="s">
        <v>72</v>
      </c>
      <c r="C21" s="57" t="str">
        <f>IF(zdroj!AB17&gt;0,"A","N")</f>
        <v>N</v>
      </c>
      <c r="D21" s="66" t="str">
        <f>IF(B21="kategorieC","",VLOOKUP(A21,zdroj!B:N,13,0))</f>
        <v/>
      </c>
      <c r="E21" s="72"/>
      <c r="F21" s="66" t="str">
        <f>IF(E21="A",VLOOKUP(A21,zdroj!B:O,14,0),"")</f>
        <v/>
      </c>
      <c r="H21" s="59">
        <v>32514</v>
      </c>
      <c r="I21" s="59" t="s">
        <v>72</v>
      </c>
      <c r="J21" s="59">
        <v>11349492</v>
      </c>
      <c r="K21" s="59" t="s">
        <v>587</v>
      </c>
      <c r="L21" s="61" t="s">
        <v>81</v>
      </c>
      <c r="M21" s="61">
        <f>VLOOKUP(H21,zdroj!C:F,4,0)</f>
        <v>0</v>
      </c>
      <c r="N21" s="61" t="str">
        <f t="shared" si="0"/>
        <v>-</v>
      </c>
      <c r="P21" s="73" t="str">
        <f t="shared" si="1"/>
        <v/>
      </c>
      <c r="Q21" s="61" t="s">
        <v>86</v>
      </c>
    </row>
    <row r="22" spans="1:17" x14ac:dyDescent="0.25">
      <c r="A22" s="59" t="s">
        <v>141</v>
      </c>
      <c r="B22" s="59" t="s">
        <v>67</v>
      </c>
      <c r="C22" s="57" t="str">
        <f>IF(zdroj!AB18&gt;0,"A","N")</f>
        <v>N</v>
      </c>
      <c r="D22" s="66">
        <f>IF(B22="kategorieC","",VLOOKUP(A22,zdroj!B:N,13,0))</f>
        <v>0</v>
      </c>
      <c r="E22" s="72"/>
      <c r="F22" s="66" t="str">
        <f>IF(E22="A",VLOOKUP(A22,zdroj!B:O,14,0),"")</f>
        <v/>
      </c>
      <c r="H22" s="59">
        <v>32514</v>
      </c>
      <c r="I22" s="59" t="s">
        <v>72</v>
      </c>
      <c r="J22" s="59">
        <v>11349506</v>
      </c>
      <c r="K22" s="59" t="s">
        <v>588</v>
      </c>
      <c r="L22" s="61" t="s">
        <v>81</v>
      </c>
      <c r="M22" s="61">
        <f>VLOOKUP(H22,zdroj!C:F,4,0)</f>
        <v>0</v>
      </c>
      <c r="N22" s="61" t="str">
        <f t="shared" si="0"/>
        <v>-</v>
      </c>
      <c r="P22" s="73" t="str">
        <f t="shared" si="1"/>
        <v/>
      </c>
      <c r="Q22" s="61" t="s">
        <v>86</v>
      </c>
    </row>
    <row r="23" spans="1:17" x14ac:dyDescent="0.25">
      <c r="A23" s="59" t="s">
        <v>142</v>
      </c>
      <c r="B23" s="59" t="s">
        <v>71</v>
      </c>
      <c r="C23" s="57" t="str">
        <f>IF(zdroj!AB19&gt;0,"A","N")</f>
        <v>N</v>
      </c>
      <c r="D23" s="66">
        <f>IF(B23="kategorieC","",VLOOKUP(A23,zdroj!B:N,13,0))</f>
        <v>5.26</v>
      </c>
      <c r="E23" s="72"/>
      <c r="F23" s="66" t="str">
        <f>IF(E23="A",VLOOKUP(A23,zdroj!B:O,14,0),"")</f>
        <v/>
      </c>
      <c r="H23" s="59">
        <v>32514</v>
      </c>
      <c r="I23" s="59" t="s">
        <v>72</v>
      </c>
      <c r="J23" s="59">
        <v>11349514</v>
      </c>
      <c r="K23" s="59" t="s">
        <v>589</v>
      </c>
      <c r="L23" s="61" t="s">
        <v>81</v>
      </c>
      <c r="M23" s="61">
        <f>VLOOKUP(H23,zdroj!C:F,4,0)</f>
        <v>0</v>
      </c>
      <c r="N23" s="61" t="str">
        <f t="shared" si="0"/>
        <v>-</v>
      </c>
      <c r="P23" s="73" t="str">
        <f t="shared" si="1"/>
        <v/>
      </c>
      <c r="Q23" s="61" t="s">
        <v>86</v>
      </c>
    </row>
    <row r="24" spans="1:17" x14ac:dyDescent="0.25">
      <c r="A24" s="59" t="s">
        <v>143</v>
      </c>
      <c r="B24" s="59" t="s">
        <v>71</v>
      </c>
      <c r="C24" s="57" t="str">
        <f>IF(zdroj!AB20&gt;0,"A","N")</f>
        <v>N</v>
      </c>
      <c r="D24" s="66">
        <f>IF(B24="kategorieC","",VLOOKUP(A24,zdroj!B:N,13,0))</f>
        <v>0</v>
      </c>
      <c r="E24" s="72"/>
      <c r="F24" s="66" t="str">
        <f>IF(E24="A",VLOOKUP(A24,zdroj!B:O,14,0),"")</f>
        <v/>
      </c>
      <c r="H24" s="59">
        <v>32514</v>
      </c>
      <c r="I24" s="59" t="s">
        <v>72</v>
      </c>
      <c r="J24" s="59">
        <v>11349522</v>
      </c>
      <c r="K24" s="59" t="s">
        <v>590</v>
      </c>
      <c r="L24" s="61" t="s">
        <v>81</v>
      </c>
      <c r="M24" s="61">
        <f>VLOOKUP(H24,zdroj!C:F,4,0)</f>
        <v>0</v>
      </c>
      <c r="N24" s="61" t="str">
        <f t="shared" si="0"/>
        <v>-</v>
      </c>
      <c r="P24" s="73" t="str">
        <f t="shared" si="1"/>
        <v/>
      </c>
      <c r="Q24" s="61" t="s">
        <v>88</v>
      </c>
    </row>
    <row r="25" spans="1:17" x14ac:dyDescent="0.25">
      <c r="A25" s="59" t="s">
        <v>144</v>
      </c>
      <c r="B25" s="59" t="s">
        <v>69</v>
      </c>
      <c r="C25" s="57" t="str">
        <f>IF(zdroj!AB21&gt;0,"A","N")</f>
        <v>N</v>
      </c>
      <c r="D25" s="66">
        <f>IF(B25="kategorieC","",VLOOKUP(A25,zdroj!B:N,13,0))</f>
        <v>1.32</v>
      </c>
      <c r="E25" s="72"/>
      <c r="F25" s="66" t="str">
        <f>IF(E25="A",VLOOKUP(A25,zdroj!B:O,14,0),"")</f>
        <v/>
      </c>
      <c r="H25" s="59">
        <v>32514</v>
      </c>
      <c r="I25" s="59" t="s">
        <v>72</v>
      </c>
      <c r="J25" s="59">
        <v>11349531</v>
      </c>
      <c r="K25" s="59" t="s">
        <v>591</v>
      </c>
      <c r="L25" s="61" t="s">
        <v>81</v>
      </c>
      <c r="M25" s="61">
        <f>VLOOKUP(H25,zdroj!C:F,4,0)</f>
        <v>0</v>
      </c>
      <c r="N25" s="61" t="str">
        <f t="shared" si="0"/>
        <v>-</v>
      </c>
      <c r="P25" s="73" t="str">
        <f t="shared" si="1"/>
        <v/>
      </c>
      <c r="Q25" s="61" t="s">
        <v>86</v>
      </c>
    </row>
    <row r="26" spans="1:17" x14ac:dyDescent="0.25">
      <c r="A26" s="59" t="s">
        <v>145</v>
      </c>
      <c r="B26" s="59" t="s">
        <v>69</v>
      </c>
      <c r="C26" s="57" t="str">
        <f>IF(zdroj!AB22&gt;0,"A","N")</f>
        <v>N</v>
      </c>
      <c r="D26" s="66">
        <f>IF(B26="kategorieC","",VLOOKUP(A26,zdroj!B:N,13,0))</f>
        <v>0</v>
      </c>
      <c r="E26" s="72"/>
      <c r="F26" s="66" t="str">
        <f>IF(E26="A",VLOOKUP(A26,zdroj!B:O,14,0),"")</f>
        <v/>
      </c>
      <c r="H26" s="59">
        <v>32514</v>
      </c>
      <c r="I26" s="59" t="s">
        <v>72</v>
      </c>
      <c r="J26" s="59">
        <v>11349549</v>
      </c>
      <c r="K26" s="59" t="s">
        <v>592</v>
      </c>
      <c r="L26" s="61" t="s">
        <v>81</v>
      </c>
      <c r="M26" s="61">
        <f>VLOOKUP(H26,zdroj!C:F,4,0)</f>
        <v>0</v>
      </c>
      <c r="N26" s="61" t="str">
        <f t="shared" si="0"/>
        <v>-</v>
      </c>
      <c r="P26" s="73" t="str">
        <f t="shared" si="1"/>
        <v/>
      </c>
      <c r="Q26" s="61" t="s">
        <v>86</v>
      </c>
    </row>
    <row r="27" spans="1:17" x14ac:dyDescent="0.25">
      <c r="A27" s="59" t="s">
        <v>146</v>
      </c>
      <c r="B27" s="59" t="s">
        <v>69</v>
      </c>
      <c r="C27" s="57" t="str">
        <f>IF(zdroj!AB23&gt;0,"A","N")</f>
        <v>N</v>
      </c>
      <c r="D27" s="66">
        <f>IF(B27="kategorieC","",VLOOKUP(A27,zdroj!B:N,13,0))</f>
        <v>0</v>
      </c>
      <c r="E27" s="72"/>
      <c r="F27" s="66" t="str">
        <f>IF(E27="A",VLOOKUP(A27,zdroj!B:O,14,0),"")</f>
        <v/>
      </c>
      <c r="H27" s="59">
        <v>32514</v>
      </c>
      <c r="I27" s="59" t="s">
        <v>72</v>
      </c>
      <c r="J27" s="59">
        <v>11349557</v>
      </c>
      <c r="K27" s="59" t="s">
        <v>593</v>
      </c>
      <c r="L27" s="61" t="s">
        <v>81</v>
      </c>
      <c r="M27" s="61">
        <f>VLOOKUP(H27,zdroj!C:F,4,0)</f>
        <v>0</v>
      </c>
      <c r="N27" s="61" t="str">
        <f t="shared" si="0"/>
        <v>-</v>
      </c>
      <c r="P27" s="73" t="str">
        <f t="shared" si="1"/>
        <v/>
      </c>
      <c r="Q27" s="61" t="s">
        <v>86</v>
      </c>
    </row>
    <row r="28" spans="1:17" x14ac:dyDescent="0.25">
      <c r="A28" s="59" t="s">
        <v>147</v>
      </c>
      <c r="B28" s="59" t="s">
        <v>69</v>
      </c>
      <c r="C28" s="57" t="str">
        <f>IF(zdroj!AB24&gt;0,"A","N")</f>
        <v>N</v>
      </c>
      <c r="D28" s="66">
        <f>IF(B28="kategorieC","",VLOOKUP(A28,zdroj!B:N,13,0))</f>
        <v>14.29</v>
      </c>
      <c r="E28" s="72"/>
      <c r="F28" s="66" t="str">
        <f>IF(E28="A",VLOOKUP(A28,zdroj!B:O,14,0),"")</f>
        <v/>
      </c>
      <c r="H28" s="59">
        <v>32514</v>
      </c>
      <c r="I28" s="59" t="s">
        <v>72</v>
      </c>
      <c r="J28" s="59">
        <v>11349565</v>
      </c>
      <c r="K28" s="59" t="s">
        <v>594</v>
      </c>
      <c r="L28" s="61" t="s">
        <v>81</v>
      </c>
      <c r="M28" s="61">
        <f>VLOOKUP(H28,zdroj!C:F,4,0)</f>
        <v>0</v>
      </c>
      <c r="N28" s="61" t="str">
        <f t="shared" si="0"/>
        <v>-</v>
      </c>
      <c r="P28" s="73" t="str">
        <f t="shared" si="1"/>
        <v/>
      </c>
      <c r="Q28" s="61" t="s">
        <v>86</v>
      </c>
    </row>
    <row r="29" spans="1:17" x14ac:dyDescent="0.25">
      <c r="A29" s="59" t="s">
        <v>148</v>
      </c>
      <c r="B29" s="59" t="s">
        <v>72</v>
      </c>
      <c r="C29" s="57" t="str">
        <f>IF(zdroj!AB25&gt;0,"A","N")</f>
        <v>N</v>
      </c>
      <c r="D29" s="66" t="str">
        <f>IF(B29="kategorieC","",VLOOKUP(A29,zdroj!B:N,13,0))</f>
        <v/>
      </c>
      <c r="E29" s="72"/>
      <c r="F29" s="66" t="str">
        <f>IF(E29="A",VLOOKUP(A29,zdroj!B:O,14,0),"")</f>
        <v/>
      </c>
      <c r="H29" s="59">
        <v>32514</v>
      </c>
      <c r="I29" s="59" t="s">
        <v>72</v>
      </c>
      <c r="J29" s="59">
        <v>11349573</v>
      </c>
      <c r="K29" s="59" t="s">
        <v>595</v>
      </c>
      <c r="L29" s="61" t="s">
        <v>81</v>
      </c>
      <c r="M29" s="61">
        <f>VLOOKUP(H29,zdroj!C:F,4,0)</f>
        <v>0</v>
      </c>
      <c r="N29" s="61" t="str">
        <f t="shared" si="0"/>
        <v>-</v>
      </c>
      <c r="P29" s="73" t="str">
        <f t="shared" si="1"/>
        <v/>
      </c>
      <c r="Q29" s="61" t="s">
        <v>86</v>
      </c>
    </row>
    <row r="30" spans="1:17" x14ac:dyDescent="0.25">
      <c r="A30" s="59" t="s">
        <v>149</v>
      </c>
      <c r="B30" s="59" t="s">
        <v>69</v>
      </c>
      <c r="C30" s="57" t="str">
        <f>IF(zdroj!AB26&gt;0,"A","N")</f>
        <v>N</v>
      </c>
      <c r="D30" s="66">
        <f>IF(B30="kategorieC","",VLOOKUP(A30,zdroj!B:N,13,0))</f>
        <v>0</v>
      </c>
      <c r="E30" s="72"/>
      <c r="F30" s="66" t="str">
        <f>IF(E30="A",VLOOKUP(A30,zdroj!B:O,14,0),"")</f>
        <v/>
      </c>
      <c r="H30" s="59">
        <v>32514</v>
      </c>
      <c r="I30" s="59" t="s">
        <v>72</v>
      </c>
      <c r="J30" s="59">
        <v>11349581</v>
      </c>
      <c r="K30" s="59" t="s">
        <v>596</v>
      </c>
      <c r="L30" s="61" t="s">
        <v>81</v>
      </c>
      <c r="M30" s="61">
        <f>VLOOKUP(H30,zdroj!C:F,4,0)</f>
        <v>0</v>
      </c>
      <c r="N30" s="61" t="str">
        <f t="shared" si="0"/>
        <v>-</v>
      </c>
      <c r="P30" s="73" t="str">
        <f t="shared" si="1"/>
        <v/>
      </c>
      <c r="Q30" s="61" t="s">
        <v>86</v>
      </c>
    </row>
    <row r="31" spans="1:17" x14ac:dyDescent="0.25">
      <c r="A31" s="59" t="s">
        <v>150</v>
      </c>
      <c r="B31" s="59" t="s">
        <v>69</v>
      </c>
      <c r="C31" s="57" t="str">
        <f>IF(zdroj!AB27&gt;0,"A","N")</f>
        <v>N</v>
      </c>
      <c r="D31" s="66">
        <f>IF(B31="kategorieC","",VLOOKUP(A31,zdroj!B:N,13,0))</f>
        <v>0</v>
      </c>
      <c r="E31" s="72"/>
      <c r="F31" s="66" t="str">
        <f>IF(E31="A",VLOOKUP(A31,zdroj!B:O,14,0),"")</f>
        <v/>
      </c>
      <c r="H31" s="59">
        <v>32514</v>
      </c>
      <c r="I31" s="59" t="s">
        <v>72</v>
      </c>
      <c r="J31" s="59">
        <v>11349590</v>
      </c>
      <c r="K31" s="59" t="s">
        <v>597</v>
      </c>
      <c r="L31" s="61" t="s">
        <v>81</v>
      </c>
      <c r="M31" s="61">
        <f>VLOOKUP(H31,zdroj!C:F,4,0)</f>
        <v>0</v>
      </c>
      <c r="N31" s="61" t="str">
        <f t="shared" si="0"/>
        <v>-</v>
      </c>
      <c r="P31" s="73" t="str">
        <f t="shared" si="1"/>
        <v/>
      </c>
      <c r="Q31" s="61" t="s">
        <v>86</v>
      </c>
    </row>
    <row r="32" spans="1:17" x14ac:dyDescent="0.25">
      <c r="A32" s="59" t="s">
        <v>151</v>
      </c>
      <c r="B32" s="59" t="s">
        <v>69</v>
      </c>
      <c r="C32" s="57" t="str">
        <f>IF(zdroj!AB28&gt;0,"A","N")</f>
        <v>N</v>
      </c>
      <c r="D32" s="66">
        <f>IF(B32="kategorieC","",VLOOKUP(A32,zdroj!B:N,13,0))</f>
        <v>0</v>
      </c>
      <c r="E32" s="72"/>
      <c r="F32" s="66" t="str">
        <f>IF(E32="A",VLOOKUP(A32,zdroj!B:O,14,0),"")</f>
        <v/>
      </c>
      <c r="H32" s="59">
        <v>32514</v>
      </c>
      <c r="I32" s="59" t="s">
        <v>72</v>
      </c>
      <c r="J32" s="59">
        <v>11349603</v>
      </c>
      <c r="K32" s="59" t="s">
        <v>598</v>
      </c>
      <c r="L32" s="61" t="s">
        <v>81</v>
      </c>
      <c r="M32" s="61">
        <f>VLOOKUP(H32,zdroj!C:F,4,0)</f>
        <v>0</v>
      </c>
      <c r="N32" s="61" t="str">
        <f t="shared" si="0"/>
        <v>-</v>
      </c>
      <c r="P32" s="73" t="str">
        <f t="shared" si="1"/>
        <v/>
      </c>
      <c r="Q32" s="61" t="s">
        <v>86</v>
      </c>
    </row>
    <row r="33" spans="1:17" x14ac:dyDescent="0.25">
      <c r="A33" s="59" t="s">
        <v>152</v>
      </c>
      <c r="B33" s="59" t="s">
        <v>69</v>
      </c>
      <c r="C33" s="57" t="str">
        <f>IF(zdroj!AB29&gt;0,"A","N")</f>
        <v>N</v>
      </c>
      <c r="D33" s="66">
        <f>IF(B33="kategorieC","",VLOOKUP(A33,zdroj!B:N,13,0))</f>
        <v>0</v>
      </c>
      <c r="E33" s="72"/>
      <c r="F33" s="66" t="str">
        <f>IF(E33="A",VLOOKUP(A33,zdroj!B:O,14,0),"")</f>
        <v/>
      </c>
      <c r="H33" s="59">
        <v>32514</v>
      </c>
      <c r="I33" s="59" t="s">
        <v>72</v>
      </c>
      <c r="J33" s="59">
        <v>11349611</v>
      </c>
      <c r="K33" s="59" t="s">
        <v>599</v>
      </c>
      <c r="L33" s="61" t="s">
        <v>81</v>
      </c>
      <c r="M33" s="61">
        <f>VLOOKUP(H33,zdroj!C:F,4,0)</f>
        <v>0</v>
      </c>
      <c r="N33" s="61" t="str">
        <f t="shared" si="0"/>
        <v>-</v>
      </c>
      <c r="P33" s="73" t="str">
        <f t="shared" si="1"/>
        <v/>
      </c>
      <c r="Q33" s="61" t="s">
        <v>86</v>
      </c>
    </row>
    <row r="34" spans="1:17" x14ac:dyDescent="0.25">
      <c r="A34" s="59" t="s">
        <v>153</v>
      </c>
      <c r="B34" s="59" t="s">
        <v>69</v>
      </c>
      <c r="C34" s="57" t="str">
        <f>IF(zdroj!AB30&gt;0,"A","N")</f>
        <v>N</v>
      </c>
      <c r="D34" s="66">
        <f>IF(B34="kategorieC","",VLOOKUP(A34,zdroj!B:N,13,0))</f>
        <v>0</v>
      </c>
      <c r="E34" s="72"/>
      <c r="F34" s="66" t="str">
        <f>IF(E34="A",VLOOKUP(A34,zdroj!B:O,14,0),"")</f>
        <v/>
      </c>
      <c r="H34" s="59">
        <v>32514</v>
      </c>
      <c r="I34" s="59" t="s">
        <v>72</v>
      </c>
      <c r="J34" s="59">
        <v>11349620</v>
      </c>
      <c r="K34" s="59" t="s">
        <v>600</v>
      </c>
      <c r="L34" s="61" t="s">
        <v>81</v>
      </c>
      <c r="M34" s="61">
        <f>VLOOKUP(H34,zdroj!C:F,4,0)</f>
        <v>0</v>
      </c>
      <c r="N34" s="61" t="str">
        <f t="shared" si="0"/>
        <v>-</v>
      </c>
      <c r="P34" s="73" t="str">
        <f t="shared" si="1"/>
        <v/>
      </c>
      <c r="Q34" s="61" t="s">
        <v>86</v>
      </c>
    </row>
    <row r="35" spans="1:17" x14ac:dyDescent="0.25">
      <c r="A35" s="59" t="s">
        <v>154</v>
      </c>
      <c r="B35" s="59" t="s">
        <v>69</v>
      </c>
      <c r="C35" s="57" t="str">
        <f>IF(zdroj!AB31&gt;0,"A","N")</f>
        <v>N</v>
      </c>
      <c r="D35" s="66">
        <f>IF(B35="kategorieC","",VLOOKUP(A35,zdroj!B:N,13,0))</f>
        <v>0</v>
      </c>
      <c r="E35" s="72"/>
      <c r="F35" s="66" t="str">
        <f>IF(E35="A",VLOOKUP(A35,zdroj!B:O,14,0),"")</f>
        <v/>
      </c>
      <c r="H35" s="59">
        <v>32514</v>
      </c>
      <c r="I35" s="59" t="s">
        <v>72</v>
      </c>
      <c r="J35" s="59">
        <v>11349638</v>
      </c>
      <c r="K35" s="59" t="s">
        <v>601</v>
      </c>
      <c r="L35" s="61" t="s">
        <v>81</v>
      </c>
      <c r="M35" s="61">
        <f>VLOOKUP(H35,zdroj!C:F,4,0)</f>
        <v>0</v>
      </c>
      <c r="N35" s="61" t="str">
        <f t="shared" si="0"/>
        <v>-</v>
      </c>
      <c r="P35" s="73" t="str">
        <f t="shared" si="1"/>
        <v/>
      </c>
      <c r="Q35" s="61" t="s">
        <v>86</v>
      </c>
    </row>
    <row r="36" spans="1:17" x14ac:dyDescent="0.25">
      <c r="A36" s="59" t="s">
        <v>155</v>
      </c>
      <c r="B36" s="59" t="s">
        <v>69</v>
      </c>
      <c r="C36" s="57" t="str">
        <f>IF(zdroj!AB32&gt;0,"A","N")</f>
        <v>N</v>
      </c>
      <c r="D36" s="66">
        <f>IF(B36="kategorieC","",VLOOKUP(A36,zdroj!B:N,13,0))</f>
        <v>5</v>
      </c>
      <c r="E36" s="72"/>
      <c r="F36" s="66" t="str">
        <f>IF(E36="A",VLOOKUP(A36,zdroj!B:O,14,0),"")</f>
        <v/>
      </c>
      <c r="H36" s="59">
        <v>32514</v>
      </c>
      <c r="I36" s="59" t="s">
        <v>72</v>
      </c>
      <c r="J36" s="59">
        <v>11349646</v>
      </c>
      <c r="K36" s="59" t="s">
        <v>602</v>
      </c>
      <c r="L36" s="61" t="s">
        <v>81</v>
      </c>
      <c r="M36" s="61">
        <f>VLOOKUP(H36,zdroj!C:F,4,0)</f>
        <v>0</v>
      </c>
      <c r="N36" s="61" t="str">
        <f t="shared" si="0"/>
        <v>-</v>
      </c>
      <c r="P36" s="73" t="str">
        <f t="shared" si="1"/>
        <v/>
      </c>
      <c r="Q36" s="61" t="s">
        <v>86</v>
      </c>
    </row>
    <row r="37" spans="1:17" x14ac:dyDescent="0.25">
      <c r="A37" s="59" t="s">
        <v>156</v>
      </c>
      <c r="B37" s="59" t="s">
        <v>69</v>
      </c>
      <c r="C37" s="57" t="str">
        <f>IF(zdroj!AB33&gt;0,"A","N")</f>
        <v>N</v>
      </c>
      <c r="D37" s="66">
        <f>IF(B37="kategorieC","",VLOOKUP(A37,zdroj!B:N,13,0))</f>
        <v>0</v>
      </c>
      <c r="E37" s="72"/>
      <c r="F37" s="66" t="str">
        <f>IF(E37="A",VLOOKUP(A37,zdroj!B:O,14,0),"")</f>
        <v/>
      </c>
      <c r="H37" s="59">
        <v>32514</v>
      </c>
      <c r="I37" s="59" t="s">
        <v>72</v>
      </c>
      <c r="J37" s="59">
        <v>11349654</v>
      </c>
      <c r="K37" s="59" t="s">
        <v>603</v>
      </c>
      <c r="L37" s="61" t="s">
        <v>81</v>
      </c>
      <c r="M37" s="61">
        <f>VLOOKUP(H37,zdroj!C:F,4,0)</f>
        <v>0</v>
      </c>
      <c r="N37" s="61" t="str">
        <f t="shared" si="0"/>
        <v>-</v>
      </c>
      <c r="P37" s="73" t="str">
        <f t="shared" si="1"/>
        <v/>
      </c>
      <c r="Q37" s="61" t="s">
        <v>86</v>
      </c>
    </row>
    <row r="38" spans="1:17" x14ac:dyDescent="0.25">
      <c r="A38" s="59" t="s">
        <v>157</v>
      </c>
      <c r="B38" s="59" t="s">
        <v>69</v>
      </c>
      <c r="C38" s="57" t="str">
        <f>IF(zdroj!AB34&gt;0,"A","N")</f>
        <v>N</v>
      </c>
      <c r="D38" s="66">
        <f>IF(B38="kategorieC","",VLOOKUP(A38,zdroj!B:N,13,0))</f>
        <v>2.86</v>
      </c>
      <c r="E38" s="72"/>
      <c r="F38" s="66" t="str">
        <f>IF(E38="A",VLOOKUP(A38,zdroj!B:O,14,0),"")</f>
        <v/>
      </c>
      <c r="H38" s="59">
        <v>32514</v>
      </c>
      <c r="I38" s="59" t="s">
        <v>72</v>
      </c>
      <c r="J38" s="59">
        <v>11349662</v>
      </c>
      <c r="K38" s="59" t="s">
        <v>604</v>
      </c>
      <c r="L38" s="61" t="s">
        <v>81</v>
      </c>
      <c r="M38" s="61">
        <f>VLOOKUP(H38,zdroj!C:F,4,0)</f>
        <v>0</v>
      </c>
      <c r="N38" s="61" t="str">
        <f t="shared" si="0"/>
        <v>-</v>
      </c>
      <c r="P38" s="73" t="str">
        <f t="shared" si="1"/>
        <v/>
      </c>
      <c r="Q38" s="61" t="s">
        <v>86</v>
      </c>
    </row>
    <row r="39" spans="1:17" x14ac:dyDescent="0.25">
      <c r="A39" s="59" t="s">
        <v>158</v>
      </c>
      <c r="B39" s="59" t="s">
        <v>69</v>
      </c>
      <c r="C39" s="57" t="str">
        <f>IF(zdroj!AB35&gt;0,"A","N")</f>
        <v>N</v>
      </c>
      <c r="D39" s="66">
        <f>IF(B39="kategorieC","",VLOOKUP(A39,zdroj!B:N,13,0))</f>
        <v>0</v>
      </c>
      <c r="E39" s="72"/>
      <c r="F39" s="66" t="str">
        <f>IF(E39="A",VLOOKUP(A39,zdroj!B:O,14,0),"")</f>
        <v/>
      </c>
      <c r="H39" s="59">
        <v>32514</v>
      </c>
      <c r="I39" s="59" t="s">
        <v>72</v>
      </c>
      <c r="J39" s="59">
        <v>11349671</v>
      </c>
      <c r="K39" s="59" t="s">
        <v>605</v>
      </c>
      <c r="L39" s="61" t="s">
        <v>81</v>
      </c>
      <c r="M39" s="61">
        <f>VLOOKUP(H39,zdroj!C:F,4,0)</f>
        <v>0</v>
      </c>
      <c r="N39" s="61" t="str">
        <f t="shared" si="0"/>
        <v>-</v>
      </c>
      <c r="P39" s="73" t="str">
        <f t="shared" si="1"/>
        <v/>
      </c>
      <c r="Q39" s="61" t="s">
        <v>86</v>
      </c>
    </row>
    <row r="40" spans="1:17" x14ac:dyDescent="0.25">
      <c r="A40" s="59" t="s">
        <v>159</v>
      </c>
      <c r="B40" s="59" t="s">
        <v>72</v>
      </c>
      <c r="C40" s="57" t="str">
        <f>IF(zdroj!AB36&gt;0,"A","N")</f>
        <v>N</v>
      </c>
      <c r="D40" s="66" t="str">
        <f>IF(B40="kategorieC","",VLOOKUP(A40,zdroj!B:N,13,0))</f>
        <v/>
      </c>
      <c r="E40" s="72"/>
      <c r="F40" s="66" t="str">
        <f>IF(E40="A",VLOOKUP(A40,zdroj!B:O,14,0),"")</f>
        <v/>
      </c>
      <c r="H40" s="59">
        <v>32514</v>
      </c>
      <c r="I40" s="59" t="s">
        <v>72</v>
      </c>
      <c r="J40" s="59">
        <v>11349689</v>
      </c>
      <c r="K40" s="59" t="s">
        <v>606</v>
      </c>
      <c r="L40" s="61" t="s">
        <v>81</v>
      </c>
      <c r="M40" s="61">
        <f>VLOOKUP(H40,zdroj!C:F,4,0)</f>
        <v>0</v>
      </c>
      <c r="N40" s="61" t="str">
        <f t="shared" si="0"/>
        <v>-</v>
      </c>
      <c r="P40" s="73" t="str">
        <f t="shared" si="1"/>
        <v/>
      </c>
      <c r="Q40" s="61" t="s">
        <v>86</v>
      </c>
    </row>
    <row r="41" spans="1:17" x14ac:dyDescent="0.25">
      <c r="A41" s="59" t="s">
        <v>160</v>
      </c>
      <c r="B41" s="59" t="s">
        <v>72</v>
      </c>
      <c r="C41" s="57" t="str">
        <f>IF(zdroj!AB37&gt;0,"A","N")</f>
        <v>N</v>
      </c>
      <c r="D41" s="66" t="str">
        <f>IF(B41="kategorieC","",VLOOKUP(A41,zdroj!B:N,13,0))</f>
        <v/>
      </c>
      <c r="E41" s="72"/>
      <c r="F41" s="66" t="str">
        <f>IF(E41="A",VLOOKUP(A41,zdroj!B:O,14,0),"")</f>
        <v/>
      </c>
      <c r="H41" s="59">
        <v>32514</v>
      </c>
      <c r="I41" s="59" t="s">
        <v>72</v>
      </c>
      <c r="J41" s="59">
        <v>11349701</v>
      </c>
      <c r="K41" s="59" t="s">
        <v>607</v>
      </c>
      <c r="L41" s="61" t="s">
        <v>81</v>
      </c>
      <c r="M41" s="61">
        <f>VLOOKUP(H41,zdroj!C:F,4,0)</f>
        <v>0</v>
      </c>
      <c r="N41" s="61" t="str">
        <f t="shared" si="0"/>
        <v>-</v>
      </c>
      <c r="P41" s="73" t="str">
        <f t="shared" si="1"/>
        <v/>
      </c>
      <c r="Q41" s="61" t="s">
        <v>86</v>
      </c>
    </row>
    <row r="42" spans="1:17" x14ac:dyDescent="0.25">
      <c r="A42" s="59" t="s">
        <v>161</v>
      </c>
      <c r="B42" s="59" t="s">
        <v>69</v>
      </c>
      <c r="C42" s="57" t="str">
        <f>IF(zdroj!AB38&gt;0,"A","N")</f>
        <v>N</v>
      </c>
      <c r="D42" s="66">
        <f>IF(B42="kategorieC","",VLOOKUP(A42,zdroj!B:N,13,0))</f>
        <v>0</v>
      </c>
      <c r="E42" s="72"/>
      <c r="F42" s="66" t="str">
        <f>IF(E42="A",VLOOKUP(A42,zdroj!B:O,14,0),"")</f>
        <v/>
      </c>
      <c r="H42" s="59">
        <v>32514</v>
      </c>
      <c r="I42" s="59" t="s">
        <v>72</v>
      </c>
      <c r="J42" s="59">
        <v>11349719</v>
      </c>
      <c r="K42" s="59" t="s">
        <v>608</v>
      </c>
      <c r="L42" s="61" t="s">
        <v>81</v>
      </c>
      <c r="M42" s="61">
        <f>VLOOKUP(H42,zdroj!C:F,4,0)</f>
        <v>0</v>
      </c>
      <c r="N42" s="61" t="str">
        <f t="shared" si="0"/>
        <v>-</v>
      </c>
      <c r="P42" s="73" t="str">
        <f t="shared" si="1"/>
        <v/>
      </c>
      <c r="Q42" s="61" t="s">
        <v>86</v>
      </c>
    </row>
    <row r="43" spans="1:17" x14ac:dyDescent="0.25">
      <c r="A43" s="59" t="s">
        <v>162</v>
      </c>
      <c r="B43" s="59" t="s">
        <v>69</v>
      </c>
      <c r="C43" s="57" t="str">
        <f>IF(zdroj!AB39&gt;0,"A","N")</f>
        <v>N</v>
      </c>
      <c r="D43" s="66">
        <f>IF(B43="kategorieC","",VLOOKUP(A43,zdroj!B:N,13,0))</f>
        <v>0</v>
      </c>
      <c r="E43" s="72"/>
      <c r="F43" s="66" t="str">
        <f>IF(E43="A",VLOOKUP(A43,zdroj!B:O,14,0),"")</f>
        <v/>
      </c>
      <c r="H43" s="59">
        <v>32514</v>
      </c>
      <c r="I43" s="59" t="s">
        <v>72</v>
      </c>
      <c r="J43" s="59">
        <v>11349727</v>
      </c>
      <c r="K43" s="59" t="s">
        <v>609</v>
      </c>
      <c r="L43" s="61" t="s">
        <v>81</v>
      </c>
      <c r="M43" s="61">
        <f>VLOOKUP(H43,zdroj!C:F,4,0)</f>
        <v>0</v>
      </c>
      <c r="N43" s="61" t="str">
        <f t="shared" si="0"/>
        <v>-</v>
      </c>
      <c r="P43" s="73" t="str">
        <f t="shared" si="1"/>
        <v/>
      </c>
      <c r="Q43" s="61" t="s">
        <v>86</v>
      </c>
    </row>
    <row r="44" spans="1:17" x14ac:dyDescent="0.25">
      <c r="A44" s="59" t="s">
        <v>163</v>
      </c>
      <c r="B44" s="59" t="s">
        <v>69</v>
      </c>
      <c r="C44" s="57" t="str">
        <f>IF(zdroj!AB40&gt;0,"A","N")</f>
        <v>N</v>
      </c>
      <c r="D44" s="66">
        <f>IF(B44="kategorieC","",VLOOKUP(A44,zdroj!B:N,13,0))</f>
        <v>0</v>
      </c>
      <c r="E44" s="72"/>
      <c r="F44" s="66" t="str">
        <f>IF(E44="A",VLOOKUP(A44,zdroj!B:O,14,0),"")</f>
        <v/>
      </c>
      <c r="H44" s="59">
        <v>32514</v>
      </c>
      <c r="I44" s="59" t="s">
        <v>72</v>
      </c>
      <c r="J44" s="59">
        <v>11349735</v>
      </c>
      <c r="K44" s="59" t="s">
        <v>610</v>
      </c>
      <c r="L44" s="61" t="s">
        <v>81</v>
      </c>
      <c r="M44" s="61">
        <f>VLOOKUP(H44,zdroj!C:F,4,0)</f>
        <v>0</v>
      </c>
      <c r="N44" s="61" t="str">
        <f t="shared" si="0"/>
        <v>-</v>
      </c>
      <c r="P44" s="73" t="str">
        <f t="shared" si="1"/>
        <v/>
      </c>
      <c r="Q44" s="61" t="s">
        <v>86</v>
      </c>
    </row>
    <row r="45" spans="1:17" x14ac:dyDescent="0.25">
      <c r="A45" s="59" t="s">
        <v>164</v>
      </c>
      <c r="B45" s="59" t="s">
        <v>71</v>
      </c>
      <c r="C45" s="57" t="str">
        <f>IF(zdroj!AB41&gt;0,"A","N")</f>
        <v>N</v>
      </c>
      <c r="D45" s="66">
        <f>IF(B45="kategorieC","",VLOOKUP(A45,zdroj!B:N,13,0))</f>
        <v>0</v>
      </c>
      <c r="E45" s="72"/>
      <c r="F45" s="66" t="str">
        <f>IF(E45="A",VLOOKUP(A45,zdroj!B:O,14,0),"")</f>
        <v/>
      </c>
      <c r="H45" s="59">
        <v>32514</v>
      </c>
      <c r="I45" s="59" t="s">
        <v>72</v>
      </c>
      <c r="J45" s="59">
        <v>11349743</v>
      </c>
      <c r="K45" s="59" t="s">
        <v>611</v>
      </c>
      <c r="L45" s="61" t="s">
        <v>81</v>
      </c>
      <c r="M45" s="61">
        <f>VLOOKUP(H45,zdroj!C:F,4,0)</f>
        <v>0</v>
      </c>
      <c r="N45" s="61" t="str">
        <f t="shared" si="0"/>
        <v>-</v>
      </c>
      <c r="P45" s="73" t="str">
        <f t="shared" si="1"/>
        <v/>
      </c>
      <c r="Q45" s="61" t="s">
        <v>86</v>
      </c>
    </row>
    <row r="46" spans="1:17" x14ac:dyDescent="0.25">
      <c r="A46" s="59" t="s">
        <v>165</v>
      </c>
      <c r="B46" s="59" t="s">
        <v>69</v>
      </c>
      <c r="C46" s="57" t="str">
        <f>IF(zdroj!AB42&gt;0,"A","N")</f>
        <v>N</v>
      </c>
      <c r="D46" s="66">
        <f>IF(B46="kategorieC","",VLOOKUP(A46,zdroj!B:N,13,0))</f>
        <v>0</v>
      </c>
      <c r="E46" s="72"/>
      <c r="F46" s="66" t="str">
        <f>IF(E46="A",VLOOKUP(A46,zdroj!B:O,14,0),"")</f>
        <v/>
      </c>
      <c r="H46" s="59">
        <v>32514</v>
      </c>
      <c r="I46" s="59" t="s">
        <v>72</v>
      </c>
      <c r="J46" s="59">
        <v>11349751</v>
      </c>
      <c r="K46" s="59" t="s">
        <v>612</v>
      </c>
      <c r="L46" s="61" t="s">
        <v>81</v>
      </c>
      <c r="M46" s="61">
        <f>VLOOKUP(H46,zdroj!C:F,4,0)</f>
        <v>0</v>
      </c>
      <c r="N46" s="61" t="str">
        <f t="shared" si="0"/>
        <v>-</v>
      </c>
      <c r="P46" s="73" t="str">
        <f t="shared" si="1"/>
        <v/>
      </c>
      <c r="Q46" s="61" t="s">
        <v>86</v>
      </c>
    </row>
    <row r="47" spans="1:17" x14ac:dyDescent="0.25">
      <c r="A47" s="59" t="s">
        <v>166</v>
      </c>
      <c r="B47" s="59" t="s">
        <v>69</v>
      </c>
      <c r="C47" s="57" t="str">
        <f>IF(zdroj!AB43&gt;0,"A","N")</f>
        <v>N</v>
      </c>
      <c r="D47" s="66">
        <f>IF(B47="kategorieC","",VLOOKUP(A47,zdroj!B:N,13,0))</f>
        <v>0</v>
      </c>
      <c r="E47" s="72"/>
      <c r="F47" s="66" t="str">
        <f>IF(E47="A",VLOOKUP(A47,zdroj!B:O,14,0),"")</f>
        <v/>
      </c>
      <c r="H47" s="59">
        <v>32514</v>
      </c>
      <c r="I47" s="59" t="s">
        <v>72</v>
      </c>
      <c r="J47" s="59">
        <v>11349760</v>
      </c>
      <c r="K47" s="59" t="s">
        <v>613</v>
      </c>
      <c r="L47" s="61" t="s">
        <v>81</v>
      </c>
      <c r="M47" s="61">
        <f>VLOOKUP(H47,zdroj!C:F,4,0)</f>
        <v>0</v>
      </c>
      <c r="N47" s="61" t="str">
        <f t="shared" si="0"/>
        <v>-</v>
      </c>
      <c r="P47" s="73" t="str">
        <f t="shared" si="1"/>
        <v/>
      </c>
      <c r="Q47" s="61" t="s">
        <v>88</v>
      </c>
    </row>
    <row r="48" spans="1:17" x14ac:dyDescent="0.25">
      <c r="A48" s="59" t="s">
        <v>167</v>
      </c>
      <c r="B48" s="59" t="s">
        <v>72</v>
      </c>
      <c r="C48" s="57" t="str">
        <f>IF(zdroj!AB44&gt;0,"A","N")</f>
        <v>N</v>
      </c>
      <c r="D48" s="66" t="str">
        <f>IF(B48="kategorieC","",VLOOKUP(A48,zdroj!B:N,13,0))</f>
        <v/>
      </c>
      <c r="E48" s="72"/>
      <c r="F48" s="66" t="str">
        <f>IF(E48="A",VLOOKUP(A48,zdroj!B:O,14,0),"")</f>
        <v/>
      </c>
      <c r="H48" s="59">
        <v>32514</v>
      </c>
      <c r="I48" s="59" t="s">
        <v>72</v>
      </c>
      <c r="J48" s="59">
        <v>11349778</v>
      </c>
      <c r="K48" s="59" t="s">
        <v>614</v>
      </c>
      <c r="L48" s="61" t="s">
        <v>81</v>
      </c>
      <c r="M48" s="61">
        <f>VLOOKUP(H48,zdroj!C:F,4,0)</f>
        <v>0</v>
      </c>
      <c r="N48" s="61" t="str">
        <f t="shared" si="0"/>
        <v>-</v>
      </c>
      <c r="P48" s="73" t="str">
        <f t="shared" si="1"/>
        <v/>
      </c>
      <c r="Q48" s="61" t="s">
        <v>86</v>
      </c>
    </row>
    <row r="49" spans="1:17" x14ac:dyDescent="0.25">
      <c r="A49" s="59" t="s">
        <v>168</v>
      </c>
      <c r="B49" s="59" t="s">
        <v>69</v>
      </c>
      <c r="C49" s="57" t="str">
        <f>IF(zdroj!AB45&gt;0,"A","N")</f>
        <v>N</v>
      </c>
      <c r="D49" s="66">
        <f>IF(B49="kategorieC","",VLOOKUP(A49,zdroj!B:N,13,0))</f>
        <v>0</v>
      </c>
      <c r="E49" s="72"/>
      <c r="F49" s="66" t="str">
        <f>IF(E49="A",VLOOKUP(A49,zdroj!B:O,14,0),"")</f>
        <v/>
      </c>
      <c r="H49" s="59">
        <v>32514</v>
      </c>
      <c r="I49" s="59" t="s">
        <v>72</v>
      </c>
      <c r="J49" s="59">
        <v>11349786</v>
      </c>
      <c r="K49" s="59" t="s">
        <v>615</v>
      </c>
      <c r="L49" s="61" t="s">
        <v>81</v>
      </c>
      <c r="M49" s="61">
        <f>VLOOKUP(H49,zdroj!C:F,4,0)</f>
        <v>0</v>
      </c>
      <c r="N49" s="61" t="str">
        <f t="shared" si="0"/>
        <v>-</v>
      </c>
      <c r="P49" s="73" t="str">
        <f t="shared" si="1"/>
        <v/>
      </c>
      <c r="Q49" s="61" t="s">
        <v>86</v>
      </c>
    </row>
    <row r="50" spans="1:17" x14ac:dyDescent="0.25">
      <c r="A50" s="59" t="s">
        <v>169</v>
      </c>
      <c r="B50" s="59" t="s">
        <v>69</v>
      </c>
      <c r="C50" s="57" t="str">
        <f>IF(zdroj!AB46&gt;0,"A","N")</f>
        <v>N</v>
      </c>
      <c r="D50" s="66">
        <f>IF(B50="kategorieC","",VLOOKUP(A50,zdroj!B:N,13,0))</f>
        <v>0</v>
      </c>
      <c r="E50" s="72"/>
      <c r="F50" s="66" t="str">
        <f>IF(E50="A",VLOOKUP(A50,zdroj!B:O,14,0),"")</f>
        <v/>
      </c>
      <c r="H50" s="59">
        <v>32514</v>
      </c>
      <c r="I50" s="59" t="s">
        <v>72</v>
      </c>
      <c r="J50" s="59">
        <v>11349808</v>
      </c>
      <c r="K50" s="59" t="s">
        <v>616</v>
      </c>
      <c r="L50" s="61" t="s">
        <v>81</v>
      </c>
      <c r="M50" s="61">
        <f>VLOOKUP(H50,zdroj!C:F,4,0)</f>
        <v>0</v>
      </c>
      <c r="N50" s="61" t="str">
        <f t="shared" si="0"/>
        <v>-</v>
      </c>
      <c r="P50" s="73" t="str">
        <f t="shared" si="1"/>
        <v/>
      </c>
      <c r="Q50" s="61" t="s">
        <v>86</v>
      </c>
    </row>
    <row r="51" spans="1:17" x14ac:dyDescent="0.25">
      <c r="A51" s="59" t="s">
        <v>170</v>
      </c>
      <c r="B51" s="59" t="s">
        <v>69</v>
      </c>
      <c r="C51" s="57" t="str">
        <f>IF(zdroj!AB47&gt;0,"A","N")</f>
        <v>N</v>
      </c>
      <c r="D51" s="66">
        <f>IF(B51="kategorieC","",VLOOKUP(A51,zdroj!B:N,13,0))</f>
        <v>8</v>
      </c>
      <c r="E51" s="72"/>
      <c r="F51" s="66" t="str">
        <f>IF(E51="A",VLOOKUP(A51,zdroj!B:O,14,0),"")</f>
        <v/>
      </c>
      <c r="H51" s="59">
        <v>32514</v>
      </c>
      <c r="I51" s="59" t="s">
        <v>72</v>
      </c>
      <c r="J51" s="59">
        <v>11349816</v>
      </c>
      <c r="K51" s="59" t="s">
        <v>617</v>
      </c>
      <c r="L51" s="61" t="s">
        <v>81</v>
      </c>
      <c r="M51" s="61">
        <f>VLOOKUP(H51,zdroj!C:F,4,0)</f>
        <v>0</v>
      </c>
      <c r="N51" s="61" t="str">
        <f t="shared" si="0"/>
        <v>-</v>
      </c>
      <c r="P51" s="73" t="str">
        <f t="shared" si="1"/>
        <v/>
      </c>
      <c r="Q51" s="61" t="s">
        <v>86</v>
      </c>
    </row>
    <row r="52" spans="1:17" x14ac:dyDescent="0.25">
      <c r="A52" s="59" t="s">
        <v>171</v>
      </c>
      <c r="B52" s="59" t="s">
        <v>69</v>
      </c>
      <c r="C52" s="57" t="str">
        <f>IF(zdroj!AB48&gt;0,"A","N")</f>
        <v>N</v>
      </c>
      <c r="D52" s="66">
        <f>IF(B52="kategorieC","",VLOOKUP(A52,zdroj!B:N,13,0))</f>
        <v>0</v>
      </c>
      <c r="E52" s="72"/>
      <c r="F52" s="66" t="str">
        <f>IF(E52="A",VLOOKUP(A52,zdroj!B:O,14,0),"")</f>
        <v/>
      </c>
      <c r="H52" s="59">
        <v>32514</v>
      </c>
      <c r="I52" s="59" t="s">
        <v>72</v>
      </c>
      <c r="J52" s="59">
        <v>11349824</v>
      </c>
      <c r="K52" s="59" t="s">
        <v>618</v>
      </c>
      <c r="L52" s="61" t="s">
        <v>81</v>
      </c>
      <c r="M52" s="61">
        <f>VLOOKUP(H52,zdroj!C:F,4,0)</f>
        <v>0</v>
      </c>
      <c r="N52" s="61" t="str">
        <f t="shared" si="0"/>
        <v>-</v>
      </c>
      <c r="P52" s="73" t="str">
        <f t="shared" si="1"/>
        <v/>
      </c>
      <c r="Q52" s="61" t="s">
        <v>86</v>
      </c>
    </row>
    <row r="53" spans="1:17" x14ac:dyDescent="0.25">
      <c r="A53" s="59" t="s">
        <v>172</v>
      </c>
      <c r="B53" s="59" t="s">
        <v>69</v>
      </c>
      <c r="C53" s="57" t="str">
        <f>IF(zdroj!AB49&gt;0,"A","N")</f>
        <v>N</v>
      </c>
      <c r="D53" s="66">
        <f>IF(B53="kategorieC","",VLOOKUP(A53,zdroj!B:N,13,0))</f>
        <v>0</v>
      </c>
      <c r="E53" s="72"/>
      <c r="F53" s="66" t="str">
        <f>IF(E53="A",VLOOKUP(A53,zdroj!B:O,14,0),"")</f>
        <v/>
      </c>
      <c r="H53" s="59">
        <v>32514</v>
      </c>
      <c r="I53" s="59" t="s">
        <v>72</v>
      </c>
      <c r="J53" s="59">
        <v>11349832</v>
      </c>
      <c r="K53" s="59" t="s">
        <v>619</v>
      </c>
      <c r="L53" s="61" t="s">
        <v>81</v>
      </c>
      <c r="M53" s="61">
        <f>VLOOKUP(H53,zdroj!C:F,4,0)</f>
        <v>0</v>
      </c>
      <c r="N53" s="61" t="str">
        <f t="shared" si="0"/>
        <v>-</v>
      </c>
      <c r="P53" s="73" t="str">
        <f t="shared" si="1"/>
        <v/>
      </c>
      <c r="Q53" s="61" t="s">
        <v>86</v>
      </c>
    </row>
    <row r="54" spans="1:17" x14ac:dyDescent="0.25">
      <c r="A54" s="59" t="s">
        <v>173</v>
      </c>
      <c r="B54" s="59" t="s">
        <v>69</v>
      </c>
      <c r="C54" s="57" t="str">
        <f>IF(zdroj!AB50&gt;0,"A","N")</f>
        <v>N</v>
      </c>
      <c r="D54" s="66">
        <f>IF(B54="kategorieC","",VLOOKUP(A54,zdroj!B:N,13,0))</f>
        <v>0</v>
      </c>
      <c r="E54" s="72"/>
      <c r="F54" s="66" t="str">
        <f>IF(E54="A",VLOOKUP(A54,zdroj!B:O,14,0),"")</f>
        <v/>
      </c>
      <c r="H54" s="59">
        <v>32514</v>
      </c>
      <c r="I54" s="59" t="s">
        <v>72</v>
      </c>
      <c r="J54" s="59">
        <v>11349841</v>
      </c>
      <c r="K54" s="59" t="s">
        <v>620</v>
      </c>
      <c r="L54" s="61" t="s">
        <v>81</v>
      </c>
      <c r="M54" s="61">
        <f>VLOOKUP(H54,zdroj!C:F,4,0)</f>
        <v>0</v>
      </c>
      <c r="N54" s="61" t="str">
        <f t="shared" si="0"/>
        <v>-</v>
      </c>
      <c r="P54" s="73" t="str">
        <f t="shared" si="1"/>
        <v/>
      </c>
      <c r="Q54" s="61" t="s">
        <v>86</v>
      </c>
    </row>
    <row r="55" spans="1:17" x14ac:dyDescent="0.25">
      <c r="A55" s="59" t="s">
        <v>174</v>
      </c>
      <c r="B55" s="59" t="s">
        <v>69</v>
      </c>
      <c r="C55" s="57" t="str">
        <f>IF(zdroj!AB51&gt;0,"A","N")</f>
        <v>N</v>
      </c>
      <c r="D55" s="66">
        <f>IF(B55="kategorieC","",VLOOKUP(A55,zdroj!B:N,13,0))</f>
        <v>15.69</v>
      </c>
      <c r="E55" s="72"/>
      <c r="F55" s="66" t="str">
        <f>IF(E55="A",VLOOKUP(A55,zdroj!B:O,14,0),"")</f>
        <v/>
      </c>
      <c r="H55" s="59">
        <v>32514</v>
      </c>
      <c r="I55" s="59" t="s">
        <v>72</v>
      </c>
      <c r="J55" s="59">
        <v>11349859</v>
      </c>
      <c r="K55" s="59" t="s">
        <v>621</v>
      </c>
      <c r="L55" s="61" t="s">
        <v>81</v>
      </c>
      <c r="M55" s="61">
        <f>VLOOKUP(H55,zdroj!C:F,4,0)</f>
        <v>0</v>
      </c>
      <c r="N55" s="61" t="str">
        <f t="shared" si="0"/>
        <v>-</v>
      </c>
      <c r="P55" s="73" t="str">
        <f t="shared" si="1"/>
        <v/>
      </c>
      <c r="Q55" s="61" t="s">
        <v>86</v>
      </c>
    </row>
    <row r="56" spans="1:17" x14ac:dyDescent="0.25">
      <c r="A56" s="59" t="s">
        <v>175</v>
      </c>
      <c r="B56" s="59" t="s">
        <v>69</v>
      </c>
      <c r="C56" s="57" t="str">
        <f>IF(zdroj!AB52&gt;0,"A","N")</f>
        <v>N</v>
      </c>
      <c r="D56" s="66">
        <f>IF(B56="kategorieC","",VLOOKUP(A56,zdroj!B:N,13,0))</f>
        <v>0</v>
      </c>
      <c r="E56" s="72"/>
      <c r="F56" s="66" t="str">
        <f>IF(E56="A",VLOOKUP(A56,zdroj!B:O,14,0),"")</f>
        <v/>
      </c>
      <c r="H56" s="59">
        <v>32514</v>
      </c>
      <c r="I56" s="59" t="s">
        <v>72</v>
      </c>
      <c r="J56" s="59">
        <v>11349867</v>
      </c>
      <c r="K56" s="59" t="s">
        <v>622</v>
      </c>
      <c r="L56" s="61" t="s">
        <v>81</v>
      </c>
      <c r="M56" s="61">
        <f>VLOOKUP(H56,zdroj!C:F,4,0)</f>
        <v>0</v>
      </c>
      <c r="N56" s="61" t="str">
        <f t="shared" si="0"/>
        <v>-</v>
      </c>
      <c r="P56" s="73" t="str">
        <f t="shared" si="1"/>
        <v/>
      </c>
      <c r="Q56" s="61" t="s">
        <v>86</v>
      </c>
    </row>
    <row r="57" spans="1:17" x14ac:dyDescent="0.25">
      <c r="A57" s="59" t="s">
        <v>176</v>
      </c>
      <c r="B57" s="59" t="s">
        <v>69</v>
      </c>
      <c r="C57" s="57" t="str">
        <f>IF(zdroj!AB53&gt;0,"A","N")</f>
        <v>N</v>
      </c>
      <c r="D57" s="66">
        <f>IF(B57="kategorieC","",VLOOKUP(A57,zdroj!B:N,13,0))</f>
        <v>0</v>
      </c>
      <c r="E57" s="72"/>
      <c r="F57" s="66" t="str">
        <f>IF(E57="A",VLOOKUP(A57,zdroj!B:O,14,0),"")</f>
        <v/>
      </c>
      <c r="H57" s="59">
        <v>32514</v>
      </c>
      <c r="I57" s="59" t="s">
        <v>72</v>
      </c>
      <c r="J57" s="59">
        <v>11349875</v>
      </c>
      <c r="K57" s="59" t="s">
        <v>623</v>
      </c>
      <c r="L57" s="61" t="s">
        <v>81</v>
      </c>
      <c r="M57" s="61">
        <f>VLOOKUP(H57,zdroj!C:F,4,0)</f>
        <v>0</v>
      </c>
      <c r="N57" s="61" t="str">
        <f t="shared" si="0"/>
        <v>-</v>
      </c>
      <c r="P57" s="73" t="str">
        <f t="shared" si="1"/>
        <v/>
      </c>
      <c r="Q57" s="61" t="s">
        <v>86</v>
      </c>
    </row>
    <row r="58" spans="1:17" x14ac:dyDescent="0.25">
      <c r="A58" s="59" t="s">
        <v>177</v>
      </c>
      <c r="B58" s="59" t="s">
        <v>71</v>
      </c>
      <c r="C58" s="57" t="str">
        <f>IF(zdroj!AB54&gt;0,"A","N")</f>
        <v>N</v>
      </c>
      <c r="D58" s="66">
        <f>IF(B58="kategorieC","",VLOOKUP(A58,zdroj!B:N,13,0))</f>
        <v>0</v>
      </c>
      <c r="E58" s="72"/>
      <c r="F58" s="66" t="str">
        <f>IF(E58="A",VLOOKUP(A58,zdroj!B:O,14,0),"")</f>
        <v/>
      </c>
      <c r="H58" s="59">
        <v>32514</v>
      </c>
      <c r="I58" s="59" t="s">
        <v>72</v>
      </c>
      <c r="J58" s="59">
        <v>11349883</v>
      </c>
      <c r="K58" s="59" t="s">
        <v>624</v>
      </c>
      <c r="L58" s="61" t="s">
        <v>81</v>
      </c>
      <c r="M58" s="61">
        <f>VLOOKUP(H58,zdroj!C:F,4,0)</f>
        <v>0</v>
      </c>
      <c r="N58" s="61" t="str">
        <f t="shared" si="0"/>
        <v>-</v>
      </c>
      <c r="P58" s="73" t="str">
        <f t="shared" si="1"/>
        <v/>
      </c>
      <c r="Q58" s="61" t="s">
        <v>86</v>
      </c>
    </row>
    <row r="59" spans="1:17" x14ac:dyDescent="0.25">
      <c r="A59" s="59" t="s">
        <v>178</v>
      </c>
      <c r="B59" s="59" t="s">
        <v>69</v>
      </c>
      <c r="C59" s="57" t="str">
        <f>IF(zdroj!AB55&gt;0,"A","N")</f>
        <v>N</v>
      </c>
      <c r="D59" s="66">
        <f>IF(B59="kategorieC","",VLOOKUP(A59,zdroj!B:N,13,0))</f>
        <v>16.670000000000002</v>
      </c>
      <c r="E59" s="72"/>
      <c r="F59" s="66" t="str">
        <f>IF(E59="A",VLOOKUP(A59,zdroj!B:O,14,0),"")</f>
        <v/>
      </c>
      <c r="H59" s="59">
        <v>32514</v>
      </c>
      <c r="I59" s="59" t="s">
        <v>72</v>
      </c>
      <c r="J59" s="59">
        <v>11349891</v>
      </c>
      <c r="K59" s="59" t="s">
        <v>625</v>
      </c>
      <c r="L59" s="61" t="s">
        <v>81</v>
      </c>
      <c r="M59" s="61">
        <f>VLOOKUP(H59,zdroj!C:F,4,0)</f>
        <v>0</v>
      </c>
      <c r="N59" s="61" t="str">
        <f t="shared" si="0"/>
        <v>-</v>
      </c>
      <c r="P59" s="73" t="str">
        <f t="shared" si="1"/>
        <v/>
      </c>
      <c r="Q59" s="61" t="s">
        <v>86</v>
      </c>
    </row>
    <row r="60" spans="1:17" x14ac:dyDescent="0.25">
      <c r="A60" s="59" t="s">
        <v>179</v>
      </c>
      <c r="B60" s="59" t="s">
        <v>71</v>
      </c>
      <c r="C60" s="57" t="str">
        <f>IF(zdroj!AB56&gt;0,"A","N")</f>
        <v>N</v>
      </c>
      <c r="D60" s="66">
        <f>IF(B60="kategorieC","",VLOOKUP(A60,zdroj!B:N,13,0))</f>
        <v>8.33</v>
      </c>
      <c r="E60" s="72"/>
      <c r="F60" s="66" t="str">
        <f>IF(E60="A",VLOOKUP(A60,zdroj!B:O,14,0),"")</f>
        <v/>
      </c>
      <c r="H60" s="59">
        <v>32514</v>
      </c>
      <c r="I60" s="59" t="s">
        <v>72</v>
      </c>
      <c r="J60" s="59">
        <v>11349905</v>
      </c>
      <c r="K60" s="59" t="s">
        <v>626</v>
      </c>
      <c r="L60" s="61" t="s">
        <v>81</v>
      </c>
      <c r="M60" s="61">
        <f>VLOOKUP(H60,zdroj!C:F,4,0)</f>
        <v>0</v>
      </c>
      <c r="N60" s="61" t="str">
        <f t="shared" si="0"/>
        <v>-</v>
      </c>
      <c r="P60" s="73" t="str">
        <f t="shared" si="1"/>
        <v/>
      </c>
      <c r="Q60" s="61" t="s">
        <v>86</v>
      </c>
    </row>
    <row r="61" spans="1:17" x14ac:dyDescent="0.25">
      <c r="A61" s="59" t="s">
        <v>180</v>
      </c>
      <c r="B61" s="59" t="s">
        <v>69</v>
      </c>
      <c r="C61" s="57" t="str">
        <f>IF(zdroj!AB57&gt;0,"A","N")</f>
        <v>N</v>
      </c>
      <c r="D61" s="66">
        <f>IF(B61="kategorieC","",VLOOKUP(A61,zdroj!B:N,13,0))</f>
        <v>34.619999999999997</v>
      </c>
      <c r="E61" s="72"/>
      <c r="F61" s="66" t="str">
        <f>IF(E61="A",VLOOKUP(A61,zdroj!B:O,14,0),"")</f>
        <v/>
      </c>
      <c r="H61" s="59">
        <v>32514</v>
      </c>
      <c r="I61" s="59" t="s">
        <v>72</v>
      </c>
      <c r="J61" s="59">
        <v>11349913</v>
      </c>
      <c r="K61" s="59" t="s">
        <v>627</v>
      </c>
      <c r="L61" s="61" t="s">
        <v>81</v>
      </c>
      <c r="M61" s="61">
        <f>VLOOKUP(H61,zdroj!C:F,4,0)</f>
        <v>0</v>
      </c>
      <c r="N61" s="61" t="str">
        <f t="shared" si="0"/>
        <v>-</v>
      </c>
      <c r="P61" s="73" t="str">
        <f t="shared" si="1"/>
        <v/>
      </c>
      <c r="Q61" s="61" t="s">
        <v>86</v>
      </c>
    </row>
    <row r="62" spans="1:17" x14ac:dyDescent="0.25">
      <c r="A62" s="59" t="s">
        <v>181</v>
      </c>
      <c r="B62" s="59" t="s">
        <v>71</v>
      </c>
      <c r="C62" s="57" t="str">
        <f>IF(zdroj!AB58&gt;0,"A","N")</f>
        <v>N</v>
      </c>
      <c r="D62" s="66">
        <f>IF(B62="kategorieC","",VLOOKUP(A62,zdroj!B:N,13,0))</f>
        <v>0</v>
      </c>
      <c r="E62" s="72"/>
      <c r="F62" s="66" t="str">
        <f>IF(E62="A",VLOOKUP(A62,zdroj!B:O,14,0),"")</f>
        <v/>
      </c>
      <c r="H62" s="59">
        <v>32514</v>
      </c>
      <c r="I62" s="59" t="s">
        <v>72</v>
      </c>
      <c r="J62" s="59">
        <v>11349921</v>
      </c>
      <c r="K62" s="59" t="s">
        <v>628</v>
      </c>
      <c r="L62" s="61" t="s">
        <v>81</v>
      </c>
      <c r="M62" s="61">
        <f>VLOOKUP(H62,zdroj!C:F,4,0)</f>
        <v>0</v>
      </c>
      <c r="N62" s="61" t="str">
        <f t="shared" si="0"/>
        <v>-</v>
      </c>
      <c r="P62" s="73" t="str">
        <f t="shared" si="1"/>
        <v/>
      </c>
      <c r="Q62" s="61" t="s">
        <v>86</v>
      </c>
    </row>
    <row r="63" spans="1:17" x14ac:dyDescent="0.25">
      <c r="A63" s="59" t="s">
        <v>182</v>
      </c>
      <c r="B63" s="59" t="s">
        <v>69</v>
      </c>
      <c r="C63" s="57" t="str">
        <f>IF(zdroj!AB59&gt;0,"A","N")</f>
        <v>N</v>
      </c>
      <c r="D63" s="66">
        <f>IF(B63="kategorieC","",VLOOKUP(A63,zdroj!B:N,13,0))</f>
        <v>0</v>
      </c>
      <c r="E63" s="72"/>
      <c r="F63" s="66" t="str">
        <f>IF(E63="A",VLOOKUP(A63,zdroj!B:O,14,0),"")</f>
        <v/>
      </c>
      <c r="H63" s="59">
        <v>32514</v>
      </c>
      <c r="I63" s="59" t="s">
        <v>72</v>
      </c>
      <c r="J63" s="59">
        <v>11349930</v>
      </c>
      <c r="K63" s="59" t="s">
        <v>629</v>
      </c>
      <c r="L63" s="61" t="s">
        <v>81</v>
      </c>
      <c r="M63" s="61">
        <f>VLOOKUP(H63,zdroj!C:F,4,0)</f>
        <v>0</v>
      </c>
      <c r="N63" s="61" t="str">
        <f t="shared" si="0"/>
        <v>-</v>
      </c>
      <c r="P63" s="73" t="str">
        <f t="shared" si="1"/>
        <v/>
      </c>
      <c r="Q63" s="61" t="s">
        <v>86</v>
      </c>
    </row>
    <row r="64" spans="1:17" x14ac:dyDescent="0.25">
      <c r="A64" s="59" t="s">
        <v>183</v>
      </c>
      <c r="B64" s="59" t="s">
        <v>72</v>
      </c>
      <c r="C64" s="57" t="str">
        <f>IF(zdroj!AB60&gt;0,"A","N")</f>
        <v>N</v>
      </c>
      <c r="D64" s="66" t="str">
        <f>IF(B64="kategorieC","",VLOOKUP(A64,zdroj!B:N,13,0))</f>
        <v/>
      </c>
      <c r="E64" s="72"/>
      <c r="F64" s="66" t="str">
        <f>IF(E64="A",VLOOKUP(A64,zdroj!B:O,14,0),"")</f>
        <v/>
      </c>
      <c r="H64" s="59">
        <v>32514</v>
      </c>
      <c r="I64" s="59" t="s">
        <v>72</v>
      </c>
      <c r="J64" s="59">
        <v>11349948</v>
      </c>
      <c r="K64" s="59" t="s">
        <v>630</v>
      </c>
      <c r="L64" s="61" t="s">
        <v>81</v>
      </c>
      <c r="M64" s="61">
        <f>VLOOKUP(H64,zdroj!C:F,4,0)</f>
        <v>0</v>
      </c>
      <c r="N64" s="61" t="str">
        <f t="shared" si="0"/>
        <v>-</v>
      </c>
      <c r="P64" s="73" t="str">
        <f t="shared" si="1"/>
        <v/>
      </c>
      <c r="Q64" s="61" t="s">
        <v>86</v>
      </c>
    </row>
    <row r="65" spans="1:17" x14ac:dyDescent="0.25">
      <c r="A65" s="59" t="s">
        <v>184</v>
      </c>
      <c r="B65" s="59" t="s">
        <v>69</v>
      </c>
      <c r="C65" s="57" t="str">
        <f>IF(zdroj!AB61&gt;0,"A","N")</f>
        <v>N</v>
      </c>
      <c r="D65" s="66">
        <f>IF(B65="kategorieC","",VLOOKUP(A65,zdroj!B:N,13,0))</f>
        <v>1.01</v>
      </c>
      <c r="E65" s="72"/>
      <c r="F65" s="66" t="str">
        <f>IF(E65="A",VLOOKUP(A65,zdroj!B:O,14,0),"")</f>
        <v/>
      </c>
      <c r="H65" s="59">
        <v>32514</v>
      </c>
      <c r="I65" s="59" t="s">
        <v>72</v>
      </c>
      <c r="J65" s="59">
        <v>11349956</v>
      </c>
      <c r="K65" s="59" t="s">
        <v>631</v>
      </c>
      <c r="L65" s="61" t="s">
        <v>81</v>
      </c>
      <c r="M65" s="61">
        <f>VLOOKUP(H65,zdroj!C:F,4,0)</f>
        <v>0</v>
      </c>
      <c r="N65" s="61" t="str">
        <f t="shared" si="0"/>
        <v>-</v>
      </c>
      <c r="P65" s="73" t="str">
        <f t="shared" si="1"/>
        <v/>
      </c>
      <c r="Q65" s="61" t="s">
        <v>86</v>
      </c>
    </row>
    <row r="66" spans="1:17" x14ac:dyDescent="0.25">
      <c r="A66" s="59" t="s">
        <v>185</v>
      </c>
      <c r="B66" s="59" t="s">
        <v>72</v>
      </c>
      <c r="C66" s="57" t="str">
        <f>IF(zdroj!AB62&gt;0,"A","N")</f>
        <v>N</v>
      </c>
      <c r="D66" s="66" t="str">
        <f>IF(B66="kategorieC","",VLOOKUP(A66,zdroj!B:N,13,0))</f>
        <v/>
      </c>
      <c r="E66" s="72"/>
      <c r="F66" s="66" t="str">
        <f>IF(E66="A",VLOOKUP(A66,zdroj!B:O,14,0),"")</f>
        <v/>
      </c>
      <c r="H66" s="59">
        <v>32514</v>
      </c>
      <c r="I66" s="59" t="s">
        <v>72</v>
      </c>
      <c r="J66" s="59">
        <v>11349964</v>
      </c>
      <c r="K66" s="59" t="s">
        <v>632</v>
      </c>
      <c r="L66" s="61" t="s">
        <v>81</v>
      </c>
      <c r="M66" s="61">
        <f>VLOOKUP(H66,zdroj!C:F,4,0)</f>
        <v>0</v>
      </c>
      <c r="N66" s="61" t="str">
        <f t="shared" si="0"/>
        <v>-</v>
      </c>
      <c r="P66" s="73" t="str">
        <f t="shared" si="1"/>
        <v/>
      </c>
      <c r="Q66" s="61" t="s">
        <v>86</v>
      </c>
    </row>
    <row r="67" spans="1:17" x14ac:dyDescent="0.25">
      <c r="A67" s="59" t="s">
        <v>186</v>
      </c>
      <c r="B67" s="59" t="s">
        <v>71</v>
      </c>
      <c r="C67" s="57" t="str">
        <f>IF(zdroj!AB63&gt;0,"A","N")</f>
        <v>N</v>
      </c>
      <c r="D67" s="66">
        <f>IF(B67="kategorieC","",VLOOKUP(A67,zdroj!B:N,13,0))</f>
        <v>9.09</v>
      </c>
      <c r="E67" s="72"/>
      <c r="F67" s="66" t="str">
        <f>IF(E67="A",VLOOKUP(A67,zdroj!B:O,14,0),"")</f>
        <v/>
      </c>
      <c r="H67" s="59">
        <v>32514</v>
      </c>
      <c r="I67" s="59" t="s">
        <v>72</v>
      </c>
      <c r="J67" s="59">
        <v>11349972</v>
      </c>
      <c r="K67" s="59" t="s">
        <v>633</v>
      </c>
      <c r="L67" s="61" t="s">
        <v>81</v>
      </c>
      <c r="M67" s="61">
        <f>VLOOKUP(H67,zdroj!C:F,4,0)</f>
        <v>0</v>
      </c>
      <c r="N67" s="61" t="str">
        <f t="shared" si="0"/>
        <v>-</v>
      </c>
      <c r="P67" s="73" t="str">
        <f t="shared" si="1"/>
        <v/>
      </c>
      <c r="Q67" s="61" t="s">
        <v>86</v>
      </c>
    </row>
    <row r="68" spans="1:17" x14ac:dyDescent="0.25">
      <c r="A68" s="59" t="s">
        <v>187</v>
      </c>
      <c r="B68" s="59" t="s">
        <v>69</v>
      </c>
      <c r="C68" s="57" t="str">
        <f>IF(zdroj!AB64&gt;0,"A","N")</f>
        <v>N</v>
      </c>
      <c r="D68" s="66">
        <f>IF(B68="kategorieC","",VLOOKUP(A68,zdroj!B:N,13,0))</f>
        <v>18.18</v>
      </c>
      <c r="E68" s="72"/>
      <c r="F68" s="66" t="str">
        <f>IF(E68="A",VLOOKUP(A68,zdroj!B:O,14,0),"")</f>
        <v/>
      </c>
      <c r="H68" s="59">
        <v>32514</v>
      </c>
      <c r="I68" s="59" t="s">
        <v>72</v>
      </c>
      <c r="J68" s="59">
        <v>11349981</v>
      </c>
      <c r="K68" s="59" t="s">
        <v>634</v>
      </c>
      <c r="L68" s="61" t="s">
        <v>114</v>
      </c>
      <c r="M68" s="61">
        <f>VLOOKUP(H68,zdroj!C:F,4,0)</f>
        <v>0</v>
      </c>
      <c r="N68" s="61" t="str">
        <f t="shared" si="0"/>
        <v>katC</v>
      </c>
      <c r="P68" s="73" t="str">
        <f t="shared" si="1"/>
        <v/>
      </c>
      <c r="Q68" s="61" t="s">
        <v>33</v>
      </c>
    </row>
    <row r="69" spans="1:17" x14ac:dyDescent="0.25">
      <c r="A69" s="59" t="s">
        <v>188</v>
      </c>
      <c r="B69" s="59" t="s">
        <v>71</v>
      </c>
      <c r="C69" s="57" t="str">
        <f>IF(zdroj!AB65&gt;0,"A","N")</f>
        <v>N</v>
      </c>
      <c r="D69" s="66">
        <f>IF(B69="kategorieC","",VLOOKUP(A69,zdroj!B:N,13,0))</f>
        <v>0</v>
      </c>
      <c r="E69" s="72"/>
      <c r="F69" s="66" t="str">
        <f>IF(E69="A",VLOOKUP(A69,zdroj!B:O,14,0),"")</f>
        <v/>
      </c>
      <c r="H69" s="59">
        <v>32514</v>
      </c>
      <c r="I69" s="59" t="s">
        <v>72</v>
      </c>
      <c r="J69" s="59">
        <v>11349999</v>
      </c>
      <c r="K69" s="59" t="s">
        <v>635</v>
      </c>
      <c r="L69" s="61" t="s">
        <v>81</v>
      </c>
      <c r="M69" s="61">
        <f>VLOOKUP(H69,zdroj!C:F,4,0)</f>
        <v>0</v>
      </c>
      <c r="N69" s="61" t="str">
        <f t="shared" si="0"/>
        <v>-</v>
      </c>
      <c r="P69" s="73" t="str">
        <f t="shared" si="1"/>
        <v/>
      </c>
      <c r="Q69" s="61" t="s">
        <v>86</v>
      </c>
    </row>
    <row r="70" spans="1:17" x14ac:dyDescent="0.25">
      <c r="A70" s="59" t="s">
        <v>189</v>
      </c>
      <c r="B70" s="59" t="s">
        <v>69</v>
      </c>
      <c r="C70" s="57" t="str">
        <f>IF(zdroj!AB66&gt;0,"A","N")</f>
        <v>N</v>
      </c>
      <c r="D70" s="66">
        <f>IF(B70="kategorieC","",VLOOKUP(A70,zdroj!B:N,13,0))</f>
        <v>0</v>
      </c>
      <c r="E70" s="72"/>
      <c r="F70" s="66" t="str">
        <f>IF(E70="A",VLOOKUP(A70,zdroj!B:O,14,0),"")</f>
        <v/>
      </c>
      <c r="H70" s="59">
        <v>32514</v>
      </c>
      <c r="I70" s="59" t="s">
        <v>72</v>
      </c>
      <c r="J70" s="59">
        <v>11350008</v>
      </c>
      <c r="K70" s="59" t="s">
        <v>636</v>
      </c>
      <c r="L70" s="61" t="s">
        <v>81</v>
      </c>
      <c r="M70" s="61">
        <f>VLOOKUP(H70,zdroj!C:F,4,0)</f>
        <v>0</v>
      </c>
      <c r="N70" s="61" t="str">
        <f t="shared" si="0"/>
        <v>-</v>
      </c>
      <c r="P70" s="73" t="str">
        <f t="shared" si="1"/>
        <v/>
      </c>
      <c r="Q70" s="61" t="s">
        <v>86</v>
      </c>
    </row>
    <row r="71" spans="1:17" x14ac:dyDescent="0.25">
      <c r="A71" s="59" t="s">
        <v>190</v>
      </c>
      <c r="B71" s="59" t="s">
        <v>69</v>
      </c>
      <c r="C71" s="57" t="str">
        <f>IF(zdroj!AB67&gt;0,"A","N")</f>
        <v>N</v>
      </c>
      <c r="D71" s="66">
        <f>IF(B71="kategorieC","",VLOOKUP(A71,zdroj!B:N,13,0))</f>
        <v>0</v>
      </c>
      <c r="E71" s="72"/>
      <c r="F71" s="66" t="str">
        <f>IF(E71="A",VLOOKUP(A71,zdroj!B:O,14,0),"")</f>
        <v/>
      </c>
      <c r="H71" s="59">
        <v>32514</v>
      </c>
      <c r="I71" s="59" t="s">
        <v>72</v>
      </c>
      <c r="J71" s="59">
        <v>11350016</v>
      </c>
      <c r="K71" s="59" t="s">
        <v>637</v>
      </c>
      <c r="L71" s="61" t="s">
        <v>81</v>
      </c>
      <c r="M71" s="61">
        <f>VLOOKUP(H71,zdroj!C:F,4,0)</f>
        <v>0</v>
      </c>
      <c r="N71" s="61" t="str">
        <f t="shared" ref="N71:N134" si="2">IF(M71="A",IF(L71="katA","katB",L71),L71)</f>
        <v>-</v>
      </c>
      <c r="P71" s="73" t="str">
        <f t="shared" ref="P71:P134" si="3">IF(O71="A",1,"")</f>
        <v/>
      </c>
      <c r="Q71" s="61" t="s">
        <v>86</v>
      </c>
    </row>
    <row r="72" spans="1:17" x14ac:dyDescent="0.25">
      <c r="A72" s="59" t="s">
        <v>191</v>
      </c>
      <c r="B72" s="59" t="s">
        <v>69</v>
      </c>
      <c r="C72" s="57" t="str">
        <f>IF(zdroj!AB68&gt;0,"A","N")</f>
        <v>N</v>
      </c>
      <c r="D72" s="66">
        <f>IF(B72="kategorieC","",VLOOKUP(A72,zdroj!B:N,13,0))</f>
        <v>0</v>
      </c>
      <c r="E72" s="72"/>
      <c r="F72" s="66" t="str">
        <f>IF(E72="A",VLOOKUP(A72,zdroj!B:O,14,0),"")</f>
        <v/>
      </c>
      <c r="H72" s="59">
        <v>32514</v>
      </c>
      <c r="I72" s="59" t="s">
        <v>72</v>
      </c>
      <c r="J72" s="59">
        <v>11350024</v>
      </c>
      <c r="K72" s="59" t="s">
        <v>638</v>
      </c>
      <c r="L72" s="61" t="s">
        <v>81</v>
      </c>
      <c r="M72" s="61">
        <f>VLOOKUP(H72,zdroj!C:F,4,0)</f>
        <v>0</v>
      </c>
      <c r="N72" s="61" t="str">
        <f t="shared" si="2"/>
        <v>-</v>
      </c>
      <c r="P72" s="73" t="str">
        <f t="shared" si="3"/>
        <v/>
      </c>
      <c r="Q72" s="61" t="s">
        <v>86</v>
      </c>
    </row>
    <row r="73" spans="1:17" x14ac:dyDescent="0.25">
      <c r="A73" s="59" t="s">
        <v>192</v>
      </c>
      <c r="B73" s="59" t="s">
        <v>67</v>
      </c>
      <c r="C73" s="57" t="str">
        <f>IF(zdroj!AB69&gt;0,"A","N")</f>
        <v>N</v>
      </c>
      <c r="D73" s="66">
        <f>IF(B73="kategorieC","",VLOOKUP(A73,zdroj!B:N,13,0))</f>
        <v>6.25</v>
      </c>
      <c r="E73" s="72"/>
      <c r="F73" s="66" t="str">
        <f>IF(E73="A",VLOOKUP(A73,zdroj!B:O,14,0),"")</f>
        <v/>
      </c>
      <c r="H73" s="59">
        <v>32514</v>
      </c>
      <c r="I73" s="59" t="s">
        <v>72</v>
      </c>
      <c r="J73" s="59">
        <v>11350032</v>
      </c>
      <c r="K73" s="59" t="s">
        <v>639</v>
      </c>
      <c r="L73" s="61" t="s">
        <v>81</v>
      </c>
      <c r="M73" s="61">
        <f>VLOOKUP(H73,zdroj!C:F,4,0)</f>
        <v>0</v>
      </c>
      <c r="N73" s="61" t="str">
        <f t="shared" si="2"/>
        <v>-</v>
      </c>
      <c r="P73" s="73" t="str">
        <f t="shared" si="3"/>
        <v/>
      </c>
      <c r="Q73" s="61" t="s">
        <v>86</v>
      </c>
    </row>
    <row r="74" spans="1:17" x14ac:dyDescent="0.25">
      <c r="A74" s="59" t="s">
        <v>193</v>
      </c>
      <c r="B74" s="59" t="s">
        <v>69</v>
      </c>
      <c r="C74" s="57" t="str">
        <f>IF(zdroj!AB70&gt;0,"A","N")</f>
        <v>N</v>
      </c>
      <c r="D74" s="66">
        <f>IF(B74="kategorieC","",VLOOKUP(A74,zdroj!B:N,13,0))</f>
        <v>2.04</v>
      </c>
      <c r="E74" s="72"/>
      <c r="F74" s="66" t="str">
        <f>IF(E74="A",VLOOKUP(A74,zdroj!B:O,14,0),"")</f>
        <v/>
      </c>
      <c r="H74" s="59">
        <v>32514</v>
      </c>
      <c r="I74" s="59" t="s">
        <v>72</v>
      </c>
      <c r="J74" s="59">
        <v>11350041</v>
      </c>
      <c r="K74" s="59" t="s">
        <v>640</v>
      </c>
      <c r="L74" s="61" t="s">
        <v>81</v>
      </c>
      <c r="M74" s="61">
        <f>VLOOKUP(H74,zdroj!C:F,4,0)</f>
        <v>0</v>
      </c>
      <c r="N74" s="61" t="str">
        <f t="shared" si="2"/>
        <v>-</v>
      </c>
      <c r="P74" s="73" t="str">
        <f t="shared" si="3"/>
        <v/>
      </c>
      <c r="Q74" s="61" t="s">
        <v>88</v>
      </c>
    </row>
    <row r="75" spans="1:17" x14ac:dyDescent="0.25">
      <c r="A75" s="59" t="s">
        <v>194</v>
      </c>
      <c r="B75" s="59" t="s">
        <v>72</v>
      </c>
      <c r="C75" s="57" t="str">
        <f>IF(zdroj!AB71&gt;0,"A","N")</f>
        <v>N</v>
      </c>
      <c r="D75" s="66" t="str">
        <f>IF(B75="kategorieC","",VLOOKUP(A75,zdroj!B:N,13,0))</f>
        <v/>
      </c>
      <c r="E75" s="72"/>
      <c r="F75" s="66" t="str">
        <f>IF(E75="A",VLOOKUP(A75,zdroj!B:O,14,0),"")</f>
        <v/>
      </c>
      <c r="H75" s="59">
        <v>32514</v>
      </c>
      <c r="I75" s="59" t="s">
        <v>72</v>
      </c>
      <c r="J75" s="59">
        <v>11350059</v>
      </c>
      <c r="K75" s="59" t="s">
        <v>641</v>
      </c>
      <c r="L75" s="61" t="s">
        <v>81</v>
      </c>
      <c r="M75" s="61">
        <f>VLOOKUP(H75,zdroj!C:F,4,0)</f>
        <v>0</v>
      </c>
      <c r="N75" s="61" t="str">
        <f t="shared" si="2"/>
        <v>-</v>
      </c>
      <c r="P75" s="73" t="str">
        <f t="shared" si="3"/>
        <v/>
      </c>
      <c r="Q75" s="61" t="s">
        <v>88</v>
      </c>
    </row>
    <row r="76" spans="1:17" x14ac:dyDescent="0.25">
      <c r="A76" s="59" t="s">
        <v>195</v>
      </c>
      <c r="B76" s="59" t="s">
        <v>72</v>
      </c>
      <c r="C76" s="57" t="str">
        <f>IF(zdroj!AB72&gt;0,"A","N")</f>
        <v>N</v>
      </c>
      <c r="D76" s="66" t="str">
        <f>IF(B76="kategorieC","",VLOOKUP(A76,zdroj!B:N,13,0))</f>
        <v/>
      </c>
      <c r="E76" s="72"/>
      <c r="F76" s="66" t="str">
        <f>IF(E76="A",VLOOKUP(A76,zdroj!B:O,14,0),"")</f>
        <v/>
      </c>
      <c r="H76" s="59">
        <v>32514</v>
      </c>
      <c r="I76" s="59" t="s">
        <v>72</v>
      </c>
      <c r="J76" s="59">
        <v>11350067</v>
      </c>
      <c r="K76" s="59" t="s">
        <v>642</v>
      </c>
      <c r="L76" s="61" t="s">
        <v>81</v>
      </c>
      <c r="M76" s="61">
        <f>VLOOKUP(H76,zdroj!C:F,4,0)</f>
        <v>0</v>
      </c>
      <c r="N76" s="61" t="str">
        <f t="shared" si="2"/>
        <v>-</v>
      </c>
      <c r="P76" s="73" t="str">
        <f t="shared" si="3"/>
        <v/>
      </c>
      <c r="Q76" s="61" t="s">
        <v>86</v>
      </c>
    </row>
    <row r="77" spans="1:17" x14ac:dyDescent="0.25">
      <c r="A77" s="59" t="s">
        <v>196</v>
      </c>
      <c r="B77" s="59" t="s">
        <v>72</v>
      </c>
      <c r="C77" s="57" t="str">
        <f>IF(zdroj!AB73&gt;0,"A","N")</f>
        <v>N</v>
      </c>
      <c r="D77" s="66" t="str">
        <f>IF(B77="kategorieC","",VLOOKUP(A77,zdroj!B:N,13,0))</f>
        <v/>
      </c>
      <c r="E77" s="72"/>
      <c r="F77" s="66" t="str">
        <f>IF(E77="A",VLOOKUP(A77,zdroj!B:O,14,0),"")</f>
        <v/>
      </c>
      <c r="H77" s="59">
        <v>32514</v>
      </c>
      <c r="I77" s="59" t="s">
        <v>72</v>
      </c>
      <c r="J77" s="59">
        <v>11350075</v>
      </c>
      <c r="K77" s="59" t="s">
        <v>643</v>
      </c>
      <c r="L77" s="61" t="s">
        <v>81</v>
      </c>
      <c r="M77" s="61">
        <f>VLOOKUP(H77,zdroj!C:F,4,0)</f>
        <v>0</v>
      </c>
      <c r="N77" s="61" t="str">
        <f t="shared" si="2"/>
        <v>-</v>
      </c>
      <c r="P77" s="73" t="str">
        <f t="shared" si="3"/>
        <v/>
      </c>
      <c r="Q77" s="61" t="s">
        <v>86</v>
      </c>
    </row>
    <row r="78" spans="1:17" x14ac:dyDescent="0.25">
      <c r="A78" s="59" t="s">
        <v>197</v>
      </c>
      <c r="B78" s="59" t="s">
        <v>71</v>
      </c>
      <c r="C78" s="57" t="str">
        <f>IF(zdroj!AB74&gt;0,"A","N")</f>
        <v>N</v>
      </c>
      <c r="D78" s="66">
        <f>IF(B78="kategorieC","",VLOOKUP(A78,zdroj!B:N,13,0))</f>
        <v>2.5</v>
      </c>
      <c r="E78" s="72"/>
      <c r="F78" s="66" t="str">
        <f>IF(E78="A",VLOOKUP(A78,zdroj!B:O,14,0),"")</f>
        <v/>
      </c>
      <c r="H78" s="59">
        <v>32514</v>
      </c>
      <c r="I78" s="59" t="s">
        <v>72</v>
      </c>
      <c r="J78" s="59">
        <v>11350083</v>
      </c>
      <c r="K78" s="59" t="s">
        <v>644</v>
      </c>
      <c r="L78" s="61" t="s">
        <v>81</v>
      </c>
      <c r="M78" s="61">
        <f>VLOOKUP(H78,zdroj!C:F,4,0)</f>
        <v>0</v>
      </c>
      <c r="N78" s="61" t="str">
        <f t="shared" si="2"/>
        <v>-</v>
      </c>
      <c r="P78" s="73" t="str">
        <f t="shared" si="3"/>
        <v/>
      </c>
      <c r="Q78" s="61" t="s">
        <v>86</v>
      </c>
    </row>
    <row r="79" spans="1:17" x14ac:dyDescent="0.25">
      <c r="A79" s="59" t="s">
        <v>198</v>
      </c>
      <c r="B79" s="59" t="s">
        <v>72</v>
      </c>
      <c r="C79" s="57" t="str">
        <f>IF(zdroj!AB75&gt;0,"A","N")</f>
        <v>N</v>
      </c>
      <c r="D79" s="66" t="str">
        <f>IF(B79="kategorieC","",VLOOKUP(A79,zdroj!B:N,13,0))</f>
        <v/>
      </c>
      <c r="E79" s="72"/>
      <c r="F79" s="66" t="str">
        <f>IF(E79="A",VLOOKUP(A79,zdroj!B:O,14,0),"")</f>
        <v/>
      </c>
      <c r="H79" s="59">
        <v>32514</v>
      </c>
      <c r="I79" s="59" t="s">
        <v>72</v>
      </c>
      <c r="J79" s="59">
        <v>11350091</v>
      </c>
      <c r="K79" s="59" t="s">
        <v>645</v>
      </c>
      <c r="L79" s="61" t="s">
        <v>81</v>
      </c>
      <c r="M79" s="61">
        <f>VLOOKUP(H79,zdroj!C:F,4,0)</f>
        <v>0</v>
      </c>
      <c r="N79" s="61" t="str">
        <f t="shared" si="2"/>
        <v>-</v>
      </c>
      <c r="P79" s="73" t="str">
        <f t="shared" si="3"/>
        <v/>
      </c>
      <c r="Q79" s="61" t="s">
        <v>86</v>
      </c>
    </row>
    <row r="80" spans="1:17" x14ac:dyDescent="0.25">
      <c r="A80" s="59" t="s">
        <v>199</v>
      </c>
      <c r="B80" s="59" t="s">
        <v>72</v>
      </c>
      <c r="C80" s="57" t="str">
        <f>IF(zdroj!AB76&gt;0,"A","N")</f>
        <v>N</v>
      </c>
      <c r="D80" s="66" t="str">
        <f>IF(B80="kategorieC","",VLOOKUP(A80,zdroj!B:N,13,0))</f>
        <v/>
      </c>
      <c r="E80" s="72"/>
      <c r="F80" s="66" t="str">
        <f>IF(E80="A",VLOOKUP(A80,zdroj!B:O,14,0),"")</f>
        <v/>
      </c>
      <c r="H80" s="59">
        <v>32514</v>
      </c>
      <c r="I80" s="59" t="s">
        <v>72</v>
      </c>
      <c r="J80" s="59">
        <v>11350105</v>
      </c>
      <c r="K80" s="59" t="s">
        <v>646</v>
      </c>
      <c r="L80" s="61" t="s">
        <v>81</v>
      </c>
      <c r="M80" s="61">
        <f>VLOOKUP(H80,zdroj!C:F,4,0)</f>
        <v>0</v>
      </c>
      <c r="N80" s="61" t="str">
        <f t="shared" si="2"/>
        <v>-</v>
      </c>
      <c r="P80" s="73" t="str">
        <f t="shared" si="3"/>
        <v/>
      </c>
      <c r="Q80" s="61" t="s">
        <v>86</v>
      </c>
    </row>
    <row r="81" spans="1:17" x14ac:dyDescent="0.25">
      <c r="A81" s="59" t="s">
        <v>200</v>
      </c>
      <c r="B81" s="59" t="s">
        <v>72</v>
      </c>
      <c r="C81" s="57" t="str">
        <f>IF(zdroj!AB77&gt;0,"A","N")</f>
        <v>N</v>
      </c>
      <c r="D81" s="66" t="str">
        <f>IF(B81="kategorieC","",VLOOKUP(A81,zdroj!B:N,13,0))</f>
        <v/>
      </c>
      <c r="E81" s="72"/>
      <c r="F81" s="66" t="str">
        <f>IF(E81="A",VLOOKUP(A81,zdroj!B:O,14,0),"")</f>
        <v/>
      </c>
      <c r="H81" s="59">
        <v>32514</v>
      </c>
      <c r="I81" s="59" t="s">
        <v>72</v>
      </c>
      <c r="J81" s="59">
        <v>11350113</v>
      </c>
      <c r="K81" s="59" t="s">
        <v>647</v>
      </c>
      <c r="L81" s="61" t="s">
        <v>114</v>
      </c>
      <c r="M81" s="61">
        <f>VLOOKUP(H81,zdroj!C:F,4,0)</f>
        <v>0</v>
      </c>
      <c r="N81" s="61" t="str">
        <f t="shared" si="2"/>
        <v>katC</v>
      </c>
      <c r="P81" s="73" t="str">
        <f t="shared" si="3"/>
        <v/>
      </c>
      <c r="Q81" s="61" t="s">
        <v>31</v>
      </c>
    </row>
    <row r="82" spans="1:17" x14ac:dyDescent="0.25">
      <c r="A82" s="59" t="s">
        <v>201</v>
      </c>
      <c r="B82" s="59" t="s">
        <v>69</v>
      </c>
      <c r="C82" s="57" t="str">
        <f>IF(zdroj!AB78&gt;0,"A","N")</f>
        <v>N</v>
      </c>
      <c r="D82" s="66">
        <f>IF(B82="kategorieC","",VLOOKUP(A82,zdroj!B:N,13,0))</f>
        <v>0</v>
      </c>
      <c r="E82" s="72"/>
      <c r="F82" s="66" t="str">
        <f>IF(E82="A",VLOOKUP(A82,zdroj!B:O,14,0),"")</f>
        <v/>
      </c>
      <c r="H82" s="59">
        <v>32514</v>
      </c>
      <c r="I82" s="59" t="s">
        <v>72</v>
      </c>
      <c r="J82" s="59">
        <v>11350121</v>
      </c>
      <c r="K82" s="59" t="s">
        <v>648</v>
      </c>
      <c r="L82" s="61" t="s">
        <v>81</v>
      </c>
      <c r="M82" s="61">
        <f>VLOOKUP(H82,zdroj!C:F,4,0)</f>
        <v>0</v>
      </c>
      <c r="N82" s="61" t="str">
        <f t="shared" si="2"/>
        <v>-</v>
      </c>
      <c r="P82" s="73" t="str">
        <f t="shared" si="3"/>
        <v/>
      </c>
      <c r="Q82" s="61" t="s">
        <v>86</v>
      </c>
    </row>
    <row r="83" spans="1:17" x14ac:dyDescent="0.25">
      <c r="A83" s="59" t="s">
        <v>202</v>
      </c>
      <c r="B83" s="59" t="s">
        <v>72</v>
      </c>
      <c r="C83" s="57" t="str">
        <f>IF(zdroj!AB79&gt;0,"A","N")</f>
        <v>N</v>
      </c>
      <c r="D83" s="66" t="str">
        <f>IF(B83="kategorieC","",VLOOKUP(A83,zdroj!B:N,13,0))</f>
        <v/>
      </c>
      <c r="E83" s="72"/>
      <c r="F83" s="66" t="str">
        <f>IF(E83="A",VLOOKUP(A83,zdroj!B:O,14,0),"")</f>
        <v/>
      </c>
      <c r="H83" s="59">
        <v>32514</v>
      </c>
      <c r="I83" s="59" t="s">
        <v>72</v>
      </c>
      <c r="J83" s="59">
        <v>11350130</v>
      </c>
      <c r="K83" s="59" t="s">
        <v>649</v>
      </c>
      <c r="L83" s="61" t="s">
        <v>81</v>
      </c>
      <c r="M83" s="61">
        <f>VLOOKUP(H83,zdroj!C:F,4,0)</f>
        <v>0</v>
      </c>
      <c r="N83" s="61" t="str">
        <f t="shared" si="2"/>
        <v>-</v>
      </c>
      <c r="P83" s="73" t="str">
        <f t="shared" si="3"/>
        <v/>
      </c>
      <c r="Q83" s="61" t="s">
        <v>86</v>
      </c>
    </row>
    <row r="84" spans="1:17" x14ac:dyDescent="0.25">
      <c r="A84" s="59" t="s">
        <v>203</v>
      </c>
      <c r="B84" s="59" t="s">
        <v>69</v>
      </c>
      <c r="C84" s="57" t="str">
        <f>IF(zdroj!AB80&gt;0,"A","N")</f>
        <v>N</v>
      </c>
      <c r="D84" s="66">
        <f>IF(B84="kategorieC","",VLOOKUP(A84,zdroj!B:N,13,0))</f>
        <v>17.98</v>
      </c>
      <c r="E84" s="72"/>
      <c r="F84" s="66" t="str">
        <f>IF(E84="A",VLOOKUP(A84,zdroj!B:O,14,0),"")</f>
        <v/>
      </c>
      <c r="H84" s="59">
        <v>32514</v>
      </c>
      <c r="I84" s="59" t="s">
        <v>72</v>
      </c>
      <c r="J84" s="59">
        <v>26330598</v>
      </c>
      <c r="K84" s="59" t="s">
        <v>650</v>
      </c>
      <c r="L84" s="61" t="s">
        <v>81</v>
      </c>
      <c r="M84" s="61">
        <f>VLOOKUP(H84,zdroj!C:F,4,0)</f>
        <v>0</v>
      </c>
      <c r="N84" s="61" t="str">
        <f t="shared" si="2"/>
        <v>-</v>
      </c>
      <c r="P84" s="73" t="str">
        <f t="shared" si="3"/>
        <v/>
      </c>
      <c r="Q84" s="61" t="s">
        <v>86</v>
      </c>
    </row>
    <row r="85" spans="1:17" x14ac:dyDescent="0.25">
      <c r="A85" s="59" t="s">
        <v>204</v>
      </c>
      <c r="B85" s="59" t="s">
        <v>71</v>
      </c>
      <c r="C85" s="57" t="str">
        <f>IF(zdroj!AB81&gt;0,"A","N")</f>
        <v>N</v>
      </c>
      <c r="D85" s="66">
        <f>IF(B85="kategorieC","",VLOOKUP(A85,zdroj!B:N,13,0))</f>
        <v>0</v>
      </c>
      <c r="E85" s="72"/>
      <c r="F85" s="66" t="str">
        <f>IF(E85="A",VLOOKUP(A85,zdroj!B:O,14,0),"")</f>
        <v/>
      </c>
      <c r="H85" s="59">
        <v>32514</v>
      </c>
      <c r="I85" s="59" t="s">
        <v>72</v>
      </c>
      <c r="J85" s="59">
        <v>26330601</v>
      </c>
      <c r="K85" s="59" t="s">
        <v>651</v>
      </c>
      <c r="L85" s="61" t="s">
        <v>81</v>
      </c>
      <c r="M85" s="61">
        <f>VLOOKUP(H85,zdroj!C:F,4,0)</f>
        <v>0</v>
      </c>
      <c r="N85" s="61" t="str">
        <f t="shared" si="2"/>
        <v>-</v>
      </c>
      <c r="P85" s="73" t="str">
        <f t="shared" si="3"/>
        <v/>
      </c>
      <c r="Q85" s="61" t="s">
        <v>86</v>
      </c>
    </row>
    <row r="86" spans="1:17" x14ac:dyDescent="0.25">
      <c r="A86" s="59" t="s">
        <v>205</v>
      </c>
      <c r="B86" s="59" t="s">
        <v>72</v>
      </c>
      <c r="C86" s="57" t="str">
        <f>IF(zdroj!AB82&gt;0,"A","N")</f>
        <v>N</v>
      </c>
      <c r="D86" s="66" t="str">
        <f>IF(B86="kategorieC","",VLOOKUP(A86,zdroj!B:N,13,0))</f>
        <v/>
      </c>
      <c r="E86" s="72"/>
      <c r="F86" s="66" t="str">
        <f>IF(E86="A",VLOOKUP(A86,zdroj!B:O,14,0),"")</f>
        <v/>
      </c>
      <c r="H86" s="59">
        <v>32514</v>
      </c>
      <c r="I86" s="59" t="s">
        <v>72</v>
      </c>
      <c r="J86" s="59">
        <v>27834964</v>
      </c>
      <c r="K86" s="59" t="s">
        <v>652</v>
      </c>
      <c r="L86" s="61" t="s">
        <v>81</v>
      </c>
      <c r="M86" s="61">
        <f>VLOOKUP(H86,zdroj!C:F,4,0)</f>
        <v>0</v>
      </c>
      <c r="N86" s="61" t="str">
        <f t="shared" si="2"/>
        <v>-</v>
      </c>
      <c r="P86" s="73" t="str">
        <f t="shared" si="3"/>
        <v/>
      </c>
      <c r="Q86" s="61" t="s">
        <v>86</v>
      </c>
    </row>
    <row r="87" spans="1:17" x14ac:dyDescent="0.25">
      <c r="A87" s="59" t="s">
        <v>206</v>
      </c>
      <c r="B87" s="59" t="s">
        <v>72</v>
      </c>
      <c r="C87" s="57" t="str">
        <f>IF(zdroj!AB83&gt;0,"A","N")</f>
        <v>N</v>
      </c>
      <c r="D87" s="66" t="str">
        <f>IF(B87="kategorieC","",VLOOKUP(A87,zdroj!B:N,13,0))</f>
        <v/>
      </c>
      <c r="E87" s="72"/>
      <c r="F87" s="66" t="str">
        <f>IF(E87="A",VLOOKUP(A87,zdroj!B:O,14,0),"")</f>
        <v/>
      </c>
      <c r="H87" s="59">
        <v>32514</v>
      </c>
      <c r="I87" s="59" t="s">
        <v>72</v>
      </c>
      <c r="J87" s="59">
        <v>74931857</v>
      </c>
      <c r="K87" s="59" t="s">
        <v>653</v>
      </c>
      <c r="L87" s="61" t="s">
        <v>81</v>
      </c>
      <c r="M87" s="61">
        <f>VLOOKUP(H87,zdroj!C:F,4,0)</f>
        <v>0</v>
      </c>
      <c r="N87" s="61" t="str">
        <f t="shared" si="2"/>
        <v>-</v>
      </c>
      <c r="P87" s="73" t="str">
        <f t="shared" si="3"/>
        <v/>
      </c>
      <c r="Q87" s="61" t="s">
        <v>86</v>
      </c>
    </row>
    <row r="88" spans="1:17" x14ac:dyDescent="0.25">
      <c r="A88" s="59" t="s">
        <v>207</v>
      </c>
      <c r="B88" s="59" t="s">
        <v>71</v>
      </c>
      <c r="C88" s="57" t="str">
        <f>IF(zdroj!AB84&gt;0,"A","N")</f>
        <v>N</v>
      </c>
      <c r="D88" s="66">
        <f>IF(B88="kategorieC","",VLOOKUP(A88,zdroj!B:N,13,0))</f>
        <v>0</v>
      </c>
      <c r="E88" s="72"/>
      <c r="F88" s="66" t="str">
        <f>IF(E88="A",VLOOKUP(A88,zdroj!B:O,14,0),"")</f>
        <v/>
      </c>
      <c r="H88" s="59">
        <v>32514</v>
      </c>
      <c r="I88" s="59" t="s">
        <v>72</v>
      </c>
      <c r="J88" s="59">
        <v>75613093</v>
      </c>
      <c r="K88" s="59" t="s">
        <v>654</v>
      </c>
      <c r="L88" s="61" t="s">
        <v>81</v>
      </c>
      <c r="M88" s="61">
        <f>VLOOKUP(H88,zdroj!C:F,4,0)</f>
        <v>0</v>
      </c>
      <c r="N88" s="61" t="str">
        <f t="shared" si="2"/>
        <v>-</v>
      </c>
      <c r="P88" s="73" t="str">
        <f t="shared" si="3"/>
        <v/>
      </c>
      <c r="Q88" s="61" t="s">
        <v>86</v>
      </c>
    </row>
    <row r="89" spans="1:17" x14ac:dyDescent="0.25">
      <c r="A89" s="59" t="s">
        <v>208</v>
      </c>
      <c r="B89" s="59" t="s">
        <v>69</v>
      </c>
      <c r="C89" s="57" t="str">
        <f>IF(zdroj!AB85&gt;0,"A","N")</f>
        <v>N</v>
      </c>
      <c r="D89" s="66">
        <f>IF(B89="kategorieC","",VLOOKUP(A89,zdroj!B:N,13,0))</f>
        <v>0</v>
      </c>
      <c r="E89" s="72"/>
      <c r="F89" s="66" t="str">
        <f>IF(E89="A",VLOOKUP(A89,zdroj!B:O,14,0),"")</f>
        <v/>
      </c>
      <c r="H89" s="59">
        <v>32514</v>
      </c>
      <c r="I89" s="59" t="s">
        <v>72</v>
      </c>
      <c r="J89" s="59">
        <v>76807908</v>
      </c>
      <c r="K89" s="59" t="s">
        <v>655</v>
      </c>
      <c r="L89" s="61" t="s">
        <v>81</v>
      </c>
      <c r="M89" s="61">
        <f>VLOOKUP(H89,zdroj!C:F,4,0)</f>
        <v>0</v>
      </c>
      <c r="N89" s="61" t="str">
        <f t="shared" si="2"/>
        <v>-</v>
      </c>
      <c r="P89" s="73" t="str">
        <f t="shared" si="3"/>
        <v/>
      </c>
      <c r="Q89" s="61" t="s">
        <v>86</v>
      </c>
    </row>
    <row r="90" spans="1:17" x14ac:dyDescent="0.25">
      <c r="A90" s="59" t="s">
        <v>209</v>
      </c>
      <c r="B90" s="59" t="s">
        <v>72</v>
      </c>
      <c r="C90" s="57" t="str">
        <f>IF(zdroj!AB86&gt;0,"A","N")</f>
        <v>N</v>
      </c>
      <c r="D90" s="66" t="str">
        <f>IF(B90="kategorieC","",VLOOKUP(A90,zdroj!B:N,13,0))</f>
        <v/>
      </c>
      <c r="E90" s="72"/>
      <c r="F90" s="66" t="str">
        <f>IF(E90="A",VLOOKUP(A90,zdroj!B:O,14,0),"")</f>
        <v/>
      </c>
      <c r="H90" s="59">
        <v>32514</v>
      </c>
      <c r="I90" s="59" t="s">
        <v>72</v>
      </c>
      <c r="J90" s="59">
        <v>78295556</v>
      </c>
      <c r="K90" s="59" t="s">
        <v>656</v>
      </c>
      <c r="L90" s="61" t="s">
        <v>81</v>
      </c>
      <c r="M90" s="61">
        <f>VLOOKUP(H90,zdroj!C:F,4,0)</f>
        <v>0</v>
      </c>
      <c r="N90" s="61" t="str">
        <f t="shared" si="2"/>
        <v>-</v>
      </c>
      <c r="P90" s="73" t="str">
        <f t="shared" si="3"/>
        <v/>
      </c>
      <c r="Q90" s="61" t="s">
        <v>86</v>
      </c>
    </row>
    <row r="91" spans="1:17" x14ac:dyDescent="0.25">
      <c r="A91" s="59" t="s">
        <v>210</v>
      </c>
      <c r="B91" s="59" t="s">
        <v>69</v>
      </c>
      <c r="C91" s="57" t="str">
        <f>IF(zdroj!AB87&gt;0,"A","N")</f>
        <v>N</v>
      </c>
      <c r="D91" s="66">
        <f>IF(B91="kategorieC","",VLOOKUP(A91,zdroj!B:N,13,0))</f>
        <v>0</v>
      </c>
      <c r="E91" s="72"/>
      <c r="F91" s="66" t="str">
        <f>IF(E91="A",VLOOKUP(A91,zdroj!B:O,14,0),"")</f>
        <v/>
      </c>
      <c r="H91" s="59">
        <v>40207</v>
      </c>
      <c r="I91" s="59" t="s">
        <v>69</v>
      </c>
      <c r="J91" s="59">
        <v>1286544</v>
      </c>
      <c r="K91" s="59" t="s">
        <v>657</v>
      </c>
      <c r="L91" s="61" t="s">
        <v>113</v>
      </c>
      <c r="M91" s="61">
        <f>VLOOKUP(H91,zdroj!C:F,4,0)</f>
        <v>0</v>
      </c>
      <c r="N91" s="61" t="str">
        <f t="shared" si="2"/>
        <v>katB</v>
      </c>
      <c r="P91" s="73" t="str">
        <f t="shared" si="3"/>
        <v/>
      </c>
      <c r="Q91" s="61" t="s">
        <v>30</v>
      </c>
    </row>
    <row r="92" spans="1:17" x14ac:dyDescent="0.25">
      <c r="A92" s="59" t="s">
        <v>211</v>
      </c>
      <c r="B92" s="59" t="s">
        <v>69</v>
      </c>
      <c r="C92" s="57" t="str">
        <f>IF(zdroj!AB88&gt;0,"A","N")</f>
        <v>N</v>
      </c>
      <c r="D92" s="66">
        <f>IF(B92="kategorieC","",VLOOKUP(A92,zdroj!B:N,13,0))</f>
        <v>25.64</v>
      </c>
      <c r="E92" s="72"/>
      <c r="F92" s="66" t="str">
        <f>IF(E92="A",VLOOKUP(A92,zdroj!B:O,14,0),"")</f>
        <v/>
      </c>
      <c r="H92" s="59">
        <v>40207</v>
      </c>
      <c r="I92" s="59" t="s">
        <v>69</v>
      </c>
      <c r="J92" s="59">
        <v>1286552</v>
      </c>
      <c r="K92" s="59" t="s">
        <v>658</v>
      </c>
      <c r="L92" s="61" t="s">
        <v>113</v>
      </c>
      <c r="M92" s="61">
        <f>VLOOKUP(H92,zdroj!C:F,4,0)</f>
        <v>0</v>
      </c>
      <c r="N92" s="61" t="str">
        <f t="shared" si="2"/>
        <v>katB</v>
      </c>
      <c r="P92" s="73" t="str">
        <f t="shared" si="3"/>
        <v/>
      </c>
      <c r="Q92" s="61" t="s">
        <v>30</v>
      </c>
    </row>
    <row r="93" spans="1:17" x14ac:dyDescent="0.25">
      <c r="A93" s="59" t="s">
        <v>212</v>
      </c>
      <c r="B93" s="59" t="s">
        <v>69</v>
      </c>
      <c r="C93" s="57" t="str">
        <f>IF(zdroj!AB89&gt;0,"A","N")</f>
        <v>N</v>
      </c>
      <c r="D93" s="66">
        <f>IF(B93="kategorieC","",VLOOKUP(A93,zdroj!B:N,13,0))</f>
        <v>25</v>
      </c>
      <c r="E93" s="72"/>
      <c r="F93" s="66" t="str">
        <f>IF(E93="A",VLOOKUP(A93,zdroj!B:O,14,0),"")</f>
        <v/>
      </c>
      <c r="H93" s="59">
        <v>40207</v>
      </c>
      <c r="I93" s="59" t="s">
        <v>69</v>
      </c>
      <c r="J93" s="59">
        <v>1286561</v>
      </c>
      <c r="K93" s="59" t="s">
        <v>659</v>
      </c>
      <c r="L93" s="61" t="s">
        <v>113</v>
      </c>
      <c r="M93" s="61">
        <f>VLOOKUP(H93,zdroj!C:F,4,0)</f>
        <v>0</v>
      </c>
      <c r="N93" s="61" t="str">
        <f t="shared" si="2"/>
        <v>katB</v>
      </c>
      <c r="P93" s="73" t="str">
        <f t="shared" si="3"/>
        <v/>
      </c>
      <c r="Q93" s="61" t="s">
        <v>30</v>
      </c>
    </row>
    <row r="94" spans="1:17" x14ac:dyDescent="0.25">
      <c r="A94" s="59" t="s">
        <v>213</v>
      </c>
      <c r="B94" s="59" t="s">
        <v>69</v>
      </c>
      <c r="C94" s="57" t="str">
        <f>IF(zdroj!AB90&gt;0,"A","N")</f>
        <v>N</v>
      </c>
      <c r="D94" s="66">
        <f>IF(B94="kategorieC","",VLOOKUP(A94,zdroj!B:N,13,0))</f>
        <v>5.88</v>
      </c>
      <c r="E94" s="72"/>
      <c r="F94" s="66" t="str">
        <f>IF(E94="A",VLOOKUP(A94,zdroj!B:O,14,0),"")</f>
        <v/>
      </c>
      <c r="H94" s="59">
        <v>40207</v>
      </c>
      <c r="I94" s="59" t="s">
        <v>69</v>
      </c>
      <c r="J94" s="59">
        <v>1286579</v>
      </c>
      <c r="K94" s="59" t="s">
        <v>660</v>
      </c>
      <c r="L94" s="61" t="s">
        <v>113</v>
      </c>
      <c r="M94" s="61">
        <f>VLOOKUP(H94,zdroj!C:F,4,0)</f>
        <v>0</v>
      </c>
      <c r="N94" s="61" t="str">
        <f t="shared" si="2"/>
        <v>katB</v>
      </c>
      <c r="P94" s="73" t="str">
        <f t="shared" si="3"/>
        <v/>
      </c>
      <c r="Q94" s="61" t="s">
        <v>30</v>
      </c>
    </row>
    <row r="95" spans="1:17" x14ac:dyDescent="0.25">
      <c r="A95" s="59" t="s">
        <v>214</v>
      </c>
      <c r="B95" s="59" t="s">
        <v>69</v>
      </c>
      <c r="C95" s="57" t="str">
        <f>IF(zdroj!AB91&gt;0,"A","N")</f>
        <v>N</v>
      </c>
      <c r="D95" s="66">
        <f>IF(B95="kategorieC","",VLOOKUP(A95,zdroj!B:N,13,0))</f>
        <v>0</v>
      </c>
      <c r="E95" s="72"/>
      <c r="F95" s="66" t="str">
        <f>IF(E95="A",VLOOKUP(A95,zdroj!B:O,14,0),"")</f>
        <v/>
      </c>
      <c r="H95" s="59">
        <v>40207</v>
      </c>
      <c r="I95" s="59" t="s">
        <v>69</v>
      </c>
      <c r="J95" s="59">
        <v>1286587</v>
      </c>
      <c r="K95" s="59" t="s">
        <v>661</v>
      </c>
      <c r="L95" s="61" t="s">
        <v>113</v>
      </c>
      <c r="M95" s="61">
        <f>VLOOKUP(H95,zdroj!C:F,4,0)</f>
        <v>0</v>
      </c>
      <c r="N95" s="61" t="str">
        <f t="shared" si="2"/>
        <v>katB</v>
      </c>
      <c r="P95" s="73" t="str">
        <f t="shared" si="3"/>
        <v/>
      </c>
      <c r="Q95" s="61" t="s">
        <v>30</v>
      </c>
    </row>
    <row r="96" spans="1:17" x14ac:dyDescent="0.25">
      <c r="A96" s="59" t="s">
        <v>215</v>
      </c>
      <c r="B96" s="59" t="s">
        <v>69</v>
      </c>
      <c r="C96" s="57" t="str">
        <f>IF(zdroj!AB92&gt;0,"A","N")</f>
        <v>N</v>
      </c>
      <c r="D96" s="66">
        <f>IF(B96="kategorieC","",VLOOKUP(A96,zdroj!B:N,13,0))</f>
        <v>0</v>
      </c>
      <c r="E96" s="72"/>
      <c r="F96" s="66" t="str">
        <f>IF(E96="A",VLOOKUP(A96,zdroj!B:O,14,0),"")</f>
        <v/>
      </c>
      <c r="H96" s="59">
        <v>40207</v>
      </c>
      <c r="I96" s="59" t="s">
        <v>69</v>
      </c>
      <c r="J96" s="59">
        <v>1286595</v>
      </c>
      <c r="K96" s="59" t="s">
        <v>662</v>
      </c>
      <c r="L96" s="61" t="s">
        <v>113</v>
      </c>
      <c r="M96" s="61">
        <f>VLOOKUP(H96,zdroj!C:F,4,0)</f>
        <v>0</v>
      </c>
      <c r="N96" s="61" t="str">
        <f t="shared" si="2"/>
        <v>katB</v>
      </c>
      <c r="P96" s="73" t="str">
        <f t="shared" si="3"/>
        <v/>
      </c>
      <c r="Q96" s="61" t="s">
        <v>30</v>
      </c>
    </row>
    <row r="97" spans="1:17" x14ac:dyDescent="0.25">
      <c r="A97" s="59" t="s">
        <v>216</v>
      </c>
      <c r="B97" s="59" t="s">
        <v>69</v>
      </c>
      <c r="C97" s="57" t="str">
        <f>IF(zdroj!AB93&gt;0,"A","N")</f>
        <v>N</v>
      </c>
      <c r="D97" s="66">
        <f>IF(B97="kategorieC","",VLOOKUP(A97,zdroj!B:N,13,0))</f>
        <v>0</v>
      </c>
      <c r="E97" s="72"/>
      <c r="F97" s="66" t="str">
        <f>IF(E97="A",VLOOKUP(A97,zdroj!B:O,14,0),"")</f>
        <v/>
      </c>
      <c r="H97" s="59">
        <v>40207</v>
      </c>
      <c r="I97" s="59" t="s">
        <v>69</v>
      </c>
      <c r="J97" s="59">
        <v>1286609</v>
      </c>
      <c r="K97" s="59" t="s">
        <v>663</v>
      </c>
      <c r="L97" s="61" t="s">
        <v>113</v>
      </c>
      <c r="M97" s="61">
        <f>VLOOKUP(H97,zdroj!C:F,4,0)</f>
        <v>0</v>
      </c>
      <c r="N97" s="61" t="str">
        <f t="shared" si="2"/>
        <v>katB</v>
      </c>
      <c r="P97" s="73" t="str">
        <f t="shared" si="3"/>
        <v/>
      </c>
      <c r="Q97" s="61" t="s">
        <v>30</v>
      </c>
    </row>
    <row r="98" spans="1:17" x14ac:dyDescent="0.25">
      <c r="A98" s="59" t="s">
        <v>217</v>
      </c>
      <c r="B98" s="59" t="s">
        <v>69</v>
      </c>
      <c r="C98" s="57" t="str">
        <f>IF(zdroj!AB94&gt;0,"A","N")</f>
        <v>N</v>
      </c>
      <c r="D98" s="66">
        <f>IF(B98="kategorieC","",VLOOKUP(A98,zdroj!B:N,13,0))</f>
        <v>0</v>
      </c>
      <c r="E98" s="72"/>
      <c r="F98" s="66" t="str">
        <f>IF(E98="A",VLOOKUP(A98,zdroj!B:O,14,0),"")</f>
        <v/>
      </c>
      <c r="H98" s="59">
        <v>40207</v>
      </c>
      <c r="I98" s="59" t="s">
        <v>69</v>
      </c>
      <c r="J98" s="59">
        <v>1286617</v>
      </c>
      <c r="K98" s="59" t="s">
        <v>664</v>
      </c>
      <c r="L98" s="61" t="s">
        <v>113</v>
      </c>
      <c r="M98" s="61">
        <f>VLOOKUP(H98,zdroj!C:F,4,0)</f>
        <v>0</v>
      </c>
      <c r="N98" s="61" t="str">
        <f t="shared" si="2"/>
        <v>katB</v>
      </c>
      <c r="P98" s="73" t="str">
        <f t="shared" si="3"/>
        <v/>
      </c>
      <c r="Q98" s="61" t="s">
        <v>30</v>
      </c>
    </row>
    <row r="99" spans="1:17" x14ac:dyDescent="0.25">
      <c r="A99" s="59" t="s">
        <v>218</v>
      </c>
      <c r="B99" s="59" t="s">
        <v>69</v>
      </c>
      <c r="C99" s="57" t="str">
        <f>IF(zdroj!AB95&gt;0,"A","N")</f>
        <v>N</v>
      </c>
      <c r="D99" s="66">
        <f>IF(B99="kategorieC","",VLOOKUP(A99,zdroj!B:N,13,0))</f>
        <v>0</v>
      </c>
      <c r="E99" s="72"/>
      <c r="F99" s="66" t="str">
        <f>IF(E99="A",VLOOKUP(A99,zdroj!B:O,14,0),"")</f>
        <v/>
      </c>
      <c r="H99" s="59">
        <v>40207</v>
      </c>
      <c r="I99" s="59" t="s">
        <v>69</v>
      </c>
      <c r="J99" s="59">
        <v>1286625</v>
      </c>
      <c r="K99" s="59" t="s">
        <v>665</v>
      </c>
      <c r="L99" s="61" t="s">
        <v>113</v>
      </c>
      <c r="M99" s="61">
        <f>VLOOKUP(H99,zdroj!C:F,4,0)</f>
        <v>0</v>
      </c>
      <c r="N99" s="61" t="str">
        <f t="shared" si="2"/>
        <v>katB</v>
      </c>
      <c r="P99" s="73" t="str">
        <f t="shared" si="3"/>
        <v/>
      </c>
      <c r="Q99" s="61" t="s">
        <v>30</v>
      </c>
    </row>
    <row r="100" spans="1:17" x14ac:dyDescent="0.25">
      <c r="A100" s="59" t="s">
        <v>219</v>
      </c>
      <c r="B100" s="59" t="s">
        <v>69</v>
      </c>
      <c r="C100" s="57" t="str">
        <f>IF(zdroj!AB96&gt;0,"A","N")</f>
        <v>N</v>
      </c>
      <c r="D100" s="66">
        <f>IF(B100="kategorieC","",VLOOKUP(A100,zdroj!B:N,13,0))</f>
        <v>0</v>
      </c>
      <c r="E100" s="72"/>
      <c r="F100" s="66" t="str">
        <f>IF(E100="A",VLOOKUP(A100,zdroj!B:O,14,0),"")</f>
        <v/>
      </c>
      <c r="H100" s="59">
        <v>40207</v>
      </c>
      <c r="I100" s="59" t="s">
        <v>69</v>
      </c>
      <c r="J100" s="59">
        <v>1286633</v>
      </c>
      <c r="K100" s="59" t="s">
        <v>666</v>
      </c>
      <c r="L100" s="61" t="s">
        <v>113</v>
      </c>
      <c r="M100" s="61">
        <f>VLOOKUP(H100,zdroj!C:F,4,0)</f>
        <v>0</v>
      </c>
      <c r="N100" s="61" t="str">
        <f t="shared" si="2"/>
        <v>katB</v>
      </c>
      <c r="P100" s="73" t="str">
        <f t="shared" si="3"/>
        <v/>
      </c>
      <c r="Q100" s="61" t="s">
        <v>30</v>
      </c>
    </row>
    <row r="101" spans="1:17" x14ac:dyDescent="0.25">
      <c r="A101" s="59" t="s">
        <v>220</v>
      </c>
      <c r="B101" s="59" t="s">
        <v>69</v>
      </c>
      <c r="C101" s="57" t="str">
        <f>IF(zdroj!AB97&gt;0,"A","N")</f>
        <v>N</v>
      </c>
      <c r="D101" s="66">
        <f>IF(B101="kategorieC","",VLOOKUP(A101,zdroj!B:N,13,0))</f>
        <v>0</v>
      </c>
      <c r="E101" s="72"/>
      <c r="F101" s="66" t="str">
        <f>IF(E101="A",VLOOKUP(A101,zdroj!B:O,14,0),"")</f>
        <v/>
      </c>
      <c r="H101" s="59">
        <v>40207</v>
      </c>
      <c r="I101" s="59" t="s">
        <v>69</v>
      </c>
      <c r="J101" s="59">
        <v>1286641</v>
      </c>
      <c r="K101" s="59" t="s">
        <v>667</v>
      </c>
      <c r="L101" s="61" t="s">
        <v>113</v>
      </c>
      <c r="M101" s="61">
        <f>VLOOKUP(H101,zdroj!C:F,4,0)</f>
        <v>0</v>
      </c>
      <c r="N101" s="61" t="str">
        <f t="shared" si="2"/>
        <v>katB</v>
      </c>
      <c r="P101" s="73" t="str">
        <f t="shared" si="3"/>
        <v/>
      </c>
      <c r="Q101" s="61" t="s">
        <v>30</v>
      </c>
    </row>
    <row r="102" spans="1:17" x14ac:dyDescent="0.25">
      <c r="A102" s="59" t="s">
        <v>221</v>
      </c>
      <c r="B102" s="59" t="s">
        <v>69</v>
      </c>
      <c r="C102" s="57" t="str">
        <f>IF(zdroj!AB98&gt;0,"A","N")</f>
        <v>N</v>
      </c>
      <c r="D102" s="66">
        <f>IF(B102="kategorieC","",VLOOKUP(A102,zdroj!B:N,13,0))</f>
        <v>0</v>
      </c>
      <c r="E102" s="72"/>
      <c r="F102" s="66" t="str">
        <f>IF(E102="A",VLOOKUP(A102,zdroj!B:O,14,0),"")</f>
        <v/>
      </c>
      <c r="H102" s="59">
        <v>40207</v>
      </c>
      <c r="I102" s="59" t="s">
        <v>69</v>
      </c>
      <c r="J102" s="59">
        <v>1286650</v>
      </c>
      <c r="K102" s="59" t="s">
        <v>668</v>
      </c>
      <c r="L102" s="61" t="s">
        <v>113</v>
      </c>
      <c r="M102" s="61">
        <f>VLOOKUP(H102,zdroj!C:F,4,0)</f>
        <v>0</v>
      </c>
      <c r="N102" s="61" t="str">
        <f t="shared" si="2"/>
        <v>katB</v>
      </c>
      <c r="P102" s="73" t="str">
        <f t="shared" si="3"/>
        <v/>
      </c>
      <c r="Q102" s="61" t="s">
        <v>30</v>
      </c>
    </row>
    <row r="103" spans="1:17" x14ac:dyDescent="0.25">
      <c r="A103" s="59" t="s">
        <v>222</v>
      </c>
      <c r="B103" s="59" t="s">
        <v>69</v>
      </c>
      <c r="C103" s="57" t="str">
        <f>IF(zdroj!AB99&gt;0,"A","N")</f>
        <v>N</v>
      </c>
      <c r="D103" s="66">
        <f>IF(B103="kategorieC","",VLOOKUP(A103,zdroj!B:N,13,0))</f>
        <v>0</v>
      </c>
      <c r="E103" s="72"/>
      <c r="F103" s="66" t="str">
        <f>IF(E103="A",VLOOKUP(A103,zdroj!B:O,14,0),"")</f>
        <v/>
      </c>
      <c r="H103" s="59">
        <v>40207</v>
      </c>
      <c r="I103" s="59" t="s">
        <v>69</v>
      </c>
      <c r="J103" s="59">
        <v>1286676</v>
      </c>
      <c r="K103" s="59" t="s">
        <v>669</v>
      </c>
      <c r="L103" s="61" t="s">
        <v>113</v>
      </c>
      <c r="M103" s="61">
        <f>VLOOKUP(H103,zdroj!C:F,4,0)</f>
        <v>0</v>
      </c>
      <c r="N103" s="61" t="str">
        <f t="shared" si="2"/>
        <v>katB</v>
      </c>
      <c r="P103" s="73" t="str">
        <f t="shared" si="3"/>
        <v/>
      </c>
      <c r="Q103" s="61" t="s">
        <v>30</v>
      </c>
    </row>
    <row r="104" spans="1:17" x14ac:dyDescent="0.25">
      <c r="A104" s="59" t="s">
        <v>223</v>
      </c>
      <c r="B104" s="59" t="s">
        <v>69</v>
      </c>
      <c r="C104" s="57" t="str">
        <f>IF(zdroj!AB100&gt;0,"A","N")</f>
        <v>N</v>
      </c>
      <c r="D104" s="66">
        <f>IF(B104="kategorieC","",VLOOKUP(A104,zdroj!B:N,13,0))</f>
        <v>0</v>
      </c>
      <c r="E104" s="72"/>
      <c r="F104" s="66" t="str">
        <f>IF(E104="A",VLOOKUP(A104,zdroj!B:O,14,0),"")</f>
        <v/>
      </c>
      <c r="H104" s="59">
        <v>40207</v>
      </c>
      <c r="I104" s="59" t="s">
        <v>69</v>
      </c>
      <c r="J104" s="59">
        <v>1286692</v>
      </c>
      <c r="K104" s="59" t="s">
        <v>670</v>
      </c>
      <c r="L104" s="61" t="s">
        <v>113</v>
      </c>
      <c r="M104" s="61">
        <f>VLOOKUP(H104,zdroj!C:F,4,0)</f>
        <v>0</v>
      </c>
      <c r="N104" s="61" t="str">
        <f t="shared" si="2"/>
        <v>katB</v>
      </c>
      <c r="P104" s="73" t="str">
        <f t="shared" si="3"/>
        <v/>
      </c>
      <c r="Q104" s="61" t="s">
        <v>30</v>
      </c>
    </row>
    <row r="105" spans="1:17" x14ac:dyDescent="0.25">
      <c r="A105" s="59" t="s">
        <v>224</v>
      </c>
      <c r="B105" s="59" t="s">
        <v>69</v>
      </c>
      <c r="C105" s="57" t="str">
        <f>IF(zdroj!AB101&gt;0,"A","N")</f>
        <v>N</v>
      </c>
      <c r="D105" s="66">
        <f>IF(B105="kategorieC","",VLOOKUP(A105,zdroj!B:N,13,0))</f>
        <v>0</v>
      </c>
      <c r="E105" s="72"/>
      <c r="F105" s="66" t="str">
        <f>IF(E105="A",VLOOKUP(A105,zdroj!B:O,14,0),"")</f>
        <v/>
      </c>
      <c r="H105" s="59">
        <v>40207</v>
      </c>
      <c r="I105" s="59" t="s">
        <v>69</v>
      </c>
      <c r="J105" s="59">
        <v>1286706</v>
      </c>
      <c r="K105" s="59" t="s">
        <v>671</v>
      </c>
      <c r="L105" s="61" t="s">
        <v>81</v>
      </c>
      <c r="M105" s="61">
        <f>VLOOKUP(H105,zdroj!C:F,4,0)</f>
        <v>0</v>
      </c>
      <c r="N105" s="61" t="str">
        <f t="shared" si="2"/>
        <v>-</v>
      </c>
      <c r="P105" s="73" t="str">
        <f t="shared" si="3"/>
        <v/>
      </c>
      <c r="Q105" s="61" t="s">
        <v>86</v>
      </c>
    </row>
    <row r="106" spans="1:17" x14ac:dyDescent="0.25">
      <c r="A106" s="59" t="s">
        <v>225</v>
      </c>
      <c r="B106" s="59" t="s">
        <v>69</v>
      </c>
      <c r="C106" s="57" t="str">
        <f>IF(zdroj!AB102&gt;0,"A","N")</f>
        <v>N</v>
      </c>
      <c r="D106" s="66">
        <f>IF(B106="kategorieC","",VLOOKUP(A106,zdroj!B:N,13,0))</f>
        <v>0</v>
      </c>
      <c r="E106" s="72"/>
      <c r="F106" s="66" t="str">
        <f>IF(E106="A",VLOOKUP(A106,zdroj!B:O,14,0),"")</f>
        <v/>
      </c>
      <c r="H106" s="59">
        <v>40207</v>
      </c>
      <c r="I106" s="59" t="s">
        <v>69</v>
      </c>
      <c r="J106" s="59">
        <v>1286714</v>
      </c>
      <c r="K106" s="59" t="s">
        <v>672</v>
      </c>
      <c r="L106" s="61" t="s">
        <v>113</v>
      </c>
      <c r="M106" s="61">
        <f>VLOOKUP(H106,zdroj!C:F,4,0)</f>
        <v>0</v>
      </c>
      <c r="N106" s="61" t="str">
        <f t="shared" si="2"/>
        <v>katB</v>
      </c>
      <c r="P106" s="73" t="str">
        <f t="shared" si="3"/>
        <v/>
      </c>
      <c r="Q106" s="61" t="s">
        <v>30</v>
      </c>
    </row>
    <row r="107" spans="1:17" x14ac:dyDescent="0.25">
      <c r="A107" s="59" t="s">
        <v>226</v>
      </c>
      <c r="B107" s="59" t="s">
        <v>69</v>
      </c>
      <c r="C107" s="57" t="str">
        <f>IF(zdroj!AB103&gt;0,"A","N")</f>
        <v>N</v>
      </c>
      <c r="D107" s="66">
        <f>IF(B107="kategorieC","",VLOOKUP(A107,zdroj!B:N,13,0))</f>
        <v>20.27</v>
      </c>
      <c r="E107" s="72"/>
      <c r="F107" s="66" t="str">
        <f>IF(E107="A",VLOOKUP(A107,zdroj!B:O,14,0),"")</f>
        <v/>
      </c>
      <c r="H107" s="59">
        <v>40207</v>
      </c>
      <c r="I107" s="59" t="s">
        <v>69</v>
      </c>
      <c r="J107" s="59">
        <v>1286722</v>
      </c>
      <c r="K107" s="59" t="s">
        <v>673</v>
      </c>
      <c r="L107" s="61" t="s">
        <v>113</v>
      </c>
      <c r="M107" s="61">
        <f>VLOOKUP(H107,zdroj!C:F,4,0)</f>
        <v>0</v>
      </c>
      <c r="N107" s="61" t="str">
        <f t="shared" si="2"/>
        <v>katB</v>
      </c>
      <c r="P107" s="73" t="str">
        <f t="shared" si="3"/>
        <v/>
      </c>
      <c r="Q107" s="61" t="s">
        <v>30</v>
      </c>
    </row>
    <row r="108" spans="1:17" x14ac:dyDescent="0.25">
      <c r="A108" s="59" t="s">
        <v>227</v>
      </c>
      <c r="B108" s="59" t="s">
        <v>69</v>
      </c>
      <c r="C108" s="57" t="str">
        <f>IF(zdroj!AB104&gt;0,"A","N")</f>
        <v>N</v>
      </c>
      <c r="D108" s="66">
        <f>IF(B108="kategorieC","",VLOOKUP(A108,zdroj!B:N,13,0))</f>
        <v>0</v>
      </c>
      <c r="E108" s="72"/>
      <c r="F108" s="66" t="str">
        <f>IF(E108="A",VLOOKUP(A108,zdroj!B:O,14,0),"")</f>
        <v/>
      </c>
      <c r="H108" s="59">
        <v>40207</v>
      </c>
      <c r="I108" s="59" t="s">
        <v>69</v>
      </c>
      <c r="J108" s="59">
        <v>1286731</v>
      </c>
      <c r="K108" s="59" t="s">
        <v>674</v>
      </c>
      <c r="L108" s="61" t="s">
        <v>113</v>
      </c>
      <c r="M108" s="61">
        <f>VLOOKUP(H108,zdroj!C:F,4,0)</f>
        <v>0</v>
      </c>
      <c r="N108" s="61" t="str">
        <f t="shared" si="2"/>
        <v>katB</v>
      </c>
      <c r="P108" s="73" t="str">
        <f t="shared" si="3"/>
        <v/>
      </c>
      <c r="Q108" s="61" t="s">
        <v>30</v>
      </c>
    </row>
    <row r="109" spans="1:17" x14ac:dyDescent="0.25">
      <c r="A109" s="59" t="s">
        <v>228</v>
      </c>
      <c r="B109" s="59" t="s">
        <v>71</v>
      </c>
      <c r="C109" s="57" t="str">
        <f>IF(zdroj!AB105&gt;0,"A","N")</f>
        <v>N</v>
      </c>
      <c r="D109" s="66">
        <f>IF(B109="kategorieC","",VLOOKUP(A109,zdroj!B:N,13,0))</f>
        <v>20</v>
      </c>
      <c r="E109" s="72"/>
      <c r="F109" s="66" t="str">
        <f>IF(E109="A",VLOOKUP(A109,zdroj!B:O,14,0),"")</f>
        <v/>
      </c>
      <c r="H109" s="59">
        <v>40207</v>
      </c>
      <c r="I109" s="59" t="s">
        <v>69</v>
      </c>
      <c r="J109" s="59">
        <v>1286749</v>
      </c>
      <c r="K109" s="59" t="s">
        <v>675</v>
      </c>
      <c r="L109" s="61" t="s">
        <v>113</v>
      </c>
      <c r="M109" s="61">
        <f>VLOOKUP(H109,zdroj!C:F,4,0)</f>
        <v>0</v>
      </c>
      <c r="N109" s="61" t="str">
        <f t="shared" si="2"/>
        <v>katB</v>
      </c>
      <c r="P109" s="73" t="str">
        <f t="shared" si="3"/>
        <v/>
      </c>
      <c r="Q109" s="61" t="s">
        <v>30</v>
      </c>
    </row>
    <row r="110" spans="1:17" x14ac:dyDescent="0.25">
      <c r="A110" s="59" t="s">
        <v>229</v>
      </c>
      <c r="B110" s="59" t="s">
        <v>69</v>
      </c>
      <c r="C110" s="57" t="str">
        <f>IF(zdroj!AB106&gt;0,"A","N")</f>
        <v>N</v>
      </c>
      <c r="D110" s="66">
        <f>IF(B110="kategorieC","",VLOOKUP(A110,zdroj!B:N,13,0))</f>
        <v>0</v>
      </c>
      <c r="E110" s="72"/>
      <c r="F110" s="66" t="str">
        <f>IF(E110="A",VLOOKUP(A110,zdroj!B:O,14,0),"")</f>
        <v/>
      </c>
      <c r="H110" s="59">
        <v>40207</v>
      </c>
      <c r="I110" s="59" t="s">
        <v>69</v>
      </c>
      <c r="J110" s="59">
        <v>1286757</v>
      </c>
      <c r="K110" s="59" t="s">
        <v>676</v>
      </c>
      <c r="L110" s="61" t="s">
        <v>113</v>
      </c>
      <c r="M110" s="61">
        <f>VLOOKUP(H110,zdroj!C:F,4,0)</f>
        <v>0</v>
      </c>
      <c r="N110" s="61" t="str">
        <f t="shared" si="2"/>
        <v>katB</v>
      </c>
      <c r="P110" s="73" t="str">
        <f t="shared" si="3"/>
        <v/>
      </c>
      <c r="Q110" s="61" t="s">
        <v>30</v>
      </c>
    </row>
    <row r="111" spans="1:17" x14ac:dyDescent="0.25">
      <c r="A111" s="59" t="s">
        <v>230</v>
      </c>
      <c r="B111" s="59" t="s">
        <v>69</v>
      </c>
      <c r="C111" s="57" t="str">
        <f>IF(zdroj!AB107&gt;0,"A","N")</f>
        <v>N</v>
      </c>
      <c r="D111" s="66">
        <f>IF(B111="kategorieC","",VLOOKUP(A111,zdroj!B:N,13,0))</f>
        <v>0</v>
      </c>
      <c r="E111" s="72"/>
      <c r="F111" s="66" t="str">
        <f>IF(E111="A",VLOOKUP(A111,zdroj!B:O,14,0),"")</f>
        <v/>
      </c>
      <c r="H111" s="59">
        <v>40207</v>
      </c>
      <c r="I111" s="59" t="s">
        <v>69</v>
      </c>
      <c r="J111" s="59">
        <v>1286765</v>
      </c>
      <c r="K111" s="59" t="s">
        <v>677</v>
      </c>
      <c r="L111" s="61" t="s">
        <v>113</v>
      </c>
      <c r="M111" s="61">
        <f>VLOOKUP(H111,zdroj!C:F,4,0)</f>
        <v>0</v>
      </c>
      <c r="N111" s="61" t="str">
        <f t="shared" si="2"/>
        <v>katB</v>
      </c>
      <c r="P111" s="73" t="str">
        <f t="shared" si="3"/>
        <v/>
      </c>
      <c r="Q111" s="61" t="s">
        <v>30</v>
      </c>
    </row>
    <row r="112" spans="1:17" x14ac:dyDescent="0.25">
      <c r="A112" s="59" t="s">
        <v>231</v>
      </c>
      <c r="B112" s="59" t="s">
        <v>69</v>
      </c>
      <c r="C112" s="57" t="str">
        <f>IF(zdroj!AB108&gt;0,"A","N")</f>
        <v>N</v>
      </c>
      <c r="D112" s="66">
        <f>IF(B112="kategorieC","",VLOOKUP(A112,zdroj!B:N,13,0))</f>
        <v>0</v>
      </c>
      <c r="E112" s="72"/>
      <c r="F112" s="66" t="str">
        <f>IF(E112="A",VLOOKUP(A112,zdroj!B:O,14,0),"")</f>
        <v/>
      </c>
      <c r="H112" s="59">
        <v>40207</v>
      </c>
      <c r="I112" s="59" t="s">
        <v>69</v>
      </c>
      <c r="J112" s="59">
        <v>1286773</v>
      </c>
      <c r="K112" s="59" t="s">
        <v>678</v>
      </c>
      <c r="L112" s="61" t="s">
        <v>113</v>
      </c>
      <c r="M112" s="61">
        <f>VLOOKUP(H112,zdroj!C:F,4,0)</f>
        <v>0</v>
      </c>
      <c r="N112" s="61" t="str">
        <f t="shared" si="2"/>
        <v>katB</v>
      </c>
      <c r="P112" s="73" t="str">
        <f t="shared" si="3"/>
        <v/>
      </c>
      <c r="Q112" s="61" t="s">
        <v>30</v>
      </c>
    </row>
    <row r="113" spans="1:17" x14ac:dyDescent="0.25">
      <c r="A113" s="59" t="s">
        <v>232</v>
      </c>
      <c r="B113" s="59" t="s">
        <v>69</v>
      </c>
      <c r="C113" s="57" t="str">
        <f>IF(zdroj!AB109&gt;0,"A","N")</f>
        <v>N</v>
      </c>
      <c r="D113" s="66">
        <f>IF(B113="kategorieC","",VLOOKUP(A113,zdroj!B:N,13,0))</f>
        <v>0</v>
      </c>
      <c r="E113" s="72"/>
      <c r="F113" s="66" t="str">
        <f>IF(E113="A",VLOOKUP(A113,zdroj!B:O,14,0),"")</f>
        <v/>
      </c>
      <c r="H113" s="59">
        <v>40207</v>
      </c>
      <c r="I113" s="59" t="s">
        <v>69</v>
      </c>
      <c r="J113" s="59">
        <v>1286781</v>
      </c>
      <c r="K113" s="59" t="s">
        <v>679</v>
      </c>
      <c r="L113" s="61" t="s">
        <v>113</v>
      </c>
      <c r="M113" s="61">
        <f>VLOOKUP(H113,zdroj!C:F,4,0)</f>
        <v>0</v>
      </c>
      <c r="N113" s="61" t="str">
        <f t="shared" si="2"/>
        <v>katB</v>
      </c>
      <c r="P113" s="73" t="str">
        <f t="shared" si="3"/>
        <v/>
      </c>
      <c r="Q113" s="61" t="s">
        <v>30</v>
      </c>
    </row>
    <row r="114" spans="1:17" x14ac:dyDescent="0.25">
      <c r="A114" s="59" t="s">
        <v>233</v>
      </c>
      <c r="B114" s="59" t="s">
        <v>69</v>
      </c>
      <c r="C114" s="57" t="str">
        <f>IF(zdroj!AB110&gt;0,"A","N")</f>
        <v>N</v>
      </c>
      <c r="D114" s="66">
        <f>IF(B114="kategorieC","",VLOOKUP(A114,zdroj!B:N,13,0))</f>
        <v>0</v>
      </c>
      <c r="E114" s="72"/>
      <c r="F114" s="66" t="str">
        <f>IF(E114="A",VLOOKUP(A114,zdroj!B:O,14,0),"")</f>
        <v/>
      </c>
      <c r="H114" s="59">
        <v>40207</v>
      </c>
      <c r="I114" s="59" t="s">
        <v>69</v>
      </c>
      <c r="J114" s="59">
        <v>1286790</v>
      </c>
      <c r="K114" s="59" t="s">
        <v>680</v>
      </c>
      <c r="L114" s="61" t="s">
        <v>113</v>
      </c>
      <c r="M114" s="61">
        <f>VLOOKUP(H114,zdroj!C:F,4,0)</f>
        <v>0</v>
      </c>
      <c r="N114" s="61" t="str">
        <f t="shared" si="2"/>
        <v>katB</v>
      </c>
      <c r="P114" s="73" t="str">
        <f t="shared" si="3"/>
        <v/>
      </c>
      <c r="Q114" s="61" t="s">
        <v>30</v>
      </c>
    </row>
    <row r="115" spans="1:17" x14ac:dyDescent="0.25">
      <c r="A115" s="59" t="s">
        <v>234</v>
      </c>
      <c r="B115" s="59" t="s">
        <v>69</v>
      </c>
      <c r="C115" s="57" t="str">
        <f>IF(zdroj!AB111&gt;0,"A","N")</f>
        <v>N</v>
      </c>
      <c r="D115" s="66">
        <f>IF(B115="kategorieC","",VLOOKUP(A115,zdroj!B:N,13,0))</f>
        <v>0</v>
      </c>
      <c r="E115" s="72"/>
      <c r="F115" s="66" t="str">
        <f>IF(E115="A",VLOOKUP(A115,zdroj!B:O,14,0),"")</f>
        <v/>
      </c>
      <c r="H115" s="59">
        <v>40207</v>
      </c>
      <c r="I115" s="59" t="s">
        <v>69</v>
      </c>
      <c r="J115" s="59">
        <v>1286803</v>
      </c>
      <c r="K115" s="59" t="s">
        <v>681</v>
      </c>
      <c r="L115" s="61" t="s">
        <v>113</v>
      </c>
      <c r="M115" s="61">
        <f>VLOOKUP(H115,zdroj!C:F,4,0)</f>
        <v>0</v>
      </c>
      <c r="N115" s="61" t="str">
        <f t="shared" si="2"/>
        <v>katB</v>
      </c>
      <c r="P115" s="73" t="str">
        <f t="shared" si="3"/>
        <v/>
      </c>
      <c r="Q115" s="61" t="s">
        <v>30</v>
      </c>
    </row>
    <row r="116" spans="1:17" x14ac:dyDescent="0.25">
      <c r="A116" s="59" t="s">
        <v>235</v>
      </c>
      <c r="B116" s="59" t="s">
        <v>71</v>
      </c>
      <c r="C116" s="57" t="str">
        <f>IF(zdroj!AB112&gt;0,"A","N")</f>
        <v>N</v>
      </c>
      <c r="D116" s="66">
        <f>IF(B116="kategorieC","",VLOOKUP(A116,zdroj!B:N,13,0))</f>
        <v>0</v>
      </c>
      <c r="E116" s="72"/>
      <c r="F116" s="66" t="str">
        <f>IF(E116="A",VLOOKUP(A116,zdroj!B:O,14,0),"")</f>
        <v/>
      </c>
      <c r="H116" s="59">
        <v>40207</v>
      </c>
      <c r="I116" s="59" t="s">
        <v>69</v>
      </c>
      <c r="J116" s="59">
        <v>1286811</v>
      </c>
      <c r="K116" s="59" t="s">
        <v>682</v>
      </c>
      <c r="L116" s="61" t="s">
        <v>113</v>
      </c>
      <c r="M116" s="61">
        <f>VLOOKUP(H116,zdroj!C:F,4,0)</f>
        <v>0</v>
      </c>
      <c r="N116" s="61" t="str">
        <f t="shared" si="2"/>
        <v>katB</v>
      </c>
      <c r="P116" s="73" t="str">
        <f t="shared" si="3"/>
        <v/>
      </c>
      <c r="Q116" s="61" t="s">
        <v>30</v>
      </c>
    </row>
    <row r="117" spans="1:17" x14ac:dyDescent="0.25">
      <c r="A117" s="59" t="s">
        <v>236</v>
      </c>
      <c r="B117" s="59" t="s">
        <v>71</v>
      </c>
      <c r="C117" s="57" t="str">
        <f>IF(zdroj!AB113&gt;0,"A","N")</f>
        <v>N</v>
      </c>
      <c r="D117" s="66">
        <f>IF(B117="kategorieC","",VLOOKUP(A117,zdroj!B:N,13,0))</f>
        <v>0</v>
      </c>
      <c r="E117" s="72"/>
      <c r="F117" s="66" t="str">
        <f>IF(E117="A",VLOOKUP(A117,zdroj!B:O,14,0),"")</f>
        <v/>
      </c>
      <c r="H117" s="59">
        <v>40207</v>
      </c>
      <c r="I117" s="59" t="s">
        <v>69</v>
      </c>
      <c r="J117" s="59">
        <v>1286820</v>
      </c>
      <c r="K117" s="59" t="s">
        <v>683</v>
      </c>
      <c r="L117" s="61" t="s">
        <v>113</v>
      </c>
      <c r="M117" s="61">
        <f>VLOOKUP(H117,zdroj!C:F,4,0)</f>
        <v>0</v>
      </c>
      <c r="N117" s="61" t="str">
        <f t="shared" si="2"/>
        <v>katB</v>
      </c>
      <c r="P117" s="73" t="str">
        <f t="shared" si="3"/>
        <v/>
      </c>
      <c r="Q117" s="61" t="s">
        <v>30</v>
      </c>
    </row>
    <row r="118" spans="1:17" x14ac:dyDescent="0.25">
      <c r="A118" s="59" t="s">
        <v>237</v>
      </c>
      <c r="B118" s="59" t="s">
        <v>69</v>
      </c>
      <c r="C118" s="57" t="str">
        <f>IF(zdroj!AB114&gt;0,"A","N")</f>
        <v>N</v>
      </c>
      <c r="D118" s="66">
        <f>IF(B118="kategorieC","",VLOOKUP(A118,zdroj!B:N,13,0))</f>
        <v>0</v>
      </c>
      <c r="E118" s="72"/>
      <c r="F118" s="66" t="str">
        <f>IF(E118="A",VLOOKUP(A118,zdroj!B:O,14,0),"")</f>
        <v/>
      </c>
      <c r="H118" s="59">
        <v>40207</v>
      </c>
      <c r="I118" s="59" t="s">
        <v>69</v>
      </c>
      <c r="J118" s="59">
        <v>1286838</v>
      </c>
      <c r="K118" s="59" t="s">
        <v>684</v>
      </c>
      <c r="L118" s="61" t="s">
        <v>113</v>
      </c>
      <c r="M118" s="61">
        <f>VLOOKUP(H118,zdroj!C:F,4,0)</f>
        <v>0</v>
      </c>
      <c r="N118" s="61" t="str">
        <f t="shared" si="2"/>
        <v>katB</v>
      </c>
      <c r="P118" s="73" t="str">
        <f t="shared" si="3"/>
        <v/>
      </c>
      <c r="Q118" s="61" t="s">
        <v>30</v>
      </c>
    </row>
    <row r="119" spans="1:17" x14ac:dyDescent="0.25">
      <c r="A119" s="59" t="s">
        <v>238</v>
      </c>
      <c r="B119" s="59" t="s">
        <v>67</v>
      </c>
      <c r="C119" s="57" t="str">
        <f>IF(zdroj!AB115&gt;0,"A","N")</f>
        <v>N</v>
      </c>
      <c r="D119" s="66">
        <f>IF(B119="kategorieC","",VLOOKUP(A119,zdroj!B:N,13,0))</f>
        <v>0</v>
      </c>
      <c r="E119" s="72"/>
      <c r="F119" s="66" t="str">
        <f>IF(E119="A",VLOOKUP(A119,zdroj!B:O,14,0),"")</f>
        <v/>
      </c>
      <c r="H119" s="59">
        <v>40207</v>
      </c>
      <c r="I119" s="59" t="s">
        <v>69</v>
      </c>
      <c r="J119" s="59">
        <v>1286846</v>
      </c>
      <c r="K119" s="59" t="s">
        <v>685</v>
      </c>
      <c r="L119" s="61" t="s">
        <v>113</v>
      </c>
      <c r="M119" s="61">
        <f>VLOOKUP(H119,zdroj!C:F,4,0)</f>
        <v>0</v>
      </c>
      <c r="N119" s="61" t="str">
        <f t="shared" si="2"/>
        <v>katB</v>
      </c>
      <c r="P119" s="73" t="str">
        <f t="shared" si="3"/>
        <v/>
      </c>
      <c r="Q119" s="61" t="s">
        <v>30</v>
      </c>
    </row>
    <row r="120" spans="1:17" x14ac:dyDescent="0.25">
      <c r="A120" s="59" t="s">
        <v>239</v>
      </c>
      <c r="B120" s="59" t="s">
        <v>72</v>
      </c>
      <c r="C120" s="57" t="str">
        <f>IF(zdroj!AB116&gt;0,"A","N")</f>
        <v>N</v>
      </c>
      <c r="D120" s="66" t="str">
        <f>IF(B120="kategorieC","",VLOOKUP(A120,zdroj!B:N,13,0))</f>
        <v/>
      </c>
      <c r="E120" s="72"/>
      <c r="F120" s="66" t="str">
        <f>IF(E120="A",VLOOKUP(A120,zdroj!B:O,14,0),"")</f>
        <v/>
      </c>
      <c r="H120" s="59">
        <v>40207</v>
      </c>
      <c r="I120" s="59" t="s">
        <v>69</v>
      </c>
      <c r="J120" s="59">
        <v>1286854</v>
      </c>
      <c r="K120" s="59" t="s">
        <v>686</v>
      </c>
      <c r="L120" s="61" t="s">
        <v>113</v>
      </c>
      <c r="M120" s="61">
        <f>VLOOKUP(H120,zdroj!C:F,4,0)</f>
        <v>0</v>
      </c>
      <c r="N120" s="61" t="str">
        <f t="shared" si="2"/>
        <v>katB</v>
      </c>
      <c r="P120" s="73" t="str">
        <f t="shared" si="3"/>
        <v/>
      </c>
      <c r="Q120" s="61" t="s">
        <v>30</v>
      </c>
    </row>
    <row r="121" spans="1:17" x14ac:dyDescent="0.25">
      <c r="A121" s="59" t="s">
        <v>240</v>
      </c>
      <c r="B121" s="59" t="s">
        <v>69</v>
      </c>
      <c r="C121" s="57" t="str">
        <f>IF(zdroj!AB117&gt;0,"A","N")</f>
        <v>N</v>
      </c>
      <c r="D121" s="66">
        <f>IF(B121="kategorieC","",VLOOKUP(A121,zdroj!B:N,13,0))</f>
        <v>0</v>
      </c>
      <c r="E121" s="72"/>
      <c r="F121" s="66" t="str">
        <f>IF(E121="A",VLOOKUP(A121,zdroj!B:O,14,0),"")</f>
        <v/>
      </c>
      <c r="H121" s="59">
        <v>40207</v>
      </c>
      <c r="I121" s="59" t="s">
        <v>69</v>
      </c>
      <c r="J121" s="59">
        <v>1286862</v>
      </c>
      <c r="K121" s="59" t="s">
        <v>687</v>
      </c>
      <c r="L121" s="61" t="s">
        <v>113</v>
      </c>
      <c r="M121" s="61">
        <f>VLOOKUP(H121,zdroj!C:F,4,0)</f>
        <v>0</v>
      </c>
      <c r="N121" s="61" t="str">
        <f t="shared" si="2"/>
        <v>katB</v>
      </c>
      <c r="P121" s="73" t="str">
        <f t="shared" si="3"/>
        <v/>
      </c>
      <c r="Q121" s="61" t="s">
        <v>30</v>
      </c>
    </row>
    <row r="122" spans="1:17" x14ac:dyDescent="0.25">
      <c r="A122" s="59" t="s">
        <v>241</v>
      </c>
      <c r="B122" s="59" t="s">
        <v>69</v>
      </c>
      <c r="C122" s="57" t="str">
        <f>IF(zdroj!AB118&gt;0,"A","N")</f>
        <v>N</v>
      </c>
      <c r="D122" s="66">
        <f>IF(B122="kategorieC","",VLOOKUP(A122,zdroj!B:N,13,0))</f>
        <v>0</v>
      </c>
      <c r="E122" s="72"/>
      <c r="F122" s="66" t="str">
        <f>IF(E122="A",VLOOKUP(A122,zdroj!B:O,14,0),"")</f>
        <v/>
      </c>
      <c r="H122" s="59">
        <v>40207</v>
      </c>
      <c r="I122" s="59" t="s">
        <v>69</v>
      </c>
      <c r="J122" s="59">
        <v>1286871</v>
      </c>
      <c r="K122" s="59" t="s">
        <v>688</v>
      </c>
      <c r="L122" s="61" t="s">
        <v>113</v>
      </c>
      <c r="M122" s="61">
        <f>VLOOKUP(H122,zdroj!C:F,4,0)</f>
        <v>0</v>
      </c>
      <c r="N122" s="61" t="str">
        <f t="shared" si="2"/>
        <v>katB</v>
      </c>
      <c r="P122" s="73" t="str">
        <f t="shared" si="3"/>
        <v/>
      </c>
      <c r="Q122" s="61" t="s">
        <v>30</v>
      </c>
    </row>
    <row r="123" spans="1:17" x14ac:dyDescent="0.25">
      <c r="A123" s="59" t="s">
        <v>242</v>
      </c>
      <c r="B123" s="59" t="s">
        <v>69</v>
      </c>
      <c r="C123" s="57" t="str">
        <f>IF(zdroj!AB119&gt;0,"A","N")</f>
        <v>N</v>
      </c>
      <c r="D123" s="66">
        <f>IF(B123="kategorieC","",VLOOKUP(A123,zdroj!B:N,13,0))</f>
        <v>0</v>
      </c>
      <c r="E123" s="72"/>
      <c r="F123" s="66" t="str">
        <f>IF(E123="A",VLOOKUP(A123,zdroj!B:O,14,0),"")</f>
        <v/>
      </c>
      <c r="H123" s="59">
        <v>40207</v>
      </c>
      <c r="I123" s="59" t="s">
        <v>69</v>
      </c>
      <c r="J123" s="59">
        <v>1286889</v>
      </c>
      <c r="K123" s="59" t="s">
        <v>689</v>
      </c>
      <c r="L123" s="61" t="s">
        <v>113</v>
      </c>
      <c r="M123" s="61">
        <f>VLOOKUP(H123,zdroj!C:F,4,0)</f>
        <v>0</v>
      </c>
      <c r="N123" s="61" t="str">
        <f t="shared" si="2"/>
        <v>katB</v>
      </c>
      <c r="P123" s="73" t="str">
        <f t="shared" si="3"/>
        <v/>
      </c>
      <c r="Q123" s="61" t="s">
        <v>30</v>
      </c>
    </row>
    <row r="124" spans="1:17" x14ac:dyDescent="0.25">
      <c r="A124" s="59" t="s">
        <v>243</v>
      </c>
      <c r="B124" s="59" t="s">
        <v>69</v>
      </c>
      <c r="C124" s="57" t="str">
        <f>IF(zdroj!AB120&gt;0,"A","N")</f>
        <v>N</v>
      </c>
      <c r="D124" s="66">
        <f>IF(B124="kategorieC","",VLOOKUP(A124,zdroj!B:N,13,0))</f>
        <v>0</v>
      </c>
      <c r="E124" s="72"/>
      <c r="F124" s="66" t="str">
        <f>IF(E124="A",VLOOKUP(A124,zdroj!B:O,14,0),"")</f>
        <v/>
      </c>
      <c r="H124" s="59">
        <v>40207</v>
      </c>
      <c r="I124" s="59" t="s">
        <v>69</v>
      </c>
      <c r="J124" s="59">
        <v>1286897</v>
      </c>
      <c r="K124" s="59" t="s">
        <v>690</v>
      </c>
      <c r="L124" s="61" t="s">
        <v>113</v>
      </c>
      <c r="M124" s="61">
        <f>VLOOKUP(H124,zdroj!C:F,4,0)</f>
        <v>0</v>
      </c>
      <c r="N124" s="61" t="str">
        <f t="shared" si="2"/>
        <v>katB</v>
      </c>
      <c r="P124" s="73" t="str">
        <f t="shared" si="3"/>
        <v/>
      </c>
      <c r="Q124" s="61" t="s">
        <v>30</v>
      </c>
    </row>
    <row r="125" spans="1:17" x14ac:dyDescent="0.25">
      <c r="A125" s="59" t="s">
        <v>244</v>
      </c>
      <c r="B125" s="59" t="s">
        <v>72</v>
      </c>
      <c r="C125" s="57" t="str">
        <f>IF(zdroj!AB121&gt;0,"A","N")</f>
        <v>N</v>
      </c>
      <c r="D125" s="66" t="str">
        <f>IF(B125="kategorieC","",VLOOKUP(A125,zdroj!B:N,13,0))</f>
        <v/>
      </c>
      <c r="E125" s="72"/>
      <c r="F125" s="66" t="str">
        <f>IF(E125="A",VLOOKUP(A125,zdroj!B:O,14,0),"")</f>
        <v/>
      </c>
      <c r="H125" s="59">
        <v>40207</v>
      </c>
      <c r="I125" s="59" t="s">
        <v>69</v>
      </c>
      <c r="J125" s="59">
        <v>1286901</v>
      </c>
      <c r="K125" s="59" t="s">
        <v>691</v>
      </c>
      <c r="L125" s="61" t="s">
        <v>113</v>
      </c>
      <c r="M125" s="61">
        <f>VLOOKUP(H125,zdroj!C:F,4,0)</f>
        <v>0</v>
      </c>
      <c r="N125" s="61" t="str">
        <f t="shared" si="2"/>
        <v>katB</v>
      </c>
      <c r="P125" s="73" t="str">
        <f t="shared" si="3"/>
        <v/>
      </c>
      <c r="Q125" s="61" t="s">
        <v>30</v>
      </c>
    </row>
    <row r="126" spans="1:17" x14ac:dyDescent="0.25">
      <c r="A126" s="59" t="s">
        <v>245</v>
      </c>
      <c r="B126" s="59" t="s">
        <v>69</v>
      </c>
      <c r="C126" s="57" t="str">
        <f>IF(zdroj!AB122&gt;0,"A","N")</f>
        <v>N</v>
      </c>
      <c r="D126" s="66">
        <f>IF(B126="kategorieC","",VLOOKUP(A126,zdroj!B:N,13,0))</f>
        <v>0</v>
      </c>
      <c r="E126" s="72"/>
      <c r="F126" s="66" t="str">
        <f>IF(E126="A",VLOOKUP(A126,zdroj!B:O,14,0),"")</f>
        <v/>
      </c>
      <c r="H126" s="59">
        <v>40207</v>
      </c>
      <c r="I126" s="59" t="s">
        <v>69</v>
      </c>
      <c r="J126" s="59">
        <v>1286919</v>
      </c>
      <c r="K126" s="59" t="s">
        <v>692</v>
      </c>
      <c r="L126" s="61" t="s">
        <v>113</v>
      </c>
      <c r="M126" s="61">
        <f>VLOOKUP(H126,zdroj!C:F,4,0)</f>
        <v>0</v>
      </c>
      <c r="N126" s="61" t="str">
        <f t="shared" si="2"/>
        <v>katB</v>
      </c>
      <c r="P126" s="73" t="str">
        <f t="shared" si="3"/>
        <v/>
      </c>
      <c r="Q126" s="61" t="s">
        <v>30</v>
      </c>
    </row>
    <row r="127" spans="1:17" x14ac:dyDescent="0.25">
      <c r="A127" s="59" t="s">
        <v>246</v>
      </c>
      <c r="B127" s="59" t="s">
        <v>69</v>
      </c>
      <c r="C127" s="57" t="str">
        <f>IF(zdroj!AB123&gt;0,"A","N")</f>
        <v>N</v>
      </c>
      <c r="D127" s="66">
        <f>IF(B127="kategorieC","",VLOOKUP(A127,zdroj!B:N,13,0))</f>
        <v>0</v>
      </c>
      <c r="E127" s="72"/>
      <c r="F127" s="66" t="str">
        <f>IF(E127="A",VLOOKUP(A127,zdroj!B:O,14,0),"")</f>
        <v/>
      </c>
      <c r="H127" s="59">
        <v>40207</v>
      </c>
      <c r="I127" s="59" t="s">
        <v>69</v>
      </c>
      <c r="J127" s="59">
        <v>1286927</v>
      </c>
      <c r="K127" s="59" t="s">
        <v>693</v>
      </c>
      <c r="L127" s="61" t="s">
        <v>113</v>
      </c>
      <c r="M127" s="61">
        <f>VLOOKUP(H127,zdroj!C:F,4,0)</f>
        <v>0</v>
      </c>
      <c r="N127" s="61" t="str">
        <f t="shared" si="2"/>
        <v>katB</v>
      </c>
      <c r="P127" s="73" t="str">
        <f t="shared" si="3"/>
        <v/>
      </c>
      <c r="Q127" s="61" t="s">
        <v>30</v>
      </c>
    </row>
    <row r="128" spans="1:17" x14ac:dyDescent="0.25">
      <c r="A128" s="59" t="s">
        <v>247</v>
      </c>
      <c r="B128" s="59" t="s">
        <v>69</v>
      </c>
      <c r="C128" s="57" t="str">
        <f>IF(zdroj!AB124&gt;0,"A","N")</f>
        <v>N</v>
      </c>
      <c r="D128" s="66">
        <f>IF(B128="kategorieC","",VLOOKUP(A128,zdroj!B:N,13,0))</f>
        <v>0</v>
      </c>
      <c r="E128" s="72"/>
      <c r="F128" s="66" t="str">
        <f>IF(E128="A",VLOOKUP(A128,zdroj!B:O,14,0),"")</f>
        <v/>
      </c>
      <c r="H128" s="59">
        <v>40207</v>
      </c>
      <c r="I128" s="59" t="s">
        <v>69</v>
      </c>
      <c r="J128" s="59">
        <v>1286935</v>
      </c>
      <c r="K128" s="59" t="s">
        <v>694</v>
      </c>
      <c r="L128" s="61" t="s">
        <v>113</v>
      </c>
      <c r="M128" s="61">
        <f>VLOOKUP(H128,zdroj!C:F,4,0)</f>
        <v>0</v>
      </c>
      <c r="N128" s="61" t="str">
        <f t="shared" si="2"/>
        <v>katB</v>
      </c>
      <c r="P128" s="73" t="str">
        <f t="shared" si="3"/>
        <v/>
      </c>
      <c r="Q128" s="61" t="s">
        <v>30</v>
      </c>
    </row>
    <row r="129" spans="1:17" x14ac:dyDescent="0.25">
      <c r="A129" s="59" t="s">
        <v>248</v>
      </c>
      <c r="B129" s="59" t="s">
        <v>69</v>
      </c>
      <c r="C129" s="57" t="str">
        <f>IF(zdroj!AB125&gt;0,"A","N")</f>
        <v>N</v>
      </c>
      <c r="D129" s="66">
        <f>IF(B129="kategorieC","",VLOOKUP(A129,zdroj!B:N,13,0))</f>
        <v>0</v>
      </c>
      <c r="E129" s="72"/>
      <c r="F129" s="66" t="str">
        <f>IF(E129="A",VLOOKUP(A129,zdroj!B:O,14,0),"")</f>
        <v/>
      </c>
      <c r="H129" s="59">
        <v>40207</v>
      </c>
      <c r="I129" s="59" t="s">
        <v>69</v>
      </c>
      <c r="J129" s="59">
        <v>1286943</v>
      </c>
      <c r="K129" s="59" t="s">
        <v>695</v>
      </c>
      <c r="L129" s="61" t="s">
        <v>113</v>
      </c>
      <c r="M129" s="61">
        <f>VLOOKUP(H129,zdroj!C:F,4,0)</f>
        <v>0</v>
      </c>
      <c r="N129" s="61" t="str">
        <f t="shared" si="2"/>
        <v>katB</v>
      </c>
      <c r="P129" s="73" t="str">
        <f t="shared" si="3"/>
        <v/>
      </c>
      <c r="Q129" s="61" t="s">
        <v>30</v>
      </c>
    </row>
    <row r="130" spans="1:17" x14ac:dyDescent="0.25">
      <c r="A130" s="59" t="s">
        <v>249</v>
      </c>
      <c r="B130" s="59" t="s">
        <v>69</v>
      </c>
      <c r="C130" s="57" t="str">
        <f>IF(zdroj!AB126&gt;0,"A","N")</f>
        <v>N</v>
      </c>
      <c r="D130" s="66">
        <f>IF(B130="kategorieC","",VLOOKUP(A130,zdroj!B:N,13,0))</f>
        <v>0</v>
      </c>
      <c r="E130" s="72"/>
      <c r="F130" s="66" t="str">
        <f>IF(E130="A",VLOOKUP(A130,zdroj!B:O,14,0),"")</f>
        <v/>
      </c>
      <c r="H130" s="59">
        <v>40207</v>
      </c>
      <c r="I130" s="59" t="s">
        <v>69</v>
      </c>
      <c r="J130" s="59">
        <v>1286960</v>
      </c>
      <c r="K130" s="59" t="s">
        <v>696</v>
      </c>
      <c r="L130" s="61" t="s">
        <v>113</v>
      </c>
      <c r="M130" s="61">
        <f>VLOOKUP(H130,zdroj!C:F,4,0)</f>
        <v>0</v>
      </c>
      <c r="N130" s="61" t="str">
        <f t="shared" si="2"/>
        <v>katB</v>
      </c>
      <c r="P130" s="73" t="str">
        <f t="shared" si="3"/>
        <v/>
      </c>
      <c r="Q130" s="61" t="s">
        <v>30</v>
      </c>
    </row>
    <row r="131" spans="1:17" x14ac:dyDescent="0.25">
      <c r="A131" s="59" t="s">
        <v>250</v>
      </c>
      <c r="B131" s="59" t="s">
        <v>69</v>
      </c>
      <c r="C131" s="57" t="str">
        <f>IF(zdroj!AB127&gt;0,"A","N")</f>
        <v>N</v>
      </c>
      <c r="D131" s="66">
        <f>IF(B131="kategorieC","",VLOOKUP(A131,zdroj!B:N,13,0))</f>
        <v>0</v>
      </c>
      <c r="E131" s="72"/>
      <c r="F131" s="66" t="str">
        <f>IF(E131="A",VLOOKUP(A131,zdroj!B:O,14,0),"")</f>
        <v/>
      </c>
      <c r="H131" s="59">
        <v>40207</v>
      </c>
      <c r="I131" s="59" t="s">
        <v>69</v>
      </c>
      <c r="J131" s="59">
        <v>1286978</v>
      </c>
      <c r="K131" s="59" t="s">
        <v>697</v>
      </c>
      <c r="L131" s="61" t="s">
        <v>113</v>
      </c>
      <c r="M131" s="61">
        <f>VLOOKUP(H131,zdroj!C:F,4,0)</f>
        <v>0</v>
      </c>
      <c r="N131" s="61" t="str">
        <f t="shared" si="2"/>
        <v>katB</v>
      </c>
      <c r="P131" s="73" t="str">
        <f t="shared" si="3"/>
        <v/>
      </c>
      <c r="Q131" s="61" t="s">
        <v>30</v>
      </c>
    </row>
    <row r="132" spans="1:17" x14ac:dyDescent="0.25">
      <c r="A132" s="59" t="s">
        <v>251</v>
      </c>
      <c r="B132" s="59" t="s">
        <v>69</v>
      </c>
      <c r="C132" s="57" t="str">
        <f>IF(zdroj!AB128&gt;0,"A","N")</f>
        <v>N</v>
      </c>
      <c r="D132" s="66">
        <f>IF(B132="kategorieC","",VLOOKUP(A132,zdroj!B:N,13,0))</f>
        <v>15.43</v>
      </c>
      <c r="E132" s="72"/>
      <c r="F132" s="66" t="str">
        <f>IF(E132="A",VLOOKUP(A132,zdroj!B:O,14,0),"")</f>
        <v/>
      </c>
      <c r="H132" s="59">
        <v>40207</v>
      </c>
      <c r="I132" s="59" t="s">
        <v>69</v>
      </c>
      <c r="J132" s="59">
        <v>1286986</v>
      </c>
      <c r="K132" s="59" t="s">
        <v>698</v>
      </c>
      <c r="L132" s="61" t="s">
        <v>113</v>
      </c>
      <c r="M132" s="61">
        <f>VLOOKUP(H132,zdroj!C:F,4,0)</f>
        <v>0</v>
      </c>
      <c r="N132" s="61" t="str">
        <f t="shared" si="2"/>
        <v>katB</v>
      </c>
      <c r="P132" s="73" t="str">
        <f t="shared" si="3"/>
        <v/>
      </c>
      <c r="Q132" s="61" t="s">
        <v>30</v>
      </c>
    </row>
    <row r="133" spans="1:17" x14ac:dyDescent="0.25">
      <c r="A133" s="59" t="s">
        <v>252</v>
      </c>
      <c r="B133" s="59" t="s">
        <v>69</v>
      </c>
      <c r="C133" s="57" t="str">
        <f>IF(zdroj!AB129&gt;0,"A","N")</f>
        <v>N</v>
      </c>
      <c r="D133" s="66">
        <f>IF(B133="kategorieC","",VLOOKUP(A133,zdroj!B:N,13,0))</f>
        <v>50</v>
      </c>
      <c r="E133" s="72"/>
      <c r="F133" s="66" t="str">
        <f>IF(E133="A",VLOOKUP(A133,zdroj!B:O,14,0),"")</f>
        <v/>
      </c>
      <c r="H133" s="59">
        <v>40207</v>
      </c>
      <c r="I133" s="59" t="s">
        <v>69</v>
      </c>
      <c r="J133" s="59">
        <v>1286994</v>
      </c>
      <c r="K133" s="59" t="s">
        <v>699</v>
      </c>
      <c r="L133" s="61" t="s">
        <v>113</v>
      </c>
      <c r="M133" s="61">
        <f>VLOOKUP(H133,zdroj!C:F,4,0)</f>
        <v>0</v>
      </c>
      <c r="N133" s="61" t="str">
        <f t="shared" si="2"/>
        <v>katB</v>
      </c>
      <c r="P133" s="73" t="str">
        <f t="shared" si="3"/>
        <v/>
      </c>
      <c r="Q133" s="61" t="s">
        <v>30</v>
      </c>
    </row>
    <row r="134" spans="1:17" x14ac:dyDescent="0.25">
      <c r="A134" s="59" t="s">
        <v>253</v>
      </c>
      <c r="B134" s="59" t="s">
        <v>69</v>
      </c>
      <c r="C134" s="57" t="str">
        <f>IF(zdroj!AB130&gt;0,"A","N")</f>
        <v>N</v>
      </c>
      <c r="D134" s="66">
        <f>IF(B134="kategorieC","",VLOOKUP(A134,zdroj!B:N,13,0))</f>
        <v>0</v>
      </c>
      <c r="E134" s="72"/>
      <c r="F134" s="66" t="str">
        <f>IF(E134="A",VLOOKUP(A134,zdroj!B:O,14,0),"")</f>
        <v/>
      </c>
      <c r="H134" s="59">
        <v>40207</v>
      </c>
      <c r="I134" s="59" t="s">
        <v>69</v>
      </c>
      <c r="J134" s="59">
        <v>1287001</v>
      </c>
      <c r="K134" s="59" t="s">
        <v>700</v>
      </c>
      <c r="L134" s="61" t="s">
        <v>113</v>
      </c>
      <c r="M134" s="61">
        <f>VLOOKUP(H134,zdroj!C:F,4,0)</f>
        <v>0</v>
      </c>
      <c r="N134" s="61" t="str">
        <f t="shared" si="2"/>
        <v>katB</v>
      </c>
      <c r="P134" s="73" t="str">
        <f t="shared" si="3"/>
        <v/>
      </c>
      <c r="Q134" s="61" t="s">
        <v>30</v>
      </c>
    </row>
    <row r="135" spans="1:17" x14ac:dyDescent="0.25">
      <c r="A135" s="59" t="s">
        <v>254</v>
      </c>
      <c r="B135" s="59" t="s">
        <v>69</v>
      </c>
      <c r="C135" s="57" t="str">
        <f>IF(zdroj!AB131&gt;0,"A","N")</f>
        <v>N</v>
      </c>
      <c r="D135" s="66">
        <f>IF(B135="kategorieC","",VLOOKUP(A135,zdroj!B:N,13,0))</f>
        <v>24.47</v>
      </c>
      <c r="E135" s="72"/>
      <c r="F135" s="66" t="str">
        <f>IF(E135="A",VLOOKUP(A135,zdroj!B:O,14,0),"")</f>
        <v/>
      </c>
      <c r="H135" s="59">
        <v>40207</v>
      </c>
      <c r="I135" s="59" t="s">
        <v>69</v>
      </c>
      <c r="J135" s="59">
        <v>1287010</v>
      </c>
      <c r="K135" s="59" t="s">
        <v>701</v>
      </c>
      <c r="L135" s="61" t="s">
        <v>113</v>
      </c>
      <c r="M135" s="61">
        <f>VLOOKUP(H135,zdroj!C:F,4,0)</f>
        <v>0</v>
      </c>
      <c r="N135" s="61" t="str">
        <f t="shared" ref="N135:N198" si="4">IF(M135="A",IF(L135="katA","katB",L135),L135)</f>
        <v>katB</v>
      </c>
      <c r="P135" s="73" t="str">
        <f t="shared" ref="P135:P198" si="5">IF(O135="A",1,"")</f>
        <v/>
      </c>
      <c r="Q135" s="61" t="s">
        <v>30</v>
      </c>
    </row>
    <row r="136" spans="1:17" x14ac:dyDescent="0.25">
      <c r="A136" s="59" t="s">
        <v>255</v>
      </c>
      <c r="B136" s="59" t="s">
        <v>69</v>
      </c>
      <c r="C136" s="57" t="str">
        <f>IF(zdroj!AB132&gt;0,"A","N")</f>
        <v>N</v>
      </c>
      <c r="D136" s="66">
        <f>IF(B136="kategorieC","",VLOOKUP(A136,zdroj!B:N,13,0))</f>
        <v>0</v>
      </c>
      <c r="E136" s="72"/>
      <c r="F136" s="66" t="str">
        <f>IF(E136="A",VLOOKUP(A136,zdroj!B:O,14,0),"")</f>
        <v/>
      </c>
      <c r="H136" s="59">
        <v>40207</v>
      </c>
      <c r="I136" s="59" t="s">
        <v>69</v>
      </c>
      <c r="J136" s="59">
        <v>1287028</v>
      </c>
      <c r="K136" s="59" t="s">
        <v>702</v>
      </c>
      <c r="L136" s="61" t="s">
        <v>113</v>
      </c>
      <c r="M136" s="61">
        <f>VLOOKUP(H136,zdroj!C:F,4,0)</f>
        <v>0</v>
      </c>
      <c r="N136" s="61" t="str">
        <f t="shared" si="4"/>
        <v>katB</v>
      </c>
      <c r="P136" s="73" t="str">
        <f t="shared" si="5"/>
        <v/>
      </c>
      <c r="Q136" s="61" t="s">
        <v>30</v>
      </c>
    </row>
    <row r="137" spans="1:17" x14ac:dyDescent="0.25">
      <c r="A137" s="59" t="s">
        <v>256</v>
      </c>
      <c r="B137" s="59" t="s">
        <v>69</v>
      </c>
      <c r="C137" s="57" t="str">
        <f>IF(zdroj!AB133&gt;0,"A","N")</f>
        <v>N</v>
      </c>
      <c r="D137" s="66">
        <f>IF(B137="kategorieC","",VLOOKUP(A137,zdroj!B:N,13,0))</f>
        <v>17.95</v>
      </c>
      <c r="E137" s="72"/>
      <c r="F137" s="66" t="str">
        <f>IF(E137="A",VLOOKUP(A137,zdroj!B:O,14,0),"")</f>
        <v/>
      </c>
      <c r="H137" s="59">
        <v>40207</v>
      </c>
      <c r="I137" s="59" t="s">
        <v>69</v>
      </c>
      <c r="J137" s="59">
        <v>1287036</v>
      </c>
      <c r="K137" s="59" t="s">
        <v>703</v>
      </c>
      <c r="L137" s="61" t="s">
        <v>113</v>
      </c>
      <c r="M137" s="61">
        <f>VLOOKUP(H137,zdroj!C:F,4,0)</f>
        <v>0</v>
      </c>
      <c r="N137" s="61" t="str">
        <f t="shared" si="4"/>
        <v>katB</v>
      </c>
      <c r="P137" s="73" t="str">
        <f t="shared" si="5"/>
        <v/>
      </c>
      <c r="Q137" s="61" t="s">
        <v>30</v>
      </c>
    </row>
    <row r="138" spans="1:17" x14ac:dyDescent="0.25">
      <c r="A138" s="59" t="s">
        <v>257</v>
      </c>
      <c r="B138" s="59" t="s">
        <v>69</v>
      </c>
      <c r="C138" s="57" t="str">
        <f>IF(zdroj!AB134&gt;0,"A","N")</f>
        <v>N</v>
      </c>
      <c r="D138" s="66">
        <f>IF(B138="kategorieC","",VLOOKUP(A138,zdroj!B:N,13,0))</f>
        <v>0</v>
      </c>
      <c r="E138" s="72"/>
      <c r="F138" s="66" t="str">
        <f>IF(E138="A",VLOOKUP(A138,zdroj!B:O,14,0),"")</f>
        <v/>
      </c>
      <c r="H138" s="59">
        <v>40207</v>
      </c>
      <c r="I138" s="59" t="s">
        <v>69</v>
      </c>
      <c r="J138" s="59">
        <v>1287052</v>
      </c>
      <c r="K138" s="59" t="s">
        <v>704</v>
      </c>
      <c r="L138" s="61" t="s">
        <v>113</v>
      </c>
      <c r="M138" s="61">
        <f>VLOOKUP(H138,zdroj!C:F,4,0)</f>
        <v>0</v>
      </c>
      <c r="N138" s="61" t="str">
        <f t="shared" si="4"/>
        <v>katB</v>
      </c>
      <c r="P138" s="73" t="str">
        <f t="shared" si="5"/>
        <v/>
      </c>
      <c r="Q138" s="61" t="s">
        <v>30</v>
      </c>
    </row>
    <row r="139" spans="1:17" x14ac:dyDescent="0.25">
      <c r="A139" s="59" t="s">
        <v>258</v>
      </c>
      <c r="B139" s="59" t="s">
        <v>69</v>
      </c>
      <c r="C139" s="57" t="str">
        <f>IF(zdroj!AB135&gt;0,"A","N")</f>
        <v>N</v>
      </c>
      <c r="D139" s="66">
        <f>IF(B139="kategorieC","",VLOOKUP(A139,zdroj!B:N,13,0))</f>
        <v>0</v>
      </c>
      <c r="E139" s="72"/>
      <c r="F139" s="66" t="str">
        <f>IF(E139="A",VLOOKUP(A139,zdroj!B:O,14,0),"")</f>
        <v/>
      </c>
      <c r="H139" s="59">
        <v>40207</v>
      </c>
      <c r="I139" s="59" t="s">
        <v>69</v>
      </c>
      <c r="J139" s="59">
        <v>1287061</v>
      </c>
      <c r="K139" s="59" t="s">
        <v>705</v>
      </c>
      <c r="L139" s="61" t="s">
        <v>113</v>
      </c>
      <c r="M139" s="61">
        <f>VLOOKUP(H139,zdroj!C:F,4,0)</f>
        <v>0</v>
      </c>
      <c r="N139" s="61" t="str">
        <f t="shared" si="4"/>
        <v>katB</v>
      </c>
      <c r="P139" s="73" t="str">
        <f t="shared" si="5"/>
        <v/>
      </c>
      <c r="Q139" s="61" t="s">
        <v>30</v>
      </c>
    </row>
    <row r="140" spans="1:17" x14ac:dyDescent="0.25">
      <c r="A140" s="59" t="s">
        <v>259</v>
      </c>
      <c r="B140" s="59" t="s">
        <v>69</v>
      </c>
      <c r="C140" s="57" t="str">
        <f>IF(zdroj!AB136&gt;0,"A","N")</f>
        <v>N</v>
      </c>
      <c r="D140" s="66">
        <f>IF(B140="kategorieC","",VLOOKUP(A140,zdroj!B:N,13,0))</f>
        <v>21.05</v>
      </c>
      <c r="E140" s="72"/>
      <c r="F140" s="66" t="str">
        <f>IF(E140="A",VLOOKUP(A140,zdroj!B:O,14,0),"")</f>
        <v/>
      </c>
      <c r="H140" s="59">
        <v>40207</v>
      </c>
      <c r="I140" s="59" t="s">
        <v>69</v>
      </c>
      <c r="J140" s="59">
        <v>1287079</v>
      </c>
      <c r="K140" s="59" t="s">
        <v>706</v>
      </c>
      <c r="L140" s="61" t="s">
        <v>113</v>
      </c>
      <c r="M140" s="61">
        <f>VLOOKUP(H140,zdroj!C:F,4,0)</f>
        <v>0</v>
      </c>
      <c r="N140" s="61" t="str">
        <f t="shared" si="4"/>
        <v>katB</v>
      </c>
      <c r="P140" s="73" t="str">
        <f t="shared" si="5"/>
        <v/>
      </c>
      <c r="Q140" s="61" t="s">
        <v>30</v>
      </c>
    </row>
    <row r="141" spans="1:17" x14ac:dyDescent="0.25">
      <c r="A141" s="59" t="s">
        <v>260</v>
      </c>
      <c r="B141" s="59" t="s">
        <v>69</v>
      </c>
      <c r="C141" s="57" t="str">
        <f>IF(zdroj!AB137&gt;0,"A","N")</f>
        <v>N</v>
      </c>
      <c r="D141" s="66">
        <f>IF(B141="kategorieC","",VLOOKUP(A141,zdroj!B:N,13,0))</f>
        <v>0</v>
      </c>
      <c r="E141" s="72"/>
      <c r="F141" s="66" t="str">
        <f>IF(E141="A",VLOOKUP(A141,zdroj!B:O,14,0),"")</f>
        <v/>
      </c>
      <c r="H141" s="59">
        <v>40207</v>
      </c>
      <c r="I141" s="59" t="s">
        <v>69</v>
      </c>
      <c r="J141" s="59">
        <v>1287087</v>
      </c>
      <c r="K141" s="59" t="s">
        <v>707</v>
      </c>
      <c r="L141" s="61" t="s">
        <v>113</v>
      </c>
      <c r="M141" s="61">
        <f>VLOOKUP(H141,zdroj!C:F,4,0)</f>
        <v>0</v>
      </c>
      <c r="N141" s="61" t="str">
        <f t="shared" si="4"/>
        <v>katB</v>
      </c>
      <c r="P141" s="73" t="str">
        <f t="shared" si="5"/>
        <v/>
      </c>
      <c r="Q141" s="61" t="s">
        <v>30</v>
      </c>
    </row>
    <row r="142" spans="1:17" x14ac:dyDescent="0.25">
      <c r="A142" s="59" t="s">
        <v>261</v>
      </c>
      <c r="B142" s="59" t="s">
        <v>69</v>
      </c>
      <c r="C142" s="57" t="str">
        <f>IF(zdroj!AB138&gt;0,"A","N")</f>
        <v>N</v>
      </c>
      <c r="D142" s="66">
        <f>IF(B142="kategorieC","",VLOOKUP(A142,zdroj!B:N,13,0))</f>
        <v>0</v>
      </c>
      <c r="E142" s="72"/>
      <c r="F142" s="66" t="str">
        <f>IF(E142="A",VLOOKUP(A142,zdroj!B:O,14,0),"")</f>
        <v/>
      </c>
      <c r="H142" s="59">
        <v>40207</v>
      </c>
      <c r="I142" s="59" t="s">
        <v>69</v>
      </c>
      <c r="J142" s="59">
        <v>1287095</v>
      </c>
      <c r="K142" s="59" t="s">
        <v>708</v>
      </c>
      <c r="L142" s="61" t="s">
        <v>113</v>
      </c>
      <c r="M142" s="61">
        <f>VLOOKUP(H142,zdroj!C:F,4,0)</f>
        <v>0</v>
      </c>
      <c r="N142" s="61" t="str">
        <f t="shared" si="4"/>
        <v>katB</v>
      </c>
      <c r="P142" s="73" t="str">
        <f t="shared" si="5"/>
        <v/>
      </c>
      <c r="Q142" s="61" t="s">
        <v>30</v>
      </c>
    </row>
    <row r="143" spans="1:17" x14ac:dyDescent="0.25">
      <c r="A143" s="59" t="s">
        <v>262</v>
      </c>
      <c r="B143" s="59" t="s">
        <v>69</v>
      </c>
      <c r="C143" s="57" t="str">
        <f>IF(zdroj!AB139&gt;0,"A","N")</f>
        <v>N</v>
      </c>
      <c r="D143" s="66">
        <f>IF(B143="kategorieC","",VLOOKUP(A143,zdroj!B:N,13,0))</f>
        <v>0</v>
      </c>
      <c r="E143" s="72"/>
      <c r="F143" s="66" t="str">
        <f>IF(E143="A",VLOOKUP(A143,zdroj!B:O,14,0),"")</f>
        <v/>
      </c>
      <c r="H143" s="59">
        <v>40207</v>
      </c>
      <c r="I143" s="59" t="s">
        <v>69</v>
      </c>
      <c r="J143" s="59">
        <v>1287109</v>
      </c>
      <c r="K143" s="59" t="s">
        <v>709</v>
      </c>
      <c r="L143" s="61" t="s">
        <v>113</v>
      </c>
      <c r="M143" s="61">
        <f>VLOOKUP(H143,zdroj!C:F,4,0)</f>
        <v>0</v>
      </c>
      <c r="N143" s="61" t="str">
        <f t="shared" si="4"/>
        <v>katB</v>
      </c>
      <c r="P143" s="73" t="str">
        <f t="shared" si="5"/>
        <v/>
      </c>
      <c r="Q143" s="61" t="s">
        <v>30</v>
      </c>
    </row>
    <row r="144" spans="1:17" x14ac:dyDescent="0.25">
      <c r="A144" s="59" t="s">
        <v>263</v>
      </c>
      <c r="B144" s="59" t="s">
        <v>69</v>
      </c>
      <c r="C144" s="57" t="str">
        <f>IF(zdroj!AB140&gt;0,"A","N")</f>
        <v>N</v>
      </c>
      <c r="D144" s="66">
        <f>IF(B144="kategorieC","",VLOOKUP(A144,zdroj!B:N,13,0))</f>
        <v>12.5</v>
      </c>
      <c r="E144" s="72"/>
      <c r="F144" s="66" t="str">
        <f>IF(E144="A",VLOOKUP(A144,zdroj!B:O,14,0),"")</f>
        <v/>
      </c>
      <c r="H144" s="59">
        <v>40207</v>
      </c>
      <c r="I144" s="59" t="s">
        <v>69</v>
      </c>
      <c r="J144" s="59">
        <v>1287117</v>
      </c>
      <c r="K144" s="59" t="s">
        <v>710</v>
      </c>
      <c r="L144" s="61" t="s">
        <v>113</v>
      </c>
      <c r="M144" s="61">
        <f>VLOOKUP(H144,zdroj!C:F,4,0)</f>
        <v>0</v>
      </c>
      <c r="N144" s="61" t="str">
        <f t="shared" si="4"/>
        <v>katB</v>
      </c>
      <c r="P144" s="73" t="str">
        <f t="shared" si="5"/>
        <v/>
      </c>
      <c r="Q144" s="61" t="s">
        <v>30</v>
      </c>
    </row>
    <row r="145" spans="1:17" x14ac:dyDescent="0.25">
      <c r="A145" s="59" t="s">
        <v>264</v>
      </c>
      <c r="B145" s="59" t="s">
        <v>69</v>
      </c>
      <c r="C145" s="57" t="str">
        <f>IF(zdroj!AB141&gt;0,"A","N")</f>
        <v>N</v>
      </c>
      <c r="D145" s="66">
        <f>IF(B145="kategorieC","",VLOOKUP(A145,zdroj!B:N,13,0))</f>
        <v>0</v>
      </c>
      <c r="E145" s="72"/>
      <c r="F145" s="66" t="str">
        <f>IF(E145="A",VLOOKUP(A145,zdroj!B:O,14,0),"")</f>
        <v/>
      </c>
      <c r="H145" s="59">
        <v>40207</v>
      </c>
      <c r="I145" s="59" t="s">
        <v>69</v>
      </c>
      <c r="J145" s="59">
        <v>1287125</v>
      </c>
      <c r="K145" s="59" t="s">
        <v>711</v>
      </c>
      <c r="L145" s="61" t="s">
        <v>113</v>
      </c>
      <c r="M145" s="61">
        <f>VLOOKUP(H145,zdroj!C:F,4,0)</f>
        <v>0</v>
      </c>
      <c r="N145" s="61" t="str">
        <f t="shared" si="4"/>
        <v>katB</v>
      </c>
      <c r="P145" s="73" t="str">
        <f t="shared" si="5"/>
        <v/>
      </c>
      <c r="Q145" s="61" t="s">
        <v>30</v>
      </c>
    </row>
    <row r="146" spans="1:17" x14ac:dyDescent="0.25">
      <c r="A146" s="59" t="s">
        <v>265</v>
      </c>
      <c r="B146" s="59" t="s">
        <v>69</v>
      </c>
      <c r="C146" s="57" t="str">
        <f>IF(zdroj!AB142&gt;0,"A","N")</f>
        <v>N</v>
      </c>
      <c r="D146" s="66">
        <f>IF(B146="kategorieC","",VLOOKUP(A146,zdroj!B:N,13,0))</f>
        <v>0</v>
      </c>
      <c r="E146" s="72"/>
      <c r="F146" s="66" t="str">
        <f>IF(E146="A",VLOOKUP(A146,zdroj!B:O,14,0),"")</f>
        <v/>
      </c>
      <c r="H146" s="59">
        <v>40207</v>
      </c>
      <c r="I146" s="59" t="s">
        <v>69</v>
      </c>
      <c r="J146" s="59">
        <v>1287133</v>
      </c>
      <c r="K146" s="59" t="s">
        <v>712</v>
      </c>
      <c r="L146" s="61" t="s">
        <v>113</v>
      </c>
      <c r="M146" s="61">
        <f>VLOOKUP(H146,zdroj!C:F,4,0)</f>
        <v>0</v>
      </c>
      <c r="N146" s="61" t="str">
        <f t="shared" si="4"/>
        <v>katB</v>
      </c>
      <c r="P146" s="73" t="str">
        <f t="shared" si="5"/>
        <v/>
      </c>
      <c r="Q146" s="61" t="s">
        <v>30</v>
      </c>
    </row>
    <row r="147" spans="1:17" x14ac:dyDescent="0.25">
      <c r="A147" s="59" t="s">
        <v>266</v>
      </c>
      <c r="B147" s="59" t="s">
        <v>69</v>
      </c>
      <c r="C147" s="57" t="str">
        <f>IF(zdroj!AB143&gt;0,"A","N")</f>
        <v>N</v>
      </c>
      <c r="D147" s="66">
        <f>IF(B147="kategorieC","",VLOOKUP(A147,zdroj!B:N,13,0))</f>
        <v>0</v>
      </c>
      <c r="E147" s="72"/>
      <c r="F147" s="66" t="str">
        <f>IF(E147="A",VLOOKUP(A147,zdroj!B:O,14,0),"")</f>
        <v/>
      </c>
      <c r="H147" s="59">
        <v>40207</v>
      </c>
      <c r="I147" s="59" t="s">
        <v>69</v>
      </c>
      <c r="J147" s="59">
        <v>1287141</v>
      </c>
      <c r="K147" s="59" t="s">
        <v>713</v>
      </c>
      <c r="L147" s="61" t="s">
        <v>113</v>
      </c>
      <c r="M147" s="61">
        <f>VLOOKUP(H147,zdroj!C:F,4,0)</f>
        <v>0</v>
      </c>
      <c r="N147" s="61" t="str">
        <f t="shared" si="4"/>
        <v>katB</v>
      </c>
      <c r="P147" s="73" t="str">
        <f t="shared" si="5"/>
        <v/>
      </c>
      <c r="Q147" s="61" t="s">
        <v>30</v>
      </c>
    </row>
    <row r="148" spans="1:17" x14ac:dyDescent="0.25">
      <c r="A148" s="59" t="s">
        <v>267</v>
      </c>
      <c r="B148" s="59" t="s">
        <v>69</v>
      </c>
      <c r="C148" s="57" t="str">
        <f>IF(zdroj!AB144&gt;0,"A","N")</f>
        <v>N</v>
      </c>
      <c r="D148" s="66">
        <f>IF(B148="kategorieC","",VLOOKUP(A148,zdroj!B:N,13,0))</f>
        <v>0</v>
      </c>
      <c r="E148" s="72"/>
      <c r="F148" s="66" t="str">
        <f>IF(E148="A",VLOOKUP(A148,zdroj!B:O,14,0),"")</f>
        <v/>
      </c>
      <c r="H148" s="59">
        <v>40207</v>
      </c>
      <c r="I148" s="59" t="s">
        <v>69</v>
      </c>
      <c r="J148" s="59">
        <v>1287150</v>
      </c>
      <c r="K148" s="59" t="s">
        <v>714</v>
      </c>
      <c r="L148" s="61" t="s">
        <v>113</v>
      </c>
      <c r="M148" s="61">
        <f>VLOOKUP(H148,zdroj!C:F,4,0)</f>
        <v>0</v>
      </c>
      <c r="N148" s="61" t="str">
        <f t="shared" si="4"/>
        <v>katB</v>
      </c>
      <c r="P148" s="73" t="str">
        <f t="shared" si="5"/>
        <v/>
      </c>
      <c r="Q148" s="61" t="s">
        <v>30</v>
      </c>
    </row>
    <row r="149" spans="1:17" x14ac:dyDescent="0.25">
      <c r="A149" s="59" t="s">
        <v>268</v>
      </c>
      <c r="B149" s="59" t="s">
        <v>69</v>
      </c>
      <c r="C149" s="57" t="str">
        <f>IF(zdroj!AB145&gt;0,"A","N")</f>
        <v>N</v>
      </c>
      <c r="D149" s="66">
        <f>IF(B149="kategorieC","",VLOOKUP(A149,zdroj!B:N,13,0))</f>
        <v>0</v>
      </c>
      <c r="E149" s="72"/>
      <c r="F149" s="66" t="str">
        <f>IF(E149="A",VLOOKUP(A149,zdroj!B:O,14,0),"")</f>
        <v/>
      </c>
      <c r="H149" s="59">
        <v>40207</v>
      </c>
      <c r="I149" s="59" t="s">
        <v>69</v>
      </c>
      <c r="J149" s="59">
        <v>1287168</v>
      </c>
      <c r="K149" s="59" t="s">
        <v>715</v>
      </c>
      <c r="L149" s="61" t="s">
        <v>113</v>
      </c>
      <c r="M149" s="61">
        <f>VLOOKUP(H149,zdroj!C:F,4,0)</f>
        <v>0</v>
      </c>
      <c r="N149" s="61" t="str">
        <f t="shared" si="4"/>
        <v>katB</v>
      </c>
      <c r="P149" s="73" t="str">
        <f t="shared" si="5"/>
        <v/>
      </c>
      <c r="Q149" s="61" t="s">
        <v>30</v>
      </c>
    </row>
    <row r="150" spans="1:17" x14ac:dyDescent="0.25">
      <c r="A150" s="59" t="s">
        <v>269</v>
      </c>
      <c r="B150" s="59" t="s">
        <v>69</v>
      </c>
      <c r="C150" s="57" t="str">
        <f>IF(zdroj!AB146&gt;0,"A","N")</f>
        <v>N</v>
      </c>
      <c r="D150" s="66">
        <f>IF(B150="kategorieC","",VLOOKUP(A150,zdroj!B:N,13,0))</f>
        <v>0</v>
      </c>
      <c r="E150" s="72"/>
      <c r="F150" s="66" t="str">
        <f>IF(E150="A",VLOOKUP(A150,zdroj!B:O,14,0),"")</f>
        <v/>
      </c>
      <c r="H150" s="59">
        <v>40207</v>
      </c>
      <c r="I150" s="59" t="s">
        <v>69</v>
      </c>
      <c r="J150" s="59">
        <v>1287176</v>
      </c>
      <c r="K150" s="59" t="s">
        <v>716</v>
      </c>
      <c r="L150" s="61" t="s">
        <v>113</v>
      </c>
      <c r="M150" s="61">
        <f>VLOOKUP(H150,zdroj!C:F,4,0)</f>
        <v>0</v>
      </c>
      <c r="N150" s="61" t="str">
        <f t="shared" si="4"/>
        <v>katB</v>
      </c>
      <c r="P150" s="73" t="str">
        <f t="shared" si="5"/>
        <v/>
      </c>
      <c r="Q150" s="61" t="s">
        <v>30</v>
      </c>
    </row>
    <row r="151" spans="1:17" x14ac:dyDescent="0.25">
      <c r="A151" s="59" t="s">
        <v>270</v>
      </c>
      <c r="B151" s="59" t="s">
        <v>69</v>
      </c>
      <c r="C151" s="57" t="str">
        <f>IF(zdroj!AB147&gt;0,"A","N")</f>
        <v>N</v>
      </c>
      <c r="D151" s="66">
        <f>IF(B151="kategorieC","",VLOOKUP(A151,zdroj!B:N,13,0))</f>
        <v>0</v>
      </c>
      <c r="E151" s="72"/>
      <c r="F151" s="66" t="str">
        <f>IF(E151="A",VLOOKUP(A151,zdroj!B:O,14,0),"")</f>
        <v/>
      </c>
      <c r="H151" s="59">
        <v>40207</v>
      </c>
      <c r="I151" s="59" t="s">
        <v>69</v>
      </c>
      <c r="J151" s="59">
        <v>1287184</v>
      </c>
      <c r="K151" s="59" t="s">
        <v>717</v>
      </c>
      <c r="L151" s="61" t="s">
        <v>113</v>
      </c>
      <c r="M151" s="61">
        <f>VLOOKUP(H151,zdroj!C:F,4,0)</f>
        <v>0</v>
      </c>
      <c r="N151" s="61" t="str">
        <f t="shared" si="4"/>
        <v>katB</v>
      </c>
      <c r="P151" s="73" t="str">
        <f t="shared" si="5"/>
        <v/>
      </c>
      <c r="Q151" s="61" t="s">
        <v>30</v>
      </c>
    </row>
    <row r="152" spans="1:17" x14ac:dyDescent="0.25">
      <c r="A152" s="59" t="s">
        <v>271</v>
      </c>
      <c r="B152" s="59" t="s">
        <v>69</v>
      </c>
      <c r="C152" s="57" t="str">
        <f>IF(zdroj!AB148&gt;0,"A","N")</f>
        <v>N</v>
      </c>
      <c r="D152" s="66">
        <f>IF(B152="kategorieC","",VLOOKUP(A152,zdroj!B:N,13,0))</f>
        <v>0</v>
      </c>
      <c r="E152" s="72"/>
      <c r="F152" s="66" t="str">
        <f>IF(E152="A",VLOOKUP(A152,zdroj!B:O,14,0),"")</f>
        <v/>
      </c>
      <c r="H152" s="59">
        <v>40207</v>
      </c>
      <c r="I152" s="59" t="s">
        <v>69</v>
      </c>
      <c r="J152" s="59">
        <v>1287192</v>
      </c>
      <c r="K152" s="59" t="s">
        <v>718</v>
      </c>
      <c r="L152" s="61" t="s">
        <v>113</v>
      </c>
      <c r="M152" s="61">
        <f>VLOOKUP(H152,zdroj!C:F,4,0)</f>
        <v>0</v>
      </c>
      <c r="N152" s="61" t="str">
        <f t="shared" si="4"/>
        <v>katB</v>
      </c>
      <c r="P152" s="73" t="str">
        <f t="shared" si="5"/>
        <v/>
      </c>
      <c r="Q152" s="61" t="s">
        <v>30</v>
      </c>
    </row>
    <row r="153" spans="1:17" x14ac:dyDescent="0.25">
      <c r="A153" s="59" t="s">
        <v>272</v>
      </c>
      <c r="B153" s="59" t="s">
        <v>69</v>
      </c>
      <c r="C153" s="57" t="str">
        <f>IF(zdroj!AB149&gt;0,"A","N")</f>
        <v>N</v>
      </c>
      <c r="D153" s="66">
        <f>IF(B153="kategorieC","",VLOOKUP(A153,zdroj!B:N,13,0))</f>
        <v>2.2200000000000002</v>
      </c>
      <c r="E153" s="72"/>
      <c r="F153" s="66" t="str">
        <f>IF(E153="A",VLOOKUP(A153,zdroj!B:O,14,0),"")</f>
        <v/>
      </c>
      <c r="H153" s="59">
        <v>40207</v>
      </c>
      <c r="I153" s="59" t="s">
        <v>69</v>
      </c>
      <c r="J153" s="59">
        <v>1287206</v>
      </c>
      <c r="K153" s="59" t="s">
        <v>719</v>
      </c>
      <c r="L153" s="61" t="s">
        <v>113</v>
      </c>
      <c r="M153" s="61">
        <f>VLOOKUP(H153,zdroj!C:F,4,0)</f>
        <v>0</v>
      </c>
      <c r="N153" s="61" t="str">
        <f t="shared" si="4"/>
        <v>katB</v>
      </c>
      <c r="P153" s="73" t="str">
        <f t="shared" si="5"/>
        <v/>
      </c>
      <c r="Q153" s="61" t="s">
        <v>30</v>
      </c>
    </row>
    <row r="154" spans="1:17" x14ac:dyDescent="0.25">
      <c r="A154" s="59" t="s">
        <v>273</v>
      </c>
      <c r="B154" s="59" t="s">
        <v>67</v>
      </c>
      <c r="C154" s="57" t="str">
        <f>IF(zdroj!AB150&gt;0,"A","N")</f>
        <v>N</v>
      </c>
      <c r="D154" s="66">
        <f>IF(B154="kategorieC","",VLOOKUP(A154,zdroj!B:N,13,0))</f>
        <v>0</v>
      </c>
      <c r="E154" s="72"/>
      <c r="F154" s="66" t="str">
        <f>IF(E154="A",VLOOKUP(A154,zdroj!B:O,14,0),"")</f>
        <v/>
      </c>
      <c r="H154" s="59">
        <v>40207</v>
      </c>
      <c r="I154" s="59" t="s">
        <v>69</v>
      </c>
      <c r="J154" s="59">
        <v>1287214</v>
      </c>
      <c r="K154" s="59" t="s">
        <v>720</v>
      </c>
      <c r="L154" s="61" t="s">
        <v>113</v>
      </c>
      <c r="M154" s="61">
        <f>VLOOKUP(H154,zdroj!C:F,4,0)</f>
        <v>0</v>
      </c>
      <c r="N154" s="61" t="str">
        <f t="shared" si="4"/>
        <v>katB</v>
      </c>
      <c r="P154" s="73" t="str">
        <f t="shared" si="5"/>
        <v/>
      </c>
      <c r="Q154" s="61" t="s">
        <v>30</v>
      </c>
    </row>
    <row r="155" spans="1:17" x14ac:dyDescent="0.25">
      <c r="A155" s="59" t="s">
        <v>274</v>
      </c>
      <c r="B155" s="59" t="s">
        <v>69</v>
      </c>
      <c r="C155" s="57" t="str">
        <f>IF(zdroj!AB151&gt;0,"A","N")</f>
        <v>N</v>
      </c>
      <c r="D155" s="66">
        <f>IF(B155="kategorieC","",VLOOKUP(A155,zdroj!B:N,13,0))</f>
        <v>0</v>
      </c>
      <c r="E155" s="72"/>
      <c r="F155" s="66" t="str">
        <f>IF(E155="A",VLOOKUP(A155,zdroj!B:O,14,0),"")</f>
        <v/>
      </c>
      <c r="H155" s="59">
        <v>40207</v>
      </c>
      <c r="I155" s="59" t="s">
        <v>69</v>
      </c>
      <c r="J155" s="59">
        <v>1287222</v>
      </c>
      <c r="K155" s="59" t="s">
        <v>721</v>
      </c>
      <c r="L155" s="61" t="s">
        <v>113</v>
      </c>
      <c r="M155" s="61">
        <f>VLOOKUP(H155,zdroj!C:F,4,0)</f>
        <v>0</v>
      </c>
      <c r="N155" s="61" t="str">
        <f t="shared" si="4"/>
        <v>katB</v>
      </c>
      <c r="P155" s="73" t="str">
        <f t="shared" si="5"/>
        <v/>
      </c>
      <c r="Q155" s="61" t="s">
        <v>30</v>
      </c>
    </row>
    <row r="156" spans="1:17" x14ac:dyDescent="0.25">
      <c r="A156" s="59" t="s">
        <v>275</v>
      </c>
      <c r="B156" s="59" t="s">
        <v>67</v>
      </c>
      <c r="C156" s="57" t="str">
        <f>IF(zdroj!AB152&gt;0,"A","N")</f>
        <v>N</v>
      </c>
      <c r="D156" s="66">
        <f>IF(B156="kategorieC","",VLOOKUP(A156,zdroj!B:N,13,0))</f>
        <v>0</v>
      </c>
      <c r="E156" s="72"/>
      <c r="F156" s="66" t="str">
        <f>IF(E156="A",VLOOKUP(A156,zdroj!B:O,14,0),"")</f>
        <v/>
      </c>
      <c r="H156" s="59">
        <v>40207</v>
      </c>
      <c r="I156" s="59" t="s">
        <v>69</v>
      </c>
      <c r="J156" s="59">
        <v>1287231</v>
      </c>
      <c r="K156" s="59" t="s">
        <v>722</v>
      </c>
      <c r="L156" s="61" t="s">
        <v>113</v>
      </c>
      <c r="M156" s="61">
        <f>VLOOKUP(H156,zdroj!C:F,4,0)</f>
        <v>0</v>
      </c>
      <c r="N156" s="61" t="str">
        <f t="shared" si="4"/>
        <v>katB</v>
      </c>
      <c r="P156" s="73" t="str">
        <f t="shared" si="5"/>
        <v/>
      </c>
      <c r="Q156" s="61" t="s">
        <v>30</v>
      </c>
    </row>
    <row r="157" spans="1:17" x14ac:dyDescent="0.25">
      <c r="A157" s="59" t="s">
        <v>276</v>
      </c>
      <c r="B157" s="59" t="s">
        <v>69</v>
      </c>
      <c r="C157" s="57" t="str">
        <f>IF(zdroj!AB153&gt;0,"A","N")</f>
        <v>N</v>
      </c>
      <c r="D157" s="66">
        <f>IF(B157="kategorieC","",VLOOKUP(A157,zdroj!B:N,13,0))</f>
        <v>0</v>
      </c>
      <c r="E157" s="72"/>
      <c r="F157" s="66" t="str">
        <f>IF(E157="A",VLOOKUP(A157,zdroj!B:O,14,0),"")</f>
        <v/>
      </c>
      <c r="H157" s="59">
        <v>40207</v>
      </c>
      <c r="I157" s="59" t="s">
        <v>69</v>
      </c>
      <c r="J157" s="59">
        <v>1287249</v>
      </c>
      <c r="K157" s="59" t="s">
        <v>723</v>
      </c>
      <c r="L157" s="61" t="s">
        <v>113</v>
      </c>
      <c r="M157" s="61">
        <f>VLOOKUP(H157,zdroj!C:F,4,0)</f>
        <v>0</v>
      </c>
      <c r="N157" s="61" t="str">
        <f t="shared" si="4"/>
        <v>katB</v>
      </c>
      <c r="P157" s="73" t="str">
        <f t="shared" si="5"/>
        <v/>
      </c>
      <c r="Q157" s="61" t="s">
        <v>30</v>
      </c>
    </row>
    <row r="158" spans="1:17" x14ac:dyDescent="0.25">
      <c r="A158" s="59" t="s">
        <v>277</v>
      </c>
      <c r="B158" s="59" t="s">
        <v>69</v>
      </c>
      <c r="C158" s="57" t="str">
        <f>IF(zdroj!AB154&gt;0,"A","N")</f>
        <v>N</v>
      </c>
      <c r="D158" s="66">
        <f>IF(B158="kategorieC","",VLOOKUP(A158,zdroj!B:N,13,0))</f>
        <v>0</v>
      </c>
      <c r="E158" s="72"/>
      <c r="F158" s="66" t="str">
        <f>IF(E158="A",VLOOKUP(A158,zdroj!B:O,14,0),"")</f>
        <v/>
      </c>
      <c r="H158" s="59">
        <v>40207</v>
      </c>
      <c r="I158" s="59" t="s">
        <v>69</v>
      </c>
      <c r="J158" s="59">
        <v>1287257</v>
      </c>
      <c r="K158" s="59" t="s">
        <v>724</v>
      </c>
      <c r="L158" s="61" t="s">
        <v>113</v>
      </c>
      <c r="M158" s="61">
        <f>VLOOKUP(H158,zdroj!C:F,4,0)</f>
        <v>0</v>
      </c>
      <c r="N158" s="61" t="str">
        <f t="shared" si="4"/>
        <v>katB</v>
      </c>
      <c r="P158" s="73" t="str">
        <f t="shared" si="5"/>
        <v/>
      </c>
      <c r="Q158" s="61" t="s">
        <v>30</v>
      </c>
    </row>
    <row r="159" spans="1:17" x14ac:dyDescent="0.25">
      <c r="A159" s="59" t="s">
        <v>278</v>
      </c>
      <c r="B159" s="59" t="s">
        <v>69</v>
      </c>
      <c r="C159" s="57" t="str">
        <f>IF(zdroj!AB155&gt;0,"A","N")</f>
        <v>N</v>
      </c>
      <c r="D159" s="66">
        <f>IF(B159="kategorieC","",VLOOKUP(A159,zdroj!B:N,13,0))</f>
        <v>0</v>
      </c>
      <c r="E159" s="72"/>
      <c r="F159" s="66" t="str">
        <f>IF(E159="A",VLOOKUP(A159,zdroj!B:O,14,0),"")</f>
        <v/>
      </c>
      <c r="H159" s="59">
        <v>40207</v>
      </c>
      <c r="I159" s="59" t="s">
        <v>69</v>
      </c>
      <c r="J159" s="59">
        <v>1287265</v>
      </c>
      <c r="K159" s="59" t="s">
        <v>725</v>
      </c>
      <c r="L159" s="61" t="s">
        <v>113</v>
      </c>
      <c r="M159" s="61">
        <f>VLOOKUP(H159,zdroj!C:F,4,0)</f>
        <v>0</v>
      </c>
      <c r="N159" s="61" t="str">
        <f t="shared" si="4"/>
        <v>katB</v>
      </c>
      <c r="P159" s="73" t="str">
        <f t="shared" si="5"/>
        <v/>
      </c>
      <c r="Q159" s="61" t="s">
        <v>30</v>
      </c>
    </row>
    <row r="160" spans="1:17" x14ac:dyDescent="0.25">
      <c r="A160" s="59" t="s">
        <v>279</v>
      </c>
      <c r="B160" s="59" t="s">
        <v>72</v>
      </c>
      <c r="C160" s="57" t="str">
        <f>IF(zdroj!AB156&gt;0,"A","N")</f>
        <v>N</v>
      </c>
      <c r="D160" s="66" t="str">
        <f>IF(B160="kategorieC","",VLOOKUP(A160,zdroj!B:N,13,0))</f>
        <v/>
      </c>
      <c r="E160" s="72"/>
      <c r="F160" s="66" t="str">
        <f>IF(E160="A",VLOOKUP(A160,zdroj!B:O,14,0),"")</f>
        <v/>
      </c>
      <c r="H160" s="59">
        <v>40207</v>
      </c>
      <c r="I160" s="59" t="s">
        <v>69</v>
      </c>
      <c r="J160" s="59">
        <v>1287273</v>
      </c>
      <c r="K160" s="59" t="s">
        <v>726</v>
      </c>
      <c r="L160" s="61" t="s">
        <v>81</v>
      </c>
      <c r="M160" s="61">
        <f>VLOOKUP(H160,zdroj!C:F,4,0)</f>
        <v>0</v>
      </c>
      <c r="N160" s="61" t="str">
        <f t="shared" si="4"/>
        <v>-</v>
      </c>
      <c r="P160" s="73" t="str">
        <f t="shared" si="5"/>
        <v/>
      </c>
      <c r="Q160" s="61" t="s">
        <v>86</v>
      </c>
    </row>
    <row r="161" spans="1:17" x14ac:dyDescent="0.25">
      <c r="A161" s="59" t="s">
        <v>280</v>
      </c>
      <c r="B161" s="59" t="s">
        <v>69</v>
      </c>
      <c r="C161" s="57" t="str">
        <f>IF(zdroj!AB157&gt;0,"A","N")</f>
        <v>N</v>
      </c>
      <c r="D161" s="66">
        <f>IF(B161="kategorieC","",VLOOKUP(A161,zdroj!B:N,13,0))</f>
        <v>0</v>
      </c>
      <c r="E161" s="72"/>
      <c r="F161" s="66" t="str">
        <f>IF(E161="A",VLOOKUP(A161,zdroj!B:O,14,0),"")</f>
        <v/>
      </c>
      <c r="H161" s="59">
        <v>40207</v>
      </c>
      <c r="I161" s="59" t="s">
        <v>69</v>
      </c>
      <c r="J161" s="59">
        <v>25718011</v>
      </c>
      <c r="K161" s="59" t="s">
        <v>727</v>
      </c>
      <c r="L161" s="61" t="s">
        <v>81</v>
      </c>
      <c r="M161" s="61">
        <f>VLOOKUP(H161,zdroj!C:F,4,0)</f>
        <v>0</v>
      </c>
      <c r="N161" s="61" t="str">
        <f t="shared" si="4"/>
        <v>-</v>
      </c>
      <c r="P161" s="73" t="str">
        <f t="shared" si="5"/>
        <v/>
      </c>
      <c r="Q161" s="61" t="s">
        <v>86</v>
      </c>
    </row>
    <row r="162" spans="1:17" x14ac:dyDescent="0.25">
      <c r="A162" s="59" t="s">
        <v>281</v>
      </c>
      <c r="B162" s="59" t="s">
        <v>69</v>
      </c>
      <c r="C162" s="57" t="str">
        <f>IF(zdroj!AB158&gt;0,"A","N")</f>
        <v>N</v>
      </c>
      <c r="D162" s="66">
        <f>IF(B162="kategorieC","",VLOOKUP(A162,zdroj!B:N,13,0))</f>
        <v>0</v>
      </c>
      <c r="E162" s="72"/>
      <c r="F162" s="66" t="str">
        <f>IF(E162="A",VLOOKUP(A162,zdroj!B:O,14,0),"")</f>
        <v/>
      </c>
      <c r="H162" s="59">
        <v>40207</v>
      </c>
      <c r="I162" s="59" t="s">
        <v>69</v>
      </c>
      <c r="J162" s="59">
        <v>26014823</v>
      </c>
      <c r="K162" s="59" t="s">
        <v>728</v>
      </c>
      <c r="L162" s="61" t="s">
        <v>81</v>
      </c>
      <c r="M162" s="61">
        <f>VLOOKUP(H162,zdroj!C:F,4,0)</f>
        <v>0</v>
      </c>
      <c r="N162" s="61" t="str">
        <f t="shared" si="4"/>
        <v>-</v>
      </c>
      <c r="P162" s="73" t="str">
        <f t="shared" si="5"/>
        <v/>
      </c>
      <c r="Q162" s="61" t="s">
        <v>86</v>
      </c>
    </row>
    <row r="163" spans="1:17" x14ac:dyDescent="0.25">
      <c r="A163" s="59" t="s">
        <v>282</v>
      </c>
      <c r="B163" s="59" t="s">
        <v>69</v>
      </c>
      <c r="C163" s="57" t="str">
        <f>IF(zdroj!AB159&gt;0,"A","N")</f>
        <v>N</v>
      </c>
      <c r="D163" s="66">
        <f>IF(B163="kategorieC","",VLOOKUP(A163,zdroj!B:N,13,0))</f>
        <v>0</v>
      </c>
      <c r="E163" s="72"/>
      <c r="F163" s="66" t="str">
        <f>IF(E163="A",VLOOKUP(A163,zdroj!B:O,14,0),"")</f>
        <v/>
      </c>
      <c r="H163" s="59">
        <v>40207</v>
      </c>
      <c r="I163" s="59" t="s">
        <v>69</v>
      </c>
      <c r="J163" s="59">
        <v>26018756</v>
      </c>
      <c r="K163" s="59" t="s">
        <v>729</v>
      </c>
      <c r="L163" s="61" t="s">
        <v>113</v>
      </c>
      <c r="M163" s="61">
        <f>VLOOKUP(H163,zdroj!C:F,4,0)</f>
        <v>0</v>
      </c>
      <c r="N163" s="61" t="str">
        <f t="shared" si="4"/>
        <v>katB</v>
      </c>
      <c r="P163" s="73" t="str">
        <f t="shared" si="5"/>
        <v/>
      </c>
      <c r="Q163" s="61" t="s">
        <v>33</v>
      </c>
    </row>
    <row r="164" spans="1:17" x14ac:dyDescent="0.25">
      <c r="A164" s="59" t="s">
        <v>283</v>
      </c>
      <c r="B164" s="59" t="s">
        <v>69</v>
      </c>
      <c r="C164" s="57" t="str">
        <f>IF(zdroj!AB160&gt;0,"A","N")</f>
        <v>N</v>
      </c>
      <c r="D164" s="66">
        <f>IF(B164="kategorieC","",VLOOKUP(A164,zdroj!B:N,13,0))</f>
        <v>0</v>
      </c>
      <c r="E164" s="72"/>
      <c r="F164" s="66" t="str">
        <f>IF(E164="A",VLOOKUP(A164,zdroj!B:O,14,0),"")</f>
        <v/>
      </c>
      <c r="H164" s="59">
        <v>40207</v>
      </c>
      <c r="I164" s="59" t="s">
        <v>69</v>
      </c>
      <c r="J164" s="59">
        <v>26784084</v>
      </c>
      <c r="K164" s="59" t="s">
        <v>730</v>
      </c>
      <c r="L164" s="61" t="s">
        <v>113</v>
      </c>
      <c r="M164" s="61">
        <f>VLOOKUP(H164,zdroj!C:F,4,0)</f>
        <v>0</v>
      </c>
      <c r="N164" s="61" t="str">
        <f t="shared" si="4"/>
        <v>katB</v>
      </c>
      <c r="P164" s="73" t="str">
        <f t="shared" si="5"/>
        <v/>
      </c>
      <c r="Q164" s="61" t="s">
        <v>30</v>
      </c>
    </row>
    <row r="165" spans="1:17" x14ac:dyDescent="0.25">
      <c r="A165" s="59" t="s">
        <v>284</v>
      </c>
      <c r="B165" s="59" t="s">
        <v>71</v>
      </c>
      <c r="C165" s="57" t="str">
        <f>IF(zdroj!AB161&gt;0,"A","N")</f>
        <v>N</v>
      </c>
      <c r="D165" s="66">
        <f>IF(B165="kategorieC","",VLOOKUP(A165,zdroj!B:N,13,0))</f>
        <v>0</v>
      </c>
      <c r="E165" s="72"/>
      <c r="F165" s="66" t="str">
        <f>IF(E165="A",VLOOKUP(A165,zdroj!B:O,14,0),"")</f>
        <v/>
      </c>
      <c r="H165" s="59">
        <v>40207</v>
      </c>
      <c r="I165" s="59" t="s">
        <v>69</v>
      </c>
      <c r="J165" s="59">
        <v>27144011</v>
      </c>
      <c r="K165" s="59" t="s">
        <v>731</v>
      </c>
      <c r="L165" s="61" t="s">
        <v>113</v>
      </c>
      <c r="M165" s="61">
        <f>VLOOKUP(H165,zdroj!C:F,4,0)</f>
        <v>0</v>
      </c>
      <c r="N165" s="61" t="str">
        <f t="shared" si="4"/>
        <v>katB</v>
      </c>
      <c r="P165" s="73" t="str">
        <f t="shared" si="5"/>
        <v/>
      </c>
      <c r="Q165" s="61" t="s">
        <v>30</v>
      </c>
    </row>
    <row r="166" spans="1:17" x14ac:dyDescent="0.25">
      <c r="A166" s="59" t="s">
        <v>285</v>
      </c>
      <c r="B166" s="59" t="s">
        <v>72</v>
      </c>
      <c r="C166" s="57" t="str">
        <f>IF(zdroj!AB162&gt;0,"A","N")</f>
        <v>N</v>
      </c>
      <c r="D166" s="66" t="str">
        <f>IF(B166="kategorieC","",VLOOKUP(A166,zdroj!B:N,13,0))</f>
        <v/>
      </c>
      <c r="E166" s="72"/>
      <c r="F166" s="66" t="str">
        <f>IF(E166="A",VLOOKUP(A166,zdroj!B:O,14,0),"")</f>
        <v/>
      </c>
      <c r="H166" s="59">
        <v>40207</v>
      </c>
      <c r="I166" s="59" t="s">
        <v>69</v>
      </c>
      <c r="J166" s="59">
        <v>27932184</v>
      </c>
      <c r="K166" s="59" t="s">
        <v>732</v>
      </c>
      <c r="L166" s="61" t="s">
        <v>81</v>
      </c>
      <c r="M166" s="61">
        <f>VLOOKUP(H166,zdroj!C:F,4,0)</f>
        <v>0</v>
      </c>
      <c r="N166" s="61" t="str">
        <f t="shared" si="4"/>
        <v>-</v>
      </c>
      <c r="P166" s="73" t="str">
        <f t="shared" si="5"/>
        <v/>
      </c>
      <c r="Q166" s="61" t="s">
        <v>86</v>
      </c>
    </row>
    <row r="167" spans="1:17" x14ac:dyDescent="0.25">
      <c r="A167" s="59" t="s">
        <v>286</v>
      </c>
      <c r="B167" s="59" t="s">
        <v>69</v>
      </c>
      <c r="C167" s="57" t="str">
        <f>IF(zdroj!AB163&gt;0,"A","N")</f>
        <v>N</v>
      </c>
      <c r="D167" s="66">
        <f>IF(B167="kategorieC","",VLOOKUP(A167,zdroj!B:N,13,0))</f>
        <v>0</v>
      </c>
      <c r="E167" s="72"/>
      <c r="F167" s="66" t="str">
        <f>IF(E167="A",VLOOKUP(A167,zdroj!B:O,14,0),"")</f>
        <v/>
      </c>
      <c r="H167" s="59">
        <v>40207</v>
      </c>
      <c r="I167" s="59" t="s">
        <v>69</v>
      </c>
      <c r="J167" s="59">
        <v>28275675</v>
      </c>
      <c r="K167" s="59" t="s">
        <v>733</v>
      </c>
      <c r="L167" s="61" t="s">
        <v>113</v>
      </c>
      <c r="M167" s="61">
        <f>VLOOKUP(H167,zdroj!C:F,4,0)</f>
        <v>0</v>
      </c>
      <c r="N167" s="61" t="str">
        <f t="shared" si="4"/>
        <v>katB</v>
      </c>
      <c r="P167" s="73" t="str">
        <f t="shared" si="5"/>
        <v/>
      </c>
      <c r="Q167" s="61" t="s">
        <v>30</v>
      </c>
    </row>
    <row r="168" spans="1:17" x14ac:dyDescent="0.25">
      <c r="A168" s="59" t="s">
        <v>287</v>
      </c>
      <c r="B168" s="59" t="s">
        <v>69</v>
      </c>
      <c r="C168" s="57" t="str">
        <f>IF(zdroj!AB164&gt;0,"A","N")</f>
        <v>N</v>
      </c>
      <c r="D168" s="66">
        <f>IF(B168="kategorieC","",VLOOKUP(A168,zdroj!B:N,13,0))</f>
        <v>0</v>
      </c>
      <c r="E168" s="72"/>
      <c r="F168" s="66" t="str">
        <f>IF(E168="A",VLOOKUP(A168,zdroj!B:O,14,0),"")</f>
        <v/>
      </c>
      <c r="H168" s="59">
        <v>40207</v>
      </c>
      <c r="I168" s="59" t="s">
        <v>69</v>
      </c>
      <c r="J168" s="59">
        <v>40029573</v>
      </c>
      <c r="K168" s="59" t="s">
        <v>734</v>
      </c>
      <c r="L168" s="61" t="s">
        <v>81</v>
      </c>
      <c r="M168" s="61">
        <f>VLOOKUP(H168,zdroj!C:F,4,0)</f>
        <v>0</v>
      </c>
      <c r="N168" s="61" t="str">
        <f t="shared" si="4"/>
        <v>-</v>
      </c>
      <c r="P168" s="73" t="str">
        <f t="shared" si="5"/>
        <v/>
      </c>
      <c r="Q168" s="61" t="s">
        <v>88</v>
      </c>
    </row>
    <row r="169" spans="1:17" x14ac:dyDescent="0.25">
      <c r="A169" s="59" t="s">
        <v>288</v>
      </c>
      <c r="B169" s="59" t="s">
        <v>69</v>
      </c>
      <c r="C169" s="57" t="str">
        <f>IF(zdroj!AB165&gt;0,"A","N")</f>
        <v>N</v>
      </c>
      <c r="D169" s="66">
        <f>IF(B169="kategorieC","",VLOOKUP(A169,zdroj!B:N,13,0))</f>
        <v>0</v>
      </c>
      <c r="E169" s="72"/>
      <c r="F169" s="66" t="str">
        <f>IF(E169="A",VLOOKUP(A169,zdroj!B:O,14,0),"")</f>
        <v/>
      </c>
      <c r="H169" s="59">
        <v>40207</v>
      </c>
      <c r="I169" s="59" t="s">
        <v>69</v>
      </c>
      <c r="J169" s="59">
        <v>73585696</v>
      </c>
      <c r="K169" s="59" t="s">
        <v>735</v>
      </c>
      <c r="L169" s="61" t="s">
        <v>113</v>
      </c>
      <c r="M169" s="61">
        <f>VLOOKUP(H169,zdroj!C:F,4,0)</f>
        <v>0</v>
      </c>
      <c r="N169" s="61" t="str">
        <f t="shared" si="4"/>
        <v>katB</v>
      </c>
      <c r="P169" s="73" t="str">
        <f t="shared" si="5"/>
        <v/>
      </c>
      <c r="Q169" s="61" t="s">
        <v>30</v>
      </c>
    </row>
    <row r="170" spans="1:17" x14ac:dyDescent="0.25">
      <c r="A170" s="59" t="s">
        <v>289</v>
      </c>
      <c r="B170" s="59" t="s">
        <v>69</v>
      </c>
      <c r="C170" s="57" t="str">
        <f>IF(zdroj!AB166&gt;0,"A","N")</f>
        <v>N</v>
      </c>
      <c r="D170" s="66">
        <f>IF(B170="kategorieC","",VLOOKUP(A170,zdroj!B:N,13,0))</f>
        <v>0</v>
      </c>
      <c r="E170" s="72"/>
      <c r="F170" s="66" t="str">
        <f>IF(E170="A",VLOOKUP(A170,zdroj!B:O,14,0),"")</f>
        <v/>
      </c>
      <c r="H170" s="59">
        <v>40207</v>
      </c>
      <c r="I170" s="59" t="s">
        <v>69</v>
      </c>
      <c r="J170" s="59">
        <v>77746104</v>
      </c>
      <c r="K170" s="59" t="s">
        <v>736</v>
      </c>
      <c r="L170" s="61" t="s">
        <v>113</v>
      </c>
      <c r="M170" s="61">
        <f>VLOOKUP(H170,zdroj!C:F,4,0)</f>
        <v>0</v>
      </c>
      <c r="N170" s="61" t="str">
        <f t="shared" si="4"/>
        <v>katB</v>
      </c>
      <c r="P170" s="73" t="str">
        <f t="shared" si="5"/>
        <v/>
      </c>
      <c r="Q170" s="61" t="s">
        <v>30</v>
      </c>
    </row>
    <row r="171" spans="1:17" x14ac:dyDescent="0.25">
      <c r="A171" s="59" t="s">
        <v>290</v>
      </c>
      <c r="B171" s="59" t="s">
        <v>71</v>
      </c>
      <c r="C171" s="57" t="str">
        <f>IF(zdroj!AB167&gt;0,"A","N")</f>
        <v>N</v>
      </c>
      <c r="D171" s="66">
        <f>IF(B171="kategorieC","",VLOOKUP(A171,zdroj!B:N,13,0))</f>
        <v>0</v>
      </c>
      <c r="E171" s="72"/>
      <c r="F171" s="66" t="str">
        <f>IF(E171="A",VLOOKUP(A171,zdroj!B:O,14,0),"")</f>
        <v/>
      </c>
      <c r="H171" s="59">
        <v>40207</v>
      </c>
      <c r="I171" s="59" t="s">
        <v>69</v>
      </c>
      <c r="J171" s="59">
        <v>79252184</v>
      </c>
      <c r="K171" s="59" t="s">
        <v>737</v>
      </c>
      <c r="L171" s="61" t="s">
        <v>113</v>
      </c>
      <c r="M171" s="61">
        <f>VLOOKUP(H171,zdroj!C:F,4,0)</f>
        <v>0</v>
      </c>
      <c r="N171" s="61" t="str">
        <f t="shared" si="4"/>
        <v>katB</v>
      </c>
      <c r="P171" s="73" t="str">
        <f t="shared" si="5"/>
        <v/>
      </c>
      <c r="Q171" s="61" t="s">
        <v>30</v>
      </c>
    </row>
    <row r="172" spans="1:17" x14ac:dyDescent="0.25">
      <c r="A172" s="59" t="s">
        <v>291</v>
      </c>
      <c r="B172" s="59" t="s">
        <v>69</v>
      </c>
      <c r="C172" s="57" t="str">
        <f>IF(zdroj!AB168&gt;0,"A","N")</f>
        <v>N</v>
      </c>
      <c r="D172" s="66">
        <f>IF(B172="kategorieC","",VLOOKUP(A172,zdroj!B:N,13,0))</f>
        <v>0</v>
      </c>
      <c r="E172" s="72"/>
      <c r="F172" s="66" t="str">
        <f>IF(E172="A",VLOOKUP(A172,zdroj!B:O,14,0),"")</f>
        <v/>
      </c>
      <c r="H172" s="59">
        <v>40207</v>
      </c>
      <c r="I172" s="59" t="s">
        <v>69</v>
      </c>
      <c r="J172" s="59">
        <v>79964516</v>
      </c>
      <c r="K172" s="59" t="s">
        <v>738</v>
      </c>
      <c r="L172" s="61" t="s">
        <v>113</v>
      </c>
      <c r="M172" s="61">
        <f>VLOOKUP(H172,zdroj!C:F,4,0)</f>
        <v>0</v>
      </c>
      <c r="N172" s="61" t="str">
        <f t="shared" si="4"/>
        <v>katB</v>
      </c>
      <c r="P172" s="73" t="str">
        <f t="shared" si="5"/>
        <v/>
      </c>
      <c r="Q172" s="61" t="s">
        <v>30</v>
      </c>
    </row>
    <row r="173" spans="1:17" x14ac:dyDescent="0.25">
      <c r="A173" s="59" t="s">
        <v>292</v>
      </c>
      <c r="B173" s="59" t="s">
        <v>67</v>
      </c>
      <c r="C173" s="57" t="str">
        <f>IF(zdroj!AB169&gt;0,"A","N")</f>
        <v>N</v>
      </c>
      <c r="D173" s="66">
        <f>IF(B173="kategorieC","",VLOOKUP(A173,zdroj!B:N,13,0))</f>
        <v>0</v>
      </c>
      <c r="E173" s="72"/>
      <c r="F173" s="66" t="str">
        <f>IF(E173="A",VLOOKUP(A173,zdroj!B:O,14,0),"")</f>
        <v/>
      </c>
      <c r="H173" s="59">
        <v>40215</v>
      </c>
      <c r="I173" s="59" t="s">
        <v>69</v>
      </c>
      <c r="J173" s="59">
        <v>1287290</v>
      </c>
      <c r="K173" s="59" t="s">
        <v>739</v>
      </c>
      <c r="L173" s="61" t="s">
        <v>113</v>
      </c>
      <c r="M173" s="61">
        <f>VLOOKUP(H173,zdroj!C:F,4,0)</f>
        <v>0</v>
      </c>
      <c r="N173" s="61" t="str">
        <f t="shared" si="4"/>
        <v>katB</v>
      </c>
      <c r="P173" s="73" t="str">
        <f t="shared" si="5"/>
        <v/>
      </c>
      <c r="Q173" s="61" t="s">
        <v>30</v>
      </c>
    </row>
    <row r="174" spans="1:17" x14ac:dyDescent="0.25">
      <c r="A174" s="59" t="s">
        <v>293</v>
      </c>
      <c r="B174" s="59" t="s">
        <v>72</v>
      </c>
      <c r="C174" s="57" t="str">
        <f>IF(zdroj!AB170&gt;0,"A","N")</f>
        <v>N</v>
      </c>
      <c r="D174" s="66" t="str">
        <f>IF(B174="kategorieC","",VLOOKUP(A174,zdroj!B:N,13,0))</f>
        <v/>
      </c>
      <c r="E174" s="72"/>
      <c r="F174" s="66" t="str">
        <f>IF(E174="A",VLOOKUP(A174,zdroj!B:O,14,0),"")</f>
        <v/>
      </c>
      <c r="H174" s="59">
        <v>40215</v>
      </c>
      <c r="I174" s="59" t="s">
        <v>69</v>
      </c>
      <c r="J174" s="59">
        <v>1287320</v>
      </c>
      <c r="K174" s="59" t="s">
        <v>740</v>
      </c>
      <c r="L174" s="61" t="s">
        <v>113</v>
      </c>
      <c r="M174" s="61">
        <f>VLOOKUP(H174,zdroj!C:F,4,0)</f>
        <v>0</v>
      </c>
      <c r="N174" s="61" t="str">
        <f t="shared" si="4"/>
        <v>katB</v>
      </c>
      <c r="P174" s="73" t="str">
        <f t="shared" si="5"/>
        <v/>
      </c>
      <c r="Q174" s="61" t="s">
        <v>30</v>
      </c>
    </row>
    <row r="175" spans="1:17" x14ac:dyDescent="0.25">
      <c r="A175" s="59" t="s">
        <v>294</v>
      </c>
      <c r="B175" s="59" t="s">
        <v>69</v>
      </c>
      <c r="C175" s="57" t="str">
        <f>IF(zdroj!AB171&gt;0,"A","N")</f>
        <v>N</v>
      </c>
      <c r="D175" s="66">
        <f>IF(B175="kategorieC","",VLOOKUP(A175,zdroj!B:N,13,0))</f>
        <v>0</v>
      </c>
      <c r="E175" s="72"/>
      <c r="F175" s="66" t="str">
        <f>IF(E175="A",VLOOKUP(A175,zdroj!B:O,14,0),"")</f>
        <v/>
      </c>
      <c r="H175" s="59">
        <v>40215</v>
      </c>
      <c r="I175" s="59" t="s">
        <v>69</v>
      </c>
      <c r="J175" s="59">
        <v>1287338</v>
      </c>
      <c r="K175" s="59" t="s">
        <v>741</v>
      </c>
      <c r="L175" s="61" t="s">
        <v>113</v>
      </c>
      <c r="M175" s="61">
        <f>VLOOKUP(H175,zdroj!C:F,4,0)</f>
        <v>0</v>
      </c>
      <c r="N175" s="61" t="str">
        <f t="shared" si="4"/>
        <v>katB</v>
      </c>
      <c r="P175" s="73" t="str">
        <f t="shared" si="5"/>
        <v/>
      </c>
      <c r="Q175" s="61" t="s">
        <v>30</v>
      </c>
    </row>
    <row r="176" spans="1:17" x14ac:dyDescent="0.25">
      <c r="A176" s="59" t="s">
        <v>295</v>
      </c>
      <c r="B176" s="59" t="s">
        <v>69</v>
      </c>
      <c r="C176" s="57" t="str">
        <f>IF(zdroj!AB172&gt;0,"A","N")</f>
        <v>N</v>
      </c>
      <c r="D176" s="66">
        <f>IF(B176="kategorieC","",VLOOKUP(A176,zdroj!B:N,13,0))</f>
        <v>0</v>
      </c>
      <c r="E176" s="72"/>
      <c r="F176" s="66" t="str">
        <f>IF(E176="A",VLOOKUP(A176,zdroj!B:O,14,0),"")</f>
        <v/>
      </c>
      <c r="H176" s="59">
        <v>40215</v>
      </c>
      <c r="I176" s="59" t="s">
        <v>69</v>
      </c>
      <c r="J176" s="59">
        <v>1287389</v>
      </c>
      <c r="K176" s="59" t="s">
        <v>742</v>
      </c>
      <c r="L176" s="61" t="s">
        <v>113</v>
      </c>
      <c r="M176" s="61">
        <f>VLOOKUP(H176,zdroj!C:F,4,0)</f>
        <v>0</v>
      </c>
      <c r="N176" s="61" t="str">
        <f t="shared" si="4"/>
        <v>katB</v>
      </c>
      <c r="P176" s="73" t="str">
        <f t="shared" si="5"/>
        <v/>
      </c>
      <c r="Q176" s="61" t="s">
        <v>30</v>
      </c>
    </row>
    <row r="177" spans="1:17" x14ac:dyDescent="0.25">
      <c r="A177" s="59" t="s">
        <v>296</v>
      </c>
      <c r="B177" s="59" t="s">
        <v>72</v>
      </c>
      <c r="C177" s="57" t="str">
        <f>IF(zdroj!AB173&gt;0,"A","N")</f>
        <v>N</v>
      </c>
      <c r="D177" s="66" t="str">
        <f>IF(B177="kategorieC","",VLOOKUP(A177,zdroj!B:N,13,0))</f>
        <v/>
      </c>
      <c r="E177" s="72"/>
      <c r="F177" s="66" t="str">
        <f>IF(E177="A",VLOOKUP(A177,zdroj!B:O,14,0),"")</f>
        <v/>
      </c>
      <c r="H177" s="59">
        <v>40215</v>
      </c>
      <c r="I177" s="59" t="s">
        <v>69</v>
      </c>
      <c r="J177" s="59">
        <v>1287397</v>
      </c>
      <c r="K177" s="59" t="s">
        <v>743</v>
      </c>
      <c r="L177" s="61" t="s">
        <v>113</v>
      </c>
      <c r="M177" s="61">
        <f>VLOOKUP(H177,zdroj!C:F,4,0)</f>
        <v>0</v>
      </c>
      <c r="N177" s="61" t="str">
        <f t="shared" si="4"/>
        <v>katB</v>
      </c>
      <c r="P177" s="73" t="str">
        <f t="shared" si="5"/>
        <v/>
      </c>
      <c r="Q177" s="61" t="s">
        <v>30</v>
      </c>
    </row>
    <row r="178" spans="1:17" x14ac:dyDescent="0.25">
      <c r="A178" s="59" t="s">
        <v>297</v>
      </c>
      <c r="B178" s="59" t="s">
        <v>71</v>
      </c>
      <c r="C178" s="57" t="str">
        <f>IF(zdroj!AB174&gt;0,"A","N")</f>
        <v>N</v>
      </c>
      <c r="D178" s="66">
        <f>IF(B178="kategorieC","",VLOOKUP(A178,zdroj!B:N,13,0))</f>
        <v>7.14</v>
      </c>
      <c r="E178" s="72"/>
      <c r="F178" s="66" t="str">
        <f>IF(E178="A",VLOOKUP(A178,zdroj!B:O,14,0),"")</f>
        <v/>
      </c>
      <c r="H178" s="59">
        <v>40215</v>
      </c>
      <c r="I178" s="59" t="s">
        <v>69</v>
      </c>
      <c r="J178" s="59">
        <v>1287401</v>
      </c>
      <c r="K178" s="59" t="s">
        <v>744</v>
      </c>
      <c r="L178" s="61" t="s">
        <v>113</v>
      </c>
      <c r="M178" s="61">
        <f>VLOOKUP(H178,zdroj!C:F,4,0)</f>
        <v>0</v>
      </c>
      <c r="N178" s="61" t="str">
        <f t="shared" si="4"/>
        <v>katB</v>
      </c>
      <c r="P178" s="73" t="str">
        <f t="shared" si="5"/>
        <v/>
      </c>
      <c r="Q178" s="61" t="s">
        <v>30</v>
      </c>
    </row>
    <row r="179" spans="1:17" x14ac:dyDescent="0.25">
      <c r="A179" s="59" t="s">
        <v>298</v>
      </c>
      <c r="B179" s="59" t="s">
        <v>69</v>
      </c>
      <c r="C179" s="57" t="str">
        <f>IF(zdroj!AB175&gt;0,"A","N")</f>
        <v>N</v>
      </c>
      <c r="D179" s="66">
        <f>IF(B179="kategorieC","",VLOOKUP(A179,zdroj!B:N,13,0))</f>
        <v>0</v>
      </c>
      <c r="E179" s="72"/>
      <c r="F179" s="66" t="str">
        <f>IF(E179="A",VLOOKUP(A179,zdroj!B:O,14,0),"")</f>
        <v/>
      </c>
      <c r="H179" s="59">
        <v>40215</v>
      </c>
      <c r="I179" s="59" t="s">
        <v>69</v>
      </c>
      <c r="J179" s="59">
        <v>1287435</v>
      </c>
      <c r="K179" s="59" t="s">
        <v>745</v>
      </c>
      <c r="L179" s="61" t="s">
        <v>113</v>
      </c>
      <c r="M179" s="61">
        <f>VLOOKUP(H179,zdroj!C:F,4,0)</f>
        <v>0</v>
      </c>
      <c r="N179" s="61" t="str">
        <f t="shared" si="4"/>
        <v>katB</v>
      </c>
      <c r="P179" s="73" t="str">
        <f t="shared" si="5"/>
        <v/>
      </c>
      <c r="Q179" s="61" t="s">
        <v>30</v>
      </c>
    </row>
    <row r="180" spans="1:17" x14ac:dyDescent="0.25">
      <c r="A180" s="59" t="s">
        <v>299</v>
      </c>
      <c r="B180" s="59" t="s">
        <v>69</v>
      </c>
      <c r="C180" s="57" t="str">
        <f>IF(zdroj!AB176&gt;0,"A","N")</f>
        <v>N</v>
      </c>
      <c r="D180" s="66">
        <f>IF(B180="kategorieC","",VLOOKUP(A180,zdroj!B:N,13,0))</f>
        <v>0</v>
      </c>
      <c r="E180" s="72"/>
      <c r="F180" s="66" t="str">
        <f>IF(E180="A",VLOOKUP(A180,zdroj!B:O,14,0),"")</f>
        <v/>
      </c>
      <c r="H180" s="59">
        <v>40215</v>
      </c>
      <c r="I180" s="59" t="s">
        <v>69</v>
      </c>
      <c r="J180" s="59">
        <v>1287486</v>
      </c>
      <c r="K180" s="59" t="s">
        <v>746</v>
      </c>
      <c r="L180" s="61" t="s">
        <v>113</v>
      </c>
      <c r="M180" s="61">
        <f>VLOOKUP(H180,zdroj!C:F,4,0)</f>
        <v>0</v>
      </c>
      <c r="N180" s="61" t="str">
        <f t="shared" si="4"/>
        <v>katB</v>
      </c>
      <c r="P180" s="73" t="str">
        <f t="shared" si="5"/>
        <v/>
      </c>
      <c r="Q180" s="61" t="s">
        <v>30</v>
      </c>
    </row>
    <row r="181" spans="1:17" x14ac:dyDescent="0.25">
      <c r="A181" s="59" t="s">
        <v>300</v>
      </c>
      <c r="B181" s="59" t="s">
        <v>72</v>
      </c>
      <c r="C181" s="57" t="str">
        <f>IF(zdroj!AB177&gt;0,"A","N")</f>
        <v>N</v>
      </c>
      <c r="D181" s="66" t="str">
        <f>IF(B181="kategorieC","",VLOOKUP(A181,zdroj!B:N,13,0))</f>
        <v/>
      </c>
      <c r="E181" s="72"/>
      <c r="F181" s="66" t="str">
        <f>IF(E181="A",VLOOKUP(A181,zdroj!B:O,14,0),"")</f>
        <v/>
      </c>
      <c r="H181" s="59">
        <v>40215</v>
      </c>
      <c r="I181" s="59" t="s">
        <v>69</v>
      </c>
      <c r="J181" s="59">
        <v>1287508</v>
      </c>
      <c r="K181" s="59" t="s">
        <v>747</v>
      </c>
      <c r="L181" s="61" t="s">
        <v>113</v>
      </c>
      <c r="M181" s="61">
        <f>VLOOKUP(H181,zdroj!C:F,4,0)</f>
        <v>0</v>
      </c>
      <c r="N181" s="61" t="str">
        <f t="shared" si="4"/>
        <v>katB</v>
      </c>
      <c r="P181" s="73" t="str">
        <f t="shared" si="5"/>
        <v/>
      </c>
      <c r="Q181" s="61" t="s">
        <v>30</v>
      </c>
    </row>
    <row r="182" spans="1:17" x14ac:dyDescent="0.25">
      <c r="A182" s="59" t="s">
        <v>301</v>
      </c>
      <c r="B182" s="59" t="s">
        <v>69</v>
      </c>
      <c r="C182" s="57" t="str">
        <f>IF(zdroj!AB178&gt;0,"A","N")</f>
        <v>N</v>
      </c>
      <c r="D182" s="66">
        <f>IF(B182="kategorieC","",VLOOKUP(A182,zdroj!B:N,13,0))</f>
        <v>0</v>
      </c>
      <c r="E182" s="72"/>
      <c r="F182" s="66" t="str">
        <f>IF(E182="A",VLOOKUP(A182,zdroj!B:O,14,0),"")</f>
        <v/>
      </c>
      <c r="H182" s="59">
        <v>40215</v>
      </c>
      <c r="I182" s="59" t="s">
        <v>69</v>
      </c>
      <c r="J182" s="59">
        <v>1287541</v>
      </c>
      <c r="K182" s="59" t="s">
        <v>748</v>
      </c>
      <c r="L182" s="61" t="s">
        <v>113</v>
      </c>
      <c r="M182" s="61">
        <f>VLOOKUP(H182,zdroj!C:F,4,0)</f>
        <v>0</v>
      </c>
      <c r="N182" s="61" t="str">
        <f t="shared" si="4"/>
        <v>katB</v>
      </c>
      <c r="P182" s="73" t="str">
        <f t="shared" si="5"/>
        <v/>
      </c>
      <c r="Q182" s="61" t="s">
        <v>30</v>
      </c>
    </row>
    <row r="183" spans="1:17" x14ac:dyDescent="0.25">
      <c r="A183" s="59" t="s">
        <v>302</v>
      </c>
      <c r="B183" s="59" t="s">
        <v>72</v>
      </c>
      <c r="C183" s="57" t="str">
        <f>IF(zdroj!AB179&gt;0,"A","N")</f>
        <v>N</v>
      </c>
      <c r="D183" s="66" t="str">
        <f>IF(B183="kategorieC","",VLOOKUP(A183,zdroj!B:N,13,0))</f>
        <v/>
      </c>
      <c r="E183" s="72"/>
      <c r="F183" s="66" t="str">
        <f>IF(E183="A",VLOOKUP(A183,zdroj!B:O,14,0),"")</f>
        <v/>
      </c>
      <c r="H183" s="59">
        <v>40215</v>
      </c>
      <c r="I183" s="59" t="s">
        <v>69</v>
      </c>
      <c r="J183" s="59">
        <v>1287575</v>
      </c>
      <c r="K183" s="59" t="s">
        <v>749</v>
      </c>
      <c r="L183" s="61" t="s">
        <v>113</v>
      </c>
      <c r="M183" s="61">
        <f>VLOOKUP(H183,zdroj!C:F,4,0)</f>
        <v>0</v>
      </c>
      <c r="N183" s="61" t="str">
        <f t="shared" si="4"/>
        <v>katB</v>
      </c>
      <c r="P183" s="73" t="str">
        <f t="shared" si="5"/>
        <v/>
      </c>
      <c r="Q183" s="61" t="s">
        <v>30</v>
      </c>
    </row>
    <row r="184" spans="1:17" x14ac:dyDescent="0.25">
      <c r="A184" s="59" t="s">
        <v>303</v>
      </c>
      <c r="B184" s="59" t="s">
        <v>69</v>
      </c>
      <c r="C184" s="57" t="str">
        <f>IF(zdroj!AB180&gt;0,"A","N")</f>
        <v>N</v>
      </c>
      <c r="D184" s="66">
        <f>IF(B184="kategorieC","",VLOOKUP(A184,zdroj!B:N,13,0))</f>
        <v>0</v>
      </c>
      <c r="E184" s="72"/>
      <c r="F184" s="66" t="str">
        <f>IF(E184="A",VLOOKUP(A184,zdroj!B:O,14,0),"")</f>
        <v/>
      </c>
      <c r="H184" s="59">
        <v>40215</v>
      </c>
      <c r="I184" s="59" t="s">
        <v>69</v>
      </c>
      <c r="J184" s="59">
        <v>1287583</v>
      </c>
      <c r="K184" s="59" t="s">
        <v>750</v>
      </c>
      <c r="L184" s="61" t="s">
        <v>113</v>
      </c>
      <c r="M184" s="61">
        <f>VLOOKUP(H184,zdroj!C:F,4,0)</f>
        <v>0</v>
      </c>
      <c r="N184" s="61" t="str">
        <f t="shared" si="4"/>
        <v>katB</v>
      </c>
      <c r="P184" s="73" t="str">
        <f t="shared" si="5"/>
        <v/>
      </c>
      <c r="Q184" s="61" t="s">
        <v>30</v>
      </c>
    </row>
    <row r="185" spans="1:17" x14ac:dyDescent="0.25">
      <c r="A185" s="59" t="s">
        <v>304</v>
      </c>
      <c r="B185" s="59" t="s">
        <v>69</v>
      </c>
      <c r="C185" s="57" t="str">
        <f>IF(zdroj!AB181&gt;0,"A","N")</f>
        <v>N</v>
      </c>
      <c r="D185" s="66">
        <f>IF(B185="kategorieC","",VLOOKUP(A185,zdroj!B:N,13,0))</f>
        <v>0</v>
      </c>
      <c r="E185" s="72"/>
      <c r="F185" s="66" t="str">
        <f>IF(E185="A",VLOOKUP(A185,zdroj!B:O,14,0),"")</f>
        <v/>
      </c>
      <c r="H185" s="59">
        <v>40215</v>
      </c>
      <c r="I185" s="59" t="s">
        <v>69</v>
      </c>
      <c r="J185" s="59">
        <v>1287605</v>
      </c>
      <c r="K185" s="59" t="s">
        <v>751</v>
      </c>
      <c r="L185" s="61" t="s">
        <v>113</v>
      </c>
      <c r="M185" s="61">
        <f>VLOOKUP(H185,zdroj!C:F,4,0)</f>
        <v>0</v>
      </c>
      <c r="N185" s="61" t="str">
        <f t="shared" si="4"/>
        <v>katB</v>
      </c>
      <c r="P185" s="73" t="str">
        <f t="shared" si="5"/>
        <v/>
      </c>
      <c r="Q185" s="61" t="s">
        <v>30</v>
      </c>
    </row>
    <row r="186" spans="1:17" x14ac:dyDescent="0.25">
      <c r="A186" s="59" t="s">
        <v>305</v>
      </c>
      <c r="B186" s="59" t="s">
        <v>69</v>
      </c>
      <c r="C186" s="57" t="str">
        <f>IF(zdroj!AB182&gt;0,"A","N")</f>
        <v>N</v>
      </c>
      <c r="D186" s="66">
        <f>IF(B186="kategorieC","",VLOOKUP(A186,zdroj!B:N,13,0))</f>
        <v>0</v>
      </c>
      <c r="E186" s="72"/>
      <c r="F186" s="66" t="str">
        <f>IF(E186="A",VLOOKUP(A186,zdroj!B:O,14,0),"")</f>
        <v/>
      </c>
      <c r="H186" s="59">
        <v>40215</v>
      </c>
      <c r="I186" s="59" t="s">
        <v>69</v>
      </c>
      <c r="J186" s="59">
        <v>1287621</v>
      </c>
      <c r="K186" s="59" t="s">
        <v>752</v>
      </c>
      <c r="L186" s="61" t="s">
        <v>113</v>
      </c>
      <c r="M186" s="61">
        <f>VLOOKUP(H186,zdroj!C:F,4,0)</f>
        <v>0</v>
      </c>
      <c r="N186" s="61" t="str">
        <f t="shared" si="4"/>
        <v>katB</v>
      </c>
      <c r="P186" s="73" t="str">
        <f t="shared" si="5"/>
        <v/>
      </c>
      <c r="Q186" s="61" t="s">
        <v>30</v>
      </c>
    </row>
    <row r="187" spans="1:17" x14ac:dyDescent="0.25">
      <c r="A187" s="59" t="s">
        <v>306</v>
      </c>
      <c r="B187" s="59" t="s">
        <v>72</v>
      </c>
      <c r="C187" s="57" t="str">
        <f>IF(zdroj!AB183&gt;0,"A","N")</f>
        <v>N</v>
      </c>
      <c r="D187" s="66" t="str">
        <f>IF(B187="kategorieC","",VLOOKUP(A187,zdroj!B:N,13,0))</f>
        <v/>
      </c>
      <c r="E187" s="72"/>
      <c r="F187" s="66" t="str">
        <f>IF(E187="A",VLOOKUP(A187,zdroj!B:O,14,0),"")</f>
        <v/>
      </c>
      <c r="H187" s="59">
        <v>40215</v>
      </c>
      <c r="I187" s="59" t="s">
        <v>69</v>
      </c>
      <c r="J187" s="59">
        <v>1287672</v>
      </c>
      <c r="K187" s="59" t="s">
        <v>753</v>
      </c>
      <c r="L187" s="61" t="s">
        <v>113</v>
      </c>
      <c r="M187" s="61">
        <f>VLOOKUP(H187,zdroj!C:F,4,0)</f>
        <v>0</v>
      </c>
      <c r="N187" s="61" t="str">
        <f t="shared" si="4"/>
        <v>katB</v>
      </c>
      <c r="P187" s="73" t="str">
        <f t="shared" si="5"/>
        <v/>
      </c>
      <c r="Q187" s="61" t="s">
        <v>30</v>
      </c>
    </row>
    <row r="188" spans="1:17" x14ac:dyDescent="0.25">
      <c r="A188" s="59" t="s">
        <v>307</v>
      </c>
      <c r="B188" s="59" t="s">
        <v>69</v>
      </c>
      <c r="C188" s="57" t="str">
        <f>IF(zdroj!AB184&gt;0,"A","N")</f>
        <v>N</v>
      </c>
      <c r="D188" s="66">
        <f>IF(B188="kategorieC","",VLOOKUP(A188,zdroj!B:N,13,0))</f>
        <v>0</v>
      </c>
      <c r="E188" s="72"/>
      <c r="F188" s="66" t="str">
        <f>IF(E188="A",VLOOKUP(A188,zdroj!B:O,14,0),"")</f>
        <v/>
      </c>
      <c r="H188" s="59">
        <v>40215</v>
      </c>
      <c r="I188" s="59" t="s">
        <v>69</v>
      </c>
      <c r="J188" s="59">
        <v>1287681</v>
      </c>
      <c r="K188" s="59" t="s">
        <v>754</v>
      </c>
      <c r="L188" s="61" t="s">
        <v>113</v>
      </c>
      <c r="M188" s="61">
        <f>VLOOKUP(H188,zdroj!C:F,4,0)</f>
        <v>0</v>
      </c>
      <c r="N188" s="61" t="str">
        <f t="shared" si="4"/>
        <v>katB</v>
      </c>
      <c r="P188" s="73" t="str">
        <f t="shared" si="5"/>
        <v/>
      </c>
      <c r="Q188" s="61" t="s">
        <v>30</v>
      </c>
    </row>
    <row r="189" spans="1:17" x14ac:dyDescent="0.25">
      <c r="A189" s="59" t="s">
        <v>308</v>
      </c>
      <c r="B189" s="59" t="s">
        <v>72</v>
      </c>
      <c r="C189" s="57" t="str">
        <f>IF(zdroj!AB185&gt;0,"A","N")</f>
        <v>N</v>
      </c>
      <c r="D189" s="66" t="str">
        <f>IF(B189="kategorieC","",VLOOKUP(A189,zdroj!B:N,13,0))</f>
        <v/>
      </c>
      <c r="E189" s="72"/>
      <c r="F189" s="66" t="str">
        <f>IF(E189="A",VLOOKUP(A189,zdroj!B:O,14,0),"")</f>
        <v/>
      </c>
      <c r="H189" s="59">
        <v>40215</v>
      </c>
      <c r="I189" s="59" t="s">
        <v>69</v>
      </c>
      <c r="J189" s="59">
        <v>1287699</v>
      </c>
      <c r="K189" s="59" t="s">
        <v>755</v>
      </c>
      <c r="L189" s="61" t="s">
        <v>113</v>
      </c>
      <c r="M189" s="61">
        <f>VLOOKUP(H189,zdroj!C:F,4,0)</f>
        <v>0</v>
      </c>
      <c r="N189" s="61" t="str">
        <f t="shared" si="4"/>
        <v>katB</v>
      </c>
      <c r="P189" s="73" t="str">
        <f t="shared" si="5"/>
        <v/>
      </c>
      <c r="Q189" s="61" t="s">
        <v>30</v>
      </c>
    </row>
    <row r="190" spans="1:17" x14ac:dyDescent="0.25">
      <c r="A190" s="59" t="s">
        <v>309</v>
      </c>
      <c r="B190" s="59" t="s">
        <v>67</v>
      </c>
      <c r="C190" s="57" t="str">
        <f>IF(zdroj!AB186&gt;0,"A","N")</f>
        <v>N</v>
      </c>
      <c r="D190" s="66">
        <f>IF(B190="kategorieC","",VLOOKUP(A190,zdroj!B:N,13,0))</f>
        <v>0</v>
      </c>
      <c r="E190" s="72"/>
      <c r="F190" s="66" t="str">
        <f>IF(E190="A",VLOOKUP(A190,zdroj!B:O,14,0),"")</f>
        <v/>
      </c>
      <c r="H190" s="59">
        <v>40215</v>
      </c>
      <c r="I190" s="59" t="s">
        <v>69</v>
      </c>
      <c r="J190" s="59">
        <v>1287702</v>
      </c>
      <c r="K190" s="59" t="s">
        <v>756</v>
      </c>
      <c r="L190" s="61" t="s">
        <v>113</v>
      </c>
      <c r="M190" s="61">
        <f>VLOOKUP(H190,zdroj!C:F,4,0)</f>
        <v>0</v>
      </c>
      <c r="N190" s="61" t="str">
        <f t="shared" si="4"/>
        <v>katB</v>
      </c>
      <c r="P190" s="73" t="str">
        <f t="shared" si="5"/>
        <v/>
      </c>
      <c r="Q190" s="61" t="s">
        <v>30</v>
      </c>
    </row>
    <row r="191" spans="1:17" x14ac:dyDescent="0.25">
      <c r="A191" s="59" t="s">
        <v>310</v>
      </c>
      <c r="B191" s="59" t="s">
        <v>67</v>
      </c>
      <c r="C191" s="57" t="str">
        <f>IF(zdroj!AB187&gt;0,"A","N")</f>
        <v>N</v>
      </c>
      <c r="D191" s="66">
        <f>IF(B191="kategorieC","",VLOOKUP(A191,zdroj!B:N,13,0))</f>
        <v>0</v>
      </c>
      <c r="E191" s="72"/>
      <c r="F191" s="66" t="str">
        <f>IF(E191="A",VLOOKUP(A191,zdroj!B:O,14,0),"")</f>
        <v/>
      </c>
      <c r="H191" s="59">
        <v>40215</v>
      </c>
      <c r="I191" s="59" t="s">
        <v>69</v>
      </c>
      <c r="J191" s="59">
        <v>1287711</v>
      </c>
      <c r="K191" s="59" t="s">
        <v>757</v>
      </c>
      <c r="L191" s="61" t="s">
        <v>113</v>
      </c>
      <c r="M191" s="61">
        <f>VLOOKUP(H191,zdroj!C:F,4,0)</f>
        <v>0</v>
      </c>
      <c r="N191" s="61" t="str">
        <f t="shared" si="4"/>
        <v>katB</v>
      </c>
      <c r="P191" s="73" t="str">
        <f t="shared" si="5"/>
        <v/>
      </c>
      <c r="Q191" s="61" t="s">
        <v>30</v>
      </c>
    </row>
    <row r="192" spans="1:17" x14ac:dyDescent="0.25">
      <c r="A192" s="59" t="s">
        <v>311</v>
      </c>
      <c r="B192" s="59" t="s">
        <v>69</v>
      </c>
      <c r="C192" s="57" t="str">
        <f>IF(zdroj!AB188&gt;0,"A","N")</f>
        <v>N</v>
      </c>
      <c r="D192" s="66">
        <f>IF(B192="kategorieC","",VLOOKUP(A192,zdroj!B:N,13,0))</f>
        <v>0</v>
      </c>
      <c r="E192" s="72"/>
      <c r="F192" s="66" t="str">
        <f>IF(E192="A",VLOOKUP(A192,zdroj!B:O,14,0),"")</f>
        <v/>
      </c>
      <c r="H192" s="59">
        <v>40215</v>
      </c>
      <c r="I192" s="59" t="s">
        <v>69</v>
      </c>
      <c r="J192" s="59">
        <v>1287729</v>
      </c>
      <c r="K192" s="59" t="s">
        <v>758</v>
      </c>
      <c r="L192" s="61" t="s">
        <v>113</v>
      </c>
      <c r="M192" s="61">
        <f>VLOOKUP(H192,zdroj!C:F,4,0)</f>
        <v>0</v>
      </c>
      <c r="N192" s="61" t="str">
        <f t="shared" si="4"/>
        <v>katB</v>
      </c>
      <c r="P192" s="73" t="str">
        <f t="shared" si="5"/>
        <v/>
      </c>
      <c r="Q192" s="61" t="s">
        <v>30</v>
      </c>
    </row>
    <row r="193" spans="1:17" x14ac:dyDescent="0.25">
      <c r="A193" s="59" t="s">
        <v>312</v>
      </c>
      <c r="B193" s="59" t="s">
        <v>72</v>
      </c>
      <c r="C193" s="57" t="str">
        <f>IF(zdroj!AB189&gt;0,"A","N")</f>
        <v>N</v>
      </c>
      <c r="D193" s="66" t="str">
        <f>IF(B193="kategorieC","",VLOOKUP(A193,zdroj!B:N,13,0))</f>
        <v/>
      </c>
      <c r="E193" s="72"/>
      <c r="F193" s="66" t="str">
        <f>IF(E193="A",VLOOKUP(A193,zdroj!B:O,14,0),"")</f>
        <v/>
      </c>
      <c r="H193" s="59">
        <v>40215</v>
      </c>
      <c r="I193" s="59" t="s">
        <v>69</v>
      </c>
      <c r="J193" s="59">
        <v>1287737</v>
      </c>
      <c r="K193" s="59" t="s">
        <v>759</v>
      </c>
      <c r="L193" s="61" t="s">
        <v>113</v>
      </c>
      <c r="M193" s="61">
        <f>VLOOKUP(H193,zdroj!C:F,4,0)</f>
        <v>0</v>
      </c>
      <c r="N193" s="61" t="str">
        <f t="shared" si="4"/>
        <v>katB</v>
      </c>
      <c r="P193" s="73" t="str">
        <f t="shared" si="5"/>
        <v/>
      </c>
      <c r="Q193" s="61" t="s">
        <v>30</v>
      </c>
    </row>
    <row r="194" spans="1:17" x14ac:dyDescent="0.25">
      <c r="A194" s="59" t="s">
        <v>313</v>
      </c>
      <c r="B194" s="59" t="s">
        <v>69</v>
      </c>
      <c r="C194" s="57" t="str">
        <f>IF(zdroj!AB190&gt;0,"A","N")</f>
        <v>N</v>
      </c>
      <c r="D194" s="66">
        <f>IF(B194="kategorieC","",VLOOKUP(A194,zdroj!B:N,13,0))</f>
        <v>0</v>
      </c>
      <c r="E194" s="72"/>
      <c r="F194" s="66" t="str">
        <f>IF(E194="A",VLOOKUP(A194,zdroj!B:O,14,0),"")</f>
        <v/>
      </c>
      <c r="H194" s="59">
        <v>40215</v>
      </c>
      <c r="I194" s="59" t="s">
        <v>69</v>
      </c>
      <c r="J194" s="59">
        <v>1287753</v>
      </c>
      <c r="K194" s="59" t="s">
        <v>760</v>
      </c>
      <c r="L194" s="61" t="s">
        <v>113</v>
      </c>
      <c r="M194" s="61">
        <f>VLOOKUP(H194,zdroj!C:F,4,0)</f>
        <v>0</v>
      </c>
      <c r="N194" s="61" t="str">
        <f t="shared" si="4"/>
        <v>katB</v>
      </c>
      <c r="P194" s="73" t="str">
        <f t="shared" si="5"/>
        <v/>
      </c>
      <c r="Q194" s="61" t="s">
        <v>30</v>
      </c>
    </row>
    <row r="195" spans="1:17" x14ac:dyDescent="0.25">
      <c r="A195" s="59" t="s">
        <v>314</v>
      </c>
      <c r="B195" s="59" t="s">
        <v>69</v>
      </c>
      <c r="C195" s="57" t="str">
        <f>IF(zdroj!AB191&gt;0,"A","N")</f>
        <v>N</v>
      </c>
      <c r="D195" s="66">
        <f>IF(B195="kategorieC","",VLOOKUP(A195,zdroj!B:N,13,0))</f>
        <v>0</v>
      </c>
      <c r="E195" s="72"/>
      <c r="F195" s="66" t="str">
        <f>IF(E195="A",VLOOKUP(A195,zdroj!B:O,14,0),"")</f>
        <v/>
      </c>
      <c r="H195" s="59">
        <v>40215</v>
      </c>
      <c r="I195" s="59" t="s">
        <v>69</v>
      </c>
      <c r="J195" s="59">
        <v>1287761</v>
      </c>
      <c r="K195" s="59" t="s">
        <v>761</v>
      </c>
      <c r="L195" s="61" t="s">
        <v>113</v>
      </c>
      <c r="M195" s="61">
        <f>VLOOKUP(H195,zdroj!C:F,4,0)</f>
        <v>0</v>
      </c>
      <c r="N195" s="61" t="str">
        <f t="shared" si="4"/>
        <v>katB</v>
      </c>
      <c r="P195" s="73" t="str">
        <f t="shared" si="5"/>
        <v/>
      </c>
      <c r="Q195" s="61" t="s">
        <v>30</v>
      </c>
    </row>
    <row r="196" spans="1:17" x14ac:dyDescent="0.25">
      <c r="A196" s="59" t="s">
        <v>315</v>
      </c>
      <c r="B196" s="59" t="s">
        <v>69</v>
      </c>
      <c r="C196" s="57" t="str">
        <f>IF(zdroj!AB192&gt;0,"A","N")</f>
        <v>N</v>
      </c>
      <c r="D196" s="66">
        <f>IF(B196="kategorieC","",VLOOKUP(A196,zdroj!B:N,13,0))</f>
        <v>0</v>
      </c>
      <c r="E196" s="72"/>
      <c r="F196" s="66" t="str">
        <f>IF(E196="A",VLOOKUP(A196,zdroj!B:O,14,0),"")</f>
        <v/>
      </c>
      <c r="H196" s="59">
        <v>40215</v>
      </c>
      <c r="I196" s="59" t="s">
        <v>69</v>
      </c>
      <c r="J196" s="59">
        <v>25429906</v>
      </c>
      <c r="K196" s="59" t="s">
        <v>762</v>
      </c>
      <c r="L196" s="61" t="s">
        <v>113</v>
      </c>
      <c r="M196" s="61">
        <f>VLOOKUP(H196,zdroj!C:F,4,0)</f>
        <v>0</v>
      </c>
      <c r="N196" s="61" t="str">
        <f t="shared" si="4"/>
        <v>katB</v>
      </c>
      <c r="P196" s="73" t="str">
        <f t="shared" si="5"/>
        <v/>
      </c>
      <c r="Q196" s="61" t="s">
        <v>30</v>
      </c>
    </row>
    <row r="197" spans="1:17" x14ac:dyDescent="0.25">
      <c r="A197" s="59" t="s">
        <v>316</v>
      </c>
      <c r="B197" s="59" t="s">
        <v>69</v>
      </c>
      <c r="C197" s="57" t="str">
        <f>IF(zdroj!AB193&gt;0,"A","N")</f>
        <v>N</v>
      </c>
      <c r="D197" s="66">
        <f>IF(B197="kategorieC","",VLOOKUP(A197,zdroj!B:N,13,0))</f>
        <v>0</v>
      </c>
      <c r="E197" s="72"/>
      <c r="F197" s="66" t="str">
        <f>IF(E197="A",VLOOKUP(A197,zdroj!B:O,14,0),"")</f>
        <v/>
      </c>
      <c r="H197" s="59">
        <v>40215</v>
      </c>
      <c r="I197" s="59" t="s">
        <v>69</v>
      </c>
      <c r="J197" s="59">
        <v>25530496</v>
      </c>
      <c r="K197" s="59" t="s">
        <v>763</v>
      </c>
      <c r="L197" s="61" t="s">
        <v>81</v>
      </c>
      <c r="M197" s="61">
        <f>VLOOKUP(H197,zdroj!C:F,4,0)</f>
        <v>0</v>
      </c>
      <c r="N197" s="61" t="str">
        <f t="shared" si="4"/>
        <v>-</v>
      </c>
      <c r="P197" s="73" t="str">
        <f t="shared" si="5"/>
        <v/>
      </c>
      <c r="Q197" s="61" t="s">
        <v>86</v>
      </c>
    </row>
    <row r="198" spans="1:17" x14ac:dyDescent="0.25">
      <c r="A198" s="59" t="s">
        <v>317</v>
      </c>
      <c r="B198" s="59" t="s">
        <v>69</v>
      </c>
      <c r="C198" s="57" t="str">
        <f>IF(zdroj!AB194&gt;0,"A","N")</f>
        <v>N</v>
      </c>
      <c r="D198" s="66">
        <f>IF(B198="kategorieC","",VLOOKUP(A198,zdroj!B:N,13,0))</f>
        <v>0</v>
      </c>
      <c r="E198" s="72"/>
      <c r="F198" s="66" t="str">
        <f>IF(E198="A",VLOOKUP(A198,zdroj!B:O,14,0),"")</f>
        <v/>
      </c>
      <c r="H198" s="59">
        <v>40215</v>
      </c>
      <c r="I198" s="59" t="s">
        <v>69</v>
      </c>
      <c r="J198" s="59">
        <v>27633861</v>
      </c>
      <c r="K198" s="59" t="s">
        <v>764</v>
      </c>
      <c r="L198" s="61" t="s">
        <v>113</v>
      </c>
      <c r="M198" s="61">
        <f>VLOOKUP(H198,zdroj!C:F,4,0)</f>
        <v>0</v>
      </c>
      <c r="N198" s="61" t="str">
        <f t="shared" si="4"/>
        <v>katB</v>
      </c>
      <c r="P198" s="73" t="str">
        <f t="shared" si="5"/>
        <v/>
      </c>
      <c r="Q198" s="61" t="s">
        <v>30</v>
      </c>
    </row>
    <row r="199" spans="1:17" x14ac:dyDescent="0.25">
      <c r="A199" s="59" t="s">
        <v>318</v>
      </c>
      <c r="B199" s="59" t="s">
        <v>69</v>
      </c>
      <c r="C199" s="57" t="str">
        <f>IF(zdroj!AB195&gt;0,"A","N")</f>
        <v>N</v>
      </c>
      <c r="D199" s="66">
        <f>IF(B199="kategorieC","",VLOOKUP(A199,zdroj!B:N,13,0))</f>
        <v>0</v>
      </c>
      <c r="E199" s="72"/>
      <c r="F199" s="66" t="str">
        <f>IF(E199="A",VLOOKUP(A199,zdroj!B:O,14,0),"")</f>
        <v/>
      </c>
      <c r="H199" s="59">
        <v>40215</v>
      </c>
      <c r="I199" s="59" t="s">
        <v>69</v>
      </c>
      <c r="J199" s="59">
        <v>42627265</v>
      </c>
      <c r="K199" s="59" t="s">
        <v>765</v>
      </c>
      <c r="L199" s="61" t="s">
        <v>113</v>
      </c>
      <c r="M199" s="61">
        <f>VLOOKUP(H199,zdroj!C:F,4,0)</f>
        <v>0</v>
      </c>
      <c r="N199" s="61" t="str">
        <f t="shared" ref="N199:N262" si="6">IF(M199="A",IF(L199="katA","katB",L199),L199)</f>
        <v>katB</v>
      </c>
      <c r="P199" s="73" t="str">
        <f t="shared" ref="P199:P262" si="7">IF(O199="A",1,"")</f>
        <v/>
      </c>
      <c r="Q199" s="61" t="s">
        <v>30</v>
      </c>
    </row>
    <row r="200" spans="1:17" x14ac:dyDescent="0.25">
      <c r="A200" s="59" t="s">
        <v>319</v>
      </c>
      <c r="B200" s="59" t="s">
        <v>69</v>
      </c>
      <c r="C200" s="57" t="str">
        <f>IF(zdroj!AB196&gt;0,"A","N")</f>
        <v>N</v>
      </c>
      <c r="D200" s="66">
        <f>IF(B200="kategorieC","",VLOOKUP(A200,zdroj!B:N,13,0))</f>
        <v>0</v>
      </c>
      <c r="E200" s="72"/>
      <c r="F200" s="66" t="str">
        <f>IF(E200="A",VLOOKUP(A200,zdroj!B:O,14,0),"")</f>
        <v/>
      </c>
      <c r="H200" s="59">
        <v>40223</v>
      </c>
      <c r="I200" s="59" t="s">
        <v>69</v>
      </c>
      <c r="J200" s="59">
        <v>1287281</v>
      </c>
      <c r="K200" s="59" t="s">
        <v>766</v>
      </c>
      <c r="L200" s="61" t="s">
        <v>113</v>
      </c>
      <c r="M200" s="61">
        <f>VLOOKUP(H200,zdroj!C:F,4,0)</f>
        <v>0</v>
      </c>
      <c r="N200" s="61" t="str">
        <f t="shared" si="6"/>
        <v>katB</v>
      </c>
      <c r="P200" s="73" t="str">
        <f t="shared" si="7"/>
        <v/>
      </c>
      <c r="Q200" s="61" t="s">
        <v>30</v>
      </c>
    </row>
    <row r="201" spans="1:17" x14ac:dyDescent="0.25">
      <c r="A201" s="59" t="s">
        <v>320</v>
      </c>
      <c r="B201" s="59" t="s">
        <v>69</v>
      </c>
      <c r="C201" s="57" t="str">
        <f>IF(zdroj!AB197&gt;0,"A","N")</f>
        <v>N</v>
      </c>
      <c r="D201" s="66">
        <f>IF(B201="kategorieC","",VLOOKUP(A201,zdroj!B:N,13,0))</f>
        <v>0</v>
      </c>
      <c r="E201" s="72"/>
      <c r="F201" s="66" t="str">
        <f>IF(E201="A",VLOOKUP(A201,zdroj!B:O,14,0),"")</f>
        <v/>
      </c>
      <c r="H201" s="59">
        <v>40223</v>
      </c>
      <c r="I201" s="59" t="s">
        <v>69</v>
      </c>
      <c r="J201" s="59">
        <v>1287303</v>
      </c>
      <c r="K201" s="59" t="s">
        <v>767</v>
      </c>
      <c r="L201" s="61" t="s">
        <v>113</v>
      </c>
      <c r="M201" s="61">
        <f>VLOOKUP(H201,zdroj!C:F,4,0)</f>
        <v>0</v>
      </c>
      <c r="N201" s="61" t="str">
        <f t="shared" si="6"/>
        <v>katB</v>
      </c>
      <c r="P201" s="73" t="str">
        <f t="shared" si="7"/>
        <v/>
      </c>
      <c r="Q201" s="61" t="s">
        <v>30</v>
      </c>
    </row>
    <row r="202" spans="1:17" x14ac:dyDescent="0.25">
      <c r="A202" s="59" t="s">
        <v>321</v>
      </c>
      <c r="B202" s="59" t="s">
        <v>71</v>
      </c>
      <c r="C202" s="57" t="str">
        <f>IF(zdroj!AB198&gt;0,"A","N")</f>
        <v>N</v>
      </c>
      <c r="D202" s="66">
        <f>IF(B202="kategorieC","",VLOOKUP(A202,zdroj!B:N,13,0))</f>
        <v>12.5</v>
      </c>
      <c r="E202" s="72"/>
      <c r="F202" s="66" t="str">
        <f>IF(E202="A",VLOOKUP(A202,zdroj!B:O,14,0),"")</f>
        <v/>
      </c>
      <c r="H202" s="59">
        <v>40223</v>
      </c>
      <c r="I202" s="59" t="s">
        <v>69</v>
      </c>
      <c r="J202" s="59">
        <v>1287311</v>
      </c>
      <c r="K202" s="59" t="s">
        <v>768</v>
      </c>
      <c r="L202" s="61" t="s">
        <v>113</v>
      </c>
      <c r="M202" s="61">
        <f>VLOOKUP(H202,zdroj!C:F,4,0)</f>
        <v>0</v>
      </c>
      <c r="N202" s="61" t="str">
        <f t="shared" si="6"/>
        <v>katB</v>
      </c>
      <c r="P202" s="73" t="str">
        <f t="shared" si="7"/>
        <v/>
      </c>
      <c r="Q202" s="61" t="s">
        <v>30</v>
      </c>
    </row>
    <row r="203" spans="1:17" x14ac:dyDescent="0.25">
      <c r="A203" s="59" t="s">
        <v>322</v>
      </c>
      <c r="B203" s="59" t="s">
        <v>69</v>
      </c>
      <c r="C203" s="57" t="str">
        <f>IF(zdroj!AB199&gt;0,"A","N")</f>
        <v>N</v>
      </c>
      <c r="D203" s="66">
        <f>IF(B203="kategorieC","",VLOOKUP(A203,zdroj!B:N,13,0))</f>
        <v>0</v>
      </c>
      <c r="E203" s="72"/>
      <c r="F203" s="66" t="str">
        <f>IF(E203="A",VLOOKUP(A203,zdroj!B:O,14,0),"")</f>
        <v/>
      </c>
      <c r="H203" s="59">
        <v>40223</v>
      </c>
      <c r="I203" s="59" t="s">
        <v>69</v>
      </c>
      <c r="J203" s="59">
        <v>1287346</v>
      </c>
      <c r="K203" s="59" t="s">
        <v>769</v>
      </c>
      <c r="L203" s="61" t="s">
        <v>113</v>
      </c>
      <c r="M203" s="61">
        <f>VLOOKUP(H203,zdroj!C:F,4,0)</f>
        <v>0</v>
      </c>
      <c r="N203" s="61" t="str">
        <f t="shared" si="6"/>
        <v>katB</v>
      </c>
      <c r="P203" s="73" t="str">
        <f t="shared" si="7"/>
        <v/>
      </c>
      <c r="Q203" s="61" t="s">
        <v>30</v>
      </c>
    </row>
    <row r="204" spans="1:17" x14ac:dyDescent="0.25">
      <c r="A204" s="59" t="s">
        <v>323</v>
      </c>
      <c r="B204" s="59" t="s">
        <v>72</v>
      </c>
      <c r="C204" s="57" t="str">
        <f>IF(zdroj!AB200&gt;0,"A","N")</f>
        <v>N</v>
      </c>
      <c r="D204" s="66" t="str">
        <f>IF(B204="kategorieC","",VLOOKUP(A204,zdroj!B:N,13,0))</f>
        <v/>
      </c>
      <c r="E204" s="72"/>
      <c r="F204" s="66" t="str">
        <f>IF(E204="A",VLOOKUP(A204,zdroj!B:O,14,0),"")</f>
        <v/>
      </c>
      <c r="H204" s="59">
        <v>40223</v>
      </c>
      <c r="I204" s="59" t="s">
        <v>69</v>
      </c>
      <c r="J204" s="59">
        <v>1287354</v>
      </c>
      <c r="K204" s="59" t="s">
        <v>770</v>
      </c>
      <c r="L204" s="61" t="s">
        <v>113</v>
      </c>
      <c r="M204" s="61">
        <f>VLOOKUP(H204,zdroj!C:F,4,0)</f>
        <v>0</v>
      </c>
      <c r="N204" s="61" t="str">
        <f t="shared" si="6"/>
        <v>katB</v>
      </c>
      <c r="P204" s="73" t="str">
        <f t="shared" si="7"/>
        <v/>
      </c>
      <c r="Q204" s="61" t="s">
        <v>30</v>
      </c>
    </row>
    <row r="205" spans="1:17" x14ac:dyDescent="0.25">
      <c r="A205" s="59" t="s">
        <v>324</v>
      </c>
      <c r="B205" s="59" t="s">
        <v>71</v>
      </c>
      <c r="C205" s="57" t="str">
        <f>IF(zdroj!AB201&gt;0,"A","N")</f>
        <v>N</v>
      </c>
      <c r="D205" s="66">
        <f>IF(B205="kategorieC","",VLOOKUP(A205,zdroj!B:N,13,0))</f>
        <v>0</v>
      </c>
      <c r="E205" s="72"/>
      <c r="F205" s="66" t="str">
        <f>IF(E205="A",VLOOKUP(A205,zdroj!B:O,14,0),"")</f>
        <v/>
      </c>
      <c r="H205" s="59">
        <v>40223</v>
      </c>
      <c r="I205" s="59" t="s">
        <v>69</v>
      </c>
      <c r="J205" s="59">
        <v>1287362</v>
      </c>
      <c r="K205" s="59" t="s">
        <v>771</v>
      </c>
      <c r="L205" s="61" t="s">
        <v>113</v>
      </c>
      <c r="M205" s="61">
        <f>VLOOKUP(H205,zdroj!C:F,4,0)</f>
        <v>0</v>
      </c>
      <c r="N205" s="61" t="str">
        <f t="shared" si="6"/>
        <v>katB</v>
      </c>
      <c r="P205" s="73" t="str">
        <f t="shared" si="7"/>
        <v/>
      </c>
      <c r="Q205" s="61" t="s">
        <v>30</v>
      </c>
    </row>
    <row r="206" spans="1:17" x14ac:dyDescent="0.25">
      <c r="A206" s="59" t="s">
        <v>325</v>
      </c>
      <c r="B206" s="59" t="s">
        <v>69</v>
      </c>
      <c r="C206" s="57" t="str">
        <f>IF(zdroj!AB202&gt;0,"A","N")</f>
        <v>N</v>
      </c>
      <c r="D206" s="66">
        <f>IF(B206="kategorieC","",VLOOKUP(A206,zdroj!B:N,13,0))</f>
        <v>0</v>
      </c>
      <c r="E206" s="72"/>
      <c r="F206" s="66" t="str">
        <f>IF(E206="A",VLOOKUP(A206,zdroj!B:O,14,0),"")</f>
        <v/>
      </c>
      <c r="H206" s="59">
        <v>40223</v>
      </c>
      <c r="I206" s="59" t="s">
        <v>69</v>
      </c>
      <c r="J206" s="59">
        <v>1287371</v>
      </c>
      <c r="K206" s="59" t="s">
        <v>772</v>
      </c>
      <c r="L206" s="61" t="s">
        <v>113</v>
      </c>
      <c r="M206" s="61">
        <f>VLOOKUP(H206,zdroj!C:F,4,0)</f>
        <v>0</v>
      </c>
      <c r="N206" s="61" t="str">
        <f t="shared" si="6"/>
        <v>katB</v>
      </c>
      <c r="P206" s="73" t="str">
        <f t="shared" si="7"/>
        <v/>
      </c>
      <c r="Q206" s="61" t="s">
        <v>30</v>
      </c>
    </row>
    <row r="207" spans="1:17" x14ac:dyDescent="0.25">
      <c r="A207" s="59" t="s">
        <v>326</v>
      </c>
      <c r="B207" s="59" t="s">
        <v>69</v>
      </c>
      <c r="C207" s="57" t="str">
        <f>IF(zdroj!AB203&gt;0,"A","N")</f>
        <v>N</v>
      </c>
      <c r="D207" s="66">
        <f>IF(B207="kategorieC","",VLOOKUP(A207,zdroj!B:N,13,0))</f>
        <v>0</v>
      </c>
      <c r="E207" s="72"/>
      <c r="F207" s="66" t="str">
        <f>IF(E207="A",VLOOKUP(A207,zdroj!B:O,14,0),"")</f>
        <v/>
      </c>
      <c r="H207" s="59">
        <v>40223</v>
      </c>
      <c r="I207" s="59" t="s">
        <v>69</v>
      </c>
      <c r="J207" s="59">
        <v>1287419</v>
      </c>
      <c r="K207" s="59" t="s">
        <v>773</v>
      </c>
      <c r="L207" s="61" t="s">
        <v>113</v>
      </c>
      <c r="M207" s="61">
        <f>VLOOKUP(H207,zdroj!C:F,4,0)</f>
        <v>0</v>
      </c>
      <c r="N207" s="61" t="str">
        <f t="shared" si="6"/>
        <v>katB</v>
      </c>
      <c r="P207" s="73" t="str">
        <f t="shared" si="7"/>
        <v/>
      </c>
      <c r="Q207" s="61" t="s">
        <v>30</v>
      </c>
    </row>
    <row r="208" spans="1:17" x14ac:dyDescent="0.25">
      <c r="A208" s="59" t="s">
        <v>327</v>
      </c>
      <c r="B208" s="59" t="s">
        <v>71</v>
      </c>
      <c r="C208" s="57" t="str">
        <f>IF(zdroj!AB204&gt;0,"A","N")</f>
        <v>N</v>
      </c>
      <c r="D208" s="66">
        <f>IF(B208="kategorieC","",VLOOKUP(A208,zdroj!B:N,13,0))</f>
        <v>0</v>
      </c>
      <c r="E208" s="72"/>
      <c r="F208" s="66" t="str">
        <f>IF(E208="A",VLOOKUP(A208,zdroj!B:O,14,0),"")</f>
        <v/>
      </c>
      <c r="H208" s="59">
        <v>40223</v>
      </c>
      <c r="I208" s="59" t="s">
        <v>69</v>
      </c>
      <c r="J208" s="59">
        <v>1287427</v>
      </c>
      <c r="K208" s="59" t="s">
        <v>774</v>
      </c>
      <c r="L208" s="61" t="s">
        <v>113</v>
      </c>
      <c r="M208" s="61">
        <f>VLOOKUP(H208,zdroj!C:F,4,0)</f>
        <v>0</v>
      </c>
      <c r="N208" s="61" t="str">
        <f t="shared" si="6"/>
        <v>katB</v>
      </c>
      <c r="P208" s="73" t="str">
        <f t="shared" si="7"/>
        <v/>
      </c>
      <c r="Q208" s="61" t="s">
        <v>30</v>
      </c>
    </row>
    <row r="209" spans="1:17" x14ac:dyDescent="0.25">
      <c r="A209" s="59" t="s">
        <v>328</v>
      </c>
      <c r="B209" s="59" t="s">
        <v>69</v>
      </c>
      <c r="C209" s="57" t="str">
        <f>IF(zdroj!AB205&gt;0,"A","N")</f>
        <v>N</v>
      </c>
      <c r="D209" s="66">
        <f>IF(B209="kategorieC","",VLOOKUP(A209,zdroj!B:N,13,0))</f>
        <v>32.14</v>
      </c>
      <c r="E209" s="72"/>
      <c r="F209" s="66" t="str">
        <f>IF(E209="A",VLOOKUP(A209,zdroj!B:O,14,0),"")</f>
        <v/>
      </c>
      <c r="H209" s="59">
        <v>40223</v>
      </c>
      <c r="I209" s="59" t="s">
        <v>69</v>
      </c>
      <c r="J209" s="59">
        <v>1287443</v>
      </c>
      <c r="K209" s="59" t="s">
        <v>775</v>
      </c>
      <c r="L209" s="61" t="s">
        <v>113</v>
      </c>
      <c r="M209" s="61">
        <f>VLOOKUP(H209,zdroj!C:F,4,0)</f>
        <v>0</v>
      </c>
      <c r="N209" s="61" t="str">
        <f t="shared" si="6"/>
        <v>katB</v>
      </c>
      <c r="P209" s="73" t="str">
        <f t="shared" si="7"/>
        <v/>
      </c>
      <c r="Q209" s="61" t="s">
        <v>30</v>
      </c>
    </row>
    <row r="210" spans="1:17" x14ac:dyDescent="0.25">
      <c r="A210" s="59" t="s">
        <v>329</v>
      </c>
      <c r="B210" s="59" t="s">
        <v>67</v>
      </c>
      <c r="C210" s="57" t="str">
        <f>IF(zdroj!AB206&gt;0,"A","N")</f>
        <v>N</v>
      </c>
      <c r="D210" s="66">
        <f>IF(B210="kategorieC","",VLOOKUP(A210,zdroj!B:N,13,0))</f>
        <v>0</v>
      </c>
      <c r="E210" s="72"/>
      <c r="F210" s="66" t="str">
        <f>IF(E210="A",VLOOKUP(A210,zdroj!B:O,14,0),"")</f>
        <v/>
      </c>
      <c r="H210" s="59">
        <v>40223</v>
      </c>
      <c r="I210" s="59" t="s">
        <v>69</v>
      </c>
      <c r="J210" s="59">
        <v>1287451</v>
      </c>
      <c r="K210" s="59" t="s">
        <v>776</v>
      </c>
      <c r="L210" s="61" t="s">
        <v>113</v>
      </c>
      <c r="M210" s="61">
        <f>VLOOKUP(H210,zdroj!C:F,4,0)</f>
        <v>0</v>
      </c>
      <c r="N210" s="61" t="str">
        <f t="shared" si="6"/>
        <v>katB</v>
      </c>
      <c r="P210" s="73" t="str">
        <f t="shared" si="7"/>
        <v/>
      </c>
      <c r="Q210" s="61" t="s">
        <v>30</v>
      </c>
    </row>
    <row r="211" spans="1:17" x14ac:dyDescent="0.25">
      <c r="A211" s="59" t="s">
        <v>330</v>
      </c>
      <c r="B211" s="59" t="s">
        <v>72</v>
      </c>
      <c r="C211" s="57" t="str">
        <f>IF(zdroj!AB207&gt;0,"A","N")</f>
        <v>N</v>
      </c>
      <c r="D211" s="66" t="str">
        <f>IF(B211="kategorieC","",VLOOKUP(A211,zdroj!B:N,13,0))</f>
        <v/>
      </c>
      <c r="E211" s="72"/>
      <c r="F211" s="66" t="str">
        <f>IF(E211="A",VLOOKUP(A211,zdroj!B:O,14,0),"")</f>
        <v/>
      </c>
      <c r="H211" s="59">
        <v>40223</v>
      </c>
      <c r="I211" s="59" t="s">
        <v>69</v>
      </c>
      <c r="J211" s="59">
        <v>1287460</v>
      </c>
      <c r="K211" s="59" t="s">
        <v>777</v>
      </c>
      <c r="L211" s="61" t="s">
        <v>113</v>
      </c>
      <c r="M211" s="61">
        <f>VLOOKUP(H211,zdroj!C:F,4,0)</f>
        <v>0</v>
      </c>
      <c r="N211" s="61" t="str">
        <f t="shared" si="6"/>
        <v>katB</v>
      </c>
      <c r="P211" s="73" t="str">
        <f t="shared" si="7"/>
        <v/>
      </c>
      <c r="Q211" s="61" t="s">
        <v>30</v>
      </c>
    </row>
    <row r="212" spans="1:17" x14ac:dyDescent="0.25">
      <c r="A212" s="59" t="s">
        <v>331</v>
      </c>
      <c r="B212" s="59" t="s">
        <v>69</v>
      </c>
      <c r="C212" s="57" t="str">
        <f>IF(zdroj!AB208&gt;0,"A","N")</f>
        <v>N</v>
      </c>
      <c r="D212" s="66">
        <f>IF(B212="kategorieC","",VLOOKUP(A212,zdroj!B:N,13,0))</f>
        <v>0</v>
      </c>
      <c r="E212" s="72"/>
      <c r="F212" s="66" t="str">
        <f>IF(E212="A",VLOOKUP(A212,zdroj!B:O,14,0),"")</f>
        <v/>
      </c>
      <c r="H212" s="59">
        <v>40223</v>
      </c>
      <c r="I212" s="59" t="s">
        <v>69</v>
      </c>
      <c r="J212" s="59">
        <v>1287478</v>
      </c>
      <c r="K212" s="59" t="s">
        <v>778</v>
      </c>
      <c r="L212" s="61" t="s">
        <v>113</v>
      </c>
      <c r="M212" s="61">
        <f>VLOOKUP(H212,zdroj!C:F,4,0)</f>
        <v>0</v>
      </c>
      <c r="N212" s="61" t="str">
        <f t="shared" si="6"/>
        <v>katB</v>
      </c>
      <c r="P212" s="73" t="str">
        <f t="shared" si="7"/>
        <v/>
      </c>
      <c r="Q212" s="61" t="s">
        <v>30</v>
      </c>
    </row>
    <row r="213" spans="1:17" x14ac:dyDescent="0.25">
      <c r="A213" s="59" t="s">
        <v>332</v>
      </c>
      <c r="B213" s="59" t="s">
        <v>69</v>
      </c>
      <c r="C213" s="57" t="str">
        <f>IF(zdroj!AB209&gt;0,"A","N")</f>
        <v>N</v>
      </c>
      <c r="D213" s="66">
        <f>IF(B213="kategorieC","",VLOOKUP(A213,zdroj!B:N,13,0))</f>
        <v>0</v>
      </c>
      <c r="E213" s="72"/>
      <c r="F213" s="66" t="str">
        <f>IF(E213="A",VLOOKUP(A213,zdroj!B:O,14,0),"")</f>
        <v/>
      </c>
      <c r="H213" s="59">
        <v>40223</v>
      </c>
      <c r="I213" s="59" t="s">
        <v>69</v>
      </c>
      <c r="J213" s="59">
        <v>1287494</v>
      </c>
      <c r="K213" s="59" t="s">
        <v>779</v>
      </c>
      <c r="L213" s="61" t="s">
        <v>113</v>
      </c>
      <c r="M213" s="61">
        <f>VLOOKUP(H213,zdroj!C:F,4,0)</f>
        <v>0</v>
      </c>
      <c r="N213" s="61" t="str">
        <f t="shared" si="6"/>
        <v>katB</v>
      </c>
      <c r="P213" s="73" t="str">
        <f t="shared" si="7"/>
        <v/>
      </c>
      <c r="Q213" s="61" t="s">
        <v>30</v>
      </c>
    </row>
    <row r="214" spans="1:17" x14ac:dyDescent="0.25">
      <c r="A214" s="59" t="s">
        <v>333</v>
      </c>
      <c r="B214" s="59" t="s">
        <v>69</v>
      </c>
      <c r="C214" s="57" t="str">
        <f>IF(zdroj!AB210&gt;0,"A","N")</f>
        <v>N</v>
      </c>
      <c r="D214" s="66">
        <f>IF(B214="kategorieC","",VLOOKUP(A214,zdroj!B:N,13,0))</f>
        <v>0</v>
      </c>
      <c r="E214" s="72"/>
      <c r="F214" s="66" t="str">
        <f>IF(E214="A",VLOOKUP(A214,zdroj!B:O,14,0),"")</f>
        <v/>
      </c>
      <c r="H214" s="59">
        <v>40223</v>
      </c>
      <c r="I214" s="59" t="s">
        <v>69</v>
      </c>
      <c r="J214" s="59">
        <v>1287516</v>
      </c>
      <c r="K214" s="59" t="s">
        <v>780</v>
      </c>
      <c r="L214" s="61" t="s">
        <v>113</v>
      </c>
      <c r="M214" s="61">
        <f>VLOOKUP(H214,zdroj!C:F,4,0)</f>
        <v>0</v>
      </c>
      <c r="N214" s="61" t="str">
        <f t="shared" si="6"/>
        <v>katB</v>
      </c>
      <c r="P214" s="73" t="str">
        <f t="shared" si="7"/>
        <v/>
      </c>
      <c r="Q214" s="61" t="s">
        <v>30</v>
      </c>
    </row>
    <row r="215" spans="1:17" x14ac:dyDescent="0.25">
      <c r="A215" s="59" t="s">
        <v>334</v>
      </c>
      <c r="B215" s="59" t="s">
        <v>69</v>
      </c>
      <c r="C215" s="57" t="str">
        <f>IF(zdroj!AB211&gt;0,"A","N")</f>
        <v>N</v>
      </c>
      <c r="D215" s="66">
        <f>IF(B215="kategorieC","",VLOOKUP(A215,zdroj!B:N,13,0))</f>
        <v>0</v>
      </c>
      <c r="E215" s="72"/>
      <c r="F215" s="66" t="str">
        <f>IF(E215="A",VLOOKUP(A215,zdroj!B:O,14,0),"")</f>
        <v/>
      </c>
      <c r="H215" s="59">
        <v>40223</v>
      </c>
      <c r="I215" s="59" t="s">
        <v>69</v>
      </c>
      <c r="J215" s="59">
        <v>1287524</v>
      </c>
      <c r="K215" s="59" t="s">
        <v>781</v>
      </c>
      <c r="L215" s="61" t="s">
        <v>113</v>
      </c>
      <c r="M215" s="61">
        <f>VLOOKUP(H215,zdroj!C:F,4,0)</f>
        <v>0</v>
      </c>
      <c r="N215" s="61" t="str">
        <f t="shared" si="6"/>
        <v>katB</v>
      </c>
      <c r="P215" s="73" t="str">
        <f t="shared" si="7"/>
        <v/>
      </c>
      <c r="Q215" s="61" t="s">
        <v>30</v>
      </c>
    </row>
    <row r="216" spans="1:17" x14ac:dyDescent="0.25">
      <c r="A216" s="59" t="s">
        <v>335</v>
      </c>
      <c r="B216" s="59" t="s">
        <v>69</v>
      </c>
      <c r="C216" s="57" t="str">
        <f>IF(zdroj!AB212&gt;0,"A","N")</f>
        <v>N</v>
      </c>
      <c r="D216" s="66">
        <f>IF(B216="kategorieC","",VLOOKUP(A216,zdroj!B:N,13,0))</f>
        <v>0</v>
      </c>
      <c r="E216" s="72"/>
      <c r="F216" s="66" t="str">
        <f>IF(E216="A",VLOOKUP(A216,zdroj!B:O,14,0),"")</f>
        <v/>
      </c>
      <c r="H216" s="59">
        <v>40223</v>
      </c>
      <c r="I216" s="59" t="s">
        <v>69</v>
      </c>
      <c r="J216" s="59">
        <v>1287532</v>
      </c>
      <c r="K216" s="59" t="s">
        <v>782</v>
      </c>
      <c r="L216" s="61" t="s">
        <v>113</v>
      </c>
      <c r="M216" s="61">
        <f>VLOOKUP(H216,zdroj!C:F,4,0)</f>
        <v>0</v>
      </c>
      <c r="N216" s="61" t="str">
        <f t="shared" si="6"/>
        <v>katB</v>
      </c>
      <c r="P216" s="73" t="str">
        <f t="shared" si="7"/>
        <v/>
      </c>
      <c r="Q216" s="61" t="s">
        <v>30</v>
      </c>
    </row>
    <row r="217" spans="1:17" x14ac:dyDescent="0.25">
      <c r="A217" s="59" t="s">
        <v>336</v>
      </c>
      <c r="B217" s="59" t="s">
        <v>69</v>
      </c>
      <c r="C217" s="57" t="str">
        <f>IF(zdroj!AB213&gt;0,"A","N")</f>
        <v>N</v>
      </c>
      <c r="D217" s="66">
        <f>IF(B217="kategorieC","",VLOOKUP(A217,zdroj!B:N,13,0))</f>
        <v>0</v>
      </c>
      <c r="E217" s="72"/>
      <c r="F217" s="66" t="str">
        <f>IF(E217="A",VLOOKUP(A217,zdroj!B:O,14,0),"")</f>
        <v/>
      </c>
      <c r="H217" s="59">
        <v>40223</v>
      </c>
      <c r="I217" s="59" t="s">
        <v>69</v>
      </c>
      <c r="J217" s="59">
        <v>1287567</v>
      </c>
      <c r="K217" s="59" t="s">
        <v>783</v>
      </c>
      <c r="L217" s="61" t="s">
        <v>113</v>
      </c>
      <c r="M217" s="61">
        <f>VLOOKUP(H217,zdroj!C:F,4,0)</f>
        <v>0</v>
      </c>
      <c r="N217" s="61" t="str">
        <f t="shared" si="6"/>
        <v>katB</v>
      </c>
      <c r="P217" s="73" t="str">
        <f t="shared" si="7"/>
        <v/>
      </c>
      <c r="Q217" s="61" t="s">
        <v>30</v>
      </c>
    </row>
    <row r="218" spans="1:17" x14ac:dyDescent="0.25">
      <c r="A218" s="59" t="s">
        <v>337</v>
      </c>
      <c r="B218" s="59" t="s">
        <v>69</v>
      </c>
      <c r="C218" s="57" t="str">
        <f>IF(zdroj!AB214&gt;0,"A","N")</f>
        <v>N</v>
      </c>
      <c r="D218" s="66">
        <f>IF(B218="kategorieC","",VLOOKUP(A218,zdroj!B:N,13,0))</f>
        <v>36.36</v>
      </c>
      <c r="E218" s="72"/>
      <c r="F218" s="66" t="str">
        <f>IF(E218="A",VLOOKUP(A218,zdroj!B:O,14,0),"")</f>
        <v/>
      </c>
      <c r="H218" s="59">
        <v>40223</v>
      </c>
      <c r="I218" s="59" t="s">
        <v>69</v>
      </c>
      <c r="J218" s="59">
        <v>1287591</v>
      </c>
      <c r="K218" s="59" t="s">
        <v>784</v>
      </c>
      <c r="L218" s="61" t="s">
        <v>113</v>
      </c>
      <c r="M218" s="61">
        <f>VLOOKUP(H218,zdroj!C:F,4,0)</f>
        <v>0</v>
      </c>
      <c r="N218" s="61" t="str">
        <f t="shared" si="6"/>
        <v>katB</v>
      </c>
      <c r="P218" s="73" t="str">
        <f t="shared" si="7"/>
        <v/>
      </c>
      <c r="Q218" s="61" t="s">
        <v>30</v>
      </c>
    </row>
    <row r="219" spans="1:17" x14ac:dyDescent="0.25">
      <c r="A219" s="59" t="s">
        <v>338</v>
      </c>
      <c r="B219" s="59" t="s">
        <v>72</v>
      </c>
      <c r="C219" s="57" t="str">
        <f>IF(zdroj!AB215&gt;0,"A","N")</f>
        <v>N</v>
      </c>
      <c r="D219" s="66" t="str">
        <f>IF(B219="kategorieC","",VLOOKUP(A219,zdroj!B:N,13,0))</f>
        <v/>
      </c>
      <c r="E219" s="72"/>
      <c r="F219" s="66" t="str">
        <f>IF(E219="A",VLOOKUP(A219,zdroj!B:O,14,0),"")</f>
        <v/>
      </c>
      <c r="H219" s="59">
        <v>40223</v>
      </c>
      <c r="I219" s="59" t="s">
        <v>69</v>
      </c>
      <c r="J219" s="59">
        <v>1287613</v>
      </c>
      <c r="K219" s="59" t="s">
        <v>785</v>
      </c>
      <c r="L219" s="61" t="s">
        <v>113</v>
      </c>
      <c r="M219" s="61">
        <f>VLOOKUP(H219,zdroj!C:F,4,0)</f>
        <v>0</v>
      </c>
      <c r="N219" s="61" t="str">
        <f t="shared" si="6"/>
        <v>katB</v>
      </c>
      <c r="P219" s="73" t="str">
        <f t="shared" si="7"/>
        <v/>
      </c>
      <c r="Q219" s="61" t="s">
        <v>30</v>
      </c>
    </row>
    <row r="220" spans="1:17" x14ac:dyDescent="0.25">
      <c r="A220" s="59" t="s">
        <v>339</v>
      </c>
      <c r="B220" s="59" t="s">
        <v>69</v>
      </c>
      <c r="C220" s="57" t="str">
        <f>IF(zdroj!AB216&gt;0,"A","N")</f>
        <v>N</v>
      </c>
      <c r="D220" s="66">
        <f>IF(B220="kategorieC","",VLOOKUP(A220,zdroj!B:N,13,0))</f>
        <v>20</v>
      </c>
      <c r="E220" s="72"/>
      <c r="F220" s="66" t="str">
        <f>IF(E220="A",VLOOKUP(A220,zdroj!B:O,14,0),"")</f>
        <v/>
      </c>
      <c r="H220" s="59">
        <v>40223</v>
      </c>
      <c r="I220" s="59" t="s">
        <v>69</v>
      </c>
      <c r="J220" s="59">
        <v>1287630</v>
      </c>
      <c r="K220" s="59" t="s">
        <v>786</v>
      </c>
      <c r="L220" s="61" t="s">
        <v>113</v>
      </c>
      <c r="M220" s="61">
        <f>VLOOKUP(H220,zdroj!C:F,4,0)</f>
        <v>0</v>
      </c>
      <c r="N220" s="61" t="str">
        <f t="shared" si="6"/>
        <v>katB</v>
      </c>
      <c r="P220" s="73" t="str">
        <f t="shared" si="7"/>
        <v/>
      </c>
      <c r="Q220" s="61" t="s">
        <v>30</v>
      </c>
    </row>
    <row r="221" spans="1:17" x14ac:dyDescent="0.25">
      <c r="A221" s="59" t="s">
        <v>340</v>
      </c>
      <c r="B221" s="59" t="s">
        <v>71</v>
      </c>
      <c r="C221" s="57" t="str">
        <f>IF(zdroj!AB217&gt;0,"A","N")</f>
        <v>N</v>
      </c>
      <c r="D221" s="66">
        <f>IF(B221="kategorieC","",VLOOKUP(A221,zdroj!B:N,13,0))</f>
        <v>0</v>
      </c>
      <c r="E221" s="72"/>
      <c r="F221" s="66" t="str">
        <f>IF(E221="A",VLOOKUP(A221,zdroj!B:O,14,0),"")</f>
        <v/>
      </c>
      <c r="H221" s="59">
        <v>40223</v>
      </c>
      <c r="I221" s="59" t="s">
        <v>69</v>
      </c>
      <c r="J221" s="59">
        <v>1287648</v>
      </c>
      <c r="K221" s="59" t="s">
        <v>787</v>
      </c>
      <c r="L221" s="61" t="s">
        <v>113</v>
      </c>
      <c r="M221" s="61">
        <f>VLOOKUP(H221,zdroj!C:F,4,0)</f>
        <v>0</v>
      </c>
      <c r="N221" s="61" t="str">
        <f t="shared" si="6"/>
        <v>katB</v>
      </c>
      <c r="P221" s="73" t="str">
        <f t="shared" si="7"/>
        <v/>
      </c>
      <c r="Q221" s="61" t="s">
        <v>30</v>
      </c>
    </row>
    <row r="222" spans="1:17" x14ac:dyDescent="0.25">
      <c r="A222" s="59" t="s">
        <v>341</v>
      </c>
      <c r="B222" s="59" t="s">
        <v>67</v>
      </c>
      <c r="C222" s="57" t="str">
        <f>IF(zdroj!AB218&gt;0,"A","N")</f>
        <v>N</v>
      </c>
      <c r="D222" s="66">
        <f>IF(B222="kategorieC","",VLOOKUP(A222,zdroj!B:N,13,0))</f>
        <v>0</v>
      </c>
      <c r="E222" s="72"/>
      <c r="F222" s="66" t="str">
        <f>IF(E222="A",VLOOKUP(A222,zdroj!B:O,14,0),"")</f>
        <v/>
      </c>
      <c r="H222" s="59">
        <v>40223</v>
      </c>
      <c r="I222" s="59" t="s">
        <v>69</v>
      </c>
      <c r="J222" s="59">
        <v>1287656</v>
      </c>
      <c r="K222" s="59" t="s">
        <v>788</v>
      </c>
      <c r="L222" s="61" t="s">
        <v>113</v>
      </c>
      <c r="M222" s="61">
        <f>VLOOKUP(H222,zdroj!C:F,4,0)</f>
        <v>0</v>
      </c>
      <c r="N222" s="61" t="str">
        <f t="shared" si="6"/>
        <v>katB</v>
      </c>
      <c r="P222" s="73" t="str">
        <f t="shared" si="7"/>
        <v/>
      </c>
      <c r="Q222" s="61" t="s">
        <v>30</v>
      </c>
    </row>
    <row r="223" spans="1:17" x14ac:dyDescent="0.25">
      <c r="A223" s="59" t="s">
        <v>342</v>
      </c>
      <c r="B223" s="59" t="s">
        <v>72</v>
      </c>
      <c r="C223" s="57" t="str">
        <f>IF(zdroj!AB219&gt;0,"A","N")</f>
        <v>N</v>
      </c>
      <c r="D223" s="66" t="str">
        <f>IF(B223="kategorieC","",VLOOKUP(A223,zdroj!B:N,13,0))</f>
        <v/>
      </c>
      <c r="E223" s="72"/>
      <c r="F223" s="66" t="str">
        <f>IF(E223="A",VLOOKUP(A223,zdroj!B:O,14,0),"")</f>
        <v/>
      </c>
      <c r="H223" s="59">
        <v>40223</v>
      </c>
      <c r="I223" s="59" t="s">
        <v>69</v>
      </c>
      <c r="J223" s="59">
        <v>1287664</v>
      </c>
      <c r="K223" s="59" t="s">
        <v>789</v>
      </c>
      <c r="L223" s="61" t="s">
        <v>113</v>
      </c>
      <c r="M223" s="61">
        <f>VLOOKUP(H223,zdroj!C:F,4,0)</f>
        <v>0</v>
      </c>
      <c r="N223" s="61" t="str">
        <f t="shared" si="6"/>
        <v>katB</v>
      </c>
      <c r="P223" s="73" t="str">
        <f t="shared" si="7"/>
        <v/>
      </c>
      <c r="Q223" s="61" t="s">
        <v>30</v>
      </c>
    </row>
    <row r="224" spans="1:17" x14ac:dyDescent="0.25">
      <c r="A224" s="59" t="s">
        <v>343</v>
      </c>
      <c r="B224" s="59" t="s">
        <v>69</v>
      </c>
      <c r="C224" s="57" t="str">
        <f>IF(zdroj!AB220&gt;0,"A","N")</f>
        <v>N</v>
      </c>
      <c r="D224" s="66">
        <f>IF(B224="kategorieC","",VLOOKUP(A224,zdroj!B:N,13,0))</f>
        <v>3.03</v>
      </c>
      <c r="E224" s="72"/>
      <c r="F224" s="66" t="str">
        <f>IF(E224="A",VLOOKUP(A224,zdroj!B:O,14,0),"")</f>
        <v/>
      </c>
      <c r="H224" s="59">
        <v>40223</v>
      </c>
      <c r="I224" s="59" t="s">
        <v>69</v>
      </c>
      <c r="J224" s="59">
        <v>1287745</v>
      </c>
      <c r="K224" s="59" t="s">
        <v>790</v>
      </c>
      <c r="L224" s="61" t="s">
        <v>113</v>
      </c>
      <c r="M224" s="61">
        <f>VLOOKUP(H224,zdroj!C:F,4,0)</f>
        <v>0</v>
      </c>
      <c r="N224" s="61" t="str">
        <f t="shared" si="6"/>
        <v>katB</v>
      </c>
      <c r="P224" s="73" t="str">
        <f t="shared" si="7"/>
        <v/>
      </c>
      <c r="Q224" s="61" t="s">
        <v>30</v>
      </c>
    </row>
    <row r="225" spans="1:17" x14ac:dyDescent="0.25">
      <c r="A225" s="59" t="s">
        <v>344</v>
      </c>
      <c r="B225" s="59" t="s">
        <v>72</v>
      </c>
      <c r="C225" s="57" t="str">
        <f>IF(zdroj!AB221&gt;0,"A","N")</f>
        <v>N</v>
      </c>
      <c r="D225" s="66" t="str">
        <f>IF(B225="kategorieC","",VLOOKUP(A225,zdroj!B:N,13,0))</f>
        <v/>
      </c>
      <c r="E225" s="72"/>
      <c r="F225" s="66" t="str">
        <f>IF(E225="A",VLOOKUP(A225,zdroj!B:O,14,0),"")</f>
        <v/>
      </c>
      <c r="H225" s="59">
        <v>40223</v>
      </c>
      <c r="I225" s="59" t="s">
        <v>69</v>
      </c>
      <c r="J225" s="59">
        <v>1287770</v>
      </c>
      <c r="K225" s="59" t="s">
        <v>791</v>
      </c>
      <c r="L225" s="61" t="s">
        <v>113</v>
      </c>
      <c r="M225" s="61">
        <f>VLOOKUP(H225,zdroj!C:F,4,0)</f>
        <v>0</v>
      </c>
      <c r="N225" s="61" t="str">
        <f t="shared" si="6"/>
        <v>katB</v>
      </c>
      <c r="P225" s="73" t="str">
        <f t="shared" si="7"/>
        <v/>
      </c>
      <c r="Q225" s="61" t="s">
        <v>30</v>
      </c>
    </row>
    <row r="226" spans="1:17" x14ac:dyDescent="0.25">
      <c r="A226" s="59" t="s">
        <v>345</v>
      </c>
      <c r="B226" s="59" t="s">
        <v>69</v>
      </c>
      <c r="C226" s="57" t="str">
        <f>IF(zdroj!AB222&gt;0,"A","N")</f>
        <v>N</v>
      </c>
      <c r="D226" s="66">
        <f>IF(B226="kategorieC","",VLOOKUP(A226,zdroj!B:N,13,0))</f>
        <v>0</v>
      </c>
      <c r="E226" s="72"/>
      <c r="F226" s="66" t="str">
        <f>IF(E226="A",VLOOKUP(A226,zdroj!B:O,14,0),"")</f>
        <v/>
      </c>
      <c r="H226" s="59">
        <v>40223</v>
      </c>
      <c r="I226" s="59" t="s">
        <v>69</v>
      </c>
      <c r="J226" s="59">
        <v>1287788</v>
      </c>
      <c r="K226" s="59" t="s">
        <v>792</v>
      </c>
      <c r="L226" s="61" t="s">
        <v>113</v>
      </c>
      <c r="M226" s="61">
        <f>VLOOKUP(H226,zdroj!C:F,4,0)</f>
        <v>0</v>
      </c>
      <c r="N226" s="61" t="str">
        <f t="shared" si="6"/>
        <v>katB</v>
      </c>
      <c r="P226" s="73" t="str">
        <f t="shared" si="7"/>
        <v/>
      </c>
      <c r="Q226" s="61" t="s">
        <v>30</v>
      </c>
    </row>
    <row r="227" spans="1:17" x14ac:dyDescent="0.25">
      <c r="A227" s="59" t="s">
        <v>346</v>
      </c>
      <c r="B227" s="59" t="s">
        <v>69</v>
      </c>
      <c r="C227" s="57" t="str">
        <f>IF(zdroj!AB223&gt;0,"A","N")</f>
        <v>N</v>
      </c>
      <c r="D227" s="66">
        <f>IF(B227="kategorieC","",VLOOKUP(A227,zdroj!B:N,13,0))</f>
        <v>0</v>
      </c>
      <c r="E227" s="72"/>
      <c r="F227" s="66" t="str">
        <f>IF(E227="A",VLOOKUP(A227,zdroj!B:O,14,0),"")</f>
        <v/>
      </c>
      <c r="H227" s="59">
        <v>40223</v>
      </c>
      <c r="I227" s="59" t="s">
        <v>69</v>
      </c>
      <c r="J227" s="59">
        <v>1287796</v>
      </c>
      <c r="K227" s="59" t="s">
        <v>793</v>
      </c>
      <c r="L227" s="61" t="s">
        <v>113</v>
      </c>
      <c r="M227" s="61">
        <f>VLOOKUP(H227,zdroj!C:F,4,0)</f>
        <v>0</v>
      </c>
      <c r="N227" s="61" t="str">
        <f t="shared" si="6"/>
        <v>katB</v>
      </c>
      <c r="P227" s="73" t="str">
        <f t="shared" si="7"/>
        <v/>
      </c>
      <c r="Q227" s="61" t="s">
        <v>30</v>
      </c>
    </row>
    <row r="228" spans="1:17" x14ac:dyDescent="0.25">
      <c r="A228" s="59" t="s">
        <v>347</v>
      </c>
      <c r="B228" s="59" t="s">
        <v>69</v>
      </c>
      <c r="C228" s="57" t="str">
        <f>IF(zdroj!AB224&gt;0,"A","N")</f>
        <v>N</v>
      </c>
      <c r="D228" s="66">
        <f>IF(B228="kategorieC","",VLOOKUP(A228,zdroj!B:N,13,0))</f>
        <v>1.1000000000000001</v>
      </c>
      <c r="E228" s="72"/>
      <c r="F228" s="66" t="str">
        <f>IF(E228="A",VLOOKUP(A228,zdroj!B:O,14,0),"")</f>
        <v/>
      </c>
      <c r="H228" s="59">
        <v>40223</v>
      </c>
      <c r="I228" s="59" t="s">
        <v>69</v>
      </c>
      <c r="J228" s="59">
        <v>1287800</v>
      </c>
      <c r="K228" s="59" t="s">
        <v>794</v>
      </c>
      <c r="L228" s="61" t="s">
        <v>113</v>
      </c>
      <c r="M228" s="61">
        <f>VLOOKUP(H228,zdroj!C:F,4,0)</f>
        <v>0</v>
      </c>
      <c r="N228" s="61" t="str">
        <f t="shared" si="6"/>
        <v>katB</v>
      </c>
      <c r="P228" s="73" t="str">
        <f t="shared" si="7"/>
        <v/>
      </c>
      <c r="Q228" s="61" t="s">
        <v>30</v>
      </c>
    </row>
    <row r="229" spans="1:17" x14ac:dyDescent="0.25">
      <c r="A229" s="59" t="s">
        <v>348</v>
      </c>
      <c r="B229" s="59" t="s">
        <v>69</v>
      </c>
      <c r="C229" s="57" t="str">
        <f>IF(zdroj!AB225&gt;0,"A","N")</f>
        <v>N</v>
      </c>
      <c r="D229" s="66">
        <f>IF(B229="kategorieC","",VLOOKUP(A229,zdroj!B:N,13,0))</f>
        <v>0</v>
      </c>
      <c r="E229" s="72"/>
      <c r="F229" s="66" t="str">
        <f>IF(E229="A",VLOOKUP(A229,zdroj!B:O,14,0),"")</f>
        <v/>
      </c>
      <c r="H229" s="59">
        <v>40223</v>
      </c>
      <c r="I229" s="59" t="s">
        <v>69</v>
      </c>
      <c r="J229" s="59">
        <v>1287818</v>
      </c>
      <c r="K229" s="59" t="s">
        <v>795</v>
      </c>
      <c r="L229" s="61" t="s">
        <v>113</v>
      </c>
      <c r="M229" s="61">
        <f>VLOOKUP(H229,zdroj!C:F,4,0)</f>
        <v>0</v>
      </c>
      <c r="N229" s="61" t="str">
        <f t="shared" si="6"/>
        <v>katB</v>
      </c>
      <c r="P229" s="73" t="str">
        <f t="shared" si="7"/>
        <v/>
      </c>
      <c r="Q229" s="61" t="s">
        <v>30</v>
      </c>
    </row>
    <row r="230" spans="1:17" x14ac:dyDescent="0.25">
      <c r="A230" s="59" t="s">
        <v>349</v>
      </c>
      <c r="B230" s="59" t="s">
        <v>69</v>
      </c>
      <c r="C230" s="57" t="str">
        <f>IF(zdroj!AB226&gt;0,"A","N")</f>
        <v>N</v>
      </c>
      <c r="D230" s="66">
        <f>IF(B230="kategorieC","",VLOOKUP(A230,zdroj!B:N,13,0))</f>
        <v>0</v>
      </c>
      <c r="E230" s="72"/>
      <c r="F230" s="66" t="str">
        <f>IF(E230="A",VLOOKUP(A230,zdroj!B:O,14,0),"")</f>
        <v/>
      </c>
      <c r="H230" s="59">
        <v>40223</v>
      </c>
      <c r="I230" s="59" t="s">
        <v>69</v>
      </c>
      <c r="J230" s="59">
        <v>1287826</v>
      </c>
      <c r="K230" s="59" t="s">
        <v>796</v>
      </c>
      <c r="L230" s="61" t="s">
        <v>113</v>
      </c>
      <c r="M230" s="61">
        <f>VLOOKUP(H230,zdroj!C:F,4,0)</f>
        <v>0</v>
      </c>
      <c r="N230" s="61" t="str">
        <f t="shared" si="6"/>
        <v>katB</v>
      </c>
      <c r="P230" s="73" t="str">
        <f t="shared" si="7"/>
        <v/>
      </c>
      <c r="Q230" s="61" t="s">
        <v>30</v>
      </c>
    </row>
    <row r="231" spans="1:17" x14ac:dyDescent="0.25">
      <c r="A231" s="59" t="s">
        <v>350</v>
      </c>
      <c r="B231" s="59" t="s">
        <v>71</v>
      </c>
      <c r="C231" s="57" t="str">
        <f>IF(zdroj!AB227&gt;0,"A","N")</f>
        <v>N</v>
      </c>
      <c r="D231" s="66">
        <f>IF(B231="kategorieC","",VLOOKUP(A231,zdroj!B:N,13,0))</f>
        <v>0</v>
      </c>
      <c r="E231" s="72"/>
      <c r="F231" s="66" t="str">
        <f>IF(E231="A",VLOOKUP(A231,zdroj!B:O,14,0),"")</f>
        <v/>
      </c>
      <c r="H231" s="59">
        <v>40223</v>
      </c>
      <c r="I231" s="59" t="s">
        <v>69</v>
      </c>
      <c r="J231" s="59">
        <v>1287834</v>
      </c>
      <c r="K231" s="59" t="s">
        <v>797</v>
      </c>
      <c r="L231" s="61" t="s">
        <v>81</v>
      </c>
      <c r="M231" s="61">
        <f>VLOOKUP(H231,zdroj!C:F,4,0)</f>
        <v>0</v>
      </c>
      <c r="N231" s="61" t="str">
        <f t="shared" si="6"/>
        <v>-</v>
      </c>
      <c r="P231" s="73" t="str">
        <f t="shared" si="7"/>
        <v/>
      </c>
      <c r="Q231" s="61" t="s">
        <v>86</v>
      </c>
    </row>
    <row r="232" spans="1:17" x14ac:dyDescent="0.25">
      <c r="A232" s="59" t="s">
        <v>351</v>
      </c>
      <c r="B232" s="59" t="s">
        <v>71</v>
      </c>
      <c r="C232" s="57" t="str">
        <f>IF(zdroj!AB228&gt;0,"A","N")</f>
        <v>N</v>
      </c>
      <c r="D232" s="66">
        <f>IF(B232="kategorieC","",VLOOKUP(A232,zdroj!B:N,13,0))</f>
        <v>9.76</v>
      </c>
      <c r="E232" s="72"/>
      <c r="F232" s="66" t="str">
        <f>IF(E232="A",VLOOKUP(A232,zdroj!B:O,14,0),"")</f>
        <v/>
      </c>
      <c r="H232" s="59">
        <v>40223</v>
      </c>
      <c r="I232" s="59" t="s">
        <v>69</v>
      </c>
      <c r="J232" s="59">
        <v>25429892</v>
      </c>
      <c r="K232" s="59" t="s">
        <v>798</v>
      </c>
      <c r="L232" s="61" t="s">
        <v>113</v>
      </c>
      <c r="M232" s="61">
        <f>VLOOKUP(H232,zdroj!C:F,4,0)</f>
        <v>0</v>
      </c>
      <c r="N232" s="61" t="str">
        <f t="shared" si="6"/>
        <v>katB</v>
      </c>
      <c r="P232" s="73" t="str">
        <f t="shared" si="7"/>
        <v/>
      </c>
      <c r="Q232" s="61" t="s">
        <v>30</v>
      </c>
    </row>
    <row r="233" spans="1:17" x14ac:dyDescent="0.25">
      <c r="A233" s="59" t="s">
        <v>352</v>
      </c>
      <c r="B233" s="59" t="s">
        <v>71</v>
      </c>
      <c r="C233" s="57" t="str">
        <f>IF(zdroj!AB229&gt;0,"A","N")</f>
        <v>N</v>
      </c>
      <c r="D233" s="66">
        <f>IF(B233="kategorieC","",VLOOKUP(A233,zdroj!B:N,13,0))</f>
        <v>0</v>
      </c>
      <c r="E233" s="72"/>
      <c r="F233" s="66" t="str">
        <f>IF(E233="A",VLOOKUP(A233,zdroj!B:O,14,0),"")</f>
        <v/>
      </c>
      <c r="H233" s="59">
        <v>40223</v>
      </c>
      <c r="I233" s="59" t="s">
        <v>69</v>
      </c>
      <c r="J233" s="59">
        <v>25748408</v>
      </c>
      <c r="K233" s="59" t="s">
        <v>799</v>
      </c>
      <c r="L233" s="61" t="s">
        <v>113</v>
      </c>
      <c r="M233" s="61">
        <f>VLOOKUP(H233,zdroj!C:F,4,0)</f>
        <v>0</v>
      </c>
      <c r="N233" s="61" t="str">
        <f t="shared" si="6"/>
        <v>katB</v>
      </c>
      <c r="P233" s="73" t="str">
        <f t="shared" si="7"/>
        <v/>
      </c>
      <c r="Q233" s="61" t="s">
        <v>30</v>
      </c>
    </row>
    <row r="234" spans="1:17" x14ac:dyDescent="0.25">
      <c r="A234" s="59" t="s">
        <v>353</v>
      </c>
      <c r="B234" s="59" t="s">
        <v>71</v>
      </c>
      <c r="C234" s="57" t="str">
        <f>IF(zdroj!AB230&gt;0,"A","N")</f>
        <v>N</v>
      </c>
      <c r="D234" s="66">
        <f>IF(B234="kategorieC","",VLOOKUP(A234,zdroj!B:N,13,0))</f>
        <v>1.41</v>
      </c>
      <c r="E234" s="72"/>
      <c r="F234" s="66" t="str">
        <f>IF(E234="A",VLOOKUP(A234,zdroj!B:O,14,0),"")</f>
        <v/>
      </c>
      <c r="H234" s="59">
        <v>40223</v>
      </c>
      <c r="I234" s="59" t="s">
        <v>69</v>
      </c>
      <c r="J234" s="59">
        <v>26004500</v>
      </c>
      <c r="K234" s="59" t="s">
        <v>800</v>
      </c>
      <c r="L234" s="61" t="s">
        <v>81</v>
      </c>
      <c r="M234" s="61">
        <f>VLOOKUP(H234,zdroj!C:F,4,0)</f>
        <v>0</v>
      </c>
      <c r="N234" s="61" t="str">
        <f t="shared" si="6"/>
        <v>-</v>
      </c>
      <c r="P234" s="73" t="str">
        <f t="shared" si="7"/>
        <v/>
      </c>
      <c r="Q234" s="61" t="s">
        <v>86</v>
      </c>
    </row>
    <row r="235" spans="1:17" x14ac:dyDescent="0.25">
      <c r="A235" s="59" t="s">
        <v>354</v>
      </c>
      <c r="B235" s="59" t="s">
        <v>71</v>
      </c>
      <c r="C235" s="57" t="str">
        <f>IF(zdroj!AB231&gt;0,"A","N")</f>
        <v>N</v>
      </c>
      <c r="D235" s="66">
        <f>IF(B235="kategorieC","",VLOOKUP(A235,zdroj!B:N,13,0))</f>
        <v>15.79</v>
      </c>
      <c r="E235" s="72"/>
      <c r="F235" s="66" t="str">
        <f>IF(E235="A",VLOOKUP(A235,zdroj!B:O,14,0),"")</f>
        <v/>
      </c>
      <c r="H235" s="59">
        <v>40223</v>
      </c>
      <c r="I235" s="59" t="s">
        <v>69</v>
      </c>
      <c r="J235" s="59">
        <v>27912507</v>
      </c>
      <c r="K235" s="59" t="s">
        <v>801</v>
      </c>
      <c r="L235" s="61" t="s">
        <v>113</v>
      </c>
      <c r="M235" s="61">
        <f>VLOOKUP(H235,zdroj!C:F,4,0)</f>
        <v>0</v>
      </c>
      <c r="N235" s="61" t="str">
        <f t="shared" si="6"/>
        <v>katB</v>
      </c>
      <c r="P235" s="73" t="str">
        <f t="shared" si="7"/>
        <v/>
      </c>
      <c r="Q235" s="61" t="s">
        <v>30</v>
      </c>
    </row>
    <row r="236" spans="1:17" x14ac:dyDescent="0.25">
      <c r="A236" s="59" t="s">
        <v>355</v>
      </c>
      <c r="B236" s="59" t="s">
        <v>69</v>
      </c>
      <c r="C236" s="57" t="str">
        <f>IF(zdroj!AB232&gt;0,"A","N")</f>
        <v>N</v>
      </c>
      <c r="D236" s="66">
        <f>IF(B236="kategorieC","",VLOOKUP(A236,zdroj!B:N,13,0))</f>
        <v>0</v>
      </c>
      <c r="E236" s="72"/>
      <c r="F236" s="66" t="str">
        <f>IF(E236="A",VLOOKUP(A236,zdroj!B:O,14,0),"")</f>
        <v/>
      </c>
      <c r="H236" s="59">
        <v>40223</v>
      </c>
      <c r="I236" s="59" t="s">
        <v>69</v>
      </c>
      <c r="J236" s="59">
        <v>73630128</v>
      </c>
      <c r="K236" s="59" t="s">
        <v>802</v>
      </c>
      <c r="L236" s="61" t="s">
        <v>113</v>
      </c>
      <c r="M236" s="61">
        <f>VLOOKUP(H236,zdroj!C:F,4,0)</f>
        <v>0</v>
      </c>
      <c r="N236" s="61" t="str">
        <f t="shared" si="6"/>
        <v>katB</v>
      </c>
      <c r="P236" s="73" t="str">
        <f t="shared" si="7"/>
        <v/>
      </c>
      <c r="Q236" s="61" t="s">
        <v>30</v>
      </c>
    </row>
    <row r="237" spans="1:17" x14ac:dyDescent="0.25">
      <c r="A237" s="59" t="s">
        <v>356</v>
      </c>
      <c r="B237" s="59" t="s">
        <v>72</v>
      </c>
      <c r="C237" s="57" t="str">
        <f>IF(zdroj!AB233&gt;0,"A","N")</f>
        <v>N</v>
      </c>
      <c r="D237" s="66" t="str">
        <f>IF(B237="kategorieC","",VLOOKUP(A237,zdroj!B:N,13,0))</f>
        <v/>
      </c>
      <c r="E237" s="72"/>
      <c r="F237" s="66" t="str">
        <f>IF(E237="A",VLOOKUP(A237,zdroj!B:O,14,0),"")</f>
        <v/>
      </c>
      <c r="H237" s="59">
        <v>196363</v>
      </c>
      <c r="I237" s="59" t="s">
        <v>69</v>
      </c>
      <c r="J237" s="59">
        <v>9220020</v>
      </c>
      <c r="K237" s="59" t="s">
        <v>803</v>
      </c>
      <c r="L237" s="61" t="s">
        <v>113</v>
      </c>
      <c r="M237" s="61">
        <f>VLOOKUP(H237,zdroj!C:F,4,0)</f>
        <v>0</v>
      </c>
      <c r="N237" s="61" t="str">
        <f t="shared" si="6"/>
        <v>katB</v>
      </c>
      <c r="P237" s="73" t="str">
        <f t="shared" si="7"/>
        <v/>
      </c>
      <c r="Q237" s="61" t="s">
        <v>30</v>
      </c>
    </row>
    <row r="238" spans="1:17" x14ac:dyDescent="0.25">
      <c r="A238" s="59" t="s">
        <v>357</v>
      </c>
      <c r="B238" s="59" t="s">
        <v>69</v>
      </c>
      <c r="C238" s="57" t="str">
        <f>IF(zdroj!AB234&gt;0,"A","N")</f>
        <v>N</v>
      </c>
      <c r="D238" s="66">
        <f>IF(B238="kategorieC","",VLOOKUP(A238,zdroj!B:N,13,0))</f>
        <v>8.33</v>
      </c>
      <c r="E238" s="72"/>
      <c r="F238" s="66" t="str">
        <f>IF(E238="A",VLOOKUP(A238,zdroj!B:O,14,0),"")</f>
        <v/>
      </c>
      <c r="H238" s="59">
        <v>196363</v>
      </c>
      <c r="I238" s="59" t="s">
        <v>69</v>
      </c>
      <c r="J238" s="59">
        <v>9220038</v>
      </c>
      <c r="K238" s="59" t="s">
        <v>804</v>
      </c>
      <c r="L238" s="61" t="s">
        <v>113</v>
      </c>
      <c r="M238" s="61">
        <f>VLOOKUP(H238,zdroj!C:F,4,0)</f>
        <v>0</v>
      </c>
      <c r="N238" s="61" t="str">
        <f t="shared" si="6"/>
        <v>katB</v>
      </c>
      <c r="P238" s="73" t="str">
        <f t="shared" si="7"/>
        <v/>
      </c>
      <c r="Q238" s="61" t="s">
        <v>30</v>
      </c>
    </row>
    <row r="239" spans="1:17" x14ac:dyDescent="0.25">
      <c r="A239" s="59" t="s">
        <v>358</v>
      </c>
      <c r="B239" s="59" t="s">
        <v>69</v>
      </c>
      <c r="C239" s="57" t="str">
        <f>IF(zdroj!AB235&gt;0,"A","N")</f>
        <v>N</v>
      </c>
      <c r="D239" s="66">
        <f>IF(B239="kategorieC","",VLOOKUP(A239,zdroj!B:N,13,0))</f>
        <v>0</v>
      </c>
      <c r="E239" s="72"/>
      <c r="F239" s="66" t="str">
        <f>IF(E239="A",VLOOKUP(A239,zdroj!B:O,14,0),"")</f>
        <v/>
      </c>
      <c r="H239" s="59">
        <v>196363</v>
      </c>
      <c r="I239" s="59" t="s">
        <v>69</v>
      </c>
      <c r="J239" s="59">
        <v>9220046</v>
      </c>
      <c r="K239" s="59" t="s">
        <v>805</v>
      </c>
      <c r="L239" s="61" t="s">
        <v>113</v>
      </c>
      <c r="M239" s="61">
        <f>VLOOKUP(H239,zdroj!C:F,4,0)</f>
        <v>0</v>
      </c>
      <c r="N239" s="61" t="str">
        <f t="shared" si="6"/>
        <v>katB</v>
      </c>
      <c r="P239" s="73" t="str">
        <f t="shared" si="7"/>
        <v/>
      </c>
      <c r="Q239" s="61" t="s">
        <v>30</v>
      </c>
    </row>
    <row r="240" spans="1:17" x14ac:dyDescent="0.25">
      <c r="A240" s="59" t="s">
        <v>359</v>
      </c>
      <c r="B240" s="59" t="s">
        <v>69</v>
      </c>
      <c r="C240" s="57" t="str">
        <f>IF(zdroj!AB236&gt;0,"A","N")</f>
        <v>N</v>
      </c>
      <c r="D240" s="66">
        <f>IF(B240="kategorieC","",VLOOKUP(A240,zdroj!B:N,13,0))</f>
        <v>3.57</v>
      </c>
      <c r="E240" s="72"/>
      <c r="F240" s="66" t="str">
        <f>IF(E240="A",VLOOKUP(A240,zdroj!B:O,14,0),"")</f>
        <v/>
      </c>
      <c r="H240" s="59">
        <v>196363</v>
      </c>
      <c r="I240" s="59" t="s">
        <v>69</v>
      </c>
      <c r="J240" s="59">
        <v>9220054</v>
      </c>
      <c r="K240" s="59" t="s">
        <v>806</v>
      </c>
      <c r="L240" s="61" t="s">
        <v>113</v>
      </c>
      <c r="M240" s="61">
        <f>VLOOKUP(H240,zdroj!C:F,4,0)</f>
        <v>0</v>
      </c>
      <c r="N240" s="61" t="str">
        <f t="shared" si="6"/>
        <v>katB</v>
      </c>
      <c r="P240" s="73" t="str">
        <f t="shared" si="7"/>
        <v/>
      </c>
      <c r="Q240" s="61" t="s">
        <v>30</v>
      </c>
    </row>
    <row r="241" spans="1:17" x14ac:dyDescent="0.25">
      <c r="A241" s="59" t="s">
        <v>360</v>
      </c>
      <c r="B241" s="59" t="s">
        <v>69</v>
      </c>
      <c r="C241" s="57" t="str">
        <f>IF(zdroj!AB237&gt;0,"A","N")</f>
        <v>N</v>
      </c>
      <c r="D241" s="66">
        <f>IF(B241="kategorieC","",VLOOKUP(A241,zdroj!B:N,13,0))</f>
        <v>0</v>
      </c>
      <c r="E241" s="72"/>
      <c r="F241" s="66" t="str">
        <f>IF(E241="A",VLOOKUP(A241,zdroj!B:O,14,0),"")</f>
        <v/>
      </c>
      <c r="H241" s="59">
        <v>196363</v>
      </c>
      <c r="I241" s="59" t="s">
        <v>69</v>
      </c>
      <c r="J241" s="59">
        <v>9220062</v>
      </c>
      <c r="K241" s="59" t="s">
        <v>807</v>
      </c>
      <c r="L241" s="61" t="s">
        <v>113</v>
      </c>
      <c r="M241" s="61">
        <f>VLOOKUP(H241,zdroj!C:F,4,0)</f>
        <v>0</v>
      </c>
      <c r="N241" s="61" t="str">
        <f t="shared" si="6"/>
        <v>katB</v>
      </c>
      <c r="P241" s="73" t="str">
        <f t="shared" si="7"/>
        <v/>
      </c>
      <c r="Q241" s="61" t="s">
        <v>30</v>
      </c>
    </row>
    <row r="242" spans="1:17" x14ac:dyDescent="0.25">
      <c r="A242" s="59" t="s">
        <v>361</v>
      </c>
      <c r="B242" s="59" t="s">
        <v>72</v>
      </c>
      <c r="C242" s="57" t="str">
        <f>IF(zdroj!AB238&gt;0,"A","N")</f>
        <v>N</v>
      </c>
      <c r="D242" s="66" t="str">
        <f>IF(B242="kategorieC","",VLOOKUP(A242,zdroj!B:N,13,0))</f>
        <v/>
      </c>
      <c r="E242" s="72"/>
      <c r="F242" s="66" t="str">
        <f>IF(E242="A",VLOOKUP(A242,zdroj!B:O,14,0),"")</f>
        <v/>
      </c>
      <c r="H242" s="59">
        <v>196363</v>
      </c>
      <c r="I242" s="59" t="s">
        <v>69</v>
      </c>
      <c r="J242" s="59">
        <v>9220071</v>
      </c>
      <c r="K242" s="59" t="s">
        <v>808</v>
      </c>
      <c r="L242" s="61" t="s">
        <v>113</v>
      </c>
      <c r="M242" s="61">
        <f>VLOOKUP(H242,zdroj!C:F,4,0)</f>
        <v>0</v>
      </c>
      <c r="N242" s="61" t="str">
        <f t="shared" si="6"/>
        <v>katB</v>
      </c>
      <c r="P242" s="73" t="str">
        <f t="shared" si="7"/>
        <v/>
      </c>
      <c r="Q242" s="61" t="s">
        <v>30</v>
      </c>
    </row>
    <row r="243" spans="1:17" x14ac:dyDescent="0.25">
      <c r="A243" s="59" t="s">
        <v>362</v>
      </c>
      <c r="B243" s="59" t="s">
        <v>72</v>
      </c>
      <c r="C243" s="57" t="str">
        <f>IF(zdroj!AB239&gt;0,"A","N")</f>
        <v>N</v>
      </c>
      <c r="D243" s="66" t="str">
        <f>IF(B243="kategorieC","",VLOOKUP(A243,zdroj!B:N,13,0))</f>
        <v/>
      </c>
      <c r="E243" s="72"/>
      <c r="F243" s="66" t="str">
        <f>IF(E243="A",VLOOKUP(A243,zdroj!B:O,14,0),"")</f>
        <v/>
      </c>
      <c r="H243" s="59">
        <v>196363</v>
      </c>
      <c r="I243" s="59" t="s">
        <v>69</v>
      </c>
      <c r="J243" s="59">
        <v>9220089</v>
      </c>
      <c r="K243" s="59" t="s">
        <v>809</v>
      </c>
      <c r="L243" s="61" t="s">
        <v>113</v>
      </c>
      <c r="M243" s="61">
        <f>VLOOKUP(H243,zdroj!C:F,4,0)</f>
        <v>0</v>
      </c>
      <c r="N243" s="61" t="str">
        <f t="shared" si="6"/>
        <v>katB</v>
      </c>
      <c r="P243" s="73" t="str">
        <f t="shared" si="7"/>
        <v/>
      </c>
      <c r="Q243" s="61" t="s">
        <v>30</v>
      </c>
    </row>
    <row r="244" spans="1:17" x14ac:dyDescent="0.25">
      <c r="A244" s="59" t="s">
        <v>363</v>
      </c>
      <c r="B244" s="59" t="s">
        <v>72</v>
      </c>
      <c r="C244" s="57" t="str">
        <f>IF(zdroj!AB240&gt;0,"A","N")</f>
        <v>N</v>
      </c>
      <c r="D244" s="66" t="str">
        <f>IF(B244="kategorieC","",VLOOKUP(A244,zdroj!B:N,13,0))</f>
        <v/>
      </c>
      <c r="E244" s="72"/>
      <c r="F244" s="66" t="str">
        <f>IF(E244="A",VLOOKUP(A244,zdroj!B:O,14,0),"")</f>
        <v/>
      </c>
      <c r="H244" s="59">
        <v>196363</v>
      </c>
      <c r="I244" s="59" t="s">
        <v>69</v>
      </c>
      <c r="J244" s="59">
        <v>9220097</v>
      </c>
      <c r="K244" s="59" t="s">
        <v>810</v>
      </c>
      <c r="L244" s="61" t="s">
        <v>113</v>
      </c>
      <c r="M244" s="61">
        <f>VLOOKUP(H244,zdroj!C:F,4,0)</f>
        <v>0</v>
      </c>
      <c r="N244" s="61" t="str">
        <f t="shared" si="6"/>
        <v>katB</v>
      </c>
      <c r="P244" s="73" t="str">
        <f t="shared" si="7"/>
        <v/>
      </c>
      <c r="Q244" s="61" t="s">
        <v>30</v>
      </c>
    </row>
    <row r="245" spans="1:17" x14ac:dyDescent="0.25">
      <c r="A245" s="59" t="s">
        <v>364</v>
      </c>
      <c r="B245" s="59" t="s">
        <v>69</v>
      </c>
      <c r="C245" s="57" t="str">
        <f>IF(zdroj!AB241&gt;0,"A","N")</f>
        <v>N</v>
      </c>
      <c r="D245" s="66">
        <f>IF(B245="kategorieC","",VLOOKUP(A245,zdroj!B:N,13,0))</f>
        <v>0</v>
      </c>
      <c r="E245" s="72"/>
      <c r="F245" s="66" t="str">
        <f>IF(E245="A",VLOOKUP(A245,zdroj!B:O,14,0),"")</f>
        <v/>
      </c>
      <c r="H245" s="59">
        <v>196363</v>
      </c>
      <c r="I245" s="59" t="s">
        <v>69</v>
      </c>
      <c r="J245" s="59">
        <v>9220101</v>
      </c>
      <c r="K245" s="59" t="s">
        <v>811</v>
      </c>
      <c r="L245" s="61" t="s">
        <v>113</v>
      </c>
      <c r="M245" s="61">
        <f>VLOOKUP(H245,zdroj!C:F,4,0)</f>
        <v>0</v>
      </c>
      <c r="N245" s="61" t="str">
        <f t="shared" si="6"/>
        <v>katB</v>
      </c>
      <c r="P245" s="73" t="str">
        <f t="shared" si="7"/>
        <v/>
      </c>
      <c r="Q245" s="61" t="s">
        <v>30</v>
      </c>
    </row>
    <row r="246" spans="1:17" x14ac:dyDescent="0.25">
      <c r="A246" s="59" t="s">
        <v>365</v>
      </c>
      <c r="B246" s="59" t="s">
        <v>71</v>
      </c>
      <c r="C246" s="57" t="str">
        <f>IF(zdroj!AB242&gt;0,"A","N")</f>
        <v>N</v>
      </c>
      <c r="D246" s="66">
        <f>IF(B246="kategorieC","",VLOOKUP(A246,zdroj!B:N,13,0))</f>
        <v>0</v>
      </c>
      <c r="E246" s="72"/>
      <c r="F246" s="66" t="str">
        <f>IF(E246="A",VLOOKUP(A246,zdroj!B:O,14,0),"")</f>
        <v/>
      </c>
      <c r="H246" s="59">
        <v>196363</v>
      </c>
      <c r="I246" s="59" t="s">
        <v>69</v>
      </c>
      <c r="J246" s="59">
        <v>9220119</v>
      </c>
      <c r="K246" s="59" t="s">
        <v>812</v>
      </c>
      <c r="L246" s="61" t="s">
        <v>113</v>
      </c>
      <c r="M246" s="61">
        <f>VLOOKUP(H246,zdroj!C:F,4,0)</f>
        <v>0</v>
      </c>
      <c r="N246" s="61" t="str">
        <f t="shared" si="6"/>
        <v>katB</v>
      </c>
      <c r="P246" s="73" t="str">
        <f t="shared" si="7"/>
        <v/>
      </c>
      <c r="Q246" s="61" t="s">
        <v>30</v>
      </c>
    </row>
    <row r="247" spans="1:17" x14ac:dyDescent="0.25">
      <c r="A247" s="59" t="s">
        <v>366</v>
      </c>
      <c r="B247" s="59" t="s">
        <v>69</v>
      </c>
      <c r="C247" s="57" t="str">
        <f>IF(zdroj!AB243&gt;0,"A","N")</f>
        <v>N</v>
      </c>
      <c r="D247" s="66">
        <f>IF(B247="kategorieC","",VLOOKUP(A247,zdroj!B:N,13,0))</f>
        <v>15.38</v>
      </c>
      <c r="E247" s="72"/>
      <c r="F247" s="66" t="str">
        <f>IF(E247="A",VLOOKUP(A247,zdroj!B:O,14,0),"")</f>
        <v/>
      </c>
      <c r="H247" s="59">
        <v>196363</v>
      </c>
      <c r="I247" s="59" t="s">
        <v>69</v>
      </c>
      <c r="J247" s="59">
        <v>9220127</v>
      </c>
      <c r="K247" s="59" t="s">
        <v>813</v>
      </c>
      <c r="L247" s="61" t="s">
        <v>113</v>
      </c>
      <c r="M247" s="61">
        <f>VLOOKUP(H247,zdroj!C:F,4,0)</f>
        <v>0</v>
      </c>
      <c r="N247" s="61" t="str">
        <f t="shared" si="6"/>
        <v>katB</v>
      </c>
      <c r="P247" s="73" t="str">
        <f t="shared" si="7"/>
        <v/>
      </c>
      <c r="Q247" s="61" t="s">
        <v>30</v>
      </c>
    </row>
    <row r="248" spans="1:17" x14ac:dyDescent="0.25">
      <c r="A248" s="59" t="s">
        <v>367</v>
      </c>
      <c r="B248" s="59" t="s">
        <v>69</v>
      </c>
      <c r="C248" s="57" t="str">
        <f>IF(zdroj!AB244&gt;0,"A","N")</f>
        <v>N</v>
      </c>
      <c r="D248" s="66">
        <f>IF(B248="kategorieC","",VLOOKUP(A248,zdroj!B:N,13,0))</f>
        <v>0</v>
      </c>
      <c r="E248" s="72"/>
      <c r="F248" s="66" t="str">
        <f>IF(E248="A",VLOOKUP(A248,zdroj!B:O,14,0),"")</f>
        <v/>
      </c>
      <c r="H248" s="59">
        <v>196363</v>
      </c>
      <c r="I248" s="59" t="s">
        <v>69</v>
      </c>
      <c r="J248" s="59">
        <v>9220135</v>
      </c>
      <c r="K248" s="59" t="s">
        <v>814</v>
      </c>
      <c r="L248" s="61" t="s">
        <v>113</v>
      </c>
      <c r="M248" s="61">
        <f>VLOOKUP(H248,zdroj!C:F,4,0)</f>
        <v>0</v>
      </c>
      <c r="N248" s="61" t="str">
        <f t="shared" si="6"/>
        <v>katB</v>
      </c>
      <c r="P248" s="73" t="str">
        <f t="shared" si="7"/>
        <v/>
      </c>
      <c r="Q248" s="61" t="s">
        <v>30</v>
      </c>
    </row>
    <row r="249" spans="1:17" x14ac:dyDescent="0.25">
      <c r="A249" s="59" t="s">
        <v>368</v>
      </c>
      <c r="B249" s="59" t="s">
        <v>72</v>
      </c>
      <c r="C249" s="57" t="str">
        <f>IF(zdroj!AB245&gt;0,"A","N")</f>
        <v>N</v>
      </c>
      <c r="D249" s="66" t="str">
        <f>IF(B249="kategorieC","",VLOOKUP(A249,zdroj!B:N,13,0))</f>
        <v/>
      </c>
      <c r="E249" s="72"/>
      <c r="F249" s="66" t="str">
        <f>IF(E249="A",VLOOKUP(A249,zdroj!B:O,14,0),"")</f>
        <v/>
      </c>
      <c r="H249" s="59">
        <v>196363</v>
      </c>
      <c r="I249" s="59" t="s">
        <v>69</v>
      </c>
      <c r="J249" s="59">
        <v>9220143</v>
      </c>
      <c r="K249" s="59" t="s">
        <v>815</v>
      </c>
      <c r="L249" s="61" t="s">
        <v>113</v>
      </c>
      <c r="M249" s="61">
        <f>VLOOKUP(H249,zdroj!C:F,4,0)</f>
        <v>0</v>
      </c>
      <c r="N249" s="61" t="str">
        <f t="shared" si="6"/>
        <v>katB</v>
      </c>
      <c r="P249" s="73" t="str">
        <f t="shared" si="7"/>
        <v/>
      </c>
      <c r="Q249" s="61" t="s">
        <v>30</v>
      </c>
    </row>
    <row r="250" spans="1:17" x14ac:dyDescent="0.25">
      <c r="A250" s="59" t="s">
        <v>369</v>
      </c>
      <c r="B250" s="59" t="s">
        <v>69</v>
      </c>
      <c r="C250" s="57" t="str">
        <f>IF(zdroj!AB246&gt;0,"A","N")</f>
        <v>N</v>
      </c>
      <c r="D250" s="66">
        <f>IF(B250="kategorieC","",VLOOKUP(A250,zdroj!B:N,13,0))</f>
        <v>11.11</v>
      </c>
      <c r="E250" s="72"/>
      <c r="F250" s="66" t="str">
        <f>IF(E250="A",VLOOKUP(A250,zdroj!B:O,14,0),"")</f>
        <v/>
      </c>
      <c r="H250" s="59">
        <v>196363</v>
      </c>
      <c r="I250" s="59" t="s">
        <v>69</v>
      </c>
      <c r="J250" s="59">
        <v>9220151</v>
      </c>
      <c r="K250" s="59" t="s">
        <v>816</v>
      </c>
      <c r="L250" s="61" t="s">
        <v>113</v>
      </c>
      <c r="M250" s="61">
        <f>VLOOKUP(H250,zdroj!C:F,4,0)</f>
        <v>0</v>
      </c>
      <c r="N250" s="61" t="str">
        <f t="shared" si="6"/>
        <v>katB</v>
      </c>
      <c r="P250" s="73" t="str">
        <f t="shared" si="7"/>
        <v/>
      </c>
      <c r="Q250" s="61" t="s">
        <v>30</v>
      </c>
    </row>
    <row r="251" spans="1:17" x14ac:dyDescent="0.25">
      <c r="A251" s="59" t="s">
        <v>370</v>
      </c>
      <c r="B251" s="59" t="s">
        <v>72</v>
      </c>
      <c r="C251" s="57" t="str">
        <f>IF(zdroj!AB247&gt;0,"A","N")</f>
        <v>N</v>
      </c>
      <c r="D251" s="66" t="str">
        <f>IF(B251="kategorieC","",VLOOKUP(A251,zdroj!B:N,13,0))</f>
        <v/>
      </c>
      <c r="E251" s="72"/>
      <c r="F251" s="66" t="str">
        <f>IF(E251="A",VLOOKUP(A251,zdroj!B:O,14,0),"")</f>
        <v/>
      </c>
      <c r="H251" s="59">
        <v>196363</v>
      </c>
      <c r="I251" s="59" t="s">
        <v>69</v>
      </c>
      <c r="J251" s="59">
        <v>9220160</v>
      </c>
      <c r="K251" s="59" t="s">
        <v>817</v>
      </c>
      <c r="L251" s="61" t="s">
        <v>113</v>
      </c>
      <c r="M251" s="61">
        <f>VLOOKUP(H251,zdroj!C:F,4,0)</f>
        <v>0</v>
      </c>
      <c r="N251" s="61" t="str">
        <f t="shared" si="6"/>
        <v>katB</v>
      </c>
      <c r="P251" s="73" t="str">
        <f t="shared" si="7"/>
        <v/>
      </c>
      <c r="Q251" s="61" t="s">
        <v>30</v>
      </c>
    </row>
    <row r="252" spans="1:17" x14ac:dyDescent="0.25">
      <c r="A252" s="59" t="s">
        <v>371</v>
      </c>
      <c r="B252" s="59" t="s">
        <v>69</v>
      </c>
      <c r="C252" s="57" t="str">
        <f>IF(zdroj!AB248&gt;0,"A","N")</f>
        <v>N</v>
      </c>
      <c r="D252" s="66">
        <f>IF(B252="kategorieC","",VLOOKUP(A252,zdroj!B:N,13,0))</f>
        <v>0</v>
      </c>
      <c r="E252" s="72"/>
      <c r="F252" s="66" t="str">
        <f>IF(E252="A",VLOOKUP(A252,zdroj!B:O,14,0),"")</f>
        <v/>
      </c>
      <c r="H252" s="59">
        <v>196363</v>
      </c>
      <c r="I252" s="59" t="s">
        <v>69</v>
      </c>
      <c r="J252" s="59">
        <v>9220178</v>
      </c>
      <c r="K252" s="59" t="s">
        <v>818</v>
      </c>
      <c r="L252" s="61" t="s">
        <v>113</v>
      </c>
      <c r="M252" s="61">
        <f>VLOOKUP(H252,zdroj!C:F,4,0)</f>
        <v>0</v>
      </c>
      <c r="N252" s="61" t="str">
        <f t="shared" si="6"/>
        <v>katB</v>
      </c>
      <c r="P252" s="73" t="str">
        <f t="shared" si="7"/>
        <v/>
      </c>
      <c r="Q252" s="61" t="s">
        <v>30</v>
      </c>
    </row>
    <row r="253" spans="1:17" x14ac:dyDescent="0.25">
      <c r="A253" s="59" t="s">
        <v>372</v>
      </c>
      <c r="B253" s="59" t="s">
        <v>69</v>
      </c>
      <c r="C253" s="57" t="str">
        <f>IF(zdroj!AB249&gt;0,"A","N")</f>
        <v>N</v>
      </c>
      <c r="D253" s="66">
        <f>IF(B253="kategorieC","",VLOOKUP(A253,zdroj!B:N,13,0))</f>
        <v>0</v>
      </c>
      <c r="E253" s="72"/>
      <c r="F253" s="66" t="str">
        <f>IF(E253="A",VLOOKUP(A253,zdroj!B:O,14,0),"")</f>
        <v/>
      </c>
      <c r="H253" s="59">
        <v>196363</v>
      </c>
      <c r="I253" s="59" t="s">
        <v>69</v>
      </c>
      <c r="J253" s="59">
        <v>9220186</v>
      </c>
      <c r="K253" s="59" t="s">
        <v>819</v>
      </c>
      <c r="L253" s="61" t="s">
        <v>113</v>
      </c>
      <c r="M253" s="61">
        <f>VLOOKUP(H253,zdroj!C:F,4,0)</f>
        <v>0</v>
      </c>
      <c r="N253" s="61" t="str">
        <f t="shared" si="6"/>
        <v>katB</v>
      </c>
      <c r="P253" s="73" t="str">
        <f t="shared" si="7"/>
        <v/>
      </c>
      <c r="Q253" s="61" t="s">
        <v>30</v>
      </c>
    </row>
    <row r="254" spans="1:17" x14ac:dyDescent="0.25">
      <c r="A254" s="59" t="s">
        <v>373</v>
      </c>
      <c r="B254" s="59" t="s">
        <v>69</v>
      </c>
      <c r="C254" s="57" t="str">
        <f>IF(zdroj!AB250&gt;0,"A","N")</f>
        <v>N</v>
      </c>
      <c r="D254" s="66">
        <f>IF(B254="kategorieC","",VLOOKUP(A254,zdroj!B:N,13,0))</f>
        <v>0</v>
      </c>
      <c r="E254" s="72"/>
      <c r="F254" s="66" t="str">
        <f>IF(E254="A",VLOOKUP(A254,zdroj!B:O,14,0),"")</f>
        <v/>
      </c>
      <c r="H254" s="59">
        <v>196363</v>
      </c>
      <c r="I254" s="59" t="s">
        <v>69</v>
      </c>
      <c r="J254" s="59">
        <v>9220194</v>
      </c>
      <c r="K254" s="59" t="s">
        <v>820</v>
      </c>
      <c r="L254" s="61" t="s">
        <v>113</v>
      </c>
      <c r="M254" s="61">
        <f>VLOOKUP(H254,zdroj!C:F,4,0)</f>
        <v>0</v>
      </c>
      <c r="N254" s="61" t="str">
        <f t="shared" si="6"/>
        <v>katB</v>
      </c>
      <c r="P254" s="73" t="str">
        <f t="shared" si="7"/>
        <v/>
      </c>
      <c r="Q254" s="61" t="s">
        <v>30</v>
      </c>
    </row>
    <row r="255" spans="1:17" x14ac:dyDescent="0.25">
      <c r="A255" s="59" t="s">
        <v>374</v>
      </c>
      <c r="B255" s="59" t="s">
        <v>69</v>
      </c>
      <c r="C255" s="57" t="str">
        <f>IF(zdroj!AB251&gt;0,"A","N")</f>
        <v>N</v>
      </c>
      <c r="D255" s="66">
        <f>IF(B255="kategorieC","",VLOOKUP(A255,zdroj!B:N,13,0))</f>
        <v>0</v>
      </c>
      <c r="E255" s="72"/>
      <c r="F255" s="66" t="str">
        <f>IF(E255="A",VLOOKUP(A255,zdroj!B:O,14,0),"")</f>
        <v/>
      </c>
      <c r="H255" s="59">
        <v>196363</v>
      </c>
      <c r="I255" s="59" t="s">
        <v>69</v>
      </c>
      <c r="J255" s="59">
        <v>9220208</v>
      </c>
      <c r="K255" s="59" t="s">
        <v>821</v>
      </c>
      <c r="L255" s="61" t="s">
        <v>113</v>
      </c>
      <c r="M255" s="61">
        <f>VLOOKUP(H255,zdroj!C:F,4,0)</f>
        <v>0</v>
      </c>
      <c r="N255" s="61" t="str">
        <f t="shared" si="6"/>
        <v>katB</v>
      </c>
      <c r="P255" s="73" t="str">
        <f t="shared" si="7"/>
        <v/>
      </c>
      <c r="Q255" s="61" t="s">
        <v>30</v>
      </c>
    </row>
    <row r="256" spans="1:17" x14ac:dyDescent="0.25">
      <c r="A256" s="59" t="s">
        <v>375</v>
      </c>
      <c r="B256" s="59" t="s">
        <v>69</v>
      </c>
      <c r="C256" s="57" t="str">
        <f>IF(zdroj!AB252&gt;0,"A","N")</f>
        <v>N</v>
      </c>
      <c r="D256" s="66">
        <f>IF(B256="kategorieC","",VLOOKUP(A256,zdroj!B:N,13,0))</f>
        <v>2.63</v>
      </c>
      <c r="E256" s="72"/>
      <c r="F256" s="66" t="str">
        <f>IF(E256="A",VLOOKUP(A256,zdroj!B:O,14,0),"")</f>
        <v/>
      </c>
      <c r="H256" s="59">
        <v>196363</v>
      </c>
      <c r="I256" s="59" t="s">
        <v>69</v>
      </c>
      <c r="J256" s="59">
        <v>9220216</v>
      </c>
      <c r="K256" s="59" t="s">
        <v>822</v>
      </c>
      <c r="L256" s="61" t="s">
        <v>113</v>
      </c>
      <c r="M256" s="61">
        <f>VLOOKUP(H256,zdroj!C:F,4,0)</f>
        <v>0</v>
      </c>
      <c r="N256" s="61" t="str">
        <f t="shared" si="6"/>
        <v>katB</v>
      </c>
      <c r="P256" s="73" t="str">
        <f t="shared" si="7"/>
        <v/>
      </c>
      <c r="Q256" s="61" t="s">
        <v>30</v>
      </c>
    </row>
    <row r="257" spans="1:17" x14ac:dyDescent="0.25">
      <c r="A257" s="59" t="s">
        <v>376</v>
      </c>
      <c r="B257" s="59" t="s">
        <v>69</v>
      </c>
      <c r="C257" s="57" t="str">
        <f>IF(zdroj!AB253&gt;0,"A","N")</f>
        <v>N</v>
      </c>
      <c r="D257" s="66">
        <f>IF(B257="kategorieC","",VLOOKUP(A257,zdroj!B:N,13,0))</f>
        <v>50</v>
      </c>
      <c r="E257" s="72"/>
      <c r="F257" s="66" t="str">
        <f>IF(E257="A",VLOOKUP(A257,zdroj!B:O,14,0),"")</f>
        <v/>
      </c>
      <c r="H257" s="59">
        <v>196363</v>
      </c>
      <c r="I257" s="59" t="s">
        <v>69</v>
      </c>
      <c r="J257" s="59">
        <v>9220224</v>
      </c>
      <c r="K257" s="59" t="s">
        <v>823</v>
      </c>
      <c r="L257" s="61" t="s">
        <v>113</v>
      </c>
      <c r="M257" s="61">
        <f>VLOOKUP(H257,zdroj!C:F,4,0)</f>
        <v>0</v>
      </c>
      <c r="N257" s="61" t="str">
        <f t="shared" si="6"/>
        <v>katB</v>
      </c>
      <c r="P257" s="73" t="str">
        <f t="shared" si="7"/>
        <v/>
      </c>
      <c r="Q257" s="61" t="s">
        <v>30</v>
      </c>
    </row>
    <row r="258" spans="1:17" x14ac:dyDescent="0.25">
      <c r="A258" s="59" t="s">
        <v>377</v>
      </c>
      <c r="B258" s="59" t="s">
        <v>69</v>
      </c>
      <c r="C258" s="57" t="str">
        <f>IF(zdroj!AB254&gt;0,"A","N")</f>
        <v>N</v>
      </c>
      <c r="D258" s="66">
        <f>IF(B258="kategorieC","",VLOOKUP(A258,zdroj!B:N,13,0))</f>
        <v>6.67</v>
      </c>
      <c r="E258" s="72"/>
      <c r="F258" s="66" t="str">
        <f>IF(E258="A",VLOOKUP(A258,zdroj!B:O,14,0),"")</f>
        <v/>
      </c>
      <c r="H258" s="59">
        <v>196363</v>
      </c>
      <c r="I258" s="59" t="s">
        <v>69</v>
      </c>
      <c r="J258" s="59">
        <v>9220232</v>
      </c>
      <c r="K258" s="59" t="s">
        <v>824</v>
      </c>
      <c r="L258" s="61" t="s">
        <v>113</v>
      </c>
      <c r="M258" s="61">
        <f>VLOOKUP(H258,zdroj!C:F,4,0)</f>
        <v>0</v>
      </c>
      <c r="N258" s="61" t="str">
        <f t="shared" si="6"/>
        <v>katB</v>
      </c>
      <c r="P258" s="73" t="str">
        <f t="shared" si="7"/>
        <v/>
      </c>
      <c r="Q258" s="61" t="s">
        <v>30</v>
      </c>
    </row>
    <row r="259" spans="1:17" x14ac:dyDescent="0.25">
      <c r="A259" s="59" t="s">
        <v>378</v>
      </c>
      <c r="B259" s="59" t="s">
        <v>69</v>
      </c>
      <c r="C259" s="57" t="str">
        <f>IF(zdroj!AB255&gt;0,"A","N")</f>
        <v>N</v>
      </c>
      <c r="D259" s="66">
        <f>IF(B259="kategorieC","",VLOOKUP(A259,zdroj!B:N,13,0))</f>
        <v>29.17</v>
      </c>
      <c r="E259" s="72"/>
      <c r="F259" s="66" t="str">
        <f>IF(E259="A",VLOOKUP(A259,zdroj!B:O,14,0),"")</f>
        <v/>
      </c>
      <c r="H259" s="59">
        <v>196363</v>
      </c>
      <c r="I259" s="59" t="s">
        <v>69</v>
      </c>
      <c r="J259" s="59">
        <v>9220241</v>
      </c>
      <c r="K259" s="59" t="s">
        <v>825</v>
      </c>
      <c r="L259" s="61" t="s">
        <v>113</v>
      </c>
      <c r="M259" s="61">
        <f>VLOOKUP(H259,zdroj!C:F,4,0)</f>
        <v>0</v>
      </c>
      <c r="N259" s="61" t="str">
        <f t="shared" si="6"/>
        <v>katB</v>
      </c>
      <c r="P259" s="73" t="str">
        <f t="shared" si="7"/>
        <v/>
      </c>
      <c r="Q259" s="61" t="s">
        <v>30</v>
      </c>
    </row>
    <row r="260" spans="1:17" x14ac:dyDescent="0.25">
      <c r="A260" s="59" t="s">
        <v>379</v>
      </c>
      <c r="B260" s="59" t="s">
        <v>72</v>
      </c>
      <c r="C260" s="57" t="str">
        <f>IF(zdroj!AB256&gt;0,"A","N")</f>
        <v>N</v>
      </c>
      <c r="D260" s="66" t="str">
        <f>IF(B260="kategorieC","",VLOOKUP(A260,zdroj!B:N,13,0))</f>
        <v/>
      </c>
      <c r="E260" s="72"/>
      <c r="F260" s="66" t="str">
        <f>IF(E260="A",VLOOKUP(A260,zdroj!B:O,14,0),"")</f>
        <v/>
      </c>
      <c r="H260" s="59">
        <v>196363</v>
      </c>
      <c r="I260" s="59" t="s">
        <v>69</v>
      </c>
      <c r="J260" s="59">
        <v>9220259</v>
      </c>
      <c r="K260" s="59" t="s">
        <v>826</v>
      </c>
      <c r="L260" s="61" t="s">
        <v>113</v>
      </c>
      <c r="M260" s="61">
        <f>VLOOKUP(H260,zdroj!C:F,4,0)</f>
        <v>0</v>
      </c>
      <c r="N260" s="61" t="str">
        <f t="shared" si="6"/>
        <v>katB</v>
      </c>
      <c r="P260" s="73" t="str">
        <f t="shared" si="7"/>
        <v/>
      </c>
      <c r="Q260" s="61" t="s">
        <v>30</v>
      </c>
    </row>
    <row r="261" spans="1:17" x14ac:dyDescent="0.25">
      <c r="A261" s="59" t="s">
        <v>380</v>
      </c>
      <c r="B261" s="59" t="s">
        <v>69</v>
      </c>
      <c r="C261" s="57" t="str">
        <f>IF(zdroj!AB257&gt;0,"A","N")</f>
        <v>N</v>
      </c>
      <c r="D261" s="66">
        <f>IF(B261="kategorieC","",VLOOKUP(A261,zdroj!B:N,13,0))</f>
        <v>8.33</v>
      </c>
      <c r="E261" s="72"/>
      <c r="F261" s="66" t="str">
        <f>IF(E261="A",VLOOKUP(A261,zdroj!B:O,14,0),"")</f>
        <v/>
      </c>
      <c r="H261" s="59">
        <v>196363</v>
      </c>
      <c r="I261" s="59" t="s">
        <v>69</v>
      </c>
      <c r="J261" s="59">
        <v>9220267</v>
      </c>
      <c r="K261" s="59" t="s">
        <v>827</v>
      </c>
      <c r="L261" s="61" t="s">
        <v>113</v>
      </c>
      <c r="M261" s="61">
        <f>VLOOKUP(H261,zdroj!C:F,4,0)</f>
        <v>0</v>
      </c>
      <c r="N261" s="61" t="str">
        <f t="shared" si="6"/>
        <v>katB</v>
      </c>
      <c r="P261" s="73" t="str">
        <f t="shared" si="7"/>
        <v/>
      </c>
      <c r="Q261" s="61" t="s">
        <v>30</v>
      </c>
    </row>
    <row r="262" spans="1:17" x14ac:dyDescent="0.25">
      <c r="A262" s="59" t="s">
        <v>381</v>
      </c>
      <c r="B262" s="59" t="s">
        <v>67</v>
      </c>
      <c r="C262" s="57" t="str">
        <f>IF(zdroj!AB258&gt;0,"A","N")</f>
        <v>N</v>
      </c>
      <c r="D262" s="66">
        <f>IF(B262="kategorieC","",VLOOKUP(A262,zdroj!B:N,13,0))</f>
        <v>0</v>
      </c>
      <c r="E262" s="72"/>
      <c r="F262" s="66" t="str">
        <f>IF(E262="A",VLOOKUP(A262,zdroj!B:O,14,0),"")</f>
        <v/>
      </c>
      <c r="H262" s="59">
        <v>196363</v>
      </c>
      <c r="I262" s="59" t="s">
        <v>69</v>
      </c>
      <c r="J262" s="59">
        <v>9220275</v>
      </c>
      <c r="K262" s="59" t="s">
        <v>828</v>
      </c>
      <c r="L262" s="61" t="s">
        <v>113</v>
      </c>
      <c r="M262" s="61">
        <f>VLOOKUP(H262,zdroj!C:F,4,0)</f>
        <v>0</v>
      </c>
      <c r="N262" s="61" t="str">
        <f t="shared" si="6"/>
        <v>katB</v>
      </c>
      <c r="P262" s="73" t="str">
        <f t="shared" si="7"/>
        <v/>
      </c>
      <c r="Q262" s="61" t="s">
        <v>31</v>
      </c>
    </row>
    <row r="263" spans="1:17" x14ac:dyDescent="0.25">
      <c r="A263" s="59" t="s">
        <v>382</v>
      </c>
      <c r="B263" s="59" t="s">
        <v>69</v>
      </c>
      <c r="C263" s="57" t="str">
        <f>IF(zdroj!AB259&gt;0,"A","N")</f>
        <v>N</v>
      </c>
      <c r="D263" s="66">
        <f>IF(B263="kategorieC","",VLOOKUP(A263,zdroj!B:N,13,0))</f>
        <v>0</v>
      </c>
      <c r="E263" s="72"/>
      <c r="F263" s="66" t="str">
        <f>IF(E263="A",VLOOKUP(A263,zdroj!B:O,14,0),"")</f>
        <v/>
      </c>
      <c r="H263" s="59">
        <v>196363</v>
      </c>
      <c r="I263" s="59" t="s">
        <v>69</v>
      </c>
      <c r="J263" s="59">
        <v>9220283</v>
      </c>
      <c r="K263" s="59" t="s">
        <v>829</v>
      </c>
      <c r="L263" s="61" t="s">
        <v>113</v>
      </c>
      <c r="M263" s="61">
        <f>VLOOKUP(H263,zdroj!C:F,4,0)</f>
        <v>0</v>
      </c>
      <c r="N263" s="61" t="str">
        <f t="shared" ref="N263:N326" si="8">IF(M263="A",IF(L263="katA","katB",L263),L263)</f>
        <v>katB</v>
      </c>
      <c r="P263" s="73" t="str">
        <f t="shared" ref="P263:P326" si="9">IF(O263="A",1,"")</f>
        <v/>
      </c>
      <c r="Q263" s="61" t="s">
        <v>33</v>
      </c>
    </row>
    <row r="264" spans="1:17" x14ac:dyDescent="0.25">
      <c r="A264" s="59" t="s">
        <v>383</v>
      </c>
      <c r="B264" s="59" t="s">
        <v>69</v>
      </c>
      <c r="C264" s="57" t="str">
        <f>IF(zdroj!AB260&gt;0,"A","N")</f>
        <v>N</v>
      </c>
      <c r="D264" s="66">
        <f>IF(B264="kategorieC","",VLOOKUP(A264,zdroj!B:N,13,0))</f>
        <v>0</v>
      </c>
      <c r="E264" s="72"/>
      <c r="F264" s="66" t="str">
        <f>IF(E264="A",VLOOKUP(A264,zdroj!B:O,14,0),"")</f>
        <v/>
      </c>
      <c r="H264" s="59">
        <v>196363</v>
      </c>
      <c r="I264" s="59" t="s">
        <v>69</v>
      </c>
      <c r="J264" s="59">
        <v>9220291</v>
      </c>
      <c r="K264" s="59" t="s">
        <v>830</v>
      </c>
      <c r="L264" s="61" t="s">
        <v>113</v>
      </c>
      <c r="M264" s="61">
        <f>VLOOKUP(H264,zdroj!C:F,4,0)</f>
        <v>0</v>
      </c>
      <c r="N264" s="61" t="str">
        <f t="shared" si="8"/>
        <v>katB</v>
      </c>
      <c r="P264" s="73" t="str">
        <f t="shared" si="9"/>
        <v/>
      </c>
      <c r="Q264" s="61" t="s">
        <v>30</v>
      </c>
    </row>
    <row r="265" spans="1:17" x14ac:dyDescent="0.25">
      <c r="A265" s="59" t="s">
        <v>384</v>
      </c>
      <c r="B265" s="59" t="s">
        <v>69</v>
      </c>
      <c r="C265" s="57" t="str">
        <f>IF(zdroj!AB261&gt;0,"A","N")</f>
        <v>N</v>
      </c>
      <c r="D265" s="66">
        <f>IF(B265="kategorieC","",VLOOKUP(A265,zdroj!B:N,13,0))</f>
        <v>0</v>
      </c>
      <c r="E265" s="72"/>
      <c r="F265" s="66" t="str">
        <f>IF(E265="A",VLOOKUP(A265,zdroj!B:O,14,0),"")</f>
        <v/>
      </c>
      <c r="H265" s="59">
        <v>196363</v>
      </c>
      <c r="I265" s="59" t="s">
        <v>69</v>
      </c>
      <c r="J265" s="59">
        <v>9220305</v>
      </c>
      <c r="K265" s="59" t="s">
        <v>831</v>
      </c>
      <c r="L265" s="61" t="s">
        <v>113</v>
      </c>
      <c r="M265" s="61">
        <f>VLOOKUP(H265,zdroj!C:F,4,0)</f>
        <v>0</v>
      </c>
      <c r="N265" s="61" t="str">
        <f t="shared" si="8"/>
        <v>katB</v>
      </c>
      <c r="P265" s="73" t="str">
        <f t="shared" si="9"/>
        <v/>
      </c>
      <c r="Q265" s="61" t="s">
        <v>30</v>
      </c>
    </row>
    <row r="266" spans="1:17" x14ac:dyDescent="0.25">
      <c r="A266" s="59" t="s">
        <v>385</v>
      </c>
      <c r="B266" s="59" t="s">
        <v>69</v>
      </c>
      <c r="C266" s="57" t="str">
        <f>IF(zdroj!AB262&gt;0,"A","N")</f>
        <v>N</v>
      </c>
      <c r="D266" s="66">
        <f>IF(B266="kategorieC","",VLOOKUP(A266,zdroj!B:N,13,0))</f>
        <v>0</v>
      </c>
      <c r="E266" s="72"/>
      <c r="F266" s="66" t="str">
        <f>IF(E266="A",VLOOKUP(A266,zdroj!B:O,14,0),"")</f>
        <v/>
      </c>
      <c r="H266" s="59">
        <v>196363</v>
      </c>
      <c r="I266" s="59" t="s">
        <v>69</v>
      </c>
      <c r="J266" s="59">
        <v>9220313</v>
      </c>
      <c r="K266" s="59" t="s">
        <v>832</v>
      </c>
      <c r="L266" s="61" t="s">
        <v>113</v>
      </c>
      <c r="M266" s="61">
        <f>VLOOKUP(H266,zdroj!C:F,4,0)</f>
        <v>0</v>
      </c>
      <c r="N266" s="61" t="str">
        <f t="shared" si="8"/>
        <v>katB</v>
      </c>
      <c r="P266" s="73" t="str">
        <f t="shared" si="9"/>
        <v/>
      </c>
      <c r="Q266" s="61" t="s">
        <v>30</v>
      </c>
    </row>
    <row r="267" spans="1:17" x14ac:dyDescent="0.25">
      <c r="A267" s="59" t="s">
        <v>386</v>
      </c>
      <c r="B267" s="59" t="s">
        <v>69</v>
      </c>
      <c r="C267" s="57" t="str">
        <f>IF(zdroj!AB263&gt;0,"A","N")</f>
        <v>N</v>
      </c>
      <c r="D267" s="66">
        <f>IF(B267="kategorieC","",VLOOKUP(A267,zdroj!B:N,13,0))</f>
        <v>7.5</v>
      </c>
      <c r="E267" s="72"/>
      <c r="F267" s="66" t="str">
        <f>IF(E267="A",VLOOKUP(A267,zdroj!B:O,14,0),"")</f>
        <v/>
      </c>
      <c r="H267" s="59">
        <v>196363</v>
      </c>
      <c r="I267" s="59" t="s">
        <v>69</v>
      </c>
      <c r="J267" s="59">
        <v>9220321</v>
      </c>
      <c r="K267" s="59" t="s">
        <v>833</v>
      </c>
      <c r="L267" s="61" t="s">
        <v>113</v>
      </c>
      <c r="M267" s="61">
        <f>VLOOKUP(H267,zdroj!C:F,4,0)</f>
        <v>0</v>
      </c>
      <c r="N267" s="61" t="str">
        <f t="shared" si="8"/>
        <v>katB</v>
      </c>
      <c r="P267" s="73" t="str">
        <f t="shared" si="9"/>
        <v/>
      </c>
      <c r="Q267" s="61" t="s">
        <v>30</v>
      </c>
    </row>
    <row r="268" spans="1:17" x14ac:dyDescent="0.25">
      <c r="A268" s="59" t="s">
        <v>387</v>
      </c>
      <c r="B268" s="59" t="s">
        <v>69</v>
      </c>
      <c r="C268" s="57" t="str">
        <f>IF(zdroj!AB264&gt;0,"A","N")</f>
        <v>N</v>
      </c>
      <c r="D268" s="66">
        <f>IF(B268="kategorieC","",VLOOKUP(A268,zdroj!B:N,13,0))</f>
        <v>18.18</v>
      </c>
      <c r="E268" s="72"/>
      <c r="F268" s="66" t="str">
        <f>IF(E268="A",VLOOKUP(A268,zdroj!B:O,14,0),"")</f>
        <v/>
      </c>
      <c r="H268" s="59">
        <v>196363</v>
      </c>
      <c r="I268" s="59" t="s">
        <v>69</v>
      </c>
      <c r="J268" s="59">
        <v>9220330</v>
      </c>
      <c r="K268" s="59" t="s">
        <v>834</v>
      </c>
      <c r="L268" s="61" t="s">
        <v>113</v>
      </c>
      <c r="M268" s="61">
        <f>VLOOKUP(H268,zdroj!C:F,4,0)</f>
        <v>0</v>
      </c>
      <c r="N268" s="61" t="str">
        <f t="shared" si="8"/>
        <v>katB</v>
      </c>
      <c r="P268" s="73" t="str">
        <f t="shared" si="9"/>
        <v/>
      </c>
      <c r="Q268" s="61" t="s">
        <v>30</v>
      </c>
    </row>
    <row r="269" spans="1:17" x14ac:dyDescent="0.25">
      <c r="A269" s="59" t="s">
        <v>388</v>
      </c>
      <c r="B269" s="59" t="s">
        <v>71</v>
      </c>
      <c r="C269" s="57" t="str">
        <f>IF(zdroj!AB265&gt;0,"A","N")</f>
        <v>N</v>
      </c>
      <c r="D269" s="66">
        <f>IF(B269="kategorieC","",VLOOKUP(A269,zdroj!B:N,13,0))</f>
        <v>0</v>
      </c>
      <c r="E269" s="72"/>
      <c r="F269" s="66" t="str">
        <f>IF(E269="A",VLOOKUP(A269,zdroj!B:O,14,0),"")</f>
        <v/>
      </c>
      <c r="H269" s="59">
        <v>196363</v>
      </c>
      <c r="I269" s="59" t="s">
        <v>69</v>
      </c>
      <c r="J269" s="59">
        <v>9220348</v>
      </c>
      <c r="K269" s="59" t="s">
        <v>835</v>
      </c>
      <c r="L269" s="61" t="s">
        <v>113</v>
      </c>
      <c r="M269" s="61">
        <f>VLOOKUP(H269,zdroj!C:F,4,0)</f>
        <v>0</v>
      </c>
      <c r="N269" s="61" t="str">
        <f t="shared" si="8"/>
        <v>katB</v>
      </c>
      <c r="P269" s="73" t="str">
        <f t="shared" si="9"/>
        <v/>
      </c>
      <c r="Q269" s="61" t="s">
        <v>30</v>
      </c>
    </row>
    <row r="270" spans="1:17" x14ac:dyDescent="0.25">
      <c r="A270" s="59" t="s">
        <v>389</v>
      </c>
      <c r="B270" s="59" t="s">
        <v>69</v>
      </c>
      <c r="C270" s="57" t="str">
        <f>IF(zdroj!AB266&gt;0,"A","N")</f>
        <v>N</v>
      </c>
      <c r="D270" s="66">
        <f>IF(B270="kategorieC","",VLOOKUP(A270,zdroj!B:N,13,0))</f>
        <v>0</v>
      </c>
      <c r="E270" s="72"/>
      <c r="F270" s="66" t="str">
        <f>IF(E270="A",VLOOKUP(A270,zdroj!B:O,14,0),"")</f>
        <v/>
      </c>
      <c r="H270" s="59">
        <v>196363</v>
      </c>
      <c r="I270" s="59" t="s">
        <v>69</v>
      </c>
      <c r="J270" s="59">
        <v>9220356</v>
      </c>
      <c r="K270" s="59" t="s">
        <v>836</v>
      </c>
      <c r="L270" s="61" t="s">
        <v>113</v>
      </c>
      <c r="M270" s="61">
        <f>VLOOKUP(H270,zdroj!C:F,4,0)</f>
        <v>0</v>
      </c>
      <c r="N270" s="61" t="str">
        <f t="shared" si="8"/>
        <v>katB</v>
      </c>
      <c r="P270" s="73" t="str">
        <f t="shared" si="9"/>
        <v/>
      </c>
      <c r="Q270" s="61" t="s">
        <v>30</v>
      </c>
    </row>
    <row r="271" spans="1:17" x14ac:dyDescent="0.25">
      <c r="A271" s="59" t="s">
        <v>390</v>
      </c>
      <c r="B271" s="59" t="s">
        <v>69</v>
      </c>
      <c r="C271" s="57" t="str">
        <f>IF(zdroj!AB267&gt;0,"A","N")</f>
        <v>N</v>
      </c>
      <c r="D271" s="66">
        <f>IF(B271="kategorieC","",VLOOKUP(A271,zdroj!B:N,13,0))</f>
        <v>1.96</v>
      </c>
      <c r="E271" s="72"/>
      <c r="F271" s="66" t="str">
        <f>IF(E271="A",VLOOKUP(A271,zdroj!B:O,14,0),"")</f>
        <v/>
      </c>
      <c r="H271" s="59">
        <v>196363</v>
      </c>
      <c r="I271" s="59" t="s">
        <v>69</v>
      </c>
      <c r="J271" s="59">
        <v>9220364</v>
      </c>
      <c r="K271" s="59" t="s">
        <v>837</v>
      </c>
      <c r="L271" s="61" t="s">
        <v>113</v>
      </c>
      <c r="M271" s="61">
        <f>VLOOKUP(H271,zdroj!C:F,4,0)</f>
        <v>0</v>
      </c>
      <c r="N271" s="61" t="str">
        <f t="shared" si="8"/>
        <v>katB</v>
      </c>
      <c r="P271" s="73" t="str">
        <f t="shared" si="9"/>
        <v/>
      </c>
      <c r="Q271" s="61" t="s">
        <v>30</v>
      </c>
    </row>
    <row r="272" spans="1:17" x14ac:dyDescent="0.25">
      <c r="A272" s="59" t="s">
        <v>391</v>
      </c>
      <c r="B272" s="59" t="s">
        <v>69</v>
      </c>
      <c r="C272" s="57" t="str">
        <f>IF(zdroj!AB268&gt;0,"A","N")</f>
        <v>N</v>
      </c>
      <c r="D272" s="66">
        <f>IF(B272="kategorieC","",VLOOKUP(A272,zdroj!B:N,13,0))</f>
        <v>0</v>
      </c>
      <c r="E272" s="72"/>
      <c r="F272" s="66" t="str">
        <f>IF(E272="A",VLOOKUP(A272,zdroj!B:O,14,0),"")</f>
        <v/>
      </c>
      <c r="H272" s="59">
        <v>196363</v>
      </c>
      <c r="I272" s="59" t="s">
        <v>69</v>
      </c>
      <c r="J272" s="59">
        <v>9220372</v>
      </c>
      <c r="K272" s="59" t="s">
        <v>838</v>
      </c>
      <c r="L272" s="61" t="s">
        <v>113</v>
      </c>
      <c r="M272" s="61">
        <f>VLOOKUP(H272,zdroj!C:F,4,0)</f>
        <v>0</v>
      </c>
      <c r="N272" s="61" t="str">
        <f t="shared" si="8"/>
        <v>katB</v>
      </c>
      <c r="P272" s="73" t="str">
        <f t="shared" si="9"/>
        <v/>
      </c>
      <c r="Q272" s="61" t="s">
        <v>30</v>
      </c>
    </row>
    <row r="273" spans="1:17" x14ac:dyDescent="0.25">
      <c r="A273" s="59" t="s">
        <v>392</v>
      </c>
      <c r="B273" s="59" t="s">
        <v>69</v>
      </c>
      <c r="C273" s="57" t="str">
        <f>IF(zdroj!AB269&gt;0,"A","N")</f>
        <v>N</v>
      </c>
      <c r="D273" s="66">
        <f>IF(B273="kategorieC","",VLOOKUP(A273,zdroj!B:N,13,0))</f>
        <v>3.7</v>
      </c>
      <c r="E273" s="72"/>
      <c r="F273" s="66" t="str">
        <f>IF(E273="A",VLOOKUP(A273,zdroj!B:O,14,0),"")</f>
        <v/>
      </c>
      <c r="H273" s="59">
        <v>196363</v>
      </c>
      <c r="I273" s="59" t="s">
        <v>69</v>
      </c>
      <c r="J273" s="59">
        <v>9220381</v>
      </c>
      <c r="K273" s="59" t="s">
        <v>839</v>
      </c>
      <c r="L273" s="61" t="s">
        <v>113</v>
      </c>
      <c r="M273" s="61">
        <f>VLOOKUP(H273,zdroj!C:F,4,0)</f>
        <v>0</v>
      </c>
      <c r="N273" s="61" t="str">
        <f t="shared" si="8"/>
        <v>katB</v>
      </c>
      <c r="P273" s="73" t="str">
        <f t="shared" si="9"/>
        <v/>
      </c>
      <c r="Q273" s="61" t="s">
        <v>30</v>
      </c>
    </row>
    <row r="274" spans="1:17" x14ac:dyDescent="0.25">
      <c r="A274" s="59" t="s">
        <v>393</v>
      </c>
      <c r="B274" s="59" t="s">
        <v>69</v>
      </c>
      <c r="C274" s="57" t="str">
        <f>IF(zdroj!AB270&gt;0,"A","N")</f>
        <v>N</v>
      </c>
      <c r="D274" s="66">
        <f>IF(B274="kategorieC","",VLOOKUP(A274,zdroj!B:N,13,0))</f>
        <v>11.11</v>
      </c>
      <c r="E274" s="72"/>
      <c r="F274" s="66" t="str">
        <f>IF(E274="A",VLOOKUP(A274,zdroj!B:O,14,0),"")</f>
        <v/>
      </c>
      <c r="H274" s="59">
        <v>196363</v>
      </c>
      <c r="I274" s="59" t="s">
        <v>69</v>
      </c>
      <c r="J274" s="59">
        <v>9220399</v>
      </c>
      <c r="K274" s="59" t="s">
        <v>840</v>
      </c>
      <c r="L274" s="61" t="s">
        <v>113</v>
      </c>
      <c r="M274" s="61">
        <f>VLOOKUP(H274,zdroj!C:F,4,0)</f>
        <v>0</v>
      </c>
      <c r="N274" s="61" t="str">
        <f t="shared" si="8"/>
        <v>katB</v>
      </c>
      <c r="P274" s="73" t="str">
        <f t="shared" si="9"/>
        <v/>
      </c>
      <c r="Q274" s="61" t="s">
        <v>30</v>
      </c>
    </row>
    <row r="275" spans="1:17" x14ac:dyDescent="0.25">
      <c r="A275" s="59" t="s">
        <v>394</v>
      </c>
      <c r="B275" s="59" t="s">
        <v>71</v>
      </c>
      <c r="C275" s="57" t="str">
        <f>IF(zdroj!AB271&gt;0,"A","N")</f>
        <v>N</v>
      </c>
      <c r="D275" s="66">
        <f>IF(B275="kategorieC","",VLOOKUP(A275,zdroj!B:N,13,0))</f>
        <v>0</v>
      </c>
      <c r="E275" s="72"/>
      <c r="F275" s="66" t="str">
        <f>IF(E275="A",VLOOKUP(A275,zdroj!B:O,14,0),"")</f>
        <v/>
      </c>
      <c r="H275" s="59">
        <v>196363</v>
      </c>
      <c r="I275" s="59" t="s">
        <v>69</v>
      </c>
      <c r="J275" s="59">
        <v>9220402</v>
      </c>
      <c r="K275" s="59" t="s">
        <v>841</v>
      </c>
      <c r="L275" s="61" t="s">
        <v>113</v>
      </c>
      <c r="M275" s="61">
        <f>VLOOKUP(H275,zdroj!C:F,4,0)</f>
        <v>0</v>
      </c>
      <c r="N275" s="61" t="str">
        <f t="shared" si="8"/>
        <v>katB</v>
      </c>
      <c r="P275" s="73" t="str">
        <f t="shared" si="9"/>
        <v/>
      </c>
      <c r="Q275" s="61" t="s">
        <v>30</v>
      </c>
    </row>
    <row r="276" spans="1:17" x14ac:dyDescent="0.25">
      <c r="A276" s="59" t="s">
        <v>395</v>
      </c>
      <c r="B276" s="59" t="s">
        <v>71</v>
      </c>
      <c r="C276" s="57" t="str">
        <f>IF(zdroj!AB272&gt;0,"A","N")</f>
        <v>N</v>
      </c>
      <c r="D276" s="66">
        <f>IF(B276="kategorieC","",VLOOKUP(A276,zdroj!B:N,13,0))</f>
        <v>3.33</v>
      </c>
      <c r="E276" s="72"/>
      <c r="F276" s="66" t="str">
        <f>IF(E276="A",VLOOKUP(A276,zdroj!B:O,14,0),"")</f>
        <v/>
      </c>
      <c r="H276" s="59">
        <v>196363</v>
      </c>
      <c r="I276" s="59" t="s">
        <v>69</v>
      </c>
      <c r="J276" s="59">
        <v>9220411</v>
      </c>
      <c r="K276" s="59" t="s">
        <v>842</v>
      </c>
      <c r="L276" s="61" t="s">
        <v>113</v>
      </c>
      <c r="M276" s="61">
        <f>VLOOKUP(H276,zdroj!C:F,4,0)</f>
        <v>0</v>
      </c>
      <c r="N276" s="61" t="str">
        <f t="shared" si="8"/>
        <v>katB</v>
      </c>
      <c r="P276" s="73" t="str">
        <f t="shared" si="9"/>
        <v/>
      </c>
      <c r="Q276" s="61" t="s">
        <v>30</v>
      </c>
    </row>
    <row r="277" spans="1:17" x14ac:dyDescent="0.25">
      <c r="A277" s="59" t="s">
        <v>396</v>
      </c>
      <c r="B277" s="59" t="s">
        <v>71</v>
      </c>
      <c r="C277" s="57" t="str">
        <f>IF(zdroj!AB273&gt;0,"A","N")</f>
        <v>N</v>
      </c>
      <c r="D277" s="66">
        <f>IF(B277="kategorieC","",VLOOKUP(A277,zdroj!B:N,13,0))</f>
        <v>0</v>
      </c>
      <c r="E277" s="72"/>
      <c r="F277" s="66" t="str">
        <f>IF(E277="A",VLOOKUP(A277,zdroj!B:O,14,0),"")</f>
        <v/>
      </c>
      <c r="H277" s="59">
        <v>196363</v>
      </c>
      <c r="I277" s="59" t="s">
        <v>69</v>
      </c>
      <c r="J277" s="59">
        <v>9220429</v>
      </c>
      <c r="K277" s="59" t="s">
        <v>843</v>
      </c>
      <c r="L277" s="61" t="s">
        <v>113</v>
      </c>
      <c r="M277" s="61">
        <f>VLOOKUP(H277,zdroj!C:F,4,0)</f>
        <v>0</v>
      </c>
      <c r="N277" s="61" t="str">
        <f t="shared" si="8"/>
        <v>katB</v>
      </c>
      <c r="P277" s="73" t="str">
        <f t="shared" si="9"/>
        <v/>
      </c>
      <c r="Q277" s="61" t="s">
        <v>30</v>
      </c>
    </row>
    <row r="278" spans="1:17" x14ac:dyDescent="0.25">
      <c r="A278" s="59" t="s">
        <v>397</v>
      </c>
      <c r="B278" s="59" t="s">
        <v>72</v>
      </c>
      <c r="C278" s="57" t="str">
        <f>IF(zdroj!AB274&gt;0,"A","N")</f>
        <v>N</v>
      </c>
      <c r="D278" s="66" t="str">
        <f>IF(B278="kategorieC","",VLOOKUP(A278,zdroj!B:N,13,0))</f>
        <v/>
      </c>
      <c r="E278" s="72"/>
      <c r="F278" s="66" t="str">
        <f>IF(E278="A",VLOOKUP(A278,zdroj!B:O,14,0),"")</f>
        <v/>
      </c>
      <c r="H278" s="59">
        <v>196363</v>
      </c>
      <c r="I278" s="59" t="s">
        <v>69</v>
      </c>
      <c r="J278" s="59">
        <v>9220437</v>
      </c>
      <c r="K278" s="59" t="s">
        <v>844</v>
      </c>
      <c r="L278" s="61" t="s">
        <v>113</v>
      </c>
      <c r="M278" s="61">
        <f>VLOOKUP(H278,zdroj!C:F,4,0)</f>
        <v>0</v>
      </c>
      <c r="N278" s="61" t="str">
        <f t="shared" si="8"/>
        <v>katB</v>
      </c>
      <c r="P278" s="73" t="str">
        <f t="shared" si="9"/>
        <v/>
      </c>
      <c r="Q278" s="61" t="s">
        <v>30</v>
      </c>
    </row>
    <row r="279" spans="1:17" x14ac:dyDescent="0.25">
      <c r="A279" s="59" t="s">
        <v>398</v>
      </c>
      <c r="B279" s="59" t="s">
        <v>72</v>
      </c>
      <c r="C279" s="57" t="str">
        <f>IF(zdroj!AB275&gt;0,"A","N")</f>
        <v>N</v>
      </c>
      <c r="D279" s="66" t="str">
        <f>IF(B279="kategorieC","",VLOOKUP(A279,zdroj!B:N,13,0))</f>
        <v/>
      </c>
      <c r="E279" s="72"/>
      <c r="F279" s="66" t="str">
        <f>IF(E279="A",VLOOKUP(A279,zdroj!B:O,14,0),"")</f>
        <v/>
      </c>
      <c r="H279" s="59">
        <v>196363</v>
      </c>
      <c r="I279" s="59" t="s">
        <v>69</v>
      </c>
      <c r="J279" s="59">
        <v>27110354</v>
      </c>
      <c r="K279" s="59" t="s">
        <v>845</v>
      </c>
      <c r="L279" s="61" t="s">
        <v>81</v>
      </c>
      <c r="M279" s="61">
        <f>VLOOKUP(H279,zdroj!C:F,4,0)</f>
        <v>0</v>
      </c>
      <c r="N279" s="61" t="str">
        <f t="shared" si="8"/>
        <v>-</v>
      </c>
      <c r="P279" s="73" t="str">
        <f t="shared" si="9"/>
        <v/>
      </c>
      <c r="Q279" s="61" t="s">
        <v>86</v>
      </c>
    </row>
    <row r="280" spans="1:17" x14ac:dyDescent="0.25">
      <c r="A280" s="59" t="s">
        <v>399</v>
      </c>
      <c r="B280" s="59" t="s">
        <v>71</v>
      </c>
      <c r="C280" s="57" t="str">
        <f>IF(zdroj!AB276&gt;0,"A","N")</f>
        <v>N</v>
      </c>
      <c r="D280" s="66">
        <f>IF(B280="kategorieC","",VLOOKUP(A280,zdroj!B:N,13,0))</f>
        <v>6.14</v>
      </c>
      <c r="E280" s="72"/>
      <c r="F280" s="66" t="str">
        <f>IF(E280="A",VLOOKUP(A280,zdroj!B:O,14,0),"")</f>
        <v/>
      </c>
      <c r="H280" s="59">
        <v>196363</v>
      </c>
      <c r="I280" s="59" t="s">
        <v>69</v>
      </c>
      <c r="J280" s="59">
        <v>27173551</v>
      </c>
      <c r="K280" s="59" t="s">
        <v>846</v>
      </c>
      <c r="L280" s="61" t="s">
        <v>81</v>
      </c>
      <c r="M280" s="61">
        <f>VLOOKUP(H280,zdroj!C:F,4,0)</f>
        <v>0</v>
      </c>
      <c r="N280" s="61" t="str">
        <f t="shared" si="8"/>
        <v>-</v>
      </c>
      <c r="P280" s="73" t="str">
        <f t="shared" si="9"/>
        <v/>
      </c>
      <c r="Q280" s="61" t="s">
        <v>86</v>
      </c>
    </row>
    <row r="281" spans="1:17" x14ac:dyDescent="0.25">
      <c r="A281" s="59" t="s">
        <v>400</v>
      </c>
      <c r="B281" s="59" t="s">
        <v>69</v>
      </c>
      <c r="C281" s="57" t="str">
        <f>IF(zdroj!AB277&gt;0,"A","N")</f>
        <v>N</v>
      </c>
      <c r="D281" s="66">
        <f>IF(B281="kategorieC","",VLOOKUP(A281,zdroj!B:N,13,0))</f>
        <v>0</v>
      </c>
      <c r="E281" s="72"/>
      <c r="F281" s="66" t="str">
        <f>IF(E281="A",VLOOKUP(A281,zdroj!B:O,14,0),"")</f>
        <v/>
      </c>
      <c r="H281" s="59">
        <v>19631</v>
      </c>
      <c r="I281" s="59" t="s">
        <v>69</v>
      </c>
      <c r="J281" s="59">
        <v>19879555</v>
      </c>
      <c r="K281" s="59" t="s">
        <v>847</v>
      </c>
      <c r="L281" s="61" t="s">
        <v>113</v>
      </c>
      <c r="M281" s="61">
        <f>VLOOKUP(H281,zdroj!C:F,4,0)</f>
        <v>0</v>
      </c>
      <c r="N281" s="61" t="str">
        <f t="shared" si="8"/>
        <v>katB</v>
      </c>
      <c r="P281" s="73" t="str">
        <f t="shared" si="9"/>
        <v/>
      </c>
      <c r="Q281" s="61" t="s">
        <v>30</v>
      </c>
    </row>
    <row r="282" spans="1:17" x14ac:dyDescent="0.25">
      <c r="A282" s="59" t="s">
        <v>401</v>
      </c>
      <c r="B282" s="59" t="s">
        <v>71</v>
      </c>
      <c r="C282" s="57" t="str">
        <f>IF(zdroj!AB278&gt;0,"A","N")</f>
        <v>N</v>
      </c>
      <c r="D282" s="66">
        <f>IF(B282="kategorieC","",VLOOKUP(A282,zdroj!B:N,13,0))</f>
        <v>7.14</v>
      </c>
      <c r="E282" s="72"/>
      <c r="F282" s="66" t="str">
        <f>IF(E282="A",VLOOKUP(A282,zdroj!B:O,14,0),"")</f>
        <v/>
      </c>
      <c r="H282" s="59">
        <v>19631</v>
      </c>
      <c r="I282" s="59" t="s">
        <v>69</v>
      </c>
      <c r="J282" s="59">
        <v>19879563</v>
      </c>
      <c r="K282" s="59" t="s">
        <v>848</v>
      </c>
      <c r="L282" s="61" t="s">
        <v>113</v>
      </c>
      <c r="M282" s="61">
        <f>VLOOKUP(H282,zdroj!C:F,4,0)</f>
        <v>0</v>
      </c>
      <c r="N282" s="61" t="str">
        <f t="shared" si="8"/>
        <v>katB</v>
      </c>
      <c r="P282" s="73" t="str">
        <f t="shared" si="9"/>
        <v/>
      </c>
      <c r="Q282" s="61" t="s">
        <v>30</v>
      </c>
    </row>
    <row r="283" spans="1:17" x14ac:dyDescent="0.25">
      <c r="A283" s="59" t="s">
        <v>402</v>
      </c>
      <c r="B283" s="59" t="s">
        <v>69</v>
      </c>
      <c r="C283" s="57" t="str">
        <f>IF(zdroj!AB279&gt;0,"A","N")</f>
        <v>N</v>
      </c>
      <c r="D283" s="66">
        <f>IF(B283="kategorieC","",VLOOKUP(A283,zdroj!B:N,13,0))</f>
        <v>8.33</v>
      </c>
      <c r="E283" s="72"/>
      <c r="F283" s="66" t="str">
        <f>IF(E283="A",VLOOKUP(A283,zdroj!B:O,14,0),"")</f>
        <v/>
      </c>
      <c r="H283" s="59">
        <v>19631</v>
      </c>
      <c r="I283" s="59" t="s">
        <v>69</v>
      </c>
      <c r="J283" s="59">
        <v>19879571</v>
      </c>
      <c r="K283" s="59" t="s">
        <v>849</v>
      </c>
      <c r="L283" s="61" t="s">
        <v>113</v>
      </c>
      <c r="M283" s="61">
        <f>VLOOKUP(H283,zdroj!C:F,4,0)</f>
        <v>0</v>
      </c>
      <c r="N283" s="61" t="str">
        <f t="shared" si="8"/>
        <v>katB</v>
      </c>
      <c r="P283" s="73" t="str">
        <f t="shared" si="9"/>
        <v/>
      </c>
      <c r="Q283" s="61" t="s">
        <v>30</v>
      </c>
    </row>
    <row r="284" spans="1:17" x14ac:dyDescent="0.25">
      <c r="A284" s="59" t="s">
        <v>403</v>
      </c>
      <c r="B284" s="59" t="s">
        <v>71</v>
      </c>
      <c r="C284" s="57" t="str">
        <f>IF(zdroj!AB280&gt;0,"A","N")</f>
        <v>N</v>
      </c>
      <c r="D284" s="66">
        <f>IF(B284="kategorieC","",VLOOKUP(A284,zdroj!B:N,13,0))</f>
        <v>0</v>
      </c>
      <c r="E284" s="72"/>
      <c r="F284" s="66" t="str">
        <f>IF(E284="A",VLOOKUP(A284,zdroj!B:O,14,0),"")</f>
        <v/>
      </c>
      <c r="H284" s="59">
        <v>19631</v>
      </c>
      <c r="I284" s="59" t="s">
        <v>69</v>
      </c>
      <c r="J284" s="59">
        <v>19879580</v>
      </c>
      <c r="K284" s="59" t="s">
        <v>850</v>
      </c>
      <c r="L284" s="61" t="s">
        <v>113</v>
      </c>
      <c r="M284" s="61">
        <f>VLOOKUP(H284,zdroj!C:F,4,0)</f>
        <v>0</v>
      </c>
      <c r="N284" s="61" t="str">
        <f t="shared" si="8"/>
        <v>katB</v>
      </c>
      <c r="P284" s="73" t="str">
        <f t="shared" si="9"/>
        <v/>
      </c>
      <c r="Q284" s="61" t="s">
        <v>30</v>
      </c>
    </row>
    <row r="285" spans="1:17" x14ac:dyDescent="0.25">
      <c r="A285" s="59" t="s">
        <v>404</v>
      </c>
      <c r="B285" s="59" t="s">
        <v>67</v>
      </c>
      <c r="C285" s="57" t="str">
        <f>IF(zdroj!AB281&gt;0,"A","N")</f>
        <v>N</v>
      </c>
      <c r="D285" s="66">
        <f>IF(B285="kategorieC","",VLOOKUP(A285,zdroj!B:N,13,0))</f>
        <v>14.29</v>
      </c>
      <c r="E285" s="72"/>
      <c r="F285" s="66" t="str">
        <f>IF(E285="A",VLOOKUP(A285,zdroj!B:O,14,0),"")</f>
        <v/>
      </c>
      <c r="H285" s="59">
        <v>19631</v>
      </c>
      <c r="I285" s="59" t="s">
        <v>69</v>
      </c>
      <c r="J285" s="59">
        <v>19879598</v>
      </c>
      <c r="K285" s="59" t="s">
        <v>851</v>
      </c>
      <c r="L285" s="61" t="s">
        <v>113</v>
      </c>
      <c r="M285" s="61">
        <f>VLOOKUP(H285,zdroj!C:F,4,0)</f>
        <v>0</v>
      </c>
      <c r="N285" s="61" t="str">
        <f t="shared" si="8"/>
        <v>katB</v>
      </c>
      <c r="P285" s="73" t="str">
        <f t="shared" si="9"/>
        <v/>
      </c>
      <c r="Q285" s="61" t="s">
        <v>30</v>
      </c>
    </row>
    <row r="286" spans="1:17" x14ac:dyDescent="0.25">
      <c r="A286" s="59" t="s">
        <v>405</v>
      </c>
      <c r="B286" s="59" t="s">
        <v>71</v>
      </c>
      <c r="C286" s="57" t="str">
        <f>IF(zdroj!AB282&gt;0,"A","N")</f>
        <v>N</v>
      </c>
      <c r="D286" s="66">
        <f>IF(B286="kategorieC","",VLOOKUP(A286,zdroj!B:N,13,0))</f>
        <v>7.02</v>
      </c>
      <c r="E286" s="72"/>
      <c r="F286" s="66" t="str">
        <f>IF(E286="A",VLOOKUP(A286,zdroj!B:O,14,0),"")</f>
        <v/>
      </c>
      <c r="H286" s="59">
        <v>19631</v>
      </c>
      <c r="I286" s="59" t="s">
        <v>69</v>
      </c>
      <c r="J286" s="59">
        <v>19879601</v>
      </c>
      <c r="K286" s="59" t="s">
        <v>852</v>
      </c>
      <c r="L286" s="61" t="s">
        <v>113</v>
      </c>
      <c r="M286" s="61">
        <f>VLOOKUP(H286,zdroj!C:F,4,0)</f>
        <v>0</v>
      </c>
      <c r="N286" s="61" t="str">
        <f t="shared" si="8"/>
        <v>katB</v>
      </c>
      <c r="P286" s="73" t="str">
        <f t="shared" si="9"/>
        <v/>
      </c>
      <c r="Q286" s="61" t="s">
        <v>30</v>
      </c>
    </row>
    <row r="287" spans="1:17" x14ac:dyDescent="0.25">
      <c r="A287" s="59" t="s">
        <v>406</v>
      </c>
      <c r="B287" s="59" t="s">
        <v>71</v>
      </c>
      <c r="C287" s="57" t="str">
        <f>IF(zdroj!AB283&gt;0,"A","N")</f>
        <v>N</v>
      </c>
      <c r="D287" s="66">
        <f>IF(B287="kategorieC","",VLOOKUP(A287,zdroj!B:N,13,0))</f>
        <v>3.85</v>
      </c>
      <c r="E287" s="72"/>
      <c r="F287" s="66" t="str">
        <f>IF(E287="A",VLOOKUP(A287,zdroj!B:O,14,0),"")</f>
        <v/>
      </c>
      <c r="H287" s="59">
        <v>19631</v>
      </c>
      <c r="I287" s="59" t="s">
        <v>69</v>
      </c>
      <c r="J287" s="59">
        <v>19879610</v>
      </c>
      <c r="K287" s="59" t="s">
        <v>853</v>
      </c>
      <c r="L287" s="61" t="s">
        <v>113</v>
      </c>
      <c r="M287" s="61">
        <f>VLOOKUP(H287,zdroj!C:F,4,0)</f>
        <v>0</v>
      </c>
      <c r="N287" s="61" t="str">
        <f t="shared" si="8"/>
        <v>katB</v>
      </c>
      <c r="P287" s="73" t="str">
        <f t="shared" si="9"/>
        <v/>
      </c>
      <c r="Q287" s="61" t="s">
        <v>30</v>
      </c>
    </row>
    <row r="288" spans="1:17" x14ac:dyDescent="0.25">
      <c r="A288" s="59" t="s">
        <v>407</v>
      </c>
      <c r="B288" s="59" t="s">
        <v>69</v>
      </c>
      <c r="C288" s="57" t="str">
        <f>IF(zdroj!AB284&gt;0,"A","N")</f>
        <v>N</v>
      </c>
      <c r="D288" s="66">
        <f>IF(B288="kategorieC","",VLOOKUP(A288,zdroj!B:N,13,0))</f>
        <v>0</v>
      </c>
      <c r="E288" s="72"/>
      <c r="F288" s="66" t="str">
        <f>IF(E288="A",VLOOKUP(A288,zdroj!B:O,14,0),"")</f>
        <v/>
      </c>
      <c r="H288" s="59">
        <v>19631</v>
      </c>
      <c r="I288" s="59" t="s">
        <v>69</v>
      </c>
      <c r="J288" s="59">
        <v>19879628</v>
      </c>
      <c r="K288" s="59" t="s">
        <v>854</v>
      </c>
      <c r="L288" s="61" t="s">
        <v>113</v>
      </c>
      <c r="M288" s="61">
        <f>VLOOKUP(H288,zdroj!C:F,4,0)</f>
        <v>0</v>
      </c>
      <c r="N288" s="61" t="str">
        <f t="shared" si="8"/>
        <v>katB</v>
      </c>
      <c r="P288" s="73" t="str">
        <f t="shared" si="9"/>
        <v/>
      </c>
      <c r="Q288" s="61" t="s">
        <v>30</v>
      </c>
    </row>
    <row r="289" spans="1:17" x14ac:dyDescent="0.25">
      <c r="A289" s="59" t="s">
        <v>408</v>
      </c>
      <c r="B289" s="59" t="s">
        <v>69</v>
      </c>
      <c r="C289" s="57" t="str">
        <f>IF(zdroj!AB285&gt;0,"A","N")</f>
        <v>N</v>
      </c>
      <c r="D289" s="66">
        <f>IF(B289="kategorieC","",VLOOKUP(A289,zdroj!B:N,13,0))</f>
        <v>5</v>
      </c>
      <c r="E289" s="72"/>
      <c r="F289" s="66" t="str">
        <f>IF(E289="A",VLOOKUP(A289,zdroj!B:O,14,0),"")</f>
        <v/>
      </c>
      <c r="H289" s="59">
        <v>19631</v>
      </c>
      <c r="I289" s="59" t="s">
        <v>69</v>
      </c>
      <c r="J289" s="59">
        <v>19879636</v>
      </c>
      <c r="K289" s="59" t="s">
        <v>855</v>
      </c>
      <c r="L289" s="61" t="s">
        <v>113</v>
      </c>
      <c r="M289" s="61">
        <f>VLOOKUP(H289,zdroj!C:F,4,0)</f>
        <v>0</v>
      </c>
      <c r="N289" s="61" t="str">
        <f t="shared" si="8"/>
        <v>katB</v>
      </c>
      <c r="P289" s="73" t="str">
        <f t="shared" si="9"/>
        <v/>
      </c>
      <c r="Q289" s="61" t="s">
        <v>30</v>
      </c>
    </row>
    <row r="290" spans="1:17" x14ac:dyDescent="0.25">
      <c r="A290" s="59" t="s">
        <v>409</v>
      </c>
      <c r="B290" s="59" t="s">
        <v>69</v>
      </c>
      <c r="C290" s="57" t="str">
        <f>IF(zdroj!AB286&gt;0,"A","N")</f>
        <v>N</v>
      </c>
      <c r="D290" s="66">
        <f>IF(B290="kategorieC","",VLOOKUP(A290,zdroj!B:N,13,0))</f>
        <v>0</v>
      </c>
      <c r="E290" s="72"/>
      <c r="F290" s="66" t="str">
        <f>IF(E290="A",VLOOKUP(A290,zdroj!B:O,14,0),"")</f>
        <v/>
      </c>
      <c r="H290" s="59">
        <v>19631</v>
      </c>
      <c r="I290" s="59" t="s">
        <v>69</v>
      </c>
      <c r="J290" s="59">
        <v>19879644</v>
      </c>
      <c r="K290" s="59" t="s">
        <v>856</v>
      </c>
      <c r="L290" s="61" t="s">
        <v>113</v>
      </c>
      <c r="M290" s="61">
        <f>VLOOKUP(H290,zdroj!C:F,4,0)</f>
        <v>0</v>
      </c>
      <c r="N290" s="61" t="str">
        <f t="shared" si="8"/>
        <v>katB</v>
      </c>
      <c r="P290" s="73" t="str">
        <f t="shared" si="9"/>
        <v/>
      </c>
      <c r="Q290" s="61" t="s">
        <v>30</v>
      </c>
    </row>
    <row r="291" spans="1:17" x14ac:dyDescent="0.25">
      <c r="A291" s="59" t="s">
        <v>410</v>
      </c>
      <c r="B291" s="59" t="s">
        <v>72</v>
      </c>
      <c r="C291" s="57" t="str">
        <f>IF(zdroj!AB287&gt;0,"A","N")</f>
        <v>N</v>
      </c>
      <c r="D291" s="66" t="str">
        <f>IF(B291="kategorieC","",VLOOKUP(A291,zdroj!B:N,13,0))</f>
        <v/>
      </c>
      <c r="E291" s="72"/>
      <c r="F291" s="66" t="str">
        <f>IF(E291="A",VLOOKUP(A291,zdroj!B:O,14,0),"")</f>
        <v/>
      </c>
      <c r="H291" s="59">
        <v>19631</v>
      </c>
      <c r="I291" s="59" t="s">
        <v>69</v>
      </c>
      <c r="J291" s="59">
        <v>19879652</v>
      </c>
      <c r="K291" s="59" t="s">
        <v>857</v>
      </c>
      <c r="L291" s="61" t="s">
        <v>113</v>
      </c>
      <c r="M291" s="61">
        <f>VLOOKUP(H291,zdroj!C:F,4,0)</f>
        <v>0</v>
      </c>
      <c r="N291" s="61" t="str">
        <f t="shared" si="8"/>
        <v>katB</v>
      </c>
      <c r="P291" s="73" t="str">
        <f t="shared" si="9"/>
        <v/>
      </c>
      <c r="Q291" s="61" t="s">
        <v>30</v>
      </c>
    </row>
    <row r="292" spans="1:17" x14ac:dyDescent="0.25">
      <c r="A292" s="59" t="s">
        <v>411</v>
      </c>
      <c r="B292" s="59" t="s">
        <v>69</v>
      </c>
      <c r="C292" s="57" t="str">
        <f>IF(zdroj!AB288&gt;0,"A","N")</f>
        <v>N</v>
      </c>
      <c r="D292" s="66">
        <f>IF(B292="kategorieC","",VLOOKUP(A292,zdroj!B:N,13,0))</f>
        <v>0</v>
      </c>
      <c r="E292" s="72"/>
      <c r="F292" s="66" t="str">
        <f>IF(E292="A",VLOOKUP(A292,zdroj!B:O,14,0),"")</f>
        <v/>
      </c>
      <c r="H292" s="59">
        <v>19631</v>
      </c>
      <c r="I292" s="59" t="s">
        <v>69</v>
      </c>
      <c r="J292" s="59">
        <v>25870106</v>
      </c>
      <c r="K292" s="59" t="s">
        <v>858</v>
      </c>
      <c r="L292" s="61" t="s">
        <v>81</v>
      </c>
      <c r="M292" s="61">
        <f>VLOOKUP(H292,zdroj!C:F,4,0)</f>
        <v>0</v>
      </c>
      <c r="N292" s="61" t="str">
        <f t="shared" si="8"/>
        <v>-</v>
      </c>
      <c r="P292" s="73" t="str">
        <f t="shared" si="9"/>
        <v/>
      </c>
      <c r="Q292" s="61" t="s">
        <v>86</v>
      </c>
    </row>
    <row r="293" spans="1:17" x14ac:dyDescent="0.25">
      <c r="A293" s="59" t="s">
        <v>412</v>
      </c>
      <c r="B293" s="59" t="s">
        <v>69</v>
      </c>
      <c r="C293" s="57" t="str">
        <f>IF(zdroj!AB289&gt;0,"A","N")</f>
        <v>N</v>
      </c>
      <c r="D293" s="66">
        <f>IF(B293="kategorieC","",VLOOKUP(A293,zdroj!B:N,13,0))</f>
        <v>0</v>
      </c>
      <c r="E293" s="72"/>
      <c r="F293" s="66" t="str">
        <f>IF(E293="A",VLOOKUP(A293,zdroj!B:O,14,0),"")</f>
        <v/>
      </c>
      <c r="H293" s="59">
        <v>19640</v>
      </c>
      <c r="I293" s="59" t="s">
        <v>69</v>
      </c>
      <c r="J293" s="59">
        <v>19879661</v>
      </c>
      <c r="K293" s="59" t="s">
        <v>859</v>
      </c>
      <c r="L293" s="61" t="s">
        <v>113</v>
      </c>
      <c r="M293" s="61">
        <f>VLOOKUP(H293,zdroj!C:F,4,0)</f>
        <v>0</v>
      </c>
      <c r="N293" s="61" t="str">
        <f t="shared" si="8"/>
        <v>katB</v>
      </c>
      <c r="P293" s="73" t="str">
        <f t="shared" si="9"/>
        <v/>
      </c>
      <c r="Q293" s="61" t="s">
        <v>30</v>
      </c>
    </row>
    <row r="294" spans="1:17" x14ac:dyDescent="0.25">
      <c r="A294" s="59" t="s">
        <v>413</v>
      </c>
      <c r="B294" s="59" t="s">
        <v>69</v>
      </c>
      <c r="C294" s="57" t="str">
        <f>IF(zdroj!AB290&gt;0,"A","N")</f>
        <v>N</v>
      </c>
      <c r="D294" s="66">
        <f>IF(B294="kategorieC","",VLOOKUP(A294,zdroj!B:N,13,0))</f>
        <v>1.08</v>
      </c>
      <c r="E294" s="72"/>
      <c r="F294" s="66" t="str">
        <f>IF(E294="A",VLOOKUP(A294,zdroj!B:O,14,0),"")</f>
        <v/>
      </c>
      <c r="H294" s="59">
        <v>19640</v>
      </c>
      <c r="I294" s="59" t="s">
        <v>69</v>
      </c>
      <c r="J294" s="59">
        <v>19879679</v>
      </c>
      <c r="K294" s="59" t="s">
        <v>860</v>
      </c>
      <c r="L294" s="61" t="s">
        <v>113</v>
      </c>
      <c r="M294" s="61">
        <f>VLOOKUP(H294,zdroj!C:F,4,0)</f>
        <v>0</v>
      </c>
      <c r="N294" s="61" t="str">
        <f t="shared" si="8"/>
        <v>katB</v>
      </c>
      <c r="P294" s="73" t="str">
        <f t="shared" si="9"/>
        <v/>
      </c>
      <c r="Q294" s="61" t="s">
        <v>30</v>
      </c>
    </row>
    <row r="295" spans="1:17" x14ac:dyDescent="0.25">
      <c r="A295" s="59" t="s">
        <v>414</v>
      </c>
      <c r="B295" s="59" t="s">
        <v>69</v>
      </c>
      <c r="C295" s="57" t="str">
        <f>IF(zdroj!AB291&gt;0,"A","N")</f>
        <v>N</v>
      </c>
      <c r="D295" s="66">
        <f>IF(B295="kategorieC","",VLOOKUP(A295,zdroj!B:N,13,0))</f>
        <v>0</v>
      </c>
      <c r="E295" s="72"/>
      <c r="F295" s="66" t="str">
        <f>IF(E295="A",VLOOKUP(A295,zdroj!B:O,14,0),"")</f>
        <v/>
      </c>
      <c r="H295" s="59">
        <v>19640</v>
      </c>
      <c r="I295" s="59" t="s">
        <v>69</v>
      </c>
      <c r="J295" s="59">
        <v>19879687</v>
      </c>
      <c r="K295" s="59" t="s">
        <v>861</v>
      </c>
      <c r="L295" s="61" t="s">
        <v>113</v>
      </c>
      <c r="M295" s="61">
        <f>VLOOKUP(H295,zdroj!C:F,4,0)</f>
        <v>0</v>
      </c>
      <c r="N295" s="61" t="str">
        <f t="shared" si="8"/>
        <v>katB</v>
      </c>
      <c r="P295" s="73" t="str">
        <f t="shared" si="9"/>
        <v/>
      </c>
      <c r="Q295" s="61" t="s">
        <v>30</v>
      </c>
    </row>
    <row r="296" spans="1:17" x14ac:dyDescent="0.25">
      <c r="A296" s="59" t="s">
        <v>415</v>
      </c>
      <c r="B296" s="59" t="s">
        <v>71</v>
      </c>
      <c r="C296" s="57" t="str">
        <f>IF(zdroj!AB292&gt;0,"A","N")</f>
        <v>N</v>
      </c>
      <c r="D296" s="66">
        <f>IF(B296="kategorieC","",VLOOKUP(A296,zdroj!B:N,13,0))</f>
        <v>0</v>
      </c>
      <c r="E296" s="72"/>
      <c r="F296" s="66" t="str">
        <f>IF(E296="A",VLOOKUP(A296,zdroj!B:O,14,0),"")</f>
        <v/>
      </c>
      <c r="H296" s="59">
        <v>19640</v>
      </c>
      <c r="I296" s="59" t="s">
        <v>69</v>
      </c>
      <c r="J296" s="59">
        <v>19879709</v>
      </c>
      <c r="K296" s="59" t="s">
        <v>862</v>
      </c>
      <c r="L296" s="61" t="s">
        <v>113</v>
      </c>
      <c r="M296" s="61">
        <f>VLOOKUP(H296,zdroj!C:F,4,0)</f>
        <v>0</v>
      </c>
      <c r="N296" s="61" t="str">
        <f t="shared" si="8"/>
        <v>katB</v>
      </c>
      <c r="P296" s="73" t="str">
        <f t="shared" si="9"/>
        <v/>
      </c>
      <c r="Q296" s="61" t="s">
        <v>30</v>
      </c>
    </row>
    <row r="297" spans="1:17" x14ac:dyDescent="0.25">
      <c r="A297" s="59" t="s">
        <v>416</v>
      </c>
      <c r="B297" s="59" t="s">
        <v>69</v>
      </c>
      <c r="C297" s="57" t="str">
        <f>IF(zdroj!AB293&gt;0,"A","N")</f>
        <v>N</v>
      </c>
      <c r="D297" s="66">
        <f>IF(B297="kategorieC","",VLOOKUP(A297,zdroj!B:N,13,0))</f>
        <v>5.81</v>
      </c>
      <c r="E297" s="72"/>
      <c r="F297" s="66" t="str">
        <f>IF(E297="A",VLOOKUP(A297,zdroj!B:O,14,0),"")</f>
        <v/>
      </c>
      <c r="H297" s="59">
        <v>19640</v>
      </c>
      <c r="I297" s="59" t="s">
        <v>69</v>
      </c>
      <c r="J297" s="59">
        <v>19879717</v>
      </c>
      <c r="K297" s="59" t="s">
        <v>863</v>
      </c>
      <c r="L297" s="61" t="s">
        <v>113</v>
      </c>
      <c r="M297" s="61">
        <f>VLOOKUP(H297,zdroj!C:F,4,0)</f>
        <v>0</v>
      </c>
      <c r="N297" s="61" t="str">
        <f t="shared" si="8"/>
        <v>katB</v>
      </c>
      <c r="P297" s="73" t="str">
        <f t="shared" si="9"/>
        <v/>
      </c>
      <c r="Q297" s="61" t="s">
        <v>30</v>
      </c>
    </row>
    <row r="298" spans="1:17" x14ac:dyDescent="0.25">
      <c r="A298" s="59" t="s">
        <v>417</v>
      </c>
      <c r="B298" s="59" t="s">
        <v>69</v>
      </c>
      <c r="C298" s="57" t="str">
        <f>IF(zdroj!AB294&gt;0,"A","N")</f>
        <v>N</v>
      </c>
      <c r="D298" s="66">
        <f>IF(B298="kategorieC","",VLOOKUP(A298,zdroj!B:N,13,0))</f>
        <v>0</v>
      </c>
      <c r="E298" s="72"/>
      <c r="F298" s="66" t="str">
        <f>IF(E298="A",VLOOKUP(A298,zdroj!B:O,14,0),"")</f>
        <v/>
      </c>
      <c r="H298" s="59">
        <v>19640</v>
      </c>
      <c r="I298" s="59" t="s">
        <v>69</v>
      </c>
      <c r="J298" s="59">
        <v>19879733</v>
      </c>
      <c r="K298" s="59" t="s">
        <v>864</v>
      </c>
      <c r="L298" s="61" t="s">
        <v>113</v>
      </c>
      <c r="M298" s="61">
        <f>VLOOKUP(H298,zdroj!C:F,4,0)</f>
        <v>0</v>
      </c>
      <c r="N298" s="61" t="str">
        <f t="shared" si="8"/>
        <v>katB</v>
      </c>
      <c r="P298" s="73" t="str">
        <f t="shared" si="9"/>
        <v/>
      </c>
      <c r="Q298" s="61" t="s">
        <v>30</v>
      </c>
    </row>
    <row r="299" spans="1:17" x14ac:dyDescent="0.25">
      <c r="A299" s="59" t="s">
        <v>418</v>
      </c>
      <c r="B299" s="59" t="s">
        <v>72</v>
      </c>
      <c r="C299" s="57" t="str">
        <f>IF(zdroj!AB295&gt;0,"A","N")</f>
        <v>N</v>
      </c>
      <c r="D299" s="66" t="str">
        <f>IF(B299="kategorieC","",VLOOKUP(A299,zdroj!B:N,13,0))</f>
        <v/>
      </c>
      <c r="E299" s="72"/>
      <c r="F299" s="66" t="str">
        <f>IF(E299="A",VLOOKUP(A299,zdroj!B:O,14,0),"")</f>
        <v/>
      </c>
      <c r="H299" s="59">
        <v>19640</v>
      </c>
      <c r="I299" s="59" t="s">
        <v>69</v>
      </c>
      <c r="J299" s="59">
        <v>19879741</v>
      </c>
      <c r="K299" s="59" t="s">
        <v>865</v>
      </c>
      <c r="L299" s="61" t="s">
        <v>113</v>
      </c>
      <c r="M299" s="61">
        <f>VLOOKUP(H299,zdroj!C:F,4,0)</f>
        <v>0</v>
      </c>
      <c r="N299" s="61" t="str">
        <f t="shared" si="8"/>
        <v>katB</v>
      </c>
      <c r="P299" s="73" t="str">
        <f t="shared" si="9"/>
        <v/>
      </c>
      <c r="Q299" s="61" t="s">
        <v>30</v>
      </c>
    </row>
    <row r="300" spans="1:17" x14ac:dyDescent="0.25">
      <c r="A300" s="59" t="s">
        <v>419</v>
      </c>
      <c r="B300" s="59" t="s">
        <v>69</v>
      </c>
      <c r="C300" s="57" t="str">
        <f>IF(zdroj!AB296&gt;0,"A","N")</f>
        <v>N</v>
      </c>
      <c r="D300" s="66">
        <f>IF(B300="kategorieC","",VLOOKUP(A300,zdroj!B:N,13,0))</f>
        <v>0</v>
      </c>
      <c r="E300" s="72"/>
      <c r="F300" s="66" t="str">
        <f>IF(E300="A",VLOOKUP(A300,zdroj!B:O,14,0),"")</f>
        <v/>
      </c>
      <c r="H300" s="59">
        <v>19640</v>
      </c>
      <c r="I300" s="59" t="s">
        <v>69</v>
      </c>
      <c r="J300" s="59">
        <v>27894681</v>
      </c>
      <c r="K300" s="59" t="s">
        <v>866</v>
      </c>
      <c r="L300" s="61" t="s">
        <v>113</v>
      </c>
      <c r="M300" s="61">
        <f>VLOOKUP(H300,zdroj!C:F,4,0)</f>
        <v>0</v>
      </c>
      <c r="N300" s="61" t="str">
        <f t="shared" si="8"/>
        <v>katB</v>
      </c>
      <c r="P300" s="73" t="str">
        <f t="shared" si="9"/>
        <v/>
      </c>
      <c r="Q300" s="61" t="s">
        <v>30</v>
      </c>
    </row>
    <row r="301" spans="1:17" x14ac:dyDescent="0.25">
      <c r="A301" s="59" t="s">
        <v>420</v>
      </c>
      <c r="B301" s="59" t="s">
        <v>69</v>
      </c>
      <c r="C301" s="57" t="str">
        <f>IF(zdroj!AB297&gt;0,"A","N")</f>
        <v>N</v>
      </c>
      <c r="D301" s="66">
        <f>IF(B301="kategorieC","",VLOOKUP(A301,zdroj!B:N,13,0))</f>
        <v>0</v>
      </c>
      <c r="E301" s="72"/>
      <c r="F301" s="66" t="str">
        <f>IF(E301="A",VLOOKUP(A301,zdroj!B:O,14,0),"")</f>
        <v/>
      </c>
      <c r="H301" s="59">
        <v>83089</v>
      </c>
      <c r="I301" s="59" t="s">
        <v>72</v>
      </c>
      <c r="J301" s="59">
        <v>9164723</v>
      </c>
      <c r="K301" s="59" t="s">
        <v>867</v>
      </c>
      <c r="L301" s="61" t="s">
        <v>81</v>
      </c>
      <c r="M301" s="61">
        <f>VLOOKUP(H301,zdroj!C:F,4,0)</f>
        <v>0</v>
      </c>
      <c r="N301" s="61" t="str">
        <f t="shared" si="8"/>
        <v>-</v>
      </c>
      <c r="P301" s="73" t="str">
        <f t="shared" si="9"/>
        <v/>
      </c>
      <c r="Q301" s="61" t="s">
        <v>86</v>
      </c>
    </row>
    <row r="302" spans="1:17" x14ac:dyDescent="0.25">
      <c r="A302" s="59" t="s">
        <v>421</v>
      </c>
      <c r="B302" s="59" t="s">
        <v>71</v>
      </c>
      <c r="C302" s="57" t="str">
        <f>IF(zdroj!AB298&gt;0,"A","N")</f>
        <v>N</v>
      </c>
      <c r="D302" s="66">
        <f>IF(B302="kategorieC","",VLOOKUP(A302,zdroj!B:N,13,0))</f>
        <v>13.16</v>
      </c>
      <c r="E302" s="72"/>
      <c r="F302" s="66" t="str">
        <f>IF(E302="A",VLOOKUP(A302,zdroj!B:O,14,0),"")</f>
        <v/>
      </c>
      <c r="H302" s="59">
        <v>83089</v>
      </c>
      <c r="I302" s="59" t="s">
        <v>72</v>
      </c>
      <c r="J302" s="59">
        <v>9164731</v>
      </c>
      <c r="K302" s="59" t="s">
        <v>868</v>
      </c>
      <c r="L302" s="61" t="s">
        <v>81</v>
      </c>
      <c r="M302" s="61">
        <f>VLOOKUP(H302,zdroj!C:F,4,0)</f>
        <v>0</v>
      </c>
      <c r="N302" s="61" t="str">
        <f t="shared" si="8"/>
        <v>-</v>
      </c>
      <c r="P302" s="73" t="str">
        <f t="shared" si="9"/>
        <v/>
      </c>
      <c r="Q302" s="61" t="s">
        <v>86</v>
      </c>
    </row>
    <row r="303" spans="1:17" x14ac:dyDescent="0.25">
      <c r="A303" s="59" t="s">
        <v>422</v>
      </c>
      <c r="B303" s="59" t="s">
        <v>72</v>
      </c>
      <c r="C303" s="57" t="str">
        <f>IF(zdroj!AB299&gt;0,"A","N")</f>
        <v>N</v>
      </c>
      <c r="D303" s="66" t="str">
        <f>IF(B303="kategorieC","",VLOOKUP(A303,zdroj!B:N,13,0))</f>
        <v/>
      </c>
      <c r="E303" s="72"/>
      <c r="F303" s="66" t="str">
        <f>IF(E303="A",VLOOKUP(A303,zdroj!B:O,14,0),"")</f>
        <v/>
      </c>
      <c r="H303" s="59">
        <v>83089</v>
      </c>
      <c r="I303" s="59" t="s">
        <v>72</v>
      </c>
      <c r="J303" s="59">
        <v>9164740</v>
      </c>
      <c r="K303" s="59" t="s">
        <v>869</v>
      </c>
      <c r="L303" s="61" t="s">
        <v>81</v>
      </c>
      <c r="M303" s="61">
        <f>VLOOKUP(H303,zdroj!C:F,4,0)</f>
        <v>0</v>
      </c>
      <c r="N303" s="61" t="str">
        <f t="shared" si="8"/>
        <v>-</v>
      </c>
      <c r="P303" s="73" t="str">
        <f t="shared" si="9"/>
        <v/>
      </c>
      <c r="Q303" s="61" t="s">
        <v>86</v>
      </c>
    </row>
    <row r="304" spans="1:17" x14ac:dyDescent="0.25">
      <c r="A304" s="59" t="s">
        <v>423</v>
      </c>
      <c r="B304" s="59" t="s">
        <v>69</v>
      </c>
      <c r="C304" s="57" t="str">
        <f>IF(zdroj!AB300&gt;0,"A","N")</f>
        <v>N</v>
      </c>
      <c r="D304" s="66">
        <f>IF(B304="kategorieC","",VLOOKUP(A304,zdroj!B:N,13,0))</f>
        <v>0</v>
      </c>
      <c r="E304" s="72"/>
      <c r="F304" s="66" t="str">
        <f>IF(E304="A",VLOOKUP(A304,zdroj!B:O,14,0),"")</f>
        <v/>
      </c>
      <c r="H304" s="59">
        <v>83089</v>
      </c>
      <c r="I304" s="59" t="s">
        <v>72</v>
      </c>
      <c r="J304" s="59">
        <v>9164758</v>
      </c>
      <c r="K304" s="59" t="s">
        <v>870</v>
      </c>
      <c r="L304" s="61" t="s">
        <v>81</v>
      </c>
      <c r="M304" s="61">
        <f>VLOOKUP(H304,zdroj!C:F,4,0)</f>
        <v>0</v>
      </c>
      <c r="N304" s="61" t="str">
        <f t="shared" si="8"/>
        <v>-</v>
      </c>
      <c r="P304" s="73" t="str">
        <f t="shared" si="9"/>
        <v/>
      </c>
      <c r="Q304" s="61" t="s">
        <v>86</v>
      </c>
    </row>
    <row r="305" spans="1:17" x14ac:dyDescent="0.25">
      <c r="A305" s="59" t="s">
        <v>424</v>
      </c>
      <c r="B305" s="59" t="s">
        <v>69</v>
      </c>
      <c r="C305" s="57" t="str">
        <f>IF(zdroj!AB301&gt;0,"A","N")</f>
        <v>N</v>
      </c>
      <c r="D305" s="66">
        <f>IF(B305="kategorieC","",VLOOKUP(A305,zdroj!B:N,13,0))</f>
        <v>25.45</v>
      </c>
      <c r="E305" s="72"/>
      <c r="F305" s="66" t="str">
        <f>IF(E305="A",VLOOKUP(A305,zdroj!B:O,14,0),"")</f>
        <v/>
      </c>
      <c r="H305" s="59">
        <v>83089</v>
      </c>
      <c r="I305" s="59" t="s">
        <v>72</v>
      </c>
      <c r="J305" s="59">
        <v>9164766</v>
      </c>
      <c r="K305" s="59" t="s">
        <v>871</v>
      </c>
      <c r="L305" s="61" t="s">
        <v>81</v>
      </c>
      <c r="M305" s="61">
        <f>VLOOKUP(H305,zdroj!C:F,4,0)</f>
        <v>0</v>
      </c>
      <c r="N305" s="61" t="str">
        <f t="shared" si="8"/>
        <v>-</v>
      </c>
      <c r="P305" s="73" t="str">
        <f t="shared" si="9"/>
        <v/>
      </c>
      <c r="Q305" s="61" t="s">
        <v>86</v>
      </c>
    </row>
    <row r="306" spans="1:17" x14ac:dyDescent="0.25">
      <c r="A306" s="59" t="s">
        <v>425</v>
      </c>
      <c r="B306" s="59" t="s">
        <v>72</v>
      </c>
      <c r="C306" s="57" t="str">
        <f>IF(zdroj!AB302&gt;0,"A","N")</f>
        <v>N</v>
      </c>
      <c r="D306" s="66" t="str">
        <f>IF(B306="kategorieC","",VLOOKUP(A306,zdroj!B:N,13,0))</f>
        <v/>
      </c>
      <c r="E306" s="72"/>
      <c r="F306" s="66" t="str">
        <f>IF(E306="A",VLOOKUP(A306,zdroj!B:O,14,0),"")</f>
        <v/>
      </c>
      <c r="H306" s="59">
        <v>83089</v>
      </c>
      <c r="I306" s="59" t="s">
        <v>72</v>
      </c>
      <c r="J306" s="59">
        <v>9164774</v>
      </c>
      <c r="K306" s="59" t="s">
        <v>872</v>
      </c>
      <c r="L306" s="61" t="s">
        <v>81</v>
      </c>
      <c r="M306" s="61">
        <f>VLOOKUP(H306,zdroj!C:F,4,0)</f>
        <v>0</v>
      </c>
      <c r="N306" s="61" t="str">
        <f t="shared" si="8"/>
        <v>-</v>
      </c>
      <c r="P306" s="73" t="str">
        <f t="shared" si="9"/>
        <v/>
      </c>
      <c r="Q306" s="61" t="s">
        <v>86</v>
      </c>
    </row>
    <row r="307" spans="1:17" x14ac:dyDescent="0.25">
      <c r="A307" s="59" t="s">
        <v>426</v>
      </c>
      <c r="B307" s="59" t="s">
        <v>69</v>
      </c>
      <c r="C307" s="57" t="str">
        <f>IF(zdroj!AB303&gt;0,"A","N")</f>
        <v>N</v>
      </c>
      <c r="D307" s="66">
        <f>IF(B307="kategorieC","",VLOOKUP(A307,zdroj!B:N,13,0))</f>
        <v>0</v>
      </c>
      <c r="E307" s="72"/>
      <c r="F307" s="66" t="str">
        <f>IF(E307="A",VLOOKUP(A307,zdroj!B:O,14,0),"")</f>
        <v/>
      </c>
      <c r="H307" s="59">
        <v>83089</v>
      </c>
      <c r="I307" s="59" t="s">
        <v>72</v>
      </c>
      <c r="J307" s="59">
        <v>9164782</v>
      </c>
      <c r="K307" s="59" t="s">
        <v>873</v>
      </c>
      <c r="L307" s="61" t="s">
        <v>81</v>
      </c>
      <c r="M307" s="61">
        <f>VLOOKUP(H307,zdroj!C:F,4,0)</f>
        <v>0</v>
      </c>
      <c r="N307" s="61" t="str">
        <f t="shared" si="8"/>
        <v>-</v>
      </c>
      <c r="P307" s="73" t="str">
        <f t="shared" si="9"/>
        <v/>
      </c>
      <c r="Q307" s="61" t="s">
        <v>86</v>
      </c>
    </row>
    <row r="308" spans="1:17" x14ac:dyDescent="0.25">
      <c r="A308" s="59" t="s">
        <v>427</v>
      </c>
      <c r="B308" s="59" t="s">
        <v>72</v>
      </c>
      <c r="C308" s="57" t="str">
        <f>IF(zdroj!AB304&gt;0,"A","N")</f>
        <v>N</v>
      </c>
      <c r="D308" s="66" t="str">
        <f>IF(B308="kategorieC","",VLOOKUP(A308,zdroj!B:N,13,0))</f>
        <v/>
      </c>
      <c r="E308" s="72"/>
      <c r="F308" s="66" t="str">
        <f>IF(E308="A",VLOOKUP(A308,zdroj!B:O,14,0),"")</f>
        <v/>
      </c>
      <c r="H308" s="59">
        <v>83089</v>
      </c>
      <c r="I308" s="59" t="s">
        <v>72</v>
      </c>
      <c r="J308" s="59">
        <v>9164791</v>
      </c>
      <c r="K308" s="59" t="s">
        <v>874</v>
      </c>
      <c r="L308" s="61" t="s">
        <v>81</v>
      </c>
      <c r="M308" s="61">
        <f>VLOOKUP(H308,zdroj!C:F,4,0)</f>
        <v>0</v>
      </c>
      <c r="N308" s="61" t="str">
        <f t="shared" si="8"/>
        <v>-</v>
      </c>
      <c r="P308" s="73" t="str">
        <f t="shared" si="9"/>
        <v/>
      </c>
      <c r="Q308" s="61" t="s">
        <v>86</v>
      </c>
    </row>
    <row r="309" spans="1:17" x14ac:dyDescent="0.25">
      <c r="A309" s="59" t="s">
        <v>428</v>
      </c>
      <c r="B309" s="59" t="s">
        <v>72</v>
      </c>
      <c r="C309" s="57" t="str">
        <f>IF(zdroj!AB305&gt;0,"A","N")</f>
        <v>N</v>
      </c>
      <c r="D309" s="66" t="str">
        <f>IF(B309="kategorieC","",VLOOKUP(A309,zdroj!B:N,13,0))</f>
        <v/>
      </c>
      <c r="E309" s="72"/>
      <c r="F309" s="66" t="str">
        <f>IF(E309="A",VLOOKUP(A309,zdroj!B:O,14,0),"")</f>
        <v/>
      </c>
      <c r="H309" s="59">
        <v>83089</v>
      </c>
      <c r="I309" s="59" t="s">
        <v>72</v>
      </c>
      <c r="J309" s="59">
        <v>9164804</v>
      </c>
      <c r="K309" s="59" t="s">
        <v>875</v>
      </c>
      <c r="L309" s="61" t="s">
        <v>81</v>
      </c>
      <c r="M309" s="61">
        <f>VLOOKUP(H309,zdroj!C:F,4,0)</f>
        <v>0</v>
      </c>
      <c r="N309" s="61" t="str">
        <f t="shared" si="8"/>
        <v>-</v>
      </c>
      <c r="P309" s="73" t="str">
        <f t="shared" si="9"/>
        <v/>
      </c>
      <c r="Q309" s="61" t="s">
        <v>86</v>
      </c>
    </row>
    <row r="310" spans="1:17" x14ac:dyDescent="0.25">
      <c r="A310" s="59" t="s">
        <v>429</v>
      </c>
      <c r="B310" s="59" t="s">
        <v>69</v>
      </c>
      <c r="C310" s="57" t="str">
        <f>IF(zdroj!AB306&gt;0,"A","N")</f>
        <v>N</v>
      </c>
      <c r="D310" s="66">
        <f>IF(B310="kategorieC","",VLOOKUP(A310,zdroj!B:N,13,0))</f>
        <v>3.13</v>
      </c>
      <c r="E310" s="72"/>
      <c r="F310" s="66" t="str">
        <f>IF(E310="A",VLOOKUP(A310,zdroj!B:O,14,0),"")</f>
        <v/>
      </c>
      <c r="H310" s="59">
        <v>83089</v>
      </c>
      <c r="I310" s="59" t="s">
        <v>72</v>
      </c>
      <c r="J310" s="59">
        <v>9164812</v>
      </c>
      <c r="K310" s="59" t="s">
        <v>876</v>
      </c>
      <c r="L310" s="61" t="s">
        <v>81</v>
      </c>
      <c r="M310" s="61">
        <f>VLOOKUP(H310,zdroj!C:F,4,0)</f>
        <v>0</v>
      </c>
      <c r="N310" s="61" t="str">
        <f t="shared" si="8"/>
        <v>-</v>
      </c>
      <c r="P310" s="73" t="str">
        <f t="shared" si="9"/>
        <v/>
      </c>
      <c r="Q310" s="61" t="s">
        <v>86</v>
      </c>
    </row>
    <row r="311" spans="1:17" x14ac:dyDescent="0.25">
      <c r="A311" s="59" t="s">
        <v>430</v>
      </c>
      <c r="B311" s="59" t="s">
        <v>69</v>
      </c>
      <c r="C311" s="57" t="str">
        <f>IF(zdroj!AB307&gt;0,"A","N")</f>
        <v>N</v>
      </c>
      <c r="D311" s="66">
        <f>IF(B311="kategorieC","",VLOOKUP(A311,zdroj!B:N,13,0))</f>
        <v>15.63</v>
      </c>
      <c r="E311" s="72"/>
      <c r="F311" s="66" t="str">
        <f>IF(E311="A",VLOOKUP(A311,zdroj!B:O,14,0),"")</f>
        <v/>
      </c>
      <c r="H311" s="59">
        <v>83089</v>
      </c>
      <c r="I311" s="59" t="s">
        <v>72</v>
      </c>
      <c r="J311" s="59">
        <v>9164821</v>
      </c>
      <c r="K311" s="59" t="s">
        <v>877</v>
      </c>
      <c r="L311" s="61" t="s">
        <v>81</v>
      </c>
      <c r="M311" s="61">
        <f>VLOOKUP(H311,zdroj!C:F,4,0)</f>
        <v>0</v>
      </c>
      <c r="N311" s="61" t="str">
        <f t="shared" si="8"/>
        <v>-</v>
      </c>
      <c r="P311" s="73" t="str">
        <f t="shared" si="9"/>
        <v/>
      </c>
      <c r="Q311" s="61" t="s">
        <v>86</v>
      </c>
    </row>
    <row r="312" spans="1:17" x14ac:dyDescent="0.25">
      <c r="A312" s="59" t="s">
        <v>431</v>
      </c>
      <c r="B312" s="59" t="s">
        <v>69</v>
      </c>
      <c r="C312" s="57" t="str">
        <f>IF(zdroj!AB308&gt;0,"A","N")</f>
        <v>N</v>
      </c>
      <c r="D312" s="66">
        <f>IF(B312="kategorieC","",VLOOKUP(A312,zdroj!B:N,13,0))</f>
        <v>0</v>
      </c>
      <c r="E312" s="72"/>
      <c r="F312" s="66" t="str">
        <f>IF(E312="A",VLOOKUP(A312,zdroj!B:O,14,0),"")</f>
        <v/>
      </c>
      <c r="H312" s="59">
        <v>83089</v>
      </c>
      <c r="I312" s="59" t="s">
        <v>72</v>
      </c>
      <c r="J312" s="59">
        <v>9164839</v>
      </c>
      <c r="K312" s="59" t="s">
        <v>878</v>
      </c>
      <c r="L312" s="61" t="s">
        <v>81</v>
      </c>
      <c r="M312" s="61">
        <f>VLOOKUP(H312,zdroj!C:F,4,0)</f>
        <v>0</v>
      </c>
      <c r="N312" s="61" t="str">
        <f t="shared" si="8"/>
        <v>-</v>
      </c>
      <c r="P312" s="73" t="str">
        <f t="shared" si="9"/>
        <v/>
      </c>
      <c r="Q312" s="61" t="s">
        <v>86</v>
      </c>
    </row>
    <row r="313" spans="1:17" x14ac:dyDescent="0.25">
      <c r="A313" s="59" t="s">
        <v>432</v>
      </c>
      <c r="B313" s="59" t="s">
        <v>69</v>
      </c>
      <c r="C313" s="57" t="str">
        <f>IF(zdroj!AB309&gt;0,"A","N")</f>
        <v>N</v>
      </c>
      <c r="D313" s="66">
        <f>IF(B313="kategorieC","",VLOOKUP(A313,zdroj!B:N,13,0))</f>
        <v>46.15</v>
      </c>
      <c r="E313" s="72"/>
      <c r="F313" s="66" t="str">
        <f>IF(E313="A",VLOOKUP(A313,zdroj!B:O,14,0),"")</f>
        <v/>
      </c>
      <c r="H313" s="59">
        <v>83089</v>
      </c>
      <c r="I313" s="59" t="s">
        <v>72</v>
      </c>
      <c r="J313" s="59">
        <v>9164847</v>
      </c>
      <c r="K313" s="59" t="s">
        <v>879</v>
      </c>
      <c r="L313" s="61" t="s">
        <v>81</v>
      </c>
      <c r="M313" s="61">
        <f>VLOOKUP(H313,zdroj!C:F,4,0)</f>
        <v>0</v>
      </c>
      <c r="N313" s="61" t="str">
        <f t="shared" si="8"/>
        <v>-</v>
      </c>
      <c r="P313" s="73" t="str">
        <f t="shared" si="9"/>
        <v/>
      </c>
      <c r="Q313" s="61" t="s">
        <v>86</v>
      </c>
    </row>
    <row r="314" spans="1:17" x14ac:dyDescent="0.25">
      <c r="A314" s="59" t="s">
        <v>433</v>
      </c>
      <c r="B314" s="59" t="s">
        <v>72</v>
      </c>
      <c r="C314" s="57" t="str">
        <f>IF(zdroj!AB310&gt;0,"A","N")</f>
        <v>N</v>
      </c>
      <c r="D314" s="66" t="str">
        <f>IF(B314="kategorieC","",VLOOKUP(A314,zdroj!B:N,13,0))</f>
        <v/>
      </c>
      <c r="E314" s="72"/>
      <c r="F314" s="66" t="str">
        <f>IF(E314="A",VLOOKUP(A314,zdroj!B:O,14,0),"")</f>
        <v/>
      </c>
      <c r="H314" s="59">
        <v>83089</v>
      </c>
      <c r="I314" s="59" t="s">
        <v>72</v>
      </c>
      <c r="J314" s="59">
        <v>9164855</v>
      </c>
      <c r="K314" s="59" t="s">
        <v>880</v>
      </c>
      <c r="L314" s="61" t="s">
        <v>81</v>
      </c>
      <c r="M314" s="61">
        <f>VLOOKUP(H314,zdroj!C:F,4,0)</f>
        <v>0</v>
      </c>
      <c r="N314" s="61" t="str">
        <f t="shared" si="8"/>
        <v>-</v>
      </c>
      <c r="P314" s="73" t="str">
        <f t="shared" si="9"/>
        <v/>
      </c>
      <c r="Q314" s="61" t="s">
        <v>86</v>
      </c>
    </row>
    <row r="315" spans="1:17" x14ac:dyDescent="0.25">
      <c r="A315" s="59" t="s">
        <v>434</v>
      </c>
      <c r="B315" s="59" t="s">
        <v>69</v>
      </c>
      <c r="C315" s="57" t="str">
        <f>IF(zdroj!AB311&gt;0,"A","N")</f>
        <v>N</v>
      </c>
      <c r="D315" s="66">
        <f>IF(B315="kategorieC","",VLOOKUP(A315,zdroj!B:N,13,0))</f>
        <v>0</v>
      </c>
      <c r="E315" s="72"/>
      <c r="F315" s="66" t="str">
        <f>IF(E315="A",VLOOKUP(A315,zdroj!B:O,14,0),"")</f>
        <v/>
      </c>
      <c r="H315" s="59">
        <v>83089</v>
      </c>
      <c r="I315" s="59" t="s">
        <v>72</v>
      </c>
      <c r="J315" s="59">
        <v>9164871</v>
      </c>
      <c r="K315" s="59" t="s">
        <v>881</v>
      </c>
      <c r="L315" s="61" t="s">
        <v>81</v>
      </c>
      <c r="M315" s="61">
        <f>VLOOKUP(H315,zdroj!C:F,4,0)</f>
        <v>0</v>
      </c>
      <c r="N315" s="61" t="str">
        <f t="shared" si="8"/>
        <v>-</v>
      </c>
      <c r="P315" s="73" t="str">
        <f t="shared" si="9"/>
        <v/>
      </c>
      <c r="Q315" s="61" t="s">
        <v>86</v>
      </c>
    </row>
    <row r="316" spans="1:17" x14ac:dyDescent="0.25">
      <c r="A316" s="59" t="s">
        <v>435</v>
      </c>
      <c r="B316" s="59" t="s">
        <v>69</v>
      </c>
      <c r="C316" s="57" t="str">
        <f>IF(zdroj!AB312&gt;0,"A","N")</f>
        <v>N</v>
      </c>
      <c r="D316" s="66">
        <f>IF(B316="kategorieC","",VLOOKUP(A316,zdroj!B:N,13,0))</f>
        <v>0</v>
      </c>
      <c r="E316" s="72"/>
      <c r="F316" s="66" t="str">
        <f>IF(E316="A",VLOOKUP(A316,zdroj!B:O,14,0),"")</f>
        <v/>
      </c>
      <c r="H316" s="59">
        <v>83089</v>
      </c>
      <c r="I316" s="59" t="s">
        <v>72</v>
      </c>
      <c r="J316" s="59">
        <v>9164880</v>
      </c>
      <c r="K316" s="59" t="s">
        <v>882</v>
      </c>
      <c r="L316" s="61" t="s">
        <v>81</v>
      </c>
      <c r="M316" s="61">
        <f>VLOOKUP(H316,zdroj!C:F,4,0)</f>
        <v>0</v>
      </c>
      <c r="N316" s="61" t="str">
        <f t="shared" si="8"/>
        <v>-</v>
      </c>
      <c r="P316" s="73" t="str">
        <f t="shared" si="9"/>
        <v/>
      </c>
      <c r="Q316" s="61" t="s">
        <v>86</v>
      </c>
    </row>
    <row r="317" spans="1:17" x14ac:dyDescent="0.25">
      <c r="A317" s="59" t="s">
        <v>436</v>
      </c>
      <c r="B317" s="59" t="s">
        <v>69</v>
      </c>
      <c r="C317" s="57" t="str">
        <f>IF(zdroj!AB313&gt;0,"A","N")</f>
        <v>N</v>
      </c>
      <c r="D317" s="66">
        <f>IF(B317="kategorieC","",VLOOKUP(A317,zdroj!B:N,13,0))</f>
        <v>0</v>
      </c>
      <c r="E317" s="72"/>
      <c r="F317" s="66" t="str">
        <f>IF(E317="A",VLOOKUP(A317,zdroj!B:O,14,0),"")</f>
        <v/>
      </c>
      <c r="H317" s="59">
        <v>83089</v>
      </c>
      <c r="I317" s="59" t="s">
        <v>72</v>
      </c>
      <c r="J317" s="59">
        <v>9164898</v>
      </c>
      <c r="K317" s="59" t="s">
        <v>883</v>
      </c>
      <c r="L317" s="61" t="s">
        <v>81</v>
      </c>
      <c r="M317" s="61">
        <f>VLOOKUP(H317,zdroj!C:F,4,0)</f>
        <v>0</v>
      </c>
      <c r="N317" s="61" t="str">
        <f t="shared" si="8"/>
        <v>-</v>
      </c>
      <c r="P317" s="73" t="str">
        <f t="shared" si="9"/>
        <v/>
      </c>
      <c r="Q317" s="61" t="s">
        <v>86</v>
      </c>
    </row>
    <row r="318" spans="1:17" x14ac:dyDescent="0.25">
      <c r="A318" s="59" t="s">
        <v>437</v>
      </c>
      <c r="B318" s="59" t="s">
        <v>69</v>
      </c>
      <c r="C318" s="57" t="str">
        <f>IF(zdroj!AB314&gt;0,"A","N")</f>
        <v>N</v>
      </c>
      <c r="D318" s="66">
        <f>IF(B318="kategorieC","",VLOOKUP(A318,zdroj!B:N,13,0))</f>
        <v>0</v>
      </c>
      <c r="E318" s="72"/>
      <c r="F318" s="66" t="str">
        <f>IF(E318="A",VLOOKUP(A318,zdroj!B:O,14,0),"")</f>
        <v/>
      </c>
      <c r="H318" s="59">
        <v>83089</v>
      </c>
      <c r="I318" s="59" t="s">
        <v>72</v>
      </c>
      <c r="J318" s="59">
        <v>9164901</v>
      </c>
      <c r="K318" s="59" t="s">
        <v>884</v>
      </c>
      <c r="L318" s="61" t="s">
        <v>81</v>
      </c>
      <c r="M318" s="61">
        <f>VLOOKUP(H318,zdroj!C:F,4,0)</f>
        <v>0</v>
      </c>
      <c r="N318" s="61" t="str">
        <f t="shared" si="8"/>
        <v>-</v>
      </c>
      <c r="P318" s="73" t="str">
        <f t="shared" si="9"/>
        <v/>
      </c>
      <c r="Q318" s="61" t="s">
        <v>86</v>
      </c>
    </row>
    <row r="319" spans="1:17" x14ac:dyDescent="0.25">
      <c r="A319" s="59" t="s">
        <v>438</v>
      </c>
      <c r="B319" s="59" t="s">
        <v>69</v>
      </c>
      <c r="C319" s="57" t="str">
        <f>IF(zdroj!AB315&gt;0,"A","N")</f>
        <v>N</v>
      </c>
      <c r="D319" s="66">
        <f>IF(B319="kategorieC","",VLOOKUP(A319,zdroj!B:N,13,0))</f>
        <v>0</v>
      </c>
      <c r="E319" s="72"/>
      <c r="F319" s="66" t="str">
        <f>IF(E319="A",VLOOKUP(A319,zdroj!B:O,14,0),"")</f>
        <v/>
      </c>
      <c r="H319" s="59">
        <v>83089</v>
      </c>
      <c r="I319" s="59" t="s">
        <v>72</v>
      </c>
      <c r="J319" s="59">
        <v>9164910</v>
      </c>
      <c r="K319" s="59" t="s">
        <v>885</v>
      </c>
      <c r="L319" s="61" t="s">
        <v>81</v>
      </c>
      <c r="M319" s="61">
        <f>VLOOKUP(H319,zdroj!C:F,4,0)</f>
        <v>0</v>
      </c>
      <c r="N319" s="61" t="str">
        <f t="shared" si="8"/>
        <v>-</v>
      </c>
      <c r="P319" s="73" t="str">
        <f t="shared" si="9"/>
        <v/>
      </c>
      <c r="Q319" s="61" t="s">
        <v>86</v>
      </c>
    </row>
    <row r="320" spans="1:17" x14ac:dyDescent="0.25">
      <c r="A320" s="59" t="s">
        <v>439</v>
      </c>
      <c r="B320" s="59" t="s">
        <v>69</v>
      </c>
      <c r="C320" s="57" t="str">
        <f>IF(zdroj!AB316&gt;0,"A","N")</f>
        <v>N</v>
      </c>
      <c r="D320" s="66">
        <f>IF(B320="kategorieC","",VLOOKUP(A320,zdroj!B:N,13,0))</f>
        <v>47.37</v>
      </c>
      <c r="E320" s="72"/>
      <c r="F320" s="66" t="str">
        <f>IF(E320="A",VLOOKUP(A320,zdroj!B:O,14,0),"")</f>
        <v/>
      </c>
      <c r="H320" s="59">
        <v>83089</v>
      </c>
      <c r="I320" s="59" t="s">
        <v>72</v>
      </c>
      <c r="J320" s="59">
        <v>9164928</v>
      </c>
      <c r="K320" s="59" t="s">
        <v>886</v>
      </c>
      <c r="L320" s="61" t="s">
        <v>81</v>
      </c>
      <c r="M320" s="61">
        <f>VLOOKUP(H320,zdroj!C:F,4,0)</f>
        <v>0</v>
      </c>
      <c r="N320" s="61" t="str">
        <f t="shared" si="8"/>
        <v>-</v>
      </c>
      <c r="P320" s="73" t="str">
        <f t="shared" si="9"/>
        <v/>
      </c>
      <c r="Q320" s="61" t="s">
        <v>86</v>
      </c>
    </row>
    <row r="321" spans="1:17" x14ac:dyDescent="0.25">
      <c r="A321" s="59" t="s">
        <v>440</v>
      </c>
      <c r="B321" s="59" t="s">
        <v>72</v>
      </c>
      <c r="C321" s="57" t="str">
        <f>IF(zdroj!AB317&gt;0,"A","N")</f>
        <v>N</v>
      </c>
      <c r="D321" s="66" t="str">
        <f>IF(B321="kategorieC","",VLOOKUP(A321,zdroj!B:N,13,0))</f>
        <v/>
      </c>
      <c r="E321" s="72"/>
      <c r="F321" s="66" t="str">
        <f>IF(E321="A",VLOOKUP(A321,zdroj!B:O,14,0),"")</f>
        <v/>
      </c>
      <c r="H321" s="59">
        <v>83089</v>
      </c>
      <c r="I321" s="59" t="s">
        <v>72</v>
      </c>
      <c r="J321" s="59">
        <v>9164936</v>
      </c>
      <c r="K321" s="59" t="s">
        <v>887</v>
      </c>
      <c r="L321" s="61" t="s">
        <v>81</v>
      </c>
      <c r="M321" s="61">
        <f>VLOOKUP(H321,zdroj!C:F,4,0)</f>
        <v>0</v>
      </c>
      <c r="N321" s="61" t="str">
        <f t="shared" si="8"/>
        <v>-</v>
      </c>
      <c r="P321" s="73" t="str">
        <f t="shared" si="9"/>
        <v/>
      </c>
      <c r="Q321" s="61" t="s">
        <v>86</v>
      </c>
    </row>
    <row r="322" spans="1:17" x14ac:dyDescent="0.25">
      <c r="A322" s="59" t="s">
        <v>441</v>
      </c>
      <c r="B322" s="59" t="s">
        <v>69</v>
      </c>
      <c r="C322" s="57" t="str">
        <f>IF(zdroj!AB318&gt;0,"A","N")</f>
        <v>N</v>
      </c>
      <c r="D322" s="66">
        <f>IF(B322="kategorieC","",VLOOKUP(A322,zdroj!B:N,13,0))</f>
        <v>0</v>
      </c>
      <c r="E322" s="72"/>
      <c r="F322" s="66" t="str">
        <f>IF(E322="A",VLOOKUP(A322,zdroj!B:O,14,0),"")</f>
        <v/>
      </c>
      <c r="H322" s="59">
        <v>83089</v>
      </c>
      <c r="I322" s="59" t="s">
        <v>72</v>
      </c>
      <c r="J322" s="59">
        <v>9164944</v>
      </c>
      <c r="K322" s="59" t="s">
        <v>888</v>
      </c>
      <c r="L322" s="61" t="s">
        <v>81</v>
      </c>
      <c r="M322" s="61">
        <f>VLOOKUP(H322,zdroj!C:F,4,0)</f>
        <v>0</v>
      </c>
      <c r="N322" s="61" t="str">
        <f t="shared" si="8"/>
        <v>-</v>
      </c>
      <c r="P322" s="73" t="str">
        <f t="shared" si="9"/>
        <v/>
      </c>
      <c r="Q322" s="61" t="s">
        <v>86</v>
      </c>
    </row>
    <row r="323" spans="1:17" x14ac:dyDescent="0.25">
      <c r="A323" s="59" t="s">
        <v>442</v>
      </c>
      <c r="B323" s="59" t="s">
        <v>72</v>
      </c>
      <c r="C323" s="57" t="str">
        <f>IF(zdroj!AB319&gt;0,"A","N")</f>
        <v>N</v>
      </c>
      <c r="D323" s="66" t="str">
        <f>IF(B323="kategorieC","",VLOOKUP(A323,zdroj!B:N,13,0))</f>
        <v/>
      </c>
      <c r="E323" s="72"/>
      <c r="F323" s="66" t="str">
        <f>IF(E323="A",VLOOKUP(A323,zdroj!B:O,14,0),"")</f>
        <v/>
      </c>
      <c r="H323" s="59">
        <v>83089</v>
      </c>
      <c r="I323" s="59" t="s">
        <v>72</v>
      </c>
      <c r="J323" s="59">
        <v>9164952</v>
      </c>
      <c r="K323" s="59" t="s">
        <v>889</v>
      </c>
      <c r="L323" s="61" t="s">
        <v>114</v>
      </c>
      <c r="M323" s="61">
        <f>VLOOKUP(H323,zdroj!C:F,4,0)</f>
        <v>0</v>
      </c>
      <c r="N323" s="61" t="str">
        <f t="shared" si="8"/>
        <v>katC</v>
      </c>
      <c r="P323" s="73" t="str">
        <f t="shared" si="9"/>
        <v/>
      </c>
      <c r="Q323" s="61" t="s">
        <v>31</v>
      </c>
    </row>
    <row r="324" spans="1:17" x14ac:dyDescent="0.25">
      <c r="A324" s="59" t="s">
        <v>443</v>
      </c>
      <c r="B324" s="59" t="s">
        <v>69</v>
      </c>
      <c r="C324" s="57" t="str">
        <f>IF(zdroj!AB320&gt;0,"A","N")</f>
        <v>N</v>
      </c>
      <c r="D324" s="66">
        <f>IF(B324="kategorieC","",VLOOKUP(A324,zdroj!B:N,13,0))</f>
        <v>13.95</v>
      </c>
      <c r="E324" s="72"/>
      <c r="F324" s="66" t="str">
        <f>IF(E324="A",VLOOKUP(A324,zdroj!B:O,14,0),"")</f>
        <v/>
      </c>
      <c r="H324" s="59">
        <v>83089</v>
      </c>
      <c r="I324" s="59" t="s">
        <v>72</v>
      </c>
      <c r="J324" s="59">
        <v>9164961</v>
      </c>
      <c r="K324" s="59" t="s">
        <v>890</v>
      </c>
      <c r="L324" s="61" t="s">
        <v>114</v>
      </c>
      <c r="M324" s="61">
        <f>VLOOKUP(H324,zdroj!C:F,4,0)</f>
        <v>0</v>
      </c>
      <c r="N324" s="61" t="str">
        <f t="shared" si="8"/>
        <v>katC</v>
      </c>
      <c r="P324" s="73" t="str">
        <f t="shared" si="9"/>
        <v/>
      </c>
      <c r="Q324" s="61" t="s">
        <v>31</v>
      </c>
    </row>
    <row r="325" spans="1:17" x14ac:dyDescent="0.25">
      <c r="A325" s="59" t="s">
        <v>444</v>
      </c>
      <c r="B325" s="59" t="s">
        <v>72</v>
      </c>
      <c r="C325" s="57" t="str">
        <f>IF(zdroj!AB321&gt;0,"A","N")</f>
        <v>N</v>
      </c>
      <c r="D325" s="66" t="str">
        <f>IF(B325="kategorieC","",VLOOKUP(A325,zdroj!B:N,13,0))</f>
        <v/>
      </c>
      <c r="E325" s="72"/>
      <c r="F325" s="66" t="str">
        <f>IF(E325="A",VLOOKUP(A325,zdroj!B:O,14,0),"")</f>
        <v/>
      </c>
      <c r="H325" s="59">
        <v>83089</v>
      </c>
      <c r="I325" s="59" t="s">
        <v>72</v>
      </c>
      <c r="J325" s="59">
        <v>9164979</v>
      </c>
      <c r="K325" s="59" t="s">
        <v>891</v>
      </c>
      <c r="L325" s="61" t="s">
        <v>81</v>
      </c>
      <c r="M325" s="61">
        <f>VLOOKUP(H325,zdroj!C:F,4,0)</f>
        <v>0</v>
      </c>
      <c r="N325" s="61" t="str">
        <f t="shared" si="8"/>
        <v>-</v>
      </c>
      <c r="P325" s="73" t="str">
        <f t="shared" si="9"/>
        <v/>
      </c>
      <c r="Q325" s="61" t="s">
        <v>86</v>
      </c>
    </row>
    <row r="326" spans="1:17" x14ac:dyDescent="0.25">
      <c r="A326" s="59" t="s">
        <v>445</v>
      </c>
      <c r="B326" s="59" t="s">
        <v>71</v>
      </c>
      <c r="C326" s="57" t="str">
        <f>IF(zdroj!AB322&gt;0,"A","N")</f>
        <v>N</v>
      </c>
      <c r="D326" s="66">
        <f>IF(B326="kategorieC","",VLOOKUP(A326,zdroj!B:N,13,0))</f>
        <v>0</v>
      </c>
      <c r="E326" s="72"/>
      <c r="F326" s="66" t="str">
        <f>IF(E326="A",VLOOKUP(A326,zdroj!B:O,14,0),"")</f>
        <v/>
      </c>
      <c r="H326" s="59">
        <v>83089</v>
      </c>
      <c r="I326" s="59" t="s">
        <v>72</v>
      </c>
      <c r="J326" s="59">
        <v>9164987</v>
      </c>
      <c r="K326" s="59" t="s">
        <v>892</v>
      </c>
      <c r="L326" s="61" t="s">
        <v>81</v>
      </c>
      <c r="M326" s="61">
        <f>VLOOKUP(H326,zdroj!C:F,4,0)</f>
        <v>0</v>
      </c>
      <c r="N326" s="61" t="str">
        <f t="shared" si="8"/>
        <v>-</v>
      </c>
      <c r="P326" s="73" t="str">
        <f t="shared" si="9"/>
        <v/>
      </c>
      <c r="Q326" s="61" t="s">
        <v>86</v>
      </c>
    </row>
    <row r="327" spans="1:17" x14ac:dyDescent="0.25">
      <c r="A327" s="59" t="s">
        <v>446</v>
      </c>
      <c r="B327" s="59" t="s">
        <v>72</v>
      </c>
      <c r="C327" s="57" t="str">
        <f>IF(zdroj!AB323&gt;0,"A","N")</f>
        <v>N</v>
      </c>
      <c r="D327" s="66" t="str">
        <f>IF(B327="kategorieC","",VLOOKUP(A327,zdroj!B:N,13,0))</f>
        <v/>
      </c>
      <c r="E327" s="72"/>
      <c r="F327" s="66" t="str">
        <f>IF(E327="A",VLOOKUP(A327,zdroj!B:O,14,0),"")</f>
        <v/>
      </c>
      <c r="H327" s="59">
        <v>83089</v>
      </c>
      <c r="I327" s="59" t="s">
        <v>72</v>
      </c>
      <c r="J327" s="59">
        <v>9164995</v>
      </c>
      <c r="K327" s="59" t="s">
        <v>893</v>
      </c>
      <c r="L327" s="61" t="s">
        <v>81</v>
      </c>
      <c r="M327" s="61">
        <f>VLOOKUP(H327,zdroj!C:F,4,0)</f>
        <v>0</v>
      </c>
      <c r="N327" s="61" t="str">
        <f t="shared" ref="N327:N390" si="10">IF(M327="A",IF(L327="katA","katB",L327),L327)</f>
        <v>-</v>
      </c>
      <c r="P327" s="73" t="str">
        <f t="shared" ref="P327:P390" si="11">IF(O327="A",1,"")</f>
        <v/>
      </c>
      <c r="Q327" s="61" t="s">
        <v>86</v>
      </c>
    </row>
    <row r="328" spans="1:17" x14ac:dyDescent="0.25">
      <c r="A328" s="59" t="s">
        <v>447</v>
      </c>
      <c r="B328" s="59" t="s">
        <v>69</v>
      </c>
      <c r="C328" s="57" t="str">
        <f>IF(zdroj!AB324&gt;0,"A","N")</f>
        <v>N</v>
      </c>
      <c r="D328" s="66">
        <f>IF(B328="kategorieC","",VLOOKUP(A328,zdroj!B:N,13,0))</f>
        <v>0</v>
      </c>
      <c r="E328" s="72"/>
      <c r="F328" s="66" t="str">
        <f>IF(E328="A",VLOOKUP(A328,zdroj!B:O,14,0),"")</f>
        <v/>
      </c>
      <c r="H328" s="59">
        <v>83089</v>
      </c>
      <c r="I328" s="59" t="s">
        <v>72</v>
      </c>
      <c r="J328" s="59">
        <v>9165002</v>
      </c>
      <c r="K328" s="59" t="s">
        <v>894</v>
      </c>
      <c r="L328" s="61" t="s">
        <v>81</v>
      </c>
      <c r="M328" s="61">
        <f>VLOOKUP(H328,zdroj!C:F,4,0)</f>
        <v>0</v>
      </c>
      <c r="N328" s="61" t="str">
        <f t="shared" si="10"/>
        <v>-</v>
      </c>
      <c r="P328" s="73" t="str">
        <f t="shared" si="11"/>
        <v/>
      </c>
      <c r="Q328" s="61" t="s">
        <v>86</v>
      </c>
    </row>
    <row r="329" spans="1:17" x14ac:dyDescent="0.25">
      <c r="A329" s="59" t="s">
        <v>448</v>
      </c>
      <c r="B329" s="59" t="s">
        <v>71</v>
      </c>
      <c r="C329" s="57" t="str">
        <f>IF(zdroj!AB325&gt;0,"A","N")</f>
        <v>N</v>
      </c>
      <c r="D329" s="66">
        <f>IF(B329="kategorieC","",VLOOKUP(A329,zdroj!B:N,13,0))</f>
        <v>0</v>
      </c>
      <c r="E329" s="72"/>
      <c r="F329" s="66" t="str">
        <f>IF(E329="A",VLOOKUP(A329,zdroj!B:O,14,0),"")</f>
        <v/>
      </c>
      <c r="H329" s="59">
        <v>83089</v>
      </c>
      <c r="I329" s="59" t="s">
        <v>72</v>
      </c>
      <c r="J329" s="59">
        <v>9165029</v>
      </c>
      <c r="K329" s="59" t="s">
        <v>895</v>
      </c>
      <c r="L329" s="61" t="s">
        <v>81</v>
      </c>
      <c r="M329" s="61">
        <f>VLOOKUP(H329,zdroj!C:F,4,0)</f>
        <v>0</v>
      </c>
      <c r="N329" s="61" t="str">
        <f t="shared" si="10"/>
        <v>-</v>
      </c>
      <c r="P329" s="73" t="str">
        <f t="shared" si="11"/>
        <v/>
      </c>
      <c r="Q329" s="61" t="s">
        <v>86</v>
      </c>
    </row>
    <row r="330" spans="1:17" x14ac:dyDescent="0.25">
      <c r="A330" s="59" t="s">
        <v>449</v>
      </c>
      <c r="B330" s="59" t="s">
        <v>71</v>
      </c>
      <c r="C330" s="57" t="str">
        <f>IF(zdroj!AB326&gt;0,"A","N")</f>
        <v>N</v>
      </c>
      <c r="D330" s="66">
        <f>IF(B330="kategorieC","",VLOOKUP(A330,zdroj!B:N,13,0))</f>
        <v>0</v>
      </c>
      <c r="E330" s="72"/>
      <c r="F330" s="66" t="str">
        <f>IF(E330="A",VLOOKUP(A330,zdroj!B:O,14,0),"")</f>
        <v/>
      </c>
      <c r="H330" s="59">
        <v>83089</v>
      </c>
      <c r="I330" s="59" t="s">
        <v>72</v>
      </c>
      <c r="J330" s="59">
        <v>9165037</v>
      </c>
      <c r="K330" s="59" t="s">
        <v>896</v>
      </c>
      <c r="L330" s="61" t="s">
        <v>81</v>
      </c>
      <c r="M330" s="61">
        <f>VLOOKUP(H330,zdroj!C:F,4,0)</f>
        <v>0</v>
      </c>
      <c r="N330" s="61" t="str">
        <f t="shared" si="10"/>
        <v>-</v>
      </c>
      <c r="P330" s="73" t="str">
        <f t="shared" si="11"/>
        <v/>
      </c>
      <c r="Q330" s="61" t="s">
        <v>86</v>
      </c>
    </row>
    <row r="331" spans="1:17" x14ac:dyDescent="0.25">
      <c r="A331" s="59" t="s">
        <v>450</v>
      </c>
      <c r="B331" s="59" t="s">
        <v>67</v>
      </c>
      <c r="C331" s="57" t="str">
        <f>IF(zdroj!AB327&gt;0,"A","N")</f>
        <v>N</v>
      </c>
      <c r="D331" s="66">
        <f>IF(B331="kategorieC","",VLOOKUP(A331,zdroj!B:N,13,0))</f>
        <v>40</v>
      </c>
      <c r="E331" s="72"/>
      <c r="F331" s="66" t="str">
        <f>IF(E331="A",VLOOKUP(A331,zdroj!B:O,14,0),"")</f>
        <v/>
      </c>
      <c r="H331" s="59">
        <v>83089</v>
      </c>
      <c r="I331" s="59" t="s">
        <v>72</v>
      </c>
      <c r="J331" s="59">
        <v>9165053</v>
      </c>
      <c r="K331" s="59" t="s">
        <v>897</v>
      </c>
      <c r="L331" s="61" t="s">
        <v>81</v>
      </c>
      <c r="M331" s="61">
        <f>VLOOKUP(H331,zdroj!C:F,4,0)</f>
        <v>0</v>
      </c>
      <c r="N331" s="61" t="str">
        <f t="shared" si="10"/>
        <v>-</v>
      </c>
      <c r="P331" s="73" t="str">
        <f t="shared" si="11"/>
        <v/>
      </c>
      <c r="Q331" s="61" t="s">
        <v>86</v>
      </c>
    </row>
    <row r="332" spans="1:17" x14ac:dyDescent="0.25">
      <c r="A332" s="59" t="s">
        <v>451</v>
      </c>
      <c r="B332" s="59" t="s">
        <v>72</v>
      </c>
      <c r="C332" s="57" t="str">
        <f>IF(zdroj!AB328&gt;0,"A","N")</f>
        <v>N</v>
      </c>
      <c r="D332" s="66" t="str">
        <f>IF(B332="kategorieC","",VLOOKUP(A332,zdroj!B:N,13,0))</f>
        <v/>
      </c>
      <c r="E332" s="72"/>
      <c r="F332" s="66" t="str">
        <f>IF(E332="A",VLOOKUP(A332,zdroj!B:O,14,0),"")</f>
        <v/>
      </c>
      <c r="H332" s="59">
        <v>83089</v>
      </c>
      <c r="I332" s="59" t="s">
        <v>72</v>
      </c>
      <c r="J332" s="59">
        <v>9165061</v>
      </c>
      <c r="K332" s="59" t="s">
        <v>898</v>
      </c>
      <c r="L332" s="61" t="s">
        <v>81</v>
      </c>
      <c r="M332" s="61">
        <f>VLOOKUP(H332,zdroj!C:F,4,0)</f>
        <v>0</v>
      </c>
      <c r="N332" s="61" t="str">
        <f t="shared" si="10"/>
        <v>-</v>
      </c>
      <c r="P332" s="73" t="str">
        <f t="shared" si="11"/>
        <v/>
      </c>
      <c r="Q332" s="61" t="s">
        <v>86</v>
      </c>
    </row>
    <row r="333" spans="1:17" x14ac:dyDescent="0.25">
      <c r="A333" s="59" t="s">
        <v>452</v>
      </c>
      <c r="B333" s="59" t="s">
        <v>71</v>
      </c>
      <c r="C333" s="57" t="str">
        <f>IF(zdroj!AB329&gt;0,"A","N")</f>
        <v>N</v>
      </c>
      <c r="D333" s="66">
        <f>IF(B333="kategorieC","",VLOOKUP(A333,zdroj!B:N,13,0))</f>
        <v>0</v>
      </c>
      <c r="E333" s="72"/>
      <c r="F333" s="66" t="str">
        <f>IF(E333="A",VLOOKUP(A333,zdroj!B:O,14,0),"")</f>
        <v/>
      </c>
      <c r="H333" s="59">
        <v>83089</v>
      </c>
      <c r="I333" s="59" t="s">
        <v>72</v>
      </c>
      <c r="J333" s="59">
        <v>9165070</v>
      </c>
      <c r="K333" s="59" t="s">
        <v>899</v>
      </c>
      <c r="L333" s="61" t="s">
        <v>81</v>
      </c>
      <c r="M333" s="61">
        <f>VLOOKUP(H333,zdroj!C:F,4,0)</f>
        <v>0</v>
      </c>
      <c r="N333" s="61" t="str">
        <f t="shared" si="10"/>
        <v>-</v>
      </c>
      <c r="P333" s="73" t="str">
        <f t="shared" si="11"/>
        <v/>
      </c>
      <c r="Q333" s="61" t="s">
        <v>86</v>
      </c>
    </row>
    <row r="334" spans="1:17" x14ac:dyDescent="0.25">
      <c r="A334" s="59" t="s">
        <v>453</v>
      </c>
      <c r="B334" s="59" t="s">
        <v>69</v>
      </c>
      <c r="C334" s="57" t="str">
        <f>IF(zdroj!AB330&gt;0,"A","N")</f>
        <v>N</v>
      </c>
      <c r="D334" s="66">
        <f>IF(B334="kategorieC","",VLOOKUP(A334,zdroj!B:N,13,0))</f>
        <v>0</v>
      </c>
      <c r="E334" s="72"/>
      <c r="F334" s="66" t="str">
        <f>IF(E334="A",VLOOKUP(A334,zdroj!B:O,14,0),"")</f>
        <v/>
      </c>
      <c r="H334" s="59">
        <v>83089</v>
      </c>
      <c r="I334" s="59" t="s">
        <v>72</v>
      </c>
      <c r="J334" s="59">
        <v>9165088</v>
      </c>
      <c r="K334" s="59" t="s">
        <v>900</v>
      </c>
      <c r="L334" s="61" t="s">
        <v>81</v>
      </c>
      <c r="M334" s="61">
        <f>VLOOKUP(H334,zdroj!C:F,4,0)</f>
        <v>0</v>
      </c>
      <c r="N334" s="61" t="str">
        <f t="shared" si="10"/>
        <v>-</v>
      </c>
      <c r="P334" s="73" t="str">
        <f t="shared" si="11"/>
        <v/>
      </c>
      <c r="Q334" s="61" t="s">
        <v>86</v>
      </c>
    </row>
    <row r="335" spans="1:17" x14ac:dyDescent="0.25">
      <c r="A335" s="59" t="s">
        <v>454</v>
      </c>
      <c r="B335" s="59" t="s">
        <v>69</v>
      </c>
      <c r="C335" s="57" t="str">
        <f>IF(zdroj!AB331&gt;0,"A","N")</f>
        <v>N</v>
      </c>
      <c r="D335" s="66">
        <f>IF(B335="kategorieC","",VLOOKUP(A335,zdroj!B:N,13,0))</f>
        <v>50</v>
      </c>
      <c r="E335" s="72"/>
      <c r="F335" s="66" t="str">
        <f>IF(E335="A",VLOOKUP(A335,zdroj!B:O,14,0),"")</f>
        <v/>
      </c>
      <c r="H335" s="59">
        <v>83089</v>
      </c>
      <c r="I335" s="59" t="s">
        <v>72</v>
      </c>
      <c r="J335" s="59">
        <v>9165096</v>
      </c>
      <c r="K335" s="59" t="s">
        <v>901</v>
      </c>
      <c r="L335" s="61" t="s">
        <v>81</v>
      </c>
      <c r="M335" s="61">
        <f>VLOOKUP(H335,zdroj!C:F,4,0)</f>
        <v>0</v>
      </c>
      <c r="N335" s="61" t="str">
        <f t="shared" si="10"/>
        <v>-</v>
      </c>
      <c r="P335" s="73" t="str">
        <f t="shared" si="11"/>
        <v/>
      </c>
      <c r="Q335" s="61" t="s">
        <v>86</v>
      </c>
    </row>
    <row r="336" spans="1:17" x14ac:dyDescent="0.25">
      <c r="A336" s="59" t="s">
        <v>455</v>
      </c>
      <c r="B336" s="59" t="s">
        <v>69</v>
      </c>
      <c r="C336" s="57" t="str">
        <f>IF(zdroj!AB332&gt;0,"A","N")</f>
        <v>N</v>
      </c>
      <c r="D336" s="66">
        <f>IF(B336="kategorieC","",VLOOKUP(A336,zdroj!B:N,13,0))</f>
        <v>0</v>
      </c>
      <c r="E336" s="72"/>
      <c r="F336" s="66" t="str">
        <f>IF(E336="A",VLOOKUP(A336,zdroj!B:O,14,0),"")</f>
        <v/>
      </c>
      <c r="H336" s="59">
        <v>83089</v>
      </c>
      <c r="I336" s="59" t="s">
        <v>72</v>
      </c>
      <c r="J336" s="59">
        <v>9165100</v>
      </c>
      <c r="K336" s="59" t="s">
        <v>902</v>
      </c>
      <c r="L336" s="61" t="s">
        <v>81</v>
      </c>
      <c r="M336" s="61">
        <f>VLOOKUP(H336,zdroj!C:F,4,0)</f>
        <v>0</v>
      </c>
      <c r="N336" s="61" t="str">
        <f t="shared" si="10"/>
        <v>-</v>
      </c>
      <c r="P336" s="73" t="str">
        <f t="shared" si="11"/>
        <v/>
      </c>
      <c r="Q336" s="61" t="s">
        <v>86</v>
      </c>
    </row>
    <row r="337" spans="1:17" x14ac:dyDescent="0.25">
      <c r="A337" s="59" t="s">
        <v>456</v>
      </c>
      <c r="B337" s="59" t="s">
        <v>69</v>
      </c>
      <c r="C337" s="57" t="str">
        <f>IF(zdroj!AB333&gt;0,"A","N")</f>
        <v>N</v>
      </c>
      <c r="D337" s="66">
        <f>IF(B337="kategorieC","",VLOOKUP(A337,zdroj!B:N,13,0))</f>
        <v>0</v>
      </c>
      <c r="E337" s="72"/>
      <c r="F337" s="66" t="str">
        <f>IF(E337="A",VLOOKUP(A337,zdroj!B:O,14,0),"")</f>
        <v/>
      </c>
      <c r="H337" s="59">
        <v>83089</v>
      </c>
      <c r="I337" s="59" t="s">
        <v>72</v>
      </c>
      <c r="J337" s="59">
        <v>9165118</v>
      </c>
      <c r="K337" s="59" t="s">
        <v>903</v>
      </c>
      <c r="L337" s="61" t="s">
        <v>81</v>
      </c>
      <c r="M337" s="61">
        <f>VLOOKUP(H337,zdroj!C:F,4,0)</f>
        <v>0</v>
      </c>
      <c r="N337" s="61" t="str">
        <f t="shared" si="10"/>
        <v>-</v>
      </c>
      <c r="P337" s="73" t="str">
        <f t="shared" si="11"/>
        <v/>
      </c>
      <c r="Q337" s="61" t="s">
        <v>86</v>
      </c>
    </row>
    <row r="338" spans="1:17" x14ac:dyDescent="0.25">
      <c r="A338" s="59" t="s">
        <v>457</v>
      </c>
      <c r="B338" s="59" t="s">
        <v>72</v>
      </c>
      <c r="C338" s="57" t="str">
        <f>IF(zdroj!AB334&gt;0,"A","N")</f>
        <v>N</v>
      </c>
      <c r="D338" s="66" t="str">
        <f>IF(B338="kategorieC","",VLOOKUP(A338,zdroj!B:N,13,0))</f>
        <v/>
      </c>
      <c r="E338" s="72"/>
      <c r="F338" s="66" t="str">
        <f>IF(E338="A",VLOOKUP(A338,zdroj!B:O,14,0),"")</f>
        <v/>
      </c>
      <c r="H338" s="59">
        <v>83089</v>
      </c>
      <c r="I338" s="59" t="s">
        <v>72</v>
      </c>
      <c r="J338" s="59">
        <v>9165126</v>
      </c>
      <c r="K338" s="59" t="s">
        <v>904</v>
      </c>
      <c r="L338" s="61" t="s">
        <v>81</v>
      </c>
      <c r="M338" s="61">
        <f>VLOOKUP(H338,zdroj!C:F,4,0)</f>
        <v>0</v>
      </c>
      <c r="N338" s="61" t="str">
        <f t="shared" si="10"/>
        <v>-</v>
      </c>
      <c r="P338" s="73" t="str">
        <f t="shared" si="11"/>
        <v/>
      </c>
      <c r="Q338" s="61" t="s">
        <v>86</v>
      </c>
    </row>
    <row r="339" spans="1:17" x14ac:dyDescent="0.25">
      <c r="A339" s="59" t="s">
        <v>458</v>
      </c>
      <c r="B339" s="59" t="s">
        <v>71</v>
      </c>
      <c r="C339" s="57" t="str">
        <f>IF(zdroj!AB335&gt;0,"A","N")</f>
        <v>N</v>
      </c>
      <c r="D339" s="66">
        <f>IF(B339="kategorieC","",VLOOKUP(A339,zdroj!B:N,13,0))</f>
        <v>0</v>
      </c>
      <c r="E339" s="72"/>
      <c r="F339" s="66" t="str">
        <f>IF(E339="A",VLOOKUP(A339,zdroj!B:O,14,0),"")</f>
        <v/>
      </c>
      <c r="H339" s="59">
        <v>83089</v>
      </c>
      <c r="I339" s="59" t="s">
        <v>72</v>
      </c>
      <c r="J339" s="59">
        <v>9165134</v>
      </c>
      <c r="K339" s="59" t="s">
        <v>905</v>
      </c>
      <c r="L339" s="61" t="s">
        <v>81</v>
      </c>
      <c r="M339" s="61">
        <f>VLOOKUP(H339,zdroj!C:F,4,0)</f>
        <v>0</v>
      </c>
      <c r="N339" s="61" t="str">
        <f t="shared" si="10"/>
        <v>-</v>
      </c>
      <c r="P339" s="73" t="str">
        <f t="shared" si="11"/>
        <v/>
      </c>
      <c r="Q339" s="61" t="s">
        <v>86</v>
      </c>
    </row>
    <row r="340" spans="1:17" x14ac:dyDescent="0.25">
      <c r="A340" s="59" t="s">
        <v>459</v>
      </c>
      <c r="B340" s="59" t="s">
        <v>72</v>
      </c>
      <c r="C340" s="57" t="str">
        <f>IF(zdroj!AB336&gt;0,"A","N")</f>
        <v>N</v>
      </c>
      <c r="D340" s="66" t="str">
        <f>IF(B340="kategorieC","",VLOOKUP(A340,zdroj!B:N,13,0))</f>
        <v/>
      </c>
      <c r="E340" s="72"/>
      <c r="F340" s="66" t="str">
        <f>IF(E340="A",VLOOKUP(A340,zdroj!B:O,14,0),"")</f>
        <v/>
      </c>
      <c r="H340" s="59">
        <v>83089</v>
      </c>
      <c r="I340" s="59" t="s">
        <v>72</v>
      </c>
      <c r="J340" s="59">
        <v>9165142</v>
      </c>
      <c r="K340" s="59" t="s">
        <v>906</v>
      </c>
      <c r="L340" s="61" t="s">
        <v>81</v>
      </c>
      <c r="M340" s="61">
        <f>VLOOKUP(H340,zdroj!C:F,4,0)</f>
        <v>0</v>
      </c>
      <c r="N340" s="61" t="str">
        <f t="shared" si="10"/>
        <v>-</v>
      </c>
      <c r="P340" s="73" t="str">
        <f t="shared" si="11"/>
        <v/>
      </c>
      <c r="Q340" s="61" t="s">
        <v>86</v>
      </c>
    </row>
    <row r="341" spans="1:17" x14ac:dyDescent="0.25">
      <c r="A341" s="59" t="s">
        <v>460</v>
      </c>
      <c r="B341" s="59" t="s">
        <v>69</v>
      </c>
      <c r="C341" s="57" t="str">
        <f>IF(zdroj!AB337&gt;0,"A","N")</f>
        <v>N</v>
      </c>
      <c r="D341" s="66">
        <f>IF(B341="kategorieC","",VLOOKUP(A341,zdroj!B:N,13,0))</f>
        <v>0</v>
      </c>
      <c r="E341" s="72"/>
      <c r="F341" s="66" t="str">
        <f>IF(E341="A",VLOOKUP(A341,zdroj!B:O,14,0),"")</f>
        <v/>
      </c>
      <c r="H341" s="59">
        <v>83089</v>
      </c>
      <c r="I341" s="59" t="s">
        <v>72</v>
      </c>
      <c r="J341" s="59">
        <v>9165151</v>
      </c>
      <c r="K341" s="59" t="s">
        <v>907</v>
      </c>
      <c r="L341" s="61" t="s">
        <v>81</v>
      </c>
      <c r="M341" s="61">
        <f>VLOOKUP(H341,zdroj!C:F,4,0)</f>
        <v>0</v>
      </c>
      <c r="N341" s="61" t="str">
        <f t="shared" si="10"/>
        <v>-</v>
      </c>
      <c r="P341" s="73" t="str">
        <f t="shared" si="11"/>
        <v/>
      </c>
      <c r="Q341" s="61" t="s">
        <v>86</v>
      </c>
    </row>
    <row r="342" spans="1:17" x14ac:dyDescent="0.25">
      <c r="A342" s="59" t="s">
        <v>461</v>
      </c>
      <c r="B342" s="59" t="s">
        <v>69</v>
      </c>
      <c r="C342" s="57" t="str">
        <f>IF(zdroj!AB338&gt;0,"A","N")</f>
        <v>N</v>
      </c>
      <c r="D342" s="66">
        <f>IF(B342="kategorieC","",VLOOKUP(A342,zdroj!B:N,13,0))</f>
        <v>0</v>
      </c>
      <c r="E342" s="72"/>
      <c r="F342" s="66" t="str">
        <f>IF(E342="A",VLOOKUP(A342,zdroj!B:O,14,0),"")</f>
        <v/>
      </c>
      <c r="H342" s="59">
        <v>83089</v>
      </c>
      <c r="I342" s="59" t="s">
        <v>72</v>
      </c>
      <c r="J342" s="59">
        <v>9165169</v>
      </c>
      <c r="K342" s="59" t="s">
        <v>908</v>
      </c>
      <c r="L342" s="61" t="s">
        <v>81</v>
      </c>
      <c r="M342" s="61">
        <f>VLOOKUP(H342,zdroj!C:F,4,0)</f>
        <v>0</v>
      </c>
      <c r="N342" s="61" t="str">
        <f t="shared" si="10"/>
        <v>-</v>
      </c>
      <c r="P342" s="73" t="str">
        <f t="shared" si="11"/>
        <v/>
      </c>
      <c r="Q342" s="61" t="s">
        <v>86</v>
      </c>
    </row>
    <row r="343" spans="1:17" x14ac:dyDescent="0.25">
      <c r="A343" s="59" t="s">
        <v>462</v>
      </c>
      <c r="B343" s="59" t="s">
        <v>69</v>
      </c>
      <c r="C343" s="57" t="str">
        <f>IF(zdroj!AB339&gt;0,"A","N")</f>
        <v>N</v>
      </c>
      <c r="D343" s="66">
        <f>IF(B343="kategorieC","",VLOOKUP(A343,zdroj!B:N,13,0))</f>
        <v>22.22</v>
      </c>
      <c r="E343" s="72"/>
      <c r="F343" s="66" t="str">
        <f>IF(E343="A",VLOOKUP(A343,zdroj!B:O,14,0),"")</f>
        <v/>
      </c>
      <c r="H343" s="59">
        <v>83089</v>
      </c>
      <c r="I343" s="59" t="s">
        <v>72</v>
      </c>
      <c r="J343" s="59">
        <v>9165177</v>
      </c>
      <c r="K343" s="59" t="s">
        <v>909</v>
      </c>
      <c r="L343" s="61" t="s">
        <v>81</v>
      </c>
      <c r="M343" s="61">
        <f>VLOOKUP(H343,zdroj!C:F,4,0)</f>
        <v>0</v>
      </c>
      <c r="N343" s="61" t="str">
        <f t="shared" si="10"/>
        <v>-</v>
      </c>
      <c r="P343" s="73" t="str">
        <f t="shared" si="11"/>
        <v/>
      </c>
      <c r="Q343" s="61" t="s">
        <v>86</v>
      </c>
    </row>
    <row r="344" spans="1:17" x14ac:dyDescent="0.25">
      <c r="A344" s="59" t="s">
        <v>463</v>
      </c>
      <c r="B344" s="59" t="s">
        <v>69</v>
      </c>
      <c r="C344" s="57" t="str">
        <f>IF(zdroj!AB340&gt;0,"A","N")</f>
        <v>N</v>
      </c>
      <c r="D344" s="66">
        <f>IF(B344="kategorieC","",VLOOKUP(A344,zdroj!B:N,13,0))</f>
        <v>0</v>
      </c>
      <c r="E344" s="72"/>
      <c r="F344" s="66" t="str">
        <f>IF(E344="A",VLOOKUP(A344,zdroj!B:O,14,0),"")</f>
        <v/>
      </c>
      <c r="H344" s="59">
        <v>83089</v>
      </c>
      <c r="I344" s="59" t="s">
        <v>72</v>
      </c>
      <c r="J344" s="59">
        <v>9165185</v>
      </c>
      <c r="K344" s="59" t="s">
        <v>910</v>
      </c>
      <c r="L344" s="61" t="s">
        <v>81</v>
      </c>
      <c r="M344" s="61">
        <f>VLOOKUP(H344,zdroj!C:F,4,0)</f>
        <v>0</v>
      </c>
      <c r="N344" s="61" t="str">
        <f t="shared" si="10"/>
        <v>-</v>
      </c>
      <c r="P344" s="73" t="str">
        <f t="shared" si="11"/>
        <v/>
      </c>
      <c r="Q344" s="61" t="s">
        <v>86</v>
      </c>
    </row>
    <row r="345" spans="1:17" x14ac:dyDescent="0.25">
      <c r="A345" s="59" t="s">
        <v>464</v>
      </c>
      <c r="B345" s="59" t="s">
        <v>69</v>
      </c>
      <c r="C345" s="57" t="str">
        <f>IF(zdroj!AB341&gt;0,"A","N")</f>
        <v>N</v>
      </c>
      <c r="D345" s="66">
        <f>IF(B345="kategorieC","",VLOOKUP(A345,zdroj!B:N,13,0))</f>
        <v>14.29</v>
      </c>
      <c r="E345" s="72"/>
      <c r="F345" s="66" t="str">
        <f>IF(E345="A",VLOOKUP(A345,zdroj!B:O,14,0),"")</f>
        <v/>
      </c>
      <c r="H345" s="59">
        <v>83089</v>
      </c>
      <c r="I345" s="59" t="s">
        <v>72</v>
      </c>
      <c r="J345" s="59">
        <v>9165193</v>
      </c>
      <c r="K345" s="59" t="s">
        <v>911</v>
      </c>
      <c r="L345" s="61" t="s">
        <v>81</v>
      </c>
      <c r="M345" s="61">
        <f>VLOOKUP(H345,zdroj!C:F,4,0)</f>
        <v>0</v>
      </c>
      <c r="N345" s="61" t="str">
        <f t="shared" si="10"/>
        <v>-</v>
      </c>
      <c r="P345" s="73" t="str">
        <f t="shared" si="11"/>
        <v/>
      </c>
      <c r="Q345" s="61" t="s">
        <v>86</v>
      </c>
    </row>
    <row r="346" spans="1:17" x14ac:dyDescent="0.25">
      <c r="A346" s="59" t="s">
        <v>465</v>
      </c>
      <c r="B346" s="59" t="s">
        <v>69</v>
      </c>
      <c r="C346" s="57" t="str">
        <f>IF(zdroj!AB342&gt;0,"A","N")</f>
        <v>N</v>
      </c>
      <c r="D346" s="66">
        <f>IF(B346="kategorieC","",VLOOKUP(A346,zdroj!B:N,13,0))</f>
        <v>0</v>
      </c>
      <c r="E346" s="72"/>
      <c r="F346" s="66" t="str">
        <f>IF(E346="A",VLOOKUP(A346,zdroj!B:O,14,0),"")</f>
        <v/>
      </c>
      <c r="H346" s="59">
        <v>83089</v>
      </c>
      <c r="I346" s="59" t="s">
        <v>72</v>
      </c>
      <c r="J346" s="59">
        <v>9165207</v>
      </c>
      <c r="K346" s="59" t="s">
        <v>912</v>
      </c>
      <c r="L346" s="61" t="s">
        <v>81</v>
      </c>
      <c r="M346" s="61">
        <f>VLOOKUP(H346,zdroj!C:F,4,0)</f>
        <v>0</v>
      </c>
      <c r="N346" s="61" t="str">
        <f t="shared" si="10"/>
        <v>-</v>
      </c>
      <c r="P346" s="73" t="str">
        <f t="shared" si="11"/>
        <v/>
      </c>
      <c r="Q346" s="61" t="s">
        <v>86</v>
      </c>
    </row>
    <row r="347" spans="1:17" x14ac:dyDescent="0.25">
      <c r="A347" s="59" t="s">
        <v>466</v>
      </c>
      <c r="B347" s="59" t="s">
        <v>69</v>
      </c>
      <c r="C347" s="57" t="str">
        <f>IF(zdroj!AB343&gt;0,"A","N")</f>
        <v>N</v>
      </c>
      <c r="D347" s="66">
        <f>IF(B347="kategorieC","",VLOOKUP(A347,zdroj!B:N,13,0))</f>
        <v>0</v>
      </c>
      <c r="E347" s="72"/>
      <c r="F347" s="66" t="str">
        <f>IF(E347="A",VLOOKUP(A347,zdroj!B:O,14,0),"")</f>
        <v/>
      </c>
      <c r="H347" s="59">
        <v>83089</v>
      </c>
      <c r="I347" s="59" t="s">
        <v>72</v>
      </c>
      <c r="J347" s="59">
        <v>9165215</v>
      </c>
      <c r="K347" s="59" t="s">
        <v>913</v>
      </c>
      <c r="L347" s="61" t="s">
        <v>81</v>
      </c>
      <c r="M347" s="61">
        <f>VLOOKUP(H347,zdroj!C:F,4,0)</f>
        <v>0</v>
      </c>
      <c r="N347" s="61" t="str">
        <f t="shared" si="10"/>
        <v>-</v>
      </c>
      <c r="P347" s="73" t="str">
        <f t="shared" si="11"/>
        <v/>
      </c>
      <c r="Q347" s="61" t="s">
        <v>86</v>
      </c>
    </row>
    <row r="348" spans="1:17" x14ac:dyDescent="0.25">
      <c r="A348" s="59" t="s">
        <v>467</v>
      </c>
      <c r="B348" s="59" t="s">
        <v>69</v>
      </c>
      <c r="C348" s="57" t="str">
        <f>IF(zdroj!AB344&gt;0,"A","N")</f>
        <v>N</v>
      </c>
      <c r="D348" s="66">
        <f>IF(B348="kategorieC","",VLOOKUP(A348,zdroj!B:N,13,0))</f>
        <v>0</v>
      </c>
      <c r="E348" s="72"/>
      <c r="F348" s="66" t="str">
        <f>IF(E348="A",VLOOKUP(A348,zdroj!B:O,14,0),"")</f>
        <v/>
      </c>
      <c r="H348" s="59">
        <v>83089</v>
      </c>
      <c r="I348" s="59" t="s">
        <v>72</v>
      </c>
      <c r="J348" s="59">
        <v>9165223</v>
      </c>
      <c r="K348" s="59" t="s">
        <v>914</v>
      </c>
      <c r="L348" s="61" t="s">
        <v>81</v>
      </c>
      <c r="M348" s="61">
        <f>VLOOKUP(H348,zdroj!C:F,4,0)</f>
        <v>0</v>
      </c>
      <c r="N348" s="61" t="str">
        <f t="shared" si="10"/>
        <v>-</v>
      </c>
      <c r="P348" s="73" t="str">
        <f t="shared" si="11"/>
        <v/>
      </c>
      <c r="Q348" s="61" t="s">
        <v>86</v>
      </c>
    </row>
    <row r="349" spans="1:17" x14ac:dyDescent="0.25">
      <c r="A349" s="59" t="s">
        <v>468</v>
      </c>
      <c r="B349" s="59" t="s">
        <v>69</v>
      </c>
      <c r="C349" s="57" t="str">
        <f>IF(zdroj!AB345&gt;0,"A","N")</f>
        <v>N</v>
      </c>
      <c r="D349" s="66">
        <f>IF(B349="kategorieC","",VLOOKUP(A349,zdroj!B:N,13,0))</f>
        <v>0</v>
      </c>
      <c r="E349" s="72"/>
      <c r="F349" s="66" t="str">
        <f>IF(E349="A",VLOOKUP(A349,zdroj!B:O,14,0),"")</f>
        <v/>
      </c>
      <c r="H349" s="59">
        <v>83089</v>
      </c>
      <c r="I349" s="59" t="s">
        <v>72</v>
      </c>
      <c r="J349" s="59">
        <v>9165231</v>
      </c>
      <c r="K349" s="59" t="s">
        <v>915</v>
      </c>
      <c r="L349" s="61" t="s">
        <v>81</v>
      </c>
      <c r="M349" s="61">
        <f>VLOOKUP(H349,zdroj!C:F,4,0)</f>
        <v>0</v>
      </c>
      <c r="N349" s="61" t="str">
        <f t="shared" si="10"/>
        <v>-</v>
      </c>
      <c r="P349" s="73" t="str">
        <f t="shared" si="11"/>
        <v/>
      </c>
      <c r="Q349" s="61" t="s">
        <v>86</v>
      </c>
    </row>
    <row r="350" spans="1:17" x14ac:dyDescent="0.25">
      <c r="A350" s="59" t="s">
        <v>469</v>
      </c>
      <c r="B350" s="59" t="s">
        <v>69</v>
      </c>
      <c r="C350" s="57" t="str">
        <f>IF(zdroj!AB346&gt;0,"A","N")</f>
        <v>N</v>
      </c>
      <c r="D350" s="66">
        <f>IF(B350="kategorieC","",VLOOKUP(A350,zdroj!B:N,13,0))</f>
        <v>15.38</v>
      </c>
      <c r="E350" s="72"/>
      <c r="F350" s="66" t="str">
        <f>IF(E350="A",VLOOKUP(A350,zdroj!B:O,14,0),"")</f>
        <v/>
      </c>
      <c r="H350" s="59">
        <v>83089</v>
      </c>
      <c r="I350" s="59" t="s">
        <v>72</v>
      </c>
      <c r="J350" s="59">
        <v>9165240</v>
      </c>
      <c r="K350" s="59" t="s">
        <v>916</v>
      </c>
      <c r="L350" s="61" t="s">
        <v>81</v>
      </c>
      <c r="M350" s="61">
        <f>VLOOKUP(H350,zdroj!C:F,4,0)</f>
        <v>0</v>
      </c>
      <c r="N350" s="61" t="str">
        <f t="shared" si="10"/>
        <v>-</v>
      </c>
      <c r="P350" s="73" t="str">
        <f t="shared" si="11"/>
        <v/>
      </c>
      <c r="Q350" s="61" t="s">
        <v>86</v>
      </c>
    </row>
    <row r="351" spans="1:17" x14ac:dyDescent="0.25">
      <c r="A351" s="59" t="s">
        <v>470</v>
      </c>
      <c r="B351" s="59" t="s">
        <v>69</v>
      </c>
      <c r="C351" s="57" t="str">
        <f>IF(zdroj!AB347&gt;0,"A","N")</f>
        <v>N</v>
      </c>
      <c r="D351" s="66">
        <f>IF(B351="kategorieC","",VLOOKUP(A351,zdroj!B:N,13,0))</f>
        <v>0</v>
      </c>
      <c r="E351" s="72"/>
      <c r="F351" s="66" t="str">
        <f>IF(E351="A",VLOOKUP(A351,zdroj!B:O,14,0),"")</f>
        <v/>
      </c>
      <c r="H351" s="59">
        <v>83089</v>
      </c>
      <c r="I351" s="59" t="s">
        <v>72</v>
      </c>
      <c r="J351" s="59">
        <v>9165258</v>
      </c>
      <c r="K351" s="59" t="s">
        <v>917</v>
      </c>
      <c r="L351" s="61" t="s">
        <v>81</v>
      </c>
      <c r="M351" s="61">
        <f>VLOOKUP(H351,zdroj!C:F,4,0)</f>
        <v>0</v>
      </c>
      <c r="N351" s="61" t="str">
        <f t="shared" si="10"/>
        <v>-</v>
      </c>
      <c r="P351" s="73" t="str">
        <f t="shared" si="11"/>
        <v/>
      </c>
      <c r="Q351" s="61" t="s">
        <v>86</v>
      </c>
    </row>
    <row r="352" spans="1:17" x14ac:dyDescent="0.25">
      <c r="A352" s="59" t="s">
        <v>471</v>
      </c>
      <c r="B352" s="59" t="s">
        <v>69</v>
      </c>
      <c r="C352" s="57" t="str">
        <f>IF(zdroj!AB348&gt;0,"A","N")</f>
        <v>N</v>
      </c>
      <c r="D352" s="66">
        <f>IF(B352="kategorieC","",VLOOKUP(A352,zdroj!B:N,13,0))</f>
        <v>0</v>
      </c>
      <c r="E352" s="72"/>
      <c r="F352" s="66" t="str">
        <f>IF(E352="A",VLOOKUP(A352,zdroj!B:O,14,0),"")</f>
        <v/>
      </c>
      <c r="H352" s="59">
        <v>83089</v>
      </c>
      <c r="I352" s="59" t="s">
        <v>72</v>
      </c>
      <c r="J352" s="59">
        <v>9165274</v>
      </c>
      <c r="K352" s="59" t="s">
        <v>918</v>
      </c>
      <c r="L352" s="61" t="s">
        <v>81</v>
      </c>
      <c r="M352" s="61">
        <f>VLOOKUP(H352,zdroj!C:F,4,0)</f>
        <v>0</v>
      </c>
      <c r="N352" s="61" t="str">
        <f t="shared" si="10"/>
        <v>-</v>
      </c>
      <c r="P352" s="73" t="str">
        <f t="shared" si="11"/>
        <v/>
      </c>
      <c r="Q352" s="61" t="s">
        <v>86</v>
      </c>
    </row>
    <row r="353" spans="1:17" x14ac:dyDescent="0.25">
      <c r="A353" s="59" t="s">
        <v>472</v>
      </c>
      <c r="B353" s="59" t="s">
        <v>69</v>
      </c>
      <c r="C353" s="57" t="str">
        <f>IF(zdroj!AB349&gt;0,"A","N")</f>
        <v>N</v>
      </c>
      <c r="D353" s="66">
        <f>IF(B353="kategorieC","",VLOOKUP(A353,zdroj!B:N,13,0))</f>
        <v>2.78</v>
      </c>
      <c r="E353" s="72"/>
      <c r="F353" s="66" t="str">
        <f>IF(E353="A",VLOOKUP(A353,zdroj!B:O,14,0),"")</f>
        <v/>
      </c>
      <c r="H353" s="59">
        <v>83089</v>
      </c>
      <c r="I353" s="59" t="s">
        <v>72</v>
      </c>
      <c r="J353" s="59">
        <v>9165282</v>
      </c>
      <c r="K353" s="59" t="s">
        <v>919</v>
      </c>
      <c r="L353" s="61" t="s">
        <v>81</v>
      </c>
      <c r="M353" s="61">
        <f>VLOOKUP(H353,zdroj!C:F,4,0)</f>
        <v>0</v>
      </c>
      <c r="N353" s="61" t="str">
        <f t="shared" si="10"/>
        <v>-</v>
      </c>
      <c r="P353" s="73" t="str">
        <f t="shared" si="11"/>
        <v/>
      </c>
      <c r="Q353" s="61" t="s">
        <v>86</v>
      </c>
    </row>
    <row r="354" spans="1:17" x14ac:dyDescent="0.25">
      <c r="A354" s="59" t="s">
        <v>473</v>
      </c>
      <c r="B354" s="59" t="s">
        <v>69</v>
      </c>
      <c r="C354" s="57" t="str">
        <f>IF(zdroj!AB350&gt;0,"A","N")</f>
        <v>N</v>
      </c>
      <c r="D354" s="66">
        <f>IF(B354="kategorieC","",VLOOKUP(A354,zdroj!B:N,13,0))</f>
        <v>0</v>
      </c>
      <c r="E354" s="72"/>
      <c r="F354" s="66" t="str">
        <f>IF(E354="A",VLOOKUP(A354,zdroj!B:O,14,0),"")</f>
        <v/>
      </c>
      <c r="H354" s="59">
        <v>83089</v>
      </c>
      <c r="I354" s="59" t="s">
        <v>72</v>
      </c>
      <c r="J354" s="59">
        <v>9165291</v>
      </c>
      <c r="K354" s="59" t="s">
        <v>920</v>
      </c>
      <c r="L354" s="61" t="s">
        <v>81</v>
      </c>
      <c r="M354" s="61">
        <f>VLOOKUP(H354,zdroj!C:F,4,0)</f>
        <v>0</v>
      </c>
      <c r="N354" s="61" t="str">
        <f t="shared" si="10"/>
        <v>-</v>
      </c>
      <c r="P354" s="73" t="str">
        <f t="shared" si="11"/>
        <v/>
      </c>
      <c r="Q354" s="61" t="s">
        <v>86</v>
      </c>
    </row>
    <row r="355" spans="1:17" x14ac:dyDescent="0.25">
      <c r="A355" s="59" t="s">
        <v>474</v>
      </c>
      <c r="B355" s="59" t="s">
        <v>69</v>
      </c>
      <c r="C355" s="57" t="str">
        <f>IF(zdroj!AB351&gt;0,"A","N")</f>
        <v>N</v>
      </c>
      <c r="D355" s="66">
        <f>IF(B355="kategorieC","",VLOOKUP(A355,zdroj!B:N,13,0))</f>
        <v>0</v>
      </c>
      <c r="E355" s="72"/>
      <c r="F355" s="66" t="str">
        <f>IF(E355="A",VLOOKUP(A355,zdroj!B:O,14,0),"")</f>
        <v/>
      </c>
      <c r="H355" s="59">
        <v>83089</v>
      </c>
      <c r="I355" s="59" t="s">
        <v>72</v>
      </c>
      <c r="J355" s="59">
        <v>9165304</v>
      </c>
      <c r="K355" s="59" t="s">
        <v>921</v>
      </c>
      <c r="L355" s="61" t="s">
        <v>81</v>
      </c>
      <c r="M355" s="61">
        <f>VLOOKUP(H355,zdroj!C:F,4,0)</f>
        <v>0</v>
      </c>
      <c r="N355" s="61" t="str">
        <f t="shared" si="10"/>
        <v>-</v>
      </c>
      <c r="P355" s="73" t="str">
        <f t="shared" si="11"/>
        <v/>
      </c>
      <c r="Q355" s="61" t="s">
        <v>86</v>
      </c>
    </row>
    <row r="356" spans="1:17" x14ac:dyDescent="0.25">
      <c r="A356" s="59" t="s">
        <v>475</v>
      </c>
      <c r="B356" s="59" t="s">
        <v>69</v>
      </c>
      <c r="C356" s="57" t="str">
        <f>IF(zdroj!AB352&gt;0,"A","N")</f>
        <v>N</v>
      </c>
      <c r="D356" s="66">
        <f>IF(B356="kategorieC","",VLOOKUP(A356,zdroj!B:N,13,0))</f>
        <v>0</v>
      </c>
      <c r="E356" s="72"/>
      <c r="F356" s="66" t="str">
        <f>IF(E356="A",VLOOKUP(A356,zdroj!B:O,14,0),"")</f>
        <v/>
      </c>
      <c r="H356" s="59">
        <v>83089</v>
      </c>
      <c r="I356" s="59" t="s">
        <v>72</v>
      </c>
      <c r="J356" s="59">
        <v>9165312</v>
      </c>
      <c r="K356" s="59" t="s">
        <v>922</v>
      </c>
      <c r="L356" s="61" t="s">
        <v>81</v>
      </c>
      <c r="M356" s="61">
        <f>VLOOKUP(H356,zdroj!C:F,4,0)</f>
        <v>0</v>
      </c>
      <c r="N356" s="61" t="str">
        <f t="shared" si="10"/>
        <v>-</v>
      </c>
      <c r="P356" s="73" t="str">
        <f t="shared" si="11"/>
        <v/>
      </c>
      <c r="Q356" s="61" t="s">
        <v>86</v>
      </c>
    </row>
    <row r="357" spans="1:17" x14ac:dyDescent="0.25">
      <c r="A357" s="59" t="s">
        <v>476</v>
      </c>
      <c r="B357" s="59" t="s">
        <v>69</v>
      </c>
      <c r="C357" s="57" t="str">
        <f>IF(zdroj!AB353&gt;0,"A","N")</f>
        <v>N</v>
      </c>
      <c r="D357" s="66">
        <f>IF(B357="kategorieC","",VLOOKUP(A357,zdroj!B:N,13,0))</f>
        <v>1.39</v>
      </c>
      <c r="E357" s="72"/>
      <c r="F357" s="66" t="str">
        <f>IF(E357="A",VLOOKUP(A357,zdroj!B:O,14,0),"")</f>
        <v/>
      </c>
      <c r="H357" s="59">
        <v>83089</v>
      </c>
      <c r="I357" s="59" t="s">
        <v>72</v>
      </c>
      <c r="J357" s="59">
        <v>9165321</v>
      </c>
      <c r="K357" s="59" t="s">
        <v>923</v>
      </c>
      <c r="L357" s="61" t="s">
        <v>81</v>
      </c>
      <c r="M357" s="61">
        <f>VLOOKUP(H357,zdroj!C:F,4,0)</f>
        <v>0</v>
      </c>
      <c r="N357" s="61" t="str">
        <f t="shared" si="10"/>
        <v>-</v>
      </c>
      <c r="P357" s="73" t="str">
        <f t="shared" si="11"/>
        <v/>
      </c>
      <c r="Q357" s="61" t="s">
        <v>86</v>
      </c>
    </row>
    <row r="358" spans="1:17" x14ac:dyDescent="0.25">
      <c r="A358" s="59" t="s">
        <v>477</v>
      </c>
      <c r="B358" s="59" t="s">
        <v>69</v>
      </c>
      <c r="C358" s="57" t="str">
        <f>IF(zdroj!AB354&gt;0,"A","N")</f>
        <v>N</v>
      </c>
      <c r="D358" s="66">
        <f>IF(B358="kategorieC","",VLOOKUP(A358,zdroj!B:N,13,0))</f>
        <v>0</v>
      </c>
      <c r="E358" s="72"/>
      <c r="F358" s="66" t="str">
        <f>IF(E358="A",VLOOKUP(A358,zdroj!B:O,14,0),"")</f>
        <v/>
      </c>
      <c r="H358" s="59">
        <v>83089</v>
      </c>
      <c r="I358" s="59" t="s">
        <v>72</v>
      </c>
      <c r="J358" s="59">
        <v>9165339</v>
      </c>
      <c r="K358" s="59" t="s">
        <v>924</v>
      </c>
      <c r="L358" s="61" t="s">
        <v>81</v>
      </c>
      <c r="M358" s="61">
        <f>VLOOKUP(H358,zdroj!C:F,4,0)</f>
        <v>0</v>
      </c>
      <c r="N358" s="61" t="str">
        <f t="shared" si="10"/>
        <v>-</v>
      </c>
      <c r="P358" s="73" t="str">
        <f t="shared" si="11"/>
        <v/>
      </c>
      <c r="Q358" s="61" t="s">
        <v>86</v>
      </c>
    </row>
    <row r="359" spans="1:17" x14ac:dyDescent="0.25">
      <c r="A359" s="59" t="s">
        <v>478</v>
      </c>
      <c r="B359" s="59" t="s">
        <v>69</v>
      </c>
      <c r="C359" s="57" t="str">
        <f>IF(zdroj!AB355&gt;0,"A","N")</f>
        <v>N</v>
      </c>
      <c r="D359" s="66">
        <f>IF(B359="kategorieC","",VLOOKUP(A359,zdroj!B:N,13,0))</f>
        <v>0</v>
      </c>
      <c r="E359" s="72"/>
      <c r="F359" s="66" t="str">
        <f>IF(E359="A",VLOOKUP(A359,zdroj!B:O,14,0),"")</f>
        <v/>
      </c>
      <c r="H359" s="59">
        <v>83089</v>
      </c>
      <c r="I359" s="59" t="s">
        <v>72</v>
      </c>
      <c r="J359" s="59">
        <v>9165347</v>
      </c>
      <c r="K359" s="59" t="s">
        <v>925</v>
      </c>
      <c r="L359" s="61" t="s">
        <v>81</v>
      </c>
      <c r="M359" s="61">
        <f>VLOOKUP(H359,zdroj!C:F,4,0)</f>
        <v>0</v>
      </c>
      <c r="N359" s="61" t="str">
        <f t="shared" si="10"/>
        <v>-</v>
      </c>
      <c r="P359" s="73" t="str">
        <f t="shared" si="11"/>
        <v/>
      </c>
      <c r="Q359" s="61" t="s">
        <v>86</v>
      </c>
    </row>
    <row r="360" spans="1:17" x14ac:dyDescent="0.25">
      <c r="A360" s="59" t="s">
        <v>479</v>
      </c>
      <c r="B360" s="59" t="s">
        <v>69</v>
      </c>
      <c r="C360" s="57" t="str">
        <f>IF(zdroj!AB356&gt;0,"A","N")</f>
        <v>N</v>
      </c>
      <c r="D360" s="66">
        <f>IF(B360="kategorieC","",VLOOKUP(A360,zdroj!B:N,13,0))</f>
        <v>0</v>
      </c>
      <c r="E360" s="72"/>
      <c r="F360" s="66" t="str">
        <f>IF(E360="A",VLOOKUP(A360,zdroj!B:O,14,0),"")</f>
        <v/>
      </c>
      <c r="H360" s="59">
        <v>83089</v>
      </c>
      <c r="I360" s="59" t="s">
        <v>72</v>
      </c>
      <c r="J360" s="59">
        <v>9165355</v>
      </c>
      <c r="K360" s="59" t="s">
        <v>926</v>
      </c>
      <c r="L360" s="61" t="s">
        <v>81</v>
      </c>
      <c r="M360" s="61">
        <f>VLOOKUP(H360,zdroj!C:F,4,0)</f>
        <v>0</v>
      </c>
      <c r="N360" s="61" t="str">
        <f t="shared" si="10"/>
        <v>-</v>
      </c>
      <c r="P360" s="73" t="str">
        <f t="shared" si="11"/>
        <v/>
      </c>
      <c r="Q360" s="61" t="s">
        <v>86</v>
      </c>
    </row>
    <row r="361" spans="1:17" x14ac:dyDescent="0.25">
      <c r="A361" s="59" t="s">
        <v>480</v>
      </c>
      <c r="B361" s="59" t="s">
        <v>69</v>
      </c>
      <c r="C361" s="57" t="str">
        <f>IF(zdroj!AB357&gt;0,"A","N")</f>
        <v>N</v>
      </c>
      <c r="D361" s="66">
        <f>IF(B361="kategorieC","",VLOOKUP(A361,zdroj!B:N,13,0))</f>
        <v>0</v>
      </c>
      <c r="E361" s="72"/>
      <c r="F361" s="66" t="str">
        <f>IF(E361="A",VLOOKUP(A361,zdroj!B:O,14,0),"")</f>
        <v/>
      </c>
      <c r="H361" s="59">
        <v>83089</v>
      </c>
      <c r="I361" s="59" t="s">
        <v>72</v>
      </c>
      <c r="J361" s="59">
        <v>9165363</v>
      </c>
      <c r="K361" s="59" t="s">
        <v>927</v>
      </c>
      <c r="L361" s="61" t="s">
        <v>81</v>
      </c>
      <c r="M361" s="61">
        <f>VLOOKUP(H361,zdroj!C:F,4,0)</f>
        <v>0</v>
      </c>
      <c r="N361" s="61" t="str">
        <f t="shared" si="10"/>
        <v>-</v>
      </c>
      <c r="P361" s="73" t="str">
        <f t="shared" si="11"/>
        <v/>
      </c>
      <c r="Q361" s="61" t="s">
        <v>86</v>
      </c>
    </row>
    <row r="362" spans="1:17" x14ac:dyDescent="0.25">
      <c r="A362" s="59" t="s">
        <v>481</v>
      </c>
      <c r="B362" s="59" t="s">
        <v>69</v>
      </c>
      <c r="C362" s="57" t="str">
        <f>IF(zdroj!AB358&gt;0,"A","N")</f>
        <v>N</v>
      </c>
      <c r="D362" s="66">
        <f>IF(B362="kategorieC","",VLOOKUP(A362,zdroj!B:N,13,0))</f>
        <v>0</v>
      </c>
      <c r="E362" s="72"/>
      <c r="F362" s="66" t="str">
        <f>IF(E362="A",VLOOKUP(A362,zdroj!B:O,14,0),"")</f>
        <v/>
      </c>
      <c r="H362" s="59">
        <v>83089</v>
      </c>
      <c r="I362" s="59" t="s">
        <v>72</v>
      </c>
      <c r="J362" s="59">
        <v>9165380</v>
      </c>
      <c r="K362" s="59" t="s">
        <v>928</v>
      </c>
      <c r="L362" s="61" t="s">
        <v>81</v>
      </c>
      <c r="M362" s="61">
        <f>VLOOKUP(H362,zdroj!C:F,4,0)</f>
        <v>0</v>
      </c>
      <c r="N362" s="61" t="str">
        <f t="shared" si="10"/>
        <v>-</v>
      </c>
      <c r="P362" s="73" t="str">
        <f t="shared" si="11"/>
        <v/>
      </c>
      <c r="Q362" s="61" t="s">
        <v>86</v>
      </c>
    </row>
    <row r="363" spans="1:17" x14ac:dyDescent="0.25">
      <c r="A363" s="59" t="s">
        <v>482</v>
      </c>
      <c r="B363" s="59" t="s">
        <v>69</v>
      </c>
      <c r="C363" s="57" t="str">
        <f>IF(zdroj!AB359&gt;0,"A","N")</f>
        <v>N</v>
      </c>
      <c r="D363" s="66">
        <f>IF(B363="kategorieC","",VLOOKUP(A363,zdroj!B:N,13,0))</f>
        <v>0</v>
      </c>
      <c r="E363" s="72"/>
      <c r="F363" s="66" t="str">
        <f>IF(E363="A",VLOOKUP(A363,zdroj!B:O,14,0),"")</f>
        <v/>
      </c>
      <c r="H363" s="59">
        <v>83089</v>
      </c>
      <c r="I363" s="59" t="s">
        <v>72</v>
      </c>
      <c r="J363" s="59">
        <v>9165398</v>
      </c>
      <c r="K363" s="59" t="s">
        <v>929</v>
      </c>
      <c r="L363" s="61" t="s">
        <v>81</v>
      </c>
      <c r="M363" s="61">
        <f>VLOOKUP(H363,zdroj!C:F,4,0)</f>
        <v>0</v>
      </c>
      <c r="N363" s="61" t="str">
        <f t="shared" si="10"/>
        <v>-</v>
      </c>
      <c r="P363" s="73" t="str">
        <f t="shared" si="11"/>
        <v/>
      </c>
      <c r="Q363" s="61" t="s">
        <v>86</v>
      </c>
    </row>
    <row r="364" spans="1:17" x14ac:dyDescent="0.25">
      <c r="A364" s="59" t="s">
        <v>483</v>
      </c>
      <c r="B364" s="59" t="s">
        <v>72</v>
      </c>
      <c r="C364" s="57" t="str">
        <f>IF(zdroj!AB360&gt;0,"A","N")</f>
        <v>N</v>
      </c>
      <c r="D364" s="66" t="str">
        <f>IF(B364="kategorieC","",VLOOKUP(A364,zdroj!B:N,13,0))</f>
        <v/>
      </c>
      <c r="E364" s="72"/>
      <c r="F364" s="66" t="str">
        <f>IF(E364="A",VLOOKUP(A364,zdroj!B:O,14,0),"")</f>
        <v/>
      </c>
      <c r="H364" s="59">
        <v>83089</v>
      </c>
      <c r="I364" s="59" t="s">
        <v>72</v>
      </c>
      <c r="J364" s="59">
        <v>9165401</v>
      </c>
      <c r="K364" s="59" t="s">
        <v>930</v>
      </c>
      <c r="L364" s="61" t="s">
        <v>81</v>
      </c>
      <c r="M364" s="61">
        <f>VLOOKUP(H364,zdroj!C:F,4,0)</f>
        <v>0</v>
      </c>
      <c r="N364" s="61" t="str">
        <f t="shared" si="10"/>
        <v>-</v>
      </c>
      <c r="P364" s="73" t="str">
        <f t="shared" si="11"/>
        <v/>
      </c>
      <c r="Q364" s="61" t="s">
        <v>86</v>
      </c>
    </row>
    <row r="365" spans="1:17" x14ac:dyDescent="0.25">
      <c r="A365" s="59" t="s">
        <v>484</v>
      </c>
      <c r="B365" s="59" t="s">
        <v>69</v>
      </c>
      <c r="C365" s="57" t="str">
        <f>IF(zdroj!AB361&gt;0,"A","N")</f>
        <v>N</v>
      </c>
      <c r="D365" s="66">
        <f>IF(B365="kategorieC","",VLOOKUP(A365,zdroj!B:N,13,0))</f>
        <v>0</v>
      </c>
      <c r="E365" s="72"/>
      <c r="F365" s="66" t="str">
        <f>IF(E365="A",VLOOKUP(A365,zdroj!B:O,14,0),"")</f>
        <v/>
      </c>
      <c r="H365" s="59">
        <v>83089</v>
      </c>
      <c r="I365" s="59" t="s">
        <v>72</v>
      </c>
      <c r="J365" s="59">
        <v>9165410</v>
      </c>
      <c r="K365" s="59" t="s">
        <v>931</v>
      </c>
      <c r="L365" s="61" t="s">
        <v>81</v>
      </c>
      <c r="M365" s="61">
        <f>VLOOKUP(H365,zdroj!C:F,4,0)</f>
        <v>0</v>
      </c>
      <c r="N365" s="61" t="str">
        <f t="shared" si="10"/>
        <v>-</v>
      </c>
      <c r="P365" s="73" t="str">
        <f t="shared" si="11"/>
        <v/>
      </c>
      <c r="Q365" s="61" t="s">
        <v>86</v>
      </c>
    </row>
    <row r="366" spans="1:17" x14ac:dyDescent="0.25">
      <c r="A366" s="59" t="s">
        <v>485</v>
      </c>
      <c r="B366" s="59" t="s">
        <v>69</v>
      </c>
      <c r="C366" s="57" t="str">
        <f>IF(zdroj!AB362&gt;0,"A","N")</f>
        <v>N</v>
      </c>
      <c r="D366" s="66">
        <f>IF(B366="kategorieC","",VLOOKUP(A366,zdroj!B:N,13,0))</f>
        <v>0</v>
      </c>
      <c r="E366" s="72"/>
      <c r="F366" s="66" t="str">
        <f>IF(E366="A",VLOOKUP(A366,zdroj!B:O,14,0),"")</f>
        <v/>
      </c>
      <c r="H366" s="59">
        <v>83089</v>
      </c>
      <c r="I366" s="59" t="s">
        <v>72</v>
      </c>
      <c r="J366" s="59">
        <v>9165428</v>
      </c>
      <c r="K366" s="59" t="s">
        <v>932</v>
      </c>
      <c r="L366" s="61" t="s">
        <v>81</v>
      </c>
      <c r="M366" s="61">
        <f>VLOOKUP(H366,zdroj!C:F,4,0)</f>
        <v>0</v>
      </c>
      <c r="N366" s="61" t="str">
        <f t="shared" si="10"/>
        <v>-</v>
      </c>
      <c r="P366" s="73" t="str">
        <f t="shared" si="11"/>
        <v/>
      </c>
      <c r="Q366" s="61" t="s">
        <v>86</v>
      </c>
    </row>
    <row r="367" spans="1:17" x14ac:dyDescent="0.25">
      <c r="A367" s="59" t="s">
        <v>486</v>
      </c>
      <c r="B367" s="59" t="s">
        <v>72</v>
      </c>
      <c r="C367" s="57" t="str">
        <f>IF(zdroj!AB363&gt;0,"A","N")</f>
        <v>N</v>
      </c>
      <c r="D367" s="66" t="str">
        <f>IF(B367="kategorieC","",VLOOKUP(A367,zdroj!B:N,13,0))</f>
        <v/>
      </c>
      <c r="E367" s="72"/>
      <c r="F367" s="66" t="str">
        <f>IF(E367="A",VLOOKUP(A367,zdroj!B:O,14,0),"")</f>
        <v/>
      </c>
      <c r="H367" s="59">
        <v>83089</v>
      </c>
      <c r="I367" s="59" t="s">
        <v>72</v>
      </c>
      <c r="J367" s="59">
        <v>9165436</v>
      </c>
      <c r="K367" s="59" t="s">
        <v>933</v>
      </c>
      <c r="L367" s="61" t="s">
        <v>81</v>
      </c>
      <c r="M367" s="61">
        <f>VLOOKUP(H367,zdroj!C:F,4,0)</f>
        <v>0</v>
      </c>
      <c r="N367" s="61" t="str">
        <f t="shared" si="10"/>
        <v>-</v>
      </c>
      <c r="P367" s="73" t="str">
        <f t="shared" si="11"/>
        <v/>
      </c>
      <c r="Q367" s="61" t="s">
        <v>86</v>
      </c>
    </row>
    <row r="368" spans="1:17" x14ac:dyDescent="0.25">
      <c r="A368" s="59" t="s">
        <v>487</v>
      </c>
      <c r="B368" s="59" t="s">
        <v>69</v>
      </c>
      <c r="C368" s="57" t="str">
        <f>IF(zdroj!AB364&gt;0,"A","N")</f>
        <v>N</v>
      </c>
      <c r="D368" s="66">
        <f>IF(B368="kategorieC","",VLOOKUP(A368,zdroj!B:N,13,0))</f>
        <v>0</v>
      </c>
      <c r="E368" s="72"/>
      <c r="F368" s="66" t="str">
        <f>IF(E368="A",VLOOKUP(A368,zdroj!B:O,14,0),"")</f>
        <v/>
      </c>
      <c r="H368" s="59">
        <v>83089</v>
      </c>
      <c r="I368" s="59" t="s">
        <v>72</v>
      </c>
      <c r="J368" s="59">
        <v>9165444</v>
      </c>
      <c r="K368" s="59" t="s">
        <v>934</v>
      </c>
      <c r="L368" s="61" t="s">
        <v>81</v>
      </c>
      <c r="M368" s="61">
        <f>VLOOKUP(H368,zdroj!C:F,4,0)</f>
        <v>0</v>
      </c>
      <c r="N368" s="61" t="str">
        <f t="shared" si="10"/>
        <v>-</v>
      </c>
      <c r="P368" s="73" t="str">
        <f t="shared" si="11"/>
        <v/>
      </c>
      <c r="Q368" s="61" t="s">
        <v>86</v>
      </c>
    </row>
    <row r="369" spans="1:17" x14ac:dyDescent="0.25">
      <c r="A369" s="59" t="s">
        <v>488</v>
      </c>
      <c r="B369" s="59" t="s">
        <v>69</v>
      </c>
      <c r="C369" s="57" t="str">
        <f>IF(zdroj!AB365&gt;0,"A","N")</f>
        <v>N</v>
      </c>
      <c r="D369" s="66">
        <f>IF(B369="kategorieC","",VLOOKUP(A369,zdroj!B:N,13,0))</f>
        <v>0</v>
      </c>
      <c r="E369" s="72"/>
      <c r="F369" s="66" t="str">
        <f>IF(E369="A",VLOOKUP(A369,zdroj!B:O,14,0),"")</f>
        <v/>
      </c>
      <c r="H369" s="59">
        <v>83089</v>
      </c>
      <c r="I369" s="59" t="s">
        <v>72</v>
      </c>
      <c r="J369" s="59">
        <v>9165452</v>
      </c>
      <c r="K369" s="59" t="s">
        <v>935</v>
      </c>
      <c r="L369" s="61" t="s">
        <v>81</v>
      </c>
      <c r="M369" s="61">
        <f>VLOOKUP(H369,zdroj!C:F,4,0)</f>
        <v>0</v>
      </c>
      <c r="N369" s="61" t="str">
        <f t="shared" si="10"/>
        <v>-</v>
      </c>
      <c r="P369" s="73" t="str">
        <f t="shared" si="11"/>
        <v/>
      </c>
      <c r="Q369" s="61" t="s">
        <v>86</v>
      </c>
    </row>
    <row r="370" spans="1:17" x14ac:dyDescent="0.25">
      <c r="A370" s="59" t="s">
        <v>489</v>
      </c>
      <c r="B370" s="59" t="s">
        <v>72</v>
      </c>
      <c r="C370" s="57" t="str">
        <f>IF(zdroj!AB366&gt;0,"A","N")</f>
        <v>N</v>
      </c>
      <c r="D370" s="66" t="str">
        <f>IF(B370="kategorieC","",VLOOKUP(A370,zdroj!B:N,13,0))</f>
        <v/>
      </c>
      <c r="E370" s="72"/>
      <c r="F370" s="66" t="str">
        <f>IF(E370="A",VLOOKUP(A370,zdroj!B:O,14,0),"")</f>
        <v/>
      </c>
      <c r="H370" s="59">
        <v>83089</v>
      </c>
      <c r="I370" s="59" t="s">
        <v>72</v>
      </c>
      <c r="J370" s="59">
        <v>9165461</v>
      </c>
      <c r="K370" s="59" t="s">
        <v>936</v>
      </c>
      <c r="L370" s="61" t="s">
        <v>81</v>
      </c>
      <c r="M370" s="61">
        <f>VLOOKUP(H370,zdroj!C:F,4,0)</f>
        <v>0</v>
      </c>
      <c r="N370" s="61" t="str">
        <f t="shared" si="10"/>
        <v>-</v>
      </c>
      <c r="P370" s="73" t="str">
        <f t="shared" si="11"/>
        <v/>
      </c>
      <c r="Q370" s="61" t="s">
        <v>86</v>
      </c>
    </row>
    <row r="371" spans="1:17" x14ac:dyDescent="0.25">
      <c r="A371" s="59" t="s">
        <v>490</v>
      </c>
      <c r="B371" s="59" t="s">
        <v>69</v>
      </c>
      <c r="C371" s="57" t="str">
        <f>IF(zdroj!AB367&gt;0,"A","N")</f>
        <v>N</v>
      </c>
      <c r="D371" s="66">
        <f>IF(B371="kategorieC","",VLOOKUP(A371,zdroj!B:N,13,0))</f>
        <v>0</v>
      </c>
      <c r="E371" s="72"/>
      <c r="F371" s="66" t="str">
        <f>IF(E371="A",VLOOKUP(A371,zdroj!B:O,14,0),"")</f>
        <v/>
      </c>
      <c r="H371" s="59">
        <v>83089</v>
      </c>
      <c r="I371" s="59" t="s">
        <v>72</v>
      </c>
      <c r="J371" s="59">
        <v>9165479</v>
      </c>
      <c r="K371" s="59" t="s">
        <v>937</v>
      </c>
      <c r="L371" s="61" t="s">
        <v>81</v>
      </c>
      <c r="M371" s="61">
        <f>VLOOKUP(H371,zdroj!C:F,4,0)</f>
        <v>0</v>
      </c>
      <c r="N371" s="61" t="str">
        <f t="shared" si="10"/>
        <v>-</v>
      </c>
      <c r="P371" s="73" t="str">
        <f t="shared" si="11"/>
        <v/>
      </c>
      <c r="Q371" s="61" t="s">
        <v>86</v>
      </c>
    </row>
    <row r="372" spans="1:17" x14ac:dyDescent="0.25">
      <c r="A372" s="59" t="s">
        <v>491</v>
      </c>
      <c r="B372" s="59" t="s">
        <v>72</v>
      </c>
      <c r="C372" s="57" t="str">
        <f>IF(zdroj!AB368&gt;0,"A","N")</f>
        <v>N</v>
      </c>
      <c r="D372" s="66" t="str">
        <f>IF(B372="kategorieC","",VLOOKUP(A372,zdroj!B:N,13,0))</f>
        <v/>
      </c>
      <c r="E372" s="72"/>
      <c r="F372" s="66" t="str">
        <f>IF(E372="A",VLOOKUP(A372,zdroj!B:O,14,0),"")</f>
        <v/>
      </c>
      <c r="H372" s="59">
        <v>83089</v>
      </c>
      <c r="I372" s="59" t="s">
        <v>72</v>
      </c>
      <c r="J372" s="59">
        <v>9165487</v>
      </c>
      <c r="K372" s="59" t="s">
        <v>938</v>
      </c>
      <c r="L372" s="61" t="s">
        <v>81</v>
      </c>
      <c r="M372" s="61">
        <f>VLOOKUP(H372,zdroj!C:F,4,0)</f>
        <v>0</v>
      </c>
      <c r="N372" s="61" t="str">
        <f t="shared" si="10"/>
        <v>-</v>
      </c>
      <c r="P372" s="73" t="str">
        <f t="shared" si="11"/>
        <v/>
      </c>
      <c r="Q372" s="61" t="s">
        <v>86</v>
      </c>
    </row>
    <row r="373" spans="1:17" x14ac:dyDescent="0.25">
      <c r="A373" s="59" t="s">
        <v>492</v>
      </c>
      <c r="B373" s="59" t="s">
        <v>72</v>
      </c>
      <c r="C373" s="57" t="str">
        <f>IF(zdroj!AB369&gt;0,"A","N")</f>
        <v>N</v>
      </c>
      <c r="D373" s="66" t="str">
        <f>IF(B373="kategorieC","",VLOOKUP(A373,zdroj!B:N,13,0))</f>
        <v/>
      </c>
      <c r="E373" s="72"/>
      <c r="F373" s="66" t="str">
        <f>IF(E373="A",VLOOKUP(A373,zdroj!B:O,14,0),"")</f>
        <v/>
      </c>
      <c r="H373" s="59">
        <v>83089</v>
      </c>
      <c r="I373" s="59" t="s">
        <v>72</v>
      </c>
      <c r="J373" s="59">
        <v>9165495</v>
      </c>
      <c r="K373" s="59" t="s">
        <v>939</v>
      </c>
      <c r="L373" s="61" t="s">
        <v>81</v>
      </c>
      <c r="M373" s="61">
        <f>VLOOKUP(H373,zdroj!C:F,4,0)</f>
        <v>0</v>
      </c>
      <c r="N373" s="61" t="str">
        <f t="shared" si="10"/>
        <v>-</v>
      </c>
      <c r="P373" s="73" t="str">
        <f t="shared" si="11"/>
        <v/>
      </c>
      <c r="Q373" s="61" t="s">
        <v>86</v>
      </c>
    </row>
    <row r="374" spans="1:17" x14ac:dyDescent="0.25">
      <c r="A374" s="59" t="s">
        <v>493</v>
      </c>
      <c r="B374" s="59" t="s">
        <v>72</v>
      </c>
      <c r="C374" s="57" t="str">
        <f>IF(zdroj!AB370&gt;0,"A","N")</f>
        <v>N</v>
      </c>
      <c r="D374" s="66" t="str">
        <f>IF(B374="kategorieC","",VLOOKUP(A374,zdroj!B:N,13,0))</f>
        <v/>
      </c>
      <c r="E374" s="72"/>
      <c r="F374" s="66" t="str">
        <f>IF(E374="A",VLOOKUP(A374,zdroj!B:O,14,0),"")</f>
        <v/>
      </c>
      <c r="H374" s="59">
        <v>83089</v>
      </c>
      <c r="I374" s="59" t="s">
        <v>72</v>
      </c>
      <c r="J374" s="59">
        <v>9165509</v>
      </c>
      <c r="K374" s="59" t="s">
        <v>940</v>
      </c>
      <c r="L374" s="61" t="s">
        <v>81</v>
      </c>
      <c r="M374" s="61">
        <f>VLOOKUP(H374,zdroj!C:F,4,0)</f>
        <v>0</v>
      </c>
      <c r="N374" s="61" t="str">
        <f t="shared" si="10"/>
        <v>-</v>
      </c>
      <c r="P374" s="73" t="str">
        <f t="shared" si="11"/>
        <v/>
      </c>
      <c r="Q374" s="61" t="s">
        <v>86</v>
      </c>
    </row>
    <row r="375" spans="1:17" x14ac:dyDescent="0.25">
      <c r="A375" s="59" t="s">
        <v>494</v>
      </c>
      <c r="B375" s="59" t="s">
        <v>72</v>
      </c>
      <c r="C375" s="57" t="str">
        <f>IF(zdroj!AB371&gt;0,"A","N")</f>
        <v>N</v>
      </c>
      <c r="D375" s="66" t="str">
        <f>IF(B375="kategorieC","",VLOOKUP(A375,zdroj!B:N,13,0))</f>
        <v/>
      </c>
      <c r="E375" s="72"/>
      <c r="F375" s="66" t="str">
        <f>IF(E375="A",VLOOKUP(A375,zdroj!B:O,14,0),"")</f>
        <v/>
      </c>
      <c r="H375" s="59">
        <v>83089</v>
      </c>
      <c r="I375" s="59" t="s">
        <v>72</v>
      </c>
      <c r="J375" s="59">
        <v>9165517</v>
      </c>
      <c r="K375" s="59" t="s">
        <v>941</v>
      </c>
      <c r="L375" s="61" t="s">
        <v>81</v>
      </c>
      <c r="M375" s="61">
        <f>VLOOKUP(H375,zdroj!C:F,4,0)</f>
        <v>0</v>
      </c>
      <c r="N375" s="61" t="str">
        <f t="shared" si="10"/>
        <v>-</v>
      </c>
      <c r="P375" s="73" t="str">
        <f t="shared" si="11"/>
        <v/>
      </c>
      <c r="Q375" s="61" t="s">
        <v>86</v>
      </c>
    </row>
    <row r="376" spans="1:17" x14ac:dyDescent="0.25">
      <c r="A376" s="59" t="s">
        <v>495</v>
      </c>
      <c r="B376" s="59" t="s">
        <v>69</v>
      </c>
      <c r="C376" s="57" t="str">
        <f>IF(zdroj!AB372&gt;0,"A","N")</f>
        <v>N</v>
      </c>
      <c r="D376" s="66">
        <f>IF(B376="kategorieC","",VLOOKUP(A376,zdroj!B:N,13,0))</f>
        <v>0</v>
      </c>
      <c r="E376" s="72"/>
      <c r="F376" s="66" t="str">
        <f>IF(E376="A",VLOOKUP(A376,zdroj!B:O,14,0),"")</f>
        <v/>
      </c>
      <c r="H376" s="59">
        <v>83089</v>
      </c>
      <c r="I376" s="59" t="s">
        <v>72</v>
      </c>
      <c r="J376" s="59">
        <v>9165525</v>
      </c>
      <c r="K376" s="59" t="s">
        <v>942</v>
      </c>
      <c r="L376" s="61" t="s">
        <v>81</v>
      </c>
      <c r="M376" s="61">
        <f>VLOOKUP(H376,zdroj!C:F,4,0)</f>
        <v>0</v>
      </c>
      <c r="N376" s="61" t="str">
        <f t="shared" si="10"/>
        <v>-</v>
      </c>
      <c r="P376" s="73" t="str">
        <f t="shared" si="11"/>
        <v/>
      </c>
      <c r="Q376" s="61" t="s">
        <v>86</v>
      </c>
    </row>
    <row r="377" spans="1:17" x14ac:dyDescent="0.25">
      <c r="A377" s="59" t="s">
        <v>496</v>
      </c>
      <c r="B377" s="59" t="s">
        <v>69</v>
      </c>
      <c r="C377" s="57" t="str">
        <f>IF(zdroj!AB373&gt;0,"A","N")</f>
        <v>N</v>
      </c>
      <c r="D377" s="66">
        <f>IF(B377="kategorieC","",VLOOKUP(A377,zdroj!B:N,13,0))</f>
        <v>0</v>
      </c>
      <c r="E377" s="72"/>
      <c r="F377" s="66" t="str">
        <f>IF(E377="A",VLOOKUP(A377,zdroj!B:O,14,0),"")</f>
        <v/>
      </c>
      <c r="H377" s="59">
        <v>83089</v>
      </c>
      <c r="I377" s="59" t="s">
        <v>72</v>
      </c>
      <c r="J377" s="59">
        <v>9165533</v>
      </c>
      <c r="K377" s="59" t="s">
        <v>943</v>
      </c>
      <c r="L377" s="61" t="s">
        <v>114</v>
      </c>
      <c r="M377" s="61">
        <f>VLOOKUP(H377,zdroj!C:F,4,0)</f>
        <v>0</v>
      </c>
      <c r="N377" s="61" t="str">
        <f t="shared" si="10"/>
        <v>katC</v>
      </c>
      <c r="P377" s="73" t="str">
        <f t="shared" si="11"/>
        <v/>
      </c>
      <c r="Q377" s="61" t="s">
        <v>33</v>
      </c>
    </row>
    <row r="378" spans="1:17" x14ac:dyDescent="0.25">
      <c r="A378" s="59" t="s">
        <v>497</v>
      </c>
      <c r="B378" s="59" t="s">
        <v>69</v>
      </c>
      <c r="C378" s="57" t="str">
        <f>IF(zdroj!AB374&gt;0,"A","N")</f>
        <v>N</v>
      </c>
      <c r="D378" s="66">
        <f>IF(B378="kategorieC","",VLOOKUP(A378,zdroj!B:N,13,0))</f>
        <v>33.33</v>
      </c>
      <c r="E378" s="72"/>
      <c r="F378" s="66" t="str">
        <f>IF(E378="A",VLOOKUP(A378,zdroj!B:O,14,0),"")</f>
        <v/>
      </c>
      <c r="H378" s="59">
        <v>83089</v>
      </c>
      <c r="I378" s="59" t="s">
        <v>72</v>
      </c>
      <c r="J378" s="59">
        <v>9165541</v>
      </c>
      <c r="K378" s="59" t="s">
        <v>944</v>
      </c>
      <c r="L378" s="61" t="s">
        <v>81</v>
      </c>
      <c r="M378" s="61">
        <f>VLOOKUP(H378,zdroj!C:F,4,0)</f>
        <v>0</v>
      </c>
      <c r="N378" s="61" t="str">
        <f t="shared" si="10"/>
        <v>-</v>
      </c>
      <c r="P378" s="73" t="str">
        <f t="shared" si="11"/>
        <v/>
      </c>
      <c r="Q378" s="61" t="s">
        <v>86</v>
      </c>
    </row>
    <row r="379" spans="1:17" x14ac:dyDescent="0.25">
      <c r="A379" s="59" t="s">
        <v>498</v>
      </c>
      <c r="B379" s="59" t="s">
        <v>69</v>
      </c>
      <c r="C379" s="57" t="str">
        <f>IF(zdroj!AB375&gt;0,"A","N")</f>
        <v>N</v>
      </c>
      <c r="D379" s="66">
        <f>IF(B379="kategorieC","",VLOOKUP(A379,zdroj!B:N,13,0))</f>
        <v>0</v>
      </c>
      <c r="E379" s="72"/>
      <c r="F379" s="66" t="str">
        <f>IF(E379="A",VLOOKUP(A379,zdroj!B:O,14,0),"")</f>
        <v/>
      </c>
      <c r="H379" s="59">
        <v>83089</v>
      </c>
      <c r="I379" s="59" t="s">
        <v>72</v>
      </c>
      <c r="J379" s="59">
        <v>9165550</v>
      </c>
      <c r="K379" s="59" t="s">
        <v>945</v>
      </c>
      <c r="L379" s="61" t="s">
        <v>81</v>
      </c>
      <c r="M379" s="61">
        <f>VLOOKUP(H379,zdroj!C:F,4,0)</f>
        <v>0</v>
      </c>
      <c r="N379" s="61" t="str">
        <f t="shared" si="10"/>
        <v>-</v>
      </c>
      <c r="P379" s="73" t="str">
        <f t="shared" si="11"/>
        <v/>
      </c>
      <c r="Q379" s="61" t="s">
        <v>86</v>
      </c>
    </row>
    <row r="380" spans="1:17" x14ac:dyDescent="0.25">
      <c r="A380" s="59" t="s">
        <v>499</v>
      </c>
      <c r="B380" s="59" t="s">
        <v>69</v>
      </c>
      <c r="C380" s="57" t="str">
        <f>IF(zdroj!AB376&gt;0,"A","N")</f>
        <v>N</v>
      </c>
      <c r="D380" s="66">
        <f>IF(B380="kategorieC","",VLOOKUP(A380,zdroj!B:N,13,0))</f>
        <v>16.670000000000002</v>
      </c>
      <c r="E380" s="72"/>
      <c r="F380" s="66" t="str">
        <f>IF(E380="A",VLOOKUP(A380,zdroj!B:O,14,0),"")</f>
        <v/>
      </c>
      <c r="H380" s="59">
        <v>83089</v>
      </c>
      <c r="I380" s="59" t="s">
        <v>72</v>
      </c>
      <c r="J380" s="59">
        <v>9165568</v>
      </c>
      <c r="K380" s="59" t="s">
        <v>946</v>
      </c>
      <c r="L380" s="61" t="s">
        <v>81</v>
      </c>
      <c r="M380" s="61">
        <f>VLOOKUP(H380,zdroj!C:F,4,0)</f>
        <v>0</v>
      </c>
      <c r="N380" s="61" t="str">
        <f t="shared" si="10"/>
        <v>-</v>
      </c>
      <c r="P380" s="73" t="str">
        <f t="shared" si="11"/>
        <v/>
      </c>
      <c r="Q380" s="61" t="s">
        <v>86</v>
      </c>
    </row>
    <row r="381" spans="1:17" x14ac:dyDescent="0.25">
      <c r="A381" s="59" t="s">
        <v>500</v>
      </c>
      <c r="B381" s="59" t="s">
        <v>69</v>
      </c>
      <c r="C381" s="57" t="str">
        <f>IF(zdroj!AB377&gt;0,"A","N")</f>
        <v>N</v>
      </c>
      <c r="D381" s="66">
        <f>IF(B381="kategorieC","",VLOOKUP(A381,zdroj!B:N,13,0))</f>
        <v>16.670000000000002</v>
      </c>
      <c r="E381" s="72"/>
      <c r="F381" s="66" t="str">
        <f>IF(E381="A",VLOOKUP(A381,zdroj!B:O,14,0),"")</f>
        <v/>
      </c>
      <c r="H381" s="59">
        <v>83089</v>
      </c>
      <c r="I381" s="59" t="s">
        <v>72</v>
      </c>
      <c r="J381" s="59">
        <v>9165576</v>
      </c>
      <c r="K381" s="59" t="s">
        <v>947</v>
      </c>
      <c r="L381" s="61" t="s">
        <v>81</v>
      </c>
      <c r="M381" s="61">
        <f>VLOOKUP(H381,zdroj!C:F,4,0)</f>
        <v>0</v>
      </c>
      <c r="N381" s="61" t="str">
        <f t="shared" si="10"/>
        <v>-</v>
      </c>
      <c r="P381" s="73" t="str">
        <f t="shared" si="11"/>
        <v/>
      </c>
      <c r="Q381" s="61" t="s">
        <v>86</v>
      </c>
    </row>
    <row r="382" spans="1:17" x14ac:dyDescent="0.25">
      <c r="A382" s="59" t="s">
        <v>501</v>
      </c>
      <c r="B382" s="59" t="s">
        <v>69</v>
      </c>
      <c r="C382" s="57" t="str">
        <f>IF(zdroj!AB378&gt;0,"A","N")</f>
        <v>N</v>
      </c>
      <c r="D382" s="66">
        <f>IF(B382="kategorieC","",VLOOKUP(A382,zdroj!B:N,13,0))</f>
        <v>14.86</v>
      </c>
      <c r="E382" s="72"/>
      <c r="F382" s="66" t="str">
        <f>IF(E382="A",VLOOKUP(A382,zdroj!B:O,14,0),"")</f>
        <v/>
      </c>
      <c r="H382" s="59">
        <v>83089</v>
      </c>
      <c r="I382" s="59" t="s">
        <v>72</v>
      </c>
      <c r="J382" s="59">
        <v>9165584</v>
      </c>
      <c r="K382" s="59" t="s">
        <v>948</v>
      </c>
      <c r="L382" s="61" t="s">
        <v>81</v>
      </c>
      <c r="M382" s="61">
        <f>VLOOKUP(H382,zdroj!C:F,4,0)</f>
        <v>0</v>
      </c>
      <c r="N382" s="61" t="str">
        <f t="shared" si="10"/>
        <v>-</v>
      </c>
      <c r="P382" s="73" t="str">
        <f t="shared" si="11"/>
        <v/>
      </c>
      <c r="Q382" s="61" t="s">
        <v>86</v>
      </c>
    </row>
    <row r="383" spans="1:17" x14ac:dyDescent="0.25">
      <c r="A383" s="59" t="s">
        <v>502</v>
      </c>
      <c r="B383" s="59" t="s">
        <v>69</v>
      </c>
      <c r="C383" s="57" t="str">
        <f>IF(zdroj!AB379&gt;0,"A","N")</f>
        <v>N</v>
      </c>
      <c r="D383" s="66">
        <f>IF(B383="kategorieC","",VLOOKUP(A383,zdroj!B:N,13,0))</f>
        <v>0</v>
      </c>
      <c r="E383" s="72"/>
      <c r="F383" s="66" t="str">
        <f>IF(E383="A",VLOOKUP(A383,zdroj!B:O,14,0),"")</f>
        <v/>
      </c>
      <c r="H383" s="59">
        <v>83089</v>
      </c>
      <c r="I383" s="59" t="s">
        <v>72</v>
      </c>
      <c r="J383" s="59">
        <v>9165592</v>
      </c>
      <c r="K383" s="59" t="s">
        <v>949</v>
      </c>
      <c r="L383" s="61" t="s">
        <v>81</v>
      </c>
      <c r="M383" s="61">
        <f>VLOOKUP(H383,zdroj!C:F,4,0)</f>
        <v>0</v>
      </c>
      <c r="N383" s="61" t="str">
        <f t="shared" si="10"/>
        <v>-</v>
      </c>
      <c r="P383" s="73" t="str">
        <f t="shared" si="11"/>
        <v/>
      </c>
      <c r="Q383" s="61" t="s">
        <v>86</v>
      </c>
    </row>
    <row r="384" spans="1:17" x14ac:dyDescent="0.25">
      <c r="A384" s="59" t="s">
        <v>503</v>
      </c>
      <c r="B384" s="59" t="s">
        <v>69</v>
      </c>
      <c r="C384" s="57" t="str">
        <f>IF(zdroj!AB380&gt;0,"A","N")</f>
        <v>N</v>
      </c>
      <c r="D384" s="66">
        <f>IF(B384="kategorieC","",VLOOKUP(A384,zdroj!B:N,13,0))</f>
        <v>22.22</v>
      </c>
      <c r="E384" s="72"/>
      <c r="F384" s="66" t="str">
        <f>IF(E384="A",VLOOKUP(A384,zdroj!B:O,14,0),"")</f>
        <v/>
      </c>
      <c r="H384" s="59">
        <v>83089</v>
      </c>
      <c r="I384" s="59" t="s">
        <v>72</v>
      </c>
      <c r="J384" s="59">
        <v>9165606</v>
      </c>
      <c r="K384" s="59" t="s">
        <v>950</v>
      </c>
      <c r="L384" s="61" t="s">
        <v>81</v>
      </c>
      <c r="M384" s="61">
        <f>VLOOKUP(H384,zdroj!C:F,4,0)</f>
        <v>0</v>
      </c>
      <c r="N384" s="61" t="str">
        <f t="shared" si="10"/>
        <v>-</v>
      </c>
      <c r="P384" s="73" t="str">
        <f t="shared" si="11"/>
        <v/>
      </c>
      <c r="Q384" s="61" t="s">
        <v>86</v>
      </c>
    </row>
    <row r="385" spans="1:17" x14ac:dyDescent="0.25">
      <c r="A385" s="59" t="s">
        <v>504</v>
      </c>
      <c r="B385" s="59" t="s">
        <v>69</v>
      </c>
      <c r="C385" s="57" t="str">
        <f>IF(zdroj!AB381&gt;0,"A","N")</f>
        <v>N</v>
      </c>
      <c r="D385" s="66">
        <f>IF(B385="kategorieC","",VLOOKUP(A385,zdroj!B:N,13,0))</f>
        <v>0</v>
      </c>
      <c r="E385" s="72"/>
      <c r="F385" s="66" t="str">
        <f>IF(E385="A",VLOOKUP(A385,zdroj!B:O,14,0),"")</f>
        <v/>
      </c>
      <c r="H385" s="59">
        <v>83089</v>
      </c>
      <c r="I385" s="59" t="s">
        <v>72</v>
      </c>
      <c r="J385" s="59">
        <v>9165614</v>
      </c>
      <c r="K385" s="59" t="s">
        <v>951</v>
      </c>
      <c r="L385" s="61" t="s">
        <v>81</v>
      </c>
      <c r="M385" s="61">
        <f>VLOOKUP(H385,zdroj!C:F,4,0)</f>
        <v>0</v>
      </c>
      <c r="N385" s="61" t="str">
        <f t="shared" si="10"/>
        <v>-</v>
      </c>
      <c r="P385" s="73" t="str">
        <f t="shared" si="11"/>
        <v/>
      </c>
      <c r="Q385" s="61" t="s">
        <v>86</v>
      </c>
    </row>
    <row r="386" spans="1:17" x14ac:dyDescent="0.25">
      <c r="A386" s="59" t="s">
        <v>505</v>
      </c>
      <c r="B386" s="59" t="s">
        <v>69</v>
      </c>
      <c r="C386" s="57" t="str">
        <f>IF(zdroj!AB382&gt;0,"A","N")</f>
        <v>N</v>
      </c>
      <c r="D386" s="66">
        <f>IF(B386="kategorieC","",VLOOKUP(A386,zdroj!B:N,13,0))</f>
        <v>0</v>
      </c>
      <c r="E386" s="72"/>
      <c r="F386" s="66" t="str">
        <f>IF(E386="A",VLOOKUP(A386,zdroj!B:O,14,0),"")</f>
        <v/>
      </c>
      <c r="H386" s="59">
        <v>83089</v>
      </c>
      <c r="I386" s="59" t="s">
        <v>72</v>
      </c>
      <c r="J386" s="59">
        <v>9165622</v>
      </c>
      <c r="K386" s="59" t="s">
        <v>952</v>
      </c>
      <c r="L386" s="61" t="s">
        <v>81</v>
      </c>
      <c r="M386" s="61">
        <f>VLOOKUP(H386,zdroj!C:F,4,0)</f>
        <v>0</v>
      </c>
      <c r="N386" s="61" t="str">
        <f t="shared" si="10"/>
        <v>-</v>
      </c>
      <c r="P386" s="73" t="str">
        <f t="shared" si="11"/>
        <v/>
      </c>
      <c r="Q386" s="61" t="s">
        <v>86</v>
      </c>
    </row>
    <row r="387" spans="1:17" x14ac:dyDescent="0.25">
      <c r="A387" s="59" t="s">
        <v>506</v>
      </c>
      <c r="B387" s="59" t="s">
        <v>69</v>
      </c>
      <c r="C387" s="57" t="str">
        <f>IF(zdroj!AB383&gt;0,"A","N")</f>
        <v>N</v>
      </c>
      <c r="D387" s="66">
        <f>IF(B387="kategorieC","",VLOOKUP(A387,zdroj!B:N,13,0))</f>
        <v>0</v>
      </c>
      <c r="E387" s="72"/>
      <c r="F387" s="66" t="str">
        <f>IF(E387="A",VLOOKUP(A387,zdroj!B:O,14,0),"")</f>
        <v/>
      </c>
      <c r="H387" s="59">
        <v>83089</v>
      </c>
      <c r="I387" s="59" t="s">
        <v>72</v>
      </c>
      <c r="J387" s="59">
        <v>9165631</v>
      </c>
      <c r="K387" s="59" t="s">
        <v>953</v>
      </c>
      <c r="L387" s="61" t="s">
        <v>81</v>
      </c>
      <c r="M387" s="61">
        <f>VLOOKUP(H387,zdroj!C:F,4,0)</f>
        <v>0</v>
      </c>
      <c r="N387" s="61" t="str">
        <f t="shared" si="10"/>
        <v>-</v>
      </c>
      <c r="P387" s="73" t="str">
        <f t="shared" si="11"/>
        <v/>
      </c>
      <c r="Q387" s="61" t="s">
        <v>86</v>
      </c>
    </row>
    <row r="388" spans="1:17" x14ac:dyDescent="0.25">
      <c r="A388" s="59" t="s">
        <v>507</v>
      </c>
      <c r="B388" s="59" t="s">
        <v>69</v>
      </c>
      <c r="C388" s="57" t="str">
        <f>IF(zdroj!AB384&gt;0,"A","N")</f>
        <v>N</v>
      </c>
      <c r="D388" s="66">
        <f>IF(B388="kategorieC","",VLOOKUP(A388,zdroj!B:N,13,0))</f>
        <v>0</v>
      </c>
      <c r="E388" s="72"/>
      <c r="F388" s="66" t="str">
        <f>IF(E388="A",VLOOKUP(A388,zdroj!B:O,14,0),"")</f>
        <v/>
      </c>
      <c r="H388" s="59">
        <v>83089</v>
      </c>
      <c r="I388" s="59" t="s">
        <v>72</v>
      </c>
      <c r="J388" s="59">
        <v>9165649</v>
      </c>
      <c r="K388" s="59" t="s">
        <v>954</v>
      </c>
      <c r="L388" s="61" t="s">
        <v>81</v>
      </c>
      <c r="M388" s="61">
        <f>VLOOKUP(H388,zdroj!C:F,4,0)</f>
        <v>0</v>
      </c>
      <c r="N388" s="61" t="str">
        <f t="shared" si="10"/>
        <v>-</v>
      </c>
      <c r="P388" s="73" t="str">
        <f t="shared" si="11"/>
        <v/>
      </c>
      <c r="Q388" s="61" t="s">
        <v>86</v>
      </c>
    </row>
    <row r="389" spans="1:17" x14ac:dyDescent="0.25">
      <c r="A389" s="59" t="s">
        <v>508</v>
      </c>
      <c r="B389" s="59" t="s">
        <v>69</v>
      </c>
      <c r="C389" s="57" t="str">
        <f>IF(zdroj!AB385&gt;0,"A","N")</f>
        <v>N</v>
      </c>
      <c r="D389" s="66">
        <f>IF(B389="kategorieC","",VLOOKUP(A389,zdroj!B:N,13,0))</f>
        <v>6.5</v>
      </c>
      <c r="E389" s="72"/>
      <c r="F389" s="66" t="str">
        <f>IF(E389="A",VLOOKUP(A389,zdroj!B:O,14,0),"")</f>
        <v/>
      </c>
      <c r="H389" s="59">
        <v>83089</v>
      </c>
      <c r="I389" s="59" t="s">
        <v>72</v>
      </c>
      <c r="J389" s="59">
        <v>9165657</v>
      </c>
      <c r="K389" s="59" t="s">
        <v>955</v>
      </c>
      <c r="L389" s="61" t="s">
        <v>81</v>
      </c>
      <c r="M389" s="61">
        <f>VLOOKUP(H389,zdroj!C:F,4,0)</f>
        <v>0</v>
      </c>
      <c r="N389" s="61" t="str">
        <f t="shared" si="10"/>
        <v>-</v>
      </c>
      <c r="P389" s="73" t="str">
        <f t="shared" si="11"/>
        <v/>
      </c>
      <c r="Q389" s="61" t="s">
        <v>86</v>
      </c>
    </row>
    <row r="390" spans="1:17" x14ac:dyDescent="0.25">
      <c r="A390" s="59" t="s">
        <v>509</v>
      </c>
      <c r="B390" s="59" t="s">
        <v>69</v>
      </c>
      <c r="C390" s="57" t="str">
        <f>IF(zdroj!AB386&gt;0,"A","N")</f>
        <v>N</v>
      </c>
      <c r="D390" s="66">
        <f>IF(B390="kategorieC","",VLOOKUP(A390,zdroj!B:N,13,0))</f>
        <v>0</v>
      </c>
      <c r="E390" s="72"/>
      <c r="F390" s="66" t="str">
        <f>IF(E390="A",VLOOKUP(A390,zdroj!B:O,14,0),"")</f>
        <v/>
      </c>
      <c r="H390" s="59">
        <v>83089</v>
      </c>
      <c r="I390" s="59" t="s">
        <v>72</v>
      </c>
      <c r="J390" s="59">
        <v>9165665</v>
      </c>
      <c r="K390" s="59" t="s">
        <v>956</v>
      </c>
      <c r="L390" s="61" t="s">
        <v>81</v>
      </c>
      <c r="M390" s="61">
        <f>VLOOKUP(H390,zdroj!C:F,4,0)</f>
        <v>0</v>
      </c>
      <c r="N390" s="61" t="str">
        <f t="shared" si="10"/>
        <v>-</v>
      </c>
      <c r="P390" s="73" t="str">
        <f t="shared" si="11"/>
        <v/>
      </c>
      <c r="Q390" s="61" t="s">
        <v>86</v>
      </c>
    </row>
    <row r="391" spans="1:17" x14ac:dyDescent="0.25">
      <c r="A391" s="59" t="s">
        <v>510</v>
      </c>
      <c r="B391" s="59" t="s">
        <v>69</v>
      </c>
      <c r="C391" s="57" t="str">
        <f>IF(zdroj!AB387&gt;0,"A","N")</f>
        <v>N</v>
      </c>
      <c r="D391" s="66">
        <f>IF(B391="kategorieC","",VLOOKUP(A391,zdroj!B:N,13,0))</f>
        <v>0</v>
      </c>
      <c r="E391" s="72"/>
      <c r="F391" s="66" t="str">
        <f>IF(E391="A",VLOOKUP(A391,zdroj!B:O,14,0),"")</f>
        <v/>
      </c>
      <c r="H391" s="59">
        <v>83089</v>
      </c>
      <c r="I391" s="59" t="s">
        <v>72</v>
      </c>
      <c r="J391" s="59">
        <v>9165673</v>
      </c>
      <c r="K391" s="59" t="s">
        <v>957</v>
      </c>
      <c r="L391" s="61" t="s">
        <v>81</v>
      </c>
      <c r="M391" s="61">
        <f>VLOOKUP(H391,zdroj!C:F,4,0)</f>
        <v>0</v>
      </c>
      <c r="N391" s="61" t="str">
        <f t="shared" ref="N391:N454" si="12">IF(M391="A",IF(L391="katA","katB",L391),L391)</f>
        <v>-</v>
      </c>
      <c r="P391" s="73" t="str">
        <f t="shared" ref="P391:P454" si="13">IF(O391="A",1,"")</f>
        <v/>
      </c>
      <c r="Q391" s="61" t="s">
        <v>86</v>
      </c>
    </row>
    <row r="392" spans="1:17" x14ac:dyDescent="0.25">
      <c r="A392" s="59" t="s">
        <v>511</v>
      </c>
      <c r="B392" s="59" t="s">
        <v>69</v>
      </c>
      <c r="C392" s="57" t="str">
        <f>IF(zdroj!AB388&gt;0,"A","N")</f>
        <v>N</v>
      </c>
      <c r="D392" s="66">
        <f>IF(B392="kategorieC","",VLOOKUP(A392,zdroj!B:N,13,0))</f>
        <v>0</v>
      </c>
      <c r="E392" s="72"/>
      <c r="F392" s="66" t="str">
        <f>IF(E392="A",VLOOKUP(A392,zdroj!B:O,14,0),"")</f>
        <v/>
      </c>
      <c r="H392" s="59">
        <v>83089</v>
      </c>
      <c r="I392" s="59" t="s">
        <v>72</v>
      </c>
      <c r="J392" s="59">
        <v>9165681</v>
      </c>
      <c r="K392" s="59" t="s">
        <v>958</v>
      </c>
      <c r="L392" s="61" t="s">
        <v>81</v>
      </c>
      <c r="M392" s="61">
        <f>VLOOKUP(H392,zdroj!C:F,4,0)</f>
        <v>0</v>
      </c>
      <c r="N392" s="61" t="str">
        <f t="shared" si="12"/>
        <v>-</v>
      </c>
      <c r="P392" s="73" t="str">
        <f t="shared" si="13"/>
        <v/>
      </c>
      <c r="Q392" s="61" t="s">
        <v>86</v>
      </c>
    </row>
    <row r="393" spans="1:17" x14ac:dyDescent="0.25">
      <c r="A393" s="59" t="s">
        <v>512</v>
      </c>
      <c r="B393" s="59" t="s">
        <v>69</v>
      </c>
      <c r="C393" s="57" t="str">
        <f>IF(zdroj!AB389&gt;0,"A","N")</f>
        <v>N</v>
      </c>
      <c r="D393" s="66">
        <f>IF(B393="kategorieC","",VLOOKUP(A393,zdroj!B:N,13,0))</f>
        <v>0</v>
      </c>
      <c r="E393" s="72"/>
      <c r="F393" s="66" t="str">
        <f>IF(E393="A",VLOOKUP(A393,zdroj!B:O,14,0),"")</f>
        <v/>
      </c>
      <c r="H393" s="59">
        <v>83089</v>
      </c>
      <c r="I393" s="59" t="s">
        <v>72</v>
      </c>
      <c r="J393" s="59">
        <v>9165690</v>
      </c>
      <c r="K393" s="59" t="s">
        <v>959</v>
      </c>
      <c r="L393" s="61" t="s">
        <v>81</v>
      </c>
      <c r="M393" s="61">
        <f>VLOOKUP(H393,zdroj!C:F,4,0)</f>
        <v>0</v>
      </c>
      <c r="N393" s="61" t="str">
        <f t="shared" si="12"/>
        <v>-</v>
      </c>
      <c r="P393" s="73" t="str">
        <f t="shared" si="13"/>
        <v/>
      </c>
      <c r="Q393" s="61" t="s">
        <v>86</v>
      </c>
    </row>
    <row r="394" spans="1:17" x14ac:dyDescent="0.25">
      <c r="A394" s="59" t="s">
        <v>513</v>
      </c>
      <c r="B394" s="59" t="s">
        <v>69</v>
      </c>
      <c r="C394" s="57" t="str">
        <f>IF(zdroj!AB390&gt;0,"A","N")</f>
        <v>N</v>
      </c>
      <c r="D394" s="66">
        <f>IF(B394="kategorieC","",VLOOKUP(A394,zdroj!B:N,13,0))</f>
        <v>25</v>
      </c>
      <c r="E394" s="72"/>
      <c r="F394" s="66" t="str">
        <f>IF(E394="A",VLOOKUP(A394,zdroj!B:O,14,0),"")</f>
        <v/>
      </c>
      <c r="H394" s="59">
        <v>83089</v>
      </c>
      <c r="I394" s="59" t="s">
        <v>72</v>
      </c>
      <c r="J394" s="59">
        <v>9165703</v>
      </c>
      <c r="K394" s="59" t="s">
        <v>960</v>
      </c>
      <c r="L394" s="61" t="s">
        <v>81</v>
      </c>
      <c r="M394" s="61">
        <f>VLOOKUP(H394,zdroj!C:F,4,0)</f>
        <v>0</v>
      </c>
      <c r="N394" s="61" t="str">
        <f t="shared" si="12"/>
        <v>-</v>
      </c>
      <c r="P394" s="73" t="str">
        <f t="shared" si="13"/>
        <v/>
      </c>
      <c r="Q394" s="61" t="s">
        <v>86</v>
      </c>
    </row>
    <row r="395" spans="1:17" x14ac:dyDescent="0.25">
      <c r="A395" s="59" t="s">
        <v>514</v>
      </c>
      <c r="B395" s="59" t="s">
        <v>69</v>
      </c>
      <c r="C395" s="57" t="str">
        <f>IF(zdroj!AB391&gt;0,"A","N")</f>
        <v>N</v>
      </c>
      <c r="D395" s="66">
        <f>IF(B395="kategorieC","",VLOOKUP(A395,zdroj!B:N,13,0))</f>
        <v>25</v>
      </c>
      <c r="E395" s="72"/>
      <c r="F395" s="66" t="str">
        <f>IF(E395="A",VLOOKUP(A395,zdroj!B:O,14,0),"")</f>
        <v/>
      </c>
      <c r="H395" s="59">
        <v>83089</v>
      </c>
      <c r="I395" s="59" t="s">
        <v>72</v>
      </c>
      <c r="J395" s="59">
        <v>9165711</v>
      </c>
      <c r="K395" s="59" t="s">
        <v>961</v>
      </c>
      <c r="L395" s="61" t="s">
        <v>81</v>
      </c>
      <c r="M395" s="61">
        <f>VLOOKUP(H395,zdroj!C:F,4,0)</f>
        <v>0</v>
      </c>
      <c r="N395" s="61" t="str">
        <f t="shared" si="12"/>
        <v>-</v>
      </c>
      <c r="P395" s="73" t="str">
        <f t="shared" si="13"/>
        <v/>
      </c>
      <c r="Q395" s="61" t="s">
        <v>86</v>
      </c>
    </row>
    <row r="396" spans="1:17" x14ac:dyDescent="0.25">
      <c r="A396" s="59" t="s">
        <v>515</v>
      </c>
      <c r="B396" s="59" t="s">
        <v>69</v>
      </c>
      <c r="C396" s="57" t="str">
        <f>IF(zdroj!AB392&gt;0,"A","N")</f>
        <v>N</v>
      </c>
      <c r="D396" s="66">
        <f>IF(B396="kategorieC","",VLOOKUP(A396,zdroj!B:N,13,0))</f>
        <v>0</v>
      </c>
      <c r="E396" s="72"/>
      <c r="F396" s="66" t="str">
        <f>IF(E396="A",VLOOKUP(A396,zdroj!B:O,14,0),"")</f>
        <v/>
      </c>
      <c r="H396" s="59">
        <v>83089</v>
      </c>
      <c r="I396" s="59" t="s">
        <v>72</v>
      </c>
      <c r="J396" s="59">
        <v>9165720</v>
      </c>
      <c r="K396" s="59" t="s">
        <v>962</v>
      </c>
      <c r="L396" s="61" t="s">
        <v>81</v>
      </c>
      <c r="M396" s="61">
        <f>VLOOKUP(H396,zdroj!C:F,4,0)</f>
        <v>0</v>
      </c>
      <c r="N396" s="61" t="str">
        <f t="shared" si="12"/>
        <v>-</v>
      </c>
      <c r="P396" s="73" t="str">
        <f t="shared" si="13"/>
        <v/>
      </c>
      <c r="Q396" s="61" t="s">
        <v>86</v>
      </c>
    </row>
    <row r="397" spans="1:17" x14ac:dyDescent="0.25">
      <c r="A397" s="59" t="s">
        <v>516</v>
      </c>
      <c r="B397" s="59" t="s">
        <v>69</v>
      </c>
      <c r="C397" s="57" t="str">
        <f>IF(zdroj!AB393&gt;0,"A","N")</f>
        <v>N</v>
      </c>
      <c r="D397" s="66">
        <f>IF(B397="kategorieC","",VLOOKUP(A397,zdroj!B:N,13,0))</f>
        <v>0</v>
      </c>
      <c r="E397" s="72"/>
      <c r="F397" s="66" t="str">
        <f>IF(E397="A",VLOOKUP(A397,zdroj!B:O,14,0),"")</f>
        <v/>
      </c>
      <c r="H397" s="59">
        <v>83089</v>
      </c>
      <c r="I397" s="59" t="s">
        <v>72</v>
      </c>
      <c r="J397" s="59">
        <v>9165738</v>
      </c>
      <c r="K397" s="59" t="s">
        <v>963</v>
      </c>
      <c r="L397" s="61" t="s">
        <v>81</v>
      </c>
      <c r="M397" s="61">
        <f>VLOOKUP(H397,zdroj!C:F,4,0)</f>
        <v>0</v>
      </c>
      <c r="N397" s="61" t="str">
        <f t="shared" si="12"/>
        <v>-</v>
      </c>
      <c r="P397" s="73" t="str">
        <f t="shared" si="13"/>
        <v/>
      </c>
      <c r="Q397" s="61" t="s">
        <v>86</v>
      </c>
    </row>
    <row r="398" spans="1:17" x14ac:dyDescent="0.25">
      <c r="A398" s="59" t="s">
        <v>517</v>
      </c>
      <c r="B398" s="59" t="s">
        <v>72</v>
      </c>
      <c r="C398" s="57" t="str">
        <f>IF(zdroj!AB394&gt;0,"A","N")</f>
        <v>N</v>
      </c>
      <c r="D398" s="66" t="str">
        <f>IF(B398="kategorieC","",VLOOKUP(A398,zdroj!B:N,13,0))</f>
        <v/>
      </c>
      <c r="E398" s="72"/>
      <c r="F398" s="66" t="str">
        <f>IF(E398="A",VLOOKUP(A398,zdroj!B:O,14,0),"")</f>
        <v/>
      </c>
      <c r="H398" s="59">
        <v>83089</v>
      </c>
      <c r="I398" s="59" t="s">
        <v>72</v>
      </c>
      <c r="J398" s="59">
        <v>9165746</v>
      </c>
      <c r="K398" s="59" t="s">
        <v>964</v>
      </c>
      <c r="L398" s="61" t="s">
        <v>81</v>
      </c>
      <c r="M398" s="61">
        <f>VLOOKUP(H398,zdroj!C:F,4,0)</f>
        <v>0</v>
      </c>
      <c r="N398" s="61" t="str">
        <f t="shared" si="12"/>
        <v>-</v>
      </c>
      <c r="P398" s="73" t="str">
        <f t="shared" si="13"/>
        <v/>
      </c>
      <c r="Q398" s="61" t="s">
        <v>86</v>
      </c>
    </row>
    <row r="399" spans="1:17" x14ac:dyDescent="0.25">
      <c r="A399" s="59" t="s">
        <v>518</v>
      </c>
      <c r="B399" s="59" t="s">
        <v>69</v>
      </c>
      <c r="C399" s="57" t="str">
        <f>IF(zdroj!AB395&gt;0,"A","N")</f>
        <v>N</v>
      </c>
      <c r="D399" s="66">
        <f>IF(B399="kategorieC","",VLOOKUP(A399,zdroj!B:N,13,0))</f>
        <v>0</v>
      </c>
      <c r="E399" s="72"/>
      <c r="F399" s="66" t="str">
        <f>IF(E399="A",VLOOKUP(A399,zdroj!B:O,14,0),"")</f>
        <v/>
      </c>
      <c r="H399" s="59">
        <v>83089</v>
      </c>
      <c r="I399" s="59" t="s">
        <v>72</v>
      </c>
      <c r="J399" s="59">
        <v>9165754</v>
      </c>
      <c r="K399" s="59" t="s">
        <v>965</v>
      </c>
      <c r="L399" s="61" t="s">
        <v>81</v>
      </c>
      <c r="M399" s="61">
        <f>VLOOKUP(H399,zdroj!C:F,4,0)</f>
        <v>0</v>
      </c>
      <c r="N399" s="61" t="str">
        <f t="shared" si="12"/>
        <v>-</v>
      </c>
      <c r="P399" s="73" t="str">
        <f t="shared" si="13"/>
        <v/>
      </c>
      <c r="Q399" s="61" t="s">
        <v>86</v>
      </c>
    </row>
    <row r="400" spans="1:17" x14ac:dyDescent="0.25">
      <c r="A400" s="59" t="s">
        <v>519</v>
      </c>
      <c r="B400" s="59" t="s">
        <v>71</v>
      </c>
      <c r="C400" s="57" t="str">
        <f>IF(zdroj!AB396&gt;0,"A","N")</f>
        <v>N</v>
      </c>
      <c r="D400" s="66">
        <f>IF(B400="kategorieC","",VLOOKUP(A400,zdroj!B:N,13,0))</f>
        <v>0</v>
      </c>
      <c r="E400" s="72"/>
      <c r="F400" s="66" t="str">
        <f>IF(E400="A",VLOOKUP(A400,zdroj!B:O,14,0),"")</f>
        <v/>
      </c>
      <c r="H400" s="59">
        <v>83089</v>
      </c>
      <c r="I400" s="59" t="s">
        <v>72</v>
      </c>
      <c r="J400" s="59">
        <v>9165762</v>
      </c>
      <c r="K400" s="59" t="s">
        <v>966</v>
      </c>
      <c r="L400" s="61" t="s">
        <v>81</v>
      </c>
      <c r="M400" s="61">
        <f>VLOOKUP(H400,zdroj!C:F,4,0)</f>
        <v>0</v>
      </c>
      <c r="N400" s="61" t="str">
        <f t="shared" si="12"/>
        <v>-</v>
      </c>
      <c r="P400" s="73" t="str">
        <f t="shared" si="13"/>
        <v/>
      </c>
      <c r="Q400" s="61" t="s">
        <v>86</v>
      </c>
    </row>
    <row r="401" spans="1:17" x14ac:dyDescent="0.25">
      <c r="A401" s="59" t="s">
        <v>520</v>
      </c>
      <c r="B401" s="59" t="s">
        <v>67</v>
      </c>
      <c r="C401" s="57" t="str">
        <f>IF(zdroj!AB397&gt;0,"A","N")</f>
        <v>N</v>
      </c>
      <c r="D401" s="66">
        <f>IF(B401="kategorieC","",VLOOKUP(A401,zdroj!B:N,13,0))</f>
        <v>0</v>
      </c>
      <c r="E401" s="72"/>
      <c r="F401" s="66" t="str">
        <f>IF(E401="A",VLOOKUP(A401,zdroj!B:O,14,0),"")</f>
        <v/>
      </c>
      <c r="H401" s="59">
        <v>83089</v>
      </c>
      <c r="I401" s="59" t="s">
        <v>72</v>
      </c>
      <c r="J401" s="59">
        <v>9165771</v>
      </c>
      <c r="K401" s="59" t="s">
        <v>967</v>
      </c>
      <c r="L401" s="61" t="s">
        <v>81</v>
      </c>
      <c r="M401" s="61">
        <f>VLOOKUP(H401,zdroj!C:F,4,0)</f>
        <v>0</v>
      </c>
      <c r="N401" s="61" t="str">
        <f t="shared" si="12"/>
        <v>-</v>
      </c>
      <c r="P401" s="73" t="str">
        <f t="shared" si="13"/>
        <v/>
      </c>
      <c r="Q401" s="61" t="s">
        <v>86</v>
      </c>
    </row>
    <row r="402" spans="1:17" x14ac:dyDescent="0.25">
      <c r="A402" s="59" t="s">
        <v>521</v>
      </c>
      <c r="B402" s="59" t="s">
        <v>71</v>
      </c>
      <c r="C402" s="57" t="str">
        <f>IF(zdroj!AB398&gt;0,"A","N")</f>
        <v>N</v>
      </c>
      <c r="D402" s="66">
        <f>IF(B402="kategorieC","",VLOOKUP(A402,zdroj!B:N,13,0))</f>
        <v>0</v>
      </c>
      <c r="E402" s="72"/>
      <c r="F402" s="66" t="str">
        <f>IF(E402="A",VLOOKUP(A402,zdroj!B:O,14,0),"")</f>
        <v/>
      </c>
      <c r="H402" s="59">
        <v>83089</v>
      </c>
      <c r="I402" s="59" t="s">
        <v>72</v>
      </c>
      <c r="J402" s="59">
        <v>9165789</v>
      </c>
      <c r="K402" s="59" t="s">
        <v>968</v>
      </c>
      <c r="L402" s="61" t="s">
        <v>81</v>
      </c>
      <c r="M402" s="61">
        <f>VLOOKUP(H402,zdroj!C:F,4,0)</f>
        <v>0</v>
      </c>
      <c r="N402" s="61" t="str">
        <f t="shared" si="12"/>
        <v>-</v>
      </c>
      <c r="P402" s="73" t="str">
        <f t="shared" si="13"/>
        <v/>
      </c>
      <c r="Q402" s="61" t="s">
        <v>86</v>
      </c>
    </row>
    <row r="403" spans="1:17" x14ac:dyDescent="0.25">
      <c r="A403" s="59" t="s">
        <v>522</v>
      </c>
      <c r="B403" s="59" t="s">
        <v>71</v>
      </c>
      <c r="C403" s="57" t="str">
        <f>IF(zdroj!AB399&gt;0,"A","N")</f>
        <v>N</v>
      </c>
      <c r="D403" s="66">
        <f>IF(B403="kategorieC","",VLOOKUP(A403,zdroj!B:N,13,0))</f>
        <v>0</v>
      </c>
      <c r="E403" s="72"/>
      <c r="F403" s="66" t="str">
        <f>IF(E403="A",VLOOKUP(A403,zdroj!B:O,14,0),"")</f>
        <v/>
      </c>
      <c r="H403" s="59">
        <v>83089</v>
      </c>
      <c r="I403" s="59" t="s">
        <v>72</v>
      </c>
      <c r="J403" s="59">
        <v>9165797</v>
      </c>
      <c r="K403" s="59" t="s">
        <v>969</v>
      </c>
      <c r="L403" s="61" t="s">
        <v>81</v>
      </c>
      <c r="M403" s="61">
        <f>VLOOKUP(H403,zdroj!C:F,4,0)</f>
        <v>0</v>
      </c>
      <c r="N403" s="61" t="str">
        <f t="shared" si="12"/>
        <v>-</v>
      </c>
      <c r="P403" s="73" t="str">
        <f t="shared" si="13"/>
        <v/>
      </c>
      <c r="Q403" s="61" t="s">
        <v>86</v>
      </c>
    </row>
    <row r="404" spans="1:17" x14ac:dyDescent="0.25">
      <c r="A404" s="59" t="s">
        <v>523</v>
      </c>
      <c r="B404" s="59" t="s">
        <v>69</v>
      </c>
      <c r="C404" s="57" t="str">
        <f>IF(zdroj!AB400&gt;0,"A","N")</f>
        <v>N</v>
      </c>
      <c r="D404" s="66">
        <f>IF(B404="kategorieC","",VLOOKUP(A404,zdroj!B:N,13,0))</f>
        <v>0</v>
      </c>
      <c r="E404" s="72"/>
      <c r="F404" s="66" t="str">
        <f>IF(E404="A",VLOOKUP(A404,zdroj!B:O,14,0),"")</f>
        <v/>
      </c>
      <c r="H404" s="59">
        <v>83089</v>
      </c>
      <c r="I404" s="59" t="s">
        <v>72</v>
      </c>
      <c r="J404" s="59">
        <v>9165801</v>
      </c>
      <c r="K404" s="59" t="s">
        <v>970</v>
      </c>
      <c r="L404" s="61" t="s">
        <v>81</v>
      </c>
      <c r="M404" s="61">
        <f>VLOOKUP(H404,zdroj!C:F,4,0)</f>
        <v>0</v>
      </c>
      <c r="N404" s="61" t="str">
        <f t="shared" si="12"/>
        <v>-</v>
      </c>
      <c r="P404" s="73" t="str">
        <f t="shared" si="13"/>
        <v/>
      </c>
      <c r="Q404" s="61" t="s">
        <v>86</v>
      </c>
    </row>
    <row r="405" spans="1:17" x14ac:dyDescent="0.25">
      <c r="A405" s="59" t="s">
        <v>524</v>
      </c>
      <c r="B405" s="59" t="s">
        <v>71</v>
      </c>
      <c r="C405" s="57" t="str">
        <f>IF(zdroj!AB401&gt;0,"A","N")</f>
        <v>N</v>
      </c>
      <c r="D405" s="66">
        <f>IF(B405="kategorieC","",VLOOKUP(A405,zdroj!B:N,13,0))</f>
        <v>0</v>
      </c>
      <c r="E405" s="72"/>
      <c r="F405" s="66" t="str">
        <f>IF(E405="A",VLOOKUP(A405,zdroj!B:O,14,0),"")</f>
        <v/>
      </c>
      <c r="H405" s="59">
        <v>83089</v>
      </c>
      <c r="I405" s="59" t="s">
        <v>72</v>
      </c>
      <c r="J405" s="59">
        <v>9165819</v>
      </c>
      <c r="K405" s="59" t="s">
        <v>971</v>
      </c>
      <c r="L405" s="61" t="s">
        <v>81</v>
      </c>
      <c r="M405" s="61">
        <f>VLOOKUP(H405,zdroj!C:F,4,0)</f>
        <v>0</v>
      </c>
      <c r="N405" s="61" t="str">
        <f t="shared" si="12"/>
        <v>-</v>
      </c>
      <c r="P405" s="73" t="str">
        <f t="shared" si="13"/>
        <v/>
      </c>
      <c r="Q405" s="61" t="s">
        <v>86</v>
      </c>
    </row>
    <row r="406" spans="1:17" x14ac:dyDescent="0.25">
      <c r="A406" s="59" t="s">
        <v>525</v>
      </c>
      <c r="B406" s="59" t="s">
        <v>71</v>
      </c>
      <c r="C406" s="57" t="str">
        <f>IF(zdroj!AB402&gt;0,"A","N")</f>
        <v>N</v>
      </c>
      <c r="D406" s="66">
        <f>IF(B406="kategorieC","",VLOOKUP(A406,zdroj!B:N,13,0))</f>
        <v>0</v>
      </c>
      <c r="E406" s="72"/>
      <c r="F406" s="66" t="str">
        <f>IF(E406="A",VLOOKUP(A406,zdroj!B:O,14,0),"")</f>
        <v/>
      </c>
      <c r="H406" s="59">
        <v>83089</v>
      </c>
      <c r="I406" s="59" t="s">
        <v>72</v>
      </c>
      <c r="J406" s="59">
        <v>9165827</v>
      </c>
      <c r="K406" s="59" t="s">
        <v>972</v>
      </c>
      <c r="L406" s="61" t="s">
        <v>81</v>
      </c>
      <c r="M406" s="61">
        <f>VLOOKUP(H406,zdroj!C:F,4,0)</f>
        <v>0</v>
      </c>
      <c r="N406" s="61" t="str">
        <f t="shared" si="12"/>
        <v>-</v>
      </c>
      <c r="P406" s="73" t="str">
        <f t="shared" si="13"/>
        <v/>
      </c>
      <c r="Q406" s="61" t="s">
        <v>86</v>
      </c>
    </row>
    <row r="407" spans="1:17" x14ac:dyDescent="0.25">
      <c r="A407" s="59" t="s">
        <v>526</v>
      </c>
      <c r="B407" s="59" t="s">
        <v>67</v>
      </c>
      <c r="C407" s="57" t="str">
        <f>IF(zdroj!AB403&gt;0,"A","N")</f>
        <v>N</v>
      </c>
      <c r="D407" s="66">
        <f>IF(B407="kategorieC","",VLOOKUP(A407,zdroj!B:N,13,0))</f>
        <v>0</v>
      </c>
      <c r="E407" s="72"/>
      <c r="F407" s="66" t="str">
        <f>IF(E407="A",VLOOKUP(A407,zdroj!B:O,14,0),"")</f>
        <v/>
      </c>
      <c r="H407" s="59">
        <v>83089</v>
      </c>
      <c r="I407" s="59" t="s">
        <v>72</v>
      </c>
      <c r="J407" s="59">
        <v>9165835</v>
      </c>
      <c r="K407" s="59" t="s">
        <v>973</v>
      </c>
      <c r="L407" s="61" t="s">
        <v>81</v>
      </c>
      <c r="M407" s="61">
        <f>VLOOKUP(H407,zdroj!C:F,4,0)</f>
        <v>0</v>
      </c>
      <c r="N407" s="61" t="str">
        <f t="shared" si="12"/>
        <v>-</v>
      </c>
      <c r="P407" s="73" t="str">
        <f t="shared" si="13"/>
        <v/>
      </c>
      <c r="Q407" s="61" t="s">
        <v>86</v>
      </c>
    </row>
    <row r="408" spans="1:17" x14ac:dyDescent="0.25">
      <c r="A408" s="59" t="s">
        <v>527</v>
      </c>
      <c r="B408" s="59" t="s">
        <v>69</v>
      </c>
      <c r="C408" s="57" t="str">
        <f>IF(zdroj!AB404&gt;0,"A","N")</f>
        <v>N</v>
      </c>
      <c r="D408" s="66">
        <f>IF(B408="kategorieC","",VLOOKUP(A408,zdroj!B:N,13,0))</f>
        <v>0</v>
      </c>
      <c r="E408" s="72"/>
      <c r="F408" s="66" t="str">
        <f>IF(E408="A",VLOOKUP(A408,zdroj!B:O,14,0),"")</f>
        <v/>
      </c>
      <c r="H408" s="59">
        <v>83089</v>
      </c>
      <c r="I408" s="59" t="s">
        <v>72</v>
      </c>
      <c r="J408" s="59">
        <v>9165843</v>
      </c>
      <c r="K408" s="59" t="s">
        <v>974</v>
      </c>
      <c r="L408" s="61" t="s">
        <v>81</v>
      </c>
      <c r="M408" s="61">
        <f>VLOOKUP(H408,zdroj!C:F,4,0)</f>
        <v>0</v>
      </c>
      <c r="N408" s="61" t="str">
        <f t="shared" si="12"/>
        <v>-</v>
      </c>
      <c r="P408" s="73" t="str">
        <f t="shared" si="13"/>
        <v/>
      </c>
      <c r="Q408" s="61" t="s">
        <v>86</v>
      </c>
    </row>
    <row r="409" spans="1:17" x14ac:dyDescent="0.25">
      <c r="A409" s="59" t="s">
        <v>528</v>
      </c>
      <c r="B409" s="59" t="s">
        <v>69</v>
      </c>
      <c r="C409" s="57" t="str">
        <f>IF(zdroj!AB405&gt;0,"A","N")</f>
        <v>N</v>
      </c>
      <c r="D409" s="66">
        <f>IF(B409="kategorieC","",VLOOKUP(A409,zdroj!B:N,13,0))</f>
        <v>0</v>
      </c>
      <c r="E409" s="72"/>
      <c r="F409" s="66" t="str">
        <f>IF(E409="A",VLOOKUP(A409,zdroj!B:O,14,0),"")</f>
        <v/>
      </c>
      <c r="H409" s="59">
        <v>83089</v>
      </c>
      <c r="I409" s="59" t="s">
        <v>72</v>
      </c>
      <c r="J409" s="59">
        <v>9165851</v>
      </c>
      <c r="K409" s="59" t="s">
        <v>975</v>
      </c>
      <c r="L409" s="61" t="s">
        <v>81</v>
      </c>
      <c r="M409" s="61">
        <f>VLOOKUP(H409,zdroj!C:F,4,0)</f>
        <v>0</v>
      </c>
      <c r="N409" s="61" t="str">
        <f t="shared" si="12"/>
        <v>-</v>
      </c>
      <c r="P409" s="73" t="str">
        <f t="shared" si="13"/>
        <v/>
      </c>
      <c r="Q409" s="61" t="s">
        <v>86</v>
      </c>
    </row>
    <row r="410" spans="1:17" x14ac:dyDescent="0.25">
      <c r="A410" s="59" t="s">
        <v>529</v>
      </c>
      <c r="B410" s="59" t="s">
        <v>72</v>
      </c>
      <c r="C410" s="57" t="str">
        <f>IF(zdroj!AB406&gt;0,"A","N")</f>
        <v>N</v>
      </c>
      <c r="D410" s="66" t="str">
        <f>IF(B410="kategorieC","",VLOOKUP(A410,zdroj!B:N,13,0))</f>
        <v/>
      </c>
      <c r="E410" s="72"/>
      <c r="F410" s="66" t="str">
        <f>IF(E410="A",VLOOKUP(A410,zdroj!B:O,14,0),"")</f>
        <v/>
      </c>
      <c r="H410" s="59">
        <v>83089</v>
      </c>
      <c r="I410" s="59" t="s">
        <v>72</v>
      </c>
      <c r="J410" s="59">
        <v>9165860</v>
      </c>
      <c r="K410" s="59" t="s">
        <v>976</v>
      </c>
      <c r="L410" s="61" t="s">
        <v>81</v>
      </c>
      <c r="M410" s="61">
        <f>VLOOKUP(H410,zdroj!C:F,4,0)</f>
        <v>0</v>
      </c>
      <c r="N410" s="61" t="str">
        <f t="shared" si="12"/>
        <v>-</v>
      </c>
      <c r="P410" s="73" t="str">
        <f t="shared" si="13"/>
        <v/>
      </c>
      <c r="Q410" s="61" t="s">
        <v>86</v>
      </c>
    </row>
    <row r="411" spans="1:17" x14ac:dyDescent="0.25">
      <c r="A411" s="59" t="s">
        <v>530</v>
      </c>
      <c r="B411" s="59" t="s">
        <v>69</v>
      </c>
      <c r="C411" s="57" t="str">
        <f>IF(zdroj!AB407&gt;0,"A","N")</f>
        <v>N</v>
      </c>
      <c r="D411" s="66">
        <f>IF(B411="kategorieC","",VLOOKUP(A411,zdroj!B:N,13,0))</f>
        <v>0</v>
      </c>
      <c r="E411" s="72"/>
      <c r="F411" s="66" t="str">
        <f>IF(E411="A",VLOOKUP(A411,zdroj!B:O,14,0),"")</f>
        <v/>
      </c>
      <c r="H411" s="59">
        <v>83089</v>
      </c>
      <c r="I411" s="59" t="s">
        <v>72</v>
      </c>
      <c r="J411" s="59">
        <v>9165878</v>
      </c>
      <c r="K411" s="59" t="s">
        <v>977</v>
      </c>
      <c r="L411" s="61" t="s">
        <v>81</v>
      </c>
      <c r="M411" s="61">
        <f>VLOOKUP(H411,zdroj!C:F,4,0)</f>
        <v>0</v>
      </c>
      <c r="N411" s="61" t="str">
        <f t="shared" si="12"/>
        <v>-</v>
      </c>
      <c r="P411" s="73" t="str">
        <f t="shared" si="13"/>
        <v/>
      </c>
      <c r="Q411" s="61" t="s">
        <v>86</v>
      </c>
    </row>
    <row r="412" spans="1:17" x14ac:dyDescent="0.25">
      <c r="A412" s="59" t="s">
        <v>531</v>
      </c>
      <c r="B412" s="59" t="s">
        <v>67</v>
      </c>
      <c r="C412" s="57" t="str">
        <f>IF(zdroj!AB408&gt;0,"A","N")</f>
        <v>N</v>
      </c>
      <c r="D412" s="66">
        <f>IF(B412="kategorieC","",VLOOKUP(A412,zdroj!B:N,13,0))</f>
        <v>0</v>
      </c>
      <c r="E412" s="72"/>
      <c r="F412" s="66" t="str">
        <f>IF(E412="A",VLOOKUP(A412,zdroj!B:O,14,0),"")</f>
        <v/>
      </c>
      <c r="H412" s="59">
        <v>83089</v>
      </c>
      <c r="I412" s="59" t="s">
        <v>72</v>
      </c>
      <c r="J412" s="59">
        <v>9165886</v>
      </c>
      <c r="K412" s="59" t="s">
        <v>978</v>
      </c>
      <c r="L412" s="61" t="s">
        <v>81</v>
      </c>
      <c r="M412" s="61">
        <f>VLOOKUP(H412,zdroj!C:F,4,0)</f>
        <v>0</v>
      </c>
      <c r="N412" s="61" t="str">
        <f t="shared" si="12"/>
        <v>-</v>
      </c>
      <c r="P412" s="73" t="str">
        <f t="shared" si="13"/>
        <v/>
      </c>
      <c r="Q412" s="61" t="s">
        <v>86</v>
      </c>
    </row>
    <row r="413" spans="1:17" x14ac:dyDescent="0.25">
      <c r="A413" s="59" t="s">
        <v>532</v>
      </c>
      <c r="B413" s="59" t="s">
        <v>69</v>
      </c>
      <c r="C413" s="57" t="str">
        <f>IF(zdroj!AB409&gt;0,"A","N")</f>
        <v>N</v>
      </c>
      <c r="D413" s="66">
        <f>IF(B413="kategorieC","",VLOOKUP(A413,zdroj!B:N,13,0))</f>
        <v>7.14</v>
      </c>
      <c r="E413" s="72"/>
      <c r="F413" s="66" t="str">
        <f>IF(E413="A",VLOOKUP(A413,zdroj!B:O,14,0),"")</f>
        <v/>
      </c>
      <c r="H413" s="59">
        <v>83089</v>
      </c>
      <c r="I413" s="59" t="s">
        <v>72</v>
      </c>
      <c r="J413" s="59">
        <v>9165894</v>
      </c>
      <c r="K413" s="59" t="s">
        <v>979</v>
      </c>
      <c r="L413" s="61" t="s">
        <v>81</v>
      </c>
      <c r="M413" s="61">
        <f>VLOOKUP(H413,zdroj!C:F,4,0)</f>
        <v>0</v>
      </c>
      <c r="N413" s="61" t="str">
        <f t="shared" si="12"/>
        <v>-</v>
      </c>
      <c r="P413" s="73" t="str">
        <f t="shared" si="13"/>
        <v/>
      </c>
      <c r="Q413" s="61" t="s">
        <v>86</v>
      </c>
    </row>
    <row r="414" spans="1:17" x14ac:dyDescent="0.25">
      <c r="A414" s="59" t="s">
        <v>533</v>
      </c>
      <c r="B414" s="59" t="s">
        <v>69</v>
      </c>
      <c r="C414" s="57" t="str">
        <f>IF(zdroj!AB410&gt;0,"A","N")</f>
        <v>N</v>
      </c>
      <c r="D414" s="66">
        <f>IF(B414="kategorieC","",VLOOKUP(A414,zdroj!B:N,13,0))</f>
        <v>0</v>
      </c>
      <c r="E414" s="72"/>
      <c r="F414" s="66" t="str">
        <f>IF(E414="A",VLOOKUP(A414,zdroj!B:O,14,0),"")</f>
        <v/>
      </c>
      <c r="H414" s="59">
        <v>83089</v>
      </c>
      <c r="I414" s="59" t="s">
        <v>72</v>
      </c>
      <c r="J414" s="59">
        <v>9165908</v>
      </c>
      <c r="K414" s="59" t="s">
        <v>980</v>
      </c>
      <c r="L414" s="61" t="s">
        <v>81</v>
      </c>
      <c r="M414" s="61">
        <f>VLOOKUP(H414,zdroj!C:F,4,0)</f>
        <v>0</v>
      </c>
      <c r="N414" s="61" t="str">
        <f t="shared" si="12"/>
        <v>-</v>
      </c>
      <c r="P414" s="73" t="str">
        <f t="shared" si="13"/>
        <v/>
      </c>
      <c r="Q414" s="61" t="s">
        <v>86</v>
      </c>
    </row>
    <row r="415" spans="1:17" x14ac:dyDescent="0.25">
      <c r="A415" s="59" t="s">
        <v>534</v>
      </c>
      <c r="B415" s="59" t="s">
        <v>69</v>
      </c>
      <c r="C415" s="57" t="str">
        <f>IF(zdroj!AB411&gt;0,"A","N")</f>
        <v>N</v>
      </c>
      <c r="D415" s="66">
        <f>IF(B415="kategorieC","",VLOOKUP(A415,zdroj!B:N,13,0))</f>
        <v>47.22</v>
      </c>
      <c r="E415" s="72"/>
      <c r="F415" s="66" t="str">
        <f>IF(E415="A",VLOOKUP(A415,zdroj!B:O,14,0),"")</f>
        <v/>
      </c>
      <c r="H415" s="59">
        <v>83089</v>
      </c>
      <c r="I415" s="59" t="s">
        <v>72</v>
      </c>
      <c r="J415" s="59">
        <v>9166076</v>
      </c>
      <c r="K415" s="59" t="s">
        <v>981</v>
      </c>
      <c r="L415" s="61" t="s">
        <v>81</v>
      </c>
      <c r="M415" s="61">
        <f>VLOOKUP(H415,zdroj!C:F,4,0)</f>
        <v>0</v>
      </c>
      <c r="N415" s="61" t="str">
        <f t="shared" si="12"/>
        <v>-</v>
      </c>
      <c r="P415" s="73" t="str">
        <f t="shared" si="13"/>
        <v/>
      </c>
      <c r="Q415" s="61" t="s">
        <v>86</v>
      </c>
    </row>
    <row r="416" spans="1:17" x14ac:dyDescent="0.25">
      <c r="A416" s="59" t="s">
        <v>535</v>
      </c>
      <c r="B416" s="59" t="s">
        <v>69</v>
      </c>
      <c r="C416" s="57" t="str">
        <f>IF(zdroj!AB412&gt;0,"A","N")</f>
        <v>N</v>
      </c>
      <c r="D416" s="66">
        <f>IF(B416="kategorieC","",VLOOKUP(A416,zdroj!B:N,13,0))</f>
        <v>45.45</v>
      </c>
      <c r="E416" s="72"/>
      <c r="F416" s="66" t="str">
        <f>IF(E416="A",VLOOKUP(A416,zdroj!B:O,14,0),"")</f>
        <v/>
      </c>
      <c r="H416" s="59">
        <v>83089</v>
      </c>
      <c r="I416" s="59" t="s">
        <v>72</v>
      </c>
      <c r="J416" s="59">
        <v>25915827</v>
      </c>
      <c r="K416" s="59" t="s">
        <v>982</v>
      </c>
      <c r="L416" s="61" t="s">
        <v>81</v>
      </c>
      <c r="M416" s="61">
        <f>VLOOKUP(H416,zdroj!C:F,4,0)</f>
        <v>0</v>
      </c>
      <c r="N416" s="61" t="str">
        <f t="shared" si="12"/>
        <v>-</v>
      </c>
      <c r="P416" s="73" t="str">
        <f t="shared" si="13"/>
        <v/>
      </c>
      <c r="Q416" s="61" t="s">
        <v>86</v>
      </c>
    </row>
    <row r="417" spans="1:17" x14ac:dyDescent="0.25">
      <c r="A417" s="59" t="s">
        <v>536</v>
      </c>
      <c r="B417" s="59" t="s">
        <v>69</v>
      </c>
      <c r="C417" s="57" t="str">
        <f>IF(zdroj!AB413&gt;0,"A","N")</f>
        <v>N</v>
      </c>
      <c r="D417" s="66">
        <f>IF(B417="kategorieC","",VLOOKUP(A417,zdroj!B:N,13,0))</f>
        <v>16.670000000000002</v>
      </c>
      <c r="E417" s="72"/>
      <c r="F417" s="66" t="str">
        <f>IF(E417="A",VLOOKUP(A417,zdroj!B:O,14,0),"")</f>
        <v/>
      </c>
      <c r="H417" s="59">
        <v>83089</v>
      </c>
      <c r="I417" s="59" t="s">
        <v>72</v>
      </c>
      <c r="J417" s="59">
        <v>26017181</v>
      </c>
      <c r="K417" s="59" t="s">
        <v>983</v>
      </c>
      <c r="L417" s="61" t="s">
        <v>81</v>
      </c>
      <c r="M417" s="61">
        <f>VLOOKUP(H417,zdroj!C:F,4,0)</f>
        <v>0</v>
      </c>
      <c r="N417" s="61" t="str">
        <f t="shared" si="12"/>
        <v>-</v>
      </c>
      <c r="P417" s="73" t="str">
        <f t="shared" si="13"/>
        <v/>
      </c>
      <c r="Q417" s="61" t="s">
        <v>86</v>
      </c>
    </row>
    <row r="418" spans="1:17" x14ac:dyDescent="0.25">
      <c r="A418" s="59" t="s">
        <v>537</v>
      </c>
      <c r="B418" s="59" t="s">
        <v>69</v>
      </c>
      <c r="C418" s="57" t="str">
        <f>IF(zdroj!AB414&gt;0,"A","N")</f>
        <v>N</v>
      </c>
      <c r="D418" s="66">
        <f>IF(B418="kategorieC","",VLOOKUP(A418,zdroj!B:N,13,0))</f>
        <v>0</v>
      </c>
      <c r="E418" s="72"/>
      <c r="F418" s="66" t="str">
        <f>IF(E418="A",VLOOKUP(A418,zdroj!B:O,14,0),"")</f>
        <v/>
      </c>
      <c r="H418" s="59">
        <v>83089</v>
      </c>
      <c r="I418" s="59" t="s">
        <v>72</v>
      </c>
      <c r="J418" s="59">
        <v>26235188</v>
      </c>
      <c r="K418" s="59" t="s">
        <v>984</v>
      </c>
      <c r="L418" s="61" t="s">
        <v>81</v>
      </c>
      <c r="M418" s="61">
        <f>VLOOKUP(H418,zdroj!C:F,4,0)</f>
        <v>0</v>
      </c>
      <c r="N418" s="61" t="str">
        <f t="shared" si="12"/>
        <v>-</v>
      </c>
      <c r="P418" s="73" t="str">
        <f t="shared" si="13"/>
        <v/>
      </c>
      <c r="Q418" s="61" t="s">
        <v>86</v>
      </c>
    </row>
    <row r="419" spans="1:17" x14ac:dyDescent="0.25">
      <c r="A419" s="59" t="s">
        <v>538</v>
      </c>
      <c r="B419" s="59" t="s">
        <v>69</v>
      </c>
      <c r="C419" s="57" t="str">
        <f>IF(zdroj!AB415&gt;0,"A","N")</f>
        <v>N</v>
      </c>
      <c r="D419" s="66">
        <f>IF(B419="kategorieC","",VLOOKUP(A419,zdroj!B:N,13,0))</f>
        <v>19.23</v>
      </c>
      <c r="E419" s="72"/>
      <c r="F419" s="66" t="str">
        <f>IF(E419="A",VLOOKUP(A419,zdroj!B:O,14,0),"")</f>
        <v/>
      </c>
      <c r="H419" s="59">
        <v>83089</v>
      </c>
      <c r="I419" s="59" t="s">
        <v>72</v>
      </c>
      <c r="J419" s="59">
        <v>26651131</v>
      </c>
      <c r="K419" s="59" t="s">
        <v>985</v>
      </c>
      <c r="L419" s="61" t="s">
        <v>81</v>
      </c>
      <c r="M419" s="61">
        <f>VLOOKUP(H419,zdroj!C:F,4,0)</f>
        <v>0</v>
      </c>
      <c r="N419" s="61" t="str">
        <f t="shared" si="12"/>
        <v>-</v>
      </c>
      <c r="P419" s="73" t="str">
        <f t="shared" si="13"/>
        <v/>
      </c>
      <c r="Q419" s="61" t="s">
        <v>86</v>
      </c>
    </row>
    <row r="420" spans="1:17" x14ac:dyDescent="0.25">
      <c r="A420" s="59" t="s">
        <v>539</v>
      </c>
      <c r="B420" s="59" t="s">
        <v>69</v>
      </c>
      <c r="C420" s="57" t="str">
        <f>IF(zdroj!AB416&gt;0,"A","N")</f>
        <v>N</v>
      </c>
      <c r="D420" s="66">
        <f>IF(B420="kategorieC","",VLOOKUP(A420,zdroj!B:N,13,0))</f>
        <v>33.33</v>
      </c>
      <c r="E420" s="72"/>
      <c r="F420" s="66" t="str">
        <f>IF(E420="A",VLOOKUP(A420,zdroj!B:O,14,0),"")</f>
        <v/>
      </c>
      <c r="H420" s="59">
        <v>83089</v>
      </c>
      <c r="I420" s="59" t="s">
        <v>72</v>
      </c>
      <c r="J420" s="59">
        <v>26731631</v>
      </c>
      <c r="K420" s="59" t="s">
        <v>986</v>
      </c>
      <c r="L420" s="61" t="s">
        <v>114</v>
      </c>
      <c r="M420" s="61">
        <f>VLOOKUP(H420,zdroj!C:F,4,0)</f>
        <v>0</v>
      </c>
      <c r="N420" s="61" t="str">
        <f t="shared" si="12"/>
        <v>katC</v>
      </c>
      <c r="P420" s="73" t="str">
        <f t="shared" si="13"/>
        <v/>
      </c>
      <c r="Q420" s="61" t="s">
        <v>31</v>
      </c>
    </row>
    <row r="421" spans="1:17" x14ac:dyDescent="0.25">
      <c r="A421" s="59" t="s">
        <v>540</v>
      </c>
      <c r="B421" s="59" t="s">
        <v>69</v>
      </c>
      <c r="C421" s="57" t="str">
        <f>IF(zdroj!AB417&gt;0,"A","N")</f>
        <v>N</v>
      </c>
      <c r="D421" s="66">
        <f>IF(B421="kategorieC","",VLOOKUP(A421,zdroj!B:N,13,0))</f>
        <v>0</v>
      </c>
      <c r="E421" s="72"/>
      <c r="F421" s="66" t="str">
        <f>IF(E421="A",VLOOKUP(A421,zdroj!B:O,14,0),"")</f>
        <v/>
      </c>
      <c r="H421" s="59">
        <v>83089</v>
      </c>
      <c r="I421" s="59" t="s">
        <v>72</v>
      </c>
      <c r="J421" s="59">
        <v>26753731</v>
      </c>
      <c r="K421" s="59" t="s">
        <v>987</v>
      </c>
      <c r="L421" s="61" t="s">
        <v>81</v>
      </c>
      <c r="M421" s="61">
        <f>VLOOKUP(H421,zdroj!C:F,4,0)</f>
        <v>0</v>
      </c>
      <c r="N421" s="61" t="str">
        <f t="shared" si="12"/>
        <v>-</v>
      </c>
      <c r="P421" s="73" t="str">
        <f t="shared" si="13"/>
        <v/>
      </c>
      <c r="Q421" s="61" t="s">
        <v>86</v>
      </c>
    </row>
    <row r="422" spans="1:17" x14ac:dyDescent="0.25">
      <c r="A422" s="59" t="s">
        <v>541</v>
      </c>
      <c r="B422" s="59" t="s">
        <v>69</v>
      </c>
      <c r="C422" s="57" t="str">
        <f>IF(zdroj!AB418&gt;0,"A","N")</f>
        <v>N</v>
      </c>
      <c r="D422" s="66">
        <f>IF(B422="kategorieC","",VLOOKUP(A422,zdroj!B:N,13,0))</f>
        <v>0</v>
      </c>
      <c r="E422" s="72"/>
      <c r="F422" s="66" t="str">
        <f>IF(E422="A",VLOOKUP(A422,zdroj!B:O,14,0),"")</f>
        <v/>
      </c>
      <c r="H422" s="59">
        <v>83089</v>
      </c>
      <c r="I422" s="59" t="s">
        <v>72</v>
      </c>
      <c r="J422" s="59">
        <v>26762315</v>
      </c>
      <c r="K422" s="59" t="s">
        <v>988</v>
      </c>
      <c r="L422" s="61" t="s">
        <v>81</v>
      </c>
      <c r="M422" s="61">
        <f>VLOOKUP(H422,zdroj!C:F,4,0)</f>
        <v>0</v>
      </c>
      <c r="N422" s="61" t="str">
        <f t="shared" si="12"/>
        <v>-</v>
      </c>
      <c r="P422" s="73" t="str">
        <f t="shared" si="13"/>
        <v/>
      </c>
      <c r="Q422" s="61" t="s">
        <v>86</v>
      </c>
    </row>
    <row r="423" spans="1:17" x14ac:dyDescent="0.25">
      <c r="A423" s="59" t="s">
        <v>542</v>
      </c>
      <c r="B423" s="59" t="s">
        <v>69</v>
      </c>
      <c r="C423" s="57" t="str">
        <f>IF(zdroj!AB419&gt;0,"A","N")</f>
        <v>N</v>
      </c>
      <c r="D423" s="66">
        <f>IF(B423="kategorieC","",VLOOKUP(A423,zdroj!B:N,13,0))</f>
        <v>0</v>
      </c>
      <c r="E423" s="72"/>
      <c r="F423" s="66" t="str">
        <f>IF(E423="A",VLOOKUP(A423,zdroj!B:O,14,0),"")</f>
        <v/>
      </c>
      <c r="H423" s="59">
        <v>83089</v>
      </c>
      <c r="I423" s="59" t="s">
        <v>72</v>
      </c>
      <c r="J423" s="59">
        <v>26902109</v>
      </c>
      <c r="K423" s="59" t="s">
        <v>989</v>
      </c>
      <c r="L423" s="61" t="s">
        <v>81</v>
      </c>
      <c r="M423" s="61">
        <f>VLOOKUP(H423,zdroj!C:F,4,0)</f>
        <v>0</v>
      </c>
      <c r="N423" s="61" t="str">
        <f t="shared" si="12"/>
        <v>-</v>
      </c>
      <c r="P423" s="73" t="str">
        <f t="shared" si="13"/>
        <v/>
      </c>
      <c r="Q423" s="61" t="s">
        <v>86</v>
      </c>
    </row>
    <row r="424" spans="1:17" x14ac:dyDescent="0.25">
      <c r="A424" s="59" t="s">
        <v>543</v>
      </c>
      <c r="B424" s="59" t="s">
        <v>69</v>
      </c>
      <c r="C424" s="57" t="str">
        <f>IF(zdroj!AB420&gt;0,"A","N")</f>
        <v>N</v>
      </c>
      <c r="D424" s="66">
        <f>IF(B424="kategorieC","",VLOOKUP(A424,zdroj!B:N,13,0))</f>
        <v>0</v>
      </c>
      <c r="E424" s="72"/>
      <c r="F424" s="66" t="str">
        <f>IF(E424="A",VLOOKUP(A424,zdroj!B:O,14,0),"")</f>
        <v/>
      </c>
      <c r="H424" s="59">
        <v>83089</v>
      </c>
      <c r="I424" s="59" t="s">
        <v>72</v>
      </c>
      <c r="J424" s="59">
        <v>27292177</v>
      </c>
      <c r="K424" s="59" t="s">
        <v>990</v>
      </c>
      <c r="L424" s="61" t="s">
        <v>81</v>
      </c>
      <c r="M424" s="61">
        <f>VLOOKUP(H424,zdroj!C:F,4,0)</f>
        <v>0</v>
      </c>
      <c r="N424" s="61" t="str">
        <f t="shared" si="12"/>
        <v>-</v>
      </c>
      <c r="P424" s="73" t="str">
        <f t="shared" si="13"/>
        <v/>
      </c>
      <c r="Q424" s="61" t="s">
        <v>86</v>
      </c>
    </row>
    <row r="425" spans="1:17" x14ac:dyDescent="0.25">
      <c r="A425" s="59" t="s">
        <v>544</v>
      </c>
      <c r="B425" s="59" t="s">
        <v>69</v>
      </c>
      <c r="C425" s="57" t="str">
        <f>IF(zdroj!AB421&gt;0,"A","N")</f>
        <v>N</v>
      </c>
      <c r="D425" s="66">
        <f>IF(B425="kategorieC","",VLOOKUP(A425,zdroj!B:N,13,0))</f>
        <v>0</v>
      </c>
      <c r="E425" s="72"/>
      <c r="F425" s="66" t="str">
        <f>IF(E425="A",VLOOKUP(A425,zdroj!B:O,14,0),"")</f>
        <v/>
      </c>
      <c r="H425" s="59">
        <v>83089</v>
      </c>
      <c r="I425" s="59" t="s">
        <v>72</v>
      </c>
      <c r="J425" s="59">
        <v>27411303</v>
      </c>
      <c r="K425" s="59" t="s">
        <v>991</v>
      </c>
      <c r="L425" s="61" t="s">
        <v>114</v>
      </c>
      <c r="M425" s="61">
        <f>VLOOKUP(H425,zdroj!C:F,4,0)</f>
        <v>0</v>
      </c>
      <c r="N425" s="61" t="str">
        <f t="shared" si="12"/>
        <v>katC</v>
      </c>
      <c r="P425" s="73" t="str">
        <f t="shared" si="13"/>
        <v/>
      </c>
      <c r="Q425" s="61" t="s">
        <v>31</v>
      </c>
    </row>
    <row r="426" spans="1:17" x14ac:dyDescent="0.25">
      <c r="A426" s="59" t="s">
        <v>545</v>
      </c>
      <c r="B426" s="59" t="s">
        <v>69</v>
      </c>
      <c r="C426" s="57" t="str">
        <f>IF(zdroj!AB422&gt;0,"A","N")</f>
        <v>N</v>
      </c>
      <c r="D426" s="66">
        <f>IF(B426="kategorieC","",VLOOKUP(A426,zdroj!B:N,13,0))</f>
        <v>0</v>
      </c>
      <c r="E426" s="72"/>
      <c r="F426" s="66" t="str">
        <f>IF(E426="A",VLOOKUP(A426,zdroj!B:O,14,0),"")</f>
        <v/>
      </c>
      <c r="H426" s="59">
        <v>83089</v>
      </c>
      <c r="I426" s="59" t="s">
        <v>72</v>
      </c>
      <c r="J426" s="59">
        <v>27411311</v>
      </c>
      <c r="K426" s="59" t="s">
        <v>992</v>
      </c>
      <c r="L426" s="61" t="s">
        <v>81</v>
      </c>
      <c r="M426" s="61">
        <f>VLOOKUP(H426,zdroj!C:F,4,0)</f>
        <v>0</v>
      </c>
      <c r="N426" s="61" t="str">
        <f t="shared" si="12"/>
        <v>-</v>
      </c>
      <c r="P426" s="73" t="str">
        <f t="shared" si="13"/>
        <v/>
      </c>
      <c r="Q426" s="61" t="s">
        <v>88</v>
      </c>
    </row>
    <row r="427" spans="1:17" x14ac:dyDescent="0.25">
      <c r="A427" s="59" t="s">
        <v>546</v>
      </c>
      <c r="B427" s="59" t="s">
        <v>72</v>
      </c>
      <c r="C427" s="57" t="str">
        <f>IF(zdroj!AB423&gt;0,"A","N")</f>
        <v>N</v>
      </c>
      <c r="D427" s="66" t="str">
        <f>IF(B427="kategorieC","",VLOOKUP(A427,zdroj!B:N,13,0))</f>
        <v/>
      </c>
      <c r="E427" s="72"/>
      <c r="F427" s="66" t="str">
        <f>IF(E427="A",VLOOKUP(A427,zdroj!B:O,14,0),"")</f>
        <v/>
      </c>
      <c r="H427" s="59">
        <v>83089</v>
      </c>
      <c r="I427" s="59" t="s">
        <v>72</v>
      </c>
      <c r="J427" s="59">
        <v>27411320</v>
      </c>
      <c r="K427" s="59" t="s">
        <v>993</v>
      </c>
      <c r="L427" s="61" t="s">
        <v>81</v>
      </c>
      <c r="M427" s="61">
        <f>VLOOKUP(H427,zdroj!C:F,4,0)</f>
        <v>0</v>
      </c>
      <c r="N427" s="61" t="str">
        <f t="shared" si="12"/>
        <v>-</v>
      </c>
      <c r="P427" s="73" t="str">
        <f t="shared" si="13"/>
        <v/>
      </c>
      <c r="Q427" s="61" t="s">
        <v>88</v>
      </c>
    </row>
    <row r="428" spans="1:17" x14ac:dyDescent="0.25">
      <c r="A428" s="59" t="s">
        <v>547</v>
      </c>
      <c r="B428" s="59" t="s">
        <v>69</v>
      </c>
      <c r="C428" s="57" t="str">
        <f>IF(zdroj!AB424&gt;0,"A","N")</f>
        <v>N</v>
      </c>
      <c r="D428" s="66">
        <f>IF(B428="kategorieC","",VLOOKUP(A428,zdroj!B:N,13,0))</f>
        <v>0</v>
      </c>
      <c r="E428" s="72"/>
      <c r="F428" s="66" t="str">
        <f>IF(E428="A",VLOOKUP(A428,zdroj!B:O,14,0),"")</f>
        <v/>
      </c>
      <c r="H428" s="59">
        <v>83089</v>
      </c>
      <c r="I428" s="59" t="s">
        <v>72</v>
      </c>
      <c r="J428" s="59">
        <v>27411338</v>
      </c>
      <c r="K428" s="59" t="s">
        <v>994</v>
      </c>
      <c r="L428" s="61" t="s">
        <v>81</v>
      </c>
      <c r="M428" s="61">
        <f>VLOOKUP(H428,zdroj!C:F,4,0)</f>
        <v>0</v>
      </c>
      <c r="N428" s="61" t="str">
        <f t="shared" si="12"/>
        <v>-</v>
      </c>
      <c r="P428" s="73" t="str">
        <f t="shared" si="13"/>
        <v/>
      </c>
      <c r="Q428" s="61" t="s">
        <v>88</v>
      </c>
    </row>
    <row r="429" spans="1:17" x14ac:dyDescent="0.25">
      <c r="A429" s="59" t="s">
        <v>548</v>
      </c>
      <c r="B429" s="59" t="s">
        <v>69</v>
      </c>
      <c r="C429" s="57" t="str">
        <f>IF(zdroj!AB425&gt;0,"A","N")</f>
        <v>N</v>
      </c>
      <c r="D429" s="66">
        <f>IF(B429="kategorieC","",VLOOKUP(A429,zdroj!B:N,13,0))</f>
        <v>0</v>
      </c>
      <c r="E429" s="72"/>
      <c r="F429" s="66" t="str">
        <f>IF(E429="A",VLOOKUP(A429,zdroj!B:O,14,0),"")</f>
        <v/>
      </c>
      <c r="H429" s="59">
        <v>83089</v>
      </c>
      <c r="I429" s="59" t="s">
        <v>72</v>
      </c>
      <c r="J429" s="59">
        <v>27411346</v>
      </c>
      <c r="K429" s="59" t="s">
        <v>995</v>
      </c>
      <c r="L429" s="61" t="s">
        <v>81</v>
      </c>
      <c r="M429" s="61">
        <f>VLOOKUP(H429,zdroj!C:F,4,0)</f>
        <v>0</v>
      </c>
      <c r="N429" s="61" t="str">
        <f t="shared" si="12"/>
        <v>-</v>
      </c>
      <c r="P429" s="73" t="str">
        <f t="shared" si="13"/>
        <v/>
      </c>
      <c r="Q429" s="61" t="s">
        <v>88</v>
      </c>
    </row>
    <row r="430" spans="1:17" x14ac:dyDescent="0.25">
      <c r="A430" s="59" t="s">
        <v>549</v>
      </c>
      <c r="B430" s="59" t="s">
        <v>69</v>
      </c>
      <c r="C430" s="57" t="str">
        <f>IF(zdroj!AB426&gt;0,"A","N")</f>
        <v>N</v>
      </c>
      <c r="D430" s="66">
        <f>IF(B430="kategorieC","",VLOOKUP(A430,zdroj!B:N,13,0))</f>
        <v>0</v>
      </c>
      <c r="E430" s="72"/>
      <c r="F430" s="66" t="str">
        <f>IF(E430="A",VLOOKUP(A430,zdroj!B:O,14,0),"")</f>
        <v/>
      </c>
      <c r="H430" s="59">
        <v>83089</v>
      </c>
      <c r="I430" s="59" t="s">
        <v>72</v>
      </c>
      <c r="J430" s="59">
        <v>27411354</v>
      </c>
      <c r="K430" s="59" t="s">
        <v>996</v>
      </c>
      <c r="L430" s="61" t="s">
        <v>81</v>
      </c>
      <c r="M430" s="61">
        <f>VLOOKUP(H430,zdroj!C:F,4,0)</f>
        <v>0</v>
      </c>
      <c r="N430" s="61" t="str">
        <f t="shared" si="12"/>
        <v>-</v>
      </c>
      <c r="P430" s="73" t="str">
        <f t="shared" si="13"/>
        <v/>
      </c>
      <c r="Q430" s="61" t="s">
        <v>88</v>
      </c>
    </row>
    <row r="431" spans="1:17" x14ac:dyDescent="0.25">
      <c r="A431" s="59" t="s">
        <v>550</v>
      </c>
      <c r="B431" s="59" t="s">
        <v>69</v>
      </c>
      <c r="C431" s="57" t="str">
        <f>IF(zdroj!AB427&gt;0,"A","N")</f>
        <v>N</v>
      </c>
      <c r="D431" s="66">
        <f>IF(B431="kategorieC","",VLOOKUP(A431,zdroj!B:N,13,0))</f>
        <v>21.43</v>
      </c>
      <c r="E431" s="72"/>
      <c r="F431" s="66" t="str">
        <f>IF(E431="A",VLOOKUP(A431,zdroj!B:O,14,0),"")</f>
        <v/>
      </c>
      <c r="H431" s="59">
        <v>83089</v>
      </c>
      <c r="I431" s="59" t="s">
        <v>72</v>
      </c>
      <c r="J431" s="59">
        <v>27411362</v>
      </c>
      <c r="K431" s="59" t="s">
        <v>997</v>
      </c>
      <c r="L431" s="61" t="s">
        <v>81</v>
      </c>
      <c r="M431" s="61">
        <f>VLOOKUP(H431,zdroj!C:F,4,0)</f>
        <v>0</v>
      </c>
      <c r="N431" s="61" t="str">
        <f t="shared" si="12"/>
        <v>-</v>
      </c>
      <c r="P431" s="73" t="str">
        <f t="shared" si="13"/>
        <v/>
      </c>
      <c r="Q431" s="61" t="s">
        <v>88</v>
      </c>
    </row>
    <row r="432" spans="1:17" x14ac:dyDescent="0.25">
      <c r="A432" s="59" t="s">
        <v>551</v>
      </c>
      <c r="B432" s="59" t="s">
        <v>69</v>
      </c>
      <c r="C432" s="57" t="str">
        <f>IF(zdroj!AB428&gt;0,"A","N")</f>
        <v>N</v>
      </c>
      <c r="D432" s="66">
        <f>IF(B432="kategorieC","",VLOOKUP(A432,zdroj!B:N,13,0))</f>
        <v>0</v>
      </c>
      <c r="E432" s="72"/>
      <c r="F432" s="66" t="str">
        <f>IF(E432="A",VLOOKUP(A432,zdroj!B:O,14,0),"")</f>
        <v/>
      </c>
      <c r="H432" s="59">
        <v>83089</v>
      </c>
      <c r="I432" s="59" t="s">
        <v>72</v>
      </c>
      <c r="J432" s="59">
        <v>27411371</v>
      </c>
      <c r="K432" s="59" t="s">
        <v>998</v>
      </c>
      <c r="L432" s="61" t="s">
        <v>81</v>
      </c>
      <c r="M432" s="61">
        <f>VLOOKUP(H432,zdroj!C:F,4,0)</f>
        <v>0</v>
      </c>
      <c r="N432" s="61" t="str">
        <f t="shared" si="12"/>
        <v>-</v>
      </c>
      <c r="P432" s="73" t="str">
        <f t="shared" si="13"/>
        <v/>
      </c>
      <c r="Q432" s="61" t="s">
        <v>88</v>
      </c>
    </row>
    <row r="433" spans="1:17" x14ac:dyDescent="0.25">
      <c r="A433" s="59" t="s">
        <v>552</v>
      </c>
      <c r="B433" s="59" t="s">
        <v>69</v>
      </c>
      <c r="C433" s="57" t="str">
        <f>IF(zdroj!AB429&gt;0,"A","N")</f>
        <v>N</v>
      </c>
      <c r="D433" s="66">
        <f>IF(B433="kategorieC","",VLOOKUP(A433,zdroj!B:N,13,0))</f>
        <v>0</v>
      </c>
      <c r="E433" s="72"/>
      <c r="F433" s="66" t="str">
        <f>IF(E433="A",VLOOKUP(A433,zdroj!B:O,14,0),"")</f>
        <v/>
      </c>
      <c r="H433" s="59">
        <v>83089</v>
      </c>
      <c r="I433" s="59" t="s">
        <v>72</v>
      </c>
      <c r="J433" s="59">
        <v>27411389</v>
      </c>
      <c r="K433" s="59" t="s">
        <v>999</v>
      </c>
      <c r="L433" s="61" t="s">
        <v>81</v>
      </c>
      <c r="M433" s="61">
        <f>VLOOKUP(H433,zdroj!C:F,4,0)</f>
        <v>0</v>
      </c>
      <c r="N433" s="61" t="str">
        <f t="shared" si="12"/>
        <v>-</v>
      </c>
      <c r="P433" s="73" t="str">
        <f t="shared" si="13"/>
        <v/>
      </c>
      <c r="Q433" s="61" t="s">
        <v>88</v>
      </c>
    </row>
    <row r="434" spans="1:17" x14ac:dyDescent="0.25">
      <c r="A434" s="59" t="s">
        <v>553</v>
      </c>
      <c r="B434" s="59" t="s">
        <v>69</v>
      </c>
      <c r="C434" s="57" t="str">
        <f>IF(zdroj!AB430&gt;0,"A","N")</f>
        <v>N</v>
      </c>
      <c r="D434" s="66">
        <f>IF(B434="kategorieC","",VLOOKUP(A434,zdroj!B:N,13,0))</f>
        <v>7.69</v>
      </c>
      <c r="E434" s="72"/>
      <c r="F434" s="66" t="str">
        <f>IF(E434="A",VLOOKUP(A434,zdroj!B:O,14,0),"")</f>
        <v/>
      </c>
      <c r="H434" s="59">
        <v>83089</v>
      </c>
      <c r="I434" s="59" t="s">
        <v>72</v>
      </c>
      <c r="J434" s="59">
        <v>27411397</v>
      </c>
      <c r="K434" s="59" t="s">
        <v>1000</v>
      </c>
      <c r="L434" s="61" t="s">
        <v>81</v>
      </c>
      <c r="M434" s="61">
        <f>VLOOKUP(H434,zdroj!C:F,4,0)</f>
        <v>0</v>
      </c>
      <c r="N434" s="61" t="str">
        <f t="shared" si="12"/>
        <v>-</v>
      </c>
      <c r="P434" s="73" t="str">
        <f t="shared" si="13"/>
        <v/>
      </c>
      <c r="Q434" s="61" t="s">
        <v>88</v>
      </c>
    </row>
    <row r="435" spans="1:17" x14ac:dyDescent="0.25">
      <c r="A435" s="59" t="s">
        <v>554</v>
      </c>
      <c r="B435" s="59" t="s">
        <v>69</v>
      </c>
      <c r="C435" s="57" t="str">
        <f>IF(zdroj!AB431&gt;0,"A","N")</f>
        <v>N</v>
      </c>
      <c r="D435" s="66">
        <f>IF(B435="kategorieC","",VLOOKUP(A435,zdroj!B:N,13,0))</f>
        <v>50</v>
      </c>
      <c r="E435" s="72"/>
      <c r="F435" s="66" t="str">
        <f>IF(E435="A",VLOOKUP(A435,zdroj!B:O,14,0),"")</f>
        <v/>
      </c>
      <c r="H435" s="59">
        <v>83089</v>
      </c>
      <c r="I435" s="59" t="s">
        <v>72</v>
      </c>
      <c r="J435" s="59">
        <v>27411401</v>
      </c>
      <c r="K435" s="59" t="s">
        <v>1001</v>
      </c>
      <c r="L435" s="61" t="s">
        <v>81</v>
      </c>
      <c r="M435" s="61">
        <f>VLOOKUP(H435,zdroj!C:F,4,0)</f>
        <v>0</v>
      </c>
      <c r="N435" s="61" t="str">
        <f t="shared" si="12"/>
        <v>-</v>
      </c>
      <c r="P435" s="73" t="str">
        <f t="shared" si="13"/>
        <v/>
      </c>
      <c r="Q435" s="61" t="s">
        <v>88</v>
      </c>
    </row>
    <row r="436" spans="1:17" x14ac:dyDescent="0.25">
      <c r="A436" s="59" t="s">
        <v>555</v>
      </c>
      <c r="B436" s="59" t="s">
        <v>69</v>
      </c>
      <c r="C436" s="57" t="str">
        <f>IF(zdroj!AB432&gt;0,"A","N")</f>
        <v>N</v>
      </c>
      <c r="D436" s="66">
        <f>IF(B436="kategorieC","",VLOOKUP(A436,zdroj!B:N,13,0))</f>
        <v>11.11</v>
      </c>
      <c r="E436" s="72"/>
      <c r="F436" s="66" t="str">
        <f>IF(E436="A",VLOOKUP(A436,zdroj!B:O,14,0),"")</f>
        <v/>
      </c>
      <c r="H436" s="59">
        <v>83089</v>
      </c>
      <c r="I436" s="59" t="s">
        <v>72</v>
      </c>
      <c r="J436" s="59">
        <v>27411419</v>
      </c>
      <c r="K436" s="59" t="s">
        <v>1002</v>
      </c>
      <c r="L436" s="61" t="s">
        <v>81</v>
      </c>
      <c r="M436" s="61">
        <f>VLOOKUP(H436,zdroj!C:F,4,0)</f>
        <v>0</v>
      </c>
      <c r="N436" s="61" t="str">
        <f t="shared" si="12"/>
        <v>-</v>
      </c>
      <c r="P436" s="73" t="str">
        <f t="shared" si="13"/>
        <v/>
      </c>
      <c r="Q436" s="61" t="s">
        <v>88</v>
      </c>
    </row>
    <row r="437" spans="1:17" x14ac:dyDescent="0.25">
      <c r="A437" s="59" t="s">
        <v>556</v>
      </c>
      <c r="B437" s="59" t="s">
        <v>69</v>
      </c>
      <c r="C437" s="57" t="str">
        <f>IF(zdroj!AB433&gt;0,"A","N")</f>
        <v>N</v>
      </c>
      <c r="D437" s="66">
        <f>IF(B437="kategorieC","",VLOOKUP(A437,zdroj!B:N,13,0))</f>
        <v>40</v>
      </c>
      <c r="E437" s="72"/>
      <c r="F437" s="66" t="str">
        <f>IF(E437="A",VLOOKUP(A437,zdroj!B:O,14,0),"")</f>
        <v/>
      </c>
      <c r="H437" s="59">
        <v>83089</v>
      </c>
      <c r="I437" s="59" t="s">
        <v>72</v>
      </c>
      <c r="J437" s="59">
        <v>27411427</v>
      </c>
      <c r="K437" s="59" t="s">
        <v>1003</v>
      </c>
      <c r="L437" s="61" t="s">
        <v>81</v>
      </c>
      <c r="M437" s="61">
        <f>VLOOKUP(H437,zdroj!C:F,4,0)</f>
        <v>0</v>
      </c>
      <c r="N437" s="61" t="str">
        <f t="shared" si="12"/>
        <v>-</v>
      </c>
      <c r="P437" s="73" t="str">
        <f t="shared" si="13"/>
        <v/>
      </c>
      <c r="Q437" s="61" t="s">
        <v>88</v>
      </c>
    </row>
    <row r="438" spans="1:17" x14ac:dyDescent="0.25">
      <c r="A438" s="59" t="s">
        <v>557</v>
      </c>
      <c r="B438" s="59" t="s">
        <v>69</v>
      </c>
      <c r="C438" s="57" t="str">
        <f>IF(zdroj!AB434&gt;0,"A","N")</f>
        <v>N</v>
      </c>
      <c r="D438" s="66">
        <f>IF(B438="kategorieC","",VLOOKUP(A438,zdroj!B:N,13,0))</f>
        <v>0</v>
      </c>
      <c r="E438" s="72"/>
      <c r="F438" s="66" t="str">
        <f>IF(E438="A",VLOOKUP(A438,zdroj!B:O,14,0),"")</f>
        <v/>
      </c>
      <c r="H438" s="59">
        <v>83089</v>
      </c>
      <c r="I438" s="59" t="s">
        <v>72</v>
      </c>
      <c r="J438" s="59">
        <v>27411435</v>
      </c>
      <c r="K438" s="59" t="s">
        <v>1004</v>
      </c>
      <c r="L438" s="61" t="s">
        <v>81</v>
      </c>
      <c r="M438" s="61">
        <f>VLOOKUP(H438,zdroj!C:F,4,0)</f>
        <v>0</v>
      </c>
      <c r="N438" s="61" t="str">
        <f t="shared" si="12"/>
        <v>-</v>
      </c>
      <c r="P438" s="73" t="str">
        <f t="shared" si="13"/>
        <v/>
      </c>
      <c r="Q438" s="61" t="s">
        <v>88</v>
      </c>
    </row>
    <row r="439" spans="1:17" x14ac:dyDescent="0.25">
      <c r="A439" s="59" t="s">
        <v>558</v>
      </c>
      <c r="B439" s="59" t="s">
        <v>72</v>
      </c>
      <c r="C439" s="57" t="str">
        <f>IF(zdroj!AB435&gt;0,"A","N")</f>
        <v>N</v>
      </c>
      <c r="D439" s="66" t="str">
        <f>IF(B439="kategorieC","",VLOOKUP(A439,zdroj!B:N,13,0))</f>
        <v/>
      </c>
      <c r="E439" s="72"/>
      <c r="F439" s="66" t="str">
        <f>IF(E439="A",VLOOKUP(A439,zdroj!B:O,14,0),"")</f>
        <v/>
      </c>
      <c r="H439" s="59">
        <v>83089</v>
      </c>
      <c r="I439" s="59" t="s">
        <v>72</v>
      </c>
      <c r="J439" s="59">
        <v>27411443</v>
      </c>
      <c r="K439" s="59" t="s">
        <v>1005</v>
      </c>
      <c r="L439" s="61" t="s">
        <v>81</v>
      </c>
      <c r="M439" s="61">
        <f>VLOOKUP(H439,zdroj!C:F,4,0)</f>
        <v>0</v>
      </c>
      <c r="N439" s="61" t="str">
        <f t="shared" si="12"/>
        <v>-</v>
      </c>
      <c r="P439" s="73" t="str">
        <f t="shared" si="13"/>
        <v/>
      </c>
      <c r="Q439" s="61" t="s">
        <v>88</v>
      </c>
    </row>
    <row r="440" spans="1:17" x14ac:dyDescent="0.25">
      <c r="A440" s="59" t="s">
        <v>559</v>
      </c>
      <c r="B440" s="59" t="s">
        <v>69</v>
      </c>
      <c r="C440" s="57" t="str">
        <f>IF(zdroj!AB436&gt;0,"A","N")</f>
        <v>N</v>
      </c>
      <c r="D440" s="66">
        <f>IF(B440="kategorieC","",VLOOKUP(A440,zdroj!B:N,13,0))</f>
        <v>33.33</v>
      </c>
      <c r="E440" s="72"/>
      <c r="F440" s="66" t="str">
        <f>IF(E440="A",VLOOKUP(A440,zdroj!B:O,14,0),"")</f>
        <v/>
      </c>
      <c r="H440" s="59">
        <v>83089</v>
      </c>
      <c r="I440" s="59" t="s">
        <v>72</v>
      </c>
      <c r="J440" s="59">
        <v>27411451</v>
      </c>
      <c r="K440" s="59" t="s">
        <v>1006</v>
      </c>
      <c r="L440" s="61" t="s">
        <v>81</v>
      </c>
      <c r="M440" s="61">
        <f>VLOOKUP(H440,zdroj!C:F,4,0)</f>
        <v>0</v>
      </c>
      <c r="N440" s="61" t="str">
        <f t="shared" si="12"/>
        <v>-</v>
      </c>
      <c r="P440" s="73" t="str">
        <f t="shared" si="13"/>
        <v/>
      </c>
      <c r="Q440" s="61" t="s">
        <v>88</v>
      </c>
    </row>
    <row r="441" spans="1:17" x14ac:dyDescent="0.25">
      <c r="A441" s="59" t="s">
        <v>560</v>
      </c>
      <c r="B441" s="59" t="s">
        <v>69</v>
      </c>
      <c r="C441" s="57" t="str">
        <f>IF(zdroj!AB437&gt;0,"A","N")</f>
        <v>N</v>
      </c>
      <c r="D441" s="66">
        <f>IF(B441="kategorieC","",VLOOKUP(A441,zdroj!B:N,13,0))</f>
        <v>0</v>
      </c>
      <c r="E441" s="72"/>
      <c r="F441" s="66" t="str">
        <f>IF(E441="A",VLOOKUP(A441,zdroj!B:O,14,0),"")</f>
        <v/>
      </c>
      <c r="H441" s="59">
        <v>83089</v>
      </c>
      <c r="I441" s="59" t="s">
        <v>72</v>
      </c>
      <c r="J441" s="59">
        <v>27411460</v>
      </c>
      <c r="K441" s="59" t="s">
        <v>1007</v>
      </c>
      <c r="L441" s="61" t="s">
        <v>81</v>
      </c>
      <c r="M441" s="61">
        <f>VLOOKUP(H441,zdroj!C:F,4,0)</f>
        <v>0</v>
      </c>
      <c r="N441" s="61" t="str">
        <f t="shared" si="12"/>
        <v>-</v>
      </c>
      <c r="P441" s="73" t="str">
        <f t="shared" si="13"/>
        <v/>
      </c>
      <c r="Q441" s="61" t="s">
        <v>88</v>
      </c>
    </row>
    <row r="442" spans="1:17" x14ac:dyDescent="0.25">
      <c r="A442" s="59" t="s">
        <v>561</v>
      </c>
      <c r="B442" s="59" t="s">
        <v>69</v>
      </c>
      <c r="C442" s="57" t="str">
        <f>IF(zdroj!AB438&gt;0,"A","N")</f>
        <v>N</v>
      </c>
      <c r="D442" s="66">
        <f>IF(B442="kategorieC","",VLOOKUP(A442,zdroj!B:N,13,0))</f>
        <v>0</v>
      </c>
      <c r="E442" s="72"/>
      <c r="F442" s="66" t="str">
        <f>IF(E442="A",VLOOKUP(A442,zdroj!B:O,14,0),"")</f>
        <v/>
      </c>
      <c r="H442" s="59">
        <v>83089</v>
      </c>
      <c r="I442" s="59" t="s">
        <v>72</v>
      </c>
      <c r="J442" s="59">
        <v>27411478</v>
      </c>
      <c r="K442" s="59" t="s">
        <v>1008</v>
      </c>
      <c r="L442" s="61" t="s">
        <v>81</v>
      </c>
      <c r="M442" s="61">
        <f>VLOOKUP(H442,zdroj!C:F,4,0)</f>
        <v>0</v>
      </c>
      <c r="N442" s="61" t="str">
        <f t="shared" si="12"/>
        <v>-</v>
      </c>
      <c r="P442" s="73" t="str">
        <f t="shared" si="13"/>
        <v/>
      </c>
      <c r="Q442" s="61" t="s">
        <v>88</v>
      </c>
    </row>
    <row r="443" spans="1:17" x14ac:dyDescent="0.25">
      <c r="A443" s="59" t="s">
        <v>562</v>
      </c>
      <c r="B443" s="59" t="s">
        <v>69</v>
      </c>
      <c r="C443" s="57" t="str">
        <f>IF(zdroj!AB439&gt;0,"A","N")</f>
        <v>N</v>
      </c>
      <c r="D443" s="66">
        <f>IF(B443="kategorieC","",VLOOKUP(A443,zdroj!B:N,13,0))</f>
        <v>0</v>
      </c>
      <c r="E443" s="72"/>
      <c r="F443" s="66" t="str">
        <f>IF(E443="A",VLOOKUP(A443,zdroj!B:O,14,0),"")</f>
        <v/>
      </c>
      <c r="H443" s="59">
        <v>83089</v>
      </c>
      <c r="I443" s="59" t="s">
        <v>72</v>
      </c>
      <c r="J443" s="59">
        <v>27411486</v>
      </c>
      <c r="K443" s="59" t="s">
        <v>1009</v>
      </c>
      <c r="L443" s="61" t="s">
        <v>81</v>
      </c>
      <c r="M443" s="61">
        <f>VLOOKUP(H443,zdroj!C:F,4,0)</f>
        <v>0</v>
      </c>
      <c r="N443" s="61" t="str">
        <f t="shared" si="12"/>
        <v>-</v>
      </c>
      <c r="P443" s="73" t="str">
        <f t="shared" si="13"/>
        <v/>
      </c>
      <c r="Q443" s="61" t="s">
        <v>88</v>
      </c>
    </row>
    <row r="444" spans="1:17" x14ac:dyDescent="0.25">
      <c r="A444" s="59" t="s">
        <v>563</v>
      </c>
      <c r="B444" s="59" t="s">
        <v>72</v>
      </c>
      <c r="C444" s="57" t="str">
        <f>IF(zdroj!AB440&gt;0,"A","N")</f>
        <v>N</v>
      </c>
      <c r="D444" s="66" t="str">
        <f>IF(B444="kategorieC","",VLOOKUP(A444,zdroj!B:N,13,0))</f>
        <v/>
      </c>
      <c r="E444" s="72"/>
      <c r="F444" s="66" t="str">
        <f>IF(E444="A",VLOOKUP(A444,zdroj!B:O,14,0),"")</f>
        <v/>
      </c>
      <c r="H444" s="59">
        <v>83089</v>
      </c>
      <c r="I444" s="59" t="s">
        <v>72</v>
      </c>
      <c r="J444" s="59">
        <v>27411494</v>
      </c>
      <c r="K444" s="59" t="s">
        <v>1010</v>
      </c>
      <c r="L444" s="61" t="s">
        <v>81</v>
      </c>
      <c r="M444" s="61">
        <f>VLOOKUP(H444,zdroj!C:F,4,0)</f>
        <v>0</v>
      </c>
      <c r="N444" s="61" t="str">
        <f t="shared" si="12"/>
        <v>-</v>
      </c>
      <c r="P444" s="73" t="str">
        <f t="shared" si="13"/>
        <v/>
      </c>
      <c r="Q444" s="61" t="s">
        <v>88</v>
      </c>
    </row>
    <row r="445" spans="1:17" x14ac:dyDescent="0.25">
      <c r="A445" s="59" t="s">
        <v>564</v>
      </c>
      <c r="B445" s="59" t="s">
        <v>69</v>
      </c>
      <c r="C445" s="57" t="str">
        <f>IF(zdroj!AB441&gt;0,"A","N")</f>
        <v>N</v>
      </c>
      <c r="D445" s="66">
        <f>IF(B445="kategorieC","",VLOOKUP(A445,zdroj!B:N,13,0))</f>
        <v>0</v>
      </c>
      <c r="E445" s="72"/>
      <c r="F445" s="66" t="str">
        <f>IF(E445="A",VLOOKUP(A445,zdroj!B:O,14,0),"")</f>
        <v/>
      </c>
      <c r="H445" s="59">
        <v>83089</v>
      </c>
      <c r="I445" s="59" t="s">
        <v>72</v>
      </c>
      <c r="J445" s="59">
        <v>27411508</v>
      </c>
      <c r="K445" s="59" t="s">
        <v>1011</v>
      </c>
      <c r="L445" s="61" t="s">
        <v>81</v>
      </c>
      <c r="M445" s="61">
        <f>VLOOKUP(H445,zdroj!C:F,4,0)</f>
        <v>0</v>
      </c>
      <c r="N445" s="61" t="str">
        <f t="shared" si="12"/>
        <v>-</v>
      </c>
      <c r="P445" s="73" t="str">
        <f t="shared" si="13"/>
        <v/>
      </c>
      <c r="Q445" s="61" t="s">
        <v>88</v>
      </c>
    </row>
    <row r="446" spans="1:17" x14ac:dyDescent="0.25">
      <c r="A446" s="59" t="s">
        <v>565</v>
      </c>
      <c r="B446" s="59" t="s">
        <v>69</v>
      </c>
      <c r="C446" s="57" t="str">
        <f>IF(zdroj!AB442&gt;0,"A","N")</f>
        <v>N</v>
      </c>
      <c r="D446" s="66">
        <f>IF(B446="kategorieC","",VLOOKUP(A446,zdroj!B:N,13,0))</f>
        <v>0</v>
      </c>
      <c r="E446" s="72"/>
      <c r="F446" s="66" t="str">
        <f>IF(E446="A",VLOOKUP(A446,zdroj!B:O,14,0),"")</f>
        <v/>
      </c>
      <c r="H446" s="59">
        <v>83089</v>
      </c>
      <c r="I446" s="59" t="s">
        <v>72</v>
      </c>
      <c r="J446" s="59">
        <v>27411516</v>
      </c>
      <c r="K446" s="59" t="s">
        <v>1012</v>
      </c>
      <c r="L446" s="61" t="s">
        <v>81</v>
      </c>
      <c r="M446" s="61">
        <f>VLOOKUP(H446,zdroj!C:F,4,0)</f>
        <v>0</v>
      </c>
      <c r="N446" s="61" t="str">
        <f t="shared" si="12"/>
        <v>-</v>
      </c>
      <c r="P446" s="73" t="str">
        <f t="shared" si="13"/>
        <v/>
      </c>
      <c r="Q446" s="61" t="s">
        <v>88</v>
      </c>
    </row>
    <row r="447" spans="1:17" x14ac:dyDescent="0.25">
      <c r="A447" s="59" t="s">
        <v>566</v>
      </c>
      <c r="B447" s="59" t="s">
        <v>69</v>
      </c>
      <c r="C447" s="57" t="str">
        <f>IF(zdroj!AB443&gt;0,"A","N")</f>
        <v>N</v>
      </c>
      <c r="D447" s="66">
        <f>IF(B447="kategorieC","",VLOOKUP(A447,zdroj!B:N,13,0))</f>
        <v>0</v>
      </c>
      <c r="E447" s="72"/>
      <c r="F447" s="66" t="str">
        <f>IF(E447="A",VLOOKUP(A447,zdroj!B:O,14,0),"")</f>
        <v/>
      </c>
      <c r="H447" s="59">
        <v>83089</v>
      </c>
      <c r="I447" s="59" t="s">
        <v>72</v>
      </c>
      <c r="J447" s="59">
        <v>27411524</v>
      </c>
      <c r="K447" s="59" t="s">
        <v>1013</v>
      </c>
      <c r="L447" s="61" t="s">
        <v>81</v>
      </c>
      <c r="M447" s="61">
        <f>VLOOKUP(H447,zdroj!C:F,4,0)</f>
        <v>0</v>
      </c>
      <c r="N447" s="61" t="str">
        <f t="shared" si="12"/>
        <v>-</v>
      </c>
      <c r="P447" s="73" t="str">
        <f t="shared" si="13"/>
        <v/>
      </c>
      <c r="Q447" s="61" t="s">
        <v>88</v>
      </c>
    </row>
    <row r="448" spans="1:17" x14ac:dyDescent="0.25">
      <c r="A448" s="59" t="s">
        <v>567</v>
      </c>
      <c r="B448" s="59" t="s">
        <v>69</v>
      </c>
      <c r="C448" s="57" t="str">
        <f>IF(zdroj!AB444&gt;0,"A","N")</f>
        <v>N</v>
      </c>
      <c r="D448" s="66">
        <f>IF(B448="kategorieC","",VLOOKUP(A448,zdroj!B:N,13,0))</f>
        <v>0</v>
      </c>
      <c r="E448" s="72"/>
      <c r="F448" s="66" t="str">
        <f>IF(E448="A",VLOOKUP(A448,zdroj!B:O,14,0),"")</f>
        <v/>
      </c>
      <c r="H448" s="59">
        <v>83089</v>
      </c>
      <c r="I448" s="59" t="s">
        <v>72</v>
      </c>
      <c r="J448" s="59">
        <v>27411532</v>
      </c>
      <c r="K448" s="59" t="s">
        <v>1014</v>
      </c>
      <c r="L448" s="61" t="s">
        <v>81</v>
      </c>
      <c r="M448" s="61">
        <f>VLOOKUP(H448,zdroj!C:F,4,0)</f>
        <v>0</v>
      </c>
      <c r="N448" s="61" t="str">
        <f t="shared" si="12"/>
        <v>-</v>
      </c>
      <c r="P448" s="73" t="str">
        <f t="shared" si="13"/>
        <v/>
      </c>
      <c r="Q448" s="61" t="s">
        <v>88</v>
      </c>
    </row>
    <row r="449" spans="1:17" x14ac:dyDescent="0.25">
      <c r="A449" s="59" t="s">
        <v>568</v>
      </c>
      <c r="B449" s="59" t="s">
        <v>69</v>
      </c>
      <c r="C449" s="57" t="str">
        <f>IF(zdroj!AB445&gt;0,"A","N")</f>
        <v>N</v>
      </c>
      <c r="D449" s="66">
        <f>IF(B449="kategorieC","",VLOOKUP(A449,zdroj!B:N,13,0))</f>
        <v>0</v>
      </c>
      <c r="E449" s="72"/>
      <c r="F449" s="66" t="str">
        <f>IF(E449="A",VLOOKUP(A449,zdroj!B:O,14,0),"")</f>
        <v/>
      </c>
      <c r="H449" s="59">
        <v>83089</v>
      </c>
      <c r="I449" s="59" t="s">
        <v>72</v>
      </c>
      <c r="J449" s="59">
        <v>27411541</v>
      </c>
      <c r="K449" s="59" t="s">
        <v>1015</v>
      </c>
      <c r="L449" s="61" t="s">
        <v>81</v>
      </c>
      <c r="M449" s="61">
        <f>VLOOKUP(H449,zdroj!C:F,4,0)</f>
        <v>0</v>
      </c>
      <c r="N449" s="61" t="str">
        <f t="shared" si="12"/>
        <v>-</v>
      </c>
      <c r="P449" s="73" t="str">
        <f t="shared" si="13"/>
        <v/>
      </c>
      <c r="Q449" s="61" t="s">
        <v>88</v>
      </c>
    </row>
    <row r="450" spans="1:17" x14ac:dyDescent="0.25">
      <c r="A450" s="59" t="s">
        <v>569</v>
      </c>
      <c r="B450" s="59" t="s">
        <v>71</v>
      </c>
      <c r="C450" s="57" t="str">
        <f>IF(zdroj!AB446&gt;0,"A","N")</f>
        <v>N</v>
      </c>
      <c r="D450" s="66">
        <f>IF(B450="kategorieC","",VLOOKUP(A450,zdroj!B:N,13,0))</f>
        <v>0</v>
      </c>
      <c r="E450" s="72"/>
      <c r="F450" s="66" t="str">
        <f>IF(E450="A",VLOOKUP(A450,zdroj!B:O,14,0),"")</f>
        <v/>
      </c>
      <c r="H450" s="59">
        <v>83089</v>
      </c>
      <c r="I450" s="59" t="s">
        <v>72</v>
      </c>
      <c r="J450" s="59">
        <v>27411559</v>
      </c>
      <c r="K450" s="59" t="s">
        <v>1016</v>
      </c>
      <c r="L450" s="61" t="s">
        <v>81</v>
      </c>
      <c r="M450" s="61">
        <f>VLOOKUP(H450,zdroj!C:F,4,0)</f>
        <v>0</v>
      </c>
      <c r="N450" s="61" t="str">
        <f t="shared" si="12"/>
        <v>-</v>
      </c>
      <c r="P450" s="73" t="str">
        <f t="shared" si="13"/>
        <v/>
      </c>
      <c r="Q450" s="61" t="s">
        <v>88</v>
      </c>
    </row>
    <row r="451" spans="1:17" x14ac:dyDescent="0.25">
      <c r="A451" s="59" t="s">
        <v>570</v>
      </c>
      <c r="B451" s="59" t="s">
        <v>71</v>
      </c>
      <c r="C451" s="57" t="str">
        <f>IF(zdroj!AB447&gt;0,"A","N")</f>
        <v>N</v>
      </c>
      <c r="D451" s="66">
        <f>IF(B451="kategorieC","",VLOOKUP(A451,zdroj!B:N,13,0))</f>
        <v>0</v>
      </c>
      <c r="E451" s="72"/>
      <c r="F451" s="66" t="str">
        <f>IF(E451="A",VLOOKUP(A451,zdroj!B:O,14,0),"")</f>
        <v/>
      </c>
      <c r="H451" s="59">
        <v>83089</v>
      </c>
      <c r="I451" s="59" t="s">
        <v>72</v>
      </c>
      <c r="J451" s="59">
        <v>27411567</v>
      </c>
      <c r="K451" s="59" t="s">
        <v>1017</v>
      </c>
      <c r="L451" s="61" t="s">
        <v>81</v>
      </c>
      <c r="M451" s="61">
        <f>VLOOKUP(H451,zdroj!C:F,4,0)</f>
        <v>0</v>
      </c>
      <c r="N451" s="61" t="str">
        <f t="shared" si="12"/>
        <v>-</v>
      </c>
      <c r="P451" s="73" t="str">
        <f t="shared" si="13"/>
        <v/>
      </c>
      <c r="Q451" s="61" t="s">
        <v>88</v>
      </c>
    </row>
    <row r="452" spans="1:17" x14ac:dyDescent="0.25">
      <c r="A452" s="59" t="s">
        <v>571</v>
      </c>
      <c r="B452" s="59" t="s">
        <v>69</v>
      </c>
      <c r="C452" s="57" t="str">
        <f>IF(zdroj!AB448&gt;0,"A","N")</f>
        <v>N</v>
      </c>
      <c r="D452" s="66">
        <f>IF(B452="kategorieC","",VLOOKUP(A452,zdroj!B:N,13,0))</f>
        <v>0</v>
      </c>
      <c r="E452" s="72"/>
      <c r="F452" s="66" t="str">
        <f>IF(E452="A",VLOOKUP(A452,zdroj!B:O,14,0),"")</f>
        <v/>
      </c>
      <c r="H452" s="59">
        <v>83089</v>
      </c>
      <c r="I452" s="59" t="s">
        <v>72</v>
      </c>
      <c r="J452" s="59">
        <v>27411575</v>
      </c>
      <c r="K452" s="59" t="s">
        <v>1018</v>
      </c>
      <c r="L452" s="61" t="s">
        <v>81</v>
      </c>
      <c r="M452" s="61">
        <f>VLOOKUP(H452,zdroj!C:F,4,0)</f>
        <v>0</v>
      </c>
      <c r="N452" s="61" t="str">
        <f t="shared" si="12"/>
        <v>-</v>
      </c>
      <c r="P452" s="73" t="str">
        <f t="shared" si="13"/>
        <v/>
      </c>
      <c r="Q452" s="61" t="s">
        <v>88</v>
      </c>
    </row>
    <row r="453" spans="1:17" x14ac:dyDescent="0.25">
      <c r="H453" s="59">
        <v>83089</v>
      </c>
      <c r="I453" s="59" t="s">
        <v>72</v>
      </c>
      <c r="J453" s="59">
        <v>27411583</v>
      </c>
      <c r="K453" s="59" t="s">
        <v>1019</v>
      </c>
      <c r="L453" s="61" t="s">
        <v>81</v>
      </c>
      <c r="M453" s="61">
        <f>VLOOKUP(H453,zdroj!C:F,4,0)</f>
        <v>0</v>
      </c>
      <c r="N453" s="61" t="str">
        <f t="shared" si="12"/>
        <v>-</v>
      </c>
      <c r="P453" s="73" t="str">
        <f t="shared" si="13"/>
        <v/>
      </c>
      <c r="Q453" s="61" t="s">
        <v>88</v>
      </c>
    </row>
    <row r="454" spans="1:17" x14ac:dyDescent="0.25">
      <c r="H454" s="59">
        <v>83089</v>
      </c>
      <c r="I454" s="59" t="s">
        <v>72</v>
      </c>
      <c r="J454" s="59">
        <v>27411591</v>
      </c>
      <c r="K454" s="59" t="s">
        <v>1020</v>
      </c>
      <c r="L454" s="61" t="s">
        <v>81</v>
      </c>
      <c r="M454" s="61">
        <f>VLOOKUP(H454,zdroj!C:F,4,0)</f>
        <v>0</v>
      </c>
      <c r="N454" s="61" t="str">
        <f t="shared" si="12"/>
        <v>-</v>
      </c>
      <c r="P454" s="73" t="str">
        <f t="shared" si="13"/>
        <v/>
      </c>
      <c r="Q454" s="61" t="s">
        <v>88</v>
      </c>
    </row>
    <row r="455" spans="1:17" x14ac:dyDescent="0.25">
      <c r="H455" s="59">
        <v>83089</v>
      </c>
      <c r="I455" s="59" t="s">
        <v>72</v>
      </c>
      <c r="J455" s="59">
        <v>27411605</v>
      </c>
      <c r="K455" s="59" t="s">
        <v>1021</v>
      </c>
      <c r="L455" s="61" t="s">
        <v>81</v>
      </c>
      <c r="M455" s="61">
        <f>VLOOKUP(H455,zdroj!C:F,4,0)</f>
        <v>0</v>
      </c>
      <c r="N455" s="61" t="str">
        <f t="shared" ref="N455:N518" si="14">IF(M455="A",IF(L455="katA","katB",L455),L455)</f>
        <v>-</v>
      </c>
      <c r="P455" s="73" t="str">
        <f t="shared" ref="P455:P518" si="15">IF(O455="A",1,"")</f>
        <v/>
      </c>
      <c r="Q455" s="61" t="s">
        <v>88</v>
      </c>
    </row>
    <row r="456" spans="1:17" x14ac:dyDescent="0.25">
      <c r="H456" s="59">
        <v>83089</v>
      </c>
      <c r="I456" s="59" t="s">
        <v>72</v>
      </c>
      <c r="J456" s="59">
        <v>27411613</v>
      </c>
      <c r="K456" s="59" t="s">
        <v>1022</v>
      </c>
      <c r="L456" s="61" t="s">
        <v>81</v>
      </c>
      <c r="M456" s="61">
        <f>VLOOKUP(H456,zdroj!C:F,4,0)</f>
        <v>0</v>
      </c>
      <c r="N456" s="61" t="str">
        <f t="shared" si="14"/>
        <v>-</v>
      </c>
      <c r="P456" s="73" t="str">
        <f t="shared" si="15"/>
        <v/>
      </c>
      <c r="Q456" s="61" t="s">
        <v>88</v>
      </c>
    </row>
    <row r="457" spans="1:17" x14ac:dyDescent="0.25">
      <c r="H457" s="59">
        <v>83089</v>
      </c>
      <c r="I457" s="59" t="s">
        <v>72</v>
      </c>
      <c r="J457" s="59">
        <v>27411621</v>
      </c>
      <c r="K457" s="59" t="s">
        <v>1023</v>
      </c>
      <c r="L457" s="61" t="s">
        <v>81</v>
      </c>
      <c r="M457" s="61">
        <f>VLOOKUP(H457,zdroj!C:F,4,0)</f>
        <v>0</v>
      </c>
      <c r="N457" s="61" t="str">
        <f t="shared" si="14"/>
        <v>-</v>
      </c>
      <c r="P457" s="73" t="str">
        <f t="shared" si="15"/>
        <v/>
      </c>
      <c r="Q457" s="61" t="s">
        <v>88</v>
      </c>
    </row>
    <row r="458" spans="1:17" x14ac:dyDescent="0.25">
      <c r="H458" s="59">
        <v>83089</v>
      </c>
      <c r="I458" s="59" t="s">
        <v>72</v>
      </c>
      <c r="J458" s="59">
        <v>27411630</v>
      </c>
      <c r="K458" s="59" t="s">
        <v>1024</v>
      </c>
      <c r="L458" s="61" t="s">
        <v>81</v>
      </c>
      <c r="M458" s="61">
        <f>VLOOKUP(H458,zdroj!C:F,4,0)</f>
        <v>0</v>
      </c>
      <c r="N458" s="61" t="str">
        <f t="shared" si="14"/>
        <v>-</v>
      </c>
      <c r="P458" s="73" t="str">
        <f t="shared" si="15"/>
        <v/>
      </c>
      <c r="Q458" s="61" t="s">
        <v>88</v>
      </c>
    </row>
    <row r="459" spans="1:17" x14ac:dyDescent="0.25">
      <c r="H459" s="59">
        <v>83089</v>
      </c>
      <c r="I459" s="59" t="s">
        <v>72</v>
      </c>
      <c r="J459" s="59">
        <v>27411648</v>
      </c>
      <c r="K459" s="59" t="s">
        <v>1025</v>
      </c>
      <c r="L459" s="61" t="s">
        <v>81</v>
      </c>
      <c r="M459" s="61">
        <f>VLOOKUP(H459,zdroj!C:F,4,0)</f>
        <v>0</v>
      </c>
      <c r="N459" s="61" t="str">
        <f t="shared" si="14"/>
        <v>-</v>
      </c>
      <c r="P459" s="73" t="str">
        <f t="shared" si="15"/>
        <v/>
      </c>
      <c r="Q459" s="61" t="s">
        <v>88</v>
      </c>
    </row>
    <row r="460" spans="1:17" x14ac:dyDescent="0.25">
      <c r="H460" s="59">
        <v>83089</v>
      </c>
      <c r="I460" s="59" t="s">
        <v>72</v>
      </c>
      <c r="J460" s="59">
        <v>27411656</v>
      </c>
      <c r="K460" s="59" t="s">
        <v>1026</v>
      </c>
      <c r="L460" s="61" t="s">
        <v>81</v>
      </c>
      <c r="M460" s="61">
        <f>VLOOKUP(H460,zdroj!C:F,4,0)</f>
        <v>0</v>
      </c>
      <c r="N460" s="61" t="str">
        <f t="shared" si="14"/>
        <v>-</v>
      </c>
      <c r="P460" s="73" t="str">
        <f t="shared" si="15"/>
        <v/>
      </c>
      <c r="Q460" s="61" t="s">
        <v>88</v>
      </c>
    </row>
    <row r="461" spans="1:17" x14ac:dyDescent="0.25">
      <c r="H461" s="59">
        <v>83089</v>
      </c>
      <c r="I461" s="59" t="s">
        <v>72</v>
      </c>
      <c r="J461" s="59">
        <v>27411664</v>
      </c>
      <c r="K461" s="59" t="s">
        <v>1027</v>
      </c>
      <c r="L461" s="61" t="s">
        <v>81</v>
      </c>
      <c r="M461" s="61">
        <f>VLOOKUP(H461,zdroj!C:F,4,0)</f>
        <v>0</v>
      </c>
      <c r="N461" s="61" t="str">
        <f t="shared" si="14"/>
        <v>-</v>
      </c>
      <c r="P461" s="73" t="str">
        <f t="shared" si="15"/>
        <v/>
      </c>
      <c r="Q461" s="61" t="s">
        <v>88</v>
      </c>
    </row>
    <row r="462" spans="1:17" x14ac:dyDescent="0.25">
      <c r="H462" s="59">
        <v>83089</v>
      </c>
      <c r="I462" s="59" t="s">
        <v>72</v>
      </c>
      <c r="J462" s="59">
        <v>27411672</v>
      </c>
      <c r="K462" s="59" t="s">
        <v>1028</v>
      </c>
      <c r="L462" s="61" t="s">
        <v>81</v>
      </c>
      <c r="M462" s="61">
        <f>VLOOKUP(H462,zdroj!C:F,4,0)</f>
        <v>0</v>
      </c>
      <c r="N462" s="61" t="str">
        <f t="shared" si="14"/>
        <v>-</v>
      </c>
      <c r="P462" s="73" t="str">
        <f t="shared" si="15"/>
        <v/>
      </c>
      <c r="Q462" s="61" t="s">
        <v>88</v>
      </c>
    </row>
    <row r="463" spans="1:17" x14ac:dyDescent="0.25">
      <c r="H463" s="59">
        <v>83089</v>
      </c>
      <c r="I463" s="59" t="s">
        <v>72</v>
      </c>
      <c r="J463" s="59">
        <v>27411681</v>
      </c>
      <c r="K463" s="59" t="s">
        <v>1029</v>
      </c>
      <c r="L463" s="61" t="s">
        <v>81</v>
      </c>
      <c r="M463" s="61">
        <f>VLOOKUP(H463,zdroj!C:F,4,0)</f>
        <v>0</v>
      </c>
      <c r="N463" s="61" t="str">
        <f t="shared" si="14"/>
        <v>-</v>
      </c>
      <c r="P463" s="73" t="str">
        <f t="shared" si="15"/>
        <v/>
      </c>
      <c r="Q463" s="61" t="s">
        <v>88</v>
      </c>
    </row>
    <row r="464" spans="1:17" x14ac:dyDescent="0.25">
      <c r="H464" s="59">
        <v>83089</v>
      </c>
      <c r="I464" s="59" t="s">
        <v>72</v>
      </c>
      <c r="J464" s="59">
        <v>27411699</v>
      </c>
      <c r="K464" s="59" t="s">
        <v>1030</v>
      </c>
      <c r="L464" s="61" t="s">
        <v>81</v>
      </c>
      <c r="M464" s="61">
        <f>VLOOKUP(H464,zdroj!C:F,4,0)</f>
        <v>0</v>
      </c>
      <c r="N464" s="61" t="str">
        <f t="shared" si="14"/>
        <v>-</v>
      </c>
      <c r="P464" s="73" t="str">
        <f t="shared" si="15"/>
        <v/>
      </c>
      <c r="Q464" s="61" t="s">
        <v>88</v>
      </c>
    </row>
    <row r="465" spans="8:17" x14ac:dyDescent="0.25">
      <c r="H465" s="59">
        <v>83089</v>
      </c>
      <c r="I465" s="59" t="s">
        <v>72</v>
      </c>
      <c r="J465" s="59">
        <v>27411702</v>
      </c>
      <c r="K465" s="59" t="s">
        <v>1031</v>
      </c>
      <c r="L465" s="61" t="s">
        <v>81</v>
      </c>
      <c r="M465" s="61">
        <f>VLOOKUP(H465,zdroj!C:F,4,0)</f>
        <v>0</v>
      </c>
      <c r="N465" s="61" t="str">
        <f t="shared" si="14"/>
        <v>-</v>
      </c>
      <c r="P465" s="73" t="str">
        <f t="shared" si="15"/>
        <v/>
      </c>
      <c r="Q465" s="61" t="s">
        <v>88</v>
      </c>
    </row>
    <row r="466" spans="8:17" x14ac:dyDescent="0.25">
      <c r="H466" s="59">
        <v>83089</v>
      </c>
      <c r="I466" s="59" t="s">
        <v>72</v>
      </c>
      <c r="J466" s="59">
        <v>27411711</v>
      </c>
      <c r="K466" s="59" t="s">
        <v>1032</v>
      </c>
      <c r="L466" s="61" t="s">
        <v>81</v>
      </c>
      <c r="M466" s="61">
        <f>VLOOKUP(H466,zdroj!C:F,4,0)</f>
        <v>0</v>
      </c>
      <c r="N466" s="61" t="str">
        <f t="shared" si="14"/>
        <v>-</v>
      </c>
      <c r="P466" s="73" t="str">
        <f t="shared" si="15"/>
        <v/>
      </c>
      <c r="Q466" s="61" t="s">
        <v>88</v>
      </c>
    </row>
    <row r="467" spans="8:17" x14ac:dyDescent="0.25">
      <c r="H467" s="59">
        <v>83089</v>
      </c>
      <c r="I467" s="59" t="s">
        <v>72</v>
      </c>
      <c r="J467" s="59">
        <v>27411729</v>
      </c>
      <c r="K467" s="59" t="s">
        <v>1033</v>
      </c>
      <c r="L467" s="61" t="s">
        <v>81</v>
      </c>
      <c r="M467" s="61">
        <f>VLOOKUP(H467,zdroj!C:F,4,0)</f>
        <v>0</v>
      </c>
      <c r="N467" s="61" t="str">
        <f t="shared" si="14"/>
        <v>-</v>
      </c>
      <c r="P467" s="73" t="str">
        <f t="shared" si="15"/>
        <v/>
      </c>
      <c r="Q467" s="61" t="s">
        <v>88</v>
      </c>
    </row>
    <row r="468" spans="8:17" x14ac:dyDescent="0.25">
      <c r="H468" s="59">
        <v>83089</v>
      </c>
      <c r="I468" s="59" t="s">
        <v>72</v>
      </c>
      <c r="J468" s="59">
        <v>27411737</v>
      </c>
      <c r="K468" s="59" t="s">
        <v>1034</v>
      </c>
      <c r="L468" s="61" t="s">
        <v>81</v>
      </c>
      <c r="M468" s="61">
        <f>VLOOKUP(H468,zdroj!C:F,4,0)</f>
        <v>0</v>
      </c>
      <c r="N468" s="61" t="str">
        <f t="shared" si="14"/>
        <v>-</v>
      </c>
      <c r="P468" s="73" t="str">
        <f t="shared" si="15"/>
        <v/>
      </c>
      <c r="Q468" s="61" t="s">
        <v>88</v>
      </c>
    </row>
    <row r="469" spans="8:17" x14ac:dyDescent="0.25">
      <c r="H469" s="59">
        <v>83089</v>
      </c>
      <c r="I469" s="59" t="s">
        <v>72</v>
      </c>
      <c r="J469" s="59">
        <v>27411745</v>
      </c>
      <c r="K469" s="59" t="s">
        <v>1035</v>
      </c>
      <c r="L469" s="61" t="s">
        <v>81</v>
      </c>
      <c r="M469" s="61">
        <f>VLOOKUP(H469,zdroj!C:F,4,0)</f>
        <v>0</v>
      </c>
      <c r="N469" s="61" t="str">
        <f t="shared" si="14"/>
        <v>-</v>
      </c>
      <c r="P469" s="73" t="str">
        <f t="shared" si="15"/>
        <v/>
      </c>
      <c r="Q469" s="61" t="s">
        <v>88</v>
      </c>
    </row>
    <row r="470" spans="8:17" x14ac:dyDescent="0.25">
      <c r="H470" s="59">
        <v>83089</v>
      </c>
      <c r="I470" s="59" t="s">
        <v>72</v>
      </c>
      <c r="J470" s="59">
        <v>27411753</v>
      </c>
      <c r="K470" s="59" t="s">
        <v>1036</v>
      </c>
      <c r="L470" s="61" t="s">
        <v>81</v>
      </c>
      <c r="M470" s="61">
        <f>VLOOKUP(H470,zdroj!C:F,4,0)</f>
        <v>0</v>
      </c>
      <c r="N470" s="61" t="str">
        <f t="shared" si="14"/>
        <v>-</v>
      </c>
      <c r="P470" s="73" t="str">
        <f t="shared" si="15"/>
        <v/>
      </c>
      <c r="Q470" s="61" t="s">
        <v>88</v>
      </c>
    </row>
    <row r="471" spans="8:17" x14ac:dyDescent="0.25">
      <c r="H471" s="59">
        <v>83089</v>
      </c>
      <c r="I471" s="59" t="s">
        <v>72</v>
      </c>
      <c r="J471" s="59">
        <v>27411761</v>
      </c>
      <c r="K471" s="59" t="s">
        <v>1037</v>
      </c>
      <c r="L471" s="61" t="s">
        <v>81</v>
      </c>
      <c r="M471" s="61">
        <f>VLOOKUP(H471,zdroj!C:F,4,0)</f>
        <v>0</v>
      </c>
      <c r="N471" s="61" t="str">
        <f t="shared" si="14"/>
        <v>-</v>
      </c>
      <c r="P471" s="73" t="str">
        <f t="shared" si="15"/>
        <v/>
      </c>
      <c r="Q471" s="61" t="s">
        <v>88</v>
      </c>
    </row>
    <row r="472" spans="8:17" x14ac:dyDescent="0.25">
      <c r="H472" s="59">
        <v>83089</v>
      </c>
      <c r="I472" s="59" t="s">
        <v>72</v>
      </c>
      <c r="J472" s="59">
        <v>27411770</v>
      </c>
      <c r="K472" s="59" t="s">
        <v>1038</v>
      </c>
      <c r="L472" s="61" t="s">
        <v>81</v>
      </c>
      <c r="M472" s="61">
        <f>VLOOKUP(H472,zdroj!C:F,4,0)</f>
        <v>0</v>
      </c>
      <c r="N472" s="61" t="str">
        <f t="shared" si="14"/>
        <v>-</v>
      </c>
      <c r="P472" s="73" t="str">
        <f t="shared" si="15"/>
        <v/>
      </c>
      <c r="Q472" s="61" t="s">
        <v>88</v>
      </c>
    </row>
    <row r="473" spans="8:17" x14ac:dyDescent="0.25">
      <c r="H473" s="59">
        <v>83089</v>
      </c>
      <c r="I473" s="59" t="s">
        <v>72</v>
      </c>
      <c r="J473" s="59">
        <v>27411788</v>
      </c>
      <c r="K473" s="59" t="s">
        <v>1039</v>
      </c>
      <c r="L473" s="61" t="s">
        <v>81</v>
      </c>
      <c r="M473" s="61">
        <f>VLOOKUP(H473,zdroj!C:F,4,0)</f>
        <v>0</v>
      </c>
      <c r="N473" s="61" t="str">
        <f t="shared" si="14"/>
        <v>-</v>
      </c>
      <c r="P473" s="73" t="str">
        <f t="shared" si="15"/>
        <v/>
      </c>
      <c r="Q473" s="61" t="s">
        <v>88</v>
      </c>
    </row>
    <row r="474" spans="8:17" x14ac:dyDescent="0.25">
      <c r="H474" s="59">
        <v>83089</v>
      </c>
      <c r="I474" s="59" t="s">
        <v>72</v>
      </c>
      <c r="J474" s="59">
        <v>27411796</v>
      </c>
      <c r="K474" s="59" t="s">
        <v>1040</v>
      </c>
      <c r="L474" s="61" t="s">
        <v>81</v>
      </c>
      <c r="M474" s="61">
        <f>VLOOKUP(H474,zdroj!C:F,4,0)</f>
        <v>0</v>
      </c>
      <c r="N474" s="61" t="str">
        <f t="shared" si="14"/>
        <v>-</v>
      </c>
      <c r="P474" s="73" t="str">
        <f t="shared" si="15"/>
        <v/>
      </c>
      <c r="Q474" s="61" t="s">
        <v>88</v>
      </c>
    </row>
    <row r="475" spans="8:17" x14ac:dyDescent="0.25">
      <c r="H475" s="59">
        <v>83089</v>
      </c>
      <c r="I475" s="59" t="s">
        <v>72</v>
      </c>
      <c r="J475" s="59">
        <v>27411800</v>
      </c>
      <c r="K475" s="59" t="s">
        <v>1041</v>
      </c>
      <c r="L475" s="61" t="s">
        <v>81</v>
      </c>
      <c r="M475" s="61">
        <f>VLOOKUP(H475,zdroj!C:F,4,0)</f>
        <v>0</v>
      </c>
      <c r="N475" s="61" t="str">
        <f t="shared" si="14"/>
        <v>-</v>
      </c>
      <c r="P475" s="73" t="str">
        <f t="shared" si="15"/>
        <v/>
      </c>
      <c r="Q475" s="61" t="s">
        <v>88</v>
      </c>
    </row>
    <row r="476" spans="8:17" x14ac:dyDescent="0.25">
      <c r="H476" s="59">
        <v>83089</v>
      </c>
      <c r="I476" s="59" t="s">
        <v>72</v>
      </c>
      <c r="J476" s="59">
        <v>27411818</v>
      </c>
      <c r="K476" s="59" t="s">
        <v>1042</v>
      </c>
      <c r="L476" s="61" t="s">
        <v>81</v>
      </c>
      <c r="M476" s="61">
        <f>VLOOKUP(H476,zdroj!C:F,4,0)</f>
        <v>0</v>
      </c>
      <c r="N476" s="61" t="str">
        <f t="shared" si="14"/>
        <v>-</v>
      </c>
      <c r="P476" s="73" t="str">
        <f t="shared" si="15"/>
        <v/>
      </c>
      <c r="Q476" s="61" t="s">
        <v>88</v>
      </c>
    </row>
    <row r="477" spans="8:17" x14ac:dyDescent="0.25">
      <c r="H477" s="59">
        <v>83089</v>
      </c>
      <c r="I477" s="59" t="s">
        <v>72</v>
      </c>
      <c r="J477" s="59">
        <v>27411826</v>
      </c>
      <c r="K477" s="59" t="s">
        <v>1043</v>
      </c>
      <c r="L477" s="61" t="s">
        <v>81</v>
      </c>
      <c r="M477" s="61">
        <f>VLOOKUP(H477,zdroj!C:F,4,0)</f>
        <v>0</v>
      </c>
      <c r="N477" s="61" t="str">
        <f t="shared" si="14"/>
        <v>-</v>
      </c>
      <c r="P477" s="73" t="str">
        <f t="shared" si="15"/>
        <v/>
      </c>
      <c r="Q477" s="61" t="s">
        <v>88</v>
      </c>
    </row>
    <row r="478" spans="8:17" x14ac:dyDescent="0.25">
      <c r="H478" s="59">
        <v>83089</v>
      </c>
      <c r="I478" s="59" t="s">
        <v>72</v>
      </c>
      <c r="J478" s="59">
        <v>27411834</v>
      </c>
      <c r="K478" s="59" t="s">
        <v>1044</v>
      </c>
      <c r="L478" s="61" t="s">
        <v>81</v>
      </c>
      <c r="M478" s="61">
        <f>VLOOKUP(H478,zdroj!C:F,4,0)</f>
        <v>0</v>
      </c>
      <c r="N478" s="61" t="str">
        <f t="shared" si="14"/>
        <v>-</v>
      </c>
      <c r="P478" s="73" t="str">
        <f t="shared" si="15"/>
        <v/>
      </c>
      <c r="Q478" s="61" t="s">
        <v>88</v>
      </c>
    </row>
    <row r="479" spans="8:17" x14ac:dyDescent="0.25">
      <c r="H479" s="59">
        <v>83089</v>
      </c>
      <c r="I479" s="59" t="s">
        <v>72</v>
      </c>
      <c r="J479" s="59">
        <v>27411893</v>
      </c>
      <c r="K479" s="59" t="s">
        <v>1045</v>
      </c>
      <c r="L479" s="61" t="s">
        <v>81</v>
      </c>
      <c r="M479" s="61">
        <f>VLOOKUP(H479,zdroj!C:F,4,0)</f>
        <v>0</v>
      </c>
      <c r="N479" s="61" t="str">
        <f t="shared" si="14"/>
        <v>-</v>
      </c>
      <c r="P479" s="73" t="str">
        <f t="shared" si="15"/>
        <v/>
      </c>
      <c r="Q479" s="61" t="s">
        <v>88</v>
      </c>
    </row>
    <row r="480" spans="8:17" x14ac:dyDescent="0.25">
      <c r="H480" s="59">
        <v>83089</v>
      </c>
      <c r="I480" s="59" t="s">
        <v>72</v>
      </c>
      <c r="J480" s="59">
        <v>27411907</v>
      </c>
      <c r="K480" s="59" t="s">
        <v>1046</v>
      </c>
      <c r="L480" s="61" t="s">
        <v>81</v>
      </c>
      <c r="M480" s="61">
        <f>VLOOKUP(H480,zdroj!C:F,4,0)</f>
        <v>0</v>
      </c>
      <c r="N480" s="61" t="str">
        <f t="shared" si="14"/>
        <v>-</v>
      </c>
      <c r="P480" s="73" t="str">
        <f t="shared" si="15"/>
        <v/>
      </c>
      <c r="Q480" s="61" t="s">
        <v>88</v>
      </c>
    </row>
    <row r="481" spans="8:17" x14ac:dyDescent="0.25">
      <c r="H481" s="59">
        <v>83089</v>
      </c>
      <c r="I481" s="59" t="s">
        <v>72</v>
      </c>
      <c r="J481" s="59">
        <v>27411923</v>
      </c>
      <c r="K481" s="59" t="s">
        <v>1047</v>
      </c>
      <c r="L481" s="61" t="s">
        <v>81</v>
      </c>
      <c r="M481" s="61">
        <f>VLOOKUP(H481,zdroj!C:F,4,0)</f>
        <v>0</v>
      </c>
      <c r="N481" s="61" t="str">
        <f t="shared" si="14"/>
        <v>-</v>
      </c>
      <c r="P481" s="73" t="str">
        <f t="shared" si="15"/>
        <v/>
      </c>
      <c r="Q481" s="61" t="s">
        <v>88</v>
      </c>
    </row>
    <row r="482" spans="8:17" x14ac:dyDescent="0.25">
      <c r="H482" s="59">
        <v>83089</v>
      </c>
      <c r="I482" s="59" t="s">
        <v>72</v>
      </c>
      <c r="J482" s="59">
        <v>27411940</v>
      </c>
      <c r="K482" s="59" t="s">
        <v>1048</v>
      </c>
      <c r="L482" s="61" t="s">
        <v>81</v>
      </c>
      <c r="M482" s="61">
        <f>VLOOKUP(H482,zdroj!C:F,4,0)</f>
        <v>0</v>
      </c>
      <c r="N482" s="61" t="str">
        <f t="shared" si="14"/>
        <v>-</v>
      </c>
      <c r="P482" s="73" t="str">
        <f t="shared" si="15"/>
        <v/>
      </c>
      <c r="Q482" s="61" t="s">
        <v>88</v>
      </c>
    </row>
    <row r="483" spans="8:17" x14ac:dyDescent="0.25">
      <c r="H483" s="59">
        <v>83089</v>
      </c>
      <c r="I483" s="59" t="s">
        <v>72</v>
      </c>
      <c r="J483" s="59">
        <v>27476821</v>
      </c>
      <c r="K483" s="59" t="s">
        <v>1049</v>
      </c>
      <c r="L483" s="61" t="s">
        <v>81</v>
      </c>
      <c r="M483" s="61">
        <f>VLOOKUP(H483,zdroj!C:F,4,0)</f>
        <v>0</v>
      </c>
      <c r="N483" s="61" t="str">
        <f t="shared" si="14"/>
        <v>-</v>
      </c>
      <c r="P483" s="73" t="str">
        <f t="shared" si="15"/>
        <v/>
      </c>
      <c r="Q483" s="61" t="s">
        <v>86</v>
      </c>
    </row>
    <row r="484" spans="8:17" x14ac:dyDescent="0.25">
      <c r="H484" s="59">
        <v>83089</v>
      </c>
      <c r="I484" s="59" t="s">
        <v>72</v>
      </c>
      <c r="J484" s="59">
        <v>27476839</v>
      </c>
      <c r="K484" s="59" t="s">
        <v>1050</v>
      </c>
      <c r="L484" s="61" t="s">
        <v>81</v>
      </c>
      <c r="M484" s="61">
        <f>VLOOKUP(H484,zdroj!C:F,4,0)</f>
        <v>0</v>
      </c>
      <c r="N484" s="61" t="str">
        <f t="shared" si="14"/>
        <v>-</v>
      </c>
      <c r="P484" s="73" t="str">
        <f t="shared" si="15"/>
        <v/>
      </c>
      <c r="Q484" s="61" t="s">
        <v>86</v>
      </c>
    </row>
    <row r="485" spans="8:17" x14ac:dyDescent="0.25">
      <c r="H485" s="59">
        <v>83089</v>
      </c>
      <c r="I485" s="59" t="s">
        <v>72</v>
      </c>
      <c r="J485" s="59">
        <v>27576981</v>
      </c>
      <c r="K485" s="59" t="s">
        <v>1051</v>
      </c>
      <c r="L485" s="61" t="s">
        <v>81</v>
      </c>
      <c r="M485" s="61">
        <f>VLOOKUP(H485,zdroj!C:F,4,0)</f>
        <v>0</v>
      </c>
      <c r="N485" s="61" t="str">
        <f t="shared" si="14"/>
        <v>-</v>
      </c>
      <c r="P485" s="73" t="str">
        <f t="shared" si="15"/>
        <v/>
      </c>
      <c r="Q485" s="61" t="s">
        <v>86</v>
      </c>
    </row>
    <row r="486" spans="8:17" x14ac:dyDescent="0.25">
      <c r="H486" s="59">
        <v>83089</v>
      </c>
      <c r="I486" s="59" t="s">
        <v>72</v>
      </c>
      <c r="J486" s="59">
        <v>27576990</v>
      </c>
      <c r="K486" s="59" t="s">
        <v>1052</v>
      </c>
      <c r="L486" s="61" t="s">
        <v>81</v>
      </c>
      <c r="M486" s="61">
        <f>VLOOKUP(H486,zdroj!C:F,4,0)</f>
        <v>0</v>
      </c>
      <c r="N486" s="61" t="str">
        <f t="shared" si="14"/>
        <v>-</v>
      </c>
      <c r="P486" s="73" t="str">
        <f t="shared" si="15"/>
        <v/>
      </c>
      <c r="Q486" s="61" t="s">
        <v>86</v>
      </c>
    </row>
    <row r="487" spans="8:17" x14ac:dyDescent="0.25">
      <c r="H487" s="59">
        <v>83089</v>
      </c>
      <c r="I487" s="59" t="s">
        <v>72</v>
      </c>
      <c r="J487" s="59">
        <v>27577007</v>
      </c>
      <c r="K487" s="59" t="s">
        <v>1053</v>
      </c>
      <c r="L487" s="61" t="s">
        <v>81</v>
      </c>
      <c r="M487" s="61">
        <f>VLOOKUP(H487,zdroj!C:F,4,0)</f>
        <v>0</v>
      </c>
      <c r="N487" s="61" t="str">
        <f t="shared" si="14"/>
        <v>-</v>
      </c>
      <c r="P487" s="73" t="str">
        <f t="shared" si="15"/>
        <v/>
      </c>
      <c r="Q487" s="61" t="s">
        <v>86</v>
      </c>
    </row>
    <row r="488" spans="8:17" x14ac:dyDescent="0.25">
      <c r="H488" s="59">
        <v>83089</v>
      </c>
      <c r="I488" s="59" t="s">
        <v>72</v>
      </c>
      <c r="J488" s="59">
        <v>28366646</v>
      </c>
      <c r="K488" s="59" t="s">
        <v>1054</v>
      </c>
      <c r="L488" s="61" t="s">
        <v>81</v>
      </c>
      <c r="M488" s="61">
        <f>VLOOKUP(H488,zdroj!C:F,4,0)</f>
        <v>0</v>
      </c>
      <c r="N488" s="61" t="str">
        <f t="shared" si="14"/>
        <v>-</v>
      </c>
      <c r="P488" s="73" t="str">
        <f t="shared" si="15"/>
        <v/>
      </c>
      <c r="Q488" s="61" t="s">
        <v>86</v>
      </c>
    </row>
    <row r="489" spans="8:17" x14ac:dyDescent="0.25">
      <c r="H489" s="59">
        <v>83089</v>
      </c>
      <c r="I489" s="59" t="s">
        <v>72</v>
      </c>
      <c r="J489" s="59">
        <v>30806356</v>
      </c>
      <c r="K489" s="59" t="s">
        <v>1055</v>
      </c>
      <c r="L489" s="61" t="s">
        <v>81</v>
      </c>
      <c r="M489" s="61">
        <f>VLOOKUP(H489,zdroj!C:F,4,0)</f>
        <v>0</v>
      </c>
      <c r="N489" s="61" t="str">
        <f t="shared" si="14"/>
        <v>-</v>
      </c>
      <c r="P489" s="73" t="str">
        <f t="shared" si="15"/>
        <v/>
      </c>
      <c r="Q489" s="61" t="s">
        <v>88</v>
      </c>
    </row>
    <row r="490" spans="8:17" x14ac:dyDescent="0.25">
      <c r="H490" s="59">
        <v>83089</v>
      </c>
      <c r="I490" s="59" t="s">
        <v>72</v>
      </c>
      <c r="J490" s="59">
        <v>30806364</v>
      </c>
      <c r="K490" s="59" t="s">
        <v>1056</v>
      </c>
      <c r="L490" s="61" t="s">
        <v>81</v>
      </c>
      <c r="M490" s="61">
        <f>VLOOKUP(H490,zdroj!C:F,4,0)</f>
        <v>0</v>
      </c>
      <c r="N490" s="61" t="str">
        <f t="shared" si="14"/>
        <v>-</v>
      </c>
      <c r="P490" s="73" t="str">
        <f t="shared" si="15"/>
        <v/>
      </c>
      <c r="Q490" s="61" t="s">
        <v>88</v>
      </c>
    </row>
    <row r="491" spans="8:17" x14ac:dyDescent="0.25">
      <c r="H491" s="59">
        <v>83089</v>
      </c>
      <c r="I491" s="59" t="s">
        <v>72</v>
      </c>
      <c r="J491" s="59">
        <v>30806372</v>
      </c>
      <c r="K491" s="59" t="s">
        <v>1057</v>
      </c>
      <c r="L491" s="61" t="s">
        <v>81</v>
      </c>
      <c r="M491" s="61">
        <f>VLOOKUP(H491,zdroj!C:F,4,0)</f>
        <v>0</v>
      </c>
      <c r="N491" s="61" t="str">
        <f t="shared" si="14"/>
        <v>-</v>
      </c>
      <c r="P491" s="73" t="str">
        <f t="shared" si="15"/>
        <v/>
      </c>
      <c r="Q491" s="61" t="s">
        <v>86</v>
      </c>
    </row>
    <row r="492" spans="8:17" x14ac:dyDescent="0.25">
      <c r="H492" s="59">
        <v>83089</v>
      </c>
      <c r="I492" s="59" t="s">
        <v>72</v>
      </c>
      <c r="J492" s="59">
        <v>40067025</v>
      </c>
      <c r="K492" s="59" t="s">
        <v>1058</v>
      </c>
      <c r="L492" s="61" t="s">
        <v>81</v>
      </c>
      <c r="M492" s="61">
        <f>VLOOKUP(H492,zdroj!C:F,4,0)</f>
        <v>0</v>
      </c>
      <c r="N492" s="61" t="str">
        <f t="shared" si="14"/>
        <v>-</v>
      </c>
      <c r="P492" s="73" t="str">
        <f t="shared" si="15"/>
        <v/>
      </c>
      <c r="Q492" s="61" t="s">
        <v>86</v>
      </c>
    </row>
    <row r="493" spans="8:17" x14ac:dyDescent="0.25">
      <c r="H493" s="59">
        <v>83089</v>
      </c>
      <c r="I493" s="59" t="s">
        <v>72</v>
      </c>
      <c r="J493" s="59">
        <v>73039837</v>
      </c>
      <c r="K493" s="59" t="s">
        <v>1059</v>
      </c>
      <c r="L493" s="61" t="s">
        <v>81</v>
      </c>
      <c r="M493" s="61">
        <f>VLOOKUP(H493,zdroj!C:F,4,0)</f>
        <v>0</v>
      </c>
      <c r="N493" s="61" t="str">
        <f t="shared" si="14"/>
        <v>-</v>
      </c>
      <c r="P493" s="73" t="str">
        <f t="shared" si="15"/>
        <v/>
      </c>
      <c r="Q493" s="61" t="s">
        <v>86</v>
      </c>
    </row>
    <row r="494" spans="8:17" x14ac:dyDescent="0.25">
      <c r="H494" s="59">
        <v>83089</v>
      </c>
      <c r="I494" s="59" t="s">
        <v>72</v>
      </c>
      <c r="J494" s="59">
        <v>73295680</v>
      </c>
      <c r="K494" s="59" t="s">
        <v>1060</v>
      </c>
      <c r="L494" s="61" t="s">
        <v>81</v>
      </c>
      <c r="M494" s="61">
        <f>VLOOKUP(H494,zdroj!C:F,4,0)</f>
        <v>0</v>
      </c>
      <c r="N494" s="61" t="str">
        <f t="shared" si="14"/>
        <v>-</v>
      </c>
      <c r="P494" s="73" t="str">
        <f t="shared" si="15"/>
        <v/>
      </c>
      <c r="Q494" s="61" t="s">
        <v>86</v>
      </c>
    </row>
    <row r="495" spans="8:17" x14ac:dyDescent="0.25">
      <c r="H495" s="59">
        <v>83089</v>
      </c>
      <c r="I495" s="59" t="s">
        <v>72</v>
      </c>
      <c r="J495" s="59">
        <v>74296876</v>
      </c>
      <c r="K495" s="59" t="s">
        <v>1061</v>
      </c>
      <c r="L495" s="61" t="s">
        <v>81</v>
      </c>
      <c r="M495" s="61">
        <f>VLOOKUP(H495,zdroj!C:F,4,0)</f>
        <v>0</v>
      </c>
      <c r="N495" s="61" t="str">
        <f t="shared" si="14"/>
        <v>-</v>
      </c>
      <c r="P495" s="73" t="str">
        <f t="shared" si="15"/>
        <v/>
      </c>
      <c r="Q495" s="61" t="s">
        <v>88</v>
      </c>
    </row>
    <row r="496" spans="8:17" x14ac:dyDescent="0.25">
      <c r="H496" s="59">
        <v>83089</v>
      </c>
      <c r="I496" s="59" t="s">
        <v>72</v>
      </c>
      <c r="J496" s="59">
        <v>74326406</v>
      </c>
      <c r="K496" s="59" t="s">
        <v>1062</v>
      </c>
      <c r="L496" s="61" t="s">
        <v>81</v>
      </c>
      <c r="M496" s="61">
        <f>VLOOKUP(H496,zdroj!C:F,4,0)</f>
        <v>0</v>
      </c>
      <c r="N496" s="61" t="str">
        <f t="shared" si="14"/>
        <v>-</v>
      </c>
      <c r="P496" s="73" t="str">
        <f t="shared" si="15"/>
        <v/>
      </c>
      <c r="Q496" s="61" t="s">
        <v>86</v>
      </c>
    </row>
    <row r="497" spans="8:17" x14ac:dyDescent="0.25">
      <c r="H497" s="59">
        <v>83089</v>
      </c>
      <c r="I497" s="59" t="s">
        <v>72</v>
      </c>
      <c r="J497" s="59">
        <v>75293021</v>
      </c>
      <c r="K497" s="59" t="s">
        <v>1063</v>
      </c>
      <c r="L497" s="61" t="s">
        <v>81</v>
      </c>
      <c r="M497" s="61">
        <f>VLOOKUP(H497,zdroj!C:F,4,0)</f>
        <v>0</v>
      </c>
      <c r="N497" s="61" t="str">
        <f t="shared" si="14"/>
        <v>-</v>
      </c>
      <c r="P497" s="73" t="str">
        <f t="shared" si="15"/>
        <v/>
      </c>
      <c r="Q497" s="61" t="s">
        <v>86</v>
      </c>
    </row>
    <row r="498" spans="8:17" x14ac:dyDescent="0.25">
      <c r="H498" s="59">
        <v>83089</v>
      </c>
      <c r="I498" s="59" t="s">
        <v>72</v>
      </c>
      <c r="J498" s="59">
        <v>78062977</v>
      </c>
      <c r="K498" s="59" t="s">
        <v>1064</v>
      </c>
      <c r="L498" s="61" t="s">
        <v>81</v>
      </c>
      <c r="M498" s="61">
        <f>VLOOKUP(H498,zdroj!C:F,4,0)</f>
        <v>0</v>
      </c>
      <c r="N498" s="61" t="str">
        <f t="shared" si="14"/>
        <v>-</v>
      </c>
      <c r="P498" s="73" t="str">
        <f t="shared" si="15"/>
        <v/>
      </c>
      <c r="Q498" s="61" t="s">
        <v>86</v>
      </c>
    </row>
    <row r="499" spans="8:17" x14ac:dyDescent="0.25">
      <c r="H499" s="59">
        <v>83089</v>
      </c>
      <c r="I499" s="59" t="s">
        <v>72</v>
      </c>
      <c r="J499" s="59">
        <v>78489679</v>
      </c>
      <c r="K499" s="59" t="s">
        <v>1065</v>
      </c>
      <c r="L499" s="61" t="s">
        <v>81</v>
      </c>
      <c r="M499" s="61">
        <f>VLOOKUP(H499,zdroj!C:F,4,0)</f>
        <v>0</v>
      </c>
      <c r="N499" s="61" t="str">
        <f t="shared" si="14"/>
        <v>-</v>
      </c>
      <c r="P499" s="73" t="str">
        <f t="shared" si="15"/>
        <v/>
      </c>
      <c r="Q499" s="61" t="s">
        <v>88</v>
      </c>
    </row>
    <row r="500" spans="8:17" x14ac:dyDescent="0.25">
      <c r="H500" s="59">
        <v>83089</v>
      </c>
      <c r="I500" s="59" t="s">
        <v>72</v>
      </c>
      <c r="J500" s="59">
        <v>78979404</v>
      </c>
      <c r="K500" s="59" t="s">
        <v>1066</v>
      </c>
      <c r="L500" s="61" t="s">
        <v>81</v>
      </c>
      <c r="M500" s="61">
        <f>VLOOKUP(H500,zdroj!C:F,4,0)</f>
        <v>0</v>
      </c>
      <c r="N500" s="61" t="str">
        <f t="shared" si="14"/>
        <v>-</v>
      </c>
      <c r="P500" s="73" t="str">
        <f t="shared" si="15"/>
        <v/>
      </c>
      <c r="Q500" s="61" t="s">
        <v>88</v>
      </c>
    </row>
    <row r="501" spans="8:17" x14ac:dyDescent="0.25">
      <c r="H501" s="59">
        <v>83089</v>
      </c>
      <c r="I501" s="59" t="s">
        <v>72</v>
      </c>
      <c r="J501" s="59">
        <v>78979528</v>
      </c>
      <c r="K501" s="59" t="s">
        <v>1067</v>
      </c>
      <c r="L501" s="61" t="s">
        <v>81</v>
      </c>
      <c r="M501" s="61">
        <f>VLOOKUP(H501,zdroj!C:F,4,0)</f>
        <v>0</v>
      </c>
      <c r="N501" s="61" t="str">
        <f t="shared" si="14"/>
        <v>-</v>
      </c>
      <c r="P501" s="73" t="str">
        <f t="shared" si="15"/>
        <v/>
      </c>
      <c r="Q501" s="61" t="s">
        <v>86</v>
      </c>
    </row>
    <row r="502" spans="8:17" x14ac:dyDescent="0.25">
      <c r="H502" s="59">
        <v>83089</v>
      </c>
      <c r="I502" s="59" t="s">
        <v>72</v>
      </c>
      <c r="J502" s="59">
        <v>79947212</v>
      </c>
      <c r="K502" s="59" t="s">
        <v>1068</v>
      </c>
      <c r="L502" s="61" t="s">
        <v>81</v>
      </c>
      <c r="M502" s="61">
        <f>VLOOKUP(H502,zdroj!C:F,4,0)</f>
        <v>0</v>
      </c>
      <c r="N502" s="61" t="str">
        <f t="shared" si="14"/>
        <v>-</v>
      </c>
      <c r="P502" s="73" t="str">
        <f t="shared" si="15"/>
        <v/>
      </c>
      <c r="Q502" s="61" t="s">
        <v>88</v>
      </c>
    </row>
    <row r="503" spans="8:17" x14ac:dyDescent="0.25">
      <c r="H503" s="59">
        <v>83089</v>
      </c>
      <c r="I503" s="59" t="s">
        <v>72</v>
      </c>
      <c r="J503" s="59">
        <v>80558186</v>
      </c>
      <c r="K503" s="59" t="s">
        <v>1069</v>
      </c>
      <c r="L503" s="61" t="s">
        <v>81</v>
      </c>
      <c r="M503" s="61">
        <f>VLOOKUP(H503,zdroj!C:F,4,0)</f>
        <v>0</v>
      </c>
      <c r="N503" s="61" t="str">
        <f t="shared" si="14"/>
        <v>-</v>
      </c>
      <c r="P503" s="73" t="str">
        <f t="shared" si="15"/>
        <v/>
      </c>
      <c r="Q503" s="61" t="s">
        <v>88</v>
      </c>
    </row>
    <row r="504" spans="8:17" x14ac:dyDescent="0.25">
      <c r="H504" s="59">
        <v>83089</v>
      </c>
      <c r="I504" s="59" t="s">
        <v>72</v>
      </c>
      <c r="J504" s="59">
        <v>81284314</v>
      </c>
      <c r="K504" s="59" t="s">
        <v>1070</v>
      </c>
      <c r="L504" s="61" t="s">
        <v>81</v>
      </c>
      <c r="M504" s="61">
        <f>VLOOKUP(H504,zdroj!C:F,4,0)</f>
        <v>0</v>
      </c>
      <c r="N504" s="61" t="str">
        <f t="shared" si="14"/>
        <v>-</v>
      </c>
      <c r="P504" s="73" t="str">
        <f t="shared" si="15"/>
        <v/>
      </c>
      <c r="Q504" s="61" t="s">
        <v>86</v>
      </c>
    </row>
    <row r="505" spans="8:17" x14ac:dyDescent="0.25">
      <c r="H505" s="59">
        <v>190861</v>
      </c>
      <c r="I505" s="59" t="s">
        <v>69</v>
      </c>
      <c r="J505" s="59">
        <v>9217801</v>
      </c>
      <c r="K505" s="59" t="s">
        <v>1071</v>
      </c>
      <c r="L505" s="61" t="s">
        <v>113</v>
      </c>
      <c r="M505" s="61">
        <f>VLOOKUP(H505,zdroj!C:F,4,0)</f>
        <v>0</v>
      </c>
      <c r="N505" s="61" t="str">
        <f t="shared" si="14"/>
        <v>katB</v>
      </c>
      <c r="P505" s="73" t="str">
        <f t="shared" si="15"/>
        <v/>
      </c>
      <c r="Q505" s="61" t="s">
        <v>30</v>
      </c>
    </row>
    <row r="506" spans="8:17" x14ac:dyDescent="0.25">
      <c r="H506" s="59">
        <v>190861</v>
      </c>
      <c r="I506" s="59" t="s">
        <v>69</v>
      </c>
      <c r="J506" s="59">
        <v>9217819</v>
      </c>
      <c r="K506" s="59" t="s">
        <v>1072</v>
      </c>
      <c r="L506" s="61" t="s">
        <v>113</v>
      </c>
      <c r="M506" s="61">
        <f>VLOOKUP(H506,zdroj!C:F,4,0)</f>
        <v>0</v>
      </c>
      <c r="N506" s="61" t="str">
        <f t="shared" si="14"/>
        <v>katB</v>
      </c>
      <c r="P506" s="73" t="str">
        <f t="shared" si="15"/>
        <v/>
      </c>
      <c r="Q506" s="61" t="s">
        <v>30</v>
      </c>
    </row>
    <row r="507" spans="8:17" x14ac:dyDescent="0.25">
      <c r="H507" s="59">
        <v>190861</v>
      </c>
      <c r="I507" s="59" t="s">
        <v>69</v>
      </c>
      <c r="J507" s="59">
        <v>9217827</v>
      </c>
      <c r="K507" s="59" t="s">
        <v>1073</v>
      </c>
      <c r="L507" s="61" t="s">
        <v>113</v>
      </c>
      <c r="M507" s="61">
        <f>VLOOKUP(H507,zdroj!C:F,4,0)</f>
        <v>0</v>
      </c>
      <c r="N507" s="61" t="str">
        <f t="shared" si="14"/>
        <v>katB</v>
      </c>
      <c r="P507" s="73" t="str">
        <f t="shared" si="15"/>
        <v/>
      </c>
      <c r="Q507" s="61" t="s">
        <v>30</v>
      </c>
    </row>
    <row r="508" spans="8:17" x14ac:dyDescent="0.25">
      <c r="H508" s="59">
        <v>190861</v>
      </c>
      <c r="I508" s="59" t="s">
        <v>69</v>
      </c>
      <c r="J508" s="59">
        <v>9217835</v>
      </c>
      <c r="K508" s="59" t="s">
        <v>1074</v>
      </c>
      <c r="L508" s="61" t="s">
        <v>113</v>
      </c>
      <c r="M508" s="61">
        <f>VLOOKUP(H508,zdroj!C:F,4,0)</f>
        <v>0</v>
      </c>
      <c r="N508" s="61" t="str">
        <f t="shared" si="14"/>
        <v>katB</v>
      </c>
      <c r="P508" s="73" t="str">
        <f t="shared" si="15"/>
        <v/>
      </c>
      <c r="Q508" s="61" t="s">
        <v>30</v>
      </c>
    </row>
    <row r="509" spans="8:17" x14ac:dyDescent="0.25">
      <c r="H509" s="59">
        <v>190861</v>
      </c>
      <c r="I509" s="59" t="s">
        <v>69</v>
      </c>
      <c r="J509" s="59">
        <v>9217843</v>
      </c>
      <c r="K509" s="59" t="s">
        <v>1075</v>
      </c>
      <c r="L509" s="61" t="s">
        <v>113</v>
      </c>
      <c r="M509" s="61">
        <f>VLOOKUP(H509,zdroj!C:F,4,0)</f>
        <v>0</v>
      </c>
      <c r="N509" s="61" t="str">
        <f t="shared" si="14"/>
        <v>katB</v>
      </c>
      <c r="P509" s="73" t="str">
        <f t="shared" si="15"/>
        <v/>
      </c>
      <c r="Q509" s="61" t="s">
        <v>30</v>
      </c>
    </row>
    <row r="510" spans="8:17" x14ac:dyDescent="0.25">
      <c r="H510" s="59">
        <v>190861</v>
      </c>
      <c r="I510" s="59" t="s">
        <v>69</v>
      </c>
      <c r="J510" s="59">
        <v>9217851</v>
      </c>
      <c r="K510" s="59" t="s">
        <v>1076</v>
      </c>
      <c r="L510" s="61" t="s">
        <v>113</v>
      </c>
      <c r="M510" s="61">
        <f>VLOOKUP(H510,zdroj!C:F,4,0)</f>
        <v>0</v>
      </c>
      <c r="N510" s="61" t="str">
        <f t="shared" si="14"/>
        <v>katB</v>
      </c>
      <c r="P510" s="73" t="str">
        <f t="shared" si="15"/>
        <v/>
      </c>
      <c r="Q510" s="61" t="s">
        <v>30</v>
      </c>
    </row>
    <row r="511" spans="8:17" x14ac:dyDescent="0.25">
      <c r="H511" s="59">
        <v>190861</v>
      </c>
      <c r="I511" s="59" t="s">
        <v>69</v>
      </c>
      <c r="J511" s="59">
        <v>9217860</v>
      </c>
      <c r="K511" s="59" t="s">
        <v>1077</v>
      </c>
      <c r="L511" s="61" t="s">
        <v>113</v>
      </c>
      <c r="M511" s="61">
        <f>VLOOKUP(H511,zdroj!C:F,4,0)</f>
        <v>0</v>
      </c>
      <c r="N511" s="61" t="str">
        <f t="shared" si="14"/>
        <v>katB</v>
      </c>
      <c r="P511" s="73" t="str">
        <f t="shared" si="15"/>
        <v/>
      </c>
      <c r="Q511" s="61" t="s">
        <v>30</v>
      </c>
    </row>
    <row r="512" spans="8:17" x14ac:dyDescent="0.25">
      <c r="H512" s="59">
        <v>190861</v>
      </c>
      <c r="I512" s="59" t="s">
        <v>69</v>
      </c>
      <c r="J512" s="59">
        <v>9217878</v>
      </c>
      <c r="K512" s="59" t="s">
        <v>1078</v>
      </c>
      <c r="L512" s="61" t="s">
        <v>113</v>
      </c>
      <c r="M512" s="61">
        <f>VLOOKUP(H512,zdroj!C:F,4,0)</f>
        <v>0</v>
      </c>
      <c r="N512" s="61" t="str">
        <f t="shared" si="14"/>
        <v>katB</v>
      </c>
      <c r="P512" s="73" t="str">
        <f t="shared" si="15"/>
        <v/>
      </c>
      <c r="Q512" s="61" t="s">
        <v>30</v>
      </c>
    </row>
    <row r="513" spans="8:17" x14ac:dyDescent="0.25">
      <c r="H513" s="59">
        <v>190861</v>
      </c>
      <c r="I513" s="59" t="s">
        <v>69</v>
      </c>
      <c r="J513" s="59">
        <v>9217886</v>
      </c>
      <c r="K513" s="59" t="s">
        <v>1079</v>
      </c>
      <c r="L513" s="61" t="s">
        <v>113</v>
      </c>
      <c r="M513" s="61">
        <f>VLOOKUP(H513,zdroj!C:F,4,0)</f>
        <v>0</v>
      </c>
      <c r="N513" s="61" t="str">
        <f t="shared" si="14"/>
        <v>katB</v>
      </c>
      <c r="P513" s="73" t="str">
        <f t="shared" si="15"/>
        <v/>
      </c>
      <c r="Q513" s="61" t="s">
        <v>30</v>
      </c>
    </row>
    <row r="514" spans="8:17" x14ac:dyDescent="0.25">
      <c r="H514" s="59">
        <v>190861</v>
      </c>
      <c r="I514" s="59" t="s">
        <v>69</v>
      </c>
      <c r="J514" s="59">
        <v>9217894</v>
      </c>
      <c r="K514" s="59" t="s">
        <v>1080</v>
      </c>
      <c r="L514" s="61" t="s">
        <v>113</v>
      </c>
      <c r="M514" s="61">
        <f>VLOOKUP(H514,zdroj!C:F,4,0)</f>
        <v>0</v>
      </c>
      <c r="N514" s="61" t="str">
        <f t="shared" si="14"/>
        <v>katB</v>
      </c>
      <c r="P514" s="73" t="str">
        <f t="shared" si="15"/>
        <v/>
      </c>
      <c r="Q514" s="61" t="s">
        <v>30</v>
      </c>
    </row>
    <row r="515" spans="8:17" x14ac:dyDescent="0.25">
      <c r="H515" s="59">
        <v>190861</v>
      </c>
      <c r="I515" s="59" t="s">
        <v>69</v>
      </c>
      <c r="J515" s="59">
        <v>9217908</v>
      </c>
      <c r="K515" s="59" t="s">
        <v>1081</v>
      </c>
      <c r="L515" s="61" t="s">
        <v>113</v>
      </c>
      <c r="M515" s="61">
        <f>VLOOKUP(H515,zdroj!C:F,4,0)</f>
        <v>0</v>
      </c>
      <c r="N515" s="61" t="str">
        <f t="shared" si="14"/>
        <v>katB</v>
      </c>
      <c r="P515" s="73" t="str">
        <f t="shared" si="15"/>
        <v/>
      </c>
      <c r="Q515" s="61" t="s">
        <v>30</v>
      </c>
    </row>
    <row r="516" spans="8:17" x14ac:dyDescent="0.25">
      <c r="H516" s="59">
        <v>190861</v>
      </c>
      <c r="I516" s="59" t="s">
        <v>69</v>
      </c>
      <c r="J516" s="59">
        <v>9217916</v>
      </c>
      <c r="K516" s="59" t="s">
        <v>1082</v>
      </c>
      <c r="L516" s="61" t="s">
        <v>113</v>
      </c>
      <c r="M516" s="61">
        <f>VLOOKUP(H516,zdroj!C:F,4,0)</f>
        <v>0</v>
      </c>
      <c r="N516" s="61" t="str">
        <f t="shared" si="14"/>
        <v>katB</v>
      </c>
      <c r="P516" s="73" t="str">
        <f t="shared" si="15"/>
        <v/>
      </c>
      <c r="Q516" s="61" t="s">
        <v>30</v>
      </c>
    </row>
    <row r="517" spans="8:17" x14ac:dyDescent="0.25">
      <c r="H517" s="59">
        <v>190861</v>
      </c>
      <c r="I517" s="59" t="s">
        <v>69</v>
      </c>
      <c r="J517" s="59">
        <v>9217924</v>
      </c>
      <c r="K517" s="59" t="s">
        <v>1083</v>
      </c>
      <c r="L517" s="61" t="s">
        <v>113</v>
      </c>
      <c r="M517" s="61">
        <f>VLOOKUP(H517,zdroj!C:F,4,0)</f>
        <v>0</v>
      </c>
      <c r="N517" s="61" t="str">
        <f t="shared" si="14"/>
        <v>katB</v>
      </c>
      <c r="P517" s="73" t="str">
        <f t="shared" si="15"/>
        <v/>
      </c>
      <c r="Q517" s="61" t="s">
        <v>30</v>
      </c>
    </row>
    <row r="518" spans="8:17" x14ac:dyDescent="0.25">
      <c r="H518" s="59">
        <v>190861</v>
      </c>
      <c r="I518" s="59" t="s">
        <v>69</v>
      </c>
      <c r="J518" s="59">
        <v>9217932</v>
      </c>
      <c r="K518" s="59" t="s">
        <v>1084</v>
      </c>
      <c r="L518" s="61" t="s">
        <v>113</v>
      </c>
      <c r="M518" s="61">
        <f>VLOOKUP(H518,zdroj!C:F,4,0)</f>
        <v>0</v>
      </c>
      <c r="N518" s="61" t="str">
        <f t="shared" si="14"/>
        <v>katB</v>
      </c>
      <c r="P518" s="73" t="str">
        <f t="shared" si="15"/>
        <v/>
      </c>
      <c r="Q518" s="61" t="s">
        <v>30</v>
      </c>
    </row>
    <row r="519" spans="8:17" x14ac:dyDescent="0.25">
      <c r="H519" s="59">
        <v>190861</v>
      </c>
      <c r="I519" s="59" t="s">
        <v>69</v>
      </c>
      <c r="J519" s="59">
        <v>9217941</v>
      </c>
      <c r="K519" s="59" t="s">
        <v>1085</v>
      </c>
      <c r="L519" s="61" t="s">
        <v>113</v>
      </c>
      <c r="M519" s="61">
        <f>VLOOKUP(H519,zdroj!C:F,4,0)</f>
        <v>0</v>
      </c>
      <c r="N519" s="61" t="str">
        <f t="shared" ref="N519:N582" si="16">IF(M519="A",IF(L519="katA","katB",L519),L519)</f>
        <v>katB</v>
      </c>
      <c r="P519" s="73" t="str">
        <f t="shared" ref="P519:P582" si="17">IF(O519="A",1,"")</f>
        <v/>
      </c>
      <c r="Q519" s="61" t="s">
        <v>30</v>
      </c>
    </row>
    <row r="520" spans="8:17" x14ac:dyDescent="0.25">
      <c r="H520" s="59">
        <v>190861</v>
      </c>
      <c r="I520" s="59" t="s">
        <v>69</v>
      </c>
      <c r="J520" s="59">
        <v>9217959</v>
      </c>
      <c r="K520" s="59" t="s">
        <v>1086</v>
      </c>
      <c r="L520" s="61" t="s">
        <v>113</v>
      </c>
      <c r="M520" s="61">
        <f>VLOOKUP(H520,zdroj!C:F,4,0)</f>
        <v>0</v>
      </c>
      <c r="N520" s="61" t="str">
        <f t="shared" si="16"/>
        <v>katB</v>
      </c>
      <c r="P520" s="73" t="str">
        <f t="shared" si="17"/>
        <v/>
      </c>
      <c r="Q520" s="61" t="s">
        <v>30</v>
      </c>
    </row>
    <row r="521" spans="8:17" x14ac:dyDescent="0.25">
      <c r="H521" s="59">
        <v>190861</v>
      </c>
      <c r="I521" s="59" t="s">
        <v>69</v>
      </c>
      <c r="J521" s="59">
        <v>25843796</v>
      </c>
      <c r="K521" s="59" t="s">
        <v>1087</v>
      </c>
      <c r="L521" s="61" t="s">
        <v>113</v>
      </c>
      <c r="M521" s="61">
        <f>VLOOKUP(H521,zdroj!C:F,4,0)</f>
        <v>0</v>
      </c>
      <c r="N521" s="61" t="str">
        <f t="shared" si="16"/>
        <v>katB</v>
      </c>
      <c r="P521" s="73" t="str">
        <f t="shared" si="17"/>
        <v/>
      </c>
      <c r="Q521" s="61" t="s">
        <v>30</v>
      </c>
    </row>
    <row r="522" spans="8:17" x14ac:dyDescent="0.25">
      <c r="H522" s="59">
        <v>190870</v>
      </c>
      <c r="I522" s="59" t="s">
        <v>69</v>
      </c>
      <c r="J522" s="59">
        <v>9217967</v>
      </c>
      <c r="K522" s="59" t="s">
        <v>1088</v>
      </c>
      <c r="L522" s="61" t="s">
        <v>113</v>
      </c>
      <c r="M522" s="61">
        <f>VLOOKUP(H522,zdroj!C:F,4,0)</f>
        <v>0</v>
      </c>
      <c r="N522" s="61" t="str">
        <f t="shared" si="16"/>
        <v>katB</v>
      </c>
      <c r="P522" s="73" t="str">
        <f t="shared" si="17"/>
        <v/>
      </c>
      <c r="Q522" s="61" t="s">
        <v>31</v>
      </c>
    </row>
    <row r="523" spans="8:17" x14ac:dyDescent="0.25">
      <c r="H523" s="59">
        <v>190870</v>
      </c>
      <c r="I523" s="59" t="s">
        <v>69</v>
      </c>
      <c r="J523" s="59">
        <v>9217975</v>
      </c>
      <c r="K523" s="59" t="s">
        <v>1089</v>
      </c>
      <c r="L523" s="61" t="s">
        <v>113</v>
      </c>
      <c r="M523" s="61">
        <f>VLOOKUP(H523,zdroj!C:F,4,0)</f>
        <v>0</v>
      </c>
      <c r="N523" s="61" t="str">
        <f t="shared" si="16"/>
        <v>katB</v>
      </c>
      <c r="P523" s="73" t="str">
        <f t="shared" si="17"/>
        <v/>
      </c>
      <c r="Q523" s="61" t="s">
        <v>30</v>
      </c>
    </row>
    <row r="524" spans="8:17" x14ac:dyDescent="0.25">
      <c r="H524" s="59">
        <v>190870</v>
      </c>
      <c r="I524" s="59" t="s">
        <v>69</v>
      </c>
      <c r="J524" s="59">
        <v>9217983</v>
      </c>
      <c r="K524" s="59" t="s">
        <v>1090</v>
      </c>
      <c r="L524" s="61" t="s">
        <v>113</v>
      </c>
      <c r="M524" s="61">
        <f>VLOOKUP(H524,zdroj!C:F,4,0)</f>
        <v>0</v>
      </c>
      <c r="N524" s="61" t="str">
        <f t="shared" si="16"/>
        <v>katB</v>
      </c>
      <c r="P524" s="73" t="str">
        <f t="shared" si="17"/>
        <v/>
      </c>
      <c r="Q524" s="61" t="s">
        <v>30</v>
      </c>
    </row>
    <row r="525" spans="8:17" x14ac:dyDescent="0.25">
      <c r="H525" s="59">
        <v>190870</v>
      </c>
      <c r="I525" s="59" t="s">
        <v>69</v>
      </c>
      <c r="J525" s="59">
        <v>9217991</v>
      </c>
      <c r="K525" s="59" t="s">
        <v>1091</v>
      </c>
      <c r="L525" s="61" t="s">
        <v>113</v>
      </c>
      <c r="M525" s="61">
        <f>VLOOKUP(H525,zdroj!C:F,4,0)</f>
        <v>0</v>
      </c>
      <c r="N525" s="61" t="str">
        <f t="shared" si="16"/>
        <v>katB</v>
      </c>
      <c r="P525" s="73" t="str">
        <f t="shared" si="17"/>
        <v/>
      </c>
      <c r="Q525" s="61" t="s">
        <v>30</v>
      </c>
    </row>
    <row r="526" spans="8:17" x14ac:dyDescent="0.25">
      <c r="H526" s="59">
        <v>190870</v>
      </c>
      <c r="I526" s="59" t="s">
        <v>69</v>
      </c>
      <c r="J526" s="59">
        <v>9218009</v>
      </c>
      <c r="K526" s="59" t="s">
        <v>1092</v>
      </c>
      <c r="L526" s="61" t="s">
        <v>113</v>
      </c>
      <c r="M526" s="61">
        <f>VLOOKUP(H526,zdroj!C:F,4,0)</f>
        <v>0</v>
      </c>
      <c r="N526" s="61" t="str">
        <f t="shared" si="16"/>
        <v>katB</v>
      </c>
      <c r="P526" s="73" t="str">
        <f t="shared" si="17"/>
        <v/>
      </c>
      <c r="Q526" s="61" t="s">
        <v>30</v>
      </c>
    </row>
    <row r="527" spans="8:17" x14ac:dyDescent="0.25">
      <c r="H527" s="59">
        <v>190870</v>
      </c>
      <c r="I527" s="59" t="s">
        <v>69</v>
      </c>
      <c r="J527" s="59">
        <v>9218017</v>
      </c>
      <c r="K527" s="59" t="s">
        <v>1093</v>
      </c>
      <c r="L527" s="61" t="s">
        <v>113</v>
      </c>
      <c r="M527" s="61">
        <f>VLOOKUP(H527,zdroj!C:F,4,0)</f>
        <v>0</v>
      </c>
      <c r="N527" s="61" t="str">
        <f t="shared" si="16"/>
        <v>katB</v>
      </c>
      <c r="P527" s="73" t="str">
        <f t="shared" si="17"/>
        <v/>
      </c>
      <c r="Q527" s="61" t="s">
        <v>30</v>
      </c>
    </row>
    <row r="528" spans="8:17" x14ac:dyDescent="0.25">
      <c r="H528" s="59">
        <v>190870</v>
      </c>
      <c r="I528" s="59" t="s">
        <v>69</v>
      </c>
      <c r="J528" s="59">
        <v>9218025</v>
      </c>
      <c r="K528" s="59" t="s">
        <v>1094</v>
      </c>
      <c r="L528" s="61" t="s">
        <v>113</v>
      </c>
      <c r="M528" s="61">
        <f>VLOOKUP(H528,zdroj!C:F,4,0)</f>
        <v>0</v>
      </c>
      <c r="N528" s="61" t="str">
        <f t="shared" si="16"/>
        <v>katB</v>
      </c>
      <c r="P528" s="73" t="str">
        <f t="shared" si="17"/>
        <v/>
      </c>
      <c r="Q528" s="61" t="s">
        <v>30</v>
      </c>
    </row>
    <row r="529" spans="8:17" x14ac:dyDescent="0.25">
      <c r="H529" s="59">
        <v>190870</v>
      </c>
      <c r="I529" s="59" t="s">
        <v>69</v>
      </c>
      <c r="J529" s="59">
        <v>9218033</v>
      </c>
      <c r="K529" s="59" t="s">
        <v>1095</v>
      </c>
      <c r="L529" s="61" t="s">
        <v>113</v>
      </c>
      <c r="M529" s="61">
        <f>VLOOKUP(H529,zdroj!C:F,4,0)</f>
        <v>0</v>
      </c>
      <c r="N529" s="61" t="str">
        <f t="shared" si="16"/>
        <v>katB</v>
      </c>
      <c r="P529" s="73" t="str">
        <f t="shared" si="17"/>
        <v/>
      </c>
      <c r="Q529" s="61" t="s">
        <v>30</v>
      </c>
    </row>
    <row r="530" spans="8:17" x14ac:dyDescent="0.25">
      <c r="H530" s="59">
        <v>190870</v>
      </c>
      <c r="I530" s="59" t="s">
        <v>69</v>
      </c>
      <c r="J530" s="59">
        <v>9218041</v>
      </c>
      <c r="K530" s="59" t="s">
        <v>1096</v>
      </c>
      <c r="L530" s="61" t="s">
        <v>113</v>
      </c>
      <c r="M530" s="61">
        <f>VLOOKUP(H530,zdroj!C:F,4,0)</f>
        <v>0</v>
      </c>
      <c r="N530" s="61" t="str">
        <f t="shared" si="16"/>
        <v>katB</v>
      </c>
      <c r="P530" s="73" t="str">
        <f t="shared" si="17"/>
        <v/>
      </c>
      <c r="Q530" s="61" t="s">
        <v>30</v>
      </c>
    </row>
    <row r="531" spans="8:17" x14ac:dyDescent="0.25">
      <c r="H531" s="59">
        <v>190870</v>
      </c>
      <c r="I531" s="59" t="s">
        <v>69</v>
      </c>
      <c r="J531" s="59">
        <v>9218050</v>
      </c>
      <c r="K531" s="59" t="s">
        <v>1097</v>
      </c>
      <c r="L531" s="61" t="s">
        <v>113</v>
      </c>
      <c r="M531" s="61">
        <f>VLOOKUP(H531,zdroj!C:F,4,0)</f>
        <v>0</v>
      </c>
      <c r="N531" s="61" t="str">
        <f t="shared" si="16"/>
        <v>katB</v>
      </c>
      <c r="P531" s="73" t="str">
        <f t="shared" si="17"/>
        <v/>
      </c>
      <c r="Q531" s="61" t="s">
        <v>30</v>
      </c>
    </row>
    <row r="532" spans="8:17" x14ac:dyDescent="0.25">
      <c r="H532" s="59">
        <v>190870</v>
      </c>
      <c r="I532" s="59" t="s">
        <v>69</v>
      </c>
      <c r="J532" s="59">
        <v>9218076</v>
      </c>
      <c r="K532" s="59" t="s">
        <v>1098</v>
      </c>
      <c r="L532" s="61" t="s">
        <v>113</v>
      </c>
      <c r="M532" s="61">
        <f>VLOOKUP(H532,zdroj!C:F,4,0)</f>
        <v>0</v>
      </c>
      <c r="N532" s="61" t="str">
        <f t="shared" si="16"/>
        <v>katB</v>
      </c>
      <c r="P532" s="73" t="str">
        <f t="shared" si="17"/>
        <v/>
      </c>
      <c r="Q532" s="61" t="s">
        <v>30</v>
      </c>
    </row>
    <row r="533" spans="8:17" x14ac:dyDescent="0.25">
      <c r="H533" s="59">
        <v>190870</v>
      </c>
      <c r="I533" s="59" t="s">
        <v>69</v>
      </c>
      <c r="J533" s="59">
        <v>9218092</v>
      </c>
      <c r="K533" s="59" t="s">
        <v>1099</v>
      </c>
      <c r="L533" s="61" t="s">
        <v>113</v>
      </c>
      <c r="M533" s="61">
        <f>VLOOKUP(H533,zdroj!C:F,4,0)</f>
        <v>0</v>
      </c>
      <c r="N533" s="61" t="str">
        <f t="shared" si="16"/>
        <v>katB</v>
      </c>
      <c r="P533" s="73" t="str">
        <f t="shared" si="17"/>
        <v/>
      </c>
      <c r="Q533" s="61" t="s">
        <v>30</v>
      </c>
    </row>
    <row r="534" spans="8:17" x14ac:dyDescent="0.25">
      <c r="H534" s="59">
        <v>190870</v>
      </c>
      <c r="I534" s="59" t="s">
        <v>69</v>
      </c>
      <c r="J534" s="59">
        <v>9218106</v>
      </c>
      <c r="K534" s="59" t="s">
        <v>1100</v>
      </c>
      <c r="L534" s="61" t="s">
        <v>113</v>
      </c>
      <c r="M534" s="61">
        <f>VLOOKUP(H534,zdroj!C:F,4,0)</f>
        <v>0</v>
      </c>
      <c r="N534" s="61" t="str">
        <f t="shared" si="16"/>
        <v>katB</v>
      </c>
      <c r="P534" s="73" t="str">
        <f t="shared" si="17"/>
        <v/>
      </c>
      <c r="Q534" s="61" t="s">
        <v>30</v>
      </c>
    </row>
    <row r="535" spans="8:17" x14ac:dyDescent="0.25">
      <c r="H535" s="59">
        <v>190870</v>
      </c>
      <c r="I535" s="59" t="s">
        <v>69</v>
      </c>
      <c r="J535" s="59">
        <v>9218114</v>
      </c>
      <c r="K535" s="59" t="s">
        <v>1101</v>
      </c>
      <c r="L535" s="61" t="s">
        <v>113</v>
      </c>
      <c r="M535" s="61">
        <f>VLOOKUP(H535,zdroj!C:F,4,0)</f>
        <v>0</v>
      </c>
      <c r="N535" s="61" t="str">
        <f t="shared" si="16"/>
        <v>katB</v>
      </c>
      <c r="P535" s="73" t="str">
        <f t="shared" si="17"/>
        <v/>
      </c>
      <c r="Q535" s="61" t="s">
        <v>30</v>
      </c>
    </row>
    <row r="536" spans="8:17" x14ac:dyDescent="0.25">
      <c r="H536" s="59">
        <v>190870</v>
      </c>
      <c r="I536" s="59" t="s">
        <v>69</v>
      </c>
      <c r="J536" s="59">
        <v>9218122</v>
      </c>
      <c r="K536" s="59" t="s">
        <v>1102</v>
      </c>
      <c r="L536" s="61" t="s">
        <v>113</v>
      </c>
      <c r="M536" s="61">
        <f>VLOOKUP(H536,zdroj!C:F,4,0)</f>
        <v>0</v>
      </c>
      <c r="N536" s="61" t="str">
        <f t="shared" si="16"/>
        <v>katB</v>
      </c>
      <c r="P536" s="73" t="str">
        <f t="shared" si="17"/>
        <v/>
      </c>
      <c r="Q536" s="61" t="s">
        <v>30</v>
      </c>
    </row>
    <row r="537" spans="8:17" x14ac:dyDescent="0.25">
      <c r="H537" s="59">
        <v>190870</v>
      </c>
      <c r="I537" s="59" t="s">
        <v>69</v>
      </c>
      <c r="J537" s="59">
        <v>9218131</v>
      </c>
      <c r="K537" s="59" t="s">
        <v>1103</v>
      </c>
      <c r="L537" s="61" t="s">
        <v>113</v>
      </c>
      <c r="M537" s="61">
        <f>VLOOKUP(H537,zdroj!C:F,4,0)</f>
        <v>0</v>
      </c>
      <c r="N537" s="61" t="str">
        <f t="shared" si="16"/>
        <v>katB</v>
      </c>
      <c r="P537" s="73" t="str">
        <f t="shared" si="17"/>
        <v/>
      </c>
      <c r="Q537" s="61" t="s">
        <v>30</v>
      </c>
    </row>
    <row r="538" spans="8:17" x14ac:dyDescent="0.25">
      <c r="H538" s="59">
        <v>190870</v>
      </c>
      <c r="I538" s="59" t="s">
        <v>69</v>
      </c>
      <c r="J538" s="59">
        <v>9218149</v>
      </c>
      <c r="K538" s="59" t="s">
        <v>1104</v>
      </c>
      <c r="L538" s="61" t="s">
        <v>113</v>
      </c>
      <c r="M538" s="61">
        <f>VLOOKUP(H538,zdroj!C:F,4,0)</f>
        <v>0</v>
      </c>
      <c r="N538" s="61" t="str">
        <f t="shared" si="16"/>
        <v>katB</v>
      </c>
      <c r="P538" s="73" t="str">
        <f t="shared" si="17"/>
        <v/>
      </c>
      <c r="Q538" s="61" t="s">
        <v>30</v>
      </c>
    </row>
    <row r="539" spans="8:17" x14ac:dyDescent="0.25">
      <c r="H539" s="59">
        <v>190870</v>
      </c>
      <c r="I539" s="59" t="s">
        <v>69</v>
      </c>
      <c r="J539" s="59">
        <v>9218157</v>
      </c>
      <c r="K539" s="59" t="s">
        <v>1105</v>
      </c>
      <c r="L539" s="61" t="s">
        <v>113</v>
      </c>
      <c r="M539" s="61">
        <f>VLOOKUP(H539,zdroj!C:F,4,0)</f>
        <v>0</v>
      </c>
      <c r="N539" s="61" t="str">
        <f t="shared" si="16"/>
        <v>katB</v>
      </c>
      <c r="P539" s="73" t="str">
        <f t="shared" si="17"/>
        <v/>
      </c>
      <c r="Q539" s="61" t="s">
        <v>30</v>
      </c>
    </row>
    <row r="540" spans="8:17" x14ac:dyDescent="0.25">
      <c r="H540" s="59">
        <v>190870</v>
      </c>
      <c r="I540" s="59" t="s">
        <v>69</v>
      </c>
      <c r="J540" s="59">
        <v>9218165</v>
      </c>
      <c r="K540" s="59" t="s">
        <v>1106</v>
      </c>
      <c r="L540" s="61" t="s">
        <v>113</v>
      </c>
      <c r="M540" s="61">
        <f>VLOOKUP(H540,zdroj!C:F,4,0)</f>
        <v>0</v>
      </c>
      <c r="N540" s="61" t="str">
        <f t="shared" si="16"/>
        <v>katB</v>
      </c>
      <c r="P540" s="73" t="str">
        <f t="shared" si="17"/>
        <v/>
      </c>
      <c r="Q540" s="61" t="s">
        <v>31</v>
      </c>
    </row>
    <row r="541" spans="8:17" x14ac:dyDescent="0.25">
      <c r="H541" s="59">
        <v>190870</v>
      </c>
      <c r="I541" s="59" t="s">
        <v>69</v>
      </c>
      <c r="J541" s="59">
        <v>9218173</v>
      </c>
      <c r="K541" s="59" t="s">
        <v>1107</v>
      </c>
      <c r="L541" s="61" t="s">
        <v>113</v>
      </c>
      <c r="M541" s="61">
        <f>VLOOKUP(H541,zdroj!C:F,4,0)</f>
        <v>0</v>
      </c>
      <c r="N541" s="61" t="str">
        <f t="shared" si="16"/>
        <v>katB</v>
      </c>
      <c r="P541" s="73" t="str">
        <f t="shared" si="17"/>
        <v/>
      </c>
      <c r="Q541" s="61" t="s">
        <v>30</v>
      </c>
    </row>
    <row r="542" spans="8:17" x14ac:dyDescent="0.25">
      <c r="H542" s="59">
        <v>190870</v>
      </c>
      <c r="I542" s="59" t="s">
        <v>69</v>
      </c>
      <c r="J542" s="59">
        <v>9218181</v>
      </c>
      <c r="K542" s="59" t="s">
        <v>1108</v>
      </c>
      <c r="L542" s="61" t="s">
        <v>113</v>
      </c>
      <c r="M542" s="61">
        <f>VLOOKUP(H542,zdroj!C:F,4,0)</f>
        <v>0</v>
      </c>
      <c r="N542" s="61" t="str">
        <f t="shared" si="16"/>
        <v>katB</v>
      </c>
      <c r="P542" s="73" t="str">
        <f t="shared" si="17"/>
        <v/>
      </c>
      <c r="Q542" s="61" t="s">
        <v>30</v>
      </c>
    </row>
    <row r="543" spans="8:17" x14ac:dyDescent="0.25">
      <c r="H543" s="59">
        <v>190870</v>
      </c>
      <c r="I543" s="59" t="s">
        <v>69</v>
      </c>
      <c r="J543" s="59">
        <v>9218203</v>
      </c>
      <c r="K543" s="59" t="s">
        <v>1109</v>
      </c>
      <c r="L543" s="61" t="s">
        <v>113</v>
      </c>
      <c r="M543" s="61">
        <f>VLOOKUP(H543,zdroj!C:F,4,0)</f>
        <v>0</v>
      </c>
      <c r="N543" s="61" t="str">
        <f t="shared" si="16"/>
        <v>katB</v>
      </c>
      <c r="P543" s="73" t="str">
        <f t="shared" si="17"/>
        <v/>
      </c>
      <c r="Q543" s="61" t="s">
        <v>30</v>
      </c>
    </row>
    <row r="544" spans="8:17" x14ac:dyDescent="0.25">
      <c r="H544" s="59">
        <v>190870</v>
      </c>
      <c r="I544" s="59" t="s">
        <v>69</v>
      </c>
      <c r="J544" s="59">
        <v>9218220</v>
      </c>
      <c r="K544" s="59" t="s">
        <v>1110</v>
      </c>
      <c r="L544" s="61" t="s">
        <v>113</v>
      </c>
      <c r="M544" s="61">
        <f>VLOOKUP(H544,zdroj!C:F,4,0)</f>
        <v>0</v>
      </c>
      <c r="N544" s="61" t="str">
        <f t="shared" si="16"/>
        <v>katB</v>
      </c>
      <c r="P544" s="73" t="str">
        <f t="shared" si="17"/>
        <v/>
      </c>
      <c r="Q544" s="61" t="s">
        <v>30</v>
      </c>
    </row>
    <row r="545" spans="8:17" x14ac:dyDescent="0.25">
      <c r="H545" s="59">
        <v>190870</v>
      </c>
      <c r="I545" s="59" t="s">
        <v>69</v>
      </c>
      <c r="J545" s="59">
        <v>9218238</v>
      </c>
      <c r="K545" s="59" t="s">
        <v>1111</v>
      </c>
      <c r="L545" s="61" t="s">
        <v>113</v>
      </c>
      <c r="M545" s="61">
        <f>VLOOKUP(H545,zdroj!C:F,4,0)</f>
        <v>0</v>
      </c>
      <c r="N545" s="61" t="str">
        <f t="shared" si="16"/>
        <v>katB</v>
      </c>
      <c r="P545" s="73" t="str">
        <f t="shared" si="17"/>
        <v/>
      </c>
      <c r="Q545" s="61" t="s">
        <v>30</v>
      </c>
    </row>
    <row r="546" spans="8:17" x14ac:dyDescent="0.25">
      <c r="H546" s="59">
        <v>190870</v>
      </c>
      <c r="I546" s="59" t="s">
        <v>69</v>
      </c>
      <c r="J546" s="59">
        <v>9218246</v>
      </c>
      <c r="K546" s="59" t="s">
        <v>1112</v>
      </c>
      <c r="L546" s="61" t="s">
        <v>113</v>
      </c>
      <c r="M546" s="61">
        <f>VLOOKUP(H546,zdroj!C:F,4,0)</f>
        <v>0</v>
      </c>
      <c r="N546" s="61" t="str">
        <f t="shared" si="16"/>
        <v>katB</v>
      </c>
      <c r="P546" s="73" t="str">
        <f t="shared" si="17"/>
        <v/>
      </c>
      <c r="Q546" s="61" t="s">
        <v>30</v>
      </c>
    </row>
    <row r="547" spans="8:17" x14ac:dyDescent="0.25">
      <c r="H547" s="59">
        <v>190870</v>
      </c>
      <c r="I547" s="59" t="s">
        <v>69</v>
      </c>
      <c r="J547" s="59">
        <v>9218254</v>
      </c>
      <c r="K547" s="59" t="s">
        <v>1113</v>
      </c>
      <c r="L547" s="61" t="s">
        <v>113</v>
      </c>
      <c r="M547" s="61">
        <f>VLOOKUP(H547,zdroj!C:F,4,0)</f>
        <v>0</v>
      </c>
      <c r="N547" s="61" t="str">
        <f t="shared" si="16"/>
        <v>katB</v>
      </c>
      <c r="P547" s="73" t="str">
        <f t="shared" si="17"/>
        <v/>
      </c>
      <c r="Q547" s="61" t="s">
        <v>30</v>
      </c>
    </row>
    <row r="548" spans="8:17" x14ac:dyDescent="0.25">
      <c r="H548" s="59">
        <v>190870</v>
      </c>
      <c r="I548" s="59" t="s">
        <v>69</v>
      </c>
      <c r="J548" s="59">
        <v>9218271</v>
      </c>
      <c r="K548" s="59" t="s">
        <v>1114</v>
      </c>
      <c r="L548" s="61" t="s">
        <v>113</v>
      </c>
      <c r="M548" s="61">
        <f>VLOOKUP(H548,zdroj!C:F,4,0)</f>
        <v>0</v>
      </c>
      <c r="N548" s="61" t="str">
        <f t="shared" si="16"/>
        <v>katB</v>
      </c>
      <c r="P548" s="73" t="str">
        <f t="shared" si="17"/>
        <v/>
      </c>
      <c r="Q548" s="61" t="s">
        <v>30</v>
      </c>
    </row>
    <row r="549" spans="8:17" x14ac:dyDescent="0.25">
      <c r="H549" s="59">
        <v>190870</v>
      </c>
      <c r="I549" s="59" t="s">
        <v>69</v>
      </c>
      <c r="J549" s="59">
        <v>26902117</v>
      </c>
      <c r="K549" s="59" t="s">
        <v>1115</v>
      </c>
      <c r="L549" s="61" t="s">
        <v>113</v>
      </c>
      <c r="M549" s="61">
        <f>VLOOKUP(H549,zdroj!C:F,4,0)</f>
        <v>0</v>
      </c>
      <c r="N549" s="61" t="str">
        <f t="shared" si="16"/>
        <v>katB</v>
      </c>
      <c r="P549" s="73" t="str">
        <f t="shared" si="17"/>
        <v/>
      </c>
      <c r="Q549" s="61" t="s">
        <v>30</v>
      </c>
    </row>
    <row r="550" spans="8:17" x14ac:dyDescent="0.25">
      <c r="H550" s="59">
        <v>190870</v>
      </c>
      <c r="I550" s="59" t="s">
        <v>69</v>
      </c>
      <c r="J550" s="59">
        <v>27194329</v>
      </c>
      <c r="K550" s="59" t="s">
        <v>1116</v>
      </c>
      <c r="L550" s="61" t="s">
        <v>113</v>
      </c>
      <c r="M550" s="61">
        <f>VLOOKUP(H550,zdroj!C:F,4,0)</f>
        <v>0</v>
      </c>
      <c r="N550" s="61" t="str">
        <f t="shared" si="16"/>
        <v>katB</v>
      </c>
      <c r="P550" s="73" t="str">
        <f t="shared" si="17"/>
        <v/>
      </c>
      <c r="Q550" s="61" t="s">
        <v>30</v>
      </c>
    </row>
    <row r="551" spans="8:17" x14ac:dyDescent="0.25">
      <c r="H551" s="59">
        <v>190870</v>
      </c>
      <c r="I551" s="59" t="s">
        <v>69</v>
      </c>
      <c r="J551" s="59">
        <v>27194337</v>
      </c>
      <c r="K551" s="59" t="s">
        <v>1117</v>
      </c>
      <c r="L551" s="61" t="s">
        <v>113</v>
      </c>
      <c r="M551" s="61">
        <f>VLOOKUP(H551,zdroj!C:F,4,0)</f>
        <v>0</v>
      </c>
      <c r="N551" s="61" t="str">
        <f t="shared" si="16"/>
        <v>katB</v>
      </c>
      <c r="P551" s="73" t="str">
        <f t="shared" si="17"/>
        <v/>
      </c>
      <c r="Q551" s="61" t="s">
        <v>31</v>
      </c>
    </row>
    <row r="552" spans="8:17" x14ac:dyDescent="0.25">
      <c r="H552" s="59">
        <v>190888</v>
      </c>
      <c r="I552" s="59" t="s">
        <v>69</v>
      </c>
      <c r="J552" s="59">
        <v>9218289</v>
      </c>
      <c r="K552" s="59" t="s">
        <v>1118</v>
      </c>
      <c r="L552" s="61" t="s">
        <v>113</v>
      </c>
      <c r="M552" s="61">
        <f>VLOOKUP(H552,zdroj!C:F,4,0)</f>
        <v>0</v>
      </c>
      <c r="N552" s="61" t="str">
        <f t="shared" si="16"/>
        <v>katB</v>
      </c>
      <c r="P552" s="73" t="str">
        <f t="shared" si="17"/>
        <v/>
      </c>
      <c r="Q552" s="61" t="s">
        <v>30</v>
      </c>
    </row>
    <row r="553" spans="8:17" x14ac:dyDescent="0.25">
      <c r="H553" s="59">
        <v>190888</v>
      </c>
      <c r="I553" s="59" t="s">
        <v>69</v>
      </c>
      <c r="J553" s="59">
        <v>9218297</v>
      </c>
      <c r="K553" s="59" t="s">
        <v>1119</v>
      </c>
      <c r="L553" s="61" t="s">
        <v>113</v>
      </c>
      <c r="M553" s="61">
        <f>VLOOKUP(H553,zdroj!C:F,4,0)</f>
        <v>0</v>
      </c>
      <c r="N553" s="61" t="str">
        <f t="shared" si="16"/>
        <v>katB</v>
      </c>
      <c r="P553" s="73" t="str">
        <f t="shared" si="17"/>
        <v/>
      </c>
      <c r="Q553" s="61" t="s">
        <v>30</v>
      </c>
    </row>
    <row r="554" spans="8:17" x14ac:dyDescent="0.25">
      <c r="H554" s="59">
        <v>190888</v>
      </c>
      <c r="I554" s="59" t="s">
        <v>69</v>
      </c>
      <c r="J554" s="59">
        <v>9218301</v>
      </c>
      <c r="K554" s="59" t="s">
        <v>1120</v>
      </c>
      <c r="L554" s="61" t="s">
        <v>113</v>
      </c>
      <c r="M554" s="61">
        <f>VLOOKUP(H554,zdroj!C:F,4,0)</f>
        <v>0</v>
      </c>
      <c r="N554" s="61" t="str">
        <f t="shared" si="16"/>
        <v>katB</v>
      </c>
      <c r="P554" s="73" t="str">
        <f t="shared" si="17"/>
        <v/>
      </c>
      <c r="Q554" s="61" t="s">
        <v>30</v>
      </c>
    </row>
    <row r="555" spans="8:17" x14ac:dyDescent="0.25">
      <c r="H555" s="59">
        <v>190888</v>
      </c>
      <c r="I555" s="59" t="s">
        <v>69</v>
      </c>
      <c r="J555" s="59">
        <v>9218319</v>
      </c>
      <c r="K555" s="59" t="s">
        <v>1121</v>
      </c>
      <c r="L555" s="61" t="s">
        <v>113</v>
      </c>
      <c r="M555" s="61">
        <f>VLOOKUP(H555,zdroj!C:F,4,0)</f>
        <v>0</v>
      </c>
      <c r="N555" s="61" t="str">
        <f t="shared" si="16"/>
        <v>katB</v>
      </c>
      <c r="P555" s="73" t="str">
        <f t="shared" si="17"/>
        <v/>
      </c>
      <c r="Q555" s="61" t="s">
        <v>30</v>
      </c>
    </row>
    <row r="556" spans="8:17" x14ac:dyDescent="0.25">
      <c r="H556" s="59">
        <v>190888</v>
      </c>
      <c r="I556" s="59" t="s">
        <v>69</v>
      </c>
      <c r="J556" s="59">
        <v>9218327</v>
      </c>
      <c r="K556" s="59" t="s">
        <v>1122</v>
      </c>
      <c r="L556" s="61" t="s">
        <v>113</v>
      </c>
      <c r="M556" s="61">
        <f>VLOOKUP(H556,zdroj!C:F,4,0)</f>
        <v>0</v>
      </c>
      <c r="N556" s="61" t="str">
        <f t="shared" si="16"/>
        <v>katB</v>
      </c>
      <c r="P556" s="73" t="str">
        <f t="shared" si="17"/>
        <v/>
      </c>
      <c r="Q556" s="61" t="s">
        <v>30</v>
      </c>
    </row>
    <row r="557" spans="8:17" x14ac:dyDescent="0.25">
      <c r="H557" s="59">
        <v>190888</v>
      </c>
      <c r="I557" s="59" t="s">
        <v>69</v>
      </c>
      <c r="J557" s="59">
        <v>9218335</v>
      </c>
      <c r="K557" s="59" t="s">
        <v>1123</v>
      </c>
      <c r="L557" s="61" t="s">
        <v>113</v>
      </c>
      <c r="M557" s="61">
        <f>VLOOKUP(H557,zdroj!C:F,4,0)</f>
        <v>0</v>
      </c>
      <c r="N557" s="61" t="str">
        <f t="shared" si="16"/>
        <v>katB</v>
      </c>
      <c r="P557" s="73" t="str">
        <f t="shared" si="17"/>
        <v/>
      </c>
      <c r="Q557" s="61" t="s">
        <v>30</v>
      </c>
    </row>
    <row r="558" spans="8:17" x14ac:dyDescent="0.25">
      <c r="H558" s="59">
        <v>190888</v>
      </c>
      <c r="I558" s="59" t="s">
        <v>69</v>
      </c>
      <c r="J558" s="59">
        <v>9218343</v>
      </c>
      <c r="K558" s="59" t="s">
        <v>1124</v>
      </c>
      <c r="L558" s="61" t="s">
        <v>113</v>
      </c>
      <c r="M558" s="61">
        <f>VLOOKUP(H558,zdroj!C:F,4,0)</f>
        <v>0</v>
      </c>
      <c r="N558" s="61" t="str">
        <f t="shared" si="16"/>
        <v>katB</v>
      </c>
      <c r="P558" s="73" t="str">
        <f t="shared" si="17"/>
        <v/>
      </c>
      <c r="Q558" s="61" t="s">
        <v>30</v>
      </c>
    </row>
    <row r="559" spans="8:17" x14ac:dyDescent="0.25">
      <c r="H559" s="59">
        <v>190888</v>
      </c>
      <c r="I559" s="59" t="s">
        <v>69</v>
      </c>
      <c r="J559" s="59">
        <v>9218351</v>
      </c>
      <c r="K559" s="59" t="s">
        <v>1125</v>
      </c>
      <c r="L559" s="61" t="s">
        <v>113</v>
      </c>
      <c r="M559" s="61">
        <f>VLOOKUP(H559,zdroj!C:F,4,0)</f>
        <v>0</v>
      </c>
      <c r="N559" s="61" t="str">
        <f t="shared" si="16"/>
        <v>katB</v>
      </c>
      <c r="P559" s="73" t="str">
        <f t="shared" si="17"/>
        <v/>
      </c>
      <c r="Q559" s="61" t="s">
        <v>30</v>
      </c>
    </row>
    <row r="560" spans="8:17" x14ac:dyDescent="0.25">
      <c r="H560" s="59">
        <v>190888</v>
      </c>
      <c r="I560" s="59" t="s">
        <v>69</v>
      </c>
      <c r="J560" s="59">
        <v>9218360</v>
      </c>
      <c r="K560" s="59" t="s">
        <v>1126</v>
      </c>
      <c r="L560" s="61" t="s">
        <v>113</v>
      </c>
      <c r="M560" s="61">
        <f>VLOOKUP(H560,zdroj!C:F,4,0)</f>
        <v>0</v>
      </c>
      <c r="N560" s="61" t="str">
        <f t="shared" si="16"/>
        <v>katB</v>
      </c>
      <c r="P560" s="73" t="str">
        <f t="shared" si="17"/>
        <v/>
      </c>
      <c r="Q560" s="61" t="s">
        <v>30</v>
      </c>
    </row>
    <row r="561" spans="8:17" x14ac:dyDescent="0.25">
      <c r="H561" s="59">
        <v>190888</v>
      </c>
      <c r="I561" s="59" t="s">
        <v>69</v>
      </c>
      <c r="J561" s="59">
        <v>9218378</v>
      </c>
      <c r="K561" s="59" t="s">
        <v>1127</v>
      </c>
      <c r="L561" s="61" t="s">
        <v>113</v>
      </c>
      <c r="M561" s="61">
        <f>VLOOKUP(H561,zdroj!C:F,4,0)</f>
        <v>0</v>
      </c>
      <c r="N561" s="61" t="str">
        <f t="shared" si="16"/>
        <v>katB</v>
      </c>
      <c r="P561" s="73" t="str">
        <f t="shared" si="17"/>
        <v/>
      </c>
      <c r="Q561" s="61" t="s">
        <v>30</v>
      </c>
    </row>
    <row r="562" spans="8:17" x14ac:dyDescent="0.25">
      <c r="H562" s="59">
        <v>190888</v>
      </c>
      <c r="I562" s="59" t="s">
        <v>69</v>
      </c>
      <c r="J562" s="59">
        <v>9218386</v>
      </c>
      <c r="K562" s="59" t="s">
        <v>1128</v>
      </c>
      <c r="L562" s="61" t="s">
        <v>113</v>
      </c>
      <c r="M562" s="61">
        <f>VLOOKUP(H562,zdroj!C:F,4,0)</f>
        <v>0</v>
      </c>
      <c r="N562" s="61" t="str">
        <f t="shared" si="16"/>
        <v>katB</v>
      </c>
      <c r="P562" s="73" t="str">
        <f t="shared" si="17"/>
        <v/>
      </c>
      <c r="Q562" s="61" t="s">
        <v>30</v>
      </c>
    </row>
    <row r="563" spans="8:17" x14ac:dyDescent="0.25">
      <c r="H563" s="59">
        <v>190888</v>
      </c>
      <c r="I563" s="59" t="s">
        <v>69</v>
      </c>
      <c r="J563" s="59">
        <v>9218394</v>
      </c>
      <c r="K563" s="59" t="s">
        <v>1129</v>
      </c>
      <c r="L563" s="61" t="s">
        <v>113</v>
      </c>
      <c r="M563" s="61">
        <f>VLOOKUP(H563,zdroj!C:F,4,0)</f>
        <v>0</v>
      </c>
      <c r="N563" s="61" t="str">
        <f t="shared" si="16"/>
        <v>katB</v>
      </c>
      <c r="P563" s="73" t="str">
        <f t="shared" si="17"/>
        <v/>
      </c>
      <c r="Q563" s="61" t="s">
        <v>30</v>
      </c>
    </row>
    <row r="564" spans="8:17" x14ac:dyDescent="0.25">
      <c r="H564" s="59">
        <v>190888</v>
      </c>
      <c r="I564" s="59" t="s">
        <v>69</v>
      </c>
      <c r="J564" s="59">
        <v>9218408</v>
      </c>
      <c r="K564" s="59" t="s">
        <v>1130</v>
      </c>
      <c r="L564" s="61" t="s">
        <v>113</v>
      </c>
      <c r="M564" s="61">
        <f>VLOOKUP(H564,zdroj!C:F,4,0)</f>
        <v>0</v>
      </c>
      <c r="N564" s="61" t="str">
        <f t="shared" si="16"/>
        <v>katB</v>
      </c>
      <c r="P564" s="73" t="str">
        <f t="shared" si="17"/>
        <v/>
      </c>
      <c r="Q564" s="61" t="s">
        <v>30</v>
      </c>
    </row>
    <row r="565" spans="8:17" x14ac:dyDescent="0.25">
      <c r="H565" s="59">
        <v>190888</v>
      </c>
      <c r="I565" s="59" t="s">
        <v>69</v>
      </c>
      <c r="J565" s="59">
        <v>9218416</v>
      </c>
      <c r="K565" s="59" t="s">
        <v>1131</v>
      </c>
      <c r="L565" s="61" t="s">
        <v>113</v>
      </c>
      <c r="M565" s="61">
        <f>VLOOKUP(H565,zdroj!C:F,4,0)</f>
        <v>0</v>
      </c>
      <c r="N565" s="61" t="str">
        <f t="shared" si="16"/>
        <v>katB</v>
      </c>
      <c r="P565" s="73" t="str">
        <f t="shared" si="17"/>
        <v/>
      </c>
      <c r="Q565" s="61" t="s">
        <v>30</v>
      </c>
    </row>
    <row r="566" spans="8:17" x14ac:dyDescent="0.25">
      <c r="H566" s="59">
        <v>190888</v>
      </c>
      <c r="I566" s="59" t="s">
        <v>69</v>
      </c>
      <c r="J566" s="59">
        <v>9218424</v>
      </c>
      <c r="K566" s="59" t="s">
        <v>1132</v>
      </c>
      <c r="L566" s="61" t="s">
        <v>113</v>
      </c>
      <c r="M566" s="61">
        <f>VLOOKUP(H566,zdroj!C:F,4,0)</f>
        <v>0</v>
      </c>
      <c r="N566" s="61" t="str">
        <f t="shared" si="16"/>
        <v>katB</v>
      </c>
      <c r="P566" s="73" t="str">
        <f t="shared" si="17"/>
        <v/>
      </c>
      <c r="Q566" s="61" t="s">
        <v>30</v>
      </c>
    </row>
    <row r="567" spans="8:17" x14ac:dyDescent="0.25">
      <c r="H567" s="59">
        <v>190888</v>
      </c>
      <c r="I567" s="59" t="s">
        <v>69</v>
      </c>
      <c r="J567" s="59">
        <v>9218432</v>
      </c>
      <c r="K567" s="59" t="s">
        <v>1133</v>
      </c>
      <c r="L567" s="61" t="s">
        <v>113</v>
      </c>
      <c r="M567" s="61">
        <f>VLOOKUP(H567,zdroj!C:F,4,0)</f>
        <v>0</v>
      </c>
      <c r="N567" s="61" t="str">
        <f t="shared" si="16"/>
        <v>katB</v>
      </c>
      <c r="P567" s="73" t="str">
        <f t="shared" si="17"/>
        <v/>
      </c>
      <c r="Q567" s="61" t="s">
        <v>30</v>
      </c>
    </row>
    <row r="568" spans="8:17" x14ac:dyDescent="0.25">
      <c r="H568" s="59">
        <v>190888</v>
      </c>
      <c r="I568" s="59" t="s">
        <v>69</v>
      </c>
      <c r="J568" s="59">
        <v>9218441</v>
      </c>
      <c r="K568" s="59" t="s">
        <v>1134</v>
      </c>
      <c r="L568" s="61" t="s">
        <v>113</v>
      </c>
      <c r="M568" s="61">
        <f>VLOOKUP(H568,zdroj!C:F,4,0)</f>
        <v>0</v>
      </c>
      <c r="N568" s="61" t="str">
        <f t="shared" si="16"/>
        <v>katB</v>
      </c>
      <c r="P568" s="73" t="str">
        <f t="shared" si="17"/>
        <v/>
      </c>
      <c r="Q568" s="61" t="s">
        <v>30</v>
      </c>
    </row>
    <row r="569" spans="8:17" x14ac:dyDescent="0.25">
      <c r="H569" s="59">
        <v>190888</v>
      </c>
      <c r="I569" s="59" t="s">
        <v>69</v>
      </c>
      <c r="J569" s="59">
        <v>9218459</v>
      </c>
      <c r="K569" s="59" t="s">
        <v>1135</v>
      </c>
      <c r="L569" s="61" t="s">
        <v>113</v>
      </c>
      <c r="M569" s="61">
        <f>VLOOKUP(H569,zdroj!C:F,4,0)</f>
        <v>0</v>
      </c>
      <c r="N569" s="61" t="str">
        <f t="shared" si="16"/>
        <v>katB</v>
      </c>
      <c r="P569" s="73" t="str">
        <f t="shared" si="17"/>
        <v/>
      </c>
      <c r="Q569" s="61" t="s">
        <v>33</v>
      </c>
    </row>
    <row r="570" spans="8:17" x14ac:dyDescent="0.25">
      <c r="H570" s="59">
        <v>190888</v>
      </c>
      <c r="I570" s="59" t="s">
        <v>69</v>
      </c>
      <c r="J570" s="59">
        <v>9218475</v>
      </c>
      <c r="K570" s="59" t="s">
        <v>1136</v>
      </c>
      <c r="L570" s="61" t="s">
        <v>113</v>
      </c>
      <c r="M570" s="61">
        <f>VLOOKUP(H570,zdroj!C:F,4,0)</f>
        <v>0</v>
      </c>
      <c r="N570" s="61" t="str">
        <f t="shared" si="16"/>
        <v>katB</v>
      </c>
      <c r="P570" s="73" t="str">
        <f t="shared" si="17"/>
        <v/>
      </c>
      <c r="Q570" s="61" t="s">
        <v>30</v>
      </c>
    </row>
    <row r="571" spans="8:17" x14ac:dyDescent="0.25">
      <c r="H571" s="59">
        <v>190888</v>
      </c>
      <c r="I571" s="59" t="s">
        <v>69</v>
      </c>
      <c r="J571" s="59">
        <v>9218483</v>
      </c>
      <c r="K571" s="59" t="s">
        <v>1137</v>
      </c>
      <c r="L571" s="61" t="s">
        <v>113</v>
      </c>
      <c r="M571" s="61">
        <f>VLOOKUP(H571,zdroj!C:F,4,0)</f>
        <v>0</v>
      </c>
      <c r="N571" s="61" t="str">
        <f t="shared" si="16"/>
        <v>katB</v>
      </c>
      <c r="P571" s="73" t="str">
        <f t="shared" si="17"/>
        <v/>
      </c>
      <c r="Q571" s="61" t="s">
        <v>30</v>
      </c>
    </row>
    <row r="572" spans="8:17" x14ac:dyDescent="0.25">
      <c r="H572" s="59">
        <v>9571</v>
      </c>
      <c r="I572" s="59" t="s">
        <v>69</v>
      </c>
      <c r="J572" s="59">
        <v>1261231</v>
      </c>
      <c r="K572" s="59" t="s">
        <v>1138</v>
      </c>
      <c r="L572" s="61" t="s">
        <v>81</v>
      </c>
      <c r="M572" s="61">
        <f>VLOOKUP(H572,zdroj!C:F,4,0)</f>
        <v>0</v>
      </c>
      <c r="N572" s="61" t="str">
        <f t="shared" si="16"/>
        <v>-</v>
      </c>
      <c r="P572" s="73" t="str">
        <f t="shared" si="17"/>
        <v/>
      </c>
      <c r="Q572" s="61" t="s">
        <v>84</v>
      </c>
    </row>
    <row r="573" spans="8:17" x14ac:dyDescent="0.25">
      <c r="H573" s="59">
        <v>9571</v>
      </c>
      <c r="I573" s="59" t="s">
        <v>69</v>
      </c>
      <c r="J573" s="59">
        <v>1261240</v>
      </c>
      <c r="K573" s="59" t="s">
        <v>1139</v>
      </c>
      <c r="L573" s="61" t="s">
        <v>113</v>
      </c>
      <c r="M573" s="61">
        <f>VLOOKUP(H573,zdroj!C:F,4,0)</f>
        <v>0</v>
      </c>
      <c r="N573" s="61" t="str">
        <f t="shared" si="16"/>
        <v>katB</v>
      </c>
      <c r="P573" s="73" t="str">
        <f t="shared" si="17"/>
        <v/>
      </c>
      <c r="Q573" s="61" t="s">
        <v>30</v>
      </c>
    </row>
    <row r="574" spans="8:17" x14ac:dyDescent="0.25">
      <c r="H574" s="59">
        <v>9571</v>
      </c>
      <c r="I574" s="59" t="s">
        <v>69</v>
      </c>
      <c r="J574" s="59">
        <v>1261258</v>
      </c>
      <c r="K574" s="59" t="s">
        <v>1140</v>
      </c>
      <c r="L574" s="61" t="s">
        <v>113</v>
      </c>
      <c r="M574" s="61">
        <f>VLOOKUP(H574,zdroj!C:F,4,0)</f>
        <v>0</v>
      </c>
      <c r="N574" s="61" t="str">
        <f t="shared" si="16"/>
        <v>katB</v>
      </c>
      <c r="P574" s="73" t="str">
        <f t="shared" si="17"/>
        <v/>
      </c>
      <c r="Q574" s="61" t="s">
        <v>30</v>
      </c>
    </row>
    <row r="575" spans="8:17" x14ac:dyDescent="0.25">
      <c r="H575" s="59">
        <v>9571</v>
      </c>
      <c r="I575" s="59" t="s">
        <v>69</v>
      </c>
      <c r="J575" s="59">
        <v>1261274</v>
      </c>
      <c r="K575" s="59" t="s">
        <v>1141</v>
      </c>
      <c r="L575" s="61" t="s">
        <v>113</v>
      </c>
      <c r="M575" s="61">
        <f>VLOOKUP(H575,zdroj!C:F,4,0)</f>
        <v>0</v>
      </c>
      <c r="N575" s="61" t="str">
        <f t="shared" si="16"/>
        <v>katB</v>
      </c>
      <c r="P575" s="73" t="str">
        <f t="shared" si="17"/>
        <v/>
      </c>
      <c r="Q575" s="61" t="s">
        <v>30</v>
      </c>
    </row>
    <row r="576" spans="8:17" x14ac:dyDescent="0.25">
      <c r="H576" s="59">
        <v>9571</v>
      </c>
      <c r="I576" s="59" t="s">
        <v>69</v>
      </c>
      <c r="J576" s="59">
        <v>1261282</v>
      </c>
      <c r="K576" s="59" t="s">
        <v>1142</v>
      </c>
      <c r="L576" s="61" t="s">
        <v>113</v>
      </c>
      <c r="M576" s="61">
        <f>VLOOKUP(H576,zdroj!C:F,4,0)</f>
        <v>0</v>
      </c>
      <c r="N576" s="61" t="str">
        <f t="shared" si="16"/>
        <v>katB</v>
      </c>
      <c r="P576" s="73" t="str">
        <f t="shared" si="17"/>
        <v/>
      </c>
      <c r="Q576" s="61" t="s">
        <v>30</v>
      </c>
    </row>
    <row r="577" spans="8:17" x14ac:dyDescent="0.25">
      <c r="H577" s="59">
        <v>9571</v>
      </c>
      <c r="I577" s="59" t="s">
        <v>69</v>
      </c>
      <c r="J577" s="59">
        <v>1261291</v>
      </c>
      <c r="K577" s="59" t="s">
        <v>1143</v>
      </c>
      <c r="L577" s="61" t="s">
        <v>113</v>
      </c>
      <c r="M577" s="61">
        <f>VLOOKUP(H577,zdroj!C:F,4,0)</f>
        <v>0</v>
      </c>
      <c r="N577" s="61" t="str">
        <f t="shared" si="16"/>
        <v>katB</v>
      </c>
      <c r="P577" s="73" t="str">
        <f t="shared" si="17"/>
        <v/>
      </c>
      <c r="Q577" s="61" t="s">
        <v>30</v>
      </c>
    </row>
    <row r="578" spans="8:17" x14ac:dyDescent="0.25">
      <c r="H578" s="59">
        <v>9571</v>
      </c>
      <c r="I578" s="59" t="s">
        <v>69</v>
      </c>
      <c r="J578" s="59">
        <v>1261304</v>
      </c>
      <c r="K578" s="59" t="s">
        <v>1144</v>
      </c>
      <c r="L578" s="61" t="s">
        <v>113</v>
      </c>
      <c r="M578" s="61">
        <f>VLOOKUP(H578,zdroj!C:F,4,0)</f>
        <v>0</v>
      </c>
      <c r="N578" s="61" t="str">
        <f t="shared" si="16"/>
        <v>katB</v>
      </c>
      <c r="P578" s="73" t="str">
        <f t="shared" si="17"/>
        <v/>
      </c>
      <c r="Q578" s="61" t="s">
        <v>30</v>
      </c>
    </row>
    <row r="579" spans="8:17" x14ac:dyDescent="0.25">
      <c r="H579" s="59">
        <v>9571</v>
      </c>
      <c r="I579" s="59" t="s">
        <v>69</v>
      </c>
      <c r="J579" s="59">
        <v>1261312</v>
      </c>
      <c r="K579" s="59" t="s">
        <v>1145</v>
      </c>
      <c r="L579" s="61" t="s">
        <v>113</v>
      </c>
      <c r="M579" s="61">
        <f>VLOOKUP(H579,zdroj!C:F,4,0)</f>
        <v>0</v>
      </c>
      <c r="N579" s="61" t="str">
        <f t="shared" si="16"/>
        <v>katB</v>
      </c>
      <c r="P579" s="73" t="str">
        <f t="shared" si="17"/>
        <v/>
      </c>
      <c r="Q579" s="61" t="s">
        <v>30</v>
      </c>
    </row>
    <row r="580" spans="8:17" x14ac:dyDescent="0.25">
      <c r="H580" s="59">
        <v>9571</v>
      </c>
      <c r="I580" s="59" t="s">
        <v>69</v>
      </c>
      <c r="J580" s="59">
        <v>1261321</v>
      </c>
      <c r="K580" s="59" t="s">
        <v>1146</v>
      </c>
      <c r="L580" s="61" t="s">
        <v>81</v>
      </c>
      <c r="M580" s="61">
        <f>VLOOKUP(H580,zdroj!C:F,4,0)</f>
        <v>0</v>
      </c>
      <c r="N580" s="61" t="str">
        <f t="shared" si="16"/>
        <v>-</v>
      </c>
      <c r="P580" s="73" t="str">
        <f t="shared" si="17"/>
        <v/>
      </c>
      <c r="Q580" s="61" t="s">
        <v>84</v>
      </c>
    </row>
    <row r="581" spans="8:17" x14ac:dyDescent="0.25">
      <c r="H581" s="59">
        <v>9571</v>
      </c>
      <c r="I581" s="59" t="s">
        <v>69</v>
      </c>
      <c r="J581" s="59">
        <v>1261339</v>
      </c>
      <c r="K581" s="59" t="s">
        <v>1147</v>
      </c>
      <c r="L581" s="61" t="s">
        <v>113</v>
      </c>
      <c r="M581" s="61">
        <f>VLOOKUP(H581,zdroj!C:F,4,0)</f>
        <v>0</v>
      </c>
      <c r="N581" s="61" t="str">
        <f t="shared" si="16"/>
        <v>katB</v>
      </c>
      <c r="P581" s="73" t="str">
        <f t="shared" si="17"/>
        <v/>
      </c>
      <c r="Q581" s="61" t="s">
        <v>30</v>
      </c>
    </row>
    <row r="582" spans="8:17" x14ac:dyDescent="0.25">
      <c r="H582" s="59">
        <v>9571</v>
      </c>
      <c r="I582" s="59" t="s">
        <v>69</v>
      </c>
      <c r="J582" s="59">
        <v>1261347</v>
      </c>
      <c r="K582" s="59" t="s">
        <v>1148</v>
      </c>
      <c r="L582" s="61" t="s">
        <v>113</v>
      </c>
      <c r="M582" s="61">
        <f>VLOOKUP(H582,zdroj!C:F,4,0)</f>
        <v>0</v>
      </c>
      <c r="N582" s="61" t="str">
        <f t="shared" si="16"/>
        <v>katB</v>
      </c>
      <c r="P582" s="73" t="str">
        <f t="shared" si="17"/>
        <v/>
      </c>
      <c r="Q582" s="61" t="s">
        <v>30</v>
      </c>
    </row>
    <row r="583" spans="8:17" x14ac:dyDescent="0.25">
      <c r="H583" s="59">
        <v>9571</v>
      </c>
      <c r="I583" s="59" t="s">
        <v>69</v>
      </c>
      <c r="J583" s="59">
        <v>1261355</v>
      </c>
      <c r="K583" s="59" t="s">
        <v>1149</v>
      </c>
      <c r="L583" s="61" t="s">
        <v>81</v>
      </c>
      <c r="M583" s="61">
        <f>VLOOKUP(H583,zdroj!C:F,4,0)</f>
        <v>0</v>
      </c>
      <c r="N583" s="61" t="str">
        <f t="shared" ref="N583:N646" si="18">IF(M583="A",IF(L583="katA","katB",L583),L583)</f>
        <v>-</v>
      </c>
      <c r="P583" s="73" t="str">
        <f t="shared" ref="P583:P646" si="19">IF(O583="A",1,"")</f>
        <v/>
      </c>
      <c r="Q583" s="61" t="s">
        <v>84</v>
      </c>
    </row>
    <row r="584" spans="8:17" x14ac:dyDescent="0.25">
      <c r="H584" s="59">
        <v>9571</v>
      </c>
      <c r="I584" s="59" t="s">
        <v>69</v>
      </c>
      <c r="J584" s="59">
        <v>1261363</v>
      </c>
      <c r="K584" s="59" t="s">
        <v>1150</v>
      </c>
      <c r="L584" s="61" t="s">
        <v>113</v>
      </c>
      <c r="M584" s="61">
        <f>VLOOKUP(H584,zdroj!C:F,4,0)</f>
        <v>0</v>
      </c>
      <c r="N584" s="61" t="str">
        <f t="shared" si="18"/>
        <v>katB</v>
      </c>
      <c r="P584" s="73" t="str">
        <f t="shared" si="19"/>
        <v/>
      </c>
      <c r="Q584" s="61" t="s">
        <v>30</v>
      </c>
    </row>
    <row r="585" spans="8:17" x14ac:dyDescent="0.25">
      <c r="H585" s="59">
        <v>9571</v>
      </c>
      <c r="I585" s="59" t="s">
        <v>69</v>
      </c>
      <c r="J585" s="59">
        <v>1261371</v>
      </c>
      <c r="K585" s="59" t="s">
        <v>1151</v>
      </c>
      <c r="L585" s="61" t="s">
        <v>113</v>
      </c>
      <c r="M585" s="61">
        <f>VLOOKUP(H585,zdroj!C:F,4,0)</f>
        <v>0</v>
      </c>
      <c r="N585" s="61" t="str">
        <f t="shared" si="18"/>
        <v>katB</v>
      </c>
      <c r="P585" s="73" t="str">
        <f t="shared" si="19"/>
        <v/>
      </c>
      <c r="Q585" s="61" t="s">
        <v>30</v>
      </c>
    </row>
    <row r="586" spans="8:17" x14ac:dyDescent="0.25">
      <c r="H586" s="59">
        <v>9571</v>
      </c>
      <c r="I586" s="59" t="s">
        <v>69</v>
      </c>
      <c r="J586" s="59">
        <v>1261380</v>
      </c>
      <c r="K586" s="59" t="s">
        <v>1152</v>
      </c>
      <c r="L586" s="61" t="s">
        <v>113</v>
      </c>
      <c r="M586" s="61">
        <f>VLOOKUP(H586,zdroj!C:F,4,0)</f>
        <v>0</v>
      </c>
      <c r="N586" s="61" t="str">
        <f t="shared" si="18"/>
        <v>katB</v>
      </c>
      <c r="P586" s="73" t="str">
        <f t="shared" si="19"/>
        <v/>
      </c>
      <c r="Q586" s="61" t="s">
        <v>30</v>
      </c>
    </row>
    <row r="587" spans="8:17" x14ac:dyDescent="0.25">
      <c r="H587" s="59">
        <v>9571</v>
      </c>
      <c r="I587" s="59" t="s">
        <v>69</v>
      </c>
      <c r="J587" s="59">
        <v>1261398</v>
      </c>
      <c r="K587" s="59" t="s">
        <v>1153</v>
      </c>
      <c r="L587" s="61" t="s">
        <v>113</v>
      </c>
      <c r="M587" s="61">
        <f>VLOOKUP(H587,zdroj!C:F,4,0)</f>
        <v>0</v>
      </c>
      <c r="N587" s="61" t="str">
        <f t="shared" si="18"/>
        <v>katB</v>
      </c>
      <c r="P587" s="73" t="str">
        <f t="shared" si="19"/>
        <v/>
      </c>
      <c r="Q587" s="61" t="s">
        <v>30</v>
      </c>
    </row>
    <row r="588" spans="8:17" x14ac:dyDescent="0.25">
      <c r="H588" s="59">
        <v>9571</v>
      </c>
      <c r="I588" s="59" t="s">
        <v>69</v>
      </c>
      <c r="J588" s="59">
        <v>1261401</v>
      </c>
      <c r="K588" s="59" t="s">
        <v>1154</v>
      </c>
      <c r="L588" s="61" t="s">
        <v>113</v>
      </c>
      <c r="M588" s="61">
        <f>VLOOKUP(H588,zdroj!C:F,4,0)</f>
        <v>0</v>
      </c>
      <c r="N588" s="61" t="str">
        <f t="shared" si="18"/>
        <v>katB</v>
      </c>
      <c r="P588" s="73" t="str">
        <f t="shared" si="19"/>
        <v/>
      </c>
      <c r="Q588" s="61" t="s">
        <v>30</v>
      </c>
    </row>
    <row r="589" spans="8:17" x14ac:dyDescent="0.25">
      <c r="H589" s="59">
        <v>9571</v>
      </c>
      <c r="I589" s="59" t="s">
        <v>69</v>
      </c>
      <c r="J589" s="59">
        <v>1261410</v>
      </c>
      <c r="K589" s="59" t="s">
        <v>1155</v>
      </c>
      <c r="L589" s="61" t="s">
        <v>113</v>
      </c>
      <c r="M589" s="61">
        <f>VLOOKUP(H589,zdroj!C:F,4,0)</f>
        <v>0</v>
      </c>
      <c r="N589" s="61" t="str">
        <f t="shared" si="18"/>
        <v>katB</v>
      </c>
      <c r="P589" s="73" t="str">
        <f t="shared" si="19"/>
        <v/>
      </c>
      <c r="Q589" s="61" t="s">
        <v>30</v>
      </c>
    </row>
    <row r="590" spans="8:17" x14ac:dyDescent="0.25">
      <c r="H590" s="59">
        <v>9571</v>
      </c>
      <c r="I590" s="59" t="s">
        <v>69</v>
      </c>
      <c r="J590" s="59">
        <v>1261428</v>
      </c>
      <c r="K590" s="59" t="s">
        <v>1156</v>
      </c>
      <c r="L590" s="61" t="s">
        <v>113</v>
      </c>
      <c r="M590" s="61">
        <f>VLOOKUP(H590,zdroj!C:F,4,0)</f>
        <v>0</v>
      </c>
      <c r="N590" s="61" t="str">
        <f t="shared" si="18"/>
        <v>katB</v>
      </c>
      <c r="P590" s="73" t="str">
        <f t="shared" si="19"/>
        <v/>
      </c>
      <c r="Q590" s="61" t="s">
        <v>30</v>
      </c>
    </row>
    <row r="591" spans="8:17" x14ac:dyDescent="0.25">
      <c r="H591" s="59">
        <v>9571</v>
      </c>
      <c r="I591" s="59" t="s">
        <v>69</v>
      </c>
      <c r="J591" s="59">
        <v>1261436</v>
      </c>
      <c r="K591" s="59" t="s">
        <v>1157</v>
      </c>
      <c r="L591" s="61" t="s">
        <v>113</v>
      </c>
      <c r="M591" s="61">
        <f>VLOOKUP(H591,zdroj!C:F,4,0)</f>
        <v>0</v>
      </c>
      <c r="N591" s="61" t="str">
        <f t="shared" si="18"/>
        <v>katB</v>
      </c>
      <c r="P591" s="73" t="str">
        <f t="shared" si="19"/>
        <v/>
      </c>
      <c r="Q591" s="61" t="s">
        <v>30</v>
      </c>
    </row>
    <row r="592" spans="8:17" x14ac:dyDescent="0.25">
      <c r="H592" s="59">
        <v>9571</v>
      </c>
      <c r="I592" s="59" t="s">
        <v>69</v>
      </c>
      <c r="J592" s="59">
        <v>1261444</v>
      </c>
      <c r="K592" s="59" t="s">
        <v>1158</v>
      </c>
      <c r="L592" s="61" t="s">
        <v>113</v>
      </c>
      <c r="M592" s="61">
        <f>VLOOKUP(H592,zdroj!C:F,4,0)</f>
        <v>0</v>
      </c>
      <c r="N592" s="61" t="str">
        <f t="shared" si="18"/>
        <v>katB</v>
      </c>
      <c r="P592" s="73" t="str">
        <f t="shared" si="19"/>
        <v/>
      </c>
      <c r="Q592" s="61" t="s">
        <v>30</v>
      </c>
    </row>
    <row r="593" spans="8:17" x14ac:dyDescent="0.25">
      <c r="H593" s="59">
        <v>9571</v>
      </c>
      <c r="I593" s="59" t="s">
        <v>69</v>
      </c>
      <c r="J593" s="59">
        <v>1261452</v>
      </c>
      <c r="K593" s="59" t="s">
        <v>1159</v>
      </c>
      <c r="L593" s="61" t="s">
        <v>113</v>
      </c>
      <c r="M593" s="61">
        <f>VLOOKUP(H593,zdroj!C:F,4,0)</f>
        <v>0</v>
      </c>
      <c r="N593" s="61" t="str">
        <f t="shared" si="18"/>
        <v>katB</v>
      </c>
      <c r="P593" s="73" t="str">
        <f t="shared" si="19"/>
        <v/>
      </c>
      <c r="Q593" s="61" t="s">
        <v>30</v>
      </c>
    </row>
    <row r="594" spans="8:17" x14ac:dyDescent="0.25">
      <c r="H594" s="59">
        <v>9571</v>
      </c>
      <c r="I594" s="59" t="s">
        <v>69</v>
      </c>
      <c r="J594" s="59">
        <v>1261479</v>
      </c>
      <c r="K594" s="59" t="s">
        <v>1160</v>
      </c>
      <c r="L594" s="61" t="s">
        <v>113</v>
      </c>
      <c r="M594" s="61">
        <f>VLOOKUP(H594,zdroj!C:F,4,0)</f>
        <v>0</v>
      </c>
      <c r="N594" s="61" t="str">
        <f t="shared" si="18"/>
        <v>katB</v>
      </c>
      <c r="P594" s="73" t="str">
        <f t="shared" si="19"/>
        <v/>
      </c>
      <c r="Q594" s="61" t="s">
        <v>30</v>
      </c>
    </row>
    <row r="595" spans="8:17" x14ac:dyDescent="0.25">
      <c r="H595" s="59">
        <v>9571</v>
      </c>
      <c r="I595" s="59" t="s">
        <v>69</v>
      </c>
      <c r="J595" s="59">
        <v>1261487</v>
      </c>
      <c r="K595" s="59" t="s">
        <v>1161</v>
      </c>
      <c r="L595" s="61" t="s">
        <v>113</v>
      </c>
      <c r="M595" s="61">
        <f>VLOOKUP(H595,zdroj!C:F,4,0)</f>
        <v>0</v>
      </c>
      <c r="N595" s="61" t="str">
        <f t="shared" si="18"/>
        <v>katB</v>
      </c>
      <c r="P595" s="73" t="str">
        <f t="shared" si="19"/>
        <v/>
      </c>
      <c r="Q595" s="61" t="s">
        <v>30</v>
      </c>
    </row>
    <row r="596" spans="8:17" x14ac:dyDescent="0.25">
      <c r="H596" s="59">
        <v>9571</v>
      </c>
      <c r="I596" s="59" t="s">
        <v>69</v>
      </c>
      <c r="J596" s="59">
        <v>1261495</v>
      </c>
      <c r="K596" s="59" t="s">
        <v>1162</v>
      </c>
      <c r="L596" s="61" t="s">
        <v>113</v>
      </c>
      <c r="M596" s="61">
        <f>VLOOKUP(H596,zdroj!C:F,4,0)</f>
        <v>0</v>
      </c>
      <c r="N596" s="61" t="str">
        <f t="shared" si="18"/>
        <v>katB</v>
      </c>
      <c r="P596" s="73" t="str">
        <f t="shared" si="19"/>
        <v/>
      </c>
      <c r="Q596" s="61" t="s">
        <v>30</v>
      </c>
    </row>
    <row r="597" spans="8:17" x14ac:dyDescent="0.25">
      <c r="H597" s="59">
        <v>9571</v>
      </c>
      <c r="I597" s="59" t="s">
        <v>69</v>
      </c>
      <c r="J597" s="59">
        <v>1261509</v>
      </c>
      <c r="K597" s="59" t="s">
        <v>1163</v>
      </c>
      <c r="L597" s="61" t="s">
        <v>113</v>
      </c>
      <c r="M597" s="61">
        <f>VLOOKUP(H597,zdroj!C:F,4,0)</f>
        <v>0</v>
      </c>
      <c r="N597" s="61" t="str">
        <f t="shared" si="18"/>
        <v>katB</v>
      </c>
      <c r="P597" s="73" t="str">
        <f t="shared" si="19"/>
        <v/>
      </c>
      <c r="Q597" s="61" t="s">
        <v>30</v>
      </c>
    </row>
    <row r="598" spans="8:17" x14ac:dyDescent="0.25">
      <c r="H598" s="59">
        <v>9571</v>
      </c>
      <c r="I598" s="59" t="s">
        <v>69</v>
      </c>
      <c r="J598" s="59">
        <v>1261517</v>
      </c>
      <c r="K598" s="59" t="s">
        <v>1164</v>
      </c>
      <c r="L598" s="61" t="s">
        <v>113</v>
      </c>
      <c r="M598" s="61">
        <f>VLOOKUP(H598,zdroj!C:F,4,0)</f>
        <v>0</v>
      </c>
      <c r="N598" s="61" t="str">
        <f t="shared" si="18"/>
        <v>katB</v>
      </c>
      <c r="P598" s="73" t="str">
        <f t="shared" si="19"/>
        <v/>
      </c>
      <c r="Q598" s="61" t="s">
        <v>30</v>
      </c>
    </row>
    <row r="599" spans="8:17" x14ac:dyDescent="0.25">
      <c r="H599" s="59">
        <v>9571</v>
      </c>
      <c r="I599" s="59" t="s">
        <v>69</v>
      </c>
      <c r="J599" s="59">
        <v>1261525</v>
      </c>
      <c r="K599" s="59" t="s">
        <v>1165</v>
      </c>
      <c r="L599" s="61" t="s">
        <v>113</v>
      </c>
      <c r="M599" s="61">
        <f>VLOOKUP(H599,zdroj!C:F,4,0)</f>
        <v>0</v>
      </c>
      <c r="N599" s="61" t="str">
        <f t="shared" si="18"/>
        <v>katB</v>
      </c>
      <c r="P599" s="73" t="str">
        <f t="shared" si="19"/>
        <v/>
      </c>
      <c r="Q599" s="61" t="s">
        <v>30</v>
      </c>
    </row>
    <row r="600" spans="8:17" x14ac:dyDescent="0.25">
      <c r="H600" s="59">
        <v>9571</v>
      </c>
      <c r="I600" s="59" t="s">
        <v>69</v>
      </c>
      <c r="J600" s="59">
        <v>1261541</v>
      </c>
      <c r="K600" s="59" t="s">
        <v>1166</v>
      </c>
      <c r="L600" s="61" t="s">
        <v>81</v>
      </c>
      <c r="M600" s="61">
        <f>VLOOKUP(H600,zdroj!C:F,4,0)</f>
        <v>0</v>
      </c>
      <c r="N600" s="61" t="str">
        <f t="shared" si="18"/>
        <v>-</v>
      </c>
      <c r="P600" s="73" t="str">
        <f t="shared" si="19"/>
        <v/>
      </c>
      <c r="Q600" s="61" t="s">
        <v>84</v>
      </c>
    </row>
    <row r="601" spans="8:17" x14ac:dyDescent="0.25">
      <c r="H601" s="59">
        <v>9571</v>
      </c>
      <c r="I601" s="59" t="s">
        <v>69</v>
      </c>
      <c r="J601" s="59">
        <v>1261550</v>
      </c>
      <c r="K601" s="59" t="s">
        <v>1167</v>
      </c>
      <c r="L601" s="61" t="s">
        <v>113</v>
      </c>
      <c r="M601" s="61">
        <f>VLOOKUP(H601,zdroj!C:F,4,0)</f>
        <v>0</v>
      </c>
      <c r="N601" s="61" t="str">
        <f t="shared" si="18"/>
        <v>katB</v>
      </c>
      <c r="P601" s="73" t="str">
        <f t="shared" si="19"/>
        <v/>
      </c>
      <c r="Q601" s="61" t="s">
        <v>30</v>
      </c>
    </row>
    <row r="602" spans="8:17" x14ac:dyDescent="0.25">
      <c r="H602" s="59">
        <v>9571</v>
      </c>
      <c r="I602" s="59" t="s">
        <v>69</v>
      </c>
      <c r="J602" s="59">
        <v>1261568</v>
      </c>
      <c r="K602" s="59" t="s">
        <v>1168</v>
      </c>
      <c r="L602" s="61" t="s">
        <v>113</v>
      </c>
      <c r="M602" s="61">
        <f>VLOOKUP(H602,zdroj!C:F,4,0)</f>
        <v>0</v>
      </c>
      <c r="N602" s="61" t="str">
        <f t="shared" si="18"/>
        <v>katB</v>
      </c>
      <c r="P602" s="73" t="str">
        <f t="shared" si="19"/>
        <v/>
      </c>
      <c r="Q602" s="61" t="s">
        <v>30</v>
      </c>
    </row>
    <row r="603" spans="8:17" x14ac:dyDescent="0.25">
      <c r="H603" s="59">
        <v>9571</v>
      </c>
      <c r="I603" s="59" t="s">
        <v>69</v>
      </c>
      <c r="J603" s="59">
        <v>1261576</v>
      </c>
      <c r="K603" s="59" t="s">
        <v>1169</v>
      </c>
      <c r="L603" s="61" t="s">
        <v>113</v>
      </c>
      <c r="M603" s="61">
        <f>VLOOKUP(H603,zdroj!C:F,4,0)</f>
        <v>0</v>
      </c>
      <c r="N603" s="61" t="str">
        <f t="shared" si="18"/>
        <v>katB</v>
      </c>
      <c r="P603" s="73" t="str">
        <f t="shared" si="19"/>
        <v/>
      </c>
      <c r="Q603" s="61" t="s">
        <v>30</v>
      </c>
    </row>
    <row r="604" spans="8:17" x14ac:dyDescent="0.25">
      <c r="H604" s="59">
        <v>9571</v>
      </c>
      <c r="I604" s="59" t="s">
        <v>69</v>
      </c>
      <c r="J604" s="59">
        <v>1261584</v>
      </c>
      <c r="K604" s="59" t="s">
        <v>1170</v>
      </c>
      <c r="L604" s="61" t="s">
        <v>113</v>
      </c>
      <c r="M604" s="61">
        <f>VLOOKUP(H604,zdroj!C:F,4,0)</f>
        <v>0</v>
      </c>
      <c r="N604" s="61" t="str">
        <f t="shared" si="18"/>
        <v>katB</v>
      </c>
      <c r="P604" s="73" t="str">
        <f t="shared" si="19"/>
        <v/>
      </c>
      <c r="Q604" s="61" t="s">
        <v>30</v>
      </c>
    </row>
    <row r="605" spans="8:17" x14ac:dyDescent="0.25">
      <c r="H605" s="59">
        <v>9571</v>
      </c>
      <c r="I605" s="59" t="s">
        <v>69</v>
      </c>
      <c r="J605" s="59">
        <v>1261592</v>
      </c>
      <c r="K605" s="59" t="s">
        <v>1171</v>
      </c>
      <c r="L605" s="61" t="s">
        <v>113</v>
      </c>
      <c r="M605" s="61">
        <f>VLOOKUP(H605,zdroj!C:F,4,0)</f>
        <v>0</v>
      </c>
      <c r="N605" s="61" t="str">
        <f t="shared" si="18"/>
        <v>katB</v>
      </c>
      <c r="P605" s="73" t="str">
        <f t="shared" si="19"/>
        <v/>
      </c>
      <c r="Q605" s="61" t="s">
        <v>30</v>
      </c>
    </row>
    <row r="606" spans="8:17" x14ac:dyDescent="0.25">
      <c r="H606" s="59">
        <v>9571</v>
      </c>
      <c r="I606" s="59" t="s">
        <v>69</v>
      </c>
      <c r="J606" s="59">
        <v>1261606</v>
      </c>
      <c r="K606" s="59" t="s">
        <v>1172</v>
      </c>
      <c r="L606" s="61" t="s">
        <v>113</v>
      </c>
      <c r="M606" s="61">
        <f>VLOOKUP(H606,zdroj!C:F,4,0)</f>
        <v>0</v>
      </c>
      <c r="N606" s="61" t="str">
        <f t="shared" si="18"/>
        <v>katB</v>
      </c>
      <c r="P606" s="73" t="str">
        <f t="shared" si="19"/>
        <v/>
      </c>
      <c r="Q606" s="61" t="s">
        <v>30</v>
      </c>
    </row>
    <row r="607" spans="8:17" x14ac:dyDescent="0.25">
      <c r="H607" s="59">
        <v>9571</v>
      </c>
      <c r="I607" s="59" t="s">
        <v>69</v>
      </c>
      <c r="J607" s="59">
        <v>1261614</v>
      </c>
      <c r="K607" s="59" t="s">
        <v>1173</v>
      </c>
      <c r="L607" s="61" t="s">
        <v>113</v>
      </c>
      <c r="M607" s="61">
        <f>VLOOKUP(H607,zdroj!C:F,4,0)</f>
        <v>0</v>
      </c>
      <c r="N607" s="61" t="str">
        <f t="shared" si="18"/>
        <v>katB</v>
      </c>
      <c r="P607" s="73" t="str">
        <f t="shared" si="19"/>
        <v/>
      </c>
      <c r="Q607" s="61" t="s">
        <v>30</v>
      </c>
    </row>
    <row r="608" spans="8:17" x14ac:dyDescent="0.25">
      <c r="H608" s="59">
        <v>9571</v>
      </c>
      <c r="I608" s="59" t="s">
        <v>69</v>
      </c>
      <c r="J608" s="59">
        <v>1261622</v>
      </c>
      <c r="K608" s="59" t="s">
        <v>1174</v>
      </c>
      <c r="L608" s="61" t="s">
        <v>113</v>
      </c>
      <c r="M608" s="61">
        <f>VLOOKUP(H608,zdroj!C:F,4,0)</f>
        <v>0</v>
      </c>
      <c r="N608" s="61" t="str">
        <f t="shared" si="18"/>
        <v>katB</v>
      </c>
      <c r="P608" s="73" t="str">
        <f t="shared" si="19"/>
        <v/>
      </c>
      <c r="Q608" s="61" t="s">
        <v>30</v>
      </c>
    </row>
    <row r="609" spans="8:17" x14ac:dyDescent="0.25">
      <c r="H609" s="59">
        <v>9571</v>
      </c>
      <c r="I609" s="59" t="s">
        <v>69</v>
      </c>
      <c r="J609" s="59">
        <v>1261631</v>
      </c>
      <c r="K609" s="59" t="s">
        <v>1175</v>
      </c>
      <c r="L609" s="61" t="s">
        <v>113</v>
      </c>
      <c r="M609" s="61">
        <f>VLOOKUP(H609,zdroj!C:F,4,0)</f>
        <v>0</v>
      </c>
      <c r="N609" s="61" t="str">
        <f t="shared" si="18"/>
        <v>katB</v>
      </c>
      <c r="P609" s="73" t="str">
        <f t="shared" si="19"/>
        <v/>
      </c>
      <c r="Q609" s="61" t="s">
        <v>30</v>
      </c>
    </row>
    <row r="610" spans="8:17" x14ac:dyDescent="0.25">
      <c r="H610" s="59">
        <v>9571</v>
      </c>
      <c r="I610" s="59" t="s">
        <v>69</v>
      </c>
      <c r="J610" s="59">
        <v>1261649</v>
      </c>
      <c r="K610" s="59" t="s">
        <v>1176</v>
      </c>
      <c r="L610" s="61" t="s">
        <v>113</v>
      </c>
      <c r="M610" s="61">
        <f>VLOOKUP(H610,zdroj!C:F,4,0)</f>
        <v>0</v>
      </c>
      <c r="N610" s="61" t="str">
        <f t="shared" si="18"/>
        <v>katB</v>
      </c>
      <c r="P610" s="73" t="str">
        <f t="shared" si="19"/>
        <v/>
      </c>
      <c r="Q610" s="61" t="s">
        <v>30</v>
      </c>
    </row>
    <row r="611" spans="8:17" x14ac:dyDescent="0.25">
      <c r="H611" s="59">
        <v>9571</v>
      </c>
      <c r="I611" s="59" t="s">
        <v>69</v>
      </c>
      <c r="J611" s="59">
        <v>1261657</v>
      </c>
      <c r="K611" s="59" t="s">
        <v>1177</v>
      </c>
      <c r="L611" s="61" t="s">
        <v>113</v>
      </c>
      <c r="M611" s="61">
        <f>VLOOKUP(H611,zdroj!C:F,4,0)</f>
        <v>0</v>
      </c>
      <c r="N611" s="61" t="str">
        <f t="shared" si="18"/>
        <v>katB</v>
      </c>
      <c r="P611" s="73" t="str">
        <f t="shared" si="19"/>
        <v/>
      </c>
      <c r="Q611" s="61" t="s">
        <v>30</v>
      </c>
    </row>
    <row r="612" spans="8:17" x14ac:dyDescent="0.25">
      <c r="H612" s="59">
        <v>9571</v>
      </c>
      <c r="I612" s="59" t="s">
        <v>69</v>
      </c>
      <c r="J612" s="59">
        <v>1261665</v>
      </c>
      <c r="K612" s="59" t="s">
        <v>1178</v>
      </c>
      <c r="L612" s="61" t="s">
        <v>113</v>
      </c>
      <c r="M612" s="61">
        <f>VLOOKUP(H612,zdroj!C:F,4,0)</f>
        <v>0</v>
      </c>
      <c r="N612" s="61" t="str">
        <f t="shared" si="18"/>
        <v>katB</v>
      </c>
      <c r="P612" s="73" t="str">
        <f t="shared" si="19"/>
        <v/>
      </c>
      <c r="Q612" s="61" t="s">
        <v>30</v>
      </c>
    </row>
    <row r="613" spans="8:17" x14ac:dyDescent="0.25">
      <c r="H613" s="59">
        <v>9571</v>
      </c>
      <c r="I613" s="59" t="s">
        <v>69</v>
      </c>
      <c r="J613" s="59">
        <v>1261673</v>
      </c>
      <c r="K613" s="59" t="s">
        <v>1179</v>
      </c>
      <c r="L613" s="61" t="s">
        <v>113</v>
      </c>
      <c r="M613" s="61">
        <f>VLOOKUP(H613,zdroj!C:F,4,0)</f>
        <v>0</v>
      </c>
      <c r="N613" s="61" t="str">
        <f t="shared" si="18"/>
        <v>katB</v>
      </c>
      <c r="P613" s="73" t="str">
        <f t="shared" si="19"/>
        <v/>
      </c>
      <c r="Q613" s="61" t="s">
        <v>30</v>
      </c>
    </row>
    <row r="614" spans="8:17" x14ac:dyDescent="0.25">
      <c r="H614" s="59">
        <v>9571</v>
      </c>
      <c r="I614" s="59" t="s">
        <v>69</v>
      </c>
      <c r="J614" s="59">
        <v>1261681</v>
      </c>
      <c r="K614" s="59" t="s">
        <v>1180</v>
      </c>
      <c r="L614" s="61" t="s">
        <v>81</v>
      </c>
      <c r="M614" s="61">
        <f>VLOOKUP(H614,zdroj!C:F,4,0)</f>
        <v>0</v>
      </c>
      <c r="N614" s="61" t="str">
        <f t="shared" si="18"/>
        <v>-</v>
      </c>
      <c r="P614" s="73" t="str">
        <f t="shared" si="19"/>
        <v/>
      </c>
      <c r="Q614" s="61" t="s">
        <v>84</v>
      </c>
    </row>
    <row r="615" spans="8:17" x14ac:dyDescent="0.25">
      <c r="H615" s="59">
        <v>9571</v>
      </c>
      <c r="I615" s="59" t="s">
        <v>69</v>
      </c>
      <c r="J615" s="59">
        <v>1261690</v>
      </c>
      <c r="K615" s="59" t="s">
        <v>1181</v>
      </c>
      <c r="L615" s="61" t="s">
        <v>81</v>
      </c>
      <c r="M615" s="61">
        <f>VLOOKUP(H615,zdroj!C:F,4,0)</f>
        <v>0</v>
      </c>
      <c r="N615" s="61" t="str">
        <f t="shared" si="18"/>
        <v>-</v>
      </c>
      <c r="P615" s="73" t="str">
        <f t="shared" si="19"/>
        <v/>
      </c>
      <c r="Q615" s="61" t="s">
        <v>86</v>
      </c>
    </row>
    <row r="616" spans="8:17" x14ac:dyDescent="0.25">
      <c r="H616" s="59">
        <v>9571</v>
      </c>
      <c r="I616" s="59" t="s">
        <v>69</v>
      </c>
      <c r="J616" s="59">
        <v>1261711</v>
      </c>
      <c r="K616" s="59" t="s">
        <v>1182</v>
      </c>
      <c r="L616" s="61" t="s">
        <v>81</v>
      </c>
      <c r="M616" s="61">
        <f>VLOOKUP(H616,zdroj!C:F,4,0)</f>
        <v>0</v>
      </c>
      <c r="N616" s="61" t="str">
        <f t="shared" si="18"/>
        <v>-</v>
      </c>
      <c r="P616" s="73" t="str">
        <f t="shared" si="19"/>
        <v/>
      </c>
      <c r="Q616" s="61" t="s">
        <v>86</v>
      </c>
    </row>
    <row r="617" spans="8:17" x14ac:dyDescent="0.25">
      <c r="H617" s="59">
        <v>9571</v>
      </c>
      <c r="I617" s="59" t="s">
        <v>69</v>
      </c>
      <c r="J617" s="59">
        <v>1261720</v>
      </c>
      <c r="K617" s="59" t="s">
        <v>1183</v>
      </c>
      <c r="L617" s="61" t="s">
        <v>81</v>
      </c>
      <c r="M617" s="61">
        <f>VLOOKUP(H617,zdroj!C:F,4,0)</f>
        <v>0</v>
      </c>
      <c r="N617" s="61" t="str">
        <f t="shared" si="18"/>
        <v>-</v>
      </c>
      <c r="P617" s="73" t="str">
        <f t="shared" si="19"/>
        <v/>
      </c>
      <c r="Q617" s="61" t="s">
        <v>86</v>
      </c>
    </row>
    <row r="618" spans="8:17" x14ac:dyDescent="0.25">
      <c r="H618" s="59">
        <v>9571</v>
      </c>
      <c r="I618" s="59" t="s">
        <v>69</v>
      </c>
      <c r="J618" s="59">
        <v>1261738</v>
      </c>
      <c r="K618" s="59" t="s">
        <v>1184</v>
      </c>
      <c r="L618" s="61" t="s">
        <v>81</v>
      </c>
      <c r="M618" s="61">
        <f>VLOOKUP(H618,zdroj!C:F,4,0)</f>
        <v>0</v>
      </c>
      <c r="N618" s="61" t="str">
        <f t="shared" si="18"/>
        <v>-</v>
      </c>
      <c r="P618" s="73" t="str">
        <f t="shared" si="19"/>
        <v/>
      </c>
      <c r="Q618" s="61" t="s">
        <v>86</v>
      </c>
    </row>
    <row r="619" spans="8:17" x14ac:dyDescent="0.25">
      <c r="H619" s="59">
        <v>9571</v>
      </c>
      <c r="I619" s="59" t="s">
        <v>69</v>
      </c>
      <c r="J619" s="59">
        <v>1261746</v>
      </c>
      <c r="K619" s="59" t="s">
        <v>1185</v>
      </c>
      <c r="L619" s="61" t="s">
        <v>81</v>
      </c>
      <c r="M619" s="61">
        <f>VLOOKUP(H619,zdroj!C:F,4,0)</f>
        <v>0</v>
      </c>
      <c r="N619" s="61" t="str">
        <f t="shared" si="18"/>
        <v>-</v>
      </c>
      <c r="P619" s="73" t="str">
        <f t="shared" si="19"/>
        <v/>
      </c>
      <c r="Q619" s="61" t="s">
        <v>86</v>
      </c>
    </row>
    <row r="620" spans="8:17" x14ac:dyDescent="0.25">
      <c r="H620" s="59">
        <v>9571</v>
      </c>
      <c r="I620" s="59" t="s">
        <v>69</v>
      </c>
      <c r="J620" s="59">
        <v>1261754</v>
      </c>
      <c r="K620" s="59" t="s">
        <v>1186</v>
      </c>
      <c r="L620" s="61" t="s">
        <v>81</v>
      </c>
      <c r="M620" s="61">
        <f>VLOOKUP(H620,zdroj!C:F,4,0)</f>
        <v>0</v>
      </c>
      <c r="N620" s="61" t="str">
        <f t="shared" si="18"/>
        <v>-</v>
      </c>
      <c r="P620" s="73" t="str">
        <f t="shared" si="19"/>
        <v/>
      </c>
      <c r="Q620" s="61" t="s">
        <v>86</v>
      </c>
    </row>
    <row r="621" spans="8:17" x14ac:dyDescent="0.25">
      <c r="H621" s="59">
        <v>9571</v>
      </c>
      <c r="I621" s="59" t="s">
        <v>69</v>
      </c>
      <c r="J621" s="59">
        <v>1261762</v>
      </c>
      <c r="K621" s="59" t="s">
        <v>1187</v>
      </c>
      <c r="L621" s="61" t="s">
        <v>81</v>
      </c>
      <c r="M621" s="61">
        <f>VLOOKUP(H621,zdroj!C:F,4,0)</f>
        <v>0</v>
      </c>
      <c r="N621" s="61" t="str">
        <f t="shared" si="18"/>
        <v>-</v>
      </c>
      <c r="P621" s="73" t="str">
        <f t="shared" si="19"/>
        <v/>
      </c>
      <c r="Q621" s="61" t="s">
        <v>86</v>
      </c>
    </row>
    <row r="622" spans="8:17" x14ac:dyDescent="0.25">
      <c r="H622" s="59">
        <v>9571</v>
      </c>
      <c r="I622" s="59" t="s">
        <v>69</v>
      </c>
      <c r="J622" s="59">
        <v>1261771</v>
      </c>
      <c r="K622" s="59" t="s">
        <v>1188</v>
      </c>
      <c r="L622" s="61" t="s">
        <v>81</v>
      </c>
      <c r="M622" s="61">
        <f>VLOOKUP(H622,zdroj!C:F,4,0)</f>
        <v>0</v>
      </c>
      <c r="N622" s="61" t="str">
        <f t="shared" si="18"/>
        <v>-</v>
      </c>
      <c r="P622" s="73" t="str">
        <f t="shared" si="19"/>
        <v/>
      </c>
      <c r="Q622" s="61" t="s">
        <v>86</v>
      </c>
    </row>
    <row r="623" spans="8:17" x14ac:dyDescent="0.25">
      <c r="H623" s="59">
        <v>9571</v>
      </c>
      <c r="I623" s="59" t="s">
        <v>69</v>
      </c>
      <c r="J623" s="59">
        <v>25530551</v>
      </c>
      <c r="K623" s="59" t="s">
        <v>1189</v>
      </c>
      <c r="L623" s="61" t="s">
        <v>113</v>
      </c>
      <c r="M623" s="61">
        <f>VLOOKUP(H623,zdroj!C:F,4,0)</f>
        <v>0</v>
      </c>
      <c r="N623" s="61" t="str">
        <f t="shared" si="18"/>
        <v>katB</v>
      </c>
      <c r="P623" s="73" t="str">
        <f t="shared" si="19"/>
        <v/>
      </c>
      <c r="Q623" s="61" t="s">
        <v>30</v>
      </c>
    </row>
    <row r="624" spans="8:17" x14ac:dyDescent="0.25">
      <c r="H624" s="59">
        <v>9571</v>
      </c>
      <c r="I624" s="59" t="s">
        <v>69</v>
      </c>
      <c r="J624" s="59">
        <v>25530569</v>
      </c>
      <c r="K624" s="59" t="s">
        <v>1190</v>
      </c>
      <c r="L624" s="61" t="s">
        <v>81</v>
      </c>
      <c r="M624" s="61">
        <f>VLOOKUP(H624,zdroj!C:F,4,0)</f>
        <v>0</v>
      </c>
      <c r="N624" s="61" t="str">
        <f t="shared" si="18"/>
        <v>-</v>
      </c>
      <c r="P624" s="73" t="str">
        <f t="shared" si="19"/>
        <v/>
      </c>
      <c r="Q624" s="61" t="s">
        <v>86</v>
      </c>
    </row>
    <row r="625" spans="8:17" x14ac:dyDescent="0.25">
      <c r="H625" s="59">
        <v>9571</v>
      </c>
      <c r="I625" s="59" t="s">
        <v>69</v>
      </c>
      <c r="J625" s="59">
        <v>25530577</v>
      </c>
      <c r="K625" s="59" t="s">
        <v>1191</v>
      </c>
      <c r="L625" s="61" t="s">
        <v>81</v>
      </c>
      <c r="M625" s="61">
        <f>VLOOKUP(H625,zdroj!C:F,4,0)</f>
        <v>0</v>
      </c>
      <c r="N625" s="61" t="str">
        <f t="shared" si="18"/>
        <v>-</v>
      </c>
      <c r="P625" s="73" t="str">
        <f t="shared" si="19"/>
        <v/>
      </c>
      <c r="Q625" s="61" t="s">
        <v>86</v>
      </c>
    </row>
    <row r="626" spans="8:17" x14ac:dyDescent="0.25">
      <c r="H626" s="59">
        <v>9571</v>
      </c>
      <c r="I626" s="59" t="s">
        <v>69</v>
      </c>
      <c r="J626" s="59">
        <v>25865978</v>
      </c>
      <c r="K626" s="59" t="s">
        <v>1192</v>
      </c>
      <c r="L626" s="61" t="s">
        <v>113</v>
      </c>
      <c r="M626" s="61">
        <f>VLOOKUP(H626,zdroj!C:F,4,0)</f>
        <v>0</v>
      </c>
      <c r="N626" s="61" t="str">
        <f t="shared" si="18"/>
        <v>katB</v>
      </c>
      <c r="P626" s="73" t="str">
        <f t="shared" si="19"/>
        <v/>
      </c>
      <c r="Q626" s="61" t="s">
        <v>30</v>
      </c>
    </row>
    <row r="627" spans="8:17" x14ac:dyDescent="0.25">
      <c r="H627" s="59">
        <v>9571</v>
      </c>
      <c r="I627" s="59" t="s">
        <v>69</v>
      </c>
      <c r="J627" s="59">
        <v>75266121</v>
      </c>
      <c r="K627" s="59" t="s">
        <v>1193</v>
      </c>
      <c r="L627" s="61" t="s">
        <v>113</v>
      </c>
      <c r="M627" s="61">
        <f>VLOOKUP(H627,zdroj!C:F,4,0)</f>
        <v>0</v>
      </c>
      <c r="N627" s="61" t="str">
        <f t="shared" si="18"/>
        <v>katB</v>
      </c>
      <c r="P627" s="73" t="str">
        <f t="shared" si="19"/>
        <v/>
      </c>
      <c r="Q627" s="61" t="s">
        <v>30</v>
      </c>
    </row>
    <row r="628" spans="8:17" x14ac:dyDescent="0.25">
      <c r="H628" s="59">
        <v>9571</v>
      </c>
      <c r="I628" s="59" t="s">
        <v>69</v>
      </c>
      <c r="J628" s="59">
        <v>78667852</v>
      </c>
      <c r="K628" s="59" t="s">
        <v>1194</v>
      </c>
      <c r="L628" s="61" t="s">
        <v>113</v>
      </c>
      <c r="M628" s="61">
        <f>VLOOKUP(H628,zdroj!C:F,4,0)</f>
        <v>0</v>
      </c>
      <c r="N628" s="61" t="str">
        <f t="shared" si="18"/>
        <v>katB</v>
      </c>
      <c r="P628" s="73" t="str">
        <f t="shared" si="19"/>
        <v/>
      </c>
      <c r="Q628" s="61" t="s">
        <v>31</v>
      </c>
    </row>
    <row r="629" spans="8:17" x14ac:dyDescent="0.25">
      <c r="H629" s="59">
        <v>20630</v>
      </c>
      <c r="I629" s="59" t="s">
        <v>72</v>
      </c>
      <c r="J629" s="59">
        <v>1262220</v>
      </c>
      <c r="K629" s="59" t="s">
        <v>1195</v>
      </c>
      <c r="L629" s="61" t="s">
        <v>81</v>
      </c>
      <c r="M629" s="61">
        <f>VLOOKUP(H629,zdroj!C:F,4,0)</f>
        <v>0</v>
      </c>
      <c r="N629" s="61" t="str">
        <f t="shared" si="18"/>
        <v>-</v>
      </c>
      <c r="P629" s="73" t="str">
        <f t="shared" si="19"/>
        <v/>
      </c>
      <c r="Q629" s="61" t="s">
        <v>86</v>
      </c>
    </row>
    <row r="630" spans="8:17" x14ac:dyDescent="0.25">
      <c r="H630" s="59">
        <v>20630</v>
      </c>
      <c r="I630" s="59" t="s">
        <v>72</v>
      </c>
      <c r="J630" s="59">
        <v>1262238</v>
      </c>
      <c r="K630" s="59" t="s">
        <v>1196</v>
      </c>
      <c r="L630" s="61" t="s">
        <v>81</v>
      </c>
      <c r="M630" s="61">
        <f>VLOOKUP(H630,zdroj!C:F,4,0)</f>
        <v>0</v>
      </c>
      <c r="N630" s="61" t="str">
        <f t="shared" si="18"/>
        <v>-</v>
      </c>
      <c r="P630" s="73" t="str">
        <f t="shared" si="19"/>
        <v/>
      </c>
      <c r="Q630" s="61" t="s">
        <v>86</v>
      </c>
    </row>
    <row r="631" spans="8:17" x14ac:dyDescent="0.25">
      <c r="H631" s="59">
        <v>20630</v>
      </c>
      <c r="I631" s="59" t="s">
        <v>72</v>
      </c>
      <c r="J631" s="59">
        <v>1262246</v>
      </c>
      <c r="K631" s="59" t="s">
        <v>1197</v>
      </c>
      <c r="L631" s="61" t="s">
        <v>81</v>
      </c>
      <c r="M631" s="61">
        <f>VLOOKUP(H631,zdroj!C:F,4,0)</f>
        <v>0</v>
      </c>
      <c r="N631" s="61" t="str">
        <f t="shared" si="18"/>
        <v>-</v>
      </c>
      <c r="P631" s="73" t="str">
        <f t="shared" si="19"/>
        <v/>
      </c>
      <c r="Q631" s="61" t="s">
        <v>86</v>
      </c>
    </row>
    <row r="632" spans="8:17" x14ac:dyDescent="0.25">
      <c r="H632" s="59">
        <v>20630</v>
      </c>
      <c r="I632" s="59" t="s">
        <v>72</v>
      </c>
      <c r="J632" s="59">
        <v>1262254</v>
      </c>
      <c r="K632" s="59" t="s">
        <v>1198</v>
      </c>
      <c r="L632" s="61" t="s">
        <v>81</v>
      </c>
      <c r="M632" s="61">
        <f>VLOOKUP(H632,zdroj!C:F,4,0)</f>
        <v>0</v>
      </c>
      <c r="N632" s="61" t="str">
        <f t="shared" si="18"/>
        <v>-</v>
      </c>
      <c r="P632" s="73" t="str">
        <f t="shared" si="19"/>
        <v/>
      </c>
      <c r="Q632" s="61" t="s">
        <v>86</v>
      </c>
    </row>
    <row r="633" spans="8:17" x14ac:dyDescent="0.25">
      <c r="H633" s="59">
        <v>20630</v>
      </c>
      <c r="I633" s="59" t="s">
        <v>72</v>
      </c>
      <c r="J633" s="59">
        <v>1262262</v>
      </c>
      <c r="K633" s="59" t="s">
        <v>1199</v>
      </c>
      <c r="L633" s="61" t="s">
        <v>81</v>
      </c>
      <c r="M633" s="61">
        <f>VLOOKUP(H633,zdroj!C:F,4,0)</f>
        <v>0</v>
      </c>
      <c r="N633" s="61" t="str">
        <f t="shared" si="18"/>
        <v>-</v>
      </c>
      <c r="P633" s="73" t="str">
        <f t="shared" si="19"/>
        <v/>
      </c>
      <c r="Q633" s="61" t="s">
        <v>86</v>
      </c>
    </row>
    <row r="634" spans="8:17" x14ac:dyDescent="0.25">
      <c r="H634" s="59">
        <v>20630</v>
      </c>
      <c r="I634" s="59" t="s">
        <v>72</v>
      </c>
      <c r="J634" s="59">
        <v>1262271</v>
      </c>
      <c r="K634" s="59" t="s">
        <v>1200</v>
      </c>
      <c r="L634" s="61" t="s">
        <v>81</v>
      </c>
      <c r="M634" s="61">
        <f>VLOOKUP(H634,zdroj!C:F,4,0)</f>
        <v>0</v>
      </c>
      <c r="N634" s="61" t="str">
        <f t="shared" si="18"/>
        <v>-</v>
      </c>
      <c r="P634" s="73" t="str">
        <f t="shared" si="19"/>
        <v/>
      </c>
      <c r="Q634" s="61" t="s">
        <v>86</v>
      </c>
    </row>
    <row r="635" spans="8:17" x14ac:dyDescent="0.25">
      <c r="H635" s="59">
        <v>20630</v>
      </c>
      <c r="I635" s="59" t="s">
        <v>72</v>
      </c>
      <c r="J635" s="59">
        <v>1262289</v>
      </c>
      <c r="K635" s="59" t="s">
        <v>1201</v>
      </c>
      <c r="L635" s="61" t="s">
        <v>81</v>
      </c>
      <c r="M635" s="61">
        <f>VLOOKUP(H635,zdroj!C:F,4,0)</f>
        <v>0</v>
      </c>
      <c r="N635" s="61" t="str">
        <f t="shared" si="18"/>
        <v>-</v>
      </c>
      <c r="P635" s="73" t="str">
        <f t="shared" si="19"/>
        <v/>
      </c>
      <c r="Q635" s="61" t="s">
        <v>86</v>
      </c>
    </row>
    <row r="636" spans="8:17" x14ac:dyDescent="0.25">
      <c r="H636" s="59">
        <v>20630</v>
      </c>
      <c r="I636" s="59" t="s">
        <v>72</v>
      </c>
      <c r="J636" s="59">
        <v>1262297</v>
      </c>
      <c r="K636" s="59" t="s">
        <v>1202</v>
      </c>
      <c r="L636" s="61" t="s">
        <v>114</v>
      </c>
      <c r="M636" s="61">
        <f>VLOOKUP(H636,zdroj!C:F,4,0)</f>
        <v>0</v>
      </c>
      <c r="N636" s="61" t="str">
        <f t="shared" si="18"/>
        <v>katC</v>
      </c>
      <c r="P636" s="73" t="str">
        <f t="shared" si="19"/>
        <v/>
      </c>
      <c r="Q636" s="61" t="s">
        <v>31</v>
      </c>
    </row>
    <row r="637" spans="8:17" x14ac:dyDescent="0.25">
      <c r="H637" s="59">
        <v>20630</v>
      </c>
      <c r="I637" s="59" t="s">
        <v>72</v>
      </c>
      <c r="J637" s="59">
        <v>1262301</v>
      </c>
      <c r="K637" s="59" t="s">
        <v>1203</v>
      </c>
      <c r="L637" s="61" t="s">
        <v>81</v>
      </c>
      <c r="M637" s="61">
        <f>VLOOKUP(H637,zdroj!C:F,4,0)</f>
        <v>0</v>
      </c>
      <c r="N637" s="61" t="str">
        <f t="shared" si="18"/>
        <v>-</v>
      </c>
      <c r="P637" s="73" t="str">
        <f t="shared" si="19"/>
        <v/>
      </c>
      <c r="Q637" s="61" t="s">
        <v>86</v>
      </c>
    </row>
    <row r="638" spans="8:17" x14ac:dyDescent="0.25">
      <c r="H638" s="59">
        <v>20630</v>
      </c>
      <c r="I638" s="59" t="s">
        <v>72</v>
      </c>
      <c r="J638" s="59">
        <v>1262319</v>
      </c>
      <c r="K638" s="59" t="s">
        <v>1204</v>
      </c>
      <c r="L638" s="61" t="s">
        <v>81</v>
      </c>
      <c r="M638" s="61">
        <f>VLOOKUP(H638,zdroj!C:F,4,0)</f>
        <v>0</v>
      </c>
      <c r="N638" s="61" t="str">
        <f t="shared" si="18"/>
        <v>-</v>
      </c>
      <c r="P638" s="73" t="str">
        <f t="shared" si="19"/>
        <v/>
      </c>
      <c r="Q638" s="61" t="s">
        <v>86</v>
      </c>
    </row>
    <row r="639" spans="8:17" x14ac:dyDescent="0.25">
      <c r="H639" s="59">
        <v>20630</v>
      </c>
      <c r="I639" s="59" t="s">
        <v>72</v>
      </c>
      <c r="J639" s="59">
        <v>1262327</v>
      </c>
      <c r="K639" s="59" t="s">
        <v>1205</v>
      </c>
      <c r="L639" s="61" t="s">
        <v>81</v>
      </c>
      <c r="M639" s="61">
        <f>VLOOKUP(H639,zdroj!C:F,4,0)</f>
        <v>0</v>
      </c>
      <c r="N639" s="61" t="str">
        <f t="shared" si="18"/>
        <v>-</v>
      </c>
      <c r="P639" s="73" t="str">
        <f t="shared" si="19"/>
        <v/>
      </c>
      <c r="Q639" s="61" t="s">
        <v>86</v>
      </c>
    </row>
    <row r="640" spans="8:17" x14ac:dyDescent="0.25">
      <c r="H640" s="59">
        <v>20630</v>
      </c>
      <c r="I640" s="59" t="s">
        <v>72</v>
      </c>
      <c r="J640" s="59">
        <v>1262335</v>
      </c>
      <c r="K640" s="59" t="s">
        <v>1206</v>
      </c>
      <c r="L640" s="61" t="s">
        <v>81</v>
      </c>
      <c r="M640" s="61">
        <f>VLOOKUP(H640,zdroj!C:F,4,0)</f>
        <v>0</v>
      </c>
      <c r="N640" s="61" t="str">
        <f t="shared" si="18"/>
        <v>-</v>
      </c>
      <c r="P640" s="73" t="str">
        <f t="shared" si="19"/>
        <v/>
      </c>
      <c r="Q640" s="61" t="s">
        <v>86</v>
      </c>
    </row>
    <row r="641" spans="8:17" x14ac:dyDescent="0.25">
      <c r="H641" s="59">
        <v>20630</v>
      </c>
      <c r="I641" s="59" t="s">
        <v>72</v>
      </c>
      <c r="J641" s="59">
        <v>1262343</v>
      </c>
      <c r="K641" s="59" t="s">
        <v>1207</v>
      </c>
      <c r="L641" s="61" t="s">
        <v>81</v>
      </c>
      <c r="M641" s="61">
        <f>VLOOKUP(H641,zdroj!C:F,4,0)</f>
        <v>0</v>
      </c>
      <c r="N641" s="61" t="str">
        <f t="shared" si="18"/>
        <v>-</v>
      </c>
      <c r="P641" s="73" t="str">
        <f t="shared" si="19"/>
        <v/>
      </c>
      <c r="Q641" s="61" t="s">
        <v>86</v>
      </c>
    </row>
    <row r="642" spans="8:17" x14ac:dyDescent="0.25">
      <c r="H642" s="59">
        <v>20630</v>
      </c>
      <c r="I642" s="59" t="s">
        <v>72</v>
      </c>
      <c r="J642" s="59">
        <v>1262351</v>
      </c>
      <c r="K642" s="59" t="s">
        <v>1208</v>
      </c>
      <c r="L642" s="61" t="s">
        <v>81</v>
      </c>
      <c r="M642" s="61">
        <f>VLOOKUP(H642,zdroj!C:F,4,0)</f>
        <v>0</v>
      </c>
      <c r="N642" s="61" t="str">
        <f t="shared" si="18"/>
        <v>-</v>
      </c>
      <c r="P642" s="73" t="str">
        <f t="shared" si="19"/>
        <v/>
      </c>
      <c r="Q642" s="61" t="s">
        <v>86</v>
      </c>
    </row>
    <row r="643" spans="8:17" x14ac:dyDescent="0.25">
      <c r="H643" s="59">
        <v>20630</v>
      </c>
      <c r="I643" s="59" t="s">
        <v>72</v>
      </c>
      <c r="J643" s="59">
        <v>1262360</v>
      </c>
      <c r="K643" s="59" t="s">
        <v>1209</v>
      </c>
      <c r="L643" s="61" t="s">
        <v>81</v>
      </c>
      <c r="M643" s="61">
        <f>VLOOKUP(H643,zdroj!C:F,4,0)</f>
        <v>0</v>
      </c>
      <c r="N643" s="61" t="str">
        <f t="shared" si="18"/>
        <v>-</v>
      </c>
      <c r="P643" s="73" t="str">
        <f t="shared" si="19"/>
        <v/>
      </c>
      <c r="Q643" s="61" t="s">
        <v>86</v>
      </c>
    </row>
    <row r="644" spans="8:17" x14ac:dyDescent="0.25">
      <c r="H644" s="59">
        <v>20630</v>
      </c>
      <c r="I644" s="59" t="s">
        <v>72</v>
      </c>
      <c r="J644" s="59">
        <v>1262378</v>
      </c>
      <c r="K644" s="59" t="s">
        <v>1210</v>
      </c>
      <c r="L644" s="61" t="s">
        <v>81</v>
      </c>
      <c r="M644" s="61">
        <f>VLOOKUP(H644,zdroj!C:F,4,0)</f>
        <v>0</v>
      </c>
      <c r="N644" s="61" t="str">
        <f t="shared" si="18"/>
        <v>-</v>
      </c>
      <c r="P644" s="73" t="str">
        <f t="shared" si="19"/>
        <v/>
      </c>
      <c r="Q644" s="61" t="s">
        <v>86</v>
      </c>
    </row>
    <row r="645" spans="8:17" x14ac:dyDescent="0.25">
      <c r="H645" s="59">
        <v>20630</v>
      </c>
      <c r="I645" s="59" t="s">
        <v>72</v>
      </c>
      <c r="J645" s="59">
        <v>1262386</v>
      </c>
      <c r="K645" s="59" t="s">
        <v>1211</v>
      </c>
      <c r="L645" s="61" t="s">
        <v>114</v>
      </c>
      <c r="M645" s="61">
        <f>VLOOKUP(H645,zdroj!C:F,4,0)</f>
        <v>0</v>
      </c>
      <c r="N645" s="61" t="str">
        <f t="shared" si="18"/>
        <v>katC</v>
      </c>
      <c r="P645" s="73" t="str">
        <f t="shared" si="19"/>
        <v/>
      </c>
      <c r="Q645" s="61" t="s">
        <v>33</v>
      </c>
    </row>
    <row r="646" spans="8:17" x14ac:dyDescent="0.25">
      <c r="H646" s="59">
        <v>20630</v>
      </c>
      <c r="I646" s="59" t="s">
        <v>72</v>
      </c>
      <c r="J646" s="59">
        <v>1262394</v>
      </c>
      <c r="K646" s="59" t="s">
        <v>1212</v>
      </c>
      <c r="L646" s="61" t="s">
        <v>81</v>
      </c>
      <c r="M646" s="61">
        <f>VLOOKUP(H646,zdroj!C:F,4,0)</f>
        <v>0</v>
      </c>
      <c r="N646" s="61" t="str">
        <f t="shared" si="18"/>
        <v>-</v>
      </c>
      <c r="P646" s="73" t="str">
        <f t="shared" si="19"/>
        <v/>
      </c>
      <c r="Q646" s="61" t="s">
        <v>86</v>
      </c>
    </row>
    <row r="647" spans="8:17" x14ac:dyDescent="0.25">
      <c r="H647" s="59">
        <v>20630</v>
      </c>
      <c r="I647" s="59" t="s">
        <v>72</v>
      </c>
      <c r="J647" s="59">
        <v>1262408</v>
      </c>
      <c r="K647" s="59" t="s">
        <v>1213</v>
      </c>
      <c r="L647" s="61" t="s">
        <v>81</v>
      </c>
      <c r="M647" s="61">
        <f>VLOOKUP(H647,zdroj!C:F,4,0)</f>
        <v>0</v>
      </c>
      <c r="N647" s="61" t="str">
        <f t="shared" ref="N647:N710" si="20">IF(M647="A",IF(L647="katA","katB",L647),L647)</f>
        <v>-</v>
      </c>
      <c r="P647" s="73" t="str">
        <f t="shared" ref="P647:P710" si="21">IF(O647="A",1,"")</f>
        <v/>
      </c>
      <c r="Q647" s="61" t="s">
        <v>86</v>
      </c>
    </row>
    <row r="648" spans="8:17" x14ac:dyDescent="0.25">
      <c r="H648" s="59">
        <v>20630</v>
      </c>
      <c r="I648" s="59" t="s">
        <v>72</v>
      </c>
      <c r="J648" s="59">
        <v>1262416</v>
      </c>
      <c r="K648" s="59" t="s">
        <v>1214</v>
      </c>
      <c r="L648" s="61" t="s">
        <v>81</v>
      </c>
      <c r="M648" s="61">
        <f>VLOOKUP(H648,zdroj!C:F,4,0)</f>
        <v>0</v>
      </c>
      <c r="N648" s="61" t="str">
        <f t="shared" si="20"/>
        <v>-</v>
      </c>
      <c r="P648" s="73" t="str">
        <f t="shared" si="21"/>
        <v/>
      </c>
      <c r="Q648" s="61" t="s">
        <v>86</v>
      </c>
    </row>
    <row r="649" spans="8:17" x14ac:dyDescent="0.25">
      <c r="H649" s="59">
        <v>20630</v>
      </c>
      <c r="I649" s="59" t="s">
        <v>72</v>
      </c>
      <c r="J649" s="59">
        <v>1262424</v>
      </c>
      <c r="K649" s="59" t="s">
        <v>1215</v>
      </c>
      <c r="L649" s="61" t="s">
        <v>81</v>
      </c>
      <c r="M649" s="61">
        <f>VLOOKUP(H649,zdroj!C:F,4,0)</f>
        <v>0</v>
      </c>
      <c r="N649" s="61" t="str">
        <f t="shared" si="20"/>
        <v>-</v>
      </c>
      <c r="P649" s="73" t="str">
        <f t="shared" si="21"/>
        <v/>
      </c>
      <c r="Q649" s="61" t="s">
        <v>86</v>
      </c>
    </row>
    <row r="650" spans="8:17" x14ac:dyDescent="0.25">
      <c r="H650" s="59">
        <v>20630</v>
      </c>
      <c r="I650" s="59" t="s">
        <v>72</v>
      </c>
      <c r="J650" s="59">
        <v>1262432</v>
      </c>
      <c r="K650" s="59" t="s">
        <v>1216</v>
      </c>
      <c r="L650" s="61" t="s">
        <v>81</v>
      </c>
      <c r="M650" s="61">
        <f>VLOOKUP(H650,zdroj!C:F,4,0)</f>
        <v>0</v>
      </c>
      <c r="N650" s="61" t="str">
        <f t="shared" si="20"/>
        <v>-</v>
      </c>
      <c r="P650" s="73" t="str">
        <f t="shared" si="21"/>
        <v/>
      </c>
      <c r="Q650" s="61" t="s">
        <v>86</v>
      </c>
    </row>
    <row r="651" spans="8:17" x14ac:dyDescent="0.25">
      <c r="H651" s="59">
        <v>20630</v>
      </c>
      <c r="I651" s="59" t="s">
        <v>72</v>
      </c>
      <c r="J651" s="59">
        <v>1262441</v>
      </c>
      <c r="K651" s="59" t="s">
        <v>1217</v>
      </c>
      <c r="L651" s="61" t="s">
        <v>81</v>
      </c>
      <c r="M651" s="61">
        <f>VLOOKUP(H651,zdroj!C:F,4,0)</f>
        <v>0</v>
      </c>
      <c r="N651" s="61" t="str">
        <f t="shared" si="20"/>
        <v>-</v>
      </c>
      <c r="P651" s="73" t="str">
        <f t="shared" si="21"/>
        <v/>
      </c>
      <c r="Q651" s="61" t="s">
        <v>86</v>
      </c>
    </row>
    <row r="652" spans="8:17" x14ac:dyDescent="0.25">
      <c r="H652" s="59">
        <v>20630</v>
      </c>
      <c r="I652" s="59" t="s">
        <v>72</v>
      </c>
      <c r="J652" s="59">
        <v>1262459</v>
      </c>
      <c r="K652" s="59" t="s">
        <v>1218</v>
      </c>
      <c r="L652" s="61" t="s">
        <v>81</v>
      </c>
      <c r="M652" s="61">
        <f>VLOOKUP(H652,zdroj!C:F,4,0)</f>
        <v>0</v>
      </c>
      <c r="N652" s="61" t="str">
        <f t="shared" si="20"/>
        <v>-</v>
      </c>
      <c r="P652" s="73" t="str">
        <f t="shared" si="21"/>
        <v/>
      </c>
      <c r="Q652" s="61" t="s">
        <v>86</v>
      </c>
    </row>
    <row r="653" spans="8:17" x14ac:dyDescent="0.25">
      <c r="H653" s="59">
        <v>20630</v>
      </c>
      <c r="I653" s="59" t="s">
        <v>72</v>
      </c>
      <c r="J653" s="59">
        <v>1262467</v>
      </c>
      <c r="K653" s="59" t="s">
        <v>1219</v>
      </c>
      <c r="L653" s="61" t="s">
        <v>81</v>
      </c>
      <c r="M653" s="61">
        <f>VLOOKUP(H653,zdroj!C:F,4,0)</f>
        <v>0</v>
      </c>
      <c r="N653" s="61" t="str">
        <f t="shared" si="20"/>
        <v>-</v>
      </c>
      <c r="P653" s="73" t="str">
        <f t="shared" si="21"/>
        <v/>
      </c>
      <c r="Q653" s="61" t="s">
        <v>86</v>
      </c>
    </row>
    <row r="654" spans="8:17" x14ac:dyDescent="0.25">
      <c r="H654" s="59">
        <v>20630</v>
      </c>
      <c r="I654" s="59" t="s">
        <v>72</v>
      </c>
      <c r="J654" s="59">
        <v>1262475</v>
      </c>
      <c r="K654" s="59" t="s">
        <v>1220</v>
      </c>
      <c r="L654" s="61" t="s">
        <v>81</v>
      </c>
      <c r="M654" s="61">
        <f>VLOOKUP(H654,zdroj!C:F,4,0)</f>
        <v>0</v>
      </c>
      <c r="N654" s="61" t="str">
        <f t="shared" si="20"/>
        <v>-</v>
      </c>
      <c r="P654" s="73" t="str">
        <f t="shared" si="21"/>
        <v/>
      </c>
      <c r="Q654" s="61" t="s">
        <v>86</v>
      </c>
    </row>
    <row r="655" spans="8:17" x14ac:dyDescent="0.25">
      <c r="H655" s="59">
        <v>20630</v>
      </c>
      <c r="I655" s="59" t="s">
        <v>72</v>
      </c>
      <c r="J655" s="59">
        <v>1262483</v>
      </c>
      <c r="K655" s="59" t="s">
        <v>1221</v>
      </c>
      <c r="L655" s="61" t="s">
        <v>81</v>
      </c>
      <c r="M655" s="61">
        <f>VLOOKUP(H655,zdroj!C:F,4,0)</f>
        <v>0</v>
      </c>
      <c r="N655" s="61" t="str">
        <f t="shared" si="20"/>
        <v>-</v>
      </c>
      <c r="P655" s="73" t="str">
        <f t="shared" si="21"/>
        <v/>
      </c>
      <c r="Q655" s="61" t="s">
        <v>86</v>
      </c>
    </row>
    <row r="656" spans="8:17" x14ac:dyDescent="0.25">
      <c r="H656" s="59">
        <v>20630</v>
      </c>
      <c r="I656" s="59" t="s">
        <v>72</v>
      </c>
      <c r="J656" s="59">
        <v>1262491</v>
      </c>
      <c r="K656" s="59" t="s">
        <v>1222</v>
      </c>
      <c r="L656" s="61" t="s">
        <v>81</v>
      </c>
      <c r="M656" s="61">
        <f>VLOOKUP(H656,zdroj!C:F,4,0)</f>
        <v>0</v>
      </c>
      <c r="N656" s="61" t="str">
        <f t="shared" si="20"/>
        <v>-</v>
      </c>
      <c r="P656" s="73" t="str">
        <f t="shared" si="21"/>
        <v/>
      </c>
      <c r="Q656" s="61" t="s">
        <v>86</v>
      </c>
    </row>
    <row r="657" spans="8:17" x14ac:dyDescent="0.25">
      <c r="H657" s="59">
        <v>20630</v>
      </c>
      <c r="I657" s="59" t="s">
        <v>72</v>
      </c>
      <c r="J657" s="59">
        <v>1262513</v>
      </c>
      <c r="K657" s="59" t="s">
        <v>1223</v>
      </c>
      <c r="L657" s="61" t="s">
        <v>81</v>
      </c>
      <c r="M657" s="61">
        <f>VLOOKUP(H657,zdroj!C:F,4,0)</f>
        <v>0</v>
      </c>
      <c r="N657" s="61" t="str">
        <f t="shared" si="20"/>
        <v>-</v>
      </c>
      <c r="P657" s="73" t="str">
        <f t="shared" si="21"/>
        <v/>
      </c>
      <c r="Q657" s="61" t="s">
        <v>86</v>
      </c>
    </row>
    <row r="658" spans="8:17" x14ac:dyDescent="0.25">
      <c r="H658" s="59">
        <v>20630</v>
      </c>
      <c r="I658" s="59" t="s">
        <v>72</v>
      </c>
      <c r="J658" s="59">
        <v>1262521</v>
      </c>
      <c r="K658" s="59" t="s">
        <v>1224</v>
      </c>
      <c r="L658" s="61" t="s">
        <v>81</v>
      </c>
      <c r="M658" s="61">
        <f>VLOOKUP(H658,zdroj!C:F,4,0)</f>
        <v>0</v>
      </c>
      <c r="N658" s="61" t="str">
        <f t="shared" si="20"/>
        <v>-</v>
      </c>
      <c r="P658" s="73" t="str">
        <f t="shared" si="21"/>
        <v/>
      </c>
      <c r="Q658" s="61" t="s">
        <v>86</v>
      </c>
    </row>
    <row r="659" spans="8:17" x14ac:dyDescent="0.25">
      <c r="H659" s="59">
        <v>20630</v>
      </c>
      <c r="I659" s="59" t="s">
        <v>72</v>
      </c>
      <c r="J659" s="59">
        <v>1262530</v>
      </c>
      <c r="K659" s="59" t="s">
        <v>1225</v>
      </c>
      <c r="L659" s="61" t="s">
        <v>81</v>
      </c>
      <c r="M659" s="61">
        <f>VLOOKUP(H659,zdroj!C:F,4,0)</f>
        <v>0</v>
      </c>
      <c r="N659" s="61" t="str">
        <f t="shared" si="20"/>
        <v>-</v>
      </c>
      <c r="P659" s="73" t="str">
        <f t="shared" si="21"/>
        <v/>
      </c>
      <c r="Q659" s="61" t="s">
        <v>86</v>
      </c>
    </row>
    <row r="660" spans="8:17" x14ac:dyDescent="0.25">
      <c r="H660" s="59">
        <v>20630</v>
      </c>
      <c r="I660" s="59" t="s">
        <v>72</v>
      </c>
      <c r="J660" s="59">
        <v>1262548</v>
      </c>
      <c r="K660" s="59" t="s">
        <v>1226</v>
      </c>
      <c r="L660" s="61" t="s">
        <v>81</v>
      </c>
      <c r="M660" s="61">
        <f>VLOOKUP(H660,zdroj!C:F,4,0)</f>
        <v>0</v>
      </c>
      <c r="N660" s="61" t="str">
        <f t="shared" si="20"/>
        <v>-</v>
      </c>
      <c r="P660" s="73" t="str">
        <f t="shared" si="21"/>
        <v/>
      </c>
      <c r="Q660" s="61" t="s">
        <v>86</v>
      </c>
    </row>
    <row r="661" spans="8:17" x14ac:dyDescent="0.25">
      <c r="H661" s="59">
        <v>20630</v>
      </c>
      <c r="I661" s="59" t="s">
        <v>72</v>
      </c>
      <c r="J661" s="59">
        <v>1262556</v>
      </c>
      <c r="K661" s="59" t="s">
        <v>1227</v>
      </c>
      <c r="L661" s="61" t="s">
        <v>81</v>
      </c>
      <c r="M661" s="61">
        <f>VLOOKUP(H661,zdroj!C:F,4,0)</f>
        <v>0</v>
      </c>
      <c r="N661" s="61" t="str">
        <f t="shared" si="20"/>
        <v>-</v>
      </c>
      <c r="P661" s="73" t="str">
        <f t="shared" si="21"/>
        <v/>
      </c>
      <c r="Q661" s="61" t="s">
        <v>86</v>
      </c>
    </row>
    <row r="662" spans="8:17" x14ac:dyDescent="0.25">
      <c r="H662" s="59">
        <v>20630</v>
      </c>
      <c r="I662" s="59" t="s">
        <v>72</v>
      </c>
      <c r="J662" s="59">
        <v>1262564</v>
      </c>
      <c r="K662" s="59" t="s">
        <v>1228</v>
      </c>
      <c r="L662" s="61" t="s">
        <v>81</v>
      </c>
      <c r="M662" s="61">
        <f>VLOOKUP(H662,zdroj!C:F,4,0)</f>
        <v>0</v>
      </c>
      <c r="N662" s="61" t="str">
        <f t="shared" si="20"/>
        <v>-</v>
      </c>
      <c r="P662" s="73" t="str">
        <f t="shared" si="21"/>
        <v/>
      </c>
      <c r="Q662" s="61" t="s">
        <v>86</v>
      </c>
    </row>
    <row r="663" spans="8:17" x14ac:dyDescent="0.25">
      <c r="H663" s="59">
        <v>20630</v>
      </c>
      <c r="I663" s="59" t="s">
        <v>72</v>
      </c>
      <c r="J663" s="59">
        <v>1262572</v>
      </c>
      <c r="K663" s="59" t="s">
        <v>1229</v>
      </c>
      <c r="L663" s="61" t="s">
        <v>81</v>
      </c>
      <c r="M663" s="61">
        <f>VLOOKUP(H663,zdroj!C:F,4,0)</f>
        <v>0</v>
      </c>
      <c r="N663" s="61" t="str">
        <f t="shared" si="20"/>
        <v>-</v>
      </c>
      <c r="P663" s="73" t="str">
        <f t="shared" si="21"/>
        <v/>
      </c>
      <c r="Q663" s="61" t="s">
        <v>86</v>
      </c>
    </row>
    <row r="664" spans="8:17" x14ac:dyDescent="0.25">
      <c r="H664" s="59">
        <v>20630</v>
      </c>
      <c r="I664" s="59" t="s">
        <v>72</v>
      </c>
      <c r="J664" s="59">
        <v>1262581</v>
      </c>
      <c r="K664" s="59" t="s">
        <v>1230</v>
      </c>
      <c r="L664" s="61" t="s">
        <v>81</v>
      </c>
      <c r="M664" s="61">
        <f>VLOOKUP(H664,zdroj!C:F,4,0)</f>
        <v>0</v>
      </c>
      <c r="N664" s="61" t="str">
        <f t="shared" si="20"/>
        <v>-</v>
      </c>
      <c r="P664" s="73" t="str">
        <f t="shared" si="21"/>
        <v/>
      </c>
      <c r="Q664" s="61" t="s">
        <v>86</v>
      </c>
    </row>
    <row r="665" spans="8:17" x14ac:dyDescent="0.25">
      <c r="H665" s="59">
        <v>20630</v>
      </c>
      <c r="I665" s="59" t="s">
        <v>72</v>
      </c>
      <c r="J665" s="59">
        <v>1262599</v>
      </c>
      <c r="K665" s="59" t="s">
        <v>1231</v>
      </c>
      <c r="L665" s="61" t="s">
        <v>114</v>
      </c>
      <c r="M665" s="61">
        <f>VLOOKUP(H665,zdroj!C:F,4,0)</f>
        <v>0</v>
      </c>
      <c r="N665" s="61" t="str">
        <f t="shared" si="20"/>
        <v>katC</v>
      </c>
      <c r="P665" s="73" t="str">
        <f t="shared" si="21"/>
        <v/>
      </c>
      <c r="Q665" s="61" t="s">
        <v>31</v>
      </c>
    </row>
    <row r="666" spans="8:17" x14ac:dyDescent="0.25">
      <c r="H666" s="59">
        <v>20630</v>
      </c>
      <c r="I666" s="59" t="s">
        <v>72</v>
      </c>
      <c r="J666" s="59">
        <v>1262602</v>
      </c>
      <c r="K666" s="59" t="s">
        <v>1232</v>
      </c>
      <c r="L666" s="61" t="s">
        <v>81</v>
      </c>
      <c r="M666" s="61">
        <f>VLOOKUP(H666,zdroj!C:F,4,0)</f>
        <v>0</v>
      </c>
      <c r="N666" s="61" t="str">
        <f t="shared" si="20"/>
        <v>-</v>
      </c>
      <c r="P666" s="73" t="str">
        <f t="shared" si="21"/>
        <v/>
      </c>
      <c r="Q666" s="61" t="s">
        <v>86</v>
      </c>
    </row>
    <row r="667" spans="8:17" x14ac:dyDescent="0.25">
      <c r="H667" s="59">
        <v>20630</v>
      </c>
      <c r="I667" s="59" t="s">
        <v>72</v>
      </c>
      <c r="J667" s="59">
        <v>1262611</v>
      </c>
      <c r="K667" s="59" t="s">
        <v>1233</v>
      </c>
      <c r="L667" s="61" t="s">
        <v>81</v>
      </c>
      <c r="M667" s="61">
        <f>VLOOKUP(H667,zdroj!C:F,4,0)</f>
        <v>0</v>
      </c>
      <c r="N667" s="61" t="str">
        <f t="shared" si="20"/>
        <v>-</v>
      </c>
      <c r="P667" s="73" t="str">
        <f t="shared" si="21"/>
        <v/>
      </c>
      <c r="Q667" s="61" t="s">
        <v>86</v>
      </c>
    </row>
    <row r="668" spans="8:17" x14ac:dyDescent="0.25">
      <c r="H668" s="59">
        <v>20630</v>
      </c>
      <c r="I668" s="59" t="s">
        <v>72</v>
      </c>
      <c r="J668" s="59">
        <v>1262629</v>
      </c>
      <c r="K668" s="59" t="s">
        <v>1234</v>
      </c>
      <c r="L668" s="61" t="s">
        <v>81</v>
      </c>
      <c r="M668" s="61">
        <f>VLOOKUP(H668,zdroj!C:F,4,0)</f>
        <v>0</v>
      </c>
      <c r="N668" s="61" t="str">
        <f t="shared" si="20"/>
        <v>-</v>
      </c>
      <c r="P668" s="73" t="str">
        <f t="shared" si="21"/>
        <v/>
      </c>
      <c r="Q668" s="61" t="s">
        <v>86</v>
      </c>
    </row>
    <row r="669" spans="8:17" x14ac:dyDescent="0.25">
      <c r="H669" s="59">
        <v>20630</v>
      </c>
      <c r="I669" s="59" t="s">
        <v>72</v>
      </c>
      <c r="J669" s="59">
        <v>1262637</v>
      </c>
      <c r="K669" s="59" t="s">
        <v>1235</v>
      </c>
      <c r="L669" s="61" t="s">
        <v>81</v>
      </c>
      <c r="M669" s="61">
        <f>VLOOKUP(H669,zdroj!C:F,4,0)</f>
        <v>0</v>
      </c>
      <c r="N669" s="61" t="str">
        <f t="shared" si="20"/>
        <v>-</v>
      </c>
      <c r="P669" s="73" t="str">
        <f t="shared" si="21"/>
        <v/>
      </c>
      <c r="Q669" s="61" t="s">
        <v>86</v>
      </c>
    </row>
    <row r="670" spans="8:17" x14ac:dyDescent="0.25">
      <c r="H670" s="59">
        <v>20630</v>
      </c>
      <c r="I670" s="59" t="s">
        <v>72</v>
      </c>
      <c r="J670" s="59">
        <v>1262645</v>
      </c>
      <c r="K670" s="59" t="s">
        <v>1236</v>
      </c>
      <c r="L670" s="61" t="s">
        <v>81</v>
      </c>
      <c r="M670" s="61">
        <f>VLOOKUP(H670,zdroj!C:F,4,0)</f>
        <v>0</v>
      </c>
      <c r="N670" s="61" t="str">
        <f t="shared" si="20"/>
        <v>-</v>
      </c>
      <c r="P670" s="73" t="str">
        <f t="shared" si="21"/>
        <v/>
      </c>
      <c r="Q670" s="61" t="s">
        <v>86</v>
      </c>
    </row>
    <row r="671" spans="8:17" x14ac:dyDescent="0.25">
      <c r="H671" s="59">
        <v>20630</v>
      </c>
      <c r="I671" s="59" t="s">
        <v>72</v>
      </c>
      <c r="J671" s="59">
        <v>1262653</v>
      </c>
      <c r="K671" s="59" t="s">
        <v>1237</v>
      </c>
      <c r="L671" s="61" t="s">
        <v>81</v>
      </c>
      <c r="M671" s="61">
        <f>VLOOKUP(H671,zdroj!C:F,4,0)</f>
        <v>0</v>
      </c>
      <c r="N671" s="61" t="str">
        <f t="shared" si="20"/>
        <v>-</v>
      </c>
      <c r="P671" s="73" t="str">
        <f t="shared" si="21"/>
        <v/>
      </c>
      <c r="Q671" s="61" t="s">
        <v>86</v>
      </c>
    </row>
    <row r="672" spans="8:17" x14ac:dyDescent="0.25">
      <c r="H672" s="59">
        <v>20630</v>
      </c>
      <c r="I672" s="59" t="s">
        <v>72</v>
      </c>
      <c r="J672" s="59">
        <v>1262661</v>
      </c>
      <c r="K672" s="59" t="s">
        <v>1238</v>
      </c>
      <c r="L672" s="61" t="s">
        <v>81</v>
      </c>
      <c r="M672" s="61">
        <f>VLOOKUP(H672,zdroj!C:F,4,0)</f>
        <v>0</v>
      </c>
      <c r="N672" s="61" t="str">
        <f t="shared" si="20"/>
        <v>-</v>
      </c>
      <c r="P672" s="73" t="str">
        <f t="shared" si="21"/>
        <v/>
      </c>
      <c r="Q672" s="61" t="s">
        <v>86</v>
      </c>
    </row>
    <row r="673" spans="8:17" x14ac:dyDescent="0.25">
      <c r="H673" s="59">
        <v>20630</v>
      </c>
      <c r="I673" s="59" t="s">
        <v>72</v>
      </c>
      <c r="J673" s="59">
        <v>1262670</v>
      </c>
      <c r="K673" s="59" t="s">
        <v>1239</v>
      </c>
      <c r="L673" s="61" t="s">
        <v>81</v>
      </c>
      <c r="M673" s="61">
        <f>VLOOKUP(H673,zdroj!C:F,4,0)</f>
        <v>0</v>
      </c>
      <c r="N673" s="61" t="str">
        <f t="shared" si="20"/>
        <v>-</v>
      </c>
      <c r="P673" s="73" t="str">
        <f t="shared" si="21"/>
        <v/>
      </c>
      <c r="Q673" s="61" t="s">
        <v>86</v>
      </c>
    </row>
    <row r="674" spans="8:17" x14ac:dyDescent="0.25">
      <c r="H674" s="59">
        <v>20630</v>
      </c>
      <c r="I674" s="59" t="s">
        <v>72</v>
      </c>
      <c r="J674" s="59">
        <v>1262688</v>
      </c>
      <c r="K674" s="59" t="s">
        <v>1240</v>
      </c>
      <c r="L674" s="61" t="s">
        <v>81</v>
      </c>
      <c r="M674" s="61">
        <f>VLOOKUP(H674,zdroj!C:F,4,0)</f>
        <v>0</v>
      </c>
      <c r="N674" s="61" t="str">
        <f t="shared" si="20"/>
        <v>-</v>
      </c>
      <c r="P674" s="73" t="str">
        <f t="shared" si="21"/>
        <v/>
      </c>
      <c r="Q674" s="61" t="s">
        <v>86</v>
      </c>
    </row>
    <row r="675" spans="8:17" x14ac:dyDescent="0.25">
      <c r="H675" s="59">
        <v>20630</v>
      </c>
      <c r="I675" s="59" t="s">
        <v>72</v>
      </c>
      <c r="J675" s="59">
        <v>1262696</v>
      </c>
      <c r="K675" s="59" t="s">
        <v>1241</v>
      </c>
      <c r="L675" s="61" t="s">
        <v>81</v>
      </c>
      <c r="M675" s="61">
        <f>VLOOKUP(H675,zdroj!C:F,4,0)</f>
        <v>0</v>
      </c>
      <c r="N675" s="61" t="str">
        <f t="shared" si="20"/>
        <v>-</v>
      </c>
      <c r="P675" s="73" t="str">
        <f t="shared" si="21"/>
        <v/>
      </c>
      <c r="Q675" s="61" t="s">
        <v>86</v>
      </c>
    </row>
    <row r="676" spans="8:17" x14ac:dyDescent="0.25">
      <c r="H676" s="59">
        <v>20630</v>
      </c>
      <c r="I676" s="59" t="s">
        <v>72</v>
      </c>
      <c r="J676" s="59">
        <v>1262700</v>
      </c>
      <c r="K676" s="59" t="s">
        <v>1242</v>
      </c>
      <c r="L676" s="61" t="s">
        <v>81</v>
      </c>
      <c r="M676" s="61">
        <f>VLOOKUP(H676,zdroj!C:F,4,0)</f>
        <v>0</v>
      </c>
      <c r="N676" s="61" t="str">
        <f t="shared" si="20"/>
        <v>-</v>
      </c>
      <c r="P676" s="73" t="str">
        <f t="shared" si="21"/>
        <v/>
      </c>
      <c r="Q676" s="61" t="s">
        <v>86</v>
      </c>
    </row>
    <row r="677" spans="8:17" x14ac:dyDescent="0.25">
      <c r="H677" s="59">
        <v>20630</v>
      </c>
      <c r="I677" s="59" t="s">
        <v>72</v>
      </c>
      <c r="J677" s="59">
        <v>1262718</v>
      </c>
      <c r="K677" s="59" t="s">
        <v>1243</v>
      </c>
      <c r="L677" s="61" t="s">
        <v>81</v>
      </c>
      <c r="M677" s="61">
        <f>VLOOKUP(H677,zdroj!C:F,4,0)</f>
        <v>0</v>
      </c>
      <c r="N677" s="61" t="str">
        <f t="shared" si="20"/>
        <v>-</v>
      </c>
      <c r="P677" s="73" t="str">
        <f t="shared" si="21"/>
        <v/>
      </c>
      <c r="Q677" s="61" t="s">
        <v>86</v>
      </c>
    </row>
    <row r="678" spans="8:17" x14ac:dyDescent="0.25">
      <c r="H678" s="59">
        <v>20630</v>
      </c>
      <c r="I678" s="59" t="s">
        <v>72</v>
      </c>
      <c r="J678" s="59">
        <v>1262726</v>
      </c>
      <c r="K678" s="59" t="s">
        <v>1244</v>
      </c>
      <c r="L678" s="61" t="s">
        <v>81</v>
      </c>
      <c r="M678" s="61">
        <f>VLOOKUP(H678,zdroj!C:F,4,0)</f>
        <v>0</v>
      </c>
      <c r="N678" s="61" t="str">
        <f t="shared" si="20"/>
        <v>-</v>
      </c>
      <c r="P678" s="73" t="str">
        <f t="shared" si="21"/>
        <v/>
      </c>
      <c r="Q678" s="61" t="s">
        <v>86</v>
      </c>
    </row>
    <row r="679" spans="8:17" x14ac:dyDescent="0.25">
      <c r="H679" s="59">
        <v>20630</v>
      </c>
      <c r="I679" s="59" t="s">
        <v>72</v>
      </c>
      <c r="J679" s="59">
        <v>1262734</v>
      </c>
      <c r="K679" s="59" t="s">
        <v>1245</v>
      </c>
      <c r="L679" s="61" t="s">
        <v>81</v>
      </c>
      <c r="M679" s="61">
        <f>VLOOKUP(H679,zdroj!C:F,4,0)</f>
        <v>0</v>
      </c>
      <c r="N679" s="61" t="str">
        <f t="shared" si="20"/>
        <v>-</v>
      </c>
      <c r="P679" s="73" t="str">
        <f t="shared" si="21"/>
        <v/>
      </c>
      <c r="Q679" s="61" t="s">
        <v>86</v>
      </c>
    </row>
    <row r="680" spans="8:17" x14ac:dyDescent="0.25">
      <c r="H680" s="59">
        <v>20630</v>
      </c>
      <c r="I680" s="59" t="s">
        <v>72</v>
      </c>
      <c r="J680" s="59">
        <v>1262742</v>
      </c>
      <c r="K680" s="59" t="s">
        <v>1246</v>
      </c>
      <c r="L680" s="61" t="s">
        <v>81</v>
      </c>
      <c r="M680" s="61">
        <f>VLOOKUP(H680,zdroj!C:F,4,0)</f>
        <v>0</v>
      </c>
      <c r="N680" s="61" t="str">
        <f t="shared" si="20"/>
        <v>-</v>
      </c>
      <c r="P680" s="73" t="str">
        <f t="shared" si="21"/>
        <v/>
      </c>
      <c r="Q680" s="61" t="s">
        <v>86</v>
      </c>
    </row>
    <row r="681" spans="8:17" x14ac:dyDescent="0.25">
      <c r="H681" s="59">
        <v>20630</v>
      </c>
      <c r="I681" s="59" t="s">
        <v>72</v>
      </c>
      <c r="J681" s="59">
        <v>1262751</v>
      </c>
      <c r="K681" s="59" t="s">
        <v>1247</v>
      </c>
      <c r="L681" s="61" t="s">
        <v>81</v>
      </c>
      <c r="M681" s="61">
        <f>VLOOKUP(H681,zdroj!C:F,4,0)</f>
        <v>0</v>
      </c>
      <c r="N681" s="61" t="str">
        <f t="shared" si="20"/>
        <v>-</v>
      </c>
      <c r="P681" s="73" t="str">
        <f t="shared" si="21"/>
        <v/>
      </c>
      <c r="Q681" s="61" t="s">
        <v>86</v>
      </c>
    </row>
    <row r="682" spans="8:17" x14ac:dyDescent="0.25">
      <c r="H682" s="59">
        <v>20630</v>
      </c>
      <c r="I682" s="59" t="s">
        <v>72</v>
      </c>
      <c r="J682" s="59">
        <v>1262769</v>
      </c>
      <c r="K682" s="59" t="s">
        <v>1248</v>
      </c>
      <c r="L682" s="61" t="s">
        <v>81</v>
      </c>
      <c r="M682" s="61">
        <f>VLOOKUP(H682,zdroj!C:F,4,0)</f>
        <v>0</v>
      </c>
      <c r="N682" s="61" t="str">
        <f t="shared" si="20"/>
        <v>-</v>
      </c>
      <c r="P682" s="73" t="str">
        <f t="shared" si="21"/>
        <v/>
      </c>
      <c r="Q682" s="61" t="s">
        <v>86</v>
      </c>
    </row>
    <row r="683" spans="8:17" x14ac:dyDescent="0.25">
      <c r="H683" s="59">
        <v>20630</v>
      </c>
      <c r="I683" s="59" t="s">
        <v>72</v>
      </c>
      <c r="J683" s="59">
        <v>1262777</v>
      </c>
      <c r="K683" s="59" t="s">
        <v>1249</v>
      </c>
      <c r="L683" s="61" t="s">
        <v>81</v>
      </c>
      <c r="M683" s="61">
        <f>VLOOKUP(H683,zdroj!C:F,4,0)</f>
        <v>0</v>
      </c>
      <c r="N683" s="61" t="str">
        <f t="shared" si="20"/>
        <v>-</v>
      </c>
      <c r="P683" s="73" t="str">
        <f t="shared" si="21"/>
        <v/>
      </c>
      <c r="Q683" s="61" t="s">
        <v>86</v>
      </c>
    </row>
    <row r="684" spans="8:17" x14ac:dyDescent="0.25">
      <c r="H684" s="59">
        <v>20630</v>
      </c>
      <c r="I684" s="59" t="s">
        <v>72</v>
      </c>
      <c r="J684" s="59">
        <v>1262785</v>
      </c>
      <c r="K684" s="59" t="s">
        <v>1250</v>
      </c>
      <c r="L684" s="61" t="s">
        <v>81</v>
      </c>
      <c r="M684" s="61">
        <f>VLOOKUP(H684,zdroj!C:F,4,0)</f>
        <v>0</v>
      </c>
      <c r="N684" s="61" t="str">
        <f t="shared" si="20"/>
        <v>-</v>
      </c>
      <c r="P684" s="73" t="str">
        <f t="shared" si="21"/>
        <v/>
      </c>
      <c r="Q684" s="61" t="s">
        <v>86</v>
      </c>
    </row>
    <row r="685" spans="8:17" x14ac:dyDescent="0.25">
      <c r="H685" s="59">
        <v>20630</v>
      </c>
      <c r="I685" s="59" t="s">
        <v>72</v>
      </c>
      <c r="J685" s="59">
        <v>1262793</v>
      </c>
      <c r="K685" s="59" t="s">
        <v>1251</v>
      </c>
      <c r="L685" s="61" t="s">
        <v>81</v>
      </c>
      <c r="M685" s="61">
        <f>VLOOKUP(H685,zdroj!C:F,4,0)</f>
        <v>0</v>
      </c>
      <c r="N685" s="61" t="str">
        <f t="shared" si="20"/>
        <v>-</v>
      </c>
      <c r="P685" s="73" t="str">
        <f t="shared" si="21"/>
        <v/>
      </c>
      <c r="Q685" s="61" t="s">
        <v>86</v>
      </c>
    </row>
    <row r="686" spans="8:17" x14ac:dyDescent="0.25">
      <c r="H686" s="59">
        <v>20630</v>
      </c>
      <c r="I686" s="59" t="s">
        <v>72</v>
      </c>
      <c r="J686" s="59">
        <v>1262807</v>
      </c>
      <c r="K686" s="59" t="s">
        <v>1252</v>
      </c>
      <c r="L686" s="61" t="s">
        <v>81</v>
      </c>
      <c r="M686" s="61">
        <f>VLOOKUP(H686,zdroj!C:F,4,0)</f>
        <v>0</v>
      </c>
      <c r="N686" s="61" t="str">
        <f t="shared" si="20"/>
        <v>-</v>
      </c>
      <c r="P686" s="73" t="str">
        <f t="shared" si="21"/>
        <v/>
      </c>
      <c r="Q686" s="61" t="s">
        <v>86</v>
      </c>
    </row>
    <row r="687" spans="8:17" x14ac:dyDescent="0.25">
      <c r="H687" s="59">
        <v>20630</v>
      </c>
      <c r="I687" s="59" t="s">
        <v>72</v>
      </c>
      <c r="J687" s="59">
        <v>1262831</v>
      </c>
      <c r="K687" s="59" t="s">
        <v>1253</v>
      </c>
      <c r="L687" s="61" t="s">
        <v>81</v>
      </c>
      <c r="M687" s="61">
        <f>VLOOKUP(H687,zdroj!C:F,4,0)</f>
        <v>0</v>
      </c>
      <c r="N687" s="61" t="str">
        <f t="shared" si="20"/>
        <v>-</v>
      </c>
      <c r="P687" s="73" t="str">
        <f t="shared" si="21"/>
        <v/>
      </c>
      <c r="Q687" s="61" t="s">
        <v>86</v>
      </c>
    </row>
    <row r="688" spans="8:17" x14ac:dyDescent="0.25">
      <c r="H688" s="59">
        <v>20630</v>
      </c>
      <c r="I688" s="59" t="s">
        <v>72</v>
      </c>
      <c r="J688" s="59">
        <v>1262840</v>
      </c>
      <c r="K688" s="59" t="s">
        <v>1254</v>
      </c>
      <c r="L688" s="61" t="s">
        <v>81</v>
      </c>
      <c r="M688" s="61">
        <f>VLOOKUP(H688,zdroj!C:F,4,0)</f>
        <v>0</v>
      </c>
      <c r="N688" s="61" t="str">
        <f t="shared" si="20"/>
        <v>-</v>
      </c>
      <c r="P688" s="73" t="str">
        <f t="shared" si="21"/>
        <v/>
      </c>
      <c r="Q688" s="61" t="s">
        <v>86</v>
      </c>
    </row>
    <row r="689" spans="8:17" x14ac:dyDescent="0.25">
      <c r="H689" s="59">
        <v>20630</v>
      </c>
      <c r="I689" s="59" t="s">
        <v>72</v>
      </c>
      <c r="J689" s="59">
        <v>1262858</v>
      </c>
      <c r="K689" s="59" t="s">
        <v>1255</v>
      </c>
      <c r="L689" s="61" t="s">
        <v>81</v>
      </c>
      <c r="M689" s="61">
        <f>VLOOKUP(H689,zdroj!C:F,4,0)</f>
        <v>0</v>
      </c>
      <c r="N689" s="61" t="str">
        <f t="shared" si="20"/>
        <v>-</v>
      </c>
      <c r="P689" s="73" t="str">
        <f t="shared" si="21"/>
        <v/>
      </c>
      <c r="Q689" s="61" t="s">
        <v>86</v>
      </c>
    </row>
    <row r="690" spans="8:17" x14ac:dyDescent="0.25">
      <c r="H690" s="59">
        <v>20630</v>
      </c>
      <c r="I690" s="59" t="s">
        <v>72</v>
      </c>
      <c r="J690" s="59">
        <v>1262866</v>
      </c>
      <c r="K690" s="59" t="s">
        <v>1256</v>
      </c>
      <c r="L690" s="61" t="s">
        <v>81</v>
      </c>
      <c r="M690" s="61">
        <f>VLOOKUP(H690,zdroj!C:F,4,0)</f>
        <v>0</v>
      </c>
      <c r="N690" s="61" t="str">
        <f t="shared" si="20"/>
        <v>-</v>
      </c>
      <c r="P690" s="73" t="str">
        <f t="shared" si="21"/>
        <v/>
      </c>
      <c r="Q690" s="61" t="s">
        <v>86</v>
      </c>
    </row>
    <row r="691" spans="8:17" x14ac:dyDescent="0.25">
      <c r="H691" s="59">
        <v>20630</v>
      </c>
      <c r="I691" s="59" t="s">
        <v>72</v>
      </c>
      <c r="J691" s="59">
        <v>1262874</v>
      </c>
      <c r="K691" s="59" t="s">
        <v>1257</v>
      </c>
      <c r="L691" s="61" t="s">
        <v>81</v>
      </c>
      <c r="M691" s="61">
        <f>VLOOKUP(H691,zdroj!C:F,4,0)</f>
        <v>0</v>
      </c>
      <c r="N691" s="61" t="str">
        <f t="shared" si="20"/>
        <v>-</v>
      </c>
      <c r="P691" s="73" t="str">
        <f t="shared" si="21"/>
        <v/>
      </c>
      <c r="Q691" s="61" t="s">
        <v>86</v>
      </c>
    </row>
    <row r="692" spans="8:17" x14ac:dyDescent="0.25">
      <c r="H692" s="59">
        <v>20630</v>
      </c>
      <c r="I692" s="59" t="s">
        <v>72</v>
      </c>
      <c r="J692" s="59">
        <v>1262882</v>
      </c>
      <c r="K692" s="59" t="s">
        <v>1258</v>
      </c>
      <c r="L692" s="61" t="s">
        <v>81</v>
      </c>
      <c r="M692" s="61">
        <f>VLOOKUP(H692,zdroj!C:F,4,0)</f>
        <v>0</v>
      </c>
      <c r="N692" s="61" t="str">
        <f t="shared" si="20"/>
        <v>-</v>
      </c>
      <c r="P692" s="73" t="str">
        <f t="shared" si="21"/>
        <v/>
      </c>
      <c r="Q692" s="61" t="s">
        <v>88</v>
      </c>
    </row>
    <row r="693" spans="8:17" x14ac:dyDescent="0.25">
      <c r="H693" s="59">
        <v>20630</v>
      </c>
      <c r="I693" s="59" t="s">
        <v>72</v>
      </c>
      <c r="J693" s="59">
        <v>1262891</v>
      </c>
      <c r="K693" s="59" t="s">
        <v>1259</v>
      </c>
      <c r="L693" s="61" t="s">
        <v>81</v>
      </c>
      <c r="M693" s="61">
        <f>VLOOKUP(H693,zdroj!C:F,4,0)</f>
        <v>0</v>
      </c>
      <c r="N693" s="61" t="str">
        <f t="shared" si="20"/>
        <v>-</v>
      </c>
      <c r="P693" s="73" t="str">
        <f t="shared" si="21"/>
        <v/>
      </c>
      <c r="Q693" s="61" t="s">
        <v>86</v>
      </c>
    </row>
    <row r="694" spans="8:17" x14ac:dyDescent="0.25">
      <c r="H694" s="59">
        <v>20630</v>
      </c>
      <c r="I694" s="59" t="s">
        <v>72</v>
      </c>
      <c r="J694" s="59">
        <v>1262904</v>
      </c>
      <c r="K694" s="59" t="s">
        <v>1260</v>
      </c>
      <c r="L694" s="61" t="s">
        <v>81</v>
      </c>
      <c r="M694" s="61">
        <f>VLOOKUP(H694,zdroj!C:F,4,0)</f>
        <v>0</v>
      </c>
      <c r="N694" s="61" t="str">
        <f t="shared" si="20"/>
        <v>-</v>
      </c>
      <c r="P694" s="73" t="str">
        <f t="shared" si="21"/>
        <v/>
      </c>
      <c r="Q694" s="61" t="s">
        <v>86</v>
      </c>
    </row>
    <row r="695" spans="8:17" x14ac:dyDescent="0.25">
      <c r="H695" s="59">
        <v>20630</v>
      </c>
      <c r="I695" s="59" t="s">
        <v>72</v>
      </c>
      <c r="J695" s="59">
        <v>1262912</v>
      </c>
      <c r="K695" s="59" t="s">
        <v>1261</v>
      </c>
      <c r="L695" s="61" t="s">
        <v>81</v>
      </c>
      <c r="M695" s="61">
        <f>VLOOKUP(H695,zdroj!C:F,4,0)</f>
        <v>0</v>
      </c>
      <c r="N695" s="61" t="str">
        <f t="shared" si="20"/>
        <v>-</v>
      </c>
      <c r="P695" s="73" t="str">
        <f t="shared" si="21"/>
        <v/>
      </c>
      <c r="Q695" s="61" t="s">
        <v>86</v>
      </c>
    </row>
    <row r="696" spans="8:17" x14ac:dyDescent="0.25">
      <c r="H696" s="59">
        <v>20630</v>
      </c>
      <c r="I696" s="59" t="s">
        <v>72</v>
      </c>
      <c r="J696" s="59">
        <v>1262921</v>
      </c>
      <c r="K696" s="59" t="s">
        <v>1262</v>
      </c>
      <c r="L696" s="61" t="s">
        <v>81</v>
      </c>
      <c r="M696" s="61">
        <f>VLOOKUP(H696,zdroj!C:F,4,0)</f>
        <v>0</v>
      </c>
      <c r="N696" s="61" t="str">
        <f t="shared" si="20"/>
        <v>-</v>
      </c>
      <c r="P696" s="73" t="str">
        <f t="shared" si="21"/>
        <v/>
      </c>
      <c r="Q696" s="61" t="s">
        <v>86</v>
      </c>
    </row>
    <row r="697" spans="8:17" x14ac:dyDescent="0.25">
      <c r="H697" s="59">
        <v>20630</v>
      </c>
      <c r="I697" s="59" t="s">
        <v>72</v>
      </c>
      <c r="J697" s="59">
        <v>1262947</v>
      </c>
      <c r="K697" s="59" t="s">
        <v>1263</v>
      </c>
      <c r="L697" s="61" t="s">
        <v>81</v>
      </c>
      <c r="M697" s="61">
        <f>VLOOKUP(H697,zdroj!C:F,4,0)</f>
        <v>0</v>
      </c>
      <c r="N697" s="61" t="str">
        <f t="shared" si="20"/>
        <v>-</v>
      </c>
      <c r="P697" s="73" t="str">
        <f t="shared" si="21"/>
        <v/>
      </c>
      <c r="Q697" s="61" t="s">
        <v>86</v>
      </c>
    </row>
    <row r="698" spans="8:17" x14ac:dyDescent="0.25">
      <c r="H698" s="59">
        <v>20630</v>
      </c>
      <c r="I698" s="59" t="s">
        <v>72</v>
      </c>
      <c r="J698" s="59">
        <v>1262955</v>
      </c>
      <c r="K698" s="59" t="s">
        <v>1264</v>
      </c>
      <c r="L698" s="61" t="s">
        <v>81</v>
      </c>
      <c r="M698" s="61">
        <f>VLOOKUP(H698,zdroj!C:F,4,0)</f>
        <v>0</v>
      </c>
      <c r="N698" s="61" t="str">
        <f t="shared" si="20"/>
        <v>-</v>
      </c>
      <c r="P698" s="73" t="str">
        <f t="shared" si="21"/>
        <v/>
      </c>
      <c r="Q698" s="61" t="s">
        <v>86</v>
      </c>
    </row>
    <row r="699" spans="8:17" x14ac:dyDescent="0.25">
      <c r="H699" s="59">
        <v>20630</v>
      </c>
      <c r="I699" s="59" t="s">
        <v>72</v>
      </c>
      <c r="J699" s="59">
        <v>1262963</v>
      </c>
      <c r="K699" s="59" t="s">
        <v>1265</v>
      </c>
      <c r="L699" s="61" t="s">
        <v>81</v>
      </c>
      <c r="M699" s="61">
        <f>VLOOKUP(H699,zdroj!C:F,4,0)</f>
        <v>0</v>
      </c>
      <c r="N699" s="61" t="str">
        <f t="shared" si="20"/>
        <v>-</v>
      </c>
      <c r="P699" s="73" t="str">
        <f t="shared" si="21"/>
        <v/>
      </c>
      <c r="Q699" s="61" t="s">
        <v>86</v>
      </c>
    </row>
    <row r="700" spans="8:17" x14ac:dyDescent="0.25">
      <c r="H700" s="59">
        <v>20630</v>
      </c>
      <c r="I700" s="59" t="s">
        <v>72</v>
      </c>
      <c r="J700" s="59">
        <v>1262971</v>
      </c>
      <c r="K700" s="59" t="s">
        <v>1266</v>
      </c>
      <c r="L700" s="61" t="s">
        <v>81</v>
      </c>
      <c r="M700" s="61">
        <f>VLOOKUP(H700,zdroj!C:F,4,0)</f>
        <v>0</v>
      </c>
      <c r="N700" s="61" t="str">
        <f t="shared" si="20"/>
        <v>-</v>
      </c>
      <c r="P700" s="73" t="str">
        <f t="shared" si="21"/>
        <v/>
      </c>
      <c r="Q700" s="61" t="s">
        <v>86</v>
      </c>
    </row>
    <row r="701" spans="8:17" x14ac:dyDescent="0.25">
      <c r="H701" s="59">
        <v>20630</v>
      </c>
      <c r="I701" s="59" t="s">
        <v>72</v>
      </c>
      <c r="J701" s="59">
        <v>1262998</v>
      </c>
      <c r="K701" s="59" t="s">
        <v>1267</v>
      </c>
      <c r="L701" s="61" t="s">
        <v>81</v>
      </c>
      <c r="M701" s="61">
        <f>VLOOKUP(H701,zdroj!C:F,4,0)</f>
        <v>0</v>
      </c>
      <c r="N701" s="61" t="str">
        <f t="shared" si="20"/>
        <v>-</v>
      </c>
      <c r="P701" s="73" t="str">
        <f t="shared" si="21"/>
        <v/>
      </c>
      <c r="Q701" s="61" t="s">
        <v>86</v>
      </c>
    </row>
    <row r="702" spans="8:17" x14ac:dyDescent="0.25">
      <c r="H702" s="59">
        <v>20630</v>
      </c>
      <c r="I702" s="59" t="s">
        <v>72</v>
      </c>
      <c r="J702" s="59">
        <v>1263005</v>
      </c>
      <c r="K702" s="59" t="s">
        <v>1268</v>
      </c>
      <c r="L702" s="61" t="s">
        <v>81</v>
      </c>
      <c r="M702" s="61">
        <f>VLOOKUP(H702,zdroj!C:F,4,0)</f>
        <v>0</v>
      </c>
      <c r="N702" s="61" t="str">
        <f t="shared" si="20"/>
        <v>-</v>
      </c>
      <c r="P702" s="73" t="str">
        <f t="shared" si="21"/>
        <v/>
      </c>
      <c r="Q702" s="61" t="s">
        <v>86</v>
      </c>
    </row>
    <row r="703" spans="8:17" x14ac:dyDescent="0.25">
      <c r="H703" s="59">
        <v>20630</v>
      </c>
      <c r="I703" s="59" t="s">
        <v>72</v>
      </c>
      <c r="J703" s="59">
        <v>1263013</v>
      </c>
      <c r="K703" s="59" t="s">
        <v>1269</v>
      </c>
      <c r="L703" s="61" t="s">
        <v>81</v>
      </c>
      <c r="M703" s="61">
        <f>VLOOKUP(H703,zdroj!C:F,4,0)</f>
        <v>0</v>
      </c>
      <c r="N703" s="61" t="str">
        <f t="shared" si="20"/>
        <v>-</v>
      </c>
      <c r="P703" s="73" t="str">
        <f t="shared" si="21"/>
        <v/>
      </c>
      <c r="Q703" s="61" t="s">
        <v>86</v>
      </c>
    </row>
    <row r="704" spans="8:17" x14ac:dyDescent="0.25">
      <c r="H704" s="59">
        <v>20630</v>
      </c>
      <c r="I704" s="59" t="s">
        <v>72</v>
      </c>
      <c r="J704" s="59">
        <v>1263021</v>
      </c>
      <c r="K704" s="59" t="s">
        <v>1270</v>
      </c>
      <c r="L704" s="61" t="s">
        <v>81</v>
      </c>
      <c r="M704" s="61">
        <f>VLOOKUP(H704,zdroj!C:F,4,0)</f>
        <v>0</v>
      </c>
      <c r="N704" s="61" t="str">
        <f t="shared" si="20"/>
        <v>-</v>
      </c>
      <c r="P704" s="73" t="str">
        <f t="shared" si="21"/>
        <v/>
      </c>
      <c r="Q704" s="61" t="s">
        <v>86</v>
      </c>
    </row>
    <row r="705" spans="8:17" x14ac:dyDescent="0.25">
      <c r="H705" s="59">
        <v>20630</v>
      </c>
      <c r="I705" s="59" t="s">
        <v>72</v>
      </c>
      <c r="J705" s="59">
        <v>1263030</v>
      </c>
      <c r="K705" s="59" t="s">
        <v>1271</v>
      </c>
      <c r="L705" s="61" t="s">
        <v>81</v>
      </c>
      <c r="M705" s="61">
        <f>VLOOKUP(H705,zdroj!C:F,4,0)</f>
        <v>0</v>
      </c>
      <c r="N705" s="61" t="str">
        <f t="shared" si="20"/>
        <v>-</v>
      </c>
      <c r="P705" s="73" t="str">
        <f t="shared" si="21"/>
        <v/>
      </c>
      <c r="Q705" s="61" t="s">
        <v>86</v>
      </c>
    </row>
    <row r="706" spans="8:17" x14ac:dyDescent="0.25">
      <c r="H706" s="59">
        <v>20630</v>
      </c>
      <c r="I706" s="59" t="s">
        <v>72</v>
      </c>
      <c r="J706" s="59">
        <v>1263056</v>
      </c>
      <c r="K706" s="59" t="s">
        <v>1272</v>
      </c>
      <c r="L706" s="61" t="s">
        <v>81</v>
      </c>
      <c r="M706" s="61">
        <f>VLOOKUP(H706,zdroj!C:F,4,0)</f>
        <v>0</v>
      </c>
      <c r="N706" s="61" t="str">
        <f t="shared" si="20"/>
        <v>-</v>
      </c>
      <c r="P706" s="73" t="str">
        <f t="shared" si="21"/>
        <v/>
      </c>
      <c r="Q706" s="61" t="s">
        <v>86</v>
      </c>
    </row>
    <row r="707" spans="8:17" x14ac:dyDescent="0.25">
      <c r="H707" s="59">
        <v>20630</v>
      </c>
      <c r="I707" s="59" t="s">
        <v>72</v>
      </c>
      <c r="J707" s="59">
        <v>1263064</v>
      </c>
      <c r="K707" s="59" t="s">
        <v>1273</v>
      </c>
      <c r="L707" s="61" t="s">
        <v>81</v>
      </c>
      <c r="M707" s="61">
        <f>VLOOKUP(H707,zdroj!C:F,4,0)</f>
        <v>0</v>
      </c>
      <c r="N707" s="61" t="str">
        <f t="shared" si="20"/>
        <v>-</v>
      </c>
      <c r="P707" s="73" t="str">
        <f t="shared" si="21"/>
        <v/>
      </c>
      <c r="Q707" s="61" t="s">
        <v>86</v>
      </c>
    </row>
    <row r="708" spans="8:17" x14ac:dyDescent="0.25">
      <c r="H708" s="59">
        <v>20630</v>
      </c>
      <c r="I708" s="59" t="s">
        <v>72</v>
      </c>
      <c r="J708" s="59">
        <v>1263072</v>
      </c>
      <c r="K708" s="59" t="s">
        <v>1274</v>
      </c>
      <c r="L708" s="61" t="s">
        <v>81</v>
      </c>
      <c r="M708" s="61">
        <f>VLOOKUP(H708,zdroj!C:F,4,0)</f>
        <v>0</v>
      </c>
      <c r="N708" s="61" t="str">
        <f t="shared" si="20"/>
        <v>-</v>
      </c>
      <c r="P708" s="73" t="str">
        <f t="shared" si="21"/>
        <v/>
      </c>
      <c r="Q708" s="61" t="s">
        <v>86</v>
      </c>
    </row>
    <row r="709" spans="8:17" x14ac:dyDescent="0.25">
      <c r="H709" s="59">
        <v>20630</v>
      </c>
      <c r="I709" s="59" t="s">
        <v>72</v>
      </c>
      <c r="J709" s="59">
        <v>1263081</v>
      </c>
      <c r="K709" s="59" t="s">
        <v>1275</v>
      </c>
      <c r="L709" s="61" t="s">
        <v>81</v>
      </c>
      <c r="M709" s="61">
        <f>VLOOKUP(H709,zdroj!C:F,4,0)</f>
        <v>0</v>
      </c>
      <c r="N709" s="61" t="str">
        <f t="shared" si="20"/>
        <v>-</v>
      </c>
      <c r="P709" s="73" t="str">
        <f t="shared" si="21"/>
        <v/>
      </c>
      <c r="Q709" s="61" t="s">
        <v>86</v>
      </c>
    </row>
    <row r="710" spans="8:17" x14ac:dyDescent="0.25">
      <c r="H710" s="59">
        <v>20630</v>
      </c>
      <c r="I710" s="59" t="s">
        <v>72</v>
      </c>
      <c r="J710" s="59">
        <v>1263099</v>
      </c>
      <c r="K710" s="59" t="s">
        <v>1276</v>
      </c>
      <c r="L710" s="61" t="s">
        <v>81</v>
      </c>
      <c r="M710" s="61">
        <f>VLOOKUP(H710,zdroj!C:F,4,0)</f>
        <v>0</v>
      </c>
      <c r="N710" s="61" t="str">
        <f t="shared" si="20"/>
        <v>-</v>
      </c>
      <c r="P710" s="73" t="str">
        <f t="shared" si="21"/>
        <v/>
      </c>
      <c r="Q710" s="61" t="s">
        <v>86</v>
      </c>
    </row>
    <row r="711" spans="8:17" x14ac:dyDescent="0.25">
      <c r="H711" s="59">
        <v>20630</v>
      </c>
      <c r="I711" s="59" t="s">
        <v>72</v>
      </c>
      <c r="J711" s="59">
        <v>1263102</v>
      </c>
      <c r="K711" s="59" t="s">
        <v>1277</v>
      </c>
      <c r="L711" s="61" t="s">
        <v>81</v>
      </c>
      <c r="M711" s="61">
        <f>VLOOKUP(H711,zdroj!C:F,4,0)</f>
        <v>0</v>
      </c>
      <c r="N711" s="61" t="str">
        <f t="shared" ref="N711:N774" si="22">IF(M711="A",IF(L711="katA","katB",L711),L711)</f>
        <v>-</v>
      </c>
      <c r="P711" s="73" t="str">
        <f t="shared" ref="P711:P774" si="23">IF(O711="A",1,"")</f>
        <v/>
      </c>
      <c r="Q711" s="61" t="s">
        <v>86</v>
      </c>
    </row>
    <row r="712" spans="8:17" x14ac:dyDescent="0.25">
      <c r="H712" s="59">
        <v>20630</v>
      </c>
      <c r="I712" s="59" t="s">
        <v>72</v>
      </c>
      <c r="J712" s="59">
        <v>1263111</v>
      </c>
      <c r="K712" s="59" t="s">
        <v>1278</v>
      </c>
      <c r="L712" s="61" t="s">
        <v>81</v>
      </c>
      <c r="M712" s="61">
        <f>VLOOKUP(H712,zdroj!C:F,4,0)</f>
        <v>0</v>
      </c>
      <c r="N712" s="61" t="str">
        <f t="shared" si="22"/>
        <v>-</v>
      </c>
      <c r="P712" s="73" t="str">
        <f t="shared" si="23"/>
        <v/>
      </c>
      <c r="Q712" s="61" t="s">
        <v>86</v>
      </c>
    </row>
    <row r="713" spans="8:17" x14ac:dyDescent="0.25">
      <c r="H713" s="59">
        <v>20630</v>
      </c>
      <c r="I713" s="59" t="s">
        <v>72</v>
      </c>
      <c r="J713" s="59">
        <v>1263129</v>
      </c>
      <c r="K713" s="59" t="s">
        <v>1279</v>
      </c>
      <c r="L713" s="61" t="s">
        <v>81</v>
      </c>
      <c r="M713" s="61">
        <f>VLOOKUP(H713,zdroj!C:F,4,0)</f>
        <v>0</v>
      </c>
      <c r="N713" s="61" t="str">
        <f t="shared" si="22"/>
        <v>-</v>
      </c>
      <c r="P713" s="73" t="str">
        <f t="shared" si="23"/>
        <v/>
      </c>
      <c r="Q713" s="61" t="s">
        <v>86</v>
      </c>
    </row>
    <row r="714" spans="8:17" x14ac:dyDescent="0.25">
      <c r="H714" s="59">
        <v>20630</v>
      </c>
      <c r="I714" s="59" t="s">
        <v>72</v>
      </c>
      <c r="J714" s="59">
        <v>1263137</v>
      </c>
      <c r="K714" s="59" t="s">
        <v>1280</v>
      </c>
      <c r="L714" s="61" t="s">
        <v>81</v>
      </c>
      <c r="M714" s="61">
        <f>VLOOKUP(H714,zdroj!C:F,4,0)</f>
        <v>0</v>
      </c>
      <c r="N714" s="61" t="str">
        <f t="shared" si="22"/>
        <v>-</v>
      </c>
      <c r="P714" s="73" t="str">
        <f t="shared" si="23"/>
        <v/>
      </c>
      <c r="Q714" s="61" t="s">
        <v>86</v>
      </c>
    </row>
    <row r="715" spans="8:17" x14ac:dyDescent="0.25">
      <c r="H715" s="59">
        <v>20630</v>
      </c>
      <c r="I715" s="59" t="s">
        <v>72</v>
      </c>
      <c r="J715" s="59">
        <v>1263145</v>
      </c>
      <c r="K715" s="59" t="s">
        <v>1281</v>
      </c>
      <c r="L715" s="61" t="s">
        <v>81</v>
      </c>
      <c r="M715" s="61">
        <f>VLOOKUP(H715,zdroj!C:F,4,0)</f>
        <v>0</v>
      </c>
      <c r="N715" s="61" t="str">
        <f t="shared" si="22"/>
        <v>-</v>
      </c>
      <c r="P715" s="73" t="str">
        <f t="shared" si="23"/>
        <v/>
      </c>
      <c r="Q715" s="61" t="s">
        <v>86</v>
      </c>
    </row>
    <row r="716" spans="8:17" x14ac:dyDescent="0.25">
      <c r="H716" s="59">
        <v>20630</v>
      </c>
      <c r="I716" s="59" t="s">
        <v>72</v>
      </c>
      <c r="J716" s="59">
        <v>1263153</v>
      </c>
      <c r="K716" s="59" t="s">
        <v>1282</v>
      </c>
      <c r="L716" s="61" t="s">
        <v>114</v>
      </c>
      <c r="M716" s="61">
        <f>VLOOKUP(H716,zdroj!C:F,4,0)</f>
        <v>0</v>
      </c>
      <c r="N716" s="61" t="str">
        <f t="shared" si="22"/>
        <v>katC</v>
      </c>
      <c r="P716" s="73" t="str">
        <f t="shared" si="23"/>
        <v/>
      </c>
      <c r="Q716" s="61" t="s">
        <v>33</v>
      </c>
    </row>
    <row r="717" spans="8:17" x14ac:dyDescent="0.25">
      <c r="H717" s="59">
        <v>20630</v>
      </c>
      <c r="I717" s="59" t="s">
        <v>72</v>
      </c>
      <c r="J717" s="59">
        <v>1263161</v>
      </c>
      <c r="K717" s="59" t="s">
        <v>1283</v>
      </c>
      <c r="L717" s="61" t="s">
        <v>81</v>
      </c>
      <c r="M717" s="61">
        <f>VLOOKUP(H717,zdroj!C:F,4,0)</f>
        <v>0</v>
      </c>
      <c r="N717" s="61" t="str">
        <f t="shared" si="22"/>
        <v>-</v>
      </c>
      <c r="P717" s="73" t="str">
        <f t="shared" si="23"/>
        <v/>
      </c>
      <c r="Q717" s="61" t="s">
        <v>86</v>
      </c>
    </row>
    <row r="718" spans="8:17" x14ac:dyDescent="0.25">
      <c r="H718" s="59">
        <v>20630</v>
      </c>
      <c r="I718" s="59" t="s">
        <v>72</v>
      </c>
      <c r="J718" s="59">
        <v>1263170</v>
      </c>
      <c r="K718" s="59" t="s">
        <v>1284</v>
      </c>
      <c r="L718" s="61" t="s">
        <v>81</v>
      </c>
      <c r="M718" s="61">
        <f>VLOOKUP(H718,zdroj!C:F,4,0)</f>
        <v>0</v>
      </c>
      <c r="N718" s="61" t="str">
        <f t="shared" si="22"/>
        <v>-</v>
      </c>
      <c r="P718" s="73" t="str">
        <f t="shared" si="23"/>
        <v/>
      </c>
      <c r="Q718" s="61" t="s">
        <v>86</v>
      </c>
    </row>
    <row r="719" spans="8:17" x14ac:dyDescent="0.25">
      <c r="H719" s="59">
        <v>20630</v>
      </c>
      <c r="I719" s="59" t="s">
        <v>72</v>
      </c>
      <c r="J719" s="59">
        <v>1263188</v>
      </c>
      <c r="K719" s="59" t="s">
        <v>1285</v>
      </c>
      <c r="L719" s="61" t="s">
        <v>81</v>
      </c>
      <c r="M719" s="61">
        <f>VLOOKUP(H719,zdroj!C:F,4,0)</f>
        <v>0</v>
      </c>
      <c r="N719" s="61" t="str">
        <f t="shared" si="22"/>
        <v>-</v>
      </c>
      <c r="P719" s="73" t="str">
        <f t="shared" si="23"/>
        <v/>
      </c>
      <c r="Q719" s="61" t="s">
        <v>86</v>
      </c>
    </row>
    <row r="720" spans="8:17" x14ac:dyDescent="0.25">
      <c r="H720" s="59">
        <v>20630</v>
      </c>
      <c r="I720" s="59" t="s">
        <v>72</v>
      </c>
      <c r="J720" s="59">
        <v>1263196</v>
      </c>
      <c r="K720" s="59" t="s">
        <v>1286</v>
      </c>
      <c r="L720" s="61" t="s">
        <v>81</v>
      </c>
      <c r="M720" s="61">
        <f>VLOOKUP(H720,zdroj!C:F,4,0)</f>
        <v>0</v>
      </c>
      <c r="N720" s="61" t="str">
        <f t="shared" si="22"/>
        <v>-</v>
      </c>
      <c r="P720" s="73" t="str">
        <f t="shared" si="23"/>
        <v/>
      </c>
      <c r="Q720" s="61" t="s">
        <v>86</v>
      </c>
    </row>
    <row r="721" spans="8:17" x14ac:dyDescent="0.25">
      <c r="H721" s="59">
        <v>20630</v>
      </c>
      <c r="I721" s="59" t="s">
        <v>72</v>
      </c>
      <c r="J721" s="59">
        <v>1263200</v>
      </c>
      <c r="K721" s="59" t="s">
        <v>1287</v>
      </c>
      <c r="L721" s="61" t="s">
        <v>81</v>
      </c>
      <c r="M721" s="61">
        <f>VLOOKUP(H721,zdroj!C:F,4,0)</f>
        <v>0</v>
      </c>
      <c r="N721" s="61" t="str">
        <f t="shared" si="22"/>
        <v>-</v>
      </c>
      <c r="P721" s="73" t="str">
        <f t="shared" si="23"/>
        <v/>
      </c>
      <c r="Q721" s="61" t="s">
        <v>86</v>
      </c>
    </row>
    <row r="722" spans="8:17" x14ac:dyDescent="0.25">
      <c r="H722" s="59">
        <v>20630</v>
      </c>
      <c r="I722" s="59" t="s">
        <v>72</v>
      </c>
      <c r="J722" s="59">
        <v>1263218</v>
      </c>
      <c r="K722" s="59" t="s">
        <v>1288</v>
      </c>
      <c r="L722" s="61" t="s">
        <v>81</v>
      </c>
      <c r="M722" s="61">
        <f>VLOOKUP(H722,zdroj!C:F,4,0)</f>
        <v>0</v>
      </c>
      <c r="N722" s="61" t="str">
        <f t="shared" si="22"/>
        <v>-</v>
      </c>
      <c r="P722" s="73" t="str">
        <f t="shared" si="23"/>
        <v/>
      </c>
      <c r="Q722" s="61" t="s">
        <v>86</v>
      </c>
    </row>
    <row r="723" spans="8:17" x14ac:dyDescent="0.25">
      <c r="H723" s="59">
        <v>20630</v>
      </c>
      <c r="I723" s="59" t="s">
        <v>72</v>
      </c>
      <c r="J723" s="59">
        <v>1263226</v>
      </c>
      <c r="K723" s="59" t="s">
        <v>1289</v>
      </c>
      <c r="L723" s="61" t="s">
        <v>81</v>
      </c>
      <c r="M723" s="61">
        <f>VLOOKUP(H723,zdroj!C:F,4,0)</f>
        <v>0</v>
      </c>
      <c r="N723" s="61" t="str">
        <f t="shared" si="22"/>
        <v>-</v>
      </c>
      <c r="P723" s="73" t="str">
        <f t="shared" si="23"/>
        <v/>
      </c>
      <c r="Q723" s="61" t="s">
        <v>86</v>
      </c>
    </row>
    <row r="724" spans="8:17" x14ac:dyDescent="0.25">
      <c r="H724" s="59">
        <v>20630</v>
      </c>
      <c r="I724" s="59" t="s">
        <v>72</v>
      </c>
      <c r="J724" s="59">
        <v>1263234</v>
      </c>
      <c r="K724" s="59" t="s">
        <v>1290</v>
      </c>
      <c r="L724" s="61" t="s">
        <v>81</v>
      </c>
      <c r="M724" s="61">
        <f>VLOOKUP(H724,zdroj!C:F,4,0)</f>
        <v>0</v>
      </c>
      <c r="N724" s="61" t="str">
        <f t="shared" si="22"/>
        <v>-</v>
      </c>
      <c r="P724" s="73" t="str">
        <f t="shared" si="23"/>
        <v/>
      </c>
      <c r="Q724" s="61" t="s">
        <v>86</v>
      </c>
    </row>
    <row r="725" spans="8:17" x14ac:dyDescent="0.25">
      <c r="H725" s="59">
        <v>20630</v>
      </c>
      <c r="I725" s="59" t="s">
        <v>72</v>
      </c>
      <c r="J725" s="59">
        <v>1263242</v>
      </c>
      <c r="K725" s="59" t="s">
        <v>1291</v>
      </c>
      <c r="L725" s="61" t="s">
        <v>81</v>
      </c>
      <c r="M725" s="61">
        <f>VLOOKUP(H725,zdroj!C:F,4,0)</f>
        <v>0</v>
      </c>
      <c r="N725" s="61" t="str">
        <f t="shared" si="22"/>
        <v>-</v>
      </c>
      <c r="P725" s="73" t="str">
        <f t="shared" si="23"/>
        <v/>
      </c>
      <c r="Q725" s="61" t="s">
        <v>86</v>
      </c>
    </row>
    <row r="726" spans="8:17" x14ac:dyDescent="0.25">
      <c r="H726" s="59">
        <v>20630</v>
      </c>
      <c r="I726" s="59" t="s">
        <v>72</v>
      </c>
      <c r="J726" s="59">
        <v>1263251</v>
      </c>
      <c r="K726" s="59" t="s">
        <v>1292</v>
      </c>
      <c r="L726" s="61" t="s">
        <v>81</v>
      </c>
      <c r="M726" s="61">
        <f>VLOOKUP(H726,zdroj!C:F,4,0)</f>
        <v>0</v>
      </c>
      <c r="N726" s="61" t="str">
        <f t="shared" si="22"/>
        <v>-</v>
      </c>
      <c r="P726" s="73" t="str">
        <f t="shared" si="23"/>
        <v/>
      </c>
      <c r="Q726" s="61" t="s">
        <v>86</v>
      </c>
    </row>
    <row r="727" spans="8:17" x14ac:dyDescent="0.25">
      <c r="H727" s="59">
        <v>20630</v>
      </c>
      <c r="I727" s="59" t="s">
        <v>72</v>
      </c>
      <c r="J727" s="59">
        <v>1263269</v>
      </c>
      <c r="K727" s="59" t="s">
        <v>1293</v>
      </c>
      <c r="L727" s="61" t="s">
        <v>81</v>
      </c>
      <c r="M727" s="61">
        <f>VLOOKUP(H727,zdroj!C:F,4,0)</f>
        <v>0</v>
      </c>
      <c r="N727" s="61" t="str">
        <f t="shared" si="22"/>
        <v>-</v>
      </c>
      <c r="P727" s="73" t="str">
        <f t="shared" si="23"/>
        <v/>
      </c>
      <c r="Q727" s="61" t="s">
        <v>86</v>
      </c>
    </row>
    <row r="728" spans="8:17" x14ac:dyDescent="0.25">
      <c r="H728" s="59">
        <v>20630</v>
      </c>
      <c r="I728" s="59" t="s">
        <v>72</v>
      </c>
      <c r="J728" s="59">
        <v>1263277</v>
      </c>
      <c r="K728" s="59" t="s">
        <v>1294</v>
      </c>
      <c r="L728" s="61" t="s">
        <v>81</v>
      </c>
      <c r="M728" s="61">
        <f>VLOOKUP(H728,zdroj!C:F,4,0)</f>
        <v>0</v>
      </c>
      <c r="N728" s="61" t="str">
        <f t="shared" si="22"/>
        <v>-</v>
      </c>
      <c r="P728" s="73" t="str">
        <f t="shared" si="23"/>
        <v/>
      </c>
      <c r="Q728" s="61" t="s">
        <v>86</v>
      </c>
    </row>
    <row r="729" spans="8:17" x14ac:dyDescent="0.25">
      <c r="H729" s="59">
        <v>20630</v>
      </c>
      <c r="I729" s="59" t="s">
        <v>72</v>
      </c>
      <c r="J729" s="59">
        <v>1263285</v>
      </c>
      <c r="K729" s="59" t="s">
        <v>1295</v>
      </c>
      <c r="L729" s="61" t="s">
        <v>81</v>
      </c>
      <c r="M729" s="61">
        <f>VLOOKUP(H729,zdroj!C:F,4,0)</f>
        <v>0</v>
      </c>
      <c r="N729" s="61" t="str">
        <f t="shared" si="22"/>
        <v>-</v>
      </c>
      <c r="P729" s="73" t="str">
        <f t="shared" si="23"/>
        <v/>
      </c>
      <c r="Q729" s="61" t="s">
        <v>86</v>
      </c>
    </row>
    <row r="730" spans="8:17" x14ac:dyDescent="0.25">
      <c r="H730" s="59">
        <v>20630</v>
      </c>
      <c r="I730" s="59" t="s">
        <v>72</v>
      </c>
      <c r="J730" s="59">
        <v>1263293</v>
      </c>
      <c r="K730" s="59" t="s">
        <v>1296</v>
      </c>
      <c r="L730" s="61" t="s">
        <v>81</v>
      </c>
      <c r="M730" s="61">
        <f>VLOOKUP(H730,zdroj!C:F,4,0)</f>
        <v>0</v>
      </c>
      <c r="N730" s="61" t="str">
        <f t="shared" si="22"/>
        <v>-</v>
      </c>
      <c r="P730" s="73" t="str">
        <f t="shared" si="23"/>
        <v/>
      </c>
      <c r="Q730" s="61" t="s">
        <v>86</v>
      </c>
    </row>
    <row r="731" spans="8:17" x14ac:dyDescent="0.25">
      <c r="H731" s="59">
        <v>20630</v>
      </c>
      <c r="I731" s="59" t="s">
        <v>72</v>
      </c>
      <c r="J731" s="59">
        <v>1263307</v>
      </c>
      <c r="K731" s="59" t="s">
        <v>1297</v>
      </c>
      <c r="L731" s="61" t="s">
        <v>81</v>
      </c>
      <c r="M731" s="61">
        <f>VLOOKUP(H731,zdroj!C:F,4,0)</f>
        <v>0</v>
      </c>
      <c r="N731" s="61" t="str">
        <f t="shared" si="22"/>
        <v>-</v>
      </c>
      <c r="P731" s="73" t="str">
        <f t="shared" si="23"/>
        <v/>
      </c>
      <c r="Q731" s="61" t="s">
        <v>86</v>
      </c>
    </row>
    <row r="732" spans="8:17" x14ac:dyDescent="0.25">
      <c r="H732" s="59">
        <v>20630</v>
      </c>
      <c r="I732" s="59" t="s">
        <v>72</v>
      </c>
      <c r="J732" s="59">
        <v>1263315</v>
      </c>
      <c r="K732" s="59" t="s">
        <v>1298</v>
      </c>
      <c r="L732" s="61" t="s">
        <v>81</v>
      </c>
      <c r="M732" s="61">
        <f>VLOOKUP(H732,zdroj!C:F,4,0)</f>
        <v>0</v>
      </c>
      <c r="N732" s="61" t="str">
        <f t="shared" si="22"/>
        <v>-</v>
      </c>
      <c r="P732" s="73" t="str">
        <f t="shared" si="23"/>
        <v/>
      </c>
      <c r="Q732" s="61" t="s">
        <v>86</v>
      </c>
    </row>
    <row r="733" spans="8:17" x14ac:dyDescent="0.25">
      <c r="H733" s="59">
        <v>20630</v>
      </c>
      <c r="I733" s="59" t="s">
        <v>72</v>
      </c>
      <c r="J733" s="59">
        <v>1263323</v>
      </c>
      <c r="K733" s="59" t="s">
        <v>1299</v>
      </c>
      <c r="L733" s="61" t="s">
        <v>81</v>
      </c>
      <c r="M733" s="61">
        <f>VLOOKUP(H733,zdroj!C:F,4,0)</f>
        <v>0</v>
      </c>
      <c r="N733" s="61" t="str">
        <f t="shared" si="22"/>
        <v>-</v>
      </c>
      <c r="P733" s="73" t="str">
        <f t="shared" si="23"/>
        <v/>
      </c>
      <c r="Q733" s="61" t="s">
        <v>88</v>
      </c>
    </row>
    <row r="734" spans="8:17" x14ac:dyDescent="0.25">
      <c r="H734" s="59">
        <v>20630</v>
      </c>
      <c r="I734" s="59" t="s">
        <v>72</v>
      </c>
      <c r="J734" s="59">
        <v>1263331</v>
      </c>
      <c r="K734" s="59" t="s">
        <v>1300</v>
      </c>
      <c r="L734" s="61" t="s">
        <v>81</v>
      </c>
      <c r="M734" s="61">
        <f>VLOOKUP(H734,zdroj!C:F,4,0)</f>
        <v>0</v>
      </c>
      <c r="N734" s="61" t="str">
        <f t="shared" si="22"/>
        <v>-</v>
      </c>
      <c r="P734" s="73" t="str">
        <f t="shared" si="23"/>
        <v/>
      </c>
      <c r="Q734" s="61" t="s">
        <v>86</v>
      </c>
    </row>
    <row r="735" spans="8:17" x14ac:dyDescent="0.25">
      <c r="H735" s="59">
        <v>20630</v>
      </c>
      <c r="I735" s="59" t="s">
        <v>72</v>
      </c>
      <c r="J735" s="59">
        <v>1263358</v>
      </c>
      <c r="K735" s="59" t="s">
        <v>1301</v>
      </c>
      <c r="L735" s="61" t="s">
        <v>81</v>
      </c>
      <c r="M735" s="61">
        <f>VLOOKUP(H735,zdroj!C:F,4,0)</f>
        <v>0</v>
      </c>
      <c r="N735" s="61" t="str">
        <f t="shared" si="22"/>
        <v>-</v>
      </c>
      <c r="P735" s="73" t="str">
        <f t="shared" si="23"/>
        <v/>
      </c>
      <c r="Q735" s="61" t="s">
        <v>86</v>
      </c>
    </row>
    <row r="736" spans="8:17" x14ac:dyDescent="0.25">
      <c r="H736" s="59">
        <v>20630</v>
      </c>
      <c r="I736" s="59" t="s">
        <v>72</v>
      </c>
      <c r="J736" s="59">
        <v>1263366</v>
      </c>
      <c r="K736" s="59" t="s">
        <v>1302</v>
      </c>
      <c r="L736" s="61" t="s">
        <v>81</v>
      </c>
      <c r="M736" s="61">
        <f>VLOOKUP(H736,zdroj!C:F,4,0)</f>
        <v>0</v>
      </c>
      <c r="N736" s="61" t="str">
        <f t="shared" si="22"/>
        <v>-</v>
      </c>
      <c r="P736" s="73" t="str">
        <f t="shared" si="23"/>
        <v/>
      </c>
      <c r="Q736" s="61" t="s">
        <v>86</v>
      </c>
    </row>
    <row r="737" spans="8:17" x14ac:dyDescent="0.25">
      <c r="H737" s="59">
        <v>20630</v>
      </c>
      <c r="I737" s="59" t="s">
        <v>72</v>
      </c>
      <c r="J737" s="59">
        <v>1263374</v>
      </c>
      <c r="K737" s="59" t="s">
        <v>1303</v>
      </c>
      <c r="L737" s="61" t="s">
        <v>81</v>
      </c>
      <c r="M737" s="61">
        <f>VLOOKUP(H737,zdroj!C:F,4,0)</f>
        <v>0</v>
      </c>
      <c r="N737" s="61" t="str">
        <f t="shared" si="22"/>
        <v>-</v>
      </c>
      <c r="P737" s="73" t="str">
        <f t="shared" si="23"/>
        <v/>
      </c>
      <c r="Q737" s="61" t="s">
        <v>86</v>
      </c>
    </row>
    <row r="738" spans="8:17" x14ac:dyDescent="0.25">
      <c r="H738" s="59">
        <v>20630</v>
      </c>
      <c r="I738" s="59" t="s">
        <v>72</v>
      </c>
      <c r="J738" s="59">
        <v>1263382</v>
      </c>
      <c r="K738" s="59" t="s">
        <v>1304</v>
      </c>
      <c r="L738" s="61" t="s">
        <v>81</v>
      </c>
      <c r="M738" s="61">
        <f>VLOOKUP(H738,zdroj!C:F,4,0)</f>
        <v>0</v>
      </c>
      <c r="N738" s="61" t="str">
        <f t="shared" si="22"/>
        <v>-</v>
      </c>
      <c r="P738" s="73" t="str">
        <f t="shared" si="23"/>
        <v/>
      </c>
      <c r="Q738" s="61" t="s">
        <v>86</v>
      </c>
    </row>
    <row r="739" spans="8:17" x14ac:dyDescent="0.25">
      <c r="H739" s="59">
        <v>20630</v>
      </c>
      <c r="I739" s="59" t="s">
        <v>72</v>
      </c>
      <c r="J739" s="59">
        <v>1263391</v>
      </c>
      <c r="K739" s="59" t="s">
        <v>1305</v>
      </c>
      <c r="L739" s="61" t="s">
        <v>81</v>
      </c>
      <c r="M739" s="61">
        <f>VLOOKUP(H739,zdroj!C:F,4,0)</f>
        <v>0</v>
      </c>
      <c r="N739" s="61" t="str">
        <f t="shared" si="22"/>
        <v>-</v>
      </c>
      <c r="P739" s="73" t="str">
        <f t="shared" si="23"/>
        <v/>
      </c>
      <c r="Q739" s="61" t="s">
        <v>86</v>
      </c>
    </row>
    <row r="740" spans="8:17" x14ac:dyDescent="0.25">
      <c r="H740" s="59">
        <v>20630</v>
      </c>
      <c r="I740" s="59" t="s">
        <v>72</v>
      </c>
      <c r="J740" s="59">
        <v>1263404</v>
      </c>
      <c r="K740" s="59" t="s">
        <v>1306</v>
      </c>
      <c r="L740" s="61" t="s">
        <v>81</v>
      </c>
      <c r="M740" s="61">
        <f>VLOOKUP(H740,zdroj!C:F,4,0)</f>
        <v>0</v>
      </c>
      <c r="N740" s="61" t="str">
        <f t="shared" si="22"/>
        <v>-</v>
      </c>
      <c r="P740" s="73" t="str">
        <f t="shared" si="23"/>
        <v/>
      </c>
      <c r="Q740" s="61" t="s">
        <v>86</v>
      </c>
    </row>
    <row r="741" spans="8:17" x14ac:dyDescent="0.25">
      <c r="H741" s="59">
        <v>20630</v>
      </c>
      <c r="I741" s="59" t="s">
        <v>72</v>
      </c>
      <c r="J741" s="59">
        <v>1263412</v>
      </c>
      <c r="K741" s="59" t="s">
        <v>1307</v>
      </c>
      <c r="L741" s="61" t="s">
        <v>81</v>
      </c>
      <c r="M741" s="61">
        <f>VLOOKUP(H741,zdroj!C:F,4,0)</f>
        <v>0</v>
      </c>
      <c r="N741" s="61" t="str">
        <f t="shared" si="22"/>
        <v>-</v>
      </c>
      <c r="P741" s="73" t="str">
        <f t="shared" si="23"/>
        <v/>
      </c>
      <c r="Q741" s="61" t="s">
        <v>86</v>
      </c>
    </row>
    <row r="742" spans="8:17" x14ac:dyDescent="0.25">
      <c r="H742" s="59">
        <v>20630</v>
      </c>
      <c r="I742" s="59" t="s">
        <v>72</v>
      </c>
      <c r="J742" s="59">
        <v>1263421</v>
      </c>
      <c r="K742" s="59" t="s">
        <v>1308</v>
      </c>
      <c r="L742" s="61" t="s">
        <v>81</v>
      </c>
      <c r="M742" s="61">
        <f>VLOOKUP(H742,zdroj!C:F,4,0)</f>
        <v>0</v>
      </c>
      <c r="N742" s="61" t="str">
        <f t="shared" si="22"/>
        <v>-</v>
      </c>
      <c r="P742" s="73" t="str">
        <f t="shared" si="23"/>
        <v/>
      </c>
      <c r="Q742" s="61" t="s">
        <v>86</v>
      </c>
    </row>
    <row r="743" spans="8:17" x14ac:dyDescent="0.25">
      <c r="H743" s="59">
        <v>20630</v>
      </c>
      <c r="I743" s="59" t="s">
        <v>72</v>
      </c>
      <c r="J743" s="59">
        <v>1263439</v>
      </c>
      <c r="K743" s="59" t="s">
        <v>1309</v>
      </c>
      <c r="L743" s="61" t="s">
        <v>81</v>
      </c>
      <c r="M743" s="61">
        <f>VLOOKUP(H743,zdroj!C:F,4,0)</f>
        <v>0</v>
      </c>
      <c r="N743" s="61" t="str">
        <f t="shared" si="22"/>
        <v>-</v>
      </c>
      <c r="P743" s="73" t="str">
        <f t="shared" si="23"/>
        <v/>
      </c>
      <c r="Q743" s="61" t="s">
        <v>86</v>
      </c>
    </row>
    <row r="744" spans="8:17" x14ac:dyDescent="0.25">
      <c r="H744" s="59">
        <v>20630</v>
      </c>
      <c r="I744" s="59" t="s">
        <v>72</v>
      </c>
      <c r="J744" s="59">
        <v>1263447</v>
      </c>
      <c r="K744" s="59" t="s">
        <v>1310</v>
      </c>
      <c r="L744" s="61" t="s">
        <v>81</v>
      </c>
      <c r="M744" s="61">
        <f>VLOOKUP(H744,zdroj!C:F,4,0)</f>
        <v>0</v>
      </c>
      <c r="N744" s="61" t="str">
        <f t="shared" si="22"/>
        <v>-</v>
      </c>
      <c r="P744" s="73" t="str">
        <f t="shared" si="23"/>
        <v/>
      </c>
      <c r="Q744" s="61" t="s">
        <v>86</v>
      </c>
    </row>
    <row r="745" spans="8:17" x14ac:dyDescent="0.25">
      <c r="H745" s="59">
        <v>20630</v>
      </c>
      <c r="I745" s="59" t="s">
        <v>72</v>
      </c>
      <c r="J745" s="59">
        <v>1263455</v>
      </c>
      <c r="K745" s="59" t="s">
        <v>1311</v>
      </c>
      <c r="L745" s="61" t="s">
        <v>81</v>
      </c>
      <c r="M745" s="61">
        <f>VLOOKUP(H745,zdroj!C:F,4,0)</f>
        <v>0</v>
      </c>
      <c r="N745" s="61" t="str">
        <f t="shared" si="22"/>
        <v>-</v>
      </c>
      <c r="P745" s="73" t="str">
        <f t="shared" si="23"/>
        <v/>
      </c>
      <c r="Q745" s="61" t="s">
        <v>86</v>
      </c>
    </row>
    <row r="746" spans="8:17" x14ac:dyDescent="0.25">
      <c r="H746" s="59">
        <v>20630</v>
      </c>
      <c r="I746" s="59" t="s">
        <v>72</v>
      </c>
      <c r="J746" s="59">
        <v>1263463</v>
      </c>
      <c r="K746" s="59" t="s">
        <v>1312</v>
      </c>
      <c r="L746" s="61" t="s">
        <v>81</v>
      </c>
      <c r="M746" s="61">
        <f>VLOOKUP(H746,zdroj!C:F,4,0)</f>
        <v>0</v>
      </c>
      <c r="N746" s="61" t="str">
        <f t="shared" si="22"/>
        <v>-</v>
      </c>
      <c r="P746" s="73" t="str">
        <f t="shared" si="23"/>
        <v/>
      </c>
      <c r="Q746" s="61" t="s">
        <v>86</v>
      </c>
    </row>
    <row r="747" spans="8:17" x14ac:dyDescent="0.25">
      <c r="H747" s="59">
        <v>20630</v>
      </c>
      <c r="I747" s="59" t="s">
        <v>72</v>
      </c>
      <c r="J747" s="59">
        <v>1263471</v>
      </c>
      <c r="K747" s="59" t="s">
        <v>1313</v>
      </c>
      <c r="L747" s="61" t="s">
        <v>81</v>
      </c>
      <c r="M747" s="61">
        <f>VLOOKUP(H747,zdroj!C:F,4,0)</f>
        <v>0</v>
      </c>
      <c r="N747" s="61" t="str">
        <f t="shared" si="22"/>
        <v>-</v>
      </c>
      <c r="P747" s="73" t="str">
        <f t="shared" si="23"/>
        <v/>
      </c>
      <c r="Q747" s="61" t="s">
        <v>86</v>
      </c>
    </row>
    <row r="748" spans="8:17" x14ac:dyDescent="0.25">
      <c r="H748" s="59">
        <v>20630</v>
      </c>
      <c r="I748" s="59" t="s">
        <v>72</v>
      </c>
      <c r="J748" s="59">
        <v>1263480</v>
      </c>
      <c r="K748" s="59" t="s">
        <v>1314</v>
      </c>
      <c r="L748" s="61" t="s">
        <v>81</v>
      </c>
      <c r="M748" s="61">
        <f>VLOOKUP(H748,zdroj!C:F,4,0)</f>
        <v>0</v>
      </c>
      <c r="N748" s="61" t="str">
        <f t="shared" si="22"/>
        <v>-</v>
      </c>
      <c r="P748" s="73" t="str">
        <f t="shared" si="23"/>
        <v/>
      </c>
      <c r="Q748" s="61" t="s">
        <v>86</v>
      </c>
    </row>
    <row r="749" spans="8:17" x14ac:dyDescent="0.25">
      <c r="H749" s="59">
        <v>20630</v>
      </c>
      <c r="I749" s="59" t="s">
        <v>72</v>
      </c>
      <c r="J749" s="59">
        <v>1263498</v>
      </c>
      <c r="K749" s="59" t="s">
        <v>1315</v>
      </c>
      <c r="L749" s="61" t="s">
        <v>81</v>
      </c>
      <c r="M749" s="61">
        <f>VLOOKUP(H749,zdroj!C:F,4,0)</f>
        <v>0</v>
      </c>
      <c r="N749" s="61" t="str">
        <f t="shared" si="22"/>
        <v>-</v>
      </c>
      <c r="P749" s="73" t="str">
        <f t="shared" si="23"/>
        <v/>
      </c>
      <c r="Q749" s="61" t="s">
        <v>86</v>
      </c>
    </row>
    <row r="750" spans="8:17" x14ac:dyDescent="0.25">
      <c r="H750" s="59">
        <v>20630</v>
      </c>
      <c r="I750" s="59" t="s">
        <v>72</v>
      </c>
      <c r="J750" s="59">
        <v>1263501</v>
      </c>
      <c r="K750" s="59" t="s">
        <v>1316</v>
      </c>
      <c r="L750" s="61" t="s">
        <v>81</v>
      </c>
      <c r="M750" s="61">
        <f>VLOOKUP(H750,zdroj!C:F,4,0)</f>
        <v>0</v>
      </c>
      <c r="N750" s="61" t="str">
        <f t="shared" si="22"/>
        <v>-</v>
      </c>
      <c r="P750" s="73" t="str">
        <f t="shared" si="23"/>
        <v/>
      </c>
      <c r="Q750" s="61" t="s">
        <v>86</v>
      </c>
    </row>
    <row r="751" spans="8:17" x14ac:dyDescent="0.25">
      <c r="H751" s="59">
        <v>20630</v>
      </c>
      <c r="I751" s="59" t="s">
        <v>72</v>
      </c>
      <c r="J751" s="59">
        <v>1263510</v>
      </c>
      <c r="K751" s="59" t="s">
        <v>1317</v>
      </c>
      <c r="L751" s="61" t="s">
        <v>81</v>
      </c>
      <c r="M751" s="61">
        <f>VLOOKUP(H751,zdroj!C:F,4,0)</f>
        <v>0</v>
      </c>
      <c r="N751" s="61" t="str">
        <f t="shared" si="22"/>
        <v>-</v>
      </c>
      <c r="P751" s="73" t="str">
        <f t="shared" si="23"/>
        <v/>
      </c>
      <c r="Q751" s="61" t="s">
        <v>86</v>
      </c>
    </row>
    <row r="752" spans="8:17" x14ac:dyDescent="0.25">
      <c r="H752" s="59">
        <v>20630</v>
      </c>
      <c r="I752" s="59" t="s">
        <v>72</v>
      </c>
      <c r="J752" s="59">
        <v>1263528</v>
      </c>
      <c r="K752" s="59" t="s">
        <v>1318</v>
      </c>
      <c r="L752" s="61" t="s">
        <v>81</v>
      </c>
      <c r="M752" s="61">
        <f>VLOOKUP(H752,zdroj!C:F,4,0)</f>
        <v>0</v>
      </c>
      <c r="N752" s="61" t="str">
        <f t="shared" si="22"/>
        <v>-</v>
      </c>
      <c r="P752" s="73" t="str">
        <f t="shared" si="23"/>
        <v/>
      </c>
      <c r="Q752" s="61" t="s">
        <v>86</v>
      </c>
    </row>
    <row r="753" spans="8:17" x14ac:dyDescent="0.25">
      <c r="H753" s="59">
        <v>20630</v>
      </c>
      <c r="I753" s="59" t="s">
        <v>72</v>
      </c>
      <c r="J753" s="59">
        <v>1263536</v>
      </c>
      <c r="K753" s="59" t="s">
        <v>1319</v>
      </c>
      <c r="L753" s="61" t="s">
        <v>81</v>
      </c>
      <c r="M753" s="61">
        <f>VLOOKUP(H753,zdroj!C:F,4,0)</f>
        <v>0</v>
      </c>
      <c r="N753" s="61" t="str">
        <f t="shared" si="22"/>
        <v>-</v>
      </c>
      <c r="P753" s="73" t="str">
        <f t="shared" si="23"/>
        <v/>
      </c>
      <c r="Q753" s="61" t="s">
        <v>86</v>
      </c>
    </row>
    <row r="754" spans="8:17" x14ac:dyDescent="0.25">
      <c r="H754" s="59">
        <v>20630</v>
      </c>
      <c r="I754" s="59" t="s">
        <v>72</v>
      </c>
      <c r="J754" s="59">
        <v>1263544</v>
      </c>
      <c r="K754" s="59" t="s">
        <v>1320</v>
      </c>
      <c r="L754" s="61" t="s">
        <v>81</v>
      </c>
      <c r="M754" s="61">
        <f>VLOOKUP(H754,zdroj!C:F,4,0)</f>
        <v>0</v>
      </c>
      <c r="N754" s="61" t="str">
        <f t="shared" si="22"/>
        <v>-</v>
      </c>
      <c r="P754" s="73" t="str">
        <f t="shared" si="23"/>
        <v/>
      </c>
      <c r="Q754" s="61" t="s">
        <v>86</v>
      </c>
    </row>
    <row r="755" spans="8:17" x14ac:dyDescent="0.25">
      <c r="H755" s="59">
        <v>20630</v>
      </c>
      <c r="I755" s="59" t="s">
        <v>72</v>
      </c>
      <c r="J755" s="59">
        <v>1263552</v>
      </c>
      <c r="K755" s="59" t="s">
        <v>1321</v>
      </c>
      <c r="L755" s="61" t="s">
        <v>81</v>
      </c>
      <c r="M755" s="61">
        <f>VLOOKUP(H755,zdroj!C:F,4,0)</f>
        <v>0</v>
      </c>
      <c r="N755" s="61" t="str">
        <f t="shared" si="22"/>
        <v>-</v>
      </c>
      <c r="P755" s="73" t="str">
        <f t="shared" si="23"/>
        <v/>
      </c>
      <c r="Q755" s="61" t="s">
        <v>86</v>
      </c>
    </row>
    <row r="756" spans="8:17" x14ac:dyDescent="0.25">
      <c r="H756" s="59">
        <v>20630</v>
      </c>
      <c r="I756" s="59" t="s">
        <v>72</v>
      </c>
      <c r="J756" s="59">
        <v>1263561</v>
      </c>
      <c r="K756" s="59" t="s">
        <v>1322</v>
      </c>
      <c r="L756" s="61" t="s">
        <v>81</v>
      </c>
      <c r="M756" s="61">
        <f>VLOOKUP(H756,zdroj!C:F,4,0)</f>
        <v>0</v>
      </c>
      <c r="N756" s="61" t="str">
        <f t="shared" si="22"/>
        <v>-</v>
      </c>
      <c r="P756" s="73" t="str">
        <f t="shared" si="23"/>
        <v/>
      </c>
      <c r="Q756" s="61" t="s">
        <v>86</v>
      </c>
    </row>
    <row r="757" spans="8:17" x14ac:dyDescent="0.25">
      <c r="H757" s="59">
        <v>20630</v>
      </c>
      <c r="I757" s="59" t="s">
        <v>72</v>
      </c>
      <c r="J757" s="59">
        <v>1263579</v>
      </c>
      <c r="K757" s="59" t="s">
        <v>1323</v>
      </c>
      <c r="L757" s="61" t="s">
        <v>81</v>
      </c>
      <c r="M757" s="61">
        <f>VLOOKUP(H757,zdroj!C:F,4,0)</f>
        <v>0</v>
      </c>
      <c r="N757" s="61" t="str">
        <f t="shared" si="22"/>
        <v>-</v>
      </c>
      <c r="P757" s="73" t="str">
        <f t="shared" si="23"/>
        <v/>
      </c>
      <c r="Q757" s="61" t="s">
        <v>86</v>
      </c>
    </row>
    <row r="758" spans="8:17" x14ac:dyDescent="0.25">
      <c r="H758" s="59">
        <v>20630</v>
      </c>
      <c r="I758" s="59" t="s">
        <v>72</v>
      </c>
      <c r="J758" s="59">
        <v>1263587</v>
      </c>
      <c r="K758" s="59" t="s">
        <v>1324</v>
      </c>
      <c r="L758" s="61" t="s">
        <v>81</v>
      </c>
      <c r="M758" s="61">
        <f>VLOOKUP(H758,zdroj!C:F,4,0)</f>
        <v>0</v>
      </c>
      <c r="N758" s="61" t="str">
        <f t="shared" si="22"/>
        <v>-</v>
      </c>
      <c r="P758" s="73" t="str">
        <f t="shared" si="23"/>
        <v/>
      </c>
      <c r="Q758" s="61" t="s">
        <v>86</v>
      </c>
    </row>
    <row r="759" spans="8:17" x14ac:dyDescent="0.25">
      <c r="H759" s="59">
        <v>20630</v>
      </c>
      <c r="I759" s="59" t="s">
        <v>72</v>
      </c>
      <c r="J759" s="59">
        <v>1263595</v>
      </c>
      <c r="K759" s="59" t="s">
        <v>1325</v>
      </c>
      <c r="L759" s="61" t="s">
        <v>81</v>
      </c>
      <c r="M759" s="61">
        <f>VLOOKUP(H759,zdroj!C:F,4,0)</f>
        <v>0</v>
      </c>
      <c r="N759" s="61" t="str">
        <f t="shared" si="22"/>
        <v>-</v>
      </c>
      <c r="P759" s="73" t="str">
        <f t="shared" si="23"/>
        <v/>
      </c>
      <c r="Q759" s="61" t="s">
        <v>86</v>
      </c>
    </row>
    <row r="760" spans="8:17" x14ac:dyDescent="0.25">
      <c r="H760" s="59">
        <v>20630</v>
      </c>
      <c r="I760" s="59" t="s">
        <v>72</v>
      </c>
      <c r="J760" s="59">
        <v>1263609</v>
      </c>
      <c r="K760" s="59" t="s">
        <v>1326</v>
      </c>
      <c r="L760" s="61" t="s">
        <v>81</v>
      </c>
      <c r="M760" s="61">
        <f>VLOOKUP(H760,zdroj!C:F,4,0)</f>
        <v>0</v>
      </c>
      <c r="N760" s="61" t="str">
        <f t="shared" si="22"/>
        <v>-</v>
      </c>
      <c r="P760" s="73" t="str">
        <f t="shared" si="23"/>
        <v/>
      </c>
      <c r="Q760" s="61" t="s">
        <v>86</v>
      </c>
    </row>
    <row r="761" spans="8:17" x14ac:dyDescent="0.25">
      <c r="H761" s="59">
        <v>20630</v>
      </c>
      <c r="I761" s="59" t="s">
        <v>72</v>
      </c>
      <c r="J761" s="59">
        <v>1263617</v>
      </c>
      <c r="K761" s="59" t="s">
        <v>1327</v>
      </c>
      <c r="L761" s="61" t="s">
        <v>81</v>
      </c>
      <c r="M761" s="61">
        <f>VLOOKUP(H761,zdroj!C:F,4,0)</f>
        <v>0</v>
      </c>
      <c r="N761" s="61" t="str">
        <f t="shared" si="22"/>
        <v>-</v>
      </c>
      <c r="P761" s="73" t="str">
        <f t="shared" si="23"/>
        <v/>
      </c>
      <c r="Q761" s="61" t="s">
        <v>86</v>
      </c>
    </row>
    <row r="762" spans="8:17" x14ac:dyDescent="0.25">
      <c r="H762" s="59">
        <v>20630</v>
      </c>
      <c r="I762" s="59" t="s">
        <v>72</v>
      </c>
      <c r="J762" s="59">
        <v>1263625</v>
      </c>
      <c r="K762" s="59" t="s">
        <v>1328</v>
      </c>
      <c r="L762" s="61" t="s">
        <v>81</v>
      </c>
      <c r="M762" s="61">
        <f>VLOOKUP(H762,zdroj!C:F,4,0)</f>
        <v>0</v>
      </c>
      <c r="N762" s="61" t="str">
        <f t="shared" si="22"/>
        <v>-</v>
      </c>
      <c r="P762" s="73" t="str">
        <f t="shared" si="23"/>
        <v/>
      </c>
      <c r="Q762" s="61" t="s">
        <v>86</v>
      </c>
    </row>
    <row r="763" spans="8:17" x14ac:dyDescent="0.25">
      <c r="H763" s="59">
        <v>20630</v>
      </c>
      <c r="I763" s="59" t="s">
        <v>72</v>
      </c>
      <c r="J763" s="59">
        <v>1263633</v>
      </c>
      <c r="K763" s="59" t="s">
        <v>1329</v>
      </c>
      <c r="L763" s="61" t="s">
        <v>81</v>
      </c>
      <c r="M763" s="61">
        <f>VLOOKUP(H763,zdroj!C:F,4,0)</f>
        <v>0</v>
      </c>
      <c r="N763" s="61" t="str">
        <f t="shared" si="22"/>
        <v>-</v>
      </c>
      <c r="P763" s="73" t="str">
        <f t="shared" si="23"/>
        <v/>
      </c>
      <c r="Q763" s="61" t="s">
        <v>86</v>
      </c>
    </row>
    <row r="764" spans="8:17" x14ac:dyDescent="0.25">
      <c r="H764" s="59">
        <v>20630</v>
      </c>
      <c r="I764" s="59" t="s">
        <v>72</v>
      </c>
      <c r="J764" s="59">
        <v>1263641</v>
      </c>
      <c r="K764" s="59" t="s">
        <v>1330</v>
      </c>
      <c r="L764" s="61" t="s">
        <v>81</v>
      </c>
      <c r="M764" s="61">
        <f>VLOOKUP(H764,zdroj!C:F,4,0)</f>
        <v>0</v>
      </c>
      <c r="N764" s="61" t="str">
        <f t="shared" si="22"/>
        <v>-</v>
      </c>
      <c r="P764" s="73" t="str">
        <f t="shared" si="23"/>
        <v/>
      </c>
      <c r="Q764" s="61" t="s">
        <v>86</v>
      </c>
    </row>
    <row r="765" spans="8:17" x14ac:dyDescent="0.25">
      <c r="H765" s="59">
        <v>20630</v>
      </c>
      <c r="I765" s="59" t="s">
        <v>72</v>
      </c>
      <c r="J765" s="59">
        <v>1263650</v>
      </c>
      <c r="K765" s="59" t="s">
        <v>1331</v>
      </c>
      <c r="L765" s="61" t="s">
        <v>81</v>
      </c>
      <c r="M765" s="61">
        <f>VLOOKUP(H765,zdroj!C:F,4,0)</f>
        <v>0</v>
      </c>
      <c r="N765" s="61" t="str">
        <f t="shared" si="22"/>
        <v>-</v>
      </c>
      <c r="P765" s="73" t="str">
        <f t="shared" si="23"/>
        <v/>
      </c>
      <c r="Q765" s="61" t="s">
        <v>88</v>
      </c>
    </row>
    <row r="766" spans="8:17" x14ac:dyDescent="0.25">
      <c r="H766" s="59">
        <v>20630</v>
      </c>
      <c r="I766" s="59" t="s">
        <v>72</v>
      </c>
      <c r="J766" s="59">
        <v>1263668</v>
      </c>
      <c r="K766" s="59" t="s">
        <v>1332</v>
      </c>
      <c r="L766" s="61" t="s">
        <v>81</v>
      </c>
      <c r="M766" s="61">
        <f>VLOOKUP(H766,zdroj!C:F,4,0)</f>
        <v>0</v>
      </c>
      <c r="N766" s="61" t="str">
        <f t="shared" si="22"/>
        <v>-</v>
      </c>
      <c r="P766" s="73" t="str">
        <f t="shared" si="23"/>
        <v/>
      </c>
      <c r="Q766" s="61" t="s">
        <v>88</v>
      </c>
    </row>
    <row r="767" spans="8:17" x14ac:dyDescent="0.25">
      <c r="H767" s="59">
        <v>20630</v>
      </c>
      <c r="I767" s="59" t="s">
        <v>72</v>
      </c>
      <c r="J767" s="59">
        <v>1263676</v>
      </c>
      <c r="K767" s="59" t="s">
        <v>1333</v>
      </c>
      <c r="L767" s="61" t="s">
        <v>81</v>
      </c>
      <c r="M767" s="61">
        <f>VLOOKUP(H767,zdroj!C:F,4,0)</f>
        <v>0</v>
      </c>
      <c r="N767" s="61" t="str">
        <f t="shared" si="22"/>
        <v>-</v>
      </c>
      <c r="P767" s="73" t="str">
        <f t="shared" si="23"/>
        <v/>
      </c>
      <c r="Q767" s="61" t="s">
        <v>86</v>
      </c>
    </row>
    <row r="768" spans="8:17" x14ac:dyDescent="0.25">
      <c r="H768" s="59">
        <v>20630</v>
      </c>
      <c r="I768" s="59" t="s">
        <v>72</v>
      </c>
      <c r="J768" s="59">
        <v>1263684</v>
      </c>
      <c r="K768" s="59" t="s">
        <v>1334</v>
      </c>
      <c r="L768" s="61" t="s">
        <v>81</v>
      </c>
      <c r="M768" s="61">
        <f>VLOOKUP(H768,zdroj!C:F,4,0)</f>
        <v>0</v>
      </c>
      <c r="N768" s="61" t="str">
        <f t="shared" si="22"/>
        <v>-</v>
      </c>
      <c r="P768" s="73" t="str">
        <f t="shared" si="23"/>
        <v/>
      </c>
      <c r="Q768" s="61" t="s">
        <v>86</v>
      </c>
    </row>
    <row r="769" spans="8:17" x14ac:dyDescent="0.25">
      <c r="H769" s="59">
        <v>20630</v>
      </c>
      <c r="I769" s="59" t="s">
        <v>72</v>
      </c>
      <c r="J769" s="59">
        <v>1263692</v>
      </c>
      <c r="K769" s="59" t="s">
        <v>1335</v>
      </c>
      <c r="L769" s="61" t="s">
        <v>81</v>
      </c>
      <c r="M769" s="61">
        <f>VLOOKUP(H769,zdroj!C:F,4,0)</f>
        <v>0</v>
      </c>
      <c r="N769" s="61" t="str">
        <f t="shared" si="22"/>
        <v>-</v>
      </c>
      <c r="P769" s="73" t="str">
        <f t="shared" si="23"/>
        <v/>
      </c>
      <c r="Q769" s="61" t="s">
        <v>86</v>
      </c>
    </row>
    <row r="770" spans="8:17" x14ac:dyDescent="0.25">
      <c r="H770" s="59">
        <v>20630</v>
      </c>
      <c r="I770" s="59" t="s">
        <v>72</v>
      </c>
      <c r="J770" s="59">
        <v>1263706</v>
      </c>
      <c r="K770" s="59" t="s">
        <v>1336</v>
      </c>
      <c r="L770" s="61" t="s">
        <v>81</v>
      </c>
      <c r="M770" s="61">
        <f>VLOOKUP(H770,zdroj!C:F,4,0)</f>
        <v>0</v>
      </c>
      <c r="N770" s="61" t="str">
        <f t="shared" si="22"/>
        <v>-</v>
      </c>
      <c r="P770" s="73" t="str">
        <f t="shared" si="23"/>
        <v/>
      </c>
      <c r="Q770" s="61" t="s">
        <v>86</v>
      </c>
    </row>
    <row r="771" spans="8:17" x14ac:dyDescent="0.25">
      <c r="H771" s="59">
        <v>20630</v>
      </c>
      <c r="I771" s="59" t="s">
        <v>72</v>
      </c>
      <c r="J771" s="59">
        <v>1263714</v>
      </c>
      <c r="K771" s="59" t="s">
        <v>1337</v>
      </c>
      <c r="L771" s="61" t="s">
        <v>81</v>
      </c>
      <c r="M771" s="61">
        <f>VLOOKUP(H771,zdroj!C:F,4,0)</f>
        <v>0</v>
      </c>
      <c r="N771" s="61" t="str">
        <f t="shared" si="22"/>
        <v>-</v>
      </c>
      <c r="P771" s="73" t="str">
        <f t="shared" si="23"/>
        <v/>
      </c>
      <c r="Q771" s="61" t="s">
        <v>86</v>
      </c>
    </row>
    <row r="772" spans="8:17" x14ac:dyDescent="0.25">
      <c r="H772" s="59">
        <v>20630</v>
      </c>
      <c r="I772" s="59" t="s">
        <v>72</v>
      </c>
      <c r="J772" s="59">
        <v>1263722</v>
      </c>
      <c r="K772" s="59" t="s">
        <v>1338</v>
      </c>
      <c r="L772" s="61" t="s">
        <v>81</v>
      </c>
      <c r="M772" s="61">
        <f>VLOOKUP(H772,zdroj!C:F,4,0)</f>
        <v>0</v>
      </c>
      <c r="N772" s="61" t="str">
        <f t="shared" si="22"/>
        <v>-</v>
      </c>
      <c r="P772" s="73" t="str">
        <f t="shared" si="23"/>
        <v/>
      </c>
      <c r="Q772" s="61" t="s">
        <v>86</v>
      </c>
    </row>
    <row r="773" spans="8:17" x14ac:dyDescent="0.25">
      <c r="H773" s="59">
        <v>20630</v>
      </c>
      <c r="I773" s="59" t="s">
        <v>72</v>
      </c>
      <c r="J773" s="59">
        <v>1263731</v>
      </c>
      <c r="K773" s="59" t="s">
        <v>1339</v>
      </c>
      <c r="L773" s="61" t="s">
        <v>81</v>
      </c>
      <c r="M773" s="61">
        <f>VLOOKUP(H773,zdroj!C:F,4,0)</f>
        <v>0</v>
      </c>
      <c r="N773" s="61" t="str">
        <f t="shared" si="22"/>
        <v>-</v>
      </c>
      <c r="P773" s="73" t="str">
        <f t="shared" si="23"/>
        <v/>
      </c>
      <c r="Q773" s="61" t="s">
        <v>88</v>
      </c>
    </row>
    <row r="774" spans="8:17" x14ac:dyDescent="0.25">
      <c r="H774" s="59">
        <v>20630</v>
      </c>
      <c r="I774" s="59" t="s">
        <v>72</v>
      </c>
      <c r="J774" s="59">
        <v>1263749</v>
      </c>
      <c r="K774" s="59" t="s">
        <v>1340</v>
      </c>
      <c r="L774" s="61" t="s">
        <v>81</v>
      </c>
      <c r="M774" s="61">
        <f>VLOOKUP(H774,zdroj!C:F,4,0)</f>
        <v>0</v>
      </c>
      <c r="N774" s="61" t="str">
        <f t="shared" si="22"/>
        <v>-</v>
      </c>
      <c r="P774" s="73" t="str">
        <f t="shared" si="23"/>
        <v/>
      </c>
      <c r="Q774" s="61" t="s">
        <v>86</v>
      </c>
    </row>
    <row r="775" spans="8:17" x14ac:dyDescent="0.25">
      <c r="H775" s="59">
        <v>20630</v>
      </c>
      <c r="I775" s="59" t="s">
        <v>72</v>
      </c>
      <c r="J775" s="59">
        <v>1263757</v>
      </c>
      <c r="K775" s="59" t="s">
        <v>1341</v>
      </c>
      <c r="L775" s="61" t="s">
        <v>81</v>
      </c>
      <c r="M775" s="61">
        <f>VLOOKUP(H775,zdroj!C:F,4,0)</f>
        <v>0</v>
      </c>
      <c r="N775" s="61" t="str">
        <f t="shared" ref="N775:N838" si="24">IF(M775="A",IF(L775="katA","katB",L775),L775)</f>
        <v>-</v>
      </c>
      <c r="P775" s="73" t="str">
        <f t="shared" ref="P775:P838" si="25">IF(O775="A",1,"")</f>
        <v/>
      </c>
      <c r="Q775" s="61" t="s">
        <v>88</v>
      </c>
    </row>
    <row r="776" spans="8:17" x14ac:dyDescent="0.25">
      <c r="H776" s="59">
        <v>20630</v>
      </c>
      <c r="I776" s="59" t="s">
        <v>72</v>
      </c>
      <c r="J776" s="59">
        <v>1263765</v>
      </c>
      <c r="K776" s="59" t="s">
        <v>1342</v>
      </c>
      <c r="L776" s="61" t="s">
        <v>81</v>
      </c>
      <c r="M776" s="61">
        <f>VLOOKUP(H776,zdroj!C:F,4,0)</f>
        <v>0</v>
      </c>
      <c r="N776" s="61" t="str">
        <f t="shared" si="24"/>
        <v>-</v>
      </c>
      <c r="P776" s="73" t="str">
        <f t="shared" si="25"/>
        <v/>
      </c>
      <c r="Q776" s="61" t="s">
        <v>86</v>
      </c>
    </row>
    <row r="777" spans="8:17" x14ac:dyDescent="0.25">
      <c r="H777" s="59">
        <v>20630</v>
      </c>
      <c r="I777" s="59" t="s">
        <v>72</v>
      </c>
      <c r="J777" s="59">
        <v>1263773</v>
      </c>
      <c r="K777" s="59" t="s">
        <v>1343</v>
      </c>
      <c r="L777" s="61" t="s">
        <v>81</v>
      </c>
      <c r="M777" s="61">
        <f>VLOOKUP(H777,zdroj!C:F,4,0)</f>
        <v>0</v>
      </c>
      <c r="N777" s="61" t="str">
        <f t="shared" si="24"/>
        <v>-</v>
      </c>
      <c r="P777" s="73" t="str">
        <f t="shared" si="25"/>
        <v/>
      </c>
      <c r="Q777" s="61" t="s">
        <v>86</v>
      </c>
    </row>
    <row r="778" spans="8:17" x14ac:dyDescent="0.25">
      <c r="H778" s="59">
        <v>20630</v>
      </c>
      <c r="I778" s="59" t="s">
        <v>72</v>
      </c>
      <c r="J778" s="59">
        <v>1263781</v>
      </c>
      <c r="K778" s="59" t="s">
        <v>1344</v>
      </c>
      <c r="L778" s="61" t="s">
        <v>81</v>
      </c>
      <c r="M778" s="61">
        <f>VLOOKUP(H778,zdroj!C:F,4,0)</f>
        <v>0</v>
      </c>
      <c r="N778" s="61" t="str">
        <f t="shared" si="24"/>
        <v>-</v>
      </c>
      <c r="P778" s="73" t="str">
        <f t="shared" si="25"/>
        <v/>
      </c>
      <c r="Q778" s="61" t="s">
        <v>86</v>
      </c>
    </row>
    <row r="779" spans="8:17" x14ac:dyDescent="0.25">
      <c r="H779" s="59">
        <v>20630</v>
      </c>
      <c r="I779" s="59" t="s">
        <v>72</v>
      </c>
      <c r="J779" s="59">
        <v>1263790</v>
      </c>
      <c r="K779" s="59" t="s">
        <v>1345</v>
      </c>
      <c r="L779" s="61" t="s">
        <v>81</v>
      </c>
      <c r="M779" s="61">
        <f>VLOOKUP(H779,zdroj!C:F,4,0)</f>
        <v>0</v>
      </c>
      <c r="N779" s="61" t="str">
        <f t="shared" si="24"/>
        <v>-</v>
      </c>
      <c r="P779" s="73" t="str">
        <f t="shared" si="25"/>
        <v/>
      </c>
      <c r="Q779" s="61" t="s">
        <v>86</v>
      </c>
    </row>
    <row r="780" spans="8:17" x14ac:dyDescent="0.25">
      <c r="H780" s="59">
        <v>20630</v>
      </c>
      <c r="I780" s="59" t="s">
        <v>72</v>
      </c>
      <c r="J780" s="59">
        <v>1263803</v>
      </c>
      <c r="K780" s="59" t="s">
        <v>1346</v>
      </c>
      <c r="L780" s="61" t="s">
        <v>81</v>
      </c>
      <c r="M780" s="61">
        <f>VLOOKUP(H780,zdroj!C:F,4,0)</f>
        <v>0</v>
      </c>
      <c r="N780" s="61" t="str">
        <f t="shared" si="24"/>
        <v>-</v>
      </c>
      <c r="P780" s="73" t="str">
        <f t="shared" si="25"/>
        <v/>
      </c>
      <c r="Q780" s="61" t="s">
        <v>86</v>
      </c>
    </row>
    <row r="781" spans="8:17" x14ac:dyDescent="0.25">
      <c r="H781" s="59">
        <v>20630</v>
      </c>
      <c r="I781" s="59" t="s">
        <v>72</v>
      </c>
      <c r="J781" s="59">
        <v>1263811</v>
      </c>
      <c r="K781" s="59" t="s">
        <v>1347</v>
      </c>
      <c r="L781" s="61" t="s">
        <v>81</v>
      </c>
      <c r="M781" s="61">
        <f>VLOOKUP(H781,zdroj!C:F,4,0)</f>
        <v>0</v>
      </c>
      <c r="N781" s="61" t="str">
        <f t="shared" si="24"/>
        <v>-</v>
      </c>
      <c r="P781" s="73" t="str">
        <f t="shared" si="25"/>
        <v/>
      </c>
      <c r="Q781" s="61" t="s">
        <v>86</v>
      </c>
    </row>
    <row r="782" spans="8:17" x14ac:dyDescent="0.25">
      <c r="H782" s="59">
        <v>20630</v>
      </c>
      <c r="I782" s="59" t="s">
        <v>72</v>
      </c>
      <c r="J782" s="59">
        <v>1263820</v>
      </c>
      <c r="K782" s="59" t="s">
        <v>1348</v>
      </c>
      <c r="L782" s="61" t="s">
        <v>81</v>
      </c>
      <c r="M782" s="61">
        <f>VLOOKUP(H782,zdroj!C:F,4,0)</f>
        <v>0</v>
      </c>
      <c r="N782" s="61" t="str">
        <f t="shared" si="24"/>
        <v>-</v>
      </c>
      <c r="P782" s="73" t="str">
        <f t="shared" si="25"/>
        <v/>
      </c>
      <c r="Q782" s="61" t="s">
        <v>86</v>
      </c>
    </row>
    <row r="783" spans="8:17" x14ac:dyDescent="0.25">
      <c r="H783" s="59">
        <v>20630</v>
      </c>
      <c r="I783" s="59" t="s">
        <v>72</v>
      </c>
      <c r="J783" s="59">
        <v>1263838</v>
      </c>
      <c r="K783" s="59" t="s">
        <v>1349</v>
      </c>
      <c r="L783" s="61" t="s">
        <v>81</v>
      </c>
      <c r="M783" s="61">
        <f>VLOOKUP(H783,zdroj!C:F,4,0)</f>
        <v>0</v>
      </c>
      <c r="N783" s="61" t="str">
        <f t="shared" si="24"/>
        <v>-</v>
      </c>
      <c r="P783" s="73" t="str">
        <f t="shared" si="25"/>
        <v/>
      </c>
      <c r="Q783" s="61" t="s">
        <v>86</v>
      </c>
    </row>
    <row r="784" spans="8:17" x14ac:dyDescent="0.25">
      <c r="H784" s="59">
        <v>20630</v>
      </c>
      <c r="I784" s="59" t="s">
        <v>72</v>
      </c>
      <c r="J784" s="59">
        <v>1263846</v>
      </c>
      <c r="K784" s="59" t="s">
        <v>1350</v>
      </c>
      <c r="L784" s="61" t="s">
        <v>81</v>
      </c>
      <c r="M784" s="61">
        <f>VLOOKUP(H784,zdroj!C:F,4,0)</f>
        <v>0</v>
      </c>
      <c r="N784" s="61" t="str">
        <f t="shared" si="24"/>
        <v>-</v>
      </c>
      <c r="P784" s="73" t="str">
        <f t="shared" si="25"/>
        <v/>
      </c>
      <c r="Q784" s="61" t="s">
        <v>86</v>
      </c>
    </row>
    <row r="785" spans="8:17" x14ac:dyDescent="0.25">
      <c r="H785" s="59">
        <v>20630</v>
      </c>
      <c r="I785" s="59" t="s">
        <v>72</v>
      </c>
      <c r="J785" s="59">
        <v>1263854</v>
      </c>
      <c r="K785" s="59" t="s">
        <v>1351</v>
      </c>
      <c r="L785" s="61" t="s">
        <v>81</v>
      </c>
      <c r="M785" s="61">
        <f>VLOOKUP(H785,zdroj!C:F,4,0)</f>
        <v>0</v>
      </c>
      <c r="N785" s="61" t="str">
        <f t="shared" si="24"/>
        <v>-</v>
      </c>
      <c r="P785" s="73" t="str">
        <f t="shared" si="25"/>
        <v/>
      </c>
      <c r="Q785" s="61" t="s">
        <v>86</v>
      </c>
    </row>
    <row r="786" spans="8:17" x14ac:dyDescent="0.25">
      <c r="H786" s="59">
        <v>20630</v>
      </c>
      <c r="I786" s="59" t="s">
        <v>72</v>
      </c>
      <c r="J786" s="59">
        <v>1263862</v>
      </c>
      <c r="K786" s="59" t="s">
        <v>1352</v>
      </c>
      <c r="L786" s="61" t="s">
        <v>81</v>
      </c>
      <c r="M786" s="61">
        <f>VLOOKUP(H786,zdroj!C:F,4,0)</f>
        <v>0</v>
      </c>
      <c r="N786" s="61" t="str">
        <f t="shared" si="24"/>
        <v>-</v>
      </c>
      <c r="P786" s="73" t="str">
        <f t="shared" si="25"/>
        <v/>
      </c>
      <c r="Q786" s="61" t="s">
        <v>88</v>
      </c>
    </row>
    <row r="787" spans="8:17" x14ac:dyDescent="0.25">
      <c r="H787" s="59">
        <v>20630</v>
      </c>
      <c r="I787" s="59" t="s">
        <v>72</v>
      </c>
      <c r="J787" s="59">
        <v>1263871</v>
      </c>
      <c r="K787" s="59" t="s">
        <v>1353</v>
      </c>
      <c r="L787" s="61" t="s">
        <v>81</v>
      </c>
      <c r="M787" s="61">
        <f>VLOOKUP(H787,zdroj!C:F,4,0)</f>
        <v>0</v>
      </c>
      <c r="N787" s="61" t="str">
        <f t="shared" si="24"/>
        <v>-</v>
      </c>
      <c r="P787" s="73" t="str">
        <f t="shared" si="25"/>
        <v/>
      </c>
      <c r="Q787" s="61" t="s">
        <v>86</v>
      </c>
    </row>
    <row r="788" spans="8:17" x14ac:dyDescent="0.25">
      <c r="H788" s="59">
        <v>20630</v>
      </c>
      <c r="I788" s="59" t="s">
        <v>72</v>
      </c>
      <c r="J788" s="59">
        <v>1263889</v>
      </c>
      <c r="K788" s="59" t="s">
        <v>1354</v>
      </c>
      <c r="L788" s="61" t="s">
        <v>81</v>
      </c>
      <c r="M788" s="61">
        <f>VLOOKUP(H788,zdroj!C:F,4,0)</f>
        <v>0</v>
      </c>
      <c r="N788" s="61" t="str">
        <f t="shared" si="24"/>
        <v>-</v>
      </c>
      <c r="P788" s="73" t="str">
        <f t="shared" si="25"/>
        <v/>
      </c>
      <c r="Q788" s="61" t="s">
        <v>86</v>
      </c>
    </row>
    <row r="789" spans="8:17" x14ac:dyDescent="0.25">
      <c r="H789" s="59">
        <v>20630</v>
      </c>
      <c r="I789" s="59" t="s">
        <v>72</v>
      </c>
      <c r="J789" s="59">
        <v>1263897</v>
      </c>
      <c r="K789" s="59" t="s">
        <v>1355</v>
      </c>
      <c r="L789" s="61" t="s">
        <v>81</v>
      </c>
      <c r="M789" s="61">
        <f>VLOOKUP(H789,zdroj!C:F,4,0)</f>
        <v>0</v>
      </c>
      <c r="N789" s="61" t="str">
        <f t="shared" si="24"/>
        <v>-</v>
      </c>
      <c r="P789" s="73" t="str">
        <f t="shared" si="25"/>
        <v/>
      </c>
      <c r="Q789" s="61" t="s">
        <v>86</v>
      </c>
    </row>
    <row r="790" spans="8:17" x14ac:dyDescent="0.25">
      <c r="H790" s="59">
        <v>20630</v>
      </c>
      <c r="I790" s="59" t="s">
        <v>72</v>
      </c>
      <c r="J790" s="59">
        <v>1263901</v>
      </c>
      <c r="K790" s="59" t="s">
        <v>1356</v>
      </c>
      <c r="L790" s="61" t="s">
        <v>81</v>
      </c>
      <c r="M790" s="61">
        <f>VLOOKUP(H790,zdroj!C:F,4,0)</f>
        <v>0</v>
      </c>
      <c r="N790" s="61" t="str">
        <f t="shared" si="24"/>
        <v>-</v>
      </c>
      <c r="P790" s="73" t="str">
        <f t="shared" si="25"/>
        <v/>
      </c>
      <c r="Q790" s="61" t="s">
        <v>86</v>
      </c>
    </row>
    <row r="791" spans="8:17" x14ac:dyDescent="0.25">
      <c r="H791" s="59">
        <v>20630</v>
      </c>
      <c r="I791" s="59" t="s">
        <v>72</v>
      </c>
      <c r="J791" s="59">
        <v>1263919</v>
      </c>
      <c r="K791" s="59" t="s">
        <v>1357</v>
      </c>
      <c r="L791" s="61" t="s">
        <v>81</v>
      </c>
      <c r="M791" s="61">
        <f>VLOOKUP(H791,zdroj!C:F,4,0)</f>
        <v>0</v>
      </c>
      <c r="N791" s="61" t="str">
        <f t="shared" si="24"/>
        <v>-</v>
      </c>
      <c r="P791" s="73" t="str">
        <f t="shared" si="25"/>
        <v/>
      </c>
      <c r="Q791" s="61" t="s">
        <v>86</v>
      </c>
    </row>
    <row r="792" spans="8:17" x14ac:dyDescent="0.25">
      <c r="H792" s="59">
        <v>20630</v>
      </c>
      <c r="I792" s="59" t="s">
        <v>72</v>
      </c>
      <c r="J792" s="59">
        <v>1263927</v>
      </c>
      <c r="K792" s="59" t="s">
        <v>1358</v>
      </c>
      <c r="L792" s="61" t="s">
        <v>81</v>
      </c>
      <c r="M792" s="61">
        <f>VLOOKUP(H792,zdroj!C:F,4,0)</f>
        <v>0</v>
      </c>
      <c r="N792" s="61" t="str">
        <f t="shared" si="24"/>
        <v>-</v>
      </c>
      <c r="P792" s="73" t="str">
        <f t="shared" si="25"/>
        <v/>
      </c>
      <c r="Q792" s="61" t="s">
        <v>86</v>
      </c>
    </row>
    <row r="793" spans="8:17" x14ac:dyDescent="0.25">
      <c r="H793" s="59">
        <v>20630</v>
      </c>
      <c r="I793" s="59" t="s">
        <v>72</v>
      </c>
      <c r="J793" s="59">
        <v>1263935</v>
      </c>
      <c r="K793" s="59" t="s">
        <v>1359</v>
      </c>
      <c r="L793" s="61" t="s">
        <v>81</v>
      </c>
      <c r="M793" s="61">
        <f>VLOOKUP(H793,zdroj!C:F,4,0)</f>
        <v>0</v>
      </c>
      <c r="N793" s="61" t="str">
        <f t="shared" si="24"/>
        <v>-</v>
      </c>
      <c r="P793" s="73" t="str">
        <f t="shared" si="25"/>
        <v/>
      </c>
      <c r="Q793" s="61" t="s">
        <v>86</v>
      </c>
    </row>
    <row r="794" spans="8:17" x14ac:dyDescent="0.25">
      <c r="H794" s="59">
        <v>20630</v>
      </c>
      <c r="I794" s="59" t="s">
        <v>72</v>
      </c>
      <c r="J794" s="59">
        <v>1263943</v>
      </c>
      <c r="K794" s="59" t="s">
        <v>1360</v>
      </c>
      <c r="L794" s="61" t="s">
        <v>81</v>
      </c>
      <c r="M794" s="61">
        <f>VLOOKUP(H794,zdroj!C:F,4,0)</f>
        <v>0</v>
      </c>
      <c r="N794" s="61" t="str">
        <f t="shared" si="24"/>
        <v>-</v>
      </c>
      <c r="P794" s="73" t="str">
        <f t="shared" si="25"/>
        <v/>
      </c>
      <c r="Q794" s="61" t="s">
        <v>86</v>
      </c>
    </row>
    <row r="795" spans="8:17" x14ac:dyDescent="0.25">
      <c r="H795" s="59">
        <v>20630</v>
      </c>
      <c r="I795" s="59" t="s">
        <v>72</v>
      </c>
      <c r="J795" s="59">
        <v>1263951</v>
      </c>
      <c r="K795" s="59" t="s">
        <v>1361</v>
      </c>
      <c r="L795" s="61" t="s">
        <v>81</v>
      </c>
      <c r="M795" s="61">
        <f>VLOOKUP(H795,zdroj!C:F,4,0)</f>
        <v>0</v>
      </c>
      <c r="N795" s="61" t="str">
        <f t="shared" si="24"/>
        <v>-</v>
      </c>
      <c r="P795" s="73" t="str">
        <f t="shared" si="25"/>
        <v/>
      </c>
      <c r="Q795" s="61" t="s">
        <v>86</v>
      </c>
    </row>
    <row r="796" spans="8:17" x14ac:dyDescent="0.25">
      <c r="H796" s="59">
        <v>20630</v>
      </c>
      <c r="I796" s="59" t="s">
        <v>72</v>
      </c>
      <c r="J796" s="59">
        <v>1263960</v>
      </c>
      <c r="K796" s="59" t="s">
        <v>1362</v>
      </c>
      <c r="L796" s="61" t="s">
        <v>81</v>
      </c>
      <c r="M796" s="61">
        <f>VLOOKUP(H796,zdroj!C:F,4,0)</f>
        <v>0</v>
      </c>
      <c r="N796" s="61" t="str">
        <f t="shared" si="24"/>
        <v>-</v>
      </c>
      <c r="P796" s="73" t="str">
        <f t="shared" si="25"/>
        <v/>
      </c>
      <c r="Q796" s="61" t="s">
        <v>86</v>
      </c>
    </row>
    <row r="797" spans="8:17" x14ac:dyDescent="0.25">
      <c r="H797" s="59">
        <v>20630</v>
      </c>
      <c r="I797" s="59" t="s">
        <v>72</v>
      </c>
      <c r="J797" s="59">
        <v>1263978</v>
      </c>
      <c r="K797" s="59" t="s">
        <v>1363</v>
      </c>
      <c r="L797" s="61" t="s">
        <v>81</v>
      </c>
      <c r="M797" s="61">
        <f>VLOOKUP(H797,zdroj!C:F,4,0)</f>
        <v>0</v>
      </c>
      <c r="N797" s="61" t="str">
        <f t="shared" si="24"/>
        <v>-</v>
      </c>
      <c r="P797" s="73" t="str">
        <f t="shared" si="25"/>
        <v/>
      </c>
      <c r="Q797" s="61" t="s">
        <v>86</v>
      </c>
    </row>
    <row r="798" spans="8:17" x14ac:dyDescent="0.25">
      <c r="H798" s="59">
        <v>20630</v>
      </c>
      <c r="I798" s="59" t="s">
        <v>72</v>
      </c>
      <c r="J798" s="59">
        <v>1263986</v>
      </c>
      <c r="K798" s="59" t="s">
        <v>1364</v>
      </c>
      <c r="L798" s="61" t="s">
        <v>81</v>
      </c>
      <c r="M798" s="61">
        <f>VLOOKUP(H798,zdroj!C:F,4,0)</f>
        <v>0</v>
      </c>
      <c r="N798" s="61" t="str">
        <f t="shared" si="24"/>
        <v>-</v>
      </c>
      <c r="P798" s="73" t="str">
        <f t="shared" si="25"/>
        <v/>
      </c>
      <c r="Q798" s="61" t="s">
        <v>86</v>
      </c>
    </row>
    <row r="799" spans="8:17" x14ac:dyDescent="0.25">
      <c r="H799" s="59">
        <v>20630</v>
      </c>
      <c r="I799" s="59" t="s">
        <v>72</v>
      </c>
      <c r="J799" s="59">
        <v>1263994</v>
      </c>
      <c r="K799" s="59" t="s">
        <v>1365</v>
      </c>
      <c r="L799" s="61" t="s">
        <v>81</v>
      </c>
      <c r="M799" s="61">
        <f>VLOOKUP(H799,zdroj!C:F,4,0)</f>
        <v>0</v>
      </c>
      <c r="N799" s="61" t="str">
        <f t="shared" si="24"/>
        <v>-</v>
      </c>
      <c r="P799" s="73" t="str">
        <f t="shared" si="25"/>
        <v/>
      </c>
      <c r="Q799" s="61" t="s">
        <v>86</v>
      </c>
    </row>
    <row r="800" spans="8:17" x14ac:dyDescent="0.25">
      <c r="H800" s="59">
        <v>20630</v>
      </c>
      <c r="I800" s="59" t="s">
        <v>72</v>
      </c>
      <c r="J800" s="59">
        <v>1264001</v>
      </c>
      <c r="K800" s="59" t="s">
        <v>1366</v>
      </c>
      <c r="L800" s="61" t="s">
        <v>81</v>
      </c>
      <c r="M800" s="61">
        <f>VLOOKUP(H800,zdroj!C:F,4,0)</f>
        <v>0</v>
      </c>
      <c r="N800" s="61" t="str">
        <f t="shared" si="24"/>
        <v>-</v>
      </c>
      <c r="P800" s="73" t="str">
        <f t="shared" si="25"/>
        <v/>
      </c>
      <c r="Q800" s="61" t="s">
        <v>86</v>
      </c>
    </row>
    <row r="801" spans="8:17" x14ac:dyDescent="0.25">
      <c r="H801" s="59">
        <v>20630</v>
      </c>
      <c r="I801" s="59" t="s">
        <v>72</v>
      </c>
      <c r="J801" s="59">
        <v>1264010</v>
      </c>
      <c r="K801" s="59" t="s">
        <v>1367</v>
      </c>
      <c r="L801" s="61" t="s">
        <v>81</v>
      </c>
      <c r="M801" s="61">
        <f>VLOOKUP(H801,zdroj!C:F,4,0)</f>
        <v>0</v>
      </c>
      <c r="N801" s="61" t="str">
        <f t="shared" si="24"/>
        <v>-</v>
      </c>
      <c r="P801" s="73" t="str">
        <f t="shared" si="25"/>
        <v/>
      </c>
      <c r="Q801" s="61" t="s">
        <v>86</v>
      </c>
    </row>
    <row r="802" spans="8:17" x14ac:dyDescent="0.25">
      <c r="H802" s="59">
        <v>20630</v>
      </c>
      <c r="I802" s="59" t="s">
        <v>72</v>
      </c>
      <c r="J802" s="59">
        <v>1264028</v>
      </c>
      <c r="K802" s="59" t="s">
        <v>1368</v>
      </c>
      <c r="L802" s="61" t="s">
        <v>81</v>
      </c>
      <c r="M802" s="61">
        <f>VLOOKUP(H802,zdroj!C:F,4,0)</f>
        <v>0</v>
      </c>
      <c r="N802" s="61" t="str">
        <f t="shared" si="24"/>
        <v>-</v>
      </c>
      <c r="P802" s="73" t="str">
        <f t="shared" si="25"/>
        <v/>
      </c>
      <c r="Q802" s="61" t="s">
        <v>86</v>
      </c>
    </row>
    <row r="803" spans="8:17" x14ac:dyDescent="0.25">
      <c r="H803" s="59">
        <v>20630</v>
      </c>
      <c r="I803" s="59" t="s">
        <v>72</v>
      </c>
      <c r="J803" s="59">
        <v>1264036</v>
      </c>
      <c r="K803" s="59" t="s">
        <v>1369</v>
      </c>
      <c r="L803" s="61" t="s">
        <v>81</v>
      </c>
      <c r="M803" s="61">
        <f>VLOOKUP(H803,zdroj!C:F,4,0)</f>
        <v>0</v>
      </c>
      <c r="N803" s="61" t="str">
        <f t="shared" si="24"/>
        <v>-</v>
      </c>
      <c r="P803" s="73" t="str">
        <f t="shared" si="25"/>
        <v/>
      </c>
      <c r="Q803" s="61" t="s">
        <v>86</v>
      </c>
    </row>
    <row r="804" spans="8:17" x14ac:dyDescent="0.25">
      <c r="H804" s="59">
        <v>20630</v>
      </c>
      <c r="I804" s="59" t="s">
        <v>72</v>
      </c>
      <c r="J804" s="59">
        <v>1264044</v>
      </c>
      <c r="K804" s="59" t="s">
        <v>1370</v>
      </c>
      <c r="L804" s="61" t="s">
        <v>81</v>
      </c>
      <c r="M804" s="61">
        <f>VLOOKUP(H804,zdroj!C:F,4,0)</f>
        <v>0</v>
      </c>
      <c r="N804" s="61" t="str">
        <f t="shared" si="24"/>
        <v>-</v>
      </c>
      <c r="P804" s="73" t="str">
        <f t="shared" si="25"/>
        <v/>
      </c>
      <c r="Q804" s="61" t="s">
        <v>86</v>
      </c>
    </row>
    <row r="805" spans="8:17" x14ac:dyDescent="0.25">
      <c r="H805" s="59">
        <v>20630</v>
      </c>
      <c r="I805" s="59" t="s">
        <v>72</v>
      </c>
      <c r="J805" s="59">
        <v>1264052</v>
      </c>
      <c r="K805" s="59" t="s">
        <v>1371</v>
      </c>
      <c r="L805" s="61" t="s">
        <v>81</v>
      </c>
      <c r="M805" s="61">
        <f>VLOOKUP(H805,zdroj!C:F,4,0)</f>
        <v>0</v>
      </c>
      <c r="N805" s="61" t="str">
        <f t="shared" si="24"/>
        <v>-</v>
      </c>
      <c r="P805" s="73" t="str">
        <f t="shared" si="25"/>
        <v/>
      </c>
      <c r="Q805" s="61" t="s">
        <v>86</v>
      </c>
    </row>
    <row r="806" spans="8:17" x14ac:dyDescent="0.25">
      <c r="H806" s="59">
        <v>20630</v>
      </c>
      <c r="I806" s="59" t="s">
        <v>72</v>
      </c>
      <c r="J806" s="59">
        <v>1264061</v>
      </c>
      <c r="K806" s="59" t="s">
        <v>1372</v>
      </c>
      <c r="L806" s="61" t="s">
        <v>81</v>
      </c>
      <c r="M806" s="61">
        <f>VLOOKUP(H806,zdroj!C:F,4,0)</f>
        <v>0</v>
      </c>
      <c r="N806" s="61" t="str">
        <f t="shared" si="24"/>
        <v>-</v>
      </c>
      <c r="P806" s="73" t="str">
        <f t="shared" si="25"/>
        <v/>
      </c>
      <c r="Q806" s="61" t="s">
        <v>86</v>
      </c>
    </row>
    <row r="807" spans="8:17" x14ac:dyDescent="0.25">
      <c r="H807" s="59">
        <v>20630</v>
      </c>
      <c r="I807" s="59" t="s">
        <v>72</v>
      </c>
      <c r="J807" s="59">
        <v>1264079</v>
      </c>
      <c r="K807" s="59" t="s">
        <v>1373</v>
      </c>
      <c r="L807" s="61" t="s">
        <v>81</v>
      </c>
      <c r="M807" s="61">
        <f>VLOOKUP(H807,zdroj!C:F,4,0)</f>
        <v>0</v>
      </c>
      <c r="N807" s="61" t="str">
        <f t="shared" si="24"/>
        <v>-</v>
      </c>
      <c r="P807" s="73" t="str">
        <f t="shared" si="25"/>
        <v/>
      </c>
      <c r="Q807" s="61" t="s">
        <v>86</v>
      </c>
    </row>
    <row r="808" spans="8:17" x14ac:dyDescent="0.25">
      <c r="H808" s="59">
        <v>20630</v>
      </c>
      <c r="I808" s="59" t="s">
        <v>72</v>
      </c>
      <c r="J808" s="59">
        <v>1264087</v>
      </c>
      <c r="K808" s="59" t="s">
        <v>1374</v>
      </c>
      <c r="L808" s="61" t="s">
        <v>81</v>
      </c>
      <c r="M808" s="61">
        <f>VLOOKUP(H808,zdroj!C:F,4,0)</f>
        <v>0</v>
      </c>
      <c r="N808" s="61" t="str">
        <f t="shared" si="24"/>
        <v>-</v>
      </c>
      <c r="P808" s="73" t="str">
        <f t="shared" si="25"/>
        <v/>
      </c>
      <c r="Q808" s="61" t="s">
        <v>86</v>
      </c>
    </row>
    <row r="809" spans="8:17" x14ac:dyDescent="0.25">
      <c r="H809" s="59">
        <v>20630</v>
      </c>
      <c r="I809" s="59" t="s">
        <v>72</v>
      </c>
      <c r="J809" s="59">
        <v>1264095</v>
      </c>
      <c r="K809" s="59" t="s">
        <v>1375</v>
      </c>
      <c r="L809" s="61" t="s">
        <v>81</v>
      </c>
      <c r="M809" s="61">
        <f>VLOOKUP(H809,zdroj!C:F,4,0)</f>
        <v>0</v>
      </c>
      <c r="N809" s="61" t="str">
        <f t="shared" si="24"/>
        <v>-</v>
      </c>
      <c r="P809" s="73" t="str">
        <f t="shared" si="25"/>
        <v/>
      </c>
      <c r="Q809" s="61" t="s">
        <v>86</v>
      </c>
    </row>
    <row r="810" spans="8:17" x14ac:dyDescent="0.25">
      <c r="H810" s="59">
        <v>20630</v>
      </c>
      <c r="I810" s="59" t="s">
        <v>72</v>
      </c>
      <c r="J810" s="59">
        <v>1264109</v>
      </c>
      <c r="K810" s="59" t="s">
        <v>1376</v>
      </c>
      <c r="L810" s="61" t="s">
        <v>81</v>
      </c>
      <c r="M810" s="61">
        <f>VLOOKUP(H810,zdroj!C:F,4,0)</f>
        <v>0</v>
      </c>
      <c r="N810" s="61" t="str">
        <f t="shared" si="24"/>
        <v>-</v>
      </c>
      <c r="P810" s="73" t="str">
        <f t="shared" si="25"/>
        <v/>
      </c>
      <c r="Q810" s="61" t="s">
        <v>86</v>
      </c>
    </row>
    <row r="811" spans="8:17" x14ac:dyDescent="0.25">
      <c r="H811" s="59">
        <v>20630</v>
      </c>
      <c r="I811" s="59" t="s">
        <v>72</v>
      </c>
      <c r="J811" s="59">
        <v>1264117</v>
      </c>
      <c r="K811" s="59" t="s">
        <v>1377</v>
      </c>
      <c r="L811" s="61" t="s">
        <v>81</v>
      </c>
      <c r="M811" s="61">
        <f>VLOOKUP(H811,zdroj!C:F,4,0)</f>
        <v>0</v>
      </c>
      <c r="N811" s="61" t="str">
        <f t="shared" si="24"/>
        <v>-</v>
      </c>
      <c r="P811" s="73" t="str">
        <f t="shared" si="25"/>
        <v/>
      </c>
      <c r="Q811" s="61" t="s">
        <v>86</v>
      </c>
    </row>
    <row r="812" spans="8:17" x14ac:dyDescent="0.25">
      <c r="H812" s="59">
        <v>20630</v>
      </c>
      <c r="I812" s="59" t="s">
        <v>72</v>
      </c>
      <c r="J812" s="59">
        <v>1264125</v>
      </c>
      <c r="K812" s="59" t="s">
        <v>1378</v>
      </c>
      <c r="L812" s="61" t="s">
        <v>81</v>
      </c>
      <c r="M812" s="61">
        <f>VLOOKUP(H812,zdroj!C:F,4,0)</f>
        <v>0</v>
      </c>
      <c r="N812" s="61" t="str">
        <f t="shared" si="24"/>
        <v>-</v>
      </c>
      <c r="P812" s="73" t="str">
        <f t="shared" si="25"/>
        <v/>
      </c>
      <c r="Q812" s="61" t="s">
        <v>86</v>
      </c>
    </row>
    <row r="813" spans="8:17" x14ac:dyDescent="0.25">
      <c r="H813" s="59">
        <v>20630</v>
      </c>
      <c r="I813" s="59" t="s">
        <v>72</v>
      </c>
      <c r="J813" s="59">
        <v>1264133</v>
      </c>
      <c r="K813" s="59" t="s">
        <v>1379</v>
      </c>
      <c r="L813" s="61" t="s">
        <v>81</v>
      </c>
      <c r="M813" s="61">
        <f>VLOOKUP(H813,zdroj!C:F,4,0)</f>
        <v>0</v>
      </c>
      <c r="N813" s="61" t="str">
        <f t="shared" si="24"/>
        <v>-</v>
      </c>
      <c r="P813" s="73" t="str">
        <f t="shared" si="25"/>
        <v/>
      </c>
      <c r="Q813" s="61" t="s">
        <v>86</v>
      </c>
    </row>
    <row r="814" spans="8:17" x14ac:dyDescent="0.25">
      <c r="H814" s="59">
        <v>20630</v>
      </c>
      <c r="I814" s="59" t="s">
        <v>72</v>
      </c>
      <c r="J814" s="59">
        <v>1264141</v>
      </c>
      <c r="K814" s="59" t="s">
        <v>1380</v>
      </c>
      <c r="L814" s="61" t="s">
        <v>81</v>
      </c>
      <c r="M814" s="61">
        <f>VLOOKUP(H814,zdroj!C:F,4,0)</f>
        <v>0</v>
      </c>
      <c r="N814" s="61" t="str">
        <f t="shared" si="24"/>
        <v>-</v>
      </c>
      <c r="P814" s="73" t="str">
        <f t="shared" si="25"/>
        <v/>
      </c>
      <c r="Q814" s="61" t="s">
        <v>86</v>
      </c>
    </row>
    <row r="815" spans="8:17" x14ac:dyDescent="0.25">
      <c r="H815" s="59">
        <v>20630</v>
      </c>
      <c r="I815" s="59" t="s">
        <v>72</v>
      </c>
      <c r="J815" s="59">
        <v>1264150</v>
      </c>
      <c r="K815" s="59" t="s">
        <v>1381</v>
      </c>
      <c r="L815" s="61" t="s">
        <v>81</v>
      </c>
      <c r="M815" s="61">
        <f>VLOOKUP(H815,zdroj!C:F,4,0)</f>
        <v>0</v>
      </c>
      <c r="N815" s="61" t="str">
        <f t="shared" si="24"/>
        <v>-</v>
      </c>
      <c r="P815" s="73" t="str">
        <f t="shared" si="25"/>
        <v/>
      </c>
      <c r="Q815" s="61" t="s">
        <v>86</v>
      </c>
    </row>
    <row r="816" spans="8:17" x14ac:dyDescent="0.25">
      <c r="H816" s="59">
        <v>20630</v>
      </c>
      <c r="I816" s="59" t="s">
        <v>72</v>
      </c>
      <c r="J816" s="59">
        <v>1264168</v>
      </c>
      <c r="K816" s="59" t="s">
        <v>1382</v>
      </c>
      <c r="L816" s="61" t="s">
        <v>81</v>
      </c>
      <c r="M816" s="61">
        <f>VLOOKUP(H816,zdroj!C:F,4,0)</f>
        <v>0</v>
      </c>
      <c r="N816" s="61" t="str">
        <f t="shared" si="24"/>
        <v>-</v>
      </c>
      <c r="P816" s="73" t="str">
        <f t="shared" si="25"/>
        <v/>
      </c>
      <c r="Q816" s="61" t="s">
        <v>86</v>
      </c>
    </row>
    <row r="817" spans="8:17" x14ac:dyDescent="0.25">
      <c r="H817" s="59">
        <v>20630</v>
      </c>
      <c r="I817" s="59" t="s">
        <v>72</v>
      </c>
      <c r="J817" s="59">
        <v>1264176</v>
      </c>
      <c r="K817" s="59" t="s">
        <v>1383</v>
      </c>
      <c r="L817" s="61" t="s">
        <v>81</v>
      </c>
      <c r="M817" s="61">
        <f>VLOOKUP(H817,zdroj!C:F,4,0)</f>
        <v>0</v>
      </c>
      <c r="N817" s="61" t="str">
        <f t="shared" si="24"/>
        <v>-</v>
      </c>
      <c r="P817" s="73" t="str">
        <f t="shared" si="25"/>
        <v/>
      </c>
      <c r="Q817" s="61" t="s">
        <v>86</v>
      </c>
    </row>
    <row r="818" spans="8:17" x14ac:dyDescent="0.25">
      <c r="H818" s="59">
        <v>20630</v>
      </c>
      <c r="I818" s="59" t="s">
        <v>72</v>
      </c>
      <c r="J818" s="59">
        <v>1264184</v>
      </c>
      <c r="K818" s="59" t="s">
        <v>1384</v>
      </c>
      <c r="L818" s="61" t="s">
        <v>81</v>
      </c>
      <c r="M818" s="61">
        <f>VLOOKUP(H818,zdroj!C:F,4,0)</f>
        <v>0</v>
      </c>
      <c r="N818" s="61" t="str">
        <f t="shared" si="24"/>
        <v>-</v>
      </c>
      <c r="P818" s="73" t="str">
        <f t="shared" si="25"/>
        <v/>
      </c>
      <c r="Q818" s="61" t="s">
        <v>86</v>
      </c>
    </row>
    <row r="819" spans="8:17" x14ac:dyDescent="0.25">
      <c r="H819" s="59">
        <v>20630</v>
      </c>
      <c r="I819" s="59" t="s">
        <v>72</v>
      </c>
      <c r="J819" s="59">
        <v>1264192</v>
      </c>
      <c r="K819" s="59" t="s">
        <v>1385</v>
      </c>
      <c r="L819" s="61" t="s">
        <v>81</v>
      </c>
      <c r="M819" s="61">
        <f>VLOOKUP(H819,zdroj!C:F,4,0)</f>
        <v>0</v>
      </c>
      <c r="N819" s="61" t="str">
        <f t="shared" si="24"/>
        <v>-</v>
      </c>
      <c r="P819" s="73" t="str">
        <f t="shared" si="25"/>
        <v/>
      </c>
      <c r="Q819" s="61" t="s">
        <v>86</v>
      </c>
    </row>
    <row r="820" spans="8:17" x14ac:dyDescent="0.25">
      <c r="H820" s="59">
        <v>20630</v>
      </c>
      <c r="I820" s="59" t="s">
        <v>72</v>
      </c>
      <c r="J820" s="59">
        <v>1264206</v>
      </c>
      <c r="K820" s="59" t="s">
        <v>1386</v>
      </c>
      <c r="L820" s="61" t="s">
        <v>81</v>
      </c>
      <c r="M820" s="61">
        <f>VLOOKUP(H820,zdroj!C:F,4,0)</f>
        <v>0</v>
      </c>
      <c r="N820" s="61" t="str">
        <f t="shared" si="24"/>
        <v>-</v>
      </c>
      <c r="P820" s="73" t="str">
        <f t="shared" si="25"/>
        <v/>
      </c>
      <c r="Q820" s="61" t="s">
        <v>86</v>
      </c>
    </row>
    <row r="821" spans="8:17" x14ac:dyDescent="0.25">
      <c r="H821" s="59">
        <v>20630</v>
      </c>
      <c r="I821" s="59" t="s">
        <v>72</v>
      </c>
      <c r="J821" s="59">
        <v>1264214</v>
      </c>
      <c r="K821" s="59" t="s">
        <v>1387</v>
      </c>
      <c r="L821" s="61" t="s">
        <v>81</v>
      </c>
      <c r="M821" s="61">
        <f>VLOOKUP(H821,zdroj!C:F,4,0)</f>
        <v>0</v>
      </c>
      <c r="N821" s="61" t="str">
        <f t="shared" si="24"/>
        <v>-</v>
      </c>
      <c r="P821" s="73" t="str">
        <f t="shared" si="25"/>
        <v/>
      </c>
      <c r="Q821" s="61" t="s">
        <v>86</v>
      </c>
    </row>
    <row r="822" spans="8:17" x14ac:dyDescent="0.25">
      <c r="H822" s="59">
        <v>20630</v>
      </c>
      <c r="I822" s="59" t="s">
        <v>72</v>
      </c>
      <c r="J822" s="59">
        <v>1264222</v>
      </c>
      <c r="K822" s="59" t="s">
        <v>1388</v>
      </c>
      <c r="L822" s="61" t="s">
        <v>81</v>
      </c>
      <c r="M822" s="61">
        <f>VLOOKUP(H822,zdroj!C:F,4,0)</f>
        <v>0</v>
      </c>
      <c r="N822" s="61" t="str">
        <f t="shared" si="24"/>
        <v>-</v>
      </c>
      <c r="P822" s="73" t="str">
        <f t="shared" si="25"/>
        <v/>
      </c>
      <c r="Q822" s="61" t="s">
        <v>86</v>
      </c>
    </row>
    <row r="823" spans="8:17" x14ac:dyDescent="0.25">
      <c r="H823" s="59">
        <v>20630</v>
      </c>
      <c r="I823" s="59" t="s">
        <v>72</v>
      </c>
      <c r="J823" s="59">
        <v>1264231</v>
      </c>
      <c r="K823" s="59" t="s">
        <v>1389</v>
      </c>
      <c r="L823" s="61" t="s">
        <v>81</v>
      </c>
      <c r="M823" s="61">
        <f>VLOOKUP(H823,zdroj!C:F,4,0)</f>
        <v>0</v>
      </c>
      <c r="N823" s="61" t="str">
        <f t="shared" si="24"/>
        <v>-</v>
      </c>
      <c r="P823" s="73" t="str">
        <f t="shared" si="25"/>
        <v/>
      </c>
      <c r="Q823" s="61" t="s">
        <v>86</v>
      </c>
    </row>
    <row r="824" spans="8:17" x14ac:dyDescent="0.25">
      <c r="H824" s="59">
        <v>20630</v>
      </c>
      <c r="I824" s="59" t="s">
        <v>72</v>
      </c>
      <c r="J824" s="59">
        <v>1264249</v>
      </c>
      <c r="K824" s="59" t="s">
        <v>1390</v>
      </c>
      <c r="L824" s="61" t="s">
        <v>81</v>
      </c>
      <c r="M824" s="61">
        <f>VLOOKUP(H824,zdroj!C:F,4,0)</f>
        <v>0</v>
      </c>
      <c r="N824" s="61" t="str">
        <f t="shared" si="24"/>
        <v>-</v>
      </c>
      <c r="P824" s="73" t="str">
        <f t="shared" si="25"/>
        <v/>
      </c>
      <c r="Q824" s="61" t="s">
        <v>86</v>
      </c>
    </row>
    <row r="825" spans="8:17" x14ac:dyDescent="0.25">
      <c r="H825" s="59">
        <v>20630</v>
      </c>
      <c r="I825" s="59" t="s">
        <v>72</v>
      </c>
      <c r="J825" s="59">
        <v>1264257</v>
      </c>
      <c r="K825" s="59" t="s">
        <v>1391</v>
      </c>
      <c r="L825" s="61" t="s">
        <v>81</v>
      </c>
      <c r="M825" s="61">
        <f>VLOOKUP(H825,zdroj!C:F,4,0)</f>
        <v>0</v>
      </c>
      <c r="N825" s="61" t="str">
        <f t="shared" si="24"/>
        <v>-</v>
      </c>
      <c r="P825" s="73" t="str">
        <f t="shared" si="25"/>
        <v/>
      </c>
      <c r="Q825" s="61" t="s">
        <v>86</v>
      </c>
    </row>
    <row r="826" spans="8:17" x14ac:dyDescent="0.25">
      <c r="H826" s="59">
        <v>20630</v>
      </c>
      <c r="I826" s="59" t="s">
        <v>72</v>
      </c>
      <c r="J826" s="59">
        <v>1264265</v>
      </c>
      <c r="K826" s="59" t="s">
        <v>1392</v>
      </c>
      <c r="L826" s="61" t="s">
        <v>81</v>
      </c>
      <c r="M826" s="61">
        <f>VLOOKUP(H826,zdroj!C:F,4,0)</f>
        <v>0</v>
      </c>
      <c r="N826" s="61" t="str">
        <f t="shared" si="24"/>
        <v>-</v>
      </c>
      <c r="P826" s="73" t="str">
        <f t="shared" si="25"/>
        <v/>
      </c>
      <c r="Q826" s="61" t="s">
        <v>86</v>
      </c>
    </row>
    <row r="827" spans="8:17" x14ac:dyDescent="0.25">
      <c r="H827" s="59">
        <v>20630</v>
      </c>
      <c r="I827" s="59" t="s">
        <v>72</v>
      </c>
      <c r="J827" s="59">
        <v>1264273</v>
      </c>
      <c r="K827" s="59" t="s">
        <v>1393</v>
      </c>
      <c r="L827" s="61" t="s">
        <v>81</v>
      </c>
      <c r="M827" s="61">
        <f>VLOOKUP(H827,zdroj!C:F,4,0)</f>
        <v>0</v>
      </c>
      <c r="N827" s="61" t="str">
        <f t="shared" si="24"/>
        <v>-</v>
      </c>
      <c r="P827" s="73" t="str">
        <f t="shared" si="25"/>
        <v/>
      </c>
      <c r="Q827" s="61" t="s">
        <v>86</v>
      </c>
    </row>
    <row r="828" spans="8:17" x14ac:dyDescent="0.25">
      <c r="H828" s="59">
        <v>20630</v>
      </c>
      <c r="I828" s="59" t="s">
        <v>72</v>
      </c>
      <c r="J828" s="59">
        <v>1264281</v>
      </c>
      <c r="K828" s="59" t="s">
        <v>1394</v>
      </c>
      <c r="L828" s="61" t="s">
        <v>81</v>
      </c>
      <c r="M828" s="61">
        <f>VLOOKUP(H828,zdroj!C:F,4,0)</f>
        <v>0</v>
      </c>
      <c r="N828" s="61" t="str">
        <f t="shared" si="24"/>
        <v>-</v>
      </c>
      <c r="P828" s="73" t="str">
        <f t="shared" si="25"/>
        <v/>
      </c>
      <c r="Q828" s="61" t="s">
        <v>86</v>
      </c>
    </row>
    <row r="829" spans="8:17" x14ac:dyDescent="0.25">
      <c r="H829" s="59">
        <v>20630</v>
      </c>
      <c r="I829" s="59" t="s">
        <v>72</v>
      </c>
      <c r="J829" s="59">
        <v>1264290</v>
      </c>
      <c r="K829" s="59" t="s">
        <v>1395</v>
      </c>
      <c r="L829" s="61" t="s">
        <v>81</v>
      </c>
      <c r="M829" s="61">
        <f>VLOOKUP(H829,zdroj!C:F,4,0)</f>
        <v>0</v>
      </c>
      <c r="N829" s="61" t="str">
        <f t="shared" si="24"/>
        <v>-</v>
      </c>
      <c r="P829" s="73" t="str">
        <f t="shared" si="25"/>
        <v/>
      </c>
      <c r="Q829" s="61" t="s">
        <v>86</v>
      </c>
    </row>
    <row r="830" spans="8:17" x14ac:dyDescent="0.25">
      <c r="H830" s="59">
        <v>20630</v>
      </c>
      <c r="I830" s="59" t="s">
        <v>72</v>
      </c>
      <c r="J830" s="59">
        <v>1264303</v>
      </c>
      <c r="K830" s="59" t="s">
        <v>1396</v>
      </c>
      <c r="L830" s="61" t="s">
        <v>81</v>
      </c>
      <c r="M830" s="61">
        <f>VLOOKUP(H830,zdroj!C:F,4,0)</f>
        <v>0</v>
      </c>
      <c r="N830" s="61" t="str">
        <f t="shared" si="24"/>
        <v>-</v>
      </c>
      <c r="P830" s="73" t="str">
        <f t="shared" si="25"/>
        <v/>
      </c>
      <c r="Q830" s="61" t="s">
        <v>86</v>
      </c>
    </row>
    <row r="831" spans="8:17" x14ac:dyDescent="0.25">
      <c r="H831" s="59">
        <v>20630</v>
      </c>
      <c r="I831" s="59" t="s">
        <v>72</v>
      </c>
      <c r="J831" s="59">
        <v>1264311</v>
      </c>
      <c r="K831" s="59" t="s">
        <v>1397</v>
      </c>
      <c r="L831" s="61" t="s">
        <v>81</v>
      </c>
      <c r="M831" s="61">
        <f>VLOOKUP(H831,zdroj!C:F,4,0)</f>
        <v>0</v>
      </c>
      <c r="N831" s="61" t="str">
        <f t="shared" si="24"/>
        <v>-</v>
      </c>
      <c r="P831" s="73" t="str">
        <f t="shared" si="25"/>
        <v/>
      </c>
      <c r="Q831" s="61" t="s">
        <v>86</v>
      </c>
    </row>
    <row r="832" spans="8:17" x14ac:dyDescent="0.25">
      <c r="H832" s="59">
        <v>20630</v>
      </c>
      <c r="I832" s="59" t="s">
        <v>72</v>
      </c>
      <c r="J832" s="59">
        <v>1264320</v>
      </c>
      <c r="K832" s="59" t="s">
        <v>1398</v>
      </c>
      <c r="L832" s="61" t="s">
        <v>81</v>
      </c>
      <c r="M832" s="61">
        <f>VLOOKUP(H832,zdroj!C:F,4,0)</f>
        <v>0</v>
      </c>
      <c r="N832" s="61" t="str">
        <f t="shared" si="24"/>
        <v>-</v>
      </c>
      <c r="P832" s="73" t="str">
        <f t="shared" si="25"/>
        <v/>
      </c>
      <c r="Q832" s="61" t="s">
        <v>86</v>
      </c>
    </row>
    <row r="833" spans="8:17" x14ac:dyDescent="0.25">
      <c r="H833" s="59">
        <v>20630</v>
      </c>
      <c r="I833" s="59" t="s">
        <v>72</v>
      </c>
      <c r="J833" s="59">
        <v>1264338</v>
      </c>
      <c r="K833" s="59" t="s">
        <v>1399</v>
      </c>
      <c r="L833" s="61" t="s">
        <v>81</v>
      </c>
      <c r="M833" s="61">
        <f>VLOOKUP(H833,zdroj!C:F,4,0)</f>
        <v>0</v>
      </c>
      <c r="N833" s="61" t="str">
        <f t="shared" si="24"/>
        <v>-</v>
      </c>
      <c r="P833" s="73" t="str">
        <f t="shared" si="25"/>
        <v/>
      </c>
      <c r="Q833" s="61" t="s">
        <v>86</v>
      </c>
    </row>
    <row r="834" spans="8:17" x14ac:dyDescent="0.25">
      <c r="H834" s="59">
        <v>20630</v>
      </c>
      <c r="I834" s="59" t="s">
        <v>72</v>
      </c>
      <c r="J834" s="59">
        <v>1264346</v>
      </c>
      <c r="K834" s="59" t="s">
        <v>1400</v>
      </c>
      <c r="L834" s="61" t="s">
        <v>81</v>
      </c>
      <c r="M834" s="61">
        <f>VLOOKUP(H834,zdroj!C:F,4,0)</f>
        <v>0</v>
      </c>
      <c r="N834" s="61" t="str">
        <f t="shared" si="24"/>
        <v>-</v>
      </c>
      <c r="P834" s="73" t="str">
        <f t="shared" si="25"/>
        <v/>
      </c>
      <c r="Q834" s="61" t="s">
        <v>86</v>
      </c>
    </row>
    <row r="835" spans="8:17" x14ac:dyDescent="0.25">
      <c r="H835" s="59">
        <v>20630</v>
      </c>
      <c r="I835" s="59" t="s">
        <v>72</v>
      </c>
      <c r="J835" s="59">
        <v>1264354</v>
      </c>
      <c r="K835" s="59" t="s">
        <v>1401</v>
      </c>
      <c r="L835" s="61" t="s">
        <v>81</v>
      </c>
      <c r="M835" s="61">
        <f>VLOOKUP(H835,zdroj!C:F,4,0)</f>
        <v>0</v>
      </c>
      <c r="N835" s="61" t="str">
        <f t="shared" si="24"/>
        <v>-</v>
      </c>
      <c r="P835" s="73" t="str">
        <f t="shared" si="25"/>
        <v/>
      </c>
      <c r="Q835" s="61" t="s">
        <v>86</v>
      </c>
    </row>
    <row r="836" spans="8:17" x14ac:dyDescent="0.25">
      <c r="H836" s="59">
        <v>20630</v>
      </c>
      <c r="I836" s="59" t="s">
        <v>72</v>
      </c>
      <c r="J836" s="59">
        <v>1264362</v>
      </c>
      <c r="K836" s="59" t="s">
        <v>1402</v>
      </c>
      <c r="L836" s="61" t="s">
        <v>81</v>
      </c>
      <c r="M836" s="61">
        <f>VLOOKUP(H836,zdroj!C:F,4,0)</f>
        <v>0</v>
      </c>
      <c r="N836" s="61" t="str">
        <f t="shared" si="24"/>
        <v>-</v>
      </c>
      <c r="P836" s="73" t="str">
        <f t="shared" si="25"/>
        <v/>
      </c>
      <c r="Q836" s="61" t="s">
        <v>86</v>
      </c>
    </row>
    <row r="837" spans="8:17" x14ac:dyDescent="0.25">
      <c r="H837" s="59">
        <v>20630</v>
      </c>
      <c r="I837" s="59" t="s">
        <v>72</v>
      </c>
      <c r="J837" s="59">
        <v>1264371</v>
      </c>
      <c r="K837" s="59" t="s">
        <v>1403</v>
      </c>
      <c r="L837" s="61" t="s">
        <v>81</v>
      </c>
      <c r="M837" s="61">
        <f>VLOOKUP(H837,zdroj!C:F,4,0)</f>
        <v>0</v>
      </c>
      <c r="N837" s="61" t="str">
        <f t="shared" si="24"/>
        <v>-</v>
      </c>
      <c r="P837" s="73" t="str">
        <f t="shared" si="25"/>
        <v/>
      </c>
      <c r="Q837" s="61" t="s">
        <v>86</v>
      </c>
    </row>
    <row r="838" spans="8:17" x14ac:dyDescent="0.25">
      <c r="H838" s="59">
        <v>20630</v>
      </c>
      <c r="I838" s="59" t="s">
        <v>72</v>
      </c>
      <c r="J838" s="59">
        <v>1264389</v>
      </c>
      <c r="K838" s="59" t="s">
        <v>1404</v>
      </c>
      <c r="L838" s="61" t="s">
        <v>81</v>
      </c>
      <c r="M838" s="61">
        <f>VLOOKUP(H838,zdroj!C:F,4,0)</f>
        <v>0</v>
      </c>
      <c r="N838" s="61" t="str">
        <f t="shared" si="24"/>
        <v>-</v>
      </c>
      <c r="P838" s="73" t="str">
        <f t="shared" si="25"/>
        <v/>
      </c>
      <c r="Q838" s="61" t="s">
        <v>86</v>
      </c>
    </row>
    <row r="839" spans="8:17" x14ac:dyDescent="0.25">
      <c r="H839" s="59">
        <v>20630</v>
      </c>
      <c r="I839" s="59" t="s">
        <v>72</v>
      </c>
      <c r="J839" s="59">
        <v>1264397</v>
      </c>
      <c r="K839" s="59" t="s">
        <v>1405</v>
      </c>
      <c r="L839" s="61" t="s">
        <v>81</v>
      </c>
      <c r="M839" s="61">
        <f>VLOOKUP(H839,zdroj!C:F,4,0)</f>
        <v>0</v>
      </c>
      <c r="N839" s="61" t="str">
        <f t="shared" ref="N839:N902" si="26">IF(M839="A",IF(L839="katA","katB",L839),L839)</f>
        <v>-</v>
      </c>
      <c r="P839" s="73" t="str">
        <f t="shared" ref="P839:P902" si="27">IF(O839="A",1,"")</f>
        <v/>
      </c>
      <c r="Q839" s="61" t="s">
        <v>86</v>
      </c>
    </row>
    <row r="840" spans="8:17" x14ac:dyDescent="0.25">
      <c r="H840" s="59">
        <v>20630</v>
      </c>
      <c r="I840" s="59" t="s">
        <v>72</v>
      </c>
      <c r="J840" s="59">
        <v>1264401</v>
      </c>
      <c r="K840" s="59" t="s">
        <v>1406</v>
      </c>
      <c r="L840" s="61" t="s">
        <v>81</v>
      </c>
      <c r="M840" s="61">
        <f>VLOOKUP(H840,zdroj!C:F,4,0)</f>
        <v>0</v>
      </c>
      <c r="N840" s="61" t="str">
        <f t="shared" si="26"/>
        <v>-</v>
      </c>
      <c r="P840" s="73" t="str">
        <f t="shared" si="27"/>
        <v/>
      </c>
      <c r="Q840" s="61" t="s">
        <v>88</v>
      </c>
    </row>
    <row r="841" spans="8:17" x14ac:dyDescent="0.25">
      <c r="H841" s="59">
        <v>20630</v>
      </c>
      <c r="I841" s="59" t="s">
        <v>72</v>
      </c>
      <c r="J841" s="59">
        <v>1264419</v>
      </c>
      <c r="K841" s="59" t="s">
        <v>1407</v>
      </c>
      <c r="L841" s="61" t="s">
        <v>81</v>
      </c>
      <c r="M841" s="61">
        <f>VLOOKUP(H841,zdroj!C:F,4,0)</f>
        <v>0</v>
      </c>
      <c r="N841" s="61" t="str">
        <f t="shared" si="26"/>
        <v>-</v>
      </c>
      <c r="P841" s="73" t="str">
        <f t="shared" si="27"/>
        <v/>
      </c>
      <c r="Q841" s="61" t="s">
        <v>86</v>
      </c>
    </row>
    <row r="842" spans="8:17" x14ac:dyDescent="0.25">
      <c r="H842" s="59">
        <v>20630</v>
      </c>
      <c r="I842" s="59" t="s">
        <v>72</v>
      </c>
      <c r="J842" s="59">
        <v>1264427</v>
      </c>
      <c r="K842" s="59" t="s">
        <v>1408</v>
      </c>
      <c r="L842" s="61" t="s">
        <v>81</v>
      </c>
      <c r="M842" s="61">
        <f>VLOOKUP(H842,zdroj!C:F,4,0)</f>
        <v>0</v>
      </c>
      <c r="N842" s="61" t="str">
        <f t="shared" si="26"/>
        <v>-</v>
      </c>
      <c r="P842" s="73" t="str">
        <f t="shared" si="27"/>
        <v/>
      </c>
      <c r="Q842" s="61" t="s">
        <v>86</v>
      </c>
    </row>
    <row r="843" spans="8:17" x14ac:dyDescent="0.25">
      <c r="H843" s="59">
        <v>20630</v>
      </c>
      <c r="I843" s="59" t="s">
        <v>72</v>
      </c>
      <c r="J843" s="59">
        <v>1264435</v>
      </c>
      <c r="K843" s="59" t="s">
        <v>1409</v>
      </c>
      <c r="L843" s="61" t="s">
        <v>81</v>
      </c>
      <c r="M843" s="61">
        <f>VLOOKUP(H843,zdroj!C:F,4,0)</f>
        <v>0</v>
      </c>
      <c r="N843" s="61" t="str">
        <f t="shared" si="26"/>
        <v>-</v>
      </c>
      <c r="P843" s="73" t="str">
        <f t="shared" si="27"/>
        <v/>
      </c>
      <c r="Q843" s="61" t="s">
        <v>88</v>
      </c>
    </row>
    <row r="844" spans="8:17" x14ac:dyDescent="0.25">
      <c r="H844" s="59">
        <v>20630</v>
      </c>
      <c r="I844" s="59" t="s">
        <v>72</v>
      </c>
      <c r="J844" s="59">
        <v>1264443</v>
      </c>
      <c r="K844" s="59" t="s">
        <v>1410</v>
      </c>
      <c r="L844" s="61" t="s">
        <v>81</v>
      </c>
      <c r="M844" s="61">
        <f>VLOOKUP(H844,zdroj!C:F,4,0)</f>
        <v>0</v>
      </c>
      <c r="N844" s="61" t="str">
        <f t="shared" si="26"/>
        <v>-</v>
      </c>
      <c r="P844" s="73" t="str">
        <f t="shared" si="27"/>
        <v/>
      </c>
      <c r="Q844" s="61" t="s">
        <v>86</v>
      </c>
    </row>
    <row r="845" spans="8:17" x14ac:dyDescent="0.25">
      <c r="H845" s="59">
        <v>20630</v>
      </c>
      <c r="I845" s="59" t="s">
        <v>72</v>
      </c>
      <c r="J845" s="59">
        <v>1264451</v>
      </c>
      <c r="K845" s="59" t="s">
        <v>1411</v>
      </c>
      <c r="L845" s="61" t="s">
        <v>81</v>
      </c>
      <c r="M845" s="61">
        <f>VLOOKUP(H845,zdroj!C:F,4,0)</f>
        <v>0</v>
      </c>
      <c r="N845" s="61" t="str">
        <f t="shared" si="26"/>
        <v>-</v>
      </c>
      <c r="P845" s="73" t="str">
        <f t="shared" si="27"/>
        <v/>
      </c>
      <c r="Q845" s="61" t="s">
        <v>86</v>
      </c>
    </row>
    <row r="846" spans="8:17" x14ac:dyDescent="0.25">
      <c r="H846" s="59">
        <v>20630</v>
      </c>
      <c r="I846" s="59" t="s">
        <v>72</v>
      </c>
      <c r="J846" s="59">
        <v>1264460</v>
      </c>
      <c r="K846" s="59" t="s">
        <v>1412</v>
      </c>
      <c r="L846" s="61" t="s">
        <v>81</v>
      </c>
      <c r="M846" s="61">
        <f>VLOOKUP(H846,zdroj!C:F,4,0)</f>
        <v>0</v>
      </c>
      <c r="N846" s="61" t="str">
        <f t="shared" si="26"/>
        <v>-</v>
      </c>
      <c r="P846" s="73" t="str">
        <f t="shared" si="27"/>
        <v/>
      </c>
      <c r="Q846" s="61" t="s">
        <v>86</v>
      </c>
    </row>
    <row r="847" spans="8:17" x14ac:dyDescent="0.25">
      <c r="H847" s="59">
        <v>20630</v>
      </c>
      <c r="I847" s="59" t="s">
        <v>72</v>
      </c>
      <c r="J847" s="59">
        <v>1264478</v>
      </c>
      <c r="K847" s="59" t="s">
        <v>1413</v>
      </c>
      <c r="L847" s="61" t="s">
        <v>81</v>
      </c>
      <c r="M847" s="61">
        <f>VLOOKUP(H847,zdroj!C:F,4,0)</f>
        <v>0</v>
      </c>
      <c r="N847" s="61" t="str">
        <f t="shared" si="26"/>
        <v>-</v>
      </c>
      <c r="P847" s="73" t="str">
        <f t="shared" si="27"/>
        <v/>
      </c>
      <c r="Q847" s="61" t="s">
        <v>86</v>
      </c>
    </row>
    <row r="848" spans="8:17" x14ac:dyDescent="0.25">
      <c r="H848" s="59">
        <v>20630</v>
      </c>
      <c r="I848" s="59" t="s">
        <v>72</v>
      </c>
      <c r="J848" s="59">
        <v>1264486</v>
      </c>
      <c r="K848" s="59" t="s">
        <v>1414</v>
      </c>
      <c r="L848" s="61" t="s">
        <v>81</v>
      </c>
      <c r="M848" s="61">
        <f>VLOOKUP(H848,zdroj!C:F,4,0)</f>
        <v>0</v>
      </c>
      <c r="N848" s="61" t="str">
        <f t="shared" si="26"/>
        <v>-</v>
      </c>
      <c r="P848" s="73" t="str">
        <f t="shared" si="27"/>
        <v/>
      </c>
      <c r="Q848" s="61" t="s">
        <v>86</v>
      </c>
    </row>
    <row r="849" spans="8:17" x14ac:dyDescent="0.25">
      <c r="H849" s="59">
        <v>20630</v>
      </c>
      <c r="I849" s="59" t="s">
        <v>72</v>
      </c>
      <c r="J849" s="59">
        <v>1264494</v>
      </c>
      <c r="K849" s="59" t="s">
        <v>1415</v>
      </c>
      <c r="L849" s="61" t="s">
        <v>81</v>
      </c>
      <c r="M849" s="61">
        <f>VLOOKUP(H849,zdroj!C:F,4,0)</f>
        <v>0</v>
      </c>
      <c r="N849" s="61" t="str">
        <f t="shared" si="26"/>
        <v>-</v>
      </c>
      <c r="P849" s="73" t="str">
        <f t="shared" si="27"/>
        <v/>
      </c>
      <c r="Q849" s="61" t="s">
        <v>86</v>
      </c>
    </row>
    <row r="850" spans="8:17" x14ac:dyDescent="0.25">
      <c r="H850" s="59">
        <v>20630</v>
      </c>
      <c r="I850" s="59" t="s">
        <v>72</v>
      </c>
      <c r="J850" s="59">
        <v>1264508</v>
      </c>
      <c r="K850" s="59" t="s">
        <v>1416</v>
      </c>
      <c r="L850" s="61" t="s">
        <v>81</v>
      </c>
      <c r="M850" s="61">
        <f>VLOOKUP(H850,zdroj!C:F,4,0)</f>
        <v>0</v>
      </c>
      <c r="N850" s="61" t="str">
        <f t="shared" si="26"/>
        <v>-</v>
      </c>
      <c r="P850" s="73" t="str">
        <f t="shared" si="27"/>
        <v/>
      </c>
      <c r="Q850" s="61" t="s">
        <v>86</v>
      </c>
    </row>
    <row r="851" spans="8:17" x14ac:dyDescent="0.25">
      <c r="H851" s="59">
        <v>20630</v>
      </c>
      <c r="I851" s="59" t="s">
        <v>72</v>
      </c>
      <c r="J851" s="59">
        <v>1264516</v>
      </c>
      <c r="K851" s="59" t="s">
        <v>1417</v>
      </c>
      <c r="L851" s="61" t="s">
        <v>81</v>
      </c>
      <c r="M851" s="61">
        <f>VLOOKUP(H851,zdroj!C:F,4,0)</f>
        <v>0</v>
      </c>
      <c r="N851" s="61" t="str">
        <f t="shared" si="26"/>
        <v>-</v>
      </c>
      <c r="P851" s="73" t="str">
        <f t="shared" si="27"/>
        <v/>
      </c>
      <c r="Q851" s="61" t="s">
        <v>86</v>
      </c>
    </row>
    <row r="852" spans="8:17" x14ac:dyDescent="0.25">
      <c r="H852" s="59">
        <v>20630</v>
      </c>
      <c r="I852" s="59" t="s">
        <v>72</v>
      </c>
      <c r="J852" s="59">
        <v>25530585</v>
      </c>
      <c r="K852" s="59" t="s">
        <v>1418</v>
      </c>
      <c r="L852" s="61" t="s">
        <v>114</v>
      </c>
      <c r="M852" s="61">
        <f>VLOOKUP(H852,zdroj!C:F,4,0)</f>
        <v>0</v>
      </c>
      <c r="N852" s="61" t="str">
        <f t="shared" si="26"/>
        <v>katC</v>
      </c>
      <c r="P852" s="73" t="str">
        <f t="shared" si="27"/>
        <v/>
      </c>
      <c r="Q852" s="61" t="s">
        <v>31</v>
      </c>
    </row>
    <row r="853" spans="8:17" x14ac:dyDescent="0.25">
      <c r="H853" s="59">
        <v>20630</v>
      </c>
      <c r="I853" s="59" t="s">
        <v>72</v>
      </c>
      <c r="J853" s="59">
        <v>27619371</v>
      </c>
      <c r="K853" s="59" t="s">
        <v>1419</v>
      </c>
      <c r="L853" s="61" t="s">
        <v>81</v>
      </c>
      <c r="M853" s="61">
        <f>VLOOKUP(H853,zdroj!C:F,4,0)</f>
        <v>0</v>
      </c>
      <c r="N853" s="61" t="str">
        <f t="shared" si="26"/>
        <v>-</v>
      </c>
      <c r="P853" s="73" t="str">
        <f t="shared" si="27"/>
        <v/>
      </c>
      <c r="Q853" s="61" t="s">
        <v>86</v>
      </c>
    </row>
    <row r="854" spans="8:17" x14ac:dyDescent="0.25">
      <c r="H854" s="59">
        <v>20630</v>
      </c>
      <c r="I854" s="59" t="s">
        <v>72</v>
      </c>
      <c r="J854" s="59">
        <v>27753786</v>
      </c>
      <c r="K854" s="59" t="s">
        <v>1420</v>
      </c>
      <c r="L854" s="61" t="s">
        <v>114</v>
      </c>
      <c r="M854" s="61">
        <f>VLOOKUP(H854,zdroj!C:F,4,0)</f>
        <v>0</v>
      </c>
      <c r="N854" s="61" t="str">
        <f t="shared" si="26"/>
        <v>katC</v>
      </c>
      <c r="P854" s="73" t="str">
        <f t="shared" si="27"/>
        <v/>
      </c>
      <c r="Q854" s="61" t="s">
        <v>31</v>
      </c>
    </row>
    <row r="855" spans="8:17" x14ac:dyDescent="0.25">
      <c r="H855" s="59">
        <v>20630</v>
      </c>
      <c r="I855" s="59" t="s">
        <v>72</v>
      </c>
      <c r="J855" s="59">
        <v>27931463</v>
      </c>
      <c r="K855" s="59" t="s">
        <v>1421</v>
      </c>
      <c r="L855" s="61" t="s">
        <v>81</v>
      </c>
      <c r="M855" s="61">
        <f>VLOOKUP(H855,zdroj!C:F,4,0)</f>
        <v>0</v>
      </c>
      <c r="N855" s="61" t="str">
        <f t="shared" si="26"/>
        <v>-</v>
      </c>
      <c r="P855" s="73" t="str">
        <f t="shared" si="27"/>
        <v/>
      </c>
      <c r="Q855" s="61" t="s">
        <v>86</v>
      </c>
    </row>
    <row r="856" spans="8:17" x14ac:dyDescent="0.25">
      <c r="H856" s="59">
        <v>20630</v>
      </c>
      <c r="I856" s="59" t="s">
        <v>72</v>
      </c>
      <c r="J856" s="59">
        <v>27931471</v>
      </c>
      <c r="K856" s="59" t="s">
        <v>1422</v>
      </c>
      <c r="L856" s="61" t="s">
        <v>81</v>
      </c>
      <c r="M856" s="61">
        <f>VLOOKUP(H856,zdroj!C:F,4,0)</f>
        <v>0</v>
      </c>
      <c r="N856" s="61" t="str">
        <f t="shared" si="26"/>
        <v>-</v>
      </c>
      <c r="P856" s="73" t="str">
        <f t="shared" si="27"/>
        <v/>
      </c>
      <c r="Q856" s="61" t="s">
        <v>86</v>
      </c>
    </row>
    <row r="857" spans="8:17" x14ac:dyDescent="0.25">
      <c r="H857" s="59">
        <v>20630</v>
      </c>
      <c r="I857" s="59" t="s">
        <v>72</v>
      </c>
      <c r="J857" s="59">
        <v>28058771</v>
      </c>
      <c r="K857" s="59" t="s">
        <v>1423</v>
      </c>
      <c r="L857" s="61" t="s">
        <v>81</v>
      </c>
      <c r="M857" s="61">
        <f>VLOOKUP(H857,zdroj!C:F,4,0)</f>
        <v>0</v>
      </c>
      <c r="N857" s="61" t="str">
        <f t="shared" si="26"/>
        <v>-</v>
      </c>
      <c r="P857" s="73" t="str">
        <f t="shared" si="27"/>
        <v/>
      </c>
      <c r="Q857" s="61" t="s">
        <v>86</v>
      </c>
    </row>
    <row r="858" spans="8:17" x14ac:dyDescent="0.25">
      <c r="H858" s="59">
        <v>20630</v>
      </c>
      <c r="I858" s="59" t="s">
        <v>72</v>
      </c>
      <c r="J858" s="59">
        <v>30702232</v>
      </c>
      <c r="K858" s="59" t="s">
        <v>1424</v>
      </c>
      <c r="L858" s="61" t="s">
        <v>81</v>
      </c>
      <c r="M858" s="61">
        <f>VLOOKUP(H858,zdroj!C:F,4,0)</f>
        <v>0</v>
      </c>
      <c r="N858" s="61" t="str">
        <f t="shared" si="26"/>
        <v>-</v>
      </c>
      <c r="P858" s="73" t="str">
        <f t="shared" si="27"/>
        <v/>
      </c>
      <c r="Q858" s="61" t="s">
        <v>86</v>
      </c>
    </row>
    <row r="859" spans="8:17" x14ac:dyDescent="0.25">
      <c r="H859" s="59">
        <v>20630</v>
      </c>
      <c r="I859" s="59" t="s">
        <v>72</v>
      </c>
      <c r="J859" s="59">
        <v>40739538</v>
      </c>
      <c r="K859" s="59" t="s">
        <v>1425</v>
      </c>
      <c r="L859" s="61" t="s">
        <v>81</v>
      </c>
      <c r="M859" s="61">
        <f>VLOOKUP(H859,zdroj!C:F,4,0)</f>
        <v>0</v>
      </c>
      <c r="N859" s="61" t="str">
        <f t="shared" si="26"/>
        <v>-</v>
      </c>
      <c r="P859" s="73" t="str">
        <f t="shared" si="27"/>
        <v/>
      </c>
      <c r="Q859" s="61" t="s">
        <v>86</v>
      </c>
    </row>
    <row r="860" spans="8:17" x14ac:dyDescent="0.25">
      <c r="H860" s="59">
        <v>20630</v>
      </c>
      <c r="I860" s="59" t="s">
        <v>72</v>
      </c>
      <c r="J860" s="59">
        <v>40900801</v>
      </c>
      <c r="K860" s="59" t="s">
        <v>1426</v>
      </c>
      <c r="L860" s="61" t="s">
        <v>81</v>
      </c>
      <c r="M860" s="61">
        <f>VLOOKUP(H860,zdroj!C:F,4,0)</f>
        <v>0</v>
      </c>
      <c r="N860" s="61" t="str">
        <f t="shared" si="26"/>
        <v>-</v>
      </c>
      <c r="P860" s="73" t="str">
        <f t="shared" si="27"/>
        <v/>
      </c>
      <c r="Q860" s="61" t="s">
        <v>86</v>
      </c>
    </row>
    <row r="861" spans="8:17" x14ac:dyDescent="0.25">
      <c r="H861" s="59">
        <v>20630</v>
      </c>
      <c r="I861" s="59" t="s">
        <v>72</v>
      </c>
      <c r="J861" s="59">
        <v>40902129</v>
      </c>
      <c r="K861" s="59" t="s">
        <v>1427</v>
      </c>
      <c r="L861" s="61" t="s">
        <v>81</v>
      </c>
      <c r="M861" s="61">
        <f>VLOOKUP(H861,zdroj!C:F,4,0)</f>
        <v>0</v>
      </c>
      <c r="N861" s="61" t="str">
        <f t="shared" si="26"/>
        <v>-</v>
      </c>
      <c r="P861" s="73" t="str">
        <f t="shared" si="27"/>
        <v/>
      </c>
      <c r="Q861" s="61" t="s">
        <v>86</v>
      </c>
    </row>
    <row r="862" spans="8:17" x14ac:dyDescent="0.25">
      <c r="H862" s="59">
        <v>20630</v>
      </c>
      <c r="I862" s="59" t="s">
        <v>72</v>
      </c>
      <c r="J862" s="59">
        <v>41833147</v>
      </c>
      <c r="K862" s="59" t="s">
        <v>1428</v>
      </c>
      <c r="L862" s="61" t="s">
        <v>81</v>
      </c>
      <c r="M862" s="61">
        <f>VLOOKUP(H862,zdroj!C:F,4,0)</f>
        <v>0</v>
      </c>
      <c r="N862" s="61" t="str">
        <f t="shared" si="26"/>
        <v>-</v>
      </c>
      <c r="P862" s="73" t="str">
        <f t="shared" si="27"/>
        <v/>
      </c>
      <c r="Q862" s="61" t="s">
        <v>86</v>
      </c>
    </row>
    <row r="863" spans="8:17" x14ac:dyDescent="0.25">
      <c r="H863" s="59">
        <v>20630</v>
      </c>
      <c r="I863" s="59" t="s">
        <v>72</v>
      </c>
      <c r="J863" s="59">
        <v>42497752</v>
      </c>
      <c r="K863" s="59" t="s">
        <v>1429</v>
      </c>
      <c r="L863" s="61" t="s">
        <v>81</v>
      </c>
      <c r="M863" s="61">
        <f>VLOOKUP(H863,zdroj!C:F,4,0)</f>
        <v>0</v>
      </c>
      <c r="N863" s="61" t="str">
        <f t="shared" si="26"/>
        <v>-</v>
      </c>
      <c r="P863" s="73" t="str">
        <f t="shared" si="27"/>
        <v/>
      </c>
      <c r="Q863" s="61" t="s">
        <v>86</v>
      </c>
    </row>
    <row r="864" spans="8:17" x14ac:dyDescent="0.25">
      <c r="H864" s="59">
        <v>20630</v>
      </c>
      <c r="I864" s="59" t="s">
        <v>72</v>
      </c>
      <c r="J864" s="59">
        <v>72826967</v>
      </c>
      <c r="K864" s="59" t="s">
        <v>1430</v>
      </c>
      <c r="L864" s="61" t="s">
        <v>81</v>
      </c>
      <c r="M864" s="61">
        <f>VLOOKUP(H864,zdroj!C:F,4,0)</f>
        <v>0</v>
      </c>
      <c r="N864" s="61" t="str">
        <f t="shared" si="26"/>
        <v>-</v>
      </c>
      <c r="P864" s="73" t="str">
        <f t="shared" si="27"/>
        <v/>
      </c>
      <c r="Q864" s="61" t="s">
        <v>86</v>
      </c>
    </row>
    <row r="865" spans="8:17" x14ac:dyDescent="0.25">
      <c r="H865" s="59">
        <v>20630</v>
      </c>
      <c r="I865" s="59" t="s">
        <v>72</v>
      </c>
      <c r="J865" s="59">
        <v>73876381</v>
      </c>
      <c r="K865" s="59" t="s">
        <v>1431</v>
      </c>
      <c r="L865" s="61" t="s">
        <v>81</v>
      </c>
      <c r="M865" s="61">
        <f>VLOOKUP(H865,zdroj!C:F,4,0)</f>
        <v>0</v>
      </c>
      <c r="N865" s="61" t="str">
        <f t="shared" si="26"/>
        <v>-</v>
      </c>
      <c r="P865" s="73" t="str">
        <f t="shared" si="27"/>
        <v/>
      </c>
      <c r="Q865" s="61" t="s">
        <v>86</v>
      </c>
    </row>
    <row r="866" spans="8:17" x14ac:dyDescent="0.25">
      <c r="H866" s="59">
        <v>20630</v>
      </c>
      <c r="I866" s="59" t="s">
        <v>72</v>
      </c>
      <c r="J866" s="59">
        <v>74019601</v>
      </c>
      <c r="K866" s="59" t="s">
        <v>1432</v>
      </c>
      <c r="L866" s="61" t="s">
        <v>81</v>
      </c>
      <c r="M866" s="61">
        <f>VLOOKUP(H866,zdroj!C:F,4,0)</f>
        <v>0</v>
      </c>
      <c r="N866" s="61" t="str">
        <f t="shared" si="26"/>
        <v>-</v>
      </c>
      <c r="P866" s="73" t="str">
        <f t="shared" si="27"/>
        <v/>
      </c>
      <c r="Q866" s="61" t="s">
        <v>86</v>
      </c>
    </row>
    <row r="867" spans="8:17" x14ac:dyDescent="0.25">
      <c r="H867" s="59">
        <v>20630</v>
      </c>
      <c r="I867" s="59" t="s">
        <v>72</v>
      </c>
      <c r="J867" s="59">
        <v>75194881</v>
      </c>
      <c r="K867" s="59" t="s">
        <v>1433</v>
      </c>
      <c r="L867" s="61" t="s">
        <v>81</v>
      </c>
      <c r="M867" s="61">
        <f>VLOOKUP(H867,zdroj!C:F,4,0)</f>
        <v>0</v>
      </c>
      <c r="N867" s="61" t="str">
        <f t="shared" si="26"/>
        <v>-</v>
      </c>
      <c r="P867" s="73" t="str">
        <f t="shared" si="27"/>
        <v/>
      </c>
      <c r="Q867" s="61" t="s">
        <v>88</v>
      </c>
    </row>
    <row r="868" spans="8:17" x14ac:dyDescent="0.25">
      <c r="H868" s="59">
        <v>20630</v>
      </c>
      <c r="I868" s="59" t="s">
        <v>72</v>
      </c>
      <c r="J868" s="59">
        <v>78649838</v>
      </c>
      <c r="K868" s="59" t="s">
        <v>1434</v>
      </c>
      <c r="L868" s="61" t="s">
        <v>81</v>
      </c>
      <c r="M868" s="61">
        <f>VLOOKUP(H868,zdroj!C:F,4,0)</f>
        <v>0</v>
      </c>
      <c r="N868" s="61" t="str">
        <f t="shared" si="26"/>
        <v>-</v>
      </c>
      <c r="P868" s="73" t="str">
        <f t="shared" si="27"/>
        <v/>
      </c>
      <c r="Q868" s="61" t="s">
        <v>88</v>
      </c>
    </row>
    <row r="869" spans="8:17" x14ac:dyDescent="0.25">
      <c r="H869" s="59">
        <v>20630</v>
      </c>
      <c r="I869" s="59" t="s">
        <v>72</v>
      </c>
      <c r="J869" s="59">
        <v>78732930</v>
      </c>
      <c r="K869" s="59" t="s">
        <v>1435</v>
      </c>
      <c r="L869" s="61" t="s">
        <v>81</v>
      </c>
      <c r="M869" s="61">
        <f>VLOOKUP(H869,zdroj!C:F,4,0)</f>
        <v>0</v>
      </c>
      <c r="N869" s="61" t="str">
        <f t="shared" si="26"/>
        <v>-</v>
      </c>
      <c r="P869" s="73" t="str">
        <f t="shared" si="27"/>
        <v/>
      </c>
      <c r="Q869" s="61" t="s">
        <v>88</v>
      </c>
    </row>
    <row r="870" spans="8:17" x14ac:dyDescent="0.25">
      <c r="H870" s="59">
        <v>20630</v>
      </c>
      <c r="I870" s="59" t="s">
        <v>72</v>
      </c>
      <c r="J870" s="59">
        <v>80119948</v>
      </c>
      <c r="K870" s="59" t="s">
        <v>1436</v>
      </c>
      <c r="L870" s="61" t="s">
        <v>81</v>
      </c>
      <c r="M870" s="61">
        <f>VLOOKUP(H870,zdroj!C:F,4,0)</f>
        <v>0</v>
      </c>
      <c r="N870" s="61" t="str">
        <f t="shared" si="26"/>
        <v>-</v>
      </c>
      <c r="P870" s="73" t="str">
        <f t="shared" si="27"/>
        <v/>
      </c>
      <c r="Q870" s="61" t="s">
        <v>88</v>
      </c>
    </row>
    <row r="871" spans="8:17" x14ac:dyDescent="0.25">
      <c r="H871" s="59">
        <v>20630</v>
      </c>
      <c r="I871" s="59" t="s">
        <v>72</v>
      </c>
      <c r="J871" s="59">
        <v>80745776</v>
      </c>
      <c r="K871" s="59" t="s">
        <v>1437</v>
      </c>
      <c r="L871" s="61" t="s">
        <v>81</v>
      </c>
      <c r="M871" s="61">
        <f>VLOOKUP(H871,zdroj!C:F,4,0)</f>
        <v>0</v>
      </c>
      <c r="N871" s="61" t="str">
        <f t="shared" si="26"/>
        <v>-</v>
      </c>
      <c r="P871" s="73" t="str">
        <f t="shared" si="27"/>
        <v/>
      </c>
      <c r="Q871" s="61" t="s">
        <v>86</v>
      </c>
    </row>
    <row r="872" spans="8:17" x14ac:dyDescent="0.25">
      <c r="H872" s="59">
        <v>20656</v>
      </c>
      <c r="I872" s="59" t="s">
        <v>69</v>
      </c>
      <c r="J872" s="59">
        <v>1264524</v>
      </c>
      <c r="K872" s="59" t="s">
        <v>1438</v>
      </c>
      <c r="L872" s="61" t="s">
        <v>113</v>
      </c>
      <c r="M872" s="61">
        <f>VLOOKUP(H872,zdroj!C:F,4,0)</f>
        <v>0</v>
      </c>
      <c r="N872" s="61" t="str">
        <f t="shared" si="26"/>
        <v>katB</v>
      </c>
      <c r="P872" s="73" t="str">
        <f t="shared" si="27"/>
        <v/>
      </c>
      <c r="Q872" s="61" t="s">
        <v>31</v>
      </c>
    </row>
    <row r="873" spans="8:17" x14ac:dyDescent="0.25">
      <c r="H873" s="59">
        <v>20656</v>
      </c>
      <c r="I873" s="59" t="s">
        <v>69</v>
      </c>
      <c r="J873" s="59">
        <v>1264532</v>
      </c>
      <c r="K873" s="59" t="s">
        <v>1439</v>
      </c>
      <c r="L873" s="61" t="s">
        <v>113</v>
      </c>
      <c r="M873" s="61">
        <f>VLOOKUP(H873,zdroj!C:F,4,0)</f>
        <v>0</v>
      </c>
      <c r="N873" s="61" t="str">
        <f t="shared" si="26"/>
        <v>katB</v>
      </c>
      <c r="P873" s="73" t="str">
        <f t="shared" si="27"/>
        <v/>
      </c>
      <c r="Q873" s="61" t="s">
        <v>31</v>
      </c>
    </row>
    <row r="874" spans="8:17" x14ac:dyDescent="0.25">
      <c r="H874" s="59">
        <v>20656</v>
      </c>
      <c r="I874" s="59" t="s">
        <v>69</v>
      </c>
      <c r="J874" s="59">
        <v>1264541</v>
      </c>
      <c r="K874" s="59" t="s">
        <v>1440</v>
      </c>
      <c r="L874" s="61" t="s">
        <v>113</v>
      </c>
      <c r="M874" s="61">
        <f>VLOOKUP(H874,zdroj!C:F,4,0)</f>
        <v>0</v>
      </c>
      <c r="N874" s="61" t="str">
        <f t="shared" si="26"/>
        <v>katB</v>
      </c>
      <c r="P874" s="73" t="str">
        <f t="shared" si="27"/>
        <v/>
      </c>
      <c r="Q874" s="61" t="s">
        <v>30</v>
      </c>
    </row>
    <row r="875" spans="8:17" x14ac:dyDescent="0.25">
      <c r="H875" s="59">
        <v>20656</v>
      </c>
      <c r="I875" s="59" t="s">
        <v>69</v>
      </c>
      <c r="J875" s="59">
        <v>1264559</v>
      </c>
      <c r="K875" s="59" t="s">
        <v>1441</v>
      </c>
      <c r="L875" s="61" t="s">
        <v>113</v>
      </c>
      <c r="M875" s="61">
        <f>VLOOKUP(H875,zdroj!C:F,4,0)</f>
        <v>0</v>
      </c>
      <c r="N875" s="61" t="str">
        <f t="shared" si="26"/>
        <v>katB</v>
      </c>
      <c r="P875" s="73" t="str">
        <f t="shared" si="27"/>
        <v/>
      </c>
      <c r="Q875" s="61" t="s">
        <v>30</v>
      </c>
    </row>
    <row r="876" spans="8:17" x14ac:dyDescent="0.25">
      <c r="H876" s="59">
        <v>20656</v>
      </c>
      <c r="I876" s="59" t="s">
        <v>69</v>
      </c>
      <c r="J876" s="59">
        <v>1264567</v>
      </c>
      <c r="K876" s="59" t="s">
        <v>1442</v>
      </c>
      <c r="L876" s="61" t="s">
        <v>113</v>
      </c>
      <c r="M876" s="61">
        <f>VLOOKUP(H876,zdroj!C:F,4,0)</f>
        <v>0</v>
      </c>
      <c r="N876" s="61" t="str">
        <f t="shared" si="26"/>
        <v>katB</v>
      </c>
      <c r="P876" s="73" t="str">
        <f t="shared" si="27"/>
        <v/>
      </c>
      <c r="Q876" s="61" t="s">
        <v>30</v>
      </c>
    </row>
    <row r="877" spans="8:17" x14ac:dyDescent="0.25">
      <c r="H877" s="59">
        <v>20656</v>
      </c>
      <c r="I877" s="59" t="s">
        <v>69</v>
      </c>
      <c r="J877" s="59">
        <v>1264575</v>
      </c>
      <c r="K877" s="59" t="s">
        <v>1443</v>
      </c>
      <c r="L877" s="61" t="s">
        <v>113</v>
      </c>
      <c r="M877" s="61">
        <f>VLOOKUP(H877,zdroj!C:F,4,0)</f>
        <v>0</v>
      </c>
      <c r="N877" s="61" t="str">
        <f t="shared" si="26"/>
        <v>katB</v>
      </c>
      <c r="P877" s="73" t="str">
        <f t="shared" si="27"/>
        <v/>
      </c>
      <c r="Q877" s="61" t="s">
        <v>30</v>
      </c>
    </row>
    <row r="878" spans="8:17" x14ac:dyDescent="0.25">
      <c r="H878" s="59">
        <v>20656</v>
      </c>
      <c r="I878" s="59" t="s">
        <v>69</v>
      </c>
      <c r="J878" s="59">
        <v>1264605</v>
      </c>
      <c r="K878" s="59" t="s">
        <v>1444</v>
      </c>
      <c r="L878" s="61" t="s">
        <v>113</v>
      </c>
      <c r="M878" s="61">
        <f>VLOOKUP(H878,zdroj!C:F,4,0)</f>
        <v>0</v>
      </c>
      <c r="N878" s="61" t="str">
        <f t="shared" si="26"/>
        <v>katB</v>
      </c>
      <c r="P878" s="73" t="str">
        <f t="shared" si="27"/>
        <v/>
      </c>
      <c r="Q878" s="61" t="s">
        <v>30</v>
      </c>
    </row>
    <row r="879" spans="8:17" x14ac:dyDescent="0.25">
      <c r="H879" s="59">
        <v>20656</v>
      </c>
      <c r="I879" s="59" t="s">
        <v>69</v>
      </c>
      <c r="J879" s="59">
        <v>1264613</v>
      </c>
      <c r="K879" s="59" t="s">
        <v>1445</v>
      </c>
      <c r="L879" s="61" t="s">
        <v>113</v>
      </c>
      <c r="M879" s="61">
        <f>VLOOKUP(H879,zdroj!C:F,4,0)</f>
        <v>0</v>
      </c>
      <c r="N879" s="61" t="str">
        <f t="shared" si="26"/>
        <v>katB</v>
      </c>
      <c r="P879" s="73" t="str">
        <f t="shared" si="27"/>
        <v/>
      </c>
      <c r="Q879" s="61" t="s">
        <v>30</v>
      </c>
    </row>
    <row r="880" spans="8:17" x14ac:dyDescent="0.25">
      <c r="H880" s="59">
        <v>20656</v>
      </c>
      <c r="I880" s="59" t="s">
        <v>69</v>
      </c>
      <c r="J880" s="59">
        <v>1264621</v>
      </c>
      <c r="K880" s="59" t="s">
        <v>1446</v>
      </c>
      <c r="L880" s="61" t="s">
        <v>113</v>
      </c>
      <c r="M880" s="61">
        <f>VLOOKUP(H880,zdroj!C:F,4,0)</f>
        <v>0</v>
      </c>
      <c r="N880" s="61" t="str">
        <f t="shared" si="26"/>
        <v>katB</v>
      </c>
      <c r="P880" s="73" t="str">
        <f t="shared" si="27"/>
        <v/>
      </c>
      <c r="Q880" s="61" t="s">
        <v>30</v>
      </c>
    </row>
    <row r="881" spans="8:17" x14ac:dyDescent="0.25">
      <c r="H881" s="59">
        <v>20656</v>
      </c>
      <c r="I881" s="59" t="s">
        <v>69</v>
      </c>
      <c r="J881" s="59">
        <v>1264630</v>
      </c>
      <c r="K881" s="59" t="s">
        <v>1447</v>
      </c>
      <c r="L881" s="61" t="s">
        <v>113</v>
      </c>
      <c r="M881" s="61">
        <f>VLOOKUP(H881,zdroj!C:F,4,0)</f>
        <v>0</v>
      </c>
      <c r="N881" s="61" t="str">
        <f t="shared" si="26"/>
        <v>katB</v>
      </c>
      <c r="P881" s="73" t="str">
        <f t="shared" si="27"/>
        <v/>
      </c>
      <c r="Q881" s="61" t="s">
        <v>30</v>
      </c>
    </row>
    <row r="882" spans="8:17" x14ac:dyDescent="0.25">
      <c r="H882" s="59">
        <v>20656</v>
      </c>
      <c r="I882" s="59" t="s">
        <v>69</v>
      </c>
      <c r="J882" s="59">
        <v>1264648</v>
      </c>
      <c r="K882" s="59" t="s">
        <v>1448</v>
      </c>
      <c r="L882" s="61" t="s">
        <v>113</v>
      </c>
      <c r="M882" s="61">
        <f>VLOOKUP(H882,zdroj!C:F,4,0)</f>
        <v>0</v>
      </c>
      <c r="N882" s="61" t="str">
        <f t="shared" si="26"/>
        <v>katB</v>
      </c>
      <c r="P882" s="73" t="str">
        <f t="shared" si="27"/>
        <v/>
      </c>
      <c r="Q882" s="61" t="s">
        <v>30</v>
      </c>
    </row>
    <row r="883" spans="8:17" x14ac:dyDescent="0.25">
      <c r="H883" s="59">
        <v>20656</v>
      </c>
      <c r="I883" s="59" t="s">
        <v>69</v>
      </c>
      <c r="J883" s="59">
        <v>1264656</v>
      </c>
      <c r="K883" s="59" t="s">
        <v>1449</v>
      </c>
      <c r="L883" s="61" t="s">
        <v>113</v>
      </c>
      <c r="M883" s="61">
        <f>VLOOKUP(H883,zdroj!C:F,4,0)</f>
        <v>0</v>
      </c>
      <c r="N883" s="61" t="str">
        <f t="shared" si="26"/>
        <v>katB</v>
      </c>
      <c r="P883" s="73" t="str">
        <f t="shared" si="27"/>
        <v/>
      </c>
      <c r="Q883" s="61" t="s">
        <v>30</v>
      </c>
    </row>
    <row r="884" spans="8:17" x14ac:dyDescent="0.25">
      <c r="H884" s="59">
        <v>20656</v>
      </c>
      <c r="I884" s="59" t="s">
        <v>69</v>
      </c>
      <c r="J884" s="59">
        <v>1264672</v>
      </c>
      <c r="K884" s="59" t="s">
        <v>1450</v>
      </c>
      <c r="L884" s="61" t="s">
        <v>113</v>
      </c>
      <c r="M884" s="61">
        <f>VLOOKUP(H884,zdroj!C:F,4,0)</f>
        <v>0</v>
      </c>
      <c r="N884" s="61" t="str">
        <f t="shared" si="26"/>
        <v>katB</v>
      </c>
      <c r="P884" s="73" t="str">
        <f t="shared" si="27"/>
        <v/>
      </c>
      <c r="Q884" s="61" t="s">
        <v>30</v>
      </c>
    </row>
    <row r="885" spans="8:17" x14ac:dyDescent="0.25">
      <c r="H885" s="59">
        <v>20656</v>
      </c>
      <c r="I885" s="59" t="s">
        <v>69</v>
      </c>
      <c r="J885" s="59">
        <v>1264681</v>
      </c>
      <c r="K885" s="59" t="s">
        <v>1451</v>
      </c>
      <c r="L885" s="61" t="s">
        <v>113</v>
      </c>
      <c r="M885" s="61">
        <f>VLOOKUP(H885,zdroj!C:F,4,0)</f>
        <v>0</v>
      </c>
      <c r="N885" s="61" t="str">
        <f t="shared" si="26"/>
        <v>katB</v>
      </c>
      <c r="P885" s="73" t="str">
        <f t="shared" si="27"/>
        <v/>
      </c>
      <c r="Q885" s="61" t="s">
        <v>30</v>
      </c>
    </row>
    <row r="886" spans="8:17" x14ac:dyDescent="0.25">
      <c r="H886" s="59">
        <v>20656</v>
      </c>
      <c r="I886" s="59" t="s">
        <v>69</v>
      </c>
      <c r="J886" s="59">
        <v>1264699</v>
      </c>
      <c r="K886" s="59" t="s">
        <v>1452</v>
      </c>
      <c r="L886" s="61" t="s">
        <v>113</v>
      </c>
      <c r="M886" s="61">
        <f>VLOOKUP(H886,zdroj!C:F,4,0)</f>
        <v>0</v>
      </c>
      <c r="N886" s="61" t="str">
        <f t="shared" si="26"/>
        <v>katB</v>
      </c>
      <c r="P886" s="73" t="str">
        <f t="shared" si="27"/>
        <v/>
      </c>
      <c r="Q886" s="61" t="s">
        <v>30</v>
      </c>
    </row>
    <row r="887" spans="8:17" x14ac:dyDescent="0.25">
      <c r="H887" s="59">
        <v>20656</v>
      </c>
      <c r="I887" s="59" t="s">
        <v>69</v>
      </c>
      <c r="J887" s="59">
        <v>1264702</v>
      </c>
      <c r="K887" s="59" t="s">
        <v>1453</v>
      </c>
      <c r="L887" s="61" t="s">
        <v>113</v>
      </c>
      <c r="M887" s="61">
        <f>VLOOKUP(H887,zdroj!C:F,4,0)</f>
        <v>0</v>
      </c>
      <c r="N887" s="61" t="str">
        <f t="shared" si="26"/>
        <v>katB</v>
      </c>
      <c r="P887" s="73" t="str">
        <f t="shared" si="27"/>
        <v/>
      </c>
      <c r="Q887" s="61" t="s">
        <v>30</v>
      </c>
    </row>
    <row r="888" spans="8:17" x14ac:dyDescent="0.25">
      <c r="H888" s="59">
        <v>20656</v>
      </c>
      <c r="I888" s="59" t="s">
        <v>69</v>
      </c>
      <c r="J888" s="59">
        <v>1264711</v>
      </c>
      <c r="K888" s="59" t="s">
        <v>1454</v>
      </c>
      <c r="L888" s="61" t="s">
        <v>113</v>
      </c>
      <c r="M888" s="61">
        <f>VLOOKUP(H888,zdroj!C:F,4,0)</f>
        <v>0</v>
      </c>
      <c r="N888" s="61" t="str">
        <f t="shared" si="26"/>
        <v>katB</v>
      </c>
      <c r="P888" s="73" t="str">
        <f t="shared" si="27"/>
        <v/>
      </c>
      <c r="Q888" s="61" t="s">
        <v>30</v>
      </c>
    </row>
    <row r="889" spans="8:17" x14ac:dyDescent="0.25">
      <c r="H889" s="59">
        <v>20656</v>
      </c>
      <c r="I889" s="59" t="s">
        <v>69</v>
      </c>
      <c r="J889" s="59">
        <v>1264737</v>
      </c>
      <c r="K889" s="59" t="s">
        <v>1455</v>
      </c>
      <c r="L889" s="61" t="s">
        <v>113</v>
      </c>
      <c r="M889" s="61">
        <f>VLOOKUP(H889,zdroj!C:F,4,0)</f>
        <v>0</v>
      </c>
      <c r="N889" s="61" t="str">
        <f t="shared" si="26"/>
        <v>katB</v>
      </c>
      <c r="P889" s="73" t="str">
        <f t="shared" si="27"/>
        <v/>
      </c>
      <c r="Q889" s="61" t="s">
        <v>30</v>
      </c>
    </row>
    <row r="890" spans="8:17" x14ac:dyDescent="0.25">
      <c r="H890" s="59">
        <v>20656</v>
      </c>
      <c r="I890" s="59" t="s">
        <v>69</v>
      </c>
      <c r="J890" s="59">
        <v>1264745</v>
      </c>
      <c r="K890" s="59" t="s">
        <v>1456</v>
      </c>
      <c r="L890" s="61" t="s">
        <v>113</v>
      </c>
      <c r="M890" s="61">
        <f>VLOOKUP(H890,zdroj!C:F,4,0)</f>
        <v>0</v>
      </c>
      <c r="N890" s="61" t="str">
        <f t="shared" si="26"/>
        <v>katB</v>
      </c>
      <c r="P890" s="73" t="str">
        <f t="shared" si="27"/>
        <v/>
      </c>
      <c r="Q890" s="61" t="s">
        <v>30</v>
      </c>
    </row>
    <row r="891" spans="8:17" x14ac:dyDescent="0.25">
      <c r="H891" s="59">
        <v>20656</v>
      </c>
      <c r="I891" s="59" t="s">
        <v>69</v>
      </c>
      <c r="J891" s="59">
        <v>1264753</v>
      </c>
      <c r="K891" s="59" t="s">
        <v>1457</v>
      </c>
      <c r="L891" s="61" t="s">
        <v>113</v>
      </c>
      <c r="M891" s="61">
        <f>VLOOKUP(H891,zdroj!C:F,4,0)</f>
        <v>0</v>
      </c>
      <c r="N891" s="61" t="str">
        <f t="shared" si="26"/>
        <v>katB</v>
      </c>
      <c r="P891" s="73" t="str">
        <f t="shared" si="27"/>
        <v/>
      </c>
      <c r="Q891" s="61" t="s">
        <v>30</v>
      </c>
    </row>
    <row r="892" spans="8:17" x14ac:dyDescent="0.25">
      <c r="H892" s="59">
        <v>20656</v>
      </c>
      <c r="I892" s="59" t="s">
        <v>69</v>
      </c>
      <c r="J892" s="59">
        <v>1264761</v>
      </c>
      <c r="K892" s="59" t="s">
        <v>1458</v>
      </c>
      <c r="L892" s="61" t="s">
        <v>113</v>
      </c>
      <c r="M892" s="61">
        <f>VLOOKUP(H892,zdroj!C:F,4,0)</f>
        <v>0</v>
      </c>
      <c r="N892" s="61" t="str">
        <f t="shared" si="26"/>
        <v>katB</v>
      </c>
      <c r="P892" s="73" t="str">
        <f t="shared" si="27"/>
        <v/>
      </c>
      <c r="Q892" s="61" t="s">
        <v>30</v>
      </c>
    </row>
    <row r="893" spans="8:17" x14ac:dyDescent="0.25">
      <c r="H893" s="59">
        <v>20656</v>
      </c>
      <c r="I893" s="59" t="s">
        <v>69</v>
      </c>
      <c r="J893" s="59">
        <v>1264770</v>
      </c>
      <c r="K893" s="59" t="s">
        <v>1459</v>
      </c>
      <c r="L893" s="61" t="s">
        <v>113</v>
      </c>
      <c r="M893" s="61">
        <f>VLOOKUP(H893,zdroj!C:F,4,0)</f>
        <v>0</v>
      </c>
      <c r="N893" s="61" t="str">
        <f t="shared" si="26"/>
        <v>katB</v>
      </c>
      <c r="P893" s="73" t="str">
        <f t="shared" si="27"/>
        <v/>
      </c>
      <c r="Q893" s="61" t="s">
        <v>30</v>
      </c>
    </row>
    <row r="894" spans="8:17" x14ac:dyDescent="0.25">
      <c r="H894" s="59">
        <v>20656</v>
      </c>
      <c r="I894" s="59" t="s">
        <v>69</v>
      </c>
      <c r="J894" s="59">
        <v>1264788</v>
      </c>
      <c r="K894" s="59" t="s">
        <v>1460</v>
      </c>
      <c r="L894" s="61" t="s">
        <v>113</v>
      </c>
      <c r="M894" s="61">
        <f>VLOOKUP(H894,zdroj!C:F,4,0)</f>
        <v>0</v>
      </c>
      <c r="N894" s="61" t="str">
        <f t="shared" si="26"/>
        <v>katB</v>
      </c>
      <c r="P894" s="73" t="str">
        <f t="shared" si="27"/>
        <v/>
      </c>
      <c r="Q894" s="61" t="s">
        <v>30</v>
      </c>
    </row>
    <row r="895" spans="8:17" x14ac:dyDescent="0.25">
      <c r="H895" s="59">
        <v>20656</v>
      </c>
      <c r="I895" s="59" t="s">
        <v>69</v>
      </c>
      <c r="J895" s="59">
        <v>1264796</v>
      </c>
      <c r="K895" s="59" t="s">
        <v>1461</v>
      </c>
      <c r="L895" s="61" t="s">
        <v>113</v>
      </c>
      <c r="M895" s="61">
        <f>VLOOKUP(H895,zdroj!C:F,4,0)</f>
        <v>0</v>
      </c>
      <c r="N895" s="61" t="str">
        <f t="shared" si="26"/>
        <v>katB</v>
      </c>
      <c r="P895" s="73" t="str">
        <f t="shared" si="27"/>
        <v/>
      </c>
      <c r="Q895" s="61" t="s">
        <v>30</v>
      </c>
    </row>
    <row r="896" spans="8:17" x14ac:dyDescent="0.25">
      <c r="H896" s="59">
        <v>20656</v>
      </c>
      <c r="I896" s="59" t="s">
        <v>69</v>
      </c>
      <c r="J896" s="59">
        <v>1264800</v>
      </c>
      <c r="K896" s="59" t="s">
        <v>1462</v>
      </c>
      <c r="L896" s="61" t="s">
        <v>113</v>
      </c>
      <c r="M896" s="61">
        <f>VLOOKUP(H896,zdroj!C:F,4,0)</f>
        <v>0</v>
      </c>
      <c r="N896" s="61" t="str">
        <f t="shared" si="26"/>
        <v>katB</v>
      </c>
      <c r="P896" s="73" t="str">
        <f t="shared" si="27"/>
        <v/>
      </c>
      <c r="Q896" s="61" t="s">
        <v>30</v>
      </c>
    </row>
    <row r="897" spans="8:17" x14ac:dyDescent="0.25">
      <c r="H897" s="59">
        <v>20656</v>
      </c>
      <c r="I897" s="59" t="s">
        <v>69</v>
      </c>
      <c r="J897" s="59">
        <v>1264818</v>
      </c>
      <c r="K897" s="59" t="s">
        <v>1463</v>
      </c>
      <c r="L897" s="61" t="s">
        <v>113</v>
      </c>
      <c r="M897" s="61">
        <f>VLOOKUP(H897,zdroj!C:F,4,0)</f>
        <v>0</v>
      </c>
      <c r="N897" s="61" t="str">
        <f t="shared" si="26"/>
        <v>katB</v>
      </c>
      <c r="P897" s="73" t="str">
        <f t="shared" si="27"/>
        <v/>
      </c>
      <c r="Q897" s="61" t="s">
        <v>30</v>
      </c>
    </row>
    <row r="898" spans="8:17" x14ac:dyDescent="0.25">
      <c r="H898" s="59">
        <v>20656</v>
      </c>
      <c r="I898" s="59" t="s">
        <v>69</v>
      </c>
      <c r="J898" s="59">
        <v>1264826</v>
      </c>
      <c r="K898" s="59" t="s">
        <v>1464</v>
      </c>
      <c r="L898" s="61" t="s">
        <v>113</v>
      </c>
      <c r="M898" s="61">
        <f>VLOOKUP(H898,zdroj!C:F,4,0)</f>
        <v>0</v>
      </c>
      <c r="N898" s="61" t="str">
        <f t="shared" si="26"/>
        <v>katB</v>
      </c>
      <c r="P898" s="73" t="str">
        <f t="shared" si="27"/>
        <v/>
      </c>
      <c r="Q898" s="61" t="s">
        <v>30</v>
      </c>
    </row>
    <row r="899" spans="8:17" x14ac:dyDescent="0.25">
      <c r="H899" s="59">
        <v>20656</v>
      </c>
      <c r="I899" s="59" t="s">
        <v>69</v>
      </c>
      <c r="J899" s="59">
        <v>1264834</v>
      </c>
      <c r="K899" s="59" t="s">
        <v>1465</v>
      </c>
      <c r="L899" s="61" t="s">
        <v>113</v>
      </c>
      <c r="M899" s="61">
        <f>VLOOKUP(H899,zdroj!C:F,4,0)</f>
        <v>0</v>
      </c>
      <c r="N899" s="61" t="str">
        <f t="shared" si="26"/>
        <v>katB</v>
      </c>
      <c r="P899" s="73" t="str">
        <f t="shared" si="27"/>
        <v/>
      </c>
      <c r="Q899" s="61" t="s">
        <v>30</v>
      </c>
    </row>
    <row r="900" spans="8:17" x14ac:dyDescent="0.25">
      <c r="H900" s="59">
        <v>20656</v>
      </c>
      <c r="I900" s="59" t="s">
        <v>69</v>
      </c>
      <c r="J900" s="59">
        <v>1264842</v>
      </c>
      <c r="K900" s="59" t="s">
        <v>1466</v>
      </c>
      <c r="L900" s="61" t="s">
        <v>113</v>
      </c>
      <c r="M900" s="61">
        <f>VLOOKUP(H900,zdroj!C:F,4,0)</f>
        <v>0</v>
      </c>
      <c r="N900" s="61" t="str">
        <f t="shared" si="26"/>
        <v>katB</v>
      </c>
      <c r="P900" s="73" t="str">
        <f t="shared" si="27"/>
        <v/>
      </c>
      <c r="Q900" s="61" t="s">
        <v>30</v>
      </c>
    </row>
    <row r="901" spans="8:17" x14ac:dyDescent="0.25">
      <c r="H901" s="59">
        <v>20656</v>
      </c>
      <c r="I901" s="59" t="s">
        <v>69</v>
      </c>
      <c r="J901" s="59">
        <v>1264851</v>
      </c>
      <c r="K901" s="59" t="s">
        <v>1467</v>
      </c>
      <c r="L901" s="61" t="s">
        <v>113</v>
      </c>
      <c r="M901" s="61">
        <f>VLOOKUP(H901,zdroj!C:F,4,0)</f>
        <v>0</v>
      </c>
      <c r="N901" s="61" t="str">
        <f t="shared" si="26"/>
        <v>katB</v>
      </c>
      <c r="P901" s="73" t="str">
        <f t="shared" si="27"/>
        <v/>
      </c>
      <c r="Q901" s="61" t="s">
        <v>30</v>
      </c>
    </row>
    <row r="902" spans="8:17" x14ac:dyDescent="0.25">
      <c r="H902" s="59">
        <v>20656</v>
      </c>
      <c r="I902" s="59" t="s">
        <v>69</v>
      </c>
      <c r="J902" s="59">
        <v>1264869</v>
      </c>
      <c r="K902" s="59" t="s">
        <v>1468</v>
      </c>
      <c r="L902" s="61" t="s">
        <v>113</v>
      </c>
      <c r="M902" s="61">
        <f>VLOOKUP(H902,zdroj!C:F,4,0)</f>
        <v>0</v>
      </c>
      <c r="N902" s="61" t="str">
        <f t="shared" si="26"/>
        <v>katB</v>
      </c>
      <c r="P902" s="73" t="str">
        <f t="shared" si="27"/>
        <v/>
      </c>
      <c r="Q902" s="61" t="s">
        <v>30</v>
      </c>
    </row>
    <row r="903" spans="8:17" x14ac:dyDescent="0.25">
      <c r="H903" s="59">
        <v>20656</v>
      </c>
      <c r="I903" s="59" t="s">
        <v>69</v>
      </c>
      <c r="J903" s="59">
        <v>1264877</v>
      </c>
      <c r="K903" s="59" t="s">
        <v>1469</v>
      </c>
      <c r="L903" s="61" t="s">
        <v>113</v>
      </c>
      <c r="M903" s="61">
        <f>VLOOKUP(H903,zdroj!C:F,4,0)</f>
        <v>0</v>
      </c>
      <c r="N903" s="61" t="str">
        <f t="shared" ref="N903:N966" si="28">IF(M903="A",IF(L903="katA","katB",L903),L903)</f>
        <v>katB</v>
      </c>
      <c r="P903" s="73" t="str">
        <f t="shared" ref="P903:P966" si="29">IF(O903="A",1,"")</f>
        <v/>
      </c>
      <c r="Q903" s="61" t="s">
        <v>30</v>
      </c>
    </row>
    <row r="904" spans="8:17" x14ac:dyDescent="0.25">
      <c r="H904" s="59">
        <v>20656</v>
      </c>
      <c r="I904" s="59" t="s">
        <v>69</v>
      </c>
      <c r="J904" s="59">
        <v>1264885</v>
      </c>
      <c r="K904" s="59" t="s">
        <v>1470</v>
      </c>
      <c r="L904" s="61" t="s">
        <v>113</v>
      </c>
      <c r="M904" s="61">
        <f>VLOOKUP(H904,zdroj!C:F,4,0)</f>
        <v>0</v>
      </c>
      <c r="N904" s="61" t="str">
        <f t="shared" si="28"/>
        <v>katB</v>
      </c>
      <c r="P904" s="73" t="str">
        <f t="shared" si="29"/>
        <v/>
      </c>
      <c r="Q904" s="61" t="s">
        <v>30</v>
      </c>
    </row>
    <row r="905" spans="8:17" x14ac:dyDescent="0.25">
      <c r="H905" s="59">
        <v>20656</v>
      </c>
      <c r="I905" s="59" t="s">
        <v>69</v>
      </c>
      <c r="J905" s="59">
        <v>1264893</v>
      </c>
      <c r="K905" s="59" t="s">
        <v>1471</v>
      </c>
      <c r="L905" s="61" t="s">
        <v>113</v>
      </c>
      <c r="M905" s="61">
        <f>VLOOKUP(H905,zdroj!C:F,4,0)</f>
        <v>0</v>
      </c>
      <c r="N905" s="61" t="str">
        <f t="shared" si="28"/>
        <v>katB</v>
      </c>
      <c r="P905" s="73" t="str">
        <f t="shared" si="29"/>
        <v/>
      </c>
      <c r="Q905" s="61" t="s">
        <v>30</v>
      </c>
    </row>
    <row r="906" spans="8:17" x14ac:dyDescent="0.25">
      <c r="H906" s="59">
        <v>20656</v>
      </c>
      <c r="I906" s="59" t="s">
        <v>69</v>
      </c>
      <c r="J906" s="59">
        <v>1264907</v>
      </c>
      <c r="K906" s="59" t="s">
        <v>1472</v>
      </c>
      <c r="L906" s="61" t="s">
        <v>113</v>
      </c>
      <c r="M906" s="61">
        <f>VLOOKUP(H906,zdroj!C:F,4,0)</f>
        <v>0</v>
      </c>
      <c r="N906" s="61" t="str">
        <f t="shared" si="28"/>
        <v>katB</v>
      </c>
      <c r="P906" s="73" t="str">
        <f t="shared" si="29"/>
        <v/>
      </c>
      <c r="Q906" s="61" t="s">
        <v>30</v>
      </c>
    </row>
    <row r="907" spans="8:17" x14ac:dyDescent="0.25">
      <c r="H907" s="59">
        <v>20656</v>
      </c>
      <c r="I907" s="59" t="s">
        <v>69</v>
      </c>
      <c r="J907" s="59">
        <v>1264915</v>
      </c>
      <c r="K907" s="59" t="s">
        <v>1473</v>
      </c>
      <c r="L907" s="61" t="s">
        <v>113</v>
      </c>
      <c r="M907" s="61">
        <f>VLOOKUP(H907,zdroj!C:F,4,0)</f>
        <v>0</v>
      </c>
      <c r="N907" s="61" t="str">
        <f t="shared" si="28"/>
        <v>katB</v>
      </c>
      <c r="P907" s="73" t="str">
        <f t="shared" si="29"/>
        <v/>
      </c>
      <c r="Q907" s="61" t="s">
        <v>30</v>
      </c>
    </row>
    <row r="908" spans="8:17" x14ac:dyDescent="0.25">
      <c r="H908" s="59">
        <v>20656</v>
      </c>
      <c r="I908" s="59" t="s">
        <v>69</v>
      </c>
      <c r="J908" s="59">
        <v>1264923</v>
      </c>
      <c r="K908" s="59" t="s">
        <v>1474</v>
      </c>
      <c r="L908" s="61" t="s">
        <v>113</v>
      </c>
      <c r="M908" s="61">
        <f>VLOOKUP(H908,zdroj!C:F,4,0)</f>
        <v>0</v>
      </c>
      <c r="N908" s="61" t="str">
        <f t="shared" si="28"/>
        <v>katB</v>
      </c>
      <c r="P908" s="73" t="str">
        <f t="shared" si="29"/>
        <v/>
      </c>
      <c r="Q908" s="61" t="s">
        <v>30</v>
      </c>
    </row>
    <row r="909" spans="8:17" x14ac:dyDescent="0.25">
      <c r="H909" s="59">
        <v>20656</v>
      </c>
      <c r="I909" s="59" t="s">
        <v>69</v>
      </c>
      <c r="J909" s="59">
        <v>1264931</v>
      </c>
      <c r="K909" s="59" t="s">
        <v>1475</v>
      </c>
      <c r="L909" s="61" t="s">
        <v>113</v>
      </c>
      <c r="M909" s="61">
        <f>VLOOKUP(H909,zdroj!C:F,4,0)</f>
        <v>0</v>
      </c>
      <c r="N909" s="61" t="str">
        <f t="shared" si="28"/>
        <v>katB</v>
      </c>
      <c r="P909" s="73" t="str">
        <f t="shared" si="29"/>
        <v/>
      </c>
      <c r="Q909" s="61" t="s">
        <v>30</v>
      </c>
    </row>
    <row r="910" spans="8:17" x14ac:dyDescent="0.25">
      <c r="H910" s="59">
        <v>20656</v>
      </c>
      <c r="I910" s="59" t="s">
        <v>69</v>
      </c>
      <c r="J910" s="59">
        <v>1264940</v>
      </c>
      <c r="K910" s="59" t="s">
        <v>1476</v>
      </c>
      <c r="L910" s="61" t="s">
        <v>113</v>
      </c>
      <c r="M910" s="61">
        <f>VLOOKUP(H910,zdroj!C:F,4,0)</f>
        <v>0</v>
      </c>
      <c r="N910" s="61" t="str">
        <f t="shared" si="28"/>
        <v>katB</v>
      </c>
      <c r="P910" s="73" t="str">
        <f t="shared" si="29"/>
        <v/>
      </c>
      <c r="Q910" s="61" t="s">
        <v>30</v>
      </c>
    </row>
    <row r="911" spans="8:17" x14ac:dyDescent="0.25">
      <c r="H911" s="59">
        <v>20656</v>
      </c>
      <c r="I911" s="59" t="s">
        <v>69</v>
      </c>
      <c r="J911" s="59">
        <v>1264958</v>
      </c>
      <c r="K911" s="59" t="s">
        <v>1477</v>
      </c>
      <c r="L911" s="61" t="s">
        <v>113</v>
      </c>
      <c r="M911" s="61">
        <f>VLOOKUP(H911,zdroj!C:F,4,0)</f>
        <v>0</v>
      </c>
      <c r="N911" s="61" t="str">
        <f t="shared" si="28"/>
        <v>katB</v>
      </c>
      <c r="P911" s="73" t="str">
        <f t="shared" si="29"/>
        <v/>
      </c>
      <c r="Q911" s="61" t="s">
        <v>30</v>
      </c>
    </row>
    <row r="912" spans="8:17" x14ac:dyDescent="0.25">
      <c r="H912" s="59">
        <v>20656</v>
      </c>
      <c r="I912" s="59" t="s">
        <v>69</v>
      </c>
      <c r="J912" s="59">
        <v>1264966</v>
      </c>
      <c r="K912" s="59" t="s">
        <v>1478</v>
      </c>
      <c r="L912" s="61" t="s">
        <v>113</v>
      </c>
      <c r="M912" s="61">
        <f>VLOOKUP(H912,zdroj!C:F,4,0)</f>
        <v>0</v>
      </c>
      <c r="N912" s="61" t="str">
        <f t="shared" si="28"/>
        <v>katB</v>
      </c>
      <c r="P912" s="73" t="str">
        <f t="shared" si="29"/>
        <v/>
      </c>
      <c r="Q912" s="61" t="s">
        <v>30</v>
      </c>
    </row>
    <row r="913" spans="8:17" x14ac:dyDescent="0.25">
      <c r="H913" s="59">
        <v>20656</v>
      </c>
      <c r="I913" s="59" t="s">
        <v>69</v>
      </c>
      <c r="J913" s="59">
        <v>1264974</v>
      </c>
      <c r="K913" s="59" t="s">
        <v>1479</v>
      </c>
      <c r="L913" s="61" t="s">
        <v>113</v>
      </c>
      <c r="M913" s="61">
        <f>VLOOKUP(H913,zdroj!C:F,4,0)</f>
        <v>0</v>
      </c>
      <c r="N913" s="61" t="str">
        <f t="shared" si="28"/>
        <v>katB</v>
      </c>
      <c r="P913" s="73" t="str">
        <f t="shared" si="29"/>
        <v/>
      </c>
      <c r="Q913" s="61" t="s">
        <v>30</v>
      </c>
    </row>
    <row r="914" spans="8:17" x14ac:dyDescent="0.25">
      <c r="H914" s="59">
        <v>20656</v>
      </c>
      <c r="I914" s="59" t="s">
        <v>69</v>
      </c>
      <c r="J914" s="59">
        <v>1264982</v>
      </c>
      <c r="K914" s="59" t="s">
        <v>1480</v>
      </c>
      <c r="L914" s="61" t="s">
        <v>113</v>
      </c>
      <c r="M914" s="61">
        <f>VLOOKUP(H914,zdroj!C:F,4,0)</f>
        <v>0</v>
      </c>
      <c r="N914" s="61" t="str">
        <f t="shared" si="28"/>
        <v>katB</v>
      </c>
      <c r="P914" s="73" t="str">
        <f t="shared" si="29"/>
        <v/>
      </c>
      <c r="Q914" s="61" t="s">
        <v>30</v>
      </c>
    </row>
    <row r="915" spans="8:17" x14ac:dyDescent="0.25">
      <c r="H915" s="59">
        <v>20656</v>
      </c>
      <c r="I915" s="59" t="s">
        <v>69</v>
      </c>
      <c r="J915" s="59">
        <v>1264991</v>
      </c>
      <c r="K915" s="59" t="s">
        <v>1481</v>
      </c>
      <c r="L915" s="61" t="s">
        <v>113</v>
      </c>
      <c r="M915" s="61">
        <f>VLOOKUP(H915,zdroj!C:F,4,0)</f>
        <v>0</v>
      </c>
      <c r="N915" s="61" t="str">
        <f t="shared" si="28"/>
        <v>katB</v>
      </c>
      <c r="P915" s="73" t="str">
        <f t="shared" si="29"/>
        <v/>
      </c>
      <c r="Q915" s="61" t="s">
        <v>30</v>
      </c>
    </row>
    <row r="916" spans="8:17" x14ac:dyDescent="0.25">
      <c r="H916" s="59">
        <v>20656</v>
      </c>
      <c r="I916" s="59" t="s">
        <v>69</v>
      </c>
      <c r="J916" s="59">
        <v>1265008</v>
      </c>
      <c r="K916" s="59" t="s">
        <v>1482</v>
      </c>
      <c r="L916" s="61" t="s">
        <v>113</v>
      </c>
      <c r="M916" s="61">
        <f>VLOOKUP(H916,zdroj!C:F,4,0)</f>
        <v>0</v>
      </c>
      <c r="N916" s="61" t="str">
        <f t="shared" si="28"/>
        <v>katB</v>
      </c>
      <c r="P916" s="73" t="str">
        <f t="shared" si="29"/>
        <v/>
      </c>
      <c r="Q916" s="61" t="s">
        <v>30</v>
      </c>
    </row>
    <row r="917" spans="8:17" x14ac:dyDescent="0.25">
      <c r="H917" s="59">
        <v>20656</v>
      </c>
      <c r="I917" s="59" t="s">
        <v>69</v>
      </c>
      <c r="J917" s="59">
        <v>1265016</v>
      </c>
      <c r="K917" s="59" t="s">
        <v>1483</v>
      </c>
      <c r="L917" s="61" t="s">
        <v>113</v>
      </c>
      <c r="M917" s="61">
        <f>VLOOKUP(H917,zdroj!C:F,4,0)</f>
        <v>0</v>
      </c>
      <c r="N917" s="61" t="str">
        <f t="shared" si="28"/>
        <v>katB</v>
      </c>
      <c r="P917" s="73" t="str">
        <f t="shared" si="29"/>
        <v/>
      </c>
      <c r="Q917" s="61" t="s">
        <v>30</v>
      </c>
    </row>
    <row r="918" spans="8:17" x14ac:dyDescent="0.25">
      <c r="H918" s="59">
        <v>20656</v>
      </c>
      <c r="I918" s="59" t="s">
        <v>69</v>
      </c>
      <c r="J918" s="59">
        <v>1265024</v>
      </c>
      <c r="K918" s="59" t="s">
        <v>1484</v>
      </c>
      <c r="L918" s="61" t="s">
        <v>113</v>
      </c>
      <c r="M918" s="61">
        <f>VLOOKUP(H918,zdroj!C:F,4,0)</f>
        <v>0</v>
      </c>
      <c r="N918" s="61" t="str">
        <f t="shared" si="28"/>
        <v>katB</v>
      </c>
      <c r="P918" s="73" t="str">
        <f t="shared" si="29"/>
        <v/>
      </c>
      <c r="Q918" s="61" t="s">
        <v>30</v>
      </c>
    </row>
    <row r="919" spans="8:17" x14ac:dyDescent="0.25">
      <c r="H919" s="59">
        <v>20656</v>
      </c>
      <c r="I919" s="59" t="s">
        <v>69</v>
      </c>
      <c r="J919" s="59">
        <v>1265032</v>
      </c>
      <c r="K919" s="59" t="s">
        <v>1485</v>
      </c>
      <c r="L919" s="61" t="s">
        <v>113</v>
      </c>
      <c r="M919" s="61">
        <f>VLOOKUP(H919,zdroj!C:F,4,0)</f>
        <v>0</v>
      </c>
      <c r="N919" s="61" t="str">
        <f t="shared" si="28"/>
        <v>katB</v>
      </c>
      <c r="P919" s="73" t="str">
        <f t="shared" si="29"/>
        <v/>
      </c>
      <c r="Q919" s="61" t="s">
        <v>30</v>
      </c>
    </row>
    <row r="920" spans="8:17" x14ac:dyDescent="0.25">
      <c r="H920" s="59">
        <v>20656</v>
      </c>
      <c r="I920" s="59" t="s">
        <v>69</v>
      </c>
      <c r="J920" s="59">
        <v>1265041</v>
      </c>
      <c r="K920" s="59" t="s">
        <v>1486</v>
      </c>
      <c r="L920" s="61" t="s">
        <v>113</v>
      </c>
      <c r="M920" s="61">
        <f>VLOOKUP(H920,zdroj!C:F,4,0)</f>
        <v>0</v>
      </c>
      <c r="N920" s="61" t="str">
        <f t="shared" si="28"/>
        <v>katB</v>
      </c>
      <c r="P920" s="73" t="str">
        <f t="shared" si="29"/>
        <v/>
      </c>
      <c r="Q920" s="61" t="s">
        <v>30</v>
      </c>
    </row>
    <row r="921" spans="8:17" x14ac:dyDescent="0.25">
      <c r="H921" s="59">
        <v>20656</v>
      </c>
      <c r="I921" s="59" t="s">
        <v>69</v>
      </c>
      <c r="J921" s="59">
        <v>1265059</v>
      </c>
      <c r="K921" s="59" t="s">
        <v>1487</v>
      </c>
      <c r="L921" s="61" t="s">
        <v>113</v>
      </c>
      <c r="M921" s="61">
        <f>VLOOKUP(H921,zdroj!C:F,4,0)</f>
        <v>0</v>
      </c>
      <c r="N921" s="61" t="str">
        <f t="shared" si="28"/>
        <v>katB</v>
      </c>
      <c r="P921" s="73" t="str">
        <f t="shared" si="29"/>
        <v/>
      </c>
      <c r="Q921" s="61" t="s">
        <v>30</v>
      </c>
    </row>
    <row r="922" spans="8:17" x14ac:dyDescent="0.25">
      <c r="H922" s="59">
        <v>20656</v>
      </c>
      <c r="I922" s="59" t="s">
        <v>69</v>
      </c>
      <c r="J922" s="59">
        <v>1265067</v>
      </c>
      <c r="K922" s="59" t="s">
        <v>1488</v>
      </c>
      <c r="L922" s="61" t="s">
        <v>113</v>
      </c>
      <c r="M922" s="61">
        <f>VLOOKUP(H922,zdroj!C:F,4,0)</f>
        <v>0</v>
      </c>
      <c r="N922" s="61" t="str">
        <f t="shared" si="28"/>
        <v>katB</v>
      </c>
      <c r="P922" s="73" t="str">
        <f t="shared" si="29"/>
        <v/>
      </c>
      <c r="Q922" s="61" t="s">
        <v>30</v>
      </c>
    </row>
    <row r="923" spans="8:17" x14ac:dyDescent="0.25">
      <c r="H923" s="59">
        <v>20656</v>
      </c>
      <c r="I923" s="59" t="s">
        <v>69</v>
      </c>
      <c r="J923" s="59">
        <v>1265075</v>
      </c>
      <c r="K923" s="59" t="s">
        <v>1489</v>
      </c>
      <c r="L923" s="61" t="s">
        <v>113</v>
      </c>
      <c r="M923" s="61">
        <f>VLOOKUP(H923,zdroj!C:F,4,0)</f>
        <v>0</v>
      </c>
      <c r="N923" s="61" t="str">
        <f t="shared" si="28"/>
        <v>katB</v>
      </c>
      <c r="P923" s="73" t="str">
        <f t="shared" si="29"/>
        <v/>
      </c>
      <c r="Q923" s="61" t="s">
        <v>30</v>
      </c>
    </row>
    <row r="924" spans="8:17" x14ac:dyDescent="0.25">
      <c r="H924" s="59">
        <v>20656</v>
      </c>
      <c r="I924" s="59" t="s">
        <v>69</v>
      </c>
      <c r="J924" s="59">
        <v>1265083</v>
      </c>
      <c r="K924" s="59" t="s">
        <v>1490</v>
      </c>
      <c r="L924" s="61" t="s">
        <v>113</v>
      </c>
      <c r="M924" s="61">
        <f>VLOOKUP(H924,zdroj!C:F,4,0)</f>
        <v>0</v>
      </c>
      <c r="N924" s="61" t="str">
        <f t="shared" si="28"/>
        <v>katB</v>
      </c>
      <c r="P924" s="73" t="str">
        <f t="shared" si="29"/>
        <v/>
      </c>
      <c r="Q924" s="61" t="s">
        <v>30</v>
      </c>
    </row>
    <row r="925" spans="8:17" x14ac:dyDescent="0.25">
      <c r="H925" s="59">
        <v>20656</v>
      </c>
      <c r="I925" s="59" t="s">
        <v>69</v>
      </c>
      <c r="J925" s="59">
        <v>1265091</v>
      </c>
      <c r="K925" s="59" t="s">
        <v>1491</v>
      </c>
      <c r="L925" s="61" t="s">
        <v>113</v>
      </c>
      <c r="M925" s="61">
        <f>VLOOKUP(H925,zdroj!C:F,4,0)</f>
        <v>0</v>
      </c>
      <c r="N925" s="61" t="str">
        <f t="shared" si="28"/>
        <v>katB</v>
      </c>
      <c r="P925" s="73" t="str">
        <f t="shared" si="29"/>
        <v/>
      </c>
      <c r="Q925" s="61" t="s">
        <v>30</v>
      </c>
    </row>
    <row r="926" spans="8:17" x14ac:dyDescent="0.25">
      <c r="H926" s="59">
        <v>20656</v>
      </c>
      <c r="I926" s="59" t="s">
        <v>69</v>
      </c>
      <c r="J926" s="59">
        <v>1265105</v>
      </c>
      <c r="K926" s="59" t="s">
        <v>1492</v>
      </c>
      <c r="L926" s="61" t="s">
        <v>113</v>
      </c>
      <c r="M926" s="61">
        <f>VLOOKUP(H926,zdroj!C:F,4,0)</f>
        <v>0</v>
      </c>
      <c r="N926" s="61" t="str">
        <f t="shared" si="28"/>
        <v>katB</v>
      </c>
      <c r="P926" s="73" t="str">
        <f t="shared" si="29"/>
        <v/>
      </c>
      <c r="Q926" s="61" t="s">
        <v>30</v>
      </c>
    </row>
    <row r="927" spans="8:17" x14ac:dyDescent="0.25">
      <c r="H927" s="59">
        <v>20656</v>
      </c>
      <c r="I927" s="59" t="s">
        <v>69</v>
      </c>
      <c r="J927" s="59">
        <v>1265113</v>
      </c>
      <c r="K927" s="59" t="s">
        <v>1493</v>
      </c>
      <c r="L927" s="61" t="s">
        <v>113</v>
      </c>
      <c r="M927" s="61">
        <f>VLOOKUP(H927,zdroj!C:F,4,0)</f>
        <v>0</v>
      </c>
      <c r="N927" s="61" t="str">
        <f t="shared" si="28"/>
        <v>katB</v>
      </c>
      <c r="P927" s="73" t="str">
        <f t="shared" si="29"/>
        <v/>
      </c>
      <c r="Q927" s="61" t="s">
        <v>30</v>
      </c>
    </row>
    <row r="928" spans="8:17" x14ac:dyDescent="0.25">
      <c r="H928" s="59">
        <v>20656</v>
      </c>
      <c r="I928" s="59" t="s">
        <v>69</v>
      </c>
      <c r="J928" s="59">
        <v>1265121</v>
      </c>
      <c r="K928" s="59" t="s">
        <v>1494</v>
      </c>
      <c r="L928" s="61" t="s">
        <v>113</v>
      </c>
      <c r="M928" s="61">
        <f>VLOOKUP(H928,zdroj!C:F,4,0)</f>
        <v>0</v>
      </c>
      <c r="N928" s="61" t="str">
        <f t="shared" si="28"/>
        <v>katB</v>
      </c>
      <c r="P928" s="73" t="str">
        <f t="shared" si="29"/>
        <v/>
      </c>
      <c r="Q928" s="61" t="s">
        <v>30</v>
      </c>
    </row>
    <row r="929" spans="8:17" x14ac:dyDescent="0.25">
      <c r="H929" s="59">
        <v>20656</v>
      </c>
      <c r="I929" s="59" t="s">
        <v>69</v>
      </c>
      <c r="J929" s="59">
        <v>1265130</v>
      </c>
      <c r="K929" s="59" t="s">
        <v>1495</v>
      </c>
      <c r="L929" s="61" t="s">
        <v>113</v>
      </c>
      <c r="M929" s="61">
        <f>VLOOKUP(H929,zdroj!C:F,4,0)</f>
        <v>0</v>
      </c>
      <c r="N929" s="61" t="str">
        <f t="shared" si="28"/>
        <v>katB</v>
      </c>
      <c r="P929" s="73" t="str">
        <f t="shared" si="29"/>
        <v/>
      </c>
      <c r="Q929" s="61" t="s">
        <v>30</v>
      </c>
    </row>
    <row r="930" spans="8:17" x14ac:dyDescent="0.25">
      <c r="H930" s="59">
        <v>20656</v>
      </c>
      <c r="I930" s="59" t="s">
        <v>69</v>
      </c>
      <c r="J930" s="59">
        <v>1265148</v>
      </c>
      <c r="K930" s="59" t="s">
        <v>1496</v>
      </c>
      <c r="L930" s="61" t="s">
        <v>113</v>
      </c>
      <c r="M930" s="61">
        <f>VLOOKUP(H930,zdroj!C:F,4,0)</f>
        <v>0</v>
      </c>
      <c r="N930" s="61" t="str">
        <f t="shared" si="28"/>
        <v>katB</v>
      </c>
      <c r="P930" s="73" t="str">
        <f t="shared" si="29"/>
        <v/>
      </c>
      <c r="Q930" s="61" t="s">
        <v>30</v>
      </c>
    </row>
    <row r="931" spans="8:17" x14ac:dyDescent="0.25">
      <c r="H931" s="59">
        <v>20656</v>
      </c>
      <c r="I931" s="59" t="s">
        <v>69</v>
      </c>
      <c r="J931" s="59">
        <v>1265156</v>
      </c>
      <c r="K931" s="59" t="s">
        <v>1497</v>
      </c>
      <c r="L931" s="61" t="s">
        <v>113</v>
      </c>
      <c r="M931" s="61">
        <f>VLOOKUP(H931,zdroj!C:F,4,0)</f>
        <v>0</v>
      </c>
      <c r="N931" s="61" t="str">
        <f t="shared" si="28"/>
        <v>katB</v>
      </c>
      <c r="P931" s="73" t="str">
        <f t="shared" si="29"/>
        <v/>
      </c>
      <c r="Q931" s="61" t="s">
        <v>30</v>
      </c>
    </row>
    <row r="932" spans="8:17" x14ac:dyDescent="0.25">
      <c r="H932" s="59">
        <v>20656</v>
      </c>
      <c r="I932" s="59" t="s">
        <v>69</v>
      </c>
      <c r="J932" s="59">
        <v>1265164</v>
      </c>
      <c r="K932" s="59" t="s">
        <v>1498</v>
      </c>
      <c r="L932" s="61" t="s">
        <v>113</v>
      </c>
      <c r="M932" s="61">
        <f>VLOOKUP(H932,zdroj!C:F,4,0)</f>
        <v>0</v>
      </c>
      <c r="N932" s="61" t="str">
        <f t="shared" si="28"/>
        <v>katB</v>
      </c>
      <c r="P932" s="73" t="str">
        <f t="shared" si="29"/>
        <v/>
      </c>
      <c r="Q932" s="61" t="s">
        <v>30</v>
      </c>
    </row>
    <row r="933" spans="8:17" x14ac:dyDescent="0.25">
      <c r="H933" s="59">
        <v>20656</v>
      </c>
      <c r="I933" s="59" t="s">
        <v>69</v>
      </c>
      <c r="J933" s="59">
        <v>1265172</v>
      </c>
      <c r="K933" s="59" t="s">
        <v>1499</v>
      </c>
      <c r="L933" s="61" t="s">
        <v>113</v>
      </c>
      <c r="M933" s="61">
        <f>VLOOKUP(H933,zdroj!C:F,4,0)</f>
        <v>0</v>
      </c>
      <c r="N933" s="61" t="str">
        <f t="shared" si="28"/>
        <v>katB</v>
      </c>
      <c r="P933" s="73" t="str">
        <f t="shared" si="29"/>
        <v/>
      </c>
      <c r="Q933" s="61" t="s">
        <v>30</v>
      </c>
    </row>
    <row r="934" spans="8:17" x14ac:dyDescent="0.25">
      <c r="H934" s="59">
        <v>20656</v>
      </c>
      <c r="I934" s="59" t="s">
        <v>69</v>
      </c>
      <c r="J934" s="59">
        <v>1265181</v>
      </c>
      <c r="K934" s="59" t="s">
        <v>1500</v>
      </c>
      <c r="L934" s="61" t="s">
        <v>113</v>
      </c>
      <c r="M934" s="61">
        <f>VLOOKUP(H934,zdroj!C:F,4,0)</f>
        <v>0</v>
      </c>
      <c r="N934" s="61" t="str">
        <f t="shared" si="28"/>
        <v>katB</v>
      </c>
      <c r="P934" s="73" t="str">
        <f t="shared" si="29"/>
        <v/>
      </c>
      <c r="Q934" s="61" t="s">
        <v>30</v>
      </c>
    </row>
    <row r="935" spans="8:17" x14ac:dyDescent="0.25">
      <c r="H935" s="59">
        <v>20656</v>
      </c>
      <c r="I935" s="59" t="s">
        <v>69</v>
      </c>
      <c r="J935" s="59">
        <v>1265199</v>
      </c>
      <c r="K935" s="59" t="s">
        <v>1501</v>
      </c>
      <c r="L935" s="61" t="s">
        <v>113</v>
      </c>
      <c r="M935" s="61">
        <f>VLOOKUP(H935,zdroj!C:F,4,0)</f>
        <v>0</v>
      </c>
      <c r="N935" s="61" t="str">
        <f t="shared" si="28"/>
        <v>katB</v>
      </c>
      <c r="P935" s="73" t="str">
        <f t="shared" si="29"/>
        <v/>
      </c>
      <c r="Q935" s="61" t="s">
        <v>30</v>
      </c>
    </row>
    <row r="936" spans="8:17" x14ac:dyDescent="0.25">
      <c r="H936" s="59">
        <v>20656</v>
      </c>
      <c r="I936" s="59" t="s">
        <v>69</v>
      </c>
      <c r="J936" s="59">
        <v>1265202</v>
      </c>
      <c r="K936" s="59" t="s">
        <v>1502</v>
      </c>
      <c r="L936" s="61" t="s">
        <v>113</v>
      </c>
      <c r="M936" s="61">
        <f>VLOOKUP(H936,zdroj!C:F,4,0)</f>
        <v>0</v>
      </c>
      <c r="N936" s="61" t="str">
        <f t="shared" si="28"/>
        <v>katB</v>
      </c>
      <c r="P936" s="73" t="str">
        <f t="shared" si="29"/>
        <v/>
      </c>
      <c r="Q936" s="61" t="s">
        <v>30</v>
      </c>
    </row>
    <row r="937" spans="8:17" x14ac:dyDescent="0.25">
      <c r="H937" s="59">
        <v>20656</v>
      </c>
      <c r="I937" s="59" t="s">
        <v>69</v>
      </c>
      <c r="J937" s="59">
        <v>1265211</v>
      </c>
      <c r="K937" s="59" t="s">
        <v>1503</v>
      </c>
      <c r="L937" s="61" t="s">
        <v>113</v>
      </c>
      <c r="M937" s="61">
        <f>VLOOKUP(H937,zdroj!C:F,4,0)</f>
        <v>0</v>
      </c>
      <c r="N937" s="61" t="str">
        <f t="shared" si="28"/>
        <v>katB</v>
      </c>
      <c r="P937" s="73" t="str">
        <f t="shared" si="29"/>
        <v/>
      </c>
      <c r="Q937" s="61" t="s">
        <v>30</v>
      </c>
    </row>
    <row r="938" spans="8:17" x14ac:dyDescent="0.25">
      <c r="H938" s="59">
        <v>20656</v>
      </c>
      <c r="I938" s="59" t="s">
        <v>69</v>
      </c>
      <c r="J938" s="59">
        <v>1265229</v>
      </c>
      <c r="K938" s="59" t="s">
        <v>1504</v>
      </c>
      <c r="L938" s="61" t="s">
        <v>113</v>
      </c>
      <c r="M938" s="61">
        <f>VLOOKUP(H938,zdroj!C:F,4,0)</f>
        <v>0</v>
      </c>
      <c r="N938" s="61" t="str">
        <f t="shared" si="28"/>
        <v>katB</v>
      </c>
      <c r="P938" s="73" t="str">
        <f t="shared" si="29"/>
        <v/>
      </c>
      <c r="Q938" s="61" t="s">
        <v>30</v>
      </c>
    </row>
    <row r="939" spans="8:17" x14ac:dyDescent="0.25">
      <c r="H939" s="59">
        <v>20656</v>
      </c>
      <c r="I939" s="59" t="s">
        <v>69</v>
      </c>
      <c r="J939" s="59">
        <v>1265237</v>
      </c>
      <c r="K939" s="59" t="s">
        <v>1505</v>
      </c>
      <c r="L939" s="61" t="s">
        <v>113</v>
      </c>
      <c r="M939" s="61">
        <f>VLOOKUP(H939,zdroj!C:F,4,0)</f>
        <v>0</v>
      </c>
      <c r="N939" s="61" t="str">
        <f t="shared" si="28"/>
        <v>katB</v>
      </c>
      <c r="P939" s="73" t="str">
        <f t="shared" si="29"/>
        <v/>
      </c>
      <c r="Q939" s="61" t="s">
        <v>30</v>
      </c>
    </row>
    <row r="940" spans="8:17" x14ac:dyDescent="0.25">
      <c r="H940" s="59">
        <v>20656</v>
      </c>
      <c r="I940" s="59" t="s">
        <v>69</v>
      </c>
      <c r="J940" s="59">
        <v>1265245</v>
      </c>
      <c r="K940" s="59" t="s">
        <v>1506</v>
      </c>
      <c r="L940" s="61" t="s">
        <v>113</v>
      </c>
      <c r="M940" s="61">
        <f>VLOOKUP(H940,zdroj!C:F,4,0)</f>
        <v>0</v>
      </c>
      <c r="N940" s="61" t="str">
        <f t="shared" si="28"/>
        <v>katB</v>
      </c>
      <c r="P940" s="73" t="str">
        <f t="shared" si="29"/>
        <v/>
      </c>
      <c r="Q940" s="61" t="s">
        <v>30</v>
      </c>
    </row>
    <row r="941" spans="8:17" x14ac:dyDescent="0.25">
      <c r="H941" s="59">
        <v>20656</v>
      </c>
      <c r="I941" s="59" t="s">
        <v>69</v>
      </c>
      <c r="J941" s="59">
        <v>1265253</v>
      </c>
      <c r="K941" s="59" t="s">
        <v>1507</v>
      </c>
      <c r="L941" s="61" t="s">
        <v>113</v>
      </c>
      <c r="M941" s="61">
        <f>VLOOKUP(H941,zdroj!C:F,4,0)</f>
        <v>0</v>
      </c>
      <c r="N941" s="61" t="str">
        <f t="shared" si="28"/>
        <v>katB</v>
      </c>
      <c r="P941" s="73" t="str">
        <f t="shared" si="29"/>
        <v/>
      </c>
      <c r="Q941" s="61" t="s">
        <v>30</v>
      </c>
    </row>
    <row r="942" spans="8:17" x14ac:dyDescent="0.25">
      <c r="H942" s="59">
        <v>20656</v>
      </c>
      <c r="I942" s="59" t="s">
        <v>69</v>
      </c>
      <c r="J942" s="59">
        <v>1265261</v>
      </c>
      <c r="K942" s="59" t="s">
        <v>1508</v>
      </c>
      <c r="L942" s="61" t="s">
        <v>113</v>
      </c>
      <c r="M942" s="61">
        <f>VLOOKUP(H942,zdroj!C:F,4,0)</f>
        <v>0</v>
      </c>
      <c r="N942" s="61" t="str">
        <f t="shared" si="28"/>
        <v>katB</v>
      </c>
      <c r="P942" s="73" t="str">
        <f t="shared" si="29"/>
        <v/>
      </c>
      <c r="Q942" s="61" t="s">
        <v>30</v>
      </c>
    </row>
    <row r="943" spans="8:17" x14ac:dyDescent="0.25">
      <c r="H943" s="59">
        <v>20656</v>
      </c>
      <c r="I943" s="59" t="s">
        <v>69</v>
      </c>
      <c r="J943" s="59">
        <v>1265270</v>
      </c>
      <c r="K943" s="59" t="s">
        <v>1509</v>
      </c>
      <c r="L943" s="61" t="s">
        <v>113</v>
      </c>
      <c r="M943" s="61">
        <f>VLOOKUP(H943,zdroj!C:F,4,0)</f>
        <v>0</v>
      </c>
      <c r="N943" s="61" t="str">
        <f t="shared" si="28"/>
        <v>katB</v>
      </c>
      <c r="P943" s="73" t="str">
        <f t="shared" si="29"/>
        <v/>
      </c>
      <c r="Q943" s="61" t="s">
        <v>30</v>
      </c>
    </row>
    <row r="944" spans="8:17" x14ac:dyDescent="0.25">
      <c r="H944" s="59">
        <v>20656</v>
      </c>
      <c r="I944" s="59" t="s">
        <v>69</v>
      </c>
      <c r="J944" s="59">
        <v>1265288</v>
      </c>
      <c r="K944" s="59" t="s">
        <v>1510</v>
      </c>
      <c r="L944" s="61" t="s">
        <v>113</v>
      </c>
      <c r="M944" s="61">
        <f>VLOOKUP(H944,zdroj!C:F,4,0)</f>
        <v>0</v>
      </c>
      <c r="N944" s="61" t="str">
        <f t="shared" si="28"/>
        <v>katB</v>
      </c>
      <c r="P944" s="73" t="str">
        <f t="shared" si="29"/>
        <v/>
      </c>
      <c r="Q944" s="61" t="s">
        <v>30</v>
      </c>
    </row>
    <row r="945" spans="8:17" x14ac:dyDescent="0.25">
      <c r="H945" s="59">
        <v>20656</v>
      </c>
      <c r="I945" s="59" t="s">
        <v>69</v>
      </c>
      <c r="J945" s="59">
        <v>1265296</v>
      </c>
      <c r="K945" s="59" t="s">
        <v>1511</v>
      </c>
      <c r="L945" s="61" t="s">
        <v>113</v>
      </c>
      <c r="M945" s="61">
        <f>VLOOKUP(H945,zdroj!C:F,4,0)</f>
        <v>0</v>
      </c>
      <c r="N945" s="61" t="str">
        <f t="shared" si="28"/>
        <v>katB</v>
      </c>
      <c r="P945" s="73" t="str">
        <f t="shared" si="29"/>
        <v/>
      </c>
      <c r="Q945" s="61" t="s">
        <v>30</v>
      </c>
    </row>
    <row r="946" spans="8:17" x14ac:dyDescent="0.25">
      <c r="H946" s="59">
        <v>20656</v>
      </c>
      <c r="I946" s="59" t="s">
        <v>69</v>
      </c>
      <c r="J946" s="59">
        <v>1265300</v>
      </c>
      <c r="K946" s="59" t="s">
        <v>1512</v>
      </c>
      <c r="L946" s="61" t="s">
        <v>113</v>
      </c>
      <c r="M946" s="61">
        <f>VLOOKUP(H946,zdroj!C:F,4,0)</f>
        <v>0</v>
      </c>
      <c r="N946" s="61" t="str">
        <f t="shared" si="28"/>
        <v>katB</v>
      </c>
      <c r="P946" s="73" t="str">
        <f t="shared" si="29"/>
        <v/>
      </c>
      <c r="Q946" s="61" t="s">
        <v>30</v>
      </c>
    </row>
    <row r="947" spans="8:17" x14ac:dyDescent="0.25">
      <c r="H947" s="59">
        <v>20656</v>
      </c>
      <c r="I947" s="59" t="s">
        <v>69</v>
      </c>
      <c r="J947" s="59">
        <v>1265318</v>
      </c>
      <c r="K947" s="59" t="s">
        <v>1513</v>
      </c>
      <c r="L947" s="61" t="s">
        <v>113</v>
      </c>
      <c r="M947" s="61">
        <f>VLOOKUP(H947,zdroj!C:F,4,0)</f>
        <v>0</v>
      </c>
      <c r="N947" s="61" t="str">
        <f t="shared" si="28"/>
        <v>katB</v>
      </c>
      <c r="P947" s="73" t="str">
        <f t="shared" si="29"/>
        <v/>
      </c>
      <c r="Q947" s="61" t="s">
        <v>30</v>
      </c>
    </row>
    <row r="948" spans="8:17" x14ac:dyDescent="0.25">
      <c r="H948" s="59">
        <v>20656</v>
      </c>
      <c r="I948" s="59" t="s">
        <v>69</v>
      </c>
      <c r="J948" s="59">
        <v>1265326</v>
      </c>
      <c r="K948" s="59" t="s">
        <v>1514</v>
      </c>
      <c r="L948" s="61" t="s">
        <v>113</v>
      </c>
      <c r="M948" s="61">
        <f>VLOOKUP(H948,zdroj!C:F,4,0)</f>
        <v>0</v>
      </c>
      <c r="N948" s="61" t="str">
        <f t="shared" si="28"/>
        <v>katB</v>
      </c>
      <c r="P948" s="73" t="str">
        <f t="shared" si="29"/>
        <v/>
      </c>
      <c r="Q948" s="61" t="s">
        <v>30</v>
      </c>
    </row>
    <row r="949" spans="8:17" x14ac:dyDescent="0.25">
      <c r="H949" s="59">
        <v>20656</v>
      </c>
      <c r="I949" s="59" t="s">
        <v>69</v>
      </c>
      <c r="J949" s="59">
        <v>1265334</v>
      </c>
      <c r="K949" s="59" t="s">
        <v>1515</v>
      </c>
      <c r="L949" s="61" t="s">
        <v>113</v>
      </c>
      <c r="M949" s="61">
        <f>VLOOKUP(H949,zdroj!C:F,4,0)</f>
        <v>0</v>
      </c>
      <c r="N949" s="61" t="str">
        <f t="shared" si="28"/>
        <v>katB</v>
      </c>
      <c r="P949" s="73" t="str">
        <f t="shared" si="29"/>
        <v/>
      </c>
      <c r="Q949" s="61" t="s">
        <v>30</v>
      </c>
    </row>
    <row r="950" spans="8:17" x14ac:dyDescent="0.25">
      <c r="H950" s="59">
        <v>20656</v>
      </c>
      <c r="I950" s="59" t="s">
        <v>69</v>
      </c>
      <c r="J950" s="59">
        <v>1265342</v>
      </c>
      <c r="K950" s="59" t="s">
        <v>1516</v>
      </c>
      <c r="L950" s="61" t="s">
        <v>113</v>
      </c>
      <c r="M950" s="61">
        <f>VLOOKUP(H950,zdroj!C:F,4,0)</f>
        <v>0</v>
      </c>
      <c r="N950" s="61" t="str">
        <f t="shared" si="28"/>
        <v>katB</v>
      </c>
      <c r="P950" s="73" t="str">
        <f t="shared" si="29"/>
        <v/>
      </c>
      <c r="Q950" s="61" t="s">
        <v>30</v>
      </c>
    </row>
    <row r="951" spans="8:17" x14ac:dyDescent="0.25">
      <c r="H951" s="59">
        <v>20656</v>
      </c>
      <c r="I951" s="59" t="s">
        <v>69</v>
      </c>
      <c r="J951" s="59">
        <v>1265351</v>
      </c>
      <c r="K951" s="59" t="s">
        <v>1517</v>
      </c>
      <c r="L951" s="61" t="s">
        <v>113</v>
      </c>
      <c r="M951" s="61">
        <f>VLOOKUP(H951,zdroj!C:F,4,0)</f>
        <v>0</v>
      </c>
      <c r="N951" s="61" t="str">
        <f t="shared" si="28"/>
        <v>katB</v>
      </c>
      <c r="P951" s="73" t="str">
        <f t="shared" si="29"/>
        <v/>
      </c>
      <c r="Q951" s="61" t="s">
        <v>30</v>
      </c>
    </row>
    <row r="952" spans="8:17" x14ac:dyDescent="0.25">
      <c r="H952" s="59">
        <v>20656</v>
      </c>
      <c r="I952" s="59" t="s">
        <v>69</v>
      </c>
      <c r="J952" s="59">
        <v>1265377</v>
      </c>
      <c r="K952" s="59" t="s">
        <v>1518</v>
      </c>
      <c r="L952" s="61" t="s">
        <v>81</v>
      </c>
      <c r="M952" s="61">
        <f>VLOOKUP(H952,zdroj!C:F,4,0)</f>
        <v>0</v>
      </c>
      <c r="N952" s="61" t="str">
        <f t="shared" si="28"/>
        <v>-</v>
      </c>
      <c r="P952" s="73" t="str">
        <f t="shared" si="29"/>
        <v/>
      </c>
      <c r="Q952" s="61" t="s">
        <v>86</v>
      </c>
    </row>
    <row r="953" spans="8:17" x14ac:dyDescent="0.25">
      <c r="H953" s="59">
        <v>20656</v>
      </c>
      <c r="I953" s="59" t="s">
        <v>69</v>
      </c>
      <c r="J953" s="59">
        <v>1265385</v>
      </c>
      <c r="K953" s="59" t="s">
        <v>1519</v>
      </c>
      <c r="L953" s="61" t="s">
        <v>81</v>
      </c>
      <c r="M953" s="61">
        <f>VLOOKUP(H953,zdroj!C:F,4,0)</f>
        <v>0</v>
      </c>
      <c r="N953" s="61" t="str">
        <f t="shared" si="28"/>
        <v>-</v>
      </c>
      <c r="P953" s="73" t="str">
        <f t="shared" si="29"/>
        <v/>
      </c>
      <c r="Q953" s="61" t="s">
        <v>86</v>
      </c>
    </row>
    <row r="954" spans="8:17" x14ac:dyDescent="0.25">
      <c r="H954" s="59">
        <v>20656</v>
      </c>
      <c r="I954" s="59" t="s">
        <v>69</v>
      </c>
      <c r="J954" s="59">
        <v>25530593</v>
      </c>
      <c r="K954" s="59" t="s">
        <v>1520</v>
      </c>
      <c r="L954" s="61" t="s">
        <v>113</v>
      </c>
      <c r="M954" s="61">
        <f>VLOOKUP(H954,zdroj!C:F,4,0)</f>
        <v>0</v>
      </c>
      <c r="N954" s="61" t="str">
        <f t="shared" si="28"/>
        <v>katB</v>
      </c>
      <c r="P954" s="73" t="str">
        <f t="shared" si="29"/>
        <v/>
      </c>
      <c r="Q954" s="61" t="s">
        <v>30</v>
      </c>
    </row>
    <row r="955" spans="8:17" x14ac:dyDescent="0.25">
      <c r="H955" s="59">
        <v>20656</v>
      </c>
      <c r="I955" s="59" t="s">
        <v>69</v>
      </c>
      <c r="J955" s="59">
        <v>27226310</v>
      </c>
      <c r="K955" s="59" t="s">
        <v>1521</v>
      </c>
      <c r="L955" s="61" t="s">
        <v>113</v>
      </c>
      <c r="M955" s="61">
        <f>VLOOKUP(H955,zdroj!C:F,4,0)</f>
        <v>0</v>
      </c>
      <c r="N955" s="61" t="str">
        <f t="shared" si="28"/>
        <v>katB</v>
      </c>
      <c r="P955" s="73" t="str">
        <f t="shared" si="29"/>
        <v/>
      </c>
      <c r="Q955" s="61" t="s">
        <v>30</v>
      </c>
    </row>
    <row r="956" spans="8:17" x14ac:dyDescent="0.25">
      <c r="H956" s="59">
        <v>20656</v>
      </c>
      <c r="I956" s="59" t="s">
        <v>69</v>
      </c>
      <c r="J956" s="59">
        <v>28053168</v>
      </c>
      <c r="K956" s="59" t="s">
        <v>1522</v>
      </c>
      <c r="L956" s="61" t="s">
        <v>113</v>
      </c>
      <c r="M956" s="61">
        <f>VLOOKUP(H956,zdroj!C:F,4,0)</f>
        <v>0</v>
      </c>
      <c r="N956" s="61" t="str">
        <f t="shared" si="28"/>
        <v>katB</v>
      </c>
      <c r="P956" s="73" t="str">
        <f t="shared" si="29"/>
        <v/>
      </c>
      <c r="Q956" s="61" t="s">
        <v>31</v>
      </c>
    </row>
    <row r="957" spans="8:17" x14ac:dyDescent="0.25">
      <c r="H957" s="59">
        <v>20656</v>
      </c>
      <c r="I957" s="59" t="s">
        <v>69</v>
      </c>
      <c r="J957" s="59">
        <v>28058674</v>
      </c>
      <c r="K957" s="59" t="s">
        <v>1523</v>
      </c>
      <c r="L957" s="61" t="s">
        <v>113</v>
      </c>
      <c r="M957" s="61">
        <f>VLOOKUP(H957,zdroj!C:F,4,0)</f>
        <v>0</v>
      </c>
      <c r="N957" s="61" t="str">
        <f t="shared" si="28"/>
        <v>katB</v>
      </c>
      <c r="P957" s="73" t="str">
        <f t="shared" si="29"/>
        <v/>
      </c>
      <c r="Q957" s="61" t="s">
        <v>30</v>
      </c>
    </row>
    <row r="958" spans="8:17" x14ac:dyDescent="0.25">
      <c r="H958" s="59">
        <v>20656</v>
      </c>
      <c r="I958" s="59" t="s">
        <v>69</v>
      </c>
      <c r="J958" s="59">
        <v>28230701</v>
      </c>
      <c r="K958" s="59" t="s">
        <v>1524</v>
      </c>
      <c r="L958" s="61" t="s">
        <v>113</v>
      </c>
      <c r="M958" s="61">
        <f>VLOOKUP(H958,zdroj!C:F,4,0)</f>
        <v>0</v>
      </c>
      <c r="N958" s="61" t="str">
        <f t="shared" si="28"/>
        <v>katB</v>
      </c>
      <c r="P958" s="73" t="str">
        <f t="shared" si="29"/>
        <v/>
      </c>
      <c r="Q958" s="61" t="s">
        <v>30</v>
      </c>
    </row>
    <row r="959" spans="8:17" x14ac:dyDescent="0.25">
      <c r="H959" s="59">
        <v>20656</v>
      </c>
      <c r="I959" s="59" t="s">
        <v>69</v>
      </c>
      <c r="J959" s="59">
        <v>40010961</v>
      </c>
      <c r="K959" s="59" t="s">
        <v>1525</v>
      </c>
      <c r="L959" s="61" t="s">
        <v>113</v>
      </c>
      <c r="M959" s="61">
        <f>VLOOKUP(H959,zdroj!C:F,4,0)</f>
        <v>0</v>
      </c>
      <c r="N959" s="61" t="str">
        <f t="shared" si="28"/>
        <v>katB</v>
      </c>
      <c r="P959" s="73" t="str">
        <f t="shared" si="29"/>
        <v/>
      </c>
      <c r="Q959" s="61" t="s">
        <v>30</v>
      </c>
    </row>
    <row r="960" spans="8:17" x14ac:dyDescent="0.25">
      <c r="H960" s="59">
        <v>20656</v>
      </c>
      <c r="I960" s="59" t="s">
        <v>69</v>
      </c>
      <c r="J960" s="59">
        <v>41286774</v>
      </c>
      <c r="K960" s="59" t="s">
        <v>1526</v>
      </c>
      <c r="L960" s="61" t="s">
        <v>113</v>
      </c>
      <c r="M960" s="61">
        <f>VLOOKUP(H960,zdroj!C:F,4,0)</f>
        <v>0</v>
      </c>
      <c r="N960" s="61" t="str">
        <f t="shared" si="28"/>
        <v>katB</v>
      </c>
      <c r="P960" s="73" t="str">
        <f t="shared" si="29"/>
        <v/>
      </c>
      <c r="Q960" s="61" t="s">
        <v>31</v>
      </c>
    </row>
    <row r="961" spans="8:17" x14ac:dyDescent="0.25">
      <c r="H961" s="59">
        <v>20656</v>
      </c>
      <c r="I961" s="59" t="s">
        <v>69</v>
      </c>
      <c r="J961" s="59">
        <v>70519129</v>
      </c>
      <c r="K961" s="59" t="s">
        <v>1527</v>
      </c>
      <c r="L961" s="61" t="s">
        <v>113</v>
      </c>
      <c r="M961" s="61">
        <f>VLOOKUP(H961,zdroj!C:F,4,0)</f>
        <v>0</v>
      </c>
      <c r="N961" s="61" t="str">
        <f t="shared" si="28"/>
        <v>katB</v>
      </c>
      <c r="P961" s="73" t="str">
        <f t="shared" si="29"/>
        <v/>
      </c>
      <c r="Q961" s="61" t="s">
        <v>30</v>
      </c>
    </row>
    <row r="962" spans="8:17" x14ac:dyDescent="0.25">
      <c r="H962" s="59">
        <v>33065</v>
      </c>
      <c r="I962" s="59" t="s">
        <v>69</v>
      </c>
      <c r="J962" s="59">
        <v>5971811</v>
      </c>
      <c r="K962" s="59" t="s">
        <v>1528</v>
      </c>
      <c r="L962" s="61" t="s">
        <v>113</v>
      </c>
      <c r="M962" s="61">
        <f>VLOOKUP(H962,zdroj!C:F,4,0)</f>
        <v>0</v>
      </c>
      <c r="N962" s="61" t="str">
        <f t="shared" si="28"/>
        <v>katB</v>
      </c>
      <c r="P962" s="73" t="str">
        <f t="shared" si="29"/>
        <v/>
      </c>
      <c r="Q962" s="61" t="s">
        <v>33</v>
      </c>
    </row>
    <row r="963" spans="8:17" x14ac:dyDescent="0.25">
      <c r="H963" s="59">
        <v>33065</v>
      </c>
      <c r="I963" s="59" t="s">
        <v>69</v>
      </c>
      <c r="J963" s="59">
        <v>5971829</v>
      </c>
      <c r="K963" s="59" t="s">
        <v>1529</v>
      </c>
      <c r="L963" s="61" t="s">
        <v>113</v>
      </c>
      <c r="M963" s="61">
        <f>VLOOKUP(H963,zdroj!C:F,4,0)</f>
        <v>0</v>
      </c>
      <c r="N963" s="61" t="str">
        <f t="shared" si="28"/>
        <v>katB</v>
      </c>
      <c r="P963" s="73" t="str">
        <f t="shared" si="29"/>
        <v/>
      </c>
      <c r="Q963" s="61" t="s">
        <v>30</v>
      </c>
    </row>
    <row r="964" spans="8:17" x14ac:dyDescent="0.25">
      <c r="H964" s="59">
        <v>33065</v>
      </c>
      <c r="I964" s="59" t="s">
        <v>69</v>
      </c>
      <c r="J964" s="59">
        <v>5971837</v>
      </c>
      <c r="K964" s="59" t="s">
        <v>1530</v>
      </c>
      <c r="L964" s="61" t="s">
        <v>113</v>
      </c>
      <c r="M964" s="61">
        <f>VLOOKUP(H964,zdroj!C:F,4,0)</f>
        <v>0</v>
      </c>
      <c r="N964" s="61" t="str">
        <f t="shared" si="28"/>
        <v>katB</v>
      </c>
      <c r="P964" s="73" t="str">
        <f t="shared" si="29"/>
        <v/>
      </c>
      <c r="Q964" s="61" t="s">
        <v>30</v>
      </c>
    </row>
    <row r="965" spans="8:17" x14ac:dyDescent="0.25">
      <c r="H965" s="59">
        <v>33065</v>
      </c>
      <c r="I965" s="59" t="s">
        <v>69</v>
      </c>
      <c r="J965" s="59">
        <v>5971845</v>
      </c>
      <c r="K965" s="59" t="s">
        <v>1531</v>
      </c>
      <c r="L965" s="61" t="s">
        <v>113</v>
      </c>
      <c r="M965" s="61">
        <f>VLOOKUP(H965,zdroj!C:F,4,0)</f>
        <v>0</v>
      </c>
      <c r="N965" s="61" t="str">
        <f t="shared" si="28"/>
        <v>katB</v>
      </c>
      <c r="P965" s="73" t="str">
        <f t="shared" si="29"/>
        <v/>
      </c>
      <c r="Q965" s="61" t="s">
        <v>31</v>
      </c>
    </row>
    <row r="966" spans="8:17" x14ac:dyDescent="0.25">
      <c r="H966" s="59">
        <v>33065</v>
      </c>
      <c r="I966" s="59" t="s">
        <v>69</v>
      </c>
      <c r="J966" s="59">
        <v>5971853</v>
      </c>
      <c r="K966" s="59" t="s">
        <v>1532</v>
      </c>
      <c r="L966" s="61" t="s">
        <v>113</v>
      </c>
      <c r="M966" s="61">
        <f>VLOOKUP(H966,zdroj!C:F,4,0)</f>
        <v>0</v>
      </c>
      <c r="N966" s="61" t="str">
        <f t="shared" si="28"/>
        <v>katB</v>
      </c>
      <c r="P966" s="73" t="str">
        <f t="shared" si="29"/>
        <v/>
      </c>
      <c r="Q966" s="61" t="s">
        <v>30</v>
      </c>
    </row>
    <row r="967" spans="8:17" x14ac:dyDescent="0.25">
      <c r="H967" s="59">
        <v>33065</v>
      </c>
      <c r="I967" s="59" t="s">
        <v>69</v>
      </c>
      <c r="J967" s="59">
        <v>5971861</v>
      </c>
      <c r="K967" s="59" t="s">
        <v>1533</v>
      </c>
      <c r="L967" s="61" t="s">
        <v>113</v>
      </c>
      <c r="M967" s="61">
        <f>VLOOKUP(H967,zdroj!C:F,4,0)</f>
        <v>0</v>
      </c>
      <c r="N967" s="61" t="str">
        <f t="shared" ref="N967:N1030" si="30">IF(M967="A",IF(L967="katA","katB",L967),L967)</f>
        <v>katB</v>
      </c>
      <c r="P967" s="73" t="str">
        <f t="shared" ref="P967:P1030" si="31">IF(O967="A",1,"")</f>
        <v/>
      </c>
      <c r="Q967" s="61" t="s">
        <v>30</v>
      </c>
    </row>
    <row r="968" spans="8:17" x14ac:dyDescent="0.25">
      <c r="H968" s="59">
        <v>33065</v>
      </c>
      <c r="I968" s="59" t="s">
        <v>69</v>
      </c>
      <c r="J968" s="59">
        <v>5971870</v>
      </c>
      <c r="K968" s="59" t="s">
        <v>1534</v>
      </c>
      <c r="L968" s="61" t="s">
        <v>113</v>
      </c>
      <c r="M968" s="61">
        <f>VLOOKUP(H968,zdroj!C:F,4,0)</f>
        <v>0</v>
      </c>
      <c r="N968" s="61" t="str">
        <f t="shared" si="30"/>
        <v>katB</v>
      </c>
      <c r="P968" s="73" t="str">
        <f t="shared" si="31"/>
        <v/>
      </c>
      <c r="Q968" s="61" t="s">
        <v>30</v>
      </c>
    </row>
    <row r="969" spans="8:17" x14ac:dyDescent="0.25">
      <c r="H969" s="59">
        <v>33065</v>
      </c>
      <c r="I969" s="59" t="s">
        <v>69</v>
      </c>
      <c r="J969" s="59">
        <v>5971888</v>
      </c>
      <c r="K969" s="59" t="s">
        <v>1535</v>
      </c>
      <c r="L969" s="61" t="s">
        <v>113</v>
      </c>
      <c r="M969" s="61">
        <f>VLOOKUP(H969,zdroj!C:F,4,0)</f>
        <v>0</v>
      </c>
      <c r="N969" s="61" t="str">
        <f t="shared" si="30"/>
        <v>katB</v>
      </c>
      <c r="P969" s="73" t="str">
        <f t="shared" si="31"/>
        <v/>
      </c>
      <c r="Q969" s="61" t="s">
        <v>30</v>
      </c>
    </row>
    <row r="970" spans="8:17" x14ac:dyDescent="0.25">
      <c r="H970" s="59">
        <v>33065</v>
      </c>
      <c r="I970" s="59" t="s">
        <v>69</v>
      </c>
      <c r="J970" s="59">
        <v>5971896</v>
      </c>
      <c r="K970" s="59" t="s">
        <v>1536</v>
      </c>
      <c r="L970" s="61" t="s">
        <v>113</v>
      </c>
      <c r="M970" s="61">
        <f>VLOOKUP(H970,zdroj!C:F,4,0)</f>
        <v>0</v>
      </c>
      <c r="N970" s="61" t="str">
        <f t="shared" si="30"/>
        <v>katB</v>
      </c>
      <c r="P970" s="73" t="str">
        <f t="shared" si="31"/>
        <v/>
      </c>
      <c r="Q970" s="61" t="s">
        <v>30</v>
      </c>
    </row>
    <row r="971" spans="8:17" x14ac:dyDescent="0.25">
      <c r="H971" s="59">
        <v>33065</v>
      </c>
      <c r="I971" s="59" t="s">
        <v>69</v>
      </c>
      <c r="J971" s="59">
        <v>5971900</v>
      </c>
      <c r="K971" s="59" t="s">
        <v>1537</v>
      </c>
      <c r="L971" s="61" t="s">
        <v>113</v>
      </c>
      <c r="M971" s="61">
        <f>VLOOKUP(H971,zdroj!C:F,4,0)</f>
        <v>0</v>
      </c>
      <c r="N971" s="61" t="str">
        <f t="shared" si="30"/>
        <v>katB</v>
      </c>
      <c r="P971" s="73" t="str">
        <f t="shared" si="31"/>
        <v/>
      </c>
      <c r="Q971" s="61" t="s">
        <v>30</v>
      </c>
    </row>
    <row r="972" spans="8:17" x14ac:dyDescent="0.25">
      <c r="H972" s="59">
        <v>33065</v>
      </c>
      <c r="I972" s="59" t="s">
        <v>69</v>
      </c>
      <c r="J972" s="59">
        <v>5971918</v>
      </c>
      <c r="K972" s="59" t="s">
        <v>1538</v>
      </c>
      <c r="L972" s="61" t="s">
        <v>113</v>
      </c>
      <c r="M972" s="61">
        <f>VLOOKUP(H972,zdroj!C:F,4,0)</f>
        <v>0</v>
      </c>
      <c r="N972" s="61" t="str">
        <f t="shared" si="30"/>
        <v>katB</v>
      </c>
      <c r="P972" s="73" t="str">
        <f t="shared" si="31"/>
        <v/>
      </c>
      <c r="Q972" s="61" t="s">
        <v>30</v>
      </c>
    </row>
    <row r="973" spans="8:17" x14ac:dyDescent="0.25">
      <c r="H973" s="59">
        <v>33065</v>
      </c>
      <c r="I973" s="59" t="s">
        <v>69</v>
      </c>
      <c r="J973" s="59">
        <v>5971926</v>
      </c>
      <c r="K973" s="59" t="s">
        <v>1539</v>
      </c>
      <c r="L973" s="61" t="s">
        <v>113</v>
      </c>
      <c r="M973" s="61">
        <f>VLOOKUP(H973,zdroj!C:F,4,0)</f>
        <v>0</v>
      </c>
      <c r="N973" s="61" t="str">
        <f t="shared" si="30"/>
        <v>katB</v>
      </c>
      <c r="P973" s="73" t="str">
        <f t="shared" si="31"/>
        <v/>
      </c>
      <c r="Q973" s="61" t="s">
        <v>30</v>
      </c>
    </row>
    <row r="974" spans="8:17" x14ac:dyDescent="0.25">
      <c r="H974" s="59">
        <v>33065</v>
      </c>
      <c r="I974" s="59" t="s">
        <v>69</v>
      </c>
      <c r="J974" s="59">
        <v>5971934</v>
      </c>
      <c r="K974" s="59" t="s">
        <v>1540</v>
      </c>
      <c r="L974" s="61" t="s">
        <v>113</v>
      </c>
      <c r="M974" s="61">
        <f>VLOOKUP(H974,zdroj!C:F,4,0)</f>
        <v>0</v>
      </c>
      <c r="N974" s="61" t="str">
        <f t="shared" si="30"/>
        <v>katB</v>
      </c>
      <c r="P974" s="73" t="str">
        <f t="shared" si="31"/>
        <v/>
      </c>
      <c r="Q974" s="61" t="s">
        <v>30</v>
      </c>
    </row>
    <row r="975" spans="8:17" x14ac:dyDescent="0.25">
      <c r="H975" s="59">
        <v>33065</v>
      </c>
      <c r="I975" s="59" t="s">
        <v>69</v>
      </c>
      <c r="J975" s="59">
        <v>5971951</v>
      </c>
      <c r="K975" s="59" t="s">
        <v>1541</v>
      </c>
      <c r="L975" s="61" t="s">
        <v>113</v>
      </c>
      <c r="M975" s="61">
        <f>VLOOKUP(H975,zdroj!C:F,4,0)</f>
        <v>0</v>
      </c>
      <c r="N975" s="61" t="str">
        <f t="shared" si="30"/>
        <v>katB</v>
      </c>
      <c r="P975" s="73" t="str">
        <f t="shared" si="31"/>
        <v/>
      </c>
      <c r="Q975" s="61" t="s">
        <v>30</v>
      </c>
    </row>
    <row r="976" spans="8:17" x14ac:dyDescent="0.25">
      <c r="H976" s="59">
        <v>33065</v>
      </c>
      <c r="I976" s="59" t="s">
        <v>69</v>
      </c>
      <c r="J976" s="59">
        <v>5971969</v>
      </c>
      <c r="K976" s="59" t="s">
        <v>1542</v>
      </c>
      <c r="L976" s="61" t="s">
        <v>113</v>
      </c>
      <c r="M976" s="61">
        <f>VLOOKUP(H976,zdroj!C:F,4,0)</f>
        <v>0</v>
      </c>
      <c r="N976" s="61" t="str">
        <f t="shared" si="30"/>
        <v>katB</v>
      </c>
      <c r="P976" s="73" t="str">
        <f t="shared" si="31"/>
        <v/>
      </c>
      <c r="Q976" s="61" t="s">
        <v>30</v>
      </c>
    </row>
    <row r="977" spans="8:17" x14ac:dyDescent="0.25">
      <c r="H977" s="59">
        <v>33065</v>
      </c>
      <c r="I977" s="59" t="s">
        <v>69</v>
      </c>
      <c r="J977" s="59">
        <v>5971977</v>
      </c>
      <c r="K977" s="59" t="s">
        <v>1543</v>
      </c>
      <c r="L977" s="61" t="s">
        <v>113</v>
      </c>
      <c r="M977" s="61">
        <f>VLOOKUP(H977,zdroj!C:F,4,0)</f>
        <v>0</v>
      </c>
      <c r="N977" s="61" t="str">
        <f t="shared" si="30"/>
        <v>katB</v>
      </c>
      <c r="P977" s="73" t="str">
        <f t="shared" si="31"/>
        <v/>
      </c>
      <c r="Q977" s="61" t="s">
        <v>30</v>
      </c>
    </row>
    <row r="978" spans="8:17" x14ac:dyDescent="0.25">
      <c r="H978" s="59">
        <v>33065</v>
      </c>
      <c r="I978" s="59" t="s">
        <v>69</v>
      </c>
      <c r="J978" s="59">
        <v>5971985</v>
      </c>
      <c r="K978" s="59" t="s">
        <v>1544</v>
      </c>
      <c r="L978" s="61" t="s">
        <v>113</v>
      </c>
      <c r="M978" s="61">
        <f>VLOOKUP(H978,zdroj!C:F,4,0)</f>
        <v>0</v>
      </c>
      <c r="N978" s="61" t="str">
        <f t="shared" si="30"/>
        <v>katB</v>
      </c>
      <c r="P978" s="73" t="str">
        <f t="shared" si="31"/>
        <v/>
      </c>
      <c r="Q978" s="61" t="s">
        <v>30</v>
      </c>
    </row>
    <row r="979" spans="8:17" x14ac:dyDescent="0.25">
      <c r="H979" s="59">
        <v>33065</v>
      </c>
      <c r="I979" s="59" t="s">
        <v>69</v>
      </c>
      <c r="J979" s="59">
        <v>5971993</v>
      </c>
      <c r="K979" s="59" t="s">
        <v>1545</v>
      </c>
      <c r="L979" s="61" t="s">
        <v>113</v>
      </c>
      <c r="M979" s="61">
        <f>VLOOKUP(H979,zdroj!C:F,4,0)</f>
        <v>0</v>
      </c>
      <c r="N979" s="61" t="str">
        <f t="shared" si="30"/>
        <v>katB</v>
      </c>
      <c r="P979" s="73" t="str">
        <f t="shared" si="31"/>
        <v/>
      </c>
      <c r="Q979" s="61" t="s">
        <v>30</v>
      </c>
    </row>
    <row r="980" spans="8:17" x14ac:dyDescent="0.25">
      <c r="H980" s="59">
        <v>33065</v>
      </c>
      <c r="I980" s="59" t="s">
        <v>69</v>
      </c>
      <c r="J980" s="59">
        <v>5972001</v>
      </c>
      <c r="K980" s="59" t="s">
        <v>1546</v>
      </c>
      <c r="L980" s="61" t="s">
        <v>113</v>
      </c>
      <c r="M980" s="61">
        <f>VLOOKUP(H980,zdroj!C:F,4,0)</f>
        <v>0</v>
      </c>
      <c r="N980" s="61" t="str">
        <f t="shared" si="30"/>
        <v>katB</v>
      </c>
      <c r="P980" s="73" t="str">
        <f t="shared" si="31"/>
        <v/>
      </c>
      <c r="Q980" s="61" t="s">
        <v>30</v>
      </c>
    </row>
    <row r="981" spans="8:17" x14ac:dyDescent="0.25">
      <c r="H981" s="59">
        <v>33065</v>
      </c>
      <c r="I981" s="59" t="s">
        <v>69</v>
      </c>
      <c r="J981" s="59">
        <v>5972019</v>
      </c>
      <c r="K981" s="59" t="s">
        <v>1547</v>
      </c>
      <c r="L981" s="61" t="s">
        <v>113</v>
      </c>
      <c r="M981" s="61">
        <f>VLOOKUP(H981,zdroj!C:F,4,0)</f>
        <v>0</v>
      </c>
      <c r="N981" s="61" t="str">
        <f t="shared" si="30"/>
        <v>katB</v>
      </c>
      <c r="P981" s="73" t="str">
        <f t="shared" si="31"/>
        <v/>
      </c>
      <c r="Q981" s="61" t="s">
        <v>30</v>
      </c>
    </row>
    <row r="982" spans="8:17" x14ac:dyDescent="0.25">
      <c r="H982" s="59">
        <v>33065</v>
      </c>
      <c r="I982" s="59" t="s">
        <v>69</v>
      </c>
      <c r="J982" s="59">
        <v>5972027</v>
      </c>
      <c r="K982" s="59" t="s">
        <v>1548</v>
      </c>
      <c r="L982" s="61" t="s">
        <v>113</v>
      </c>
      <c r="M982" s="61">
        <f>VLOOKUP(H982,zdroj!C:F,4,0)</f>
        <v>0</v>
      </c>
      <c r="N982" s="61" t="str">
        <f t="shared" si="30"/>
        <v>katB</v>
      </c>
      <c r="P982" s="73" t="str">
        <f t="shared" si="31"/>
        <v/>
      </c>
      <c r="Q982" s="61" t="s">
        <v>30</v>
      </c>
    </row>
    <row r="983" spans="8:17" x14ac:dyDescent="0.25">
      <c r="H983" s="59">
        <v>33065</v>
      </c>
      <c r="I983" s="59" t="s">
        <v>69</v>
      </c>
      <c r="J983" s="59">
        <v>5972035</v>
      </c>
      <c r="K983" s="59" t="s">
        <v>1549</v>
      </c>
      <c r="L983" s="61" t="s">
        <v>113</v>
      </c>
      <c r="M983" s="61">
        <f>VLOOKUP(H983,zdroj!C:F,4,0)</f>
        <v>0</v>
      </c>
      <c r="N983" s="61" t="str">
        <f t="shared" si="30"/>
        <v>katB</v>
      </c>
      <c r="P983" s="73" t="str">
        <f t="shared" si="31"/>
        <v/>
      </c>
      <c r="Q983" s="61" t="s">
        <v>30</v>
      </c>
    </row>
    <row r="984" spans="8:17" x14ac:dyDescent="0.25">
      <c r="H984" s="59">
        <v>33065</v>
      </c>
      <c r="I984" s="59" t="s">
        <v>69</v>
      </c>
      <c r="J984" s="59">
        <v>5972043</v>
      </c>
      <c r="K984" s="59" t="s">
        <v>1550</v>
      </c>
      <c r="L984" s="61" t="s">
        <v>113</v>
      </c>
      <c r="M984" s="61">
        <f>VLOOKUP(H984,zdroj!C:F,4,0)</f>
        <v>0</v>
      </c>
      <c r="N984" s="61" t="str">
        <f t="shared" si="30"/>
        <v>katB</v>
      </c>
      <c r="P984" s="73" t="str">
        <f t="shared" si="31"/>
        <v/>
      </c>
      <c r="Q984" s="61" t="s">
        <v>30</v>
      </c>
    </row>
    <row r="985" spans="8:17" x14ac:dyDescent="0.25">
      <c r="H985" s="59">
        <v>33065</v>
      </c>
      <c r="I985" s="59" t="s">
        <v>69</v>
      </c>
      <c r="J985" s="59">
        <v>5972051</v>
      </c>
      <c r="K985" s="59" t="s">
        <v>1551</v>
      </c>
      <c r="L985" s="61" t="s">
        <v>113</v>
      </c>
      <c r="M985" s="61">
        <f>VLOOKUP(H985,zdroj!C:F,4,0)</f>
        <v>0</v>
      </c>
      <c r="N985" s="61" t="str">
        <f t="shared" si="30"/>
        <v>katB</v>
      </c>
      <c r="P985" s="73" t="str">
        <f t="shared" si="31"/>
        <v/>
      </c>
      <c r="Q985" s="61" t="s">
        <v>33</v>
      </c>
    </row>
    <row r="986" spans="8:17" x14ac:dyDescent="0.25">
      <c r="H986" s="59">
        <v>33065</v>
      </c>
      <c r="I986" s="59" t="s">
        <v>69</v>
      </c>
      <c r="J986" s="59">
        <v>5972060</v>
      </c>
      <c r="K986" s="59" t="s">
        <v>1552</v>
      </c>
      <c r="L986" s="61" t="s">
        <v>113</v>
      </c>
      <c r="M986" s="61">
        <f>VLOOKUP(H986,zdroj!C:F,4,0)</f>
        <v>0</v>
      </c>
      <c r="N986" s="61" t="str">
        <f t="shared" si="30"/>
        <v>katB</v>
      </c>
      <c r="P986" s="73" t="str">
        <f t="shared" si="31"/>
        <v/>
      </c>
      <c r="Q986" s="61" t="s">
        <v>30</v>
      </c>
    </row>
    <row r="987" spans="8:17" x14ac:dyDescent="0.25">
      <c r="H987" s="59">
        <v>33065</v>
      </c>
      <c r="I987" s="59" t="s">
        <v>69</v>
      </c>
      <c r="J987" s="59">
        <v>5972078</v>
      </c>
      <c r="K987" s="59" t="s">
        <v>1553</v>
      </c>
      <c r="L987" s="61" t="s">
        <v>113</v>
      </c>
      <c r="M987" s="61">
        <f>VLOOKUP(H987,zdroj!C:F,4,0)</f>
        <v>0</v>
      </c>
      <c r="N987" s="61" t="str">
        <f t="shared" si="30"/>
        <v>katB</v>
      </c>
      <c r="P987" s="73" t="str">
        <f t="shared" si="31"/>
        <v/>
      </c>
      <c r="Q987" s="61" t="s">
        <v>30</v>
      </c>
    </row>
    <row r="988" spans="8:17" x14ac:dyDescent="0.25">
      <c r="H988" s="59">
        <v>33065</v>
      </c>
      <c r="I988" s="59" t="s">
        <v>69</v>
      </c>
      <c r="J988" s="59">
        <v>5972086</v>
      </c>
      <c r="K988" s="59" t="s">
        <v>1554</v>
      </c>
      <c r="L988" s="61" t="s">
        <v>113</v>
      </c>
      <c r="M988" s="61">
        <f>VLOOKUP(H988,zdroj!C:F,4,0)</f>
        <v>0</v>
      </c>
      <c r="N988" s="61" t="str">
        <f t="shared" si="30"/>
        <v>katB</v>
      </c>
      <c r="P988" s="73" t="str">
        <f t="shared" si="31"/>
        <v/>
      </c>
      <c r="Q988" s="61" t="s">
        <v>30</v>
      </c>
    </row>
    <row r="989" spans="8:17" x14ac:dyDescent="0.25">
      <c r="H989" s="59">
        <v>33065</v>
      </c>
      <c r="I989" s="59" t="s">
        <v>69</v>
      </c>
      <c r="J989" s="59">
        <v>5972094</v>
      </c>
      <c r="K989" s="59" t="s">
        <v>1555</v>
      </c>
      <c r="L989" s="61" t="s">
        <v>113</v>
      </c>
      <c r="M989" s="61">
        <f>VLOOKUP(H989,zdroj!C:F,4,0)</f>
        <v>0</v>
      </c>
      <c r="N989" s="61" t="str">
        <f t="shared" si="30"/>
        <v>katB</v>
      </c>
      <c r="P989" s="73" t="str">
        <f t="shared" si="31"/>
        <v/>
      </c>
      <c r="Q989" s="61" t="s">
        <v>30</v>
      </c>
    </row>
    <row r="990" spans="8:17" x14ac:dyDescent="0.25">
      <c r="H990" s="59">
        <v>33065</v>
      </c>
      <c r="I990" s="59" t="s">
        <v>69</v>
      </c>
      <c r="J990" s="59">
        <v>5972108</v>
      </c>
      <c r="K990" s="59" t="s">
        <v>1556</v>
      </c>
      <c r="L990" s="61" t="s">
        <v>113</v>
      </c>
      <c r="M990" s="61">
        <f>VLOOKUP(H990,zdroj!C:F,4,0)</f>
        <v>0</v>
      </c>
      <c r="N990" s="61" t="str">
        <f t="shared" si="30"/>
        <v>katB</v>
      </c>
      <c r="P990" s="73" t="str">
        <f t="shared" si="31"/>
        <v/>
      </c>
      <c r="Q990" s="61" t="s">
        <v>31</v>
      </c>
    </row>
    <row r="991" spans="8:17" x14ac:dyDescent="0.25">
      <c r="H991" s="59">
        <v>33065</v>
      </c>
      <c r="I991" s="59" t="s">
        <v>69</v>
      </c>
      <c r="J991" s="59">
        <v>5972116</v>
      </c>
      <c r="K991" s="59" t="s">
        <v>1557</v>
      </c>
      <c r="L991" s="61" t="s">
        <v>113</v>
      </c>
      <c r="M991" s="61">
        <f>VLOOKUP(H991,zdroj!C:F,4,0)</f>
        <v>0</v>
      </c>
      <c r="N991" s="61" t="str">
        <f t="shared" si="30"/>
        <v>katB</v>
      </c>
      <c r="P991" s="73" t="str">
        <f t="shared" si="31"/>
        <v/>
      </c>
      <c r="Q991" s="61" t="s">
        <v>30</v>
      </c>
    </row>
    <row r="992" spans="8:17" x14ac:dyDescent="0.25">
      <c r="H992" s="59">
        <v>33065</v>
      </c>
      <c r="I992" s="59" t="s">
        <v>69</v>
      </c>
      <c r="J992" s="59">
        <v>5972124</v>
      </c>
      <c r="K992" s="59" t="s">
        <v>1558</v>
      </c>
      <c r="L992" s="61" t="s">
        <v>113</v>
      </c>
      <c r="M992" s="61">
        <f>VLOOKUP(H992,zdroj!C:F,4,0)</f>
        <v>0</v>
      </c>
      <c r="N992" s="61" t="str">
        <f t="shared" si="30"/>
        <v>katB</v>
      </c>
      <c r="P992" s="73" t="str">
        <f t="shared" si="31"/>
        <v/>
      </c>
      <c r="Q992" s="61" t="s">
        <v>30</v>
      </c>
    </row>
    <row r="993" spans="8:17" x14ac:dyDescent="0.25">
      <c r="H993" s="59">
        <v>33065</v>
      </c>
      <c r="I993" s="59" t="s">
        <v>69</v>
      </c>
      <c r="J993" s="59">
        <v>5972132</v>
      </c>
      <c r="K993" s="59" t="s">
        <v>1559</v>
      </c>
      <c r="L993" s="61" t="s">
        <v>113</v>
      </c>
      <c r="M993" s="61">
        <f>VLOOKUP(H993,zdroj!C:F,4,0)</f>
        <v>0</v>
      </c>
      <c r="N993" s="61" t="str">
        <f t="shared" si="30"/>
        <v>katB</v>
      </c>
      <c r="P993" s="73" t="str">
        <f t="shared" si="31"/>
        <v/>
      </c>
      <c r="Q993" s="61" t="s">
        <v>30</v>
      </c>
    </row>
    <row r="994" spans="8:17" x14ac:dyDescent="0.25">
      <c r="H994" s="59">
        <v>33065</v>
      </c>
      <c r="I994" s="59" t="s">
        <v>69</v>
      </c>
      <c r="J994" s="59">
        <v>5972141</v>
      </c>
      <c r="K994" s="59" t="s">
        <v>1560</v>
      </c>
      <c r="L994" s="61" t="s">
        <v>113</v>
      </c>
      <c r="M994" s="61">
        <f>VLOOKUP(H994,zdroj!C:F,4,0)</f>
        <v>0</v>
      </c>
      <c r="N994" s="61" t="str">
        <f t="shared" si="30"/>
        <v>katB</v>
      </c>
      <c r="P994" s="73" t="str">
        <f t="shared" si="31"/>
        <v/>
      </c>
      <c r="Q994" s="61" t="s">
        <v>30</v>
      </c>
    </row>
    <row r="995" spans="8:17" x14ac:dyDescent="0.25">
      <c r="H995" s="59">
        <v>33065</v>
      </c>
      <c r="I995" s="59" t="s">
        <v>69</v>
      </c>
      <c r="J995" s="59">
        <v>5972159</v>
      </c>
      <c r="K995" s="59" t="s">
        <v>1561</v>
      </c>
      <c r="L995" s="61" t="s">
        <v>113</v>
      </c>
      <c r="M995" s="61">
        <f>VLOOKUP(H995,zdroj!C:F,4,0)</f>
        <v>0</v>
      </c>
      <c r="N995" s="61" t="str">
        <f t="shared" si="30"/>
        <v>katB</v>
      </c>
      <c r="P995" s="73" t="str">
        <f t="shared" si="31"/>
        <v/>
      </c>
      <c r="Q995" s="61" t="s">
        <v>30</v>
      </c>
    </row>
    <row r="996" spans="8:17" x14ac:dyDescent="0.25">
      <c r="H996" s="59">
        <v>33065</v>
      </c>
      <c r="I996" s="59" t="s">
        <v>69</v>
      </c>
      <c r="J996" s="59">
        <v>5972167</v>
      </c>
      <c r="K996" s="59" t="s">
        <v>1562</v>
      </c>
      <c r="L996" s="61" t="s">
        <v>113</v>
      </c>
      <c r="M996" s="61">
        <f>VLOOKUP(H996,zdroj!C:F,4,0)</f>
        <v>0</v>
      </c>
      <c r="N996" s="61" t="str">
        <f t="shared" si="30"/>
        <v>katB</v>
      </c>
      <c r="P996" s="73" t="str">
        <f t="shared" si="31"/>
        <v/>
      </c>
      <c r="Q996" s="61" t="s">
        <v>30</v>
      </c>
    </row>
    <row r="997" spans="8:17" x14ac:dyDescent="0.25">
      <c r="H997" s="59">
        <v>33065</v>
      </c>
      <c r="I997" s="59" t="s">
        <v>69</v>
      </c>
      <c r="J997" s="59">
        <v>5972175</v>
      </c>
      <c r="K997" s="59" t="s">
        <v>1563</v>
      </c>
      <c r="L997" s="61" t="s">
        <v>113</v>
      </c>
      <c r="M997" s="61">
        <f>VLOOKUP(H997,zdroj!C:F,4,0)</f>
        <v>0</v>
      </c>
      <c r="N997" s="61" t="str">
        <f t="shared" si="30"/>
        <v>katB</v>
      </c>
      <c r="P997" s="73" t="str">
        <f t="shared" si="31"/>
        <v/>
      </c>
      <c r="Q997" s="61" t="s">
        <v>30</v>
      </c>
    </row>
    <row r="998" spans="8:17" x14ac:dyDescent="0.25">
      <c r="H998" s="59">
        <v>33065</v>
      </c>
      <c r="I998" s="59" t="s">
        <v>69</v>
      </c>
      <c r="J998" s="59">
        <v>5972183</v>
      </c>
      <c r="K998" s="59" t="s">
        <v>1564</v>
      </c>
      <c r="L998" s="61" t="s">
        <v>113</v>
      </c>
      <c r="M998" s="61">
        <f>VLOOKUP(H998,zdroj!C:F,4,0)</f>
        <v>0</v>
      </c>
      <c r="N998" s="61" t="str">
        <f t="shared" si="30"/>
        <v>katB</v>
      </c>
      <c r="P998" s="73" t="str">
        <f t="shared" si="31"/>
        <v/>
      </c>
      <c r="Q998" s="61" t="s">
        <v>30</v>
      </c>
    </row>
    <row r="999" spans="8:17" x14ac:dyDescent="0.25">
      <c r="H999" s="59">
        <v>33065</v>
      </c>
      <c r="I999" s="59" t="s">
        <v>69</v>
      </c>
      <c r="J999" s="59">
        <v>5972191</v>
      </c>
      <c r="K999" s="59" t="s">
        <v>1565</v>
      </c>
      <c r="L999" s="61" t="s">
        <v>113</v>
      </c>
      <c r="M999" s="61">
        <f>VLOOKUP(H999,zdroj!C:F,4,0)</f>
        <v>0</v>
      </c>
      <c r="N999" s="61" t="str">
        <f t="shared" si="30"/>
        <v>katB</v>
      </c>
      <c r="P999" s="73" t="str">
        <f t="shared" si="31"/>
        <v/>
      </c>
      <c r="Q999" s="61" t="s">
        <v>30</v>
      </c>
    </row>
    <row r="1000" spans="8:17" x14ac:dyDescent="0.25">
      <c r="H1000" s="59">
        <v>33065</v>
      </c>
      <c r="I1000" s="59" t="s">
        <v>69</v>
      </c>
      <c r="J1000" s="59">
        <v>5972205</v>
      </c>
      <c r="K1000" s="59" t="s">
        <v>1566</v>
      </c>
      <c r="L1000" s="61" t="s">
        <v>113</v>
      </c>
      <c r="M1000" s="61">
        <f>VLOOKUP(H1000,zdroj!C:F,4,0)</f>
        <v>0</v>
      </c>
      <c r="N1000" s="61" t="str">
        <f t="shared" si="30"/>
        <v>katB</v>
      </c>
      <c r="P1000" s="73" t="str">
        <f t="shared" si="31"/>
        <v/>
      </c>
      <c r="Q1000" s="61" t="s">
        <v>30</v>
      </c>
    </row>
    <row r="1001" spans="8:17" x14ac:dyDescent="0.25">
      <c r="H1001" s="59">
        <v>33065</v>
      </c>
      <c r="I1001" s="59" t="s">
        <v>69</v>
      </c>
      <c r="J1001" s="59">
        <v>5972213</v>
      </c>
      <c r="K1001" s="59" t="s">
        <v>1567</v>
      </c>
      <c r="L1001" s="61" t="s">
        <v>113</v>
      </c>
      <c r="M1001" s="61">
        <f>VLOOKUP(H1001,zdroj!C:F,4,0)</f>
        <v>0</v>
      </c>
      <c r="N1001" s="61" t="str">
        <f t="shared" si="30"/>
        <v>katB</v>
      </c>
      <c r="P1001" s="73" t="str">
        <f t="shared" si="31"/>
        <v/>
      </c>
      <c r="Q1001" s="61" t="s">
        <v>30</v>
      </c>
    </row>
    <row r="1002" spans="8:17" x14ac:dyDescent="0.25">
      <c r="H1002" s="59">
        <v>33065</v>
      </c>
      <c r="I1002" s="59" t="s">
        <v>69</v>
      </c>
      <c r="J1002" s="59">
        <v>5972221</v>
      </c>
      <c r="K1002" s="59" t="s">
        <v>1568</v>
      </c>
      <c r="L1002" s="61" t="s">
        <v>113</v>
      </c>
      <c r="M1002" s="61">
        <f>VLOOKUP(H1002,zdroj!C:F,4,0)</f>
        <v>0</v>
      </c>
      <c r="N1002" s="61" t="str">
        <f t="shared" si="30"/>
        <v>katB</v>
      </c>
      <c r="P1002" s="73" t="str">
        <f t="shared" si="31"/>
        <v/>
      </c>
      <c r="Q1002" s="61" t="s">
        <v>30</v>
      </c>
    </row>
    <row r="1003" spans="8:17" x14ac:dyDescent="0.25">
      <c r="H1003" s="59">
        <v>33065</v>
      </c>
      <c r="I1003" s="59" t="s">
        <v>69</v>
      </c>
      <c r="J1003" s="59">
        <v>5972230</v>
      </c>
      <c r="K1003" s="59" t="s">
        <v>1569</v>
      </c>
      <c r="L1003" s="61" t="s">
        <v>113</v>
      </c>
      <c r="M1003" s="61">
        <f>VLOOKUP(H1003,zdroj!C:F,4,0)</f>
        <v>0</v>
      </c>
      <c r="N1003" s="61" t="str">
        <f t="shared" si="30"/>
        <v>katB</v>
      </c>
      <c r="P1003" s="73" t="str">
        <f t="shared" si="31"/>
        <v/>
      </c>
      <c r="Q1003" s="61" t="s">
        <v>30</v>
      </c>
    </row>
    <row r="1004" spans="8:17" x14ac:dyDescent="0.25">
      <c r="H1004" s="59">
        <v>33065</v>
      </c>
      <c r="I1004" s="59" t="s">
        <v>69</v>
      </c>
      <c r="J1004" s="59">
        <v>5972248</v>
      </c>
      <c r="K1004" s="59" t="s">
        <v>1570</v>
      </c>
      <c r="L1004" s="61" t="s">
        <v>113</v>
      </c>
      <c r="M1004" s="61">
        <f>VLOOKUP(H1004,zdroj!C:F,4,0)</f>
        <v>0</v>
      </c>
      <c r="N1004" s="61" t="str">
        <f t="shared" si="30"/>
        <v>katB</v>
      </c>
      <c r="P1004" s="73" t="str">
        <f t="shared" si="31"/>
        <v/>
      </c>
      <c r="Q1004" s="61" t="s">
        <v>30</v>
      </c>
    </row>
    <row r="1005" spans="8:17" x14ac:dyDescent="0.25">
      <c r="H1005" s="59">
        <v>33065</v>
      </c>
      <c r="I1005" s="59" t="s">
        <v>69</v>
      </c>
      <c r="J1005" s="59">
        <v>5972256</v>
      </c>
      <c r="K1005" s="59" t="s">
        <v>1571</v>
      </c>
      <c r="L1005" s="61" t="s">
        <v>113</v>
      </c>
      <c r="M1005" s="61">
        <f>VLOOKUP(H1005,zdroj!C:F,4,0)</f>
        <v>0</v>
      </c>
      <c r="N1005" s="61" t="str">
        <f t="shared" si="30"/>
        <v>katB</v>
      </c>
      <c r="P1005" s="73" t="str">
        <f t="shared" si="31"/>
        <v/>
      </c>
      <c r="Q1005" s="61" t="s">
        <v>30</v>
      </c>
    </row>
    <row r="1006" spans="8:17" x14ac:dyDescent="0.25">
      <c r="H1006" s="59">
        <v>33065</v>
      </c>
      <c r="I1006" s="59" t="s">
        <v>69</v>
      </c>
      <c r="J1006" s="59">
        <v>5972264</v>
      </c>
      <c r="K1006" s="59" t="s">
        <v>1572</v>
      </c>
      <c r="L1006" s="61" t="s">
        <v>113</v>
      </c>
      <c r="M1006" s="61">
        <f>VLOOKUP(H1006,zdroj!C:F,4,0)</f>
        <v>0</v>
      </c>
      <c r="N1006" s="61" t="str">
        <f t="shared" si="30"/>
        <v>katB</v>
      </c>
      <c r="P1006" s="73" t="str">
        <f t="shared" si="31"/>
        <v/>
      </c>
      <c r="Q1006" s="61" t="s">
        <v>30</v>
      </c>
    </row>
    <row r="1007" spans="8:17" x14ac:dyDescent="0.25">
      <c r="H1007" s="59">
        <v>33065</v>
      </c>
      <c r="I1007" s="59" t="s">
        <v>69</v>
      </c>
      <c r="J1007" s="59">
        <v>5972272</v>
      </c>
      <c r="K1007" s="59" t="s">
        <v>1573</v>
      </c>
      <c r="L1007" s="61" t="s">
        <v>113</v>
      </c>
      <c r="M1007" s="61">
        <f>VLOOKUP(H1007,zdroj!C:F,4,0)</f>
        <v>0</v>
      </c>
      <c r="N1007" s="61" t="str">
        <f t="shared" si="30"/>
        <v>katB</v>
      </c>
      <c r="P1007" s="73" t="str">
        <f t="shared" si="31"/>
        <v/>
      </c>
      <c r="Q1007" s="61" t="s">
        <v>30</v>
      </c>
    </row>
    <row r="1008" spans="8:17" x14ac:dyDescent="0.25">
      <c r="H1008" s="59">
        <v>33065</v>
      </c>
      <c r="I1008" s="59" t="s">
        <v>69</v>
      </c>
      <c r="J1008" s="59">
        <v>5972281</v>
      </c>
      <c r="K1008" s="59" t="s">
        <v>1574</v>
      </c>
      <c r="L1008" s="61" t="s">
        <v>113</v>
      </c>
      <c r="M1008" s="61">
        <f>VLOOKUP(H1008,zdroj!C:F,4,0)</f>
        <v>0</v>
      </c>
      <c r="N1008" s="61" t="str">
        <f t="shared" si="30"/>
        <v>katB</v>
      </c>
      <c r="P1008" s="73" t="str">
        <f t="shared" si="31"/>
        <v/>
      </c>
      <c r="Q1008" s="61" t="s">
        <v>30</v>
      </c>
    </row>
    <row r="1009" spans="8:17" x14ac:dyDescent="0.25">
      <c r="H1009" s="59">
        <v>33065</v>
      </c>
      <c r="I1009" s="59" t="s">
        <v>69</v>
      </c>
      <c r="J1009" s="59">
        <v>5972302</v>
      </c>
      <c r="K1009" s="59" t="s">
        <v>1575</v>
      </c>
      <c r="L1009" s="61" t="s">
        <v>113</v>
      </c>
      <c r="M1009" s="61">
        <f>VLOOKUP(H1009,zdroj!C:F,4,0)</f>
        <v>0</v>
      </c>
      <c r="N1009" s="61" t="str">
        <f t="shared" si="30"/>
        <v>katB</v>
      </c>
      <c r="P1009" s="73" t="str">
        <f t="shared" si="31"/>
        <v/>
      </c>
      <c r="Q1009" s="61" t="s">
        <v>30</v>
      </c>
    </row>
    <row r="1010" spans="8:17" x14ac:dyDescent="0.25">
      <c r="H1010" s="59">
        <v>33065</v>
      </c>
      <c r="I1010" s="59" t="s">
        <v>69</v>
      </c>
      <c r="J1010" s="59">
        <v>5972311</v>
      </c>
      <c r="K1010" s="59" t="s">
        <v>1576</v>
      </c>
      <c r="L1010" s="61" t="s">
        <v>113</v>
      </c>
      <c r="M1010" s="61">
        <f>VLOOKUP(H1010,zdroj!C:F,4,0)</f>
        <v>0</v>
      </c>
      <c r="N1010" s="61" t="str">
        <f t="shared" si="30"/>
        <v>katB</v>
      </c>
      <c r="P1010" s="73" t="str">
        <f t="shared" si="31"/>
        <v/>
      </c>
      <c r="Q1010" s="61" t="s">
        <v>30</v>
      </c>
    </row>
    <row r="1011" spans="8:17" x14ac:dyDescent="0.25">
      <c r="H1011" s="59">
        <v>33065</v>
      </c>
      <c r="I1011" s="59" t="s">
        <v>69</v>
      </c>
      <c r="J1011" s="59">
        <v>5972329</v>
      </c>
      <c r="K1011" s="59" t="s">
        <v>1577</v>
      </c>
      <c r="L1011" s="61" t="s">
        <v>113</v>
      </c>
      <c r="M1011" s="61">
        <f>VLOOKUP(H1011,zdroj!C:F,4,0)</f>
        <v>0</v>
      </c>
      <c r="N1011" s="61" t="str">
        <f t="shared" si="30"/>
        <v>katB</v>
      </c>
      <c r="P1011" s="73" t="str">
        <f t="shared" si="31"/>
        <v/>
      </c>
      <c r="Q1011" s="61" t="s">
        <v>30</v>
      </c>
    </row>
    <row r="1012" spans="8:17" x14ac:dyDescent="0.25">
      <c r="H1012" s="59">
        <v>33065</v>
      </c>
      <c r="I1012" s="59" t="s">
        <v>69</v>
      </c>
      <c r="J1012" s="59">
        <v>5972337</v>
      </c>
      <c r="K1012" s="59" t="s">
        <v>1578</v>
      </c>
      <c r="L1012" s="61" t="s">
        <v>113</v>
      </c>
      <c r="M1012" s="61">
        <f>VLOOKUP(H1012,zdroj!C:F,4,0)</f>
        <v>0</v>
      </c>
      <c r="N1012" s="61" t="str">
        <f t="shared" si="30"/>
        <v>katB</v>
      </c>
      <c r="P1012" s="73" t="str">
        <f t="shared" si="31"/>
        <v/>
      </c>
      <c r="Q1012" s="61" t="s">
        <v>30</v>
      </c>
    </row>
    <row r="1013" spans="8:17" x14ac:dyDescent="0.25">
      <c r="H1013" s="59">
        <v>33065</v>
      </c>
      <c r="I1013" s="59" t="s">
        <v>69</v>
      </c>
      <c r="J1013" s="59">
        <v>5972345</v>
      </c>
      <c r="K1013" s="59" t="s">
        <v>1579</v>
      </c>
      <c r="L1013" s="61" t="s">
        <v>113</v>
      </c>
      <c r="M1013" s="61">
        <f>VLOOKUP(H1013,zdroj!C:F,4,0)</f>
        <v>0</v>
      </c>
      <c r="N1013" s="61" t="str">
        <f t="shared" si="30"/>
        <v>katB</v>
      </c>
      <c r="P1013" s="73" t="str">
        <f t="shared" si="31"/>
        <v/>
      </c>
      <c r="Q1013" s="61" t="s">
        <v>30</v>
      </c>
    </row>
    <row r="1014" spans="8:17" x14ac:dyDescent="0.25">
      <c r="H1014" s="59">
        <v>33065</v>
      </c>
      <c r="I1014" s="59" t="s">
        <v>69</v>
      </c>
      <c r="J1014" s="59">
        <v>5972353</v>
      </c>
      <c r="K1014" s="59" t="s">
        <v>1580</v>
      </c>
      <c r="L1014" s="61" t="s">
        <v>113</v>
      </c>
      <c r="M1014" s="61">
        <f>VLOOKUP(H1014,zdroj!C:F,4,0)</f>
        <v>0</v>
      </c>
      <c r="N1014" s="61" t="str">
        <f t="shared" si="30"/>
        <v>katB</v>
      </c>
      <c r="P1014" s="73" t="str">
        <f t="shared" si="31"/>
        <v/>
      </c>
      <c r="Q1014" s="61" t="s">
        <v>30</v>
      </c>
    </row>
    <row r="1015" spans="8:17" x14ac:dyDescent="0.25">
      <c r="H1015" s="59">
        <v>33065</v>
      </c>
      <c r="I1015" s="59" t="s">
        <v>69</v>
      </c>
      <c r="J1015" s="59">
        <v>5972361</v>
      </c>
      <c r="K1015" s="59" t="s">
        <v>1581</v>
      </c>
      <c r="L1015" s="61" t="s">
        <v>113</v>
      </c>
      <c r="M1015" s="61">
        <f>VLOOKUP(H1015,zdroj!C:F,4,0)</f>
        <v>0</v>
      </c>
      <c r="N1015" s="61" t="str">
        <f t="shared" si="30"/>
        <v>katB</v>
      </c>
      <c r="P1015" s="73" t="str">
        <f t="shared" si="31"/>
        <v/>
      </c>
      <c r="Q1015" s="61" t="s">
        <v>30</v>
      </c>
    </row>
    <row r="1016" spans="8:17" x14ac:dyDescent="0.25">
      <c r="H1016" s="59">
        <v>33065</v>
      </c>
      <c r="I1016" s="59" t="s">
        <v>69</v>
      </c>
      <c r="J1016" s="59">
        <v>5972370</v>
      </c>
      <c r="K1016" s="59" t="s">
        <v>1582</v>
      </c>
      <c r="L1016" s="61" t="s">
        <v>113</v>
      </c>
      <c r="M1016" s="61">
        <f>VLOOKUP(H1016,zdroj!C:F,4,0)</f>
        <v>0</v>
      </c>
      <c r="N1016" s="61" t="str">
        <f t="shared" si="30"/>
        <v>katB</v>
      </c>
      <c r="P1016" s="73" t="str">
        <f t="shared" si="31"/>
        <v/>
      </c>
      <c r="Q1016" s="61" t="s">
        <v>30</v>
      </c>
    </row>
    <row r="1017" spans="8:17" x14ac:dyDescent="0.25">
      <c r="H1017" s="59">
        <v>33065</v>
      </c>
      <c r="I1017" s="59" t="s">
        <v>69</v>
      </c>
      <c r="J1017" s="59">
        <v>5972388</v>
      </c>
      <c r="K1017" s="59" t="s">
        <v>1583</v>
      </c>
      <c r="L1017" s="61" t="s">
        <v>113</v>
      </c>
      <c r="M1017" s="61">
        <f>VLOOKUP(H1017,zdroj!C:F,4,0)</f>
        <v>0</v>
      </c>
      <c r="N1017" s="61" t="str">
        <f t="shared" si="30"/>
        <v>katB</v>
      </c>
      <c r="P1017" s="73" t="str">
        <f t="shared" si="31"/>
        <v/>
      </c>
      <c r="Q1017" s="61" t="s">
        <v>30</v>
      </c>
    </row>
    <row r="1018" spans="8:17" x14ac:dyDescent="0.25">
      <c r="H1018" s="59">
        <v>33065</v>
      </c>
      <c r="I1018" s="59" t="s">
        <v>69</v>
      </c>
      <c r="J1018" s="59">
        <v>5972396</v>
      </c>
      <c r="K1018" s="59" t="s">
        <v>1584</v>
      </c>
      <c r="L1018" s="61" t="s">
        <v>113</v>
      </c>
      <c r="M1018" s="61">
        <f>VLOOKUP(H1018,zdroj!C:F,4,0)</f>
        <v>0</v>
      </c>
      <c r="N1018" s="61" t="str">
        <f t="shared" si="30"/>
        <v>katB</v>
      </c>
      <c r="P1018" s="73" t="str">
        <f t="shared" si="31"/>
        <v/>
      </c>
      <c r="Q1018" s="61" t="s">
        <v>30</v>
      </c>
    </row>
    <row r="1019" spans="8:17" x14ac:dyDescent="0.25">
      <c r="H1019" s="59">
        <v>33065</v>
      </c>
      <c r="I1019" s="59" t="s">
        <v>69</v>
      </c>
      <c r="J1019" s="59">
        <v>5972400</v>
      </c>
      <c r="K1019" s="59" t="s">
        <v>1585</v>
      </c>
      <c r="L1019" s="61" t="s">
        <v>113</v>
      </c>
      <c r="M1019" s="61">
        <f>VLOOKUP(H1019,zdroj!C:F,4,0)</f>
        <v>0</v>
      </c>
      <c r="N1019" s="61" t="str">
        <f t="shared" si="30"/>
        <v>katB</v>
      </c>
      <c r="P1019" s="73" t="str">
        <f t="shared" si="31"/>
        <v/>
      </c>
      <c r="Q1019" s="61" t="s">
        <v>30</v>
      </c>
    </row>
    <row r="1020" spans="8:17" x14ac:dyDescent="0.25">
      <c r="H1020" s="59">
        <v>33065</v>
      </c>
      <c r="I1020" s="59" t="s">
        <v>69</v>
      </c>
      <c r="J1020" s="59">
        <v>5972418</v>
      </c>
      <c r="K1020" s="59" t="s">
        <v>1586</v>
      </c>
      <c r="L1020" s="61" t="s">
        <v>113</v>
      </c>
      <c r="M1020" s="61">
        <f>VLOOKUP(H1020,zdroj!C:F,4,0)</f>
        <v>0</v>
      </c>
      <c r="N1020" s="61" t="str">
        <f t="shared" si="30"/>
        <v>katB</v>
      </c>
      <c r="P1020" s="73" t="str">
        <f t="shared" si="31"/>
        <v/>
      </c>
      <c r="Q1020" s="61" t="s">
        <v>30</v>
      </c>
    </row>
    <row r="1021" spans="8:17" x14ac:dyDescent="0.25">
      <c r="H1021" s="59">
        <v>33065</v>
      </c>
      <c r="I1021" s="59" t="s">
        <v>69</v>
      </c>
      <c r="J1021" s="59">
        <v>5972426</v>
      </c>
      <c r="K1021" s="59" t="s">
        <v>1587</v>
      </c>
      <c r="L1021" s="61" t="s">
        <v>113</v>
      </c>
      <c r="M1021" s="61">
        <f>VLOOKUP(H1021,zdroj!C:F,4,0)</f>
        <v>0</v>
      </c>
      <c r="N1021" s="61" t="str">
        <f t="shared" si="30"/>
        <v>katB</v>
      </c>
      <c r="P1021" s="73" t="str">
        <f t="shared" si="31"/>
        <v/>
      </c>
      <c r="Q1021" s="61" t="s">
        <v>30</v>
      </c>
    </row>
    <row r="1022" spans="8:17" x14ac:dyDescent="0.25">
      <c r="H1022" s="59">
        <v>33065</v>
      </c>
      <c r="I1022" s="59" t="s">
        <v>69</v>
      </c>
      <c r="J1022" s="59">
        <v>5972434</v>
      </c>
      <c r="K1022" s="59" t="s">
        <v>1588</v>
      </c>
      <c r="L1022" s="61" t="s">
        <v>113</v>
      </c>
      <c r="M1022" s="61">
        <f>VLOOKUP(H1022,zdroj!C:F,4,0)</f>
        <v>0</v>
      </c>
      <c r="N1022" s="61" t="str">
        <f t="shared" si="30"/>
        <v>katB</v>
      </c>
      <c r="P1022" s="73" t="str">
        <f t="shared" si="31"/>
        <v/>
      </c>
      <c r="Q1022" s="61" t="s">
        <v>30</v>
      </c>
    </row>
    <row r="1023" spans="8:17" x14ac:dyDescent="0.25">
      <c r="H1023" s="59">
        <v>33065</v>
      </c>
      <c r="I1023" s="59" t="s">
        <v>69</v>
      </c>
      <c r="J1023" s="59">
        <v>5972451</v>
      </c>
      <c r="K1023" s="59" t="s">
        <v>1589</v>
      </c>
      <c r="L1023" s="61" t="s">
        <v>113</v>
      </c>
      <c r="M1023" s="61">
        <f>VLOOKUP(H1023,zdroj!C:F,4,0)</f>
        <v>0</v>
      </c>
      <c r="N1023" s="61" t="str">
        <f t="shared" si="30"/>
        <v>katB</v>
      </c>
      <c r="P1023" s="73" t="str">
        <f t="shared" si="31"/>
        <v/>
      </c>
      <c r="Q1023" s="61" t="s">
        <v>30</v>
      </c>
    </row>
    <row r="1024" spans="8:17" x14ac:dyDescent="0.25">
      <c r="H1024" s="59">
        <v>33065</v>
      </c>
      <c r="I1024" s="59" t="s">
        <v>69</v>
      </c>
      <c r="J1024" s="59">
        <v>5972469</v>
      </c>
      <c r="K1024" s="59" t="s">
        <v>1590</v>
      </c>
      <c r="L1024" s="61" t="s">
        <v>113</v>
      </c>
      <c r="M1024" s="61">
        <f>VLOOKUP(H1024,zdroj!C:F,4,0)</f>
        <v>0</v>
      </c>
      <c r="N1024" s="61" t="str">
        <f t="shared" si="30"/>
        <v>katB</v>
      </c>
      <c r="P1024" s="73" t="str">
        <f t="shared" si="31"/>
        <v/>
      </c>
      <c r="Q1024" s="61" t="s">
        <v>30</v>
      </c>
    </row>
    <row r="1025" spans="8:17" x14ac:dyDescent="0.25">
      <c r="H1025" s="59">
        <v>33065</v>
      </c>
      <c r="I1025" s="59" t="s">
        <v>69</v>
      </c>
      <c r="J1025" s="59">
        <v>5972477</v>
      </c>
      <c r="K1025" s="59" t="s">
        <v>1591</v>
      </c>
      <c r="L1025" s="61" t="s">
        <v>113</v>
      </c>
      <c r="M1025" s="61">
        <f>VLOOKUP(H1025,zdroj!C:F,4,0)</f>
        <v>0</v>
      </c>
      <c r="N1025" s="61" t="str">
        <f t="shared" si="30"/>
        <v>katB</v>
      </c>
      <c r="P1025" s="73" t="str">
        <f t="shared" si="31"/>
        <v/>
      </c>
      <c r="Q1025" s="61" t="s">
        <v>30</v>
      </c>
    </row>
    <row r="1026" spans="8:17" x14ac:dyDescent="0.25">
      <c r="H1026" s="59">
        <v>33065</v>
      </c>
      <c r="I1026" s="59" t="s">
        <v>69</v>
      </c>
      <c r="J1026" s="59">
        <v>5972485</v>
      </c>
      <c r="K1026" s="59" t="s">
        <v>1592</v>
      </c>
      <c r="L1026" s="61" t="s">
        <v>113</v>
      </c>
      <c r="M1026" s="61">
        <f>VLOOKUP(H1026,zdroj!C:F,4,0)</f>
        <v>0</v>
      </c>
      <c r="N1026" s="61" t="str">
        <f t="shared" si="30"/>
        <v>katB</v>
      </c>
      <c r="P1026" s="73" t="str">
        <f t="shared" si="31"/>
        <v/>
      </c>
      <c r="Q1026" s="61" t="s">
        <v>30</v>
      </c>
    </row>
    <row r="1027" spans="8:17" x14ac:dyDescent="0.25">
      <c r="H1027" s="59">
        <v>33065</v>
      </c>
      <c r="I1027" s="59" t="s">
        <v>69</v>
      </c>
      <c r="J1027" s="59">
        <v>5972493</v>
      </c>
      <c r="K1027" s="59" t="s">
        <v>1593</v>
      </c>
      <c r="L1027" s="61" t="s">
        <v>113</v>
      </c>
      <c r="M1027" s="61">
        <f>VLOOKUP(H1027,zdroj!C:F,4,0)</f>
        <v>0</v>
      </c>
      <c r="N1027" s="61" t="str">
        <f t="shared" si="30"/>
        <v>katB</v>
      </c>
      <c r="P1027" s="73" t="str">
        <f t="shared" si="31"/>
        <v/>
      </c>
      <c r="Q1027" s="61" t="s">
        <v>30</v>
      </c>
    </row>
    <row r="1028" spans="8:17" x14ac:dyDescent="0.25">
      <c r="H1028" s="59">
        <v>33065</v>
      </c>
      <c r="I1028" s="59" t="s">
        <v>69</v>
      </c>
      <c r="J1028" s="59">
        <v>5972507</v>
      </c>
      <c r="K1028" s="59" t="s">
        <v>1594</v>
      </c>
      <c r="L1028" s="61" t="s">
        <v>113</v>
      </c>
      <c r="M1028" s="61">
        <f>VLOOKUP(H1028,zdroj!C:F,4,0)</f>
        <v>0</v>
      </c>
      <c r="N1028" s="61" t="str">
        <f t="shared" si="30"/>
        <v>katB</v>
      </c>
      <c r="P1028" s="73" t="str">
        <f t="shared" si="31"/>
        <v/>
      </c>
      <c r="Q1028" s="61" t="s">
        <v>30</v>
      </c>
    </row>
    <row r="1029" spans="8:17" x14ac:dyDescent="0.25">
      <c r="H1029" s="59">
        <v>33065</v>
      </c>
      <c r="I1029" s="59" t="s">
        <v>69</v>
      </c>
      <c r="J1029" s="59">
        <v>5972515</v>
      </c>
      <c r="K1029" s="59" t="s">
        <v>1595</v>
      </c>
      <c r="L1029" s="61" t="s">
        <v>113</v>
      </c>
      <c r="M1029" s="61">
        <f>VLOOKUP(H1029,zdroj!C:F,4,0)</f>
        <v>0</v>
      </c>
      <c r="N1029" s="61" t="str">
        <f t="shared" si="30"/>
        <v>katB</v>
      </c>
      <c r="P1029" s="73" t="str">
        <f t="shared" si="31"/>
        <v/>
      </c>
      <c r="Q1029" s="61" t="s">
        <v>30</v>
      </c>
    </row>
    <row r="1030" spans="8:17" x14ac:dyDescent="0.25">
      <c r="H1030" s="59">
        <v>33065</v>
      </c>
      <c r="I1030" s="59" t="s">
        <v>69</v>
      </c>
      <c r="J1030" s="59">
        <v>5972531</v>
      </c>
      <c r="K1030" s="59" t="s">
        <v>1596</v>
      </c>
      <c r="L1030" s="61" t="s">
        <v>113</v>
      </c>
      <c r="M1030" s="61">
        <f>VLOOKUP(H1030,zdroj!C:F,4,0)</f>
        <v>0</v>
      </c>
      <c r="N1030" s="61" t="str">
        <f t="shared" si="30"/>
        <v>katB</v>
      </c>
      <c r="P1030" s="73" t="str">
        <f t="shared" si="31"/>
        <v/>
      </c>
      <c r="Q1030" s="61" t="s">
        <v>30</v>
      </c>
    </row>
    <row r="1031" spans="8:17" x14ac:dyDescent="0.25">
      <c r="H1031" s="59">
        <v>33065</v>
      </c>
      <c r="I1031" s="59" t="s">
        <v>69</v>
      </c>
      <c r="J1031" s="59">
        <v>5972540</v>
      </c>
      <c r="K1031" s="59" t="s">
        <v>1597</v>
      </c>
      <c r="L1031" s="61" t="s">
        <v>113</v>
      </c>
      <c r="M1031" s="61">
        <f>VLOOKUP(H1031,zdroj!C:F,4,0)</f>
        <v>0</v>
      </c>
      <c r="N1031" s="61" t="str">
        <f t="shared" ref="N1031:N1094" si="32">IF(M1031="A",IF(L1031="katA","katB",L1031),L1031)</f>
        <v>katB</v>
      </c>
      <c r="P1031" s="73" t="str">
        <f t="shared" ref="P1031:P1094" si="33">IF(O1031="A",1,"")</f>
        <v/>
      </c>
      <c r="Q1031" s="61" t="s">
        <v>30</v>
      </c>
    </row>
    <row r="1032" spans="8:17" x14ac:dyDescent="0.25">
      <c r="H1032" s="59">
        <v>33065</v>
      </c>
      <c r="I1032" s="59" t="s">
        <v>69</v>
      </c>
      <c r="J1032" s="59">
        <v>5972558</v>
      </c>
      <c r="K1032" s="59" t="s">
        <v>1598</v>
      </c>
      <c r="L1032" s="61" t="s">
        <v>113</v>
      </c>
      <c r="M1032" s="61">
        <f>VLOOKUP(H1032,zdroj!C:F,4,0)</f>
        <v>0</v>
      </c>
      <c r="N1032" s="61" t="str">
        <f t="shared" si="32"/>
        <v>katB</v>
      </c>
      <c r="P1032" s="73" t="str">
        <f t="shared" si="33"/>
        <v/>
      </c>
      <c r="Q1032" s="61" t="s">
        <v>30</v>
      </c>
    </row>
    <row r="1033" spans="8:17" x14ac:dyDescent="0.25">
      <c r="H1033" s="59">
        <v>33065</v>
      </c>
      <c r="I1033" s="59" t="s">
        <v>69</v>
      </c>
      <c r="J1033" s="59">
        <v>5972574</v>
      </c>
      <c r="K1033" s="59" t="s">
        <v>1599</v>
      </c>
      <c r="L1033" s="61" t="s">
        <v>113</v>
      </c>
      <c r="M1033" s="61">
        <f>VLOOKUP(H1033,zdroj!C:F,4,0)</f>
        <v>0</v>
      </c>
      <c r="N1033" s="61" t="str">
        <f t="shared" si="32"/>
        <v>katB</v>
      </c>
      <c r="P1033" s="73" t="str">
        <f t="shared" si="33"/>
        <v/>
      </c>
      <c r="Q1033" s="61" t="s">
        <v>30</v>
      </c>
    </row>
    <row r="1034" spans="8:17" x14ac:dyDescent="0.25">
      <c r="H1034" s="59">
        <v>33065</v>
      </c>
      <c r="I1034" s="59" t="s">
        <v>69</v>
      </c>
      <c r="J1034" s="59">
        <v>5972582</v>
      </c>
      <c r="K1034" s="59" t="s">
        <v>1600</v>
      </c>
      <c r="L1034" s="61" t="s">
        <v>113</v>
      </c>
      <c r="M1034" s="61">
        <f>VLOOKUP(H1034,zdroj!C:F,4,0)</f>
        <v>0</v>
      </c>
      <c r="N1034" s="61" t="str">
        <f t="shared" si="32"/>
        <v>katB</v>
      </c>
      <c r="P1034" s="73" t="str">
        <f t="shared" si="33"/>
        <v/>
      </c>
      <c r="Q1034" s="61" t="s">
        <v>30</v>
      </c>
    </row>
    <row r="1035" spans="8:17" x14ac:dyDescent="0.25">
      <c r="H1035" s="59">
        <v>33065</v>
      </c>
      <c r="I1035" s="59" t="s">
        <v>69</v>
      </c>
      <c r="J1035" s="59">
        <v>5972591</v>
      </c>
      <c r="K1035" s="59" t="s">
        <v>1601</v>
      </c>
      <c r="L1035" s="61" t="s">
        <v>113</v>
      </c>
      <c r="M1035" s="61">
        <f>VLOOKUP(H1035,zdroj!C:F,4,0)</f>
        <v>0</v>
      </c>
      <c r="N1035" s="61" t="str">
        <f t="shared" si="32"/>
        <v>katB</v>
      </c>
      <c r="P1035" s="73" t="str">
        <f t="shared" si="33"/>
        <v/>
      </c>
      <c r="Q1035" s="61" t="s">
        <v>30</v>
      </c>
    </row>
    <row r="1036" spans="8:17" x14ac:dyDescent="0.25">
      <c r="H1036" s="59">
        <v>33065</v>
      </c>
      <c r="I1036" s="59" t="s">
        <v>69</v>
      </c>
      <c r="J1036" s="59">
        <v>5972604</v>
      </c>
      <c r="K1036" s="59" t="s">
        <v>1602</v>
      </c>
      <c r="L1036" s="61" t="s">
        <v>113</v>
      </c>
      <c r="M1036" s="61">
        <f>VLOOKUP(H1036,zdroj!C:F,4,0)</f>
        <v>0</v>
      </c>
      <c r="N1036" s="61" t="str">
        <f t="shared" si="32"/>
        <v>katB</v>
      </c>
      <c r="P1036" s="73" t="str">
        <f t="shared" si="33"/>
        <v/>
      </c>
      <c r="Q1036" s="61" t="s">
        <v>30</v>
      </c>
    </row>
    <row r="1037" spans="8:17" x14ac:dyDescent="0.25">
      <c r="H1037" s="59">
        <v>33065</v>
      </c>
      <c r="I1037" s="59" t="s">
        <v>69</v>
      </c>
      <c r="J1037" s="59">
        <v>5972612</v>
      </c>
      <c r="K1037" s="59" t="s">
        <v>1603</v>
      </c>
      <c r="L1037" s="61" t="s">
        <v>113</v>
      </c>
      <c r="M1037" s="61">
        <f>VLOOKUP(H1037,zdroj!C:F,4,0)</f>
        <v>0</v>
      </c>
      <c r="N1037" s="61" t="str">
        <f t="shared" si="32"/>
        <v>katB</v>
      </c>
      <c r="P1037" s="73" t="str">
        <f t="shared" si="33"/>
        <v/>
      </c>
      <c r="Q1037" s="61" t="s">
        <v>30</v>
      </c>
    </row>
    <row r="1038" spans="8:17" x14ac:dyDescent="0.25">
      <c r="H1038" s="59">
        <v>33065</v>
      </c>
      <c r="I1038" s="59" t="s">
        <v>69</v>
      </c>
      <c r="J1038" s="59">
        <v>5972621</v>
      </c>
      <c r="K1038" s="59" t="s">
        <v>1604</v>
      </c>
      <c r="L1038" s="61" t="s">
        <v>113</v>
      </c>
      <c r="M1038" s="61">
        <f>VLOOKUP(H1038,zdroj!C:F,4,0)</f>
        <v>0</v>
      </c>
      <c r="N1038" s="61" t="str">
        <f t="shared" si="32"/>
        <v>katB</v>
      </c>
      <c r="P1038" s="73" t="str">
        <f t="shared" si="33"/>
        <v/>
      </c>
      <c r="Q1038" s="61" t="s">
        <v>30</v>
      </c>
    </row>
    <row r="1039" spans="8:17" x14ac:dyDescent="0.25">
      <c r="H1039" s="59">
        <v>33065</v>
      </c>
      <c r="I1039" s="59" t="s">
        <v>69</v>
      </c>
      <c r="J1039" s="59">
        <v>5972639</v>
      </c>
      <c r="K1039" s="59" t="s">
        <v>1605</v>
      </c>
      <c r="L1039" s="61" t="s">
        <v>113</v>
      </c>
      <c r="M1039" s="61">
        <f>VLOOKUP(H1039,zdroj!C:F,4,0)</f>
        <v>0</v>
      </c>
      <c r="N1039" s="61" t="str">
        <f t="shared" si="32"/>
        <v>katB</v>
      </c>
      <c r="P1039" s="73" t="str">
        <f t="shared" si="33"/>
        <v/>
      </c>
      <c r="Q1039" s="61" t="s">
        <v>30</v>
      </c>
    </row>
    <row r="1040" spans="8:17" x14ac:dyDescent="0.25">
      <c r="H1040" s="59">
        <v>33065</v>
      </c>
      <c r="I1040" s="59" t="s">
        <v>69</v>
      </c>
      <c r="J1040" s="59">
        <v>5972647</v>
      </c>
      <c r="K1040" s="59" t="s">
        <v>1606</v>
      </c>
      <c r="L1040" s="61" t="s">
        <v>113</v>
      </c>
      <c r="M1040" s="61">
        <f>VLOOKUP(H1040,zdroj!C:F,4,0)</f>
        <v>0</v>
      </c>
      <c r="N1040" s="61" t="str">
        <f t="shared" si="32"/>
        <v>katB</v>
      </c>
      <c r="P1040" s="73" t="str">
        <f t="shared" si="33"/>
        <v/>
      </c>
      <c r="Q1040" s="61" t="s">
        <v>30</v>
      </c>
    </row>
    <row r="1041" spans="8:17" x14ac:dyDescent="0.25">
      <c r="H1041" s="59">
        <v>33065</v>
      </c>
      <c r="I1041" s="59" t="s">
        <v>69</v>
      </c>
      <c r="J1041" s="59">
        <v>5972655</v>
      </c>
      <c r="K1041" s="59" t="s">
        <v>1607</v>
      </c>
      <c r="L1041" s="61" t="s">
        <v>113</v>
      </c>
      <c r="M1041" s="61">
        <f>VLOOKUP(H1041,zdroj!C:F,4,0)</f>
        <v>0</v>
      </c>
      <c r="N1041" s="61" t="str">
        <f t="shared" si="32"/>
        <v>katB</v>
      </c>
      <c r="P1041" s="73" t="str">
        <f t="shared" si="33"/>
        <v/>
      </c>
      <c r="Q1041" s="61" t="s">
        <v>30</v>
      </c>
    </row>
    <row r="1042" spans="8:17" x14ac:dyDescent="0.25">
      <c r="H1042" s="59">
        <v>33065</v>
      </c>
      <c r="I1042" s="59" t="s">
        <v>69</v>
      </c>
      <c r="J1042" s="59">
        <v>5972663</v>
      </c>
      <c r="K1042" s="59" t="s">
        <v>1608</v>
      </c>
      <c r="L1042" s="61" t="s">
        <v>113</v>
      </c>
      <c r="M1042" s="61">
        <f>VLOOKUP(H1042,zdroj!C:F,4,0)</f>
        <v>0</v>
      </c>
      <c r="N1042" s="61" t="str">
        <f t="shared" si="32"/>
        <v>katB</v>
      </c>
      <c r="P1042" s="73" t="str">
        <f t="shared" si="33"/>
        <v/>
      </c>
      <c r="Q1042" s="61" t="s">
        <v>30</v>
      </c>
    </row>
    <row r="1043" spans="8:17" x14ac:dyDescent="0.25">
      <c r="H1043" s="59">
        <v>33065</v>
      </c>
      <c r="I1043" s="59" t="s">
        <v>69</v>
      </c>
      <c r="J1043" s="59">
        <v>5972671</v>
      </c>
      <c r="K1043" s="59" t="s">
        <v>1609</v>
      </c>
      <c r="L1043" s="61" t="s">
        <v>113</v>
      </c>
      <c r="M1043" s="61">
        <f>VLOOKUP(H1043,zdroj!C:F,4,0)</f>
        <v>0</v>
      </c>
      <c r="N1043" s="61" t="str">
        <f t="shared" si="32"/>
        <v>katB</v>
      </c>
      <c r="P1043" s="73" t="str">
        <f t="shared" si="33"/>
        <v/>
      </c>
      <c r="Q1043" s="61" t="s">
        <v>30</v>
      </c>
    </row>
    <row r="1044" spans="8:17" x14ac:dyDescent="0.25">
      <c r="H1044" s="59">
        <v>33065</v>
      </c>
      <c r="I1044" s="59" t="s">
        <v>69</v>
      </c>
      <c r="J1044" s="59">
        <v>5972680</v>
      </c>
      <c r="K1044" s="59" t="s">
        <v>1610</v>
      </c>
      <c r="L1044" s="61" t="s">
        <v>113</v>
      </c>
      <c r="M1044" s="61">
        <f>VLOOKUP(H1044,zdroj!C:F,4,0)</f>
        <v>0</v>
      </c>
      <c r="N1044" s="61" t="str">
        <f t="shared" si="32"/>
        <v>katB</v>
      </c>
      <c r="P1044" s="73" t="str">
        <f t="shared" si="33"/>
        <v/>
      </c>
      <c r="Q1044" s="61" t="s">
        <v>30</v>
      </c>
    </row>
    <row r="1045" spans="8:17" x14ac:dyDescent="0.25">
      <c r="H1045" s="59">
        <v>33065</v>
      </c>
      <c r="I1045" s="59" t="s">
        <v>69</v>
      </c>
      <c r="J1045" s="59">
        <v>5972698</v>
      </c>
      <c r="K1045" s="59" t="s">
        <v>1611</v>
      </c>
      <c r="L1045" s="61" t="s">
        <v>113</v>
      </c>
      <c r="M1045" s="61">
        <f>VLOOKUP(H1045,zdroj!C:F,4,0)</f>
        <v>0</v>
      </c>
      <c r="N1045" s="61" t="str">
        <f t="shared" si="32"/>
        <v>katB</v>
      </c>
      <c r="P1045" s="73" t="str">
        <f t="shared" si="33"/>
        <v/>
      </c>
      <c r="Q1045" s="61" t="s">
        <v>30</v>
      </c>
    </row>
    <row r="1046" spans="8:17" x14ac:dyDescent="0.25">
      <c r="H1046" s="59">
        <v>33065</v>
      </c>
      <c r="I1046" s="59" t="s">
        <v>69</v>
      </c>
      <c r="J1046" s="59">
        <v>5972701</v>
      </c>
      <c r="K1046" s="59" t="s">
        <v>1612</v>
      </c>
      <c r="L1046" s="61" t="s">
        <v>113</v>
      </c>
      <c r="M1046" s="61">
        <f>VLOOKUP(H1046,zdroj!C:F,4,0)</f>
        <v>0</v>
      </c>
      <c r="N1046" s="61" t="str">
        <f t="shared" si="32"/>
        <v>katB</v>
      </c>
      <c r="P1046" s="73" t="str">
        <f t="shared" si="33"/>
        <v/>
      </c>
      <c r="Q1046" s="61" t="s">
        <v>30</v>
      </c>
    </row>
    <row r="1047" spans="8:17" x14ac:dyDescent="0.25">
      <c r="H1047" s="59">
        <v>33065</v>
      </c>
      <c r="I1047" s="59" t="s">
        <v>69</v>
      </c>
      <c r="J1047" s="59">
        <v>5972710</v>
      </c>
      <c r="K1047" s="59" t="s">
        <v>1613</v>
      </c>
      <c r="L1047" s="61" t="s">
        <v>113</v>
      </c>
      <c r="M1047" s="61">
        <f>VLOOKUP(H1047,zdroj!C:F,4,0)</f>
        <v>0</v>
      </c>
      <c r="N1047" s="61" t="str">
        <f t="shared" si="32"/>
        <v>katB</v>
      </c>
      <c r="P1047" s="73" t="str">
        <f t="shared" si="33"/>
        <v/>
      </c>
      <c r="Q1047" s="61" t="s">
        <v>30</v>
      </c>
    </row>
    <row r="1048" spans="8:17" x14ac:dyDescent="0.25">
      <c r="H1048" s="59">
        <v>33065</v>
      </c>
      <c r="I1048" s="59" t="s">
        <v>69</v>
      </c>
      <c r="J1048" s="59">
        <v>5972728</v>
      </c>
      <c r="K1048" s="59" t="s">
        <v>1614</v>
      </c>
      <c r="L1048" s="61" t="s">
        <v>113</v>
      </c>
      <c r="M1048" s="61">
        <f>VLOOKUP(H1048,zdroj!C:F,4,0)</f>
        <v>0</v>
      </c>
      <c r="N1048" s="61" t="str">
        <f t="shared" si="32"/>
        <v>katB</v>
      </c>
      <c r="P1048" s="73" t="str">
        <f t="shared" si="33"/>
        <v/>
      </c>
      <c r="Q1048" s="61" t="s">
        <v>30</v>
      </c>
    </row>
    <row r="1049" spans="8:17" x14ac:dyDescent="0.25">
      <c r="H1049" s="59">
        <v>33065</v>
      </c>
      <c r="I1049" s="59" t="s">
        <v>69</v>
      </c>
      <c r="J1049" s="59">
        <v>5972736</v>
      </c>
      <c r="K1049" s="59" t="s">
        <v>1615</v>
      </c>
      <c r="L1049" s="61" t="s">
        <v>113</v>
      </c>
      <c r="M1049" s="61">
        <f>VLOOKUP(H1049,zdroj!C:F,4,0)</f>
        <v>0</v>
      </c>
      <c r="N1049" s="61" t="str">
        <f t="shared" si="32"/>
        <v>katB</v>
      </c>
      <c r="P1049" s="73" t="str">
        <f t="shared" si="33"/>
        <v/>
      </c>
      <c r="Q1049" s="61" t="s">
        <v>30</v>
      </c>
    </row>
    <row r="1050" spans="8:17" x14ac:dyDescent="0.25">
      <c r="H1050" s="59">
        <v>33065</v>
      </c>
      <c r="I1050" s="59" t="s">
        <v>69</v>
      </c>
      <c r="J1050" s="59">
        <v>5972744</v>
      </c>
      <c r="K1050" s="59" t="s">
        <v>1616</v>
      </c>
      <c r="L1050" s="61" t="s">
        <v>113</v>
      </c>
      <c r="M1050" s="61">
        <f>VLOOKUP(H1050,zdroj!C:F,4,0)</f>
        <v>0</v>
      </c>
      <c r="N1050" s="61" t="str">
        <f t="shared" si="32"/>
        <v>katB</v>
      </c>
      <c r="P1050" s="73" t="str">
        <f t="shared" si="33"/>
        <v/>
      </c>
      <c r="Q1050" s="61" t="s">
        <v>30</v>
      </c>
    </row>
    <row r="1051" spans="8:17" x14ac:dyDescent="0.25">
      <c r="H1051" s="59">
        <v>33065</v>
      </c>
      <c r="I1051" s="59" t="s">
        <v>69</v>
      </c>
      <c r="J1051" s="59">
        <v>5972752</v>
      </c>
      <c r="K1051" s="59" t="s">
        <v>1617</v>
      </c>
      <c r="L1051" s="61" t="s">
        <v>113</v>
      </c>
      <c r="M1051" s="61">
        <f>VLOOKUP(H1051,zdroj!C:F,4,0)</f>
        <v>0</v>
      </c>
      <c r="N1051" s="61" t="str">
        <f t="shared" si="32"/>
        <v>katB</v>
      </c>
      <c r="P1051" s="73" t="str">
        <f t="shared" si="33"/>
        <v/>
      </c>
      <c r="Q1051" s="61" t="s">
        <v>30</v>
      </c>
    </row>
    <row r="1052" spans="8:17" x14ac:dyDescent="0.25">
      <c r="H1052" s="59">
        <v>33065</v>
      </c>
      <c r="I1052" s="59" t="s">
        <v>69</v>
      </c>
      <c r="J1052" s="59">
        <v>5972761</v>
      </c>
      <c r="K1052" s="59" t="s">
        <v>1618</v>
      </c>
      <c r="L1052" s="61" t="s">
        <v>113</v>
      </c>
      <c r="M1052" s="61">
        <f>VLOOKUP(H1052,zdroj!C:F,4,0)</f>
        <v>0</v>
      </c>
      <c r="N1052" s="61" t="str">
        <f t="shared" si="32"/>
        <v>katB</v>
      </c>
      <c r="P1052" s="73" t="str">
        <f t="shared" si="33"/>
        <v/>
      </c>
      <c r="Q1052" s="61" t="s">
        <v>30</v>
      </c>
    </row>
    <row r="1053" spans="8:17" x14ac:dyDescent="0.25">
      <c r="H1053" s="59">
        <v>33065</v>
      </c>
      <c r="I1053" s="59" t="s">
        <v>69</v>
      </c>
      <c r="J1053" s="59">
        <v>5972779</v>
      </c>
      <c r="K1053" s="59" t="s">
        <v>1619</v>
      </c>
      <c r="L1053" s="61" t="s">
        <v>113</v>
      </c>
      <c r="M1053" s="61">
        <f>VLOOKUP(H1053,zdroj!C:F,4,0)</f>
        <v>0</v>
      </c>
      <c r="N1053" s="61" t="str">
        <f t="shared" si="32"/>
        <v>katB</v>
      </c>
      <c r="P1053" s="73" t="str">
        <f t="shared" si="33"/>
        <v/>
      </c>
      <c r="Q1053" s="61" t="s">
        <v>30</v>
      </c>
    </row>
    <row r="1054" spans="8:17" x14ac:dyDescent="0.25">
      <c r="H1054" s="59">
        <v>33065</v>
      </c>
      <c r="I1054" s="59" t="s">
        <v>69</v>
      </c>
      <c r="J1054" s="59">
        <v>5972787</v>
      </c>
      <c r="K1054" s="59" t="s">
        <v>1620</v>
      </c>
      <c r="L1054" s="61" t="s">
        <v>113</v>
      </c>
      <c r="M1054" s="61">
        <f>VLOOKUP(H1054,zdroj!C:F,4,0)</f>
        <v>0</v>
      </c>
      <c r="N1054" s="61" t="str">
        <f t="shared" si="32"/>
        <v>katB</v>
      </c>
      <c r="P1054" s="73" t="str">
        <f t="shared" si="33"/>
        <v/>
      </c>
      <c r="Q1054" s="61" t="s">
        <v>30</v>
      </c>
    </row>
    <row r="1055" spans="8:17" x14ac:dyDescent="0.25">
      <c r="H1055" s="59">
        <v>33065</v>
      </c>
      <c r="I1055" s="59" t="s">
        <v>69</v>
      </c>
      <c r="J1055" s="59">
        <v>5972795</v>
      </c>
      <c r="K1055" s="59" t="s">
        <v>1621</v>
      </c>
      <c r="L1055" s="61" t="s">
        <v>113</v>
      </c>
      <c r="M1055" s="61">
        <f>VLOOKUP(H1055,zdroj!C:F,4,0)</f>
        <v>0</v>
      </c>
      <c r="N1055" s="61" t="str">
        <f t="shared" si="32"/>
        <v>katB</v>
      </c>
      <c r="P1055" s="73" t="str">
        <f t="shared" si="33"/>
        <v/>
      </c>
      <c r="Q1055" s="61" t="s">
        <v>30</v>
      </c>
    </row>
    <row r="1056" spans="8:17" x14ac:dyDescent="0.25">
      <c r="H1056" s="59">
        <v>33065</v>
      </c>
      <c r="I1056" s="59" t="s">
        <v>69</v>
      </c>
      <c r="J1056" s="59">
        <v>5972809</v>
      </c>
      <c r="K1056" s="59" t="s">
        <v>1622</v>
      </c>
      <c r="L1056" s="61" t="s">
        <v>113</v>
      </c>
      <c r="M1056" s="61">
        <f>VLOOKUP(H1056,zdroj!C:F,4,0)</f>
        <v>0</v>
      </c>
      <c r="N1056" s="61" t="str">
        <f t="shared" si="32"/>
        <v>katB</v>
      </c>
      <c r="P1056" s="73" t="str">
        <f t="shared" si="33"/>
        <v/>
      </c>
      <c r="Q1056" s="61" t="s">
        <v>30</v>
      </c>
    </row>
    <row r="1057" spans="8:17" x14ac:dyDescent="0.25">
      <c r="H1057" s="59">
        <v>33065</v>
      </c>
      <c r="I1057" s="59" t="s">
        <v>69</v>
      </c>
      <c r="J1057" s="59">
        <v>5972817</v>
      </c>
      <c r="K1057" s="59" t="s">
        <v>1623</v>
      </c>
      <c r="L1057" s="61" t="s">
        <v>113</v>
      </c>
      <c r="M1057" s="61">
        <f>VLOOKUP(H1057,zdroj!C:F,4,0)</f>
        <v>0</v>
      </c>
      <c r="N1057" s="61" t="str">
        <f t="shared" si="32"/>
        <v>katB</v>
      </c>
      <c r="P1057" s="73" t="str">
        <f t="shared" si="33"/>
        <v/>
      </c>
      <c r="Q1057" s="61" t="s">
        <v>30</v>
      </c>
    </row>
    <row r="1058" spans="8:17" x14ac:dyDescent="0.25">
      <c r="H1058" s="59">
        <v>33065</v>
      </c>
      <c r="I1058" s="59" t="s">
        <v>69</v>
      </c>
      <c r="J1058" s="59">
        <v>5972825</v>
      </c>
      <c r="K1058" s="59" t="s">
        <v>1624</v>
      </c>
      <c r="L1058" s="61" t="s">
        <v>113</v>
      </c>
      <c r="M1058" s="61">
        <f>VLOOKUP(H1058,zdroj!C:F,4,0)</f>
        <v>0</v>
      </c>
      <c r="N1058" s="61" t="str">
        <f t="shared" si="32"/>
        <v>katB</v>
      </c>
      <c r="P1058" s="73" t="str">
        <f t="shared" si="33"/>
        <v/>
      </c>
      <c r="Q1058" s="61" t="s">
        <v>30</v>
      </c>
    </row>
    <row r="1059" spans="8:17" x14ac:dyDescent="0.25">
      <c r="H1059" s="59">
        <v>33065</v>
      </c>
      <c r="I1059" s="59" t="s">
        <v>69</v>
      </c>
      <c r="J1059" s="59">
        <v>5972833</v>
      </c>
      <c r="K1059" s="59" t="s">
        <v>1625</v>
      </c>
      <c r="L1059" s="61" t="s">
        <v>113</v>
      </c>
      <c r="M1059" s="61">
        <f>VLOOKUP(H1059,zdroj!C:F,4,0)</f>
        <v>0</v>
      </c>
      <c r="N1059" s="61" t="str">
        <f t="shared" si="32"/>
        <v>katB</v>
      </c>
      <c r="P1059" s="73" t="str">
        <f t="shared" si="33"/>
        <v/>
      </c>
      <c r="Q1059" s="61" t="s">
        <v>30</v>
      </c>
    </row>
    <row r="1060" spans="8:17" x14ac:dyDescent="0.25">
      <c r="H1060" s="59">
        <v>33065</v>
      </c>
      <c r="I1060" s="59" t="s">
        <v>69</v>
      </c>
      <c r="J1060" s="59">
        <v>5972841</v>
      </c>
      <c r="K1060" s="59" t="s">
        <v>1626</v>
      </c>
      <c r="L1060" s="61" t="s">
        <v>113</v>
      </c>
      <c r="M1060" s="61">
        <f>VLOOKUP(H1060,zdroj!C:F,4,0)</f>
        <v>0</v>
      </c>
      <c r="N1060" s="61" t="str">
        <f t="shared" si="32"/>
        <v>katB</v>
      </c>
      <c r="P1060" s="73" t="str">
        <f t="shared" si="33"/>
        <v/>
      </c>
      <c r="Q1060" s="61" t="s">
        <v>30</v>
      </c>
    </row>
    <row r="1061" spans="8:17" x14ac:dyDescent="0.25">
      <c r="H1061" s="59">
        <v>33065</v>
      </c>
      <c r="I1061" s="59" t="s">
        <v>69</v>
      </c>
      <c r="J1061" s="59">
        <v>5972850</v>
      </c>
      <c r="K1061" s="59" t="s">
        <v>1627</v>
      </c>
      <c r="L1061" s="61" t="s">
        <v>113</v>
      </c>
      <c r="M1061" s="61">
        <f>VLOOKUP(H1061,zdroj!C:F,4,0)</f>
        <v>0</v>
      </c>
      <c r="N1061" s="61" t="str">
        <f t="shared" si="32"/>
        <v>katB</v>
      </c>
      <c r="P1061" s="73" t="str">
        <f t="shared" si="33"/>
        <v/>
      </c>
      <c r="Q1061" s="61" t="s">
        <v>30</v>
      </c>
    </row>
    <row r="1062" spans="8:17" x14ac:dyDescent="0.25">
      <c r="H1062" s="59">
        <v>33065</v>
      </c>
      <c r="I1062" s="59" t="s">
        <v>69</v>
      </c>
      <c r="J1062" s="59">
        <v>5972876</v>
      </c>
      <c r="K1062" s="59" t="s">
        <v>1628</v>
      </c>
      <c r="L1062" s="61" t="s">
        <v>113</v>
      </c>
      <c r="M1062" s="61">
        <f>VLOOKUP(H1062,zdroj!C:F,4,0)</f>
        <v>0</v>
      </c>
      <c r="N1062" s="61" t="str">
        <f t="shared" si="32"/>
        <v>katB</v>
      </c>
      <c r="P1062" s="73" t="str">
        <f t="shared" si="33"/>
        <v/>
      </c>
      <c r="Q1062" s="61" t="s">
        <v>30</v>
      </c>
    </row>
    <row r="1063" spans="8:17" x14ac:dyDescent="0.25">
      <c r="H1063" s="59">
        <v>33065</v>
      </c>
      <c r="I1063" s="59" t="s">
        <v>69</v>
      </c>
      <c r="J1063" s="59">
        <v>5972884</v>
      </c>
      <c r="K1063" s="59" t="s">
        <v>1629</v>
      </c>
      <c r="L1063" s="61" t="s">
        <v>81</v>
      </c>
      <c r="M1063" s="61">
        <f>VLOOKUP(H1063,zdroj!C:F,4,0)</f>
        <v>0</v>
      </c>
      <c r="N1063" s="61" t="str">
        <f t="shared" si="32"/>
        <v>-</v>
      </c>
      <c r="P1063" s="73" t="str">
        <f t="shared" si="33"/>
        <v/>
      </c>
      <c r="Q1063" s="61" t="s">
        <v>86</v>
      </c>
    </row>
    <row r="1064" spans="8:17" x14ac:dyDescent="0.25">
      <c r="H1064" s="59">
        <v>33065</v>
      </c>
      <c r="I1064" s="59" t="s">
        <v>69</v>
      </c>
      <c r="J1064" s="59">
        <v>26609401</v>
      </c>
      <c r="K1064" s="59" t="s">
        <v>1630</v>
      </c>
      <c r="L1064" s="61" t="s">
        <v>113</v>
      </c>
      <c r="M1064" s="61">
        <f>VLOOKUP(H1064,zdroj!C:F,4,0)</f>
        <v>0</v>
      </c>
      <c r="N1064" s="61" t="str">
        <f t="shared" si="32"/>
        <v>katB</v>
      </c>
      <c r="P1064" s="73" t="str">
        <f t="shared" si="33"/>
        <v/>
      </c>
      <c r="Q1064" s="61" t="s">
        <v>30</v>
      </c>
    </row>
    <row r="1065" spans="8:17" x14ac:dyDescent="0.25">
      <c r="H1065" s="59">
        <v>33065</v>
      </c>
      <c r="I1065" s="59" t="s">
        <v>69</v>
      </c>
      <c r="J1065" s="59">
        <v>26648172</v>
      </c>
      <c r="K1065" s="59" t="s">
        <v>1631</v>
      </c>
      <c r="L1065" s="61" t="s">
        <v>113</v>
      </c>
      <c r="M1065" s="61">
        <f>VLOOKUP(H1065,zdroj!C:F,4,0)</f>
        <v>0</v>
      </c>
      <c r="N1065" s="61" t="str">
        <f t="shared" si="32"/>
        <v>katB</v>
      </c>
      <c r="P1065" s="73" t="str">
        <f t="shared" si="33"/>
        <v/>
      </c>
      <c r="Q1065" s="61" t="s">
        <v>30</v>
      </c>
    </row>
    <row r="1066" spans="8:17" x14ac:dyDescent="0.25">
      <c r="H1066" s="59">
        <v>33065</v>
      </c>
      <c r="I1066" s="59" t="s">
        <v>69</v>
      </c>
      <c r="J1066" s="59">
        <v>26706474</v>
      </c>
      <c r="K1066" s="59" t="s">
        <v>1632</v>
      </c>
      <c r="L1066" s="61" t="s">
        <v>113</v>
      </c>
      <c r="M1066" s="61">
        <f>VLOOKUP(H1066,zdroj!C:F,4,0)</f>
        <v>0</v>
      </c>
      <c r="N1066" s="61" t="str">
        <f t="shared" si="32"/>
        <v>katB</v>
      </c>
      <c r="P1066" s="73" t="str">
        <f t="shared" si="33"/>
        <v/>
      </c>
      <c r="Q1066" s="61" t="s">
        <v>30</v>
      </c>
    </row>
    <row r="1067" spans="8:17" x14ac:dyDescent="0.25">
      <c r="H1067" s="59">
        <v>33065</v>
      </c>
      <c r="I1067" s="59" t="s">
        <v>69</v>
      </c>
      <c r="J1067" s="59">
        <v>27176169</v>
      </c>
      <c r="K1067" s="59" t="s">
        <v>1633</v>
      </c>
      <c r="L1067" s="61" t="s">
        <v>113</v>
      </c>
      <c r="M1067" s="61">
        <f>VLOOKUP(H1067,zdroj!C:F,4,0)</f>
        <v>0</v>
      </c>
      <c r="N1067" s="61" t="str">
        <f t="shared" si="32"/>
        <v>katB</v>
      </c>
      <c r="P1067" s="73" t="str">
        <f t="shared" si="33"/>
        <v/>
      </c>
      <c r="Q1067" s="61" t="s">
        <v>31</v>
      </c>
    </row>
    <row r="1068" spans="8:17" x14ac:dyDescent="0.25">
      <c r="H1068" s="59">
        <v>33065</v>
      </c>
      <c r="I1068" s="59" t="s">
        <v>69</v>
      </c>
      <c r="J1068" s="59">
        <v>27939618</v>
      </c>
      <c r="K1068" s="59" t="s">
        <v>1634</v>
      </c>
      <c r="L1068" s="61" t="s">
        <v>81</v>
      </c>
      <c r="M1068" s="61">
        <f>VLOOKUP(H1068,zdroj!C:F,4,0)</f>
        <v>0</v>
      </c>
      <c r="N1068" s="61" t="str">
        <f t="shared" si="32"/>
        <v>-</v>
      </c>
      <c r="P1068" s="73" t="str">
        <f t="shared" si="33"/>
        <v/>
      </c>
      <c r="Q1068" s="61" t="s">
        <v>86</v>
      </c>
    </row>
    <row r="1069" spans="8:17" x14ac:dyDescent="0.25">
      <c r="H1069" s="59">
        <v>33065</v>
      </c>
      <c r="I1069" s="59" t="s">
        <v>69</v>
      </c>
      <c r="J1069" s="59">
        <v>28121805</v>
      </c>
      <c r="K1069" s="59" t="s">
        <v>1635</v>
      </c>
      <c r="L1069" s="61" t="s">
        <v>113</v>
      </c>
      <c r="M1069" s="61">
        <f>VLOOKUP(H1069,zdroj!C:F,4,0)</f>
        <v>0</v>
      </c>
      <c r="N1069" s="61" t="str">
        <f t="shared" si="32"/>
        <v>katB</v>
      </c>
      <c r="P1069" s="73" t="str">
        <f t="shared" si="33"/>
        <v/>
      </c>
      <c r="Q1069" s="61" t="s">
        <v>30</v>
      </c>
    </row>
    <row r="1070" spans="8:17" x14ac:dyDescent="0.25">
      <c r="H1070" s="59">
        <v>33065</v>
      </c>
      <c r="I1070" s="59" t="s">
        <v>69</v>
      </c>
      <c r="J1070" s="59">
        <v>28121813</v>
      </c>
      <c r="K1070" s="59" t="s">
        <v>1636</v>
      </c>
      <c r="L1070" s="61" t="s">
        <v>113</v>
      </c>
      <c r="M1070" s="61">
        <f>VLOOKUP(H1070,zdroj!C:F,4,0)</f>
        <v>0</v>
      </c>
      <c r="N1070" s="61" t="str">
        <f t="shared" si="32"/>
        <v>katB</v>
      </c>
      <c r="P1070" s="73" t="str">
        <f t="shared" si="33"/>
        <v/>
      </c>
      <c r="Q1070" s="61" t="s">
        <v>30</v>
      </c>
    </row>
    <row r="1071" spans="8:17" x14ac:dyDescent="0.25">
      <c r="H1071" s="59">
        <v>33065</v>
      </c>
      <c r="I1071" s="59" t="s">
        <v>69</v>
      </c>
      <c r="J1071" s="59">
        <v>28156676</v>
      </c>
      <c r="K1071" s="59" t="s">
        <v>1637</v>
      </c>
      <c r="L1071" s="61" t="s">
        <v>113</v>
      </c>
      <c r="M1071" s="61">
        <f>VLOOKUP(H1071,zdroj!C:F,4,0)</f>
        <v>0</v>
      </c>
      <c r="N1071" s="61" t="str">
        <f t="shared" si="32"/>
        <v>katB</v>
      </c>
      <c r="P1071" s="73" t="str">
        <f t="shared" si="33"/>
        <v/>
      </c>
      <c r="Q1071" s="61" t="s">
        <v>30</v>
      </c>
    </row>
    <row r="1072" spans="8:17" x14ac:dyDescent="0.25">
      <c r="H1072" s="59">
        <v>33065</v>
      </c>
      <c r="I1072" s="59" t="s">
        <v>69</v>
      </c>
      <c r="J1072" s="59">
        <v>28156684</v>
      </c>
      <c r="K1072" s="59" t="s">
        <v>1638</v>
      </c>
      <c r="L1072" s="61" t="s">
        <v>113</v>
      </c>
      <c r="M1072" s="61">
        <f>VLOOKUP(H1072,zdroj!C:F,4,0)</f>
        <v>0</v>
      </c>
      <c r="N1072" s="61" t="str">
        <f t="shared" si="32"/>
        <v>katB</v>
      </c>
      <c r="P1072" s="73" t="str">
        <f t="shared" si="33"/>
        <v/>
      </c>
      <c r="Q1072" s="61" t="s">
        <v>30</v>
      </c>
    </row>
    <row r="1073" spans="8:17" x14ac:dyDescent="0.25">
      <c r="H1073" s="59">
        <v>33065</v>
      </c>
      <c r="I1073" s="59" t="s">
        <v>69</v>
      </c>
      <c r="J1073" s="59">
        <v>42251974</v>
      </c>
      <c r="K1073" s="59" t="s">
        <v>1639</v>
      </c>
      <c r="L1073" s="61" t="s">
        <v>113</v>
      </c>
      <c r="M1073" s="61">
        <f>VLOOKUP(H1073,zdroj!C:F,4,0)</f>
        <v>0</v>
      </c>
      <c r="N1073" s="61" t="str">
        <f t="shared" si="32"/>
        <v>katB</v>
      </c>
      <c r="P1073" s="73" t="str">
        <f t="shared" si="33"/>
        <v/>
      </c>
      <c r="Q1073" s="61" t="s">
        <v>30</v>
      </c>
    </row>
    <row r="1074" spans="8:17" x14ac:dyDescent="0.25">
      <c r="H1074" s="59">
        <v>33065</v>
      </c>
      <c r="I1074" s="59" t="s">
        <v>69</v>
      </c>
      <c r="J1074" s="59">
        <v>42332222</v>
      </c>
      <c r="K1074" s="59" t="s">
        <v>1640</v>
      </c>
      <c r="L1074" s="61" t="s">
        <v>113</v>
      </c>
      <c r="M1074" s="61">
        <f>VLOOKUP(H1074,zdroj!C:F,4,0)</f>
        <v>0</v>
      </c>
      <c r="N1074" s="61" t="str">
        <f t="shared" si="32"/>
        <v>katB</v>
      </c>
      <c r="P1074" s="73" t="str">
        <f t="shared" si="33"/>
        <v/>
      </c>
      <c r="Q1074" s="61" t="s">
        <v>30</v>
      </c>
    </row>
    <row r="1075" spans="8:17" x14ac:dyDescent="0.25">
      <c r="H1075" s="59">
        <v>33065</v>
      </c>
      <c r="I1075" s="59" t="s">
        <v>69</v>
      </c>
      <c r="J1075" s="59">
        <v>76385019</v>
      </c>
      <c r="K1075" s="59" t="s">
        <v>1641</v>
      </c>
      <c r="L1075" s="61" t="s">
        <v>113</v>
      </c>
      <c r="M1075" s="61">
        <f>VLOOKUP(H1075,zdroj!C:F,4,0)</f>
        <v>0</v>
      </c>
      <c r="N1075" s="61" t="str">
        <f t="shared" si="32"/>
        <v>katB</v>
      </c>
      <c r="P1075" s="73" t="str">
        <f t="shared" si="33"/>
        <v/>
      </c>
      <c r="Q1075" s="61" t="s">
        <v>30</v>
      </c>
    </row>
    <row r="1076" spans="8:17" x14ac:dyDescent="0.25">
      <c r="H1076" s="59">
        <v>33065</v>
      </c>
      <c r="I1076" s="59" t="s">
        <v>69</v>
      </c>
      <c r="J1076" s="59">
        <v>77475313</v>
      </c>
      <c r="K1076" s="59" t="s">
        <v>1642</v>
      </c>
      <c r="L1076" s="61" t="s">
        <v>113</v>
      </c>
      <c r="M1076" s="61">
        <f>VLOOKUP(H1076,zdroj!C:F,4,0)</f>
        <v>0</v>
      </c>
      <c r="N1076" s="61" t="str">
        <f t="shared" si="32"/>
        <v>katB</v>
      </c>
      <c r="P1076" s="73" t="str">
        <f t="shared" si="33"/>
        <v/>
      </c>
      <c r="Q1076" s="61" t="s">
        <v>30</v>
      </c>
    </row>
    <row r="1077" spans="8:17" x14ac:dyDescent="0.25">
      <c r="H1077" s="59">
        <v>33065</v>
      </c>
      <c r="I1077" s="59" t="s">
        <v>69</v>
      </c>
      <c r="J1077" s="59">
        <v>78282977</v>
      </c>
      <c r="K1077" s="59" t="s">
        <v>1643</v>
      </c>
      <c r="L1077" s="61" t="s">
        <v>113</v>
      </c>
      <c r="M1077" s="61">
        <f>VLOOKUP(H1077,zdroj!C:F,4,0)</f>
        <v>0</v>
      </c>
      <c r="N1077" s="61" t="str">
        <f t="shared" si="32"/>
        <v>katB</v>
      </c>
      <c r="P1077" s="73" t="str">
        <f t="shared" si="33"/>
        <v/>
      </c>
      <c r="Q1077" s="61" t="s">
        <v>30</v>
      </c>
    </row>
    <row r="1078" spans="8:17" x14ac:dyDescent="0.25">
      <c r="H1078" s="59">
        <v>33065</v>
      </c>
      <c r="I1078" s="59" t="s">
        <v>69</v>
      </c>
      <c r="J1078" s="59">
        <v>81118902</v>
      </c>
      <c r="K1078" s="59" t="s">
        <v>1644</v>
      </c>
      <c r="L1078" s="61" t="s">
        <v>113</v>
      </c>
      <c r="M1078" s="61">
        <f>VLOOKUP(H1078,zdroj!C:F,4,0)</f>
        <v>0</v>
      </c>
      <c r="N1078" s="61" t="str">
        <f t="shared" si="32"/>
        <v>katB</v>
      </c>
      <c r="P1078" s="73" t="str">
        <f t="shared" si="33"/>
        <v/>
      </c>
      <c r="Q1078" s="61" t="s">
        <v>30</v>
      </c>
    </row>
    <row r="1079" spans="8:17" x14ac:dyDescent="0.25">
      <c r="H1079" s="59">
        <v>33065</v>
      </c>
      <c r="I1079" s="59" t="s">
        <v>69</v>
      </c>
      <c r="J1079" s="59">
        <v>81319720</v>
      </c>
      <c r="K1079" s="59" t="s">
        <v>1645</v>
      </c>
      <c r="L1079" s="61" t="s">
        <v>113</v>
      </c>
      <c r="M1079" s="61">
        <f>VLOOKUP(H1079,zdroj!C:F,4,0)</f>
        <v>0</v>
      </c>
      <c r="N1079" s="61" t="str">
        <f t="shared" si="32"/>
        <v>katB</v>
      </c>
      <c r="P1079" s="73" t="str">
        <f t="shared" si="33"/>
        <v/>
      </c>
      <c r="Q1079" s="61" t="s">
        <v>30</v>
      </c>
    </row>
    <row r="1080" spans="8:17" x14ac:dyDescent="0.25">
      <c r="H1080" s="59">
        <v>45110</v>
      </c>
      <c r="I1080" s="59" t="s">
        <v>72</v>
      </c>
      <c r="J1080" s="59">
        <v>14438640</v>
      </c>
      <c r="K1080" s="59" t="s">
        <v>1646</v>
      </c>
      <c r="L1080" s="61" t="s">
        <v>81</v>
      </c>
      <c r="M1080" s="61">
        <f>VLOOKUP(H1080,zdroj!C:F,4,0)</f>
        <v>0</v>
      </c>
      <c r="N1080" s="61" t="str">
        <f t="shared" si="32"/>
        <v>-</v>
      </c>
      <c r="P1080" s="73" t="str">
        <f t="shared" si="33"/>
        <v/>
      </c>
      <c r="Q1080" s="61" t="s">
        <v>86</v>
      </c>
    </row>
    <row r="1081" spans="8:17" x14ac:dyDescent="0.25">
      <c r="H1081" s="59">
        <v>45110</v>
      </c>
      <c r="I1081" s="59" t="s">
        <v>72</v>
      </c>
      <c r="J1081" s="59">
        <v>14438658</v>
      </c>
      <c r="K1081" s="59" t="s">
        <v>1647</v>
      </c>
      <c r="L1081" s="61" t="s">
        <v>81</v>
      </c>
      <c r="M1081" s="61">
        <f>VLOOKUP(H1081,zdroj!C:F,4,0)</f>
        <v>0</v>
      </c>
      <c r="N1081" s="61" t="str">
        <f t="shared" si="32"/>
        <v>-</v>
      </c>
      <c r="P1081" s="73" t="str">
        <f t="shared" si="33"/>
        <v/>
      </c>
      <c r="Q1081" s="61" t="s">
        <v>86</v>
      </c>
    </row>
    <row r="1082" spans="8:17" x14ac:dyDescent="0.25">
      <c r="H1082" s="59">
        <v>45110</v>
      </c>
      <c r="I1082" s="59" t="s">
        <v>72</v>
      </c>
      <c r="J1082" s="59">
        <v>14438666</v>
      </c>
      <c r="K1082" s="59" t="s">
        <v>1648</v>
      </c>
      <c r="L1082" s="61" t="s">
        <v>81</v>
      </c>
      <c r="M1082" s="61">
        <f>VLOOKUP(H1082,zdroj!C:F,4,0)</f>
        <v>0</v>
      </c>
      <c r="N1082" s="61" t="str">
        <f t="shared" si="32"/>
        <v>-</v>
      </c>
      <c r="P1082" s="73" t="str">
        <f t="shared" si="33"/>
        <v/>
      </c>
      <c r="Q1082" s="61" t="s">
        <v>86</v>
      </c>
    </row>
    <row r="1083" spans="8:17" x14ac:dyDescent="0.25">
      <c r="H1083" s="59">
        <v>45110</v>
      </c>
      <c r="I1083" s="59" t="s">
        <v>72</v>
      </c>
      <c r="J1083" s="59">
        <v>14438674</v>
      </c>
      <c r="K1083" s="59" t="s">
        <v>1649</v>
      </c>
      <c r="L1083" s="61" t="s">
        <v>81</v>
      </c>
      <c r="M1083" s="61">
        <f>VLOOKUP(H1083,zdroj!C:F,4,0)</f>
        <v>0</v>
      </c>
      <c r="N1083" s="61" t="str">
        <f t="shared" si="32"/>
        <v>-</v>
      </c>
      <c r="P1083" s="73" t="str">
        <f t="shared" si="33"/>
        <v/>
      </c>
      <c r="Q1083" s="61" t="s">
        <v>86</v>
      </c>
    </row>
    <row r="1084" spans="8:17" x14ac:dyDescent="0.25">
      <c r="H1084" s="59">
        <v>45110</v>
      </c>
      <c r="I1084" s="59" t="s">
        <v>72</v>
      </c>
      <c r="J1084" s="59">
        <v>14438682</v>
      </c>
      <c r="K1084" s="59" t="s">
        <v>1650</v>
      </c>
      <c r="L1084" s="61" t="s">
        <v>81</v>
      </c>
      <c r="M1084" s="61">
        <f>VLOOKUP(H1084,zdroj!C:F,4,0)</f>
        <v>0</v>
      </c>
      <c r="N1084" s="61" t="str">
        <f t="shared" si="32"/>
        <v>-</v>
      </c>
      <c r="P1084" s="73" t="str">
        <f t="shared" si="33"/>
        <v/>
      </c>
      <c r="Q1084" s="61" t="s">
        <v>86</v>
      </c>
    </row>
    <row r="1085" spans="8:17" x14ac:dyDescent="0.25">
      <c r="H1085" s="59">
        <v>45110</v>
      </c>
      <c r="I1085" s="59" t="s">
        <v>72</v>
      </c>
      <c r="J1085" s="59">
        <v>14438691</v>
      </c>
      <c r="K1085" s="59" t="s">
        <v>1651</v>
      </c>
      <c r="L1085" s="61" t="s">
        <v>114</v>
      </c>
      <c r="M1085" s="61">
        <f>VLOOKUP(H1085,zdroj!C:F,4,0)</f>
        <v>0</v>
      </c>
      <c r="N1085" s="61" t="str">
        <f t="shared" si="32"/>
        <v>katC</v>
      </c>
      <c r="P1085" s="73" t="str">
        <f t="shared" si="33"/>
        <v/>
      </c>
      <c r="Q1085" s="61" t="s">
        <v>31</v>
      </c>
    </row>
    <row r="1086" spans="8:17" x14ac:dyDescent="0.25">
      <c r="H1086" s="59">
        <v>45110</v>
      </c>
      <c r="I1086" s="59" t="s">
        <v>72</v>
      </c>
      <c r="J1086" s="59">
        <v>14438704</v>
      </c>
      <c r="K1086" s="59" t="s">
        <v>1652</v>
      </c>
      <c r="L1086" s="61" t="s">
        <v>81</v>
      </c>
      <c r="M1086" s="61">
        <f>VLOOKUP(H1086,zdroj!C:F,4,0)</f>
        <v>0</v>
      </c>
      <c r="N1086" s="61" t="str">
        <f t="shared" si="32"/>
        <v>-</v>
      </c>
      <c r="P1086" s="73" t="str">
        <f t="shared" si="33"/>
        <v/>
      </c>
      <c r="Q1086" s="61" t="s">
        <v>86</v>
      </c>
    </row>
    <row r="1087" spans="8:17" x14ac:dyDescent="0.25">
      <c r="H1087" s="59">
        <v>45110</v>
      </c>
      <c r="I1087" s="59" t="s">
        <v>72</v>
      </c>
      <c r="J1087" s="59">
        <v>14438712</v>
      </c>
      <c r="K1087" s="59" t="s">
        <v>1653</v>
      </c>
      <c r="L1087" s="61" t="s">
        <v>81</v>
      </c>
      <c r="M1087" s="61">
        <f>VLOOKUP(H1087,zdroj!C:F,4,0)</f>
        <v>0</v>
      </c>
      <c r="N1087" s="61" t="str">
        <f t="shared" si="32"/>
        <v>-</v>
      </c>
      <c r="P1087" s="73" t="str">
        <f t="shared" si="33"/>
        <v/>
      </c>
      <c r="Q1087" s="61" t="s">
        <v>86</v>
      </c>
    </row>
    <row r="1088" spans="8:17" x14ac:dyDescent="0.25">
      <c r="H1088" s="59">
        <v>45110</v>
      </c>
      <c r="I1088" s="59" t="s">
        <v>72</v>
      </c>
      <c r="J1088" s="59">
        <v>14438721</v>
      </c>
      <c r="K1088" s="59" t="s">
        <v>1654</v>
      </c>
      <c r="L1088" s="61" t="s">
        <v>81</v>
      </c>
      <c r="M1088" s="61">
        <f>VLOOKUP(H1088,zdroj!C:F,4,0)</f>
        <v>0</v>
      </c>
      <c r="N1088" s="61" t="str">
        <f t="shared" si="32"/>
        <v>-</v>
      </c>
      <c r="P1088" s="73" t="str">
        <f t="shared" si="33"/>
        <v/>
      </c>
      <c r="Q1088" s="61" t="s">
        <v>86</v>
      </c>
    </row>
    <row r="1089" spans="8:17" x14ac:dyDescent="0.25">
      <c r="H1089" s="59">
        <v>45110</v>
      </c>
      <c r="I1089" s="59" t="s">
        <v>72</v>
      </c>
      <c r="J1089" s="59">
        <v>14438739</v>
      </c>
      <c r="K1089" s="59" t="s">
        <v>1655</v>
      </c>
      <c r="L1089" s="61" t="s">
        <v>81</v>
      </c>
      <c r="M1089" s="61">
        <f>VLOOKUP(H1089,zdroj!C:F,4,0)</f>
        <v>0</v>
      </c>
      <c r="N1089" s="61" t="str">
        <f t="shared" si="32"/>
        <v>-</v>
      </c>
      <c r="P1089" s="73" t="str">
        <f t="shared" si="33"/>
        <v/>
      </c>
      <c r="Q1089" s="61" t="s">
        <v>86</v>
      </c>
    </row>
    <row r="1090" spans="8:17" x14ac:dyDescent="0.25">
      <c r="H1090" s="59">
        <v>45110</v>
      </c>
      <c r="I1090" s="59" t="s">
        <v>72</v>
      </c>
      <c r="J1090" s="59">
        <v>14438747</v>
      </c>
      <c r="K1090" s="59" t="s">
        <v>1656</v>
      </c>
      <c r="L1090" s="61" t="s">
        <v>81</v>
      </c>
      <c r="M1090" s="61">
        <f>VLOOKUP(H1090,zdroj!C:F,4,0)</f>
        <v>0</v>
      </c>
      <c r="N1090" s="61" t="str">
        <f t="shared" si="32"/>
        <v>-</v>
      </c>
      <c r="P1090" s="73" t="str">
        <f t="shared" si="33"/>
        <v/>
      </c>
      <c r="Q1090" s="61" t="s">
        <v>86</v>
      </c>
    </row>
    <row r="1091" spans="8:17" x14ac:dyDescent="0.25">
      <c r="H1091" s="59">
        <v>45110</v>
      </c>
      <c r="I1091" s="59" t="s">
        <v>72</v>
      </c>
      <c r="J1091" s="59">
        <v>14438755</v>
      </c>
      <c r="K1091" s="59" t="s">
        <v>1657</v>
      </c>
      <c r="L1091" s="61" t="s">
        <v>81</v>
      </c>
      <c r="M1091" s="61">
        <f>VLOOKUP(H1091,zdroj!C:F,4,0)</f>
        <v>0</v>
      </c>
      <c r="N1091" s="61" t="str">
        <f t="shared" si="32"/>
        <v>-</v>
      </c>
      <c r="P1091" s="73" t="str">
        <f t="shared" si="33"/>
        <v/>
      </c>
      <c r="Q1091" s="61" t="s">
        <v>86</v>
      </c>
    </row>
    <row r="1092" spans="8:17" x14ac:dyDescent="0.25">
      <c r="H1092" s="59">
        <v>45110</v>
      </c>
      <c r="I1092" s="59" t="s">
        <v>72</v>
      </c>
      <c r="J1092" s="59">
        <v>14438763</v>
      </c>
      <c r="K1092" s="59" t="s">
        <v>1658</v>
      </c>
      <c r="L1092" s="61" t="s">
        <v>81</v>
      </c>
      <c r="M1092" s="61">
        <f>VLOOKUP(H1092,zdroj!C:F,4,0)</f>
        <v>0</v>
      </c>
      <c r="N1092" s="61" t="str">
        <f t="shared" si="32"/>
        <v>-</v>
      </c>
      <c r="P1092" s="73" t="str">
        <f t="shared" si="33"/>
        <v/>
      </c>
      <c r="Q1092" s="61" t="s">
        <v>86</v>
      </c>
    </row>
    <row r="1093" spans="8:17" x14ac:dyDescent="0.25">
      <c r="H1093" s="59">
        <v>45110</v>
      </c>
      <c r="I1093" s="59" t="s">
        <v>72</v>
      </c>
      <c r="J1093" s="59">
        <v>14438771</v>
      </c>
      <c r="K1093" s="59" t="s">
        <v>1659</v>
      </c>
      <c r="L1093" s="61" t="s">
        <v>81</v>
      </c>
      <c r="M1093" s="61">
        <f>VLOOKUP(H1093,zdroj!C:F,4,0)</f>
        <v>0</v>
      </c>
      <c r="N1093" s="61" t="str">
        <f t="shared" si="32"/>
        <v>-</v>
      </c>
      <c r="P1093" s="73" t="str">
        <f t="shared" si="33"/>
        <v/>
      </c>
      <c r="Q1093" s="61" t="s">
        <v>86</v>
      </c>
    </row>
    <row r="1094" spans="8:17" x14ac:dyDescent="0.25">
      <c r="H1094" s="59">
        <v>45110</v>
      </c>
      <c r="I1094" s="59" t="s">
        <v>72</v>
      </c>
      <c r="J1094" s="59">
        <v>14438780</v>
      </c>
      <c r="K1094" s="59" t="s">
        <v>1660</v>
      </c>
      <c r="L1094" s="61" t="s">
        <v>81</v>
      </c>
      <c r="M1094" s="61">
        <f>VLOOKUP(H1094,zdroj!C:F,4,0)</f>
        <v>0</v>
      </c>
      <c r="N1094" s="61" t="str">
        <f t="shared" si="32"/>
        <v>-</v>
      </c>
      <c r="P1094" s="73" t="str">
        <f t="shared" si="33"/>
        <v/>
      </c>
      <c r="Q1094" s="61" t="s">
        <v>86</v>
      </c>
    </row>
    <row r="1095" spans="8:17" x14ac:dyDescent="0.25">
      <c r="H1095" s="59">
        <v>45110</v>
      </c>
      <c r="I1095" s="59" t="s">
        <v>72</v>
      </c>
      <c r="J1095" s="59">
        <v>14438798</v>
      </c>
      <c r="K1095" s="59" t="s">
        <v>1661</v>
      </c>
      <c r="L1095" s="61" t="s">
        <v>81</v>
      </c>
      <c r="M1095" s="61">
        <f>VLOOKUP(H1095,zdroj!C:F,4,0)</f>
        <v>0</v>
      </c>
      <c r="N1095" s="61" t="str">
        <f t="shared" ref="N1095:N1158" si="34">IF(M1095="A",IF(L1095="katA","katB",L1095),L1095)</f>
        <v>-</v>
      </c>
      <c r="P1095" s="73" t="str">
        <f t="shared" ref="P1095:P1158" si="35">IF(O1095="A",1,"")</f>
        <v/>
      </c>
      <c r="Q1095" s="61" t="s">
        <v>86</v>
      </c>
    </row>
    <row r="1096" spans="8:17" x14ac:dyDescent="0.25">
      <c r="H1096" s="59">
        <v>45110</v>
      </c>
      <c r="I1096" s="59" t="s">
        <v>72</v>
      </c>
      <c r="J1096" s="59">
        <v>14438801</v>
      </c>
      <c r="K1096" s="59" t="s">
        <v>1662</v>
      </c>
      <c r="L1096" s="61" t="s">
        <v>81</v>
      </c>
      <c r="M1096" s="61">
        <f>VLOOKUP(H1096,zdroj!C:F,4,0)</f>
        <v>0</v>
      </c>
      <c r="N1096" s="61" t="str">
        <f t="shared" si="34"/>
        <v>-</v>
      </c>
      <c r="P1096" s="73" t="str">
        <f t="shared" si="35"/>
        <v/>
      </c>
      <c r="Q1096" s="61" t="s">
        <v>86</v>
      </c>
    </row>
    <row r="1097" spans="8:17" x14ac:dyDescent="0.25">
      <c r="H1097" s="59">
        <v>45110</v>
      </c>
      <c r="I1097" s="59" t="s">
        <v>72</v>
      </c>
      <c r="J1097" s="59">
        <v>14438810</v>
      </c>
      <c r="K1097" s="59" t="s">
        <v>1663</v>
      </c>
      <c r="L1097" s="61" t="s">
        <v>81</v>
      </c>
      <c r="M1097" s="61">
        <f>VLOOKUP(H1097,zdroj!C:F,4,0)</f>
        <v>0</v>
      </c>
      <c r="N1097" s="61" t="str">
        <f t="shared" si="34"/>
        <v>-</v>
      </c>
      <c r="P1097" s="73" t="str">
        <f t="shared" si="35"/>
        <v/>
      </c>
      <c r="Q1097" s="61" t="s">
        <v>86</v>
      </c>
    </row>
    <row r="1098" spans="8:17" x14ac:dyDescent="0.25">
      <c r="H1098" s="59">
        <v>45110</v>
      </c>
      <c r="I1098" s="59" t="s">
        <v>72</v>
      </c>
      <c r="J1098" s="59">
        <v>14438836</v>
      </c>
      <c r="K1098" s="59" t="s">
        <v>1664</v>
      </c>
      <c r="L1098" s="61" t="s">
        <v>81</v>
      </c>
      <c r="M1098" s="61">
        <f>VLOOKUP(H1098,zdroj!C:F,4,0)</f>
        <v>0</v>
      </c>
      <c r="N1098" s="61" t="str">
        <f t="shared" si="34"/>
        <v>-</v>
      </c>
      <c r="P1098" s="73" t="str">
        <f t="shared" si="35"/>
        <v/>
      </c>
      <c r="Q1098" s="61" t="s">
        <v>86</v>
      </c>
    </row>
    <row r="1099" spans="8:17" x14ac:dyDescent="0.25">
      <c r="H1099" s="59">
        <v>45110</v>
      </c>
      <c r="I1099" s="59" t="s">
        <v>72</v>
      </c>
      <c r="J1099" s="59">
        <v>14438844</v>
      </c>
      <c r="K1099" s="59" t="s">
        <v>1665</v>
      </c>
      <c r="L1099" s="61" t="s">
        <v>81</v>
      </c>
      <c r="M1099" s="61">
        <f>VLOOKUP(H1099,zdroj!C:F,4,0)</f>
        <v>0</v>
      </c>
      <c r="N1099" s="61" t="str">
        <f t="shared" si="34"/>
        <v>-</v>
      </c>
      <c r="P1099" s="73" t="str">
        <f t="shared" si="35"/>
        <v/>
      </c>
      <c r="Q1099" s="61" t="s">
        <v>86</v>
      </c>
    </row>
    <row r="1100" spans="8:17" x14ac:dyDescent="0.25">
      <c r="H1100" s="59">
        <v>45110</v>
      </c>
      <c r="I1100" s="59" t="s">
        <v>72</v>
      </c>
      <c r="J1100" s="59">
        <v>14438852</v>
      </c>
      <c r="K1100" s="59" t="s">
        <v>1666</v>
      </c>
      <c r="L1100" s="61" t="s">
        <v>81</v>
      </c>
      <c r="M1100" s="61">
        <f>VLOOKUP(H1100,zdroj!C:F,4,0)</f>
        <v>0</v>
      </c>
      <c r="N1100" s="61" t="str">
        <f t="shared" si="34"/>
        <v>-</v>
      </c>
      <c r="P1100" s="73" t="str">
        <f t="shared" si="35"/>
        <v/>
      </c>
      <c r="Q1100" s="61" t="s">
        <v>86</v>
      </c>
    </row>
    <row r="1101" spans="8:17" x14ac:dyDescent="0.25">
      <c r="H1101" s="59">
        <v>45110</v>
      </c>
      <c r="I1101" s="59" t="s">
        <v>72</v>
      </c>
      <c r="J1101" s="59">
        <v>14438861</v>
      </c>
      <c r="K1101" s="59" t="s">
        <v>1667</v>
      </c>
      <c r="L1101" s="61" t="s">
        <v>81</v>
      </c>
      <c r="M1101" s="61">
        <f>VLOOKUP(H1101,zdroj!C:F,4,0)</f>
        <v>0</v>
      </c>
      <c r="N1101" s="61" t="str">
        <f t="shared" si="34"/>
        <v>-</v>
      </c>
      <c r="P1101" s="73" t="str">
        <f t="shared" si="35"/>
        <v/>
      </c>
      <c r="Q1101" s="61" t="s">
        <v>86</v>
      </c>
    </row>
    <row r="1102" spans="8:17" x14ac:dyDescent="0.25">
      <c r="H1102" s="59">
        <v>45110</v>
      </c>
      <c r="I1102" s="59" t="s">
        <v>72</v>
      </c>
      <c r="J1102" s="59">
        <v>14438879</v>
      </c>
      <c r="K1102" s="59" t="s">
        <v>1668</v>
      </c>
      <c r="L1102" s="61" t="s">
        <v>81</v>
      </c>
      <c r="M1102" s="61">
        <f>VLOOKUP(H1102,zdroj!C:F,4,0)</f>
        <v>0</v>
      </c>
      <c r="N1102" s="61" t="str">
        <f t="shared" si="34"/>
        <v>-</v>
      </c>
      <c r="P1102" s="73" t="str">
        <f t="shared" si="35"/>
        <v/>
      </c>
      <c r="Q1102" s="61" t="s">
        <v>86</v>
      </c>
    </row>
    <row r="1103" spans="8:17" x14ac:dyDescent="0.25">
      <c r="H1103" s="59">
        <v>45110</v>
      </c>
      <c r="I1103" s="59" t="s">
        <v>72</v>
      </c>
      <c r="J1103" s="59">
        <v>14438887</v>
      </c>
      <c r="K1103" s="59" t="s">
        <v>1669</v>
      </c>
      <c r="L1103" s="61" t="s">
        <v>81</v>
      </c>
      <c r="M1103" s="61">
        <f>VLOOKUP(H1103,zdroj!C:F,4,0)</f>
        <v>0</v>
      </c>
      <c r="N1103" s="61" t="str">
        <f t="shared" si="34"/>
        <v>-</v>
      </c>
      <c r="P1103" s="73" t="str">
        <f t="shared" si="35"/>
        <v/>
      </c>
      <c r="Q1103" s="61" t="s">
        <v>86</v>
      </c>
    </row>
    <row r="1104" spans="8:17" x14ac:dyDescent="0.25">
      <c r="H1104" s="59">
        <v>45110</v>
      </c>
      <c r="I1104" s="59" t="s">
        <v>72</v>
      </c>
      <c r="J1104" s="59">
        <v>14438895</v>
      </c>
      <c r="K1104" s="59" t="s">
        <v>1670</v>
      </c>
      <c r="L1104" s="61" t="s">
        <v>81</v>
      </c>
      <c r="M1104" s="61">
        <f>VLOOKUP(H1104,zdroj!C:F,4,0)</f>
        <v>0</v>
      </c>
      <c r="N1104" s="61" t="str">
        <f t="shared" si="34"/>
        <v>-</v>
      </c>
      <c r="P1104" s="73" t="str">
        <f t="shared" si="35"/>
        <v/>
      </c>
      <c r="Q1104" s="61" t="s">
        <v>86</v>
      </c>
    </row>
    <row r="1105" spans="8:17" x14ac:dyDescent="0.25">
      <c r="H1105" s="59">
        <v>45110</v>
      </c>
      <c r="I1105" s="59" t="s">
        <v>72</v>
      </c>
      <c r="J1105" s="59">
        <v>14438909</v>
      </c>
      <c r="K1105" s="59" t="s">
        <v>1671</v>
      </c>
      <c r="L1105" s="61" t="s">
        <v>81</v>
      </c>
      <c r="M1105" s="61">
        <f>VLOOKUP(H1105,zdroj!C:F,4,0)</f>
        <v>0</v>
      </c>
      <c r="N1105" s="61" t="str">
        <f t="shared" si="34"/>
        <v>-</v>
      </c>
      <c r="P1105" s="73" t="str">
        <f t="shared" si="35"/>
        <v/>
      </c>
      <c r="Q1105" s="61" t="s">
        <v>86</v>
      </c>
    </row>
    <row r="1106" spans="8:17" x14ac:dyDescent="0.25">
      <c r="H1106" s="59">
        <v>45110</v>
      </c>
      <c r="I1106" s="59" t="s">
        <v>72</v>
      </c>
      <c r="J1106" s="59">
        <v>14438917</v>
      </c>
      <c r="K1106" s="59" t="s">
        <v>1672</v>
      </c>
      <c r="L1106" s="61" t="s">
        <v>81</v>
      </c>
      <c r="M1106" s="61">
        <f>VLOOKUP(H1106,zdroj!C:F,4,0)</f>
        <v>0</v>
      </c>
      <c r="N1106" s="61" t="str">
        <f t="shared" si="34"/>
        <v>-</v>
      </c>
      <c r="P1106" s="73" t="str">
        <f t="shared" si="35"/>
        <v/>
      </c>
      <c r="Q1106" s="61" t="s">
        <v>86</v>
      </c>
    </row>
    <row r="1107" spans="8:17" x14ac:dyDescent="0.25">
      <c r="H1107" s="59">
        <v>45110</v>
      </c>
      <c r="I1107" s="59" t="s">
        <v>72</v>
      </c>
      <c r="J1107" s="59">
        <v>14438925</v>
      </c>
      <c r="K1107" s="59" t="s">
        <v>1673</v>
      </c>
      <c r="L1107" s="61" t="s">
        <v>81</v>
      </c>
      <c r="M1107" s="61">
        <f>VLOOKUP(H1107,zdroj!C:F,4,0)</f>
        <v>0</v>
      </c>
      <c r="N1107" s="61" t="str">
        <f t="shared" si="34"/>
        <v>-</v>
      </c>
      <c r="P1107" s="73" t="str">
        <f t="shared" si="35"/>
        <v/>
      </c>
      <c r="Q1107" s="61" t="s">
        <v>86</v>
      </c>
    </row>
    <row r="1108" spans="8:17" x14ac:dyDescent="0.25">
      <c r="H1108" s="59">
        <v>45110</v>
      </c>
      <c r="I1108" s="59" t="s">
        <v>72</v>
      </c>
      <c r="J1108" s="59">
        <v>14438933</v>
      </c>
      <c r="K1108" s="59" t="s">
        <v>1674</v>
      </c>
      <c r="L1108" s="61" t="s">
        <v>81</v>
      </c>
      <c r="M1108" s="61">
        <f>VLOOKUP(H1108,zdroj!C:F,4,0)</f>
        <v>0</v>
      </c>
      <c r="N1108" s="61" t="str">
        <f t="shared" si="34"/>
        <v>-</v>
      </c>
      <c r="P1108" s="73" t="str">
        <f t="shared" si="35"/>
        <v/>
      </c>
      <c r="Q1108" s="61" t="s">
        <v>86</v>
      </c>
    </row>
    <row r="1109" spans="8:17" x14ac:dyDescent="0.25">
      <c r="H1109" s="59">
        <v>45110</v>
      </c>
      <c r="I1109" s="59" t="s">
        <v>72</v>
      </c>
      <c r="J1109" s="59">
        <v>14438941</v>
      </c>
      <c r="K1109" s="59" t="s">
        <v>1675</v>
      </c>
      <c r="L1109" s="61" t="s">
        <v>81</v>
      </c>
      <c r="M1109" s="61">
        <f>VLOOKUP(H1109,zdroj!C:F,4,0)</f>
        <v>0</v>
      </c>
      <c r="N1109" s="61" t="str">
        <f t="shared" si="34"/>
        <v>-</v>
      </c>
      <c r="P1109" s="73" t="str">
        <f t="shared" si="35"/>
        <v/>
      </c>
      <c r="Q1109" s="61" t="s">
        <v>86</v>
      </c>
    </row>
    <row r="1110" spans="8:17" x14ac:dyDescent="0.25">
      <c r="H1110" s="59">
        <v>45110</v>
      </c>
      <c r="I1110" s="59" t="s">
        <v>72</v>
      </c>
      <c r="J1110" s="59">
        <v>14438950</v>
      </c>
      <c r="K1110" s="59" t="s">
        <v>1676</v>
      </c>
      <c r="L1110" s="61" t="s">
        <v>81</v>
      </c>
      <c r="M1110" s="61">
        <f>VLOOKUP(H1110,zdroj!C:F,4,0)</f>
        <v>0</v>
      </c>
      <c r="N1110" s="61" t="str">
        <f t="shared" si="34"/>
        <v>-</v>
      </c>
      <c r="P1110" s="73" t="str">
        <f t="shared" si="35"/>
        <v/>
      </c>
      <c r="Q1110" s="61" t="s">
        <v>86</v>
      </c>
    </row>
    <row r="1111" spans="8:17" x14ac:dyDescent="0.25">
      <c r="H1111" s="59">
        <v>45110</v>
      </c>
      <c r="I1111" s="59" t="s">
        <v>72</v>
      </c>
      <c r="J1111" s="59">
        <v>14438968</v>
      </c>
      <c r="K1111" s="59" t="s">
        <v>1677</v>
      </c>
      <c r="L1111" s="61" t="s">
        <v>81</v>
      </c>
      <c r="M1111" s="61">
        <f>VLOOKUP(H1111,zdroj!C:F,4,0)</f>
        <v>0</v>
      </c>
      <c r="N1111" s="61" t="str">
        <f t="shared" si="34"/>
        <v>-</v>
      </c>
      <c r="P1111" s="73" t="str">
        <f t="shared" si="35"/>
        <v/>
      </c>
      <c r="Q1111" s="61" t="s">
        <v>86</v>
      </c>
    </row>
    <row r="1112" spans="8:17" x14ac:dyDescent="0.25">
      <c r="H1112" s="59">
        <v>45110</v>
      </c>
      <c r="I1112" s="59" t="s">
        <v>72</v>
      </c>
      <c r="J1112" s="59">
        <v>14438976</v>
      </c>
      <c r="K1112" s="59" t="s">
        <v>1678</v>
      </c>
      <c r="L1112" s="61" t="s">
        <v>81</v>
      </c>
      <c r="M1112" s="61">
        <f>VLOOKUP(H1112,zdroj!C:F,4,0)</f>
        <v>0</v>
      </c>
      <c r="N1112" s="61" t="str">
        <f t="shared" si="34"/>
        <v>-</v>
      </c>
      <c r="P1112" s="73" t="str">
        <f t="shared" si="35"/>
        <v/>
      </c>
      <c r="Q1112" s="61" t="s">
        <v>86</v>
      </c>
    </row>
    <row r="1113" spans="8:17" x14ac:dyDescent="0.25">
      <c r="H1113" s="59">
        <v>45110</v>
      </c>
      <c r="I1113" s="59" t="s">
        <v>72</v>
      </c>
      <c r="J1113" s="59">
        <v>14438984</v>
      </c>
      <c r="K1113" s="59" t="s">
        <v>1679</v>
      </c>
      <c r="L1113" s="61" t="s">
        <v>81</v>
      </c>
      <c r="M1113" s="61">
        <f>VLOOKUP(H1113,zdroj!C:F,4,0)</f>
        <v>0</v>
      </c>
      <c r="N1113" s="61" t="str">
        <f t="shared" si="34"/>
        <v>-</v>
      </c>
      <c r="P1113" s="73" t="str">
        <f t="shared" si="35"/>
        <v/>
      </c>
      <c r="Q1113" s="61" t="s">
        <v>86</v>
      </c>
    </row>
    <row r="1114" spans="8:17" x14ac:dyDescent="0.25">
      <c r="H1114" s="59">
        <v>45110</v>
      </c>
      <c r="I1114" s="59" t="s">
        <v>72</v>
      </c>
      <c r="J1114" s="59">
        <v>14438992</v>
      </c>
      <c r="K1114" s="59" t="s">
        <v>1680</v>
      </c>
      <c r="L1114" s="61" t="s">
        <v>81</v>
      </c>
      <c r="M1114" s="61">
        <f>VLOOKUP(H1114,zdroj!C:F,4,0)</f>
        <v>0</v>
      </c>
      <c r="N1114" s="61" t="str">
        <f t="shared" si="34"/>
        <v>-</v>
      </c>
      <c r="P1114" s="73" t="str">
        <f t="shared" si="35"/>
        <v/>
      </c>
      <c r="Q1114" s="61" t="s">
        <v>86</v>
      </c>
    </row>
    <row r="1115" spans="8:17" x14ac:dyDescent="0.25">
      <c r="H1115" s="59">
        <v>45110</v>
      </c>
      <c r="I1115" s="59" t="s">
        <v>72</v>
      </c>
      <c r="J1115" s="59">
        <v>14439000</v>
      </c>
      <c r="K1115" s="59" t="s">
        <v>1681</v>
      </c>
      <c r="L1115" s="61" t="s">
        <v>81</v>
      </c>
      <c r="M1115" s="61">
        <f>VLOOKUP(H1115,zdroj!C:F,4,0)</f>
        <v>0</v>
      </c>
      <c r="N1115" s="61" t="str">
        <f t="shared" si="34"/>
        <v>-</v>
      </c>
      <c r="P1115" s="73" t="str">
        <f t="shared" si="35"/>
        <v/>
      </c>
      <c r="Q1115" s="61" t="s">
        <v>86</v>
      </c>
    </row>
    <row r="1116" spans="8:17" x14ac:dyDescent="0.25">
      <c r="H1116" s="59">
        <v>45110</v>
      </c>
      <c r="I1116" s="59" t="s">
        <v>72</v>
      </c>
      <c r="J1116" s="59">
        <v>14439018</v>
      </c>
      <c r="K1116" s="59" t="s">
        <v>1682</v>
      </c>
      <c r="L1116" s="61" t="s">
        <v>81</v>
      </c>
      <c r="M1116" s="61">
        <f>VLOOKUP(H1116,zdroj!C:F,4,0)</f>
        <v>0</v>
      </c>
      <c r="N1116" s="61" t="str">
        <f t="shared" si="34"/>
        <v>-</v>
      </c>
      <c r="P1116" s="73" t="str">
        <f t="shared" si="35"/>
        <v/>
      </c>
      <c r="Q1116" s="61" t="s">
        <v>86</v>
      </c>
    </row>
    <row r="1117" spans="8:17" x14ac:dyDescent="0.25">
      <c r="H1117" s="59">
        <v>45110</v>
      </c>
      <c r="I1117" s="59" t="s">
        <v>72</v>
      </c>
      <c r="J1117" s="59">
        <v>14439026</v>
      </c>
      <c r="K1117" s="59" t="s">
        <v>1683</v>
      </c>
      <c r="L1117" s="61" t="s">
        <v>81</v>
      </c>
      <c r="M1117" s="61">
        <f>VLOOKUP(H1117,zdroj!C:F,4,0)</f>
        <v>0</v>
      </c>
      <c r="N1117" s="61" t="str">
        <f t="shared" si="34"/>
        <v>-</v>
      </c>
      <c r="P1117" s="73" t="str">
        <f t="shared" si="35"/>
        <v/>
      </c>
      <c r="Q1117" s="61" t="s">
        <v>86</v>
      </c>
    </row>
    <row r="1118" spans="8:17" x14ac:dyDescent="0.25">
      <c r="H1118" s="59">
        <v>45110</v>
      </c>
      <c r="I1118" s="59" t="s">
        <v>72</v>
      </c>
      <c r="J1118" s="59">
        <v>14439034</v>
      </c>
      <c r="K1118" s="59" t="s">
        <v>1684</v>
      </c>
      <c r="L1118" s="61" t="s">
        <v>81</v>
      </c>
      <c r="M1118" s="61">
        <f>VLOOKUP(H1118,zdroj!C:F,4,0)</f>
        <v>0</v>
      </c>
      <c r="N1118" s="61" t="str">
        <f t="shared" si="34"/>
        <v>-</v>
      </c>
      <c r="P1118" s="73" t="str">
        <f t="shared" si="35"/>
        <v/>
      </c>
      <c r="Q1118" s="61" t="s">
        <v>86</v>
      </c>
    </row>
    <row r="1119" spans="8:17" x14ac:dyDescent="0.25">
      <c r="H1119" s="59">
        <v>45110</v>
      </c>
      <c r="I1119" s="59" t="s">
        <v>72</v>
      </c>
      <c r="J1119" s="59">
        <v>14439042</v>
      </c>
      <c r="K1119" s="59" t="s">
        <v>1685</v>
      </c>
      <c r="L1119" s="61" t="s">
        <v>81</v>
      </c>
      <c r="M1119" s="61">
        <f>VLOOKUP(H1119,zdroj!C:F,4,0)</f>
        <v>0</v>
      </c>
      <c r="N1119" s="61" t="str">
        <f t="shared" si="34"/>
        <v>-</v>
      </c>
      <c r="P1119" s="73" t="str">
        <f t="shared" si="35"/>
        <v/>
      </c>
      <c r="Q1119" s="61" t="s">
        <v>86</v>
      </c>
    </row>
    <row r="1120" spans="8:17" x14ac:dyDescent="0.25">
      <c r="H1120" s="59">
        <v>45110</v>
      </c>
      <c r="I1120" s="59" t="s">
        <v>72</v>
      </c>
      <c r="J1120" s="59">
        <v>14439051</v>
      </c>
      <c r="K1120" s="59" t="s">
        <v>1686</v>
      </c>
      <c r="L1120" s="61" t="s">
        <v>81</v>
      </c>
      <c r="M1120" s="61">
        <f>VLOOKUP(H1120,zdroj!C:F,4,0)</f>
        <v>0</v>
      </c>
      <c r="N1120" s="61" t="str">
        <f t="shared" si="34"/>
        <v>-</v>
      </c>
      <c r="P1120" s="73" t="str">
        <f t="shared" si="35"/>
        <v/>
      </c>
      <c r="Q1120" s="61" t="s">
        <v>86</v>
      </c>
    </row>
    <row r="1121" spans="8:17" x14ac:dyDescent="0.25">
      <c r="H1121" s="59">
        <v>45110</v>
      </c>
      <c r="I1121" s="59" t="s">
        <v>72</v>
      </c>
      <c r="J1121" s="59">
        <v>14439069</v>
      </c>
      <c r="K1121" s="59" t="s">
        <v>1687</v>
      </c>
      <c r="L1121" s="61" t="s">
        <v>81</v>
      </c>
      <c r="M1121" s="61">
        <f>VLOOKUP(H1121,zdroj!C:F,4,0)</f>
        <v>0</v>
      </c>
      <c r="N1121" s="61" t="str">
        <f t="shared" si="34"/>
        <v>-</v>
      </c>
      <c r="P1121" s="73" t="str">
        <f t="shared" si="35"/>
        <v/>
      </c>
      <c r="Q1121" s="61" t="s">
        <v>86</v>
      </c>
    </row>
    <row r="1122" spans="8:17" x14ac:dyDescent="0.25">
      <c r="H1122" s="59">
        <v>45110</v>
      </c>
      <c r="I1122" s="59" t="s">
        <v>72</v>
      </c>
      <c r="J1122" s="59">
        <v>14439077</v>
      </c>
      <c r="K1122" s="59" t="s">
        <v>1688</v>
      </c>
      <c r="L1122" s="61" t="s">
        <v>81</v>
      </c>
      <c r="M1122" s="61">
        <f>VLOOKUP(H1122,zdroj!C:F,4,0)</f>
        <v>0</v>
      </c>
      <c r="N1122" s="61" t="str">
        <f t="shared" si="34"/>
        <v>-</v>
      </c>
      <c r="P1122" s="73" t="str">
        <f t="shared" si="35"/>
        <v/>
      </c>
      <c r="Q1122" s="61" t="s">
        <v>86</v>
      </c>
    </row>
    <row r="1123" spans="8:17" x14ac:dyDescent="0.25">
      <c r="H1123" s="59">
        <v>45110</v>
      </c>
      <c r="I1123" s="59" t="s">
        <v>72</v>
      </c>
      <c r="J1123" s="59">
        <v>14439085</v>
      </c>
      <c r="K1123" s="59" t="s">
        <v>1689</v>
      </c>
      <c r="L1123" s="61" t="s">
        <v>81</v>
      </c>
      <c r="M1123" s="61">
        <f>VLOOKUP(H1123,zdroj!C:F,4,0)</f>
        <v>0</v>
      </c>
      <c r="N1123" s="61" t="str">
        <f t="shared" si="34"/>
        <v>-</v>
      </c>
      <c r="P1123" s="73" t="str">
        <f t="shared" si="35"/>
        <v/>
      </c>
      <c r="Q1123" s="61" t="s">
        <v>86</v>
      </c>
    </row>
    <row r="1124" spans="8:17" x14ac:dyDescent="0.25">
      <c r="H1124" s="59">
        <v>45110</v>
      </c>
      <c r="I1124" s="59" t="s">
        <v>72</v>
      </c>
      <c r="J1124" s="59">
        <v>14439093</v>
      </c>
      <c r="K1124" s="59" t="s">
        <v>1690</v>
      </c>
      <c r="L1124" s="61" t="s">
        <v>81</v>
      </c>
      <c r="M1124" s="61">
        <f>VLOOKUP(H1124,zdroj!C:F,4,0)</f>
        <v>0</v>
      </c>
      <c r="N1124" s="61" t="str">
        <f t="shared" si="34"/>
        <v>-</v>
      </c>
      <c r="P1124" s="73" t="str">
        <f t="shared" si="35"/>
        <v/>
      </c>
      <c r="Q1124" s="61" t="s">
        <v>86</v>
      </c>
    </row>
    <row r="1125" spans="8:17" x14ac:dyDescent="0.25">
      <c r="H1125" s="59">
        <v>45110</v>
      </c>
      <c r="I1125" s="59" t="s">
        <v>72</v>
      </c>
      <c r="J1125" s="59">
        <v>14439107</v>
      </c>
      <c r="K1125" s="59" t="s">
        <v>1691</v>
      </c>
      <c r="L1125" s="61" t="s">
        <v>81</v>
      </c>
      <c r="M1125" s="61">
        <f>VLOOKUP(H1125,zdroj!C:F,4,0)</f>
        <v>0</v>
      </c>
      <c r="N1125" s="61" t="str">
        <f t="shared" si="34"/>
        <v>-</v>
      </c>
      <c r="P1125" s="73" t="str">
        <f t="shared" si="35"/>
        <v/>
      </c>
      <c r="Q1125" s="61" t="s">
        <v>86</v>
      </c>
    </row>
    <row r="1126" spans="8:17" x14ac:dyDescent="0.25">
      <c r="H1126" s="59">
        <v>45110</v>
      </c>
      <c r="I1126" s="59" t="s">
        <v>72</v>
      </c>
      <c r="J1126" s="59">
        <v>14439115</v>
      </c>
      <c r="K1126" s="59" t="s">
        <v>1692</v>
      </c>
      <c r="L1126" s="61" t="s">
        <v>81</v>
      </c>
      <c r="M1126" s="61">
        <f>VLOOKUP(H1126,zdroj!C:F,4,0)</f>
        <v>0</v>
      </c>
      <c r="N1126" s="61" t="str">
        <f t="shared" si="34"/>
        <v>-</v>
      </c>
      <c r="P1126" s="73" t="str">
        <f t="shared" si="35"/>
        <v/>
      </c>
      <c r="Q1126" s="61" t="s">
        <v>86</v>
      </c>
    </row>
    <row r="1127" spans="8:17" x14ac:dyDescent="0.25">
      <c r="H1127" s="59">
        <v>45110</v>
      </c>
      <c r="I1127" s="59" t="s">
        <v>72</v>
      </c>
      <c r="J1127" s="59">
        <v>14439123</v>
      </c>
      <c r="K1127" s="59" t="s">
        <v>1693</v>
      </c>
      <c r="L1127" s="61" t="s">
        <v>81</v>
      </c>
      <c r="M1127" s="61">
        <f>VLOOKUP(H1127,zdroj!C:F,4,0)</f>
        <v>0</v>
      </c>
      <c r="N1127" s="61" t="str">
        <f t="shared" si="34"/>
        <v>-</v>
      </c>
      <c r="P1127" s="73" t="str">
        <f t="shared" si="35"/>
        <v/>
      </c>
      <c r="Q1127" s="61" t="s">
        <v>86</v>
      </c>
    </row>
    <row r="1128" spans="8:17" x14ac:dyDescent="0.25">
      <c r="H1128" s="59">
        <v>45110</v>
      </c>
      <c r="I1128" s="59" t="s">
        <v>72</v>
      </c>
      <c r="J1128" s="59">
        <v>14439131</v>
      </c>
      <c r="K1128" s="59" t="s">
        <v>1694</v>
      </c>
      <c r="L1128" s="61" t="s">
        <v>81</v>
      </c>
      <c r="M1128" s="61">
        <f>VLOOKUP(H1128,zdroj!C:F,4,0)</f>
        <v>0</v>
      </c>
      <c r="N1128" s="61" t="str">
        <f t="shared" si="34"/>
        <v>-</v>
      </c>
      <c r="P1128" s="73" t="str">
        <f t="shared" si="35"/>
        <v/>
      </c>
      <c r="Q1128" s="61" t="s">
        <v>86</v>
      </c>
    </row>
    <row r="1129" spans="8:17" x14ac:dyDescent="0.25">
      <c r="H1129" s="59">
        <v>45110</v>
      </c>
      <c r="I1129" s="59" t="s">
        <v>72</v>
      </c>
      <c r="J1129" s="59">
        <v>14439140</v>
      </c>
      <c r="K1129" s="59" t="s">
        <v>1695</v>
      </c>
      <c r="L1129" s="61" t="s">
        <v>81</v>
      </c>
      <c r="M1129" s="61">
        <f>VLOOKUP(H1129,zdroj!C:F,4,0)</f>
        <v>0</v>
      </c>
      <c r="N1129" s="61" t="str">
        <f t="shared" si="34"/>
        <v>-</v>
      </c>
      <c r="P1129" s="73" t="str">
        <f t="shared" si="35"/>
        <v/>
      </c>
      <c r="Q1129" s="61" t="s">
        <v>86</v>
      </c>
    </row>
    <row r="1130" spans="8:17" x14ac:dyDescent="0.25">
      <c r="H1130" s="59">
        <v>45110</v>
      </c>
      <c r="I1130" s="59" t="s">
        <v>72</v>
      </c>
      <c r="J1130" s="59">
        <v>14439158</v>
      </c>
      <c r="K1130" s="59" t="s">
        <v>1696</v>
      </c>
      <c r="L1130" s="61" t="s">
        <v>81</v>
      </c>
      <c r="M1130" s="61">
        <f>VLOOKUP(H1130,zdroj!C:F,4,0)</f>
        <v>0</v>
      </c>
      <c r="N1130" s="61" t="str">
        <f t="shared" si="34"/>
        <v>-</v>
      </c>
      <c r="P1130" s="73" t="str">
        <f t="shared" si="35"/>
        <v/>
      </c>
      <c r="Q1130" s="61" t="s">
        <v>86</v>
      </c>
    </row>
    <row r="1131" spans="8:17" x14ac:dyDescent="0.25">
      <c r="H1131" s="59">
        <v>45110</v>
      </c>
      <c r="I1131" s="59" t="s">
        <v>72</v>
      </c>
      <c r="J1131" s="59">
        <v>14439166</v>
      </c>
      <c r="K1131" s="59" t="s">
        <v>1697</v>
      </c>
      <c r="L1131" s="61" t="s">
        <v>81</v>
      </c>
      <c r="M1131" s="61">
        <f>VLOOKUP(H1131,zdroj!C:F,4,0)</f>
        <v>0</v>
      </c>
      <c r="N1131" s="61" t="str">
        <f t="shared" si="34"/>
        <v>-</v>
      </c>
      <c r="P1131" s="73" t="str">
        <f t="shared" si="35"/>
        <v/>
      </c>
      <c r="Q1131" s="61" t="s">
        <v>86</v>
      </c>
    </row>
    <row r="1132" spans="8:17" x14ac:dyDescent="0.25">
      <c r="H1132" s="59">
        <v>45110</v>
      </c>
      <c r="I1132" s="59" t="s">
        <v>72</v>
      </c>
      <c r="J1132" s="59">
        <v>14439174</v>
      </c>
      <c r="K1132" s="59" t="s">
        <v>1698</v>
      </c>
      <c r="L1132" s="61" t="s">
        <v>81</v>
      </c>
      <c r="M1132" s="61">
        <f>VLOOKUP(H1132,zdroj!C:F,4,0)</f>
        <v>0</v>
      </c>
      <c r="N1132" s="61" t="str">
        <f t="shared" si="34"/>
        <v>-</v>
      </c>
      <c r="P1132" s="73" t="str">
        <f t="shared" si="35"/>
        <v/>
      </c>
      <c r="Q1132" s="61" t="s">
        <v>86</v>
      </c>
    </row>
    <row r="1133" spans="8:17" x14ac:dyDescent="0.25">
      <c r="H1133" s="59">
        <v>45110</v>
      </c>
      <c r="I1133" s="59" t="s">
        <v>72</v>
      </c>
      <c r="J1133" s="59">
        <v>14439182</v>
      </c>
      <c r="K1133" s="59" t="s">
        <v>1699</v>
      </c>
      <c r="L1133" s="61" t="s">
        <v>81</v>
      </c>
      <c r="M1133" s="61">
        <f>VLOOKUP(H1133,zdroj!C:F,4,0)</f>
        <v>0</v>
      </c>
      <c r="N1133" s="61" t="str">
        <f t="shared" si="34"/>
        <v>-</v>
      </c>
      <c r="P1133" s="73" t="str">
        <f t="shared" si="35"/>
        <v/>
      </c>
      <c r="Q1133" s="61" t="s">
        <v>86</v>
      </c>
    </row>
    <row r="1134" spans="8:17" x14ac:dyDescent="0.25">
      <c r="H1134" s="59">
        <v>45110</v>
      </c>
      <c r="I1134" s="59" t="s">
        <v>72</v>
      </c>
      <c r="J1134" s="59">
        <v>14439191</v>
      </c>
      <c r="K1134" s="59" t="s">
        <v>1700</v>
      </c>
      <c r="L1134" s="61" t="s">
        <v>81</v>
      </c>
      <c r="M1134" s="61">
        <f>VLOOKUP(H1134,zdroj!C:F,4,0)</f>
        <v>0</v>
      </c>
      <c r="N1134" s="61" t="str">
        <f t="shared" si="34"/>
        <v>-</v>
      </c>
      <c r="P1134" s="73" t="str">
        <f t="shared" si="35"/>
        <v/>
      </c>
      <c r="Q1134" s="61" t="s">
        <v>86</v>
      </c>
    </row>
    <row r="1135" spans="8:17" x14ac:dyDescent="0.25">
      <c r="H1135" s="59">
        <v>45110</v>
      </c>
      <c r="I1135" s="59" t="s">
        <v>72</v>
      </c>
      <c r="J1135" s="59">
        <v>14439204</v>
      </c>
      <c r="K1135" s="59" t="s">
        <v>1701</v>
      </c>
      <c r="L1135" s="61" t="s">
        <v>81</v>
      </c>
      <c r="M1135" s="61">
        <f>VLOOKUP(H1135,zdroj!C:F,4,0)</f>
        <v>0</v>
      </c>
      <c r="N1135" s="61" t="str">
        <f t="shared" si="34"/>
        <v>-</v>
      </c>
      <c r="P1135" s="73" t="str">
        <f t="shared" si="35"/>
        <v/>
      </c>
      <c r="Q1135" s="61" t="s">
        <v>86</v>
      </c>
    </row>
    <row r="1136" spans="8:17" x14ac:dyDescent="0.25">
      <c r="H1136" s="59">
        <v>45110</v>
      </c>
      <c r="I1136" s="59" t="s">
        <v>72</v>
      </c>
      <c r="J1136" s="59">
        <v>14439212</v>
      </c>
      <c r="K1136" s="59" t="s">
        <v>1702</v>
      </c>
      <c r="L1136" s="61" t="s">
        <v>81</v>
      </c>
      <c r="M1136" s="61">
        <f>VLOOKUP(H1136,zdroj!C:F,4,0)</f>
        <v>0</v>
      </c>
      <c r="N1136" s="61" t="str">
        <f t="shared" si="34"/>
        <v>-</v>
      </c>
      <c r="P1136" s="73" t="str">
        <f t="shared" si="35"/>
        <v/>
      </c>
      <c r="Q1136" s="61" t="s">
        <v>86</v>
      </c>
    </row>
    <row r="1137" spans="8:17" x14ac:dyDescent="0.25">
      <c r="H1137" s="59">
        <v>45110</v>
      </c>
      <c r="I1137" s="59" t="s">
        <v>72</v>
      </c>
      <c r="J1137" s="59">
        <v>14439221</v>
      </c>
      <c r="K1137" s="59" t="s">
        <v>1703</v>
      </c>
      <c r="L1137" s="61" t="s">
        <v>81</v>
      </c>
      <c r="M1137" s="61">
        <f>VLOOKUP(H1137,zdroj!C:F,4,0)</f>
        <v>0</v>
      </c>
      <c r="N1137" s="61" t="str">
        <f t="shared" si="34"/>
        <v>-</v>
      </c>
      <c r="P1137" s="73" t="str">
        <f t="shared" si="35"/>
        <v/>
      </c>
      <c r="Q1137" s="61" t="s">
        <v>86</v>
      </c>
    </row>
    <row r="1138" spans="8:17" x14ac:dyDescent="0.25">
      <c r="H1138" s="59">
        <v>45110</v>
      </c>
      <c r="I1138" s="59" t="s">
        <v>72</v>
      </c>
      <c r="J1138" s="59">
        <v>14439239</v>
      </c>
      <c r="K1138" s="59" t="s">
        <v>1704</v>
      </c>
      <c r="L1138" s="61" t="s">
        <v>81</v>
      </c>
      <c r="M1138" s="61">
        <f>VLOOKUP(H1138,zdroj!C:F,4,0)</f>
        <v>0</v>
      </c>
      <c r="N1138" s="61" t="str">
        <f t="shared" si="34"/>
        <v>-</v>
      </c>
      <c r="P1138" s="73" t="str">
        <f t="shared" si="35"/>
        <v/>
      </c>
      <c r="Q1138" s="61" t="s">
        <v>86</v>
      </c>
    </row>
    <row r="1139" spans="8:17" x14ac:dyDescent="0.25">
      <c r="H1139" s="59">
        <v>45110</v>
      </c>
      <c r="I1139" s="59" t="s">
        <v>72</v>
      </c>
      <c r="J1139" s="59">
        <v>14439247</v>
      </c>
      <c r="K1139" s="59" t="s">
        <v>1705</v>
      </c>
      <c r="L1139" s="61" t="s">
        <v>81</v>
      </c>
      <c r="M1139" s="61">
        <f>VLOOKUP(H1139,zdroj!C:F,4,0)</f>
        <v>0</v>
      </c>
      <c r="N1139" s="61" t="str">
        <f t="shared" si="34"/>
        <v>-</v>
      </c>
      <c r="P1139" s="73" t="str">
        <f t="shared" si="35"/>
        <v/>
      </c>
      <c r="Q1139" s="61" t="s">
        <v>86</v>
      </c>
    </row>
    <row r="1140" spans="8:17" x14ac:dyDescent="0.25">
      <c r="H1140" s="59">
        <v>45110</v>
      </c>
      <c r="I1140" s="59" t="s">
        <v>72</v>
      </c>
      <c r="J1140" s="59">
        <v>14439255</v>
      </c>
      <c r="K1140" s="59" t="s">
        <v>1706</v>
      </c>
      <c r="L1140" s="61" t="s">
        <v>81</v>
      </c>
      <c r="M1140" s="61">
        <f>VLOOKUP(H1140,zdroj!C:F,4,0)</f>
        <v>0</v>
      </c>
      <c r="N1140" s="61" t="str">
        <f t="shared" si="34"/>
        <v>-</v>
      </c>
      <c r="P1140" s="73" t="str">
        <f t="shared" si="35"/>
        <v/>
      </c>
      <c r="Q1140" s="61" t="s">
        <v>86</v>
      </c>
    </row>
    <row r="1141" spans="8:17" x14ac:dyDescent="0.25">
      <c r="H1141" s="59">
        <v>45110</v>
      </c>
      <c r="I1141" s="59" t="s">
        <v>72</v>
      </c>
      <c r="J1141" s="59">
        <v>14439263</v>
      </c>
      <c r="K1141" s="59" t="s">
        <v>1707</v>
      </c>
      <c r="L1141" s="61" t="s">
        <v>81</v>
      </c>
      <c r="M1141" s="61">
        <f>VLOOKUP(H1141,zdroj!C:F,4,0)</f>
        <v>0</v>
      </c>
      <c r="N1141" s="61" t="str">
        <f t="shared" si="34"/>
        <v>-</v>
      </c>
      <c r="P1141" s="73" t="str">
        <f t="shared" si="35"/>
        <v/>
      </c>
      <c r="Q1141" s="61" t="s">
        <v>86</v>
      </c>
    </row>
    <row r="1142" spans="8:17" x14ac:dyDescent="0.25">
      <c r="H1142" s="59">
        <v>45110</v>
      </c>
      <c r="I1142" s="59" t="s">
        <v>72</v>
      </c>
      <c r="J1142" s="59">
        <v>14439271</v>
      </c>
      <c r="K1142" s="59" t="s">
        <v>1708</v>
      </c>
      <c r="L1142" s="61" t="s">
        <v>81</v>
      </c>
      <c r="M1142" s="61">
        <f>VLOOKUP(H1142,zdroj!C:F,4,0)</f>
        <v>0</v>
      </c>
      <c r="N1142" s="61" t="str">
        <f t="shared" si="34"/>
        <v>-</v>
      </c>
      <c r="P1142" s="73" t="str">
        <f t="shared" si="35"/>
        <v/>
      </c>
      <c r="Q1142" s="61" t="s">
        <v>86</v>
      </c>
    </row>
    <row r="1143" spans="8:17" x14ac:dyDescent="0.25">
      <c r="H1143" s="59">
        <v>45110</v>
      </c>
      <c r="I1143" s="59" t="s">
        <v>72</v>
      </c>
      <c r="J1143" s="59">
        <v>14439280</v>
      </c>
      <c r="K1143" s="59" t="s">
        <v>1709</v>
      </c>
      <c r="L1143" s="61" t="s">
        <v>81</v>
      </c>
      <c r="M1143" s="61">
        <f>VLOOKUP(H1143,zdroj!C:F,4,0)</f>
        <v>0</v>
      </c>
      <c r="N1143" s="61" t="str">
        <f t="shared" si="34"/>
        <v>-</v>
      </c>
      <c r="P1143" s="73" t="str">
        <f t="shared" si="35"/>
        <v/>
      </c>
      <c r="Q1143" s="61" t="s">
        <v>86</v>
      </c>
    </row>
    <row r="1144" spans="8:17" x14ac:dyDescent="0.25">
      <c r="H1144" s="59">
        <v>45110</v>
      </c>
      <c r="I1144" s="59" t="s">
        <v>72</v>
      </c>
      <c r="J1144" s="59">
        <v>14439298</v>
      </c>
      <c r="K1144" s="59" t="s">
        <v>1710</v>
      </c>
      <c r="L1144" s="61" t="s">
        <v>81</v>
      </c>
      <c r="M1144" s="61">
        <f>VLOOKUP(H1144,zdroj!C:F,4,0)</f>
        <v>0</v>
      </c>
      <c r="N1144" s="61" t="str">
        <f t="shared" si="34"/>
        <v>-</v>
      </c>
      <c r="P1144" s="73" t="str">
        <f t="shared" si="35"/>
        <v/>
      </c>
      <c r="Q1144" s="61" t="s">
        <v>86</v>
      </c>
    </row>
    <row r="1145" spans="8:17" x14ac:dyDescent="0.25">
      <c r="H1145" s="59">
        <v>45110</v>
      </c>
      <c r="I1145" s="59" t="s">
        <v>72</v>
      </c>
      <c r="J1145" s="59">
        <v>14439301</v>
      </c>
      <c r="K1145" s="59" t="s">
        <v>1711</v>
      </c>
      <c r="L1145" s="61" t="s">
        <v>81</v>
      </c>
      <c r="M1145" s="61">
        <f>VLOOKUP(H1145,zdroj!C:F,4,0)</f>
        <v>0</v>
      </c>
      <c r="N1145" s="61" t="str">
        <f t="shared" si="34"/>
        <v>-</v>
      </c>
      <c r="P1145" s="73" t="str">
        <f t="shared" si="35"/>
        <v/>
      </c>
      <c r="Q1145" s="61" t="s">
        <v>86</v>
      </c>
    </row>
    <row r="1146" spans="8:17" x14ac:dyDescent="0.25">
      <c r="H1146" s="59">
        <v>45110</v>
      </c>
      <c r="I1146" s="59" t="s">
        <v>72</v>
      </c>
      <c r="J1146" s="59">
        <v>14439310</v>
      </c>
      <c r="K1146" s="59" t="s">
        <v>1712</v>
      </c>
      <c r="L1146" s="61" t="s">
        <v>81</v>
      </c>
      <c r="M1146" s="61">
        <f>VLOOKUP(H1146,zdroj!C:F,4,0)</f>
        <v>0</v>
      </c>
      <c r="N1146" s="61" t="str">
        <f t="shared" si="34"/>
        <v>-</v>
      </c>
      <c r="P1146" s="73" t="str">
        <f t="shared" si="35"/>
        <v/>
      </c>
      <c r="Q1146" s="61" t="s">
        <v>86</v>
      </c>
    </row>
    <row r="1147" spans="8:17" x14ac:dyDescent="0.25">
      <c r="H1147" s="59">
        <v>45110</v>
      </c>
      <c r="I1147" s="59" t="s">
        <v>72</v>
      </c>
      <c r="J1147" s="59">
        <v>14439328</v>
      </c>
      <c r="K1147" s="59" t="s">
        <v>1713</v>
      </c>
      <c r="L1147" s="61" t="s">
        <v>81</v>
      </c>
      <c r="M1147" s="61">
        <f>VLOOKUP(H1147,zdroj!C:F,4,0)</f>
        <v>0</v>
      </c>
      <c r="N1147" s="61" t="str">
        <f t="shared" si="34"/>
        <v>-</v>
      </c>
      <c r="P1147" s="73" t="str">
        <f t="shared" si="35"/>
        <v/>
      </c>
      <c r="Q1147" s="61" t="s">
        <v>86</v>
      </c>
    </row>
    <row r="1148" spans="8:17" x14ac:dyDescent="0.25">
      <c r="H1148" s="59">
        <v>45110</v>
      </c>
      <c r="I1148" s="59" t="s">
        <v>72</v>
      </c>
      <c r="J1148" s="59">
        <v>14439336</v>
      </c>
      <c r="K1148" s="59" t="s">
        <v>1714</v>
      </c>
      <c r="L1148" s="61" t="s">
        <v>81</v>
      </c>
      <c r="M1148" s="61">
        <f>VLOOKUP(H1148,zdroj!C:F,4,0)</f>
        <v>0</v>
      </c>
      <c r="N1148" s="61" t="str">
        <f t="shared" si="34"/>
        <v>-</v>
      </c>
      <c r="P1148" s="73" t="str">
        <f t="shared" si="35"/>
        <v/>
      </c>
      <c r="Q1148" s="61" t="s">
        <v>86</v>
      </c>
    </row>
    <row r="1149" spans="8:17" x14ac:dyDescent="0.25">
      <c r="H1149" s="59">
        <v>45110</v>
      </c>
      <c r="I1149" s="59" t="s">
        <v>72</v>
      </c>
      <c r="J1149" s="59">
        <v>14439344</v>
      </c>
      <c r="K1149" s="59" t="s">
        <v>1715</v>
      </c>
      <c r="L1149" s="61" t="s">
        <v>81</v>
      </c>
      <c r="M1149" s="61">
        <f>VLOOKUP(H1149,zdroj!C:F,4,0)</f>
        <v>0</v>
      </c>
      <c r="N1149" s="61" t="str">
        <f t="shared" si="34"/>
        <v>-</v>
      </c>
      <c r="P1149" s="73" t="str">
        <f t="shared" si="35"/>
        <v/>
      </c>
      <c r="Q1149" s="61" t="s">
        <v>86</v>
      </c>
    </row>
    <row r="1150" spans="8:17" x14ac:dyDescent="0.25">
      <c r="H1150" s="59">
        <v>45110</v>
      </c>
      <c r="I1150" s="59" t="s">
        <v>72</v>
      </c>
      <c r="J1150" s="59">
        <v>14439352</v>
      </c>
      <c r="K1150" s="59" t="s">
        <v>1716</v>
      </c>
      <c r="L1150" s="61" t="s">
        <v>81</v>
      </c>
      <c r="M1150" s="61">
        <f>VLOOKUP(H1150,zdroj!C:F,4,0)</f>
        <v>0</v>
      </c>
      <c r="N1150" s="61" t="str">
        <f t="shared" si="34"/>
        <v>-</v>
      </c>
      <c r="P1150" s="73" t="str">
        <f t="shared" si="35"/>
        <v/>
      </c>
      <c r="Q1150" s="61" t="s">
        <v>86</v>
      </c>
    </row>
    <row r="1151" spans="8:17" x14ac:dyDescent="0.25">
      <c r="H1151" s="59">
        <v>45110</v>
      </c>
      <c r="I1151" s="59" t="s">
        <v>72</v>
      </c>
      <c r="J1151" s="59">
        <v>14439361</v>
      </c>
      <c r="K1151" s="59" t="s">
        <v>1717</v>
      </c>
      <c r="L1151" s="61" t="s">
        <v>81</v>
      </c>
      <c r="M1151" s="61">
        <f>VLOOKUP(H1151,zdroj!C:F,4,0)</f>
        <v>0</v>
      </c>
      <c r="N1151" s="61" t="str">
        <f t="shared" si="34"/>
        <v>-</v>
      </c>
      <c r="P1151" s="73" t="str">
        <f t="shared" si="35"/>
        <v/>
      </c>
      <c r="Q1151" s="61" t="s">
        <v>86</v>
      </c>
    </row>
    <row r="1152" spans="8:17" x14ac:dyDescent="0.25">
      <c r="H1152" s="59">
        <v>45110</v>
      </c>
      <c r="I1152" s="59" t="s">
        <v>72</v>
      </c>
      <c r="J1152" s="59">
        <v>14439379</v>
      </c>
      <c r="K1152" s="59" t="s">
        <v>1718</v>
      </c>
      <c r="L1152" s="61" t="s">
        <v>81</v>
      </c>
      <c r="M1152" s="61">
        <f>VLOOKUP(H1152,zdroj!C:F,4,0)</f>
        <v>0</v>
      </c>
      <c r="N1152" s="61" t="str">
        <f t="shared" si="34"/>
        <v>-</v>
      </c>
      <c r="P1152" s="73" t="str">
        <f t="shared" si="35"/>
        <v/>
      </c>
      <c r="Q1152" s="61" t="s">
        <v>86</v>
      </c>
    </row>
    <row r="1153" spans="8:17" x14ac:dyDescent="0.25">
      <c r="H1153" s="59">
        <v>45110</v>
      </c>
      <c r="I1153" s="59" t="s">
        <v>72</v>
      </c>
      <c r="J1153" s="59">
        <v>14439387</v>
      </c>
      <c r="K1153" s="59" t="s">
        <v>1719</v>
      </c>
      <c r="L1153" s="61" t="s">
        <v>81</v>
      </c>
      <c r="M1153" s="61">
        <f>VLOOKUP(H1153,zdroj!C:F,4,0)</f>
        <v>0</v>
      </c>
      <c r="N1153" s="61" t="str">
        <f t="shared" si="34"/>
        <v>-</v>
      </c>
      <c r="P1153" s="73" t="str">
        <f t="shared" si="35"/>
        <v/>
      </c>
      <c r="Q1153" s="61" t="s">
        <v>86</v>
      </c>
    </row>
    <row r="1154" spans="8:17" x14ac:dyDescent="0.25">
      <c r="H1154" s="59">
        <v>45110</v>
      </c>
      <c r="I1154" s="59" t="s">
        <v>72</v>
      </c>
      <c r="J1154" s="59">
        <v>14439395</v>
      </c>
      <c r="K1154" s="59" t="s">
        <v>1720</v>
      </c>
      <c r="L1154" s="61" t="s">
        <v>81</v>
      </c>
      <c r="M1154" s="61">
        <f>VLOOKUP(H1154,zdroj!C:F,4,0)</f>
        <v>0</v>
      </c>
      <c r="N1154" s="61" t="str">
        <f t="shared" si="34"/>
        <v>-</v>
      </c>
      <c r="P1154" s="73" t="str">
        <f t="shared" si="35"/>
        <v/>
      </c>
      <c r="Q1154" s="61" t="s">
        <v>86</v>
      </c>
    </row>
    <row r="1155" spans="8:17" x14ac:dyDescent="0.25">
      <c r="H1155" s="59">
        <v>45110</v>
      </c>
      <c r="I1155" s="59" t="s">
        <v>72</v>
      </c>
      <c r="J1155" s="59">
        <v>14439409</v>
      </c>
      <c r="K1155" s="59" t="s">
        <v>1721</v>
      </c>
      <c r="L1155" s="61" t="s">
        <v>81</v>
      </c>
      <c r="M1155" s="61">
        <f>VLOOKUP(H1155,zdroj!C:F,4,0)</f>
        <v>0</v>
      </c>
      <c r="N1155" s="61" t="str">
        <f t="shared" si="34"/>
        <v>-</v>
      </c>
      <c r="P1155" s="73" t="str">
        <f t="shared" si="35"/>
        <v/>
      </c>
      <c r="Q1155" s="61" t="s">
        <v>86</v>
      </c>
    </row>
    <row r="1156" spans="8:17" x14ac:dyDescent="0.25">
      <c r="H1156" s="59">
        <v>45110</v>
      </c>
      <c r="I1156" s="59" t="s">
        <v>72</v>
      </c>
      <c r="J1156" s="59">
        <v>14439417</v>
      </c>
      <c r="K1156" s="59" t="s">
        <v>1722</v>
      </c>
      <c r="L1156" s="61" t="s">
        <v>81</v>
      </c>
      <c r="M1156" s="61">
        <f>VLOOKUP(H1156,zdroj!C:F,4,0)</f>
        <v>0</v>
      </c>
      <c r="N1156" s="61" t="str">
        <f t="shared" si="34"/>
        <v>-</v>
      </c>
      <c r="P1156" s="73" t="str">
        <f t="shared" si="35"/>
        <v/>
      </c>
      <c r="Q1156" s="61" t="s">
        <v>86</v>
      </c>
    </row>
    <row r="1157" spans="8:17" x14ac:dyDescent="0.25">
      <c r="H1157" s="59">
        <v>45110</v>
      </c>
      <c r="I1157" s="59" t="s">
        <v>72</v>
      </c>
      <c r="J1157" s="59">
        <v>14439425</v>
      </c>
      <c r="K1157" s="59" t="s">
        <v>1723</v>
      </c>
      <c r="L1157" s="61" t="s">
        <v>81</v>
      </c>
      <c r="M1157" s="61">
        <f>VLOOKUP(H1157,zdroj!C:F,4,0)</f>
        <v>0</v>
      </c>
      <c r="N1157" s="61" t="str">
        <f t="shared" si="34"/>
        <v>-</v>
      </c>
      <c r="P1157" s="73" t="str">
        <f t="shared" si="35"/>
        <v/>
      </c>
      <c r="Q1157" s="61" t="s">
        <v>86</v>
      </c>
    </row>
    <row r="1158" spans="8:17" x14ac:dyDescent="0.25">
      <c r="H1158" s="59">
        <v>45110</v>
      </c>
      <c r="I1158" s="59" t="s">
        <v>72</v>
      </c>
      <c r="J1158" s="59">
        <v>14439433</v>
      </c>
      <c r="K1158" s="59" t="s">
        <v>1724</v>
      </c>
      <c r="L1158" s="61" t="s">
        <v>81</v>
      </c>
      <c r="M1158" s="61">
        <f>VLOOKUP(H1158,zdroj!C:F,4,0)</f>
        <v>0</v>
      </c>
      <c r="N1158" s="61" t="str">
        <f t="shared" si="34"/>
        <v>-</v>
      </c>
      <c r="P1158" s="73" t="str">
        <f t="shared" si="35"/>
        <v/>
      </c>
      <c r="Q1158" s="61" t="s">
        <v>86</v>
      </c>
    </row>
    <row r="1159" spans="8:17" x14ac:dyDescent="0.25">
      <c r="H1159" s="59">
        <v>45110</v>
      </c>
      <c r="I1159" s="59" t="s">
        <v>72</v>
      </c>
      <c r="J1159" s="59">
        <v>14439441</v>
      </c>
      <c r="K1159" s="59" t="s">
        <v>1725</v>
      </c>
      <c r="L1159" s="61" t="s">
        <v>81</v>
      </c>
      <c r="M1159" s="61">
        <f>VLOOKUP(H1159,zdroj!C:F,4,0)</f>
        <v>0</v>
      </c>
      <c r="N1159" s="61" t="str">
        <f t="shared" ref="N1159:N1222" si="36">IF(M1159="A",IF(L1159="katA","katB",L1159),L1159)</f>
        <v>-</v>
      </c>
      <c r="P1159" s="73" t="str">
        <f t="shared" ref="P1159:P1222" si="37">IF(O1159="A",1,"")</f>
        <v/>
      </c>
      <c r="Q1159" s="61" t="s">
        <v>86</v>
      </c>
    </row>
    <row r="1160" spans="8:17" x14ac:dyDescent="0.25">
      <c r="H1160" s="59">
        <v>45110</v>
      </c>
      <c r="I1160" s="59" t="s">
        <v>72</v>
      </c>
      <c r="J1160" s="59">
        <v>14439450</v>
      </c>
      <c r="K1160" s="59" t="s">
        <v>1726</v>
      </c>
      <c r="L1160" s="61" t="s">
        <v>81</v>
      </c>
      <c r="M1160" s="61">
        <f>VLOOKUP(H1160,zdroj!C:F,4,0)</f>
        <v>0</v>
      </c>
      <c r="N1160" s="61" t="str">
        <f t="shared" si="36"/>
        <v>-</v>
      </c>
      <c r="P1160" s="73" t="str">
        <f t="shared" si="37"/>
        <v/>
      </c>
      <c r="Q1160" s="61" t="s">
        <v>86</v>
      </c>
    </row>
    <row r="1161" spans="8:17" x14ac:dyDescent="0.25">
      <c r="H1161" s="59">
        <v>45110</v>
      </c>
      <c r="I1161" s="59" t="s">
        <v>72</v>
      </c>
      <c r="J1161" s="59">
        <v>14439468</v>
      </c>
      <c r="K1161" s="59" t="s">
        <v>1727</v>
      </c>
      <c r="L1161" s="61" t="s">
        <v>81</v>
      </c>
      <c r="M1161" s="61">
        <f>VLOOKUP(H1161,zdroj!C:F,4,0)</f>
        <v>0</v>
      </c>
      <c r="N1161" s="61" t="str">
        <f t="shared" si="36"/>
        <v>-</v>
      </c>
      <c r="P1161" s="73" t="str">
        <f t="shared" si="37"/>
        <v/>
      </c>
      <c r="Q1161" s="61" t="s">
        <v>86</v>
      </c>
    </row>
    <row r="1162" spans="8:17" x14ac:dyDescent="0.25">
      <c r="H1162" s="59">
        <v>45110</v>
      </c>
      <c r="I1162" s="59" t="s">
        <v>72</v>
      </c>
      <c r="J1162" s="59">
        <v>14439476</v>
      </c>
      <c r="K1162" s="59" t="s">
        <v>1728</v>
      </c>
      <c r="L1162" s="61" t="s">
        <v>81</v>
      </c>
      <c r="M1162" s="61">
        <f>VLOOKUP(H1162,zdroj!C:F,4,0)</f>
        <v>0</v>
      </c>
      <c r="N1162" s="61" t="str">
        <f t="shared" si="36"/>
        <v>-</v>
      </c>
      <c r="P1162" s="73" t="str">
        <f t="shared" si="37"/>
        <v/>
      </c>
      <c r="Q1162" s="61" t="s">
        <v>86</v>
      </c>
    </row>
    <row r="1163" spans="8:17" x14ac:dyDescent="0.25">
      <c r="H1163" s="59">
        <v>45110</v>
      </c>
      <c r="I1163" s="59" t="s">
        <v>72</v>
      </c>
      <c r="J1163" s="59">
        <v>14439484</v>
      </c>
      <c r="K1163" s="59" t="s">
        <v>1729</v>
      </c>
      <c r="L1163" s="61" t="s">
        <v>81</v>
      </c>
      <c r="M1163" s="61">
        <f>VLOOKUP(H1163,zdroj!C:F,4,0)</f>
        <v>0</v>
      </c>
      <c r="N1163" s="61" t="str">
        <f t="shared" si="36"/>
        <v>-</v>
      </c>
      <c r="P1163" s="73" t="str">
        <f t="shared" si="37"/>
        <v/>
      </c>
      <c r="Q1163" s="61" t="s">
        <v>86</v>
      </c>
    </row>
    <row r="1164" spans="8:17" x14ac:dyDescent="0.25">
      <c r="H1164" s="59">
        <v>45110</v>
      </c>
      <c r="I1164" s="59" t="s">
        <v>72</v>
      </c>
      <c r="J1164" s="59">
        <v>14439492</v>
      </c>
      <c r="K1164" s="59" t="s">
        <v>1730</v>
      </c>
      <c r="L1164" s="61" t="s">
        <v>81</v>
      </c>
      <c r="M1164" s="61">
        <f>VLOOKUP(H1164,zdroj!C:F,4,0)</f>
        <v>0</v>
      </c>
      <c r="N1164" s="61" t="str">
        <f t="shared" si="36"/>
        <v>-</v>
      </c>
      <c r="P1164" s="73" t="str">
        <f t="shared" si="37"/>
        <v/>
      </c>
      <c r="Q1164" s="61" t="s">
        <v>86</v>
      </c>
    </row>
    <row r="1165" spans="8:17" x14ac:dyDescent="0.25">
      <c r="H1165" s="59">
        <v>45110</v>
      </c>
      <c r="I1165" s="59" t="s">
        <v>72</v>
      </c>
      <c r="J1165" s="59">
        <v>14439506</v>
      </c>
      <c r="K1165" s="59" t="s">
        <v>1731</v>
      </c>
      <c r="L1165" s="61" t="s">
        <v>81</v>
      </c>
      <c r="M1165" s="61">
        <f>VLOOKUP(H1165,zdroj!C:F,4,0)</f>
        <v>0</v>
      </c>
      <c r="N1165" s="61" t="str">
        <f t="shared" si="36"/>
        <v>-</v>
      </c>
      <c r="P1165" s="73" t="str">
        <f t="shared" si="37"/>
        <v/>
      </c>
      <c r="Q1165" s="61" t="s">
        <v>86</v>
      </c>
    </row>
    <row r="1166" spans="8:17" x14ac:dyDescent="0.25">
      <c r="H1166" s="59">
        <v>45110</v>
      </c>
      <c r="I1166" s="59" t="s">
        <v>72</v>
      </c>
      <c r="J1166" s="59">
        <v>14439514</v>
      </c>
      <c r="K1166" s="59" t="s">
        <v>1732</v>
      </c>
      <c r="L1166" s="61" t="s">
        <v>81</v>
      </c>
      <c r="M1166" s="61">
        <f>VLOOKUP(H1166,zdroj!C:F,4,0)</f>
        <v>0</v>
      </c>
      <c r="N1166" s="61" t="str">
        <f t="shared" si="36"/>
        <v>-</v>
      </c>
      <c r="P1166" s="73" t="str">
        <f t="shared" si="37"/>
        <v/>
      </c>
      <c r="Q1166" s="61" t="s">
        <v>86</v>
      </c>
    </row>
    <row r="1167" spans="8:17" x14ac:dyDescent="0.25">
      <c r="H1167" s="59">
        <v>45110</v>
      </c>
      <c r="I1167" s="59" t="s">
        <v>72</v>
      </c>
      <c r="J1167" s="59">
        <v>14439522</v>
      </c>
      <c r="K1167" s="59" t="s">
        <v>1733</v>
      </c>
      <c r="L1167" s="61" t="s">
        <v>81</v>
      </c>
      <c r="M1167" s="61">
        <f>VLOOKUP(H1167,zdroj!C:F,4,0)</f>
        <v>0</v>
      </c>
      <c r="N1167" s="61" t="str">
        <f t="shared" si="36"/>
        <v>-</v>
      </c>
      <c r="P1167" s="73" t="str">
        <f t="shared" si="37"/>
        <v/>
      </c>
      <c r="Q1167" s="61" t="s">
        <v>86</v>
      </c>
    </row>
    <row r="1168" spans="8:17" x14ac:dyDescent="0.25">
      <c r="H1168" s="59">
        <v>45110</v>
      </c>
      <c r="I1168" s="59" t="s">
        <v>72</v>
      </c>
      <c r="J1168" s="59">
        <v>14439531</v>
      </c>
      <c r="K1168" s="59" t="s">
        <v>1734</v>
      </c>
      <c r="L1168" s="61" t="s">
        <v>81</v>
      </c>
      <c r="M1168" s="61">
        <f>VLOOKUP(H1168,zdroj!C:F,4,0)</f>
        <v>0</v>
      </c>
      <c r="N1168" s="61" t="str">
        <f t="shared" si="36"/>
        <v>-</v>
      </c>
      <c r="P1168" s="73" t="str">
        <f t="shared" si="37"/>
        <v/>
      </c>
      <c r="Q1168" s="61" t="s">
        <v>86</v>
      </c>
    </row>
    <row r="1169" spans="8:17" x14ac:dyDescent="0.25">
      <c r="H1169" s="59">
        <v>45110</v>
      </c>
      <c r="I1169" s="59" t="s">
        <v>72</v>
      </c>
      <c r="J1169" s="59">
        <v>14439549</v>
      </c>
      <c r="K1169" s="59" t="s">
        <v>1735</v>
      </c>
      <c r="L1169" s="61" t="s">
        <v>81</v>
      </c>
      <c r="M1169" s="61">
        <f>VLOOKUP(H1169,zdroj!C:F,4,0)</f>
        <v>0</v>
      </c>
      <c r="N1169" s="61" t="str">
        <f t="shared" si="36"/>
        <v>-</v>
      </c>
      <c r="P1169" s="73" t="str">
        <f t="shared" si="37"/>
        <v/>
      </c>
      <c r="Q1169" s="61" t="s">
        <v>86</v>
      </c>
    </row>
    <row r="1170" spans="8:17" x14ac:dyDescent="0.25">
      <c r="H1170" s="59">
        <v>45110</v>
      </c>
      <c r="I1170" s="59" t="s">
        <v>72</v>
      </c>
      <c r="J1170" s="59">
        <v>14439557</v>
      </c>
      <c r="K1170" s="59" t="s">
        <v>1736</v>
      </c>
      <c r="L1170" s="61" t="s">
        <v>81</v>
      </c>
      <c r="M1170" s="61">
        <f>VLOOKUP(H1170,zdroj!C:F,4,0)</f>
        <v>0</v>
      </c>
      <c r="N1170" s="61" t="str">
        <f t="shared" si="36"/>
        <v>-</v>
      </c>
      <c r="P1170" s="73" t="str">
        <f t="shared" si="37"/>
        <v/>
      </c>
      <c r="Q1170" s="61" t="s">
        <v>86</v>
      </c>
    </row>
    <row r="1171" spans="8:17" x14ac:dyDescent="0.25">
      <c r="H1171" s="59">
        <v>45110</v>
      </c>
      <c r="I1171" s="59" t="s">
        <v>72</v>
      </c>
      <c r="J1171" s="59">
        <v>14439565</v>
      </c>
      <c r="K1171" s="59" t="s">
        <v>1737</v>
      </c>
      <c r="L1171" s="61" t="s">
        <v>81</v>
      </c>
      <c r="M1171" s="61">
        <f>VLOOKUP(H1171,zdroj!C:F,4,0)</f>
        <v>0</v>
      </c>
      <c r="N1171" s="61" t="str">
        <f t="shared" si="36"/>
        <v>-</v>
      </c>
      <c r="P1171" s="73" t="str">
        <f t="shared" si="37"/>
        <v/>
      </c>
      <c r="Q1171" s="61" t="s">
        <v>86</v>
      </c>
    </row>
    <row r="1172" spans="8:17" x14ac:dyDescent="0.25">
      <c r="H1172" s="59">
        <v>45110</v>
      </c>
      <c r="I1172" s="59" t="s">
        <v>72</v>
      </c>
      <c r="J1172" s="59">
        <v>14439573</v>
      </c>
      <c r="K1172" s="59" t="s">
        <v>1738</v>
      </c>
      <c r="L1172" s="61" t="s">
        <v>81</v>
      </c>
      <c r="M1172" s="61">
        <f>VLOOKUP(H1172,zdroj!C:F,4,0)</f>
        <v>0</v>
      </c>
      <c r="N1172" s="61" t="str">
        <f t="shared" si="36"/>
        <v>-</v>
      </c>
      <c r="P1172" s="73" t="str">
        <f t="shared" si="37"/>
        <v/>
      </c>
      <c r="Q1172" s="61" t="s">
        <v>86</v>
      </c>
    </row>
    <row r="1173" spans="8:17" x14ac:dyDescent="0.25">
      <c r="H1173" s="59">
        <v>45110</v>
      </c>
      <c r="I1173" s="59" t="s">
        <v>72</v>
      </c>
      <c r="J1173" s="59">
        <v>14439581</v>
      </c>
      <c r="K1173" s="59" t="s">
        <v>1739</v>
      </c>
      <c r="L1173" s="61" t="s">
        <v>81</v>
      </c>
      <c r="M1173" s="61">
        <f>VLOOKUP(H1173,zdroj!C:F,4,0)</f>
        <v>0</v>
      </c>
      <c r="N1173" s="61" t="str">
        <f t="shared" si="36"/>
        <v>-</v>
      </c>
      <c r="P1173" s="73" t="str">
        <f t="shared" si="37"/>
        <v/>
      </c>
      <c r="Q1173" s="61" t="s">
        <v>86</v>
      </c>
    </row>
    <row r="1174" spans="8:17" x14ac:dyDescent="0.25">
      <c r="H1174" s="59">
        <v>45110</v>
      </c>
      <c r="I1174" s="59" t="s">
        <v>72</v>
      </c>
      <c r="J1174" s="59">
        <v>14439590</v>
      </c>
      <c r="K1174" s="59" t="s">
        <v>1740</v>
      </c>
      <c r="L1174" s="61" t="s">
        <v>81</v>
      </c>
      <c r="M1174" s="61">
        <f>VLOOKUP(H1174,zdroj!C:F,4,0)</f>
        <v>0</v>
      </c>
      <c r="N1174" s="61" t="str">
        <f t="shared" si="36"/>
        <v>-</v>
      </c>
      <c r="P1174" s="73" t="str">
        <f t="shared" si="37"/>
        <v/>
      </c>
      <c r="Q1174" s="61" t="s">
        <v>86</v>
      </c>
    </row>
    <row r="1175" spans="8:17" x14ac:dyDescent="0.25">
      <c r="H1175" s="59">
        <v>45110</v>
      </c>
      <c r="I1175" s="59" t="s">
        <v>72</v>
      </c>
      <c r="J1175" s="59">
        <v>14439603</v>
      </c>
      <c r="K1175" s="59" t="s">
        <v>1741</v>
      </c>
      <c r="L1175" s="61" t="s">
        <v>114</v>
      </c>
      <c r="M1175" s="61">
        <f>VLOOKUP(H1175,zdroj!C:F,4,0)</f>
        <v>0</v>
      </c>
      <c r="N1175" s="61" t="str">
        <f t="shared" si="36"/>
        <v>katC</v>
      </c>
      <c r="P1175" s="73" t="str">
        <f t="shared" si="37"/>
        <v/>
      </c>
      <c r="Q1175" s="61" t="s">
        <v>31</v>
      </c>
    </row>
    <row r="1176" spans="8:17" x14ac:dyDescent="0.25">
      <c r="H1176" s="59">
        <v>45110</v>
      </c>
      <c r="I1176" s="59" t="s">
        <v>72</v>
      </c>
      <c r="J1176" s="59">
        <v>14439611</v>
      </c>
      <c r="K1176" s="59" t="s">
        <v>1742</v>
      </c>
      <c r="L1176" s="61" t="s">
        <v>81</v>
      </c>
      <c r="M1176" s="61">
        <f>VLOOKUP(H1176,zdroj!C:F,4,0)</f>
        <v>0</v>
      </c>
      <c r="N1176" s="61" t="str">
        <f t="shared" si="36"/>
        <v>-</v>
      </c>
      <c r="P1176" s="73" t="str">
        <f t="shared" si="37"/>
        <v/>
      </c>
      <c r="Q1176" s="61" t="s">
        <v>86</v>
      </c>
    </row>
    <row r="1177" spans="8:17" x14ac:dyDescent="0.25">
      <c r="H1177" s="59">
        <v>45110</v>
      </c>
      <c r="I1177" s="59" t="s">
        <v>72</v>
      </c>
      <c r="J1177" s="59">
        <v>14439620</v>
      </c>
      <c r="K1177" s="59" t="s">
        <v>1743</v>
      </c>
      <c r="L1177" s="61" t="s">
        <v>81</v>
      </c>
      <c r="M1177" s="61">
        <f>VLOOKUP(H1177,zdroj!C:F,4,0)</f>
        <v>0</v>
      </c>
      <c r="N1177" s="61" t="str">
        <f t="shared" si="36"/>
        <v>-</v>
      </c>
      <c r="P1177" s="73" t="str">
        <f t="shared" si="37"/>
        <v/>
      </c>
      <c r="Q1177" s="61" t="s">
        <v>86</v>
      </c>
    </row>
    <row r="1178" spans="8:17" x14ac:dyDescent="0.25">
      <c r="H1178" s="59">
        <v>45110</v>
      </c>
      <c r="I1178" s="59" t="s">
        <v>72</v>
      </c>
      <c r="J1178" s="59">
        <v>14439638</v>
      </c>
      <c r="K1178" s="59" t="s">
        <v>1744</v>
      </c>
      <c r="L1178" s="61" t="s">
        <v>81</v>
      </c>
      <c r="M1178" s="61">
        <f>VLOOKUP(H1178,zdroj!C:F,4,0)</f>
        <v>0</v>
      </c>
      <c r="N1178" s="61" t="str">
        <f t="shared" si="36"/>
        <v>-</v>
      </c>
      <c r="P1178" s="73" t="str">
        <f t="shared" si="37"/>
        <v/>
      </c>
      <c r="Q1178" s="61" t="s">
        <v>86</v>
      </c>
    </row>
    <row r="1179" spans="8:17" x14ac:dyDescent="0.25">
      <c r="H1179" s="59">
        <v>45110</v>
      </c>
      <c r="I1179" s="59" t="s">
        <v>72</v>
      </c>
      <c r="J1179" s="59">
        <v>14439646</v>
      </c>
      <c r="K1179" s="59" t="s">
        <v>1745</v>
      </c>
      <c r="L1179" s="61" t="s">
        <v>81</v>
      </c>
      <c r="M1179" s="61">
        <f>VLOOKUP(H1179,zdroj!C:F,4,0)</f>
        <v>0</v>
      </c>
      <c r="N1179" s="61" t="str">
        <f t="shared" si="36"/>
        <v>-</v>
      </c>
      <c r="P1179" s="73" t="str">
        <f t="shared" si="37"/>
        <v/>
      </c>
      <c r="Q1179" s="61" t="s">
        <v>86</v>
      </c>
    </row>
    <row r="1180" spans="8:17" x14ac:dyDescent="0.25">
      <c r="H1180" s="59">
        <v>45110</v>
      </c>
      <c r="I1180" s="59" t="s">
        <v>72</v>
      </c>
      <c r="J1180" s="59">
        <v>27971180</v>
      </c>
      <c r="K1180" s="59" t="s">
        <v>1746</v>
      </c>
      <c r="L1180" s="61" t="s">
        <v>81</v>
      </c>
      <c r="M1180" s="61">
        <f>VLOOKUP(H1180,zdroj!C:F,4,0)</f>
        <v>0</v>
      </c>
      <c r="N1180" s="61" t="str">
        <f t="shared" si="36"/>
        <v>-</v>
      </c>
      <c r="P1180" s="73" t="str">
        <f t="shared" si="37"/>
        <v/>
      </c>
      <c r="Q1180" s="61" t="s">
        <v>86</v>
      </c>
    </row>
    <row r="1181" spans="8:17" x14ac:dyDescent="0.25">
      <c r="H1181" s="59">
        <v>45110</v>
      </c>
      <c r="I1181" s="59" t="s">
        <v>72</v>
      </c>
      <c r="J1181" s="59">
        <v>40034747</v>
      </c>
      <c r="K1181" s="59" t="s">
        <v>1747</v>
      </c>
      <c r="L1181" s="61" t="s">
        <v>81</v>
      </c>
      <c r="M1181" s="61">
        <f>VLOOKUP(H1181,zdroj!C:F,4,0)</f>
        <v>0</v>
      </c>
      <c r="N1181" s="61" t="str">
        <f t="shared" si="36"/>
        <v>-</v>
      </c>
      <c r="P1181" s="73" t="str">
        <f t="shared" si="37"/>
        <v/>
      </c>
      <c r="Q1181" s="61" t="s">
        <v>86</v>
      </c>
    </row>
    <row r="1182" spans="8:17" x14ac:dyDescent="0.25">
      <c r="H1182" s="59">
        <v>45110</v>
      </c>
      <c r="I1182" s="59" t="s">
        <v>72</v>
      </c>
      <c r="J1182" s="59">
        <v>78882079</v>
      </c>
      <c r="K1182" s="59" t="s">
        <v>1748</v>
      </c>
      <c r="L1182" s="61" t="s">
        <v>81</v>
      </c>
      <c r="M1182" s="61">
        <f>VLOOKUP(H1182,zdroj!C:F,4,0)</f>
        <v>0</v>
      </c>
      <c r="N1182" s="61" t="str">
        <f t="shared" si="36"/>
        <v>-</v>
      </c>
      <c r="P1182" s="73" t="str">
        <f t="shared" si="37"/>
        <v/>
      </c>
      <c r="Q1182" s="61" t="s">
        <v>88</v>
      </c>
    </row>
    <row r="1183" spans="8:17" x14ac:dyDescent="0.25">
      <c r="H1183" s="59">
        <v>300039</v>
      </c>
      <c r="I1183" s="59" t="s">
        <v>67</v>
      </c>
      <c r="J1183" s="59">
        <v>1289608</v>
      </c>
      <c r="K1183" s="59" t="s">
        <v>1749</v>
      </c>
      <c r="L1183" s="61" t="s">
        <v>112</v>
      </c>
      <c r="M1183" s="61">
        <f>VLOOKUP(H1183,zdroj!C:F,4,0)</f>
        <v>0</v>
      </c>
      <c r="N1183" s="61" t="str">
        <f t="shared" si="36"/>
        <v>katA</v>
      </c>
      <c r="P1183" s="73" t="str">
        <f t="shared" si="37"/>
        <v/>
      </c>
      <c r="Q1183" s="61" t="s">
        <v>30</v>
      </c>
    </row>
    <row r="1184" spans="8:17" x14ac:dyDescent="0.25">
      <c r="H1184" s="59">
        <v>300039</v>
      </c>
      <c r="I1184" s="59" t="s">
        <v>67</v>
      </c>
      <c r="J1184" s="59">
        <v>1289616</v>
      </c>
      <c r="K1184" s="59" t="s">
        <v>1750</v>
      </c>
      <c r="L1184" s="61" t="s">
        <v>112</v>
      </c>
      <c r="M1184" s="61">
        <f>VLOOKUP(H1184,zdroj!C:F,4,0)</f>
        <v>0</v>
      </c>
      <c r="N1184" s="61" t="str">
        <f t="shared" si="36"/>
        <v>katA</v>
      </c>
      <c r="P1184" s="73" t="str">
        <f t="shared" si="37"/>
        <v/>
      </c>
      <c r="Q1184" s="61" t="s">
        <v>30</v>
      </c>
    </row>
    <row r="1185" spans="8:18" x14ac:dyDescent="0.25">
      <c r="H1185" s="59">
        <v>300039</v>
      </c>
      <c r="I1185" s="59" t="s">
        <v>67</v>
      </c>
      <c r="J1185" s="59">
        <v>1289624</v>
      </c>
      <c r="K1185" s="59" t="s">
        <v>1751</v>
      </c>
      <c r="L1185" s="61" t="s">
        <v>112</v>
      </c>
      <c r="M1185" s="61">
        <f>VLOOKUP(H1185,zdroj!C:F,4,0)</f>
        <v>0</v>
      </c>
      <c r="N1185" s="61" t="str">
        <f t="shared" si="36"/>
        <v>katA</v>
      </c>
      <c r="P1185" s="73" t="str">
        <f t="shared" si="37"/>
        <v/>
      </c>
      <c r="Q1185" s="61" t="s">
        <v>30</v>
      </c>
    </row>
    <row r="1186" spans="8:18" x14ac:dyDescent="0.25">
      <c r="H1186" s="59">
        <v>300039</v>
      </c>
      <c r="I1186" s="59" t="s">
        <v>67</v>
      </c>
      <c r="J1186" s="59">
        <v>1289632</v>
      </c>
      <c r="K1186" s="59" t="s">
        <v>1752</v>
      </c>
      <c r="L1186" s="61" t="s">
        <v>112</v>
      </c>
      <c r="M1186" s="61">
        <f>VLOOKUP(H1186,zdroj!C:F,4,0)</f>
        <v>0</v>
      </c>
      <c r="N1186" s="61" t="str">
        <f t="shared" si="36"/>
        <v>katA</v>
      </c>
      <c r="P1186" s="73" t="str">
        <f t="shared" si="37"/>
        <v/>
      </c>
      <c r="Q1186" s="61" t="s">
        <v>30</v>
      </c>
    </row>
    <row r="1187" spans="8:18" x14ac:dyDescent="0.25">
      <c r="H1187" s="59">
        <v>300039</v>
      </c>
      <c r="I1187" s="59" t="s">
        <v>67</v>
      </c>
      <c r="J1187" s="59">
        <v>1289641</v>
      </c>
      <c r="K1187" s="59" t="s">
        <v>1753</v>
      </c>
      <c r="L1187" s="61" t="s">
        <v>112</v>
      </c>
      <c r="M1187" s="61">
        <f>VLOOKUP(H1187,zdroj!C:F,4,0)</f>
        <v>0</v>
      </c>
      <c r="N1187" s="61" t="str">
        <f t="shared" si="36"/>
        <v>katA</v>
      </c>
      <c r="P1187" s="73" t="str">
        <f t="shared" si="37"/>
        <v/>
      </c>
      <c r="Q1187" s="61" t="s">
        <v>30</v>
      </c>
    </row>
    <row r="1188" spans="8:18" x14ac:dyDescent="0.25">
      <c r="H1188" s="59">
        <v>300039</v>
      </c>
      <c r="I1188" s="59" t="s">
        <v>67</v>
      </c>
      <c r="J1188" s="59">
        <v>1289659</v>
      </c>
      <c r="K1188" s="59" t="s">
        <v>1754</v>
      </c>
      <c r="L1188" s="61" t="s">
        <v>112</v>
      </c>
      <c r="M1188" s="61">
        <f>VLOOKUP(H1188,zdroj!C:F,4,0)</f>
        <v>0</v>
      </c>
      <c r="N1188" s="61" t="str">
        <f t="shared" si="36"/>
        <v>katA</v>
      </c>
      <c r="P1188" s="73" t="str">
        <f t="shared" si="37"/>
        <v/>
      </c>
      <c r="Q1188" s="61" t="s">
        <v>30</v>
      </c>
    </row>
    <row r="1189" spans="8:18" x14ac:dyDescent="0.25">
      <c r="H1189" s="59">
        <v>300039</v>
      </c>
      <c r="I1189" s="59" t="s">
        <v>67</v>
      </c>
      <c r="J1189" s="59">
        <v>1289667</v>
      </c>
      <c r="K1189" s="59" t="s">
        <v>1755</v>
      </c>
      <c r="L1189" s="61" t="s">
        <v>112</v>
      </c>
      <c r="M1189" s="61">
        <f>VLOOKUP(H1189,zdroj!C:F,4,0)</f>
        <v>0</v>
      </c>
      <c r="N1189" s="61" t="str">
        <f t="shared" si="36"/>
        <v>katA</v>
      </c>
      <c r="P1189" s="73" t="str">
        <f t="shared" si="37"/>
        <v/>
      </c>
      <c r="Q1189" s="61" t="s">
        <v>30</v>
      </c>
    </row>
    <row r="1190" spans="8:18" x14ac:dyDescent="0.25">
      <c r="H1190" s="59">
        <v>300039</v>
      </c>
      <c r="I1190" s="59" t="s">
        <v>67</v>
      </c>
      <c r="J1190" s="59">
        <v>1289675</v>
      </c>
      <c r="K1190" s="59" t="s">
        <v>1756</v>
      </c>
      <c r="L1190" s="61" t="s">
        <v>112</v>
      </c>
      <c r="M1190" s="61">
        <f>VLOOKUP(H1190,zdroj!C:F,4,0)</f>
        <v>0</v>
      </c>
      <c r="N1190" s="61" t="str">
        <f t="shared" si="36"/>
        <v>katA</v>
      </c>
      <c r="P1190" s="73" t="str">
        <f t="shared" si="37"/>
        <v/>
      </c>
      <c r="Q1190" s="61" t="s">
        <v>30</v>
      </c>
    </row>
    <row r="1191" spans="8:18" x14ac:dyDescent="0.25">
      <c r="H1191" s="59">
        <v>300039</v>
      </c>
      <c r="I1191" s="59" t="s">
        <v>67</v>
      </c>
      <c r="J1191" s="59">
        <v>1289683</v>
      </c>
      <c r="K1191" s="59" t="s">
        <v>1757</v>
      </c>
      <c r="L1191" s="61" t="s">
        <v>112</v>
      </c>
      <c r="M1191" s="61">
        <f>VLOOKUP(H1191,zdroj!C:F,4,0)</f>
        <v>0</v>
      </c>
      <c r="N1191" s="61" t="str">
        <f t="shared" si="36"/>
        <v>katA</v>
      </c>
      <c r="P1191" s="73" t="str">
        <f t="shared" si="37"/>
        <v/>
      </c>
      <c r="Q1191" s="61" t="s">
        <v>30</v>
      </c>
    </row>
    <row r="1192" spans="8:18" x14ac:dyDescent="0.25">
      <c r="H1192" s="59">
        <v>300039</v>
      </c>
      <c r="I1192" s="59" t="s">
        <v>67</v>
      </c>
      <c r="J1192" s="59">
        <v>1289691</v>
      </c>
      <c r="K1192" s="59" t="s">
        <v>1758</v>
      </c>
      <c r="L1192" s="61" t="s">
        <v>112</v>
      </c>
      <c r="M1192" s="61">
        <f>VLOOKUP(H1192,zdroj!C:F,4,0)</f>
        <v>0</v>
      </c>
      <c r="N1192" s="61" t="str">
        <f t="shared" si="36"/>
        <v>katA</v>
      </c>
      <c r="P1192" s="73" t="str">
        <f t="shared" si="37"/>
        <v/>
      </c>
      <c r="Q1192" s="61" t="s">
        <v>30</v>
      </c>
    </row>
    <row r="1193" spans="8:18" x14ac:dyDescent="0.25">
      <c r="H1193" s="59">
        <v>300039</v>
      </c>
      <c r="I1193" s="59" t="s">
        <v>67</v>
      </c>
      <c r="J1193" s="59">
        <v>1289705</v>
      </c>
      <c r="K1193" s="59" t="s">
        <v>1759</v>
      </c>
      <c r="L1193" s="61" t="s">
        <v>112</v>
      </c>
      <c r="M1193" s="61">
        <f>VLOOKUP(H1193,zdroj!C:F,4,0)</f>
        <v>0</v>
      </c>
      <c r="N1193" s="61" t="str">
        <f t="shared" si="36"/>
        <v>katA</v>
      </c>
      <c r="P1193" s="73" t="str">
        <f t="shared" si="37"/>
        <v/>
      </c>
      <c r="Q1193" s="61" t="s">
        <v>30</v>
      </c>
    </row>
    <row r="1194" spans="8:18" x14ac:dyDescent="0.25">
      <c r="H1194" s="59">
        <v>300039</v>
      </c>
      <c r="I1194" s="59" t="s">
        <v>67</v>
      </c>
      <c r="J1194" s="59">
        <v>1289713</v>
      </c>
      <c r="K1194" s="59" t="s">
        <v>1760</v>
      </c>
      <c r="L1194" s="61" t="s">
        <v>112</v>
      </c>
      <c r="M1194" s="61">
        <f>VLOOKUP(H1194,zdroj!C:F,4,0)</f>
        <v>0</v>
      </c>
      <c r="N1194" s="61" t="str">
        <f t="shared" si="36"/>
        <v>katA</v>
      </c>
      <c r="P1194" s="73" t="str">
        <f t="shared" si="37"/>
        <v/>
      </c>
      <c r="Q1194" s="61" t="s">
        <v>30</v>
      </c>
    </row>
    <row r="1195" spans="8:18" x14ac:dyDescent="0.25">
      <c r="H1195" s="59">
        <v>300039</v>
      </c>
      <c r="I1195" s="59" t="s">
        <v>67</v>
      </c>
      <c r="J1195" s="59">
        <v>1289721</v>
      </c>
      <c r="K1195" s="59" t="s">
        <v>1761</v>
      </c>
      <c r="L1195" s="61" t="s">
        <v>112</v>
      </c>
      <c r="M1195" s="61">
        <f>VLOOKUP(H1195,zdroj!C:F,4,0)</f>
        <v>0</v>
      </c>
      <c r="N1195" s="61" t="str">
        <f t="shared" si="36"/>
        <v>katA</v>
      </c>
      <c r="P1195" s="73" t="str">
        <f t="shared" si="37"/>
        <v/>
      </c>
      <c r="Q1195" s="61" t="s">
        <v>30</v>
      </c>
    </row>
    <row r="1196" spans="8:18" x14ac:dyDescent="0.25">
      <c r="H1196" s="59">
        <v>300039</v>
      </c>
      <c r="I1196" s="59" t="s">
        <v>67</v>
      </c>
      <c r="J1196" s="59">
        <v>1289730</v>
      </c>
      <c r="K1196" s="59" t="s">
        <v>1762</v>
      </c>
      <c r="L1196" s="61" t="s">
        <v>81</v>
      </c>
      <c r="M1196" s="61">
        <f>VLOOKUP(H1196,zdroj!C:F,4,0)</f>
        <v>0</v>
      </c>
      <c r="N1196" s="61" t="str">
        <f t="shared" si="36"/>
        <v>-</v>
      </c>
      <c r="P1196" s="73" t="str">
        <f t="shared" si="37"/>
        <v/>
      </c>
      <c r="Q1196" s="61" t="s">
        <v>86</v>
      </c>
    </row>
    <row r="1197" spans="8:18" x14ac:dyDescent="0.25">
      <c r="H1197" s="59">
        <v>54411</v>
      </c>
      <c r="I1197" s="59" t="s">
        <v>71</v>
      </c>
      <c r="J1197" s="59">
        <v>1301811</v>
      </c>
      <c r="K1197" s="59" t="s">
        <v>1763</v>
      </c>
      <c r="L1197" s="61" t="s">
        <v>112</v>
      </c>
      <c r="M1197" s="61">
        <f>VLOOKUP(H1197,zdroj!C:F,4,0)</f>
        <v>0</v>
      </c>
      <c r="N1197" s="61" t="str">
        <f t="shared" si="36"/>
        <v>katA</v>
      </c>
      <c r="P1197" s="73" t="str">
        <f t="shared" si="37"/>
        <v/>
      </c>
      <c r="Q1197" s="61" t="s">
        <v>30</v>
      </c>
    </row>
    <row r="1198" spans="8:18" x14ac:dyDescent="0.25">
      <c r="H1198" s="59">
        <v>54411</v>
      </c>
      <c r="I1198" s="59" t="s">
        <v>71</v>
      </c>
      <c r="J1198" s="59">
        <v>1301829</v>
      </c>
      <c r="K1198" s="59" t="s">
        <v>1764</v>
      </c>
      <c r="L1198" s="61" t="s">
        <v>112</v>
      </c>
      <c r="M1198" s="61">
        <f>VLOOKUP(H1198,zdroj!C:F,4,0)</f>
        <v>0</v>
      </c>
      <c r="N1198" s="61" t="str">
        <f t="shared" si="36"/>
        <v>katA</v>
      </c>
      <c r="P1198" s="73" t="str">
        <f t="shared" si="37"/>
        <v/>
      </c>
      <c r="Q1198" s="61" t="s">
        <v>30</v>
      </c>
    </row>
    <row r="1199" spans="8:18" x14ac:dyDescent="0.25">
      <c r="H1199" s="59">
        <v>54411</v>
      </c>
      <c r="I1199" s="59" t="s">
        <v>71</v>
      </c>
      <c r="J1199" s="59">
        <v>1301837</v>
      </c>
      <c r="K1199" s="59" t="s">
        <v>1765</v>
      </c>
      <c r="L1199" s="61" t="s">
        <v>113</v>
      </c>
      <c r="M1199" s="61">
        <f>VLOOKUP(H1199,zdroj!C:F,4,0)</f>
        <v>0</v>
      </c>
      <c r="N1199" s="61" t="str">
        <f t="shared" si="36"/>
        <v>katB</v>
      </c>
      <c r="P1199" s="73" t="str">
        <f t="shared" si="37"/>
        <v/>
      </c>
      <c r="Q1199" s="61" t="s">
        <v>30</v>
      </c>
      <c r="R1199" s="61" t="s">
        <v>91</v>
      </c>
    </row>
    <row r="1200" spans="8:18" x14ac:dyDescent="0.25">
      <c r="H1200" s="59">
        <v>54411</v>
      </c>
      <c r="I1200" s="59" t="s">
        <v>71</v>
      </c>
      <c r="J1200" s="59">
        <v>1301845</v>
      </c>
      <c r="K1200" s="59" t="s">
        <v>1766</v>
      </c>
      <c r="L1200" s="61" t="s">
        <v>112</v>
      </c>
      <c r="M1200" s="61">
        <f>VLOOKUP(H1200,zdroj!C:F,4,0)</f>
        <v>0</v>
      </c>
      <c r="N1200" s="61" t="str">
        <f t="shared" si="36"/>
        <v>katA</v>
      </c>
      <c r="P1200" s="73" t="str">
        <f t="shared" si="37"/>
        <v/>
      </c>
      <c r="Q1200" s="61" t="s">
        <v>30</v>
      </c>
    </row>
    <row r="1201" spans="8:18" x14ac:dyDescent="0.25">
      <c r="H1201" s="59">
        <v>54411</v>
      </c>
      <c r="I1201" s="59" t="s">
        <v>71</v>
      </c>
      <c r="J1201" s="59">
        <v>1301853</v>
      </c>
      <c r="K1201" s="59" t="s">
        <v>1767</v>
      </c>
      <c r="L1201" s="61" t="s">
        <v>112</v>
      </c>
      <c r="M1201" s="61">
        <f>VLOOKUP(H1201,zdroj!C:F,4,0)</f>
        <v>0</v>
      </c>
      <c r="N1201" s="61" t="str">
        <f t="shared" si="36"/>
        <v>katA</v>
      </c>
      <c r="P1201" s="73" t="str">
        <f t="shared" si="37"/>
        <v/>
      </c>
      <c r="Q1201" s="61" t="s">
        <v>30</v>
      </c>
    </row>
    <row r="1202" spans="8:18" x14ac:dyDescent="0.25">
      <c r="H1202" s="59">
        <v>54411</v>
      </c>
      <c r="I1202" s="59" t="s">
        <v>71</v>
      </c>
      <c r="J1202" s="59">
        <v>1301861</v>
      </c>
      <c r="K1202" s="59" t="s">
        <v>1768</v>
      </c>
      <c r="L1202" s="61" t="s">
        <v>113</v>
      </c>
      <c r="M1202" s="61">
        <f>VLOOKUP(H1202,zdroj!C:F,4,0)</f>
        <v>0</v>
      </c>
      <c r="N1202" s="61" t="str">
        <f t="shared" si="36"/>
        <v>katB</v>
      </c>
      <c r="P1202" s="73" t="str">
        <f t="shared" si="37"/>
        <v/>
      </c>
      <c r="Q1202" s="61" t="s">
        <v>30</v>
      </c>
      <c r="R1202" s="61" t="s">
        <v>91</v>
      </c>
    </row>
    <row r="1203" spans="8:18" x14ac:dyDescent="0.25">
      <c r="H1203" s="59">
        <v>54411</v>
      </c>
      <c r="I1203" s="59" t="s">
        <v>71</v>
      </c>
      <c r="J1203" s="59">
        <v>1301870</v>
      </c>
      <c r="K1203" s="59" t="s">
        <v>1769</v>
      </c>
      <c r="L1203" s="61" t="s">
        <v>112</v>
      </c>
      <c r="M1203" s="61">
        <f>VLOOKUP(H1203,zdroj!C:F,4,0)</f>
        <v>0</v>
      </c>
      <c r="N1203" s="61" t="str">
        <f t="shared" si="36"/>
        <v>katA</v>
      </c>
      <c r="P1203" s="73" t="str">
        <f t="shared" si="37"/>
        <v/>
      </c>
      <c r="Q1203" s="61" t="s">
        <v>30</v>
      </c>
    </row>
    <row r="1204" spans="8:18" x14ac:dyDescent="0.25">
      <c r="H1204" s="59">
        <v>54411</v>
      </c>
      <c r="I1204" s="59" t="s">
        <v>71</v>
      </c>
      <c r="J1204" s="59">
        <v>1301888</v>
      </c>
      <c r="K1204" s="59" t="s">
        <v>1770</v>
      </c>
      <c r="L1204" s="61" t="s">
        <v>112</v>
      </c>
      <c r="M1204" s="61">
        <f>VLOOKUP(H1204,zdroj!C:F,4,0)</f>
        <v>0</v>
      </c>
      <c r="N1204" s="61" t="str">
        <f t="shared" si="36"/>
        <v>katA</v>
      </c>
      <c r="P1204" s="73" t="str">
        <f t="shared" si="37"/>
        <v/>
      </c>
      <c r="Q1204" s="61" t="s">
        <v>30</v>
      </c>
    </row>
    <row r="1205" spans="8:18" x14ac:dyDescent="0.25">
      <c r="H1205" s="59">
        <v>54411</v>
      </c>
      <c r="I1205" s="59" t="s">
        <v>71</v>
      </c>
      <c r="J1205" s="59">
        <v>1301896</v>
      </c>
      <c r="K1205" s="59" t="s">
        <v>1771</v>
      </c>
      <c r="L1205" s="61" t="s">
        <v>112</v>
      </c>
      <c r="M1205" s="61">
        <f>VLOOKUP(H1205,zdroj!C:F,4,0)</f>
        <v>0</v>
      </c>
      <c r="N1205" s="61" t="str">
        <f t="shared" si="36"/>
        <v>katA</v>
      </c>
      <c r="P1205" s="73" t="str">
        <f t="shared" si="37"/>
        <v/>
      </c>
      <c r="Q1205" s="61" t="s">
        <v>30</v>
      </c>
    </row>
    <row r="1206" spans="8:18" x14ac:dyDescent="0.25">
      <c r="H1206" s="59">
        <v>54411</v>
      </c>
      <c r="I1206" s="59" t="s">
        <v>71</v>
      </c>
      <c r="J1206" s="59">
        <v>1301900</v>
      </c>
      <c r="K1206" s="59" t="s">
        <v>1772</v>
      </c>
      <c r="L1206" s="61" t="s">
        <v>113</v>
      </c>
      <c r="M1206" s="61">
        <f>VLOOKUP(H1206,zdroj!C:F,4,0)</f>
        <v>0</v>
      </c>
      <c r="N1206" s="61" t="str">
        <f t="shared" si="36"/>
        <v>katB</v>
      </c>
      <c r="P1206" s="73" t="str">
        <f t="shared" si="37"/>
        <v/>
      </c>
      <c r="Q1206" s="61" t="s">
        <v>30</v>
      </c>
      <c r="R1206" s="61" t="s">
        <v>91</v>
      </c>
    </row>
    <row r="1207" spans="8:18" x14ac:dyDescent="0.25">
      <c r="H1207" s="59">
        <v>54411</v>
      </c>
      <c r="I1207" s="59" t="s">
        <v>71</v>
      </c>
      <c r="J1207" s="59">
        <v>1301926</v>
      </c>
      <c r="K1207" s="59" t="s">
        <v>1773</v>
      </c>
      <c r="L1207" s="61" t="s">
        <v>112</v>
      </c>
      <c r="M1207" s="61">
        <f>VLOOKUP(H1207,zdroj!C:F,4,0)</f>
        <v>0</v>
      </c>
      <c r="N1207" s="61" t="str">
        <f t="shared" si="36"/>
        <v>katA</v>
      </c>
      <c r="P1207" s="73" t="str">
        <f t="shared" si="37"/>
        <v/>
      </c>
      <c r="Q1207" s="61" t="s">
        <v>30</v>
      </c>
    </row>
    <row r="1208" spans="8:18" x14ac:dyDescent="0.25">
      <c r="H1208" s="59">
        <v>54411</v>
      </c>
      <c r="I1208" s="59" t="s">
        <v>71</v>
      </c>
      <c r="J1208" s="59">
        <v>1301934</v>
      </c>
      <c r="K1208" s="59" t="s">
        <v>1774</v>
      </c>
      <c r="L1208" s="61" t="s">
        <v>112</v>
      </c>
      <c r="M1208" s="61">
        <f>VLOOKUP(H1208,zdroj!C:F,4,0)</f>
        <v>0</v>
      </c>
      <c r="N1208" s="61" t="str">
        <f t="shared" si="36"/>
        <v>katA</v>
      </c>
      <c r="P1208" s="73" t="str">
        <f t="shared" si="37"/>
        <v/>
      </c>
      <c r="Q1208" s="61" t="s">
        <v>30</v>
      </c>
    </row>
    <row r="1209" spans="8:18" x14ac:dyDescent="0.25">
      <c r="H1209" s="59">
        <v>54411</v>
      </c>
      <c r="I1209" s="59" t="s">
        <v>71</v>
      </c>
      <c r="J1209" s="59">
        <v>1301942</v>
      </c>
      <c r="K1209" s="59" t="s">
        <v>1775</v>
      </c>
      <c r="L1209" s="61" t="s">
        <v>112</v>
      </c>
      <c r="M1209" s="61">
        <f>VLOOKUP(H1209,zdroj!C:F,4,0)</f>
        <v>0</v>
      </c>
      <c r="N1209" s="61" t="str">
        <f t="shared" si="36"/>
        <v>katA</v>
      </c>
      <c r="P1209" s="73" t="str">
        <f t="shared" si="37"/>
        <v/>
      </c>
      <c r="Q1209" s="61" t="s">
        <v>30</v>
      </c>
    </row>
    <row r="1210" spans="8:18" x14ac:dyDescent="0.25">
      <c r="H1210" s="59">
        <v>54411</v>
      </c>
      <c r="I1210" s="59" t="s">
        <v>71</v>
      </c>
      <c r="J1210" s="59">
        <v>1301951</v>
      </c>
      <c r="K1210" s="59" t="s">
        <v>1776</v>
      </c>
      <c r="L1210" s="61" t="s">
        <v>112</v>
      </c>
      <c r="M1210" s="61">
        <f>VLOOKUP(H1210,zdroj!C:F,4,0)</f>
        <v>0</v>
      </c>
      <c r="N1210" s="61" t="str">
        <f t="shared" si="36"/>
        <v>katA</v>
      </c>
      <c r="P1210" s="73" t="str">
        <f t="shared" si="37"/>
        <v/>
      </c>
      <c r="Q1210" s="61" t="s">
        <v>30</v>
      </c>
    </row>
    <row r="1211" spans="8:18" x14ac:dyDescent="0.25">
      <c r="H1211" s="59">
        <v>54411</v>
      </c>
      <c r="I1211" s="59" t="s">
        <v>71</v>
      </c>
      <c r="J1211" s="59">
        <v>1301977</v>
      </c>
      <c r="K1211" s="59" t="s">
        <v>1777</v>
      </c>
      <c r="L1211" s="61" t="s">
        <v>112</v>
      </c>
      <c r="M1211" s="61">
        <f>VLOOKUP(H1211,zdroj!C:F,4,0)</f>
        <v>0</v>
      </c>
      <c r="N1211" s="61" t="str">
        <f t="shared" si="36"/>
        <v>katA</v>
      </c>
      <c r="P1211" s="73" t="str">
        <f t="shared" si="37"/>
        <v/>
      </c>
      <c r="Q1211" s="61" t="s">
        <v>30</v>
      </c>
    </row>
    <row r="1212" spans="8:18" x14ac:dyDescent="0.25">
      <c r="H1212" s="59">
        <v>54411</v>
      </c>
      <c r="I1212" s="59" t="s">
        <v>71</v>
      </c>
      <c r="J1212" s="59">
        <v>1301993</v>
      </c>
      <c r="K1212" s="59" t="s">
        <v>1778</v>
      </c>
      <c r="L1212" s="61" t="s">
        <v>112</v>
      </c>
      <c r="M1212" s="61">
        <f>VLOOKUP(H1212,zdroj!C:F,4,0)</f>
        <v>0</v>
      </c>
      <c r="N1212" s="61" t="str">
        <f t="shared" si="36"/>
        <v>katA</v>
      </c>
      <c r="P1212" s="73" t="str">
        <f t="shared" si="37"/>
        <v/>
      </c>
      <c r="Q1212" s="61" t="s">
        <v>30</v>
      </c>
    </row>
    <row r="1213" spans="8:18" x14ac:dyDescent="0.25">
      <c r="H1213" s="59">
        <v>54411</v>
      </c>
      <c r="I1213" s="59" t="s">
        <v>71</v>
      </c>
      <c r="J1213" s="59">
        <v>1302019</v>
      </c>
      <c r="K1213" s="59" t="s">
        <v>1779</v>
      </c>
      <c r="L1213" s="61" t="s">
        <v>112</v>
      </c>
      <c r="M1213" s="61">
        <f>VLOOKUP(H1213,zdroj!C:F,4,0)</f>
        <v>0</v>
      </c>
      <c r="N1213" s="61" t="str">
        <f t="shared" si="36"/>
        <v>katA</v>
      </c>
      <c r="P1213" s="73" t="str">
        <f t="shared" si="37"/>
        <v/>
      </c>
      <c r="Q1213" s="61" t="s">
        <v>30</v>
      </c>
    </row>
    <row r="1214" spans="8:18" x14ac:dyDescent="0.25">
      <c r="H1214" s="59">
        <v>54411</v>
      </c>
      <c r="I1214" s="59" t="s">
        <v>71</v>
      </c>
      <c r="J1214" s="59">
        <v>1302027</v>
      </c>
      <c r="K1214" s="59" t="s">
        <v>1780</v>
      </c>
      <c r="L1214" s="61" t="s">
        <v>112</v>
      </c>
      <c r="M1214" s="61">
        <f>VLOOKUP(H1214,zdroj!C:F,4,0)</f>
        <v>0</v>
      </c>
      <c r="N1214" s="61" t="str">
        <f t="shared" si="36"/>
        <v>katA</v>
      </c>
      <c r="P1214" s="73" t="str">
        <f t="shared" si="37"/>
        <v/>
      </c>
      <c r="Q1214" s="61" t="s">
        <v>30</v>
      </c>
    </row>
    <row r="1215" spans="8:18" x14ac:dyDescent="0.25">
      <c r="H1215" s="59">
        <v>54411</v>
      </c>
      <c r="I1215" s="59" t="s">
        <v>71</v>
      </c>
      <c r="J1215" s="59">
        <v>1302035</v>
      </c>
      <c r="K1215" s="59" t="s">
        <v>1781</v>
      </c>
      <c r="L1215" s="61" t="s">
        <v>112</v>
      </c>
      <c r="M1215" s="61">
        <f>VLOOKUP(H1215,zdroj!C:F,4,0)</f>
        <v>0</v>
      </c>
      <c r="N1215" s="61" t="str">
        <f t="shared" si="36"/>
        <v>katA</v>
      </c>
      <c r="P1215" s="73" t="str">
        <f t="shared" si="37"/>
        <v/>
      </c>
      <c r="Q1215" s="61" t="s">
        <v>30</v>
      </c>
    </row>
    <row r="1216" spans="8:18" x14ac:dyDescent="0.25">
      <c r="H1216" s="59">
        <v>54411</v>
      </c>
      <c r="I1216" s="59" t="s">
        <v>71</v>
      </c>
      <c r="J1216" s="59">
        <v>1302043</v>
      </c>
      <c r="K1216" s="59" t="s">
        <v>1782</v>
      </c>
      <c r="L1216" s="61" t="s">
        <v>112</v>
      </c>
      <c r="M1216" s="61">
        <f>VLOOKUP(H1216,zdroj!C:F,4,0)</f>
        <v>0</v>
      </c>
      <c r="N1216" s="61" t="str">
        <f t="shared" si="36"/>
        <v>katA</v>
      </c>
      <c r="P1216" s="73" t="str">
        <f t="shared" si="37"/>
        <v/>
      </c>
      <c r="Q1216" s="61" t="s">
        <v>30</v>
      </c>
    </row>
    <row r="1217" spans="8:18" x14ac:dyDescent="0.25">
      <c r="H1217" s="59">
        <v>54411</v>
      </c>
      <c r="I1217" s="59" t="s">
        <v>71</v>
      </c>
      <c r="J1217" s="59">
        <v>1302051</v>
      </c>
      <c r="K1217" s="59" t="s">
        <v>1783</v>
      </c>
      <c r="L1217" s="61" t="s">
        <v>113</v>
      </c>
      <c r="M1217" s="61">
        <f>VLOOKUP(H1217,zdroj!C:F,4,0)</f>
        <v>0</v>
      </c>
      <c r="N1217" s="61" t="str">
        <f t="shared" si="36"/>
        <v>katB</v>
      </c>
      <c r="P1217" s="73" t="str">
        <f t="shared" si="37"/>
        <v/>
      </c>
      <c r="Q1217" s="61" t="s">
        <v>30</v>
      </c>
      <c r="R1217" s="61" t="s">
        <v>91</v>
      </c>
    </row>
    <row r="1218" spans="8:18" x14ac:dyDescent="0.25">
      <c r="H1218" s="59">
        <v>54411</v>
      </c>
      <c r="I1218" s="59" t="s">
        <v>71</v>
      </c>
      <c r="J1218" s="59">
        <v>1302060</v>
      </c>
      <c r="K1218" s="59" t="s">
        <v>1784</v>
      </c>
      <c r="L1218" s="61" t="s">
        <v>112</v>
      </c>
      <c r="M1218" s="61">
        <f>VLOOKUP(H1218,zdroj!C:F,4,0)</f>
        <v>0</v>
      </c>
      <c r="N1218" s="61" t="str">
        <f t="shared" si="36"/>
        <v>katA</v>
      </c>
      <c r="P1218" s="73" t="str">
        <f t="shared" si="37"/>
        <v/>
      </c>
      <c r="Q1218" s="61" t="s">
        <v>30</v>
      </c>
    </row>
    <row r="1219" spans="8:18" x14ac:dyDescent="0.25">
      <c r="H1219" s="59">
        <v>54411</v>
      </c>
      <c r="I1219" s="59" t="s">
        <v>71</v>
      </c>
      <c r="J1219" s="59">
        <v>1302078</v>
      </c>
      <c r="K1219" s="59" t="s">
        <v>1785</v>
      </c>
      <c r="L1219" s="61" t="s">
        <v>112</v>
      </c>
      <c r="M1219" s="61">
        <f>VLOOKUP(H1219,zdroj!C:F,4,0)</f>
        <v>0</v>
      </c>
      <c r="N1219" s="61" t="str">
        <f t="shared" si="36"/>
        <v>katA</v>
      </c>
      <c r="P1219" s="73" t="str">
        <f t="shared" si="37"/>
        <v/>
      </c>
      <c r="Q1219" s="61" t="s">
        <v>30</v>
      </c>
    </row>
    <row r="1220" spans="8:18" x14ac:dyDescent="0.25">
      <c r="H1220" s="59">
        <v>54411</v>
      </c>
      <c r="I1220" s="59" t="s">
        <v>71</v>
      </c>
      <c r="J1220" s="59">
        <v>1302086</v>
      </c>
      <c r="K1220" s="59" t="s">
        <v>1786</v>
      </c>
      <c r="L1220" s="61" t="s">
        <v>112</v>
      </c>
      <c r="M1220" s="61">
        <f>VLOOKUP(H1220,zdroj!C:F,4,0)</f>
        <v>0</v>
      </c>
      <c r="N1220" s="61" t="str">
        <f t="shared" si="36"/>
        <v>katA</v>
      </c>
      <c r="P1220" s="73" t="str">
        <f t="shared" si="37"/>
        <v/>
      </c>
      <c r="Q1220" s="61" t="s">
        <v>30</v>
      </c>
    </row>
    <row r="1221" spans="8:18" x14ac:dyDescent="0.25">
      <c r="H1221" s="59">
        <v>54411</v>
      </c>
      <c r="I1221" s="59" t="s">
        <v>71</v>
      </c>
      <c r="J1221" s="59">
        <v>1302094</v>
      </c>
      <c r="K1221" s="59" t="s">
        <v>1787</v>
      </c>
      <c r="L1221" s="61" t="s">
        <v>112</v>
      </c>
      <c r="M1221" s="61">
        <f>VLOOKUP(H1221,zdroj!C:F,4,0)</f>
        <v>0</v>
      </c>
      <c r="N1221" s="61" t="str">
        <f t="shared" si="36"/>
        <v>katA</v>
      </c>
      <c r="P1221" s="73" t="str">
        <f t="shared" si="37"/>
        <v/>
      </c>
      <c r="Q1221" s="61" t="s">
        <v>30</v>
      </c>
    </row>
    <row r="1222" spans="8:18" x14ac:dyDescent="0.25">
      <c r="H1222" s="59">
        <v>54411</v>
      </c>
      <c r="I1222" s="59" t="s">
        <v>71</v>
      </c>
      <c r="J1222" s="59">
        <v>1302108</v>
      </c>
      <c r="K1222" s="59" t="s">
        <v>1788</v>
      </c>
      <c r="L1222" s="61" t="s">
        <v>112</v>
      </c>
      <c r="M1222" s="61">
        <f>VLOOKUP(H1222,zdroj!C:F,4,0)</f>
        <v>0</v>
      </c>
      <c r="N1222" s="61" t="str">
        <f t="shared" si="36"/>
        <v>katA</v>
      </c>
      <c r="P1222" s="73" t="str">
        <f t="shared" si="37"/>
        <v/>
      </c>
      <c r="Q1222" s="61" t="s">
        <v>30</v>
      </c>
    </row>
    <row r="1223" spans="8:18" x14ac:dyDescent="0.25">
      <c r="H1223" s="59">
        <v>54411</v>
      </c>
      <c r="I1223" s="59" t="s">
        <v>71</v>
      </c>
      <c r="J1223" s="59">
        <v>1302116</v>
      </c>
      <c r="K1223" s="59" t="s">
        <v>1789</v>
      </c>
      <c r="L1223" s="61" t="s">
        <v>112</v>
      </c>
      <c r="M1223" s="61">
        <f>VLOOKUP(H1223,zdroj!C:F,4,0)</f>
        <v>0</v>
      </c>
      <c r="N1223" s="61" t="str">
        <f t="shared" ref="N1223:N1286" si="38">IF(M1223="A",IF(L1223="katA","katB",L1223),L1223)</f>
        <v>katA</v>
      </c>
      <c r="P1223" s="73" t="str">
        <f t="shared" ref="P1223:P1286" si="39">IF(O1223="A",1,"")</f>
        <v/>
      </c>
      <c r="Q1223" s="61" t="s">
        <v>30</v>
      </c>
    </row>
    <row r="1224" spans="8:18" x14ac:dyDescent="0.25">
      <c r="H1224" s="59">
        <v>54411</v>
      </c>
      <c r="I1224" s="59" t="s">
        <v>71</v>
      </c>
      <c r="J1224" s="59">
        <v>1302124</v>
      </c>
      <c r="K1224" s="59" t="s">
        <v>1790</v>
      </c>
      <c r="L1224" s="61" t="s">
        <v>112</v>
      </c>
      <c r="M1224" s="61">
        <f>VLOOKUP(H1224,zdroj!C:F,4,0)</f>
        <v>0</v>
      </c>
      <c r="N1224" s="61" t="str">
        <f t="shared" si="38"/>
        <v>katA</v>
      </c>
      <c r="P1224" s="73" t="str">
        <f t="shared" si="39"/>
        <v/>
      </c>
      <c r="Q1224" s="61" t="s">
        <v>30</v>
      </c>
    </row>
    <row r="1225" spans="8:18" x14ac:dyDescent="0.25">
      <c r="H1225" s="59">
        <v>54411</v>
      </c>
      <c r="I1225" s="59" t="s">
        <v>71</v>
      </c>
      <c r="J1225" s="59">
        <v>1302132</v>
      </c>
      <c r="K1225" s="59" t="s">
        <v>1791</v>
      </c>
      <c r="L1225" s="61" t="s">
        <v>112</v>
      </c>
      <c r="M1225" s="61">
        <f>VLOOKUP(H1225,zdroj!C:F,4,0)</f>
        <v>0</v>
      </c>
      <c r="N1225" s="61" t="str">
        <f t="shared" si="38"/>
        <v>katA</v>
      </c>
      <c r="P1225" s="73" t="str">
        <f t="shared" si="39"/>
        <v/>
      </c>
      <c r="Q1225" s="61" t="s">
        <v>30</v>
      </c>
    </row>
    <row r="1226" spans="8:18" x14ac:dyDescent="0.25">
      <c r="H1226" s="59">
        <v>54411</v>
      </c>
      <c r="I1226" s="59" t="s">
        <v>71</v>
      </c>
      <c r="J1226" s="59">
        <v>1302141</v>
      </c>
      <c r="K1226" s="59" t="s">
        <v>1792</v>
      </c>
      <c r="L1226" s="61" t="s">
        <v>112</v>
      </c>
      <c r="M1226" s="61">
        <f>VLOOKUP(H1226,zdroj!C:F,4,0)</f>
        <v>0</v>
      </c>
      <c r="N1226" s="61" t="str">
        <f t="shared" si="38"/>
        <v>katA</v>
      </c>
      <c r="P1226" s="73" t="str">
        <f t="shared" si="39"/>
        <v/>
      </c>
      <c r="Q1226" s="61" t="s">
        <v>30</v>
      </c>
    </row>
    <row r="1227" spans="8:18" x14ac:dyDescent="0.25">
      <c r="H1227" s="59">
        <v>54411</v>
      </c>
      <c r="I1227" s="59" t="s">
        <v>71</v>
      </c>
      <c r="J1227" s="59">
        <v>1302159</v>
      </c>
      <c r="K1227" s="59" t="s">
        <v>1793</v>
      </c>
      <c r="L1227" s="61" t="s">
        <v>81</v>
      </c>
      <c r="M1227" s="61">
        <f>VLOOKUP(H1227,zdroj!C:F,4,0)</f>
        <v>0</v>
      </c>
      <c r="N1227" s="61" t="str">
        <f t="shared" si="38"/>
        <v>-</v>
      </c>
      <c r="P1227" s="73" t="str">
        <f t="shared" si="39"/>
        <v/>
      </c>
      <c r="Q1227" s="61" t="s">
        <v>84</v>
      </c>
    </row>
    <row r="1228" spans="8:18" x14ac:dyDescent="0.25">
      <c r="H1228" s="59">
        <v>54411</v>
      </c>
      <c r="I1228" s="59" t="s">
        <v>71</v>
      </c>
      <c r="J1228" s="59">
        <v>1302167</v>
      </c>
      <c r="K1228" s="59" t="s">
        <v>1794</v>
      </c>
      <c r="L1228" s="61" t="s">
        <v>112</v>
      </c>
      <c r="M1228" s="61">
        <f>VLOOKUP(H1228,zdroj!C:F,4,0)</f>
        <v>0</v>
      </c>
      <c r="N1228" s="61" t="str">
        <f t="shared" si="38"/>
        <v>katA</v>
      </c>
      <c r="P1228" s="73" t="str">
        <f t="shared" si="39"/>
        <v/>
      </c>
      <c r="Q1228" s="61" t="s">
        <v>30</v>
      </c>
    </row>
    <row r="1229" spans="8:18" x14ac:dyDescent="0.25">
      <c r="H1229" s="59">
        <v>54411</v>
      </c>
      <c r="I1229" s="59" t="s">
        <v>71</v>
      </c>
      <c r="J1229" s="59">
        <v>1302175</v>
      </c>
      <c r="K1229" s="59" t="s">
        <v>1795</v>
      </c>
      <c r="L1229" s="61" t="s">
        <v>112</v>
      </c>
      <c r="M1229" s="61">
        <f>VLOOKUP(H1229,zdroj!C:F,4,0)</f>
        <v>0</v>
      </c>
      <c r="N1229" s="61" t="str">
        <f t="shared" si="38"/>
        <v>katA</v>
      </c>
      <c r="P1229" s="73" t="str">
        <f t="shared" si="39"/>
        <v/>
      </c>
      <c r="Q1229" s="61" t="s">
        <v>30</v>
      </c>
    </row>
    <row r="1230" spans="8:18" x14ac:dyDescent="0.25">
      <c r="H1230" s="59">
        <v>54411</v>
      </c>
      <c r="I1230" s="59" t="s">
        <v>71</v>
      </c>
      <c r="J1230" s="59">
        <v>1302183</v>
      </c>
      <c r="K1230" s="59" t="s">
        <v>1796</v>
      </c>
      <c r="L1230" s="61" t="s">
        <v>81</v>
      </c>
      <c r="M1230" s="61">
        <f>VLOOKUP(H1230,zdroj!C:F,4,0)</f>
        <v>0</v>
      </c>
      <c r="N1230" s="61" t="str">
        <f t="shared" si="38"/>
        <v>-</v>
      </c>
      <c r="P1230" s="73" t="str">
        <f t="shared" si="39"/>
        <v/>
      </c>
      <c r="Q1230" s="61" t="s">
        <v>84</v>
      </c>
    </row>
    <row r="1231" spans="8:18" x14ac:dyDescent="0.25">
      <c r="H1231" s="59">
        <v>54411</v>
      </c>
      <c r="I1231" s="59" t="s">
        <v>71</v>
      </c>
      <c r="J1231" s="59">
        <v>1302191</v>
      </c>
      <c r="K1231" s="59" t="s">
        <v>1797</v>
      </c>
      <c r="L1231" s="61" t="s">
        <v>112</v>
      </c>
      <c r="M1231" s="61">
        <f>VLOOKUP(H1231,zdroj!C:F,4,0)</f>
        <v>0</v>
      </c>
      <c r="N1231" s="61" t="str">
        <f t="shared" si="38"/>
        <v>katA</v>
      </c>
      <c r="P1231" s="73" t="str">
        <f t="shared" si="39"/>
        <v/>
      </c>
      <c r="Q1231" s="61" t="s">
        <v>30</v>
      </c>
    </row>
    <row r="1232" spans="8:18" x14ac:dyDescent="0.25">
      <c r="H1232" s="59">
        <v>54411</v>
      </c>
      <c r="I1232" s="59" t="s">
        <v>71</v>
      </c>
      <c r="J1232" s="59">
        <v>1302205</v>
      </c>
      <c r="K1232" s="59" t="s">
        <v>1798</v>
      </c>
      <c r="L1232" s="61" t="s">
        <v>112</v>
      </c>
      <c r="M1232" s="61">
        <f>VLOOKUP(H1232,zdroj!C:F,4,0)</f>
        <v>0</v>
      </c>
      <c r="N1232" s="61" t="str">
        <f t="shared" si="38"/>
        <v>katA</v>
      </c>
      <c r="P1232" s="73" t="str">
        <f t="shared" si="39"/>
        <v/>
      </c>
      <c r="Q1232" s="61" t="s">
        <v>30</v>
      </c>
    </row>
    <row r="1233" spans="8:18" x14ac:dyDescent="0.25">
      <c r="H1233" s="59">
        <v>54411</v>
      </c>
      <c r="I1233" s="59" t="s">
        <v>71</v>
      </c>
      <c r="J1233" s="59">
        <v>1302213</v>
      </c>
      <c r="K1233" s="59" t="s">
        <v>1799</v>
      </c>
      <c r="L1233" s="61" t="s">
        <v>112</v>
      </c>
      <c r="M1233" s="61">
        <f>VLOOKUP(H1233,zdroj!C:F,4,0)</f>
        <v>0</v>
      </c>
      <c r="N1233" s="61" t="str">
        <f t="shared" si="38"/>
        <v>katA</v>
      </c>
      <c r="P1233" s="73" t="str">
        <f t="shared" si="39"/>
        <v/>
      </c>
      <c r="Q1233" s="61" t="s">
        <v>30</v>
      </c>
    </row>
    <row r="1234" spans="8:18" x14ac:dyDescent="0.25">
      <c r="H1234" s="59">
        <v>54411</v>
      </c>
      <c r="I1234" s="59" t="s">
        <v>71</v>
      </c>
      <c r="J1234" s="59">
        <v>1302221</v>
      </c>
      <c r="K1234" s="59" t="s">
        <v>1800</v>
      </c>
      <c r="L1234" s="61" t="s">
        <v>112</v>
      </c>
      <c r="M1234" s="61">
        <f>VLOOKUP(H1234,zdroj!C:F,4,0)</f>
        <v>0</v>
      </c>
      <c r="N1234" s="61" t="str">
        <f t="shared" si="38"/>
        <v>katA</v>
      </c>
      <c r="P1234" s="73" t="str">
        <f t="shared" si="39"/>
        <v/>
      </c>
      <c r="Q1234" s="61" t="s">
        <v>30</v>
      </c>
    </row>
    <row r="1235" spans="8:18" x14ac:dyDescent="0.25">
      <c r="H1235" s="59">
        <v>54411</v>
      </c>
      <c r="I1235" s="59" t="s">
        <v>71</v>
      </c>
      <c r="J1235" s="59">
        <v>26784203</v>
      </c>
      <c r="K1235" s="59" t="s">
        <v>1801</v>
      </c>
      <c r="L1235" s="61" t="s">
        <v>112</v>
      </c>
      <c r="M1235" s="61">
        <f>VLOOKUP(H1235,zdroj!C:F,4,0)</f>
        <v>0</v>
      </c>
      <c r="N1235" s="61" t="str">
        <f t="shared" si="38"/>
        <v>katA</v>
      </c>
      <c r="P1235" s="73" t="str">
        <f t="shared" si="39"/>
        <v/>
      </c>
      <c r="Q1235" s="61" t="s">
        <v>30</v>
      </c>
    </row>
    <row r="1236" spans="8:18" x14ac:dyDescent="0.25">
      <c r="H1236" s="59">
        <v>54411</v>
      </c>
      <c r="I1236" s="59" t="s">
        <v>71</v>
      </c>
      <c r="J1236" s="59">
        <v>30766311</v>
      </c>
      <c r="K1236" s="59" t="s">
        <v>1802</v>
      </c>
      <c r="L1236" s="61" t="s">
        <v>112</v>
      </c>
      <c r="M1236" s="61">
        <f>VLOOKUP(H1236,zdroj!C:F,4,0)</f>
        <v>0</v>
      </c>
      <c r="N1236" s="61" t="str">
        <f t="shared" si="38"/>
        <v>katA</v>
      </c>
      <c r="P1236" s="73" t="str">
        <f t="shared" si="39"/>
        <v/>
      </c>
      <c r="Q1236" s="61" t="s">
        <v>30</v>
      </c>
    </row>
    <row r="1237" spans="8:18" x14ac:dyDescent="0.25">
      <c r="H1237" s="59">
        <v>54411</v>
      </c>
      <c r="I1237" s="59" t="s">
        <v>71</v>
      </c>
      <c r="J1237" s="59">
        <v>74433474</v>
      </c>
      <c r="K1237" s="59" t="s">
        <v>1803</v>
      </c>
      <c r="L1237" s="61" t="s">
        <v>112</v>
      </c>
      <c r="M1237" s="61">
        <f>VLOOKUP(H1237,zdroj!C:F,4,0)</f>
        <v>0</v>
      </c>
      <c r="N1237" s="61" t="str">
        <f t="shared" si="38"/>
        <v>katA</v>
      </c>
      <c r="P1237" s="73" t="str">
        <f t="shared" si="39"/>
        <v/>
      </c>
      <c r="Q1237" s="61" t="s">
        <v>30</v>
      </c>
    </row>
    <row r="1238" spans="8:18" x14ac:dyDescent="0.25">
      <c r="H1238" s="59">
        <v>54411</v>
      </c>
      <c r="I1238" s="59" t="s">
        <v>71</v>
      </c>
      <c r="J1238" s="59">
        <v>78443628</v>
      </c>
      <c r="K1238" s="59" t="s">
        <v>1804</v>
      </c>
      <c r="L1238" s="61" t="s">
        <v>81</v>
      </c>
      <c r="M1238" s="61">
        <f>VLOOKUP(H1238,zdroj!C:F,4,0)</f>
        <v>0</v>
      </c>
      <c r="N1238" s="61" t="str">
        <f t="shared" si="38"/>
        <v>-</v>
      </c>
      <c r="P1238" s="73" t="str">
        <f t="shared" si="39"/>
        <v/>
      </c>
      <c r="Q1238" s="61" t="s">
        <v>88</v>
      </c>
    </row>
    <row r="1239" spans="8:18" x14ac:dyDescent="0.25">
      <c r="H1239" s="59">
        <v>54411</v>
      </c>
      <c r="I1239" s="59" t="s">
        <v>71</v>
      </c>
      <c r="J1239" s="59">
        <v>79267611</v>
      </c>
      <c r="K1239" s="59" t="s">
        <v>1805</v>
      </c>
      <c r="L1239" s="61" t="s">
        <v>112</v>
      </c>
      <c r="M1239" s="61">
        <f>VLOOKUP(H1239,zdroj!C:F,4,0)</f>
        <v>0</v>
      </c>
      <c r="N1239" s="61" t="str">
        <f t="shared" si="38"/>
        <v>katA</v>
      </c>
      <c r="P1239" s="73" t="str">
        <f t="shared" si="39"/>
        <v/>
      </c>
      <c r="Q1239" s="61" t="s">
        <v>30</v>
      </c>
    </row>
    <row r="1240" spans="8:18" x14ac:dyDescent="0.25">
      <c r="H1240" s="59">
        <v>54429</v>
      </c>
      <c r="I1240" s="59" t="s">
        <v>71</v>
      </c>
      <c r="J1240" s="59">
        <v>1302256</v>
      </c>
      <c r="K1240" s="59" t="s">
        <v>1806</v>
      </c>
      <c r="L1240" s="61" t="s">
        <v>112</v>
      </c>
      <c r="M1240" s="61">
        <f>VLOOKUP(H1240,zdroj!C:F,4,0)</f>
        <v>0</v>
      </c>
      <c r="N1240" s="61" t="str">
        <f t="shared" si="38"/>
        <v>katA</v>
      </c>
      <c r="P1240" s="73" t="str">
        <f t="shared" si="39"/>
        <v/>
      </c>
      <c r="Q1240" s="61" t="s">
        <v>30</v>
      </c>
    </row>
    <row r="1241" spans="8:18" x14ac:dyDescent="0.25">
      <c r="H1241" s="59">
        <v>54429</v>
      </c>
      <c r="I1241" s="59" t="s">
        <v>71</v>
      </c>
      <c r="J1241" s="59">
        <v>1302264</v>
      </c>
      <c r="K1241" s="59" t="s">
        <v>1807</v>
      </c>
      <c r="L1241" s="61" t="s">
        <v>112</v>
      </c>
      <c r="M1241" s="61">
        <f>VLOOKUP(H1241,zdroj!C:F,4,0)</f>
        <v>0</v>
      </c>
      <c r="N1241" s="61" t="str">
        <f t="shared" si="38"/>
        <v>katA</v>
      </c>
      <c r="P1241" s="73" t="str">
        <f t="shared" si="39"/>
        <v/>
      </c>
      <c r="Q1241" s="61" t="s">
        <v>30</v>
      </c>
    </row>
    <row r="1242" spans="8:18" x14ac:dyDescent="0.25">
      <c r="H1242" s="59">
        <v>54429</v>
      </c>
      <c r="I1242" s="59" t="s">
        <v>71</v>
      </c>
      <c r="J1242" s="59">
        <v>1302272</v>
      </c>
      <c r="K1242" s="59" t="s">
        <v>1808</v>
      </c>
      <c r="L1242" s="61" t="s">
        <v>112</v>
      </c>
      <c r="M1242" s="61">
        <f>VLOOKUP(H1242,zdroj!C:F,4,0)</f>
        <v>0</v>
      </c>
      <c r="N1242" s="61" t="str">
        <f t="shared" si="38"/>
        <v>katA</v>
      </c>
      <c r="P1242" s="73" t="str">
        <f t="shared" si="39"/>
        <v/>
      </c>
      <c r="Q1242" s="61" t="s">
        <v>30</v>
      </c>
    </row>
    <row r="1243" spans="8:18" x14ac:dyDescent="0.25">
      <c r="H1243" s="59">
        <v>54429</v>
      </c>
      <c r="I1243" s="59" t="s">
        <v>71</v>
      </c>
      <c r="J1243" s="59">
        <v>1302281</v>
      </c>
      <c r="K1243" s="59" t="s">
        <v>1809</v>
      </c>
      <c r="L1243" s="61" t="s">
        <v>112</v>
      </c>
      <c r="M1243" s="61">
        <f>VLOOKUP(H1243,zdroj!C:F,4,0)</f>
        <v>0</v>
      </c>
      <c r="N1243" s="61" t="str">
        <f t="shared" si="38"/>
        <v>katA</v>
      </c>
      <c r="P1243" s="73" t="str">
        <f t="shared" si="39"/>
        <v/>
      </c>
      <c r="Q1243" s="61" t="s">
        <v>30</v>
      </c>
    </row>
    <row r="1244" spans="8:18" x14ac:dyDescent="0.25">
      <c r="H1244" s="59">
        <v>54429</v>
      </c>
      <c r="I1244" s="59" t="s">
        <v>71</v>
      </c>
      <c r="J1244" s="59">
        <v>1302302</v>
      </c>
      <c r="K1244" s="59" t="s">
        <v>1810</v>
      </c>
      <c r="L1244" s="61" t="s">
        <v>113</v>
      </c>
      <c r="M1244" s="61">
        <f>VLOOKUP(H1244,zdroj!C:F,4,0)</f>
        <v>0</v>
      </c>
      <c r="N1244" s="61" t="str">
        <f t="shared" si="38"/>
        <v>katB</v>
      </c>
      <c r="P1244" s="73" t="str">
        <f t="shared" si="39"/>
        <v/>
      </c>
      <c r="Q1244" s="61" t="s">
        <v>30</v>
      </c>
      <c r="R1244" s="61" t="s">
        <v>91</v>
      </c>
    </row>
    <row r="1245" spans="8:18" x14ac:dyDescent="0.25">
      <c r="H1245" s="59">
        <v>54429</v>
      </c>
      <c r="I1245" s="59" t="s">
        <v>71</v>
      </c>
      <c r="J1245" s="59">
        <v>1302311</v>
      </c>
      <c r="K1245" s="59" t="s">
        <v>1811</v>
      </c>
      <c r="L1245" s="61" t="s">
        <v>112</v>
      </c>
      <c r="M1245" s="61">
        <f>VLOOKUP(H1245,zdroj!C:F,4,0)</f>
        <v>0</v>
      </c>
      <c r="N1245" s="61" t="str">
        <f t="shared" si="38"/>
        <v>katA</v>
      </c>
      <c r="P1245" s="73" t="str">
        <f t="shared" si="39"/>
        <v/>
      </c>
      <c r="Q1245" s="61" t="s">
        <v>30</v>
      </c>
    </row>
    <row r="1246" spans="8:18" x14ac:dyDescent="0.25">
      <c r="H1246" s="59">
        <v>54429</v>
      </c>
      <c r="I1246" s="59" t="s">
        <v>71</v>
      </c>
      <c r="J1246" s="59">
        <v>1302329</v>
      </c>
      <c r="K1246" s="59" t="s">
        <v>1812</v>
      </c>
      <c r="L1246" s="61" t="s">
        <v>112</v>
      </c>
      <c r="M1246" s="61">
        <f>VLOOKUP(H1246,zdroj!C:F,4,0)</f>
        <v>0</v>
      </c>
      <c r="N1246" s="61" t="str">
        <f t="shared" si="38"/>
        <v>katA</v>
      </c>
      <c r="P1246" s="73" t="str">
        <f t="shared" si="39"/>
        <v/>
      </c>
      <c r="Q1246" s="61" t="s">
        <v>30</v>
      </c>
    </row>
    <row r="1247" spans="8:18" x14ac:dyDescent="0.25">
      <c r="H1247" s="59">
        <v>54429</v>
      </c>
      <c r="I1247" s="59" t="s">
        <v>71</v>
      </c>
      <c r="J1247" s="59">
        <v>1302337</v>
      </c>
      <c r="K1247" s="59" t="s">
        <v>1813</v>
      </c>
      <c r="L1247" s="61" t="s">
        <v>112</v>
      </c>
      <c r="M1247" s="61">
        <f>VLOOKUP(H1247,zdroj!C:F,4,0)</f>
        <v>0</v>
      </c>
      <c r="N1247" s="61" t="str">
        <f t="shared" si="38"/>
        <v>katA</v>
      </c>
      <c r="P1247" s="73" t="str">
        <f t="shared" si="39"/>
        <v/>
      </c>
      <c r="Q1247" s="61" t="s">
        <v>30</v>
      </c>
    </row>
    <row r="1248" spans="8:18" x14ac:dyDescent="0.25">
      <c r="H1248" s="59">
        <v>54429</v>
      </c>
      <c r="I1248" s="59" t="s">
        <v>71</v>
      </c>
      <c r="J1248" s="59">
        <v>1302353</v>
      </c>
      <c r="K1248" s="59" t="s">
        <v>1814</v>
      </c>
      <c r="L1248" s="61" t="s">
        <v>113</v>
      </c>
      <c r="M1248" s="61">
        <f>VLOOKUP(H1248,zdroj!C:F,4,0)</f>
        <v>0</v>
      </c>
      <c r="N1248" s="61" t="str">
        <f t="shared" si="38"/>
        <v>katB</v>
      </c>
      <c r="P1248" s="73" t="str">
        <f t="shared" si="39"/>
        <v/>
      </c>
      <c r="Q1248" s="61" t="s">
        <v>30</v>
      </c>
      <c r="R1248" s="61" t="s">
        <v>91</v>
      </c>
    </row>
    <row r="1249" spans="8:18" x14ac:dyDescent="0.25">
      <c r="H1249" s="59">
        <v>54429</v>
      </c>
      <c r="I1249" s="59" t="s">
        <v>71</v>
      </c>
      <c r="J1249" s="59">
        <v>1302361</v>
      </c>
      <c r="K1249" s="59" t="s">
        <v>1815</v>
      </c>
      <c r="L1249" s="61" t="s">
        <v>112</v>
      </c>
      <c r="M1249" s="61">
        <f>VLOOKUP(H1249,zdroj!C:F,4,0)</f>
        <v>0</v>
      </c>
      <c r="N1249" s="61" t="str">
        <f t="shared" si="38"/>
        <v>katA</v>
      </c>
      <c r="P1249" s="73" t="str">
        <f t="shared" si="39"/>
        <v/>
      </c>
      <c r="Q1249" s="61" t="s">
        <v>30</v>
      </c>
    </row>
    <row r="1250" spans="8:18" x14ac:dyDescent="0.25">
      <c r="H1250" s="59">
        <v>54429</v>
      </c>
      <c r="I1250" s="59" t="s">
        <v>71</v>
      </c>
      <c r="J1250" s="59">
        <v>1302370</v>
      </c>
      <c r="K1250" s="59" t="s">
        <v>1816</v>
      </c>
      <c r="L1250" s="61" t="s">
        <v>112</v>
      </c>
      <c r="M1250" s="61">
        <f>VLOOKUP(H1250,zdroj!C:F,4,0)</f>
        <v>0</v>
      </c>
      <c r="N1250" s="61" t="str">
        <f t="shared" si="38"/>
        <v>katA</v>
      </c>
      <c r="P1250" s="73" t="str">
        <f t="shared" si="39"/>
        <v/>
      </c>
      <c r="Q1250" s="61" t="s">
        <v>30</v>
      </c>
    </row>
    <row r="1251" spans="8:18" x14ac:dyDescent="0.25">
      <c r="H1251" s="59">
        <v>54429</v>
      </c>
      <c r="I1251" s="59" t="s">
        <v>71</v>
      </c>
      <c r="J1251" s="59">
        <v>1302388</v>
      </c>
      <c r="K1251" s="59" t="s">
        <v>1817</v>
      </c>
      <c r="L1251" s="61" t="s">
        <v>113</v>
      </c>
      <c r="M1251" s="61">
        <f>VLOOKUP(H1251,zdroj!C:F,4,0)</f>
        <v>0</v>
      </c>
      <c r="N1251" s="61" t="str">
        <f t="shared" si="38"/>
        <v>katB</v>
      </c>
      <c r="P1251" s="73" t="str">
        <f t="shared" si="39"/>
        <v/>
      </c>
      <c r="Q1251" s="61" t="s">
        <v>30</v>
      </c>
      <c r="R1251" s="61" t="s">
        <v>91</v>
      </c>
    </row>
    <row r="1252" spans="8:18" x14ac:dyDescent="0.25">
      <c r="H1252" s="59">
        <v>54429</v>
      </c>
      <c r="I1252" s="59" t="s">
        <v>71</v>
      </c>
      <c r="J1252" s="59">
        <v>1302396</v>
      </c>
      <c r="K1252" s="59" t="s">
        <v>1818</v>
      </c>
      <c r="L1252" s="61" t="s">
        <v>112</v>
      </c>
      <c r="M1252" s="61">
        <f>VLOOKUP(H1252,zdroj!C:F,4,0)</f>
        <v>0</v>
      </c>
      <c r="N1252" s="61" t="str">
        <f t="shared" si="38"/>
        <v>katA</v>
      </c>
      <c r="P1252" s="73" t="str">
        <f t="shared" si="39"/>
        <v/>
      </c>
      <c r="Q1252" s="61" t="s">
        <v>30</v>
      </c>
    </row>
    <row r="1253" spans="8:18" x14ac:dyDescent="0.25">
      <c r="H1253" s="59">
        <v>54429</v>
      </c>
      <c r="I1253" s="59" t="s">
        <v>71</v>
      </c>
      <c r="J1253" s="59">
        <v>1302400</v>
      </c>
      <c r="K1253" s="59" t="s">
        <v>1819</v>
      </c>
      <c r="L1253" s="61" t="s">
        <v>112</v>
      </c>
      <c r="M1253" s="61">
        <f>VLOOKUP(H1253,zdroj!C:F,4,0)</f>
        <v>0</v>
      </c>
      <c r="N1253" s="61" t="str">
        <f t="shared" si="38"/>
        <v>katA</v>
      </c>
      <c r="P1253" s="73" t="str">
        <f t="shared" si="39"/>
        <v/>
      </c>
      <c r="Q1253" s="61" t="s">
        <v>30</v>
      </c>
    </row>
    <row r="1254" spans="8:18" x14ac:dyDescent="0.25">
      <c r="H1254" s="59">
        <v>54429</v>
      </c>
      <c r="I1254" s="59" t="s">
        <v>71</v>
      </c>
      <c r="J1254" s="59">
        <v>1302418</v>
      </c>
      <c r="K1254" s="59" t="s">
        <v>1820</v>
      </c>
      <c r="L1254" s="61" t="s">
        <v>112</v>
      </c>
      <c r="M1254" s="61">
        <f>VLOOKUP(H1254,zdroj!C:F,4,0)</f>
        <v>0</v>
      </c>
      <c r="N1254" s="61" t="str">
        <f t="shared" si="38"/>
        <v>katA</v>
      </c>
      <c r="P1254" s="73" t="str">
        <f t="shared" si="39"/>
        <v/>
      </c>
      <c r="Q1254" s="61" t="s">
        <v>30</v>
      </c>
    </row>
    <row r="1255" spans="8:18" x14ac:dyDescent="0.25">
      <c r="H1255" s="59">
        <v>54429</v>
      </c>
      <c r="I1255" s="59" t="s">
        <v>71</v>
      </c>
      <c r="J1255" s="59">
        <v>1302426</v>
      </c>
      <c r="K1255" s="59" t="s">
        <v>1821</v>
      </c>
      <c r="L1255" s="61" t="s">
        <v>112</v>
      </c>
      <c r="M1255" s="61">
        <f>VLOOKUP(H1255,zdroj!C:F,4,0)</f>
        <v>0</v>
      </c>
      <c r="N1255" s="61" t="str">
        <f t="shared" si="38"/>
        <v>katA</v>
      </c>
      <c r="P1255" s="73" t="str">
        <f t="shared" si="39"/>
        <v/>
      </c>
      <c r="Q1255" s="61" t="s">
        <v>30</v>
      </c>
    </row>
    <row r="1256" spans="8:18" x14ac:dyDescent="0.25">
      <c r="H1256" s="59">
        <v>54429</v>
      </c>
      <c r="I1256" s="59" t="s">
        <v>71</v>
      </c>
      <c r="J1256" s="59">
        <v>1302434</v>
      </c>
      <c r="K1256" s="59" t="s">
        <v>1822</v>
      </c>
      <c r="L1256" s="61" t="s">
        <v>112</v>
      </c>
      <c r="M1256" s="61">
        <f>VLOOKUP(H1256,zdroj!C:F,4,0)</f>
        <v>0</v>
      </c>
      <c r="N1256" s="61" t="str">
        <f t="shared" si="38"/>
        <v>katA</v>
      </c>
      <c r="P1256" s="73" t="str">
        <f t="shared" si="39"/>
        <v/>
      </c>
      <c r="Q1256" s="61" t="s">
        <v>30</v>
      </c>
    </row>
    <row r="1257" spans="8:18" x14ac:dyDescent="0.25">
      <c r="H1257" s="59">
        <v>54429</v>
      </c>
      <c r="I1257" s="59" t="s">
        <v>71</v>
      </c>
      <c r="J1257" s="59">
        <v>1302442</v>
      </c>
      <c r="K1257" s="59" t="s">
        <v>1823</v>
      </c>
      <c r="L1257" s="61" t="s">
        <v>113</v>
      </c>
      <c r="M1257" s="61">
        <f>VLOOKUP(H1257,zdroj!C:F,4,0)</f>
        <v>0</v>
      </c>
      <c r="N1257" s="61" t="str">
        <f t="shared" si="38"/>
        <v>katB</v>
      </c>
      <c r="P1257" s="73" t="str">
        <f t="shared" si="39"/>
        <v/>
      </c>
      <c r="Q1257" s="61" t="s">
        <v>30</v>
      </c>
      <c r="R1257" s="61" t="s">
        <v>91</v>
      </c>
    </row>
    <row r="1258" spans="8:18" x14ac:dyDescent="0.25">
      <c r="H1258" s="59">
        <v>54429</v>
      </c>
      <c r="I1258" s="59" t="s">
        <v>71</v>
      </c>
      <c r="J1258" s="59">
        <v>1302451</v>
      </c>
      <c r="K1258" s="59" t="s">
        <v>1824</v>
      </c>
      <c r="L1258" s="61" t="s">
        <v>112</v>
      </c>
      <c r="M1258" s="61">
        <f>VLOOKUP(H1258,zdroj!C:F,4,0)</f>
        <v>0</v>
      </c>
      <c r="N1258" s="61" t="str">
        <f t="shared" si="38"/>
        <v>katA</v>
      </c>
      <c r="P1258" s="73" t="str">
        <f t="shared" si="39"/>
        <v/>
      </c>
      <c r="Q1258" s="61" t="s">
        <v>30</v>
      </c>
    </row>
    <row r="1259" spans="8:18" x14ac:dyDescent="0.25">
      <c r="H1259" s="59">
        <v>54429</v>
      </c>
      <c r="I1259" s="59" t="s">
        <v>71</v>
      </c>
      <c r="J1259" s="59">
        <v>1302469</v>
      </c>
      <c r="K1259" s="59" t="s">
        <v>1825</v>
      </c>
      <c r="L1259" s="61" t="s">
        <v>113</v>
      </c>
      <c r="M1259" s="61">
        <f>VLOOKUP(H1259,zdroj!C:F,4,0)</f>
        <v>0</v>
      </c>
      <c r="N1259" s="61" t="str">
        <f t="shared" si="38"/>
        <v>katB</v>
      </c>
      <c r="P1259" s="73" t="str">
        <f t="shared" si="39"/>
        <v/>
      </c>
      <c r="Q1259" s="61" t="s">
        <v>30</v>
      </c>
      <c r="R1259" s="61" t="s">
        <v>91</v>
      </c>
    </row>
    <row r="1260" spans="8:18" x14ac:dyDescent="0.25">
      <c r="H1260" s="59">
        <v>54429</v>
      </c>
      <c r="I1260" s="59" t="s">
        <v>71</v>
      </c>
      <c r="J1260" s="59">
        <v>1302477</v>
      </c>
      <c r="K1260" s="59" t="s">
        <v>1826</v>
      </c>
      <c r="L1260" s="61" t="s">
        <v>113</v>
      </c>
      <c r="M1260" s="61">
        <f>VLOOKUP(H1260,zdroj!C:F,4,0)</f>
        <v>0</v>
      </c>
      <c r="N1260" s="61" t="str">
        <f t="shared" si="38"/>
        <v>katB</v>
      </c>
      <c r="P1260" s="73" t="str">
        <f t="shared" si="39"/>
        <v/>
      </c>
      <c r="Q1260" s="61" t="s">
        <v>30</v>
      </c>
      <c r="R1260" s="61" t="s">
        <v>91</v>
      </c>
    </row>
    <row r="1261" spans="8:18" x14ac:dyDescent="0.25">
      <c r="H1261" s="59">
        <v>54429</v>
      </c>
      <c r="I1261" s="59" t="s">
        <v>71</v>
      </c>
      <c r="J1261" s="59">
        <v>1302485</v>
      </c>
      <c r="K1261" s="59" t="s">
        <v>1827</v>
      </c>
      <c r="L1261" s="61" t="s">
        <v>113</v>
      </c>
      <c r="M1261" s="61">
        <f>VLOOKUP(H1261,zdroj!C:F,4,0)</f>
        <v>0</v>
      </c>
      <c r="N1261" s="61" t="str">
        <f t="shared" si="38"/>
        <v>katB</v>
      </c>
      <c r="P1261" s="73" t="str">
        <f t="shared" si="39"/>
        <v/>
      </c>
      <c r="Q1261" s="61" t="s">
        <v>30</v>
      </c>
      <c r="R1261" s="61" t="s">
        <v>91</v>
      </c>
    </row>
    <row r="1262" spans="8:18" x14ac:dyDescent="0.25">
      <c r="H1262" s="59">
        <v>54429</v>
      </c>
      <c r="I1262" s="59" t="s">
        <v>71</v>
      </c>
      <c r="J1262" s="59">
        <v>1302493</v>
      </c>
      <c r="K1262" s="59" t="s">
        <v>1828</v>
      </c>
      <c r="L1262" s="61" t="s">
        <v>112</v>
      </c>
      <c r="M1262" s="61">
        <f>VLOOKUP(H1262,zdroj!C:F,4,0)</f>
        <v>0</v>
      </c>
      <c r="N1262" s="61" t="str">
        <f t="shared" si="38"/>
        <v>katA</v>
      </c>
      <c r="P1262" s="73" t="str">
        <f t="shared" si="39"/>
        <v/>
      </c>
      <c r="Q1262" s="61" t="s">
        <v>30</v>
      </c>
    </row>
    <row r="1263" spans="8:18" x14ac:dyDescent="0.25">
      <c r="H1263" s="59">
        <v>54429</v>
      </c>
      <c r="I1263" s="59" t="s">
        <v>71</v>
      </c>
      <c r="J1263" s="59">
        <v>1302507</v>
      </c>
      <c r="K1263" s="59" t="s">
        <v>1829</v>
      </c>
      <c r="L1263" s="61" t="s">
        <v>113</v>
      </c>
      <c r="M1263" s="61">
        <f>VLOOKUP(H1263,zdroj!C:F,4,0)</f>
        <v>0</v>
      </c>
      <c r="N1263" s="61" t="str">
        <f t="shared" si="38"/>
        <v>katB</v>
      </c>
      <c r="P1263" s="73" t="str">
        <f t="shared" si="39"/>
        <v/>
      </c>
      <c r="Q1263" s="61" t="s">
        <v>30</v>
      </c>
      <c r="R1263" s="61" t="s">
        <v>91</v>
      </c>
    </row>
    <row r="1264" spans="8:18" x14ac:dyDescent="0.25">
      <c r="H1264" s="59">
        <v>54429</v>
      </c>
      <c r="I1264" s="59" t="s">
        <v>71</v>
      </c>
      <c r="J1264" s="59">
        <v>1302515</v>
      </c>
      <c r="K1264" s="59" t="s">
        <v>1830</v>
      </c>
      <c r="L1264" s="61" t="s">
        <v>112</v>
      </c>
      <c r="M1264" s="61">
        <f>VLOOKUP(H1264,zdroj!C:F,4,0)</f>
        <v>0</v>
      </c>
      <c r="N1264" s="61" t="str">
        <f t="shared" si="38"/>
        <v>katA</v>
      </c>
      <c r="P1264" s="73" t="str">
        <f t="shared" si="39"/>
        <v/>
      </c>
      <c r="Q1264" s="61" t="s">
        <v>30</v>
      </c>
    </row>
    <row r="1265" spans="8:17" x14ac:dyDescent="0.25">
      <c r="H1265" s="59">
        <v>54429</v>
      </c>
      <c r="I1265" s="59" t="s">
        <v>71</v>
      </c>
      <c r="J1265" s="59">
        <v>40745783</v>
      </c>
      <c r="K1265" s="59" t="s">
        <v>1831</v>
      </c>
      <c r="L1265" s="61" t="s">
        <v>112</v>
      </c>
      <c r="M1265" s="61">
        <f>VLOOKUP(H1265,zdroj!C:F,4,0)</f>
        <v>0</v>
      </c>
      <c r="N1265" s="61" t="str">
        <f t="shared" si="38"/>
        <v>katA</v>
      </c>
      <c r="P1265" s="73" t="str">
        <f t="shared" si="39"/>
        <v/>
      </c>
      <c r="Q1265" s="61" t="s">
        <v>30</v>
      </c>
    </row>
    <row r="1266" spans="8:17" x14ac:dyDescent="0.25">
      <c r="H1266" s="59">
        <v>54429</v>
      </c>
      <c r="I1266" s="59" t="s">
        <v>71</v>
      </c>
      <c r="J1266" s="59">
        <v>76201341</v>
      </c>
      <c r="K1266" s="59" t="s">
        <v>1832</v>
      </c>
      <c r="L1266" s="61" t="s">
        <v>112</v>
      </c>
      <c r="M1266" s="61">
        <f>VLOOKUP(H1266,zdroj!C:F,4,0)</f>
        <v>0</v>
      </c>
      <c r="N1266" s="61" t="str">
        <f t="shared" si="38"/>
        <v>katA</v>
      </c>
      <c r="P1266" s="73" t="str">
        <f t="shared" si="39"/>
        <v/>
      </c>
      <c r="Q1266" s="61" t="s">
        <v>30</v>
      </c>
    </row>
    <row r="1267" spans="8:17" x14ac:dyDescent="0.25">
      <c r="H1267" s="59">
        <v>54429</v>
      </c>
      <c r="I1267" s="59" t="s">
        <v>71</v>
      </c>
      <c r="J1267" s="59">
        <v>76201384</v>
      </c>
      <c r="K1267" s="59" t="s">
        <v>1833</v>
      </c>
      <c r="L1267" s="61" t="s">
        <v>112</v>
      </c>
      <c r="M1267" s="61">
        <f>VLOOKUP(H1267,zdroj!C:F,4,0)</f>
        <v>0</v>
      </c>
      <c r="N1267" s="61" t="str">
        <f t="shared" si="38"/>
        <v>katA</v>
      </c>
      <c r="P1267" s="73" t="str">
        <f t="shared" si="39"/>
        <v/>
      </c>
      <c r="Q1267" s="61" t="s">
        <v>30</v>
      </c>
    </row>
    <row r="1268" spans="8:17" x14ac:dyDescent="0.25">
      <c r="H1268" s="59">
        <v>54429</v>
      </c>
      <c r="I1268" s="59" t="s">
        <v>71</v>
      </c>
      <c r="J1268" s="59">
        <v>79679498</v>
      </c>
      <c r="K1268" s="59" t="s">
        <v>1834</v>
      </c>
      <c r="L1268" s="61" t="s">
        <v>112</v>
      </c>
      <c r="M1268" s="61">
        <f>VLOOKUP(H1268,zdroj!C:F,4,0)</f>
        <v>0</v>
      </c>
      <c r="N1268" s="61" t="str">
        <f t="shared" si="38"/>
        <v>katA</v>
      </c>
      <c r="P1268" s="73" t="str">
        <f t="shared" si="39"/>
        <v/>
      </c>
      <c r="Q1268" s="61" t="s">
        <v>30</v>
      </c>
    </row>
    <row r="1269" spans="8:17" x14ac:dyDescent="0.25">
      <c r="H1269" s="59">
        <v>54437</v>
      </c>
      <c r="I1269" s="59" t="s">
        <v>69</v>
      </c>
      <c r="J1269" s="59">
        <v>1302523</v>
      </c>
      <c r="K1269" s="59" t="s">
        <v>1835</v>
      </c>
      <c r="L1269" s="61" t="s">
        <v>113</v>
      </c>
      <c r="M1269" s="61">
        <f>VLOOKUP(H1269,zdroj!C:F,4,0)</f>
        <v>0</v>
      </c>
      <c r="N1269" s="61" t="str">
        <f t="shared" si="38"/>
        <v>katB</v>
      </c>
      <c r="P1269" s="73" t="str">
        <f t="shared" si="39"/>
        <v/>
      </c>
      <c r="Q1269" s="61" t="s">
        <v>30</v>
      </c>
    </row>
    <row r="1270" spans="8:17" x14ac:dyDescent="0.25">
      <c r="H1270" s="59">
        <v>54437</v>
      </c>
      <c r="I1270" s="59" t="s">
        <v>69</v>
      </c>
      <c r="J1270" s="59">
        <v>1302531</v>
      </c>
      <c r="K1270" s="59" t="s">
        <v>1836</v>
      </c>
      <c r="L1270" s="61" t="s">
        <v>113</v>
      </c>
      <c r="M1270" s="61">
        <f>VLOOKUP(H1270,zdroj!C:F,4,0)</f>
        <v>0</v>
      </c>
      <c r="N1270" s="61" t="str">
        <f t="shared" si="38"/>
        <v>katB</v>
      </c>
      <c r="P1270" s="73" t="str">
        <f t="shared" si="39"/>
        <v/>
      </c>
      <c r="Q1270" s="61" t="s">
        <v>30</v>
      </c>
    </row>
    <row r="1271" spans="8:17" x14ac:dyDescent="0.25">
      <c r="H1271" s="59">
        <v>54437</v>
      </c>
      <c r="I1271" s="59" t="s">
        <v>69</v>
      </c>
      <c r="J1271" s="59">
        <v>1302540</v>
      </c>
      <c r="K1271" s="59" t="s">
        <v>1837</v>
      </c>
      <c r="L1271" s="61" t="s">
        <v>113</v>
      </c>
      <c r="M1271" s="61">
        <f>VLOOKUP(H1271,zdroj!C:F,4,0)</f>
        <v>0</v>
      </c>
      <c r="N1271" s="61" t="str">
        <f t="shared" si="38"/>
        <v>katB</v>
      </c>
      <c r="P1271" s="73" t="str">
        <f t="shared" si="39"/>
        <v/>
      </c>
      <c r="Q1271" s="61" t="s">
        <v>30</v>
      </c>
    </row>
    <row r="1272" spans="8:17" x14ac:dyDescent="0.25">
      <c r="H1272" s="59">
        <v>54437</v>
      </c>
      <c r="I1272" s="59" t="s">
        <v>69</v>
      </c>
      <c r="J1272" s="59">
        <v>1302558</v>
      </c>
      <c r="K1272" s="59" t="s">
        <v>1838</v>
      </c>
      <c r="L1272" s="61" t="s">
        <v>113</v>
      </c>
      <c r="M1272" s="61">
        <f>VLOOKUP(H1272,zdroj!C:F,4,0)</f>
        <v>0</v>
      </c>
      <c r="N1272" s="61" t="str">
        <f t="shared" si="38"/>
        <v>katB</v>
      </c>
      <c r="P1272" s="73" t="str">
        <f t="shared" si="39"/>
        <v/>
      </c>
      <c r="Q1272" s="61" t="s">
        <v>30</v>
      </c>
    </row>
    <row r="1273" spans="8:17" x14ac:dyDescent="0.25">
      <c r="H1273" s="59">
        <v>54437</v>
      </c>
      <c r="I1273" s="59" t="s">
        <v>69</v>
      </c>
      <c r="J1273" s="59">
        <v>1302566</v>
      </c>
      <c r="K1273" s="59" t="s">
        <v>1839</v>
      </c>
      <c r="L1273" s="61" t="s">
        <v>113</v>
      </c>
      <c r="M1273" s="61">
        <f>VLOOKUP(H1273,zdroj!C:F,4,0)</f>
        <v>0</v>
      </c>
      <c r="N1273" s="61" t="str">
        <f t="shared" si="38"/>
        <v>katB</v>
      </c>
      <c r="P1273" s="73" t="str">
        <f t="shared" si="39"/>
        <v/>
      </c>
      <c r="Q1273" s="61" t="s">
        <v>30</v>
      </c>
    </row>
    <row r="1274" spans="8:17" x14ac:dyDescent="0.25">
      <c r="H1274" s="59">
        <v>54437</v>
      </c>
      <c r="I1274" s="59" t="s">
        <v>69</v>
      </c>
      <c r="J1274" s="59">
        <v>1302574</v>
      </c>
      <c r="K1274" s="59" t="s">
        <v>1840</v>
      </c>
      <c r="L1274" s="61" t="s">
        <v>113</v>
      </c>
      <c r="M1274" s="61">
        <f>VLOOKUP(H1274,zdroj!C:F,4,0)</f>
        <v>0</v>
      </c>
      <c r="N1274" s="61" t="str">
        <f t="shared" si="38"/>
        <v>katB</v>
      </c>
      <c r="P1274" s="73" t="str">
        <f t="shared" si="39"/>
        <v/>
      </c>
      <c r="Q1274" s="61" t="s">
        <v>30</v>
      </c>
    </row>
    <row r="1275" spans="8:17" x14ac:dyDescent="0.25">
      <c r="H1275" s="59">
        <v>54437</v>
      </c>
      <c r="I1275" s="59" t="s">
        <v>69</v>
      </c>
      <c r="J1275" s="59">
        <v>1302582</v>
      </c>
      <c r="K1275" s="59" t="s">
        <v>1841</v>
      </c>
      <c r="L1275" s="61" t="s">
        <v>113</v>
      </c>
      <c r="M1275" s="61">
        <f>VLOOKUP(H1275,zdroj!C:F,4,0)</f>
        <v>0</v>
      </c>
      <c r="N1275" s="61" t="str">
        <f t="shared" si="38"/>
        <v>katB</v>
      </c>
      <c r="P1275" s="73" t="str">
        <f t="shared" si="39"/>
        <v/>
      </c>
      <c r="Q1275" s="61" t="s">
        <v>33</v>
      </c>
    </row>
    <row r="1276" spans="8:17" x14ac:dyDescent="0.25">
      <c r="H1276" s="59">
        <v>54437</v>
      </c>
      <c r="I1276" s="59" t="s">
        <v>69</v>
      </c>
      <c r="J1276" s="59">
        <v>1302591</v>
      </c>
      <c r="K1276" s="59" t="s">
        <v>1842</v>
      </c>
      <c r="L1276" s="61" t="s">
        <v>113</v>
      </c>
      <c r="M1276" s="61">
        <f>VLOOKUP(H1276,zdroj!C:F,4,0)</f>
        <v>0</v>
      </c>
      <c r="N1276" s="61" t="str">
        <f t="shared" si="38"/>
        <v>katB</v>
      </c>
      <c r="P1276" s="73" t="str">
        <f t="shared" si="39"/>
        <v/>
      </c>
      <c r="Q1276" s="61" t="s">
        <v>30</v>
      </c>
    </row>
    <row r="1277" spans="8:17" x14ac:dyDescent="0.25">
      <c r="H1277" s="59">
        <v>54437</v>
      </c>
      <c r="I1277" s="59" t="s">
        <v>69</v>
      </c>
      <c r="J1277" s="59">
        <v>1302604</v>
      </c>
      <c r="K1277" s="59" t="s">
        <v>1843</v>
      </c>
      <c r="L1277" s="61" t="s">
        <v>113</v>
      </c>
      <c r="M1277" s="61">
        <f>VLOOKUP(H1277,zdroj!C:F,4,0)</f>
        <v>0</v>
      </c>
      <c r="N1277" s="61" t="str">
        <f t="shared" si="38"/>
        <v>katB</v>
      </c>
      <c r="P1277" s="73" t="str">
        <f t="shared" si="39"/>
        <v/>
      </c>
      <c r="Q1277" s="61" t="s">
        <v>30</v>
      </c>
    </row>
    <row r="1278" spans="8:17" x14ac:dyDescent="0.25">
      <c r="H1278" s="59">
        <v>54437</v>
      </c>
      <c r="I1278" s="59" t="s">
        <v>69</v>
      </c>
      <c r="J1278" s="59">
        <v>1302612</v>
      </c>
      <c r="K1278" s="59" t="s">
        <v>1844</v>
      </c>
      <c r="L1278" s="61" t="s">
        <v>113</v>
      </c>
      <c r="M1278" s="61">
        <f>VLOOKUP(H1278,zdroj!C:F,4,0)</f>
        <v>0</v>
      </c>
      <c r="N1278" s="61" t="str">
        <f t="shared" si="38"/>
        <v>katB</v>
      </c>
      <c r="P1278" s="73" t="str">
        <f t="shared" si="39"/>
        <v/>
      </c>
      <c r="Q1278" s="61" t="s">
        <v>30</v>
      </c>
    </row>
    <row r="1279" spans="8:17" x14ac:dyDescent="0.25">
      <c r="H1279" s="59">
        <v>54437</v>
      </c>
      <c r="I1279" s="59" t="s">
        <v>69</v>
      </c>
      <c r="J1279" s="59">
        <v>1302621</v>
      </c>
      <c r="K1279" s="59" t="s">
        <v>1845</v>
      </c>
      <c r="L1279" s="61" t="s">
        <v>113</v>
      </c>
      <c r="M1279" s="61">
        <f>VLOOKUP(H1279,zdroj!C:F,4,0)</f>
        <v>0</v>
      </c>
      <c r="N1279" s="61" t="str">
        <f t="shared" si="38"/>
        <v>katB</v>
      </c>
      <c r="P1279" s="73" t="str">
        <f t="shared" si="39"/>
        <v/>
      </c>
      <c r="Q1279" s="61" t="s">
        <v>30</v>
      </c>
    </row>
    <row r="1280" spans="8:17" x14ac:dyDescent="0.25">
      <c r="H1280" s="59">
        <v>54437</v>
      </c>
      <c r="I1280" s="59" t="s">
        <v>69</v>
      </c>
      <c r="J1280" s="59">
        <v>1302639</v>
      </c>
      <c r="K1280" s="59" t="s">
        <v>1846</v>
      </c>
      <c r="L1280" s="61" t="s">
        <v>113</v>
      </c>
      <c r="M1280" s="61">
        <f>VLOOKUP(H1280,zdroj!C:F,4,0)</f>
        <v>0</v>
      </c>
      <c r="N1280" s="61" t="str">
        <f t="shared" si="38"/>
        <v>katB</v>
      </c>
      <c r="P1280" s="73" t="str">
        <f t="shared" si="39"/>
        <v/>
      </c>
      <c r="Q1280" s="61" t="s">
        <v>30</v>
      </c>
    </row>
    <row r="1281" spans="8:17" x14ac:dyDescent="0.25">
      <c r="H1281" s="59">
        <v>54437</v>
      </c>
      <c r="I1281" s="59" t="s">
        <v>69</v>
      </c>
      <c r="J1281" s="59">
        <v>1302647</v>
      </c>
      <c r="K1281" s="59" t="s">
        <v>1847</v>
      </c>
      <c r="L1281" s="61" t="s">
        <v>113</v>
      </c>
      <c r="M1281" s="61">
        <f>VLOOKUP(H1281,zdroj!C:F,4,0)</f>
        <v>0</v>
      </c>
      <c r="N1281" s="61" t="str">
        <f t="shared" si="38"/>
        <v>katB</v>
      </c>
      <c r="P1281" s="73" t="str">
        <f t="shared" si="39"/>
        <v/>
      </c>
      <c r="Q1281" s="61" t="s">
        <v>30</v>
      </c>
    </row>
    <row r="1282" spans="8:17" x14ac:dyDescent="0.25">
      <c r="H1282" s="59">
        <v>54437</v>
      </c>
      <c r="I1282" s="59" t="s">
        <v>69</v>
      </c>
      <c r="J1282" s="59">
        <v>1302655</v>
      </c>
      <c r="K1282" s="59" t="s">
        <v>1848</v>
      </c>
      <c r="L1282" s="61" t="s">
        <v>113</v>
      </c>
      <c r="M1282" s="61">
        <f>VLOOKUP(H1282,zdroj!C:F,4,0)</f>
        <v>0</v>
      </c>
      <c r="N1282" s="61" t="str">
        <f t="shared" si="38"/>
        <v>katB</v>
      </c>
      <c r="P1282" s="73" t="str">
        <f t="shared" si="39"/>
        <v/>
      </c>
      <c r="Q1282" s="61" t="s">
        <v>30</v>
      </c>
    </row>
    <row r="1283" spans="8:17" x14ac:dyDescent="0.25">
      <c r="H1283" s="59">
        <v>54437</v>
      </c>
      <c r="I1283" s="59" t="s">
        <v>69</v>
      </c>
      <c r="J1283" s="59">
        <v>1302663</v>
      </c>
      <c r="K1283" s="59" t="s">
        <v>1849</v>
      </c>
      <c r="L1283" s="61" t="s">
        <v>113</v>
      </c>
      <c r="M1283" s="61">
        <f>VLOOKUP(H1283,zdroj!C:F,4,0)</f>
        <v>0</v>
      </c>
      <c r="N1283" s="61" t="str">
        <f t="shared" si="38"/>
        <v>katB</v>
      </c>
      <c r="P1283" s="73" t="str">
        <f t="shared" si="39"/>
        <v/>
      </c>
      <c r="Q1283" s="61" t="s">
        <v>30</v>
      </c>
    </row>
    <row r="1284" spans="8:17" x14ac:dyDescent="0.25">
      <c r="H1284" s="59">
        <v>54437</v>
      </c>
      <c r="I1284" s="59" t="s">
        <v>69</v>
      </c>
      <c r="J1284" s="59">
        <v>1302671</v>
      </c>
      <c r="K1284" s="59" t="s">
        <v>1850</v>
      </c>
      <c r="L1284" s="61" t="s">
        <v>113</v>
      </c>
      <c r="M1284" s="61">
        <f>VLOOKUP(H1284,zdroj!C:F,4,0)</f>
        <v>0</v>
      </c>
      <c r="N1284" s="61" t="str">
        <f t="shared" si="38"/>
        <v>katB</v>
      </c>
      <c r="P1284" s="73" t="str">
        <f t="shared" si="39"/>
        <v/>
      </c>
      <c r="Q1284" s="61" t="s">
        <v>30</v>
      </c>
    </row>
    <row r="1285" spans="8:17" x14ac:dyDescent="0.25">
      <c r="H1285" s="59">
        <v>54437</v>
      </c>
      <c r="I1285" s="59" t="s">
        <v>69</v>
      </c>
      <c r="J1285" s="59">
        <v>1302680</v>
      </c>
      <c r="K1285" s="59" t="s">
        <v>1851</v>
      </c>
      <c r="L1285" s="61" t="s">
        <v>113</v>
      </c>
      <c r="M1285" s="61">
        <f>VLOOKUP(H1285,zdroj!C:F,4,0)</f>
        <v>0</v>
      </c>
      <c r="N1285" s="61" t="str">
        <f t="shared" si="38"/>
        <v>katB</v>
      </c>
      <c r="P1285" s="73" t="str">
        <f t="shared" si="39"/>
        <v/>
      </c>
      <c r="Q1285" s="61" t="s">
        <v>30</v>
      </c>
    </row>
    <row r="1286" spans="8:17" x14ac:dyDescent="0.25">
      <c r="H1286" s="59">
        <v>54437</v>
      </c>
      <c r="I1286" s="59" t="s">
        <v>69</v>
      </c>
      <c r="J1286" s="59">
        <v>1302698</v>
      </c>
      <c r="K1286" s="59" t="s">
        <v>1852</v>
      </c>
      <c r="L1286" s="61" t="s">
        <v>113</v>
      </c>
      <c r="M1286" s="61">
        <f>VLOOKUP(H1286,zdroj!C:F,4,0)</f>
        <v>0</v>
      </c>
      <c r="N1286" s="61" t="str">
        <f t="shared" si="38"/>
        <v>katB</v>
      </c>
      <c r="P1286" s="73" t="str">
        <f t="shared" si="39"/>
        <v/>
      </c>
      <c r="Q1286" s="61" t="s">
        <v>30</v>
      </c>
    </row>
    <row r="1287" spans="8:17" x14ac:dyDescent="0.25">
      <c r="H1287" s="59">
        <v>54437</v>
      </c>
      <c r="I1287" s="59" t="s">
        <v>69</v>
      </c>
      <c r="J1287" s="59">
        <v>1302701</v>
      </c>
      <c r="K1287" s="59" t="s">
        <v>1853</v>
      </c>
      <c r="L1287" s="61" t="s">
        <v>113</v>
      </c>
      <c r="M1287" s="61">
        <f>VLOOKUP(H1287,zdroj!C:F,4,0)</f>
        <v>0</v>
      </c>
      <c r="N1287" s="61" t="str">
        <f t="shared" ref="N1287:N1350" si="40">IF(M1287="A",IF(L1287="katA","katB",L1287),L1287)</f>
        <v>katB</v>
      </c>
      <c r="P1287" s="73" t="str">
        <f t="shared" ref="P1287:P1350" si="41">IF(O1287="A",1,"")</f>
        <v/>
      </c>
      <c r="Q1287" s="61" t="s">
        <v>30</v>
      </c>
    </row>
    <row r="1288" spans="8:17" x14ac:dyDescent="0.25">
      <c r="H1288" s="59">
        <v>54437</v>
      </c>
      <c r="I1288" s="59" t="s">
        <v>69</v>
      </c>
      <c r="J1288" s="59">
        <v>1302710</v>
      </c>
      <c r="K1288" s="59" t="s">
        <v>1854</v>
      </c>
      <c r="L1288" s="61" t="s">
        <v>113</v>
      </c>
      <c r="M1288" s="61">
        <f>VLOOKUP(H1288,zdroj!C:F,4,0)</f>
        <v>0</v>
      </c>
      <c r="N1288" s="61" t="str">
        <f t="shared" si="40"/>
        <v>katB</v>
      </c>
      <c r="P1288" s="73" t="str">
        <f t="shared" si="41"/>
        <v/>
      </c>
      <c r="Q1288" s="61" t="s">
        <v>30</v>
      </c>
    </row>
    <row r="1289" spans="8:17" x14ac:dyDescent="0.25">
      <c r="H1289" s="59">
        <v>54437</v>
      </c>
      <c r="I1289" s="59" t="s">
        <v>69</v>
      </c>
      <c r="J1289" s="59">
        <v>1302728</v>
      </c>
      <c r="K1289" s="59" t="s">
        <v>1855</v>
      </c>
      <c r="L1289" s="61" t="s">
        <v>113</v>
      </c>
      <c r="M1289" s="61">
        <f>VLOOKUP(H1289,zdroj!C:F,4,0)</f>
        <v>0</v>
      </c>
      <c r="N1289" s="61" t="str">
        <f t="shared" si="40"/>
        <v>katB</v>
      </c>
      <c r="P1289" s="73" t="str">
        <f t="shared" si="41"/>
        <v/>
      </c>
      <c r="Q1289" s="61" t="s">
        <v>30</v>
      </c>
    </row>
    <row r="1290" spans="8:17" x14ac:dyDescent="0.25">
      <c r="H1290" s="59">
        <v>54437</v>
      </c>
      <c r="I1290" s="59" t="s">
        <v>69</v>
      </c>
      <c r="J1290" s="59">
        <v>1302736</v>
      </c>
      <c r="K1290" s="59" t="s">
        <v>1856</v>
      </c>
      <c r="L1290" s="61" t="s">
        <v>113</v>
      </c>
      <c r="M1290" s="61">
        <f>VLOOKUP(H1290,zdroj!C:F,4,0)</f>
        <v>0</v>
      </c>
      <c r="N1290" s="61" t="str">
        <f t="shared" si="40"/>
        <v>katB</v>
      </c>
      <c r="P1290" s="73" t="str">
        <f t="shared" si="41"/>
        <v/>
      </c>
      <c r="Q1290" s="61" t="s">
        <v>30</v>
      </c>
    </row>
    <row r="1291" spans="8:17" x14ac:dyDescent="0.25">
      <c r="H1291" s="59">
        <v>54437</v>
      </c>
      <c r="I1291" s="59" t="s">
        <v>69</v>
      </c>
      <c r="J1291" s="59">
        <v>1302752</v>
      </c>
      <c r="K1291" s="59" t="s">
        <v>1857</v>
      </c>
      <c r="L1291" s="61" t="s">
        <v>113</v>
      </c>
      <c r="M1291" s="61">
        <f>VLOOKUP(H1291,zdroj!C:F,4,0)</f>
        <v>0</v>
      </c>
      <c r="N1291" s="61" t="str">
        <f t="shared" si="40"/>
        <v>katB</v>
      </c>
      <c r="P1291" s="73" t="str">
        <f t="shared" si="41"/>
        <v/>
      </c>
      <c r="Q1291" s="61" t="s">
        <v>30</v>
      </c>
    </row>
    <row r="1292" spans="8:17" x14ac:dyDescent="0.25">
      <c r="H1292" s="59">
        <v>54437</v>
      </c>
      <c r="I1292" s="59" t="s">
        <v>69</v>
      </c>
      <c r="J1292" s="59">
        <v>1302761</v>
      </c>
      <c r="K1292" s="59" t="s">
        <v>1858</v>
      </c>
      <c r="L1292" s="61" t="s">
        <v>113</v>
      </c>
      <c r="M1292" s="61">
        <f>VLOOKUP(H1292,zdroj!C:F,4,0)</f>
        <v>0</v>
      </c>
      <c r="N1292" s="61" t="str">
        <f t="shared" si="40"/>
        <v>katB</v>
      </c>
      <c r="P1292" s="73" t="str">
        <f t="shared" si="41"/>
        <v/>
      </c>
      <c r="Q1292" s="61" t="s">
        <v>30</v>
      </c>
    </row>
    <row r="1293" spans="8:17" x14ac:dyDescent="0.25">
      <c r="H1293" s="59">
        <v>54437</v>
      </c>
      <c r="I1293" s="59" t="s">
        <v>69</v>
      </c>
      <c r="J1293" s="59">
        <v>1302779</v>
      </c>
      <c r="K1293" s="59" t="s">
        <v>1859</v>
      </c>
      <c r="L1293" s="61" t="s">
        <v>113</v>
      </c>
      <c r="M1293" s="61">
        <f>VLOOKUP(H1293,zdroj!C:F,4,0)</f>
        <v>0</v>
      </c>
      <c r="N1293" s="61" t="str">
        <f t="shared" si="40"/>
        <v>katB</v>
      </c>
      <c r="P1293" s="73" t="str">
        <f t="shared" si="41"/>
        <v/>
      </c>
      <c r="Q1293" s="61" t="s">
        <v>30</v>
      </c>
    </row>
    <row r="1294" spans="8:17" x14ac:dyDescent="0.25">
      <c r="H1294" s="59">
        <v>54437</v>
      </c>
      <c r="I1294" s="59" t="s">
        <v>69</v>
      </c>
      <c r="J1294" s="59">
        <v>1302787</v>
      </c>
      <c r="K1294" s="59" t="s">
        <v>1860</v>
      </c>
      <c r="L1294" s="61" t="s">
        <v>113</v>
      </c>
      <c r="M1294" s="61">
        <f>VLOOKUP(H1294,zdroj!C:F,4,0)</f>
        <v>0</v>
      </c>
      <c r="N1294" s="61" t="str">
        <f t="shared" si="40"/>
        <v>katB</v>
      </c>
      <c r="P1294" s="73" t="str">
        <f t="shared" si="41"/>
        <v/>
      </c>
      <c r="Q1294" s="61" t="s">
        <v>30</v>
      </c>
    </row>
    <row r="1295" spans="8:17" x14ac:dyDescent="0.25">
      <c r="H1295" s="59">
        <v>54437</v>
      </c>
      <c r="I1295" s="59" t="s">
        <v>69</v>
      </c>
      <c r="J1295" s="59">
        <v>1302795</v>
      </c>
      <c r="K1295" s="59" t="s">
        <v>1861</v>
      </c>
      <c r="L1295" s="61" t="s">
        <v>113</v>
      </c>
      <c r="M1295" s="61">
        <f>VLOOKUP(H1295,zdroj!C:F,4,0)</f>
        <v>0</v>
      </c>
      <c r="N1295" s="61" t="str">
        <f t="shared" si="40"/>
        <v>katB</v>
      </c>
      <c r="P1295" s="73" t="str">
        <f t="shared" si="41"/>
        <v/>
      </c>
      <c r="Q1295" s="61" t="s">
        <v>30</v>
      </c>
    </row>
    <row r="1296" spans="8:17" x14ac:dyDescent="0.25">
      <c r="H1296" s="59">
        <v>54437</v>
      </c>
      <c r="I1296" s="59" t="s">
        <v>69</v>
      </c>
      <c r="J1296" s="59">
        <v>1302809</v>
      </c>
      <c r="K1296" s="59" t="s">
        <v>1862</v>
      </c>
      <c r="L1296" s="61" t="s">
        <v>113</v>
      </c>
      <c r="M1296" s="61">
        <f>VLOOKUP(H1296,zdroj!C:F,4,0)</f>
        <v>0</v>
      </c>
      <c r="N1296" s="61" t="str">
        <f t="shared" si="40"/>
        <v>katB</v>
      </c>
      <c r="P1296" s="73" t="str">
        <f t="shared" si="41"/>
        <v/>
      </c>
      <c r="Q1296" s="61" t="s">
        <v>30</v>
      </c>
    </row>
    <row r="1297" spans="8:17" x14ac:dyDescent="0.25">
      <c r="H1297" s="59">
        <v>54437</v>
      </c>
      <c r="I1297" s="59" t="s">
        <v>69</v>
      </c>
      <c r="J1297" s="59">
        <v>1302817</v>
      </c>
      <c r="K1297" s="59" t="s">
        <v>1863</v>
      </c>
      <c r="L1297" s="61" t="s">
        <v>113</v>
      </c>
      <c r="M1297" s="61">
        <f>VLOOKUP(H1297,zdroj!C:F,4,0)</f>
        <v>0</v>
      </c>
      <c r="N1297" s="61" t="str">
        <f t="shared" si="40"/>
        <v>katB</v>
      </c>
      <c r="P1297" s="73" t="str">
        <f t="shared" si="41"/>
        <v/>
      </c>
      <c r="Q1297" s="61" t="s">
        <v>30</v>
      </c>
    </row>
    <row r="1298" spans="8:17" x14ac:dyDescent="0.25">
      <c r="H1298" s="59">
        <v>54437</v>
      </c>
      <c r="I1298" s="59" t="s">
        <v>69</v>
      </c>
      <c r="J1298" s="59">
        <v>1302825</v>
      </c>
      <c r="K1298" s="59" t="s">
        <v>1864</v>
      </c>
      <c r="L1298" s="61" t="s">
        <v>113</v>
      </c>
      <c r="M1298" s="61">
        <f>VLOOKUP(H1298,zdroj!C:F,4,0)</f>
        <v>0</v>
      </c>
      <c r="N1298" s="61" t="str">
        <f t="shared" si="40"/>
        <v>katB</v>
      </c>
      <c r="P1298" s="73" t="str">
        <f t="shared" si="41"/>
        <v/>
      </c>
      <c r="Q1298" s="61" t="s">
        <v>30</v>
      </c>
    </row>
    <row r="1299" spans="8:17" x14ac:dyDescent="0.25">
      <c r="H1299" s="59">
        <v>54437</v>
      </c>
      <c r="I1299" s="59" t="s">
        <v>69</v>
      </c>
      <c r="J1299" s="59">
        <v>1302833</v>
      </c>
      <c r="K1299" s="59" t="s">
        <v>1865</v>
      </c>
      <c r="L1299" s="61" t="s">
        <v>113</v>
      </c>
      <c r="M1299" s="61">
        <f>VLOOKUP(H1299,zdroj!C:F,4,0)</f>
        <v>0</v>
      </c>
      <c r="N1299" s="61" t="str">
        <f t="shared" si="40"/>
        <v>katB</v>
      </c>
      <c r="P1299" s="73" t="str">
        <f t="shared" si="41"/>
        <v/>
      </c>
      <c r="Q1299" s="61" t="s">
        <v>30</v>
      </c>
    </row>
    <row r="1300" spans="8:17" x14ac:dyDescent="0.25">
      <c r="H1300" s="59">
        <v>54437</v>
      </c>
      <c r="I1300" s="59" t="s">
        <v>69</v>
      </c>
      <c r="J1300" s="59">
        <v>1302841</v>
      </c>
      <c r="K1300" s="59" t="s">
        <v>1866</v>
      </c>
      <c r="L1300" s="61" t="s">
        <v>113</v>
      </c>
      <c r="M1300" s="61">
        <f>VLOOKUP(H1300,zdroj!C:F,4,0)</f>
        <v>0</v>
      </c>
      <c r="N1300" s="61" t="str">
        <f t="shared" si="40"/>
        <v>katB</v>
      </c>
      <c r="P1300" s="73" t="str">
        <f t="shared" si="41"/>
        <v/>
      </c>
      <c r="Q1300" s="61" t="s">
        <v>30</v>
      </c>
    </row>
    <row r="1301" spans="8:17" x14ac:dyDescent="0.25">
      <c r="H1301" s="59">
        <v>54437</v>
      </c>
      <c r="I1301" s="59" t="s">
        <v>69</v>
      </c>
      <c r="J1301" s="59">
        <v>1302850</v>
      </c>
      <c r="K1301" s="59" t="s">
        <v>1867</v>
      </c>
      <c r="L1301" s="61" t="s">
        <v>113</v>
      </c>
      <c r="M1301" s="61">
        <f>VLOOKUP(H1301,zdroj!C:F,4,0)</f>
        <v>0</v>
      </c>
      <c r="N1301" s="61" t="str">
        <f t="shared" si="40"/>
        <v>katB</v>
      </c>
      <c r="P1301" s="73" t="str">
        <f t="shared" si="41"/>
        <v/>
      </c>
      <c r="Q1301" s="61" t="s">
        <v>30</v>
      </c>
    </row>
    <row r="1302" spans="8:17" x14ac:dyDescent="0.25">
      <c r="H1302" s="59">
        <v>54437</v>
      </c>
      <c r="I1302" s="59" t="s">
        <v>69</v>
      </c>
      <c r="J1302" s="59">
        <v>1302868</v>
      </c>
      <c r="K1302" s="59" t="s">
        <v>1868</v>
      </c>
      <c r="L1302" s="61" t="s">
        <v>113</v>
      </c>
      <c r="M1302" s="61">
        <f>VLOOKUP(H1302,zdroj!C:F,4,0)</f>
        <v>0</v>
      </c>
      <c r="N1302" s="61" t="str">
        <f t="shared" si="40"/>
        <v>katB</v>
      </c>
      <c r="P1302" s="73" t="str">
        <f t="shared" si="41"/>
        <v/>
      </c>
      <c r="Q1302" s="61" t="s">
        <v>30</v>
      </c>
    </row>
    <row r="1303" spans="8:17" x14ac:dyDescent="0.25">
      <c r="H1303" s="59">
        <v>54437</v>
      </c>
      <c r="I1303" s="59" t="s">
        <v>69</v>
      </c>
      <c r="J1303" s="59">
        <v>1302876</v>
      </c>
      <c r="K1303" s="59" t="s">
        <v>1869</v>
      </c>
      <c r="L1303" s="61" t="s">
        <v>113</v>
      </c>
      <c r="M1303" s="61">
        <f>VLOOKUP(H1303,zdroj!C:F,4,0)</f>
        <v>0</v>
      </c>
      <c r="N1303" s="61" t="str">
        <f t="shared" si="40"/>
        <v>katB</v>
      </c>
      <c r="P1303" s="73" t="str">
        <f t="shared" si="41"/>
        <v/>
      </c>
      <c r="Q1303" s="61" t="s">
        <v>30</v>
      </c>
    </row>
    <row r="1304" spans="8:17" x14ac:dyDescent="0.25">
      <c r="H1304" s="59">
        <v>54437</v>
      </c>
      <c r="I1304" s="59" t="s">
        <v>69</v>
      </c>
      <c r="J1304" s="59">
        <v>1302884</v>
      </c>
      <c r="K1304" s="59" t="s">
        <v>1870</v>
      </c>
      <c r="L1304" s="61" t="s">
        <v>113</v>
      </c>
      <c r="M1304" s="61">
        <f>VLOOKUP(H1304,zdroj!C:F,4,0)</f>
        <v>0</v>
      </c>
      <c r="N1304" s="61" t="str">
        <f t="shared" si="40"/>
        <v>katB</v>
      </c>
      <c r="P1304" s="73" t="str">
        <f t="shared" si="41"/>
        <v/>
      </c>
      <c r="Q1304" s="61" t="s">
        <v>30</v>
      </c>
    </row>
    <row r="1305" spans="8:17" x14ac:dyDescent="0.25">
      <c r="H1305" s="59">
        <v>54437</v>
      </c>
      <c r="I1305" s="59" t="s">
        <v>69</v>
      </c>
      <c r="J1305" s="59">
        <v>1302892</v>
      </c>
      <c r="K1305" s="59" t="s">
        <v>1871</v>
      </c>
      <c r="L1305" s="61" t="s">
        <v>113</v>
      </c>
      <c r="M1305" s="61">
        <f>VLOOKUP(H1305,zdroj!C:F,4,0)</f>
        <v>0</v>
      </c>
      <c r="N1305" s="61" t="str">
        <f t="shared" si="40"/>
        <v>katB</v>
      </c>
      <c r="P1305" s="73" t="str">
        <f t="shared" si="41"/>
        <v/>
      </c>
      <c r="Q1305" s="61" t="s">
        <v>30</v>
      </c>
    </row>
    <row r="1306" spans="8:17" x14ac:dyDescent="0.25">
      <c r="H1306" s="59">
        <v>54437</v>
      </c>
      <c r="I1306" s="59" t="s">
        <v>69</v>
      </c>
      <c r="J1306" s="59">
        <v>1302906</v>
      </c>
      <c r="K1306" s="59" t="s">
        <v>1872</v>
      </c>
      <c r="L1306" s="61" t="s">
        <v>113</v>
      </c>
      <c r="M1306" s="61">
        <f>VLOOKUP(H1306,zdroj!C:F,4,0)</f>
        <v>0</v>
      </c>
      <c r="N1306" s="61" t="str">
        <f t="shared" si="40"/>
        <v>katB</v>
      </c>
      <c r="P1306" s="73" t="str">
        <f t="shared" si="41"/>
        <v/>
      </c>
      <c r="Q1306" s="61" t="s">
        <v>30</v>
      </c>
    </row>
    <row r="1307" spans="8:17" x14ac:dyDescent="0.25">
      <c r="H1307" s="59">
        <v>54437</v>
      </c>
      <c r="I1307" s="59" t="s">
        <v>69</v>
      </c>
      <c r="J1307" s="59">
        <v>1302914</v>
      </c>
      <c r="K1307" s="59" t="s">
        <v>1873</v>
      </c>
      <c r="L1307" s="61" t="s">
        <v>113</v>
      </c>
      <c r="M1307" s="61">
        <f>VLOOKUP(H1307,zdroj!C:F,4,0)</f>
        <v>0</v>
      </c>
      <c r="N1307" s="61" t="str">
        <f t="shared" si="40"/>
        <v>katB</v>
      </c>
      <c r="P1307" s="73" t="str">
        <f t="shared" si="41"/>
        <v/>
      </c>
      <c r="Q1307" s="61" t="s">
        <v>30</v>
      </c>
    </row>
    <row r="1308" spans="8:17" x14ac:dyDescent="0.25">
      <c r="H1308" s="59">
        <v>54437</v>
      </c>
      <c r="I1308" s="59" t="s">
        <v>69</v>
      </c>
      <c r="J1308" s="59">
        <v>1302922</v>
      </c>
      <c r="K1308" s="59" t="s">
        <v>1874</v>
      </c>
      <c r="L1308" s="61" t="s">
        <v>81</v>
      </c>
      <c r="M1308" s="61">
        <f>VLOOKUP(H1308,zdroj!C:F,4,0)</f>
        <v>0</v>
      </c>
      <c r="N1308" s="61" t="str">
        <f t="shared" si="40"/>
        <v>-</v>
      </c>
      <c r="P1308" s="73" t="str">
        <f t="shared" si="41"/>
        <v/>
      </c>
      <c r="Q1308" s="61" t="s">
        <v>84</v>
      </c>
    </row>
    <row r="1309" spans="8:17" x14ac:dyDescent="0.25">
      <c r="H1309" s="59">
        <v>54437</v>
      </c>
      <c r="I1309" s="59" t="s">
        <v>69</v>
      </c>
      <c r="J1309" s="59">
        <v>1302931</v>
      </c>
      <c r="K1309" s="59" t="s">
        <v>1875</v>
      </c>
      <c r="L1309" s="61" t="s">
        <v>113</v>
      </c>
      <c r="M1309" s="61">
        <f>VLOOKUP(H1309,zdroj!C:F,4,0)</f>
        <v>0</v>
      </c>
      <c r="N1309" s="61" t="str">
        <f t="shared" si="40"/>
        <v>katB</v>
      </c>
      <c r="P1309" s="73" t="str">
        <f t="shared" si="41"/>
        <v/>
      </c>
      <c r="Q1309" s="61" t="s">
        <v>30</v>
      </c>
    </row>
    <row r="1310" spans="8:17" x14ac:dyDescent="0.25">
      <c r="H1310" s="59">
        <v>54437</v>
      </c>
      <c r="I1310" s="59" t="s">
        <v>69</v>
      </c>
      <c r="J1310" s="59">
        <v>1302949</v>
      </c>
      <c r="K1310" s="59" t="s">
        <v>1876</v>
      </c>
      <c r="L1310" s="61" t="s">
        <v>113</v>
      </c>
      <c r="M1310" s="61">
        <f>VLOOKUP(H1310,zdroj!C:F,4,0)</f>
        <v>0</v>
      </c>
      <c r="N1310" s="61" t="str">
        <f t="shared" si="40"/>
        <v>katB</v>
      </c>
      <c r="P1310" s="73" t="str">
        <f t="shared" si="41"/>
        <v/>
      </c>
      <c r="Q1310" s="61" t="s">
        <v>30</v>
      </c>
    </row>
    <row r="1311" spans="8:17" x14ac:dyDescent="0.25">
      <c r="H1311" s="59">
        <v>54437</v>
      </c>
      <c r="I1311" s="59" t="s">
        <v>69</v>
      </c>
      <c r="J1311" s="59">
        <v>1302957</v>
      </c>
      <c r="K1311" s="59" t="s">
        <v>1877</v>
      </c>
      <c r="L1311" s="61" t="s">
        <v>113</v>
      </c>
      <c r="M1311" s="61">
        <f>VLOOKUP(H1311,zdroj!C:F,4,0)</f>
        <v>0</v>
      </c>
      <c r="N1311" s="61" t="str">
        <f t="shared" si="40"/>
        <v>katB</v>
      </c>
      <c r="P1311" s="73" t="str">
        <f t="shared" si="41"/>
        <v/>
      </c>
      <c r="Q1311" s="61" t="s">
        <v>30</v>
      </c>
    </row>
    <row r="1312" spans="8:17" x14ac:dyDescent="0.25">
      <c r="H1312" s="59">
        <v>54437</v>
      </c>
      <c r="I1312" s="59" t="s">
        <v>69</v>
      </c>
      <c r="J1312" s="59">
        <v>1302965</v>
      </c>
      <c r="K1312" s="59" t="s">
        <v>1878</v>
      </c>
      <c r="L1312" s="61" t="s">
        <v>113</v>
      </c>
      <c r="M1312" s="61">
        <f>VLOOKUP(H1312,zdroj!C:F,4,0)</f>
        <v>0</v>
      </c>
      <c r="N1312" s="61" t="str">
        <f t="shared" si="40"/>
        <v>katB</v>
      </c>
      <c r="P1312" s="73" t="str">
        <f t="shared" si="41"/>
        <v/>
      </c>
      <c r="Q1312" s="61" t="s">
        <v>30</v>
      </c>
    </row>
    <row r="1313" spans="8:17" x14ac:dyDescent="0.25">
      <c r="H1313" s="59">
        <v>54437</v>
      </c>
      <c r="I1313" s="59" t="s">
        <v>69</v>
      </c>
      <c r="J1313" s="59">
        <v>1302973</v>
      </c>
      <c r="K1313" s="59" t="s">
        <v>1879</v>
      </c>
      <c r="L1313" s="61" t="s">
        <v>113</v>
      </c>
      <c r="M1313" s="61">
        <f>VLOOKUP(H1313,zdroj!C:F,4,0)</f>
        <v>0</v>
      </c>
      <c r="N1313" s="61" t="str">
        <f t="shared" si="40"/>
        <v>katB</v>
      </c>
      <c r="P1313" s="73" t="str">
        <f t="shared" si="41"/>
        <v/>
      </c>
      <c r="Q1313" s="61" t="s">
        <v>30</v>
      </c>
    </row>
    <row r="1314" spans="8:17" x14ac:dyDescent="0.25">
      <c r="H1314" s="59">
        <v>54437</v>
      </c>
      <c r="I1314" s="59" t="s">
        <v>69</v>
      </c>
      <c r="J1314" s="59">
        <v>1302981</v>
      </c>
      <c r="K1314" s="59" t="s">
        <v>1880</v>
      </c>
      <c r="L1314" s="61" t="s">
        <v>113</v>
      </c>
      <c r="M1314" s="61">
        <f>VLOOKUP(H1314,zdroj!C:F,4,0)</f>
        <v>0</v>
      </c>
      <c r="N1314" s="61" t="str">
        <f t="shared" si="40"/>
        <v>katB</v>
      </c>
      <c r="P1314" s="73" t="str">
        <f t="shared" si="41"/>
        <v/>
      </c>
      <c r="Q1314" s="61" t="s">
        <v>30</v>
      </c>
    </row>
    <row r="1315" spans="8:17" x14ac:dyDescent="0.25">
      <c r="H1315" s="59">
        <v>54437</v>
      </c>
      <c r="I1315" s="59" t="s">
        <v>69</v>
      </c>
      <c r="J1315" s="59">
        <v>1302990</v>
      </c>
      <c r="K1315" s="59" t="s">
        <v>1881</v>
      </c>
      <c r="L1315" s="61" t="s">
        <v>113</v>
      </c>
      <c r="M1315" s="61">
        <f>VLOOKUP(H1315,zdroj!C:F,4,0)</f>
        <v>0</v>
      </c>
      <c r="N1315" s="61" t="str">
        <f t="shared" si="40"/>
        <v>katB</v>
      </c>
      <c r="P1315" s="73" t="str">
        <f t="shared" si="41"/>
        <v/>
      </c>
      <c r="Q1315" s="61" t="s">
        <v>30</v>
      </c>
    </row>
    <row r="1316" spans="8:17" x14ac:dyDescent="0.25">
      <c r="H1316" s="59">
        <v>54437</v>
      </c>
      <c r="I1316" s="59" t="s">
        <v>69</v>
      </c>
      <c r="J1316" s="59">
        <v>1303007</v>
      </c>
      <c r="K1316" s="59" t="s">
        <v>1882</v>
      </c>
      <c r="L1316" s="61" t="s">
        <v>113</v>
      </c>
      <c r="M1316" s="61">
        <f>VLOOKUP(H1316,zdroj!C:F,4,0)</f>
        <v>0</v>
      </c>
      <c r="N1316" s="61" t="str">
        <f t="shared" si="40"/>
        <v>katB</v>
      </c>
      <c r="P1316" s="73" t="str">
        <f t="shared" si="41"/>
        <v/>
      </c>
      <c r="Q1316" s="61" t="s">
        <v>30</v>
      </c>
    </row>
    <row r="1317" spans="8:17" x14ac:dyDescent="0.25">
      <c r="H1317" s="59">
        <v>54437</v>
      </c>
      <c r="I1317" s="59" t="s">
        <v>69</v>
      </c>
      <c r="J1317" s="59">
        <v>1303015</v>
      </c>
      <c r="K1317" s="59" t="s">
        <v>1883</v>
      </c>
      <c r="L1317" s="61" t="s">
        <v>113</v>
      </c>
      <c r="M1317" s="61">
        <f>VLOOKUP(H1317,zdroj!C:F,4,0)</f>
        <v>0</v>
      </c>
      <c r="N1317" s="61" t="str">
        <f t="shared" si="40"/>
        <v>katB</v>
      </c>
      <c r="P1317" s="73" t="str">
        <f t="shared" si="41"/>
        <v/>
      </c>
      <c r="Q1317" s="61" t="s">
        <v>30</v>
      </c>
    </row>
    <row r="1318" spans="8:17" x14ac:dyDescent="0.25">
      <c r="H1318" s="59">
        <v>54437</v>
      </c>
      <c r="I1318" s="59" t="s">
        <v>69</v>
      </c>
      <c r="J1318" s="59">
        <v>1303023</v>
      </c>
      <c r="K1318" s="59" t="s">
        <v>1884</v>
      </c>
      <c r="L1318" s="61" t="s">
        <v>113</v>
      </c>
      <c r="M1318" s="61">
        <f>VLOOKUP(H1318,zdroj!C:F,4,0)</f>
        <v>0</v>
      </c>
      <c r="N1318" s="61" t="str">
        <f t="shared" si="40"/>
        <v>katB</v>
      </c>
      <c r="P1318" s="73" t="str">
        <f t="shared" si="41"/>
        <v/>
      </c>
      <c r="Q1318" s="61" t="s">
        <v>30</v>
      </c>
    </row>
    <row r="1319" spans="8:17" x14ac:dyDescent="0.25">
      <c r="H1319" s="59">
        <v>54437</v>
      </c>
      <c r="I1319" s="59" t="s">
        <v>69</v>
      </c>
      <c r="J1319" s="59">
        <v>1303031</v>
      </c>
      <c r="K1319" s="59" t="s">
        <v>1885</v>
      </c>
      <c r="L1319" s="61" t="s">
        <v>113</v>
      </c>
      <c r="M1319" s="61">
        <f>VLOOKUP(H1319,zdroj!C:F,4,0)</f>
        <v>0</v>
      </c>
      <c r="N1319" s="61" t="str">
        <f t="shared" si="40"/>
        <v>katB</v>
      </c>
      <c r="P1319" s="73" t="str">
        <f t="shared" si="41"/>
        <v/>
      </c>
      <c r="Q1319" s="61" t="s">
        <v>30</v>
      </c>
    </row>
    <row r="1320" spans="8:17" x14ac:dyDescent="0.25">
      <c r="H1320" s="59">
        <v>54437</v>
      </c>
      <c r="I1320" s="59" t="s">
        <v>69</v>
      </c>
      <c r="J1320" s="59">
        <v>1303040</v>
      </c>
      <c r="K1320" s="59" t="s">
        <v>1886</v>
      </c>
      <c r="L1320" s="61" t="s">
        <v>113</v>
      </c>
      <c r="M1320" s="61">
        <f>VLOOKUP(H1320,zdroj!C:F,4,0)</f>
        <v>0</v>
      </c>
      <c r="N1320" s="61" t="str">
        <f t="shared" si="40"/>
        <v>katB</v>
      </c>
      <c r="P1320" s="73" t="str">
        <f t="shared" si="41"/>
        <v/>
      </c>
      <c r="Q1320" s="61" t="s">
        <v>30</v>
      </c>
    </row>
    <row r="1321" spans="8:17" x14ac:dyDescent="0.25">
      <c r="H1321" s="59">
        <v>54437</v>
      </c>
      <c r="I1321" s="59" t="s">
        <v>69</v>
      </c>
      <c r="J1321" s="59">
        <v>1303058</v>
      </c>
      <c r="K1321" s="59" t="s">
        <v>1887</v>
      </c>
      <c r="L1321" s="61" t="s">
        <v>113</v>
      </c>
      <c r="M1321" s="61">
        <f>VLOOKUP(H1321,zdroj!C:F,4,0)</f>
        <v>0</v>
      </c>
      <c r="N1321" s="61" t="str">
        <f t="shared" si="40"/>
        <v>katB</v>
      </c>
      <c r="P1321" s="73" t="str">
        <f t="shared" si="41"/>
        <v/>
      </c>
      <c r="Q1321" s="61" t="s">
        <v>30</v>
      </c>
    </row>
    <row r="1322" spans="8:17" x14ac:dyDescent="0.25">
      <c r="H1322" s="59">
        <v>54437</v>
      </c>
      <c r="I1322" s="59" t="s">
        <v>69</v>
      </c>
      <c r="J1322" s="59">
        <v>1303066</v>
      </c>
      <c r="K1322" s="59" t="s">
        <v>1888</v>
      </c>
      <c r="L1322" s="61" t="s">
        <v>113</v>
      </c>
      <c r="M1322" s="61">
        <f>VLOOKUP(H1322,zdroj!C:F,4,0)</f>
        <v>0</v>
      </c>
      <c r="N1322" s="61" t="str">
        <f t="shared" si="40"/>
        <v>katB</v>
      </c>
      <c r="P1322" s="73" t="str">
        <f t="shared" si="41"/>
        <v/>
      </c>
      <c r="Q1322" s="61" t="s">
        <v>30</v>
      </c>
    </row>
    <row r="1323" spans="8:17" x14ac:dyDescent="0.25">
      <c r="H1323" s="59">
        <v>54437</v>
      </c>
      <c r="I1323" s="59" t="s">
        <v>69</v>
      </c>
      <c r="J1323" s="59">
        <v>1303074</v>
      </c>
      <c r="K1323" s="59" t="s">
        <v>1889</v>
      </c>
      <c r="L1323" s="61" t="s">
        <v>113</v>
      </c>
      <c r="M1323" s="61">
        <f>VLOOKUP(H1323,zdroj!C:F,4,0)</f>
        <v>0</v>
      </c>
      <c r="N1323" s="61" t="str">
        <f t="shared" si="40"/>
        <v>katB</v>
      </c>
      <c r="P1323" s="73" t="str">
        <f t="shared" si="41"/>
        <v/>
      </c>
      <c r="Q1323" s="61" t="s">
        <v>30</v>
      </c>
    </row>
    <row r="1324" spans="8:17" x14ac:dyDescent="0.25">
      <c r="H1324" s="59">
        <v>54437</v>
      </c>
      <c r="I1324" s="59" t="s">
        <v>69</v>
      </c>
      <c r="J1324" s="59">
        <v>1303091</v>
      </c>
      <c r="K1324" s="59" t="s">
        <v>1890</v>
      </c>
      <c r="L1324" s="61" t="s">
        <v>113</v>
      </c>
      <c r="M1324" s="61">
        <f>VLOOKUP(H1324,zdroj!C:F,4,0)</f>
        <v>0</v>
      </c>
      <c r="N1324" s="61" t="str">
        <f t="shared" si="40"/>
        <v>katB</v>
      </c>
      <c r="P1324" s="73" t="str">
        <f t="shared" si="41"/>
        <v/>
      </c>
      <c r="Q1324" s="61" t="s">
        <v>30</v>
      </c>
    </row>
    <row r="1325" spans="8:17" x14ac:dyDescent="0.25">
      <c r="H1325" s="59">
        <v>54437</v>
      </c>
      <c r="I1325" s="59" t="s">
        <v>69</v>
      </c>
      <c r="J1325" s="59">
        <v>1303104</v>
      </c>
      <c r="K1325" s="59" t="s">
        <v>1891</v>
      </c>
      <c r="L1325" s="61" t="s">
        <v>113</v>
      </c>
      <c r="M1325" s="61">
        <f>VLOOKUP(H1325,zdroj!C:F,4,0)</f>
        <v>0</v>
      </c>
      <c r="N1325" s="61" t="str">
        <f t="shared" si="40"/>
        <v>katB</v>
      </c>
      <c r="P1325" s="73" t="str">
        <f t="shared" si="41"/>
        <v/>
      </c>
      <c r="Q1325" s="61" t="s">
        <v>30</v>
      </c>
    </row>
    <row r="1326" spans="8:17" x14ac:dyDescent="0.25">
      <c r="H1326" s="59">
        <v>54437</v>
      </c>
      <c r="I1326" s="59" t="s">
        <v>69</v>
      </c>
      <c r="J1326" s="59">
        <v>1303112</v>
      </c>
      <c r="K1326" s="59" t="s">
        <v>1892</v>
      </c>
      <c r="L1326" s="61" t="s">
        <v>113</v>
      </c>
      <c r="M1326" s="61">
        <f>VLOOKUP(H1326,zdroj!C:F,4,0)</f>
        <v>0</v>
      </c>
      <c r="N1326" s="61" t="str">
        <f t="shared" si="40"/>
        <v>katB</v>
      </c>
      <c r="P1326" s="73" t="str">
        <f t="shared" si="41"/>
        <v/>
      </c>
      <c r="Q1326" s="61" t="s">
        <v>30</v>
      </c>
    </row>
    <row r="1327" spans="8:17" x14ac:dyDescent="0.25">
      <c r="H1327" s="59">
        <v>54437</v>
      </c>
      <c r="I1327" s="59" t="s">
        <v>69</v>
      </c>
      <c r="J1327" s="59">
        <v>1303121</v>
      </c>
      <c r="K1327" s="59" t="s">
        <v>1893</v>
      </c>
      <c r="L1327" s="61" t="s">
        <v>113</v>
      </c>
      <c r="M1327" s="61">
        <f>VLOOKUP(H1327,zdroj!C:F,4,0)</f>
        <v>0</v>
      </c>
      <c r="N1327" s="61" t="str">
        <f t="shared" si="40"/>
        <v>katB</v>
      </c>
      <c r="P1327" s="73" t="str">
        <f t="shared" si="41"/>
        <v/>
      </c>
      <c r="Q1327" s="61" t="s">
        <v>30</v>
      </c>
    </row>
    <row r="1328" spans="8:17" x14ac:dyDescent="0.25">
      <c r="H1328" s="59">
        <v>54437</v>
      </c>
      <c r="I1328" s="59" t="s">
        <v>69</v>
      </c>
      <c r="J1328" s="59">
        <v>1303139</v>
      </c>
      <c r="K1328" s="59" t="s">
        <v>1894</v>
      </c>
      <c r="L1328" s="61" t="s">
        <v>113</v>
      </c>
      <c r="M1328" s="61">
        <f>VLOOKUP(H1328,zdroj!C:F,4,0)</f>
        <v>0</v>
      </c>
      <c r="N1328" s="61" t="str">
        <f t="shared" si="40"/>
        <v>katB</v>
      </c>
      <c r="P1328" s="73" t="str">
        <f t="shared" si="41"/>
        <v/>
      </c>
      <c r="Q1328" s="61" t="s">
        <v>30</v>
      </c>
    </row>
    <row r="1329" spans="8:17" x14ac:dyDescent="0.25">
      <c r="H1329" s="59">
        <v>54437</v>
      </c>
      <c r="I1329" s="59" t="s">
        <v>69</v>
      </c>
      <c r="J1329" s="59">
        <v>1303147</v>
      </c>
      <c r="K1329" s="59" t="s">
        <v>1895</v>
      </c>
      <c r="L1329" s="61" t="s">
        <v>113</v>
      </c>
      <c r="M1329" s="61">
        <f>VLOOKUP(H1329,zdroj!C:F,4,0)</f>
        <v>0</v>
      </c>
      <c r="N1329" s="61" t="str">
        <f t="shared" si="40"/>
        <v>katB</v>
      </c>
      <c r="P1329" s="73" t="str">
        <f t="shared" si="41"/>
        <v/>
      </c>
      <c r="Q1329" s="61" t="s">
        <v>30</v>
      </c>
    </row>
    <row r="1330" spans="8:17" x14ac:dyDescent="0.25">
      <c r="H1330" s="59">
        <v>54437</v>
      </c>
      <c r="I1330" s="59" t="s">
        <v>69</v>
      </c>
      <c r="J1330" s="59">
        <v>1303155</v>
      </c>
      <c r="K1330" s="59" t="s">
        <v>1896</v>
      </c>
      <c r="L1330" s="61" t="s">
        <v>113</v>
      </c>
      <c r="M1330" s="61">
        <f>VLOOKUP(H1330,zdroj!C:F,4,0)</f>
        <v>0</v>
      </c>
      <c r="N1330" s="61" t="str">
        <f t="shared" si="40"/>
        <v>katB</v>
      </c>
      <c r="P1330" s="73" t="str">
        <f t="shared" si="41"/>
        <v/>
      </c>
      <c r="Q1330" s="61" t="s">
        <v>30</v>
      </c>
    </row>
    <row r="1331" spans="8:17" x14ac:dyDescent="0.25">
      <c r="H1331" s="59">
        <v>54437</v>
      </c>
      <c r="I1331" s="59" t="s">
        <v>69</v>
      </c>
      <c r="J1331" s="59">
        <v>1303163</v>
      </c>
      <c r="K1331" s="59" t="s">
        <v>1897</v>
      </c>
      <c r="L1331" s="61" t="s">
        <v>113</v>
      </c>
      <c r="M1331" s="61">
        <f>VLOOKUP(H1331,zdroj!C:F,4,0)</f>
        <v>0</v>
      </c>
      <c r="N1331" s="61" t="str">
        <f t="shared" si="40"/>
        <v>katB</v>
      </c>
      <c r="P1331" s="73" t="str">
        <f t="shared" si="41"/>
        <v/>
      </c>
      <c r="Q1331" s="61" t="s">
        <v>30</v>
      </c>
    </row>
    <row r="1332" spans="8:17" x14ac:dyDescent="0.25">
      <c r="H1332" s="59">
        <v>54437</v>
      </c>
      <c r="I1332" s="59" t="s">
        <v>69</v>
      </c>
      <c r="J1332" s="59">
        <v>1303171</v>
      </c>
      <c r="K1332" s="59" t="s">
        <v>1898</v>
      </c>
      <c r="L1332" s="61" t="s">
        <v>113</v>
      </c>
      <c r="M1332" s="61">
        <f>VLOOKUP(H1332,zdroj!C:F,4,0)</f>
        <v>0</v>
      </c>
      <c r="N1332" s="61" t="str">
        <f t="shared" si="40"/>
        <v>katB</v>
      </c>
      <c r="P1332" s="73" t="str">
        <f t="shared" si="41"/>
        <v/>
      </c>
      <c r="Q1332" s="61" t="s">
        <v>30</v>
      </c>
    </row>
    <row r="1333" spans="8:17" x14ac:dyDescent="0.25">
      <c r="H1333" s="59">
        <v>54437</v>
      </c>
      <c r="I1333" s="59" t="s">
        <v>69</v>
      </c>
      <c r="J1333" s="59">
        <v>1303180</v>
      </c>
      <c r="K1333" s="59" t="s">
        <v>1899</v>
      </c>
      <c r="L1333" s="61" t="s">
        <v>113</v>
      </c>
      <c r="M1333" s="61">
        <f>VLOOKUP(H1333,zdroj!C:F,4,0)</f>
        <v>0</v>
      </c>
      <c r="N1333" s="61" t="str">
        <f t="shared" si="40"/>
        <v>katB</v>
      </c>
      <c r="P1333" s="73" t="str">
        <f t="shared" si="41"/>
        <v/>
      </c>
      <c r="Q1333" s="61" t="s">
        <v>30</v>
      </c>
    </row>
    <row r="1334" spans="8:17" x14ac:dyDescent="0.25">
      <c r="H1334" s="59">
        <v>54437</v>
      </c>
      <c r="I1334" s="59" t="s">
        <v>69</v>
      </c>
      <c r="J1334" s="59">
        <v>1303198</v>
      </c>
      <c r="K1334" s="59" t="s">
        <v>1900</v>
      </c>
      <c r="L1334" s="61" t="s">
        <v>113</v>
      </c>
      <c r="M1334" s="61">
        <f>VLOOKUP(H1334,zdroj!C:F,4,0)</f>
        <v>0</v>
      </c>
      <c r="N1334" s="61" t="str">
        <f t="shared" si="40"/>
        <v>katB</v>
      </c>
      <c r="P1334" s="73" t="str">
        <f t="shared" si="41"/>
        <v/>
      </c>
      <c r="Q1334" s="61" t="s">
        <v>30</v>
      </c>
    </row>
    <row r="1335" spans="8:17" x14ac:dyDescent="0.25">
      <c r="H1335" s="59">
        <v>54437</v>
      </c>
      <c r="I1335" s="59" t="s">
        <v>69</v>
      </c>
      <c r="J1335" s="59">
        <v>1303201</v>
      </c>
      <c r="K1335" s="59" t="s">
        <v>1901</v>
      </c>
      <c r="L1335" s="61" t="s">
        <v>113</v>
      </c>
      <c r="M1335" s="61">
        <f>VLOOKUP(H1335,zdroj!C:F,4,0)</f>
        <v>0</v>
      </c>
      <c r="N1335" s="61" t="str">
        <f t="shared" si="40"/>
        <v>katB</v>
      </c>
      <c r="P1335" s="73" t="str">
        <f t="shared" si="41"/>
        <v/>
      </c>
      <c r="Q1335" s="61" t="s">
        <v>30</v>
      </c>
    </row>
    <row r="1336" spans="8:17" x14ac:dyDescent="0.25">
      <c r="H1336" s="59">
        <v>54437</v>
      </c>
      <c r="I1336" s="59" t="s">
        <v>69</v>
      </c>
      <c r="J1336" s="59">
        <v>1303228</v>
      </c>
      <c r="K1336" s="59" t="s">
        <v>1902</v>
      </c>
      <c r="L1336" s="61" t="s">
        <v>113</v>
      </c>
      <c r="M1336" s="61">
        <f>VLOOKUP(H1336,zdroj!C:F,4,0)</f>
        <v>0</v>
      </c>
      <c r="N1336" s="61" t="str">
        <f t="shared" si="40"/>
        <v>katB</v>
      </c>
      <c r="P1336" s="73" t="str">
        <f t="shared" si="41"/>
        <v/>
      </c>
      <c r="Q1336" s="61" t="s">
        <v>30</v>
      </c>
    </row>
    <row r="1337" spans="8:17" x14ac:dyDescent="0.25">
      <c r="H1337" s="59">
        <v>54437</v>
      </c>
      <c r="I1337" s="59" t="s">
        <v>69</v>
      </c>
      <c r="J1337" s="59">
        <v>1303236</v>
      </c>
      <c r="K1337" s="59" t="s">
        <v>1903</v>
      </c>
      <c r="L1337" s="61" t="s">
        <v>113</v>
      </c>
      <c r="M1337" s="61">
        <f>VLOOKUP(H1337,zdroj!C:F,4,0)</f>
        <v>0</v>
      </c>
      <c r="N1337" s="61" t="str">
        <f t="shared" si="40"/>
        <v>katB</v>
      </c>
      <c r="P1337" s="73" t="str">
        <f t="shared" si="41"/>
        <v/>
      </c>
      <c r="Q1337" s="61" t="s">
        <v>30</v>
      </c>
    </row>
    <row r="1338" spans="8:17" x14ac:dyDescent="0.25">
      <c r="H1338" s="59">
        <v>54437</v>
      </c>
      <c r="I1338" s="59" t="s">
        <v>69</v>
      </c>
      <c r="J1338" s="59">
        <v>1303244</v>
      </c>
      <c r="K1338" s="59" t="s">
        <v>1904</v>
      </c>
      <c r="L1338" s="61" t="s">
        <v>113</v>
      </c>
      <c r="M1338" s="61">
        <f>VLOOKUP(H1338,zdroj!C:F,4,0)</f>
        <v>0</v>
      </c>
      <c r="N1338" s="61" t="str">
        <f t="shared" si="40"/>
        <v>katB</v>
      </c>
      <c r="P1338" s="73" t="str">
        <f t="shared" si="41"/>
        <v/>
      </c>
      <c r="Q1338" s="61" t="s">
        <v>30</v>
      </c>
    </row>
    <row r="1339" spans="8:17" x14ac:dyDescent="0.25">
      <c r="H1339" s="59">
        <v>54437</v>
      </c>
      <c r="I1339" s="59" t="s">
        <v>69</v>
      </c>
      <c r="J1339" s="59">
        <v>1303252</v>
      </c>
      <c r="K1339" s="59" t="s">
        <v>1905</v>
      </c>
      <c r="L1339" s="61" t="s">
        <v>81</v>
      </c>
      <c r="M1339" s="61">
        <f>VLOOKUP(H1339,zdroj!C:F,4,0)</f>
        <v>0</v>
      </c>
      <c r="N1339" s="61" t="str">
        <f t="shared" si="40"/>
        <v>-</v>
      </c>
      <c r="P1339" s="73" t="str">
        <f t="shared" si="41"/>
        <v/>
      </c>
      <c r="Q1339" s="61" t="s">
        <v>86</v>
      </c>
    </row>
    <row r="1340" spans="8:17" x14ac:dyDescent="0.25">
      <c r="H1340" s="59">
        <v>54437</v>
      </c>
      <c r="I1340" s="59" t="s">
        <v>69</v>
      </c>
      <c r="J1340" s="59">
        <v>26358204</v>
      </c>
      <c r="K1340" s="59" t="s">
        <v>1906</v>
      </c>
      <c r="L1340" s="61" t="s">
        <v>113</v>
      </c>
      <c r="M1340" s="61">
        <f>VLOOKUP(H1340,zdroj!C:F,4,0)</f>
        <v>0</v>
      </c>
      <c r="N1340" s="61" t="str">
        <f t="shared" si="40"/>
        <v>katB</v>
      </c>
      <c r="P1340" s="73" t="str">
        <f t="shared" si="41"/>
        <v/>
      </c>
      <c r="Q1340" s="61" t="s">
        <v>31</v>
      </c>
    </row>
    <row r="1341" spans="8:17" x14ac:dyDescent="0.25">
      <c r="H1341" s="59">
        <v>54437</v>
      </c>
      <c r="I1341" s="59" t="s">
        <v>69</v>
      </c>
      <c r="J1341" s="59">
        <v>27947491</v>
      </c>
      <c r="K1341" s="59" t="s">
        <v>1907</v>
      </c>
      <c r="L1341" s="61" t="s">
        <v>113</v>
      </c>
      <c r="M1341" s="61">
        <f>VLOOKUP(H1341,zdroj!C:F,4,0)</f>
        <v>0</v>
      </c>
      <c r="N1341" s="61" t="str">
        <f t="shared" si="40"/>
        <v>katB</v>
      </c>
      <c r="P1341" s="73" t="str">
        <f t="shared" si="41"/>
        <v/>
      </c>
      <c r="Q1341" s="61" t="s">
        <v>30</v>
      </c>
    </row>
    <row r="1342" spans="8:17" x14ac:dyDescent="0.25">
      <c r="H1342" s="59">
        <v>54437</v>
      </c>
      <c r="I1342" s="59" t="s">
        <v>69</v>
      </c>
      <c r="J1342" s="59">
        <v>30766320</v>
      </c>
      <c r="K1342" s="59" t="s">
        <v>1908</v>
      </c>
      <c r="L1342" s="61" t="s">
        <v>113</v>
      </c>
      <c r="M1342" s="61">
        <f>VLOOKUP(H1342,zdroj!C:F,4,0)</f>
        <v>0</v>
      </c>
      <c r="N1342" s="61" t="str">
        <f t="shared" si="40"/>
        <v>katB</v>
      </c>
      <c r="P1342" s="73" t="str">
        <f t="shared" si="41"/>
        <v/>
      </c>
      <c r="Q1342" s="61" t="s">
        <v>30</v>
      </c>
    </row>
    <row r="1343" spans="8:17" x14ac:dyDescent="0.25">
      <c r="H1343" s="59">
        <v>54437</v>
      </c>
      <c r="I1343" s="59" t="s">
        <v>69</v>
      </c>
      <c r="J1343" s="59">
        <v>31224024</v>
      </c>
      <c r="K1343" s="59" t="s">
        <v>1909</v>
      </c>
      <c r="L1343" s="61" t="s">
        <v>113</v>
      </c>
      <c r="M1343" s="61">
        <f>VLOOKUP(H1343,zdroj!C:F,4,0)</f>
        <v>0</v>
      </c>
      <c r="N1343" s="61" t="str">
        <f t="shared" si="40"/>
        <v>katB</v>
      </c>
      <c r="P1343" s="73" t="str">
        <f t="shared" si="41"/>
        <v/>
      </c>
      <c r="Q1343" s="61" t="s">
        <v>30</v>
      </c>
    </row>
    <row r="1344" spans="8:17" x14ac:dyDescent="0.25">
      <c r="H1344" s="59">
        <v>54437</v>
      </c>
      <c r="I1344" s="59" t="s">
        <v>69</v>
      </c>
      <c r="J1344" s="59">
        <v>40904547</v>
      </c>
      <c r="K1344" s="59" t="s">
        <v>1910</v>
      </c>
      <c r="L1344" s="61" t="s">
        <v>113</v>
      </c>
      <c r="M1344" s="61">
        <f>VLOOKUP(H1344,zdroj!C:F,4,0)</f>
        <v>0</v>
      </c>
      <c r="N1344" s="61" t="str">
        <f t="shared" si="40"/>
        <v>katB</v>
      </c>
      <c r="P1344" s="73" t="str">
        <f t="shared" si="41"/>
        <v/>
      </c>
      <c r="Q1344" s="61" t="s">
        <v>30</v>
      </c>
    </row>
    <row r="1345" spans="8:17" x14ac:dyDescent="0.25">
      <c r="H1345" s="59">
        <v>54437</v>
      </c>
      <c r="I1345" s="59" t="s">
        <v>69</v>
      </c>
      <c r="J1345" s="59">
        <v>73196886</v>
      </c>
      <c r="K1345" s="59" t="s">
        <v>1911</v>
      </c>
      <c r="L1345" s="61" t="s">
        <v>113</v>
      </c>
      <c r="M1345" s="61">
        <f>VLOOKUP(H1345,zdroj!C:F,4,0)</f>
        <v>0</v>
      </c>
      <c r="N1345" s="61" t="str">
        <f t="shared" si="40"/>
        <v>katB</v>
      </c>
      <c r="P1345" s="73" t="str">
        <f t="shared" si="41"/>
        <v/>
      </c>
      <c r="Q1345" s="61" t="s">
        <v>30</v>
      </c>
    </row>
    <row r="1346" spans="8:17" x14ac:dyDescent="0.25">
      <c r="H1346" s="59">
        <v>54437</v>
      </c>
      <c r="I1346" s="59" t="s">
        <v>69</v>
      </c>
      <c r="J1346" s="59">
        <v>77305311</v>
      </c>
      <c r="K1346" s="59" t="s">
        <v>1912</v>
      </c>
      <c r="L1346" s="61" t="s">
        <v>81</v>
      </c>
      <c r="M1346" s="61">
        <f>VLOOKUP(H1346,zdroj!C:F,4,0)</f>
        <v>0</v>
      </c>
      <c r="N1346" s="61" t="str">
        <f t="shared" si="40"/>
        <v>-</v>
      </c>
      <c r="P1346" s="73" t="str">
        <f t="shared" si="41"/>
        <v/>
      </c>
      <c r="Q1346" s="61" t="s">
        <v>84</v>
      </c>
    </row>
    <row r="1347" spans="8:17" x14ac:dyDescent="0.25">
      <c r="H1347" s="59">
        <v>54437</v>
      </c>
      <c r="I1347" s="59" t="s">
        <v>69</v>
      </c>
      <c r="J1347" s="59">
        <v>77914864</v>
      </c>
      <c r="K1347" s="59" t="s">
        <v>1913</v>
      </c>
      <c r="L1347" s="61" t="s">
        <v>113</v>
      </c>
      <c r="M1347" s="61">
        <f>VLOOKUP(H1347,zdroj!C:F,4,0)</f>
        <v>0</v>
      </c>
      <c r="N1347" s="61" t="str">
        <f t="shared" si="40"/>
        <v>katB</v>
      </c>
      <c r="P1347" s="73" t="str">
        <f t="shared" si="41"/>
        <v/>
      </c>
      <c r="Q1347" s="61" t="s">
        <v>30</v>
      </c>
    </row>
    <row r="1348" spans="8:17" x14ac:dyDescent="0.25">
      <c r="H1348" s="59">
        <v>54437</v>
      </c>
      <c r="I1348" s="59" t="s">
        <v>69</v>
      </c>
      <c r="J1348" s="59">
        <v>80155898</v>
      </c>
      <c r="K1348" s="59" t="s">
        <v>1914</v>
      </c>
      <c r="L1348" s="61" t="s">
        <v>113</v>
      </c>
      <c r="M1348" s="61">
        <f>VLOOKUP(H1348,zdroj!C:F,4,0)</f>
        <v>0</v>
      </c>
      <c r="N1348" s="61" t="str">
        <f t="shared" si="40"/>
        <v>katB</v>
      </c>
      <c r="P1348" s="73" t="str">
        <f t="shared" si="41"/>
        <v/>
      </c>
      <c r="Q1348" s="61" t="s">
        <v>30</v>
      </c>
    </row>
    <row r="1349" spans="8:17" x14ac:dyDescent="0.25">
      <c r="H1349" s="59">
        <v>57631</v>
      </c>
      <c r="I1349" s="59" t="s">
        <v>69</v>
      </c>
      <c r="J1349" s="59">
        <v>1475622</v>
      </c>
      <c r="K1349" s="59" t="s">
        <v>1915</v>
      </c>
      <c r="L1349" s="61" t="s">
        <v>113</v>
      </c>
      <c r="M1349" s="61">
        <f>VLOOKUP(H1349,zdroj!C:F,4,0)</f>
        <v>0</v>
      </c>
      <c r="N1349" s="61" t="str">
        <f t="shared" si="40"/>
        <v>katB</v>
      </c>
      <c r="P1349" s="73" t="str">
        <f t="shared" si="41"/>
        <v/>
      </c>
      <c r="Q1349" s="61" t="s">
        <v>30</v>
      </c>
    </row>
    <row r="1350" spans="8:17" x14ac:dyDescent="0.25">
      <c r="H1350" s="59">
        <v>57631</v>
      </c>
      <c r="I1350" s="59" t="s">
        <v>69</v>
      </c>
      <c r="J1350" s="59">
        <v>1475631</v>
      </c>
      <c r="K1350" s="59" t="s">
        <v>1916</v>
      </c>
      <c r="L1350" s="61" t="s">
        <v>113</v>
      </c>
      <c r="M1350" s="61">
        <f>VLOOKUP(H1350,zdroj!C:F,4,0)</f>
        <v>0</v>
      </c>
      <c r="N1350" s="61" t="str">
        <f t="shared" si="40"/>
        <v>katB</v>
      </c>
      <c r="P1350" s="73" t="str">
        <f t="shared" si="41"/>
        <v/>
      </c>
      <c r="Q1350" s="61" t="s">
        <v>30</v>
      </c>
    </row>
    <row r="1351" spans="8:17" x14ac:dyDescent="0.25">
      <c r="H1351" s="59">
        <v>57631</v>
      </c>
      <c r="I1351" s="59" t="s">
        <v>69</v>
      </c>
      <c r="J1351" s="59">
        <v>1475649</v>
      </c>
      <c r="K1351" s="59" t="s">
        <v>1917</v>
      </c>
      <c r="L1351" s="61" t="s">
        <v>113</v>
      </c>
      <c r="M1351" s="61">
        <f>VLOOKUP(H1351,zdroj!C:F,4,0)</f>
        <v>0</v>
      </c>
      <c r="N1351" s="61" t="str">
        <f t="shared" ref="N1351:N1414" si="42">IF(M1351="A",IF(L1351="katA","katB",L1351),L1351)</f>
        <v>katB</v>
      </c>
      <c r="P1351" s="73" t="str">
        <f t="shared" ref="P1351:P1414" si="43">IF(O1351="A",1,"")</f>
        <v/>
      </c>
      <c r="Q1351" s="61" t="s">
        <v>30</v>
      </c>
    </row>
    <row r="1352" spans="8:17" x14ac:dyDescent="0.25">
      <c r="H1352" s="59">
        <v>57631</v>
      </c>
      <c r="I1352" s="59" t="s">
        <v>69</v>
      </c>
      <c r="J1352" s="59">
        <v>1475657</v>
      </c>
      <c r="K1352" s="59" t="s">
        <v>1918</v>
      </c>
      <c r="L1352" s="61" t="s">
        <v>113</v>
      </c>
      <c r="M1352" s="61">
        <f>VLOOKUP(H1352,zdroj!C:F,4,0)</f>
        <v>0</v>
      </c>
      <c r="N1352" s="61" t="str">
        <f t="shared" si="42"/>
        <v>katB</v>
      </c>
      <c r="P1352" s="73" t="str">
        <f t="shared" si="43"/>
        <v/>
      </c>
      <c r="Q1352" s="61" t="s">
        <v>30</v>
      </c>
    </row>
    <row r="1353" spans="8:17" x14ac:dyDescent="0.25">
      <c r="H1353" s="59">
        <v>57631</v>
      </c>
      <c r="I1353" s="59" t="s">
        <v>69</v>
      </c>
      <c r="J1353" s="59">
        <v>1475665</v>
      </c>
      <c r="K1353" s="59" t="s">
        <v>1919</v>
      </c>
      <c r="L1353" s="61" t="s">
        <v>113</v>
      </c>
      <c r="M1353" s="61">
        <f>VLOOKUP(H1353,zdroj!C:F,4,0)</f>
        <v>0</v>
      </c>
      <c r="N1353" s="61" t="str">
        <f t="shared" si="42"/>
        <v>katB</v>
      </c>
      <c r="P1353" s="73" t="str">
        <f t="shared" si="43"/>
        <v/>
      </c>
      <c r="Q1353" s="61" t="s">
        <v>30</v>
      </c>
    </row>
    <row r="1354" spans="8:17" x14ac:dyDescent="0.25">
      <c r="H1354" s="59">
        <v>57631</v>
      </c>
      <c r="I1354" s="59" t="s">
        <v>69</v>
      </c>
      <c r="J1354" s="59">
        <v>1475681</v>
      </c>
      <c r="K1354" s="59" t="s">
        <v>1920</v>
      </c>
      <c r="L1354" s="61" t="s">
        <v>113</v>
      </c>
      <c r="M1354" s="61">
        <f>VLOOKUP(H1354,zdroj!C:F,4,0)</f>
        <v>0</v>
      </c>
      <c r="N1354" s="61" t="str">
        <f t="shared" si="42"/>
        <v>katB</v>
      </c>
      <c r="P1354" s="73" t="str">
        <f t="shared" si="43"/>
        <v/>
      </c>
      <c r="Q1354" s="61" t="s">
        <v>30</v>
      </c>
    </row>
    <row r="1355" spans="8:17" x14ac:dyDescent="0.25">
      <c r="H1355" s="59">
        <v>57631</v>
      </c>
      <c r="I1355" s="59" t="s">
        <v>69</v>
      </c>
      <c r="J1355" s="59">
        <v>1475690</v>
      </c>
      <c r="K1355" s="59" t="s">
        <v>1921</v>
      </c>
      <c r="L1355" s="61" t="s">
        <v>113</v>
      </c>
      <c r="M1355" s="61">
        <f>VLOOKUP(H1355,zdroj!C:F,4,0)</f>
        <v>0</v>
      </c>
      <c r="N1355" s="61" t="str">
        <f t="shared" si="42"/>
        <v>katB</v>
      </c>
      <c r="P1355" s="73" t="str">
        <f t="shared" si="43"/>
        <v/>
      </c>
      <c r="Q1355" s="61" t="s">
        <v>30</v>
      </c>
    </row>
    <row r="1356" spans="8:17" x14ac:dyDescent="0.25">
      <c r="H1356" s="59">
        <v>57631</v>
      </c>
      <c r="I1356" s="59" t="s">
        <v>69</v>
      </c>
      <c r="J1356" s="59">
        <v>1475703</v>
      </c>
      <c r="K1356" s="59" t="s">
        <v>1922</v>
      </c>
      <c r="L1356" s="61" t="s">
        <v>113</v>
      </c>
      <c r="M1356" s="61">
        <f>VLOOKUP(H1356,zdroj!C:F,4,0)</f>
        <v>0</v>
      </c>
      <c r="N1356" s="61" t="str">
        <f t="shared" si="42"/>
        <v>katB</v>
      </c>
      <c r="P1356" s="73" t="str">
        <f t="shared" si="43"/>
        <v/>
      </c>
      <c r="Q1356" s="61" t="s">
        <v>30</v>
      </c>
    </row>
    <row r="1357" spans="8:17" x14ac:dyDescent="0.25">
      <c r="H1357" s="59">
        <v>57631</v>
      </c>
      <c r="I1357" s="59" t="s">
        <v>69</v>
      </c>
      <c r="J1357" s="59">
        <v>1475711</v>
      </c>
      <c r="K1357" s="59" t="s">
        <v>1923</v>
      </c>
      <c r="L1357" s="61" t="s">
        <v>113</v>
      </c>
      <c r="M1357" s="61">
        <f>VLOOKUP(H1357,zdroj!C:F,4,0)</f>
        <v>0</v>
      </c>
      <c r="N1357" s="61" t="str">
        <f t="shared" si="42"/>
        <v>katB</v>
      </c>
      <c r="P1357" s="73" t="str">
        <f t="shared" si="43"/>
        <v/>
      </c>
      <c r="Q1357" s="61" t="s">
        <v>30</v>
      </c>
    </row>
    <row r="1358" spans="8:17" x14ac:dyDescent="0.25">
      <c r="H1358" s="59">
        <v>57649</v>
      </c>
      <c r="I1358" s="59" t="s">
        <v>69</v>
      </c>
      <c r="J1358" s="59">
        <v>1475720</v>
      </c>
      <c r="K1358" s="59" t="s">
        <v>1924</v>
      </c>
      <c r="L1358" s="61" t="s">
        <v>113</v>
      </c>
      <c r="M1358" s="61">
        <f>VLOOKUP(H1358,zdroj!C:F,4,0)</f>
        <v>0</v>
      </c>
      <c r="N1358" s="61" t="str">
        <f t="shared" si="42"/>
        <v>katB</v>
      </c>
      <c r="P1358" s="73" t="str">
        <f t="shared" si="43"/>
        <v/>
      </c>
      <c r="Q1358" s="61" t="s">
        <v>30</v>
      </c>
    </row>
    <row r="1359" spans="8:17" x14ac:dyDescent="0.25">
      <c r="H1359" s="59">
        <v>57649</v>
      </c>
      <c r="I1359" s="59" t="s">
        <v>69</v>
      </c>
      <c r="J1359" s="59">
        <v>1475738</v>
      </c>
      <c r="K1359" s="59" t="s">
        <v>1925</v>
      </c>
      <c r="L1359" s="61" t="s">
        <v>113</v>
      </c>
      <c r="M1359" s="61">
        <f>VLOOKUP(H1359,zdroj!C:F,4,0)</f>
        <v>0</v>
      </c>
      <c r="N1359" s="61" t="str">
        <f t="shared" si="42"/>
        <v>katB</v>
      </c>
      <c r="P1359" s="73" t="str">
        <f t="shared" si="43"/>
        <v/>
      </c>
      <c r="Q1359" s="61" t="s">
        <v>30</v>
      </c>
    </row>
    <row r="1360" spans="8:17" x14ac:dyDescent="0.25">
      <c r="H1360" s="59">
        <v>57649</v>
      </c>
      <c r="I1360" s="59" t="s">
        <v>69</v>
      </c>
      <c r="J1360" s="59">
        <v>1475746</v>
      </c>
      <c r="K1360" s="59" t="s">
        <v>1926</v>
      </c>
      <c r="L1360" s="61" t="s">
        <v>113</v>
      </c>
      <c r="M1360" s="61">
        <f>VLOOKUP(H1360,zdroj!C:F,4,0)</f>
        <v>0</v>
      </c>
      <c r="N1360" s="61" t="str">
        <f t="shared" si="42"/>
        <v>katB</v>
      </c>
      <c r="P1360" s="73" t="str">
        <f t="shared" si="43"/>
        <v/>
      </c>
      <c r="Q1360" s="61" t="s">
        <v>30</v>
      </c>
    </row>
    <row r="1361" spans="8:17" x14ac:dyDescent="0.25">
      <c r="H1361" s="59">
        <v>57649</v>
      </c>
      <c r="I1361" s="59" t="s">
        <v>69</v>
      </c>
      <c r="J1361" s="59">
        <v>1475762</v>
      </c>
      <c r="K1361" s="59" t="s">
        <v>1927</v>
      </c>
      <c r="L1361" s="61" t="s">
        <v>113</v>
      </c>
      <c r="M1361" s="61">
        <f>VLOOKUP(H1361,zdroj!C:F,4,0)</f>
        <v>0</v>
      </c>
      <c r="N1361" s="61" t="str">
        <f t="shared" si="42"/>
        <v>katB</v>
      </c>
      <c r="P1361" s="73" t="str">
        <f t="shared" si="43"/>
        <v/>
      </c>
      <c r="Q1361" s="61" t="s">
        <v>33</v>
      </c>
    </row>
    <row r="1362" spans="8:17" x14ac:dyDescent="0.25">
      <c r="H1362" s="59">
        <v>57649</v>
      </c>
      <c r="I1362" s="59" t="s">
        <v>69</v>
      </c>
      <c r="J1362" s="59">
        <v>1475771</v>
      </c>
      <c r="K1362" s="59" t="s">
        <v>1928</v>
      </c>
      <c r="L1362" s="61" t="s">
        <v>113</v>
      </c>
      <c r="M1362" s="61">
        <f>VLOOKUP(H1362,zdroj!C:F,4,0)</f>
        <v>0</v>
      </c>
      <c r="N1362" s="61" t="str">
        <f t="shared" si="42"/>
        <v>katB</v>
      </c>
      <c r="P1362" s="73" t="str">
        <f t="shared" si="43"/>
        <v/>
      </c>
      <c r="Q1362" s="61" t="s">
        <v>30</v>
      </c>
    </row>
    <row r="1363" spans="8:17" x14ac:dyDescent="0.25">
      <c r="H1363" s="59">
        <v>57649</v>
      </c>
      <c r="I1363" s="59" t="s">
        <v>69</v>
      </c>
      <c r="J1363" s="59">
        <v>1475789</v>
      </c>
      <c r="K1363" s="59" t="s">
        <v>1929</v>
      </c>
      <c r="L1363" s="61" t="s">
        <v>113</v>
      </c>
      <c r="M1363" s="61">
        <f>VLOOKUP(H1363,zdroj!C:F,4,0)</f>
        <v>0</v>
      </c>
      <c r="N1363" s="61" t="str">
        <f t="shared" si="42"/>
        <v>katB</v>
      </c>
      <c r="P1363" s="73" t="str">
        <f t="shared" si="43"/>
        <v/>
      </c>
      <c r="Q1363" s="61" t="s">
        <v>30</v>
      </c>
    </row>
    <row r="1364" spans="8:17" x14ac:dyDescent="0.25">
      <c r="H1364" s="59">
        <v>57649</v>
      </c>
      <c r="I1364" s="59" t="s">
        <v>69</v>
      </c>
      <c r="J1364" s="59">
        <v>1475797</v>
      </c>
      <c r="K1364" s="59" t="s">
        <v>1930</v>
      </c>
      <c r="L1364" s="61" t="s">
        <v>113</v>
      </c>
      <c r="M1364" s="61">
        <f>VLOOKUP(H1364,zdroj!C:F,4,0)</f>
        <v>0</v>
      </c>
      <c r="N1364" s="61" t="str">
        <f t="shared" si="42"/>
        <v>katB</v>
      </c>
      <c r="P1364" s="73" t="str">
        <f t="shared" si="43"/>
        <v/>
      </c>
      <c r="Q1364" s="61" t="s">
        <v>30</v>
      </c>
    </row>
    <row r="1365" spans="8:17" x14ac:dyDescent="0.25">
      <c r="H1365" s="59">
        <v>57649</v>
      </c>
      <c r="I1365" s="59" t="s">
        <v>69</v>
      </c>
      <c r="J1365" s="59">
        <v>1475801</v>
      </c>
      <c r="K1365" s="59" t="s">
        <v>1931</v>
      </c>
      <c r="L1365" s="61" t="s">
        <v>113</v>
      </c>
      <c r="M1365" s="61">
        <f>VLOOKUP(H1365,zdroj!C:F,4,0)</f>
        <v>0</v>
      </c>
      <c r="N1365" s="61" t="str">
        <f t="shared" si="42"/>
        <v>katB</v>
      </c>
      <c r="P1365" s="73" t="str">
        <f t="shared" si="43"/>
        <v/>
      </c>
      <c r="Q1365" s="61" t="s">
        <v>30</v>
      </c>
    </row>
    <row r="1366" spans="8:17" x14ac:dyDescent="0.25">
      <c r="H1366" s="59">
        <v>57649</v>
      </c>
      <c r="I1366" s="59" t="s">
        <v>69</v>
      </c>
      <c r="J1366" s="59">
        <v>1475819</v>
      </c>
      <c r="K1366" s="59" t="s">
        <v>1932</v>
      </c>
      <c r="L1366" s="61" t="s">
        <v>113</v>
      </c>
      <c r="M1366" s="61">
        <f>VLOOKUP(H1366,zdroj!C:F,4,0)</f>
        <v>0</v>
      </c>
      <c r="N1366" s="61" t="str">
        <f t="shared" si="42"/>
        <v>katB</v>
      </c>
      <c r="P1366" s="73" t="str">
        <f t="shared" si="43"/>
        <v/>
      </c>
      <c r="Q1366" s="61" t="s">
        <v>30</v>
      </c>
    </row>
    <row r="1367" spans="8:17" x14ac:dyDescent="0.25">
      <c r="H1367" s="59">
        <v>57649</v>
      </c>
      <c r="I1367" s="59" t="s">
        <v>69</v>
      </c>
      <c r="J1367" s="59">
        <v>1475827</v>
      </c>
      <c r="K1367" s="59" t="s">
        <v>1933</v>
      </c>
      <c r="L1367" s="61" t="s">
        <v>113</v>
      </c>
      <c r="M1367" s="61">
        <f>VLOOKUP(H1367,zdroj!C:F,4,0)</f>
        <v>0</v>
      </c>
      <c r="N1367" s="61" t="str">
        <f t="shared" si="42"/>
        <v>katB</v>
      </c>
      <c r="P1367" s="73" t="str">
        <f t="shared" si="43"/>
        <v/>
      </c>
      <c r="Q1367" s="61" t="s">
        <v>30</v>
      </c>
    </row>
    <row r="1368" spans="8:17" x14ac:dyDescent="0.25">
      <c r="H1368" s="59">
        <v>57649</v>
      </c>
      <c r="I1368" s="59" t="s">
        <v>69</v>
      </c>
      <c r="J1368" s="59">
        <v>1475835</v>
      </c>
      <c r="K1368" s="59" t="s">
        <v>1934</v>
      </c>
      <c r="L1368" s="61" t="s">
        <v>113</v>
      </c>
      <c r="M1368" s="61">
        <f>VLOOKUP(H1368,zdroj!C:F,4,0)</f>
        <v>0</v>
      </c>
      <c r="N1368" s="61" t="str">
        <f t="shared" si="42"/>
        <v>katB</v>
      </c>
      <c r="P1368" s="73" t="str">
        <f t="shared" si="43"/>
        <v/>
      </c>
      <c r="Q1368" s="61" t="s">
        <v>30</v>
      </c>
    </row>
    <row r="1369" spans="8:17" x14ac:dyDescent="0.25">
      <c r="H1369" s="59">
        <v>57649</v>
      </c>
      <c r="I1369" s="59" t="s">
        <v>69</v>
      </c>
      <c r="J1369" s="59">
        <v>1475843</v>
      </c>
      <c r="K1369" s="59" t="s">
        <v>1935</v>
      </c>
      <c r="L1369" s="61" t="s">
        <v>113</v>
      </c>
      <c r="M1369" s="61">
        <f>VLOOKUP(H1369,zdroj!C:F,4,0)</f>
        <v>0</v>
      </c>
      <c r="N1369" s="61" t="str">
        <f t="shared" si="42"/>
        <v>katB</v>
      </c>
      <c r="P1369" s="73" t="str">
        <f t="shared" si="43"/>
        <v/>
      </c>
      <c r="Q1369" s="61" t="s">
        <v>30</v>
      </c>
    </row>
    <row r="1370" spans="8:17" x14ac:dyDescent="0.25">
      <c r="H1370" s="59">
        <v>57649</v>
      </c>
      <c r="I1370" s="59" t="s">
        <v>69</v>
      </c>
      <c r="J1370" s="59">
        <v>1475851</v>
      </c>
      <c r="K1370" s="59" t="s">
        <v>1936</v>
      </c>
      <c r="L1370" s="61" t="s">
        <v>113</v>
      </c>
      <c r="M1370" s="61">
        <f>VLOOKUP(H1370,zdroj!C:F,4,0)</f>
        <v>0</v>
      </c>
      <c r="N1370" s="61" t="str">
        <f t="shared" si="42"/>
        <v>katB</v>
      </c>
      <c r="P1370" s="73" t="str">
        <f t="shared" si="43"/>
        <v/>
      </c>
      <c r="Q1370" s="61" t="s">
        <v>30</v>
      </c>
    </row>
    <row r="1371" spans="8:17" x14ac:dyDescent="0.25">
      <c r="H1371" s="59">
        <v>57649</v>
      </c>
      <c r="I1371" s="59" t="s">
        <v>69</v>
      </c>
      <c r="J1371" s="59">
        <v>1475860</v>
      </c>
      <c r="K1371" s="59" t="s">
        <v>1937</v>
      </c>
      <c r="L1371" s="61" t="s">
        <v>113</v>
      </c>
      <c r="M1371" s="61">
        <f>VLOOKUP(H1371,zdroj!C:F,4,0)</f>
        <v>0</v>
      </c>
      <c r="N1371" s="61" t="str">
        <f t="shared" si="42"/>
        <v>katB</v>
      </c>
      <c r="P1371" s="73" t="str">
        <f t="shared" si="43"/>
        <v/>
      </c>
      <c r="Q1371" s="61" t="s">
        <v>30</v>
      </c>
    </row>
    <row r="1372" spans="8:17" x14ac:dyDescent="0.25">
      <c r="H1372" s="59">
        <v>57649</v>
      </c>
      <c r="I1372" s="59" t="s">
        <v>69</v>
      </c>
      <c r="J1372" s="59">
        <v>1475878</v>
      </c>
      <c r="K1372" s="59" t="s">
        <v>1938</v>
      </c>
      <c r="L1372" s="61" t="s">
        <v>113</v>
      </c>
      <c r="M1372" s="61">
        <f>VLOOKUP(H1372,zdroj!C:F,4,0)</f>
        <v>0</v>
      </c>
      <c r="N1372" s="61" t="str">
        <f t="shared" si="42"/>
        <v>katB</v>
      </c>
      <c r="P1372" s="73" t="str">
        <f t="shared" si="43"/>
        <v/>
      </c>
      <c r="Q1372" s="61" t="s">
        <v>30</v>
      </c>
    </row>
    <row r="1373" spans="8:17" x14ac:dyDescent="0.25">
      <c r="H1373" s="59">
        <v>57649</v>
      </c>
      <c r="I1373" s="59" t="s">
        <v>69</v>
      </c>
      <c r="J1373" s="59">
        <v>1475886</v>
      </c>
      <c r="K1373" s="59" t="s">
        <v>1939</v>
      </c>
      <c r="L1373" s="61" t="s">
        <v>113</v>
      </c>
      <c r="M1373" s="61">
        <f>VLOOKUP(H1373,zdroj!C:F,4,0)</f>
        <v>0</v>
      </c>
      <c r="N1373" s="61" t="str">
        <f t="shared" si="42"/>
        <v>katB</v>
      </c>
      <c r="P1373" s="73" t="str">
        <f t="shared" si="43"/>
        <v/>
      </c>
      <c r="Q1373" s="61" t="s">
        <v>30</v>
      </c>
    </row>
    <row r="1374" spans="8:17" x14ac:dyDescent="0.25">
      <c r="H1374" s="59">
        <v>57649</v>
      </c>
      <c r="I1374" s="59" t="s">
        <v>69</v>
      </c>
      <c r="J1374" s="59">
        <v>1475894</v>
      </c>
      <c r="K1374" s="59" t="s">
        <v>1940</v>
      </c>
      <c r="L1374" s="61" t="s">
        <v>113</v>
      </c>
      <c r="M1374" s="61">
        <f>VLOOKUP(H1374,zdroj!C:F,4,0)</f>
        <v>0</v>
      </c>
      <c r="N1374" s="61" t="str">
        <f t="shared" si="42"/>
        <v>katB</v>
      </c>
      <c r="P1374" s="73" t="str">
        <f t="shared" si="43"/>
        <v/>
      </c>
      <c r="Q1374" s="61" t="s">
        <v>30</v>
      </c>
    </row>
    <row r="1375" spans="8:17" x14ac:dyDescent="0.25">
      <c r="H1375" s="59">
        <v>57649</v>
      </c>
      <c r="I1375" s="59" t="s">
        <v>69</v>
      </c>
      <c r="J1375" s="59">
        <v>1475908</v>
      </c>
      <c r="K1375" s="59" t="s">
        <v>1941</v>
      </c>
      <c r="L1375" s="61" t="s">
        <v>113</v>
      </c>
      <c r="M1375" s="61">
        <f>VLOOKUP(H1375,zdroj!C:F,4,0)</f>
        <v>0</v>
      </c>
      <c r="N1375" s="61" t="str">
        <f t="shared" si="42"/>
        <v>katB</v>
      </c>
      <c r="P1375" s="73" t="str">
        <f t="shared" si="43"/>
        <v/>
      </c>
      <c r="Q1375" s="61" t="s">
        <v>30</v>
      </c>
    </row>
    <row r="1376" spans="8:17" x14ac:dyDescent="0.25">
      <c r="H1376" s="59">
        <v>57649</v>
      </c>
      <c r="I1376" s="59" t="s">
        <v>69</v>
      </c>
      <c r="J1376" s="59">
        <v>1475916</v>
      </c>
      <c r="K1376" s="59" t="s">
        <v>1942</v>
      </c>
      <c r="L1376" s="61" t="s">
        <v>113</v>
      </c>
      <c r="M1376" s="61">
        <f>VLOOKUP(H1376,zdroj!C:F,4,0)</f>
        <v>0</v>
      </c>
      <c r="N1376" s="61" t="str">
        <f t="shared" si="42"/>
        <v>katB</v>
      </c>
      <c r="P1376" s="73" t="str">
        <f t="shared" si="43"/>
        <v/>
      </c>
      <c r="Q1376" s="61" t="s">
        <v>30</v>
      </c>
    </row>
    <row r="1377" spans="8:17" x14ac:dyDescent="0.25">
      <c r="H1377" s="59">
        <v>57649</v>
      </c>
      <c r="I1377" s="59" t="s">
        <v>69</v>
      </c>
      <c r="J1377" s="59">
        <v>1475924</v>
      </c>
      <c r="K1377" s="59" t="s">
        <v>1943</v>
      </c>
      <c r="L1377" s="61" t="s">
        <v>113</v>
      </c>
      <c r="M1377" s="61">
        <f>VLOOKUP(H1377,zdroj!C:F,4,0)</f>
        <v>0</v>
      </c>
      <c r="N1377" s="61" t="str">
        <f t="shared" si="42"/>
        <v>katB</v>
      </c>
      <c r="P1377" s="73" t="str">
        <f t="shared" si="43"/>
        <v/>
      </c>
      <c r="Q1377" s="61" t="s">
        <v>30</v>
      </c>
    </row>
    <row r="1378" spans="8:17" x14ac:dyDescent="0.25">
      <c r="H1378" s="59">
        <v>57649</v>
      </c>
      <c r="I1378" s="59" t="s">
        <v>69</v>
      </c>
      <c r="J1378" s="59">
        <v>1475932</v>
      </c>
      <c r="K1378" s="59" t="s">
        <v>1944</v>
      </c>
      <c r="L1378" s="61" t="s">
        <v>113</v>
      </c>
      <c r="M1378" s="61">
        <f>VLOOKUP(H1378,zdroj!C:F,4,0)</f>
        <v>0</v>
      </c>
      <c r="N1378" s="61" t="str">
        <f t="shared" si="42"/>
        <v>katB</v>
      </c>
      <c r="P1378" s="73" t="str">
        <f t="shared" si="43"/>
        <v/>
      </c>
      <c r="Q1378" s="61" t="s">
        <v>30</v>
      </c>
    </row>
    <row r="1379" spans="8:17" x14ac:dyDescent="0.25">
      <c r="H1379" s="59">
        <v>57649</v>
      </c>
      <c r="I1379" s="59" t="s">
        <v>69</v>
      </c>
      <c r="J1379" s="59">
        <v>1475959</v>
      </c>
      <c r="K1379" s="59" t="s">
        <v>1945</v>
      </c>
      <c r="L1379" s="61" t="s">
        <v>113</v>
      </c>
      <c r="M1379" s="61">
        <f>VLOOKUP(H1379,zdroj!C:F,4,0)</f>
        <v>0</v>
      </c>
      <c r="N1379" s="61" t="str">
        <f t="shared" si="42"/>
        <v>katB</v>
      </c>
      <c r="P1379" s="73" t="str">
        <f t="shared" si="43"/>
        <v/>
      </c>
      <c r="Q1379" s="61" t="s">
        <v>30</v>
      </c>
    </row>
    <row r="1380" spans="8:17" x14ac:dyDescent="0.25">
      <c r="H1380" s="59">
        <v>57649</v>
      </c>
      <c r="I1380" s="59" t="s">
        <v>69</v>
      </c>
      <c r="J1380" s="59">
        <v>1475967</v>
      </c>
      <c r="K1380" s="59" t="s">
        <v>1946</v>
      </c>
      <c r="L1380" s="61" t="s">
        <v>113</v>
      </c>
      <c r="M1380" s="61">
        <f>VLOOKUP(H1380,zdroj!C:F,4,0)</f>
        <v>0</v>
      </c>
      <c r="N1380" s="61" t="str">
        <f t="shared" si="42"/>
        <v>katB</v>
      </c>
      <c r="P1380" s="73" t="str">
        <f t="shared" si="43"/>
        <v/>
      </c>
      <c r="Q1380" s="61" t="s">
        <v>30</v>
      </c>
    </row>
    <row r="1381" spans="8:17" x14ac:dyDescent="0.25">
      <c r="H1381" s="59">
        <v>57649</v>
      </c>
      <c r="I1381" s="59" t="s">
        <v>69</v>
      </c>
      <c r="J1381" s="59">
        <v>1475975</v>
      </c>
      <c r="K1381" s="59" t="s">
        <v>1947</v>
      </c>
      <c r="L1381" s="61" t="s">
        <v>113</v>
      </c>
      <c r="M1381" s="61">
        <f>VLOOKUP(H1381,zdroj!C:F,4,0)</f>
        <v>0</v>
      </c>
      <c r="N1381" s="61" t="str">
        <f t="shared" si="42"/>
        <v>katB</v>
      </c>
      <c r="P1381" s="73" t="str">
        <f t="shared" si="43"/>
        <v/>
      </c>
      <c r="Q1381" s="61" t="s">
        <v>30</v>
      </c>
    </row>
    <row r="1382" spans="8:17" x14ac:dyDescent="0.25">
      <c r="H1382" s="59">
        <v>57649</v>
      </c>
      <c r="I1382" s="59" t="s">
        <v>69</v>
      </c>
      <c r="J1382" s="59">
        <v>1475983</v>
      </c>
      <c r="K1382" s="59" t="s">
        <v>1948</v>
      </c>
      <c r="L1382" s="61" t="s">
        <v>113</v>
      </c>
      <c r="M1382" s="61">
        <f>VLOOKUP(H1382,zdroj!C:F,4,0)</f>
        <v>0</v>
      </c>
      <c r="N1382" s="61" t="str">
        <f t="shared" si="42"/>
        <v>katB</v>
      </c>
      <c r="P1382" s="73" t="str">
        <f t="shared" si="43"/>
        <v/>
      </c>
      <c r="Q1382" s="61" t="s">
        <v>30</v>
      </c>
    </row>
    <row r="1383" spans="8:17" x14ac:dyDescent="0.25">
      <c r="H1383" s="59">
        <v>57649</v>
      </c>
      <c r="I1383" s="59" t="s">
        <v>69</v>
      </c>
      <c r="J1383" s="59">
        <v>1475991</v>
      </c>
      <c r="K1383" s="59" t="s">
        <v>1949</v>
      </c>
      <c r="L1383" s="61" t="s">
        <v>113</v>
      </c>
      <c r="M1383" s="61">
        <f>VLOOKUP(H1383,zdroj!C:F,4,0)</f>
        <v>0</v>
      </c>
      <c r="N1383" s="61" t="str">
        <f t="shared" si="42"/>
        <v>katB</v>
      </c>
      <c r="P1383" s="73" t="str">
        <f t="shared" si="43"/>
        <v/>
      </c>
      <c r="Q1383" s="61" t="s">
        <v>30</v>
      </c>
    </row>
    <row r="1384" spans="8:17" x14ac:dyDescent="0.25">
      <c r="H1384" s="59">
        <v>57649</v>
      </c>
      <c r="I1384" s="59" t="s">
        <v>69</v>
      </c>
      <c r="J1384" s="59">
        <v>1476009</v>
      </c>
      <c r="K1384" s="59" t="s">
        <v>1950</v>
      </c>
      <c r="L1384" s="61" t="s">
        <v>113</v>
      </c>
      <c r="M1384" s="61">
        <f>VLOOKUP(H1384,zdroj!C:F,4,0)</f>
        <v>0</v>
      </c>
      <c r="N1384" s="61" t="str">
        <f t="shared" si="42"/>
        <v>katB</v>
      </c>
      <c r="P1384" s="73" t="str">
        <f t="shared" si="43"/>
        <v/>
      </c>
      <c r="Q1384" s="61" t="s">
        <v>30</v>
      </c>
    </row>
    <row r="1385" spans="8:17" x14ac:dyDescent="0.25">
      <c r="H1385" s="59">
        <v>57649</v>
      </c>
      <c r="I1385" s="59" t="s">
        <v>69</v>
      </c>
      <c r="J1385" s="59">
        <v>1476017</v>
      </c>
      <c r="K1385" s="59" t="s">
        <v>1951</v>
      </c>
      <c r="L1385" s="61" t="s">
        <v>113</v>
      </c>
      <c r="M1385" s="61">
        <f>VLOOKUP(H1385,zdroj!C:F,4,0)</f>
        <v>0</v>
      </c>
      <c r="N1385" s="61" t="str">
        <f t="shared" si="42"/>
        <v>katB</v>
      </c>
      <c r="P1385" s="73" t="str">
        <f t="shared" si="43"/>
        <v/>
      </c>
      <c r="Q1385" s="61" t="s">
        <v>30</v>
      </c>
    </row>
    <row r="1386" spans="8:17" x14ac:dyDescent="0.25">
      <c r="H1386" s="59">
        <v>57649</v>
      </c>
      <c r="I1386" s="59" t="s">
        <v>69</v>
      </c>
      <c r="J1386" s="59">
        <v>1476025</v>
      </c>
      <c r="K1386" s="59" t="s">
        <v>1952</v>
      </c>
      <c r="L1386" s="61" t="s">
        <v>113</v>
      </c>
      <c r="M1386" s="61">
        <f>VLOOKUP(H1386,zdroj!C:F,4,0)</f>
        <v>0</v>
      </c>
      <c r="N1386" s="61" t="str">
        <f t="shared" si="42"/>
        <v>katB</v>
      </c>
      <c r="P1386" s="73" t="str">
        <f t="shared" si="43"/>
        <v/>
      </c>
      <c r="Q1386" s="61" t="s">
        <v>30</v>
      </c>
    </row>
    <row r="1387" spans="8:17" x14ac:dyDescent="0.25">
      <c r="H1387" s="59">
        <v>57649</v>
      </c>
      <c r="I1387" s="59" t="s">
        <v>69</v>
      </c>
      <c r="J1387" s="59">
        <v>1476033</v>
      </c>
      <c r="K1387" s="59" t="s">
        <v>1953</v>
      </c>
      <c r="L1387" s="61" t="s">
        <v>113</v>
      </c>
      <c r="M1387" s="61">
        <f>VLOOKUP(H1387,zdroj!C:F,4,0)</f>
        <v>0</v>
      </c>
      <c r="N1387" s="61" t="str">
        <f t="shared" si="42"/>
        <v>katB</v>
      </c>
      <c r="P1387" s="73" t="str">
        <f t="shared" si="43"/>
        <v/>
      </c>
      <c r="Q1387" s="61" t="s">
        <v>30</v>
      </c>
    </row>
    <row r="1388" spans="8:17" x14ac:dyDescent="0.25">
      <c r="H1388" s="59">
        <v>57649</v>
      </c>
      <c r="I1388" s="59" t="s">
        <v>69</v>
      </c>
      <c r="J1388" s="59">
        <v>1476041</v>
      </c>
      <c r="K1388" s="59" t="s">
        <v>1954</v>
      </c>
      <c r="L1388" s="61" t="s">
        <v>113</v>
      </c>
      <c r="M1388" s="61">
        <f>VLOOKUP(H1388,zdroj!C:F,4,0)</f>
        <v>0</v>
      </c>
      <c r="N1388" s="61" t="str">
        <f t="shared" si="42"/>
        <v>katB</v>
      </c>
      <c r="P1388" s="73" t="str">
        <f t="shared" si="43"/>
        <v/>
      </c>
      <c r="Q1388" s="61" t="s">
        <v>30</v>
      </c>
    </row>
    <row r="1389" spans="8:17" x14ac:dyDescent="0.25">
      <c r="H1389" s="59">
        <v>57649</v>
      </c>
      <c r="I1389" s="59" t="s">
        <v>69</v>
      </c>
      <c r="J1389" s="59">
        <v>1476050</v>
      </c>
      <c r="K1389" s="59" t="s">
        <v>1955</v>
      </c>
      <c r="L1389" s="61" t="s">
        <v>113</v>
      </c>
      <c r="M1389" s="61">
        <f>VLOOKUP(H1389,zdroj!C:F,4,0)</f>
        <v>0</v>
      </c>
      <c r="N1389" s="61" t="str">
        <f t="shared" si="42"/>
        <v>katB</v>
      </c>
      <c r="P1389" s="73" t="str">
        <f t="shared" si="43"/>
        <v/>
      </c>
      <c r="Q1389" s="61" t="s">
        <v>30</v>
      </c>
    </row>
    <row r="1390" spans="8:17" x14ac:dyDescent="0.25">
      <c r="H1390" s="59">
        <v>57649</v>
      </c>
      <c r="I1390" s="59" t="s">
        <v>69</v>
      </c>
      <c r="J1390" s="59">
        <v>1476068</v>
      </c>
      <c r="K1390" s="59" t="s">
        <v>1956</v>
      </c>
      <c r="L1390" s="61" t="s">
        <v>113</v>
      </c>
      <c r="M1390" s="61">
        <f>VLOOKUP(H1390,zdroj!C:F,4,0)</f>
        <v>0</v>
      </c>
      <c r="N1390" s="61" t="str">
        <f t="shared" si="42"/>
        <v>katB</v>
      </c>
      <c r="P1390" s="73" t="str">
        <f t="shared" si="43"/>
        <v/>
      </c>
      <c r="Q1390" s="61" t="s">
        <v>30</v>
      </c>
    </row>
    <row r="1391" spans="8:17" x14ac:dyDescent="0.25">
      <c r="H1391" s="59">
        <v>57649</v>
      </c>
      <c r="I1391" s="59" t="s">
        <v>69</v>
      </c>
      <c r="J1391" s="59">
        <v>1476076</v>
      </c>
      <c r="K1391" s="59" t="s">
        <v>1957</v>
      </c>
      <c r="L1391" s="61" t="s">
        <v>113</v>
      </c>
      <c r="M1391" s="61">
        <f>VLOOKUP(H1391,zdroj!C:F,4,0)</f>
        <v>0</v>
      </c>
      <c r="N1391" s="61" t="str">
        <f t="shared" si="42"/>
        <v>katB</v>
      </c>
      <c r="P1391" s="73" t="str">
        <f t="shared" si="43"/>
        <v/>
      </c>
      <c r="Q1391" s="61" t="s">
        <v>30</v>
      </c>
    </row>
    <row r="1392" spans="8:17" x14ac:dyDescent="0.25">
      <c r="H1392" s="59">
        <v>57649</v>
      </c>
      <c r="I1392" s="59" t="s">
        <v>69</v>
      </c>
      <c r="J1392" s="59">
        <v>1476084</v>
      </c>
      <c r="K1392" s="59" t="s">
        <v>1958</v>
      </c>
      <c r="L1392" s="61" t="s">
        <v>113</v>
      </c>
      <c r="M1392" s="61">
        <f>VLOOKUP(H1392,zdroj!C:F,4,0)</f>
        <v>0</v>
      </c>
      <c r="N1392" s="61" t="str">
        <f t="shared" si="42"/>
        <v>katB</v>
      </c>
      <c r="P1392" s="73" t="str">
        <f t="shared" si="43"/>
        <v/>
      </c>
      <c r="Q1392" s="61" t="s">
        <v>30</v>
      </c>
    </row>
    <row r="1393" spans="8:17" x14ac:dyDescent="0.25">
      <c r="H1393" s="59">
        <v>57649</v>
      </c>
      <c r="I1393" s="59" t="s">
        <v>69</v>
      </c>
      <c r="J1393" s="59">
        <v>1476092</v>
      </c>
      <c r="K1393" s="59" t="s">
        <v>1959</v>
      </c>
      <c r="L1393" s="61" t="s">
        <v>113</v>
      </c>
      <c r="M1393" s="61">
        <f>VLOOKUP(H1393,zdroj!C:F,4,0)</f>
        <v>0</v>
      </c>
      <c r="N1393" s="61" t="str">
        <f t="shared" si="42"/>
        <v>katB</v>
      </c>
      <c r="P1393" s="73" t="str">
        <f t="shared" si="43"/>
        <v/>
      </c>
      <c r="Q1393" s="61" t="s">
        <v>30</v>
      </c>
    </row>
    <row r="1394" spans="8:17" x14ac:dyDescent="0.25">
      <c r="H1394" s="59">
        <v>57649</v>
      </c>
      <c r="I1394" s="59" t="s">
        <v>69</v>
      </c>
      <c r="J1394" s="59">
        <v>1476106</v>
      </c>
      <c r="K1394" s="59" t="s">
        <v>1960</v>
      </c>
      <c r="L1394" s="61" t="s">
        <v>113</v>
      </c>
      <c r="M1394" s="61">
        <f>VLOOKUP(H1394,zdroj!C:F,4,0)</f>
        <v>0</v>
      </c>
      <c r="N1394" s="61" t="str">
        <f t="shared" si="42"/>
        <v>katB</v>
      </c>
      <c r="P1394" s="73" t="str">
        <f t="shared" si="43"/>
        <v/>
      </c>
      <c r="Q1394" s="61" t="s">
        <v>30</v>
      </c>
    </row>
    <row r="1395" spans="8:17" x14ac:dyDescent="0.25">
      <c r="H1395" s="59">
        <v>57649</v>
      </c>
      <c r="I1395" s="59" t="s">
        <v>69</v>
      </c>
      <c r="J1395" s="59">
        <v>1476114</v>
      </c>
      <c r="K1395" s="59" t="s">
        <v>1961</v>
      </c>
      <c r="L1395" s="61" t="s">
        <v>113</v>
      </c>
      <c r="M1395" s="61">
        <f>VLOOKUP(H1395,zdroj!C:F,4,0)</f>
        <v>0</v>
      </c>
      <c r="N1395" s="61" t="str">
        <f t="shared" si="42"/>
        <v>katB</v>
      </c>
      <c r="P1395" s="73" t="str">
        <f t="shared" si="43"/>
        <v/>
      </c>
      <c r="Q1395" s="61" t="s">
        <v>30</v>
      </c>
    </row>
    <row r="1396" spans="8:17" x14ac:dyDescent="0.25">
      <c r="H1396" s="59">
        <v>57649</v>
      </c>
      <c r="I1396" s="59" t="s">
        <v>69</v>
      </c>
      <c r="J1396" s="59">
        <v>1476122</v>
      </c>
      <c r="K1396" s="59" t="s">
        <v>1962</v>
      </c>
      <c r="L1396" s="61" t="s">
        <v>113</v>
      </c>
      <c r="M1396" s="61">
        <f>VLOOKUP(H1396,zdroj!C:F,4,0)</f>
        <v>0</v>
      </c>
      <c r="N1396" s="61" t="str">
        <f t="shared" si="42"/>
        <v>katB</v>
      </c>
      <c r="P1396" s="73" t="str">
        <f t="shared" si="43"/>
        <v/>
      </c>
      <c r="Q1396" s="61" t="s">
        <v>30</v>
      </c>
    </row>
    <row r="1397" spans="8:17" x14ac:dyDescent="0.25">
      <c r="H1397" s="59">
        <v>57649</v>
      </c>
      <c r="I1397" s="59" t="s">
        <v>69</v>
      </c>
      <c r="J1397" s="59">
        <v>1476131</v>
      </c>
      <c r="K1397" s="59" t="s">
        <v>1963</v>
      </c>
      <c r="L1397" s="61" t="s">
        <v>113</v>
      </c>
      <c r="M1397" s="61">
        <f>VLOOKUP(H1397,zdroj!C:F,4,0)</f>
        <v>0</v>
      </c>
      <c r="N1397" s="61" t="str">
        <f t="shared" si="42"/>
        <v>katB</v>
      </c>
      <c r="P1397" s="73" t="str">
        <f t="shared" si="43"/>
        <v/>
      </c>
      <c r="Q1397" s="61" t="s">
        <v>30</v>
      </c>
    </row>
    <row r="1398" spans="8:17" x14ac:dyDescent="0.25">
      <c r="H1398" s="59">
        <v>57649</v>
      </c>
      <c r="I1398" s="59" t="s">
        <v>69</v>
      </c>
      <c r="J1398" s="59">
        <v>1476149</v>
      </c>
      <c r="K1398" s="59" t="s">
        <v>1964</v>
      </c>
      <c r="L1398" s="61" t="s">
        <v>113</v>
      </c>
      <c r="M1398" s="61">
        <f>VLOOKUP(H1398,zdroj!C:F,4,0)</f>
        <v>0</v>
      </c>
      <c r="N1398" s="61" t="str">
        <f t="shared" si="42"/>
        <v>katB</v>
      </c>
      <c r="P1398" s="73" t="str">
        <f t="shared" si="43"/>
        <v/>
      </c>
      <c r="Q1398" s="61" t="s">
        <v>30</v>
      </c>
    </row>
    <row r="1399" spans="8:17" x14ac:dyDescent="0.25">
      <c r="H1399" s="59">
        <v>57649</v>
      </c>
      <c r="I1399" s="59" t="s">
        <v>69</v>
      </c>
      <c r="J1399" s="59">
        <v>1476157</v>
      </c>
      <c r="K1399" s="59" t="s">
        <v>1965</v>
      </c>
      <c r="L1399" s="61" t="s">
        <v>113</v>
      </c>
      <c r="M1399" s="61">
        <f>VLOOKUP(H1399,zdroj!C:F,4,0)</f>
        <v>0</v>
      </c>
      <c r="N1399" s="61" t="str">
        <f t="shared" si="42"/>
        <v>katB</v>
      </c>
      <c r="P1399" s="73" t="str">
        <f t="shared" si="43"/>
        <v/>
      </c>
      <c r="Q1399" s="61" t="s">
        <v>30</v>
      </c>
    </row>
    <row r="1400" spans="8:17" x14ac:dyDescent="0.25">
      <c r="H1400" s="59">
        <v>57649</v>
      </c>
      <c r="I1400" s="59" t="s">
        <v>69</v>
      </c>
      <c r="J1400" s="59">
        <v>1476165</v>
      </c>
      <c r="K1400" s="59" t="s">
        <v>1966</v>
      </c>
      <c r="L1400" s="61" t="s">
        <v>113</v>
      </c>
      <c r="M1400" s="61">
        <f>VLOOKUP(H1400,zdroj!C:F,4,0)</f>
        <v>0</v>
      </c>
      <c r="N1400" s="61" t="str">
        <f t="shared" si="42"/>
        <v>katB</v>
      </c>
      <c r="P1400" s="73" t="str">
        <f t="shared" si="43"/>
        <v/>
      </c>
      <c r="Q1400" s="61" t="s">
        <v>30</v>
      </c>
    </row>
    <row r="1401" spans="8:17" x14ac:dyDescent="0.25">
      <c r="H1401" s="59">
        <v>57649</v>
      </c>
      <c r="I1401" s="59" t="s">
        <v>69</v>
      </c>
      <c r="J1401" s="59">
        <v>1476173</v>
      </c>
      <c r="K1401" s="59" t="s">
        <v>1967</v>
      </c>
      <c r="L1401" s="61" t="s">
        <v>113</v>
      </c>
      <c r="M1401" s="61">
        <f>VLOOKUP(H1401,zdroj!C:F,4,0)</f>
        <v>0</v>
      </c>
      <c r="N1401" s="61" t="str">
        <f t="shared" si="42"/>
        <v>katB</v>
      </c>
      <c r="P1401" s="73" t="str">
        <f t="shared" si="43"/>
        <v/>
      </c>
      <c r="Q1401" s="61" t="s">
        <v>30</v>
      </c>
    </row>
    <row r="1402" spans="8:17" x14ac:dyDescent="0.25">
      <c r="H1402" s="59">
        <v>57649</v>
      </c>
      <c r="I1402" s="59" t="s">
        <v>69</v>
      </c>
      <c r="J1402" s="59">
        <v>1476181</v>
      </c>
      <c r="K1402" s="59" t="s">
        <v>1968</v>
      </c>
      <c r="L1402" s="61" t="s">
        <v>113</v>
      </c>
      <c r="M1402" s="61">
        <f>VLOOKUP(H1402,zdroj!C:F,4,0)</f>
        <v>0</v>
      </c>
      <c r="N1402" s="61" t="str">
        <f t="shared" si="42"/>
        <v>katB</v>
      </c>
      <c r="P1402" s="73" t="str">
        <f t="shared" si="43"/>
        <v/>
      </c>
      <c r="Q1402" s="61" t="s">
        <v>30</v>
      </c>
    </row>
    <row r="1403" spans="8:17" x14ac:dyDescent="0.25">
      <c r="H1403" s="59">
        <v>57649</v>
      </c>
      <c r="I1403" s="59" t="s">
        <v>69</v>
      </c>
      <c r="J1403" s="59">
        <v>1476190</v>
      </c>
      <c r="K1403" s="59" t="s">
        <v>1969</v>
      </c>
      <c r="L1403" s="61" t="s">
        <v>113</v>
      </c>
      <c r="M1403" s="61">
        <f>VLOOKUP(H1403,zdroj!C:F,4,0)</f>
        <v>0</v>
      </c>
      <c r="N1403" s="61" t="str">
        <f t="shared" si="42"/>
        <v>katB</v>
      </c>
      <c r="P1403" s="73" t="str">
        <f t="shared" si="43"/>
        <v/>
      </c>
      <c r="Q1403" s="61" t="s">
        <v>30</v>
      </c>
    </row>
    <row r="1404" spans="8:17" x14ac:dyDescent="0.25">
      <c r="H1404" s="59">
        <v>57649</v>
      </c>
      <c r="I1404" s="59" t="s">
        <v>69</v>
      </c>
      <c r="J1404" s="59">
        <v>1476203</v>
      </c>
      <c r="K1404" s="59" t="s">
        <v>1970</v>
      </c>
      <c r="L1404" s="61" t="s">
        <v>113</v>
      </c>
      <c r="M1404" s="61">
        <f>VLOOKUP(H1404,zdroj!C:F,4,0)</f>
        <v>0</v>
      </c>
      <c r="N1404" s="61" t="str">
        <f t="shared" si="42"/>
        <v>katB</v>
      </c>
      <c r="P1404" s="73" t="str">
        <f t="shared" si="43"/>
        <v/>
      </c>
      <c r="Q1404" s="61" t="s">
        <v>30</v>
      </c>
    </row>
    <row r="1405" spans="8:17" x14ac:dyDescent="0.25">
      <c r="H1405" s="59">
        <v>57649</v>
      </c>
      <c r="I1405" s="59" t="s">
        <v>69</v>
      </c>
      <c r="J1405" s="59">
        <v>1476211</v>
      </c>
      <c r="K1405" s="59" t="s">
        <v>1971</v>
      </c>
      <c r="L1405" s="61" t="s">
        <v>113</v>
      </c>
      <c r="M1405" s="61">
        <f>VLOOKUP(H1405,zdroj!C:F,4,0)</f>
        <v>0</v>
      </c>
      <c r="N1405" s="61" t="str">
        <f t="shared" si="42"/>
        <v>katB</v>
      </c>
      <c r="P1405" s="73" t="str">
        <f t="shared" si="43"/>
        <v/>
      </c>
      <c r="Q1405" s="61" t="s">
        <v>30</v>
      </c>
    </row>
    <row r="1406" spans="8:17" x14ac:dyDescent="0.25">
      <c r="H1406" s="59">
        <v>57649</v>
      </c>
      <c r="I1406" s="59" t="s">
        <v>69</v>
      </c>
      <c r="J1406" s="59">
        <v>1476220</v>
      </c>
      <c r="K1406" s="59" t="s">
        <v>1972</v>
      </c>
      <c r="L1406" s="61" t="s">
        <v>113</v>
      </c>
      <c r="M1406" s="61">
        <f>VLOOKUP(H1406,zdroj!C:F,4,0)</f>
        <v>0</v>
      </c>
      <c r="N1406" s="61" t="str">
        <f t="shared" si="42"/>
        <v>katB</v>
      </c>
      <c r="P1406" s="73" t="str">
        <f t="shared" si="43"/>
        <v/>
      </c>
      <c r="Q1406" s="61" t="s">
        <v>30</v>
      </c>
    </row>
    <row r="1407" spans="8:17" x14ac:dyDescent="0.25">
      <c r="H1407" s="59">
        <v>57649</v>
      </c>
      <c r="I1407" s="59" t="s">
        <v>69</v>
      </c>
      <c r="J1407" s="59">
        <v>1476238</v>
      </c>
      <c r="K1407" s="59" t="s">
        <v>1973</v>
      </c>
      <c r="L1407" s="61" t="s">
        <v>113</v>
      </c>
      <c r="M1407" s="61">
        <f>VLOOKUP(H1407,zdroj!C:F,4,0)</f>
        <v>0</v>
      </c>
      <c r="N1407" s="61" t="str">
        <f t="shared" si="42"/>
        <v>katB</v>
      </c>
      <c r="P1407" s="73" t="str">
        <f t="shared" si="43"/>
        <v/>
      </c>
      <c r="Q1407" s="61" t="s">
        <v>30</v>
      </c>
    </row>
    <row r="1408" spans="8:17" x14ac:dyDescent="0.25">
      <c r="H1408" s="59">
        <v>57649</v>
      </c>
      <c r="I1408" s="59" t="s">
        <v>69</v>
      </c>
      <c r="J1408" s="59">
        <v>1476246</v>
      </c>
      <c r="K1408" s="59" t="s">
        <v>1974</v>
      </c>
      <c r="L1408" s="61" t="s">
        <v>113</v>
      </c>
      <c r="M1408" s="61">
        <f>VLOOKUP(H1408,zdroj!C:F,4,0)</f>
        <v>0</v>
      </c>
      <c r="N1408" s="61" t="str">
        <f t="shared" si="42"/>
        <v>katB</v>
      </c>
      <c r="P1408" s="73" t="str">
        <f t="shared" si="43"/>
        <v/>
      </c>
      <c r="Q1408" s="61" t="s">
        <v>30</v>
      </c>
    </row>
    <row r="1409" spans="8:17" x14ac:dyDescent="0.25">
      <c r="H1409" s="59">
        <v>57649</v>
      </c>
      <c r="I1409" s="59" t="s">
        <v>69</v>
      </c>
      <c r="J1409" s="59">
        <v>1476254</v>
      </c>
      <c r="K1409" s="59" t="s">
        <v>1975</v>
      </c>
      <c r="L1409" s="61" t="s">
        <v>113</v>
      </c>
      <c r="M1409" s="61">
        <f>VLOOKUP(H1409,zdroj!C:F,4,0)</f>
        <v>0</v>
      </c>
      <c r="N1409" s="61" t="str">
        <f t="shared" si="42"/>
        <v>katB</v>
      </c>
      <c r="P1409" s="73" t="str">
        <f t="shared" si="43"/>
        <v/>
      </c>
      <c r="Q1409" s="61" t="s">
        <v>30</v>
      </c>
    </row>
    <row r="1410" spans="8:17" x14ac:dyDescent="0.25">
      <c r="H1410" s="59">
        <v>57649</v>
      </c>
      <c r="I1410" s="59" t="s">
        <v>69</v>
      </c>
      <c r="J1410" s="59">
        <v>1476262</v>
      </c>
      <c r="K1410" s="59" t="s">
        <v>1976</v>
      </c>
      <c r="L1410" s="61" t="s">
        <v>113</v>
      </c>
      <c r="M1410" s="61">
        <f>VLOOKUP(H1410,zdroj!C:F,4,0)</f>
        <v>0</v>
      </c>
      <c r="N1410" s="61" t="str">
        <f t="shared" si="42"/>
        <v>katB</v>
      </c>
      <c r="P1410" s="73" t="str">
        <f t="shared" si="43"/>
        <v/>
      </c>
      <c r="Q1410" s="61" t="s">
        <v>30</v>
      </c>
    </row>
    <row r="1411" spans="8:17" x14ac:dyDescent="0.25">
      <c r="H1411" s="59">
        <v>57649</v>
      </c>
      <c r="I1411" s="59" t="s">
        <v>69</v>
      </c>
      <c r="J1411" s="59">
        <v>1476271</v>
      </c>
      <c r="K1411" s="59" t="s">
        <v>1977</v>
      </c>
      <c r="L1411" s="61" t="s">
        <v>113</v>
      </c>
      <c r="M1411" s="61">
        <f>VLOOKUP(H1411,zdroj!C:F,4,0)</f>
        <v>0</v>
      </c>
      <c r="N1411" s="61" t="str">
        <f t="shared" si="42"/>
        <v>katB</v>
      </c>
      <c r="P1411" s="73" t="str">
        <f t="shared" si="43"/>
        <v/>
      </c>
      <c r="Q1411" s="61" t="s">
        <v>30</v>
      </c>
    </row>
    <row r="1412" spans="8:17" x14ac:dyDescent="0.25">
      <c r="H1412" s="59">
        <v>57649</v>
      </c>
      <c r="I1412" s="59" t="s">
        <v>69</v>
      </c>
      <c r="J1412" s="59">
        <v>1476289</v>
      </c>
      <c r="K1412" s="59" t="s">
        <v>1978</v>
      </c>
      <c r="L1412" s="61" t="s">
        <v>113</v>
      </c>
      <c r="M1412" s="61">
        <f>VLOOKUP(H1412,zdroj!C:F,4,0)</f>
        <v>0</v>
      </c>
      <c r="N1412" s="61" t="str">
        <f t="shared" si="42"/>
        <v>katB</v>
      </c>
      <c r="P1412" s="73" t="str">
        <f t="shared" si="43"/>
        <v/>
      </c>
      <c r="Q1412" s="61" t="s">
        <v>30</v>
      </c>
    </row>
    <row r="1413" spans="8:17" x14ac:dyDescent="0.25">
      <c r="H1413" s="59">
        <v>57649</v>
      </c>
      <c r="I1413" s="59" t="s">
        <v>69</v>
      </c>
      <c r="J1413" s="59">
        <v>1476297</v>
      </c>
      <c r="K1413" s="59" t="s">
        <v>1979</v>
      </c>
      <c r="L1413" s="61" t="s">
        <v>113</v>
      </c>
      <c r="M1413" s="61">
        <f>VLOOKUP(H1413,zdroj!C:F,4,0)</f>
        <v>0</v>
      </c>
      <c r="N1413" s="61" t="str">
        <f t="shared" si="42"/>
        <v>katB</v>
      </c>
      <c r="P1413" s="73" t="str">
        <f t="shared" si="43"/>
        <v/>
      </c>
      <c r="Q1413" s="61" t="s">
        <v>30</v>
      </c>
    </row>
    <row r="1414" spans="8:17" x14ac:dyDescent="0.25">
      <c r="H1414" s="59">
        <v>57649</v>
      </c>
      <c r="I1414" s="59" t="s">
        <v>69</v>
      </c>
      <c r="J1414" s="59">
        <v>1476301</v>
      </c>
      <c r="K1414" s="59" t="s">
        <v>1980</v>
      </c>
      <c r="L1414" s="61" t="s">
        <v>113</v>
      </c>
      <c r="M1414" s="61">
        <f>VLOOKUP(H1414,zdroj!C:F,4,0)</f>
        <v>0</v>
      </c>
      <c r="N1414" s="61" t="str">
        <f t="shared" si="42"/>
        <v>katB</v>
      </c>
      <c r="P1414" s="73" t="str">
        <f t="shared" si="43"/>
        <v/>
      </c>
      <c r="Q1414" s="61" t="s">
        <v>30</v>
      </c>
    </row>
    <row r="1415" spans="8:17" x14ac:dyDescent="0.25">
      <c r="H1415" s="59">
        <v>57649</v>
      </c>
      <c r="I1415" s="59" t="s">
        <v>69</v>
      </c>
      <c r="J1415" s="59">
        <v>1476319</v>
      </c>
      <c r="K1415" s="59" t="s">
        <v>1981</v>
      </c>
      <c r="L1415" s="61" t="s">
        <v>113</v>
      </c>
      <c r="M1415" s="61">
        <f>VLOOKUP(H1415,zdroj!C:F,4,0)</f>
        <v>0</v>
      </c>
      <c r="N1415" s="61" t="str">
        <f t="shared" ref="N1415:N1478" si="44">IF(M1415="A",IF(L1415="katA","katB",L1415),L1415)</f>
        <v>katB</v>
      </c>
      <c r="P1415" s="73" t="str">
        <f t="shared" ref="P1415:P1478" si="45">IF(O1415="A",1,"")</f>
        <v/>
      </c>
      <c r="Q1415" s="61" t="s">
        <v>30</v>
      </c>
    </row>
    <row r="1416" spans="8:17" x14ac:dyDescent="0.25">
      <c r="H1416" s="59">
        <v>57649</v>
      </c>
      <c r="I1416" s="59" t="s">
        <v>69</v>
      </c>
      <c r="J1416" s="59">
        <v>1476327</v>
      </c>
      <c r="K1416" s="59" t="s">
        <v>1982</v>
      </c>
      <c r="L1416" s="61" t="s">
        <v>113</v>
      </c>
      <c r="M1416" s="61">
        <f>VLOOKUP(H1416,zdroj!C:F,4,0)</f>
        <v>0</v>
      </c>
      <c r="N1416" s="61" t="str">
        <f t="shared" si="44"/>
        <v>katB</v>
      </c>
      <c r="P1416" s="73" t="str">
        <f t="shared" si="45"/>
        <v/>
      </c>
      <c r="Q1416" s="61" t="s">
        <v>30</v>
      </c>
    </row>
    <row r="1417" spans="8:17" x14ac:dyDescent="0.25">
      <c r="H1417" s="59">
        <v>57649</v>
      </c>
      <c r="I1417" s="59" t="s">
        <v>69</v>
      </c>
      <c r="J1417" s="59">
        <v>1476335</v>
      </c>
      <c r="K1417" s="59" t="s">
        <v>1983</v>
      </c>
      <c r="L1417" s="61" t="s">
        <v>113</v>
      </c>
      <c r="M1417" s="61">
        <f>VLOOKUP(H1417,zdroj!C:F,4,0)</f>
        <v>0</v>
      </c>
      <c r="N1417" s="61" t="str">
        <f t="shared" si="44"/>
        <v>katB</v>
      </c>
      <c r="P1417" s="73" t="str">
        <f t="shared" si="45"/>
        <v/>
      </c>
      <c r="Q1417" s="61" t="s">
        <v>30</v>
      </c>
    </row>
    <row r="1418" spans="8:17" x14ac:dyDescent="0.25">
      <c r="H1418" s="59">
        <v>57649</v>
      </c>
      <c r="I1418" s="59" t="s">
        <v>69</v>
      </c>
      <c r="J1418" s="59">
        <v>1476343</v>
      </c>
      <c r="K1418" s="59" t="s">
        <v>1984</v>
      </c>
      <c r="L1418" s="61" t="s">
        <v>113</v>
      </c>
      <c r="M1418" s="61">
        <f>VLOOKUP(H1418,zdroj!C:F,4,0)</f>
        <v>0</v>
      </c>
      <c r="N1418" s="61" t="str">
        <f t="shared" si="44"/>
        <v>katB</v>
      </c>
      <c r="P1418" s="73" t="str">
        <f t="shared" si="45"/>
        <v/>
      </c>
      <c r="Q1418" s="61" t="s">
        <v>30</v>
      </c>
    </row>
    <row r="1419" spans="8:17" x14ac:dyDescent="0.25">
      <c r="H1419" s="59">
        <v>57649</v>
      </c>
      <c r="I1419" s="59" t="s">
        <v>69</v>
      </c>
      <c r="J1419" s="59">
        <v>1476360</v>
      </c>
      <c r="K1419" s="59" t="s">
        <v>1985</v>
      </c>
      <c r="L1419" s="61" t="s">
        <v>113</v>
      </c>
      <c r="M1419" s="61">
        <f>VLOOKUP(H1419,zdroj!C:F,4,0)</f>
        <v>0</v>
      </c>
      <c r="N1419" s="61" t="str">
        <f t="shared" si="44"/>
        <v>katB</v>
      </c>
      <c r="P1419" s="73" t="str">
        <f t="shared" si="45"/>
        <v/>
      </c>
      <c r="Q1419" s="61" t="s">
        <v>30</v>
      </c>
    </row>
    <row r="1420" spans="8:17" x14ac:dyDescent="0.25">
      <c r="H1420" s="59">
        <v>57649</v>
      </c>
      <c r="I1420" s="59" t="s">
        <v>69</v>
      </c>
      <c r="J1420" s="59">
        <v>1476378</v>
      </c>
      <c r="K1420" s="59" t="s">
        <v>1986</v>
      </c>
      <c r="L1420" s="61" t="s">
        <v>113</v>
      </c>
      <c r="M1420" s="61">
        <f>VLOOKUP(H1420,zdroj!C:F,4,0)</f>
        <v>0</v>
      </c>
      <c r="N1420" s="61" t="str">
        <f t="shared" si="44"/>
        <v>katB</v>
      </c>
      <c r="P1420" s="73" t="str">
        <f t="shared" si="45"/>
        <v/>
      </c>
      <c r="Q1420" s="61" t="s">
        <v>30</v>
      </c>
    </row>
    <row r="1421" spans="8:17" x14ac:dyDescent="0.25">
      <c r="H1421" s="59">
        <v>57649</v>
      </c>
      <c r="I1421" s="59" t="s">
        <v>69</v>
      </c>
      <c r="J1421" s="59">
        <v>1476386</v>
      </c>
      <c r="K1421" s="59" t="s">
        <v>1987</v>
      </c>
      <c r="L1421" s="61" t="s">
        <v>113</v>
      </c>
      <c r="M1421" s="61">
        <f>VLOOKUP(H1421,zdroj!C:F,4,0)</f>
        <v>0</v>
      </c>
      <c r="N1421" s="61" t="str">
        <f t="shared" si="44"/>
        <v>katB</v>
      </c>
      <c r="P1421" s="73" t="str">
        <f t="shared" si="45"/>
        <v/>
      </c>
      <c r="Q1421" s="61" t="s">
        <v>30</v>
      </c>
    </row>
    <row r="1422" spans="8:17" x14ac:dyDescent="0.25">
      <c r="H1422" s="59">
        <v>57649</v>
      </c>
      <c r="I1422" s="59" t="s">
        <v>69</v>
      </c>
      <c r="J1422" s="59">
        <v>1476394</v>
      </c>
      <c r="K1422" s="59" t="s">
        <v>1988</v>
      </c>
      <c r="L1422" s="61" t="s">
        <v>113</v>
      </c>
      <c r="M1422" s="61">
        <f>VLOOKUP(H1422,zdroj!C:F,4,0)</f>
        <v>0</v>
      </c>
      <c r="N1422" s="61" t="str">
        <f t="shared" si="44"/>
        <v>katB</v>
      </c>
      <c r="P1422" s="73" t="str">
        <f t="shared" si="45"/>
        <v/>
      </c>
      <c r="Q1422" s="61" t="s">
        <v>30</v>
      </c>
    </row>
    <row r="1423" spans="8:17" x14ac:dyDescent="0.25">
      <c r="H1423" s="59">
        <v>57649</v>
      </c>
      <c r="I1423" s="59" t="s">
        <v>69</v>
      </c>
      <c r="J1423" s="59">
        <v>1476408</v>
      </c>
      <c r="K1423" s="59" t="s">
        <v>1989</v>
      </c>
      <c r="L1423" s="61" t="s">
        <v>113</v>
      </c>
      <c r="M1423" s="61">
        <f>VLOOKUP(H1423,zdroj!C:F,4,0)</f>
        <v>0</v>
      </c>
      <c r="N1423" s="61" t="str">
        <f t="shared" si="44"/>
        <v>katB</v>
      </c>
      <c r="P1423" s="73" t="str">
        <f t="shared" si="45"/>
        <v/>
      </c>
      <c r="Q1423" s="61" t="s">
        <v>30</v>
      </c>
    </row>
    <row r="1424" spans="8:17" x14ac:dyDescent="0.25">
      <c r="H1424" s="59">
        <v>57649</v>
      </c>
      <c r="I1424" s="59" t="s">
        <v>69</v>
      </c>
      <c r="J1424" s="59">
        <v>1476416</v>
      </c>
      <c r="K1424" s="59" t="s">
        <v>1990</v>
      </c>
      <c r="L1424" s="61" t="s">
        <v>113</v>
      </c>
      <c r="M1424" s="61">
        <f>VLOOKUP(H1424,zdroj!C:F,4,0)</f>
        <v>0</v>
      </c>
      <c r="N1424" s="61" t="str">
        <f t="shared" si="44"/>
        <v>katB</v>
      </c>
      <c r="P1424" s="73" t="str">
        <f t="shared" si="45"/>
        <v/>
      </c>
      <c r="Q1424" s="61" t="s">
        <v>30</v>
      </c>
    </row>
    <row r="1425" spans="8:17" x14ac:dyDescent="0.25">
      <c r="H1425" s="59">
        <v>57649</v>
      </c>
      <c r="I1425" s="59" t="s">
        <v>69</v>
      </c>
      <c r="J1425" s="59">
        <v>1476424</v>
      </c>
      <c r="K1425" s="59" t="s">
        <v>1991</v>
      </c>
      <c r="L1425" s="61" t="s">
        <v>113</v>
      </c>
      <c r="M1425" s="61">
        <f>VLOOKUP(H1425,zdroj!C:F,4,0)</f>
        <v>0</v>
      </c>
      <c r="N1425" s="61" t="str">
        <f t="shared" si="44"/>
        <v>katB</v>
      </c>
      <c r="P1425" s="73" t="str">
        <f t="shared" si="45"/>
        <v/>
      </c>
      <c r="Q1425" s="61" t="s">
        <v>30</v>
      </c>
    </row>
    <row r="1426" spans="8:17" x14ac:dyDescent="0.25">
      <c r="H1426" s="59">
        <v>57649</v>
      </c>
      <c r="I1426" s="59" t="s">
        <v>69</v>
      </c>
      <c r="J1426" s="59">
        <v>1476432</v>
      </c>
      <c r="K1426" s="59" t="s">
        <v>1992</v>
      </c>
      <c r="L1426" s="61" t="s">
        <v>113</v>
      </c>
      <c r="M1426" s="61">
        <f>VLOOKUP(H1426,zdroj!C:F,4,0)</f>
        <v>0</v>
      </c>
      <c r="N1426" s="61" t="str">
        <f t="shared" si="44"/>
        <v>katB</v>
      </c>
      <c r="P1426" s="73" t="str">
        <f t="shared" si="45"/>
        <v/>
      </c>
      <c r="Q1426" s="61" t="s">
        <v>30</v>
      </c>
    </row>
    <row r="1427" spans="8:17" x14ac:dyDescent="0.25">
      <c r="H1427" s="59">
        <v>57649</v>
      </c>
      <c r="I1427" s="59" t="s">
        <v>69</v>
      </c>
      <c r="J1427" s="59">
        <v>1476441</v>
      </c>
      <c r="K1427" s="59" t="s">
        <v>1993</v>
      </c>
      <c r="L1427" s="61" t="s">
        <v>113</v>
      </c>
      <c r="M1427" s="61">
        <f>VLOOKUP(H1427,zdroj!C:F,4,0)</f>
        <v>0</v>
      </c>
      <c r="N1427" s="61" t="str">
        <f t="shared" si="44"/>
        <v>katB</v>
      </c>
      <c r="P1427" s="73" t="str">
        <f t="shared" si="45"/>
        <v/>
      </c>
      <c r="Q1427" s="61" t="s">
        <v>30</v>
      </c>
    </row>
    <row r="1428" spans="8:17" x14ac:dyDescent="0.25">
      <c r="H1428" s="59">
        <v>57649</v>
      </c>
      <c r="I1428" s="59" t="s">
        <v>69</v>
      </c>
      <c r="J1428" s="59">
        <v>1476459</v>
      </c>
      <c r="K1428" s="59" t="s">
        <v>1994</v>
      </c>
      <c r="L1428" s="61" t="s">
        <v>113</v>
      </c>
      <c r="M1428" s="61">
        <f>VLOOKUP(H1428,zdroj!C:F,4,0)</f>
        <v>0</v>
      </c>
      <c r="N1428" s="61" t="str">
        <f t="shared" si="44"/>
        <v>katB</v>
      </c>
      <c r="P1428" s="73" t="str">
        <f t="shared" si="45"/>
        <v/>
      </c>
      <c r="Q1428" s="61" t="s">
        <v>30</v>
      </c>
    </row>
    <row r="1429" spans="8:17" x14ac:dyDescent="0.25">
      <c r="H1429" s="59">
        <v>57649</v>
      </c>
      <c r="I1429" s="59" t="s">
        <v>69</v>
      </c>
      <c r="J1429" s="59">
        <v>1476467</v>
      </c>
      <c r="K1429" s="59" t="s">
        <v>1995</v>
      </c>
      <c r="L1429" s="61" t="s">
        <v>113</v>
      </c>
      <c r="M1429" s="61">
        <f>VLOOKUP(H1429,zdroj!C:F,4,0)</f>
        <v>0</v>
      </c>
      <c r="N1429" s="61" t="str">
        <f t="shared" si="44"/>
        <v>katB</v>
      </c>
      <c r="P1429" s="73" t="str">
        <f t="shared" si="45"/>
        <v/>
      </c>
      <c r="Q1429" s="61" t="s">
        <v>30</v>
      </c>
    </row>
    <row r="1430" spans="8:17" x14ac:dyDescent="0.25">
      <c r="H1430" s="59">
        <v>57649</v>
      </c>
      <c r="I1430" s="59" t="s">
        <v>69</v>
      </c>
      <c r="J1430" s="59">
        <v>1476475</v>
      </c>
      <c r="K1430" s="59" t="s">
        <v>1996</v>
      </c>
      <c r="L1430" s="61" t="s">
        <v>113</v>
      </c>
      <c r="M1430" s="61">
        <f>VLOOKUP(H1430,zdroj!C:F,4,0)</f>
        <v>0</v>
      </c>
      <c r="N1430" s="61" t="str">
        <f t="shared" si="44"/>
        <v>katB</v>
      </c>
      <c r="P1430" s="73" t="str">
        <f t="shared" si="45"/>
        <v/>
      </c>
      <c r="Q1430" s="61" t="s">
        <v>30</v>
      </c>
    </row>
    <row r="1431" spans="8:17" x14ac:dyDescent="0.25">
      <c r="H1431" s="59">
        <v>57649</v>
      </c>
      <c r="I1431" s="59" t="s">
        <v>69</v>
      </c>
      <c r="J1431" s="59">
        <v>1476483</v>
      </c>
      <c r="K1431" s="59" t="s">
        <v>1997</v>
      </c>
      <c r="L1431" s="61" t="s">
        <v>113</v>
      </c>
      <c r="M1431" s="61">
        <f>VLOOKUP(H1431,zdroj!C:F,4,0)</f>
        <v>0</v>
      </c>
      <c r="N1431" s="61" t="str">
        <f t="shared" si="44"/>
        <v>katB</v>
      </c>
      <c r="P1431" s="73" t="str">
        <f t="shared" si="45"/>
        <v/>
      </c>
      <c r="Q1431" s="61" t="s">
        <v>30</v>
      </c>
    </row>
    <row r="1432" spans="8:17" x14ac:dyDescent="0.25">
      <c r="H1432" s="59">
        <v>57649</v>
      </c>
      <c r="I1432" s="59" t="s">
        <v>69</v>
      </c>
      <c r="J1432" s="59">
        <v>1476491</v>
      </c>
      <c r="K1432" s="59" t="s">
        <v>1998</v>
      </c>
      <c r="L1432" s="61" t="s">
        <v>113</v>
      </c>
      <c r="M1432" s="61">
        <f>VLOOKUP(H1432,zdroj!C:F,4,0)</f>
        <v>0</v>
      </c>
      <c r="N1432" s="61" t="str">
        <f t="shared" si="44"/>
        <v>katB</v>
      </c>
      <c r="P1432" s="73" t="str">
        <f t="shared" si="45"/>
        <v/>
      </c>
      <c r="Q1432" s="61" t="s">
        <v>30</v>
      </c>
    </row>
    <row r="1433" spans="8:17" x14ac:dyDescent="0.25">
      <c r="H1433" s="59">
        <v>57649</v>
      </c>
      <c r="I1433" s="59" t="s">
        <v>69</v>
      </c>
      <c r="J1433" s="59">
        <v>1476505</v>
      </c>
      <c r="K1433" s="59" t="s">
        <v>1999</v>
      </c>
      <c r="L1433" s="61" t="s">
        <v>113</v>
      </c>
      <c r="M1433" s="61">
        <f>VLOOKUP(H1433,zdroj!C:F,4,0)</f>
        <v>0</v>
      </c>
      <c r="N1433" s="61" t="str">
        <f t="shared" si="44"/>
        <v>katB</v>
      </c>
      <c r="P1433" s="73" t="str">
        <f t="shared" si="45"/>
        <v/>
      </c>
      <c r="Q1433" s="61" t="s">
        <v>30</v>
      </c>
    </row>
    <row r="1434" spans="8:17" x14ac:dyDescent="0.25">
      <c r="H1434" s="59">
        <v>57649</v>
      </c>
      <c r="I1434" s="59" t="s">
        <v>69</v>
      </c>
      <c r="J1434" s="59">
        <v>1476513</v>
      </c>
      <c r="K1434" s="59" t="s">
        <v>2000</v>
      </c>
      <c r="L1434" s="61" t="s">
        <v>113</v>
      </c>
      <c r="M1434" s="61">
        <f>VLOOKUP(H1434,zdroj!C:F,4,0)</f>
        <v>0</v>
      </c>
      <c r="N1434" s="61" t="str">
        <f t="shared" si="44"/>
        <v>katB</v>
      </c>
      <c r="P1434" s="73" t="str">
        <f t="shared" si="45"/>
        <v/>
      </c>
      <c r="Q1434" s="61" t="s">
        <v>30</v>
      </c>
    </row>
    <row r="1435" spans="8:17" x14ac:dyDescent="0.25">
      <c r="H1435" s="59">
        <v>57649</v>
      </c>
      <c r="I1435" s="59" t="s">
        <v>69</v>
      </c>
      <c r="J1435" s="59">
        <v>1476521</v>
      </c>
      <c r="K1435" s="59" t="s">
        <v>2001</v>
      </c>
      <c r="L1435" s="61" t="s">
        <v>113</v>
      </c>
      <c r="M1435" s="61">
        <f>VLOOKUP(H1435,zdroj!C:F,4,0)</f>
        <v>0</v>
      </c>
      <c r="N1435" s="61" t="str">
        <f t="shared" si="44"/>
        <v>katB</v>
      </c>
      <c r="P1435" s="73" t="str">
        <f t="shared" si="45"/>
        <v/>
      </c>
      <c r="Q1435" s="61" t="s">
        <v>30</v>
      </c>
    </row>
    <row r="1436" spans="8:17" x14ac:dyDescent="0.25">
      <c r="H1436" s="59">
        <v>57649</v>
      </c>
      <c r="I1436" s="59" t="s">
        <v>69</v>
      </c>
      <c r="J1436" s="59">
        <v>1476530</v>
      </c>
      <c r="K1436" s="59" t="s">
        <v>2002</v>
      </c>
      <c r="L1436" s="61" t="s">
        <v>113</v>
      </c>
      <c r="M1436" s="61">
        <f>VLOOKUP(H1436,zdroj!C:F,4,0)</f>
        <v>0</v>
      </c>
      <c r="N1436" s="61" t="str">
        <f t="shared" si="44"/>
        <v>katB</v>
      </c>
      <c r="P1436" s="73" t="str">
        <f t="shared" si="45"/>
        <v/>
      </c>
      <c r="Q1436" s="61" t="s">
        <v>30</v>
      </c>
    </row>
    <row r="1437" spans="8:17" x14ac:dyDescent="0.25">
      <c r="H1437" s="59">
        <v>57649</v>
      </c>
      <c r="I1437" s="59" t="s">
        <v>69</v>
      </c>
      <c r="J1437" s="59">
        <v>1476548</v>
      </c>
      <c r="K1437" s="59" t="s">
        <v>2003</v>
      </c>
      <c r="L1437" s="61" t="s">
        <v>113</v>
      </c>
      <c r="M1437" s="61">
        <f>VLOOKUP(H1437,zdroj!C:F,4,0)</f>
        <v>0</v>
      </c>
      <c r="N1437" s="61" t="str">
        <f t="shared" si="44"/>
        <v>katB</v>
      </c>
      <c r="P1437" s="73" t="str">
        <f t="shared" si="45"/>
        <v/>
      </c>
      <c r="Q1437" s="61" t="s">
        <v>30</v>
      </c>
    </row>
    <row r="1438" spans="8:17" x14ac:dyDescent="0.25">
      <c r="H1438" s="59">
        <v>57649</v>
      </c>
      <c r="I1438" s="59" t="s">
        <v>69</v>
      </c>
      <c r="J1438" s="59">
        <v>1476556</v>
      </c>
      <c r="K1438" s="59" t="s">
        <v>2004</v>
      </c>
      <c r="L1438" s="61" t="s">
        <v>113</v>
      </c>
      <c r="M1438" s="61">
        <f>VLOOKUP(H1438,zdroj!C:F,4,0)</f>
        <v>0</v>
      </c>
      <c r="N1438" s="61" t="str">
        <f t="shared" si="44"/>
        <v>katB</v>
      </c>
      <c r="P1438" s="73" t="str">
        <f t="shared" si="45"/>
        <v/>
      </c>
      <c r="Q1438" s="61" t="s">
        <v>30</v>
      </c>
    </row>
    <row r="1439" spans="8:17" x14ac:dyDescent="0.25">
      <c r="H1439" s="59">
        <v>57649</v>
      </c>
      <c r="I1439" s="59" t="s">
        <v>69</v>
      </c>
      <c r="J1439" s="59">
        <v>1476564</v>
      </c>
      <c r="K1439" s="59" t="s">
        <v>2005</v>
      </c>
      <c r="L1439" s="61" t="s">
        <v>113</v>
      </c>
      <c r="M1439" s="61">
        <f>VLOOKUP(H1439,zdroj!C:F,4,0)</f>
        <v>0</v>
      </c>
      <c r="N1439" s="61" t="str">
        <f t="shared" si="44"/>
        <v>katB</v>
      </c>
      <c r="P1439" s="73" t="str">
        <f t="shared" si="45"/>
        <v/>
      </c>
      <c r="Q1439" s="61" t="s">
        <v>30</v>
      </c>
    </row>
    <row r="1440" spans="8:17" x14ac:dyDescent="0.25">
      <c r="H1440" s="59">
        <v>57649</v>
      </c>
      <c r="I1440" s="59" t="s">
        <v>69</v>
      </c>
      <c r="J1440" s="59">
        <v>1476572</v>
      </c>
      <c r="K1440" s="59" t="s">
        <v>2006</v>
      </c>
      <c r="L1440" s="61" t="s">
        <v>113</v>
      </c>
      <c r="M1440" s="61">
        <f>VLOOKUP(H1440,zdroj!C:F,4,0)</f>
        <v>0</v>
      </c>
      <c r="N1440" s="61" t="str">
        <f t="shared" si="44"/>
        <v>katB</v>
      </c>
      <c r="P1440" s="73" t="str">
        <f t="shared" si="45"/>
        <v/>
      </c>
      <c r="Q1440" s="61" t="s">
        <v>30</v>
      </c>
    </row>
    <row r="1441" spans="8:17" x14ac:dyDescent="0.25">
      <c r="H1441" s="59">
        <v>57649</v>
      </c>
      <c r="I1441" s="59" t="s">
        <v>69</v>
      </c>
      <c r="J1441" s="59">
        <v>1476581</v>
      </c>
      <c r="K1441" s="59" t="s">
        <v>2007</v>
      </c>
      <c r="L1441" s="61" t="s">
        <v>113</v>
      </c>
      <c r="M1441" s="61">
        <f>VLOOKUP(H1441,zdroj!C:F,4,0)</f>
        <v>0</v>
      </c>
      <c r="N1441" s="61" t="str">
        <f t="shared" si="44"/>
        <v>katB</v>
      </c>
      <c r="P1441" s="73" t="str">
        <f t="shared" si="45"/>
        <v/>
      </c>
      <c r="Q1441" s="61" t="s">
        <v>30</v>
      </c>
    </row>
    <row r="1442" spans="8:17" x14ac:dyDescent="0.25">
      <c r="H1442" s="59">
        <v>57649</v>
      </c>
      <c r="I1442" s="59" t="s">
        <v>69</v>
      </c>
      <c r="J1442" s="59">
        <v>1476599</v>
      </c>
      <c r="K1442" s="59" t="s">
        <v>2008</v>
      </c>
      <c r="L1442" s="61" t="s">
        <v>113</v>
      </c>
      <c r="M1442" s="61">
        <f>VLOOKUP(H1442,zdroj!C:F,4,0)</f>
        <v>0</v>
      </c>
      <c r="N1442" s="61" t="str">
        <f t="shared" si="44"/>
        <v>katB</v>
      </c>
      <c r="P1442" s="73" t="str">
        <f t="shared" si="45"/>
        <v/>
      </c>
      <c r="Q1442" s="61" t="s">
        <v>30</v>
      </c>
    </row>
    <row r="1443" spans="8:17" x14ac:dyDescent="0.25">
      <c r="H1443" s="59">
        <v>57649</v>
      </c>
      <c r="I1443" s="59" t="s">
        <v>69</v>
      </c>
      <c r="J1443" s="59">
        <v>1476602</v>
      </c>
      <c r="K1443" s="59" t="s">
        <v>2009</v>
      </c>
      <c r="L1443" s="61" t="s">
        <v>113</v>
      </c>
      <c r="M1443" s="61">
        <f>VLOOKUP(H1443,zdroj!C:F,4,0)</f>
        <v>0</v>
      </c>
      <c r="N1443" s="61" t="str">
        <f t="shared" si="44"/>
        <v>katB</v>
      </c>
      <c r="P1443" s="73" t="str">
        <f t="shared" si="45"/>
        <v/>
      </c>
      <c r="Q1443" s="61" t="s">
        <v>30</v>
      </c>
    </row>
    <row r="1444" spans="8:17" x14ac:dyDescent="0.25">
      <c r="H1444" s="59">
        <v>57649</v>
      </c>
      <c r="I1444" s="59" t="s">
        <v>69</v>
      </c>
      <c r="J1444" s="59">
        <v>1476611</v>
      </c>
      <c r="K1444" s="59" t="s">
        <v>2010</v>
      </c>
      <c r="L1444" s="61" t="s">
        <v>113</v>
      </c>
      <c r="M1444" s="61">
        <f>VLOOKUP(H1444,zdroj!C:F,4,0)</f>
        <v>0</v>
      </c>
      <c r="N1444" s="61" t="str">
        <f t="shared" si="44"/>
        <v>katB</v>
      </c>
      <c r="P1444" s="73" t="str">
        <f t="shared" si="45"/>
        <v/>
      </c>
      <c r="Q1444" s="61" t="s">
        <v>30</v>
      </c>
    </row>
    <row r="1445" spans="8:17" x14ac:dyDescent="0.25">
      <c r="H1445" s="59">
        <v>57649</v>
      </c>
      <c r="I1445" s="59" t="s">
        <v>69</v>
      </c>
      <c r="J1445" s="59">
        <v>1476629</v>
      </c>
      <c r="K1445" s="59" t="s">
        <v>2011</v>
      </c>
      <c r="L1445" s="61" t="s">
        <v>113</v>
      </c>
      <c r="M1445" s="61">
        <f>VLOOKUP(H1445,zdroj!C:F,4,0)</f>
        <v>0</v>
      </c>
      <c r="N1445" s="61" t="str">
        <f t="shared" si="44"/>
        <v>katB</v>
      </c>
      <c r="P1445" s="73" t="str">
        <f t="shared" si="45"/>
        <v/>
      </c>
      <c r="Q1445" s="61" t="s">
        <v>30</v>
      </c>
    </row>
    <row r="1446" spans="8:17" x14ac:dyDescent="0.25">
      <c r="H1446" s="59">
        <v>57649</v>
      </c>
      <c r="I1446" s="59" t="s">
        <v>69</v>
      </c>
      <c r="J1446" s="59">
        <v>1476637</v>
      </c>
      <c r="K1446" s="59" t="s">
        <v>2012</v>
      </c>
      <c r="L1446" s="61" t="s">
        <v>113</v>
      </c>
      <c r="M1446" s="61">
        <f>VLOOKUP(H1446,zdroj!C:F,4,0)</f>
        <v>0</v>
      </c>
      <c r="N1446" s="61" t="str">
        <f t="shared" si="44"/>
        <v>katB</v>
      </c>
      <c r="P1446" s="73" t="str">
        <f t="shared" si="45"/>
        <v/>
      </c>
      <c r="Q1446" s="61" t="s">
        <v>30</v>
      </c>
    </row>
    <row r="1447" spans="8:17" x14ac:dyDescent="0.25">
      <c r="H1447" s="59">
        <v>57649</v>
      </c>
      <c r="I1447" s="59" t="s">
        <v>69</v>
      </c>
      <c r="J1447" s="59">
        <v>1476645</v>
      </c>
      <c r="K1447" s="59" t="s">
        <v>2013</v>
      </c>
      <c r="L1447" s="61" t="s">
        <v>113</v>
      </c>
      <c r="M1447" s="61">
        <f>VLOOKUP(H1447,zdroj!C:F,4,0)</f>
        <v>0</v>
      </c>
      <c r="N1447" s="61" t="str">
        <f t="shared" si="44"/>
        <v>katB</v>
      </c>
      <c r="P1447" s="73" t="str">
        <f t="shared" si="45"/>
        <v/>
      </c>
      <c r="Q1447" s="61" t="s">
        <v>30</v>
      </c>
    </row>
    <row r="1448" spans="8:17" x14ac:dyDescent="0.25">
      <c r="H1448" s="59">
        <v>57649</v>
      </c>
      <c r="I1448" s="59" t="s">
        <v>69</v>
      </c>
      <c r="J1448" s="59">
        <v>1476653</v>
      </c>
      <c r="K1448" s="59" t="s">
        <v>2014</v>
      </c>
      <c r="L1448" s="61" t="s">
        <v>113</v>
      </c>
      <c r="M1448" s="61">
        <f>VLOOKUP(H1448,zdroj!C:F,4,0)</f>
        <v>0</v>
      </c>
      <c r="N1448" s="61" t="str">
        <f t="shared" si="44"/>
        <v>katB</v>
      </c>
      <c r="P1448" s="73" t="str">
        <f t="shared" si="45"/>
        <v/>
      </c>
      <c r="Q1448" s="61" t="s">
        <v>30</v>
      </c>
    </row>
    <row r="1449" spans="8:17" x14ac:dyDescent="0.25">
      <c r="H1449" s="59">
        <v>57649</v>
      </c>
      <c r="I1449" s="59" t="s">
        <v>69</v>
      </c>
      <c r="J1449" s="59">
        <v>1476661</v>
      </c>
      <c r="K1449" s="59" t="s">
        <v>2015</v>
      </c>
      <c r="L1449" s="61" t="s">
        <v>113</v>
      </c>
      <c r="M1449" s="61">
        <f>VLOOKUP(H1449,zdroj!C:F,4,0)</f>
        <v>0</v>
      </c>
      <c r="N1449" s="61" t="str">
        <f t="shared" si="44"/>
        <v>katB</v>
      </c>
      <c r="P1449" s="73" t="str">
        <f t="shared" si="45"/>
        <v/>
      </c>
      <c r="Q1449" s="61" t="s">
        <v>30</v>
      </c>
    </row>
    <row r="1450" spans="8:17" x14ac:dyDescent="0.25">
      <c r="H1450" s="59">
        <v>57649</v>
      </c>
      <c r="I1450" s="59" t="s">
        <v>69</v>
      </c>
      <c r="J1450" s="59">
        <v>1476670</v>
      </c>
      <c r="K1450" s="59" t="s">
        <v>2016</v>
      </c>
      <c r="L1450" s="61" t="s">
        <v>113</v>
      </c>
      <c r="M1450" s="61">
        <f>VLOOKUP(H1450,zdroj!C:F,4,0)</f>
        <v>0</v>
      </c>
      <c r="N1450" s="61" t="str">
        <f t="shared" si="44"/>
        <v>katB</v>
      </c>
      <c r="P1450" s="73" t="str">
        <f t="shared" si="45"/>
        <v/>
      </c>
      <c r="Q1450" s="61" t="s">
        <v>30</v>
      </c>
    </row>
    <row r="1451" spans="8:17" x14ac:dyDescent="0.25">
      <c r="H1451" s="59">
        <v>57649</v>
      </c>
      <c r="I1451" s="59" t="s">
        <v>69</v>
      </c>
      <c r="J1451" s="59">
        <v>1476688</v>
      </c>
      <c r="K1451" s="59" t="s">
        <v>2017</v>
      </c>
      <c r="L1451" s="61" t="s">
        <v>113</v>
      </c>
      <c r="M1451" s="61">
        <f>VLOOKUP(H1451,zdroj!C:F,4,0)</f>
        <v>0</v>
      </c>
      <c r="N1451" s="61" t="str">
        <f t="shared" si="44"/>
        <v>katB</v>
      </c>
      <c r="P1451" s="73" t="str">
        <f t="shared" si="45"/>
        <v/>
      </c>
      <c r="Q1451" s="61" t="s">
        <v>30</v>
      </c>
    </row>
    <row r="1452" spans="8:17" x14ac:dyDescent="0.25">
      <c r="H1452" s="59">
        <v>57649</v>
      </c>
      <c r="I1452" s="59" t="s">
        <v>69</v>
      </c>
      <c r="J1452" s="59">
        <v>1476696</v>
      </c>
      <c r="K1452" s="59" t="s">
        <v>2018</v>
      </c>
      <c r="L1452" s="61" t="s">
        <v>113</v>
      </c>
      <c r="M1452" s="61">
        <f>VLOOKUP(H1452,zdroj!C:F,4,0)</f>
        <v>0</v>
      </c>
      <c r="N1452" s="61" t="str">
        <f t="shared" si="44"/>
        <v>katB</v>
      </c>
      <c r="P1452" s="73" t="str">
        <f t="shared" si="45"/>
        <v/>
      </c>
      <c r="Q1452" s="61" t="s">
        <v>30</v>
      </c>
    </row>
    <row r="1453" spans="8:17" x14ac:dyDescent="0.25">
      <c r="H1453" s="59">
        <v>57649</v>
      </c>
      <c r="I1453" s="59" t="s">
        <v>69</v>
      </c>
      <c r="J1453" s="59">
        <v>1476700</v>
      </c>
      <c r="K1453" s="59" t="s">
        <v>2019</v>
      </c>
      <c r="L1453" s="61" t="s">
        <v>113</v>
      </c>
      <c r="M1453" s="61">
        <f>VLOOKUP(H1453,zdroj!C:F,4,0)</f>
        <v>0</v>
      </c>
      <c r="N1453" s="61" t="str">
        <f t="shared" si="44"/>
        <v>katB</v>
      </c>
      <c r="P1453" s="73" t="str">
        <f t="shared" si="45"/>
        <v/>
      </c>
      <c r="Q1453" s="61" t="s">
        <v>30</v>
      </c>
    </row>
    <row r="1454" spans="8:17" x14ac:dyDescent="0.25">
      <c r="H1454" s="59">
        <v>57649</v>
      </c>
      <c r="I1454" s="59" t="s">
        <v>69</v>
      </c>
      <c r="J1454" s="59">
        <v>1476718</v>
      </c>
      <c r="K1454" s="59" t="s">
        <v>2020</v>
      </c>
      <c r="L1454" s="61" t="s">
        <v>113</v>
      </c>
      <c r="M1454" s="61">
        <f>VLOOKUP(H1454,zdroj!C:F,4,0)</f>
        <v>0</v>
      </c>
      <c r="N1454" s="61" t="str">
        <f t="shared" si="44"/>
        <v>katB</v>
      </c>
      <c r="P1454" s="73" t="str">
        <f t="shared" si="45"/>
        <v/>
      </c>
      <c r="Q1454" s="61" t="s">
        <v>30</v>
      </c>
    </row>
    <row r="1455" spans="8:17" x14ac:dyDescent="0.25">
      <c r="H1455" s="59">
        <v>57649</v>
      </c>
      <c r="I1455" s="59" t="s">
        <v>69</v>
      </c>
      <c r="J1455" s="59">
        <v>1476726</v>
      </c>
      <c r="K1455" s="59" t="s">
        <v>2021</v>
      </c>
      <c r="L1455" s="61" t="s">
        <v>113</v>
      </c>
      <c r="M1455" s="61">
        <f>VLOOKUP(H1455,zdroj!C:F,4,0)</f>
        <v>0</v>
      </c>
      <c r="N1455" s="61" t="str">
        <f t="shared" si="44"/>
        <v>katB</v>
      </c>
      <c r="P1455" s="73" t="str">
        <f t="shared" si="45"/>
        <v/>
      </c>
      <c r="Q1455" s="61" t="s">
        <v>30</v>
      </c>
    </row>
    <row r="1456" spans="8:17" x14ac:dyDescent="0.25">
      <c r="H1456" s="59">
        <v>57649</v>
      </c>
      <c r="I1456" s="59" t="s">
        <v>69</v>
      </c>
      <c r="J1456" s="59">
        <v>1476734</v>
      </c>
      <c r="K1456" s="59" t="s">
        <v>2022</v>
      </c>
      <c r="L1456" s="61" t="s">
        <v>113</v>
      </c>
      <c r="M1456" s="61">
        <f>VLOOKUP(H1456,zdroj!C:F,4,0)</f>
        <v>0</v>
      </c>
      <c r="N1456" s="61" t="str">
        <f t="shared" si="44"/>
        <v>katB</v>
      </c>
      <c r="P1456" s="73" t="str">
        <f t="shared" si="45"/>
        <v/>
      </c>
      <c r="Q1456" s="61" t="s">
        <v>30</v>
      </c>
    </row>
    <row r="1457" spans="8:17" x14ac:dyDescent="0.25">
      <c r="H1457" s="59">
        <v>57649</v>
      </c>
      <c r="I1457" s="59" t="s">
        <v>69</v>
      </c>
      <c r="J1457" s="59">
        <v>1476742</v>
      </c>
      <c r="K1457" s="59" t="s">
        <v>2023</v>
      </c>
      <c r="L1457" s="61" t="s">
        <v>113</v>
      </c>
      <c r="M1457" s="61">
        <f>VLOOKUP(H1457,zdroj!C:F,4,0)</f>
        <v>0</v>
      </c>
      <c r="N1457" s="61" t="str">
        <f t="shared" si="44"/>
        <v>katB</v>
      </c>
      <c r="P1457" s="73" t="str">
        <f t="shared" si="45"/>
        <v/>
      </c>
      <c r="Q1457" s="61" t="s">
        <v>30</v>
      </c>
    </row>
    <row r="1458" spans="8:17" x14ac:dyDescent="0.25">
      <c r="H1458" s="59">
        <v>57649</v>
      </c>
      <c r="I1458" s="59" t="s">
        <v>69</v>
      </c>
      <c r="J1458" s="59">
        <v>1476751</v>
      </c>
      <c r="K1458" s="59" t="s">
        <v>2024</v>
      </c>
      <c r="L1458" s="61" t="s">
        <v>113</v>
      </c>
      <c r="M1458" s="61">
        <f>VLOOKUP(H1458,zdroj!C:F,4,0)</f>
        <v>0</v>
      </c>
      <c r="N1458" s="61" t="str">
        <f t="shared" si="44"/>
        <v>katB</v>
      </c>
      <c r="P1458" s="73" t="str">
        <f t="shared" si="45"/>
        <v/>
      </c>
      <c r="Q1458" s="61" t="s">
        <v>30</v>
      </c>
    </row>
    <row r="1459" spans="8:17" x14ac:dyDescent="0.25">
      <c r="H1459" s="59">
        <v>57649</v>
      </c>
      <c r="I1459" s="59" t="s">
        <v>69</v>
      </c>
      <c r="J1459" s="59">
        <v>1476769</v>
      </c>
      <c r="K1459" s="59" t="s">
        <v>2025</v>
      </c>
      <c r="L1459" s="61" t="s">
        <v>113</v>
      </c>
      <c r="M1459" s="61">
        <f>VLOOKUP(H1459,zdroj!C:F,4,0)</f>
        <v>0</v>
      </c>
      <c r="N1459" s="61" t="str">
        <f t="shared" si="44"/>
        <v>katB</v>
      </c>
      <c r="P1459" s="73" t="str">
        <f t="shared" si="45"/>
        <v/>
      </c>
      <c r="Q1459" s="61" t="s">
        <v>30</v>
      </c>
    </row>
    <row r="1460" spans="8:17" x14ac:dyDescent="0.25">
      <c r="H1460" s="59">
        <v>57649</v>
      </c>
      <c r="I1460" s="59" t="s">
        <v>69</v>
      </c>
      <c r="J1460" s="59">
        <v>1476777</v>
      </c>
      <c r="K1460" s="59" t="s">
        <v>2026</v>
      </c>
      <c r="L1460" s="61" t="s">
        <v>113</v>
      </c>
      <c r="M1460" s="61">
        <f>VLOOKUP(H1460,zdroj!C:F,4,0)</f>
        <v>0</v>
      </c>
      <c r="N1460" s="61" t="str">
        <f t="shared" si="44"/>
        <v>katB</v>
      </c>
      <c r="P1460" s="73" t="str">
        <f t="shared" si="45"/>
        <v/>
      </c>
      <c r="Q1460" s="61" t="s">
        <v>30</v>
      </c>
    </row>
    <row r="1461" spans="8:17" x14ac:dyDescent="0.25">
      <c r="H1461" s="59">
        <v>57649</v>
      </c>
      <c r="I1461" s="59" t="s">
        <v>69</v>
      </c>
      <c r="J1461" s="59">
        <v>1476785</v>
      </c>
      <c r="K1461" s="59" t="s">
        <v>2027</v>
      </c>
      <c r="L1461" s="61" t="s">
        <v>113</v>
      </c>
      <c r="M1461" s="61">
        <f>VLOOKUP(H1461,zdroj!C:F,4,0)</f>
        <v>0</v>
      </c>
      <c r="N1461" s="61" t="str">
        <f t="shared" si="44"/>
        <v>katB</v>
      </c>
      <c r="P1461" s="73" t="str">
        <f t="shared" si="45"/>
        <v/>
      </c>
      <c r="Q1461" s="61" t="s">
        <v>30</v>
      </c>
    </row>
    <row r="1462" spans="8:17" x14ac:dyDescent="0.25">
      <c r="H1462" s="59">
        <v>57649</v>
      </c>
      <c r="I1462" s="59" t="s">
        <v>69</v>
      </c>
      <c r="J1462" s="59">
        <v>1476793</v>
      </c>
      <c r="K1462" s="59" t="s">
        <v>2028</v>
      </c>
      <c r="L1462" s="61" t="s">
        <v>113</v>
      </c>
      <c r="M1462" s="61">
        <f>VLOOKUP(H1462,zdroj!C:F,4,0)</f>
        <v>0</v>
      </c>
      <c r="N1462" s="61" t="str">
        <f t="shared" si="44"/>
        <v>katB</v>
      </c>
      <c r="P1462" s="73" t="str">
        <f t="shared" si="45"/>
        <v/>
      </c>
      <c r="Q1462" s="61" t="s">
        <v>30</v>
      </c>
    </row>
    <row r="1463" spans="8:17" x14ac:dyDescent="0.25">
      <c r="H1463" s="59">
        <v>57649</v>
      </c>
      <c r="I1463" s="59" t="s">
        <v>69</v>
      </c>
      <c r="J1463" s="59">
        <v>1476807</v>
      </c>
      <c r="K1463" s="59" t="s">
        <v>2029</v>
      </c>
      <c r="L1463" s="61" t="s">
        <v>113</v>
      </c>
      <c r="M1463" s="61">
        <f>VLOOKUP(H1463,zdroj!C:F,4,0)</f>
        <v>0</v>
      </c>
      <c r="N1463" s="61" t="str">
        <f t="shared" si="44"/>
        <v>katB</v>
      </c>
      <c r="P1463" s="73" t="str">
        <f t="shared" si="45"/>
        <v/>
      </c>
      <c r="Q1463" s="61" t="s">
        <v>30</v>
      </c>
    </row>
    <row r="1464" spans="8:17" x14ac:dyDescent="0.25">
      <c r="H1464" s="59">
        <v>57649</v>
      </c>
      <c r="I1464" s="59" t="s">
        <v>69</v>
      </c>
      <c r="J1464" s="59">
        <v>1476815</v>
      </c>
      <c r="K1464" s="59" t="s">
        <v>2030</v>
      </c>
      <c r="L1464" s="61" t="s">
        <v>113</v>
      </c>
      <c r="M1464" s="61">
        <f>VLOOKUP(H1464,zdroj!C:F,4,0)</f>
        <v>0</v>
      </c>
      <c r="N1464" s="61" t="str">
        <f t="shared" si="44"/>
        <v>katB</v>
      </c>
      <c r="P1464" s="73" t="str">
        <f t="shared" si="45"/>
        <v/>
      </c>
      <c r="Q1464" s="61" t="s">
        <v>30</v>
      </c>
    </row>
    <row r="1465" spans="8:17" x14ac:dyDescent="0.25">
      <c r="H1465" s="59">
        <v>57649</v>
      </c>
      <c r="I1465" s="59" t="s">
        <v>69</v>
      </c>
      <c r="J1465" s="59">
        <v>1476823</v>
      </c>
      <c r="K1465" s="59" t="s">
        <v>2031</v>
      </c>
      <c r="L1465" s="61" t="s">
        <v>113</v>
      </c>
      <c r="M1465" s="61">
        <f>VLOOKUP(H1465,zdroj!C:F,4,0)</f>
        <v>0</v>
      </c>
      <c r="N1465" s="61" t="str">
        <f t="shared" si="44"/>
        <v>katB</v>
      </c>
      <c r="P1465" s="73" t="str">
        <f t="shared" si="45"/>
        <v/>
      </c>
      <c r="Q1465" s="61" t="s">
        <v>30</v>
      </c>
    </row>
    <row r="1466" spans="8:17" x14ac:dyDescent="0.25">
      <c r="H1466" s="59">
        <v>57649</v>
      </c>
      <c r="I1466" s="59" t="s">
        <v>69</v>
      </c>
      <c r="J1466" s="59">
        <v>1476831</v>
      </c>
      <c r="K1466" s="59" t="s">
        <v>2032</v>
      </c>
      <c r="L1466" s="61" t="s">
        <v>113</v>
      </c>
      <c r="M1466" s="61">
        <f>VLOOKUP(H1466,zdroj!C:F,4,0)</f>
        <v>0</v>
      </c>
      <c r="N1466" s="61" t="str">
        <f t="shared" si="44"/>
        <v>katB</v>
      </c>
      <c r="P1466" s="73" t="str">
        <f t="shared" si="45"/>
        <v/>
      </c>
      <c r="Q1466" s="61" t="s">
        <v>30</v>
      </c>
    </row>
    <row r="1467" spans="8:17" x14ac:dyDescent="0.25">
      <c r="H1467" s="59">
        <v>57649</v>
      </c>
      <c r="I1467" s="59" t="s">
        <v>69</v>
      </c>
      <c r="J1467" s="59">
        <v>1476840</v>
      </c>
      <c r="K1467" s="59" t="s">
        <v>2033</v>
      </c>
      <c r="L1467" s="61" t="s">
        <v>113</v>
      </c>
      <c r="M1467" s="61">
        <f>VLOOKUP(H1467,zdroj!C:F,4,0)</f>
        <v>0</v>
      </c>
      <c r="N1467" s="61" t="str">
        <f t="shared" si="44"/>
        <v>katB</v>
      </c>
      <c r="P1467" s="73" t="str">
        <f t="shared" si="45"/>
        <v/>
      </c>
      <c r="Q1467" s="61" t="s">
        <v>30</v>
      </c>
    </row>
    <row r="1468" spans="8:17" x14ac:dyDescent="0.25">
      <c r="H1468" s="59">
        <v>57649</v>
      </c>
      <c r="I1468" s="59" t="s">
        <v>69</v>
      </c>
      <c r="J1468" s="59">
        <v>1476858</v>
      </c>
      <c r="K1468" s="59" t="s">
        <v>2034</v>
      </c>
      <c r="L1468" s="61" t="s">
        <v>113</v>
      </c>
      <c r="M1468" s="61">
        <f>VLOOKUP(H1468,zdroj!C:F,4,0)</f>
        <v>0</v>
      </c>
      <c r="N1468" s="61" t="str">
        <f t="shared" si="44"/>
        <v>katB</v>
      </c>
      <c r="P1468" s="73" t="str">
        <f t="shared" si="45"/>
        <v/>
      </c>
      <c r="Q1468" s="61" t="s">
        <v>30</v>
      </c>
    </row>
    <row r="1469" spans="8:17" x14ac:dyDescent="0.25">
      <c r="H1469" s="59">
        <v>57649</v>
      </c>
      <c r="I1469" s="59" t="s">
        <v>69</v>
      </c>
      <c r="J1469" s="59">
        <v>1476866</v>
      </c>
      <c r="K1469" s="59" t="s">
        <v>2035</v>
      </c>
      <c r="L1469" s="61" t="s">
        <v>113</v>
      </c>
      <c r="M1469" s="61">
        <f>VLOOKUP(H1469,zdroj!C:F,4,0)</f>
        <v>0</v>
      </c>
      <c r="N1469" s="61" t="str">
        <f t="shared" si="44"/>
        <v>katB</v>
      </c>
      <c r="P1469" s="73" t="str">
        <f t="shared" si="45"/>
        <v/>
      </c>
      <c r="Q1469" s="61" t="s">
        <v>30</v>
      </c>
    </row>
    <row r="1470" spans="8:17" x14ac:dyDescent="0.25">
      <c r="H1470" s="59">
        <v>57649</v>
      </c>
      <c r="I1470" s="59" t="s">
        <v>69</v>
      </c>
      <c r="J1470" s="59">
        <v>1476874</v>
      </c>
      <c r="K1470" s="59" t="s">
        <v>2036</v>
      </c>
      <c r="L1470" s="61" t="s">
        <v>113</v>
      </c>
      <c r="M1470" s="61">
        <f>VLOOKUP(H1470,zdroj!C:F,4,0)</f>
        <v>0</v>
      </c>
      <c r="N1470" s="61" t="str">
        <f t="shared" si="44"/>
        <v>katB</v>
      </c>
      <c r="P1470" s="73" t="str">
        <f t="shared" si="45"/>
        <v/>
      </c>
      <c r="Q1470" s="61" t="s">
        <v>30</v>
      </c>
    </row>
    <row r="1471" spans="8:17" x14ac:dyDescent="0.25">
      <c r="H1471" s="59">
        <v>57649</v>
      </c>
      <c r="I1471" s="59" t="s">
        <v>69</v>
      </c>
      <c r="J1471" s="59">
        <v>1476882</v>
      </c>
      <c r="K1471" s="59" t="s">
        <v>2037</v>
      </c>
      <c r="L1471" s="61" t="s">
        <v>113</v>
      </c>
      <c r="M1471" s="61">
        <f>VLOOKUP(H1471,zdroj!C:F,4,0)</f>
        <v>0</v>
      </c>
      <c r="N1471" s="61" t="str">
        <f t="shared" si="44"/>
        <v>katB</v>
      </c>
      <c r="P1471" s="73" t="str">
        <f t="shared" si="45"/>
        <v/>
      </c>
      <c r="Q1471" s="61" t="s">
        <v>30</v>
      </c>
    </row>
    <row r="1472" spans="8:17" x14ac:dyDescent="0.25">
      <c r="H1472" s="59">
        <v>57649</v>
      </c>
      <c r="I1472" s="59" t="s">
        <v>69</v>
      </c>
      <c r="J1472" s="59">
        <v>1476891</v>
      </c>
      <c r="K1472" s="59" t="s">
        <v>2038</v>
      </c>
      <c r="L1472" s="61" t="s">
        <v>113</v>
      </c>
      <c r="M1472" s="61">
        <f>VLOOKUP(H1472,zdroj!C:F,4,0)</f>
        <v>0</v>
      </c>
      <c r="N1472" s="61" t="str">
        <f t="shared" si="44"/>
        <v>katB</v>
      </c>
      <c r="P1472" s="73" t="str">
        <f t="shared" si="45"/>
        <v/>
      </c>
      <c r="Q1472" s="61" t="s">
        <v>30</v>
      </c>
    </row>
    <row r="1473" spans="8:17" x14ac:dyDescent="0.25">
      <c r="H1473" s="59">
        <v>57649</v>
      </c>
      <c r="I1473" s="59" t="s">
        <v>69</v>
      </c>
      <c r="J1473" s="59">
        <v>1476904</v>
      </c>
      <c r="K1473" s="59" t="s">
        <v>2039</v>
      </c>
      <c r="L1473" s="61" t="s">
        <v>113</v>
      </c>
      <c r="M1473" s="61">
        <f>VLOOKUP(H1473,zdroj!C:F,4,0)</f>
        <v>0</v>
      </c>
      <c r="N1473" s="61" t="str">
        <f t="shared" si="44"/>
        <v>katB</v>
      </c>
      <c r="P1473" s="73" t="str">
        <f t="shared" si="45"/>
        <v/>
      </c>
      <c r="Q1473" s="61" t="s">
        <v>30</v>
      </c>
    </row>
    <row r="1474" spans="8:17" x14ac:dyDescent="0.25">
      <c r="H1474" s="59">
        <v>57649</v>
      </c>
      <c r="I1474" s="59" t="s">
        <v>69</v>
      </c>
      <c r="J1474" s="59">
        <v>1476912</v>
      </c>
      <c r="K1474" s="59" t="s">
        <v>2040</v>
      </c>
      <c r="L1474" s="61" t="s">
        <v>113</v>
      </c>
      <c r="M1474" s="61">
        <f>VLOOKUP(H1474,zdroj!C:F,4,0)</f>
        <v>0</v>
      </c>
      <c r="N1474" s="61" t="str">
        <f t="shared" si="44"/>
        <v>katB</v>
      </c>
      <c r="P1474" s="73" t="str">
        <f t="shared" si="45"/>
        <v/>
      </c>
      <c r="Q1474" s="61" t="s">
        <v>30</v>
      </c>
    </row>
    <row r="1475" spans="8:17" x14ac:dyDescent="0.25">
      <c r="H1475" s="59">
        <v>57649</v>
      </c>
      <c r="I1475" s="59" t="s">
        <v>69</v>
      </c>
      <c r="J1475" s="59">
        <v>1476921</v>
      </c>
      <c r="K1475" s="59" t="s">
        <v>2041</v>
      </c>
      <c r="L1475" s="61" t="s">
        <v>81</v>
      </c>
      <c r="M1475" s="61">
        <f>VLOOKUP(H1475,zdroj!C:F,4,0)</f>
        <v>0</v>
      </c>
      <c r="N1475" s="61" t="str">
        <f t="shared" si="44"/>
        <v>-</v>
      </c>
      <c r="P1475" s="73" t="str">
        <f t="shared" si="45"/>
        <v/>
      </c>
      <c r="Q1475" s="61" t="s">
        <v>86</v>
      </c>
    </row>
    <row r="1476" spans="8:17" x14ac:dyDescent="0.25">
      <c r="H1476" s="59">
        <v>57649</v>
      </c>
      <c r="I1476" s="59" t="s">
        <v>69</v>
      </c>
      <c r="J1476" s="59">
        <v>1476939</v>
      </c>
      <c r="K1476" s="59" t="s">
        <v>2042</v>
      </c>
      <c r="L1476" s="61" t="s">
        <v>81</v>
      </c>
      <c r="M1476" s="61">
        <f>VLOOKUP(H1476,zdroj!C:F,4,0)</f>
        <v>0</v>
      </c>
      <c r="N1476" s="61" t="str">
        <f t="shared" si="44"/>
        <v>-</v>
      </c>
      <c r="P1476" s="73" t="str">
        <f t="shared" si="45"/>
        <v/>
      </c>
      <c r="Q1476" s="61" t="s">
        <v>86</v>
      </c>
    </row>
    <row r="1477" spans="8:17" x14ac:dyDescent="0.25">
      <c r="H1477" s="59">
        <v>57649</v>
      </c>
      <c r="I1477" s="59" t="s">
        <v>69</v>
      </c>
      <c r="J1477" s="59">
        <v>1476947</v>
      </c>
      <c r="K1477" s="59" t="s">
        <v>2043</v>
      </c>
      <c r="L1477" s="61" t="s">
        <v>81</v>
      </c>
      <c r="M1477" s="61">
        <f>VLOOKUP(H1477,zdroj!C:F,4,0)</f>
        <v>0</v>
      </c>
      <c r="N1477" s="61" t="str">
        <f t="shared" si="44"/>
        <v>-</v>
      </c>
      <c r="P1477" s="73" t="str">
        <f t="shared" si="45"/>
        <v/>
      </c>
      <c r="Q1477" s="61" t="s">
        <v>86</v>
      </c>
    </row>
    <row r="1478" spans="8:17" x14ac:dyDescent="0.25">
      <c r="H1478" s="59">
        <v>57649</v>
      </c>
      <c r="I1478" s="59" t="s">
        <v>69</v>
      </c>
      <c r="J1478" s="59">
        <v>1476955</v>
      </c>
      <c r="K1478" s="59" t="s">
        <v>2044</v>
      </c>
      <c r="L1478" s="61" t="s">
        <v>81</v>
      </c>
      <c r="M1478" s="61">
        <f>VLOOKUP(H1478,zdroj!C:F,4,0)</f>
        <v>0</v>
      </c>
      <c r="N1478" s="61" t="str">
        <f t="shared" si="44"/>
        <v>-</v>
      </c>
      <c r="P1478" s="73" t="str">
        <f t="shared" si="45"/>
        <v/>
      </c>
      <c r="Q1478" s="61" t="s">
        <v>86</v>
      </c>
    </row>
    <row r="1479" spans="8:17" x14ac:dyDescent="0.25">
      <c r="H1479" s="59">
        <v>57649</v>
      </c>
      <c r="I1479" s="59" t="s">
        <v>69</v>
      </c>
      <c r="J1479" s="59">
        <v>1476963</v>
      </c>
      <c r="K1479" s="59" t="s">
        <v>2045</v>
      </c>
      <c r="L1479" s="61" t="s">
        <v>81</v>
      </c>
      <c r="M1479" s="61">
        <f>VLOOKUP(H1479,zdroj!C:F,4,0)</f>
        <v>0</v>
      </c>
      <c r="N1479" s="61" t="str">
        <f t="shared" ref="N1479:N1542" si="46">IF(M1479="A",IF(L1479="katA","katB",L1479),L1479)</f>
        <v>-</v>
      </c>
      <c r="P1479" s="73" t="str">
        <f t="shared" ref="P1479:P1542" si="47">IF(O1479="A",1,"")</f>
        <v/>
      </c>
      <c r="Q1479" s="61" t="s">
        <v>88</v>
      </c>
    </row>
    <row r="1480" spans="8:17" x14ac:dyDescent="0.25">
      <c r="H1480" s="59">
        <v>57649</v>
      </c>
      <c r="I1480" s="59" t="s">
        <v>69</v>
      </c>
      <c r="J1480" s="59">
        <v>1476980</v>
      </c>
      <c r="K1480" s="59" t="s">
        <v>2046</v>
      </c>
      <c r="L1480" s="61" t="s">
        <v>81</v>
      </c>
      <c r="M1480" s="61">
        <f>VLOOKUP(H1480,zdroj!C:F,4,0)</f>
        <v>0</v>
      </c>
      <c r="N1480" s="61" t="str">
        <f t="shared" si="46"/>
        <v>-</v>
      </c>
      <c r="P1480" s="73" t="str">
        <f t="shared" si="47"/>
        <v/>
      </c>
      <c r="Q1480" s="61" t="s">
        <v>86</v>
      </c>
    </row>
    <row r="1481" spans="8:17" x14ac:dyDescent="0.25">
      <c r="H1481" s="59">
        <v>57649</v>
      </c>
      <c r="I1481" s="59" t="s">
        <v>69</v>
      </c>
      <c r="J1481" s="59">
        <v>1476998</v>
      </c>
      <c r="K1481" s="59" t="s">
        <v>2047</v>
      </c>
      <c r="L1481" s="61" t="s">
        <v>113</v>
      </c>
      <c r="M1481" s="61">
        <f>VLOOKUP(H1481,zdroj!C:F,4,0)</f>
        <v>0</v>
      </c>
      <c r="N1481" s="61" t="str">
        <f t="shared" si="46"/>
        <v>katB</v>
      </c>
      <c r="P1481" s="73" t="str">
        <f t="shared" si="47"/>
        <v/>
      </c>
      <c r="Q1481" s="61" t="s">
        <v>30</v>
      </c>
    </row>
    <row r="1482" spans="8:17" x14ac:dyDescent="0.25">
      <c r="H1482" s="59">
        <v>57649</v>
      </c>
      <c r="I1482" s="59" t="s">
        <v>69</v>
      </c>
      <c r="J1482" s="59">
        <v>28249674</v>
      </c>
      <c r="K1482" s="59" t="s">
        <v>2048</v>
      </c>
      <c r="L1482" s="61" t="s">
        <v>113</v>
      </c>
      <c r="M1482" s="61">
        <f>VLOOKUP(H1482,zdroj!C:F,4,0)</f>
        <v>0</v>
      </c>
      <c r="N1482" s="61" t="str">
        <f t="shared" si="46"/>
        <v>katB</v>
      </c>
      <c r="P1482" s="73" t="str">
        <f t="shared" si="47"/>
        <v/>
      </c>
      <c r="Q1482" s="61" t="s">
        <v>31</v>
      </c>
    </row>
    <row r="1483" spans="8:17" x14ac:dyDescent="0.25">
      <c r="H1483" s="59">
        <v>57649</v>
      </c>
      <c r="I1483" s="59" t="s">
        <v>69</v>
      </c>
      <c r="J1483" s="59">
        <v>28310926</v>
      </c>
      <c r="K1483" s="59" t="s">
        <v>2049</v>
      </c>
      <c r="L1483" s="61" t="s">
        <v>113</v>
      </c>
      <c r="M1483" s="61">
        <f>VLOOKUP(H1483,zdroj!C:F,4,0)</f>
        <v>0</v>
      </c>
      <c r="N1483" s="61" t="str">
        <f t="shared" si="46"/>
        <v>katB</v>
      </c>
      <c r="P1483" s="73" t="str">
        <f t="shared" si="47"/>
        <v/>
      </c>
      <c r="Q1483" s="61" t="s">
        <v>30</v>
      </c>
    </row>
    <row r="1484" spans="8:17" x14ac:dyDescent="0.25">
      <c r="H1484" s="59">
        <v>57649</v>
      </c>
      <c r="I1484" s="59" t="s">
        <v>69</v>
      </c>
      <c r="J1484" s="59">
        <v>30772001</v>
      </c>
      <c r="K1484" s="59" t="s">
        <v>2050</v>
      </c>
      <c r="L1484" s="61" t="s">
        <v>81</v>
      </c>
      <c r="M1484" s="61">
        <f>VLOOKUP(H1484,zdroj!C:F,4,0)</f>
        <v>0</v>
      </c>
      <c r="N1484" s="61" t="str">
        <f t="shared" si="46"/>
        <v>-</v>
      </c>
      <c r="P1484" s="73" t="str">
        <f t="shared" si="47"/>
        <v/>
      </c>
      <c r="Q1484" s="61" t="s">
        <v>86</v>
      </c>
    </row>
    <row r="1485" spans="8:17" x14ac:dyDescent="0.25">
      <c r="H1485" s="59">
        <v>57649</v>
      </c>
      <c r="I1485" s="59" t="s">
        <v>69</v>
      </c>
      <c r="J1485" s="59">
        <v>40044122</v>
      </c>
      <c r="K1485" s="59" t="s">
        <v>2051</v>
      </c>
      <c r="L1485" s="61" t="s">
        <v>113</v>
      </c>
      <c r="M1485" s="61">
        <f>VLOOKUP(H1485,zdroj!C:F,4,0)</f>
        <v>0</v>
      </c>
      <c r="N1485" s="61" t="str">
        <f t="shared" si="46"/>
        <v>katB</v>
      </c>
      <c r="P1485" s="73" t="str">
        <f t="shared" si="47"/>
        <v/>
      </c>
      <c r="Q1485" s="61" t="s">
        <v>30</v>
      </c>
    </row>
    <row r="1486" spans="8:17" x14ac:dyDescent="0.25">
      <c r="H1486" s="59">
        <v>58106</v>
      </c>
      <c r="I1486" s="59" t="s">
        <v>69</v>
      </c>
      <c r="J1486" s="59">
        <v>5974445</v>
      </c>
      <c r="K1486" s="59" t="s">
        <v>2052</v>
      </c>
      <c r="L1486" s="61" t="s">
        <v>113</v>
      </c>
      <c r="M1486" s="61">
        <f>VLOOKUP(H1486,zdroj!C:F,4,0)</f>
        <v>0</v>
      </c>
      <c r="N1486" s="61" t="str">
        <f t="shared" si="46"/>
        <v>katB</v>
      </c>
      <c r="P1486" s="73" t="str">
        <f t="shared" si="47"/>
        <v/>
      </c>
      <c r="Q1486" s="61" t="s">
        <v>30</v>
      </c>
    </row>
    <row r="1487" spans="8:17" x14ac:dyDescent="0.25">
      <c r="H1487" s="59">
        <v>58106</v>
      </c>
      <c r="I1487" s="59" t="s">
        <v>69</v>
      </c>
      <c r="J1487" s="59">
        <v>5974453</v>
      </c>
      <c r="K1487" s="59" t="s">
        <v>2053</v>
      </c>
      <c r="L1487" s="61" t="s">
        <v>81</v>
      </c>
      <c r="M1487" s="61">
        <f>VLOOKUP(H1487,zdroj!C:F,4,0)</f>
        <v>0</v>
      </c>
      <c r="N1487" s="61" t="str">
        <f t="shared" si="46"/>
        <v>-</v>
      </c>
      <c r="P1487" s="73" t="str">
        <f t="shared" si="47"/>
        <v/>
      </c>
      <c r="Q1487" s="61" t="s">
        <v>84</v>
      </c>
    </row>
    <row r="1488" spans="8:17" x14ac:dyDescent="0.25">
      <c r="H1488" s="59">
        <v>58106</v>
      </c>
      <c r="I1488" s="59" t="s">
        <v>69</v>
      </c>
      <c r="J1488" s="59">
        <v>5974461</v>
      </c>
      <c r="K1488" s="59" t="s">
        <v>2054</v>
      </c>
      <c r="L1488" s="61" t="s">
        <v>81</v>
      </c>
      <c r="M1488" s="61">
        <f>VLOOKUP(H1488,zdroj!C:F,4,0)</f>
        <v>0</v>
      </c>
      <c r="N1488" s="61" t="str">
        <f t="shared" si="46"/>
        <v>-</v>
      </c>
      <c r="P1488" s="73" t="str">
        <f t="shared" si="47"/>
        <v/>
      </c>
      <c r="Q1488" s="61" t="s">
        <v>84</v>
      </c>
    </row>
    <row r="1489" spans="8:17" x14ac:dyDescent="0.25">
      <c r="H1489" s="59">
        <v>58106</v>
      </c>
      <c r="I1489" s="59" t="s">
        <v>69</v>
      </c>
      <c r="J1489" s="59">
        <v>5974470</v>
      </c>
      <c r="K1489" s="59" t="s">
        <v>2055</v>
      </c>
      <c r="L1489" s="61" t="s">
        <v>81</v>
      </c>
      <c r="M1489" s="61">
        <f>VLOOKUP(H1489,zdroj!C:F,4,0)</f>
        <v>0</v>
      </c>
      <c r="N1489" s="61" t="str">
        <f t="shared" si="46"/>
        <v>-</v>
      </c>
      <c r="P1489" s="73" t="str">
        <f t="shared" si="47"/>
        <v/>
      </c>
      <c r="Q1489" s="61" t="s">
        <v>84</v>
      </c>
    </row>
    <row r="1490" spans="8:17" x14ac:dyDescent="0.25">
      <c r="H1490" s="59">
        <v>58106</v>
      </c>
      <c r="I1490" s="59" t="s">
        <v>69</v>
      </c>
      <c r="J1490" s="59">
        <v>5974488</v>
      </c>
      <c r="K1490" s="59" t="s">
        <v>2056</v>
      </c>
      <c r="L1490" s="61" t="s">
        <v>113</v>
      </c>
      <c r="M1490" s="61">
        <f>VLOOKUP(H1490,zdroj!C:F,4,0)</f>
        <v>0</v>
      </c>
      <c r="N1490" s="61" t="str">
        <f t="shared" si="46"/>
        <v>katB</v>
      </c>
      <c r="P1490" s="73" t="str">
        <f t="shared" si="47"/>
        <v/>
      </c>
      <c r="Q1490" s="61" t="s">
        <v>30</v>
      </c>
    </row>
    <row r="1491" spans="8:17" x14ac:dyDescent="0.25">
      <c r="H1491" s="59">
        <v>58106</v>
      </c>
      <c r="I1491" s="59" t="s">
        <v>69</v>
      </c>
      <c r="J1491" s="59">
        <v>5974496</v>
      </c>
      <c r="K1491" s="59" t="s">
        <v>2057</v>
      </c>
      <c r="L1491" s="61" t="s">
        <v>113</v>
      </c>
      <c r="M1491" s="61">
        <f>VLOOKUP(H1491,zdroj!C:F,4,0)</f>
        <v>0</v>
      </c>
      <c r="N1491" s="61" t="str">
        <f t="shared" si="46"/>
        <v>katB</v>
      </c>
      <c r="P1491" s="73" t="str">
        <f t="shared" si="47"/>
        <v/>
      </c>
      <c r="Q1491" s="61" t="s">
        <v>30</v>
      </c>
    </row>
    <row r="1492" spans="8:17" x14ac:dyDescent="0.25">
      <c r="H1492" s="59">
        <v>58106</v>
      </c>
      <c r="I1492" s="59" t="s">
        <v>69</v>
      </c>
      <c r="J1492" s="59">
        <v>5974500</v>
      </c>
      <c r="K1492" s="59" t="s">
        <v>2058</v>
      </c>
      <c r="L1492" s="61" t="s">
        <v>81</v>
      </c>
      <c r="M1492" s="61">
        <f>VLOOKUP(H1492,zdroj!C:F,4,0)</f>
        <v>0</v>
      </c>
      <c r="N1492" s="61" t="str">
        <f t="shared" si="46"/>
        <v>-</v>
      </c>
      <c r="P1492" s="73" t="str">
        <f t="shared" si="47"/>
        <v/>
      </c>
      <c r="Q1492" s="61" t="s">
        <v>84</v>
      </c>
    </row>
    <row r="1493" spans="8:17" x14ac:dyDescent="0.25">
      <c r="H1493" s="59">
        <v>58106</v>
      </c>
      <c r="I1493" s="59" t="s">
        <v>69</v>
      </c>
      <c r="J1493" s="59">
        <v>5974518</v>
      </c>
      <c r="K1493" s="59" t="s">
        <v>2059</v>
      </c>
      <c r="L1493" s="61" t="s">
        <v>81</v>
      </c>
      <c r="M1493" s="61">
        <f>VLOOKUP(H1493,zdroj!C:F,4,0)</f>
        <v>0</v>
      </c>
      <c r="N1493" s="61" t="str">
        <f t="shared" si="46"/>
        <v>-</v>
      </c>
      <c r="P1493" s="73" t="str">
        <f t="shared" si="47"/>
        <v/>
      </c>
      <c r="Q1493" s="61" t="s">
        <v>84</v>
      </c>
    </row>
    <row r="1494" spans="8:17" x14ac:dyDescent="0.25">
      <c r="H1494" s="59">
        <v>58106</v>
      </c>
      <c r="I1494" s="59" t="s">
        <v>69</v>
      </c>
      <c r="J1494" s="59">
        <v>5974526</v>
      </c>
      <c r="K1494" s="59" t="s">
        <v>2060</v>
      </c>
      <c r="L1494" s="61" t="s">
        <v>113</v>
      </c>
      <c r="M1494" s="61">
        <f>VLOOKUP(H1494,zdroj!C:F,4,0)</f>
        <v>0</v>
      </c>
      <c r="N1494" s="61" t="str">
        <f t="shared" si="46"/>
        <v>katB</v>
      </c>
      <c r="P1494" s="73" t="str">
        <f t="shared" si="47"/>
        <v/>
      </c>
      <c r="Q1494" s="61" t="s">
        <v>30</v>
      </c>
    </row>
    <row r="1495" spans="8:17" x14ac:dyDescent="0.25">
      <c r="H1495" s="59">
        <v>58106</v>
      </c>
      <c r="I1495" s="59" t="s">
        <v>69</v>
      </c>
      <c r="J1495" s="59">
        <v>5974534</v>
      </c>
      <c r="K1495" s="59" t="s">
        <v>2061</v>
      </c>
      <c r="L1495" s="61" t="s">
        <v>113</v>
      </c>
      <c r="M1495" s="61">
        <f>VLOOKUP(H1495,zdroj!C:F,4,0)</f>
        <v>0</v>
      </c>
      <c r="N1495" s="61" t="str">
        <f t="shared" si="46"/>
        <v>katB</v>
      </c>
      <c r="P1495" s="73" t="str">
        <f t="shared" si="47"/>
        <v/>
      </c>
      <c r="Q1495" s="61" t="s">
        <v>30</v>
      </c>
    </row>
    <row r="1496" spans="8:17" x14ac:dyDescent="0.25">
      <c r="H1496" s="59">
        <v>58106</v>
      </c>
      <c r="I1496" s="59" t="s">
        <v>69</v>
      </c>
      <c r="J1496" s="59">
        <v>5974542</v>
      </c>
      <c r="K1496" s="59" t="s">
        <v>2062</v>
      </c>
      <c r="L1496" s="61" t="s">
        <v>113</v>
      </c>
      <c r="M1496" s="61">
        <f>VLOOKUP(H1496,zdroj!C:F,4,0)</f>
        <v>0</v>
      </c>
      <c r="N1496" s="61" t="str">
        <f t="shared" si="46"/>
        <v>katB</v>
      </c>
      <c r="P1496" s="73" t="str">
        <f t="shared" si="47"/>
        <v/>
      </c>
      <c r="Q1496" s="61" t="s">
        <v>30</v>
      </c>
    </row>
    <row r="1497" spans="8:17" x14ac:dyDescent="0.25">
      <c r="H1497" s="59">
        <v>58106</v>
      </c>
      <c r="I1497" s="59" t="s">
        <v>69</v>
      </c>
      <c r="J1497" s="59">
        <v>5974551</v>
      </c>
      <c r="K1497" s="59" t="s">
        <v>2063</v>
      </c>
      <c r="L1497" s="61" t="s">
        <v>113</v>
      </c>
      <c r="M1497" s="61">
        <f>VLOOKUP(H1497,zdroj!C:F,4,0)</f>
        <v>0</v>
      </c>
      <c r="N1497" s="61" t="str">
        <f t="shared" si="46"/>
        <v>katB</v>
      </c>
      <c r="P1497" s="73" t="str">
        <f t="shared" si="47"/>
        <v/>
      </c>
      <c r="Q1497" s="61" t="s">
        <v>30</v>
      </c>
    </row>
    <row r="1498" spans="8:17" x14ac:dyDescent="0.25">
      <c r="H1498" s="59">
        <v>58106</v>
      </c>
      <c r="I1498" s="59" t="s">
        <v>69</v>
      </c>
      <c r="J1498" s="59">
        <v>5974569</v>
      </c>
      <c r="K1498" s="59" t="s">
        <v>2064</v>
      </c>
      <c r="L1498" s="61" t="s">
        <v>113</v>
      </c>
      <c r="M1498" s="61">
        <f>VLOOKUP(H1498,zdroj!C:F,4,0)</f>
        <v>0</v>
      </c>
      <c r="N1498" s="61" t="str">
        <f t="shared" si="46"/>
        <v>katB</v>
      </c>
      <c r="P1498" s="73" t="str">
        <f t="shared" si="47"/>
        <v/>
      </c>
      <c r="Q1498" s="61" t="s">
        <v>30</v>
      </c>
    </row>
    <row r="1499" spans="8:17" x14ac:dyDescent="0.25">
      <c r="H1499" s="59">
        <v>58106</v>
      </c>
      <c r="I1499" s="59" t="s">
        <v>69</v>
      </c>
      <c r="J1499" s="59">
        <v>5974577</v>
      </c>
      <c r="K1499" s="59" t="s">
        <v>2065</v>
      </c>
      <c r="L1499" s="61" t="s">
        <v>113</v>
      </c>
      <c r="M1499" s="61">
        <f>VLOOKUP(H1499,zdroj!C:F,4,0)</f>
        <v>0</v>
      </c>
      <c r="N1499" s="61" t="str">
        <f t="shared" si="46"/>
        <v>katB</v>
      </c>
      <c r="P1499" s="73" t="str">
        <f t="shared" si="47"/>
        <v/>
      </c>
      <c r="Q1499" s="61" t="s">
        <v>30</v>
      </c>
    </row>
    <row r="1500" spans="8:17" x14ac:dyDescent="0.25">
      <c r="H1500" s="59">
        <v>58106</v>
      </c>
      <c r="I1500" s="59" t="s">
        <v>69</v>
      </c>
      <c r="J1500" s="59">
        <v>5974585</v>
      </c>
      <c r="K1500" s="59" t="s">
        <v>2066</v>
      </c>
      <c r="L1500" s="61" t="s">
        <v>113</v>
      </c>
      <c r="M1500" s="61">
        <f>VLOOKUP(H1500,zdroj!C:F,4,0)</f>
        <v>0</v>
      </c>
      <c r="N1500" s="61" t="str">
        <f t="shared" si="46"/>
        <v>katB</v>
      </c>
      <c r="P1500" s="73" t="str">
        <f t="shared" si="47"/>
        <v/>
      </c>
      <c r="Q1500" s="61" t="s">
        <v>30</v>
      </c>
    </row>
    <row r="1501" spans="8:17" x14ac:dyDescent="0.25">
      <c r="H1501" s="59">
        <v>58106</v>
      </c>
      <c r="I1501" s="59" t="s">
        <v>69</v>
      </c>
      <c r="J1501" s="59">
        <v>5974593</v>
      </c>
      <c r="K1501" s="59" t="s">
        <v>2067</v>
      </c>
      <c r="L1501" s="61" t="s">
        <v>113</v>
      </c>
      <c r="M1501" s="61">
        <f>VLOOKUP(H1501,zdroj!C:F,4,0)</f>
        <v>0</v>
      </c>
      <c r="N1501" s="61" t="str">
        <f t="shared" si="46"/>
        <v>katB</v>
      </c>
      <c r="P1501" s="73" t="str">
        <f t="shared" si="47"/>
        <v/>
      </c>
      <c r="Q1501" s="61" t="s">
        <v>33</v>
      </c>
    </row>
    <row r="1502" spans="8:17" x14ac:dyDescent="0.25">
      <c r="H1502" s="59">
        <v>58106</v>
      </c>
      <c r="I1502" s="59" t="s">
        <v>69</v>
      </c>
      <c r="J1502" s="59">
        <v>5974615</v>
      </c>
      <c r="K1502" s="59" t="s">
        <v>2068</v>
      </c>
      <c r="L1502" s="61" t="s">
        <v>113</v>
      </c>
      <c r="M1502" s="61">
        <f>VLOOKUP(H1502,zdroj!C:F,4,0)</f>
        <v>0</v>
      </c>
      <c r="N1502" s="61" t="str">
        <f t="shared" si="46"/>
        <v>katB</v>
      </c>
      <c r="P1502" s="73" t="str">
        <f t="shared" si="47"/>
        <v/>
      </c>
      <c r="Q1502" s="61" t="s">
        <v>30</v>
      </c>
    </row>
    <row r="1503" spans="8:17" x14ac:dyDescent="0.25">
      <c r="H1503" s="59">
        <v>58106</v>
      </c>
      <c r="I1503" s="59" t="s">
        <v>69</v>
      </c>
      <c r="J1503" s="59">
        <v>5974623</v>
      </c>
      <c r="K1503" s="59" t="s">
        <v>2069</v>
      </c>
      <c r="L1503" s="61" t="s">
        <v>113</v>
      </c>
      <c r="M1503" s="61">
        <f>VLOOKUP(H1503,zdroj!C:F,4,0)</f>
        <v>0</v>
      </c>
      <c r="N1503" s="61" t="str">
        <f t="shared" si="46"/>
        <v>katB</v>
      </c>
      <c r="P1503" s="73" t="str">
        <f t="shared" si="47"/>
        <v/>
      </c>
      <c r="Q1503" s="61" t="s">
        <v>30</v>
      </c>
    </row>
    <row r="1504" spans="8:17" x14ac:dyDescent="0.25">
      <c r="H1504" s="59">
        <v>58106</v>
      </c>
      <c r="I1504" s="59" t="s">
        <v>69</v>
      </c>
      <c r="J1504" s="59">
        <v>5974631</v>
      </c>
      <c r="K1504" s="59" t="s">
        <v>2070</v>
      </c>
      <c r="L1504" s="61" t="s">
        <v>113</v>
      </c>
      <c r="M1504" s="61">
        <f>VLOOKUP(H1504,zdroj!C:F,4,0)</f>
        <v>0</v>
      </c>
      <c r="N1504" s="61" t="str">
        <f t="shared" si="46"/>
        <v>katB</v>
      </c>
      <c r="P1504" s="73" t="str">
        <f t="shared" si="47"/>
        <v/>
      </c>
      <c r="Q1504" s="61" t="s">
        <v>33</v>
      </c>
    </row>
    <row r="1505" spans="8:17" x14ac:dyDescent="0.25">
      <c r="H1505" s="59">
        <v>58106</v>
      </c>
      <c r="I1505" s="59" t="s">
        <v>69</v>
      </c>
      <c r="J1505" s="59">
        <v>5974640</v>
      </c>
      <c r="K1505" s="59" t="s">
        <v>2071</v>
      </c>
      <c r="L1505" s="61" t="s">
        <v>113</v>
      </c>
      <c r="M1505" s="61">
        <f>VLOOKUP(H1505,zdroj!C:F,4,0)</f>
        <v>0</v>
      </c>
      <c r="N1505" s="61" t="str">
        <f t="shared" si="46"/>
        <v>katB</v>
      </c>
      <c r="P1505" s="73" t="str">
        <f t="shared" si="47"/>
        <v/>
      </c>
      <c r="Q1505" s="61" t="s">
        <v>30</v>
      </c>
    </row>
    <row r="1506" spans="8:17" x14ac:dyDescent="0.25">
      <c r="H1506" s="59">
        <v>58106</v>
      </c>
      <c r="I1506" s="59" t="s">
        <v>69</v>
      </c>
      <c r="J1506" s="59">
        <v>5974658</v>
      </c>
      <c r="K1506" s="59" t="s">
        <v>2072</v>
      </c>
      <c r="L1506" s="61" t="s">
        <v>113</v>
      </c>
      <c r="M1506" s="61">
        <f>VLOOKUP(H1506,zdroj!C:F,4,0)</f>
        <v>0</v>
      </c>
      <c r="N1506" s="61" t="str">
        <f t="shared" si="46"/>
        <v>katB</v>
      </c>
      <c r="P1506" s="73" t="str">
        <f t="shared" si="47"/>
        <v/>
      </c>
      <c r="Q1506" s="61" t="s">
        <v>30</v>
      </c>
    </row>
    <row r="1507" spans="8:17" x14ac:dyDescent="0.25">
      <c r="H1507" s="59">
        <v>58106</v>
      </c>
      <c r="I1507" s="59" t="s">
        <v>69</v>
      </c>
      <c r="J1507" s="59">
        <v>5974666</v>
      </c>
      <c r="K1507" s="59" t="s">
        <v>2073</v>
      </c>
      <c r="L1507" s="61" t="s">
        <v>113</v>
      </c>
      <c r="M1507" s="61">
        <f>VLOOKUP(H1507,zdroj!C:F,4,0)</f>
        <v>0</v>
      </c>
      <c r="N1507" s="61" t="str">
        <f t="shared" si="46"/>
        <v>katB</v>
      </c>
      <c r="P1507" s="73" t="str">
        <f t="shared" si="47"/>
        <v/>
      </c>
      <c r="Q1507" s="61" t="s">
        <v>30</v>
      </c>
    </row>
    <row r="1508" spans="8:17" x14ac:dyDescent="0.25">
      <c r="H1508" s="59">
        <v>58106</v>
      </c>
      <c r="I1508" s="59" t="s">
        <v>69</v>
      </c>
      <c r="J1508" s="59">
        <v>5974674</v>
      </c>
      <c r="K1508" s="59" t="s">
        <v>2074</v>
      </c>
      <c r="L1508" s="61" t="s">
        <v>113</v>
      </c>
      <c r="M1508" s="61">
        <f>VLOOKUP(H1508,zdroj!C:F,4,0)</f>
        <v>0</v>
      </c>
      <c r="N1508" s="61" t="str">
        <f t="shared" si="46"/>
        <v>katB</v>
      </c>
      <c r="P1508" s="73" t="str">
        <f t="shared" si="47"/>
        <v/>
      </c>
      <c r="Q1508" s="61" t="s">
        <v>30</v>
      </c>
    </row>
    <row r="1509" spans="8:17" x14ac:dyDescent="0.25">
      <c r="H1509" s="59">
        <v>58106</v>
      </c>
      <c r="I1509" s="59" t="s">
        <v>69</v>
      </c>
      <c r="J1509" s="59">
        <v>5974682</v>
      </c>
      <c r="K1509" s="59" t="s">
        <v>2075</v>
      </c>
      <c r="L1509" s="61" t="s">
        <v>113</v>
      </c>
      <c r="M1509" s="61">
        <f>VLOOKUP(H1509,zdroj!C:F,4,0)</f>
        <v>0</v>
      </c>
      <c r="N1509" s="61" t="str">
        <f t="shared" si="46"/>
        <v>katB</v>
      </c>
      <c r="P1509" s="73" t="str">
        <f t="shared" si="47"/>
        <v/>
      </c>
      <c r="Q1509" s="61" t="s">
        <v>30</v>
      </c>
    </row>
    <row r="1510" spans="8:17" x14ac:dyDescent="0.25">
      <c r="H1510" s="59">
        <v>58106</v>
      </c>
      <c r="I1510" s="59" t="s">
        <v>69</v>
      </c>
      <c r="J1510" s="59">
        <v>5974691</v>
      </c>
      <c r="K1510" s="59" t="s">
        <v>2076</v>
      </c>
      <c r="L1510" s="61" t="s">
        <v>113</v>
      </c>
      <c r="M1510" s="61">
        <f>VLOOKUP(H1510,zdroj!C:F,4,0)</f>
        <v>0</v>
      </c>
      <c r="N1510" s="61" t="str">
        <f t="shared" si="46"/>
        <v>katB</v>
      </c>
      <c r="P1510" s="73" t="str">
        <f t="shared" si="47"/>
        <v/>
      </c>
      <c r="Q1510" s="61" t="s">
        <v>30</v>
      </c>
    </row>
    <row r="1511" spans="8:17" x14ac:dyDescent="0.25">
      <c r="H1511" s="59">
        <v>58106</v>
      </c>
      <c r="I1511" s="59" t="s">
        <v>69</v>
      </c>
      <c r="J1511" s="59">
        <v>5974704</v>
      </c>
      <c r="K1511" s="59" t="s">
        <v>2077</v>
      </c>
      <c r="L1511" s="61" t="s">
        <v>113</v>
      </c>
      <c r="M1511" s="61">
        <f>VLOOKUP(H1511,zdroj!C:F,4,0)</f>
        <v>0</v>
      </c>
      <c r="N1511" s="61" t="str">
        <f t="shared" si="46"/>
        <v>katB</v>
      </c>
      <c r="P1511" s="73" t="str">
        <f t="shared" si="47"/>
        <v/>
      </c>
      <c r="Q1511" s="61" t="s">
        <v>30</v>
      </c>
    </row>
    <row r="1512" spans="8:17" x14ac:dyDescent="0.25">
      <c r="H1512" s="59">
        <v>58106</v>
      </c>
      <c r="I1512" s="59" t="s">
        <v>69</v>
      </c>
      <c r="J1512" s="59">
        <v>5974712</v>
      </c>
      <c r="K1512" s="59" t="s">
        <v>2078</v>
      </c>
      <c r="L1512" s="61" t="s">
        <v>113</v>
      </c>
      <c r="M1512" s="61">
        <f>VLOOKUP(H1512,zdroj!C:F,4,0)</f>
        <v>0</v>
      </c>
      <c r="N1512" s="61" t="str">
        <f t="shared" si="46"/>
        <v>katB</v>
      </c>
      <c r="P1512" s="73" t="str">
        <f t="shared" si="47"/>
        <v/>
      </c>
      <c r="Q1512" s="61" t="s">
        <v>30</v>
      </c>
    </row>
    <row r="1513" spans="8:17" x14ac:dyDescent="0.25">
      <c r="H1513" s="59">
        <v>58106</v>
      </c>
      <c r="I1513" s="59" t="s">
        <v>69</v>
      </c>
      <c r="J1513" s="59">
        <v>5974721</v>
      </c>
      <c r="K1513" s="59" t="s">
        <v>2079</v>
      </c>
      <c r="L1513" s="61" t="s">
        <v>81</v>
      </c>
      <c r="M1513" s="61">
        <f>VLOOKUP(H1513,zdroj!C:F,4,0)</f>
        <v>0</v>
      </c>
      <c r="N1513" s="61" t="str">
        <f t="shared" si="46"/>
        <v>-</v>
      </c>
      <c r="P1513" s="73" t="str">
        <f t="shared" si="47"/>
        <v/>
      </c>
      <c r="Q1513" s="61" t="s">
        <v>84</v>
      </c>
    </row>
    <row r="1514" spans="8:17" x14ac:dyDescent="0.25">
      <c r="H1514" s="59">
        <v>58106</v>
      </c>
      <c r="I1514" s="59" t="s">
        <v>69</v>
      </c>
      <c r="J1514" s="59">
        <v>5974739</v>
      </c>
      <c r="K1514" s="59" t="s">
        <v>2080</v>
      </c>
      <c r="L1514" s="61" t="s">
        <v>113</v>
      </c>
      <c r="M1514" s="61">
        <f>VLOOKUP(H1514,zdroj!C:F,4,0)</f>
        <v>0</v>
      </c>
      <c r="N1514" s="61" t="str">
        <f t="shared" si="46"/>
        <v>katB</v>
      </c>
      <c r="P1514" s="73" t="str">
        <f t="shared" si="47"/>
        <v/>
      </c>
      <c r="Q1514" s="61" t="s">
        <v>30</v>
      </c>
    </row>
    <row r="1515" spans="8:17" x14ac:dyDescent="0.25">
      <c r="H1515" s="59">
        <v>58106</v>
      </c>
      <c r="I1515" s="59" t="s">
        <v>69</v>
      </c>
      <c r="J1515" s="59">
        <v>5974747</v>
      </c>
      <c r="K1515" s="59" t="s">
        <v>2081</v>
      </c>
      <c r="L1515" s="61" t="s">
        <v>81</v>
      </c>
      <c r="M1515" s="61">
        <f>VLOOKUP(H1515,zdroj!C:F,4,0)</f>
        <v>0</v>
      </c>
      <c r="N1515" s="61" t="str">
        <f t="shared" si="46"/>
        <v>-</v>
      </c>
      <c r="P1515" s="73" t="str">
        <f t="shared" si="47"/>
        <v/>
      </c>
      <c r="Q1515" s="61" t="s">
        <v>84</v>
      </c>
    </row>
    <row r="1516" spans="8:17" x14ac:dyDescent="0.25">
      <c r="H1516" s="59">
        <v>58106</v>
      </c>
      <c r="I1516" s="59" t="s">
        <v>69</v>
      </c>
      <c r="J1516" s="59">
        <v>5974755</v>
      </c>
      <c r="K1516" s="59" t="s">
        <v>2082</v>
      </c>
      <c r="L1516" s="61" t="s">
        <v>81</v>
      </c>
      <c r="M1516" s="61">
        <f>VLOOKUP(H1516,zdroj!C:F,4,0)</f>
        <v>0</v>
      </c>
      <c r="N1516" s="61" t="str">
        <f t="shared" si="46"/>
        <v>-</v>
      </c>
      <c r="P1516" s="73" t="str">
        <f t="shared" si="47"/>
        <v/>
      </c>
      <c r="Q1516" s="61" t="s">
        <v>84</v>
      </c>
    </row>
    <row r="1517" spans="8:17" x14ac:dyDescent="0.25">
      <c r="H1517" s="59">
        <v>58106</v>
      </c>
      <c r="I1517" s="59" t="s">
        <v>69</v>
      </c>
      <c r="J1517" s="59">
        <v>5974763</v>
      </c>
      <c r="K1517" s="59" t="s">
        <v>2083</v>
      </c>
      <c r="L1517" s="61" t="s">
        <v>81</v>
      </c>
      <c r="M1517" s="61">
        <f>VLOOKUP(H1517,zdroj!C:F,4,0)</f>
        <v>0</v>
      </c>
      <c r="N1517" s="61" t="str">
        <f t="shared" si="46"/>
        <v>-</v>
      </c>
      <c r="P1517" s="73" t="str">
        <f t="shared" si="47"/>
        <v/>
      </c>
      <c r="Q1517" s="61" t="s">
        <v>84</v>
      </c>
    </row>
    <row r="1518" spans="8:17" x14ac:dyDescent="0.25">
      <c r="H1518" s="59">
        <v>58106</v>
      </c>
      <c r="I1518" s="59" t="s">
        <v>69</v>
      </c>
      <c r="J1518" s="59">
        <v>5974771</v>
      </c>
      <c r="K1518" s="59" t="s">
        <v>2084</v>
      </c>
      <c r="L1518" s="61" t="s">
        <v>81</v>
      </c>
      <c r="M1518" s="61">
        <f>VLOOKUP(H1518,zdroj!C:F,4,0)</f>
        <v>0</v>
      </c>
      <c r="N1518" s="61" t="str">
        <f t="shared" si="46"/>
        <v>-</v>
      </c>
      <c r="P1518" s="73" t="str">
        <f t="shared" si="47"/>
        <v/>
      </c>
      <c r="Q1518" s="61" t="s">
        <v>84</v>
      </c>
    </row>
    <row r="1519" spans="8:17" x14ac:dyDescent="0.25">
      <c r="H1519" s="59">
        <v>58106</v>
      </c>
      <c r="I1519" s="59" t="s">
        <v>69</v>
      </c>
      <c r="J1519" s="59">
        <v>5974780</v>
      </c>
      <c r="K1519" s="59" t="s">
        <v>2085</v>
      </c>
      <c r="L1519" s="61" t="s">
        <v>113</v>
      </c>
      <c r="M1519" s="61">
        <f>VLOOKUP(H1519,zdroj!C:F,4,0)</f>
        <v>0</v>
      </c>
      <c r="N1519" s="61" t="str">
        <f t="shared" si="46"/>
        <v>katB</v>
      </c>
      <c r="P1519" s="73" t="str">
        <f t="shared" si="47"/>
        <v/>
      </c>
      <c r="Q1519" s="61" t="s">
        <v>30</v>
      </c>
    </row>
    <row r="1520" spans="8:17" x14ac:dyDescent="0.25">
      <c r="H1520" s="59">
        <v>58106</v>
      </c>
      <c r="I1520" s="59" t="s">
        <v>69</v>
      </c>
      <c r="J1520" s="59">
        <v>5974798</v>
      </c>
      <c r="K1520" s="59" t="s">
        <v>2086</v>
      </c>
      <c r="L1520" s="61" t="s">
        <v>113</v>
      </c>
      <c r="M1520" s="61">
        <f>VLOOKUP(H1520,zdroj!C:F,4,0)</f>
        <v>0</v>
      </c>
      <c r="N1520" s="61" t="str">
        <f t="shared" si="46"/>
        <v>katB</v>
      </c>
      <c r="P1520" s="73" t="str">
        <f t="shared" si="47"/>
        <v/>
      </c>
      <c r="Q1520" s="61" t="s">
        <v>30</v>
      </c>
    </row>
    <row r="1521" spans="8:17" x14ac:dyDescent="0.25">
      <c r="H1521" s="59">
        <v>58106</v>
      </c>
      <c r="I1521" s="59" t="s">
        <v>69</v>
      </c>
      <c r="J1521" s="59">
        <v>5974801</v>
      </c>
      <c r="K1521" s="59" t="s">
        <v>2087</v>
      </c>
      <c r="L1521" s="61" t="s">
        <v>81</v>
      </c>
      <c r="M1521" s="61">
        <f>VLOOKUP(H1521,zdroj!C:F,4,0)</f>
        <v>0</v>
      </c>
      <c r="N1521" s="61" t="str">
        <f t="shared" si="46"/>
        <v>-</v>
      </c>
      <c r="P1521" s="73" t="str">
        <f t="shared" si="47"/>
        <v/>
      </c>
      <c r="Q1521" s="61" t="s">
        <v>84</v>
      </c>
    </row>
    <row r="1522" spans="8:17" x14ac:dyDescent="0.25">
      <c r="H1522" s="59">
        <v>58106</v>
      </c>
      <c r="I1522" s="59" t="s">
        <v>69</v>
      </c>
      <c r="J1522" s="59">
        <v>5974810</v>
      </c>
      <c r="K1522" s="59" t="s">
        <v>2088</v>
      </c>
      <c r="L1522" s="61" t="s">
        <v>113</v>
      </c>
      <c r="M1522" s="61">
        <f>VLOOKUP(H1522,zdroj!C:F,4,0)</f>
        <v>0</v>
      </c>
      <c r="N1522" s="61" t="str">
        <f t="shared" si="46"/>
        <v>katB</v>
      </c>
      <c r="P1522" s="73" t="str">
        <f t="shared" si="47"/>
        <v/>
      </c>
      <c r="Q1522" s="61" t="s">
        <v>30</v>
      </c>
    </row>
    <row r="1523" spans="8:17" x14ac:dyDescent="0.25">
      <c r="H1523" s="59">
        <v>58106</v>
      </c>
      <c r="I1523" s="59" t="s">
        <v>69</v>
      </c>
      <c r="J1523" s="59">
        <v>5974828</v>
      </c>
      <c r="K1523" s="59" t="s">
        <v>2089</v>
      </c>
      <c r="L1523" s="61" t="s">
        <v>113</v>
      </c>
      <c r="M1523" s="61">
        <f>VLOOKUP(H1523,zdroj!C:F,4,0)</f>
        <v>0</v>
      </c>
      <c r="N1523" s="61" t="str">
        <f t="shared" si="46"/>
        <v>katB</v>
      </c>
      <c r="P1523" s="73" t="str">
        <f t="shared" si="47"/>
        <v/>
      </c>
      <c r="Q1523" s="61" t="s">
        <v>30</v>
      </c>
    </row>
    <row r="1524" spans="8:17" x14ac:dyDescent="0.25">
      <c r="H1524" s="59">
        <v>58106</v>
      </c>
      <c r="I1524" s="59" t="s">
        <v>69</v>
      </c>
      <c r="J1524" s="59">
        <v>5974836</v>
      </c>
      <c r="K1524" s="59" t="s">
        <v>2090</v>
      </c>
      <c r="L1524" s="61" t="s">
        <v>113</v>
      </c>
      <c r="M1524" s="61">
        <f>VLOOKUP(H1524,zdroj!C:F,4,0)</f>
        <v>0</v>
      </c>
      <c r="N1524" s="61" t="str">
        <f t="shared" si="46"/>
        <v>katB</v>
      </c>
      <c r="P1524" s="73" t="str">
        <f t="shared" si="47"/>
        <v/>
      </c>
      <c r="Q1524" s="61" t="s">
        <v>30</v>
      </c>
    </row>
    <row r="1525" spans="8:17" x14ac:dyDescent="0.25">
      <c r="H1525" s="59">
        <v>58106</v>
      </c>
      <c r="I1525" s="59" t="s">
        <v>69</v>
      </c>
      <c r="J1525" s="59">
        <v>5974844</v>
      </c>
      <c r="K1525" s="59" t="s">
        <v>2091</v>
      </c>
      <c r="L1525" s="61" t="s">
        <v>113</v>
      </c>
      <c r="M1525" s="61">
        <f>VLOOKUP(H1525,zdroj!C:F,4,0)</f>
        <v>0</v>
      </c>
      <c r="N1525" s="61" t="str">
        <f t="shared" si="46"/>
        <v>katB</v>
      </c>
      <c r="P1525" s="73" t="str">
        <f t="shared" si="47"/>
        <v/>
      </c>
      <c r="Q1525" s="61" t="s">
        <v>30</v>
      </c>
    </row>
    <row r="1526" spans="8:17" x14ac:dyDescent="0.25">
      <c r="H1526" s="59">
        <v>58106</v>
      </c>
      <c r="I1526" s="59" t="s">
        <v>69</v>
      </c>
      <c r="J1526" s="59">
        <v>5974852</v>
      </c>
      <c r="K1526" s="59" t="s">
        <v>2092</v>
      </c>
      <c r="L1526" s="61" t="s">
        <v>81</v>
      </c>
      <c r="M1526" s="61">
        <f>VLOOKUP(H1526,zdroj!C:F,4,0)</f>
        <v>0</v>
      </c>
      <c r="N1526" s="61" t="str">
        <f t="shared" si="46"/>
        <v>-</v>
      </c>
      <c r="P1526" s="73" t="str">
        <f t="shared" si="47"/>
        <v/>
      </c>
      <c r="Q1526" s="61" t="s">
        <v>84</v>
      </c>
    </row>
    <row r="1527" spans="8:17" x14ac:dyDescent="0.25">
      <c r="H1527" s="59">
        <v>58106</v>
      </c>
      <c r="I1527" s="59" t="s">
        <v>69</v>
      </c>
      <c r="J1527" s="59">
        <v>5974861</v>
      </c>
      <c r="K1527" s="59" t="s">
        <v>2093</v>
      </c>
      <c r="L1527" s="61" t="s">
        <v>81</v>
      </c>
      <c r="M1527" s="61">
        <f>VLOOKUP(H1527,zdroj!C:F,4,0)</f>
        <v>0</v>
      </c>
      <c r="N1527" s="61" t="str">
        <f t="shared" si="46"/>
        <v>-</v>
      </c>
      <c r="P1527" s="73" t="str">
        <f t="shared" si="47"/>
        <v/>
      </c>
      <c r="Q1527" s="61" t="s">
        <v>84</v>
      </c>
    </row>
    <row r="1528" spans="8:17" x14ac:dyDescent="0.25">
      <c r="H1528" s="59">
        <v>58106</v>
      </c>
      <c r="I1528" s="59" t="s">
        <v>69</v>
      </c>
      <c r="J1528" s="59">
        <v>5974879</v>
      </c>
      <c r="K1528" s="59" t="s">
        <v>2094</v>
      </c>
      <c r="L1528" s="61" t="s">
        <v>113</v>
      </c>
      <c r="M1528" s="61">
        <f>VLOOKUP(H1528,zdroj!C:F,4,0)</f>
        <v>0</v>
      </c>
      <c r="N1528" s="61" t="str">
        <f t="shared" si="46"/>
        <v>katB</v>
      </c>
      <c r="P1528" s="73" t="str">
        <f t="shared" si="47"/>
        <v/>
      </c>
      <c r="Q1528" s="61" t="s">
        <v>30</v>
      </c>
    </row>
    <row r="1529" spans="8:17" x14ac:dyDescent="0.25">
      <c r="H1529" s="59">
        <v>58106</v>
      </c>
      <c r="I1529" s="59" t="s">
        <v>69</v>
      </c>
      <c r="J1529" s="59">
        <v>5974887</v>
      </c>
      <c r="K1529" s="59" t="s">
        <v>2095</v>
      </c>
      <c r="L1529" s="61" t="s">
        <v>81</v>
      </c>
      <c r="M1529" s="61">
        <f>VLOOKUP(H1529,zdroj!C:F,4,0)</f>
        <v>0</v>
      </c>
      <c r="N1529" s="61" t="str">
        <f t="shared" si="46"/>
        <v>-</v>
      </c>
      <c r="P1529" s="73" t="str">
        <f t="shared" si="47"/>
        <v/>
      </c>
      <c r="Q1529" s="61" t="s">
        <v>86</v>
      </c>
    </row>
    <row r="1530" spans="8:17" x14ac:dyDescent="0.25">
      <c r="H1530" s="59">
        <v>58106</v>
      </c>
      <c r="I1530" s="59" t="s">
        <v>69</v>
      </c>
      <c r="J1530" s="59">
        <v>5974895</v>
      </c>
      <c r="K1530" s="59" t="s">
        <v>2096</v>
      </c>
      <c r="L1530" s="61" t="s">
        <v>81</v>
      </c>
      <c r="M1530" s="61">
        <f>VLOOKUP(H1530,zdroj!C:F,4,0)</f>
        <v>0</v>
      </c>
      <c r="N1530" s="61" t="str">
        <f t="shared" si="46"/>
        <v>-</v>
      </c>
      <c r="P1530" s="73" t="str">
        <f t="shared" si="47"/>
        <v/>
      </c>
      <c r="Q1530" s="61" t="s">
        <v>84</v>
      </c>
    </row>
    <row r="1531" spans="8:17" x14ac:dyDescent="0.25">
      <c r="H1531" s="59">
        <v>58106</v>
      </c>
      <c r="I1531" s="59" t="s">
        <v>69</v>
      </c>
      <c r="J1531" s="59">
        <v>5974909</v>
      </c>
      <c r="K1531" s="59" t="s">
        <v>2097</v>
      </c>
      <c r="L1531" s="61" t="s">
        <v>113</v>
      </c>
      <c r="M1531" s="61">
        <f>VLOOKUP(H1531,zdroj!C:F,4,0)</f>
        <v>0</v>
      </c>
      <c r="N1531" s="61" t="str">
        <f t="shared" si="46"/>
        <v>katB</v>
      </c>
      <c r="P1531" s="73" t="str">
        <f t="shared" si="47"/>
        <v/>
      </c>
      <c r="Q1531" s="61" t="s">
        <v>30</v>
      </c>
    </row>
    <row r="1532" spans="8:17" x14ac:dyDescent="0.25">
      <c r="H1532" s="59">
        <v>58106</v>
      </c>
      <c r="I1532" s="59" t="s">
        <v>69</v>
      </c>
      <c r="J1532" s="59">
        <v>5974917</v>
      </c>
      <c r="K1532" s="59" t="s">
        <v>2098</v>
      </c>
      <c r="L1532" s="61" t="s">
        <v>113</v>
      </c>
      <c r="M1532" s="61">
        <f>VLOOKUP(H1532,zdroj!C:F,4,0)</f>
        <v>0</v>
      </c>
      <c r="N1532" s="61" t="str">
        <f t="shared" si="46"/>
        <v>katB</v>
      </c>
      <c r="P1532" s="73" t="str">
        <f t="shared" si="47"/>
        <v/>
      </c>
      <c r="Q1532" s="61" t="s">
        <v>30</v>
      </c>
    </row>
    <row r="1533" spans="8:17" x14ac:dyDescent="0.25">
      <c r="H1533" s="59">
        <v>58106</v>
      </c>
      <c r="I1533" s="59" t="s">
        <v>69</v>
      </c>
      <c r="J1533" s="59">
        <v>5974925</v>
      </c>
      <c r="K1533" s="59" t="s">
        <v>2099</v>
      </c>
      <c r="L1533" s="61" t="s">
        <v>113</v>
      </c>
      <c r="M1533" s="61">
        <f>VLOOKUP(H1533,zdroj!C:F,4,0)</f>
        <v>0</v>
      </c>
      <c r="N1533" s="61" t="str">
        <f t="shared" si="46"/>
        <v>katB</v>
      </c>
      <c r="P1533" s="73" t="str">
        <f t="shared" si="47"/>
        <v/>
      </c>
      <c r="Q1533" s="61" t="s">
        <v>30</v>
      </c>
    </row>
    <row r="1534" spans="8:17" x14ac:dyDescent="0.25">
      <c r="H1534" s="59">
        <v>58106</v>
      </c>
      <c r="I1534" s="59" t="s">
        <v>69</v>
      </c>
      <c r="J1534" s="59">
        <v>5974933</v>
      </c>
      <c r="K1534" s="59" t="s">
        <v>2100</v>
      </c>
      <c r="L1534" s="61" t="s">
        <v>113</v>
      </c>
      <c r="M1534" s="61">
        <f>VLOOKUP(H1534,zdroj!C:F,4,0)</f>
        <v>0</v>
      </c>
      <c r="N1534" s="61" t="str">
        <f t="shared" si="46"/>
        <v>katB</v>
      </c>
      <c r="P1534" s="73" t="str">
        <f t="shared" si="47"/>
        <v/>
      </c>
      <c r="Q1534" s="61" t="s">
        <v>30</v>
      </c>
    </row>
    <row r="1535" spans="8:17" x14ac:dyDescent="0.25">
      <c r="H1535" s="59">
        <v>58106</v>
      </c>
      <c r="I1535" s="59" t="s">
        <v>69</v>
      </c>
      <c r="J1535" s="59">
        <v>5974941</v>
      </c>
      <c r="K1535" s="59" t="s">
        <v>2101</v>
      </c>
      <c r="L1535" s="61" t="s">
        <v>113</v>
      </c>
      <c r="M1535" s="61">
        <f>VLOOKUP(H1535,zdroj!C:F,4,0)</f>
        <v>0</v>
      </c>
      <c r="N1535" s="61" t="str">
        <f t="shared" si="46"/>
        <v>katB</v>
      </c>
      <c r="P1535" s="73" t="str">
        <f t="shared" si="47"/>
        <v/>
      </c>
      <c r="Q1535" s="61" t="s">
        <v>30</v>
      </c>
    </row>
    <row r="1536" spans="8:17" x14ac:dyDescent="0.25">
      <c r="H1536" s="59">
        <v>58106</v>
      </c>
      <c r="I1536" s="59" t="s">
        <v>69</v>
      </c>
      <c r="J1536" s="59">
        <v>5974950</v>
      </c>
      <c r="K1536" s="59" t="s">
        <v>2102</v>
      </c>
      <c r="L1536" s="61" t="s">
        <v>113</v>
      </c>
      <c r="M1536" s="61">
        <f>VLOOKUP(H1536,zdroj!C:F,4,0)</f>
        <v>0</v>
      </c>
      <c r="N1536" s="61" t="str">
        <f t="shared" si="46"/>
        <v>katB</v>
      </c>
      <c r="P1536" s="73" t="str">
        <f t="shared" si="47"/>
        <v/>
      </c>
      <c r="Q1536" s="61" t="s">
        <v>30</v>
      </c>
    </row>
    <row r="1537" spans="8:17" x14ac:dyDescent="0.25">
      <c r="H1537" s="59">
        <v>58106</v>
      </c>
      <c r="I1537" s="59" t="s">
        <v>69</v>
      </c>
      <c r="J1537" s="59">
        <v>5974968</v>
      </c>
      <c r="K1537" s="59" t="s">
        <v>2103</v>
      </c>
      <c r="L1537" s="61" t="s">
        <v>113</v>
      </c>
      <c r="M1537" s="61">
        <f>VLOOKUP(H1537,zdroj!C:F,4,0)</f>
        <v>0</v>
      </c>
      <c r="N1537" s="61" t="str">
        <f t="shared" si="46"/>
        <v>katB</v>
      </c>
      <c r="P1537" s="73" t="str">
        <f t="shared" si="47"/>
        <v/>
      </c>
      <c r="Q1537" s="61" t="s">
        <v>30</v>
      </c>
    </row>
    <row r="1538" spans="8:17" x14ac:dyDescent="0.25">
      <c r="H1538" s="59">
        <v>58106</v>
      </c>
      <c r="I1538" s="59" t="s">
        <v>69</v>
      </c>
      <c r="J1538" s="59">
        <v>5974976</v>
      </c>
      <c r="K1538" s="59" t="s">
        <v>2104</v>
      </c>
      <c r="L1538" s="61" t="s">
        <v>113</v>
      </c>
      <c r="M1538" s="61">
        <f>VLOOKUP(H1538,zdroj!C:F,4,0)</f>
        <v>0</v>
      </c>
      <c r="N1538" s="61" t="str">
        <f t="shared" si="46"/>
        <v>katB</v>
      </c>
      <c r="P1538" s="73" t="str">
        <f t="shared" si="47"/>
        <v/>
      </c>
      <c r="Q1538" s="61" t="s">
        <v>30</v>
      </c>
    </row>
    <row r="1539" spans="8:17" x14ac:dyDescent="0.25">
      <c r="H1539" s="59">
        <v>58106</v>
      </c>
      <c r="I1539" s="59" t="s">
        <v>69</v>
      </c>
      <c r="J1539" s="59">
        <v>5974984</v>
      </c>
      <c r="K1539" s="59" t="s">
        <v>2105</v>
      </c>
      <c r="L1539" s="61" t="s">
        <v>113</v>
      </c>
      <c r="M1539" s="61">
        <f>VLOOKUP(H1539,zdroj!C:F,4,0)</f>
        <v>0</v>
      </c>
      <c r="N1539" s="61" t="str">
        <f t="shared" si="46"/>
        <v>katB</v>
      </c>
      <c r="P1539" s="73" t="str">
        <f t="shared" si="47"/>
        <v/>
      </c>
      <c r="Q1539" s="61" t="s">
        <v>30</v>
      </c>
    </row>
    <row r="1540" spans="8:17" x14ac:dyDescent="0.25">
      <c r="H1540" s="59">
        <v>58106</v>
      </c>
      <c r="I1540" s="59" t="s">
        <v>69</v>
      </c>
      <c r="J1540" s="59">
        <v>5974992</v>
      </c>
      <c r="K1540" s="59" t="s">
        <v>2106</v>
      </c>
      <c r="L1540" s="61" t="s">
        <v>113</v>
      </c>
      <c r="M1540" s="61">
        <f>VLOOKUP(H1540,zdroj!C:F,4,0)</f>
        <v>0</v>
      </c>
      <c r="N1540" s="61" t="str">
        <f t="shared" si="46"/>
        <v>katB</v>
      </c>
      <c r="P1540" s="73" t="str">
        <f t="shared" si="47"/>
        <v/>
      </c>
      <c r="Q1540" s="61" t="s">
        <v>30</v>
      </c>
    </row>
    <row r="1541" spans="8:17" x14ac:dyDescent="0.25">
      <c r="H1541" s="59">
        <v>58106</v>
      </c>
      <c r="I1541" s="59" t="s">
        <v>69</v>
      </c>
      <c r="J1541" s="59">
        <v>5975000</v>
      </c>
      <c r="K1541" s="59" t="s">
        <v>2107</v>
      </c>
      <c r="L1541" s="61" t="s">
        <v>113</v>
      </c>
      <c r="M1541" s="61">
        <f>VLOOKUP(H1541,zdroj!C:F,4,0)</f>
        <v>0</v>
      </c>
      <c r="N1541" s="61" t="str">
        <f t="shared" si="46"/>
        <v>katB</v>
      </c>
      <c r="P1541" s="73" t="str">
        <f t="shared" si="47"/>
        <v/>
      </c>
      <c r="Q1541" s="61" t="s">
        <v>30</v>
      </c>
    </row>
    <row r="1542" spans="8:17" x14ac:dyDescent="0.25">
      <c r="H1542" s="59">
        <v>58106</v>
      </c>
      <c r="I1542" s="59" t="s">
        <v>69</v>
      </c>
      <c r="J1542" s="59">
        <v>5975018</v>
      </c>
      <c r="K1542" s="59" t="s">
        <v>2108</v>
      </c>
      <c r="L1542" s="61" t="s">
        <v>113</v>
      </c>
      <c r="M1542" s="61">
        <f>VLOOKUP(H1542,zdroj!C:F,4,0)</f>
        <v>0</v>
      </c>
      <c r="N1542" s="61" t="str">
        <f t="shared" si="46"/>
        <v>katB</v>
      </c>
      <c r="P1542" s="73" t="str">
        <f t="shared" si="47"/>
        <v/>
      </c>
      <c r="Q1542" s="61" t="s">
        <v>30</v>
      </c>
    </row>
    <row r="1543" spans="8:17" x14ac:dyDescent="0.25">
      <c r="H1543" s="59">
        <v>58106</v>
      </c>
      <c r="I1543" s="59" t="s">
        <v>69</v>
      </c>
      <c r="J1543" s="59">
        <v>5975026</v>
      </c>
      <c r="K1543" s="59" t="s">
        <v>2109</v>
      </c>
      <c r="L1543" s="61" t="s">
        <v>113</v>
      </c>
      <c r="M1543" s="61">
        <f>VLOOKUP(H1543,zdroj!C:F,4,0)</f>
        <v>0</v>
      </c>
      <c r="N1543" s="61" t="str">
        <f t="shared" ref="N1543:N1606" si="48">IF(M1543="A",IF(L1543="katA","katB",L1543),L1543)</f>
        <v>katB</v>
      </c>
      <c r="P1543" s="73" t="str">
        <f t="shared" ref="P1543:P1606" si="49">IF(O1543="A",1,"")</f>
        <v/>
      </c>
      <c r="Q1543" s="61" t="s">
        <v>30</v>
      </c>
    </row>
    <row r="1544" spans="8:17" x14ac:dyDescent="0.25">
      <c r="H1544" s="59">
        <v>58106</v>
      </c>
      <c r="I1544" s="59" t="s">
        <v>69</v>
      </c>
      <c r="J1544" s="59">
        <v>5975034</v>
      </c>
      <c r="K1544" s="59" t="s">
        <v>2110</v>
      </c>
      <c r="L1544" s="61" t="s">
        <v>113</v>
      </c>
      <c r="M1544" s="61">
        <f>VLOOKUP(H1544,zdroj!C:F,4,0)</f>
        <v>0</v>
      </c>
      <c r="N1544" s="61" t="str">
        <f t="shared" si="48"/>
        <v>katB</v>
      </c>
      <c r="P1544" s="73" t="str">
        <f t="shared" si="49"/>
        <v/>
      </c>
      <c r="Q1544" s="61" t="s">
        <v>30</v>
      </c>
    </row>
    <row r="1545" spans="8:17" x14ac:dyDescent="0.25">
      <c r="H1545" s="59">
        <v>58106</v>
      </c>
      <c r="I1545" s="59" t="s">
        <v>69</v>
      </c>
      <c r="J1545" s="59">
        <v>5975042</v>
      </c>
      <c r="K1545" s="59" t="s">
        <v>2111</v>
      </c>
      <c r="L1545" s="61" t="s">
        <v>113</v>
      </c>
      <c r="M1545" s="61">
        <f>VLOOKUP(H1545,zdroj!C:F,4,0)</f>
        <v>0</v>
      </c>
      <c r="N1545" s="61" t="str">
        <f t="shared" si="48"/>
        <v>katB</v>
      </c>
      <c r="P1545" s="73" t="str">
        <f t="shared" si="49"/>
        <v/>
      </c>
      <c r="Q1545" s="61" t="s">
        <v>30</v>
      </c>
    </row>
    <row r="1546" spans="8:17" x14ac:dyDescent="0.25">
      <c r="H1546" s="59">
        <v>58106</v>
      </c>
      <c r="I1546" s="59" t="s">
        <v>69</v>
      </c>
      <c r="J1546" s="59">
        <v>5975051</v>
      </c>
      <c r="K1546" s="59" t="s">
        <v>2112</v>
      </c>
      <c r="L1546" s="61" t="s">
        <v>113</v>
      </c>
      <c r="M1546" s="61">
        <f>VLOOKUP(H1546,zdroj!C:F,4,0)</f>
        <v>0</v>
      </c>
      <c r="N1546" s="61" t="str">
        <f t="shared" si="48"/>
        <v>katB</v>
      </c>
      <c r="P1546" s="73" t="str">
        <f t="shared" si="49"/>
        <v/>
      </c>
      <c r="Q1546" s="61" t="s">
        <v>30</v>
      </c>
    </row>
    <row r="1547" spans="8:17" x14ac:dyDescent="0.25">
      <c r="H1547" s="59">
        <v>58106</v>
      </c>
      <c r="I1547" s="59" t="s">
        <v>69</v>
      </c>
      <c r="J1547" s="59">
        <v>5975069</v>
      </c>
      <c r="K1547" s="59" t="s">
        <v>2113</v>
      </c>
      <c r="L1547" s="61" t="s">
        <v>113</v>
      </c>
      <c r="M1547" s="61">
        <f>VLOOKUP(H1547,zdroj!C:F,4,0)</f>
        <v>0</v>
      </c>
      <c r="N1547" s="61" t="str">
        <f t="shared" si="48"/>
        <v>katB</v>
      </c>
      <c r="P1547" s="73" t="str">
        <f t="shared" si="49"/>
        <v/>
      </c>
      <c r="Q1547" s="61" t="s">
        <v>30</v>
      </c>
    </row>
    <row r="1548" spans="8:17" x14ac:dyDescent="0.25">
      <c r="H1548" s="59">
        <v>58106</v>
      </c>
      <c r="I1548" s="59" t="s">
        <v>69</v>
      </c>
      <c r="J1548" s="59">
        <v>5975085</v>
      </c>
      <c r="K1548" s="59" t="s">
        <v>2114</v>
      </c>
      <c r="L1548" s="61" t="s">
        <v>113</v>
      </c>
      <c r="M1548" s="61">
        <f>VLOOKUP(H1548,zdroj!C:F,4,0)</f>
        <v>0</v>
      </c>
      <c r="N1548" s="61" t="str">
        <f t="shared" si="48"/>
        <v>katB</v>
      </c>
      <c r="P1548" s="73" t="str">
        <f t="shared" si="49"/>
        <v/>
      </c>
      <c r="Q1548" s="61" t="s">
        <v>30</v>
      </c>
    </row>
    <row r="1549" spans="8:17" x14ac:dyDescent="0.25">
      <c r="H1549" s="59">
        <v>58106</v>
      </c>
      <c r="I1549" s="59" t="s">
        <v>69</v>
      </c>
      <c r="J1549" s="59">
        <v>5975093</v>
      </c>
      <c r="K1549" s="59" t="s">
        <v>2115</v>
      </c>
      <c r="L1549" s="61" t="s">
        <v>113</v>
      </c>
      <c r="M1549" s="61">
        <f>VLOOKUP(H1549,zdroj!C:F,4,0)</f>
        <v>0</v>
      </c>
      <c r="N1549" s="61" t="str">
        <f t="shared" si="48"/>
        <v>katB</v>
      </c>
      <c r="P1549" s="73" t="str">
        <f t="shared" si="49"/>
        <v/>
      </c>
      <c r="Q1549" s="61" t="s">
        <v>30</v>
      </c>
    </row>
    <row r="1550" spans="8:17" x14ac:dyDescent="0.25">
      <c r="H1550" s="59">
        <v>58106</v>
      </c>
      <c r="I1550" s="59" t="s">
        <v>69</v>
      </c>
      <c r="J1550" s="59">
        <v>5975107</v>
      </c>
      <c r="K1550" s="59" t="s">
        <v>2116</v>
      </c>
      <c r="L1550" s="61" t="s">
        <v>113</v>
      </c>
      <c r="M1550" s="61">
        <f>VLOOKUP(H1550,zdroj!C:F,4,0)</f>
        <v>0</v>
      </c>
      <c r="N1550" s="61" t="str">
        <f t="shared" si="48"/>
        <v>katB</v>
      </c>
      <c r="P1550" s="73" t="str">
        <f t="shared" si="49"/>
        <v/>
      </c>
      <c r="Q1550" s="61" t="s">
        <v>30</v>
      </c>
    </row>
    <row r="1551" spans="8:17" x14ac:dyDescent="0.25">
      <c r="H1551" s="59">
        <v>58106</v>
      </c>
      <c r="I1551" s="59" t="s">
        <v>69</v>
      </c>
      <c r="J1551" s="59">
        <v>5975115</v>
      </c>
      <c r="K1551" s="59" t="s">
        <v>2117</v>
      </c>
      <c r="L1551" s="61" t="s">
        <v>113</v>
      </c>
      <c r="M1551" s="61">
        <f>VLOOKUP(H1551,zdroj!C:F,4,0)</f>
        <v>0</v>
      </c>
      <c r="N1551" s="61" t="str">
        <f t="shared" si="48"/>
        <v>katB</v>
      </c>
      <c r="P1551" s="73" t="str">
        <f t="shared" si="49"/>
        <v/>
      </c>
      <c r="Q1551" s="61" t="s">
        <v>30</v>
      </c>
    </row>
    <row r="1552" spans="8:17" x14ac:dyDescent="0.25">
      <c r="H1552" s="59">
        <v>58106</v>
      </c>
      <c r="I1552" s="59" t="s">
        <v>69</v>
      </c>
      <c r="J1552" s="59">
        <v>5975123</v>
      </c>
      <c r="K1552" s="59" t="s">
        <v>2118</v>
      </c>
      <c r="L1552" s="61" t="s">
        <v>113</v>
      </c>
      <c r="M1552" s="61">
        <f>VLOOKUP(H1552,zdroj!C:F,4,0)</f>
        <v>0</v>
      </c>
      <c r="N1552" s="61" t="str">
        <f t="shared" si="48"/>
        <v>katB</v>
      </c>
      <c r="P1552" s="73" t="str">
        <f t="shared" si="49"/>
        <v/>
      </c>
      <c r="Q1552" s="61" t="s">
        <v>30</v>
      </c>
    </row>
    <row r="1553" spans="8:17" x14ac:dyDescent="0.25">
      <c r="H1553" s="59">
        <v>58106</v>
      </c>
      <c r="I1553" s="59" t="s">
        <v>69</v>
      </c>
      <c r="J1553" s="59">
        <v>5975131</v>
      </c>
      <c r="K1553" s="59" t="s">
        <v>2119</v>
      </c>
      <c r="L1553" s="61" t="s">
        <v>113</v>
      </c>
      <c r="M1553" s="61">
        <f>VLOOKUP(H1553,zdroj!C:F,4,0)</f>
        <v>0</v>
      </c>
      <c r="N1553" s="61" t="str">
        <f t="shared" si="48"/>
        <v>katB</v>
      </c>
      <c r="P1553" s="73" t="str">
        <f t="shared" si="49"/>
        <v/>
      </c>
      <c r="Q1553" s="61" t="s">
        <v>30</v>
      </c>
    </row>
    <row r="1554" spans="8:17" x14ac:dyDescent="0.25">
      <c r="H1554" s="59">
        <v>58106</v>
      </c>
      <c r="I1554" s="59" t="s">
        <v>69</v>
      </c>
      <c r="J1554" s="59">
        <v>5975140</v>
      </c>
      <c r="K1554" s="59" t="s">
        <v>2120</v>
      </c>
      <c r="L1554" s="61" t="s">
        <v>113</v>
      </c>
      <c r="M1554" s="61">
        <f>VLOOKUP(H1554,zdroj!C:F,4,0)</f>
        <v>0</v>
      </c>
      <c r="N1554" s="61" t="str">
        <f t="shared" si="48"/>
        <v>katB</v>
      </c>
      <c r="P1554" s="73" t="str">
        <f t="shared" si="49"/>
        <v/>
      </c>
      <c r="Q1554" s="61" t="s">
        <v>30</v>
      </c>
    </row>
    <row r="1555" spans="8:17" x14ac:dyDescent="0.25">
      <c r="H1555" s="59">
        <v>58106</v>
      </c>
      <c r="I1555" s="59" t="s">
        <v>69</v>
      </c>
      <c r="J1555" s="59">
        <v>5975158</v>
      </c>
      <c r="K1555" s="59" t="s">
        <v>2121</v>
      </c>
      <c r="L1555" s="61" t="s">
        <v>113</v>
      </c>
      <c r="M1555" s="61">
        <f>VLOOKUP(H1555,zdroj!C:F,4,0)</f>
        <v>0</v>
      </c>
      <c r="N1555" s="61" t="str">
        <f t="shared" si="48"/>
        <v>katB</v>
      </c>
      <c r="P1555" s="73" t="str">
        <f t="shared" si="49"/>
        <v/>
      </c>
      <c r="Q1555" s="61" t="s">
        <v>30</v>
      </c>
    </row>
    <row r="1556" spans="8:17" x14ac:dyDescent="0.25">
      <c r="H1556" s="59">
        <v>58106</v>
      </c>
      <c r="I1556" s="59" t="s">
        <v>69</v>
      </c>
      <c r="J1556" s="59">
        <v>5975166</v>
      </c>
      <c r="K1556" s="59" t="s">
        <v>2122</v>
      </c>
      <c r="L1556" s="61" t="s">
        <v>113</v>
      </c>
      <c r="M1556" s="61">
        <f>VLOOKUP(H1556,zdroj!C:F,4,0)</f>
        <v>0</v>
      </c>
      <c r="N1556" s="61" t="str">
        <f t="shared" si="48"/>
        <v>katB</v>
      </c>
      <c r="P1556" s="73" t="str">
        <f t="shared" si="49"/>
        <v/>
      </c>
      <c r="Q1556" s="61" t="s">
        <v>30</v>
      </c>
    </row>
    <row r="1557" spans="8:17" x14ac:dyDescent="0.25">
      <c r="H1557" s="59">
        <v>58106</v>
      </c>
      <c r="I1557" s="59" t="s">
        <v>69</v>
      </c>
      <c r="J1557" s="59">
        <v>5975174</v>
      </c>
      <c r="K1557" s="59" t="s">
        <v>2123</v>
      </c>
      <c r="L1557" s="61" t="s">
        <v>113</v>
      </c>
      <c r="M1557" s="61">
        <f>VLOOKUP(H1557,zdroj!C:F,4,0)</f>
        <v>0</v>
      </c>
      <c r="N1557" s="61" t="str">
        <f t="shared" si="48"/>
        <v>katB</v>
      </c>
      <c r="P1557" s="73" t="str">
        <f t="shared" si="49"/>
        <v/>
      </c>
      <c r="Q1557" s="61" t="s">
        <v>30</v>
      </c>
    </row>
    <row r="1558" spans="8:17" x14ac:dyDescent="0.25">
      <c r="H1558" s="59">
        <v>58106</v>
      </c>
      <c r="I1558" s="59" t="s">
        <v>69</v>
      </c>
      <c r="J1558" s="59">
        <v>5975182</v>
      </c>
      <c r="K1558" s="59" t="s">
        <v>2124</v>
      </c>
      <c r="L1558" s="61" t="s">
        <v>81</v>
      </c>
      <c r="M1558" s="61">
        <f>VLOOKUP(H1558,zdroj!C:F,4,0)</f>
        <v>0</v>
      </c>
      <c r="N1558" s="61" t="str">
        <f t="shared" si="48"/>
        <v>-</v>
      </c>
      <c r="P1558" s="73" t="str">
        <f t="shared" si="49"/>
        <v/>
      </c>
      <c r="Q1558" s="61" t="s">
        <v>84</v>
      </c>
    </row>
    <row r="1559" spans="8:17" x14ac:dyDescent="0.25">
      <c r="H1559" s="59">
        <v>58106</v>
      </c>
      <c r="I1559" s="59" t="s">
        <v>69</v>
      </c>
      <c r="J1559" s="59">
        <v>5975191</v>
      </c>
      <c r="K1559" s="59" t="s">
        <v>2125</v>
      </c>
      <c r="L1559" s="61" t="s">
        <v>113</v>
      </c>
      <c r="M1559" s="61">
        <f>VLOOKUP(H1559,zdroj!C:F,4,0)</f>
        <v>0</v>
      </c>
      <c r="N1559" s="61" t="str">
        <f t="shared" si="48"/>
        <v>katB</v>
      </c>
      <c r="P1559" s="73" t="str">
        <f t="shared" si="49"/>
        <v/>
      </c>
      <c r="Q1559" s="61" t="s">
        <v>30</v>
      </c>
    </row>
    <row r="1560" spans="8:17" x14ac:dyDescent="0.25">
      <c r="H1560" s="59">
        <v>58106</v>
      </c>
      <c r="I1560" s="59" t="s">
        <v>69</v>
      </c>
      <c r="J1560" s="59">
        <v>5975204</v>
      </c>
      <c r="K1560" s="59" t="s">
        <v>2126</v>
      </c>
      <c r="L1560" s="61" t="s">
        <v>113</v>
      </c>
      <c r="M1560" s="61">
        <f>VLOOKUP(H1560,zdroj!C:F,4,0)</f>
        <v>0</v>
      </c>
      <c r="N1560" s="61" t="str">
        <f t="shared" si="48"/>
        <v>katB</v>
      </c>
      <c r="P1560" s="73" t="str">
        <f t="shared" si="49"/>
        <v/>
      </c>
      <c r="Q1560" s="61" t="s">
        <v>30</v>
      </c>
    </row>
    <row r="1561" spans="8:17" x14ac:dyDescent="0.25">
      <c r="H1561" s="59">
        <v>58106</v>
      </c>
      <c r="I1561" s="59" t="s">
        <v>69</v>
      </c>
      <c r="J1561" s="59">
        <v>5975212</v>
      </c>
      <c r="K1561" s="59" t="s">
        <v>2127</v>
      </c>
      <c r="L1561" s="61" t="s">
        <v>113</v>
      </c>
      <c r="M1561" s="61">
        <f>VLOOKUP(H1561,zdroj!C:F,4,0)</f>
        <v>0</v>
      </c>
      <c r="N1561" s="61" t="str">
        <f t="shared" si="48"/>
        <v>katB</v>
      </c>
      <c r="P1561" s="73" t="str">
        <f t="shared" si="49"/>
        <v/>
      </c>
      <c r="Q1561" s="61" t="s">
        <v>30</v>
      </c>
    </row>
    <row r="1562" spans="8:17" x14ac:dyDescent="0.25">
      <c r="H1562" s="59">
        <v>58106</v>
      </c>
      <c r="I1562" s="59" t="s">
        <v>69</v>
      </c>
      <c r="J1562" s="59">
        <v>5975221</v>
      </c>
      <c r="K1562" s="59" t="s">
        <v>2128</v>
      </c>
      <c r="L1562" s="61" t="s">
        <v>113</v>
      </c>
      <c r="M1562" s="61">
        <f>VLOOKUP(H1562,zdroj!C:F,4,0)</f>
        <v>0</v>
      </c>
      <c r="N1562" s="61" t="str">
        <f t="shared" si="48"/>
        <v>katB</v>
      </c>
      <c r="P1562" s="73" t="str">
        <f t="shared" si="49"/>
        <v/>
      </c>
      <c r="Q1562" s="61" t="s">
        <v>30</v>
      </c>
    </row>
    <row r="1563" spans="8:17" x14ac:dyDescent="0.25">
      <c r="H1563" s="59">
        <v>58106</v>
      </c>
      <c r="I1563" s="59" t="s">
        <v>69</v>
      </c>
      <c r="J1563" s="59">
        <v>5975239</v>
      </c>
      <c r="K1563" s="59" t="s">
        <v>2129</v>
      </c>
      <c r="L1563" s="61" t="s">
        <v>113</v>
      </c>
      <c r="M1563" s="61">
        <f>VLOOKUP(H1563,zdroj!C:F,4,0)</f>
        <v>0</v>
      </c>
      <c r="N1563" s="61" t="str">
        <f t="shared" si="48"/>
        <v>katB</v>
      </c>
      <c r="P1563" s="73" t="str">
        <f t="shared" si="49"/>
        <v/>
      </c>
      <c r="Q1563" s="61" t="s">
        <v>30</v>
      </c>
    </row>
    <row r="1564" spans="8:17" x14ac:dyDescent="0.25">
      <c r="H1564" s="59">
        <v>58106</v>
      </c>
      <c r="I1564" s="59" t="s">
        <v>69</v>
      </c>
      <c r="J1564" s="59">
        <v>5975247</v>
      </c>
      <c r="K1564" s="59" t="s">
        <v>2130</v>
      </c>
      <c r="L1564" s="61" t="s">
        <v>113</v>
      </c>
      <c r="M1564" s="61">
        <f>VLOOKUP(H1564,zdroj!C:F,4,0)</f>
        <v>0</v>
      </c>
      <c r="N1564" s="61" t="str">
        <f t="shared" si="48"/>
        <v>katB</v>
      </c>
      <c r="P1564" s="73" t="str">
        <f t="shared" si="49"/>
        <v/>
      </c>
      <c r="Q1564" s="61" t="s">
        <v>30</v>
      </c>
    </row>
    <row r="1565" spans="8:17" x14ac:dyDescent="0.25">
      <c r="H1565" s="59">
        <v>58106</v>
      </c>
      <c r="I1565" s="59" t="s">
        <v>69</v>
      </c>
      <c r="J1565" s="59">
        <v>5975255</v>
      </c>
      <c r="K1565" s="59" t="s">
        <v>2131</v>
      </c>
      <c r="L1565" s="61" t="s">
        <v>113</v>
      </c>
      <c r="M1565" s="61">
        <f>VLOOKUP(H1565,zdroj!C:F,4,0)</f>
        <v>0</v>
      </c>
      <c r="N1565" s="61" t="str">
        <f t="shared" si="48"/>
        <v>katB</v>
      </c>
      <c r="P1565" s="73" t="str">
        <f t="shared" si="49"/>
        <v/>
      </c>
      <c r="Q1565" s="61" t="s">
        <v>30</v>
      </c>
    </row>
    <row r="1566" spans="8:17" x14ac:dyDescent="0.25">
      <c r="H1566" s="59">
        <v>58106</v>
      </c>
      <c r="I1566" s="59" t="s">
        <v>69</v>
      </c>
      <c r="J1566" s="59">
        <v>5975263</v>
      </c>
      <c r="K1566" s="59" t="s">
        <v>2132</v>
      </c>
      <c r="L1566" s="61" t="s">
        <v>113</v>
      </c>
      <c r="M1566" s="61">
        <f>VLOOKUP(H1566,zdroj!C:F,4,0)</f>
        <v>0</v>
      </c>
      <c r="N1566" s="61" t="str">
        <f t="shared" si="48"/>
        <v>katB</v>
      </c>
      <c r="P1566" s="73" t="str">
        <f t="shared" si="49"/>
        <v/>
      </c>
      <c r="Q1566" s="61" t="s">
        <v>30</v>
      </c>
    </row>
    <row r="1567" spans="8:17" x14ac:dyDescent="0.25">
      <c r="H1567" s="59">
        <v>58106</v>
      </c>
      <c r="I1567" s="59" t="s">
        <v>69</v>
      </c>
      <c r="J1567" s="59">
        <v>5975271</v>
      </c>
      <c r="K1567" s="59" t="s">
        <v>2133</v>
      </c>
      <c r="L1567" s="61" t="s">
        <v>113</v>
      </c>
      <c r="M1567" s="61">
        <f>VLOOKUP(H1567,zdroj!C:F,4,0)</f>
        <v>0</v>
      </c>
      <c r="N1567" s="61" t="str">
        <f t="shared" si="48"/>
        <v>katB</v>
      </c>
      <c r="P1567" s="73" t="str">
        <f t="shared" si="49"/>
        <v/>
      </c>
      <c r="Q1567" s="61" t="s">
        <v>30</v>
      </c>
    </row>
    <row r="1568" spans="8:17" x14ac:dyDescent="0.25">
      <c r="H1568" s="59">
        <v>58106</v>
      </c>
      <c r="I1568" s="59" t="s">
        <v>69</v>
      </c>
      <c r="J1568" s="59">
        <v>5975280</v>
      </c>
      <c r="K1568" s="59" t="s">
        <v>2134</v>
      </c>
      <c r="L1568" s="61" t="s">
        <v>113</v>
      </c>
      <c r="M1568" s="61">
        <f>VLOOKUP(H1568,zdroj!C:F,4,0)</f>
        <v>0</v>
      </c>
      <c r="N1568" s="61" t="str">
        <f t="shared" si="48"/>
        <v>katB</v>
      </c>
      <c r="P1568" s="73" t="str">
        <f t="shared" si="49"/>
        <v/>
      </c>
      <c r="Q1568" s="61" t="s">
        <v>30</v>
      </c>
    </row>
    <row r="1569" spans="8:17" x14ac:dyDescent="0.25">
      <c r="H1569" s="59">
        <v>58106</v>
      </c>
      <c r="I1569" s="59" t="s">
        <v>69</v>
      </c>
      <c r="J1569" s="59">
        <v>5975298</v>
      </c>
      <c r="K1569" s="59" t="s">
        <v>2135</v>
      </c>
      <c r="L1569" s="61" t="s">
        <v>113</v>
      </c>
      <c r="M1569" s="61">
        <f>VLOOKUP(H1569,zdroj!C:F,4,0)</f>
        <v>0</v>
      </c>
      <c r="N1569" s="61" t="str">
        <f t="shared" si="48"/>
        <v>katB</v>
      </c>
      <c r="P1569" s="73" t="str">
        <f t="shared" si="49"/>
        <v/>
      </c>
      <c r="Q1569" s="61" t="s">
        <v>30</v>
      </c>
    </row>
    <row r="1570" spans="8:17" x14ac:dyDescent="0.25">
      <c r="H1570" s="59">
        <v>58106</v>
      </c>
      <c r="I1570" s="59" t="s">
        <v>69</v>
      </c>
      <c r="J1570" s="59">
        <v>5975301</v>
      </c>
      <c r="K1570" s="59" t="s">
        <v>2136</v>
      </c>
      <c r="L1570" s="61" t="s">
        <v>113</v>
      </c>
      <c r="M1570" s="61">
        <f>VLOOKUP(H1570,zdroj!C:F,4,0)</f>
        <v>0</v>
      </c>
      <c r="N1570" s="61" t="str">
        <f t="shared" si="48"/>
        <v>katB</v>
      </c>
      <c r="P1570" s="73" t="str">
        <f t="shared" si="49"/>
        <v/>
      </c>
      <c r="Q1570" s="61" t="s">
        <v>30</v>
      </c>
    </row>
    <row r="1571" spans="8:17" x14ac:dyDescent="0.25">
      <c r="H1571" s="59">
        <v>58106</v>
      </c>
      <c r="I1571" s="59" t="s">
        <v>69</v>
      </c>
      <c r="J1571" s="59">
        <v>5975310</v>
      </c>
      <c r="K1571" s="59" t="s">
        <v>2137</v>
      </c>
      <c r="L1571" s="61" t="s">
        <v>113</v>
      </c>
      <c r="M1571" s="61">
        <f>VLOOKUP(H1571,zdroj!C:F,4,0)</f>
        <v>0</v>
      </c>
      <c r="N1571" s="61" t="str">
        <f t="shared" si="48"/>
        <v>katB</v>
      </c>
      <c r="P1571" s="73" t="str">
        <f t="shared" si="49"/>
        <v/>
      </c>
      <c r="Q1571" s="61" t="s">
        <v>30</v>
      </c>
    </row>
    <row r="1572" spans="8:17" x14ac:dyDescent="0.25">
      <c r="H1572" s="59">
        <v>58106</v>
      </c>
      <c r="I1572" s="59" t="s">
        <v>69</v>
      </c>
      <c r="J1572" s="59">
        <v>5975328</v>
      </c>
      <c r="K1572" s="59" t="s">
        <v>2138</v>
      </c>
      <c r="L1572" s="61" t="s">
        <v>113</v>
      </c>
      <c r="M1572" s="61">
        <f>VLOOKUP(H1572,zdroj!C:F,4,0)</f>
        <v>0</v>
      </c>
      <c r="N1572" s="61" t="str">
        <f t="shared" si="48"/>
        <v>katB</v>
      </c>
      <c r="P1572" s="73" t="str">
        <f t="shared" si="49"/>
        <v/>
      </c>
      <c r="Q1572" s="61" t="s">
        <v>30</v>
      </c>
    </row>
    <row r="1573" spans="8:17" x14ac:dyDescent="0.25">
      <c r="H1573" s="59">
        <v>58106</v>
      </c>
      <c r="I1573" s="59" t="s">
        <v>69</v>
      </c>
      <c r="J1573" s="59">
        <v>5975336</v>
      </c>
      <c r="K1573" s="59" t="s">
        <v>2139</v>
      </c>
      <c r="L1573" s="61" t="s">
        <v>81</v>
      </c>
      <c r="M1573" s="61">
        <f>VLOOKUP(H1573,zdroj!C:F,4,0)</f>
        <v>0</v>
      </c>
      <c r="N1573" s="61" t="str">
        <f t="shared" si="48"/>
        <v>-</v>
      </c>
      <c r="P1573" s="73" t="str">
        <f t="shared" si="49"/>
        <v/>
      </c>
      <c r="Q1573" s="61" t="s">
        <v>84</v>
      </c>
    </row>
    <row r="1574" spans="8:17" x14ac:dyDescent="0.25">
      <c r="H1574" s="59">
        <v>58106</v>
      </c>
      <c r="I1574" s="59" t="s">
        <v>69</v>
      </c>
      <c r="J1574" s="59">
        <v>5975344</v>
      </c>
      <c r="K1574" s="59" t="s">
        <v>2140</v>
      </c>
      <c r="L1574" s="61" t="s">
        <v>81</v>
      </c>
      <c r="M1574" s="61">
        <f>VLOOKUP(H1574,zdroj!C:F,4,0)</f>
        <v>0</v>
      </c>
      <c r="N1574" s="61" t="str">
        <f t="shared" si="48"/>
        <v>-</v>
      </c>
      <c r="P1574" s="73" t="str">
        <f t="shared" si="49"/>
        <v/>
      </c>
      <c r="Q1574" s="61" t="s">
        <v>88</v>
      </c>
    </row>
    <row r="1575" spans="8:17" x14ac:dyDescent="0.25">
      <c r="H1575" s="59">
        <v>58106</v>
      </c>
      <c r="I1575" s="59" t="s">
        <v>69</v>
      </c>
      <c r="J1575" s="59">
        <v>5975352</v>
      </c>
      <c r="K1575" s="59" t="s">
        <v>2141</v>
      </c>
      <c r="L1575" s="61" t="s">
        <v>113</v>
      </c>
      <c r="M1575" s="61">
        <f>VLOOKUP(H1575,zdroj!C:F,4,0)</f>
        <v>0</v>
      </c>
      <c r="N1575" s="61" t="str">
        <f t="shared" si="48"/>
        <v>katB</v>
      </c>
      <c r="P1575" s="73" t="str">
        <f t="shared" si="49"/>
        <v/>
      </c>
      <c r="Q1575" s="61" t="s">
        <v>30</v>
      </c>
    </row>
    <row r="1576" spans="8:17" x14ac:dyDescent="0.25">
      <c r="H1576" s="59">
        <v>58106</v>
      </c>
      <c r="I1576" s="59" t="s">
        <v>69</v>
      </c>
      <c r="J1576" s="59">
        <v>5975361</v>
      </c>
      <c r="K1576" s="59" t="s">
        <v>2142</v>
      </c>
      <c r="L1576" s="61" t="s">
        <v>113</v>
      </c>
      <c r="M1576" s="61">
        <f>VLOOKUP(H1576,zdroj!C:F,4,0)</f>
        <v>0</v>
      </c>
      <c r="N1576" s="61" t="str">
        <f t="shared" si="48"/>
        <v>katB</v>
      </c>
      <c r="P1576" s="73" t="str">
        <f t="shared" si="49"/>
        <v/>
      </c>
      <c r="Q1576" s="61" t="s">
        <v>30</v>
      </c>
    </row>
    <row r="1577" spans="8:17" x14ac:dyDescent="0.25">
      <c r="H1577" s="59">
        <v>58106</v>
      </c>
      <c r="I1577" s="59" t="s">
        <v>69</v>
      </c>
      <c r="J1577" s="59">
        <v>5975379</v>
      </c>
      <c r="K1577" s="59" t="s">
        <v>2143</v>
      </c>
      <c r="L1577" s="61" t="s">
        <v>113</v>
      </c>
      <c r="M1577" s="61">
        <f>VLOOKUP(H1577,zdroj!C:F,4,0)</f>
        <v>0</v>
      </c>
      <c r="N1577" s="61" t="str">
        <f t="shared" si="48"/>
        <v>katB</v>
      </c>
      <c r="P1577" s="73" t="str">
        <f t="shared" si="49"/>
        <v/>
      </c>
      <c r="Q1577" s="61" t="s">
        <v>30</v>
      </c>
    </row>
    <row r="1578" spans="8:17" x14ac:dyDescent="0.25">
      <c r="H1578" s="59">
        <v>58106</v>
      </c>
      <c r="I1578" s="59" t="s">
        <v>69</v>
      </c>
      <c r="J1578" s="59">
        <v>5975387</v>
      </c>
      <c r="K1578" s="59" t="s">
        <v>2144</v>
      </c>
      <c r="L1578" s="61" t="s">
        <v>113</v>
      </c>
      <c r="M1578" s="61">
        <f>VLOOKUP(H1578,zdroj!C:F,4,0)</f>
        <v>0</v>
      </c>
      <c r="N1578" s="61" t="str">
        <f t="shared" si="48"/>
        <v>katB</v>
      </c>
      <c r="P1578" s="73" t="str">
        <f t="shared" si="49"/>
        <v/>
      </c>
      <c r="Q1578" s="61" t="s">
        <v>30</v>
      </c>
    </row>
    <row r="1579" spans="8:17" x14ac:dyDescent="0.25">
      <c r="H1579" s="59">
        <v>58106</v>
      </c>
      <c r="I1579" s="59" t="s">
        <v>69</v>
      </c>
      <c r="J1579" s="59">
        <v>5975395</v>
      </c>
      <c r="K1579" s="59" t="s">
        <v>2145</v>
      </c>
      <c r="L1579" s="61" t="s">
        <v>113</v>
      </c>
      <c r="M1579" s="61">
        <f>VLOOKUP(H1579,zdroj!C:F,4,0)</f>
        <v>0</v>
      </c>
      <c r="N1579" s="61" t="str">
        <f t="shared" si="48"/>
        <v>katB</v>
      </c>
      <c r="P1579" s="73" t="str">
        <f t="shared" si="49"/>
        <v/>
      </c>
      <c r="Q1579" s="61" t="s">
        <v>30</v>
      </c>
    </row>
    <row r="1580" spans="8:17" x14ac:dyDescent="0.25">
      <c r="H1580" s="59">
        <v>58106</v>
      </c>
      <c r="I1580" s="59" t="s">
        <v>69</v>
      </c>
      <c r="J1580" s="59">
        <v>5975409</v>
      </c>
      <c r="K1580" s="59" t="s">
        <v>2146</v>
      </c>
      <c r="L1580" s="61" t="s">
        <v>113</v>
      </c>
      <c r="M1580" s="61">
        <f>VLOOKUP(H1580,zdroj!C:F,4,0)</f>
        <v>0</v>
      </c>
      <c r="N1580" s="61" t="str">
        <f t="shared" si="48"/>
        <v>katB</v>
      </c>
      <c r="P1580" s="73" t="str">
        <f t="shared" si="49"/>
        <v/>
      </c>
      <c r="Q1580" s="61" t="s">
        <v>30</v>
      </c>
    </row>
    <row r="1581" spans="8:17" x14ac:dyDescent="0.25">
      <c r="H1581" s="59">
        <v>58106</v>
      </c>
      <c r="I1581" s="59" t="s">
        <v>69</v>
      </c>
      <c r="J1581" s="59">
        <v>5975417</v>
      </c>
      <c r="K1581" s="59" t="s">
        <v>2147</v>
      </c>
      <c r="L1581" s="61" t="s">
        <v>113</v>
      </c>
      <c r="M1581" s="61">
        <f>VLOOKUP(H1581,zdroj!C:F,4,0)</f>
        <v>0</v>
      </c>
      <c r="N1581" s="61" t="str">
        <f t="shared" si="48"/>
        <v>katB</v>
      </c>
      <c r="P1581" s="73" t="str">
        <f t="shared" si="49"/>
        <v/>
      </c>
      <c r="Q1581" s="61" t="s">
        <v>30</v>
      </c>
    </row>
    <row r="1582" spans="8:17" x14ac:dyDescent="0.25">
      <c r="H1582" s="59">
        <v>58106</v>
      </c>
      <c r="I1582" s="59" t="s">
        <v>69</v>
      </c>
      <c r="J1582" s="59">
        <v>5975425</v>
      </c>
      <c r="K1582" s="59" t="s">
        <v>2148</v>
      </c>
      <c r="L1582" s="61" t="s">
        <v>113</v>
      </c>
      <c r="M1582" s="61">
        <f>VLOOKUP(H1582,zdroj!C:F,4,0)</f>
        <v>0</v>
      </c>
      <c r="N1582" s="61" t="str">
        <f t="shared" si="48"/>
        <v>katB</v>
      </c>
      <c r="P1582" s="73" t="str">
        <f t="shared" si="49"/>
        <v/>
      </c>
      <c r="Q1582" s="61" t="s">
        <v>30</v>
      </c>
    </row>
    <row r="1583" spans="8:17" x14ac:dyDescent="0.25">
      <c r="H1583" s="59">
        <v>58106</v>
      </c>
      <c r="I1583" s="59" t="s">
        <v>69</v>
      </c>
      <c r="J1583" s="59">
        <v>5975433</v>
      </c>
      <c r="K1583" s="59" t="s">
        <v>2149</v>
      </c>
      <c r="L1583" s="61" t="s">
        <v>113</v>
      </c>
      <c r="M1583" s="61">
        <f>VLOOKUP(H1583,zdroj!C:F,4,0)</f>
        <v>0</v>
      </c>
      <c r="N1583" s="61" t="str">
        <f t="shared" si="48"/>
        <v>katB</v>
      </c>
      <c r="P1583" s="73" t="str">
        <f t="shared" si="49"/>
        <v/>
      </c>
      <c r="Q1583" s="61" t="s">
        <v>30</v>
      </c>
    </row>
    <row r="1584" spans="8:17" x14ac:dyDescent="0.25">
      <c r="H1584" s="59">
        <v>58106</v>
      </c>
      <c r="I1584" s="59" t="s">
        <v>69</v>
      </c>
      <c r="J1584" s="59">
        <v>5975441</v>
      </c>
      <c r="K1584" s="59" t="s">
        <v>2150</v>
      </c>
      <c r="L1584" s="61" t="s">
        <v>113</v>
      </c>
      <c r="M1584" s="61">
        <f>VLOOKUP(H1584,zdroj!C:F,4,0)</f>
        <v>0</v>
      </c>
      <c r="N1584" s="61" t="str">
        <f t="shared" si="48"/>
        <v>katB</v>
      </c>
      <c r="P1584" s="73" t="str">
        <f t="shared" si="49"/>
        <v/>
      </c>
      <c r="Q1584" s="61" t="s">
        <v>30</v>
      </c>
    </row>
    <row r="1585" spans="8:17" x14ac:dyDescent="0.25">
      <c r="H1585" s="59">
        <v>58106</v>
      </c>
      <c r="I1585" s="59" t="s">
        <v>69</v>
      </c>
      <c r="J1585" s="59">
        <v>5975450</v>
      </c>
      <c r="K1585" s="59" t="s">
        <v>2151</v>
      </c>
      <c r="L1585" s="61" t="s">
        <v>113</v>
      </c>
      <c r="M1585" s="61">
        <f>VLOOKUP(H1585,zdroj!C:F,4,0)</f>
        <v>0</v>
      </c>
      <c r="N1585" s="61" t="str">
        <f t="shared" si="48"/>
        <v>katB</v>
      </c>
      <c r="P1585" s="73" t="str">
        <f t="shared" si="49"/>
        <v/>
      </c>
      <c r="Q1585" s="61" t="s">
        <v>30</v>
      </c>
    </row>
    <row r="1586" spans="8:17" x14ac:dyDescent="0.25">
      <c r="H1586" s="59">
        <v>58106</v>
      </c>
      <c r="I1586" s="59" t="s">
        <v>69</v>
      </c>
      <c r="J1586" s="59">
        <v>5975468</v>
      </c>
      <c r="K1586" s="59" t="s">
        <v>2152</v>
      </c>
      <c r="L1586" s="61" t="s">
        <v>113</v>
      </c>
      <c r="M1586" s="61">
        <f>VLOOKUP(H1586,zdroj!C:F,4,0)</f>
        <v>0</v>
      </c>
      <c r="N1586" s="61" t="str">
        <f t="shared" si="48"/>
        <v>katB</v>
      </c>
      <c r="P1586" s="73" t="str">
        <f t="shared" si="49"/>
        <v/>
      </c>
      <c r="Q1586" s="61" t="s">
        <v>30</v>
      </c>
    </row>
    <row r="1587" spans="8:17" x14ac:dyDescent="0.25">
      <c r="H1587" s="59">
        <v>58106</v>
      </c>
      <c r="I1587" s="59" t="s">
        <v>69</v>
      </c>
      <c r="J1587" s="59">
        <v>5975476</v>
      </c>
      <c r="K1587" s="59" t="s">
        <v>2153</v>
      </c>
      <c r="L1587" s="61" t="s">
        <v>113</v>
      </c>
      <c r="M1587" s="61">
        <f>VLOOKUP(H1587,zdroj!C:F,4,0)</f>
        <v>0</v>
      </c>
      <c r="N1587" s="61" t="str">
        <f t="shared" si="48"/>
        <v>katB</v>
      </c>
      <c r="P1587" s="73" t="str">
        <f t="shared" si="49"/>
        <v/>
      </c>
      <c r="Q1587" s="61" t="s">
        <v>30</v>
      </c>
    </row>
    <row r="1588" spans="8:17" x14ac:dyDescent="0.25">
      <c r="H1588" s="59">
        <v>58106</v>
      </c>
      <c r="I1588" s="59" t="s">
        <v>69</v>
      </c>
      <c r="J1588" s="59">
        <v>5975484</v>
      </c>
      <c r="K1588" s="59" t="s">
        <v>2154</v>
      </c>
      <c r="L1588" s="61" t="s">
        <v>113</v>
      </c>
      <c r="M1588" s="61">
        <f>VLOOKUP(H1588,zdroj!C:F,4,0)</f>
        <v>0</v>
      </c>
      <c r="N1588" s="61" t="str">
        <f t="shared" si="48"/>
        <v>katB</v>
      </c>
      <c r="P1588" s="73" t="str">
        <f t="shared" si="49"/>
        <v/>
      </c>
      <c r="Q1588" s="61" t="s">
        <v>30</v>
      </c>
    </row>
    <row r="1589" spans="8:17" x14ac:dyDescent="0.25">
      <c r="H1589" s="59">
        <v>58106</v>
      </c>
      <c r="I1589" s="59" t="s">
        <v>69</v>
      </c>
      <c r="J1589" s="59">
        <v>5975492</v>
      </c>
      <c r="K1589" s="59" t="s">
        <v>2155</v>
      </c>
      <c r="L1589" s="61" t="s">
        <v>113</v>
      </c>
      <c r="M1589" s="61">
        <f>VLOOKUP(H1589,zdroj!C:F,4,0)</f>
        <v>0</v>
      </c>
      <c r="N1589" s="61" t="str">
        <f t="shared" si="48"/>
        <v>katB</v>
      </c>
      <c r="P1589" s="73" t="str">
        <f t="shared" si="49"/>
        <v/>
      </c>
      <c r="Q1589" s="61" t="s">
        <v>30</v>
      </c>
    </row>
    <row r="1590" spans="8:17" x14ac:dyDescent="0.25">
      <c r="H1590" s="59">
        <v>58106</v>
      </c>
      <c r="I1590" s="59" t="s">
        <v>69</v>
      </c>
      <c r="J1590" s="59">
        <v>5975506</v>
      </c>
      <c r="K1590" s="59" t="s">
        <v>2156</v>
      </c>
      <c r="L1590" s="61" t="s">
        <v>113</v>
      </c>
      <c r="M1590" s="61">
        <f>VLOOKUP(H1590,zdroj!C:F,4,0)</f>
        <v>0</v>
      </c>
      <c r="N1590" s="61" t="str">
        <f t="shared" si="48"/>
        <v>katB</v>
      </c>
      <c r="P1590" s="73" t="str">
        <f t="shared" si="49"/>
        <v/>
      </c>
      <c r="Q1590" s="61" t="s">
        <v>30</v>
      </c>
    </row>
    <row r="1591" spans="8:17" x14ac:dyDescent="0.25">
      <c r="H1591" s="59">
        <v>58106</v>
      </c>
      <c r="I1591" s="59" t="s">
        <v>69</v>
      </c>
      <c r="J1591" s="59">
        <v>5975514</v>
      </c>
      <c r="K1591" s="59" t="s">
        <v>2157</v>
      </c>
      <c r="L1591" s="61" t="s">
        <v>113</v>
      </c>
      <c r="M1591" s="61">
        <f>VLOOKUP(H1591,zdroj!C:F,4,0)</f>
        <v>0</v>
      </c>
      <c r="N1591" s="61" t="str">
        <f t="shared" si="48"/>
        <v>katB</v>
      </c>
      <c r="P1591" s="73" t="str">
        <f t="shared" si="49"/>
        <v/>
      </c>
      <c r="Q1591" s="61" t="s">
        <v>30</v>
      </c>
    </row>
    <row r="1592" spans="8:17" x14ac:dyDescent="0.25">
      <c r="H1592" s="59">
        <v>58106</v>
      </c>
      <c r="I1592" s="59" t="s">
        <v>69</v>
      </c>
      <c r="J1592" s="59">
        <v>5975522</v>
      </c>
      <c r="K1592" s="59" t="s">
        <v>2158</v>
      </c>
      <c r="L1592" s="61" t="s">
        <v>113</v>
      </c>
      <c r="M1592" s="61">
        <f>VLOOKUP(H1592,zdroj!C:F,4,0)</f>
        <v>0</v>
      </c>
      <c r="N1592" s="61" t="str">
        <f t="shared" si="48"/>
        <v>katB</v>
      </c>
      <c r="P1592" s="73" t="str">
        <f t="shared" si="49"/>
        <v/>
      </c>
      <c r="Q1592" s="61" t="s">
        <v>30</v>
      </c>
    </row>
    <row r="1593" spans="8:17" x14ac:dyDescent="0.25">
      <c r="H1593" s="59">
        <v>58106</v>
      </c>
      <c r="I1593" s="59" t="s">
        <v>69</v>
      </c>
      <c r="J1593" s="59">
        <v>5975531</v>
      </c>
      <c r="K1593" s="59" t="s">
        <v>2159</v>
      </c>
      <c r="L1593" s="61" t="s">
        <v>81</v>
      </c>
      <c r="M1593" s="61">
        <f>VLOOKUP(H1593,zdroj!C:F,4,0)</f>
        <v>0</v>
      </c>
      <c r="N1593" s="61" t="str">
        <f t="shared" si="48"/>
        <v>-</v>
      </c>
      <c r="P1593" s="73" t="str">
        <f t="shared" si="49"/>
        <v/>
      </c>
      <c r="Q1593" s="61" t="s">
        <v>84</v>
      </c>
    </row>
    <row r="1594" spans="8:17" x14ac:dyDescent="0.25">
      <c r="H1594" s="59">
        <v>58106</v>
      </c>
      <c r="I1594" s="59" t="s">
        <v>69</v>
      </c>
      <c r="J1594" s="59">
        <v>5975549</v>
      </c>
      <c r="K1594" s="59" t="s">
        <v>2160</v>
      </c>
      <c r="L1594" s="61" t="s">
        <v>113</v>
      </c>
      <c r="M1594" s="61">
        <f>VLOOKUP(H1594,zdroj!C:F,4,0)</f>
        <v>0</v>
      </c>
      <c r="N1594" s="61" t="str">
        <f t="shared" si="48"/>
        <v>katB</v>
      </c>
      <c r="P1594" s="73" t="str">
        <f t="shared" si="49"/>
        <v/>
      </c>
      <c r="Q1594" s="61" t="s">
        <v>30</v>
      </c>
    </row>
    <row r="1595" spans="8:17" x14ac:dyDescent="0.25">
      <c r="H1595" s="59">
        <v>58106</v>
      </c>
      <c r="I1595" s="59" t="s">
        <v>69</v>
      </c>
      <c r="J1595" s="59">
        <v>5975557</v>
      </c>
      <c r="K1595" s="59" t="s">
        <v>2161</v>
      </c>
      <c r="L1595" s="61" t="s">
        <v>113</v>
      </c>
      <c r="M1595" s="61">
        <f>VLOOKUP(H1595,zdroj!C:F,4,0)</f>
        <v>0</v>
      </c>
      <c r="N1595" s="61" t="str">
        <f t="shared" si="48"/>
        <v>katB</v>
      </c>
      <c r="P1595" s="73" t="str">
        <f t="shared" si="49"/>
        <v/>
      </c>
      <c r="Q1595" s="61" t="s">
        <v>30</v>
      </c>
    </row>
    <row r="1596" spans="8:17" x14ac:dyDescent="0.25">
      <c r="H1596" s="59">
        <v>58106</v>
      </c>
      <c r="I1596" s="59" t="s">
        <v>69</v>
      </c>
      <c r="J1596" s="59">
        <v>5975565</v>
      </c>
      <c r="K1596" s="59" t="s">
        <v>2162</v>
      </c>
      <c r="L1596" s="61" t="s">
        <v>113</v>
      </c>
      <c r="M1596" s="61">
        <f>VLOOKUP(H1596,zdroj!C:F,4,0)</f>
        <v>0</v>
      </c>
      <c r="N1596" s="61" t="str">
        <f t="shared" si="48"/>
        <v>katB</v>
      </c>
      <c r="P1596" s="73" t="str">
        <f t="shared" si="49"/>
        <v/>
      </c>
      <c r="Q1596" s="61" t="s">
        <v>30</v>
      </c>
    </row>
    <row r="1597" spans="8:17" x14ac:dyDescent="0.25">
      <c r="H1597" s="59">
        <v>58106</v>
      </c>
      <c r="I1597" s="59" t="s">
        <v>69</v>
      </c>
      <c r="J1597" s="59">
        <v>5975573</v>
      </c>
      <c r="K1597" s="59" t="s">
        <v>2163</v>
      </c>
      <c r="L1597" s="61" t="s">
        <v>113</v>
      </c>
      <c r="M1597" s="61">
        <f>VLOOKUP(H1597,zdroj!C:F,4,0)</f>
        <v>0</v>
      </c>
      <c r="N1597" s="61" t="str">
        <f t="shared" si="48"/>
        <v>katB</v>
      </c>
      <c r="P1597" s="73" t="str">
        <f t="shared" si="49"/>
        <v/>
      </c>
      <c r="Q1597" s="61" t="s">
        <v>30</v>
      </c>
    </row>
    <row r="1598" spans="8:17" x14ac:dyDescent="0.25">
      <c r="H1598" s="59">
        <v>58106</v>
      </c>
      <c r="I1598" s="59" t="s">
        <v>69</v>
      </c>
      <c r="J1598" s="59">
        <v>5975581</v>
      </c>
      <c r="K1598" s="59" t="s">
        <v>2164</v>
      </c>
      <c r="L1598" s="61" t="s">
        <v>113</v>
      </c>
      <c r="M1598" s="61">
        <f>VLOOKUP(H1598,zdroj!C:F,4,0)</f>
        <v>0</v>
      </c>
      <c r="N1598" s="61" t="str">
        <f t="shared" si="48"/>
        <v>katB</v>
      </c>
      <c r="P1598" s="73" t="str">
        <f t="shared" si="49"/>
        <v/>
      </c>
      <c r="Q1598" s="61" t="s">
        <v>30</v>
      </c>
    </row>
    <row r="1599" spans="8:17" x14ac:dyDescent="0.25">
      <c r="H1599" s="59">
        <v>58106</v>
      </c>
      <c r="I1599" s="59" t="s">
        <v>69</v>
      </c>
      <c r="J1599" s="59">
        <v>5975590</v>
      </c>
      <c r="K1599" s="59" t="s">
        <v>2165</v>
      </c>
      <c r="L1599" s="61" t="s">
        <v>113</v>
      </c>
      <c r="M1599" s="61">
        <f>VLOOKUP(H1599,zdroj!C:F,4,0)</f>
        <v>0</v>
      </c>
      <c r="N1599" s="61" t="str">
        <f t="shared" si="48"/>
        <v>katB</v>
      </c>
      <c r="P1599" s="73" t="str">
        <f t="shared" si="49"/>
        <v/>
      </c>
      <c r="Q1599" s="61" t="s">
        <v>30</v>
      </c>
    </row>
    <row r="1600" spans="8:17" x14ac:dyDescent="0.25">
      <c r="H1600" s="59">
        <v>58106</v>
      </c>
      <c r="I1600" s="59" t="s">
        <v>69</v>
      </c>
      <c r="J1600" s="59">
        <v>5975603</v>
      </c>
      <c r="K1600" s="59" t="s">
        <v>2166</v>
      </c>
      <c r="L1600" s="61" t="s">
        <v>81</v>
      </c>
      <c r="M1600" s="61">
        <f>VLOOKUP(H1600,zdroj!C:F,4,0)</f>
        <v>0</v>
      </c>
      <c r="N1600" s="61" t="str">
        <f t="shared" si="48"/>
        <v>-</v>
      </c>
      <c r="P1600" s="73" t="str">
        <f t="shared" si="49"/>
        <v/>
      </c>
      <c r="Q1600" s="61" t="s">
        <v>84</v>
      </c>
    </row>
    <row r="1601" spans="8:17" x14ac:dyDescent="0.25">
      <c r="H1601" s="59">
        <v>58106</v>
      </c>
      <c r="I1601" s="59" t="s">
        <v>69</v>
      </c>
      <c r="J1601" s="59">
        <v>5975611</v>
      </c>
      <c r="K1601" s="59" t="s">
        <v>2167</v>
      </c>
      <c r="L1601" s="61" t="s">
        <v>113</v>
      </c>
      <c r="M1601" s="61">
        <f>VLOOKUP(H1601,zdroj!C:F,4,0)</f>
        <v>0</v>
      </c>
      <c r="N1601" s="61" t="str">
        <f t="shared" si="48"/>
        <v>katB</v>
      </c>
      <c r="P1601" s="73" t="str">
        <f t="shared" si="49"/>
        <v/>
      </c>
      <c r="Q1601" s="61" t="s">
        <v>30</v>
      </c>
    </row>
    <row r="1602" spans="8:17" x14ac:dyDescent="0.25">
      <c r="H1602" s="59">
        <v>58106</v>
      </c>
      <c r="I1602" s="59" t="s">
        <v>69</v>
      </c>
      <c r="J1602" s="59">
        <v>5975620</v>
      </c>
      <c r="K1602" s="59" t="s">
        <v>2168</v>
      </c>
      <c r="L1602" s="61" t="s">
        <v>113</v>
      </c>
      <c r="M1602" s="61">
        <f>VLOOKUP(H1602,zdroj!C:F,4,0)</f>
        <v>0</v>
      </c>
      <c r="N1602" s="61" t="str">
        <f t="shared" si="48"/>
        <v>katB</v>
      </c>
      <c r="P1602" s="73" t="str">
        <f t="shared" si="49"/>
        <v/>
      </c>
      <c r="Q1602" s="61" t="s">
        <v>30</v>
      </c>
    </row>
    <row r="1603" spans="8:17" x14ac:dyDescent="0.25">
      <c r="H1603" s="59">
        <v>58106</v>
      </c>
      <c r="I1603" s="59" t="s">
        <v>69</v>
      </c>
      <c r="J1603" s="59">
        <v>5975638</v>
      </c>
      <c r="K1603" s="59" t="s">
        <v>2169</v>
      </c>
      <c r="L1603" s="61" t="s">
        <v>81</v>
      </c>
      <c r="M1603" s="61">
        <f>VLOOKUP(H1603,zdroj!C:F,4,0)</f>
        <v>0</v>
      </c>
      <c r="N1603" s="61" t="str">
        <f t="shared" si="48"/>
        <v>-</v>
      </c>
      <c r="P1603" s="73" t="str">
        <f t="shared" si="49"/>
        <v/>
      </c>
      <c r="Q1603" s="61" t="s">
        <v>84</v>
      </c>
    </row>
    <row r="1604" spans="8:17" x14ac:dyDescent="0.25">
      <c r="H1604" s="59">
        <v>58106</v>
      </c>
      <c r="I1604" s="59" t="s">
        <v>69</v>
      </c>
      <c r="J1604" s="59">
        <v>5975646</v>
      </c>
      <c r="K1604" s="59" t="s">
        <v>2170</v>
      </c>
      <c r="L1604" s="61" t="s">
        <v>81</v>
      </c>
      <c r="M1604" s="61">
        <f>VLOOKUP(H1604,zdroj!C:F,4,0)</f>
        <v>0</v>
      </c>
      <c r="N1604" s="61" t="str">
        <f t="shared" si="48"/>
        <v>-</v>
      </c>
      <c r="P1604" s="73" t="str">
        <f t="shared" si="49"/>
        <v/>
      </c>
      <c r="Q1604" s="61" t="s">
        <v>88</v>
      </c>
    </row>
    <row r="1605" spans="8:17" x14ac:dyDescent="0.25">
      <c r="H1605" s="59">
        <v>58106</v>
      </c>
      <c r="I1605" s="59" t="s">
        <v>69</v>
      </c>
      <c r="J1605" s="59">
        <v>5975654</v>
      </c>
      <c r="K1605" s="59" t="s">
        <v>2171</v>
      </c>
      <c r="L1605" s="61" t="s">
        <v>81</v>
      </c>
      <c r="M1605" s="61">
        <f>VLOOKUP(H1605,zdroj!C:F,4,0)</f>
        <v>0</v>
      </c>
      <c r="N1605" s="61" t="str">
        <f t="shared" si="48"/>
        <v>-</v>
      </c>
      <c r="P1605" s="73" t="str">
        <f t="shared" si="49"/>
        <v/>
      </c>
      <c r="Q1605" s="61" t="s">
        <v>84</v>
      </c>
    </row>
    <row r="1606" spans="8:17" x14ac:dyDescent="0.25">
      <c r="H1606" s="59">
        <v>58106</v>
      </c>
      <c r="I1606" s="59" t="s">
        <v>69</v>
      </c>
      <c r="J1606" s="59">
        <v>5975662</v>
      </c>
      <c r="K1606" s="59" t="s">
        <v>2172</v>
      </c>
      <c r="L1606" s="61" t="s">
        <v>81</v>
      </c>
      <c r="M1606" s="61">
        <f>VLOOKUP(H1606,zdroj!C:F,4,0)</f>
        <v>0</v>
      </c>
      <c r="N1606" s="61" t="str">
        <f t="shared" si="48"/>
        <v>-</v>
      </c>
      <c r="P1606" s="73" t="str">
        <f t="shared" si="49"/>
        <v/>
      </c>
      <c r="Q1606" s="61" t="s">
        <v>84</v>
      </c>
    </row>
    <row r="1607" spans="8:17" x14ac:dyDescent="0.25">
      <c r="H1607" s="59">
        <v>58106</v>
      </c>
      <c r="I1607" s="59" t="s">
        <v>69</v>
      </c>
      <c r="J1607" s="59">
        <v>5975671</v>
      </c>
      <c r="K1607" s="59" t="s">
        <v>2173</v>
      </c>
      <c r="L1607" s="61" t="s">
        <v>113</v>
      </c>
      <c r="M1607" s="61">
        <f>VLOOKUP(H1607,zdroj!C:F,4,0)</f>
        <v>0</v>
      </c>
      <c r="N1607" s="61" t="str">
        <f t="shared" ref="N1607:N1670" si="50">IF(M1607="A",IF(L1607="katA","katB",L1607),L1607)</f>
        <v>katB</v>
      </c>
      <c r="P1607" s="73" t="str">
        <f t="shared" ref="P1607:P1670" si="51">IF(O1607="A",1,"")</f>
        <v/>
      </c>
      <c r="Q1607" s="61" t="s">
        <v>30</v>
      </c>
    </row>
    <row r="1608" spans="8:17" x14ac:dyDescent="0.25">
      <c r="H1608" s="59">
        <v>58106</v>
      </c>
      <c r="I1608" s="59" t="s">
        <v>69</v>
      </c>
      <c r="J1608" s="59">
        <v>5975689</v>
      </c>
      <c r="K1608" s="59" t="s">
        <v>2174</v>
      </c>
      <c r="L1608" s="61" t="s">
        <v>113</v>
      </c>
      <c r="M1608" s="61">
        <f>VLOOKUP(H1608,zdroj!C:F,4,0)</f>
        <v>0</v>
      </c>
      <c r="N1608" s="61" t="str">
        <f t="shared" si="50"/>
        <v>katB</v>
      </c>
      <c r="P1608" s="73" t="str">
        <f t="shared" si="51"/>
        <v/>
      </c>
      <c r="Q1608" s="61" t="s">
        <v>30</v>
      </c>
    </row>
    <row r="1609" spans="8:17" x14ac:dyDescent="0.25">
      <c r="H1609" s="59">
        <v>58106</v>
      </c>
      <c r="I1609" s="59" t="s">
        <v>69</v>
      </c>
      <c r="J1609" s="59">
        <v>5975697</v>
      </c>
      <c r="K1609" s="59" t="s">
        <v>2175</v>
      </c>
      <c r="L1609" s="61" t="s">
        <v>81</v>
      </c>
      <c r="M1609" s="61">
        <f>VLOOKUP(H1609,zdroj!C:F,4,0)</f>
        <v>0</v>
      </c>
      <c r="N1609" s="61" t="str">
        <f t="shared" si="50"/>
        <v>-</v>
      </c>
      <c r="P1609" s="73" t="str">
        <f t="shared" si="51"/>
        <v/>
      </c>
      <c r="Q1609" s="61" t="s">
        <v>84</v>
      </c>
    </row>
    <row r="1610" spans="8:17" x14ac:dyDescent="0.25">
      <c r="H1610" s="59">
        <v>58106</v>
      </c>
      <c r="I1610" s="59" t="s">
        <v>69</v>
      </c>
      <c r="J1610" s="59">
        <v>5975701</v>
      </c>
      <c r="K1610" s="59" t="s">
        <v>2176</v>
      </c>
      <c r="L1610" s="61" t="s">
        <v>113</v>
      </c>
      <c r="M1610" s="61">
        <f>VLOOKUP(H1610,zdroj!C:F,4,0)</f>
        <v>0</v>
      </c>
      <c r="N1610" s="61" t="str">
        <f t="shared" si="50"/>
        <v>katB</v>
      </c>
      <c r="P1610" s="73" t="str">
        <f t="shared" si="51"/>
        <v/>
      </c>
      <c r="Q1610" s="61" t="s">
        <v>30</v>
      </c>
    </row>
    <row r="1611" spans="8:17" x14ac:dyDescent="0.25">
      <c r="H1611" s="59">
        <v>58106</v>
      </c>
      <c r="I1611" s="59" t="s">
        <v>69</v>
      </c>
      <c r="J1611" s="59">
        <v>5975719</v>
      </c>
      <c r="K1611" s="59" t="s">
        <v>2177</v>
      </c>
      <c r="L1611" s="61" t="s">
        <v>113</v>
      </c>
      <c r="M1611" s="61">
        <f>VLOOKUP(H1611,zdroj!C:F,4,0)</f>
        <v>0</v>
      </c>
      <c r="N1611" s="61" t="str">
        <f t="shared" si="50"/>
        <v>katB</v>
      </c>
      <c r="P1611" s="73" t="str">
        <f t="shared" si="51"/>
        <v/>
      </c>
      <c r="Q1611" s="61" t="s">
        <v>30</v>
      </c>
    </row>
    <row r="1612" spans="8:17" x14ac:dyDescent="0.25">
      <c r="H1612" s="59">
        <v>58106</v>
      </c>
      <c r="I1612" s="59" t="s">
        <v>69</v>
      </c>
      <c r="J1612" s="59">
        <v>5975727</v>
      </c>
      <c r="K1612" s="59" t="s">
        <v>2178</v>
      </c>
      <c r="L1612" s="61" t="s">
        <v>81</v>
      </c>
      <c r="M1612" s="61">
        <f>VLOOKUP(H1612,zdroj!C:F,4,0)</f>
        <v>0</v>
      </c>
      <c r="N1612" s="61" t="str">
        <f t="shared" si="50"/>
        <v>-</v>
      </c>
      <c r="P1612" s="73" t="str">
        <f t="shared" si="51"/>
        <v/>
      </c>
      <c r="Q1612" s="61" t="s">
        <v>84</v>
      </c>
    </row>
    <row r="1613" spans="8:17" x14ac:dyDescent="0.25">
      <c r="H1613" s="59">
        <v>58106</v>
      </c>
      <c r="I1613" s="59" t="s">
        <v>69</v>
      </c>
      <c r="J1613" s="59">
        <v>5975735</v>
      </c>
      <c r="K1613" s="59" t="s">
        <v>2179</v>
      </c>
      <c r="L1613" s="61" t="s">
        <v>81</v>
      </c>
      <c r="M1613" s="61">
        <f>VLOOKUP(H1613,zdroj!C:F,4,0)</f>
        <v>0</v>
      </c>
      <c r="N1613" s="61" t="str">
        <f t="shared" si="50"/>
        <v>-</v>
      </c>
      <c r="P1613" s="73" t="str">
        <f t="shared" si="51"/>
        <v/>
      </c>
      <c r="Q1613" s="61" t="s">
        <v>84</v>
      </c>
    </row>
    <row r="1614" spans="8:17" x14ac:dyDescent="0.25">
      <c r="H1614" s="59">
        <v>58106</v>
      </c>
      <c r="I1614" s="59" t="s">
        <v>69</v>
      </c>
      <c r="J1614" s="59">
        <v>5975743</v>
      </c>
      <c r="K1614" s="59" t="s">
        <v>2180</v>
      </c>
      <c r="L1614" s="61" t="s">
        <v>113</v>
      </c>
      <c r="M1614" s="61">
        <f>VLOOKUP(H1614,zdroj!C:F,4,0)</f>
        <v>0</v>
      </c>
      <c r="N1614" s="61" t="str">
        <f t="shared" si="50"/>
        <v>katB</v>
      </c>
      <c r="P1614" s="73" t="str">
        <f t="shared" si="51"/>
        <v/>
      </c>
      <c r="Q1614" s="61" t="s">
        <v>30</v>
      </c>
    </row>
    <row r="1615" spans="8:17" x14ac:dyDescent="0.25">
      <c r="H1615" s="59">
        <v>58106</v>
      </c>
      <c r="I1615" s="59" t="s">
        <v>69</v>
      </c>
      <c r="J1615" s="59">
        <v>5975751</v>
      </c>
      <c r="K1615" s="59" t="s">
        <v>2181</v>
      </c>
      <c r="L1615" s="61" t="s">
        <v>113</v>
      </c>
      <c r="M1615" s="61">
        <f>VLOOKUP(H1615,zdroj!C:F,4,0)</f>
        <v>0</v>
      </c>
      <c r="N1615" s="61" t="str">
        <f t="shared" si="50"/>
        <v>katB</v>
      </c>
      <c r="P1615" s="73" t="str">
        <f t="shared" si="51"/>
        <v/>
      </c>
      <c r="Q1615" s="61" t="s">
        <v>30</v>
      </c>
    </row>
    <row r="1616" spans="8:17" x14ac:dyDescent="0.25">
      <c r="H1616" s="59">
        <v>58106</v>
      </c>
      <c r="I1616" s="59" t="s">
        <v>69</v>
      </c>
      <c r="J1616" s="59">
        <v>5975760</v>
      </c>
      <c r="K1616" s="59" t="s">
        <v>2182</v>
      </c>
      <c r="L1616" s="61" t="s">
        <v>113</v>
      </c>
      <c r="M1616" s="61">
        <f>VLOOKUP(H1616,zdroj!C:F,4,0)</f>
        <v>0</v>
      </c>
      <c r="N1616" s="61" t="str">
        <f t="shared" si="50"/>
        <v>katB</v>
      </c>
      <c r="P1616" s="73" t="str">
        <f t="shared" si="51"/>
        <v/>
      </c>
      <c r="Q1616" s="61" t="s">
        <v>30</v>
      </c>
    </row>
    <row r="1617" spans="8:17" x14ac:dyDescent="0.25">
      <c r="H1617" s="59">
        <v>58106</v>
      </c>
      <c r="I1617" s="59" t="s">
        <v>69</v>
      </c>
      <c r="J1617" s="59">
        <v>5975778</v>
      </c>
      <c r="K1617" s="59" t="s">
        <v>2183</v>
      </c>
      <c r="L1617" s="61" t="s">
        <v>113</v>
      </c>
      <c r="M1617" s="61">
        <f>VLOOKUP(H1617,zdroj!C:F,4,0)</f>
        <v>0</v>
      </c>
      <c r="N1617" s="61" t="str">
        <f t="shared" si="50"/>
        <v>katB</v>
      </c>
      <c r="P1617" s="73" t="str">
        <f t="shared" si="51"/>
        <v/>
      </c>
      <c r="Q1617" s="61" t="s">
        <v>30</v>
      </c>
    </row>
    <row r="1618" spans="8:17" x14ac:dyDescent="0.25">
      <c r="H1618" s="59">
        <v>58106</v>
      </c>
      <c r="I1618" s="59" t="s">
        <v>69</v>
      </c>
      <c r="J1618" s="59">
        <v>5975786</v>
      </c>
      <c r="K1618" s="59" t="s">
        <v>2184</v>
      </c>
      <c r="L1618" s="61" t="s">
        <v>113</v>
      </c>
      <c r="M1618" s="61">
        <f>VLOOKUP(H1618,zdroj!C:F,4,0)</f>
        <v>0</v>
      </c>
      <c r="N1618" s="61" t="str">
        <f t="shared" si="50"/>
        <v>katB</v>
      </c>
      <c r="P1618" s="73" t="str">
        <f t="shared" si="51"/>
        <v/>
      </c>
      <c r="Q1618" s="61" t="s">
        <v>30</v>
      </c>
    </row>
    <row r="1619" spans="8:17" x14ac:dyDescent="0.25">
      <c r="H1619" s="59">
        <v>58106</v>
      </c>
      <c r="I1619" s="59" t="s">
        <v>69</v>
      </c>
      <c r="J1619" s="59">
        <v>5975794</v>
      </c>
      <c r="K1619" s="59" t="s">
        <v>2185</v>
      </c>
      <c r="L1619" s="61" t="s">
        <v>113</v>
      </c>
      <c r="M1619" s="61">
        <f>VLOOKUP(H1619,zdroj!C:F,4,0)</f>
        <v>0</v>
      </c>
      <c r="N1619" s="61" t="str">
        <f t="shared" si="50"/>
        <v>katB</v>
      </c>
      <c r="P1619" s="73" t="str">
        <f t="shared" si="51"/>
        <v/>
      </c>
      <c r="Q1619" s="61" t="s">
        <v>30</v>
      </c>
    </row>
    <row r="1620" spans="8:17" x14ac:dyDescent="0.25">
      <c r="H1620" s="59">
        <v>58106</v>
      </c>
      <c r="I1620" s="59" t="s">
        <v>69</v>
      </c>
      <c r="J1620" s="59">
        <v>5975808</v>
      </c>
      <c r="K1620" s="59" t="s">
        <v>2186</v>
      </c>
      <c r="L1620" s="61" t="s">
        <v>113</v>
      </c>
      <c r="M1620" s="61">
        <f>VLOOKUP(H1620,zdroj!C:F,4,0)</f>
        <v>0</v>
      </c>
      <c r="N1620" s="61" t="str">
        <f t="shared" si="50"/>
        <v>katB</v>
      </c>
      <c r="P1620" s="73" t="str">
        <f t="shared" si="51"/>
        <v/>
      </c>
      <c r="Q1620" s="61" t="s">
        <v>30</v>
      </c>
    </row>
    <row r="1621" spans="8:17" x14ac:dyDescent="0.25">
      <c r="H1621" s="59">
        <v>58106</v>
      </c>
      <c r="I1621" s="59" t="s">
        <v>69</v>
      </c>
      <c r="J1621" s="59">
        <v>5975816</v>
      </c>
      <c r="K1621" s="59" t="s">
        <v>2187</v>
      </c>
      <c r="L1621" s="61" t="s">
        <v>113</v>
      </c>
      <c r="M1621" s="61">
        <f>VLOOKUP(H1621,zdroj!C:F,4,0)</f>
        <v>0</v>
      </c>
      <c r="N1621" s="61" t="str">
        <f t="shared" si="50"/>
        <v>katB</v>
      </c>
      <c r="P1621" s="73" t="str">
        <f t="shared" si="51"/>
        <v/>
      </c>
      <c r="Q1621" s="61" t="s">
        <v>30</v>
      </c>
    </row>
    <row r="1622" spans="8:17" x14ac:dyDescent="0.25">
      <c r="H1622" s="59">
        <v>58106</v>
      </c>
      <c r="I1622" s="59" t="s">
        <v>69</v>
      </c>
      <c r="J1622" s="59">
        <v>5975841</v>
      </c>
      <c r="K1622" s="59" t="s">
        <v>2188</v>
      </c>
      <c r="L1622" s="61" t="s">
        <v>81</v>
      </c>
      <c r="M1622" s="61">
        <f>VLOOKUP(H1622,zdroj!C:F,4,0)</f>
        <v>0</v>
      </c>
      <c r="N1622" s="61" t="str">
        <f t="shared" si="50"/>
        <v>-</v>
      </c>
      <c r="P1622" s="73" t="str">
        <f t="shared" si="51"/>
        <v/>
      </c>
      <c r="Q1622" s="61" t="s">
        <v>88</v>
      </c>
    </row>
    <row r="1623" spans="8:17" x14ac:dyDescent="0.25">
      <c r="H1623" s="59">
        <v>58106</v>
      </c>
      <c r="I1623" s="59" t="s">
        <v>69</v>
      </c>
      <c r="J1623" s="59">
        <v>24975729</v>
      </c>
      <c r="K1623" s="59" t="s">
        <v>2189</v>
      </c>
      <c r="L1623" s="61" t="s">
        <v>113</v>
      </c>
      <c r="M1623" s="61">
        <f>VLOOKUP(H1623,zdroj!C:F,4,0)</f>
        <v>0</v>
      </c>
      <c r="N1623" s="61" t="str">
        <f t="shared" si="50"/>
        <v>katB</v>
      </c>
      <c r="P1623" s="73" t="str">
        <f t="shared" si="51"/>
        <v/>
      </c>
      <c r="Q1623" s="61" t="s">
        <v>31</v>
      </c>
    </row>
    <row r="1624" spans="8:17" x14ac:dyDescent="0.25">
      <c r="H1624" s="59">
        <v>58106</v>
      </c>
      <c r="I1624" s="59" t="s">
        <v>69</v>
      </c>
      <c r="J1624" s="59">
        <v>25509811</v>
      </c>
      <c r="K1624" s="59" t="s">
        <v>2190</v>
      </c>
      <c r="L1624" s="61" t="s">
        <v>113</v>
      </c>
      <c r="M1624" s="61">
        <f>VLOOKUP(H1624,zdroj!C:F,4,0)</f>
        <v>0</v>
      </c>
      <c r="N1624" s="61" t="str">
        <f t="shared" si="50"/>
        <v>katB</v>
      </c>
      <c r="P1624" s="73" t="str">
        <f t="shared" si="51"/>
        <v/>
      </c>
      <c r="Q1624" s="61" t="s">
        <v>30</v>
      </c>
    </row>
    <row r="1625" spans="8:17" x14ac:dyDescent="0.25">
      <c r="H1625" s="59">
        <v>58106</v>
      </c>
      <c r="I1625" s="59" t="s">
        <v>69</v>
      </c>
      <c r="J1625" s="59">
        <v>25537211</v>
      </c>
      <c r="K1625" s="59" t="s">
        <v>2191</v>
      </c>
      <c r="L1625" s="61" t="s">
        <v>113</v>
      </c>
      <c r="M1625" s="61">
        <f>VLOOKUP(H1625,zdroj!C:F,4,0)</f>
        <v>0</v>
      </c>
      <c r="N1625" s="61" t="str">
        <f t="shared" si="50"/>
        <v>katB</v>
      </c>
      <c r="P1625" s="73" t="str">
        <f t="shared" si="51"/>
        <v/>
      </c>
      <c r="Q1625" s="61" t="s">
        <v>30</v>
      </c>
    </row>
    <row r="1626" spans="8:17" x14ac:dyDescent="0.25">
      <c r="H1626" s="59">
        <v>58106</v>
      </c>
      <c r="I1626" s="59" t="s">
        <v>69</v>
      </c>
      <c r="J1626" s="59">
        <v>25717065</v>
      </c>
      <c r="K1626" s="59" t="s">
        <v>2192</v>
      </c>
      <c r="L1626" s="61" t="s">
        <v>113</v>
      </c>
      <c r="M1626" s="61">
        <f>VLOOKUP(H1626,zdroj!C:F,4,0)</f>
        <v>0</v>
      </c>
      <c r="N1626" s="61" t="str">
        <f t="shared" si="50"/>
        <v>katB</v>
      </c>
      <c r="P1626" s="73" t="str">
        <f t="shared" si="51"/>
        <v/>
      </c>
      <c r="Q1626" s="61" t="s">
        <v>30</v>
      </c>
    </row>
    <row r="1627" spans="8:17" x14ac:dyDescent="0.25">
      <c r="H1627" s="59">
        <v>58106</v>
      </c>
      <c r="I1627" s="59" t="s">
        <v>69</v>
      </c>
      <c r="J1627" s="59">
        <v>25717073</v>
      </c>
      <c r="K1627" s="59" t="s">
        <v>2193</v>
      </c>
      <c r="L1627" s="61" t="s">
        <v>81</v>
      </c>
      <c r="M1627" s="61">
        <f>VLOOKUP(H1627,zdroj!C:F,4,0)</f>
        <v>0</v>
      </c>
      <c r="N1627" s="61" t="str">
        <f t="shared" si="50"/>
        <v>-</v>
      </c>
      <c r="P1627" s="73" t="str">
        <f t="shared" si="51"/>
        <v/>
      </c>
      <c r="Q1627" s="61" t="s">
        <v>86</v>
      </c>
    </row>
    <row r="1628" spans="8:17" x14ac:dyDescent="0.25">
      <c r="H1628" s="59">
        <v>58106</v>
      </c>
      <c r="I1628" s="59" t="s">
        <v>69</v>
      </c>
      <c r="J1628" s="59">
        <v>25717081</v>
      </c>
      <c r="K1628" s="59" t="s">
        <v>2194</v>
      </c>
      <c r="L1628" s="61" t="s">
        <v>113</v>
      </c>
      <c r="M1628" s="61">
        <f>VLOOKUP(H1628,zdroj!C:F,4,0)</f>
        <v>0</v>
      </c>
      <c r="N1628" s="61" t="str">
        <f t="shared" si="50"/>
        <v>katB</v>
      </c>
      <c r="P1628" s="73" t="str">
        <f t="shared" si="51"/>
        <v/>
      </c>
      <c r="Q1628" s="61" t="s">
        <v>31</v>
      </c>
    </row>
    <row r="1629" spans="8:17" x14ac:dyDescent="0.25">
      <c r="H1629" s="59">
        <v>58106</v>
      </c>
      <c r="I1629" s="59" t="s">
        <v>69</v>
      </c>
      <c r="J1629" s="59">
        <v>26311780</v>
      </c>
      <c r="K1629" s="59" t="s">
        <v>2195</v>
      </c>
      <c r="L1629" s="61" t="s">
        <v>113</v>
      </c>
      <c r="M1629" s="61">
        <f>VLOOKUP(H1629,zdroj!C:F,4,0)</f>
        <v>0</v>
      </c>
      <c r="N1629" s="61" t="str">
        <f t="shared" si="50"/>
        <v>katB</v>
      </c>
      <c r="P1629" s="73" t="str">
        <f t="shared" si="51"/>
        <v/>
      </c>
      <c r="Q1629" s="61" t="s">
        <v>30</v>
      </c>
    </row>
    <row r="1630" spans="8:17" x14ac:dyDescent="0.25">
      <c r="H1630" s="59">
        <v>58106</v>
      </c>
      <c r="I1630" s="59" t="s">
        <v>69</v>
      </c>
      <c r="J1630" s="59">
        <v>27109607</v>
      </c>
      <c r="K1630" s="59" t="s">
        <v>2196</v>
      </c>
      <c r="L1630" s="61" t="s">
        <v>113</v>
      </c>
      <c r="M1630" s="61">
        <f>VLOOKUP(H1630,zdroj!C:F,4,0)</f>
        <v>0</v>
      </c>
      <c r="N1630" s="61" t="str">
        <f t="shared" si="50"/>
        <v>katB</v>
      </c>
      <c r="P1630" s="73" t="str">
        <f t="shared" si="51"/>
        <v/>
      </c>
      <c r="Q1630" s="61" t="s">
        <v>30</v>
      </c>
    </row>
    <row r="1631" spans="8:17" x14ac:dyDescent="0.25">
      <c r="H1631" s="59">
        <v>58106</v>
      </c>
      <c r="I1631" s="59" t="s">
        <v>69</v>
      </c>
      <c r="J1631" s="59">
        <v>27730433</v>
      </c>
      <c r="K1631" s="59" t="s">
        <v>2197</v>
      </c>
      <c r="L1631" s="61" t="s">
        <v>113</v>
      </c>
      <c r="M1631" s="61">
        <f>VLOOKUP(H1631,zdroj!C:F,4,0)</f>
        <v>0</v>
      </c>
      <c r="N1631" s="61" t="str">
        <f t="shared" si="50"/>
        <v>katB</v>
      </c>
      <c r="P1631" s="73" t="str">
        <f t="shared" si="51"/>
        <v/>
      </c>
      <c r="Q1631" s="61" t="s">
        <v>30</v>
      </c>
    </row>
    <row r="1632" spans="8:17" x14ac:dyDescent="0.25">
      <c r="H1632" s="59">
        <v>58106</v>
      </c>
      <c r="I1632" s="59" t="s">
        <v>69</v>
      </c>
      <c r="J1632" s="59">
        <v>27871584</v>
      </c>
      <c r="K1632" s="59" t="s">
        <v>2198</v>
      </c>
      <c r="L1632" s="61" t="s">
        <v>81</v>
      </c>
      <c r="M1632" s="61">
        <f>VLOOKUP(H1632,zdroj!C:F,4,0)</f>
        <v>0</v>
      </c>
      <c r="N1632" s="61" t="str">
        <f t="shared" si="50"/>
        <v>-</v>
      </c>
      <c r="P1632" s="73" t="str">
        <f t="shared" si="51"/>
        <v/>
      </c>
      <c r="Q1632" s="61" t="s">
        <v>88</v>
      </c>
    </row>
    <row r="1633" spans="8:17" x14ac:dyDescent="0.25">
      <c r="H1633" s="59">
        <v>58106</v>
      </c>
      <c r="I1633" s="59" t="s">
        <v>69</v>
      </c>
      <c r="J1633" s="59">
        <v>27871606</v>
      </c>
      <c r="K1633" s="59" t="s">
        <v>2199</v>
      </c>
      <c r="L1633" s="61" t="s">
        <v>81</v>
      </c>
      <c r="M1633" s="61">
        <f>VLOOKUP(H1633,zdroj!C:F,4,0)</f>
        <v>0</v>
      </c>
      <c r="N1633" s="61" t="str">
        <f t="shared" si="50"/>
        <v>-</v>
      </c>
      <c r="P1633" s="73" t="str">
        <f t="shared" si="51"/>
        <v/>
      </c>
      <c r="Q1633" s="61" t="s">
        <v>88</v>
      </c>
    </row>
    <row r="1634" spans="8:17" x14ac:dyDescent="0.25">
      <c r="H1634" s="59">
        <v>58106</v>
      </c>
      <c r="I1634" s="59" t="s">
        <v>69</v>
      </c>
      <c r="J1634" s="59">
        <v>27939596</v>
      </c>
      <c r="K1634" s="59" t="s">
        <v>2200</v>
      </c>
      <c r="L1634" s="61" t="s">
        <v>113</v>
      </c>
      <c r="M1634" s="61">
        <f>VLOOKUP(H1634,zdroj!C:F,4,0)</f>
        <v>0</v>
      </c>
      <c r="N1634" s="61" t="str">
        <f t="shared" si="50"/>
        <v>katB</v>
      </c>
      <c r="P1634" s="73" t="str">
        <f t="shared" si="51"/>
        <v/>
      </c>
      <c r="Q1634" s="61" t="s">
        <v>30</v>
      </c>
    </row>
    <row r="1635" spans="8:17" x14ac:dyDescent="0.25">
      <c r="H1635" s="59">
        <v>58106</v>
      </c>
      <c r="I1635" s="59" t="s">
        <v>69</v>
      </c>
      <c r="J1635" s="59">
        <v>28230698</v>
      </c>
      <c r="K1635" s="59" t="s">
        <v>2201</v>
      </c>
      <c r="L1635" s="61" t="s">
        <v>113</v>
      </c>
      <c r="M1635" s="61">
        <f>VLOOKUP(H1635,zdroj!C:F,4,0)</f>
        <v>0</v>
      </c>
      <c r="N1635" s="61" t="str">
        <f t="shared" si="50"/>
        <v>katB</v>
      </c>
      <c r="P1635" s="73" t="str">
        <f t="shared" si="51"/>
        <v/>
      </c>
      <c r="Q1635" s="61" t="s">
        <v>30</v>
      </c>
    </row>
    <row r="1636" spans="8:17" x14ac:dyDescent="0.25">
      <c r="H1636" s="59">
        <v>58106</v>
      </c>
      <c r="I1636" s="59" t="s">
        <v>69</v>
      </c>
      <c r="J1636" s="59">
        <v>40347508</v>
      </c>
      <c r="K1636" s="59" t="s">
        <v>2202</v>
      </c>
      <c r="L1636" s="61" t="s">
        <v>113</v>
      </c>
      <c r="M1636" s="61">
        <f>VLOOKUP(H1636,zdroj!C:F,4,0)</f>
        <v>0</v>
      </c>
      <c r="N1636" s="61" t="str">
        <f t="shared" si="50"/>
        <v>katB</v>
      </c>
      <c r="P1636" s="73" t="str">
        <f t="shared" si="51"/>
        <v/>
      </c>
      <c r="Q1636" s="61" t="s">
        <v>30</v>
      </c>
    </row>
    <row r="1637" spans="8:17" x14ac:dyDescent="0.25">
      <c r="H1637" s="59">
        <v>58106</v>
      </c>
      <c r="I1637" s="59" t="s">
        <v>69</v>
      </c>
      <c r="J1637" s="59">
        <v>40650391</v>
      </c>
      <c r="K1637" s="59" t="s">
        <v>2203</v>
      </c>
      <c r="L1637" s="61" t="s">
        <v>113</v>
      </c>
      <c r="M1637" s="61">
        <f>VLOOKUP(H1637,zdroj!C:F,4,0)</f>
        <v>0</v>
      </c>
      <c r="N1637" s="61" t="str">
        <f t="shared" si="50"/>
        <v>katB</v>
      </c>
      <c r="P1637" s="73" t="str">
        <f t="shared" si="51"/>
        <v/>
      </c>
      <c r="Q1637" s="61" t="s">
        <v>30</v>
      </c>
    </row>
    <row r="1638" spans="8:17" x14ac:dyDescent="0.25">
      <c r="H1638" s="59">
        <v>58106</v>
      </c>
      <c r="I1638" s="59" t="s">
        <v>69</v>
      </c>
      <c r="J1638" s="59">
        <v>41235428</v>
      </c>
      <c r="K1638" s="59" t="s">
        <v>2204</v>
      </c>
      <c r="L1638" s="61" t="s">
        <v>113</v>
      </c>
      <c r="M1638" s="61">
        <f>VLOOKUP(H1638,zdroj!C:F,4,0)</f>
        <v>0</v>
      </c>
      <c r="N1638" s="61" t="str">
        <f t="shared" si="50"/>
        <v>katB</v>
      </c>
      <c r="P1638" s="73" t="str">
        <f t="shared" si="51"/>
        <v/>
      </c>
      <c r="Q1638" s="61" t="s">
        <v>30</v>
      </c>
    </row>
    <row r="1639" spans="8:17" x14ac:dyDescent="0.25">
      <c r="H1639" s="59">
        <v>58106</v>
      </c>
      <c r="I1639" s="59" t="s">
        <v>69</v>
      </c>
      <c r="J1639" s="59">
        <v>41410980</v>
      </c>
      <c r="K1639" s="59" t="s">
        <v>2205</v>
      </c>
      <c r="L1639" s="61" t="s">
        <v>113</v>
      </c>
      <c r="M1639" s="61">
        <f>VLOOKUP(H1639,zdroj!C:F,4,0)</f>
        <v>0</v>
      </c>
      <c r="N1639" s="61" t="str">
        <f t="shared" si="50"/>
        <v>katB</v>
      </c>
      <c r="P1639" s="73" t="str">
        <f t="shared" si="51"/>
        <v/>
      </c>
      <c r="Q1639" s="61" t="s">
        <v>30</v>
      </c>
    </row>
    <row r="1640" spans="8:17" x14ac:dyDescent="0.25">
      <c r="H1640" s="59">
        <v>58106</v>
      </c>
      <c r="I1640" s="59" t="s">
        <v>69</v>
      </c>
      <c r="J1640" s="59">
        <v>42382335</v>
      </c>
      <c r="K1640" s="59" t="s">
        <v>2206</v>
      </c>
      <c r="L1640" s="61" t="s">
        <v>113</v>
      </c>
      <c r="M1640" s="61">
        <f>VLOOKUP(H1640,zdroj!C:F,4,0)</f>
        <v>0</v>
      </c>
      <c r="N1640" s="61" t="str">
        <f t="shared" si="50"/>
        <v>katB</v>
      </c>
      <c r="P1640" s="73" t="str">
        <f t="shared" si="51"/>
        <v/>
      </c>
      <c r="Q1640" s="61" t="s">
        <v>30</v>
      </c>
    </row>
    <row r="1641" spans="8:17" x14ac:dyDescent="0.25">
      <c r="H1641" s="59">
        <v>58106</v>
      </c>
      <c r="I1641" s="59" t="s">
        <v>69</v>
      </c>
      <c r="J1641" s="59">
        <v>72246511</v>
      </c>
      <c r="K1641" s="59" t="s">
        <v>2207</v>
      </c>
      <c r="L1641" s="61" t="s">
        <v>113</v>
      </c>
      <c r="M1641" s="61">
        <f>VLOOKUP(H1641,zdroj!C:F,4,0)</f>
        <v>0</v>
      </c>
      <c r="N1641" s="61" t="str">
        <f t="shared" si="50"/>
        <v>katB</v>
      </c>
      <c r="P1641" s="73" t="str">
        <f t="shared" si="51"/>
        <v/>
      </c>
      <c r="Q1641" s="61" t="s">
        <v>30</v>
      </c>
    </row>
    <row r="1642" spans="8:17" x14ac:dyDescent="0.25">
      <c r="H1642" s="59">
        <v>58106</v>
      </c>
      <c r="I1642" s="59" t="s">
        <v>69</v>
      </c>
      <c r="J1642" s="59">
        <v>74390988</v>
      </c>
      <c r="K1642" s="59" t="s">
        <v>2208</v>
      </c>
      <c r="L1642" s="61" t="s">
        <v>113</v>
      </c>
      <c r="M1642" s="61">
        <f>VLOOKUP(H1642,zdroj!C:F,4,0)</f>
        <v>0</v>
      </c>
      <c r="N1642" s="61" t="str">
        <f t="shared" si="50"/>
        <v>katB</v>
      </c>
      <c r="P1642" s="73" t="str">
        <f t="shared" si="51"/>
        <v/>
      </c>
      <c r="Q1642" s="61" t="s">
        <v>30</v>
      </c>
    </row>
    <row r="1643" spans="8:17" x14ac:dyDescent="0.25">
      <c r="H1643" s="59">
        <v>58106</v>
      </c>
      <c r="I1643" s="59" t="s">
        <v>69</v>
      </c>
      <c r="J1643" s="59">
        <v>75285771</v>
      </c>
      <c r="K1643" s="59" t="s">
        <v>2209</v>
      </c>
      <c r="L1643" s="61" t="s">
        <v>113</v>
      </c>
      <c r="M1643" s="61">
        <f>VLOOKUP(H1643,zdroj!C:F,4,0)</f>
        <v>0</v>
      </c>
      <c r="N1643" s="61" t="str">
        <f t="shared" si="50"/>
        <v>katB</v>
      </c>
      <c r="P1643" s="73" t="str">
        <f t="shared" si="51"/>
        <v/>
      </c>
      <c r="Q1643" s="61" t="s">
        <v>30</v>
      </c>
    </row>
    <row r="1644" spans="8:17" x14ac:dyDescent="0.25">
      <c r="H1644" s="59">
        <v>58106</v>
      </c>
      <c r="I1644" s="59" t="s">
        <v>69</v>
      </c>
      <c r="J1644" s="59">
        <v>75638665</v>
      </c>
      <c r="K1644" s="59" t="s">
        <v>2210</v>
      </c>
      <c r="L1644" s="61" t="s">
        <v>113</v>
      </c>
      <c r="M1644" s="61">
        <f>VLOOKUP(H1644,zdroj!C:F,4,0)</f>
        <v>0</v>
      </c>
      <c r="N1644" s="61" t="str">
        <f t="shared" si="50"/>
        <v>katB</v>
      </c>
      <c r="P1644" s="73" t="str">
        <f t="shared" si="51"/>
        <v/>
      </c>
      <c r="Q1644" s="61" t="s">
        <v>30</v>
      </c>
    </row>
    <row r="1645" spans="8:17" x14ac:dyDescent="0.25">
      <c r="H1645" s="59">
        <v>58106</v>
      </c>
      <c r="I1645" s="59" t="s">
        <v>69</v>
      </c>
      <c r="J1645" s="59">
        <v>75752549</v>
      </c>
      <c r="K1645" s="59" t="s">
        <v>2211</v>
      </c>
      <c r="L1645" s="61" t="s">
        <v>113</v>
      </c>
      <c r="M1645" s="61">
        <f>VLOOKUP(H1645,zdroj!C:F,4,0)</f>
        <v>0</v>
      </c>
      <c r="N1645" s="61" t="str">
        <f t="shared" si="50"/>
        <v>katB</v>
      </c>
      <c r="P1645" s="73" t="str">
        <f t="shared" si="51"/>
        <v/>
      </c>
      <c r="Q1645" s="61" t="s">
        <v>30</v>
      </c>
    </row>
    <row r="1646" spans="8:17" x14ac:dyDescent="0.25">
      <c r="H1646" s="59">
        <v>58106</v>
      </c>
      <c r="I1646" s="59" t="s">
        <v>69</v>
      </c>
      <c r="J1646" s="59">
        <v>79076939</v>
      </c>
      <c r="K1646" s="59" t="s">
        <v>2212</v>
      </c>
      <c r="L1646" s="61" t="s">
        <v>113</v>
      </c>
      <c r="M1646" s="61">
        <f>VLOOKUP(H1646,zdroj!C:F,4,0)</f>
        <v>0</v>
      </c>
      <c r="N1646" s="61" t="str">
        <f t="shared" si="50"/>
        <v>katB</v>
      </c>
      <c r="P1646" s="73" t="str">
        <f t="shared" si="51"/>
        <v/>
      </c>
      <c r="Q1646" s="61" t="s">
        <v>30</v>
      </c>
    </row>
    <row r="1647" spans="8:17" x14ac:dyDescent="0.25">
      <c r="H1647" s="59">
        <v>58106</v>
      </c>
      <c r="I1647" s="59" t="s">
        <v>69</v>
      </c>
      <c r="J1647" s="59">
        <v>79151841</v>
      </c>
      <c r="K1647" s="59" t="s">
        <v>2213</v>
      </c>
      <c r="L1647" s="61" t="s">
        <v>113</v>
      </c>
      <c r="M1647" s="61">
        <f>VLOOKUP(H1647,zdroj!C:F,4,0)</f>
        <v>0</v>
      </c>
      <c r="N1647" s="61" t="str">
        <f t="shared" si="50"/>
        <v>katB</v>
      </c>
      <c r="P1647" s="73" t="str">
        <f t="shared" si="51"/>
        <v/>
      </c>
      <c r="Q1647" s="61" t="s">
        <v>30</v>
      </c>
    </row>
    <row r="1648" spans="8:17" x14ac:dyDescent="0.25">
      <c r="H1648" s="59">
        <v>58106</v>
      </c>
      <c r="I1648" s="59" t="s">
        <v>69</v>
      </c>
      <c r="J1648" s="59">
        <v>79459340</v>
      </c>
      <c r="K1648" s="59" t="s">
        <v>2214</v>
      </c>
      <c r="L1648" s="61" t="s">
        <v>113</v>
      </c>
      <c r="M1648" s="61">
        <f>VLOOKUP(H1648,zdroj!C:F,4,0)</f>
        <v>0</v>
      </c>
      <c r="N1648" s="61" t="str">
        <f t="shared" si="50"/>
        <v>katB</v>
      </c>
      <c r="P1648" s="73" t="str">
        <f t="shared" si="51"/>
        <v/>
      </c>
      <c r="Q1648" s="61" t="s">
        <v>30</v>
      </c>
    </row>
    <row r="1649" spans="8:17" x14ac:dyDescent="0.25">
      <c r="H1649" s="59">
        <v>58106</v>
      </c>
      <c r="I1649" s="59" t="s">
        <v>69</v>
      </c>
      <c r="J1649" s="59">
        <v>79631410</v>
      </c>
      <c r="K1649" s="59" t="s">
        <v>2215</v>
      </c>
      <c r="L1649" s="61" t="s">
        <v>113</v>
      </c>
      <c r="M1649" s="61">
        <f>VLOOKUP(H1649,zdroj!C:F,4,0)</f>
        <v>0</v>
      </c>
      <c r="N1649" s="61" t="str">
        <f t="shared" si="50"/>
        <v>katB</v>
      </c>
      <c r="P1649" s="73" t="str">
        <f t="shared" si="51"/>
        <v/>
      </c>
      <c r="Q1649" s="61" t="s">
        <v>30</v>
      </c>
    </row>
    <row r="1650" spans="8:17" x14ac:dyDescent="0.25">
      <c r="H1650" s="59">
        <v>58106</v>
      </c>
      <c r="I1650" s="59" t="s">
        <v>69</v>
      </c>
      <c r="J1650" s="59">
        <v>80821189</v>
      </c>
      <c r="K1650" s="59" t="s">
        <v>2216</v>
      </c>
      <c r="L1650" s="61" t="s">
        <v>113</v>
      </c>
      <c r="M1650" s="61">
        <f>VLOOKUP(H1650,zdroj!C:F,4,0)</f>
        <v>0</v>
      </c>
      <c r="N1650" s="61" t="str">
        <f t="shared" si="50"/>
        <v>katB</v>
      </c>
      <c r="P1650" s="73" t="str">
        <f t="shared" si="51"/>
        <v/>
      </c>
      <c r="Q1650" s="61" t="s">
        <v>30</v>
      </c>
    </row>
    <row r="1651" spans="8:17" x14ac:dyDescent="0.25">
      <c r="H1651" s="59">
        <v>58106</v>
      </c>
      <c r="I1651" s="59" t="s">
        <v>69</v>
      </c>
      <c r="J1651" s="59">
        <v>81416211</v>
      </c>
      <c r="K1651" s="59" t="s">
        <v>2217</v>
      </c>
      <c r="L1651" s="61" t="s">
        <v>113</v>
      </c>
      <c r="M1651" s="61">
        <f>VLOOKUP(H1651,zdroj!C:F,4,0)</f>
        <v>0</v>
      </c>
      <c r="N1651" s="61" t="str">
        <f t="shared" si="50"/>
        <v>katB</v>
      </c>
      <c r="P1651" s="73" t="str">
        <f t="shared" si="51"/>
        <v/>
      </c>
      <c r="Q1651" s="61" t="s">
        <v>30</v>
      </c>
    </row>
    <row r="1652" spans="8:17" x14ac:dyDescent="0.25">
      <c r="H1652" s="59">
        <v>58106</v>
      </c>
      <c r="I1652" s="59" t="s">
        <v>69</v>
      </c>
      <c r="J1652" s="59">
        <v>81466943</v>
      </c>
      <c r="K1652" s="59" t="s">
        <v>2218</v>
      </c>
      <c r="L1652" s="61" t="s">
        <v>113</v>
      </c>
      <c r="M1652" s="61">
        <f>VLOOKUP(H1652,zdroj!C:F,4,0)</f>
        <v>0</v>
      </c>
      <c r="N1652" s="61" t="str">
        <f t="shared" si="50"/>
        <v>katB</v>
      </c>
      <c r="P1652" s="73" t="str">
        <f t="shared" si="51"/>
        <v/>
      </c>
      <c r="Q1652" s="61" t="s">
        <v>30</v>
      </c>
    </row>
    <row r="1653" spans="8:17" x14ac:dyDescent="0.25">
      <c r="H1653" s="59">
        <v>58246</v>
      </c>
      <c r="I1653" s="59" t="s">
        <v>72</v>
      </c>
      <c r="J1653" s="59">
        <v>5975859</v>
      </c>
      <c r="K1653" s="59" t="s">
        <v>2219</v>
      </c>
      <c r="L1653" s="61" t="s">
        <v>81</v>
      </c>
      <c r="M1653" s="61">
        <f>VLOOKUP(H1653,zdroj!C:F,4,0)</f>
        <v>0</v>
      </c>
      <c r="N1653" s="61" t="str">
        <f t="shared" si="50"/>
        <v>-</v>
      </c>
      <c r="P1653" s="73" t="str">
        <f t="shared" si="51"/>
        <v/>
      </c>
      <c r="Q1653" s="61" t="s">
        <v>86</v>
      </c>
    </row>
    <row r="1654" spans="8:17" x14ac:dyDescent="0.25">
      <c r="H1654" s="59">
        <v>58246</v>
      </c>
      <c r="I1654" s="59" t="s">
        <v>72</v>
      </c>
      <c r="J1654" s="59">
        <v>5975867</v>
      </c>
      <c r="K1654" s="59" t="s">
        <v>2220</v>
      </c>
      <c r="L1654" s="61" t="s">
        <v>81</v>
      </c>
      <c r="M1654" s="61">
        <f>VLOOKUP(H1654,zdroj!C:F,4,0)</f>
        <v>0</v>
      </c>
      <c r="N1654" s="61" t="str">
        <f t="shared" si="50"/>
        <v>-</v>
      </c>
      <c r="P1654" s="73" t="str">
        <f t="shared" si="51"/>
        <v/>
      </c>
      <c r="Q1654" s="61" t="s">
        <v>86</v>
      </c>
    </row>
    <row r="1655" spans="8:17" x14ac:dyDescent="0.25">
      <c r="H1655" s="59">
        <v>58246</v>
      </c>
      <c r="I1655" s="59" t="s">
        <v>72</v>
      </c>
      <c r="J1655" s="59">
        <v>5975875</v>
      </c>
      <c r="K1655" s="59" t="s">
        <v>2221</v>
      </c>
      <c r="L1655" s="61" t="s">
        <v>81</v>
      </c>
      <c r="M1655" s="61">
        <f>VLOOKUP(H1655,zdroj!C:F,4,0)</f>
        <v>0</v>
      </c>
      <c r="N1655" s="61" t="str">
        <f t="shared" si="50"/>
        <v>-</v>
      </c>
      <c r="P1655" s="73" t="str">
        <f t="shared" si="51"/>
        <v/>
      </c>
      <c r="Q1655" s="61" t="s">
        <v>88</v>
      </c>
    </row>
    <row r="1656" spans="8:17" x14ac:dyDescent="0.25">
      <c r="H1656" s="59">
        <v>58246</v>
      </c>
      <c r="I1656" s="59" t="s">
        <v>72</v>
      </c>
      <c r="J1656" s="59">
        <v>5975883</v>
      </c>
      <c r="K1656" s="59" t="s">
        <v>2222</v>
      </c>
      <c r="L1656" s="61" t="s">
        <v>81</v>
      </c>
      <c r="M1656" s="61">
        <f>VLOOKUP(H1656,zdroj!C:F,4,0)</f>
        <v>0</v>
      </c>
      <c r="N1656" s="61" t="str">
        <f t="shared" si="50"/>
        <v>-</v>
      </c>
      <c r="P1656" s="73" t="str">
        <f t="shared" si="51"/>
        <v/>
      </c>
      <c r="Q1656" s="61" t="s">
        <v>86</v>
      </c>
    </row>
    <row r="1657" spans="8:17" x14ac:dyDescent="0.25">
      <c r="H1657" s="59">
        <v>58246</v>
      </c>
      <c r="I1657" s="59" t="s">
        <v>72</v>
      </c>
      <c r="J1657" s="59">
        <v>5975891</v>
      </c>
      <c r="K1657" s="59" t="s">
        <v>2223</v>
      </c>
      <c r="L1657" s="61" t="s">
        <v>81</v>
      </c>
      <c r="M1657" s="61">
        <f>VLOOKUP(H1657,zdroj!C:F,4,0)</f>
        <v>0</v>
      </c>
      <c r="N1657" s="61" t="str">
        <f t="shared" si="50"/>
        <v>-</v>
      </c>
      <c r="P1657" s="73" t="str">
        <f t="shared" si="51"/>
        <v/>
      </c>
      <c r="Q1657" s="61" t="s">
        <v>86</v>
      </c>
    </row>
    <row r="1658" spans="8:17" x14ac:dyDescent="0.25">
      <c r="H1658" s="59">
        <v>58246</v>
      </c>
      <c r="I1658" s="59" t="s">
        <v>72</v>
      </c>
      <c r="J1658" s="59">
        <v>5975905</v>
      </c>
      <c r="K1658" s="59" t="s">
        <v>2224</v>
      </c>
      <c r="L1658" s="61" t="s">
        <v>81</v>
      </c>
      <c r="M1658" s="61">
        <f>VLOOKUP(H1658,zdroj!C:F,4,0)</f>
        <v>0</v>
      </c>
      <c r="N1658" s="61" t="str">
        <f t="shared" si="50"/>
        <v>-</v>
      </c>
      <c r="P1658" s="73" t="str">
        <f t="shared" si="51"/>
        <v/>
      </c>
      <c r="Q1658" s="61" t="s">
        <v>86</v>
      </c>
    </row>
    <row r="1659" spans="8:17" x14ac:dyDescent="0.25">
      <c r="H1659" s="59">
        <v>58246</v>
      </c>
      <c r="I1659" s="59" t="s">
        <v>72</v>
      </c>
      <c r="J1659" s="59">
        <v>5975913</v>
      </c>
      <c r="K1659" s="59" t="s">
        <v>2225</v>
      </c>
      <c r="L1659" s="61" t="s">
        <v>81</v>
      </c>
      <c r="M1659" s="61">
        <f>VLOOKUP(H1659,zdroj!C:F,4,0)</f>
        <v>0</v>
      </c>
      <c r="N1659" s="61" t="str">
        <f t="shared" si="50"/>
        <v>-</v>
      </c>
      <c r="P1659" s="73" t="str">
        <f t="shared" si="51"/>
        <v/>
      </c>
      <c r="Q1659" s="61" t="s">
        <v>86</v>
      </c>
    </row>
    <row r="1660" spans="8:17" x14ac:dyDescent="0.25">
      <c r="H1660" s="59">
        <v>58246</v>
      </c>
      <c r="I1660" s="59" t="s">
        <v>72</v>
      </c>
      <c r="J1660" s="59">
        <v>5975921</v>
      </c>
      <c r="K1660" s="59" t="s">
        <v>2226</v>
      </c>
      <c r="L1660" s="61" t="s">
        <v>81</v>
      </c>
      <c r="M1660" s="61">
        <f>VLOOKUP(H1660,zdroj!C:F,4,0)</f>
        <v>0</v>
      </c>
      <c r="N1660" s="61" t="str">
        <f t="shared" si="50"/>
        <v>-</v>
      </c>
      <c r="P1660" s="73" t="str">
        <f t="shared" si="51"/>
        <v/>
      </c>
      <c r="Q1660" s="61" t="s">
        <v>86</v>
      </c>
    </row>
    <row r="1661" spans="8:17" x14ac:dyDescent="0.25">
      <c r="H1661" s="59">
        <v>58246</v>
      </c>
      <c r="I1661" s="59" t="s">
        <v>72</v>
      </c>
      <c r="J1661" s="59">
        <v>5975930</v>
      </c>
      <c r="K1661" s="59" t="s">
        <v>2227</v>
      </c>
      <c r="L1661" s="61" t="s">
        <v>81</v>
      </c>
      <c r="M1661" s="61">
        <f>VLOOKUP(H1661,zdroj!C:F,4,0)</f>
        <v>0</v>
      </c>
      <c r="N1661" s="61" t="str">
        <f t="shared" si="50"/>
        <v>-</v>
      </c>
      <c r="P1661" s="73" t="str">
        <f t="shared" si="51"/>
        <v/>
      </c>
      <c r="Q1661" s="61" t="s">
        <v>86</v>
      </c>
    </row>
    <row r="1662" spans="8:17" x14ac:dyDescent="0.25">
      <c r="H1662" s="59">
        <v>58246</v>
      </c>
      <c r="I1662" s="59" t="s">
        <v>72</v>
      </c>
      <c r="J1662" s="59">
        <v>5975948</v>
      </c>
      <c r="K1662" s="59" t="s">
        <v>2228</v>
      </c>
      <c r="L1662" s="61" t="s">
        <v>81</v>
      </c>
      <c r="M1662" s="61">
        <f>VLOOKUP(H1662,zdroj!C:F,4,0)</f>
        <v>0</v>
      </c>
      <c r="N1662" s="61" t="str">
        <f t="shared" si="50"/>
        <v>-</v>
      </c>
      <c r="P1662" s="73" t="str">
        <f t="shared" si="51"/>
        <v/>
      </c>
      <c r="Q1662" s="61" t="s">
        <v>88</v>
      </c>
    </row>
    <row r="1663" spans="8:17" x14ac:dyDescent="0.25">
      <c r="H1663" s="59">
        <v>58246</v>
      </c>
      <c r="I1663" s="59" t="s">
        <v>72</v>
      </c>
      <c r="J1663" s="59">
        <v>5975956</v>
      </c>
      <c r="K1663" s="59" t="s">
        <v>2229</v>
      </c>
      <c r="L1663" s="61" t="s">
        <v>81</v>
      </c>
      <c r="M1663" s="61">
        <f>VLOOKUP(H1663,zdroj!C:F,4,0)</f>
        <v>0</v>
      </c>
      <c r="N1663" s="61" t="str">
        <f t="shared" si="50"/>
        <v>-</v>
      </c>
      <c r="P1663" s="73" t="str">
        <f t="shared" si="51"/>
        <v/>
      </c>
      <c r="Q1663" s="61" t="s">
        <v>86</v>
      </c>
    </row>
    <row r="1664" spans="8:17" x14ac:dyDescent="0.25">
      <c r="H1664" s="59">
        <v>58246</v>
      </c>
      <c r="I1664" s="59" t="s">
        <v>72</v>
      </c>
      <c r="J1664" s="59">
        <v>5975964</v>
      </c>
      <c r="K1664" s="59" t="s">
        <v>2230</v>
      </c>
      <c r="L1664" s="61" t="s">
        <v>81</v>
      </c>
      <c r="M1664" s="61">
        <f>VLOOKUP(H1664,zdroj!C:F,4,0)</f>
        <v>0</v>
      </c>
      <c r="N1664" s="61" t="str">
        <f t="shared" si="50"/>
        <v>-</v>
      </c>
      <c r="P1664" s="73" t="str">
        <f t="shared" si="51"/>
        <v/>
      </c>
      <c r="Q1664" s="61" t="s">
        <v>86</v>
      </c>
    </row>
    <row r="1665" spans="8:17" x14ac:dyDescent="0.25">
      <c r="H1665" s="59">
        <v>58246</v>
      </c>
      <c r="I1665" s="59" t="s">
        <v>72</v>
      </c>
      <c r="J1665" s="59">
        <v>5975972</v>
      </c>
      <c r="K1665" s="59" t="s">
        <v>2231</v>
      </c>
      <c r="L1665" s="61" t="s">
        <v>81</v>
      </c>
      <c r="M1665" s="61">
        <f>VLOOKUP(H1665,zdroj!C:F,4,0)</f>
        <v>0</v>
      </c>
      <c r="N1665" s="61" t="str">
        <f t="shared" si="50"/>
        <v>-</v>
      </c>
      <c r="P1665" s="73" t="str">
        <f t="shared" si="51"/>
        <v/>
      </c>
      <c r="Q1665" s="61" t="s">
        <v>88</v>
      </c>
    </row>
    <row r="1666" spans="8:17" x14ac:dyDescent="0.25">
      <c r="H1666" s="59">
        <v>58246</v>
      </c>
      <c r="I1666" s="59" t="s">
        <v>72</v>
      </c>
      <c r="J1666" s="59">
        <v>5975981</v>
      </c>
      <c r="K1666" s="59" t="s">
        <v>2232</v>
      </c>
      <c r="L1666" s="61" t="s">
        <v>81</v>
      </c>
      <c r="M1666" s="61">
        <f>VLOOKUP(H1666,zdroj!C:F,4,0)</f>
        <v>0</v>
      </c>
      <c r="N1666" s="61" t="str">
        <f t="shared" si="50"/>
        <v>-</v>
      </c>
      <c r="P1666" s="73" t="str">
        <f t="shared" si="51"/>
        <v/>
      </c>
      <c r="Q1666" s="61" t="s">
        <v>86</v>
      </c>
    </row>
    <row r="1667" spans="8:17" x14ac:dyDescent="0.25">
      <c r="H1667" s="59">
        <v>58246</v>
      </c>
      <c r="I1667" s="59" t="s">
        <v>72</v>
      </c>
      <c r="J1667" s="59">
        <v>5975999</v>
      </c>
      <c r="K1667" s="59" t="s">
        <v>2233</v>
      </c>
      <c r="L1667" s="61" t="s">
        <v>81</v>
      </c>
      <c r="M1667" s="61">
        <f>VLOOKUP(H1667,zdroj!C:F,4,0)</f>
        <v>0</v>
      </c>
      <c r="N1667" s="61" t="str">
        <f t="shared" si="50"/>
        <v>-</v>
      </c>
      <c r="P1667" s="73" t="str">
        <f t="shared" si="51"/>
        <v/>
      </c>
      <c r="Q1667" s="61" t="s">
        <v>86</v>
      </c>
    </row>
    <row r="1668" spans="8:17" x14ac:dyDescent="0.25">
      <c r="H1668" s="59">
        <v>58246</v>
      </c>
      <c r="I1668" s="59" t="s">
        <v>72</v>
      </c>
      <c r="J1668" s="59">
        <v>5976006</v>
      </c>
      <c r="K1668" s="59" t="s">
        <v>2234</v>
      </c>
      <c r="L1668" s="61" t="s">
        <v>81</v>
      </c>
      <c r="M1668" s="61">
        <f>VLOOKUP(H1668,zdroj!C:F,4,0)</f>
        <v>0</v>
      </c>
      <c r="N1668" s="61" t="str">
        <f t="shared" si="50"/>
        <v>-</v>
      </c>
      <c r="P1668" s="73" t="str">
        <f t="shared" si="51"/>
        <v/>
      </c>
      <c r="Q1668" s="61" t="s">
        <v>86</v>
      </c>
    </row>
    <row r="1669" spans="8:17" x14ac:dyDescent="0.25">
      <c r="H1669" s="59">
        <v>58246</v>
      </c>
      <c r="I1669" s="59" t="s">
        <v>72</v>
      </c>
      <c r="J1669" s="59">
        <v>5976014</v>
      </c>
      <c r="K1669" s="59" t="s">
        <v>2235</v>
      </c>
      <c r="L1669" s="61" t="s">
        <v>81</v>
      </c>
      <c r="M1669" s="61">
        <f>VLOOKUP(H1669,zdroj!C:F,4,0)</f>
        <v>0</v>
      </c>
      <c r="N1669" s="61" t="str">
        <f t="shared" si="50"/>
        <v>-</v>
      </c>
      <c r="P1669" s="73" t="str">
        <f t="shared" si="51"/>
        <v/>
      </c>
      <c r="Q1669" s="61" t="s">
        <v>86</v>
      </c>
    </row>
    <row r="1670" spans="8:17" x14ac:dyDescent="0.25">
      <c r="H1670" s="59">
        <v>58246</v>
      </c>
      <c r="I1670" s="59" t="s">
        <v>72</v>
      </c>
      <c r="J1670" s="59">
        <v>5976022</v>
      </c>
      <c r="K1670" s="59" t="s">
        <v>2236</v>
      </c>
      <c r="L1670" s="61" t="s">
        <v>81</v>
      </c>
      <c r="M1670" s="61">
        <f>VLOOKUP(H1670,zdroj!C:F,4,0)</f>
        <v>0</v>
      </c>
      <c r="N1670" s="61" t="str">
        <f t="shared" si="50"/>
        <v>-</v>
      </c>
      <c r="P1670" s="73" t="str">
        <f t="shared" si="51"/>
        <v/>
      </c>
      <c r="Q1670" s="61" t="s">
        <v>88</v>
      </c>
    </row>
    <row r="1671" spans="8:17" x14ac:dyDescent="0.25">
      <c r="H1671" s="59">
        <v>58246</v>
      </c>
      <c r="I1671" s="59" t="s">
        <v>72</v>
      </c>
      <c r="J1671" s="59">
        <v>5976031</v>
      </c>
      <c r="K1671" s="59" t="s">
        <v>2237</v>
      </c>
      <c r="L1671" s="61" t="s">
        <v>81</v>
      </c>
      <c r="M1671" s="61">
        <f>VLOOKUP(H1671,zdroj!C:F,4,0)</f>
        <v>0</v>
      </c>
      <c r="N1671" s="61" t="str">
        <f t="shared" ref="N1671:N1734" si="52">IF(M1671="A",IF(L1671="katA","katB",L1671),L1671)</f>
        <v>-</v>
      </c>
      <c r="P1671" s="73" t="str">
        <f t="shared" ref="P1671:P1734" si="53">IF(O1671="A",1,"")</f>
        <v/>
      </c>
      <c r="Q1671" s="61" t="s">
        <v>86</v>
      </c>
    </row>
    <row r="1672" spans="8:17" x14ac:dyDescent="0.25">
      <c r="H1672" s="59">
        <v>58246</v>
      </c>
      <c r="I1672" s="59" t="s">
        <v>72</v>
      </c>
      <c r="J1672" s="59">
        <v>5976049</v>
      </c>
      <c r="K1672" s="59" t="s">
        <v>2238</v>
      </c>
      <c r="L1672" s="61" t="s">
        <v>81</v>
      </c>
      <c r="M1672" s="61">
        <f>VLOOKUP(H1672,zdroj!C:F,4,0)</f>
        <v>0</v>
      </c>
      <c r="N1672" s="61" t="str">
        <f t="shared" si="52"/>
        <v>-</v>
      </c>
      <c r="P1672" s="73" t="str">
        <f t="shared" si="53"/>
        <v/>
      </c>
      <c r="Q1672" s="61" t="s">
        <v>86</v>
      </c>
    </row>
    <row r="1673" spans="8:17" x14ac:dyDescent="0.25">
      <c r="H1673" s="59">
        <v>58246</v>
      </c>
      <c r="I1673" s="59" t="s">
        <v>72</v>
      </c>
      <c r="J1673" s="59">
        <v>5976057</v>
      </c>
      <c r="K1673" s="59" t="s">
        <v>2239</v>
      </c>
      <c r="L1673" s="61" t="s">
        <v>81</v>
      </c>
      <c r="M1673" s="61">
        <f>VLOOKUP(H1673,zdroj!C:F,4,0)</f>
        <v>0</v>
      </c>
      <c r="N1673" s="61" t="str">
        <f t="shared" si="52"/>
        <v>-</v>
      </c>
      <c r="P1673" s="73" t="str">
        <f t="shared" si="53"/>
        <v/>
      </c>
      <c r="Q1673" s="61" t="s">
        <v>86</v>
      </c>
    </row>
    <row r="1674" spans="8:17" x14ac:dyDescent="0.25">
      <c r="H1674" s="59">
        <v>58246</v>
      </c>
      <c r="I1674" s="59" t="s">
        <v>72</v>
      </c>
      <c r="J1674" s="59">
        <v>5976065</v>
      </c>
      <c r="K1674" s="59" t="s">
        <v>2240</v>
      </c>
      <c r="L1674" s="61" t="s">
        <v>81</v>
      </c>
      <c r="M1674" s="61">
        <f>VLOOKUP(H1674,zdroj!C:F,4,0)</f>
        <v>0</v>
      </c>
      <c r="N1674" s="61" t="str">
        <f t="shared" si="52"/>
        <v>-</v>
      </c>
      <c r="P1674" s="73" t="str">
        <f t="shared" si="53"/>
        <v/>
      </c>
      <c r="Q1674" s="61" t="s">
        <v>86</v>
      </c>
    </row>
    <row r="1675" spans="8:17" x14ac:dyDescent="0.25">
      <c r="H1675" s="59">
        <v>58246</v>
      </c>
      <c r="I1675" s="59" t="s">
        <v>72</v>
      </c>
      <c r="J1675" s="59">
        <v>5976073</v>
      </c>
      <c r="K1675" s="59" t="s">
        <v>2241</v>
      </c>
      <c r="L1675" s="61" t="s">
        <v>81</v>
      </c>
      <c r="M1675" s="61">
        <f>VLOOKUP(H1675,zdroj!C:F,4,0)</f>
        <v>0</v>
      </c>
      <c r="N1675" s="61" t="str">
        <f t="shared" si="52"/>
        <v>-</v>
      </c>
      <c r="P1675" s="73" t="str">
        <f t="shared" si="53"/>
        <v/>
      </c>
      <c r="Q1675" s="61" t="s">
        <v>88</v>
      </c>
    </row>
    <row r="1676" spans="8:17" x14ac:dyDescent="0.25">
      <c r="H1676" s="59">
        <v>58246</v>
      </c>
      <c r="I1676" s="59" t="s">
        <v>72</v>
      </c>
      <c r="J1676" s="59">
        <v>5976081</v>
      </c>
      <c r="K1676" s="59" t="s">
        <v>2242</v>
      </c>
      <c r="L1676" s="61" t="s">
        <v>81</v>
      </c>
      <c r="M1676" s="61">
        <f>VLOOKUP(H1676,zdroj!C:F,4,0)</f>
        <v>0</v>
      </c>
      <c r="N1676" s="61" t="str">
        <f t="shared" si="52"/>
        <v>-</v>
      </c>
      <c r="P1676" s="73" t="str">
        <f t="shared" si="53"/>
        <v/>
      </c>
      <c r="Q1676" s="61" t="s">
        <v>86</v>
      </c>
    </row>
    <row r="1677" spans="8:17" x14ac:dyDescent="0.25">
      <c r="H1677" s="59">
        <v>58246</v>
      </c>
      <c r="I1677" s="59" t="s">
        <v>72</v>
      </c>
      <c r="J1677" s="59">
        <v>5976090</v>
      </c>
      <c r="K1677" s="59" t="s">
        <v>2243</v>
      </c>
      <c r="L1677" s="61" t="s">
        <v>81</v>
      </c>
      <c r="M1677" s="61">
        <f>VLOOKUP(H1677,zdroj!C:F,4,0)</f>
        <v>0</v>
      </c>
      <c r="N1677" s="61" t="str">
        <f t="shared" si="52"/>
        <v>-</v>
      </c>
      <c r="P1677" s="73" t="str">
        <f t="shared" si="53"/>
        <v/>
      </c>
      <c r="Q1677" s="61" t="s">
        <v>86</v>
      </c>
    </row>
    <row r="1678" spans="8:17" x14ac:dyDescent="0.25">
      <c r="H1678" s="59">
        <v>58246</v>
      </c>
      <c r="I1678" s="59" t="s">
        <v>72</v>
      </c>
      <c r="J1678" s="59">
        <v>5976103</v>
      </c>
      <c r="K1678" s="59" t="s">
        <v>2244</v>
      </c>
      <c r="L1678" s="61" t="s">
        <v>81</v>
      </c>
      <c r="M1678" s="61">
        <f>VLOOKUP(H1678,zdroj!C:F,4,0)</f>
        <v>0</v>
      </c>
      <c r="N1678" s="61" t="str">
        <f t="shared" si="52"/>
        <v>-</v>
      </c>
      <c r="P1678" s="73" t="str">
        <f t="shared" si="53"/>
        <v/>
      </c>
      <c r="Q1678" s="61" t="s">
        <v>86</v>
      </c>
    </row>
    <row r="1679" spans="8:17" x14ac:dyDescent="0.25">
      <c r="H1679" s="59">
        <v>58246</v>
      </c>
      <c r="I1679" s="59" t="s">
        <v>72</v>
      </c>
      <c r="J1679" s="59">
        <v>5976111</v>
      </c>
      <c r="K1679" s="59" t="s">
        <v>2245</v>
      </c>
      <c r="L1679" s="61" t="s">
        <v>81</v>
      </c>
      <c r="M1679" s="61">
        <f>VLOOKUP(H1679,zdroj!C:F,4,0)</f>
        <v>0</v>
      </c>
      <c r="N1679" s="61" t="str">
        <f t="shared" si="52"/>
        <v>-</v>
      </c>
      <c r="P1679" s="73" t="str">
        <f t="shared" si="53"/>
        <v/>
      </c>
      <c r="Q1679" s="61" t="s">
        <v>88</v>
      </c>
    </row>
    <row r="1680" spans="8:17" x14ac:dyDescent="0.25">
      <c r="H1680" s="59">
        <v>58246</v>
      </c>
      <c r="I1680" s="59" t="s">
        <v>72</v>
      </c>
      <c r="J1680" s="59">
        <v>5976120</v>
      </c>
      <c r="K1680" s="59" t="s">
        <v>2246</v>
      </c>
      <c r="L1680" s="61" t="s">
        <v>81</v>
      </c>
      <c r="M1680" s="61">
        <f>VLOOKUP(H1680,zdroj!C:F,4,0)</f>
        <v>0</v>
      </c>
      <c r="N1680" s="61" t="str">
        <f t="shared" si="52"/>
        <v>-</v>
      </c>
      <c r="P1680" s="73" t="str">
        <f t="shared" si="53"/>
        <v/>
      </c>
      <c r="Q1680" s="61" t="s">
        <v>86</v>
      </c>
    </row>
    <row r="1681" spans="8:17" x14ac:dyDescent="0.25">
      <c r="H1681" s="59">
        <v>58246</v>
      </c>
      <c r="I1681" s="59" t="s">
        <v>72</v>
      </c>
      <c r="J1681" s="59">
        <v>5976138</v>
      </c>
      <c r="K1681" s="59" t="s">
        <v>2247</v>
      </c>
      <c r="L1681" s="61" t="s">
        <v>81</v>
      </c>
      <c r="M1681" s="61">
        <f>VLOOKUP(H1681,zdroj!C:F,4,0)</f>
        <v>0</v>
      </c>
      <c r="N1681" s="61" t="str">
        <f t="shared" si="52"/>
        <v>-</v>
      </c>
      <c r="P1681" s="73" t="str">
        <f t="shared" si="53"/>
        <v/>
      </c>
      <c r="Q1681" s="61" t="s">
        <v>86</v>
      </c>
    </row>
    <row r="1682" spans="8:17" x14ac:dyDescent="0.25">
      <c r="H1682" s="59">
        <v>58246</v>
      </c>
      <c r="I1682" s="59" t="s">
        <v>72</v>
      </c>
      <c r="J1682" s="59">
        <v>5976146</v>
      </c>
      <c r="K1682" s="59" t="s">
        <v>2248</v>
      </c>
      <c r="L1682" s="61" t="s">
        <v>81</v>
      </c>
      <c r="M1682" s="61">
        <f>VLOOKUP(H1682,zdroj!C:F,4,0)</f>
        <v>0</v>
      </c>
      <c r="N1682" s="61" t="str">
        <f t="shared" si="52"/>
        <v>-</v>
      </c>
      <c r="P1682" s="73" t="str">
        <f t="shared" si="53"/>
        <v/>
      </c>
      <c r="Q1682" s="61" t="s">
        <v>86</v>
      </c>
    </row>
    <row r="1683" spans="8:17" x14ac:dyDescent="0.25">
      <c r="H1683" s="59">
        <v>58246</v>
      </c>
      <c r="I1683" s="59" t="s">
        <v>72</v>
      </c>
      <c r="J1683" s="59">
        <v>5976154</v>
      </c>
      <c r="K1683" s="59" t="s">
        <v>2249</v>
      </c>
      <c r="L1683" s="61" t="s">
        <v>81</v>
      </c>
      <c r="M1683" s="61">
        <f>VLOOKUP(H1683,zdroj!C:F,4,0)</f>
        <v>0</v>
      </c>
      <c r="N1683" s="61" t="str">
        <f t="shared" si="52"/>
        <v>-</v>
      </c>
      <c r="P1683" s="73" t="str">
        <f t="shared" si="53"/>
        <v/>
      </c>
      <c r="Q1683" s="61" t="s">
        <v>86</v>
      </c>
    </row>
    <row r="1684" spans="8:17" x14ac:dyDescent="0.25">
      <c r="H1684" s="59">
        <v>58246</v>
      </c>
      <c r="I1684" s="59" t="s">
        <v>72</v>
      </c>
      <c r="J1684" s="59">
        <v>5976162</v>
      </c>
      <c r="K1684" s="59" t="s">
        <v>2250</v>
      </c>
      <c r="L1684" s="61" t="s">
        <v>81</v>
      </c>
      <c r="M1684" s="61">
        <f>VLOOKUP(H1684,zdroj!C:F,4,0)</f>
        <v>0</v>
      </c>
      <c r="N1684" s="61" t="str">
        <f t="shared" si="52"/>
        <v>-</v>
      </c>
      <c r="P1684" s="73" t="str">
        <f t="shared" si="53"/>
        <v/>
      </c>
      <c r="Q1684" s="61" t="s">
        <v>86</v>
      </c>
    </row>
    <row r="1685" spans="8:17" x14ac:dyDescent="0.25">
      <c r="H1685" s="59">
        <v>58246</v>
      </c>
      <c r="I1685" s="59" t="s">
        <v>72</v>
      </c>
      <c r="J1685" s="59">
        <v>5976171</v>
      </c>
      <c r="K1685" s="59" t="s">
        <v>2251</v>
      </c>
      <c r="L1685" s="61" t="s">
        <v>81</v>
      </c>
      <c r="M1685" s="61">
        <f>VLOOKUP(H1685,zdroj!C:F,4,0)</f>
        <v>0</v>
      </c>
      <c r="N1685" s="61" t="str">
        <f t="shared" si="52"/>
        <v>-</v>
      </c>
      <c r="P1685" s="73" t="str">
        <f t="shared" si="53"/>
        <v/>
      </c>
      <c r="Q1685" s="61" t="s">
        <v>86</v>
      </c>
    </row>
    <row r="1686" spans="8:17" x14ac:dyDescent="0.25">
      <c r="H1686" s="59">
        <v>58246</v>
      </c>
      <c r="I1686" s="59" t="s">
        <v>72</v>
      </c>
      <c r="J1686" s="59">
        <v>5976189</v>
      </c>
      <c r="K1686" s="59" t="s">
        <v>2252</v>
      </c>
      <c r="L1686" s="61" t="s">
        <v>81</v>
      </c>
      <c r="M1686" s="61">
        <f>VLOOKUP(H1686,zdroj!C:F,4,0)</f>
        <v>0</v>
      </c>
      <c r="N1686" s="61" t="str">
        <f t="shared" si="52"/>
        <v>-</v>
      </c>
      <c r="P1686" s="73" t="str">
        <f t="shared" si="53"/>
        <v/>
      </c>
      <c r="Q1686" s="61" t="s">
        <v>86</v>
      </c>
    </row>
    <row r="1687" spans="8:17" x14ac:dyDescent="0.25">
      <c r="H1687" s="59">
        <v>58246</v>
      </c>
      <c r="I1687" s="59" t="s">
        <v>72</v>
      </c>
      <c r="J1687" s="59">
        <v>5976197</v>
      </c>
      <c r="K1687" s="59" t="s">
        <v>2253</v>
      </c>
      <c r="L1687" s="61" t="s">
        <v>81</v>
      </c>
      <c r="M1687" s="61">
        <f>VLOOKUP(H1687,zdroj!C:F,4,0)</f>
        <v>0</v>
      </c>
      <c r="N1687" s="61" t="str">
        <f t="shared" si="52"/>
        <v>-</v>
      </c>
      <c r="P1687" s="73" t="str">
        <f t="shared" si="53"/>
        <v/>
      </c>
      <c r="Q1687" s="61" t="s">
        <v>86</v>
      </c>
    </row>
    <row r="1688" spans="8:17" x14ac:dyDescent="0.25">
      <c r="H1688" s="59">
        <v>58246</v>
      </c>
      <c r="I1688" s="59" t="s">
        <v>72</v>
      </c>
      <c r="J1688" s="59">
        <v>5976201</v>
      </c>
      <c r="K1688" s="59" t="s">
        <v>2254</v>
      </c>
      <c r="L1688" s="61" t="s">
        <v>81</v>
      </c>
      <c r="M1688" s="61">
        <f>VLOOKUP(H1688,zdroj!C:F,4,0)</f>
        <v>0</v>
      </c>
      <c r="N1688" s="61" t="str">
        <f t="shared" si="52"/>
        <v>-</v>
      </c>
      <c r="P1688" s="73" t="str">
        <f t="shared" si="53"/>
        <v/>
      </c>
      <c r="Q1688" s="61" t="s">
        <v>86</v>
      </c>
    </row>
    <row r="1689" spans="8:17" x14ac:dyDescent="0.25">
      <c r="H1689" s="59">
        <v>58246</v>
      </c>
      <c r="I1689" s="59" t="s">
        <v>72</v>
      </c>
      <c r="J1689" s="59">
        <v>5976219</v>
      </c>
      <c r="K1689" s="59" t="s">
        <v>2255</v>
      </c>
      <c r="L1689" s="61" t="s">
        <v>81</v>
      </c>
      <c r="M1689" s="61">
        <f>VLOOKUP(H1689,zdroj!C:F,4,0)</f>
        <v>0</v>
      </c>
      <c r="N1689" s="61" t="str">
        <f t="shared" si="52"/>
        <v>-</v>
      </c>
      <c r="P1689" s="73" t="str">
        <f t="shared" si="53"/>
        <v/>
      </c>
      <c r="Q1689" s="61" t="s">
        <v>86</v>
      </c>
    </row>
    <row r="1690" spans="8:17" x14ac:dyDescent="0.25">
      <c r="H1690" s="59">
        <v>58246</v>
      </c>
      <c r="I1690" s="59" t="s">
        <v>72</v>
      </c>
      <c r="J1690" s="59">
        <v>5976227</v>
      </c>
      <c r="K1690" s="59" t="s">
        <v>2256</v>
      </c>
      <c r="L1690" s="61" t="s">
        <v>81</v>
      </c>
      <c r="M1690" s="61">
        <f>VLOOKUP(H1690,zdroj!C:F,4,0)</f>
        <v>0</v>
      </c>
      <c r="N1690" s="61" t="str">
        <f t="shared" si="52"/>
        <v>-</v>
      </c>
      <c r="P1690" s="73" t="str">
        <f t="shared" si="53"/>
        <v/>
      </c>
      <c r="Q1690" s="61" t="s">
        <v>88</v>
      </c>
    </row>
    <row r="1691" spans="8:17" x14ac:dyDescent="0.25">
      <c r="H1691" s="59">
        <v>58246</v>
      </c>
      <c r="I1691" s="59" t="s">
        <v>72</v>
      </c>
      <c r="J1691" s="59">
        <v>5976235</v>
      </c>
      <c r="K1691" s="59" t="s">
        <v>2257</v>
      </c>
      <c r="L1691" s="61" t="s">
        <v>81</v>
      </c>
      <c r="M1691" s="61">
        <f>VLOOKUP(H1691,zdroj!C:F,4,0)</f>
        <v>0</v>
      </c>
      <c r="N1691" s="61" t="str">
        <f t="shared" si="52"/>
        <v>-</v>
      </c>
      <c r="P1691" s="73" t="str">
        <f t="shared" si="53"/>
        <v/>
      </c>
      <c r="Q1691" s="61" t="s">
        <v>86</v>
      </c>
    </row>
    <row r="1692" spans="8:17" x14ac:dyDescent="0.25">
      <c r="H1692" s="59">
        <v>58246</v>
      </c>
      <c r="I1692" s="59" t="s">
        <v>72</v>
      </c>
      <c r="J1692" s="59">
        <v>5976243</v>
      </c>
      <c r="K1692" s="59" t="s">
        <v>2258</v>
      </c>
      <c r="L1692" s="61" t="s">
        <v>81</v>
      </c>
      <c r="M1692" s="61">
        <f>VLOOKUP(H1692,zdroj!C:F,4,0)</f>
        <v>0</v>
      </c>
      <c r="N1692" s="61" t="str">
        <f t="shared" si="52"/>
        <v>-</v>
      </c>
      <c r="P1692" s="73" t="str">
        <f t="shared" si="53"/>
        <v/>
      </c>
      <c r="Q1692" s="61" t="s">
        <v>86</v>
      </c>
    </row>
    <row r="1693" spans="8:17" x14ac:dyDescent="0.25">
      <c r="H1693" s="59">
        <v>58246</v>
      </c>
      <c r="I1693" s="59" t="s">
        <v>72</v>
      </c>
      <c r="J1693" s="59">
        <v>5976251</v>
      </c>
      <c r="K1693" s="59" t="s">
        <v>2259</v>
      </c>
      <c r="L1693" s="61" t="s">
        <v>81</v>
      </c>
      <c r="M1693" s="61">
        <f>VLOOKUP(H1693,zdroj!C:F,4,0)</f>
        <v>0</v>
      </c>
      <c r="N1693" s="61" t="str">
        <f t="shared" si="52"/>
        <v>-</v>
      </c>
      <c r="P1693" s="73" t="str">
        <f t="shared" si="53"/>
        <v/>
      </c>
      <c r="Q1693" s="61" t="s">
        <v>86</v>
      </c>
    </row>
    <row r="1694" spans="8:17" x14ac:dyDescent="0.25">
      <c r="H1694" s="59">
        <v>58246</v>
      </c>
      <c r="I1694" s="59" t="s">
        <v>72</v>
      </c>
      <c r="J1694" s="59">
        <v>5976260</v>
      </c>
      <c r="K1694" s="59" t="s">
        <v>2260</v>
      </c>
      <c r="L1694" s="61" t="s">
        <v>81</v>
      </c>
      <c r="M1694" s="61">
        <f>VLOOKUP(H1694,zdroj!C:F,4,0)</f>
        <v>0</v>
      </c>
      <c r="N1694" s="61" t="str">
        <f t="shared" si="52"/>
        <v>-</v>
      </c>
      <c r="P1694" s="73" t="str">
        <f t="shared" si="53"/>
        <v/>
      </c>
      <c r="Q1694" s="61" t="s">
        <v>88</v>
      </c>
    </row>
    <row r="1695" spans="8:17" x14ac:dyDescent="0.25">
      <c r="H1695" s="59">
        <v>58246</v>
      </c>
      <c r="I1695" s="59" t="s">
        <v>72</v>
      </c>
      <c r="J1695" s="59">
        <v>5976278</v>
      </c>
      <c r="K1695" s="59" t="s">
        <v>2261</v>
      </c>
      <c r="L1695" s="61" t="s">
        <v>81</v>
      </c>
      <c r="M1695" s="61">
        <f>VLOOKUP(H1695,zdroj!C:F,4,0)</f>
        <v>0</v>
      </c>
      <c r="N1695" s="61" t="str">
        <f t="shared" si="52"/>
        <v>-</v>
      </c>
      <c r="P1695" s="73" t="str">
        <f t="shared" si="53"/>
        <v/>
      </c>
      <c r="Q1695" s="61" t="s">
        <v>86</v>
      </c>
    </row>
    <row r="1696" spans="8:17" x14ac:dyDescent="0.25">
      <c r="H1696" s="59">
        <v>58246</v>
      </c>
      <c r="I1696" s="59" t="s">
        <v>72</v>
      </c>
      <c r="J1696" s="59">
        <v>5976286</v>
      </c>
      <c r="K1696" s="59" t="s">
        <v>2262</v>
      </c>
      <c r="L1696" s="61" t="s">
        <v>81</v>
      </c>
      <c r="M1696" s="61">
        <f>VLOOKUP(H1696,zdroj!C:F,4,0)</f>
        <v>0</v>
      </c>
      <c r="N1696" s="61" t="str">
        <f t="shared" si="52"/>
        <v>-</v>
      </c>
      <c r="P1696" s="73" t="str">
        <f t="shared" si="53"/>
        <v/>
      </c>
      <c r="Q1696" s="61" t="s">
        <v>88</v>
      </c>
    </row>
    <row r="1697" spans="8:17" x14ac:dyDescent="0.25">
      <c r="H1697" s="59">
        <v>58246</v>
      </c>
      <c r="I1697" s="59" t="s">
        <v>72</v>
      </c>
      <c r="J1697" s="59">
        <v>5976294</v>
      </c>
      <c r="K1697" s="59" t="s">
        <v>2263</v>
      </c>
      <c r="L1697" s="61" t="s">
        <v>81</v>
      </c>
      <c r="M1697" s="61">
        <f>VLOOKUP(H1697,zdroj!C:F,4,0)</f>
        <v>0</v>
      </c>
      <c r="N1697" s="61" t="str">
        <f t="shared" si="52"/>
        <v>-</v>
      </c>
      <c r="P1697" s="73" t="str">
        <f t="shared" si="53"/>
        <v/>
      </c>
      <c r="Q1697" s="61" t="s">
        <v>86</v>
      </c>
    </row>
    <row r="1698" spans="8:17" x14ac:dyDescent="0.25">
      <c r="H1698" s="59">
        <v>58246</v>
      </c>
      <c r="I1698" s="59" t="s">
        <v>72</v>
      </c>
      <c r="J1698" s="59">
        <v>5976308</v>
      </c>
      <c r="K1698" s="59" t="s">
        <v>2264</v>
      </c>
      <c r="L1698" s="61" t="s">
        <v>81</v>
      </c>
      <c r="M1698" s="61">
        <f>VLOOKUP(H1698,zdroj!C:F,4,0)</f>
        <v>0</v>
      </c>
      <c r="N1698" s="61" t="str">
        <f t="shared" si="52"/>
        <v>-</v>
      </c>
      <c r="P1698" s="73" t="str">
        <f t="shared" si="53"/>
        <v/>
      </c>
      <c r="Q1698" s="61" t="s">
        <v>86</v>
      </c>
    </row>
    <row r="1699" spans="8:17" x14ac:dyDescent="0.25">
      <c r="H1699" s="59">
        <v>58246</v>
      </c>
      <c r="I1699" s="59" t="s">
        <v>72</v>
      </c>
      <c r="J1699" s="59">
        <v>5976316</v>
      </c>
      <c r="K1699" s="59" t="s">
        <v>2265</v>
      </c>
      <c r="L1699" s="61" t="s">
        <v>81</v>
      </c>
      <c r="M1699" s="61">
        <f>VLOOKUP(H1699,zdroj!C:F,4,0)</f>
        <v>0</v>
      </c>
      <c r="N1699" s="61" t="str">
        <f t="shared" si="52"/>
        <v>-</v>
      </c>
      <c r="P1699" s="73" t="str">
        <f t="shared" si="53"/>
        <v/>
      </c>
      <c r="Q1699" s="61" t="s">
        <v>88</v>
      </c>
    </row>
    <row r="1700" spans="8:17" x14ac:dyDescent="0.25">
      <c r="H1700" s="59">
        <v>58246</v>
      </c>
      <c r="I1700" s="59" t="s">
        <v>72</v>
      </c>
      <c r="J1700" s="59">
        <v>5976324</v>
      </c>
      <c r="K1700" s="59" t="s">
        <v>2266</v>
      </c>
      <c r="L1700" s="61" t="s">
        <v>81</v>
      </c>
      <c r="M1700" s="61">
        <f>VLOOKUP(H1700,zdroj!C:F,4,0)</f>
        <v>0</v>
      </c>
      <c r="N1700" s="61" t="str">
        <f t="shared" si="52"/>
        <v>-</v>
      </c>
      <c r="P1700" s="73" t="str">
        <f t="shared" si="53"/>
        <v/>
      </c>
      <c r="Q1700" s="61" t="s">
        <v>86</v>
      </c>
    </row>
    <row r="1701" spans="8:17" x14ac:dyDescent="0.25">
      <c r="H1701" s="59">
        <v>58246</v>
      </c>
      <c r="I1701" s="59" t="s">
        <v>72</v>
      </c>
      <c r="J1701" s="59">
        <v>5976332</v>
      </c>
      <c r="K1701" s="59" t="s">
        <v>2267</v>
      </c>
      <c r="L1701" s="61" t="s">
        <v>81</v>
      </c>
      <c r="M1701" s="61">
        <f>VLOOKUP(H1701,zdroj!C:F,4,0)</f>
        <v>0</v>
      </c>
      <c r="N1701" s="61" t="str">
        <f t="shared" si="52"/>
        <v>-</v>
      </c>
      <c r="P1701" s="73" t="str">
        <f t="shared" si="53"/>
        <v/>
      </c>
      <c r="Q1701" s="61" t="s">
        <v>86</v>
      </c>
    </row>
    <row r="1702" spans="8:17" x14ac:dyDescent="0.25">
      <c r="H1702" s="59">
        <v>58246</v>
      </c>
      <c r="I1702" s="59" t="s">
        <v>72</v>
      </c>
      <c r="J1702" s="59">
        <v>5976341</v>
      </c>
      <c r="K1702" s="59" t="s">
        <v>2268</v>
      </c>
      <c r="L1702" s="61" t="s">
        <v>81</v>
      </c>
      <c r="M1702" s="61">
        <f>VLOOKUP(H1702,zdroj!C:F,4,0)</f>
        <v>0</v>
      </c>
      <c r="N1702" s="61" t="str">
        <f t="shared" si="52"/>
        <v>-</v>
      </c>
      <c r="P1702" s="73" t="str">
        <f t="shared" si="53"/>
        <v/>
      </c>
      <c r="Q1702" s="61" t="s">
        <v>86</v>
      </c>
    </row>
    <row r="1703" spans="8:17" x14ac:dyDescent="0.25">
      <c r="H1703" s="59">
        <v>58246</v>
      </c>
      <c r="I1703" s="59" t="s">
        <v>72</v>
      </c>
      <c r="J1703" s="59">
        <v>5976359</v>
      </c>
      <c r="K1703" s="59" t="s">
        <v>2269</v>
      </c>
      <c r="L1703" s="61" t="s">
        <v>81</v>
      </c>
      <c r="M1703" s="61">
        <f>VLOOKUP(H1703,zdroj!C:F,4,0)</f>
        <v>0</v>
      </c>
      <c r="N1703" s="61" t="str">
        <f t="shared" si="52"/>
        <v>-</v>
      </c>
      <c r="P1703" s="73" t="str">
        <f t="shared" si="53"/>
        <v/>
      </c>
      <c r="Q1703" s="61" t="s">
        <v>86</v>
      </c>
    </row>
    <row r="1704" spans="8:17" x14ac:dyDescent="0.25">
      <c r="H1704" s="59">
        <v>58246</v>
      </c>
      <c r="I1704" s="59" t="s">
        <v>72</v>
      </c>
      <c r="J1704" s="59">
        <v>5976367</v>
      </c>
      <c r="K1704" s="59" t="s">
        <v>2270</v>
      </c>
      <c r="L1704" s="61" t="s">
        <v>81</v>
      </c>
      <c r="M1704" s="61">
        <f>VLOOKUP(H1704,zdroj!C:F,4,0)</f>
        <v>0</v>
      </c>
      <c r="N1704" s="61" t="str">
        <f t="shared" si="52"/>
        <v>-</v>
      </c>
      <c r="P1704" s="73" t="str">
        <f t="shared" si="53"/>
        <v/>
      </c>
      <c r="Q1704" s="61" t="s">
        <v>86</v>
      </c>
    </row>
    <row r="1705" spans="8:17" x14ac:dyDescent="0.25">
      <c r="H1705" s="59">
        <v>58246</v>
      </c>
      <c r="I1705" s="59" t="s">
        <v>72</v>
      </c>
      <c r="J1705" s="59">
        <v>5976375</v>
      </c>
      <c r="K1705" s="59" t="s">
        <v>2271</v>
      </c>
      <c r="L1705" s="61" t="s">
        <v>81</v>
      </c>
      <c r="M1705" s="61">
        <f>VLOOKUP(H1705,zdroj!C:F,4,0)</f>
        <v>0</v>
      </c>
      <c r="N1705" s="61" t="str">
        <f t="shared" si="52"/>
        <v>-</v>
      </c>
      <c r="P1705" s="73" t="str">
        <f t="shared" si="53"/>
        <v/>
      </c>
      <c r="Q1705" s="61" t="s">
        <v>86</v>
      </c>
    </row>
    <row r="1706" spans="8:17" x14ac:dyDescent="0.25">
      <c r="H1706" s="59">
        <v>58246</v>
      </c>
      <c r="I1706" s="59" t="s">
        <v>72</v>
      </c>
      <c r="J1706" s="59">
        <v>5976383</v>
      </c>
      <c r="K1706" s="59" t="s">
        <v>2272</v>
      </c>
      <c r="L1706" s="61" t="s">
        <v>81</v>
      </c>
      <c r="M1706" s="61">
        <f>VLOOKUP(H1706,zdroj!C:F,4,0)</f>
        <v>0</v>
      </c>
      <c r="N1706" s="61" t="str">
        <f t="shared" si="52"/>
        <v>-</v>
      </c>
      <c r="P1706" s="73" t="str">
        <f t="shared" si="53"/>
        <v/>
      </c>
      <c r="Q1706" s="61" t="s">
        <v>86</v>
      </c>
    </row>
    <row r="1707" spans="8:17" x14ac:dyDescent="0.25">
      <c r="H1707" s="59">
        <v>58246</v>
      </c>
      <c r="I1707" s="59" t="s">
        <v>72</v>
      </c>
      <c r="J1707" s="59">
        <v>5976391</v>
      </c>
      <c r="K1707" s="59" t="s">
        <v>2273</v>
      </c>
      <c r="L1707" s="61" t="s">
        <v>81</v>
      </c>
      <c r="M1707" s="61">
        <f>VLOOKUP(H1707,zdroj!C:F,4,0)</f>
        <v>0</v>
      </c>
      <c r="N1707" s="61" t="str">
        <f t="shared" si="52"/>
        <v>-</v>
      </c>
      <c r="P1707" s="73" t="str">
        <f t="shared" si="53"/>
        <v/>
      </c>
      <c r="Q1707" s="61" t="s">
        <v>86</v>
      </c>
    </row>
    <row r="1708" spans="8:17" x14ac:dyDescent="0.25">
      <c r="H1708" s="59">
        <v>58246</v>
      </c>
      <c r="I1708" s="59" t="s">
        <v>72</v>
      </c>
      <c r="J1708" s="59">
        <v>5976405</v>
      </c>
      <c r="K1708" s="59" t="s">
        <v>2274</v>
      </c>
      <c r="L1708" s="61" t="s">
        <v>81</v>
      </c>
      <c r="M1708" s="61">
        <f>VLOOKUP(H1708,zdroj!C:F,4,0)</f>
        <v>0</v>
      </c>
      <c r="N1708" s="61" t="str">
        <f t="shared" si="52"/>
        <v>-</v>
      </c>
      <c r="P1708" s="73" t="str">
        <f t="shared" si="53"/>
        <v/>
      </c>
      <c r="Q1708" s="61" t="s">
        <v>86</v>
      </c>
    </row>
    <row r="1709" spans="8:17" x14ac:dyDescent="0.25">
      <c r="H1709" s="59">
        <v>58246</v>
      </c>
      <c r="I1709" s="59" t="s">
        <v>72</v>
      </c>
      <c r="J1709" s="59">
        <v>5976413</v>
      </c>
      <c r="K1709" s="59" t="s">
        <v>2275</v>
      </c>
      <c r="L1709" s="61" t="s">
        <v>81</v>
      </c>
      <c r="M1709" s="61">
        <f>VLOOKUP(H1709,zdroj!C:F,4,0)</f>
        <v>0</v>
      </c>
      <c r="N1709" s="61" t="str">
        <f t="shared" si="52"/>
        <v>-</v>
      </c>
      <c r="P1709" s="73" t="str">
        <f t="shared" si="53"/>
        <v/>
      </c>
      <c r="Q1709" s="61" t="s">
        <v>86</v>
      </c>
    </row>
    <row r="1710" spans="8:17" x14ac:dyDescent="0.25">
      <c r="H1710" s="59">
        <v>58246</v>
      </c>
      <c r="I1710" s="59" t="s">
        <v>72</v>
      </c>
      <c r="J1710" s="59">
        <v>5976421</v>
      </c>
      <c r="K1710" s="59" t="s">
        <v>2276</v>
      </c>
      <c r="L1710" s="61" t="s">
        <v>81</v>
      </c>
      <c r="M1710" s="61">
        <f>VLOOKUP(H1710,zdroj!C:F,4,0)</f>
        <v>0</v>
      </c>
      <c r="N1710" s="61" t="str">
        <f t="shared" si="52"/>
        <v>-</v>
      </c>
      <c r="P1710" s="73" t="str">
        <f t="shared" si="53"/>
        <v/>
      </c>
      <c r="Q1710" s="61" t="s">
        <v>86</v>
      </c>
    </row>
    <row r="1711" spans="8:17" x14ac:dyDescent="0.25">
      <c r="H1711" s="59">
        <v>58246</v>
      </c>
      <c r="I1711" s="59" t="s">
        <v>72</v>
      </c>
      <c r="J1711" s="59">
        <v>5976430</v>
      </c>
      <c r="K1711" s="59" t="s">
        <v>2277</v>
      </c>
      <c r="L1711" s="61" t="s">
        <v>81</v>
      </c>
      <c r="M1711" s="61">
        <f>VLOOKUP(H1711,zdroj!C:F,4,0)</f>
        <v>0</v>
      </c>
      <c r="N1711" s="61" t="str">
        <f t="shared" si="52"/>
        <v>-</v>
      </c>
      <c r="P1711" s="73" t="str">
        <f t="shared" si="53"/>
        <v/>
      </c>
      <c r="Q1711" s="61" t="s">
        <v>86</v>
      </c>
    </row>
    <row r="1712" spans="8:17" x14ac:dyDescent="0.25">
      <c r="H1712" s="59">
        <v>58246</v>
      </c>
      <c r="I1712" s="59" t="s">
        <v>72</v>
      </c>
      <c r="J1712" s="59">
        <v>5976448</v>
      </c>
      <c r="K1712" s="59" t="s">
        <v>2278</v>
      </c>
      <c r="L1712" s="61" t="s">
        <v>81</v>
      </c>
      <c r="M1712" s="61">
        <f>VLOOKUP(H1712,zdroj!C:F,4,0)</f>
        <v>0</v>
      </c>
      <c r="N1712" s="61" t="str">
        <f t="shared" si="52"/>
        <v>-</v>
      </c>
      <c r="P1712" s="73" t="str">
        <f t="shared" si="53"/>
        <v/>
      </c>
      <c r="Q1712" s="61" t="s">
        <v>88</v>
      </c>
    </row>
    <row r="1713" spans="8:17" x14ac:dyDescent="0.25">
      <c r="H1713" s="59">
        <v>58246</v>
      </c>
      <c r="I1713" s="59" t="s">
        <v>72</v>
      </c>
      <c r="J1713" s="59">
        <v>5976456</v>
      </c>
      <c r="K1713" s="59" t="s">
        <v>2279</v>
      </c>
      <c r="L1713" s="61" t="s">
        <v>81</v>
      </c>
      <c r="M1713" s="61">
        <f>VLOOKUP(H1713,zdroj!C:F,4,0)</f>
        <v>0</v>
      </c>
      <c r="N1713" s="61" t="str">
        <f t="shared" si="52"/>
        <v>-</v>
      </c>
      <c r="P1713" s="73" t="str">
        <f t="shared" si="53"/>
        <v/>
      </c>
      <c r="Q1713" s="61" t="s">
        <v>86</v>
      </c>
    </row>
    <row r="1714" spans="8:17" x14ac:dyDescent="0.25">
      <c r="H1714" s="59">
        <v>58246</v>
      </c>
      <c r="I1714" s="59" t="s">
        <v>72</v>
      </c>
      <c r="J1714" s="59">
        <v>5976464</v>
      </c>
      <c r="K1714" s="59" t="s">
        <v>2280</v>
      </c>
      <c r="L1714" s="61" t="s">
        <v>81</v>
      </c>
      <c r="M1714" s="61">
        <f>VLOOKUP(H1714,zdroj!C:F,4,0)</f>
        <v>0</v>
      </c>
      <c r="N1714" s="61" t="str">
        <f t="shared" si="52"/>
        <v>-</v>
      </c>
      <c r="P1714" s="73" t="str">
        <f t="shared" si="53"/>
        <v/>
      </c>
      <c r="Q1714" s="61" t="s">
        <v>88</v>
      </c>
    </row>
    <row r="1715" spans="8:17" x14ac:dyDescent="0.25">
      <c r="H1715" s="59">
        <v>58246</v>
      </c>
      <c r="I1715" s="59" t="s">
        <v>72</v>
      </c>
      <c r="J1715" s="59">
        <v>5976472</v>
      </c>
      <c r="K1715" s="59" t="s">
        <v>2281</v>
      </c>
      <c r="L1715" s="61" t="s">
        <v>81</v>
      </c>
      <c r="M1715" s="61">
        <f>VLOOKUP(H1715,zdroj!C:F,4,0)</f>
        <v>0</v>
      </c>
      <c r="N1715" s="61" t="str">
        <f t="shared" si="52"/>
        <v>-</v>
      </c>
      <c r="P1715" s="73" t="str">
        <f t="shared" si="53"/>
        <v/>
      </c>
      <c r="Q1715" s="61" t="s">
        <v>86</v>
      </c>
    </row>
    <row r="1716" spans="8:17" x14ac:dyDescent="0.25">
      <c r="H1716" s="59">
        <v>58246</v>
      </c>
      <c r="I1716" s="59" t="s">
        <v>72</v>
      </c>
      <c r="J1716" s="59">
        <v>5976481</v>
      </c>
      <c r="K1716" s="59" t="s">
        <v>2282</v>
      </c>
      <c r="L1716" s="61" t="s">
        <v>81</v>
      </c>
      <c r="M1716" s="61">
        <f>VLOOKUP(H1716,zdroj!C:F,4,0)</f>
        <v>0</v>
      </c>
      <c r="N1716" s="61" t="str">
        <f t="shared" si="52"/>
        <v>-</v>
      </c>
      <c r="P1716" s="73" t="str">
        <f t="shared" si="53"/>
        <v/>
      </c>
      <c r="Q1716" s="61" t="s">
        <v>86</v>
      </c>
    </row>
    <row r="1717" spans="8:17" x14ac:dyDescent="0.25">
      <c r="H1717" s="59">
        <v>58246</v>
      </c>
      <c r="I1717" s="59" t="s">
        <v>72</v>
      </c>
      <c r="J1717" s="59">
        <v>5976499</v>
      </c>
      <c r="K1717" s="59" t="s">
        <v>2283</v>
      </c>
      <c r="L1717" s="61" t="s">
        <v>81</v>
      </c>
      <c r="M1717" s="61">
        <f>VLOOKUP(H1717,zdroj!C:F,4,0)</f>
        <v>0</v>
      </c>
      <c r="N1717" s="61" t="str">
        <f t="shared" si="52"/>
        <v>-</v>
      </c>
      <c r="P1717" s="73" t="str">
        <f t="shared" si="53"/>
        <v/>
      </c>
      <c r="Q1717" s="61" t="s">
        <v>86</v>
      </c>
    </row>
    <row r="1718" spans="8:17" x14ac:dyDescent="0.25">
      <c r="H1718" s="59">
        <v>58246</v>
      </c>
      <c r="I1718" s="59" t="s">
        <v>72</v>
      </c>
      <c r="J1718" s="59">
        <v>5976502</v>
      </c>
      <c r="K1718" s="59" t="s">
        <v>2284</v>
      </c>
      <c r="L1718" s="61" t="s">
        <v>81</v>
      </c>
      <c r="M1718" s="61">
        <f>VLOOKUP(H1718,zdroj!C:F,4,0)</f>
        <v>0</v>
      </c>
      <c r="N1718" s="61" t="str">
        <f t="shared" si="52"/>
        <v>-</v>
      </c>
      <c r="P1718" s="73" t="str">
        <f t="shared" si="53"/>
        <v/>
      </c>
      <c r="Q1718" s="61" t="s">
        <v>88</v>
      </c>
    </row>
    <row r="1719" spans="8:17" x14ac:dyDescent="0.25">
      <c r="H1719" s="59">
        <v>58246</v>
      </c>
      <c r="I1719" s="59" t="s">
        <v>72</v>
      </c>
      <c r="J1719" s="59">
        <v>5976511</v>
      </c>
      <c r="K1719" s="59" t="s">
        <v>2285</v>
      </c>
      <c r="L1719" s="61" t="s">
        <v>81</v>
      </c>
      <c r="M1719" s="61">
        <f>VLOOKUP(H1719,zdroj!C:F,4,0)</f>
        <v>0</v>
      </c>
      <c r="N1719" s="61" t="str">
        <f t="shared" si="52"/>
        <v>-</v>
      </c>
      <c r="P1719" s="73" t="str">
        <f t="shared" si="53"/>
        <v/>
      </c>
      <c r="Q1719" s="61" t="s">
        <v>86</v>
      </c>
    </row>
    <row r="1720" spans="8:17" x14ac:dyDescent="0.25">
      <c r="H1720" s="59">
        <v>58246</v>
      </c>
      <c r="I1720" s="59" t="s">
        <v>72</v>
      </c>
      <c r="J1720" s="59">
        <v>5976529</v>
      </c>
      <c r="K1720" s="59" t="s">
        <v>2286</v>
      </c>
      <c r="L1720" s="61" t="s">
        <v>81</v>
      </c>
      <c r="M1720" s="61">
        <f>VLOOKUP(H1720,zdroj!C:F,4,0)</f>
        <v>0</v>
      </c>
      <c r="N1720" s="61" t="str">
        <f t="shared" si="52"/>
        <v>-</v>
      </c>
      <c r="P1720" s="73" t="str">
        <f t="shared" si="53"/>
        <v/>
      </c>
      <c r="Q1720" s="61" t="s">
        <v>88</v>
      </c>
    </row>
    <row r="1721" spans="8:17" x14ac:dyDescent="0.25">
      <c r="H1721" s="59">
        <v>58246</v>
      </c>
      <c r="I1721" s="59" t="s">
        <v>72</v>
      </c>
      <c r="J1721" s="59">
        <v>5976537</v>
      </c>
      <c r="K1721" s="59" t="s">
        <v>2287</v>
      </c>
      <c r="L1721" s="61" t="s">
        <v>81</v>
      </c>
      <c r="M1721" s="61">
        <f>VLOOKUP(H1721,zdroj!C:F,4,0)</f>
        <v>0</v>
      </c>
      <c r="N1721" s="61" t="str">
        <f t="shared" si="52"/>
        <v>-</v>
      </c>
      <c r="P1721" s="73" t="str">
        <f t="shared" si="53"/>
        <v/>
      </c>
      <c r="Q1721" s="61" t="s">
        <v>88</v>
      </c>
    </row>
    <row r="1722" spans="8:17" x14ac:dyDescent="0.25">
      <c r="H1722" s="59">
        <v>58246</v>
      </c>
      <c r="I1722" s="59" t="s">
        <v>72</v>
      </c>
      <c r="J1722" s="59">
        <v>5976545</v>
      </c>
      <c r="K1722" s="59" t="s">
        <v>2288</v>
      </c>
      <c r="L1722" s="61" t="s">
        <v>81</v>
      </c>
      <c r="M1722" s="61">
        <f>VLOOKUP(H1722,zdroj!C:F,4,0)</f>
        <v>0</v>
      </c>
      <c r="N1722" s="61" t="str">
        <f t="shared" si="52"/>
        <v>-</v>
      </c>
      <c r="P1722" s="73" t="str">
        <f t="shared" si="53"/>
        <v/>
      </c>
      <c r="Q1722" s="61" t="s">
        <v>88</v>
      </c>
    </row>
    <row r="1723" spans="8:17" x14ac:dyDescent="0.25">
      <c r="H1723" s="59">
        <v>58246</v>
      </c>
      <c r="I1723" s="59" t="s">
        <v>72</v>
      </c>
      <c r="J1723" s="59">
        <v>5976553</v>
      </c>
      <c r="K1723" s="59" t="s">
        <v>2289</v>
      </c>
      <c r="L1723" s="61" t="s">
        <v>81</v>
      </c>
      <c r="M1723" s="61">
        <f>VLOOKUP(H1723,zdroj!C:F,4,0)</f>
        <v>0</v>
      </c>
      <c r="N1723" s="61" t="str">
        <f t="shared" si="52"/>
        <v>-</v>
      </c>
      <c r="P1723" s="73" t="str">
        <f t="shared" si="53"/>
        <v/>
      </c>
      <c r="Q1723" s="61" t="s">
        <v>88</v>
      </c>
    </row>
    <row r="1724" spans="8:17" x14ac:dyDescent="0.25">
      <c r="H1724" s="59">
        <v>58246</v>
      </c>
      <c r="I1724" s="59" t="s">
        <v>72</v>
      </c>
      <c r="J1724" s="59">
        <v>5976570</v>
      </c>
      <c r="K1724" s="59" t="s">
        <v>2290</v>
      </c>
      <c r="L1724" s="61" t="s">
        <v>81</v>
      </c>
      <c r="M1724" s="61">
        <f>VLOOKUP(H1724,zdroj!C:F,4,0)</f>
        <v>0</v>
      </c>
      <c r="N1724" s="61" t="str">
        <f t="shared" si="52"/>
        <v>-</v>
      </c>
      <c r="P1724" s="73" t="str">
        <f t="shared" si="53"/>
        <v/>
      </c>
      <c r="Q1724" s="61" t="s">
        <v>88</v>
      </c>
    </row>
    <row r="1725" spans="8:17" x14ac:dyDescent="0.25">
      <c r="H1725" s="59">
        <v>58246</v>
      </c>
      <c r="I1725" s="59" t="s">
        <v>72</v>
      </c>
      <c r="J1725" s="59">
        <v>5976588</v>
      </c>
      <c r="K1725" s="59" t="s">
        <v>2291</v>
      </c>
      <c r="L1725" s="61" t="s">
        <v>81</v>
      </c>
      <c r="M1725" s="61">
        <f>VLOOKUP(H1725,zdroj!C:F,4,0)</f>
        <v>0</v>
      </c>
      <c r="N1725" s="61" t="str">
        <f t="shared" si="52"/>
        <v>-</v>
      </c>
      <c r="P1725" s="73" t="str">
        <f t="shared" si="53"/>
        <v/>
      </c>
      <c r="Q1725" s="61" t="s">
        <v>88</v>
      </c>
    </row>
    <row r="1726" spans="8:17" x14ac:dyDescent="0.25">
      <c r="H1726" s="59">
        <v>58246</v>
      </c>
      <c r="I1726" s="59" t="s">
        <v>72</v>
      </c>
      <c r="J1726" s="59">
        <v>5976596</v>
      </c>
      <c r="K1726" s="59" t="s">
        <v>2292</v>
      </c>
      <c r="L1726" s="61" t="s">
        <v>81</v>
      </c>
      <c r="M1726" s="61">
        <f>VLOOKUP(H1726,zdroj!C:F,4,0)</f>
        <v>0</v>
      </c>
      <c r="N1726" s="61" t="str">
        <f t="shared" si="52"/>
        <v>-</v>
      </c>
      <c r="P1726" s="73" t="str">
        <f t="shared" si="53"/>
        <v/>
      </c>
      <c r="Q1726" s="61" t="s">
        <v>88</v>
      </c>
    </row>
    <row r="1727" spans="8:17" x14ac:dyDescent="0.25">
      <c r="H1727" s="59">
        <v>58246</v>
      </c>
      <c r="I1727" s="59" t="s">
        <v>72</v>
      </c>
      <c r="J1727" s="59">
        <v>5976600</v>
      </c>
      <c r="K1727" s="59" t="s">
        <v>2293</v>
      </c>
      <c r="L1727" s="61" t="s">
        <v>81</v>
      </c>
      <c r="M1727" s="61">
        <f>VLOOKUP(H1727,zdroj!C:F,4,0)</f>
        <v>0</v>
      </c>
      <c r="N1727" s="61" t="str">
        <f t="shared" si="52"/>
        <v>-</v>
      </c>
      <c r="P1727" s="73" t="str">
        <f t="shared" si="53"/>
        <v/>
      </c>
      <c r="Q1727" s="61" t="s">
        <v>88</v>
      </c>
    </row>
    <row r="1728" spans="8:17" x14ac:dyDescent="0.25">
      <c r="H1728" s="59">
        <v>58246</v>
      </c>
      <c r="I1728" s="59" t="s">
        <v>72</v>
      </c>
      <c r="J1728" s="59">
        <v>5976618</v>
      </c>
      <c r="K1728" s="59" t="s">
        <v>2294</v>
      </c>
      <c r="L1728" s="61" t="s">
        <v>81</v>
      </c>
      <c r="M1728" s="61">
        <f>VLOOKUP(H1728,zdroj!C:F,4,0)</f>
        <v>0</v>
      </c>
      <c r="N1728" s="61" t="str">
        <f t="shared" si="52"/>
        <v>-</v>
      </c>
      <c r="P1728" s="73" t="str">
        <f t="shared" si="53"/>
        <v/>
      </c>
      <c r="Q1728" s="61" t="s">
        <v>88</v>
      </c>
    </row>
    <row r="1729" spans="8:17" x14ac:dyDescent="0.25">
      <c r="H1729" s="59">
        <v>58246</v>
      </c>
      <c r="I1729" s="59" t="s">
        <v>72</v>
      </c>
      <c r="J1729" s="59">
        <v>5976626</v>
      </c>
      <c r="K1729" s="59" t="s">
        <v>2295</v>
      </c>
      <c r="L1729" s="61" t="s">
        <v>81</v>
      </c>
      <c r="M1729" s="61">
        <f>VLOOKUP(H1729,zdroj!C:F,4,0)</f>
        <v>0</v>
      </c>
      <c r="N1729" s="61" t="str">
        <f t="shared" si="52"/>
        <v>-</v>
      </c>
      <c r="P1729" s="73" t="str">
        <f t="shared" si="53"/>
        <v/>
      </c>
      <c r="Q1729" s="61" t="s">
        <v>88</v>
      </c>
    </row>
    <row r="1730" spans="8:17" x14ac:dyDescent="0.25">
      <c r="H1730" s="59">
        <v>58246</v>
      </c>
      <c r="I1730" s="59" t="s">
        <v>72</v>
      </c>
      <c r="J1730" s="59">
        <v>5976634</v>
      </c>
      <c r="K1730" s="59" t="s">
        <v>2296</v>
      </c>
      <c r="L1730" s="61" t="s">
        <v>81</v>
      </c>
      <c r="M1730" s="61">
        <f>VLOOKUP(H1730,zdroj!C:F,4,0)</f>
        <v>0</v>
      </c>
      <c r="N1730" s="61" t="str">
        <f t="shared" si="52"/>
        <v>-</v>
      </c>
      <c r="P1730" s="73" t="str">
        <f t="shared" si="53"/>
        <v/>
      </c>
      <c r="Q1730" s="61" t="s">
        <v>88</v>
      </c>
    </row>
    <row r="1731" spans="8:17" x14ac:dyDescent="0.25">
      <c r="H1731" s="59">
        <v>58246</v>
      </c>
      <c r="I1731" s="59" t="s">
        <v>72</v>
      </c>
      <c r="J1731" s="59">
        <v>5976642</v>
      </c>
      <c r="K1731" s="59" t="s">
        <v>2297</v>
      </c>
      <c r="L1731" s="61" t="s">
        <v>81</v>
      </c>
      <c r="M1731" s="61">
        <f>VLOOKUP(H1731,zdroj!C:F,4,0)</f>
        <v>0</v>
      </c>
      <c r="N1731" s="61" t="str">
        <f t="shared" si="52"/>
        <v>-</v>
      </c>
      <c r="P1731" s="73" t="str">
        <f t="shared" si="53"/>
        <v/>
      </c>
      <c r="Q1731" s="61" t="s">
        <v>88</v>
      </c>
    </row>
    <row r="1732" spans="8:17" x14ac:dyDescent="0.25">
      <c r="H1732" s="59">
        <v>58246</v>
      </c>
      <c r="I1732" s="59" t="s">
        <v>72</v>
      </c>
      <c r="J1732" s="59">
        <v>5976651</v>
      </c>
      <c r="K1732" s="59" t="s">
        <v>2298</v>
      </c>
      <c r="L1732" s="61" t="s">
        <v>81</v>
      </c>
      <c r="M1732" s="61">
        <f>VLOOKUP(H1732,zdroj!C:F,4,0)</f>
        <v>0</v>
      </c>
      <c r="N1732" s="61" t="str">
        <f t="shared" si="52"/>
        <v>-</v>
      </c>
      <c r="P1732" s="73" t="str">
        <f t="shared" si="53"/>
        <v/>
      </c>
      <c r="Q1732" s="61" t="s">
        <v>88</v>
      </c>
    </row>
    <row r="1733" spans="8:17" x14ac:dyDescent="0.25">
      <c r="H1733" s="59">
        <v>58246</v>
      </c>
      <c r="I1733" s="59" t="s">
        <v>72</v>
      </c>
      <c r="J1733" s="59">
        <v>5976669</v>
      </c>
      <c r="K1733" s="59" t="s">
        <v>2299</v>
      </c>
      <c r="L1733" s="61" t="s">
        <v>81</v>
      </c>
      <c r="M1733" s="61">
        <f>VLOOKUP(H1733,zdroj!C:F,4,0)</f>
        <v>0</v>
      </c>
      <c r="N1733" s="61" t="str">
        <f t="shared" si="52"/>
        <v>-</v>
      </c>
      <c r="P1733" s="73" t="str">
        <f t="shared" si="53"/>
        <v/>
      </c>
      <c r="Q1733" s="61" t="s">
        <v>88</v>
      </c>
    </row>
    <row r="1734" spans="8:17" x14ac:dyDescent="0.25">
      <c r="H1734" s="59">
        <v>58246</v>
      </c>
      <c r="I1734" s="59" t="s">
        <v>72</v>
      </c>
      <c r="J1734" s="59">
        <v>5976677</v>
      </c>
      <c r="K1734" s="59" t="s">
        <v>2300</v>
      </c>
      <c r="L1734" s="61" t="s">
        <v>81</v>
      </c>
      <c r="M1734" s="61">
        <f>VLOOKUP(H1734,zdroj!C:F,4,0)</f>
        <v>0</v>
      </c>
      <c r="N1734" s="61" t="str">
        <f t="shared" si="52"/>
        <v>-</v>
      </c>
      <c r="P1734" s="73" t="str">
        <f t="shared" si="53"/>
        <v/>
      </c>
      <c r="Q1734" s="61" t="s">
        <v>88</v>
      </c>
    </row>
    <row r="1735" spans="8:17" x14ac:dyDescent="0.25">
      <c r="H1735" s="59">
        <v>58246</v>
      </c>
      <c r="I1735" s="59" t="s">
        <v>72</v>
      </c>
      <c r="J1735" s="59">
        <v>5976685</v>
      </c>
      <c r="K1735" s="59" t="s">
        <v>2301</v>
      </c>
      <c r="L1735" s="61" t="s">
        <v>81</v>
      </c>
      <c r="M1735" s="61">
        <f>VLOOKUP(H1735,zdroj!C:F,4,0)</f>
        <v>0</v>
      </c>
      <c r="N1735" s="61" t="str">
        <f t="shared" ref="N1735:N1798" si="54">IF(M1735="A",IF(L1735="katA","katB",L1735),L1735)</f>
        <v>-</v>
      </c>
      <c r="P1735" s="73" t="str">
        <f t="shared" ref="P1735:P1798" si="55">IF(O1735="A",1,"")</f>
        <v/>
      </c>
      <c r="Q1735" s="61" t="s">
        <v>88</v>
      </c>
    </row>
    <row r="1736" spans="8:17" x14ac:dyDescent="0.25">
      <c r="H1736" s="59">
        <v>58246</v>
      </c>
      <c r="I1736" s="59" t="s">
        <v>72</v>
      </c>
      <c r="J1736" s="59">
        <v>5976693</v>
      </c>
      <c r="K1736" s="59" t="s">
        <v>2302</v>
      </c>
      <c r="L1736" s="61" t="s">
        <v>81</v>
      </c>
      <c r="M1736" s="61">
        <f>VLOOKUP(H1736,zdroj!C:F,4,0)</f>
        <v>0</v>
      </c>
      <c r="N1736" s="61" t="str">
        <f t="shared" si="54"/>
        <v>-</v>
      </c>
      <c r="P1736" s="73" t="str">
        <f t="shared" si="55"/>
        <v/>
      </c>
      <c r="Q1736" s="61" t="s">
        <v>88</v>
      </c>
    </row>
    <row r="1737" spans="8:17" x14ac:dyDescent="0.25">
      <c r="H1737" s="59">
        <v>58246</v>
      </c>
      <c r="I1737" s="59" t="s">
        <v>72</v>
      </c>
      <c r="J1737" s="59">
        <v>5976707</v>
      </c>
      <c r="K1737" s="59" t="s">
        <v>2303</v>
      </c>
      <c r="L1737" s="61" t="s">
        <v>81</v>
      </c>
      <c r="M1737" s="61">
        <f>VLOOKUP(H1737,zdroj!C:F,4,0)</f>
        <v>0</v>
      </c>
      <c r="N1737" s="61" t="str">
        <f t="shared" si="54"/>
        <v>-</v>
      </c>
      <c r="P1737" s="73" t="str">
        <f t="shared" si="55"/>
        <v/>
      </c>
      <c r="Q1737" s="61" t="s">
        <v>88</v>
      </c>
    </row>
    <row r="1738" spans="8:17" x14ac:dyDescent="0.25">
      <c r="H1738" s="59">
        <v>58246</v>
      </c>
      <c r="I1738" s="59" t="s">
        <v>72</v>
      </c>
      <c r="J1738" s="59">
        <v>5976715</v>
      </c>
      <c r="K1738" s="59" t="s">
        <v>2304</v>
      </c>
      <c r="L1738" s="61" t="s">
        <v>81</v>
      </c>
      <c r="M1738" s="61">
        <f>VLOOKUP(H1738,zdroj!C:F,4,0)</f>
        <v>0</v>
      </c>
      <c r="N1738" s="61" t="str">
        <f t="shared" si="54"/>
        <v>-</v>
      </c>
      <c r="P1738" s="73" t="str">
        <f t="shared" si="55"/>
        <v/>
      </c>
      <c r="Q1738" s="61" t="s">
        <v>88</v>
      </c>
    </row>
    <row r="1739" spans="8:17" x14ac:dyDescent="0.25">
      <c r="H1739" s="59">
        <v>58246</v>
      </c>
      <c r="I1739" s="59" t="s">
        <v>72</v>
      </c>
      <c r="J1739" s="59">
        <v>5976723</v>
      </c>
      <c r="K1739" s="59" t="s">
        <v>2305</v>
      </c>
      <c r="L1739" s="61" t="s">
        <v>81</v>
      </c>
      <c r="M1739" s="61">
        <f>VLOOKUP(H1739,zdroj!C:F,4,0)</f>
        <v>0</v>
      </c>
      <c r="N1739" s="61" t="str">
        <f t="shared" si="54"/>
        <v>-</v>
      </c>
      <c r="P1739" s="73" t="str">
        <f t="shared" si="55"/>
        <v/>
      </c>
      <c r="Q1739" s="61" t="s">
        <v>88</v>
      </c>
    </row>
    <row r="1740" spans="8:17" x14ac:dyDescent="0.25">
      <c r="H1740" s="59">
        <v>58246</v>
      </c>
      <c r="I1740" s="59" t="s">
        <v>72</v>
      </c>
      <c r="J1740" s="59">
        <v>5976731</v>
      </c>
      <c r="K1740" s="59" t="s">
        <v>2306</v>
      </c>
      <c r="L1740" s="61" t="s">
        <v>81</v>
      </c>
      <c r="M1740" s="61">
        <f>VLOOKUP(H1740,zdroj!C:F,4,0)</f>
        <v>0</v>
      </c>
      <c r="N1740" s="61" t="str">
        <f t="shared" si="54"/>
        <v>-</v>
      </c>
      <c r="P1740" s="73" t="str">
        <f t="shared" si="55"/>
        <v/>
      </c>
      <c r="Q1740" s="61" t="s">
        <v>88</v>
      </c>
    </row>
    <row r="1741" spans="8:17" x14ac:dyDescent="0.25">
      <c r="H1741" s="59">
        <v>58246</v>
      </c>
      <c r="I1741" s="59" t="s">
        <v>72</v>
      </c>
      <c r="J1741" s="59">
        <v>5976740</v>
      </c>
      <c r="K1741" s="59" t="s">
        <v>2307</v>
      </c>
      <c r="L1741" s="61" t="s">
        <v>81</v>
      </c>
      <c r="M1741" s="61">
        <f>VLOOKUP(H1741,zdroj!C:F,4,0)</f>
        <v>0</v>
      </c>
      <c r="N1741" s="61" t="str">
        <f t="shared" si="54"/>
        <v>-</v>
      </c>
      <c r="P1741" s="73" t="str">
        <f t="shared" si="55"/>
        <v/>
      </c>
      <c r="Q1741" s="61" t="s">
        <v>86</v>
      </c>
    </row>
    <row r="1742" spans="8:17" x14ac:dyDescent="0.25">
      <c r="H1742" s="59">
        <v>58246</v>
      </c>
      <c r="I1742" s="59" t="s">
        <v>72</v>
      </c>
      <c r="J1742" s="59">
        <v>5976758</v>
      </c>
      <c r="K1742" s="59" t="s">
        <v>2308</v>
      </c>
      <c r="L1742" s="61" t="s">
        <v>81</v>
      </c>
      <c r="M1742" s="61">
        <f>VLOOKUP(H1742,zdroj!C:F,4,0)</f>
        <v>0</v>
      </c>
      <c r="N1742" s="61" t="str">
        <f t="shared" si="54"/>
        <v>-</v>
      </c>
      <c r="P1742" s="73" t="str">
        <f t="shared" si="55"/>
        <v/>
      </c>
      <c r="Q1742" s="61" t="s">
        <v>88</v>
      </c>
    </row>
    <row r="1743" spans="8:17" x14ac:dyDescent="0.25">
      <c r="H1743" s="59">
        <v>58246</v>
      </c>
      <c r="I1743" s="59" t="s">
        <v>72</v>
      </c>
      <c r="J1743" s="59">
        <v>5976766</v>
      </c>
      <c r="K1743" s="59" t="s">
        <v>2309</v>
      </c>
      <c r="L1743" s="61" t="s">
        <v>81</v>
      </c>
      <c r="M1743" s="61">
        <f>VLOOKUP(H1743,zdroj!C:F,4,0)</f>
        <v>0</v>
      </c>
      <c r="N1743" s="61" t="str">
        <f t="shared" si="54"/>
        <v>-</v>
      </c>
      <c r="P1743" s="73" t="str">
        <f t="shared" si="55"/>
        <v/>
      </c>
      <c r="Q1743" s="61" t="s">
        <v>86</v>
      </c>
    </row>
    <row r="1744" spans="8:17" x14ac:dyDescent="0.25">
      <c r="H1744" s="59">
        <v>58246</v>
      </c>
      <c r="I1744" s="59" t="s">
        <v>72</v>
      </c>
      <c r="J1744" s="59">
        <v>5976774</v>
      </c>
      <c r="K1744" s="59" t="s">
        <v>2310</v>
      </c>
      <c r="L1744" s="61" t="s">
        <v>81</v>
      </c>
      <c r="M1744" s="61">
        <f>VLOOKUP(H1744,zdroj!C:F,4,0)</f>
        <v>0</v>
      </c>
      <c r="N1744" s="61" t="str">
        <f t="shared" si="54"/>
        <v>-</v>
      </c>
      <c r="P1744" s="73" t="str">
        <f t="shared" si="55"/>
        <v/>
      </c>
      <c r="Q1744" s="61" t="s">
        <v>88</v>
      </c>
    </row>
    <row r="1745" spans="8:17" x14ac:dyDescent="0.25">
      <c r="H1745" s="59">
        <v>58246</v>
      </c>
      <c r="I1745" s="59" t="s">
        <v>72</v>
      </c>
      <c r="J1745" s="59">
        <v>5976782</v>
      </c>
      <c r="K1745" s="59" t="s">
        <v>2311</v>
      </c>
      <c r="L1745" s="61" t="s">
        <v>81</v>
      </c>
      <c r="M1745" s="61">
        <f>VLOOKUP(H1745,zdroj!C:F,4,0)</f>
        <v>0</v>
      </c>
      <c r="N1745" s="61" t="str">
        <f t="shared" si="54"/>
        <v>-</v>
      </c>
      <c r="P1745" s="73" t="str">
        <f t="shared" si="55"/>
        <v/>
      </c>
      <c r="Q1745" s="61" t="s">
        <v>88</v>
      </c>
    </row>
    <row r="1746" spans="8:17" x14ac:dyDescent="0.25">
      <c r="H1746" s="59">
        <v>58246</v>
      </c>
      <c r="I1746" s="59" t="s">
        <v>72</v>
      </c>
      <c r="J1746" s="59">
        <v>5976791</v>
      </c>
      <c r="K1746" s="59" t="s">
        <v>2312</v>
      </c>
      <c r="L1746" s="61" t="s">
        <v>81</v>
      </c>
      <c r="M1746" s="61">
        <f>VLOOKUP(H1746,zdroj!C:F,4,0)</f>
        <v>0</v>
      </c>
      <c r="N1746" s="61" t="str">
        <f t="shared" si="54"/>
        <v>-</v>
      </c>
      <c r="P1746" s="73" t="str">
        <f t="shared" si="55"/>
        <v/>
      </c>
      <c r="Q1746" s="61" t="s">
        <v>88</v>
      </c>
    </row>
    <row r="1747" spans="8:17" x14ac:dyDescent="0.25">
      <c r="H1747" s="59">
        <v>58246</v>
      </c>
      <c r="I1747" s="59" t="s">
        <v>72</v>
      </c>
      <c r="J1747" s="59">
        <v>5976812</v>
      </c>
      <c r="K1747" s="59" t="s">
        <v>2313</v>
      </c>
      <c r="L1747" s="61" t="s">
        <v>81</v>
      </c>
      <c r="M1747" s="61">
        <f>VLOOKUP(H1747,zdroj!C:F,4,0)</f>
        <v>0</v>
      </c>
      <c r="N1747" s="61" t="str">
        <f t="shared" si="54"/>
        <v>-</v>
      </c>
      <c r="P1747" s="73" t="str">
        <f t="shared" si="55"/>
        <v/>
      </c>
      <c r="Q1747" s="61" t="s">
        <v>88</v>
      </c>
    </row>
    <row r="1748" spans="8:17" x14ac:dyDescent="0.25">
      <c r="H1748" s="59">
        <v>58246</v>
      </c>
      <c r="I1748" s="59" t="s">
        <v>72</v>
      </c>
      <c r="J1748" s="59">
        <v>25574868</v>
      </c>
      <c r="K1748" s="59" t="s">
        <v>2314</v>
      </c>
      <c r="L1748" s="61" t="s">
        <v>81</v>
      </c>
      <c r="M1748" s="61">
        <f>VLOOKUP(H1748,zdroj!C:F,4,0)</f>
        <v>0</v>
      </c>
      <c r="N1748" s="61" t="str">
        <f t="shared" si="54"/>
        <v>-</v>
      </c>
      <c r="P1748" s="73" t="str">
        <f t="shared" si="55"/>
        <v/>
      </c>
      <c r="Q1748" s="61" t="s">
        <v>86</v>
      </c>
    </row>
    <row r="1749" spans="8:17" x14ac:dyDescent="0.25">
      <c r="H1749" s="59">
        <v>58246</v>
      </c>
      <c r="I1749" s="59" t="s">
        <v>72</v>
      </c>
      <c r="J1749" s="59">
        <v>25574876</v>
      </c>
      <c r="K1749" s="59" t="s">
        <v>2315</v>
      </c>
      <c r="L1749" s="61" t="s">
        <v>81</v>
      </c>
      <c r="M1749" s="61">
        <f>VLOOKUP(H1749,zdroj!C:F,4,0)</f>
        <v>0</v>
      </c>
      <c r="N1749" s="61" t="str">
        <f t="shared" si="54"/>
        <v>-</v>
      </c>
      <c r="P1749" s="73" t="str">
        <f t="shared" si="55"/>
        <v/>
      </c>
      <c r="Q1749" s="61" t="s">
        <v>86</v>
      </c>
    </row>
    <row r="1750" spans="8:17" x14ac:dyDescent="0.25">
      <c r="H1750" s="59">
        <v>58246</v>
      </c>
      <c r="I1750" s="59" t="s">
        <v>72</v>
      </c>
      <c r="J1750" s="59">
        <v>25574884</v>
      </c>
      <c r="K1750" s="59" t="s">
        <v>2316</v>
      </c>
      <c r="L1750" s="61" t="s">
        <v>81</v>
      </c>
      <c r="M1750" s="61">
        <f>VLOOKUP(H1750,zdroj!C:F,4,0)</f>
        <v>0</v>
      </c>
      <c r="N1750" s="61" t="str">
        <f t="shared" si="54"/>
        <v>-</v>
      </c>
      <c r="P1750" s="73" t="str">
        <f t="shared" si="55"/>
        <v/>
      </c>
      <c r="Q1750" s="61" t="s">
        <v>86</v>
      </c>
    </row>
    <row r="1751" spans="8:17" x14ac:dyDescent="0.25">
      <c r="H1751" s="59">
        <v>58246</v>
      </c>
      <c r="I1751" s="59" t="s">
        <v>72</v>
      </c>
      <c r="J1751" s="59">
        <v>25610821</v>
      </c>
      <c r="K1751" s="59" t="s">
        <v>2317</v>
      </c>
      <c r="L1751" s="61" t="s">
        <v>81</v>
      </c>
      <c r="M1751" s="61">
        <f>VLOOKUP(H1751,zdroj!C:F,4,0)</f>
        <v>0</v>
      </c>
      <c r="N1751" s="61" t="str">
        <f t="shared" si="54"/>
        <v>-</v>
      </c>
      <c r="P1751" s="73" t="str">
        <f t="shared" si="55"/>
        <v/>
      </c>
      <c r="Q1751" s="61" t="s">
        <v>86</v>
      </c>
    </row>
    <row r="1752" spans="8:17" x14ac:dyDescent="0.25">
      <c r="H1752" s="59">
        <v>58246</v>
      </c>
      <c r="I1752" s="59" t="s">
        <v>72</v>
      </c>
      <c r="J1752" s="59">
        <v>25610830</v>
      </c>
      <c r="K1752" s="59" t="s">
        <v>2318</v>
      </c>
      <c r="L1752" s="61" t="s">
        <v>81</v>
      </c>
      <c r="M1752" s="61">
        <f>VLOOKUP(H1752,zdroj!C:F,4,0)</f>
        <v>0</v>
      </c>
      <c r="N1752" s="61" t="str">
        <f t="shared" si="54"/>
        <v>-</v>
      </c>
      <c r="P1752" s="73" t="str">
        <f t="shared" si="55"/>
        <v/>
      </c>
      <c r="Q1752" s="61" t="s">
        <v>86</v>
      </c>
    </row>
    <row r="1753" spans="8:17" x14ac:dyDescent="0.25">
      <c r="H1753" s="59">
        <v>58246</v>
      </c>
      <c r="I1753" s="59" t="s">
        <v>72</v>
      </c>
      <c r="J1753" s="59">
        <v>25714961</v>
      </c>
      <c r="K1753" s="59" t="s">
        <v>2319</v>
      </c>
      <c r="L1753" s="61" t="s">
        <v>81</v>
      </c>
      <c r="M1753" s="61">
        <f>VLOOKUP(H1753,zdroj!C:F,4,0)</f>
        <v>0</v>
      </c>
      <c r="N1753" s="61" t="str">
        <f t="shared" si="54"/>
        <v>-</v>
      </c>
      <c r="P1753" s="73" t="str">
        <f t="shared" si="55"/>
        <v/>
      </c>
      <c r="Q1753" s="61" t="s">
        <v>86</v>
      </c>
    </row>
    <row r="1754" spans="8:17" x14ac:dyDescent="0.25">
      <c r="H1754" s="59">
        <v>58246</v>
      </c>
      <c r="I1754" s="59" t="s">
        <v>72</v>
      </c>
      <c r="J1754" s="59">
        <v>25857436</v>
      </c>
      <c r="K1754" s="59" t="s">
        <v>2320</v>
      </c>
      <c r="L1754" s="61" t="s">
        <v>81</v>
      </c>
      <c r="M1754" s="61">
        <f>VLOOKUP(H1754,zdroj!C:F,4,0)</f>
        <v>0</v>
      </c>
      <c r="N1754" s="61" t="str">
        <f t="shared" si="54"/>
        <v>-</v>
      </c>
      <c r="P1754" s="73" t="str">
        <f t="shared" si="55"/>
        <v/>
      </c>
      <c r="Q1754" s="61" t="s">
        <v>86</v>
      </c>
    </row>
    <row r="1755" spans="8:17" x14ac:dyDescent="0.25">
      <c r="H1755" s="59">
        <v>58246</v>
      </c>
      <c r="I1755" s="59" t="s">
        <v>72</v>
      </c>
      <c r="J1755" s="59">
        <v>25914979</v>
      </c>
      <c r="K1755" s="59" t="s">
        <v>2321</v>
      </c>
      <c r="L1755" s="61" t="s">
        <v>81</v>
      </c>
      <c r="M1755" s="61">
        <f>VLOOKUP(H1755,zdroj!C:F,4,0)</f>
        <v>0</v>
      </c>
      <c r="N1755" s="61" t="str">
        <f t="shared" si="54"/>
        <v>-</v>
      </c>
      <c r="P1755" s="73" t="str">
        <f t="shared" si="55"/>
        <v/>
      </c>
      <c r="Q1755" s="61" t="s">
        <v>88</v>
      </c>
    </row>
    <row r="1756" spans="8:17" x14ac:dyDescent="0.25">
      <c r="H1756" s="59">
        <v>58246</v>
      </c>
      <c r="I1756" s="59" t="s">
        <v>72</v>
      </c>
      <c r="J1756" s="59">
        <v>26045516</v>
      </c>
      <c r="K1756" s="59" t="s">
        <v>2322</v>
      </c>
      <c r="L1756" s="61" t="s">
        <v>81</v>
      </c>
      <c r="M1756" s="61">
        <f>VLOOKUP(H1756,zdroj!C:F,4,0)</f>
        <v>0</v>
      </c>
      <c r="N1756" s="61" t="str">
        <f t="shared" si="54"/>
        <v>-</v>
      </c>
      <c r="P1756" s="73" t="str">
        <f t="shared" si="55"/>
        <v/>
      </c>
      <c r="Q1756" s="61" t="s">
        <v>86</v>
      </c>
    </row>
    <row r="1757" spans="8:17" x14ac:dyDescent="0.25">
      <c r="H1757" s="59">
        <v>58246</v>
      </c>
      <c r="I1757" s="59" t="s">
        <v>72</v>
      </c>
      <c r="J1757" s="59">
        <v>26125552</v>
      </c>
      <c r="K1757" s="59" t="s">
        <v>2323</v>
      </c>
      <c r="L1757" s="61" t="s">
        <v>114</v>
      </c>
      <c r="M1757" s="61">
        <f>VLOOKUP(H1757,zdroj!C:F,4,0)</f>
        <v>0</v>
      </c>
      <c r="N1757" s="61" t="str">
        <f t="shared" si="54"/>
        <v>katC</v>
      </c>
      <c r="P1757" s="73" t="str">
        <f t="shared" si="55"/>
        <v/>
      </c>
      <c r="Q1757" s="61" t="s">
        <v>33</v>
      </c>
    </row>
    <row r="1758" spans="8:17" x14ac:dyDescent="0.25">
      <c r="H1758" s="59">
        <v>58246</v>
      </c>
      <c r="I1758" s="59" t="s">
        <v>72</v>
      </c>
      <c r="J1758" s="59">
        <v>26156164</v>
      </c>
      <c r="K1758" s="59" t="s">
        <v>2324</v>
      </c>
      <c r="L1758" s="61" t="s">
        <v>81</v>
      </c>
      <c r="M1758" s="61">
        <f>VLOOKUP(H1758,zdroj!C:F,4,0)</f>
        <v>0</v>
      </c>
      <c r="N1758" s="61" t="str">
        <f t="shared" si="54"/>
        <v>-</v>
      </c>
      <c r="P1758" s="73" t="str">
        <f t="shared" si="55"/>
        <v/>
      </c>
      <c r="Q1758" s="61" t="s">
        <v>86</v>
      </c>
    </row>
    <row r="1759" spans="8:17" x14ac:dyDescent="0.25">
      <c r="H1759" s="59">
        <v>58246</v>
      </c>
      <c r="I1759" s="59" t="s">
        <v>72</v>
      </c>
      <c r="J1759" s="59">
        <v>26156172</v>
      </c>
      <c r="K1759" s="59" t="s">
        <v>2325</v>
      </c>
      <c r="L1759" s="61" t="s">
        <v>81</v>
      </c>
      <c r="M1759" s="61">
        <f>VLOOKUP(H1759,zdroj!C:F,4,0)</f>
        <v>0</v>
      </c>
      <c r="N1759" s="61" t="str">
        <f t="shared" si="54"/>
        <v>-</v>
      </c>
      <c r="P1759" s="73" t="str">
        <f t="shared" si="55"/>
        <v/>
      </c>
      <c r="Q1759" s="61" t="s">
        <v>86</v>
      </c>
    </row>
    <row r="1760" spans="8:17" x14ac:dyDescent="0.25">
      <c r="H1760" s="59">
        <v>58246</v>
      </c>
      <c r="I1760" s="59" t="s">
        <v>72</v>
      </c>
      <c r="J1760" s="59">
        <v>26622297</v>
      </c>
      <c r="K1760" s="59" t="s">
        <v>2326</v>
      </c>
      <c r="L1760" s="61" t="s">
        <v>81</v>
      </c>
      <c r="M1760" s="61">
        <f>VLOOKUP(H1760,zdroj!C:F,4,0)</f>
        <v>0</v>
      </c>
      <c r="N1760" s="61" t="str">
        <f t="shared" si="54"/>
        <v>-</v>
      </c>
      <c r="P1760" s="73" t="str">
        <f t="shared" si="55"/>
        <v/>
      </c>
      <c r="Q1760" s="61" t="s">
        <v>86</v>
      </c>
    </row>
    <row r="1761" spans="8:17" x14ac:dyDescent="0.25">
      <c r="H1761" s="59">
        <v>58246</v>
      </c>
      <c r="I1761" s="59" t="s">
        <v>72</v>
      </c>
      <c r="J1761" s="59">
        <v>26784211</v>
      </c>
      <c r="K1761" s="59" t="s">
        <v>2327</v>
      </c>
      <c r="L1761" s="61" t="s">
        <v>81</v>
      </c>
      <c r="M1761" s="61">
        <f>VLOOKUP(H1761,zdroj!C:F,4,0)</f>
        <v>0</v>
      </c>
      <c r="N1761" s="61" t="str">
        <f t="shared" si="54"/>
        <v>-</v>
      </c>
      <c r="P1761" s="73" t="str">
        <f t="shared" si="55"/>
        <v/>
      </c>
      <c r="Q1761" s="61" t="s">
        <v>86</v>
      </c>
    </row>
    <row r="1762" spans="8:17" x14ac:dyDescent="0.25">
      <c r="H1762" s="59">
        <v>58246</v>
      </c>
      <c r="I1762" s="59" t="s">
        <v>72</v>
      </c>
      <c r="J1762" s="59">
        <v>26784220</v>
      </c>
      <c r="K1762" s="59" t="s">
        <v>2328</v>
      </c>
      <c r="L1762" s="61" t="s">
        <v>81</v>
      </c>
      <c r="M1762" s="61">
        <f>VLOOKUP(H1762,zdroj!C:F,4,0)</f>
        <v>0</v>
      </c>
      <c r="N1762" s="61" t="str">
        <f t="shared" si="54"/>
        <v>-</v>
      </c>
      <c r="P1762" s="73" t="str">
        <f t="shared" si="55"/>
        <v/>
      </c>
      <c r="Q1762" s="61" t="s">
        <v>86</v>
      </c>
    </row>
    <row r="1763" spans="8:17" x14ac:dyDescent="0.25">
      <c r="H1763" s="59">
        <v>58246</v>
      </c>
      <c r="I1763" s="59" t="s">
        <v>72</v>
      </c>
      <c r="J1763" s="59">
        <v>26784238</v>
      </c>
      <c r="K1763" s="59" t="s">
        <v>2329</v>
      </c>
      <c r="L1763" s="61" t="s">
        <v>81</v>
      </c>
      <c r="M1763" s="61">
        <f>VLOOKUP(H1763,zdroj!C:F,4,0)</f>
        <v>0</v>
      </c>
      <c r="N1763" s="61" t="str">
        <f t="shared" si="54"/>
        <v>-</v>
      </c>
      <c r="P1763" s="73" t="str">
        <f t="shared" si="55"/>
        <v/>
      </c>
      <c r="Q1763" s="61" t="s">
        <v>86</v>
      </c>
    </row>
    <row r="1764" spans="8:17" x14ac:dyDescent="0.25">
      <c r="H1764" s="59">
        <v>58246</v>
      </c>
      <c r="I1764" s="59" t="s">
        <v>72</v>
      </c>
      <c r="J1764" s="59">
        <v>26784246</v>
      </c>
      <c r="K1764" s="59" t="s">
        <v>2330</v>
      </c>
      <c r="L1764" s="61" t="s">
        <v>81</v>
      </c>
      <c r="M1764" s="61">
        <f>VLOOKUP(H1764,zdroj!C:F,4,0)</f>
        <v>0</v>
      </c>
      <c r="N1764" s="61" t="str">
        <f t="shared" si="54"/>
        <v>-</v>
      </c>
      <c r="P1764" s="73" t="str">
        <f t="shared" si="55"/>
        <v/>
      </c>
      <c r="Q1764" s="61" t="s">
        <v>88</v>
      </c>
    </row>
    <row r="1765" spans="8:17" x14ac:dyDescent="0.25">
      <c r="H1765" s="59">
        <v>58246</v>
      </c>
      <c r="I1765" s="59" t="s">
        <v>72</v>
      </c>
      <c r="J1765" s="59">
        <v>26784262</v>
      </c>
      <c r="K1765" s="59" t="s">
        <v>2331</v>
      </c>
      <c r="L1765" s="61" t="s">
        <v>81</v>
      </c>
      <c r="M1765" s="61">
        <f>VLOOKUP(H1765,zdroj!C:F,4,0)</f>
        <v>0</v>
      </c>
      <c r="N1765" s="61" t="str">
        <f t="shared" si="54"/>
        <v>-</v>
      </c>
      <c r="P1765" s="73" t="str">
        <f t="shared" si="55"/>
        <v/>
      </c>
      <c r="Q1765" s="61" t="s">
        <v>86</v>
      </c>
    </row>
    <row r="1766" spans="8:17" x14ac:dyDescent="0.25">
      <c r="H1766" s="59">
        <v>58246</v>
      </c>
      <c r="I1766" s="59" t="s">
        <v>72</v>
      </c>
      <c r="J1766" s="59">
        <v>26784271</v>
      </c>
      <c r="K1766" s="59" t="s">
        <v>2332</v>
      </c>
      <c r="L1766" s="61" t="s">
        <v>81</v>
      </c>
      <c r="M1766" s="61">
        <f>VLOOKUP(H1766,zdroj!C:F,4,0)</f>
        <v>0</v>
      </c>
      <c r="N1766" s="61" t="str">
        <f t="shared" si="54"/>
        <v>-</v>
      </c>
      <c r="P1766" s="73" t="str">
        <f t="shared" si="55"/>
        <v/>
      </c>
      <c r="Q1766" s="61" t="s">
        <v>86</v>
      </c>
    </row>
    <row r="1767" spans="8:17" x14ac:dyDescent="0.25">
      <c r="H1767" s="59">
        <v>58246</v>
      </c>
      <c r="I1767" s="59" t="s">
        <v>72</v>
      </c>
      <c r="J1767" s="59">
        <v>26784289</v>
      </c>
      <c r="K1767" s="59" t="s">
        <v>2333</v>
      </c>
      <c r="L1767" s="61" t="s">
        <v>81</v>
      </c>
      <c r="M1767" s="61">
        <f>VLOOKUP(H1767,zdroj!C:F,4,0)</f>
        <v>0</v>
      </c>
      <c r="N1767" s="61" t="str">
        <f t="shared" si="54"/>
        <v>-</v>
      </c>
      <c r="P1767" s="73" t="str">
        <f t="shared" si="55"/>
        <v/>
      </c>
      <c r="Q1767" s="61" t="s">
        <v>86</v>
      </c>
    </row>
    <row r="1768" spans="8:17" x14ac:dyDescent="0.25">
      <c r="H1768" s="59">
        <v>58246</v>
      </c>
      <c r="I1768" s="59" t="s">
        <v>72</v>
      </c>
      <c r="J1768" s="59">
        <v>26784297</v>
      </c>
      <c r="K1768" s="59" t="s">
        <v>2334</v>
      </c>
      <c r="L1768" s="61" t="s">
        <v>81</v>
      </c>
      <c r="M1768" s="61">
        <f>VLOOKUP(H1768,zdroj!C:F,4,0)</f>
        <v>0</v>
      </c>
      <c r="N1768" s="61" t="str">
        <f t="shared" si="54"/>
        <v>-</v>
      </c>
      <c r="P1768" s="73" t="str">
        <f t="shared" si="55"/>
        <v/>
      </c>
      <c r="Q1768" s="61" t="s">
        <v>86</v>
      </c>
    </row>
    <row r="1769" spans="8:17" x14ac:dyDescent="0.25">
      <c r="H1769" s="59">
        <v>58246</v>
      </c>
      <c r="I1769" s="59" t="s">
        <v>72</v>
      </c>
      <c r="J1769" s="59">
        <v>26784301</v>
      </c>
      <c r="K1769" s="59" t="s">
        <v>2335</v>
      </c>
      <c r="L1769" s="61" t="s">
        <v>81</v>
      </c>
      <c r="M1769" s="61">
        <f>VLOOKUP(H1769,zdroj!C:F,4,0)</f>
        <v>0</v>
      </c>
      <c r="N1769" s="61" t="str">
        <f t="shared" si="54"/>
        <v>-</v>
      </c>
      <c r="P1769" s="73" t="str">
        <f t="shared" si="55"/>
        <v/>
      </c>
      <c r="Q1769" s="61" t="s">
        <v>86</v>
      </c>
    </row>
    <row r="1770" spans="8:17" x14ac:dyDescent="0.25">
      <c r="H1770" s="59">
        <v>58246</v>
      </c>
      <c r="I1770" s="59" t="s">
        <v>72</v>
      </c>
      <c r="J1770" s="59">
        <v>26784319</v>
      </c>
      <c r="K1770" s="59" t="s">
        <v>2336</v>
      </c>
      <c r="L1770" s="61" t="s">
        <v>81</v>
      </c>
      <c r="M1770" s="61">
        <f>VLOOKUP(H1770,zdroj!C:F,4,0)</f>
        <v>0</v>
      </c>
      <c r="N1770" s="61" t="str">
        <f t="shared" si="54"/>
        <v>-</v>
      </c>
      <c r="P1770" s="73" t="str">
        <f t="shared" si="55"/>
        <v/>
      </c>
      <c r="Q1770" s="61" t="s">
        <v>86</v>
      </c>
    </row>
    <row r="1771" spans="8:17" x14ac:dyDescent="0.25">
      <c r="H1771" s="59">
        <v>58246</v>
      </c>
      <c r="I1771" s="59" t="s">
        <v>72</v>
      </c>
      <c r="J1771" s="59">
        <v>26784327</v>
      </c>
      <c r="K1771" s="59" t="s">
        <v>2337</v>
      </c>
      <c r="L1771" s="61" t="s">
        <v>81</v>
      </c>
      <c r="M1771" s="61">
        <f>VLOOKUP(H1771,zdroj!C:F,4,0)</f>
        <v>0</v>
      </c>
      <c r="N1771" s="61" t="str">
        <f t="shared" si="54"/>
        <v>-</v>
      </c>
      <c r="P1771" s="73" t="str">
        <f t="shared" si="55"/>
        <v/>
      </c>
      <c r="Q1771" s="61" t="s">
        <v>86</v>
      </c>
    </row>
    <row r="1772" spans="8:17" x14ac:dyDescent="0.25">
      <c r="H1772" s="59">
        <v>58246</v>
      </c>
      <c r="I1772" s="59" t="s">
        <v>72</v>
      </c>
      <c r="J1772" s="59">
        <v>26784335</v>
      </c>
      <c r="K1772" s="59" t="s">
        <v>2338</v>
      </c>
      <c r="L1772" s="61" t="s">
        <v>81</v>
      </c>
      <c r="M1772" s="61">
        <f>VLOOKUP(H1772,zdroj!C:F,4,0)</f>
        <v>0</v>
      </c>
      <c r="N1772" s="61" t="str">
        <f t="shared" si="54"/>
        <v>-</v>
      </c>
      <c r="P1772" s="73" t="str">
        <f t="shared" si="55"/>
        <v/>
      </c>
      <c r="Q1772" s="61" t="s">
        <v>86</v>
      </c>
    </row>
    <row r="1773" spans="8:17" x14ac:dyDescent="0.25">
      <c r="H1773" s="59">
        <v>58246</v>
      </c>
      <c r="I1773" s="59" t="s">
        <v>72</v>
      </c>
      <c r="J1773" s="59">
        <v>26784343</v>
      </c>
      <c r="K1773" s="59" t="s">
        <v>2339</v>
      </c>
      <c r="L1773" s="61" t="s">
        <v>81</v>
      </c>
      <c r="M1773" s="61">
        <f>VLOOKUP(H1773,zdroj!C:F,4,0)</f>
        <v>0</v>
      </c>
      <c r="N1773" s="61" t="str">
        <f t="shared" si="54"/>
        <v>-</v>
      </c>
      <c r="P1773" s="73" t="str">
        <f t="shared" si="55"/>
        <v/>
      </c>
      <c r="Q1773" s="61" t="s">
        <v>86</v>
      </c>
    </row>
    <row r="1774" spans="8:17" x14ac:dyDescent="0.25">
      <c r="H1774" s="59">
        <v>58246</v>
      </c>
      <c r="I1774" s="59" t="s">
        <v>72</v>
      </c>
      <c r="J1774" s="59">
        <v>26784351</v>
      </c>
      <c r="K1774" s="59" t="s">
        <v>2340</v>
      </c>
      <c r="L1774" s="61" t="s">
        <v>81</v>
      </c>
      <c r="M1774" s="61">
        <f>VLOOKUP(H1774,zdroj!C:F,4,0)</f>
        <v>0</v>
      </c>
      <c r="N1774" s="61" t="str">
        <f t="shared" si="54"/>
        <v>-</v>
      </c>
      <c r="P1774" s="73" t="str">
        <f t="shared" si="55"/>
        <v/>
      </c>
      <c r="Q1774" s="61" t="s">
        <v>86</v>
      </c>
    </row>
    <row r="1775" spans="8:17" x14ac:dyDescent="0.25">
      <c r="H1775" s="59">
        <v>58246</v>
      </c>
      <c r="I1775" s="59" t="s">
        <v>72</v>
      </c>
      <c r="J1775" s="59">
        <v>26784360</v>
      </c>
      <c r="K1775" s="59" t="s">
        <v>2341</v>
      </c>
      <c r="L1775" s="61" t="s">
        <v>81</v>
      </c>
      <c r="M1775" s="61">
        <f>VLOOKUP(H1775,zdroj!C:F,4,0)</f>
        <v>0</v>
      </c>
      <c r="N1775" s="61" t="str">
        <f t="shared" si="54"/>
        <v>-</v>
      </c>
      <c r="P1775" s="73" t="str">
        <f t="shared" si="55"/>
        <v/>
      </c>
      <c r="Q1775" s="61" t="s">
        <v>86</v>
      </c>
    </row>
    <row r="1776" spans="8:17" x14ac:dyDescent="0.25">
      <c r="H1776" s="59">
        <v>58246</v>
      </c>
      <c r="I1776" s="59" t="s">
        <v>72</v>
      </c>
      <c r="J1776" s="59">
        <v>26784378</v>
      </c>
      <c r="K1776" s="59" t="s">
        <v>2342</v>
      </c>
      <c r="L1776" s="61" t="s">
        <v>81</v>
      </c>
      <c r="M1776" s="61">
        <f>VLOOKUP(H1776,zdroj!C:F,4,0)</f>
        <v>0</v>
      </c>
      <c r="N1776" s="61" t="str">
        <f t="shared" si="54"/>
        <v>-</v>
      </c>
      <c r="P1776" s="73" t="str">
        <f t="shared" si="55"/>
        <v/>
      </c>
      <c r="Q1776" s="61" t="s">
        <v>88</v>
      </c>
    </row>
    <row r="1777" spans="8:17" x14ac:dyDescent="0.25">
      <c r="H1777" s="59">
        <v>58246</v>
      </c>
      <c r="I1777" s="59" t="s">
        <v>72</v>
      </c>
      <c r="J1777" s="59">
        <v>26784386</v>
      </c>
      <c r="K1777" s="59" t="s">
        <v>2343</v>
      </c>
      <c r="L1777" s="61" t="s">
        <v>81</v>
      </c>
      <c r="M1777" s="61">
        <f>VLOOKUP(H1777,zdroj!C:F,4,0)</f>
        <v>0</v>
      </c>
      <c r="N1777" s="61" t="str">
        <f t="shared" si="54"/>
        <v>-</v>
      </c>
      <c r="P1777" s="73" t="str">
        <f t="shared" si="55"/>
        <v/>
      </c>
      <c r="Q1777" s="61" t="s">
        <v>88</v>
      </c>
    </row>
    <row r="1778" spans="8:17" x14ac:dyDescent="0.25">
      <c r="H1778" s="59">
        <v>58246</v>
      </c>
      <c r="I1778" s="59" t="s">
        <v>72</v>
      </c>
      <c r="J1778" s="59">
        <v>26784394</v>
      </c>
      <c r="K1778" s="59" t="s">
        <v>2344</v>
      </c>
      <c r="L1778" s="61" t="s">
        <v>81</v>
      </c>
      <c r="M1778" s="61">
        <f>VLOOKUP(H1778,zdroj!C:F,4,0)</f>
        <v>0</v>
      </c>
      <c r="N1778" s="61" t="str">
        <f t="shared" si="54"/>
        <v>-</v>
      </c>
      <c r="P1778" s="73" t="str">
        <f t="shared" si="55"/>
        <v/>
      </c>
      <c r="Q1778" s="61" t="s">
        <v>86</v>
      </c>
    </row>
    <row r="1779" spans="8:17" x14ac:dyDescent="0.25">
      <c r="H1779" s="59">
        <v>58246</v>
      </c>
      <c r="I1779" s="59" t="s">
        <v>72</v>
      </c>
      <c r="J1779" s="59">
        <v>26784408</v>
      </c>
      <c r="K1779" s="59" t="s">
        <v>2345</v>
      </c>
      <c r="L1779" s="61" t="s">
        <v>81</v>
      </c>
      <c r="M1779" s="61">
        <f>VLOOKUP(H1779,zdroj!C:F,4,0)</f>
        <v>0</v>
      </c>
      <c r="N1779" s="61" t="str">
        <f t="shared" si="54"/>
        <v>-</v>
      </c>
      <c r="P1779" s="73" t="str">
        <f t="shared" si="55"/>
        <v/>
      </c>
      <c r="Q1779" s="61" t="s">
        <v>86</v>
      </c>
    </row>
    <row r="1780" spans="8:17" x14ac:dyDescent="0.25">
      <c r="H1780" s="59">
        <v>58246</v>
      </c>
      <c r="I1780" s="59" t="s">
        <v>72</v>
      </c>
      <c r="J1780" s="59">
        <v>26784416</v>
      </c>
      <c r="K1780" s="59" t="s">
        <v>2346</v>
      </c>
      <c r="L1780" s="61" t="s">
        <v>81</v>
      </c>
      <c r="M1780" s="61">
        <f>VLOOKUP(H1780,zdroj!C:F,4,0)</f>
        <v>0</v>
      </c>
      <c r="N1780" s="61" t="str">
        <f t="shared" si="54"/>
        <v>-</v>
      </c>
      <c r="P1780" s="73" t="str">
        <f t="shared" si="55"/>
        <v/>
      </c>
      <c r="Q1780" s="61" t="s">
        <v>88</v>
      </c>
    </row>
    <row r="1781" spans="8:17" x14ac:dyDescent="0.25">
      <c r="H1781" s="59">
        <v>58246</v>
      </c>
      <c r="I1781" s="59" t="s">
        <v>72</v>
      </c>
      <c r="J1781" s="59">
        <v>26784424</v>
      </c>
      <c r="K1781" s="59" t="s">
        <v>2347</v>
      </c>
      <c r="L1781" s="61" t="s">
        <v>81</v>
      </c>
      <c r="M1781" s="61">
        <f>VLOOKUP(H1781,zdroj!C:F,4,0)</f>
        <v>0</v>
      </c>
      <c r="N1781" s="61" t="str">
        <f t="shared" si="54"/>
        <v>-</v>
      </c>
      <c r="P1781" s="73" t="str">
        <f t="shared" si="55"/>
        <v/>
      </c>
      <c r="Q1781" s="61" t="s">
        <v>86</v>
      </c>
    </row>
    <row r="1782" spans="8:17" x14ac:dyDescent="0.25">
      <c r="H1782" s="59">
        <v>58246</v>
      </c>
      <c r="I1782" s="59" t="s">
        <v>72</v>
      </c>
      <c r="J1782" s="59">
        <v>27277038</v>
      </c>
      <c r="K1782" s="59" t="s">
        <v>2348</v>
      </c>
      <c r="L1782" s="61" t="s">
        <v>81</v>
      </c>
      <c r="M1782" s="61">
        <f>VLOOKUP(H1782,zdroj!C:F,4,0)</f>
        <v>0</v>
      </c>
      <c r="N1782" s="61" t="str">
        <f t="shared" si="54"/>
        <v>-</v>
      </c>
      <c r="P1782" s="73" t="str">
        <f t="shared" si="55"/>
        <v/>
      </c>
      <c r="Q1782" s="61" t="s">
        <v>86</v>
      </c>
    </row>
    <row r="1783" spans="8:17" x14ac:dyDescent="0.25">
      <c r="H1783" s="59">
        <v>58246</v>
      </c>
      <c r="I1783" s="59" t="s">
        <v>72</v>
      </c>
      <c r="J1783" s="59">
        <v>27778959</v>
      </c>
      <c r="K1783" s="59" t="s">
        <v>2349</v>
      </c>
      <c r="L1783" s="61" t="s">
        <v>81</v>
      </c>
      <c r="M1783" s="61">
        <f>VLOOKUP(H1783,zdroj!C:F,4,0)</f>
        <v>0</v>
      </c>
      <c r="N1783" s="61" t="str">
        <f t="shared" si="54"/>
        <v>-</v>
      </c>
      <c r="P1783" s="73" t="str">
        <f t="shared" si="55"/>
        <v/>
      </c>
      <c r="Q1783" s="61" t="s">
        <v>86</v>
      </c>
    </row>
    <row r="1784" spans="8:17" x14ac:dyDescent="0.25">
      <c r="H1784" s="59">
        <v>58246</v>
      </c>
      <c r="I1784" s="59" t="s">
        <v>72</v>
      </c>
      <c r="J1784" s="59">
        <v>27951014</v>
      </c>
      <c r="K1784" s="59" t="s">
        <v>2350</v>
      </c>
      <c r="L1784" s="61" t="s">
        <v>81</v>
      </c>
      <c r="M1784" s="61">
        <f>VLOOKUP(H1784,zdroj!C:F,4,0)</f>
        <v>0</v>
      </c>
      <c r="N1784" s="61" t="str">
        <f t="shared" si="54"/>
        <v>-</v>
      </c>
      <c r="P1784" s="73" t="str">
        <f t="shared" si="55"/>
        <v/>
      </c>
      <c r="Q1784" s="61" t="s">
        <v>86</v>
      </c>
    </row>
    <row r="1785" spans="8:17" x14ac:dyDescent="0.25">
      <c r="H1785" s="59">
        <v>58246</v>
      </c>
      <c r="I1785" s="59" t="s">
        <v>72</v>
      </c>
      <c r="J1785" s="59">
        <v>28216695</v>
      </c>
      <c r="K1785" s="59" t="s">
        <v>2351</v>
      </c>
      <c r="L1785" s="61" t="s">
        <v>81</v>
      </c>
      <c r="M1785" s="61">
        <f>VLOOKUP(H1785,zdroj!C:F,4,0)</f>
        <v>0</v>
      </c>
      <c r="N1785" s="61" t="str">
        <f t="shared" si="54"/>
        <v>-</v>
      </c>
      <c r="P1785" s="73" t="str">
        <f t="shared" si="55"/>
        <v/>
      </c>
      <c r="Q1785" s="61" t="s">
        <v>86</v>
      </c>
    </row>
    <row r="1786" spans="8:17" x14ac:dyDescent="0.25">
      <c r="H1786" s="59">
        <v>58246</v>
      </c>
      <c r="I1786" s="59" t="s">
        <v>72</v>
      </c>
      <c r="J1786" s="59">
        <v>30773407</v>
      </c>
      <c r="K1786" s="59" t="s">
        <v>2352</v>
      </c>
      <c r="L1786" s="61" t="s">
        <v>81</v>
      </c>
      <c r="M1786" s="61">
        <f>VLOOKUP(H1786,zdroj!C:F,4,0)</f>
        <v>0</v>
      </c>
      <c r="N1786" s="61" t="str">
        <f t="shared" si="54"/>
        <v>-</v>
      </c>
      <c r="P1786" s="73" t="str">
        <f t="shared" si="55"/>
        <v/>
      </c>
      <c r="Q1786" s="61" t="s">
        <v>88</v>
      </c>
    </row>
    <row r="1787" spans="8:17" x14ac:dyDescent="0.25">
      <c r="H1787" s="59">
        <v>58246</v>
      </c>
      <c r="I1787" s="59" t="s">
        <v>72</v>
      </c>
      <c r="J1787" s="59">
        <v>30773415</v>
      </c>
      <c r="K1787" s="59" t="s">
        <v>2353</v>
      </c>
      <c r="L1787" s="61" t="s">
        <v>81</v>
      </c>
      <c r="M1787" s="61">
        <f>VLOOKUP(H1787,zdroj!C:F,4,0)</f>
        <v>0</v>
      </c>
      <c r="N1787" s="61" t="str">
        <f t="shared" si="54"/>
        <v>-</v>
      </c>
      <c r="P1787" s="73" t="str">
        <f t="shared" si="55"/>
        <v/>
      </c>
      <c r="Q1787" s="61" t="s">
        <v>86</v>
      </c>
    </row>
    <row r="1788" spans="8:17" x14ac:dyDescent="0.25">
      <c r="H1788" s="59">
        <v>58246</v>
      </c>
      <c r="I1788" s="59" t="s">
        <v>72</v>
      </c>
      <c r="J1788" s="59">
        <v>42248604</v>
      </c>
      <c r="K1788" s="59" t="s">
        <v>2354</v>
      </c>
      <c r="L1788" s="61" t="s">
        <v>81</v>
      </c>
      <c r="M1788" s="61">
        <f>VLOOKUP(H1788,zdroj!C:F,4,0)</f>
        <v>0</v>
      </c>
      <c r="N1788" s="61" t="str">
        <f t="shared" si="54"/>
        <v>-</v>
      </c>
      <c r="P1788" s="73" t="str">
        <f t="shared" si="55"/>
        <v/>
      </c>
      <c r="Q1788" s="61" t="s">
        <v>88</v>
      </c>
    </row>
    <row r="1789" spans="8:17" x14ac:dyDescent="0.25">
      <c r="H1789" s="59">
        <v>58246</v>
      </c>
      <c r="I1789" s="59" t="s">
        <v>72</v>
      </c>
      <c r="J1789" s="59">
        <v>73739162</v>
      </c>
      <c r="K1789" s="59" t="s">
        <v>2355</v>
      </c>
      <c r="L1789" s="61" t="s">
        <v>81</v>
      </c>
      <c r="M1789" s="61">
        <f>VLOOKUP(H1789,zdroj!C:F,4,0)</f>
        <v>0</v>
      </c>
      <c r="N1789" s="61" t="str">
        <f t="shared" si="54"/>
        <v>-</v>
      </c>
      <c r="P1789" s="73" t="str">
        <f t="shared" si="55"/>
        <v/>
      </c>
      <c r="Q1789" s="61" t="s">
        <v>88</v>
      </c>
    </row>
    <row r="1790" spans="8:17" x14ac:dyDescent="0.25">
      <c r="H1790" s="59">
        <v>58246</v>
      </c>
      <c r="I1790" s="59" t="s">
        <v>72</v>
      </c>
      <c r="J1790" s="59">
        <v>75762269</v>
      </c>
      <c r="K1790" s="59" t="s">
        <v>2356</v>
      </c>
      <c r="L1790" s="61" t="s">
        <v>81</v>
      </c>
      <c r="M1790" s="61">
        <f>VLOOKUP(H1790,zdroj!C:F,4,0)</f>
        <v>0</v>
      </c>
      <c r="N1790" s="61" t="str">
        <f t="shared" si="54"/>
        <v>-</v>
      </c>
      <c r="P1790" s="73" t="str">
        <f t="shared" si="55"/>
        <v/>
      </c>
      <c r="Q1790" s="61" t="s">
        <v>88</v>
      </c>
    </row>
    <row r="1791" spans="8:17" x14ac:dyDescent="0.25">
      <c r="H1791" s="59">
        <v>58246</v>
      </c>
      <c r="I1791" s="59" t="s">
        <v>72</v>
      </c>
      <c r="J1791" s="59">
        <v>77807961</v>
      </c>
      <c r="K1791" s="59" t="s">
        <v>2357</v>
      </c>
      <c r="L1791" s="61" t="s">
        <v>81</v>
      </c>
      <c r="M1791" s="61">
        <f>VLOOKUP(H1791,zdroj!C:F,4,0)</f>
        <v>0</v>
      </c>
      <c r="N1791" s="61" t="str">
        <f t="shared" si="54"/>
        <v>-</v>
      </c>
      <c r="P1791" s="73" t="str">
        <f t="shared" si="55"/>
        <v/>
      </c>
      <c r="Q1791" s="61" t="s">
        <v>88</v>
      </c>
    </row>
    <row r="1792" spans="8:17" x14ac:dyDescent="0.25">
      <c r="H1792" s="59">
        <v>58246</v>
      </c>
      <c r="I1792" s="59" t="s">
        <v>72</v>
      </c>
      <c r="J1792" s="59">
        <v>78083532</v>
      </c>
      <c r="K1792" s="59" t="s">
        <v>2358</v>
      </c>
      <c r="L1792" s="61" t="s">
        <v>81</v>
      </c>
      <c r="M1792" s="61">
        <f>VLOOKUP(H1792,zdroj!C:F,4,0)</f>
        <v>0</v>
      </c>
      <c r="N1792" s="61" t="str">
        <f t="shared" si="54"/>
        <v>-</v>
      </c>
      <c r="P1792" s="73" t="str">
        <f t="shared" si="55"/>
        <v/>
      </c>
      <c r="Q1792" s="61" t="s">
        <v>88</v>
      </c>
    </row>
    <row r="1793" spans="8:17" x14ac:dyDescent="0.25">
      <c r="H1793" s="59">
        <v>66796</v>
      </c>
      <c r="I1793" s="59" t="s">
        <v>69</v>
      </c>
      <c r="J1793" s="59">
        <v>1307045</v>
      </c>
      <c r="K1793" s="59" t="s">
        <v>2359</v>
      </c>
      <c r="L1793" s="61" t="s">
        <v>113</v>
      </c>
      <c r="M1793" s="61">
        <f>VLOOKUP(H1793,zdroj!C:F,4,0)</f>
        <v>0</v>
      </c>
      <c r="N1793" s="61" t="str">
        <f t="shared" si="54"/>
        <v>katB</v>
      </c>
      <c r="P1793" s="73" t="str">
        <f t="shared" si="55"/>
        <v/>
      </c>
      <c r="Q1793" s="61" t="s">
        <v>30</v>
      </c>
    </row>
    <row r="1794" spans="8:17" x14ac:dyDescent="0.25">
      <c r="H1794" s="59">
        <v>66796</v>
      </c>
      <c r="I1794" s="59" t="s">
        <v>69</v>
      </c>
      <c r="J1794" s="59">
        <v>1307053</v>
      </c>
      <c r="K1794" s="59" t="s">
        <v>2360</v>
      </c>
      <c r="L1794" s="61" t="s">
        <v>113</v>
      </c>
      <c r="M1794" s="61">
        <f>VLOOKUP(H1794,zdroj!C:F,4,0)</f>
        <v>0</v>
      </c>
      <c r="N1794" s="61" t="str">
        <f t="shared" si="54"/>
        <v>katB</v>
      </c>
      <c r="P1794" s="73" t="str">
        <f t="shared" si="55"/>
        <v/>
      </c>
      <c r="Q1794" s="61" t="s">
        <v>30</v>
      </c>
    </row>
    <row r="1795" spans="8:17" x14ac:dyDescent="0.25">
      <c r="H1795" s="59">
        <v>66796</v>
      </c>
      <c r="I1795" s="59" t="s">
        <v>69</v>
      </c>
      <c r="J1795" s="59">
        <v>1307061</v>
      </c>
      <c r="K1795" s="59" t="s">
        <v>2361</v>
      </c>
      <c r="L1795" s="61" t="s">
        <v>113</v>
      </c>
      <c r="M1795" s="61">
        <f>VLOOKUP(H1795,zdroj!C:F,4,0)</f>
        <v>0</v>
      </c>
      <c r="N1795" s="61" t="str">
        <f t="shared" si="54"/>
        <v>katB</v>
      </c>
      <c r="P1795" s="73" t="str">
        <f t="shared" si="55"/>
        <v/>
      </c>
      <c r="Q1795" s="61" t="s">
        <v>30</v>
      </c>
    </row>
    <row r="1796" spans="8:17" x14ac:dyDescent="0.25">
      <c r="H1796" s="59">
        <v>66796</v>
      </c>
      <c r="I1796" s="59" t="s">
        <v>69</v>
      </c>
      <c r="J1796" s="59">
        <v>1307070</v>
      </c>
      <c r="K1796" s="59" t="s">
        <v>2362</v>
      </c>
      <c r="L1796" s="61" t="s">
        <v>113</v>
      </c>
      <c r="M1796" s="61">
        <f>VLOOKUP(H1796,zdroj!C:F,4,0)</f>
        <v>0</v>
      </c>
      <c r="N1796" s="61" t="str">
        <f t="shared" si="54"/>
        <v>katB</v>
      </c>
      <c r="P1796" s="73" t="str">
        <f t="shared" si="55"/>
        <v/>
      </c>
      <c r="Q1796" s="61" t="s">
        <v>30</v>
      </c>
    </row>
    <row r="1797" spans="8:17" x14ac:dyDescent="0.25">
      <c r="H1797" s="59">
        <v>66796</v>
      </c>
      <c r="I1797" s="59" t="s">
        <v>69</v>
      </c>
      <c r="J1797" s="59">
        <v>1307088</v>
      </c>
      <c r="K1797" s="59" t="s">
        <v>2363</v>
      </c>
      <c r="L1797" s="61" t="s">
        <v>113</v>
      </c>
      <c r="M1797" s="61">
        <f>VLOOKUP(H1797,zdroj!C:F,4,0)</f>
        <v>0</v>
      </c>
      <c r="N1797" s="61" t="str">
        <f t="shared" si="54"/>
        <v>katB</v>
      </c>
      <c r="P1797" s="73" t="str">
        <f t="shared" si="55"/>
        <v/>
      </c>
      <c r="Q1797" s="61" t="s">
        <v>30</v>
      </c>
    </row>
    <row r="1798" spans="8:17" x14ac:dyDescent="0.25">
      <c r="H1798" s="59">
        <v>66796</v>
      </c>
      <c r="I1798" s="59" t="s">
        <v>69</v>
      </c>
      <c r="J1798" s="59">
        <v>1307096</v>
      </c>
      <c r="K1798" s="59" t="s">
        <v>2364</v>
      </c>
      <c r="L1798" s="61" t="s">
        <v>113</v>
      </c>
      <c r="M1798" s="61">
        <f>VLOOKUP(H1798,zdroj!C:F,4,0)</f>
        <v>0</v>
      </c>
      <c r="N1798" s="61" t="str">
        <f t="shared" si="54"/>
        <v>katB</v>
      </c>
      <c r="P1798" s="73" t="str">
        <f t="shared" si="55"/>
        <v/>
      </c>
      <c r="Q1798" s="61" t="s">
        <v>30</v>
      </c>
    </row>
    <row r="1799" spans="8:17" x14ac:dyDescent="0.25">
      <c r="H1799" s="59">
        <v>66796</v>
      </c>
      <c r="I1799" s="59" t="s">
        <v>69</v>
      </c>
      <c r="J1799" s="59">
        <v>1307100</v>
      </c>
      <c r="K1799" s="59" t="s">
        <v>2365</v>
      </c>
      <c r="L1799" s="61" t="s">
        <v>113</v>
      </c>
      <c r="M1799" s="61">
        <f>VLOOKUP(H1799,zdroj!C:F,4,0)</f>
        <v>0</v>
      </c>
      <c r="N1799" s="61" t="str">
        <f t="shared" ref="N1799:N1862" si="56">IF(M1799="A",IF(L1799="katA","katB",L1799),L1799)</f>
        <v>katB</v>
      </c>
      <c r="P1799" s="73" t="str">
        <f t="shared" ref="P1799:P1862" si="57">IF(O1799="A",1,"")</f>
        <v/>
      </c>
      <c r="Q1799" s="61" t="s">
        <v>30</v>
      </c>
    </row>
    <row r="1800" spans="8:17" x14ac:dyDescent="0.25">
      <c r="H1800" s="59">
        <v>66796</v>
      </c>
      <c r="I1800" s="59" t="s">
        <v>69</v>
      </c>
      <c r="J1800" s="59">
        <v>1307118</v>
      </c>
      <c r="K1800" s="59" t="s">
        <v>2366</v>
      </c>
      <c r="L1800" s="61" t="s">
        <v>113</v>
      </c>
      <c r="M1800" s="61">
        <f>VLOOKUP(H1800,zdroj!C:F,4,0)</f>
        <v>0</v>
      </c>
      <c r="N1800" s="61" t="str">
        <f t="shared" si="56"/>
        <v>katB</v>
      </c>
      <c r="P1800" s="73" t="str">
        <f t="shared" si="57"/>
        <v/>
      </c>
      <c r="Q1800" s="61" t="s">
        <v>30</v>
      </c>
    </row>
    <row r="1801" spans="8:17" x14ac:dyDescent="0.25">
      <c r="H1801" s="59">
        <v>66796</v>
      </c>
      <c r="I1801" s="59" t="s">
        <v>69</v>
      </c>
      <c r="J1801" s="59">
        <v>1307126</v>
      </c>
      <c r="K1801" s="59" t="s">
        <v>2367</v>
      </c>
      <c r="L1801" s="61" t="s">
        <v>113</v>
      </c>
      <c r="M1801" s="61">
        <f>VLOOKUP(H1801,zdroj!C:F,4,0)</f>
        <v>0</v>
      </c>
      <c r="N1801" s="61" t="str">
        <f t="shared" si="56"/>
        <v>katB</v>
      </c>
      <c r="P1801" s="73" t="str">
        <f t="shared" si="57"/>
        <v/>
      </c>
      <c r="Q1801" s="61" t="s">
        <v>30</v>
      </c>
    </row>
    <row r="1802" spans="8:17" x14ac:dyDescent="0.25">
      <c r="H1802" s="59">
        <v>66796</v>
      </c>
      <c r="I1802" s="59" t="s">
        <v>69</v>
      </c>
      <c r="J1802" s="59">
        <v>1307134</v>
      </c>
      <c r="K1802" s="59" t="s">
        <v>2368</v>
      </c>
      <c r="L1802" s="61" t="s">
        <v>113</v>
      </c>
      <c r="M1802" s="61">
        <f>VLOOKUP(H1802,zdroj!C:F,4,0)</f>
        <v>0</v>
      </c>
      <c r="N1802" s="61" t="str">
        <f t="shared" si="56"/>
        <v>katB</v>
      </c>
      <c r="P1802" s="73" t="str">
        <f t="shared" si="57"/>
        <v/>
      </c>
      <c r="Q1802" s="61" t="s">
        <v>30</v>
      </c>
    </row>
    <row r="1803" spans="8:17" x14ac:dyDescent="0.25">
      <c r="H1803" s="59">
        <v>66796</v>
      </c>
      <c r="I1803" s="59" t="s">
        <v>69</v>
      </c>
      <c r="J1803" s="59">
        <v>1307142</v>
      </c>
      <c r="K1803" s="59" t="s">
        <v>2369</v>
      </c>
      <c r="L1803" s="61" t="s">
        <v>113</v>
      </c>
      <c r="M1803" s="61">
        <f>VLOOKUP(H1803,zdroj!C:F,4,0)</f>
        <v>0</v>
      </c>
      <c r="N1803" s="61" t="str">
        <f t="shared" si="56"/>
        <v>katB</v>
      </c>
      <c r="P1803" s="73" t="str">
        <f t="shared" si="57"/>
        <v/>
      </c>
      <c r="Q1803" s="61" t="s">
        <v>30</v>
      </c>
    </row>
    <row r="1804" spans="8:17" x14ac:dyDescent="0.25">
      <c r="H1804" s="59">
        <v>66796</v>
      </c>
      <c r="I1804" s="59" t="s">
        <v>69</v>
      </c>
      <c r="J1804" s="59">
        <v>1307151</v>
      </c>
      <c r="K1804" s="59" t="s">
        <v>2370</v>
      </c>
      <c r="L1804" s="61" t="s">
        <v>113</v>
      </c>
      <c r="M1804" s="61">
        <f>VLOOKUP(H1804,zdroj!C:F,4,0)</f>
        <v>0</v>
      </c>
      <c r="N1804" s="61" t="str">
        <f t="shared" si="56"/>
        <v>katB</v>
      </c>
      <c r="P1804" s="73" t="str">
        <f t="shared" si="57"/>
        <v/>
      </c>
      <c r="Q1804" s="61" t="s">
        <v>30</v>
      </c>
    </row>
    <row r="1805" spans="8:17" x14ac:dyDescent="0.25">
      <c r="H1805" s="59">
        <v>66796</v>
      </c>
      <c r="I1805" s="59" t="s">
        <v>69</v>
      </c>
      <c r="J1805" s="59">
        <v>1307169</v>
      </c>
      <c r="K1805" s="59" t="s">
        <v>2371</v>
      </c>
      <c r="L1805" s="61" t="s">
        <v>113</v>
      </c>
      <c r="M1805" s="61">
        <f>VLOOKUP(H1805,zdroj!C:F,4,0)</f>
        <v>0</v>
      </c>
      <c r="N1805" s="61" t="str">
        <f t="shared" si="56"/>
        <v>katB</v>
      </c>
      <c r="P1805" s="73" t="str">
        <f t="shared" si="57"/>
        <v/>
      </c>
      <c r="Q1805" s="61" t="s">
        <v>30</v>
      </c>
    </row>
    <row r="1806" spans="8:17" x14ac:dyDescent="0.25">
      <c r="H1806" s="59">
        <v>66796</v>
      </c>
      <c r="I1806" s="59" t="s">
        <v>69</v>
      </c>
      <c r="J1806" s="59">
        <v>1307177</v>
      </c>
      <c r="K1806" s="59" t="s">
        <v>2372</v>
      </c>
      <c r="L1806" s="61" t="s">
        <v>113</v>
      </c>
      <c r="M1806" s="61">
        <f>VLOOKUP(H1806,zdroj!C:F,4,0)</f>
        <v>0</v>
      </c>
      <c r="N1806" s="61" t="str">
        <f t="shared" si="56"/>
        <v>katB</v>
      </c>
      <c r="P1806" s="73" t="str">
        <f t="shared" si="57"/>
        <v/>
      </c>
      <c r="Q1806" s="61" t="s">
        <v>30</v>
      </c>
    </row>
    <row r="1807" spans="8:17" x14ac:dyDescent="0.25">
      <c r="H1807" s="59">
        <v>66796</v>
      </c>
      <c r="I1807" s="59" t="s">
        <v>69</v>
      </c>
      <c r="J1807" s="59">
        <v>1307185</v>
      </c>
      <c r="K1807" s="59" t="s">
        <v>2373</v>
      </c>
      <c r="L1807" s="61" t="s">
        <v>113</v>
      </c>
      <c r="M1807" s="61">
        <f>VLOOKUP(H1807,zdroj!C:F,4,0)</f>
        <v>0</v>
      </c>
      <c r="N1807" s="61" t="str">
        <f t="shared" si="56"/>
        <v>katB</v>
      </c>
      <c r="P1807" s="73" t="str">
        <f t="shared" si="57"/>
        <v/>
      </c>
      <c r="Q1807" s="61" t="s">
        <v>30</v>
      </c>
    </row>
    <row r="1808" spans="8:17" x14ac:dyDescent="0.25">
      <c r="H1808" s="59">
        <v>66796</v>
      </c>
      <c r="I1808" s="59" t="s">
        <v>69</v>
      </c>
      <c r="J1808" s="59">
        <v>1307193</v>
      </c>
      <c r="K1808" s="59" t="s">
        <v>2374</v>
      </c>
      <c r="L1808" s="61" t="s">
        <v>113</v>
      </c>
      <c r="M1808" s="61">
        <f>VLOOKUP(H1808,zdroj!C:F,4,0)</f>
        <v>0</v>
      </c>
      <c r="N1808" s="61" t="str">
        <f t="shared" si="56"/>
        <v>katB</v>
      </c>
      <c r="P1808" s="73" t="str">
        <f t="shared" si="57"/>
        <v/>
      </c>
      <c r="Q1808" s="61" t="s">
        <v>30</v>
      </c>
    </row>
    <row r="1809" spans="8:17" x14ac:dyDescent="0.25">
      <c r="H1809" s="59">
        <v>66796</v>
      </c>
      <c r="I1809" s="59" t="s">
        <v>69</v>
      </c>
      <c r="J1809" s="59">
        <v>1307207</v>
      </c>
      <c r="K1809" s="59" t="s">
        <v>2375</v>
      </c>
      <c r="L1809" s="61" t="s">
        <v>113</v>
      </c>
      <c r="M1809" s="61">
        <f>VLOOKUP(H1809,zdroj!C:F,4,0)</f>
        <v>0</v>
      </c>
      <c r="N1809" s="61" t="str">
        <f t="shared" si="56"/>
        <v>katB</v>
      </c>
      <c r="P1809" s="73" t="str">
        <f t="shared" si="57"/>
        <v/>
      </c>
      <c r="Q1809" s="61" t="s">
        <v>33</v>
      </c>
    </row>
    <row r="1810" spans="8:17" x14ac:dyDescent="0.25">
      <c r="H1810" s="59">
        <v>66796</v>
      </c>
      <c r="I1810" s="59" t="s">
        <v>69</v>
      </c>
      <c r="J1810" s="59">
        <v>1307215</v>
      </c>
      <c r="K1810" s="59" t="s">
        <v>2376</v>
      </c>
      <c r="L1810" s="61" t="s">
        <v>113</v>
      </c>
      <c r="M1810" s="61">
        <f>VLOOKUP(H1810,zdroj!C:F,4,0)</f>
        <v>0</v>
      </c>
      <c r="N1810" s="61" t="str">
        <f t="shared" si="56"/>
        <v>katB</v>
      </c>
      <c r="P1810" s="73" t="str">
        <f t="shared" si="57"/>
        <v/>
      </c>
      <c r="Q1810" s="61" t="s">
        <v>30</v>
      </c>
    </row>
    <row r="1811" spans="8:17" x14ac:dyDescent="0.25">
      <c r="H1811" s="59">
        <v>66796</v>
      </c>
      <c r="I1811" s="59" t="s">
        <v>69</v>
      </c>
      <c r="J1811" s="59">
        <v>1307223</v>
      </c>
      <c r="K1811" s="59" t="s">
        <v>2377</v>
      </c>
      <c r="L1811" s="61" t="s">
        <v>113</v>
      </c>
      <c r="M1811" s="61">
        <f>VLOOKUP(H1811,zdroj!C:F,4,0)</f>
        <v>0</v>
      </c>
      <c r="N1811" s="61" t="str">
        <f t="shared" si="56"/>
        <v>katB</v>
      </c>
      <c r="P1811" s="73" t="str">
        <f t="shared" si="57"/>
        <v/>
      </c>
      <c r="Q1811" s="61" t="s">
        <v>30</v>
      </c>
    </row>
    <row r="1812" spans="8:17" x14ac:dyDescent="0.25">
      <c r="H1812" s="59">
        <v>66796</v>
      </c>
      <c r="I1812" s="59" t="s">
        <v>69</v>
      </c>
      <c r="J1812" s="59">
        <v>1307231</v>
      </c>
      <c r="K1812" s="59" t="s">
        <v>2378</v>
      </c>
      <c r="L1812" s="61" t="s">
        <v>113</v>
      </c>
      <c r="M1812" s="61">
        <f>VLOOKUP(H1812,zdroj!C:F,4,0)</f>
        <v>0</v>
      </c>
      <c r="N1812" s="61" t="str">
        <f t="shared" si="56"/>
        <v>katB</v>
      </c>
      <c r="P1812" s="73" t="str">
        <f t="shared" si="57"/>
        <v/>
      </c>
      <c r="Q1812" s="61" t="s">
        <v>30</v>
      </c>
    </row>
    <row r="1813" spans="8:17" x14ac:dyDescent="0.25">
      <c r="H1813" s="59">
        <v>66796</v>
      </c>
      <c r="I1813" s="59" t="s">
        <v>69</v>
      </c>
      <c r="J1813" s="59">
        <v>1307240</v>
      </c>
      <c r="K1813" s="59" t="s">
        <v>2379</v>
      </c>
      <c r="L1813" s="61" t="s">
        <v>113</v>
      </c>
      <c r="M1813" s="61">
        <f>VLOOKUP(H1813,zdroj!C:F,4,0)</f>
        <v>0</v>
      </c>
      <c r="N1813" s="61" t="str">
        <f t="shared" si="56"/>
        <v>katB</v>
      </c>
      <c r="P1813" s="73" t="str">
        <f t="shared" si="57"/>
        <v/>
      </c>
      <c r="Q1813" s="61" t="s">
        <v>30</v>
      </c>
    </row>
    <row r="1814" spans="8:17" x14ac:dyDescent="0.25">
      <c r="H1814" s="59">
        <v>66796</v>
      </c>
      <c r="I1814" s="59" t="s">
        <v>69</v>
      </c>
      <c r="J1814" s="59">
        <v>1307258</v>
      </c>
      <c r="K1814" s="59" t="s">
        <v>2380</v>
      </c>
      <c r="L1814" s="61" t="s">
        <v>113</v>
      </c>
      <c r="M1814" s="61">
        <f>VLOOKUP(H1814,zdroj!C:F,4,0)</f>
        <v>0</v>
      </c>
      <c r="N1814" s="61" t="str">
        <f t="shared" si="56"/>
        <v>katB</v>
      </c>
      <c r="P1814" s="73" t="str">
        <f t="shared" si="57"/>
        <v/>
      </c>
      <c r="Q1814" s="61" t="s">
        <v>30</v>
      </c>
    </row>
    <row r="1815" spans="8:17" x14ac:dyDescent="0.25">
      <c r="H1815" s="59">
        <v>66796</v>
      </c>
      <c r="I1815" s="59" t="s">
        <v>69</v>
      </c>
      <c r="J1815" s="59">
        <v>1307266</v>
      </c>
      <c r="K1815" s="59" t="s">
        <v>2381</v>
      </c>
      <c r="L1815" s="61" t="s">
        <v>113</v>
      </c>
      <c r="M1815" s="61">
        <f>VLOOKUP(H1815,zdroj!C:F,4,0)</f>
        <v>0</v>
      </c>
      <c r="N1815" s="61" t="str">
        <f t="shared" si="56"/>
        <v>katB</v>
      </c>
      <c r="P1815" s="73" t="str">
        <f t="shared" si="57"/>
        <v/>
      </c>
      <c r="Q1815" s="61" t="s">
        <v>30</v>
      </c>
    </row>
    <row r="1816" spans="8:17" x14ac:dyDescent="0.25">
      <c r="H1816" s="59">
        <v>66796</v>
      </c>
      <c r="I1816" s="59" t="s">
        <v>69</v>
      </c>
      <c r="J1816" s="59">
        <v>1307274</v>
      </c>
      <c r="K1816" s="59" t="s">
        <v>2382</v>
      </c>
      <c r="L1816" s="61" t="s">
        <v>113</v>
      </c>
      <c r="M1816" s="61">
        <f>VLOOKUP(H1816,zdroj!C:F,4,0)</f>
        <v>0</v>
      </c>
      <c r="N1816" s="61" t="str">
        <f t="shared" si="56"/>
        <v>katB</v>
      </c>
      <c r="P1816" s="73" t="str">
        <f t="shared" si="57"/>
        <v/>
      </c>
      <c r="Q1816" s="61" t="s">
        <v>30</v>
      </c>
    </row>
    <row r="1817" spans="8:17" x14ac:dyDescent="0.25">
      <c r="H1817" s="59">
        <v>66796</v>
      </c>
      <c r="I1817" s="59" t="s">
        <v>69</v>
      </c>
      <c r="J1817" s="59">
        <v>1307282</v>
      </c>
      <c r="K1817" s="59" t="s">
        <v>2383</v>
      </c>
      <c r="L1817" s="61" t="s">
        <v>113</v>
      </c>
      <c r="M1817" s="61">
        <f>VLOOKUP(H1817,zdroj!C:F,4,0)</f>
        <v>0</v>
      </c>
      <c r="N1817" s="61" t="str">
        <f t="shared" si="56"/>
        <v>katB</v>
      </c>
      <c r="P1817" s="73" t="str">
        <f t="shared" si="57"/>
        <v/>
      </c>
      <c r="Q1817" s="61" t="s">
        <v>30</v>
      </c>
    </row>
    <row r="1818" spans="8:17" x14ac:dyDescent="0.25">
      <c r="H1818" s="59">
        <v>66796</v>
      </c>
      <c r="I1818" s="59" t="s">
        <v>69</v>
      </c>
      <c r="J1818" s="59">
        <v>1307291</v>
      </c>
      <c r="K1818" s="59" t="s">
        <v>2384</v>
      </c>
      <c r="L1818" s="61" t="s">
        <v>113</v>
      </c>
      <c r="M1818" s="61">
        <f>VLOOKUP(H1818,zdroj!C:F,4,0)</f>
        <v>0</v>
      </c>
      <c r="N1818" s="61" t="str">
        <f t="shared" si="56"/>
        <v>katB</v>
      </c>
      <c r="P1818" s="73" t="str">
        <f t="shared" si="57"/>
        <v/>
      </c>
      <c r="Q1818" s="61" t="s">
        <v>30</v>
      </c>
    </row>
    <row r="1819" spans="8:17" x14ac:dyDescent="0.25">
      <c r="H1819" s="59">
        <v>66796</v>
      </c>
      <c r="I1819" s="59" t="s">
        <v>69</v>
      </c>
      <c r="J1819" s="59">
        <v>1307304</v>
      </c>
      <c r="K1819" s="59" t="s">
        <v>2385</v>
      </c>
      <c r="L1819" s="61" t="s">
        <v>113</v>
      </c>
      <c r="M1819" s="61">
        <f>VLOOKUP(H1819,zdroj!C:F,4,0)</f>
        <v>0</v>
      </c>
      <c r="N1819" s="61" t="str">
        <f t="shared" si="56"/>
        <v>katB</v>
      </c>
      <c r="P1819" s="73" t="str">
        <f t="shared" si="57"/>
        <v/>
      </c>
      <c r="Q1819" s="61" t="s">
        <v>30</v>
      </c>
    </row>
    <row r="1820" spans="8:17" x14ac:dyDescent="0.25">
      <c r="H1820" s="59">
        <v>66796</v>
      </c>
      <c r="I1820" s="59" t="s">
        <v>69</v>
      </c>
      <c r="J1820" s="59">
        <v>1307312</v>
      </c>
      <c r="K1820" s="59" t="s">
        <v>2386</v>
      </c>
      <c r="L1820" s="61" t="s">
        <v>113</v>
      </c>
      <c r="M1820" s="61">
        <f>VLOOKUP(H1820,zdroj!C:F,4,0)</f>
        <v>0</v>
      </c>
      <c r="N1820" s="61" t="str">
        <f t="shared" si="56"/>
        <v>katB</v>
      </c>
      <c r="P1820" s="73" t="str">
        <f t="shared" si="57"/>
        <v/>
      </c>
      <c r="Q1820" s="61" t="s">
        <v>30</v>
      </c>
    </row>
    <row r="1821" spans="8:17" x14ac:dyDescent="0.25">
      <c r="H1821" s="59">
        <v>66796</v>
      </c>
      <c r="I1821" s="59" t="s">
        <v>69</v>
      </c>
      <c r="J1821" s="59">
        <v>1307321</v>
      </c>
      <c r="K1821" s="59" t="s">
        <v>2387</v>
      </c>
      <c r="L1821" s="61" t="s">
        <v>113</v>
      </c>
      <c r="M1821" s="61">
        <f>VLOOKUP(H1821,zdroj!C:F,4,0)</f>
        <v>0</v>
      </c>
      <c r="N1821" s="61" t="str">
        <f t="shared" si="56"/>
        <v>katB</v>
      </c>
      <c r="P1821" s="73" t="str">
        <f t="shared" si="57"/>
        <v/>
      </c>
      <c r="Q1821" s="61" t="s">
        <v>30</v>
      </c>
    </row>
    <row r="1822" spans="8:17" x14ac:dyDescent="0.25">
      <c r="H1822" s="59">
        <v>66796</v>
      </c>
      <c r="I1822" s="59" t="s">
        <v>69</v>
      </c>
      <c r="J1822" s="59">
        <v>1307339</v>
      </c>
      <c r="K1822" s="59" t="s">
        <v>2388</v>
      </c>
      <c r="L1822" s="61" t="s">
        <v>113</v>
      </c>
      <c r="M1822" s="61">
        <f>VLOOKUP(H1822,zdroj!C:F,4,0)</f>
        <v>0</v>
      </c>
      <c r="N1822" s="61" t="str">
        <f t="shared" si="56"/>
        <v>katB</v>
      </c>
      <c r="P1822" s="73" t="str">
        <f t="shared" si="57"/>
        <v/>
      </c>
      <c r="Q1822" s="61" t="s">
        <v>30</v>
      </c>
    </row>
    <row r="1823" spans="8:17" x14ac:dyDescent="0.25">
      <c r="H1823" s="59">
        <v>66796</v>
      </c>
      <c r="I1823" s="59" t="s">
        <v>69</v>
      </c>
      <c r="J1823" s="59">
        <v>1307347</v>
      </c>
      <c r="K1823" s="59" t="s">
        <v>2389</v>
      </c>
      <c r="L1823" s="61" t="s">
        <v>113</v>
      </c>
      <c r="M1823" s="61">
        <f>VLOOKUP(H1823,zdroj!C:F,4,0)</f>
        <v>0</v>
      </c>
      <c r="N1823" s="61" t="str">
        <f t="shared" si="56"/>
        <v>katB</v>
      </c>
      <c r="P1823" s="73" t="str">
        <f t="shared" si="57"/>
        <v/>
      </c>
      <c r="Q1823" s="61" t="s">
        <v>30</v>
      </c>
    </row>
    <row r="1824" spans="8:17" x14ac:dyDescent="0.25">
      <c r="H1824" s="59">
        <v>66796</v>
      </c>
      <c r="I1824" s="59" t="s">
        <v>69</v>
      </c>
      <c r="J1824" s="59">
        <v>1307355</v>
      </c>
      <c r="K1824" s="59" t="s">
        <v>2390</v>
      </c>
      <c r="L1824" s="61" t="s">
        <v>113</v>
      </c>
      <c r="M1824" s="61">
        <f>VLOOKUP(H1824,zdroj!C:F,4,0)</f>
        <v>0</v>
      </c>
      <c r="N1824" s="61" t="str">
        <f t="shared" si="56"/>
        <v>katB</v>
      </c>
      <c r="P1824" s="73" t="str">
        <f t="shared" si="57"/>
        <v/>
      </c>
      <c r="Q1824" s="61" t="s">
        <v>30</v>
      </c>
    </row>
    <row r="1825" spans="8:17" x14ac:dyDescent="0.25">
      <c r="H1825" s="59">
        <v>66796</v>
      </c>
      <c r="I1825" s="59" t="s">
        <v>69</v>
      </c>
      <c r="J1825" s="59">
        <v>1307363</v>
      </c>
      <c r="K1825" s="59" t="s">
        <v>2391</v>
      </c>
      <c r="L1825" s="61" t="s">
        <v>113</v>
      </c>
      <c r="M1825" s="61">
        <f>VLOOKUP(H1825,zdroj!C:F,4,0)</f>
        <v>0</v>
      </c>
      <c r="N1825" s="61" t="str">
        <f t="shared" si="56"/>
        <v>katB</v>
      </c>
      <c r="P1825" s="73" t="str">
        <f t="shared" si="57"/>
        <v/>
      </c>
      <c r="Q1825" s="61" t="s">
        <v>30</v>
      </c>
    </row>
    <row r="1826" spans="8:17" x14ac:dyDescent="0.25">
      <c r="H1826" s="59">
        <v>66796</v>
      </c>
      <c r="I1826" s="59" t="s">
        <v>69</v>
      </c>
      <c r="J1826" s="59">
        <v>1307371</v>
      </c>
      <c r="K1826" s="59" t="s">
        <v>2392</v>
      </c>
      <c r="L1826" s="61" t="s">
        <v>81</v>
      </c>
      <c r="M1826" s="61">
        <f>VLOOKUP(H1826,zdroj!C:F,4,0)</f>
        <v>0</v>
      </c>
      <c r="N1826" s="61" t="str">
        <f t="shared" si="56"/>
        <v>-</v>
      </c>
      <c r="P1826" s="73" t="str">
        <f t="shared" si="57"/>
        <v/>
      </c>
      <c r="Q1826" s="61" t="s">
        <v>86</v>
      </c>
    </row>
    <row r="1827" spans="8:17" x14ac:dyDescent="0.25">
      <c r="H1827" s="59">
        <v>66796</v>
      </c>
      <c r="I1827" s="59" t="s">
        <v>69</v>
      </c>
      <c r="J1827" s="59">
        <v>1307380</v>
      </c>
      <c r="K1827" s="59" t="s">
        <v>2393</v>
      </c>
      <c r="L1827" s="61" t="s">
        <v>113</v>
      </c>
      <c r="M1827" s="61">
        <f>VLOOKUP(H1827,zdroj!C:F,4,0)</f>
        <v>0</v>
      </c>
      <c r="N1827" s="61" t="str">
        <f t="shared" si="56"/>
        <v>katB</v>
      </c>
      <c r="P1827" s="73" t="str">
        <f t="shared" si="57"/>
        <v/>
      </c>
      <c r="Q1827" s="61" t="s">
        <v>30</v>
      </c>
    </row>
    <row r="1828" spans="8:17" x14ac:dyDescent="0.25">
      <c r="H1828" s="59">
        <v>66796</v>
      </c>
      <c r="I1828" s="59" t="s">
        <v>69</v>
      </c>
      <c r="J1828" s="59">
        <v>1307398</v>
      </c>
      <c r="K1828" s="59" t="s">
        <v>2394</v>
      </c>
      <c r="L1828" s="61" t="s">
        <v>113</v>
      </c>
      <c r="M1828" s="61">
        <f>VLOOKUP(H1828,zdroj!C:F,4,0)</f>
        <v>0</v>
      </c>
      <c r="N1828" s="61" t="str">
        <f t="shared" si="56"/>
        <v>katB</v>
      </c>
      <c r="P1828" s="73" t="str">
        <f t="shared" si="57"/>
        <v/>
      </c>
      <c r="Q1828" s="61" t="s">
        <v>30</v>
      </c>
    </row>
    <row r="1829" spans="8:17" x14ac:dyDescent="0.25">
      <c r="H1829" s="59">
        <v>66796</v>
      </c>
      <c r="I1829" s="59" t="s">
        <v>69</v>
      </c>
      <c r="J1829" s="59">
        <v>1307401</v>
      </c>
      <c r="K1829" s="59" t="s">
        <v>2395</v>
      </c>
      <c r="L1829" s="61" t="s">
        <v>81</v>
      </c>
      <c r="M1829" s="61">
        <f>VLOOKUP(H1829,zdroj!C:F,4,0)</f>
        <v>0</v>
      </c>
      <c r="N1829" s="61" t="str">
        <f t="shared" si="56"/>
        <v>-</v>
      </c>
      <c r="P1829" s="73" t="str">
        <f t="shared" si="57"/>
        <v/>
      </c>
      <c r="Q1829" s="61" t="s">
        <v>86</v>
      </c>
    </row>
    <row r="1830" spans="8:17" x14ac:dyDescent="0.25">
      <c r="H1830" s="59">
        <v>66796</v>
      </c>
      <c r="I1830" s="59" t="s">
        <v>69</v>
      </c>
      <c r="J1830" s="59">
        <v>1307428</v>
      </c>
      <c r="K1830" s="59" t="s">
        <v>2396</v>
      </c>
      <c r="L1830" s="61" t="s">
        <v>113</v>
      </c>
      <c r="M1830" s="61">
        <f>VLOOKUP(H1830,zdroj!C:F,4,0)</f>
        <v>0</v>
      </c>
      <c r="N1830" s="61" t="str">
        <f t="shared" si="56"/>
        <v>katB</v>
      </c>
      <c r="P1830" s="73" t="str">
        <f t="shared" si="57"/>
        <v/>
      </c>
      <c r="Q1830" s="61" t="s">
        <v>30</v>
      </c>
    </row>
    <row r="1831" spans="8:17" x14ac:dyDescent="0.25">
      <c r="H1831" s="59">
        <v>66796</v>
      </c>
      <c r="I1831" s="59" t="s">
        <v>69</v>
      </c>
      <c r="J1831" s="59">
        <v>1307436</v>
      </c>
      <c r="K1831" s="59" t="s">
        <v>2397</v>
      </c>
      <c r="L1831" s="61" t="s">
        <v>113</v>
      </c>
      <c r="M1831" s="61">
        <f>VLOOKUP(H1831,zdroj!C:F,4,0)</f>
        <v>0</v>
      </c>
      <c r="N1831" s="61" t="str">
        <f t="shared" si="56"/>
        <v>katB</v>
      </c>
      <c r="P1831" s="73" t="str">
        <f t="shared" si="57"/>
        <v/>
      </c>
      <c r="Q1831" s="61" t="s">
        <v>30</v>
      </c>
    </row>
    <row r="1832" spans="8:17" x14ac:dyDescent="0.25">
      <c r="H1832" s="59">
        <v>66796</v>
      </c>
      <c r="I1832" s="59" t="s">
        <v>69</v>
      </c>
      <c r="J1832" s="59">
        <v>1307444</v>
      </c>
      <c r="K1832" s="59" t="s">
        <v>2398</v>
      </c>
      <c r="L1832" s="61" t="s">
        <v>113</v>
      </c>
      <c r="M1832" s="61">
        <f>VLOOKUP(H1832,zdroj!C:F,4,0)</f>
        <v>0</v>
      </c>
      <c r="N1832" s="61" t="str">
        <f t="shared" si="56"/>
        <v>katB</v>
      </c>
      <c r="P1832" s="73" t="str">
        <f t="shared" si="57"/>
        <v/>
      </c>
      <c r="Q1832" s="61" t="s">
        <v>30</v>
      </c>
    </row>
    <row r="1833" spans="8:17" x14ac:dyDescent="0.25">
      <c r="H1833" s="59">
        <v>66796</v>
      </c>
      <c r="I1833" s="59" t="s">
        <v>69</v>
      </c>
      <c r="J1833" s="59">
        <v>1307452</v>
      </c>
      <c r="K1833" s="59" t="s">
        <v>2399</v>
      </c>
      <c r="L1833" s="61" t="s">
        <v>113</v>
      </c>
      <c r="M1833" s="61">
        <f>VLOOKUP(H1833,zdroj!C:F,4,0)</f>
        <v>0</v>
      </c>
      <c r="N1833" s="61" t="str">
        <f t="shared" si="56"/>
        <v>katB</v>
      </c>
      <c r="P1833" s="73" t="str">
        <f t="shared" si="57"/>
        <v/>
      </c>
      <c r="Q1833" s="61" t="s">
        <v>30</v>
      </c>
    </row>
    <row r="1834" spans="8:17" x14ac:dyDescent="0.25">
      <c r="H1834" s="59">
        <v>66796</v>
      </c>
      <c r="I1834" s="59" t="s">
        <v>69</v>
      </c>
      <c r="J1834" s="59">
        <v>1307461</v>
      </c>
      <c r="K1834" s="59" t="s">
        <v>2400</v>
      </c>
      <c r="L1834" s="61" t="s">
        <v>113</v>
      </c>
      <c r="M1834" s="61">
        <f>VLOOKUP(H1834,zdroj!C:F,4,0)</f>
        <v>0</v>
      </c>
      <c r="N1834" s="61" t="str">
        <f t="shared" si="56"/>
        <v>katB</v>
      </c>
      <c r="P1834" s="73" t="str">
        <f t="shared" si="57"/>
        <v/>
      </c>
      <c r="Q1834" s="61" t="s">
        <v>30</v>
      </c>
    </row>
    <row r="1835" spans="8:17" x14ac:dyDescent="0.25">
      <c r="H1835" s="59">
        <v>66796</v>
      </c>
      <c r="I1835" s="59" t="s">
        <v>69</v>
      </c>
      <c r="J1835" s="59">
        <v>1307487</v>
      </c>
      <c r="K1835" s="59" t="s">
        <v>2401</v>
      </c>
      <c r="L1835" s="61" t="s">
        <v>113</v>
      </c>
      <c r="M1835" s="61">
        <f>VLOOKUP(H1835,zdroj!C:F,4,0)</f>
        <v>0</v>
      </c>
      <c r="N1835" s="61" t="str">
        <f t="shared" si="56"/>
        <v>katB</v>
      </c>
      <c r="P1835" s="73" t="str">
        <f t="shared" si="57"/>
        <v/>
      </c>
      <c r="Q1835" s="61" t="s">
        <v>30</v>
      </c>
    </row>
    <row r="1836" spans="8:17" x14ac:dyDescent="0.25">
      <c r="H1836" s="59">
        <v>66796</v>
      </c>
      <c r="I1836" s="59" t="s">
        <v>69</v>
      </c>
      <c r="J1836" s="59">
        <v>1307495</v>
      </c>
      <c r="K1836" s="59" t="s">
        <v>2402</v>
      </c>
      <c r="L1836" s="61" t="s">
        <v>113</v>
      </c>
      <c r="M1836" s="61">
        <f>VLOOKUP(H1836,zdroj!C:F,4,0)</f>
        <v>0</v>
      </c>
      <c r="N1836" s="61" t="str">
        <f t="shared" si="56"/>
        <v>katB</v>
      </c>
      <c r="P1836" s="73" t="str">
        <f t="shared" si="57"/>
        <v/>
      </c>
      <c r="Q1836" s="61" t="s">
        <v>30</v>
      </c>
    </row>
    <row r="1837" spans="8:17" x14ac:dyDescent="0.25">
      <c r="H1837" s="59">
        <v>66796</v>
      </c>
      <c r="I1837" s="59" t="s">
        <v>69</v>
      </c>
      <c r="J1837" s="59">
        <v>1307509</v>
      </c>
      <c r="K1837" s="59" t="s">
        <v>2403</v>
      </c>
      <c r="L1837" s="61" t="s">
        <v>113</v>
      </c>
      <c r="M1837" s="61">
        <f>VLOOKUP(H1837,zdroj!C:F,4,0)</f>
        <v>0</v>
      </c>
      <c r="N1837" s="61" t="str">
        <f t="shared" si="56"/>
        <v>katB</v>
      </c>
      <c r="P1837" s="73" t="str">
        <f t="shared" si="57"/>
        <v/>
      </c>
      <c r="Q1837" s="61" t="s">
        <v>30</v>
      </c>
    </row>
    <row r="1838" spans="8:17" x14ac:dyDescent="0.25">
      <c r="H1838" s="59">
        <v>66796</v>
      </c>
      <c r="I1838" s="59" t="s">
        <v>69</v>
      </c>
      <c r="J1838" s="59">
        <v>1307517</v>
      </c>
      <c r="K1838" s="59" t="s">
        <v>2404</v>
      </c>
      <c r="L1838" s="61" t="s">
        <v>113</v>
      </c>
      <c r="M1838" s="61">
        <f>VLOOKUP(H1838,zdroj!C:F,4,0)</f>
        <v>0</v>
      </c>
      <c r="N1838" s="61" t="str">
        <f t="shared" si="56"/>
        <v>katB</v>
      </c>
      <c r="P1838" s="73" t="str">
        <f t="shared" si="57"/>
        <v/>
      </c>
      <c r="Q1838" s="61" t="s">
        <v>30</v>
      </c>
    </row>
    <row r="1839" spans="8:17" x14ac:dyDescent="0.25">
      <c r="H1839" s="59">
        <v>66796</v>
      </c>
      <c r="I1839" s="59" t="s">
        <v>69</v>
      </c>
      <c r="J1839" s="59">
        <v>1307525</v>
      </c>
      <c r="K1839" s="59" t="s">
        <v>2405</v>
      </c>
      <c r="L1839" s="61" t="s">
        <v>113</v>
      </c>
      <c r="M1839" s="61">
        <f>VLOOKUP(H1839,zdroj!C:F,4,0)</f>
        <v>0</v>
      </c>
      <c r="N1839" s="61" t="str">
        <f t="shared" si="56"/>
        <v>katB</v>
      </c>
      <c r="P1839" s="73" t="str">
        <f t="shared" si="57"/>
        <v/>
      </c>
      <c r="Q1839" s="61" t="s">
        <v>30</v>
      </c>
    </row>
    <row r="1840" spans="8:17" x14ac:dyDescent="0.25">
      <c r="H1840" s="59">
        <v>66796</v>
      </c>
      <c r="I1840" s="59" t="s">
        <v>69</v>
      </c>
      <c r="J1840" s="59">
        <v>1307533</v>
      </c>
      <c r="K1840" s="59" t="s">
        <v>2406</v>
      </c>
      <c r="L1840" s="61" t="s">
        <v>113</v>
      </c>
      <c r="M1840" s="61">
        <f>VLOOKUP(H1840,zdroj!C:F,4,0)</f>
        <v>0</v>
      </c>
      <c r="N1840" s="61" t="str">
        <f t="shared" si="56"/>
        <v>katB</v>
      </c>
      <c r="P1840" s="73" t="str">
        <f t="shared" si="57"/>
        <v/>
      </c>
      <c r="Q1840" s="61" t="s">
        <v>30</v>
      </c>
    </row>
    <row r="1841" spans="8:17" x14ac:dyDescent="0.25">
      <c r="H1841" s="59">
        <v>66796</v>
      </c>
      <c r="I1841" s="59" t="s">
        <v>69</v>
      </c>
      <c r="J1841" s="59">
        <v>1307541</v>
      </c>
      <c r="K1841" s="59" t="s">
        <v>2407</v>
      </c>
      <c r="L1841" s="61" t="s">
        <v>113</v>
      </c>
      <c r="M1841" s="61">
        <f>VLOOKUP(H1841,zdroj!C:F,4,0)</f>
        <v>0</v>
      </c>
      <c r="N1841" s="61" t="str">
        <f t="shared" si="56"/>
        <v>katB</v>
      </c>
      <c r="P1841" s="73" t="str">
        <f t="shared" si="57"/>
        <v/>
      </c>
      <c r="Q1841" s="61" t="s">
        <v>30</v>
      </c>
    </row>
    <row r="1842" spans="8:17" x14ac:dyDescent="0.25">
      <c r="H1842" s="59">
        <v>66796</v>
      </c>
      <c r="I1842" s="59" t="s">
        <v>69</v>
      </c>
      <c r="J1842" s="59">
        <v>1307550</v>
      </c>
      <c r="K1842" s="59" t="s">
        <v>2408</v>
      </c>
      <c r="L1842" s="61" t="s">
        <v>113</v>
      </c>
      <c r="M1842" s="61">
        <f>VLOOKUP(H1842,zdroj!C:F,4,0)</f>
        <v>0</v>
      </c>
      <c r="N1842" s="61" t="str">
        <f t="shared" si="56"/>
        <v>katB</v>
      </c>
      <c r="P1842" s="73" t="str">
        <f t="shared" si="57"/>
        <v/>
      </c>
      <c r="Q1842" s="61" t="s">
        <v>30</v>
      </c>
    </row>
    <row r="1843" spans="8:17" x14ac:dyDescent="0.25">
      <c r="H1843" s="59">
        <v>66796</v>
      </c>
      <c r="I1843" s="59" t="s">
        <v>69</v>
      </c>
      <c r="J1843" s="59">
        <v>1307568</v>
      </c>
      <c r="K1843" s="59" t="s">
        <v>2409</v>
      </c>
      <c r="L1843" s="61" t="s">
        <v>113</v>
      </c>
      <c r="M1843" s="61">
        <f>VLOOKUP(H1843,zdroj!C:F,4,0)</f>
        <v>0</v>
      </c>
      <c r="N1843" s="61" t="str">
        <f t="shared" si="56"/>
        <v>katB</v>
      </c>
      <c r="P1843" s="73" t="str">
        <f t="shared" si="57"/>
        <v/>
      </c>
      <c r="Q1843" s="61" t="s">
        <v>30</v>
      </c>
    </row>
    <row r="1844" spans="8:17" x14ac:dyDescent="0.25">
      <c r="H1844" s="59">
        <v>66796</v>
      </c>
      <c r="I1844" s="59" t="s">
        <v>69</v>
      </c>
      <c r="J1844" s="59">
        <v>1307584</v>
      </c>
      <c r="K1844" s="59" t="s">
        <v>2410</v>
      </c>
      <c r="L1844" s="61" t="s">
        <v>113</v>
      </c>
      <c r="M1844" s="61">
        <f>VLOOKUP(H1844,zdroj!C:F,4,0)</f>
        <v>0</v>
      </c>
      <c r="N1844" s="61" t="str">
        <f t="shared" si="56"/>
        <v>katB</v>
      </c>
      <c r="P1844" s="73" t="str">
        <f t="shared" si="57"/>
        <v/>
      </c>
      <c r="Q1844" s="61" t="s">
        <v>30</v>
      </c>
    </row>
    <row r="1845" spans="8:17" x14ac:dyDescent="0.25">
      <c r="H1845" s="59">
        <v>66796</v>
      </c>
      <c r="I1845" s="59" t="s">
        <v>69</v>
      </c>
      <c r="J1845" s="59">
        <v>1307592</v>
      </c>
      <c r="K1845" s="59" t="s">
        <v>2411</v>
      </c>
      <c r="L1845" s="61" t="s">
        <v>113</v>
      </c>
      <c r="M1845" s="61">
        <f>VLOOKUP(H1845,zdroj!C:F,4,0)</f>
        <v>0</v>
      </c>
      <c r="N1845" s="61" t="str">
        <f t="shared" si="56"/>
        <v>katB</v>
      </c>
      <c r="P1845" s="73" t="str">
        <f t="shared" si="57"/>
        <v/>
      </c>
      <c r="Q1845" s="61" t="s">
        <v>30</v>
      </c>
    </row>
    <row r="1846" spans="8:17" x14ac:dyDescent="0.25">
      <c r="H1846" s="59">
        <v>66796</v>
      </c>
      <c r="I1846" s="59" t="s">
        <v>69</v>
      </c>
      <c r="J1846" s="59">
        <v>1307606</v>
      </c>
      <c r="K1846" s="59" t="s">
        <v>2412</v>
      </c>
      <c r="L1846" s="61" t="s">
        <v>113</v>
      </c>
      <c r="M1846" s="61">
        <f>VLOOKUP(H1846,zdroj!C:F,4,0)</f>
        <v>0</v>
      </c>
      <c r="N1846" s="61" t="str">
        <f t="shared" si="56"/>
        <v>katB</v>
      </c>
      <c r="P1846" s="73" t="str">
        <f t="shared" si="57"/>
        <v/>
      </c>
      <c r="Q1846" s="61" t="s">
        <v>30</v>
      </c>
    </row>
    <row r="1847" spans="8:17" x14ac:dyDescent="0.25">
      <c r="H1847" s="59">
        <v>66796</v>
      </c>
      <c r="I1847" s="59" t="s">
        <v>69</v>
      </c>
      <c r="J1847" s="59">
        <v>1307614</v>
      </c>
      <c r="K1847" s="59" t="s">
        <v>2413</v>
      </c>
      <c r="L1847" s="61" t="s">
        <v>81</v>
      </c>
      <c r="M1847" s="61">
        <f>VLOOKUP(H1847,zdroj!C:F,4,0)</f>
        <v>0</v>
      </c>
      <c r="N1847" s="61" t="str">
        <f t="shared" si="56"/>
        <v>-</v>
      </c>
      <c r="P1847" s="73" t="str">
        <f t="shared" si="57"/>
        <v/>
      </c>
      <c r="Q1847" s="61" t="s">
        <v>86</v>
      </c>
    </row>
    <row r="1848" spans="8:17" x14ac:dyDescent="0.25">
      <c r="H1848" s="59">
        <v>66796</v>
      </c>
      <c r="I1848" s="59" t="s">
        <v>69</v>
      </c>
      <c r="J1848" s="59">
        <v>1307622</v>
      </c>
      <c r="K1848" s="59" t="s">
        <v>2414</v>
      </c>
      <c r="L1848" s="61" t="s">
        <v>113</v>
      </c>
      <c r="M1848" s="61">
        <f>VLOOKUP(H1848,zdroj!C:F,4,0)</f>
        <v>0</v>
      </c>
      <c r="N1848" s="61" t="str">
        <f t="shared" si="56"/>
        <v>katB</v>
      </c>
      <c r="P1848" s="73" t="str">
        <f t="shared" si="57"/>
        <v/>
      </c>
      <c r="Q1848" s="61" t="s">
        <v>30</v>
      </c>
    </row>
    <row r="1849" spans="8:17" x14ac:dyDescent="0.25">
      <c r="H1849" s="59">
        <v>66796</v>
      </c>
      <c r="I1849" s="59" t="s">
        <v>69</v>
      </c>
      <c r="J1849" s="59">
        <v>1307649</v>
      </c>
      <c r="K1849" s="59" t="s">
        <v>2415</v>
      </c>
      <c r="L1849" s="61" t="s">
        <v>113</v>
      </c>
      <c r="M1849" s="61">
        <f>VLOOKUP(H1849,zdroj!C:F,4,0)</f>
        <v>0</v>
      </c>
      <c r="N1849" s="61" t="str">
        <f t="shared" si="56"/>
        <v>katB</v>
      </c>
      <c r="P1849" s="73" t="str">
        <f t="shared" si="57"/>
        <v/>
      </c>
      <c r="Q1849" s="61" t="s">
        <v>30</v>
      </c>
    </row>
    <row r="1850" spans="8:17" x14ac:dyDescent="0.25">
      <c r="H1850" s="59">
        <v>66796</v>
      </c>
      <c r="I1850" s="59" t="s">
        <v>69</v>
      </c>
      <c r="J1850" s="59">
        <v>1307657</v>
      </c>
      <c r="K1850" s="59" t="s">
        <v>2416</v>
      </c>
      <c r="L1850" s="61" t="s">
        <v>113</v>
      </c>
      <c r="M1850" s="61">
        <f>VLOOKUP(H1850,zdroj!C:F,4,0)</f>
        <v>0</v>
      </c>
      <c r="N1850" s="61" t="str">
        <f t="shared" si="56"/>
        <v>katB</v>
      </c>
      <c r="P1850" s="73" t="str">
        <f t="shared" si="57"/>
        <v/>
      </c>
      <c r="Q1850" s="61" t="s">
        <v>30</v>
      </c>
    </row>
    <row r="1851" spans="8:17" x14ac:dyDescent="0.25">
      <c r="H1851" s="59">
        <v>66796</v>
      </c>
      <c r="I1851" s="59" t="s">
        <v>69</v>
      </c>
      <c r="J1851" s="59">
        <v>1307665</v>
      </c>
      <c r="K1851" s="59" t="s">
        <v>2417</v>
      </c>
      <c r="L1851" s="61" t="s">
        <v>113</v>
      </c>
      <c r="M1851" s="61">
        <f>VLOOKUP(H1851,zdroj!C:F,4,0)</f>
        <v>0</v>
      </c>
      <c r="N1851" s="61" t="str">
        <f t="shared" si="56"/>
        <v>katB</v>
      </c>
      <c r="P1851" s="73" t="str">
        <f t="shared" si="57"/>
        <v/>
      </c>
      <c r="Q1851" s="61" t="s">
        <v>30</v>
      </c>
    </row>
    <row r="1852" spans="8:17" x14ac:dyDescent="0.25">
      <c r="H1852" s="59">
        <v>66796</v>
      </c>
      <c r="I1852" s="59" t="s">
        <v>69</v>
      </c>
      <c r="J1852" s="59">
        <v>1307673</v>
      </c>
      <c r="K1852" s="59" t="s">
        <v>2418</v>
      </c>
      <c r="L1852" s="61" t="s">
        <v>113</v>
      </c>
      <c r="M1852" s="61">
        <f>VLOOKUP(H1852,zdroj!C:F,4,0)</f>
        <v>0</v>
      </c>
      <c r="N1852" s="61" t="str">
        <f t="shared" si="56"/>
        <v>katB</v>
      </c>
      <c r="P1852" s="73" t="str">
        <f t="shared" si="57"/>
        <v/>
      </c>
      <c r="Q1852" s="61" t="s">
        <v>30</v>
      </c>
    </row>
    <row r="1853" spans="8:17" x14ac:dyDescent="0.25">
      <c r="H1853" s="59">
        <v>66796</v>
      </c>
      <c r="I1853" s="59" t="s">
        <v>69</v>
      </c>
      <c r="J1853" s="59">
        <v>1307681</v>
      </c>
      <c r="K1853" s="59" t="s">
        <v>2419</v>
      </c>
      <c r="L1853" s="61" t="s">
        <v>81</v>
      </c>
      <c r="M1853" s="61">
        <f>VLOOKUP(H1853,zdroj!C:F,4,0)</f>
        <v>0</v>
      </c>
      <c r="N1853" s="61" t="str">
        <f t="shared" si="56"/>
        <v>-</v>
      </c>
      <c r="P1853" s="73" t="str">
        <f t="shared" si="57"/>
        <v/>
      </c>
      <c r="Q1853" s="61" t="s">
        <v>86</v>
      </c>
    </row>
    <row r="1854" spans="8:17" x14ac:dyDescent="0.25">
      <c r="H1854" s="59">
        <v>66796</v>
      </c>
      <c r="I1854" s="59" t="s">
        <v>69</v>
      </c>
      <c r="J1854" s="59">
        <v>1307690</v>
      </c>
      <c r="K1854" s="59" t="s">
        <v>2420</v>
      </c>
      <c r="L1854" s="61" t="s">
        <v>113</v>
      </c>
      <c r="M1854" s="61">
        <f>VLOOKUP(H1854,zdroj!C:F,4,0)</f>
        <v>0</v>
      </c>
      <c r="N1854" s="61" t="str">
        <f t="shared" si="56"/>
        <v>katB</v>
      </c>
      <c r="P1854" s="73" t="str">
        <f t="shared" si="57"/>
        <v/>
      </c>
      <c r="Q1854" s="61" t="s">
        <v>30</v>
      </c>
    </row>
    <row r="1855" spans="8:17" x14ac:dyDescent="0.25">
      <c r="H1855" s="59">
        <v>66796</v>
      </c>
      <c r="I1855" s="59" t="s">
        <v>69</v>
      </c>
      <c r="J1855" s="59">
        <v>1307703</v>
      </c>
      <c r="K1855" s="59" t="s">
        <v>2421</v>
      </c>
      <c r="L1855" s="61" t="s">
        <v>113</v>
      </c>
      <c r="M1855" s="61">
        <f>VLOOKUP(H1855,zdroj!C:F,4,0)</f>
        <v>0</v>
      </c>
      <c r="N1855" s="61" t="str">
        <f t="shared" si="56"/>
        <v>katB</v>
      </c>
      <c r="P1855" s="73" t="str">
        <f t="shared" si="57"/>
        <v/>
      </c>
      <c r="Q1855" s="61" t="s">
        <v>33</v>
      </c>
    </row>
    <row r="1856" spans="8:17" x14ac:dyDescent="0.25">
      <c r="H1856" s="59">
        <v>66796</v>
      </c>
      <c r="I1856" s="59" t="s">
        <v>69</v>
      </c>
      <c r="J1856" s="59">
        <v>1307720</v>
      </c>
      <c r="K1856" s="59" t="s">
        <v>2422</v>
      </c>
      <c r="L1856" s="61" t="s">
        <v>113</v>
      </c>
      <c r="M1856" s="61">
        <f>VLOOKUP(H1856,zdroj!C:F,4,0)</f>
        <v>0</v>
      </c>
      <c r="N1856" s="61" t="str">
        <f t="shared" si="56"/>
        <v>katB</v>
      </c>
      <c r="P1856" s="73" t="str">
        <f t="shared" si="57"/>
        <v/>
      </c>
      <c r="Q1856" s="61" t="s">
        <v>30</v>
      </c>
    </row>
    <row r="1857" spans="8:17" x14ac:dyDescent="0.25">
      <c r="H1857" s="59">
        <v>66796</v>
      </c>
      <c r="I1857" s="59" t="s">
        <v>69</v>
      </c>
      <c r="J1857" s="59">
        <v>1307738</v>
      </c>
      <c r="K1857" s="59" t="s">
        <v>2423</v>
      </c>
      <c r="L1857" s="61" t="s">
        <v>113</v>
      </c>
      <c r="M1857" s="61">
        <f>VLOOKUP(H1857,zdroj!C:F,4,0)</f>
        <v>0</v>
      </c>
      <c r="N1857" s="61" t="str">
        <f t="shared" si="56"/>
        <v>katB</v>
      </c>
      <c r="P1857" s="73" t="str">
        <f t="shared" si="57"/>
        <v/>
      </c>
      <c r="Q1857" s="61" t="s">
        <v>30</v>
      </c>
    </row>
    <row r="1858" spans="8:17" x14ac:dyDescent="0.25">
      <c r="H1858" s="59">
        <v>66796</v>
      </c>
      <c r="I1858" s="59" t="s">
        <v>69</v>
      </c>
      <c r="J1858" s="59">
        <v>1307746</v>
      </c>
      <c r="K1858" s="59" t="s">
        <v>2424</v>
      </c>
      <c r="L1858" s="61" t="s">
        <v>113</v>
      </c>
      <c r="M1858" s="61">
        <f>VLOOKUP(H1858,zdroj!C:F,4,0)</f>
        <v>0</v>
      </c>
      <c r="N1858" s="61" t="str">
        <f t="shared" si="56"/>
        <v>katB</v>
      </c>
      <c r="P1858" s="73" t="str">
        <f t="shared" si="57"/>
        <v/>
      </c>
      <c r="Q1858" s="61" t="s">
        <v>30</v>
      </c>
    </row>
    <row r="1859" spans="8:17" x14ac:dyDescent="0.25">
      <c r="H1859" s="59">
        <v>66796</v>
      </c>
      <c r="I1859" s="59" t="s">
        <v>69</v>
      </c>
      <c r="J1859" s="59">
        <v>1307754</v>
      </c>
      <c r="K1859" s="59" t="s">
        <v>2425</v>
      </c>
      <c r="L1859" s="61" t="s">
        <v>113</v>
      </c>
      <c r="M1859" s="61">
        <f>VLOOKUP(H1859,zdroj!C:F,4,0)</f>
        <v>0</v>
      </c>
      <c r="N1859" s="61" t="str">
        <f t="shared" si="56"/>
        <v>katB</v>
      </c>
      <c r="P1859" s="73" t="str">
        <f t="shared" si="57"/>
        <v/>
      </c>
      <c r="Q1859" s="61" t="s">
        <v>31</v>
      </c>
    </row>
    <row r="1860" spans="8:17" x14ac:dyDescent="0.25">
      <c r="H1860" s="59">
        <v>66796</v>
      </c>
      <c r="I1860" s="59" t="s">
        <v>69</v>
      </c>
      <c r="J1860" s="59">
        <v>1307762</v>
      </c>
      <c r="K1860" s="59" t="s">
        <v>2426</v>
      </c>
      <c r="L1860" s="61" t="s">
        <v>113</v>
      </c>
      <c r="M1860" s="61">
        <f>VLOOKUP(H1860,zdroj!C:F,4,0)</f>
        <v>0</v>
      </c>
      <c r="N1860" s="61" t="str">
        <f t="shared" si="56"/>
        <v>katB</v>
      </c>
      <c r="P1860" s="73" t="str">
        <f t="shared" si="57"/>
        <v/>
      </c>
      <c r="Q1860" s="61" t="s">
        <v>30</v>
      </c>
    </row>
    <row r="1861" spans="8:17" x14ac:dyDescent="0.25">
      <c r="H1861" s="59">
        <v>66796</v>
      </c>
      <c r="I1861" s="59" t="s">
        <v>69</v>
      </c>
      <c r="J1861" s="59">
        <v>1307771</v>
      </c>
      <c r="K1861" s="59" t="s">
        <v>2427</v>
      </c>
      <c r="L1861" s="61" t="s">
        <v>113</v>
      </c>
      <c r="M1861" s="61">
        <f>VLOOKUP(H1861,zdroj!C:F,4,0)</f>
        <v>0</v>
      </c>
      <c r="N1861" s="61" t="str">
        <f t="shared" si="56"/>
        <v>katB</v>
      </c>
      <c r="P1861" s="73" t="str">
        <f t="shared" si="57"/>
        <v/>
      </c>
      <c r="Q1861" s="61" t="s">
        <v>30</v>
      </c>
    </row>
    <row r="1862" spans="8:17" x14ac:dyDescent="0.25">
      <c r="H1862" s="59">
        <v>66796</v>
      </c>
      <c r="I1862" s="59" t="s">
        <v>69</v>
      </c>
      <c r="J1862" s="59">
        <v>1307789</v>
      </c>
      <c r="K1862" s="59" t="s">
        <v>2428</v>
      </c>
      <c r="L1862" s="61" t="s">
        <v>113</v>
      </c>
      <c r="M1862" s="61">
        <f>VLOOKUP(H1862,zdroj!C:F,4,0)</f>
        <v>0</v>
      </c>
      <c r="N1862" s="61" t="str">
        <f t="shared" si="56"/>
        <v>katB</v>
      </c>
      <c r="P1862" s="73" t="str">
        <f t="shared" si="57"/>
        <v/>
      </c>
      <c r="Q1862" s="61" t="s">
        <v>30</v>
      </c>
    </row>
    <row r="1863" spans="8:17" x14ac:dyDescent="0.25">
      <c r="H1863" s="59">
        <v>66796</v>
      </c>
      <c r="I1863" s="59" t="s">
        <v>69</v>
      </c>
      <c r="J1863" s="59">
        <v>1307797</v>
      </c>
      <c r="K1863" s="59" t="s">
        <v>2429</v>
      </c>
      <c r="L1863" s="61" t="s">
        <v>113</v>
      </c>
      <c r="M1863" s="61">
        <f>VLOOKUP(H1863,zdroj!C:F,4,0)</f>
        <v>0</v>
      </c>
      <c r="N1863" s="61" t="str">
        <f t="shared" ref="N1863:N1926" si="58">IF(M1863="A",IF(L1863="katA","katB",L1863),L1863)</f>
        <v>katB</v>
      </c>
      <c r="P1863" s="73" t="str">
        <f t="shared" ref="P1863:P1926" si="59">IF(O1863="A",1,"")</f>
        <v/>
      </c>
      <c r="Q1863" s="61" t="s">
        <v>30</v>
      </c>
    </row>
    <row r="1864" spans="8:17" x14ac:dyDescent="0.25">
      <c r="H1864" s="59">
        <v>66796</v>
      </c>
      <c r="I1864" s="59" t="s">
        <v>69</v>
      </c>
      <c r="J1864" s="59">
        <v>1307801</v>
      </c>
      <c r="K1864" s="59" t="s">
        <v>2430</v>
      </c>
      <c r="L1864" s="61" t="s">
        <v>113</v>
      </c>
      <c r="M1864" s="61">
        <f>VLOOKUP(H1864,zdroj!C:F,4,0)</f>
        <v>0</v>
      </c>
      <c r="N1864" s="61" t="str">
        <f t="shared" si="58"/>
        <v>katB</v>
      </c>
      <c r="P1864" s="73" t="str">
        <f t="shared" si="59"/>
        <v/>
      </c>
      <c r="Q1864" s="61" t="s">
        <v>30</v>
      </c>
    </row>
    <row r="1865" spans="8:17" x14ac:dyDescent="0.25">
      <c r="H1865" s="59">
        <v>66796</v>
      </c>
      <c r="I1865" s="59" t="s">
        <v>69</v>
      </c>
      <c r="J1865" s="59">
        <v>1307819</v>
      </c>
      <c r="K1865" s="59" t="s">
        <v>2431</v>
      </c>
      <c r="L1865" s="61" t="s">
        <v>113</v>
      </c>
      <c r="M1865" s="61">
        <f>VLOOKUP(H1865,zdroj!C:F,4,0)</f>
        <v>0</v>
      </c>
      <c r="N1865" s="61" t="str">
        <f t="shared" si="58"/>
        <v>katB</v>
      </c>
      <c r="P1865" s="73" t="str">
        <f t="shared" si="59"/>
        <v/>
      </c>
      <c r="Q1865" s="61" t="s">
        <v>30</v>
      </c>
    </row>
    <row r="1866" spans="8:17" x14ac:dyDescent="0.25">
      <c r="H1866" s="59">
        <v>66796</v>
      </c>
      <c r="I1866" s="59" t="s">
        <v>69</v>
      </c>
      <c r="J1866" s="59">
        <v>1307827</v>
      </c>
      <c r="K1866" s="59" t="s">
        <v>2432</v>
      </c>
      <c r="L1866" s="61" t="s">
        <v>113</v>
      </c>
      <c r="M1866" s="61">
        <f>VLOOKUP(H1866,zdroj!C:F,4,0)</f>
        <v>0</v>
      </c>
      <c r="N1866" s="61" t="str">
        <f t="shared" si="58"/>
        <v>katB</v>
      </c>
      <c r="P1866" s="73" t="str">
        <f t="shared" si="59"/>
        <v/>
      </c>
      <c r="Q1866" s="61" t="s">
        <v>30</v>
      </c>
    </row>
    <row r="1867" spans="8:17" x14ac:dyDescent="0.25">
      <c r="H1867" s="59">
        <v>66796</v>
      </c>
      <c r="I1867" s="59" t="s">
        <v>69</v>
      </c>
      <c r="J1867" s="59">
        <v>1307835</v>
      </c>
      <c r="K1867" s="59" t="s">
        <v>2433</v>
      </c>
      <c r="L1867" s="61" t="s">
        <v>113</v>
      </c>
      <c r="M1867" s="61">
        <f>VLOOKUP(H1867,zdroj!C:F,4,0)</f>
        <v>0</v>
      </c>
      <c r="N1867" s="61" t="str">
        <f t="shared" si="58"/>
        <v>katB</v>
      </c>
      <c r="P1867" s="73" t="str">
        <f t="shared" si="59"/>
        <v/>
      </c>
      <c r="Q1867" s="61" t="s">
        <v>30</v>
      </c>
    </row>
    <row r="1868" spans="8:17" x14ac:dyDescent="0.25">
      <c r="H1868" s="59">
        <v>66796</v>
      </c>
      <c r="I1868" s="59" t="s">
        <v>69</v>
      </c>
      <c r="J1868" s="59">
        <v>1307843</v>
      </c>
      <c r="K1868" s="59" t="s">
        <v>2434</v>
      </c>
      <c r="L1868" s="61" t="s">
        <v>113</v>
      </c>
      <c r="M1868" s="61">
        <f>VLOOKUP(H1868,zdroj!C:F,4,0)</f>
        <v>0</v>
      </c>
      <c r="N1868" s="61" t="str">
        <f t="shared" si="58"/>
        <v>katB</v>
      </c>
      <c r="P1868" s="73" t="str">
        <f t="shared" si="59"/>
        <v/>
      </c>
      <c r="Q1868" s="61" t="s">
        <v>30</v>
      </c>
    </row>
    <row r="1869" spans="8:17" x14ac:dyDescent="0.25">
      <c r="H1869" s="59">
        <v>66796</v>
      </c>
      <c r="I1869" s="59" t="s">
        <v>69</v>
      </c>
      <c r="J1869" s="59">
        <v>1307851</v>
      </c>
      <c r="K1869" s="59" t="s">
        <v>2435</v>
      </c>
      <c r="L1869" s="61" t="s">
        <v>113</v>
      </c>
      <c r="M1869" s="61">
        <f>VLOOKUP(H1869,zdroj!C:F,4,0)</f>
        <v>0</v>
      </c>
      <c r="N1869" s="61" t="str">
        <f t="shared" si="58"/>
        <v>katB</v>
      </c>
      <c r="P1869" s="73" t="str">
        <f t="shared" si="59"/>
        <v/>
      </c>
      <c r="Q1869" s="61" t="s">
        <v>30</v>
      </c>
    </row>
    <row r="1870" spans="8:17" x14ac:dyDescent="0.25">
      <c r="H1870" s="59">
        <v>66796</v>
      </c>
      <c r="I1870" s="59" t="s">
        <v>69</v>
      </c>
      <c r="J1870" s="59">
        <v>1307860</v>
      </c>
      <c r="K1870" s="59" t="s">
        <v>2436</v>
      </c>
      <c r="L1870" s="61" t="s">
        <v>113</v>
      </c>
      <c r="M1870" s="61">
        <f>VLOOKUP(H1870,zdroj!C:F,4,0)</f>
        <v>0</v>
      </c>
      <c r="N1870" s="61" t="str">
        <f t="shared" si="58"/>
        <v>katB</v>
      </c>
      <c r="P1870" s="73" t="str">
        <f t="shared" si="59"/>
        <v/>
      </c>
      <c r="Q1870" s="61" t="s">
        <v>30</v>
      </c>
    </row>
    <row r="1871" spans="8:17" x14ac:dyDescent="0.25">
      <c r="H1871" s="59">
        <v>66796</v>
      </c>
      <c r="I1871" s="59" t="s">
        <v>69</v>
      </c>
      <c r="J1871" s="59">
        <v>1307878</v>
      </c>
      <c r="K1871" s="59" t="s">
        <v>2437</v>
      </c>
      <c r="L1871" s="61" t="s">
        <v>113</v>
      </c>
      <c r="M1871" s="61">
        <f>VLOOKUP(H1871,zdroj!C:F,4,0)</f>
        <v>0</v>
      </c>
      <c r="N1871" s="61" t="str">
        <f t="shared" si="58"/>
        <v>katB</v>
      </c>
      <c r="P1871" s="73" t="str">
        <f t="shared" si="59"/>
        <v/>
      </c>
      <c r="Q1871" s="61" t="s">
        <v>30</v>
      </c>
    </row>
    <row r="1872" spans="8:17" x14ac:dyDescent="0.25">
      <c r="H1872" s="59">
        <v>66796</v>
      </c>
      <c r="I1872" s="59" t="s">
        <v>69</v>
      </c>
      <c r="J1872" s="59">
        <v>1307886</v>
      </c>
      <c r="K1872" s="59" t="s">
        <v>2438</v>
      </c>
      <c r="L1872" s="61" t="s">
        <v>113</v>
      </c>
      <c r="M1872" s="61">
        <f>VLOOKUP(H1872,zdroj!C:F,4,0)</f>
        <v>0</v>
      </c>
      <c r="N1872" s="61" t="str">
        <f t="shared" si="58"/>
        <v>katB</v>
      </c>
      <c r="P1872" s="73" t="str">
        <f t="shared" si="59"/>
        <v/>
      </c>
      <c r="Q1872" s="61" t="s">
        <v>30</v>
      </c>
    </row>
    <row r="1873" spans="8:17" x14ac:dyDescent="0.25">
      <c r="H1873" s="59">
        <v>66796</v>
      </c>
      <c r="I1873" s="59" t="s">
        <v>69</v>
      </c>
      <c r="J1873" s="59">
        <v>1307894</v>
      </c>
      <c r="K1873" s="59" t="s">
        <v>2439</v>
      </c>
      <c r="L1873" s="61" t="s">
        <v>113</v>
      </c>
      <c r="M1873" s="61">
        <f>VLOOKUP(H1873,zdroj!C:F,4,0)</f>
        <v>0</v>
      </c>
      <c r="N1873" s="61" t="str">
        <f t="shared" si="58"/>
        <v>katB</v>
      </c>
      <c r="P1873" s="73" t="str">
        <f t="shared" si="59"/>
        <v/>
      </c>
      <c r="Q1873" s="61" t="s">
        <v>30</v>
      </c>
    </row>
    <row r="1874" spans="8:17" x14ac:dyDescent="0.25">
      <c r="H1874" s="59">
        <v>66796</v>
      </c>
      <c r="I1874" s="59" t="s">
        <v>69</v>
      </c>
      <c r="J1874" s="59">
        <v>1307908</v>
      </c>
      <c r="K1874" s="59" t="s">
        <v>2440</v>
      </c>
      <c r="L1874" s="61" t="s">
        <v>113</v>
      </c>
      <c r="M1874" s="61">
        <f>VLOOKUP(H1874,zdroj!C:F,4,0)</f>
        <v>0</v>
      </c>
      <c r="N1874" s="61" t="str">
        <f t="shared" si="58"/>
        <v>katB</v>
      </c>
      <c r="P1874" s="73" t="str">
        <f t="shared" si="59"/>
        <v/>
      </c>
      <c r="Q1874" s="61" t="s">
        <v>30</v>
      </c>
    </row>
    <row r="1875" spans="8:17" x14ac:dyDescent="0.25">
      <c r="H1875" s="59">
        <v>66796</v>
      </c>
      <c r="I1875" s="59" t="s">
        <v>69</v>
      </c>
      <c r="J1875" s="59">
        <v>1307916</v>
      </c>
      <c r="K1875" s="59" t="s">
        <v>2441</v>
      </c>
      <c r="L1875" s="61" t="s">
        <v>113</v>
      </c>
      <c r="M1875" s="61">
        <f>VLOOKUP(H1875,zdroj!C:F,4,0)</f>
        <v>0</v>
      </c>
      <c r="N1875" s="61" t="str">
        <f t="shared" si="58"/>
        <v>katB</v>
      </c>
      <c r="P1875" s="73" t="str">
        <f t="shared" si="59"/>
        <v/>
      </c>
      <c r="Q1875" s="61" t="s">
        <v>30</v>
      </c>
    </row>
    <row r="1876" spans="8:17" x14ac:dyDescent="0.25">
      <c r="H1876" s="59">
        <v>66796</v>
      </c>
      <c r="I1876" s="59" t="s">
        <v>69</v>
      </c>
      <c r="J1876" s="59">
        <v>1307924</v>
      </c>
      <c r="K1876" s="59" t="s">
        <v>2442</v>
      </c>
      <c r="L1876" s="61" t="s">
        <v>113</v>
      </c>
      <c r="M1876" s="61">
        <f>VLOOKUP(H1876,zdroj!C:F,4,0)</f>
        <v>0</v>
      </c>
      <c r="N1876" s="61" t="str">
        <f t="shared" si="58"/>
        <v>katB</v>
      </c>
      <c r="P1876" s="73" t="str">
        <f t="shared" si="59"/>
        <v/>
      </c>
      <c r="Q1876" s="61" t="s">
        <v>30</v>
      </c>
    </row>
    <row r="1877" spans="8:17" x14ac:dyDescent="0.25">
      <c r="H1877" s="59">
        <v>66796</v>
      </c>
      <c r="I1877" s="59" t="s">
        <v>69</v>
      </c>
      <c r="J1877" s="59">
        <v>1307932</v>
      </c>
      <c r="K1877" s="59" t="s">
        <v>2443</v>
      </c>
      <c r="L1877" s="61" t="s">
        <v>113</v>
      </c>
      <c r="M1877" s="61">
        <f>VLOOKUP(H1877,zdroj!C:F,4,0)</f>
        <v>0</v>
      </c>
      <c r="N1877" s="61" t="str">
        <f t="shared" si="58"/>
        <v>katB</v>
      </c>
      <c r="P1877" s="73" t="str">
        <f t="shared" si="59"/>
        <v/>
      </c>
      <c r="Q1877" s="61" t="s">
        <v>30</v>
      </c>
    </row>
    <row r="1878" spans="8:17" x14ac:dyDescent="0.25">
      <c r="H1878" s="59">
        <v>66796</v>
      </c>
      <c r="I1878" s="59" t="s">
        <v>69</v>
      </c>
      <c r="J1878" s="59">
        <v>1307941</v>
      </c>
      <c r="K1878" s="59" t="s">
        <v>2444</v>
      </c>
      <c r="L1878" s="61" t="s">
        <v>113</v>
      </c>
      <c r="M1878" s="61">
        <f>VLOOKUP(H1878,zdroj!C:F,4,0)</f>
        <v>0</v>
      </c>
      <c r="N1878" s="61" t="str">
        <f t="shared" si="58"/>
        <v>katB</v>
      </c>
      <c r="P1878" s="73" t="str">
        <f t="shared" si="59"/>
        <v/>
      </c>
      <c r="Q1878" s="61" t="s">
        <v>30</v>
      </c>
    </row>
    <row r="1879" spans="8:17" x14ac:dyDescent="0.25">
      <c r="H1879" s="59">
        <v>66796</v>
      </c>
      <c r="I1879" s="59" t="s">
        <v>69</v>
      </c>
      <c r="J1879" s="59">
        <v>1307959</v>
      </c>
      <c r="K1879" s="59" t="s">
        <v>2445</v>
      </c>
      <c r="L1879" s="61" t="s">
        <v>113</v>
      </c>
      <c r="M1879" s="61">
        <f>VLOOKUP(H1879,zdroj!C:F,4,0)</f>
        <v>0</v>
      </c>
      <c r="N1879" s="61" t="str">
        <f t="shared" si="58"/>
        <v>katB</v>
      </c>
      <c r="P1879" s="73" t="str">
        <f t="shared" si="59"/>
        <v/>
      </c>
      <c r="Q1879" s="61" t="s">
        <v>30</v>
      </c>
    </row>
    <row r="1880" spans="8:17" x14ac:dyDescent="0.25">
      <c r="H1880" s="59">
        <v>66796</v>
      </c>
      <c r="I1880" s="59" t="s">
        <v>69</v>
      </c>
      <c r="J1880" s="59">
        <v>1307967</v>
      </c>
      <c r="K1880" s="59" t="s">
        <v>2446</v>
      </c>
      <c r="L1880" s="61" t="s">
        <v>113</v>
      </c>
      <c r="M1880" s="61">
        <f>VLOOKUP(H1880,zdroj!C:F,4,0)</f>
        <v>0</v>
      </c>
      <c r="N1880" s="61" t="str">
        <f t="shared" si="58"/>
        <v>katB</v>
      </c>
      <c r="P1880" s="73" t="str">
        <f t="shared" si="59"/>
        <v/>
      </c>
      <c r="Q1880" s="61" t="s">
        <v>30</v>
      </c>
    </row>
    <row r="1881" spans="8:17" x14ac:dyDescent="0.25">
      <c r="H1881" s="59">
        <v>66796</v>
      </c>
      <c r="I1881" s="59" t="s">
        <v>69</v>
      </c>
      <c r="J1881" s="59">
        <v>1307975</v>
      </c>
      <c r="K1881" s="59" t="s">
        <v>2447</v>
      </c>
      <c r="L1881" s="61" t="s">
        <v>113</v>
      </c>
      <c r="M1881" s="61">
        <f>VLOOKUP(H1881,zdroj!C:F,4,0)</f>
        <v>0</v>
      </c>
      <c r="N1881" s="61" t="str">
        <f t="shared" si="58"/>
        <v>katB</v>
      </c>
      <c r="P1881" s="73" t="str">
        <f t="shared" si="59"/>
        <v/>
      </c>
      <c r="Q1881" s="61" t="s">
        <v>30</v>
      </c>
    </row>
    <row r="1882" spans="8:17" x14ac:dyDescent="0.25">
      <c r="H1882" s="59">
        <v>66796</v>
      </c>
      <c r="I1882" s="59" t="s">
        <v>69</v>
      </c>
      <c r="J1882" s="59">
        <v>1307983</v>
      </c>
      <c r="K1882" s="59" t="s">
        <v>2448</v>
      </c>
      <c r="L1882" s="61" t="s">
        <v>113</v>
      </c>
      <c r="M1882" s="61">
        <f>VLOOKUP(H1882,zdroj!C:F,4,0)</f>
        <v>0</v>
      </c>
      <c r="N1882" s="61" t="str">
        <f t="shared" si="58"/>
        <v>katB</v>
      </c>
      <c r="P1882" s="73" t="str">
        <f t="shared" si="59"/>
        <v/>
      </c>
      <c r="Q1882" s="61" t="s">
        <v>30</v>
      </c>
    </row>
    <row r="1883" spans="8:17" x14ac:dyDescent="0.25">
      <c r="H1883" s="59">
        <v>66796</v>
      </c>
      <c r="I1883" s="59" t="s">
        <v>69</v>
      </c>
      <c r="J1883" s="59">
        <v>1307991</v>
      </c>
      <c r="K1883" s="59" t="s">
        <v>2449</v>
      </c>
      <c r="L1883" s="61" t="s">
        <v>113</v>
      </c>
      <c r="M1883" s="61">
        <f>VLOOKUP(H1883,zdroj!C:F,4,0)</f>
        <v>0</v>
      </c>
      <c r="N1883" s="61" t="str">
        <f t="shared" si="58"/>
        <v>katB</v>
      </c>
      <c r="P1883" s="73" t="str">
        <f t="shared" si="59"/>
        <v/>
      </c>
      <c r="Q1883" s="61" t="s">
        <v>30</v>
      </c>
    </row>
    <row r="1884" spans="8:17" x14ac:dyDescent="0.25">
      <c r="H1884" s="59">
        <v>66796</v>
      </c>
      <c r="I1884" s="59" t="s">
        <v>69</v>
      </c>
      <c r="J1884" s="59">
        <v>1308009</v>
      </c>
      <c r="K1884" s="59" t="s">
        <v>2450</v>
      </c>
      <c r="L1884" s="61" t="s">
        <v>113</v>
      </c>
      <c r="M1884" s="61">
        <f>VLOOKUP(H1884,zdroj!C:F,4,0)</f>
        <v>0</v>
      </c>
      <c r="N1884" s="61" t="str">
        <f t="shared" si="58"/>
        <v>katB</v>
      </c>
      <c r="P1884" s="73" t="str">
        <f t="shared" si="59"/>
        <v/>
      </c>
      <c r="Q1884" s="61" t="s">
        <v>30</v>
      </c>
    </row>
    <row r="1885" spans="8:17" x14ac:dyDescent="0.25">
      <c r="H1885" s="59">
        <v>66796</v>
      </c>
      <c r="I1885" s="59" t="s">
        <v>69</v>
      </c>
      <c r="J1885" s="59">
        <v>1308017</v>
      </c>
      <c r="K1885" s="59" t="s">
        <v>2451</v>
      </c>
      <c r="L1885" s="61" t="s">
        <v>113</v>
      </c>
      <c r="M1885" s="61">
        <f>VLOOKUP(H1885,zdroj!C:F,4,0)</f>
        <v>0</v>
      </c>
      <c r="N1885" s="61" t="str">
        <f t="shared" si="58"/>
        <v>katB</v>
      </c>
      <c r="P1885" s="73" t="str">
        <f t="shared" si="59"/>
        <v/>
      </c>
      <c r="Q1885" s="61" t="s">
        <v>30</v>
      </c>
    </row>
    <row r="1886" spans="8:17" x14ac:dyDescent="0.25">
      <c r="H1886" s="59">
        <v>66796</v>
      </c>
      <c r="I1886" s="59" t="s">
        <v>69</v>
      </c>
      <c r="J1886" s="59">
        <v>1308025</v>
      </c>
      <c r="K1886" s="59" t="s">
        <v>2452</v>
      </c>
      <c r="L1886" s="61" t="s">
        <v>113</v>
      </c>
      <c r="M1886" s="61">
        <f>VLOOKUP(H1886,zdroj!C:F,4,0)</f>
        <v>0</v>
      </c>
      <c r="N1886" s="61" t="str">
        <f t="shared" si="58"/>
        <v>katB</v>
      </c>
      <c r="P1886" s="73" t="str">
        <f t="shared" si="59"/>
        <v/>
      </c>
      <c r="Q1886" s="61" t="s">
        <v>30</v>
      </c>
    </row>
    <row r="1887" spans="8:17" x14ac:dyDescent="0.25">
      <c r="H1887" s="59">
        <v>66796</v>
      </c>
      <c r="I1887" s="59" t="s">
        <v>69</v>
      </c>
      <c r="J1887" s="59">
        <v>1308033</v>
      </c>
      <c r="K1887" s="59" t="s">
        <v>2453</v>
      </c>
      <c r="L1887" s="61" t="s">
        <v>113</v>
      </c>
      <c r="M1887" s="61">
        <f>VLOOKUP(H1887,zdroj!C:F,4,0)</f>
        <v>0</v>
      </c>
      <c r="N1887" s="61" t="str">
        <f t="shared" si="58"/>
        <v>katB</v>
      </c>
      <c r="P1887" s="73" t="str">
        <f t="shared" si="59"/>
        <v/>
      </c>
      <c r="Q1887" s="61" t="s">
        <v>30</v>
      </c>
    </row>
    <row r="1888" spans="8:17" x14ac:dyDescent="0.25">
      <c r="H1888" s="59">
        <v>66796</v>
      </c>
      <c r="I1888" s="59" t="s">
        <v>69</v>
      </c>
      <c r="J1888" s="59">
        <v>1308041</v>
      </c>
      <c r="K1888" s="59" t="s">
        <v>2454</v>
      </c>
      <c r="L1888" s="61" t="s">
        <v>113</v>
      </c>
      <c r="M1888" s="61">
        <f>VLOOKUP(H1888,zdroj!C:F,4,0)</f>
        <v>0</v>
      </c>
      <c r="N1888" s="61" t="str">
        <f t="shared" si="58"/>
        <v>katB</v>
      </c>
      <c r="P1888" s="73" t="str">
        <f t="shared" si="59"/>
        <v/>
      </c>
      <c r="Q1888" s="61" t="s">
        <v>30</v>
      </c>
    </row>
    <row r="1889" spans="8:17" x14ac:dyDescent="0.25">
      <c r="H1889" s="59">
        <v>66796</v>
      </c>
      <c r="I1889" s="59" t="s">
        <v>69</v>
      </c>
      <c r="J1889" s="59">
        <v>1308050</v>
      </c>
      <c r="K1889" s="59" t="s">
        <v>2455</v>
      </c>
      <c r="L1889" s="61" t="s">
        <v>81</v>
      </c>
      <c r="M1889" s="61">
        <f>VLOOKUP(H1889,zdroj!C:F,4,0)</f>
        <v>0</v>
      </c>
      <c r="N1889" s="61" t="str">
        <f t="shared" si="58"/>
        <v>-</v>
      </c>
      <c r="P1889" s="73" t="str">
        <f t="shared" si="59"/>
        <v/>
      </c>
      <c r="Q1889" s="61" t="s">
        <v>86</v>
      </c>
    </row>
    <row r="1890" spans="8:17" x14ac:dyDescent="0.25">
      <c r="H1890" s="59">
        <v>66796</v>
      </c>
      <c r="I1890" s="59" t="s">
        <v>69</v>
      </c>
      <c r="J1890" s="59">
        <v>26035987</v>
      </c>
      <c r="K1890" s="59" t="s">
        <v>2456</v>
      </c>
      <c r="L1890" s="61" t="s">
        <v>113</v>
      </c>
      <c r="M1890" s="61">
        <f>VLOOKUP(H1890,zdroj!C:F,4,0)</f>
        <v>0</v>
      </c>
      <c r="N1890" s="61" t="str">
        <f t="shared" si="58"/>
        <v>katB</v>
      </c>
      <c r="P1890" s="73" t="str">
        <f t="shared" si="59"/>
        <v/>
      </c>
      <c r="Q1890" s="61" t="s">
        <v>30</v>
      </c>
    </row>
    <row r="1891" spans="8:17" x14ac:dyDescent="0.25">
      <c r="H1891" s="59">
        <v>66796</v>
      </c>
      <c r="I1891" s="59" t="s">
        <v>69</v>
      </c>
      <c r="J1891" s="59">
        <v>26108186</v>
      </c>
      <c r="K1891" s="59" t="s">
        <v>2457</v>
      </c>
      <c r="L1891" s="61" t="s">
        <v>81</v>
      </c>
      <c r="M1891" s="61">
        <f>VLOOKUP(H1891,zdroj!C:F,4,0)</f>
        <v>0</v>
      </c>
      <c r="N1891" s="61" t="str">
        <f t="shared" si="58"/>
        <v>-</v>
      </c>
      <c r="P1891" s="73" t="str">
        <f t="shared" si="59"/>
        <v/>
      </c>
      <c r="Q1891" s="61" t="s">
        <v>86</v>
      </c>
    </row>
    <row r="1892" spans="8:17" x14ac:dyDescent="0.25">
      <c r="H1892" s="59">
        <v>66796</v>
      </c>
      <c r="I1892" s="59" t="s">
        <v>69</v>
      </c>
      <c r="J1892" s="59">
        <v>26291177</v>
      </c>
      <c r="K1892" s="59" t="s">
        <v>2458</v>
      </c>
      <c r="L1892" s="61" t="s">
        <v>113</v>
      </c>
      <c r="M1892" s="61">
        <f>VLOOKUP(H1892,zdroj!C:F,4,0)</f>
        <v>0</v>
      </c>
      <c r="N1892" s="61" t="str">
        <f t="shared" si="58"/>
        <v>katB</v>
      </c>
      <c r="P1892" s="73" t="str">
        <f t="shared" si="59"/>
        <v/>
      </c>
      <c r="Q1892" s="61" t="s">
        <v>30</v>
      </c>
    </row>
    <row r="1893" spans="8:17" x14ac:dyDescent="0.25">
      <c r="H1893" s="59">
        <v>66796</v>
      </c>
      <c r="I1893" s="59" t="s">
        <v>69</v>
      </c>
      <c r="J1893" s="59">
        <v>28473094</v>
      </c>
      <c r="K1893" s="59" t="s">
        <v>2459</v>
      </c>
      <c r="L1893" s="61" t="s">
        <v>113</v>
      </c>
      <c r="M1893" s="61">
        <f>VLOOKUP(H1893,zdroj!C:F,4,0)</f>
        <v>0</v>
      </c>
      <c r="N1893" s="61" t="str">
        <f t="shared" si="58"/>
        <v>katB</v>
      </c>
      <c r="P1893" s="73" t="str">
        <f t="shared" si="59"/>
        <v/>
      </c>
      <c r="Q1893" s="61" t="s">
        <v>30</v>
      </c>
    </row>
    <row r="1894" spans="8:17" x14ac:dyDescent="0.25">
      <c r="H1894" s="59">
        <v>66796</v>
      </c>
      <c r="I1894" s="59" t="s">
        <v>69</v>
      </c>
      <c r="J1894" s="59">
        <v>41297261</v>
      </c>
      <c r="K1894" s="59" t="s">
        <v>2460</v>
      </c>
      <c r="L1894" s="61" t="s">
        <v>113</v>
      </c>
      <c r="M1894" s="61">
        <f>VLOOKUP(H1894,zdroj!C:F,4,0)</f>
        <v>0</v>
      </c>
      <c r="N1894" s="61" t="str">
        <f t="shared" si="58"/>
        <v>katB</v>
      </c>
      <c r="P1894" s="73" t="str">
        <f t="shared" si="59"/>
        <v/>
      </c>
      <c r="Q1894" s="61" t="s">
        <v>30</v>
      </c>
    </row>
    <row r="1895" spans="8:17" x14ac:dyDescent="0.25">
      <c r="H1895" s="59">
        <v>66796</v>
      </c>
      <c r="I1895" s="59" t="s">
        <v>69</v>
      </c>
      <c r="J1895" s="59">
        <v>41840470</v>
      </c>
      <c r="K1895" s="59" t="s">
        <v>2461</v>
      </c>
      <c r="L1895" s="61" t="s">
        <v>113</v>
      </c>
      <c r="M1895" s="61">
        <f>VLOOKUP(H1895,zdroj!C:F,4,0)</f>
        <v>0</v>
      </c>
      <c r="N1895" s="61" t="str">
        <f t="shared" si="58"/>
        <v>katB</v>
      </c>
      <c r="P1895" s="73" t="str">
        <f t="shared" si="59"/>
        <v/>
      </c>
      <c r="Q1895" s="61" t="s">
        <v>30</v>
      </c>
    </row>
    <row r="1896" spans="8:17" x14ac:dyDescent="0.25">
      <c r="H1896" s="59">
        <v>66796</v>
      </c>
      <c r="I1896" s="59" t="s">
        <v>69</v>
      </c>
      <c r="J1896" s="59">
        <v>73828815</v>
      </c>
      <c r="K1896" s="59" t="s">
        <v>2462</v>
      </c>
      <c r="L1896" s="61" t="s">
        <v>113</v>
      </c>
      <c r="M1896" s="61">
        <f>VLOOKUP(H1896,zdroj!C:F,4,0)</f>
        <v>0</v>
      </c>
      <c r="N1896" s="61" t="str">
        <f t="shared" si="58"/>
        <v>katB</v>
      </c>
      <c r="P1896" s="73" t="str">
        <f t="shared" si="59"/>
        <v/>
      </c>
      <c r="Q1896" s="61" t="s">
        <v>30</v>
      </c>
    </row>
    <row r="1897" spans="8:17" x14ac:dyDescent="0.25">
      <c r="H1897" s="59">
        <v>66796</v>
      </c>
      <c r="I1897" s="59" t="s">
        <v>69</v>
      </c>
      <c r="J1897" s="59">
        <v>76166619</v>
      </c>
      <c r="K1897" s="59" t="s">
        <v>2463</v>
      </c>
      <c r="L1897" s="61" t="s">
        <v>113</v>
      </c>
      <c r="M1897" s="61">
        <f>VLOOKUP(H1897,zdroj!C:F,4,0)</f>
        <v>0</v>
      </c>
      <c r="N1897" s="61" t="str">
        <f t="shared" si="58"/>
        <v>katB</v>
      </c>
      <c r="P1897" s="73" t="str">
        <f t="shared" si="59"/>
        <v/>
      </c>
      <c r="Q1897" s="61" t="s">
        <v>30</v>
      </c>
    </row>
    <row r="1898" spans="8:17" x14ac:dyDescent="0.25">
      <c r="H1898" s="59">
        <v>66796</v>
      </c>
      <c r="I1898" s="59" t="s">
        <v>69</v>
      </c>
      <c r="J1898" s="59">
        <v>78273595</v>
      </c>
      <c r="K1898" s="59" t="s">
        <v>2464</v>
      </c>
      <c r="L1898" s="61" t="s">
        <v>113</v>
      </c>
      <c r="M1898" s="61">
        <f>VLOOKUP(H1898,zdroj!C:F,4,0)</f>
        <v>0</v>
      </c>
      <c r="N1898" s="61" t="str">
        <f t="shared" si="58"/>
        <v>katB</v>
      </c>
      <c r="P1898" s="73" t="str">
        <f t="shared" si="59"/>
        <v/>
      </c>
      <c r="Q1898" s="61" t="s">
        <v>30</v>
      </c>
    </row>
    <row r="1899" spans="8:17" x14ac:dyDescent="0.25">
      <c r="H1899" s="59">
        <v>66796</v>
      </c>
      <c r="I1899" s="59" t="s">
        <v>69</v>
      </c>
      <c r="J1899" s="59">
        <v>79341390</v>
      </c>
      <c r="K1899" s="59" t="s">
        <v>2465</v>
      </c>
      <c r="L1899" s="61" t="s">
        <v>113</v>
      </c>
      <c r="M1899" s="61">
        <f>VLOOKUP(H1899,zdroj!C:F,4,0)</f>
        <v>0</v>
      </c>
      <c r="N1899" s="61" t="str">
        <f t="shared" si="58"/>
        <v>katB</v>
      </c>
      <c r="P1899" s="73" t="str">
        <f t="shared" si="59"/>
        <v/>
      </c>
      <c r="Q1899" s="61" t="s">
        <v>30</v>
      </c>
    </row>
    <row r="1900" spans="8:17" x14ac:dyDescent="0.25">
      <c r="H1900" s="59">
        <v>66796</v>
      </c>
      <c r="I1900" s="59" t="s">
        <v>69</v>
      </c>
      <c r="J1900" s="59">
        <v>79495265</v>
      </c>
      <c r="K1900" s="59" t="s">
        <v>2466</v>
      </c>
      <c r="L1900" s="61" t="s">
        <v>113</v>
      </c>
      <c r="M1900" s="61">
        <f>VLOOKUP(H1900,zdroj!C:F,4,0)</f>
        <v>0</v>
      </c>
      <c r="N1900" s="61" t="str">
        <f t="shared" si="58"/>
        <v>katB</v>
      </c>
      <c r="P1900" s="73" t="str">
        <f t="shared" si="59"/>
        <v/>
      </c>
      <c r="Q1900" s="61" t="s">
        <v>30</v>
      </c>
    </row>
    <row r="1901" spans="8:17" x14ac:dyDescent="0.25">
      <c r="H1901" s="59">
        <v>66796</v>
      </c>
      <c r="I1901" s="59" t="s">
        <v>69</v>
      </c>
      <c r="J1901" s="59">
        <v>80030777</v>
      </c>
      <c r="K1901" s="59" t="s">
        <v>2467</v>
      </c>
      <c r="L1901" s="61" t="s">
        <v>113</v>
      </c>
      <c r="M1901" s="61">
        <f>VLOOKUP(H1901,zdroj!C:F,4,0)</f>
        <v>0</v>
      </c>
      <c r="N1901" s="61" t="str">
        <f t="shared" si="58"/>
        <v>katB</v>
      </c>
      <c r="P1901" s="73" t="str">
        <f t="shared" si="59"/>
        <v/>
      </c>
      <c r="Q1901" s="61" t="s">
        <v>30</v>
      </c>
    </row>
    <row r="1902" spans="8:17" x14ac:dyDescent="0.25">
      <c r="H1902" s="59">
        <v>66796</v>
      </c>
      <c r="I1902" s="59" t="s">
        <v>69</v>
      </c>
      <c r="J1902" s="59">
        <v>81264330</v>
      </c>
      <c r="K1902" s="59" t="s">
        <v>2468</v>
      </c>
      <c r="L1902" s="61" t="s">
        <v>113</v>
      </c>
      <c r="M1902" s="61">
        <f>VLOOKUP(H1902,zdroj!C:F,4,0)</f>
        <v>0</v>
      </c>
      <c r="N1902" s="61" t="str">
        <f t="shared" si="58"/>
        <v>katB</v>
      </c>
      <c r="P1902" s="73" t="str">
        <f t="shared" si="59"/>
        <v/>
      </c>
      <c r="Q1902" s="61" t="s">
        <v>30</v>
      </c>
    </row>
    <row r="1903" spans="8:17" x14ac:dyDescent="0.25">
      <c r="H1903" s="59">
        <v>78379</v>
      </c>
      <c r="I1903" s="59" t="s">
        <v>69</v>
      </c>
      <c r="J1903" s="59">
        <v>11350610</v>
      </c>
      <c r="K1903" s="59" t="s">
        <v>2469</v>
      </c>
      <c r="L1903" s="61" t="s">
        <v>113</v>
      </c>
      <c r="M1903" s="61">
        <f>VLOOKUP(H1903,zdroj!C:F,4,0)</f>
        <v>0</v>
      </c>
      <c r="N1903" s="61" t="str">
        <f t="shared" si="58"/>
        <v>katB</v>
      </c>
      <c r="P1903" s="73" t="str">
        <f t="shared" si="59"/>
        <v/>
      </c>
      <c r="Q1903" s="61" t="s">
        <v>30</v>
      </c>
    </row>
    <row r="1904" spans="8:17" x14ac:dyDescent="0.25">
      <c r="H1904" s="59">
        <v>78379</v>
      </c>
      <c r="I1904" s="59" t="s">
        <v>69</v>
      </c>
      <c r="J1904" s="59">
        <v>11350628</v>
      </c>
      <c r="K1904" s="59" t="s">
        <v>2470</v>
      </c>
      <c r="L1904" s="61" t="s">
        <v>113</v>
      </c>
      <c r="M1904" s="61">
        <f>VLOOKUP(H1904,zdroj!C:F,4,0)</f>
        <v>0</v>
      </c>
      <c r="N1904" s="61" t="str">
        <f t="shared" si="58"/>
        <v>katB</v>
      </c>
      <c r="P1904" s="73" t="str">
        <f t="shared" si="59"/>
        <v/>
      </c>
      <c r="Q1904" s="61" t="s">
        <v>30</v>
      </c>
    </row>
    <row r="1905" spans="8:17" x14ac:dyDescent="0.25">
      <c r="H1905" s="59">
        <v>78379</v>
      </c>
      <c r="I1905" s="59" t="s">
        <v>69</v>
      </c>
      <c r="J1905" s="59">
        <v>11350636</v>
      </c>
      <c r="K1905" s="59" t="s">
        <v>2471</v>
      </c>
      <c r="L1905" s="61" t="s">
        <v>113</v>
      </c>
      <c r="M1905" s="61">
        <f>VLOOKUP(H1905,zdroj!C:F,4,0)</f>
        <v>0</v>
      </c>
      <c r="N1905" s="61" t="str">
        <f t="shared" si="58"/>
        <v>katB</v>
      </c>
      <c r="P1905" s="73" t="str">
        <f t="shared" si="59"/>
        <v/>
      </c>
      <c r="Q1905" s="61" t="s">
        <v>30</v>
      </c>
    </row>
    <row r="1906" spans="8:17" x14ac:dyDescent="0.25">
      <c r="H1906" s="59">
        <v>78379</v>
      </c>
      <c r="I1906" s="59" t="s">
        <v>69</v>
      </c>
      <c r="J1906" s="59">
        <v>11350644</v>
      </c>
      <c r="K1906" s="59" t="s">
        <v>2472</v>
      </c>
      <c r="L1906" s="61" t="s">
        <v>113</v>
      </c>
      <c r="M1906" s="61">
        <f>VLOOKUP(H1906,zdroj!C:F,4,0)</f>
        <v>0</v>
      </c>
      <c r="N1906" s="61" t="str">
        <f t="shared" si="58"/>
        <v>katB</v>
      </c>
      <c r="P1906" s="73" t="str">
        <f t="shared" si="59"/>
        <v/>
      </c>
      <c r="Q1906" s="61" t="s">
        <v>30</v>
      </c>
    </row>
    <row r="1907" spans="8:17" x14ac:dyDescent="0.25">
      <c r="H1907" s="59">
        <v>78379</v>
      </c>
      <c r="I1907" s="59" t="s">
        <v>69</v>
      </c>
      <c r="J1907" s="59">
        <v>11350652</v>
      </c>
      <c r="K1907" s="59" t="s">
        <v>2473</v>
      </c>
      <c r="L1907" s="61" t="s">
        <v>113</v>
      </c>
      <c r="M1907" s="61">
        <f>VLOOKUP(H1907,zdroj!C:F,4,0)</f>
        <v>0</v>
      </c>
      <c r="N1907" s="61" t="str">
        <f t="shared" si="58"/>
        <v>katB</v>
      </c>
      <c r="P1907" s="73" t="str">
        <f t="shared" si="59"/>
        <v/>
      </c>
      <c r="Q1907" s="61" t="s">
        <v>30</v>
      </c>
    </row>
    <row r="1908" spans="8:17" x14ac:dyDescent="0.25">
      <c r="H1908" s="59">
        <v>78379</v>
      </c>
      <c r="I1908" s="59" t="s">
        <v>69</v>
      </c>
      <c r="J1908" s="59">
        <v>11350661</v>
      </c>
      <c r="K1908" s="59" t="s">
        <v>2474</v>
      </c>
      <c r="L1908" s="61" t="s">
        <v>113</v>
      </c>
      <c r="M1908" s="61">
        <f>VLOOKUP(H1908,zdroj!C:F,4,0)</f>
        <v>0</v>
      </c>
      <c r="N1908" s="61" t="str">
        <f t="shared" si="58"/>
        <v>katB</v>
      </c>
      <c r="P1908" s="73" t="str">
        <f t="shared" si="59"/>
        <v/>
      </c>
      <c r="Q1908" s="61" t="s">
        <v>30</v>
      </c>
    </row>
    <row r="1909" spans="8:17" x14ac:dyDescent="0.25">
      <c r="H1909" s="59">
        <v>78379</v>
      </c>
      <c r="I1909" s="59" t="s">
        <v>69</v>
      </c>
      <c r="J1909" s="59">
        <v>11350679</v>
      </c>
      <c r="K1909" s="59" t="s">
        <v>2475</v>
      </c>
      <c r="L1909" s="61" t="s">
        <v>113</v>
      </c>
      <c r="M1909" s="61">
        <f>VLOOKUP(H1909,zdroj!C:F,4,0)</f>
        <v>0</v>
      </c>
      <c r="N1909" s="61" t="str">
        <f t="shared" si="58"/>
        <v>katB</v>
      </c>
      <c r="P1909" s="73" t="str">
        <f t="shared" si="59"/>
        <v/>
      </c>
      <c r="Q1909" s="61" t="s">
        <v>30</v>
      </c>
    </row>
    <row r="1910" spans="8:17" x14ac:dyDescent="0.25">
      <c r="H1910" s="59">
        <v>78379</v>
      </c>
      <c r="I1910" s="59" t="s">
        <v>69</v>
      </c>
      <c r="J1910" s="59">
        <v>11350687</v>
      </c>
      <c r="K1910" s="59" t="s">
        <v>2476</v>
      </c>
      <c r="L1910" s="61" t="s">
        <v>113</v>
      </c>
      <c r="M1910" s="61">
        <f>VLOOKUP(H1910,zdroj!C:F,4,0)</f>
        <v>0</v>
      </c>
      <c r="N1910" s="61" t="str">
        <f t="shared" si="58"/>
        <v>katB</v>
      </c>
      <c r="P1910" s="73" t="str">
        <f t="shared" si="59"/>
        <v/>
      </c>
      <c r="Q1910" s="61" t="s">
        <v>30</v>
      </c>
    </row>
    <row r="1911" spans="8:17" x14ac:dyDescent="0.25">
      <c r="H1911" s="59">
        <v>78379</v>
      </c>
      <c r="I1911" s="59" t="s">
        <v>69</v>
      </c>
      <c r="J1911" s="59">
        <v>11350695</v>
      </c>
      <c r="K1911" s="59" t="s">
        <v>2477</v>
      </c>
      <c r="L1911" s="61" t="s">
        <v>113</v>
      </c>
      <c r="M1911" s="61">
        <f>VLOOKUP(H1911,zdroj!C:F,4,0)</f>
        <v>0</v>
      </c>
      <c r="N1911" s="61" t="str">
        <f t="shared" si="58"/>
        <v>katB</v>
      </c>
      <c r="P1911" s="73" t="str">
        <f t="shared" si="59"/>
        <v/>
      </c>
      <c r="Q1911" s="61" t="s">
        <v>30</v>
      </c>
    </row>
    <row r="1912" spans="8:17" x14ac:dyDescent="0.25">
      <c r="H1912" s="59">
        <v>78379</v>
      </c>
      <c r="I1912" s="59" t="s">
        <v>69</v>
      </c>
      <c r="J1912" s="59">
        <v>11350709</v>
      </c>
      <c r="K1912" s="59" t="s">
        <v>2478</v>
      </c>
      <c r="L1912" s="61" t="s">
        <v>113</v>
      </c>
      <c r="M1912" s="61">
        <f>VLOOKUP(H1912,zdroj!C:F,4,0)</f>
        <v>0</v>
      </c>
      <c r="N1912" s="61" t="str">
        <f t="shared" si="58"/>
        <v>katB</v>
      </c>
      <c r="P1912" s="73" t="str">
        <f t="shared" si="59"/>
        <v/>
      </c>
      <c r="Q1912" s="61" t="s">
        <v>30</v>
      </c>
    </row>
    <row r="1913" spans="8:17" x14ac:dyDescent="0.25">
      <c r="H1913" s="59">
        <v>78379</v>
      </c>
      <c r="I1913" s="59" t="s">
        <v>69</v>
      </c>
      <c r="J1913" s="59">
        <v>11350717</v>
      </c>
      <c r="K1913" s="59" t="s">
        <v>2479</v>
      </c>
      <c r="L1913" s="61" t="s">
        <v>113</v>
      </c>
      <c r="M1913" s="61">
        <f>VLOOKUP(H1913,zdroj!C:F,4,0)</f>
        <v>0</v>
      </c>
      <c r="N1913" s="61" t="str">
        <f t="shared" si="58"/>
        <v>katB</v>
      </c>
      <c r="P1913" s="73" t="str">
        <f t="shared" si="59"/>
        <v/>
      </c>
      <c r="Q1913" s="61" t="s">
        <v>30</v>
      </c>
    </row>
    <row r="1914" spans="8:17" x14ac:dyDescent="0.25">
      <c r="H1914" s="59">
        <v>78379</v>
      </c>
      <c r="I1914" s="59" t="s">
        <v>69</v>
      </c>
      <c r="J1914" s="59">
        <v>11350725</v>
      </c>
      <c r="K1914" s="59" t="s">
        <v>2480</v>
      </c>
      <c r="L1914" s="61" t="s">
        <v>113</v>
      </c>
      <c r="M1914" s="61">
        <f>VLOOKUP(H1914,zdroj!C:F,4,0)</f>
        <v>0</v>
      </c>
      <c r="N1914" s="61" t="str">
        <f t="shared" si="58"/>
        <v>katB</v>
      </c>
      <c r="P1914" s="73" t="str">
        <f t="shared" si="59"/>
        <v/>
      </c>
      <c r="Q1914" s="61" t="s">
        <v>30</v>
      </c>
    </row>
    <row r="1915" spans="8:17" x14ac:dyDescent="0.25">
      <c r="H1915" s="59">
        <v>78379</v>
      </c>
      <c r="I1915" s="59" t="s">
        <v>69</v>
      </c>
      <c r="J1915" s="59">
        <v>11350733</v>
      </c>
      <c r="K1915" s="59" t="s">
        <v>2481</v>
      </c>
      <c r="L1915" s="61" t="s">
        <v>113</v>
      </c>
      <c r="M1915" s="61">
        <f>VLOOKUP(H1915,zdroj!C:F,4,0)</f>
        <v>0</v>
      </c>
      <c r="N1915" s="61" t="str">
        <f t="shared" si="58"/>
        <v>katB</v>
      </c>
      <c r="P1915" s="73" t="str">
        <f t="shared" si="59"/>
        <v/>
      </c>
      <c r="Q1915" s="61" t="s">
        <v>30</v>
      </c>
    </row>
    <row r="1916" spans="8:17" x14ac:dyDescent="0.25">
      <c r="H1916" s="59">
        <v>78379</v>
      </c>
      <c r="I1916" s="59" t="s">
        <v>69</v>
      </c>
      <c r="J1916" s="59">
        <v>11350741</v>
      </c>
      <c r="K1916" s="59" t="s">
        <v>2482</v>
      </c>
      <c r="L1916" s="61" t="s">
        <v>113</v>
      </c>
      <c r="M1916" s="61">
        <f>VLOOKUP(H1916,zdroj!C:F,4,0)</f>
        <v>0</v>
      </c>
      <c r="N1916" s="61" t="str">
        <f t="shared" si="58"/>
        <v>katB</v>
      </c>
      <c r="P1916" s="73" t="str">
        <f t="shared" si="59"/>
        <v/>
      </c>
      <c r="Q1916" s="61" t="s">
        <v>30</v>
      </c>
    </row>
    <row r="1917" spans="8:17" x14ac:dyDescent="0.25">
      <c r="H1917" s="59">
        <v>78379</v>
      </c>
      <c r="I1917" s="59" t="s">
        <v>69</v>
      </c>
      <c r="J1917" s="59">
        <v>11350750</v>
      </c>
      <c r="K1917" s="59" t="s">
        <v>2483</v>
      </c>
      <c r="L1917" s="61" t="s">
        <v>113</v>
      </c>
      <c r="M1917" s="61">
        <f>VLOOKUP(H1917,zdroj!C:F,4,0)</f>
        <v>0</v>
      </c>
      <c r="N1917" s="61" t="str">
        <f t="shared" si="58"/>
        <v>katB</v>
      </c>
      <c r="P1917" s="73" t="str">
        <f t="shared" si="59"/>
        <v/>
      </c>
      <c r="Q1917" s="61" t="s">
        <v>30</v>
      </c>
    </row>
    <row r="1918" spans="8:17" x14ac:dyDescent="0.25">
      <c r="H1918" s="59">
        <v>78379</v>
      </c>
      <c r="I1918" s="59" t="s">
        <v>69</v>
      </c>
      <c r="J1918" s="59">
        <v>11350768</v>
      </c>
      <c r="K1918" s="59" t="s">
        <v>2484</v>
      </c>
      <c r="L1918" s="61" t="s">
        <v>113</v>
      </c>
      <c r="M1918" s="61">
        <f>VLOOKUP(H1918,zdroj!C:F,4,0)</f>
        <v>0</v>
      </c>
      <c r="N1918" s="61" t="str">
        <f t="shared" si="58"/>
        <v>katB</v>
      </c>
      <c r="P1918" s="73" t="str">
        <f t="shared" si="59"/>
        <v/>
      </c>
      <c r="Q1918" s="61" t="s">
        <v>30</v>
      </c>
    </row>
    <row r="1919" spans="8:17" x14ac:dyDescent="0.25">
      <c r="H1919" s="59">
        <v>78379</v>
      </c>
      <c r="I1919" s="59" t="s">
        <v>69</v>
      </c>
      <c r="J1919" s="59">
        <v>11350776</v>
      </c>
      <c r="K1919" s="59" t="s">
        <v>2485</v>
      </c>
      <c r="L1919" s="61" t="s">
        <v>113</v>
      </c>
      <c r="M1919" s="61">
        <f>VLOOKUP(H1919,zdroj!C:F,4,0)</f>
        <v>0</v>
      </c>
      <c r="N1919" s="61" t="str">
        <f t="shared" si="58"/>
        <v>katB</v>
      </c>
      <c r="P1919" s="73" t="str">
        <f t="shared" si="59"/>
        <v/>
      </c>
      <c r="Q1919" s="61" t="s">
        <v>30</v>
      </c>
    </row>
    <row r="1920" spans="8:17" x14ac:dyDescent="0.25">
      <c r="H1920" s="59">
        <v>78379</v>
      </c>
      <c r="I1920" s="59" t="s">
        <v>69</v>
      </c>
      <c r="J1920" s="59">
        <v>11350784</v>
      </c>
      <c r="K1920" s="59" t="s">
        <v>2486</v>
      </c>
      <c r="L1920" s="61" t="s">
        <v>113</v>
      </c>
      <c r="M1920" s="61">
        <f>VLOOKUP(H1920,zdroj!C:F,4,0)</f>
        <v>0</v>
      </c>
      <c r="N1920" s="61" t="str">
        <f t="shared" si="58"/>
        <v>katB</v>
      </c>
      <c r="P1920" s="73" t="str">
        <f t="shared" si="59"/>
        <v/>
      </c>
      <c r="Q1920" s="61" t="s">
        <v>30</v>
      </c>
    </row>
    <row r="1921" spans="8:17" x14ac:dyDescent="0.25">
      <c r="H1921" s="59">
        <v>78379</v>
      </c>
      <c r="I1921" s="59" t="s">
        <v>69</v>
      </c>
      <c r="J1921" s="59">
        <v>11350792</v>
      </c>
      <c r="K1921" s="59" t="s">
        <v>2487</v>
      </c>
      <c r="L1921" s="61" t="s">
        <v>113</v>
      </c>
      <c r="M1921" s="61">
        <f>VLOOKUP(H1921,zdroj!C:F,4,0)</f>
        <v>0</v>
      </c>
      <c r="N1921" s="61" t="str">
        <f t="shared" si="58"/>
        <v>katB</v>
      </c>
      <c r="P1921" s="73" t="str">
        <f t="shared" si="59"/>
        <v/>
      </c>
      <c r="Q1921" s="61" t="s">
        <v>30</v>
      </c>
    </row>
    <row r="1922" spans="8:17" x14ac:dyDescent="0.25">
      <c r="H1922" s="59">
        <v>78379</v>
      </c>
      <c r="I1922" s="59" t="s">
        <v>69</v>
      </c>
      <c r="J1922" s="59">
        <v>11350806</v>
      </c>
      <c r="K1922" s="59" t="s">
        <v>2488</v>
      </c>
      <c r="L1922" s="61" t="s">
        <v>113</v>
      </c>
      <c r="M1922" s="61">
        <f>VLOOKUP(H1922,zdroj!C:F,4,0)</f>
        <v>0</v>
      </c>
      <c r="N1922" s="61" t="str">
        <f t="shared" si="58"/>
        <v>katB</v>
      </c>
      <c r="P1922" s="73" t="str">
        <f t="shared" si="59"/>
        <v/>
      </c>
      <c r="Q1922" s="61" t="s">
        <v>30</v>
      </c>
    </row>
    <row r="1923" spans="8:17" x14ac:dyDescent="0.25">
      <c r="H1923" s="59">
        <v>78379</v>
      </c>
      <c r="I1923" s="59" t="s">
        <v>69</v>
      </c>
      <c r="J1923" s="59">
        <v>11350814</v>
      </c>
      <c r="K1923" s="59" t="s">
        <v>2489</v>
      </c>
      <c r="L1923" s="61" t="s">
        <v>113</v>
      </c>
      <c r="M1923" s="61">
        <f>VLOOKUP(H1923,zdroj!C:F,4,0)</f>
        <v>0</v>
      </c>
      <c r="N1923" s="61" t="str">
        <f t="shared" si="58"/>
        <v>katB</v>
      </c>
      <c r="P1923" s="73" t="str">
        <f t="shared" si="59"/>
        <v/>
      </c>
      <c r="Q1923" s="61" t="s">
        <v>30</v>
      </c>
    </row>
    <row r="1924" spans="8:17" x14ac:dyDescent="0.25">
      <c r="H1924" s="59">
        <v>78379</v>
      </c>
      <c r="I1924" s="59" t="s">
        <v>69</v>
      </c>
      <c r="J1924" s="59">
        <v>11350822</v>
      </c>
      <c r="K1924" s="59" t="s">
        <v>2490</v>
      </c>
      <c r="L1924" s="61" t="s">
        <v>113</v>
      </c>
      <c r="M1924" s="61">
        <f>VLOOKUP(H1924,zdroj!C:F,4,0)</f>
        <v>0</v>
      </c>
      <c r="N1924" s="61" t="str">
        <f t="shared" si="58"/>
        <v>katB</v>
      </c>
      <c r="P1924" s="73" t="str">
        <f t="shared" si="59"/>
        <v/>
      </c>
      <c r="Q1924" s="61" t="s">
        <v>30</v>
      </c>
    </row>
    <row r="1925" spans="8:17" x14ac:dyDescent="0.25">
      <c r="H1925" s="59">
        <v>78379</v>
      </c>
      <c r="I1925" s="59" t="s">
        <v>69</v>
      </c>
      <c r="J1925" s="59">
        <v>11350831</v>
      </c>
      <c r="K1925" s="59" t="s">
        <v>2491</v>
      </c>
      <c r="L1925" s="61" t="s">
        <v>113</v>
      </c>
      <c r="M1925" s="61">
        <f>VLOOKUP(H1925,zdroj!C:F,4,0)</f>
        <v>0</v>
      </c>
      <c r="N1925" s="61" t="str">
        <f t="shared" si="58"/>
        <v>katB</v>
      </c>
      <c r="P1925" s="73" t="str">
        <f t="shared" si="59"/>
        <v/>
      </c>
      <c r="Q1925" s="61" t="s">
        <v>30</v>
      </c>
    </row>
    <row r="1926" spans="8:17" x14ac:dyDescent="0.25">
      <c r="H1926" s="59">
        <v>78379</v>
      </c>
      <c r="I1926" s="59" t="s">
        <v>69</v>
      </c>
      <c r="J1926" s="59">
        <v>11350849</v>
      </c>
      <c r="K1926" s="59" t="s">
        <v>2492</v>
      </c>
      <c r="L1926" s="61" t="s">
        <v>113</v>
      </c>
      <c r="M1926" s="61">
        <f>VLOOKUP(H1926,zdroj!C:F,4,0)</f>
        <v>0</v>
      </c>
      <c r="N1926" s="61" t="str">
        <f t="shared" si="58"/>
        <v>katB</v>
      </c>
      <c r="P1926" s="73" t="str">
        <f t="shared" si="59"/>
        <v/>
      </c>
      <c r="Q1926" s="61" t="s">
        <v>30</v>
      </c>
    </row>
    <row r="1927" spans="8:17" x14ac:dyDescent="0.25">
      <c r="H1927" s="59">
        <v>78379</v>
      </c>
      <c r="I1927" s="59" t="s">
        <v>69</v>
      </c>
      <c r="J1927" s="59">
        <v>11350857</v>
      </c>
      <c r="K1927" s="59" t="s">
        <v>2493</v>
      </c>
      <c r="L1927" s="61" t="s">
        <v>113</v>
      </c>
      <c r="M1927" s="61">
        <f>VLOOKUP(H1927,zdroj!C:F,4,0)</f>
        <v>0</v>
      </c>
      <c r="N1927" s="61" t="str">
        <f t="shared" ref="N1927:N1990" si="60">IF(M1927="A",IF(L1927="katA","katB",L1927),L1927)</f>
        <v>katB</v>
      </c>
      <c r="P1927" s="73" t="str">
        <f t="shared" ref="P1927:P1990" si="61">IF(O1927="A",1,"")</f>
        <v/>
      </c>
      <c r="Q1927" s="61" t="s">
        <v>30</v>
      </c>
    </row>
    <row r="1928" spans="8:17" x14ac:dyDescent="0.25">
      <c r="H1928" s="59">
        <v>78379</v>
      </c>
      <c r="I1928" s="59" t="s">
        <v>69</v>
      </c>
      <c r="J1928" s="59">
        <v>11350865</v>
      </c>
      <c r="K1928" s="59" t="s">
        <v>2494</v>
      </c>
      <c r="L1928" s="61" t="s">
        <v>113</v>
      </c>
      <c r="M1928" s="61">
        <f>VLOOKUP(H1928,zdroj!C:F,4,0)</f>
        <v>0</v>
      </c>
      <c r="N1928" s="61" t="str">
        <f t="shared" si="60"/>
        <v>katB</v>
      </c>
      <c r="P1928" s="73" t="str">
        <f t="shared" si="61"/>
        <v/>
      </c>
      <c r="Q1928" s="61" t="s">
        <v>30</v>
      </c>
    </row>
    <row r="1929" spans="8:17" x14ac:dyDescent="0.25">
      <c r="H1929" s="59">
        <v>78379</v>
      </c>
      <c r="I1929" s="59" t="s">
        <v>69</v>
      </c>
      <c r="J1929" s="59">
        <v>11350873</v>
      </c>
      <c r="K1929" s="59" t="s">
        <v>2495</v>
      </c>
      <c r="L1929" s="61" t="s">
        <v>113</v>
      </c>
      <c r="M1929" s="61">
        <f>VLOOKUP(H1929,zdroj!C:F,4,0)</f>
        <v>0</v>
      </c>
      <c r="N1929" s="61" t="str">
        <f t="shared" si="60"/>
        <v>katB</v>
      </c>
      <c r="P1929" s="73" t="str">
        <f t="shared" si="61"/>
        <v/>
      </c>
      <c r="Q1929" s="61" t="s">
        <v>30</v>
      </c>
    </row>
    <row r="1930" spans="8:17" x14ac:dyDescent="0.25">
      <c r="H1930" s="59">
        <v>78379</v>
      </c>
      <c r="I1930" s="59" t="s">
        <v>69</v>
      </c>
      <c r="J1930" s="59">
        <v>11350881</v>
      </c>
      <c r="K1930" s="59" t="s">
        <v>2496</v>
      </c>
      <c r="L1930" s="61" t="s">
        <v>113</v>
      </c>
      <c r="M1930" s="61">
        <f>VLOOKUP(H1930,zdroj!C:F,4,0)</f>
        <v>0</v>
      </c>
      <c r="N1930" s="61" t="str">
        <f t="shared" si="60"/>
        <v>katB</v>
      </c>
      <c r="P1930" s="73" t="str">
        <f t="shared" si="61"/>
        <v/>
      </c>
      <c r="Q1930" s="61" t="s">
        <v>30</v>
      </c>
    </row>
    <row r="1931" spans="8:17" x14ac:dyDescent="0.25">
      <c r="H1931" s="59">
        <v>78379</v>
      </c>
      <c r="I1931" s="59" t="s">
        <v>69</v>
      </c>
      <c r="J1931" s="59">
        <v>11350890</v>
      </c>
      <c r="K1931" s="59" t="s">
        <v>2497</v>
      </c>
      <c r="L1931" s="61" t="s">
        <v>113</v>
      </c>
      <c r="M1931" s="61">
        <f>VLOOKUP(H1931,zdroj!C:F,4,0)</f>
        <v>0</v>
      </c>
      <c r="N1931" s="61" t="str">
        <f t="shared" si="60"/>
        <v>katB</v>
      </c>
      <c r="P1931" s="73" t="str">
        <f t="shared" si="61"/>
        <v/>
      </c>
      <c r="Q1931" s="61" t="s">
        <v>31</v>
      </c>
    </row>
    <row r="1932" spans="8:17" x14ac:dyDescent="0.25">
      <c r="H1932" s="59">
        <v>78379</v>
      </c>
      <c r="I1932" s="59" t="s">
        <v>69</v>
      </c>
      <c r="J1932" s="59">
        <v>11350903</v>
      </c>
      <c r="K1932" s="59" t="s">
        <v>2498</v>
      </c>
      <c r="L1932" s="61" t="s">
        <v>113</v>
      </c>
      <c r="M1932" s="61">
        <f>VLOOKUP(H1932,zdroj!C:F,4,0)</f>
        <v>0</v>
      </c>
      <c r="N1932" s="61" t="str">
        <f t="shared" si="60"/>
        <v>katB</v>
      </c>
      <c r="P1932" s="73" t="str">
        <f t="shared" si="61"/>
        <v/>
      </c>
      <c r="Q1932" s="61" t="s">
        <v>30</v>
      </c>
    </row>
    <row r="1933" spans="8:17" x14ac:dyDescent="0.25">
      <c r="H1933" s="59">
        <v>78379</v>
      </c>
      <c r="I1933" s="59" t="s">
        <v>69</v>
      </c>
      <c r="J1933" s="59">
        <v>11350911</v>
      </c>
      <c r="K1933" s="59" t="s">
        <v>2499</v>
      </c>
      <c r="L1933" s="61" t="s">
        <v>113</v>
      </c>
      <c r="M1933" s="61">
        <f>VLOOKUP(H1933,zdroj!C:F,4,0)</f>
        <v>0</v>
      </c>
      <c r="N1933" s="61" t="str">
        <f t="shared" si="60"/>
        <v>katB</v>
      </c>
      <c r="P1933" s="73" t="str">
        <f t="shared" si="61"/>
        <v/>
      </c>
      <c r="Q1933" s="61" t="s">
        <v>30</v>
      </c>
    </row>
    <row r="1934" spans="8:17" x14ac:dyDescent="0.25">
      <c r="H1934" s="59">
        <v>78379</v>
      </c>
      <c r="I1934" s="59" t="s">
        <v>69</v>
      </c>
      <c r="J1934" s="59">
        <v>11350920</v>
      </c>
      <c r="K1934" s="59" t="s">
        <v>2500</v>
      </c>
      <c r="L1934" s="61" t="s">
        <v>113</v>
      </c>
      <c r="M1934" s="61">
        <f>VLOOKUP(H1934,zdroj!C:F,4,0)</f>
        <v>0</v>
      </c>
      <c r="N1934" s="61" t="str">
        <f t="shared" si="60"/>
        <v>katB</v>
      </c>
      <c r="P1934" s="73" t="str">
        <f t="shared" si="61"/>
        <v/>
      </c>
      <c r="Q1934" s="61" t="s">
        <v>30</v>
      </c>
    </row>
    <row r="1935" spans="8:17" x14ac:dyDescent="0.25">
      <c r="H1935" s="59">
        <v>78379</v>
      </c>
      <c r="I1935" s="59" t="s">
        <v>69</v>
      </c>
      <c r="J1935" s="59">
        <v>11350938</v>
      </c>
      <c r="K1935" s="59" t="s">
        <v>2501</v>
      </c>
      <c r="L1935" s="61" t="s">
        <v>113</v>
      </c>
      <c r="M1935" s="61">
        <f>VLOOKUP(H1935,zdroj!C:F,4,0)</f>
        <v>0</v>
      </c>
      <c r="N1935" s="61" t="str">
        <f t="shared" si="60"/>
        <v>katB</v>
      </c>
      <c r="P1935" s="73" t="str">
        <f t="shared" si="61"/>
        <v/>
      </c>
      <c r="Q1935" s="61" t="s">
        <v>30</v>
      </c>
    </row>
    <row r="1936" spans="8:17" x14ac:dyDescent="0.25">
      <c r="H1936" s="59">
        <v>78379</v>
      </c>
      <c r="I1936" s="59" t="s">
        <v>69</v>
      </c>
      <c r="J1936" s="59">
        <v>11350946</v>
      </c>
      <c r="K1936" s="59" t="s">
        <v>2502</v>
      </c>
      <c r="L1936" s="61" t="s">
        <v>113</v>
      </c>
      <c r="M1936" s="61">
        <f>VLOOKUP(H1936,zdroj!C:F,4,0)</f>
        <v>0</v>
      </c>
      <c r="N1936" s="61" t="str">
        <f t="shared" si="60"/>
        <v>katB</v>
      </c>
      <c r="P1936" s="73" t="str">
        <f t="shared" si="61"/>
        <v/>
      </c>
      <c r="Q1936" s="61" t="s">
        <v>33</v>
      </c>
    </row>
    <row r="1937" spans="8:17" x14ac:dyDescent="0.25">
      <c r="H1937" s="59">
        <v>78379</v>
      </c>
      <c r="I1937" s="59" t="s">
        <v>69</v>
      </c>
      <c r="J1937" s="59">
        <v>11350954</v>
      </c>
      <c r="K1937" s="59" t="s">
        <v>2503</v>
      </c>
      <c r="L1937" s="61" t="s">
        <v>113</v>
      </c>
      <c r="M1937" s="61">
        <f>VLOOKUP(H1937,zdroj!C:F,4,0)</f>
        <v>0</v>
      </c>
      <c r="N1937" s="61" t="str">
        <f t="shared" si="60"/>
        <v>katB</v>
      </c>
      <c r="P1937" s="73" t="str">
        <f t="shared" si="61"/>
        <v/>
      </c>
      <c r="Q1937" s="61" t="s">
        <v>30</v>
      </c>
    </row>
    <row r="1938" spans="8:17" x14ac:dyDescent="0.25">
      <c r="H1938" s="59">
        <v>78379</v>
      </c>
      <c r="I1938" s="59" t="s">
        <v>69</v>
      </c>
      <c r="J1938" s="59">
        <v>11350962</v>
      </c>
      <c r="K1938" s="59" t="s">
        <v>2504</v>
      </c>
      <c r="L1938" s="61" t="s">
        <v>113</v>
      </c>
      <c r="M1938" s="61">
        <f>VLOOKUP(H1938,zdroj!C:F,4,0)</f>
        <v>0</v>
      </c>
      <c r="N1938" s="61" t="str">
        <f t="shared" si="60"/>
        <v>katB</v>
      </c>
      <c r="P1938" s="73" t="str">
        <f t="shared" si="61"/>
        <v/>
      </c>
      <c r="Q1938" s="61" t="s">
        <v>30</v>
      </c>
    </row>
    <row r="1939" spans="8:17" x14ac:dyDescent="0.25">
      <c r="H1939" s="59">
        <v>78379</v>
      </c>
      <c r="I1939" s="59" t="s">
        <v>69</v>
      </c>
      <c r="J1939" s="59">
        <v>11350971</v>
      </c>
      <c r="K1939" s="59" t="s">
        <v>2505</v>
      </c>
      <c r="L1939" s="61" t="s">
        <v>113</v>
      </c>
      <c r="M1939" s="61">
        <f>VLOOKUP(H1939,zdroj!C:F,4,0)</f>
        <v>0</v>
      </c>
      <c r="N1939" s="61" t="str">
        <f t="shared" si="60"/>
        <v>katB</v>
      </c>
      <c r="P1939" s="73" t="str">
        <f t="shared" si="61"/>
        <v/>
      </c>
      <c r="Q1939" s="61" t="s">
        <v>30</v>
      </c>
    </row>
    <row r="1940" spans="8:17" x14ac:dyDescent="0.25">
      <c r="H1940" s="59">
        <v>78379</v>
      </c>
      <c r="I1940" s="59" t="s">
        <v>69</v>
      </c>
      <c r="J1940" s="59">
        <v>11350989</v>
      </c>
      <c r="K1940" s="59" t="s">
        <v>2506</v>
      </c>
      <c r="L1940" s="61" t="s">
        <v>113</v>
      </c>
      <c r="M1940" s="61">
        <f>VLOOKUP(H1940,zdroj!C:F,4,0)</f>
        <v>0</v>
      </c>
      <c r="N1940" s="61" t="str">
        <f t="shared" si="60"/>
        <v>katB</v>
      </c>
      <c r="P1940" s="73" t="str">
        <f t="shared" si="61"/>
        <v/>
      </c>
      <c r="Q1940" s="61" t="s">
        <v>30</v>
      </c>
    </row>
    <row r="1941" spans="8:17" x14ac:dyDescent="0.25">
      <c r="H1941" s="59">
        <v>78379</v>
      </c>
      <c r="I1941" s="59" t="s">
        <v>69</v>
      </c>
      <c r="J1941" s="59">
        <v>11350997</v>
      </c>
      <c r="K1941" s="59" t="s">
        <v>2507</v>
      </c>
      <c r="L1941" s="61" t="s">
        <v>113</v>
      </c>
      <c r="M1941" s="61">
        <f>VLOOKUP(H1941,zdroj!C:F,4,0)</f>
        <v>0</v>
      </c>
      <c r="N1941" s="61" t="str">
        <f t="shared" si="60"/>
        <v>katB</v>
      </c>
      <c r="P1941" s="73" t="str">
        <f t="shared" si="61"/>
        <v/>
      </c>
      <c r="Q1941" s="61" t="s">
        <v>30</v>
      </c>
    </row>
    <row r="1942" spans="8:17" x14ac:dyDescent="0.25">
      <c r="H1942" s="59">
        <v>78379</v>
      </c>
      <c r="I1942" s="59" t="s">
        <v>69</v>
      </c>
      <c r="J1942" s="59">
        <v>11351004</v>
      </c>
      <c r="K1942" s="59" t="s">
        <v>2508</v>
      </c>
      <c r="L1942" s="61" t="s">
        <v>113</v>
      </c>
      <c r="M1942" s="61">
        <f>VLOOKUP(H1942,zdroj!C:F,4,0)</f>
        <v>0</v>
      </c>
      <c r="N1942" s="61" t="str">
        <f t="shared" si="60"/>
        <v>katB</v>
      </c>
      <c r="P1942" s="73" t="str">
        <f t="shared" si="61"/>
        <v/>
      </c>
      <c r="Q1942" s="61" t="s">
        <v>30</v>
      </c>
    </row>
    <row r="1943" spans="8:17" x14ac:dyDescent="0.25">
      <c r="H1943" s="59">
        <v>78379</v>
      </c>
      <c r="I1943" s="59" t="s">
        <v>69</v>
      </c>
      <c r="J1943" s="59">
        <v>11351012</v>
      </c>
      <c r="K1943" s="59" t="s">
        <v>2509</v>
      </c>
      <c r="L1943" s="61" t="s">
        <v>113</v>
      </c>
      <c r="M1943" s="61">
        <f>VLOOKUP(H1943,zdroj!C:F,4,0)</f>
        <v>0</v>
      </c>
      <c r="N1943" s="61" t="str">
        <f t="shared" si="60"/>
        <v>katB</v>
      </c>
      <c r="P1943" s="73" t="str">
        <f t="shared" si="61"/>
        <v/>
      </c>
      <c r="Q1943" s="61" t="s">
        <v>30</v>
      </c>
    </row>
    <row r="1944" spans="8:17" x14ac:dyDescent="0.25">
      <c r="H1944" s="59">
        <v>78379</v>
      </c>
      <c r="I1944" s="59" t="s">
        <v>69</v>
      </c>
      <c r="J1944" s="59">
        <v>11351021</v>
      </c>
      <c r="K1944" s="59" t="s">
        <v>2510</v>
      </c>
      <c r="L1944" s="61" t="s">
        <v>113</v>
      </c>
      <c r="M1944" s="61">
        <f>VLOOKUP(H1944,zdroj!C:F,4,0)</f>
        <v>0</v>
      </c>
      <c r="N1944" s="61" t="str">
        <f t="shared" si="60"/>
        <v>katB</v>
      </c>
      <c r="P1944" s="73" t="str">
        <f t="shared" si="61"/>
        <v/>
      </c>
      <c r="Q1944" s="61" t="s">
        <v>30</v>
      </c>
    </row>
    <row r="1945" spans="8:17" x14ac:dyDescent="0.25">
      <c r="H1945" s="59">
        <v>78379</v>
      </c>
      <c r="I1945" s="59" t="s">
        <v>69</v>
      </c>
      <c r="J1945" s="59">
        <v>31249906</v>
      </c>
      <c r="K1945" s="59" t="s">
        <v>2511</v>
      </c>
      <c r="L1945" s="61" t="s">
        <v>113</v>
      </c>
      <c r="M1945" s="61">
        <f>VLOOKUP(H1945,zdroj!C:F,4,0)</f>
        <v>0</v>
      </c>
      <c r="N1945" s="61" t="str">
        <f t="shared" si="60"/>
        <v>katB</v>
      </c>
      <c r="P1945" s="73" t="str">
        <f t="shared" si="61"/>
        <v/>
      </c>
      <c r="Q1945" s="61" t="s">
        <v>30</v>
      </c>
    </row>
    <row r="1946" spans="8:17" x14ac:dyDescent="0.25">
      <c r="H1946" s="59">
        <v>78379</v>
      </c>
      <c r="I1946" s="59" t="s">
        <v>69</v>
      </c>
      <c r="J1946" s="59">
        <v>79656757</v>
      </c>
      <c r="K1946" s="59" t="s">
        <v>2512</v>
      </c>
      <c r="L1946" s="61" t="s">
        <v>113</v>
      </c>
      <c r="M1946" s="61">
        <f>VLOOKUP(H1946,zdroj!C:F,4,0)</f>
        <v>0</v>
      </c>
      <c r="N1946" s="61" t="str">
        <f t="shared" si="60"/>
        <v>katB</v>
      </c>
      <c r="P1946" s="73" t="str">
        <f t="shared" si="61"/>
        <v/>
      </c>
      <c r="Q1946" s="61" t="s">
        <v>30</v>
      </c>
    </row>
    <row r="1947" spans="8:17" x14ac:dyDescent="0.25">
      <c r="H1947" s="59">
        <v>90956</v>
      </c>
      <c r="I1947" s="59" t="s">
        <v>69</v>
      </c>
      <c r="J1947" s="59">
        <v>1332180</v>
      </c>
      <c r="K1947" s="59" t="s">
        <v>2513</v>
      </c>
      <c r="L1947" s="61" t="s">
        <v>113</v>
      </c>
      <c r="M1947" s="61">
        <f>VLOOKUP(H1947,zdroj!C:F,4,0)</f>
        <v>0</v>
      </c>
      <c r="N1947" s="61" t="str">
        <f t="shared" si="60"/>
        <v>katB</v>
      </c>
      <c r="P1947" s="73" t="str">
        <f t="shared" si="61"/>
        <v/>
      </c>
      <c r="Q1947" s="61" t="s">
        <v>30</v>
      </c>
    </row>
    <row r="1948" spans="8:17" x14ac:dyDescent="0.25">
      <c r="H1948" s="59">
        <v>90956</v>
      </c>
      <c r="I1948" s="59" t="s">
        <v>69</v>
      </c>
      <c r="J1948" s="59">
        <v>1332198</v>
      </c>
      <c r="K1948" s="59" t="s">
        <v>2514</v>
      </c>
      <c r="L1948" s="61" t="s">
        <v>113</v>
      </c>
      <c r="M1948" s="61">
        <f>VLOOKUP(H1948,zdroj!C:F,4,0)</f>
        <v>0</v>
      </c>
      <c r="N1948" s="61" t="str">
        <f t="shared" si="60"/>
        <v>katB</v>
      </c>
      <c r="P1948" s="73" t="str">
        <f t="shared" si="61"/>
        <v/>
      </c>
      <c r="Q1948" s="61" t="s">
        <v>30</v>
      </c>
    </row>
    <row r="1949" spans="8:17" x14ac:dyDescent="0.25">
      <c r="H1949" s="59">
        <v>90956</v>
      </c>
      <c r="I1949" s="59" t="s">
        <v>69</v>
      </c>
      <c r="J1949" s="59">
        <v>1332201</v>
      </c>
      <c r="K1949" s="59" t="s">
        <v>2515</v>
      </c>
      <c r="L1949" s="61" t="s">
        <v>113</v>
      </c>
      <c r="M1949" s="61">
        <f>VLOOKUP(H1949,zdroj!C:F,4,0)</f>
        <v>0</v>
      </c>
      <c r="N1949" s="61" t="str">
        <f t="shared" si="60"/>
        <v>katB</v>
      </c>
      <c r="P1949" s="73" t="str">
        <f t="shared" si="61"/>
        <v/>
      </c>
      <c r="Q1949" s="61" t="s">
        <v>30</v>
      </c>
    </row>
    <row r="1950" spans="8:17" x14ac:dyDescent="0.25">
      <c r="H1950" s="59">
        <v>90956</v>
      </c>
      <c r="I1950" s="59" t="s">
        <v>69</v>
      </c>
      <c r="J1950" s="59">
        <v>1332210</v>
      </c>
      <c r="K1950" s="59" t="s">
        <v>2516</v>
      </c>
      <c r="L1950" s="61" t="s">
        <v>113</v>
      </c>
      <c r="M1950" s="61">
        <f>VLOOKUP(H1950,zdroj!C:F,4,0)</f>
        <v>0</v>
      </c>
      <c r="N1950" s="61" t="str">
        <f t="shared" si="60"/>
        <v>katB</v>
      </c>
      <c r="P1950" s="73" t="str">
        <f t="shared" si="61"/>
        <v/>
      </c>
      <c r="Q1950" s="61" t="s">
        <v>30</v>
      </c>
    </row>
    <row r="1951" spans="8:17" x14ac:dyDescent="0.25">
      <c r="H1951" s="59">
        <v>90956</v>
      </c>
      <c r="I1951" s="59" t="s">
        <v>69</v>
      </c>
      <c r="J1951" s="59">
        <v>1332228</v>
      </c>
      <c r="K1951" s="59" t="s">
        <v>2517</v>
      </c>
      <c r="L1951" s="61" t="s">
        <v>113</v>
      </c>
      <c r="M1951" s="61">
        <f>VLOOKUP(H1951,zdroj!C:F,4,0)</f>
        <v>0</v>
      </c>
      <c r="N1951" s="61" t="str">
        <f t="shared" si="60"/>
        <v>katB</v>
      </c>
      <c r="P1951" s="73" t="str">
        <f t="shared" si="61"/>
        <v/>
      </c>
      <c r="Q1951" s="61" t="s">
        <v>30</v>
      </c>
    </row>
    <row r="1952" spans="8:17" x14ac:dyDescent="0.25">
      <c r="H1952" s="59">
        <v>90956</v>
      </c>
      <c r="I1952" s="59" t="s">
        <v>69</v>
      </c>
      <c r="J1952" s="59">
        <v>1332236</v>
      </c>
      <c r="K1952" s="59" t="s">
        <v>2518</v>
      </c>
      <c r="L1952" s="61" t="s">
        <v>113</v>
      </c>
      <c r="M1952" s="61">
        <f>VLOOKUP(H1952,zdroj!C:F,4,0)</f>
        <v>0</v>
      </c>
      <c r="N1952" s="61" t="str">
        <f t="shared" si="60"/>
        <v>katB</v>
      </c>
      <c r="P1952" s="73" t="str">
        <f t="shared" si="61"/>
        <v/>
      </c>
      <c r="Q1952" s="61" t="s">
        <v>30</v>
      </c>
    </row>
    <row r="1953" spans="8:17" x14ac:dyDescent="0.25">
      <c r="H1953" s="59">
        <v>90956</v>
      </c>
      <c r="I1953" s="59" t="s">
        <v>69</v>
      </c>
      <c r="J1953" s="59">
        <v>1332244</v>
      </c>
      <c r="K1953" s="59" t="s">
        <v>2519</v>
      </c>
      <c r="L1953" s="61" t="s">
        <v>113</v>
      </c>
      <c r="M1953" s="61">
        <f>VLOOKUP(H1953,zdroj!C:F,4,0)</f>
        <v>0</v>
      </c>
      <c r="N1953" s="61" t="str">
        <f t="shared" si="60"/>
        <v>katB</v>
      </c>
      <c r="P1953" s="73" t="str">
        <f t="shared" si="61"/>
        <v/>
      </c>
      <c r="Q1953" s="61" t="s">
        <v>30</v>
      </c>
    </row>
    <row r="1954" spans="8:17" x14ac:dyDescent="0.25">
      <c r="H1954" s="59">
        <v>90956</v>
      </c>
      <c r="I1954" s="59" t="s">
        <v>69</v>
      </c>
      <c r="J1954" s="59">
        <v>1332252</v>
      </c>
      <c r="K1954" s="59" t="s">
        <v>2520</v>
      </c>
      <c r="L1954" s="61" t="s">
        <v>113</v>
      </c>
      <c r="M1954" s="61">
        <f>VLOOKUP(H1954,zdroj!C:F,4,0)</f>
        <v>0</v>
      </c>
      <c r="N1954" s="61" t="str">
        <f t="shared" si="60"/>
        <v>katB</v>
      </c>
      <c r="P1954" s="73" t="str">
        <f t="shared" si="61"/>
        <v/>
      </c>
      <c r="Q1954" s="61" t="s">
        <v>30</v>
      </c>
    </row>
    <row r="1955" spans="8:17" x14ac:dyDescent="0.25">
      <c r="H1955" s="59">
        <v>90956</v>
      </c>
      <c r="I1955" s="59" t="s">
        <v>69</v>
      </c>
      <c r="J1955" s="59">
        <v>1332261</v>
      </c>
      <c r="K1955" s="59" t="s">
        <v>2521</v>
      </c>
      <c r="L1955" s="61" t="s">
        <v>113</v>
      </c>
      <c r="M1955" s="61">
        <f>VLOOKUP(H1955,zdroj!C:F,4,0)</f>
        <v>0</v>
      </c>
      <c r="N1955" s="61" t="str">
        <f t="shared" si="60"/>
        <v>katB</v>
      </c>
      <c r="P1955" s="73" t="str">
        <f t="shared" si="61"/>
        <v/>
      </c>
      <c r="Q1955" s="61" t="s">
        <v>30</v>
      </c>
    </row>
    <row r="1956" spans="8:17" x14ac:dyDescent="0.25">
      <c r="H1956" s="59">
        <v>90956</v>
      </c>
      <c r="I1956" s="59" t="s">
        <v>69</v>
      </c>
      <c r="J1956" s="59">
        <v>1332279</v>
      </c>
      <c r="K1956" s="59" t="s">
        <v>2522</v>
      </c>
      <c r="L1956" s="61" t="s">
        <v>113</v>
      </c>
      <c r="M1956" s="61">
        <f>VLOOKUP(H1956,zdroj!C:F,4,0)</f>
        <v>0</v>
      </c>
      <c r="N1956" s="61" t="str">
        <f t="shared" si="60"/>
        <v>katB</v>
      </c>
      <c r="P1956" s="73" t="str">
        <f t="shared" si="61"/>
        <v/>
      </c>
      <c r="Q1956" s="61" t="s">
        <v>30</v>
      </c>
    </row>
    <row r="1957" spans="8:17" x14ac:dyDescent="0.25">
      <c r="H1957" s="59">
        <v>90956</v>
      </c>
      <c r="I1957" s="59" t="s">
        <v>69</v>
      </c>
      <c r="J1957" s="59">
        <v>1332287</v>
      </c>
      <c r="K1957" s="59" t="s">
        <v>2523</v>
      </c>
      <c r="L1957" s="61" t="s">
        <v>113</v>
      </c>
      <c r="M1957" s="61">
        <f>VLOOKUP(H1957,zdroj!C:F,4,0)</f>
        <v>0</v>
      </c>
      <c r="N1957" s="61" t="str">
        <f t="shared" si="60"/>
        <v>katB</v>
      </c>
      <c r="P1957" s="73" t="str">
        <f t="shared" si="61"/>
        <v/>
      </c>
      <c r="Q1957" s="61" t="s">
        <v>30</v>
      </c>
    </row>
    <row r="1958" spans="8:17" x14ac:dyDescent="0.25">
      <c r="H1958" s="59">
        <v>90956</v>
      </c>
      <c r="I1958" s="59" t="s">
        <v>69</v>
      </c>
      <c r="J1958" s="59">
        <v>1332295</v>
      </c>
      <c r="K1958" s="59" t="s">
        <v>2524</v>
      </c>
      <c r="L1958" s="61" t="s">
        <v>113</v>
      </c>
      <c r="M1958" s="61">
        <f>VLOOKUP(H1958,zdroj!C:F,4,0)</f>
        <v>0</v>
      </c>
      <c r="N1958" s="61" t="str">
        <f t="shared" si="60"/>
        <v>katB</v>
      </c>
      <c r="P1958" s="73" t="str">
        <f t="shared" si="61"/>
        <v/>
      </c>
      <c r="Q1958" s="61" t="s">
        <v>30</v>
      </c>
    </row>
    <row r="1959" spans="8:17" x14ac:dyDescent="0.25">
      <c r="H1959" s="59">
        <v>90956</v>
      </c>
      <c r="I1959" s="59" t="s">
        <v>69</v>
      </c>
      <c r="J1959" s="59">
        <v>1332309</v>
      </c>
      <c r="K1959" s="59" t="s">
        <v>2525</v>
      </c>
      <c r="L1959" s="61" t="s">
        <v>113</v>
      </c>
      <c r="M1959" s="61">
        <f>VLOOKUP(H1959,zdroj!C:F,4,0)</f>
        <v>0</v>
      </c>
      <c r="N1959" s="61" t="str">
        <f t="shared" si="60"/>
        <v>katB</v>
      </c>
      <c r="P1959" s="73" t="str">
        <f t="shared" si="61"/>
        <v/>
      </c>
      <c r="Q1959" s="61" t="s">
        <v>31</v>
      </c>
    </row>
    <row r="1960" spans="8:17" x14ac:dyDescent="0.25">
      <c r="H1960" s="59">
        <v>90956</v>
      </c>
      <c r="I1960" s="59" t="s">
        <v>69</v>
      </c>
      <c r="J1960" s="59">
        <v>1332317</v>
      </c>
      <c r="K1960" s="59" t="s">
        <v>2526</v>
      </c>
      <c r="L1960" s="61" t="s">
        <v>113</v>
      </c>
      <c r="M1960" s="61">
        <f>VLOOKUP(H1960,zdroj!C:F,4,0)</f>
        <v>0</v>
      </c>
      <c r="N1960" s="61" t="str">
        <f t="shared" si="60"/>
        <v>katB</v>
      </c>
      <c r="P1960" s="73" t="str">
        <f t="shared" si="61"/>
        <v/>
      </c>
      <c r="Q1960" s="61" t="s">
        <v>30</v>
      </c>
    </row>
    <row r="1961" spans="8:17" x14ac:dyDescent="0.25">
      <c r="H1961" s="59">
        <v>90956</v>
      </c>
      <c r="I1961" s="59" t="s">
        <v>69</v>
      </c>
      <c r="J1961" s="59">
        <v>1332325</v>
      </c>
      <c r="K1961" s="59" t="s">
        <v>2527</v>
      </c>
      <c r="L1961" s="61" t="s">
        <v>113</v>
      </c>
      <c r="M1961" s="61">
        <f>VLOOKUP(H1961,zdroj!C:F,4,0)</f>
        <v>0</v>
      </c>
      <c r="N1961" s="61" t="str">
        <f t="shared" si="60"/>
        <v>katB</v>
      </c>
      <c r="P1961" s="73" t="str">
        <f t="shared" si="61"/>
        <v/>
      </c>
      <c r="Q1961" s="61" t="s">
        <v>30</v>
      </c>
    </row>
    <row r="1962" spans="8:17" x14ac:dyDescent="0.25">
      <c r="H1962" s="59">
        <v>90956</v>
      </c>
      <c r="I1962" s="59" t="s">
        <v>69</v>
      </c>
      <c r="J1962" s="59">
        <v>1332333</v>
      </c>
      <c r="K1962" s="59" t="s">
        <v>2528</v>
      </c>
      <c r="L1962" s="61" t="s">
        <v>113</v>
      </c>
      <c r="M1962" s="61">
        <f>VLOOKUP(H1962,zdroj!C:F,4,0)</f>
        <v>0</v>
      </c>
      <c r="N1962" s="61" t="str">
        <f t="shared" si="60"/>
        <v>katB</v>
      </c>
      <c r="P1962" s="73" t="str">
        <f t="shared" si="61"/>
        <v/>
      </c>
      <c r="Q1962" s="61" t="s">
        <v>30</v>
      </c>
    </row>
    <row r="1963" spans="8:17" x14ac:dyDescent="0.25">
      <c r="H1963" s="59">
        <v>90956</v>
      </c>
      <c r="I1963" s="59" t="s">
        <v>69</v>
      </c>
      <c r="J1963" s="59">
        <v>1332341</v>
      </c>
      <c r="K1963" s="59" t="s">
        <v>2529</v>
      </c>
      <c r="L1963" s="61" t="s">
        <v>113</v>
      </c>
      <c r="M1963" s="61">
        <f>VLOOKUP(H1963,zdroj!C:F,4,0)</f>
        <v>0</v>
      </c>
      <c r="N1963" s="61" t="str">
        <f t="shared" si="60"/>
        <v>katB</v>
      </c>
      <c r="P1963" s="73" t="str">
        <f t="shared" si="61"/>
        <v/>
      </c>
      <c r="Q1963" s="61" t="s">
        <v>30</v>
      </c>
    </row>
    <row r="1964" spans="8:17" x14ac:dyDescent="0.25">
      <c r="H1964" s="59">
        <v>90956</v>
      </c>
      <c r="I1964" s="59" t="s">
        <v>69</v>
      </c>
      <c r="J1964" s="59">
        <v>1332350</v>
      </c>
      <c r="K1964" s="59" t="s">
        <v>2530</v>
      </c>
      <c r="L1964" s="61" t="s">
        <v>113</v>
      </c>
      <c r="M1964" s="61">
        <f>VLOOKUP(H1964,zdroj!C:F,4,0)</f>
        <v>0</v>
      </c>
      <c r="N1964" s="61" t="str">
        <f t="shared" si="60"/>
        <v>katB</v>
      </c>
      <c r="P1964" s="73" t="str">
        <f t="shared" si="61"/>
        <v/>
      </c>
      <c r="Q1964" s="61" t="s">
        <v>30</v>
      </c>
    </row>
    <row r="1965" spans="8:17" x14ac:dyDescent="0.25">
      <c r="H1965" s="59">
        <v>90956</v>
      </c>
      <c r="I1965" s="59" t="s">
        <v>69</v>
      </c>
      <c r="J1965" s="59">
        <v>1332368</v>
      </c>
      <c r="K1965" s="59" t="s">
        <v>2531</v>
      </c>
      <c r="L1965" s="61" t="s">
        <v>113</v>
      </c>
      <c r="M1965" s="61">
        <f>VLOOKUP(H1965,zdroj!C:F,4,0)</f>
        <v>0</v>
      </c>
      <c r="N1965" s="61" t="str">
        <f t="shared" si="60"/>
        <v>katB</v>
      </c>
      <c r="P1965" s="73" t="str">
        <f t="shared" si="61"/>
        <v/>
      </c>
      <c r="Q1965" s="61" t="s">
        <v>30</v>
      </c>
    </row>
    <row r="1966" spans="8:17" x14ac:dyDescent="0.25">
      <c r="H1966" s="59">
        <v>90956</v>
      </c>
      <c r="I1966" s="59" t="s">
        <v>69</v>
      </c>
      <c r="J1966" s="59">
        <v>1332376</v>
      </c>
      <c r="K1966" s="59" t="s">
        <v>2532</v>
      </c>
      <c r="L1966" s="61" t="s">
        <v>113</v>
      </c>
      <c r="M1966" s="61">
        <f>VLOOKUP(H1966,zdroj!C:F,4,0)</f>
        <v>0</v>
      </c>
      <c r="N1966" s="61" t="str">
        <f t="shared" si="60"/>
        <v>katB</v>
      </c>
      <c r="P1966" s="73" t="str">
        <f t="shared" si="61"/>
        <v/>
      </c>
      <c r="Q1966" s="61" t="s">
        <v>30</v>
      </c>
    </row>
    <row r="1967" spans="8:17" x14ac:dyDescent="0.25">
      <c r="H1967" s="59">
        <v>90956</v>
      </c>
      <c r="I1967" s="59" t="s">
        <v>69</v>
      </c>
      <c r="J1967" s="59">
        <v>1332392</v>
      </c>
      <c r="K1967" s="59" t="s">
        <v>2533</v>
      </c>
      <c r="L1967" s="61" t="s">
        <v>113</v>
      </c>
      <c r="M1967" s="61">
        <f>VLOOKUP(H1967,zdroj!C:F,4,0)</f>
        <v>0</v>
      </c>
      <c r="N1967" s="61" t="str">
        <f t="shared" si="60"/>
        <v>katB</v>
      </c>
      <c r="P1967" s="73" t="str">
        <f t="shared" si="61"/>
        <v/>
      </c>
      <c r="Q1967" s="61" t="s">
        <v>30</v>
      </c>
    </row>
    <row r="1968" spans="8:17" x14ac:dyDescent="0.25">
      <c r="H1968" s="59">
        <v>90956</v>
      </c>
      <c r="I1968" s="59" t="s">
        <v>69</v>
      </c>
      <c r="J1968" s="59">
        <v>1332406</v>
      </c>
      <c r="K1968" s="59" t="s">
        <v>2534</v>
      </c>
      <c r="L1968" s="61" t="s">
        <v>113</v>
      </c>
      <c r="M1968" s="61">
        <f>VLOOKUP(H1968,zdroj!C:F,4,0)</f>
        <v>0</v>
      </c>
      <c r="N1968" s="61" t="str">
        <f t="shared" si="60"/>
        <v>katB</v>
      </c>
      <c r="P1968" s="73" t="str">
        <f t="shared" si="61"/>
        <v/>
      </c>
      <c r="Q1968" s="61" t="s">
        <v>30</v>
      </c>
    </row>
    <row r="1969" spans="8:17" x14ac:dyDescent="0.25">
      <c r="H1969" s="59">
        <v>90956</v>
      </c>
      <c r="I1969" s="59" t="s">
        <v>69</v>
      </c>
      <c r="J1969" s="59">
        <v>1332414</v>
      </c>
      <c r="K1969" s="59" t="s">
        <v>2535</v>
      </c>
      <c r="L1969" s="61" t="s">
        <v>81</v>
      </c>
      <c r="M1969" s="61">
        <f>VLOOKUP(H1969,zdroj!C:F,4,0)</f>
        <v>0</v>
      </c>
      <c r="N1969" s="61" t="str">
        <f t="shared" si="60"/>
        <v>-</v>
      </c>
      <c r="P1969" s="73" t="str">
        <f t="shared" si="61"/>
        <v/>
      </c>
      <c r="Q1969" s="61" t="s">
        <v>86</v>
      </c>
    </row>
    <row r="1970" spans="8:17" x14ac:dyDescent="0.25">
      <c r="H1970" s="59">
        <v>90956</v>
      </c>
      <c r="I1970" s="59" t="s">
        <v>69</v>
      </c>
      <c r="J1970" s="59">
        <v>1332422</v>
      </c>
      <c r="K1970" s="59" t="s">
        <v>2536</v>
      </c>
      <c r="L1970" s="61" t="s">
        <v>113</v>
      </c>
      <c r="M1970" s="61">
        <f>VLOOKUP(H1970,zdroj!C:F,4,0)</f>
        <v>0</v>
      </c>
      <c r="N1970" s="61" t="str">
        <f t="shared" si="60"/>
        <v>katB</v>
      </c>
      <c r="P1970" s="73" t="str">
        <f t="shared" si="61"/>
        <v/>
      </c>
      <c r="Q1970" s="61" t="s">
        <v>30</v>
      </c>
    </row>
    <row r="1971" spans="8:17" x14ac:dyDescent="0.25">
      <c r="H1971" s="59">
        <v>90956</v>
      </c>
      <c r="I1971" s="59" t="s">
        <v>69</v>
      </c>
      <c r="J1971" s="59">
        <v>1332431</v>
      </c>
      <c r="K1971" s="59" t="s">
        <v>2537</v>
      </c>
      <c r="L1971" s="61" t="s">
        <v>113</v>
      </c>
      <c r="M1971" s="61">
        <f>VLOOKUP(H1971,zdroj!C:F,4,0)</f>
        <v>0</v>
      </c>
      <c r="N1971" s="61" t="str">
        <f t="shared" si="60"/>
        <v>katB</v>
      </c>
      <c r="P1971" s="73" t="str">
        <f t="shared" si="61"/>
        <v/>
      </c>
      <c r="Q1971" s="61" t="s">
        <v>30</v>
      </c>
    </row>
    <row r="1972" spans="8:17" x14ac:dyDescent="0.25">
      <c r="H1972" s="59">
        <v>90956</v>
      </c>
      <c r="I1972" s="59" t="s">
        <v>69</v>
      </c>
      <c r="J1972" s="59">
        <v>1332449</v>
      </c>
      <c r="K1972" s="59" t="s">
        <v>2538</v>
      </c>
      <c r="L1972" s="61" t="s">
        <v>113</v>
      </c>
      <c r="M1972" s="61">
        <f>VLOOKUP(H1972,zdroj!C:F,4,0)</f>
        <v>0</v>
      </c>
      <c r="N1972" s="61" t="str">
        <f t="shared" si="60"/>
        <v>katB</v>
      </c>
      <c r="P1972" s="73" t="str">
        <f t="shared" si="61"/>
        <v/>
      </c>
      <c r="Q1972" s="61" t="s">
        <v>30</v>
      </c>
    </row>
    <row r="1973" spans="8:17" x14ac:dyDescent="0.25">
      <c r="H1973" s="59">
        <v>90956</v>
      </c>
      <c r="I1973" s="59" t="s">
        <v>69</v>
      </c>
      <c r="J1973" s="59">
        <v>1332457</v>
      </c>
      <c r="K1973" s="59" t="s">
        <v>2539</v>
      </c>
      <c r="L1973" s="61" t="s">
        <v>113</v>
      </c>
      <c r="M1973" s="61">
        <f>VLOOKUP(H1973,zdroj!C:F,4,0)</f>
        <v>0</v>
      </c>
      <c r="N1973" s="61" t="str">
        <f t="shared" si="60"/>
        <v>katB</v>
      </c>
      <c r="P1973" s="73" t="str">
        <f t="shared" si="61"/>
        <v/>
      </c>
      <c r="Q1973" s="61" t="s">
        <v>30</v>
      </c>
    </row>
    <row r="1974" spans="8:17" x14ac:dyDescent="0.25">
      <c r="H1974" s="59">
        <v>90956</v>
      </c>
      <c r="I1974" s="59" t="s">
        <v>69</v>
      </c>
      <c r="J1974" s="59">
        <v>1332465</v>
      </c>
      <c r="K1974" s="59" t="s">
        <v>2540</v>
      </c>
      <c r="L1974" s="61" t="s">
        <v>113</v>
      </c>
      <c r="M1974" s="61">
        <f>VLOOKUP(H1974,zdroj!C:F,4,0)</f>
        <v>0</v>
      </c>
      <c r="N1974" s="61" t="str">
        <f t="shared" si="60"/>
        <v>katB</v>
      </c>
      <c r="P1974" s="73" t="str">
        <f t="shared" si="61"/>
        <v/>
      </c>
      <c r="Q1974" s="61" t="s">
        <v>30</v>
      </c>
    </row>
    <row r="1975" spans="8:17" x14ac:dyDescent="0.25">
      <c r="H1975" s="59">
        <v>90956</v>
      </c>
      <c r="I1975" s="59" t="s">
        <v>69</v>
      </c>
      <c r="J1975" s="59">
        <v>1332473</v>
      </c>
      <c r="K1975" s="59" t="s">
        <v>2541</v>
      </c>
      <c r="L1975" s="61" t="s">
        <v>113</v>
      </c>
      <c r="M1975" s="61">
        <f>VLOOKUP(H1975,zdroj!C:F,4,0)</f>
        <v>0</v>
      </c>
      <c r="N1975" s="61" t="str">
        <f t="shared" si="60"/>
        <v>katB</v>
      </c>
      <c r="P1975" s="73" t="str">
        <f t="shared" si="61"/>
        <v/>
      </c>
      <c r="Q1975" s="61" t="s">
        <v>30</v>
      </c>
    </row>
    <row r="1976" spans="8:17" x14ac:dyDescent="0.25">
      <c r="H1976" s="59">
        <v>90956</v>
      </c>
      <c r="I1976" s="59" t="s">
        <v>69</v>
      </c>
      <c r="J1976" s="59">
        <v>1332481</v>
      </c>
      <c r="K1976" s="59" t="s">
        <v>2542</v>
      </c>
      <c r="L1976" s="61" t="s">
        <v>113</v>
      </c>
      <c r="M1976" s="61">
        <f>VLOOKUP(H1976,zdroj!C:F,4,0)</f>
        <v>0</v>
      </c>
      <c r="N1976" s="61" t="str">
        <f t="shared" si="60"/>
        <v>katB</v>
      </c>
      <c r="P1976" s="73" t="str">
        <f t="shared" si="61"/>
        <v/>
      </c>
      <c r="Q1976" s="61" t="s">
        <v>30</v>
      </c>
    </row>
    <row r="1977" spans="8:17" x14ac:dyDescent="0.25">
      <c r="H1977" s="59">
        <v>90956</v>
      </c>
      <c r="I1977" s="59" t="s">
        <v>69</v>
      </c>
      <c r="J1977" s="59">
        <v>1332490</v>
      </c>
      <c r="K1977" s="59" t="s">
        <v>2543</v>
      </c>
      <c r="L1977" s="61" t="s">
        <v>113</v>
      </c>
      <c r="M1977" s="61">
        <f>VLOOKUP(H1977,zdroj!C:F,4,0)</f>
        <v>0</v>
      </c>
      <c r="N1977" s="61" t="str">
        <f t="shared" si="60"/>
        <v>katB</v>
      </c>
      <c r="P1977" s="73" t="str">
        <f t="shared" si="61"/>
        <v/>
      </c>
      <c r="Q1977" s="61" t="s">
        <v>30</v>
      </c>
    </row>
    <row r="1978" spans="8:17" x14ac:dyDescent="0.25">
      <c r="H1978" s="59">
        <v>90956</v>
      </c>
      <c r="I1978" s="59" t="s">
        <v>69</v>
      </c>
      <c r="J1978" s="59">
        <v>1332503</v>
      </c>
      <c r="K1978" s="59" t="s">
        <v>2544</v>
      </c>
      <c r="L1978" s="61" t="s">
        <v>113</v>
      </c>
      <c r="M1978" s="61">
        <f>VLOOKUP(H1978,zdroj!C:F,4,0)</f>
        <v>0</v>
      </c>
      <c r="N1978" s="61" t="str">
        <f t="shared" si="60"/>
        <v>katB</v>
      </c>
      <c r="P1978" s="73" t="str">
        <f t="shared" si="61"/>
        <v/>
      </c>
      <c r="Q1978" s="61" t="s">
        <v>30</v>
      </c>
    </row>
    <row r="1979" spans="8:17" x14ac:dyDescent="0.25">
      <c r="H1979" s="59">
        <v>90956</v>
      </c>
      <c r="I1979" s="59" t="s">
        <v>69</v>
      </c>
      <c r="J1979" s="59">
        <v>1332511</v>
      </c>
      <c r="K1979" s="59" t="s">
        <v>2545</v>
      </c>
      <c r="L1979" s="61" t="s">
        <v>113</v>
      </c>
      <c r="M1979" s="61">
        <f>VLOOKUP(H1979,zdroj!C:F,4,0)</f>
        <v>0</v>
      </c>
      <c r="N1979" s="61" t="str">
        <f t="shared" si="60"/>
        <v>katB</v>
      </c>
      <c r="P1979" s="73" t="str">
        <f t="shared" si="61"/>
        <v/>
      </c>
      <c r="Q1979" s="61" t="s">
        <v>30</v>
      </c>
    </row>
    <row r="1980" spans="8:17" x14ac:dyDescent="0.25">
      <c r="H1980" s="59">
        <v>90956</v>
      </c>
      <c r="I1980" s="59" t="s">
        <v>69</v>
      </c>
      <c r="J1980" s="59">
        <v>1332520</v>
      </c>
      <c r="K1980" s="59" t="s">
        <v>2546</v>
      </c>
      <c r="L1980" s="61" t="s">
        <v>113</v>
      </c>
      <c r="M1980" s="61">
        <f>VLOOKUP(H1980,zdroj!C:F,4,0)</f>
        <v>0</v>
      </c>
      <c r="N1980" s="61" t="str">
        <f t="shared" si="60"/>
        <v>katB</v>
      </c>
      <c r="P1980" s="73" t="str">
        <f t="shared" si="61"/>
        <v/>
      </c>
      <c r="Q1980" s="61" t="s">
        <v>30</v>
      </c>
    </row>
    <row r="1981" spans="8:17" x14ac:dyDescent="0.25">
      <c r="H1981" s="59">
        <v>90956</v>
      </c>
      <c r="I1981" s="59" t="s">
        <v>69</v>
      </c>
      <c r="J1981" s="59">
        <v>1332538</v>
      </c>
      <c r="K1981" s="59" t="s">
        <v>2547</v>
      </c>
      <c r="L1981" s="61" t="s">
        <v>81</v>
      </c>
      <c r="M1981" s="61">
        <f>VLOOKUP(H1981,zdroj!C:F,4,0)</f>
        <v>0</v>
      </c>
      <c r="N1981" s="61" t="str">
        <f t="shared" si="60"/>
        <v>-</v>
      </c>
      <c r="P1981" s="73" t="str">
        <f t="shared" si="61"/>
        <v/>
      </c>
      <c r="Q1981" s="61" t="s">
        <v>86</v>
      </c>
    </row>
    <row r="1982" spans="8:17" x14ac:dyDescent="0.25">
      <c r="H1982" s="59">
        <v>90956</v>
      </c>
      <c r="I1982" s="59" t="s">
        <v>69</v>
      </c>
      <c r="J1982" s="59">
        <v>1332546</v>
      </c>
      <c r="K1982" s="59" t="s">
        <v>2548</v>
      </c>
      <c r="L1982" s="61" t="s">
        <v>113</v>
      </c>
      <c r="M1982" s="61">
        <f>VLOOKUP(H1982,zdroj!C:F,4,0)</f>
        <v>0</v>
      </c>
      <c r="N1982" s="61" t="str">
        <f t="shared" si="60"/>
        <v>katB</v>
      </c>
      <c r="P1982" s="73" t="str">
        <f t="shared" si="61"/>
        <v/>
      </c>
      <c r="Q1982" s="61" t="s">
        <v>30</v>
      </c>
    </row>
    <row r="1983" spans="8:17" x14ac:dyDescent="0.25">
      <c r="H1983" s="59">
        <v>90956</v>
      </c>
      <c r="I1983" s="59" t="s">
        <v>69</v>
      </c>
      <c r="J1983" s="59">
        <v>1332554</v>
      </c>
      <c r="K1983" s="59" t="s">
        <v>2549</v>
      </c>
      <c r="L1983" s="61" t="s">
        <v>113</v>
      </c>
      <c r="M1983" s="61">
        <f>VLOOKUP(H1983,zdroj!C:F,4,0)</f>
        <v>0</v>
      </c>
      <c r="N1983" s="61" t="str">
        <f t="shared" si="60"/>
        <v>katB</v>
      </c>
      <c r="P1983" s="73" t="str">
        <f t="shared" si="61"/>
        <v/>
      </c>
      <c r="Q1983" s="61" t="s">
        <v>30</v>
      </c>
    </row>
    <row r="1984" spans="8:17" x14ac:dyDescent="0.25">
      <c r="H1984" s="59">
        <v>90956</v>
      </c>
      <c r="I1984" s="59" t="s">
        <v>69</v>
      </c>
      <c r="J1984" s="59">
        <v>1332562</v>
      </c>
      <c r="K1984" s="59" t="s">
        <v>2550</v>
      </c>
      <c r="L1984" s="61" t="s">
        <v>113</v>
      </c>
      <c r="M1984" s="61">
        <f>VLOOKUP(H1984,zdroj!C:F,4,0)</f>
        <v>0</v>
      </c>
      <c r="N1984" s="61" t="str">
        <f t="shared" si="60"/>
        <v>katB</v>
      </c>
      <c r="P1984" s="73" t="str">
        <f t="shared" si="61"/>
        <v/>
      </c>
      <c r="Q1984" s="61" t="s">
        <v>30</v>
      </c>
    </row>
    <row r="1985" spans="8:17" x14ac:dyDescent="0.25">
      <c r="H1985" s="59">
        <v>90956</v>
      </c>
      <c r="I1985" s="59" t="s">
        <v>69</v>
      </c>
      <c r="J1985" s="59">
        <v>1332571</v>
      </c>
      <c r="K1985" s="59" t="s">
        <v>2551</v>
      </c>
      <c r="L1985" s="61" t="s">
        <v>113</v>
      </c>
      <c r="M1985" s="61">
        <f>VLOOKUP(H1985,zdroj!C:F,4,0)</f>
        <v>0</v>
      </c>
      <c r="N1985" s="61" t="str">
        <f t="shared" si="60"/>
        <v>katB</v>
      </c>
      <c r="P1985" s="73" t="str">
        <f t="shared" si="61"/>
        <v/>
      </c>
      <c r="Q1985" s="61" t="s">
        <v>30</v>
      </c>
    </row>
    <row r="1986" spans="8:17" x14ac:dyDescent="0.25">
      <c r="H1986" s="59">
        <v>90956</v>
      </c>
      <c r="I1986" s="59" t="s">
        <v>69</v>
      </c>
      <c r="J1986" s="59">
        <v>1332589</v>
      </c>
      <c r="K1986" s="59" t="s">
        <v>2552</v>
      </c>
      <c r="L1986" s="61" t="s">
        <v>113</v>
      </c>
      <c r="M1986" s="61">
        <f>VLOOKUP(H1986,zdroj!C:F,4,0)</f>
        <v>0</v>
      </c>
      <c r="N1986" s="61" t="str">
        <f t="shared" si="60"/>
        <v>katB</v>
      </c>
      <c r="P1986" s="73" t="str">
        <f t="shared" si="61"/>
        <v/>
      </c>
      <c r="Q1986" s="61" t="s">
        <v>30</v>
      </c>
    </row>
    <row r="1987" spans="8:17" x14ac:dyDescent="0.25">
      <c r="H1987" s="59">
        <v>90956</v>
      </c>
      <c r="I1987" s="59" t="s">
        <v>69</v>
      </c>
      <c r="J1987" s="59">
        <v>1332597</v>
      </c>
      <c r="K1987" s="59" t="s">
        <v>2553</v>
      </c>
      <c r="L1987" s="61" t="s">
        <v>113</v>
      </c>
      <c r="M1987" s="61">
        <f>VLOOKUP(H1987,zdroj!C:F,4,0)</f>
        <v>0</v>
      </c>
      <c r="N1987" s="61" t="str">
        <f t="shared" si="60"/>
        <v>katB</v>
      </c>
      <c r="P1987" s="73" t="str">
        <f t="shared" si="61"/>
        <v/>
      </c>
      <c r="Q1987" s="61" t="s">
        <v>30</v>
      </c>
    </row>
    <row r="1988" spans="8:17" x14ac:dyDescent="0.25">
      <c r="H1988" s="59">
        <v>90956</v>
      </c>
      <c r="I1988" s="59" t="s">
        <v>69</v>
      </c>
      <c r="J1988" s="59">
        <v>1332601</v>
      </c>
      <c r="K1988" s="59" t="s">
        <v>2554</v>
      </c>
      <c r="L1988" s="61" t="s">
        <v>113</v>
      </c>
      <c r="M1988" s="61">
        <f>VLOOKUP(H1988,zdroj!C:F,4,0)</f>
        <v>0</v>
      </c>
      <c r="N1988" s="61" t="str">
        <f t="shared" si="60"/>
        <v>katB</v>
      </c>
      <c r="P1988" s="73" t="str">
        <f t="shared" si="61"/>
        <v/>
      </c>
      <c r="Q1988" s="61" t="s">
        <v>30</v>
      </c>
    </row>
    <row r="1989" spans="8:17" x14ac:dyDescent="0.25">
      <c r="H1989" s="59">
        <v>90956</v>
      </c>
      <c r="I1989" s="59" t="s">
        <v>69</v>
      </c>
      <c r="J1989" s="59">
        <v>1332619</v>
      </c>
      <c r="K1989" s="59" t="s">
        <v>2555</v>
      </c>
      <c r="L1989" s="61" t="s">
        <v>113</v>
      </c>
      <c r="M1989" s="61">
        <f>VLOOKUP(H1989,zdroj!C:F,4,0)</f>
        <v>0</v>
      </c>
      <c r="N1989" s="61" t="str">
        <f t="shared" si="60"/>
        <v>katB</v>
      </c>
      <c r="P1989" s="73" t="str">
        <f t="shared" si="61"/>
        <v/>
      </c>
      <c r="Q1989" s="61" t="s">
        <v>30</v>
      </c>
    </row>
    <row r="1990" spans="8:17" x14ac:dyDescent="0.25">
      <c r="H1990" s="59">
        <v>90956</v>
      </c>
      <c r="I1990" s="59" t="s">
        <v>69</v>
      </c>
      <c r="J1990" s="59">
        <v>1332627</v>
      </c>
      <c r="K1990" s="59" t="s">
        <v>2556</v>
      </c>
      <c r="L1990" s="61" t="s">
        <v>113</v>
      </c>
      <c r="M1990" s="61">
        <f>VLOOKUP(H1990,zdroj!C:F,4,0)</f>
        <v>0</v>
      </c>
      <c r="N1990" s="61" t="str">
        <f t="shared" si="60"/>
        <v>katB</v>
      </c>
      <c r="P1990" s="73" t="str">
        <f t="shared" si="61"/>
        <v/>
      </c>
      <c r="Q1990" s="61" t="s">
        <v>30</v>
      </c>
    </row>
    <row r="1991" spans="8:17" x14ac:dyDescent="0.25">
      <c r="H1991" s="59">
        <v>90956</v>
      </c>
      <c r="I1991" s="59" t="s">
        <v>69</v>
      </c>
      <c r="J1991" s="59">
        <v>1332635</v>
      </c>
      <c r="K1991" s="59" t="s">
        <v>2557</v>
      </c>
      <c r="L1991" s="61" t="s">
        <v>113</v>
      </c>
      <c r="M1991" s="61">
        <f>VLOOKUP(H1991,zdroj!C:F,4,0)</f>
        <v>0</v>
      </c>
      <c r="N1991" s="61" t="str">
        <f t="shared" ref="N1991:N2054" si="62">IF(M1991="A",IF(L1991="katA","katB",L1991),L1991)</f>
        <v>katB</v>
      </c>
      <c r="P1991" s="73" t="str">
        <f t="shared" ref="P1991:P2054" si="63">IF(O1991="A",1,"")</f>
        <v/>
      </c>
      <c r="Q1991" s="61" t="s">
        <v>30</v>
      </c>
    </row>
    <row r="1992" spans="8:17" x14ac:dyDescent="0.25">
      <c r="H1992" s="59">
        <v>90956</v>
      </c>
      <c r="I1992" s="59" t="s">
        <v>69</v>
      </c>
      <c r="J1992" s="59">
        <v>1332643</v>
      </c>
      <c r="K1992" s="59" t="s">
        <v>2558</v>
      </c>
      <c r="L1992" s="61" t="s">
        <v>113</v>
      </c>
      <c r="M1992" s="61">
        <f>VLOOKUP(H1992,zdroj!C:F,4,0)</f>
        <v>0</v>
      </c>
      <c r="N1992" s="61" t="str">
        <f t="shared" si="62"/>
        <v>katB</v>
      </c>
      <c r="P1992" s="73" t="str">
        <f t="shared" si="63"/>
        <v/>
      </c>
      <c r="Q1992" s="61" t="s">
        <v>30</v>
      </c>
    </row>
    <row r="1993" spans="8:17" x14ac:dyDescent="0.25">
      <c r="H1993" s="59">
        <v>90956</v>
      </c>
      <c r="I1993" s="59" t="s">
        <v>69</v>
      </c>
      <c r="J1993" s="59">
        <v>1332651</v>
      </c>
      <c r="K1993" s="59" t="s">
        <v>2559</v>
      </c>
      <c r="L1993" s="61" t="s">
        <v>113</v>
      </c>
      <c r="M1993" s="61">
        <f>VLOOKUP(H1993,zdroj!C:F,4,0)</f>
        <v>0</v>
      </c>
      <c r="N1993" s="61" t="str">
        <f t="shared" si="62"/>
        <v>katB</v>
      </c>
      <c r="P1993" s="73" t="str">
        <f t="shared" si="63"/>
        <v/>
      </c>
      <c r="Q1993" s="61" t="s">
        <v>30</v>
      </c>
    </row>
    <row r="1994" spans="8:17" x14ac:dyDescent="0.25">
      <c r="H1994" s="59">
        <v>90956</v>
      </c>
      <c r="I1994" s="59" t="s">
        <v>69</v>
      </c>
      <c r="J1994" s="59">
        <v>1332660</v>
      </c>
      <c r="K1994" s="59" t="s">
        <v>2560</v>
      </c>
      <c r="L1994" s="61" t="s">
        <v>113</v>
      </c>
      <c r="M1994" s="61">
        <f>VLOOKUP(H1994,zdroj!C:F,4,0)</f>
        <v>0</v>
      </c>
      <c r="N1994" s="61" t="str">
        <f t="shared" si="62"/>
        <v>katB</v>
      </c>
      <c r="P1994" s="73" t="str">
        <f t="shared" si="63"/>
        <v/>
      </c>
      <c r="Q1994" s="61" t="s">
        <v>30</v>
      </c>
    </row>
    <row r="1995" spans="8:17" x14ac:dyDescent="0.25">
      <c r="H1995" s="59">
        <v>90956</v>
      </c>
      <c r="I1995" s="59" t="s">
        <v>69</v>
      </c>
      <c r="J1995" s="59">
        <v>1332678</v>
      </c>
      <c r="K1995" s="59" t="s">
        <v>2561</v>
      </c>
      <c r="L1995" s="61" t="s">
        <v>113</v>
      </c>
      <c r="M1995" s="61">
        <f>VLOOKUP(H1995,zdroj!C:F,4,0)</f>
        <v>0</v>
      </c>
      <c r="N1995" s="61" t="str">
        <f t="shared" si="62"/>
        <v>katB</v>
      </c>
      <c r="P1995" s="73" t="str">
        <f t="shared" si="63"/>
        <v/>
      </c>
      <c r="Q1995" s="61" t="s">
        <v>30</v>
      </c>
    </row>
    <row r="1996" spans="8:17" x14ac:dyDescent="0.25">
      <c r="H1996" s="59">
        <v>90956</v>
      </c>
      <c r="I1996" s="59" t="s">
        <v>69</v>
      </c>
      <c r="J1996" s="59">
        <v>1332686</v>
      </c>
      <c r="K1996" s="59" t="s">
        <v>2562</v>
      </c>
      <c r="L1996" s="61" t="s">
        <v>113</v>
      </c>
      <c r="M1996" s="61">
        <f>VLOOKUP(H1996,zdroj!C:F,4,0)</f>
        <v>0</v>
      </c>
      <c r="N1996" s="61" t="str">
        <f t="shared" si="62"/>
        <v>katB</v>
      </c>
      <c r="P1996" s="73" t="str">
        <f t="shared" si="63"/>
        <v/>
      </c>
      <c r="Q1996" s="61" t="s">
        <v>30</v>
      </c>
    </row>
    <row r="1997" spans="8:17" x14ac:dyDescent="0.25">
      <c r="H1997" s="59">
        <v>90956</v>
      </c>
      <c r="I1997" s="59" t="s">
        <v>69</v>
      </c>
      <c r="J1997" s="59">
        <v>1332694</v>
      </c>
      <c r="K1997" s="59" t="s">
        <v>2563</v>
      </c>
      <c r="L1997" s="61" t="s">
        <v>113</v>
      </c>
      <c r="M1997" s="61">
        <f>VLOOKUP(H1997,zdroj!C:F,4,0)</f>
        <v>0</v>
      </c>
      <c r="N1997" s="61" t="str">
        <f t="shared" si="62"/>
        <v>katB</v>
      </c>
      <c r="P1997" s="73" t="str">
        <f t="shared" si="63"/>
        <v/>
      </c>
      <c r="Q1997" s="61" t="s">
        <v>30</v>
      </c>
    </row>
    <row r="1998" spans="8:17" x14ac:dyDescent="0.25">
      <c r="H1998" s="59">
        <v>90956</v>
      </c>
      <c r="I1998" s="59" t="s">
        <v>69</v>
      </c>
      <c r="J1998" s="59">
        <v>1332708</v>
      </c>
      <c r="K1998" s="59" t="s">
        <v>2564</v>
      </c>
      <c r="L1998" s="61" t="s">
        <v>113</v>
      </c>
      <c r="M1998" s="61">
        <f>VLOOKUP(H1998,zdroj!C:F,4,0)</f>
        <v>0</v>
      </c>
      <c r="N1998" s="61" t="str">
        <f t="shared" si="62"/>
        <v>katB</v>
      </c>
      <c r="P1998" s="73" t="str">
        <f t="shared" si="63"/>
        <v/>
      </c>
      <c r="Q1998" s="61" t="s">
        <v>30</v>
      </c>
    </row>
    <row r="1999" spans="8:17" x14ac:dyDescent="0.25">
      <c r="H1999" s="59">
        <v>90956</v>
      </c>
      <c r="I1999" s="59" t="s">
        <v>69</v>
      </c>
      <c r="J1999" s="59">
        <v>1332716</v>
      </c>
      <c r="K1999" s="59" t="s">
        <v>2565</v>
      </c>
      <c r="L1999" s="61" t="s">
        <v>113</v>
      </c>
      <c r="M1999" s="61">
        <f>VLOOKUP(H1999,zdroj!C:F,4,0)</f>
        <v>0</v>
      </c>
      <c r="N1999" s="61" t="str">
        <f t="shared" si="62"/>
        <v>katB</v>
      </c>
      <c r="P1999" s="73" t="str">
        <f t="shared" si="63"/>
        <v/>
      </c>
      <c r="Q1999" s="61" t="s">
        <v>30</v>
      </c>
    </row>
    <row r="2000" spans="8:17" x14ac:dyDescent="0.25">
      <c r="H2000" s="59">
        <v>90956</v>
      </c>
      <c r="I2000" s="59" t="s">
        <v>69</v>
      </c>
      <c r="J2000" s="59">
        <v>1332724</v>
      </c>
      <c r="K2000" s="59" t="s">
        <v>2566</v>
      </c>
      <c r="L2000" s="61" t="s">
        <v>113</v>
      </c>
      <c r="M2000" s="61">
        <f>VLOOKUP(H2000,zdroj!C:F,4,0)</f>
        <v>0</v>
      </c>
      <c r="N2000" s="61" t="str">
        <f t="shared" si="62"/>
        <v>katB</v>
      </c>
      <c r="P2000" s="73" t="str">
        <f t="shared" si="63"/>
        <v/>
      </c>
      <c r="Q2000" s="61" t="s">
        <v>30</v>
      </c>
    </row>
    <row r="2001" spans="8:17" x14ac:dyDescent="0.25">
      <c r="H2001" s="59">
        <v>90956</v>
      </c>
      <c r="I2001" s="59" t="s">
        <v>69</v>
      </c>
      <c r="J2001" s="59">
        <v>1332732</v>
      </c>
      <c r="K2001" s="59" t="s">
        <v>2567</v>
      </c>
      <c r="L2001" s="61" t="s">
        <v>113</v>
      </c>
      <c r="M2001" s="61">
        <f>VLOOKUP(H2001,zdroj!C:F,4,0)</f>
        <v>0</v>
      </c>
      <c r="N2001" s="61" t="str">
        <f t="shared" si="62"/>
        <v>katB</v>
      </c>
      <c r="P2001" s="73" t="str">
        <f t="shared" si="63"/>
        <v/>
      </c>
      <c r="Q2001" s="61" t="s">
        <v>30</v>
      </c>
    </row>
    <row r="2002" spans="8:17" x14ac:dyDescent="0.25">
      <c r="H2002" s="59">
        <v>90956</v>
      </c>
      <c r="I2002" s="59" t="s">
        <v>69</v>
      </c>
      <c r="J2002" s="59">
        <v>1332741</v>
      </c>
      <c r="K2002" s="59" t="s">
        <v>2568</v>
      </c>
      <c r="L2002" s="61" t="s">
        <v>113</v>
      </c>
      <c r="M2002" s="61">
        <f>VLOOKUP(H2002,zdroj!C:F,4,0)</f>
        <v>0</v>
      </c>
      <c r="N2002" s="61" t="str">
        <f t="shared" si="62"/>
        <v>katB</v>
      </c>
      <c r="P2002" s="73" t="str">
        <f t="shared" si="63"/>
        <v/>
      </c>
      <c r="Q2002" s="61" t="s">
        <v>31</v>
      </c>
    </row>
    <row r="2003" spans="8:17" x14ac:dyDescent="0.25">
      <c r="H2003" s="59">
        <v>90956</v>
      </c>
      <c r="I2003" s="59" t="s">
        <v>69</v>
      </c>
      <c r="J2003" s="59">
        <v>1332759</v>
      </c>
      <c r="K2003" s="59" t="s">
        <v>2569</v>
      </c>
      <c r="L2003" s="61" t="s">
        <v>113</v>
      </c>
      <c r="M2003" s="61">
        <f>VLOOKUP(H2003,zdroj!C:F,4,0)</f>
        <v>0</v>
      </c>
      <c r="N2003" s="61" t="str">
        <f t="shared" si="62"/>
        <v>katB</v>
      </c>
      <c r="P2003" s="73" t="str">
        <f t="shared" si="63"/>
        <v/>
      </c>
      <c r="Q2003" s="61" t="s">
        <v>30</v>
      </c>
    </row>
    <row r="2004" spans="8:17" x14ac:dyDescent="0.25">
      <c r="H2004" s="59">
        <v>90956</v>
      </c>
      <c r="I2004" s="59" t="s">
        <v>69</v>
      </c>
      <c r="J2004" s="59">
        <v>1332767</v>
      </c>
      <c r="K2004" s="59" t="s">
        <v>2570</v>
      </c>
      <c r="L2004" s="61" t="s">
        <v>113</v>
      </c>
      <c r="M2004" s="61">
        <f>VLOOKUP(H2004,zdroj!C:F,4,0)</f>
        <v>0</v>
      </c>
      <c r="N2004" s="61" t="str">
        <f t="shared" si="62"/>
        <v>katB</v>
      </c>
      <c r="P2004" s="73" t="str">
        <f t="shared" si="63"/>
        <v/>
      </c>
      <c r="Q2004" s="61" t="s">
        <v>30</v>
      </c>
    </row>
    <row r="2005" spans="8:17" x14ac:dyDescent="0.25">
      <c r="H2005" s="59">
        <v>90956</v>
      </c>
      <c r="I2005" s="59" t="s">
        <v>69</v>
      </c>
      <c r="J2005" s="59">
        <v>1332775</v>
      </c>
      <c r="K2005" s="59" t="s">
        <v>2571</v>
      </c>
      <c r="L2005" s="61" t="s">
        <v>113</v>
      </c>
      <c r="M2005" s="61">
        <f>VLOOKUP(H2005,zdroj!C:F,4,0)</f>
        <v>0</v>
      </c>
      <c r="N2005" s="61" t="str">
        <f t="shared" si="62"/>
        <v>katB</v>
      </c>
      <c r="P2005" s="73" t="str">
        <f t="shared" si="63"/>
        <v/>
      </c>
      <c r="Q2005" s="61" t="s">
        <v>30</v>
      </c>
    </row>
    <row r="2006" spans="8:17" x14ac:dyDescent="0.25">
      <c r="H2006" s="59">
        <v>90956</v>
      </c>
      <c r="I2006" s="59" t="s">
        <v>69</v>
      </c>
      <c r="J2006" s="59">
        <v>1332783</v>
      </c>
      <c r="K2006" s="59" t="s">
        <v>2572</v>
      </c>
      <c r="L2006" s="61" t="s">
        <v>113</v>
      </c>
      <c r="M2006" s="61">
        <f>VLOOKUP(H2006,zdroj!C:F,4,0)</f>
        <v>0</v>
      </c>
      <c r="N2006" s="61" t="str">
        <f t="shared" si="62"/>
        <v>katB</v>
      </c>
      <c r="P2006" s="73" t="str">
        <f t="shared" si="63"/>
        <v/>
      </c>
      <c r="Q2006" s="61" t="s">
        <v>30</v>
      </c>
    </row>
    <row r="2007" spans="8:17" x14ac:dyDescent="0.25">
      <c r="H2007" s="59">
        <v>90956</v>
      </c>
      <c r="I2007" s="59" t="s">
        <v>69</v>
      </c>
      <c r="J2007" s="59">
        <v>1332791</v>
      </c>
      <c r="K2007" s="59" t="s">
        <v>2573</v>
      </c>
      <c r="L2007" s="61" t="s">
        <v>113</v>
      </c>
      <c r="M2007" s="61">
        <f>VLOOKUP(H2007,zdroj!C:F,4,0)</f>
        <v>0</v>
      </c>
      <c r="N2007" s="61" t="str">
        <f t="shared" si="62"/>
        <v>katB</v>
      </c>
      <c r="P2007" s="73" t="str">
        <f t="shared" si="63"/>
        <v/>
      </c>
      <c r="Q2007" s="61" t="s">
        <v>30</v>
      </c>
    </row>
    <row r="2008" spans="8:17" x14ac:dyDescent="0.25">
      <c r="H2008" s="59">
        <v>90956</v>
      </c>
      <c r="I2008" s="59" t="s">
        <v>69</v>
      </c>
      <c r="J2008" s="59">
        <v>1332805</v>
      </c>
      <c r="K2008" s="59" t="s">
        <v>2574</v>
      </c>
      <c r="L2008" s="61" t="s">
        <v>113</v>
      </c>
      <c r="M2008" s="61">
        <f>VLOOKUP(H2008,zdroj!C:F,4,0)</f>
        <v>0</v>
      </c>
      <c r="N2008" s="61" t="str">
        <f t="shared" si="62"/>
        <v>katB</v>
      </c>
      <c r="P2008" s="73" t="str">
        <f t="shared" si="63"/>
        <v/>
      </c>
      <c r="Q2008" s="61" t="s">
        <v>30</v>
      </c>
    </row>
    <row r="2009" spans="8:17" x14ac:dyDescent="0.25">
      <c r="H2009" s="59">
        <v>90956</v>
      </c>
      <c r="I2009" s="59" t="s">
        <v>69</v>
      </c>
      <c r="J2009" s="59">
        <v>1332813</v>
      </c>
      <c r="K2009" s="59" t="s">
        <v>2575</v>
      </c>
      <c r="L2009" s="61" t="s">
        <v>113</v>
      </c>
      <c r="M2009" s="61">
        <f>VLOOKUP(H2009,zdroj!C:F,4,0)</f>
        <v>0</v>
      </c>
      <c r="N2009" s="61" t="str">
        <f t="shared" si="62"/>
        <v>katB</v>
      </c>
      <c r="P2009" s="73" t="str">
        <f t="shared" si="63"/>
        <v/>
      </c>
      <c r="Q2009" s="61" t="s">
        <v>30</v>
      </c>
    </row>
    <row r="2010" spans="8:17" x14ac:dyDescent="0.25">
      <c r="H2010" s="59">
        <v>90956</v>
      </c>
      <c r="I2010" s="59" t="s">
        <v>69</v>
      </c>
      <c r="J2010" s="59">
        <v>1332821</v>
      </c>
      <c r="K2010" s="59" t="s">
        <v>2576</v>
      </c>
      <c r="L2010" s="61" t="s">
        <v>113</v>
      </c>
      <c r="M2010" s="61">
        <f>VLOOKUP(H2010,zdroj!C:F,4,0)</f>
        <v>0</v>
      </c>
      <c r="N2010" s="61" t="str">
        <f t="shared" si="62"/>
        <v>katB</v>
      </c>
      <c r="P2010" s="73" t="str">
        <f t="shared" si="63"/>
        <v/>
      </c>
      <c r="Q2010" s="61" t="s">
        <v>30</v>
      </c>
    </row>
    <row r="2011" spans="8:17" x14ac:dyDescent="0.25">
      <c r="H2011" s="59">
        <v>90956</v>
      </c>
      <c r="I2011" s="59" t="s">
        <v>69</v>
      </c>
      <c r="J2011" s="59">
        <v>1332830</v>
      </c>
      <c r="K2011" s="59" t="s">
        <v>2577</v>
      </c>
      <c r="L2011" s="61" t="s">
        <v>113</v>
      </c>
      <c r="M2011" s="61">
        <f>VLOOKUP(H2011,zdroj!C:F,4,0)</f>
        <v>0</v>
      </c>
      <c r="N2011" s="61" t="str">
        <f t="shared" si="62"/>
        <v>katB</v>
      </c>
      <c r="P2011" s="73" t="str">
        <f t="shared" si="63"/>
        <v/>
      </c>
      <c r="Q2011" s="61" t="s">
        <v>30</v>
      </c>
    </row>
    <row r="2012" spans="8:17" x14ac:dyDescent="0.25">
      <c r="H2012" s="59">
        <v>90956</v>
      </c>
      <c r="I2012" s="59" t="s">
        <v>69</v>
      </c>
      <c r="J2012" s="59">
        <v>1332848</v>
      </c>
      <c r="K2012" s="59" t="s">
        <v>2578</v>
      </c>
      <c r="L2012" s="61" t="s">
        <v>113</v>
      </c>
      <c r="M2012" s="61">
        <f>VLOOKUP(H2012,zdroj!C:F,4,0)</f>
        <v>0</v>
      </c>
      <c r="N2012" s="61" t="str">
        <f t="shared" si="62"/>
        <v>katB</v>
      </c>
      <c r="P2012" s="73" t="str">
        <f t="shared" si="63"/>
        <v/>
      </c>
      <c r="Q2012" s="61" t="s">
        <v>30</v>
      </c>
    </row>
    <row r="2013" spans="8:17" x14ac:dyDescent="0.25">
      <c r="H2013" s="59">
        <v>90956</v>
      </c>
      <c r="I2013" s="59" t="s">
        <v>69</v>
      </c>
      <c r="J2013" s="59">
        <v>1332856</v>
      </c>
      <c r="K2013" s="59" t="s">
        <v>2579</v>
      </c>
      <c r="L2013" s="61" t="s">
        <v>113</v>
      </c>
      <c r="M2013" s="61">
        <f>VLOOKUP(H2013,zdroj!C:F,4,0)</f>
        <v>0</v>
      </c>
      <c r="N2013" s="61" t="str">
        <f t="shared" si="62"/>
        <v>katB</v>
      </c>
      <c r="P2013" s="73" t="str">
        <f t="shared" si="63"/>
        <v/>
      </c>
      <c r="Q2013" s="61" t="s">
        <v>30</v>
      </c>
    </row>
    <row r="2014" spans="8:17" x14ac:dyDescent="0.25">
      <c r="H2014" s="59">
        <v>90956</v>
      </c>
      <c r="I2014" s="59" t="s">
        <v>69</v>
      </c>
      <c r="J2014" s="59">
        <v>1332864</v>
      </c>
      <c r="K2014" s="59" t="s">
        <v>2580</v>
      </c>
      <c r="L2014" s="61" t="s">
        <v>113</v>
      </c>
      <c r="M2014" s="61">
        <f>VLOOKUP(H2014,zdroj!C:F,4,0)</f>
        <v>0</v>
      </c>
      <c r="N2014" s="61" t="str">
        <f t="shared" si="62"/>
        <v>katB</v>
      </c>
      <c r="P2014" s="73" t="str">
        <f t="shared" si="63"/>
        <v/>
      </c>
      <c r="Q2014" s="61" t="s">
        <v>30</v>
      </c>
    </row>
    <row r="2015" spans="8:17" x14ac:dyDescent="0.25">
      <c r="H2015" s="59">
        <v>90956</v>
      </c>
      <c r="I2015" s="59" t="s">
        <v>69</v>
      </c>
      <c r="J2015" s="59">
        <v>1332872</v>
      </c>
      <c r="K2015" s="59" t="s">
        <v>2581</v>
      </c>
      <c r="L2015" s="61" t="s">
        <v>113</v>
      </c>
      <c r="M2015" s="61">
        <f>VLOOKUP(H2015,zdroj!C:F,4,0)</f>
        <v>0</v>
      </c>
      <c r="N2015" s="61" t="str">
        <f t="shared" si="62"/>
        <v>katB</v>
      </c>
      <c r="P2015" s="73" t="str">
        <f t="shared" si="63"/>
        <v/>
      </c>
      <c r="Q2015" s="61" t="s">
        <v>30</v>
      </c>
    </row>
    <row r="2016" spans="8:17" x14ac:dyDescent="0.25">
      <c r="H2016" s="59">
        <v>90956</v>
      </c>
      <c r="I2016" s="59" t="s">
        <v>69</v>
      </c>
      <c r="J2016" s="59">
        <v>1332899</v>
      </c>
      <c r="K2016" s="59" t="s">
        <v>2582</v>
      </c>
      <c r="L2016" s="61" t="s">
        <v>81</v>
      </c>
      <c r="M2016" s="61">
        <f>VLOOKUP(H2016,zdroj!C:F,4,0)</f>
        <v>0</v>
      </c>
      <c r="N2016" s="61" t="str">
        <f t="shared" si="62"/>
        <v>-</v>
      </c>
      <c r="P2016" s="73" t="str">
        <f t="shared" si="63"/>
        <v/>
      </c>
      <c r="Q2016" s="61" t="s">
        <v>86</v>
      </c>
    </row>
    <row r="2017" spans="8:17" x14ac:dyDescent="0.25">
      <c r="H2017" s="59">
        <v>90956</v>
      </c>
      <c r="I2017" s="59" t="s">
        <v>69</v>
      </c>
      <c r="J2017" s="59">
        <v>1334115</v>
      </c>
      <c r="K2017" s="59" t="s">
        <v>2583</v>
      </c>
      <c r="L2017" s="61" t="s">
        <v>81</v>
      </c>
      <c r="M2017" s="61">
        <f>VLOOKUP(H2017,zdroj!C:F,4,0)</f>
        <v>0</v>
      </c>
      <c r="N2017" s="61" t="str">
        <f t="shared" si="62"/>
        <v>-</v>
      </c>
      <c r="P2017" s="73" t="str">
        <f t="shared" si="63"/>
        <v/>
      </c>
      <c r="Q2017" s="61" t="s">
        <v>86</v>
      </c>
    </row>
    <row r="2018" spans="8:17" x14ac:dyDescent="0.25">
      <c r="H2018" s="59">
        <v>90956</v>
      </c>
      <c r="I2018" s="59" t="s">
        <v>69</v>
      </c>
      <c r="J2018" s="59">
        <v>1334123</v>
      </c>
      <c r="K2018" s="59" t="s">
        <v>2584</v>
      </c>
      <c r="L2018" s="61" t="s">
        <v>81</v>
      </c>
      <c r="M2018" s="61">
        <f>VLOOKUP(H2018,zdroj!C:F,4,0)</f>
        <v>0</v>
      </c>
      <c r="N2018" s="61" t="str">
        <f t="shared" si="62"/>
        <v>-</v>
      </c>
      <c r="P2018" s="73" t="str">
        <f t="shared" si="63"/>
        <v/>
      </c>
      <c r="Q2018" s="61" t="s">
        <v>86</v>
      </c>
    </row>
    <row r="2019" spans="8:17" x14ac:dyDescent="0.25">
      <c r="H2019" s="59">
        <v>90956</v>
      </c>
      <c r="I2019" s="59" t="s">
        <v>69</v>
      </c>
      <c r="J2019" s="59">
        <v>25044991</v>
      </c>
      <c r="K2019" s="59" t="s">
        <v>2585</v>
      </c>
      <c r="L2019" s="61" t="s">
        <v>81</v>
      </c>
      <c r="M2019" s="61">
        <f>VLOOKUP(H2019,zdroj!C:F,4,0)</f>
        <v>0</v>
      </c>
      <c r="N2019" s="61" t="str">
        <f t="shared" si="62"/>
        <v>-</v>
      </c>
      <c r="P2019" s="73" t="str">
        <f t="shared" si="63"/>
        <v/>
      </c>
      <c r="Q2019" s="61" t="s">
        <v>86</v>
      </c>
    </row>
    <row r="2020" spans="8:17" x14ac:dyDescent="0.25">
      <c r="H2020" s="59">
        <v>90956</v>
      </c>
      <c r="I2020" s="59" t="s">
        <v>69</v>
      </c>
      <c r="J2020" s="59">
        <v>27195660</v>
      </c>
      <c r="K2020" s="59" t="s">
        <v>2586</v>
      </c>
      <c r="L2020" s="61" t="s">
        <v>113</v>
      </c>
      <c r="M2020" s="61">
        <f>VLOOKUP(H2020,zdroj!C:F,4,0)</f>
        <v>0</v>
      </c>
      <c r="N2020" s="61" t="str">
        <f t="shared" si="62"/>
        <v>katB</v>
      </c>
      <c r="P2020" s="73" t="str">
        <f t="shared" si="63"/>
        <v/>
      </c>
      <c r="Q2020" s="61" t="s">
        <v>30</v>
      </c>
    </row>
    <row r="2021" spans="8:17" x14ac:dyDescent="0.25">
      <c r="H2021" s="59">
        <v>90956</v>
      </c>
      <c r="I2021" s="59" t="s">
        <v>69</v>
      </c>
      <c r="J2021" s="59">
        <v>40634825</v>
      </c>
      <c r="K2021" s="59" t="s">
        <v>2587</v>
      </c>
      <c r="L2021" s="61" t="s">
        <v>113</v>
      </c>
      <c r="M2021" s="61">
        <f>VLOOKUP(H2021,zdroj!C:F,4,0)</f>
        <v>0</v>
      </c>
      <c r="N2021" s="61" t="str">
        <f t="shared" si="62"/>
        <v>katB</v>
      </c>
      <c r="P2021" s="73" t="str">
        <f t="shared" si="63"/>
        <v/>
      </c>
      <c r="Q2021" s="61" t="s">
        <v>30</v>
      </c>
    </row>
    <row r="2022" spans="8:17" x14ac:dyDescent="0.25">
      <c r="H2022" s="59">
        <v>90956</v>
      </c>
      <c r="I2022" s="59" t="s">
        <v>69</v>
      </c>
      <c r="J2022" s="59">
        <v>73910694</v>
      </c>
      <c r="K2022" s="59" t="s">
        <v>2588</v>
      </c>
      <c r="L2022" s="61" t="s">
        <v>113</v>
      </c>
      <c r="M2022" s="61">
        <f>VLOOKUP(H2022,zdroj!C:F,4,0)</f>
        <v>0</v>
      </c>
      <c r="N2022" s="61" t="str">
        <f t="shared" si="62"/>
        <v>katB</v>
      </c>
      <c r="P2022" s="73" t="str">
        <f t="shared" si="63"/>
        <v/>
      </c>
      <c r="Q2022" s="61" t="s">
        <v>30</v>
      </c>
    </row>
    <row r="2023" spans="8:17" x14ac:dyDescent="0.25">
      <c r="H2023" s="59">
        <v>48968</v>
      </c>
      <c r="I2023" s="59" t="s">
        <v>69</v>
      </c>
      <c r="J2023" s="59">
        <v>5973511</v>
      </c>
      <c r="K2023" s="59" t="s">
        <v>2589</v>
      </c>
      <c r="L2023" s="61" t="s">
        <v>113</v>
      </c>
      <c r="M2023" s="61">
        <f>VLOOKUP(H2023,zdroj!C:F,4,0)</f>
        <v>0</v>
      </c>
      <c r="N2023" s="61" t="str">
        <f t="shared" si="62"/>
        <v>katB</v>
      </c>
      <c r="P2023" s="73" t="str">
        <f t="shared" si="63"/>
        <v/>
      </c>
      <c r="Q2023" s="61" t="s">
        <v>30</v>
      </c>
    </row>
    <row r="2024" spans="8:17" x14ac:dyDescent="0.25">
      <c r="H2024" s="59">
        <v>48968</v>
      </c>
      <c r="I2024" s="59" t="s">
        <v>69</v>
      </c>
      <c r="J2024" s="59">
        <v>5973520</v>
      </c>
      <c r="K2024" s="59" t="s">
        <v>2590</v>
      </c>
      <c r="L2024" s="61" t="s">
        <v>113</v>
      </c>
      <c r="M2024" s="61">
        <f>VLOOKUP(H2024,zdroj!C:F,4,0)</f>
        <v>0</v>
      </c>
      <c r="N2024" s="61" t="str">
        <f t="shared" si="62"/>
        <v>katB</v>
      </c>
      <c r="P2024" s="73" t="str">
        <f t="shared" si="63"/>
        <v/>
      </c>
      <c r="Q2024" s="61" t="s">
        <v>30</v>
      </c>
    </row>
    <row r="2025" spans="8:17" x14ac:dyDescent="0.25">
      <c r="H2025" s="59">
        <v>48968</v>
      </c>
      <c r="I2025" s="59" t="s">
        <v>69</v>
      </c>
      <c r="J2025" s="59">
        <v>5973538</v>
      </c>
      <c r="K2025" s="59" t="s">
        <v>2591</v>
      </c>
      <c r="L2025" s="61" t="s">
        <v>113</v>
      </c>
      <c r="M2025" s="61">
        <f>VLOOKUP(H2025,zdroj!C:F,4,0)</f>
        <v>0</v>
      </c>
      <c r="N2025" s="61" t="str">
        <f t="shared" si="62"/>
        <v>katB</v>
      </c>
      <c r="P2025" s="73" t="str">
        <f t="shared" si="63"/>
        <v/>
      </c>
      <c r="Q2025" s="61" t="s">
        <v>30</v>
      </c>
    </row>
    <row r="2026" spans="8:17" x14ac:dyDescent="0.25">
      <c r="H2026" s="59">
        <v>48968</v>
      </c>
      <c r="I2026" s="59" t="s">
        <v>69</v>
      </c>
      <c r="J2026" s="59">
        <v>5973546</v>
      </c>
      <c r="K2026" s="59" t="s">
        <v>2592</v>
      </c>
      <c r="L2026" s="61" t="s">
        <v>113</v>
      </c>
      <c r="M2026" s="61">
        <f>VLOOKUP(H2026,zdroj!C:F,4,0)</f>
        <v>0</v>
      </c>
      <c r="N2026" s="61" t="str">
        <f t="shared" si="62"/>
        <v>katB</v>
      </c>
      <c r="P2026" s="73" t="str">
        <f t="shared" si="63"/>
        <v/>
      </c>
      <c r="Q2026" s="61" t="s">
        <v>30</v>
      </c>
    </row>
    <row r="2027" spans="8:17" x14ac:dyDescent="0.25">
      <c r="H2027" s="59">
        <v>48968</v>
      </c>
      <c r="I2027" s="59" t="s">
        <v>69</v>
      </c>
      <c r="J2027" s="59">
        <v>5973554</v>
      </c>
      <c r="K2027" s="59" t="s">
        <v>2593</v>
      </c>
      <c r="L2027" s="61" t="s">
        <v>113</v>
      </c>
      <c r="M2027" s="61">
        <f>VLOOKUP(H2027,zdroj!C:F,4,0)</f>
        <v>0</v>
      </c>
      <c r="N2027" s="61" t="str">
        <f t="shared" si="62"/>
        <v>katB</v>
      </c>
      <c r="P2027" s="73" t="str">
        <f t="shared" si="63"/>
        <v/>
      </c>
      <c r="Q2027" s="61" t="s">
        <v>30</v>
      </c>
    </row>
    <row r="2028" spans="8:17" x14ac:dyDescent="0.25">
      <c r="H2028" s="59">
        <v>48968</v>
      </c>
      <c r="I2028" s="59" t="s">
        <v>69</v>
      </c>
      <c r="J2028" s="59">
        <v>5973562</v>
      </c>
      <c r="K2028" s="59" t="s">
        <v>2594</v>
      </c>
      <c r="L2028" s="61" t="s">
        <v>113</v>
      </c>
      <c r="M2028" s="61">
        <f>VLOOKUP(H2028,zdroj!C:F,4,0)</f>
        <v>0</v>
      </c>
      <c r="N2028" s="61" t="str">
        <f t="shared" si="62"/>
        <v>katB</v>
      </c>
      <c r="P2028" s="73" t="str">
        <f t="shared" si="63"/>
        <v/>
      </c>
      <c r="Q2028" s="61" t="s">
        <v>30</v>
      </c>
    </row>
    <row r="2029" spans="8:17" x14ac:dyDescent="0.25">
      <c r="H2029" s="59">
        <v>48968</v>
      </c>
      <c r="I2029" s="59" t="s">
        <v>69</v>
      </c>
      <c r="J2029" s="59">
        <v>5973571</v>
      </c>
      <c r="K2029" s="59" t="s">
        <v>2595</v>
      </c>
      <c r="L2029" s="61" t="s">
        <v>113</v>
      </c>
      <c r="M2029" s="61">
        <f>VLOOKUP(H2029,zdroj!C:F,4,0)</f>
        <v>0</v>
      </c>
      <c r="N2029" s="61" t="str">
        <f t="shared" si="62"/>
        <v>katB</v>
      </c>
      <c r="P2029" s="73" t="str">
        <f t="shared" si="63"/>
        <v/>
      </c>
      <c r="Q2029" s="61" t="s">
        <v>30</v>
      </c>
    </row>
    <row r="2030" spans="8:17" x14ac:dyDescent="0.25">
      <c r="H2030" s="59">
        <v>48968</v>
      </c>
      <c r="I2030" s="59" t="s">
        <v>69</v>
      </c>
      <c r="J2030" s="59">
        <v>5973589</v>
      </c>
      <c r="K2030" s="59" t="s">
        <v>2596</v>
      </c>
      <c r="L2030" s="61" t="s">
        <v>113</v>
      </c>
      <c r="M2030" s="61">
        <f>VLOOKUP(H2030,zdroj!C:F,4,0)</f>
        <v>0</v>
      </c>
      <c r="N2030" s="61" t="str">
        <f t="shared" si="62"/>
        <v>katB</v>
      </c>
      <c r="P2030" s="73" t="str">
        <f t="shared" si="63"/>
        <v/>
      </c>
      <c r="Q2030" s="61" t="s">
        <v>30</v>
      </c>
    </row>
    <row r="2031" spans="8:17" x14ac:dyDescent="0.25">
      <c r="H2031" s="59">
        <v>48968</v>
      </c>
      <c r="I2031" s="59" t="s">
        <v>69</v>
      </c>
      <c r="J2031" s="59">
        <v>5973597</v>
      </c>
      <c r="K2031" s="59" t="s">
        <v>2597</v>
      </c>
      <c r="L2031" s="61" t="s">
        <v>113</v>
      </c>
      <c r="M2031" s="61">
        <f>VLOOKUP(H2031,zdroj!C:F,4,0)</f>
        <v>0</v>
      </c>
      <c r="N2031" s="61" t="str">
        <f t="shared" si="62"/>
        <v>katB</v>
      </c>
      <c r="P2031" s="73" t="str">
        <f t="shared" si="63"/>
        <v/>
      </c>
      <c r="Q2031" s="61" t="s">
        <v>30</v>
      </c>
    </row>
    <row r="2032" spans="8:17" x14ac:dyDescent="0.25">
      <c r="H2032" s="59">
        <v>48968</v>
      </c>
      <c r="I2032" s="59" t="s">
        <v>69</v>
      </c>
      <c r="J2032" s="59">
        <v>5973601</v>
      </c>
      <c r="K2032" s="59" t="s">
        <v>2598</v>
      </c>
      <c r="L2032" s="61" t="s">
        <v>113</v>
      </c>
      <c r="M2032" s="61">
        <f>VLOOKUP(H2032,zdroj!C:F,4,0)</f>
        <v>0</v>
      </c>
      <c r="N2032" s="61" t="str">
        <f t="shared" si="62"/>
        <v>katB</v>
      </c>
      <c r="P2032" s="73" t="str">
        <f t="shared" si="63"/>
        <v/>
      </c>
      <c r="Q2032" s="61" t="s">
        <v>30</v>
      </c>
    </row>
    <row r="2033" spans="8:17" x14ac:dyDescent="0.25">
      <c r="H2033" s="59">
        <v>48968</v>
      </c>
      <c r="I2033" s="59" t="s">
        <v>69</v>
      </c>
      <c r="J2033" s="59">
        <v>5973619</v>
      </c>
      <c r="K2033" s="59" t="s">
        <v>2599</v>
      </c>
      <c r="L2033" s="61" t="s">
        <v>113</v>
      </c>
      <c r="M2033" s="61">
        <f>VLOOKUP(H2033,zdroj!C:F,4,0)</f>
        <v>0</v>
      </c>
      <c r="N2033" s="61" t="str">
        <f t="shared" si="62"/>
        <v>katB</v>
      </c>
      <c r="P2033" s="73" t="str">
        <f t="shared" si="63"/>
        <v/>
      </c>
      <c r="Q2033" s="61" t="s">
        <v>30</v>
      </c>
    </row>
    <row r="2034" spans="8:17" x14ac:dyDescent="0.25">
      <c r="H2034" s="59">
        <v>48968</v>
      </c>
      <c r="I2034" s="59" t="s">
        <v>69</v>
      </c>
      <c r="J2034" s="59">
        <v>5973627</v>
      </c>
      <c r="K2034" s="59" t="s">
        <v>2600</v>
      </c>
      <c r="L2034" s="61" t="s">
        <v>113</v>
      </c>
      <c r="M2034" s="61">
        <f>VLOOKUP(H2034,zdroj!C:F,4,0)</f>
        <v>0</v>
      </c>
      <c r="N2034" s="61" t="str">
        <f t="shared" si="62"/>
        <v>katB</v>
      </c>
      <c r="P2034" s="73" t="str">
        <f t="shared" si="63"/>
        <v/>
      </c>
      <c r="Q2034" s="61" t="s">
        <v>30</v>
      </c>
    </row>
    <row r="2035" spans="8:17" x14ac:dyDescent="0.25">
      <c r="H2035" s="59">
        <v>48968</v>
      </c>
      <c r="I2035" s="59" t="s">
        <v>69</v>
      </c>
      <c r="J2035" s="59">
        <v>5973635</v>
      </c>
      <c r="K2035" s="59" t="s">
        <v>2601</v>
      </c>
      <c r="L2035" s="61" t="s">
        <v>113</v>
      </c>
      <c r="M2035" s="61">
        <f>VLOOKUP(H2035,zdroj!C:F,4,0)</f>
        <v>0</v>
      </c>
      <c r="N2035" s="61" t="str">
        <f t="shared" si="62"/>
        <v>katB</v>
      </c>
      <c r="P2035" s="73" t="str">
        <f t="shared" si="63"/>
        <v/>
      </c>
      <c r="Q2035" s="61" t="s">
        <v>30</v>
      </c>
    </row>
    <row r="2036" spans="8:17" x14ac:dyDescent="0.25">
      <c r="H2036" s="59">
        <v>48968</v>
      </c>
      <c r="I2036" s="59" t="s">
        <v>69</v>
      </c>
      <c r="J2036" s="59">
        <v>5973643</v>
      </c>
      <c r="K2036" s="59" t="s">
        <v>2602</v>
      </c>
      <c r="L2036" s="61" t="s">
        <v>113</v>
      </c>
      <c r="M2036" s="61">
        <f>VLOOKUP(H2036,zdroj!C:F,4,0)</f>
        <v>0</v>
      </c>
      <c r="N2036" s="61" t="str">
        <f t="shared" si="62"/>
        <v>katB</v>
      </c>
      <c r="P2036" s="73" t="str">
        <f t="shared" si="63"/>
        <v/>
      </c>
      <c r="Q2036" s="61" t="s">
        <v>30</v>
      </c>
    </row>
    <row r="2037" spans="8:17" x14ac:dyDescent="0.25">
      <c r="H2037" s="59">
        <v>48968</v>
      </c>
      <c r="I2037" s="59" t="s">
        <v>69</v>
      </c>
      <c r="J2037" s="59">
        <v>5973651</v>
      </c>
      <c r="K2037" s="59" t="s">
        <v>2603</v>
      </c>
      <c r="L2037" s="61" t="s">
        <v>113</v>
      </c>
      <c r="M2037" s="61">
        <f>VLOOKUP(H2037,zdroj!C:F,4,0)</f>
        <v>0</v>
      </c>
      <c r="N2037" s="61" t="str">
        <f t="shared" si="62"/>
        <v>katB</v>
      </c>
      <c r="P2037" s="73" t="str">
        <f t="shared" si="63"/>
        <v/>
      </c>
      <c r="Q2037" s="61" t="s">
        <v>30</v>
      </c>
    </row>
    <row r="2038" spans="8:17" x14ac:dyDescent="0.25">
      <c r="H2038" s="59">
        <v>48968</v>
      </c>
      <c r="I2038" s="59" t="s">
        <v>69</v>
      </c>
      <c r="J2038" s="59">
        <v>5973660</v>
      </c>
      <c r="K2038" s="59" t="s">
        <v>2604</v>
      </c>
      <c r="L2038" s="61" t="s">
        <v>113</v>
      </c>
      <c r="M2038" s="61">
        <f>VLOOKUP(H2038,zdroj!C:F,4,0)</f>
        <v>0</v>
      </c>
      <c r="N2038" s="61" t="str">
        <f t="shared" si="62"/>
        <v>katB</v>
      </c>
      <c r="P2038" s="73" t="str">
        <f t="shared" si="63"/>
        <v/>
      </c>
      <c r="Q2038" s="61" t="s">
        <v>30</v>
      </c>
    </row>
    <row r="2039" spans="8:17" x14ac:dyDescent="0.25">
      <c r="H2039" s="59">
        <v>48968</v>
      </c>
      <c r="I2039" s="59" t="s">
        <v>69</v>
      </c>
      <c r="J2039" s="59">
        <v>5973678</v>
      </c>
      <c r="K2039" s="59" t="s">
        <v>2605</v>
      </c>
      <c r="L2039" s="61" t="s">
        <v>113</v>
      </c>
      <c r="M2039" s="61">
        <f>VLOOKUP(H2039,zdroj!C:F,4,0)</f>
        <v>0</v>
      </c>
      <c r="N2039" s="61" t="str">
        <f t="shared" si="62"/>
        <v>katB</v>
      </c>
      <c r="P2039" s="73" t="str">
        <f t="shared" si="63"/>
        <v/>
      </c>
      <c r="Q2039" s="61" t="s">
        <v>30</v>
      </c>
    </row>
    <row r="2040" spans="8:17" x14ac:dyDescent="0.25">
      <c r="H2040" s="59">
        <v>48968</v>
      </c>
      <c r="I2040" s="59" t="s">
        <v>69</v>
      </c>
      <c r="J2040" s="59">
        <v>5973686</v>
      </c>
      <c r="K2040" s="59" t="s">
        <v>2606</v>
      </c>
      <c r="L2040" s="61" t="s">
        <v>113</v>
      </c>
      <c r="M2040" s="61">
        <f>VLOOKUP(H2040,zdroj!C:F,4,0)</f>
        <v>0</v>
      </c>
      <c r="N2040" s="61" t="str">
        <f t="shared" si="62"/>
        <v>katB</v>
      </c>
      <c r="P2040" s="73" t="str">
        <f t="shared" si="63"/>
        <v/>
      </c>
      <c r="Q2040" s="61" t="s">
        <v>30</v>
      </c>
    </row>
    <row r="2041" spans="8:17" x14ac:dyDescent="0.25">
      <c r="H2041" s="59">
        <v>48968</v>
      </c>
      <c r="I2041" s="59" t="s">
        <v>69</v>
      </c>
      <c r="J2041" s="59">
        <v>5973694</v>
      </c>
      <c r="K2041" s="59" t="s">
        <v>2607</v>
      </c>
      <c r="L2041" s="61" t="s">
        <v>113</v>
      </c>
      <c r="M2041" s="61">
        <f>VLOOKUP(H2041,zdroj!C:F,4,0)</f>
        <v>0</v>
      </c>
      <c r="N2041" s="61" t="str">
        <f t="shared" si="62"/>
        <v>katB</v>
      </c>
      <c r="P2041" s="73" t="str">
        <f t="shared" si="63"/>
        <v/>
      </c>
      <c r="Q2041" s="61" t="s">
        <v>30</v>
      </c>
    </row>
    <row r="2042" spans="8:17" x14ac:dyDescent="0.25">
      <c r="H2042" s="59">
        <v>48968</v>
      </c>
      <c r="I2042" s="59" t="s">
        <v>69</v>
      </c>
      <c r="J2042" s="59">
        <v>5973708</v>
      </c>
      <c r="K2042" s="59" t="s">
        <v>2608</v>
      </c>
      <c r="L2042" s="61" t="s">
        <v>113</v>
      </c>
      <c r="M2042" s="61">
        <f>VLOOKUP(H2042,zdroj!C:F,4,0)</f>
        <v>0</v>
      </c>
      <c r="N2042" s="61" t="str">
        <f t="shared" si="62"/>
        <v>katB</v>
      </c>
      <c r="P2042" s="73" t="str">
        <f t="shared" si="63"/>
        <v/>
      </c>
      <c r="Q2042" s="61" t="s">
        <v>30</v>
      </c>
    </row>
    <row r="2043" spans="8:17" x14ac:dyDescent="0.25">
      <c r="H2043" s="59">
        <v>48968</v>
      </c>
      <c r="I2043" s="59" t="s">
        <v>69</v>
      </c>
      <c r="J2043" s="59">
        <v>5973716</v>
      </c>
      <c r="K2043" s="59" t="s">
        <v>2609</v>
      </c>
      <c r="L2043" s="61" t="s">
        <v>113</v>
      </c>
      <c r="M2043" s="61">
        <f>VLOOKUP(H2043,zdroj!C:F,4,0)</f>
        <v>0</v>
      </c>
      <c r="N2043" s="61" t="str">
        <f t="shared" si="62"/>
        <v>katB</v>
      </c>
      <c r="P2043" s="73" t="str">
        <f t="shared" si="63"/>
        <v/>
      </c>
      <c r="Q2043" s="61" t="s">
        <v>30</v>
      </c>
    </row>
    <row r="2044" spans="8:17" x14ac:dyDescent="0.25">
      <c r="H2044" s="59">
        <v>48968</v>
      </c>
      <c r="I2044" s="59" t="s">
        <v>69</v>
      </c>
      <c r="J2044" s="59">
        <v>5973724</v>
      </c>
      <c r="K2044" s="59" t="s">
        <v>2610</v>
      </c>
      <c r="L2044" s="61" t="s">
        <v>113</v>
      </c>
      <c r="M2044" s="61">
        <f>VLOOKUP(H2044,zdroj!C:F,4,0)</f>
        <v>0</v>
      </c>
      <c r="N2044" s="61" t="str">
        <f t="shared" si="62"/>
        <v>katB</v>
      </c>
      <c r="P2044" s="73" t="str">
        <f t="shared" si="63"/>
        <v/>
      </c>
      <c r="Q2044" s="61" t="s">
        <v>30</v>
      </c>
    </row>
    <row r="2045" spans="8:17" x14ac:dyDescent="0.25">
      <c r="H2045" s="59">
        <v>48968</v>
      </c>
      <c r="I2045" s="59" t="s">
        <v>69</v>
      </c>
      <c r="J2045" s="59">
        <v>5973732</v>
      </c>
      <c r="K2045" s="59" t="s">
        <v>2611</v>
      </c>
      <c r="L2045" s="61" t="s">
        <v>113</v>
      </c>
      <c r="M2045" s="61">
        <f>VLOOKUP(H2045,zdroj!C:F,4,0)</f>
        <v>0</v>
      </c>
      <c r="N2045" s="61" t="str">
        <f t="shared" si="62"/>
        <v>katB</v>
      </c>
      <c r="P2045" s="73" t="str">
        <f t="shared" si="63"/>
        <v/>
      </c>
      <c r="Q2045" s="61" t="s">
        <v>30</v>
      </c>
    </row>
    <row r="2046" spans="8:17" x14ac:dyDescent="0.25">
      <c r="H2046" s="59">
        <v>48968</v>
      </c>
      <c r="I2046" s="59" t="s">
        <v>69</v>
      </c>
      <c r="J2046" s="59">
        <v>5973741</v>
      </c>
      <c r="K2046" s="59" t="s">
        <v>2612</v>
      </c>
      <c r="L2046" s="61" t="s">
        <v>113</v>
      </c>
      <c r="M2046" s="61">
        <f>VLOOKUP(H2046,zdroj!C:F,4,0)</f>
        <v>0</v>
      </c>
      <c r="N2046" s="61" t="str">
        <f t="shared" si="62"/>
        <v>katB</v>
      </c>
      <c r="P2046" s="73" t="str">
        <f t="shared" si="63"/>
        <v/>
      </c>
      <c r="Q2046" s="61" t="s">
        <v>30</v>
      </c>
    </row>
    <row r="2047" spans="8:17" x14ac:dyDescent="0.25">
      <c r="H2047" s="59">
        <v>48968</v>
      </c>
      <c r="I2047" s="59" t="s">
        <v>69</v>
      </c>
      <c r="J2047" s="59">
        <v>5973759</v>
      </c>
      <c r="K2047" s="59" t="s">
        <v>2613</v>
      </c>
      <c r="L2047" s="61" t="s">
        <v>113</v>
      </c>
      <c r="M2047" s="61">
        <f>VLOOKUP(H2047,zdroj!C:F,4,0)</f>
        <v>0</v>
      </c>
      <c r="N2047" s="61" t="str">
        <f t="shared" si="62"/>
        <v>katB</v>
      </c>
      <c r="P2047" s="73" t="str">
        <f t="shared" si="63"/>
        <v/>
      </c>
      <c r="Q2047" s="61" t="s">
        <v>30</v>
      </c>
    </row>
    <row r="2048" spans="8:17" x14ac:dyDescent="0.25">
      <c r="H2048" s="59">
        <v>48968</v>
      </c>
      <c r="I2048" s="59" t="s">
        <v>69</v>
      </c>
      <c r="J2048" s="59">
        <v>5973767</v>
      </c>
      <c r="K2048" s="59" t="s">
        <v>2614</v>
      </c>
      <c r="L2048" s="61" t="s">
        <v>113</v>
      </c>
      <c r="M2048" s="61">
        <f>VLOOKUP(H2048,zdroj!C:F,4,0)</f>
        <v>0</v>
      </c>
      <c r="N2048" s="61" t="str">
        <f t="shared" si="62"/>
        <v>katB</v>
      </c>
      <c r="P2048" s="73" t="str">
        <f t="shared" si="63"/>
        <v/>
      </c>
      <c r="Q2048" s="61" t="s">
        <v>30</v>
      </c>
    </row>
    <row r="2049" spans="8:17" x14ac:dyDescent="0.25">
      <c r="H2049" s="59">
        <v>48968</v>
      </c>
      <c r="I2049" s="59" t="s">
        <v>69</v>
      </c>
      <c r="J2049" s="59">
        <v>5973775</v>
      </c>
      <c r="K2049" s="59" t="s">
        <v>2615</v>
      </c>
      <c r="L2049" s="61" t="s">
        <v>113</v>
      </c>
      <c r="M2049" s="61">
        <f>VLOOKUP(H2049,zdroj!C:F,4,0)</f>
        <v>0</v>
      </c>
      <c r="N2049" s="61" t="str">
        <f t="shared" si="62"/>
        <v>katB</v>
      </c>
      <c r="P2049" s="73" t="str">
        <f t="shared" si="63"/>
        <v/>
      </c>
      <c r="Q2049" s="61" t="s">
        <v>30</v>
      </c>
    </row>
    <row r="2050" spans="8:17" x14ac:dyDescent="0.25">
      <c r="H2050" s="59">
        <v>48968</v>
      </c>
      <c r="I2050" s="59" t="s">
        <v>69</v>
      </c>
      <c r="J2050" s="59">
        <v>5973783</v>
      </c>
      <c r="K2050" s="59" t="s">
        <v>2616</v>
      </c>
      <c r="L2050" s="61" t="s">
        <v>113</v>
      </c>
      <c r="M2050" s="61">
        <f>VLOOKUP(H2050,zdroj!C:F,4,0)</f>
        <v>0</v>
      </c>
      <c r="N2050" s="61" t="str">
        <f t="shared" si="62"/>
        <v>katB</v>
      </c>
      <c r="P2050" s="73" t="str">
        <f t="shared" si="63"/>
        <v/>
      </c>
      <c r="Q2050" s="61" t="s">
        <v>30</v>
      </c>
    </row>
    <row r="2051" spans="8:17" x14ac:dyDescent="0.25">
      <c r="H2051" s="59">
        <v>48968</v>
      </c>
      <c r="I2051" s="59" t="s">
        <v>69</v>
      </c>
      <c r="J2051" s="59">
        <v>5973791</v>
      </c>
      <c r="K2051" s="59" t="s">
        <v>2617</v>
      </c>
      <c r="L2051" s="61" t="s">
        <v>113</v>
      </c>
      <c r="M2051" s="61">
        <f>VLOOKUP(H2051,zdroj!C:F,4,0)</f>
        <v>0</v>
      </c>
      <c r="N2051" s="61" t="str">
        <f t="shared" si="62"/>
        <v>katB</v>
      </c>
      <c r="P2051" s="73" t="str">
        <f t="shared" si="63"/>
        <v/>
      </c>
      <c r="Q2051" s="61" t="s">
        <v>30</v>
      </c>
    </row>
    <row r="2052" spans="8:17" x14ac:dyDescent="0.25">
      <c r="H2052" s="59">
        <v>48968</v>
      </c>
      <c r="I2052" s="59" t="s">
        <v>69</v>
      </c>
      <c r="J2052" s="59">
        <v>5973805</v>
      </c>
      <c r="K2052" s="59" t="s">
        <v>2618</v>
      </c>
      <c r="L2052" s="61" t="s">
        <v>113</v>
      </c>
      <c r="M2052" s="61">
        <f>VLOOKUP(H2052,zdroj!C:F,4,0)</f>
        <v>0</v>
      </c>
      <c r="N2052" s="61" t="str">
        <f t="shared" si="62"/>
        <v>katB</v>
      </c>
      <c r="P2052" s="73" t="str">
        <f t="shared" si="63"/>
        <v/>
      </c>
      <c r="Q2052" s="61" t="s">
        <v>30</v>
      </c>
    </row>
    <row r="2053" spans="8:17" x14ac:dyDescent="0.25">
      <c r="H2053" s="59">
        <v>48968</v>
      </c>
      <c r="I2053" s="59" t="s">
        <v>69</v>
      </c>
      <c r="J2053" s="59">
        <v>5973813</v>
      </c>
      <c r="K2053" s="59" t="s">
        <v>2619</v>
      </c>
      <c r="L2053" s="61" t="s">
        <v>113</v>
      </c>
      <c r="M2053" s="61">
        <f>VLOOKUP(H2053,zdroj!C:F,4,0)</f>
        <v>0</v>
      </c>
      <c r="N2053" s="61" t="str">
        <f t="shared" si="62"/>
        <v>katB</v>
      </c>
      <c r="P2053" s="73" t="str">
        <f t="shared" si="63"/>
        <v/>
      </c>
      <c r="Q2053" s="61" t="s">
        <v>30</v>
      </c>
    </row>
    <row r="2054" spans="8:17" x14ac:dyDescent="0.25">
      <c r="H2054" s="59">
        <v>48968</v>
      </c>
      <c r="I2054" s="59" t="s">
        <v>69</v>
      </c>
      <c r="J2054" s="59">
        <v>5973821</v>
      </c>
      <c r="K2054" s="59" t="s">
        <v>2620</v>
      </c>
      <c r="L2054" s="61" t="s">
        <v>113</v>
      </c>
      <c r="M2054" s="61">
        <f>VLOOKUP(H2054,zdroj!C:F,4,0)</f>
        <v>0</v>
      </c>
      <c r="N2054" s="61" t="str">
        <f t="shared" si="62"/>
        <v>katB</v>
      </c>
      <c r="P2054" s="73" t="str">
        <f t="shared" si="63"/>
        <v/>
      </c>
      <c r="Q2054" s="61" t="s">
        <v>30</v>
      </c>
    </row>
    <row r="2055" spans="8:17" x14ac:dyDescent="0.25">
      <c r="H2055" s="59">
        <v>48968</v>
      </c>
      <c r="I2055" s="59" t="s">
        <v>69</v>
      </c>
      <c r="J2055" s="59">
        <v>5973830</v>
      </c>
      <c r="K2055" s="59" t="s">
        <v>2621</v>
      </c>
      <c r="L2055" s="61" t="s">
        <v>113</v>
      </c>
      <c r="M2055" s="61">
        <f>VLOOKUP(H2055,zdroj!C:F,4,0)</f>
        <v>0</v>
      </c>
      <c r="N2055" s="61" t="str">
        <f t="shared" ref="N2055:N2118" si="64">IF(M2055="A",IF(L2055="katA","katB",L2055),L2055)</f>
        <v>katB</v>
      </c>
      <c r="P2055" s="73" t="str">
        <f t="shared" ref="P2055:P2118" si="65">IF(O2055="A",1,"")</f>
        <v/>
      </c>
      <c r="Q2055" s="61" t="s">
        <v>30</v>
      </c>
    </row>
    <row r="2056" spans="8:17" x14ac:dyDescent="0.25">
      <c r="H2056" s="59">
        <v>48968</v>
      </c>
      <c r="I2056" s="59" t="s">
        <v>69</v>
      </c>
      <c r="J2056" s="59">
        <v>5973848</v>
      </c>
      <c r="K2056" s="59" t="s">
        <v>2622</v>
      </c>
      <c r="L2056" s="61" t="s">
        <v>113</v>
      </c>
      <c r="M2056" s="61">
        <f>VLOOKUP(H2056,zdroj!C:F,4,0)</f>
        <v>0</v>
      </c>
      <c r="N2056" s="61" t="str">
        <f t="shared" si="64"/>
        <v>katB</v>
      </c>
      <c r="P2056" s="73" t="str">
        <f t="shared" si="65"/>
        <v/>
      </c>
      <c r="Q2056" s="61" t="s">
        <v>30</v>
      </c>
    </row>
    <row r="2057" spans="8:17" x14ac:dyDescent="0.25">
      <c r="H2057" s="59">
        <v>48968</v>
      </c>
      <c r="I2057" s="59" t="s">
        <v>69</v>
      </c>
      <c r="J2057" s="59">
        <v>5973856</v>
      </c>
      <c r="K2057" s="59" t="s">
        <v>2623</v>
      </c>
      <c r="L2057" s="61" t="s">
        <v>113</v>
      </c>
      <c r="M2057" s="61">
        <f>VLOOKUP(H2057,zdroj!C:F,4,0)</f>
        <v>0</v>
      </c>
      <c r="N2057" s="61" t="str">
        <f t="shared" si="64"/>
        <v>katB</v>
      </c>
      <c r="P2057" s="73" t="str">
        <f t="shared" si="65"/>
        <v/>
      </c>
      <c r="Q2057" s="61" t="s">
        <v>30</v>
      </c>
    </row>
    <row r="2058" spans="8:17" x14ac:dyDescent="0.25">
      <c r="H2058" s="59">
        <v>48968</v>
      </c>
      <c r="I2058" s="59" t="s">
        <v>69</v>
      </c>
      <c r="J2058" s="59">
        <v>5973864</v>
      </c>
      <c r="K2058" s="59" t="s">
        <v>2624</v>
      </c>
      <c r="L2058" s="61" t="s">
        <v>113</v>
      </c>
      <c r="M2058" s="61">
        <f>VLOOKUP(H2058,zdroj!C:F,4,0)</f>
        <v>0</v>
      </c>
      <c r="N2058" s="61" t="str">
        <f t="shared" si="64"/>
        <v>katB</v>
      </c>
      <c r="P2058" s="73" t="str">
        <f t="shared" si="65"/>
        <v/>
      </c>
      <c r="Q2058" s="61" t="s">
        <v>30</v>
      </c>
    </row>
    <row r="2059" spans="8:17" x14ac:dyDescent="0.25">
      <c r="H2059" s="59">
        <v>48968</v>
      </c>
      <c r="I2059" s="59" t="s">
        <v>69</v>
      </c>
      <c r="J2059" s="59">
        <v>5973872</v>
      </c>
      <c r="K2059" s="59" t="s">
        <v>2625</v>
      </c>
      <c r="L2059" s="61" t="s">
        <v>113</v>
      </c>
      <c r="M2059" s="61">
        <f>VLOOKUP(H2059,zdroj!C:F,4,0)</f>
        <v>0</v>
      </c>
      <c r="N2059" s="61" t="str">
        <f t="shared" si="64"/>
        <v>katB</v>
      </c>
      <c r="P2059" s="73" t="str">
        <f t="shared" si="65"/>
        <v/>
      </c>
      <c r="Q2059" s="61" t="s">
        <v>30</v>
      </c>
    </row>
    <row r="2060" spans="8:17" x14ac:dyDescent="0.25">
      <c r="H2060" s="59">
        <v>48968</v>
      </c>
      <c r="I2060" s="59" t="s">
        <v>69</v>
      </c>
      <c r="J2060" s="59">
        <v>5973881</v>
      </c>
      <c r="K2060" s="59" t="s">
        <v>2626</v>
      </c>
      <c r="L2060" s="61" t="s">
        <v>113</v>
      </c>
      <c r="M2060" s="61">
        <f>VLOOKUP(H2060,zdroj!C:F,4,0)</f>
        <v>0</v>
      </c>
      <c r="N2060" s="61" t="str">
        <f t="shared" si="64"/>
        <v>katB</v>
      </c>
      <c r="P2060" s="73" t="str">
        <f t="shared" si="65"/>
        <v/>
      </c>
      <c r="Q2060" s="61" t="s">
        <v>30</v>
      </c>
    </row>
    <row r="2061" spans="8:17" x14ac:dyDescent="0.25">
      <c r="H2061" s="59">
        <v>48968</v>
      </c>
      <c r="I2061" s="59" t="s">
        <v>69</v>
      </c>
      <c r="J2061" s="59">
        <v>5973902</v>
      </c>
      <c r="K2061" s="59" t="s">
        <v>2627</v>
      </c>
      <c r="L2061" s="61" t="s">
        <v>113</v>
      </c>
      <c r="M2061" s="61">
        <f>VLOOKUP(H2061,zdroj!C:F,4,0)</f>
        <v>0</v>
      </c>
      <c r="N2061" s="61" t="str">
        <f t="shared" si="64"/>
        <v>katB</v>
      </c>
      <c r="P2061" s="73" t="str">
        <f t="shared" si="65"/>
        <v/>
      </c>
      <c r="Q2061" s="61" t="s">
        <v>30</v>
      </c>
    </row>
    <row r="2062" spans="8:17" x14ac:dyDescent="0.25">
      <c r="H2062" s="59">
        <v>48968</v>
      </c>
      <c r="I2062" s="59" t="s">
        <v>69</v>
      </c>
      <c r="J2062" s="59">
        <v>5973911</v>
      </c>
      <c r="K2062" s="59" t="s">
        <v>2628</v>
      </c>
      <c r="L2062" s="61" t="s">
        <v>113</v>
      </c>
      <c r="M2062" s="61">
        <f>VLOOKUP(H2062,zdroj!C:F,4,0)</f>
        <v>0</v>
      </c>
      <c r="N2062" s="61" t="str">
        <f t="shared" si="64"/>
        <v>katB</v>
      </c>
      <c r="P2062" s="73" t="str">
        <f t="shared" si="65"/>
        <v/>
      </c>
      <c r="Q2062" s="61" t="s">
        <v>30</v>
      </c>
    </row>
    <row r="2063" spans="8:17" x14ac:dyDescent="0.25">
      <c r="H2063" s="59">
        <v>48968</v>
      </c>
      <c r="I2063" s="59" t="s">
        <v>69</v>
      </c>
      <c r="J2063" s="59">
        <v>5973929</v>
      </c>
      <c r="K2063" s="59" t="s">
        <v>2629</v>
      </c>
      <c r="L2063" s="61" t="s">
        <v>113</v>
      </c>
      <c r="M2063" s="61">
        <f>VLOOKUP(H2063,zdroj!C:F,4,0)</f>
        <v>0</v>
      </c>
      <c r="N2063" s="61" t="str">
        <f t="shared" si="64"/>
        <v>katB</v>
      </c>
      <c r="P2063" s="73" t="str">
        <f t="shared" si="65"/>
        <v/>
      </c>
      <c r="Q2063" s="61" t="s">
        <v>30</v>
      </c>
    </row>
    <row r="2064" spans="8:17" x14ac:dyDescent="0.25">
      <c r="H2064" s="59">
        <v>48968</v>
      </c>
      <c r="I2064" s="59" t="s">
        <v>69</v>
      </c>
      <c r="J2064" s="59">
        <v>5973937</v>
      </c>
      <c r="K2064" s="59" t="s">
        <v>2630</v>
      </c>
      <c r="L2064" s="61" t="s">
        <v>113</v>
      </c>
      <c r="M2064" s="61">
        <f>VLOOKUP(H2064,zdroj!C:F,4,0)</f>
        <v>0</v>
      </c>
      <c r="N2064" s="61" t="str">
        <f t="shared" si="64"/>
        <v>katB</v>
      </c>
      <c r="P2064" s="73" t="str">
        <f t="shared" si="65"/>
        <v/>
      </c>
      <c r="Q2064" s="61" t="s">
        <v>30</v>
      </c>
    </row>
    <row r="2065" spans="8:17" x14ac:dyDescent="0.25">
      <c r="H2065" s="59">
        <v>48968</v>
      </c>
      <c r="I2065" s="59" t="s">
        <v>69</v>
      </c>
      <c r="J2065" s="59">
        <v>5973945</v>
      </c>
      <c r="K2065" s="59" t="s">
        <v>2631</v>
      </c>
      <c r="L2065" s="61" t="s">
        <v>113</v>
      </c>
      <c r="M2065" s="61">
        <f>VLOOKUP(H2065,zdroj!C:F,4,0)</f>
        <v>0</v>
      </c>
      <c r="N2065" s="61" t="str">
        <f t="shared" si="64"/>
        <v>katB</v>
      </c>
      <c r="P2065" s="73" t="str">
        <f t="shared" si="65"/>
        <v/>
      </c>
      <c r="Q2065" s="61" t="s">
        <v>30</v>
      </c>
    </row>
    <row r="2066" spans="8:17" x14ac:dyDescent="0.25">
      <c r="H2066" s="59">
        <v>48968</v>
      </c>
      <c r="I2066" s="59" t="s">
        <v>69</v>
      </c>
      <c r="J2066" s="59">
        <v>5973953</v>
      </c>
      <c r="K2066" s="59" t="s">
        <v>2632</v>
      </c>
      <c r="L2066" s="61" t="s">
        <v>113</v>
      </c>
      <c r="M2066" s="61">
        <f>VLOOKUP(H2066,zdroj!C:F,4,0)</f>
        <v>0</v>
      </c>
      <c r="N2066" s="61" t="str">
        <f t="shared" si="64"/>
        <v>katB</v>
      </c>
      <c r="P2066" s="73" t="str">
        <f t="shared" si="65"/>
        <v/>
      </c>
      <c r="Q2066" s="61" t="s">
        <v>30</v>
      </c>
    </row>
    <row r="2067" spans="8:17" x14ac:dyDescent="0.25">
      <c r="H2067" s="59">
        <v>48968</v>
      </c>
      <c r="I2067" s="59" t="s">
        <v>69</v>
      </c>
      <c r="J2067" s="59">
        <v>5973961</v>
      </c>
      <c r="K2067" s="59" t="s">
        <v>2633</v>
      </c>
      <c r="L2067" s="61" t="s">
        <v>113</v>
      </c>
      <c r="M2067" s="61">
        <f>VLOOKUP(H2067,zdroj!C:F,4,0)</f>
        <v>0</v>
      </c>
      <c r="N2067" s="61" t="str">
        <f t="shared" si="64"/>
        <v>katB</v>
      </c>
      <c r="P2067" s="73" t="str">
        <f t="shared" si="65"/>
        <v/>
      </c>
      <c r="Q2067" s="61" t="s">
        <v>30</v>
      </c>
    </row>
    <row r="2068" spans="8:17" x14ac:dyDescent="0.25">
      <c r="H2068" s="59">
        <v>48968</v>
      </c>
      <c r="I2068" s="59" t="s">
        <v>69</v>
      </c>
      <c r="J2068" s="59">
        <v>5973970</v>
      </c>
      <c r="K2068" s="59" t="s">
        <v>2634</v>
      </c>
      <c r="L2068" s="61" t="s">
        <v>113</v>
      </c>
      <c r="M2068" s="61">
        <f>VLOOKUP(H2068,zdroj!C:F,4,0)</f>
        <v>0</v>
      </c>
      <c r="N2068" s="61" t="str">
        <f t="shared" si="64"/>
        <v>katB</v>
      </c>
      <c r="P2068" s="73" t="str">
        <f t="shared" si="65"/>
        <v/>
      </c>
      <c r="Q2068" s="61" t="s">
        <v>30</v>
      </c>
    </row>
    <row r="2069" spans="8:17" x14ac:dyDescent="0.25">
      <c r="H2069" s="59">
        <v>48968</v>
      </c>
      <c r="I2069" s="59" t="s">
        <v>69</v>
      </c>
      <c r="J2069" s="59">
        <v>5973988</v>
      </c>
      <c r="K2069" s="59" t="s">
        <v>2635</v>
      </c>
      <c r="L2069" s="61" t="s">
        <v>81</v>
      </c>
      <c r="M2069" s="61">
        <f>VLOOKUP(H2069,zdroj!C:F,4,0)</f>
        <v>0</v>
      </c>
      <c r="N2069" s="61" t="str">
        <f t="shared" si="64"/>
        <v>-</v>
      </c>
      <c r="P2069" s="73" t="str">
        <f t="shared" si="65"/>
        <v/>
      </c>
      <c r="Q2069" s="61" t="s">
        <v>88</v>
      </c>
    </row>
    <row r="2070" spans="8:17" x14ac:dyDescent="0.25">
      <c r="H2070" s="59">
        <v>48968</v>
      </c>
      <c r="I2070" s="59" t="s">
        <v>69</v>
      </c>
      <c r="J2070" s="59">
        <v>5973996</v>
      </c>
      <c r="K2070" s="59" t="s">
        <v>2636</v>
      </c>
      <c r="L2070" s="61" t="s">
        <v>81</v>
      </c>
      <c r="M2070" s="61">
        <f>VLOOKUP(H2070,zdroj!C:F,4,0)</f>
        <v>0</v>
      </c>
      <c r="N2070" s="61" t="str">
        <f t="shared" si="64"/>
        <v>-</v>
      </c>
      <c r="P2070" s="73" t="str">
        <f t="shared" si="65"/>
        <v/>
      </c>
      <c r="Q2070" s="61" t="s">
        <v>88</v>
      </c>
    </row>
    <row r="2071" spans="8:17" x14ac:dyDescent="0.25">
      <c r="H2071" s="59">
        <v>48968</v>
      </c>
      <c r="I2071" s="59" t="s">
        <v>69</v>
      </c>
      <c r="J2071" s="59">
        <v>5974003</v>
      </c>
      <c r="K2071" s="59" t="s">
        <v>2637</v>
      </c>
      <c r="L2071" s="61" t="s">
        <v>81</v>
      </c>
      <c r="M2071" s="61">
        <f>VLOOKUP(H2071,zdroj!C:F,4,0)</f>
        <v>0</v>
      </c>
      <c r="N2071" s="61" t="str">
        <f t="shared" si="64"/>
        <v>-</v>
      </c>
      <c r="P2071" s="73" t="str">
        <f t="shared" si="65"/>
        <v/>
      </c>
      <c r="Q2071" s="61" t="s">
        <v>88</v>
      </c>
    </row>
    <row r="2072" spans="8:17" x14ac:dyDescent="0.25">
      <c r="H2072" s="59">
        <v>48968</v>
      </c>
      <c r="I2072" s="59" t="s">
        <v>69</v>
      </c>
      <c r="J2072" s="59">
        <v>5974011</v>
      </c>
      <c r="K2072" s="59" t="s">
        <v>2638</v>
      </c>
      <c r="L2072" s="61" t="s">
        <v>81</v>
      </c>
      <c r="M2072" s="61">
        <f>VLOOKUP(H2072,zdroj!C:F,4,0)</f>
        <v>0</v>
      </c>
      <c r="N2072" s="61" t="str">
        <f t="shared" si="64"/>
        <v>-</v>
      </c>
      <c r="P2072" s="73" t="str">
        <f t="shared" si="65"/>
        <v/>
      </c>
      <c r="Q2072" s="61" t="s">
        <v>88</v>
      </c>
    </row>
    <row r="2073" spans="8:17" x14ac:dyDescent="0.25">
      <c r="H2073" s="59">
        <v>48968</v>
      </c>
      <c r="I2073" s="59" t="s">
        <v>69</v>
      </c>
      <c r="J2073" s="59">
        <v>5974020</v>
      </c>
      <c r="K2073" s="59" t="s">
        <v>2639</v>
      </c>
      <c r="L2073" s="61" t="s">
        <v>81</v>
      </c>
      <c r="M2073" s="61">
        <f>VLOOKUP(H2073,zdroj!C:F,4,0)</f>
        <v>0</v>
      </c>
      <c r="N2073" s="61" t="str">
        <f t="shared" si="64"/>
        <v>-</v>
      </c>
      <c r="P2073" s="73" t="str">
        <f t="shared" si="65"/>
        <v/>
      </c>
      <c r="Q2073" s="61" t="s">
        <v>88</v>
      </c>
    </row>
    <row r="2074" spans="8:17" x14ac:dyDescent="0.25">
      <c r="H2074" s="59">
        <v>48968</v>
      </c>
      <c r="I2074" s="59" t="s">
        <v>69</v>
      </c>
      <c r="J2074" s="59">
        <v>5974038</v>
      </c>
      <c r="K2074" s="59" t="s">
        <v>2640</v>
      </c>
      <c r="L2074" s="61" t="s">
        <v>81</v>
      </c>
      <c r="M2074" s="61">
        <f>VLOOKUP(H2074,zdroj!C:F,4,0)</f>
        <v>0</v>
      </c>
      <c r="N2074" s="61" t="str">
        <f t="shared" si="64"/>
        <v>-</v>
      </c>
      <c r="P2074" s="73" t="str">
        <f t="shared" si="65"/>
        <v/>
      </c>
      <c r="Q2074" s="61" t="s">
        <v>88</v>
      </c>
    </row>
    <row r="2075" spans="8:17" x14ac:dyDescent="0.25">
      <c r="H2075" s="59">
        <v>48968</v>
      </c>
      <c r="I2075" s="59" t="s">
        <v>69</v>
      </c>
      <c r="J2075" s="59">
        <v>5974046</v>
      </c>
      <c r="K2075" s="59" t="s">
        <v>2641</v>
      </c>
      <c r="L2075" s="61" t="s">
        <v>81</v>
      </c>
      <c r="M2075" s="61">
        <f>VLOOKUP(H2075,zdroj!C:F,4,0)</f>
        <v>0</v>
      </c>
      <c r="N2075" s="61" t="str">
        <f t="shared" si="64"/>
        <v>-</v>
      </c>
      <c r="P2075" s="73" t="str">
        <f t="shared" si="65"/>
        <v/>
      </c>
      <c r="Q2075" s="61" t="s">
        <v>88</v>
      </c>
    </row>
    <row r="2076" spans="8:17" x14ac:dyDescent="0.25">
      <c r="H2076" s="59">
        <v>48968</v>
      </c>
      <c r="I2076" s="59" t="s">
        <v>69</v>
      </c>
      <c r="J2076" s="59">
        <v>5974054</v>
      </c>
      <c r="K2076" s="59" t="s">
        <v>2642</v>
      </c>
      <c r="L2076" s="61" t="s">
        <v>81</v>
      </c>
      <c r="M2076" s="61">
        <f>VLOOKUP(H2076,zdroj!C:F,4,0)</f>
        <v>0</v>
      </c>
      <c r="N2076" s="61" t="str">
        <f t="shared" si="64"/>
        <v>-</v>
      </c>
      <c r="P2076" s="73" t="str">
        <f t="shared" si="65"/>
        <v/>
      </c>
      <c r="Q2076" s="61" t="s">
        <v>88</v>
      </c>
    </row>
    <row r="2077" spans="8:17" x14ac:dyDescent="0.25">
      <c r="H2077" s="59">
        <v>48968</v>
      </c>
      <c r="I2077" s="59" t="s">
        <v>69</v>
      </c>
      <c r="J2077" s="59">
        <v>5974062</v>
      </c>
      <c r="K2077" s="59" t="s">
        <v>2643</v>
      </c>
      <c r="L2077" s="61" t="s">
        <v>81</v>
      </c>
      <c r="M2077" s="61">
        <f>VLOOKUP(H2077,zdroj!C:F,4,0)</f>
        <v>0</v>
      </c>
      <c r="N2077" s="61" t="str">
        <f t="shared" si="64"/>
        <v>-</v>
      </c>
      <c r="P2077" s="73" t="str">
        <f t="shared" si="65"/>
        <v/>
      </c>
      <c r="Q2077" s="61" t="s">
        <v>88</v>
      </c>
    </row>
    <row r="2078" spans="8:17" x14ac:dyDescent="0.25">
      <c r="H2078" s="59">
        <v>48968</v>
      </c>
      <c r="I2078" s="59" t="s">
        <v>69</v>
      </c>
      <c r="J2078" s="59">
        <v>5974071</v>
      </c>
      <c r="K2078" s="59" t="s">
        <v>2644</v>
      </c>
      <c r="L2078" s="61" t="s">
        <v>81</v>
      </c>
      <c r="M2078" s="61">
        <f>VLOOKUP(H2078,zdroj!C:F,4,0)</f>
        <v>0</v>
      </c>
      <c r="N2078" s="61" t="str">
        <f t="shared" si="64"/>
        <v>-</v>
      </c>
      <c r="P2078" s="73" t="str">
        <f t="shared" si="65"/>
        <v/>
      </c>
      <c r="Q2078" s="61" t="s">
        <v>88</v>
      </c>
    </row>
    <row r="2079" spans="8:17" x14ac:dyDescent="0.25">
      <c r="H2079" s="59">
        <v>48968</v>
      </c>
      <c r="I2079" s="59" t="s">
        <v>69</v>
      </c>
      <c r="J2079" s="59">
        <v>5974089</v>
      </c>
      <c r="K2079" s="59" t="s">
        <v>2645</v>
      </c>
      <c r="L2079" s="61" t="s">
        <v>81</v>
      </c>
      <c r="M2079" s="61">
        <f>VLOOKUP(H2079,zdroj!C:F,4,0)</f>
        <v>0</v>
      </c>
      <c r="N2079" s="61" t="str">
        <f t="shared" si="64"/>
        <v>-</v>
      </c>
      <c r="P2079" s="73" t="str">
        <f t="shared" si="65"/>
        <v/>
      </c>
      <c r="Q2079" s="61" t="s">
        <v>88</v>
      </c>
    </row>
    <row r="2080" spans="8:17" x14ac:dyDescent="0.25">
      <c r="H2080" s="59">
        <v>48968</v>
      </c>
      <c r="I2080" s="59" t="s">
        <v>69</v>
      </c>
      <c r="J2080" s="59">
        <v>5974097</v>
      </c>
      <c r="K2080" s="59" t="s">
        <v>2646</v>
      </c>
      <c r="L2080" s="61" t="s">
        <v>81</v>
      </c>
      <c r="M2080" s="61">
        <f>VLOOKUP(H2080,zdroj!C:F,4,0)</f>
        <v>0</v>
      </c>
      <c r="N2080" s="61" t="str">
        <f t="shared" si="64"/>
        <v>-</v>
      </c>
      <c r="P2080" s="73" t="str">
        <f t="shared" si="65"/>
        <v/>
      </c>
      <c r="Q2080" s="61" t="s">
        <v>88</v>
      </c>
    </row>
    <row r="2081" spans="8:17" x14ac:dyDescent="0.25">
      <c r="H2081" s="59">
        <v>48968</v>
      </c>
      <c r="I2081" s="59" t="s">
        <v>69</v>
      </c>
      <c r="J2081" s="59">
        <v>5974101</v>
      </c>
      <c r="K2081" s="59" t="s">
        <v>2647</v>
      </c>
      <c r="L2081" s="61" t="s">
        <v>81</v>
      </c>
      <c r="M2081" s="61">
        <f>VLOOKUP(H2081,zdroj!C:F,4,0)</f>
        <v>0</v>
      </c>
      <c r="N2081" s="61" t="str">
        <f t="shared" si="64"/>
        <v>-</v>
      </c>
      <c r="P2081" s="73" t="str">
        <f t="shared" si="65"/>
        <v/>
      </c>
      <c r="Q2081" s="61" t="s">
        <v>88</v>
      </c>
    </row>
    <row r="2082" spans="8:17" x14ac:dyDescent="0.25">
      <c r="H2082" s="59">
        <v>48968</v>
      </c>
      <c r="I2082" s="59" t="s">
        <v>69</v>
      </c>
      <c r="J2082" s="59">
        <v>5974119</v>
      </c>
      <c r="K2082" s="59" t="s">
        <v>2648</v>
      </c>
      <c r="L2082" s="61" t="s">
        <v>81</v>
      </c>
      <c r="M2082" s="61">
        <f>VLOOKUP(H2082,zdroj!C:F,4,0)</f>
        <v>0</v>
      </c>
      <c r="N2082" s="61" t="str">
        <f t="shared" si="64"/>
        <v>-</v>
      </c>
      <c r="P2082" s="73" t="str">
        <f t="shared" si="65"/>
        <v/>
      </c>
      <c r="Q2082" s="61" t="s">
        <v>88</v>
      </c>
    </row>
    <row r="2083" spans="8:17" x14ac:dyDescent="0.25">
      <c r="H2083" s="59">
        <v>48968</v>
      </c>
      <c r="I2083" s="59" t="s">
        <v>69</v>
      </c>
      <c r="J2083" s="59">
        <v>5974127</v>
      </c>
      <c r="K2083" s="59" t="s">
        <v>2649</v>
      </c>
      <c r="L2083" s="61" t="s">
        <v>81</v>
      </c>
      <c r="M2083" s="61">
        <f>VLOOKUP(H2083,zdroj!C:F,4,0)</f>
        <v>0</v>
      </c>
      <c r="N2083" s="61" t="str">
        <f t="shared" si="64"/>
        <v>-</v>
      </c>
      <c r="P2083" s="73" t="str">
        <f t="shared" si="65"/>
        <v/>
      </c>
      <c r="Q2083" s="61" t="s">
        <v>88</v>
      </c>
    </row>
    <row r="2084" spans="8:17" x14ac:dyDescent="0.25">
      <c r="H2084" s="59">
        <v>48968</v>
      </c>
      <c r="I2084" s="59" t="s">
        <v>69</v>
      </c>
      <c r="J2084" s="59">
        <v>5974135</v>
      </c>
      <c r="K2084" s="59" t="s">
        <v>2650</v>
      </c>
      <c r="L2084" s="61" t="s">
        <v>81</v>
      </c>
      <c r="M2084" s="61">
        <f>VLOOKUP(H2084,zdroj!C:F,4,0)</f>
        <v>0</v>
      </c>
      <c r="N2084" s="61" t="str">
        <f t="shared" si="64"/>
        <v>-</v>
      </c>
      <c r="P2084" s="73" t="str">
        <f t="shared" si="65"/>
        <v/>
      </c>
      <c r="Q2084" s="61" t="s">
        <v>88</v>
      </c>
    </row>
    <row r="2085" spans="8:17" x14ac:dyDescent="0.25">
      <c r="H2085" s="59">
        <v>48968</v>
      </c>
      <c r="I2085" s="59" t="s">
        <v>69</v>
      </c>
      <c r="J2085" s="59">
        <v>5974143</v>
      </c>
      <c r="K2085" s="59" t="s">
        <v>2651</v>
      </c>
      <c r="L2085" s="61" t="s">
        <v>81</v>
      </c>
      <c r="M2085" s="61">
        <f>VLOOKUP(H2085,zdroj!C:F,4,0)</f>
        <v>0</v>
      </c>
      <c r="N2085" s="61" t="str">
        <f t="shared" si="64"/>
        <v>-</v>
      </c>
      <c r="P2085" s="73" t="str">
        <f t="shared" si="65"/>
        <v/>
      </c>
      <c r="Q2085" s="61" t="s">
        <v>88</v>
      </c>
    </row>
    <row r="2086" spans="8:17" x14ac:dyDescent="0.25">
      <c r="H2086" s="59">
        <v>48968</v>
      </c>
      <c r="I2086" s="59" t="s">
        <v>69</v>
      </c>
      <c r="J2086" s="59">
        <v>5974151</v>
      </c>
      <c r="K2086" s="59" t="s">
        <v>2652</v>
      </c>
      <c r="L2086" s="61" t="s">
        <v>81</v>
      </c>
      <c r="M2086" s="61">
        <f>VLOOKUP(H2086,zdroj!C:F,4,0)</f>
        <v>0</v>
      </c>
      <c r="N2086" s="61" t="str">
        <f t="shared" si="64"/>
        <v>-</v>
      </c>
      <c r="P2086" s="73" t="str">
        <f t="shared" si="65"/>
        <v/>
      </c>
      <c r="Q2086" s="61" t="s">
        <v>88</v>
      </c>
    </row>
    <row r="2087" spans="8:17" x14ac:dyDescent="0.25">
      <c r="H2087" s="59">
        <v>48968</v>
      </c>
      <c r="I2087" s="59" t="s">
        <v>69</v>
      </c>
      <c r="J2087" s="59">
        <v>5974160</v>
      </c>
      <c r="K2087" s="59" t="s">
        <v>2653</v>
      </c>
      <c r="L2087" s="61" t="s">
        <v>81</v>
      </c>
      <c r="M2087" s="61">
        <f>VLOOKUP(H2087,zdroj!C:F,4,0)</f>
        <v>0</v>
      </c>
      <c r="N2087" s="61" t="str">
        <f t="shared" si="64"/>
        <v>-</v>
      </c>
      <c r="P2087" s="73" t="str">
        <f t="shared" si="65"/>
        <v/>
      </c>
      <c r="Q2087" s="61" t="s">
        <v>88</v>
      </c>
    </row>
    <row r="2088" spans="8:17" x14ac:dyDescent="0.25">
      <c r="H2088" s="59">
        <v>48968</v>
      </c>
      <c r="I2088" s="59" t="s">
        <v>69</v>
      </c>
      <c r="J2088" s="59">
        <v>5974178</v>
      </c>
      <c r="K2088" s="59" t="s">
        <v>2654</v>
      </c>
      <c r="L2088" s="61" t="s">
        <v>81</v>
      </c>
      <c r="M2088" s="61">
        <f>VLOOKUP(H2088,zdroj!C:F,4,0)</f>
        <v>0</v>
      </c>
      <c r="N2088" s="61" t="str">
        <f t="shared" si="64"/>
        <v>-</v>
      </c>
      <c r="P2088" s="73" t="str">
        <f t="shared" si="65"/>
        <v/>
      </c>
      <c r="Q2088" s="61" t="s">
        <v>88</v>
      </c>
    </row>
    <row r="2089" spans="8:17" x14ac:dyDescent="0.25">
      <c r="H2089" s="59">
        <v>48968</v>
      </c>
      <c r="I2089" s="59" t="s">
        <v>69</v>
      </c>
      <c r="J2089" s="59">
        <v>5974186</v>
      </c>
      <c r="K2089" s="59" t="s">
        <v>2655</v>
      </c>
      <c r="L2089" s="61" t="s">
        <v>81</v>
      </c>
      <c r="M2089" s="61">
        <f>VLOOKUP(H2089,zdroj!C:F,4,0)</f>
        <v>0</v>
      </c>
      <c r="N2089" s="61" t="str">
        <f t="shared" si="64"/>
        <v>-</v>
      </c>
      <c r="P2089" s="73" t="str">
        <f t="shared" si="65"/>
        <v/>
      </c>
      <c r="Q2089" s="61" t="s">
        <v>88</v>
      </c>
    </row>
    <row r="2090" spans="8:17" x14ac:dyDescent="0.25">
      <c r="H2090" s="59">
        <v>48968</v>
      </c>
      <c r="I2090" s="59" t="s">
        <v>69</v>
      </c>
      <c r="J2090" s="59">
        <v>5974194</v>
      </c>
      <c r="K2090" s="59" t="s">
        <v>2656</v>
      </c>
      <c r="L2090" s="61" t="s">
        <v>81</v>
      </c>
      <c r="M2090" s="61">
        <f>VLOOKUP(H2090,zdroj!C:F,4,0)</f>
        <v>0</v>
      </c>
      <c r="N2090" s="61" t="str">
        <f t="shared" si="64"/>
        <v>-</v>
      </c>
      <c r="P2090" s="73" t="str">
        <f t="shared" si="65"/>
        <v/>
      </c>
      <c r="Q2090" s="61" t="s">
        <v>86</v>
      </c>
    </row>
    <row r="2091" spans="8:17" x14ac:dyDescent="0.25">
      <c r="H2091" s="59">
        <v>48968</v>
      </c>
      <c r="I2091" s="59" t="s">
        <v>69</v>
      </c>
      <c r="J2091" s="59">
        <v>5974208</v>
      </c>
      <c r="K2091" s="59" t="s">
        <v>2657</v>
      </c>
      <c r="L2091" s="61" t="s">
        <v>81</v>
      </c>
      <c r="M2091" s="61">
        <f>VLOOKUP(H2091,zdroj!C:F,4,0)</f>
        <v>0</v>
      </c>
      <c r="N2091" s="61" t="str">
        <f t="shared" si="64"/>
        <v>-</v>
      </c>
      <c r="P2091" s="73" t="str">
        <f t="shared" si="65"/>
        <v/>
      </c>
      <c r="Q2091" s="61" t="s">
        <v>88</v>
      </c>
    </row>
    <row r="2092" spans="8:17" x14ac:dyDescent="0.25">
      <c r="H2092" s="59">
        <v>48968</v>
      </c>
      <c r="I2092" s="59" t="s">
        <v>69</v>
      </c>
      <c r="J2092" s="59">
        <v>5974216</v>
      </c>
      <c r="K2092" s="59" t="s">
        <v>2658</v>
      </c>
      <c r="L2092" s="61" t="s">
        <v>81</v>
      </c>
      <c r="M2092" s="61">
        <f>VLOOKUP(H2092,zdroj!C:F,4,0)</f>
        <v>0</v>
      </c>
      <c r="N2092" s="61" t="str">
        <f t="shared" si="64"/>
        <v>-</v>
      </c>
      <c r="P2092" s="73" t="str">
        <f t="shared" si="65"/>
        <v/>
      </c>
      <c r="Q2092" s="61" t="s">
        <v>88</v>
      </c>
    </row>
    <row r="2093" spans="8:17" x14ac:dyDescent="0.25">
      <c r="H2093" s="59">
        <v>48968</v>
      </c>
      <c r="I2093" s="59" t="s">
        <v>69</v>
      </c>
      <c r="J2093" s="59">
        <v>5974224</v>
      </c>
      <c r="K2093" s="59" t="s">
        <v>2659</v>
      </c>
      <c r="L2093" s="61" t="s">
        <v>81</v>
      </c>
      <c r="M2093" s="61">
        <f>VLOOKUP(H2093,zdroj!C:F,4,0)</f>
        <v>0</v>
      </c>
      <c r="N2093" s="61" t="str">
        <f t="shared" si="64"/>
        <v>-</v>
      </c>
      <c r="P2093" s="73" t="str">
        <f t="shared" si="65"/>
        <v/>
      </c>
      <c r="Q2093" s="61" t="s">
        <v>88</v>
      </c>
    </row>
    <row r="2094" spans="8:17" x14ac:dyDescent="0.25">
      <c r="H2094" s="59">
        <v>48968</v>
      </c>
      <c r="I2094" s="59" t="s">
        <v>69</v>
      </c>
      <c r="J2094" s="59">
        <v>5974232</v>
      </c>
      <c r="K2094" s="59" t="s">
        <v>2660</v>
      </c>
      <c r="L2094" s="61" t="s">
        <v>81</v>
      </c>
      <c r="M2094" s="61">
        <f>VLOOKUP(H2094,zdroj!C:F,4,0)</f>
        <v>0</v>
      </c>
      <c r="N2094" s="61" t="str">
        <f t="shared" si="64"/>
        <v>-</v>
      </c>
      <c r="P2094" s="73" t="str">
        <f t="shared" si="65"/>
        <v/>
      </c>
      <c r="Q2094" s="61" t="s">
        <v>88</v>
      </c>
    </row>
    <row r="2095" spans="8:17" x14ac:dyDescent="0.25">
      <c r="H2095" s="59">
        <v>48968</v>
      </c>
      <c r="I2095" s="59" t="s">
        <v>69</v>
      </c>
      <c r="J2095" s="59">
        <v>5974241</v>
      </c>
      <c r="K2095" s="59" t="s">
        <v>2661</v>
      </c>
      <c r="L2095" s="61" t="s">
        <v>81</v>
      </c>
      <c r="M2095" s="61">
        <f>VLOOKUP(H2095,zdroj!C:F,4,0)</f>
        <v>0</v>
      </c>
      <c r="N2095" s="61" t="str">
        <f t="shared" si="64"/>
        <v>-</v>
      </c>
      <c r="P2095" s="73" t="str">
        <f t="shared" si="65"/>
        <v/>
      </c>
      <c r="Q2095" s="61" t="s">
        <v>88</v>
      </c>
    </row>
    <row r="2096" spans="8:17" x14ac:dyDescent="0.25">
      <c r="H2096" s="59">
        <v>48968</v>
      </c>
      <c r="I2096" s="59" t="s">
        <v>69</v>
      </c>
      <c r="J2096" s="59">
        <v>5974259</v>
      </c>
      <c r="K2096" s="59" t="s">
        <v>2662</v>
      </c>
      <c r="L2096" s="61" t="s">
        <v>81</v>
      </c>
      <c r="M2096" s="61">
        <f>VLOOKUP(H2096,zdroj!C:F,4,0)</f>
        <v>0</v>
      </c>
      <c r="N2096" s="61" t="str">
        <f t="shared" si="64"/>
        <v>-</v>
      </c>
      <c r="P2096" s="73" t="str">
        <f t="shared" si="65"/>
        <v/>
      </c>
      <c r="Q2096" s="61" t="s">
        <v>88</v>
      </c>
    </row>
    <row r="2097" spans="8:17" x14ac:dyDescent="0.25">
      <c r="H2097" s="59">
        <v>48968</v>
      </c>
      <c r="I2097" s="59" t="s">
        <v>69</v>
      </c>
      <c r="J2097" s="59">
        <v>5974267</v>
      </c>
      <c r="K2097" s="59" t="s">
        <v>2663</v>
      </c>
      <c r="L2097" s="61" t="s">
        <v>81</v>
      </c>
      <c r="M2097" s="61">
        <f>VLOOKUP(H2097,zdroj!C:F,4,0)</f>
        <v>0</v>
      </c>
      <c r="N2097" s="61" t="str">
        <f t="shared" si="64"/>
        <v>-</v>
      </c>
      <c r="P2097" s="73" t="str">
        <f t="shared" si="65"/>
        <v/>
      </c>
      <c r="Q2097" s="61" t="s">
        <v>88</v>
      </c>
    </row>
    <row r="2098" spans="8:17" x14ac:dyDescent="0.25">
      <c r="H2098" s="59">
        <v>48968</v>
      </c>
      <c r="I2098" s="59" t="s">
        <v>69</v>
      </c>
      <c r="J2098" s="59">
        <v>5974275</v>
      </c>
      <c r="K2098" s="59" t="s">
        <v>2664</v>
      </c>
      <c r="L2098" s="61" t="s">
        <v>81</v>
      </c>
      <c r="M2098" s="61">
        <f>VLOOKUP(H2098,zdroj!C:F,4,0)</f>
        <v>0</v>
      </c>
      <c r="N2098" s="61" t="str">
        <f t="shared" si="64"/>
        <v>-</v>
      </c>
      <c r="P2098" s="73" t="str">
        <f t="shared" si="65"/>
        <v/>
      </c>
      <c r="Q2098" s="61" t="s">
        <v>88</v>
      </c>
    </row>
    <row r="2099" spans="8:17" x14ac:dyDescent="0.25">
      <c r="H2099" s="59">
        <v>48968</v>
      </c>
      <c r="I2099" s="59" t="s">
        <v>69</v>
      </c>
      <c r="J2099" s="59">
        <v>5974283</v>
      </c>
      <c r="K2099" s="59" t="s">
        <v>2665</v>
      </c>
      <c r="L2099" s="61" t="s">
        <v>81</v>
      </c>
      <c r="M2099" s="61">
        <f>VLOOKUP(H2099,zdroj!C:F,4,0)</f>
        <v>0</v>
      </c>
      <c r="N2099" s="61" t="str">
        <f t="shared" si="64"/>
        <v>-</v>
      </c>
      <c r="P2099" s="73" t="str">
        <f t="shared" si="65"/>
        <v/>
      </c>
      <c r="Q2099" s="61" t="s">
        <v>88</v>
      </c>
    </row>
    <row r="2100" spans="8:17" x14ac:dyDescent="0.25">
      <c r="H2100" s="59">
        <v>48968</v>
      </c>
      <c r="I2100" s="59" t="s">
        <v>69</v>
      </c>
      <c r="J2100" s="59">
        <v>5974291</v>
      </c>
      <c r="K2100" s="59" t="s">
        <v>2666</v>
      </c>
      <c r="L2100" s="61" t="s">
        <v>81</v>
      </c>
      <c r="M2100" s="61">
        <f>VLOOKUP(H2100,zdroj!C:F,4,0)</f>
        <v>0</v>
      </c>
      <c r="N2100" s="61" t="str">
        <f t="shared" si="64"/>
        <v>-</v>
      </c>
      <c r="P2100" s="73" t="str">
        <f t="shared" si="65"/>
        <v/>
      </c>
      <c r="Q2100" s="61" t="s">
        <v>88</v>
      </c>
    </row>
    <row r="2101" spans="8:17" x14ac:dyDescent="0.25">
      <c r="H2101" s="59">
        <v>48968</v>
      </c>
      <c r="I2101" s="59" t="s">
        <v>69</v>
      </c>
      <c r="J2101" s="59">
        <v>5974321</v>
      </c>
      <c r="K2101" s="59" t="s">
        <v>2667</v>
      </c>
      <c r="L2101" s="61" t="s">
        <v>81</v>
      </c>
      <c r="M2101" s="61">
        <f>VLOOKUP(H2101,zdroj!C:F,4,0)</f>
        <v>0</v>
      </c>
      <c r="N2101" s="61" t="str">
        <f t="shared" si="64"/>
        <v>-</v>
      </c>
      <c r="P2101" s="73" t="str">
        <f t="shared" si="65"/>
        <v/>
      </c>
      <c r="Q2101" s="61" t="s">
        <v>88</v>
      </c>
    </row>
    <row r="2102" spans="8:17" x14ac:dyDescent="0.25">
      <c r="H2102" s="59">
        <v>48968</v>
      </c>
      <c r="I2102" s="59" t="s">
        <v>69</v>
      </c>
      <c r="J2102" s="59">
        <v>5974330</v>
      </c>
      <c r="K2102" s="59" t="s">
        <v>2668</v>
      </c>
      <c r="L2102" s="61" t="s">
        <v>81</v>
      </c>
      <c r="M2102" s="61">
        <f>VLOOKUP(H2102,zdroj!C:F,4,0)</f>
        <v>0</v>
      </c>
      <c r="N2102" s="61" t="str">
        <f t="shared" si="64"/>
        <v>-</v>
      </c>
      <c r="P2102" s="73" t="str">
        <f t="shared" si="65"/>
        <v/>
      </c>
      <c r="Q2102" s="61" t="s">
        <v>88</v>
      </c>
    </row>
    <row r="2103" spans="8:17" x14ac:dyDescent="0.25">
      <c r="H2103" s="59">
        <v>48968</v>
      </c>
      <c r="I2103" s="59" t="s">
        <v>69</v>
      </c>
      <c r="J2103" s="59">
        <v>5974348</v>
      </c>
      <c r="K2103" s="59" t="s">
        <v>2669</v>
      </c>
      <c r="L2103" s="61" t="s">
        <v>81</v>
      </c>
      <c r="M2103" s="61">
        <f>VLOOKUP(H2103,zdroj!C:F,4,0)</f>
        <v>0</v>
      </c>
      <c r="N2103" s="61" t="str">
        <f t="shared" si="64"/>
        <v>-</v>
      </c>
      <c r="P2103" s="73" t="str">
        <f t="shared" si="65"/>
        <v/>
      </c>
      <c r="Q2103" s="61" t="s">
        <v>86</v>
      </c>
    </row>
    <row r="2104" spans="8:17" x14ac:dyDescent="0.25">
      <c r="H2104" s="59">
        <v>48968</v>
      </c>
      <c r="I2104" s="59" t="s">
        <v>69</v>
      </c>
      <c r="J2104" s="59">
        <v>5974356</v>
      </c>
      <c r="K2104" s="59" t="s">
        <v>2670</v>
      </c>
      <c r="L2104" s="61" t="s">
        <v>81</v>
      </c>
      <c r="M2104" s="61">
        <f>VLOOKUP(H2104,zdroj!C:F,4,0)</f>
        <v>0</v>
      </c>
      <c r="N2104" s="61" t="str">
        <f t="shared" si="64"/>
        <v>-</v>
      </c>
      <c r="P2104" s="73" t="str">
        <f t="shared" si="65"/>
        <v/>
      </c>
      <c r="Q2104" s="61" t="s">
        <v>88</v>
      </c>
    </row>
    <row r="2105" spans="8:17" x14ac:dyDescent="0.25">
      <c r="H2105" s="59">
        <v>48968</v>
      </c>
      <c r="I2105" s="59" t="s">
        <v>69</v>
      </c>
      <c r="J2105" s="59">
        <v>5974364</v>
      </c>
      <c r="K2105" s="59" t="s">
        <v>2671</v>
      </c>
      <c r="L2105" s="61" t="s">
        <v>81</v>
      </c>
      <c r="M2105" s="61">
        <f>VLOOKUP(H2105,zdroj!C:F,4,0)</f>
        <v>0</v>
      </c>
      <c r="N2105" s="61" t="str">
        <f t="shared" si="64"/>
        <v>-</v>
      </c>
      <c r="P2105" s="73" t="str">
        <f t="shared" si="65"/>
        <v/>
      </c>
      <c r="Q2105" s="61" t="s">
        <v>86</v>
      </c>
    </row>
    <row r="2106" spans="8:17" x14ac:dyDescent="0.25">
      <c r="H2106" s="59">
        <v>48968</v>
      </c>
      <c r="I2106" s="59" t="s">
        <v>69</v>
      </c>
      <c r="J2106" s="59">
        <v>5974372</v>
      </c>
      <c r="K2106" s="59" t="s">
        <v>2672</v>
      </c>
      <c r="L2106" s="61" t="s">
        <v>81</v>
      </c>
      <c r="M2106" s="61">
        <f>VLOOKUP(H2106,zdroj!C:F,4,0)</f>
        <v>0</v>
      </c>
      <c r="N2106" s="61" t="str">
        <f t="shared" si="64"/>
        <v>-</v>
      </c>
      <c r="P2106" s="73" t="str">
        <f t="shared" si="65"/>
        <v/>
      </c>
      <c r="Q2106" s="61" t="s">
        <v>88</v>
      </c>
    </row>
    <row r="2107" spans="8:17" x14ac:dyDescent="0.25">
      <c r="H2107" s="59">
        <v>48968</v>
      </c>
      <c r="I2107" s="59" t="s">
        <v>69</v>
      </c>
      <c r="J2107" s="59">
        <v>5974381</v>
      </c>
      <c r="K2107" s="59" t="s">
        <v>2673</v>
      </c>
      <c r="L2107" s="61" t="s">
        <v>81</v>
      </c>
      <c r="M2107" s="61">
        <f>VLOOKUP(H2107,zdroj!C:F,4,0)</f>
        <v>0</v>
      </c>
      <c r="N2107" s="61" t="str">
        <f t="shared" si="64"/>
        <v>-</v>
      </c>
      <c r="P2107" s="73" t="str">
        <f t="shared" si="65"/>
        <v/>
      </c>
      <c r="Q2107" s="61" t="s">
        <v>88</v>
      </c>
    </row>
    <row r="2108" spans="8:17" x14ac:dyDescent="0.25">
      <c r="H2108" s="59">
        <v>48968</v>
      </c>
      <c r="I2108" s="59" t="s">
        <v>69</v>
      </c>
      <c r="J2108" s="59">
        <v>5974399</v>
      </c>
      <c r="K2108" s="59" t="s">
        <v>2674</v>
      </c>
      <c r="L2108" s="61" t="s">
        <v>81</v>
      </c>
      <c r="M2108" s="61">
        <f>VLOOKUP(H2108,zdroj!C:F,4,0)</f>
        <v>0</v>
      </c>
      <c r="N2108" s="61" t="str">
        <f t="shared" si="64"/>
        <v>-</v>
      </c>
      <c r="P2108" s="73" t="str">
        <f t="shared" si="65"/>
        <v/>
      </c>
      <c r="Q2108" s="61" t="s">
        <v>86</v>
      </c>
    </row>
    <row r="2109" spans="8:17" x14ac:dyDescent="0.25">
      <c r="H2109" s="59">
        <v>48968</v>
      </c>
      <c r="I2109" s="59" t="s">
        <v>69</v>
      </c>
      <c r="J2109" s="59">
        <v>5974402</v>
      </c>
      <c r="K2109" s="59" t="s">
        <v>2675</v>
      </c>
      <c r="L2109" s="61" t="s">
        <v>81</v>
      </c>
      <c r="M2109" s="61">
        <f>VLOOKUP(H2109,zdroj!C:F,4,0)</f>
        <v>0</v>
      </c>
      <c r="N2109" s="61" t="str">
        <f t="shared" si="64"/>
        <v>-</v>
      </c>
      <c r="P2109" s="73" t="str">
        <f t="shared" si="65"/>
        <v/>
      </c>
      <c r="Q2109" s="61" t="s">
        <v>86</v>
      </c>
    </row>
    <row r="2110" spans="8:17" x14ac:dyDescent="0.25">
      <c r="H2110" s="59">
        <v>48968</v>
      </c>
      <c r="I2110" s="59" t="s">
        <v>69</v>
      </c>
      <c r="J2110" s="59">
        <v>5974411</v>
      </c>
      <c r="K2110" s="59" t="s">
        <v>2676</v>
      </c>
      <c r="L2110" s="61" t="s">
        <v>81</v>
      </c>
      <c r="M2110" s="61">
        <f>VLOOKUP(H2110,zdroj!C:F,4,0)</f>
        <v>0</v>
      </c>
      <c r="N2110" s="61" t="str">
        <f t="shared" si="64"/>
        <v>-</v>
      </c>
      <c r="P2110" s="73" t="str">
        <f t="shared" si="65"/>
        <v/>
      </c>
      <c r="Q2110" s="61" t="s">
        <v>86</v>
      </c>
    </row>
    <row r="2111" spans="8:17" x14ac:dyDescent="0.25">
      <c r="H2111" s="59">
        <v>48968</v>
      </c>
      <c r="I2111" s="59" t="s">
        <v>69</v>
      </c>
      <c r="J2111" s="59">
        <v>5974429</v>
      </c>
      <c r="K2111" s="59" t="s">
        <v>2677</v>
      </c>
      <c r="L2111" s="61" t="s">
        <v>81</v>
      </c>
      <c r="M2111" s="61">
        <f>VLOOKUP(H2111,zdroj!C:F,4,0)</f>
        <v>0</v>
      </c>
      <c r="N2111" s="61" t="str">
        <f t="shared" si="64"/>
        <v>-</v>
      </c>
      <c r="P2111" s="73" t="str">
        <f t="shared" si="65"/>
        <v/>
      </c>
      <c r="Q2111" s="61" t="s">
        <v>86</v>
      </c>
    </row>
    <row r="2112" spans="8:17" x14ac:dyDescent="0.25">
      <c r="H2112" s="59">
        <v>48968</v>
      </c>
      <c r="I2112" s="59" t="s">
        <v>69</v>
      </c>
      <c r="J2112" s="59">
        <v>5974437</v>
      </c>
      <c r="K2112" s="59" t="s">
        <v>2678</v>
      </c>
      <c r="L2112" s="61" t="s">
        <v>81</v>
      </c>
      <c r="M2112" s="61">
        <f>VLOOKUP(H2112,zdroj!C:F,4,0)</f>
        <v>0</v>
      </c>
      <c r="N2112" s="61" t="str">
        <f t="shared" si="64"/>
        <v>-</v>
      </c>
      <c r="P2112" s="73" t="str">
        <f t="shared" si="65"/>
        <v/>
      </c>
      <c r="Q2112" s="61" t="s">
        <v>86</v>
      </c>
    </row>
    <row r="2113" spans="8:17" x14ac:dyDescent="0.25">
      <c r="H2113" s="59">
        <v>48968</v>
      </c>
      <c r="I2113" s="59" t="s">
        <v>69</v>
      </c>
      <c r="J2113" s="59">
        <v>25714988</v>
      </c>
      <c r="K2113" s="59" t="s">
        <v>2679</v>
      </c>
      <c r="L2113" s="61" t="s">
        <v>81</v>
      </c>
      <c r="M2113" s="61">
        <f>VLOOKUP(H2113,zdroj!C:F,4,0)</f>
        <v>0</v>
      </c>
      <c r="N2113" s="61" t="str">
        <f t="shared" si="64"/>
        <v>-</v>
      </c>
      <c r="P2113" s="73" t="str">
        <f t="shared" si="65"/>
        <v/>
      </c>
      <c r="Q2113" s="61" t="s">
        <v>86</v>
      </c>
    </row>
    <row r="2114" spans="8:17" x14ac:dyDescent="0.25">
      <c r="H2114" s="59">
        <v>48968</v>
      </c>
      <c r="I2114" s="59" t="s">
        <v>69</v>
      </c>
      <c r="J2114" s="59">
        <v>26246350</v>
      </c>
      <c r="K2114" s="59" t="s">
        <v>2680</v>
      </c>
      <c r="L2114" s="61" t="s">
        <v>113</v>
      </c>
      <c r="M2114" s="61">
        <f>VLOOKUP(H2114,zdroj!C:F,4,0)</f>
        <v>0</v>
      </c>
      <c r="N2114" s="61" t="str">
        <f t="shared" si="64"/>
        <v>katB</v>
      </c>
      <c r="P2114" s="73" t="str">
        <f t="shared" si="65"/>
        <v/>
      </c>
      <c r="Q2114" s="61" t="s">
        <v>30</v>
      </c>
    </row>
    <row r="2115" spans="8:17" x14ac:dyDescent="0.25">
      <c r="H2115" s="59">
        <v>48968</v>
      </c>
      <c r="I2115" s="59" t="s">
        <v>69</v>
      </c>
      <c r="J2115" s="59">
        <v>27037738</v>
      </c>
      <c r="K2115" s="59" t="s">
        <v>2681</v>
      </c>
      <c r="L2115" s="61" t="s">
        <v>81</v>
      </c>
      <c r="M2115" s="61">
        <f>VLOOKUP(H2115,zdroj!C:F,4,0)</f>
        <v>0</v>
      </c>
      <c r="N2115" s="61" t="str">
        <f t="shared" si="64"/>
        <v>-</v>
      </c>
      <c r="P2115" s="73" t="str">
        <f t="shared" si="65"/>
        <v/>
      </c>
      <c r="Q2115" s="61" t="s">
        <v>86</v>
      </c>
    </row>
    <row r="2116" spans="8:17" x14ac:dyDescent="0.25">
      <c r="H2116" s="59">
        <v>48968</v>
      </c>
      <c r="I2116" s="59" t="s">
        <v>69</v>
      </c>
      <c r="J2116" s="59">
        <v>27277011</v>
      </c>
      <c r="K2116" s="59" t="s">
        <v>2682</v>
      </c>
      <c r="L2116" s="61" t="s">
        <v>113</v>
      </c>
      <c r="M2116" s="61">
        <f>VLOOKUP(H2116,zdroj!C:F,4,0)</f>
        <v>0</v>
      </c>
      <c r="N2116" s="61" t="str">
        <f t="shared" si="64"/>
        <v>katB</v>
      </c>
      <c r="P2116" s="73" t="str">
        <f t="shared" si="65"/>
        <v/>
      </c>
      <c r="Q2116" s="61" t="s">
        <v>30</v>
      </c>
    </row>
    <row r="2117" spans="8:17" x14ac:dyDescent="0.25">
      <c r="H2117" s="59">
        <v>48968</v>
      </c>
      <c r="I2117" s="59" t="s">
        <v>69</v>
      </c>
      <c r="J2117" s="59">
        <v>30757771</v>
      </c>
      <c r="K2117" s="59" t="s">
        <v>2683</v>
      </c>
      <c r="L2117" s="61" t="s">
        <v>113</v>
      </c>
      <c r="M2117" s="61">
        <f>VLOOKUP(H2117,zdroj!C:F,4,0)</f>
        <v>0</v>
      </c>
      <c r="N2117" s="61" t="str">
        <f t="shared" si="64"/>
        <v>katB</v>
      </c>
      <c r="P2117" s="73" t="str">
        <f t="shared" si="65"/>
        <v/>
      </c>
      <c r="Q2117" s="61" t="s">
        <v>30</v>
      </c>
    </row>
    <row r="2118" spans="8:17" x14ac:dyDescent="0.25">
      <c r="H2118" s="59">
        <v>48968</v>
      </c>
      <c r="I2118" s="59" t="s">
        <v>69</v>
      </c>
      <c r="J2118" s="59">
        <v>31220347</v>
      </c>
      <c r="K2118" s="59" t="s">
        <v>2684</v>
      </c>
      <c r="L2118" s="61" t="s">
        <v>81</v>
      </c>
      <c r="M2118" s="61">
        <f>VLOOKUP(H2118,zdroj!C:F,4,0)</f>
        <v>0</v>
      </c>
      <c r="N2118" s="61" t="str">
        <f t="shared" si="64"/>
        <v>-</v>
      </c>
      <c r="P2118" s="73" t="str">
        <f t="shared" si="65"/>
        <v/>
      </c>
      <c r="Q2118" s="61" t="s">
        <v>86</v>
      </c>
    </row>
    <row r="2119" spans="8:17" x14ac:dyDescent="0.25">
      <c r="H2119" s="59">
        <v>48968</v>
      </c>
      <c r="I2119" s="59" t="s">
        <v>69</v>
      </c>
      <c r="J2119" s="59">
        <v>78113253</v>
      </c>
      <c r="K2119" s="59" t="s">
        <v>2685</v>
      </c>
      <c r="L2119" s="61" t="s">
        <v>81</v>
      </c>
      <c r="M2119" s="61">
        <f>VLOOKUP(H2119,zdroj!C:F,4,0)</f>
        <v>0</v>
      </c>
      <c r="N2119" s="61" t="str">
        <f t="shared" ref="N2119:N2182" si="66">IF(M2119="A",IF(L2119="katA","katB",L2119),L2119)</f>
        <v>-</v>
      </c>
      <c r="P2119" s="73" t="str">
        <f t="shared" ref="P2119:P2182" si="67">IF(O2119="A",1,"")</f>
        <v/>
      </c>
      <c r="Q2119" s="61" t="s">
        <v>88</v>
      </c>
    </row>
    <row r="2120" spans="8:17" x14ac:dyDescent="0.25">
      <c r="H2120" s="59">
        <v>48968</v>
      </c>
      <c r="I2120" s="59" t="s">
        <v>69</v>
      </c>
      <c r="J2120" s="59">
        <v>80181562</v>
      </c>
      <c r="K2120" s="59" t="s">
        <v>2686</v>
      </c>
      <c r="L2120" s="61" t="s">
        <v>113</v>
      </c>
      <c r="M2120" s="61">
        <f>VLOOKUP(H2120,zdroj!C:F,4,0)</f>
        <v>0</v>
      </c>
      <c r="N2120" s="61" t="str">
        <f t="shared" si="66"/>
        <v>katB</v>
      </c>
      <c r="P2120" s="73" t="str">
        <f t="shared" si="67"/>
        <v/>
      </c>
      <c r="Q2120" s="61" t="s">
        <v>30</v>
      </c>
    </row>
    <row r="2121" spans="8:17" x14ac:dyDescent="0.25">
      <c r="H2121" s="59">
        <v>126861</v>
      </c>
      <c r="I2121" s="59" t="s">
        <v>69</v>
      </c>
      <c r="J2121" s="59">
        <v>5995507</v>
      </c>
      <c r="K2121" s="59" t="s">
        <v>2687</v>
      </c>
      <c r="L2121" s="61" t="s">
        <v>113</v>
      </c>
      <c r="M2121" s="61">
        <f>VLOOKUP(H2121,zdroj!C:F,4,0)</f>
        <v>0</v>
      </c>
      <c r="N2121" s="61" t="str">
        <f t="shared" si="66"/>
        <v>katB</v>
      </c>
      <c r="P2121" s="73" t="str">
        <f t="shared" si="67"/>
        <v/>
      </c>
      <c r="Q2121" s="61" t="s">
        <v>30</v>
      </c>
    </row>
    <row r="2122" spans="8:17" x14ac:dyDescent="0.25">
      <c r="H2122" s="59">
        <v>126861</v>
      </c>
      <c r="I2122" s="59" t="s">
        <v>69</v>
      </c>
      <c r="J2122" s="59">
        <v>5995515</v>
      </c>
      <c r="K2122" s="59" t="s">
        <v>2688</v>
      </c>
      <c r="L2122" s="61" t="s">
        <v>113</v>
      </c>
      <c r="M2122" s="61">
        <f>VLOOKUP(H2122,zdroj!C:F,4,0)</f>
        <v>0</v>
      </c>
      <c r="N2122" s="61" t="str">
        <f t="shared" si="66"/>
        <v>katB</v>
      </c>
      <c r="P2122" s="73" t="str">
        <f t="shared" si="67"/>
        <v/>
      </c>
      <c r="Q2122" s="61" t="s">
        <v>30</v>
      </c>
    </row>
    <row r="2123" spans="8:17" x14ac:dyDescent="0.25">
      <c r="H2123" s="59">
        <v>126861</v>
      </c>
      <c r="I2123" s="59" t="s">
        <v>69</v>
      </c>
      <c r="J2123" s="59">
        <v>5995523</v>
      </c>
      <c r="K2123" s="59" t="s">
        <v>2689</v>
      </c>
      <c r="L2123" s="61" t="s">
        <v>113</v>
      </c>
      <c r="M2123" s="61">
        <f>VLOOKUP(H2123,zdroj!C:F,4,0)</f>
        <v>0</v>
      </c>
      <c r="N2123" s="61" t="str">
        <f t="shared" si="66"/>
        <v>katB</v>
      </c>
      <c r="P2123" s="73" t="str">
        <f t="shared" si="67"/>
        <v/>
      </c>
      <c r="Q2123" s="61" t="s">
        <v>30</v>
      </c>
    </row>
    <row r="2124" spans="8:17" x14ac:dyDescent="0.25">
      <c r="H2124" s="59">
        <v>126861</v>
      </c>
      <c r="I2124" s="59" t="s">
        <v>69</v>
      </c>
      <c r="J2124" s="59">
        <v>5995531</v>
      </c>
      <c r="K2124" s="59" t="s">
        <v>2690</v>
      </c>
      <c r="L2124" s="61" t="s">
        <v>113</v>
      </c>
      <c r="M2124" s="61">
        <f>VLOOKUP(H2124,zdroj!C:F,4,0)</f>
        <v>0</v>
      </c>
      <c r="N2124" s="61" t="str">
        <f t="shared" si="66"/>
        <v>katB</v>
      </c>
      <c r="P2124" s="73" t="str">
        <f t="shared" si="67"/>
        <v/>
      </c>
      <c r="Q2124" s="61" t="s">
        <v>30</v>
      </c>
    </row>
    <row r="2125" spans="8:17" x14ac:dyDescent="0.25">
      <c r="H2125" s="59">
        <v>126861</v>
      </c>
      <c r="I2125" s="59" t="s">
        <v>69</v>
      </c>
      <c r="J2125" s="59">
        <v>5995540</v>
      </c>
      <c r="K2125" s="59" t="s">
        <v>2691</v>
      </c>
      <c r="L2125" s="61" t="s">
        <v>113</v>
      </c>
      <c r="M2125" s="61">
        <f>VLOOKUP(H2125,zdroj!C:F,4,0)</f>
        <v>0</v>
      </c>
      <c r="N2125" s="61" t="str">
        <f t="shared" si="66"/>
        <v>katB</v>
      </c>
      <c r="P2125" s="73" t="str">
        <f t="shared" si="67"/>
        <v/>
      </c>
      <c r="Q2125" s="61" t="s">
        <v>30</v>
      </c>
    </row>
    <row r="2126" spans="8:17" x14ac:dyDescent="0.25">
      <c r="H2126" s="59">
        <v>126861</v>
      </c>
      <c r="I2126" s="59" t="s">
        <v>69</v>
      </c>
      <c r="J2126" s="59">
        <v>5995558</v>
      </c>
      <c r="K2126" s="59" t="s">
        <v>2692</v>
      </c>
      <c r="L2126" s="61" t="s">
        <v>113</v>
      </c>
      <c r="M2126" s="61">
        <f>VLOOKUP(H2126,zdroj!C:F,4,0)</f>
        <v>0</v>
      </c>
      <c r="N2126" s="61" t="str">
        <f t="shared" si="66"/>
        <v>katB</v>
      </c>
      <c r="P2126" s="73" t="str">
        <f t="shared" si="67"/>
        <v/>
      </c>
      <c r="Q2126" s="61" t="s">
        <v>30</v>
      </c>
    </row>
    <row r="2127" spans="8:17" x14ac:dyDescent="0.25">
      <c r="H2127" s="59">
        <v>126861</v>
      </c>
      <c r="I2127" s="59" t="s">
        <v>69</v>
      </c>
      <c r="J2127" s="59">
        <v>5995566</v>
      </c>
      <c r="K2127" s="59" t="s">
        <v>2693</v>
      </c>
      <c r="L2127" s="61" t="s">
        <v>113</v>
      </c>
      <c r="M2127" s="61">
        <f>VLOOKUP(H2127,zdroj!C:F,4,0)</f>
        <v>0</v>
      </c>
      <c r="N2127" s="61" t="str">
        <f t="shared" si="66"/>
        <v>katB</v>
      </c>
      <c r="P2127" s="73" t="str">
        <f t="shared" si="67"/>
        <v/>
      </c>
      <c r="Q2127" s="61" t="s">
        <v>30</v>
      </c>
    </row>
    <row r="2128" spans="8:17" x14ac:dyDescent="0.25">
      <c r="H2128" s="59">
        <v>126861</v>
      </c>
      <c r="I2128" s="59" t="s">
        <v>69</v>
      </c>
      <c r="J2128" s="59">
        <v>5995574</v>
      </c>
      <c r="K2128" s="59" t="s">
        <v>2694</v>
      </c>
      <c r="L2128" s="61" t="s">
        <v>113</v>
      </c>
      <c r="M2128" s="61">
        <f>VLOOKUP(H2128,zdroj!C:F,4,0)</f>
        <v>0</v>
      </c>
      <c r="N2128" s="61" t="str">
        <f t="shared" si="66"/>
        <v>katB</v>
      </c>
      <c r="P2128" s="73" t="str">
        <f t="shared" si="67"/>
        <v/>
      </c>
      <c r="Q2128" s="61" t="s">
        <v>30</v>
      </c>
    </row>
    <row r="2129" spans="8:17" x14ac:dyDescent="0.25">
      <c r="H2129" s="59">
        <v>126861</v>
      </c>
      <c r="I2129" s="59" t="s">
        <v>69</v>
      </c>
      <c r="J2129" s="59">
        <v>5995582</v>
      </c>
      <c r="K2129" s="59" t="s">
        <v>2695</v>
      </c>
      <c r="L2129" s="61" t="s">
        <v>113</v>
      </c>
      <c r="M2129" s="61">
        <f>VLOOKUP(H2129,zdroj!C:F,4,0)</f>
        <v>0</v>
      </c>
      <c r="N2129" s="61" t="str">
        <f t="shared" si="66"/>
        <v>katB</v>
      </c>
      <c r="P2129" s="73" t="str">
        <f t="shared" si="67"/>
        <v/>
      </c>
      <c r="Q2129" s="61" t="s">
        <v>30</v>
      </c>
    </row>
    <row r="2130" spans="8:17" x14ac:dyDescent="0.25">
      <c r="H2130" s="59">
        <v>126861</v>
      </c>
      <c r="I2130" s="59" t="s">
        <v>69</v>
      </c>
      <c r="J2130" s="59">
        <v>5995591</v>
      </c>
      <c r="K2130" s="59" t="s">
        <v>2696</v>
      </c>
      <c r="L2130" s="61" t="s">
        <v>113</v>
      </c>
      <c r="M2130" s="61">
        <f>VLOOKUP(H2130,zdroj!C:F,4,0)</f>
        <v>0</v>
      </c>
      <c r="N2130" s="61" t="str">
        <f t="shared" si="66"/>
        <v>katB</v>
      </c>
      <c r="P2130" s="73" t="str">
        <f t="shared" si="67"/>
        <v/>
      </c>
      <c r="Q2130" s="61" t="s">
        <v>30</v>
      </c>
    </row>
    <row r="2131" spans="8:17" x14ac:dyDescent="0.25">
      <c r="H2131" s="59">
        <v>126861</v>
      </c>
      <c r="I2131" s="59" t="s">
        <v>69</v>
      </c>
      <c r="J2131" s="59">
        <v>5995604</v>
      </c>
      <c r="K2131" s="59" t="s">
        <v>2697</v>
      </c>
      <c r="L2131" s="61" t="s">
        <v>113</v>
      </c>
      <c r="M2131" s="61">
        <f>VLOOKUP(H2131,zdroj!C:F,4,0)</f>
        <v>0</v>
      </c>
      <c r="N2131" s="61" t="str">
        <f t="shared" si="66"/>
        <v>katB</v>
      </c>
      <c r="P2131" s="73" t="str">
        <f t="shared" si="67"/>
        <v/>
      </c>
      <c r="Q2131" s="61" t="s">
        <v>30</v>
      </c>
    </row>
    <row r="2132" spans="8:17" x14ac:dyDescent="0.25">
      <c r="H2132" s="59">
        <v>126861</v>
      </c>
      <c r="I2132" s="59" t="s">
        <v>69</v>
      </c>
      <c r="J2132" s="59">
        <v>5995612</v>
      </c>
      <c r="K2132" s="59" t="s">
        <v>2698</v>
      </c>
      <c r="L2132" s="61" t="s">
        <v>113</v>
      </c>
      <c r="M2132" s="61">
        <f>VLOOKUP(H2132,zdroj!C:F,4,0)</f>
        <v>0</v>
      </c>
      <c r="N2132" s="61" t="str">
        <f t="shared" si="66"/>
        <v>katB</v>
      </c>
      <c r="P2132" s="73" t="str">
        <f t="shared" si="67"/>
        <v/>
      </c>
      <c r="Q2132" s="61" t="s">
        <v>30</v>
      </c>
    </row>
    <row r="2133" spans="8:17" x14ac:dyDescent="0.25">
      <c r="H2133" s="59">
        <v>126861</v>
      </c>
      <c r="I2133" s="59" t="s">
        <v>69</v>
      </c>
      <c r="J2133" s="59">
        <v>5995621</v>
      </c>
      <c r="K2133" s="59" t="s">
        <v>2699</v>
      </c>
      <c r="L2133" s="61" t="s">
        <v>113</v>
      </c>
      <c r="M2133" s="61">
        <f>VLOOKUP(H2133,zdroj!C:F,4,0)</f>
        <v>0</v>
      </c>
      <c r="N2133" s="61" t="str">
        <f t="shared" si="66"/>
        <v>katB</v>
      </c>
      <c r="P2133" s="73" t="str">
        <f t="shared" si="67"/>
        <v/>
      </c>
      <c r="Q2133" s="61" t="s">
        <v>30</v>
      </c>
    </row>
    <row r="2134" spans="8:17" x14ac:dyDescent="0.25">
      <c r="H2134" s="59">
        <v>126861</v>
      </c>
      <c r="I2134" s="59" t="s">
        <v>69</v>
      </c>
      <c r="J2134" s="59">
        <v>5995639</v>
      </c>
      <c r="K2134" s="59" t="s">
        <v>2700</v>
      </c>
      <c r="L2134" s="61" t="s">
        <v>113</v>
      </c>
      <c r="M2134" s="61">
        <f>VLOOKUP(H2134,zdroj!C:F,4,0)</f>
        <v>0</v>
      </c>
      <c r="N2134" s="61" t="str">
        <f t="shared" si="66"/>
        <v>katB</v>
      </c>
      <c r="P2134" s="73" t="str">
        <f t="shared" si="67"/>
        <v/>
      </c>
      <c r="Q2134" s="61" t="s">
        <v>30</v>
      </c>
    </row>
    <row r="2135" spans="8:17" x14ac:dyDescent="0.25">
      <c r="H2135" s="59">
        <v>126861</v>
      </c>
      <c r="I2135" s="59" t="s">
        <v>69</v>
      </c>
      <c r="J2135" s="59">
        <v>5995647</v>
      </c>
      <c r="K2135" s="59" t="s">
        <v>2701</v>
      </c>
      <c r="L2135" s="61" t="s">
        <v>113</v>
      </c>
      <c r="M2135" s="61">
        <f>VLOOKUP(H2135,zdroj!C:F,4,0)</f>
        <v>0</v>
      </c>
      <c r="N2135" s="61" t="str">
        <f t="shared" si="66"/>
        <v>katB</v>
      </c>
      <c r="P2135" s="73" t="str">
        <f t="shared" si="67"/>
        <v/>
      </c>
      <c r="Q2135" s="61" t="s">
        <v>30</v>
      </c>
    </row>
    <row r="2136" spans="8:17" x14ac:dyDescent="0.25">
      <c r="H2136" s="59">
        <v>126861</v>
      </c>
      <c r="I2136" s="59" t="s">
        <v>69</v>
      </c>
      <c r="J2136" s="59">
        <v>5995655</v>
      </c>
      <c r="K2136" s="59" t="s">
        <v>2702</v>
      </c>
      <c r="L2136" s="61" t="s">
        <v>113</v>
      </c>
      <c r="M2136" s="61">
        <f>VLOOKUP(H2136,zdroj!C:F,4,0)</f>
        <v>0</v>
      </c>
      <c r="N2136" s="61" t="str">
        <f t="shared" si="66"/>
        <v>katB</v>
      </c>
      <c r="P2136" s="73" t="str">
        <f t="shared" si="67"/>
        <v/>
      </c>
      <c r="Q2136" s="61" t="s">
        <v>30</v>
      </c>
    </row>
    <row r="2137" spans="8:17" x14ac:dyDescent="0.25">
      <c r="H2137" s="59">
        <v>126861</v>
      </c>
      <c r="I2137" s="59" t="s">
        <v>69</v>
      </c>
      <c r="J2137" s="59">
        <v>5995663</v>
      </c>
      <c r="K2137" s="59" t="s">
        <v>2703</v>
      </c>
      <c r="L2137" s="61" t="s">
        <v>113</v>
      </c>
      <c r="M2137" s="61">
        <f>VLOOKUP(H2137,zdroj!C:F,4,0)</f>
        <v>0</v>
      </c>
      <c r="N2137" s="61" t="str">
        <f t="shared" si="66"/>
        <v>katB</v>
      </c>
      <c r="P2137" s="73" t="str">
        <f t="shared" si="67"/>
        <v/>
      </c>
      <c r="Q2137" s="61" t="s">
        <v>30</v>
      </c>
    </row>
    <row r="2138" spans="8:17" x14ac:dyDescent="0.25">
      <c r="H2138" s="59">
        <v>126861</v>
      </c>
      <c r="I2138" s="59" t="s">
        <v>69</v>
      </c>
      <c r="J2138" s="59">
        <v>5995671</v>
      </c>
      <c r="K2138" s="59" t="s">
        <v>2704</v>
      </c>
      <c r="L2138" s="61" t="s">
        <v>113</v>
      </c>
      <c r="M2138" s="61">
        <f>VLOOKUP(H2138,zdroj!C:F,4,0)</f>
        <v>0</v>
      </c>
      <c r="N2138" s="61" t="str">
        <f t="shared" si="66"/>
        <v>katB</v>
      </c>
      <c r="P2138" s="73" t="str">
        <f t="shared" si="67"/>
        <v/>
      </c>
      <c r="Q2138" s="61" t="s">
        <v>30</v>
      </c>
    </row>
    <row r="2139" spans="8:17" x14ac:dyDescent="0.25">
      <c r="H2139" s="59">
        <v>126861</v>
      </c>
      <c r="I2139" s="59" t="s">
        <v>69</v>
      </c>
      <c r="J2139" s="59">
        <v>5995680</v>
      </c>
      <c r="K2139" s="59" t="s">
        <v>2705</v>
      </c>
      <c r="L2139" s="61" t="s">
        <v>113</v>
      </c>
      <c r="M2139" s="61">
        <f>VLOOKUP(H2139,zdroj!C:F,4,0)</f>
        <v>0</v>
      </c>
      <c r="N2139" s="61" t="str">
        <f t="shared" si="66"/>
        <v>katB</v>
      </c>
      <c r="P2139" s="73" t="str">
        <f t="shared" si="67"/>
        <v/>
      </c>
      <c r="Q2139" s="61" t="s">
        <v>30</v>
      </c>
    </row>
    <row r="2140" spans="8:17" x14ac:dyDescent="0.25">
      <c r="H2140" s="59">
        <v>126861</v>
      </c>
      <c r="I2140" s="59" t="s">
        <v>69</v>
      </c>
      <c r="J2140" s="59">
        <v>5995698</v>
      </c>
      <c r="K2140" s="59" t="s">
        <v>2706</v>
      </c>
      <c r="L2140" s="61" t="s">
        <v>113</v>
      </c>
      <c r="M2140" s="61">
        <f>VLOOKUP(H2140,zdroj!C:F,4,0)</f>
        <v>0</v>
      </c>
      <c r="N2140" s="61" t="str">
        <f t="shared" si="66"/>
        <v>katB</v>
      </c>
      <c r="P2140" s="73" t="str">
        <f t="shared" si="67"/>
        <v/>
      </c>
      <c r="Q2140" s="61" t="s">
        <v>30</v>
      </c>
    </row>
    <row r="2141" spans="8:17" x14ac:dyDescent="0.25">
      <c r="H2141" s="59">
        <v>126861</v>
      </c>
      <c r="I2141" s="59" t="s">
        <v>69</v>
      </c>
      <c r="J2141" s="59">
        <v>5995701</v>
      </c>
      <c r="K2141" s="59" t="s">
        <v>2707</v>
      </c>
      <c r="L2141" s="61" t="s">
        <v>113</v>
      </c>
      <c r="M2141" s="61">
        <f>VLOOKUP(H2141,zdroj!C:F,4,0)</f>
        <v>0</v>
      </c>
      <c r="N2141" s="61" t="str">
        <f t="shared" si="66"/>
        <v>katB</v>
      </c>
      <c r="P2141" s="73" t="str">
        <f t="shared" si="67"/>
        <v/>
      </c>
      <c r="Q2141" s="61" t="s">
        <v>30</v>
      </c>
    </row>
    <row r="2142" spans="8:17" x14ac:dyDescent="0.25">
      <c r="H2142" s="59">
        <v>126861</v>
      </c>
      <c r="I2142" s="59" t="s">
        <v>69</v>
      </c>
      <c r="J2142" s="59">
        <v>5995710</v>
      </c>
      <c r="K2142" s="59" t="s">
        <v>2708</v>
      </c>
      <c r="L2142" s="61" t="s">
        <v>113</v>
      </c>
      <c r="M2142" s="61">
        <f>VLOOKUP(H2142,zdroj!C:F,4,0)</f>
        <v>0</v>
      </c>
      <c r="N2142" s="61" t="str">
        <f t="shared" si="66"/>
        <v>katB</v>
      </c>
      <c r="P2142" s="73" t="str">
        <f t="shared" si="67"/>
        <v/>
      </c>
      <c r="Q2142" s="61" t="s">
        <v>30</v>
      </c>
    </row>
    <row r="2143" spans="8:17" x14ac:dyDescent="0.25">
      <c r="H2143" s="59">
        <v>126861</v>
      </c>
      <c r="I2143" s="59" t="s">
        <v>69</v>
      </c>
      <c r="J2143" s="59">
        <v>5995728</v>
      </c>
      <c r="K2143" s="59" t="s">
        <v>2709</v>
      </c>
      <c r="L2143" s="61" t="s">
        <v>113</v>
      </c>
      <c r="M2143" s="61">
        <f>VLOOKUP(H2143,zdroj!C:F,4,0)</f>
        <v>0</v>
      </c>
      <c r="N2143" s="61" t="str">
        <f t="shared" si="66"/>
        <v>katB</v>
      </c>
      <c r="P2143" s="73" t="str">
        <f t="shared" si="67"/>
        <v/>
      </c>
      <c r="Q2143" s="61" t="s">
        <v>30</v>
      </c>
    </row>
    <row r="2144" spans="8:17" x14ac:dyDescent="0.25">
      <c r="H2144" s="59">
        <v>126861</v>
      </c>
      <c r="I2144" s="59" t="s">
        <v>69</v>
      </c>
      <c r="J2144" s="59">
        <v>5995736</v>
      </c>
      <c r="K2144" s="59" t="s">
        <v>2710</v>
      </c>
      <c r="L2144" s="61" t="s">
        <v>113</v>
      </c>
      <c r="M2144" s="61">
        <f>VLOOKUP(H2144,zdroj!C:F,4,0)</f>
        <v>0</v>
      </c>
      <c r="N2144" s="61" t="str">
        <f t="shared" si="66"/>
        <v>katB</v>
      </c>
      <c r="P2144" s="73" t="str">
        <f t="shared" si="67"/>
        <v/>
      </c>
      <c r="Q2144" s="61" t="s">
        <v>30</v>
      </c>
    </row>
    <row r="2145" spans="8:17" x14ac:dyDescent="0.25">
      <c r="H2145" s="59">
        <v>126861</v>
      </c>
      <c r="I2145" s="59" t="s">
        <v>69</v>
      </c>
      <c r="J2145" s="59">
        <v>5995744</v>
      </c>
      <c r="K2145" s="59" t="s">
        <v>2711</v>
      </c>
      <c r="L2145" s="61" t="s">
        <v>113</v>
      </c>
      <c r="M2145" s="61">
        <f>VLOOKUP(H2145,zdroj!C:F,4,0)</f>
        <v>0</v>
      </c>
      <c r="N2145" s="61" t="str">
        <f t="shared" si="66"/>
        <v>katB</v>
      </c>
      <c r="P2145" s="73" t="str">
        <f t="shared" si="67"/>
        <v/>
      </c>
      <c r="Q2145" s="61" t="s">
        <v>30</v>
      </c>
    </row>
    <row r="2146" spans="8:17" x14ac:dyDescent="0.25">
      <c r="H2146" s="59">
        <v>126861</v>
      </c>
      <c r="I2146" s="59" t="s">
        <v>69</v>
      </c>
      <c r="J2146" s="59">
        <v>5995752</v>
      </c>
      <c r="K2146" s="59" t="s">
        <v>2712</v>
      </c>
      <c r="L2146" s="61" t="s">
        <v>113</v>
      </c>
      <c r="M2146" s="61">
        <f>VLOOKUP(H2146,zdroj!C:F,4,0)</f>
        <v>0</v>
      </c>
      <c r="N2146" s="61" t="str">
        <f t="shared" si="66"/>
        <v>katB</v>
      </c>
      <c r="P2146" s="73" t="str">
        <f t="shared" si="67"/>
        <v/>
      </c>
      <c r="Q2146" s="61" t="s">
        <v>30</v>
      </c>
    </row>
    <row r="2147" spans="8:17" x14ac:dyDescent="0.25">
      <c r="H2147" s="59">
        <v>126861</v>
      </c>
      <c r="I2147" s="59" t="s">
        <v>69</v>
      </c>
      <c r="J2147" s="59">
        <v>5995761</v>
      </c>
      <c r="K2147" s="59" t="s">
        <v>2713</v>
      </c>
      <c r="L2147" s="61" t="s">
        <v>113</v>
      </c>
      <c r="M2147" s="61">
        <f>VLOOKUP(H2147,zdroj!C:F,4,0)</f>
        <v>0</v>
      </c>
      <c r="N2147" s="61" t="str">
        <f t="shared" si="66"/>
        <v>katB</v>
      </c>
      <c r="P2147" s="73" t="str">
        <f t="shared" si="67"/>
        <v/>
      </c>
      <c r="Q2147" s="61" t="s">
        <v>30</v>
      </c>
    </row>
    <row r="2148" spans="8:17" x14ac:dyDescent="0.25">
      <c r="H2148" s="59">
        <v>126861</v>
      </c>
      <c r="I2148" s="59" t="s">
        <v>69</v>
      </c>
      <c r="J2148" s="59">
        <v>5995779</v>
      </c>
      <c r="K2148" s="59" t="s">
        <v>2714</v>
      </c>
      <c r="L2148" s="61" t="s">
        <v>113</v>
      </c>
      <c r="M2148" s="61">
        <f>VLOOKUP(H2148,zdroj!C:F,4,0)</f>
        <v>0</v>
      </c>
      <c r="N2148" s="61" t="str">
        <f t="shared" si="66"/>
        <v>katB</v>
      </c>
      <c r="P2148" s="73" t="str">
        <f t="shared" si="67"/>
        <v/>
      </c>
      <c r="Q2148" s="61" t="s">
        <v>30</v>
      </c>
    </row>
    <row r="2149" spans="8:17" x14ac:dyDescent="0.25">
      <c r="H2149" s="59">
        <v>126861</v>
      </c>
      <c r="I2149" s="59" t="s">
        <v>69</v>
      </c>
      <c r="J2149" s="59">
        <v>5995787</v>
      </c>
      <c r="K2149" s="59" t="s">
        <v>2715</v>
      </c>
      <c r="L2149" s="61" t="s">
        <v>113</v>
      </c>
      <c r="M2149" s="61">
        <f>VLOOKUP(H2149,zdroj!C:F,4,0)</f>
        <v>0</v>
      </c>
      <c r="N2149" s="61" t="str">
        <f t="shared" si="66"/>
        <v>katB</v>
      </c>
      <c r="P2149" s="73" t="str">
        <f t="shared" si="67"/>
        <v/>
      </c>
      <c r="Q2149" s="61" t="s">
        <v>30</v>
      </c>
    </row>
    <row r="2150" spans="8:17" x14ac:dyDescent="0.25">
      <c r="H2150" s="59">
        <v>126861</v>
      </c>
      <c r="I2150" s="59" t="s">
        <v>69</v>
      </c>
      <c r="J2150" s="59">
        <v>5995795</v>
      </c>
      <c r="K2150" s="59" t="s">
        <v>2716</v>
      </c>
      <c r="L2150" s="61" t="s">
        <v>113</v>
      </c>
      <c r="M2150" s="61">
        <f>VLOOKUP(H2150,zdroj!C:F,4,0)</f>
        <v>0</v>
      </c>
      <c r="N2150" s="61" t="str">
        <f t="shared" si="66"/>
        <v>katB</v>
      </c>
      <c r="P2150" s="73" t="str">
        <f t="shared" si="67"/>
        <v/>
      </c>
      <c r="Q2150" s="61" t="s">
        <v>30</v>
      </c>
    </row>
    <row r="2151" spans="8:17" x14ac:dyDescent="0.25">
      <c r="H2151" s="59">
        <v>126861</v>
      </c>
      <c r="I2151" s="59" t="s">
        <v>69</v>
      </c>
      <c r="J2151" s="59">
        <v>5995809</v>
      </c>
      <c r="K2151" s="59" t="s">
        <v>2717</v>
      </c>
      <c r="L2151" s="61" t="s">
        <v>113</v>
      </c>
      <c r="M2151" s="61">
        <f>VLOOKUP(H2151,zdroj!C:F,4,0)</f>
        <v>0</v>
      </c>
      <c r="N2151" s="61" t="str">
        <f t="shared" si="66"/>
        <v>katB</v>
      </c>
      <c r="P2151" s="73" t="str">
        <f t="shared" si="67"/>
        <v/>
      </c>
      <c r="Q2151" s="61" t="s">
        <v>30</v>
      </c>
    </row>
    <row r="2152" spans="8:17" x14ac:dyDescent="0.25">
      <c r="H2152" s="59">
        <v>126861</v>
      </c>
      <c r="I2152" s="59" t="s">
        <v>69</v>
      </c>
      <c r="J2152" s="59">
        <v>5995817</v>
      </c>
      <c r="K2152" s="59" t="s">
        <v>2718</v>
      </c>
      <c r="L2152" s="61" t="s">
        <v>113</v>
      </c>
      <c r="M2152" s="61">
        <f>VLOOKUP(H2152,zdroj!C:F,4,0)</f>
        <v>0</v>
      </c>
      <c r="N2152" s="61" t="str">
        <f t="shared" si="66"/>
        <v>katB</v>
      </c>
      <c r="P2152" s="73" t="str">
        <f t="shared" si="67"/>
        <v/>
      </c>
      <c r="Q2152" s="61" t="s">
        <v>30</v>
      </c>
    </row>
    <row r="2153" spans="8:17" x14ac:dyDescent="0.25">
      <c r="H2153" s="59">
        <v>126861</v>
      </c>
      <c r="I2153" s="59" t="s">
        <v>69</v>
      </c>
      <c r="J2153" s="59">
        <v>5995825</v>
      </c>
      <c r="K2153" s="59" t="s">
        <v>2719</v>
      </c>
      <c r="L2153" s="61" t="s">
        <v>113</v>
      </c>
      <c r="M2153" s="61">
        <f>VLOOKUP(H2153,zdroj!C:F,4,0)</f>
        <v>0</v>
      </c>
      <c r="N2153" s="61" t="str">
        <f t="shared" si="66"/>
        <v>katB</v>
      </c>
      <c r="P2153" s="73" t="str">
        <f t="shared" si="67"/>
        <v/>
      </c>
      <c r="Q2153" s="61" t="s">
        <v>30</v>
      </c>
    </row>
    <row r="2154" spans="8:17" x14ac:dyDescent="0.25">
      <c r="H2154" s="59">
        <v>126861</v>
      </c>
      <c r="I2154" s="59" t="s">
        <v>69</v>
      </c>
      <c r="J2154" s="59">
        <v>5995833</v>
      </c>
      <c r="K2154" s="59" t="s">
        <v>2720</v>
      </c>
      <c r="L2154" s="61" t="s">
        <v>113</v>
      </c>
      <c r="M2154" s="61">
        <f>VLOOKUP(H2154,zdroj!C:F,4,0)</f>
        <v>0</v>
      </c>
      <c r="N2154" s="61" t="str">
        <f t="shared" si="66"/>
        <v>katB</v>
      </c>
      <c r="P2154" s="73" t="str">
        <f t="shared" si="67"/>
        <v/>
      </c>
      <c r="Q2154" s="61" t="s">
        <v>30</v>
      </c>
    </row>
    <row r="2155" spans="8:17" x14ac:dyDescent="0.25">
      <c r="H2155" s="59">
        <v>126861</v>
      </c>
      <c r="I2155" s="59" t="s">
        <v>69</v>
      </c>
      <c r="J2155" s="59">
        <v>5995841</v>
      </c>
      <c r="K2155" s="59" t="s">
        <v>2721</v>
      </c>
      <c r="L2155" s="61" t="s">
        <v>113</v>
      </c>
      <c r="M2155" s="61">
        <f>VLOOKUP(H2155,zdroj!C:F,4,0)</f>
        <v>0</v>
      </c>
      <c r="N2155" s="61" t="str">
        <f t="shared" si="66"/>
        <v>katB</v>
      </c>
      <c r="P2155" s="73" t="str">
        <f t="shared" si="67"/>
        <v/>
      </c>
      <c r="Q2155" s="61" t="s">
        <v>30</v>
      </c>
    </row>
    <row r="2156" spans="8:17" x14ac:dyDescent="0.25">
      <c r="H2156" s="59">
        <v>126861</v>
      </c>
      <c r="I2156" s="59" t="s">
        <v>69</v>
      </c>
      <c r="J2156" s="59">
        <v>5995850</v>
      </c>
      <c r="K2156" s="59" t="s">
        <v>2722</v>
      </c>
      <c r="L2156" s="61" t="s">
        <v>113</v>
      </c>
      <c r="M2156" s="61">
        <f>VLOOKUP(H2156,zdroj!C:F,4,0)</f>
        <v>0</v>
      </c>
      <c r="N2156" s="61" t="str">
        <f t="shared" si="66"/>
        <v>katB</v>
      </c>
      <c r="P2156" s="73" t="str">
        <f t="shared" si="67"/>
        <v/>
      </c>
      <c r="Q2156" s="61" t="s">
        <v>30</v>
      </c>
    </row>
    <row r="2157" spans="8:17" x14ac:dyDescent="0.25">
      <c r="H2157" s="59">
        <v>126861</v>
      </c>
      <c r="I2157" s="59" t="s">
        <v>69</v>
      </c>
      <c r="J2157" s="59">
        <v>5995868</v>
      </c>
      <c r="K2157" s="59" t="s">
        <v>2723</v>
      </c>
      <c r="L2157" s="61" t="s">
        <v>113</v>
      </c>
      <c r="M2157" s="61">
        <f>VLOOKUP(H2157,zdroj!C:F,4,0)</f>
        <v>0</v>
      </c>
      <c r="N2157" s="61" t="str">
        <f t="shared" si="66"/>
        <v>katB</v>
      </c>
      <c r="P2157" s="73" t="str">
        <f t="shared" si="67"/>
        <v/>
      </c>
      <c r="Q2157" s="61" t="s">
        <v>30</v>
      </c>
    </row>
    <row r="2158" spans="8:17" x14ac:dyDescent="0.25">
      <c r="H2158" s="59">
        <v>126861</v>
      </c>
      <c r="I2158" s="59" t="s">
        <v>69</v>
      </c>
      <c r="J2158" s="59">
        <v>5995876</v>
      </c>
      <c r="K2158" s="59" t="s">
        <v>2724</v>
      </c>
      <c r="L2158" s="61" t="s">
        <v>113</v>
      </c>
      <c r="M2158" s="61">
        <f>VLOOKUP(H2158,zdroj!C:F,4,0)</f>
        <v>0</v>
      </c>
      <c r="N2158" s="61" t="str">
        <f t="shared" si="66"/>
        <v>katB</v>
      </c>
      <c r="P2158" s="73" t="str">
        <f t="shared" si="67"/>
        <v/>
      </c>
      <c r="Q2158" s="61" t="s">
        <v>30</v>
      </c>
    </row>
    <row r="2159" spans="8:17" x14ac:dyDescent="0.25">
      <c r="H2159" s="59">
        <v>126861</v>
      </c>
      <c r="I2159" s="59" t="s">
        <v>69</v>
      </c>
      <c r="J2159" s="59">
        <v>5995884</v>
      </c>
      <c r="K2159" s="59" t="s">
        <v>2725</v>
      </c>
      <c r="L2159" s="61" t="s">
        <v>113</v>
      </c>
      <c r="M2159" s="61">
        <f>VLOOKUP(H2159,zdroj!C:F,4,0)</f>
        <v>0</v>
      </c>
      <c r="N2159" s="61" t="str">
        <f t="shared" si="66"/>
        <v>katB</v>
      </c>
      <c r="P2159" s="73" t="str">
        <f t="shared" si="67"/>
        <v/>
      </c>
      <c r="Q2159" s="61" t="s">
        <v>30</v>
      </c>
    </row>
    <row r="2160" spans="8:17" x14ac:dyDescent="0.25">
      <c r="H2160" s="59">
        <v>126861</v>
      </c>
      <c r="I2160" s="59" t="s">
        <v>69</v>
      </c>
      <c r="J2160" s="59">
        <v>5995892</v>
      </c>
      <c r="K2160" s="59" t="s">
        <v>2726</v>
      </c>
      <c r="L2160" s="61" t="s">
        <v>113</v>
      </c>
      <c r="M2160" s="61">
        <f>VLOOKUP(H2160,zdroj!C:F,4,0)</f>
        <v>0</v>
      </c>
      <c r="N2160" s="61" t="str">
        <f t="shared" si="66"/>
        <v>katB</v>
      </c>
      <c r="P2160" s="73" t="str">
        <f t="shared" si="67"/>
        <v/>
      </c>
      <c r="Q2160" s="61" t="s">
        <v>30</v>
      </c>
    </row>
    <row r="2161" spans="8:17" x14ac:dyDescent="0.25">
      <c r="H2161" s="59">
        <v>126861</v>
      </c>
      <c r="I2161" s="59" t="s">
        <v>69</v>
      </c>
      <c r="J2161" s="59">
        <v>5995906</v>
      </c>
      <c r="K2161" s="59" t="s">
        <v>2727</v>
      </c>
      <c r="L2161" s="61" t="s">
        <v>113</v>
      </c>
      <c r="M2161" s="61">
        <f>VLOOKUP(H2161,zdroj!C:F,4,0)</f>
        <v>0</v>
      </c>
      <c r="N2161" s="61" t="str">
        <f t="shared" si="66"/>
        <v>katB</v>
      </c>
      <c r="P2161" s="73" t="str">
        <f t="shared" si="67"/>
        <v/>
      </c>
      <c r="Q2161" s="61" t="s">
        <v>30</v>
      </c>
    </row>
    <row r="2162" spans="8:17" x14ac:dyDescent="0.25">
      <c r="H2162" s="59">
        <v>126861</v>
      </c>
      <c r="I2162" s="59" t="s">
        <v>69</v>
      </c>
      <c r="J2162" s="59">
        <v>5995914</v>
      </c>
      <c r="K2162" s="59" t="s">
        <v>2728</v>
      </c>
      <c r="L2162" s="61" t="s">
        <v>113</v>
      </c>
      <c r="M2162" s="61">
        <f>VLOOKUP(H2162,zdroj!C:F,4,0)</f>
        <v>0</v>
      </c>
      <c r="N2162" s="61" t="str">
        <f t="shared" si="66"/>
        <v>katB</v>
      </c>
      <c r="P2162" s="73" t="str">
        <f t="shared" si="67"/>
        <v/>
      </c>
      <c r="Q2162" s="61" t="s">
        <v>30</v>
      </c>
    </row>
    <row r="2163" spans="8:17" x14ac:dyDescent="0.25">
      <c r="H2163" s="59">
        <v>126861</v>
      </c>
      <c r="I2163" s="59" t="s">
        <v>69</v>
      </c>
      <c r="J2163" s="59">
        <v>5995922</v>
      </c>
      <c r="K2163" s="59" t="s">
        <v>2729</v>
      </c>
      <c r="L2163" s="61" t="s">
        <v>113</v>
      </c>
      <c r="M2163" s="61">
        <f>VLOOKUP(H2163,zdroj!C:F,4,0)</f>
        <v>0</v>
      </c>
      <c r="N2163" s="61" t="str">
        <f t="shared" si="66"/>
        <v>katB</v>
      </c>
      <c r="P2163" s="73" t="str">
        <f t="shared" si="67"/>
        <v/>
      </c>
      <c r="Q2163" s="61" t="s">
        <v>30</v>
      </c>
    </row>
    <row r="2164" spans="8:17" x14ac:dyDescent="0.25">
      <c r="H2164" s="59">
        <v>126861</v>
      </c>
      <c r="I2164" s="59" t="s">
        <v>69</v>
      </c>
      <c r="J2164" s="59">
        <v>5995931</v>
      </c>
      <c r="K2164" s="59" t="s">
        <v>2730</v>
      </c>
      <c r="L2164" s="61" t="s">
        <v>113</v>
      </c>
      <c r="M2164" s="61">
        <f>VLOOKUP(H2164,zdroj!C:F,4,0)</f>
        <v>0</v>
      </c>
      <c r="N2164" s="61" t="str">
        <f t="shared" si="66"/>
        <v>katB</v>
      </c>
      <c r="P2164" s="73" t="str">
        <f t="shared" si="67"/>
        <v/>
      </c>
      <c r="Q2164" s="61" t="s">
        <v>31</v>
      </c>
    </row>
    <row r="2165" spans="8:17" x14ac:dyDescent="0.25">
      <c r="H2165" s="59">
        <v>126861</v>
      </c>
      <c r="I2165" s="59" t="s">
        <v>69</v>
      </c>
      <c r="J2165" s="59">
        <v>5995949</v>
      </c>
      <c r="K2165" s="59" t="s">
        <v>2731</v>
      </c>
      <c r="L2165" s="61" t="s">
        <v>113</v>
      </c>
      <c r="M2165" s="61">
        <f>VLOOKUP(H2165,zdroj!C:F,4,0)</f>
        <v>0</v>
      </c>
      <c r="N2165" s="61" t="str">
        <f t="shared" si="66"/>
        <v>katB</v>
      </c>
      <c r="P2165" s="73" t="str">
        <f t="shared" si="67"/>
        <v/>
      </c>
      <c r="Q2165" s="61" t="s">
        <v>30</v>
      </c>
    </row>
    <row r="2166" spans="8:17" x14ac:dyDescent="0.25">
      <c r="H2166" s="59">
        <v>126861</v>
      </c>
      <c r="I2166" s="59" t="s">
        <v>69</v>
      </c>
      <c r="J2166" s="59">
        <v>5995957</v>
      </c>
      <c r="K2166" s="59" t="s">
        <v>2732</v>
      </c>
      <c r="L2166" s="61" t="s">
        <v>113</v>
      </c>
      <c r="M2166" s="61">
        <f>VLOOKUP(H2166,zdroj!C:F,4,0)</f>
        <v>0</v>
      </c>
      <c r="N2166" s="61" t="str">
        <f t="shared" si="66"/>
        <v>katB</v>
      </c>
      <c r="P2166" s="73" t="str">
        <f t="shared" si="67"/>
        <v/>
      </c>
      <c r="Q2166" s="61" t="s">
        <v>30</v>
      </c>
    </row>
    <row r="2167" spans="8:17" x14ac:dyDescent="0.25">
      <c r="H2167" s="59">
        <v>126861</v>
      </c>
      <c r="I2167" s="59" t="s">
        <v>69</v>
      </c>
      <c r="J2167" s="59">
        <v>5995965</v>
      </c>
      <c r="K2167" s="59" t="s">
        <v>2733</v>
      </c>
      <c r="L2167" s="61" t="s">
        <v>113</v>
      </c>
      <c r="M2167" s="61">
        <f>VLOOKUP(H2167,zdroj!C:F,4,0)</f>
        <v>0</v>
      </c>
      <c r="N2167" s="61" t="str">
        <f t="shared" si="66"/>
        <v>katB</v>
      </c>
      <c r="P2167" s="73" t="str">
        <f t="shared" si="67"/>
        <v/>
      </c>
      <c r="Q2167" s="61" t="s">
        <v>30</v>
      </c>
    </row>
    <row r="2168" spans="8:17" x14ac:dyDescent="0.25">
      <c r="H2168" s="59">
        <v>126861</v>
      </c>
      <c r="I2168" s="59" t="s">
        <v>69</v>
      </c>
      <c r="J2168" s="59">
        <v>5995973</v>
      </c>
      <c r="K2168" s="59" t="s">
        <v>2734</v>
      </c>
      <c r="L2168" s="61" t="s">
        <v>113</v>
      </c>
      <c r="M2168" s="61">
        <f>VLOOKUP(H2168,zdroj!C:F,4,0)</f>
        <v>0</v>
      </c>
      <c r="N2168" s="61" t="str">
        <f t="shared" si="66"/>
        <v>katB</v>
      </c>
      <c r="P2168" s="73" t="str">
        <f t="shared" si="67"/>
        <v/>
      </c>
      <c r="Q2168" s="61" t="s">
        <v>30</v>
      </c>
    </row>
    <row r="2169" spans="8:17" x14ac:dyDescent="0.25">
      <c r="H2169" s="59">
        <v>126861</v>
      </c>
      <c r="I2169" s="59" t="s">
        <v>69</v>
      </c>
      <c r="J2169" s="59">
        <v>5995981</v>
      </c>
      <c r="K2169" s="59" t="s">
        <v>2735</v>
      </c>
      <c r="L2169" s="61" t="s">
        <v>113</v>
      </c>
      <c r="M2169" s="61">
        <f>VLOOKUP(H2169,zdroj!C:F,4,0)</f>
        <v>0</v>
      </c>
      <c r="N2169" s="61" t="str">
        <f t="shared" si="66"/>
        <v>katB</v>
      </c>
      <c r="P2169" s="73" t="str">
        <f t="shared" si="67"/>
        <v/>
      </c>
      <c r="Q2169" s="61" t="s">
        <v>30</v>
      </c>
    </row>
    <row r="2170" spans="8:17" x14ac:dyDescent="0.25">
      <c r="H2170" s="59">
        <v>126861</v>
      </c>
      <c r="I2170" s="59" t="s">
        <v>69</v>
      </c>
      <c r="J2170" s="59">
        <v>5995990</v>
      </c>
      <c r="K2170" s="59" t="s">
        <v>2736</v>
      </c>
      <c r="L2170" s="61" t="s">
        <v>113</v>
      </c>
      <c r="M2170" s="61">
        <f>VLOOKUP(H2170,zdroj!C:F,4,0)</f>
        <v>0</v>
      </c>
      <c r="N2170" s="61" t="str">
        <f t="shared" si="66"/>
        <v>katB</v>
      </c>
      <c r="P2170" s="73" t="str">
        <f t="shared" si="67"/>
        <v/>
      </c>
      <c r="Q2170" s="61" t="s">
        <v>30</v>
      </c>
    </row>
    <row r="2171" spans="8:17" x14ac:dyDescent="0.25">
      <c r="H2171" s="59">
        <v>126861</v>
      </c>
      <c r="I2171" s="59" t="s">
        <v>69</v>
      </c>
      <c r="J2171" s="59">
        <v>5996023</v>
      </c>
      <c r="K2171" s="59" t="s">
        <v>2737</v>
      </c>
      <c r="L2171" s="61" t="s">
        <v>113</v>
      </c>
      <c r="M2171" s="61">
        <f>VLOOKUP(H2171,zdroj!C:F,4,0)</f>
        <v>0</v>
      </c>
      <c r="N2171" s="61" t="str">
        <f t="shared" si="66"/>
        <v>katB</v>
      </c>
      <c r="P2171" s="73" t="str">
        <f t="shared" si="67"/>
        <v/>
      </c>
      <c r="Q2171" s="61" t="s">
        <v>30</v>
      </c>
    </row>
    <row r="2172" spans="8:17" x14ac:dyDescent="0.25">
      <c r="H2172" s="59">
        <v>126861</v>
      </c>
      <c r="I2172" s="59" t="s">
        <v>69</v>
      </c>
      <c r="J2172" s="59">
        <v>5996031</v>
      </c>
      <c r="K2172" s="59" t="s">
        <v>2738</v>
      </c>
      <c r="L2172" s="61" t="s">
        <v>113</v>
      </c>
      <c r="M2172" s="61">
        <f>VLOOKUP(H2172,zdroj!C:F,4,0)</f>
        <v>0</v>
      </c>
      <c r="N2172" s="61" t="str">
        <f t="shared" si="66"/>
        <v>katB</v>
      </c>
      <c r="P2172" s="73" t="str">
        <f t="shared" si="67"/>
        <v/>
      </c>
      <c r="Q2172" s="61" t="s">
        <v>30</v>
      </c>
    </row>
    <row r="2173" spans="8:17" x14ac:dyDescent="0.25">
      <c r="H2173" s="59">
        <v>126861</v>
      </c>
      <c r="I2173" s="59" t="s">
        <v>69</v>
      </c>
      <c r="J2173" s="59">
        <v>5996040</v>
      </c>
      <c r="K2173" s="59" t="s">
        <v>2739</v>
      </c>
      <c r="L2173" s="61" t="s">
        <v>113</v>
      </c>
      <c r="M2173" s="61">
        <f>VLOOKUP(H2173,zdroj!C:F,4,0)</f>
        <v>0</v>
      </c>
      <c r="N2173" s="61" t="str">
        <f t="shared" si="66"/>
        <v>katB</v>
      </c>
      <c r="P2173" s="73" t="str">
        <f t="shared" si="67"/>
        <v/>
      </c>
      <c r="Q2173" s="61" t="s">
        <v>30</v>
      </c>
    </row>
    <row r="2174" spans="8:17" x14ac:dyDescent="0.25">
      <c r="H2174" s="59">
        <v>126861</v>
      </c>
      <c r="I2174" s="59" t="s">
        <v>69</v>
      </c>
      <c r="J2174" s="59">
        <v>5996058</v>
      </c>
      <c r="K2174" s="59" t="s">
        <v>2740</v>
      </c>
      <c r="L2174" s="61" t="s">
        <v>113</v>
      </c>
      <c r="M2174" s="61">
        <f>VLOOKUP(H2174,zdroj!C:F,4,0)</f>
        <v>0</v>
      </c>
      <c r="N2174" s="61" t="str">
        <f t="shared" si="66"/>
        <v>katB</v>
      </c>
      <c r="P2174" s="73" t="str">
        <f t="shared" si="67"/>
        <v/>
      </c>
      <c r="Q2174" s="61" t="s">
        <v>30</v>
      </c>
    </row>
    <row r="2175" spans="8:17" x14ac:dyDescent="0.25">
      <c r="H2175" s="59">
        <v>126861</v>
      </c>
      <c r="I2175" s="59" t="s">
        <v>69</v>
      </c>
      <c r="J2175" s="59">
        <v>5996066</v>
      </c>
      <c r="K2175" s="59" t="s">
        <v>2741</v>
      </c>
      <c r="L2175" s="61" t="s">
        <v>113</v>
      </c>
      <c r="M2175" s="61">
        <f>VLOOKUP(H2175,zdroj!C:F,4,0)</f>
        <v>0</v>
      </c>
      <c r="N2175" s="61" t="str">
        <f t="shared" si="66"/>
        <v>katB</v>
      </c>
      <c r="P2175" s="73" t="str">
        <f t="shared" si="67"/>
        <v/>
      </c>
      <c r="Q2175" s="61" t="s">
        <v>30</v>
      </c>
    </row>
    <row r="2176" spans="8:17" x14ac:dyDescent="0.25">
      <c r="H2176" s="59">
        <v>126861</v>
      </c>
      <c r="I2176" s="59" t="s">
        <v>69</v>
      </c>
      <c r="J2176" s="59">
        <v>5996074</v>
      </c>
      <c r="K2176" s="59" t="s">
        <v>2742</v>
      </c>
      <c r="L2176" s="61" t="s">
        <v>113</v>
      </c>
      <c r="M2176" s="61">
        <f>VLOOKUP(H2176,zdroj!C:F,4,0)</f>
        <v>0</v>
      </c>
      <c r="N2176" s="61" t="str">
        <f t="shared" si="66"/>
        <v>katB</v>
      </c>
      <c r="P2176" s="73" t="str">
        <f t="shared" si="67"/>
        <v/>
      </c>
      <c r="Q2176" s="61" t="s">
        <v>30</v>
      </c>
    </row>
    <row r="2177" spans="8:17" x14ac:dyDescent="0.25">
      <c r="H2177" s="59">
        <v>126861</v>
      </c>
      <c r="I2177" s="59" t="s">
        <v>69</v>
      </c>
      <c r="J2177" s="59">
        <v>5996082</v>
      </c>
      <c r="K2177" s="59" t="s">
        <v>2743</v>
      </c>
      <c r="L2177" s="61" t="s">
        <v>113</v>
      </c>
      <c r="M2177" s="61">
        <f>VLOOKUP(H2177,zdroj!C:F,4,0)</f>
        <v>0</v>
      </c>
      <c r="N2177" s="61" t="str">
        <f t="shared" si="66"/>
        <v>katB</v>
      </c>
      <c r="P2177" s="73" t="str">
        <f t="shared" si="67"/>
        <v/>
      </c>
      <c r="Q2177" s="61" t="s">
        <v>30</v>
      </c>
    </row>
    <row r="2178" spans="8:17" x14ac:dyDescent="0.25">
      <c r="H2178" s="59">
        <v>126861</v>
      </c>
      <c r="I2178" s="59" t="s">
        <v>69</v>
      </c>
      <c r="J2178" s="59">
        <v>5996091</v>
      </c>
      <c r="K2178" s="59" t="s">
        <v>2744</v>
      </c>
      <c r="L2178" s="61" t="s">
        <v>113</v>
      </c>
      <c r="M2178" s="61">
        <f>VLOOKUP(H2178,zdroj!C:F,4,0)</f>
        <v>0</v>
      </c>
      <c r="N2178" s="61" t="str">
        <f t="shared" si="66"/>
        <v>katB</v>
      </c>
      <c r="P2178" s="73" t="str">
        <f t="shared" si="67"/>
        <v/>
      </c>
      <c r="Q2178" s="61" t="s">
        <v>30</v>
      </c>
    </row>
    <row r="2179" spans="8:17" x14ac:dyDescent="0.25">
      <c r="H2179" s="59">
        <v>126861</v>
      </c>
      <c r="I2179" s="59" t="s">
        <v>69</v>
      </c>
      <c r="J2179" s="59">
        <v>5996104</v>
      </c>
      <c r="K2179" s="59" t="s">
        <v>2745</v>
      </c>
      <c r="L2179" s="61" t="s">
        <v>113</v>
      </c>
      <c r="M2179" s="61">
        <f>VLOOKUP(H2179,zdroj!C:F,4,0)</f>
        <v>0</v>
      </c>
      <c r="N2179" s="61" t="str">
        <f t="shared" si="66"/>
        <v>katB</v>
      </c>
      <c r="P2179" s="73" t="str">
        <f t="shared" si="67"/>
        <v/>
      </c>
      <c r="Q2179" s="61" t="s">
        <v>30</v>
      </c>
    </row>
    <row r="2180" spans="8:17" x14ac:dyDescent="0.25">
      <c r="H2180" s="59">
        <v>126861</v>
      </c>
      <c r="I2180" s="59" t="s">
        <v>69</v>
      </c>
      <c r="J2180" s="59">
        <v>5996112</v>
      </c>
      <c r="K2180" s="59" t="s">
        <v>2746</v>
      </c>
      <c r="L2180" s="61" t="s">
        <v>113</v>
      </c>
      <c r="M2180" s="61">
        <f>VLOOKUP(H2180,zdroj!C:F,4,0)</f>
        <v>0</v>
      </c>
      <c r="N2180" s="61" t="str">
        <f t="shared" si="66"/>
        <v>katB</v>
      </c>
      <c r="P2180" s="73" t="str">
        <f t="shared" si="67"/>
        <v/>
      </c>
      <c r="Q2180" s="61" t="s">
        <v>30</v>
      </c>
    </row>
    <row r="2181" spans="8:17" x14ac:dyDescent="0.25">
      <c r="H2181" s="59">
        <v>126861</v>
      </c>
      <c r="I2181" s="59" t="s">
        <v>69</v>
      </c>
      <c r="J2181" s="59">
        <v>5996121</v>
      </c>
      <c r="K2181" s="59" t="s">
        <v>2747</v>
      </c>
      <c r="L2181" s="61" t="s">
        <v>113</v>
      </c>
      <c r="M2181" s="61">
        <f>VLOOKUP(H2181,zdroj!C:F,4,0)</f>
        <v>0</v>
      </c>
      <c r="N2181" s="61" t="str">
        <f t="shared" si="66"/>
        <v>katB</v>
      </c>
      <c r="P2181" s="73" t="str">
        <f t="shared" si="67"/>
        <v/>
      </c>
      <c r="Q2181" s="61" t="s">
        <v>30</v>
      </c>
    </row>
    <row r="2182" spans="8:17" x14ac:dyDescent="0.25">
      <c r="H2182" s="59">
        <v>126861</v>
      </c>
      <c r="I2182" s="59" t="s">
        <v>69</v>
      </c>
      <c r="J2182" s="59">
        <v>5996139</v>
      </c>
      <c r="K2182" s="59" t="s">
        <v>2748</v>
      </c>
      <c r="L2182" s="61" t="s">
        <v>113</v>
      </c>
      <c r="M2182" s="61">
        <f>VLOOKUP(H2182,zdroj!C:F,4,0)</f>
        <v>0</v>
      </c>
      <c r="N2182" s="61" t="str">
        <f t="shared" si="66"/>
        <v>katB</v>
      </c>
      <c r="P2182" s="73" t="str">
        <f t="shared" si="67"/>
        <v/>
      </c>
      <c r="Q2182" s="61" t="s">
        <v>30</v>
      </c>
    </row>
    <row r="2183" spans="8:17" x14ac:dyDescent="0.25">
      <c r="H2183" s="59">
        <v>126861</v>
      </c>
      <c r="I2183" s="59" t="s">
        <v>69</v>
      </c>
      <c r="J2183" s="59">
        <v>5996147</v>
      </c>
      <c r="K2183" s="59" t="s">
        <v>2749</v>
      </c>
      <c r="L2183" s="61" t="s">
        <v>113</v>
      </c>
      <c r="M2183" s="61">
        <f>VLOOKUP(H2183,zdroj!C:F,4,0)</f>
        <v>0</v>
      </c>
      <c r="N2183" s="61" t="str">
        <f t="shared" ref="N2183:N2246" si="68">IF(M2183="A",IF(L2183="katA","katB",L2183),L2183)</f>
        <v>katB</v>
      </c>
      <c r="P2183" s="73" t="str">
        <f t="shared" ref="P2183:P2246" si="69">IF(O2183="A",1,"")</f>
        <v/>
      </c>
      <c r="Q2183" s="61" t="s">
        <v>30</v>
      </c>
    </row>
    <row r="2184" spans="8:17" x14ac:dyDescent="0.25">
      <c r="H2184" s="59">
        <v>126861</v>
      </c>
      <c r="I2184" s="59" t="s">
        <v>69</v>
      </c>
      <c r="J2184" s="59">
        <v>5996155</v>
      </c>
      <c r="K2184" s="59" t="s">
        <v>2750</v>
      </c>
      <c r="L2184" s="61" t="s">
        <v>113</v>
      </c>
      <c r="M2184" s="61">
        <f>VLOOKUP(H2184,zdroj!C:F,4,0)</f>
        <v>0</v>
      </c>
      <c r="N2184" s="61" t="str">
        <f t="shared" si="68"/>
        <v>katB</v>
      </c>
      <c r="P2184" s="73" t="str">
        <f t="shared" si="69"/>
        <v/>
      </c>
      <c r="Q2184" s="61" t="s">
        <v>30</v>
      </c>
    </row>
    <row r="2185" spans="8:17" x14ac:dyDescent="0.25">
      <c r="H2185" s="59">
        <v>126861</v>
      </c>
      <c r="I2185" s="59" t="s">
        <v>69</v>
      </c>
      <c r="J2185" s="59">
        <v>5996171</v>
      </c>
      <c r="K2185" s="59" t="s">
        <v>2751</v>
      </c>
      <c r="L2185" s="61" t="s">
        <v>113</v>
      </c>
      <c r="M2185" s="61">
        <f>VLOOKUP(H2185,zdroj!C:F,4,0)</f>
        <v>0</v>
      </c>
      <c r="N2185" s="61" t="str">
        <f t="shared" si="68"/>
        <v>katB</v>
      </c>
      <c r="P2185" s="73" t="str">
        <f t="shared" si="69"/>
        <v/>
      </c>
      <c r="Q2185" s="61" t="s">
        <v>30</v>
      </c>
    </row>
    <row r="2186" spans="8:17" x14ac:dyDescent="0.25">
      <c r="H2186" s="59">
        <v>126861</v>
      </c>
      <c r="I2186" s="59" t="s">
        <v>69</v>
      </c>
      <c r="J2186" s="59">
        <v>5996180</v>
      </c>
      <c r="K2186" s="59" t="s">
        <v>2752</v>
      </c>
      <c r="L2186" s="61" t="s">
        <v>113</v>
      </c>
      <c r="M2186" s="61">
        <f>VLOOKUP(H2186,zdroj!C:F,4,0)</f>
        <v>0</v>
      </c>
      <c r="N2186" s="61" t="str">
        <f t="shared" si="68"/>
        <v>katB</v>
      </c>
      <c r="P2186" s="73" t="str">
        <f t="shared" si="69"/>
        <v/>
      </c>
      <c r="Q2186" s="61" t="s">
        <v>30</v>
      </c>
    </row>
    <row r="2187" spans="8:17" x14ac:dyDescent="0.25">
      <c r="H2187" s="59">
        <v>126861</v>
      </c>
      <c r="I2187" s="59" t="s">
        <v>69</v>
      </c>
      <c r="J2187" s="59">
        <v>5996198</v>
      </c>
      <c r="K2187" s="59" t="s">
        <v>2753</v>
      </c>
      <c r="L2187" s="61" t="s">
        <v>113</v>
      </c>
      <c r="M2187" s="61">
        <f>VLOOKUP(H2187,zdroj!C:F,4,0)</f>
        <v>0</v>
      </c>
      <c r="N2187" s="61" t="str">
        <f t="shared" si="68"/>
        <v>katB</v>
      </c>
      <c r="P2187" s="73" t="str">
        <f t="shared" si="69"/>
        <v/>
      </c>
      <c r="Q2187" s="61" t="s">
        <v>30</v>
      </c>
    </row>
    <row r="2188" spans="8:17" x14ac:dyDescent="0.25">
      <c r="H2188" s="59">
        <v>126861</v>
      </c>
      <c r="I2188" s="59" t="s">
        <v>69</v>
      </c>
      <c r="J2188" s="59">
        <v>5996201</v>
      </c>
      <c r="K2188" s="59" t="s">
        <v>2754</v>
      </c>
      <c r="L2188" s="61" t="s">
        <v>113</v>
      </c>
      <c r="M2188" s="61">
        <f>VLOOKUP(H2188,zdroj!C:F,4,0)</f>
        <v>0</v>
      </c>
      <c r="N2188" s="61" t="str">
        <f t="shared" si="68"/>
        <v>katB</v>
      </c>
      <c r="P2188" s="73" t="str">
        <f t="shared" si="69"/>
        <v/>
      </c>
      <c r="Q2188" s="61" t="s">
        <v>30</v>
      </c>
    </row>
    <row r="2189" spans="8:17" x14ac:dyDescent="0.25">
      <c r="H2189" s="59">
        <v>126861</v>
      </c>
      <c r="I2189" s="59" t="s">
        <v>69</v>
      </c>
      <c r="J2189" s="59">
        <v>5996210</v>
      </c>
      <c r="K2189" s="59" t="s">
        <v>2755</v>
      </c>
      <c r="L2189" s="61" t="s">
        <v>113</v>
      </c>
      <c r="M2189" s="61">
        <f>VLOOKUP(H2189,zdroj!C:F,4,0)</f>
        <v>0</v>
      </c>
      <c r="N2189" s="61" t="str">
        <f t="shared" si="68"/>
        <v>katB</v>
      </c>
      <c r="P2189" s="73" t="str">
        <f t="shared" si="69"/>
        <v/>
      </c>
      <c r="Q2189" s="61" t="s">
        <v>30</v>
      </c>
    </row>
    <row r="2190" spans="8:17" x14ac:dyDescent="0.25">
      <c r="H2190" s="59">
        <v>126861</v>
      </c>
      <c r="I2190" s="59" t="s">
        <v>69</v>
      </c>
      <c r="J2190" s="59">
        <v>5996228</v>
      </c>
      <c r="K2190" s="59" t="s">
        <v>2756</v>
      </c>
      <c r="L2190" s="61" t="s">
        <v>113</v>
      </c>
      <c r="M2190" s="61">
        <f>VLOOKUP(H2190,zdroj!C:F,4,0)</f>
        <v>0</v>
      </c>
      <c r="N2190" s="61" t="str">
        <f t="shared" si="68"/>
        <v>katB</v>
      </c>
      <c r="P2190" s="73" t="str">
        <f t="shared" si="69"/>
        <v/>
      </c>
      <c r="Q2190" s="61" t="s">
        <v>30</v>
      </c>
    </row>
    <row r="2191" spans="8:17" x14ac:dyDescent="0.25">
      <c r="H2191" s="59">
        <v>126861</v>
      </c>
      <c r="I2191" s="59" t="s">
        <v>69</v>
      </c>
      <c r="J2191" s="59">
        <v>5996236</v>
      </c>
      <c r="K2191" s="59" t="s">
        <v>2757</v>
      </c>
      <c r="L2191" s="61" t="s">
        <v>113</v>
      </c>
      <c r="M2191" s="61">
        <f>VLOOKUP(H2191,zdroj!C:F,4,0)</f>
        <v>0</v>
      </c>
      <c r="N2191" s="61" t="str">
        <f t="shared" si="68"/>
        <v>katB</v>
      </c>
      <c r="P2191" s="73" t="str">
        <f t="shared" si="69"/>
        <v/>
      </c>
      <c r="Q2191" s="61" t="s">
        <v>30</v>
      </c>
    </row>
    <row r="2192" spans="8:17" x14ac:dyDescent="0.25">
      <c r="H2192" s="59">
        <v>126861</v>
      </c>
      <c r="I2192" s="59" t="s">
        <v>69</v>
      </c>
      <c r="J2192" s="59">
        <v>5996244</v>
      </c>
      <c r="K2192" s="59" t="s">
        <v>2758</v>
      </c>
      <c r="L2192" s="61" t="s">
        <v>113</v>
      </c>
      <c r="M2192" s="61">
        <f>VLOOKUP(H2192,zdroj!C:F,4,0)</f>
        <v>0</v>
      </c>
      <c r="N2192" s="61" t="str">
        <f t="shared" si="68"/>
        <v>katB</v>
      </c>
      <c r="P2192" s="73" t="str">
        <f t="shared" si="69"/>
        <v/>
      </c>
      <c r="Q2192" s="61" t="s">
        <v>30</v>
      </c>
    </row>
    <row r="2193" spans="8:17" x14ac:dyDescent="0.25">
      <c r="H2193" s="59">
        <v>126861</v>
      </c>
      <c r="I2193" s="59" t="s">
        <v>69</v>
      </c>
      <c r="J2193" s="59">
        <v>5996252</v>
      </c>
      <c r="K2193" s="59" t="s">
        <v>2759</v>
      </c>
      <c r="L2193" s="61" t="s">
        <v>113</v>
      </c>
      <c r="M2193" s="61">
        <f>VLOOKUP(H2193,zdroj!C:F,4,0)</f>
        <v>0</v>
      </c>
      <c r="N2193" s="61" t="str">
        <f t="shared" si="68"/>
        <v>katB</v>
      </c>
      <c r="P2193" s="73" t="str">
        <f t="shared" si="69"/>
        <v/>
      </c>
      <c r="Q2193" s="61" t="s">
        <v>30</v>
      </c>
    </row>
    <row r="2194" spans="8:17" x14ac:dyDescent="0.25">
      <c r="H2194" s="59">
        <v>126861</v>
      </c>
      <c r="I2194" s="59" t="s">
        <v>69</v>
      </c>
      <c r="J2194" s="59">
        <v>5996261</v>
      </c>
      <c r="K2194" s="59" t="s">
        <v>2760</v>
      </c>
      <c r="L2194" s="61" t="s">
        <v>113</v>
      </c>
      <c r="M2194" s="61">
        <f>VLOOKUP(H2194,zdroj!C:F,4,0)</f>
        <v>0</v>
      </c>
      <c r="N2194" s="61" t="str">
        <f t="shared" si="68"/>
        <v>katB</v>
      </c>
      <c r="P2194" s="73" t="str">
        <f t="shared" si="69"/>
        <v/>
      </c>
      <c r="Q2194" s="61" t="s">
        <v>30</v>
      </c>
    </row>
    <row r="2195" spans="8:17" x14ac:dyDescent="0.25">
      <c r="H2195" s="59">
        <v>126861</v>
      </c>
      <c r="I2195" s="59" t="s">
        <v>69</v>
      </c>
      <c r="J2195" s="59">
        <v>5996279</v>
      </c>
      <c r="K2195" s="59" t="s">
        <v>2761</v>
      </c>
      <c r="L2195" s="61" t="s">
        <v>113</v>
      </c>
      <c r="M2195" s="61">
        <f>VLOOKUP(H2195,zdroj!C:F,4,0)</f>
        <v>0</v>
      </c>
      <c r="N2195" s="61" t="str">
        <f t="shared" si="68"/>
        <v>katB</v>
      </c>
      <c r="P2195" s="73" t="str">
        <f t="shared" si="69"/>
        <v/>
      </c>
      <c r="Q2195" s="61" t="s">
        <v>30</v>
      </c>
    </row>
    <row r="2196" spans="8:17" x14ac:dyDescent="0.25">
      <c r="H2196" s="59">
        <v>126861</v>
      </c>
      <c r="I2196" s="59" t="s">
        <v>69</v>
      </c>
      <c r="J2196" s="59">
        <v>5996287</v>
      </c>
      <c r="K2196" s="59" t="s">
        <v>2762</v>
      </c>
      <c r="L2196" s="61" t="s">
        <v>113</v>
      </c>
      <c r="M2196" s="61">
        <f>VLOOKUP(H2196,zdroj!C:F,4,0)</f>
        <v>0</v>
      </c>
      <c r="N2196" s="61" t="str">
        <f t="shared" si="68"/>
        <v>katB</v>
      </c>
      <c r="P2196" s="73" t="str">
        <f t="shared" si="69"/>
        <v/>
      </c>
      <c r="Q2196" s="61" t="s">
        <v>30</v>
      </c>
    </row>
    <row r="2197" spans="8:17" x14ac:dyDescent="0.25">
      <c r="H2197" s="59">
        <v>126861</v>
      </c>
      <c r="I2197" s="59" t="s">
        <v>69</v>
      </c>
      <c r="J2197" s="59">
        <v>5996295</v>
      </c>
      <c r="K2197" s="59" t="s">
        <v>2763</v>
      </c>
      <c r="L2197" s="61" t="s">
        <v>113</v>
      </c>
      <c r="M2197" s="61">
        <f>VLOOKUP(H2197,zdroj!C:F,4,0)</f>
        <v>0</v>
      </c>
      <c r="N2197" s="61" t="str">
        <f t="shared" si="68"/>
        <v>katB</v>
      </c>
      <c r="P2197" s="73" t="str">
        <f t="shared" si="69"/>
        <v/>
      </c>
      <c r="Q2197" s="61" t="s">
        <v>30</v>
      </c>
    </row>
    <row r="2198" spans="8:17" x14ac:dyDescent="0.25">
      <c r="H2198" s="59">
        <v>126861</v>
      </c>
      <c r="I2198" s="59" t="s">
        <v>69</v>
      </c>
      <c r="J2198" s="59">
        <v>5996309</v>
      </c>
      <c r="K2198" s="59" t="s">
        <v>2764</v>
      </c>
      <c r="L2198" s="61" t="s">
        <v>113</v>
      </c>
      <c r="M2198" s="61">
        <f>VLOOKUP(H2198,zdroj!C:F,4,0)</f>
        <v>0</v>
      </c>
      <c r="N2198" s="61" t="str">
        <f t="shared" si="68"/>
        <v>katB</v>
      </c>
      <c r="P2198" s="73" t="str">
        <f t="shared" si="69"/>
        <v/>
      </c>
      <c r="Q2198" s="61" t="s">
        <v>30</v>
      </c>
    </row>
    <row r="2199" spans="8:17" x14ac:dyDescent="0.25">
      <c r="H2199" s="59">
        <v>126861</v>
      </c>
      <c r="I2199" s="59" t="s">
        <v>69</v>
      </c>
      <c r="J2199" s="59">
        <v>5996317</v>
      </c>
      <c r="K2199" s="59" t="s">
        <v>2765</v>
      </c>
      <c r="L2199" s="61" t="s">
        <v>113</v>
      </c>
      <c r="M2199" s="61">
        <f>VLOOKUP(H2199,zdroj!C:F,4,0)</f>
        <v>0</v>
      </c>
      <c r="N2199" s="61" t="str">
        <f t="shared" si="68"/>
        <v>katB</v>
      </c>
      <c r="P2199" s="73" t="str">
        <f t="shared" si="69"/>
        <v/>
      </c>
      <c r="Q2199" s="61" t="s">
        <v>30</v>
      </c>
    </row>
    <row r="2200" spans="8:17" x14ac:dyDescent="0.25">
      <c r="H2200" s="59">
        <v>126861</v>
      </c>
      <c r="I2200" s="59" t="s">
        <v>69</v>
      </c>
      <c r="J2200" s="59">
        <v>5996325</v>
      </c>
      <c r="K2200" s="59" t="s">
        <v>2766</v>
      </c>
      <c r="L2200" s="61" t="s">
        <v>113</v>
      </c>
      <c r="M2200" s="61">
        <f>VLOOKUP(H2200,zdroj!C:F,4,0)</f>
        <v>0</v>
      </c>
      <c r="N2200" s="61" t="str">
        <f t="shared" si="68"/>
        <v>katB</v>
      </c>
      <c r="P2200" s="73" t="str">
        <f t="shared" si="69"/>
        <v/>
      </c>
      <c r="Q2200" s="61" t="s">
        <v>30</v>
      </c>
    </row>
    <row r="2201" spans="8:17" x14ac:dyDescent="0.25">
      <c r="H2201" s="59">
        <v>126861</v>
      </c>
      <c r="I2201" s="59" t="s">
        <v>69</v>
      </c>
      <c r="J2201" s="59">
        <v>5996333</v>
      </c>
      <c r="K2201" s="59" t="s">
        <v>2767</v>
      </c>
      <c r="L2201" s="61" t="s">
        <v>113</v>
      </c>
      <c r="M2201" s="61">
        <f>VLOOKUP(H2201,zdroj!C:F,4,0)</f>
        <v>0</v>
      </c>
      <c r="N2201" s="61" t="str">
        <f t="shared" si="68"/>
        <v>katB</v>
      </c>
      <c r="P2201" s="73" t="str">
        <f t="shared" si="69"/>
        <v/>
      </c>
      <c r="Q2201" s="61" t="s">
        <v>30</v>
      </c>
    </row>
    <row r="2202" spans="8:17" x14ac:dyDescent="0.25">
      <c r="H2202" s="59">
        <v>126861</v>
      </c>
      <c r="I2202" s="59" t="s">
        <v>69</v>
      </c>
      <c r="J2202" s="59">
        <v>5996341</v>
      </c>
      <c r="K2202" s="59" t="s">
        <v>2768</v>
      </c>
      <c r="L2202" s="61" t="s">
        <v>113</v>
      </c>
      <c r="M2202" s="61">
        <f>VLOOKUP(H2202,zdroj!C:F,4,0)</f>
        <v>0</v>
      </c>
      <c r="N2202" s="61" t="str">
        <f t="shared" si="68"/>
        <v>katB</v>
      </c>
      <c r="P2202" s="73" t="str">
        <f t="shared" si="69"/>
        <v/>
      </c>
      <c r="Q2202" s="61" t="s">
        <v>30</v>
      </c>
    </row>
    <row r="2203" spans="8:17" x14ac:dyDescent="0.25">
      <c r="H2203" s="59">
        <v>126861</v>
      </c>
      <c r="I2203" s="59" t="s">
        <v>69</v>
      </c>
      <c r="J2203" s="59">
        <v>5996350</v>
      </c>
      <c r="K2203" s="59" t="s">
        <v>2769</v>
      </c>
      <c r="L2203" s="61" t="s">
        <v>113</v>
      </c>
      <c r="M2203" s="61">
        <f>VLOOKUP(H2203,zdroj!C:F,4,0)</f>
        <v>0</v>
      </c>
      <c r="N2203" s="61" t="str">
        <f t="shared" si="68"/>
        <v>katB</v>
      </c>
      <c r="P2203" s="73" t="str">
        <f t="shared" si="69"/>
        <v/>
      </c>
      <c r="Q2203" s="61" t="s">
        <v>30</v>
      </c>
    </row>
    <row r="2204" spans="8:17" x14ac:dyDescent="0.25">
      <c r="H2204" s="59">
        <v>126861</v>
      </c>
      <c r="I2204" s="59" t="s">
        <v>69</v>
      </c>
      <c r="J2204" s="59">
        <v>5996368</v>
      </c>
      <c r="K2204" s="59" t="s">
        <v>2770</v>
      </c>
      <c r="L2204" s="61" t="s">
        <v>113</v>
      </c>
      <c r="M2204" s="61">
        <f>VLOOKUP(H2204,zdroj!C:F,4,0)</f>
        <v>0</v>
      </c>
      <c r="N2204" s="61" t="str">
        <f t="shared" si="68"/>
        <v>katB</v>
      </c>
      <c r="P2204" s="73" t="str">
        <f t="shared" si="69"/>
        <v/>
      </c>
      <c r="Q2204" s="61" t="s">
        <v>30</v>
      </c>
    </row>
    <row r="2205" spans="8:17" x14ac:dyDescent="0.25">
      <c r="H2205" s="59">
        <v>126861</v>
      </c>
      <c r="I2205" s="59" t="s">
        <v>69</v>
      </c>
      <c r="J2205" s="59">
        <v>5996376</v>
      </c>
      <c r="K2205" s="59" t="s">
        <v>2771</v>
      </c>
      <c r="L2205" s="61" t="s">
        <v>113</v>
      </c>
      <c r="M2205" s="61">
        <f>VLOOKUP(H2205,zdroj!C:F,4,0)</f>
        <v>0</v>
      </c>
      <c r="N2205" s="61" t="str">
        <f t="shared" si="68"/>
        <v>katB</v>
      </c>
      <c r="P2205" s="73" t="str">
        <f t="shared" si="69"/>
        <v/>
      </c>
      <c r="Q2205" s="61" t="s">
        <v>30</v>
      </c>
    </row>
    <row r="2206" spans="8:17" x14ac:dyDescent="0.25">
      <c r="H2206" s="59">
        <v>126861</v>
      </c>
      <c r="I2206" s="59" t="s">
        <v>69</v>
      </c>
      <c r="J2206" s="59">
        <v>5996384</v>
      </c>
      <c r="K2206" s="59" t="s">
        <v>2772</v>
      </c>
      <c r="L2206" s="61" t="s">
        <v>113</v>
      </c>
      <c r="M2206" s="61">
        <f>VLOOKUP(H2206,zdroj!C:F,4,0)</f>
        <v>0</v>
      </c>
      <c r="N2206" s="61" t="str">
        <f t="shared" si="68"/>
        <v>katB</v>
      </c>
      <c r="P2206" s="73" t="str">
        <f t="shared" si="69"/>
        <v/>
      </c>
      <c r="Q2206" s="61" t="s">
        <v>30</v>
      </c>
    </row>
    <row r="2207" spans="8:17" x14ac:dyDescent="0.25">
      <c r="H2207" s="59">
        <v>126861</v>
      </c>
      <c r="I2207" s="59" t="s">
        <v>69</v>
      </c>
      <c r="J2207" s="59">
        <v>5996392</v>
      </c>
      <c r="K2207" s="59" t="s">
        <v>2773</v>
      </c>
      <c r="L2207" s="61" t="s">
        <v>113</v>
      </c>
      <c r="M2207" s="61">
        <f>VLOOKUP(H2207,zdroj!C:F,4,0)</f>
        <v>0</v>
      </c>
      <c r="N2207" s="61" t="str">
        <f t="shared" si="68"/>
        <v>katB</v>
      </c>
      <c r="P2207" s="73" t="str">
        <f t="shared" si="69"/>
        <v/>
      </c>
      <c r="Q2207" s="61" t="s">
        <v>30</v>
      </c>
    </row>
    <row r="2208" spans="8:17" x14ac:dyDescent="0.25">
      <c r="H2208" s="59">
        <v>126861</v>
      </c>
      <c r="I2208" s="59" t="s">
        <v>69</v>
      </c>
      <c r="J2208" s="59">
        <v>5996406</v>
      </c>
      <c r="K2208" s="59" t="s">
        <v>2774</v>
      </c>
      <c r="L2208" s="61" t="s">
        <v>113</v>
      </c>
      <c r="M2208" s="61">
        <f>VLOOKUP(H2208,zdroj!C:F,4,0)</f>
        <v>0</v>
      </c>
      <c r="N2208" s="61" t="str">
        <f t="shared" si="68"/>
        <v>katB</v>
      </c>
      <c r="P2208" s="73" t="str">
        <f t="shared" si="69"/>
        <v/>
      </c>
      <c r="Q2208" s="61" t="s">
        <v>30</v>
      </c>
    </row>
    <row r="2209" spans="8:17" x14ac:dyDescent="0.25">
      <c r="H2209" s="59">
        <v>126861</v>
      </c>
      <c r="I2209" s="59" t="s">
        <v>69</v>
      </c>
      <c r="J2209" s="59">
        <v>5996414</v>
      </c>
      <c r="K2209" s="59" t="s">
        <v>2775</v>
      </c>
      <c r="L2209" s="61" t="s">
        <v>113</v>
      </c>
      <c r="M2209" s="61">
        <f>VLOOKUP(H2209,zdroj!C:F,4,0)</f>
        <v>0</v>
      </c>
      <c r="N2209" s="61" t="str">
        <f t="shared" si="68"/>
        <v>katB</v>
      </c>
      <c r="P2209" s="73" t="str">
        <f t="shared" si="69"/>
        <v/>
      </c>
      <c r="Q2209" s="61" t="s">
        <v>30</v>
      </c>
    </row>
    <row r="2210" spans="8:17" x14ac:dyDescent="0.25">
      <c r="H2210" s="59">
        <v>126861</v>
      </c>
      <c r="I2210" s="59" t="s">
        <v>69</v>
      </c>
      <c r="J2210" s="59">
        <v>5996449</v>
      </c>
      <c r="K2210" s="59" t="s">
        <v>2776</v>
      </c>
      <c r="L2210" s="61" t="s">
        <v>113</v>
      </c>
      <c r="M2210" s="61">
        <f>VLOOKUP(H2210,zdroj!C:F,4,0)</f>
        <v>0</v>
      </c>
      <c r="N2210" s="61" t="str">
        <f t="shared" si="68"/>
        <v>katB</v>
      </c>
      <c r="P2210" s="73" t="str">
        <f t="shared" si="69"/>
        <v/>
      </c>
      <c r="Q2210" s="61" t="s">
        <v>33</v>
      </c>
    </row>
    <row r="2211" spans="8:17" x14ac:dyDescent="0.25">
      <c r="H2211" s="59">
        <v>126861</v>
      </c>
      <c r="I2211" s="59" t="s">
        <v>69</v>
      </c>
      <c r="J2211" s="59">
        <v>5996457</v>
      </c>
      <c r="K2211" s="59" t="s">
        <v>2777</v>
      </c>
      <c r="L2211" s="61" t="s">
        <v>113</v>
      </c>
      <c r="M2211" s="61">
        <f>VLOOKUP(H2211,zdroj!C:F,4,0)</f>
        <v>0</v>
      </c>
      <c r="N2211" s="61" t="str">
        <f t="shared" si="68"/>
        <v>katB</v>
      </c>
      <c r="P2211" s="73" t="str">
        <f t="shared" si="69"/>
        <v/>
      </c>
      <c r="Q2211" s="61" t="s">
        <v>30</v>
      </c>
    </row>
    <row r="2212" spans="8:17" x14ac:dyDescent="0.25">
      <c r="H2212" s="59">
        <v>126861</v>
      </c>
      <c r="I2212" s="59" t="s">
        <v>69</v>
      </c>
      <c r="J2212" s="59">
        <v>5996465</v>
      </c>
      <c r="K2212" s="59" t="s">
        <v>2778</v>
      </c>
      <c r="L2212" s="61" t="s">
        <v>113</v>
      </c>
      <c r="M2212" s="61">
        <f>VLOOKUP(H2212,zdroj!C:F,4,0)</f>
        <v>0</v>
      </c>
      <c r="N2212" s="61" t="str">
        <f t="shared" si="68"/>
        <v>katB</v>
      </c>
      <c r="P2212" s="73" t="str">
        <f t="shared" si="69"/>
        <v/>
      </c>
      <c r="Q2212" s="61" t="s">
        <v>30</v>
      </c>
    </row>
    <row r="2213" spans="8:17" x14ac:dyDescent="0.25">
      <c r="H2213" s="59">
        <v>126861</v>
      </c>
      <c r="I2213" s="59" t="s">
        <v>69</v>
      </c>
      <c r="J2213" s="59">
        <v>5996473</v>
      </c>
      <c r="K2213" s="59" t="s">
        <v>2779</v>
      </c>
      <c r="L2213" s="61" t="s">
        <v>113</v>
      </c>
      <c r="M2213" s="61">
        <f>VLOOKUP(H2213,zdroj!C:F,4,0)</f>
        <v>0</v>
      </c>
      <c r="N2213" s="61" t="str">
        <f t="shared" si="68"/>
        <v>katB</v>
      </c>
      <c r="P2213" s="73" t="str">
        <f t="shared" si="69"/>
        <v/>
      </c>
      <c r="Q2213" s="61" t="s">
        <v>30</v>
      </c>
    </row>
    <row r="2214" spans="8:17" x14ac:dyDescent="0.25">
      <c r="H2214" s="59">
        <v>126861</v>
      </c>
      <c r="I2214" s="59" t="s">
        <v>69</v>
      </c>
      <c r="J2214" s="59">
        <v>5996481</v>
      </c>
      <c r="K2214" s="59" t="s">
        <v>2780</v>
      </c>
      <c r="L2214" s="61" t="s">
        <v>113</v>
      </c>
      <c r="M2214" s="61">
        <f>VLOOKUP(H2214,zdroj!C:F,4,0)</f>
        <v>0</v>
      </c>
      <c r="N2214" s="61" t="str">
        <f t="shared" si="68"/>
        <v>katB</v>
      </c>
      <c r="P2214" s="73" t="str">
        <f t="shared" si="69"/>
        <v/>
      </c>
      <c r="Q2214" s="61" t="s">
        <v>30</v>
      </c>
    </row>
    <row r="2215" spans="8:17" x14ac:dyDescent="0.25">
      <c r="H2215" s="59">
        <v>126861</v>
      </c>
      <c r="I2215" s="59" t="s">
        <v>69</v>
      </c>
      <c r="J2215" s="59">
        <v>5996490</v>
      </c>
      <c r="K2215" s="59" t="s">
        <v>2781</v>
      </c>
      <c r="L2215" s="61" t="s">
        <v>113</v>
      </c>
      <c r="M2215" s="61">
        <f>VLOOKUP(H2215,zdroj!C:F,4,0)</f>
        <v>0</v>
      </c>
      <c r="N2215" s="61" t="str">
        <f t="shared" si="68"/>
        <v>katB</v>
      </c>
      <c r="P2215" s="73" t="str">
        <f t="shared" si="69"/>
        <v/>
      </c>
      <c r="Q2215" s="61" t="s">
        <v>30</v>
      </c>
    </row>
    <row r="2216" spans="8:17" x14ac:dyDescent="0.25">
      <c r="H2216" s="59">
        <v>126861</v>
      </c>
      <c r="I2216" s="59" t="s">
        <v>69</v>
      </c>
      <c r="J2216" s="59">
        <v>5996503</v>
      </c>
      <c r="K2216" s="59" t="s">
        <v>2782</v>
      </c>
      <c r="L2216" s="61" t="s">
        <v>113</v>
      </c>
      <c r="M2216" s="61">
        <f>VLOOKUP(H2216,zdroj!C:F,4,0)</f>
        <v>0</v>
      </c>
      <c r="N2216" s="61" t="str">
        <f t="shared" si="68"/>
        <v>katB</v>
      </c>
      <c r="P2216" s="73" t="str">
        <f t="shared" si="69"/>
        <v/>
      </c>
      <c r="Q2216" s="61" t="s">
        <v>30</v>
      </c>
    </row>
    <row r="2217" spans="8:17" x14ac:dyDescent="0.25">
      <c r="H2217" s="59">
        <v>126861</v>
      </c>
      <c r="I2217" s="59" t="s">
        <v>69</v>
      </c>
      <c r="J2217" s="59">
        <v>5996511</v>
      </c>
      <c r="K2217" s="59" t="s">
        <v>2783</v>
      </c>
      <c r="L2217" s="61" t="s">
        <v>113</v>
      </c>
      <c r="M2217" s="61">
        <f>VLOOKUP(H2217,zdroj!C:F,4,0)</f>
        <v>0</v>
      </c>
      <c r="N2217" s="61" t="str">
        <f t="shared" si="68"/>
        <v>katB</v>
      </c>
      <c r="P2217" s="73" t="str">
        <f t="shared" si="69"/>
        <v/>
      </c>
      <c r="Q2217" s="61" t="s">
        <v>30</v>
      </c>
    </row>
    <row r="2218" spans="8:17" x14ac:dyDescent="0.25">
      <c r="H2218" s="59">
        <v>126861</v>
      </c>
      <c r="I2218" s="59" t="s">
        <v>69</v>
      </c>
      <c r="J2218" s="59">
        <v>5996520</v>
      </c>
      <c r="K2218" s="59" t="s">
        <v>2784</v>
      </c>
      <c r="L2218" s="61" t="s">
        <v>113</v>
      </c>
      <c r="M2218" s="61">
        <f>VLOOKUP(H2218,zdroj!C:F,4,0)</f>
        <v>0</v>
      </c>
      <c r="N2218" s="61" t="str">
        <f t="shared" si="68"/>
        <v>katB</v>
      </c>
      <c r="P2218" s="73" t="str">
        <f t="shared" si="69"/>
        <v/>
      </c>
      <c r="Q2218" s="61" t="s">
        <v>30</v>
      </c>
    </row>
    <row r="2219" spans="8:17" x14ac:dyDescent="0.25">
      <c r="H2219" s="59">
        <v>126861</v>
      </c>
      <c r="I2219" s="59" t="s">
        <v>69</v>
      </c>
      <c r="J2219" s="59">
        <v>5996538</v>
      </c>
      <c r="K2219" s="59" t="s">
        <v>2785</v>
      </c>
      <c r="L2219" s="61" t="s">
        <v>113</v>
      </c>
      <c r="M2219" s="61">
        <f>VLOOKUP(H2219,zdroj!C:F,4,0)</f>
        <v>0</v>
      </c>
      <c r="N2219" s="61" t="str">
        <f t="shared" si="68"/>
        <v>katB</v>
      </c>
      <c r="P2219" s="73" t="str">
        <f t="shared" si="69"/>
        <v/>
      </c>
      <c r="Q2219" s="61" t="s">
        <v>31</v>
      </c>
    </row>
    <row r="2220" spans="8:17" x14ac:dyDescent="0.25">
      <c r="H2220" s="59">
        <v>126861</v>
      </c>
      <c r="I2220" s="59" t="s">
        <v>69</v>
      </c>
      <c r="J2220" s="59">
        <v>5996546</v>
      </c>
      <c r="K2220" s="59" t="s">
        <v>2786</v>
      </c>
      <c r="L2220" s="61" t="s">
        <v>113</v>
      </c>
      <c r="M2220" s="61">
        <f>VLOOKUP(H2220,zdroj!C:F,4,0)</f>
        <v>0</v>
      </c>
      <c r="N2220" s="61" t="str">
        <f t="shared" si="68"/>
        <v>katB</v>
      </c>
      <c r="P2220" s="73" t="str">
        <f t="shared" si="69"/>
        <v/>
      </c>
      <c r="Q2220" s="61" t="s">
        <v>30</v>
      </c>
    </row>
    <row r="2221" spans="8:17" x14ac:dyDescent="0.25">
      <c r="H2221" s="59">
        <v>126861</v>
      </c>
      <c r="I2221" s="59" t="s">
        <v>69</v>
      </c>
      <c r="J2221" s="59">
        <v>5996554</v>
      </c>
      <c r="K2221" s="59" t="s">
        <v>2787</v>
      </c>
      <c r="L2221" s="61" t="s">
        <v>113</v>
      </c>
      <c r="M2221" s="61">
        <f>VLOOKUP(H2221,zdroj!C:F,4,0)</f>
        <v>0</v>
      </c>
      <c r="N2221" s="61" t="str">
        <f t="shared" si="68"/>
        <v>katB</v>
      </c>
      <c r="P2221" s="73" t="str">
        <f t="shared" si="69"/>
        <v/>
      </c>
      <c r="Q2221" s="61" t="s">
        <v>33</v>
      </c>
    </row>
    <row r="2222" spans="8:17" x14ac:dyDescent="0.25">
      <c r="H2222" s="59">
        <v>126861</v>
      </c>
      <c r="I2222" s="59" t="s">
        <v>69</v>
      </c>
      <c r="J2222" s="59">
        <v>5996571</v>
      </c>
      <c r="K2222" s="59" t="s">
        <v>2788</v>
      </c>
      <c r="L2222" s="61" t="s">
        <v>113</v>
      </c>
      <c r="M2222" s="61">
        <f>VLOOKUP(H2222,zdroj!C:F,4,0)</f>
        <v>0</v>
      </c>
      <c r="N2222" s="61" t="str">
        <f t="shared" si="68"/>
        <v>katB</v>
      </c>
      <c r="P2222" s="73" t="str">
        <f t="shared" si="69"/>
        <v/>
      </c>
      <c r="Q2222" s="61" t="s">
        <v>30</v>
      </c>
    </row>
    <row r="2223" spans="8:17" x14ac:dyDescent="0.25">
      <c r="H2223" s="59">
        <v>126861</v>
      </c>
      <c r="I2223" s="59" t="s">
        <v>69</v>
      </c>
      <c r="J2223" s="59">
        <v>5996589</v>
      </c>
      <c r="K2223" s="59" t="s">
        <v>2789</v>
      </c>
      <c r="L2223" s="61" t="s">
        <v>113</v>
      </c>
      <c r="M2223" s="61">
        <f>VLOOKUP(H2223,zdroj!C:F,4,0)</f>
        <v>0</v>
      </c>
      <c r="N2223" s="61" t="str">
        <f t="shared" si="68"/>
        <v>katB</v>
      </c>
      <c r="P2223" s="73" t="str">
        <f t="shared" si="69"/>
        <v/>
      </c>
      <c r="Q2223" s="61" t="s">
        <v>30</v>
      </c>
    </row>
    <row r="2224" spans="8:17" x14ac:dyDescent="0.25">
      <c r="H2224" s="59">
        <v>126861</v>
      </c>
      <c r="I2224" s="59" t="s">
        <v>69</v>
      </c>
      <c r="J2224" s="59">
        <v>5996597</v>
      </c>
      <c r="K2224" s="59" t="s">
        <v>2790</v>
      </c>
      <c r="L2224" s="61" t="s">
        <v>113</v>
      </c>
      <c r="M2224" s="61">
        <f>VLOOKUP(H2224,zdroj!C:F,4,0)</f>
        <v>0</v>
      </c>
      <c r="N2224" s="61" t="str">
        <f t="shared" si="68"/>
        <v>katB</v>
      </c>
      <c r="P2224" s="73" t="str">
        <f t="shared" si="69"/>
        <v/>
      </c>
      <c r="Q2224" s="61" t="s">
        <v>30</v>
      </c>
    </row>
    <row r="2225" spans="8:17" x14ac:dyDescent="0.25">
      <c r="H2225" s="59">
        <v>126861</v>
      </c>
      <c r="I2225" s="59" t="s">
        <v>69</v>
      </c>
      <c r="J2225" s="59">
        <v>5996601</v>
      </c>
      <c r="K2225" s="59" t="s">
        <v>2791</v>
      </c>
      <c r="L2225" s="61" t="s">
        <v>113</v>
      </c>
      <c r="M2225" s="61">
        <f>VLOOKUP(H2225,zdroj!C:F,4,0)</f>
        <v>0</v>
      </c>
      <c r="N2225" s="61" t="str">
        <f t="shared" si="68"/>
        <v>katB</v>
      </c>
      <c r="P2225" s="73" t="str">
        <f t="shared" si="69"/>
        <v/>
      </c>
      <c r="Q2225" s="61" t="s">
        <v>30</v>
      </c>
    </row>
    <row r="2226" spans="8:17" x14ac:dyDescent="0.25">
      <c r="H2226" s="59">
        <v>126861</v>
      </c>
      <c r="I2226" s="59" t="s">
        <v>69</v>
      </c>
      <c r="J2226" s="59">
        <v>5996619</v>
      </c>
      <c r="K2226" s="59" t="s">
        <v>2792</v>
      </c>
      <c r="L2226" s="61" t="s">
        <v>113</v>
      </c>
      <c r="M2226" s="61">
        <f>VLOOKUP(H2226,zdroj!C:F,4,0)</f>
        <v>0</v>
      </c>
      <c r="N2226" s="61" t="str">
        <f t="shared" si="68"/>
        <v>katB</v>
      </c>
      <c r="P2226" s="73" t="str">
        <f t="shared" si="69"/>
        <v/>
      </c>
      <c r="Q2226" s="61" t="s">
        <v>30</v>
      </c>
    </row>
    <row r="2227" spans="8:17" x14ac:dyDescent="0.25">
      <c r="H2227" s="59">
        <v>126861</v>
      </c>
      <c r="I2227" s="59" t="s">
        <v>69</v>
      </c>
      <c r="J2227" s="59">
        <v>5996627</v>
      </c>
      <c r="K2227" s="59" t="s">
        <v>2793</v>
      </c>
      <c r="L2227" s="61" t="s">
        <v>113</v>
      </c>
      <c r="M2227" s="61">
        <f>VLOOKUP(H2227,zdroj!C:F,4,0)</f>
        <v>0</v>
      </c>
      <c r="N2227" s="61" t="str">
        <f t="shared" si="68"/>
        <v>katB</v>
      </c>
      <c r="P2227" s="73" t="str">
        <f t="shared" si="69"/>
        <v/>
      </c>
      <c r="Q2227" s="61" t="s">
        <v>30</v>
      </c>
    </row>
    <row r="2228" spans="8:17" x14ac:dyDescent="0.25">
      <c r="H2228" s="59">
        <v>126861</v>
      </c>
      <c r="I2228" s="59" t="s">
        <v>69</v>
      </c>
      <c r="J2228" s="59">
        <v>5996635</v>
      </c>
      <c r="K2228" s="59" t="s">
        <v>2794</v>
      </c>
      <c r="L2228" s="61" t="s">
        <v>113</v>
      </c>
      <c r="M2228" s="61">
        <f>VLOOKUP(H2228,zdroj!C:F,4,0)</f>
        <v>0</v>
      </c>
      <c r="N2228" s="61" t="str">
        <f t="shared" si="68"/>
        <v>katB</v>
      </c>
      <c r="P2228" s="73" t="str">
        <f t="shared" si="69"/>
        <v/>
      </c>
      <c r="Q2228" s="61" t="s">
        <v>30</v>
      </c>
    </row>
    <row r="2229" spans="8:17" x14ac:dyDescent="0.25">
      <c r="H2229" s="59">
        <v>126861</v>
      </c>
      <c r="I2229" s="59" t="s">
        <v>69</v>
      </c>
      <c r="J2229" s="59">
        <v>5996643</v>
      </c>
      <c r="K2229" s="59" t="s">
        <v>2795</v>
      </c>
      <c r="L2229" s="61" t="s">
        <v>113</v>
      </c>
      <c r="M2229" s="61">
        <f>VLOOKUP(H2229,zdroj!C:F,4,0)</f>
        <v>0</v>
      </c>
      <c r="N2229" s="61" t="str">
        <f t="shared" si="68"/>
        <v>katB</v>
      </c>
      <c r="P2229" s="73" t="str">
        <f t="shared" si="69"/>
        <v/>
      </c>
      <c r="Q2229" s="61" t="s">
        <v>30</v>
      </c>
    </row>
    <row r="2230" spans="8:17" x14ac:dyDescent="0.25">
      <c r="H2230" s="59">
        <v>126861</v>
      </c>
      <c r="I2230" s="59" t="s">
        <v>69</v>
      </c>
      <c r="J2230" s="59">
        <v>5996651</v>
      </c>
      <c r="K2230" s="59" t="s">
        <v>2796</v>
      </c>
      <c r="L2230" s="61" t="s">
        <v>113</v>
      </c>
      <c r="M2230" s="61">
        <f>VLOOKUP(H2230,zdroj!C:F,4,0)</f>
        <v>0</v>
      </c>
      <c r="N2230" s="61" t="str">
        <f t="shared" si="68"/>
        <v>katB</v>
      </c>
      <c r="P2230" s="73" t="str">
        <f t="shared" si="69"/>
        <v/>
      </c>
      <c r="Q2230" s="61" t="s">
        <v>30</v>
      </c>
    </row>
    <row r="2231" spans="8:17" x14ac:dyDescent="0.25">
      <c r="H2231" s="59">
        <v>126861</v>
      </c>
      <c r="I2231" s="59" t="s">
        <v>69</v>
      </c>
      <c r="J2231" s="59">
        <v>5996660</v>
      </c>
      <c r="K2231" s="59" t="s">
        <v>2797</v>
      </c>
      <c r="L2231" s="61" t="s">
        <v>113</v>
      </c>
      <c r="M2231" s="61">
        <f>VLOOKUP(H2231,zdroj!C:F,4,0)</f>
        <v>0</v>
      </c>
      <c r="N2231" s="61" t="str">
        <f t="shared" si="68"/>
        <v>katB</v>
      </c>
      <c r="P2231" s="73" t="str">
        <f t="shared" si="69"/>
        <v/>
      </c>
      <c r="Q2231" s="61" t="s">
        <v>30</v>
      </c>
    </row>
    <row r="2232" spans="8:17" x14ac:dyDescent="0.25">
      <c r="H2232" s="59">
        <v>126861</v>
      </c>
      <c r="I2232" s="59" t="s">
        <v>69</v>
      </c>
      <c r="J2232" s="59">
        <v>5996678</v>
      </c>
      <c r="K2232" s="59" t="s">
        <v>2798</v>
      </c>
      <c r="L2232" s="61" t="s">
        <v>113</v>
      </c>
      <c r="M2232" s="61">
        <f>VLOOKUP(H2232,zdroj!C:F,4,0)</f>
        <v>0</v>
      </c>
      <c r="N2232" s="61" t="str">
        <f t="shared" si="68"/>
        <v>katB</v>
      </c>
      <c r="P2232" s="73" t="str">
        <f t="shared" si="69"/>
        <v/>
      </c>
      <c r="Q2232" s="61" t="s">
        <v>30</v>
      </c>
    </row>
    <row r="2233" spans="8:17" x14ac:dyDescent="0.25">
      <c r="H2233" s="59">
        <v>126861</v>
      </c>
      <c r="I2233" s="59" t="s">
        <v>69</v>
      </c>
      <c r="J2233" s="59">
        <v>5996686</v>
      </c>
      <c r="K2233" s="59" t="s">
        <v>2799</v>
      </c>
      <c r="L2233" s="61" t="s">
        <v>113</v>
      </c>
      <c r="M2233" s="61">
        <f>VLOOKUP(H2233,zdroj!C:F,4,0)</f>
        <v>0</v>
      </c>
      <c r="N2233" s="61" t="str">
        <f t="shared" si="68"/>
        <v>katB</v>
      </c>
      <c r="P2233" s="73" t="str">
        <f t="shared" si="69"/>
        <v/>
      </c>
      <c r="Q2233" s="61" t="s">
        <v>30</v>
      </c>
    </row>
    <row r="2234" spans="8:17" x14ac:dyDescent="0.25">
      <c r="H2234" s="59">
        <v>126861</v>
      </c>
      <c r="I2234" s="59" t="s">
        <v>69</v>
      </c>
      <c r="J2234" s="59">
        <v>5996694</v>
      </c>
      <c r="K2234" s="59" t="s">
        <v>2800</v>
      </c>
      <c r="L2234" s="61" t="s">
        <v>113</v>
      </c>
      <c r="M2234" s="61">
        <f>VLOOKUP(H2234,zdroj!C:F,4,0)</f>
        <v>0</v>
      </c>
      <c r="N2234" s="61" t="str">
        <f t="shared" si="68"/>
        <v>katB</v>
      </c>
      <c r="P2234" s="73" t="str">
        <f t="shared" si="69"/>
        <v/>
      </c>
      <c r="Q2234" s="61" t="s">
        <v>30</v>
      </c>
    </row>
    <row r="2235" spans="8:17" x14ac:dyDescent="0.25">
      <c r="H2235" s="59">
        <v>126861</v>
      </c>
      <c r="I2235" s="59" t="s">
        <v>69</v>
      </c>
      <c r="J2235" s="59">
        <v>5996708</v>
      </c>
      <c r="K2235" s="59" t="s">
        <v>2801</v>
      </c>
      <c r="L2235" s="61" t="s">
        <v>113</v>
      </c>
      <c r="M2235" s="61">
        <f>VLOOKUP(H2235,zdroj!C:F,4,0)</f>
        <v>0</v>
      </c>
      <c r="N2235" s="61" t="str">
        <f t="shared" si="68"/>
        <v>katB</v>
      </c>
      <c r="P2235" s="73" t="str">
        <f t="shared" si="69"/>
        <v/>
      </c>
      <c r="Q2235" s="61" t="s">
        <v>30</v>
      </c>
    </row>
    <row r="2236" spans="8:17" x14ac:dyDescent="0.25">
      <c r="H2236" s="59">
        <v>126861</v>
      </c>
      <c r="I2236" s="59" t="s">
        <v>69</v>
      </c>
      <c r="J2236" s="59">
        <v>5996716</v>
      </c>
      <c r="K2236" s="59" t="s">
        <v>2802</v>
      </c>
      <c r="L2236" s="61" t="s">
        <v>113</v>
      </c>
      <c r="M2236" s="61">
        <f>VLOOKUP(H2236,zdroj!C:F,4,0)</f>
        <v>0</v>
      </c>
      <c r="N2236" s="61" t="str">
        <f t="shared" si="68"/>
        <v>katB</v>
      </c>
      <c r="P2236" s="73" t="str">
        <f t="shared" si="69"/>
        <v/>
      </c>
      <c r="Q2236" s="61" t="s">
        <v>30</v>
      </c>
    </row>
    <row r="2237" spans="8:17" x14ac:dyDescent="0.25">
      <c r="H2237" s="59">
        <v>126861</v>
      </c>
      <c r="I2237" s="59" t="s">
        <v>69</v>
      </c>
      <c r="J2237" s="59">
        <v>5996724</v>
      </c>
      <c r="K2237" s="59" t="s">
        <v>2803</v>
      </c>
      <c r="L2237" s="61" t="s">
        <v>113</v>
      </c>
      <c r="M2237" s="61">
        <f>VLOOKUP(H2237,zdroj!C:F,4,0)</f>
        <v>0</v>
      </c>
      <c r="N2237" s="61" t="str">
        <f t="shared" si="68"/>
        <v>katB</v>
      </c>
      <c r="P2237" s="73" t="str">
        <f t="shared" si="69"/>
        <v/>
      </c>
      <c r="Q2237" s="61" t="s">
        <v>30</v>
      </c>
    </row>
    <row r="2238" spans="8:17" x14ac:dyDescent="0.25">
      <c r="H2238" s="59">
        <v>126861</v>
      </c>
      <c r="I2238" s="59" t="s">
        <v>69</v>
      </c>
      <c r="J2238" s="59">
        <v>5996732</v>
      </c>
      <c r="K2238" s="59" t="s">
        <v>2804</v>
      </c>
      <c r="L2238" s="61" t="s">
        <v>113</v>
      </c>
      <c r="M2238" s="61">
        <f>VLOOKUP(H2238,zdroj!C:F,4,0)</f>
        <v>0</v>
      </c>
      <c r="N2238" s="61" t="str">
        <f t="shared" si="68"/>
        <v>katB</v>
      </c>
      <c r="P2238" s="73" t="str">
        <f t="shared" si="69"/>
        <v/>
      </c>
      <c r="Q2238" s="61" t="s">
        <v>30</v>
      </c>
    </row>
    <row r="2239" spans="8:17" x14ac:dyDescent="0.25">
      <c r="H2239" s="59">
        <v>126861</v>
      </c>
      <c r="I2239" s="59" t="s">
        <v>69</v>
      </c>
      <c r="J2239" s="59">
        <v>5996741</v>
      </c>
      <c r="K2239" s="59" t="s">
        <v>2805</v>
      </c>
      <c r="L2239" s="61" t="s">
        <v>113</v>
      </c>
      <c r="M2239" s="61">
        <f>VLOOKUP(H2239,zdroj!C:F,4,0)</f>
        <v>0</v>
      </c>
      <c r="N2239" s="61" t="str">
        <f t="shared" si="68"/>
        <v>katB</v>
      </c>
      <c r="P2239" s="73" t="str">
        <f t="shared" si="69"/>
        <v/>
      </c>
      <c r="Q2239" s="61" t="s">
        <v>31</v>
      </c>
    </row>
    <row r="2240" spans="8:17" x14ac:dyDescent="0.25">
      <c r="H2240" s="59">
        <v>126861</v>
      </c>
      <c r="I2240" s="59" t="s">
        <v>69</v>
      </c>
      <c r="J2240" s="59">
        <v>5996759</v>
      </c>
      <c r="K2240" s="59" t="s">
        <v>2806</v>
      </c>
      <c r="L2240" s="61" t="s">
        <v>113</v>
      </c>
      <c r="M2240" s="61">
        <f>VLOOKUP(H2240,zdroj!C:F,4,0)</f>
        <v>0</v>
      </c>
      <c r="N2240" s="61" t="str">
        <f t="shared" si="68"/>
        <v>katB</v>
      </c>
      <c r="P2240" s="73" t="str">
        <f t="shared" si="69"/>
        <v/>
      </c>
      <c r="Q2240" s="61" t="s">
        <v>30</v>
      </c>
    </row>
    <row r="2241" spans="8:17" x14ac:dyDescent="0.25">
      <c r="H2241" s="59">
        <v>126861</v>
      </c>
      <c r="I2241" s="59" t="s">
        <v>69</v>
      </c>
      <c r="J2241" s="59">
        <v>5996767</v>
      </c>
      <c r="K2241" s="59" t="s">
        <v>2807</v>
      </c>
      <c r="L2241" s="61" t="s">
        <v>113</v>
      </c>
      <c r="M2241" s="61">
        <f>VLOOKUP(H2241,zdroj!C:F,4,0)</f>
        <v>0</v>
      </c>
      <c r="N2241" s="61" t="str">
        <f t="shared" si="68"/>
        <v>katB</v>
      </c>
      <c r="P2241" s="73" t="str">
        <f t="shared" si="69"/>
        <v/>
      </c>
      <c r="Q2241" s="61" t="s">
        <v>30</v>
      </c>
    </row>
    <row r="2242" spans="8:17" x14ac:dyDescent="0.25">
      <c r="H2242" s="59">
        <v>126861</v>
      </c>
      <c r="I2242" s="59" t="s">
        <v>69</v>
      </c>
      <c r="J2242" s="59">
        <v>5996775</v>
      </c>
      <c r="K2242" s="59" t="s">
        <v>2808</v>
      </c>
      <c r="L2242" s="61" t="s">
        <v>113</v>
      </c>
      <c r="M2242" s="61">
        <f>VLOOKUP(H2242,zdroj!C:F,4,0)</f>
        <v>0</v>
      </c>
      <c r="N2242" s="61" t="str">
        <f t="shared" si="68"/>
        <v>katB</v>
      </c>
      <c r="P2242" s="73" t="str">
        <f t="shared" si="69"/>
        <v/>
      </c>
      <c r="Q2242" s="61" t="s">
        <v>30</v>
      </c>
    </row>
    <row r="2243" spans="8:17" x14ac:dyDescent="0.25">
      <c r="H2243" s="59">
        <v>126861</v>
      </c>
      <c r="I2243" s="59" t="s">
        <v>69</v>
      </c>
      <c r="J2243" s="59">
        <v>5996783</v>
      </c>
      <c r="K2243" s="59" t="s">
        <v>2809</v>
      </c>
      <c r="L2243" s="61" t="s">
        <v>113</v>
      </c>
      <c r="M2243" s="61">
        <f>VLOOKUP(H2243,zdroj!C:F,4,0)</f>
        <v>0</v>
      </c>
      <c r="N2243" s="61" t="str">
        <f t="shared" si="68"/>
        <v>katB</v>
      </c>
      <c r="P2243" s="73" t="str">
        <f t="shared" si="69"/>
        <v/>
      </c>
      <c r="Q2243" s="61" t="s">
        <v>30</v>
      </c>
    </row>
    <row r="2244" spans="8:17" x14ac:dyDescent="0.25">
      <c r="H2244" s="59">
        <v>126861</v>
      </c>
      <c r="I2244" s="59" t="s">
        <v>69</v>
      </c>
      <c r="J2244" s="59">
        <v>5996791</v>
      </c>
      <c r="K2244" s="59" t="s">
        <v>2810</v>
      </c>
      <c r="L2244" s="61" t="s">
        <v>113</v>
      </c>
      <c r="M2244" s="61">
        <f>VLOOKUP(H2244,zdroj!C:F,4,0)</f>
        <v>0</v>
      </c>
      <c r="N2244" s="61" t="str">
        <f t="shared" si="68"/>
        <v>katB</v>
      </c>
      <c r="P2244" s="73" t="str">
        <f t="shared" si="69"/>
        <v/>
      </c>
      <c r="Q2244" s="61" t="s">
        <v>30</v>
      </c>
    </row>
    <row r="2245" spans="8:17" x14ac:dyDescent="0.25">
      <c r="H2245" s="59">
        <v>126861</v>
      </c>
      <c r="I2245" s="59" t="s">
        <v>69</v>
      </c>
      <c r="J2245" s="59">
        <v>5996805</v>
      </c>
      <c r="K2245" s="59" t="s">
        <v>2811</v>
      </c>
      <c r="L2245" s="61" t="s">
        <v>113</v>
      </c>
      <c r="M2245" s="61">
        <f>VLOOKUP(H2245,zdroj!C:F,4,0)</f>
        <v>0</v>
      </c>
      <c r="N2245" s="61" t="str">
        <f t="shared" si="68"/>
        <v>katB</v>
      </c>
      <c r="P2245" s="73" t="str">
        <f t="shared" si="69"/>
        <v/>
      </c>
      <c r="Q2245" s="61" t="s">
        <v>30</v>
      </c>
    </row>
    <row r="2246" spans="8:17" x14ac:dyDescent="0.25">
      <c r="H2246" s="59">
        <v>126861</v>
      </c>
      <c r="I2246" s="59" t="s">
        <v>69</v>
      </c>
      <c r="J2246" s="59">
        <v>5996813</v>
      </c>
      <c r="K2246" s="59" t="s">
        <v>2812</v>
      </c>
      <c r="L2246" s="61" t="s">
        <v>113</v>
      </c>
      <c r="M2246" s="61">
        <f>VLOOKUP(H2246,zdroj!C:F,4,0)</f>
        <v>0</v>
      </c>
      <c r="N2246" s="61" t="str">
        <f t="shared" si="68"/>
        <v>katB</v>
      </c>
      <c r="P2246" s="73" t="str">
        <f t="shared" si="69"/>
        <v/>
      </c>
      <c r="Q2246" s="61" t="s">
        <v>30</v>
      </c>
    </row>
    <row r="2247" spans="8:17" x14ac:dyDescent="0.25">
      <c r="H2247" s="59">
        <v>126861</v>
      </c>
      <c r="I2247" s="59" t="s">
        <v>69</v>
      </c>
      <c r="J2247" s="59">
        <v>5996821</v>
      </c>
      <c r="K2247" s="59" t="s">
        <v>2813</v>
      </c>
      <c r="L2247" s="61" t="s">
        <v>113</v>
      </c>
      <c r="M2247" s="61">
        <f>VLOOKUP(H2247,zdroj!C:F,4,0)</f>
        <v>0</v>
      </c>
      <c r="N2247" s="61" t="str">
        <f t="shared" ref="N2247:N2310" si="70">IF(M2247="A",IF(L2247="katA","katB",L2247),L2247)</f>
        <v>katB</v>
      </c>
      <c r="P2247" s="73" t="str">
        <f t="shared" ref="P2247:P2310" si="71">IF(O2247="A",1,"")</f>
        <v/>
      </c>
      <c r="Q2247" s="61" t="s">
        <v>30</v>
      </c>
    </row>
    <row r="2248" spans="8:17" x14ac:dyDescent="0.25">
      <c r="H2248" s="59">
        <v>126861</v>
      </c>
      <c r="I2248" s="59" t="s">
        <v>69</v>
      </c>
      <c r="J2248" s="59">
        <v>5996830</v>
      </c>
      <c r="K2248" s="59" t="s">
        <v>2814</v>
      </c>
      <c r="L2248" s="61" t="s">
        <v>113</v>
      </c>
      <c r="M2248" s="61">
        <f>VLOOKUP(H2248,zdroj!C:F,4,0)</f>
        <v>0</v>
      </c>
      <c r="N2248" s="61" t="str">
        <f t="shared" si="70"/>
        <v>katB</v>
      </c>
      <c r="P2248" s="73" t="str">
        <f t="shared" si="71"/>
        <v/>
      </c>
      <c r="Q2248" s="61" t="s">
        <v>30</v>
      </c>
    </row>
    <row r="2249" spans="8:17" x14ac:dyDescent="0.25">
      <c r="H2249" s="59">
        <v>126861</v>
      </c>
      <c r="I2249" s="59" t="s">
        <v>69</v>
      </c>
      <c r="J2249" s="59">
        <v>5996856</v>
      </c>
      <c r="K2249" s="59" t="s">
        <v>2815</v>
      </c>
      <c r="L2249" s="61" t="s">
        <v>113</v>
      </c>
      <c r="M2249" s="61">
        <f>VLOOKUP(H2249,zdroj!C:F,4,0)</f>
        <v>0</v>
      </c>
      <c r="N2249" s="61" t="str">
        <f t="shared" si="70"/>
        <v>katB</v>
      </c>
      <c r="P2249" s="73" t="str">
        <f t="shared" si="71"/>
        <v/>
      </c>
      <c r="Q2249" s="61" t="s">
        <v>30</v>
      </c>
    </row>
    <row r="2250" spans="8:17" x14ac:dyDescent="0.25">
      <c r="H2250" s="59">
        <v>126861</v>
      </c>
      <c r="I2250" s="59" t="s">
        <v>69</v>
      </c>
      <c r="J2250" s="59">
        <v>5996864</v>
      </c>
      <c r="K2250" s="59" t="s">
        <v>2816</v>
      </c>
      <c r="L2250" s="61" t="s">
        <v>113</v>
      </c>
      <c r="M2250" s="61">
        <f>VLOOKUP(H2250,zdroj!C:F,4,0)</f>
        <v>0</v>
      </c>
      <c r="N2250" s="61" t="str">
        <f t="shared" si="70"/>
        <v>katB</v>
      </c>
      <c r="P2250" s="73" t="str">
        <f t="shared" si="71"/>
        <v/>
      </c>
      <c r="Q2250" s="61" t="s">
        <v>30</v>
      </c>
    </row>
    <row r="2251" spans="8:17" x14ac:dyDescent="0.25">
      <c r="H2251" s="59">
        <v>126861</v>
      </c>
      <c r="I2251" s="59" t="s">
        <v>69</v>
      </c>
      <c r="J2251" s="59">
        <v>5996872</v>
      </c>
      <c r="K2251" s="59" t="s">
        <v>2817</v>
      </c>
      <c r="L2251" s="61" t="s">
        <v>113</v>
      </c>
      <c r="M2251" s="61">
        <f>VLOOKUP(H2251,zdroj!C:F,4,0)</f>
        <v>0</v>
      </c>
      <c r="N2251" s="61" t="str">
        <f t="shared" si="70"/>
        <v>katB</v>
      </c>
      <c r="P2251" s="73" t="str">
        <f t="shared" si="71"/>
        <v/>
      </c>
      <c r="Q2251" s="61" t="s">
        <v>30</v>
      </c>
    </row>
    <row r="2252" spans="8:17" x14ac:dyDescent="0.25">
      <c r="H2252" s="59">
        <v>126861</v>
      </c>
      <c r="I2252" s="59" t="s">
        <v>69</v>
      </c>
      <c r="J2252" s="59">
        <v>5996881</v>
      </c>
      <c r="K2252" s="59" t="s">
        <v>2818</v>
      </c>
      <c r="L2252" s="61" t="s">
        <v>113</v>
      </c>
      <c r="M2252" s="61">
        <f>VLOOKUP(H2252,zdroj!C:F,4,0)</f>
        <v>0</v>
      </c>
      <c r="N2252" s="61" t="str">
        <f t="shared" si="70"/>
        <v>katB</v>
      </c>
      <c r="P2252" s="73" t="str">
        <f t="shared" si="71"/>
        <v/>
      </c>
      <c r="Q2252" s="61" t="s">
        <v>30</v>
      </c>
    </row>
    <row r="2253" spans="8:17" x14ac:dyDescent="0.25">
      <c r="H2253" s="59">
        <v>126861</v>
      </c>
      <c r="I2253" s="59" t="s">
        <v>69</v>
      </c>
      <c r="J2253" s="59">
        <v>5996899</v>
      </c>
      <c r="K2253" s="59" t="s">
        <v>2819</v>
      </c>
      <c r="L2253" s="61" t="s">
        <v>113</v>
      </c>
      <c r="M2253" s="61">
        <f>VLOOKUP(H2253,zdroj!C:F,4,0)</f>
        <v>0</v>
      </c>
      <c r="N2253" s="61" t="str">
        <f t="shared" si="70"/>
        <v>katB</v>
      </c>
      <c r="P2253" s="73" t="str">
        <f t="shared" si="71"/>
        <v/>
      </c>
      <c r="Q2253" s="61" t="s">
        <v>30</v>
      </c>
    </row>
    <row r="2254" spans="8:17" x14ac:dyDescent="0.25">
      <c r="H2254" s="59">
        <v>126861</v>
      </c>
      <c r="I2254" s="59" t="s">
        <v>69</v>
      </c>
      <c r="J2254" s="59">
        <v>5996902</v>
      </c>
      <c r="K2254" s="59" t="s">
        <v>2820</v>
      </c>
      <c r="L2254" s="61" t="s">
        <v>113</v>
      </c>
      <c r="M2254" s="61">
        <f>VLOOKUP(H2254,zdroj!C:F,4,0)</f>
        <v>0</v>
      </c>
      <c r="N2254" s="61" t="str">
        <f t="shared" si="70"/>
        <v>katB</v>
      </c>
      <c r="P2254" s="73" t="str">
        <f t="shared" si="71"/>
        <v/>
      </c>
      <c r="Q2254" s="61" t="s">
        <v>30</v>
      </c>
    </row>
    <row r="2255" spans="8:17" x14ac:dyDescent="0.25">
      <c r="H2255" s="59">
        <v>126861</v>
      </c>
      <c r="I2255" s="59" t="s">
        <v>69</v>
      </c>
      <c r="J2255" s="59">
        <v>5996911</v>
      </c>
      <c r="K2255" s="59" t="s">
        <v>2821</v>
      </c>
      <c r="L2255" s="61" t="s">
        <v>113</v>
      </c>
      <c r="M2255" s="61">
        <f>VLOOKUP(H2255,zdroj!C:F,4,0)</f>
        <v>0</v>
      </c>
      <c r="N2255" s="61" t="str">
        <f t="shared" si="70"/>
        <v>katB</v>
      </c>
      <c r="P2255" s="73" t="str">
        <f t="shared" si="71"/>
        <v/>
      </c>
      <c r="Q2255" s="61" t="s">
        <v>30</v>
      </c>
    </row>
    <row r="2256" spans="8:17" x14ac:dyDescent="0.25">
      <c r="H2256" s="59">
        <v>126861</v>
      </c>
      <c r="I2256" s="59" t="s">
        <v>69</v>
      </c>
      <c r="J2256" s="59">
        <v>5996929</v>
      </c>
      <c r="K2256" s="59" t="s">
        <v>2822</v>
      </c>
      <c r="L2256" s="61" t="s">
        <v>113</v>
      </c>
      <c r="M2256" s="61">
        <f>VLOOKUP(H2256,zdroj!C:F,4,0)</f>
        <v>0</v>
      </c>
      <c r="N2256" s="61" t="str">
        <f t="shared" si="70"/>
        <v>katB</v>
      </c>
      <c r="P2256" s="73" t="str">
        <f t="shared" si="71"/>
        <v/>
      </c>
      <c r="Q2256" s="61" t="s">
        <v>30</v>
      </c>
    </row>
    <row r="2257" spans="8:17" x14ac:dyDescent="0.25">
      <c r="H2257" s="59">
        <v>126861</v>
      </c>
      <c r="I2257" s="59" t="s">
        <v>69</v>
      </c>
      <c r="J2257" s="59">
        <v>5996937</v>
      </c>
      <c r="K2257" s="59" t="s">
        <v>2823</v>
      </c>
      <c r="L2257" s="61" t="s">
        <v>113</v>
      </c>
      <c r="M2257" s="61">
        <f>VLOOKUP(H2257,zdroj!C:F,4,0)</f>
        <v>0</v>
      </c>
      <c r="N2257" s="61" t="str">
        <f t="shared" si="70"/>
        <v>katB</v>
      </c>
      <c r="P2257" s="73" t="str">
        <f t="shared" si="71"/>
        <v/>
      </c>
      <c r="Q2257" s="61" t="s">
        <v>30</v>
      </c>
    </row>
    <row r="2258" spans="8:17" x14ac:dyDescent="0.25">
      <c r="H2258" s="59">
        <v>126861</v>
      </c>
      <c r="I2258" s="59" t="s">
        <v>69</v>
      </c>
      <c r="J2258" s="59">
        <v>5996945</v>
      </c>
      <c r="K2258" s="59" t="s">
        <v>2824</v>
      </c>
      <c r="L2258" s="61" t="s">
        <v>113</v>
      </c>
      <c r="M2258" s="61">
        <f>VLOOKUP(H2258,zdroj!C:F,4,0)</f>
        <v>0</v>
      </c>
      <c r="N2258" s="61" t="str">
        <f t="shared" si="70"/>
        <v>katB</v>
      </c>
      <c r="P2258" s="73" t="str">
        <f t="shared" si="71"/>
        <v/>
      </c>
      <c r="Q2258" s="61" t="s">
        <v>30</v>
      </c>
    </row>
    <row r="2259" spans="8:17" x14ac:dyDescent="0.25">
      <c r="H2259" s="59">
        <v>126861</v>
      </c>
      <c r="I2259" s="59" t="s">
        <v>69</v>
      </c>
      <c r="J2259" s="59">
        <v>5996953</v>
      </c>
      <c r="K2259" s="59" t="s">
        <v>2825</v>
      </c>
      <c r="L2259" s="61" t="s">
        <v>113</v>
      </c>
      <c r="M2259" s="61">
        <f>VLOOKUP(H2259,zdroj!C:F,4,0)</f>
        <v>0</v>
      </c>
      <c r="N2259" s="61" t="str">
        <f t="shared" si="70"/>
        <v>katB</v>
      </c>
      <c r="P2259" s="73" t="str">
        <f t="shared" si="71"/>
        <v/>
      </c>
      <c r="Q2259" s="61" t="s">
        <v>30</v>
      </c>
    </row>
    <row r="2260" spans="8:17" x14ac:dyDescent="0.25">
      <c r="H2260" s="59">
        <v>126861</v>
      </c>
      <c r="I2260" s="59" t="s">
        <v>69</v>
      </c>
      <c r="J2260" s="59">
        <v>5996961</v>
      </c>
      <c r="K2260" s="59" t="s">
        <v>2826</v>
      </c>
      <c r="L2260" s="61" t="s">
        <v>113</v>
      </c>
      <c r="M2260" s="61">
        <f>VLOOKUP(H2260,zdroj!C:F,4,0)</f>
        <v>0</v>
      </c>
      <c r="N2260" s="61" t="str">
        <f t="shared" si="70"/>
        <v>katB</v>
      </c>
      <c r="P2260" s="73" t="str">
        <f t="shared" si="71"/>
        <v/>
      </c>
      <c r="Q2260" s="61" t="s">
        <v>30</v>
      </c>
    </row>
    <row r="2261" spans="8:17" x14ac:dyDescent="0.25">
      <c r="H2261" s="59">
        <v>126861</v>
      </c>
      <c r="I2261" s="59" t="s">
        <v>69</v>
      </c>
      <c r="J2261" s="59">
        <v>5996970</v>
      </c>
      <c r="K2261" s="59" t="s">
        <v>2827</v>
      </c>
      <c r="L2261" s="61" t="s">
        <v>81</v>
      </c>
      <c r="M2261" s="61">
        <f>VLOOKUP(H2261,zdroj!C:F,4,0)</f>
        <v>0</v>
      </c>
      <c r="N2261" s="61" t="str">
        <f t="shared" si="70"/>
        <v>-</v>
      </c>
      <c r="P2261" s="73" t="str">
        <f t="shared" si="71"/>
        <v/>
      </c>
      <c r="Q2261" s="61" t="s">
        <v>86</v>
      </c>
    </row>
    <row r="2262" spans="8:17" x14ac:dyDescent="0.25">
      <c r="H2262" s="59">
        <v>126861</v>
      </c>
      <c r="I2262" s="59" t="s">
        <v>69</v>
      </c>
      <c r="J2262" s="59">
        <v>5996988</v>
      </c>
      <c r="K2262" s="59" t="s">
        <v>2828</v>
      </c>
      <c r="L2262" s="61" t="s">
        <v>113</v>
      </c>
      <c r="M2262" s="61">
        <f>VLOOKUP(H2262,zdroj!C:F,4,0)</f>
        <v>0</v>
      </c>
      <c r="N2262" s="61" t="str">
        <f t="shared" si="70"/>
        <v>katB</v>
      </c>
      <c r="P2262" s="73" t="str">
        <f t="shared" si="71"/>
        <v/>
      </c>
      <c r="Q2262" s="61" t="s">
        <v>30</v>
      </c>
    </row>
    <row r="2263" spans="8:17" x14ac:dyDescent="0.25">
      <c r="H2263" s="59">
        <v>126861</v>
      </c>
      <c r="I2263" s="59" t="s">
        <v>69</v>
      </c>
      <c r="J2263" s="59">
        <v>5996996</v>
      </c>
      <c r="K2263" s="59" t="s">
        <v>2829</v>
      </c>
      <c r="L2263" s="61" t="s">
        <v>81</v>
      </c>
      <c r="M2263" s="61">
        <f>VLOOKUP(H2263,zdroj!C:F,4,0)</f>
        <v>0</v>
      </c>
      <c r="N2263" s="61" t="str">
        <f t="shared" si="70"/>
        <v>-</v>
      </c>
      <c r="P2263" s="73" t="str">
        <f t="shared" si="71"/>
        <v/>
      </c>
      <c r="Q2263" s="61" t="s">
        <v>86</v>
      </c>
    </row>
    <row r="2264" spans="8:17" x14ac:dyDescent="0.25">
      <c r="H2264" s="59">
        <v>126861</v>
      </c>
      <c r="I2264" s="59" t="s">
        <v>69</v>
      </c>
      <c r="J2264" s="59">
        <v>5997003</v>
      </c>
      <c r="K2264" s="59" t="s">
        <v>2830</v>
      </c>
      <c r="L2264" s="61" t="s">
        <v>81</v>
      </c>
      <c r="M2264" s="61">
        <f>VLOOKUP(H2264,zdroj!C:F,4,0)</f>
        <v>0</v>
      </c>
      <c r="N2264" s="61" t="str">
        <f t="shared" si="70"/>
        <v>-</v>
      </c>
      <c r="P2264" s="73" t="str">
        <f t="shared" si="71"/>
        <v/>
      </c>
      <c r="Q2264" s="61" t="s">
        <v>86</v>
      </c>
    </row>
    <row r="2265" spans="8:17" x14ac:dyDescent="0.25">
      <c r="H2265" s="59">
        <v>126861</v>
      </c>
      <c r="I2265" s="59" t="s">
        <v>69</v>
      </c>
      <c r="J2265" s="59">
        <v>5997011</v>
      </c>
      <c r="K2265" s="59" t="s">
        <v>2831</v>
      </c>
      <c r="L2265" s="61" t="s">
        <v>81</v>
      </c>
      <c r="M2265" s="61">
        <f>VLOOKUP(H2265,zdroj!C:F,4,0)</f>
        <v>0</v>
      </c>
      <c r="N2265" s="61" t="str">
        <f t="shared" si="70"/>
        <v>-</v>
      </c>
      <c r="P2265" s="73" t="str">
        <f t="shared" si="71"/>
        <v/>
      </c>
      <c r="Q2265" s="61" t="s">
        <v>86</v>
      </c>
    </row>
    <row r="2266" spans="8:17" x14ac:dyDescent="0.25">
      <c r="H2266" s="59">
        <v>126861</v>
      </c>
      <c r="I2266" s="59" t="s">
        <v>69</v>
      </c>
      <c r="J2266" s="59">
        <v>5997020</v>
      </c>
      <c r="K2266" s="59" t="s">
        <v>2832</v>
      </c>
      <c r="L2266" s="61" t="s">
        <v>81</v>
      </c>
      <c r="M2266" s="61">
        <f>VLOOKUP(H2266,zdroj!C:F,4,0)</f>
        <v>0</v>
      </c>
      <c r="N2266" s="61" t="str">
        <f t="shared" si="70"/>
        <v>-</v>
      </c>
      <c r="P2266" s="73" t="str">
        <f t="shared" si="71"/>
        <v/>
      </c>
      <c r="Q2266" s="61" t="s">
        <v>88</v>
      </c>
    </row>
    <row r="2267" spans="8:17" x14ac:dyDescent="0.25">
      <c r="H2267" s="59">
        <v>126861</v>
      </c>
      <c r="I2267" s="59" t="s">
        <v>69</v>
      </c>
      <c r="J2267" s="59">
        <v>5997038</v>
      </c>
      <c r="K2267" s="59" t="s">
        <v>2833</v>
      </c>
      <c r="L2267" s="61" t="s">
        <v>81</v>
      </c>
      <c r="M2267" s="61">
        <f>VLOOKUP(H2267,zdroj!C:F,4,0)</f>
        <v>0</v>
      </c>
      <c r="N2267" s="61" t="str">
        <f t="shared" si="70"/>
        <v>-</v>
      </c>
      <c r="P2267" s="73" t="str">
        <f t="shared" si="71"/>
        <v/>
      </c>
      <c r="Q2267" s="61" t="s">
        <v>86</v>
      </c>
    </row>
    <row r="2268" spans="8:17" x14ac:dyDescent="0.25">
      <c r="H2268" s="59">
        <v>126861</v>
      </c>
      <c r="I2268" s="59" t="s">
        <v>69</v>
      </c>
      <c r="J2268" s="59">
        <v>25714996</v>
      </c>
      <c r="K2268" s="59" t="s">
        <v>2834</v>
      </c>
      <c r="L2268" s="61" t="s">
        <v>113</v>
      </c>
      <c r="M2268" s="61">
        <f>VLOOKUP(H2268,zdroj!C:F,4,0)</f>
        <v>0</v>
      </c>
      <c r="N2268" s="61" t="str">
        <f t="shared" si="70"/>
        <v>katB</v>
      </c>
      <c r="P2268" s="73" t="str">
        <f t="shared" si="71"/>
        <v/>
      </c>
      <c r="Q2268" s="61" t="s">
        <v>30</v>
      </c>
    </row>
    <row r="2269" spans="8:17" x14ac:dyDescent="0.25">
      <c r="H2269" s="59">
        <v>126861</v>
      </c>
      <c r="I2269" s="59" t="s">
        <v>69</v>
      </c>
      <c r="J2269" s="59">
        <v>25715003</v>
      </c>
      <c r="K2269" s="59" t="s">
        <v>2835</v>
      </c>
      <c r="L2269" s="61" t="s">
        <v>113</v>
      </c>
      <c r="M2269" s="61">
        <f>VLOOKUP(H2269,zdroj!C:F,4,0)</f>
        <v>0</v>
      </c>
      <c r="N2269" s="61" t="str">
        <f t="shared" si="70"/>
        <v>katB</v>
      </c>
      <c r="P2269" s="73" t="str">
        <f t="shared" si="71"/>
        <v/>
      </c>
      <c r="Q2269" s="61" t="s">
        <v>30</v>
      </c>
    </row>
    <row r="2270" spans="8:17" x14ac:dyDescent="0.25">
      <c r="H2270" s="59">
        <v>126861</v>
      </c>
      <c r="I2270" s="59" t="s">
        <v>69</v>
      </c>
      <c r="J2270" s="59">
        <v>25715011</v>
      </c>
      <c r="K2270" s="59" t="s">
        <v>2836</v>
      </c>
      <c r="L2270" s="61" t="s">
        <v>113</v>
      </c>
      <c r="M2270" s="61">
        <f>VLOOKUP(H2270,zdroj!C:F,4,0)</f>
        <v>0</v>
      </c>
      <c r="N2270" s="61" t="str">
        <f t="shared" si="70"/>
        <v>katB</v>
      </c>
      <c r="P2270" s="73" t="str">
        <f t="shared" si="71"/>
        <v/>
      </c>
      <c r="Q2270" s="61" t="s">
        <v>30</v>
      </c>
    </row>
    <row r="2271" spans="8:17" x14ac:dyDescent="0.25">
      <c r="H2271" s="59">
        <v>126861</v>
      </c>
      <c r="I2271" s="59" t="s">
        <v>69</v>
      </c>
      <c r="J2271" s="59">
        <v>25715020</v>
      </c>
      <c r="K2271" s="59" t="s">
        <v>2837</v>
      </c>
      <c r="L2271" s="61" t="s">
        <v>81</v>
      </c>
      <c r="M2271" s="61">
        <f>VLOOKUP(H2271,zdroj!C:F,4,0)</f>
        <v>0</v>
      </c>
      <c r="N2271" s="61" t="str">
        <f t="shared" si="70"/>
        <v>-</v>
      </c>
      <c r="P2271" s="73" t="str">
        <f t="shared" si="71"/>
        <v/>
      </c>
      <c r="Q2271" s="61" t="s">
        <v>86</v>
      </c>
    </row>
    <row r="2272" spans="8:17" x14ac:dyDescent="0.25">
      <c r="H2272" s="59">
        <v>126861</v>
      </c>
      <c r="I2272" s="59" t="s">
        <v>69</v>
      </c>
      <c r="J2272" s="59">
        <v>25715038</v>
      </c>
      <c r="K2272" s="59" t="s">
        <v>2838</v>
      </c>
      <c r="L2272" s="61" t="s">
        <v>81</v>
      </c>
      <c r="M2272" s="61">
        <f>VLOOKUP(H2272,zdroj!C:F,4,0)</f>
        <v>0</v>
      </c>
      <c r="N2272" s="61" t="str">
        <f t="shared" si="70"/>
        <v>-</v>
      </c>
      <c r="P2272" s="73" t="str">
        <f t="shared" si="71"/>
        <v/>
      </c>
      <c r="Q2272" s="61" t="s">
        <v>88</v>
      </c>
    </row>
    <row r="2273" spans="8:17" x14ac:dyDescent="0.25">
      <c r="H2273" s="59">
        <v>126861</v>
      </c>
      <c r="I2273" s="59" t="s">
        <v>69</v>
      </c>
      <c r="J2273" s="59">
        <v>25715046</v>
      </c>
      <c r="K2273" s="59" t="s">
        <v>2839</v>
      </c>
      <c r="L2273" s="61" t="s">
        <v>81</v>
      </c>
      <c r="M2273" s="61">
        <f>VLOOKUP(H2273,zdroj!C:F,4,0)</f>
        <v>0</v>
      </c>
      <c r="N2273" s="61" t="str">
        <f t="shared" si="70"/>
        <v>-</v>
      </c>
      <c r="P2273" s="73" t="str">
        <f t="shared" si="71"/>
        <v/>
      </c>
      <c r="Q2273" s="61" t="s">
        <v>86</v>
      </c>
    </row>
    <row r="2274" spans="8:17" x14ac:dyDescent="0.25">
      <c r="H2274" s="59">
        <v>126861</v>
      </c>
      <c r="I2274" s="59" t="s">
        <v>69</v>
      </c>
      <c r="J2274" s="59">
        <v>26158264</v>
      </c>
      <c r="K2274" s="59" t="s">
        <v>2840</v>
      </c>
      <c r="L2274" s="61" t="s">
        <v>113</v>
      </c>
      <c r="M2274" s="61">
        <f>VLOOKUP(H2274,zdroj!C:F,4,0)</f>
        <v>0</v>
      </c>
      <c r="N2274" s="61" t="str">
        <f t="shared" si="70"/>
        <v>katB</v>
      </c>
      <c r="P2274" s="73" t="str">
        <f t="shared" si="71"/>
        <v/>
      </c>
      <c r="Q2274" s="61" t="s">
        <v>30</v>
      </c>
    </row>
    <row r="2275" spans="8:17" x14ac:dyDescent="0.25">
      <c r="H2275" s="59">
        <v>126861</v>
      </c>
      <c r="I2275" s="59" t="s">
        <v>69</v>
      </c>
      <c r="J2275" s="59">
        <v>26246368</v>
      </c>
      <c r="K2275" s="59" t="s">
        <v>2841</v>
      </c>
      <c r="L2275" s="61" t="s">
        <v>81</v>
      </c>
      <c r="M2275" s="61">
        <f>VLOOKUP(H2275,zdroj!C:F,4,0)</f>
        <v>0</v>
      </c>
      <c r="N2275" s="61" t="str">
        <f t="shared" si="70"/>
        <v>-</v>
      </c>
      <c r="P2275" s="73" t="str">
        <f t="shared" si="71"/>
        <v/>
      </c>
      <c r="Q2275" s="61" t="s">
        <v>86</v>
      </c>
    </row>
    <row r="2276" spans="8:17" x14ac:dyDescent="0.25">
      <c r="H2276" s="59">
        <v>126861</v>
      </c>
      <c r="I2276" s="59" t="s">
        <v>69</v>
      </c>
      <c r="J2276" s="59">
        <v>26246376</v>
      </c>
      <c r="K2276" s="59" t="s">
        <v>2842</v>
      </c>
      <c r="L2276" s="61" t="s">
        <v>113</v>
      </c>
      <c r="M2276" s="61">
        <f>VLOOKUP(H2276,zdroj!C:F,4,0)</f>
        <v>0</v>
      </c>
      <c r="N2276" s="61" t="str">
        <f t="shared" si="70"/>
        <v>katB</v>
      </c>
      <c r="P2276" s="73" t="str">
        <f t="shared" si="71"/>
        <v/>
      </c>
      <c r="Q2276" s="61" t="s">
        <v>31</v>
      </c>
    </row>
    <row r="2277" spans="8:17" x14ac:dyDescent="0.25">
      <c r="H2277" s="59">
        <v>126861</v>
      </c>
      <c r="I2277" s="59" t="s">
        <v>69</v>
      </c>
      <c r="J2277" s="59">
        <v>26246384</v>
      </c>
      <c r="K2277" s="59" t="s">
        <v>2843</v>
      </c>
      <c r="L2277" s="61" t="s">
        <v>113</v>
      </c>
      <c r="M2277" s="61">
        <f>VLOOKUP(H2277,zdroj!C:F,4,0)</f>
        <v>0</v>
      </c>
      <c r="N2277" s="61" t="str">
        <f t="shared" si="70"/>
        <v>katB</v>
      </c>
      <c r="P2277" s="73" t="str">
        <f t="shared" si="71"/>
        <v/>
      </c>
      <c r="Q2277" s="61" t="s">
        <v>30</v>
      </c>
    </row>
    <row r="2278" spans="8:17" x14ac:dyDescent="0.25">
      <c r="H2278" s="59">
        <v>126861</v>
      </c>
      <c r="I2278" s="59" t="s">
        <v>69</v>
      </c>
      <c r="J2278" s="59">
        <v>26368129</v>
      </c>
      <c r="K2278" s="59" t="s">
        <v>2844</v>
      </c>
      <c r="L2278" s="61" t="s">
        <v>113</v>
      </c>
      <c r="M2278" s="61">
        <f>VLOOKUP(H2278,zdroj!C:F,4,0)</f>
        <v>0</v>
      </c>
      <c r="N2278" s="61" t="str">
        <f t="shared" si="70"/>
        <v>katB</v>
      </c>
      <c r="P2278" s="73" t="str">
        <f t="shared" si="71"/>
        <v/>
      </c>
      <c r="Q2278" s="61" t="s">
        <v>30</v>
      </c>
    </row>
    <row r="2279" spans="8:17" x14ac:dyDescent="0.25">
      <c r="H2279" s="59">
        <v>126861</v>
      </c>
      <c r="I2279" s="59" t="s">
        <v>69</v>
      </c>
      <c r="J2279" s="59">
        <v>40810151</v>
      </c>
      <c r="K2279" s="59" t="s">
        <v>2845</v>
      </c>
      <c r="L2279" s="61" t="s">
        <v>113</v>
      </c>
      <c r="M2279" s="61">
        <f>VLOOKUP(H2279,zdroj!C:F,4,0)</f>
        <v>0</v>
      </c>
      <c r="N2279" s="61" t="str">
        <f t="shared" si="70"/>
        <v>katB</v>
      </c>
      <c r="P2279" s="73" t="str">
        <f t="shared" si="71"/>
        <v/>
      </c>
      <c r="Q2279" s="61" t="s">
        <v>30</v>
      </c>
    </row>
    <row r="2280" spans="8:17" x14ac:dyDescent="0.25">
      <c r="H2280" s="59">
        <v>126861</v>
      </c>
      <c r="I2280" s="59" t="s">
        <v>69</v>
      </c>
      <c r="J2280" s="59">
        <v>77783514</v>
      </c>
      <c r="K2280" s="59" t="s">
        <v>2846</v>
      </c>
      <c r="L2280" s="61" t="s">
        <v>113</v>
      </c>
      <c r="M2280" s="61">
        <f>VLOOKUP(H2280,zdroj!C:F,4,0)</f>
        <v>0</v>
      </c>
      <c r="N2280" s="61" t="str">
        <f t="shared" si="70"/>
        <v>katB</v>
      </c>
      <c r="P2280" s="73" t="str">
        <f t="shared" si="71"/>
        <v/>
      </c>
      <c r="Q2280" s="61" t="s">
        <v>30</v>
      </c>
    </row>
    <row r="2281" spans="8:17" x14ac:dyDescent="0.25">
      <c r="H2281" s="59">
        <v>126861</v>
      </c>
      <c r="I2281" s="59" t="s">
        <v>69</v>
      </c>
      <c r="J2281" s="59">
        <v>79249230</v>
      </c>
      <c r="K2281" s="59" t="s">
        <v>2847</v>
      </c>
      <c r="L2281" s="61" t="s">
        <v>113</v>
      </c>
      <c r="M2281" s="61">
        <f>VLOOKUP(H2281,zdroj!C:F,4,0)</f>
        <v>0</v>
      </c>
      <c r="N2281" s="61" t="str">
        <f t="shared" si="70"/>
        <v>katB</v>
      </c>
      <c r="P2281" s="73" t="str">
        <f t="shared" si="71"/>
        <v/>
      </c>
      <c r="Q2281" s="61" t="s">
        <v>30</v>
      </c>
    </row>
    <row r="2282" spans="8:17" x14ac:dyDescent="0.25">
      <c r="H2282" s="59">
        <v>126861</v>
      </c>
      <c r="I2282" s="59" t="s">
        <v>69</v>
      </c>
      <c r="J2282" s="59">
        <v>81358296</v>
      </c>
      <c r="K2282" s="59" t="s">
        <v>2848</v>
      </c>
      <c r="L2282" s="61" t="s">
        <v>113</v>
      </c>
      <c r="M2282" s="61">
        <f>VLOOKUP(H2282,zdroj!C:F,4,0)</f>
        <v>0</v>
      </c>
      <c r="N2282" s="61" t="str">
        <f t="shared" si="70"/>
        <v>katB</v>
      </c>
      <c r="P2282" s="73" t="str">
        <f t="shared" si="71"/>
        <v/>
      </c>
      <c r="Q2282" s="61" t="s">
        <v>30</v>
      </c>
    </row>
    <row r="2283" spans="8:17" x14ac:dyDescent="0.25">
      <c r="H2283" s="59">
        <v>126861</v>
      </c>
      <c r="I2283" s="59" t="s">
        <v>69</v>
      </c>
      <c r="J2283" s="59">
        <v>81392303</v>
      </c>
      <c r="K2283" s="59" t="s">
        <v>2849</v>
      </c>
      <c r="L2283" s="61" t="s">
        <v>113</v>
      </c>
      <c r="M2283" s="61">
        <f>VLOOKUP(H2283,zdroj!C:F,4,0)</f>
        <v>0</v>
      </c>
      <c r="N2283" s="61" t="str">
        <f t="shared" si="70"/>
        <v>katB</v>
      </c>
      <c r="P2283" s="73" t="str">
        <f t="shared" si="71"/>
        <v/>
      </c>
      <c r="Q2283" s="61" t="s">
        <v>30</v>
      </c>
    </row>
    <row r="2284" spans="8:17" x14ac:dyDescent="0.25">
      <c r="H2284" s="59">
        <v>86916</v>
      </c>
      <c r="I2284" s="59" t="s">
        <v>69</v>
      </c>
      <c r="J2284" s="59">
        <v>5983835</v>
      </c>
      <c r="K2284" s="59" t="s">
        <v>2850</v>
      </c>
      <c r="L2284" s="61" t="s">
        <v>113</v>
      </c>
      <c r="M2284" s="61">
        <f>VLOOKUP(H2284,zdroj!C:F,4,0)</f>
        <v>0</v>
      </c>
      <c r="N2284" s="61" t="str">
        <f t="shared" si="70"/>
        <v>katB</v>
      </c>
      <c r="P2284" s="73" t="str">
        <f t="shared" si="71"/>
        <v/>
      </c>
      <c r="Q2284" s="61" t="s">
        <v>30</v>
      </c>
    </row>
    <row r="2285" spans="8:17" x14ac:dyDescent="0.25">
      <c r="H2285" s="59">
        <v>86916</v>
      </c>
      <c r="I2285" s="59" t="s">
        <v>69</v>
      </c>
      <c r="J2285" s="59">
        <v>5983843</v>
      </c>
      <c r="K2285" s="59" t="s">
        <v>2851</v>
      </c>
      <c r="L2285" s="61" t="s">
        <v>113</v>
      </c>
      <c r="M2285" s="61">
        <f>VLOOKUP(H2285,zdroj!C:F,4,0)</f>
        <v>0</v>
      </c>
      <c r="N2285" s="61" t="str">
        <f t="shared" si="70"/>
        <v>katB</v>
      </c>
      <c r="P2285" s="73" t="str">
        <f t="shared" si="71"/>
        <v/>
      </c>
      <c r="Q2285" s="61" t="s">
        <v>30</v>
      </c>
    </row>
    <row r="2286" spans="8:17" x14ac:dyDescent="0.25">
      <c r="H2286" s="59">
        <v>86916</v>
      </c>
      <c r="I2286" s="59" t="s">
        <v>69</v>
      </c>
      <c r="J2286" s="59">
        <v>5983851</v>
      </c>
      <c r="K2286" s="59" t="s">
        <v>2852</v>
      </c>
      <c r="L2286" s="61" t="s">
        <v>113</v>
      </c>
      <c r="M2286" s="61">
        <f>VLOOKUP(H2286,zdroj!C:F,4,0)</f>
        <v>0</v>
      </c>
      <c r="N2286" s="61" t="str">
        <f t="shared" si="70"/>
        <v>katB</v>
      </c>
      <c r="P2286" s="73" t="str">
        <f t="shared" si="71"/>
        <v/>
      </c>
      <c r="Q2286" s="61" t="s">
        <v>30</v>
      </c>
    </row>
    <row r="2287" spans="8:17" x14ac:dyDescent="0.25">
      <c r="H2287" s="59">
        <v>86916</v>
      </c>
      <c r="I2287" s="59" t="s">
        <v>69</v>
      </c>
      <c r="J2287" s="59">
        <v>5983860</v>
      </c>
      <c r="K2287" s="59" t="s">
        <v>2853</v>
      </c>
      <c r="L2287" s="61" t="s">
        <v>113</v>
      </c>
      <c r="M2287" s="61">
        <f>VLOOKUP(H2287,zdroj!C:F,4,0)</f>
        <v>0</v>
      </c>
      <c r="N2287" s="61" t="str">
        <f t="shared" si="70"/>
        <v>katB</v>
      </c>
      <c r="P2287" s="73" t="str">
        <f t="shared" si="71"/>
        <v/>
      </c>
      <c r="Q2287" s="61" t="s">
        <v>30</v>
      </c>
    </row>
    <row r="2288" spans="8:17" x14ac:dyDescent="0.25">
      <c r="H2288" s="59">
        <v>86916</v>
      </c>
      <c r="I2288" s="59" t="s">
        <v>69</v>
      </c>
      <c r="J2288" s="59">
        <v>5983878</v>
      </c>
      <c r="K2288" s="59" t="s">
        <v>2854</v>
      </c>
      <c r="L2288" s="61" t="s">
        <v>113</v>
      </c>
      <c r="M2288" s="61">
        <f>VLOOKUP(H2288,zdroj!C:F,4,0)</f>
        <v>0</v>
      </c>
      <c r="N2288" s="61" t="str">
        <f t="shared" si="70"/>
        <v>katB</v>
      </c>
      <c r="P2288" s="73" t="str">
        <f t="shared" si="71"/>
        <v/>
      </c>
      <c r="Q2288" s="61" t="s">
        <v>30</v>
      </c>
    </row>
    <row r="2289" spans="8:17" x14ac:dyDescent="0.25">
      <c r="H2289" s="59">
        <v>86916</v>
      </c>
      <c r="I2289" s="59" t="s">
        <v>69</v>
      </c>
      <c r="J2289" s="59">
        <v>5983886</v>
      </c>
      <c r="K2289" s="59" t="s">
        <v>2855</v>
      </c>
      <c r="L2289" s="61" t="s">
        <v>113</v>
      </c>
      <c r="M2289" s="61">
        <f>VLOOKUP(H2289,zdroj!C:F,4,0)</f>
        <v>0</v>
      </c>
      <c r="N2289" s="61" t="str">
        <f t="shared" si="70"/>
        <v>katB</v>
      </c>
      <c r="P2289" s="73" t="str">
        <f t="shared" si="71"/>
        <v/>
      </c>
      <c r="Q2289" s="61" t="s">
        <v>30</v>
      </c>
    </row>
    <row r="2290" spans="8:17" x14ac:dyDescent="0.25">
      <c r="H2290" s="59">
        <v>86916</v>
      </c>
      <c r="I2290" s="59" t="s">
        <v>69</v>
      </c>
      <c r="J2290" s="59">
        <v>5983908</v>
      </c>
      <c r="K2290" s="59" t="s">
        <v>2856</v>
      </c>
      <c r="L2290" s="61" t="s">
        <v>113</v>
      </c>
      <c r="M2290" s="61">
        <f>VLOOKUP(H2290,zdroj!C:F,4,0)</f>
        <v>0</v>
      </c>
      <c r="N2290" s="61" t="str">
        <f t="shared" si="70"/>
        <v>katB</v>
      </c>
      <c r="P2290" s="73" t="str">
        <f t="shared" si="71"/>
        <v/>
      </c>
      <c r="Q2290" s="61" t="s">
        <v>30</v>
      </c>
    </row>
    <row r="2291" spans="8:17" x14ac:dyDescent="0.25">
      <c r="H2291" s="59">
        <v>86916</v>
      </c>
      <c r="I2291" s="59" t="s">
        <v>69</v>
      </c>
      <c r="J2291" s="59">
        <v>5983932</v>
      </c>
      <c r="K2291" s="59" t="s">
        <v>2857</v>
      </c>
      <c r="L2291" s="61" t="s">
        <v>113</v>
      </c>
      <c r="M2291" s="61">
        <f>VLOOKUP(H2291,zdroj!C:F,4,0)</f>
        <v>0</v>
      </c>
      <c r="N2291" s="61" t="str">
        <f t="shared" si="70"/>
        <v>katB</v>
      </c>
      <c r="P2291" s="73" t="str">
        <f t="shared" si="71"/>
        <v/>
      </c>
      <c r="Q2291" s="61" t="s">
        <v>30</v>
      </c>
    </row>
    <row r="2292" spans="8:17" x14ac:dyDescent="0.25">
      <c r="H2292" s="59">
        <v>86916</v>
      </c>
      <c r="I2292" s="59" t="s">
        <v>69</v>
      </c>
      <c r="J2292" s="59">
        <v>26019922</v>
      </c>
      <c r="K2292" s="59" t="s">
        <v>2858</v>
      </c>
      <c r="L2292" s="61" t="s">
        <v>113</v>
      </c>
      <c r="M2292" s="61">
        <f>VLOOKUP(H2292,zdroj!C:F,4,0)</f>
        <v>0</v>
      </c>
      <c r="N2292" s="61" t="str">
        <f t="shared" si="70"/>
        <v>katB</v>
      </c>
      <c r="P2292" s="73" t="str">
        <f t="shared" si="71"/>
        <v/>
      </c>
      <c r="Q2292" s="61" t="s">
        <v>30</v>
      </c>
    </row>
    <row r="2293" spans="8:17" x14ac:dyDescent="0.25">
      <c r="H2293" s="59">
        <v>86916</v>
      </c>
      <c r="I2293" s="59" t="s">
        <v>69</v>
      </c>
      <c r="J2293" s="59">
        <v>26019931</v>
      </c>
      <c r="K2293" s="59" t="s">
        <v>2859</v>
      </c>
      <c r="L2293" s="61" t="s">
        <v>113</v>
      </c>
      <c r="M2293" s="61">
        <f>VLOOKUP(H2293,zdroj!C:F,4,0)</f>
        <v>0</v>
      </c>
      <c r="N2293" s="61" t="str">
        <f t="shared" si="70"/>
        <v>katB</v>
      </c>
      <c r="P2293" s="73" t="str">
        <f t="shared" si="71"/>
        <v/>
      </c>
      <c r="Q2293" s="61" t="s">
        <v>30</v>
      </c>
    </row>
    <row r="2294" spans="8:17" x14ac:dyDescent="0.25">
      <c r="H2294" s="59">
        <v>86916</v>
      </c>
      <c r="I2294" s="59" t="s">
        <v>69</v>
      </c>
      <c r="J2294" s="59">
        <v>26019949</v>
      </c>
      <c r="K2294" s="59" t="s">
        <v>2860</v>
      </c>
      <c r="L2294" s="61" t="s">
        <v>113</v>
      </c>
      <c r="M2294" s="61">
        <f>VLOOKUP(H2294,zdroj!C:F,4,0)</f>
        <v>0</v>
      </c>
      <c r="N2294" s="61" t="str">
        <f t="shared" si="70"/>
        <v>katB</v>
      </c>
      <c r="P2294" s="73" t="str">
        <f t="shared" si="71"/>
        <v/>
      </c>
      <c r="Q2294" s="61" t="s">
        <v>30</v>
      </c>
    </row>
    <row r="2295" spans="8:17" x14ac:dyDescent="0.25">
      <c r="H2295" s="59">
        <v>86916</v>
      </c>
      <c r="I2295" s="59" t="s">
        <v>69</v>
      </c>
      <c r="J2295" s="59">
        <v>26158868</v>
      </c>
      <c r="K2295" s="59" t="s">
        <v>2861</v>
      </c>
      <c r="L2295" s="61" t="s">
        <v>113</v>
      </c>
      <c r="M2295" s="61">
        <f>VLOOKUP(H2295,zdroj!C:F,4,0)</f>
        <v>0</v>
      </c>
      <c r="N2295" s="61" t="str">
        <f t="shared" si="70"/>
        <v>katB</v>
      </c>
      <c r="P2295" s="73" t="str">
        <f t="shared" si="71"/>
        <v/>
      </c>
      <c r="Q2295" s="61" t="s">
        <v>30</v>
      </c>
    </row>
    <row r="2296" spans="8:17" x14ac:dyDescent="0.25">
      <c r="H2296" s="59">
        <v>86916</v>
      </c>
      <c r="I2296" s="59" t="s">
        <v>69</v>
      </c>
      <c r="J2296" s="59">
        <v>26158876</v>
      </c>
      <c r="K2296" s="59" t="s">
        <v>2862</v>
      </c>
      <c r="L2296" s="61" t="s">
        <v>113</v>
      </c>
      <c r="M2296" s="61">
        <f>VLOOKUP(H2296,zdroj!C:F,4,0)</f>
        <v>0</v>
      </c>
      <c r="N2296" s="61" t="str">
        <f t="shared" si="70"/>
        <v>katB</v>
      </c>
      <c r="P2296" s="73" t="str">
        <f t="shared" si="71"/>
        <v/>
      </c>
      <c r="Q2296" s="61" t="s">
        <v>30</v>
      </c>
    </row>
    <row r="2297" spans="8:17" x14ac:dyDescent="0.25">
      <c r="H2297" s="59">
        <v>86916</v>
      </c>
      <c r="I2297" s="59" t="s">
        <v>69</v>
      </c>
      <c r="J2297" s="59">
        <v>26158884</v>
      </c>
      <c r="K2297" s="59" t="s">
        <v>2863</v>
      </c>
      <c r="L2297" s="61" t="s">
        <v>113</v>
      </c>
      <c r="M2297" s="61">
        <f>VLOOKUP(H2297,zdroj!C:F,4,0)</f>
        <v>0</v>
      </c>
      <c r="N2297" s="61" t="str">
        <f t="shared" si="70"/>
        <v>katB</v>
      </c>
      <c r="P2297" s="73" t="str">
        <f t="shared" si="71"/>
        <v/>
      </c>
      <c r="Q2297" s="61" t="s">
        <v>30</v>
      </c>
    </row>
    <row r="2298" spans="8:17" x14ac:dyDescent="0.25">
      <c r="H2298" s="59">
        <v>86916</v>
      </c>
      <c r="I2298" s="59" t="s">
        <v>69</v>
      </c>
      <c r="J2298" s="59">
        <v>26158892</v>
      </c>
      <c r="K2298" s="59" t="s">
        <v>2864</v>
      </c>
      <c r="L2298" s="61" t="s">
        <v>113</v>
      </c>
      <c r="M2298" s="61">
        <f>VLOOKUP(H2298,zdroj!C:F,4,0)</f>
        <v>0</v>
      </c>
      <c r="N2298" s="61" t="str">
        <f t="shared" si="70"/>
        <v>katB</v>
      </c>
      <c r="P2298" s="73" t="str">
        <f t="shared" si="71"/>
        <v/>
      </c>
      <c r="Q2298" s="61" t="s">
        <v>30</v>
      </c>
    </row>
    <row r="2299" spans="8:17" x14ac:dyDescent="0.25">
      <c r="H2299" s="59">
        <v>86916</v>
      </c>
      <c r="I2299" s="59" t="s">
        <v>69</v>
      </c>
      <c r="J2299" s="59">
        <v>26158906</v>
      </c>
      <c r="K2299" s="59" t="s">
        <v>2865</v>
      </c>
      <c r="L2299" s="61" t="s">
        <v>113</v>
      </c>
      <c r="M2299" s="61">
        <f>VLOOKUP(H2299,zdroj!C:F,4,0)</f>
        <v>0</v>
      </c>
      <c r="N2299" s="61" t="str">
        <f t="shared" si="70"/>
        <v>katB</v>
      </c>
      <c r="P2299" s="73" t="str">
        <f t="shared" si="71"/>
        <v/>
      </c>
      <c r="Q2299" s="61" t="s">
        <v>30</v>
      </c>
    </row>
    <row r="2300" spans="8:17" x14ac:dyDescent="0.25">
      <c r="H2300" s="59">
        <v>86916</v>
      </c>
      <c r="I2300" s="59" t="s">
        <v>69</v>
      </c>
      <c r="J2300" s="59">
        <v>26158914</v>
      </c>
      <c r="K2300" s="59" t="s">
        <v>2866</v>
      </c>
      <c r="L2300" s="61" t="s">
        <v>113</v>
      </c>
      <c r="M2300" s="61">
        <f>VLOOKUP(H2300,zdroj!C:F,4,0)</f>
        <v>0</v>
      </c>
      <c r="N2300" s="61" t="str">
        <f t="shared" si="70"/>
        <v>katB</v>
      </c>
      <c r="P2300" s="73" t="str">
        <f t="shared" si="71"/>
        <v/>
      </c>
      <c r="Q2300" s="61" t="s">
        <v>30</v>
      </c>
    </row>
    <row r="2301" spans="8:17" x14ac:dyDescent="0.25">
      <c r="H2301" s="59">
        <v>86916</v>
      </c>
      <c r="I2301" s="59" t="s">
        <v>69</v>
      </c>
      <c r="J2301" s="59">
        <v>26158922</v>
      </c>
      <c r="K2301" s="59" t="s">
        <v>2867</v>
      </c>
      <c r="L2301" s="61" t="s">
        <v>113</v>
      </c>
      <c r="M2301" s="61">
        <f>VLOOKUP(H2301,zdroj!C:F,4,0)</f>
        <v>0</v>
      </c>
      <c r="N2301" s="61" t="str">
        <f t="shared" si="70"/>
        <v>katB</v>
      </c>
      <c r="P2301" s="73" t="str">
        <f t="shared" si="71"/>
        <v/>
      </c>
      <c r="Q2301" s="61" t="s">
        <v>30</v>
      </c>
    </row>
    <row r="2302" spans="8:17" x14ac:dyDescent="0.25">
      <c r="H2302" s="59">
        <v>86916</v>
      </c>
      <c r="I2302" s="59" t="s">
        <v>69</v>
      </c>
      <c r="J2302" s="59">
        <v>26158931</v>
      </c>
      <c r="K2302" s="59" t="s">
        <v>2868</v>
      </c>
      <c r="L2302" s="61" t="s">
        <v>113</v>
      </c>
      <c r="M2302" s="61">
        <f>VLOOKUP(H2302,zdroj!C:F,4,0)</f>
        <v>0</v>
      </c>
      <c r="N2302" s="61" t="str">
        <f t="shared" si="70"/>
        <v>katB</v>
      </c>
      <c r="P2302" s="73" t="str">
        <f t="shared" si="71"/>
        <v/>
      </c>
      <c r="Q2302" s="61" t="s">
        <v>30</v>
      </c>
    </row>
    <row r="2303" spans="8:17" x14ac:dyDescent="0.25">
      <c r="H2303" s="59">
        <v>86916</v>
      </c>
      <c r="I2303" s="59" t="s">
        <v>69</v>
      </c>
      <c r="J2303" s="59">
        <v>26158949</v>
      </c>
      <c r="K2303" s="59" t="s">
        <v>2869</v>
      </c>
      <c r="L2303" s="61" t="s">
        <v>81</v>
      </c>
      <c r="M2303" s="61">
        <f>VLOOKUP(H2303,zdroj!C:F,4,0)</f>
        <v>0</v>
      </c>
      <c r="N2303" s="61" t="str">
        <f t="shared" si="70"/>
        <v>-</v>
      </c>
      <c r="P2303" s="73" t="str">
        <f t="shared" si="71"/>
        <v/>
      </c>
      <c r="Q2303" s="61" t="s">
        <v>84</v>
      </c>
    </row>
    <row r="2304" spans="8:17" x14ac:dyDescent="0.25">
      <c r="H2304" s="59">
        <v>168815</v>
      </c>
      <c r="I2304" s="59" t="s">
        <v>69</v>
      </c>
      <c r="J2304" s="59">
        <v>6009123</v>
      </c>
      <c r="K2304" s="59" t="s">
        <v>2870</v>
      </c>
      <c r="L2304" s="61" t="s">
        <v>113</v>
      </c>
      <c r="M2304" s="61">
        <f>VLOOKUP(H2304,zdroj!C:F,4,0)</f>
        <v>0</v>
      </c>
      <c r="N2304" s="61" t="str">
        <f t="shared" si="70"/>
        <v>katB</v>
      </c>
      <c r="P2304" s="73" t="str">
        <f t="shared" si="71"/>
        <v/>
      </c>
      <c r="Q2304" s="61" t="s">
        <v>30</v>
      </c>
    </row>
    <row r="2305" spans="8:17" x14ac:dyDescent="0.25">
      <c r="H2305" s="59">
        <v>168815</v>
      </c>
      <c r="I2305" s="59" t="s">
        <v>69</v>
      </c>
      <c r="J2305" s="59">
        <v>6009131</v>
      </c>
      <c r="K2305" s="59" t="s">
        <v>2871</v>
      </c>
      <c r="L2305" s="61" t="s">
        <v>113</v>
      </c>
      <c r="M2305" s="61">
        <f>VLOOKUP(H2305,zdroj!C:F,4,0)</f>
        <v>0</v>
      </c>
      <c r="N2305" s="61" t="str">
        <f t="shared" si="70"/>
        <v>katB</v>
      </c>
      <c r="P2305" s="73" t="str">
        <f t="shared" si="71"/>
        <v/>
      </c>
      <c r="Q2305" s="61" t="s">
        <v>30</v>
      </c>
    </row>
    <row r="2306" spans="8:17" x14ac:dyDescent="0.25">
      <c r="H2306" s="59">
        <v>168815</v>
      </c>
      <c r="I2306" s="59" t="s">
        <v>69</v>
      </c>
      <c r="J2306" s="59">
        <v>6009140</v>
      </c>
      <c r="K2306" s="59" t="s">
        <v>2872</v>
      </c>
      <c r="L2306" s="61" t="s">
        <v>113</v>
      </c>
      <c r="M2306" s="61">
        <f>VLOOKUP(H2306,zdroj!C:F,4,0)</f>
        <v>0</v>
      </c>
      <c r="N2306" s="61" t="str">
        <f t="shared" si="70"/>
        <v>katB</v>
      </c>
      <c r="P2306" s="73" t="str">
        <f t="shared" si="71"/>
        <v/>
      </c>
      <c r="Q2306" s="61" t="s">
        <v>30</v>
      </c>
    </row>
    <row r="2307" spans="8:17" x14ac:dyDescent="0.25">
      <c r="H2307" s="59">
        <v>168815</v>
      </c>
      <c r="I2307" s="59" t="s">
        <v>69</v>
      </c>
      <c r="J2307" s="59">
        <v>6009158</v>
      </c>
      <c r="K2307" s="59" t="s">
        <v>2873</v>
      </c>
      <c r="L2307" s="61" t="s">
        <v>113</v>
      </c>
      <c r="M2307" s="61">
        <f>VLOOKUP(H2307,zdroj!C:F,4,0)</f>
        <v>0</v>
      </c>
      <c r="N2307" s="61" t="str">
        <f t="shared" si="70"/>
        <v>katB</v>
      </c>
      <c r="P2307" s="73" t="str">
        <f t="shared" si="71"/>
        <v/>
      </c>
      <c r="Q2307" s="61" t="s">
        <v>30</v>
      </c>
    </row>
    <row r="2308" spans="8:17" x14ac:dyDescent="0.25">
      <c r="H2308" s="59">
        <v>168815</v>
      </c>
      <c r="I2308" s="59" t="s">
        <v>69</v>
      </c>
      <c r="J2308" s="59">
        <v>6009166</v>
      </c>
      <c r="K2308" s="59" t="s">
        <v>2874</v>
      </c>
      <c r="L2308" s="61" t="s">
        <v>113</v>
      </c>
      <c r="M2308" s="61">
        <f>VLOOKUP(H2308,zdroj!C:F,4,0)</f>
        <v>0</v>
      </c>
      <c r="N2308" s="61" t="str">
        <f t="shared" si="70"/>
        <v>katB</v>
      </c>
      <c r="P2308" s="73" t="str">
        <f t="shared" si="71"/>
        <v/>
      </c>
      <c r="Q2308" s="61" t="s">
        <v>30</v>
      </c>
    </row>
    <row r="2309" spans="8:17" x14ac:dyDescent="0.25">
      <c r="H2309" s="59">
        <v>168815</v>
      </c>
      <c r="I2309" s="59" t="s">
        <v>69</v>
      </c>
      <c r="J2309" s="59">
        <v>6009174</v>
      </c>
      <c r="K2309" s="59" t="s">
        <v>2875</v>
      </c>
      <c r="L2309" s="61" t="s">
        <v>113</v>
      </c>
      <c r="M2309" s="61">
        <f>VLOOKUP(H2309,zdroj!C:F,4,0)</f>
        <v>0</v>
      </c>
      <c r="N2309" s="61" t="str">
        <f t="shared" si="70"/>
        <v>katB</v>
      </c>
      <c r="P2309" s="73" t="str">
        <f t="shared" si="71"/>
        <v/>
      </c>
      <c r="Q2309" s="61" t="s">
        <v>30</v>
      </c>
    </row>
    <row r="2310" spans="8:17" x14ac:dyDescent="0.25">
      <c r="H2310" s="59">
        <v>168815</v>
      </c>
      <c r="I2310" s="59" t="s">
        <v>69</v>
      </c>
      <c r="J2310" s="59">
        <v>6009191</v>
      </c>
      <c r="K2310" s="59" t="s">
        <v>2876</v>
      </c>
      <c r="L2310" s="61" t="s">
        <v>113</v>
      </c>
      <c r="M2310" s="61">
        <f>VLOOKUP(H2310,zdroj!C:F,4,0)</f>
        <v>0</v>
      </c>
      <c r="N2310" s="61" t="str">
        <f t="shared" si="70"/>
        <v>katB</v>
      </c>
      <c r="P2310" s="73" t="str">
        <f t="shared" si="71"/>
        <v/>
      </c>
      <c r="Q2310" s="61" t="s">
        <v>30</v>
      </c>
    </row>
    <row r="2311" spans="8:17" x14ac:dyDescent="0.25">
      <c r="H2311" s="59">
        <v>168815</v>
      </c>
      <c r="I2311" s="59" t="s">
        <v>69</v>
      </c>
      <c r="J2311" s="59">
        <v>6009204</v>
      </c>
      <c r="K2311" s="59" t="s">
        <v>2877</v>
      </c>
      <c r="L2311" s="61" t="s">
        <v>113</v>
      </c>
      <c r="M2311" s="61">
        <f>VLOOKUP(H2311,zdroj!C:F,4,0)</f>
        <v>0</v>
      </c>
      <c r="N2311" s="61" t="str">
        <f t="shared" ref="N2311:N2374" si="72">IF(M2311="A",IF(L2311="katA","katB",L2311),L2311)</f>
        <v>katB</v>
      </c>
      <c r="P2311" s="73" t="str">
        <f t="shared" ref="P2311:P2374" si="73">IF(O2311="A",1,"")</f>
        <v/>
      </c>
      <c r="Q2311" s="61" t="s">
        <v>30</v>
      </c>
    </row>
    <row r="2312" spans="8:17" x14ac:dyDescent="0.25">
      <c r="H2312" s="59">
        <v>168815</v>
      </c>
      <c r="I2312" s="59" t="s">
        <v>69</v>
      </c>
      <c r="J2312" s="59">
        <v>6009212</v>
      </c>
      <c r="K2312" s="59" t="s">
        <v>2878</v>
      </c>
      <c r="L2312" s="61" t="s">
        <v>113</v>
      </c>
      <c r="M2312" s="61">
        <f>VLOOKUP(H2312,zdroj!C:F,4,0)</f>
        <v>0</v>
      </c>
      <c r="N2312" s="61" t="str">
        <f t="shared" si="72"/>
        <v>katB</v>
      </c>
      <c r="P2312" s="73" t="str">
        <f t="shared" si="73"/>
        <v/>
      </c>
      <c r="Q2312" s="61" t="s">
        <v>30</v>
      </c>
    </row>
    <row r="2313" spans="8:17" x14ac:dyDescent="0.25">
      <c r="H2313" s="59">
        <v>168815</v>
      </c>
      <c r="I2313" s="59" t="s">
        <v>69</v>
      </c>
      <c r="J2313" s="59">
        <v>6009221</v>
      </c>
      <c r="K2313" s="59" t="s">
        <v>2879</v>
      </c>
      <c r="L2313" s="61" t="s">
        <v>113</v>
      </c>
      <c r="M2313" s="61">
        <f>VLOOKUP(H2313,zdroj!C:F,4,0)</f>
        <v>0</v>
      </c>
      <c r="N2313" s="61" t="str">
        <f t="shared" si="72"/>
        <v>katB</v>
      </c>
      <c r="P2313" s="73" t="str">
        <f t="shared" si="73"/>
        <v/>
      </c>
      <c r="Q2313" s="61" t="s">
        <v>30</v>
      </c>
    </row>
    <row r="2314" spans="8:17" x14ac:dyDescent="0.25">
      <c r="H2314" s="59">
        <v>168815</v>
      </c>
      <c r="I2314" s="59" t="s">
        <v>69</v>
      </c>
      <c r="J2314" s="59">
        <v>6009239</v>
      </c>
      <c r="K2314" s="59" t="s">
        <v>2880</v>
      </c>
      <c r="L2314" s="61" t="s">
        <v>113</v>
      </c>
      <c r="M2314" s="61">
        <f>VLOOKUP(H2314,zdroj!C:F,4,0)</f>
        <v>0</v>
      </c>
      <c r="N2314" s="61" t="str">
        <f t="shared" si="72"/>
        <v>katB</v>
      </c>
      <c r="P2314" s="73" t="str">
        <f t="shared" si="73"/>
        <v/>
      </c>
      <c r="Q2314" s="61" t="s">
        <v>30</v>
      </c>
    </row>
    <row r="2315" spans="8:17" x14ac:dyDescent="0.25">
      <c r="H2315" s="59">
        <v>168815</v>
      </c>
      <c r="I2315" s="59" t="s">
        <v>69</v>
      </c>
      <c r="J2315" s="59">
        <v>6009247</v>
      </c>
      <c r="K2315" s="59" t="s">
        <v>2881</v>
      </c>
      <c r="L2315" s="61" t="s">
        <v>113</v>
      </c>
      <c r="M2315" s="61">
        <f>VLOOKUP(H2315,zdroj!C:F,4,0)</f>
        <v>0</v>
      </c>
      <c r="N2315" s="61" t="str">
        <f t="shared" si="72"/>
        <v>katB</v>
      </c>
      <c r="P2315" s="73" t="str">
        <f t="shared" si="73"/>
        <v/>
      </c>
      <c r="Q2315" s="61" t="s">
        <v>30</v>
      </c>
    </row>
    <row r="2316" spans="8:17" x14ac:dyDescent="0.25">
      <c r="H2316" s="59">
        <v>168815</v>
      </c>
      <c r="I2316" s="59" t="s">
        <v>69</v>
      </c>
      <c r="J2316" s="59">
        <v>6009255</v>
      </c>
      <c r="K2316" s="59" t="s">
        <v>2882</v>
      </c>
      <c r="L2316" s="61" t="s">
        <v>113</v>
      </c>
      <c r="M2316" s="61">
        <f>VLOOKUP(H2316,zdroj!C:F,4,0)</f>
        <v>0</v>
      </c>
      <c r="N2316" s="61" t="str">
        <f t="shared" si="72"/>
        <v>katB</v>
      </c>
      <c r="P2316" s="73" t="str">
        <f t="shared" si="73"/>
        <v/>
      </c>
      <c r="Q2316" s="61" t="s">
        <v>30</v>
      </c>
    </row>
    <row r="2317" spans="8:17" x14ac:dyDescent="0.25">
      <c r="H2317" s="59">
        <v>168815</v>
      </c>
      <c r="I2317" s="59" t="s">
        <v>69</v>
      </c>
      <c r="J2317" s="59">
        <v>6009263</v>
      </c>
      <c r="K2317" s="59" t="s">
        <v>2883</v>
      </c>
      <c r="L2317" s="61" t="s">
        <v>113</v>
      </c>
      <c r="M2317" s="61">
        <f>VLOOKUP(H2317,zdroj!C:F,4,0)</f>
        <v>0</v>
      </c>
      <c r="N2317" s="61" t="str">
        <f t="shared" si="72"/>
        <v>katB</v>
      </c>
      <c r="P2317" s="73" t="str">
        <f t="shared" si="73"/>
        <v/>
      </c>
      <c r="Q2317" s="61" t="s">
        <v>30</v>
      </c>
    </row>
    <row r="2318" spans="8:17" x14ac:dyDescent="0.25">
      <c r="H2318" s="59">
        <v>168815</v>
      </c>
      <c r="I2318" s="59" t="s">
        <v>69</v>
      </c>
      <c r="J2318" s="59">
        <v>6009271</v>
      </c>
      <c r="K2318" s="59" t="s">
        <v>2884</v>
      </c>
      <c r="L2318" s="61" t="s">
        <v>113</v>
      </c>
      <c r="M2318" s="61">
        <f>VLOOKUP(H2318,zdroj!C:F,4,0)</f>
        <v>0</v>
      </c>
      <c r="N2318" s="61" t="str">
        <f t="shared" si="72"/>
        <v>katB</v>
      </c>
      <c r="P2318" s="73" t="str">
        <f t="shared" si="73"/>
        <v/>
      </c>
      <c r="Q2318" s="61" t="s">
        <v>30</v>
      </c>
    </row>
    <row r="2319" spans="8:17" x14ac:dyDescent="0.25">
      <c r="H2319" s="59">
        <v>168815</v>
      </c>
      <c r="I2319" s="59" t="s">
        <v>69</v>
      </c>
      <c r="J2319" s="59">
        <v>6009280</v>
      </c>
      <c r="K2319" s="59" t="s">
        <v>2885</v>
      </c>
      <c r="L2319" s="61" t="s">
        <v>113</v>
      </c>
      <c r="M2319" s="61">
        <f>VLOOKUP(H2319,zdroj!C:F,4,0)</f>
        <v>0</v>
      </c>
      <c r="N2319" s="61" t="str">
        <f t="shared" si="72"/>
        <v>katB</v>
      </c>
      <c r="P2319" s="73" t="str">
        <f t="shared" si="73"/>
        <v/>
      </c>
      <c r="Q2319" s="61" t="s">
        <v>30</v>
      </c>
    </row>
    <row r="2320" spans="8:17" x14ac:dyDescent="0.25">
      <c r="H2320" s="59">
        <v>168815</v>
      </c>
      <c r="I2320" s="59" t="s">
        <v>69</v>
      </c>
      <c r="J2320" s="59">
        <v>6009298</v>
      </c>
      <c r="K2320" s="59" t="s">
        <v>2886</v>
      </c>
      <c r="L2320" s="61" t="s">
        <v>113</v>
      </c>
      <c r="M2320" s="61">
        <f>VLOOKUP(H2320,zdroj!C:F,4,0)</f>
        <v>0</v>
      </c>
      <c r="N2320" s="61" t="str">
        <f t="shared" si="72"/>
        <v>katB</v>
      </c>
      <c r="P2320" s="73" t="str">
        <f t="shared" si="73"/>
        <v/>
      </c>
      <c r="Q2320" s="61" t="s">
        <v>30</v>
      </c>
    </row>
    <row r="2321" spans="8:17" x14ac:dyDescent="0.25">
      <c r="H2321" s="59">
        <v>168815</v>
      </c>
      <c r="I2321" s="59" t="s">
        <v>69</v>
      </c>
      <c r="J2321" s="59">
        <v>6009301</v>
      </c>
      <c r="K2321" s="59" t="s">
        <v>2887</v>
      </c>
      <c r="L2321" s="61" t="s">
        <v>113</v>
      </c>
      <c r="M2321" s="61">
        <f>VLOOKUP(H2321,zdroj!C:F,4,0)</f>
        <v>0</v>
      </c>
      <c r="N2321" s="61" t="str">
        <f t="shared" si="72"/>
        <v>katB</v>
      </c>
      <c r="P2321" s="73" t="str">
        <f t="shared" si="73"/>
        <v/>
      </c>
      <c r="Q2321" s="61" t="s">
        <v>30</v>
      </c>
    </row>
    <row r="2322" spans="8:17" x14ac:dyDescent="0.25">
      <c r="H2322" s="59">
        <v>168815</v>
      </c>
      <c r="I2322" s="59" t="s">
        <v>69</v>
      </c>
      <c r="J2322" s="59">
        <v>6009310</v>
      </c>
      <c r="K2322" s="59" t="s">
        <v>2888</v>
      </c>
      <c r="L2322" s="61" t="s">
        <v>113</v>
      </c>
      <c r="M2322" s="61">
        <f>VLOOKUP(H2322,zdroj!C:F,4,0)</f>
        <v>0</v>
      </c>
      <c r="N2322" s="61" t="str">
        <f t="shared" si="72"/>
        <v>katB</v>
      </c>
      <c r="P2322" s="73" t="str">
        <f t="shared" si="73"/>
        <v/>
      </c>
      <c r="Q2322" s="61" t="s">
        <v>30</v>
      </c>
    </row>
    <row r="2323" spans="8:17" x14ac:dyDescent="0.25">
      <c r="H2323" s="59">
        <v>168815</v>
      </c>
      <c r="I2323" s="59" t="s">
        <v>69</v>
      </c>
      <c r="J2323" s="59">
        <v>6009328</v>
      </c>
      <c r="K2323" s="59" t="s">
        <v>2889</v>
      </c>
      <c r="L2323" s="61" t="s">
        <v>113</v>
      </c>
      <c r="M2323" s="61">
        <f>VLOOKUP(H2323,zdroj!C:F,4,0)</f>
        <v>0</v>
      </c>
      <c r="N2323" s="61" t="str">
        <f t="shared" si="72"/>
        <v>katB</v>
      </c>
      <c r="P2323" s="73" t="str">
        <f t="shared" si="73"/>
        <v/>
      </c>
      <c r="Q2323" s="61" t="s">
        <v>30</v>
      </c>
    </row>
    <row r="2324" spans="8:17" x14ac:dyDescent="0.25">
      <c r="H2324" s="59">
        <v>168815</v>
      </c>
      <c r="I2324" s="59" t="s">
        <v>69</v>
      </c>
      <c r="J2324" s="59">
        <v>6009344</v>
      </c>
      <c r="K2324" s="59" t="s">
        <v>2890</v>
      </c>
      <c r="L2324" s="61" t="s">
        <v>81</v>
      </c>
      <c r="M2324" s="61">
        <f>VLOOKUP(H2324,zdroj!C:F,4,0)</f>
        <v>0</v>
      </c>
      <c r="N2324" s="61" t="str">
        <f t="shared" si="72"/>
        <v>-</v>
      </c>
      <c r="P2324" s="73" t="str">
        <f t="shared" si="73"/>
        <v/>
      </c>
      <c r="Q2324" s="61" t="s">
        <v>86</v>
      </c>
    </row>
    <row r="2325" spans="8:17" x14ac:dyDescent="0.25">
      <c r="H2325" s="59">
        <v>168815</v>
      </c>
      <c r="I2325" s="59" t="s">
        <v>69</v>
      </c>
      <c r="J2325" s="59">
        <v>25262408</v>
      </c>
      <c r="K2325" s="59" t="s">
        <v>2891</v>
      </c>
      <c r="L2325" s="61" t="s">
        <v>113</v>
      </c>
      <c r="M2325" s="61">
        <f>VLOOKUP(H2325,zdroj!C:F,4,0)</f>
        <v>0</v>
      </c>
      <c r="N2325" s="61" t="str">
        <f t="shared" si="72"/>
        <v>katB</v>
      </c>
      <c r="P2325" s="73" t="str">
        <f t="shared" si="73"/>
        <v/>
      </c>
      <c r="Q2325" s="61" t="s">
        <v>30</v>
      </c>
    </row>
    <row r="2326" spans="8:17" x14ac:dyDescent="0.25">
      <c r="H2326" s="59">
        <v>168815</v>
      </c>
      <c r="I2326" s="59" t="s">
        <v>69</v>
      </c>
      <c r="J2326" s="59">
        <v>25314718</v>
      </c>
      <c r="K2326" s="59" t="s">
        <v>2892</v>
      </c>
      <c r="L2326" s="61" t="s">
        <v>113</v>
      </c>
      <c r="M2326" s="61">
        <f>VLOOKUP(H2326,zdroj!C:F,4,0)</f>
        <v>0</v>
      </c>
      <c r="N2326" s="61" t="str">
        <f t="shared" si="72"/>
        <v>katB</v>
      </c>
      <c r="P2326" s="73" t="str">
        <f t="shared" si="73"/>
        <v/>
      </c>
      <c r="Q2326" s="61" t="s">
        <v>30</v>
      </c>
    </row>
    <row r="2327" spans="8:17" x14ac:dyDescent="0.25">
      <c r="H2327" s="59">
        <v>168815</v>
      </c>
      <c r="I2327" s="59" t="s">
        <v>69</v>
      </c>
      <c r="J2327" s="59">
        <v>25455893</v>
      </c>
      <c r="K2327" s="59" t="s">
        <v>2893</v>
      </c>
      <c r="L2327" s="61" t="s">
        <v>113</v>
      </c>
      <c r="M2327" s="61">
        <f>VLOOKUP(H2327,zdroj!C:F,4,0)</f>
        <v>0</v>
      </c>
      <c r="N2327" s="61" t="str">
        <f t="shared" si="72"/>
        <v>katB</v>
      </c>
      <c r="P2327" s="73" t="str">
        <f t="shared" si="73"/>
        <v/>
      </c>
      <c r="Q2327" s="61" t="s">
        <v>30</v>
      </c>
    </row>
    <row r="2328" spans="8:17" x14ac:dyDescent="0.25">
      <c r="H2328" s="59">
        <v>168815</v>
      </c>
      <c r="I2328" s="59" t="s">
        <v>69</v>
      </c>
      <c r="J2328" s="59">
        <v>25816993</v>
      </c>
      <c r="K2328" s="59" t="s">
        <v>2894</v>
      </c>
      <c r="L2328" s="61" t="s">
        <v>113</v>
      </c>
      <c r="M2328" s="61">
        <f>VLOOKUP(H2328,zdroj!C:F,4,0)</f>
        <v>0</v>
      </c>
      <c r="N2328" s="61" t="str">
        <f t="shared" si="72"/>
        <v>katB</v>
      </c>
      <c r="P2328" s="73" t="str">
        <f t="shared" si="73"/>
        <v/>
      </c>
      <c r="Q2328" s="61" t="s">
        <v>30</v>
      </c>
    </row>
    <row r="2329" spans="8:17" x14ac:dyDescent="0.25">
      <c r="H2329" s="59">
        <v>168815</v>
      </c>
      <c r="I2329" s="59" t="s">
        <v>69</v>
      </c>
      <c r="J2329" s="59">
        <v>25899716</v>
      </c>
      <c r="K2329" s="59" t="s">
        <v>2895</v>
      </c>
      <c r="L2329" s="61" t="s">
        <v>113</v>
      </c>
      <c r="M2329" s="61">
        <f>VLOOKUP(H2329,zdroj!C:F,4,0)</f>
        <v>0</v>
      </c>
      <c r="N2329" s="61" t="str">
        <f t="shared" si="72"/>
        <v>katB</v>
      </c>
      <c r="P2329" s="73" t="str">
        <f t="shared" si="73"/>
        <v/>
      </c>
      <c r="Q2329" s="61" t="s">
        <v>30</v>
      </c>
    </row>
    <row r="2330" spans="8:17" x14ac:dyDescent="0.25">
      <c r="H2330" s="59">
        <v>168815</v>
      </c>
      <c r="I2330" s="59" t="s">
        <v>69</v>
      </c>
      <c r="J2330" s="59">
        <v>25936905</v>
      </c>
      <c r="K2330" s="59" t="s">
        <v>2896</v>
      </c>
      <c r="L2330" s="61" t="s">
        <v>113</v>
      </c>
      <c r="M2330" s="61">
        <f>VLOOKUP(H2330,zdroj!C:F,4,0)</f>
        <v>0</v>
      </c>
      <c r="N2330" s="61" t="str">
        <f t="shared" si="72"/>
        <v>katB</v>
      </c>
      <c r="P2330" s="73" t="str">
        <f t="shared" si="73"/>
        <v/>
      </c>
      <c r="Q2330" s="61" t="s">
        <v>30</v>
      </c>
    </row>
    <row r="2331" spans="8:17" x14ac:dyDescent="0.25">
      <c r="H2331" s="59">
        <v>168815</v>
      </c>
      <c r="I2331" s="59" t="s">
        <v>69</v>
      </c>
      <c r="J2331" s="59">
        <v>26020483</v>
      </c>
      <c r="K2331" s="59" t="s">
        <v>2897</v>
      </c>
      <c r="L2331" s="61" t="s">
        <v>113</v>
      </c>
      <c r="M2331" s="61">
        <f>VLOOKUP(H2331,zdroj!C:F,4,0)</f>
        <v>0</v>
      </c>
      <c r="N2331" s="61" t="str">
        <f t="shared" si="72"/>
        <v>katB</v>
      </c>
      <c r="P2331" s="73" t="str">
        <f t="shared" si="73"/>
        <v/>
      </c>
      <c r="Q2331" s="61" t="s">
        <v>30</v>
      </c>
    </row>
    <row r="2332" spans="8:17" x14ac:dyDescent="0.25">
      <c r="H2332" s="59">
        <v>168815</v>
      </c>
      <c r="I2332" s="59" t="s">
        <v>69</v>
      </c>
      <c r="J2332" s="59">
        <v>26020491</v>
      </c>
      <c r="K2332" s="59" t="s">
        <v>2898</v>
      </c>
      <c r="L2332" s="61" t="s">
        <v>113</v>
      </c>
      <c r="M2332" s="61">
        <f>VLOOKUP(H2332,zdroj!C:F,4,0)</f>
        <v>0</v>
      </c>
      <c r="N2332" s="61" t="str">
        <f t="shared" si="72"/>
        <v>katB</v>
      </c>
      <c r="P2332" s="73" t="str">
        <f t="shared" si="73"/>
        <v/>
      </c>
      <c r="Q2332" s="61" t="s">
        <v>30</v>
      </c>
    </row>
    <row r="2333" spans="8:17" x14ac:dyDescent="0.25">
      <c r="H2333" s="59">
        <v>168815</v>
      </c>
      <c r="I2333" s="59" t="s">
        <v>69</v>
      </c>
      <c r="J2333" s="59">
        <v>26159198</v>
      </c>
      <c r="K2333" s="59" t="s">
        <v>2899</v>
      </c>
      <c r="L2333" s="61" t="s">
        <v>113</v>
      </c>
      <c r="M2333" s="61">
        <f>VLOOKUP(H2333,zdroj!C:F,4,0)</f>
        <v>0</v>
      </c>
      <c r="N2333" s="61" t="str">
        <f t="shared" si="72"/>
        <v>katB</v>
      </c>
      <c r="P2333" s="73" t="str">
        <f t="shared" si="73"/>
        <v/>
      </c>
      <c r="Q2333" s="61" t="s">
        <v>30</v>
      </c>
    </row>
    <row r="2334" spans="8:17" x14ac:dyDescent="0.25">
      <c r="H2334" s="59">
        <v>168815</v>
      </c>
      <c r="I2334" s="59" t="s">
        <v>69</v>
      </c>
      <c r="J2334" s="59">
        <v>26159201</v>
      </c>
      <c r="K2334" s="59" t="s">
        <v>2900</v>
      </c>
      <c r="L2334" s="61" t="s">
        <v>113</v>
      </c>
      <c r="M2334" s="61">
        <f>VLOOKUP(H2334,zdroj!C:F,4,0)</f>
        <v>0</v>
      </c>
      <c r="N2334" s="61" t="str">
        <f t="shared" si="72"/>
        <v>katB</v>
      </c>
      <c r="P2334" s="73" t="str">
        <f t="shared" si="73"/>
        <v/>
      </c>
      <c r="Q2334" s="61" t="s">
        <v>30</v>
      </c>
    </row>
    <row r="2335" spans="8:17" x14ac:dyDescent="0.25">
      <c r="H2335" s="59">
        <v>168815</v>
      </c>
      <c r="I2335" s="59" t="s">
        <v>69</v>
      </c>
      <c r="J2335" s="59">
        <v>26159210</v>
      </c>
      <c r="K2335" s="59" t="s">
        <v>2901</v>
      </c>
      <c r="L2335" s="61" t="s">
        <v>113</v>
      </c>
      <c r="M2335" s="61">
        <f>VLOOKUP(H2335,zdroj!C:F,4,0)</f>
        <v>0</v>
      </c>
      <c r="N2335" s="61" t="str">
        <f t="shared" si="72"/>
        <v>katB</v>
      </c>
      <c r="P2335" s="73" t="str">
        <f t="shared" si="73"/>
        <v/>
      </c>
      <c r="Q2335" s="61" t="s">
        <v>30</v>
      </c>
    </row>
    <row r="2336" spans="8:17" x14ac:dyDescent="0.25">
      <c r="H2336" s="59">
        <v>168815</v>
      </c>
      <c r="I2336" s="59" t="s">
        <v>69</v>
      </c>
      <c r="J2336" s="59">
        <v>26159228</v>
      </c>
      <c r="K2336" s="59" t="s">
        <v>2902</v>
      </c>
      <c r="L2336" s="61" t="s">
        <v>113</v>
      </c>
      <c r="M2336" s="61">
        <f>VLOOKUP(H2336,zdroj!C:F,4,0)</f>
        <v>0</v>
      </c>
      <c r="N2336" s="61" t="str">
        <f t="shared" si="72"/>
        <v>katB</v>
      </c>
      <c r="P2336" s="73" t="str">
        <f t="shared" si="73"/>
        <v/>
      </c>
      <c r="Q2336" s="61" t="s">
        <v>30</v>
      </c>
    </row>
    <row r="2337" spans="8:17" x14ac:dyDescent="0.25">
      <c r="H2337" s="59">
        <v>168815</v>
      </c>
      <c r="I2337" s="59" t="s">
        <v>69</v>
      </c>
      <c r="J2337" s="59">
        <v>26159236</v>
      </c>
      <c r="K2337" s="59" t="s">
        <v>2903</v>
      </c>
      <c r="L2337" s="61" t="s">
        <v>113</v>
      </c>
      <c r="M2337" s="61">
        <f>VLOOKUP(H2337,zdroj!C:F,4,0)</f>
        <v>0</v>
      </c>
      <c r="N2337" s="61" t="str">
        <f t="shared" si="72"/>
        <v>katB</v>
      </c>
      <c r="P2337" s="73" t="str">
        <f t="shared" si="73"/>
        <v/>
      </c>
      <c r="Q2337" s="61" t="s">
        <v>30</v>
      </c>
    </row>
    <row r="2338" spans="8:17" x14ac:dyDescent="0.25">
      <c r="H2338" s="59">
        <v>168815</v>
      </c>
      <c r="I2338" s="59" t="s">
        <v>69</v>
      </c>
      <c r="J2338" s="59">
        <v>26159244</v>
      </c>
      <c r="K2338" s="59" t="s">
        <v>2904</v>
      </c>
      <c r="L2338" s="61" t="s">
        <v>81</v>
      </c>
      <c r="M2338" s="61">
        <f>VLOOKUP(H2338,zdroj!C:F,4,0)</f>
        <v>0</v>
      </c>
      <c r="N2338" s="61" t="str">
        <f t="shared" si="72"/>
        <v>-</v>
      </c>
      <c r="P2338" s="73" t="str">
        <f t="shared" si="73"/>
        <v/>
      </c>
      <c r="Q2338" s="61" t="s">
        <v>86</v>
      </c>
    </row>
    <row r="2339" spans="8:17" x14ac:dyDescent="0.25">
      <c r="H2339" s="59">
        <v>168815</v>
      </c>
      <c r="I2339" s="59" t="s">
        <v>69</v>
      </c>
      <c r="J2339" s="59">
        <v>26159252</v>
      </c>
      <c r="K2339" s="59" t="s">
        <v>2905</v>
      </c>
      <c r="L2339" s="61" t="s">
        <v>113</v>
      </c>
      <c r="M2339" s="61">
        <f>VLOOKUP(H2339,zdroj!C:F,4,0)</f>
        <v>0</v>
      </c>
      <c r="N2339" s="61" t="str">
        <f t="shared" si="72"/>
        <v>katB</v>
      </c>
      <c r="P2339" s="73" t="str">
        <f t="shared" si="73"/>
        <v/>
      </c>
      <c r="Q2339" s="61" t="s">
        <v>30</v>
      </c>
    </row>
    <row r="2340" spans="8:17" x14ac:dyDescent="0.25">
      <c r="H2340" s="59">
        <v>168815</v>
      </c>
      <c r="I2340" s="59" t="s">
        <v>69</v>
      </c>
      <c r="J2340" s="59">
        <v>26159279</v>
      </c>
      <c r="K2340" s="59" t="s">
        <v>2906</v>
      </c>
      <c r="L2340" s="61" t="s">
        <v>113</v>
      </c>
      <c r="M2340" s="61">
        <f>VLOOKUP(H2340,zdroj!C:F,4,0)</f>
        <v>0</v>
      </c>
      <c r="N2340" s="61" t="str">
        <f t="shared" si="72"/>
        <v>katB</v>
      </c>
      <c r="P2340" s="73" t="str">
        <f t="shared" si="73"/>
        <v/>
      </c>
      <c r="Q2340" s="61" t="s">
        <v>31</v>
      </c>
    </row>
    <row r="2341" spans="8:17" x14ac:dyDescent="0.25">
      <c r="H2341" s="59">
        <v>168815</v>
      </c>
      <c r="I2341" s="59" t="s">
        <v>69</v>
      </c>
      <c r="J2341" s="59">
        <v>26159287</v>
      </c>
      <c r="K2341" s="59" t="s">
        <v>2907</v>
      </c>
      <c r="L2341" s="61" t="s">
        <v>113</v>
      </c>
      <c r="M2341" s="61">
        <f>VLOOKUP(H2341,zdroj!C:F,4,0)</f>
        <v>0</v>
      </c>
      <c r="N2341" s="61" t="str">
        <f t="shared" si="72"/>
        <v>katB</v>
      </c>
      <c r="P2341" s="73" t="str">
        <f t="shared" si="73"/>
        <v/>
      </c>
      <c r="Q2341" s="61" t="s">
        <v>30</v>
      </c>
    </row>
    <row r="2342" spans="8:17" x14ac:dyDescent="0.25">
      <c r="H2342" s="59">
        <v>168815</v>
      </c>
      <c r="I2342" s="59" t="s">
        <v>69</v>
      </c>
      <c r="J2342" s="59">
        <v>26159295</v>
      </c>
      <c r="K2342" s="59" t="s">
        <v>2908</v>
      </c>
      <c r="L2342" s="61" t="s">
        <v>113</v>
      </c>
      <c r="M2342" s="61">
        <f>VLOOKUP(H2342,zdroj!C:F,4,0)</f>
        <v>0</v>
      </c>
      <c r="N2342" s="61" t="str">
        <f t="shared" si="72"/>
        <v>katB</v>
      </c>
      <c r="P2342" s="73" t="str">
        <f t="shared" si="73"/>
        <v/>
      </c>
      <c r="Q2342" s="61" t="s">
        <v>30</v>
      </c>
    </row>
    <row r="2343" spans="8:17" x14ac:dyDescent="0.25">
      <c r="H2343" s="59">
        <v>168815</v>
      </c>
      <c r="I2343" s="59" t="s">
        <v>69</v>
      </c>
      <c r="J2343" s="59">
        <v>27157644</v>
      </c>
      <c r="K2343" s="59" t="s">
        <v>2909</v>
      </c>
      <c r="L2343" s="61" t="s">
        <v>81</v>
      </c>
      <c r="M2343" s="61">
        <f>VLOOKUP(H2343,zdroj!C:F,4,0)</f>
        <v>0</v>
      </c>
      <c r="N2343" s="61" t="str">
        <f t="shared" si="72"/>
        <v>-</v>
      </c>
      <c r="P2343" s="73" t="str">
        <f t="shared" si="73"/>
        <v/>
      </c>
      <c r="Q2343" s="61" t="s">
        <v>86</v>
      </c>
    </row>
    <row r="2344" spans="8:17" x14ac:dyDescent="0.25">
      <c r="H2344" s="59">
        <v>168815</v>
      </c>
      <c r="I2344" s="59" t="s">
        <v>69</v>
      </c>
      <c r="J2344" s="59">
        <v>27157652</v>
      </c>
      <c r="K2344" s="59" t="s">
        <v>2910</v>
      </c>
      <c r="L2344" s="61" t="s">
        <v>81</v>
      </c>
      <c r="M2344" s="61">
        <f>VLOOKUP(H2344,zdroj!C:F,4,0)</f>
        <v>0</v>
      </c>
      <c r="N2344" s="61" t="str">
        <f t="shared" si="72"/>
        <v>-</v>
      </c>
      <c r="P2344" s="73" t="str">
        <f t="shared" si="73"/>
        <v/>
      </c>
      <c r="Q2344" s="61" t="s">
        <v>86</v>
      </c>
    </row>
    <row r="2345" spans="8:17" x14ac:dyDescent="0.25">
      <c r="H2345" s="59">
        <v>168815</v>
      </c>
      <c r="I2345" s="59" t="s">
        <v>69</v>
      </c>
      <c r="J2345" s="59">
        <v>27157661</v>
      </c>
      <c r="K2345" s="59" t="s">
        <v>2911</v>
      </c>
      <c r="L2345" s="61" t="s">
        <v>81</v>
      </c>
      <c r="M2345" s="61">
        <f>VLOOKUP(H2345,zdroj!C:F,4,0)</f>
        <v>0</v>
      </c>
      <c r="N2345" s="61" t="str">
        <f t="shared" si="72"/>
        <v>-</v>
      </c>
      <c r="P2345" s="73" t="str">
        <f t="shared" si="73"/>
        <v/>
      </c>
      <c r="Q2345" s="61" t="s">
        <v>86</v>
      </c>
    </row>
    <row r="2346" spans="8:17" x14ac:dyDescent="0.25">
      <c r="H2346" s="59">
        <v>168815</v>
      </c>
      <c r="I2346" s="59" t="s">
        <v>69</v>
      </c>
      <c r="J2346" s="59">
        <v>27157679</v>
      </c>
      <c r="K2346" s="59" t="s">
        <v>2912</v>
      </c>
      <c r="L2346" s="61" t="s">
        <v>81</v>
      </c>
      <c r="M2346" s="61">
        <f>VLOOKUP(H2346,zdroj!C:F,4,0)</f>
        <v>0</v>
      </c>
      <c r="N2346" s="61" t="str">
        <f t="shared" si="72"/>
        <v>-</v>
      </c>
      <c r="P2346" s="73" t="str">
        <f t="shared" si="73"/>
        <v/>
      </c>
      <c r="Q2346" s="61" t="s">
        <v>86</v>
      </c>
    </row>
    <row r="2347" spans="8:17" x14ac:dyDescent="0.25">
      <c r="H2347" s="59">
        <v>168815</v>
      </c>
      <c r="I2347" s="59" t="s">
        <v>69</v>
      </c>
      <c r="J2347" s="59">
        <v>27157687</v>
      </c>
      <c r="K2347" s="59" t="s">
        <v>2913</v>
      </c>
      <c r="L2347" s="61" t="s">
        <v>81</v>
      </c>
      <c r="M2347" s="61">
        <f>VLOOKUP(H2347,zdroj!C:F,4,0)</f>
        <v>0</v>
      </c>
      <c r="N2347" s="61" t="str">
        <f t="shared" si="72"/>
        <v>-</v>
      </c>
      <c r="P2347" s="73" t="str">
        <f t="shared" si="73"/>
        <v/>
      </c>
      <c r="Q2347" s="61" t="s">
        <v>86</v>
      </c>
    </row>
    <row r="2348" spans="8:17" x14ac:dyDescent="0.25">
      <c r="H2348" s="59">
        <v>168815</v>
      </c>
      <c r="I2348" s="59" t="s">
        <v>69</v>
      </c>
      <c r="J2348" s="59">
        <v>27158411</v>
      </c>
      <c r="K2348" s="59" t="s">
        <v>2914</v>
      </c>
      <c r="L2348" s="61" t="s">
        <v>81</v>
      </c>
      <c r="M2348" s="61">
        <f>VLOOKUP(H2348,zdroj!C:F,4,0)</f>
        <v>0</v>
      </c>
      <c r="N2348" s="61" t="str">
        <f t="shared" si="72"/>
        <v>-</v>
      </c>
      <c r="P2348" s="73" t="str">
        <f t="shared" si="73"/>
        <v/>
      </c>
      <c r="Q2348" s="61" t="s">
        <v>86</v>
      </c>
    </row>
    <row r="2349" spans="8:17" x14ac:dyDescent="0.25">
      <c r="H2349" s="59">
        <v>168815</v>
      </c>
      <c r="I2349" s="59" t="s">
        <v>69</v>
      </c>
      <c r="J2349" s="59">
        <v>27158420</v>
      </c>
      <c r="K2349" s="59" t="s">
        <v>2915</v>
      </c>
      <c r="L2349" s="61" t="s">
        <v>81</v>
      </c>
      <c r="M2349" s="61">
        <f>VLOOKUP(H2349,zdroj!C:F,4,0)</f>
        <v>0</v>
      </c>
      <c r="N2349" s="61" t="str">
        <f t="shared" si="72"/>
        <v>-</v>
      </c>
      <c r="P2349" s="73" t="str">
        <f t="shared" si="73"/>
        <v/>
      </c>
      <c r="Q2349" s="61" t="s">
        <v>86</v>
      </c>
    </row>
    <row r="2350" spans="8:17" x14ac:dyDescent="0.25">
      <c r="H2350" s="59">
        <v>168815</v>
      </c>
      <c r="I2350" s="59" t="s">
        <v>69</v>
      </c>
      <c r="J2350" s="59">
        <v>27158438</v>
      </c>
      <c r="K2350" s="59" t="s">
        <v>2916</v>
      </c>
      <c r="L2350" s="61" t="s">
        <v>81</v>
      </c>
      <c r="M2350" s="61">
        <f>VLOOKUP(H2350,zdroj!C:F,4,0)</f>
        <v>0</v>
      </c>
      <c r="N2350" s="61" t="str">
        <f t="shared" si="72"/>
        <v>-</v>
      </c>
      <c r="P2350" s="73" t="str">
        <f t="shared" si="73"/>
        <v/>
      </c>
      <c r="Q2350" s="61" t="s">
        <v>86</v>
      </c>
    </row>
    <row r="2351" spans="8:17" x14ac:dyDescent="0.25">
      <c r="H2351" s="59">
        <v>168815</v>
      </c>
      <c r="I2351" s="59" t="s">
        <v>69</v>
      </c>
      <c r="J2351" s="59">
        <v>27158446</v>
      </c>
      <c r="K2351" s="59" t="s">
        <v>2917</v>
      </c>
      <c r="L2351" s="61" t="s">
        <v>81</v>
      </c>
      <c r="M2351" s="61">
        <f>VLOOKUP(H2351,zdroj!C:F,4,0)</f>
        <v>0</v>
      </c>
      <c r="N2351" s="61" t="str">
        <f t="shared" si="72"/>
        <v>-</v>
      </c>
      <c r="P2351" s="73" t="str">
        <f t="shared" si="73"/>
        <v/>
      </c>
      <c r="Q2351" s="61" t="s">
        <v>86</v>
      </c>
    </row>
    <row r="2352" spans="8:17" x14ac:dyDescent="0.25">
      <c r="H2352" s="59">
        <v>168815</v>
      </c>
      <c r="I2352" s="59" t="s">
        <v>69</v>
      </c>
      <c r="J2352" s="59">
        <v>27158454</v>
      </c>
      <c r="K2352" s="59" t="s">
        <v>2918</v>
      </c>
      <c r="L2352" s="61" t="s">
        <v>81</v>
      </c>
      <c r="M2352" s="61">
        <f>VLOOKUP(H2352,zdroj!C:F,4,0)</f>
        <v>0</v>
      </c>
      <c r="N2352" s="61" t="str">
        <f t="shared" si="72"/>
        <v>-</v>
      </c>
      <c r="P2352" s="73" t="str">
        <f t="shared" si="73"/>
        <v/>
      </c>
      <c r="Q2352" s="61" t="s">
        <v>86</v>
      </c>
    </row>
    <row r="2353" spans="8:17" x14ac:dyDescent="0.25">
      <c r="H2353" s="59">
        <v>168815</v>
      </c>
      <c r="I2353" s="59" t="s">
        <v>69</v>
      </c>
      <c r="J2353" s="59">
        <v>27158462</v>
      </c>
      <c r="K2353" s="59" t="s">
        <v>2919</v>
      </c>
      <c r="L2353" s="61" t="s">
        <v>81</v>
      </c>
      <c r="M2353" s="61">
        <f>VLOOKUP(H2353,zdroj!C:F,4,0)</f>
        <v>0</v>
      </c>
      <c r="N2353" s="61" t="str">
        <f t="shared" si="72"/>
        <v>-</v>
      </c>
      <c r="P2353" s="73" t="str">
        <f t="shared" si="73"/>
        <v/>
      </c>
      <c r="Q2353" s="61" t="s">
        <v>86</v>
      </c>
    </row>
    <row r="2354" spans="8:17" x14ac:dyDescent="0.25">
      <c r="H2354" s="59">
        <v>168815</v>
      </c>
      <c r="I2354" s="59" t="s">
        <v>69</v>
      </c>
      <c r="J2354" s="59">
        <v>27158471</v>
      </c>
      <c r="K2354" s="59" t="s">
        <v>2920</v>
      </c>
      <c r="L2354" s="61" t="s">
        <v>81</v>
      </c>
      <c r="M2354" s="61">
        <f>VLOOKUP(H2354,zdroj!C:F,4,0)</f>
        <v>0</v>
      </c>
      <c r="N2354" s="61" t="str">
        <f t="shared" si="72"/>
        <v>-</v>
      </c>
      <c r="P2354" s="73" t="str">
        <f t="shared" si="73"/>
        <v/>
      </c>
      <c r="Q2354" s="61" t="s">
        <v>86</v>
      </c>
    </row>
    <row r="2355" spans="8:17" x14ac:dyDescent="0.25">
      <c r="H2355" s="59">
        <v>168815</v>
      </c>
      <c r="I2355" s="59" t="s">
        <v>69</v>
      </c>
      <c r="J2355" s="59">
        <v>27158489</v>
      </c>
      <c r="K2355" s="59" t="s">
        <v>2921</v>
      </c>
      <c r="L2355" s="61" t="s">
        <v>81</v>
      </c>
      <c r="M2355" s="61">
        <f>VLOOKUP(H2355,zdroj!C:F,4,0)</f>
        <v>0</v>
      </c>
      <c r="N2355" s="61" t="str">
        <f t="shared" si="72"/>
        <v>-</v>
      </c>
      <c r="P2355" s="73" t="str">
        <f t="shared" si="73"/>
        <v/>
      </c>
      <c r="Q2355" s="61" t="s">
        <v>86</v>
      </c>
    </row>
    <row r="2356" spans="8:17" x14ac:dyDescent="0.25">
      <c r="H2356" s="59">
        <v>168815</v>
      </c>
      <c r="I2356" s="59" t="s">
        <v>69</v>
      </c>
      <c r="J2356" s="59">
        <v>74847350</v>
      </c>
      <c r="K2356" s="59" t="s">
        <v>2922</v>
      </c>
      <c r="L2356" s="61" t="s">
        <v>113</v>
      </c>
      <c r="M2356" s="61">
        <f>VLOOKUP(H2356,zdroj!C:F,4,0)</f>
        <v>0</v>
      </c>
      <c r="N2356" s="61" t="str">
        <f t="shared" si="72"/>
        <v>katB</v>
      </c>
      <c r="P2356" s="73" t="str">
        <f t="shared" si="73"/>
        <v/>
      </c>
      <c r="Q2356" s="61" t="s">
        <v>30</v>
      </c>
    </row>
    <row r="2357" spans="8:17" x14ac:dyDescent="0.25">
      <c r="H2357" s="59">
        <v>168815</v>
      </c>
      <c r="I2357" s="59" t="s">
        <v>69</v>
      </c>
      <c r="J2357" s="59">
        <v>75228351</v>
      </c>
      <c r="K2357" s="59" t="s">
        <v>2923</v>
      </c>
      <c r="L2357" s="61" t="s">
        <v>113</v>
      </c>
      <c r="M2357" s="61">
        <f>VLOOKUP(H2357,zdroj!C:F,4,0)</f>
        <v>0</v>
      </c>
      <c r="N2357" s="61" t="str">
        <f t="shared" si="72"/>
        <v>katB</v>
      </c>
      <c r="P2357" s="73" t="str">
        <f t="shared" si="73"/>
        <v/>
      </c>
      <c r="Q2357" s="61" t="s">
        <v>30</v>
      </c>
    </row>
    <row r="2358" spans="8:17" x14ac:dyDescent="0.25">
      <c r="H2358" s="59">
        <v>168815</v>
      </c>
      <c r="I2358" s="59" t="s">
        <v>69</v>
      </c>
      <c r="J2358" s="59">
        <v>76164560</v>
      </c>
      <c r="K2358" s="59" t="s">
        <v>2924</v>
      </c>
      <c r="L2358" s="61" t="s">
        <v>113</v>
      </c>
      <c r="M2358" s="61">
        <f>VLOOKUP(H2358,zdroj!C:F,4,0)</f>
        <v>0</v>
      </c>
      <c r="N2358" s="61" t="str">
        <f t="shared" si="72"/>
        <v>katB</v>
      </c>
      <c r="P2358" s="73" t="str">
        <f t="shared" si="73"/>
        <v/>
      </c>
      <c r="Q2358" s="61" t="s">
        <v>30</v>
      </c>
    </row>
    <row r="2359" spans="8:17" x14ac:dyDescent="0.25">
      <c r="H2359" s="59">
        <v>168815</v>
      </c>
      <c r="I2359" s="59" t="s">
        <v>69</v>
      </c>
      <c r="J2359" s="59">
        <v>77549490</v>
      </c>
      <c r="K2359" s="59" t="s">
        <v>2925</v>
      </c>
      <c r="L2359" s="61" t="s">
        <v>113</v>
      </c>
      <c r="M2359" s="61">
        <f>VLOOKUP(H2359,zdroj!C:F,4,0)</f>
        <v>0</v>
      </c>
      <c r="N2359" s="61" t="str">
        <f t="shared" si="72"/>
        <v>katB</v>
      </c>
      <c r="P2359" s="73" t="str">
        <f t="shared" si="73"/>
        <v/>
      </c>
      <c r="Q2359" s="61" t="s">
        <v>31</v>
      </c>
    </row>
    <row r="2360" spans="8:17" x14ac:dyDescent="0.25">
      <c r="H2360" s="59">
        <v>162779</v>
      </c>
      <c r="I2360" s="59" t="s">
        <v>69</v>
      </c>
      <c r="J2360" s="59">
        <v>1316915</v>
      </c>
      <c r="K2360" s="59" t="s">
        <v>2926</v>
      </c>
      <c r="L2360" s="61" t="s">
        <v>81</v>
      </c>
      <c r="M2360" s="61">
        <f>VLOOKUP(H2360,zdroj!C:F,4,0)</f>
        <v>0</v>
      </c>
      <c r="N2360" s="61" t="str">
        <f t="shared" si="72"/>
        <v>-</v>
      </c>
      <c r="P2360" s="73" t="str">
        <f t="shared" si="73"/>
        <v/>
      </c>
      <c r="Q2360" s="61" t="s">
        <v>86</v>
      </c>
    </row>
    <row r="2361" spans="8:17" x14ac:dyDescent="0.25">
      <c r="H2361" s="59">
        <v>162779</v>
      </c>
      <c r="I2361" s="59" t="s">
        <v>69</v>
      </c>
      <c r="J2361" s="59">
        <v>1316923</v>
      </c>
      <c r="K2361" s="59" t="s">
        <v>2927</v>
      </c>
      <c r="L2361" s="61" t="s">
        <v>113</v>
      </c>
      <c r="M2361" s="61">
        <f>VLOOKUP(H2361,zdroj!C:F,4,0)</f>
        <v>0</v>
      </c>
      <c r="N2361" s="61" t="str">
        <f t="shared" si="72"/>
        <v>katB</v>
      </c>
      <c r="P2361" s="73" t="str">
        <f t="shared" si="73"/>
        <v/>
      </c>
      <c r="Q2361" s="61" t="s">
        <v>30</v>
      </c>
    </row>
    <row r="2362" spans="8:17" x14ac:dyDescent="0.25">
      <c r="H2362" s="59">
        <v>162779</v>
      </c>
      <c r="I2362" s="59" t="s">
        <v>69</v>
      </c>
      <c r="J2362" s="59">
        <v>1316931</v>
      </c>
      <c r="K2362" s="59" t="s">
        <v>2928</v>
      </c>
      <c r="L2362" s="61" t="s">
        <v>113</v>
      </c>
      <c r="M2362" s="61">
        <f>VLOOKUP(H2362,zdroj!C:F,4,0)</f>
        <v>0</v>
      </c>
      <c r="N2362" s="61" t="str">
        <f t="shared" si="72"/>
        <v>katB</v>
      </c>
      <c r="P2362" s="73" t="str">
        <f t="shared" si="73"/>
        <v/>
      </c>
      <c r="Q2362" s="61" t="s">
        <v>30</v>
      </c>
    </row>
    <row r="2363" spans="8:17" x14ac:dyDescent="0.25">
      <c r="H2363" s="59">
        <v>162779</v>
      </c>
      <c r="I2363" s="59" t="s">
        <v>69</v>
      </c>
      <c r="J2363" s="59">
        <v>1316940</v>
      </c>
      <c r="K2363" s="59" t="s">
        <v>2929</v>
      </c>
      <c r="L2363" s="61" t="s">
        <v>113</v>
      </c>
      <c r="M2363" s="61">
        <f>VLOOKUP(H2363,zdroj!C:F,4,0)</f>
        <v>0</v>
      </c>
      <c r="N2363" s="61" t="str">
        <f t="shared" si="72"/>
        <v>katB</v>
      </c>
      <c r="P2363" s="73" t="str">
        <f t="shared" si="73"/>
        <v/>
      </c>
      <c r="Q2363" s="61" t="s">
        <v>30</v>
      </c>
    </row>
    <row r="2364" spans="8:17" x14ac:dyDescent="0.25">
      <c r="H2364" s="59">
        <v>162779</v>
      </c>
      <c r="I2364" s="59" t="s">
        <v>69</v>
      </c>
      <c r="J2364" s="59">
        <v>1316958</v>
      </c>
      <c r="K2364" s="59" t="s">
        <v>2930</v>
      </c>
      <c r="L2364" s="61" t="s">
        <v>113</v>
      </c>
      <c r="M2364" s="61">
        <f>VLOOKUP(H2364,zdroj!C:F,4,0)</f>
        <v>0</v>
      </c>
      <c r="N2364" s="61" t="str">
        <f t="shared" si="72"/>
        <v>katB</v>
      </c>
      <c r="P2364" s="73" t="str">
        <f t="shared" si="73"/>
        <v/>
      </c>
      <c r="Q2364" s="61" t="s">
        <v>30</v>
      </c>
    </row>
    <row r="2365" spans="8:17" x14ac:dyDescent="0.25">
      <c r="H2365" s="59">
        <v>162779</v>
      </c>
      <c r="I2365" s="59" t="s">
        <v>69</v>
      </c>
      <c r="J2365" s="59">
        <v>1316966</v>
      </c>
      <c r="K2365" s="59" t="s">
        <v>2931</v>
      </c>
      <c r="L2365" s="61" t="s">
        <v>113</v>
      </c>
      <c r="M2365" s="61">
        <f>VLOOKUP(H2365,zdroj!C:F,4,0)</f>
        <v>0</v>
      </c>
      <c r="N2365" s="61" t="str">
        <f t="shared" si="72"/>
        <v>katB</v>
      </c>
      <c r="P2365" s="73" t="str">
        <f t="shared" si="73"/>
        <v/>
      </c>
      <c r="Q2365" s="61" t="s">
        <v>30</v>
      </c>
    </row>
    <row r="2366" spans="8:17" x14ac:dyDescent="0.25">
      <c r="H2366" s="59">
        <v>162779</v>
      </c>
      <c r="I2366" s="59" t="s">
        <v>69</v>
      </c>
      <c r="J2366" s="59">
        <v>1316974</v>
      </c>
      <c r="K2366" s="59" t="s">
        <v>2932</v>
      </c>
      <c r="L2366" s="61" t="s">
        <v>113</v>
      </c>
      <c r="M2366" s="61">
        <f>VLOOKUP(H2366,zdroj!C:F,4,0)</f>
        <v>0</v>
      </c>
      <c r="N2366" s="61" t="str">
        <f t="shared" si="72"/>
        <v>katB</v>
      </c>
      <c r="P2366" s="73" t="str">
        <f t="shared" si="73"/>
        <v/>
      </c>
      <c r="Q2366" s="61" t="s">
        <v>30</v>
      </c>
    </row>
    <row r="2367" spans="8:17" x14ac:dyDescent="0.25">
      <c r="H2367" s="59">
        <v>162779</v>
      </c>
      <c r="I2367" s="59" t="s">
        <v>69</v>
      </c>
      <c r="J2367" s="59">
        <v>1316982</v>
      </c>
      <c r="K2367" s="59" t="s">
        <v>2933</v>
      </c>
      <c r="L2367" s="61" t="s">
        <v>113</v>
      </c>
      <c r="M2367" s="61">
        <f>VLOOKUP(H2367,zdroj!C:F,4,0)</f>
        <v>0</v>
      </c>
      <c r="N2367" s="61" t="str">
        <f t="shared" si="72"/>
        <v>katB</v>
      </c>
      <c r="P2367" s="73" t="str">
        <f t="shared" si="73"/>
        <v/>
      </c>
      <c r="Q2367" s="61" t="s">
        <v>30</v>
      </c>
    </row>
    <row r="2368" spans="8:17" x14ac:dyDescent="0.25">
      <c r="H2368" s="59">
        <v>162779</v>
      </c>
      <c r="I2368" s="59" t="s">
        <v>69</v>
      </c>
      <c r="J2368" s="59">
        <v>1316991</v>
      </c>
      <c r="K2368" s="59" t="s">
        <v>2934</v>
      </c>
      <c r="L2368" s="61" t="s">
        <v>113</v>
      </c>
      <c r="M2368" s="61">
        <f>VLOOKUP(H2368,zdroj!C:F,4,0)</f>
        <v>0</v>
      </c>
      <c r="N2368" s="61" t="str">
        <f t="shared" si="72"/>
        <v>katB</v>
      </c>
      <c r="P2368" s="73" t="str">
        <f t="shared" si="73"/>
        <v/>
      </c>
      <c r="Q2368" s="61" t="s">
        <v>30</v>
      </c>
    </row>
    <row r="2369" spans="8:17" x14ac:dyDescent="0.25">
      <c r="H2369" s="59">
        <v>162779</v>
      </c>
      <c r="I2369" s="59" t="s">
        <v>69</v>
      </c>
      <c r="J2369" s="59">
        <v>1317008</v>
      </c>
      <c r="K2369" s="59" t="s">
        <v>2935</v>
      </c>
      <c r="L2369" s="61" t="s">
        <v>113</v>
      </c>
      <c r="M2369" s="61">
        <f>VLOOKUP(H2369,zdroj!C:F,4,0)</f>
        <v>0</v>
      </c>
      <c r="N2369" s="61" t="str">
        <f t="shared" si="72"/>
        <v>katB</v>
      </c>
      <c r="P2369" s="73" t="str">
        <f t="shared" si="73"/>
        <v/>
      </c>
      <c r="Q2369" s="61" t="s">
        <v>30</v>
      </c>
    </row>
    <row r="2370" spans="8:17" x14ac:dyDescent="0.25">
      <c r="H2370" s="59">
        <v>162779</v>
      </c>
      <c r="I2370" s="59" t="s">
        <v>69</v>
      </c>
      <c r="J2370" s="59">
        <v>1317016</v>
      </c>
      <c r="K2370" s="59" t="s">
        <v>2936</v>
      </c>
      <c r="L2370" s="61" t="s">
        <v>113</v>
      </c>
      <c r="M2370" s="61">
        <f>VLOOKUP(H2370,zdroj!C:F,4,0)</f>
        <v>0</v>
      </c>
      <c r="N2370" s="61" t="str">
        <f t="shared" si="72"/>
        <v>katB</v>
      </c>
      <c r="P2370" s="73" t="str">
        <f t="shared" si="73"/>
        <v/>
      </c>
      <c r="Q2370" s="61" t="s">
        <v>30</v>
      </c>
    </row>
    <row r="2371" spans="8:17" x14ac:dyDescent="0.25">
      <c r="H2371" s="59">
        <v>162779</v>
      </c>
      <c r="I2371" s="59" t="s">
        <v>69</v>
      </c>
      <c r="J2371" s="59">
        <v>1317024</v>
      </c>
      <c r="K2371" s="59" t="s">
        <v>2937</v>
      </c>
      <c r="L2371" s="61" t="s">
        <v>113</v>
      </c>
      <c r="M2371" s="61">
        <f>VLOOKUP(H2371,zdroj!C:F,4,0)</f>
        <v>0</v>
      </c>
      <c r="N2371" s="61" t="str">
        <f t="shared" si="72"/>
        <v>katB</v>
      </c>
      <c r="P2371" s="73" t="str">
        <f t="shared" si="73"/>
        <v/>
      </c>
      <c r="Q2371" s="61" t="s">
        <v>30</v>
      </c>
    </row>
    <row r="2372" spans="8:17" x14ac:dyDescent="0.25">
      <c r="H2372" s="59">
        <v>162779</v>
      </c>
      <c r="I2372" s="59" t="s">
        <v>69</v>
      </c>
      <c r="J2372" s="59">
        <v>1317032</v>
      </c>
      <c r="K2372" s="59" t="s">
        <v>2938</v>
      </c>
      <c r="L2372" s="61" t="s">
        <v>113</v>
      </c>
      <c r="M2372" s="61">
        <f>VLOOKUP(H2372,zdroj!C:F,4,0)</f>
        <v>0</v>
      </c>
      <c r="N2372" s="61" t="str">
        <f t="shared" si="72"/>
        <v>katB</v>
      </c>
      <c r="P2372" s="73" t="str">
        <f t="shared" si="73"/>
        <v/>
      </c>
      <c r="Q2372" s="61" t="s">
        <v>30</v>
      </c>
    </row>
    <row r="2373" spans="8:17" x14ac:dyDescent="0.25">
      <c r="H2373" s="59">
        <v>162779</v>
      </c>
      <c r="I2373" s="59" t="s">
        <v>69</v>
      </c>
      <c r="J2373" s="59">
        <v>1317041</v>
      </c>
      <c r="K2373" s="59" t="s">
        <v>2939</v>
      </c>
      <c r="L2373" s="61" t="s">
        <v>113</v>
      </c>
      <c r="M2373" s="61">
        <f>VLOOKUP(H2373,zdroj!C:F,4,0)</f>
        <v>0</v>
      </c>
      <c r="N2373" s="61" t="str">
        <f t="shared" si="72"/>
        <v>katB</v>
      </c>
      <c r="P2373" s="73" t="str">
        <f t="shared" si="73"/>
        <v/>
      </c>
      <c r="Q2373" s="61" t="s">
        <v>30</v>
      </c>
    </row>
    <row r="2374" spans="8:17" x14ac:dyDescent="0.25">
      <c r="H2374" s="59">
        <v>162779</v>
      </c>
      <c r="I2374" s="59" t="s">
        <v>69</v>
      </c>
      <c r="J2374" s="59">
        <v>1317059</v>
      </c>
      <c r="K2374" s="59" t="s">
        <v>2940</v>
      </c>
      <c r="L2374" s="61" t="s">
        <v>113</v>
      </c>
      <c r="M2374" s="61">
        <f>VLOOKUP(H2374,zdroj!C:F,4,0)</f>
        <v>0</v>
      </c>
      <c r="N2374" s="61" t="str">
        <f t="shared" si="72"/>
        <v>katB</v>
      </c>
      <c r="P2374" s="73" t="str">
        <f t="shared" si="73"/>
        <v/>
      </c>
      <c r="Q2374" s="61" t="s">
        <v>30</v>
      </c>
    </row>
    <row r="2375" spans="8:17" x14ac:dyDescent="0.25">
      <c r="H2375" s="59">
        <v>162779</v>
      </c>
      <c r="I2375" s="59" t="s">
        <v>69</v>
      </c>
      <c r="J2375" s="59">
        <v>1317067</v>
      </c>
      <c r="K2375" s="59" t="s">
        <v>2941</v>
      </c>
      <c r="L2375" s="61" t="s">
        <v>113</v>
      </c>
      <c r="M2375" s="61">
        <f>VLOOKUP(H2375,zdroj!C:F,4,0)</f>
        <v>0</v>
      </c>
      <c r="N2375" s="61" t="str">
        <f t="shared" ref="N2375:N2438" si="74">IF(M2375="A",IF(L2375="katA","katB",L2375),L2375)</f>
        <v>katB</v>
      </c>
      <c r="P2375" s="73" t="str">
        <f t="shared" ref="P2375:P2438" si="75">IF(O2375="A",1,"")</f>
        <v/>
      </c>
      <c r="Q2375" s="61" t="s">
        <v>30</v>
      </c>
    </row>
    <row r="2376" spans="8:17" x14ac:dyDescent="0.25">
      <c r="H2376" s="59">
        <v>162779</v>
      </c>
      <c r="I2376" s="59" t="s">
        <v>69</v>
      </c>
      <c r="J2376" s="59">
        <v>1317075</v>
      </c>
      <c r="K2376" s="59" t="s">
        <v>2942</v>
      </c>
      <c r="L2376" s="61" t="s">
        <v>81</v>
      </c>
      <c r="M2376" s="61">
        <f>VLOOKUP(H2376,zdroj!C:F,4,0)</f>
        <v>0</v>
      </c>
      <c r="N2376" s="61" t="str">
        <f t="shared" si="74"/>
        <v>-</v>
      </c>
      <c r="P2376" s="73" t="str">
        <f t="shared" si="75"/>
        <v/>
      </c>
      <c r="Q2376" s="61" t="s">
        <v>86</v>
      </c>
    </row>
    <row r="2377" spans="8:17" x14ac:dyDescent="0.25">
      <c r="H2377" s="59">
        <v>162779</v>
      </c>
      <c r="I2377" s="59" t="s">
        <v>69</v>
      </c>
      <c r="J2377" s="59">
        <v>1317083</v>
      </c>
      <c r="K2377" s="59" t="s">
        <v>2943</v>
      </c>
      <c r="L2377" s="61" t="s">
        <v>81</v>
      </c>
      <c r="M2377" s="61">
        <f>VLOOKUP(H2377,zdroj!C:F,4,0)</f>
        <v>0</v>
      </c>
      <c r="N2377" s="61" t="str">
        <f t="shared" si="74"/>
        <v>-</v>
      </c>
      <c r="P2377" s="73" t="str">
        <f t="shared" si="75"/>
        <v/>
      </c>
      <c r="Q2377" s="61" t="s">
        <v>86</v>
      </c>
    </row>
    <row r="2378" spans="8:17" x14ac:dyDescent="0.25">
      <c r="H2378" s="59">
        <v>162779</v>
      </c>
      <c r="I2378" s="59" t="s">
        <v>69</v>
      </c>
      <c r="J2378" s="59">
        <v>1317091</v>
      </c>
      <c r="K2378" s="59" t="s">
        <v>2944</v>
      </c>
      <c r="L2378" s="61" t="s">
        <v>81</v>
      </c>
      <c r="M2378" s="61">
        <f>VLOOKUP(H2378,zdroj!C:F,4,0)</f>
        <v>0</v>
      </c>
      <c r="N2378" s="61" t="str">
        <f t="shared" si="74"/>
        <v>-</v>
      </c>
      <c r="P2378" s="73" t="str">
        <f t="shared" si="75"/>
        <v/>
      </c>
      <c r="Q2378" s="61" t="s">
        <v>86</v>
      </c>
    </row>
    <row r="2379" spans="8:17" x14ac:dyDescent="0.25">
      <c r="H2379" s="59">
        <v>162779</v>
      </c>
      <c r="I2379" s="59" t="s">
        <v>69</v>
      </c>
      <c r="J2379" s="59">
        <v>1317105</v>
      </c>
      <c r="K2379" s="59" t="s">
        <v>2945</v>
      </c>
      <c r="L2379" s="61" t="s">
        <v>113</v>
      </c>
      <c r="M2379" s="61">
        <f>VLOOKUP(H2379,zdroj!C:F,4,0)</f>
        <v>0</v>
      </c>
      <c r="N2379" s="61" t="str">
        <f t="shared" si="74"/>
        <v>katB</v>
      </c>
      <c r="P2379" s="73" t="str">
        <f t="shared" si="75"/>
        <v/>
      </c>
      <c r="Q2379" s="61" t="s">
        <v>33</v>
      </c>
    </row>
    <row r="2380" spans="8:17" x14ac:dyDescent="0.25">
      <c r="H2380" s="59">
        <v>162779</v>
      </c>
      <c r="I2380" s="59" t="s">
        <v>69</v>
      </c>
      <c r="J2380" s="59">
        <v>1317113</v>
      </c>
      <c r="K2380" s="59" t="s">
        <v>2946</v>
      </c>
      <c r="L2380" s="61" t="s">
        <v>113</v>
      </c>
      <c r="M2380" s="61">
        <f>VLOOKUP(H2380,zdroj!C:F,4,0)</f>
        <v>0</v>
      </c>
      <c r="N2380" s="61" t="str">
        <f t="shared" si="74"/>
        <v>katB</v>
      </c>
      <c r="P2380" s="73" t="str">
        <f t="shared" si="75"/>
        <v/>
      </c>
      <c r="Q2380" s="61" t="s">
        <v>30</v>
      </c>
    </row>
    <row r="2381" spans="8:17" x14ac:dyDescent="0.25">
      <c r="H2381" s="59">
        <v>162779</v>
      </c>
      <c r="I2381" s="59" t="s">
        <v>69</v>
      </c>
      <c r="J2381" s="59">
        <v>1317121</v>
      </c>
      <c r="K2381" s="59" t="s">
        <v>2947</v>
      </c>
      <c r="L2381" s="61" t="s">
        <v>113</v>
      </c>
      <c r="M2381" s="61">
        <f>VLOOKUP(H2381,zdroj!C:F,4,0)</f>
        <v>0</v>
      </c>
      <c r="N2381" s="61" t="str">
        <f t="shared" si="74"/>
        <v>katB</v>
      </c>
      <c r="P2381" s="73" t="str">
        <f t="shared" si="75"/>
        <v/>
      </c>
      <c r="Q2381" s="61" t="s">
        <v>30</v>
      </c>
    </row>
    <row r="2382" spans="8:17" x14ac:dyDescent="0.25">
      <c r="H2382" s="59">
        <v>162779</v>
      </c>
      <c r="I2382" s="59" t="s">
        <v>69</v>
      </c>
      <c r="J2382" s="59">
        <v>1317130</v>
      </c>
      <c r="K2382" s="59" t="s">
        <v>2948</v>
      </c>
      <c r="L2382" s="61" t="s">
        <v>113</v>
      </c>
      <c r="M2382" s="61">
        <f>VLOOKUP(H2382,zdroj!C:F,4,0)</f>
        <v>0</v>
      </c>
      <c r="N2382" s="61" t="str">
        <f t="shared" si="74"/>
        <v>katB</v>
      </c>
      <c r="P2382" s="73" t="str">
        <f t="shared" si="75"/>
        <v/>
      </c>
      <c r="Q2382" s="61" t="s">
        <v>30</v>
      </c>
    </row>
    <row r="2383" spans="8:17" x14ac:dyDescent="0.25">
      <c r="H2383" s="59">
        <v>162779</v>
      </c>
      <c r="I2383" s="59" t="s">
        <v>69</v>
      </c>
      <c r="J2383" s="59">
        <v>1317148</v>
      </c>
      <c r="K2383" s="59" t="s">
        <v>2949</v>
      </c>
      <c r="L2383" s="61" t="s">
        <v>113</v>
      </c>
      <c r="M2383" s="61">
        <f>VLOOKUP(H2383,zdroj!C:F,4,0)</f>
        <v>0</v>
      </c>
      <c r="N2383" s="61" t="str">
        <f t="shared" si="74"/>
        <v>katB</v>
      </c>
      <c r="P2383" s="73" t="str">
        <f t="shared" si="75"/>
        <v/>
      </c>
      <c r="Q2383" s="61" t="s">
        <v>30</v>
      </c>
    </row>
    <row r="2384" spans="8:17" x14ac:dyDescent="0.25">
      <c r="H2384" s="59">
        <v>162779</v>
      </c>
      <c r="I2384" s="59" t="s">
        <v>69</v>
      </c>
      <c r="J2384" s="59">
        <v>1317156</v>
      </c>
      <c r="K2384" s="59" t="s">
        <v>2950</v>
      </c>
      <c r="L2384" s="61" t="s">
        <v>113</v>
      </c>
      <c r="M2384" s="61">
        <f>VLOOKUP(H2384,zdroj!C:F,4,0)</f>
        <v>0</v>
      </c>
      <c r="N2384" s="61" t="str">
        <f t="shared" si="74"/>
        <v>katB</v>
      </c>
      <c r="P2384" s="73" t="str">
        <f t="shared" si="75"/>
        <v/>
      </c>
      <c r="Q2384" s="61" t="s">
        <v>30</v>
      </c>
    </row>
    <row r="2385" spans="8:17" x14ac:dyDescent="0.25">
      <c r="H2385" s="59">
        <v>162779</v>
      </c>
      <c r="I2385" s="59" t="s">
        <v>69</v>
      </c>
      <c r="J2385" s="59">
        <v>1317164</v>
      </c>
      <c r="K2385" s="59" t="s">
        <v>2951</v>
      </c>
      <c r="L2385" s="61" t="s">
        <v>113</v>
      </c>
      <c r="M2385" s="61">
        <f>VLOOKUP(H2385,zdroj!C:F,4,0)</f>
        <v>0</v>
      </c>
      <c r="N2385" s="61" t="str">
        <f t="shared" si="74"/>
        <v>katB</v>
      </c>
      <c r="P2385" s="73" t="str">
        <f t="shared" si="75"/>
        <v/>
      </c>
      <c r="Q2385" s="61" t="s">
        <v>30</v>
      </c>
    </row>
    <row r="2386" spans="8:17" x14ac:dyDescent="0.25">
      <c r="H2386" s="59">
        <v>162779</v>
      </c>
      <c r="I2386" s="59" t="s">
        <v>69</v>
      </c>
      <c r="J2386" s="59">
        <v>1317172</v>
      </c>
      <c r="K2386" s="59" t="s">
        <v>2952</v>
      </c>
      <c r="L2386" s="61" t="s">
        <v>113</v>
      </c>
      <c r="M2386" s="61">
        <f>VLOOKUP(H2386,zdroj!C:F,4,0)</f>
        <v>0</v>
      </c>
      <c r="N2386" s="61" t="str">
        <f t="shared" si="74"/>
        <v>katB</v>
      </c>
      <c r="P2386" s="73" t="str">
        <f t="shared" si="75"/>
        <v/>
      </c>
      <c r="Q2386" s="61" t="s">
        <v>30</v>
      </c>
    </row>
    <row r="2387" spans="8:17" x14ac:dyDescent="0.25">
      <c r="H2387" s="59">
        <v>162779</v>
      </c>
      <c r="I2387" s="59" t="s">
        <v>69</v>
      </c>
      <c r="J2387" s="59">
        <v>1317181</v>
      </c>
      <c r="K2387" s="59" t="s">
        <v>2953</v>
      </c>
      <c r="L2387" s="61" t="s">
        <v>113</v>
      </c>
      <c r="M2387" s="61">
        <f>VLOOKUP(H2387,zdroj!C:F,4,0)</f>
        <v>0</v>
      </c>
      <c r="N2387" s="61" t="str">
        <f t="shared" si="74"/>
        <v>katB</v>
      </c>
      <c r="P2387" s="73" t="str">
        <f t="shared" si="75"/>
        <v/>
      </c>
      <c r="Q2387" s="61" t="s">
        <v>30</v>
      </c>
    </row>
    <row r="2388" spans="8:17" x14ac:dyDescent="0.25">
      <c r="H2388" s="59">
        <v>162779</v>
      </c>
      <c r="I2388" s="59" t="s">
        <v>69</v>
      </c>
      <c r="J2388" s="59">
        <v>28310951</v>
      </c>
      <c r="K2388" s="59" t="s">
        <v>2954</v>
      </c>
      <c r="L2388" s="61" t="s">
        <v>113</v>
      </c>
      <c r="M2388" s="61">
        <f>VLOOKUP(H2388,zdroj!C:F,4,0)</f>
        <v>0</v>
      </c>
      <c r="N2388" s="61" t="str">
        <f t="shared" si="74"/>
        <v>katB</v>
      </c>
      <c r="P2388" s="73" t="str">
        <f t="shared" si="75"/>
        <v/>
      </c>
      <c r="Q2388" s="61" t="s">
        <v>30</v>
      </c>
    </row>
    <row r="2389" spans="8:17" x14ac:dyDescent="0.25">
      <c r="H2389" s="59">
        <v>162779</v>
      </c>
      <c r="I2389" s="59" t="s">
        <v>69</v>
      </c>
      <c r="J2389" s="59">
        <v>42730104</v>
      </c>
      <c r="K2389" s="59" t="s">
        <v>2955</v>
      </c>
      <c r="L2389" s="61" t="s">
        <v>81</v>
      </c>
      <c r="M2389" s="61">
        <f>VLOOKUP(H2389,zdroj!C:F,4,0)</f>
        <v>0</v>
      </c>
      <c r="N2389" s="61" t="str">
        <f t="shared" si="74"/>
        <v>-</v>
      </c>
      <c r="P2389" s="73" t="str">
        <f t="shared" si="75"/>
        <v/>
      </c>
      <c r="Q2389" s="61" t="s">
        <v>86</v>
      </c>
    </row>
    <row r="2390" spans="8:17" x14ac:dyDescent="0.25">
      <c r="H2390" s="59">
        <v>162787</v>
      </c>
      <c r="I2390" s="59" t="s">
        <v>69</v>
      </c>
      <c r="J2390" s="59">
        <v>1317199</v>
      </c>
      <c r="K2390" s="59" t="s">
        <v>2956</v>
      </c>
      <c r="L2390" s="61" t="s">
        <v>113</v>
      </c>
      <c r="M2390" s="61">
        <f>VLOOKUP(H2390,zdroj!C:F,4,0)</f>
        <v>0</v>
      </c>
      <c r="N2390" s="61" t="str">
        <f t="shared" si="74"/>
        <v>katB</v>
      </c>
      <c r="P2390" s="73" t="str">
        <f t="shared" si="75"/>
        <v/>
      </c>
      <c r="Q2390" s="61" t="s">
        <v>30</v>
      </c>
    </row>
    <row r="2391" spans="8:17" x14ac:dyDescent="0.25">
      <c r="H2391" s="59">
        <v>162787</v>
      </c>
      <c r="I2391" s="59" t="s">
        <v>69</v>
      </c>
      <c r="J2391" s="59">
        <v>1317202</v>
      </c>
      <c r="K2391" s="59" t="s">
        <v>2957</v>
      </c>
      <c r="L2391" s="61" t="s">
        <v>81</v>
      </c>
      <c r="M2391" s="61">
        <f>VLOOKUP(H2391,zdroj!C:F,4,0)</f>
        <v>0</v>
      </c>
      <c r="N2391" s="61" t="str">
        <f t="shared" si="74"/>
        <v>-</v>
      </c>
      <c r="P2391" s="73" t="str">
        <f t="shared" si="75"/>
        <v/>
      </c>
      <c r="Q2391" s="61" t="s">
        <v>86</v>
      </c>
    </row>
    <row r="2392" spans="8:17" x14ac:dyDescent="0.25">
      <c r="H2392" s="59">
        <v>162787</v>
      </c>
      <c r="I2392" s="59" t="s">
        <v>69</v>
      </c>
      <c r="J2392" s="59">
        <v>1317211</v>
      </c>
      <c r="K2392" s="59" t="s">
        <v>2958</v>
      </c>
      <c r="L2392" s="61" t="s">
        <v>113</v>
      </c>
      <c r="M2392" s="61">
        <f>VLOOKUP(H2392,zdroj!C:F,4,0)</f>
        <v>0</v>
      </c>
      <c r="N2392" s="61" t="str">
        <f t="shared" si="74"/>
        <v>katB</v>
      </c>
      <c r="P2392" s="73" t="str">
        <f t="shared" si="75"/>
        <v/>
      </c>
      <c r="Q2392" s="61" t="s">
        <v>30</v>
      </c>
    </row>
    <row r="2393" spans="8:17" x14ac:dyDescent="0.25">
      <c r="H2393" s="59">
        <v>162787</v>
      </c>
      <c r="I2393" s="59" t="s">
        <v>69</v>
      </c>
      <c r="J2393" s="59">
        <v>1317229</v>
      </c>
      <c r="K2393" s="59" t="s">
        <v>2959</v>
      </c>
      <c r="L2393" s="61" t="s">
        <v>113</v>
      </c>
      <c r="M2393" s="61">
        <f>VLOOKUP(H2393,zdroj!C:F,4,0)</f>
        <v>0</v>
      </c>
      <c r="N2393" s="61" t="str">
        <f t="shared" si="74"/>
        <v>katB</v>
      </c>
      <c r="P2393" s="73" t="str">
        <f t="shared" si="75"/>
        <v/>
      </c>
      <c r="Q2393" s="61" t="s">
        <v>30</v>
      </c>
    </row>
    <row r="2394" spans="8:17" x14ac:dyDescent="0.25">
      <c r="H2394" s="59">
        <v>162787</v>
      </c>
      <c r="I2394" s="59" t="s">
        <v>69</v>
      </c>
      <c r="J2394" s="59">
        <v>1317245</v>
      </c>
      <c r="K2394" s="59" t="s">
        <v>2960</v>
      </c>
      <c r="L2394" s="61" t="s">
        <v>81</v>
      </c>
      <c r="M2394" s="61">
        <f>VLOOKUP(H2394,zdroj!C:F,4,0)</f>
        <v>0</v>
      </c>
      <c r="N2394" s="61" t="str">
        <f t="shared" si="74"/>
        <v>-</v>
      </c>
      <c r="P2394" s="73" t="str">
        <f t="shared" si="75"/>
        <v/>
      </c>
      <c r="Q2394" s="61" t="s">
        <v>88</v>
      </c>
    </row>
    <row r="2395" spans="8:17" x14ac:dyDescent="0.25">
      <c r="H2395" s="59">
        <v>162787</v>
      </c>
      <c r="I2395" s="59" t="s">
        <v>69</v>
      </c>
      <c r="J2395" s="59">
        <v>1317253</v>
      </c>
      <c r="K2395" s="59" t="s">
        <v>2961</v>
      </c>
      <c r="L2395" s="61" t="s">
        <v>113</v>
      </c>
      <c r="M2395" s="61">
        <f>VLOOKUP(H2395,zdroj!C:F,4,0)</f>
        <v>0</v>
      </c>
      <c r="N2395" s="61" t="str">
        <f t="shared" si="74"/>
        <v>katB</v>
      </c>
      <c r="P2395" s="73" t="str">
        <f t="shared" si="75"/>
        <v/>
      </c>
      <c r="Q2395" s="61" t="s">
        <v>30</v>
      </c>
    </row>
    <row r="2396" spans="8:17" x14ac:dyDescent="0.25">
      <c r="H2396" s="59">
        <v>162787</v>
      </c>
      <c r="I2396" s="59" t="s">
        <v>69</v>
      </c>
      <c r="J2396" s="59">
        <v>1317261</v>
      </c>
      <c r="K2396" s="59" t="s">
        <v>2962</v>
      </c>
      <c r="L2396" s="61" t="s">
        <v>81</v>
      </c>
      <c r="M2396" s="61">
        <f>VLOOKUP(H2396,zdroj!C:F,4,0)</f>
        <v>0</v>
      </c>
      <c r="N2396" s="61" t="str">
        <f t="shared" si="74"/>
        <v>-</v>
      </c>
      <c r="P2396" s="73" t="str">
        <f t="shared" si="75"/>
        <v/>
      </c>
      <c r="Q2396" s="61" t="s">
        <v>86</v>
      </c>
    </row>
    <row r="2397" spans="8:17" x14ac:dyDescent="0.25">
      <c r="H2397" s="59">
        <v>162787</v>
      </c>
      <c r="I2397" s="59" t="s">
        <v>69</v>
      </c>
      <c r="J2397" s="59">
        <v>1317270</v>
      </c>
      <c r="K2397" s="59" t="s">
        <v>2963</v>
      </c>
      <c r="L2397" s="61" t="s">
        <v>113</v>
      </c>
      <c r="M2397" s="61">
        <f>VLOOKUP(H2397,zdroj!C:F,4,0)</f>
        <v>0</v>
      </c>
      <c r="N2397" s="61" t="str">
        <f t="shared" si="74"/>
        <v>katB</v>
      </c>
      <c r="P2397" s="73" t="str">
        <f t="shared" si="75"/>
        <v/>
      </c>
      <c r="Q2397" s="61" t="s">
        <v>30</v>
      </c>
    </row>
    <row r="2398" spans="8:17" x14ac:dyDescent="0.25">
      <c r="H2398" s="59">
        <v>162787</v>
      </c>
      <c r="I2398" s="59" t="s">
        <v>69</v>
      </c>
      <c r="J2398" s="59">
        <v>1317288</v>
      </c>
      <c r="K2398" s="59" t="s">
        <v>2964</v>
      </c>
      <c r="L2398" s="61" t="s">
        <v>113</v>
      </c>
      <c r="M2398" s="61">
        <f>VLOOKUP(H2398,zdroj!C:F,4,0)</f>
        <v>0</v>
      </c>
      <c r="N2398" s="61" t="str">
        <f t="shared" si="74"/>
        <v>katB</v>
      </c>
      <c r="P2398" s="73" t="str">
        <f t="shared" si="75"/>
        <v/>
      </c>
      <c r="Q2398" s="61" t="s">
        <v>30</v>
      </c>
    </row>
    <row r="2399" spans="8:17" x14ac:dyDescent="0.25">
      <c r="H2399" s="59">
        <v>162787</v>
      </c>
      <c r="I2399" s="59" t="s">
        <v>69</v>
      </c>
      <c r="J2399" s="59">
        <v>1317296</v>
      </c>
      <c r="K2399" s="59" t="s">
        <v>2965</v>
      </c>
      <c r="L2399" s="61" t="s">
        <v>113</v>
      </c>
      <c r="M2399" s="61">
        <f>VLOOKUP(H2399,zdroj!C:F,4,0)</f>
        <v>0</v>
      </c>
      <c r="N2399" s="61" t="str">
        <f t="shared" si="74"/>
        <v>katB</v>
      </c>
      <c r="P2399" s="73" t="str">
        <f t="shared" si="75"/>
        <v/>
      </c>
      <c r="Q2399" s="61" t="s">
        <v>30</v>
      </c>
    </row>
    <row r="2400" spans="8:17" x14ac:dyDescent="0.25">
      <c r="H2400" s="59">
        <v>162787</v>
      </c>
      <c r="I2400" s="59" t="s">
        <v>69</v>
      </c>
      <c r="J2400" s="59">
        <v>1317300</v>
      </c>
      <c r="K2400" s="59" t="s">
        <v>2966</v>
      </c>
      <c r="L2400" s="61" t="s">
        <v>113</v>
      </c>
      <c r="M2400" s="61">
        <f>VLOOKUP(H2400,zdroj!C:F,4,0)</f>
        <v>0</v>
      </c>
      <c r="N2400" s="61" t="str">
        <f t="shared" si="74"/>
        <v>katB</v>
      </c>
      <c r="P2400" s="73" t="str">
        <f t="shared" si="75"/>
        <v/>
      </c>
      <c r="Q2400" s="61" t="s">
        <v>30</v>
      </c>
    </row>
    <row r="2401" spans="8:17" x14ac:dyDescent="0.25">
      <c r="H2401" s="59">
        <v>162787</v>
      </c>
      <c r="I2401" s="59" t="s">
        <v>69</v>
      </c>
      <c r="J2401" s="59">
        <v>1317318</v>
      </c>
      <c r="K2401" s="59" t="s">
        <v>2967</v>
      </c>
      <c r="L2401" s="61" t="s">
        <v>113</v>
      </c>
      <c r="M2401" s="61">
        <f>VLOOKUP(H2401,zdroj!C:F,4,0)</f>
        <v>0</v>
      </c>
      <c r="N2401" s="61" t="str">
        <f t="shared" si="74"/>
        <v>katB</v>
      </c>
      <c r="P2401" s="73" t="str">
        <f t="shared" si="75"/>
        <v/>
      </c>
      <c r="Q2401" s="61" t="s">
        <v>30</v>
      </c>
    </row>
    <row r="2402" spans="8:17" x14ac:dyDescent="0.25">
      <c r="H2402" s="59">
        <v>162787</v>
      </c>
      <c r="I2402" s="59" t="s">
        <v>69</v>
      </c>
      <c r="J2402" s="59">
        <v>1317326</v>
      </c>
      <c r="K2402" s="59" t="s">
        <v>2968</v>
      </c>
      <c r="L2402" s="61" t="s">
        <v>113</v>
      </c>
      <c r="M2402" s="61">
        <f>VLOOKUP(H2402,zdroj!C:F,4,0)</f>
        <v>0</v>
      </c>
      <c r="N2402" s="61" t="str">
        <f t="shared" si="74"/>
        <v>katB</v>
      </c>
      <c r="P2402" s="73" t="str">
        <f t="shared" si="75"/>
        <v/>
      </c>
      <c r="Q2402" s="61" t="s">
        <v>30</v>
      </c>
    </row>
    <row r="2403" spans="8:17" x14ac:dyDescent="0.25">
      <c r="H2403" s="59">
        <v>162787</v>
      </c>
      <c r="I2403" s="59" t="s">
        <v>69</v>
      </c>
      <c r="J2403" s="59">
        <v>1317334</v>
      </c>
      <c r="K2403" s="59" t="s">
        <v>2969</v>
      </c>
      <c r="L2403" s="61" t="s">
        <v>113</v>
      </c>
      <c r="M2403" s="61">
        <f>VLOOKUP(H2403,zdroj!C:F,4,0)</f>
        <v>0</v>
      </c>
      <c r="N2403" s="61" t="str">
        <f t="shared" si="74"/>
        <v>katB</v>
      </c>
      <c r="P2403" s="73" t="str">
        <f t="shared" si="75"/>
        <v/>
      </c>
      <c r="Q2403" s="61" t="s">
        <v>30</v>
      </c>
    </row>
    <row r="2404" spans="8:17" x14ac:dyDescent="0.25">
      <c r="H2404" s="59">
        <v>162787</v>
      </c>
      <c r="I2404" s="59" t="s">
        <v>69</v>
      </c>
      <c r="J2404" s="59">
        <v>1317342</v>
      </c>
      <c r="K2404" s="59" t="s">
        <v>2970</v>
      </c>
      <c r="L2404" s="61" t="s">
        <v>113</v>
      </c>
      <c r="M2404" s="61">
        <f>VLOOKUP(H2404,zdroj!C:F,4,0)</f>
        <v>0</v>
      </c>
      <c r="N2404" s="61" t="str">
        <f t="shared" si="74"/>
        <v>katB</v>
      </c>
      <c r="P2404" s="73" t="str">
        <f t="shared" si="75"/>
        <v/>
      </c>
      <c r="Q2404" s="61" t="s">
        <v>30</v>
      </c>
    </row>
    <row r="2405" spans="8:17" x14ac:dyDescent="0.25">
      <c r="H2405" s="59">
        <v>162787</v>
      </c>
      <c r="I2405" s="59" t="s">
        <v>69</v>
      </c>
      <c r="J2405" s="59">
        <v>1317351</v>
      </c>
      <c r="K2405" s="59" t="s">
        <v>2971</v>
      </c>
      <c r="L2405" s="61" t="s">
        <v>113</v>
      </c>
      <c r="M2405" s="61">
        <f>VLOOKUP(H2405,zdroj!C:F,4,0)</f>
        <v>0</v>
      </c>
      <c r="N2405" s="61" t="str">
        <f t="shared" si="74"/>
        <v>katB</v>
      </c>
      <c r="P2405" s="73" t="str">
        <f t="shared" si="75"/>
        <v/>
      </c>
      <c r="Q2405" s="61" t="s">
        <v>30</v>
      </c>
    </row>
    <row r="2406" spans="8:17" x14ac:dyDescent="0.25">
      <c r="H2406" s="59">
        <v>162787</v>
      </c>
      <c r="I2406" s="59" t="s">
        <v>69</v>
      </c>
      <c r="J2406" s="59">
        <v>1317369</v>
      </c>
      <c r="K2406" s="59" t="s">
        <v>2972</v>
      </c>
      <c r="L2406" s="61" t="s">
        <v>113</v>
      </c>
      <c r="M2406" s="61">
        <f>VLOOKUP(H2406,zdroj!C:F,4,0)</f>
        <v>0</v>
      </c>
      <c r="N2406" s="61" t="str">
        <f t="shared" si="74"/>
        <v>katB</v>
      </c>
      <c r="P2406" s="73" t="str">
        <f t="shared" si="75"/>
        <v/>
      </c>
      <c r="Q2406" s="61" t="s">
        <v>30</v>
      </c>
    </row>
    <row r="2407" spans="8:17" x14ac:dyDescent="0.25">
      <c r="H2407" s="59">
        <v>162787</v>
      </c>
      <c r="I2407" s="59" t="s">
        <v>69</v>
      </c>
      <c r="J2407" s="59">
        <v>1317385</v>
      </c>
      <c r="K2407" s="59" t="s">
        <v>2973</v>
      </c>
      <c r="L2407" s="61" t="s">
        <v>113</v>
      </c>
      <c r="M2407" s="61">
        <f>VLOOKUP(H2407,zdroj!C:F,4,0)</f>
        <v>0</v>
      </c>
      <c r="N2407" s="61" t="str">
        <f t="shared" si="74"/>
        <v>katB</v>
      </c>
      <c r="P2407" s="73" t="str">
        <f t="shared" si="75"/>
        <v/>
      </c>
      <c r="Q2407" s="61" t="s">
        <v>30</v>
      </c>
    </row>
    <row r="2408" spans="8:17" x14ac:dyDescent="0.25">
      <c r="H2408" s="59">
        <v>162787</v>
      </c>
      <c r="I2408" s="59" t="s">
        <v>69</v>
      </c>
      <c r="J2408" s="59">
        <v>1317393</v>
      </c>
      <c r="K2408" s="59" t="s">
        <v>2974</v>
      </c>
      <c r="L2408" s="61" t="s">
        <v>113</v>
      </c>
      <c r="M2408" s="61">
        <f>VLOOKUP(H2408,zdroj!C:F,4,0)</f>
        <v>0</v>
      </c>
      <c r="N2408" s="61" t="str">
        <f t="shared" si="74"/>
        <v>katB</v>
      </c>
      <c r="P2408" s="73" t="str">
        <f t="shared" si="75"/>
        <v/>
      </c>
      <c r="Q2408" s="61" t="s">
        <v>30</v>
      </c>
    </row>
    <row r="2409" spans="8:17" x14ac:dyDescent="0.25">
      <c r="H2409" s="59">
        <v>162787</v>
      </c>
      <c r="I2409" s="59" t="s">
        <v>69</v>
      </c>
      <c r="J2409" s="59">
        <v>1317407</v>
      </c>
      <c r="K2409" s="59" t="s">
        <v>2975</v>
      </c>
      <c r="L2409" s="61" t="s">
        <v>113</v>
      </c>
      <c r="M2409" s="61">
        <f>VLOOKUP(H2409,zdroj!C:F,4,0)</f>
        <v>0</v>
      </c>
      <c r="N2409" s="61" t="str">
        <f t="shared" si="74"/>
        <v>katB</v>
      </c>
      <c r="P2409" s="73" t="str">
        <f t="shared" si="75"/>
        <v/>
      </c>
      <c r="Q2409" s="61" t="s">
        <v>30</v>
      </c>
    </row>
    <row r="2410" spans="8:17" x14ac:dyDescent="0.25">
      <c r="H2410" s="59">
        <v>162787</v>
      </c>
      <c r="I2410" s="59" t="s">
        <v>69</v>
      </c>
      <c r="J2410" s="59">
        <v>1317423</v>
      </c>
      <c r="K2410" s="59" t="s">
        <v>2976</v>
      </c>
      <c r="L2410" s="61" t="s">
        <v>113</v>
      </c>
      <c r="M2410" s="61">
        <f>VLOOKUP(H2410,zdroj!C:F,4,0)</f>
        <v>0</v>
      </c>
      <c r="N2410" s="61" t="str">
        <f t="shared" si="74"/>
        <v>katB</v>
      </c>
      <c r="P2410" s="73" t="str">
        <f t="shared" si="75"/>
        <v/>
      </c>
      <c r="Q2410" s="61" t="s">
        <v>30</v>
      </c>
    </row>
    <row r="2411" spans="8:17" x14ac:dyDescent="0.25">
      <c r="H2411" s="59">
        <v>162787</v>
      </c>
      <c r="I2411" s="59" t="s">
        <v>69</v>
      </c>
      <c r="J2411" s="59">
        <v>1317431</v>
      </c>
      <c r="K2411" s="59" t="s">
        <v>2977</v>
      </c>
      <c r="L2411" s="61" t="s">
        <v>113</v>
      </c>
      <c r="M2411" s="61">
        <f>VLOOKUP(H2411,zdroj!C:F,4,0)</f>
        <v>0</v>
      </c>
      <c r="N2411" s="61" t="str">
        <f t="shared" si="74"/>
        <v>katB</v>
      </c>
      <c r="P2411" s="73" t="str">
        <f t="shared" si="75"/>
        <v/>
      </c>
      <c r="Q2411" s="61" t="s">
        <v>30</v>
      </c>
    </row>
    <row r="2412" spans="8:17" x14ac:dyDescent="0.25">
      <c r="H2412" s="59">
        <v>162787</v>
      </c>
      <c r="I2412" s="59" t="s">
        <v>69</v>
      </c>
      <c r="J2412" s="59">
        <v>1317466</v>
      </c>
      <c r="K2412" s="59" t="s">
        <v>2978</v>
      </c>
      <c r="L2412" s="61" t="s">
        <v>113</v>
      </c>
      <c r="M2412" s="61">
        <f>VLOOKUP(H2412,zdroj!C:F,4,0)</f>
        <v>0</v>
      </c>
      <c r="N2412" s="61" t="str">
        <f t="shared" si="74"/>
        <v>katB</v>
      </c>
      <c r="P2412" s="73" t="str">
        <f t="shared" si="75"/>
        <v/>
      </c>
      <c r="Q2412" s="61" t="s">
        <v>30</v>
      </c>
    </row>
    <row r="2413" spans="8:17" x14ac:dyDescent="0.25">
      <c r="H2413" s="59">
        <v>162787</v>
      </c>
      <c r="I2413" s="59" t="s">
        <v>69</v>
      </c>
      <c r="J2413" s="59">
        <v>1317474</v>
      </c>
      <c r="K2413" s="59" t="s">
        <v>2979</v>
      </c>
      <c r="L2413" s="61" t="s">
        <v>113</v>
      </c>
      <c r="M2413" s="61">
        <f>VLOOKUP(H2413,zdroj!C:F,4,0)</f>
        <v>0</v>
      </c>
      <c r="N2413" s="61" t="str">
        <f t="shared" si="74"/>
        <v>katB</v>
      </c>
      <c r="P2413" s="73" t="str">
        <f t="shared" si="75"/>
        <v/>
      </c>
      <c r="Q2413" s="61" t="s">
        <v>30</v>
      </c>
    </row>
    <row r="2414" spans="8:17" x14ac:dyDescent="0.25">
      <c r="H2414" s="59">
        <v>162787</v>
      </c>
      <c r="I2414" s="59" t="s">
        <v>69</v>
      </c>
      <c r="J2414" s="59">
        <v>1317491</v>
      </c>
      <c r="K2414" s="59" t="s">
        <v>2980</v>
      </c>
      <c r="L2414" s="61" t="s">
        <v>113</v>
      </c>
      <c r="M2414" s="61">
        <f>VLOOKUP(H2414,zdroj!C:F,4,0)</f>
        <v>0</v>
      </c>
      <c r="N2414" s="61" t="str">
        <f t="shared" si="74"/>
        <v>katB</v>
      </c>
      <c r="P2414" s="73" t="str">
        <f t="shared" si="75"/>
        <v/>
      </c>
      <c r="Q2414" s="61" t="s">
        <v>30</v>
      </c>
    </row>
    <row r="2415" spans="8:17" x14ac:dyDescent="0.25">
      <c r="H2415" s="59">
        <v>162787</v>
      </c>
      <c r="I2415" s="59" t="s">
        <v>69</v>
      </c>
      <c r="J2415" s="59">
        <v>1317504</v>
      </c>
      <c r="K2415" s="59" t="s">
        <v>2981</v>
      </c>
      <c r="L2415" s="61" t="s">
        <v>113</v>
      </c>
      <c r="M2415" s="61">
        <f>VLOOKUP(H2415,zdroj!C:F,4,0)</f>
        <v>0</v>
      </c>
      <c r="N2415" s="61" t="str">
        <f t="shared" si="74"/>
        <v>katB</v>
      </c>
      <c r="P2415" s="73" t="str">
        <f t="shared" si="75"/>
        <v/>
      </c>
      <c r="Q2415" s="61" t="s">
        <v>30</v>
      </c>
    </row>
    <row r="2416" spans="8:17" x14ac:dyDescent="0.25">
      <c r="H2416" s="59">
        <v>162787</v>
      </c>
      <c r="I2416" s="59" t="s">
        <v>69</v>
      </c>
      <c r="J2416" s="59">
        <v>1317512</v>
      </c>
      <c r="K2416" s="59" t="s">
        <v>2982</v>
      </c>
      <c r="L2416" s="61" t="s">
        <v>113</v>
      </c>
      <c r="M2416" s="61">
        <f>VLOOKUP(H2416,zdroj!C:F,4,0)</f>
        <v>0</v>
      </c>
      <c r="N2416" s="61" t="str">
        <f t="shared" si="74"/>
        <v>katB</v>
      </c>
      <c r="P2416" s="73" t="str">
        <f t="shared" si="75"/>
        <v/>
      </c>
      <c r="Q2416" s="61" t="s">
        <v>30</v>
      </c>
    </row>
    <row r="2417" spans="8:17" x14ac:dyDescent="0.25">
      <c r="H2417" s="59">
        <v>162787</v>
      </c>
      <c r="I2417" s="59" t="s">
        <v>69</v>
      </c>
      <c r="J2417" s="59">
        <v>1317521</v>
      </c>
      <c r="K2417" s="59" t="s">
        <v>2983</v>
      </c>
      <c r="L2417" s="61" t="s">
        <v>113</v>
      </c>
      <c r="M2417" s="61">
        <f>VLOOKUP(H2417,zdroj!C:F,4,0)</f>
        <v>0</v>
      </c>
      <c r="N2417" s="61" t="str">
        <f t="shared" si="74"/>
        <v>katB</v>
      </c>
      <c r="P2417" s="73" t="str">
        <f t="shared" si="75"/>
        <v/>
      </c>
      <c r="Q2417" s="61" t="s">
        <v>30</v>
      </c>
    </row>
    <row r="2418" spans="8:17" x14ac:dyDescent="0.25">
      <c r="H2418" s="59">
        <v>162787</v>
      </c>
      <c r="I2418" s="59" t="s">
        <v>69</v>
      </c>
      <c r="J2418" s="59">
        <v>1317539</v>
      </c>
      <c r="K2418" s="59" t="s">
        <v>2984</v>
      </c>
      <c r="L2418" s="61" t="s">
        <v>113</v>
      </c>
      <c r="M2418" s="61">
        <f>VLOOKUP(H2418,zdroj!C:F,4,0)</f>
        <v>0</v>
      </c>
      <c r="N2418" s="61" t="str">
        <f t="shared" si="74"/>
        <v>katB</v>
      </c>
      <c r="P2418" s="73" t="str">
        <f t="shared" si="75"/>
        <v/>
      </c>
      <c r="Q2418" s="61" t="s">
        <v>30</v>
      </c>
    </row>
    <row r="2419" spans="8:17" x14ac:dyDescent="0.25">
      <c r="H2419" s="59">
        <v>162787</v>
      </c>
      <c r="I2419" s="59" t="s">
        <v>69</v>
      </c>
      <c r="J2419" s="59">
        <v>1317547</v>
      </c>
      <c r="K2419" s="59" t="s">
        <v>2985</v>
      </c>
      <c r="L2419" s="61" t="s">
        <v>113</v>
      </c>
      <c r="M2419" s="61">
        <f>VLOOKUP(H2419,zdroj!C:F,4,0)</f>
        <v>0</v>
      </c>
      <c r="N2419" s="61" t="str">
        <f t="shared" si="74"/>
        <v>katB</v>
      </c>
      <c r="P2419" s="73" t="str">
        <f t="shared" si="75"/>
        <v/>
      </c>
      <c r="Q2419" s="61" t="s">
        <v>30</v>
      </c>
    </row>
    <row r="2420" spans="8:17" x14ac:dyDescent="0.25">
      <c r="H2420" s="59">
        <v>162787</v>
      </c>
      <c r="I2420" s="59" t="s">
        <v>69</v>
      </c>
      <c r="J2420" s="59">
        <v>1317555</v>
      </c>
      <c r="K2420" s="59" t="s">
        <v>2986</v>
      </c>
      <c r="L2420" s="61" t="s">
        <v>113</v>
      </c>
      <c r="M2420" s="61">
        <f>VLOOKUP(H2420,zdroj!C:F,4,0)</f>
        <v>0</v>
      </c>
      <c r="N2420" s="61" t="str">
        <f t="shared" si="74"/>
        <v>katB</v>
      </c>
      <c r="P2420" s="73" t="str">
        <f t="shared" si="75"/>
        <v/>
      </c>
      <c r="Q2420" s="61" t="s">
        <v>30</v>
      </c>
    </row>
    <row r="2421" spans="8:17" x14ac:dyDescent="0.25">
      <c r="H2421" s="59">
        <v>162787</v>
      </c>
      <c r="I2421" s="59" t="s">
        <v>69</v>
      </c>
      <c r="J2421" s="59">
        <v>1317563</v>
      </c>
      <c r="K2421" s="59" t="s">
        <v>2987</v>
      </c>
      <c r="L2421" s="61" t="s">
        <v>81</v>
      </c>
      <c r="M2421" s="61">
        <f>VLOOKUP(H2421,zdroj!C:F,4,0)</f>
        <v>0</v>
      </c>
      <c r="N2421" s="61" t="str">
        <f t="shared" si="74"/>
        <v>-</v>
      </c>
      <c r="P2421" s="73" t="str">
        <f t="shared" si="75"/>
        <v/>
      </c>
      <c r="Q2421" s="61" t="s">
        <v>86</v>
      </c>
    </row>
    <row r="2422" spans="8:17" x14ac:dyDescent="0.25">
      <c r="H2422" s="59">
        <v>162787</v>
      </c>
      <c r="I2422" s="59" t="s">
        <v>69</v>
      </c>
      <c r="J2422" s="59">
        <v>1317571</v>
      </c>
      <c r="K2422" s="59" t="s">
        <v>2988</v>
      </c>
      <c r="L2422" s="61" t="s">
        <v>113</v>
      </c>
      <c r="M2422" s="61">
        <f>VLOOKUP(H2422,zdroj!C:F,4,0)</f>
        <v>0</v>
      </c>
      <c r="N2422" s="61" t="str">
        <f t="shared" si="74"/>
        <v>katB</v>
      </c>
      <c r="P2422" s="73" t="str">
        <f t="shared" si="75"/>
        <v/>
      </c>
      <c r="Q2422" s="61" t="s">
        <v>30</v>
      </c>
    </row>
    <row r="2423" spans="8:17" x14ac:dyDescent="0.25">
      <c r="H2423" s="59">
        <v>162787</v>
      </c>
      <c r="I2423" s="59" t="s">
        <v>69</v>
      </c>
      <c r="J2423" s="59">
        <v>1317601</v>
      </c>
      <c r="K2423" s="59" t="s">
        <v>2989</v>
      </c>
      <c r="L2423" s="61" t="s">
        <v>113</v>
      </c>
      <c r="M2423" s="61">
        <f>VLOOKUP(H2423,zdroj!C:F,4,0)</f>
        <v>0</v>
      </c>
      <c r="N2423" s="61" t="str">
        <f t="shared" si="74"/>
        <v>katB</v>
      </c>
      <c r="P2423" s="73" t="str">
        <f t="shared" si="75"/>
        <v/>
      </c>
      <c r="Q2423" s="61" t="s">
        <v>30</v>
      </c>
    </row>
    <row r="2424" spans="8:17" x14ac:dyDescent="0.25">
      <c r="H2424" s="59">
        <v>162787</v>
      </c>
      <c r="I2424" s="59" t="s">
        <v>69</v>
      </c>
      <c r="J2424" s="59">
        <v>1317750</v>
      </c>
      <c r="K2424" s="59" t="s">
        <v>2990</v>
      </c>
      <c r="L2424" s="61" t="s">
        <v>113</v>
      </c>
      <c r="M2424" s="61">
        <f>VLOOKUP(H2424,zdroj!C:F,4,0)</f>
        <v>0</v>
      </c>
      <c r="N2424" s="61" t="str">
        <f t="shared" si="74"/>
        <v>katB</v>
      </c>
      <c r="P2424" s="73" t="str">
        <f t="shared" si="75"/>
        <v/>
      </c>
      <c r="Q2424" s="61" t="s">
        <v>30</v>
      </c>
    </row>
    <row r="2425" spans="8:17" x14ac:dyDescent="0.25">
      <c r="H2425" s="59">
        <v>162787</v>
      </c>
      <c r="I2425" s="59" t="s">
        <v>69</v>
      </c>
      <c r="J2425" s="59">
        <v>1317792</v>
      </c>
      <c r="K2425" s="59" t="s">
        <v>2991</v>
      </c>
      <c r="L2425" s="61" t="s">
        <v>113</v>
      </c>
      <c r="M2425" s="61">
        <f>VLOOKUP(H2425,zdroj!C:F,4,0)</f>
        <v>0</v>
      </c>
      <c r="N2425" s="61" t="str">
        <f t="shared" si="74"/>
        <v>katB</v>
      </c>
      <c r="P2425" s="73" t="str">
        <f t="shared" si="75"/>
        <v/>
      </c>
      <c r="Q2425" s="61" t="s">
        <v>30</v>
      </c>
    </row>
    <row r="2426" spans="8:17" x14ac:dyDescent="0.25">
      <c r="H2426" s="59">
        <v>162787</v>
      </c>
      <c r="I2426" s="59" t="s">
        <v>69</v>
      </c>
      <c r="J2426" s="59">
        <v>1317806</v>
      </c>
      <c r="K2426" s="59" t="s">
        <v>2992</v>
      </c>
      <c r="L2426" s="61" t="s">
        <v>81</v>
      </c>
      <c r="M2426" s="61">
        <f>VLOOKUP(H2426,zdroj!C:F,4,0)</f>
        <v>0</v>
      </c>
      <c r="N2426" s="61" t="str">
        <f t="shared" si="74"/>
        <v>-</v>
      </c>
      <c r="P2426" s="73" t="str">
        <f t="shared" si="75"/>
        <v/>
      </c>
      <c r="Q2426" s="61" t="s">
        <v>84</v>
      </c>
    </row>
    <row r="2427" spans="8:17" x14ac:dyDescent="0.25">
      <c r="H2427" s="59">
        <v>162787</v>
      </c>
      <c r="I2427" s="59" t="s">
        <v>69</v>
      </c>
      <c r="J2427" s="59">
        <v>1317822</v>
      </c>
      <c r="K2427" s="59" t="s">
        <v>2993</v>
      </c>
      <c r="L2427" s="61" t="s">
        <v>113</v>
      </c>
      <c r="M2427" s="61">
        <f>VLOOKUP(H2427,zdroj!C:F,4,0)</f>
        <v>0</v>
      </c>
      <c r="N2427" s="61" t="str">
        <f t="shared" si="74"/>
        <v>katB</v>
      </c>
      <c r="P2427" s="73" t="str">
        <f t="shared" si="75"/>
        <v/>
      </c>
      <c r="Q2427" s="61" t="s">
        <v>30</v>
      </c>
    </row>
    <row r="2428" spans="8:17" x14ac:dyDescent="0.25">
      <c r="H2428" s="59">
        <v>162787</v>
      </c>
      <c r="I2428" s="59" t="s">
        <v>69</v>
      </c>
      <c r="J2428" s="59">
        <v>27037886</v>
      </c>
      <c r="K2428" s="59" t="s">
        <v>2994</v>
      </c>
      <c r="L2428" s="61" t="s">
        <v>81</v>
      </c>
      <c r="M2428" s="61">
        <f>VLOOKUP(H2428,zdroj!C:F,4,0)</f>
        <v>0</v>
      </c>
      <c r="N2428" s="61" t="str">
        <f t="shared" si="74"/>
        <v>-</v>
      </c>
      <c r="P2428" s="73" t="str">
        <f t="shared" si="75"/>
        <v/>
      </c>
      <c r="Q2428" s="61" t="s">
        <v>86</v>
      </c>
    </row>
    <row r="2429" spans="8:17" x14ac:dyDescent="0.25">
      <c r="H2429" s="59">
        <v>162787</v>
      </c>
      <c r="I2429" s="59" t="s">
        <v>69</v>
      </c>
      <c r="J2429" s="59">
        <v>40132722</v>
      </c>
      <c r="K2429" s="59" t="s">
        <v>2995</v>
      </c>
      <c r="L2429" s="61" t="s">
        <v>113</v>
      </c>
      <c r="M2429" s="61">
        <f>VLOOKUP(H2429,zdroj!C:F,4,0)</f>
        <v>0</v>
      </c>
      <c r="N2429" s="61" t="str">
        <f t="shared" si="74"/>
        <v>katB</v>
      </c>
      <c r="P2429" s="73" t="str">
        <f t="shared" si="75"/>
        <v/>
      </c>
      <c r="Q2429" s="61" t="s">
        <v>30</v>
      </c>
    </row>
    <row r="2430" spans="8:17" x14ac:dyDescent="0.25">
      <c r="H2430" s="59">
        <v>162787</v>
      </c>
      <c r="I2430" s="59" t="s">
        <v>69</v>
      </c>
      <c r="J2430" s="59">
        <v>78225833</v>
      </c>
      <c r="K2430" s="59" t="s">
        <v>2996</v>
      </c>
      <c r="L2430" s="61" t="s">
        <v>113</v>
      </c>
      <c r="M2430" s="61">
        <f>VLOOKUP(H2430,zdroj!C:F,4,0)</f>
        <v>0</v>
      </c>
      <c r="N2430" s="61" t="str">
        <f t="shared" si="74"/>
        <v>katB</v>
      </c>
      <c r="P2430" s="73" t="str">
        <f t="shared" si="75"/>
        <v/>
      </c>
      <c r="Q2430" s="61" t="s">
        <v>33</v>
      </c>
    </row>
    <row r="2431" spans="8:17" x14ac:dyDescent="0.25">
      <c r="H2431" s="59">
        <v>326429</v>
      </c>
      <c r="I2431" s="59" t="s">
        <v>69</v>
      </c>
      <c r="J2431" s="59">
        <v>1317237</v>
      </c>
      <c r="K2431" s="59" t="s">
        <v>2997</v>
      </c>
      <c r="L2431" s="61" t="s">
        <v>113</v>
      </c>
      <c r="M2431" s="61">
        <f>VLOOKUP(H2431,zdroj!C:F,4,0)</f>
        <v>0</v>
      </c>
      <c r="N2431" s="61" t="str">
        <f t="shared" si="74"/>
        <v>katB</v>
      </c>
      <c r="P2431" s="73" t="str">
        <f t="shared" si="75"/>
        <v/>
      </c>
      <c r="Q2431" s="61" t="s">
        <v>30</v>
      </c>
    </row>
    <row r="2432" spans="8:17" x14ac:dyDescent="0.25">
      <c r="H2432" s="59">
        <v>326429</v>
      </c>
      <c r="I2432" s="59" t="s">
        <v>69</v>
      </c>
      <c r="J2432" s="59">
        <v>1317415</v>
      </c>
      <c r="K2432" s="59" t="s">
        <v>2998</v>
      </c>
      <c r="L2432" s="61" t="s">
        <v>113</v>
      </c>
      <c r="M2432" s="61">
        <f>VLOOKUP(H2432,zdroj!C:F,4,0)</f>
        <v>0</v>
      </c>
      <c r="N2432" s="61" t="str">
        <f t="shared" si="74"/>
        <v>katB</v>
      </c>
      <c r="P2432" s="73" t="str">
        <f t="shared" si="75"/>
        <v/>
      </c>
      <c r="Q2432" s="61" t="s">
        <v>30</v>
      </c>
    </row>
    <row r="2433" spans="8:17" x14ac:dyDescent="0.25">
      <c r="H2433" s="59">
        <v>326429</v>
      </c>
      <c r="I2433" s="59" t="s">
        <v>69</v>
      </c>
      <c r="J2433" s="59">
        <v>1317440</v>
      </c>
      <c r="K2433" s="59" t="s">
        <v>2999</v>
      </c>
      <c r="L2433" s="61" t="s">
        <v>113</v>
      </c>
      <c r="M2433" s="61">
        <f>VLOOKUP(H2433,zdroj!C:F,4,0)</f>
        <v>0</v>
      </c>
      <c r="N2433" s="61" t="str">
        <f t="shared" si="74"/>
        <v>katB</v>
      </c>
      <c r="P2433" s="73" t="str">
        <f t="shared" si="75"/>
        <v/>
      </c>
      <c r="Q2433" s="61" t="s">
        <v>30</v>
      </c>
    </row>
    <row r="2434" spans="8:17" x14ac:dyDescent="0.25">
      <c r="H2434" s="59">
        <v>326429</v>
      </c>
      <c r="I2434" s="59" t="s">
        <v>69</v>
      </c>
      <c r="J2434" s="59">
        <v>1317458</v>
      </c>
      <c r="K2434" s="59" t="s">
        <v>3000</v>
      </c>
      <c r="L2434" s="61" t="s">
        <v>113</v>
      </c>
      <c r="M2434" s="61">
        <f>VLOOKUP(H2434,zdroj!C:F,4,0)</f>
        <v>0</v>
      </c>
      <c r="N2434" s="61" t="str">
        <f t="shared" si="74"/>
        <v>katB</v>
      </c>
      <c r="P2434" s="73" t="str">
        <f t="shared" si="75"/>
        <v/>
      </c>
      <c r="Q2434" s="61" t="s">
        <v>30</v>
      </c>
    </row>
    <row r="2435" spans="8:17" x14ac:dyDescent="0.25">
      <c r="H2435" s="59">
        <v>326429</v>
      </c>
      <c r="I2435" s="59" t="s">
        <v>69</v>
      </c>
      <c r="J2435" s="59">
        <v>1317580</v>
      </c>
      <c r="K2435" s="59" t="s">
        <v>3001</v>
      </c>
      <c r="L2435" s="61" t="s">
        <v>113</v>
      </c>
      <c r="M2435" s="61">
        <f>VLOOKUP(H2435,zdroj!C:F,4,0)</f>
        <v>0</v>
      </c>
      <c r="N2435" s="61" t="str">
        <f t="shared" si="74"/>
        <v>katB</v>
      </c>
      <c r="P2435" s="73" t="str">
        <f t="shared" si="75"/>
        <v/>
      </c>
      <c r="Q2435" s="61" t="s">
        <v>30</v>
      </c>
    </row>
    <row r="2436" spans="8:17" x14ac:dyDescent="0.25">
      <c r="H2436" s="59">
        <v>326429</v>
      </c>
      <c r="I2436" s="59" t="s">
        <v>69</v>
      </c>
      <c r="J2436" s="59">
        <v>1317598</v>
      </c>
      <c r="K2436" s="59" t="s">
        <v>3002</v>
      </c>
      <c r="L2436" s="61" t="s">
        <v>113</v>
      </c>
      <c r="M2436" s="61">
        <f>VLOOKUP(H2436,zdroj!C:F,4,0)</f>
        <v>0</v>
      </c>
      <c r="N2436" s="61" t="str">
        <f t="shared" si="74"/>
        <v>katB</v>
      </c>
      <c r="P2436" s="73" t="str">
        <f t="shared" si="75"/>
        <v/>
      </c>
      <c r="Q2436" s="61" t="s">
        <v>30</v>
      </c>
    </row>
    <row r="2437" spans="8:17" x14ac:dyDescent="0.25">
      <c r="H2437" s="59">
        <v>326429</v>
      </c>
      <c r="I2437" s="59" t="s">
        <v>69</v>
      </c>
      <c r="J2437" s="59">
        <v>1317610</v>
      </c>
      <c r="K2437" s="59" t="s">
        <v>3003</v>
      </c>
      <c r="L2437" s="61" t="s">
        <v>113</v>
      </c>
      <c r="M2437" s="61">
        <f>VLOOKUP(H2437,zdroj!C:F,4,0)</f>
        <v>0</v>
      </c>
      <c r="N2437" s="61" t="str">
        <f t="shared" si="74"/>
        <v>katB</v>
      </c>
      <c r="P2437" s="73" t="str">
        <f t="shared" si="75"/>
        <v/>
      </c>
      <c r="Q2437" s="61" t="s">
        <v>30</v>
      </c>
    </row>
    <row r="2438" spans="8:17" x14ac:dyDescent="0.25">
      <c r="H2438" s="59">
        <v>326429</v>
      </c>
      <c r="I2438" s="59" t="s">
        <v>69</v>
      </c>
      <c r="J2438" s="59">
        <v>1317628</v>
      </c>
      <c r="K2438" s="59" t="s">
        <v>3004</v>
      </c>
      <c r="L2438" s="61" t="s">
        <v>113</v>
      </c>
      <c r="M2438" s="61">
        <f>VLOOKUP(H2438,zdroj!C:F,4,0)</f>
        <v>0</v>
      </c>
      <c r="N2438" s="61" t="str">
        <f t="shared" si="74"/>
        <v>katB</v>
      </c>
      <c r="P2438" s="73" t="str">
        <f t="shared" si="75"/>
        <v/>
      </c>
      <c r="Q2438" s="61" t="s">
        <v>30</v>
      </c>
    </row>
    <row r="2439" spans="8:17" x14ac:dyDescent="0.25">
      <c r="H2439" s="59">
        <v>326429</v>
      </c>
      <c r="I2439" s="59" t="s">
        <v>69</v>
      </c>
      <c r="J2439" s="59">
        <v>1317636</v>
      </c>
      <c r="K2439" s="59" t="s">
        <v>3005</v>
      </c>
      <c r="L2439" s="61" t="s">
        <v>113</v>
      </c>
      <c r="M2439" s="61">
        <f>VLOOKUP(H2439,zdroj!C:F,4,0)</f>
        <v>0</v>
      </c>
      <c r="N2439" s="61" t="str">
        <f t="shared" ref="N2439:N2502" si="76">IF(M2439="A",IF(L2439="katA","katB",L2439),L2439)</f>
        <v>katB</v>
      </c>
      <c r="P2439" s="73" t="str">
        <f t="shared" ref="P2439:P2502" si="77">IF(O2439="A",1,"")</f>
        <v/>
      </c>
      <c r="Q2439" s="61" t="s">
        <v>30</v>
      </c>
    </row>
    <row r="2440" spans="8:17" x14ac:dyDescent="0.25">
      <c r="H2440" s="59">
        <v>326429</v>
      </c>
      <c r="I2440" s="59" t="s">
        <v>69</v>
      </c>
      <c r="J2440" s="59">
        <v>1317644</v>
      </c>
      <c r="K2440" s="59" t="s">
        <v>3006</v>
      </c>
      <c r="L2440" s="61" t="s">
        <v>113</v>
      </c>
      <c r="M2440" s="61">
        <f>VLOOKUP(H2440,zdroj!C:F,4,0)</f>
        <v>0</v>
      </c>
      <c r="N2440" s="61" t="str">
        <f t="shared" si="76"/>
        <v>katB</v>
      </c>
      <c r="P2440" s="73" t="str">
        <f t="shared" si="77"/>
        <v/>
      </c>
      <c r="Q2440" s="61" t="s">
        <v>30</v>
      </c>
    </row>
    <row r="2441" spans="8:17" x14ac:dyDescent="0.25">
      <c r="H2441" s="59">
        <v>326429</v>
      </c>
      <c r="I2441" s="59" t="s">
        <v>69</v>
      </c>
      <c r="J2441" s="59">
        <v>1317652</v>
      </c>
      <c r="K2441" s="59" t="s">
        <v>3007</v>
      </c>
      <c r="L2441" s="61" t="s">
        <v>113</v>
      </c>
      <c r="M2441" s="61">
        <f>VLOOKUP(H2441,zdroj!C:F,4,0)</f>
        <v>0</v>
      </c>
      <c r="N2441" s="61" t="str">
        <f t="shared" si="76"/>
        <v>katB</v>
      </c>
      <c r="P2441" s="73" t="str">
        <f t="shared" si="77"/>
        <v/>
      </c>
      <c r="Q2441" s="61" t="s">
        <v>30</v>
      </c>
    </row>
    <row r="2442" spans="8:17" x14ac:dyDescent="0.25">
      <c r="H2442" s="59">
        <v>326429</v>
      </c>
      <c r="I2442" s="59" t="s">
        <v>69</v>
      </c>
      <c r="J2442" s="59">
        <v>1317661</v>
      </c>
      <c r="K2442" s="59" t="s">
        <v>3008</v>
      </c>
      <c r="L2442" s="61" t="s">
        <v>113</v>
      </c>
      <c r="M2442" s="61">
        <f>VLOOKUP(H2442,zdroj!C:F,4,0)</f>
        <v>0</v>
      </c>
      <c r="N2442" s="61" t="str">
        <f t="shared" si="76"/>
        <v>katB</v>
      </c>
      <c r="P2442" s="73" t="str">
        <f t="shared" si="77"/>
        <v/>
      </c>
      <c r="Q2442" s="61" t="s">
        <v>30</v>
      </c>
    </row>
    <row r="2443" spans="8:17" x14ac:dyDescent="0.25">
      <c r="H2443" s="59">
        <v>326429</v>
      </c>
      <c r="I2443" s="59" t="s">
        <v>69</v>
      </c>
      <c r="J2443" s="59">
        <v>1317679</v>
      </c>
      <c r="K2443" s="59" t="s">
        <v>3009</v>
      </c>
      <c r="L2443" s="61" t="s">
        <v>113</v>
      </c>
      <c r="M2443" s="61">
        <f>VLOOKUP(H2443,zdroj!C:F,4,0)</f>
        <v>0</v>
      </c>
      <c r="N2443" s="61" t="str">
        <f t="shared" si="76"/>
        <v>katB</v>
      </c>
      <c r="P2443" s="73" t="str">
        <f t="shared" si="77"/>
        <v/>
      </c>
      <c r="Q2443" s="61" t="s">
        <v>30</v>
      </c>
    </row>
    <row r="2444" spans="8:17" x14ac:dyDescent="0.25">
      <c r="H2444" s="59">
        <v>326429</v>
      </c>
      <c r="I2444" s="59" t="s">
        <v>69</v>
      </c>
      <c r="J2444" s="59">
        <v>1317687</v>
      </c>
      <c r="K2444" s="59" t="s">
        <v>3010</v>
      </c>
      <c r="L2444" s="61" t="s">
        <v>113</v>
      </c>
      <c r="M2444" s="61">
        <f>VLOOKUP(H2444,zdroj!C:F,4,0)</f>
        <v>0</v>
      </c>
      <c r="N2444" s="61" t="str">
        <f t="shared" si="76"/>
        <v>katB</v>
      </c>
      <c r="P2444" s="73" t="str">
        <f t="shared" si="77"/>
        <v/>
      </c>
      <c r="Q2444" s="61" t="s">
        <v>30</v>
      </c>
    </row>
    <row r="2445" spans="8:17" x14ac:dyDescent="0.25">
      <c r="H2445" s="59">
        <v>326429</v>
      </c>
      <c r="I2445" s="59" t="s">
        <v>69</v>
      </c>
      <c r="J2445" s="59">
        <v>1317695</v>
      </c>
      <c r="K2445" s="59" t="s">
        <v>3011</v>
      </c>
      <c r="L2445" s="61" t="s">
        <v>113</v>
      </c>
      <c r="M2445" s="61">
        <f>VLOOKUP(H2445,zdroj!C:F,4,0)</f>
        <v>0</v>
      </c>
      <c r="N2445" s="61" t="str">
        <f t="shared" si="76"/>
        <v>katB</v>
      </c>
      <c r="P2445" s="73" t="str">
        <f t="shared" si="77"/>
        <v/>
      </c>
      <c r="Q2445" s="61" t="s">
        <v>30</v>
      </c>
    </row>
    <row r="2446" spans="8:17" x14ac:dyDescent="0.25">
      <c r="H2446" s="59">
        <v>326429</v>
      </c>
      <c r="I2446" s="59" t="s">
        <v>69</v>
      </c>
      <c r="J2446" s="59">
        <v>1317709</v>
      </c>
      <c r="K2446" s="59" t="s">
        <v>3012</v>
      </c>
      <c r="L2446" s="61" t="s">
        <v>113</v>
      </c>
      <c r="M2446" s="61">
        <f>VLOOKUP(H2446,zdroj!C:F,4,0)</f>
        <v>0</v>
      </c>
      <c r="N2446" s="61" t="str">
        <f t="shared" si="76"/>
        <v>katB</v>
      </c>
      <c r="P2446" s="73" t="str">
        <f t="shared" si="77"/>
        <v/>
      </c>
      <c r="Q2446" s="61" t="s">
        <v>30</v>
      </c>
    </row>
    <row r="2447" spans="8:17" x14ac:dyDescent="0.25">
      <c r="H2447" s="59">
        <v>326429</v>
      </c>
      <c r="I2447" s="59" t="s">
        <v>69</v>
      </c>
      <c r="J2447" s="59">
        <v>1317717</v>
      </c>
      <c r="K2447" s="59" t="s">
        <v>3013</v>
      </c>
      <c r="L2447" s="61" t="s">
        <v>113</v>
      </c>
      <c r="M2447" s="61">
        <f>VLOOKUP(H2447,zdroj!C:F,4,0)</f>
        <v>0</v>
      </c>
      <c r="N2447" s="61" t="str">
        <f t="shared" si="76"/>
        <v>katB</v>
      </c>
      <c r="P2447" s="73" t="str">
        <f t="shared" si="77"/>
        <v/>
      </c>
      <c r="Q2447" s="61" t="s">
        <v>30</v>
      </c>
    </row>
    <row r="2448" spans="8:17" x14ac:dyDescent="0.25">
      <c r="H2448" s="59">
        <v>326429</v>
      </c>
      <c r="I2448" s="59" t="s">
        <v>69</v>
      </c>
      <c r="J2448" s="59">
        <v>1317725</v>
      </c>
      <c r="K2448" s="59" t="s">
        <v>3014</v>
      </c>
      <c r="L2448" s="61" t="s">
        <v>113</v>
      </c>
      <c r="M2448" s="61">
        <f>VLOOKUP(H2448,zdroj!C:F,4,0)</f>
        <v>0</v>
      </c>
      <c r="N2448" s="61" t="str">
        <f t="shared" si="76"/>
        <v>katB</v>
      </c>
      <c r="P2448" s="73" t="str">
        <f t="shared" si="77"/>
        <v/>
      </c>
      <c r="Q2448" s="61" t="s">
        <v>30</v>
      </c>
    </row>
    <row r="2449" spans="8:17" x14ac:dyDescent="0.25">
      <c r="H2449" s="59">
        <v>326429</v>
      </c>
      <c r="I2449" s="59" t="s">
        <v>69</v>
      </c>
      <c r="J2449" s="59">
        <v>1317733</v>
      </c>
      <c r="K2449" s="59" t="s">
        <v>3015</v>
      </c>
      <c r="L2449" s="61" t="s">
        <v>113</v>
      </c>
      <c r="M2449" s="61">
        <f>VLOOKUP(H2449,zdroj!C:F,4,0)</f>
        <v>0</v>
      </c>
      <c r="N2449" s="61" t="str">
        <f t="shared" si="76"/>
        <v>katB</v>
      </c>
      <c r="P2449" s="73" t="str">
        <f t="shared" si="77"/>
        <v/>
      </c>
      <c r="Q2449" s="61" t="s">
        <v>30</v>
      </c>
    </row>
    <row r="2450" spans="8:17" x14ac:dyDescent="0.25">
      <c r="H2450" s="59">
        <v>326429</v>
      </c>
      <c r="I2450" s="59" t="s">
        <v>69</v>
      </c>
      <c r="J2450" s="59">
        <v>1317741</v>
      </c>
      <c r="K2450" s="59" t="s">
        <v>3016</v>
      </c>
      <c r="L2450" s="61" t="s">
        <v>113</v>
      </c>
      <c r="M2450" s="61">
        <f>VLOOKUP(H2450,zdroj!C:F,4,0)</f>
        <v>0</v>
      </c>
      <c r="N2450" s="61" t="str">
        <f t="shared" si="76"/>
        <v>katB</v>
      </c>
      <c r="P2450" s="73" t="str">
        <f t="shared" si="77"/>
        <v/>
      </c>
      <c r="Q2450" s="61" t="s">
        <v>30</v>
      </c>
    </row>
    <row r="2451" spans="8:17" x14ac:dyDescent="0.25">
      <c r="H2451" s="59">
        <v>326429</v>
      </c>
      <c r="I2451" s="59" t="s">
        <v>69</v>
      </c>
      <c r="J2451" s="59">
        <v>1317768</v>
      </c>
      <c r="K2451" s="59" t="s">
        <v>3017</v>
      </c>
      <c r="L2451" s="61" t="s">
        <v>113</v>
      </c>
      <c r="M2451" s="61">
        <f>VLOOKUP(H2451,zdroj!C:F,4,0)</f>
        <v>0</v>
      </c>
      <c r="N2451" s="61" t="str">
        <f t="shared" si="76"/>
        <v>katB</v>
      </c>
      <c r="P2451" s="73" t="str">
        <f t="shared" si="77"/>
        <v/>
      </c>
      <c r="Q2451" s="61" t="s">
        <v>30</v>
      </c>
    </row>
    <row r="2452" spans="8:17" x14ac:dyDescent="0.25">
      <c r="H2452" s="59">
        <v>326429</v>
      </c>
      <c r="I2452" s="59" t="s">
        <v>69</v>
      </c>
      <c r="J2452" s="59">
        <v>1317776</v>
      </c>
      <c r="K2452" s="59" t="s">
        <v>3018</v>
      </c>
      <c r="L2452" s="61" t="s">
        <v>113</v>
      </c>
      <c r="M2452" s="61">
        <f>VLOOKUP(H2452,zdroj!C:F,4,0)</f>
        <v>0</v>
      </c>
      <c r="N2452" s="61" t="str">
        <f t="shared" si="76"/>
        <v>katB</v>
      </c>
      <c r="P2452" s="73" t="str">
        <f t="shared" si="77"/>
        <v/>
      </c>
      <c r="Q2452" s="61" t="s">
        <v>30</v>
      </c>
    </row>
    <row r="2453" spans="8:17" x14ac:dyDescent="0.25">
      <c r="H2453" s="59">
        <v>326429</v>
      </c>
      <c r="I2453" s="59" t="s">
        <v>69</v>
      </c>
      <c r="J2453" s="59">
        <v>1317784</v>
      </c>
      <c r="K2453" s="59" t="s">
        <v>3019</v>
      </c>
      <c r="L2453" s="61" t="s">
        <v>113</v>
      </c>
      <c r="M2453" s="61">
        <f>VLOOKUP(H2453,zdroj!C:F,4,0)</f>
        <v>0</v>
      </c>
      <c r="N2453" s="61" t="str">
        <f t="shared" si="76"/>
        <v>katB</v>
      </c>
      <c r="P2453" s="73" t="str">
        <f t="shared" si="77"/>
        <v/>
      </c>
      <c r="Q2453" s="61" t="s">
        <v>30</v>
      </c>
    </row>
    <row r="2454" spans="8:17" x14ac:dyDescent="0.25">
      <c r="H2454" s="59">
        <v>326429</v>
      </c>
      <c r="I2454" s="59" t="s">
        <v>69</v>
      </c>
      <c r="J2454" s="59">
        <v>1317814</v>
      </c>
      <c r="K2454" s="59" t="s">
        <v>3020</v>
      </c>
      <c r="L2454" s="61" t="s">
        <v>113</v>
      </c>
      <c r="M2454" s="61">
        <f>VLOOKUP(H2454,zdroj!C:F,4,0)</f>
        <v>0</v>
      </c>
      <c r="N2454" s="61" t="str">
        <f t="shared" si="76"/>
        <v>katB</v>
      </c>
      <c r="P2454" s="73" t="str">
        <f t="shared" si="77"/>
        <v/>
      </c>
      <c r="Q2454" s="61" t="s">
        <v>30</v>
      </c>
    </row>
    <row r="2455" spans="8:17" x14ac:dyDescent="0.25">
      <c r="H2455" s="59">
        <v>326429</v>
      </c>
      <c r="I2455" s="59" t="s">
        <v>69</v>
      </c>
      <c r="J2455" s="59">
        <v>27037878</v>
      </c>
      <c r="K2455" s="59" t="s">
        <v>3021</v>
      </c>
      <c r="L2455" s="61" t="s">
        <v>113</v>
      </c>
      <c r="M2455" s="61">
        <f>VLOOKUP(H2455,zdroj!C:F,4,0)</f>
        <v>0</v>
      </c>
      <c r="N2455" s="61" t="str">
        <f t="shared" si="76"/>
        <v>katB</v>
      </c>
      <c r="P2455" s="73" t="str">
        <f t="shared" si="77"/>
        <v/>
      </c>
      <c r="Q2455" s="61" t="s">
        <v>30</v>
      </c>
    </row>
    <row r="2456" spans="8:17" x14ac:dyDescent="0.25">
      <c r="H2456" s="59">
        <v>170003</v>
      </c>
      <c r="I2456" s="59" t="s">
        <v>72</v>
      </c>
      <c r="J2456" s="59">
        <v>6009522</v>
      </c>
      <c r="K2456" s="59" t="s">
        <v>3022</v>
      </c>
      <c r="L2456" s="61" t="s">
        <v>81</v>
      </c>
      <c r="M2456" s="61">
        <f>VLOOKUP(H2456,zdroj!C:F,4,0)</f>
        <v>0</v>
      </c>
      <c r="N2456" s="61" t="str">
        <f t="shared" si="76"/>
        <v>-</v>
      </c>
      <c r="P2456" s="73" t="str">
        <f t="shared" si="77"/>
        <v/>
      </c>
      <c r="Q2456" s="61" t="s">
        <v>86</v>
      </c>
    </row>
    <row r="2457" spans="8:17" x14ac:dyDescent="0.25">
      <c r="H2457" s="59">
        <v>170003</v>
      </c>
      <c r="I2457" s="59" t="s">
        <v>72</v>
      </c>
      <c r="J2457" s="59">
        <v>6009531</v>
      </c>
      <c r="K2457" s="59" t="s">
        <v>3023</v>
      </c>
      <c r="L2457" s="61" t="s">
        <v>81</v>
      </c>
      <c r="M2457" s="61">
        <f>VLOOKUP(H2457,zdroj!C:F,4,0)</f>
        <v>0</v>
      </c>
      <c r="N2457" s="61" t="str">
        <f t="shared" si="76"/>
        <v>-</v>
      </c>
      <c r="P2457" s="73" t="str">
        <f t="shared" si="77"/>
        <v/>
      </c>
      <c r="Q2457" s="61" t="s">
        <v>86</v>
      </c>
    </row>
    <row r="2458" spans="8:17" x14ac:dyDescent="0.25">
      <c r="H2458" s="59">
        <v>170003</v>
      </c>
      <c r="I2458" s="59" t="s">
        <v>72</v>
      </c>
      <c r="J2458" s="59">
        <v>6009549</v>
      </c>
      <c r="K2458" s="59" t="s">
        <v>3024</v>
      </c>
      <c r="L2458" s="61" t="s">
        <v>81</v>
      </c>
      <c r="M2458" s="61">
        <f>VLOOKUP(H2458,zdroj!C:F,4,0)</f>
        <v>0</v>
      </c>
      <c r="N2458" s="61" t="str">
        <f t="shared" si="76"/>
        <v>-</v>
      </c>
      <c r="P2458" s="73" t="str">
        <f t="shared" si="77"/>
        <v/>
      </c>
      <c r="Q2458" s="61" t="s">
        <v>86</v>
      </c>
    </row>
    <row r="2459" spans="8:17" x14ac:dyDescent="0.25">
      <c r="H2459" s="59">
        <v>170003</v>
      </c>
      <c r="I2459" s="59" t="s">
        <v>72</v>
      </c>
      <c r="J2459" s="59">
        <v>6009557</v>
      </c>
      <c r="K2459" s="59" t="s">
        <v>3025</v>
      </c>
      <c r="L2459" s="61" t="s">
        <v>81</v>
      </c>
      <c r="M2459" s="61">
        <f>VLOOKUP(H2459,zdroj!C:F,4,0)</f>
        <v>0</v>
      </c>
      <c r="N2459" s="61" t="str">
        <f t="shared" si="76"/>
        <v>-</v>
      </c>
      <c r="P2459" s="73" t="str">
        <f t="shared" si="77"/>
        <v/>
      </c>
      <c r="Q2459" s="61" t="s">
        <v>86</v>
      </c>
    </row>
    <row r="2460" spans="8:17" x14ac:dyDescent="0.25">
      <c r="H2460" s="59">
        <v>170003</v>
      </c>
      <c r="I2460" s="59" t="s">
        <v>72</v>
      </c>
      <c r="J2460" s="59">
        <v>6009565</v>
      </c>
      <c r="K2460" s="59" t="s">
        <v>3026</v>
      </c>
      <c r="L2460" s="61" t="s">
        <v>81</v>
      </c>
      <c r="M2460" s="61">
        <f>VLOOKUP(H2460,zdroj!C:F,4,0)</f>
        <v>0</v>
      </c>
      <c r="N2460" s="61" t="str">
        <f t="shared" si="76"/>
        <v>-</v>
      </c>
      <c r="P2460" s="73" t="str">
        <f t="shared" si="77"/>
        <v/>
      </c>
      <c r="Q2460" s="61" t="s">
        <v>86</v>
      </c>
    </row>
    <row r="2461" spans="8:17" x14ac:dyDescent="0.25">
      <c r="H2461" s="59">
        <v>170003</v>
      </c>
      <c r="I2461" s="59" t="s">
        <v>72</v>
      </c>
      <c r="J2461" s="59">
        <v>6009573</v>
      </c>
      <c r="K2461" s="59" t="s">
        <v>3027</v>
      </c>
      <c r="L2461" s="61" t="s">
        <v>81</v>
      </c>
      <c r="M2461" s="61">
        <f>VLOOKUP(H2461,zdroj!C:F,4,0)</f>
        <v>0</v>
      </c>
      <c r="N2461" s="61" t="str">
        <f t="shared" si="76"/>
        <v>-</v>
      </c>
      <c r="P2461" s="73" t="str">
        <f t="shared" si="77"/>
        <v/>
      </c>
      <c r="Q2461" s="61" t="s">
        <v>86</v>
      </c>
    </row>
    <row r="2462" spans="8:17" x14ac:dyDescent="0.25">
      <c r="H2462" s="59">
        <v>170003</v>
      </c>
      <c r="I2462" s="59" t="s">
        <v>72</v>
      </c>
      <c r="J2462" s="59">
        <v>6009581</v>
      </c>
      <c r="K2462" s="59" t="s">
        <v>3028</v>
      </c>
      <c r="L2462" s="61" t="s">
        <v>81</v>
      </c>
      <c r="M2462" s="61">
        <f>VLOOKUP(H2462,zdroj!C:F,4,0)</f>
        <v>0</v>
      </c>
      <c r="N2462" s="61" t="str">
        <f t="shared" si="76"/>
        <v>-</v>
      </c>
      <c r="P2462" s="73" t="str">
        <f t="shared" si="77"/>
        <v/>
      </c>
      <c r="Q2462" s="61" t="s">
        <v>86</v>
      </c>
    </row>
    <row r="2463" spans="8:17" x14ac:dyDescent="0.25">
      <c r="H2463" s="59">
        <v>170003</v>
      </c>
      <c r="I2463" s="59" t="s">
        <v>72</v>
      </c>
      <c r="J2463" s="59">
        <v>6009590</v>
      </c>
      <c r="K2463" s="59" t="s">
        <v>3029</v>
      </c>
      <c r="L2463" s="61" t="s">
        <v>81</v>
      </c>
      <c r="M2463" s="61">
        <f>VLOOKUP(H2463,zdroj!C:F,4,0)</f>
        <v>0</v>
      </c>
      <c r="N2463" s="61" t="str">
        <f t="shared" si="76"/>
        <v>-</v>
      </c>
      <c r="P2463" s="73" t="str">
        <f t="shared" si="77"/>
        <v/>
      </c>
      <c r="Q2463" s="61" t="s">
        <v>86</v>
      </c>
    </row>
    <row r="2464" spans="8:17" x14ac:dyDescent="0.25">
      <c r="H2464" s="59">
        <v>170003</v>
      </c>
      <c r="I2464" s="59" t="s">
        <v>72</v>
      </c>
      <c r="J2464" s="59">
        <v>6009603</v>
      </c>
      <c r="K2464" s="59" t="s">
        <v>3030</v>
      </c>
      <c r="L2464" s="61" t="s">
        <v>81</v>
      </c>
      <c r="M2464" s="61">
        <f>VLOOKUP(H2464,zdroj!C:F,4,0)</f>
        <v>0</v>
      </c>
      <c r="N2464" s="61" t="str">
        <f t="shared" si="76"/>
        <v>-</v>
      </c>
      <c r="P2464" s="73" t="str">
        <f t="shared" si="77"/>
        <v/>
      </c>
      <c r="Q2464" s="61" t="s">
        <v>86</v>
      </c>
    </row>
    <row r="2465" spans="8:17" x14ac:dyDescent="0.25">
      <c r="H2465" s="59">
        <v>170003</v>
      </c>
      <c r="I2465" s="59" t="s">
        <v>72</v>
      </c>
      <c r="J2465" s="59">
        <v>6009611</v>
      </c>
      <c r="K2465" s="59" t="s">
        <v>3031</v>
      </c>
      <c r="L2465" s="61" t="s">
        <v>81</v>
      </c>
      <c r="M2465" s="61">
        <f>VLOOKUP(H2465,zdroj!C:F,4,0)</f>
        <v>0</v>
      </c>
      <c r="N2465" s="61" t="str">
        <f t="shared" si="76"/>
        <v>-</v>
      </c>
      <c r="P2465" s="73" t="str">
        <f t="shared" si="77"/>
        <v/>
      </c>
      <c r="Q2465" s="61" t="s">
        <v>86</v>
      </c>
    </row>
    <row r="2466" spans="8:17" x14ac:dyDescent="0.25">
      <c r="H2466" s="59">
        <v>170003</v>
      </c>
      <c r="I2466" s="59" t="s">
        <v>72</v>
      </c>
      <c r="J2466" s="59">
        <v>6009620</v>
      </c>
      <c r="K2466" s="59" t="s">
        <v>3032</v>
      </c>
      <c r="L2466" s="61" t="s">
        <v>81</v>
      </c>
      <c r="M2466" s="61">
        <f>VLOOKUP(H2466,zdroj!C:F,4,0)</f>
        <v>0</v>
      </c>
      <c r="N2466" s="61" t="str">
        <f t="shared" si="76"/>
        <v>-</v>
      </c>
      <c r="P2466" s="73" t="str">
        <f t="shared" si="77"/>
        <v/>
      </c>
      <c r="Q2466" s="61" t="s">
        <v>86</v>
      </c>
    </row>
    <row r="2467" spans="8:17" x14ac:dyDescent="0.25">
      <c r="H2467" s="59">
        <v>170003</v>
      </c>
      <c r="I2467" s="59" t="s">
        <v>72</v>
      </c>
      <c r="J2467" s="59">
        <v>6009638</v>
      </c>
      <c r="K2467" s="59" t="s">
        <v>3033</v>
      </c>
      <c r="L2467" s="61" t="s">
        <v>81</v>
      </c>
      <c r="M2467" s="61">
        <f>VLOOKUP(H2467,zdroj!C:F,4,0)</f>
        <v>0</v>
      </c>
      <c r="N2467" s="61" t="str">
        <f t="shared" si="76"/>
        <v>-</v>
      </c>
      <c r="P2467" s="73" t="str">
        <f t="shared" si="77"/>
        <v/>
      </c>
      <c r="Q2467" s="61" t="s">
        <v>86</v>
      </c>
    </row>
    <row r="2468" spans="8:17" x14ac:dyDescent="0.25">
      <c r="H2468" s="59">
        <v>170003</v>
      </c>
      <c r="I2468" s="59" t="s">
        <v>72</v>
      </c>
      <c r="J2468" s="59">
        <v>6009646</v>
      </c>
      <c r="K2468" s="59" t="s">
        <v>3034</v>
      </c>
      <c r="L2468" s="61" t="s">
        <v>81</v>
      </c>
      <c r="M2468" s="61">
        <f>VLOOKUP(H2468,zdroj!C:F,4,0)</f>
        <v>0</v>
      </c>
      <c r="N2468" s="61" t="str">
        <f t="shared" si="76"/>
        <v>-</v>
      </c>
      <c r="P2468" s="73" t="str">
        <f t="shared" si="77"/>
        <v/>
      </c>
      <c r="Q2468" s="61" t="s">
        <v>86</v>
      </c>
    </row>
    <row r="2469" spans="8:17" x14ac:dyDescent="0.25">
      <c r="H2469" s="59">
        <v>170003</v>
      </c>
      <c r="I2469" s="59" t="s">
        <v>72</v>
      </c>
      <c r="J2469" s="59">
        <v>6009654</v>
      </c>
      <c r="K2469" s="59" t="s">
        <v>3035</v>
      </c>
      <c r="L2469" s="61" t="s">
        <v>81</v>
      </c>
      <c r="M2469" s="61">
        <f>VLOOKUP(H2469,zdroj!C:F,4,0)</f>
        <v>0</v>
      </c>
      <c r="N2469" s="61" t="str">
        <f t="shared" si="76"/>
        <v>-</v>
      </c>
      <c r="P2469" s="73" t="str">
        <f t="shared" si="77"/>
        <v/>
      </c>
      <c r="Q2469" s="61" t="s">
        <v>86</v>
      </c>
    </row>
    <row r="2470" spans="8:17" x14ac:dyDescent="0.25">
      <c r="H2470" s="59">
        <v>170003</v>
      </c>
      <c r="I2470" s="59" t="s">
        <v>72</v>
      </c>
      <c r="J2470" s="59">
        <v>6009662</v>
      </c>
      <c r="K2470" s="59" t="s">
        <v>3036</v>
      </c>
      <c r="L2470" s="61" t="s">
        <v>81</v>
      </c>
      <c r="M2470" s="61">
        <f>VLOOKUP(H2470,zdroj!C:F,4,0)</f>
        <v>0</v>
      </c>
      <c r="N2470" s="61" t="str">
        <f t="shared" si="76"/>
        <v>-</v>
      </c>
      <c r="P2470" s="73" t="str">
        <f t="shared" si="77"/>
        <v/>
      </c>
      <c r="Q2470" s="61" t="s">
        <v>86</v>
      </c>
    </row>
    <row r="2471" spans="8:17" x14ac:dyDescent="0.25">
      <c r="H2471" s="59">
        <v>170003</v>
      </c>
      <c r="I2471" s="59" t="s">
        <v>72</v>
      </c>
      <c r="J2471" s="59">
        <v>6009671</v>
      </c>
      <c r="K2471" s="59" t="s">
        <v>3037</v>
      </c>
      <c r="L2471" s="61" t="s">
        <v>81</v>
      </c>
      <c r="M2471" s="61">
        <f>VLOOKUP(H2471,zdroj!C:F,4,0)</f>
        <v>0</v>
      </c>
      <c r="N2471" s="61" t="str">
        <f t="shared" si="76"/>
        <v>-</v>
      </c>
      <c r="P2471" s="73" t="str">
        <f t="shared" si="77"/>
        <v/>
      </c>
      <c r="Q2471" s="61" t="s">
        <v>86</v>
      </c>
    </row>
    <row r="2472" spans="8:17" x14ac:dyDescent="0.25">
      <c r="H2472" s="59">
        <v>170003</v>
      </c>
      <c r="I2472" s="59" t="s">
        <v>72</v>
      </c>
      <c r="J2472" s="59">
        <v>6009689</v>
      </c>
      <c r="K2472" s="59" t="s">
        <v>3038</v>
      </c>
      <c r="L2472" s="61" t="s">
        <v>81</v>
      </c>
      <c r="M2472" s="61">
        <f>VLOOKUP(H2472,zdroj!C:F,4,0)</f>
        <v>0</v>
      </c>
      <c r="N2472" s="61" t="str">
        <f t="shared" si="76"/>
        <v>-</v>
      </c>
      <c r="P2472" s="73" t="str">
        <f t="shared" si="77"/>
        <v/>
      </c>
      <c r="Q2472" s="61" t="s">
        <v>86</v>
      </c>
    </row>
    <row r="2473" spans="8:17" x14ac:dyDescent="0.25">
      <c r="H2473" s="59">
        <v>170003</v>
      </c>
      <c r="I2473" s="59" t="s">
        <v>72</v>
      </c>
      <c r="J2473" s="59">
        <v>6009697</v>
      </c>
      <c r="K2473" s="59" t="s">
        <v>3039</v>
      </c>
      <c r="L2473" s="61" t="s">
        <v>81</v>
      </c>
      <c r="M2473" s="61">
        <f>VLOOKUP(H2473,zdroj!C:F,4,0)</f>
        <v>0</v>
      </c>
      <c r="N2473" s="61" t="str">
        <f t="shared" si="76"/>
        <v>-</v>
      </c>
      <c r="P2473" s="73" t="str">
        <f t="shared" si="77"/>
        <v/>
      </c>
      <c r="Q2473" s="61" t="s">
        <v>86</v>
      </c>
    </row>
    <row r="2474" spans="8:17" x14ac:dyDescent="0.25">
      <c r="H2474" s="59">
        <v>170003</v>
      </c>
      <c r="I2474" s="59" t="s">
        <v>72</v>
      </c>
      <c r="J2474" s="59">
        <v>6009701</v>
      </c>
      <c r="K2474" s="59" t="s">
        <v>3040</v>
      </c>
      <c r="L2474" s="61" t="s">
        <v>81</v>
      </c>
      <c r="M2474" s="61">
        <f>VLOOKUP(H2474,zdroj!C:F,4,0)</f>
        <v>0</v>
      </c>
      <c r="N2474" s="61" t="str">
        <f t="shared" si="76"/>
        <v>-</v>
      </c>
      <c r="P2474" s="73" t="str">
        <f t="shared" si="77"/>
        <v/>
      </c>
      <c r="Q2474" s="61" t="s">
        <v>86</v>
      </c>
    </row>
    <row r="2475" spans="8:17" x14ac:dyDescent="0.25">
      <c r="H2475" s="59">
        <v>170003</v>
      </c>
      <c r="I2475" s="59" t="s">
        <v>72</v>
      </c>
      <c r="J2475" s="59">
        <v>6009719</v>
      </c>
      <c r="K2475" s="59" t="s">
        <v>3041</v>
      </c>
      <c r="L2475" s="61" t="s">
        <v>81</v>
      </c>
      <c r="M2475" s="61">
        <f>VLOOKUP(H2475,zdroj!C:F,4,0)</f>
        <v>0</v>
      </c>
      <c r="N2475" s="61" t="str">
        <f t="shared" si="76"/>
        <v>-</v>
      </c>
      <c r="P2475" s="73" t="str">
        <f t="shared" si="77"/>
        <v/>
      </c>
      <c r="Q2475" s="61" t="s">
        <v>86</v>
      </c>
    </row>
    <row r="2476" spans="8:17" x14ac:dyDescent="0.25">
      <c r="H2476" s="59">
        <v>170003</v>
      </c>
      <c r="I2476" s="59" t="s">
        <v>72</v>
      </c>
      <c r="J2476" s="59">
        <v>6009727</v>
      </c>
      <c r="K2476" s="59" t="s">
        <v>3042</v>
      </c>
      <c r="L2476" s="61" t="s">
        <v>81</v>
      </c>
      <c r="M2476" s="61">
        <f>VLOOKUP(H2476,zdroj!C:F,4,0)</f>
        <v>0</v>
      </c>
      <c r="N2476" s="61" t="str">
        <f t="shared" si="76"/>
        <v>-</v>
      </c>
      <c r="P2476" s="73" t="str">
        <f t="shared" si="77"/>
        <v/>
      </c>
      <c r="Q2476" s="61" t="s">
        <v>86</v>
      </c>
    </row>
    <row r="2477" spans="8:17" x14ac:dyDescent="0.25">
      <c r="H2477" s="59">
        <v>170003</v>
      </c>
      <c r="I2477" s="59" t="s">
        <v>72</v>
      </c>
      <c r="J2477" s="59">
        <v>6009735</v>
      </c>
      <c r="K2477" s="59" t="s">
        <v>3043</v>
      </c>
      <c r="L2477" s="61" t="s">
        <v>81</v>
      </c>
      <c r="M2477" s="61">
        <f>VLOOKUP(H2477,zdroj!C:F,4,0)</f>
        <v>0</v>
      </c>
      <c r="N2477" s="61" t="str">
        <f t="shared" si="76"/>
        <v>-</v>
      </c>
      <c r="P2477" s="73" t="str">
        <f t="shared" si="77"/>
        <v/>
      </c>
      <c r="Q2477" s="61" t="s">
        <v>86</v>
      </c>
    </row>
    <row r="2478" spans="8:17" x14ac:dyDescent="0.25">
      <c r="H2478" s="59">
        <v>170003</v>
      </c>
      <c r="I2478" s="59" t="s">
        <v>72</v>
      </c>
      <c r="J2478" s="59">
        <v>6009743</v>
      </c>
      <c r="K2478" s="59" t="s">
        <v>3044</v>
      </c>
      <c r="L2478" s="61" t="s">
        <v>81</v>
      </c>
      <c r="M2478" s="61">
        <f>VLOOKUP(H2478,zdroj!C:F,4,0)</f>
        <v>0</v>
      </c>
      <c r="N2478" s="61" t="str">
        <f t="shared" si="76"/>
        <v>-</v>
      </c>
      <c r="P2478" s="73" t="str">
        <f t="shared" si="77"/>
        <v/>
      </c>
      <c r="Q2478" s="61" t="s">
        <v>86</v>
      </c>
    </row>
    <row r="2479" spans="8:17" x14ac:dyDescent="0.25">
      <c r="H2479" s="59">
        <v>170003</v>
      </c>
      <c r="I2479" s="59" t="s">
        <v>72</v>
      </c>
      <c r="J2479" s="59">
        <v>6009751</v>
      </c>
      <c r="K2479" s="59" t="s">
        <v>3045</v>
      </c>
      <c r="L2479" s="61" t="s">
        <v>81</v>
      </c>
      <c r="M2479" s="61">
        <f>VLOOKUP(H2479,zdroj!C:F,4,0)</f>
        <v>0</v>
      </c>
      <c r="N2479" s="61" t="str">
        <f t="shared" si="76"/>
        <v>-</v>
      </c>
      <c r="P2479" s="73" t="str">
        <f t="shared" si="77"/>
        <v/>
      </c>
      <c r="Q2479" s="61" t="s">
        <v>86</v>
      </c>
    </row>
    <row r="2480" spans="8:17" x14ac:dyDescent="0.25">
      <c r="H2480" s="59">
        <v>170003</v>
      </c>
      <c r="I2480" s="59" t="s">
        <v>72</v>
      </c>
      <c r="J2480" s="59">
        <v>6009760</v>
      </c>
      <c r="K2480" s="59" t="s">
        <v>3046</v>
      </c>
      <c r="L2480" s="61" t="s">
        <v>81</v>
      </c>
      <c r="M2480" s="61">
        <f>VLOOKUP(H2480,zdroj!C:F,4,0)</f>
        <v>0</v>
      </c>
      <c r="N2480" s="61" t="str">
        <f t="shared" si="76"/>
        <v>-</v>
      </c>
      <c r="P2480" s="73" t="str">
        <f t="shared" si="77"/>
        <v/>
      </c>
      <c r="Q2480" s="61" t="s">
        <v>86</v>
      </c>
    </row>
    <row r="2481" spans="8:17" x14ac:dyDescent="0.25">
      <c r="H2481" s="59">
        <v>170003</v>
      </c>
      <c r="I2481" s="59" t="s">
        <v>72</v>
      </c>
      <c r="J2481" s="59">
        <v>6009778</v>
      </c>
      <c r="K2481" s="59" t="s">
        <v>3047</v>
      </c>
      <c r="L2481" s="61" t="s">
        <v>81</v>
      </c>
      <c r="M2481" s="61">
        <f>VLOOKUP(H2481,zdroj!C:F,4,0)</f>
        <v>0</v>
      </c>
      <c r="N2481" s="61" t="str">
        <f t="shared" si="76"/>
        <v>-</v>
      </c>
      <c r="P2481" s="73" t="str">
        <f t="shared" si="77"/>
        <v/>
      </c>
      <c r="Q2481" s="61" t="s">
        <v>86</v>
      </c>
    </row>
    <row r="2482" spans="8:17" x14ac:dyDescent="0.25">
      <c r="H2482" s="59">
        <v>170003</v>
      </c>
      <c r="I2482" s="59" t="s">
        <v>72</v>
      </c>
      <c r="J2482" s="59">
        <v>6009786</v>
      </c>
      <c r="K2482" s="59" t="s">
        <v>3048</v>
      </c>
      <c r="L2482" s="61" t="s">
        <v>81</v>
      </c>
      <c r="M2482" s="61">
        <f>VLOOKUP(H2482,zdroj!C:F,4,0)</f>
        <v>0</v>
      </c>
      <c r="N2482" s="61" t="str">
        <f t="shared" si="76"/>
        <v>-</v>
      </c>
      <c r="P2482" s="73" t="str">
        <f t="shared" si="77"/>
        <v/>
      </c>
      <c r="Q2482" s="61" t="s">
        <v>86</v>
      </c>
    </row>
    <row r="2483" spans="8:17" x14ac:dyDescent="0.25">
      <c r="H2483" s="59">
        <v>170003</v>
      </c>
      <c r="I2483" s="59" t="s">
        <v>72</v>
      </c>
      <c r="J2483" s="59">
        <v>6009794</v>
      </c>
      <c r="K2483" s="59" t="s">
        <v>3049</v>
      </c>
      <c r="L2483" s="61" t="s">
        <v>81</v>
      </c>
      <c r="M2483" s="61">
        <f>VLOOKUP(H2483,zdroj!C:F,4,0)</f>
        <v>0</v>
      </c>
      <c r="N2483" s="61" t="str">
        <f t="shared" si="76"/>
        <v>-</v>
      </c>
      <c r="P2483" s="73" t="str">
        <f t="shared" si="77"/>
        <v/>
      </c>
      <c r="Q2483" s="61" t="s">
        <v>86</v>
      </c>
    </row>
    <row r="2484" spans="8:17" x14ac:dyDescent="0.25">
      <c r="H2484" s="59">
        <v>170003</v>
      </c>
      <c r="I2484" s="59" t="s">
        <v>72</v>
      </c>
      <c r="J2484" s="59">
        <v>6009808</v>
      </c>
      <c r="K2484" s="59" t="s">
        <v>3050</v>
      </c>
      <c r="L2484" s="61" t="s">
        <v>81</v>
      </c>
      <c r="M2484" s="61">
        <f>VLOOKUP(H2484,zdroj!C:F,4,0)</f>
        <v>0</v>
      </c>
      <c r="N2484" s="61" t="str">
        <f t="shared" si="76"/>
        <v>-</v>
      </c>
      <c r="P2484" s="73" t="str">
        <f t="shared" si="77"/>
        <v/>
      </c>
      <c r="Q2484" s="61" t="s">
        <v>86</v>
      </c>
    </row>
    <row r="2485" spans="8:17" x14ac:dyDescent="0.25">
      <c r="H2485" s="59">
        <v>170003</v>
      </c>
      <c r="I2485" s="59" t="s">
        <v>72</v>
      </c>
      <c r="J2485" s="59">
        <v>6009816</v>
      </c>
      <c r="K2485" s="59" t="s">
        <v>3051</v>
      </c>
      <c r="L2485" s="61" t="s">
        <v>81</v>
      </c>
      <c r="M2485" s="61">
        <f>VLOOKUP(H2485,zdroj!C:F,4,0)</f>
        <v>0</v>
      </c>
      <c r="N2485" s="61" t="str">
        <f t="shared" si="76"/>
        <v>-</v>
      </c>
      <c r="P2485" s="73" t="str">
        <f t="shared" si="77"/>
        <v/>
      </c>
      <c r="Q2485" s="61" t="s">
        <v>86</v>
      </c>
    </row>
    <row r="2486" spans="8:17" x14ac:dyDescent="0.25">
      <c r="H2486" s="59">
        <v>170003</v>
      </c>
      <c r="I2486" s="59" t="s">
        <v>72</v>
      </c>
      <c r="J2486" s="59">
        <v>6009824</v>
      </c>
      <c r="K2486" s="59" t="s">
        <v>3052</v>
      </c>
      <c r="L2486" s="61" t="s">
        <v>81</v>
      </c>
      <c r="M2486" s="61">
        <f>VLOOKUP(H2486,zdroj!C:F,4,0)</f>
        <v>0</v>
      </c>
      <c r="N2486" s="61" t="str">
        <f t="shared" si="76"/>
        <v>-</v>
      </c>
      <c r="P2486" s="73" t="str">
        <f t="shared" si="77"/>
        <v/>
      </c>
      <c r="Q2486" s="61" t="s">
        <v>86</v>
      </c>
    </row>
    <row r="2487" spans="8:17" x14ac:dyDescent="0.25">
      <c r="H2487" s="59">
        <v>170003</v>
      </c>
      <c r="I2487" s="59" t="s">
        <v>72</v>
      </c>
      <c r="J2487" s="59">
        <v>6009832</v>
      </c>
      <c r="K2487" s="59" t="s">
        <v>3053</v>
      </c>
      <c r="L2487" s="61" t="s">
        <v>81</v>
      </c>
      <c r="M2487" s="61">
        <f>VLOOKUP(H2487,zdroj!C:F,4,0)</f>
        <v>0</v>
      </c>
      <c r="N2487" s="61" t="str">
        <f t="shared" si="76"/>
        <v>-</v>
      </c>
      <c r="P2487" s="73" t="str">
        <f t="shared" si="77"/>
        <v/>
      </c>
      <c r="Q2487" s="61" t="s">
        <v>86</v>
      </c>
    </row>
    <row r="2488" spans="8:17" x14ac:dyDescent="0.25">
      <c r="H2488" s="59">
        <v>170003</v>
      </c>
      <c r="I2488" s="59" t="s">
        <v>72</v>
      </c>
      <c r="J2488" s="59">
        <v>6009841</v>
      </c>
      <c r="K2488" s="59" t="s">
        <v>3054</v>
      </c>
      <c r="L2488" s="61" t="s">
        <v>81</v>
      </c>
      <c r="M2488" s="61">
        <f>VLOOKUP(H2488,zdroj!C:F,4,0)</f>
        <v>0</v>
      </c>
      <c r="N2488" s="61" t="str">
        <f t="shared" si="76"/>
        <v>-</v>
      </c>
      <c r="P2488" s="73" t="str">
        <f t="shared" si="77"/>
        <v/>
      </c>
      <c r="Q2488" s="61" t="s">
        <v>86</v>
      </c>
    </row>
    <row r="2489" spans="8:17" x14ac:dyDescent="0.25">
      <c r="H2489" s="59">
        <v>170003</v>
      </c>
      <c r="I2489" s="59" t="s">
        <v>72</v>
      </c>
      <c r="J2489" s="59">
        <v>6009859</v>
      </c>
      <c r="K2489" s="59" t="s">
        <v>3055</v>
      </c>
      <c r="L2489" s="61" t="s">
        <v>81</v>
      </c>
      <c r="M2489" s="61">
        <f>VLOOKUP(H2489,zdroj!C:F,4,0)</f>
        <v>0</v>
      </c>
      <c r="N2489" s="61" t="str">
        <f t="shared" si="76"/>
        <v>-</v>
      </c>
      <c r="P2489" s="73" t="str">
        <f t="shared" si="77"/>
        <v/>
      </c>
      <c r="Q2489" s="61" t="s">
        <v>86</v>
      </c>
    </row>
    <row r="2490" spans="8:17" x14ac:dyDescent="0.25">
      <c r="H2490" s="59">
        <v>170003</v>
      </c>
      <c r="I2490" s="59" t="s">
        <v>72</v>
      </c>
      <c r="J2490" s="59">
        <v>6009867</v>
      </c>
      <c r="K2490" s="59" t="s">
        <v>3056</v>
      </c>
      <c r="L2490" s="61" t="s">
        <v>81</v>
      </c>
      <c r="M2490" s="61">
        <f>VLOOKUP(H2490,zdroj!C:F,4,0)</f>
        <v>0</v>
      </c>
      <c r="N2490" s="61" t="str">
        <f t="shared" si="76"/>
        <v>-</v>
      </c>
      <c r="P2490" s="73" t="str">
        <f t="shared" si="77"/>
        <v/>
      </c>
      <c r="Q2490" s="61" t="s">
        <v>86</v>
      </c>
    </row>
    <row r="2491" spans="8:17" x14ac:dyDescent="0.25">
      <c r="H2491" s="59">
        <v>170003</v>
      </c>
      <c r="I2491" s="59" t="s">
        <v>72</v>
      </c>
      <c r="J2491" s="59">
        <v>6009875</v>
      </c>
      <c r="K2491" s="59" t="s">
        <v>3057</v>
      </c>
      <c r="L2491" s="61" t="s">
        <v>81</v>
      </c>
      <c r="M2491" s="61">
        <f>VLOOKUP(H2491,zdroj!C:F,4,0)</f>
        <v>0</v>
      </c>
      <c r="N2491" s="61" t="str">
        <f t="shared" si="76"/>
        <v>-</v>
      </c>
      <c r="P2491" s="73" t="str">
        <f t="shared" si="77"/>
        <v/>
      </c>
      <c r="Q2491" s="61" t="s">
        <v>86</v>
      </c>
    </row>
    <row r="2492" spans="8:17" x14ac:dyDescent="0.25">
      <c r="H2492" s="59">
        <v>170003</v>
      </c>
      <c r="I2492" s="59" t="s">
        <v>72</v>
      </c>
      <c r="J2492" s="59">
        <v>6009883</v>
      </c>
      <c r="K2492" s="59" t="s">
        <v>3058</v>
      </c>
      <c r="L2492" s="61" t="s">
        <v>81</v>
      </c>
      <c r="M2492" s="61">
        <f>VLOOKUP(H2492,zdroj!C:F,4,0)</f>
        <v>0</v>
      </c>
      <c r="N2492" s="61" t="str">
        <f t="shared" si="76"/>
        <v>-</v>
      </c>
      <c r="P2492" s="73" t="str">
        <f t="shared" si="77"/>
        <v/>
      </c>
      <c r="Q2492" s="61" t="s">
        <v>86</v>
      </c>
    </row>
    <row r="2493" spans="8:17" x14ac:dyDescent="0.25">
      <c r="H2493" s="59">
        <v>170003</v>
      </c>
      <c r="I2493" s="59" t="s">
        <v>72</v>
      </c>
      <c r="J2493" s="59">
        <v>6009891</v>
      </c>
      <c r="K2493" s="59" t="s">
        <v>3059</v>
      </c>
      <c r="L2493" s="61" t="s">
        <v>81</v>
      </c>
      <c r="M2493" s="61">
        <f>VLOOKUP(H2493,zdroj!C:F,4,0)</f>
        <v>0</v>
      </c>
      <c r="N2493" s="61" t="str">
        <f t="shared" si="76"/>
        <v>-</v>
      </c>
      <c r="P2493" s="73" t="str">
        <f t="shared" si="77"/>
        <v/>
      </c>
      <c r="Q2493" s="61" t="s">
        <v>86</v>
      </c>
    </row>
    <row r="2494" spans="8:17" x14ac:dyDescent="0.25">
      <c r="H2494" s="59">
        <v>170003</v>
      </c>
      <c r="I2494" s="59" t="s">
        <v>72</v>
      </c>
      <c r="J2494" s="59">
        <v>6009905</v>
      </c>
      <c r="K2494" s="59" t="s">
        <v>3060</v>
      </c>
      <c r="L2494" s="61" t="s">
        <v>81</v>
      </c>
      <c r="M2494" s="61">
        <f>VLOOKUP(H2494,zdroj!C:F,4,0)</f>
        <v>0</v>
      </c>
      <c r="N2494" s="61" t="str">
        <f t="shared" si="76"/>
        <v>-</v>
      </c>
      <c r="P2494" s="73" t="str">
        <f t="shared" si="77"/>
        <v/>
      </c>
      <c r="Q2494" s="61" t="s">
        <v>86</v>
      </c>
    </row>
    <row r="2495" spans="8:17" x14ac:dyDescent="0.25">
      <c r="H2495" s="59">
        <v>170003</v>
      </c>
      <c r="I2495" s="59" t="s">
        <v>72</v>
      </c>
      <c r="J2495" s="59">
        <v>6009913</v>
      </c>
      <c r="K2495" s="59" t="s">
        <v>3061</v>
      </c>
      <c r="L2495" s="61" t="s">
        <v>81</v>
      </c>
      <c r="M2495" s="61">
        <f>VLOOKUP(H2495,zdroj!C:F,4,0)</f>
        <v>0</v>
      </c>
      <c r="N2495" s="61" t="str">
        <f t="shared" si="76"/>
        <v>-</v>
      </c>
      <c r="P2495" s="73" t="str">
        <f t="shared" si="77"/>
        <v/>
      </c>
      <c r="Q2495" s="61" t="s">
        <v>86</v>
      </c>
    </row>
    <row r="2496" spans="8:17" x14ac:dyDescent="0.25">
      <c r="H2496" s="59">
        <v>170003</v>
      </c>
      <c r="I2496" s="59" t="s">
        <v>72</v>
      </c>
      <c r="J2496" s="59">
        <v>6009921</v>
      </c>
      <c r="K2496" s="59" t="s">
        <v>3062</v>
      </c>
      <c r="L2496" s="61" t="s">
        <v>81</v>
      </c>
      <c r="M2496" s="61">
        <f>VLOOKUP(H2496,zdroj!C:F,4,0)</f>
        <v>0</v>
      </c>
      <c r="N2496" s="61" t="str">
        <f t="shared" si="76"/>
        <v>-</v>
      </c>
      <c r="P2496" s="73" t="str">
        <f t="shared" si="77"/>
        <v/>
      </c>
      <c r="Q2496" s="61" t="s">
        <v>86</v>
      </c>
    </row>
    <row r="2497" spans="8:17" x14ac:dyDescent="0.25">
      <c r="H2497" s="59">
        <v>170003</v>
      </c>
      <c r="I2497" s="59" t="s">
        <v>72</v>
      </c>
      <c r="J2497" s="59">
        <v>6009930</v>
      </c>
      <c r="K2497" s="59" t="s">
        <v>3063</v>
      </c>
      <c r="L2497" s="61" t="s">
        <v>81</v>
      </c>
      <c r="M2497" s="61">
        <f>VLOOKUP(H2497,zdroj!C:F,4,0)</f>
        <v>0</v>
      </c>
      <c r="N2497" s="61" t="str">
        <f t="shared" si="76"/>
        <v>-</v>
      </c>
      <c r="P2497" s="73" t="str">
        <f t="shared" si="77"/>
        <v/>
      </c>
      <c r="Q2497" s="61" t="s">
        <v>86</v>
      </c>
    </row>
    <row r="2498" spans="8:17" x14ac:dyDescent="0.25">
      <c r="H2498" s="59">
        <v>170003</v>
      </c>
      <c r="I2498" s="59" t="s">
        <v>72</v>
      </c>
      <c r="J2498" s="59">
        <v>6009948</v>
      </c>
      <c r="K2498" s="59" t="s">
        <v>3064</v>
      </c>
      <c r="L2498" s="61" t="s">
        <v>81</v>
      </c>
      <c r="M2498" s="61">
        <f>VLOOKUP(H2498,zdroj!C:F,4,0)</f>
        <v>0</v>
      </c>
      <c r="N2498" s="61" t="str">
        <f t="shared" si="76"/>
        <v>-</v>
      </c>
      <c r="P2498" s="73" t="str">
        <f t="shared" si="77"/>
        <v/>
      </c>
      <c r="Q2498" s="61" t="s">
        <v>86</v>
      </c>
    </row>
    <row r="2499" spans="8:17" x14ac:dyDescent="0.25">
      <c r="H2499" s="59">
        <v>170003</v>
      </c>
      <c r="I2499" s="59" t="s">
        <v>72</v>
      </c>
      <c r="J2499" s="59">
        <v>6009964</v>
      </c>
      <c r="K2499" s="59" t="s">
        <v>3065</v>
      </c>
      <c r="L2499" s="61" t="s">
        <v>81</v>
      </c>
      <c r="M2499" s="61">
        <f>VLOOKUP(H2499,zdroj!C:F,4,0)</f>
        <v>0</v>
      </c>
      <c r="N2499" s="61" t="str">
        <f t="shared" si="76"/>
        <v>-</v>
      </c>
      <c r="P2499" s="73" t="str">
        <f t="shared" si="77"/>
        <v/>
      </c>
      <c r="Q2499" s="61" t="s">
        <v>86</v>
      </c>
    </row>
    <row r="2500" spans="8:17" x14ac:dyDescent="0.25">
      <c r="H2500" s="59">
        <v>170003</v>
      </c>
      <c r="I2500" s="59" t="s">
        <v>72</v>
      </c>
      <c r="J2500" s="59">
        <v>6009972</v>
      </c>
      <c r="K2500" s="59" t="s">
        <v>3066</v>
      </c>
      <c r="L2500" s="61" t="s">
        <v>81</v>
      </c>
      <c r="M2500" s="61">
        <f>VLOOKUP(H2500,zdroj!C:F,4,0)</f>
        <v>0</v>
      </c>
      <c r="N2500" s="61" t="str">
        <f t="shared" si="76"/>
        <v>-</v>
      </c>
      <c r="P2500" s="73" t="str">
        <f t="shared" si="77"/>
        <v/>
      </c>
      <c r="Q2500" s="61" t="s">
        <v>86</v>
      </c>
    </row>
    <row r="2501" spans="8:17" x14ac:dyDescent="0.25">
      <c r="H2501" s="59">
        <v>170003</v>
      </c>
      <c r="I2501" s="59" t="s">
        <v>72</v>
      </c>
      <c r="J2501" s="59">
        <v>6009981</v>
      </c>
      <c r="K2501" s="59" t="s">
        <v>3067</v>
      </c>
      <c r="L2501" s="61" t="s">
        <v>81</v>
      </c>
      <c r="M2501" s="61">
        <f>VLOOKUP(H2501,zdroj!C:F,4,0)</f>
        <v>0</v>
      </c>
      <c r="N2501" s="61" t="str">
        <f t="shared" si="76"/>
        <v>-</v>
      </c>
      <c r="P2501" s="73" t="str">
        <f t="shared" si="77"/>
        <v/>
      </c>
      <c r="Q2501" s="61" t="s">
        <v>86</v>
      </c>
    </row>
    <row r="2502" spans="8:17" x14ac:dyDescent="0.25">
      <c r="H2502" s="59">
        <v>170003</v>
      </c>
      <c r="I2502" s="59" t="s">
        <v>72</v>
      </c>
      <c r="J2502" s="59">
        <v>6009999</v>
      </c>
      <c r="K2502" s="59" t="s">
        <v>3068</v>
      </c>
      <c r="L2502" s="61" t="s">
        <v>81</v>
      </c>
      <c r="M2502" s="61">
        <f>VLOOKUP(H2502,zdroj!C:F,4,0)</f>
        <v>0</v>
      </c>
      <c r="N2502" s="61" t="str">
        <f t="shared" si="76"/>
        <v>-</v>
      </c>
      <c r="P2502" s="73" t="str">
        <f t="shared" si="77"/>
        <v/>
      </c>
      <c r="Q2502" s="61" t="s">
        <v>86</v>
      </c>
    </row>
    <row r="2503" spans="8:17" x14ac:dyDescent="0.25">
      <c r="H2503" s="59">
        <v>170003</v>
      </c>
      <c r="I2503" s="59" t="s">
        <v>72</v>
      </c>
      <c r="J2503" s="59">
        <v>6010008</v>
      </c>
      <c r="K2503" s="59" t="s">
        <v>3069</v>
      </c>
      <c r="L2503" s="61" t="s">
        <v>81</v>
      </c>
      <c r="M2503" s="61">
        <f>VLOOKUP(H2503,zdroj!C:F,4,0)</f>
        <v>0</v>
      </c>
      <c r="N2503" s="61" t="str">
        <f t="shared" ref="N2503:N2566" si="78">IF(M2503="A",IF(L2503="katA","katB",L2503),L2503)</f>
        <v>-</v>
      </c>
      <c r="P2503" s="73" t="str">
        <f t="shared" ref="P2503:P2566" si="79">IF(O2503="A",1,"")</f>
        <v/>
      </c>
      <c r="Q2503" s="61" t="s">
        <v>86</v>
      </c>
    </row>
    <row r="2504" spans="8:17" x14ac:dyDescent="0.25">
      <c r="H2504" s="59">
        <v>170003</v>
      </c>
      <c r="I2504" s="59" t="s">
        <v>72</v>
      </c>
      <c r="J2504" s="59">
        <v>6010016</v>
      </c>
      <c r="K2504" s="59" t="s">
        <v>3070</v>
      </c>
      <c r="L2504" s="61" t="s">
        <v>81</v>
      </c>
      <c r="M2504" s="61">
        <f>VLOOKUP(H2504,zdroj!C:F,4,0)</f>
        <v>0</v>
      </c>
      <c r="N2504" s="61" t="str">
        <f t="shared" si="78"/>
        <v>-</v>
      </c>
      <c r="P2504" s="73" t="str">
        <f t="shared" si="79"/>
        <v/>
      </c>
      <c r="Q2504" s="61" t="s">
        <v>86</v>
      </c>
    </row>
    <row r="2505" spans="8:17" x14ac:dyDescent="0.25">
      <c r="H2505" s="59">
        <v>170003</v>
      </c>
      <c r="I2505" s="59" t="s">
        <v>72</v>
      </c>
      <c r="J2505" s="59">
        <v>6010024</v>
      </c>
      <c r="K2505" s="59" t="s">
        <v>3071</v>
      </c>
      <c r="L2505" s="61" t="s">
        <v>81</v>
      </c>
      <c r="M2505" s="61">
        <f>VLOOKUP(H2505,zdroj!C:F,4,0)</f>
        <v>0</v>
      </c>
      <c r="N2505" s="61" t="str">
        <f t="shared" si="78"/>
        <v>-</v>
      </c>
      <c r="P2505" s="73" t="str">
        <f t="shared" si="79"/>
        <v/>
      </c>
      <c r="Q2505" s="61" t="s">
        <v>86</v>
      </c>
    </row>
    <row r="2506" spans="8:17" x14ac:dyDescent="0.25">
      <c r="H2506" s="59">
        <v>170003</v>
      </c>
      <c r="I2506" s="59" t="s">
        <v>72</v>
      </c>
      <c r="J2506" s="59">
        <v>6010032</v>
      </c>
      <c r="K2506" s="59" t="s">
        <v>3072</v>
      </c>
      <c r="L2506" s="61" t="s">
        <v>81</v>
      </c>
      <c r="M2506" s="61">
        <f>VLOOKUP(H2506,zdroj!C:F,4,0)</f>
        <v>0</v>
      </c>
      <c r="N2506" s="61" t="str">
        <f t="shared" si="78"/>
        <v>-</v>
      </c>
      <c r="P2506" s="73" t="str">
        <f t="shared" si="79"/>
        <v/>
      </c>
      <c r="Q2506" s="61" t="s">
        <v>86</v>
      </c>
    </row>
    <row r="2507" spans="8:17" x14ac:dyDescent="0.25">
      <c r="H2507" s="59">
        <v>170003</v>
      </c>
      <c r="I2507" s="59" t="s">
        <v>72</v>
      </c>
      <c r="J2507" s="59">
        <v>6010041</v>
      </c>
      <c r="K2507" s="59" t="s">
        <v>3073</v>
      </c>
      <c r="L2507" s="61" t="s">
        <v>81</v>
      </c>
      <c r="M2507" s="61">
        <f>VLOOKUP(H2507,zdroj!C:F,4,0)</f>
        <v>0</v>
      </c>
      <c r="N2507" s="61" t="str">
        <f t="shared" si="78"/>
        <v>-</v>
      </c>
      <c r="P2507" s="73" t="str">
        <f t="shared" si="79"/>
        <v/>
      </c>
      <c r="Q2507" s="61" t="s">
        <v>86</v>
      </c>
    </row>
    <row r="2508" spans="8:17" x14ac:dyDescent="0.25">
      <c r="H2508" s="59">
        <v>170003</v>
      </c>
      <c r="I2508" s="59" t="s">
        <v>72</v>
      </c>
      <c r="J2508" s="59">
        <v>6010059</v>
      </c>
      <c r="K2508" s="59" t="s">
        <v>3074</v>
      </c>
      <c r="L2508" s="61" t="s">
        <v>81</v>
      </c>
      <c r="M2508" s="61">
        <f>VLOOKUP(H2508,zdroj!C:F,4,0)</f>
        <v>0</v>
      </c>
      <c r="N2508" s="61" t="str">
        <f t="shared" si="78"/>
        <v>-</v>
      </c>
      <c r="P2508" s="73" t="str">
        <f t="shared" si="79"/>
        <v/>
      </c>
      <c r="Q2508" s="61" t="s">
        <v>86</v>
      </c>
    </row>
    <row r="2509" spans="8:17" x14ac:dyDescent="0.25">
      <c r="H2509" s="59">
        <v>170003</v>
      </c>
      <c r="I2509" s="59" t="s">
        <v>72</v>
      </c>
      <c r="J2509" s="59">
        <v>6010067</v>
      </c>
      <c r="K2509" s="59" t="s">
        <v>3075</v>
      </c>
      <c r="L2509" s="61" t="s">
        <v>81</v>
      </c>
      <c r="M2509" s="61">
        <f>VLOOKUP(H2509,zdroj!C:F,4,0)</f>
        <v>0</v>
      </c>
      <c r="N2509" s="61" t="str">
        <f t="shared" si="78"/>
        <v>-</v>
      </c>
      <c r="P2509" s="73" t="str">
        <f t="shared" si="79"/>
        <v/>
      </c>
      <c r="Q2509" s="61" t="s">
        <v>86</v>
      </c>
    </row>
    <row r="2510" spans="8:17" x14ac:dyDescent="0.25">
      <c r="H2510" s="59">
        <v>170003</v>
      </c>
      <c r="I2510" s="59" t="s">
        <v>72</v>
      </c>
      <c r="J2510" s="59">
        <v>6010075</v>
      </c>
      <c r="K2510" s="59" t="s">
        <v>3076</v>
      </c>
      <c r="L2510" s="61" t="s">
        <v>81</v>
      </c>
      <c r="M2510" s="61">
        <f>VLOOKUP(H2510,zdroj!C:F,4,0)</f>
        <v>0</v>
      </c>
      <c r="N2510" s="61" t="str">
        <f t="shared" si="78"/>
        <v>-</v>
      </c>
      <c r="P2510" s="73" t="str">
        <f t="shared" si="79"/>
        <v/>
      </c>
      <c r="Q2510" s="61" t="s">
        <v>86</v>
      </c>
    </row>
    <row r="2511" spans="8:17" x14ac:dyDescent="0.25">
      <c r="H2511" s="59">
        <v>170003</v>
      </c>
      <c r="I2511" s="59" t="s">
        <v>72</v>
      </c>
      <c r="J2511" s="59">
        <v>6010083</v>
      </c>
      <c r="K2511" s="59" t="s">
        <v>3077</v>
      </c>
      <c r="L2511" s="61" t="s">
        <v>81</v>
      </c>
      <c r="M2511" s="61">
        <f>VLOOKUP(H2511,zdroj!C:F,4,0)</f>
        <v>0</v>
      </c>
      <c r="N2511" s="61" t="str">
        <f t="shared" si="78"/>
        <v>-</v>
      </c>
      <c r="P2511" s="73" t="str">
        <f t="shared" si="79"/>
        <v/>
      </c>
      <c r="Q2511" s="61" t="s">
        <v>86</v>
      </c>
    </row>
    <row r="2512" spans="8:17" x14ac:dyDescent="0.25">
      <c r="H2512" s="59">
        <v>170003</v>
      </c>
      <c r="I2512" s="59" t="s">
        <v>72</v>
      </c>
      <c r="J2512" s="59">
        <v>6010091</v>
      </c>
      <c r="K2512" s="59" t="s">
        <v>3078</v>
      </c>
      <c r="L2512" s="61" t="s">
        <v>81</v>
      </c>
      <c r="M2512" s="61">
        <f>VLOOKUP(H2512,zdroj!C:F,4,0)</f>
        <v>0</v>
      </c>
      <c r="N2512" s="61" t="str">
        <f t="shared" si="78"/>
        <v>-</v>
      </c>
      <c r="P2512" s="73" t="str">
        <f t="shared" si="79"/>
        <v/>
      </c>
      <c r="Q2512" s="61" t="s">
        <v>86</v>
      </c>
    </row>
    <row r="2513" spans="8:17" x14ac:dyDescent="0.25">
      <c r="H2513" s="59">
        <v>170003</v>
      </c>
      <c r="I2513" s="59" t="s">
        <v>72</v>
      </c>
      <c r="J2513" s="59">
        <v>6010105</v>
      </c>
      <c r="K2513" s="59" t="s">
        <v>3079</v>
      </c>
      <c r="L2513" s="61" t="s">
        <v>81</v>
      </c>
      <c r="M2513" s="61">
        <f>VLOOKUP(H2513,zdroj!C:F,4,0)</f>
        <v>0</v>
      </c>
      <c r="N2513" s="61" t="str">
        <f t="shared" si="78"/>
        <v>-</v>
      </c>
      <c r="P2513" s="73" t="str">
        <f t="shared" si="79"/>
        <v/>
      </c>
      <c r="Q2513" s="61" t="s">
        <v>86</v>
      </c>
    </row>
    <row r="2514" spans="8:17" x14ac:dyDescent="0.25">
      <c r="H2514" s="59">
        <v>170003</v>
      </c>
      <c r="I2514" s="59" t="s">
        <v>72</v>
      </c>
      <c r="J2514" s="59">
        <v>6010113</v>
      </c>
      <c r="K2514" s="59" t="s">
        <v>3080</v>
      </c>
      <c r="L2514" s="61" t="s">
        <v>81</v>
      </c>
      <c r="M2514" s="61">
        <f>VLOOKUP(H2514,zdroj!C:F,4,0)</f>
        <v>0</v>
      </c>
      <c r="N2514" s="61" t="str">
        <f t="shared" si="78"/>
        <v>-</v>
      </c>
      <c r="P2514" s="73" t="str">
        <f t="shared" si="79"/>
        <v/>
      </c>
      <c r="Q2514" s="61" t="s">
        <v>86</v>
      </c>
    </row>
    <row r="2515" spans="8:17" x14ac:dyDescent="0.25">
      <c r="H2515" s="59">
        <v>170003</v>
      </c>
      <c r="I2515" s="59" t="s">
        <v>72</v>
      </c>
      <c r="J2515" s="59">
        <v>6010121</v>
      </c>
      <c r="K2515" s="59" t="s">
        <v>3081</v>
      </c>
      <c r="L2515" s="61" t="s">
        <v>81</v>
      </c>
      <c r="M2515" s="61">
        <f>VLOOKUP(H2515,zdroj!C:F,4,0)</f>
        <v>0</v>
      </c>
      <c r="N2515" s="61" t="str">
        <f t="shared" si="78"/>
        <v>-</v>
      </c>
      <c r="P2515" s="73" t="str">
        <f t="shared" si="79"/>
        <v/>
      </c>
      <c r="Q2515" s="61" t="s">
        <v>86</v>
      </c>
    </row>
    <row r="2516" spans="8:17" x14ac:dyDescent="0.25">
      <c r="H2516" s="59">
        <v>170003</v>
      </c>
      <c r="I2516" s="59" t="s">
        <v>72</v>
      </c>
      <c r="J2516" s="59">
        <v>6010130</v>
      </c>
      <c r="K2516" s="59" t="s">
        <v>3082</v>
      </c>
      <c r="L2516" s="61" t="s">
        <v>81</v>
      </c>
      <c r="M2516" s="61">
        <f>VLOOKUP(H2516,zdroj!C:F,4,0)</f>
        <v>0</v>
      </c>
      <c r="N2516" s="61" t="str">
        <f t="shared" si="78"/>
        <v>-</v>
      </c>
      <c r="P2516" s="73" t="str">
        <f t="shared" si="79"/>
        <v/>
      </c>
      <c r="Q2516" s="61" t="s">
        <v>86</v>
      </c>
    </row>
    <row r="2517" spans="8:17" x14ac:dyDescent="0.25">
      <c r="H2517" s="59">
        <v>170003</v>
      </c>
      <c r="I2517" s="59" t="s">
        <v>72</v>
      </c>
      <c r="J2517" s="59">
        <v>6010148</v>
      </c>
      <c r="K2517" s="59" t="s">
        <v>3083</v>
      </c>
      <c r="L2517" s="61" t="s">
        <v>81</v>
      </c>
      <c r="M2517" s="61">
        <f>VLOOKUP(H2517,zdroj!C:F,4,0)</f>
        <v>0</v>
      </c>
      <c r="N2517" s="61" t="str">
        <f t="shared" si="78"/>
        <v>-</v>
      </c>
      <c r="P2517" s="73" t="str">
        <f t="shared" si="79"/>
        <v/>
      </c>
      <c r="Q2517" s="61" t="s">
        <v>86</v>
      </c>
    </row>
    <row r="2518" spans="8:17" x14ac:dyDescent="0.25">
      <c r="H2518" s="59">
        <v>170003</v>
      </c>
      <c r="I2518" s="59" t="s">
        <v>72</v>
      </c>
      <c r="J2518" s="59">
        <v>6010156</v>
      </c>
      <c r="K2518" s="59" t="s">
        <v>3084</v>
      </c>
      <c r="L2518" s="61" t="s">
        <v>81</v>
      </c>
      <c r="M2518" s="61">
        <f>VLOOKUP(H2518,zdroj!C:F,4,0)</f>
        <v>0</v>
      </c>
      <c r="N2518" s="61" t="str">
        <f t="shared" si="78"/>
        <v>-</v>
      </c>
      <c r="P2518" s="73" t="str">
        <f t="shared" si="79"/>
        <v/>
      </c>
      <c r="Q2518" s="61" t="s">
        <v>86</v>
      </c>
    </row>
    <row r="2519" spans="8:17" x14ac:dyDescent="0.25">
      <c r="H2519" s="59">
        <v>170003</v>
      </c>
      <c r="I2519" s="59" t="s">
        <v>72</v>
      </c>
      <c r="J2519" s="59">
        <v>6010164</v>
      </c>
      <c r="K2519" s="59" t="s">
        <v>3085</v>
      </c>
      <c r="L2519" s="61" t="s">
        <v>81</v>
      </c>
      <c r="M2519" s="61">
        <f>VLOOKUP(H2519,zdroj!C:F,4,0)</f>
        <v>0</v>
      </c>
      <c r="N2519" s="61" t="str">
        <f t="shared" si="78"/>
        <v>-</v>
      </c>
      <c r="P2519" s="73" t="str">
        <f t="shared" si="79"/>
        <v/>
      </c>
      <c r="Q2519" s="61" t="s">
        <v>86</v>
      </c>
    </row>
    <row r="2520" spans="8:17" x14ac:dyDescent="0.25">
      <c r="H2520" s="59">
        <v>170003</v>
      </c>
      <c r="I2520" s="59" t="s">
        <v>72</v>
      </c>
      <c r="J2520" s="59">
        <v>6010172</v>
      </c>
      <c r="K2520" s="59" t="s">
        <v>3086</v>
      </c>
      <c r="L2520" s="61" t="s">
        <v>81</v>
      </c>
      <c r="M2520" s="61">
        <f>VLOOKUP(H2520,zdroj!C:F,4,0)</f>
        <v>0</v>
      </c>
      <c r="N2520" s="61" t="str">
        <f t="shared" si="78"/>
        <v>-</v>
      </c>
      <c r="P2520" s="73" t="str">
        <f t="shared" si="79"/>
        <v/>
      </c>
      <c r="Q2520" s="61" t="s">
        <v>86</v>
      </c>
    </row>
    <row r="2521" spans="8:17" x14ac:dyDescent="0.25">
      <c r="H2521" s="59">
        <v>170003</v>
      </c>
      <c r="I2521" s="59" t="s">
        <v>72</v>
      </c>
      <c r="J2521" s="59">
        <v>6010181</v>
      </c>
      <c r="K2521" s="59" t="s">
        <v>3087</v>
      </c>
      <c r="L2521" s="61" t="s">
        <v>81</v>
      </c>
      <c r="M2521" s="61">
        <f>VLOOKUP(H2521,zdroj!C:F,4,0)</f>
        <v>0</v>
      </c>
      <c r="N2521" s="61" t="str">
        <f t="shared" si="78"/>
        <v>-</v>
      </c>
      <c r="P2521" s="73" t="str">
        <f t="shared" si="79"/>
        <v/>
      </c>
      <c r="Q2521" s="61" t="s">
        <v>86</v>
      </c>
    </row>
    <row r="2522" spans="8:17" x14ac:dyDescent="0.25">
      <c r="H2522" s="59">
        <v>170003</v>
      </c>
      <c r="I2522" s="59" t="s">
        <v>72</v>
      </c>
      <c r="J2522" s="59">
        <v>6010199</v>
      </c>
      <c r="K2522" s="59" t="s">
        <v>3088</v>
      </c>
      <c r="L2522" s="61" t="s">
        <v>81</v>
      </c>
      <c r="M2522" s="61">
        <f>VLOOKUP(H2522,zdroj!C:F,4,0)</f>
        <v>0</v>
      </c>
      <c r="N2522" s="61" t="str">
        <f t="shared" si="78"/>
        <v>-</v>
      </c>
      <c r="P2522" s="73" t="str">
        <f t="shared" si="79"/>
        <v/>
      </c>
      <c r="Q2522" s="61" t="s">
        <v>86</v>
      </c>
    </row>
    <row r="2523" spans="8:17" x14ac:dyDescent="0.25">
      <c r="H2523" s="59">
        <v>170003</v>
      </c>
      <c r="I2523" s="59" t="s">
        <v>72</v>
      </c>
      <c r="J2523" s="59">
        <v>6010202</v>
      </c>
      <c r="K2523" s="59" t="s">
        <v>3089</v>
      </c>
      <c r="L2523" s="61" t="s">
        <v>81</v>
      </c>
      <c r="M2523" s="61">
        <f>VLOOKUP(H2523,zdroj!C:F,4,0)</f>
        <v>0</v>
      </c>
      <c r="N2523" s="61" t="str">
        <f t="shared" si="78"/>
        <v>-</v>
      </c>
      <c r="P2523" s="73" t="str">
        <f t="shared" si="79"/>
        <v/>
      </c>
      <c r="Q2523" s="61" t="s">
        <v>86</v>
      </c>
    </row>
    <row r="2524" spans="8:17" x14ac:dyDescent="0.25">
      <c r="H2524" s="59">
        <v>170003</v>
      </c>
      <c r="I2524" s="59" t="s">
        <v>72</v>
      </c>
      <c r="J2524" s="59">
        <v>6010211</v>
      </c>
      <c r="K2524" s="59" t="s">
        <v>3090</v>
      </c>
      <c r="L2524" s="61" t="s">
        <v>81</v>
      </c>
      <c r="M2524" s="61">
        <f>VLOOKUP(H2524,zdroj!C:F,4,0)</f>
        <v>0</v>
      </c>
      <c r="N2524" s="61" t="str">
        <f t="shared" si="78"/>
        <v>-</v>
      </c>
      <c r="P2524" s="73" t="str">
        <f t="shared" si="79"/>
        <v/>
      </c>
      <c r="Q2524" s="61" t="s">
        <v>86</v>
      </c>
    </row>
    <row r="2525" spans="8:17" x14ac:dyDescent="0.25">
      <c r="H2525" s="59">
        <v>170003</v>
      </c>
      <c r="I2525" s="59" t="s">
        <v>72</v>
      </c>
      <c r="J2525" s="59">
        <v>6010229</v>
      </c>
      <c r="K2525" s="59" t="s">
        <v>3091</v>
      </c>
      <c r="L2525" s="61" t="s">
        <v>81</v>
      </c>
      <c r="M2525" s="61">
        <f>VLOOKUP(H2525,zdroj!C:F,4,0)</f>
        <v>0</v>
      </c>
      <c r="N2525" s="61" t="str">
        <f t="shared" si="78"/>
        <v>-</v>
      </c>
      <c r="P2525" s="73" t="str">
        <f t="shared" si="79"/>
        <v/>
      </c>
      <c r="Q2525" s="61" t="s">
        <v>86</v>
      </c>
    </row>
    <row r="2526" spans="8:17" x14ac:dyDescent="0.25">
      <c r="H2526" s="59">
        <v>170003</v>
      </c>
      <c r="I2526" s="59" t="s">
        <v>72</v>
      </c>
      <c r="J2526" s="59">
        <v>6010237</v>
      </c>
      <c r="K2526" s="59" t="s">
        <v>3092</v>
      </c>
      <c r="L2526" s="61" t="s">
        <v>81</v>
      </c>
      <c r="M2526" s="61">
        <f>VLOOKUP(H2526,zdroj!C:F,4,0)</f>
        <v>0</v>
      </c>
      <c r="N2526" s="61" t="str">
        <f t="shared" si="78"/>
        <v>-</v>
      </c>
      <c r="P2526" s="73" t="str">
        <f t="shared" si="79"/>
        <v/>
      </c>
      <c r="Q2526" s="61" t="s">
        <v>86</v>
      </c>
    </row>
    <row r="2527" spans="8:17" x14ac:dyDescent="0.25">
      <c r="H2527" s="59">
        <v>170003</v>
      </c>
      <c r="I2527" s="59" t="s">
        <v>72</v>
      </c>
      <c r="J2527" s="59">
        <v>6010245</v>
      </c>
      <c r="K2527" s="59" t="s">
        <v>3093</v>
      </c>
      <c r="L2527" s="61" t="s">
        <v>81</v>
      </c>
      <c r="M2527" s="61">
        <f>VLOOKUP(H2527,zdroj!C:F,4,0)</f>
        <v>0</v>
      </c>
      <c r="N2527" s="61" t="str">
        <f t="shared" si="78"/>
        <v>-</v>
      </c>
      <c r="P2527" s="73" t="str">
        <f t="shared" si="79"/>
        <v/>
      </c>
      <c r="Q2527" s="61" t="s">
        <v>86</v>
      </c>
    </row>
    <row r="2528" spans="8:17" x14ac:dyDescent="0.25">
      <c r="H2528" s="59">
        <v>170003</v>
      </c>
      <c r="I2528" s="59" t="s">
        <v>72</v>
      </c>
      <c r="J2528" s="59">
        <v>6010253</v>
      </c>
      <c r="K2528" s="59" t="s">
        <v>3094</v>
      </c>
      <c r="L2528" s="61" t="s">
        <v>81</v>
      </c>
      <c r="M2528" s="61">
        <f>VLOOKUP(H2528,zdroj!C:F,4,0)</f>
        <v>0</v>
      </c>
      <c r="N2528" s="61" t="str">
        <f t="shared" si="78"/>
        <v>-</v>
      </c>
      <c r="P2528" s="73" t="str">
        <f t="shared" si="79"/>
        <v/>
      </c>
      <c r="Q2528" s="61" t="s">
        <v>86</v>
      </c>
    </row>
    <row r="2529" spans="8:17" x14ac:dyDescent="0.25">
      <c r="H2529" s="59">
        <v>170003</v>
      </c>
      <c r="I2529" s="59" t="s">
        <v>72</v>
      </c>
      <c r="J2529" s="59">
        <v>6010261</v>
      </c>
      <c r="K2529" s="59" t="s">
        <v>3095</v>
      </c>
      <c r="L2529" s="61" t="s">
        <v>81</v>
      </c>
      <c r="M2529" s="61">
        <f>VLOOKUP(H2529,zdroj!C:F,4,0)</f>
        <v>0</v>
      </c>
      <c r="N2529" s="61" t="str">
        <f t="shared" si="78"/>
        <v>-</v>
      </c>
      <c r="P2529" s="73" t="str">
        <f t="shared" si="79"/>
        <v/>
      </c>
      <c r="Q2529" s="61" t="s">
        <v>86</v>
      </c>
    </row>
    <row r="2530" spans="8:17" x14ac:dyDescent="0.25">
      <c r="H2530" s="59">
        <v>170003</v>
      </c>
      <c r="I2530" s="59" t="s">
        <v>72</v>
      </c>
      <c r="J2530" s="59">
        <v>6010270</v>
      </c>
      <c r="K2530" s="59" t="s">
        <v>3096</v>
      </c>
      <c r="L2530" s="61" t="s">
        <v>81</v>
      </c>
      <c r="M2530" s="61">
        <f>VLOOKUP(H2530,zdroj!C:F,4,0)</f>
        <v>0</v>
      </c>
      <c r="N2530" s="61" t="str">
        <f t="shared" si="78"/>
        <v>-</v>
      </c>
      <c r="P2530" s="73" t="str">
        <f t="shared" si="79"/>
        <v/>
      </c>
      <c r="Q2530" s="61" t="s">
        <v>86</v>
      </c>
    </row>
    <row r="2531" spans="8:17" x14ac:dyDescent="0.25">
      <c r="H2531" s="59">
        <v>170003</v>
      </c>
      <c r="I2531" s="59" t="s">
        <v>72</v>
      </c>
      <c r="J2531" s="59">
        <v>6010288</v>
      </c>
      <c r="K2531" s="59" t="s">
        <v>3097</v>
      </c>
      <c r="L2531" s="61" t="s">
        <v>81</v>
      </c>
      <c r="M2531" s="61">
        <f>VLOOKUP(H2531,zdroj!C:F,4,0)</f>
        <v>0</v>
      </c>
      <c r="N2531" s="61" t="str">
        <f t="shared" si="78"/>
        <v>-</v>
      </c>
      <c r="P2531" s="73" t="str">
        <f t="shared" si="79"/>
        <v/>
      </c>
      <c r="Q2531" s="61" t="s">
        <v>86</v>
      </c>
    </row>
    <row r="2532" spans="8:17" x14ac:dyDescent="0.25">
      <c r="H2532" s="59">
        <v>170003</v>
      </c>
      <c r="I2532" s="59" t="s">
        <v>72</v>
      </c>
      <c r="J2532" s="59">
        <v>6010296</v>
      </c>
      <c r="K2532" s="59" t="s">
        <v>3098</v>
      </c>
      <c r="L2532" s="61" t="s">
        <v>81</v>
      </c>
      <c r="M2532" s="61">
        <f>VLOOKUP(H2532,zdroj!C:F,4,0)</f>
        <v>0</v>
      </c>
      <c r="N2532" s="61" t="str">
        <f t="shared" si="78"/>
        <v>-</v>
      </c>
      <c r="P2532" s="73" t="str">
        <f t="shared" si="79"/>
        <v/>
      </c>
      <c r="Q2532" s="61" t="s">
        <v>86</v>
      </c>
    </row>
    <row r="2533" spans="8:17" x14ac:dyDescent="0.25">
      <c r="H2533" s="59">
        <v>170003</v>
      </c>
      <c r="I2533" s="59" t="s">
        <v>72</v>
      </c>
      <c r="J2533" s="59">
        <v>6010300</v>
      </c>
      <c r="K2533" s="59" t="s">
        <v>3099</v>
      </c>
      <c r="L2533" s="61" t="s">
        <v>81</v>
      </c>
      <c r="M2533" s="61">
        <f>VLOOKUP(H2533,zdroj!C:F,4,0)</f>
        <v>0</v>
      </c>
      <c r="N2533" s="61" t="str">
        <f t="shared" si="78"/>
        <v>-</v>
      </c>
      <c r="P2533" s="73" t="str">
        <f t="shared" si="79"/>
        <v/>
      </c>
      <c r="Q2533" s="61" t="s">
        <v>86</v>
      </c>
    </row>
    <row r="2534" spans="8:17" x14ac:dyDescent="0.25">
      <c r="H2534" s="59">
        <v>170003</v>
      </c>
      <c r="I2534" s="59" t="s">
        <v>72</v>
      </c>
      <c r="J2534" s="59">
        <v>6010318</v>
      </c>
      <c r="K2534" s="59" t="s">
        <v>3100</v>
      </c>
      <c r="L2534" s="61" t="s">
        <v>81</v>
      </c>
      <c r="M2534" s="61">
        <f>VLOOKUP(H2534,zdroj!C:F,4,0)</f>
        <v>0</v>
      </c>
      <c r="N2534" s="61" t="str">
        <f t="shared" si="78"/>
        <v>-</v>
      </c>
      <c r="P2534" s="73" t="str">
        <f t="shared" si="79"/>
        <v/>
      </c>
      <c r="Q2534" s="61" t="s">
        <v>86</v>
      </c>
    </row>
    <row r="2535" spans="8:17" x14ac:dyDescent="0.25">
      <c r="H2535" s="59">
        <v>170003</v>
      </c>
      <c r="I2535" s="59" t="s">
        <v>72</v>
      </c>
      <c r="J2535" s="59">
        <v>6010326</v>
      </c>
      <c r="K2535" s="59" t="s">
        <v>3101</v>
      </c>
      <c r="L2535" s="61" t="s">
        <v>81</v>
      </c>
      <c r="M2535" s="61">
        <f>VLOOKUP(H2535,zdroj!C:F,4,0)</f>
        <v>0</v>
      </c>
      <c r="N2535" s="61" t="str">
        <f t="shared" si="78"/>
        <v>-</v>
      </c>
      <c r="P2535" s="73" t="str">
        <f t="shared" si="79"/>
        <v/>
      </c>
      <c r="Q2535" s="61" t="s">
        <v>86</v>
      </c>
    </row>
    <row r="2536" spans="8:17" x14ac:dyDescent="0.25">
      <c r="H2536" s="59">
        <v>170003</v>
      </c>
      <c r="I2536" s="59" t="s">
        <v>72</v>
      </c>
      <c r="J2536" s="59">
        <v>6010334</v>
      </c>
      <c r="K2536" s="59" t="s">
        <v>3102</v>
      </c>
      <c r="L2536" s="61" t="s">
        <v>81</v>
      </c>
      <c r="M2536" s="61">
        <f>VLOOKUP(H2536,zdroj!C:F,4,0)</f>
        <v>0</v>
      </c>
      <c r="N2536" s="61" t="str">
        <f t="shared" si="78"/>
        <v>-</v>
      </c>
      <c r="P2536" s="73" t="str">
        <f t="shared" si="79"/>
        <v/>
      </c>
      <c r="Q2536" s="61" t="s">
        <v>86</v>
      </c>
    </row>
    <row r="2537" spans="8:17" x14ac:dyDescent="0.25">
      <c r="H2537" s="59">
        <v>170003</v>
      </c>
      <c r="I2537" s="59" t="s">
        <v>72</v>
      </c>
      <c r="J2537" s="59">
        <v>6010342</v>
      </c>
      <c r="K2537" s="59" t="s">
        <v>3103</v>
      </c>
      <c r="L2537" s="61" t="s">
        <v>81</v>
      </c>
      <c r="M2537" s="61">
        <f>VLOOKUP(H2537,zdroj!C:F,4,0)</f>
        <v>0</v>
      </c>
      <c r="N2537" s="61" t="str">
        <f t="shared" si="78"/>
        <v>-</v>
      </c>
      <c r="P2537" s="73" t="str">
        <f t="shared" si="79"/>
        <v/>
      </c>
      <c r="Q2537" s="61" t="s">
        <v>86</v>
      </c>
    </row>
    <row r="2538" spans="8:17" x14ac:dyDescent="0.25">
      <c r="H2538" s="59">
        <v>170003</v>
      </c>
      <c r="I2538" s="59" t="s">
        <v>72</v>
      </c>
      <c r="J2538" s="59">
        <v>6010351</v>
      </c>
      <c r="K2538" s="59" t="s">
        <v>3104</v>
      </c>
      <c r="L2538" s="61" t="s">
        <v>81</v>
      </c>
      <c r="M2538" s="61">
        <f>VLOOKUP(H2538,zdroj!C:F,4,0)</f>
        <v>0</v>
      </c>
      <c r="N2538" s="61" t="str">
        <f t="shared" si="78"/>
        <v>-</v>
      </c>
      <c r="P2538" s="73" t="str">
        <f t="shared" si="79"/>
        <v/>
      </c>
      <c r="Q2538" s="61" t="s">
        <v>86</v>
      </c>
    </row>
    <row r="2539" spans="8:17" x14ac:dyDescent="0.25">
      <c r="H2539" s="59">
        <v>170003</v>
      </c>
      <c r="I2539" s="59" t="s">
        <v>72</v>
      </c>
      <c r="J2539" s="59">
        <v>6010369</v>
      </c>
      <c r="K2539" s="59" t="s">
        <v>3105</v>
      </c>
      <c r="L2539" s="61" t="s">
        <v>81</v>
      </c>
      <c r="M2539" s="61">
        <f>VLOOKUP(H2539,zdroj!C:F,4,0)</f>
        <v>0</v>
      </c>
      <c r="N2539" s="61" t="str">
        <f t="shared" si="78"/>
        <v>-</v>
      </c>
      <c r="P2539" s="73" t="str">
        <f t="shared" si="79"/>
        <v/>
      </c>
      <c r="Q2539" s="61" t="s">
        <v>86</v>
      </c>
    </row>
    <row r="2540" spans="8:17" x14ac:dyDescent="0.25">
      <c r="H2540" s="59">
        <v>170003</v>
      </c>
      <c r="I2540" s="59" t="s">
        <v>72</v>
      </c>
      <c r="J2540" s="59">
        <v>6010377</v>
      </c>
      <c r="K2540" s="59" t="s">
        <v>3106</v>
      </c>
      <c r="L2540" s="61" t="s">
        <v>81</v>
      </c>
      <c r="M2540" s="61">
        <f>VLOOKUP(H2540,zdroj!C:F,4,0)</f>
        <v>0</v>
      </c>
      <c r="N2540" s="61" t="str">
        <f t="shared" si="78"/>
        <v>-</v>
      </c>
      <c r="P2540" s="73" t="str">
        <f t="shared" si="79"/>
        <v/>
      </c>
      <c r="Q2540" s="61" t="s">
        <v>86</v>
      </c>
    </row>
    <row r="2541" spans="8:17" x14ac:dyDescent="0.25">
      <c r="H2541" s="59">
        <v>170003</v>
      </c>
      <c r="I2541" s="59" t="s">
        <v>72</v>
      </c>
      <c r="J2541" s="59">
        <v>6010385</v>
      </c>
      <c r="K2541" s="59" t="s">
        <v>3107</v>
      </c>
      <c r="L2541" s="61" t="s">
        <v>81</v>
      </c>
      <c r="M2541" s="61">
        <f>VLOOKUP(H2541,zdroj!C:F,4,0)</f>
        <v>0</v>
      </c>
      <c r="N2541" s="61" t="str">
        <f t="shared" si="78"/>
        <v>-</v>
      </c>
      <c r="P2541" s="73" t="str">
        <f t="shared" si="79"/>
        <v/>
      </c>
      <c r="Q2541" s="61" t="s">
        <v>86</v>
      </c>
    </row>
    <row r="2542" spans="8:17" x14ac:dyDescent="0.25">
      <c r="H2542" s="59">
        <v>170003</v>
      </c>
      <c r="I2542" s="59" t="s">
        <v>72</v>
      </c>
      <c r="J2542" s="59">
        <v>6010393</v>
      </c>
      <c r="K2542" s="59" t="s">
        <v>3108</v>
      </c>
      <c r="L2542" s="61" t="s">
        <v>81</v>
      </c>
      <c r="M2542" s="61">
        <f>VLOOKUP(H2542,zdroj!C:F,4,0)</f>
        <v>0</v>
      </c>
      <c r="N2542" s="61" t="str">
        <f t="shared" si="78"/>
        <v>-</v>
      </c>
      <c r="P2542" s="73" t="str">
        <f t="shared" si="79"/>
        <v/>
      </c>
      <c r="Q2542" s="61" t="s">
        <v>86</v>
      </c>
    </row>
    <row r="2543" spans="8:17" x14ac:dyDescent="0.25">
      <c r="H2543" s="59">
        <v>170003</v>
      </c>
      <c r="I2543" s="59" t="s">
        <v>72</v>
      </c>
      <c r="J2543" s="59">
        <v>6010407</v>
      </c>
      <c r="K2543" s="59" t="s">
        <v>3109</v>
      </c>
      <c r="L2543" s="61" t="s">
        <v>81</v>
      </c>
      <c r="M2543" s="61">
        <f>VLOOKUP(H2543,zdroj!C:F,4,0)</f>
        <v>0</v>
      </c>
      <c r="N2543" s="61" t="str">
        <f t="shared" si="78"/>
        <v>-</v>
      </c>
      <c r="P2543" s="73" t="str">
        <f t="shared" si="79"/>
        <v/>
      </c>
      <c r="Q2543" s="61" t="s">
        <v>86</v>
      </c>
    </row>
    <row r="2544" spans="8:17" x14ac:dyDescent="0.25">
      <c r="H2544" s="59">
        <v>170003</v>
      </c>
      <c r="I2544" s="59" t="s">
        <v>72</v>
      </c>
      <c r="J2544" s="59">
        <v>6010415</v>
      </c>
      <c r="K2544" s="59" t="s">
        <v>3110</v>
      </c>
      <c r="L2544" s="61" t="s">
        <v>81</v>
      </c>
      <c r="M2544" s="61">
        <f>VLOOKUP(H2544,zdroj!C:F,4,0)</f>
        <v>0</v>
      </c>
      <c r="N2544" s="61" t="str">
        <f t="shared" si="78"/>
        <v>-</v>
      </c>
      <c r="P2544" s="73" t="str">
        <f t="shared" si="79"/>
        <v/>
      </c>
      <c r="Q2544" s="61" t="s">
        <v>86</v>
      </c>
    </row>
    <row r="2545" spans="8:17" x14ac:dyDescent="0.25">
      <c r="H2545" s="59">
        <v>170003</v>
      </c>
      <c r="I2545" s="59" t="s">
        <v>72</v>
      </c>
      <c r="J2545" s="59">
        <v>6010423</v>
      </c>
      <c r="K2545" s="59" t="s">
        <v>3111</v>
      </c>
      <c r="L2545" s="61" t="s">
        <v>81</v>
      </c>
      <c r="M2545" s="61">
        <f>VLOOKUP(H2545,zdroj!C:F,4,0)</f>
        <v>0</v>
      </c>
      <c r="N2545" s="61" t="str">
        <f t="shared" si="78"/>
        <v>-</v>
      </c>
      <c r="P2545" s="73" t="str">
        <f t="shared" si="79"/>
        <v/>
      </c>
      <c r="Q2545" s="61" t="s">
        <v>86</v>
      </c>
    </row>
    <row r="2546" spans="8:17" x14ac:dyDescent="0.25">
      <c r="H2546" s="59">
        <v>170003</v>
      </c>
      <c r="I2546" s="59" t="s">
        <v>72</v>
      </c>
      <c r="J2546" s="59">
        <v>6010431</v>
      </c>
      <c r="K2546" s="59" t="s">
        <v>3112</v>
      </c>
      <c r="L2546" s="61" t="s">
        <v>81</v>
      </c>
      <c r="M2546" s="61">
        <f>VLOOKUP(H2546,zdroj!C:F,4,0)</f>
        <v>0</v>
      </c>
      <c r="N2546" s="61" t="str">
        <f t="shared" si="78"/>
        <v>-</v>
      </c>
      <c r="P2546" s="73" t="str">
        <f t="shared" si="79"/>
        <v/>
      </c>
      <c r="Q2546" s="61" t="s">
        <v>86</v>
      </c>
    </row>
    <row r="2547" spans="8:17" x14ac:dyDescent="0.25">
      <c r="H2547" s="59">
        <v>170003</v>
      </c>
      <c r="I2547" s="59" t="s">
        <v>72</v>
      </c>
      <c r="J2547" s="59">
        <v>6010440</v>
      </c>
      <c r="K2547" s="59" t="s">
        <v>3113</v>
      </c>
      <c r="L2547" s="61" t="s">
        <v>81</v>
      </c>
      <c r="M2547" s="61">
        <f>VLOOKUP(H2547,zdroj!C:F,4,0)</f>
        <v>0</v>
      </c>
      <c r="N2547" s="61" t="str">
        <f t="shared" si="78"/>
        <v>-</v>
      </c>
      <c r="P2547" s="73" t="str">
        <f t="shared" si="79"/>
        <v/>
      </c>
      <c r="Q2547" s="61" t="s">
        <v>86</v>
      </c>
    </row>
    <row r="2548" spans="8:17" x14ac:dyDescent="0.25">
      <c r="H2548" s="59">
        <v>170003</v>
      </c>
      <c r="I2548" s="59" t="s">
        <v>72</v>
      </c>
      <c r="J2548" s="59">
        <v>6010458</v>
      </c>
      <c r="K2548" s="59" t="s">
        <v>3114</v>
      </c>
      <c r="L2548" s="61" t="s">
        <v>81</v>
      </c>
      <c r="M2548" s="61">
        <f>VLOOKUP(H2548,zdroj!C:F,4,0)</f>
        <v>0</v>
      </c>
      <c r="N2548" s="61" t="str">
        <f t="shared" si="78"/>
        <v>-</v>
      </c>
      <c r="P2548" s="73" t="str">
        <f t="shared" si="79"/>
        <v/>
      </c>
      <c r="Q2548" s="61" t="s">
        <v>86</v>
      </c>
    </row>
    <row r="2549" spans="8:17" x14ac:dyDescent="0.25">
      <c r="H2549" s="59">
        <v>170003</v>
      </c>
      <c r="I2549" s="59" t="s">
        <v>72</v>
      </c>
      <c r="J2549" s="59">
        <v>6010466</v>
      </c>
      <c r="K2549" s="59" t="s">
        <v>3115</v>
      </c>
      <c r="L2549" s="61" t="s">
        <v>81</v>
      </c>
      <c r="M2549" s="61">
        <f>VLOOKUP(H2549,zdroj!C:F,4,0)</f>
        <v>0</v>
      </c>
      <c r="N2549" s="61" t="str">
        <f t="shared" si="78"/>
        <v>-</v>
      </c>
      <c r="P2549" s="73" t="str">
        <f t="shared" si="79"/>
        <v/>
      </c>
      <c r="Q2549" s="61" t="s">
        <v>86</v>
      </c>
    </row>
    <row r="2550" spans="8:17" x14ac:dyDescent="0.25">
      <c r="H2550" s="59">
        <v>170003</v>
      </c>
      <c r="I2550" s="59" t="s">
        <v>72</v>
      </c>
      <c r="J2550" s="59">
        <v>6010474</v>
      </c>
      <c r="K2550" s="59" t="s">
        <v>3116</v>
      </c>
      <c r="L2550" s="61" t="s">
        <v>81</v>
      </c>
      <c r="M2550" s="61">
        <f>VLOOKUP(H2550,zdroj!C:F,4,0)</f>
        <v>0</v>
      </c>
      <c r="N2550" s="61" t="str">
        <f t="shared" si="78"/>
        <v>-</v>
      </c>
      <c r="P2550" s="73" t="str">
        <f t="shared" si="79"/>
        <v/>
      </c>
      <c r="Q2550" s="61" t="s">
        <v>86</v>
      </c>
    </row>
    <row r="2551" spans="8:17" x14ac:dyDescent="0.25">
      <c r="H2551" s="59">
        <v>170003</v>
      </c>
      <c r="I2551" s="59" t="s">
        <v>72</v>
      </c>
      <c r="J2551" s="59">
        <v>6010482</v>
      </c>
      <c r="K2551" s="59" t="s">
        <v>3117</v>
      </c>
      <c r="L2551" s="61" t="s">
        <v>81</v>
      </c>
      <c r="M2551" s="61">
        <f>VLOOKUP(H2551,zdroj!C:F,4,0)</f>
        <v>0</v>
      </c>
      <c r="N2551" s="61" t="str">
        <f t="shared" si="78"/>
        <v>-</v>
      </c>
      <c r="P2551" s="73" t="str">
        <f t="shared" si="79"/>
        <v/>
      </c>
      <c r="Q2551" s="61" t="s">
        <v>86</v>
      </c>
    </row>
    <row r="2552" spans="8:17" x14ac:dyDescent="0.25">
      <c r="H2552" s="59">
        <v>170003</v>
      </c>
      <c r="I2552" s="59" t="s">
        <v>72</v>
      </c>
      <c r="J2552" s="59">
        <v>6010491</v>
      </c>
      <c r="K2552" s="59" t="s">
        <v>3118</v>
      </c>
      <c r="L2552" s="61" t="s">
        <v>81</v>
      </c>
      <c r="M2552" s="61">
        <f>VLOOKUP(H2552,zdroj!C:F,4,0)</f>
        <v>0</v>
      </c>
      <c r="N2552" s="61" t="str">
        <f t="shared" si="78"/>
        <v>-</v>
      </c>
      <c r="P2552" s="73" t="str">
        <f t="shared" si="79"/>
        <v/>
      </c>
      <c r="Q2552" s="61" t="s">
        <v>86</v>
      </c>
    </row>
    <row r="2553" spans="8:17" x14ac:dyDescent="0.25">
      <c r="H2553" s="59">
        <v>170003</v>
      </c>
      <c r="I2553" s="59" t="s">
        <v>72</v>
      </c>
      <c r="J2553" s="59">
        <v>6010504</v>
      </c>
      <c r="K2553" s="59" t="s">
        <v>3119</v>
      </c>
      <c r="L2553" s="61" t="s">
        <v>81</v>
      </c>
      <c r="M2553" s="61">
        <f>VLOOKUP(H2553,zdroj!C:F,4,0)</f>
        <v>0</v>
      </c>
      <c r="N2553" s="61" t="str">
        <f t="shared" si="78"/>
        <v>-</v>
      </c>
      <c r="P2553" s="73" t="str">
        <f t="shared" si="79"/>
        <v/>
      </c>
      <c r="Q2553" s="61" t="s">
        <v>86</v>
      </c>
    </row>
    <row r="2554" spans="8:17" x14ac:dyDescent="0.25">
      <c r="H2554" s="59">
        <v>170003</v>
      </c>
      <c r="I2554" s="59" t="s">
        <v>72</v>
      </c>
      <c r="J2554" s="59">
        <v>6010512</v>
      </c>
      <c r="K2554" s="59" t="s">
        <v>3120</v>
      </c>
      <c r="L2554" s="61" t="s">
        <v>81</v>
      </c>
      <c r="M2554" s="61">
        <f>VLOOKUP(H2554,zdroj!C:F,4,0)</f>
        <v>0</v>
      </c>
      <c r="N2554" s="61" t="str">
        <f t="shared" si="78"/>
        <v>-</v>
      </c>
      <c r="P2554" s="73" t="str">
        <f t="shared" si="79"/>
        <v/>
      </c>
      <c r="Q2554" s="61" t="s">
        <v>86</v>
      </c>
    </row>
    <row r="2555" spans="8:17" x14ac:dyDescent="0.25">
      <c r="H2555" s="59">
        <v>170003</v>
      </c>
      <c r="I2555" s="59" t="s">
        <v>72</v>
      </c>
      <c r="J2555" s="59">
        <v>6010521</v>
      </c>
      <c r="K2555" s="59" t="s">
        <v>3121</v>
      </c>
      <c r="L2555" s="61" t="s">
        <v>81</v>
      </c>
      <c r="M2555" s="61">
        <f>VLOOKUP(H2555,zdroj!C:F,4,0)</f>
        <v>0</v>
      </c>
      <c r="N2555" s="61" t="str">
        <f t="shared" si="78"/>
        <v>-</v>
      </c>
      <c r="P2555" s="73" t="str">
        <f t="shared" si="79"/>
        <v/>
      </c>
      <c r="Q2555" s="61" t="s">
        <v>86</v>
      </c>
    </row>
    <row r="2556" spans="8:17" x14ac:dyDescent="0.25">
      <c r="H2556" s="59">
        <v>170003</v>
      </c>
      <c r="I2556" s="59" t="s">
        <v>72</v>
      </c>
      <c r="J2556" s="59">
        <v>6010539</v>
      </c>
      <c r="K2556" s="59" t="s">
        <v>3122</v>
      </c>
      <c r="L2556" s="61" t="s">
        <v>81</v>
      </c>
      <c r="M2556" s="61">
        <f>VLOOKUP(H2556,zdroj!C:F,4,0)</f>
        <v>0</v>
      </c>
      <c r="N2556" s="61" t="str">
        <f t="shared" si="78"/>
        <v>-</v>
      </c>
      <c r="P2556" s="73" t="str">
        <f t="shared" si="79"/>
        <v/>
      </c>
      <c r="Q2556" s="61" t="s">
        <v>86</v>
      </c>
    </row>
    <row r="2557" spans="8:17" x14ac:dyDescent="0.25">
      <c r="H2557" s="59">
        <v>170003</v>
      </c>
      <c r="I2557" s="59" t="s">
        <v>72</v>
      </c>
      <c r="J2557" s="59">
        <v>6010547</v>
      </c>
      <c r="K2557" s="59" t="s">
        <v>3123</v>
      </c>
      <c r="L2557" s="61" t="s">
        <v>114</v>
      </c>
      <c r="M2557" s="61">
        <f>VLOOKUP(H2557,zdroj!C:F,4,0)</f>
        <v>0</v>
      </c>
      <c r="N2557" s="61" t="str">
        <f t="shared" si="78"/>
        <v>katC</v>
      </c>
      <c r="P2557" s="73" t="str">
        <f t="shared" si="79"/>
        <v/>
      </c>
      <c r="Q2557" s="61" t="s">
        <v>31</v>
      </c>
    </row>
    <row r="2558" spans="8:17" x14ac:dyDescent="0.25">
      <c r="H2558" s="59">
        <v>170003</v>
      </c>
      <c r="I2558" s="59" t="s">
        <v>72</v>
      </c>
      <c r="J2558" s="59">
        <v>6010555</v>
      </c>
      <c r="K2558" s="59" t="s">
        <v>3124</v>
      </c>
      <c r="L2558" s="61" t="s">
        <v>81</v>
      </c>
      <c r="M2558" s="61">
        <f>VLOOKUP(H2558,zdroj!C:F,4,0)</f>
        <v>0</v>
      </c>
      <c r="N2558" s="61" t="str">
        <f t="shared" si="78"/>
        <v>-</v>
      </c>
      <c r="P2558" s="73" t="str">
        <f t="shared" si="79"/>
        <v/>
      </c>
      <c r="Q2558" s="61" t="s">
        <v>86</v>
      </c>
    </row>
    <row r="2559" spans="8:17" x14ac:dyDescent="0.25">
      <c r="H2559" s="59">
        <v>170003</v>
      </c>
      <c r="I2559" s="59" t="s">
        <v>72</v>
      </c>
      <c r="J2559" s="59">
        <v>6010563</v>
      </c>
      <c r="K2559" s="59" t="s">
        <v>3125</v>
      </c>
      <c r="L2559" s="61" t="s">
        <v>81</v>
      </c>
      <c r="M2559" s="61">
        <f>VLOOKUP(H2559,zdroj!C:F,4,0)</f>
        <v>0</v>
      </c>
      <c r="N2559" s="61" t="str">
        <f t="shared" si="78"/>
        <v>-</v>
      </c>
      <c r="P2559" s="73" t="str">
        <f t="shared" si="79"/>
        <v/>
      </c>
      <c r="Q2559" s="61" t="s">
        <v>86</v>
      </c>
    </row>
    <row r="2560" spans="8:17" x14ac:dyDescent="0.25">
      <c r="H2560" s="59">
        <v>170003</v>
      </c>
      <c r="I2560" s="59" t="s">
        <v>72</v>
      </c>
      <c r="J2560" s="59">
        <v>6010571</v>
      </c>
      <c r="K2560" s="59" t="s">
        <v>3126</v>
      </c>
      <c r="L2560" s="61" t="s">
        <v>81</v>
      </c>
      <c r="M2560" s="61">
        <f>VLOOKUP(H2560,zdroj!C:F,4,0)</f>
        <v>0</v>
      </c>
      <c r="N2560" s="61" t="str">
        <f t="shared" si="78"/>
        <v>-</v>
      </c>
      <c r="P2560" s="73" t="str">
        <f t="shared" si="79"/>
        <v/>
      </c>
      <c r="Q2560" s="61" t="s">
        <v>86</v>
      </c>
    </row>
    <row r="2561" spans="8:17" x14ac:dyDescent="0.25">
      <c r="H2561" s="59">
        <v>170003</v>
      </c>
      <c r="I2561" s="59" t="s">
        <v>72</v>
      </c>
      <c r="J2561" s="59">
        <v>6010580</v>
      </c>
      <c r="K2561" s="59" t="s">
        <v>3127</v>
      </c>
      <c r="L2561" s="61" t="s">
        <v>81</v>
      </c>
      <c r="M2561" s="61">
        <f>VLOOKUP(H2561,zdroj!C:F,4,0)</f>
        <v>0</v>
      </c>
      <c r="N2561" s="61" t="str">
        <f t="shared" si="78"/>
        <v>-</v>
      </c>
      <c r="P2561" s="73" t="str">
        <f t="shared" si="79"/>
        <v/>
      </c>
      <c r="Q2561" s="61" t="s">
        <v>86</v>
      </c>
    </row>
    <row r="2562" spans="8:17" x14ac:dyDescent="0.25">
      <c r="H2562" s="59">
        <v>170003</v>
      </c>
      <c r="I2562" s="59" t="s">
        <v>72</v>
      </c>
      <c r="J2562" s="59">
        <v>6010598</v>
      </c>
      <c r="K2562" s="59" t="s">
        <v>3128</v>
      </c>
      <c r="L2562" s="61" t="s">
        <v>81</v>
      </c>
      <c r="M2562" s="61">
        <f>VLOOKUP(H2562,zdroj!C:F,4,0)</f>
        <v>0</v>
      </c>
      <c r="N2562" s="61" t="str">
        <f t="shared" si="78"/>
        <v>-</v>
      </c>
      <c r="P2562" s="73" t="str">
        <f t="shared" si="79"/>
        <v/>
      </c>
      <c r="Q2562" s="61" t="s">
        <v>86</v>
      </c>
    </row>
    <row r="2563" spans="8:17" x14ac:dyDescent="0.25">
      <c r="H2563" s="59">
        <v>170003</v>
      </c>
      <c r="I2563" s="59" t="s">
        <v>72</v>
      </c>
      <c r="J2563" s="59">
        <v>6010601</v>
      </c>
      <c r="K2563" s="59" t="s">
        <v>3129</v>
      </c>
      <c r="L2563" s="61" t="s">
        <v>81</v>
      </c>
      <c r="M2563" s="61">
        <f>VLOOKUP(H2563,zdroj!C:F,4,0)</f>
        <v>0</v>
      </c>
      <c r="N2563" s="61" t="str">
        <f t="shared" si="78"/>
        <v>-</v>
      </c>
      <c r="P2563" s="73" t="str">
        <f t="shared" si="79"/>
        <v/>
      </c>
      <c r="Q2563" s="61" t="s">
        <v>86</v>
      </c>
    </row>
    <row r="2564" spans="8:17" x14ac:dyDescent="0.25">
      <c r="H2564" s="59">
        <v>170003</v>
      </c>
      <c r="I2564" s="59" t="s">
        <v>72</v>
      </c>
      <c r="J2564" s="59">
        <v>6010610</v>
      </c>
      <c r="K2564" s="59" t="s">
        <v>3130</v>
      </c>
      <c r="L2564" s="61" t="s">
        <v>81</v>
      </c>
      <c r="M2564" s="61">
        <f>VLOOKUP(H2564,zdroj!C:F,4,0)</f>
        <v>0</v>
      </c>
      <c r="N2564" s="61" t="str">
        <f t="shared" si="78"/>
        <v>-</v>
      </c>
      <c r="P2564" s="73" t="str">
        <f t="shared" si="79"/>
        <v/>
      </c>
      <c r="Q2564" s="61" t="s">
        <v>86</v>
      </c>
    </row>
    <row r="2565" spans="8:17" x14ac:dyDescent="0.25">
      <c r="H2565" s="59">
        <v>170003</v>
      </c>
      <c r="I2565" s="59" t="s">
        <v>72</v>
      </c>
      <c r="J2565" s="59">
        <v>6010628</v>
      </c>
      <c r="K2565" s="59" t="s">
        <v>3131</v>
      </c>
      <c r="L2565" s="61" t="s">
        <v>81</v>
      </c>
      <c r="M2565" s="61">
        <f>VLOOKUP(H2565,zdroj!C:F,4,0)</f>
        <v>0</v>
      </c>
      <c r="N2565" s="61" t="str">
        <f t="shared" si="78"/>
        <v>-</v>
      </c>
      <c r="P2565" s="73" t="str">
        <f t="shared" si="79"/>
        <v/>
      </c>
      <c r="Q2565" s="61" t="s">
        <v>86</v>
      </c>
    </row>
    <row r="2566" spans="8:17" x14ac:dyDescent="0.25">
      <c r="H2566" s="59">
        <v>170003</v>
      </c>
      <c r="I2566" s="59" t="s">
        <v>72</v>
      </c>
      <c r="J2566" s="59">
        <v>6010636</v>
      </c>
      <c r="K2566" s="59" t="s">
        <v>3132</v>
      </c>
      <c r="L2566" s="61" t="s">
        <v>81</v>
      </c>
      <c r="M2566" s="61">
        <f>VLOOKUP(H2566,zdroj!C:F,4,0)</f>
        <v>0</v>
      </c>
      <c r="N2566" s="61" t="str">
        <f t="shared" si="78"/>
        <v>-</v>
      </c>
      <c r="P2566" s="73" t="str">
        <f t="shared" si="79"/>
        <v/>
      </c>
      <c r="Q2566" s="61" t="s">
        <v>86</v>
      </c>
    </row>
    <row r="2567" spans="8:17" x14ac:dyDescent="0.25">
      <c r="H2567" s="59">
        <v>170003</v>
      </c>
      <c r="I2567" s="59" t="s">
        <v>72</v>
      </c>
      <c r="J2567" s="59">
        <v>6010644</v>
      </c>
      <c r="K2567" s="59" t="s">
        <v>3133</v>
      </c>
      <c r="L2567" s="61" t="s">
        <v>81</v>
      </c>
      <c r="M2567" s="61">
        <f>VLOOKUP(H2567,zdroj!C:F,4,0)</f>
        <v>0</v>
      </c>
      <c r="N2567" s="61" t="str">
        <f t="shared" ref="N2567:N2630" si="80">IF(M2567="A",IF(L2567="katA","katB",L2567),L2567)</f>
        <v>-</v>
      </c>
      <c r="P2567" s="73" t="str">
        <f t="shared" ref="P2567:P2630" si="81">IF(O2567="A",1,"")</f>
        <v/>
      </c>
      <c r="Q2567" s="61" t="s">
        <v>86</v>
      </c>
    </row>
    <row r="2568" spans="8:17" x14ac:dyDescent="0.25">
      <c r="H2568" s="59">
        <v>170003</v>
      </c>
      <c r="I2568" s="59" t="s">
        <v>72</v>
      </c>
      <c r="J2568" s="59">
        <v>6010652</v>
      </c>
      <c r="K2568" s="59" t="s">
        <v>3134</v>
      </c>
      <c r="L2568" s="61" t="s">
        <v>81</v>
      </c>
      <c r="M2568" s="61">
        <f>VLOOKUP(H2568,zdroj!C:F,4,0)</f>
        <v>0</v>
      </c>
      <c r="N2568" s="61" t="str">
        <f t="shared" si="80"/>
        <v>-</v>
      </c>
      <c r="P2568" s="73" t="str">
        <f t="shared" si="81"/>
        <v/>
      </c>
      <c r="Q2568" s="61" t="s">
        <v>86</v>
      </c>
    </row>
    <row r="2569" spans="8:17" x14ac:dyDescent="0.25">
      <c r="H2569" s="59">
        <v>170003</v>
      </c>
      <c r="I2569" s="59" t="s">
        <v>72</v>
      </c>
      <c r="J2569" s="59">
        <v>6010661</v>
      </c>
      <c r="K2569" s="59" t="s">
        <v>3135</v>
      </c>
      <c r="L2569" s="61" t="s">
        <v>81</v>
      </c>
      <c r="M2569" s="61">
        <f>VLOOKUP(H2569,zdroj!C:F,4,0)</f>
        <v>0</v>
      </c>
      <c r="N2569" s="61" t="str">
        <f t="shared" si="80"/>
        <v>-</v>
      </c>
      <c r="P2569" s="73" t="str">
        <f t="shared" si="81"/>
        <v/>
      </c>
      <c r="Q2569" s="61" t="s">
        <v>86</v>
      </c>
    </row>
    <row r="2570" spans="8:17" x14ac:dyDescent="0.25">
      <c r="H2570" s="59">
        <v>170003</v>
      </c>
      <c r="I2570" s="59" t="s">
        <v>72</v>
      </c>
      <c r="J2570" s="59">
        <v>6010679</v>
      </c>
      <c r="K2570" s="59" t="s">
        <v>3136</v>
      </c>
      <c r="L2570" s="61" t="s">
        <v>81</v>
      </c>
      <c r="M2570" s="61">
        <f>VLOOKUP(H2570,zdroj!C:F,4,0)</f>
        <v>0</v>
      </c>
      <c r="N2570" s="61" t="str">
        <f t="shared" si="80"/>
        <v>-</v>
      </c>
      <c r="P2570" s="73" t="str">
        <f t="shared" si="81"/>
        <v/>
      </c>
      <c r="Q2570" s="61" t="s">
        <v>86</v>
      </c>
    </row>
    <row r="2571" spans="8:17" x14ac:dyDescent="0.25">
      <c r="H2571" s="59">
        <v>170003</v>
      </c>
      <c r="I2571" s="59" t="s">
        <v>72</v>
      </c>
      <c r="J2571" s="59">
        <v>6010687</v>
      </c>
      <c r="K2571" s="59" t="s">
        <v>3137</v>
      </c>
      <c r="L2571" s="61" t="s">
        <v>81</v>
      </c>
      <c r="M2571" s="61">
        <f>VLOOKUP(H2571,zdroj!C:F,4,0)</f>
        <v>0</v>
      </c>
      <c r="N2571" s="61" t="str">
        <f t="shared" si="80"/>
        <v>-</v>
      </c>
      <c r="P2571" s="73" t="str">
        <f t="shared" si="81"/>
        <v/>
      </c>
      <c r="Q2571" s="61" t="s">
        <v>86</v>
      </c>
    </row>
    <row r="2572" spans="8:17" x14ac:dyDescent="0.25">
      <c r="H2572" s="59">
        <v>170003</v>
      </c>
      <c r="I2572" s="59" t="s">
        <v>72</v>
      </c>
      <c r="J2572" s="59">
        <v>6010695</v>
      </c>
      <c r="K2572" s="59" t="s">
        <v>3138</v>
      </c>
      <c r="L2572" s="61" t="s">
        <v>81</v>
      </c>
      <c r="M2572" s="61">
        <f>VLOOKUP(H2572,zdroj!C:F,4,0)</f>
        <v>0</v>
      </c>
      <c r="N2572" s="61" t="str">
        <f t="shared" si="80"/>
        <v>-</v>
      </c>
      <c r="P2572" s="73" t="str">
        <f t="shared" si="81"/>
        <v/>
      </c>
      <c r="Q2572" s="61" t="s">
        <v>86</v>
      </c>
    </row>
    <row r="2573" spans="8:17" x14ac:dyDescent="0.25">
      <c r="H2573" s="59">
        <v>170003</v>
      </c>
      <c r="I2573" s="59" t="s">
        <v>72</v>
      </c>
      <c r="J2573" s="59">
        <v>6010709</v>
      </c>
      <c r="K2573" s="59" t="s">
        <v>3139</v>
      </c>
      <c r="L2573" s="61" t="s">
        <v>81</v>
      </c>
      <c r="M2573" s="61">
        <f>VLOOKUP(H2573,zdroj!C:F,4,0)</f>
        <v>0</v>
      </c>
      <c r="N2573" s="61" t="str">
        <f t="shared" si="80"/>
        <v>-</v>
      </c>
      <c r="P2573" s="73" t="str">
        <f t="shared" si="81"/>
        <v/>
      </c>
      <c r="Q2573" s="61" t="s">
        <v>86</v>
      </c>
    </row>
    <row r="2574" spans="8:17" x14ac:dyDescent="0.25">
      <c r="H2574" s="59">
        <v>170003</v>
      </c>
      <c r="I2574" s="59" t="s">
        <v>72</v>
      </c>
      <c r="J2574" s="59">
        <v>6010717</v>
      </c>
      <c r="K2574" s="59" t="s">
        <v>3140</v>
      </c>
      <c r="L2574" s="61" t="s">
        <v>81</v>
      </c>
      <c r="M2574" s="61">
        <f>VLOOKUP(H2574,zdroj!C:F,4,0)</f>
        <v>0</v>
      </c>
      <c r="N2574" s="61" t="str">
        <f t="shared" si="80"/>
        <v>-</v>
      </c>
      <c r="P2574" s="73" t="str">
        <f t="shared" si="81"/>
        <v/>
      </c>
      <c r="Q2574" s="61" t="s">
        <v>86</v>
      </c>
    </row>
    <row r="2575" spans="8:17" x14ac:dyDescent="0.25">
      <c r="H2575" s="59">
        <v>170003</v>
      </c>
      <c r="I2575" s="59" t="s">
        <v>72</v>
      </c>
      <c r="J2575" s="59">
        <v>6010725</v>
      </c>
      <c r="K2575" s="59" t="s">
        <v>3141</v>
      </c>
      <c r="L2575" s="61" t="s">
        <v>81</v>
      </c>
      <c r="M2575" s="61">
        <f>VLOOKUP(H2575,zdroj!C:F,4,0)</f>
        <v>0</v>
      </c>
      <c r="N2575" s="61" t="str">
        <f t="shared" si="80"/>
        <v>-</v>
      </c>
      <c r="P2575" s="73" t="str">
        <f t="shared" si="81"/>
        <v/>
      </c>
      <c r="Q2575" s="61" t="s">
        <v>86</v>
      </c>
    </row>
    <row r="2576" spans="8:17" x14ac:dyDescent="0.25">
      <c r="H2576" s="59">
        <v>170003</v>
      </c>
      <c r="I2576" s="59" t="s">
        <v>72</v>
      </c>
      <c r="J2576" s="59">
        <v>6010733</v>
      </c>
      <c r="K2576" s="59" t="s">
        <v>3142</v>
      </c>
      <c r="L2576" s="61" t="s">
        <v>81</v>
      </c>
      <c r="M2576" s="61">
        <f>VLOOKUP(H2576,zdroj!C:F,4,0)</f>
        <v>0</v>
      </c>
      <c r="N2576" s="61" t="str">
        <f t="shared" si="80"/>
        <v>-</v>
      </c>
      <c r="P2576" s="73" t="str">
        <f t="shared" si="81"/>
        <v/>
      </c>
      <c r="Q2576" s="61" t="s">
        <v>86</v>
      </c>
    </row>
    <row r="2577" spans="8:17" x14ac:dyDescent="0.25">
      <c r="H2577" s="59">
        <v>170003</v>
      </c>
      <c r="I2577" s="59" t="s">
        <v>72</v>
      </c>
      <c r="J2577" s="59">
        <v>6010741</v>
      </c>
      <c r="K2577" s="59" t="s">
        <v>3143</v>
      </c>
      <c r="L2577" s="61" t="s">
        <v>81</v>
      </c>
      <c r="M2577" s="61">
        <f>VLOOKUP(H2577,zdroj!C:F,4,0)</f>
        <v>0</v>
      </c>
      <c r="N2577" s="61" t="str">
        <f t="shared" si="80"/>
        <v>-</v>
      </c>
      <c r="P2577" s="73" t="str">
        <f t="shared" si="81"/>
        <v/>
      </c>
      <c r="Q2577" s="61" t="s">
        <v>86</v>
      </c>
    </row>
    <row r="2578" spans="8:17" x14ac:dyDescent="0.25">
      <c r="H2578" s="59">
        <v>170003</v>
      </c>
      <c r="I2578" s="59" t="s">
        <v>72</v>
      </c>
      <c r="J2578" s="59">
        <v>6010750</v>
      </c>
      <c r="K2578" s="59" t="s">
        <v>3144</v>
      </c>
      <c r="L2578" s="61" t="s">
        <v>81</v>
      </c>
      <c r="M2578" s="61">
        <f>VLOOKUP(H2578,zdroj!C:F,4,0)</f>
        <v>0</v>
      </c>
      <c r="N2578" s="61" t="str">
        <f t="shared" si="80"/>
        <v>-</v>
      </c>
      <c r="P2578" s="73" t="str">
        <f t="shared" si="81"/>
        <v/>
      </c>
      <c r="Q2578" s="61" t="s">
        <v>86</v>
      </c>
    </row>
    <row r="2579" spans="8:17" x14ac:dyDescent="0.25">
      <c r="H2579" s="59">
        <v>170003</v>
      </c>
      <c r="I2579" s="59" t="s">
        <v>72</v>
      </c>
      <c r="J2579" s="59">
        <v>6010768</v>
      </c>
      <c r="K2579" s="59" t="s">
        <v>3145</v>
      </c>
      <c r="L2579" s="61" t="s">
        <v>81</v>
      </c>
      <c r="M2579" s="61">
        <f>VLOOKUP(H2579,zdroj!C:F,4,0)</f>
        <v>0</v>
      </c>
      <c r="N2579" s="61" t="str">
        <f t="shared" si="80"/>
        <v>-</v>
      </c>
      <c r="P2579" s="73" t="str">
        <f t="shared" si="81"/>
        <v/>
      </c>
      <c r="Q2579" s="61" t="s">
        <v>86</v>
      </c>
    </row>
    <row r="2580" spans="8:17" x14ac:dyDescent="0.25">
      <c r="H2580" s="59">
        <v>170003</v>
      </c>
      <c r="I2580" s="59" t="s">
        <v>72</v>
      </c>
      <c r="J2580" s="59">
        <v>6010776</v>
      </c>
      <c r="K2580" s="59" t="s">
        <v>3146</v>
      </c>
      <c r="L2580" s="61" t="s">
        <v>81</v>
      </c>
      <c r="M2580" s="61">
        <f>VLOOKUP(H2580,zdroj!C:F,4,0)</f>
        <v>0</v>
      </c>
      <c r="N2580" s="61" t="str">
        <f t="shared" si="80"/>
        <v>-</v>
      </c>
      <c r="P2580" s="73" t="str">
        <f t="shared" si="81"/>
        <v/>
      </c>
      <c r="Q2580" s="61" t="s">
        <v>86</v>
      </c>
    </row>
    <row r="2581" spans="8:17" x14ac:dyDescent="0.25">
      <c r="H2581" s="59">
        <v>170003</v>
      </c>
      <c r="I2581" s="59" t="s">
        <v>72</v>
      </c>
      <c r="J2581" s="59">
        <v>6010784</v>
      </c>
      <c r="K2581" s="59" t="s">
        <v>3147</v>
      </c>
      <c r="L2581" s="61" t="s">
        <v>81</v>
      </c>
      <c r="M2581" s="61">
        <f>VLOOKUP(H2581,zdroj!C:F,4,0)</f>
        <v>0</v>
      </c>
      <c r="N2581" s="61" t="str">
        <f t="shared" si="80"/>
        <v>-</v>
      </c>
      <c r="P2581" s="73" t="str">
        <f t="shared" si="81"/>
        <v/>
      </c>
      <c r="Q2581" s="61" t="s">
        <v>86</v>
      </c>
    </row>
    <row r="2582" spans="8:17" x14ac:dyDescent="0.25">
      <c r="H2582" s="59">
        <v>170003</v>
      </c>
      <c r="I2582" s="59" t="s">
        <v>72</v>
      </c>
      <c r="J2582" s="59">
        <v>6010792</v>
      </c>
      <c r="K2582" s="59" t="s">
        <v>3148</v>
      </c>
      <c r="L2582" s="61" t="s">
        <v>81</v>
      </c>
      <c r="M2582" s="61">
        <f>VLOOKUP(H2582,zdroj!C:F,4,0)</f>
        <v>0</v>
      </c>
      <c r="N2582" s="61" t="str">
        <f t="shared" si="80"/>
        <v>-</v>
      </c>
      <c r="P2582" s="73" t="str">
        <f t="shared" si="81"/>
        <v/>
      </c>
      <c r="Q2582" s="61" t="s">
        <v>86</v>
      </c>
    </row>
    <row r="2583" spans="8:17" x14ac:dyDescent="0.25">
      <c r="H2583" s="59">
        <v>170003</v>
      </c>
      <c r="I2583" s="59" t="s">
        <v>72</v>
      </c>
      <c r="J2583" s="59">
        <v>6010806</v>
      </c>
      <c r="K2583" s="59" t="s">
        <v>3149</v>
      </c>
      <c r="L2583" s="61" t="s">
        <v>81</v>
      </c>
      <c r="M2583" s="61">
        <f>VLOOKUP(H2583,zdroj!C:F,4,0)</f>
        <v>0</v>
      </c>
      <c r="N2583" s="61" t="str">
        <f t="shared" si="80"/>
        <v>-</v>
      </c>
      <c r="P2583" s="73" t="str">
        <f t="shared" si="81"/>
        <v/>
      </c>
      <c r="Q2583" s="61" t="s">
        <v>86</v>
      </c>
    </row>
    <row r="2584" spans="8:17" x14ac:dyDescent="0.25">
      <c r="H2584" s="59">
        <v>170003</v>
      </c>
      <c r="I2584" s="59" t="s">
        <v>72</v>
      </c>
      <c r="J2584" s="59">
        <v>6010814</v>
      </c>
      <c r="K2584" s="59" t="s">
        <v>3150</v>
      </c>
      <c r="L2584" s="61" t="s">
        <v>81</v>
      </c>
      <c r="M2584" s="61">
        <f>VLOOKUP(H2584,zdroj!C:F,4,0)</f>
        <v>0</v>
      </c>
      <c r="N2584" s="61" t="str">
        <f t="shared" si="80"/>
        <v>-</v>
      </c>
      <c r="P2584" s="73" t="str">
        <f t="shared" si="81"/>
        <v/>
      </c>
      <c r="Q2584" s="61" t="s">
        <v>86</v>
      </c>
    </row>
    <row r="2585" spans="8:17" x14ac:dyDescent="0.25">
      <c r="H2585" s="59">
        <v>170003</v>
      </c>
      <c r="I2585" s="59" t="s">
        <v>72</v>
      </c>
      <c r="J2585" s="59">
        <v>6010822</v>
      </c>
      <c r="K2585" s="59" t="s">
        <v>3151</v>
      </c>
      <c r="L2585" s="61" t="s">
        <v>81</v>
      </c>
      <c r="M2585" s="61">
        <f>VLOOKUP(H2585,zdroj!C:F,4,0)</f>
        <v>0</v>
      </c>
      <c r="N2585" s="61" t="str">
        <f t="shared" si="80"/>
        <v>-</v>
      </c>
      <c r="P2585" s="73" t="str">
        <f t="shared" si="81"/>
        <v/>
      </c>
      <c r="Q2585" s="61" t="s">
        <v>86</v>
      </c>
    </row>
    <row r="2586" spans="8:17" x14ac:dyDescent="0.25">
      <c r="H2586" s="59">
        <v>170003</v>
      </c>
      <c r="I2586" s="59" t="s">
        <v>72</v>
      </c>
      <c r="J2586" s="59">
        <v>6010831</v>
      </c>
      <c r="K2586" s="59" t="s">
        <v>3152</v>
      </c>
      <c r="L2586" s="61" t="s">
        <v>81</v>
      </c>
      <c r="M2586" s="61">
        <f>VLOOKUP(H2586,zdroj!C:F,4,0)</f>
        <v>0</v>
      </c>
      <c r="N2586" s="61" t="str">
        <f t="shared" si="80"/>
        <v>-</v>
      </c>
      <c r="P2586" s="73" t="str">
        <f t="shared" si="81"/>
        <v/>
      </c>
      <c r="Q2586" s="61" t="s">
        <v>86</v>
      </c>
    </row>
    <row r="2587" spans="8:17" x14ac:dyDescent="0.25">
      <c r="H2587" s="59">
        <v>170003</v>
      </c>
      <c r="I2587" s="59" t="s">
        <v>72</v>
      </c>
      <c r="J2587" s="59">
        <v>6010849</v>
      </c>
      <c r="K2587" s="59" t="s">
        <v>3153</v>
      </c>
      <c r="L2587" s="61" t="s">
        <v>81</v>
      </c>
      <c r="M2587" s="61">
        <f>VLOOKUP(H2587,zdroj!C:F,4,0)</f>
        <v>0</v>
      </c>
      <c r="N2587" s="61" t="str">
        <f t="shared" si="80"/>
        <v>-</v>
      </c>
      <c r="P2587" s="73" t="str">
        <f t="shared" si="81"/>
        <v/>
      </c>
      <c r="Q2587" s="61" t="s">
        <v>86</v>
      </c>
    </row>
    <row r="2588" spans="8:17" x14ac:dyDescent="0.25">
      <c r="H2588" s="59">
        <v>170003</v>
      </c>
      <c r="I2588" s="59" t="s">
        <v>72</v>
      </c>
      <c r="J2588" s="59">
        <v>6010857</v>
      </c>
      <c r="K2588" s="59" t="s">
        <v>3154</v>
      </c>
      <c r="L2588" s="61" t="s">
        <v>81</v>
      </c>
      <c r="M2588" s="61">
        <f>VLOOKUP(H2588,zdroj!C:F,4,0)</f>
        <v>0</v>
      </c>
      <c r="N2588" s="61" t="str">
        <f t="shared" si="80"/>
        <v>-</v>
      </c>
      <c r="P2588" s="73" t="str">
        <f t="shared" si="81"/>
        <v/>
      </c>
      <c r="Q2588" s="61" t="s">
        <v>86</v>
      </c>
    </row>
    <row r="2589" spans="8:17" x14ac:dyDescent="0.25">
      <c r="H2589" s="59">
        <v>170003</v>
      </c>
      <c r="I2589" s="59" t="s">
        <v>72</v>
      </c>
      <c r="J2589" s="59">
        <v>6010865</v>
      </c>
      <c r="K2589" s="59" t="s">
        <v>3155</v>
      </c>
      <c r="L2589" s="61" t="s">
        <v>81</v>
      </c>
      <c r="M2589" s="61">
        <f>VLOOKUP(H2589,zdroj!C:F,4,0)</f>
        <v>0</v>
      </c>
      <c r="N2589" s="61" t="str">
        <f t="shared" si="80"/>
        <v>-</v>
      </c>
      <c r="P2589" s="73" t="str">
        <f t="shared" si="81"/>
        <v/>
      </c>
      <c r="Q2589" s="61" t="s">
        <v>86</v>
      </c>
    </row>
    <row r="2590" spans="8:17" x14ac:dyDescent="0.25">
      <c r="H2590" s="59">
        <v>170003</v>
      </c>
      <c r="I2590" s="59" t="s">
        <v>72</v>
      </c>
      <c r="J2590" s="59">
        <v>6010873</v>
      </c>
      <c r="K2590" s="59" t="s">
        <v>3156</v>
      </c>
      <c r="L2590" s="61" t="s">
        <v>81</v>
      </c>
      <c r="M2590" s="61">
        <f>VLOOKUP(H2590,zdroj!C:F,4,0)</f>
        <v>0</v>
      </c>
      <c r="N2590" s="61" t="str">
        <f t="shared" si="80"/>
        <v>-</v>
      </c>
      <c r="P2590" s="73" t="str">
        <f t="shared" si="81"/>
        <v/>
      </c>
      <c r="Q2590" s="61" t="s">
        <v>86</v>
      </c>
    </row>
    <row r="2591" spans="8:17" x14ac:dyDescent="0.25">
      <c r="H2591" s="59">
        <v>170003</v>
      </c>
      <c r="I2591" s="59" t="s">
        <v>72</v>
      </c>
      <c r="J2591" s="59">
        <v>6010881</v>
      </c>
      <c r="K2591" s="59" t="s">
        <v>3157</v>
      </c>
      <c r="L2591" s="61" t="s">
        <v>81</v>
      </c>
      <c r="M2591" s="61">
        <f>VLOOKUP(H2591,zdroj!C:F,4,0)</f>
        <v>0</v>
      </c>
      <c r="N2591" s="61" t="str">
        <f t="shared" si="80"/>
        <v>-</v>
      </c>
      <c r="P2591" s="73" t="str">
        <f t="shared" si="81"/>
        <v/>
      </c>
      <c r="Q2591" s="61" t="s">
        <v>86</v>
      </c>
    </row>
    <row r="2592" spans="8:17" x14ac:dyDescent="0.25">
      <c r="H2592" s="59">
        <v>170003</v>
      </c>
      <c r="I2592" s="59" t="s">
        <v>72</v>
      </c>
      <c r="J2592" s="59">
        <v>6010890</v>
      </c>
      <c r="K2592" s="59" t="s">
        <v>3158</v>
      </c>
      <c r="L2592" s="61" t="s">
        <v>81</v>
      </c>
      <c r="M2592" s="61">
        <f>VLOOKUP(H2592,zdroj!C:F,4,0)</f>
        <v>0</v>
      </c>
      <c r="N2592" s="61" t="str">
        <f t="shared" si="80"/>
        <v>-</v>
      </c>
      <c r="P2592" s="73" t="str">
        <f t="shared" si="81"/>
        <v/>
      </c>
      <c r="Q2592" s="61" t="s">
        <v>86</v>
      </c>
    </row>
    <row r="2593" spans="8:17" x14ac:dyDescent="0.25">
      <c r="H2593" s="59">
        <v>170003</v>
      </c>
      <c r="I2593" s="59" t="s">
        <v>72</v>
      </c>
      <c r="J2593" s="59">
        <v>6010903</v>
      </c>
      <c r="K2593" s="59" t="s">
        <v>3159</v>
      </c>
      <c r="L2593" s="61" t="s">
        <v>81</v>
      </c>
      <c r="M2593" s="61">
        <f>VLOOKUP(H2593,zdroj!C:F,4,0)</f>
        <v>0</v>
      </c>
      <c r="N2593" s="61" t="str">
        <f t="shared" si="80"/>
        <v>-</v>
      </c>
      <c r="P2593" s="73" t="str">
        <f t="shared" si="81"/>
        <v/>
      </c>
      <c r="Q2593" s="61" t="s">
        <v>86</v>
      </c>
    </row>
    <row r="2594" spans="8:17" x14ac:dyDescent="0.25">
      <c r="H2594" s="59">
        <v>170003</v>
      </c>
      <c r="I2594" s="59" t="s">
        <v>72</v>
      </c>
      <c r="J2594" s="59">
        <v>6010911</v>
      </c>
      <c r="K2594" s="59" t="s">
        <v>3160</v>
      </c>
      <c r="L2594" s="61" t="s">
        <v>81</v>
      </c>
      <c r="M2594" s="61">
        <f>VLOOKUP(H2594,zdroj!C:F,4,0)</f>
        <v>0</v>
      </c>
      <c r="N2594" s="61" t="str">
        <f t="shared" si="80"/>
        <v>-</v>
      </c>
      <c r="P2594" s="73" t="str">
        <f t="shared" si="81"/>
        <v/>
      </c>
      <c r="Q2594" s="61" t="s">
        <v>86</v>
      </c>
    </row>
    <row r="2595" spans="8:17" x14ac:dyDescent="0.25">
      <c r="H2595" s="59">
        <v>170003</v>
      </c>
      <c r="I2595" s="59" t="s">
        <v>72</v>
      </c>
      <c r="J2595" s="59">
        <v>6010920</v>
      </c>
      <c r="K2595" s="59" t="s">
        <v>3161</v>
      </c>
      <c r="L2595" s="61" t="s">
        <v>81</v>
      </c>
      <c r="M2595" s="61">
        <f>VLOOKUP(H2595,zdroj!C:F,4,0)</f>
        <v>0</v>
      </c>
      <c r="N2595" s="61" t="str">
        <f t="shared" si="80"/>
        <v>-</v>
      </c>
      <c r="P2595" s="73" t="str">
        <f t="shared" si="81"/>
        <v/>
      </c>
      <c r="Q2595" s="61" t="s">
        <v>86</v>
      </c>
    </row>
    <row r="2596" spans="8:17" x14ac:dyDescent="0.25">
      <c r="H2596" s="59">
        <v>170003</v>
      </c>
      <c r="I2596" s="59" t="s">
        <v>72</v>
      </c>
      <c r="J2596" s="59">
        <v>6010938</v>
      </c>
      <c r="K2596" s="59" t="s">
        <v>3162</v>
      </c>
      <c r="L2596" s="61" t="s">
        <v>81</v>
      </c>
      <c r="M2596" s="61">
        <f>VLOOKUP(H2596,zdroj!C:F,4,0)</f>
        <v>0</v>
      </c>
      <c r="N2596" s="61" t="str">
        <f t="shared" si="80"/>
        <v>-</v>
      </c>
      <c r="P2596" s="73" t="str">
        <f t="shared" si="81"/>
        <v/>
      </c>
      <c r="Q2596" s="61" t="s">
        <v>86</v>
      </c>
    </row>
    <row r="2597" spans="8:17" x14ac:dyDescent="0.25">
      <c r="H2597" s="59">
        <v>170003</v>
      </c>
      <c r="I2597" s="59" t="s">
        <v>72</v>
      </c>
      <c r="J2597" s="59">
        <v>6010946</v>
      </c>
      <c r="K2597" s="59" t="s">
        <v>3163</v>
      </c>
      <c r="L2597" s="61" t="s">
        <v>81</v>
      </c>
      <c r="M2597" s="61">
        <f>VLOOKUP(H2597,zdroj!C:F,4,0)</f>
        <v>0</v>
      </c>
      <c r="N2597" s="61" t="str">
        <f t="shared" si="80"/>
        <v>-</v>
      </c>
      <c r="P2597" s="73" t="str">
        <f t="shared" si="81"/>
        <v/>
      </c>
      <c r="Q2597" s="61" t="s">
        <v>86</v>
      </c>
    </row>
    <row r="2598" spans="8:17" x14ac:dyDescent="0.25">
      <c r="H2598" s="59">
        <v>170003</v>
      </c>
      <c r="I2598" s="59" t="s">
        <v>72</v>
      </c>
      <c r="J2598" s="59">
        <v>6010954</v>
      </c>
      <c r="K2598" s="59" t="s">
        <v>3164</v>
      </c>
      <c r="L2598" s="61" t="s">
        <v>81</v>
      </c>
      <c r="M2598" s="61">
        <f>VLOOKUP(H2598,zdroj!C:F,4,0)</f>
        <v>0</v>
      </c>
      <c r="N2598" s="61" t="str">
        <f t="shared" si="80"/>
        <v>-</v>
      </c>
      <c r="P2598" s="73" t="str">
        <f t="shared" si="81"/>
        <v/>
      </c>
      <c r="Q2598" s="61" t="s">
        <v>86</v>
      </c>
    </row>
    <row r="2599" spans="8:17" x14ac:dyDescent="0.25">
      <c r="H2599" s="59">
        <v>170003</v>
      </c>
      <c r="I2599" s="59" t="s">
        <v>72</v>
      </c>
      <c r="J2599" s="59">
        <v>6010962</v>
      </c>
      <c r="K2599" s="59" t="s">
        <v>3165</v>
      </c>
      <c r="L2599" s="61" t="s">
        <v>81</v>
      </c>
      <c r="M2599" s="61">
        <f>VLOOKUP(H2599,zdroj!C:F,4,0)</f>
        <v>0</v>
      </c>
      <c r="N2599" s="61" t="str">
        <f t="shared" si="80"/>
        <v>-</v>
      </c>
      <c r="P2599" s="73" t="str">
        <f t="shared" si="81"/>
        <v/>
      </c>
      <c r="Q2599" s="61" t="s">
        <v>86</v>
      </c>
    </row>
    <row r="2600" spans="8:17" x14ac:dyDescent="0.25">
      <c r="H2600" s="59">
        <v>170003</v>
      </c>
      <c r="I2600" s="59" t="s">
        <v>72</v>
      </c>
      <c r="J2600" s="59">
        <v>6010971</v>
      </c>
      <c r="K2600" s="59" t="s">
        <v>3166</v>
      </c>
      <c r="L2600" s="61" t="s">
        <v>81</v>
      </c>
      <c r="M2600" s="61">
        <f>VLOOKUP(H2600,zdroj!C:F,4,0)</f>
        <v>0</v>
      </c>
      <c r="N2600" s="61" t="str">
        <f t="shared" si="80"/>
        <v>-</v>
      </c>
      <c r="P2600" s="73" t="str">
        <f t="shared" si="81"/>
        <v/>
      </c>
      <c r="Q2600" s="61" t="s">
        <v>86</v>
      </c>
    </row>
    <row r="2601" spans="8:17" x14ac:dyDescent="0.25">
      <c r="H2601" s="59">
        <v>170003</v>
      </c>
      <c r="I2601" s="59" t="s">
        <v>72</v>
      </c>
      <c r="J2601" s="59">
        <v>6010989</v>
      </c>
      <c r="K2601" s="59" t="s">
        <v>3167</v>
      </c>
      <c r="L2601" s="61" t="s">
        <v>81</v>
      </c>
      <c r="M2601" s="61">
        <f>VLOOKUP(H2601,zdroj!C:F,4,0)</f>
        <v>0</v>
      </c>
      <c r="N2601" s="61" t="str">
        <f t="shared" si="80"/>
        <v>-</v>
      </c>
      <c r="P2601" s="73" t="str">
        <f t="shared" si="81"/>
        <v/>
      </c>
      <c r="Q2601" s="61" t="s">
        <v>86</v>
      </c>
    </row>
    <row r="2602" spans="8:17" x14ac:dyDescent="0.25">
      <c r="H2602" s="59">
        <v>170003</v>
      </c>
      <c r="I2602" s="59" t="s">
        <v>72</v>
      </c>
      <c r="J2602" s="59">
        <v>6010997</v>
      </c>
      <c r="K2602" s="59" t="s">
        <v>3168</v>
      </c>
      <c r="L2602" s="61" t="s">
        <v>81</v>
      </c>
      <c r="M2602" s="61">
        <f>VLOOKUP(H2602,zdroj!C:F,4,0)</f>
        <v>0</v>
      </c>
      <c r="N2602" s="61" t="str">
        <f t="shared" si="80"/>
        <v>-</v>
      </c>
      <c r="P2602" s="73" t="str">
        <f t="shared" si="81"/>
        <v/>
      </c>
      <c r="Q2602" s="61" t="s">
        <v>86</v>
      </c>
    </row>
    <row r="2603" spans="8:17" x14ac:dyDescent="0.25">
      <c r="H2603" s="59">
        <v>170003</v>
      </c>
      <c r="I2603" s="59" t="s">
        <v>72</v>
      </c>
      <c r="J2603" s="59">
        <v>6011004</v>
      </c>
      <c r="K2603" s="59" t="s">
        <v>3169</v>
      </c>
      <c r="L2603" s="61" t="s">
        <v>81</v>
      </c>
      <c r="M2603" s="61">
        <f>VLOOKUP(H2603,zdroj!C:F,4,0)</f>
        <v>0</v>
      </c>
      <c r="N2603" s="61" t="str">
        <f t="shared" si="80"/>
        <v>-</v>
      </c>
      <c r="P2603" s="73" t="str">
        <f t="shared" si="81"/>
        <v/>
      </c>
      <c r="Q2603" s="61" t="s">
        <v>86</v>
      </c>
    </row>
    <row r="2604" spans="8:17" x14ac:dyDescent="0.25">
      <c r="H2604" s="59">
        <v>170003</v>
      </c>
      <c r="I2604" s="59" t="s">
        <v>72</v>
      </c>
      <c r="J2604" s="59">
        <v>6011012</v>
      </c>
      <c r="K2604" s="59" t="s">
        <v>3170</v>
      </c>
      <c r="L2604" s="61" t="s">
        <v>81</v>
      </c>
      <c r="M2604" s="61">
        <f>VLOOKUP(H2604,zdroj!C:F,4,0)</f>
        <v>0</v>
      </c>
      <c r="N2604" s="61" t="str">
        <f t="shared" si="80"/>
        <v>-</v>
      </c>
      <c r="P2604" s="73" t="str">
        <f t="shared" si="81"/>
        <v/>
      </c>
      <c r="Q2604" s="61" t="s">
        <v>86</v>
      </c>
    </row>
    <row r="2605" spans="8:17" x14ac:dyDescent="0.25">
      <c r="H2605" s="59">
        <v>170003</v>
      </c>
      <c r="I2605" s="59" t="s">
        <v>72</v>
      </c>
      <c r="J2605" s="59">
        <v>6011021</v>
      </c>
      <c r="K2605" s="59" t="s">
        <v>3171</v>
      </c>
      <c r="L2605" s="61" t="s">
        <v>81</v>
      </c>
      <c r="M2605" s="61">
        <f>VLOOKUP(H2605,zdroj!C:F,4,0)</f>
        <v>0</v>
      </c>
      <c r="N2605" s="61" t="str">
        <f t="shared" si="80"/>
        <v>-</v>
      </c>
      <c r="P2605" s="73" t="str">
        <f t="shared" si="81"/>
        <v/>
      </c>
      <c r="Q2605" s="61" t="s">
        <v>86</v>
      </c>
    </row>
    <row r="2606" spans="8:17" x14ac:dyDescent="0.25">
      <c r="H2606" s="59">
        <v>170003</v>
      </c>
      <c r="I2606" s="59" t="s">
        <v>72</v>
      </c>
      <c r="J2606" s="59">
        <v>6011039</v>
      </c>
      <c r="K2606" s="59" t="s">
        <v>3172</v>
      </c>
      <c r="L2606" s="61" t="s">
        <v>81</v>
      </c>
      <c r="M2606" s="61">
        <f>VLOOKUP(H2606,zdroj!C:F,4,0)</f>
        <v>0</v>
      </c>
      <c r="N2606" s="61" t="str">
        <f t="shared" si="80"/>
        <v>-</v>
      </c>
      <c r="P2606" s="73" t="str">
        <f t="shared" si="81"/>
        <v/>
      </c>
      <c r="Q2606" s="61" t="s">
        <v>86</v>
      </c>
    </row>
    <row r="2607" spans="8:17" x14ac:dyDescent="0.25">
      <c r="H2607" s="59">
        <v>170003</v>
      </c>
      <c r="I2607" s="59" t="s">
        <v>72</v>
      </c>
      <c r="J2607" s="59">
        <v>6011047</v>
      </c>
      <c r="K2607" s="59" t="s">
        <v>3173</v>
      </c>
      <c r="L2607" s="61" t="s">
        <v>81</v>
      </c>
      <c r="M2607" s="61">
        <f>VLOOKUP(H2607,zdroj!C:F,4,0)</f>
        <v>0</v>
      </c>
      <c r="N2607" s="61" t="str">
        <f t="shared" si="80"/>
        <v>-</v>
      </c>
      <c r="P2607" s="73" t="str">
        <f t="shared" si="81"/>
        <v/>
      </c>
      <c r="Q2607" s="61" t="s">
        <v>86</v>
      </c>
    </row>
    <row r="2608" spans="8:17" x14ac:dyDescent="0.25">
      <c r="H2608" s="59">
        <v>170003</v>
      </c>
      <c r="I2608" s="59" t="s">
        <v>72</v>
      </c>
      <c r="J2608" s="59">
        <v>6011055</v>
      </c>
      <c r="K2608" s="59" t="s">
        <v>3174</v>
      </c>
      <c r="L2608" s="61" t="s">
        <v>81</v>
      </c>
      <c r="M2608" s="61">
        <f>VLOOKUP(H2608,zdroj!C:F,4,0)</f>
        <v>0</v>
      </c>
      <c r="N2608" s="61" t="str">
        <f t="shared" si="80"/>
        <v>-</v>
      </c>
      <c r="P2608" s="73" t="str">
        <f t="shared" si="81"/>
        <v/>
      </c>
      <c r="Q2608" s="61" t="s">
        <v>86</v>
      </c>
    </row>
    <row r="2609" spans="8:17" x14ac:dyDescent="0.25">
      <c r="H2609" s="59">
        <v>170003</v>
      </c>
      <c r="I2609" s="59" t="s">
        <v>72</v>
      </c>
      <c r="J2609" s="59">
        <v>6011063</v>
      </c>
      <c r="K2609" s="59" t="s">
        <v>3175</v>
      </c>
      <c r="L2609" s="61" t="s">
        <v>81</v>
      </c>
      <c r="M2609" s="61">
        <f>VLOOKUP(H2609,zdroj!C:F,4,0)</f>
        <v>0</v>
      </c>
      <c r="N2609" s="61" t="str">
        <f t="shared" si="80"/>
        <v>-</v>
      </c>
      <c r="P2609" s="73" t="str">
        <f t="shared" si="81"/>
        <v/>
      </c>
      <c r="Q2609" s="61" t="s">
        <v>86</v>
      </c>
    </row>
    <row r="2610" spans="8:17" x14ac:dyDescent="0.25">
      <c r="H2610" s="59">
        <v>170003</v>
      </c>
      <c r="I2610" s="59" t="s">
        <v>72</v>
      </c>
      <c r="J2610" s="59">
        <v>6011071</v>
      </c>
      <c r="K2610" s="59" t="s">
        <v>3176</v>
      </c>
      <c r="L2610" s="61" t="s">
        <v>81</v>
      </c>
      <c r="M2610" s="61">
        <f>VLOOKUP(H2610,zdroj!C:F,4,0)</f>
        <v>0</v>
      </c>
      <c r="N2610" s="61" t="str">
        <f t="shared" si="80"/>
        <v>-</v>
      </c>
      <c r="P2610" s="73" t="str">
        <f t="shared" si="81"/>
        <v/>
      </c>
      <c r="Q2610" s="61" t="s">
        <v>86</v>
      </c>
    </row>
    <row r="2611" spans="8:17" x14ac:dyDescent="0.25">
      <c r="H2611" s="59">
        <v>170003</v>
      </c>
      <c r="I2611" s="59" t="s">
        <v>72</v>
      </c>
      <c r="J2611" s="59">
        <v>6011080</v>
      </c>
      <c r="K2611" s="59" t="s">
        <v>3177</v>
      </c>
      <c r="L2611" s="61" t="s">
        <v>81</v>
      </c>
      <c r="M2611" s="61">
        <f>VLOOKUP(H2611,zdroj!C:F,4,0)</f>
        <v>0</v>
      </c>
      <c r="N2611" s="61" t="str">
        <f t="shared" si="80"/>
        <v>-</v>
      </c>
      <c r="P2611" s="73" t="str">
        <f t="shared" si="81"/>
        <v/>
      </c>
      <c r="Q2611" s="61" t="s">
        <v>86</v>
      </c>
    </row>
    <row r="2612" spans="8:17" x14ac:dyDescent="0.25">
      <c r="H2612" s="59">
        <v>170003</v>
      </c>
      <c r="I2612" s="59" t="s">
        <v>72</v>
      </c>
      <c r="J2612" s="59">
        <v>6011098</v>
      </c>
      <c r="K2612" s="59" t="s">
        <v>3178</v>
      </c>
      <c r="L2612" s="61" t="s">
        <v>81</v>
      </c>
      <c r="M2612" s="61">
        <f>VLOOKUP(H2612,zdroj!C:F,4,0)</f>
        <v>0</v>
      </c>
      <c r="N2612" s="61" t="str">
        <f t="shared" si="80"/>
        <v>-</v>
      </c>
      <c r="P2612" s="73" t="str">
        <f t="shared" si="81"/>
        <v/>
      </c>
      <c r="Q2612" s="61" t="s">
        <v>86</v>
      </c>
    </row>
    <row r="2613" spans="8:17" x14ac:dyDescent="0.25">
      <c r="H2613" s="59">
        <v>170003</v>
      </c>
      <c r="I2613" s="59" t="s">
        <v>72</v>
      </c>
      <c r="J2613" s="59">
        <v>6011101</v>
      </c>
      <c r="K2613" s="59" t="s">
        <v>3179</v>
      </c>
      <c r="L2613" s="61" t="s">
        <v>81</v>
      </c>
      <c r="M2613" s="61">
        <f>VLOOKUP(H2613,zdroj!C:F,4,0)</f>
        <v>0</v>
      </c>
      <c r="N2613" s="61" t="str">
        <f t="shared" si="80"/>
        <v>-</v>
      </c>
      <c r="P2613" s="73" t="str">
        <f t="shared" si="81"/>
        <v/>
      </c>
      <c r="Q2613" s="61" t="s">
        <v>86</v>
      </c>
    </row>
    <row r="2614" spans="8:17" x14ac:dyDescent="0.25">
      <c r="H2614" s="59">
        <v>170003</v>
      </c>
      <c r="I2614" s="59" t="s">
        <v>72</v>
      </c>
      <c r="J2614" s="59">
        <v>6011110</v>
      </c>
      <c r="K2614" s="59" t="s">
        <v>3180</v>
      </c>
      <c r="L2614" s="61" t="s">
        <v>81</v>
      </c>
      <c r="M2614" s="61">
        <f>VLOOKUP(H2614,zdroj!C:F,4,0)</f>
        <v>0</v>
      </c>
      <c r="N2614" s="61" t="str">
        <f t="shared" si="80"/>
        <v>-</v>
      </c>
      <c r="P2614" s="73" t="str">
        <f t="shared" si="81"/>
        <v/>
      </c>
      <c r="Q2614" s="61" t="s">
        <v>86</v>
      </c>
    </row>
    <row r="2615" spans="8:17" x14ac:dyDescent="0.25">
      <c r="H2615" s="59">
        <v>170003</v>
      </c>
      <c r="I2615" s="59" t="s">
        <v>72</v>
      </c>
      <c r="J2615" s="59">
        <v>6011128</v>
      </c>
      <c r="K2615" s="59" t="s">
        <v>3181</v>
      </c>
      <c r="L2615" s="61" t="s">
        <v>81</v>
      </c>
      <c r="M2615" s="61">
        <f>VLOOKUP(H2615,zdroj!C:F,4,0)</f>
        <v>0</v>
      </c>
      <c r="N2615" s="61" t="str">
        <f t="shared" si="80"/>
        <v>-</v>
      </c>
      <c r="P2615" s="73" t="str">
        <f t="shared" si="81"/>
        <v/>
      </c>
      <c r="Q2615" s="61" t="s">
        <v>86</v>
      </c>
    </row>
    <row r="2616" spans="8:17" x14ac:dyDescent="0.25">
      <c r="H2616" s="59">
        <v>170003</v>
      </c>
      <c r="I2616" s="59" t="s">
        <v>72</v>
      </c>
      <c r="J2616" s="59">
        <v>6011136</v>
      </c>
      <c r="K2616" s="59" t="s">
        <v>3182</v>
      </c>
      <c r="L2616" s="61" t="s">
        <v>81</v>
      </c>
      <c r="M2616" s="61">
        <f>VLOOKUP(H2616,zdroj!C:F,4,0)</f>
        <v>0</v>
      </c>
      <c r="N2616" s="61" t="str">
        <f t="shared" si="80"/>
        <v>-</v>
      </c>
      <c r="P2616" s="73" t="str">
        <f t="shared" si="81"/>
        <v/>
      </c>
      <c r="Q2616" s="61" t="s">
        <v>86</v>
      </c>
    </row>
    <row r="2617" spans="8:17" x14ac:dyDescent="0.25">
      <c r="H2617" s="59">
        <v>170003</v>
      </c>
      <c r="I2617" s="59" t="s">
        <v>72</v>
      </c>
      <c r="J2617" s="59">
        <v>6011144</v>
      </c>
      <c r="K2617" s="59" t="s">
        <v>3183</v>
      </c>
      <c r="L2617" s="61" t="s">
        <v>81</v>
      </c>
      <c r="M2617" s="61">
        <f>VLOOKUP(H2617,zdroj!C:F,4,0)</f>
        <v>0</v>
      </c>
      <c r="N2617" s="61" t="str">
        <f t="shared" si="80"/>
        <v>-</v>
      </c>
      <c r="P2617" s="73" t="str">
        <f t="shared" si="81"/>
        <v/>
      </c>
      <c r="Q2617" s="61" t="s">
        <v>86</v>
      </c>
    </row>
    <row r="2618" spans="8:17" x14ac:dyDescent="0.25">
      <c r="H2618" s="59">
        <v>170003</v>
      </c>
      <c r="I2618" s="59" t="s">
        <v>72</v>
      </c>
      <c r="J2618" s="59">
        <v>6011152</v>
      </c>
      <c r="K2618" s="59" t="s">
        <v>3184</v>
      </c>
      <c r="L2618" s="61" t="s">
        <v>81</v>
      </c>
      <c r="M2618" s="61">
        <f>VLOOKUP(H2618,zdroj!C:F,4,0)</f>
        <v>0</v>
      </c>
      <c r="N2618" s="61" t="str">
        <f t="shared" si="80"/>
        <v>-</v>
      </c>
      <c r="P2618" s="73" t="str">
        <f t="shared" si="81"/>
        <v/>
      </c>
      <c r="Q2618" s="61" t="s">
        <v>86</v>
      </c>
    </row>
    <row r="2619" spans="8:17" x14ac:dyDescent="0.25">
      <c r="H2619" s="59">
        <v>170003</v>
      </c>
      <c r="I2619" s="59" t="s">
        <v>72</v>
      </c>
      <c r="J2619" s="59">
        <v>6011161</v>
      </c>
      <c r="K2619" s="59" t="s">
        <v>3185</v>
      </c>
      <c r="L2619" s="61" t="s">
        <v>81</v>
      </c>
      <c r="M2619" s="61">
        <f>VLOOKUP(H2619,zdroj!C:F,4,0)</f>
        <v>0</v>
      </c>
      <c r="N2619" s="61" t="str">
        <f t="shared" si="80"/>
        <v>-</v>
      </c>
      <c r="P2619" s="73" t="str">
        <f t="shared" si="81"/>
        <v/>
      </c>
      <c r="Q2619" s="61" t="s">
        <v>86</v>
      </c>
    </row>
    <row r="2620" spans="8:17" x14ac:dyDescent="0.25">
      <c r="H2620" s="59">
        <v>170003</v>
      </c>
      <c r="I2620" s="59" t="s">
        <v>72</v>
      </c>
      <c r="J2620" s="59">
        <v>6011179</v>
      </c>
      <c r="K2620" s="59" t="s">
        <v>3186</v>
      </c>
      <c r="L2620" s="61" t="s">
        <v>81</v>
      </c>
      <c r="M2620" s="61">
        <f>VLOOKUP(H2620,zdroj!C:F,4,0)</f>
        <v>0</v>
      </c>
      <c r="N2620" s="61" t="str">
        <f t="shared" si="80"/>
        <v>-</v>
      </c>
      <c r="P2620" s="73" t="str">
        <f t="shared" si="81"/>
        <v/>
      </c>
      <c r="Q2620" s="61" t="s">
        <v>86</v>
      </c>
    </row>
    <row r="2621" spans="8:17" x14ac:dyDescent="0.25">
      <c r="H2621" s="59">
        <v>170003</v>
      </c>
      <c r="I2621" s="59" t="s">
        <v>72</v>
      </c>
      <c r="J2621" s="59">
        <v>6011187</v>
      </c>
      <c r="K2621" s="59" t="s">
        <v>3187</v>
      </c>
      <c r="L2621" s="61" t="s">
        <v>81</v>
      </c>
      <c r="M2621" s="61">
        <f>VLOOKUP(H2621,zdroj!C:F,4,0)</f>
        <v>0</v>
      </c>
      <c r="N2621" s="61" t="str">
        <f t="shared" si="80"/>
        <v>-</v>
      </c>
      <c r="P2621" s="73" t="str">
        <f t="shared" si="81"/>
        <v/>
      </c>
      <c r="Q2621" s="61" t="s">
        <v>86</v>
      </c>
    </row>
    <row r="2622" spans="8:17" x14ac:dyDescent="0.25">
      <c r="H2622" s="59">
        <v>170003</v>
      </c>
      <c r="I2622" s="59" t="s">
        <v>72</v>
      </c>
      <c r="J2622" s="59">
        <v>6011195</v>
      </c>
      <c r="K2622" s="59" t="s">
        <v>3188</v>
      </c>
      <c r="L2622" s="61" t="s">
        <v>81</v>
      </c>
      <c r="M2622" s="61">
        <f>VLOOKUP(H2622,zdroj!C:F,4,0)</f>
        <v>0</v>
      </c>
      <c r="N2622" s="61" t="str">
        <f t="shared" si="80"/>
        <v>-</v>
      </c>
      <c r="P2622" s="73" t="str">
        <f t="shared" si="81"/>
        <v/>
      </c>
      <c r="Q2622" s="61" t="s">
        <v>86</v>
      </c>
    </row>
    <row r="2623" spans="8:17" x14ac:dyDescent="0.25">
      <c r="H2623" s="59">
        <v>170003</v>
      </c>
      <c r="I2623" s="59" t="s">
        <v>72</v>
      </c>
      <c r="J2623" s="59">
        <v>6011209</v>
      </c>
      <c r="K2623" s="59" t="s">
        <v>3189</v>
      </c>
      <c r="L2623" s="61" t="s">
        <v>81</v>
      </c>
      <c r="M2623" s="61">
        <f>VLOOKUP(H2623,zdroj!C:F,4,0)</f>
        <v>0</v>
      </c>
      <c r="N2623" s="61" t="str">
        <f t="shared" si="80"/>
        <v>-</v>
      </c>
      <c r="P2623" s="73" t="str">
        <f t="shared" si="81"/>
        <v/>
      </c>
      <c r="Q2623" s="61" t="s">
        <v>86</v>
      </c>
    </row>
    <row r="2624" spans="8:17" x14ac:dyDescent="0.25">
      <c r="H2624" s="59">
        <v>170003</v>
      </c>
      <c r="I2624" s="59" t="s">
        <v>72</v>
      </c>
      <c r="J2624" s="59">
        <v>6011217</v>
      </c>
      <c r="K2624" s="59" t="s">
        <v>3190</v>
      </c>
      <c r="L2624" s="61" t="s">
        <v>81</v>
      </c>
      <c r="M2624" s="61">
        <f>VLOOKUP(H2624,zdroj!C:F,4,0)</f>
        <v>0</v>
      </c>
      <c r="N2624" s="61" t="str">
        <f t="shared" si="80"/>
        <v>-</v>
      </c>
      <c r="P2624" s="73" t="str">
        <f t="shared" si="81"/>
        <v/>
      </c>
      <c r="Q2624" s="61" t="s">
        <v>86</v>
      </c>
    </row>
    <row r="2625" spans="8:17" x14ac:dyDescent="0.25">
      <c r="H2625" s="59">
        <v>170003</v>
      </c>
      <c r="I2625" s="59" t="s">
        <v>72</v>
      </c>
      <c r="J2625" s="59">
        <v>6011225</v>
      </c>
      <c r="K2625" s="59" t="s">
        <v>3191</v>
      </c>
      <c r="L2625" s="61" t="s">
        <v>81</v>
      </c>
      <c r="M2625" s="61">
        <f>VLOOKUP(H2625,zdroj!C:F,4,0)</f>
        <v>0</v>
      </c>
      <c r="N2625" s="61" t="str">
        <f t="shared" si="80"/>
        <v>-</v>
      </c>
      <c r="P2625" s="73" t="str">
        <f t="shared" si="81"/>
        <v/>
      </c>
      <c r="Q2625" s="61" t="s">
        <v>86</v>
      </c>
    </row>
    <row r="2626" spans="8:17" x14ac:dyDescent="0.25">
      <c r="H2626" s="59">
        <v>170003</v>
      </c>
      <c r="I2626" s="59" t="s">
        <v>72</v>
      </c>
      <c r="J2626" s="59">
        <v>6011233</v>
      </c>
      <c r="K2626" s="59" t="s">
        <v>3192</v>
      </c>
      <c r="L2626" s="61" t="s">
        <v>81</v>
      </c>
      <c r="M2626" s="61">
        <f>VLOOKUP(H2626,zdroj!C:F,4,0)</f>
        <v>0</v>
      </c>
      <c r="N2626" s="61" t="str">
        <f t="shared" si="80"/>
        <v>-</v>
      </c>
      <c r="P2626" s="73" t="str">
        <f t="shared" si="81"/>
        <v/>
      </c>
      <c r="Q2626" s="61" t="s">
        <v>86</v>
      </c>
    </row>
    <row r="2627" spans="8:17" x14ac:dyDescent="0.25">
      <c r="H2627" s="59">
        <v>170003</v>
      </c>
      <c r="I2627" s="59" t="s">
        <v>72</v>
      </c>
      <c r="J2627" s="59">
        <v>6011241</v>
      </c>
      <c r="K2627" s="59" t="s">
        <v>3193</v>
      </c>
      <c r="L2627" s="61" t="s">
        <v>114</v>
      </c>
      <c r="M2627" s="61">
        <f>VLOOKUP(H2627,zdroj!C:F,4,0)</f>
        <v>0</v>
      </c>
      <c r="N2627" s="61" t="str">
        <f t="shared" si="80"/>
        <v>katC</v>
      </c>
      <c r="P2627" s="73" t="str">
        <f t="shared" si="81"/>
        <v/>
      </c>
      <c r="Q2627" s="61" t="s">
        <v>31</v>
      </c>
    </row>
    <row r="2628" spans="8:17" x14ac:dyDescent="0.25">
      <c r="H2628" s="59">
        <v>170003</v>
      </c>
      <c r="I2628" s="59" t="s">
        <v>72</v>
      </c>
      <c r="J2628" s="59">
        <v>25610848</v>
      </c>
      <c r="K2628" s="59" t="s">
        <v>3194</v>
      </c>
      <c r="L2628" s="61" t="s">
        <v>81</v>
      </c>
      <c r="M2628" s="61">
        <f>VLOOKUP(H2628,zdroj!C:F,4,0)</f>
        <v>0</v>
      </c>
      <c r="N2628" s="61" t="str">
        <f t="shared" si="80"/>
        <v>-</v>
      </c>
      <c r="P2628" s="73" t="str">
        <f t="shared" si="81"/>
        <v/>
      </c>
      <c r="Q2628" s="61" t="s">
        <v>86</v>
      </c>
    </row>
    <row r="2629" spans="8:17" x14ac:dyDescent="0.25">
      <c r="H2629" s="59">
        <v>170003</v>
      </c>
      <c r="I2629" s="59" t="s">
        <v>72</v>
      </c>
      <c r="J2629" s="59">
        <v>25610856</v>
      </c>
      <c r="K2629" s="59" t="s">
        <v>3195</v>
      </c>
      <c r="L2629" s="61" t="s">
        <v>81</v>
      </c>
      <c r="M2629" s="61">
        <f>VLOOKUP(H2629,zdroj!C:F,4,0)</f>
        <v>0</v>
      </c>
      <c r="N2629" s="61" t="str">
        <f t="shared" si="80"/>
        <v>-</v>
      </c>
      <c r="P2629" s="73" t="str">
        <f t="shared" si="81"/>
        <v/>
      </c>
      <c r="Q2629" s="61" t="s">
        <v>86</v>
      </c>
    </row>
    <row r="2630" spans="8:17" x14ac:dyDescent="0.25">
      <c r="H2630" s="59">
        <v>170003</v>
      </c>
      <c r="I2630" s="59" t="s">
        <v>72</v>
      </c>
      <c r="J2630" s="59">
        <v>25707817</v>
      </c>
      <c r="K2630" s="59" t="s">
        <v>3196</v>
      </c>
      <c r="L2630" s="61" t="s">
        <v>81</v>
      </c>
      <c r="M2630" s="61">
        <f>VLOOKUP(H2630,zdroj!C:F,4,0)</f>
        <v>0</v>
      </c>
      <c r="N2630" s="61" t="str">
        <f t="shared" si="80"/>
        <v>-</v>
      </c>
      <c r="P2630" s="73" t="str">
        <f t="shared" si="81"/>
        <v/>
      </c>
      <c r="Q2630" s="61" t="s">
        <v>86</v>
      </c>
    </row>
    <row r="2631" spans="8:17" x14ac:dyDescent="0.25">
      <c r="H2631" s="59">
        <v>170003</v>
      </c>
      <c r="I2631" s="59" t="s">
        <v>72</v>
      </c>
      <c r="J2631" s="59">
        <v>25902245</v>
      </c>
      <c r="K2631" s="59" t="s">
        <v>3197</v>
      </c>
      <c r="L2631" s="61" t="s">
        <v>81</v>
      </c>
      <c r="M2631" s="61">
        <f>VLOOKUP(H2631,zdroj!C:F,4,0)</f>
        <v>0</v>
      </c>
      <c r="N2631" s="61" t="str">
        <f t="shared" ref="N2631:N2694" si="82">IF(M2631="A",IF(L2631="katA","katB",L2631),L2631)</f>
        <v>-</v>
      </c>
      <c r="P2631" s="73" t="str">
        <f t="shared" ref="P2631:P2694" si="83">IF(O2631="A",1,"")</f>
        <v/>
      </c>
      <c r="Q2631" s="61" t="s">
        <v>86</v>
      </c>
    </row>
    <row r="2632" spans="8:17" x14ac:dyDescent="0.25">
      <c r="H2632" s="59">
        <v>170003</v>
      </c>
      <c r="I2632" s="59" t="s">
        <v>72</v>
      </c>
      <c r="J2632" s="59">
        <v>26112094</v>
      </c>
      <c r="K2632" s="59" t="s">
        <v>3198</v>
      </c>
      <c r="L2632" s="61" t="s">
        <v>81</v>
      </c>
      <c r="M2632" s="61">
        <f>VLOOKUP(H2632,zdroj!C:F,4,0)</f>
        <v>0</v>
      </c>
      <c r="N2632" s="61" t="str">
        <f t="shared" si="82"/>
        <v>-</v>
      </c>
      <c r="P2632" s="73" t="str">
        <f t="shared" si="83"/>
        <v/>
      </c>
      <c r="Q2632" s="61" t="s">
        <v>86</v>
      </c>
    </row>
    <row r="2633" spans="8:17" x14ac:dyDescent="0.25">
      <c r="H2633" s="59">
        <v>170003</v>
      </c>
      <c r="I2633" s="59" t="s">
        <v>72</v>
      </c>
      <c r="J2633" s="59">
        <v>26531551</v>
      </c>
      <c r="K2633" s="59" t="s">
        <v>3199</v>
      </c>
      <c r="L2633" s="61" t="s">
        <v>114</v>
      </c>
      <c r="M2633" s="61">
        <f>VLOOKUP(H2633,zdroj!C:F,4,0)</f>
        <v>0</v>
      </c>
      <c r="N2633" s="61" t="str">
        <f t="shared" si="82"/>
        <v>katC</v>
      </c>
      <c r="P2633" s="73" t="str">
        <f t="shared" si="83"/>
        <v/>
      </c>
      <c r="Q2633" s="61" t="s">
        <v>31</v>
      </c>
    </row>
    <row r="2634" spans="8:17" x14ac:dyDescent="0.25">
      <c r="H2634" s="59">
        <v>170003</v>
      </c>
      <c r="I2634" s="59" t="s">
        <v>72</v>
      </c>
      <c r="J2634" s="59">
        <v>26568535</v>
      </c>
      <c r="K2634" s="59" t="s">
        <v>3200</v>
      </c>
      <c r="L2634" s="61" t="s">
        <v>81</v>
      </c>
      <c r="M2634" s="61">
        <f>VLOOKUP(H2634,zdroj!C:F,4,0)</f>
        <v>0</v>
      </c>
      <c r="N2634" s="61" t="str">
        <f t="shared" si="82"/>
        <v>-</v>
      </c>
      <c r="P2634" s="73" t="str">
        <f t="shared" si="83"/>
        <v/>
      </c>
      <c r="Q2634" s="61" t="s">
        <v>86</v>
      </c>
    </row>
    <row r="2635" spans="8:17" x14ac:dyDescent="0.25">
      <c r="H2635" s="59">
        <v>170003</v>
      </c>
      <c r="I2635" s="59" t="s">
        <v>72</v>
      </c>
      <c r="J2635" s="59">
        <v>27037894</v>
      </c>
      <c r="K2635" s="59" t="s">
        <v>3201</v>
      </c>
      <c r="L2635" s="61" t="s">
        <v>81</v>
      </c>
      <c r="M2635" s="61">
        <f>VLOOKUP(H2635,zdroj!C:F,4,0)</f>
        <v>0</v>
      </c>
      <c r="N2635" s="61" t="str">
        <f t="shared" si="82"/>
        <v>-</v>
      </c>
      <c r="P2635" s="73" t="str">
        <f t="shared" si="83"/>
        <v/>
      </c>
      <c r="Q2635" s="61" t="s">
        <v>86</v>
      </c>
    </row>
    <row r="2636" spans="8:17" x14ac:dyDescent="0.25">
      <c r="H2636" s="59">
        <v>170003</v>
      </c>
      <c r="I2636" s="59" t="s">
        <v>72</v>
      </c>
      <c r="J2636" s="59">
        <v>27547116</v>
      </c>
      <c r="K2636" s="59" t="s">
        <v>3202</v>
      </c>
      <c r="L2636" s="61" t="s">
        <v>81</v>
      </c>
      <c r="M2636" s="61">
        <f>VLOOKUP(H2636,zdroj!C:F,4,0)</f>
        <v>0</v>
      </c>
      <c r="N2636" s="61" t="str">
        <f t="shared" si="82"/>
        <v>-</v>
      </c>
      <c r="P2636" s="73" t="str">
        <f t="shared" si="83"/>
        <v/>
      </c>
      <c r="Q2636" s="61" t="s">
        <v>86</v>
      </c>
    </row>
    <row r="2637" spans="8:17" x14ac:dyDescent="0.25">
      <c r="H2637" s="59">
        <v>170003</v>
      </c>
      <c r="I2637" s="59" t="s">
        <v>72</v>
      </c>
      <c r="J2637" s="59">
        <v>28032047</v>
      </c>
      <c r="K2637" s="59" t="s">
        <v>3203</v>
      </c>
      <c r="L2637" s="61" t="s">
        <v>81</v>
      </c>
      <c r="M2637" s="61">
        <f>VLOOKUP(H2637,zdroj!C:F,4,0)</f>
        <v>0</v>
      </c>
      <c r="N2637" s="61" t="str">
        <f t="shared" si="82"/>
        <v>-</v>
      </c>
      <c r="P2637" s="73" t="str">
        <f t="shared" si="83"/>
        <v/>
      </c>
      <c r="Q2637" s="61" t="s">
        <v>86</v>
      </c>
    </row>
    <row r="2638" spans="8:17" x14ac:dyDescent="0.25">
      <c r="H2638" s="59">
        <v>170003</v>
      </c>
      <c r="I2638" s="59" t="s">
        <v>72</v>
      </c>
      <c r="J2638" s="59">
        <v>28319028</v>
      </c>
      <c r="K2638" s="59" t="s">
        <v>3204</v>
      </c>
      <c r="L2638" s="61" t="s">
        <v>81</v>
      </c>
      <c r="M2638" s="61">
        <f>VLOOKUP(H2638,zdroj!C:F,4,0)</f>
        <v>0</v>
      </c>
      <c r="N2638" s="61" t="str">
        <f t="shared" si="82"/>
        <v>-</v>
      </c>
      <c r="P2638" s="73" t="str">
        <f t="shared" si="83"/>
        <v/>
      </c>
      <c r="Q2638" s="61" t="s">
        <v>86</v>
      </c>
    </row>
    <row r="2639" spans="8:17" x14ac:dyDescent="0.25">
      <c r="H2639" s="59">
        <v>170003</v>
      </c>
      <c r="I2639" s="59" t="s">
        <v>72</v>
      </c>
      <c r="J2639" s="59">
        <v>28400852</v>
      </c>
      <c r="K2639" s="59" t="s">
        <v>3205</v>
      </c>
      <c r="L2639" s="61" t="s">
        <v>81</v>
      </c>
      <c r="M2639" s="61">
        <f>VLOOKUP(H2639,zdroj!C:F,4,0)</f>
        <v>0</v>
      </c>
      <c r="N2639" s="61" t="str">
        <f t="shared" si="82"/>
        <v>-</v>
      </c>
      <c r="P2639" s="73" t="str">
        <f t="shared" si="83"/>
        <v/>
      </c>
      <c r="Q2639" s="61" t="s">
        <v>86</v>
      </c>
    </row>
    <row r="2640" spans="8:17" x14ac:dyDescent="0.25">
      <c r="H2640" s="59">
        <v>170003</v>
      </c>
      <c r="I2640" s="59" t="s">
        <v>72</v>
      </c>
      <c r="J2640" s="59">
        <v>40483177</v>
      </c>
      <c r="K2640" s="59" t="s">
        <v>3206</v>
      </c>
      <c r="L2640" s="61" t="s">
        <v>81</v>
      </c>
      <c r="M2640" s="61">
        <f>VLOOKUP(H2640,zdroj!C:F,4,0)</f>
        <v>0</v>
      </c>
      <c r="N2640" s="61" t="str">
        <f t="shared" si="82"/>
        <v>-</v>
      </c>
      <c r="P2640" s="73" t="str">
        <f t="shared" si="83"/>
        <v/>
      </c>
      <c r="Q2640" s="61" t="s">
        <v>86</v>
      </c>
    </row>
    <row r="2641" spans="8:17" x14ac:dyDescent="0.25">
      <c r="H2641" s="59">
        <v>170003</v>
      </c>
      <c r="I2641" s="59" t="s">
        <v>72</v>
      </c>
      <c r="J2641" s="59">
        <v>41646142</v>
      </c>
      <c r="K2641" s="59" t="s">
        <v>3207</v>
      </c>
      <c r="L2641" s="61" t="s">
        <v>81</v>
      </c>
      <c r="M2641" s="61">
        <f>VLOOKUP(H2641,zdroj!C:F,4,0)</f>
        <v>0</v>
      </c>
      <c r="N2641" s="61" t="str">
        <f t="shared" si="82"/>
        <v>-</v>
      </c>
      <c r="P2641" s="73" t="str">
        <f t="shared" si="83"/>
        <v/>
      </c>
      <c r="Q2641" s="61" t="s">
        <v>86</v>
      </c>
    </row>
    <row r="2642" spans="8:17" x14ac:dyDescent="0.25">
      <c r="H2642" s="59">
        <v>170003</v>
      </c>
      <c r="I2642" s="59" t="s">
        <v>72</v>
      </c>
      <c r="J2642" s="59">
        <v>42350301</v>
      </c>
      <c r="K2642" s="59" t="s">
        <v>3208</v>
      </c>
      <c r="L2642" s="61" t="s">
        <v>81</v>
      </c>
      <c r="M2642" s="61">
        <f>VLOOKUP(H2642,zdroj!C:F,4,0)</f>
        <v>0</v>
      </c>
      <c r="N2642" s="61" t="str">
        <f t="shared" si="82"/>
        <v>-</v>
      </c>
      <c r="P2642" s="73" t="str">
        <f t="shared" si="83"/>
        <v/>
      </c>
      <c r="Q2642" s="61" t="s">
        <v>86</v>
      </c>
    </row>
    <row r="2643" spans="8:17" x14ac:dyDescent="0.25">
      <c r="H2643" s="59">
        <v>170003</v>
      </c>
      <c r="I2643" s="59" t="s">
        <v>72</v>
      </c>
      <c r="J2643" s="59">
        <v>70509743</v>
      </c>
      <c r="K2643" s="59" t="s">
        <v>3209</v>
      </c>
      <c r="L2643" s="61" t="s">
        <v>81</v>
      </c>
      <c r="M2643" s="61">
        <f>VLOOKUP(H2643,zdroj!C:F,4,0)</f>
        <v>0</v>
      </c>
      <c r="N2643" s="61" t="str">
        <f t="shared" si="82"/>
        <v>-</v>
      </c>
      <c r="P2643" s="73" t="str">
        <f t="shared" si="83"/>
        <v/>
      </c>
      <c r="Q2643" s="61" t="s">
        <v>86</v>
      </c>
    </row>
    <row r="2644" spans="8:17" x14ac:dyDescent="0.25">
      <c r="H2644" s="59">
        <v>170003</v>
      </c>
      <c r="I2644" s="59" t="s">
        <v>72</v>
      </c>
      <c r="J2644" s="59">
        <v>73266850</v>
      </c>
      <c r="K2644" s="59" t="s">
        <v>3210</v>
      </c>
      <c r="L2644" s="61" t="s">
        <v>81</v>
      </c>
      <c r="M2644" s="61">
        <f>VLOOKUP(H2644,zdroj!C:F,4,0)</f>
        <v>0</v>
      </c>
      <c r="N2644" s="61" t="str">
        <f t="shared" si="82"/>
        <v>-</v>
      </c>
      <c r="P2644" s="73" t="str">
        <f t="shared" si="83"/>
        <v/>
      </c>
      <c r="Q2644" s="61" t="s">
        <v>86</v>
      </c>
    </row>
    <row r="2645" spans="8:17" x14ac:dyDescent="0.25">
      <c r="H2645" s="59">
        <v>170003</v>
      </c>
      <c r="I2645" s="59" t="s">
        <v>72</v>
      </c>
      <c r="J2645" s="59">
        <v>73448915</v>
      </c>
      <c r="K2645" s="59" t="s">
        <v>3211</v>
      </c>
      <c r="L2645" s="61" t="s">
        <v>81</v>
      </c>
      <c r="M2645" s="61">
        <f>VLOOKUP(H2645,zdroj!C:F,4,0)</f>
        <v>0</v>
      </c>
      <c r="N2645" s="61" t="str">
        <f t="shared" si="82"/>
        <v>-</v>
      </c>
      <c r="P2645" s="73" t="str">
        <f t="shared" si="83"/>
        <v/>
      </c>
      <c r="Q2645" s="61" t="s">
        <v>86</v>
      </c>
    </row>
    <row r="2646" spans="8:17" x14ac:dyDescent="0.25">
      <c r="H2646" s="59">
        <v>170003</v>
      </c>
      <c r="I2646" s="59" t="s">
        <v>72</v>
      </c>
      <c r="J2646" s="59">
        <v>73465313</v>
      </c>
      <c r="K2646" s="59" t="s">
        <v>3212</v>
      </c>
      <c r="L2646" s="61" t="s">
        <v>81</v>
      </c>
      <c r="M2646" s="61">
        <f>VLOOKUP(H2646,zdroj!C:F,4,0)</f>
        <v>0</v>
      </c>
      <c r="N2646" s="61" t="str">
        <f t="shared" si="82"/>
        <v>-</v>
      </c>
      <c r="P2646" s="73" t="str">
        <f t="shared" si="83"/>
        <v/>
      </c>
      <c r="Q2646" s="61" t="s">
        <v>86</v>
      </c>
    </row>
    <row r="2647" spans="8:17" x14ac:dyDescent="0.25">
      <c r="H2647" s="59">
        <v>170003</v>
      </c>
      <c r="I2647" s="59" t="s">
        <v>72</v>
      </c>
      <c r="J2647" s="59">
        <v>73485071</v>
      </c>
      <c r="K2647" s="59" t="s">
        <v>3213</v>
      </c>
      <c r="L2647" s="61" t="s">
        <v>81</v>
      </c>
      <c r="M2647" s="61">
        <f>VLOOKUP(H2647,zdroj!C:F,4,0)</f>
        <v>0</v>
      </c>
      <c r="N2647" s="61" t="str">
        <f t="shared" si="82"/>
        <v>-</v>
      </c>
      <c r="P2647" s="73" t="str">
        <f t="shared" si="83"/>
        <v/>
      </c>
      <c r="Q2647" s="61" t="s">
        <v>86</v>
      </c>
    </row>
    <row r="2648" spans="8:17" x14ac:dyDescent="0.25">
      <c r="H2648" s="59">
        <v>170003</v>
      </c>
      <c r="I2648" s="59" t="s">
        <v>72</v>
      </c>
      <c r="J2648" s="59">
        <v>73490423</v>
      </c>
      <c r="K2648" s="59" t="s">
        <v>3214</v>
      </c>
      <c r="L2648" s="61" t="s">
        <v>81</v>
      </c>
      <c r="M2648" s="61">
        <f>VLOOKUP(H2648,zdroj!C:F,4,0)</f>
        <v>0</v>
      </c>
      <c r="N2648" s="61" t="str">
        <f t="shared" si="82"/>
        <v>-</v>
      </c>
      <c r="P2648" s="73" t="str">
        <f t="shared" si="83"/>
        <v/>
      </c>
      <c r="Q2648" s="61" t="s">
        <v>86</v>
      </c>
    </row>
    <row r="2649" spans="8:17" x14ac:dyDescent="0.25">
      <c r="H2649" s="59">
        <v>170003</v>
      </c>
      <c r="I2649" s="59" t="s">
        <v>72</v>
      </c>
      <c r="J2649" s="59">
        <v>74981382</v>
      </c>
      <c r="K2649" s="59" t="s">
        <v>3215</v>
      </c>
      <c r="L2649" s="61" t="s">
        <v>81</v>
      </c>
      <c r="M2649" s="61">
        <f>VLOOKUP(H2649,zdroj!C:F,4,0)</f>
        <v>0</v>
      </c>
      <c r="N2649" s="61" t="str">
        <f t="shared" si="82"/>
        <v>-</v>
      </c>
      <c r="P2649" s="73" t="str">
        <f t="shared" si="83"/>
        <v/>
      </c>
      <c r="Q2649" s="61" t="s">
        <v>86</v>
      </c>
    </row>
    <row r="2650" spans="8:17" x14ac:dyDescent="0.25">
      <c r="H2650" s="59">
        <v>170003</v>
      </c>
      <c r="I2650" s="59" t="s">
        <v>72</v>
      </c>
      <c r="J2650" s="59">
        <v>75231204</v>
      </c>
      <c r="K2650" s="59" t="s">
        <v>3216</v>
      </c>
      <c r="L2650" s="61" t="s">
        <v>81</v>
      </c>
      <c r="M2650" s="61">
        <f>VLOOKUP(H2650,zdroj!C:F,4,0)</f>
        <v>0</v>
      </c>
      <c r="N2650" s="61" t="str">
        <f t="shared" si="82"/>
        <v>-</v>
      </c>
      <c r="P2650" s="73" t="str">
        <f t="shared" si="83"/>
        <v/>
      </c>
      <c r="Q2650" s="61" t="s">
        <v>86</v>
      </c>
    </row>
    <row r="2651" spans="8:17" x14ac:dyDescent="0.25">
      <c r="H2651" s="59">
        <v>170003</v>
      </c>
      <c r="I2651" s="59" t="s">
        <v>72</v>
      </c>
      <c r="J2651" s="59">
        <v>76219518</v>
      </c>
      <c r="K2651" s="59" t="s">
        <v>3217</v>
      </c>
      <c r="L2651" s="61" t="s">
        <v>81</v>
      </c>
      <c r="M2651" s="61">
        <f>VLOOKUP(H2651,zdroj!C:F,4,0)</f>
        <v>0</v>
      </c>
      <c r="N2651" s="61" t="str">
        <f t="shared" si="82"/>
        <v>-</v>
      </c>
      <c r="P2651" s="73" t="str">
        <f t="shared" si="83"/>
        <v/>
      </c>
      <c r="Q2651" s="61" t="s">
        <v>86</v>
      </c>
    </row>
    <row r="2652" spans="8:17" x14ac:dyDescent="0.25">
      <c r="H2652" s="59">
        <v>170003</v>
      </c>
      <c r="I2652" s="59" t="s">
        <v>72</v>
      </c>
      <c r="J2652" s="59">
        <v>77822561</v>
      </c>
      <c r="K2652" s="59" t="s">
        <v>3218</v>
      </c>
      <c r="L2652" s="61" t="s">
        <v>81</v>
      </c>
      <c r="M2652" s="61">
        <f>VLOOKUP(H2652,zdroj!C:F,4,0)</f>
        <v>0</v>
      </c>
      <c r="N2652" s="61" t="str">
        <f t="shared" si="82"/>
        <v>-</v>
      </c>
      <c r="P2652" s="73" t="str">
        <f t="shared" si="83"/>
        <v/>
      </c>
      <c r="Q2652" s="61" t="s">
        <v>86</v>
      </c>
    </row>
    <row r="2653" spans="8:17" x14ac:dyDescent="0.25">
      <c r="H2653" s="59">
        <v>170003</v>
      </c>
      <c r="I2653" s="59" t="s">
        <v>72</v>
      </c>
      <c r="J2653" s="59">
        <v>77972066</v>
      </c>
      <c r="K2653" s="59" t="s">
        <v>3219</v>
      </c>
      <c r="L2653" s="61" t="s">
        <v>81</v>
      </c>
      <c r="M2653" s="61">
        <f>VLOOKUP(H2653,zdroj!C:F,4,0)</f>
        <v>0</v>
      </c>
      <c r="N2653" s="61" t="str">
        <f t="shared" si="82"/>
        <v>-</v>
      </c>
      <c r="P2653" s="73" t="str">
        <f t="shared" si="83"/>
        <v/>
      </c>
      <c r="Q2653" s="61" t="s">
        <v>86</v>
      </c>
    </row>
    <row r="2654" spans="8:17" x14ac:dyDescent="0.25">
      <c r="H2654" s="59">
        <v>170003</v>
      </c>
      <c r="I2654" s="59" t="s">
        <v>72</v>
      </c>
      <c r="J2654" s="59">
        <v>79318649</v>
      </c>
      <c r="K2654" s="59" t="s">
        <v>3220</v>
      </c>
      <c r="L2654" s="61" t="s">
        <v>81</v>
      </c>
      <c r="M2654" s="61">
        <f>VLOOKUP(H2654,zdroj!C:F,4,0)</f>
        <v>0</v>
      </c>
      <c r="N2654" s="61" t="str">
        <f t="shared" si="82"/>
        <v>-</v>
      </c>
      <c r="P2654" s="73" t="str">
        <f t="shared" si="83"/>
        <v/>
      </c>
      <c r="Q2654" s="61" t="s">
        <v>86</v>
      </c>
    </row>
    <row r="2655" spans="8:17" x14ac:dyDescent="0.25">
      <c r="H2655" s="59">
        <v>170003</v>
      </c>
      <c r="I2655" s="59" t="s">
        <v>72</v>
      </c>
      <c r="J2655" s="59">
        <v>79338348</v>
      </c>
      <c r="K2655" s="59" t="s">
        <v>3221</v>
      </c>
      <c r="L2655" s="61" t="s">
        <v>81</v>
      </c>
      <c r="M2655" s="61">
        <f>VLOOKUP(H2655,zdroj!C:F,4,0)</f>
        <v>0</v>
      </c>
      <c r="N2655" s="61" t="str">
        <f t="shared" si="82"/>
        <v>-</v>
      </c>
      <c r="P2655" s="73" t="str">
        <f t="shared" si="83"/>
        <v/>
      </c>
      <c r="Q2655" s="61" t="s">
        <v>86</v>
      </c>
    </row>
    <row r="2656" spans="8:17" x14ac:dyDescent="0.25">
      <c r="H2656" s="59">
        <v>170003</v>
      </c>
      <c r="I2656" s="59" t="s">
        <v>72</v>
      </c>
      <c r="J2656" s="59">
        <v>81001291</v>
      </c>
      <c r="K2656" s="59" t="s">
        <v>3222</v>
      </c>
      <c r="L2656" s="61" t="s">
        <v>81</v>
      </c>
      <c r="M2656" s="61">
        <f>VLOOKUP(H2656,zdroj!C:F,4,0)</f>
        <v>0</v>
      </c>
      <c r="N2656" s="61" t="str">
        <f t="shared" si="82"/>
        <v>-</v>
      </c>
      <c r="P2656" s="73" t="str">
        <f t="shared" si="83"/>
        <v/>
      </c>
      <c r="Q2656" s="61" t="s">
        <v>88</v>
      </c>
    </row>
    <row r="2657" spans="8:17" x14ac:dyDescent="0.25">
      <c r="H2657" s="59">
        <v>170003</v>
      </c>
      <c r="I2657" s="59" t="s">
        <v>72</v>
      </c>
      <c r="J2657" s="59">
        <v>81052235</v>
      </c>
      <c r="K2657" s="59" t="s">
        <v>3223</v>
      </c>
      <c r="L2657" s="61" t="s">
        <v>81</v>
      </c>
      <c r="M2657" s="61">
        <f>VLOOKUP(H2657,zdroj!C:F,4,0)</f>
        <v>0</v>
      </c>
      <c r="N2657" s="61" t="str">
        <f t="shared" si="82"/>
        <v>-</v>
      </c>
      <c r="P2657" s="73" t="str">
        <f t="shared" si="83"/>
        <v/>
      </c>
      <c r="Q2657" s="61" t="s">
        <v>86</v>
      </c>
    </row>
    <row r="2658" spans="8:17" x14ac:dyDescent="0.25">
      <c r="H2658" s="59">
        <v>170003</v>
      </c>
      <c r="I2658" s="59" t="s">
        <v>72</v>
      </c>
      <c r="J2658" s="59">
        <v>81537000</v>
      </c>
      <c r="K2658" s="59" t="s">
        <v>3224</v>
      </c>
      <c r="L2658" s="61" t="s">
        <v>81</v>
      </c>
      <c r="M2658" s="61">
        <f>VLOOKUP(H2658,zdroj!C:F,4,0)</f>
        <v>0</v>
      </c>
      <c r="N2658" s="61" t="str">
        <f t="shared" si="82"/>
        <v>-</v>
      </c>
      <c r="P2658" s="73" t="str">
        <f t="shared" si="83"/>
        <v/>
      </c>
      <c r="Q2658" s="61" t="s">
        <v>88</v>
      </c>
    </row>
    <row r="2659" spans="8:17" x14ac:dyDescent="0.25">
      <c r="H2659" s="59">
        <v>170038</v>
      </c>
      <c r="I2659" s="59" t="s">
        <v>72</v>
      </c>
      <c r="J2659" s="59">
        <v>1477005</v>
      </c>
      <c r="K2659" s="59" t="s">
        <v>3225</v>
      </c>
      <c r="L2659" s="61" t="s">
        <v>81</v>
      </c>
      <c r="M2659" s="61">
        <f>VLOOKUP(H2659,zdroj!C:F,4,0)</f>
        <v>0</v>
      </c>
      <c r="N2659" s="61" t="str">
        <f t="shared" si="82"/>
        <v>-</v>
      </c>
      <c r="P2659" s="73" t="str">
        <f t="shared" si="83"/>
        <v/>
      </c>
      <c r="Q2659" s="61" t="s">
        <v>86</v>
      </c>
    </row>
    <row r="2660" spans="8:17" x14ac:dyDescent="0.25">
      <c r="H2660" s="59">
        <v>170038</v>
      </c>
      <c r="I2660" s="59" t="s">
        <v>72</v>
      </c>
      <c r="J2660" s="59">
        <v>1477013</v>
      </c>
      <c r="K2660" s="59" t="s">
        <v>3226</v>
      </c>
      <c r="L2660" s="61" t="s">
        <v>81</v>
      </c>
      <c r="M2660" s="61">
        <f>VLOOKUP(H2660,zdroj!C:F,4,0)</f>
        <v>0</v>
      </c>
      <c r="N2660" s="61" t="str">
        <f t="shared" si="82"/>
        <v>-</v>
      </c>
      <c r="P2660" s="73" t="str">
        <f t="shared" si="83"/>
        <v/>
      </c>
      <c r="Q2660" s="61" t="s">
        <v>86</v>
      </c>
    </row>
    <row r="2661" spans="8:17" x14ac:dyDescent="0.25">
      <c r="H2661" s="59">
        <v>170038</v>
      </c>
      <c r="I2661" s="59" t="s">
        <v>72</v>
      </c>
      <c r="J2661" s="59">
        <v>1477021</v>
      </c>
      <c r="K2661" s="59" t="s">
        <v>3227</v>
      </c>
      <c r="L2661" s="61" t="s">
        <v>81</v>
      </c>
      <c r="M2661" s="61">
        <f>VLOOKUP(H2661,zdroj!C:F,4,0)</f>
        <v>0</v>
      </c>
      <c r="N2661" s="61" t="str">
        <f t="shared" si="82"/>
        <v>-</v>
      </c>
      <c r="P2661" s="73" t="str">
        <f t="shared" si="83"/>
        <v/>
      </c>
      <c r="Q2661" s="61" t="s">
        <v>86</v>
      </c>
    </row>
    <row r="2662" spans="8:17" x14ac:dyDescent="0.25">
      <c r="H2662" s="59">
        <v>170038</v>
      </c>
      <c r="I2662" s="59" t="s">
        <v>72</v>
      </c>
      <c r="J2662" s="59">
        <v>1477030</v>
      </c>
      <c r="K2662" s="59" t="s">
        <v>3228</v>
      </c>
      <c r="L2662" s="61" t="s">
        <v>81</v>
      </c>
      <c r="M2662" s="61">
        <f>VLOOKUP(H2662,zdroj!C:F,4,0)</f>
        <v>0</v>
      </c>
      <c r="N2662" s="61" t="str">
        <f t="shared" si="82"/>
        <v>-</v>
      </c>
      <c r="P2662" s="73" t="str">
        <f t="shared" si="83"/>
        <v/>
      </c>
      <c r="Q2662" s="61" t="s">
        <v>86</v>
      </c>
    </row>
    <row r="2663" spans="8:17" x14ac:dyDescent="0.25">
      <c r="H2663" s="59">
        <v>170038</v>
      </c>
      <c r="I2663" s="59" t="s">
        <v>72</v>
      </c>
      <c r="J2663" s="59">
        <v>1477048</v>
      </c>
      <c r="K2663" s="59" t="s">
        <v>3229</v>
      </c>
      <c r="L2663" s="61" t="s">
        <v>81</v>
      </c>
      <c r="M2663" s="61">
        <f>VLOOKUP(H2663,zdroj!C:F,4,0)</f>
        <v>0</v>
      </c>
      <c r="N2663" s="61" t="str">
        <f t="shared" si="82"/>
        <v>-</v>
      </c>
      <c r="P2663" s="73" t="str">
        <f t="shared" si="83"/>
        <v/>
      </c>
      <c r="Q2663" s="61" t="s">
        <v>86</v>
      </c>
    </row>
    <row r="2664" spans="8:17" x14ac:dyDescent="0.25">
      <c r="H2664" s="59">
        <v>170038</v>
      </c>
      <c r="I2664" s="59" t="s">
        <v>72</v>
      </c>
      <c r="J2664" s="59">
        <v>1477056</v>
      </c>
      <c r="K2664" s="59" t="s">
        <v>3230</v>
      </c>
      <c r="L2664" s="61" t="s">
        <v>81</v>
      </c>
      <c r="M2664" s="61">
        <f>VLOOKUP(H2664,zdroj!C:F,4,0)</f>
        <v>0</v>
      </c>
      <c r="N2664" s="61" t="str">
        <f t="shared" si="82"/>
        <v>-</v>
      </c>
      <c r="P2664" s="73" t="str">
        <f t="shared" si="83"/>
        <v/>
      </c>
      <c r="Q2664" s="61" t="s">
        <v>86</v>
      </c>
    </row>
    <row r="2665" spans="8:17" x14ac:dyDescent="0.25">
      <c r="H2665" s="59">
        <v>170038</v>
      </c>
      <c r="I2665" s="59" t="s">
        <v>72</v>
      </c>
      <c r="J2665" s="59">
        <v>1477064</v>
      </c>
      <c r="K2665" s="59" t="s">
        <v>3231</v>
      </c>
      <c r="L2665" s="61" t="s">
        <v>81</v>
      </c>
      <c r="M2665" s="61">
        <f>VLOOKUP(H2665,zdroj!C:F,4,0)</f>
        <v>0</v>
      </c>
      <c r="N2665" s="61" t="str">
        <f t="shared" si="82"/>
        <v>-</v>
      </c>
      <c r="P2665" s="73" t="str">
        <f t="shared" si="83"/>
        <v/>
      </c>
      <c r="Q2665" s="61" t="s">
        <v>86</v>
      </c>
    </row>
    <row r="2666" spans="8:17" x14ac:dyDescent="0.25">
      <c r="H2666" s="59">
        <v>170038</v>
      </c>
      <c r="I2666" s="59" t="s">
        <v>72</v>
      </c>
      <c r="J2666" s="59">
        <v>1477072</v>
      </c>
      <c r="K2666" s="59" t="s">
        <v>3232</v>
      </c>
      <c r="L2666" s="61" t="s">
        <v>81</v>
      </c>
      <c r="M2666" s="61">
        <f>VLOOKUP(H2666,zdroj!C:F,4,0)</f>
        <v>0</v>
      </c>
      <c r="N2666" s="61" t="str">
        <f t="shared" si="82"/>
        <v>-</v>
      </c>
      <c r="P2666" s="73" t="str">
        <f t="shared" si="83"/>
        <v/>
      </c>
      <c r="Q2666" s="61" t="s">
        <v>86</v>
      </c>
    </row>
    <row r="2667" spans="8:17" x14ac:dyDescent="0.25">
      <c r="H2667" s="59">
        <v>170038</v>
      </c>
      <c r="I2667" s="59" t="s">
        <v>72</v>
      </c>
      <c r="J2667" s="59">
        <v>1477081</v>
      </c>
      <c r="K2667" s="59" t="s">
        <v>3233</v>
      </c>
      <c r="L2667" s="61" t="s">
        <v>81</v>
      </c>
      <c r="M2667" s="61">
        <f>VLOOKUP(H2667,zdroj!C:F,4,0)</f>
        <v>0</v>
      </c>
      <c r="N2667" s="61" t="str">
        <f t="shared" si="82"/>
        <v>-</v>
      </c>
      <c r="P2667" s="73" t="str">
        <f t="shared" si="83"/>
        <v/>
      </c>
      <c r="Q2667" s="61" t="s">
        <v>86</v>
      </c>
    </row>
    <row r="2668" spans="8:17" x14ac:dyDescent="0.25">
      <c r="H2668" s="59">
        <v>170038</v>
      </c>
      <c r="I2668" s="59" t="s">
        <v>72</v>
      </c>
      <c r="J2668" s="59">
        <v>1477099</v>
      </c>
      <c r="K2668" s="59" t="s">
        <v>3234</v>
      </c>
      <c r="L2668" s="61" t="s">
        <v>81</v>
      </c>
      <c r="M2668" s="61">
        <f>VLOOKUP(H2668,zdroj!C:F,4,0)</f>
        <v>0</v>
      </c>
      <c r="N2668" s="61" t="str">
        <f t="shared" si="82"/>
        <v>-</v>
      </c>
      <c r="P2668" s="73" t="str">
        <f t="shared" si="83"/>
        <v/>
      </c>
      <c r="Q2668" s="61" t="s">
        <v>86</v>
      </c>
    </row>
    <row r="2669" spans="8:17" x14ac:dyDescent="0.25">
      <c r="H2669" s="59">
        <v>170038</v>
      </c>
      <c r="I2669" s="59" t="s">
        <v>72</v>
      </c>
      <c r="J2669" s="59">
        <v>1477102</v>
      </c>
      <c r="K2669" s="59" t="s">
        <v>3235</v>
      </c>
      <c r="L2669" s="61" t="s">
        <v>81</v>
      </c>
      <c r="M2669" s="61">
        <f>VLOOKUP(H2669,zdroj!C:F,4,0)</f>
        <v>0</v>
      </c>
      <c r="N2669" s="61" t="str">
        <f t="shared" si="82"/>
        <v>-</v>
      </c>
      <c r="P2669" s="73" t="str">
        <f t="shared" si="83"/>
        <v/>
      </c>
      <c r="Q2669" s="61" t="s">
        <v>86</v>
      </c>
    </row>
    <row r="2670" spans="8:17" x14ac:dyDescent="0.25">
      <c r="H2670" s="59">
        <v>170038</v>
      </c>
      <c r="I2670" s="59" t="s">
        <v>72</v>
      </c>
      <c r="J2670" s="59">
        <v>1477111</v>
      </c>
      <c r="K2670" s="59" t="s">
        <v>3236</v>
      </c>
      <c r="L2670" s="61" t="s">
        <v>81</v>
      </c>
      <c r="M2670" s="61">
        <f>VLOOKUP(H2670,zdroj!C:F,4,0)</f>
        <v>0</v>
      </c>
      <c r="N2670" s="61" t="str">
        <f t="shared" si="82"/>
        <v>-</v>
      </c>
      <c r="P2670" s="73" t="str">
        <f t="shared" si="83"/>
        <v/>
      </c>
      <c r="Q2670" s="61" t="s">
        <v>86</v>
      </c>
    </row>
    <row r="2671" spans="8:17" x14ac:dyDescent="0.25">
      <c r="H2671" s="59">
        <v>170038</v>
      </c>
      <c r="I2671" s="59" t="s">
        <v>72</v>
      </c>
      <c r="J2671" s="59">
        <v>1477129</v>
      </c>
      <c r="K2671" s="59" t="s">
        <v>3237</v>
      </c>
      <c r="L2671" s="61" t="s">
        <v>81</v>
      </c>
      <c r="M2671" s="61">
        <f>VLOOKUP(H2671,zdroj!C:F,4,0)</f>
        <v>0</v>
      </c>
      <c r="N2671" s="61" t="str">
        <f t="shared" si="82"/>
        <v>-</v>
      </c>
      <c r="P2671" s="73" t="str">
        <f t="shared" si="83"/>
        <v/>
      </c>
      <c r="Q2671" s="61" t="s">
        <v>86</v>
      </c>
    </row>
    <row r="2672" spans="8:17" x14ac:dyDescent="0.25">
      <c r="H2672" s="59">
        <v>170038</v>
      </c>
      <c r="I2672" s="59" t="s">
        <v>72</v>
      </c>
      <c r="J2672" s="59">
        <v>1477137</v>
      </c>
      <c r="K2672" s="59" t="s">
        <v>3238</v>
      </c>
      <c r="L2672" s="61" t="s">
        <v>81</v>
      </c>
      <c r="M2672" s="61">
        <f>VLOOKUP(H2672,zdroj!C:F,4,0)</f>
        <v>0</v>
      </c>
      <c r="N2672" s="61" t="str">
        <f t="shared" si="82"/>
        <v>-</v>
      </c>
      <c r="P2672" s="73" t="str">
        <f t="shared" si="83"/>
        <v/>
      </c>
      <c r="Q2672" s="61" t="s">
        <v>86</v>
      </c>
    </row>
    <row r="2673" spans="8:17" x14ac:dyDescent="0.25">
      <c r="H2673" s="59">
        <v>170038</v>
      </c>
      <c r="I2673" s="59" t="s">
        <v>72</v>
      </c>
      <c r="J2673" s="59">
        <v>1477145</v>
      </c>
      <c r="K2673" s="59" t="s">
        <v>3239</v>
      </c>
      <c r="L2673" s="61" t="s">
        <v>81</v>
      </c>
      <c r="M2673" s="61">
        <f>VLOOKUP(H2673,zdroj!C:F,4,0)</f>
        <v>0</v>
      </c>
      <c r="N2673" s="61" t="str">
        <f t="shared" si="82"/>
        <v>-</v>
      </c>
      <c r="P2673" s="73" t="str">
        <f t="shared" si="83"/>
        <v/>
      </c>
      <c r="Q2673" s="61" t="s">
        <v>86</v>
      </c>
    </row>
    <row r="2674" spans="8:17" x14ac:dyDescent="0.25">
      <c r="H2674" s="59">
        <v>170038</v>
      </c>
      <c r="I2674" s="59" t="s">
        <v>72</v>
      </c>
      <c r="J2674" s="59">
        <v>1477153</v>
      </c>
      <c r="K2674" s="59" t="s">
        <v>3240</v>
      </c>
      <c r="L2674" s="61" t="s">
        <v>81</v>
      </c>
      <c r="M2674" s="61">
        <f>VLOOKUP(H2674,zdroj!C:F,4,0)</f>
        <v>0</v>
      </c>
      <c r="N2674" s="61" t="str">
        <f t="shared" si="82"/>
        <v>-</v>
      </c>
      <c r="P2674" s="73" t="str">
        <f t="shared" si="83"/>
        <v/>
      </c>
      <c r="Q2674" s="61" t="s">
        <v>86</v>
      </c>
    </row>
    <row r="2675" spans="8:17" x14ac:dyDescent="0.25">
      <c r="H2675" s="59">
        <v>170038</v>
      </c>
      <c r="I2675" s="59" t="s">
        <v>72</v>
      </c>
      <c r="J2675" s="59">
        <v>1477161</v>
      </c>
      <c r="K2675" s="59" t="s">
        <v>3241</v>
      </c>
      <c r="L2675" s="61" t="s">
        <v>81</v>
      </c>
      <c r="M2675" s="61">
        <f>VLOOKUP(H2675,zdroj!C:F,4,0)</f>
        <v>0</v>
      </c>
      <c r="N2675" s="61" t="str">
        <f t="shared" si="82"/>
        <v>-</v>
      </c>
      <c r="P2675" s="73" t="str">
        <f t="shared" si="83"/>
        <v/>
      </c>
      <c r="Q2675" s="61" t="s">
        <v>86</v>
      </c>
    </row>
    <row r="2676" spans="8:17" x14ac:dyDescent="0.25">
      <c r="H2676" s="59">
        <v>170038</v>
      </c>
      <c r="I2676" s="59" t="s">
        <v>72</v>
      </c>
      <c r="J2676" s="59">
        <v>1477170</v>
      </c>
      <c r="K2676" s="59" t="s">
        <v>3242</v>
      </c>
      <c r="L2676" s="61" t="s">
        <v>81</v>
      </c>
      <c r="M2676" s="61">
        <f>VLOOKUP(H2676,zdroj!C:F,4,0)</f>
        <v>0</v>
      </c>
      <c r="N2676" s="61" t="str">
        <f t="shared" si="82"/>
        <v>-</v>
      </c>
      <c r="P2676" s="73" t="str">
        <f t="shared" si="83"/>
        <v/>
      </c>
      <c r="Q2676" s="61" t="s">
        <v>86</v>
      </c>
    </row>
    <row r="2677" spans="8:17" x14ac:dyDescent="0.25">
      <c r="H2677" s="59">
        <v>170038</v>
      </c>
      <c r="I2677" s="59" t="s">
        <v>72</v>
      </c>
      <c r="J2677" s="59">
        <v>1477188</v>
      </c>
      <c r="K2677" s="59" t="s">
        <v>3243</v>
      </c>
      <c r="L2677" s="61" t="s">
        <v>81</v>
      </c>
      <c r="M2677" s="61">
        <f>VLOOKUP(H2677,zdroj!C:F,4,0)</f>
        <v>0</v>
      </c>
      <c r="N2677" s="61" t="str">
        <f t="shared" si="82"/>
        <v>-</v>
      </c>
      <c r="P2677" s="73" t="str">
        <f t="shared" si="83"/>
        <v/>
      </c>
      <c r="Q2677" s="61" t="s">
        <v>86</v>
      </c>
    </row>
    <row r="2678" spans="8:17" x14ac:dyDescent="0.25">
      <c r="H2678" s="59">
        <v>170038</v>
      </c>
      <c r="I2678" s="59" t="s">
        <v>72</v>
      </c>
      <c r="J2678" s="59">
        <v>1477196</v>
      </c>
      <c r="K2678" s="59" t="s">
        <v>3244</v>
      </c>
      <c r="L2678" s="61" t="s">
        <v>81</v>
      </c>
      <c r="M2678" s="61">
        <f>VLOOKUP(H2678,zdroj!C:F,4,0)</f>
        <v>0</v>
      </c>
      <c r="N2678" s="61" t="str">
        <f t="shared" si="82"/>
        <v>-</v>
      </c>
      <c r="P2678" s="73" t="str">
        <f t="shared" si="83"/>
        <v/>
      </c>
      <c r="Q2678" s="61" t="s">
        <v>86</v>
      </c>
    </row>
    <row r="2679" spans="8:17" x14ac:dyDescent="0.25">
      <c r="H2679" s="59">
        <v>170038</v>
      </c>
      <c r="I2679" s="59" t="s">
        <v>72</v>
      </c>
      <c r="J2679" s="59">
        <v>1477200</v>
      </c>
      <c r="K2679" s="59" t="s">
        <v>3245</v>
      </c>
      <c r="L2679" s="61" t="s">
        <v>81</v>
      </c>
      <c r="M2679" s="61">
        <f>VLOOKUP(H2679,zdroj!C:F,4,0)</f>
        <v>0</v>
      </c>
      <c r="N2679" s="61" t="str">
        <f t="shared" si="82"/>
        <v>-</v>
      </c>
      <c r="P2679" s="73" t="str">
        <f t="shared" si="83"/>
        <v/>
      </c>
      <c r="Q2679" s="61" t="s">
        <v>86</v>
      </c>
    </row>
    <row r="2680" spans="8:17" x14ac:dyDescent="0.25">
      <c r="H2680" s="59">
        <v>170038</v>
      </c>
      <c r="I2680" s="59" t="s">
        <v>72</v>
      </c>
      <c r="J2680" s="59">
        <v>1477218</v>
      </c>
      <c r="K2680" s="59" t="s">
        <v>3246</v>
      </c>
      <c r="L2680" s="61" t="s">
        <v>81</v>
      </c>
      <c r="M2680" s="61">
        <f>VLOOKUP(H2680,zdroj!C:F,4,0)</f>
        <v>0</v>
      </c>
      <c r="N2680" s="61" t="str">
        <f t="shared" si="82"/>
        <v>-</v>
      </c>
      <c r="P2680" s="73" t="str">
        <f t="shared" si="83"/>
        <v/>
      </c>
      <c r="Q2680" s="61" t="s">
        <v>86</v>
      </c>
    </row>
    <row r="2681" spans="8:17" x14ac:dyDescent="0.25">
      <c r="H2681" s="59">
        <v>170038</v>
      </c>
      <c r="I2681" s="59" t="s">
        <v>72</v>
      </c>
      <c r="J2681" s="59">
        <v>1477226</v>
      </c>
      <c r="K2681" s="59" t="s">
        <v>3247</v>
      </c>
      <c r="L2681" s="61" t="s">
        <v>81</v>
      </c>
      <c r="M2681" s="61">
        <f>VLOOKUP(H2681,zdroj!C:F,4,0)</f>
        <v>0</v>
      </c>
      <c r="N2681" s="61" t="str">
        <f t="shared" si="82"/>
        <v>-</v>
      </c>
      <c r="P2681" s="73" t="str">
        <f t="shared" si="83"/>
        <v/>
      </c>
      <c r="Q2681" s="61" t="s">
        <v>86</v>
      </c>
    </row>
    <row r="2682" spans="8:17" x14ac:dyDescent="0.25">
      <c r="H2682" s="59">
        <v>170038</v>
      </c>
      <c r="I2682" s="59" t="s">
        <v>72</v>
      </c>
      <c r="J2682" s="59">
        <v>1477234</v>
      </c>
      <c r="K2682" s="59" t="s">
        <v>3248</v>
      </c>
      <c r="L2682" s="61" t="s">
        <v>81</v>
      </c>
      <c r="M2682" s="61">
        <f>VLOOKUP(H2682,zdroj!C:F,4,0)</f>
        <v>0</v>
      </c>
      <c r="N2682" s="61" t="str">
        <f t="shared" si="82"/>
        <v>-</v>
      </c>
      <c r="P2682" s="73" t="str">
        <f t="shared" si="83"/>
        <v/>
      </c>
      <c r="Q2682" s="61" t="s">
        <v>86</v>
      </c>
    </row>
    <row r="2683" spans="8:17" x14ac:dyDescent="0.25">
      <c r="H2683" s="59">
        <v>170038</v>
      </c>
      <c r="I2683" s="59" t="s">
        <v>72</v>
      </c>
      <c r="J2683" s="59">
        <v>1477242</v>
      </c>
      <c r="K2683" s="59" t="s">
        <v>3249</v>
      </c>
      <c r="L2683" s="61" t="s">
        <v>81</v>
      </c>
      <c r="M2683" s="61">
        <f>VLOOKUP(H2683,zdroj!C:F,4,0)</f>
        <v>0</v>
      </c>
      <c r="N2683" s="61" t="str">
        <f t="shared" si="82"/>
        <v>-</v>
      </c>
      <c r="P2683" s="73" t="str">
        <f t="shared" si="83"/>
        <v/>
      </c>
      <c r="Q2683" s="61" t="s">
        <v>86</v>
      </c>
    </row>
    <row r="2684" spans="8:17" x14ac:dyDescent="0.25">
      <c r="H2684" s="59">
        <v>170038</v>
      </c>
      <c r="I2684" s="59" t="s">
        <v>72</v>
      </c>
      <c r="J2684" s="59">
        <v>1477251</v>
      </c>
      <c r="K2684" s="59" t="s">
        <v>3250</v>
      </c>
      <c r="L2684" s="61" t="s">
        <v>81</v>
      </c>
      <c r="M2684" s="61">
        <f>VLOOKUP(H2684,zdroj!C:F,4,0)</f>
        <v>0</v>
      </c>
      <c r="N2684" s="61" t="str">
        <f t="shared" si="82"/>
        <v>-</v>
      </c>
      <c r="P2684" s="73" t="str">
        <f t="shared" si="83"/>
        <v/>
      </c>
      <c r="Q2684" s="61" t="s">
        <v>86</v>
      </c>
    </row>
    <row r="2685" spans="8:17" x14ac:dyDescent="0.25">
      <c r="H2685" s="59">
        <v>170038</v>
      </c>
      <c r="I2685" s="59" t="s">
        <v>72</v>
      </c>
      <c r="J2685" s="59">
        <v>1477269</v>
      </c>
      <c r="K2685" s="59" t="s">
        <v>3251</v>
      </c>
      <c r="L2685" s="61" t="s">
        <v>81</v>
      </c>
      <c r="M2685" s="61">
        <f>VLOOKUP(H2685,zdroj!C:F,4,0)</f>
        <v>0</v>
      </c>
      <c r="N2685" s="61" t="str">
        <f t="shared" si="82"/>
        <v>-</v>
      </c>
      <c r="P2685" s="73" t="str">
        <f t="shared" si="83"/>
        <v/>
      </c>
      <c r="Q2685" s="61" t="s">
        <v>86</v>
      </c>
    </row>
    <row r="2686" spans="8:17" x14ac:dyDescent="0.25">
      <c r="H2686" s="59">
        <v>170038</v>
      </c>
      <c r="I2686" s="59" t="s">
        <v>72</v>
      </c>
      <c r="J2686" s="59">
        <v>1477277</v>
      </c>
      <c r="K2686" s="59" t="s">
        <v>3252</v>
      </c>
      <c r="L2686" s="61" t="s">
        <v>81</v>
      </c>
      <c r="M2686" s="61">
        <f>VLOOKUP(H2686,zdroj!C:F,4,0)</f>
        <v>0</v>
      </c>
      <c r="N2686" s="61" t="str">
        <f t="shared" si="82"/>
        <v>-</v>
      </c>
      <c r="P2686" s="73" t="str">
        <f t="shared" si="83"/>
        <v/>
      </c>
      <c r="Q2686" s="61" t="s">
        <v>86</v>
      </c>
    </row>
    <row r="2687" spans="8:17" x14ac:dyDescent="0.25">
      <c r="H2687" s="59">
        <v>170038</v>
      </c>
      <c r="I2687" s="59" t="s">
        <v>72</v>
      </c>
      <c r="J2687" s="59">
        <v>1477285</v>
      </c>
      <c r="K2687" s="59" t="s">
        <v>3253</v>
      </c>
      <c r="L2687" s="61" t="s">
        <v>81</v>
      </c>
      <c r="M2687" s="61">
        <f>VLOOKUP(H2687,zdroj!C:F,4,0)</f>
        <v>0</v>
      </c>
      <c r="N2687" s="61" t="str">
        <f t="shared" si="82"/>
        <v>-</v>
      </c>
      <c r="P2687" s="73" t="str">
        <f t="shared" si="83"/>
        <v/>
      </c>
      <c r="Q2687" s="61" t="s">
        <v>86</v>
      </c>
    </row>
    <row r="2688" spans="8:17" x14ac:dyDescent="0.25">
      <c r="H2688" s="59">
        <v>170038</v>
      </c>
      <c r="I2688" s="59" t="s">
        <v>72</v>
      </c>
      <c r="J2688" s="59">
        <v>1477293</v>
      </c>
      <c r="K2688" s="59" t="s">
        <v>3254</v>
      </c>
      <c r="L2688" s="61" t="s">
        <v>81</v>
      </c>
      <c r="M2688" s="61">
        <f>VLOOKUP(H2688,zdroj!C:F,4,0)</f>
        <v>0</v>
      </c>
      <c r="N2688" s="61" t="str">
        <f t="shared" si="82"/>
        <v>-</v>
      </c>
      <c r="P2688" s="73" t="str">
        <f t="shared" si="83"/>
        <v/>
      </c>
      <c r="Q2688" s="61" t="s">
        <v>86</v>
      </c>
    </row>
    <row r="2689" spans="8:17" x14ac:dyDescent="0.25">
      <c r="H2689" s="59">
        <v>170038</v>
      </c>
      <c r="I2689" s="59" t="s">
        <v>72</v>
      </c>
      <c r="J2689" s="59">
        <v>1477307</v>
      </c>
      <c r="K2689" s="59" t="s">
        <v>3255</v>
      </c>
      <c r="L2689" s="61" t="s">
        <v>81</v>
      </c>
      <c r="M2689" s="61">
        <f>VLOOKUP(H2689,zdroj!C:F,4,0)</f>
        <v>0</v>
      </c>
      <c r="N2689" s="61" t="str">
        <f t="shared" si="82"/>
        <v>-</v>
      </c>
      <c r="P2689" s="73" t="str">
        <f t="shared" si="83"/>
        <v/>
      </c>
      <c r="Q2689" s="61" t="s">
        <v>86</v>
      </c>
    </row>
    <row r="2690" spans="8:17" x14ac:dyDescent="0.25">
      <c r="H2690" s="59">
        <v>170038</v>
      </c>
      <c r="I2690" s="59" t="s">
        <v>72</v>
      </c>
      <c r="J2690" s="59">
        <v>1477315</v>
      </c>
      <c r="K2690" s="59" t="s">
        <v>3256</v>
      </c>
      <c r="L2690" s="61" t="s">
        <v>81</v>
      </c>
      <c r="M2690" s="61">
        <f>VLOOKUP(H2690,zdroj!C:F,4,0)</f>
        <v>0</v>
      </c>
      <c r="N2690" s="61" t="str">
        <f t="shared" si="82"/>
        <v>-</v>
      </c>
      <c r="P2690" s="73" t="str">
        <f t="shared" si="83"/>
        <v/>
      </c>
      <c r="Q2690" s="61" t="s">
        <v>86</v>
      </c>
    </row>
    <row r="2691" spans="8:17" x14ac:dyDescent="0.25">
      <c r="H2691" s="59">
        <v>170038</v>
      </c>
      <c r="I2691" s="59" t="s">
        <v>72</v>
      </c>
      <c r="J2691" s="59">
        <v>1477323</v>
      </c>
      <c r="K2691" s="59" t="s">
        <v>3257</v>
      </c>
      <c r="L2691" s="61" t="s">
        <v>81</v>
      </c>
      <c r="M2691" s="61">
        <f>VLOOKUP(H2691,zdroj!C:F,4,0)</f>
        <v>0</v>
      </c>
      <c r="N2691" s="61" t="str">
        <f t="shared" si="82"/>
        <v>-</v>
      </c>
      <c r="P2691" s="73" t="str">
        <f t="shared" si="83"/>
        <v/>
      </c>
      <c r="Q2691" s="61" t="s">
        <v>86</v>
      </c>
    </row>
    <row r="2692" spans="8:17" x14ac:dyDescent="0.25">
      <c r="H2692" s="59">
        <v>170038</v>
      </c>
      <c r="I2692" s="59" t="s">
        <v>72</v>
      </c>
      <c r="J2692" s="59">
        <v>1477331</v>
      </c>
      <c r="K2692" s="59" t="s">
        <v>3258</v>
      </c>
      <c r="L2692" s="61" t="s">
        <v>81</v>
      </c>
      <c r="M2692" s="61">
        <f>VLOOKUP(H2692,zdroj!C:F,4,0)</f>
        <v>0</v>
      </c>
      <c r="N2692" s="61" t="str">
        <f t="shared" si="82"/>
        <v>-</v>
      </c>
      <c r="P2692" s="73" t="str">
        <f t="shared" si="83"/>
        <v/>
      </c>
      <c r="Q2692" s="61" t="s">
        <v>86</v>
      </c>
    </row>
    <row r="2693" spans="8:17" x14ac:dyDescent="0.25">
      <c r="H2693" s="59">
        <v>170038</v>
      </c>
      <c r="I2693" s="59" t="s">
        <v>72</v>
      </c>
      <c r="J2693" s="59">
        <v>1477340</v>
      </c>
      <c r="K2693" s="59" t="s">
        <v>3259</v>
      </c>
      <c r="L2693" s="61" t="s">
        <v>81</v>
      </c>
      <c r="M2693" s="61">
        <f>VLOOKUP(H2693,zdroj!C:F,4,0)</f>
        <v>0</v>
      </c>
      <c r="N2693" s="61" t="str">
        <f t="shared" si="82"/>
        <v>-</v>
      </c>
      <c r="P2693" s="73" t="str">
        <f t="shared" si="83"/>
        <v/>
      </c>
      <c r="Q2693" s="61" t="s">
        <v>86</v>
      </c>
    </row>
    <row r="2694" spans="8:17" x14ac:dyDescent="0.25">
      <c r="H2694" s="59">
        <v>170038</v>
      </c>
      <c r="I2694" s="59" t="s">
        <v>72</v>
      </c>
      <c r="J2694" s="59">
        <v>1477358</v>
      </c>
      <c r="K2694" s="59" t="s">
        <v>3260</v>
      </c>
      <c r="L2694" s="61" t="s">
        <v>81</v>
      </c>
      <c r="M2694" s="61">
        <f>VLOOKUP(H2694,zdroj!C:F,4,0)</f>
        <v>0</v>
      </c>
      <c r="N2694" s="61" t="str">
        <f t="shared" si="82"/>
        <v>-</v>
      </c>
      <c r="P2694" s="73" t="str">
        <f t="shared" si="83"/>
        <v/>
      </c>
      <c r="Q2694" s="61" t="s">
        <v>86</v>
      </c>
    </row>
    <row r="2695" spans="8:17" x14ac:dyDescent="0.25">
      <c r="H2695" s="59">
        <v>170038</v>
      </c>
      <c r="I2695" s="59" t="s">
        <v>72</v>
      </c>
      <c r="J2695" s="59">
        <v>1477366</v>
      </c>
      <c r="K2695" s="59" t="s">
        <v>3261</v>
      </c>
      <c r="L2695" s="61" t="s">
        <v>81</v>
      </c>
      <c r="M2695" s="61">
        <f>VLOOKUP(H2695,zdroj!C:F,4,0)</f>
        <v>0</v>
      </c>
      <c r="N2695" s="61" t="str">
        <f t="shared" ref="N2695:N2758" si="84">IF(M2695="A",IF(L2695="katA","katB",L2695),L2695)</f>
        <v>-</v>
      </c>
      <c r="P2695" s="73" t="str">
        <f t="shared" ref="P2695:P2758" si="85">IF(O2695="A",1,"")</f>
        <v/>
      </c>
      <c r="Q2695" s="61" t="s">
        <v>86</v>
      </c>
    </row>
    <row r="2696" spans="8:17" x14ac:dyDescent="0.25">
      <c r="H2696" s="59">
        <v>170038</v>
      </c>
      <c r="I2696" s="59" t="s">
        <v>72</v>
      </c>
      <c r="J2696" s="59">
        <v>1477374</v>
      </c>
      <c r="K2696" s="59" t="s">
        <v>3262</v>
      </c>
      <c r="L2696" s="61" t="s">
        <v>81</v>
      </c>
      <c r="M2696" s="61">
        <f>VLOOKUP(H2696,zdroj!C:F,4,0)</f>
        <v>0</v>
      </c>
      <c r="N2696" s="61" t="str">
        <f t="shared" si="84"/>
        <v>-</v>
      </c>
      <c r="P2696" s="73" t="str">
        <f t="shared" si="85"/>
        <v/>
      </c>
      <c r="Q2696" s="61" t="s">
        <v>86</v>
      </c>
    </row>
    <row r="2697" spans="8:17" x14ac:dyDescent="0.25">
      <c r="H2697" s="59">
        <v>170038</v>
      </c>
      <c r="I2697" s="59" t="s">
        <v>72</v>
      </c>
      <c r="J2697" s="59">
        <v>1477382</v>
      </c>
      <c r="K2697" s="59" t="s">
        <v>3263</v>
      </c>
      <c r="L2697" s="61" t="s">
        <v>81</v>
      </c>
      <c r="M2697" s="61">
        <f>VLOOKUP(H2697,zdroj!C:F,4,0)</f>
        <v>0</v>
      </c>
      <c r="N2697" s="61" t="str">
        <f t="shared" si="84"/>
        <v>-</v>
      </c>
      <c r="P2697" s="73" t="str">
        <f t="shared" si="85"/>
        <v/>
      </c>
      <c r="Q2697" s="61" t="s">
        <v>86</v>
      </c>
    </row>
    <row r="2698" spans="8:17" x14ac:dyDescent="0.25">
      <c r="H2698" s="59">
        <v>170038</v>
      </c>
      <c r="I2698" s="59" t="s">
        <v>72</v>
      </c>
      <c r="J2698" s="59">
        <v>1477391</v>
      </c>
      <c r="K2698" s="59" t="s">
        <v>3264</v>
      </c>
      <c r="L2698" s="61" t="s">
        <v>81</v>
      </c>
      <c r="M2698" s="61">
        <f>VLOOKUP(H2698,zdroj!C:F,4,0)</f>
        <v>0</v>
      </c>
      <c r="N2698" s="61" t="str">
        <f t="shared" si="84"/>
        <v>-</v>
      </c>
      <c r="P2698" s="73" t="str">
        <f t="shared" si="85"/>
        <v/>
      </c>
      <c r="Q2698" s="61" t="s">
        <v>86</v>
      </c>
    </row>
    <row r="2699" spans="8:17" x14ac:dyDescent="0.25">
      <c r="H2699" s="59">
        <v>170038</v>
      </c>
      <c r="I2699" s="59" t="s">
        <v>72</v>
      </c>
      <c r="J2699" s="59">
        <v>1477404</v>
      </c>
      <c r="K2699" s="59" t="s">
        <v>3265</v>
      </c>
      <c r="L2699" s="61" t="s">
        <v>81</v>
      </c>
      <c r="M2699" s="61">
        <f>VLOOKUP(H2699,zdroj!C:F,4,0)</f>
        <v>0</v>
      </c>
      <c r="N2699" s="61" t="str">
        <f t="shared" si="84"/>
        <v>-</v>
      </c>
      <c r="P2699" s="73" t="str">
        <f t="shared" si="85"/>
        <v/>
      </c>
      <c r="Q2699" s="61" t="s">
        <v>86</v>
      </c>
    </row>
    <row r="2700" spans="8:17" x14ac:dyDescent="0.25">
      <c r="H2700" s="59">
        <v>170038</v>
      </c>
      <c r="I2700" s="59" t="s">
        <v>72</v>
      </c>
      <c r="J2700" s="59">
        <v>1477412</v>
      </c>
      <c r="K2700" s="59" t="s">
        <v>3266</v>
      </c>
      <c r="L2700" s="61" t="s">
        <v>81</v>
      </c>
      <c r="M2700" s="61">
        <f>VLOOKUP(H2700,zdroj!C:F,4,0)</f>
        <v>0</v>
      </c>
      <c r="N2700" s="61" t="str">
        <f t="shared" si="84"/>
        <v>-</v>
      </c>
      <c r="P2700" s="73" t="str">
        <f t="shared" si="85"/>
        <v/>
      </c>
      <c r="Q2700" s="61" t="s">
        <v>86</v>
      </c>
    </row>
    <row r="2701" spans="8:17" x14ac:dyDescent="0.25">
      <c r="H2701" s="59">
        <v>170038</v>
      </c>
      <c r="I2701" s="59" t="s">
        <v>72</v>
      </c>
      <c r="J2701" s="59">
        <v>1477421</v>
      </c>
      <c r="K2701" s="59" t="s">
        <v>3267</v>
      </c>
      <c r="L2701" s="61" t="s">
        <v>81</v>
      </c>
      <c r="M2701" s="61">
        <f>VLOOKUP(H2701,zdroj!C:F,4,0)</f>
        <v>0</v>
      </c>
      <c r="N2701" s="61" t="str">
        <f t="shared" si="84"/>
        <v>-</v>
      </c>
      <c r="P2701" s="73" t="str">
        <f t="shared" si="85"/>
        <v/>
      </c>
      <c r="Q2701" s="61" t="s">
        <v>86</v>
      </c>
    </row>
    <row r="2702" spans="8:17" x14ac:dyDescent="0.25">
      <c r="H2702" s="59">
        <v>170038</v>
      </c>
      <c r="I2702" s="59" t="s">
        <v>72</v>
      </c>
      <c r="J2702" s="59">
        <v>1477439</v>
      </c>
      <c r="K2702" s="59" t="s">
        <v>3268</v>
      </c>
      <c r="L2702" s="61" t="s">
        <v>81</v>
      </c>
      <c r="M2702" s="61">
        <f>VLOOKUP(H2702,zdroj!C:F,4,0)</f>
        <v>0</v>
      </c>
      <c r="N2702" s="61" t="str">
        <f t="shared" si="84"/>
        <v>-</v>
      </c>
      <c r="P2702" s="73" t="str">
        <f t="shared" si="85"/>
        <v/>
      </c>
      <c r="Q2702" s="61" t="s">
        <v>86</v>
      </c>
    </row>
    <row r="2703" spans="8:17" x14ac:dyDescent="0.25">
      <c r="H2703" s="59">
        <v>170038</v>
      </c>
      <c r="I2703" s="59" t="s">
        <v>72</v>
      </c>
      <c r="J2703" s="59">
        <v>1477447</v>
      </c>
      <c r="K2703" s="59" t="s">
        <v>3269</v>
      </c>
      <c r="L2703" s="61" t="s">
        <v>81</v>
      </c>
      <c r="M2703" s="61">
        <f>VLOOKUP(H2703,zdroj!C:F,4,0)</f>
        <v>0</v>
      </c>
      <c r="N2703" s="61" t="str">
        <f t="shared" si="84"/>
        <v>-</v>
      </c>
      <c r="P2703" s="73" t="str">
        <f t="shared" si="85"/>
        <v/>
      </c>
      <c r="Q2703" s="61" t="s">
        <v>86</v>
      </c>
    </row>
    <row r="2704" spans="8:17" x14ac:dyDescent="0.25">
      <c r="H2704" s="59">
        <v>170038</v>
      </c>
      <c r="I2704" s="59" t="s">
        <v>72</v>
      </c>
      <c r="J2704" s="59">
        <v>1477455</v>
      </c>
      <c r="K2704" s="59" t="s">
        <v>3270</v>
      </c>
      <c r="L2704" s="61" t="s">
        <v>81</v>
      </c>
      <c r="M2704" s="61">
        <f>VLOOKUP(H2704,zdroj!C:F,4,0)</f>
        <v>0</v>
      </c>
      <c r="N2704" s="61" t="str">
        <f t="shared" si="84"/>
        <v>-</v>
      </c>
      <c r="P2704" s="73" t="str">
        <f t="shared" si="85"/>
        <v/>
      </c>
      <c r="Q2704" s="61" t="s">
        <v>86</v>
      </c>
    </row>
    <row r="2705" spans="8:17" x14ac:dyDescent="0.25">
      <c r="H2705" s="59">
        <v>170038</v>
      </c>
      <c r="I2705" s="59" t="s">
        <v>72</v>
      </c>
      <c r="J2705" s="59">
        <v>1477463</v>
      </c>
      <c r="K2705" s="59" t="s">
        <v>3271</v>
      </c>
      <c r="L2705" s="61" t="s">
        <v>81</v>
      </c>
      <c r="M2705" s="61">
        <f>VLOOKUP(H2705,zdroj!C:F,4,0)</f>
        <v>0</v>
      </c>
      <c r="N2705" s="61" t="str">
        <f t="shared" si="84"/>
        <v>-</v>
      </c>
      <c r="P2705" s="73" t="str">
        <f t="shared" si="85"/>
        <v/>
      </c>
      <c r="Q2705" s="61" t="s">
        <v>86</v>
      </c>
    </row>
    <row r="2706" spans="8:17" x14ac:dyDescent="0.25">
      <c r="H2706" s="59">
        <v>170038</v>
      </c>
      <c r="I2706" s="59" t="s">
        <v>72</v>
      </c>
      <c r="J2706" s="59">
        <v>1477471</v>
      </c>
      <c r="K2706" s="59" t="s">
        <v>3272</v>
      </c>
      <c r="L2706" s="61" t="s">
        <v>81</v>
      </c>
      <c r="M2706" s="61">
        <f>VLOOKUP(H2706,zdroj!C:F,4,0)</f>
        <v>0</v>
      </c>
      <c r="N2706" s="61" t="str">
        <f t="shared" si="84"/>
        <v>-</v>
      </c>
      <c r="P2706" s="73" t="str">
        <f t="shared" si="85"/>
        <v/>
      </c>
      <c r="Q2706" s="61" t="s">
        <v>86</v>
      </c>
    </row>
    <row r="2707" spans="8:17" x14ac:dyDescent="0.25">
      <c r="H2707" s="59">
        <v>170038</v>
      </c>
      <c r="I2707" s="59" t="s">
        <v>72</v>
      </c>
      <c r="J2707" s="59">
        <v>1477480</v>
      </c>
      <c r="K2707" s="59" t="s">
        <v>3273</v>
      </c>
      <c r="L2707" s="61" t="s">
        <v>81</v>
      </c>
      <c r="M2707" s="61">
        <f>VLOOKUP(H2707,zdroj!C:F,4,0)</f>
        <v>0</v>
      </c>
      <c r="N2707" s="61" t="str">
        <f t="shared" si="84"/>
        <v>-</v>
      </c>
      <c r="P2707" s="73" t="str">
        <f t="shared" si="85"/>
        <v/>
      </c>
      <c r="Q2707" s="61" t="s">
        <v>86</v>
      </c>
    </row>
    <row r="2708" spans="8:17" x14ac:dyDescent="0.25">
      <c r="H2708" s="59">
        <v>170038</v>
      </c>
      <c r="I2708" s="59" t="s">
        <v>72</v>
      </c>
      <c r="J2708" s="59">
        <v>1477498</v>
      </c>
      <c r="K2708" s="59" t="s">
        <v>3274</v>
      </c>
      <c r="L2708" s="61" t="s">
        <v>81</v>
      </c>
      <c r="M2708" s="61">
        <f>VLOOKUP(H2708,zdroj!C:F,4,0)</f>
        <v>0</v>
      </c>
      <c r="N2708" s="61" t="str">
        <f t="shared" si="84"/>
        <v>-</v>
      </c>
      <c r="P2708" s="73" t="str">
        <f t="shared" si="85"/>
        <v/>
      </c>
      <c r="Q2708" s="61" t="s">
        <v>86</v>
      </c>
    </row>
    <row r="2709" spans="8:17" x14ac:dyDescent="0.25">
      <c r="H2709" s="59">
        <v>170038</v>
      </c>
      <c r="I2709" s="59" t="s">
        <v>72</v>
      </c>
      <c r="J2709" s="59">
        <v>1477501</v>
      </c>
      <c r="K2709" s="59" t="s">
        <v>3275</v>
      </c>
      <c r="L2709" s="61" t="s">
        <v>81</v>
      </c>
      <c r="M2709" s="61">
        <f>VLOOKUP(H2709,zdroj!C:F,4,0)</f>
        <v>0</v>
      </c>
      <c r="N2709" s="61" t="str">
        <f t="shared" si="84"/>
        <v>-</v>
      </c>
      <c r="P2709" s="73" t="str">
        <f t="shared" si="85"/>
        <v/>
      </c>
      <c r="Q2709" s="61" t="s">
        <v>86</v>
      </c>
    </row>
    <row r="2710" spans="8:17" x14ac:dyDescent="0.25">
      <c r="H2710" s="59">
        <v>170038</v>
      </c>
      <c r="I2710" s="59" t="s">
        <v>72</v>
      </c>
      <c r="J2710" s="59">
        <v>1477510</v>
      </c>
      <c r="K2710" s="59" t="s">
        <v>3276</v>
      </c>
      <c r="L2710" s="61" t="s">
        <v>81</v>
      </c>
      <c r="M2710" s="61">
        <f>VLOOKUP(H2710,zdroj!C:F,4,0)</f>
        <v>0</v>
      </c>
      <c r="N2710" s="61" t="str">
        <f t="shared" si="84"/>
        <v>-</v>
      </c>
      <c r="P2710" s="73" t="str">
        <f t="shared" si="85"/>
        <v/>
      </c>
      <c r="Q2710" s="61" t="s">
        <v>86</v>
      </c>
    </row>
    <row r="2711" spans="8:17" x14ac:dyDescent="0.25">
      <c r="H2711" s="59">
        <v>170038</v>
      </c>
      <c r="I2711" s="59" t="s">
        <v>72</v>
      </c>
      <c r="J2711" s="59">
        <v>1477528</v>
      </c>
      <c r="K2711" s="59" t="s">
        <v>3277</v>
      </c>
      <c r="L2711" s="61" t="s">
        <v>81</v>
      </c>
      <c r="M2711" s="61">
        <f>VLOOKUP(H2711,zdroj!C:F,4,0)</f>
        <v>0</v>
      </c>
      <c r="N2711" s="61" t="str">
        <f t="shared" si="84"/>
        <v>-</v>
      </c>
      <c r="P2711" s="73" t="str">
        <f t="shared" si="85"/>
        <v/>
      </c>
      <c r="Q2711" s="61" t="s">
        <v>86</v>
      </c>
    </row>
    <row r="2712" spans="8:17" x14ac:dyDescent="0.25">
      <c r="H2712" s="59">
        <v>170038</v>
      </c>
      <c r="I2712" s="59" t="s">
        <v>72</v>
      </c>
      <c r="J2712" s="59">
        <v>1477536</v>
      </c>
      <c r="K2712" s="59" t="s">
        <v>3278</v>
      </c>
      <c r="L2712" s="61" t="s">
        <v>81</v>
      </c>
      <c r="M2712" s="61">
        <f>VLOOKUP(H2712,zdroj!C:F,4,0)</f>
        <v>0</v>
      </c>
      <c r="N2712" s="61" t="str">
        <f t="shared" si="84"/>
        <v>-</v>
      </c>
      <c r="P2712" s="73" t="str">
        <f t="shared" si="85"/>
        <v/>
      </c>
      <c r="Q2712" s="61" t="s">
        <v>86</v>
      </c>
    </row>
    <row r="2713" spans="8:17" x14ac:dyDescent="0.25">
      <c r="H2713" s="59">
        <v>170038</v>
      </c>
      <c r="I2713" s="59" t="s">
        <v>72</v>
      </c>
      <c r="J2713" s="59">
        <v>1477544</v>
      </c>
      <c r="K2713" s="59" t="s">
        <v>3279</v>
      </c>
      <c r="L2713" s="61" t="s">
        <v>81</v>
      </c>
      <c r="M2713" s="61">
        <f>VLOOKUP(H2713,zdroj!C:F,4,0)</f>
        <v>0</v>
      </c>
      <c r="N2713" s="61" t="str">
        <f t="shared" si="84"/>
        <v>-</v>
      </c>
      <c r="P2713" s="73" t="str">
        <f t="shared" si="85"/>
        <v/>
      </c>
      <c r="Q2713" s="61" t="s">
        <v>86</v>
      </c>
    </row>
    <row r="2714" spans="8:17" x14ac:dyDescent="0.25">
      <c r="H2714" s="59">
        <v>170038</v>
      </c>
      <c r="I2714" s="59" t="s">
        <v>72</v>
      </c>
      <c r="J2714" s="59">
        <v>1477552</v>
      </c>
      <c r="K2714" s="59" t="s">
        <v>3280</v>
      </c>
      <c r="L2714" s="61" t="s">
        <v>81</v>
      </c>
      <c r="M2714" s="61">
        <f>VLOOKUP(H2714,zdroj!C:F,4,0)</f>
        <v>0</v>
      </c>
      <c r="N2714" s="61" t="str">
        <f t="shared" si="84"/>
        <v>-</v>
      </c>
      <c r="P2714" s="73" t="str">
        <f t="shared" si="85"/>
        <v/>
      </c>
      <c r="Q2714" s="61" t="s">
        <v>86</v>
      </c>
    </row>
    <row r="2715" spans="8:17" x14ac:dyDescent="0.25">
      <c r="H2715" s="59">
        <v>170038</v>
      </c>
      <c r="I2715" s="59" t="s">
        <v>72</v>
      </c>
      <c r="J2715" s="59">
        <v>1477561</v>
      </c>
      <c r="K2715" s="59" t="s">
        <v>3281</v>
      </c>
      <c r="L2715" s="61" t="s">
        <v>114</v>
      </c>
      <c r="M2715" s="61">
        <f>VLOOKUP(H2715,zdroj!C:F,4,0)</f>
        <v>0</v>
      </c>
      <c r="N2715" s="61" t="str">
        <f t="shared" si="84"/>
        <v>katC</v>
      </c>
      <c r="P2715" s="73" t="str">
        <f t="shared" si="85"/>
        <v/>
      </c>
      <c r="Q2715" s="61" t="s">
        <v>33</v>
      </c>
    </row>
    <row r="2716" spans="8:17" x14ac:dyDescent="0.25">
      <c r="H2716" s="59">
        <v>170038</v>
      </c>
      <c r="I2716" s="59" t="s">
        <v>72</v>
      </c>
      <c r="J2716" s="59">
        <v>1477579</v>
      </c>
      <c r="K2716" s="59" t="s">
        <v>3282</v>
      </c>
      <c r="L2716" s="61" t="s">
        <v>81</v>
      </c>
      <c r="M2716" s="61">
        <f>VLOOKUP(H2716,zdroj!C:F,4,0)</f>
        <v>0</v>
      </c>
      <c r="N2716" s="61" t="str">
        <f t="shared" si="84"/>
        <v>-</v>
      </c>
      <c r="P2716" s="73" t="str">
        <f t="shared" si="85"/>
        <v/>
      </c>
      <c r="Q2716" s="61" t="s">
        <v>86</v>
      </c>
    </row>
    <row r="2717" spans="8:17" x14ac:dyDescent="0.25">
      <c r="H2717" s="59">
        <v>170038</v>
      </c>
      <c r="I2717" s="59" t="s">
        <v>72</v>
      </c>
      <c r="J2717" s="59">
        <v>1477587</v>
      </c>
      <c r="K2717" s="59" t="s">
        <v>3283</v>
      </c>
      <c r="L2717" s="61" t="s">
        <v>81</v>
      </c>
      <c r="M2717" s="61">
        <f>VLOOKUP(H2717,zdroj!C:F,4,0)</f>
        <v>0</v>
      </c>
      <c r="N2717" s="61" t="str">
        <f t="shared" si="84"/>
        <v>-</v>
      </c>
      <c r="P2717" s="73" t="str">
        <f t="shared" si="85"/>
        <v/>
      </c>
      <c r="Q2717" s="61" t="s">
        <v>86</v>
      </c>
    </row>
    <row r="2718" spans="8:17" x14ac:dyDescent="0.25">
      <c r="H2718" s="59">
        <v>170038</v>
      </c>
      <c r="I2718" s="59" t="s">
        <v>72</v>
      </c>
      <c r="J2718" s="59">
        <v>1477595</v>
      </c>
      <c r="K2718" s="59" t="s">
        <v>3284</v>
      </c>
      <c r="L2718" s="61" t="s">
        <v>81</v>
      </c>
      <c r="M2718" s="61">
        <f>VLOOKUP(H2718,zdroj!C:F,4,0)</f>
        <v>0</v>
      </c>
      <c r="N2718" s="61" t="str">
        <f t="shared" si="84"/>
        <v>-</v>
      </c>
      <c r="P2718" s="73" t="str">
        <f t="shared" si="85"/>
        <v/>
      </c>
      <c r="Q2718" s="61" t="s">
        <v>86</v>
      </c>
    </row>
    <row r="2719" spans="8:17" x14ac:dyDescent="0.25">
      <c r="H2719" s="59">
        <v>170038</v>
      </c>
      <c r="I2719" s="59" t="s">
        <v>72</v>
      </c>
      <c r="J2719" s="59">
        <v>1477609</v>
      </c>
      <c r="K2719" s="59" t="s">
        <v>3285</v>
      </c>
      <c r="L2719" s="61" t="s">
        <v>81</v>
      </c>
      <c r="M2719" s="61">
        <f>VLOOKUP(H2719,zdroj!C:F,4,0)</f>
        <v>0</v>
      </c>
      <c r="N2719" s="61" t="str">
        <f t="shared" si="84"/>
        <v>-</v>
      </c>
      <c r="P2719" s="73" t="str">
        <f t="shared" si="85"/>
        <v/>
      </c>
      <c r="Q2719" s="61" t="s">
        <v>86</v>
      </c>
    </row>
    <row r="2720" spans="8:17" x14ac:dyDescent="0.25">
      <c r="H2720" s="59">
        <v>170038</v>
      </c>
      <c r="I2720" s="59" t="s">
        <v>72</v>
      </c>
      <c r="J2720" s="59">
        <v>1477617</v>
      </c>
      <c r="K2720" s="59" t="s">
        <v>3286</v>
      </c>
      <c r="L2720" s="61" t="s">
        <v>81</v>
      </c>
      <c r="M2720" s="61">
        <f>VLOOKUP(H2720,zdroj!C:F,4,0)</f>
        <v>0</v>
      </c>
      <c r="N2720" s="61" t="str">
        <f t="shared" si="84"/>
        <v>-</v>
      </c>
      <c r="P2720" s="73" t="str">
        <f t="shared" si="85"/>
        <v/>
      </c>
      <c r="Q2720" s="61" t="s">
        <v>86</v>
      </c>
    </row>
    <row r="2721" spans="8:17" x14ac:dyDescent="0.25">
      <c r="H2721" s="59">
        <v>170038</v>
      </c>
      <c r="I2721" s="59" t="s">
        <v>72</v>
      </c>
      <c r="J2721" s="59">
        <v>1477625</v>
      </c>
      <c r="K2721" s="59" t="s">
        <v>3287</v>
      </c>
      <c r="L2721" s="61" t="s">
        <v>81</v>
      </c>
      <c r="M2721" s="61">
        <f>VLOOKUP(H2721,zdroj!C:F,4,0)</f>
        <v>0</v>
      </c>
      <c r="N2721" s="61" t="str">
        <f t="shared" si="84"/>
        <v>-</v>
      </c>
      <c r="P2721" s="73" t="str">
        <f t="shared" si="85"/>
        <v/>
      </c>
      <c r="Q2721" s="61" t="s">
        <v>86</v>
      </c>
    </row>
    <row r="2722" spans="8:17" x14ac:dyDescent="0.25">
      <c r="H2722" s="59">
        <v>170038</v>
      </c>
      <c r="I2722" s="59" t="s">
        <v>72</v>
      </c>
      <c r="J2722" s="59">
        <v>1477633</v>
      </c>
      <c r="K2722" s="59" t="s">
        <v>3288</v>
      </c>
      <c r="L2722" s="61" t="s">
        <v>81</v>
      </c>
      <c r="M2722" s="61">
        <f>VLOOKUP(H2722,zdroj!C:F,4,0)</f>
        <v>0</v>
      </c>
      <c r="N2722" s="61" t="str">
        <f t="shared" si="84"/>
        <v>-</v>
      </c>
      <c r="P2722" s="73" t="str">
        <f t="shared" si="85"/>
        <v/>
      </c>
      <c r="Q2722" s="61" t="s">
        <v>86</v>
      </c>
    </row>
    <row r="2723" spans="8:17" x14ac:dyDescent="0.25">
      <c r="H2723" s="59">
        <v>170038</v>
      </c>
      <c r="I2723" s="59" t="s">
        <v>72</v>
      </c>
      <c r="J2723" s="59">
        <v>1477641</v>
      </c>
      <c r="K2723" s="59" t="s">
        <v>3289</v>
      </c>
      <c r="L2723" s="61" t="s">
        <v>81</v>
      </c>
      <c r="M2723" s="61">
        <f>VLOOKUP(H2723,zdroj!C:F,4,0)</f>
        <v>0</v>
      </c>
      <c r="N2723" s="61" t="str">
        <f t="shared" si="84"/>
        <v>-</v>
      </c>
      <c r="P2723" s="73" t="str">
        <f t="shared" si="85"/>
        <v/>
      </c>
      <c r="Q2723" s="61" t="s">
        <v>86</v>
      </c>
    </row>
    <row r="2724" spans="8:17" x14ac:dyDescent="0.25">
      <c r="H2724" s="59">
        <v>170038</v>
      </c>
      <c r="I2724" s="59" t="s">
        <v>72</v>
      </c>
      <c r="J2724" s="59">
        <v>1477650</v>
      </c>
      <c r="K2724" s="59" t="s">
        <v>3290</v>
      </c>
      <c r="L2724" s="61" t="s">
        <v>81</v>
      </c>
      <c r="M2724" s="61">
        <f>VLOOKUP(H2724,zdroj!C:F,4,0)</f>
        <v>0</v>
      </c>
      <c r="N2724" s="61" t="str">
        <f t="shared" si="84"/>
        <v>-</v>
      </c>
      <c r="P2724" s="73" t="str">
        <f t="shared" si="85"/>
        <v/>
      </c>
      <c r="Q2724" s="61" t="s">
        <v>86</v>
      </c>
    </row>
    <row r="2725" spans="8:17" x14ac:dyDescent="0.25">
      <c r="H2725" s="59">
        <v>170038</v>
      </c>
      <c r="I2725" s="59" t="s">
        <v>72</v>
      </c>
      <c r="J2725" s="59">
        <v>1477668</v>
      </c>
      <c r="K2725" s="59" t="s">
        <v>3291</v>
      </c>
      <c r="L2725" s="61" t="s">
        <v>81</v>
      </c>
      <c r="M2725" s="61">
        <f>VLOOKUP(H2725,zdroj!C:F,4,0)</f>
        <v>0</v>
      </c>
      <c r="N2725" s="61" t="str">
        <f t="shared" si="84"/>
        <v>-</v>
      </c>
      <c r="P2725" s="73" t="str">
        <f t="shared" si="85"/>
        <v/>
      </c>
      <c r="Q2725" s="61" t="s">
        <v>86</v>
      </c>
    </row>
    <row r="2726" spans="8:17" x14ac:dyDescent="0.25">
      <c r="H2726" s="59">
        <v>170038</v>
      </c>
      <c r="I2726" s="59" t="s">
        <v>72</v>
      </c>
      <c r="J2726" s="59">
        <v>1477676</v>
      </c>
      <c r="K2726" s="59" t="s">
        <v>3292</v>
      </c>
      <c r="L2726" s="61" t="s">
        <v>81</v>
      </c>
      <c r="M2726" s="61">
        <f>VLOOKUP(H2726,zdroj!C:F,4,0)</f>
        <v>0</v>
      </c>
      <c r="N2726" s="61" t="str">
        <f t="shared" si="84"/>
        <v>-</v>
      </c>
      <c r="P2726" s="73" t="str">
        <f t="shared" si="85"/>
        <v/>
      </c>
      <c r="Q2726" s="61" t="s">
        <v>86</v>
      </c>
    </row>
    <row r="2727" spans="8:17" x14ac:dyDescent="0.25">
      <c r="H2727" s="59">
        <v>170038</v>
      </c>
      <c r="I2727" s="59" t="s">
        <v>72</v>
      </c>
      <c r="J2727" s="59">
        <v>1477684</v>
      </c>
      <c r="K2727" s="59" t="s">
        <v>3293</v>
      </c>
      <c r="L2727" s="61" t="s">
        <v>81</v>
      </c>
      <c r="M2727" s="61">
        <f>VLOOKUP(H2727,zdroj!C:F,4,0)</f>
        <v>0</v>
      </c>
      <c r="N2727" s="61" t="str">
        <f t="shared" si="84"/>
        <v>-</v>
      </c>
      <c r="P2727" s="73" t="str">
        <f t="shared" si="85"/>
        <v/>
      </c>
      <c r="Q2727" s="61" t="s">
        <v>86</v>
      </c>
    </row>
    <row r="2728" spans="8:17" x14ac:dyDescent="0.25">
      <c r="H2728" s="59">
        <v>170038</v>
      </c>
      <c r="I2728" s="59" t="s">
        <v>72</v>
      </c>
      <c r="J2728" s="59">
        <v>1477692</v>
      </c>
      <c r="K2728" s="59" t="s">
        <v>3294</v>
      </c>
      <c r="L2728" s="61" t="s">
        <v>81</v>
      </c>
      <c r="M2728" s="61">
        <f>VLOOKUP(H2728,zdroj!C:F,4,0)</f>
        <v>0</v>
      </c>
      <c r="N2728" s="61" t="str">
        <f t="shared" si="84"/>
        <v>-</v>
      </c>
      <c r="P2728" s="73" t="str">
        <f t="shared" si="85"/>
        <v/>
      </c>
      <c r="Q2728" s="61" t="s">
        <v>86</v>
      </c>
    </row>
    <row r="2729" spans="8:17" x14ac:dyDescent="0.25">
      <c r="H2729" s="59">
        <v>170038</v>
      </c>
      <c r="I2729" s="59" t="s">
        <v>72</v>
      </c>
      <c r="J2729" s="59">
        <v>1477706</v>
      </c>
      <c r="K2729" s="59" t="s">
        <v>3295</v>
      </c>
      <c r="L2729" s="61" t="s">
        <v>81</v>
      </c>
      <c r="M2729" s="61">
        <f>VLOOKUP(H2729,zdroj!C:F,4,0)</f>
        <v>0</v>
      </c>
      <c r="N2729" s="61" t="str">
        <f t="shared" si="84"/>
        <v>-</v>
      </c>
      <c r="P2729" s="73" t="str">
        <f t="shared" si="85"/>
        <v/>
      </c>
      <c r="Q2729" s="61" t="s">
        <v>86</v>
      </c>
    </row>
    <row r="2730" spans="8:17" x14ac:dyDescent="0.25">
      <c r="H2730" s="59">
        <v>170038</v>
      </c>
      <c r="I2730" s="59" t="s">
        <v>72</v>
      </c>
      <c r="J2730" s="59">
        <v>1477714</v>
      </c>
      <c r="K2730" s="59" t="s">
        <v>3296</v>
      </c>
      <c r="L2730" s="61" t="s">
        <v>81</v>
      </c>
      <c r="M2730" s="61">
        <f>VLOOKUP(H2730,zdroj!C:F,4,0)</f>
        <v>0</v>
      </c>
      <c r="N2730" s="61" t="str">
        <f t="shared" si="84"/>
        <v>-</v>
      </c>
      <c r="P2730" s="73" t="str">
        <f t="shared" si="85"/>
        <v/>
      </c>
      <c r="Q2730" s="61" t="s">
        <v>86</v>
      </c>
    </row>
    <row r="2731" spans="8:17" x14ac:dyDescent="0.25">
      <c r="H2731" s="59">
        <v>170038</v>
      </c>
      <c r="I2731" s="59" t="s">
        <v>72</v>
      </c>
      <c r="J2731" s="59">
        <v>1477722</v>
      </c>
      <c r="K2731" s="59" t="s">
        <v>3297</v>
      </c>
      <c r="L2731" s="61" t="s">
        <v>81</v>
      </c>
      <c r="M2731" s="61">
        <f>VLOOKUP(H2731,zdroj!C:F,4,0)</f>
        <v>0</v>
      </c>
      <c r="N2731" s="61" t="str">
        <f t="shared" si="84"/>
        <v>-</v>
      </c>
      <c r="P2731" s="73" t="str">
        <f t="shared" si="85"/>
        <v/>
      </c>
      <c r="Q2731" s="61" t="s">
        <v>86</v>
      </c>
    </row>
    <row r="2732" spans="8:17" x14ac:dyDescent="0.25">
      <c r="H2732" s="59">
        <v>170038</v>
      </c>
      <c r="I2732" s="59" t="s">
        <v>72</v>
      </c>
      <c r="J2732" s="59">
        <v>1477731</v>
      </c>
      <c r="K2732" s="59" t="s">
        <v>3298</v>
      </c>
      <c r="L2732" s="61" t="s">
        <v>81</v>
      </c>
      <c r="M2732" s="61">
        <f>VLOOKUP(H2732,zdroj!C:F,4,0)</f>
        <v>0</v>
      </c>
      <c r="N2732" s="61" t="str">
        <f t="shared" si="84"/>
        <v>-</v>
      </c>
      <c r="P2732" s="73" t="str">
        <f t="shared" si="85"/>
        <v/>
      </c>
      <c r="Q2732" s="61" t="s">
        <v>86</v>
      </c>
    </row>
    <row r="2733" spans="8:17" x14ac:dyDescent="0.25">
      <c r="H2733" s="59">
        <v>170038</v>
      </c>
      <c r="I2733" s="59" t="s">
        <v>72</v>
      </c>
      <c r="J2733" s="59">
        <v>1477749</v>
      </c>
      <c r="K2733" s="59" t="s">
        <v>3299</v>
      </c>
      <c r="L2733" s="61" t="s">
        <v>81</v>
      </c>
      <c r="M2733" s="61">
        <f>VLOOKUP(H2733,zdroj!C:F,4,0)</f>
        <v>0</v>
      </c>
      <c r="N2733" s="61" t="str">
        <f t="shared" si="84"/>
        <v>-</v>
      </c>
      <c r="P2733" s="73" t="str">
        <f t="shared" si="85"/>
        <v/>
      </c>
      <c r="Q2733" s="61" t="s">
        <v>86</v>
      </c>
    </row>
    <row r="2734" spans="8:17" x14ac:dyDescent="0.25">
      <c r="H2734" s="59">
        <v>170038</v>
      </c>
      <c r="I2734" s="59" t="s">
        <v>72</v>
      </c>
      <c r="J2734" s="59">
        <v>1477757</v>
      </c>
      <c r="K2734" s="59" t="s">
        <v>3300</v>
      </c>
      <c r="L2734" s="61" t="s">
        <v>81</v>
      </c>
      <c r="M2734" s="61">
        <f>VLOOKUP(H2734,zdroj!C:F,4,0)</f>
        <v>0</v>
      </c>
      <c r="N2734" s="61" t="str">
        <f t="shared" si="84"/>
        <v>-</v>
      </c>
      <c r="P2734" s="73" t="str">
        <f t="shared" si="85"/>
        <v/>
      </c>
      <c r="Q2734" s="61" t="s">
        <v>86</v>
      </c>
    </row>
    <row r="2735" spans="8:17" x14ac:dyDescent="0.25">
      <c r="H2735" s="59">
        <v>170038</v>
      </c>
      <c r="I2735" s="59" t="s">
        <v>72</v>
      </c>
      <c r="J2735" s="59">
        <v>1477765</v>
      </c>
      <c r="K2735" s="59" t="s">
        <v>3301</v>
      </c>
      <c r="L2735" s="61" t="s">
        <v>81</v>
      </c>
      <c r="M2735" s="61">
        <f>VLOOKUP(H2735,zdroj!C:F,4,0)</f>
        <v>0</v>
      </c>
      <c r="N2735" s="61" t="str">
        <f t="shared" si="84"/>
        <v>-</v>
      </c>
      <c r="P2735" s="73" t="str">
        <f t="shared" si="85"/>
        <v/>
      </c>
      <c r="Q2735" s="61" t="s">
        <v>86</v>
      </c>
    </row>
    <row r="2736" spans="8:17" x14ac:dyDescent="0.25">
      <c r="H2736" s="59">
        <v>170038</v>
      </c>
      <c r="I2736" s="59" t="s">
        <v>72</v>
      </c>
      <c r="J2736" s="59">
        <v>1477773</v>
      </c>
      <c r="K2736" s="59" t="s">
        <v>3302</v>
      </c>
      <c r="L2736" s="61" t="s">
        <v>81</v>
      </c>
      <c r="M2736" s="61">
        <f>VLOOKUP(H2736,zdroj!C:F,4,0)</f>
        <v>0</v>
      </c>
      <c r="N2736" s="61" t="str">
        <f t="shared" si="84"/>
        <v>-</v>
      </c>
      <c r="P2736" s="73" t="str">
        <f t="shared" si="85"/>
        <v/>
      </c>
      <c r="Q2736" s="61" t="s">
        <v>86</v>
      </c>
    </row>
    <row r="2737" spans="8:17" x14ac:dyDescent="0.25">
      <c r="H2737" s="59">
        <v>170038</v>
      </c>
      <c r="I2737" s="59" t="s">
        <v>72</v>
      </c>
      <c r="J2737" s="59">
        <v>1477781</v>
      </c>
      <c r="K2737" s="59" t="s">
        <v>3303</v>
      </c>
      <c r="L2737" s="61" t="s">
        <v>81</v>
      </c>
      <c r="M2737" s="61">
        <f>VLOOKUP(H2737,zdroj!C:F,4,0)</f>
        <v>0</v>
      </c>
      <c r="N2737" s="61" t="str">
        <f t="shared" si="84"/>
        <v>-</v>
      </c>
      <c r="P2737" s="73" t="str">
        <f t="shared" si="85"/>
        <v/>
      </c>
      <c r="Q2737" s="61" t="s">
        <v>86</v>
      </c>
    </row>
    <row r="2738" spans="8:17" x14ac:dyDescent="0.25">
      <c r="H2738" s="59">
        <v>170038</v>
      </c>
      <c r="I2738" s="59" t="s">
        <v>72</v>
      </c>
      <c r="J2738" s="59">
        <v>1477790</v>
      </c>
      <c r="K2738" s="59" t="s">
        <v>3304</v>
      </c>
      <c r="L2738" s="61" t="s">
        <v>81</v>
      </c>
      <c r="M2738" s="61">
        <f>VLOOKUP(H2738,zdroj!C:F,4,0)</f>
        <v>0</v>
      </c>
      <c r="N2738" s="61" t="str">
        <f t="shared" si="84"/>
        <v>-</v>
      </c>
      <c r="P2738" s="73" t="str">
        <f t="shared" si="85"/>
        <v/>
      </c>
      <c r="Q2738" s="61" t="s">
        <v>86</v>
      </c>
    </row>
    <row r="2739" spans="8:17" x14ac:dyDescent="0.25">
      <c r="H2739" s="59">
        <v>170038</v>
      </c>
      <c r="I2739" s="59" t="s">
        <v>72</v>
      </c>
      <c r="J2739" s="59">
        <v>1477803</v>
      </c>
      <c r="K2739" s="59" t="s">
        <v>3305</v>
      </c>
      <c r="L2739" s="61" t="s">
        <v>81</v>
      </c>
      <c r="M2739" s="61">
        <f>VLOOKUP(H2739,zdroj!C:F,4,0)</f>
        <v>0</v>
      </c>
      <c r="N2739" s="61" t="str">
        <f t="shared" si="84"/>
        <v>-</v>
      </c>
      <c r="P2739" s="73" t="str">
        <f t="shared" si="85"/>
        <v/>
      </c>
      <c r="Q2739" s="61" t="s">
        <v>86</v>
      </c>
    </row>
    <row r="2740" spans="8:17" x14ac:dyDescent="0.25">
      <c r="H2740" s="59">
        <v>170038</v>
      </c>
      <c r="I2740" s="59" t="s">
        <v>72</v>
      </c>
      <c r="J2740" s="59">
        <v>1477811</v>
      </c>
      <c r="K2740" s="59" t="s">
        <v>3306</v>
      </c>
      <c r="L2740" s="61" t="s">
        <v>81</v>
      </c>
      <c r="M2740" s="61">
        <f>VLOOKUP(H2740,zdroj!C:F,4,0)</f>
        <v>0</v>
      </c>
      <c r="N2740" s="61" t="str">
        <f t="shared" si="84"/>
        <v>-</v>
      </c>
      <c r="P2740" s="73" t="str">
        <f t="shared" si="85"/>
        <v/>
      </c>
      <c r="Q2740" s="61" t="s">
        <v>86</v>
      </c>
    </row>
    <row r="2741" spans="8:17" x14ac:dyDescent="0.25">
      <c r="H2741" s="59">
        <v>170038</v>
      </c>
      <c r="I2741" s="59" t="s">
        <v>72</v>
      </c>
      <c r="J2741" s="59">
        <v>1477820</v>
      </c>
      <c r="K2741" s="59" t="s">
        <v>3307</v>
      </c>
      <c r="L2741" s="61" t="s">
        <v>81</v>
      </c>
      <c r="M2741" s="61">
        <f>VLOOKUP(H2741,zdroj!C:F,4,0)</f>
        <v>0</v>
      </c>
      <c r="N2741" s="61" t="str">
        <f t="shared" si="84"/>
        <v>-</v>
      </c>
      <c r="P2741" s="73" t="str">
        <f t="shared" si="85"/>
        <v/>
      </c>
      <c r="Q2741" s="61" t="s">
        <v>86</v>
      </c>
    </row>
    <row r="2742" spans="8:17" x14ac:dyDescent="0.25">
      <c r="H2742" s="59">
        <v>170038</v>
      </c>
      <c r="I2742" s="59" t="s">
        <v>72</v>
      </c>
      <c r="J2742" s="59">
        <v>1477838</v>
      </c>
      <c r="K2742" s="59" t="s">
        <v>3308</v>
      </c>
      <c r="L2742" s="61" t="s">
        <v>81</v>
      </c>
      <c r="M2742" s="61">
        <f>VLOOKUP(H2742,zdroj!C:F,4,0)</f>
        <v>0</v>
      </c>
      <c r="N2742" s="61" t="str">
        <f t="shared" si="84"/>
        <v>-</v>
      </c>
      <c r="P2742" s="73" t="str">
        <f t="shared" si="85"/>
        <v/>
      </c>
      <c r="Q2742" s="61" t="s">
        <v>86</v>
      </c>
    </row>
    <row r="2743" spans="8:17" x14ac:dyDescent="0.25">
      <c r="H2743" s="59">
        <v>170038</v>
      </c>
      <c r="I2743" s="59" t="s">
        <v>72</v>
      </c>
      <c r="J2743" s="59">
        <v>25708139</v>
      </c>
      <c r="K2743" s="59" t="s">
        <v>3309</v>
      </c>
      <c r="L2743" s="61" t="s">
        <v>81</v>
      </c>
      <c r="M2743" s="61">
        <f>VLOOKUP(H2743,zdroj!C:F,4,0)</f>
        <v>0</v>
      </c>
      <c r="N2743" s="61" t="str">
        <f t="shared" si="84"/>
        <v>-</v>
      </c>
      <c r="P2743" s="73" t="str">
        <f t="shared" si="85"/>
        <v/>
      </c>
      <c r="Q2743" s="61" t="s">
        <v>86</v>
      </c>
    </row>
    <row r="2744" spans="8:17" x14ac:dyDescent="0.25">
      <c r="H2744" s="59">
        <v>170038</v>
      </c>
      <c r="I2744" s="59" t="s">
        <v>72</v>
      </c>
      <c r="J2744" s="59">
        <v>25708147</v>
      </c>
      <c r="K2744" s="59" t="s">
        <v>3310</v>
      </c>
      <c r="L2744" s="61" t="s">
        <v>81</v>
      </c>
      <c r="M2744" s="61">
        <f>VLOOKUP(H2744,zdroj!C:F,4,0)</f>
        <v>0</v>
      </c>
      <c r="N2744" s="61" t="str">
        <f t="shared" si="84"/>
        <v>-</v>
      </c>
      <c r="P2744" s="73" t="str">
        <f t="shared" si="85"/>
        <v/>
      </c>
      <c r="Q2744" s="61" t="s">
        <v>86</v>
      </c>
    </row>
    <row r="2745" spans="8:17" x14ac:dyDescent="0.25">
      <c r="H2745" s="59">
        <v>170038</v>
      </c>
      <c r="I2745" s="59" t="s">
        <v>72</v>
      </c>
      <c r="J2745" s="59">
        <v>27382028</v>
      </c>
      <c r="K2745" s="59" t="s">
        <v>3311</v>
      </c>
      <c r="L2745" s="61" t="s">
        <v>81</v>
      </c>
      <c r="M2745" s="61">
        <f>VLOOKUP(H2745,zdroj!C:F,4,0)</f>
        <v>0</v>
      </c>
      <c r="N2745" s="61" t="str">
        <f t="shared" si="84"/>
        <v>-</v>
      </c>
      <c r="P2745" s="73" t="str">
        <f t="shared" si="85"/>
        <v/>
      </c>
      <c r="Q2745" s="61" t="s">
        <v>86</v>
      </c>
    </row>
    <row r="2746" spans="8:17" x14ac:dyDescent="0.25">
      <c r="H2746" s="59">
        <v>170038</v>
      </c>
      <c r="I2746" s="59" t="s">
        <v>72</v>
      </c>
      <c r="J2746" s="59">
        <v>27953203</v>
      </c>
      <c r="K2746" s="59" t="s">
        <v>3312</v>
      </c>
      <c r="L2746" s="61" t="s">
        <v>81</v>
      </c>
      <c r="M2746" s="61">
        <f>VLOOKUP(H2746,zdroj!C:F,4,0)</f>
        <v>0</v>
      </c>
      <c r="N2746" s="61" t="str">
        <f t="shared" si="84"/>
        <v>-</v>
      </c>
      <c r="P2746" s="73" t="str">
        <f t="shared" si="85"/>
        <v/>
      </c>
      <c r="Q2746" s="61" t="s">
        <v>86</v>
      </c>
    </row>
    <row r="2747" spans="8:17" x14ac:dyDescent="0.25">
      <c r="H2747" s="59">
        <v>170038</v>
      </c>
      <c r="I2747" s="59" t="s">
        <v>72</v>
      </c>
      <c r="J2747" s="59">
        <v>28058712</v>
      </c>
      <c r="K2747" s="59" t="s">
        <v>3313</v>
      </c>
      <c r="L2747" s="61" t="s">
        <v>81</v>
      </c>
      <c r="M2747" s="61">
        <f>VLOOKUP(H2747,zdroj!C:F,4,0)</f>
        <v>0</v>
      </c>
      <c r="N2747" s="61" t="str">
        <f t="shared" si="84"/>
        <v>-</v>
      </c>
      <c r="P2747" s="73" t="str">
        <f t="shared" si="85"/>
        <v/>
      </c>
      <c r="Q2747" s="61" t="s">
        <v>86</v>
      </c>
    </row>
    <row r="2748" spans="8:17" x14ac:dyDescent="0.25">
      <c r="H2748" s="59">
        <v>170038</v>
      </c>
      <c r="I2748" s="59" t="s">
        <v>72</v>
      </c>
      <c r="J2748" s="59">
        <v>28188110</v>
      </c>
      <c r="K2748" s="59" t="s">
        <v>3314</v>
      </c>
      <c r="L2748" s="61" t="s">
        <v>81</v>
      </c>
      <c r="M2748" s="61">
        <f>VLOOKUP(H2748,zdroj!C:F,4,0)</f>
        <v>0</v>
      </c>
      <c r="N2748" s="61" t="str">
        <f t="shared" si="84"/>
        <v>-</v>
      </c>
      <c r="P2748" s="73" t="str">
        <f t="shared" si="85"/>
        <v/>
      </c>
      <c r="Q2748" s="61" t="s">
        <v>86</v>
      </c>
    </row>
    <row r="2749" spans="8:17" x14ac:dyDescent="0.25">
      <c r="H2749" s="59">
        <v>170038</v>
      </c>
      <c r="I2749" s="59" t="s">
        <v>72</v>
      </c>
      <c r="J2749" s="59">
        <v>30924901</v>
      </c>
      <c r="K2749" s="59" t="s">
        <v>3315</v>
      </c>
      <c r="L2749" s="61" t="s">
        <v>81</v>
      </c>
      <c r="M2749" s="61">
        <f>VLOOKUP(H2749,zdroj!C:F,4,0)</f>
        <v>0</v>
      </c>
      <c r="N2749" s="61" t="str">
        <f t="shared" si="84"/>
        <v>-</v>
      </c>
      <c r="P2749" s="73" t="str">
        <f t="shared" si="85"/>
        <v/>
      </c>
      <c r="Q2749" s="61" t="s">
        <v>86</v>
      </c>
    </row>
    <row r="2750" spans="8:17" x14ac:dyDescent="0.25">
      <c r="H2750" s="59">
        <v>170038</v>
      </c>
      <c r="I2750" s="59" t="s">
        <v>72</v>
      </c>
      <c r="J2750" s="59">
        <v>40769003</v>
      </c>
      <c r="K2750" s="59" t="s">
        <v>3316</v>
      </c>
      <c r="L2750" s="61" t="s">
        <v>81</v>
      </c>
      <c r="M2750" s="61">
        <f>VLOOKUP(H2750,zdroj!C:F,4,0)</f>
        <v>0</v>
      </c>
      <c r="N2750" s="61" t="str">
        <f t="shared" si="84"/>
        <v>-</v>
      </c>
      <c r="P2750" s="73" t="str">
        <f t="shared" si="85"/>
        <v/>
      </c>
      <c r="Q2750" s="61" t="s">
        <v>86</v>
      </c>
    </row>
    <row r="2751" spans="8:17" x14ac:dyDescent="0.25">
      <c r="H2751" s="59">
        <v>170038</v>
      </c>
      <c r="I2751" s="59" t="s">
        <v>72</v>
      </c>
      <c r="J2751" s="59">
        <v>42717329</v>
      </c>
      <c r="K2751" s="59" t="s">
        <v>3317</v>
      </c>
      <c r="L2751" s="61" t="s">
        <v>81</v>
      </c>
      <c r="M2751" s="61">
        <f>VLOOKUP(H2751,zdroj!C:F,4,0)</f>
        <v>0</v>
      </c>
      <c r="N2751" s="61" t="str">
        <f t="shared" si="84"/>
        <v>-</v>
      </c>
      <c r="P2751" s="73" t="str">
        <f t="shared" si="85"/>
        <v/>
      </c>
      <c r="Q2751" s="61" t="s">
        <v>86</v>
      </c>
    </row>
    <row r="2752" spans="8:17" x14ac:dyDescent="0.25">
      <c r="H2752" s="59">
        <v>173509</v>
      </c>
      <c r="I2752" s="59" t="s">
        <v>69</v>
      </c>
      <c r="J2752" s="59">
        <v>1352971</v>
      </c>
      <c r="K2752" s="59" t="s">
        <v>3318</v>
      </c>
      <c r="L2752" s="61" t="s">
        <v>81</v>
      </c>
      <c r="M2752" s="61">
        <f>VLOOKUP(H2752,zdroj!C:F,4,0)</f>
        <v>0</v>
      </c>
      <c r="N2752" s="61" t="str">
        <f t="shared" si="84"/>
        <v>-</v>
      </c>
      <c r="P2752" s="73" t="str">
        <f t="shared" si="85"/>
        <v/>
      </c>
      <c r="Q2752" s="61" t="s">
        <v>84</v>
      </c>
    </row>
    <row r="2753" spans="8:17" x14ac:dyDescent="0.25">
      <c r="H2753" s="59">
        <v>173509</v>
      </c>
      <c r="I2753" s="59" t="s">
        <v>69</v>
      </c>
      <c r="J2753" s="59">
        <v>1352989</v>
      </c>
      <c r="K2753" s="59" t="s">
        <v>3319</v>
      </c>
      <c r="L2753" s="61" t="s">
        <v>113</v>
      </c>
      <c r="M2753" s="61">
        <f>VLOOKUP(H2753,zdroj!C:F,4,0)</f>
        <v>0</v>
      </c>
      <c r="N2753" s="61" t="str">
        <f t="shared" si="84"/>
        <v>katB</v>
      </c>
      <c r="P2753" s="73" t="str">
        <f t="shared" si="85"/>
        <v/>
      </c>
      <c r="Q2753" s="61" t="s">
        <v>30</v>
      </c>
    </row>
    <row r="2754" spans="8:17" x14ac:dyDescent="0.25">
      <c r="H2754" s="59">
        <v>173509</v>
      </c>
      <c r="I2754" s="59" t="s">
        <v>69</v>
      </c>
      <c r="J2754" s="59">
        <v>1352997</v>
      </c>
      <c r="K2754" s="59" t="s">
        <v>3320</v>
      </c>
      <c r="L2754" s="61" t="s">
        <v>113</v>
      </c>
      <c r="M2754" s="61">
        <f>VLOOKUP(H2754,zdroj!C:F,4,0)</f>
        <v>0</v>
      </c>
      <c r="N2754" s="61" t="str">
        <f t="shared" si="84"/>
        <v>katB</v>
      </c>
      <c r="P2754" s="73" t="str">
        <f t="shared" si="85"/>
        <v/>
      </c>
      <c r="Q2754" s="61" t="s">
        <v>30</v>
      </c>
    </row>
    <row r="2755" spans="8:17" x14ac:dyDescent="0.25">
      <c r="H2755" s="59">
        <v>173509</v>
      </c>
      <c r="I2755" s="59" t="s">
        <v>69</v>
      </c>
      <c r="J2755" s="59">
        <v>1353004</v>
      </c>
      <c r="K2755" s="59" t="s">
        <v>3321</v>
      </c>
      <c r="L2755" s="61" t="s">
        <v>113</v>
      </c>
      <c r="M2755" s="61">
        <f>VLOOKUP(H2755,zdroj!C:F,4,0)</f>
        <v>0</v>
      </c>
      <c r="N2755" s="61" t="str">
        <f t="shared" si="84"/>
        <v>katB</v>
      </c>
      <c r="P2755" s="73" t="str">
        <f t="shared" si="85"/>
        <v/>
      </c>
      <c r="Q2755" s="61" t="s">
        <v>30</v>
      </c>
    </row>
    <row r="2756" spans="8:17" x14ac:dyDescent="0.25">
      <c r="H2756" s="59">
        <v>173509</v>
      </c>
      <c r="I2756" s="59" t="s">
        <v>69</v>
      </c>
      <c r="J2756" s="59">
        <v>1353012</v>
      </c>
      <c r="K2756" s="59" t="s">
        <v>3322</v>
      </c>
      <c r="L2756" s="61" t="s">
        <v>113</v>
      </c>
      <c r="M2756" s="61">
        <f>VLOOKUP(H2756,zdroj!C:F,4,0)</f>
        <v>0</v>
      </c>
      <c r="N2756" s="61" t="str">
        <f t="shared" si="84"/>
        <v>katB</v>
      </c>
      <c r="P2756" s="73" t="str">
        <f t="shared" si="85"/>
        <v/>
      </c>
      <c r="Q2756" s="61" t="s">
        <v>30</v>
      </c>
    </row>
    <row r="2757" spans="8:17" x14ac:dyDescent="0.25">
      <c r="H2757" s="59">
        <v>173509</v>
      </c>
      <c r="I2757" s="59" t="s">
        <v>69</v>
      </c>
      <c r="J2757" s="59">
        <v>1353021</v>
      </c>
      <c r="K2757" s="59" t="s">
        <v>3323</v>
      </c>
      <c r="L2757" s="61" t="s">
        <v>113</v>
      </c>
      <c r="M2757" s="61">
        <f>VLOOKUP(H2757,zdroj!C:F,4,0)</f>
        <v>0</v>
      </c>
      <c r="N2757" s="61" t="str">
        <f t="shared" si="84"/>
        <v>katB</v>
      </c>
      <c r="P2757" s="73" t="str">
        <f t="shared" si="85"/>
        <v/>
      </c>
      <c r="Q2757" s="61" t="s">
        <v>30</v>
      </c>
    </row>
    <row r="2758" spans="8:17" x14ac:dyDescent="0.25">
      <c r="H2758" s="59">
        <v>173509</v>
      </c>
      <c r="I2758" s="59" t="s">
        <v>69</v>
      </c>
      <c r="J2758" s="59">
        <v>1353039</v>
      </c>
      <c r="K2758" s="59" t="s">
        <v>3324</v>
      </c>
      <c r="L2758" s="61" t="s">
        <v>113</v>
      </c>
      <c r="M2758" s="61">
        <f>VLOOKUP(H2758,zdroj!C:F,4,0)</f>
        <v>0</v>
      </c>
      <c r="N2758" s="61" t="str">
        <f t="shared" si="84"/>
        <v>katB</v>
      </c>
      <c r="P2758" s="73" t="str">
        <f t="shared" si="85"/>
        <v/>
      </c>
      <c r="Q2758" s="61" t="s">
        <v>30</v>
      </c>
    </row>
    <row r="2759" spans="8:17" x14ac:dyDescent="0.25">
      <c r="H2759" s="59">
        <v>173509</v>
      </c>
      <c r="I2759" s="59" t="s">
        <v>69</v>
      </c>
      <c r="J2759" s="59">
        <v>1353047</v>
      </c>
      <c r="K2759" s="59" t="s">
        <v>3325</v>
      </c>
      <c r="L2759" s="61" t="s">
        <v>113</v>
      </c>
      <c r="M2759" s="61">
        <f>VLOOKUP(H2759,zdroj!C:F,4,0)</f>
        <v>0</v>
      </c>
      <c r="N2759" s="61" t="str">
        <f t="shared" ref="N2759:N2822" si="86">IF(M2759="A",IF(L2759="katA","katB",L2759),L2759)</f>
        <v>katB</v>
      </c>
      <c r="P2759" s="73" t="str">
        <f t="shared" ref="P2759:P2822" si="87">IF(O2759="A",1,"")</f>
        <v/>
      </c>
      <c r="Q2759" s="61" t="s">
        <v>30</v>
      </c>
    </row>
    <row r="2760" spans="8:17" x14ac:dyDescent="0.25">
      <c r="H2760" s="59">
        <v>173509</v>
      </c>
      <c r="I2760" s="59" t="s">
        <v>69</v>
      </c>
      <c r="J2760" s="59">
        <v>1353055</v>
      </c>
      <c r="K2760" s="59" t="s">
        <v>3326</v>
      </c>
      <c r="L2760" s="61" t="s">
        <v>113</v>
      </c>
      <c r="M2760" s="61">
        <f>VLOOKUP(H2760,zdroj!C:F,4,0)</f>
        <v>0</v>
      </c>
      <c r="N2760" s="61" t="str">
        <f t="shared" si="86"/>
        <v>katB</v>
      </c>
      <c r="P2760" s="73" t="str">
        <f t="shared" si="87"/>
        <v/>
      </c>
      <c r="Q2760" s="61" t="s">
        <v>30</v>
      </c>
    </row>
    <row r="2761" spans="8:17" x14ac:dyDescent="0.25">
      <c r="H2761" s="59">
        <v>173509</v>
      </c>
      <c r="I2761" s="59" t="s">
        <v>69</v>
      </c>
      <c r="J2761" s="59">
        <v>1353063</v>
      </c>
      <c r="K2761" s="59" t="s">
        <v>3327</v>
      </c>
      <c r="L2761" s="61" t="s">
        <v>113</v>
      </c>
      <c r="M2761" s="61">
        <f>VLOOKUP(H2761,zdroj!C:F,4,0)</f>
        <v>0</v>
      </c>
      <c r="N2761" s="61" t="str">
        <f t="shared" si="86"/>
        <v>katB</v>
      </c>
      <c r="P2761" s="73" t="str">
        <f t="shared" si="87"/>
        <v/>
      </c>
      <c r="Q2761" s="61" t="s">
        <v>30</v>
      </c>
    </row>
    <row r="2762" spans="8:17" x14ac:dyDescent="0.25">
      <c r="H2762" s="59">
        <v>173509</v>
      </c>
      <c r="I2762" s="59" t="s">
        <v>69</v>
      </c>
      <c r="J2762" s="59">
        <v>1353071</v>
      </c>
      <c r="K2762" s="59" t="s">
        <v>3328</v>
      </c>
      <c r="L2762" s="61" t="s">
        <v>113</v>
      </c>
      <c r="M2762" s="61">
        <f>VLOOKUP(H2762,zdroj!C:F,4,0)</f>
        <v>0</v>
      </c>
      <c r="N2762" s="61" t="str">
        <f t="shared" si="86"/>
        <v>katB</v>
      </c>
      <c r="P2762" s="73" t="str">
        <f t="shared" si="87"/>
        <v/>
      </c>
      <c r="Q2762" s="61" t="s">
        <v>30</v>
      </c>
    </row>
    <row r="2763" spans="8:17" x14ac:dyDescent="0.25">
      <c r="H2763" s="59">
        <v>173509</v>
      </c>
      <c r="I2763" s="59" t="s">
        <v>69</v>
      </c>
      <c r="J2763" s="59">
        <v>1353080</v>
      </c>
      <c r="K2763" s="59" t="s">
        <v>3329</v>
      </c>
      <c r="L2763" s="61" t="s">
        <v>113</v>
      </c>
      <c r="M2763" s="61">
        <f>VLOOKUP(H2763,zdroj!C:F,4,0)</f>
        <v>0</v>
      </c>
      <c r="N2763" s="61" t="str">
        <f t="shared" si="86"/>
        <v>katB</v>
      </c>
      <c r="P2763" s="73" t="str">
        <f t="shared" si="87"/>
        <v/>
      </c>
      <c r="Q2763" s="61" t="s">
        <v>30</v>
      </c>
    </row>
    <row r="2764" spans="8:17" x14ac:dyDescent="0.25">
      <c r="H2764" s="59">
        <v>173509</v>
      </c>
      <c r="I2764" s="59" t="s">
        <v>69</v>
      </c>
      <c r="J2764" s="59">
        <v>1353098</v>
      </c>
      <c r="K2764" s="59" t="s">
        <v>3330</v>
      </c>
      <c r="L2764" s="61" t="s">
        <v>113</v>
      </c>
      <c r="M2764" s="61">
        <f>VLOOKUP(H2764,zdroj!C:F,4,0)</f>
        <v>0</v>
      </c>
      <c r="N2764" s="61" t="str">
        <f t="shared" si="86"/>
        <v>katB</v>
      </c>
      <c r="P2764" s="73" t="str">
        <f t="shared" si="87"/>
        <v/>
      </c>
      <c r="Q2764" s="61" t="s">
        <v>30</v>
      </c>
    </row>
    <row r="2765" spans="8:17" x14ac:dyDescent="0.25">
      <c r="H2765" s="59">
        <v>173509</v>
      </c>
      <c r="I2765" s="59" t="s">
        <v>69</v>
      </c>
      <c r="J2765" s="59">
        <v>1353101</v>
      </c>
      <c r="K2765" s="59" t="s">
        <v>3331</v>
      </c>
      <c r="L2765" s="61" t="s">
        <v>113</v>
      </c>
      <c r="M2765" s="61">
        <f>VLOOKUP(H2765,zdroj!C:F,4,0)</f>
        <v>0</v>
      </c>
      <c r="N2765" s="61" t="str">
        <f t="shared" si="86"/>
        <v>katB</v>
      </c>
      <c r="P2765" s="73" t="str">
        <f t="shared" si="87"/>
        <v/>
      </c>
      <c r="Q2765" s="61" t="s">
        <v>30</v>
      </c>
    </row>
    <row r="2766" spans="8:17" x14ac:dyDescent="0.25">
      <c r="H2766" s="59">
        <v>173509</v>
      </c>
      <c r="I2766" s="59" t="s">
        <v>69</v>
      </c>
      <c r="J2766" s="59">
        <v>1353136</v>
      </c>
      <c r="K2766" s="59" t="s">
        <v>3332</v>
      </c>
      <c r="L2766" s="61" t="s">
        <v>113</v>
      </c>
      <c r="M2766" s="61">
        <f>VLOOKUP(H2766,zdroj!C:F,4,0)</f>
        <v>0</v>
      </c>
      <c r="N2766" s="61" t="str">
        <f t="shared" si="86"/>
        <v>katB</v>
      </c>
      <c r="P2766" s="73" t="str">
        <f t="shared" si="87"/>
        <v/>
      </c>
      <c r="Q2766" s="61" t="s">
        <v>30</v>
      </c>
    </row>
    <row r="2767" spans="8:17" x14ac:dyDescent="0.25">
      <c r="H2767" s="59">
        <v>173509</v>
      </c>
      <c r="I2767" s="59" t="s">
        <v>69</v>
      </c>
      <c r="J2767" s="59">
        <v>1353144</v>
      </c>
      <c r="K2767" s="59" t="s">
        <v>3333</v>
      </c>
      <c r="L2767" s="61" t="s">
        <v>113</v>
      </c>
      <c r="M2767" s="61">
        <f>VLOOKUP(H2767,zdroj!C:F,4,0)</f>
        <v>0</v>
      </c>
      <c r="N2767" s="61" t="str">
        <f t="shared" si="86"/>
        <v>katB</v>
      </c>
      <c r="P2767" s="73" t="str">
        <f t="shared" si="87"/>
        <v/>
      </c>
      <c r="Q2767" s="61" t="s">
        <v>30</v>
      </c>
    </row>
    <row r="2768" spans="8:17" x14ac:dyDescent="0.25">
      <c r="H2768" s="59">
        <v>173509</v>
      </c>
      <c r="I2768" s="59" t="s">
        <v>69</v>
      </c>
      <c r="J2768" s="59">
        <v>1353152</v>
      </c>
      <c r="K2768" s="59" t="s">
        <v>3334</v>
      </c>
      <c r="L2768" s="61" t="s">
        <v>113</v>
      </c>
      <c r="M2768" s="61">
        <f>VLOOKUP(H2768,zdroj!C:F,4,0)</f>
        <v>0</v>
      </c>
      <c r="N2768" s="61" t="str">
        <f t="shared" si="86"/>
        <v>katB</v>
      </c>
      <c r="P2768" s="73" t="str">
        <f t="shared" si="87"/>
        <v/>
      </c>
      <c r="Q2768" s="61" t="s">
        <v>30</v>
      </c>
    </row>
    <row r="2769" spans="8:17" x14ac:dyDescent="0.25">
      <c r="H2769" s="59">
        <v>173509</v>
      </c>
      <c r="I2769" s="59" t="s">
        <v>69</v>
      </c>
      <c r="J2769" s="59">
        <v>1353161</v>
      </c>
      <c r="K2769" s="59" t="s">
        <v>3335</v>
      </c>
      <c r="L2769" s="61" t="s">
        <v>113</v>
      </c>
      <c r="M2769" s="61">
        <f>VLOOKUP(H2769,zdroj!C:F,4,0)</f>
        <v>0</v>
      </c>
      <c r="N2769" s="61" t="str">
        <f t="shared" si="86"/>
        <v>katB</v>
      </c>
      <c r="P2769" s="73" t="str">
        <f t="shared" si="87"/>
        <v/>
      </c>
      <c r="Q2769" s="61" t="s">
        <v>30</v>
      </c>
    </row>
    <row r="2770" spans="8:17" x14ac:dyDescent="0.25">
      <c r="H2770" s="59">
        <v>173509</v>
      </c>
      <c r="I2770" s="59" t="s">
        <v>69</v>
      </c>
      <c r="J2770" s="59">
        <v>1353179</v>
      </c>
      <c r="K2770" s="59" t="s">
        <v>3336</v>
      </c>
      <c r="L2770" s="61" t="s">
        <v>113</v>
      </c>
      <c r="M2770" s="61">
        <f>VLOOKUP(H2770,zdroj!C:F,4,0)</f>
        <v>0</v>
      </c>
      <c r="N2770" s="61" t="str">
        <f t="shared" si="86"/>
        <v>katB</v>
      </c>
      <c r="P2770" s="73" t="str">
        <f t="shared" si="87"/>
        <v/>
      </c>
      <c r="Q2770" s="61" t="s">
        <v>30</v>
      </c>
    </row>
    <row r="2771" spans="8:17" x14ac:dyDescent="0.25">
      <c r="H2771" s="59">
        <v>173509</v>
      </c>
      <c r="I2771" s="59" t="s">
        <v>69</v>
      </c>
      <c r="J2771" s="59">
        <v>1353187</v>
      </c>
      <c r="K2771" s="59" t="s">
        <v>3337</v>
      </c>
      <c r="L2771" s="61" t="s">
        <v>113</v>
      </c>
      <c r="M2771" s="61">
        <f>VLOOKUP(H2771,zdroj!C:F,4,0)</f>
        <v>0</v>
      </c>
      <c r="N2771" s="61" t="str">
        <f t="shared" si="86"/>
        <v>katB</v>
      </c>
      <c r="P2771" s="73" t="str">
        <f t="shared" si="87"/>
        <v/>
      </c>
      <c r="Q2771" s="61" t="s">
        <v>30</v>
      </c>
    </row>
    <row r="2772" spans="8:17" x14ac:dyDescent="0.25">
      <c r="H2772" s="59">
        <v>173509</v>
      </c>
      <c r="I2772" s="59" t="s">
        <v>69</v>
      </c>
      <c r="J2772" s="59">
        <v>1353195</v>
      </c>
      <c r="K2772" s="59" t="s">
        <v>3338</v>
      </c>
      <c r="L2772" s="61" t="s">
        <v>113</v>
      </c>
      <c r="M2772" s="61">
        <f>VLOOKUP(H2772,zdroj!C:F,4,0)</f>
        <v>0</v>
      </c>
      <c r="N2772" s="61" t="str">
        <f t="shared" si="86"/>
        <v>katB</v>
      </c>
      <c r="P2772" s="73" t="str">
        <f t="shared" si="87"/>
        <v/>
      </c>
      <c r="Q2772" s="61" t="s">
        <v>30</v>
      </c>
    </row>
    <row r="2773" spans="8:17" x14ac:dyDescent="0.25">
      <c r="H2773" s="59">
        <v>173509</v>
      </c>
      <c r="I2773" s="59" t="s">
        <v>69</v>
      </c>
      <c r="J2773" s="59">
        <v>1353209</v>
      </c>
      <c r="K2773" s="59" t="s">
        <v>3339</v>
      </c>
      <c r="L2773" s="61" t="s">
        <v>113</v>
      </c>
      <c r="M2773" s="61">
        <f>VLOOKUP(H2773,zdroj!C:F,4,0)</f>
        <v>0</v>
      </c>
      <c r="N2773" s="61" t="str">
        <f t="shared" si="86"/>
        <v>katB</v>
      </c>
      <c r="P2773" s="73" t="str">
        <f t="shared" si="87"/>
        <v/>
      </c>
      <c r="Q2773" s="61" t="s">
        <v>31</v>
      </c>
    </row>
    <row r="2774" spans="8:17" x14ac:dyDescent="0.25">
      <c r="H2774" s="59">
        <v>173509</v>
      </c>
      <c r="I2774" s="59" t="s">
        <v>69</v>
      </c>
      <c r="J2774" s="59">
        <v>1353217</v>
      </c>
      <c r="K2774" s="59" t="s">
        <v>3340</v>
      </c>
      <c r="L2774" s="61" t="s">
        <v>113</v>
      </c>
      <c r="M2774" s="61">
        <f>VLOOKUP(H2774,zdroj!C:F,4,0)</f>
        <v>0</v>
      </c>
      <c r="N2774" s="61" t="str">
        <f t="shared" si="86"/>
        <v>katB</v>
      </c>
      <c r="P2774" s="73" t="str">
        <f t="shared" si="87"/>
        <v/>
      </c>
      <c r="Q2774" s="61" t="s">
        <v>30</v>
      </c>
    </row>
    <row r="2775" spans="8:17" x14ac:dyDescent="0.25">
      <c r="H2775" s="59">
        <v>173509</v>
      </c>
      <c r="I2775" s="59" t="s">
        <v>69</v>
      </c>
      <c r="J2775" s="59">
        <v>1353225</v>
      </c>
      <c r="K2775" s="59" t="s">
        <v>3341</v>
      </c>
      <c r="L2775" s="61" t="s">
        <v>113</v>
      </c>
      <c r="M2775" s="61">
        <f>VLOOKUP(H2775,zdroj!C:F,4,0)</f>
        <v>0</v>
      </c>
      <c r="N2775" s="61" t="str">
        <f t="shared" si="86"/>
        <v>katB</v>
      </c>
      <c r="P2775" s="73" t="str">
        <f t="shared" si="87"/>
        <v/>
      </c>
      <c r="Q2775" s="61" t="s">
        <v>30</v>
      </c>
    </row>
    <row r="2776" spans="8:17" x14ac:dyDescent="0.25">
      <c r="H2776" s="59">
        <v>173509</v>
      </c>
      <c r="I2776" s="59" t="s">
        <v>69</v>
      </c>
      <c r="J2776" s="59">
        <v>1353233</v>
      </c>
      <c r="K2776" s="59" t="s">
        <v>3342</v>
      </c>
      <c r="L2776" s="61" t="s">
        <v>113</v>
      </c>
      <c r="M2776" s="61">
        <f>VLOOKUP(H2776,zdroj!C:F,4,0)</f>
        <v>0</v>
      </c>
      <c r="N2776" s="61" t="str">
        <f t="shared" si="86"/>
        <v>katB</v>
      </c>
      <c r="P2776" s="73" t="str">
        <f t="shared" si="87"/>
        <v/>
      </c>
      <c r="Q2776" s="61" t="s">
        <v>30</v>
      </c>
    </row>
    <row r="2777" spans="8:17" x14ac:dyDescent="0.25">
      <c r="H2777" s="59">
        <v>173509</v>
      </c>
      <c r="I2777" s="59" t="s">
        <v>69</v>
      </c>
      <c r="J2777" s="59">
        <v>1353241</v>
      </c>
      <c r="K2777" s="59" t="s">
        <v>3343</v>
      </c>
      <c r="L2777" s="61" t="s">
        <v>113</v>
      </c>
      <c r="M2777" s="61">
        <f>VLOOKUP(H2777,zdroj!C:F,4,0)</f>
        <v>0</v>
      </c>
      <c r="N2777" s="61" t="str">
        <f t="shared" si="86"/>
        <v>katB</v>
      </c>
      <c r="P2777" s="73" t="str">
        <f t="shared" si="87"/>
        <v/>
      </c>
      <c r="Q2777" s="61" t="s">
        <v>30</v>
      </c>
    </row>
    <row r="2778" spans="8:17" x14ac:dyDescent="0.25">
      <c r="H2778" s="59">
        <v>173509</v>
      </c>
      <c r="I2778" s="59" t="s">
        <v>69</v>
      </c>
      <c r="J2778" s="59">
        <v>1353268</v>
      </c>
      <c r="K2778" s="59" t="s">
        <v>3344</v>
      </c>
      <c r="L2778" s="61" t="s">
        <v>113</v>
      </c>
      <c r="M2778" s="61">
        <f>VLOOKUP(H2778,zdroj!C:F,4,0)</f>
        <v>0</v>
      </c>
      <c r="N2778" s="61" t="str">
        <f t="shared" si="86"/>
        <v>katB</v>
      </c>
      <c r="P2778" s="73" t="str">
        <f t="shared" si="87"/>
        <v/>
      </c>
      <c r="Q2778" s="61" t="s">
        <v>30</v>
      </c>
    </row>
    <row r="2779" spans="8:17" x14ac:dyDescent="0.25">
      <c r="H2779" s="59">
        <v>173509</v>
      </c>
      <c r="I2779" s="59" t="s">
        <v>69</v>
      </c>
      <c r="J2779" s="59">
        <v>1353276</v>
      </c>
      <c r="K2779" s="59" t="s">
        <v>3345</v>
      </c>
      <c r="L2779" s="61" t="s">
        <v>113</v>
      </c>
      <c r="M2779" s="61">
        <f>VLOOKUP(H2779,zdroj!C:F,4,0)</f>
        <v>0</v>
      </c>
      <c r="N2779" s="61" t="str">
        <f t="shared" si="86"/>
        <v>katB</v>
      </c>
      <c r="P2779" s="73" t="str">
        <f t="shared" si="87"/>
        <v/>
      </c>
      <c r="Q2779" s="61" t="s">
        <v>33</v>
      </c>
    </row>
    <row r="2780" spans="8:17" x14ac:dyDescent="0.25">
      <c r="H2780" s="59">
        <v>173509</v>
      </c>
      <c r="I2780" s="59" t="s">
        <v>69</v>
      </c>
      <c r="J2780" s="59">
        <v>1353284</v>
      </c>
      <c r="K2780" s="59" t="s">
        <v>3346</v>
      </c>
      <c r="L2780" s="61" t="s">
        <v>113</v>
      </c>
      <c r="M2780" s="61">
        <f>VLOOKUP(H2780,zdroj!C:F,4,0)</f>
        <v>0</v>
      </c>
      <c r="N2780" s="61" t="str">
        <f t="shared" si="86"/>
        <v>katB</v>
      </c>
      <c r="P2780" s="73" t="str">
        <f t="shared" si="87"/>
        <v/>
      </c>
      <c r="Q2780" s="61" t="s">
        <v>30</v>
      </c>
    </row>
    <row r="2781" spans="8:17" x14ac:dyDescent="0.25">
      <c r="H2781" s="59">
        <v>173509</v>
      </c>
      <c r="I2781" s="59" t="s">
        <v>69</v>
      </c>
      <c r="J2781" s="59">
        <v>1353292</v>
      </c>
      <c r="K2781" s="59" t="s">
        <v>3347</v>
      </c>
      <c r="L2781" s="61" t="s">
        <v>113</v>
      </c>
      <c r="M2781" s="61">
        <f>VLOOKUP(H2781,zdroj!C:F,4,0)</f>
        <v>0</v>
      </c>
      <c r="N2781" s="61" t="str">
        <f t="shared" si="86"/>
        <v>katB</v>
      </c>
      <c r="P2781" s="73" t="str">
        <f t="shared" si="87"/>
        <v/>
      </c>
      <c r="Q2781" s="61" t="s">
        <v>30</v>
      </c>
    </row>
    <row r="2782" spans="8:17" x14ac:dyDescent="0.25">
      <c r="H2782" s="59">
        <v>173509</v>
      </c>
      <c r="I2782" s="59" t="s">
        <v>69</v>
      </c>
      <c r="J2782" s="59">
        <v>1353314</v>
      </c>
      <c r="K2782" s="59" t="s">
        <v>3348</v>
      </c>
      <c r="L2782" s="61" t="s">
        <v>113</v>
      </c>
      <c r="M2782" s="61">
        <f>VLOOKUP(H2782,zdroj!C:F,4,0)</f>
        <v>0</v>
      </c>
      <c r="N2782" s="61" t="str">
        <f t="shared" si="86"/>
        <v>katB</v>
      </c>
      <c r="P2782" s="73" t="str">
        <f t="shared" si="87"/>
        <v/>
      </c>
      <c r="Q2782" s="61" t="s">
        <v>30</v>
      </c>
    </row>
    <row r="2783" spans="8:17" x14ac:dyDescent="0.25">
      <c r="H2783" s="59">
        <v>173509</v>
      </c>
      <c r="I2783" s="59" t="s">
        <v>69</v>
      </c>
      <c r="J2783" s="59">
        <v>1353322</v>
      </c>
      <c r="K2783" s="59" t="s">
        <v>3349</v>
      </c>
      <c r="L2783" s="61" t="s">
        <v>113</v>
      </c>
      <c r="M2783" s="61">
        <f>VLOOKUP(H2783,zdroj!C:F,4,0)</f>
        <v>0</v>
      </c>
      <c r="N2783" s="61" t="str">
        <f t="shared" si="86"/>
        <v>katB</v>
      </c>
      <c r="P2783" s="73" t="str">
        <f t="shared" si="87"/>
        <v/>
      </c>
      <c r="Q2783" s="61" t="s">
        <v>30</v>
      </c>
    </row>
    <row r="2784" spans="8:17" x14ac:dyDescent="0.25">
      <c r="H2784" s="59">
        <v>173509</v>
      </c>
      <c r="I2784" s="59" t="s">
        <v>69</v>
      </c>
      <c r="J2784" s="59">
        <v>1353331</v>
      </c>
      <c r="K2784" s="59" t="s">
        <v>3350</v>
      </c>
      <c r="L2784" s="61" t="s">
        <v>113</v>
      </c>
      <c r="M2784" s="61">
        <f>VLOOKUP(H2784,zdroj!C:F,4,0)</f>
        <v>0</v>
      </c>
      <c r="N2784" s="61" t="str">
        <f t="shared" si="86"/>
        <v>katB</v>
      </c>
      <c r="P2784" s="73" t="str">
        <f t="shared" si="87"/>
        <v/>
      </c>
      <c r="Q2784" s="61" t="s">
        <v>30</v>
      </c>
    </row>
    <row r="2785" spans="8:17" x14ac:dyDescent="0.25">
      <c r="H2785" s="59">
        <v>173509</v>
      </c>
      <c r="I2785" s="59" t="s">
        <v>69</v>
      </c>
      <c r="J2785" s="59">
        <v>1353349</v>
      </c>
      <c r="K2785" s="59" t="s">
        <v>3351</v>
      </c>
      <c r="L2785" s="61" t="s">
        <v>113</v>
      </c>
      <c r="M2785" s="61">
        <f>VLOOKUP(H2785,zdroj!C:F,4,0)</f>
        <v>0</v>
      </c>
      <c r="N2785" s="61" t="str">
        <f t="shared" si="86"/>
        <v>katB</v>
      </c>
      <c r="P2785" s="73" t="str">
        <f t="shared" si="87"/>
        <v/>
      </c>
      <c r="Q2785" s="61" t="s">
        <v>30</v>
      </c>
    </row>
    <row r="2786" spans="8:17" x14ac:dyDescent="0.25">
      <c r="H2786" s="59">
        <v>173509</v>
      </c>
      <c r="I2786" s="59" t="s">
        <v>69</v>
      </c>
      <c r="J2786" s="59">
        <v>1353357</v>
      </c>
      <c r="K2786" s="59" t="s">
        <v>3352</v>
      </c>
      <c r="L2786" s="61" t="s">
        <v>113</v>
      </c>
      <c r="M2786" s="61">
        <f>VLOOKUP(H2786,zdroj!C:F,4,0)</f>
        <v>0</v>
      </c>
      <c r="N2786" s="61" t="str">
        <f t="shared" si="86"/>
        <v>katB</v>
      </c>
      <c r="P2786" s="73" t="str">
        <f t="shared" si="87"/>
        <v/>
      </c>
      <c r="Q2786" s="61" t="s">
        <v>30</v>
      </c>
    </row>
    <row r="2787" spans="8:17" x14ac:dyDescent="0.25">
      <c r="H2787" s="59">
        <v>173509</v>
      </c>
      <c r="I2787" s="59" t="s">
        <v>69</v>
      </c>
      <c r="J2787" s="59">
        <v>1353365</v>
      </c>
      <c r="K2787" s="59" t="s">
        <v>3353</v>
      </c>
      <c r="L2787" s="61" t="s">
        <v>113</v>
      </c>
      <c r="M2787" s="61">
        <f>VLOOKUP(H2787,zdroj!C:F,4,0)</f>
        <v>0</v>
      </c>
      <c r="N2787" s="61" t="str">
        <f t="shared" si="86"/>
        <v>katB</v>
      </c>
      <c r="P2787" s="73" t="str">
        <f t="shared" si="87"/>
        <v/>
      </c>
      <c r="Q2787" s="61" t="s">
        <v>30</v>
      </c>
    </row>
    <row r="2788" spans="8:17" x14ac:dyDescent="0.25">
      <c r="H2788" s="59">
        <v>173509</v>
      </c>
      <c r="I2788" s="59" t="s">
        <v>69</v>
      </c>
      <c r="J2788" s="59">
        <v>1353373</v>
      </c>
      <c r="K2788" s="59" t="s">
        <v>3354</v>
      </c>
      <c r="L2788" s="61" t="s">
        <v>113</v>
      </c>
      <c r="M2788" s="61">
        <f>VLOOKUP(H2788,zdroj!C:F,4,0)</f>
        <v>0</v>
      </c>
      <c r="N2788" s="61" t="str">
        <f t="shared" si="86"/>
        <v>katB</v>
      </c>
      <c r="P2788" s="73" t="str">
        <f t="shared" si="87"/>
        <v/>
      </c>
      <c r="Q2788" s="61" t="s">
        <v>30</v>
      </c>
    </row>
    <row r="2789" spans="8:17" x14ac:dyDescent="0.25">
      <c r="H2789" s="59">
        <v>173509</v>
      </c>
      <c r="I2789" s="59" t="s">
        <v>69</v>
      </c>
      <c r="J2789" s="59">
        <v>1353381</v>
      </c>
      <c r="K2789" s="59" t="s">
        <v>3355</v>
      </c>
      <c r="L2789" s="61" t="s">
        <v>113</v>
      </c>
      <c r="M2789" s="61">
        <f>VLOOKUP(H2789,zdroj!C:F,4,0)</f>
        <v>0</v>
      </c>
      <c r="N2789" s="61" t="str">
        <f t="shared" si="86"/>
        <v>katB</v>
      </c>
      <c r="P2789" s="73" t="str">
        <f t="shared" si="87"/>
        <v/>
      </c>
      <c r="Q2789" s="61" t="s">
        <v>30</v>
      </c>
    </row>
    <row r="2790" spans="8:17" x14ac:dyDescent="0.25">
      <c r="H2790" s="59">
        <v>173509</v>
      </c>
      <c r="I2790" s="59" t="s">
        <v>69</v>
      </c>
      <c r="J2790" s="59">
        <v>1353403</v>
      </c>
      <c r="K2790" s="59" t="s">
        <v>3356</v>
      </c>
      <c r="L2790" s="61" t="s">
        <v>113</v>
      </c>
      <c r="M2790" s="61">
        <f>VLOOKUP(H2790,zdroj!C:F,4,0)</f>
        <v>0</v>
      </c>
      <c r="N2790" s="61" t="str">
        <f t="shared" si="86"/>
        <v>katB</v>
      </c>
      <c r="P2790" s="73" t="str">
        <f t="shared" si="87"/>
        <v/>
      </c>
      <c r="Q2790" s="61" t="s">
        <v>30</v>
      </c>
    </row>
    <row r="2791" spans="8:17" x14ac:dyDescent="0.25">
      <c r="H2791" s="59">
        <v>173509</v>
      </c>
      <c r="I2791" s="59" t="s">
        <v>69</v>
      </c>
      <c r="J2791" s="59">
        <v>1353411</v>
      </c>
      <c r="K2791" s="59" t="s">
        <v>3357</v>
      </c>
      <c r="L2791" s="61" t="s">
        <v>113</v>
      </c>
      <c r="M2791" s="61">
        <f>VLOOKUP(H2791,zdroj!C:F,4,0)</f>
        <v>0</v>
      </c>
      <c r="N2791" s="61" t="str">
        <f t="shared" si="86"/>
        <v>katB</v>
      </c>
      <c r="P2791" s="73" t="str">
        <f t="shared" si="87"/>
        <v/>
      </c>
      <c r="Q2791" s="61" t="s">
        <v>30</v>
      </c>
    </row>
    <row r="2792" spans="8:17" x14ac:dyDescent="0.25">
      <c r="H2792" s="59">
        <v>173509</v>
      </c>
      <c r="I2792" s="59" t="s">
        <v>69</v>
      </c>
      <c r="J2792" s="59">
        <v>1353420</v>
      </c>
      <c r="K2792" s="59" t="s">
        <v>3358</v>
      </c>
      <c r="L2792" s="61" t="s">
        <v>113</v>
      </c>
      <c r="M2792" s="61">
        <f>VLOOKUP(H2792,zdroj!C:F,4,0)</f>
        <v>0</v>
      </c>
      <c r="N2792" s="61" t="str">
        <f t="shared" si="86"/>
        <v>katB</v>
      </c>
      <c r="P2792" s="73" t="str">
        <f t="shared" si="87"/>
        <v/>
      </c>
      <c r="Q2792" s="61" t="s">
        <v>30</v>
      </c>
    </row>
    <row r="2793" spans="8:17" x14ac:dyDescent="0.25">
      <c r="H2793" s="59">
        <v>173509</v>
      </c>
      <c r="I2793" s="59" t="s">
        <v>69</v>
      </c>
      <c r="J2793" s="59">
        <v>1353446</v>
      </c>
      <c r="K2793" s="59" t="s">
        <v>3359</v>
      </c>
      <c r="L2793" s="61" t="s">
        <v>113</v>
      </c>
      <c r="M2793" s="61">
        <f>VLOOKUP(H2793,zdroj!C:F,4,0)</f>
        <v>0</v>
      </c>
      <c r="N2793" s="61" t="str">
        <f t="shared" si="86"/>
        <v>katB</v>
      </c>
      <c r="P2793" s="73" t="str">
        <f t="shared" si="87"/>
        <v/>
      </c>
      <c r="Q2793" s="61" t="s">
        <v>30</v>
      </c>
    </row>
    <row r="2794" spans="8:17" x14ac:dyDescent="0.25">
      <c r="H2794" s="59">
        <v>173509</v>
      </c>
      <c r="I2794" s="59" t="s">
        <v>69</v>
      </c>
      <c r="J2794" s="59">
        <v>1353454</v>
      </c>
      <c r="K2794" s="59" t="s">
        <v>3360</v>
      </c>
      <c r="L2794" s="61" t="s">
        <v>113</v>
      </c>
      <c r="M2794" s="61">
        <f>VLOOKUP(H2794,zdroj!C:F,4,0)</f>
        <v>0</v>
      </c>
      <c r="N2794" s="61" t="str">
        <f t="shared" si="86"/>
        <v>katB</v>
      </c>
      <c r="P2794" s="73" t="str">
        <f t="shared" si="87"/>
        <v/>
      </c>
      <c r="Q2794" s="61" t="s">
        <v>30</v>
      </c>
    </row>
    <row r="2795" spans="8:17" x14ac:dyDescent="0.25">
      <c r="H2795" s="59">
        <v>173509</v>
      </c>
      <c r="I2795" s="59" t="s">
        <v>69</v>
      </c>
      <c r="J2795" s="59">
        <v>1353462</v>
      </c>
      <c r="K2795" s="59" t="s">
        <v>3361</v>
      </c>
      <c r="L2795" s="61" t="s">
        <v>113</v>
      </c>
      <c r="M2795" s="61">
        <f>VLOOKUP(H2795,zdroj!C:F,4,0)</f>
        <v>0</v>
      </c>
      <c r="N2795" s="61" t="str">
        <f t="shared" si="86"/>
        <v>katB</v>
      </c>
      <c r="P2795" s="73" t="str">
        <f t="shared" si="87"/>
        <v/>
      </c>
      <c r="Q2795" s="61" t="s">
        <v>30</v>
      </c>
    </row>
    <row r="2796" spans="8:17" x14ac:dyDescent="0.25">
      <c r="H2796" s="59">
        <v>173509</v>
      </c>
      <c r="I2796" s="59" t="s">
        <v>69</v>
      </c>
      <c r="J2796" s="59">
        <v>1353471</v>
      </c>
      <c r="K2796" s="59" t="s">
        <v>3362</v>
      </c>
      <c r="L2796" s="61" t="s">
        <v>113</v>
      </c>
      <c r="M2796" s="61">
        <f>VLOOKUP(H2796,zdroj!C:F,4,0)</f>
        <v>0</v>
      </c>
      <c r="N2796" s="61" t="str">
        <f t="shared" si="86"/>
        <v>katB</v>
      </c>
      <c r="P2796" s="73" t="str">
        <f t="shared" si="87"/>
        <v/>
      </c>
      <c r="Q2796" s="61" t="s">
        <v>30</v>
      </c>
    </row>
    <row r="2797" spans="8:17" x14ac:dyDescent="0.25">
      <c r="H2797" s="59">
        <v>173509</v>
      </c>
      <c r="I2797" s="59" t="s">
        <v>69</v>
      </c>
      <c r="J2797" s="59">
        <v>1353489</v>
      </c>
      <c r="K2797" s="59" t="s">
        <v>3363</v>
      </c>
      <c r="L2797" s="61" t="s">
        <v>113</v>
      </c>
      <c r="M2797" s="61">
        <f>VLOOKUP(H2797,zdroj!C:F,4,0)</f>
        <v>0</v>
      </c>
      <c r="N2797" s="61" t="str">
        <f t="shared" si="86"/>
        <v>katB</v>
      </c>
      <c r="P2797" s="73" t="str">
        <f t="shared" si="87"/>
        <v/>
      </c>
      <c r="Q2797" s="61" t="s">
        <v>30</v>
      </c>
    </row>
    <row r="2798" spans="8:17" x14ac:dyDescent="0.25">
      <c r="H2798" s="59">
        <v>173509</v>
      </c>
      <c r="I2798" s="59" t="s">
        <v>69</v>
      </c>
      <c r="J2798" s="59">
        <v>1353501</v>
      </c>
      <c r="K2798" s="59" t="s">
        <v>3364</v>
      </c>
      <c r="L2798" s="61" t="s">
        <v>113</v>
      </c>
      <c r="M2798" s="61">
        <f>VLOOKUP(H2798,zdroj!C:F,4,0)</f>
        <v>0</v>
      </c>
      <c r="N2798" s="61" t="str">
        <f t="shared" si="86"/>
        <v>katB</v>
      </c>
      <c r="P2798" s="73" t="str">
        <f t="shared" si="87"/>
        <v/>
      </c>
      <c r="Q2798" s="61" t="s">
        <v>30</v>
      </c>
    </row>
    <row r="2799" spans="8:17" x14ac:dyDescent="0.25">
      <c r="H2799" s="59">
        <v>173509</v>
      </c>
      <c r="I2799" s="59" t="s">
        <v>69</v>
      </c>
      <c r="J2799" s="59">
        <v>1353519</v>
      </c>
      <c r="K2799" s="59" t="s">
        <v>3365</v>
      </c>
      <c r="L2799" s="61" t="s">
        <v>113</v>
      </c>
      <c r="M2799" s="61">
        <f>VLOOKUP(H2799,zdroj!C:F,4,0)</f>
        <v>0</v>
      </c>
      <c r="N2799" s="61" t="str">
        <f t="shared" si="86"/>
        <v>katB</v>
      </c>
      <c r="P2799" s="73" t="str">
        <f t="shared" si="87"/>
        <v/>
      </c>
      <c r="Q2799" s="61" t="s">
        <v>30</v>
      </c>
    </row>
    <row r="2800" spans="8:17" x14ac:dyDescent="0.25">
      <c r="H2800" s="59">
        <v>173509</v>
      </c>
      <c r="I2800" s="59" t="s">
        <v>69</v>
      </c>
      <c r="J2800" s="59">
        <v>1353527</v>
      </c>
      <c r="K2800" s="59" t="s">
        <v>3366</v>
      </c>
      <c r="L2800" s="61" t="s">
        <v>113</v>
      </c>
      <c r="M2800" s="61">
        <f>VLOOKUP(H2800,zdroj!C:F,4,0)</f>
        <v>0</v>
      </c>
      <c r="N2800" s="61" t="str">
        <f t="shared" si="86"/>
        <v>katB</v>
      </c>
      <c r="P2800" s="73" t="str">
        <f t="shared" si="87"/>
        <v/>
      </c>
      <c r="Q2800" s="61" t="s">
        <v>30</v>
      </c>
    </row>
    <row r="2801" spans="8:17" x14ac:dyDescent="0.25">
      <c r="H2801" s="59">
        <v>173509</v>
      </c>
      <c r="I2801" s="59" t="s">
        <v>69</v>
      </c>
      <c r="J2801" s="59">
        <v>1353535</v>
      </c>
      <c r="K2801" s="59" t="s">
        <v>3367</v>
      </c>
      <c r="L2801" s="61" t="s">
        <v>113</v>
      </c>
      <c r="M2801" s="61">
        <f>VLOOKUP(H2801,zdroj!C:F,4,0)</f>
        <v>0</v>
      </c>
      <c r="N2801" s="61" t="str">
        <f t="shared" si="86"/>
        <v>katB</v>
      </c>
      <c r="P2801" s="73" t="str">
        <f t="shared" si="87"/>
        <v/>
      </c>
      <c r="Q2801" s="61" t="s">
        <v>30</v>
      </c>
    </row>
    <row r="2802" spans="8:17" x14ac:dyDescent="0.25">
      <c r="H2802" s="59">
        <v>173509</v>
      </c>
      <c r="I2802" s="59" t="s">
        <v>69</v>
      </c>
      <c r="J2802" s="59">
        <v>1353543</v>
      </c>
      <c r="K2802" s="59" t="s">
        <v>3368</v>
      </c>
      <c r="L2802" s="61" t="s">
        <v>113</v>
      </c>
      <c r="M2802" s="61">
        <f>VLOOKUP(H2802,zdroj!C:F,4,0)</f>
        <v>0</v>
      </c>
      <c r="N2802" s="61" t="str">
        <f t="shared" si="86"/>
        <v>katB</v>
      </c>
      <c r="P2802" s="73" t="str">
        <f t="shared" si="87"/>
        <v/>
      </c>
      <c r="Q2802" s="61" t="s">
        <v>30</v>
      </c>
    </row>
    <row r="2803" spans="8:17" x14ac:dyDescent="0.25">
      <c r="H2803" s="59">
        <v>173509</v>
      </c>
      <c r="I2803" s="59" t="s">
        <v>69</v>
      </c>
      <c r="J2803" s="59">
        <v>1353551</v>
      </c>
      <c r="K2803" s="59" t="s">
        <v>3369</v>
      </c>
      <c r="L2803" s="61" t="s">
        <v>113</v>
      </c>
      <c r="M2803" s="61">
        <f>VLOOKUP(H2803,zdroj!C:F,4,0)</f>
        <v>0</v>
      </c>
      <c r="N2803" s="61" t="str">
        <f t="shared" si="86"/>
        <v>katB</v>
      </c>
      <c r="P2803" s="73" t="str">
        <f t="shared" si="87"/>
        <v/>
      </c>
      <c r="Q2803" s="61" t="s">
        <v>30</v>
      </c>
    </row>
    <row r="2804" spans="8:17" x14ac:dyDescent="0.25">
      <c r="H2804" s="59">
        <v>173509</v>
      </c>
      <c r="I2804" s="59" t="s">
        <v>69</v>
      </c>
      <c r="J2804" s="59">
        <v>1353560</v>
      </c>
      <c r="K2804" s="59" t="s">
        <v>3370</v>
      </c>
      <c r="L2804" s="61" t="s">
        <v>113</v>
      </c>
      <c r="M2804" s="61">
        <f>VLOOKUP(H2804,zdroj!C:F,4,0)</f>
        <v>0</v>
      </c>
      <c r="N2804" s="61" t="str">
        <f t="shared" si="86"/>
        <v>katB</v>
      </c>
      <c r="P2804" s="73" t="str">
        <f t="shared" si="87"/>
        <v/>
      </c>
      <c r="Q2804" s="61" t="s">
        <v>30</v>
      </c>
    </row>
    <row r="2805" spans="8:17" x14ac:dyDescent="0.25">
      <c r="H2805" s="59">
        <v>173509</v>
      </c>
      <c r="I2805" s="59" t="s">
        <v>69</v>
      </c>
      <c r="J2805" s="59">
        <v>1353578</v>
      </c>
      <c r="K2805" s="59" t="s">
        <v>3371</v>
      </c>
      <c r="L2805" s="61" t="s">
        <v>113</v>
      </c>
      <c r="M2805" s="61">
        <f>VLOOKUP(H2805,zdroj!C:F,4,0)</f>
        <v>0</v>
      </c>
      <c r="N2805" s="61" t="str">
        <f t="shared" si="86"/>
        <v>katB</v>
      </c>
      <c r="P2805" s="73" t="str">
        <f t="shared" si="87"/>
        <v/>
      </c>
      <c r="Q2805" s="61" t="s">
        <v>30</v>
      </c>
    </row>
    <row r="2806" spans="8:17" x14ac:dyDescent="0.25">
      <c r="H2806" s="59">
        <v>173509</v>
      </c>
      <c r="I2806" s="59" t="s">
        <v>69</v>
      </c>
      <c r="J2806" s="59">
        <v>1353586</v>
      </c>
      <c r="K2806" s="59" t="s">
        <v>3372</v>
      </c>
      <c r="L2806" s="61" t="s">
        <v>113</v>
      </c>
      <c r="M2806" s="61">
        <f>VLOOKUP(H2806,zdroj!C:F,4,0)</f>
        <v>0</v>
      </c>
      <c r="N2806" s="61" t="str">
        <f t="shared" si="86"/>
        <v>katB</v>
      </c>
      <c r="P2806" s="73" t="str">
        <f t="shared" si="87"/>
        <v/>
      </c>
      <c r="Q2806" s="61" t="s">
        <v>31</v>
      </c>
    </row>
    <row r="2807" spans="8:17" x14ac:dyDescent="0.25">
      <c r="H2807" s="59">
        <v>173509</v>
      </c>
      <c r="I2807" s="59" t="s">
        <v>69</v>
      </c>
      <c r="J2807" s="59">
        <v>1353594</v>
      </c>
      <c r="K2807" s="59" t="s">
        <v>3373</v>
      </c>
      <c r="L2807" s="61" t="s">
        <v>113</v>
      </c>
      <c r="M2807" s="61">
        <f>VLOOKUP(H2807,zdroj!C:F,4,0)</f>
        <v>0</v>
      </c>
      <c r="N2807" s="61" t="str">
        <f t="shared" si="86"/>
        <v>katB</v>
      </c>
      <c r="P2807" s="73" t="str">
        <f t="shared" si="87"/>
        <v/>
      </c>
      <c r="Q2807" s="61" t="s">
        <v>30</v>
      </c>
    </row>
    <row r="2808" spans="8:17" x14ac:dyDescent="0.25">
      <c r="H2808" s="59">
        <v>173509</v>
      </c>
      <c r="I2808" s="59" t="s">
        <v>69</v>
      </c>
      <c r="J2808" s="59">
        <v>1353608</v>
      </c>
      <c r="K2808" s="59" t="s">
        <v>3374</v>
      </c>
      <c r="L2808" s="61" t="s">
        <v>113</v>
      </c>
      <c r="M2808" s="61">
        <f>VLOOKUP(H2808,zdroj!C:F,4,0)</f>
        <v>0</v>
      </c>
      <c r="N2808" s="61" t="str">
        <f t="shared" si="86"/>
        <v>katB</v>
      </c>
      <c r="P2808" s="73" t="str">
        <f t="shared" si="87"/>
        <v/>
      </c>
      <c r="Q2808" s="61" t="s">
        <v>30</v>
      </c>
    </row>
    <row r="2809" spans="8:17" x14ac:dyDescent="0.25">
      <c r="H2809" s="59">
        <v>173509</v>
      </c>
      <c r="I2809" s="59" t="s">
        <v>69</v>
      </c>
      <c r="J2809" s="59">
        <v>1353616</v>
      </c>
      <c r="K2809" s="59" t="s">
        <v>3375</v>
      </c>
      <c r="L2809" s="61" t="s">
        <v>113</v>
      </c>
      <c r="M2809" s="61">
        <f>VLOOKUP(H2809,zdroj!C:F,4,0)</f>
        <v>0</v>
      </c>
      <c r="N2809" s="61" t="str">
        <f t="shared" si="86"/>
        <v>katB</v>
      </c>
      <c r="P2809" s="73" t="str">
        <f t="shared" si="87"/>
        <v/>
      </c>
      <c r="Q2809" s="61" t="s">
        <v>30</v>
      </c>
    </row>
    <row r="2810" spans="8:17" x14ac:dyDescent="0.25">
      <c r="H2810" s="59">
        <v>173509</v>
      </c>
      <c r="I2810" s="59" t="s">
        <v>69</v>
      </c>
      <c r="J2810" s="59">
        <v>1353624</v>
      </c>
      <c r="K2810" s="59" t="s">
        <v>3376</v>
      </c>
      <c r="L2810" s="61" t="s">
        <v>113</v>
      </c>
      <c r="M2810" s="61">
        <f>VLOOKUP(H2810,zdroj!C:F,4,0)</f>
        <v>0</v>
      </c>
      <c r="N2810" s="61" t="str">
        <f t="shared" si="86"/>
        <v>katB</v>
      </c>
      <c r="P2810" s="73" t="str">
        <f t="shared" si="87"/>
        <v/>
      </c>
      <c r="Q2810" s="61" t="s">
        <v>30</v>
      </c>
    </row>
    <row r="2811" spans="8:17" x14ac:dyDescent="0.25">
      <c r="H2811" s="59">
        <v>173509</v>
      </c>
      <c r="I2811" s="59" t="s">
        <v>69</v>
      </c>
      <c r="J2811" s="59">
        <v>1353632</v>
      </c>
      <c r="K2811" s="59" t="s">
        <v>3377</v>
      </c>
      <c r="L2811" s="61" t="s">
        <v>113</v>
      </c>
      <c r="M2811" s="61">
        <f>VLOOKUP(H2811,zdroj!C:F,4,0)</f>
        <v>0</v>
      </c>
      <c r="N2811" s="61" t="str">
        <f t="shared" si="86"/>
        <v>katB</v>
      </c>
      <c r="P2811" s="73" t="str">
        <f t="shared" si="87"/>
        <v/>
      </c>
      <c r="Q2811" s="61" t="s">
        <v>30</v>
      </c>
    </row>
    <row r="2812" spans="8:17" x14ac:dyDescent="0.25">
      <c r="H2812" s="59">
        <v>173509</v>
      </c>
      <c r="I2812" s="59" t="s">
        <v>69</v>
      </c>
      <c r="J2812" s="59">
        <v>1353641</v>
      </c>
      <c r="K2812" s="59" t="s">
        <v>3378</v>
      </c>
      <c r="L2812" s="61" t="s">
        <v>113</v>
      </c>
      <c r="M2812" s="61">
        <f>VLOOKUP(H2812,zdroj!C:F,4,0)</f>
        <v>0</v>
      </c>
      <c r="N2812" s="61" t="str">
        <f t="shared" si="86"/>
        <v>katB</v>
      </c>
      <c r="P2812" s="73" t="str">
        <f t="shared" si="87"/>
        <v/>
      </c>
      <c r="Q2812" s="61" t="s">
        <v>30</v>
      </c>
    </row>
    <row r="2813" spans="8:17" x14ac:dyDescent="0.25">
      <c r="H2813" s="59">
        <v>173509</v>
      </c>
      <c r="I2813" s="59" t="s">
        <v>69</v>
      </c>
      <c r="J2813" s="59">
        <v>1353659</v>
      </c>
      <c r="K2813" s="59" t="s">
        <v>3379</v>
      </c>
      <c r="L2813" s="61" t="s">
        <v>113</v>
      </c>
      <c r="M2813" s="61">
        <f>VLOOKUP(H2813,zdroj!C:F,4,0)</f>
        <v>0</v>
      </c>
      <c r="N2813" s="61" t="str">
        <f t="shared" si="86"/>
        <v>katB</v>
      </c>
      <c r="P2813" s="73" t="str">
        <f t="shared" si="87"/>
        <v/>
      </c>
      <c r="Q2813" s="61" t="s">
        <v>30</v>
      </c>
    </row>
    <row r="2814" spans="8:17" x14ac:dyDescent="0.25">
      <c r="H2814" s="59">
        <v>173509</v>
      </c>
      <c r="I2814" s="59" t="s">
        <v>69</v>
      </c>
      <c r="J2814" s="59">
        <v>1353667</v>
      </c>
      <c r="K2814" s="59" t="s">
        <v>3380</v>
      </c>
      <c r="L2814" s="61" t="s">
        <v>113</v>
      </c>
      <c r="M2814" s="61">
        <f>VLOOKUP(H2814,zdroj!C:F,4,0)</f>
        <v>0</v>
      </c>
      <c r="N2814" s="61" t="str">
        <f t="shared" si="86"/>
        <v>katB</v>
      </c>
      <c r="P2814" s="73" t="str">
        <f t="shared" si="87"/>
        <v/>
      </c>
      <c r="Q2814" s="61" t="s">
        <v>30</v>
      </c>
    </row>
    <row r="2815" spans="8:17" x14ac:dyDescent="0.25">
      <c r="H2815" s="59">
        <v>173509</v>
      </c>
      <c r="I2815" s="59" t="s">
        <v>69</v>
      </c>
      <c r="J2815" s="59">
        <v>1353675</v>
      </c>
      <c r="K2815" s="59" t="s">
        <v>3381</v>
      </c>
      <c r="L2815" s="61" t="s">
        <v>113</v>
      </c>
      <c r="M2815" s="61">
        <f>VLOOKUP(H2815,zdroj!C:F,4,0)</f>
        <v>0</v>
      </c>
      <c r="N2815" s="61" t="str">
        <f t="shared" si="86"/>
        <v>katB</v>
      </c>
      <c r="P2815" s="73" t="str">
        <f t="shared" si="87"/>
        <v/>
      </c>
      <c r="Q2815" s="61" t="s">
        <v>30</v>
      </c>
    </row>
    <row r="2816" spans="8:17" x14ac:dyDescent="0.25">
      <c r="H2816" s="59">
        <v>173509</v>
      </c>
      <c r="I2816" s="59" t="s">
        <v>69</v>
      </c>
      <c r="J2816" s="59">
        <v>1353683</v>
      </c>
      <c r="K2816" s="59" t="s">
        <v>3382</v>
      </c>
      <c r="L2816" s="61" t="s">
        <v>113</v>
      </c>
      <c r="M2816" s="61">
        <f>VLOOKUP(H2816,zdroj!C:F,4,0)</f>
        <v>0</v>
      </c>
      <c r="N2816" s="61" t="str">
        <f t="shared" si="86"/>
        <v>katB</v>
      </c>
      <c r="P2816" s="73" t="str">
        <f t="shared" si="87"/>
        <v/>
      </c>
      <c r="Q2816" s="61" t="s">
        <v>30</v>
      </c>
    </row>
    <row r="2817" spans="8:17" x14ac:dyDescent="0.25">
      <c r="H2817" s="59">
        <v>173509</v>
      </c>
      <c r="I2817" s="59" t="s">
        <v>69</v>
      </c>
      <c r="J2817" s="59">
        <v>1353691</v>
      </c>
      <c r="K2817" s="59" t="s">
        <v>3383</v>
      </c>
      <c r="L2817" s="61" t="s">
        <v>113</v>
      </c>
      <c r="M2817" s="61">
        <f>VLOOKUP(H2817,zdroj!C:F,4,0)</f>
        <v>0</v>
      </c>
      <c r="N2817" s="61" t="str">
        <f t="shared" si="86"/>
        <v>katB</v>
      </c>
      <c r="P2817" s="73" t="str">
        <f t="shared" si="87"/>
        <v/>
      </c>
      <c r="Q2817" s="61" t="s">
        <v>30</v>
      </c>
    </row>
    <row r="2818" spans="8:17" x14ac:dyDescent="0.25">
      <c r="H2818" s="59">
        <v>173509</v>
      </c>
      <c r="I2818" s="59" t="s">
        <v>69</v>
      </c>
      <c r="J2818" s="59">
        <v>1353705</v>
      </c>
      <c r="K2818" s="59" t="s">
        <v>3384</v>
      </c>
      <c r="L2818" s="61" t="s">
        <v>113</v>
      </c>
      <c r="M2818" s="61">
        <f>VLOOKUP(H2818,zdroj!C:F,4,0)</f>
        <v>0</v>
      </c>
      <c r="N2818" s="61" t="str">
        <f t="shared" si="86"/>
        <v>katB</v>
      </c>
      <c r="P2818" s="73" t="str">
        <f t="shared" si="87"/>
        <v/>
      </c>
      <c r="Q2818" s="61" t="s">
        <v>30</v>
      </c>
    </row>
    <row r="2819" spans="8:17" x14ac:dyDescent="0.25">
      <c r="H2819" s="59">
        <v>173509</v>
      </c>
      <c r="I2819" s="59" t="s">
        <v>69</v>
      </c>
      <c r="J2819" s="59">
        <v>1353713</v>
      </c>
      <c r="K2819" s="59" t="s">
        <v>3385</v>
      </c>
      <c r="L2819" s="61" t="s">
        <v>113</v>
      </c>
      <c r="M2819" s="61">
        <f>VLOOKUP(H2819,zdroj!C:F,4,0)</f>
        <v>0</v>
      </c>
      <c r="N2819" s="61" t="str">
        <f t="shared" si="86"/>
        <v>katB</v>
      </c>
      <c r="P2819" s="73" t="str">
        <f t="shared" si="87"/>
        <v/>
      </c>
      <c r="Q2819" s="61" t="s">
        <v>30</v>
      </c>
    </row>
    <row r="2820" spans="8:17" x14ac:dyDescent="0.25">
      <c r="H2820" s="59">
        <v>173509</v>
      </c>
      <c r="I2820" s="59" t="s">
        <v>69</v>
      </c>
      <c r="J2820" s="59">
        <v>1353721</v>
      </c>
      <c r="K2820" s="59" t="s">
        <v>3386</v>
      </c>
      <c r="L2820" s="61" t="s">
        <v>113</v>
      </c>
      <c r="M2820" s="61">
        <f>VLOOKUP(H2820,zdroj!C:F,4,0)</f>
        <v>0</v>
      </c>
      <c r="N2820" s="61" t="str">
        <f t="shared" si="86"/>
        <v>katB</v>
      </c>
      <c r="P2820" s="73" t="str">
        <f t="shared" si="87"/>
        <v/>
      </c>
      <c r="Q2820" s="61" t="s">
        <v>30</v>
      </c>
    </row>
    <row r="2821" spans="8:17" x14ac:dyDescent="0.25">
      <c r="H2821" s="59">
        <v>173509</v>
      </c>
      <c r="I2821" s="59" t="s">
        <v>69</v>
      </c>
      <c r="J2821" s="59">
        <v>1353730</v>
      </c>
      <c r="K2821" s="59" t="s">
        <v>3387</v>
      </c>
      <c r="L2821" s="61" t="s">
        <v>113</v>
      </c>
      <c r="M2821" s="61">
        <f>VLOOKUP(H2821,zdroj!C:F,4,0)</f>
        <v>0</v>
      </c>
      <c r="N2821" s="61" t="str">
        <f t="shared" si="86"/>
        <v>katB</v>
      </c>
      <c r="P2821" s="73" t="str">
        <f t="shared" si="87"/>
        <v/>
      </c>
      <c r="Q2821" s="61" t="s">
        <v>30</v>
      </c>
    </row>
    <row r="2822" spans="8:17" x14ac:dyDescent="0.25">
      <c r="H2822" s="59">
        <v>173509</v>
      </c>
      <c r="I2822" s="59" t="s">
        <v>69</v>
      </c>
      <c r="J2822" s="59">
        <v>1353748</v>
      </c>
      <c r="K2822" s="59" t="s">
        <v>3388</v>
      </c>
      <c r="L2822" s="61" t="s">
        <v>113</v>
      </c>
      <c r="M2822" s="61">
        <f>VLOOKUP(H2822,zdroj!C:F,4,0)</f>
        <v>0</v>
      </c>
      <c r="N2822" s="61" t="str">
        <f t="shared" si="86"/>
        <v>katB</v>
      </c>
      <c r="P2822" s="73" t="str">
        <f t="shared" si="87"/>
        <v/>
      </c>
      <c r="Q2822" s="61" t="s">
        <v>30</v>
      </c>
    </row>
    <row r="2823" spans="8:17" x14ac:dyDescent="0.25">
      <c r="H2823" s="59">
        <v>173509</v>
      </c>
      <c r="I2823" s="59" t="s">
        <v>69</v>
      </c>
      <c r="J2823" s="59">
        <v>1353756</v>
      </c>
      <c r="K2823" s="59" t="s">
        <v>3389</v>
      </c>
      <c r="L2823" s="61" t="s">
        <v>113</v>
      </c>
      <c r="M2823" s="61">
        <f>VLOOKUP(H2823,zdroj!C:F,4,0)</f>
        <v>0</v>
      </c>
      <c r="N2823" s="61" t="str">
        <f t="shared" ref="N2823:N2886" si="88">IF(M2823="A",IF(L2823="katA","katB",L2823),L2823)</f>
        <v>katB</v>
      </c>
      <c r="P2823" s="73" t="str">
        <f t="shared" ref="P2823:P2886" si="89">IF(O2823="A",1,"")</f>
        <v/>
      </c>
      <c r="Q2823" s="61" t="s">
        <v>30</v>
      </c>
    </row>
    <row r="2824" spans="8:17" x14ac:dyDescent="0.25">
      <c r="H2824" s="59">
        <v>173509</v>
      </c>
      <c r="I2824" s="59" t="s">
        <v>69</v>
      </c>
      <c r="J2824" s="59">
        <v>1353764</v>
      </c>
      <c r="K2824" s="59" t="s">
        <v>3390</v>
      </c>
      <c r="L2824" s="61" t="s">
        <v>113</v>
      </c>
      <c r="M2824" s="61">
        <f>VLOOKUP(H2824,zdroj!C:F,4,0)</f>
        <v>0</v>
      </c>
      <c r="N2824" s="61" t="str">
        <f t="shared" si="88"/>
        <v>katB</v>
      </c>
      <c r="P2824" s="73" t="str">
        <f t="shared" si="89"/>
        <v/>
      </c>
      <c r="Q2824" s="61" t="s">
        <v>30</v>
      </c>
    </row>
    <row r="2825" spans="8:17" x14ac:dyDescent="0.25">
      <c r="H2825" s="59">
        <v>173509</v>
      </c>
      <c r="I2825" s="59" t="s">
        <v>69</v>
      </c>
      <c r="J2825" s="59">
        <v>1353772</v>
      </c>
      <c r="K2825" s="59" t="s">
        <v>3391</v>
      </c>
      <c r="L2825" s="61" t="s">
        <v>113</v>
      </c>
      <c r="M2825" s="61">
        <f>VLOOKUP(H2825,zdroj!C:F,4,0)</f>
        <v>0</v>
      </c>
      <c r="N2825" s="61" t="str">
        <f t="shared" si="88"/>
        <v>katB</v>
      </c>
      <c r="P2825" s="73" t="str">
        <f t="shared" si="89"/>
        <v/>
      </c>
      <c r="Q2825" s="61" t="s">
        <v>30</v>
      </c>
    </row>
    <row r="2826" spans="8:17" x14ac:dyDescent="0.25">
      <c r="H2826" s="59">
        <v>173509</v>
      </c>
      <c r="I2826" s="59" t="s">
        <v>69</v>
      </c>
      <c r="J2826" s="59">
        <v>1353781</v>
      </c>
      <c r="K2826" s="59" t="s">
        <v>3392</v>
      </c>
      <c r="L2826" s="61" t="s">
        <v>113</v>
      </c>
      <c r="M2826" s="61">
        <f>VLOOKUP(H2826,zdroj!C:F,4,0)</f>
        <v>0</v>
      </c>
      <c r="N2826" s="61" t="str">
        <f t="shared" si="88"/>
        <v>katB</v>
      </c>
      <c r="P2826" s="73" t="str">
        <f t="shared" si="89"/>
        <v/>
      </c>
      <c r="Q2826" s="61" t="s">
        <v>30</v>
      </c>
    </row>
    <row r="2827" spans="8:17" x14ac:dyDescent="0.25">
      <c r="H2827" s="59">
        <v>173509</v>
      </c>
      <c r="I2827" s="59" t="s">
        <v>69</v>
      </c>
      <c r="J2827" s="59">
        <v>1353799</v>
      </c>
      <c r="K2827" s="59" t="s">
        <v>3393</v>
      </c>
      <c r="L2827" s="61" t="s">
        <v>113</v>
      </c>
      <c r="M2827" s="61">
        <f>VLOOKUP(H2827,zdroj!C:F,4,0)</f>
        <v>0</v>
      </c>
      <c r="N2827" s="61" t="str">
        <f t="shared" si="88"/>
        <v>katB</v>
      </c>
      <c r="P2827" s="73" t="str">
        <f t="shared" si="89"/>
        <v/>
      </c>
      <c r="Q2827" s="61" t="s">
        <v>30</v>
      </c>
    </row>
    <row r="2828" spans="8:17" x14ac:dyDescent="0.25">
      <c r="H2828" s="59">
        <v>173509</v>
      </c>
      <c r="I2828" s="59" t="s">
        <v>69</v>
      </c>
      <c r="J2828" s="59">
        <v>1353802</v>
      </c>
      <c r="K2828" s="59" t="s">
        <v>3394</v>
      </c>
      <c r="L2828" s="61" t="s">
        <v>113</v>
      </c>
      <c r="M2828" s="61">
        <f>VLOOKUP(H2828,zdroj!C:F,4,0)</f>
        <v>0</v>
      </c>
      <c r="N2828" s="61" t="str">
        <f t="shared" si="88"/>
        <v>katB</v>
      </c>
      <c r="P2828" s="73" t="str">
        <f t="shared" si="89"/>
        <v/>
      </c>
      <c r="Q2828" s="61" t="s">
        <v>30</v>
      </c>
    </row>
    <row r="2829" spans="8:17" x14ac:dyDescent="0.25">
      <c r="H2829" s="59">
        <v>173509</v>
      </c>
      <c r="I2829" s="59" t="s">
        <v>69</v>
      </c>
      <c r="J2829" s="59">
        <v>1353811</v>
      </c>
      <c r="K2829" s="59" t="s">
        <v>3395</v>
      </c>
      <c r="L2829" s="61" t="s">
        <v>113</v>
      </c>
      <c r="M2829" s="61">
        <f>VLOOKUP(H2829,zdroj!C:F,4,0)</f>
        <v>0</v>
      </c>
      <c r="N2829" s="61" t="str">
        <f t="shared" si="88"/>
        <v>katB</v>
      </c>
      <c r="P2829" s="73" t="str">
        <f t="shared" si="89"/>
        <v/>
      </c>
      <c r="Q2829" s="61" t="s">
        <v>30</v>
      </c>
    </row>
    <row r="2830" spans="8:17" x14ac:dyDescent="0.25">
      <c r="H2830" s="59">
        <v>173509</v>
      </c>
      <c r="I2830" s="59" t="s">
        <v>69</v>
      </c>
      <c r="J2830" s="59">
        <v>1353829</v>
      </c>
      <c r="K2830" s="59" t="s">
        <v>3396</v>
      </c>
      <c r="L2830" s="61" t="s">
        <v>113</v>
      </c>
      <c r="M2830" s="61">
        <f>VLOOKUP(H2830,zdroj!C:F,4,0)</f>
        <v>0</v>
      </c>
      <c r="N2830" s="61" t="str">
        <f t="shared" si="88"/>
        <v>katB</v>
      </c>
      <c r="P2830" s="73" t="str">
        <f t="shared" si="89"/>
        <v/>
      </c>
      <c r="Q2830" s="61" t="s">
        <v>30</v>
      </c>
    </row>
    <row r="2831" spans="8:17" x14ac:dyDescent="0.25">
      <c r="H2831" s="59">
        <v>173509</v>
      </c>
      <c r="I2831" s="59" t="s">
        <v>69</v>
      </c>
      <c r="J2831" s="59">
        <v>1353837</v>
      </c>
      <c r="K2831" s="59" t="s">
        <v>3397</v>
      </c>
      <c r="L2831" s="61" t="s">
        <v>113</v>
      </c>
      <c r="M2831" s="61">
        <f>VLOOKUP(H2831,zdroj!C:F,4,0)</f>
        <v>0</v>
      </c>
      <c r="N2831" s="61" t="str">
        <f t="shared" si="88"/>
        <v>katB</v>
      </c>
      <c r="P2831" s="73" t="str">
        <f t="shared" si="89"/>
        <v/>
      </c>
      <c r="Q2831" s="61" t="s">
        <v>30</v>
      </c>
    </row>
    <row r="2832" spans="8:17" x14ac:dyDescent="0.25">
      <c r="H2832" s="59">
        <v>173509</v>
      </c>
      <c r="I2832" s="59" t="s">
        <v>69</v>
      </c>
      <c r="J2832" s="59">
        <v>1353853</v>
      </c>
      <c r="K2832" s="59" t="s">
        <v>3398</v>
      </c>
      <c r="L2832" s="61" t="s">
        <v>113</v>
      </c>
      <c r="M2832" s="61">
        <f>VLOOKUP(H2832,zdroj!C:F,4,0)</f>
        <v>0</v>
      </c>
      <c r="N2832" s="61" t="str">
        <f t="shared" si="88"/>
        <v>katB</v>
      </c>
      <c r="P2832" s="73" t="str">
        <f t="shared" si="89"/>
        <v/>
      </c>
      <c r="Q2832" s="61" t="s">
        <v>30</v>
      </c>
    </row>
    <row r="2833" spans="8:17" x14ac:dyDescent="0.25">
      <c r="H2833" s="59">
        <v>173509</v>
      </c>
      <c r="I2833" s="59" t="s">
        <v>69</v>
      </c>
      <c r="J2833" s="59">
        <v>1353861</v>
      </c>
      <c r="K2833" s="59" t="s">
        <v>3399</v>
      </c>
      <c r="L2833" s="61" t="s">
        <v>113</v>
      </c>
      <c r="M2833" s="61">
        <f>VLOOKUP(H2833,zdroj!C:F,4,0)</f>
        <v>0</v>
      </c>
      <c r="N2833" s="61" t="str">
        <f t="shared" si="88"/>
        <v>katB</v>
      </c>
      <c r="P2833" s="73" t="str">
        <f t="shared" si="89"/>
        <v/>
      </c>
      <c r="Q2833" s="61" t="s">
        <v>30</v>
      </c>
    </row>
    <row r="2834" spans="8:17" x14ac:dyDescent="0.25">
      <c r="H2834" s="59">
        <v>173509</v>
      </c>
      <c r="I2834" s="59" t="s">
        <v>69</v>
      </c>
      <c r="J2834" s="59">
        <v>1353870</v>
      </c>
      <c r="K2834" s="59" t="s">
        <v>3400</v>
      </c>
      <c r="L2834" s="61" t="s">
        <v>113</v>
      </c>
      <c r="M2834" s="61">
        <f>VLOOKUP(H2834,zdroj!C:F,4,0)</f>
        <v>0</v>
      </c>
      <c r="N2834" s="61" t="str">
        <f t="shared" si="88"/>
        <v>katB</v>
      </c>
      <c r="P2834" s="73" t="str">
        <f t="shared" si="89"/>
        <v/>
      </c>
      <c r="Q2834" s="61" t="s">
        <v>30</v>
      </c>
    </row>
    <row r="2835" spans="8:17" x14ac:dyDescent="0.25">
      <c r="H2835" s="59">
        <v>173509</v>
      </c>
      <c r="I2835" s="59" t="s">
        <v>69</v>
      </c>
      <c r="J2835" s="59">
        <v>1353888</v>
      </c>
      <c r="K2835" s="59" t="s">
        <v>3401</v>
      </c>
      <c r="L2835" s="61" t="s">
        <v>113</v>
      </c>
      <c r="M2835" s="61">
        <f>VLOOKUP(H2835,zdroj!C:F,4,0)</f>
        <v>0</v>
      </c>
      <c r="N2835" s="61" t="str">
        <f t="shared" si="88"/>
        <v>katB</v>
      </c>
      <c r="P2835" s="73" t="str">
        <f t="shared" si="89"/>
        <v/>
      </c>
      <c r="Q2835" s="61" t="s">
        <v>30</v>
      </c>
    </row>
    <row r="2836" spans="8:17" x14ac:dyDescent="0.25">
      <c r="H2836" s="59">
        <v>173509</v>
      </c>
      <c r="I2836" s="59" t="s">
        <v>69</v>
      </c>
      <c r="J2836" s="59">
        <v>1353896</v>
      </c>
      <c r="K2836" s="59" t="s">
        <v>3402</v>
      </c>
      <c r="L2836" s="61" t="s">
        <v>113</v>
      </c>
      <c r="M2836" s="61">
        <f>VLOOKUP(H2836,zdroj!C:F,4,0)</f>
        <v>0</v>
      </c>
      <c r="N2836" s="61" t="str">
        <f t="shared" si="88"/>
        <v>katB</v>
      </c>
      <c r="P2836" s="73" t="str">
        <f t="shared" si="89"/>
        <v/>
      </c>
      <c r="Q2836" s="61" t="s">
        <v>30</v>
      </c>
    </row>
    <row r="2837" spans="8:17" x14ac:dyDescent="0.25">
      <c r="H2837" s="59">
        <v>173509</v>
      </c>
      <c r="I2837" s="59" t="s">
        <v>69</v>
      </c>
      <c r="J2837" s="59">
        <v>1353900</v>
      </c>
      <c r="K2837" s="59" t="s">
        <v>3403</v>
      </c>
      <c r="L2837" s="61" t="s">
        <v>113</v>
      </c>
      <c r="M2837" s="61">
        <f>VLOOKUP(H2837,zdroj!C:F,4,0)</f>
        <v>0</v>
      </c>
      <c r="N2837" s="61" t="str">
        <f t="shared" si="88"/>
        <v>katB</v>
      </c>
      <c r="P2837" s="73" t="str">
        <f t="shared" si="89"/>
        <v/>
      </c>
      <c r="Q2837" s="61" t="s">
        <v>30</v>
      </c>
    </row>
    <row r="2838" spans="8:17" x14ac:dyDescent="0.25">
      <c r="H2838" s="59">
        <v>173509</v>
      </c>
      <c r="I2838" s="59" t="s">
        <v>69</v>
      </c>
      <c r="J2838" s="59">
        <v>1353942</v>
      </c>
      <c r="K2838" s="59" t="s">
        <v>3404</v>
      </c>
      <c r="L2838" s="61" t="s">
        <v>113</v>
      </c>
      <c r="M2838" s="61">
        <f>VLOOKUP(H2838,zdroj!C:F,4,0)</f>
        <v>0</v>
      </c>
      <c r="N2838" s="61" t="str">
        <f t="shared" si="88"/>
        <v>katB</v>
      </c>
      <c r="P2838" s="73" t="str">
        <f t="shared" si="89"/>
        <v/>
      </c>
      <c r="Q2838" s="61" t="s">
        <v>30</v>
      </c>
    </row>
    <row r="2839" spans="8:17" x14ac:dyDescent="0.25">
      <c r="H2839" s="59">
        <v>173509</v>
      </c>
      <c r="I2839" s="59" t="s">
        <v>69</v>
      </c>
      <c r="J2839" s="59">
        <v>1353951</v>
      </c>
      <c r="K2839" s="59" t="s">
        <v>3405</v>
      </c>
      <c r="L2839" s="61" t="s">
        <v>113</v>
      </c>
      <c r="M2839" s="61">
        <f>VLOOKUP(H2839,zdroj!C:F,4,0)</f>
        <v>0</v>
      </c>
      <c r="N2839" s="61" t="str">
        <f t="shared" si="88"/>
        <v>katB</v>
      </c>
      <c r="P2839" s="73" t="str">
        <f t="shared" si="89"/>
        <v/>
      </c>
      <c r="Q2839" s="61" t="s">
        <v>30</v>
      </c>
    </row>
    <row r="2840" spans="8:17" x14ac:dyDescent="0.25">
      <c r="H2840" s="59">
        <v>173509</v>
      </c>
      <c r="I2840" s="59" t="s">
        <v>69</v>
      </c>
      <c r="J2840" s="59">
        <v>1353969</v>
      </c>
      <c r="K2840" s="59" t="s">
        <v>3406</v>
      </c>
      <c r="L2840" s="61" t="s">
        <v>113</v>
      </c>
      <c r="M2840" s="61">
        <f>VLOOKUP(H2840,zdroj!C:F,4,0)</f>
        <v>0</v>
      </c>
      <c r="N2840" s="61" t="str">
        <f t="shared" si="88"/>
        <v>katB</v>
      </c>
      <c r="P2840" s="73" t="str">
        <f t="shared" si="89"/>
        <v/>
      </c>
      <c r="Q2840" s="61" t="s">
        <v>30</v>
      </c>
    </row>
    <row r="2841" spans="8:17" x14ac:dyDescent="0.25">
      <c r="H2841" s="59">
        <v>173509</v>
      </c>
      <c r="I2841" s="59" t="s">
        <v>69</v>
      </c>
      <c r="J2841" s="59">
        <v>1353977</v>
      </c>
      <c r="K2841" s="59" t="s">
        <v>3407</v>
      </c>
      <c r="L2841" s="61" t="s">
        <v>113</v>
      </c>
      <c r="M2841" s="61">
        <f>VLOOKUP(H2841,zdroj!C:F,4,0)</f>
        <v>0</v>
      </c>
      <c r="N2841" s="61" t="str">
        <f t="shared" si="88"/>
        <v>katB</v>
      </c>
      <c r="P2841" s="73" t="str">
        <f t="shared" si="89"/>
        <v/>
      </c>
      <c r="Q2841" s="61" t="s">
        <v>30</v>
      </c>
    </row>
    <row r="2842" spans="8:17" x14ac:dyDescent="0.25">
      <c r="H2842" s="59">
        <v>173509</v>
      </c>
      <c r="I2842" s="59" t="s">
        <v>69</v>
      </c>
      <c r="J2842" s="59">
        <v>1353985</v>
      </c>
      <c r="K2842" s="59" t="s">
        <v>3408</v>
      </c>
      <c r="L2842" s="61" t="s">
        <v>81</v>
      </c>
      <c r="M2842" s="61">
        <f>VLOOKUP(H2842,zdroj!C:F,4,0)</f>
        <v>0</v>
      </c>
      <c r="N2842" s="61" t="str">
        <f t="shared" si="88"/>
        <v>-</v>
      </c>
      <c r="P2842" s="73" t="str">
        <f t="shared" si="89"/>
        <v/>
      </c>
      <c r="Q2842" s="61" t="s">
        <v>86</v>
      </c>
    </row>
    <row r="2843" spans="8:17" x14ac:dyDescent="0.25">
      <c r="H2843" s="59">
        <v>173509</v>
      </c>
      <c r="I2843" s="59" t="s">
        <v>69</v>
      </c>
      <c r="J2843" s="59">
        <v>1353993</v>
      </c>
      <c r="K2843" s="59" t="s">
        <v>3409</v>
      </c>
      <c r="L2843" s="61" t="s">
        <v>113</v>
      </c>
      <c r="M2843" s="61">
        <f>VLOOKUP(H2843,zdroj!C:F,4,0)</f>
        <v>0</v>
      </c>
      <c r="N2843" s="61" t="str">
        <f t="shared" si="88"/>
        <v>katB</v>
      </c>
      <c r="P2843" s="73" t="str">
        <f t="shared" si="89"/>
        <v/>
      </c>
      <c r="Q2843" s="61" t="s">
        <v>30</v>
      </c>
    </row>
    <row r="2844" spans="8:17" x14ac:dyDescent="0.25">
      <c r="H2844" s="59">
        <v>173509</v>
      </c>
      <c r="I2844" s="59" t="s">
        <v>69</v>
      </c>
      <c r="J2844" s="59">
        <v>1354001</v>
      </c>
      <c r="K2844" s="59" t="s">
        <v>3410</v>
      </c>
      <c r="L2844" s="61" t="s">
        <v>113</v>
      </c>
      <c r="M2844" s="61">
        <f>VLOOKUP(H2844,zdroj!C:F,4,0)</f>
        <v>0</v>
      </c>
      <c r="N2844" s="61" t="str">
        <f t="shared" si="88"/>
        <v>katB</v>
      </c>
      <c r="P2844" s="73" t="str">
        <f t="shared" si="89"/>
        <v/>
      </c>
      <c r="Q2844" s="61" t="s">
        <v>30</v>
      </c>
    </row>
    <row r="2845" spans="8:17" x14ac:dyDescent="0.25">
      <c r="H2845" s="59">
        <v>173509</v>
      </c>
      <c r="I2845" s="59" t="s">
        <v>69</v>
      </c>
      <c r="J2845" s="59">
        <v>1354019</v>
      </c>
      <c r="K2845" s="59" t="s">
        <v>3411</v>
      </c>
      <c r="L2845" s="61" t="s">
        <v>113</v>
      </c>
      <c r="M2845" s="61">
        <f>VLOOKUP(H2845,zdroj!C:F,4,0)</f>
        <v>0</v>
      </c>
      <c r="N2845" s="61" t="str">
        <f t="shared" si="88"/>
        <v>katB</v>
      </c>
      <c r="P2845" s="73" t="str">
        <f t="shared" si="89"/>
        <v/>
      </c>
      <c r="Q2845" s="61" t="s">
        <v>30</v>
      </c>
    </row>
    <row r="2846" spans="8:17" x14ac:dyDescent="0.25">
      <c r="H2846" s="59">
        <v>173509</v>
      </c>
      <c r="I2846" s="59" t="s">
        <v>69</v>
      </c>
      <c r="J2846" s="59">
        <v>1354027</v>
      </c>
      <c r="K2846" s="59" t="s">
        <v>3412</v>
      </c>
      <c r="L2846" s="61" t="s">
        <v>113</v>
      </c>
      <c r="M2846" s="61">
        <f>VLOOKUP(H2846,zdroj!C:F,4,0)</f>
        <v>0</v>
      </c>
      <c r="N2846" s="61" t="str">
        <f t="shared" si="88"/>
        <v>katB</v>
      </c>
      <c r="P2846" s="73" t="str">
        <f t="shared" si="89"/>
        <v/>
      </c>
      <c r="Q2846" s="61" t="s">
        <v>30</v>
      </c>
    </row>
    <row r="2847" spans="8:17" x14ac:dyDescent="0.25">
      <c r="H2847" s="59">
        <v>173509</v>
      </c>
      <c r="I2847" s="59" t="s">
        <v>69</v>
      </c>
      <c r="J2847" s="59">
        <v>1354035</v>
      </c>
      <c r="K2847" s="59" t="s">
        <v>3413</v>
      </c>
      <c r="L2847" s="61" t="s">
        <v>113</v>
      </c>
      <c r="M2847" s="61">
        <f>VLOOKUP(H2847,zdroj!C:F,4,0)</f>
        <v>0</v>
      </c>
      <c r="N2847" s="61" t="str">
        <f t="shared" si="88"/>
        <v>katB</v>
      </c>
      <c r="P2847" s="73" t="str">
        <f t="shared" si="89"/>
        <v/>
      </c>
      <c r="Q2847" s="61" t="s">
        <v>30</v>
      </c>
    </row>
    <row r="2848" spans="8:17" x14ac:dyDescent="0.25">
      <c r="H2848" s="59">
        <v>173509</v>
      </c>
      <c r="I2848" s="59" t="s">
        <v>69</v>
      </c>
      <c r="J2848" s="59">
        <v>1354043</v>
      </c>
      <c r="K2848" s="59" t="s">
        <v>3414</v>
      </c>
      <c r="L2848" s="61" t="s">
        <v>113</v>
      </c>
      <c r="M2848" s="61">
        <f>VLOOKUP(H2848,zdroj!C:F,4,0)</f>
        <v>0</v>
      </c>
      <c r="N2848" s="61" t="str">
        <f t="shared" si="88"/>
        <v>katB</v>
      </c>
      <c r="P2848" s="73" t="str">
        <f t="shared" si="89"/>
        <v/>
      </c>
      <c r="Q2848" s="61" t="s">
        <v>30</v>
      </c>
    </row>
    <row r="2849" spans="8:17" x14ac:dyDescent="0.25">
      <c r="H2849" s="59">
        <v>173509</v>
      </c>
      <c r="I2849" s="59" t="s">
        <v>69</v>
      </c>
      <c r="J2849" s="59">
        <v>1354051</v>
      </c>
      <c r="K2849" s="59" t="s">
        <v>3415</v>
      </c>
      <c r="L2849" s="61" t="s">
        <v>113</v>
      </c>
      <c r="M2849" s="61">
        <f>VLOOKUP(H2849,zdroj!C:F,4,0)</f>
        <v>0</v>
      </c>
      <c r="N2849" s="61" t="str">
        <f t="shared" si="88"/>
        <v>katB</v>
      </c>
      <c r="P2849" s="73" t="str">
        <f t="shared" si="89"/>
        <v/>
      </c>
      <c r="Q2849" s="61" t="s">
        <v>30</v>
      </c>
    </row>
    <row r="2850" spans="8:17" x14ac:dyDescent="0.25">
      <c r="H2850" s="59">
        <v>173509</v>
      </c>
      <c r="I2850" s="59" t="s">
        <v>69</v>
      </c>
      <c r="J2850" s="59">
        <v>1354060</v>
      </c>
      <c r="K2850" s="59" t="s">
        <v>3416</v>
      </c>
      <c r="L2850" s="61" t="s">
        <v>113</v>
      </c>
      <c r="M2850" s="61">
        <f>VLOOKUP(H2850,zdroj!C:F,4,0)</f>
        <v>0</v>
      </c>
      <c r="N2850" s="61" t="str">
        <f t="shared" si="88"/>
        <v>katB</v>
      </c>
      <c r="P2850" s="73" t="str">
        <f t="shared" si="89"/>
        <v/>
      </c>
      <c r="Q2850" s="61" t="s">
        <v>30</v>
      </c>
    </row>
    <row r="2851" spans="8:17" x14ac:dyDescent="0.25">
      <c r="H2851" s="59">
        <v>173509</v>
      </c>
      <c r="I2851" s="59" t="s">
        <v>69</v>
      </c>
      <c r="J2851" s="59">
        <v>1354078</v>
      </c>
      <c r="K2851" s="59" t="s">
        <v>3417</v>
      </c>
      <c r="L2851" s="61" t="s">
        <v>113</v>
      </c>
      <c r="M2851" s="61">
        <f>VLOOKUP(H2851,zdroj!C:F,4,0)</f>
        <v>0</v>
      </c>
      <c r="N2851" s="61" t="str">
        <f t="shared" si="88"/>
        <v>katB</v>
      </c>
      <c r="P2851" s="73" t="str">
        <f t="shared" si="89"/>
        <v/>
      </c>
      <c r="Q2851" s="61" t="s">
        <v>30</v>
      </c>
    </row>
    <row r="2852" spans="8:17" x14ac:dyDescent="0.25">
      <c r="H2852" s="59">
        <v>173509</v>
      </c>
      <c r="I2852" s="59" t="s">
        <v>69</v>
      </c>
      <c r="J2852" s="59">
        <v>1354086</v>
      </c>
      <c r="K2852" s="59" t="s">
        <v>3418</v>
      </c>
      <c r="L2852" s="61" t="s">
        <v>113</v>
      </c>
      <c r="M2852" s="61">
        <f>VLOOKUP(H2852,zdroj!C:F,4,0)</f>
        <v>0</v>
      </c>
      <c r="N2852" s="61" t="str">
        <f t="shared" si="88"/>
        <v>katB</v>
      </c>
      <c r="P2852" s="73" t="str">
        <f t="shared" si="89"/>
        <v/>
      </c>
      <c r="Q2852" s="61" t="s">
        <v>30</v>
      </c>
    </row>
    <row r="2853" spans="8:17" x14ac:dyDescent="0.25">
      <c r="H2853" s="59">
        <v>173509</v>
      </c>
      <c r="I2853" s="59" t="s">
        <v>69</v>
      </c>
      <c r="J2853" s="59">
        <v>1354094</v>
      </c>
      <c r="K2853" s="59" t="s">
        <v>3419</v>
      </c>
      <c r="L2853" s="61" t="s">
        <v>113</v>
      </c>
      <c r="M2853" s="61">
        <f>VLOOKUP(H2853,zdroj!C:F,4,0)</f>
        <v>0</v>
      </c>
      <c r="N2853" s="61" t="str">
        <f t="shared" si="88"/>
        <v>katB</v>
      </c>
      <c r="P2853" s="73" t="str">
        <f t="shared" si="89"/>
        <v/>
      </c>
      <c r="Q2853" s="61" t="s">
        <v>30</v>
      </c>
    </row>
    <row r="2854" spans="8:17" x14ac:dyDescent="0.25">
      <c r="H2854" s="59">
        <v>173509</v>
      </c>
      <c r="I2854" s="59" t="s">
        <v>69</v>
      </c>
      <c r="J2854" s="59">
        <v>1354108</v>
      </c>
      <c r="K2854" s="59" t="s">
        <v>3420</v>
      </c>
      <c r="L2854" s="61" t="s">
        <v>113</v>
      </c>
      <c r="M2854" s="61">
        <f>VLOOKUP(H2854,zdroj!C:F,4,0)</f>
        <v>0</v>
      </c>
      <c r="N2854" s="61" t="str">
        <f t="shared" si="88"/>
        <v>katB</v>
      </c>
      <c r="P2854" s="73" t="str">
        <f t="shared" si="89"/>
        <v/>
      </c>
      <c r="Q2854" s="61" t="s">
        <v>30</v>
      </c>
    </row>
    <row r="2855" spans="8:17" x14ac:dyDescent="0.25">
      <c r="H2855" s="59">
        <v>173509</v>
      </c>
      <c r="I2855" s="59" t="s">
        <v>69</v>
      </c>
      <c r="J2855" s="59">
        <v>1354116</v>
      </c>
      <c r="K2855" s="59" t="s">
        <v>3421</v>
      </c>
      <c r="L2855" s="61" t="s">
        <v>113</v>
      </c>
      <c r="M2855" s="61">
        <f>VLOOKUP(H2855,zdroj!C:F,4,0)</f>
        <v>0</v>
      </c>
      <c r="N2855" s="61" t="str">
        <f t="shared" si="88"/>
        <v>katB</v>
      </c>
      <c r="P2855" s="73" t="str">
        <f t="shared" si="89"/>
        <v/>
      </c>
      <c r="Q2855" s="61" t="s">
        <v>30</v>
      </c>
    </row>
    <row r="2856" spans="8:17" x14ac:dyDescent="0.25">
      <c r="H2856" s="59">
        <v>173509</v>
      </c>
      <c r="I2856" s="59" t="s">
        <v>69</v>
      </c>
      <c r="J2856" s="59">
        <v>1354124</v>
      </c>
      <c r="K2856" s="59" t="s">
        <v>3422</v>
      </c>
      <c r="L2856" s="61" t="s">
        <v>113</v>
      </c>
      <c r="M2856" s="61">
        <f>VLOOKUP(H2856,zdroj!C:F,4,0)</f>
        <v>0</v>
      </c>
      <c r="N2856" s="61" t="str">
        <f t="shared" si="88"/>
        <v>katB</v>
      </c>
      <c r="P2856" s="73" t="str">
        <f t="shared" si="89"/>
        <v/>
      </c>
      <c r="Q2856" s="61" t="s">
        <v>30</v>
      </c>
    </row>
    <row r="2857" spans="8:17" x14ac:dyDescent="0.25">
      <c r="H2857" s="59">
        <v>173509</v>
      </c>
      <c r="I2857" s="59" t="s">
        <v>69</v>
      </c>
      <c r="J2857" s="59">
        <v>1354132</v>
      </c>
      <c r="K2857" s="59" t="s">
        <v>3423</v>
      </c>
      <c r="L2857" s="61" t="s">
        <v>113</v>
      </c>
      <c r="M2857" s="61">
        <f>VLOOKUP(H2857,zdroj!C:F,4,0)</f>
        <v>0</v>
      </c>
      <c r="N2857" s="61" t="str">
        <f t="shared" si="88"/>
        <v>katB</v>
      </c>
      <c r="P2857" s="73" t="str">
        <f t="shared" si="89"/>
        <v/>
      </c>
      <c r="Q2857" s="61" t="s">
        <v>30</v>
      </c>
    </row>
    <row r="2858" spans="8:17" x14ac:dyDescent="0.25">
      <c r="H2858" s="59">
        <v>173509</v>
      </c>
      <c r="I2858" s="59" t="s">
        <v>69</v>
      </c>
      <c r="J2858" s="59">
        <v>1354159</v>
      </c>
      <c r="K2858" s="59" t="s">
        <v>3424</v>
      </c>
      <c r="L2858" s="61" t="s">
        <v>113</v>
      </c>
      <c r="M2858" s="61">
        <f>VLOOKUP(H2858,zdroj!C:F,4,0)</f>
        <v>0</v>
      </c>
      <c r="N2858" s="61" t="str">
        <f t="shared" si="88"/>
        <v>katB</v>
      </c>
      <c r="P2858" s="73" t="str">
        <f t="shared" si="89"/>
        <v/>
      </c>
      <c r="Q2858" s="61" t="s">
        <v>30</v>
      </c>
    </row>
    <row r="2859" spans="8:17" x14ac:dyDescent="0.25">
      <c r="H2859" s="59">
        <v>173509</v>
      </c>
      <c r="I2859" s="59" t="s">
        <v>69</v>
      </c>
      <c r="J2859" s="59">
        <v>1354167</v>
      </c>
      <c r="K2859" s="59" t="s">
        <v>3425</v>
      </c>
      <c r="L2859" s="61" t="s">
        <v>113</v>
      </c>
      <c r="M2859" s="61">
        <f>VLOOKUP(H2859,zdroj!C:F,4,0)</f>
        <v>0</v>
      </c>
      <c r="N2859" s="61" t="str">
        <f t="shared" si="88"/>
        <v>katB</v>
      </c>
      <c r="P2859" s="73" t="str">
        <f t="shared" si="89"/>
        <v/>
      </c>
      <c r="Q2859" s="61" t="s">
        <v>30</v>
      </c>
    </row>
    <row r="2860" spans="8:17" x14ac:dyDescent="0.25">
      <c r="H2860" s="59">
        <v>173509</v>
      </c>
      <c r="I2860" s="59" t="s">
        <v>69</v>
      </c>
      <c r="J2860" s="59">
        <v>1354175</v>
      </c>
      <c r="K2860" s="59" t="s">
        <v>3426</v>
      </c>
      <c r="L2860" s="61" t="s">
        <v>113</v>
      </c>
      <c r="M2860" s="61">
        <f>VLOOKUP(H2860,zdroj!C:F,4,0)</f>
        <v>0</v>
      </c>
      <c r="N2860" s="61" t="str">
        <f t="shared" si="88"/>
        <v>katB</v>
      </c>
      <c r="P2860" s="73" t="str">
        <f t="shared" si="89"/>
        <v/>
      </c>
      <c r="Q2860" s="61" t="s">
        <v>30</v>
      </c>
    </row>
    <row r="2861" spans="8:17" x14ac:dyDescent="0.25">
      <c r="H2861" s="59">
        <v>173509</v>
      </c>
      <c r="I2861" s="59" t="s">
        <v>69</v>
      </c>
      <c r="J2861" s="59">
        <v>1354183</v>
      </c>
      <c r="K2861" s="59" t="s">
        <v>3427</v>
      </c>
      <c r="L2861" s="61" t="s">
        <v>113</v>
      </c>
      <c r="M2861" s="61">
        <f>VLOOKUP(H2861,zdroj!C:F,4,0)</f>
        <v>0</v>
      </c>
      <c r="N2861" s="61" t="str">
        <f t="shared" si="88"/>
        <v>katB</v>
      </c>
      <c r="P2861" s="73" t="str">
        <f t="shared" si="89"/>
        <v/>
      </c>
      <c r="Q2861" s="61" t="s">
        <v>30</v>
      </c>
    </row>
    <row r="2862" spans="8:17" x14ac:dyDescent="0.25">
      <c r="H2862" s="59">
        <v>173509</v>
      </c>
      <c r="I2862" s="59" t="s">
        <v>69</v>
      </c>
      <c r="J2862" s="59">
        <v>1354191</v>
      </c>
      <c r="K2862" s="59" t="s">
        <v>3428</v>
      </c>
      <c r="L2862" s="61" t="s">
        <v>113</v>
      </c>
      <c r="M2862" s="61">
        <f>VLOOKUP(H2862,zdroj!C:F,4,0)</f>
        <v>0</v>
      </c>
      <c r="N2862" s="61" t="str">
        <f t="shared" si="88"/>
        <v>katB</v>
      </c>
      <c r="P2862" s="73" t="str">
        <f t="shared" si="89"/>
        <v/>
      </c>
      <c r="Q2862" s="61" t="s">
        <v>30</v>
      </c>
    </row>
    <row r="2863" spans="8:17" x14ac:dyDescent="0.25">
      <c r="H2863" s="59">
        <v>173509</v>
      </c>
      <c r="I2863" s="59" t="s">
        <v>69</v>
      </c>
      <c r="J2863" s="59">
        <v>1354205</v>
      </c>
      <c r="K2863" s="59" t="s">
        <v>3429</v>
      </c>
      <c r="L2863" s="61" t="s">
        <v>113</v>
      </c>
      <c r="M2863" s="61">
        <f>VLOOKUP(H2863,zdroj!C:F,4,0)</f>
        <v>0</v>
      </c>
      <c r="N2863" s="61" t="str">
        <f t="shared" si="88"/>
        <v>katB</v>
      </c>
      <c r="P2863" s="73" t="str">
        <f t="shared" si="89"/>
        <v/>
      </c>
      <c r="Q2863" s="61" t="s">
        <v>30</v>
      </c>
    </row>
    <row r="2864" spans="8:17" x14ac:dyDescent="0.25">
      <c r="H2864" s="59">
        <v>173509</v>
      </c>
      <c r="I2864" s="59" t="s">
        <v>69</v>
      </c>
      <c r="J2864" s="59">
        <v>1354213</v>
      </c>
      <c r="K2864" s="59" t="s">
        <v>3430</v>
      </c>
      <c r="L2864" s="61" t="s">
        <v>113</v>
      </c>
      <c r="M2864" s="61">
        <f>VLOOKUP(H2864,zdroj!C:F,4,0)</f>
        <v>0</v>
      </c>
      <c r="N2864" s="61" t="str">
        <f t="shared" si="88"/>
        <v>katB</v>
      </c>
      <c r="P2864" s="73" t="str">
        <f t="shared" si="89"/>
        <v/>
      </c>
      <c r="Q2864" s="61" t="s">
        <v>30</v>
      </c>
    </row>
    <row r="2865" spans="8:17" x14ac:dyDescent="0.25">
      <c r="H2865" s="59">
        <v>173509</v>
      </c>
      <c r="I2865" s="59" t="s">
        <v>69</v>
      </c>
      <c r="J2865" s="59">
        <v>1354221</v>
      </c>
      <c r="K2865" s="59" t="s">
        <v>3431</v>
      </c>
      <c r="L2865" s="61" t="s">
        <v>113</v>
      </c>
      <c r="M2865" s="61">
        <f>VLOOKUP(H2865,zdroj!C:F,4,0)</f>
        <v>0</v>
      </c>
      <c r="N2865" s="61" t="str">
        <f t="shared" si="88"/>
        <v>katB</v>
      </c>
      <c r="P2865" s="73" t="str">
        <f t="shared" si="89"/>
        <v/>
      </c>
      <c r="Q2865" s="61" t="s">
        <v>30</v>
      </c>
    </row>
    <row r="2866" spans="8:17" x14ac:dyDescent="0.25">
      <c r="H2866" s="59">
        <v>173509</v>
      </c>
      <c r="I2866" s="59" t="s">
        <v>69</v>
      </c>
      <c r="J2866" s="59">
        <v>25936913</v>
      </c>
      <c r="K2866" s="59" t="s">
        <v>3432</v>
      </c>
      <c r="L2866" s="61" t="s">
        <v>113</v>
      </c>
      <c r="M2866" s="61">
        <f>VLOOKUP(H2866,zdroj!C:F,4,0)</f>
        <v>0</v>
      </c>
      <c r="N2866" s="61" t="str">
        <f t="shared" si="88"/>
        <v>katB</v>
      </c>
      <c r="P2866" s="73" t="str">
        <f t="shared" si="89"/>
        <v/>
      </c>
      <c r="Q2866" s="61" t="s">
        <v>30</v>
      </c>
    </row>
    <row r="2867" spans="8:17" x14ac:dyDescent="0.25">
      <c r="H2867" s="59">
        <v>173509</v>
      </c>
      <c r="I2867" s="59" t="s">
        <v>69</v>
      </c>
      <c r="J2867" s="59">
        <v>26246392</v>
      </c>
      <c r="K2867" s="59" t="s">
        <v>3433</v>
      </c>
      <c r="L2867" s="61" t="s">
        <v>113</v>
      </c>
      <c r="M2867" s="61">
        <f>VLOOKUP(H2867,zdroj!C:F,4,0)</f>
        <v>0</v>
      </c>
      <c r="N2867" s="61" t="str">
        <f t="shared" si="88"/>
        <v>katB</v>
      </c>
      <c r="P2867" s="73" t="str">
        <f t="shared" si="89"/>
        <v/>
      </c>
      <c r="Q2867" s="61" t="s">
        <v>30</v>
      </c>
    </row>
    <row r="2868" spans="8:17" x14ac:dyDescent="0.25">
      <c r="H2868" s="59">
        <v>173509</v>
      </c>
      <c r="I2868" s="59" t="s">
        <v>69</v>
      </c>
      <c r="J2868" s="59">
        <v>26293820</v>
      </c>
      <c r="K2868" s="59" t="s">
        <v>3434</v>
      </c>
      <c r="L2868" s="61" t="s">
        <v>113</v>
      </c>
      <c r="M2868" s="61">
        <f>VLOOKUP(H2868,zdroj!C:F,4,0)</f>
        <v>0</v>
      </c>
      <c r="N2868" s="61" t="str">
        <f t="shared" si="88"/>
        <v>katB</v>
      </c>
      <c r="P2868" s="73" t="str">
        <f t="shared" si="89"/>
        <v/>
      </c>
      <c r="Q2868" s="61" t="s">
        <v>30</v>
      </c>
    </row>
    <row r="2869" spans="8:17" x14ac:dyDescent="0.25">
      <c r="H2869" s="59">
        <v>173509</v>
      </c>
      <c r="I2869" s="59" t="s">
        <v>69</v>
      </c>
      <c r="J2869" s="59">
        <v>26784556</v>
      </c>
      <c r="K2869" s="59" t="s">
        <v>3435</v>
      </c>
      <c r="L2869" s="61" t="s">
        <v>113</v>
      </c>
      <c r="M2869" s="61">
        <f>VLOOKUP(H2869,zdroj!C:F,4,0)</f>
        <v>0</v>
      </c>
      <c r="N2869" s="61" t="str">
        <f t="shared" si="88"/>
        <v>katB</v>
      </c>
      <c r="P2869" s="73" t="str">
        <f t="shared" si="89"/>
        <v/>
      </c>
      <c r="Q2869" s="61" t="s">
        <v>30</v>
      </c>
    </row>
    <row r="2870" spans="8:17" x14ac:dyDescent="0.25">
      <c r="H2870" s="59">
        <v>173509</v>
      </c>
      <c r="I2870" s="59" t="s">
        <v>69</v>
      </c>
      <c r="J2870" s="59">
        <v>27226239</v>
      </c>
      <c r="K2870" s="59" t="s">
        <v>3436</v>
      </c>
      <c r="L2870" s="61" t="s">
        <v>113</v>
      </c>
      <c r="M2870" s="61">
        <f>VLOOKUP(H2870,zdroj!C:F,4,0)</f>
        <v>0</v>
      </c>
      <c r="N2870" s="61" t="str">
        <f t="shared" si="88"/>
        <v>katB</v>
      </c>
      <c r="P2870" s="73" t="str">
        <f t="shared" si="89"/>
        <v/>
      </c>
      <c r="Q2870" s="61" t="s">
        <v>30</v>
      </c>
    </row>
    <row r="2871" spans="8:17" x14ac:dyDescent="0.25">
      <c r="H2871" s="59">
        <v>173509</v>
      </c>
      <c r="I2871" s="59" t="s">
        <v>69</v>
      </c>
      <c r="J2871" s="59">
        <v>27694518</v>
      </c>
      <c r="K2871" s="59" t="s">
        <v>3437</v>
      </c>
      <c r="L2871" s="61" t="s">
        <v>113</v>
      </c>
      <c r="M2871" s="61">
        <f>VLOOKUP(H2871,zdroj!C:F,4,0)</f>
        <v>0</v>
      </c>
      <c r="N2871" s="61" t="str">
        <f t="shared" si="88"/>
        <v>katB</v>
      </c>
      <c r="P2871" s="73" t="str">
        <f t="shared" si="89"/>
        <v/>
      </c>
      <c r="Q2871" s="61" t="s">
        <v>30</v>
      </c>
    </row>
    <row r="2872" spans="8:17" x14ac:dyDescent="0.25">
      <c r="H2872" s="59">
        <v>173509</v>
      </c>
      <c r="I2872" s="59" t="s">
        <v>69</v>
      </c>
      <c r="J2872" s="59">
        <v>28210425</v>
      </c>
      <c r="K2872" s="59" t="s">
        <v>3438</v>
      </c>
      <c r="L2872" s="61" t="s">
        <v>113</v>
      </c>
      <c r="M2872" s="61">
        <f>VLOOKUP(H2872,zdroj!C:F,4,0)</f>
        <v>0</v>
      </c>
      <c r="N2872" s="61" t="str">
        <f t="shared" si="88"/>
        <v>katB</v>
      </c>
      <c r="P2872" s="73" t="str">
        <f t="shared" si="89"/>
        <v/>
      </c>
      <c r="Q2872" s="61" t="s">
        <v>30</v>
      </c>
    </row>
    <row r="2873" spans="8:17" x14ac:dyDescent="0.25">
      <c r="H2873" s="59">
        <v>173509</v>
      </c>
      <c r="I2873" s="59" t="s">
        <v>69</v>
      </c>
      <c r="J2873" s="59">
        <v>28416287</v>
      </c>
      <c r="K2873" s="59" t="s">
        <v>3439</v>
      </c>
      <c r="L2873" s="61" t="s">
        <v>113</v>
      </c>
      <c r="M2873" s="61">
        <f>VLOOKUP(H2873,zdroj!C:F,4,0)</f>
        <v>0</v>
      </c>
      <c r="N2873" s="61" t="str">
        <f t="shared" si="88"/>
        <v>katB</v>
      </c>
      <c r="P2873" s="73" t="str">
        <f t="shared" si="89"/>
        <v/>
      </c>
      <c r="Q2873" s="61" t="s">
        <v>30</v>
      </c>
    </row>
    <row r="2874" spans="8:17" x14ac:dyDescent="0.25">
      <c r="H2874" s="59">
        <v>173509</v>
      </c>
      <c r="I2874" s="59" t="s">
        <v>69</v>
      </c>
      <c r="J2874" s="59">
        <v>41233018</v>
      </c>
      <c r="K2874" s="59" t="s">
        <v>3440</v>
      </c>
      <c r="L2874" s="61" t="s">
        <v>81</v>
      </c>
      <c r="M2874" s="61">
        <f>VLOOKUP(H2874,zdroj!C:F,4,0)</f>
        <v>0</v>
      </c>
      <c r="N2874" s="61" t="str">
        <f t="shared" si="88"/>
        <v>-</v>
      </c>
      <c r="P2874" s="73" t="str">
        <f t="shared" si="89"/>
        <v/>
      </c>
      <c r="Q2874" s="61" t="s">
        <v>86</v>
      </c>
    </row>
    <row r="2875" spans="8:17" x14ac:dyDescent="0.25">
      <c r="H2875" s="59">
        <v>173509</v>
      </c>
      <c r="I2875" s="59" t="s">
        <v>69</v>
      </c>
      <c r="J2875" s="59">
        <v>42207690</v>
      </c>
      <c r="K2875" s="59" t="s">
        <v>3441</v>
      </c>
      <c r="L2875" s="61" t="s">
        <v>81</v>
      </c>
      <c r="M2875" s="61">
        <f>VLOOKUP(H2875,zdroj!C:F,4,0)</f>
        <v>0</v>
      </c>
      <c r="N2875" s="61" t="str">
        <f t="shared" si="88"/>
        <v>-</v>
      </c>
      <c r="P2875" s="73" t="str">
        <f t="shared" si="89"/>
        <v/>
      </c>
      <c r="Q2875" s="61" t="s">
        <v>86</v>
      </c>
    </row>
    <row r="2876" spans="8:17" x14ac:dyDescent="0.25">
      <c r="H2876" s="59">
        <v>173509</v>
      </c>
      <c r="I2876" s="59" t="s">
        <v>69</v>
      </c>
      <c r="J2876" s="59">
        <v>42645191</v>
      </c>
      <c r="K2876" s="59" t="s">
        <v>3442</v>
      </c>
      <c r="L2876" s="61" t="s">
        <v>113</v>
      </c>
      <c r="M2876" s="61">
        <f>VLOOKUP(H2876,zdroj!C:F,4,0)</f>
        <v>0</v>
      </c>
      <c r="N2876" s="61" t="str">
        <f t="shared" si="88"/>
        <v>katB</v>
      </c>
      <c r="P2876" s="73" t="str">
        <f t="shared" si="89"/>
        <v/>
      </c>
      <c r="Q2876" s="61" t="s">
        <v>30</v>
      </c>
    </row>
    <row r="2877" spans="8:17" x14ac:dyDescent="0.25">
      <c r="H2877" s="59">
        <v>173509</v>
      </c>
      <c r="I2877" s="59" t="s">
        <v>69</v>
      </c>
      <c r="J2877" s="59">
        <v>72229225</v>
      </c>
      <c r="K2877" s="59" t="s">
        <v>3443</v>
      </c>
      <c r="L2877" s="61" t="s">
        <v>113</v>
      </c>
      <c r="M2877" s="61">
        <f>VLOOKUP(H2877,zdroj!C:F,4,0)</f>
        <v>0</v>
      </c>
      <c r="N2877" s="61" t="str">
        <f t="shared" si="88"/>
        <v>katB</v>
      </c>
      <c r="P2877" s="73" t="str">
        <f t="shared" si="89"/>
        <v/>
      </c>
      <c r="Q2877" s="61" t="s">
        <v>30</v>
      </c>
    </row>
    <row r="2878" spans="8:17" x14ac:dyDescent="0.25">
      <c r="H2878" s="59">
        <v>173509</v>
      </c>
      <c r="I2878" s="59" t="s">
        <v>69</v>
      </c>
      <c r="J2878" s="59">
        <v>72596601</v>
      </c>
      <c r="K2878" s="59" t="s">
        <v>3444</v>
      </c>
      <c r="L2878" s="61" t="s">
        <v>113</v>
      </c>
      <c r="M2878" s="61">
        <f>VLOOKUP(H2878,zdroj!C:F,4,0)</f>
        <v>0</v>
      </c>
      <c r="N2878" s="61" t="str">
        <f t="shared" si="88"/>
        <v>katB</v>
      </c>
      <c r="P2878" s="73" t="str">
        <f t="shared" si="89"/>
        <v/>
      </c>
      <c r="Q2878" s="61" t="s">
        <v>31</v>
      </c>
    </row>
    <row r="2879" spans="8:17" x14ac:dyDescent="0.25">
      <c r="H2879" s="59">
        <v>173509</v>
      </c>
      <c r="I2879" s="59" t="s">
        <v>69</v>
      </c>
      <c r="J2879" s="59">
        <v>73301396</v>
      </c>
      <c r="K2879" s="59" t="s">
        <v>3445</v>
      </c>
      <c r="L2879" s="61" t="s">
        <v>81</v>
      </c>
      <c r="M2879" s="61">
        <f>VLOOKUP(H2879,zdroj!C:F,4,0)</f>
        <v>0</v>
      </c>
      <c r="N2879" s="61" t="str">
        <f t="shared" si="88"/>
        <v>-</v>
      </c>
      <c r="P2879" s="73" t="str">
        <f t="shared" si="89"/>
        <v/>
      </c>
      <c r="Q2879" s="61" t="s">
        <v>88</v>
      </c>
    </row>
    <row r="2880" spans="8:17" x14ac:dyDescent="0.25">
      <c r="H2880" s="59">
        <v>173509</v>
      </c>
      <c r="I2880" s="59" t="s">
        <v>69</v>
      </c>
      <c r="J2880" s="59">
        <v>73390640</v>
      </c>
      <c r="K2880" s="59" t="s">
        <v>3446</v>
      </c>
      <c r="L2880" s="61" t="s">
        <v>113</v>
      </c>
      <c r="M2880" s="61">
        <f>VLOOKUP(H2880,zdroj!C:F,4,0)</f>
        <v>0</v>
      </c>
      <c r="N2880" s="61" t="str">
        <f t="shared" si="88"/>
        <v>katB</v>
      </c>
      <c r="P2880" s="73" t="str">
        <f t="shared" si="89"/>
        <v/>
      </c>
      <c r="Q2880" s="61" t="s">
        <v>30</v>
      </c>
    </row>
    <row r="2881" spans="8:17" x14ac:dyDescent="0.25">
      <c r="H2881" s="59">
        <v>173509</v>
      </c>
      <c r="I2881" s="59" t="s">
        <v>69</v>
      </c>
      <c r="J2881" s="59">
        <v>75593025</v>
      </c>
      <c r="K2881" s="59" t="s">
        <v>3447</v>
      </c>
      <c r="L2881" s="61" t="s">
        <v>113</v>
      </c>
      <c r="M2881" s="61">
        <f>VLOOKUP(H2881,zdroj!C:F,4,0)</f>
        <v>0</v>
      </c>
      <c r="N2881" s="61" t="str">
        <f t="shared" si="88"/>
        <v>katB</v>
      </c>
      <c r="P2881" s="73" t="str">
        <f t="shared" si="89"/>
        <v/>
      </c>
      <c r="Q2881" s="61" t="s">
        <v>30</v>
      </c>
    </row>
    <row r="2882" spans="8:17" x14ac:dyDescent="0.25">
      <c r="H2882" s="59">
        <v>173509</v>
      </c>
      <c r="I2882" s="59" t="s">
        <v>69</v>
      </c>
      <c r="J2882" s="59">
        <v>77810236</v>
      </c>
      <c r="K2882" s="59" t="s">
        <v>3448</v>
      </c>
      <c r="L2882" s="61" t="s">
        <v>113</v>
      </c>
      <c r="M2882" s="61">
        <f>VLOOKUP(H2882,zdroj!C:F,4,0)</f>
        <v>0</v>
      </c>
      <c r="N2882" s="61" t="str">
        <f t="shared" si="88"/>
        <v>katB</v>
      </c>
      <c r="P2882" s="73" t="str">
        <f t="shared" si="89"/>
        <v/>
      </c>
      <c r="Q2882" s="61" t="s">
        <v>31</v>
      </c>
    </row>
    <row r="2883" spans="8:17" x14ac:dyDescent="0.25">
      <c r="H2883" s="59">
        <v>173509</v>
      </c>
      <c r="I2883" s="59" t="s">
        <v>69</v>
      </c>
      <c r="J2883" s="59">
        <v>78827337</v>
      </c>
      <c r="K2883" s="59" t="s">
        <v>3449</v>
      </c>
      <c r="L2883" s="61" t="s">
        <v>113</v>
      </c>
      <c r="M2883" s="61">
        <f>VLOOKUP(H2883,zdroj!C:F,4,0)</f>
        <v>0</v>
      </c>
      <c r="N2883" s="61" t="str">
        <f t="shared" si="88"/>
        <v>katB</v>
      </c>
      <c r="P2883" s="73" t="str">
        <f t="shared" si="89"/>
        <v/>
      </c>
      <c r="Q2883" s="61" t="s">
        <v>30</v>
      </c>
    </row>
    <row r="2884" spans="8:17" x14ac:dyDescent="0.25">
      <c r="H2884" s="59">
        <v>173509</v>
      </c>
      <c r="I2884" s="59" t="s">
        <v>69</v>
      </c>
      <c r="J2884" s="59">
        <v>78991561</v>
      </c>
      <c r="K2884" s="59" t="s">
        <v>3450</v>
      </c>
      <c r="L2884" s="61" t="s">
        <v>113</v>
      </c>
      <c r="M2884" s="61">
        <f>VLOOKUP(H2884,zdroj!C:F,4,0)</f>
        <v>0</v>
      </c>
      <c r="N2884" s="61" t="str">
        <f t="shared" si="88"/>
        <v>katB</v>
      </c>
      <c r="P2884" s="73" t="str">
        <f t="shared" si="89"/>
        <v/>
      </c>
      <c r="Q2884" s="61" t="s">
        <v>30</v>
      </c>
    </row>
    <row r="2885" spans="8:17" x14ac:dyDescent="0.25">
      <c r="H2885" s="59">
        <v>173509</v>
      </c>
      <c r="I2885" s="59" t="s">
        <v>69</v>
      </c>
      <c r="J2885" s="59">
        <v>80004491</v>
      </c>
      <c r="K2885" s="59" t="s">
        <v>3451</v>
      </c>
      <c r="L2885" s="61" t="s">
        <v>113</v>
      </c>
      <c r="M2885" s="61">
        <f>VLOOKUP(H2885,zdroj!C:F,4,0)</f>
        <v>0</v>
      </c>
      <c r="N2885" s="61" t="str">
        <f t="shared" si="88"/>
        <v>katB</v>
      </c>
      <c r="P2885" s="73" t="str">
        <f t="shared" si="89"/>
        <v/>
      </c>
      <c r="Q2885" s="61" t="s">
        <v>30</v>
      </c>
    </row>
    <row r="2886" spans="8:17" x14ac:dyDescent="0.25">
      <c r="H2886" s="59">
        <v>59161</v>
      </c>
      <c r="I2886" s="59" t="s">
        <v>69</v>
      </c>
      <c r="J2886" s="59">
        <v>1323156</v>
      </c>
      <c r="K2886" s="59" t="s">
        <v>3452</v>
      </c>
      <c r="L2886" s="61" t="s">
        <v>113</v>
      </c>
      <c r="M2886" s="61">
        <f>VLOOKUP(H2886,zdroj!C:F,4,0)</f>
        <v>0</v>
      </c>
      <c r="N2886" s="61" t="str">
        <f t="shared" si="88"/>
        <v>katB</v>
      </c>
      <c r="P2886" s="73" t="str">
        <f t="shared" si="89"/>
        <v/>
      </c>
      <c r="Q2886" s="61" t="s">
        <v>31</v>
      </c>
    </row>
    <row r="2887" spans="8:17" x14ac:dyDescent="0.25">
      <c r="H2887" s="59">
        <v>59161</v>
      </c>
      <c r="I2887" s="59" t="s">
        <v>69</v>
      </c>
      <c r="J2887" s="59">
        <v>1323172</v>
      </c>
      <c r="K2887" s="59" t="s">
        <v>3453</v>
      </c>
      <c r="L2887" s="61" t="s">
        <v>113</v>
      </c>
      <c r="M2887" s="61">
        <f>VLOOKUP(H2887,zdroj!C:F,4,0)</f>
        <v>0</v>
      </c>
      <c r="N2887" s="61" t="str">
        <f t="shared" ref="N2887:N2950" si="90">IF(M2887="A",IF(L2887="katA","katB",L2887),L2887)</f>
        <v>katB</v>
      </c>
      <c r="P2887" s="73" t="str">
        <f t="shared" ref="P2887:P2950" si="91">IF(O2887="A",1,"")</f>
        <v/>
      </c>
      <c r="Q2887" s="61" t="s">
        <v>30</v>
      </c>
    </row>
    <row r="2888" spans="8:17" x14ac:dyDescent="0.25">
      <c r="H2888" s="59">
        <v>59161</v>
      </c>
      <c r="I2888" s="59" t="s">
        <v>69</v>
      </c>
      <c r="J2888" s="59">
        <v>1323181</v>
      </c>
      <c r="K2888" s="59" t="s">
        <v>3454</v>
      </c>
      <c r="L2888" s="61" t="s">
        <v>113</v>
      </c>
      <c r="M2888" s="61">
        <f>VLOOKUP(H2888,zdroj!C:F,4,0)</f>
        <v>0</v>
      </c>
      <c r="N2888" s="61" t="str">
        <f t="shared" si="90"/>
        <v>katB</v>
      </c>
      <c r="P2888" s="73" t="str">
        <f t="shared" si="91"/>
        <v/>
      </c>
      <c r="Q2888" s="61" t="s">
        <v>30</v>
      </c>
    </row>
    <row r="2889" spans="8:17" x14ac:dyDescent="0.25">
      <c r="H2889" s="59">
        <v>59161</v>
      </c>
      <c r="I2889" s="59" t="s">
        <v>69</v>
      </c>
      <c r="J2889" s="59">
        <v>1323202</v>
      </c>
      <c r="K2889" s="59" t="s">
        <v>3455</v>
      </c>
      <c r="L2889" s="61" t="s">
        <v>113</v>
      </c>
      <c r="M2889" s="61">
        <f>VLOOKUP(H2889,zdroj!C:F,4,0)</f>
        <v>0</v>
      </c>
      <c r="N2889" s="61" t="str">
        <f t="shared" si="90"/>
        <v>katB</v>
      </c>
      <c r="P2889" s="73" t="str">
        <f t="shared" si="91"/>
        <v/>
      </c>
      <c r="Q2889" s="61" t="s">
        <v>31</v>
      </c>
    </row>
    <row r="2890" spans="8:17" x14ac:dyDescent="0.25">
      <c r="H2890" s="59">
        <v>59161</v>
      </c>
      <c r="I2890" s="59" t="s">
        <v>69</v>
      </c>
      <c r="J2890" s="59">
        <v>1323211</v>
      </c>
      <c r="K2890" s="59" t="s">
        <v>3456</v>
      </c>
      <c r="L2890" s="61" t="s">
        <v>113</v>
      </c>
      <c r="M2890" s="61">
        <f>VLOOKUP(H2890,zdroj!C:F,4,0)</f>
        <v>0</v>
      </c>
      <c r="N2890" s="61" t="str">
        <f t="shared" si="90"/>
        <v>katB</v>
      </c>
      <c r="P2890" s="73" t="str">
        <f t="shared" si="91"/>
        <v/>
      </c>
      <c r="Q2890" s="61" t="s">
        <v>30</v>
      </c>
    </row>
    <row r="2891" spans="8:17" x14ac:dyDescent="0.25">
      <c r="H2891" s="59">
        <v>59161</v>
      </c>
      <c r="I2891" s="59" t="s">
        <v>69</v>
      </c>
      <c r="J2891" s="59">
        <v>1323229</v>
      </c>
      <c r="K2891" s="59" t="s">
        <v>3457</v>
      </c>
      <c r="L2891" s="61" t="s">
        <v>113</v>
      </c>
      <c r="M2891" s="61">
        <f>VLOOKUP(H2891,zdroj!C:F,4,0)</f>
        <v>0</v>
      </c>
      <c r="N2891" s="61" t="str">
        <f t="shared" si="90"/>
        <v>katB</v>
      </c>
      <c r="P2891" s="73" t="str">
        <f t="shared" si="91"/>
        <v/>
      </c>
      <c r="Q2891" s="61" t="s">
        <v>30</v>
      </c>
    </row>
    <row r="2892" spans="8:17" x14ac:dyDescent="0.25">
      <c r="H2892" s="59">
        <v>59161</v>
      </c>
      <c r="I2892" s="59" t="s">
        <v>69</v>
      </c>
      <c r="J2892" s="59">
        <v>1323237</v>
      </c>
      <c r="K2892" s="59" t="s">
        <v>3458</v>
      </c>
      <c r="L2892" s="61" t="s">
        <v>113</v>
      </c>
      <c r="M2892" s="61">
        <f>VLOOKUP(H2892,zdroj!C:F,4,0)</f>
        <v>0</v>
      </c>
      <c r="N2892" s="61" t="str">
        <f t="shared" si="90"/>
        <v>katB</v>
      </c>
      <c r="P2892" s="73" t="str">
        <f t="shared" si="91"/>
        <v/>
      </c>
      <c r="Q2892" s="61" t="s">
        <v>30</v>
      </c>
    </row>
    <row r="2893" spans="8:17" x14ac:dyDescent="0.25">
      <c r="H2893" s="59">
        <v>59161</v>
      </c>
      <c r="I2893" s="59" t="s">
        <v>69</v>
      </c>
      <c r="J2893" s="59">
        <v>1323245</v>
      </c>
      <c r="K2893" s="59" t="s">
        <v>3459</v>
      </c>
      <c r="L2893" s="61" t="s">
        <v>113</v>
      </c>
      <c r="M2893" s="61">
        <f>VLOOKUP(H2893,zdroj!C:F,4,0)</f>
        <v>0</v>
      </c>
      <c r="N2893" s="61" t="str">
        <f t="shared" si="90"/>
        <v>katB</v>
      </c>
      <c r="P2893" s="73" t="str">
        <f t="shared" si="91"/>
        <v/>
      </c>
      <c r="Q2893" s="61" t="s">
        <v>30</v>
      </c>
    </row>
    <row r="2894" spans="8:17" x14ac:dyDescent="0.25">
      <c r="H2894" s="59">
        <v>59161</v>
      </c>
      <c r="I2894" s="59" t="s">
        <v>69</v>
      </c>
      <c r="J2894" s="59">
        <v>1323253</v>
      </c>
      <c r="K2894" s="59" t="s">
        <v>3460</v>
      </c>
      <c r="L2894" s="61" t="s">
        <v>113</v>
      </c>
      <c r="M2894" s="61">
        <f>VLOOKUP(H2894,zdroj!C:F,4,0)</f>
        <v>0</v>
      </c>
      <c r="N2894" s="61" t="str">
        <f t="shared" si="90"/>
        <v>katB</v>
      </c>
      <c r="P2894" s="73" t="str">
        <f t="shared" si="91"/>
        <v/>
      </c>
      <c r="Q2894" s="61" t="s">
        <v>30</v>
      </c>
    </row>
    <row r="2895" spans="8:17" x14ac:dyDescent="0.25">
      <c r="H2895" s="59">
        <v>59161</v>
      </c>
      <c r="I2895" s="59" t="s">
        <v>69</v>
      </c>
      <c r="J2895" s="59">
        <v>1323261</v>
      </c>
      <c r="K2895" s="59" t="s">
        <v>3461</v>
      </c>
      <c r="L2895" s="61" t="s">
        <v>113</v>
      </c>
      <c r="M2895" s="61">
        <f>VLOOKUP(H2895,zdroj!C:F,4,0)</f>
        <v>0</v>
      </c>
      <c r="N2895" s="61" t="str">
        <f t="shared" si="90"/>
        <v>katB</v>
      </c>
      <c r="P2895" s="73" t="str">
        <f t="shared" si="91"/>
        <v/>
      </c>
      <c r="Q2895" s="61" t="s">
        <v>30</v>
      </c>
    </row>
    <row r="2896" spans="8:17" x14ac:dyDescent="0.25">
      <c r="H2896" s="59">
        <v>59161</v>
      </c>
      <c r="I2896" s="59" t="s">
        <v>69</v>
      </c>
      <c r="J2896" s="59">
        <v>1323270</v>
      </c>
      <c r="K2896" s="59" t="s">
        <v>3462</v>
      </c>
      <c r="L2896" s="61" t="s">
        <v>113</v>
      </c>
      <c r="M2896" s="61">
        <f>VLOOKUP(H2896,zdroj!C:F,4,0)</f>
        <v>0</v>
      </c>
      <c r="N2896" s="61" t="str">
        <f t="shared" si="90"/>
        <v>katB</v>
      </c>
      <c r="P2896" s="73" t="str">
        <f t="shared" si="91"/>
        <v/>
      </c>
      <c r="Q2896" s="61" t="s">
        <v>30</v>
      </c>
    </row>
    <row r="2897" spans="8:17" x14ac:dyDescent="0.25">
      <c r="H2897" s="59">
        <v>59161</v>
      </c>
      <c r="I2897" s="59" t="s">
        <v>69</v>
      </c>
      <c r="J2897" s="59">
        <v>1323296</v>
      </c>
      <c r="K2897" s="59" t="s">
        <v>3463</v>
      </c>
      <c r="L2897" s="61" t="s">
        <v>113</v>
      </c>
      <c r="M2897" s="61">
        <f>VLOOKUP(H2897,zdroj!C:F,4,0)</f>
        <v>0</v>
      </c>
      <c r="N2897" s="61" t="str">
        <f t="shared" si="90"/>
        <v>katB</v>
      </c>
      <c r="P2897" s="73" t="str">
        <f t="shared" si="91"/>
        <v/>
      </c>
      <c r="Q2897" s="61" t="s">
        <v>30</v>
      </c>
    </row>
    <row r="2898" spans="8:17" x14ac:dyDescent="0.25">
      <c r="H2898" s="59">
        <v>59161</v>
      </c>
      <c r="I2898" s="59" t="s">
        <v>69</v>
      </c>
      <c r="J2898" s="59">
        <v>1323300</v>
      </c>
      <c r="K2898" s="59" t="s">
        <v>3464</v>
      </c>
      <c r="L2898" s="61" t="s">
        <v>113</v>
      </c>
      <c r="M2898" s="61">
        <f>VLOOKUP(H2898,zdroj!C:F,4,0)</f>
        <v>0</v>
      </c>
      <c r="N2898" s="61" t="str">
        <f t="shared" si="90"/>
        <v>katB</v>
      </c>
      <c r="P2898" s="73" t="str">
        <f t="shared" si="91"/>
        <v/>
      </c>
      <c r="Q2898" s="61" t="s">
        <v>30</v>
      </c>
    </row>
    <row r="2899" spans="8:17" x14ac:dyDescent="0.25">
      <c r="H2899" s="59">
        <v>59161</v>
      </c>
      <c r="I2899" s="59" t="s">
        <v>69</v>
      </c>
      <c r="J2899" s="59">
        <v>1323318</v>
      </c>
      <c r="K2899" s="59" t="s">
        <v>3465</v>
      </c>
      <c r="L2899" s="61" t="s">
        <v>113</v>
      </c>
      <c r="M2899" s="61">
        <f>VLOOKUP(H2899,zdroj!C:F,4,0)</f>
        <v>0</v>
      </c>
      <c r="N2899" s="61" t="str">
        <f t="shared" si="90"/>
        <v>katB</v>
      </c>
      <c r="P2899" s="73" t="str">
        <f t="shared" si="91"/>
        <v/>
      </c>
      <c r="Q2899" s="61" t="s">
        <v>30</v>
      </c>
    </row>
    <row r="2900" spans="8:17" x14ac:dyDescent="0.25">
      <c r="H2900" s="59">
        <v>59161</v>
      </c>
      <c r="I2900" s="59" t="s">
        <v>69</v>
      </c>
      <c r="J2900" s="59">
        <v>1323326</v>
      </c>
      <c r="K2900" s="59" t="s">
        <v>3466</v>
      </c>
      <c r="L2900" s="61" t="s">
        <v>113</v>
      </c>
      <c r="M2900" s="61">
        <f>VLOOKUP(H2900,zdroj!C:F,4,0)</f>
        <v>0</v>
      </c>
      <c r="N2900" s="61" t="str">
        <f t="shared" si="90"/>
        <v>katB</v>
      </c>
      <c r="P2900" s="73" t="str">
        <f t="shared" si="91"/>
        <v/>
      </c>
      <c r="Q2900" s="61" t="s">
        <v>30</v>
      </c>
    </row>
    <row r="2901" spans="8:17" x14ac:dyDescent="0.25">
      <c r="H2901" s="59">
        <v>59161</v>
      </c>
      <c r="I2901" s="59" t="s">
        <v>69</v>
      </c>
      <c r="J2901" s="59">
        <v>1323334</v>
      </c>
      <c r="K2901" s="59" t="s">
        <v>3467</v>
      </c>
      <c r="L2901" s="61" t="s">
        <v>113</v>
      </c>
      <c r="M2901" s="61">
        <f>VLOOKUP(H2901,zdroj!C:F,4,0)</f>
        <v>0</v>
      </c>
      <c r="N2901" s="61" t="str">
        <f t="shared" si="90"/>
        <v>katB</v>
      </c>
      <c r="P2901" s="73" t="str">
        <f t="shared" si="91"/>
        <v/>
      </c>
      <c r="Q2901" s="61" t="s">
        <v>30</v>
      </c>
    </row>
    <row r="2902" spans="8:17" x14ac:dyDescent="0.25">
      <c r="H2902" s="59">
        <v>59161</v>
      </c>
      <c r="I2902" s="59" t="s">
        <v>69</v>
      </c>
      <c r="J2902" s="59">
        <v>1323351</v>
      </c>
      <c r="K2902" s="59" t="s">
        <v>3468</v>
      </c>
      <c r="L2902" s="61" t="s">
        <v>113</v>
      </c>
      <c r="M2902" s="61">
        <f>VLOOKUP(H2902,zdroj!C:F,4,0)</f>
        <v>0</v>
      </c>
      <c r="N2902" s="61" t="str">
        <f t="shared" si="90"/>
        <v>katB</v>
      </c>
      <c r="P2902" s="73" t="str">
        <f t="shared" si="91"/>
        <v/>
      </c>
      <c r="Q2902" s="61" t="s">
        <v>30</v>
      </c>
    </row>
    <row r="2903" spans="8:17" x14ac:dyDescent="0.25">
      <c r="H2903" s="59">
        <v>59161</v>
      </c>
      <c r="I2903" s="59" t="s">
        <v>69</v>
      </c>
      <c r="J2903" s="59">
        <v>1323369</v>
      </c>
      <c r="K2903" s="59" t="s">
        <v>3469</v>
      </c>
      <c r="L2903" s="61" t="s">
        <v>113</v>
      </c>
      <c r="M2903" s="61">
        <f>VLOOKUP(H2903,zdroj!C:F,4,0)</f>
        <v>0</v>
      </c>
      <c r="N2903" s="61" t="str">
        <f t="shared" si="90"/>
        <v>katB</v>
      </c>
      <c r="P2903" s="73" t="str">
        <f t="shared" si="91"/>
        <v/>
      </c>
      <c r="Q2903" s="61" t="s">
        <v>30</v>
      </c>
    </row>
    <row r="2904" spans="8:17" x14ac:dyDescent="0.25">
      <c r="H2904" s="59">
        <v>59161</v>
      </c>
      <c r="I2904" s="59" t="s">
        <v>69</v>
      </c>
      <c r="J2904" s="59">
        <v>1323385</v>
      </c>
      <c r="K2904" s="59" t="s">
        <v>3470</v>
      </c>
      <c r="L2904" s="61" t="s">
        <v>113</v>
      </c>
      <c r="M2904" s="61">
        <f>VLOOKUP(H2904,zdroj!C:F,4,0)</f>
        <v>0</v>
      </c>
      <c r="N2904" s="61" t="str">
        <f t="shared" si="90"/>
        <v>katB</v>
      </c>
      <c r="P2904" s="73" t="str">
        <f t="shared" si="91"/>
        <v/>
      </c>
      <c r="Q2904" s="61" t="s">
        <v>30</v>
      </c>
    </row>
    <row r="2905" spans="8:17" x14ac:dyDescent="0.25">
      <c r="H2905" s="59">
        <v>59161</v>
      </c>
      <c r="I2905" s="59" t="s">
        <v>69</v>
      </c>
      <c r="J2905" s="59">
        <v>1323393</v>
      </c>
      <c r="K2905" s="59" t="s">
        <v>3471</v>
      </c>
      <c r="L2905" s="61" t="s">
        <v>113</v>
      </c>
      <c r="M2905" s="61">
        <f>VLOOKUP(H2905,zdroj!C:F,4,0)</f>
        <v>0</v>
      </c>
      <c r="N2905" s="61" t="str">
        <f t="shared" si="90"/>
        <v>katB</v>
      </c>
      <c r="P2905" s="73" t="str">
        <f t="shared" si="91"/>
        <v/>
      </c>
      <c r="Q2905" s="61" t="s">
        <v>30</v>
      </c>
    </row>
    <row r="2906" spans="8:17" x14ac:dyDescent="0.25">
      <c r="H2906" s="59">
        <v>59161</v>
      </c>
      <c r="I2906" s="59" t="s">
        <v>69</v>
      </c>
      <c r="J2906" s="59">
        <v>1323407</v>
      </c>
      <c r="K2906" s="59" t="s">
        <v>3472</v>
      </c>
      <c r="L2906" s="61" t="s">
        <v>113</v>
      </c>
      <c r="M2906" s="61">
        <f>VLOOKUP(H2906,zdroj!C:F,4,0)</f>
        <v>0</v>
      </c>
      <c r="N2906" s="61" t="str">
        <f t="shared" si="90"/>
        <v>katB</v>
      </c>
      <c r="P2906" s="73" t="str">
        <f t="shared" si="91"/>
        <v/>
      </c>
      <c r="Q2906" s="61" t="s">
        <v>30</v>
      </c>
    </row>
    <row r="2907" spans="8:17" x14ac:dyDescent="0.25">
      <c r="H2907" s="59">
        <v>59161</v>
      </c>
      <c r="I2907" s="59" t="s">
        <v>69</v>
      </c>
      <c r="J2907" s="59">
        <v>1323415</v>
      </c>
      <c r="K2907" s="59" t="s">
        <v>3473</v>
      </c>
      <c r="L2907" s="61" t="s">
        <v>113</v>
      </c>
      <c r="M2907" s="61">
        <f>VLOOKUP(H2907,zdroj!C:F,4,0)</f>
        <v>0</v>
      </c>
      <c r="N2907" s="61" t="str">
        <f t="shared" si="90"/>
        <v>katB</v>
      </c>
      <c r="P2907" s="73" t="str">
        <f t="shared" si="91"/>
        <v/>
      </c>
      <c r="Q2907" s="61" t="s">
        <v>30</v>
      </c>
    </row>
    <row r="2908" spans="8:17" x14ac:dyDescent="0.25">
      <c r="H2908" s="59">
        <v>59161</v>
      </c>
      <c r="I2908" s="59" t="s">
        <v>69</v>
      </c>
      <c r="J2908" s="59">
        <v>1323423</v>
      </c>
      <c r="K2908" s="59" t="s">
        <v>3474</v>
      </c>
      <c r="L2908" s="61" t="s">
        <v>113</v>
      </c>
      <c r="M2908" s="61">
        <f>VLOOKUP(H2908,zdroj!C:F,4,0)</f>
        <v>0</v>
      </c>
      <c r="N2908" s="61" t="str">
        <f t="shared" si="90"/>
        <v>katB</v>
      </c>
      <c r="P2908" s="73" t="str">
        <f t="shared" si="91"/>
        <v/>
      </c>
      <c r="Q2908" s="61" t="s">
        <v>30</v>
      </c>
    </row>
    <row r="2909" spans="8:17" x14ac:dyDescent="0.25">
      <c r="H2909" s="59">
        <v>59161</v>
      </c>
      <c r="I2909" s="59" t="s">
        <v>69</v>
      </c>
      <c r="J2909" s="59">
        <v>1323431</v>
      </c>
      <c r="K2909" s="59" t="s">
        <v>3475</v>
      </c>
      <c r="L2909" s="61" t="s">
        <v>113</v>
      </c>
      <c r="M2909" s="61">
        <f>VLOOKUP(H2909,zdroj!C:F,4,0)</f>
        <v>0</v>
      </c>
      <c r="N2909" s="61" t="str">
        <f t="shared" si="90"/>
        <v>katB</v>
      </c>
      <c r="P2909" s="73" t="str">
        <f t="shared" si="91"/>
        <v/>
      </c>
      <c r="Q2909" s="61" t="s">
        <v>30</v>
      </c>
    </row>
    <row r="2910" spans="8:17" x14ac:dyDescent="0.25">
      <c r="H2910" s="59">
        <v>59161</v>
      </c>
      <c r="I2910" s="59" t="s">
        <v>69</v>
      </c>
      <c r="J2910" s="59">
        <v>1323440</v>
      </c>
      <c r="K2910" s="59" t="s">
        <v>3476</v>
      </c>
      <c r="L2910" s="61" t="s">
        <v>113</v>
      </c>
      <c r="M2910" s="61">
        <f>VLOOKUP(H2910,zdroj!C:F,4,0)</f>
        <v>0</v>
      </c>
      <c r="N2910" s="61" t="str">
        <f t="shared" si="90"/>
        <v>katB</v>
      </c>
      <c r="P2910" s="73" t="str">
        <f t="shared" si="91"/>
        <v/>
      </c>
      <c r="Q2910" s="61" t="s">
        <v>30</v>
      </c>
    </row>
    <row r="2911" spans="8:17" x14ac:dyDescent="0.25">
      <c r="H2911" s="59">
        <v>59161</v>
      </c>
      <c r="I2911" s="59" t="s">
        <v>69</v>
      </c>
      <c r="J2911" s="59">
        <v>1323458</v>
      </c>
      <c r="K2911" s="59" t="s">
        <v>3477</v>
      </c>
      <c r="L2911" s="61" t="s">
        <v>113</v>
      </c>
      <c r="M2911" s="61">
        <f>VLOOKUP(H2911,zdroj!C:F,4,0)</f>
        <v>0</v>
      </c>
      <c r="N2911" s="61" t="str">
        <f t="shared" si="90"/>
        <v>katB</v>
      </c>
      <c r="P2911" s="73" t="str">
        <f t="shared" si="91"/>
        <v/>
      </c>
      <c r="Q2911" s="61" t="s">
        <v>30</v>
      </c>
    </row>
    <row r="2912" spans="8:17" x14ac:dyDescent="0.25">
      <c r="H2912" s="59">
        <v>59161</v>
      </c>
      <c r="I2912" s="59" t="s">
        <v>69</v>
      </c>
      <c r="J2912" s="59">
        <v>1323466</v>
      </c>
      <c r="K2912" s="59" t="s">
        <v>3478</v>
      </c>
      <c r="L2912" s="61" t="s">
        <v>113</v>
      </c>
      <c r="M2912" s="61">
        <f>VLOOKUP(H2912,zdroj!C:F,4,0)</f>
        <v>0</v>
      </c>
      <c r="N2912" s="61" t="str">
        <f t="shared" si="90"/>
        <v>katB</v>
      </c>
      <c r="P2912" s="73" t="str">
        <f t="shared" si="91"/>
        <v/>
      </c>
      <c r="Q2912" s="61" t="s">
        <v>30</v>
      </c>
    </row>
    <row r="2913" spans="8:17" x14ac:dyDescent="0.25">
      <c r="H2913" s="59">
        <v>59161</v>
      </c>
      <c r="I2913" s="59" t="s">
        <v>69</v>
      </c>
      <c r="J2913" s="59">
        <v>1323474</v>
      </c>
      <c r="K2913" s="59" t="s">
        <v>3479</v>
      </c>
      <c r="L2913" s="61" t="s">
        <v>113</v>
      </c>
      <c r="M2913" s="61">
        <f>VLOOKUP(H2913,zdroj!C:F,4,0)</f>
        <v>0</v>
      </c>
      <c r="N2913" s="61" t="str">
        <f t="shared" si="90"/>
        <v>katB</v>
      </c>
      <c r="P2913" s="73" t="str">
        <f t="shared" si="91"/>
        <v/>
      </c>
      <c r="Q2913" s="61" t="s">
        <v>30</v>
      </c>
    </row>
    <row r="2914" spans="8:17" x14ac:dyDescent="0.25">
      <c r="H2914" s="59">
        <v>59161</v>
      </c>
      <c r="I2914" s="59" t="s">
        <v>69</v>
      </c>
      <c r="J2914" s="59">
        <v>1323482</v>
      </c>
      <c r="K2914" s="59" t="s">
        <v>3480</v>
      </c>
      <c r="L2914" s="61" t="s">
        <v>113</v>
      </c>
      <c r="M2914" s="61">
        <f>VLOOKUP(H2914,zdroj!C:F,4,0)</f>
        <v>0</v>
      </c>
      <c r="N2914" s="61" t="str">
        <f t="shared" si="90"/>
        <v>katB</v>
      </c>
      <c r="P2914" s="73" t="str">
        <f t="shared" si="91"/>
        <v/>
      </c>
      <c r="Q2914" s="61" t="s">
        <v>30</v>
      </c>
    </row>
    <row r="2915" spans="8:17" x14ac:dyDescent="0.25">
      <c r="H2915" s="59">
        <v>59161</v>
      </c>
      <c r="I2915" s="59" t="s">
        <v>69</v>
      </c>
      <c r="J2915" s="59">
        <v>1323491</v>
      </c>
      <c r="K2915" s="59" t="s">
        <v>3481</v>
      </c>
      <c r="L2915" s="61" t="s">
        <v>113</v>
      </c>
      <c r="M2915" s="61">
        <f>VLOOKUP(H2915,zdroj!C:F,4,0)</f>
        <v>0</v>
      </c>
      <c r="N2915" s="61" t="str">
        <f t="shared" si="90"/>
        <v>katB</v>
      </c>
      <c r="P2915" s="73" t="str">
        <f t="shared" si="91"/>
        <v/>
      </c>
      <c r="Q2915" s="61" t="s">
        <v>30</v>
      </c>
    </row>
    <row r="2916" spans="8:17" x14ac:dyDescent="0.25">
      <c r="H2916" s="59">
        <v>59161</v>
      </c>
      <c r="I2916" s="59" t="s">
        <v>69</v>
      </c>
      <c r="J2916" s="59">
        <v>1323504</v>
      </c>
      <c r="K2916" s="59" t="s">
        <v>3482</v>
      </c>
      <c r="L2916" s="61" t="s">
        <v>113</v>
      </c>
      <c r="M2916" s="61">
        <f>VLOOKUP(H2916,zdroj!C:F,4,0)</f>
        <v>0</v>
      </c>
      <c r="N2916" s="61" t="str">
        <f t="shared" si="90"/>
        <v>katB</v>
      </c>
      <c r="P2916" s="73" t="str">
        <f t="shared" si="91"/>
        <v/>
      </c>
      <c r="Q2916" s="61" t="s">
        <v>30</v>
      </c>
    </row>
    <row r="2917" spans="8:17" x14ac:dyDescent="0.25">
      <c r="H2917" s="59">
        <v>59161</v>
      </c>
      <c r="I2917" s="59" t="s">
        <v>69</v>
      </c>
      <c r="J2917" s="59">
        <v>1323512</v>
      </c>
      <c r="K2917" s="59" t="s">
        <v>3483</v>
      </c>
      <c r="L2917" s="61" t="s">
        <v>113</v>
      </c>
      <c r="M2917" s="61">
        <f>VLOOKUP(H2917,zdroj!C:F,4,0)</f>
        <v>0</v>
      </c>
      <c r="N2917" s="61" t="str">
        <f t="shared" si="90"/>
        <v>katB</v>
      </c>
      <c r="P2917" s="73" t="str">
        <f t="shared" si="91"/>
        <v/>
      </c>
      <c r="Q2917" s="61" t="s">
        <v>30</v>
      </c>
    </row>
    <row r="2918" spans="8:17" x14ac:dyDescent="0.25">
      <c r="H2918" s="59">
        <v>59161</v>
      </c>
      <c r="I2918" s="59" t="s">
        <v>69</v>
      </c>
      <c r="J2918" s="59">
        <v>1323521</v>
      </c>
      <c r="K2918" s="59" t="s">
        <v>3484</v>
      </c>
      <c r="L2918" s="61" t="s">
        <v>113</v>
      </c>
      <c r="M2918" s="61">
        <f>VLOOKUP(H2918,zdroj!C:F,4,0)</f>
        <v>0</v>
      </c>
      <c r="N2918" s="61" t="str">
        <f t="shared" si="90"/>
        <v>katB</v>
      </c>
      <c r="P2918" s="73" t="str">
        <f t="shared" si="91"/>
        <v/>
      </c>
      <c r="Q2918" s="61" t="s">
        <v>30</v>
      </c>
    </row>
    <row r="2919" spans="8:17" x14ac:dyDescent="0.25">
      <c r="H2919" s="59">
        <v>59161</v>
      </c>
      <c r="I2919" s="59" t="s">
        <v>69</v>
      </c>
      <c r="J2919" s="59">
        <v>1323539</v>
      </c>
      <c r="K2919" s="59" t="s">
        <v>3485</v>
      </c>
      <c r="L2919" s="61" t="s">
        <v>113</v>
      </c>
      <c r="M2919" s="61">
        <f>VLOOKUP(H2919,zdroj!C:F,4,0)</f>
        <v>0</v>
      </c>
      <c r="N2919" s="61" t="str">
        <f t="shared" si="90"/>
        <v>katB</v>
      </c>
      <c r="P2919" s="73" t="str">
        <f t="shared" si="91"/>
        <v/>
      </c>
      <c r="Q2919" s="61" t="s">
        <v>30</v>
      </c>
    </row>
    <row r="2920" spans="8:17" x14ac:dyDescent="0.25">
      <c r="H2920" s="59">
        <v>59161</v>
      </c>
      <c r="I2920" s="59" t="s">
        <v>69</v>
      </c>
      <c r="J2920" s="59">
        <v>1323547</v>
      </c>
      <c r="K2920" s="59" t="s">
        <v>3486</v>
      </c>
      <c r="L2920" s="61" t="s">
        <v>113</v>
      </c>
      <c r="M2920" s="61">
        <f>VLOOKUP(H2920,zdroj!C:F,4,0)</f>
        <v>0</v>
      </c>
      <c r="N2920" s="61" t="str">
        <f t="shared" si="90"/>
        <v>katB</v>
      </c>
      <c r="P2920" s="73" t="str">
        <f t="shared" si="91"/>
        <v/>
      </c>
      <c r="Q2920" s="61" t="s">
        <v>30</v>
      </c>
    </row>
    <row r="2921" spans="8:17" x14ac:dyDescent="0.25">
      <c r="H2921" s="59">
        <v>59161</v>
      </c>
      <c r="I2921" s="59" t="s">
        <v>69</v>
      </c>
      <c r="J2921" s="59">
        <v>1323555</v>
      </c>
      <c r="K2921" s="59" t="s">
        <v>3487</v>
      </c>
      <c r="L2921" s="61" t="s">
        <v>113</v>
      </c>
      <c r="M2921" s="61">
        <f>VLOOKUP(H2921,zdroj!C:F,4,0)</f>
        <v>0</v>
      </c>
      <c r="N2921" s="61" t="str">
        <f t="shared" si="90"/>
        <v>katB</v>
      </c>
      <c r="P2921" s="73" t="str">
        <f t="shared" si="91"/>
        <v/>
      </c>
      <c r="Q2921" s="61" t="s">
        <v>30</v>
      </c>
    </row>
    <row r="2922" spans="8:17" x14ac:dyDescent="0.25">
      <c r="H2922" s="59">
        <v>59161</v>
      </c>
      <c r="I2922" s="59" t="s">
        <v>69</v>
      </c>
      <c r="J2922" s="59">
        <v>1323563</v>
      </c>
      <c r="K2922" s="59" t="s">
        <v>3488</v>
      </c>
      <c r="L2922" s="61" t="s">
        <v>113</v>
      </c>
      <c r="M2922" s="61">
        <f>VLOOKUP(H2922,zdroj!C:F,4,0)</f>
        <v>0</v>
      </c>
      <c r="N2922" s="61" t="str">
        <f t="shared" si="90"/>
        <v>katB</v>
      </c>
      <c r="P2922" s="73" t="str">
        <f t="shared" si="91"/>
        <v/>
      </c>
      <c r="Q2922" s="61" t="s">
        <v>30</v>
      </c>
    </row>
    <row r="2923" spans="8:17" x14ac:dyDescent="0.25">
      <c r="H2923" s="59">
        <v>59161</v>
      </c>
      <c r="I2923" s="59" t="s">
        <v>69</v>
      </c>
      <c r="J2923" s="59">
        <v>1323571</v>
      </c>
      <c r="K2923" s="59" t="s">
        <v>3489</v>
      </c>
      <c r="L2923" s="61" t="s">
        <v>113</v>
      </c>
      <c r="M2923" s="61">
        <f>VLOOKUP(H2923,zdroj!C:F,4,0)</f>
        <v>0</v>
      </c>
      <c r="N2923" s="61" t="str">
        <f t="shared" si="90"/>
        <v>katB</v>
      </c>
      <c r="P2923" s="73" t="str">
        <f t="shared" si="91"/>
        <v/>
      </c>
      <c r="Q2923" s="61" t="s">
        <v>30</v>
      </c>
    </row>
    <row r="2924" spans="8:17" x14ac:dyDescent="0.25">
      <c r="H2924" s="59">
        <v>59161</v>
      </c>
      <c r="I2924" s="59" t="s">
        <v>69</v>
      </c>
      <c r="J2924" s="59">
        <v>1323580</v>
      </c>
      <c r="K2924" s="59" t="s">
        <v>3490</v>
      </c>
      <c r="L2924" s="61" t="s">
        <v>113</v>
      </c>
      <c r="M2924" s="61">
        <f>VLOOKUP(H2924,zdroj!C:F,4,0)</f>
        <v>0</v>
      </c>
      <c r="N2924" s="61" t="str">
        <f t="shared" si="90"/>
        <v>katB</v>
      </c>
      <c r="P2924" s="73" t="str">
        <f t="shared" si="91"/>
        <v/>
      </c>
      <c r="Q2924" s="61" t="s">
        <v>30</v>
      </c>
    </row>
    <row r="2925" spans="8:17" x14ac:dyDescent="0.25">
      <c r="H2925" s="59">
        <v>59161</v>
      </c>
      <c r="I2925" s="59" t="s">
        <v>69</v>
      </c>
      <c r="J2925" s="59">
        <v>1323598</v>
      </c>
      <c r="K2925" s="59" t="s">
        <v>3491</v>
      </c>
      <c r="L2925" s="61" t="s">
        <v>113</v>
      </c>
      <c r="M2925" s="61">
        <f>VLOOKUP(H2925,zdroj!C:F,4,0)</f>
        <v>0</v>
      </c>
      <c r="N2925" s="61" t="str">
        <f t="shared" si="90"/>
        <v>katB</v>
      </c>
      <c r="P2925" s="73" t="str">
        <f t="shared" si="91"/>
        <v/>
      </c>
      <c r="Q2925" s="61" t="s">
        <v>30</v>
      </c>
    </row>
    <row r="2926" spans="8:17" x14ac:dyDescent="0.25">
      <c r="H2926" s="59">
        <v>59161</v>
      </c>
      <c r="I2926" s="59" t="s">
        <v>69</v>
      </c>
      <c r="J2926" s="59">
        <v>1323601</v>
      </c>
      <c r="K2926" s="59" t="s">
        <v>3492</v>
      </c>
      <c r="L2926" s="61" t="s">
        <v>113</v>
      </c>
      <c r="M2926" s="61">
        <f>VLOOKUP(H2926,zdroj!C:F,4,0)</f>
        <v>0</v>
      </c>
      <c r="N2926" s="61" t="str">
        <f t="shared" si="90"/>
        <v>katB</v>
      </c>
      <c r="P2926" s="73" t="str">
        <f t="shared" si="91"/>
        <v/>
      </c>
      <c r="Q2926" s="61" t="s">
        <v>30</v>
      </c>
    </row>
    <row r="2927" spans="8:17" x14ac:dyDescent="0.25">
      <c r="H2927" s="59">
        <v>59161</v>
      </c>
      <c r="I2927" s="59" t="s">
        <v>69</v>
      </c>
      <c r="J2927" s="59">
        <v>1323610</v>
      </c>
      <c r="K2927" s="59" t="s">
        <v>3493</v>
      </c>
      <c r="L2927" s="61" t="s">
        <v>113</v>
      </c>
      <c r="M2927" s="61">
        <f>VLOOKUP(H2927,zdroj!C:F,4,0)</f>
        <v>0</v>
      </c>
      <c r="N2927" s="61" t="str">
        <f t="shared" si="90"/>
        <v>katB</v>
      </c>
      <c r="P2927" s="73" t="str">
        <f t="shared" si="91"/>
        <v/>
      </c>
      <c r="Q2927" s="61" t="s">
        <v>30</v>
      </c>
    </row>
    <row r="2928" spans="8:17" x14ac:dyDescent="0.25">
      <c r="H2928" s="59">
        <v>59161</v>
      </c>
      <c r="I2928" s="59" t="s">
        <v>69</v>
      </c>
      <c r="J2928" s="59">
        <v>1323628</v>
      </c>
      <c r="K2928" s="59" t="s">
        <v>3494</v>
      </c>
      <c r="L2928" s="61" t="s">
        <v>113</v>
      </c>
      <c r="M2928" s="61">
        <f>VLOOKUP(H2928,zdroj!C:F,4,0)</f>
        <v>0</v>
      </c>
      <c r="N2928" s="61" t="str">
        <f t="shared" si="90"/>
        <v>katB</v>
      </c>
      <c r="P2928" s="73" t="str">
        <f t="shared" si="91"/>
        <v/>
      </c>
      <c r="Q2928" s="61" t="s">
        <v>30</v>
      </c>
    </row>
    <row r="2929" spans="8:17" x14ac:dyDescent="0.25">
      <c r="H2929" s="59">
        <v>59161</v>
      </c>
      <c r="I2929" s="59" t="s">
        <v>69</v>
      </c>
      <c r="J2929" s="59">
        <v>1323636</v>
      </c>
      <c r="K2929" s="59" t="s">
        <v>3495</v>
      </c>
      <c r="L2929" s="61" t="s">
        <v>113</v>
      </c>
      <c r="M2929" s="61">
        <f>VLOOKUP(H2929,zdroj!C:F,4,0)</f>
        <v>0</v>
      </c>
      <c r="N2929" s="61" t="str">
        <f t="shared" si="90"/>
        <v>katB</v>
      </c>
      <c r="P2929" s="73" t="str">
        <f t="shared" si="91"/>
        <v/>
      </c>
      <c r="Q2929" s="61" t="s">
        <v>30</v>
      </c>
    </row>
    <row r="2930" spans="8:17" x14ac:dyDescent="0.25">
      <c r="H2930" s="59">
        <v>59161</v>
      </c>
      <c r="I2930" s="59" t="s">
        <v>69</v>
      </c>
      <c r="J2930" s="59">
        <v>1323652</v>
      </c>
      <c r="K2930" s="59" t="s">
        <v>3496</v>
      </c>
      <c r="L2930" s="61" t="s">
        <v>113</v>
      </c>
      <c r="M2930" s="61">
        <f>VLOOKUP(H2930,zdroj!C:F,4,0)</f>
        <v>0</v>
      </c>
      <c r="N2930" s="61" t="str">
        <f t="shared" si="90"/>
        <v>katB</v>
      </c>
      <c r="P2930" s="73" t="str">
        <f t="shared" si="91"/>
        <v/>
      </c>
      <c r="Q2930" s="61" t="s">
        <v>30</v>
      </c>
    </row>
    <row r="2931" spans="8:17" x14ac:dyDescent="0.25">
      <c r="H2931" s="59">
        <v>59161</v>
      </c>
      <c r="I2931" s="59" t="s">
        <v>69</v>
      </c>
      <c r="J2931" s="59">
        <v>1323661</v>
      </c>
      <c r="K2931" s="59" t="s">
        <v>3497</v>
      </c>
      <c r="L2931" s="61" t="s">
        <v>113</v>
      </c>
      <c r="M2931" s="61">
        <f>VLOOKUP(H2931,zdroj!C:F,4,0)</f>
        <v>0</v>
      </c>
      <c r="N2931" s="61" t="str">
        <f t="shared" si="90"/>
        <v>katB</v>
      </c>
      <c r="P2931" s="73" t="str">
        <f t="shared" si="91"/>
        <v/>
      </c>
      <c r="Q2931" s="61" t="s">
        <v>30</v>
      </c>
    </row>
    <row r="2932" spans="8:17" x14ac:dyDescent="0.25">
      <c r="H2932" s="59">
        <v>59161</v>
      </c>
      <c r="I2932" s="59" t="s">
        <v>69</v>
      </c>
      <c r="J2932" s="59">
        <v>1323679</v>
      </c>
      <c r="K2932" s="59" t="s">
        <v>3498</v>
      </c>
      <c r="L2932" s="61" t="s">
        <v>113</v>
      </c>
      <c r="M2932" s="61">
        <f>VLOOKUP(H2932,zdroj!C:F,4,0)</f>
        <v>0</v>
      </c>
      <c r="N2932" s="61" t="str">
        <f t="shared" si="90"/>
        <v>katB</v>
      </c>
      <c r="P2932" s="73" t="str">
        <f t="shared" si="91"/>
        <v/>
      </c>
      <c r="Q2932" s="61" t="s">
        <v>30</v>
      </c>
    </row>
    <row r="2933" spans="8:17" x14ac:dyDescent="0.25">
      <c r="H2933" s="59">
        <v>59161</v>
      </c>
      <c r="I2933" s="59" t="s">
        <v>69</v>
      </c>
      <c r="J2933" s="59">
        <v>1323687</v>
      </c>
      <c r="K2933" s="59" t="s">
        <v>3499</v>
      </c>
      <c r="L2933" s="61" t="s">
        <v>113</v>
      </c>
      <c r="M2933" s="61">
        <f>VLOOKUP(H2933,zdroj!C:F,4,0)</f>
        <v>0</v>
      </c>
      <c r="N2933" s="61" t="str">
        <f t="shared" si="90"/>
        <v>katB</v>
      </c>
      <c r="P2933" s="73" t="str">
        <f t="shared" si="91"/>
        <v/>
      </c>
      <c r="Q2933" s="61" t="s">
        <v>30</v>
      </c>
    </row>
    <row r="2934" spans="8:17" x14ac:dyDescent="0.25">
      <c r="H2934" s="59">
        <v>59161</v>
      </c>
      <c r="I2934" s="59" t="s">
        <v>69</v>
      </c>
      <c r="J2934" s="59">
        <v>1323695</v>
      </c>
      <c r="K2934" s="59" t="s">
        <v>3500</v>
      </c>
      <c r="L2934" s="61" t="s">
        <v>113</v>
      </c>
      <c r="M2934" s="61">
        <f>VLOOKUP(H2934,zdroj!C:F,4,0)</f>
        <v>0</v>
      </c>
      <c r="N2934" s="61" t="str">
        <f t="shared" si="90"/>
        <v>katB</v>
      </c>
      <c r="P2934" s="73" t="str">
        <f t="shared" si="91"/>
        <v/>
      </c>
      <c r="Q2934" s="61" t="s">
        <v>30</v>
      </c>
    </row>
    <row r="2935" spans="8:17" x14ac:dyDescent="0.25">
      <c r="H2935" s="59">
        <v>59161</v>
      </c>
      <c r="I2935" s="59" t="s">
        <v>69</v>
      </c>
      <c r="J2935" s="59">
        <v>1323709</v>
      </c>
      <c r="K2935" s="59" t="s">
        <v>3501</v>
      </c>
      <c r="L2935" s="61" t="s">
        <v>113</v>
      </c>
      <c r="M2935" s="61">
        <f>VLOOKUP(H2935,zdroj!C:F,4,0)</f>
        <v>0</v>
      </c>
      <c r="N2935" s="61" t="str">
        <f t="shared" si="90"/>
        <v>katB</v>
      </c>
      <c r="P2935" s="73" t="str">
        <f t="shared" si="91"/>
        <v/>
      </c>
      <c r="Q2935" s="61" t="s">
        <v>30</v>
      </c>
    </row>
    <row r="2936" spans="8:17" x14ac:dyDescent="0.25">
      <c r="H2936" s="59">
        <v>59161</v>
      </c>
      <c r="I2936" s="59" t="s">
        <v>69</v>
      </c>
      <c r="J2936" s="59">
        <v>1323717</v>
      </c>
      <c r="K2936" s="59" t="s">
        <v>3502</v>
      </c>
      <c r="L2936" s="61" t="s">
        <v>113</v>
      </c>
      <c r="M2936" s="61">
        <f>VLOOKUP(H2936,zdroj!C:F,4,0)</f>
        <v>0</v>
      </c>
      <c r="N2936" s="61" t="str">
        <f t="shared" si="90"/>
        <v>katB</v>
      </c>
      <c r="P2936" s="73" t="str">
        <f t="shared" si="91"/>
        <v/>
      </c>
      <c r="Q2936" s="61" t="s">
        <v>30</v>
      </c>
    </row>
    <row r="2937" spans="8:17" x14ac:dyDescent="0.25">
      <c r="H2937" s="59">
        <v>59161</v>
      </c>
      <c r="I2937" s="59" t="s">
        <v>69</v>
      </c>
      <c r="J2937" s="59">
        <v>1323725</v>
      </c>
      <c r="K2937" s="59" t="s">
        <v>3503</v>
      </c>
      <c r="L2937" s="61" t="s">
        <v>113</v>
      </c>
      <c r="M2937" s="61">
        <f>VLOOKUP(H2937,zdroj!C:F,4,0)</f>
        <v>0</v>
      </c>
      <c r="N2937" s="61" t="str">
        <f t="shared" si="90"/>
        <v>katB</v>
      </c>
      <c r="P2937" s="73" t="str">
        <f t="shared" si="91"/>
        <v/>
      </c>
      <c r="Q2937" s="61" t="s">
        <v>30</v>
      </c>
    </row>
    <row r="2938" spans="8:17" x14ac:dyDescent="0.25">
      <c r="H2938" s="59">
        <v>59161</v>
      </c>
      <c r="I2938" s="59" t="s">
        <v>69</v>
      </c>
      <c r="J2938" s="59">
        <v>1323733</v>
      </c>
      <c r="K2938" s="59" t="s">
        <v>3504</v>
      </c>
      <c r="L2938" s="61" t="s">
        <v>113</v>
      </c>
      <c r="M2938" s="61">
        <f>VLOOKUP(H2938,zdroj!C:F,4,0)</f>
        <v>0</v>
      </c>
      <c r="N2938" s="61" t="str">
        <f t="shared" si="90"/>
        <v>katB</v>
      </c>
      <c r="P2938" s="73" t="str">
        <f t="shared" si="91"/>
        <v/>
      </c>
      <c r="Q2938" s="61" t="s">
        <v>30</v>
      </c>
    </row>
    <row r="2939" spans="8:17" x14ac:dyDescent="0.25">
      <c r="H2939" s="59">
        <v>59161</v>
      </c>
      <c r="I2939" s="59" t="s">
        <v>69</v>
      </c>
      <c r="J2939" s="59">
        <v>1323741</v>
      </c>
      <c r="K2939" s="59" t="s">
        <v>3505</v>
      </c>
      <c r="L2939" s="61" t="s">
        <v>113</v>
      </c>
      <c r="M2939" s="61">
        <f>VLOOKUP(H2939,zdroj!C:F,4,0)</f>
        <v>0</v>
      </c>
      <c r="N2939" s="61" t="str">
        <f t="shared" si="90"/>
        <v>katB</v>
      </c>
      <c r="P2939" s="73" t="str">
        <f t="shared" si="91"/>
        <v/>
      </c>
      <c r="Q2939" s="61" t="s">
        <v>30</v>
      </c>
    </row>
    <row r="2940" spans="8:17" x14ac:dyDescent="0.25">
      <c r="H2940" s="59">
        <v>59161</v>
      </c>
      <c r="I2940" s="59" t="s">
        <v>69</v>
      </c>
      <c r="J2940" s="59">
        <v>1323750</v>
      </c>
      <c r="K2940" s="59" t="s">
        <v>3506</v>
      </c>
      <c r="L2940" s="61" t="s">
        <v>113</v>
      </c>
      <c r="M2940" s="61">
        <f>VLOOKUP(H2940,zdroj!C:F,4,0)</f>
        <v>0</v>
      </c>
      <c r="N2940" s="61" t="str">
        <f t="shared" si="90"/>
        <v>katB</v>
      </c>
      <c r="P2940" s="73" t="str">
        <f t="shared" si="91"/>
        <v/>
      </c>
      <c r="Q2940" s="61" t="s">
        <v>30</v>
      </c>
    </row>
    <row r="2941" spans="8:17" x14ac:dyDescent="0.25">
      <c r="H2941" s="59">
        <v>59161</v>
      </c>
      <c r="I2941" s="59" t="s">
        <v>69</v>
      </c>
      <c r="J2941" s="59">
        <v>1323768</v>
      </c>
      <c r="K2941" s="59" t="s">
        <v>3507</v>
      </c>
      <c r="L2941" s="61" t="s">
        <v>113</v>
      </c>
      <c r="M2941" s="61">
        <f>VLOOKUP(H2941,zdroj!C:F,4,0)</f>
        <v>0</v>
      </c>
      <c r="N2941" s="61" t="str">
        <f t="shared" si="90"/>
        <v>katB</v>
      </c>
      <c r="P2941" s="73" t="str">
        <f t="shared" si="91"/>
        <v/>
      </c>
      <c r="Q2941" s="61" t="s">
        <v>30</v>
      </c>
    </row>
    <row r="2942" spans="8:17" x14ac:dyDescent="0.25">
      <c r="H2942" s="59">
        <v>59161</v>
      </c>
      <c r="I2942" s="59" t="s">
        <v>69</v>
      </c>
      <c r="J2942" s="59">
        <v>1323792</v>
      </c>
      <c r="K2942" s="59" t="s">
        <v>3508</v>
      </c>
      <c r="L2942" s="61" t="s">
        <v>113</v>
      </c>
      <c r="M2942" s="61">
        <f>VLOOKUP(H2942,zdroj!C:F,4,0)</f>
        <v>0</v>
      </c>
      <c r="N2942" s="61" t="str">
        <f t="shared" si="90"/>
        <v>katB</v>
      </c>
      <c r="P2942" s="73" t="str">
        <f t="shared" si="91"/>
        <v/>
      </c>
      <c r="Q2942" s="61" t="s">
        <v>30</v>
      </c>
    </row>
    <row r="2943" spans="8:17" x14ac:dyDescent="0.25">
      <c r="H2943" s="59">
        <v>59161</v>
      </c>
      <c r="I2943" s="59" t="s">
        <v>69</v>
      </c>
      <c r="J2943" s="59">
        <v>1323806</v>
      </c>
      <c r="K2943" s="59" t="s">
        <v>3509</v>
      </c>
      <c r="L2943" s="61" t="s">
        <v>113</v>
      </c>
      <c r="M2943" s="61">
        <f>VLOOKUP(H2943,zdroj!C:F,4,0)</f>
        <v>0</v>
      </c>
      <c r="N2943" s="61" t="str">
        <f t="shared" si="90"/>
        <v>katB</v>
      </c>
      <c r="P2943" s="73" t="str">
        <f t="shared" si="91"/>
        <v/>
      </c>
      <c r="Q2943" s="61" t="s">
        <v>30</v>
      </c>
    </row>
    <row r="2944" spans="8:17" x14ac:dyDescent="0.25">
      <c r="H2944" s="59">
        <v>59161</v>
      </c>
      <c r="I2944" s="59" t="s">
        <v>69</v>
      </c>
      <c r="J2944" s="59">
        <v>1323814</v>
      </c>
      <c r="K2944" s="59" t="s">
        <v>3510</v>
      </c>
      <c r="L2944" s="61" t="s">
        <v>113</v>
      </c>
      <c r="M2944" s="61">
        <f>VLOOKUP(H2944,zdroj!C:F,4,0)</f>
        <v>0</v>
      </c>
      <c r="N2944" s="61" t="str">
        <f t="shared" si="90"/>
        <v>katB</v>
      </c>
      <c r="P2944" s="73" t="str">
        <f t="shared" si="91"/>
        <v/>
      </c>
      <c r="Q2944" s="61" t="s">
        <v>30</v>
      </c>
    </row>
    <row r="2945" spans="8:17" x14ac:dyDescent="0.25">
      <c r="H2945" s="59">
        <v>59161</v>
      </c>
      <c r="I2945" s="59" t="s">
        <v>69</v>
      </c>
      <c r="J2945" s="59">
        <v>1323822</v>
      </c>
      <c r="K2945" s="59" t="s">
        <v>3511</v>
      </c>
      <c r="L2945" s="61" t="s">
        <v>113</v>
      </c>
      <c r="M2945" s="61">
        <f>VLOOKUP(H2945,zdroj!C:F,4,0)</f>
        <v>0</v>
      </c>
      <c r="N2945" s="61" t="str">
        <f t="shared" si="90"/>
        <v>katB</v>
      </c>
      <c r="P2945" s="73" t="str">
        <f t="shared" si="91"/>
        <v/>
      </c>
      <c r="Q2945" s="61" t="s">
        <v>30</v>
      </c>
    </row>
    <row r="2946" spans="8:17" x14ac:dyDescent="0.25">
      <c r="H2946" s="59">
        <v>59161</v>
      </c>
      <c r="I2946" s="59" t="s">
        <v>69</v>
      </c>
      <c r="J2946" s="59">
        <v>1323831</v>
      </c>
      <c r="K2946" s="59" t="s">
        <v>3512</v>
      </c>
      <c r="L2946" s="61" t="s">
        <v>113</v>
      </c>
      <c r="M2946" s="61">
        <f>VLOOKUP(H2946,zdroj!C:F,4,0)</f>
        <v>0</v>
      </c>
      <c r="N2946" s="61" t="str">
        <f t="shared" si="90"/>
        <v>katB</v>
      </c>
      <c r="P2946" s="73" t="str">
        <f t="shared" si="91"/>
        <v/>
      </c>
      <c r="Q2946" s="61" t="s">
        <v>30</v>
      </c>
    </row>
    <row r="2947" spans="8:17" x14ac:dyDescent="0.25">
      <c r="H2947" s="59">
        <v>59161</v>
      </c>
      <c r="I2947" s="59" t="s">
        <v>69</v>
      </c>
      <c r="J2947" s="59">
        <v>1323849</v>
      </c>
      <c r="K2947" s="59" t="s">
        <v>3513</v>
      </c>
      <c r="L2947" s="61" t="s">
        <v>113</v>
      </c>
      <c r="M2947" s="61">
        <f>VLOOKUP(H2947,zdroj!C:F,4,0)</f>
        <v>0</v>
      </c>
      <c r="N2947" s="61" t="str">
        <f t="shared" si="90"/>
        <v>katB</v>
      </c>
      <c r="P2947" s="73" t="str">
        <f t="shared" si="91"/>
        <v/>
      </c>
      <c r="Q2947" s="61" t="s">
        <v>30</v>
      </c>
    </row>
    <row r="2948" spans="8:17" x14ac:dyDescent="0.25">
      <c r="H2948" s="59">
        <v>59161</v>
      </c>
      <c r="I2948" s="59" t="s">
        <v>69</v>
      </c>
      <c r="J2948" s="59">
        <v>1323857</v>
      </c>
      <c r="K2948" s="59" t="s">
        <v>3514</v>
      </c>
      <c r="L2948" s="61" t="s">
        <v>113</v>
      </c>
      <c r="M2948" s="61">
        <f>VLOOKUP(H2948,zdroj!C:F,4,0)</f>
        <v>0</v>
      </c>
      <c r="N2948" s="61" t="str">
        <f t="shared" si="90"/>
        <v>katB</v>
      </c>
      <c r="P2948" s="73" t="str">
        <f t="shared" si="91"/>
        <v/>
      </c>
      <c r="Q2948" s="61" t="s">
        <v>30</v>
      </c>
    </row>
    <row r="2949" spans="8:17" x14ac:dyDescent="0.25">
      <c r="H2949" s="59">
        <v>59161</v>
      </c>
      <c r="I2949" s="59" t="s">
        <v>69</v>
      </c>
      <c r="J2949" s="59">
        <v>1323865</v>
      </c>
      <c r="K2949" s="59" t="s">
        <v>3515</v>
      </c>
      <c r="L2949" s="61" t="s">
        <v>113</v>
      </c>
      <c r="M2949" s="61">
        <f>VLOOKUP(H2949,zdroj!C:F,4,0)</f>
        <v>0</v>
      </c>
      <c r="N2949" s="61" t="str">
        <f t="shared" si="90"/>
        <v>katB</v>
      </c>
      <c r="P2949" s="73" t="str">
        <f t="shared" si="91"/>
        <v/>
      </c>
      <c r="Q2949" s="61" t="s">
        <v>30</v>
      </c>
    </row>
    <row r="2950" spans="8:17" x14ac:dyDescent="0.25">
      <c r="H2950" s="59">
        <v>59161</v>
      </c>
      <c r="I2950" s="59" t="s">
        <v>69</v>
      </c>
      <c r="J2950" s="59">
        <v>1323873</v>
      </c>
      <c r="K2950" s="59" t="s">
        <v>3516</v>
      </c>
      <c r="L2950" s="61" t="s">
        <v>113</v>
      </c>
      <c r="M2950" s="61">
        <f>VLOOKUP(H2950,zdroj!C:F,4,0)</f>
        <v>0</v>
      </c>
      <c r="N2950" s="61" t="str">
        <f t="shared" si="90"/>
        <v>katB</v>
      </c>
      <c r="P2950" s="73" t="str">
        <f t="shared" si="91"/>
        <v/>
      </c>
      <c r="Q2950" s="61" t="s">
        <v>30</v>
      </c>
    </row>
    <row r="2951" spans="8:17" x14ac:dyDescent="0.25">
      <c r="H2951" s="59">
        <v>59161</v>
      </c>
      <c r="I2951" s="59" t="s">
        <v>69</v>
      </c>
      <c r="J2951" s="59">
        <v>1323881</v>
      </c>
      <c r="K2951" s="59" t="s">
        <v>3517</v>
      </c>
      <c r="L2951" s="61" t="s">
        <v>113</v>
      </c>
      <c r="M2951" s="61">
        <f>VLOOKUP(H2951,zdroj!C:F,4,0)</f>
        <v>0</v>
      </c>
      <c r="N2951" s="61" t="str">
        <f t="shared" ref="N2951:N3014" si="92">IF(M2951="A",IF(L2951="katA","katB",L2951),L2951)</f>
        <v>katB</v>
      </c>
      <c r="P2951" s="73" t="str">
        <f t="shared" ref="P2951:P3014" si="93">IF(O2951="A",1,"")</f>
        <v/>
      </c>
      <c r="Q2951" s="61" t="s">
        <v>30</v>
      </c>
    </row>
    <row r="2952" spans="8:17" x14ac:dyDescent="0.25">
      <c r="H2952" s="59">
        <v>59161</v>
      </c>
      <c r="I2952" s="59" t="s">
        <v>69</v>
      </c>
      <c r="J2952" s="59">
        <v>1323890</v>
      </c>
      <c r="K2952" s="59" t="s">
        <v>3518</v>
      </c>
      <c r="L2952" s="61" t="s">
        <v>113</v>
      </c>
      <c r="M2952" s="61">
        <f>VLOOKUP(H2952,zdroj!C:F,4,0)</f>
        <v>0</v>
      </c>
      <c r="N2952" s="61" t="str">
        <f t="shared" si="92"/>
        <v>katB</v>
      </c>
      <c r="P2952" s="73" t="str">
        <f t="shared" si="93"/>
        <v/>
      </c>
      <c r="Q2952" s="61" t="s">
        <v>30</v>
      </c>
    </row>
    <row r="2953" spans="8:17" x14ac:dyDescent="0.25">
      <c r="H2953" s="59">
        <v>59161</v>
      </c>
      <c r="I2953" s="59" t="s">
        <v>69</v>
      </c>
      <c r="J2953" s="59">
        <v>1323903</v>
      </c>
      <c r="K2953" s="59" t="s">
        <v>3519</v>
      </c>
      <c r="L2953" s="61" t="s">
        <v>113</v>
      </c>
      <c r="M2953" s="61">
        <f>VLOOKUP(H2953,zdroj!C:F,4,0)</f>
        <v>0</v>
      </c>
      <c r="N2953" s="61" t="str">
        <f t="shared" si="92"/>
        <v>katB</v>
      </c>
      <c r="P2953" s="73" t="str">
        <f t="shared" si="93"/>
        <v/>
      </c>
      <c r="Q2953" s="61" t="s">
        <v>30</v>
      </c>
    </row>
    <row r="2954" spans="8:17" x14ac:dyDescent="0.25">
      <c r="H2954" s="59">
        <v>59161</v>
      </c>
      <c r="I2954" s="59" t="s">
        <v>69</v>
      </c>
      <c r="J2954" s="59">
        <v>1323911</v>
      </c>
      <c r="K2954" s="59" t="s">
        <v>3520</v>
      </c>
      <c r="L2954" s="61" t="s">
        <v>113</v>
      </c>
      <c r="M2954" s="61">
        <f>VLOOKUP(H2954,zdroj!C:F,4,0)</f>
        <v>0</v>
      </c>
      <c r="N2954" s="61" t="str">
        <f t="shared" si="92"/>
        <v>katB</v>
      </c>
      <c r="P2954" s="73" t="str">
        <f t="shared" si="93"/>
        <v/>
      </c>
      <c r="Q2954" s="61" t="s">
        <v>30</v>
      </c>
    </row>
    <row r="2955" spans="8:17" x14ac:dyDescent="0.25">
      <c r="H2955" s="59">
        <v>59161</v>
      </c>
      <c r="I2955" s="59" t="s">
        <v>69</v>
      </c>
      <c r="J2955" s="59">
        <v>1323920</v>
      </c>
      <c r="K2955" s="59" t="s">
        <v>3521</v>
      </c>
      <c r="L2955" s="61" t="s">
        <v>113</v>
      </c>
      <c r="M2955" s="61">
        <f>VLOOKUP(H2955,zdroj!C:F,4,0)</f>
        <v>0</v>
      </c>
      <c r="N2955" s="61" t="str">
        <f t="shared" si="92"/>
        <v>katB</v>
      </c>
      <c r="P2955" s="73" t="str">
        <f t="shared" si="93"/>
        <v/>
      </c>
      <c r="Q2955" s="61" t="s">
        <v>30</v>
      </c>
    </row>
    <row r="2956" spans="8:17" x14ac:dyDescent="0.25">
      <c r="H2956" s="59">
        <v>59161</v>
      </c>
      <c r="I2956" s="59" t="s">
        <v>69</v>
      </c>
      <c r="J2956" s="59">
        <v>1323938</v>
      </c>
      <c r="K2956" s="59" t="s">
        <v>3522</v>
      </c>
      <c r="L2956" s="61" t="s">
        <v>113</v>
      </c>
      <c r="M2956" s="61">
        <f>VLOOKUP(H2956,zdroj!C:F,4,0)</f>
        <v>0</v>
      </c>
      <c r="N2956" s="61" t="str">
        <f t="shared" si="92"/>
        <v>katB</v>
      </c>
      <c r="P2956" s="73" t="str">
        <f t="shared" si="93"/>
        <v/>
      </c>
      <c r="Q2956" s="61" t="s">
        <v>30</v>
      </c>
    </row>
    <row r="2957" spans="8:17" x14ac:dyDescent="0.25">
      <c r="H2957" s="59">
        <v>59161</v>
      </c>
      <c r="I2957" s="59" t="s">
        <v>69</v>
      </c>
      <c r="J2957" s="59">
        <v>1323954</v>
      </c>
      <c r="K2957" s="59" t="s">
        <v>3523</v>
      </c>
      <c r="L2957" s="61" t="s">
        <v>113</v>
      </c>
      <c r="M2957" s="61">
        <f>VLOOKUP(H2957,zdroj!C:F,4,0)</f>
        <v>0</v>
      </c>
      <c r="N2957" s="61" t="str">
        <f t="shared" si="92"/>
        <v>katB</v>
      </c>
      <c r="P2957" s="73" t="str">
        <f t="shared" si="93"/>
        <v/>
      </c>
      <c r="Q2957" s="61" t="s">
        <v>30</v>
      </c>
    </row>
    <row r="2958" spans="8:17" x14ac:dyDescent="0.25">
      <c r="H2958" s="59">
        <v>59161</v>
      </c>
      <c r="I2958" s="59" t="s">
        <v>69</v>
      </c>
      <c r="J2958" s="59">
        <v>1323962</v>
      </c>
      <c r="K2958" s="59" t="s">
        <v>3524</v>
      </c>
      <c r="L2958" s="61" t="s">
        <v>113</v>
      </c>
      <c r="M2958" s="61">
        <f>VLOOKUP(H2958,zdroj!C:F,4,0)</f>
        <v>0</v>
      </c>
      <c r="N2958" s="61" t="str">
        <f t="shared" si="92"/>
        <v>katB</v>
      </c>
      <c r="P2958" s="73" t="str">
        <f t="shared" si="93"/>
        <v/>
      </c>
      <c r="Q2958" s="61" t="s">
        <v>30</v>
      </c>
    </row>
    <row r="2959" spans="8:17" x14ac:dyDescent="0.25">
      <c r="H2959" s="59">
        <v>59161</v>
      </c>
      <c r="I2959" s="59" t="s">
        <v>69</v>
      </c>
      <c r="J2959" s="59">
        <v>1323971</v>
      </c>
      <c r="K2959" s="59" t="s">
        <v>3525</v>
      </c>
      <c r="L2959" s="61" t="s">
        <v>81</v>
      </c>
      <c r="M2959" s="61">
        <f>VLOOKUP(H2959,zdroj!C:F,4,0)</f>
        <v>0</v>
      </c>
      <c r="N2959" s="61" t="str">
        <f t="shared" si="92"/>
        <v>-</v>
      </c>
      <c r="P2959" s="73" t="str">
        <f t="shared" si="93"/>
        <v/>
      </c>
      <c r="Q2959" s="61" t="s">
        <v>86</v>
      </c>
    </row>
    <row r="2960" spans="8:17" x14ac:dyDescent="0.25">
      <c r="H2960" s="59">
        <v>59161</v>
      </c>
      <c r="I2960" s="59" t="s">
        <v>69</v>
      </c>
      <c r="J2960" s="59">
        <v>25489071</v>
      </c>
      <c r="K2960" s="59" t="s">
        <v>3526</v>
      </c>
      <c r="L2960" s="61" t="s">
        <v>113</v>
      </c>
      <c r="M2960" s="61">
        <f>VLOOKUP(H2960,zdroj!C:F,4,0)</f>
        <v>0</v>
      </c>
      <c r="N2960" s="61" t="str">
        <f t="shared" si="92"/>
        <v>katB</v>
      </c>
      <c r="P2960" s="73" t="str">
        <f t="shared" si="93"/>
        <v/>
      </c>
      <c r="Q2960" s="61" t="s">
        <v>30</v>
      </c>
    </row>
    <row r="2961" spans="8:17" x14ac:dyDescent="0.25">
      <c r="H2961" s="59">
        <v>59161</v>
      </c>
      <c r="I2961" s="59" t="s">
        <v>69</v>
      </c>
      <c r="J2961" s="59">
        <v>75140039</v>
      </c>
      <c r="K2961" s="59" t="s">
        <v>3527</v>
      </c>
      <c r="L2961" s="61" t="s">
        <v>113</v>
      </c>
      <c r="M2961" s="61">
        <f>VLOOKUP(H2961,zdroj!C:F,4,0)</f>
        <v>0</v>
      </c>
      <c r="N2961" s="61" t="str">
        <f t="shared" si="92"/>
        <v>katB</v>
      </c>
      <c r="P2961" s="73" t="str">
        <f t="shared" si="93"/>
        <v/>
      </c>
      <c r="Q2961" s="61" t="s">
        <v>30</v>
      </c>
    </row>
    <row r="2962" spans="8:17" x14ac:dyDescent="0.25">
      <c r="H2962" s="59">
        <v>59161</v>
      </c>
      <c r="I2962" s="59" t="s">
        <v>69</v>
      </c>
      <c r="J2962" s="59">
        <v>78450489</v>
      </c>
      <c r="K2962" s="59" t="s">
        <v>3528</v>
      </c>
      <c r="L2962" s="61" t="s">
        <v>113</v>
      </c>
      <c r="M2962" s="61">
        <f>VLOOKUP(H2962,zdroj!C:F,4,0)</f>
        <v>0</v>
      </c>
      <c r="N2962" s="61" t="str">
        <f t="shared" si="92"/>
        <v>katB</v>
      </c>
      <c r="P2962" s="73" t="str">
        <f t="shared" si="93"/>
        <v/>
      </c>
      <c r="Q2962" s="61" t="s">
        <v>30</v>
      </c>
    </row>
    <row r="2963" spans="8:17" x14ac:dyDescent="0.25">
      <c r="H2963" s="59">
        <v>179922</v>
      </c>
      <c r="I2963" s="59" t="s">
        <v>69</v>
      </c>
      <c r="J2963" s="59">
        <v>1323989</v>
      </c>
      <c r="K2963" s="59" t="s">
        <v>3529</v>
      </c>
      <c r="L2963" s="61" t="s">
        <v>113</v>
      </c>
      <c r="M2963" s="61">
        <f>VLOOKUP(H2963,zdroj!C:F,4,0)</f>
        <v>0</v>
      </c>
      <c r="N2963" s="61" t="str">
        <f t="shared" si="92"/>
        <v>katB</v>
      </c>
      <c r="P2963" s="73" t="str">
        <f t="shared" si="93"/>
        <v/>
      </c>
      <c r="Q2963" s="61" t="s">
        <v>30</v>
      </c>
    </row>
    <row r="2964" spans="8:17" x14ac:dyDescent="0.25">
      <c r="H2964" s="59">
        <v>179922</v>
      </c>
      <c r="I2964" s="59" t="s">
        <v>69</v>
      </c>
      <c r="J2964" s="59">
        <v>1323997</v>
      </c>
      <c r="K2964" s="59" t="s">
        <v>3530</v>
      </c>
      <c r="L2964" s="61" t="s">
        <v>113</v>
      </c>
      <c r="M2964" s="61">
        <f>VLOOKUP(H2964,zdroj!C:F,4,0)</f>
        <v>0</v>
      </c>
      <c r="N2964" s="61" t="str">
        <f t="shared" si="92"/>
        <v>katB</v>
      </c>
      <c r="P2964" s="73" t="str">
        <f t="shared" si="93"/>
        <v/>
      </c>
      <c r="Q2964" s="61" t="s">
        <v>30</v>
      </c>
    </row>
    <row r="2965" spans="8:17" x14ac:dyDescent="0.25">
      <c r="H2965" s="59">
        <v>179922</v>
      </c>
      <c r="I2965" s="59" t="s">
        <v>69</v>
      </c>
      <c r="J2965" s="59">
        <v>1324004</v>
      </c>
      <c r="K2965" s="59" t="s">
        <v>3531</v>
      </c>
      <c r="L2965" s="61" t="s">
        <v>113</v>
      </c>
      <c r="M2965" s="61">
        <f>VLOOKUP(H2965,zdroj!C:F,4,0)</f>
        <v>0</v>
      </c>
      <c r="N2965" s="61" t="str">
        <f t="shared" si="92"/>
        <v>katB</v>
      </c>
      <c r="P2965" s="73" t="str">
        <f t="shared" si="93"/>
        <v/>
      </c>
      <c r="Q2965" s="61" t="s">
        <v>30</v>
      </c>
    </row>
    <row r="2966" spans="8:17" x14ac:dyDescent="0.25">
      <c r="H2966" s="59">
        <v>179922</v>
      </c>
      <c r="I2966" s="59" t="s">
        <v>69</v>
      </c>
      <c r="J2966" s="59">
        <v>1324021</v>
      </c>
      <c r="K2966" s="59" t="s">
        <v>3532</v>
      </c>
      <c r="L2966" s="61" t="s">
        <v>113</v>
      </c>
      <c r="M2966" s="61">
        <f>VLOOKUP(H2966,zdroj!C:F,4,0)</f>
        <v>0</v>
      </c>
      <c r="N2966" s="61" t="str">
        <f t="shared" si="92"/>
        <v>katB</v>
      </c>
      <c r="P2966" s="73" t="str">
        <f t="shared" si="93"/>
        <v/>
      </c>
      <c r="Q2966" s="61" t="s">
        <v>30</v>
      </c>
    </row>
    <row r="2967" spans="8:17" x14ac:dyDescent="0.25">
      <c r="H2967" s="59">
        <v>179922</v>
      </c>
      <c r="I2967" s="59" t="s">
        <v>69</v>
      </c>
      <c r="J2967" s="59">
        <v>1324039</v>
      </c>
      <c r="K2967" s="59" t="s">
        <v>3533</v>
      </c>
      <c r="L2967" s="61" t="s">
        <v>113</v>
      </c>
      <c r="M2967" s="61">
        <f>VLOOKUP(H2967,zdroj!C:F,4,0)</f>
        <v>0</v>
      </c>
      <c r="N2967" s="61" t="str">
        <f t="shared" si="92"/>
        <v>katB</v>
      </c>
      <c r="P2967" s="73" t="str">
        <f t="shared" si="93"/>
        <v/>
      </c>
      <c r="Q2967" s="61" t="s">
        <v>30</v>
      </c>
    </row>
    <row r="2968" spans="8:17" x14ac:dyDescent="0.25">
      <c r="H2968" s="59">
        <v>179922</v>
      </c>
      <c r="I2968" s="59" t="s">
        <v>69</v>
      </c>
      <c r="J2968" s="59">
        <v>1324047</v>
      </c>
      <c r="K2968" s="59" t="s">
        <v>3534</v>
      </c>
      <c r="L2968" s="61" t="s">
        <v>113</v>
      </c>
      <c r="M2968" s="61">
        <f>VLOOKUP(H2968,zdroj!C:F,4,0)</f>
        <v>0</v>
      </c>
      <c r="N2968" s="61" t="str">
        <f t="shared" si="92"/>
        <v>katB</v>
      </c>
      <c r="P2968" s="73" t="str">
        <f t="shared" si="93"/>
        <v/>
      </c>
      <c r="Q2968" s="61" t="s">
        <v>30</v>
      </c>
    </row>
    <row r="2969" spans="8:17" x14ac:dyDescent="0.25">
      <c r="H2969" s="59">
        <v>179922</v>
      </c>
      <c r="I2969" s="59" t="s">
        <v>69</v>
      </c>
      <c r="J2969" s="59">
        <v>42841623</v>
      </c>
      <c r="K2969" s="59" t="s">
        <v>3535</v>
      </c>
      <c r="L2969" s="61" t="s">
        <v>113</v>
      </c>
      <c r="M2969" s="61">
        <f>VLOOKUP(H2969,zdroj!C:F,4,0)</f>
        <v>0</v>
      </c>
      <c r="N2969" s="61" t="str">
        <f t="shared" si="92"/>
        <v>katB</v>
      </c>
      <c r="P2969" s="73" t="str">
        <f t="shared" si="93"/>
        <v/>
      </c>
      <c r="Q2969" s="61" t="s">
        <v>30</v>
      </c>
    </row>
    <row r="2970" spans="8:17" x14ac:dyDescent="0.25">
      <c r="H2970" s="59">
        <v>179931</v>
      </c>
      <c r="I2970" s="59" t="s">
        <v>69</v>
      </c>
      <c r="J2970" s="59">
        <v>1331281</v>
      </c>
      <c r="K2970" s="59" t="s">
        <v>3536</v>
      </c>
      <c r="L2970" s="61" t="s">
        <v>113</v>
      </c>
      <c r="M2970" s="61">
        <f>VLOOKUP(H2970,zdroj!C:F,4,0)</f>
        <v>0</v>
      </c>
      <c r="N2970" s="61" t="str">
        <f t="shared" si="92"/>
        <v>katB</v>
      </c>
      <c r="P2970" s="73" t="str">
        <f t="shared" si="93"/>
        <v/>
      </c>
      <c r="Q2970" s="61" t="s">
        <v>30</v>
      </c>
    </row>
    <row r="2971" spans="8:17" x14ac:dyDescent="0.25">
      <c r="H2971" s="59">
        <v>179931</v>
      </c>
      <c r="I2971" s="59" t="s">
        <v>69</v>
      </c>
      <c r="J2971" s="59">
        <v>1331299</v>
      </c>
      <c r="K2971" s="59" t="s">
        <v>3537</v>
      </c>
      <c r="L2971" s="61" t="s">
        <v>113</v>
      </c>
      <c r="M2971" s="61">
        <f>VLOOKUP(H2971,zdroj!C:F,4,0)</f>
        <v>0</v>
      </c>
      <c r="N2971" s="61" t="str">
        <f t="shared" si="92"/>
        <v>katB</v>
      </c>
      <c r="P2971" s="73" t="str">
        <f t="shared" si="93"/>
        <v/>
      </c>
      <c r="Q2971" s="61" t="s">
        <v>30</v>
      </c>
    </row>
    <row r="2972" spans="8:17" x14ac:dyDescent="0.25">
      <c r="H2972" s="59">
        <v>179931</v>
      </c>
      <c r="I2972" s="59" t="s">
        <v>69</v>
      </c>
      <c r="J2972" s="59">
        <v>1331302</v>
      </c>
      <c r="K2972" s="59" t="s">
        <v>3538</v>
      </c>
      <c r="L2972" s="61" t="s">
        <v>113</v>
      </c>
      <c r="M2972" s="61">
        <f>VLOOKUP(H2972,zdroj!C:F,4,0)</f>
        <v>0</v>
      </c>
      <c r="N2972" s="61" t="str">
        <f t="shared" si="92"/>
        <v>katB</v>
      </c>
      <c r="P2972" s="73" t="str">
        <f t="shared" si="93"/>
        <v/>
      </c>
      <c r="Q2972" s="61" t="s">
        <v>30</v>
      </c>
    </row>
    <row r="2973" spans="8:17" x14ac:dyDescent="0.25">
      <c r="H2973" s="59">
        <v>179931</v>
      </c>
      <c r="I2973" s="59" t="s">
        <v>69</v>
      </c>
      <c r="J2973" s="59">
        <v>1331311</v>
      </c>
      <c r="K2973" s="59" t="s">
        <v>3539</v>
      </c>
      <c r="L2973" s="61" t="s">
        <v>113</v>
      </c>
      <c r="M2973" s="61">
        <f>VLOOKUP(H2973,zdroj!C:F,4,0)</f>
        <v>0</v>
      </c>
      <c r="N2973" s="61" t="str">
        <f t="shared" si="92"/>
        <v>katB</v>
      </c>
      <c r="P2973" s="73" t="str">
        <f t="shared" si="93"/>
        <v/>
      </c>
      <c r="Q2973" s="61" t="s">
        <v>30</v>
      </c>
    </row>
    <row r="2974" spans="8:17" x14ac:dyDescent="0.25">
      <c r="H2974" s="59">
        <v>179931</v>
      </c>
      <c r="I2974" s="59" t="s">
        <v>69</v>
      </c>
      <c r="J2974" s="59">
        <v>1331329</v>
      </c>
      <c r="K2974" s="59" t="s">
        <v>3540</v>
      </c>
      <c r="L2974" s="61" t="s">
        <v>113</v>
      </c>
      <c r="M2974" s="61">
        <f>VLOOKUP(H2974,zdroj!C:F,4,0)</f>
        <v>0</v>
      </c>
      <c r="N2974" s="61" t="str">
        <f t="shared" si="92"/>
        <v>katB</v>
      </c>
      <c r="P2974" s="73" t="str">
        <f t="shared" si="93"/>
        <v/>
      </c>
      <c r="Q2974" s="61" t="s">
        <v>30</v>
      </c>
    </row>
    <row r="2975" spans="8:17" x14ac:dyDescent="0.25">
      <c r="H2975" s="59">
        <v>179931</v>
      </c>
      <c r="I2975" s="59" t="s">
        <v>69</v>
      </c>
      <c r="J2975" s="59">
        <v>1331337</v>
      </c>
      <c r="K2975" s="59" t="s">
        <v>3541</v>
      </c>
      <c r="L2975" s="61" t="s">
        <v>113</v>
      </c>
      <c r="M2975" s="61">
        <f>VLOOKUP(H2975,zdroj!C:F,4,0)</f>
        <v>0</v>
      </c>
      <c r="N2975" s="61" t="str">
        <f t="shared" si="92"/>
        <v>katB</v>
      </c>
      <c r="P2975" s="73" t="str">
        <f t="shared" si="93"/>
        <v/>
      </c>
      <c r="Q2975" s="61" t="s">
        <v>30</v>
      </c>
    </row>
    <row r="2976" spans="8:17" x14ac:dyDescent="0.25">
      <c r="H2976" s="59">
        <v>179931</v>
      </c>
      <c r="I2976" s="59" t="s">
        <v>69</v>
      </c>
      <c r="J2976" s="59">
        <v>1331345</v>
      </c>
      <c r="K2976" s="59" t="s">
        <v>3542</v>
      </c>
      <c r="L2976" s="61" t="s">
        <v>113</v>
      </c>
      <c r="M2976" s="61">
        <f>VLOOKUP(H2976,zdroj!C:F,4,0)</f>
        <v>0</v>
      </c>
      <c r="N2976" s="61" t="str">
        <f t="shared" si="92"/>
        <v>katB</v>
      </c>
      <c r="P2976" s="73" t="str">
        <f t="shared" si="93"/>
        <v/>
      </c>
      <c r="Q2976" s="61" t="s">
        <v>30</v>
      </c>
    </row>
    <row r="2977" spans="8:17" x14ac:dyDescent="0.25">
      <c r="H2977" s="59">
        <v>179931</v>
      </c>
      <c r="I2977" s="59" t="s">
        <v>69</v>
      </c>
      <c r="J2977" s="59">
        <v>1331353</v>
      </c>
      <c r="K2977" s="59" t="s">
        <v>3543</v>
      </c>
      <c r="L2977" s="61" t="s">
        <v>113</v>
      </c>
      <c r="M2977" s="61">
        <f>VLOOKUP(H2977,zdroj!C:F,4,0)</f>
        <v>0</v>
      </c>
      <c r="N2977" s="61" t="str">
        <f t="shared" si="92"/>
        <v>katB</v>
      </c>
      <c r="P2977" s="73" t="str">
        <f t="shared" si="93"/>
        <v/>
      </c>
      <c r="Q2977" s="61" t="s">
        <v>30</v>
      </c>
    </row>
    <row r="2978" spans="8:17" x14ac:dyDescent="0.25">
      <c r="H2978" s="59">
        <v>179931</v>
      </c>
      <c r="I2978" s="59" t="s">
        <v>69</v>
      </c>
      <c r="J2978" s="59">
        <v>1331361</v>
      </c>
      <c r="K2978" s="59" t="s">
        <v>3544</v>
      </c>
      <c r="L2978" s="61" t="s">
        <v>113</v>
      </c>
      <c r="M2978" s="61">
        <f>VLOOKUP(H2978,zdroj!C:F,4,0)</f>
        <v>0</v>
      </c>
      <c r="N2978" s="61" t="str">
        <f t="shared" si="92"/>
        <v>katB</v>
      </c>
      <c r="P2978" s="73" t="str">
        <f t="shared" si="93"/>
        <v/>
      </c>
      <c r="Q2978" s="61" t="s">
        <v>30</v>
      </c>
    </row>
    <row r="2979" spans="8:17" x14ac:dyDescent="0.25">
      <c r="H2979" s="59">
        <v>179931</v>
      </c>
      <c r="I2979" s="59" t="s">
        <v>69</v>
      </c>
      <c r="J2979" s="59">
        <v>1331370</v>
      </c>
      <c r="K2979" s="59" t="s">
        <v>3545</v>
      </c>
      <c r="L2979" s="61" t="s">
        <v>113</v>
      </c>
      <c r="M2979" s="61">
        <f>VLOOKUP(H2979,zdroj!C:F,4,0)</f>
        <v>0</v>
      </c>
      <c r="N2979" s="61" t="str">
        <f t="shared" si="92"/>
        <v>katB</v>
      </c>
      <c r="P2979" s="73" t="str">
        <f t="shared" si="93"/>
        <v/>
      </c>
      <c r="Q2979" s="61" t="s">
        <v>30</v>
      </c>
    </row>
    <row r="2980" spans="8:17" x14ac:dyDescent="0.25">
      <c r="H2980" s="59">
        <v>179931</v>
      </c>
      <c r="I2980" s="59" t="s">
        <v>69</v>
      </c>
      <c r="J2980" s="59">
        <v>1331388</v>
      </c>
      <c r="K2980" s="59" t="s">
        <v>3546</v>
      </c>
      <c r="L2980" s="61" t="s">
        <v>113</v>
      </c>
      <c r="M2980" s="61">
        <f>VLOOKUP(H2980,zdroj!C:F,4,0)</f>
        <v>0</v>
      </c>
      <c r="N2980" s="61" t="str">
        <f t="shared" si="92"/>
        <v>katB</v>
      </c>
      <c r="P2980" s="73" t="str">
        <f t="shared" si="93"/>
        <v/>
      </c>
      <c r="Q2980" s="61" t="s">
        <v>30</v>
      </c>
    </row>
    <row r="2981" spans="8:17" x14ac:dyDescent="0.25">
      <c r="H2981" s="59">
        <v>179931</v>
      </c>
      <c r="I2981" s="59" t="s">
        <v>69</v>
      </c>
      <c r="J2981" s="59">
        <v>1331396</v>
      </c>
      <c r="K2981" s="59" t="s">
        <v>3547</v>
      </c>
      <c r="L2981" s="61" t="s">
        <v>113</v>
      </c>
      <c r="M2981" s="61">
        <f>VLOOKUP(H2981,zdroj!C:F,4,0)</f>
        <v>0</v>
      </c>
      <c r="N2981" s="61" t="str">
        <f t="shared" si="92"/>
        <v>katB</v>
      </c>
      <c r="P2981" s="73" t="str">
        <f t="shared" si="93"/>
        <v/>
      </c>
      <c r="Q2981" s="61" t="s">
        <v>30</v>
      </c>
    </row>
    <row r="2982" spans="8:17" x14ac:dyDescent="0.25">
      <c r="H2982" s="59">
        <v>179931</v>
      </c>
      <c r="I2982" s="59" t="s">
        <v>69</v>
      </c>
      <c r="J2982" s="59">
        <v>1331400</v>
      </c>
      <c r="K2982" s="59" t="s">
        <v>3548</v>
      </c>
      <c r="L2982" s="61" t="s">
        <v>113</v>
      </c>
      <c r="M2982" s="61">
        <f>VLOOKUP(H2982,zdroj!C:F,4,0)</f>
        <v>0</v>
      </c>
      <c r="N2982" s="61" t="str">
        <f t="shared" si="92"/>
        <v>katB</v>
      </c>
      <c r="P2982" s="73" t="str">
        <f t="shared" si="93"/>
        <v/>
      </c>
      <c r="Q2982" s="61" t="s">
        <v>30</v>
      </c>
    </row>
    <row r="2983" spans="8:17" x14ac:dyDescent="0.25">
      <c r="H2983" s="59">
        <v>179931</v>
      </c>
      <c r="I2983" s="59" t="s">
        <v>69</v>
      </c>
      <c r="J2983" s="59">
        <v>1331418</v>
      </c>
      <c r="K2983" s="59" t="s">
        <v>3549</v>
      </c>
      <c r="L2983" s="61" t="s">
        <v>113</v>
      </c>
      <c r="M2983" s="61">
        <f>VLOOKUP(H2983,zdroj!C:F,4,0)</f>
        <v>0</v>
      </c>
      <c r="N2983" s="61" t="str">
        <f t="shared" si="92"/>
        <v>katB</v>
      </c>
      <c r="P2983" s="73" t="str">
        <f t="shared" si="93"/>
        <v/>
      </c>
      <c r="Q2983" s="61" t="s">
        <v>30</v>
      </c>
    </row>
    <row r="2984" spans="8:17" x14ac:dyDescent="0.25">
      <c r="H2984" s="59">
        <v>179931</v>
      </c>
      <c r="I2984" s="59" t="s">
        <v>69</v>
      </c>
      <c r="J2984" s="59">
        <v>1331434</v>
      </c>
      <c r="K2984" s="59" t="s">
        <v>3550</v>
      </c>
      <c r="L2984" s="61" t="s">
        <v>113</v>
      </c>
      <c r="M2984" s="61">
        <f>VLOOKUP(H2984,zdroj!C:F,4,0)</f>
        <v>0</v>
      </c>
      <c r="N2984" s="61" t="str">
        <f t="shared" si="92"/>
        <v>katB</v>
      </c>
      <c r="P2984" s="73" t="str">
        <f t="shared" si="93"/>
        <v/>
      </c>
      <c r="Q2984" s="61" t="s">
        <v>30</v>
      </c>
    </row>
    <row r="2985" spans="8:17" x14ac:dyDescent="0.25">
      <c r="H2985" s="59">
        <v>179931</v>
      </c>
      <c r="I2985" s="59" t="s">
        <v>69</v>
      </c>
      <c r="J2985" s="59">
        <v>1331442</v>
      </c>
      <c r="K2985" s="59" t="s">
        <v>3551</v>
      </c>
      <c r="L2985" s="61" t="s">
        <v>113</v>
      </c>
      <c r="M2985" s="61">
        <f>VLOOKUP(H2985,zdroj!C:F,4,0)</f>
        <v>0</v>
      </c>
      <c r="N2985" s="61" t="str">
        <f t="shared" si="92"/>
        <v>katB</v>
      </c>
      <c r="P2985" s="73" t="str">
        <f t="shared" si="93"/>
        <v/>
      </c>
      <c r="Q2985" s="61" t="s">
        <v>30</v>
      </c>
    </row>
    <row r="2986" spans="8:17" x14ac:dyDescent="0.25">
      <c r="H2986" s="59">
        <v>179931</v>
      </c>
      <c r="I2986" s="59" t="s">
        <v>69</v>
      </c>
      <c r="J2986" s="59">
        <v>1331451</v>
      </c>
      <c r="K2986" s="59" t="s">
        <v>3552</v>
      </c>
      <c r="L2986" s="61" t="s">
        <v>113</v>
      </c>
      <c r="M2986" s="61">
        <f>VLOOKUP(H2986,zdroj!C:F,4,0)</f>
        <v>0</v>
      </c>
      <c r="N2986" s="61" t="str">
        <f t="shared" si="92"/>
        <v>katB</v>
      </c>
      <c r="P2986" s="73" t="str">
        <f t="shared" si="93"/>
        <v/>
      </c>
      <c r="Q2986" s="61" t="s">
        <v>30</v>
      </c>
    </row>
    <row r="2987" spans="8:17" x14ac:dyDescent="0.25">
      <c r="H2987" s="59">
        <v>179931</v>
      </c>
      <c r="I2987" s="59" t="s">
        <v>69</v>
      </c>
      <c r="J2987" s="59">
        <v>1331469</v>
      </c>
      <c r="K2987" s="59" t="s">
        <v>3553</v>
      </c>
      <c r="L2987" s="61" t="s">
        <v>113</v>
      </c>
      <c r="M2987" s="61">
        <f>VLOOKUP(H2987,zdroj!C:F,4,0)</f>
        <v>0</v>
      </c>
      <c r="N2987" s="61" t="str">
        <f t="shared" si="92"/>
        <v>katB</v>
      </c>
      <c r="P2987" s="73" t="str">
        <f t="shared" si="93"/>
        <v/>
      </c>
      <c r="Q2987" s="61" t="s">
        <v>30</v>
      </c>
    </row>
    <row r="2988" spans="8:17" x14ac:dyDescent="0.25">
      <c r="H2988" s="59">
        <v>179931</v>
      </c>
      <c r="I2988" s="59" t="s">
        <v>69</v>
      </c>
      <c r="J2988" s="59">
        <v>1331477</v>
      </c>
      <c r="K2988" s="59" t="s">
        <v>3554</v>
      </c>
      <c r="L2988" s="61" t="s">
        <v>113</v>
      </c>
      <c r="M2988" s="61">
        <f>VLOOKUP(H2988,zdroj!C:F,4,0)</f>
        <v>0</v>
      </c>
      <c r="N2988" s="61" t="str">
        <f t="shared" si="92"/>
        <v>katB</v>
      </c>
      <c r="P2988" s="73" t="str">
        <f t="shared" si="93"/>
        <v/>
      </c>
      <c r="Q2988" s="61" t="s">
        <v>30</v>
      </c>
    </row>
    <row r="2989" spans="8:17" x14ac:dyDescent="0.25">
      <c r="H2989" s="59">
        <v>179931</v>
      </c>
      <c r="I2989" s="59" t="s">
        <v>69</v>
      </c>
      <c r="J2989" s="59">
        <v>1331485</v>
      </c>
      <c r="K2989" s="59" t="s">
        <v>3555</v>
      </c>
      <c r="L2989" s="61" t="s">
        <v>113</v>
      </c>
      <c r="M2989" s="61">
        <f>VLOOKUP(H2989,zdroj!C:F,4,0)</f>
        <v>0</v>
      </c>
      <c r="N2989" s="61" t="str">
        <f t="shared" si="92"/>
        <v>katB</v>
      </c>
      <c r="P2989" s="73" t="str">
        <f t="shared" si="93"/>
        <v/>
      </c>
      <c r="Q2989" s="61" t="s">
        <v>30</v>
      </c>
    </row>
    <row r="2990" spans="8:17" x14ac:dyDescent="0.25">
      <c r="H2990" s="59">
        <v>179931</v>
      </c>
      <c r="I2990" s="59" t="s">
        <v>69</v>
      </c>
      <c r="J2990" s="59">
        <v>1331493</v>
      </c>
      <c r="K2990" s="59" t="s">
        <v>3556</v>
      </c>
      <c r="L2990" s="61" t="s">
        <v>113</v>
      </c>
      <c r="M2990" s="61">
        <f>VLOOKUP(H2990,zdroj!C:F,4,0)</f>
        <v>0</v>
      </c>
      <c r="N2990" s="61" t="str">
        <f t="shared" si="92"/>
        <v>katB</v>
      </c>
      <c r="P2990" s="73" t="str">
        <f t="shared" si="93"/>
        <v/>
      </c>
      <c r="Q2990" s="61" t="s">
        <v>30</v>
      </c>
    </row>
    <row r="2991" spans="8:17" x14ac:dyDescent="0.25">
      <c r="H2991" s="59">
        <v>179931</v>
      </c>
      <c r="I2991" s="59" t="s">
        <v>69</v>
      </c>
      <c r="J2991" s="59">
        <v>1331507</v>
      </c>
      <c r="K2991" s="59" t="s">
        <v>3557</v>
      </c>
      <c r="L2991" s="61" t="s">
        <v>113</v>
      </c>
      <c r="M2991" s="61">
        <f>VLOOKUP(H2991,zdroj!C:F,4,0)</f>
        <v>0</v>
      </c>
      <c r="N2991" s="61" t="str">
        <f t="shared" si="92"/>
        <v>katB</v>
      </c>
      <c r="P2991" s="73" t="str">
        <f t="shared" si="93"/>
        <v/>
      </c>
      <c r="Q2991" s="61" t="s">
        <v>30</v>
      </c>
    </row>
    <row r="2992" spans="8:17" x14ac:dyDescent="0.25">
      <c r="H2992" s="59">
        <v>179931</v>
      </c>
      <c r="I2992" s="59" t="s">
        <v>69</v>
      </c>
      <c r="J2992" s="59">
        <v>1331531</v>
      </c>
      <c r="K2992" s="59" t="s">
        <v>3558</v>
      </c>
      <c r="L2992" s="61" t="s">
        <v>113</v>
      </c>
      <c r="M2992" s="61">
        <f>VLOOKUP(H2992,zdroj!C:F,4,0)</f>
        <v>0</v>
      </c>
      <c r="N2992" s="61" t="str">
        <f t="shared" si="92"/>
        <v>katB</v>
      </c>
      <c r="P2992" s="73" t="str">
        <f t="shared" si="93"/>
        <v/>
      </c>
      <c r="Q2992" s="61" t="s">
        <v>30</v>
      </c>
    </row>
    <row r="2993" spans="8:17" x14ac:dyDescent="0.25">
      <c r="H2993" s="59">
        <v>179931</v>
      </c>
      <c r="I2993" s="59" t="s">
        <v>69</v>
      </c>
      <c r="J2993" s="59">
        <v>1331540</v>
      </c>
      <c r="K2993" s="59" t="s">
        <v>3559</v>
      </c>
      <c r="L2993" s="61" t="s">
        <v>113</v>
      </c>
      <c r="M2993" s="61">
        <f>VLOOKUP(H2993,zdroj!C:F,4,0)</f>
        <v>0</v>
      </c>
      <c r="N2993" s="61" t="str">
        <f t="shared" si="92"/>
        <v>katB</v>
      </c>
      <c r="P2993" s="73" t="str">
        <f t="shared" si="93"/>
        <v/>
      </c>
      <c r="Q2993" s="61" t="s">
        <v>30</v>
      </c>
    </row>
    <row r="2994" spans="8:17" x14ac:dyDescent="0.25">
      <c r="H2994" s="59">
        <v>179931</v>
      </c>
      <c r="I2994" s="59" t="s">
        <v>69</v>
      </c>
      <c r="J2994" s="59">
        <v>1331566</v>
      </c>
      <c r="K2994" s="59" t="s">
        <v>3560</v>
      </c>
      <c r="L2994" s="61" t="s">
        <v>113</v>
      </c>
      <c r="M2994" s="61">
        <f>VLOOKUP(H2994,zdroj!C:F,4,0)</f>
        <v>0</v>
      </c>
      <c r="N2994" s="61" t="str">
        <f t="shared" si="92"/>
        <v>katB</v>
      </c>
      <c r="P2994" s="73" t="str">
        <f t="shared" si="93"/>
        <v/>
      </c>
      <c r="Q2994" s="61" t="s">
        <v>30</v>
      </c>
    </row>
    <row r="2995" spans="8:17" x14ac:dyDescent="0.25">
      <c r="H2995" s="59">
        <v>179931</v>
      </c>
      <c r="I2995" s="59" t="s">
        <v>69</v>
      </c>
      <c r="J2995" s="59">
        <v>1331574</v>
      </c>
      <c r="K2995" s="59" t="s">
        <v>3561</v>
      </c>
      <c r="L2995" s="61" t="s">
        <v>81</v>
      </c>
      <c r="M2995" s="61">
        <f>VLOOKUP(H2995,zdroj!C:F,4,0)</f>
        <v>0</v>
      </c>
      <c r="N2995" s="61" t="str">
        <f t="shared" si="92"/>
        <v>-</v>
      </c>
      <c r="P2995" s="73" t="str">
        <f t="shared" si="93"/>
        <v/>
      </c>
      <c r="Q2995" s="61" t="s">
        <v>88</v>
      </c>
    </row>
    <row r="2996" spans="8:17" x14ac:dyDescent="0.25">
      <c r="H2996" s="59">
        <v>179931</v>
      </c>
      <c r="I2996" s="59" t="s">
        <v>69</v>
      </c>
      <c r="J2996" s="59">
        <v>1331582</v>
      </c>
      <c r="K2996" s="59" t="s">
        <v>3562</v>
      </c>
      <c r="L2996" s="61" t="s">
        <v>113</v>
      </c>
      <c r="M2996" s="61">
        <f>VLOOKUP(H2996,zdroj!C:F,4,0)</f>
        <v>0</v>
      </c>
      <c r="N2996" s="61" t="str">
        <f t="shared" si="92"/>
        <v>katB</v>
      </c>
      <c r="P2996" s="73" t="str">
        <f t="shared" si="93"/>
        <v/>
      </c>
      <c r="Q2996" s="61" t="s">
        <v>30</v>
      </c>
    </row>
    <row r="2997" spans="8:17" x14ac:dyDescent="0.25">
      <c r="H2997" s="59">
        <v>179931</v>
      </c>
      <c r="I2997" s="59" t="s">
        <v>69</v>
      </c>
      <c r="J2997" s="59">
        <v>1331591</v>
      </c>
      <c r="K2997" s="59" t="s">
        <v>3563</v>
      </c>
      <c r="L2997" s="61" t="s">
        <v>113</v>
      </c>
      <c r="M2997" s="61">
        <f>VLOOKUP(H2997,zdroj!C:F,4,0)</f>
        <v>0</v>
      </c>
      <c r="N2997" s="61" t="str">
        <f t="shared" si="92"/>
        <v>katB</v>
      </c>
      <c r="P2997" s="73" t="str">
        <f t="shared" si="93"/>
        <v/>
      </c>
      <c r="Q2997" s="61" t="s">
        <v>30</v>
      </c>
    </row>
    <row r="2998" spans="8:17" x14ac:dyDescent="0.25">
      <c r="H2998" s="59">
        <v>179931</v>
      </c>
      <c r="I2998" s="59" t="s">
        <v>69</v>
      </c>
      <c r="J2998" s="59">
        <v>1331604</v>
      </c>
      <c r="K2998" s="59" t="s">
        <v>3564</v>
      </c>
      <c r="L2998" s="61" t="s">
        <v>113</v>
      </c>
      <c r="M2998" s="61">
        <f>VLOOKUP(H2998,zdroj!C:F,4,0)</f>
        <v>0</v>
      </c>
      <c r="N2998" s="61" t="str">
        <f t="shared" si="92"/>
        <v>katB</v>
      </c>
      <c r="P2998" s="73" t="str">
        <f t="shared" si="93"/>
        <v/>
      </c>
      <c r="Q2998" s="61" t="s">
        <v>30</v>
      </c>
    </row>
    <row r="2999" spans="8:17" x14ac:dyDescent="0.25">
      <c r="H2999" s="59">
        <v>179931</v>
      </c>
      <c r="I2999" s="59" t="s">
        <v>69</v>
      </c>
      <c r="J2999" s="59">
        <v>1331612</v>
      </c>
      <c r="K2999" s="59" t="s">
        <v>3565</v>
      </c>
      <c r="L2999" s="61" t="s">
        <v>113</v>
      </c>
      <c r="M2999" s="61">
        <f>VLOOKUP(H2999,zdroj!C:F,4,0)</f>
        <v>0</v>
      </c>
      <c r="N2999" s="61" t="str">
        <f t="shared" si="92"/>
        <v>katB</v>
      </c>
      <c r="P2999" s="73" t="str">
        <f t="shared" si="93"/>
        <v/>
      </c>
      <c r="Q2999" s="61" t="s">
        <v>30</v>
      </c>
    </row>
    <row r="3000" spans="8:17" x14ac:dyDescent="0.25">
      <c r="H3000" s="59">
        <v>179931</v>
      </c>
      <c r="I3000" s="59" t="s">
        <v>69</v>
      </c>
      <c r="J3000" s="59">
        <v>1331621</v>
      </c>
      <c r="K3000" s="59" t="s">
        <v>3566</v>
      </c>
      <c r="L3000" s="61" t="s">
        <v>113</v>
      </c>
      <c r="M3000" s="61">
        <f>VLOOKUP(H3000,zdroj!C:F,4,0)</f>
        <v>0</v>
      </c>
      <c r="N3000" s="61" t="str">
        <f t="shared" si="92"/>
        <v>katB</v>
      </c>
      <c r="P3000" s="73" t="str">
        <f t="shared" si="93"/>
        <v/>
      </c>
      <c r="Q3000" s="61" t="s">
        <v>30</v>
      </c>
    </row>
    <row r="3001" spans="8:17" x14ac:dyDescent="0.25">
      <c r="H3001" s="59">
        <v>179931</v>
      </c>
      <c r="I3001" s="59" t="s">
        <v>69</v>
      </c>
      <c r="J3001" s="59">
        <v>1331639</v>
      </c>
      <c r="K3001" s="59" t="s">
        <v>3567</v>
      </c>
      <c r="L3001" s="61" t="s">
        <v>113</v>
      </c>
      <c r="M3001" s="61">
        <f>VLOOKUP(H3001,zdroj!C:F,4,0)</f>
        <v>0</v>
      </c>
      <c r="N3001" s="61" t="str">
        <f t="shared" si="92"/>
        <v>katB</v>
      </c>
      <c r="P3001" s="73" t="str">
        <f t="shared" si="93"/>
        <v/>
      </c>
      <c r="Q3001" s="61" t="s">
        <v>30</v>
      </c>
    </row>
    <row r="3002" spans="8:17" x14ac:dyDescent="0.25">
      <c r="H3002" s="59">
        <v>179931</v>
      </c>
      <c r="I3002" s="59" t="s">
        <v>69</v>
      </c>
      <c r="J3002" s="59">
        <v>1331647</v>
      </c>
      <c r="K3002" s="59" t="s">
        <v>3568</v>
      </c>
      <c r="L3002" s="61" t="s">
        <v>113</v>
      </c>
      <c r="M3002" s="61">
        <f>VLOOKUP(H3002,zdroj!C:F,4,0)</f>
        <v>0</v>
      </c>
      <c r="N3002" s="61" t="str">
        <f t="shared" si="92"/>
        <v>katB</v>
      </c>
      <c r="P3002" s="73" t="str">
        <f t="shared" si="93"/>
        <v/>
      </c>
      <c r="Q3002" s="61" t="s">
        <v>30</v>
      </c>
    </row>
    <row r="3003" spans="8:17" x14ac:dyDescent="0.25">
      <c r="H3003" s="59">
        <v>179931</v>
      </c>
      <c r="I3003" s="59" t="s">
        <v>69</v>
      </c>
      <c r="J3003" s="59">
        <v>1331655</v>
      </c>
      <c r="K3003" s="59" t="s">
        <v>3569</v>
      </c>
      <c r="L3003" s="61" t="s">
        <v>113</v>
      </c>
      <c r="M3003" s="61">
        <f>VLOOKUP(H3003,zdroj!C:F,4,0)</f>
        <v>0</v>
      </c>
      <c r="N3003" s="61" t="str">
        <f t="shared" si="92"/>
        <v>katB</v>
      </c>
      <c r="P3003" s="73" t="str">
        <f t="shared" si="93"/>
        <v/>
      </c>
      <c r="Q3003" s="61" t="s">
        <v>30</v>
      </c>
    </row>
    <row r="3004" spans="8:17" x14ac:dyDescent="0.25">
      <c r="H3004" s="59">
        <v>179931</v>
      </c>
      <c r="I3004" s="59" t="s">
        <v>69</v>
      </c>
      <c r="J3004" s="59">
        <v>1331663</v>
      </c>
      <c r="K3004" s="59" t="s">
        <v>3570</v>
      </c>
      <c r="L3004" s="61" t="s">
        <v>113</v>
      </c>
      <c r="M3004" s="61">
        <f>VLOOKUP(H3004,zdroj!C:F,4,0)</f>
        <v>0</v>
      </c>
      <c r="N3004" s="61" t="str">
        <f t="shared" si="92"/>
        <v>katB</v>
      </c>
      <c r="P3004" s="73" t="str">
        <f t="shared" si="93"/>
        <v/>
      </c>
      <c r="Q3004" s="61" t="s">
        <v>30</v>
      </c>
    </row>
    <row r="3005" spans="8:17" x14ac:dyDescent="0.25">
      <c r="H3005" s="59">
        <v>179931</v>
      </c>
      <c r="I3005" s="59" t="s">
        <v>69</v>
      </c>
      <c r="J3005" s="59">
        <v>1331671</v>
      </c>
      <c r="K3005" s="59" t="s">
        <v>3571</v>
      </c>
      <c r="L3005" s="61" t="s">
        <v>113</v>
      </c>
      <c r="M3005" s="61">
        <f>VLOOKUP(H3005,zdroj!C:F,4,0)</f>
        <v>0</v>
      </c>
      <c r="N3005" s="61" t="str">
        <f t="shared" si="92"/>
        <v>katB</v>
      </c>
      <c r="P3005" s="73" t="str">
        <f t="shared" si="93"/>
        <v/>
      </c>
      <c r="Q3005" s="61" t="s">
        <v>30</v>
      </c>
    </row>
    <row r="3006" spans="8:17" x14ac:dyDescent="0.25">
      <c r="H3006" s="59">
        <v>179931</v>
      </c>
      <c r="I3006" s="59" t="s">
        <v>69</v>
      </c>
      <c r="J3006" s="59">
        <v>1331680</v>
      </c>
      <c r="K3006" s="59" t="s">
        <v>3572</v>
      </c>
      <c r="L3006" s="61" t="s">
        <v>113</v>
      </c>
      <c r="M3006" s="61">
        <f>VLOOKUP(H3006,zdroj!C:F,4,0)</f>
        <v>0</v>
      </c>
      <c r="N3006" s="61" t="str">
        <f t="shared" si="92"/>
        <v>katB</v>
      </c>
      <c r="P3006" s="73" t="str">
        <f t="shared" si="93"/>
        <v/>
      </c>
      <c r="Q3006" s="61" t="s">
        <v>30</v>
      </c>
    </row>
    <row r="3007" spans="8:17" x14ac:dyDescent="0.25">
      <c r="H3007" s="59">
        <v>179931</v>
      </c>
      <c r="I3007" s="59" t="s">
        <v>69</v>
      </c>
      <c r="J3007" s="59">
        <v>26284324</v>
      </c>
      <c r="K3007" s="59" t="s">
        <v>3573</v>
      </c>
      <c r="L3007" s="61" t="s">
        <v>113</v>
      </c>
      <c r="M3007" s="61">
        <f>VLOOKUP(H3007,zdroj!C:F,4,0)</f>
        <v>0</v>
      </c>
      <c r="N3007" s="61" t="str">
        <f t="shared" si="92"/>
        <v>katB</v>
      </c>
      <c r="P3007" s="73" t="str">
        <f t="shared" si="93"/>
        <v/>
      </c>
      <c r="Q3007" s="61" t="s">
        <v>30</v>
      </c>
    </row>
    <row r="3008" spans="8:17" x14ac:dyDescent="0.25">
      <c r="H3008" s="59">
        <v>179931</v>
      </c>
      <c r="I3008" s="59" t="s">
        <v>69</v>
      </c>
      <c r="J3008" s="59">
        <v>73257974</v>
      </c>
      <c r="K3008" s="59" t="s">
        <v>3574</v>
      </c>
      <c r="L3008" s="61" t="s">
        <v>113</v>
      </c>
      <c r="M3008" s="61">
        <f>VLOOKUP(H3008,zdroj!C:F,4,0)</f>
        <v>0</v>
      </c>
      <c r="N3008" s="61" t="str">
        <f t="shared" si="92"/>
        <v>katB</v>
      </c>
      <c r="P3008" s="73" t="str">
        <f t="shared" si="93"/>
        <v/>
      </c>
      <c r="Q3008" s="61" t="s">
        <v>30</v>
      </c>
    </row>
    <row r="3009" spans="8:18" x14ac:dyDescent="0.25">
      <c r="H3009" s="59">
        <v>179931</v>
      </c>
      <c r="I3009" s="59" t="s">
        <v>69</v>
      </c>
      <c r="J3009" s="59">
        <v>73259772</v>
      </c>
      <c r="K3009" s="59" t="s">
        <v>3575</v>
      </c>
      <c r="L3009" s="61" t="s">
        <v>113</v>
      </c>
      <c r="M3009" s="61">
        <f>VLOOKUP(H3009,zdroj!C:F,4,0)</f>
        <v>0</v>
      </c>
      <c r="N3009" s="61" t="str">
        <f t="shared" si="92"/>
        <v>katB</v>
      </c>
      <c r="P3009" s="73" t="str">
        <f t="shared" si="93"/>
        <v/>
      </c>
      <c r="Q3009" s="61" t="s">
        <v>30</v>
      </c>
    </row>
    <row r="3010" spans="8:18" x14ac:dyDescent="0.25">
      <c r="H3010" s="59">
        <v>179931</v>
      </c>
      <c r="I3010" s="59" t="s">
        <v>69</v>
      </c>
      <c r="J3010" s="59">
        <v>73259799</v>
      </c>
      <c r="K3010" s="59" t="s">
        <v>3576</v>
      </c>
      <c r="L3010" s="61" t="s">
        <v>113</v>
      </c>
      <c r="M3010" s="61">
        <f>VLOOKUP(H3010,zdroj!C:F,4,0)</f>
        <v>0</v>
      </c>
      <c r="N3010" s="61" t="str">
        <f t="shared" si="92"/>
        <v>katB</v>
      </c>
      <c r="P3010" s="73" t="str">
        <f t="shared" si="93"/>
        <v/>
      </c>
      <c r="Q3010" s="61" t="s">
        <v>30</v>
      </c>
    </row>
    <row r="3011" spans="8:18" x14ac:dyDescent="0.25">
      <c r="H3011" s="59">
        <v>179931</v>
      </c>
      <c r="I3011" s="59" t="s">
        <v>69</v>
      </c>
      <c r="J3011" s="59">
        <v>80938744</v>
      </c>
      <c r="K3011" s="59" t="s">
        <v>3577</v>
      </c>
      <c r="L3011" s="61" t="s">
        <v>113</v>
      </c>
      <c r="M3011" s="61">
        <f>VLOOKUP(H3011,zdroj!C:F,4,0)</f>
        <v>0</v>
      </c>
      <c r="N3011" s="61" t="str">
        <f t="shared" si="92"/>
        <v>katB</v>
      </c>
      <c r="P3011" s="73" t="str">
        <f t="shared" si="93"/>
        <v/>
      </c>
      <c r="Q3011" s="61" t="s">
        <v>30</v>
      </c>
    </row>
    <row r="3012" spans="8:18" x14ac:dyDescent="0.25">
      <c r="H3012" s="59">
        <v>179949</v>
      </c>
      <c r="I3012" s="59" t="s">
        <v>71</v>
      </c>
      <c r="J3012" s="59">
        <v>1327461</v>
      </c>
      <c r="K3012" s="59" t="s">
        <v>3578</v>
      </c>
      <c r="L3012" s="61" t="s">
        <v>113</v>
      </c>
      <c r="M3012" s="61">
        <f>VLOOKUP(H3012,zdroj!C:F,4,0)</f>
        <v>0</v>
      </c>
      <c r="N3012" s="61" t="str">
        <f t="shared" si="92"/>
        <v>katB</v>
      </c>
      <c r="P3012" s="73" t="str">
        <f t="shared" si="93"/>
        <v/>
      </c>
      <c r="Q3012" s="61" t="s">
        <v>30</v>
      </c>
      <c r="R3012" s="61" t="s">
        <v>91</v>
      </c>
    </row>
    <row r="3013" spans="8:18" x14ac:dyDescent="0.25">
      <c r="H3013" s="59">
        <v>179949</v>
      </c>
      <c r="I3013" s="59" t="s">
        <v>71</v>
      </c>
      <c r="J3013" s="59">
        <v>1327470</v>
      </c>
      <c r="K3013" s="59" t="s">
        <v>3579</v>
      </c>
      <c r="L3013" s="61" t="s">
        <v>112</v>
      </c>
      <c r="M3013" s="61">
        <f>VLOOKUP(H3013,zdroj!C:F,4,0)</f>
        <v>0</v>
      </c>
      <c r="N3013" s="61" t="str">
        <f t="shared" si="92"/>
        <v>katA</v>
      </c>
      <c r="P3013" s="73" t="str">
        <f t="shared" si="93"/>
        <v/>
      </c>
      <c r="Q3013" s="61" t="s">
        <v>30</v>
      </c>
    </row>
    <row r="3014" spans="8:18" x14ac:dyDescent="0.25">
      <c r="H3014" s="59">
        <v>179949</v>
      </c>
      <c r="I3014" s="59" t="s">
        <v>71</v>
      </c>
      <c r="J3014" s="59">
        <v>1327488</v>
      </c>
      <c r="K3014" s="59" t="s">
        <v>3580</v>
      </c>
      <c r="L3014" s="61" t="s">
        <v>112</v>
      </c>
      <c r="M3014" s="61">
        <f>VLOOKUP(H3014,zdroj!C:F,4,0)</f>
        <v>0</v>
      </c>
      <c r="N3014" s="61" t="str">
        <f t="shared" si="92"/>
        <v>katA</v>
      </c>
      <c r="P3014" s="73" t="str">
        <f t="shared" si="93"/>
        <v/>
      </c>
      <c r="Q3014" s="61" t="s">
        <v>30</v>
      </c>
    </row>
    <row r="3015" spans="8:18" x14ac:dyDescent="0.25">
      <c r="H3015" s="59">
        <v>179949</v>
      </c>
      <c r="I3015" s="59" t="s">
        <v>71</v>
      </c>
      <c r="J3015" s="59">
        <v>1327496</v>
      </c>
      <c r="K3015" s="59" t="s">
        <v>3581</v>
      </c>
      <c r="L3015" s="61" t="s">
        <v>112</v>
      </c>
      <c r="M3015" s="61">
        <f>VLOOKUP(H3015,zdroj!C:F,4,0)</f>
        <v>0</v>
      </c>
      <c r="N3015" s="61" t="str">
        <f t="shared" ref="N3015:N3078" si="94">IF(M3015="A",IF(L3015="katA","katB",L3015),L3015)</f>
        <v>katA</v>
      </c>
      <c r="P3015" s="73" t="str">
        <f t="shared" ref="P3015:P3078" si="95">IF(O3015="A",1,"")</f>
        <v/>
      </c>
      <c r="Q3015" s="61" t="s">
        <v>30</v>
      </c>
    </row>
    <row r="3016" spans="8:18" x14ac:dyDescent="0.25">
      <c r="H3016" s="59">
        <v>179949</v>
      </c>
      <c r="I3016" s="59" t="s">
        <v>71</v>
      </c>
      <c r="J3016" s="59">
        <v>1327500</v>
      </c>
      <c r="K3016" s="59" t="s">
        <v>3582</v>
      </c>
      <c r="L3016" s="61" t="s">
        <v>113</v>
      </c>
      <c r="M3016" s="61">
        <f>VLOOKUP(H3016,zdroj!C:F,4,0)</f>
        <v>0</v>
      </c>
      <c r="N3016" s="61" t="str">
        <f t="shared" si="94"/>
        <v>katB</v>
      </c>
      <c r="P3016" s="73" t="str">
        <f t="shared" si="95"/>
        <v/>
      </c>
      <c r="Q3016" s="61" t="s">
        <v>30</v>
      </c>
      <c r="R3016" s="61" t="s">
        <v>91</v>
      </c>
    </row>
    <row r="3017" spans="8:18" x14ac:dyDescent="0.25">
      <c r="H3017" s="59">
        <v>179949</v>
      </c>
      <c r="I3017" s="59" t="s">
        <v>71</v>
      </c>
      <c r="J3017" s="59">
        <v>1327518</v>
      </c>
      <c r="K3017" s="59" t="s">
        <v>3583</v>
      </c>
      <c r="L3017" s="61" t="s">
        <v>112</v>
      </c>
      <c r="M3017" s="61">
        <f>VLOOKUP(H3017,zdroj!C:F,4,0)</f>
        <v>0</v>
      </c>
      <c r="N3017" s="61" t="str">
        <f t="shared" si="94"/>
        <v>katA</v>
      </c>
      <c r="P3017" s="73" t="str">
        <f t="shared" si="95"/>
        <v/>
      </c>
      <c r="Q3017" s="61" t="s">
        <v>30</v>
      </c>
    </row>
    <row r="3018" spans="8:18" x14ac:dyDescent="0.25">
      <c r="H3018" s="59">
        <v>179949</v>
      </c>
      <c r="I3018" s="59" t="s">
        <v>71</v>
      </c>
      <c r="J3018" s="59">
        <v>1327526</v>
      </c>
      <c r="K3018" s="59" t="s">
        <v>3584</v>
      </c>
      <c r="L3018" s="61" t="s">
        <v>112</v>
      </c>
      <c r="M3018" s="61">
        <f>VLOOKUP(H3018,zdroj!C:F,4,0)</f>
        <v>0</v>
      </c>
      <c r="N3018" s="61" t="str">
        <f t="shared" si="94"/>
        <v>katA</v>
      </c>
      <c r="P3018" s="73" t="str">
        <f t="shared" si="95"/>
        <v/>
      </c>
      <c r="Q3018" s="61" t="s">
        <v>30</v>
      </c>
    </row>
    <row r="3019" spans="8:18" x14ac:dyDescent="0.25">
      <c r="H3019" s="59">
        <v>179949</v>
      </c>
      <c r="I3019" s="59" t="s">
        <v>71</v>
      </c>
      <c r="J3019" s="59">
        <v>1327542</v>
      </c>
      <c r="K3019" s="59" t="s">
        <v>3585</v>
      </c>
      <c r="L3019" s="61" t="s">
        <v>112</v>
      </c>
      <c r="M3019" s="61">
        <f>VLOOKUP(H3019,zdroj!C:F,4,0)</f>
        <v>0</v>
      </c>
      <c r="N3019" s="61" t="str">
        <f t="shared" si="94"/>
        <v>katA</v>
      </c>
      <c r="P3019" s="73" t="str">
        <f t="shared" si="95"/>
        <v/>
      </c>
      <c r="Q3019" s="61" t="s">
        <v>30</v>
      </c>
    </row>
    <row r="3020" spans="8:18" x14ac:dyDescent="0.25">
      <c r="H3020" s="59">
        <v>179949</v>
      </c>
      <c r="I3020" s="59" t="s">
        <v>71</v>
      </c>
      <c r="J3020" s="59">
        <v>1327551</v>
      </c>
      <c r="K3020" s="59" t="s">
        <v>3586</v>
      </c>
      <c r="L3020" s="61" t="s">
        <v>112</v>
      </c>
      <c r="M3020" s="61">
        <f>VLOOKUP(H3020,zdroj!C:F,4,0)</f>
        <v>0</v>
      </c>
      <c r="N3020" s="61" t="str">
        <f t="shared" si="94"/>
        <v>katA</v>
      </c>
      <c r="P3020" s="73" t="str">
        <f t="shared" si="95"/>
        <v/>
      </c>
      <c r="Q3020" s="61" t="s">
        <v>30</v>
      </c>
    </row>
    <row r="3021" spans="8:18" x14ac:dyDescent="0.25">
      <c r="H3021" s="59">
        <v>179949</v>
      </c>
      <c r="I3021" s="59" t="s">
        <v>71</v>
      </c>
      <c r="J3021" s="59">
        <v>1327569</v>
      </c>
      <c r="K3021" s="59" t="s">
        <v>3587</v>
      </c>
      <c r="L3021" s="61" t="s">
        <v>112</v>
      </c>
      <c r="M3021" s="61">
        <f>VLOOKUP(H3021,zdroj!C:F,4,0)</f>
        <v>0</v>
      </c>
      <c r="N3021" s="61" t="str">
        <f t="shared" si="94"/>
        <v>katA</v>
      </c>
      <c r="P3021" s="73" t="str">
        <f t="shared" si="95"/>
        <v/>
      </c>
      <c r="Q3021" s="61" t="s">
        <v>30</v>
      </c>
    </row>
    <row r="3022" spans="8:18" x14ac:dyDescent="0.25">
      <c r="H3022" s="59">
        <v>179949</v>
      </c>
      <c r="I3022" s="59" t="s">
        <v>71</v>
      </c>
      <c r="J3022" s="59">
        <v>1327577</v>
      </c>
      <c r="K3022" s="59" t="s">
        <v>3588</v>
      </c>
      <c r="L3022" s="61" t="s">
        <v>112</v>
      </c>
      <c r="M3022" s="61">
        <f>VLOOKUP(H3022,zdroj!C:F,4,0)</f>
        <v>0</v>
      </c>
      <c r="N3022" s="61" t="str">
        <f t="shared" si="94"/>
        <v>katA</v>
      </c>
      <c r="P3022" s="73" t="str">
        <f t="shared" si="95"/>
        <v/>
      </c>
      <c r="Q3022" s="61" t="s">
        <v>30</v>
      </c>
    </row>
    <row r="3023" spans="8:18" x14ac:dyDescent="0.25">
      <c r="H3023" s="59">
        <v>179949</v>
      </c>
      <c r="I3023" s="59" t="s">
        <v>71</v>
      </c>
      <c r="J3023" s="59">
        <v>1332147</v>
      </c>
      <c r="K3023" s="59" t="s">
        <v>3589</v>
      </c>
      <c r="L3023" s="61" t="s">
        <v>81</v>
      </c>
      <c r="M3023" s="61">
        <f>VLOOKUP(H3023,zdroj!C:F,4,0)</f>
        <v>0</v>
      </c>
      <c r="N3023" s="61" t="str">
        <f t="shared" si="94"/>
        <v>-</v>
      </c>
      <c r="P3023" s="73" t="str">
        <f t="shared" si="95"/>
        <v/>
      </c>
      <c r="Q3023" s="61" t="s">
        <v>88</v>
      </c>
    </row>
    <row r="3024" spans="8:18" x14ac:dyDescent="0.25">
      <c r="H3024" s="59">
        <v>179949</v>
      </c>
      <c r="I3024" s="59" t="s">
        <v>71</v>
      </c>
      <c r="J3024" s="59">
        <v>1332155</v>
      </c>
      <c r="K3024" s="59" t="s">
        <v>3590</v>
      </c>
      <c r="L3024" s="61" t="s">
        <v>81</v>
      </c>
      <c r="M3024" s="61">
        <f>VLOOKUP(H3024,zdroj!C:F,4,0)</f>
        <v>0</v>
      </c>
      <c r="N3024" s="61" t="str">
        <f t="shared" si="94"/>
        <v>-</v>
      </c>
      <c r="P3024" s="73" t="str">
        <f t="shared" si="95"/>
        <v/>
      </c>
      <c r="Q3024" s="61" t="s">
        <v>88</v>
      </c>
    </row>
    <row r="3025" spans="8:18" x14ac:dyDescent="0.25">
      <c r="H3025" s="59">
        <v>179949</v>
      </c>
      <c r="I3025" s="59" t="s">
        <v>71</v>
      </c>
      <c r="J3025" s="59">
        <v>1332163</v>
      </c>
      <c r="K3025" s="59" t="s">
        <v>3591</v>
      </c>
      <c r="L3025" s="61" t="s">
        <v>113</v>
      </c>
      <c r="M3025" s="61">
        <f>VLOOKUP(H3025,zdroj!C:F,4,0)</f>
        <v>0</v>
      </c>
      <c r="N3025" s="61" t="str">
        <f t="shared" si="94"/>
        <v>katB</v>
      </c>
      <c r="P3025" s="73" t="str">
        <f t="shared" si="95"/>
        <v/>
      </c>
      <c r="Q3025" s="61" t="s">
        <v>30</v>
      </c>
      <c r="R3025" s="61" t="s">
        <v>91</v>
      </c>
    </row>
    <row r="3026" spans="8:18" x14ac:dyDescent="0.25">
      <c r="H3026" s="59">
        <v>179957</v>
      </c>
      <c r="I3026" s="59" t="s">
        <v>69</v>
      </c>
      <c r="J3026" s="59">
        <v>1324055</v>
      </c>
      <c r="K3026" s="59" t="s">
        <v>3592</v>
      </c>
      <c r="L3026" s="61" t="s">
        <v>113</v>
      </c>
      <c r="M3026" s="61">
        <f>VLOOKUP(H3026,zdroj!C:F,4,0)</f>
        <v>0</v>
      </c>
      <c r="N3026" s="61" t="str">
        <f t="shared" si="94"/>
        <v>katB</v>
      </c>
      <c r="P3026" s="73" t="str">
        <f t="shared" si="95"/>
        <v/>
      </c>
      <c r="Q3026" s="61" t="s">
        <v>30</v>
      </c>
    </row>
    <row r="3027" spans="8:18" x14ac:dyDescent="0.25">
      <c r="H3027" s="59">
        <v>179957</v>
      </c>
      <c r="I3027" s="59" t="s">
        <v>69</v>
      </c>
      <c r="J3027" s="59">
        <v>1324063</v>
      </c>
      <c r="K3027" s="59" t="s">
        <v>3593</v>
      </c>
      <c r="L3027" s="61" t="s">
        <v>113</v>
      </c>
      <c r="M3027" s="61">
        <f>VLOOKUP(H3027,zdroj!C:F,4,0)</f>
        <v>0</v>
      </c>
      <c r="N3027" s="61" t="str">
        <f t="shared" si="94"/>
        <v>katB</v>
      </c>
      <c r="P3027" s="73" t="str">
        <f t="shared" si="95"/>
        <v/>
      </c>
      <c r="Q3027" s="61" t="s">
        <v>30</v>
      </c>
    </row>
    <row r="3028" spans="8:18" x14ac:dyDescent="0.25">
      <c r="H3028" s="59">
        <v>179957</v>
      </c>
      <c r="I3028" s="59" t="s">
        <v>69</v>
      </c>
      <c r="J3028" s="59">
        <v>1324071</v>
      </c>
      <c r="K3028" s="59" t="s">
        <v>3594</v>
      </c>
      <c r="L3028" s="61" t="s">
        <v>113</v>
      </c>
      <c r="M3028" s="61">
        <f>VLOOKUP(H3028,zdroj!C:F,4,0)</f>
        <v>0</v>
      </c>
      <c r="N3028" s="61" t="str">
        <f t="shared" si="94"/>
        <v>katB</v>
      </c>
      <c r="P3028" s="73" t="str">
        <f t="shared" si="95"/>
        <v/>
      </c>
      <c r="Q3028" s="61" t="s">
        <v>30</v>
      </c>
    </row>
    <row r="3029" spans="8:18" x14ac:dyDescent="0.25">
      <c r="H3029" s="59">
        <v>179957</v>
      </c>
      <c r="I3029" s="59" t="s">
        <v>69</v>
      </c>
      <c r="J3029" s="59">
        <v>1324080</v>
      </c>
      <c r="K3029" s="59" t="s">
        <v>3595</v>
      </c>
      <c r="L3029" s="61" t="s">
        <v>113</v>
      </c>
      <c r="M3029" s="61">
        <f>VLOOKUP(H3029,zdroj!C:F,4,0)</f>
        <v>0</v>
      </c>
      <c r="N3029" s="61" t="str">
        <f t="shared" si="94"/>
        <v>katB</v>
      </c>
      <c r="P3029" s="73" t="str">
        <f t="shared" si="95"/>
        <v/>
      </c>
      <c r="Q3029" s="61" t="s">
        <v>30</v>
      </c>
    </row>
    <row r="3030" spans="8:18" x14ac:dyDescent="0.25">
      <c r="H3030" s="59">
        <v>179957</v>
      </c>
      <c r="I3030" s="59" t="s">
        <v>69</v>
      </c>
      <c r="J3030" s="59">
        <v>1324098</v>
      </c>
      <c r="K3030" s="59" t="s">
        <v>3596</v>
      </c>
      <c r="L3030" s="61" t="s">
        <v>113</v>
      </c>
      <c r="M3030" s="61">
        <f>VLOOKUP(H3030,zdroj!C:F,4,0)</f>
        <v>0</v>
      </c>
      <c r="N3030" s="61" t="str">
        <f t="shared" si="94"/>
        <v>katB</v>
      </c>
      <c r="P3030" s="73" t="str">
        <f t="shared" si="95"/>
        <v/>
      </c>
      <c r="Q3030" s="61" t="s">
        <v>30</v>
      </c>
    </row>
    <row r="3031" spans="8:18" x14ac:dyDescent="0.25">
      <c r="H3031" s="59">
        <v>179957</v>
      </c>
      <c r="I3031" s="59" t="s">
        <v>69</v>
      </c>
      <c r="J3031" s="59">
        <v>1324101</v>
      </c>
      <c r="K3031" s="59" t="s">
        <v>3597</v>
      </c>
      <c r="L3031" s="61" t="s">
        <v>113</v>
      </c>
      <c r="M3031" s="61">
        <f>VLOOKUP(H3031,zdroj!C:F,4,0)</f>
        <v>0</v>
      </c>
      <c r="N3031" s="61" t="str">
        <f t="shared" si="94"/>
        <v>katB</v>
      </c>
      <c r="P3031" s="73" t="str">
        <f t="shared" si="95"/>
        <v/>
      </c>
      <c r="Q3031" s="61" t="s">
        <v>30</v>
      </c>
    </row>
    <row r="3032" spans="8:18" x14ac:dyDescent="0.25">
      <c r="H3032" s="59">
        <v>179957</v>
      </c>
      <c r="I3032" s="59" t="s">
        <v>69</v>
      </c>
      <c r="J3032" s="59">
        <v>1324110</v>
      </c>
      <c r="K3032" s="59" t="s">
        <v>3598</v>
      </c>
      <c r="L3032" s="61" t="s">
        <v>113</v>
      </c>
      <c r="M3032" s="61">
        <f>VLOOKUP(H3032,zdroj!C:F,4,0)</f>
        <v>0</v>
      </c>
      <c r="N3032" s="61" t="str">
        <f t="shared" si="94"/>
        <v>katB</v>
      </c>
      <c r="P3032" s="73" t="str">
        <f t="shared" si="95"/>
        <v/>
      </c>
      <c r="Q3032" s="61" t="s">
        <v>30</v>
      </c>
    </row>
    <row r="3033" spans="8:18" x14ac:dyDescent="0.25">
      <c r="H3033" s="59">
        <v>179957</v>
      </c>
      <c r="I3033" s="59" t="s">
        <v>69</v>
      </c>
      <c r="J3033" s="59">
        <v>1324128</v>
      </c>
      <c r="K3033" s="59" t="s">
        <v>3599</v>
      </c>
      <c r="L3033" s="61" t="s">
        <v>113</v>
      </c>
      <c r="M3033" s="61">
        <f>VLOOKUP(H3033,zdroj!C:F,4,0)</f>
        <v>0</v>
      </c>
      <c r="N3033" s="61" t="str">
        <f t="shared" si="94"/>
        <v>katB</v>
      </c>
      <c r="P3033" s="73" t="str">
        <f t="shared" si="95"/>
        <v/>
      </c>
      <c r="Q3033" s="61" t="s">
        <v>30</v>
      </c>
    </row>
    <row r="3034" spans="8:18" x14ac:dyDescent="0.25">
      <c r="H3034" s="59">
        <v>179957</v>
      </c>
      <c r="I3034" s="59" t="s">
        <v>69</v>
      </c>
      <c r="J3034" s="59">
        <v>1324136</v>
      </c>
      <c r="K3034" s="59" t="s">
        <v>3600</v>
      </c>
      <c r="L3034" s="61" t="s">
        <v>113</v>
      </c>
      <c r="M3034" s="61">
        <f>VLOOKUP(H3034,zdroj!C:F,4,0)</f>
        <v>0</v>
      </c>
      <c r="N3034" s="61" t="str">
        <f t="shared" si="94"/>
        <v>katB</v>
      </c>
      <c r="P3034" s="73" t="str">
        <f t="shared" si="95"/>
        <v/>
      </c>
      <c r="Q3034" s="61" t="s">
        <v>30</v>
      </c>
    </row>
    <row r="3035" spans="8:18" x14ac:dyDescent="0.25">
      <c r="H3035" s="59">
        <v>179957</v>
      </c>
      <c r="I3035" s="59" t="s">
        <v>69</v>
      </c>
      <c r="J3035" s="59">
        <v>1324144</v>
      </c>
      <c r="K3035" s="59" t="s">
        <v>3601</v>
      </c>
      <c r="L3035" s="61" t="s">
        <v>113</v>
      </c>
      <c r="M3035" s="61">
        <f>VLOOKUP(H3035,zdroj!C:F,4,0)</f>
        <v>0</v>
      </c>
      <c r="N3035" s="61" t="str">
        <f t="shared" si="94"/>
        <v>katB</v>
      </c>
      <c r="P3035" s="73" t="str">
        <f t="shared" si="95"/>
        <v/>
      </c>
      <c r="Q3035" s="61" t="s">
        <v>30</v>
      </c>
    </row>
    <row r="3036" spans="8:18" x14ac:dyDescent="0.25">
      <c r="H3036" s="59">
        <v>179957</v>
      </c>
      <c r="I3036" s="59" t="s">
        <v>69</v>
      </c>
      <c r="J3036" s="59">
        <v>1324152</v>
      </c>
      <c r="K3036" s="59" t="s">
        <v>3602</v>
      </c>
      <c r="L3036" s="61" t="s">
        <v>113</v>
      </c>
      <c r="M3036" s="61">
        <f>VLOOKUP(H3036,zdroj!C:F,4,0)</f>
        <v>0</v>
      </c>
      <c r="N3036" s="61" t="str">
        <f t="shared" si="94"/>
        <v>katB</v>
      </c>
      <c r="P3036" s="73" t="str">
        <f t="shared" si="95"/>
        <v/>
      </c>
      <c r="Q3036" s="61" t="s">
        <v>30</v>
      </c>
    </row>
    <row r="3037" spans="8:18" x14ac:dyDescent="0.25">
      <c r="H3037" s="59">
        <v>179957</v>
      </c>
      <c r="I3037" s="59" t="s">
        <v>69</v>
      </c>
      <c r="J3037" s="59">
        <v>1324161</v>
      </c>
      <c r="K3037" s="59" t="s">
        <v>3603</v>
      </c>
      <c r="L3037" s="61" t="s">
        <v>113</v>
      </c>
      <c r="M3037" s="61">
        <f>VLOOKUP(H3037,zdroj!C:F,4,0)</f>
        <v>0</v>
      </c>
      <c r="N3037" s="61" t="str">
        <f t="shared" si="94"/>
        <v>katB</v>
      </c>
      <c r="P3037" s="73" t="str">
        <f t="shared" si="95"/>
        <v/>
      </c>
      <c r="Q3037" s="61" t="s">
        <v>30</v>
      </c>
    </row>
    <row r="3038" spans="8:18" x14ac:dyDescent="0.25">
      <c r="H3038" s="59">
        <v>179957</v>
      </c>
      <c r="I3038" s="59" t="s">
        <v>69</v>
      </c>
      <c r="J3038" s="59">
        <v>1324179</v>
      </c>
      <c r="K3038" s="59" t="s">
        <v>3604</v>
      </c>
      <c r="L3038" s="61" t="s">
        <v>113</v>
      </c>
      <c r="M3038" s="61">
        <f>VLOOKUP(H3038,zdroj!C:F,4,0)</f>
        <v>0</v>
      </c>
      <c r="N3038" s="61" t="str">
        <f t="shared" si="94"/>
        <v>katB</v>
      </c>
      <c r="P3038" s="73" t="str">
        <f t="shared" si="95"/>
        <v/>
      </c>
      <c r="Q3038" s="61" t="s">
        <v>30</v>
      </c>
    </row>
    <row r="3039" spans="8:18" x14ac:dyDescent="0.25">
      <c r="H3039" s="59">
        <v>179957</v>
      </c>
      <c r="I3039" s="59" t="s">
        <v>69</v>
      </c>
      <c r="J3039" s="59">
        <v>1324187</v>
      </c>
      <c r="K3039" s="59" t="s">
        <v>3605</v>
      </c>
      <c r="L3039" s="61" t="s">
        <v>113</v>
      </c>
      <c r="M3039" s="61">
        <f>VLOOKUP(H3039,zdroj!C:F,4,0)</f>
        <v>0</v>
      </c>
      <c r="N3039" s="61" t="str">
        <f t="shared" si="94"/>
        <v>katB</v>
      </c>
      <c r="P3039" s="73" t="str">
        <f t="shared" si="95"/>
        <v/>
      </c>
      <c r="Q3039" s="61" t="s">
        <v>30</v>
      </c>
    </row>
    <row r="3040" spans="8:18" x14ac:dyDescent="0.25">
      <c r="H3040" s="59">
        <v>179957</v>
      </c>
      <c r="I3040" s="59" t="s">
        <v>69</v>
      </c>
      <c r="J3040" s="59">
        <v>1324195</v>
      </c>
      <c r="K3040" s="59" t="s">
        <v>3606</v>
      </c>
      <c r="L3040" s="61" t="s">
        <v>113</v>
      </c>
      <c r="M3040" s="61">
        <f>VLOOKUP(H3040,zdroj!C:F,4,0)</f>
        <v>0</v>
      </c>
      <c r="N3040" s="61" t="str">
        <f t="shared" si="94"/>
        <v>katB</v>
      </c>
      <c r="P3040" s="73" t="str">
        <f t="shared" si="95"/>
        <v/>
      </c>
      <c r="Q3040" s="61" t="s">
        <v>30</v>
      </c>
    </row>
    <row r="3041" spans="8:17" x14ac:dyDescent="0.25">
      <c r="H3041" s="59">
        <v>179957</v>
      </c>
      <c r="I3041" s="59" t="s">
        <v>69</v>
      </c>
      <c r="J3041" s="59">
        <v>1324209</v>
      </c>
      <c r="K3041" s="59" t="s">
        <v>3607</v>
      </c>
      <c r="L3041" s="61" t="s">
        <v>113</v>
      </c>
      <c r="M3041" s="61">
        <f>VLOOKUP(H3041,zdroj!C:F,4,0)</f>
        <v>0</v>
      </c>
      <c r="N3041" s="61" t="str">
        <f t="shared" si="94"/>
        <v>katB</v>
      </c>
      <c r="P3041" s="73" t="str">
        <f t="shared" si="95"/>
        <v/>
      </c>
      <c r="Q3041" s="61" t="s">
        <v>30</v>
      </c>
    </row>
    <row r="3042" spans="8:17" x14ac:dyDescent="0.25">
      <c r="H3042" s="59">
        <v>179957</v>
      </c>
      <c r="I3042" s="59" t="s">
        <v>69</v>
      </c>
      <c r="J3042" s="59">
        <v>1324217</v>
      </c>
      <c r="K3042" s="59" t="s">
        <v>3608</v>
      </c>
      <c r="L3042" s="61" t="s">
        <v>113</v>
      </c>
      <c r="M3042" s="61">
        <f>VLOOKUP(H3042,zdroj!C:F,4,0)</f>
        <v>0</v>
      </c>
      <c r="N3042" s="61" t="str">
        <f t="shared" si="94"/>
        <v>katB</v>
      </c>
      <c r="P3042" s="73" t="str">
        <f t="shared" si="95"/>
        <v/>
      </c>
      <c r="Q3042" s="61" t="s">
        <v>30</v>
      </c>
    </row>
    <row r="3043" spans="8:17" x14ac:dyDescent="0.25">
      <c r="H3043" s="59">
        <v>179957</v>
      </c>
      <c r="I3043" s="59" t="s">
        <v>69</v>
      </c>
      <c r="J3043" s="59">
        <v>1324225</v>
      </c>
      <c r="K3043" s="59" t="s">
        <v>3609</v>
      </c>
      <c r="L3043" s="61" t="s">
        <v>113</v>
      </c>
      <c r="M3043" s="61">
        <f>VLOOKUP(H3043,zdroj!C:F,4,0)</f>
        <v>0</v>
      </c>
      <c r="N3043" s="61" t="str">
        <f t="shared" si="94"/>
        <v>katB</v>
      </c>
      <c r="P3043" s="73" t="str">
        <f t="shared" si="95"/>
        <v/>
      </c>
      <c r="Q3043" s="61" t="s">
        <v>30</v>
      </c>
    </row>
    <row r="3044" spans="8:17" x14ac:dyDescent="0.25">
      <c r="H3044" s="59">
        <v>179957</v>
      </c>
      <c r="I3044" s="59" t="s">
        <v>69</v>
      </c>
      <c r="J3044" s="59">
        <v>1324233</v>
      </c>
      <c r="K3044" s="59" t="s">
        <v>3610</v>
      </c>
      <c r="L3044" s="61" t="s">
        <v>113</v>
      </c>
      <c r="M3044" s="61">
        <f>VLOOKUP(H3044,zdroj!C:F,4,0)</f>
        <v>0</v>
      </c>
      <c r="N3044" s="61" t="str">
        <f t="shared" si="94"/>
        <v>katB</v>
      </c>
      <c r="P3044" s="73" t="str">
        <f t="shared" si="95"/>
        <v/>
      </c>
      <c r="Q3044" s="61" t="s">
        <v>30</v>
      </c>
    </row>
    <row r="3045" spans="8:17" x14ac:dyDescent="0.25">
      <c r="H3045" s="59">
        <v>179957</v>
      </c>
      <c r="I3045" s="59" t="s">
        <v>69</v>
      </c>
      <c r="J3045" s="59">
        <v>1324241</v>
      </c>
      <c r="K3045" s="59" t="s">
        <v>3611</v>
      </c>
      <c r="L3045" s="61" t="s">
        <v>113</v>
      </c>
      <c r="M3045" s="61">
        <f>VLOOKUP(H3045,zdroj!C:F,4,0)</f>
        <v>0</v>
      </c>
      <c r="N3045" s="61" t="str">
        <f t="shared" si="94"/>
        <v>katB</v>
      </c>
      <c r="P3045" s="73" t="str">
        <f t="shared" si="95"/>
        <v/>
      </c>
      <c r="Q3045" s="61" t="s">
        <v>30</v>
      </c>
    </row>
    <row r="3046" spans="8:17" x14ac:dyDescent="0.25">
      <c r="H3046" s="59">
        <v>179957</v>
      </c>
      <c r="I3046" s="59" t="s">
        <v>69</v>
      </c>
      <c r="J3046" s="59">
        <v>1324250</v>
      </c>
      <c r="K3046" s="59" t="s">
        <v>3612</v>
      </c>
      <c r="L3046" s="61" t="s">
        <v>113</v>
      </c>
      <c r="M3046" s="61">
        <f>VLOOKUP(H3046,zdroj!C:F,4,0)</f>
        <v>0</v>
      </c>
      <c r="N3046" s="61" t="str">
        <f t="shared" si="94"/>
        <v>katB</v>
      </c>
      <c r="P3046" s="73" t="str">
        <f t="shared" si="95"/>
        <v/>
      </c>
      <c r="Q3046" s="61" t="s">
        <v>30</v>
      </c>
    </row>
    <row r="3047" spans="8:17" x14ac:dyDescent="0.25">
      <c r="H3047" s="59">
        <v>179957</v>
      </c>
      <c r="I3047" s="59" t="s">
        <v>69</v>
      </c>
      <c r="J3047" s="59">
        <v>1324268</v>
      </c>
      <c r="K3047" s="59" t="s">
        <v>3613</v>
      </c>
      <c r="L3047" s="61" t="s">
        <v>113</v>
      </c>
      <c r="M3047" s="61">
        <f>VLOOKUP(H3047,zdroj!C:F,4,0)</f>
        <v>0</v>
      </c>
      <c r="N3047" s="61" t="str">
        <f t="shared" si="94"/>
        <v>katB</v>
      </c>
      <c r="P3047" s="73" t="str">
        <f t="shared" si="95"/>
        <v/>
      </c>
      <c r="Q3047" s="61" t="s">
        <v>30</v>
      </c>
    </row>
    <row r="3048" spans="8:17" x14ac:dyDescent="0.25">
      <c r="H3048" s="59">
        <v>179957</v>
      </c>
      <c r="I3048" s="59" t="s">
        <v>69</v>
      </c>
      <c r="J3048" s="59">
        <v>1324276</v>
      </c>
      <c r="K3048" s="59" t="s">
        <v>3614</v>
      </c>
      <c r="L3048" s="61" t="s">
        <v>113</v>
      </c>
      <c r="M3048" s="61">
        <f>VLOOKUP(H3048,zdroj!C:F,4,0)</f>
        <v>0</v>
      </c>
      <c r="N3048" s="61" t="str">
        <f t="shared" si="94"/>
        <v>katB</v>
      </c>
      <c r="P3048" s="73" t="str">
        <f t="shared" si="95"/>
        <v/>
      </c>
      <c r="Q3048" s="61" t="s">
        <v>30</v>
      </c>
    </row>
    <row r="3049" spans="8:17" x14ac:dyDescent="0.25">
      <c r="H3049" s="59">
        <v>179957</v>
      </c>
      <c r="I3049" s="59" t="s">
        <v>69</v>
      </c>
      <c r="J3049" s="59">
        <v>1324284</v>
      </c>
      <c r="K3049" s="59" t="s">
        <v>3615</v>
      </c>
      <c r="L3049" s="61" t="s">
        <v>113</v>
      </c>
      <c r="M3049" s="61">
        <f>VLOOKUP(H3049,zdroj!C:F,4,0)</f>
        <v>0</v>
      </c>
      <c r="N3049" s="61" t="str">
        <f t="shared" si="94"/>
        <v>katB</v>
      </c>
      <c r="P3049" s="73" t="str">
        <f t="shared" si="95"/>
        <v/>
      </c>
      <c r="Q3049" s="61" t="s">
        <v>30</v>
      </c>
    </row>
    <row r="3050" spans="8:17" x14ac:dyDescent="0.25">
      <c r="H3050" s="59">
        <v>179957</v>
      </c>
      <c r="I3050" s="59" t="s">
        <v>69</v>
      </c>
      <c r="J3050" s="59">
        <v>1324292</v>
      </c>
      <c r="K3050" s="59" t="s">
        <v>3616</v>
      </c>
      <c r="L3050" s="61" t="s">
        <v>113</v>
      </c>
      <c r="M3050" s="61">
        <f>VLOOKUP(H3050,zdroj!C:F,4,0)</f>
        <v>0</v>
      </c>
      <c r="N3050" s="61" t="str">
        <f t="shared" si="94"/>
        <v>katB</v>
      </c>
      <c r="P3050" s="73" t="str">
        <f t="shared" si="95"/>
        <v/>
      </c>
      <c r="Q3050" s="61" t="s">
        <v>30</v>
      </c>
    </row>
    <row r="3051" spans="8:17" x14ac:dyDescent="0.25">
      <c r="H3051" s="59">
        <v>179957</v>
      </c>
      <c r="I3051" s="59" t="s">
        <v>69</v>
      </c>
      <c r="J3051" s="59">
        <v>1324306</v>
      </c>
      <c r="K3051" s="59" t="s">
        <v>3617</v>
      </c>
      <c r="L3051" s="61" t="s">
        <v>113</v>
      </c>
      <c r="M3051" s="61">
        <f>VLOOKUP(H3051,zdroj!C:F,4,0)</f>
        <v>0</v>
      </c>
      <c r="N3051" s="61" t="str">
        <f t="shared" si="94"/>
        <v>katB</v>
      </c>
      <c r="P3051" s="73" t="str">
        <f t="shared" si="95"/>
        <v/>
      </c>
      <c r="Q3051" s="61" t="s">
        <v>30</v>
      </c>
    </row>
    <row r="3052" spans="8:17" x14ac:dyDescent="0.25">
      <c r="H3052" s="59">
        <v>179957</v>
      </c>
      <c r="I3052" s="59" t="s">
        <v>69</v>
      </c>
      <c r="J3052" s="59">
        <v>1324314</v>
      </c>
      <c r="K3052" s="59" t="s">
        <v>3618</v>
      </c>
      <c r="L3052" s="61" t="s">
        <v>113</v>
      </c>
      <c r="M3052" s="61">
        <f>VLOOKUP(H3052,zdroj!C:F,4,0)</f>
        <v>0</v>
      </c>
      <c r="N3052" s="61" t="str">
        <f t="shared" si="94"/>
        <v>katB</v>
      </c>
      <c r="P3052" s="73" t="str">
        <f t="shared" si="95"/>
        <v/>
      </c>
      <c r="Q3052" s="61" t="s">
        <v>30</v>
      </c>
    </row>
    <row r="3053" spans="8:17" x14ac:dyDescent="0.25">
      <c r="H3053" s="59">
        <v>179957</v>
      </c>
      <c r="I3053" s="59" t="s">
        <v>69</v>
      </c>
      <c r="J3053" s="59">
        <v>1324322</v>
      </c>
      <c r="K3053" s="59" t="s">
        <v>3619</v>
      </c>
      <c r="L3053" s="61" t="s">
        <v>113</v>
      </c>
      <c r="M3053" s="61">
        <f>VLOOKUP(H3053,zdroj!C:F,4,0)</f>
        <v>0</v>
      </c>
      <c r="N3053" s="61" t="str">
        <f t="shared" si="94"/>
        <v>katB</v>
      </c>
      <c r="P3053" s="73" t="str">
        <f t="shared" si="95"/>
        <v/>
      </c>
      <c r="Q3053" s="61" t="s">
        <v>30</v>
      </c>
    </row>
    <row r="3054" spans="8:17" x14ac:dyDescent="0.25">
      <c r="H3054" s="59">
        <v>179957</v>
      </c>
      <c r="I3054" s="59" t="s">
        <v>69</v>
      </c>
      <c r="J3054" s="59">
        <v>1324331</v>
      </c>
      <c r="K3054" s="59" t="s">
        <v>3620</v>
      </c>
      <c r="L3054" s="61" t="s">
        <v>113</v>
      </c>
      <c r="M3054" s="61">
        <f>VLOOKUP(H3054,zdroj!C:F,4,0)</f>
        <v>0</v>
      </c>
      <c r="N3054" s="61" t="str">
        <f t="shared" si="94"/>
        <v>katB</v>
      </c>
      <c r="P3054" s="73" t="str">
        <f t="shared" si="95"/>
        <v/>
      </c>
      <c r="Q3054" s="61" t="s">
        <v>30</v>
      </c>
    </row>
    <row r="3055" spans="8:17" x14ac:dyDescent="0.25">
      <c r="H3055" s="59">
        <v>179957</v>
      </c>
      <c r="I3055" s="59" t="s">
        <v>69</v>
      </c>
      <c r="J3055" s="59">
        <v>1324349</v>
      </c>
      <c r="K3055" s="59" t="s">
        <v>3621</v>
      </c>
      <c r="L3055" s="61" t="s">
        <v>113</v>
      </c>
      <c r="M3055" s="61">
        <f>VLOOKUP(H3055,zdroj!C:F,4,0)</f>
        <v>0</v>
      </c>
      <c r="N3055" s="61" t="str">
        <f t="shared" si="94"/>
        <v>katB</v>
      </c>
      <c r="P3055" s="73" t="str">
        <f t="shared" si="95"/>
        <v/>
      </c>
      <c r="Q3055" s="61" t="s">
        <v>30</v>
      </c>
    </row>
    <row r="3056" spans="8:17" x14ac:dyDescent="0.25">
      <c r="H3056" s="59">
        <v>179957</v>
      </c>
      <c r="I3056" s="59" t="s">
        <v>69</v>
      </c>
      <c r="J3056" s="59">
        <v>1324357</v>
      </c>
      <c r="K3056" s="59" t="s">
        <v>3622</v>
      </c>
      <c r="L3056" s="61" t="s">
        <v>113</v>
      </c>
      <c r="M3056" s="61">
        <f>VLOOKUP(H3056,zdroj!C:F,4,0)</f>
        <v>0</v>
      </c>
      <c r="N3056" s="61" t="str">
        <f t="shared" si="94"/>
        <v>katB</v>
      </c>
      <c r="P3056" s="73" t="str">
        <f t="shared" si="95"/>
        <v/>
      </c>
      <c r="Q3056" s="61" t="s">
        <v>30</v>
      </c>
    </row>
    <row r="3057" spans="8:17" x14ac:dyDescent="0.25">
      <c r="H3057" s="59">
        <v>179957</v>
      </c>
      <c r="I3057" s="59" t="s">
        <v>69</v>
      </c>
      <c r="J3057" s="59">
        <v>1324365</v>
      </c>
      <c r="K3057" s="59" t="s">
        <v>3623</v>
      </c>
      <c r="L3057" s="61" t="s">
        <v>113</v>
      </c>
      <c r="M3057" s="61">
        <f>VLOOKUP(H3057,zdroj!C:F,4,0)</f>
        <v>0</v>
      </c>
      <c r="N3057" s="61" t="str">
        <f t="shared" si="94"/>
        <v>katB</v>
      </c>
      <c r="P3057" s="73" t="str">
        <f t="shared" si="95"/>
        <v/>
      </c>
      <c r="Q3057" s="61" t="s">
        <v>30</v>
      </c>
    </row>
    <row r="3058" spans="8:17" x14ac:dyDescent="0.25">
      <c r="H3058" s="59">
        <v>179957</v>
      </c>
      <c r="I3058" s="59" t="s">
        <v>69</v>
      </c>
      <c r="J3058" s="59">
        <v>1324381</v>
      </c>
      <c r="K3058" s="59" t="s">
        <v>3624</v>
      </c>
      <c r="L3058" s="61" t="s">
        <v>113</v>
      </c>
      <c r="M3058" s="61">
        <f>VLOOKUP(H3058,zdroj!C:F,4,0)</f>
        <v>0</v>
      </c>
      <c r="N3058" s="61" t="str">
        <f t="shared" si="94"/>
        <v>katB</v>
      </c>
      <c r="P3058" s="73" t="str">
        <f t="shared" si="95"/>
        <v/>
      </c>
      <c r="Q3058" s="61" t="s">
        <v>30</v>
      </c>
    </row>
    <row r="3059" spans="8:17" x14ac:dyDescent="0.25">
      <c r="H3059" s="59">
        <v>179957</v>
      </c>
      <c r="I3059" s="59" t="s">
        <v>69</v>
      </c>
      <c r="J3059" s="59">
        <v>1324390</v>
      </c>
      <c r="K3059" s="59" t="s">
        <v>3625</v>
      </c>
      <c r="L3059" s="61" t="s">
        <v>113</v>
      </c>
      <c r="M3059" s="61">
        <f>VLOOKUP(H3059,zdroj!C:F,4,0)</f>
        <v>0</v>
      </c>
      <c r="N3059" s="61" t="str">
        <f t="shared" si="94"/>
        <v>katB</v>
      </c>
      <c r="P3059" s="73" t="str">
        <f t="shared" si="95"/>
        <v/>
      </c>
      <c r="Q3059" s="61" t="s">
        <v>30</v>
      </c>
    </row>
    <row r="3060" spans="8:17" x14ac:dyDescent="0.25">
      <c r="H3060" s="59">
        <v>179957</v>
      </c>
      <c r="I3060" s="59" t="s">
        <v>69</v>
      </c>
      <c r="J3060" s="59">
        <v>1324403</v>
      </c>
      <c r="K3060" s="59" t="s">
        <v>3626</v>
      </c>
      <c r="L3060" s="61" t="s">
        <v>113</v>
      </c>
      <c r="M3060" s="61">
        <f>VLOOKUP(H3060,zdroj!C:F,4,0)</f>
        <v>0</v>
      </c>
      <c r="N3060" s="61" t="str">
        <f t="shared" si="94"/>
        <v>katB</v>
      </c>
      <c r="P3060" s="73" t="str">
        <f t="shared" si="95"/>
        <v/>
      </c>
      <c r="Q3060" s="61" t="s">
        <v>30</v>
      </c>
    </row>
    <row r="3061" spans="8:17" x14ac:dyDescent="0.25">
      <c r="H3061" s="59">
        <v>179957</v>
      </c>
      <c r="I3061" s="59" t="s">
        <v>69</v>
      </c>
      <c r="J3061" s="59">
        <v>1324411</v>
      </c>
      <c r="K3061" s="59" t="s">
        <v>3627</v>
      </c>
      <c r="L3061" s="61" t="s">
        <v>113</v>
      </c>
      <c r="M3061" s="61">
        <f>VLOOKUP(H3061,zdroj!C:F,4,0)</f>
        <v>0</v>
      </c>
      <c r="N3061" s="61" t="str">
        <f t="shared" si="94"/>
        <v>katB</v>
      </c>
      <c r="P3061" s="73" t="str">
        <f t="shared" si="95"/>
        <v/>
      </c>
      <c r="Q3061" s="61" t="s">
        <v>30</v>
      </c>
    </row>
    <row r="3062" spans="8:17" x14ac:dyDescent="0.25">
      <c r="H3062" s="59">
        <v>179957</v>
      </c>
      <c r="I3062" s="59" t="s">
        <v>69</v>
      </c>
      <c r="J3062" s="59">
        <v>1324420</v>
      </c>
      <c r="K3062" s="59" t="s">
        <v>3628</v>
      </c>
      <c r="L3062" s="61" t="s">
        <v>113</v>
      </c>
      <c r="M3062" s="61">
        <f>VLOOKUP(H3062,zdroj!C:F,4,0)</f>
        <v>0</v>
      </c>
      <c r="N3062" s="61" t="str">
        <f t="shared" si="94"/>
        <v>katB</v>
      </c>
      <c r="P3062" s="73" t="str">
        <f t="shared" si="95"/>
        <v/>
      </c>
      <c r="Q3062" s="61" t="s">
        <v>30</v>
      </c>
    </row>
    <row r="3063" spans="8:17" x14ac:dyDescent="0.25">
      <c r="H3063" s="59">
        <v>179957</v>
      </c>
      <c r="I3063" s="59" t="s">
        <v>69</v>
      </c>
      <c r="J3063" s="59">
        <v>1324438</v>
      </c>
      <c r="K3063" s="59" t="s">
        <v>3629</v>
      </c>
      <c r="L3063" s="61" t="s">
        <v>113</v>
      </c>
      <c r="M3063" s="61">
        <f>VLOOKUP(H3063,zdroj!C:F,4,0)</f>
        <v>0</v>
      </c>
      <c r="N3063" s="61" t="str">
        <f t="shared" si="94"/>
        <v>katB</v>
      </c>
      <c r="P3063" s="73" t="str">
        <f t="shared" si="95"/>
        <v/>
      </c>
      <c r="Q3063" s="61" t="s">
        <v>30</v>
      </c>
    </row>
    <row r="3064" spans="8:17" x14ac:dyDescent="0.25">
      <c r="H3064" s="59">
        <v>179957</v>
      </c>
      <c r="I3064" s="59" t="s">
        <v>69</v>
      </c>
      <c r="J3064" s="59">
        <v>1324446</v>
      </c>
      <c r="K3064" s="59" t="s">
        <v>3630</v>
      </c>
      <c r="L3064" s="61" t="s">
        <v>113</v>
      </c>
      <c r="M3064" s="61">
        <f>VLOOKUP(H3064,zdroj!C:F,4,0)</f>
        <v>0</v>
      </c>
      <c r="N3064" s="61" t="str">
        <f t="shared" si="94"/>
        <v>katB</v>
      </c>
      <c r="P3064" s="73" t="str">
        <f t="shared" si="95"/>
        <v/>
      </c>
      <c r="Q3064" s="61" t="s">
        <v>30</v>
      </c>
    </row>
    <row r="3065" spans="8:17" x14ac:dyDescent="0.25">
      <c r="H3065" s="59">
        <v>179957</v>
      </c>
      <c r="I3065" s="59" t="s">
        <v>69</v>
      </c>
      <c r="J3065" s="59">
        <v>1324454</v>
      </c>
      <c r="K3065" s="59" t="s">
        <v>3631</v>
      </c>
      <c r="L3065" s="61" t="s">
        <v>113</v>
      </c>
      <c r="M3065" s="61">
        <f>VLOOKUP(H3065,zdroj!C:F,4,0)</f>
        <v>0</v>
      </c>
      <c r="N3065" s="61" t="str">
        <f t="shared" si="94"/>
        <v>katB</v>
      </c>
      <c r="P3065" s="73" t="str">
        <f t="shared" si="95"/>
        <v/>
      </c>
      <c r="Q3065" s="61" t="s">
        <v>30</v>
      </c>
    </row>
    <row r="3066" spans="8:17" x14ac:dyDescent="0.25">
      <c r="H3066" s="59">
        <v>179957</v>
      </c>
      <c r="I3066" s="59" t="s">
        <v>69</v>
      </c>
      <c r="J3066" s="59">
        <v>1324462</v>
      </c>
      <c r="K3066" s="59" t="s">
        <v>3632</v>
      </c>
      <c r="L3066" s="61" t="s">
        <v>113</v>
      </c>
      <c r="M3066" s="61">
        <f>VLOOKUP(H3066,zdroj!C:F,4,0)</f>
        <v>0</v>
      </c>
      <c r="N3066" s="61" t="str">
        <f t="shared" si="94"/>
        <v>katB</v>
      </c>
      <c r="P3066" s="73" t="str">
        <f t="shared" si="95"/>
        <v/>
      </c>
      <c r="Q3066" s="61" t="s">
        <v>30</v>
      </c>
    </row>
    <row r="3067" spans="8:17" x14ac:dyDescent="0.25">
      <c r="H3067" s="59">
        <v>179957</v>
      </c>
      <c r="I3067" s="59" t="s">
        <v>69</v>
      </c>
      <c r="J3067" s="59">
        <v>1324471</v>
      </c>
      <c r="K3067" s="59" t="s">
        <v>3633</v>
      </c>
      <c r="L3067" s="61" t="s">
        <v>113</v>
      </c>
      <c r="M3067" s="61">
        <f>VLOOKUP(H3067,zdroj!C:F,4,0)</f>
        <v>0</v>
      </c>
      <c r="N3067" s="61" t="str">
        <f t="shared" si="94"/>
        <v>katB</v>
      </c>
      <c r="P3067" s="73" t="str">
        <f t="shared" si="95"/>
        <v/>
      </c>
      <c r="Q3067" s="61" t="s">
        <v>30</v>
      </c>
    </row>
    <row r="3068" spans="8:17" x14ac:dyDescent="0.25">
      <c r="H3068" s="59">
        <v>179957</v>
      </c>
      <c r="I3068" s="59" t="s">
        <v>69</v>
      </c>
      <c r="J3068" s="59">
        <v>1324489</v>
      </c>
      <c r="K3068" s="59" t="s">
        <v>3634</v>
      </c>
      <c r="L3068" s="61" t="s">
        <v>113</v>
      </c>
      <c r="M3068" s="61">
        <f>VLOOKUP(H3068,zdroj!C:F,4,0)</f>
        <v>0</v>
      </c>
      <c r="N3068" s="61" t="str">
        <f t="shared" si="94"/>
        <v>katB</v>
      </c>
      <c r="P3068" s="73" t="str">
        <f t="shared" si="95"/>
        <v/>
      </c>
      <c r="Q3068" s="61" t="s">
        <v>30</v>
      </c>
    </row>
    <row r="3069" spans="8:17" x14ac:dyDescent="0.25">
      <c r="H3069" s="59">
        <v>179957</v>
      </c>
      <c r="I3069" s="59" t="s">
        <v>69</v>
      </c>
      <c r="J3069" s="59">
        <v>1324497</v>
      </c>
      <c r="K3069" s="59" t="s">
        <v>3635</v>
      </c>
      <c r="L3069" s="61" t="s">
        <v>113</v>
      </c>
      <c r="M3069" s="61">
        <f>VLOOKUP(H3069,zdroj!C:F,4,0)</f>
        <v>0</v>
      </c>
      <c r="N3069" s="61" t="str">
        <f t="shared" si="94"/>
        <v>katB</v>
      </c>
      <c r="P3069" s="73" t="str">
        <f t="shared" si="95"/>
        <v/>
      </c>
      <c r="Q3069" s="61" t="s">
        <v>30</v>
      </c>
    </row>
    <row r="3070" spans="8:17" x14ac:dyDescent="0.25">
      <c r="H3070" s="59">
        <v>179957</v>
      </c>
      <c r="I3070" s="59" t="s">
        <v>69</v>
      </c>
      <c r="J3070" s="59">
        <v>1324501</v>
      </c>
      <c r="K3070" s="59" t="s">
        <v>3636</v>
      </c>
      <c r="L3070" s="61" t="s">
        <v>113</v>
      </c>
      <c r="M3070" s="61">
        <f>VLOOKUP(H3070,zdroj!C:F,4,0)</f>
        <v>0</v>
      </c>
      <c r="N3070" s="61" t="str">
        <f t="shared" si="94"/>
        <v>katB</v>
      </c>
      <c r="P3070" s="73" t="str">
        <f t="shared" si="95"/>
        <v/>
      </c>
      <c r="Q3070" s="61" t="s">
        <v>30</v>
      </c>
    </row>
    <row r="3071" spans="8:17" x14ac:dyDescent="0.25">
      <c r="H3071" s="59">
        <v>179957</v>
      </c>
      <c r="I3071" s="59" t="s">
        <v>69</v>
      </c>
      <c r="J3071" s="59">
        <v>1324519</v>
      </c>
      <c r="K3071" s="59" t="s">
        <v>3637</v>
      </c>
      <c r="L3071" s="61" t="s">
        <v>113</v>
      </c>
      <c r="M3071" s="61">
        <f>VLOOKUP(H3071,zdroj!C:F,4,0)</f>
        <v>0</v>
      </c>
      <c r="N3071" s="61" t="str">
        <f t="shared" si="94"/>
        <v>katB</v>
      </c>
      <c r="P3071" s="73" t="str">
        <f t="shared" si="95"/>
        <v/>
      </c>
      <c r="Q3071" s="61" t="s">
        <v>30</v>
      </c>
    </row>
    <row r="3072" spans="8:17" x14ac:dyDescent="0.25">
      <c r="H3072" s="59">
        <v>179957</v>
      </c>
      <c r="I3072" s="59" t="s">
        <v>69</v>
      </c>
      <c r="J3072" s="59">
        <v>1324527</v>
      </c>
      <c r="K3072" s="59" t="s">
        <v>3638</v>
      </c>
      <c r="L3072" s="61" t="s">
        <v>113</v>
      </c>
      <c r="M3072" s="61">
        <f>VLOOKUP(H3072,zdroj!C:F,4,0)</f>
        <v>0</v>
      </c>
      <c r="N3072" s="61" t="str">
        <f t="shared" si="94"/>
        <v>katB</v>
      </c>
      <c r="P3072" s="73" t="str">
        <f t="shared" si="95"/>
        <v/>
      </c>
      <c r="Q3072" s="61" t="s">
        <v>30</v>
      </c>
    </row>
    <row r="3073" spans="8:17" x14ac:dyDescent="0.25">
      <c r="H3073" s="59">
        <v>179957</v>
      </c>
      <c r="I3073" s="59" t="s">
        <v>69</v>
      </c>
      <c r="J3073" s="59">
        <v>1324535</v>
      </c>
      <c r="K3073" s="59" t="s">
        <v>3639</v>
      </c>
      <c r="L3073" s="61" t="s">
        <v>113</v>
      </c>
      <c r="M3073" s="61">
        <f>VLOOKUP(H3073,zdroj!C:F,4,0)</f>
        <v>0</v>
      </c>
      <c r="N3073" s="61" t="str">
        <f t="shared" si="94"/>
        <v>katB</v>
      </c>
      <c r="P3073" s="73" t="str">
        <f t="shared" si="95"/>
        <v/>
      </c>
      <c r="Q3073" s="61" t="s">
        <v>30</v>
      </c>
    </row>
    <row r="3074" spans="8:17" x14ac:dyDescent="0.25">
      <c r="H3074" s="59">
        <v>179957</v>
      </c>
      <c r="I3074" s="59" t="s">
        <v>69</v>
      </c>
      <c r="J3074" s="59">
        <v>1324543</v>
      </c>
      <c r="K3074" s="59" t="s">
        <v>3640</v>
      </c>
      <c r="L3074" s="61" t="s">
        <v>113</v>
      </c>
      <c r="M3074" s="61">
        <f>VLOOKUP(H3074,zdroj!C:F,4,0)</f>
        <v>0</v>
      </c>
      <c r="N3074" s="61" t="str">
        <f t="shared" si="94"/>
        <v>katB</v>
      </c>
      <c r="P3074" s="73" t="str">
        <f t="shared" si="95"/>
        <v/>
      </c>
      <c r="Q3074" s="61" t="s">
        <v>30</v>
      </c>
    </row>
    <row r="3075" spans="8:17" x14ac:dyDescent="0.25">
      <c r="H3075" s="59">
        <v>179957</v>
      </c>
      <c r="I3075" s="59" t="s">
        <v>69</v>
      </c>
      <c r="J3075" s="59">
        <v>1324551</v>
      </c>
      <c r="K3075" s="59" t="s">
        <v>3641</v>
      </c>
      <c r="L3075" s="61" t="s">
        <v>113</v>
      </c>
      <c r="M3075" s="61">
        <f>VLOOKUP(H3075,zdroj!C:F,4,0)</f>
        <v>0</v>
      </c>
      <c r="N3075" s="61" t="str">
        <f t="shared" si="94"/>
        <v>katB</v>
      </c>
      <c r="P3075" s="73" t="str">
        <f t="shared" si="95"/>
        <v/>
      </c>
      <c r="Q3075" s="61" t="s">
        <v>30</v>
      </c>
    </row>
    <row r="3076" spans="8:17" x14ac:dyDescent="0.25">
      <c r="H3076" s="59">
        <v>179957</v>
      </c>
      <c r="I3076" s="59" t="s">
        <v>69</v>
      </c>
      <c r="J3076" s="59">
        <v>1324560</v>
      </c>
      <c r="K3076" s="59" t="s">
        <v>3642</v>
      </c>
      <c r="L3076" s="61" t="s">
        <v>113</v>
      </c>
      <c r="M3076" s="61">
        <f>VLOOKUP(H3076,zdroj!C:F,4,0)</f>
        <v>0</v>
      </c>
      <c r="N3076" s="61" t="str">
        <f t="shared" si="94"/>
        <v>katB</v>
      </c>
      <c r="P3076" s="73" t="str">
        <f t="shared" si="95"/>
        <v/>
      </c>
      <c r="Q3076" s="61" t="s">
        <v>30</v>
      </c>
    </row>
    <row r="3077" spans="8:17" x14ac:dyDescent="0.25">
      <c r="H3077" s="59">
        <v>179957</v>
      </c>
      <c r="I3077" s="59" t="s">
        <v>69</v>
      </c>
      <c r="J3077" s="59">
        <v>1324578</v>
      </c>
      <c r="K3077" s="59" t="s">
        <v>3643</v>
      </c>
      <c r="L3077" s="61" t="s">
        <v>113</v>
      </c>
      <c r="M3077" s="61">
        <f>VLOOKUP(H3077,zdroj!C:F,4,0)</f>
        <v>0</v>
      </c>
      <c r="N3077" s="61" t="str">
        <f t="shared" si="94"/>
        <v>katB</v>
      </c>
      <c r="P3077" s="73" t="str">
        <f t="shared" si="95"/>
        <v/>
      </c>
      <c r="Q3077" s="61" t="s">
        <v>30</v>
      </c>
    </row>
    <row r="3078" spans="8:17" x14ac:dyDescent="0.25">
      <c r="H3078" s="59">
        <v>179957</v>
      </c>
      <c r="I3078" s="59" t="s">
        <v>69</v>
      </c>
      <c r="J3078" s="59">
        <v>1324586</v>
      </c>
      <c r="K3078" s="59" t="s">
        <v>3644</v>
      </c>
      <c r="L3078" s="61" t="s">
        <v>113</v>
      </c>
      <c r="M3078" s="61">
        <f>VLOOKUP(H3078,zdroj!C:F,4,0)</f>
        <v>0</v>
      </c>
      <c r="N3078" s="61" t="str">
        <f t="shared" si="94"/>
        <v>katB</v>
      </c>
      <c r="P3078" s="73" t="str">
        <f t="shared" si="95"/>
        <v/>
      </c>
      <c r="Q3078" s="61" t="s">
        <v>30</v>
      </c>
    </row>
    <row r="3079" spans="8:17" x14ac:dyDescent="0.25">
      <c r="H3079" s="59">
        <v>179957</v>
      </c>
      <c r="I3079" s="59" t="s">
        <v>69</v>
      </c>
      <c r="J3079" s="59">
        <v>1324594</v>
      </c>
      <c r="K3079" s="59" t="s">
        <v>3645</v>
      </c>
      <c r="L3079" s="61" t="s">
        <v>113</v>
      </c>
      <c r="M3079" s="61">
        <f>VLOOKUP(H3079,zdroj!C:F,4,0)</f>
        <v>0</v>
      </c>
      <c r="N3079" s="61" t="str">
        <f t="shared" ref="N3079:N3142" si="96">IF(M3079="A",IF(L3079="katA","katB",L3079),L3079)</f>
        <v>katB</v>
      </c>
      <c r="P3079" s="73" t="str">
        <f t="shared" ref="P3079:P3142" si="97">IF(O3079="A",1,"")</f>
        <v/>
      </c>
      <c r="Q3079" s="61" t="s">
        <v>30</v>
      </c>
    </row>
    <row r="3080" spans="8:17" x14ac:dyDescent="0.25">
      <c r="H3080" s="59">
        <v>179957</v>
      </c>
      <c r="I3080" s="59" t="s">
        <v>69</v>
      </c>
      <c r="J3080" s="59">
        <v>1324608</v>
      </c>
      <c r="K3080" s="59" t="s">
        <v>3646</v>
      </c>
      <c r="L3080" s="61" t="s">
        <v>113</v>
      </c>
      <c r="M3080" s="61">
        <f>VLOOKUP(H3080,zdroj!C:F,4,0)</f>
        <v>0</v>
      </c>
      <c r="N3080" s="61" t="str">
        <f t="shared" si="96"/>
        <v>katB</v>
      </c>
      <c r="P3080" s="73" t="str">
        <f t="shared" si="97"/>
        <v/>
      </c>
      <c r="Q3080" s="61" t="s">
        <v>30</v>
      </c>
    </row>
    <row r="3081" spans="8:17" x14ac:dyDescent="0.25">
      <c r="H3081" s="59">
        <v>179957</v>
      </c>
      <c r="I3081" s="59" t="s">
        <v>69</v>
      </c>
      <c r="J3081" s="59">
        <v>1324616</v>
      </c>
      <c r="K3081" s="59" t="s">
        <v>3647</v>
      </c>
      <c r="L3081" s="61" t="s">
        <v>113</v>
      </c>
      <c r="M3081" s="61">
        <f>VLOOKUP(H3081,zdroj!C:F,4,0)</f>
        <v>0</v>
      </c>
      <c r="N3081" s="61" t="str">
        <f t="shared" si="96"/>
        <v>katB</v>
      </c>
      <c r="P3081" s="73" t="str">
        <f t="shared" si="97"/>
        <v/>
      </c>
      <c r="Q3081" s="61" t="s">
        <v>30</v>
      </c>
    </row>
    <row r="3082" spans="8:17" x14ac:dyDescent="0.25">
      <c r="H3082" s="59">
        <v>179957</v>
      </c>
      <c r="I3082" s="59" t="s">
        <v>69</v>
      </c>
      <c r="J3082" s="59">
        <v>1324624</v>
      </c>
      <c r="K3082" s="59" t="s">
        <v>3648</v>
      </c>
      <c r="L3082" s="61" t="s">
        <v>113</v>
      </c>
      <c r="M3082" s="61">
        <f>VLOOKUP(H3082,zdroj!C:F,4,0)</f>
        <v>0</v>
      </c>
      <c r="N3082" s="61" t="str">
        <f t="shared" si="96"/>
        <v>katB</v>
      </c>
      <c r="P3082" s="73" t="str">
        <f t="shared" si="97"/>
        <v/>
      </c>
      <c r="Q3082" s="61" t="s">
        <v>30</v>
      </c>
    </row>
    <row r="3083" spans="8:17" x14ac:dyDescent="0.25">
      <c r="H3083" s="59">
        <v>179957</v>
      </c>
      <c r="I3083" s="59" t="s">
        <v>69</v>
      </c>
      <c r="J3083" s="59">
        <v>1324632</v>
      </c>
      <c r="K3083" s="59" t="s">
        <v>3649</v>
      </c>
      <c r="L3083" s="61" t="s">
        <v>113</v>
      </c>
      <c r="M3083" s="61">
        <f>VLOOKUP(H3083,zdroj!C:F,4,0)</f>
        <v>0</v>
      </c>
      <c r="N3083" s="61" t="str">
        <f t="shared" si="96"/>
        <v>katB</v>
      </c>
      <c r="P3083" s="73" t="str">
        <f t="shared" si="97"/>
        <v/>
      </c>
      <c r="Q3083" s="61" t="s">
        <v>30</v>
      </c>
    </row>
    <row r="3084" spans="8:17" x14ac:dyDescent="0.25">
      <c r="H3084" s="59">
        <v>179957</v>
      </c>
      <c r="I3084" s="59" t="s">
        <v>69</v>
      </c>
      <c r="J3084" s="59">
        <v>1324641</v>
      </c>
      <c r="K3084" s="59" t="s">
        <v>3650</v>
      </c>
      <c r="L3084" s="61" t="s">
        <v>113</v>
      </c>
      <c r="M3084" s="61">
        <f>VLOOKUP(H3084,zdroj!C:F,4,0)</f>
        <v>0</v>
      </c>
      <c r="N3084" s="61" t="str">
        <f t="shared" si="96"/>
        <v>katB</v>
      </c>
      <c r="P3084" s="73" t="str">
        <f t="shared" si="97"/>
        <v/>
      </c>
      <c r="Q3084" s="61" t="s">
        <v>30</v>
      </c>
    </row>
    <row r="3085" spans="8:17" x14ac:dyDescent="0.25">
      <c r="H3085" s="59">
        <v>179957</v>
      </c>
      <c r="I3085" s="59" t="s">
        <v>69</v>
      </c>
      <c r="J3085" s="59">
        <v>1324659</v>
      </c>
      <c r="K3085" s="59" t="s">
        <v>3651</v>
      </c>
      <c r="L3085" s="61" t="s">
        <v>113</v>
      </c>
      <c r="M3085" s="61">
        <f>VLOOKUP(H3085,zdroj!C:F,4,0)</f>
        <v>0</v>
      </c>
      <c r="N3085" s="61" t="str">
        <f t="shared" si="96"/>
        <v>katB</v>
      </c>
      <c r="P3085" s="73" t="str">
        <f t="shared" si="97"/>
        <v/>
      </c>
      <c r="Q3085" s="61" t="s">
        <v>30</v>
      </c>
    </row>
    <row r="3086" spans="8:17" x14ac:dyDescent="0.25">
      <c r="H3086" s="59">
        <v>179957</v>
      </c>
      <c r="I3086" s="59" t="s">
        <v>69</v>
      </c>
      <c r="J3086" s="59">
        <v>1324667</v>
      </c>
      <c r="K3086" s="59" t="s">
        <v>3652</v>
      </c>
      <c r="L3086" s="61" t="s">
        <v>113</v>
      </c>
      <c r="M3086" s="61">
        <f>VLOOKUP(H3086,zdroj!C:F,4,0)</f>
        <v>0</v>
      </c>
      <c r="N3086" s="61" t="str">
        <f t="shared" si="96"/>
        <v>katB</v>
      </c>
      <c r="P3086" s="73" t="str">
        <f t="shared" si="97"/>
        <v/>
      </c>
      <c r="Q3086" s="61" t="s">
        <v>30</v>
      </c>
    </row>
    <row r="3087" spans="8:17" x14ac:dyDescent="0.25">
      <c r="H3087" s="59">
        <v>179957</v>
      </c>
      <c r="I3087" s="59" t="s">
        <v>69</v>
      </c>
      <c r="J3087" s="59">
        <v>1324675</v>
      </c>
      <c r="K3087" s="59" t="s">
        <v>3653</v>
      </c>
      <c r="L3087" s="61" t="s">
        <v>113</v>
      </c>
      <c r="M3087" s="61">
        <f>VLOOKUP(H3087,zdroj!C:F,4,0)</f>
        <v>0</v>
      </c>
      <c r="N3087" s="61" t="str">
        <f t="shared" si="96"/>
        <v>katB</v>
      </c>
      <c r="P3087" s="73" t="str">
        <f t="shared" si="97"/>
        <v/>
      </c>
      <c r="Q3087" s="61" t="s">
        <v>30</v>
      </c>
    </row>
    <row r="3088" spans="8:17" x14ac:dyDescent="0.25">
      <c r="H3088" s="59">
        <v>179957</v>
      </c>
      <c r="I3088" s="59" t="s">
        <v>69</v>
      </c>
      <c r="J3088" s="59">
        <v>1324683</v>
      </c>
      <c r="K3088" s="59" t="s">
        <v>3654</v>
      </c>
      <c r="L3088" s="61" t="s">
        <v>113</v>
      </c>
      <c r="M3088" s="61">
        <f>VLOOKUP(H3088,zdroj!C:F,4,0)</f>
        <v>0</v>
      </c>
      <c r="N3088" s="61" t="str">
        <f t="shared" si="96"/>
        <v>katB</v>
      </c>
      <c r="P3088" s="73" t="str">
        <f t="shared" si="97"/>
        <v/>
      </c>
      <c r="Q3088" s="61" t="s">
        <v>30</v>
      </c>
    </row>
    <row r="3089" spans="8:17" x14ac:dyDescent="0.25">
      <c r="H3089" s="59">
        <v>179957</v>
      </c>
      <c r="I3089" s="59" t="s">
        <v>69</v>
      </c>
      <c r="J3089" s="59">
        <v>1324691</v>
      </c>
      <c r="K3089" s="59" t="s">
        <v>3655</v>
      </c>
      <c r="L3089" s="61" t="s">
        <v>113</v>
      </c>
      <c r="M3089" s="61">
        <f>VLOOKUP(H3089,zdroj!C:F,4,0)</f>
        <v>0</v>
      </c>
      <c r="N3089" s="61" t="str">
        <f t="shared" si="96"/>
        <v>katB</v>
      </c>
      <c r="P3089" s="73" t="str">
        <f t="shared" si="97"/>
        <v/>
      </c>
      <c r="Q3089" s="61" t="s">
        <v>30</v>
      </c>
    </row>
    <row r="3090" spans="8:17" x14ac:dyDescent="0.25">
      <c r="H3090" s="59">
        <v>179957</v>
      </c>
      <c r="I3090" s="59" t="s">
        <v>69</v>
      </c>
      <c r="J3090" s="59">
        <v>1324705</v>
      </c>
      <c r="K3090" s="59" t="s">
        <v>3656</v>
      </c>
      <c r="L3090" s="61" t="s">
        <v>113</v>
      </c>
      <c r="M3090" s="61">
        <f>VLOOKUP(H3090,zdroj!C:F,4,0)</f>
        <v>0</v>
      </c>
      <c r="N3090" s="61" t="str">
        <f t="shared" si="96"/>
        <v>katB</v>
      </c>
      <c r="P3090" s="73" t="str">
        <f t="shared" si="97"/>
        <v/>
      </c>
      <c r="Q3090" s="61" t="s">
        <v>30</v>
      </c>
    </row>
    <row r="3091" spans="8:17" x14ac:dyDescent="0.25">
      <c r="H3091" s="59">
        <v>179957</v>
      </c>
      <c r="I3091" s="59" t="s">
        <v>69</v>
      </c>
      <c r="J3091" s="59">
        <v>1324713</v>
      </c>
      <c r="K3091" s="59" t="s">
        <v>3657</v>
      </c>
      <c r="L3091" s="61" t="s">
        <v>113</v>
      </c>
      <c r="M3091" s="61">
        <f>VLOOKUP(H3091,zdroj!C:F,4,0)</f>
        <v>0</v>
      </c>
      <c r="N3091" s="61" t="str">
        <f t="shared" si="96"/>
        <v>katB</v>
      </c>
      <c r="P3091" s="73" t="str">
        <f t="shared" si="97"/>
        <v/>
      </c>
      <c r="Q3091" s="61" t="s">
        <v>30</v>
      </c>
    </row>
    <row r="3092" spans="8:17" x14ac:dyDescent="0.25">
      <c r="H3092" s="59">
        <v>179957</v>
      </c>
      <c r="I3092" s="59" t="s">
        <v>69</v>
      </c>
      <c r="J3092" s="59">
        <v>1324721</v>
      </c>
      <c r="K3092" s="59" t="s">
        <v>3658</v>
      </c>
      <c r="L3092" s="61" t="s">
        <v>113</v>
      </c>
      <c r="M3092" s="61">
        <f>VLOOKUP(H3092,zdroj!C:F,4,0)</f>
        <v>0</v>
      </c>
      <c r="N3092" s="61" t="str">
        <f t="shared" si="96"/>
        <v>katB</v>
      </c>
      <c r="P3092" s="73" t="str">
        <f t="shared" si="97"/>
        <v/>
      </c>
      <c r="Q3092" s="61" t="s">
        <v>30</v>
      </c>
    </row>
    <row r="3093" spans="8:17" x14ac:dyDescent="0.25">
      <c r="H3093" s="59">
        <v>179957</v>
      </c>
      <c r="I3093" s="59" t="s">
        <v>69</v>
      </c>
      <c r="J3093" s="59">
        <v>1324730</v>
      </c>
      <c r="K3093" s="59" t="s">
        <v>3659</v>
      </c>
      <c r="L3093" s="61" t="s">
        <v>113</v>
      </c>
      <c r="M3093" s="61">
        <f>VLOOKUP(H3093,zdroj!C:F,4,0)</f>
        <v>0</v>
      </c>
      <c r="N3093" s="61" t="str">
        <f t="shared" si="96"/>
        <v>katB</v>
      </c>
      <c r="P3093" s="73" t="str">
        <f t="shared" si="97"/>
        <v/>
      </c>
      <c r="Q3093" s="61" t="s">
        <v>30</v>
      </c>
    </row>
    <row r="3094" spans="8:17" x14ac:dyDescent="0.25">
      <c r="H3094" s="59">
        <v>179957</v>
      </c>
      <c r="I3094" s="59" t="s">
        <v>69</v>
      </c>
      <c r="J3094" s="59">
        <v>1324748</v>
      </c>
      <c r="K3094" s="59" t="s">
        <v>3660</v>
      </c>
      <c r="L3094" s="61" t="s">
        <v>113</v>
      </c>
      <c r="M3094" s="61">
        <f>VLOOKUP(H3094,zdroj!C:F,4,0)</f>
        <v>0</v>
      </c>
      <c r="N3094" s="61" t="str">
        <f t="shared" si="96"/>
        <v>katB</v>
      </c>
      <c r="P3094" s="73" t="str">
        <f t="shared" si="97"/>
        <v/>
      </c>
      <c r="Q3094" s="61" t="s">
        <v>30</v>
      </c>
    </row>
    <row r="3095" spans="8:17" x14ac:dyDescent="0.25">
      <c r="H3095" s="59">
        <v>179957</v>
      </c>
      <c r="I3095" s="59" t="s">
        <v>69</v>
      </c>
      <c r="J3095" s="59">
        <v>1324756</v>
      </c>
      <c r="K3095" s="59" t="s">
        <v>3661</v>
      </c>
      <c r="L3095" s="61" t="s">
        <v>113</v>
      </c>
      <c r="M3095" s="61">
        <f>VLOOKUP(H3095,zdroj!C:F,4,0)</f>
        <v>0</v>
      </c>
      <c r="N3095" s="61" t="str">
        <f t="shared" si="96"/>
        <v>katB</v>
      </c>
      <c r="P3095" s="73" t="str">
        <f t="shared" si="97"/>
        <v/>
      </c>
      <c r="Q3095" s="61" t="s">
        <v>30</v>
      </c>
    </row>
    <row r="3096" spans="8:17" x14ac:dyDescent="0.25">
      <c r="H3096" s="59">
        <v>179957</v>
      </c>
      <c r="I3096" s="59" t="s">
        <v>69</v>
      </c>
      <c r="J3096" s="59">
        <v>1324764</v>
      </c>
      <c r="K3096" s="59" t="s">
        <v>3662</v>
      </c>
      <c r="L3096" s="61" t="s">
        <v>113</v>
      </c>
      <c r="M3096" s="61">
        <f>VLOOKUP(H3096,zdroj!C:F,4,0)</f>
        <v>0</v>
      </c>
      <c r="N3096" s="61" t="str">
        <f t="shared" si="96"/>
        <v>katB</v>
      </c>
      <c r="P3096" s="73" t="str">
        <f t="shared" si="97"/>
        <v/>
      </c>
      <c r="Q3096" s="61" t="s">
        <v>30</v>
      </c>
    </row>
    <row r="3097" spans="8:17" x14ac:dyDescent="0.25">
      <c r="H3097" s="59">
        <v>179957</v>
      </c>
      <c r="I3097" s="59" t="s">
        <v>69</v>
      </c>
      <c r="J3097" s="59">
        <v>1324772</v>
      </c>
      <c r="K3097" s="59" t="s">
        <v>3663</v>
      </c>
      <c r="L3097" s="61" t="s">
        <v>113</v>
      </c>
      <c r="M3097" s="61">
        <f>VLOOKUP(H3097,zdroj!C:F,4,0)</f>
        <v>0</v>
      </c>
      <c r="N3097" s="61" t="str">
        <f t="shared" si="96"/>
        <v>katB</v>
      </c>
      <c r="P3097" s="73" t="str">
        <f t="shared" si="97"/>
        <v/>
      </c>
      <c r="Q3097" s="61" t="s">
        <v>30</v>
      </c>
    </row>
    <row r="3098" spans="8:17" x14ac:dyDescent="0.25">
      <c r="H3098" s="59">
        <v>179957</v>
      </c>
      <c r="I3098" s="59" t="s">
        <v>69</v>
      </c>
      <c r="J3098" s="59">
        <v>1324781</v>
      </c>
      <c r="K3098" s="59" t="s">
        <v>3664</v>
      </c>
      <c r="L3098" s="61" t="s">
        <v>113</v>
      </c>
      <c r="M3098" s="61">
        <f>VLOOKUP(H3098,zdroj!C:F,4,0)</f>
        <v>0</v>
      </c>
      <c r="N3098" s="61" t="str">
        <f t="shared" si="96"/>
        <v>katB</v>
      </c>
      <c r="P3098" s="73" t="str">
        <f t="shared" si="97"/>
        <v/>
      </c>
      <c r="Q3098" s="61" t="s">
        <v>30</v>
      </c>
    </row>
    <row r="3099" spans="8:17" x14ac:dyDescent="0.25">
      <c r="H3099" s="59">
        <v>179957</v>
      </c>
      <c r="I3099" s="59" t="s">
        <v>69</v>
      </c>
      <c r="J3099" s="59">
        <v>1324799</v>
      </c>
      <c r="K3099" s="59" t="s">
        <v>3665</v>
      </c>
      <c r="L3099" s="61" t="s">
        <v>113</v>
      </c>
      <c r="M3099" s="61">
        <f>VLOOKUP(H3099,zdroj!C:F,4,0)</f>
        <v>0</v>
      </c>
      <c r="N3099" s="61" t="str">
        <f t="shared" si="96"/>
        <v>katB</v>
      </c>
      <c r="P3099" s="73" t="str">
        <f t="shared" si="97"/>
        <v/>
      </c>
      <c r="Q3099" s="61" t="s">
        <v>30</v>
      </c>
    </row>
    <row r="3100" spans="8:17" x14ac:dyDescent="0.25">
      <c r="H3100" s="59">
        <v>179957</v>
      </c>
      <c r="I3100" s="59" t="s">
        <v>69</v>
      </c>
      <c r="J3100" s="59">
        <v>1324802</v>
      </c>
      <c r="K3100" s="59" t="s">
        <v>3666</v>
      </c>
      <c r="L3100" s="61" t="s">
        <v>113</v>
      </c>
      <c r="M3100" s="61">
        <f>VLOOKUP(H3100,zdroj!C:F,4,0)</f>
        <v>0</v>
      </c>
      <c r="N3100" s="61" t="str">
        <f t="shared" si="96"/>
        <v>katB</v>
      </c>
      <c r="P3100" s="73" t="str">
        <f t="shared" si="97"/>
        <v/>
      </c>
      <c r="Q3100" s="61" t="s">
        <v>30</v>
      </c>
    </row>
    <row r="3101" spans="8:17" x14ac:dyDescent="0.25">
      <c r="H3101" s="59">
        <v>179957</v>
      </c>
      <c r="I3101" s="59" t="s">
        <v>69</v>
      </c>
      <c r="J3101" s="59">
        <v>1324811</v>
      </c>
      <c r="K3101" s="59" t="s">
        <v>3667</v>
      </c>
      <c r="L3101" s="61" t="s">
        <v>113</v>
      </c>
      <c r="M3101" s="61">
        <f>VLOOKUP(H3101,zdroj!C:F,4,0)</f>
        <v>0</v>
      </c>
      <c r="N3101" s="61" t="str">
        <f t="shared" si="96"/>
        <v>katB</v>
      </c>
      <c r="P3101" s="73" t="str">
        <f t="shared" si="97"/>
        <v/>
      </c>
      <c r="Q3101" s="61" t="s">
        <v>30</v>
      </c>
    </row>
    <row r="3102" spans="8:17" x14ac:dyDescent="0.25">
      <c r="H3102" s="59">
        <v>179957</v>
      </c>
      <c r="I3102" s="59" t="s">
        <v>69</v>
      </c>
      <c r="J3102" s="59">
        <v>1324829</v>
      </c>
      <c r="K3102" s="59" t="s">
        <v>3668</v>
      </c>
      <c r="L3102" s="61" t="s">
        <v>113</v>
      </c>
      <c r="M3102" s="61">
        <f>VLOOKUP(H3102,zdroj!C:F,4,0)</f>
        <v>0</v>
      </c>
      <c r="N3102" s="61" t="str">
        <f t="shared" si="96"/>
        <v>katB</v>
      </c>
      <c r="P3102" s="73" t="str">
        <f t="shared" si="97"/>
        <v/>
      </c>
      <c r="Q3102" s="61" t="s">
        <v>30</v>
      </c>
    </row>
    <row r="3103" spans="8:17" x14ac:dyDescent="0.25">
      <c r="H3103" s="59">
        <v>179957</v>
      </c>
      <c r="I3103" s="59" t="s">
        <v>69</v>
      </c>
      <c r="J3103" s="59">
        <v>1324837</v>
      </c>
      <c r="K3103" s="59" t="s">
        <v>3669</v>
      </c>
      <c r="L3103" s="61" t="s">
        <v>113</v>
      </c>
      <c r="M3103" s="61">
        <f>VLOOKUP(H3103,zdroj!C:F,4,0)</f>
        <v>0</v>
      </c>
      <c r="N3103" s="61" t="str">
        <f t="shared" si="96"/>
        <v>katB</v>
      </c>
      <c r="P3103" s="73" t="str">
        <f t="shared" si="97"/>
        <v/>
      </c>
      <c r="Q3103" s="61" t="s">
        <v>30</v>
      </c>
    </row>
    <row r="3104" spans="8:17" x14ac:dyDescent="0.25">
      <c r="H3104" s="59">
        <v>179957</v>
      </c>
      <c r="I3104" s="59" t="s">
        <v>69</v>
      </c>
      <c r="J3104" s="59">
        <v>1324845</v>
      </c>
      <c r="K3104" s="59" t="s">
        <v>3670</v>
      </c>
      <c r="L3104" s="61" t="s">
        <v>113</v>
      </c>
      <c r="M3104" s="61">
        <f>VLOOKUP(H3104,zdroj!C:F,4,0)</f>
        <v>0</v>
      </c>
      <c r="N3104" s="61" t="str">
        <f t="shared" si="96"/>
        <v>katB</v>
      </c>
      <c r="P3104" s="73" t="str">
        <f t="shared" si="97"/>
        <v/>
      </c>
      <c r="Q3104" s="61" t="s">
        <v>30</v>
      </c>
    </row>
    <row r="3105" spans="8:17" x14ac:dyDescent="0.25">
      <c r="H3105" s="59">
        <v>179957</v>
      </c>
      <c r="I3105" s="59" t="s">
        <v>69</v>
      </c>
      <c r="J3105" s="59">
        <v>1324853</v>
      </c>
      <c r="K3105" s="59" t="s">
        <v>3671</v>
      </c>
      <c r="L3105" s="61" t="s">
        <v>113</v>
      </c>
      <c r="M3105" s="61">
        <f>VLOOKUP(H3105,zdroj!C:F,4,0)</f>
        <v>0</v>
      </c>
      <c r="N3105" s="61" t="str">
        <f t="shared" si="96"/>
        <v>katB</v>
      </c>
      <c r="P3105" s="73" t="str">
        <f t="shared" si="97"/>
        <v/>
      </c>
      <c r="Q3105" s="61" t="s">
        <v>30</v>
      </c>
    </row>
    <row r="3106" spans="8:17" x14ac:dyDescent="0.25">
      <c r="H3106" s="59">
        <v>179957</v>
      </c>
      <c r="I3106" s="59" t="s">
        <v>69</v>
      </c>
      <c r="J3106" s="59">
        <v>1324861</v>
      </c>
      <c r="K3106" s="59" t="s">
        <v>3672</v>
      </c>
      <c r="L3106" s="61" t="s">
        <v>113</v>
      </c>
      <c r="M3106" s="61">
        <f>VLOOKUP(H3106,zdroj!C:F,4,0)</f>
        <v>0</v>
      </c>
      <c r="N3106" s="61" t="str">
        <f t="shared" si="96"/>
        <v>katB</v>
      </c>
      <c r="P3106" s="73" t="str">
        <f t="shared" si="97"/>
        <v/>
      </c>
      <c r="Q3106" s="61" t="s">
        <v>30</v>
      </c>
    </row>
    <row r="3107" spans="8:17" x14ac:dyDescent="0.25">
      <c r="H3107" s="59">
        <v>179957</v>
      </c>
      <c r="I3107" s="59" t="s">
        <v>69</v>
      </c>
      <c r="J3107" s="59">
        <v>1324888</v>
      </c>
      <c r="K3107" s="59" t="s">
        <v>3673</v>
      </c>
      <c r="L3107" s="61" t="s">
        <v>113</v>
      </c>
      <c r="M3107" s="61">
        <f>VLOOKUP(H3107,zdroj!C:F,4,0)</f>
        <v>0</v>
      </c>
      <c r="N3107" s="61" t="str">
        <f t="shared" si="96"/>
        <v>katB</v>
      </c>
      <c r="P3107" s="73" t="str">
        <f t="shared" si="97"/>
        <v/>
      </c>
      <c r="Q3107" s="61" t="s">
        <v>30</v>
      </c>
    </row>
    <row r="3108" spans="8:17" x14ac:dyDescent="0.25">
      <c r="H3108" s="59">
        <v>179957</v>
      </c>
      <c r="I3108" s="59" t="s">
        <v>69</v>
      </c>
      <c r="J3108" s="59">
        <v>1324896</v>
      </c>
      <c r="K3108" s="59" t="s">
        <v>3674</v>
      </c>
      <c r="L3108" s="61" t="s">
        <v>113</v>
      </c>
      <c r="M3108" s="61">
        <f>VLOOKUP(H3108,zdroj!C:F,4,0)</f>
        <v>0</v>
      </c>
      <c r="N3108" s="61" t="str">
        <f t="shared" si="96"/>
        <v>katB</v>
      </c>
      <c r="P3108" s="73" t="str">
        <f t="shared" si="97"/>
        <v/>
      </c>
      <c r="Q3108" s="61" t="s">
        <v>30</v>
      </c>
    </row>
    <row r="3109" spans="8:17" x14ac:dyDescent="0.25">
      <c r="H3109" s="59">
        <v>179957</v>
      </c>
      <c r="I3109" s="59" t="s">
        <v>69</v>
      </c>
      <c r="J3109" s="59">
        <v>1324900</v>
      </c>
      <c r="K3109" s="59" t="s">
        <v>3675</v>
      </c>
      <c r="L3109" s="61" t="s">
        <v>113</v>
      </c>
      <c r="M3109" s="61">
        <f>VLOOKUP(H3109,zdroj!C:F,4,0)</f>
        <v>0</v>
      </c>
      <c r="N3109" s="61" t="str">
        <f t="shared" si="96"/>
        <v>katB</v>
      </c>
      <c r="P3109" s="73" t="str">
        <f t="shared" si="97"/>
        <v/>
      </c>
      <c r="Q3109" s="61" t="s">
        <v>30</v>
      </c>
    </row>
    <row r="3110" spans="8:17" x14ac:dyDescent="0.25">
      <c r="H3110" s="59">
        <v>179957</v>
      </c>
      <c r="I3110" s="59" t="s">
        <v>69</v>
      </c>
      <c r="J3110" s="59">
        <v>1324918</v>
      </c>
      <c r="K3110" s="59" t="s">
        <v>3676</v>
      </c>
      <c r="L3110" s="61" t="s">
        <v>113</v>
      </c>
      <c r="M3110" s="61">
        <f>VLOOKUP(H3110,zdroj!C:F,4,0)</f>
        <v>0</v>
      </c>
      <c r="N3110" s="61" t="str">
        <f t="shared" si="96"/>
        <v>katB</v>
      </c>
      <c r="P3110" s="73" t="str">
        <f t="shared" si="97"/>
        <v/>
      </c>
      <c r="Q3110" s="61" t="s">
        <v>30</v>
      </c>
    </row>
    <row r="3111" spans="8:17" x14ac:dyDescent="0.25">
      <c r="H3111" s="59">
        <v>179957</v>
      </c>
      <c r="I3111" s="59" t="s">
        <v>69</v>
      </c>
      <c r="J3111" s="59">
        <v>1324926</v>
      </c>
      <c r="K3111" s="59" t="s">
        <v>3677</v>
      </c>
      <c r="L3111" s="61" t="s">
        <v>113</v>
      </c>
      <c r="M3111" s="61">
        <f>VLOOKUP(H3111,zdroj!C:F,4,0)</f>
        <v>0</v>
      </c>
      <c r="N3111" s="61" t="str">
        <f t="shared" si="96"/>
        <v>katB</v>
      </c>
      <c r="P3111" s="73" t="str">
        <f t="shared" si="97"/>
        <v/>
      </c>
      <c r="Q3111" s="61" t="s">
        <v>30</v>
      </c>
    </row>
    <row r="3112" spans="8:17" x14ac:dyDescent="0.25">
      <c r="H3112" s="59">
        <v>179957</v>
      </c>
      <c r="I3112" s="59" t="s">
        <v>69</v>
      </c>
      <c r="J3112" s="59">
        <v>1324934</v>
      </c>
      <c r="K3112" s="59" t="s">
        <v>3678</v>
      </c>
      <c r="L3112" s="61" t="s">
        <v>113</v>
      </c>
      <c r="M3112" s="61">
        <f>VLOOKUP(H3112,zdroj!C:F,4,0)</f>
        <v>0</v>
      </c>
      <c r="N3112" s="61" t="str">
        <f t="shared" si="96"/>
        <v>katB</v>
      </c>
      <c r="P3112" s="73" t="str">
        <f t="shared" si="97"/>
        <v/>
      </c>
      <c r="Q3112" s="61" t="s">
        <v>30</v>
      </c>
    </row>
    <row r="3113" spans="8:17" x14ac:dyDescent="0.25">
      <c r="H3113" s="59">
        <v>179957</v>
      </c>
      <c r="I3113" s="59" t="s">
        <v>69</v>
      </c>
      <c r="J3113" s="59">
        <v>1324942</v>
      </c>
      <c r="K3113" s="59" t="s">
        <v>3679</v>
      </c>
      <c r="L3113" s="61" t="s">
        <v>113</v>
      </c>
      <c r="M3113" s="61">
        <f>VLOOKUP(H3113,zdroj!C:F,4,0)</f>
        <v>0</v>
      </c>
      <c r="N3113" s="61" t="str">
        <f t="shared" si="96"/>
        <v>katB</v>
      </c>
      <c r="P3113" s="73" t="str">
        <f t="shared" si="97"/>
        <v/>
      </c>
      <c r="Q3113" s="61" t="s">
        <v>30</v>
      </c>
    </row>
    <row r="3114" spans="8:17" x14ac:dyDescent="0.25">
      <c r="H3114" s="59">
        <v>179957</v>
      </c>
      <c r="I3114" s="59" t="s">
        <v>69</v>
      </c>
      <c r="J3114" s="59">
        <v>1324951</v>
      </c>
      <c r="K3114" s="59" t="s">
        <v>3680</v>
      </c>
      <c r="L3114" s="61" t="s">
        <v>113</v>
      </c>
      <c r="M3114" s="61">
        <f>VLOOKUP(H3114,zdroj!C:F,4,0)</f>
        <v>0</v>
      </c>
      <c r="N3114" s="61" t="str">
        <f t="shared" si="96"/>
        <v>katB</v>
      </c>
      <c r="P3114" s="73" t="str">
        <f t="shared" si="97"/>
        <v/>
      </c>
      <c r="Q3114" s="61" t="s">
        <v>30</v>
      </c>
    </row>
    <row r="3115" spans="8:17" x14ac:dyDescent="0.25">
      <c r="H3115" s="59">
        <v>179957</v>
      </c>
      <c r="I3115" s="59" t="s">
        <v>69</v>
      </c>
      <c r="J3115" s="59">
        <v>1324969</v>
      </c>
      <c r="K3115" s="59" t="s">
        <v>3681</v>
      </c>
      <c r="L3115" s="61" t="s">
        <v>113</v>
      </c>
      <c r="M3115" s="61">
        <f>VLOOKUP(H3115,zdroj!C:F,4,0)</f>
        <v>0</v>
      </c>
      <c r="N3115" s="61" t="str">
        <f t="shared" si="96"/>
        <v>katB</v>
      </c>
      <c r="P3115" s="73" t="str">
        <f t="shared" si="97"/>
        <v/>
      </c>
      <c r="Q3115" s="61" t="s">
        <v>30</v>
      </c>
    </row>
    <row r="3116" spans="8:17" x14ac:dyDescent="0.25">
      <c r="H3116" s="59">
        <v>179957</v>
      </c>
      <c r="I3116" s="59" t="s">
        <v>69</v>
      </c>
      <c r="J3116" s="59">
        <v>1324977</v>
      </c>
      <c r="K3116" s="59" t="s">
        <v>3682</v>
      </c>
      <c r="L3116" s="61" t="s">
        <v>113</v>
      </c>
      <c r="M3116" s="61">
        <f>VLOOKUP(H3116,zdroj!C:F,4,0)</f>
        <v>0</v>
      </c>
      <c r="N3116" s="61" t="str">
        <f t="shared" si="96"/>
        <v>katB</v>
      </c>
      <c r="P3116" s="73" t="str">
        <f t="shared" si="97"/>
        <v/>
      </c>
      <c r="Q3116" s="61" t="s">
        <v>30</v>
      </c>
    </row>
    <row r="3117" spans="8:17" x14ac:dyDescent="0.25">
      <c r="H3117" s="59">
        <v>179957</v>
      </c>
      <c r="I3117" s="59" t="s">
        <v>69</v>
      </c>
      <c r="J3117" s="59">
        <v>1324993</v>
      </c>
      <c r="K3117" s="59" t="s">
        <v>3683</v>
      </c>
      <c r="L3117" s="61" t="s">
        <v>81</v>
      </c>
      <c r="M3117" s="61">
        <f>VLOOKUP(H3117,zdroj!C:F,4,0)</f>
        <v>0</v>
      </c>
      <c r="N3117" s="61" t="str">
        <f t="shared" si="96"/>
        <v>-</v>
      </c>
      <c r="P3117" s="73" t="str">
        <f t="shared" si="97"/>
        <v/>
      </c>
      <c r="Q3117" s="61" t="s">
        <v>86</v>
      </c>
    </row>
    <row r="3118" spans="8:17" x14ac:dyDescent="0.25">
      <c r="H3118" s="59">
        <v>179957</v>
      </c>
      <c r="I3118" s="59" t="s">
        <v>69</v>
      </c>
      <c r="J3118" s="59">
        <v>1325001</v>
      </c>
      <c r="K3118" s="59" t="s">
        <v>3684</v>
      </c>
      <c r="L3118" s="61" t="s">
        <v>113</v>
      </c>
      <c r="M3118" s="61">
        <f>VLOOKUP(H3118,zdroj!C:F,4,0)</f>
        <v>0</v>
      </c>
      <c r="N3118" s="61" t="str">
        <f t="shared" si="96"/>
        <v>katB</v>
      </c>
      <c r="P3118" s="73" t="str">
        <f t="shared" si="97"/>
        <v/>
      </c>
      <c r="Q3118" s="61" t="s">
        <v>30</v>
      </c>
    </row>
    <row r="3119" spans="8:17" x14ac:dyDescent="0.25">
      <c r="H3119" s="59">
        <v>179957</v>
      </c>
      <c r="I3119" s="59" t="s">
        <v>69</v>
      </c>
      <c r="J3119" s="59">
        <v>1325019</v>
      </c>
      <c r="K3119" s="59" t="s">
        <v>3685</v>
      </c>
      <c r="L3119" s="61" t="s">
        <v>81</v>
      </c>
      <c r="M3119" s="61">
        <f>VLOOKUP(H3119,zdroj!C:F,4,0)</f>
        <v>0</v>
      </c>
      <c r="N3119" s="61" t="str">
        <f t="shared" si="96"/>
        <v>-</v>
      </c>
      <c r="P3119" s="73" t="str">
        <f t="shared" si="97"/>
        <v/>
      </c>
      <c r="Q3119" s="61" t="s">
        <v>88</v>
      </c>
    </row>
    <row r="3120" spans="8:17" x14ac:dyDescent="0.25">
      <c r="H3120" s="59">
        <v>179957</v>
      </c>
      <c r="I3120" s="59" t="s">
        <v>69</v>
      </c>
      <c r="J3120" s="59">
        <v>26784581</v>
      </c>
      <c r="K3120" s="59" t="s">
        <v>3686</v>
      </c>
      <c r="L3120" s="61" t="s">
        <v>113</v>
      </c>
      <c r="M3120" s="61">
        <f>VLOOKUP(H3120,zdroj!C:F,4,0)</f>
        <v>0</v>
      </c>
      <c r="N3120" s="61" t="str">
        <f t="shared" si="96"/>
        <v>katB</v>
      </c>
      <c r="P3120" s="73" t="str">
        <f t="shared" si="97"/>
        <v/>
      </c>
      <c r="Q3120" s="61" t="s">
        <v>30</v>
      </c>
    </row>
    <row r="3121" spans="8:17" x14ac:dyDescent="0.25">
      <c r="H3121" s="59">
        <v>179957</v>
      </c>
      <c r="I3121" s="59" t="s">
        <v>69</v>
      </c>
      <c r="J3121" s="59">
        <v>26784599</v>
      </c>
      <c r="K3121" s="59" t="s">
        <v>3687</v>
      </c>
      <c r="L3121" s="61" t="s">
        <v>113</v>
      </c>
      <c r="M3121" s="61">
        <f>VLOOKUP(H3121,zdroj!C:F,4,0)</f>
        <v>0</v>
      </c>
      <c r="N3121" s="61" t="str">
        <f t="shared" si="96"/>
        <v>katB</v>
      </c>
      <c r="P3121" s="73" t="str">
        <f t="shared" si="97"/>
        <v/>
      </c>
      <c r="Q3121" s="61" t="s">
        <v>30</v>
      </c>
    </row>
    <row r="3122" spans="8:17" x14ac:dyDescent="0.25">
      <c r="H3122" s="59">
        <v>179957</v>
      </c>
      <c r="I3122" s="59" t="s">
        <v>69</v>
      </c>
      <c r="J3122" s="59">
        <v>27898270</v>
      </c>
      <c r="K3122" s="59" t="s">
        <v>3688</v>
      </c>
      <c r="L3122" s="61" t="s">
        <v>113</v>
      </c>
      <c r="M3122" s="61">
        <f>VLOOKUP(H3122,zdroj!C:F,4,0)</f>
        <v>0</v>
      </c>
      <c r="N3122" s="61" t="str">
        <f t="shared" si="96"/>
        <v>katB</v>
      </c>
      <c r="P3122" s="73" t="str">
        <f t="shared" si="97"/>
        <v/>
      </c>
      <c r="Q3122" s="61" t="s">
        <v>30</v>
      </c>
    </row>
    <row r="3123" spans="8:17" x14ac:dyDescent="0.25">
      <c r="H3123" s="59">
        <v>179957</v>
      </c>
      <c r="I3123" s="59" t="s">
        <v>69</v>
      </c>
      <c r="J3123" s="59">
        <v>28150449</v>
      </c>
      <c r="K3123" s="59" t="s">
        <v>3689</v>
      </c>
      <c r="L3123" s="61" t="s">
        <v>113</v>
      </c>
      <c r="M3123" s="61">
        <f>VLOOKUP(H3123,zdroj!C:F,4,0)</f>
        <v>0</v>
      </c>
      <c r="N3123" s="61" t="str">
        <f t="shared" si="96"/>
        <v>katB</v>
      </c>
      <c r="P3123" s="73" t="str">
        <f t="shared" si="97"/>
        <v/>
      </c>
      <c r="Q3123" s="61" t="s">
        <v>30</v>
      </c>
    </row>
    <row r="3124" spans="8:17" x14ac:dyDescent="0.25">
      <c r="H3124" s="59">
        <v>179957</v>
      </c>
      <c r="I3124" s="59" t="s">
        <v>69</v>
      </c>
      <c r="J3124" s="59">
        <v>28184033</v>
      </c>
      <c r="K3124" s="59" t="s">
        <v>3690</v>
      </c>
      <c r="L3124" s="61" t="s">
        <v>113</v>
      </c>
      <c r="M3124" s="61">
        <f>VLOOKUP(H3124,zdroj!C:F,4,0)</f>
        <v>0</v>
      </c>
      <c r="N3124" s="61" t="str">
        <f t="shared" si="96"/>
        <v>katB</v>
      </c>
      <c r="P3124" s="73" t="str">
        <f t="shared" si="97"/>
        <v/>
      </c>
      <c r="Q3124" s="61" t="s">
        <v>30</v>
      </c>
    </row>
    <row r="3125" spans="8:17" x14ac:dyDescent="0.25">
      <c r="H3125" s="59">
        <v>179957</v>
      </c>
      <c r="I3125" s="59" t="s">
        <v>69</v>
      </c>
      <c r="J3125" s="59">
        <v>41231538</v>
      </c>
      <c r="K3125" s="59" t="s">
        <v>3691</v>
      </c>
      <c r="L3125" s="61" t="s">
        <v>113</v>
      </c>
      <c r="M3125" s="61">
        <f>VLOOKUP(H3125,zdroj!C:F,4,0)</f>
        <v>0</v>
      </c>
      <c r="N3125" s="61" t="str">
        <f t="shared" si="96"/>
        <v>katB</v>
      </c>
      <c r="P3125" s="73" t="str">
        <f t="shared" si="97"/>
        <v/>
      </c>
      <c r="Q3125" s="61" t="s">
        <v>30</v>
      </c>
    </row>
    <row r="3126" spans="8:17" x14ac:dyDescent="0.25">
      <c r="H3126" s="59">
        <v>179957</v>
      </c>
      <c r="I3126" s="59" t="s">
        <v>69</v>
      </c>
      <c r="J3126" s="59">
        <v>42292042</v>
      </c>
      <c r="K3126" s="59" t="s">
        <v>3692</v>
      </c>
      <c r="L3126" s="61" t="s">
        <v>113</v>
      </c>
      <c r="M3126" s="61">
        <f>VLOOKUP(H3126,zdroj!C:F,4,0)</f>
        <v>0</v>
      </c>
      <c r="N3126" s="61" t="str">
        <f t="shared" si="96"/>
        <v>katB</v>
      </c>
      <c r="P3126" s="73" t="str">
        <f t="shared" si="97"/>
        <v/>
      </c>
      <c r="Q3126" s="61" t="s">
        <v>30</v>
      </c>
    </row>
    <row r="3127" spans="8:17" x14ac:dyDescent="0.25">
      <c r="H3127" s="59">
        <v>179957</v>
      </c>
      <c r="I3127" s="59" t="s">
        <v>69</v>
      </c>
      <c r="J3127" s="59">
        <v>70014248</v>
      </c>
      <c r="K3127" s="59" t="s">
        <v>3693</v>
      </c>
      <c r="L3127" s="61" t="s">
        <v>81</v>
      </c>
      <c r="M3127" s="61">
        <f>VLOOKUP(H3127,zdroj!C:F,4,0)</f>
        <v>0</v>
      </c>
      <c r="N3127" s="61" t="str">
        <f t="shared" si="96"/>
        <v>-</v>
      </c>
      <c r="P3127" s="73" t="str">
        <f t="shared" si="97"/>
        <v/>
      </c>
      <c r="Q3127" s="61" t="s">
        <v>86</v>
      </c>
    </row>
    <row r="3128" spans="8:17" x14ac:dyDescent="0.25">
      <c r="H3128" s="59">
        <v>179957</v>
      </c>
      <c r="I3128" s="59" t="s">
        <v>69</v>
      </c>
      <c r="J3128" s="59">
        <v>74007831</v>
      </c>
      <c r="K3128" s="59" t="s">
        <v>3694</v>
      </c>
      <c r="L3128" s="61" t="s">
        <v>113</v>
      </c>
      <c r="M3128" s="61">
        <f>VLOOKUP(H3128,zdroj!C:F,4,0)</f>
        <v>0</v>
      </c>
      <c r="N3128" s="61" t="str">
        <f t="shared" si="96"/>
        <v>katB</v>
      </c>
      <c r="P3128" s="73" t="str">
        <f t="shared" si="97"/>
        <v/>
      </c>
      <c r="Q3128" s="61" t="s">
        <v>30</v>
      </c>
    </row>
    <row r="3129" spans="8:17" x14ac:dyDescent="0.25">
      <c r="H3129" s="59">
        <v>179957</v>
      </c>
      <c r="I3129" s="59" t="s">
        <v>69</v>
      </c>
      <c r="J3129" s="59">
        <v>74472691</v>
      </c>
      <c r="K3129" s="59" t="s">
        <v>3695</v>
      </c>
      <c r="L3129" s="61" t="s">
        <v>113</v>
      </c>
      <c r="M3129" s="61">
        <f>VLOOKUP(H3129,zdroj!C:F,4,0)</f>
        <v>0</v>
      </c>
      <c r="N3129" s="61" t="str">
        <f t="shared" si="96"/>
        <v>katB</v>
      </c>
      <c r="P3129" s="73" t="str">
        <f t="shared" si="97"/>
        <v/>
      </c>
      <c r="Q3129" s="61" t="s">
        <v>30</v>
      </c>
    </row>
    <row r="3130" spans="8:17" x14ac:dyDescent="0.25">
      <c r="H3130" s="59">
        <v>179957</v>
      </c>
      <c r="I3130" s="59" t="s">
        <v>69</v>
      </c>
      <c r="J3130" s="59">
        <v>74567373</v>
      </c>
      <c r="K3130" s="59" t="s">
        <v>3696</v>
      </c>
      <c r="L3130" s="61" t="s">
        <v>113</v>
      </c>
      <c r="M3130" s="61">
        <f>VLOOKUP(H3130,zdroj!C:F,4,0)</f>
        <v>0</v>
      </c>
      <c r="N3130" s="61" t="str">
        <f t="shared" si="96"/>
        <v>katB</v>
      </c>
      <c r="P3130" s="73" t="str">
        <f t="shared" si="97"/>
        <v/>
      </c>
      <c r="Q3130" s="61" t="s">
        <v>30</v>
      </c>
    </row>
    <row r="3131" spans="8:17" x14ac:dyDescent="0.25">
      <c r="H3131" s="59">
        <v>179957</v>
      </c>
      <c r="I3131" s="59" t="s">
        <v>69</v>
      </c>
      <c r="J3131" s="59">
        <v>78448727</v>
      </c>
      <c r="K3131" s="59" t="s">
        <v>3697</v>
      </c>
      <c r="L3131" s="61" t="s">
        <v>81</v>
      </c>
      <c r="M3131" s="61">
        <f>VLOOKUP(H3131,zdroj!C:F,4,0)</f>
        <v>0</v>
      </c>
      <c r="N3131" s="61" t="str">
        <f t="shared" si="96"/>
        <v>-</v>
      </c>
      <c r="P3131" s="73" t="str">
        <f t="shared" si="97"/>
        <v/>
      </c>
      <c r="Q3131" s="61" t="s">
        <v>88</v>
      </c>
    </row>
    <row r="3132" spans="8:17" x14ac:dyDescent="0.25">
      <c r="H3132" s="59">
        <v>179957</v>
      </c>
      <c r="I3132" s="59" t="s">
        <v>69</v>
      </c>
      <c r="J3132" s="59">
        <v>78757576</v>
      </c>
      <c r="K3132" s="59" t="s">
        <v>3698</v>
      </c>
      <c r="L3132" s="61" t="s">
        <v>113</v>
      </c>
      <c r="M3132" s="61">
        <f>VLOOKUP(H3132,zdroj!C:F,4,0)</f>
        <v>0</v>
      </c>
      <c r="N3132" s="61" t="str">
        <f t="shared" si="96"/>
        <v>katB</v>
      </c>
      <c r="P3132" s="73" t="str">
        <f t="shared" si="97"/>
        <v/>
      </c>
      <c r="Q3132" s="61" t="s">
        <v>30</v>
      </c>
    </row>
    <row r="3133" spans="8:17" x14ac:dyDescent="0.25">
      <c r="H3133" s="59">
        <v>179957</v>
      </c>
      <c r="I3133" s="59" t="s">
        <v>69</v>
      </c>
      <c r="J3133" s="59">
        <v>79577661</v>
      </c>
      <c r="K3133" s="59" t="s">
        <v>3699</v>
      </c>
      <c r="L3133" s="61" t="s">
        <v>113</v>
      </c>
      <c r="M3133" s="61">
        <f>VLOOKUP(H3133,zdroj!C:F,4,0)</f>
        <v>0</v>
      </c>
      <c r="N3133" s="61" t="str">
        <f t="shared" si="96"/>
        <v>katB</v>
      </c>
      <c r="P3133" s="73" t="str">
        <f t="shared" si="97"/>
        <v/>
      </c>
      <c r="Q3133" s="61" t="s">
        <v>30</v>
      </c>
    </row>
    <row r="3134" spans="8:17" x14ac:dyDescent="0.25">
      <c r="H3134" s="59">
        <v>179957</v>
      </c>
      <c r="I3134" s="59" t="s">
        <v>69</v>
      </c>
      <c r="J3134" s="59">
        <v>80034284</v>
      </c>
      <c r="K3134" s="59" t="s">
        <v>3700</v>
      </c>
      <c r="L3134" s="61" t="s">
        <v>113</v>
      </c>
      <c r="M3134" s="61">
        <f>VLOOKUP(H3134,zdroj!C:F,4,0)</f>
        <v>0</v>
      </c>
      <c r="N3134" s="61" t="str">
        <f t="shared" si="96"/>
        <v>katB</v>
      </c>
      <c r="P3134" s="73" t="str">
        <f t="shared" si="97"/>
        <v/>
      </c>
      <c r="Q3134" s="61" t="s">
        <v>30</v>
      </c>
    </row>
    <row r="3135" spans="8:17" x14ac:dyDescent="0.25">
      <c r="H3135" s="59">
        <v>179957</v>
      </c>
      <c r="I3135" s="59" t="s">
        <v>69</v>
      </c>
      <c r="J3135" s="59">
        <v>81359233</v>
      </c>
      <c r="K3135" s="59" t="s">
        <v>3701</v>
      </c>
      <c r="L3135" s="61" t="s">
        <v>113</v>
      </c>
      <c r="M3135" s="61">
        <f>VLOOKUP(H3135,zdroj!C:F,4,0)</f>
        <v>0</v>
      </c>
      <c r="N3135" s="61" t="str">
        <f t="shared" si="96"/>
        <v>katB</v>
      </c>
      <c r="P3135" s="73" t="str">
        <f t="shared" si="97"/>
        <v/>
      </c>
      <c r="Q3135" s="61" t="s">
        <v>30</v>
      </c>
    </row>
    <row r="3136" spans="8:17" x14ac:dyDescent="0.25">
      <c r="H3136" s="59">
        <v>88935</v>
      </c>
      <c r="I3136" s="59" t="s">
        <v>69</v>
      </c>
      <c r="J3136" s="59">
        <v>1317831</v>
      </c>
      <c r="K3136" s="59" t="s">
        <v>3702</v>
      </c>
      <c r="L3136" s="61" t="s">
        <v>113</v>
      </c>
      <c r="M3136" s="61">
        <f>VLOOKUP(H3136,zdroj!C:F,4,0)</f>
        <v>0</v>
      </c>
      <c r="N3136" s="61" t="str">
        <f t="shared" si="96"/>
        <v>katB</v>
      </c>
      <c r="P3136" s="73" t="str">
        <f t="shared" si="97"/>
        <v/>
      </c>
      <c r="Q3136" s="61" t="s">
        <v>30</v>
      </c>
    </row>
    <row r="3137" spans="8:17" x14ac:dyDescent="0.25">
      <c r="H3137" s="59">
        <v>88935</v>
      </c>
      <c r="I3137" s="59" t="s">
        <v>69</v>
      </c>
      <c r="J3137" s="59">
        <v>1317849</v>
      </c>
      <c r="K3137" s="59" t="s">
        <v>3703</v>
      </c>
      <c r="L3137" s="61" t="s">
        <v>113</v>
      </c>
      <c r="M3137" s="61">
        <f>VLOOKUP(H3137,zdroj!C:F,4,0)</f>
        <v>0</v>
      </c>
      <c r="N3137" s="61" t="str">
        <f t="shared" si="96"/>
        <v>katB</v>
      </c>
      <c r="P3137" s="73" t="str">
        <f t="shared" si="97"/>
        <v/>
      </c>
      <c r="Q3137" s="61" t="s">
        <v>30</v>
      </c>
    </row>
    <row r="3138" spans="8:17" x14ac:dyDescent="0.25">
      <c r="H3138" s="59">
        <v>88935</v>
      </c>
      <c r="I3138" s="59" t="s">
        <v>69</v>
      </c>
      <c r="J3138" s="59">
        <v>1317857</v>
      </c>
      <c r="K3138" s="59" t="s">
        <v>3704</v>
      </c>
      <c r="L3138" s="61" t="s">
        <v>113</v>
      </c>
      <c r="M3138" s="61">
        <f>VLOOKUP(H3138,zdroj!C:F,4,0)</f>
        <v>0</v>
      </c>
      <c r="N3138" s="61" t="str">
        <f t="shared" si="96"/>
        <v>katB</v>
      </c>
      <c r="P3138" s="73" t="str">
        <f t="shared" si="97"/>
        <v/>
      </c>
      <c r="Q3138" s="61" t="s">
        <v>30</v>
      </c>
    </row>
    <row r="3139" spans="8:17" x14ac:dyDescent="0.25">
      <c r="H3139" s="59">
        <v>88935</v>
      </c>
      <c r="I3139" s="59" t="s">
        <v>69</v>
      </c>
      <c r="J3139" s="59">
        <v>1317865</v>
      </c>
      <c r="K3139" s="59" t="s">
        <v>3705</v>
      </c>
      <c r="L3139" s="61" t="s">
        <v>113</v>
      </c>
      <c r="M3139" s="61">
        <f>VLOOKUP(H3139,zdroj!C:F,4,0)</f>
        <v>0</v>
      </c>
      <c r="N3139" s="61" t="str">
        <f t="shared" si="96"/>
        <v>katB</v>
      </c>
      <c r="P3139" s="73" t="str">
        <f t="shared" si="97"/>
        <v/>
      </c>
      <c r="Q3139" s="61" t="s">
        <v>30</v>
      </c>
    </row>
    <row r="3140" spans="8:17" x14ac:dyDescent="0.25">
      <c r="H3140" s="59">
        <v>88935</v>
      </c>
      <c r="I3140" s="59" t="s">
        <v>69</v>
      </c>
      <c r="J3140" s="59">
        <v>1317873</v>
      </c>
      <c r="K3140" s="59" t="s">
        <v>3706</v>
      </c>
      <c r="L3140" s="61" t="s">
        <v>113</v>
      </c>
      <c r="M3140" s="61">
        <f>VLOOKUP(H3140,zdroj!C:F,4,0)</f>
        <v>0</v>
      </c>
      <c r="N3140" s="61" t="str">
        <f t="shared" si="96"/>
        <v>katB</v>
      </c>
      <c r="P3140" s="73" t="str">
        <f t="shared" si="97"/>
        <v/>
      </c>
      <c r="Q3140" s="61" t="s">
        <v>30</v>
      </c>
    </row>
    <row r="3141" spans="8:17" x14ac:dyDescent="0.25">
      <c r="H3141" s="59">
        <v>88935</v>
      </c>
      <c r="I3141" s="59" t="s">
        <v>69</v>
      </c>
      <c r="J3141" s="59">
        <v>1317881</v>
      </c>
      <c r="K3141" s="59" t="s">
        <v>3707</v>
      </c>
      <c r="L3141" s="61" t="s">
        <v>113</v>
      </c>
      <c r="M3141" s="61">
        <f>VLOOKUP(H3141,zdroj!C:F,4,0)</f>
        <v>0</v>
      </c>
      <c r="N3141" s="61" t="str">
        <f t="shared" si="96"/>
        <v>katB</v>
      </c>
      <c r="P3141" s="73" t="str">
        <f t="shared" si="97"/>
        <v/>
      </c>
      <c r="Q3141" s="61" t="s">
        <v>30</v>
      </c>
    </row>
    <row r="3142" spans="8:17" x14ac:dyDescent="0.25">
      <c r="H3142" s="59">
        <v>88935</v>
      </c>
      <c r="I3142" s="59" t="s">
        <v>69</v>
      </c>
      <c r="J3142" s="59">
        <v>1317890</v>
      </c>
      <c r="K3142" s="59" t="s">
        <v>3708</v>
      </c>
      <c r="L3142" s="61" t="s">
        <v>113</v>
      </c>
      <c r="M3142" s="61">
        <f>VLOOKUP(H3142,zdroj!C:F,4,0)</f>
        <v>0</v>
      </c>
      <c r="N3142" s="61" t="str">
        <f t="shared" si="96"/>
        <v>katB</v>
      </c>
      <c r="P3142" s="73" t="str">
        <f t="shared" si="97"/>
        <v/>
      </c>
      <c r="Q3142" s="61" t="s">
        <v>30</v>
      </c>
    </row>
    <row r="3143" spans="8:17" x14ac:dyDescent="0.25">
      <c r="H3143" s="59">
        <v>88935</v>
      </c>
      <c r="I3143" s="59" t="s">
        <v>69</v>
      </c>
      <c r="J3143" s="59">
        <v>1317903</v>
      </c>
      <c r="K3143" s="59" t="s">
        <v>3709</v>
      </c>
      <c r="L3143" s="61" t="s">
        <v>113</v>
      </c>
      <c r="M3143" s="61">
        <f>VLOOKUP(H3143,zdroj!C:F,4,0)</f>
        <v>0</v>
      </c>
      <c r="N3143" s="61" t="str">
        <f t="shared" ref="N3143:N3206" si="98">IF(M3143="A",IF(L3143="katA","katB",L3143),L3143)</f>
        <v>katB</v>
      </c>
      <c r="P3143" s="73" t="str">
        <f t="shared" ref="P3143:P3206" si="99">IF(O3143="A",1,"")</f>
        <v/>
      </c>
      <c r="Q3143" s="61" t="s">
        <v>30</v>
      </c>
    </row>
    <row r="3144" spans="8:17" x14ac:dyDescent="0.25">
      <c r="H3144" s="59">
        <v>88935</v>
      </c>
      <c r="I3144" s="59" t="s">
        <v>69</v>
      </c>
      <c r="J3144" s="59">
        <v>1317911</v>
      </c>
      <c r="K3144" s="59" t="s">
        <v>3710</v>
      </c>
      <c r="L3144" s="61" t="s">
        <v>113</v>
      </c>
      <c r="M3144" s="61">
        <f>VLOOKUP(H3144,zdroj!C:F,4,0)</f>
        <v>0</v>
      </c>
      <c r="N3144" s="61" t="str">
        <f t="shared" si="98"/>
        <v>katB</v>
      </c>
      <c r="P3144" s="73" t="str">
        <f t="shared" si="99"/>
        <v/>
      </c>
      <c r="Q3144" s="61" t="s">
        <v>30</v>
      </c>
    </row>
    <row r="3145" spans="8:17" x14ac:dyDescent="0.25">
      <c r="H3145" s="59">
        <v>88935</v>
      </c>
      <c r="I3145" s="59" t="s">
        <v>69</v>
      </c>
      <c r="J3145" s="59">
        <v>1317920</v>
      </c>
      <c r="K3145" s="59" t="s">
        <v>3711</v>
      </c>
      <c r="L3145" s="61" t="s">
        <v>113</v>
      </c>
      <c r="M3145" s="61">
        <f>VLOOKUP(H3145,zdroj!C:F,4,0)</f>
        <v>0</v>
      </c>
      <c r="N3145" s="61" t="str">
        <f t="shared" si="98"/>
        <v>katB</v>
      </c>
      <c r="P3145" s="73" t="str">
        <f t="shared" si="99"/>
        <v/>
      </c>
      <c r="Q3145" s="61" t="s">
        <v>30</v>
      </c>
    </row>
    <row r="3146" spans="8:17" x14ac:dyDescent="0.25">
      <c r="H3146" s="59">
        <v>88935</v>
      </c>
      <c r="I3146" s="59" t="s">
        <v>69</v>
      </c>
      <c r="J3146" s="59">
        <v>1317938</v>
      </c>
      <c r="K3146" s="59" t="s">
        <v>3712</v>
      </c>
      <c r="L3146" s="61" t="s">
        <v>113</v>
      </c>
      <c r="M3146" s="61">
        <f>VLOOKUP(H3146,zdroj!C:F,4,0)</f>
        <v>0</v>
      </c>
      <c r="N3146" s="61" t="str">
        <f t="shared" si="98"/>
        <v>katB</v>
      </c>
      <c r="P3146" s="73" t="str">
        <f t="shared" si="99"/>
        <v/>
      </c>
      <c r="Q3146" s="61" t="s">
        <v>30</v>
      </c>
    </row>
    <row r="3147" spans="8:17" x14ac:dyDescent="0.25">
      <c r="H3147" s="59">
        <v>88935</v>
      </c>
      <c r="I3147" s="59" t="s">
        <v>69</v>
      </c>
      <c r="J3147" s="59">
        <v>1317946</v>
      </c>
      <c r="K3147" s="59" t="s">
        <v>3713</v>
      </c>
      <c r="L3147" s="61" t="s">
        <v>113</v>
      </c>
      <c r="M3147" s="61">
        <f>VLOOKUP(H3147,zdroj!C:F,4,0)</f>
        <v>0</v>
      </c>
      <c r="N3147" s="61" t="str">
        <f t="shared" si="98"/>
        <v>katB</v>
      </c>
      <c r="P3147" s="73" t="str">
        <f t="shared" si="99"/>
        <v/>
      </c>
      <c r="Q3147" s="61" t="s">
        <v>30</v>
      </c>
    </row>
    <row r="3148" spans="8:17" x14ac:dyDescent="0.25">
      <c r="H3148" s="59">
        <v>88935</v>
      </c>
      <c r="I3148" s="59" t="s">
        <v>69</v>
      </c>
      <c r="J3148" s="59">
        <v>1317954</v>
      </c>
      <c r="K3148" s="59" t="s">
        <v>3714</v>
      </c>
      <c r="L3148" s="61" t="s">
        <v>113</v>
      </c>
      <c r="M3148" s="61">
        <f>VLOOKUP(H3148,zdroj!C:F,4,0)</f>
        <v>0</v>
      </c>
      <c r="N3148" s="61" t="str">
        <f t="shared" si="98"/>
        <v>katB</v>
      </c>
      <c r="P3148" s="73" t="str">
        <f t="shared" si="99"/>
        <v/>
      </c>
      <c r="Q3148" s="61" t="s">
        <v>30</v>
      </c>
    </row>
    <row r="3149" spans="8:17" x14ac:dyDescent="0.25">
      <c r="H3149" s="59">
        <v>88935</v>
      </c>
      <c r="I3149" s="59" t="s">
        <v>69</v>
      </c>
      <c r="J3149" s="59">
        <v>1317962</v>
      </c>
      <c r="K3149" s="59" t="s">
        <v>3715</v>
      </c>
      <c r="L3149" s="61" t="s">
        <v>113</v>
      </c>
      <c r="M3149" s="61">
        <f>VLOOKUP(H3149,zdroj!C:F,4,0)</f>
        <v>0</v>
      </c>
      <c r="N3149" s="61" t="str">
        <f t="shared" si="98"/>
        <v>katB</v>
      </c>
      <c r="P3149" s="73" t="str">
        <f t="shared" si="99"/>
        <v/>
      </c>
      <c r="Q3149" s="61" t="s">
        <v>30</v>
      </c>
    </row>
    <row r="3150" spans="8:17" x14ac:dyDescent="0.25">
      <c r="H3150" s="59">
        <v>88935</v>
      </c>
      <c r="I3150" s="59" t="s">
        <v>69</v>
      </c>
      <c r="J3150" s="59">
        <v>1317971</v>
      </c>
      <c r="K3150" s="59" t="s">
        <v>3716</v>
      </c>
      <c r="L3150" s="61" t="s">
        <v>113</v>
      </c>
      <c r="M3150" s="61">
        <f>VLOOKUP(H3150,zdroj!C:F,4,0)</f>
        <v>0</v>
      </c>
      <c r="N3150" s="61" t="str">
        <f t="shared" si="98"/>
        <v>katB</v>
      </c>
      <c r="P3150" s="73" t="str">
        <f t="shared" si="99"/>
        <v/>
      </c>
      <c r="Q3150" s="61" t="s">
        <v>30</v>
      </c>
    </row>
    <row r="3151" spans="8:17" x14ac:dyDescent="0.25">
      <c r="H3151" s="59">
        <v>88935</v>
      </c>
      <c r="I3151" s="59" t="s">
        <v>69</v>
      </c>
      <c r="J3151" s="59">
        <v>1317989</v>
      </c>
      <c r="K3151" s="59" t="s">
        <v>3717</v>
      </c>
      <c r="L3151" s="61" t="s">
        <v>113</v>
      </c>
      <c r="M3151" s="61">
        <f>VLOOKUP(H3151,zdroj!C:F,4,0)</f>
        <v>0</v>
      </c>
      <c r="N3151" s="61" t="str">
        <f t="shared" si="98"/>
        <v>katB</v>
      </c>
      <c r="P3151" s="73" t="str">
        <f t="shared" si="99"/>
        <v/>
      </c>
      <c r="Q3151" s="61" t="s">
        <v>30</v>
      </c>
    </row>
    <row r="3152" spans="8:17" x14ac:dyDescent="0.25">
      <c r="H3152" s="59">
        <v>88935</v>
      </c>
      <c r="I3152" s="59" t="s">
        <v>69</v>
      </c>
      <c r="J3152" s="59">
        <v>1317997</v>
      </c>
      <c r="K3152" s="59" t="s">
        <v>3718</v>
      </c>
      <c r="L3152" s="61" t="s">
        <v>113</v>
      </c>
      <c r="M3152" s="61">
        <f>VLOOKUP(H3152,zdroj!C:F,4,0)</f>
        <v>0</v>
      </c>
      <c r="N3152" s="61" t="str">
        <f t="shared" si="98"/>
        <v>katB</v>
      </c>
      <c r="P3152" s="73" t="str">
        <f t="shared" si="99"/>
        <v/>
      </c>
      <c r="Q3152" s="61" t="s">
        <v>30</v>
      </c>
    </row>
    <row r="3153" spans="8:17" x14ac:dyDescent="0.25">
      <c r="H3153" s="59">
        <v>88935</v>
      </c>
      <c r="I3153" s="59" t="s">
        <v>69</v>
      </c>
      <c r="J3153" s="59">
        <v>1318004</v>
      </c>
      <c r="K3153" s="59" t="s">
        <v>3719</v>
      </c>
      <c r="L3153" s="61" t="s">
        <v>113</v>
      </c>
      <c r="M3153" s="61">
        <f>VLOOKUP(H3153,zdroj!C:F,4,0)</f>
        <v>0</v>
      </c>
      <c r="N3153" s="61" t="str">
        <f t="shared" si="98"/>
        <v>katB</v>
      </c>
      <c r="P3153" s="73" t="str">
        <f t="shared" si="99"/>
        <v/>
      </c>
      <c r="Q3153" s="61" t="s">
        <v>30</v>
      </c>
    </row>
    <row r="3154" spans="8:17" x14ac:dyDescent="0.25">
      <c r="H3154" s="59">
        <v>88935</v>
      </c>
      <c r="I3154" s="59" t="s">
        <v>69</v>
      </c>
      <c r="J3154" s="59">
        <v>1318012</v>
      </c>
      <c r="K3154" s="59" t="s">
        <v>3720</v>
      </c>
      <c r="L3154" s="61" t="s">
        <v>113</v>
      </c>
      <c r="M3154" s="61">
        <f>VLOOKUP(H3154,zdroj!C:F,4,0)</f>
        <v>0</v>
      </c>
      <c r="N3154" s="61" t="str">
        <f t="shared" si="98"/>
        <v>katB</v>
      </c>
      <c r="P3154" s="73" t="str">
        <f t="shared" si="99"/>
        <v/>
      </c>
      <c r="Q3154" s="61" t="s">
        <v>30</v>
      </c>
    </row>
    <row r="3155" spans="8:17" x14ac:dyDescent="0.25">
      <c r="H3155" s="59">
        <v>88935</v>
      </c>
      <c r="I3155" s="59" t="s">
        <v>69</v>
      </c>
      <c r="J3155" s="59">
        <v>1318021</v>
      </c>
      <c r="K3155" s="59" t="s">
        <v>3721</v>
      </c>
      <c r="L3155" s="61" t="s">
        <v>113</v>
      </c>
      <c r="M3155" s="61">
        <f>VLOOKUP(H3155,zdroj!C:F,4,0)</f>
        <v>0</v>
      </c>
      <c r="N3155" s="61" t="str">
        <f t="shared" si="98"/>
        <v>katB</v>
      </c>
      <c r="P3155" s="73" t="str">
        <f t="shared" si="99"/>
        <v/>
      </c>
      <c r="Q3155" s="61" t="s">
        <v>30</v>
      </c>
    </row>
    <row r="3156" spans="8:17" x14ac:dyDescent="0.25">
      <c r="H3156" s="59">
        <v>88935</v>
      </c>
      <c r="I3156" s="59" t="s">
        <v>69</v>
      </c>
      <c r="J3156" s="59">
        <v>1318039</v>
      </c>
      <c r="K3156" s="59" t="s">
        <v>3722</v>
      </c>
      <c r="L3156" s="61" t="s">
        <v>81</v>
      </c>
      <c r="M3156" s="61">
        <f>VLOOKUP(H3156,zdroj!C:F,4,0)</f>
        <v>0</v>
      </c>
      <c r="N3156" s="61" t="str">
        <f t="shared" si="98"/>
        <v>-</v>
      </c>
      <c r="P3156" s="73" t="str">
        <f t="shared" si="99"/>
        <v/>
      </c>
      <c r="Q3156" s="61" t="s">
        <v>86</v>
      </c>
    </row>
    <row r="3157" spans="8:17" x14ac:dyDescent="0.25">
      <c r="H3157" s="59">
        <v>88935</v>
      </c>
      <c r="I3157" s="59" t="s">
        <v>69</v>
      </c>
      <c r="J3157" s="59">
        <v>1318047</v>
      </c>
      <c r="K3157" s="59" t="s">
        <v>3723</v>
      </c>
      <c r="L3157" s="61" t="s">
        <v>81</v>
      </c>
      <c r="M3157" s="61">
        <f>VLOOKUP(H3157,zdroj!C:F,4,0)</f>
        <v>0</v>
      </c>
      <c r="N3157" s="61" t="str">
        <f t="shared" si="98"/>
        <v>-</v>
      </c>
      <c r="P3157" s="73" t="str">
        <f t="shared" si="99"/>
        <v/>
      </c>
      <c r="Q3157" s="61" t="s">
        <v>86</v>
      </c>
    </row>
    <row r="3158" spans="8:17" x14ac:dyDescent="0.25">
      <c r="H3158" s="59">
        <v>88935</v>
      </c>
      <c r="I3158" s="59" t="s">
        <v>69</v>
      </c>
      <c r="J3158" s="59">
        <v>1318055</v>
      </c>
      <c r="K3158" s="59" t="s">
        <v>3724</v>
      </c>
      <c r="L3158" s="61" t="s">
        <v>81</v>
      </c>
      <c r="M3158" s="61">
        <f>VLOOKUP(H3158,zdroj!C:F,4,0)</f>
        <v>0</v>
      </c>
      <c r="N3158" s="61" t="str">
        <f t="shared" si="98"/>
        <v>-</v>
      </c>
      <c r="P3158" s="73" t="str">
        <f t="shared" si="99"/>
        <v/>
      </c>
      <c r="Q3158" s="61" t="s">
        <v>86</v>
      </c>
    </row>
    <row r="3159" spans="8:17" x14ac:dyDescent="0.25">
      <c r="H3159" s="59">
        <v>88935</v>
      </c>
      <c r="I3159" s="59" t="s">
        <v>69</v>
      </c>
      <c r="J3159" s="59">
        <v>1318071</v>
      </c>
      <c r="K3159" s="59" t="s">
        <v>3725</v>
      </c>
      <c r="L3159" s="61" t="s">
        <v>81</v>
      </c>
      <c r="M3159" s="61">
        <f>VLOOKUP(H3159,zdroj!C:F,4,0)</f>
        <v>0</v>
      </c>
      <c r="N3159" s="61" t="str">
        <f t="shared" si="98"/>
        <v>-</v>
      </c>
      <c r="P3159" s="73" t="str">
        <f t="shared" si="99"/>
        <v/>
      </c>
      <c r="Q3159" s="61" t="s">
        <v>86</v>
      </c>
    </row>
    <row r="3160" spans="8:17" x14ac:dyDescent="0.25">
      <c r="H3160" s="59">
        <v>88943</v>
      </c>
      <c r="I3160" s="59" t="s">
        <v>69</v>
      </c>
      <c r="J3160" s="59">
        <v>1318080</v>
      </c>
      <c r="K3160" s="59" t="s">
        <v>3726</v>
      </c>
      <c r="L3160" s="61" t="s">
        <v>113</v>
      </c>
      <c r="M3160" s="61">
        <f>VLOOKUP(H3160,zdroj!C:F,4,0)</f>
        <v>0</v>
      </c>
      <c r="N3160" s="61" t="str">
        <f t="shared" si="98"/>
        <v>katB</v>
      </c>
      <c r="P3160" s="73" t="str">
        <f t="shared" si="99"/>
        <v/>
      </c>
      <c r="Q3160" s="61" t="s">
        <v>30</v>
      </c>
    </row>
    <row r="3161" spans="8:17" x14ac:dyDescent="0.25">
      <c r="H3161" s="59">
        <v>88943</v>
      </c>
      <c r="I3161" s="59" t="s">
        <v>69</v>
      </c>
      <c r="J3161" s="59">
        <v>1318098</v>
      </c>
      <c r="K3161" s="59" t="s">
        <v>3727</v>
      </c>
      <c r="L3161" s="61" t="s">
        <v>113</v>
      </c>
      <c r="M3161" s="61">
        <f>VLOOKUP(H3161,zdroj!C:F,4,0)</f>
        <v>0</v>
      </c>
      <c r="N3161" s="61" t="str">
        <f t="shared" si="98"/>
        <v>katB</v>
      </c>
      <c r="P3161" s="73" t="str">
        <f t="shared" si="99"/>
        <v/>
      </c>
      <c r="Q3161" s="61" t="s">
        <v>30</v>
      </c>
    </row>
    <row r="3162" spans="8:17" x14ac:dyDescent="0.25">
      <c r="H3162" s="59">
        <v>88943</v>
      </c>
      <c r="I3162" s="59" t="s">
        <v>69</v>
      </c>
      <c r="J3162" s="59">
        <v>1318101</v>
      </c>
      <c r="K3162" s="59" t="s">
        <v>3728</v>
      </c>
      <c r="L3162" s="61" t="s">
        <v>113</v>
      </c>
      <c r="M3162" s="61">
        <f>VLOOKUP(H3162,zdroj!C:F,4,0)</f>
        <v>0</v>
      </c>
      <c r="N3162" s="61" t="str">
        <f t="shared" si="98"/>
        <v>katB</v>
      </c>
      <c r="P3162" s="73" t="str">
        <f t="shared" si="99"/>
        <v/>
      </c>
      <c r="Q3162" s="61" t="s">
        <v>30</v>
      </c>
    </row>
    <row r="3163" spans="8:17" x14ac:dyDescent="0.25">
      <c r="H3163" s="59">
        <v>88943</v>
      </c>
      <c r="I3163" s="59" t="s">
        <v>69</v>
      </c>
      <c r="J3163" s="59">
        <v>1318110</v>
      </c>
      <c r="K3163" s="59" t="s">
        <v>3729</v>
      </c>
      <c r="L3163" s="61" t="s">
        <v>113</v>
      </c>
      <c r="M3163" s="61">
        <f>VLOOKUP(H3163,zdroj!C:F,4,0)</f>
        <v>0</v>
      </c>
      <c r="N3163" s="61" t="str">
        <f t="shared" si="98"/>
        <v>katB</v>
      </c>
      <c r="P3163" s="73" t="str">
        <f t="shared" si="99"/>
        <v/>
      </c>
      <c r="Q3163" s="61" t="s">
        <v>30</v>
      </c>
    </row>
    <row r="3164" spans="8:17" x14ac:dyDescent="0.25">
      <c r="H3164" s="59">
        <v>88943</v>
      </c>
      <c r="I3164" s="59" t="s">
        <v>69</v>
      </c>
      <c r="J3164" s="59">
        <v>1318128</v>
      </c>
      <c r="K3164" s="59" t="s">
        <v>3730</v>
      </c>
      <c r="L3164" s="61" t="s">
        <v>113</v>
      </c>
      <c r="M3164" s="61">
        <f>VLOOKUP(H3164,zdroj!C:F,4,0)</f>
        <v>0</v>
      </c>
      <c r="N3164" s="61" t="str">
        <f t="shared" si="98"/>
        <v>katB</v>
      </c>
      <c r="P3164" s="73" t="str">
        <f t="shared" si="99"/>
        <v/>
      </c>
      <c r="Q3164" s="61" t="s">
        <v>30</v>
      </c>
    </row>
    <row r="3165" spans="8:17" x14ac:dyDescent="0.25">
      <c r="H3165" s="59">
        <v>88943</v>
      </c>
      <c r="I3165" s="59" t="s">
        <v>69</v>
      </c>
      <c r="J3165" s="59">
        <v>1318136</v>
      </c>
      <c r="K3165" s="59" t="s">
        <v>3731</v>
      </c>
      <c r="L3165" s="61" t="s">
        <v>113</v>
      </c>
      <c r="M3165" s="61">
        <f>VLOOKUP(H3165,zdroj!C:F,4,0)</f>
        <v>0</v>
      </c>
      <c r="N3165" s="61" t="str">
        <f t="shared" si="98"/>
        <v>katB</v>
      </c>
      <c r="P3165" s="73" t="str">
        <f t="shared" si="99"/>
        <v/>
      </c>
      <c r="Q3165" s="61" t="s">
        <v>30</v>
      </c>
    </row>
    <row r="3166" spans="8:17" x14ac:dyDescent="0.25">
      <c r="H3166" s="59">
        <v>88943</v>
      </c>
      <c r="I3166" s="59" t="s">
        <v>69</v>
      </c>
      <c r="J3166" s="59">
        <v>1318144</v>
      </c>
      <c r="K3166" s="59" t="s">
        <v>3732</v>
      </c>
      <c r="L3166" s="61" t="s">
        <v>113</v>
      </c>
      <c r="M3166" s="61">
        <f>VLOOKUP(H3166,zdroj!C:F,4,0)</f>
        <v>0</v>
      </c>
      <c r="N3166" s="61" t="str">
        <f t="shared" si="98"/>
        <v>katB</v>
      </c>
      <c r="P3166" s="73" t="str">
        <f t="shared" si="99"/>
        <v/>
      </c>
      <c r="Q3166" s="61" t="s">
        <v>30</v>
      </c>
    </row>
    <row r="3167" spans="8:17" x14ac:dyDescent="0.25">
      <c r="H3167" s="59">
        <v>88943</v>
      </c>
      <c r="I3167" s="59" t="s">
        <v>69</v>
      </c>
      <c r="J3167" s="59">
        <v>1318152</v>
      </c>
      <c r="K3167" s="59" t="s">
        <v>3733</v>
      </c>
      <c r="L3167" s="61" t="s">
        <v>113</v>
      </c>
      <c r="M3167" s="61">
        <f>VLOOKUP(H3167,zdroj!C:F,4,0)</f>
        <v>0</v>
      </c>
      <c r="N3167" s="61" t="str">
        <f t="shared" si="98"/>
        <v>katB</v>
      </c>
      <c r="P3167" s="73" t="str">
        <f t="shared" si="99"/>
        <v/>
      </c>
      <c r="Q3167" s="61" t="s">
        <v>30</v>
      </c>
    </row>
    <row r="3168" spans="8:17" x14ac:dyDescent="0.25">
      <c r="H3168" s="59">
        <v>88943</v>
      </c>
      <c r="I3168" s="59" t="s">
        <v>69</v>
      </c>
      <c r="J3168" s="59">
        <v>1318161</v>
      </c>
      <c r="K3168" s="59" t="s">
        <v>3734</v>
      </c>
      <c r="L3168" s="61" t="s">
        <v>113</v>
      </c>
      <c r="M3168" s="61">
        <f>VLOOKUP(H3168,zdroj!C:F,4,0)</f>
        <v>0</v>
      </c>
      <c r="N3168" s="61" t="str">
        <f t="shared" si="98"/>
        <v>katB</v>
      </c>
      <c r="P3168" s="73" t="str">
        <f t="shared" si="99"/>
        <v/>
      </c>
      <c r="Q3168" s="61" t="s">
        <v>30</v>
      </c>
    </row>
    <row r="3169" spans="8:17" x14ac:dyDescent="0.25">
      <c r="H3169" s="59">
        <v>88943</v>
      </c>
      <c r="I3169" s="59" t="s">
        <v>69</v>
      </c>
      <c r="J3169" s="59">
        <v>1318179</v>
      </c>
      <c r="K3169" s="59" t="s">
        <v>3735</v>
      </c>
      <c r="L3169" s="61" t="s">
        <v>113</v>
      </c>
      <c r="M3169" s="61">
        <f>VLOOKUP(H3169,zdroj!C:F,4,0)</f>
        <v>0</v>
      </c>
      <c r="N3169" s="61" t="str">
        <f t="shared" si="98"/>
        <v>katB</v>
      </c>
      <c r="P3169" s="73" t="str">
        <f t="shared" si="99"/>
        <v/>
      </c>
      <c r="Q3169" s="61" t="s">
        <v>30</v>
      </c>
    </row>
    <row r="3170" spans="8:17" x14ac:dyDescent="0.25">
      <c r="H3170" s="59">
        <v>88943</v>
      </c>
      <c r="I3170" s="59" t="s">
        <v>69</v>
      </c>
      <c r="J3170" s="59">
        <v>1318187</v>
      </c>
      <c r="K3170" s="59" t="s">
        <v>3736</v>
      </c>
      <c r="L3170" s="61" t="s">
        <v>113</v>
      </c>
      <c r="M3170" s="61">
        <f>VLOOKUP(H3170,zdroj!C:F,4,0)</f>
        <v>0</v>
      </c>
      <c r="N3170" s="61" t="str">
        <f t="shared" si="98"/>
        <v>katB</v>
      </c>
      <c r="P3170" s="73" t="str">
        <f t="shared" si="99"/>
        <v/>
      </c>
      <c r="Q3170" s="61" t="s">
        <v>30</v>
      </c>
    </row>
    <row r="3171" spans="8:17" x14ac:dyDescent="0.25">
      <c r="H3171" s="59">
        <v>88943</v>
      </c>
      <c r="I3171" s="59" t="s">
        <v>69</v>
      </c>
      <c r="J3171" s="59">
        <v>1318195</v>
      </c>
      <c r="K3171" s="59" t="s">
        <v>3737</v>
      </c>
      <c r="L3171" s="61" t="s">
        <v>113</v>
      </c>
      <c r="M3171" s="61">
        <f>VLOOKUP(H3171,zdroj!C:F,4,0)</f>
        <v>0</v>
      </c>
      <c r="N3171" s="61" t="str">
        <f t="shared" si="98"/>
        <v>katB</v>
      </c>
      <c r="P3171" s="73" t="str">
        <f t="shared" si="99"/>
        <v/>
      </c>
      <c r="Q3171" s="61" t="s">
        <v>30</v>
      </c>
    </row>
    <row r="3172" spans="8:17" x14ac:dyDescent="0.25">
      <c r="H3172" s="59">
        <v>88943</v>
      </c>
      <c r="I3172" s="59" t="s">
        <v>69</v>
      </c>
      <c r="J3172" s="59">
        <v>1318209</v>
      </c>
      <c r="K3172" s="59" t="s">
        <v>3738</v>
      </c>
      <c r="L3172" s="61" t="s">
        <v>113</v>
      </c>
      <c r="M3172" s="61">
        <f>VLOOKUP(H3172,zdroj!C:F,4,0)</f>
        <v>0</v>
      </c>
      <c r="N3172" s="61" t="str">
        <f t="shared" si="98"/>
        <v>katB</v>
      </c>
      <c r="P3172" s="73" t="str">
        <f t="shared" si="99"/>
        <v/>
      </c>
      <c r="Q3172" s="61" t="s">
        <v>30</v>
      </c>
    </row>
    <row r="3173" spans="8:17" x14ac:dyDescent="0.25">
      <c r="H3173" s="59">
        <v>88943</v>
      </c>
      <c r="I3173" s="59" t="s">
        <v>69</v>
      </c>
      <c r="J3173" s="59">
        <v>1318217</v>
      </c>
      <c r="K3173" s="59" t="s">
        <v>3739</v>
      </c>
      <c r="L3173" s="61" t="s">
        <v>113</v>
      </c>
      <c r="M3173" s="61">
        <f>VLOOKUP(H3173,zdroj!C:F,4,0)</f>
        <v>0</v>
      </c>
      <c r="N3173" s="61" t="str">
        <f t="shared" si="98"/>
        <v>katB</v>
      </c>
      <c r="P3173" s="73" t="str">
        <f t="shared" si="99"/>
        <v/>
      </c>
      <c r="Q3173" s="61" t="s">
        <v>30</v>
      </c>
    </row>
    <row r="3174" spans="8:17" x14ac:dyDescent="0.25">
      <c r="H3174" s="59">
        <v>88943</v>
      </c>
      <c r="I3174" s="59" t="s">
        <v>69</v>
      </c>
      <c r="J3174" s="59">
        <v>1318225</v>
      </c>
      <c r="K3174" s="59" t="s">
        <v>3740</v>
      </c>
      <c r="L3174" s="61" t="s">
        <v>113</v>
      </c>
      <c r="M3174" s="61">
        <f>VLOOKUP(H3174,zdroj!C:F,4,0)</f>
        <v>0</v>
      </c>
      <c r="N3174" s="61" t="str">
        <f t="shared" si="98"/>
        <v>katB</v>
      </c>
      <c r="P3174" s="73" t="str">
        <f t="shared" si="99"/>
        <v/>
      </c>
      <c r="Q3174" s="61" t="s">
        <v>30</v>
      </c>
    </row>
    <row r="3175" spans="8:17" x14ac:dyDescent="0.25">
      <c r="H3175" s="59">
        <v>88943</v>
      </c>
      <c r="I3175" s="59" t="s">
        <v>69</v>
      </c>
      <c r="J3175" s="59">
        <v>1318233</v>
      </c>
      <c r="K3175" s="59" t="s">
        <v>3741</v>
      </c>
      <c r="L3175" s="61" t="s">
        <v>113</v>
      </c>
      <c r="M3175" s="61">
        <f>VLOOKUP(H3175,zdroj!C:F,4,0)</f>
        <v>0</v>
      </c>
      <c r="N3175" s="61" t="str">
        <f t="shared" si="98"/>
        <v>katB</v>
      </c>
      <c r="P3175" s="73" t="str">
        <f t="shared" si="99"/>
        <v/>
      </c>
      <c r="Q3175" s="61" t="s">
        <v>30</v>
      </c>
    </row>
    <row r="3176" spans="8:17" x14ac:dyDescent="0.25">
      <c r="H3176" s="59">
        <v>88943</v>
      </c>
      <c r="I3176" s="59" t="s">
        <v>69</v>
      </c>
      <c r="J3176" s="59">
        <v>1318241</v>
      </c>
      <c r="K3176" s="59" t="s">
        <v>3742</v>
      </c>
      <c r="L3176" s="61" t="s">
        <v>113</v>
      </c>
      <c r="M3176" s="61">
        <f>VLOOKUP(H3176,zdroj!C:F,4,0)</f>
        <v>0</v>
      </c>
      <c r="N3176" s="61" t="str">
        <f t="shared" si="98"/>
        <v>katB</v>
      </c>
      <c r="P3176" s="73" t="str">
        <f t="shared" si="99"/>
        <v/>
      </c>
      <c r="Q3176" s="61" t="s">
        <v>30</v>
      </c>
    </row>
    <row r="3177" spans="8:17" x14ac:dyDescent="0.25">
      <c r="H3177" s="59">
        <v>88943</v>
      </c>
      <c r="I3177" s="59" t="s">
        <v>69</v>
      </c>
      <c r="J3177" s="59">
        <v>1318250</v>
      </c>
      <c r="K3177" s="59" t="s">
        <v>3743</v>
      </c>
      <c r="L3177" s="61" t="s">
        <v>113</v>
      </c>
      <c r="M3177" s="61">
        <f>VLOOKUP(H3177,zdroj!C:F,4,0)</f>
        <v>0</v>
      </c>
      <c r="N3177" s="61" t="str">
        <f t="shared" si="98"/>
        <v>katB</v>
      </c>
      <c r="P3177" s="73" t="str">
        <f t="shared" si="99"/>
        <v/>
      </c>
      <c r="Q3177" s="61" t="s">
        <v>30</v>
      </c>
    </row>
    <row r="3178" spans="8:17" x14ac:dyDescent="0.25">
      <c r="H3178" s="59">
        <v>88943</v>
      </c>
      <c r="I3178" s="59" t="s">
        <v>69</v>
      </c>
      <c r="J3178" s="59">
        <v>1318268</v>
      </c>
      <c r="K3178" s="59" t="s">
        <v>3744</v>
      </c>
      <c r="L3178" s="61" t="s">
        <v>113</v>
      </c>
      <c r="M3178" s="61">
        <f>VLOOKUP(H3178,zdroj!C:F,4,0)</f>
        <v>0</v>
      </c>
      <c r="N3178" s="61" t="str">
        <f t="shared" si="98"/>
        <v>katB</v>
      </c>
      <c r="P3178" s="73" t="str">
        <f t="shared" si="99"/>
        <v/>
      </c>
      <c r="Q3178" s="61" t="s">
        <v>30</v>
      </c>
    </row>
    <row r="3179" spans="8:17" x14ac:dyDescent="0.25">
      <c r="H3179" s="59">
        <v>88943</v>
      </c>
      <c r="I3179" s="59" t="s">
        <v>69</v>
      </c>
      <c r="J3179" s="59">
        <v>1318276</v>
      </c>
      <c r="K3179" s="59" t="s">
        <v>3745</v>
      </c>
      <c r="L3179" s="61" t="s">
        <v>113</v>
      </c>
      <c r="M3179" s="61">
        <f>VLOOKUP(H3179,zdroj!C:F,4,0)</f>
        <v>0</v>
      </c>
      <c r="N3179" s="61" t="str">
        <f t="shared" si="98"/>
        <v>katB</v>
      </c>
      <c r="P3179" s="73" t="str">
        <f t="shared" si="99"/>
        <v/>
      </c>
      <c r="Q3179" s="61" t="s">
        <v>30</v>
      </c>
    </row>
    <row r="3180" spans="8:17" x14ac:dyDescent="0.25">
      <c r="H3180" s="59">
        <v>88943</v>
      </c>
      <c r="I3180" s="59" t="s">
        <v>69</v>
      </c>
      <c r="J3180" s="59">
        <v>1318284</v>
      </c>
      <c r="K3180" s="59" t="s">
        <v>3746</v>
      </c>
      <c r="L3180" s="61" t="s">
        <v>113</v>
      </c>
      <c r="M3180" s="61">
        <f>VLOOKUP(H3180,zdroj!C:F,4,0)</f>
        <v>0</v>
      </c>
      <c r="N3180" s="61" t="str">
        <f t="shared" si="98"/>
        <v>katB</v>
      </c>
      <c r="P3180" s="73" t="str">
        <f t="shared" si="99"/>
        <v/>
      </c>
      <c r="Q3180" s="61" t="s">
        <v>30</v>
      </c>
    </row>
    <row r="3181" spans="8:17" x14ac:dyDescent="0.25">
      <c r="H3181" s="59">
        <v>88943</v>
      </c>
      <c r="I3181" s="59" t="s">
        <v>69</v>
      </c>
      <c r="J3181" s="59">
        <v>1318292</v>
      </c>
      <c r="K3181" s="59" t="s">
        <v>3747</v>
      </c>
      <c r="L3181" s="61" t="s">
        <v>113</v>
      </c>
      <c r="M3181" s="61">
        <f>VLOOKUP(H3181,zdroj!C:F,4,0)</f>
        <v>0</v>
      </c>
      <c r="N3181" s="61" t="str">
        <f t="shared" si="98"/>
        <v>katB</v>
      </c>
      <c r="P3181" s="73" t="str">
        <f t="shared" si="99"/>
        <v/>
      </c>
      <c r="Q3181" s="61" t="s">
        <v>30</v>
      </c>
    </row>
    <row r="3182" spans="8:17" x14ac:dyDescent="0.25">
      <c r="H3182" s="59">
        <v>88943</v>
      </c>
      <c r="I3182" s="59" t="s">
        <v>69</v>
      </c>
      <c r="J3182" s="59">
        <v>1318306</v>
      </c>
      <c r="K3182" s="59" t="s">
        <v>3748</v>
      </c>
      <c r="L3182" s="61" t="s">
        <v>113</v>
      </c>
      <c r="M3182" s="61">
        <f>VLOOKUP(H3182,zdroj!C:F,4,0)</f>
        <v>0</v>
      </c>
      <c r="N3182" s="61" t="str">
        <f t="shared" si="98"/>
        <v>katB</v>
      </c>
      <c r="P3182" s="73" t="str">
        <f t="shared" si="99"/>
        <v/>
      </c>
      <c r="Q3182" s="61" t="s">
        <v>30</v>
      </c>
    </row>
    <row r="3183" spans="8:17" x14ac:dyDescent="0.25">
      <c r="H3183" s="59">
        <v>88943</v>
      </c>
      <c r="I3183" s="59" t="s">
        <v>69</v>
      </c>
      <c r="J3183" s="59">
        <v>1318314</v>
      </c>
      <c r="K3183" s="59" t="s">
        <v>3749</v>
      </c>
      <c r="L3183" s="61" t="s">
        <v>113</v>
      </c>
      <c r="M3183" s="61">
        <f>VLOOKUP(H3183,zdroj!C:F,4,0)</f>
        <v>0</v>
      </c>
      <c r="N3183" s="61" t="str">
        <f t="shared" si="98"/>
        <v>katB</v>
      </c>
      <c r="P3183" s="73" t="str">
        <f t="shared" si="99"/>
        <v/>
      </c>
      <c r="Q3183" s="61" t="s">
        <v>30</v>
      </c>
    </row>
    <row r="3184" spans="8:17" x14ac:dyDescent="0.25">
      <c r="H3184" s="59">
        <v>88943</v>
      </c>
      <c r="I3184" s="59" t="s">
        <v>69</v>
      </c>
      <c r="J3184" s="59">
        <v>1318322</v>
      </c>
      <c r="K3184" s="59" t="s">
        <v>3750</v>
      </c>
      <c r="L3184" s="61" t="s">
        <v>113</v>
      </c>
      <c r="M3184" s="61">
        <f>VLOOKUP(H3184,zdroj!C:F,4,0)</f>
        <v>0</v>
      </c>
      <c r="N3184" s="61" t="str">
        <f t="shared" si="98"/>
        <v>katB</v>
      </c>
      <c r="P3184" s="73" t="str">
        <f t="shared" si="99"/>
        <v/>
      </c>
      <c r="Q3184" s="61" t="s">
        <v>30</v>
      </c>
    </row>
    <row r="3185" spans="8:17" x14ac:dyDescent="0.25">
      <c r="H3185" s="59">
        <v>88943</v>
      </c>
      <c r="I3185" s="59" t="s">
        <v>69</v>
      </c>
      <c r="J3185" s="59">
        <v>1318331</v>
      </c>
      <c r="K3185" s="59" t="s">
        <v>3751</v>
      </c>
      <c r="L3185" s="61" t="s">
        <v>113</v>
      </c>
      <c r="M3185" s="61">
        <f>VLOOKUP(H3185,zdroj!C:F,4,0)</f>
        <v>0</v>
      </c>
      <c r="N3185" s="61" t="str">
        <f t="shared" si="98"/>
        <v>katB</v>
      </c>
      <c r="P3185" s="73" t="str">
        <f t="shared" si="99"/>
        <v/>
      </c>
      <c r="Q3185" s="61" t="s">
        <v>30</v>
      </c>
    </row>
    <row r="3186" spans="8:17" x14ac:dyDescent="0.25">
      <c r="H3186" s="59">
        <v>88943</v>
      </c>
      <c r="I3186" s="59" t="s">
        <v>69</v>
      </c>
      <c r="J3186" s="59">
        <v>1318349</v>
      </c>
      <c r="K3186" s="59" t="s">
        <v>3752</v>
      </c>
      <c r="L3186" s="61" t="s">
        <v>113</v>
      </c>
      <c r="M3186" s="61">
        <f>VLOOKUP(H3186,zdroj!C:F,4,0)</f>
        <v>0</v>
      </c>
      <c r="N3186" s="61" t="str">
        <f t="shared" si="98"/>
        <v>katB</v>
      </c>
      <c r="P3186" s="73" t="str">
        <f t="shared" si="99"/>
        <v/>
      </c>
      <c r="Q3186" s="61" t="s">
        <v>30</v>
      </c>
    </row>
    <row r="3187" spans="8:17" x14ac:dyDescent="0.25">
      <c r="H3187" s="59">
        <v>88943</v>
      </c>
      <c r="I3187" s="59" t="s">
        <v>69</v>
      </c>
      <c r="J3187" s="59">
        <v>1318365</v>
      </c>
      <c r="K3187" s="59" t="s">
        <v>3753</v>
      </c>
      <c r="L3187" s="61" t="s">
        <v>113</v>
      </c>
      <c r="M3187" s="61">
        <f>VLOOKUP(H3187,zdroj!C:F,4,0)</f>
        <v>0</v>
      </c>
      <c r="N3187" s="61" t="str">
        <f t="shared" si="98"/>
        <v>katB</v>
      </c>
      <c r="P3187" s="73" t="str">
        <f t="shared" si="99"/>
        <v/>
      </c>
      <c r="Q3187" s="61" t="s">
        <v>30</v>
      </c>
    </row>
    <row r="3188" spans="8:17" x14ac:dyDescent="0.25">
      <c r="H3188" s="59">
        <v>88943</v>
      </c>
      <c r="I3188" s="59" t="s">
        <v>69</v>
      </c>
      <c r="J3188" s="59">
        <v>1318373</v>
      </c>
      <c r="K3188" s="59" t="s">
        <v>3754</v>
      </c>
      <c r="L3188" s="61" t="s">
        <v>113</v>
      </c>
      <c r="M3188" s="61">
        <f>VLOOKUP(H3188,zdroj!C:F,4,0)</f>
        <v>0</v>
      </c>
      <c r="N3188" s="61" t="str">
        <f t="shared" si="98"/>
        <v>katB</v>
      </c>
      <c r="P3188" s="73" t="str">
        <f t="shared" si="99"/>
        <v/>
      </c>
      <c r="Q3188" s="61" t="s">
        <v>30</v>
      </c>
    </row>
    <row r="3189" spans="8:17" x14ac:dyDescent="0.25">
      <c r="H3189" s="59">
        <v>88943</v>
      </c>
      <c r="I3189" s="59" t="s">
        <v>69</v>
      </c>
      <c r="J3189" s="59">
        <v>1318381</v>
      </c>
      <c r="K3189" s="59" t="s">
        <v>3755</v>
      </c>
      <c r="L3189" s="61" t="s">
        <v>113</v>
      </c>
      <c r="M3189" s="61">
        <f>VLOOKUP(H3189,zdroj!C:F,4,0)</f>
        <v>0</v>
      </c>
      <c r="N3189" s="61" t="str">
        <f t="shared" si="98"/>
        <v>katB</v>
      </c>
      <c r="P3189" s="73" t="str">
        <f t="shared" si="99"/>
        <v/>
      </c>
      <c r="Q3189" s="61" t="s">
        <v>30</v>
      </c>
    </row>
    <row r="3190" spans="8:17" x14ac:dyDescent="0.25">
      <c r="H3190" s="59">
        <v>88943</v>
      </c>
      <c r="I3190" s="59" t="s">
        <v>69</v>
      </c>
      <c r="J3190" s="59">
        <v>1318390</v>
      </c>
      <c r="K3190" s="59" t="s">
        <v>3756</v>
      </c>
      <c r="L3190" s="61" t="s">
        <v>113</v>
      </c>
      <c r="M3190" s="61">
        <f>VLOOKUP(H3190,zdroj!C:F,4,0)</f>
        <v>0</v>
      </c>
      <c r="N3190" s="61" t="str">
        <f t="shared" si="98"/>
        <v>katB</v>
      </c>
      <c r="P3190" s="73" t="str">
        <f t="shared" si="99"/>
        <v/>
      </c>
      <c r="Q3190" s="61" t="s">
        <v>30</v>
      </c>
    </row>
    <row r="3191" spans="8:17" x14ac:dyDescent="0.25">
      <c r="H3191" s="59">
        <v>88943</v>
      </c>
      <c r="I3191" s="59" t="s">
        <v>69</v>
      </c>
      <c r="J3191" s="59">
        <v>1318403</v>
      </c>
      <c r="K3191" s="59" t="s">
        <v>3757</v>
      </c>
      <c r="L3191" s="61" t="s">
        <v>113</v>
      </c>
      <c r="M3191" s="61">
        <f>VLOOKUP(H3191,zdroj!C:F,4,0)</f>
        <v>0</v>
      </c>
      <c r="N3191" s="61" t="str">
        <f t="shared" si="98"/>
        <v>katB</v>
      </c>
      <c r="P3191" s="73" t="str">
        <f t="shared" si="99"/>
        <v/>
      </c>
      <c r="Q3191" s="61" t="s">
        <v>30</v>
      </c>
    </row>
    <row r="3192" spans="8:17" x14ac:dyDescent="0.25">
      <c r="H3192" s="59">
        <v>88943</v>
      </c>
      <c r="I3192" s="59" t="s">
        <v>69</v>
      </c>
      <c r="J3192" s="59">
        <v>1318411</v>
      </c>
      <c r="K3192" s="59" t="s">
        <v>3758</v>
      </c>
      <c r="L3192" s="61" t="s">
        <v>113</v>
      </c>
      <c r="M3192" s="61">
        <f>VLOOKUP(H3192,zdroj!C:F,4,0)</f>
        <v>0</v>
      </c>
      <c r="N3192" s="61" t="str">
        <f t="shared" si="98"/>
        <v>katB</v>
      </c>
      <c r="P3192" s="73" t="str">
        <f t="shared" si="99"/>
        <v/>
      </c>
      <c r="Q3192" s="61" t="s">
        <v>30</v>
      </c>
    </row>
    <row r="3193" spans="8:17" x14ac:dyDescent="0.25">
      <c r="H3193" s="59">
        <v>88943</v>
      </c>
      <c r="I3193" s="59" t="s">
        <v>69</v>
      </c>
      <c r="J3193" s="59">
        <v>1318420</v>
      </c>
      <c r="K3193" s="59" t="s">
        <v>3759</v>
      </c>
      <c r="L3193" s="61" t="s">
        <v>113</v>
      </c>
      <c r="M3193" s="61">
        <f>VLOOKUP(H3193,zdroj!C:F,4,0)</f>
        <v>0</v>
      </c>
      <c r="N3193" s="61" t="str">
        <f t="shared" si="98"/>
        <v>katB</v>
      </c>
      <c r="P3193" s="73" t="str">
        <f t="shared" si="99"/>
        <v/>
      </c>
      <c r="Q3193" s="61" t="s">
        <v>30</v>
      </c>
    </row>
    <row r="3194" spans="8:17" x14ac:dyDescent="0.25">
      <c r="H3194" s="59">
        <v>88943</v>
      </c>
      <c r="I3194" s="59" t="s">
        <v>69</v>
      </c>
      <c r="J3194" s="59">
        <v>1318438</v>
      </c>
      <c r="K3194" s="59" t="s">
        <v>3760</v>
      </c>
      <c r="L3194" s="61" t="s">
        <v>113</v>
      </c>
      <c r="M3194" s="61">
        <f>VLOOKUP(H3194,zdroj!C:F,4,0)</f>
        <v>0</v>
      </c>
      <c r="N3194" s="61" t="str">
        <f t="shared" si="98"/>
        <v>katB</v>
      </c>
      <c r="P3194" s="73" t="str">
        <f t="shared" si="99"/>
        <v/>
      </c>
      <c r="Q3194" s="61" t="s">
        <v>30</v>
      </c>
    </row>
    <row r="3195" spans="8:17" x14ac:dyDescent="0.25">
      <c r="H3195" s="59">
        <v>88943</v>
      </c>
      <c r="I3195" s="59" t="s">
        <v>69</v>
      </c>
      <c r="J3195" s="59">
        <v>1318446</v>
      </c>
      <c r="K3195" s="59" t="s">
        <v>3761</v>
      </c>
      <c r="L3195" s="61" t="s">
        <v>113</v>
      </c>
      <c r="M3195" s="61">
        <f>VLOOKUP(H3195,zdroj!C:F,4,0)</f>
        <v>0</v>
      </c>
      <c r="N3195" s="61" t="str">
        <f t="shared" si="98"/>
        <v>katB</v>
      </c>
      <c r="P3195" s="73" t="str">
        <f t="shared" si="99"/>
        <v/>
      </c>
      <c r="Q3195" s="61" t="s">
        <v>30</v>
      </c>
    </row>
    <row r="3196" spans="8:17" x14ac:dyDescent="0.25">
      <c r="H3196" s="59">
        <v>88943</v>
      </c>
      <c r="I3196" s="59" t="s">
        <v>69</v>
      </c>
      <c r="J3196" s="59">
        <v>1318454</v>
      </c>
      <c r="K3196" s="59" t="s">
        <v>3762</v>
      </c>
      <c r="L3196" s="61" t="s">
        <v>113</v>
      </c>
      <c r="M3196" s="61">
        <f>VLOOKUP(H3196,zdroj!C:F,4,0)</f>
        <v>0</v>
      </c>
      <c r="N3196" s="61" t="str">
        <f t="shared" si="98"/>
        <v>katB</v>
      </c>
      <c r="P3196" s="73" t="str">
        <f t="shared" si="99"/>
        <v/>
      </c>
      <c r="Q3196" s="61" t="s">
        <v>30</v>
      </c>
    </row>
    <row r="3197" spans="8:17" x14ac:dyDescent="0.25">
      <c r="H3197" s="59">
        <v>88943</v>
      </c>
      <c r="I3197" s="59" t="s">
        <v>69</v>
      </c>
      <c r="J3197" s="59">
        <v>1318462</v>
      </c>
      <c r="K3197" s="59" t="s">
        <v>3763</v>
      </c>
      <c r="L3197" s="61" t="s">
        <v>113</v>
      </c>
      <c r="M3197" s="61">
        <f>VLOOKUP(H3197,zdroj!C:F,4,0)</f>
        <v>0</v>
      </c>
      <c r="N3197" s="61" t="str">
        <f t="shared" si="98"/>
        <v>katB</v>
      </c>
      <c r="P3197" s="73" t="str">
        <f t="shared" si="99"/>
        <v/>
      </c>
      <c r="Q3197" s="61" t="s">
        <v>30</v>
      </c>
    </row>
    <row r="3198" spans="8:17" x14ac:dyDescent="0.25">
      <c r="H3198" s="59">
        <v>88943</v>
      </c>
      <c r="I3198" s="59" t="s">
        <v>69</v>
      </c>
      <c r="J3198" s="59">
        <v>1318471</v>
      </c>
      <c r="K3198" s="59" t="s">
        <v>3764</v>
      </c>
      <c r="L3198" s="61" t="s">
        <v>113</v>
      </c>
      <c r="M3198" s="61">
        <f>VLOOKUP(H3198,zdroj!C:F,4,0)</f>
        <v>0</v>
      </c>
      <c r="N3198" s="61" t="str">
        <f t="shared" si="98"/>
        <v>katB</v>
      </c>
      <c r="P3198" s="73" t="str">
        <f t="shared" si="99"/>
        <v/>
      </c>
      <c r="Q3198" s="61" t="s">
        <v>30</v>
      </c>
    </row>
    <row r="3199" spans="8:17" x14ac:dyDescent="0.25">
      <c r="H3199" s="59">
        <v>88943</v>
      </c>
      <c r="I3199" s="59" t="s">
        <v>69</v>
      </c>
      <c r="J3199" s="59">
        <v>1318489</v>
      </c>
      <c r="K3199" s="59" t="s">
        <v>3765</v>
      </c>
      <c r="L3199" s="61" t="s">
        <v>113</v>
      </c>
      <c r="M3199" s="61">
        <f>VLOOKUP(H3199,zdroj!C:F,4,0)</f>
        <v>0</v>
      </c>
      <c r="N3199" s="61" t="str">
        <f t="shared" si="98"/>
        <v>katB</v>
      </c>
      <c r="P3199" s="73" t="str">
        <f t="shared" si="99"/>
        <v/>
      </c>
      <c r="Q3199" s="61" t="s">
        <v>30</v>
      </c>
    </row>
    <row r="3200" spans="8:17" x14ac:dyDescent="0.25">
      <c r="H3200" s="59">
        <v>88943</v>
      </c>
      <c r="I3200" s="59" t="s">
        <v>69</v>
      </c>
      <c r="J3200" s="59">
        <v>26346214</v>
      </c>
      <c r="K3200" s="59" t="s">
        <v>3766</v>
      </c>
      <c r="L3200" s="61" t="s">
        <v>113</v>
      </c>
      <c r="M3200" s="61">
        <f>VLOOKUP(H3200,zdroj!C:F,4,0)</f>
        <v>0</v>
      </c>
      <c r="N3200" s="61" t="str">
        <f t="shared" si="98"/>
        <v>katB</v>
      </c>
      <c r="P3200" s="73" t="str">
        <f t="shared" si="99"/>
        <v/>
      </c>
      <c r="Q3200" s="61" t="s">
        <v>30</v>
      </c>
    </row>
    <row r="3201" spans="8:17" x14ac:dyDescent="0.25">
      <c r="H3201" s="59">
        <v>88943</v>
      </c>
      <c r="I3201" s="59" t="s">
        <v>69</v>
      </c>
      <c r="J3201" s="59">
        <v>75669871</v>
      </c>
      <c r="K3201" s="59" t="s">
        <v>3767</v>
      </c>
      <c r="L3201" s="61" t="s">
        <v>113</v>
      </c>
      <c r="M3201" s="61">
        <f>VLOOKUP(H3201,zdroj!C:F,4,0)</f>
        <v>0</v>
      </c>
      <c r="N3201" s="61" t="str">
        <f t="shared" si="98"/>
        <v>katB</v>
      </c>
      <c r="P3201" s="73" t="str">
        <f t="shared" si="99"/>
        <v/>
      </c>
      <c r="Q3201" s="61" t="s">
        <v>30</v>
      </c>
    </row>
    <row r="3202" spans="8:17" x14ac:dyDescent="0.25">
      <c r="H3202" s="59">
        <v>185566</v>
      </c>
      <c r="I3202" s="59" t="s">
        <v>72</v>
      </c>
      <c r="J3202" s="59">
        <v>1318497</v>
      </c>
      <c r="K3202" s="59" t="s">
        <v>3768</v>
      </c>
      <c r="L3202" s="61" t="s">
        <v>81</v>
      </c>
      <c r="M3202" s="61">
        <f>VLOOKUP(H3202,zdroj!C:F,4,0)</f>
        <v>0</v>
      </c>
      <c r="N3202" s="61" t="str">
        <f t="shared" si="98"/>
        <v>-</v>
      </c>
      <c r="P3202" s="73" t="str">
        <f t="shared" si="99"/>
        <v/>
      </c>
      <c r="Q3202" s="61" t="s">
        <v>86</v>
      </c>
    </row>
    <row r="3203" spans="8:17" x14ac:dyDescent="0.25">
      <c r="H3203" s="59">
        <v>185566</v>
      </c>
      <c r="I3203" s="59" t="s">
        <v>72</v>
      </c>
      <c r="J3203" s="59">
        <v>1318501</v>
      </c>
      <c r="K3203" s="59" t="s">
        <v>3769</v>
      </c>
      <c r="L3203" s="61" t="s">
        <v>81</v>
      </c>
      <c r="M3203" s="61">
        <f>VLOOKUP(H3203,zdroj!C:F,4,0)</f>
        <v>0</v>
      </c>
      <c r="N3203" s="61" t="str">
        <f t="shared" si="98"/>
        <v>-</v>
      </c>
      <c r="P3203" s="73" t="str">
        <f t="shared" si="99"/>
        <v/>
      </c>
      <c r="Q3203" s="61" t="s">
        <v>86</v>
      </c>
    </row>
    <row r="3204" spans="8:17" x14ac:dyDescent="0.25">
      <c r="H3204" s="59">
        <v>185566</v>
      </c>
      <c r="I3204" s="59" t="s">
        <v>72</v>
      </c>
      <c r="J3204" s="59">
        <v>1318519</v>
      </c>
      <c r="K3204" s="59" t="s">
        <v>3770</v>
      </c>
      <c r="L3204" s="61" t="s">
        <v>81</v>
      </c>
      <c r="M3204" s="61">
        <f>VLOOKUP(H3204,zdroj!C:F,4,0)</f>
        <v>0</v>
      </c>
      <c r="N3204" s="61" t="str">
        <f t="shared" si="98"/>
        <v>-</v>
      </c>
      <c r="P3204" s="73" t="str">
        <f t="shared" si="99"/>
        <v/>
      </c>
      <c r="Q3204" s="61" t="s">
        <v>86</v>
      </c>
    </row>
    <row r="3205" spans="8:17" x14ac:dyDescent="0.25">
      <c r="H3205" s="59">
        <v>185566</v>
      </c>
      <c r="I3205" s="59" t="s">
        <v>72</v>
      </c>
      <c r="J3205" s="59">
        <v>1318527</v>
      </c>
      <c r="K3205" s="59" t="s">
        <v>3771</v>
      </c>
      <c r="L3205" s="61" t="s">
        <v>81</v>
      </c>
      <c r="M3205" s="61">
        <f>VLOOKUP(H3205,zdroj!C:F,4,0)</f>
        <v>0</v>
      </c>
      <c r="N3205" s="61" t="str">
        <f t="shared" si="98"/>
        <v>-</v>
      </c>
      <c r="P3205" s="73" t="str">
        <f t="shared" si="99"/>
        <v/>
      </c>
      <c r="Q3205" s="61" t="s">
        <v>86</v>
      </c>
    </row>
    <row r="3206" spans="8:17" x14ac:dyDescent="0.25">
      <c r="H3206" s="59">
        <v>185566</v>
      </c>
      <c r="I3206" s="59" t="s">
        <v>72</v>
      </c>
      <c r="J3206" s="59">
        <v>1318535</v>
      </c>
      <c r="K3206" s="59" t="s">
        <v>3772</v>
      </c>
      <c r="L3206" s="61" t="s">
        <v>81</v>
      </c>
      <c r="M3206" s="61">
        <f>VLOOKUP(H3206,zdroj!C:F,4,0)</f>
        <v>0</v>
      </c>
      <c r="N3206" s="61" t="str">
        <f t="shared" si="98"/>
        <v>-</v>
      </c>
      <c r="P3206" s="73" t="str">
        <f t="shared" si="99"/>
        <v/>
      </c>
      <c r="Q3206" s="61" t="s">
        <v>86</v>
      </c>
    </row>
    <row r="3207" spans="8:17" x14ac:dyDescent="0.25">
      <c r="H3207" s="59">
        <v>185566</v>
      </c>
      <c r="I3207" s="59" t="s">
        <v>72</v>
      </c>
      <c r="J3207" s="59">
        <v>1318543</v>
      </c>
      <c r="K3207" s="59" t="s">
        <v>3773</v>
      </c>
      <c r="L3207" s="61" t="s">
        <v>81</v>
      </c>
      <c r="M3207" s="61">
        <f>VLOOKUP(H3207,zdroj!C:F,4,0)</f>
        <v>0</v>
      </c>
      <c r="N3207" s="61" t="str">
        <f t="shared" ref="N3207:N3270" si="100">IF(M3207="A",IF(L3207="katA","katB",L3207),L3207)</f>
        <v>-</v>
      </c>
      <c r="P3207" s="73" t="str">
        <f t="shared" ref="P3207:P3270" si="101">IF(O3207="A",1,"")</f>
        <v/>
      </c>
      <c r="Q3207" s="61" t="s">
        <v>86</v>
      </c>
    </row>
    <row r="3208" spans="8:17" x14ac:dyDescent="0.25">
      <c r="H3208" s="59">
        <v>185566</v>
      </c>
      <c r="I3208" s="59" t="s">
        <v>72</v>
      </c>
      <c r="J3208" s="59">
        <v>1318551</v>
      </c>
      <c r="K3208" s="59" t="s">
        <v>3774</v>
      </c>
      <c r="L3208" s="61" t="s">
        <v>81</v>
      </c>
      <c r="M3208" s="61">
        <f>VLOOKUP(H3208,zdroj!C:F,4,0)</f>
        <v>0</v>
      </c>
      <c r="N3208" s="61" t="str">
        <f t="shared" si="100"/>
        <v>-</v>
      </c>
      <c r="P3208" s="73" t="str">
        <f t="shared" si="101"/>
        <v/>
      </c>
      <c r="Q3208" s="61" t="s">
        <v>86</v>
      </c>
    </row>
    <row r="3209" spans="8:17" x14ac:dyDescent="0.25">
      <c r="H3209" s="59">
        <v>185566</v>
      </c>
      <c r="I3209" s="59" t="s">
        <v>72</v>
      </c>
      <c r="J3209" s="59">
        <v>1318560</v>
      </c>
      <c r="K3209" s="59" t="s">
        <v>3775</v>
      </c>
      <c r="L3209" s="61" t="s">
        <v>81</v>
      </c>
      <c r="M3209" s="61">
        <f>VLOOKUP(H3209,zdroj!C:F,4,0)</f>
        <v>0</v>
      </c>
      <c r="N3209" s="61" t="str">
        <f t="shared" si="100"/>
        <v>-</v>
      </c>
      <c r="P3209" s="73" t="str">
        <f t="shared" si="101"/>
        <v/>
      </c>
      <c r="Q3209" s="61" t="s">
        <v>86</v>
      </c>
    </row>
    <row r="3210" spans="8:17" x14ac:dyDescent="0.25">
      <c r="H3210" s="59">
        <v>185566</v>
      </c>
      <c r="I3210" s="59" t="s">
        <v>72</v>
      </c>
      <c r="J3210" s="59">
        <v>1318578</v>
      </c>
      <c r="K3210" s="59" t="s">
        <v>3776</v>
      </c>
      <c r="L3210" s="61" t="s">
        <v>114</v>
      </c>
      <c r="M3210" s="61">
        <f>VLOOKUP(H3210,zdroj!C:F,4,0)</f>
        <v>0</v>
      </c>
      <c r="N3210" s="61" t="str">
        <f t="shared" si="100"/>
        <v>katC</v>
      </c>
      <c r="P3210" s="73" t="str">
        <f t="shared" si="101"/>
        <v/>
      </c>
      <c r="Q3210" s="61" t="s">
        <v>33</v>
      </c>
    </row>
    <row r="3211" spans="8:17" x14ac:dyDescent="0.25">
      <c r="H3211" s="59">
        <v>185566</v>
      </c>
      <c r="I3211" s="59" t="s">
        <v>72</v>
      </c>
      <c r="J3211" s="59">
        <v>1318586</v>
      </c>
      <c r="K3211" s="59" t="s">
        <v>3777</v>
      </c>
      <c r="L3211" s="61" t="s">
        <v>81</v>
      </c>
      <c r="M3211" s="61">
        <f>VLOOKUP(H3211,zdroj!C:F,4,0)</f>
        <v>0</v>
      </c>
      <c r="N3211" s="61" t="str">
        <f t="shared" si="100"/>
        <v>-</v>
      </c>
      <c r="P3211" s="73" t="str">
        <f t="shared" si="101"/>
        <v/>
      </c>
      <c r="Q3211" s="61" t="s">
        <v>86</v>
      </c>
    </row>
    <row r="3212" spans="8:17" x14ac:dyDescent="0.25">
      <c r="H3212" s="59">
        <v>185566</v>
      </c>
      <c r="I3212" s="59" t="s">
        <v>72</v>
      </c>
      <c r="J3212" s="59">
        <v>1318594</v>
      </c>
      <c r="K3212" s="59" t="s">
        <v>3778</v>
      </c>
      <c r="L3212" s="61" t="s">
        <v>81</v>
      </c>
      <c r="M3212" s="61">
        <f>VLOOKUP(H3212,zdroj!C:F,4,0)</f>
        <v>0</v>
      </c>
      <c r="N3212" s="61" t="str">
        <f t="shared" si="100"/>
        <v>-</v>
      </c>
      <c r="P3212" s="73" t="str">
        <f t="shared" si="101"/>
        <v/>
      </c>
      <c r="Q3212" s="61" t="s">
        <v>86</v>
      </c>
    </row>
    <row r="3213" spans="8:17" x14ac:dyDescent="0.25">
      <c r="H3213" s="59">
        <v>185566</v>
      </c>
      <c r="I3213" s="59" t="s">
        <v>72</v>
      </c>
      <c r="J3213" s="59">
        <v>1318608</v>
      </c>
      <c r="K3213" s="59" t="s">
        <v>3779</v>
      </c>
      <c r="L3213" s="61" t="s">
        <v>81</v>
      </c>
      <c r="M3213" s="61">
        <f>VLOOKUP(H3213,zdroj!C:F,4,0)</f>
        <v>0</v>
      </c>
      <c r="N3213" s="61" t="str">
        <f t="shared" si="100"/>
        <v>-</v>
      </c>
      <c r="P3213" s="73" t="str">
        <f t="shared" si="101"/>
        <v/>
      </c>
      <c r="Q3213" s="61" t="s">
        <v>86</v>
      </c>
    </row>
    <row r="3214" spans="8:17" x14ac:dyDescent="0.25">
      <c r="H3214" s="59">
        <v>185566</v>
      </c>
      <c r="I3214" s="59" t="s">
        <v>72</v>
      </c>
      <c r="J3214" s="59">
        <v>1318616</v>
      </c>
      <c r="K3214" s="59" t="s">
        <v>3780</v>
      </c>
      <c r="L3214" s="61" t="s">
        <v>81</v>
      </c>
      <c r="M3214" s="61">
        <f>VLOOKUP(H3214,zdroj!C:F,4,0)</f>
        <v>0</v>
      </c>
      <c r="N3214" s="61" t="str">
        <f t="shared" si="100"/>
        <v>-</v>
      </c>
      <c r="P3214" s="73" t="str">
        <f t="shared" si="101"/>
        <v/>
      </c>
      <c r="Q3214" s="61" t="s">
        <v>86</v>
      </c>
    </row>
    <row r="3215" spans="8:17" x14ac:dyDescent="0.25">
      <c r="H3215" s="59">
        <v>185566</v>
      </c>
      <c r="I3215" s="59" t="s">
        <v>72</v>
      </c>
      <c r="J3215" s="59">
        <v>1318624</v>
      </c>
      <c r="K3215" s="59" t="s">
        <v>3781</v>
      </c>
      <c r="L3215" s="61" t="s">
        <v>81</v>
      </c>
      <c r="M3215" s="61">
        <f>VLOOKUP(H3215,zdroj!C:F,4,0)</f>
        <v>0</v>
      </c>
      <c r="N3215" s="61" t="str">
        <f t="shared" si="100"/>
        <v>-</v>
      </c>
      <c r="P3215" s="73" t="str">
        <f t="shared" si="101"/>
        <v/>
      </c>
      <c r="Q3215" s="61" t="s">
        <v>86</v>
      </c>
    </row>
    <row r="3216" spans="8:17" x14ac:dyDescent="0.25">
      <c r="H3216" s="59">
        <v>185566</v>
      </c>
      <c r="I3216" s="59" t="s">
        <v>72</v>
      </c>
      <c r="J3216" s="59">
        <v>1318632</v>
      </c>
      <c r="K3216" s="59" t="s">
        <v>3782</v>
      </c>
      <c r="L3216" s="61" t="s">
        <v>114</v>
      </c>
      <c r="M3216" s="61">
        <f>VLOOKUP(H3216,zdroj!C:F,4,0)</f>
        <v>0</v>
      </c>
      <c r="N3216" s="61" t="str">
        <f t="shared" si="100"/>
        <v>katC</v>
      </c>
      <c r="P3216" s="73" t="str">
        <f t="shared" si="101"/>
        <v/>
      </c>
      <c r="Q3216" s="61" t="s">
        <v>31</v>
      </c>
    </row>
    <row r="3217" spans="8:17" x14ac:dyDescent="0.25">
      <c r="H3217" s="59">
        <v>185566</v>
      </c>
      <c r="I3217" s="59" t="s">
        <v>72</v>
      </c>
      <c r="J3217" s="59">
        <v>1318641</v>
      </c>
      <c r="K3217" s="59" t="s">
        <v>3783</v>
      </c>
      <c r="L3217" s="61" t="s">
        <v>81</v>
      </c>
      <c r="M3217" s="61">
        <f>VLOOKUP(H3217,zdroj!C:F,4,0)</f>
        <v>0</v>
      </c>
      <c r="N3217" s="61" t="str">
        <f t="shared" si="100"/>
        <v>-</v>
      </c>
      <c r="P3217" s="73" t="str">
        <f t="shared" si="101"/>
        <v/>
      </c>
      <c r="Q3217" s="61" t="s">
        <v>86</v>
      </c>
    </row>
    <row r="3218" spans="8:17" x14ac:dyDescent="0.25">
      <c r="H3218" s="59">
        <v>185566</v>
      </c>
      <c r="I3218" s="59" t="s">
        <v>72</v>
      </c>
      <c r="J3218" s="59">
        <v>1318659</v>
      </c>
      <c r="K3218" s="59" t="s">
        <v>3784</v>
      </c>
      <c r="L3218" s="61" t="s">
        <v>81</v>
      </c>
      <c r="M3218" s="61">
        <f>VLOOKUP(H3218,zdroj!C:F,4,0)</f>
        <v>0</v>
      </c>
      <c r="N3218" s="61" t="str">
        <f t="shared" si="100"/>
        <v>-</v>
      </c>
      <c r="P3218" s="73" t="str">
        <f t="shared" si="101"/>
        <v/>
      </c>
      <c r="Q3218" s="61" t="s">
        <v>86</v>
      </c>
    </row>
    <row r="3219" spans="8:17" x14ac:dyDescent="0.25">
      <c r="H3219" s="59">
        <v>185566</v>
      </c>
      <c r="I3219" s="59" t="s">
        <v>72</v>
      </c>
      <c r="J3219" s="59">
        <v>1318667</v>
      </c>
      <c r="K3219" s="59" t="s">
        <v>3785</v>
      </c>
      <c r="L3219" s="61" t="s">
        <v>81</v>
      </c>
      <c r="M3219" s="61">
        <f>VLOOKUP(H3219,zdroj!C:F,4,0)</f>
        <v>0</v>
      </c>
      <c r="N3219" s="61" t="str">
        <f t="shared" si="100"/>
        <v>-</v>
      </c>
      <c r="P3219" s="73" t="str">
        <f t="shared" si="101"/>
        <v/>
      </c>
      <c r="Q3219" s="61" t="s">
        <v>86</v>
      </c>
    </row>
    <row r="3220" spans="8:17" x14ac:dyDescent="0.25">
      <c r="H3220" s="59">
        <v>185566</v>
      </c>
      <c r="I3220" s="59" t="s">
        <v>72</v>
      </c>
      <c r="J3220" s="59">
        <v>1318675</v>
      </c>
      <c r="K3220" s="59" t="s">
        <v>3786</v>
      </c>
      <c r="L3220" s="61" t="s">
        <v>81</v>
      </c>
      <c r="M3220" s="61">
        <f>VLOOKUP(H3220,zdroj!C:F,4,0)</f>
        <v>0</v>
      </c>
      <c r="N3220" s="61" t="str">
        <f t="shared" si="100"/>
        <v>-</v>
      </c>
      <c r="P3220" s="73" t="str">
        <f t="shared" si="101"/>
        <v/>
      </c>
      <c r="Q3220" s="61" t="s">
        <v>86</v>
      </c>
    </row>
    <row r="3221" spans="8:17" x14ac:dyDescent="0.25">
      <c r="H3221" s="59">
        <v>185566</v>
      </c>
      <c r="I3221" s="59" t="s">
        <v>72</v>
      </c>
      <c r="J3221" s="59">
        <v>1318683</v>
      </c>
      <c r="K3221" s="59" t="s">
        <v>3787</v>
      </c>
      <c r="L3221" s="61" t="s">
        <v>81</v>
      </c>
      <c r="M3221" s="61">
        <f>VLOOKUP(H3221,zdroj!C:F,4,0)</f>
        <v>0</v>
      </c>
      <c r="N3221" s="61" t="str">
        <f t="shared" si="100"/>
        <v>-</v>
      </c>
      <c r="P3221" s="73" t="str">
        <f t="shared" si="101"/>
        <v/>
      </c>
      <c r="Q3221" s="61" t="s">
        <v>86</v>
      </c>
    </row>
    <row r="3222" spans="8:17" x14ac:dyDescent="0.25">
      <c r="H3222" s="59">
        <v>185566</v>
      </c>
      <c r="I3222" s="59" t="s">
        <v>72</v>
      </c>
      <c r="J3222" s="59">
        <v>1318691</v>
      </c>
      <c r="K3222" s="59" t="s">
        <v>3788</v>
      </c>
      <c r="L3222" s="61" t="s">
        <v>81</v>
      </c>
      <c r="M3222" s="61">
        <f>VLOOKUP(H3222,zdroj!C:F,4,0)</f>
        <v>0</v>
      </c>
      <c r="N3222" s="61" t="str">
        <f t="shared" si="100"/>
        <v>-</v>
      </c>
      <c r="P3222" s="73" t="str">
        <f t="shared" si="101"/>
        <v/>
      </c>
      <c r="Q3222" s="61" t="s">
        <v>86</v>
      </c>
    </row>
    <row r="3223" spans="8:17" x14ac:dyDescent="0.25">
      <c r="H3223" s="59">
        <v>185566</v>
      </c>
      <c r="I3223" s="59" t="s">
        <v>72</v>
      </c>
      <c r="J3223" s="59">
        <v>1318705</v>
      </c>
      <c r="K3223" s="59" t="s">
        <v>3789</v>
      </c>
      <c r="L3223" s="61" t="s">
        <v>81</v>
      </c>
      <c r="M3223" s="61">
        <f>VLOOKUP(H3223,zdroj!C:F,4,0)</f>
        <v>0</v>
      </c>
      <c r="N3223" s="61" t="str">
        <f t="shared" si="100"/>
        <v>-</v>
      </c>
      <c r="P3223" s="73" t="str">
        <f t="shared" si="101"/>
        <v/>
      </c>
      <c r="Q3223" s="61" t="s">
        <v>86</v>
      </c>
    </row>
    <row r="3224" spans="8:17" x14ac:dyDescent="0.25">
      <c r="H3224" s="59">
        <v>185566</v>
      </c>
      <c r="I3224" s="59" t="s">
        <v>72</v>
      </c>
      <c r="J3224" s="59">
        <v>1318713</v>
      </c>
      <c r="K3224" s="59" t="s">
        <v>3790</v>
      </c>
      <c r="L3224" s="61" t="s">
        <v>81</v>
      </c>
      <c r="M3224" s="61">
        <f>VLOOKUP(H3224,zdroj!C:F,4,0)</f>
        <v>0</v>
      </c>
      <c r="N3224" s="61" t="str">
        <f t="shared" si="100"/>
        <v>-</v>
      </c>
      <c r="P3224" s="73" t="str">
        <f t="shared" si="101"/>
        <v/>
      </c>
      <c r="Q3224" s="61" t="s">
        <v>88</v>
      </c>
    </row>
    <row r="3225" spans="8:17" x14ac:dyDescent="0.25">
      <c r="H3225" s="59">
        <v>185566</v>
      </c>
      <c r="I3225" s="59" t="s">
        <v>72</v>
      </c>
      <c r="J3225" s="59">
        <v>1318721</v>
      </c>
      <c r="K3225" s="59" t="s">
        <v>3791</v>
      </c>
      <c r="L3225" s="61" t="s">
        <v>81</v>
      </c>
      <c r="M3225" s="61">
        <f>VLOOKUP(H3225,zdroj!C:F,4,0)</f>
        <v>0</v>
      </c>
      <c r="N3225" s="61" t="str">
        <f t="shared" si="100"/>
        <v>-</v>
      </c>
      <c r="P3225" s="73" t="str">
        <f t="shared" si="101"/>
        <v/>
      </c>
      <c r="Q3225" s="61" t="s">
        <v>86</v>
      </c>
    </row>
    <row r="3226" spans="8:17" x14ac:dyDescent="0.25">
      <c r="H3226" s="59">
        <v>185566</v>
      </c>
      <c r="I3226" s="59" t="s">
        <v>72</v>
      </c>
      <c r="J3226" s="59">
        <v>1318730</v>
      </c>
      <c r="K3226" s="59" t="s">
        <v>3792</v>
      </c>
      <c r="L3226" s="61" t="s">
        <v>81</v>
      </c>
      <c r="M3226" s="61">
        <f>VLOOKUP(H3226,zdroj!C:F,4,0)</f>
        <v>0</v>
      </c>
      <c r="N3226" s="61" t="str">
        <f t="shared" si="100"/>
        <v>-</v>
      </c>
      <c r="P3226" s="73" t="str">
        <f t="shared" si="101"/>
        <v/>
      </c>
      <c r="Q3226" s="61" t="s">
        <v>86</v>
      </c>
    </row>
    <row r="3227" spans="8:17" x14ac:dyDescent="0.25">
      <c r="H3227" s="59">
        <v>185566</v>
      </c>
      <c r="I3227" s="59" t="s">
        <v>72</v>
      </c>
      <c r="J3227" s="59">
        <v>1318756</v>
      </c>
      <c r="K3227" s="59" t="s">
        <v>3793</v>
      </c>
      <c r="L3227" s="61" t="s">
        <v>81</v>
      </c>
      <c r="M3227" s="61">
        <f>VLOOKUP(H3227,zdroj!C:F,4,0)</f>
        <v>0</v>
      </c>
      <c r="N3227" s="61" t="str">
        <f t="shared" si="100"/>
        <v>-</v>
      </c>
      <c r="P3227" s="73" t="str">
        <f t="shared" si="101"/>
        <v/>
      </c>
      <c r="Q3227" s="61" t="s">
        <v>88</v>
      </c>
    </row>
    <row r="3228" spans="8:17" x14ac:dyDescent="0.25">
      <c r="H3228" s="59">
        <v>185566</v>
      </c>
      <c r="I3228" s="59" t="s">
        <v>72</v>
      </c>
      <c r="J3228" s="59">
        <v>1318764</v>
      </c>
      <c r="K3228" s="59" t="s">
        <v>3794</v>
      </c>
      <c r="L3228" s="61" t="s">
        <v>81</v>
      </c>
      <c r="M3228" s="61">
        <f>VLOOKUP(H3228,zdroj!C:F,4,0)</f>
        <v>0</v>
      </c>
      <c r="N3228" s="61" t="str">
        <f t="shared" si="100"/>
        <v>-</v>
      </c>
      <c r="P3228" s="73" t="str">
        <f t="shared" si="101"/>
        <v/>
      </c>
      <c r="Q3228" s="61" t="s">
        <v>86</v>
      </c>
    </row>
    <row r="3229" spans="8:17" x14ac:dyDescent="0.25">
      <c r="H3229" s="59">
        <v>185566</v>
      </c>
      <c r="I3229" s="59" t="s">
        <v>72</v>
      </c>
      <c r="J3229" s="59">
        <v>1318781</v>
      </c>
      <c r="K3229" s="59" t="s">
        <v>3795</v>
      </c>
      <c r="L3229" s="61" t="s">
        <v>81</v>
      </c>
      <c r="M3229" s="61">
        <f>VLOOKUP(H3229,zdroj!C:F,4,0)</f>
        <v>0</v>
      </c>
      <c r="N3229" s="61" t="str">
        <f t="shared" si="100"/>
        <v>-</v>
      </c>
      <c r="P3229" s="73" t="str">
        <f t="shared" si="101"/>
        <v/>
      </c>
      <c r="Q3229" s="61" t="s">
        <v>86</v>
      </c>
    </row>
    <row r="3230" spans="8:17" x14ac:dyDescent="0.25">
      <c r="H3230" s="59">
        <v>185566</v>
      </c>
      <c r="I3230" s="59" t="s">
        <v>72</v>
      </c>
      <c r="J3230" s="59">
        <v>1318799</v>
      </c>
      <c r="K3230" s="59" t="s">
        <v>3796</v>
      </c>
      <c r="L3230" s="61" t="s">
        <v>81</v>
      </c>
      <c r="M3230" s="61">
        <f>VLOOKUP(H3230,zdroj!C:F,4,0)</f>
        <v>0</v>
      </c>
      <c r="N3230" s="61" t="str">
        <f t="shared" si="100"/>
        <v>-</v>
      </c>
      <c r="P3230" s="73" t="str">
        <f t="shared" si="101"/>
        <v/>
      </c>
      <c r="Q3230" s="61" t="s">
        <v>86</v>
      </c>
    </row>
    <row r="3231" spans="8:17" x14ac:dyDescent="0.25">
      <c r="H3231" s="59">
        <v>185566</v>
      </c>
      <c r="I3231" s="59" t="s">
        <v>72</v>
      </c>
      <c r="J3231" s="59">
        <v>1318802</v>
      </c>
      <c r="K3231" s="59" t="s">
        <v>3797</v>
      </c>
      <c r="L3231" s="61" t="s">
        <v>81</v>
      </c>
      <c r="M3231" s="61">
        <f>VLOOKUP(H3231,zdroj!C:F,4,0)</f>
        <v>0</v>
      </c>
      <c r="N3231" s="61" t="str">
        <f t="shared" si="100"/>
        <v>-</v>
      </c>
      <c r="P3231" s="73" t="str">
        <f t="shared" si="101"/>
        <v/>
      </c>
      <c r="Q3231" s="61" t="s">
        <v>86</v>
      </c>
    </row>
    <row r="3232" spans="8:17" x14ac:dyDescent="0.25">
      <c r="H3232" s="59">
        <v>185566</v>
      </c>
      <c r="I3232" s="59" t="s">
        <v>72</v>
      </c>
      <c r="J3232" s="59">
        <v>1318811</v>
      </c>
      <c r="K3232" s="59" t="s">
        <v>3798</v>
      </c>
      <c r="L3232" s="61" t="s">
        <v>81</v>
      </c>
      <c r="M3232" s="61">
        <f>VLOOKUP(H3232,zdroj!C:F,4,0)</f>
        <v>0</v>
      </c>
      <c r="N3232" s="61" t="str">
        <f t="shared" si="100"/>
        <v>-</v>
      </c>
      <c r="P3232" s="73" t="str">
        <f t="shared" si="101"/>
        <v/>
      </c>
      <c r="Q3232" s="61" t="s">
        <v>86</v>
      </c>
    </row>
    <row r="3233" spans="8:17" x14ac:dyDescent="0.25">
      <c r="H3233" s="59">
        <v>185566</v>
      </c>
      <c r="I3233" s="59" t="s">
        <v>72</v>
      </c>
      <c r="J3233" s="59">
        <v>1318829</v>
      </c>
      <c r="K3233" s="59" t="s">
        <v>3799</v>
      </c>
      <c r="L3233" s="61" t="s">
        <v>81</v>
      </c>
      <c r="M3233" s="61">
        <f>VLOOKUP(H3233,zdroj!C:F,4,0)</f>
        <v>0</v>
      </c>
      <c r="N3233" s="61" t="str">
        <f t="shared" si="100"/>
        <v>-</v>
      </c>
      <c r="P3233" s="73" t="str">
        <f t="shared" si="101"/>
        <v/>
      </c>
      <c r="Q3233" s="61" t="s">
        <v>86</v>
      </c>
    </row>
    <row r="3234" spans="8:17" x14ac:dyDescent="0.25">
      <c r="H3234" s="59">
        <v>185566</v>
      </c>
      <c r="I3234" s="59" t="s">
        <v>72</v>
      </c>
      <c r="J3234" s="59">
        <v>1318837</v>
      </c>
      <c r="K3234" s="59" t="s">
        <v>3800</v>
      </c>
      <c r="L3234" s="61" t="s">
        <v>81</v>
      </c>
      <c r="M3234" s="61">
        <f>VLOOKUP(H3234,zdroj!C:F,4,0)</f>
        <v>0</v>
      </c>
      <c r="N3234" s="61" t="str">
        <f t="shared" si="100"/>
        <v>-</v>
      </c>
      <c r="P3234" s="73" t="str">
        <f t="shared" si="101"/>
        <v/>
      </c>
      <c r="Q3234" s="61" t="s">
        <v>86</v>
      </c>
    </row>
    <row r="3235" spans="8:17" x14ac:dyDescent="0.25">
      <c r="H3235" s="59">
        <v>185566</v>
      </c>
      <c r="I3235" s="59" t="s">
        <v>72</v>
      </c>
      <c r="J3235" s="59">
        <v>1318845</v>
      </c>
      <c r="K3235" s="59" t="s">
        <v>3801</v>
      </c>
      <c r="L3235" s="61" t="s">
        <v>81</v>
      </c>
      <c r="M3235" s="61">
        <f>VLOOKUP(H3235,zdroj!C:F,4,0)</f>
        <v>0</v>
      </c>
      <c r="N3235" s="61" t="str">
        <f t="shared" si="100"/>
        <v>-</v>
      </c>
      <c r="P3235" s="73" t="str">
        <f t="shared" si="101"/>
        <v/>
      </c>
      <c r="Q3235" s="61" t="s">
        <v>86</v>
      </c>
    </row>
    <row r="3236" spans="8:17" x14ac:dyDescent="0.25">
      <c r="H3236" s="59">
        <v>185566</v>
      </c>
      <c r="I3236" s="59" t="s">
        <v>72</v>
      </c>
      <c r="J3236" s="59">
        <v>1318853</v>
      </c>
      <c r="K3236" s="59" t="s">
        <v>3802</v>
      </c>
      <c r="L3236" s="61" t="s">
        <v>81</v>
      </c>
      <c r="M3236" s="61">
        <f>VLOOKUP(H3236,zdroj!C:F,4,0)</f>
        <v>0</v>
      </c>
      <c r="N3236" s="61" t="str">
        <f t="shared" si="100"/>
        <v>-</v>
      </c>
      <c r="P3236" s="73" t="str">
        <f t="shared" si="101"/>
        <v/>
      </c>
      <c r="Q3236" s="61" t="s">
        <v>86</v>
      </c>
    </row>
    <row r="3237" spans="8:17" x14ac:dyDescent="0.25">
      <c r="H3237" s="59">
        <v>185566</v>
      </c>
      <c r="I3237" s="59" t="s">
        <v>72</v>
      </c>
      <c r="J3237" s="59">
        <v>1318861</v>
      </c>
      <c r="K3237" s="59" t="s">
        <v>3803</v>
      </c>
      <c r="L3237" s="61" t="s">
        <v>81</v>
      </c>
      <c r="M3237" s="61">
        <f>VLOOKUP(H3237,zdroj!C:F,4,0)</f>
        <v>0</v>
      </c>
      <c r="N3237" s="61" t="str">
        <f t="shared" si="100"/>
        <v>-</v>
      </c>
      <c r="P3237" s="73" t="str">
        <f t="shared" si="101"/>
        <v/>
      </c>
      <c r="Q3237" s="61" t="s">
        <v>86</v>
      </c>
    </row>
    <row r="3238" spans="8:17" x14ac:dyDescent="0.25">
      <c r="H3238" s="59">
        <v>185566</v>
      </c>
      <c r="I3238" s="59" t="s">
        <v>72</v>
      </c>
      <c r="J3238" s="59">
        <v>1318870</v>
      </c>
      <c r="K3238" s="59" t="s">
        <v>3804</v>
      </c>
      <c r="L3238" s="61" t="s">
        <v>81</v>
      </c>
      <c r="M3238" s="61">
        <f>VLOOKUP(H3238,zdroj!C:F,4,0)</f>
        <v>0</v>
      </c>
      <c r="N3238" s="61" t="str">
        <f t="shared" si="100"/>
        <v>-</v>
      </c>
      <c r="P3238" s="73" t="str">
        <f t="shared" si="101"/>
        <v/>
      </c>
      <c r="Q3238" s="61" t="s">
        <v>86</v>
      </c>
    </row>
    <row r="3239" spans="8:17" x14ac:dyDescent="0.25">
      <c r="H3239" s="59">
        <v>185566</v>
      </c>
      <c r="I3239" s="59" t="s">
        <v>72</v>
      </c>
      <c r="J3239" s="59">
        <v>1318888</v>
      </c>
      <c r="K3239" s="59" t="s">
        <v>3805</v>
      </c>
      <c r="L3239" s="61" t="s">
        <v>81</v>
      </c>
      <c r="M3239" s="61">
        <f>VLOOKUP(H3239,zdroj!C:F,4,0)</f>
        <v>0</v>
      </c>
      <c r="N3239" s="61" t="str">
        <f t="shared" si="100"/>
        <v>-</v>
      </c>
      <c r="P3239" s="73" t="str">
        <f t="shared" si="101"/>
        <v/>
      </c>
      <c r="Q3239" s="61" t="s">
        <v>86</v>
      </c>
    </row>
    <row r="3240" spans="8:17" x14ac:dyDescent="0.25">
      <c r="H3240" s="59">
        <v>185566</v>
      </c>
      <c r="I3240" s="59" t="s">
        <v>72</v>
      </c>
      <c r="J3240" s="59">
        <v>1318896</v>
      </c>
      <c r="K3240" s="59" t="s">
        <v>3806</v>
      </c>
      <c r="L3240" s="61" t="s">
        <v>81</v>
      </c>
      <c r="M3240" s="61">
        <f>VLOOKUP(H3240,zdroj!C:F,4,0)</f>
        <v>0</v>
      </c>
      <c r="N3240" s="61" t="str">
        <f t="shared" si="100"/>
        <v>-</v>
      </c>
      <c r="P3240" s="73" t="str">
        <f t="shared" si="101"/>
        <v/>
      </c>
      <c r="Q3240" s="61" t="s">
        <v>86</v>
      </c>
    </row>
    <row r="3241" spans="8:17" x14ac:dyDescent="0.25">
      <c r="H3241" s="59">
        <v>185566</v>
      </c>
      <c r="I3241" s="59" t="s">
        <v>72</v>
      </c>
      <c r="J3241" s="59">
        <v>1318900</v>
      </c>
      <c r="K3241" s="59" t="s">
        <v>3807</v>
      </c>
      <c r="L3241" s="61" t="s">
        <v>81</v>
      </c>
      <c r="M3241" s="61">
        <f>VLOOKUP(H3241,zdroj!C:F,4,0)</f>
        <v>0</v>
      </c>
      <c r="N3241" s="61" t="str">
        <f t="shared" si="100"/>
        <v>-</v>
      </c>
      <c r="P3241" s="73" t="str">
        <f t="shared" si="101"/>
        <v/>
      </c>
      <c r="Q3241" s="61" t="s">
        <v>86</v>
      </c>
    </row>
    <row r="3242" spans="8:17" x14ac:dyDescent="0.25">
      <c r="H3242" s="59">
        <v>185566</v>
      </c>
      <c r="I3242" s="59" t="s">
        <v>72</v>
      </c>
      <c r="J3242" s="59">
        <v>1318918</v>
      </c>
      <c r="K3242" s="59" t="s">
        <v>3808</v>
      </c>
      <c r="L3242" s="61" t="s">
        <v>81</v>
      </c>
      <c r="M3242" s="61">
        <f>VLOOKUP(H3242,zdroj!C:F,4,0)</f>
        <v>0</v>
      </c>
      <c r="N3242" s="61" t="str">
        <f t="shared" si="100"/>
        <v>-</v>
      </c>
      <c r="P3242" s="73" t="str">
        <f t="shared" si="101"/>
        <v/>
      </c>
      <c r="Q3242" s="61" t="s">
        <v>86</v>
      </c>
    </row>
    <row r="3243" spans="8:17" x14ac:dyDescent="0.25">
      <c r="H3243" s="59">
        <v>185566</v>
      </c>
      <c r="I3243" s="59" t="s">
        <v>72</v>
      </c>
      <c r="J3243" s="59">
        <v>1318926</v>
      </c>
      <c r="K3243" s="59" t="s">
        <v>3809</v>
      </c>
      <c r="L3243" s="61" t="s">
        <v>81</v>
      </c>
      <c r="M3243" s="61">
        <f>VLOOKUP(H3243,zdroj!C:F,4,0)</f>
        <v>0</v>
      </c>
      <c r="N3243" s="61" t="str">
        <f t="shared" si="100"/>
        <v>-</v>
      </c>
      <c r="P3243" s="73" t="str">
        <f t="shared" si="101"/>
        <v/>
      </c>
      <c r="Q3243" s="61" t="s">
        <v>86</v>
      </c>
    </row>
    <row r="3244" spans="8:17" x14ac:dyDescent="0.25">
      <c r="H3244" s="59">
        <v>185566</v>
      </c>
      <c r="I3244" s="59" t="s">
        <v>72</v>
      </c>
      <c r="J3244" s="59">
        <v>1318934</v>
      </c>
      <c r="K3244" s="59" t="s">
        <v>3810</v>
      </c>
      <c r="L3244" s="61" t="s">
        <v>81</v>
      </c>
      <c r="M3244" s="61">
        <f>VLOOKUP(H3244,zdroj!C:F,4,0)</f>
        <v>0</v>
      </c>
      <c r="N3244" s="61" t="str">
        <f t="shared" si="100"/>
        <v>-</v>
      </c>
      <c r="P3244" s="73" t="str">
        <f t="shared" si="101"/>
        <v/>
      </c>
      <c r="Q3244" s="61" t="s">
        <v>86</v>
      </c>
    </row>
    <row r="3245" spans="8:17" x14ac:dyDescent="0.25">
      <c r="H3245" s="59">
        <v>185566</v>
      </c>
      <c r="I3245" s="59" t="s">
        <v>72</v>
      </c>
      <c r="J3245" s="59">
        <v>1318942</v>
      </c>
      <c r="K3245" s="59" t="s">
        <v>3811</v>
      </c>
      <c r="L3245" s="61" t="s">
        <v>81</v>
      </c>
      <c r="M3245" s="61">
        <f>VLOOKUP(H3245,zdroj!C:F,4,0)</f>
        <v>0</v>
      </c>
      <c r="N3245" s="61" t="str">
        <f t="shared" si="100"/>
        <v>-</v>
      </c>
      <c r="P3245" s="73" t="str">
        <f t="shared" si="101"/>
        <v/>
      </c>
      <c r="Q3245" s="61" t="s">
        <v>86</v>
      </c>
    </row>
    <row r="3246" spans="8:17" x14ac:dyDescent="0.25">
      <c r="H3246" s="59">
        <v>185566</v>
      </c>
      <c r="I3246" s="59" t="s">
        <v>72</v>
      </c>
      <c r="J3246" s="59">
        <v>1318951</v>
      </c>
      <c r="K3246" s="59" t="s">
        <v>3812</v>
      </c>
      <c r="L3246" s="61" t="s">
        <v>81</v>
      </c>
      <c r="M3246" s="61">
        <f>VLOOKUP(H3246,zdroj!C:F,4,0)</f>
        <v>0</v>
      </c>
      <c r="N3246" s="61" t="str">
        <f t="shared" si="100"/>
        <v>-</v>
      </c>
      <c r="P3246" s="73" t="str">
        <f t="shared" si="101"/>
        <v/>
      </c>
      <c r="Q3246" s="61" t="s">
        <v>86</v>
      </c>
    </row>
    <row r="3247" spans="8:17" x14ac:dyDescent="0.25">
      <c r="H3247" s="59">
        <v>185566</v>
      </c>
      <c r="I3247" s="59" t="s">
        <v>72</v>
      </c>
      <c r="J3247" s="59">
        <v>1318969</v>
      </c>
      <c r="K3247" s="59" t="s">
        <v>3813</v>
      </c>
      <c r="L3247" s="61" t="s">
        <v>81</v>
      </c>
      <c r="M3247" s="61">
        <f>VLOOKUP(H3247,zdroj!C:F,4,0)</f>
        <v>0</v>
      </c>
      <c r="N3247" s="61" t="str">
        <f t="shared" si="100"/>
        <v>-</v>
      </c>
      <c r="P3247" s="73" t="str">
        <f t="shared" si="101"/>
        <v/>
      </c>
      <c r="Q3247" s="61" t="s">
        <v>86</v>
      </c>
    </row>
    <row r="3248" spans="8:17" x14ac:dyDescent="0.25">
      <c r="H3248" s="59">
        <v>185566</v>
      </c>
      <c r="I3248" s="59" t="s">
        <v>72</v>
      </c>
      <c r="J3248" s="59">
        <v>1318977</v>
      </c>
      <c r="K3248" s="59" t="s">
        <v>3814</v>
      </c>
      <c r="L3248" s="61" t="s">
        <v>81</v>
      </c>
      <c r="M3248" s="61">
        <f>VLOOKUP(H3248,zdroj!C:F,4,0)</f>
        <v>0</v>
      </c>
      <c r="N3248" s="61" t="str">
        <f t="shared" si="100"/>
        <v>-</v>
      </c>
      <c r="P3248" s="73" t="str">
        <f t="shared" si="101"/>
        <v/>
      </c>
      <c r="Q3248" s="61" t="s">
        <v>86</v>
      </c>
    </row>
    <row r="3249" spans="8:17" x14ac:dyDescent="0.25">
      <c r="H3249" s="59">
        <v>185566</v>
      </c>
      <c r="I3249" s="59" t="s">
        <v>72</v>
      </c>
      <c r="J3249" s="59">
        <v>1318985</v>
      </c>
      <c r="K3249" s="59" t="s">
        <v>3815</v>
      </c>
      <c r="L3249" s="61" t="s">
        <v>81</v>
      </c>
      <c r="M3249" s="61">
        <f>VLOOKUP(H3249,zdroj!C:F,4,0)</f>
        <v>0</v>
      </c>
      <c r="N3249" s="61" t="str">
        <f t="shared" si="100"/>
        <v>-</v>
      </c>
      <c r="P3249" s="73" t="str">
        <f t="shared" si="101"/>
        <v/>
      </c>
      <c r="Q3249" s="61" t="s">
        <v>86</v>
      </c>
    </row>
    <row r="3250" spans="8:17" x14ac:dyDescent="0.25">
      <c r="H3250" s="59">
        <v>185566</v>
      </c>
      <c r="I3250" s="59" t="s">
        <v>72</v>
      </c>
      <c r="J3250" s="59">
        <v>1318993</v>
      </c>
      <c r="K3250" s="59" t="s">
        <v>3816</v>
      </c>
      <c r="L3250" s="61" t="s">
        <v>81</v>
      </c>
      <c r="M3250" s="61">
        <f>VLOOKUP(H3250,zdroj!C:F,4,0)</f>
        <v>0</v>
      </c>
      <c r="N3250" s="61" t="str">
        <f t="shared" si="100"/>
        <v>-</v>
      </c>
      <c r="P3250" s="73" t="str">
        <f t="shared" si="101"/>
        <v/>
      </c>
      <c r="Q3250" s="61" t="s">
        <v>86</v>
      </c>
    </row>
    <row r="3251" spans="8:17" x14ac:dyDescent="0.25">
      <c r="H3251" s="59">
        <v>185566</v>
      </c>
      <c r="I3251" s="59" t="s">
        <v>72</v>
      </c>
      <c r="J3251" s="59">
        <v>1319001</v>
      </c>
      <c r="K3251" s="59" t="s">
        <v>3817</v>
      </c>
      <c r="L3251" s="61" t="s">
        <v>81</v>
      </c>
      <c r="M3251" s="61">
        <f>VLOOKUP(H3251,zdroj!C:F,4,0)</f>
        <v>0</v>
      </c>
      <c r="N3251" s="61" t="str">
        <f t="shared" si="100"/>
        <v>-</v>
      </c>
      <c r="P3251" s="73" t="str">
        <f t="shared" si="101"/>
        <v/>
      </c>
      <c r="Q3251" s="61" t="s">
        <v>86</v>
      </c>
    </row>
    <row r="3252" spans="8:17" x14ac:dyDescent="0.25">
      <c r="H3252" s="59">
        <v>185566</v>
      </c>
      <c r="I3252" s="59" t="s">
        <v>72</v>
      </c>
      <c r="J3252" s="59">
        <v>1319019</v>
      </c>
      <c r="K3252" s="59" t="s">
        <v>3818</v>
      </c>
      <c r="L3252" s="61" t="s">
        <v>81</v>
      </c>
      <c r="M3252" s="61">
        <f>VLOOKUP(H3252,zdroj!C:F,4,0)</f>
        <v>0</v>
      </c>
      <c r="N3252" s="61" t="str">
        <f t="shared" si="100"/>
        <v>-</v>
      </c>
      <c r="P3252" s="73" t="str">
        <f t="shared" si="101"/>
        <v/>
      </c>
      <c r="Q3252" s="61" t="s">
        <v>86</v>
      </c>
    </row>
    <row r="3253" spans="8:17" x14ac:dyDescent="0.25">
      <c r="H3253" s="59">
        <v>185566</v>
      </c>
      <c r="I3253" s="59" t="s">
        <v>72</v>
      </c>
      <c r="J3253" s="59">
        <v>1319027</v>
      </c>
      <c r="K3253" s="59" t="s">
        <v>3819</v>
      </c>
      <c r="L3253" s="61" t="s">
        <v>81</v>
      </c>
      <c r="M3253" s="61">
        <f>VLOOKUP(H3253,zdroj!C:F,4,0)</f>
        <v>0</v>
      </c>
      <c r="N3253" s="61" t="str">
        <f t="shared" si="100"/>
        <v>-</v>
      </c>
      <c r="P3253" s="73" t="str">
        <f t="shared" si="101"/>
        <v/>
      </c>
      <c r="Q3253" s="61" t="s">
        <v>86</v>
      </c>
    </row>
    <row r="3254" spans="8:17" x14ac:dyDescent="0.25">
      <c r="H3254" s="59">
        <v>185566</v>
      </c>
      <c r="I3254" s="59" t="s">
        <v>72</v>
      </c>
      <c r="J3254" s="59">
        <v>1319035</v>
      </c>
      <c r="K3254" s="59" t="s">
        <v>3820</v>
      </c>
      <c r="L3254" s="61" t="s">
        <v>81</v>
      </c>
      <c r="M3254" s="61">
        <f>VLOOKUP(H3254,zdroj!C:F,4,0)</f>
        <v>0</v>
      </c>
      <c r="N3254" s="61" t="str">
        <f t="shared" si="100"/>
        <v>-</v>
      </c>
      <c r="P3254" s="73" t="str">
        <f t="shared" si="101"/>
        <v/>
      </c>
      <c r="Q3254" s="61" t="s">
        <v>86</v>
      </c>
    </row>
    <row r="3255" spans="8:17" x14ac:dyDescent="0.25">
      <c r="H3255" s="59">
        <v>185566</v>
      </c>
      <c r="I3255" s="59" t="s">
        <v>72</v>
      </c>
      <c r="J3255" s="59">
        <v>1319043</v>
      </c>
      <c r="K3255" s="59" t="s">
        <v>3821</v>
      </c>
      <c r="L3255" s="61" t="s">
        <v>81</v>
      </c>
      <c r="M3255" s="61">
        <f>VLOOKUP(H3255,zdroj!C:F,4,0)</f>
        <v>0</v>
      </c>
      <c r="N3255" s="61" t="str">
        <f t="shared" si="100"/>
        <v>-</v>
      </c>
      <c r="P3255" s="73" t="str">
        <f t="shared" si="101"/>
        <v/>
      </c>
      <c r="Q3255" s="61" t="s">
        <v>86</v>
      </c>
    </row>
    <row r="3256" spans="8:17" x14ac:dyDescent="0.25">
      <c r="H3256" s="59">
        <v>185566</v>
      </c>
      <c r="I3256" s="59" t="s">
        <v>72</v>
      </c>
      <c r="J3256" s="59">
        <v>1319051</v>
      </c>
      <c r="K3256" s="59" t="s">
        <v>3822</v>
      </c>
      <c r="L3256" s="61" t="s">
        <v>81</v>
      </c>
      <c r="M3256" s="61">
        <f>VLOOKUP(H3256,zdroj!C:F,4,0)</f>
        <v>0</v>
      </c>
      <c r="N3256" s="61" t="str">
        <f t="shared" si="100"/>
        <v>-</v>
      </c>
      <c r="P3256" s="73" t="str">
        <f t="shared" si="101"/>
        <v/>
      </c>
      <c r="Q3256" s="61" t="s">
        <v>86</v>
      </c>
    </row>
    <row r="3257" spans="8:17" x14ac:dyDescent="0.25">
      <c r="H3257" s="59">
        <v>185566</v>
      </c>
      <c r="I3257" s="59" t="s">
        <v>72</v>
      </c>
      <c r="J3257" s="59">
        <v>1319078</v>
      </c>
      <c r="K3257" s="59" t="s">
        <v>3823</v>
      </c>
      <c r="L3257" s="61" t="s">
        <v>81</v>
      </c>
      <c r="M3257" s="61">
        <f>VLOOKUP(H3257,zdroj!C:F,4,0)</f>
        <v>0</v>
      </c>
      <c r="N3257" s="61" t="str">
        <f t="shared" si="100"/>
        <v>-</v>
      </c>
      <c r="P3257" s="73" t="str">
        <f t="shared" si="101"/>
        <v/>
      </c>
      <c r="Q3257" s="61" t="s">
        <v>86</v>
      </c>
    </row>
    <row r="3258" spans="8:17" x14ac:dyDescent="0.25">
      <c r="H3258" s="59">
        <v>185566</v>
      </c>
      <c r="I3258" s="59" t="s">
        <v>72</v>
      </c>
      <c r="J3258" s="59">
        <v>1319086</v>
      </c>
      <c r="K3258" s="59" t="s">
        <v>3824</v>
      </c>
      <c r="L3258" s="61" t="s">
        <v>81</v>
      </c>
      <c r="M3258" s="61">
        <f>VLOOKUP(H3258,zdroj!C:F,4,0)</f>
        <v>0</v>
      </c>
      <c r="N3258" s="61" t="str">
        <f t="shared" si="100"/>
        <v>-</v>
      </c>
      <c r="P3258" s="73" t="str">
        <f t="shared" si="101"/>
        <v/>
      </c>
      <c r="Q3258" s="61" t="s">
        <v>86</v>
      </c>
    </row>
    <row r="3259" spans="8:17" x14ac:dyDescent="0.25">
      <c r="H3259" s="59">
        <v>185566</v>
      </c>
      <c r="I3259" s="59" t="s">
        <v>72</v>
      </c>
      <c r="J3259" s="59">
        <v>1319094</v>
      </c>
      <c r="K3259" s="59" t="s">
        <v>3825</v>
      </c>
      <c r="L3259" s="61" t="s">
        <v>81</v>
      </c>
      <c r="M3259" s="61">
        <f>VLOOKUP(H3259,zdroj!C:F,4,0)</f>
        <v>0</v>
      </c>
      <c r="N3259" s="61" t="str">
        <f t="shared" si="100"/>
        <v>-</v>
      </c>
      <c r="P3259" s="73" t="str">
        <f t="shared" si="101"/>
        <v/>
      </c>
      <c r="Q3259" s="61" t="s">
        <v>86</v>
      </c>
    </row>
    <row r="3260" spans="8:17" x14ac:dyDescent="0.25">
      <c r="H3260" s="59">
        <v>185566</v>
      </c>
      <c r="I3260" s="59" t="s">
        <v>72</v>
      </c>
      <c r="J3260" s="59">
        <v>1319108</v>
      </c>
      <c r="K3260" s="59" t="s">
        <v>3826</v>
      </c>
      <c r="L3260" s="61" t="s">
        <v>81</v>
      </c>
      <c r="M3260" s="61">
        <f>VLOOKUP(H3260,zdroj!C:F,4,0)</f>
        <v>0</v>
      </c>
      <c r="N3260" s="61" t="str">
        <f t="shared" si="100"/>
        <v>-</v>
      </c>
      <c r="P3260" s="73" t="str">
        <f t="shared" si="101"/>
        <v/>
      </c>
      <c r="Q3260" s="61" t="s">
        <v>86</v>
      </c>
    </row>
    <row r="3261" spans="8:17" x14ac:dyDescent="0.25">
      <c r="H3261" s="59">
        <v>185566</v>
      </c>
      <c r="I3261" s="59" t="s">
        <v>72</v>
      </c>
      <c r="J3261" s="59">
        <v>1319116</v>
      </c>
      <c r="K3261" s="59" t="s">
        <v>3827</v>
      </c>
      <c r="L3261" s="61" t="s">
        <v>81</v>
      </c>
      <c r="M3261" s="61">
        <f>VLOOKUP(H3261,zdroj!C:F,4,0)</f>
        <v>0</v>
      </c>
      <c r="N3261" s="61" t="str">
        <f t="shared" si="100"/>
        <v>-</v>
      </c>
      <c r="P3261" s="73" t="str">
        <f t="shared" si="101"/>
        <v/>
      </c>
      <c r="Q3261" s="61" t="s">
        <v>86</v>
      </c>
    </row>
    <row r="3262" spans="8:17" x14ac:dyDescent="0.25">
      <c r="H3262" s="59">
        <v>185566</v>
      </c>
      <c r="I3262" s="59" t="s">
        <v>72</v>
      </c>
      <c r="J3262" s="59">
        <v>1319124</v>
      </c>
      <c r="K3262" s="59" t="s">
        <v>3828</v>
      </c>
      <c r="L3262" s="61" t="s">
        <v>81</v>
      </c>
      <c r="M3262" s="61">
        <f>VLOOKUP(H3262,zdroj!C:F,4,0)</f>
        <v>0</v>
      </c>
      <c r="N3262" s="61" t="str">
        <f t="shared" si="100"/>
        <v>-</v>
      </c>
      <c r="P3262" s="73" t="str">
        <f t="shared" si="101"/>
        <v/>
      </c>
      <c r="Q3262" s="61" t="s">
        <v>86</v>
      </c>
    </row>
    <row r="3263" spans="8:17" x14ac:dyDescent="0.25">
      <c r="H3263" s="59">
        <v>185566</v>
      </c>
      <c r="I3263" s="59" t="s">
        <v>72</v>
      </c>
      <c r="J3263" s="59">
        <v>1319132</v>
      </c>
      <c r="K3263" s="59" t="s">
        <v>3829</v>
      </c>
      <c r="L3263" s="61" t="s">
        <v>81</v>
      </c>
      <c r="M3263" s="61">
        <f>VLOOKUP(H3263,zdroj!C:F,4,0)</f>
        <v>0</v>
      </c>
      <c r="N3263" s="61" t="str">
        <f t="shared" si="100"/>
        <v>-</v>
      </c>
      <c r="P3263" s="73" t="str">
        <f t="shared" si="101"/>
        <v/>
      </c>
      <c r="Q3263" s="61" t="s">
        <v>86</v>
      </c>
    </row>
    <row r="3264" spans="8:17" x14ac:dyDescent="0.25">
      <c r="H3264" s="59">
        <v>185566</v>
      </c>
      <c r="I3264" s="59" t="s">
        <v>72</v>
      </c>
      <c r="J3264" s="59">
        <v>1319141</v>
      </c>
      <c r="K3264" s="59" t="s">
        <v>3830</v>
      </c>
      <c r="L3264" s="61" t="s">
        <v>81</v>
      </c>
      <c r="M3264" s="61">
        <f>VLOOKUP(H3264,zdroj!C:F,4,0)</f>
        <v>0</v>
      </c>
      <c r="N3264" s="61" t="str">
        <f t="shared" si="100"/>
        <v>-</v>
      </c>
      <c r="P3264" s="73" t="str">
        <f t="shared" si="101"/>
        <v/>
      </c>
      <c r="Q3264" s="61" t="s">
        <v>86</v>
      </c>
    </row>
    <row r="3265" spans="8:17" x14ac:dyDescent="0.25">
      <c r="H3265" s="59">
        <v>185566</v>
      </c>
      <c r="I3265" s="59" t="s">
        <v>72</v>
      </c>
      <c r="J3265" s="59">
        <v>1319159</v>
      </c>
      <c r="K3265" s="59" t="s">
        <v>3831</v>
      </c>
      <c r="L3265" s="61" t="s">
        <v>81</v>
      </c>
      <c r="M3265" s="61">
        <f>VLOOKUP(H3265,zdroj!C:F,4,0)</f>
        <v>0</v>
      </c>
      <c r="N3265" s="61" t="str">
        <f t="shared" si="100"/>
        <v>-</v>
      </c>
      <c r="P3265" s="73" t="str">
        <f t="shared" si="101"/>
        <v/>
      </c>
      <c r="Q3265" s="61" t="s">
        <v>86</v>
      </c>
    </row>
    <row r="3266" spans="8:17" x14ac:dyDescent="0.25">
      <c r="H3266" s="59">
        <v>185566</v>
      </c>
      <c r="I3266" s="59" t="s">
        <v>72</v>
      </c>
      <c r="J3266" s="59">
        <v>1319167</v>
      </c>
      <c r="K3266" s="59" t="s">
        <v>3832</v>
      </c>
      <c r="L3266" s="61" t="s">
        <v>81</v>
      </c>
      <c r="M3266" s="61">
        <f>VLOOKUP(H3266,zdroj!C:F,4,0)</f>
        <v>0</v>
      </c>
      <c r="N3266" s="61" t="str">
        <f t="shared" si="100"/>
        <v>-</v>
      </c>
      <c r="P3266" s="73" t="str">
        <f t="shared" si="101"/>
        <v/>
      </c>
      <c r="Q3266" s="61" t="s">
        <v>86</v>
      </c>
    </row>
    <row r="3267" spans="8:17" x14ac:dyDescent="0.25">
      <c r="H3267" s="59">
        <v>185566</v>
      </c>
      <c r="I3267" s="59" t="s">
        <v>72</v>
      </c>
      <c r="J3267" s="59">
        <v>1319175</v>
      </c>
      <c r="K3267" s="59" t="s">
        <v>3833</v>
      </c>
      <c r="L3267" s="61" t="s">
        <v>81</v>
      </c>
      <c r="M3267" s="61">
        <f>VLOOKUP(H3267,zdroj!C:F,4,0)</f>
        <v>0</v>
      </c>
      <c r="N3267" s="61" t="str">
        <f t="shared" si="100"/>
        <v>-</v>
      </c>
      <c r="P3267" s="73" t="str">
        <f t="shared" si="101"/>
        <v/>
      </c>
      <c r="Q3267" s="61" t="s">
        <v>86</v>
      </c>
    </row>
    <row r="3268" spans="8:17" x14ac:dyDescent="0.25">
      <c r="H3268" s="59">
        <v>185566</v>
      </c>
      <c r="I3268" s="59" t="s">
        <v>72</v>
      </c>
      <c r="J3268" s="59">
        <v>1319183</v>
      </c>
      <c r="K3268" s="59" t="s">
        <v>3834</v>
      </c>
      <c r="L3268" s="61" t="s">
        <v>81</v>
      </c>
      <c r="M3268" s="61">
        <f>VLOOKUP(H3268,zdroj!C:F,4,0)</f>
        <v>0</v>
      </c>
      <c r="N3268" s="61" t="str">
        <f t="shared" si="100"/>
        <v>-</v>
      </c>
      <c r="P3268" s="73" t="str">
        <f t="shared" si="101"/>
        <v/>
      </c>
      <c r="Q3268" s="61" t="s">
        <v>86</v>
      </c>
    </row>
    <row r="3269" spans="8:17" x14ac:dyDescent="0.25">
      <c r="H3269" s="59">
        <v>185566</v>
      </c>
      <c r="I3269" s="59" t="s">
        <v>72</v>
      </c>
      <c r="J3269" s="59">
        <v>1319191</v>
      </c>
      <c r="K3269" s="59" t="s">
        <v>3835</v>
      </c>
      <c r="L3269" s="61" t="s">
        <v>81</v>
      </c>
      <c r="M3269" s="61">
        <f>VLOOKUP(H3269,zdroj!C:F,4,0)</f>
        <v>0</v>
      </c>
      <c r="N3269" s="61" t="str">
        <f t="shared" si="100"/>
        <v>-</v>
      </c>
      <c r="P3269" s="73" t="str">
        <f t="shared" si="101"/>
        <v/>
      </c>
      <c r="Q3269" s="61" t="s">
        <v>86</v>
      </c>
    </row>
    <row r="3270" spans="8:17" x14ac:dyDescent="0.25">
      <c r="H3270" s="59">
        <v>185566</v>
      </c>
      <c r="I3270" s="59" t="s">
        <v>72</v>
      </c>
      <c r="J3270" s="59">
        <v>1319205</v>
      </c>
      <c r="K3270" s="59" t="s">
        <v>3836</v>
      </c>
      <c r="L3270" s="61" t="s">
        <v>81</v>
      </c>
      <c r="M3270" s="61">
        <f>VLOOKUP(H3270,zdroj!C:F,4,0)</f>
        <v>0</v>
      </c>
      <c r="N3270" s="61" t="str">
        <f t="shared" si="100"/>
        <v>-</v>
      </c>
      <c r="P3270" s="73" t="str">
        <f t="shared" si="101"/>
        <v/>
      </c>
      <c r="Q3270" s="61" t="s">
        <v>86</v>
      </c>
    </row>
    <row r="3271" spans="8:17" x14ac:dyDescent="0.25">
      <c r="H3271" s="59">
        <v>185566</v>
      </c>
      <c r="I3271" s="59" t="s">
        <v>72</v>
      </c>
      <c r="J3271" s="59">
        <v>1319213</v>
      </c>
      <c r="K3271" s="59" t="s">
        <v>3837</v>
      </c>
      <c r="L3271" s="61" t="s">
        <v>81</v>
      </c>
      <c r="M3271" s="61">
        <f>VLOOKUP(H3271,zdroj!C:F,4,0)</f>
        <v>0</v>
      </c>
      <c r="N3271" s="61" t="str">
        <f t="shared" ref="N3271:N3334" si="102">IF(M3271="A",IF(L3271="katA","katB",L3271),L3271)</f>
        <v>-</v>
      </c>
      <c r="P3271" s="73" t="str">
        <f t="shared" ref="P3271:P3334" si="103">IF(O3271="A",1,"")</f>
        <v/>
      </c>
      <c r="Q3271" s="61" t="s">
        <v>86</v>
      </c>
    </row>
    <row r="3272" spans="8:17" x14ac:dyDescent="0.25">
      <c r="H3272" s="59">
        <v>185566</v>
      </c>
      <c r="I3272" s="59" t="s">
        <v>72</v>
      </c>
      <c r="J3272" s="59">
        <v>1319221</v>
      </c>
      <c r="K3272" s="59" t="s">
        <v>3838</v>
      </c>
      <c r="L3272" s="61" t="s">
        <v>81</v>
      </c>
      <c r="M3272" s="61">
        <f>VLOOKUP(H3272,zdroj!C:F,4,0)</f>
        <v>0</v>
      </c>
      <c r="N3272" s="61" t="str">
        <f t="shared" si="102"/>
        <v>-</v>
      </c>
      <c r="P3272" s="73" t="str">
        <f t="shared" si="103"/>
        <v/>
      </c>
      <c r="Q3272" s="61" t="s">
        <v>86</v>
      </c>
    </row>
    <row r="3273" spans="8:17" x14ac:dyDescent="0.25">
      <c r="H3273" s="59">
        <v>185566</v>
      </c>
      <c r="I3273" s="59" t="s">
        <v>72</v>
      </c>
      <c r="J3273" s="59">
        <v>1319230</v>
      </c>
      <c r="K3273" s="59" t="s">
        <v>3839</v>
      </c>
      <c r="L3273" s="61" t="s">
        <v>81</v>
      </c>
      <c r="M3273" s="61">
        <f>VLOOKUP(H3273,zdroj!C:F,4,0)</f>
        <v>0</v>
      </c>
      <c r="N3273" s="61" t="str">
        <f t="shared" si="102"/>
        <v>-</v>
      </c>
      <c r="P3273" s="73" t="str">
        <f t="shared" si="103"/>
        <v/>
      </c>
      <c r="Q3273" s="61" t="s">
        <v>86</v>
      </c>
    </row>
    <row r="3274" spans="8:17" x14ac:dyDescent="0.25">
      <c r="H3274" s="59">
        <v>185566</v>
      </c>
      <c r="I3274" s="59" t="s">
        <v>72</v>
      </c>
      <c r="J3274" s="59">
        <v>1319248</v>
      </c>
      <c r="K3274" s="59" t="s">
        <v>3840</v>
      </c>
      <c r="L3274" s="61" t="s">
        <v>81</v>
      </c>
      <c r="M3274" s="61">
        <f>VLOOKUP(H3274,zdroj!C:F,4,0)</f>
        <v>0</v>
      </c>
      <c r="N3274" s="61" t="str">
        <f t="shared" si="102"/>
        <v>-</v>
      </c>
      <c r="P3274" s="73" t="str">
        <f t="shared" si="103"/>
        <v/>
      </c>
      <c r="Q3274" s="61" t="s">
        <v>86</v>
      </c>
    </row>
    <row r="3275" spans="8:17" x14ac:dyDescent="0.25">
      <c r="H3275" s="59">
        <v>185566</v>
      </c>
      <c r="I3275" s="59" t="s">
        <v>72</v>
      </c>
      <c r="J3275" s="59">
        <v>1319256</v>
      </c>
      <c r="K3275" s="59" t="s">
        <v>3841</v>
      </c>
      <c r="L3275" s="61" t="s">
        <v>81</v>
      </c>
      <c r="M3275" s="61">
        <f>VLOOKUP(H3275,zdroj!C:F,4,0)</f>
        <v>0</v>
      </c>
      <c r="N3275" s="61" t="str">
        <f t="shared" si="102"/>
        <v>-</v>
      </c>
      <c r="P3275" s="73" t="str">
        <f t="shared" si="103"/>
        <v/>
      </c>
      <c r="Q3275" s="61" t="s">
        <v>86</v>
      </c>
    </row>
    <row r="3276" spans="8:17" x14ac:dyDescent="0.25">
      <c r="H3276" s="59">
        <v>185566</v>
      </c>
      <c r="I3276" s="59" t="s">
        <v>72</v>
      </c>
      <c r="J3276" s="59">
        <v>1319264</v>
      </c>
      <c r="K3276" s="59" t="s">
        <v>3842</v>
      </c>
      <c r="L3276" s="61" t="s">
        <v>81</v>
      </c>
      <c r="M3276" s="61">
        <f>VLOOKUP(H3276,zdroj!C:F,4,0)</f>
        <v>0</v>
      </c>
      <c r="N3276" s="61" t="str">
        <f t="shared" si="102"/>
        <v>-</v>
      </c>
      <c r="P3276" s="73" t="str">
        <f t="shared" si="103"/>
        <v/>
      </c>
      <c r="Q3276" s="61" t="s">
        <v>86</v>
      </c>
    </row>
    <row r="3277" spans="8:17" x14ac:dyDescent="0.25">
      <c r="H3277" s="59">
        <v>185566</v>
      </c>
      <c r="I3277" s="59" t="s">
        <v>72</v>
      </c>
      <c r="J3277" s="59">
        <v>1319272</v>
      </c>
      <c r="K3277" s="59" t="s">
        <v>3843</v>
      </c>
      <c r="L3277" s="61" t="s">
        <v>81</v>
      </c>
      <c r="M3277" s="61">
        <f>VLOOKUP(H3277,zdroj!C:F,4,0)</f>
        <v>0</v>
      </c>
      <c r="N3277" s="61" t="str">
        <f t="shared" si="102"/>
        <v>-</v>
      </c>
      <c r="P3277" s="73" t="str">
        <f t="shared" si="103"/>
        <v/>
      </c>
      <c r="Q3277" s="61" t="s">
        <v>86</v>
      </c>
    </row>
    <row r="3278" spans="8:17" x14ac:dyDescent="0.25">
      <c r="H3278" s="59">
        <v>185566</v>
      </c>
      <c r="I3278" s="59" t="s">
        <v>72</v>
      </c>
      <c r="J3278" s="59">
        <v>1319281</v>
      </c>
      <c r="K3278" s="59" t="s">
        <v>3844</v>
      </c>
      <c r="L3278" s="61" t="s">
        <v>81</v>
      </c>
      <c r="M3278" s="61">
        <f>VLOOKUP(H3278,zdroj!C:F,4,0)</f>
        <v>0</v>
      </c>
      <c r="N3278" s="61" t="str">
        <f t="shared" si="102"/>
        <v>-</v>
      </c>
      <c r="P3278" s="73" t="str">
        <f t="shared" si="103"/>
        <v/>
      </c>
      <c r="Q3278" s="61" t="s">
        <v>86</v>
      </c>
    </row>
    <row r="3279" spans="8:17" x14ac:dyDescent="0.25">
      <c r="H3279" s="59">
        <v>185566</v>
      </c>
      <c r="I3279" s="59" t="s">
        <v>72</v>
      </c>
      <c r="J3279" s="59">
        <v>1319299</v>
      </c>
      <c r="K3279" s="59" t="s">
        <v>3845</v>
      </c>
      <c r="L3279" s="61" t="s">
        <v>81</v>
      </c>
      <c r="M3279" s="61">
        <f>VLOOKUP(H3279,zdroj!C:F,4,0)</f>
        <v>0</v>
      </c>
      <c r="N3279" s="61" t="str">
        <f t="shared" si="102"/>
        <v>-</v>
      </c>
      <c r="P3279" s="73" t="str">
        <f t="shared" si="103"/>
        <v/>
      </c>
      <c r="Q3279" s="61" t="s">
        <v>86</v>
      </c>
    </row>
    <row r="3280" spans="8:17" x14ac:dyDescent="0.25">
      <c r="H3280" s="59">
        <v>185566</v>
      </c>
      <c r="I3280" s="59" t="s">
        <v>72</v>
      </c>
      <c r="J3280" s="59">
        <v>1319302</v>
      </c>
      <c r="K3280" s="59" t="s">
        <v>3846</v>
      </c>
      <c r="L3280" s="61" t="s">
        <v>81</v>
      </c>
      <c r="M3280" s="61">
        <f>VLOOKUP(H3280,zdroj!C:F,4,0)</f>
        <v>0</v>
      </c>
      <c r="N3280" s="61" t="str">
        <f t="shared" si="102"/>
        <v>-</v>
      </c>
      <c r="P3280" s="73" t="str">
        <f t="shared" si="103"/>
        <v/>
      </c>
      <c r="Q3280" s="61" t="s">
        <v>86</v>
      </c>
    </row>
    <row r="3281" spans="8:17" x14ac:dyDescent="0.25">
      <c r="H3281" s="59">
        <v>185566</v>
      </c>
      <c r="I3281" s="59" t="s">
        <v>72</v>
      </c>
      <c r="J3281" s="59">
        <v>1319311</v>
      </c>
      <c r="K3281" s="59" t="s">
        <v>3847</v>
      </c>
      <c r="L3281" s="61" t="s">
        <v>81</v>
      </c>
      <c r="M3281" s="61">
        <f>VLOOKUP(H3281,zdroj!C:F,4,0)</f>
        <v>0</v>
      </c>
      <c r="N3281" s="61" t="str">
        <f t="shared" si="102"/>
        <v>-</v>
      </c>
      <c r="P3281" s="73" t="str">
        <f t="shared" si="103"/>
        <v/>
      </c>
      <c r="Q3281" s="61" t="s">
        <v>86</v>
      </c>
    </row>
    <row r="3282" spans="8:17" x14ac:dyDescent="0.25">
      <c r="H3282" s="59">
        <v>185566</v>
      </c>
      <c r="I3282" s="59" t="s">
        <v>72</v>
      </c>
      <c r="J3282" s="59">
        <v>1319329</v>
      </c>
      <c r="K3282" s="59" t="s">
        <v>3848</v>
      </c>
      <c r="L3282" s="61" t="s">
        <v>81</v>
      </c>
      <c r="M3282" s="61">
        <f>VLOOKUP(H3282,zdroj!C:F,4,0)</f>
        <v>0</v>
      </c>
      <c r="N3282" s="61" t="str">
        <f t="shared" si="102"/>
        <v>-</v>
      </c>
      <c r="P3282" s="73" t="str">
        <f t="shared" si="103"/>
        <v/>
      </c>
      <c r="Q3282" s="61" t="s">
        <v>86</v>
      </c>
    </row>
    <row r="3283" spans="8:17" x14ac:dyDescent="0.25">
      <c r="H3283" s="59">
        <v>185566</v>
      </c>
      <c r="I3283" s="59" t="s">
        <v>72</v>
      </c>
      <c r="J3283" s="59">
        <v>1319337</v>
      </c>
      <c r="K3283" s="59" t="s">
        <v>3849</v>
      </c>
      <c r="L3283" s="61" t="s">
        <v>81</v>
      </c>
      <c r="M3283" s="61">
        <f>VLOOKUP(H3283,zdroj!C:F,4,0)</f>
        <v>0</v>
      </c>
      <c r="N3283" s="61" t="str">
        <f t="shared" si="102"/>
        <v>-</v>
      </c>
      <c r="P3283" s="73" t="str">
        <f t="shared" si="103"/>
        <v/>
      </c>
      <c r="Q3283" s="61" t="s">
        <v>86</v>
      </c>
    </row>
    <row r="3284" spans="8:17" x14ac:dyDescent="0.25">
      <c r="H3284" s="59">
        <v>185566</v>
      </c>
      <c r="I3284" s="59" t="s">
        <v>72</v>
      </c>
      <c r="J3284" s="59">
        <v>1319345</v>
      </c>
      <c r="K3284" s="59" t="s">
        <v>3850</v>
      </c>
      <c r="L3284" s="61" t="s">
        <v>81</v>
      </c>
      <c r="M3284" s="61">
        <f>VLOOKUP(H3284,zdroj!C:F,4,0)</f>
        <v>0</v>
      </c>
      <c r="N3284" s="61" t="str">
        <f t="shared" si="102"/>
        <v>-</v>
      </c>
      <c r="P3284" s="73" t="str">
        <f t="shared" si="103"/>
        <v/>
      </c>
      <c r="Q3284" s="61" t="s">
        <v>86</v>
      </c>
    </row>
    <row r="3285" spans="8:17" x14ac:dyDescent="0.25">
      <c r="H3285" s="59">
        <v>185566</v>
      </c>
      <c r="I3285" s="59" t="s">
        <v>72</v>
      </c>
      <c r="J3285" s="59">
        <v>1319353</v>
      </c>
      <c r="K3285" s="59" t="s">
        <v>3851</v>
      </c>
      <c r="L3285" s="61" t="s">
        <v>81</v>
      </c>
      <c r="M3285" s="61">
        <f>VLOOKUP(H3285,zdroj!C:F,4,0)</f>
        <v>0</v>
      </c>
      <c r="N3285" s="61" t="str">
        <f t="shared" si="102"/>
        <v>-</v>
      </c>
      <c r="P3285" s="73" t="str">
        <f t="shared" si="103"/>
        <v/>
      </c>
      <c r="Q3285" s="61" t="s">
        <v>86</v>
      </c>
    </row>
    <row r="3286" spans="8:17" x14ac:dyDescent="0.25">
      <c r="H3286" s="59">
        <v>185566</v>
      </c>
      <c r="I3286" s="59" t="s">
        <v>72</v>
      </c>
      <c r="J3286" s="59">
        <v>1319361</v>
      </c>
      <c r="K3286" s="59" t="s">
        <v>3852</v>
      </c>
      <c r="L3286" s="61" t="s">
        <v>81</v>
      </c>
      <c r="M3286" s="61">
        <f>VLOOKUP(H3286,zdroj!C:F,4,0)</f>
        <v>0</v>
      </c>
      <c r="N3286" s="61" t="str">
        <f t="shared" si="102"/>
        <v>-</v>
      </c>
      <c r="P3286" s="73" t="str">
        <f t="shared" si="103"/>
        <v/>
      </c>
      <c r="Q3286" s="61" t="s">
        <v>86</v>
      </c>
    </row>
    <row r="3287" spans="8:17" x14ac:dyDescent="0.25">
      <c r="H3287" s="59">
        <v>185566</v>
      </c>
      <c r="I3287" s="59" t="s">
        <v>72</v>
      </c>
      <c r="J3287" s="59">
        <v>1319370</v>
      </c>
      <c r="K3287" s="59" t="s">
        <v>3853</v>
      </c>
      <c r="L3287" s="61" t="s">
        <v>81</v>
      </c>
      <c r="M3287" s="61">
        <f>VLOOKUP(H3287,zdroj!C:F,4,0)</f>
        <v>0</v>
      </c>
      <c r="N3287" s="61" t="str">
        <f t="shared" si="102"/>
        <v>-</v>
      </c>
      <c r="P3287" s="73" t="str">
        <f t="shared" si="103"/>
        <v/>
      </c>
      <c r="Q3287" s="61" t="s">
        <v>86</v>
      </c>
    </row>
    <row r="3288" spans="8:17" x14ac:dyDescent="0.25">
      <c r="H3288" s="59">
        <v>185566</v>
      </c>
      <c r="I3288" s="59" t="s">
        <v>72</v>
      </c>
      <c r="J3288" s="59">
        <v>1319388</v>
      </c>
      <c r="K3288" s="59" t="s">
        <v>3854</v>
      </c>
      <c r="L3288" s="61" t="s">
        <v>81</v>
      </c>
      <c r="M3288" s="61">
        <f>VLOOKUP(H3288,zdroj!C:F,4,0)</f>
        <v>0</v>
      </c>
      <c r="N3288" s="61" t="str">
        <f t="shared" si="102"/>
        <v>-</v>
      </c>
      <c r="P3288" s="73" t="str">
        <f t="shared" si="103"/>
        <v/>
      </c>
      <c r="Q3288" s="61" t="s">
        <v>86</v>
      </c>
    </row>
    <row r="3289" spans="8:17" x14ac:dyDescent="0.25">
      <c r="H3289" s="59">
        <v>185566</v>
      </c>
      <c r="I3289" s="59" t="s">
        <v>72</v>
      </c>
      <c r="J3289" s="59">
        <v>1319396</v>
      </c>
      <c r="K3289" s="59" t="s">
        <v>3855</v>
      </c>
      <c r="L3289" s="61" t="s">
        <v>81</v>
      </c>
      <c r="M3289" s="61">
        <f>VLOOKUP(H3289,zdroj!C:F,4,0)</f>
        <v>0</v>
      </c>
      <c r="N3289" s="61" t="str">
        <f t="shared" si="102"/>
        <v>-</v>
      </c>
      <c r="P3289" s="73" t="str">
        <f t="shared" si="103"/>
        <v/>
      </c>
      <c r="Q3289" s="61" t="s">
        <v>86</v>
      </c>
    </row>
    <row r="3290" spans="8:17" x14ac:dyDescent="0.25">
      <c r="H3290" s="59">
        <v>185566</v>
      </c>
      <c r="I3290" s="59" t="s">
        <v>72</v>
      </c>
      <c r="J3290" s="59">
        <v>1319400</v>
      </c>
      <c r="K3290" s="59" t="s">
        <v>3856</v>
      </c>
      <c r="L3290" s="61" t="s">
        <v>81</v>
      </c>
      <c r="M3290" s="61">
        <f>VLOOKUP(H3290,zdroj!C:F,4,0)</f>
        <v>0</v>
      </c>
      <c r="N3290" s="61" t="str">
        <f t="shared" si="102"/>
        <v>-</v>
      </c>
      <c r="P3290" s="73" t="str">
        <f t="shared" si="103"/>
        <v/>
      </c>
      <c r="Q3290" s="61" t="s">
        <v>86</v>
      </c>
    </row>
    <row r="3291" spans="8:17" x14ac:dyDescent="0.25">
      <c r="H3291" s="59">
        <v>185566</v>
      </c>
      <c r="I3291" s="59" t="s">
        <v>72</v>
      </c>
      <c r="J3291" s="59">
        <v>1319418</v>
      </c>
      <c r="K3291" s="59" t="s">
        <v>3857</v>
      </c>
      <c r="L3291" s="61" t="s">
        <v>81</v>
      </c>
      <c r="M3291" s="61">
        <f>VLOOKUP(H3291,zdroj!C:F,4,0)</f>
        <v>0</v>
      </c>
      <c r="N3291" s="61" t="str">
        <f t="shared" si="102"/>
        <v>-</v>
      </c>
      <c r="P3291" s="73" t="str">
        <f t="shared" si="103"/>
        <v/>
      </c>
      <c r="Q3291" s="61" t="s">
        <v>86</v>
      </c>
    </row>
    <row r="3292" spans="8:17" x14ac:dyDescent="0.25">
      <c r="H3292" s="59">
        <v>185566</v>
      </c>
      <c r="I3292" s="59" t="s">
        <v>72</v>
      </c>
      <c r="J3292" s="59">
        <v>1319426</v>
      </c>
      <c r="K3292" s="59" t="s">
        <v>3858</v>
      </c>
      <c r="L3292" s="61" t="s">
        <v>81</v>
      </c>
      <c r="M3292" s="61">
        <f>VLOOKUP(H3292,zdroj!C:F,4,0)</f>
        <v>0</v>
      </c>
      <c r="N3292" s="61" t="str">
        <f t="shared" si="102"/>
        <v>-</v>
      </c>
      <c r="P3292" s="73" t="str">
        <f t="shared" si="103"/>
        <v/>
      </c>
      <c r="Q3292" s="61" t="s">
        <v>86</v>
      </c>
    </row>
    <row r="3293" spans="8:17" x14ac:dyDescent="0.25">
      <c r="H3293" s="59">
        <v>185566</v>
      </c>
      <c r="I3293" s="59" t="s">
        <v>72</v>
      </c>
      <c r="J3293" s="59">
        <v>1319434</v>
      </c>
      <c r="K3293" s="59" t="s">
        <v>3859</v>
      </c>
      <c r="L3293" s="61" t="s">
        <v>81</v>
      </c>
      <c r="M3293" s="61">
        <f>VLOOKUP(H3293,zdroj!C:F,4,0)</f>
        <v>0</v>
      </c>
      <c r="N3293" s="61" t="str">
        <f t="shared" si="102"/>
        <v>-</v>
      </c>
      <c r="P3293" s="73" t="str">
        <f t="shared" si="103"/>
        <v/>
      </c>
      <c r="Q3293" s="61" t="s">
        <v>86</v>
      </c>
    </row>
    <row r="3294" spans="8:17" x14ac:dyDescent="0.25">
      <c r="H3294" s="59">
        <v>185566</v>
      </c>
      <c r="I3294" s="59" t="s">
        <v>72</v>
      </c>
      <c r="J3294" s="59">
        <v>1319442</v>
      </c>
      <c r="K3294" s="59" t="s">
        <v>3860</v>
      </c>
      <c r="L3294" s="61" t="s">
        <v>81</v>
      </c>
      <c r="M3294" s="61">
        <f>VLOOKUP(H3294,zdroj!C:F,4,0)</f>
        <v>0</v>
      </c>
      <c r="N3294" s="61" t="str">
        <f t="shared" si="102"/>
        <v>-</v>
      </c>
      <c r="P3294" s="73" t="str">
        <f t="shared" si="103"/>
        <v/>
      </c>
      <c r="Q3294" s="61" t="s">
        <v>86</v>
      </c>
    </row>
    <row r="3295" spans="8:17" x14ac:dyDescent="0.25">
      <c r="H3295" s="59">
        <v>185566</v>
      </c>
      <c r="I3295" s="59" t="s">
        <v>72</v>
      </c>
      <c r="J3295" s="59">
        <v>1319451</v>
      </c>
      <c r="K3295" s="59" t="s">
        <v>3861</v>
      </c>
      <c r="L3295" s="61" t="s">
        <v>114</v>
      </c>
      <c r="M3295" s="61">
        <f>VLOOKUP(H3295,zdroj!C:F,4,0)</f>
        <v>0</v>
      </c>
      <c r="N3295" s="61" t="str">
        <f t="shared" si="102"/>
        <v>katC</v>
      </c>
      <c r="P3295" s="73" t="str">
        <f t="shared" si="103"/>
        <v/>
      </c>
      <c r="Q3295" s="61" t="s">
        <v>33</v>
      </c>
    </row>
    <row r="3296" spans="8:17" x14ac:dyDescent="0.25">
      <c r="H3296" s="59">
        <v>185566</v>
      </c>
      <c r="I3296" s="59" t="s">
        <v>72</v>
      </c>
      <c r="J3296" s="59">
        <v>1319469</v>
      </c>
      <c r="K3296" s="59" t="s">
        <v>3862</v>
      </c>
      <c r="L3296" s="61" t="s">
        <v>81</v>
      </c>
      <c r="M3296" s="61">
        <f>VLOOKUP(H3296,zdroj!C:F,4,0)</f>
        <v>0</v>
      </c>
      <c r="N3296" s="61" t="str">
        <f t="shared" si="102"/>
        <v>-</v>
      </c>
      <c r="P3296" s="73" t="str">
        <f t="shared" si="103"/>
        <v/>
      </c>
      <c r="Q3296" s="61" t="s">
        <v>86</v>
      </c>
    </row>
    <row r="3297" spans="8:17" x14ac:dyDescent="0.25">
      <c r="H3297" s="59">
        <v>185566</v>
      </c>
      <c r="I3297" s="59" t="s">
        <v>72</v>
      </c>
      <c r="J3297" s="59">
        <v>1319477</v>
      </c>
      <c r="K3297" s="59" t="s">
        <v>3863</v>
      </c>
      <c r="L3297" s="61" t="s">
        <v>81</v>
      </c>
      <c r="M3297" s="61">
        <f>VLOOKUP(H3297,zdroj!C:F,4,0)</f>
        <v>0</v>
      </c>
      <c r="N3297" s="61" t="str">
        <f t="shared" si="102"/>
        <v>-</v>
      </c>
      <c r="P3297" s="73" t="str">
        <f t="shared" si="103"/>
        <v/>
      </c>
      <c r="Q3297" s="61" t="s">
        <v>86</v>
      </c>
    </row>
    <row r="3298" spans="8:17" x14ac:dyDescent="0.25">
      <c r="H3298" s="59">
        <v>185566</v>
      </c>
      <c r="I3298" s="59" t="s">
        <v>72</v>
      </c>
      <c r="J3298" s="59">
        <v>1319485</v>
      </c>
      <c r="K3298" s="59" t="s">
        <v>3864</v>
      </c>
      <c r="L3298" s="61" t="s">
        <v>81</v>
      </c>
      <c r="M3298" s="61">
        <f>VLOOKUP(H3298,zdroj!C:F,4,0)</f>
        <v>0</v>
      </c>
      <c r="N3298" s="61" t="str">
        <f t="shared" si="102"/>
        <v>-</v>
      </c>
      <c r="P3298" s="73" t="str">
        <f t="shared" si="103"/>
        <v/>
      </c>
      <c r="Q3298" s="61" t="s">
        <v>86</v>
      </c>
    </row>
    <row r="3299" spans="8:17" x14ac:dyDescent="0.25">
      <c r="H3299" s="59">
        <v>185566</v>
      </c>
      <c r="I3299" s="59" t="s">
        <v>72</v>
      </c>
      <c r="J3299" s="59">
        <v>1319493</v>
      </c>
      <c r="K3299" s="59" t="s">
        <v>3865</v>
      </c>
      <c r="L3299" s="61" t="s">
        <v>81</v>
      </c>
      <c r="M3299" s="61">
        <f>VLOOKUP(H3299,zdroj!C:F,4,0)</f>
        <v>0</v>
      </c>
      <c r="N3299" s="61" t="str">
        <f t="shared" si="102"/>
        <v>-</v>
      </c>
      <c r="P3299" s="73" t="str">
        <f t="shared" si="103"/>
        <v/>
      </c>
      <c r="Q3299" s="61" t="s">
        <v>86</v>
      </c>
    </row>
    <row r="3300" spans="8:17" x14ac:dyDescent="0.25">
      <c r="H3300" s="59">
        <v>185566</v>
      </c>
      <c r="I3300" s="59" t="s">
        <v>72</v>
      </c>
      <c r="J3300" s="59">
        <v>1319507</v>
      </c>
      <c r="K3300" s="59" t="s">
        <v>3866</v>
      </c>
      <c r="L3300" s="61" t="s">
        <v>81</v>
      </c>
      <c r="M3300" s="61">
        <f>VLOOKUP(H3300,zdroj!C:F,4,0)</f>
        <v>0</v>
      </c>
      <c r="N3300" s="61" t="str">
        <f t="shared" si="102"/>
        <v>-</v>
      </c>
      <c r="P3300" s="73" t="str">
        <f t="shared" si="103"/>
        <v/>
      </c>
      <c r="Q3300" s="61" t="s">
        <v>86</v>
      </c>
    </row>
    <row r="3301" spans="8:17" x14ac:dyDescent="0.25">
      <c r="H3301" s="59">
        <v>185566</v>
      </c>
      <c r="I3301" s="59" t="s">
        <v>72</v>
      </c>
      <c r="J3301" s="59">
        <v>1319515</v>
      </c>
      <c r="K3301" s="59" t="s">
        <v>3867</v>
      </c>
      <c r="L3301" s="61" t="s">
        <v>81</v>
      </c>
      <c r="M3301" s="61">
        <f>VLOOKUP(H3301,zdroj!C:F,4,0)</f>
        <v>0</v>
      </c>
      <c r="N3301" s="61" t="str">
        <f t="shared" si="102"/>
        <v>-</v>
      </c>
      <c r="P3301" s="73" t="str">
        <f t="shared" si="103"/>
        <v/>
      </c>
      <c r="Q3301" s="61" t="s">
        <v>86</v>
      </c>
    </row>
    <row r="3302" spans="8:17" x14ac:dyDescent="0.25">
      <c r="H3302" s="59">
        <v>185566</v>
      </c>
      <c r="I3302" s="59" t="s">
        <v>72</v>
      </c>
      <c r="J3302" s="59">
        <v>1319523</v>
      </c>
      <c r="K3302" s="59" t="s">
        <v>3868</v>
      </c>
      <c r="L3302" s="61" t="s">
        <v>81</v>
      </c>
      <c r="M3302" s="61">
        <f>VLOOKUP(H3302,zdroj!C:F,4,0)</f>
        <v>0</v>
      </c>
      <c r="N3302" s="61" t="str">
        <f t="shared" si="102"/>
        <v>-</v>
      </c>
      <c r="P3302" s="73" t="str">
        <f t="shared" si="103"/>
        <v/>
      </c>
      <c r="Q3302" s="61" t="s">
        <v>86</v>
      </c>
    </row>
    <row r="3303" spans="8:17" x14ac:dyDescent="0.25">
      <c r="H3303" s="59">
        <v>185566</v>
      </c>
      <c r="I3303" s="59" t="s">
        <v>72</v>
      </c>
      <c r="J3303" s="59">
        <v>1319531</v>
      </c>
      <c r="K3303" s="59" t="s">
        <v>3869</v>
      </c>
      <c r="L3303" s="61" t="s">
        <v>81</v>
      </c>
      <c r="M3303" s="61">
        <f>VLOOKUP(H3303,zdroj!C:F,4,0)</f>
        <v>0</v>
      </c>
      <c r="N3303" s="61" t="str">
        <f t="shared" si="102"/>
        <v>-</v>
      </c>
      <c r="P3303" s="73" t="str">
        <f t="shared" si="103"/>
        <v/>
      </c>
      <c r="Q3303" s="61" t="s">
        <v>86</v>
      </c>
    </row>
    <row r="3304" spans="8:17" x14ac:dyDescent="0.25">
      <c r="H3304" s="59">
        <v>185566</v>
      </c>
      <c r="I3304" s="59" t="s">
        <v>72</v>
      </c>
      <c r="J3304" s="59">
        <v>1319540</v>
      </c>
      <c r="K3304" s="59" t="s">
        <v>3870</v>
      </c>
      <c r="L3304" s="61" t="s">
        <v>81</v>
      </c>
      <c r="M3304" s="61">
        <f>VLOOKUP(H3304,zdroj!C:F,4,0)</f>
        <v>0</v>
      </c>
      <c r="N3304" s="61" t="str">
        <f t="shared" si="102"/>
        <v>-</v>
      </c>
      <c r="P3304" s="73" t="str">
        <f t="shared" si="103"/>
        <v/>
      </c>
      <c r="Q3304" s="61" t="s">
        <v>86</v>
      </c>
    </row>
    <row r="3305" spans="8:17" x14ac:dyDescent="0.25">
      <c r="H3305" s="59">
        <v>185566</v>
      </c>
      <c r="I3305" s="59" t="s">
        <v>72</v>
      </c>
      <c r="J3305" s="59">
        <v>1319558</v>
      </c>
      <c r="K3305" s="59" t="s">
        <v>3871</v>
      </c>
      <c r="L3305" s="61" t="s">
        <v>114</v>
      </c>
      <c r="M3305" s="61">
        <f>VLOOKUP(H3305,zdroj!C:F,4,0)</f>
        <v>0</v>
      </c>
      <c r="N3305" s="61" t="str">
        <f t="shared" si="102"/>
        <v>katC</v>
      </c>
      <c r="P3305" s="73" t="str">
        <f t="shared" si="103"/>
        <v/>
      </c>
      <c r="Q3305" s="61" t="s">
        <v>31</v>
      </c>
    </row>
    <row r="3306" spans="8:17" x14ac:dyDescent="0.25">
      <c r="H3306" s="59">
        <v>185566</v>
      </c>
      <c r="I3306" s="59" t="s">
        <v>72</v>
      </c>
      <c r="J3306" s="59">
        <v>1319566</v>
      </c>
      <c r="K3306" s="59" t="s">
        <v>3872</v>
      </c>
      <c r="L3306" s="61" t="s">
        <v>81</v>
      </c>
      <c r="M3306" s="61">
        <f>VLOOKUP(H3306,zdroj!C:F,4,0)</f>
        <v>0</v>
      </c>
      <c r="N3306" s="61" t="str">
        <f t="shared" si="102"/>
        <v>-</v>
      </c>
      <c r="P3306" s="73" t="str">
        <f t="shared" si="103"/>
        <v/>
      </c>
      <c r="Q3306" s="61" t="s">
        <v>86</v>
      </c>
    </row>
    <row r="3307" spans="8:17" x14ac:dyDescent="0.25">
      <c r="H3307" s="59">
        <v>185566</v>
      </c>
      <c r="I3307" s="59" t="s">
        <v>72</v>
      </c>
      <c r="J3307" s="59">
        <v>1319574</v>
      </c>
      <c r="K3307" s="59" t="s">
        <v>3873</v>
      </c>
      <c r="L3307" s="61" t="s">
        <v>81</v>
      </c>
      <c r="M3307" s="61">
        <f>VLOOKUP(H3307,zdroj!C:F,4,0)</f>
        <v>0</v>
      </c>
      <c r="N3307" s="61" t="str">
        <f t="shared" si="102"/>
        <v>-</v>
      </c>
      <c r="P3307" s="73" t="str">
        <f t="shared" si="103"/>
        <v/>
      </c>
      <c r="Q3307" s="61" t="s">
        <v>86</v>
      </c>
    </row>
    <row r="3308" spans="8:17" x14ac:dyDescent="0.25">
      <c r="H3308" s="59">
        <v>185566</v>
      </c>
      <c r="I3308" s="59" t="s">
        <v>72</v>
      </c>
      <c r="J3308" s="59">
        <v>1319582</v>
      </c>
      <c r="K3308" s="59" t="s">
        <v>3874</v>
      </c>
      <c r="L3308" s="61" t="s">
        <v>81</v>
      </c>
      <c r="M3308" s="61">
        <f>VLOOKUP(H3308,zdroj!C:F,4,0)</f>
        <v>0</v>
      </c>
      <c r="N3308" s="61" t="str">
        <f t="shared" si="102"/>
        <v>-</v>
      </c>
      <c r="P3308" s="73" t="str">
        <f t="shared" si="103"/>
        <v/>
      </c>
      <c r="Q3308" s="61" t="s">
        <v>86</v>
      </c>
    </row>
    <row r="3309" spans="8:17" x14ac:dyDescent="0.25">
      <c r="H3309" s="59">
        <v>185566</v>
      </c>
      <c r="I3309" s="59" t="s">
        <v>72</v>
      </c>
      <c r="J3309" s="59">
        <v>1319591</v>
      </c>
      <c r="K3309" s="59" t="s">
        <v>3875</v>
      </c>
      <c r="L3309" s="61" t="s">
        <v>81</v>
      </c>
      <c r="M3309" s="61">
        <f>VLOOKUP(H3309,zdroj!C:F,4,0)</f>
        <v>0</v>
      </c>
      <c r="N3309" s="61" t="str">
        <f t="shared" si="102"/>
        <v>-</v>
      </c>
      <c r="P3309" s="73" t="str">
        <f t="shared" si="103"/>
        <v/>
      </c>
      <c r="Q3309" s="61" t="s">
        <v>86</v>
      </c>
    </row>
    <row r="3310" spans="8:17" x14ac:dyDescent="0.25">
      <c r="H3310" s="59">
        <v>185566</v>
      </c>
      <c r="I3310" s="59" t="s">
        <v>72</v>
      </c>
      <c r="J3310" s="59">
        <v>1319604</v>
      </c>
      <c r="K3310" s="59" t="s">
        <v>3876</v>
      </c>
      <c r="L3310" s="61" t="s">
        <v>81</v>
      </c>
      <c r="M3310" s="61">
        <f>VLOOKUP(H3310,zdroj!C:F,4,0)</f>
        <v>0</v>
      </c>
      <c r="N3310" s="61" t="str">
        <f t="shared" si="102"/>
        <v>-</v>
      </c>
      <c r="P3310" s="73" t="str">
        <f t="shared" si="103"/>
        <v/>
      </c>
      <c r="Q3310" s="61" t="s">
        <v>86</v>
      </c>
    </row>
    <row r="3311" spans="8:17" x14ac:dyDescent="0.25">
      <c r="H3311" s="59">
        <v>185566</v>
      </c>
      <c r="I3311" s="59" t="s">
        <v>72</v>
      </c>
      <c r="J3311" s="59">
        <v>1319612</v>
      </c>
      <c r="K3311" s="59" t="s">
        <v>3877</v>
      </c>
      <c r="L3311" s="61" t="s">
        <v>81</v>
      </c>
      <c r="M3311" s="61">
        <f>VLOOKUP(H3311,zdroj!C:F,4,0)</f>
        <v>0</v>
      </c>
      <c r="N3311" s="61" t="str">
        <f t="shared" si="102"/>
        <v>-</v>
      </c>
      <c r="P3311" s="73" t="str">
        <f t="shared" si="103"/>
        <v/>
      </c>
      <c r="Q3311" s="61" t="s">
        <v>86</v>
      </c>
    </row>
    <row r="3312" spans="8:17" x14ac:dyDescent="0.25">
      <c r="H3312" s="59">
        <v>185566</v>
      </c>
      <c r="I3312" s="59" t="s">
        <v>72</v>
      </c>
      <c r="J3312" s="59">
        <v>1319621</v>
      </c>
      <c r="K3312" s="59" t="s">
        <v>3878</v>
      </c>
      <c r="L3312" s="61" t="s">
        <v>81</v>
      </c>
      <c r="M3312" s="61">
        <f>VLOOKUP(H3312,zdroj!C:F,4,0)</f>
        <v>0</v>
      </c>
      <c r="N3312" s="61" t="str">
        <f t="shared" si="102"/>
        <v>-</v>
      </c>
      <c r="P3312" s="73" t="str">
        <f t="shared" si="103"/>
        <v/>
      </c>
      <c r="Q3312" s="61" t="s">
        <v>86</v>
      </c>
    </row>
    <row r="3313" spans="8:17" x14ac:dyDescent="0.25">
      <c r="H3313" s="59">
        <v>185566</v>
      </c>
      <c r="I3313" s="59" t="s">
        <v>72</v>
      </c>
      <c r="J3313" s="59">
        <v>1319639</v>
      </c>
      <c r="K3313" s="59" t="s">
        <v>3879</v>
      </c>
      <c r="L3313" s="61" t="s">
        <v>81</v>
      </c>
      <c r="M3313" s="61">
        <f>VLOOKUP(H3313,zdroj!C:F,4,0)</f>
        <v>0</v>
      </c>
      <c r="N3313" s="61" t="str">
        <f t="shared" si="102"/>
        <v>-</v>
      </c>
      <c r="P3313" s="73" t="str">
        <f t="shared" si="103"/>
        <v/>
      </c>
      <c r="Q3313" s="61" t="s">
        <v>86</v>
      </c>
    </row>
    <row r="3314" spans="8:17" x14ac:dyDescent="0.25">
      <c r="H3314" s="59">
        <v>185566</v>
      </c>
      <c r="I3314" s="59" t="s">
        <v>72</v>
      </c>
      <c r="J3314" s="59">
        <v>1319647</v>
      </c>
      <c r="K3314" s="59" t="s">
        <v>3880</v>
      </c>
      <c r="L3314" s="61" t="s">
        <v>81</v>
      </c>
      <c r="M3314" s="61">
        <f>VLOOKUP(H3314,zdroj!C:F,4,0)</f>
        <v>0</v>
      </c>
      <c r="N3314" s="61" t="str">
        <f t="shared" si="102"/>
        <v>-</v>
      </c>
      <c r="P3314" s="73" t="str">
        <f t="shared" si="103"/>
        <v/>
      </c>
      <c r="Q3314" s="61" t="s">
        <v>86</v>
      </c>
    </row>
    <row r="3315" spans="8:17" x14ac:dyDescent="0.25">
      <c r="H3315" s="59">
        <v>185566</v>
      </c>
      <c r="I3315" s="59" t="s">
        <v>72</v>
      </c>
      <c r="J3315" s="59">
        <v>1319655</v>
      </c>
      <c r="K3315" s="59" t="s">
        <v>3881</v>
      </c>
      <c r="L3315" s="61" t="s">
        <v>81</v>
      </c>
      <c r="M3315" s="61">
        <f>VLOOKUP(H3315,zdroj!C:F,4,0)</f>
        <v>0</v>
      </c>
      <c r="N3315" s="61" t="str">
        <f t="shared" si="102"/>
        <v>-</v>
      </c>
      <c r="P3315" s="73" t="str">
        <f t="shared" si="103"/>
        <v/>
      </c>
      <c r="Q3315" s="61" t="s">
        <v>86</v>
      </c>
    </row>
    <row r="3316" spans="8:17" x14ac:dyDescent="0.25">
      <c r="H3316" s="59">
        <v>185566</v>
      </c>
      <c r="I3316" s="59" t="s">
        <v>72</v>
      </c>
      <c r="J3316" s="59">
        <v>1319663</v>
      </c>
      <c r="K3316" s="59" t="s">
        <v>3882</v>
      </c>
      <c r="L3316" s="61" t="s">
        <v>81</v>
      </c>
      <c r="M3316" s="61">
        <f>VLOOKUP(H3316,zdroj!C:F,4,0)</f>
        <v>0</v>
      </c>
      <c r="N3316" s="61" t="str">
        <f t="shared" si="102"/>
        <v>-</v>
      </c>
      <c r="P3316" s="73" t="str">
        <f t="shared" si="103"/>
        <v/>
      </c>
      <c r="Q3316" s="61" t="s">
        <v>86</v>
      </c>
    </row>
    <row r="3317" spans="8:17" x14ac:dyDescent="0.25">
      <c r="H3317" s="59">
        <v>185566</v>
      </c>
      <c r="I3317" s="59" t="s">
        <v>72</v>
      </c>
      <c r="J3317" s="59">
        <v>1319671</v>
      </c>
      <c r="K3317" s="59" t="s">
        <v>3883</v>
      </c>
      <c r="L3317" s="61" t="s">
        <v>81</v>
      </c>
      <c r="M3317" s="61">
        <f>VLOOKUP(H3317,zdroj!C:F,4,0)</f>
        <v>0</v>
      </c>
      <c r="N3317" s="61" t="str">
        <f t="shared" si="102"/>
        <v>-</v>
      </c>
      <c r="P3317" s="73" t="str">
        <f t="shared" si="103"/>
        <v/>
      </c>
      <c r="Q3317" s="61" t="s">
        <v>86</v>
      </c>
    </row>
    <row r="3318" spans="8:17" x14ac:dyDescent="0.25">
      <c r="H3318" s="59">
        <v>185566</v>
      </c>
      <c r="I3318" s="59" t="s">
        <v>72</v>
      </c>
      <c r="J3318" s="59">
        <v>1319680</v>
      </c>
      <c r="K3318" s="59" t="s">
        <v>3884</v>
      </c>
      <c r="L3318" s="61" t="s">
        <v>81</v>
      </c>
      <c r="M3318" s="61">
        <f>VLOOKUP(H3318,zdroj!C:F,4,0)</f>
        <v>0</v>
      </c>
      <c r="N3318" s="61" t="str">
        <f t="shared" si="102"/>
        <v>-</v>
      </c>
      <c r="P3318" s="73" t="str">
        <f t="shared" si="103"/>
        <v/>
      </c>
      <c r="Q3318" s="61" t="s">
        <v>86</v>
      </c>
    </row>
    <row r="3319" spans="8:17" x14ac:dyDescent="0.25">
      <c r="H3319" s="59">
        <v>185566</v>
      </c>
      <c r="I3319" s="59" t="s">
        <v>72</v>
      </c>
      <c r="J3319" s="59">
        <v>1319698</v>
      </c>
      <c r="K3319" s="59" t="s">
        <v>3885</v>
      </c>
      <c r="L3319" s="61" t="s">
        <v>81</v>
      </c>
      <c r="M3319" s="61">
        <f>VLOOKUP(H3319,zdroj!C:F,4,0)</f>
        <v>0</v>
      </c>
      <c r="N3319" s="61" t="str">
        <f t="shared" si="102"/>
        <v>-</v>
      </c>
      <c r="P3319" s="73" t="str">
        <f t="shared" si="103"/>
        <v/>
      </c>
      <c r="Q3319" s="61" t="s">
        <v>86</v>
      </c>
    </row>
    <row r="3320" spans="8:17" x14ac:dyDescent="0.25">
      <c r="H3320" s="59">
        <v>185566</v>
      </c>
      <c r="I3320" s="59" t="s">
        <v>72</v>
      </c>
      <c r="J3320" s="59">
        <v>1319701</v>
      </c>
      <c r="K3320" s="59" t="s">
        <v>3886</v>
      </c>
      <c r="L3320" s="61" t="s">
        <v>81</v>
      </c>
      <c r="M3320" s="61">
        <f>VLOOKUP(H3320,zdroj!C:F,4,0)</f>
        <v>0</v>
      </c>
      <c r="N3320" s="61" t="str">
        <f t="shared" si="102"/>
        <v>-</v>
      </c>
      <c r="P3320" s="73" t="str">
        <f t="shared" si="103"/>
        <v/>
      </c>
      <c r="Q3320" s="61" t="s">
        <v>86</v>
      </c>
    </row>
    <row r="3321" spans="8:17" x14ac:dyDescent="0.25">
      <c r="H3321" s="59">
        <v>185566</v>
      </c>
      <c r="I3321" s="59" t="s">
        <v>72</v>
      </c>
      <c r="J3321" s="59">
        <v>1319710</v>
      </c>
      <c r="K3321" s="59" t="s">
        <v>3887</v>
      </c>
      <c r="L3321" s="61" t="s">
        <v>81</v>
      </c>
      <c r="M3321" s="61">
        <f>VLOOKUP(H3321,zdroj!C:F,4,0)</f>
        <v>0</v>
      </c>
      <c r="N3321" s="61" t="str">
        <f t="shared" si="102"/>
        <v>-</v>
      </c>
      <c r="P3321" s="73" t="str">
        <f t="shared" si="103"/>
        <v/>
      </c>
      <c r="Q3321" s="61" t="s">
        <v>86</v>
      </c>
    </row>
    <row r="3322" spans="8:17" x14ac:dyDescent="0.25">
      <c r="H3322" s="59">
        <v>185566</v>
      </c>
      <c r="I3322" s="59" t="s">
        <v>72</v>
      </c>
      <c r="J3322" s="59">
        <v>1319728</v>
      </c>
      <c r="K3322" s="59" t="s">
        <v>3888</v>
      </c>
      <c r="L3322" s="61" t="s">
        <v>81</v>
      </c>
      <c r="M3322" s="61">
        <f>VLOOKUP(H3322,zdroj!C:F,4,0)</f>
        <v>0</v>
      </c>
      <c r="N3322" s="61" t="str">
        <f t="shared" si="102"/>
        <v>-</v>
      </c>
      <c r="P3322" s="73" t="str">
        <f t="shared" si="103"/>
        <v/>
      </c>
      <c r="Q3322" s="61" t="s">
        <v>86</v>
      </c>
    </row>
    <row r="3323" spans="8:17" x14ac:dyDescent="0.25">
      <c r="H3323" s="59">
        <v>185566</v>
      </c>
      <c r="I3323" s="59" t="s">
        <v>72</v>
      </c>
      <c r="J3323" s="59">
        <v>1319736</v>
      </c>
      <c r="K3323" s="59" t="s">
        <v>3889</v>
      </c>
      <c r="L3323" s="61" t="s">
        <v>81</v>
      </c>
      <c r="M3323" s="61">
        <f>VLOOKUP(H3323,zdroj!C:F,4,0)</f>
        <v>0</v>
      </c>
      <c r="N3323" s="61" t="str">
        <f t="shared" si="102"/>
        <v>-</v>
      </c>
      <c r="P3323" s="73" t="str">
        <f t="shared" si="103"/>
        <v/>
      </c>
      <c r="Q3323" s="61" t="s">
        <v>86</v>
      </c>
    </row>
    <row r="3324" spans="8:17" x14ac:dyDescent="0.25">
      <c r="H3324" s="59">
        <v>185566</v>
      </c>
      <c r="I3324" s="59" t="s">
        <v>72</v>
      </c>
      <c r="J3324" s="59">
        <v>1319744</v>
      </c>
      <c r="K3324" s="59" t="s">
        <v>3890</v>
      </c>
      <c r="L3324" s="61" t="s">
        <v>81</v>
      </c>
      <c r="M3324" s="61">
        <f>VLOOKUP(H3324,zdroj!C:F,4,0)</f>
        <v>0</v>
      </c>
      <c r="N3324" s="61" t="str">
        <f t="shared" si="102"/>
        <v>-</v>
      </c>
      <c r="P3324" s="73" t="str">
        <f t="shared" si="103"/>
        <v/>
      </c>
      <c r="Q3324" s="61" t="s">
        <v>86</v>
      </c>
    </row>
    <row r="3325" spans="8:17" x14ac:dyDescent="0.25">
      <c r="H3325" s="59">
        <v>185566</v>
      </c>
      <c r="I3325" s="59" t="s">
        <v>72</v>
      </c>
      <c r="J3325" s="59">
        <v>1319752</v>
      </c>
      <c r="K3325" s="59" t="s">
        <v>3891</v>
      </c>
      <c r="L3325" s="61" t="s">
        <v>81</v>
      </c>
      <c r="M3325" s="61">
        <f>VLOOKUP(H3325,zdroj!C:F,4,0)</f>
        <v>0</v>
      </c>
      <c r="N3325" s="61" t="str">
        <f t="shared" si="102"/>
        <v>-</v>
      </c>
      <c r="P3325" s="73" t="str">
        <f t="shared" si="103"/>
        <v/>
      </c>
      <c r="Q3325" s="61" t="s">
        <v>86</v>
      </c>
    </row>
    <row r="3326" spans="8:17" x14ac:dyDescent="0.25">
      <c r="H3326" s="59">
        <v>185566</v>
      </c>
      <c r="I3326" s="59" t="s">
        <v>72</v>
      </c>
      <c r="J3326" s="59">
        <v>1319761</v>
      </c>
      <c r="K3326" s="59" t="s">
        <v>3892</v>
      </c>
      <c r="L3326" s="61" t="s">
        <v>81</v>
      </c>
      <c r="M3326" s="61">
        <f>VLOOKUP(H3326,zdroj!C:F,4,0)</f>
        <v>0</v>
      </c>
      <c r="N3326" s="61" t="str">
        <f t="shared" si="102"/>
        <v>-</v>
      </c>
      <c r="P3326" s="73" t="str">
        <f t="shared" si="103"/>
        <v/>
      </c>
      <c r="Q3326" s="61" t="s">
        <v>86</v>
      </c>
    </row>
    <row r="3327" spans="8:17" x14ac:dyDescent="0.25">
      <c r="H3327" s="59">
        <v>185566</v>
      </c>
      <c r="I3327" s="59" t="s">
        <v>72</v>
      </c>
      <c r="J3327" s="59">
        <v>1319779</v>
      </c>
      <c r="K3327" s="59" t="s">
        <v>3893</v>
      </c>
      <c r="L3327" s="61" t="s">
        <v>81</v>
      </c>
      <c r="M3327" s="61">
        <f>VLOOKUP(H3327,zdroj!C:F,4,0)</f>
        <v>0</v>
      </c>
      <c r="N3327" s="61" t="str">
        <f t="shared" si="102"/>
        <v>-</v>
      </c>
      <c r="P3327" s="73" t="str">
        <f t="shared" si="103"/>
        <v/>
      </c>
      <c r="Q3327" s="61" t="s">
        <v>86</v>
      </c>
    </row>
    <row r="3328" spans="8:17" x14ac:dyDescent="0.25">
      <c r="H3328" s="59">
        <v>185566</v>
      </c>
      <c r="I3328" s="59" t="s">
        <v>72</v>
      </c>
      <c r="J3328" s="59">
        <v>1319787</v>
      </c>
      <c r="K3328" s="59" t="s">
        <v>3894</v>
      </c>
      <c r="L3328" s="61" t="s">
        <v>81</v>
      </c>
      <c r="M3328" s="61">
        <f>VLOOKUP(H3328,zdroj!C:F,4,0)</f>
        <v>0</v>
      </c>
      <c r="N3328" s="61" t="str">
        <f t="shared" si="102"/>
        <v>-</v>
      </c>
      <c r="P3328" s="73" t="str">
        <f t="shared" si="103"/>
        <v/>
      </c>
      <c r="Q3328" s="61" t="s">
        <v>86</v>
      </c>
    </row>
    <row r="3329" spans="8:17" x14ac:dyDescent="0.25">
      <c r="H3329" s="59">
        <v>185566</v>
      </c>
      <c r="I3329" s="59" t="s">
        <v>72</v>
      </c>
      <c r="J3329" s="59">
        <v>1319795</v>
      </c>
      <c r="K3329" s="59" t="s">
        <v>3895</v>
      </c>
      <c r="L3329" s="61" t="s">
        <v>81</v>
      </c>
      <c r="M3329" s="61">
        <f>VLOOKUP(H3329,zdroj!C:F,4,0)</f>
        <v>0</v>
      </c>
      <c r="N3329" s="61" t="str">
        <f t="shared" si="102"/>
        <v>-</v>
      </c>
      <c r="P3329" s="73" t="str">
        <f t="shared" si="103"/>
        <v/>
      </c>
      <c r="Q3329" s="61" t="s">
        <v>86</v>
      </c>
    </row>
    <row r="3330" spans="8:17" x14ac:dyDescent="0.25">
      <c r="H3330" s="59">
        <v>185566</v>
      </c>
      <c r="I3330" s="59" t="s">
        <v>72</v>
      </c>
      <c r="J3330" s="59">
        <v>1319809</v>
      </c>
      <c r="K3330" s="59" t="s">
        <v>3896</v>
      </c>
      <c r="L3330" s="61" t="s">
        <v>81</v>
      </c>
      <c r="M3330" s="61">
        <f>VLOOKUP(H3330,zdroj!C:F,4,0)</f>
        <v>0</v>
      </c>
      <c r="N3330" s="61" t="str">
        <f t="shared" si="102"/>
        <v>-</v>
      </c>
      <c r="P3330" s="73" t="str">
        <f t="shared" si="103"/>
        <v/>
      </c>
      <c r="Q3330" s="61" t="s">
        <v>86</v>
      </c>
    </row>
    <row r="3331" spans="8:17" x14ac:dyDescent="0.25">
      <c r="H3331" s="59">
        <v>185566</v>
      </c>
      <c r="I3331" s="59" t="s">
        <v>72</v>
      </c>
      <c r="J3331" s="59">
        <v>1319817</v>
      </c>
      <c r="K3331" s="59" t="s">
        <v>3897</v>
      </c>
      <c r="L3331" s="61" t="s">
        <v>81</v>
      </c>
      <c r="M3331" s="61">
        <f>VLOOKUP(H3331,zdroj!C:F,4,0)</f>
        <v>0</v>
      </c>
      <c r="N3331" s="61" t="str">
        <f t="shared" si="102"/>
        <v>-</v>
      </c>
      <c r="P3331" s="73" t="str">
        <f t="shared" si="103"/>
        <v/>
      </c>
      <c r="Q3331" s="61" t="s">
        <v>86</v>
      </c>
    </row>
    <row r="3332" spans="8:17" x14ac:dyDescent="0.25">
      <c r="H3332" s="59">
        <v>185566</v>
      </c>
      <c r="I3332" s="59" t="s">
        <v>72</v>
      </c>
      <c r="J3332" s="59">
        <v>1319825</v>
      </c>
      <c r="K3332" s="59" t="s">
        <v>3898</v>
      </c>
      <c r="L3332" s="61" t="s">
        <v>81</v>
      </c>
      <c r="M3332" s="61">
        <f>VLOOKUP(H3332,zdroj!C:F,4,0)</f>
        <v>0</v>
      </c>
      <c r="N3332" s="61" t="str">
        <f t="shared" si="102"/>
        <v>-</v>
      </c>
      <c r="P3332" s="73" t="str">
        <f t="shared" si="103"/>
        <v/>
      </c>
      <c r="Q3332" s="61" t="s">
        <v>86</v>
      </c>
    </row>
    <row r="3333" spans="8:17" x14ac:dyDescent="0.25">
      <c r="H3333" s="59">
        <v>185566</v>
      </c>
      <c r="I3333" s="59" t="s">
        <v>72</v>
      </c>
      <c r="J3333" s="59">
        <v>1319833</v>
      </c>
      <c r="K3333" s="59" t="s">
        <v>3899</v>
      </c>
      <c r="L3333" s="61" t="s">
        <v>81</v>
      </c>
      <c r="M3333" s="61">
        <f>VLOOKUP(H3333,zdroj!C:F,4,0)</f>
        <v>0</v>
      </c>
      <c r="N3333" s="61" t="str">
        <f t="shared" si="102"/>
        <v>-</v>
      </c>
      <c r="P3333" s="73" t="str">
        <f t="shared" si="103"/>
        <v/>
      </c>
      <c r="Q3333" s="61" t="s">
        <v>86</v>
      </c>
    </row>
    <row r="3334" spans="8:17" x14ac:dyDescent="0.25">
      <c r="H3334" s="59">
        <v>185566</v>
      </c>
      <c r="I3334" s="59" t="s">
        <v>72</v>
      </c>
      <c r="J3334" s="59">
        <v>1319850</v>
      </c>
      <c r="K3334" s="59" t="s">
        <v>3900</v>
      </c>
      <c r="L3334" s="61" t="s">
        <v>81</v>
      </c>
      <c r="M3334" s="61">
        <f>VLOOKUP(H3334,zdroj!C:F,4,0)</f>
        <v>0</v>
      </c>
      <c r="N3334" s="61" t="str">
        <f t="shared" si="102"/>
        <v>-</v>
      </c>
      <c r="P3334" s="73" t="str">
        <f t="shared" si="103"/>
        <v/>
      </c>
      <c r="Q3334" s="61" t="s">
        <v>86</v>
      </c>
    </row>
    <row r="3335" spans="8:17" x14ac:dyDescent="0.25">
      <c r="H3335" s="59">
        <v>185566</v>
      </c>
      <c r="I3335" s="59" t="s">
        <v>72</v>
      </c>
      <c r="J3335" s="59">
        <v>1319868</v>
      </c>
      <c r="K3335" s="59" t="s">
        <v>3901</v>
      </c>
      <c r="L3335" s="61" t="s">
        <v>81</v>
      </c>
      <c r="M3335" s="61">
        <f>VLOOKUP(H3335,zdroj!C:F,4,0)</f>
        <v>0</v>
      </c>
      <c r="N3335" s="61" t="str">
        <f t="shared" ref="N3335:N3398" si="104">IF(M3335="A",IF(L3335="katA","katB",L3335),L3335)</f>
        <v>-</v>
      </c>
      <c r="P3335" s="73" t="str">
        <f t="shared" ref="P3335:P3398" si="105">IF(O3335="A",1,"")</f>
        <v/>
      </c>
      <c r="Q3335" s="61" t="s">
        <v>86</v>
      </c>
    </row>
    <row r="3336" spans="8:17" x14ac:dyDescent="0.25">
      <c r="H3336" s="59">
        <v>185566</v>
      </c>
      <c r="I3336" s="59" t="s">
        <v>72</v>
      </c>
      <c r="J3336" s="59">
        <v>1319876</v>
      </c>
      <c r="K3336" s="59" t="s">
        <v>3902</v>
      </c>
      <c r="L3336" s="61" t="s">
        <v>81</v>
      </c>
      <c r="M3336" s="61">
        <f>VLOOKUP(H3336,zdroj!C:F,4,0)</f>
        <v>0</v>
      </c>
      <c r="N3336" s="61" t="str">
        <f t="shared" si="104"/>
        <v>-</v>
      </c>
      <c r="P3336" s="73" t="str">
        <f t="shared" si="105"/>
        <v/>
      </c>
      <c r="Q3336" s="61" t="s">
        <v>86</v>
      </c>
    </row>
    <row r="3337" spans="8:17" x14ac:dyDescent="0.25">
      <c r="H3337" s="59">
        <v>185566</v>
      </c>
      <c r="I3337" s="59" t="s">
        <v>72</v>
      </c>
      <c r="J3337" s="59">
        <v>1319884</v>
      </c>
      <c r="K3337" s="59" t="s">
        <v>3903</v>
      </c>
      <c r="L3337" s="61" t="s">
        <v>81</v>
      </c>
      <c r="M3337" s="61">
        <f>VLOOKUP(H3337,zdroj!C:F,4,0)</f>
        <v>0</v>
      </c>
      <c r="N3337" s="61" t="str">
        <f t="shared" si="104"/>
        <v>-</v>
      </c>
      <c r="P3337" s="73" t="str">
        <f t="shared" si="105"/>
        <v/>
      </c>
      <c r="Q3337" s="61" t="s">
        <v>86</v>
      </c>
    </row>
    <row r="3338" spans="8:17" x14ac:dyDescent="0.25">
      <c r="H3338" s="59">
        <v>185566</v>
      </c>
      <c r="I3338" s="59" t="s">
        <v>72</v>
      </c>
      <c r="J3338" s="59">
        <v>1319892</v>
      </c>
      <c r="K3338" s="59" t="s">
        <v>3904</v>
      </c>
      <c r="L3338" s="61" t="s">
        <v>81</v>
      </c>
      <c r="M3338" s="61">
        <f>VLOOKUP(H3338,zdroj!C:F,4,0)</f>
        <v>0</v>
      </c>
      <c r="N3338" s="61" t="str">
        <f t="shared" si="104"/>
        <v>-</v>
      </c>
      <c r="P3338" s="73" t="str">
        <f t="shared" si="105"/>
        <v/>
      </c>
      <c r="Q3338" s="61" t="s">
        <v>86</v>
      </c>
    </row>
    <row r="3339" spans="8:17" x14ac:dyDescent="0.25">
      <c r="H3339" s="59">
        <v>185566</v>
      </c>
      <c r="I3339" s="59" t="s">
        <v>72</v>
      </c>
      <c r="J3339" s="59">
        <v>1319906</v>
      </c>
      <c r="K3339" s="59" t="s">
        <v>3905</v>
      </c>
      <c r="L3339" s="61" t="s">
        <v>81</v>
      </c>
      <c r="M3339" s="61">
        <f>VLOOKUP(H3339,zdroj!C:F,4,0)</f>
        <v>0</v>
      </c>
      <c r="N3339" s="61" t="str">
        <f t="shared" si="104"/>
        <v>-</v>
      </c>
      <c r="P3339" s="73" t="str">
        <f t="shared" si="105"/>
        <v/>
      </c>
      <c r="Q3339" s="61" t="s">
        <v>86</v>
      </c>
    </row>
    <row r="3340" spans="8:17" x14ac:dyDescent="0.25">
      <c r="H3340" s="59">
        <v>185566</v>
      </c>
      <c r="I3340" s="59" t="s">
        <v>72</v>
      </c>
      <c r="J3340" s="59">
        <v>1319914</v>
      </c>
      <c r="K3340" s="59" t="s">
        <v>3906</v>
      </c>
      <c r="L3340" s="61" t="s">
        <v>81</v>
      </c>
      <c r="M3340" s="61">
        <f>VLOOKUP(H3340,zdroj!C:F,4,0)</f>
        <v>0</v>
      </c>
      <c r="N3340" s="61" t="str">
        <f t="shared" si="104"/>
        <v>-</v>
      </c>
      <c r="P3340" s="73" t="str">
        <f t="shared" si="105"/>
        <v/>
      </c>
      <c r="Q3340" s="61" t="s">
        <v>86</v>
      </c>
    </row>
    <row r="3341" spans="8:17" x14ac:dyDescent="0.25">
      <c r="H3341" s="59">
        <v>185566</v>
      </c>
      <c r="I3341" s="59" t="s">
        <v>72</v>
      </c>
      <c r="J3341" s="59">
        <v>1319922</v>
      </c>
      <c r="K3341" s="59" t="s">
        <v>3907</v>
      </c>
      <c r="L3341" s="61" t="s">
        <v>81</v>
      </c>
      <c r="M3341" s="61">
        <f>VLOOKUP(H3341,zdroj!C:F,4,0)</f>
        <v>0</v>
      </c>
      <c r="N3341" s="61" t="str">
        <f t="shared" si="104"/>
        <v>-</v>
      </c>
      <c r="P3341" s="73" t="str">
        <f t="shared" si="105"/>
        <v/>
      </c>
      <c r="Q3341" s="61" t="s">
        <v>86</v>
      </c>
    </row>
    <row r="3342" spans="8:17" x14ac:dyDescent="0.25">
      <c r="H3342" s="59">
        <v>185566</v>
      </c>
      <c r="I3342" s="59" t="s">
        <v>72</v>
      </c>
      <c r="J3342" s="59">
        <v>1319931</v>
      </c>
      <c r="K3342" s="59" t="s">
        <v>3908</v>
      </c>
      <c r="L3342" s="61" t="s">
        <v>81</v>
      </c>
      <c r="M3342" s="61">
        <f>VLOOKUP(H3342,zdroj!C:F,4,0)</f>
        <v>0</v>
      </c>
      <c r="N3342" s="61" t="str">
        <f t="shared" si="104"/>
        <v>-</v>
      </c>
      <c r="P3342" s="73" t="str">
        <f t="shared" si="105"/>
        <v/>
      </c>
      <c r="Q3342" s="61" t="s">
        <v>86</v>
      </c>
    </row>
    <row r="3343" spans="8:17" x14ac:dyDescent="0.25">
      <c r="H3343" s="59">
        <v>185566</v>
      </c>
      <c r="I3343" s="59" t="s">
        <v>72</v>
      </c>
      <c r="J3343" s="59">
        <v>1319949</v>
      </c>
      <c r="K3343" s="59" t="s">
        <v>3909</v>
      </c>
      <c r="L3343" s="61" t="s">
        <v>81</v>
      </c>
      <c r="M3343" s="61">
        <f>VLOOKUP(H3343,zdroj!C:F,4,0)</f>
        <v>0</v>
      </c>
      <c r="N3343" s="61" t="str">
        <f t="shared" si="104"/>
        <v>-</v>
      </c>
      <c r="P3343" s="73" t="str">
        <f t="shared" si="105"/>
        <v/>
      </c>
      <c r="Q3343" s="61" t="s">
        <v>86</v>
      </c>
    </row>
    <row r="3344" spans="8:17" x14ac:dyDescent="0.25">
      <c r="H3344" s="59">
        <v>185566</v>
      </c>
      <c r="I3344" s="59" t="s">
        <v>72</v>
      </c>
      <c r="J3344" s="59">
        <v>1319957</v>
      </c>
      <c r="K3344" s="59" t="s">
        <v>3910</v>
      </c>
      <c r="L3344" s="61" t="s">
        <v>81</v>
      </c>
      <c r="M3344" s="61">
        <f>VLOOKUP(H3344,zdroj!C:F,4,0)</f>
        <v>0</v>
      </c>
      <c r="N3344" s="61" t="str">
        <f t="shared" si="104"/>
        <v>-</v>
      </c>
      <c r="P3344" s="73" t="str">
        <f t="shared" si="105"/>
        <v/>
      </c>
      <c r="Q3344" s="61" t="s">
        <v>86</v>
      </c>
    </row>
    <row r="3345" spans="8:17" x14ac:dyDescent="0.25">
      <c r="H3345" s="59">
        <v>185566</v>
      </c>
      <c r="I3345" s="59" t="s">
        <v>72</v>
      </c>
      <c r="J3345" s="59">
        <v>1319965</v>
      </c>
      <c r="K3345" s="59" t="s">
        <v>3911</v>
      </c>
      <c r="L3345" s="61" t="s">
        <v>81</v>
      </c>
      <c r="M3345" s="61">
        <f>VLOOKUP(H3345,zdroj!C:F,4,0)</f>
        <v>0</v>
      </c>
      <c r="N3345" s="61" t="str">
        <f t="shared" si="104"/>
        <v>-</v>
      </c>
      <c r="P3345" s="73" t="str">
        <f t="shared" si="105"/>
        <v/>
      </c>
      <c r="Q3345" s="61" t="s">
        <v>86</v>
      </c>
    </row>
    <row r="3346" spans="8:17" x14ac:dyDescent="0.25">
      <c r="H3346" s="59">
        <v>185566</v>
      </c>
      <c r="I3346" s="59" t="s">
        <v>72</v>
      </c>
      <c r="J3346" s="59">
        <v>1319973</v>
      </c>
      <c r="K3346" s="59" t="s">
        <v>3912</v>
      </c>
      <c r="L3346" s="61" t="s">
        <v>81</v>
      </c>
      <c r="M3346" s="61">
        <f>VLOOKUP(H3346,zdroj!C:F,4,0)</f>
        <v>0</v>
      </c>
      <c r="N3346" s="61" t="str">
        <f t="shared" si="104"/>
        <v>-</v>
      </c>
      <c r="P3346" s="73" t="str">
        <f t="shared" si="105"/>
        <v/>
      </c>
      <c r="Q3346" s="61" t="s">
        <v>86</v>
      </c>
    </row>
    <row r="3347" spans="8:17" x14ac:dyDescent="0.25">
      <c r="H3347" s="59">
        <v>185566</v>
      </c>
      <c r="I3347" s="59" t="s">
        <v>72</v>
      </c>
      <c r="J3347" s="59">
        <v>1319981</v>
      </c>
      <c r="K3347" s="59" t="s">
        <v>3913</v>
      </c>
      <c r="L3347" s="61" t="s">
        <v>81</v>
      </c>
      <c r="M3347" s="61">
        <f>VLOOKUP(H3347,zdroj!C:F,4,0)</f>
        <v>0</v>
      </c>
      <c r="N3347" s="61" t="str">
        <f t="shared" si="104"/>
        <v>-</v>
      </c>
      <c r="P3347" s="73" t="str">
        <f t="shared" si="105"/>
        <v/>
      </c>
      <c r="Q3347" s="61" t="s">
        <v>86</v>
      </c>
    </row>
    <row r="3348" spans="8:17" x14ac:dyDescent="0.25">
      <c r="H3348" s="59">
        <v>185566</v>
      </c>
      <c r="I3348" s="59" t="s">
        <v>72</v>
      </c>
      <c r="J3348" s="59">
        <v>1319990</v>
      </c>
      <c r="K3348" s="59" t="s">
        <v>3914</v>
      </c>
      <c r="L3348" s="61" t="s">
        <v>81</v>
      </c>
      <c r="M3348" s="61">
        <f>VLOOKUP(H3348,zdroj!C:F,4,0)</f>
        <v>0</v>
      </c>
      <c r="N3348" s="61" t="str">
        <f t="shared" si="104"/>
        <v>-</v>
      </c>
      <c r="P3348" s="73" t="str">
        <f t="shared" si="105"/>
        <v/>
      </c>
      <c r="Q3348" s="61" t="s">
        <v>86</v>
      </c>
    </row>
    <row r="3349" spans="8:17" x14ac:dyDescent="0.25">
      <c r="H3349" s="59">
        <v>185566</v>
      </c>
      <c r="I3349" s="59" t="s">
        <v>72</v>
      </c>
      <c r="J3349" s="59">
        <v>1320009</v>
      </c>
      <c r="K3349" s="59" t="s">
        <v>3915</v>
      </c>
      <c r="L3349" s="61" t="s">
        <v>81</v>
      </c>
      <c r="M3349" s="61">
        <f>VLOOKUP(H3349,zdroj!C:F,4,0)</f>
        <v>0</v>
      </c>
      <c r="N3349" s="61" t="str">
        <f t="shared" si="104"/>
        <v>-</v>
      </c>
      <c r="P3349" s="73" t="str">
        <f t="shared" si="105"/>
        <v/>
      </c>
      <c r="Q3349" s="61" t="s">
        <v>86</v>
      </c>
    </row>
    <row r="3350" spans="8:17" x14ac:dyDescent="0.25">
      <c r="H3350" s="59">
        <v>185566</v>
      </c>
      <c r="I3350" s="59" t="s">
        <v>72</v>
      </c>
      <c r="J3350" s="59">
        <v>1320017</v>
      </c>
      <c r="K3350" s="59" t="s">
        <v>3916</v>
      </c>
      <c r="L3350" s="61" t="s">
        <v>81</v>
      </c>
      <c r="M3350" s="61">
        <f>VLOOKUP(H3350,zdroj!C:F,4,0)</f>
        <v>0</v>
      </c>
      <c r="N3350" s="61" t="str">
        <f t="shared" si="104"/>
        <v>-</v>
      </c>
      <c r="P3350" s="73" t="str">
        <f t="shared" si="105"/>
        <v/>
      </c>
      <c r="Q3350" s="61" t="s">
        <v>86</v>
      </c>
    </row>
    <row r="3351" spans="8:17" x14ac:dyDescent="0.25">
      <c r="H3351" s="59">
        <v>185566</v>
      </c>
      <c r="I3351" s="59" t="s">
        <v>72</v>
      </c>
      <c r="J3351" s="59">
        <v>1320025</v>
      </c>
      <c r="K3351" s="59" t="s">
        <v>3917</v>
      </c>
      <c r="L3351" s="61" t="s">
        <v>81</v>
      </c>
      <c r="M3351" s="61">
        <f>VLOOKUP(H3351,zdroj!C:F,4,0)</f>
        <v>0</v>
      </c>
      <c r="N3351" s="61" t="str">
        <f t="shared" si="104"/>
        <v>-</v>
      </c>
      <c r="P3351" s="73" t="str">
        <f t="shared" si="105"/>
        <v/>
      </c>
      <c r="Q3351" s="61" t="s">
        <v>86</v>
      </c>
    </row>
    <row r="3352" spans="8:17" x14ac:dyDescent="0.25">
      <c r="H3352" s="59">
        <v>185566</v>
      </c>
      <c r="I3352" s="59" t="s">
        <v>72</v>
      </c>
      <c r="J3352" s="59">
        <v>1320033</v>
      </c>
      <c r="K3352" s="59" t="s">
        <v>3918</v>
      </c>
      <c r="L3352" s="61" t="s">
        <v>81</v>
      </c>
      <c r="M3352" s="61">
        <f>VLOOKUP(H3352,zdroj!C:F,4,0)</f>
        <v>0</v>
      </c>
      <c r="N3352" s="61" t="str">
        <f t="shared" si="104"/>
        <v>-</v>
      </c>
      <c r="P3352" s="73" t="str">
        <f t="shared" si="105"/>
        <v/>
      </c>
      <c r="Q3352" s="61" t="s">
        <v>86</v>
      </c>
    </row>
    <row r="3353" spans="8:17" x14ac:dyDescent="0.25">
      <c r="H3353" s="59">
        <v>185566</v>
      </c>
      <c r="I3353" s="59" t="s">
        <v>72</v>
      </c>
      <c r="J3353" s="59">
        <v>1320041</v>
      </c>
      <c r="K3353" s="59" t="s">
        <v>3919</v>
      </c>
      <c r="L3353" s="61" t="s">
        <v>81</v>
      </c>
      <c r="M3353" s="61">
        <f>VLOOKUP(H3353,zdroj!C:F,4,0)</f>
        <v>0</v>
      </c>
      <c r="N3353" s="61" t="str">
        <f t="shared" si="104"/>
        <v>-</v>
      </c>
      <c r="P3353" s="73" t="str">
        <f t="shared" si="105"/>
        <v/>
      </c>
      <c r="Q3353" s="61" t="s">
        <v>86</v>
      </c>
    </row>
    <row r="3354" spans="8:17" x14ac:dyDescent="0.25">
      <c r="H3354" s="59">
        <v>185566</v>
      </c>
      <c r="I3354" s="59" t="s">
        <v>72</v>
      </c>
      <c r="J3354" s="59">
        <v>1320050</v>
      </c>
      <c r="K3354" s="59" t="s">
        <v>3920</v>
      </c>
      <c r="L3354" s="61" t="s">
        <v>81</v>
      </c>
      <c r="M3354" s="61">
        <f>VLOOKUP(H3354,zdroj!C:F,4,0)</f>
        <v>0</v>
      </c>
      <c r="N3354" s="61" t="str">
        <f t="shared" si="104"/>
        <v>-</v>
      </c>
      <c r="P3354" s="73" t="str">
        <f t="shared" si="105"/>
        <v/>
      </c>
      <c r="Q3354" s="61" t="s">
        <v>86</v>
      </c>
    </row>
    <row r="3355" spans="8:17" x14ac:dyDescent="0.25">
      <c r="H3355" s="59">
        <v>185566</v>
      </c>
      <c r="I3355" s="59" t="s">
        <v>72</v>
      </c>
      <c r="J3355" s="59">
        <v>1320068</v>
      </c>
      <c r="K3355" s="59" t="s">
        <v>3921</v>
      </c>
      <c r="L3355" s="61" t="s">
        <v>81</v>
      </c>
      <c r="M3355" s="61">
        <f>VLOOKUP(H3355,zdroj!C:F,4,0)</f>
        <v>0</v>
      </c>
      <c r="N3355" s="61" t="str">
        <f t="shared" si="104"/>
        <v>-</v>
      </c>
      <c r="P3355" s="73" t="str">
        <f t="shared" si="105"/>
        <v/>
      </c>
      <c r="Q3355" s="61" t="s">
        <v>86</v>
      </c>
    </row>
    <row r="3356" spans="8:17" x14ac:dyDescent="0.25">
      <c r="H3356" s="59">
        <v>185566</v>
      </c>
      <c r="I3356" s="59" t="s">
        <v>72</v>
      </c>
      <c r="J3356" s="59">
        <v>1320076</v>
      </c>
      <c r="K3356" s="59" t="s">
        <v>3922</v>
      </c>
      <c r="L3356" s="61" t="s">
        <v>81</v>
      </c>
      <c r="M3356" s="61">
        <f>VLOOKUP(H3356,zdroj!C:F,4,0)</f>
        <v>0</v>
      </c>
      <c r="N3356" s="61" t="str">
        <f t="shared" si="104"/>
        <v>-</v>
      </c>
      <c r="P3356" s="73" t="str">
        <f t="shared" si="105"/>
        <v/>
      </c>
      <c r="Q3356" s="61" t="s">
        <v>86</v>
      </c>
    </row>
    <row r="3357" spans="8:17" x14ac:dyDescent="0.25">
      <c r="H3357" s="59">
        <v>185566</v>
      </c>
      <c r="I3357" s="59" t="s">
        <v>72</v>
      </c>
      <c r="J3357" s="59">
        <v>1320084</v>
      </c>
      <c r="K3357" s="59" t="s">
        <v>3923</v>
      </c>
      <c r="L3357" s="61" t="s">
        <v>81</v>
      </c>
      <c r="M3357" s="61">
        <f>VLOOKUP(H3357,zdroj!C:F,4,0)</f>
        <v>0</v>
      </c>
      <c r="N3357" s="61" t="str">
        <f t="shared" si="104"/>
        <v>-</v>
      </c>
      <c r="P3357" s="73" t="str">
        <f t="shared" si="105"/>
        <v/>
      </c>
      <c r="Q3357" s="61" t="s">
        <v>86</v>
      </c>
    </row>
    <row r="3358" spans="8:17" x14ac:dyDescent="0.25">
      <c r="H3358" s="59">
        <v>185566</v>
      </c>
      <c r="I3358" s="59" t="s">
        <v>72</v>
      </c>
      <c r="J3358" s="59">
        <v>1320092</v>
      </c>
      <c r="K3358" s="59" t="s">
        <v>3924</v>
      </c>
      <c r="L3358" s="61" t="s">
        <v>81</v>
      </c>
      <c r="M3358" s="61">
        <f>VLOOKUP(H3358,zdroj!C:F,4,0)</f>
        <v>0</v>
      </c>
      <c r="N3358" s="61" t="str">
        <f t="shared" si="104"/>
        <v>-</v>
      </c>
      <c r="P3358" s="73" t="str">
        <f t="shared" si="105"/>
        <v/>
      </c>
      <c r="Q3358" s="61" t="s">
        <v>86</v>
      </c>
    </row>
    <row r="3359" spans="8:17" x14ac:dyDescent="0.25">
      <c r="H3359" s="59">
        <v>185566</v>
      </c>
      <c r="I3359" s="59" t="s">
        <v>72</v>
      </c>
      <c r="J3359" s="59">
        <v>1320106</v>
      </c>
      <c r="K3359" s="59" t="s">
        <v>3925</v>
      </c>
      <c r="L3359" s="61" t="s">
        <v>81</v>
      </c>
      <c r="M3359" s="61">
        <f>VLOOKUP(H3359,zdroj!C:F,4,0)</f>
        <v>0</v>
      </c>
      <c r="N3359" s="61" t="str">
        <f t="shared" si="104"/>
        <v>-</v>
      </c>
      <c r="P3359" s="73" t="str">
        <f t="shared" si="105"/>
        <v/>
      </c>
      <c r="Q3359" s="61" t="s">
        <v>86</v>
      </c>
    </row>
    <row r="3360" spans="8:17" x14ac:dyDescent="0.25">
      <c r="H3360" s="59">
        <v>185566</v>
      </c>
      <c r="I3360" s="59" t="s">
        <v>72</v>
      </c>
      <c r="J3360" s="59">
        <v>1320114</v>
      </c>
      <c r="K3360" s="59" t="s">
        <v>3926</v>
      </c>
      <c r="L3360" s="61" t="s">
        <v>81</v>
      </c>
      <c r="M3360" s="61">
        <f>VLOOKUP(H3360,zdroj!C:F,4,0)</f>
        <v>0</v>
      </c>
      <c r="N3360" s="61" t="str">
        <f t="shared" si="104"/>
        <v>-</v>
      </c>
      <c r="P3360" s="73" t="str">
        <f t="shared" si="105"/>
        <v/>
      </c>
      <c r="Q3360" s="61" t="s">
        <v>86</v>
      </c>
    </row>
    <row r="3361" spans="8:17" x14ac:dyDescent="0.25">
      <c r="H3361" s="59">
        <v>185566</v>
      </c>
      <c r="I3361" s="59" t="s">
        <v>72</v>
      </c>
      <c r="J3361" s="59">
        <v>1320122</v>
      </c>
      <c r="K3361" s="59" t="s">
        <v>3927</v>
      </c>
      <c r="L3361" s="61" t="s">
        <v>81</v>
      </c>
      <c r="M3361" s="61">
        <f>VLOOKUP(H3361,zdroj!C:F,4,0)</f>
        <v>0</v>
      </c>
      <c r="N3361" s="61" t="str">
        <f t="shared" si="104"/>
        <v>-</v>
      </c>
      <c r="P3361" s="73" t="str">
        <f t="shared" si="105"/>
        <v/>
      </c>
      <c r="Q3361" s="61" t="s">
        <v>86</v>
      </c>
    </row>
    <row r="3362" spans="8:17" x14ac:dyDescent="0.25">
      <c r="H3362" s="59">
        <v>185566</v>
      </c>
      <c r="I3362" s="59" t="s">
        <v>72</v>
      </c>
      <c r="J3362" s="59">
        <v>1320131</v>
      </c>
      <c r="K3362" s="59" t="s">
        <v>3928</v>
      </c>
      <c r="L3362" s="61" t="s">
        <v>81</v>
      </c>
      <c r="M3362" s="61">
        <f>VLOOKUP(H3362,zdroj!C:F,4,0)</f>
        <v>0</v>
      </c>
      <c r="N3362" s="61" t="str">
        <f t="shared" si="104"/>
        <v>-</v>
      </c>
      <c r="P3362" s="73" t="str">
        <f t="shared" si="105"/>
        <v/>
      </c>
      <c r="Q3362" s="61" t="s">
        <v>86</v>
      </c>
    </row>
    <row r="3363" spans="8:17" x14ac:dyDescent="0.25">
      <c r="H3363" s="59">
        <v>185566</v>
      </c>
      <c r="I3363" s="59" t="s">
        <v>72</v>
      </c>
      <c r="J3363" s="59">
        <v>1320149</v>
      </c>
      <c r="K3363" s="59" t="s">
        <v>3929</v>
      </c>
      <c r="L3363" s="61" t="s">
        <v>81</v>
      </c>
      <c r="M3363" s="61">
        <f>VLOOKUP(H3363,zdroj!C:F,4,0)</f>
        <v>0</v>
      </c>
      <c r="N3363" s="61" t="str">
        <f t="shared" si="104"/>
        <v>-</v>
      </c>
      <c r="P3363" s="73" t="str">
        <f t="shared" si="105"/>
        <v/>
      </c>
      <c r="Q3363" s="61" t="s">
        <v>86</v>
      </c>
    </row>
    <row r="3364" spans="8:17" x14ac:dyDescent="0.25">
      <c r="H3364" s="59">
        <v>185566</v>
      </c>
      <c r="I3364" s="59" t="s">
        <v>72</v>
      </c>
      <c r="J3364" s="59">
        <v>1320157</v>
      </c>
      <c r="K3364" s="59" t="s">
        <v>3930</v>
      </c>
      <c r="L3364" s="61" t="s">
        <v>81</v>
      </c>
      <c r="M3364" s="61">
        <f>VLOOKUP(H3364,zdroj!C:F,4,0)</f>
        <v>0</v>
      </c>
      <c r="N3364" s="61" t="str">
        <f t="shared" si="104"/>
        <v>-</v>
      </c>
      <c r="P3364" s="73" t="str">
        <f t="shared" si="105"/>
        <v/>
      </c>
      <c r="Q3364" s="61" t="s">
        <v>86</v>
      </c>
    </row>
    <row r="3365" spans="8:17" x14ac:dyDescent="0.25">
      <c r="H3365" s="59">
        <v>185566</v>
      </c>
      <c r="I3365" s="59" t="s">
        <v>72</v>
      </c>
      <c r="J3365" s="59">
        <v>1320165</v>
      </c>
      <c r="K3365" s="59" t="s">
        <v>3931</v>
      </c>
      <c r="L3365" s="61" t="s">
        <v>81</v>
      </c>
      <c r="M3365" s="61">
        <f>VLOOKUP(H3365,zdroj!C:F,4,0)</f>
        <v>0</v>
      </c>
      <c r="N3365" s="61" t="str">
        <f t="shared" si="104"/>
        <v>-</v>
      </c>
      <c r="P3365" s="73" t="str">
        <f t="shared" si="105"/>
        <v/>
      </c>
      <c r="Q3365" s="61" t="s">
        <v>86</v>
      </c>
    </row>
    <row r="3366" spans="8:17" x14ac:dyDescent="0.25">
      <c r="H3366" s="59">
        <v>185566</v>
      </c>
      <c r="I3366" s="59" t="s">
        <v>72</v>
      </c>
      <c r="J3366" s="59">
        <v>1320173</v>
      </c>
      <c r="K3366" s="59" t="s">
        <v>3932</v>
      </c>
      <c r="L3366" s="61" t="s">
        <v>81</v>
      </c>
      <c r="M3366" s="61">
        <f>VLOOKUP(H3366,zdroj!C:F,4,0)</f>
        <v>0</v>
      </c>
      <c r="N3366" s="61" t="str">
        <f t="shared" si="104"/>
        <v>-</v>
      </c>
      <c r="P3366" s="73" t="str">
        <f t="shared" si="105"/>
        <v/>
      </c>
      <c r="Q3366" s="61" t="s">
        <v>86</v>
      </c>
    </row>
    <row r="3367" spans="8:17" x14ac:dyDescent="0.25">
      <c r="H3367" s="59">
        <v>185566</v>
      </c>
      <c r="I3367" s="59" t="s">
        <v>72</v>
      </c>
      <c r="J3367" s="59">
        <v>1320181</v>
      </c>
      <c r="K3367" s="59" t="s">
        <v>3933</v>
      </c>
      <c r="L3367" s="61" t="s">
        <v>81</v>
      </c>
      <c r="M3367" s="61">
        <f>VLOOKUP(H3367,zdroj!C:F,4,0)</f>
        <v>0</v>
      </c>
      <c r="N3367" s="61" t="str">
        <f t="shared" si="104"/>
        <v>-</v>
      </c>
      <c r="P3367" s="73" t="str">
        <f t="shared" si="105"/>
        <v/>
      </c>
      <c r="Q3367" s="61" t="s">
        <v>86</v>
      </c>
    </row>
    <row r="3368" spans="8:17" x14ac:dyDescent="0.25">
      <c r="H3368" s="59">
        <v>185566</v>
      </c>
      <c r="I3368" s="59" t="s">
        <v>72</v>
      </c>
      <c r="J3368" s="59">
        <v>1320190</v>
      </c>
      <c r="K3368" s="59" t="s">
        <v>3934</v>
      </c>
      <c r="L3368" s="61" t="s">
        <v>81</v>
      </c>
      <c r="M3368" s="61">
        <f>VLOOKUP(H3368,zdroj!C:F,4,0)</f>
        <v>0</v>
      </c>
      <c r="N3368" s="61" t="str">
        <f t="shared" si="104"/>
        <v>-</v>
      </c>
      <c r="P3368" s="73" t="str">
        <f t="shared" si="105"/>
        <v/>
      </c>
      <c r="Q3368" s="61" t="s">
        <v>86</v>
      </c>
    </row>
    <row r="3369" spans="8:17" x14ac:dyDescent="0.25">
      <c r="H3369" s="59">
        <v>185566</v>
      </c>
      <c r="I3369" s="59" t="s">
        <v>72</v>
      </c>
      <c r="J3369" s="59">
        <v>1320203</v>
      </c>
      <c r="K3369" s="59" t="s">
        <v>3935</v>
      </c>
      <c r="L3369" s="61" t="s">
        <v>81</v>
      </c>
      <c r="M3369" s="61">
        <f>VLOOKUP(H3369,zdroj!C:F,4,0)</f>
        <v>0</v>
      </c>
      <c r="N3369" s="61" t="str">
        <f t="shared" si="104"/>
        <v>-</v>
      </c>
      <c r="P3369" s="73" t="str">
        <f t="shared" si="105"/>
        <v/>
      </c>
      <c r="Q3369" s="61" t="s">
        <v>86</v>
      </c>
    </row>
    <row r="3370" spans="8:17" x14ac:dyDescent="0.25">
      <c r="H3370" s="59">
        <v>185566</v>
      </c>
      <c r="I3370" s="59" t="s">
        <v>72</v>
      </c>
      <c r="J3370" s="59">
        <v>1320211</v>
      </c>
      <c r="K3370" s="59" t="s">
        <v>3936</v>
      </c>
      <c r="L3370" s="61" t="s">
        <v>81</v>
      </c>
      <c r="M3370" s="61">
        <f>VLOOKUP(H3370,zdroj!C:F,4,0)</f>
        <v>0</v>
      </c>
      <c r="N3370" s="61" t="str">
        <f t="shared" si="104"/>
        <v>-</v>
      </c>
      <c r="P3370" s="73" t="str">
        <f t="shared" si="105"/>
        <v/>
      </c>
      <c r="Q3370" s="61" t="s">
        <v>86</v>
      </c>
    </row>
    <row r="3371" spans="8:17" x14ac:dyDescent="0.25">
      <c r="H3371" s="59">
        <v>185566</v>
      </c>
      <c r="I3371" s="59" t="s">
        <v>72</v>
      </c>
      <c r="J3371" s="59">
        <v>1320220</v>
      </c>
      <c r="K3371" s="59" t="s">
        <v>3937</v>
      </c>
      <c r="L3371" s="61" t="s">
        <v>81</v>
      </c>
      <c r="M3371" s="61">
        <f>VLOOKUP(H3371,zdroj!C:F,4,0)</f>
        <v>0</v>
      </c>
      <c r="N3371" s="61" t="str">
        <f t="shared" si="104"/>
        <v>-</v>
      </c>
      <c r="P3371" s="73" t="str">
        <f t="shared" si="105"/>
        <v/>
      </c>
      <c r="Q3371" s="61" t="s">
        <v>88</v>
      </c>
    </row>
    <row r="3372" spans="8:17" x14ac:dyDescent="0.25">
      <c r="H3372" s="59">
        <v>185566</v>
      </c>
      <c r="I3372" s="59" t="s">
        <v>72</v>
      </c>
      <c r="J3372" s="59">
        <v>1320238</v>
      </c>
      <c r="K3372" s="59" t="s">
        <v>3938</v>
      </c>
      <c r="L3372" s="61" t="s">
        <v>81</v>
      </c>
      <c r="M3372" s="61">
        <f>VLOOKUP(H3372,zdroj!C:F,4,0)</f>
        <v>0</v>
      </c>
      <c r="N3372" s="61" t="str">
        <f t="shared" si="104"/>
        <v>-</v>
      </c>
      <c r="P3372" s="73" t="str">
        <f t="shared" si="105"/>
        <v/>
      </c>
      <c r="Q3372" s="61" t="s">
        <v>86</v>
      </c>
    </row>
    <row r="3373" spans="8:17" x14ac:dyDescent="0.25">
      <c r="H3373" s="59">
        <v>185566</v>
      </c>
      <c r="I3373" s="59" t="s">
        <v>72</v>
      </c>
      <c r="J3373" s="59">
        <v>1320246</v>
      </c>
      <c r="K3373" s="59" t="s">
        <v>3939</v>
      </c>
      <c r="L3373" s="61" t="s">
        <v>81</v>
      </c>
      <c r="M3373" s="61">
        <f>VLOOKUP(H3373,zdroj!C:F,4,0)</f>
        <v>0</v>
      </c>
      <c r="N3373" s="61" t="str">
        <f t="shared" si="104"/>
        <v>-</v>
      </c>
      <c r="P3373" s="73" t="str">
        <f t="shared" si="105"/>
        <v/>
      </c>
      <c r="Q3373" s="61" t="s">
        <v>86</v>
      </c>
    </row>
    <row r="3374" spans="8:17" x14ac:dyDescent="0.25">
      <c r="H3374" s="59">
        <v>185566</v>
      </c>
      <c r="I3374" s="59" t="s">
        <v>72</v>
      </c>
      <c r="J3374" s="59">
        <v>1320254</v>
      </c>
      <c r="K3374" s="59" t="s">
        <v>3940</v>
      </c>
      <c r="L3374" s="61" t="s">
        <v>81</v>
      </c>
      <c r="M3374" s="61">
        <f>VLOOKUP(H3374,zdroj!C:F,4,0)</f>
        <v>0</v>
      </c>
      <c r="N3374" s="61" t="str">
        <f t="shared" si="104"/>
        <v>-</v>
      </c>
      <c r="P3374" s="73" t="str">
        <f t="shared" si="105"/>
        <v/>
      </c>
      <c r="Q3374" s="61" t="s">
        <v>86</v>
      </c>
    </row>
    <row r="3375" spans="8:17" x14ac:dyDescent="0.25">
      <c r="H3375" s="59">
        <v>185566</v>
      </c>
      <c r="I3375" s="59" t="s">
        <v>72</v>
      </c>
      <c r="J3375" s="59">
        <v>1320262</v>
      </c>
      <c r="K3375" s="59" t="s">
        <v>3941</v>
      </c>
      <c r="L3375" s="61" t="s">
        <v>81</v>
      </c>
      <c r="M3375" s="61">
        <f>VLOOKUP(H3375,zdroj!C:F,4,0)</f>
        <v>0</v>
      </c>
      <c r="N3375" s="61" t="str">
        <f t="shared" si="104"/>
        <v>-</v>
      </c>
      <c r="P3375" s="73" t="str">
        <f t="shared" si="105"/>
        <v/>
      </c>
      <c r="Q3375" s="61" t="s">
        <v>86</v>
      </c>
    </row>
    <row r="3376" spans="8:17" x14ac:dyDescent="0.25">
      <c r="H3376" s="59">
        <v>185566</v>
      </c>
      <c r="I3376" s="59" t="s">
        <v>72</v>
      </c>
      <c r="J3376" s="59">
        <v>1320271</v>
      </c>
      <c r="K3376" s="59" t="s">
        <v>3942</v>
      </c>
      <c r="L3376" s="61" t="s">
        <v>81</v>
      </c>
      <c r="M3376" s="61">
        <f>VLOOKUP(H3376,zdroj!C:F,4,0)</f>
        <v>0</v>
      </c>
      <c r="N3376" s="61" t="str">
        <f t="shared" si="104"/>
        <v>-</v>
      </c>
      <c r="P3376" s="73" t="str">
        <f t="shared" si="105"/>
        <v/>
      </c>
      <c r="Q3376" s="61" t="s">
        <v>86</v>
      </c>
    </row>
    <row r="3377" spans="8:17" x14ac:dyDescent="0.25">
      <c r="H3377" s="59">
        <v>185566</v>
      </c>
      <c r="I3377" s="59" t="s">
        <v>72</v>
      </c>
      <c r="J3377" s="59">
        <v>1320289</v>
      </c>
      <c r="K3377" s="59" t="s">
        <v>3943</v>
      </c>
      <c r="L3377" s="61" t="s">
        <v>81</v>
      </c>
      <c r="M3377" s="61">
        <f>VLOOKUP(H3377,zdroj!C:F,4,0)</f>
        <v>0</v>
      </c>
      <c r="N3377" s="61" t="str">
        <f t="shared" si="104"/>
        <v>-</v>
      </c>
      <c r="P3377" s="73" t="str">
        <f t="shared" si="105"/>
        <v/>
      </c>
      <c r="Q3377" s="61" t="s">
        <v>86</v>
      </c>
    </row>
    <row r="3378" spans="8:17" x14ac:dyDescent="0.25">
      <c r="H3378" s="59">
        <v>185566</v>
      </c>
      <c r="I3378" s="59" t="s">
        <v>72</v>
      </c>
      <c r="J3378" s="59">
        <v>1320301</v>
      </c>
      <c r="K3378" s="59" t="s">
        <v>3944</v>
      </c>
      <c r="L3378" s="61" t="s">
        <v>81</v>
      </c>
      <c r="M3378" s="61">
        <f>VLOOKUP(H3378,zdroj!C:F,4,0)</f>
        <v>0</v>
      </c>
      <c r="N3378" s="61" t="str">
        <f t="shared" si="104"/>
        <v>-</v>
      </c>
      <c r="P3378" s="73" t="str">
        <f t="shared" si="105"/>
        <v/>
      </c>
      <c r="Q3378" s="61" t="s">
        <v>86</v>
      </c>
    </row>
    <row r="3379" spans="8:17" x14ac:dyDescent="0.25">
      <c r="H3379" s="59">
        <v>185566</v>
      </c>
      <c r="I3379" s="59" t="s">
        <v>72</v>
      </c>
      <c r="J3379" s="59">
        <v>1320319</v>
      </c>
      <c r="K3379" s="59" t="s">
        <v>3945</v>
      </c>
      <c r="L3379" s="61" t="s">
        <v>81</v>
      </c>
      <c r="M3379" s="61">
        <f>VLOOKUP(H3379,zdroj!C:F,4,0)</f>
        <v>0</v>
      </c>
      <c r="N3379" s="61" t="str">
        <f t="shared" si="104"/>
        <v>-</v>
      </c>
      <c r="P3379" s="73" t="str">
        <f t="shared" si="105"/>
        <v/>
      </c>
      <c r="Q3379" s="61" t="s">
        <v>86</v>
      </c>
    </row>
    <row r="3380" spans="8:17" x14ac:dyDescent="0.25">
      <c r="H3380" s="59">
        <v>185566</v>
      </c>
      <c r="I3380" s="59" t="s">
        <v>72</v>
      </c>
      <c r="J3380" s="59">
        <v>1320327</v>
      </c>
      <c r="K3380" s="59" t="s">
        <v>3946</v>
      </c>
      <c r="L3380" s="61" t="s">
        <v>81</v>
      </c>
      <c r="M3380" s="61">
        <f>VLOOKUP(H3380,zdroj!C:F,4,0)</f>
        <v>0</v>
      </c>
      <c r="N3380" s="61" t="str">
        <f t="shared" si="104"/>
        <v>-</v>
      </c>
      <c r="P3380" s="73" t="str">
        <f t="shared" si="105"/>
        <v/>
      </c>
      <c r="Q3380" s="61" t="s">
        <v>86</v>
      </c>
    </row>
    <row r="3381" spans="8:17" x14ac:dyDescent="0.25">
      <c r="H3381" s="59">
        <v>185566</v>
      </c>
      <c r="I3381" s="59" t="s">
        <v>72</v>
      </c>
      <c r="J3381" s="59">
        <v>1320335</v>
      </c>
      <c r="K3381" s="59" t="s">
        <v>3947</v>
      </c>
      <c r="L3381" s="61" t="s">
        <v>81</v>
      </c>
      <c r="M3381" s="61">
        <f>VLOOKUP(H3381,zdroj!C:F,4,0)</f>
        <v>0</v>
      </c>
      <c r="N3381" s="61" t="str">
        <f t="shared" si="104"/>
        <v>-</v>
      </c>
      <c r="P3381" s="73" t="str">
        <f t="shared" si="105"/>
        <v/>
      </c>
      <c r="Q3381" s="61" t="s">
        <v>86</v>
      </c>
    </row>
    <row r="3382" spans="8:17" x14ac:dyDescent="0.25">
      <c r="H3382" s="59">
        <v>185566</v>
      </c>
      <c r="I3382" s="59" t="s">
        <v>72</v>
      </c>
      <c r="J3382" s="59">
        <v>1320343</v>
      </c>
      <c r="K3382" s="59" t="s">
        <v>3948</v>
      </c>
      <c r="L3382" s="61" t="s">
        <v>81</v>
      </c>
      <c r="M3382" s="61">
        <f>VLOOKUP(H3382,zdroj!C:F,4,0)</f>
        <v>0</v>
      </c>
      <c r="N3382" s="61" t="str">
        <f t="shared" si="104"/>
        <v>-</v>
      </c>
      <c r="P3382" s="73" t="str">
        <f t="shared" si="105"/>
        <v/>
      </c>
      <c r="Q3382" s="61" t="s">
        <v>86</v>
      </c>
    </row>
    <row r="3383" spans="8:17" x14ac:dyDescent="0.25">
      <c r="H3383" s="59">
        <v>185566</v>
      </c>
      <c r="I3383" s="59" t="s">
        <v>72</v>
      </c>
      <c r="J3383" s="59">
        <v>1320351</v>
      </c>
      <c r="K3383" s="59" t="s">
        <v>3949</v>
      </c>
      <c r="L3383" s="61" t="s">
        <v>81</v>
      </c>
      <c r="M3383" s="61">
        <f>VLOOKUP(H3383,zdroj!C:F,4,0)</f>
        <v>0</v>
      </c>
      <c r="N3383" s="61" t="str">
        <f t="shared" si="104"/>
        <v>-</v>
      </c>
      <c r="P3383" s="73" t="str">
        <f t="shared" si="105"/>
        <v/>
      </c>
      <c r="Q3383" s="61" t="s">
        <v>86</v>
      </c>
    </row>
    <row r="3384" spans="8:17" x14ac:dyDescent="0.25">
      <c r="H3384" s="59">
        <v>185566</v>
      </c>
      <c r="I3384" s="59" t="s">
        <v>72</v>
      </c>
      <c r="J3384" s="59">
        <v>1320360</v>
      </c>
      <c r="K3384" s="59" t="s">
        <v>3950</v>
      </c>
      <c r="L3384" s="61" t="s">
        <v>81</v>
      </c>
      <c r="M3384" s="61">
        <f>VLOOKUP(H3384,zdroj!C:F,4,0)</f>
        <v>0</v>
      </c>
      <c r="N3384" s="61" t="str">
        <f t="shared" si="104"/>
        <v>-</v>
      </c>
      <c r="P3384" s="73" t="str">
        <f t="shared" si="105"/>
        <v/>
      </c>
      <c r="Q3384" s="61" t="s">
        <v>86</v>
      </c>
    </row>
    <row r="3385" spans="8:17" x14ac:dyDescent="0.25">
      <c r="H3385" s="59">
        <v>185566</v>
      </c>
      <c r="I3385" s="59" t="s">
        <v>72</v>
      </c>
      <c r="J3385" s="59">
        <v>1320378</v>
      </c>
      <c r="K3385" s="59" t="s">
        <v>3951</v>
      </c>
      <c r="L3385" s="61" t="s">
        <v>81</v>
      </c>
      <c r="M3385" s="61">
        <f>VLOOKUP(H3385,zdroj!C:F,4,0)</f>
        <v>0</v>
      </c>
      <c r="N3385" s="61" t="str">
        <f t="shared" si="104"/>
        <v>-</v>
      </c>
      <c r="P3385" s="73" t="str">
        <f t="shared" si="105"/>
        <v/>
      </c>
      <c r="Q3385" s="61" t="s">
        <v>86</v>
      </c>
    </row>
    <row r="3386" spans="8:17" x14ac:dyDescent="0.25">
      <c r="H3386" s="59">
        <v>185566</v>
      </c>
      <c r="I3386" s="59" t="s">
        <v>72</v>
      </c>
      <c r="J3386" s="59">
        <v>1320386</v>
      </c>
      <c r="K3386" s="59" t="s">
        <v>3952</v>
      </c>
      <c r="L3386" s="61" t="s">
        <v>81</v>
      </c>
      <c r="M3386" s="61">
        <f>VLOOKUP(H3386,zdroj!C:F,4,0)</f>
        <v>0</v>
      </c>
      <c r="N3386" s="61" t="str">
        <f t="shared" si="104"/>
        <v>-</v>
      </c>
      <c r="P3386" s="73" t="str">
        <f t="shared" si="105"/>
        <v/>
      </c>
      <c r="Q3386" s="61" t="s">
        <v>86</v>
      </c>
    </row>
    <row r="3387" spans="8:17" x14ac:dyDescent="0.25">
      <c r="H3387" s="59">
        <v>185566</v>
      </c>
      <c r="I3387" s="59" t="s">
        <v>72</v>
      </c>
      <c r="J3387" s="59">
        <v>1320394</v>
      </c>
      <c r="K3387" s="59" t="s">
        <v>3953</v>
      </c>
      <c r="L3387" s="61" t="s">
        <v>81</v>
      </c>
      <c r="M3387" s="61">
        <f>VLOOKUP(H3387,zdroj!C:F,4,0)</f>
        <v>0</v>
      </c>
      <c r="N3387" s="61" t="str">
        <f t="shared" si="104"/>
        <v>-</v>
      </c>
      <c r="P3387" s="73" t="str">
        <f t="shared" si="105"/>
        <v/>
      </c>
      <c r="Q3387" s="61" t="s">
        <v>86</v>
      </c>
    </row>
    <row r="3388" spans="8:17" x14ac:dyDescent="0.25">
      <c r="H3388" s="59">
        <v>185566</v>
      </c>
      <c r="I3388" s="59" t="s">
        <v>72</v>
      </c>
      <c r="J3388" s="59">
        <v>1320408</v>
      </c>
      <c r="K3388" s="59" t="s">
        <v>3954</v>
      </c>
      <c r="L3388" s="61" t="s">
        <v>81</v>
      </c>
      <c r="M3388" s="61">
        <f>VLOOKUP(H3388,zdroj!C:F,4,0)</f>
        <v>0</v>
      </c>
      <c r="N3388" s="61" t="str">
        <f t="shared" si="104"/>
        <v>-</v>
      </c>
      <c r="P3388" s="73" t="str">
        <f t="shared" si="105"/>
        <v/>
      </c>
      <c r="Q3388" s="61" t="s">
        <v>86</v>
      </c>
    </row>
    <row r="3389" spans="8:17" x14ac:dyDescent="0.25">
      <c r="H3389" s="59">
        <v>185566</v>
      </c>
      <c r="I3389" s="59" t="s">
        <v>72</v>
      </c>
      <c r="J3389" s="59">
        <v>1320416</v>
      </c>
      <c r="K3389" s="59" t="s">
        <v>3955</v>
      </c>
      <c r="L3389" s="61" t="s">
        <v>81</v>
      </c>
      <c r="M3389" s="61">
        <f>VLOOKUP(H3389,zdroj!C:F,4,0)</f>
        <v>0</v>
      </c>
      <c r="N3389" s="61" t="str">
        <f t="shared" si="104"/>
        <v>-</v>
      </c>
      <c r="P3389" s="73" t="str">
        <f t="shared" si="105"/>
        <v/>
      </c>
      <c r="Q3389" s="61" t="s">
        <v>86</v>
      </c>
    </row>
    <row r="3390" spans="8:17" x14ac:dyDescent="0.25">
      <c r="H3390" s="59">
        <v>185566</v>
      </c>
      <c r="I3390" s="59" t="s">
        <v>72</v>
      </c>
      <c r="J3390" s="59">
        <v>1320424</v>
      </c>
      <c r="K3390" s="59" t="s">
        <v>3956</v>
      </c>
      <c r="L3390" s="61" t="s">
        <v>81</v>
      </c>
      <c r="M3390" s="61">
        <f>VLOOKUP(H3390,zdroj!C:F,4,0)</f>
        <v>0</v>
      </c>
      <c r="N3390" s="61" t="str">
        <f t="shared" si="104"/>
        <v>-</v>
      </c>
      <c r="P3390" s="73" t="str">
        <f t="shared" si="105"/>
        <v/>
      </c>
      <c r="Q3390" s="61" t="s">
        <v>86</v>
      </c>
    </row>
    <row r="3391" spans="8:17" x14ac:dyDescent="0.25">
      <c r="H3391" s="59">
        <v>185566</v>
      </c>
      <c r="I3391" s="59" t="s">
        <v>72</v>
      </c>
      <c r="J3391" s="59">
        <v>1320432</v>
      </c>
      <c r="K3391" s="59" t="s">
        <v>3957</v>
      </c>
      <c r="L3391" s="61" t="s">
        <v>81</v>
      </c>
      <c r="M3391" s="61">
        <f>VLOOKUP(H3391,zdroj!C:F,4,0)</f>
        <v>0</v>
      </c>
      <c r="N3391" s="61" t="str">
        <f t="shared" si="104"/>
        <v>-</v>
      </c>
      <c r="P3391" s="73" t="str">
        <f t="shared" si="105"/>
        <v/>
      </c>
      <c r="Q3391" s="61" t="s">
        <v>86</v>
      </c>
    </row>
    <row r="3392" spans="8:17" x14ac:dyDescent="0.25">
      <c r="H3392" s="59">
        <v>185566</v>
      </c>
      <c r="I3392" s="59" t="s">
        <v>72</v>
      </c>
      <c r="J3392" s="59">
        <v>1320441</v>
      </c>
      <c r="K3392" s="59" t="s">
        <v>3958</v>
      </c>
      <c r="L3392" s="61" t="s">
        <v>81</v>
      </c>
      <c r="M3392" s="61">
        <f>VLOOKUP(H3392,zdroj!C:F,4,0)</f>
        <v>0</v>
      </c>
      <c r="N3392" s="61" t="str">
        <f t="shared" si="104"/>
        <v>-</v>
      </c>
      <c r="P3392" s="73" t="str">
        <f t="shared" si="105"/>
        <v/>
      </c>
      <c r="Q3392" s="61" t="s">
        <v>86</v>
      </c>
    </row>
    <row r="3393" spans="8:17" x14ac:dyDescent="0.25">
      <c r="H3393" s="59">
        <v>185566</v>
      </c>
      <c r="I3393" s="59" t="s">
        <v>72</v>
      </c>
      <c r="J3393" s="59">
        <v>1320459</v>
      </c>
      <c r="K3393" s="59" t="s">
        <v>3959</v>
      </c>
      <c r="L3393" s="61" t="s">
        <v>81</v>
      </c>
      <c r="M3393" s="61">
        <f>VLOOKUP(H3393,zdroj!C:F,4,0)</f>
        <v>0</v>
      </c>
      <c r="N3393" s="61" t="str">
        <f t="shared" si="104"/>
        <v>-</v>
      </c>
      <c r="P3393" s="73" t="str">
        <f t="shared" si="105"/>
        <v/>
      </c>
      <c r="Q3393" s="61" t="s">
        <v>86</v>
      </c>
    </row>
    <row r="3394" spans="8:17" x14ac:dyDescent="0.25">
      <c r="H3394" s="59">
        <v>185566</v>
      </c>
      <c r="I3394" s="59" t="s">
        <v>72</v>
      </c>
      <c r="J3394" s="59">
        <v>1320467</v>
      </c>
      <c r="K3394" s="59" t="s">
        <v>3960</v>
      </c>
      <c r="L3394" s="61" t="s">
        <v>81</v>
      </c>
      <c r="M3394" s="61">
        <f>VLOOKUP(H3394,zdroj!C:F,4,0)</f>
        <v>0</v>
      </c>
      <c r="N3394" s="61" t="str">
        <f t="shared" si="104"/>
        <v>-</v>
      </c>
      <c r="P3394" s="73" t="str">
        <f t="shared" si="105"/>
        <v/>
      </c>
      <c r="Q3394" s="61" t="s">
        <v>86</v>
      </c>
    </row>
    <row r="3395" spans="8:17" x14ac:dyDescent="0.25">
      <c r="H3395" s="59">
        <v>185566</v>
      </c>
      <c r="I3395" s="59" t="s">
        <v>72</v>
      </c>
      <c r="J3395" s="59">
        <v>1320475</v>
      </c>
      <c r="K3395" s="59" t="s">
        <v>3961</v>
      </c>
      <c r="L3395" s="61" t="s">
        <v>81</v>
      </c>
      <c r="M3395" s="61">
        <f>VLOOKUP(H3395,zdroj!C:F,4,0)</f>
        <v>0</v>
      </c>
      <c r="N3395" s="61" t="str">
        <f t="shared" si="104"/>
        <v>-</v>
      </c>
      <c r="P3395" s="73" t="str">
        <f t="shared" si="105"/>
        <v/>
      </c>
      <c r="Q3395" s="61" t="s">
        <v>86</v>
      </c>
    </row>
    <row r="3396" spans="8:17" x14ac:dyDescent="0.25">
      <c r="H3396" s="59">
        <v>185566</v>
      </c>
      <c r="I3396" s="59" t="s">
        <v>72</v>
      </c>
      <c r="J3396" s="59">
        <v>1320483</v>
      </c>
      <c r="K3396" s="59" t="s">
        <v>3962</v>
      </c>
      <c r="L3396" s="61" t="s">
        <v>81</v>
      </c>
      <c r="M3396" s="61">
        <f>VLOOKUP(H3396,zdroj!C:F,4,0)</f>
        <v>0</v>
      </c>
      <c r="N3396" s="61" t="str">
        <f t="shared" si="104"/>
        <v>-</v>
      </c>
      <c r="P3396" s="73" t="str">
        <f t="shared" si="105"/>
        <v/>
      </c>
      <c r="Q3396" s="61" t="s">
        <v>86</v>
      </c>
    </row>
    <row r="3397" spans="8:17" x14ac:dyDescent="0.25">
      <c r="H3397" s="59">
        <v>185566</v>
      </c>
      <c r="I3397" s="59" t="s">
        <v>72</v>
      </c>
      <c r="J3397" s="59">
        <v>1320491</v>
      </c>
      <c r="K3397" s="59" t="s">
        <v>3963</v>
      </c>
      <c r="L3397" s="61" t="s">
        <v>81</v>
      </c>
      <c r="M3397" s="61">
        <f>VLOOKUP(H3397,zdroj!C:F,4,0)</f>
        <v>0</v>
      </c>
      <c r="N3397" s="61" t="str">
        <f t="shared" si="104"/>
        <v>-</v>
      </c>
      <c r="P3397" s="73" t="str">
        <f t="shared" si="105"/>
        <v/>
      </c>
      <c r="Q3397" s="61" t="s">
        <v>86</v>
      </c>
    </row>
    <row r="3398" spans="8:17" x14ac:dyDescent="0.25">
      <c r="H3398" s="59">
        <v>185566</v>
      </c>
      <c r="I3398" s="59" t="s">
        <v>72</v>
      </c>
      <c r="J3398" s="59">
        <v>1320505</v>
      </c>
      <c r="K3398" s="59" t="s">
        <v>3964</v>
      </c>
      <c r="L3398" s="61" t="s">
        <v>81</v>
      </c>
      <c r="M3398" s="61">
        <f>VLOOKUP(H3398,zdroj!C:F,4,0)</f>
        <v>0</v>
      </c>
      <c r="N3398" s="61" t="str">
        <f t="shared" si="104"/>
        <v>-</v>
      </c>
      <c r="P3398" s="73" t="str">
        <f t="shared" si="105"/>
        <v/>
      </c>
      <c r="Q3398" s="61" t="s">
        <v>86</v>
      </c>
    </row>
    <row r="3399" spans="8:17" x14ac:dyDescent="0.25">
      <c r="H3399" s="59">
        <v>185566</v>
      </c>
      <c r="I3399" s="59" t="s">
        <v>72</v>
      </c>
      <c r="J3399" s="59">
        <v>1320513</v>
      </c>
      <c r="K3399" s="59" t="s">
        <v>3965</v>
      </c>
      <c r="L3399" s="61" t="s">
        <v>81</v>
      </c>
      <c r="M3399" s="61">
        <f>VLOOKUP(H3399,zdroj!C:F,4,0)</f>
        <v>0</v>
      </c>
      <c r="N3399" s="61" t="str">
        <f t="shared" ref="N3399:N3462" si="106">IF(M3399="A",IF(L3399="katA","katB",L3399),L3399)</f>
        <v>-</v>
      </c>
      <c r="P3399" s="73" t="str">
        <f t="shared" ref="P3399:P3462" si="107">IF(O3399="A",1,"")</f>
        <v/>
      </c>
      <c r="Q3399" s="61" t="s">
        <v>86</v>
      </c>
    </row>
    <row r="3400" spans="8:17" x14ac:dyDescent="0.25">
      <c r="H3400" s="59">
        <v>185566</v>
      </c>
      <c r="I3400" s="59" t="s">
        <v>72</v>
      </c>
      <c r="J3400" s="59">
        <v>1320521</v>
      </c>
      <c r="K3400" s="59" t="s">
        <v>3966</v>
      </c>
      <c r="L3400" s="61" t="s">
        <v>81</v>
      </c>
      <c r="M3400" s="61">
        <f>VLOOKUP(H3400,zdroj!C:F,4,0)</f>
        <v>0</v>
      </c>
      <c r="N3400" s="61" t="str">
        <f t="shared" si="106"/>
        <v>-</v>
      </c>
      <c r="P3400" s="73" t="str">
        <f t="shared" si="107"/>
        <v/>
      </c>
      <c r="Q3400" s="61" t="s">
        <v>86</v>
      </c>
    </row>
    <row r="3401" spans="8:17" x14ac:dyDescent="0.25">
      <c r="H3401" s="59">
        <v>185566</v>
      </c>
      <c r="I3401" s="59" t="s">
        <v>72</v>
      </c>
      <c r="J3401" s="59">
        <v>1320530</v>
      </c>
      <c r="K3401" s="59" t="s">
        <v>3967</v>
      </c>
      <c r="L3401" s="61" t="s">
        <v>81</v>
      </c>
      <c r="M3401" s="61">
        <f>VLOOKUP(H3401,zdroj!C:F,4,0)</f>
        <v>0</v>
      </c>
      <c r="N3401" s="61" t="str">
        <f t="shared" si="106"/>
        <v>-</v>
      </c>
      <c r="P3401" s="73" t="str">
        <f t="shared" si="107"/>
        <v/>
      </c>
      <c r="Q3401" s="61" t="s">
        <v>86</v>
      </c>
    </row>
    <row r="3402" spans="8:17" x14ac:dyDescent="0.25">
      <c r="H3402" s="59">
        <v>185566</v>
      </c>
      <c r="I3402" s="59" t="s">
        <v>72</v>
      </c>
      <c r="J3402" s="59">
        <v>1320548</v>
      </c>
      <c r="K3402" s="59" t="s">
        <v>3968</v>
      </c>
      <c r="L3402" s="61" t="s">
        <v>81</v>
      </c>
      <c r="M3402" s="61">
        <f>VLOOKUP(H3402,zdroj!C:F,4,0)</f>
        <v>0</v>
      </c>
      <c r="N3402" s="61" t="str">
        <f t="shared" si="106"/>
        <v>-</v>
      </c>
      <c r="P3402" s="73" t="str">
        <f t="shared" si="107"/>
        <v/>
      </c>
      <c r="Q3402" s="61" t="s">
        <v>86</v>
      </c>
    </row>
    <row r="3403" spans="8:17" x14ac:dyDescent="0.25">
      <c r="H3403" s="59">
        <v>185566</v>
      </c>
      <c r="I3403" s="59" t="s">
        <v>72</v>
      </c>
      <c r="J3403" s="59">
        <v>1320556</v>
      </c>
      <c r="K3403" s="59" t="s">
        <v>3969</v>
      </c>
      <c r="L3403" s="61" t="s">
        <v>81</v>
      </c>
      <c r="M3403" s="61">
        <f>VLOOKUP(H3403,zdroj!C:F,4,0)</f>
        <v>0</v>
      </c>
      <c r="N3403" s="61" t="str">
        <f t="shared" si="106"/>
        <v>-</v>
      </c>
      <c r="P3403" s="73" t="str">
        <f t="shared" si="107"/>
        <v/>
      </c>
      <c r="Q3403" s="61" t="s">
        <v>86</v>
      </c>
    </row>
    <row r="3404" spans="8:17" x14ac:dyDescent="0.25">
      <c r="H3404" s="59">
        <v>185566</v>
      </c>
      <c r="I3404" s="59" t="s">
        <v>72</v>
      </c>
      <c r="J3404" s="59">
        <v>1320564</v>
      </c>
      <c r="K3404" s="59" t="s">
        <v>3970</v>
      </c>
      <c r="L3404" s="61" t="s">
        <v>81</v>
      </c>
      <c r="M3404" s="61">
        <f>VLOOKUP(H3404,zdroj!C:F,4,0)</f>
        <v>0</v>
      </c>
      <c r="N3404" s="61" t="str">
        <f t="shared" si="106"/>
        <v>-</v>
      </c>
      <c r="P3404" s="73" t="str">
        <f t="shared" si="107"/>
        <v/>
      </c>
      <c r="Q3404" s="61" t="s">
        <v>86</v>
      </c>
    </row>
    <row r="3405" spans="8:17" x14ac:dyDescent="0.25">
      <c r="H3405" s="59">
        <v>185566</v>
      </c>
      <c r="I3405" s="59" t="s">
        <v>72</v>
      </c>
      <c r="J3405" s="59">
        <v>1320572</v>
      </c>
      <c r="K3405" s="59" t="s">
        <v>3971</v>
      </c>
      <c r="L3405" s="61" t="s">
        <v>81</v>
      </c>
      <c r="M3405" s="61">
        <f>VLOOKUP(H3405,zdroj!C:F,4,0)</f>
        <v>0</v>
      </c>
      <c r="N3405" s="61" t="str">
        <f t="shared" si="106"/>
        <v>-</v>
      </c>
      <c r="P3405" s="73" t="str">
        <f t="shared" si="107"/>
        <v/>
      </c>
      <c r="Q3405" s="61" t="s">
        <v>86</v>
      </c>
    </row>
    <row r="3406" spans="8:17" x14ac:dyDescent="0.25">
      <c r="H3406" s="59">
        <v>185566</v>
      </c>
      <c r="I3406" s="59" t="s">
        <v>72</v>
      </c>
      <c r="J3406" s="59">
        <v>1320581</v>
      </c>
      <c r="K3406" s="59" t="s">
        <v>3972</v>
      </c>
      <c r="L3406" s="61" t="s">
        <v>81</v>
      </c>
      <c r="M3406" s="61">
        <f>VLOOKUP(H3406,zdroj!C:F,4,0)</f>
        <v>0</v>
      </c>
      <c r="N3406" s="61" t="str">
        <f t="shared" si="106"/>
        <v>-</v>
      </c>
      <c r="P3406" s="73" t="str">
        <f t="shared" si="107"/>
        <v/>
      </c>
      <c r="Q3406" s="61" t="s">
        <v>86</v>
      </c>
    </row>
    <row r="3407" spans="8:17" x14ac:dyDescent="0.25">
      <c r="H3407" s="59">
        <v>185566</v>
      </c>
      <c r="I3407" s="59" t="s">
        <v>72</v>
      </c>
      <c r="J3407" s="59">
        <v>1320599</v>
      </c>
      <c r="K3407" s="59" t="s">
        <v>3973</v>
      </c>
      <c r="L3407" s="61" t="s">
        <v>81</v>
      </c>
      <c r="M3407" s="61">
        <f>VLOOKUP(H3407,zdroj!C:F,4,0)</f>
        <v>0</v>
      </c>
      <c r="N3407" s="61" t="str">
        <f t="shared" si="106"/>
        <v>-</v>
      </c>
      <c r="P3407" s="73" t="str">
        <f t="shared" si="107"/>
        <v/>
      </c>
      <c r="Q3407" s="61" t="s">
        <v>86</v>
      </c>
    </row>
    <row r="3408" spans="8:17" x14ac:dyDescent="0.25">
      <c r="H3408" s="59">
        <v>185566</v>
      </c>
      <c r="I3408" s="59" t="s">
        <v>72</v>
      </c>
      <c r="J3408" s="59">
        <v>1320602</v>
      </c>
      <c r="K3408" s="59" t="s">
        <v>3974</v>
      </c>
      <c r="L3408" s="61" t="s">
        <v>81</v>
      </c>
      <c r="M3408" s="61">
        <f>VLOOKUP(H3408,zdroj!C:F,4,0)</f>
        <v>0</v>
      </c>
      <c r="N3408" s="61" t="str">
        <f t="shared" si="106"/>
        <v>-</v>
      </c>
      <c r="P3408" s="73" t="str">
        <f t="shared" si="107"/>
        <v/>
      </c>
      <c r="Q3408" s="61" t="s">
        <v>86</v>
      </c>
    </row>
    <row r="3409" spans="8:17" x14ac:dyDescent="0.25">
      <c r="H3409" s="59">
        <v>185566</v>
      </c>
      <c r="I3409" s="59" t="s">
        <v>72</v>
      </c>
      <c r="J3409" s="59">
        <v>1320611</v>
      </c>
      <c r="K3409" s="59" t="s">
        <v>3975</v>
      </c>
      <c r="L3409" s="61" t="s">
        <v>81</v>
      </c>
      <c r="M3409" s="61">
        <f>VLOOKUP(H3409,zdroj!C:F,4,0)</f>
        <v>0</v>
      </c>
      <c r="N3409" s="61" t="str">
        <f t="shared" si="106"/>
        <v>-</v>
      </c>
      <c r="P3409" s="73" t="str">
        <f t="shared" si="107"/>
        <v/>
      </c>
      <c r="Q3409" s="61" t="s">
        <v>86</v>
      </c>
    </row>
    <row r="3410" spans="8:17" x14ac:dyDescent="0.25">
      <c r="H3410" s="59">
        <v>185566</v>
      </c>
      <c r="I3410" s="59" t="s">
        <v>72</v>
      </c>
      <c r="J3410" s="59">
        <v>1320629</v>
      </c>
      <c r="K3410" s="59" t="s">
        <v>3976</v>
      </c>
      <c r="L3410" s="61" t="s">
        <v>81</v>
      </c>
      <c r="M3410" s="61">
        <f>VLOOKUP(H3410,zdroj!C:F,4,0)</f>
        <v>0</v>
      </c>
      <c r="N3410" s="61" t="str">
        <f t="shared" si="106"/>
        <v>-</v>
      </c>
      <c r="P3410" s="73" t="str">
        <f t="shared" si="107"/>
        <v/>
      </c>
      <c r="Q3410" s="61" t="s">
        <v>86</v>
      </c>
    </row>
    <row r="3411" spans="8:17" x14ac:dyDescent="0.25">
      <c r="H3411" s="59">
        <v>185566</v>
      </c>
      <c r="I3411" s="59" t="s">
        <v>72</v>
      </c>
      <c r="J3411" s="59">
        <v>1320637</v>
      </c>
      <c r="K3411" s="59" t="s">
        <v>3977</v>
      </c>
      <c r="L3411" s="61" t="s">
        <v>81</v>
      </c>
      <c r="M3411" s="61">
        <f>VLOOKUP(H3411,zdroj!C:F,4,0)</f>
        <v>0</v>
      </c>
      <c r="N3411" s="61" t="str">
        <f t="shared" si="106"/>
        <v>-</v>
      </c>
      <c r="P3411" s="73" t="str">
        <f t="shared" si="107"/>
        <v/>
      </c>
      <c r="Q3411" s="61" t="s">
        <v>86</v>
      </c>
    </row>
    <row r="3412" spans="8:17" x14ac:dyDescent="0.25">
      <c r="H3412" s="59">
        <v>185566</v>
      </c>
      <c r="I3412" s="59" t="s">
        <v>72</v>
      </c>
      <c r="J3412" s="59">
        <v>1320645</v>
      </c>
      <c r="K3412" s="59" t="s">
        <v>3978</v>
      </c>
      <c r="L3412" s="61" t="s">
        <v>81</v>
      </c>
      <c r="M3412" s="61">
        <f>VLOOKUP(H3412,zdroj!C:F,4,0)</f>
        <v>0</v>
      </c>
      <c r="N3412" s="61" t="str">
        <f t="shared" si="106"/>
        <v>-</v>
      </c>
      <c r="P3412" s="73" t="str">
        <f t="shared" si="107"/>
        <v/>
      </c>
      <c r="Q3412" s="61" t="s">
        <v>86</v>
      </c>
    </row>
    <row r="3413" spans="8:17" x14ac:dyDescent="0.25">
      <c r="H3413" s="59">
        <v>185566</v>
      </c>
      <c r="I3413" s="59" t="s">
        <v>72</v>
      </c>
      <c r="J3413" s="59">
        <v>1320653</v>
      </c>
      <c r="K3413" s="59" t="s">
        <v>3979</v>
      </c>
      <c r="L3413" s="61" t="s">
        <v>81</v>
      </c>
      <c r="M3413" s="61">
        <f>VLOOKUP(H3413,zdroj!C:F,4,0)</f>
        <v>0</v>
      </c>
      <c r="N3413" s="61" t="str">
        <f t="shared" si="106"/>
        <v>-</v>
      </c>
      <c r="P3413" s="73" t="str">
        <f t="shared" si="107"/>
        <v/>
      </c>
      <c r="Q3413" s="61" t="s">
        <v>86</v>
      </c>
    </row>
    <row r="3414" spans="8:17" x14ac:dyDescent="0.25">
      <c r="H3414" s="59">
        <v>185566</v>
      </c>
      <c r="I3414" s="59" t="s">
        <v>72</v>
      </c>
      <c r="J3414" s="59">
        <v>1320661</v>
      </c>
      <c r="K3414" s="59" t="s">
        <v>3980</v>
      </c>
      <c r="L3414" s="61" t="s">
        <v>81</v>
      </c>
      <c r="M3414" s="61">
        <f>VLOOKUP(H3414,zdroj!C:F,4,0)</f>
        <v>0</v>
      </c>
      <c r="N3414" s="61" t="str">
        <f t="shared" si="106"/>
        <v>-</v>
      </c>
      <c r="P3414" s="73" t="str">
        <f t="shared" si="107"/>
        <v/>
      </c>
      <c r="Q3414" s="61" t="s">
        <v>86</v>
      </c>
    </row>
    <row r="3415" spans="8:17" x14ac:dyDescent="0.25">
      <c r="H3415" s="59">
        <v>185566</v>
      </c>
      <c r="I3415" s="59" t="s">
        <v>72</v>
      </c>
      <c r="J3415" s="59">
        <v>1320670</v>
      </c>
      <c r="K3415" s="59" t="s">
        <v>3981</v>
      </c>
      <c r="L3415" s="61" t="s">
        <v>81</v>
      </c>
      <c r="M3415" s="61">
        <f>VLOOKUP(H3415,zdroj!C:F,4,0)</f>
        <v>0</v>
      </c>
      <c r="N3415" s="61" t="str">
        <f t="shared" si="106"/>
        <v>-</v>
      </c>
      <c r="P3415" s="73" t="str">
        <f t="shared" si="107"/>
        <v/>
      </c>
      <c r="Q3415" s="61" t="s">
        <v>86</v>
      </c>
    </row>
    <row r="3416" spans="8:17" x14ac:dyDescent="0.25">
      <c r="H3416" s="59">
        <v>185566</v>
      </c>
      <c r="I3416" s="59" t="s">
        <v>72</v>
      </c>
      <c r="J3416" s="59">
        <v>1320688</v>
      </c>
      <c r="K3416" s="59" t="s">
        <v>3982</v>
      </c>
      <c r="L3416" s="61" t="s">
        <v>81</v>
      </c>
      <c r="M3416" s="61">
        <f>VLOOKUP(H3416,zdroj!C:F,4,0)</f>
        <v>0</v>
      </c>
      <c r="N3416" s="61" t="str">
        <f t="shared" si="106"/>
        <v>-</v>
      </c>
      <c r="P3416" s="73" t="str">
        <f t="shared" si="107"/>
        <v/>
      </c>
      <c r="Q3416" s="61" t="s">
        <v>88</v>
      </c>
    </row>
    <row r="3417" spans="8:17" x14ac:dyDescent="0.25">
      <c r="H3417" s="59">
        <v>185566</v>
      </c>
      <c r="I3417" s="59" t="s">
        <v>72</v>
      </c>
      <c r="J3417" s="59">
        <v>1320696</v>
      </c>
      <c r="K3417" s="59" t="s">
        <v>3983</v>
      </c>
      <c r="L3417" s="61" t="s">
        <v>81</v>
      </c>
      <c r="M3417" s="61">
        <f>VLOOKUP(H3417,zdroj!C:F,4,0)</f>
        <v>0</v>
      </c>
      <c r="N3417" s="61" t="str">
        <f t="shared" si="106"/>
        <v>-</v>
      </c>
      <c r="P3417" s="73" t="str">
        <f t="shared" si="107"/>
        <v/>
      </c>
      <c r="Q3417" s="61" t="s">
        <v>88</v>
      </c>
    </row>
    <row r="3418" spans="8:17" x14ac:dyDescent="0.25">
      <c r="H3418" s="59">
        <v>185566</v>
      </c>
      <c r="I3418" s="59" t="s">
        <v>72</v>
      </c>
      <c r="J3418" s="59">
        <v>1320700</v>
      </c>
      <c r="K3418" s="59" t="s">
        <v>3984</v>
      </c>
      <c r="L3418" s="61" t="s">
        <v>81</v>
      </c>
      <c r="M3418" s="61">
        <f>VLOOKUP(H3418,zdroj!C:F,4,0)</f>
        <v>0</v>
      </c>
      <c r="N3418" s="61" t="str">
        <f t="shared" si="106"/>
        <v>-</v>
      </c>
      <c r="P3418" s="73" t="str">
        <f t="shared" si="107"/>
        <v/>
      </c>
      <c r="Q3418" s="61" t="s">
        <v>88</v>
      </c>
    </row>
    <row r="3419" spans="8:17" x14ac:dyDescent="0.25">
      <c r="H3419" s="59">
        <v>185566</v>
      </c>
      <c r="I3419" s="59" t="s">
        <v>72</v>
      </c>
      <c r="J3419" s="59">
        <v>1320718</v>
      </c>
      <c r="K3419" s="59" t="s">
        <v>3985</v>
      </c>
      <c r="L3419" s="61" t="s">
        <v>81</v>
      </c>
      <c r="M3419" s="61">
        <f>VLOOKUP(H3419,zdroj!C:F,4,0)</f>
        <v>0</v>
      </c>
      <c r="N3419" s="61" t="str">
        <f t="shared" si="106"/>
        <v>-</v>
      </c>
      <c r="P3419" s="73" t="str">
        <f t="shared" si="107"/>
        <v/>
      </c>
      <c r="Q3419" s="61" t="s">
        <v>88</v>
      </c>
    </row>
    <row r="3420" spans="8:17" x14ac:dyDescent="0.25">
      <c r="H3420" s="59">
        <v>185566</v>
      </c>
      <c r="I3420" s="59" t="s">
        <v>72</v>
      </c>
      <c r="J3420" s="59">
        <v>1320726</v>
      </c>
      <c r="K3420" s="59" t="s">
        <v>3986</v>
      </c>
      <c r="L3420" s="61" t="s">
        <v>81</v>
      </c>
      <c r="M3420" s="61">
        <f>VLOOKUP(H3420,zdroj!C:F,4,0)</f>
        <v>0</v>
      </c>
      <c r="N3420" s="61" t="str">
        <f t="shared" si="106"/>
        <v>-</v>
      </c>
      <c r="P3420" s="73" t="str">
        <f t="shared" si="107"/>
        <v/>
      </c>
      <c r="Q3420" s="61" t="s">
        <v>86</v>
      </c>
    </row>
    <row r="3421" spans="8:17" x14ac:dyDescent="0.25">
      <c r="H3421" s="59">
        <v>185566</v>
      </c>
      <c r="I3421" s="59" t="s">
        <v>72</v>
      </c>
      <c r="J3421" s="59">
        <v>1320734</v>
      </c>
      <c r="K3421" s="59" t="s">
        <v>3987</v>
      </c>
      <c r="L3421" s="61" t="s">
        <v>81</v>
      </c>
      <c r="M3421" s="61">
        <f>VLOOKUP(H3421,zdroj!C:F,4,0)</f>
        <v>0</v>
      </c>
      <c r="N3421" s="61" t="str">
        <f t="shared" si="106"/>
        <v>-</v>
      </c>
      <c r="P3421" s="73" t="str">
        <f t="shared" si="107"/>
        <v/>
      </c>
      <c r="Q3421" s="61" t="s">
        <v>86</v>
      </c>
    </row>
    <row r="3422" spans="8:17" x14ac:dyDescent="0.25">
      <c r="H3422" s="59">
        <v>185566</v>
      </c>
      <c r="I3422" s="59" t="s">
        <v>72</v>
      </c>
      <c r="J3422" s="59">
        <v>1320742</v>
      </c>
      <c r="K3422" s="59" t="s">
        <v>3988</v>
      </c>
      <c r="L3422" s="61" t="s">
        <v>81</v>
      </c>
      <c r="M3422" s="61">
        <f>VLOOKUP(H3422,zdroj!C:F,4,0)</f>
        <v>0</v>
      </c>
      <c r="N3422" s="61" t="str">
        <f t="shared" si="106"/>
        <v>-</v>
      </c>
      <c r="P3422" s="73" t="str">
        <f t="shared" si="107"/>
        <v/>
      </c>
      <c r="Q3422" s="61" t="s">
        <v>88</v>
      </c>
    </row>
    <row r="3423" spans="8:17" x14ac:dyDescent="0.25">
      <c r="H3423" s="59">
        <v>185566</v>
      </c>
      <c r="I3423" s="59" t="s">
        <v>72</v>
      </c>
      <c r="J3423" s="59">
        <v>1320751</v>
      </c>
      <c r="K3423" s="59" t="s">
        <v>3989</v>
      </c>
      <c r="L3423" s="61" t="s">
        <v>81</v>
      </c>
      <c r="M3423" s="61">
        <f>VLOOKUP(H3423,zdroj!C:F,4,0)</f>
        <v>0</v>
      </c>
      <c r="N3423" s="61" t="str">
        <f t="shared" si="106"/>
        <v>-</v>
      </c>
      <c r="P3423" s="73" t="str">
        <f t="shared" si="107"/>
        <v/>
      </c>
      <c r="Q3423" s="61" t="s">
        <v>86</v>
      </c>
    </row>
    <row r="3424" spans="8:17" x14ac:dyDescent="0.25">
      <c r="H3424" s="59">
        <v>185566</v>
      </c>
      <c r="I3424" s="59" t="s">
        <v>72</v>
      </c>
      <c r="J3424" s="59">
        <v>1320769</v>
      </c>
      <c r="K3424" s="59" t="s">
        <v>3990</v>
      </c>
      <c r="L3424" s="61" t="s">
        <v>81</v>
      </c>
      <c r="M3424" s="61">
        <f>VLOOKUP(H3424,zdroj!C:F,4,0)</f>
        <v>0</v>
      </c>
      <c r="N3424" s="61" t="str">
        <f t="shared" si="106"/>
        <v>-</v>
      </c>
      <c r="P3424" s="73" t="str">
        <f t="shared" si="107"/>
        <v/>
      </c>
      <c r="Q3424" s="61" t="s">
        <v>86</v>
      </c>
    </row>
    <row r="3425" spans="8:17" x14ac:dyDescent="0.25">
      <c r="H3425" s="59">
        <v>185566</v>
      </c>
      <c r="I3425" s="59" t="s">
        <v>72</v>
      </c>
      <c r="J3425" s="59">
        <v>1320777</v>
      </c>
      <c r="K3425" s="59" t="s">
        <v>3991</v>
      </c>
      <c r="L3425" s="61" t="s">
        <v>81</v>
      </c>
      <c r="M3425" s="61">
        <f>VLOOKUP(H3425,zdroj!C:F,4,0)</f>
        <v>0</v>
      </c>
      <c r="N3425" s="61" t="str">
        <f t="shared" si="106"/>
        <v>-</v>
      </c>
      <c r="P3425" s="73" t="str">
        <f t="shared" si="107"/>
        <v/>
      </c>
      <c r="Q3425" s="61" t="s">
        <v>88</v>
      </c>
    </row>
    <row r="3426" spans="8:17" x14ac:dyDescent="0.25">
      <c r="H3426" s="59">
        <v>185566</v>
      </c>
      <c r="I3426" s="59" t="s">
        <v>72</v>
      </c>
      <c r="J3426" s="59">
        <v>1320785</v>
      </c>
      <c r="K3426" s="59" t="s">
        <v>3992</v>
      </c>
      <c r="L3426" s="61" t="s">
        <v>81</v>
      </c>
      <c r="M3426" s="61">
        <f>VLOOKUP(H3426,zdroj!C:F,4,0)</f>
        <v>0</v>
      </c>
      <c r="N3426" s="61" t="str">
        <f t="shared" si="106"/>
        <v>-</v>
      </c>
      <c r="P3426" s="73" t="str">
        <f t="shared" si="107"/>
        <v/>
      </c>
      <c r="Q3426" s="61" t="s">
        <v>86</v>
      </c>
    </row>
    <row r="3427" spans="8:17" x14ac:dyDescent="0.25">
      <c r="H3427" s="59">
        <v>185566</v>
      </c>
      <c r="I3427" s="59" t="s">
        <v>72</v>
      </c>
      <c r="J3427" s="59">
        <v>1320793</v>
      </c>
      <c r="K3427" s="59" t="s">
        <v>3993</v>
      </c>
      <c r="L3427" s="61" t="s">
        <v>81</v>
      </c>
      <c r="M3427" s="61">
        <f>VLOOKUP(H3427,zdroj!C:F,4,0)</f>
        <v>0</v>
      </c>
      <c r="N3427" s="61" t="str">
        <f t="shared" si="106"/>
        <v>-</v>
      </c>
      <c r="P3427" s="73" t="str">
        <f t="shared" si="107"/>
        <v/>
      </c>
      <c r="Q3427" s="61" t="s">
        <v>88</v>
      </c>
    </row>
    <row r="3428" spans="8:17" x14ac:dyDescent="0.25">
      <c r="H3428" s="59">
        <v>185566</v>
      </c>
      <c r="I3428" s="59" t="s">
        <v>72</v>
      </c>
      <c r="J3428" s="59">
        <v>1320807</v>
      </c>
      <c r="K3428" s="59" t="s">
        <v>3994</v>
      </c>
      <c r="L3428" s="61" t="s">
        <v>81</v>
      </c>
      <c r="M3428" s="61">
        <f>VLOOKUP(H3428,zdroj!C:F,4,0)</f>
        <v>0</v>
      </c>
      <c r="N3428" s="61" t="str">
        <f t="shared" si="106"/>
        <v>-</v>
      </c>
      <c r="P3428" s="73" t="str">
        <f t="shared" si="107"/>
        <v/>
      </c>
      <c r="Q3428" s="61" t="s">
        <v>88</v>
      </c>
    </row>
    <row r="3429" spans="8:17" x14ac:dyDescent="0.25">
      <c r="H3429" s="59">
        <v>185566</v>
      </c>
      <c r="I3429" s="59" t="s">
        <v>72</v>
      </c>
      <c r="J3429" s="59">
        <v>1320815</v>
      </c>
      <c r="K3429" s="59" t="s">
        <v>3995</v>
      </c>
      <c r="L3429" s="61" t="s">
        <v>81</v>
      </c>
      <c r="M3429" s="61">
        <f>VLOOKUP(H3429,zdroj!C:F,4,0)</f>
        <v>0</v>
      </c>
      <c r="N3429" s="61" t="str">
        <f t="shared" si="106"/>
        <v>-</v>
      </c>
      <c r="P3429" s="73" t="str">
        <f t="shared" si="107"/>
        <v/>
      </c>
      <c r="Q3429" s="61" t="s">
        <v>88</v>
      </c>
    </row>
    <row r="3430" spans="8:17" x14ac:dyDescent="0.25">
      <c r="H3430" s="59">
        <v>185566</v>
      </c>
      <c r="I3430" s="59" t="s">
        <v>72</v>
      </c>
      <c r="J3430" s="59">
        <v>1320823</v>
      </c>
      <c r="K3430" s="59" t="s">
        <v>3996</v>
      </c>
      <c r="L3430" s="61" t="s">
        <v>81</v>
      </c>
      <c r="M3430" s="61">
        <f>VLOOKUP(H3430,zdroj!C:F,4,0)</f>
        <v>0</v>
      </c>
      <c r="N3430" s="61" t="str">
        <f t="shared" si="106"/>
        <v>-</v>
      </c>
      <c r="P3430" s="73" t="str">
        <f t="shared" si="107"/>
        <v/>
      </c>
      <c r="Q3430" s="61" t="s">
        <v>88</v>
      </c>
    </row>
    <row r="3431" spans="8:17" x14ac:dyDescent="0.25">
      <c r="H3431" s="59">
        <v>185566</v>
      </c>
      <c r="I3431" s="59" t="s">
        <v>72</v>
      </c>
      <c r="J3431" s="59">
        <v>1320840</v>
      </c>
      <c r="K3431" s="59" t="s">
        <v>3997</v>
      </c>
      <c r="L3431" s="61" t="s">
        <v>81</v>
      </c>
      <c r="M3431" s="61">
        <f>VLOOKUP(H3431,zdroj!C:F,4,0)</f>
        <v>0</v>
      </c>
      <c r="N3431" s="61" t="str">
        <f t="shared" si="106"/>
        <v>-</v>
      </c>
      <c r="P3431" s="73" t="str">
        <f t="shared" si="107"/>
        <v/>
      </c>
      <c r="Q3431" s="61" t="s">
        <v>88</v>
      </c>
    </row>
    <row r="3432" spans="8:17" x14ac:dyDescent="0.25">
      <c r="H3432" s="59">
        <v>185566</v>
      </c>
      <c r="I3432" s="59" t="s">
        <v>72</v>
      </c>
      <c r="J3432" s="59">
        <v>1320866</v>
      </c>
      <c r="K3432" s="59" t="s">
        <v>3998</v>
      </c>
      <c r="L3432" s="61" t="s">
        <v>81</v>
      </c>
      <c r="M3432" s="61">
        <f>VLOOKUP(H3432,zdroj!C:F,4,0)</f>
        <v>0</v>
      </c>
      <c r="N3432" s="61" t="str">
        <f t="shared" si="106"/>
        <v>-</v>
      </c>
      <c r="P3432" s="73" t="str">
        <f t="shared" si="107"/>
        <v/>
      </c>
      <c r="Q3432" s="61" t="s">
        <v>88</v>
      </c>
    </row>
    <row r="3433" spans="8:17" x14ac:dyDescent="0.25">
      <c r="H3433" s="59">
        <v>185566</v>
      </c>
      <c r="I3433" s="59" t="s">
        <v>72</v>
      </c>
      <c r="J3433" s="59">
        <v>1320874</v>
      </c>
      <c r="K3433" s="59" t="s">
        <v>3999</v>
      </c>
      <c r="L3433" s="61" t="s">
        <v>81</v>
      </c>
      <c r="M3433" s="61">
        <f>VLOOKUP(H3433,zdroj!C:F,4,0)</f>
        <v>0</v>
      </c>
      <c r="N3433" s="61" t="str">
        <f t="shared" si="106"/>
        <v>-</v>
      </c>
      <c r="P3433" s="73" t="str">
        <f t="shared" si="107"/>
        <v/>
      </c>
      <c r="Q3433" s="61" t="s">
        <v>88</v>
      </c>
    </row>
    <row r="3434" spans="8:17" x14ac:dyDescent="0.25">
      <c r="H3434" s="59">
        <v>185566</v>
      </c>
      <c r="I3434" s="59" t="s">
        <v>72</v>
      </c>
      <c r="J3434" s="59">
        <v>1320882</v>
      </c>
      <c r="K3434" s="59" t="s">
        <v>4000</v>
      </c>
      <c r="L3434" s="61" t="s">
        <v>81</v>
      </c>
      <c r="M3434" s="61">
        <f>VLOOKUP(H3434,zdroj!C:F,4,0)</f>
        <v>0</v>
      </c>
      <c r="N3434" s="61" t="str">
        <f t="shared" si="106"/>
        <v>-</v>
      </c>
      <c r="P3434" s="73" t="str">
        <f t="shared" si="107"/>
        <v/>
      </c>
      <c r="Q3434" s="61" t="s">
        <v>88</v>
      </c>
    </row>
    <row r="3435" spans="8:17" x14ac:dyDescent="0.25">
      <c r="H3435" s="59">
        <v>185566</v>
      </c>
      <c r="I3435" s="59" t="s">
        <v>72</v>
      </c>
      <c r="J3435" s="59">
        <v>1320891</v>
      </c>
      <c r="K3435" s="59" t="s">
        <v>4001</v>
      </c>
      <c r="L3435" s="61" t="s">
        <v>81</v>
      </c>
      <c r="M3435" s="61">
        <f>VLOOKUP(H3435,zdroj!C:F,4,0)</f>
        <v>0</v>
      </c>
      <c r="N3435" s="61" t="str">
        <f t="shared" si="106"/>
        <v>-</v>
      </c>
      <c r="P3435" s="73" t="str">
        <f t="shared" si="107"/>
        <v/>
      </c>
      <c r="Q3435" s="61" t="s">
        <v>88</v>
      </c>
    </row>
    <row r="3436" spans="8:17" x14ac:dyDescent="0.25">
      <c r="H3436" s="59">
        <v>185566</v>
      </c>
      <c r="I3436" s="59" t="s">
        <v>72</v>
      </c>
      <c r="J3436" s="59">
        <v>1320904</v>
      </c>
      <c r="K3436" s="59" t="s">
        <v>4002</v>
      </c>
      <c r="L3436" s="61" t="s">
        <v>81</v>
      </c>
      <c r="M3436" s="61">
        <f>VLOOKUP(H3436,zdroj!C:F,4,0)</f>
        <v>0</v>
      </c>
      <c r="N3436" s="61" t="str">
        <f t="shared" si="106"/>
        <v>-</v>
      </c>
      <c r="P3436" s="73" t="str">
        <f t="shared" si="107"/>
        <v/>
      </c>
      <c r="Q3436" s="61" t="s">
        <v>88</v>
      </c>
    </row>
    <row r="3437" spans="8:17" x14ac:dyDescent="0.25">
      <c r="H3437" s="59">
        <v>185566</v>
      </c>
      <c r="I3437" s="59" t="s">
        <v>72</v>
      </c>
      <c r="J3437" s="59">
        <v>25537415</v>
      </c>
      <c r="K3437" s="59" t="s">
        <v>4003</v>
      </c>
      <c r="L3437" s="61" t="s">
        <v>81</v>
      </c>
      <c r="M3437" s="61">
        <f>VLOOKUP(H3437,zdroj!C:F,4,0)</f>
        <v>0</v>
      </c>
      <c r="N3437" s="61" t="str">
        <f t="shared" si="106"/>
        <v>-</v>
      </c>
      <c r="P3437" s="73" t="str">
        <f t="shared" si="107"/>
        <v/>
      </c>
      <c r="Q3437" s="61" t="s">
        <v>88</v>
      </c>
    </row>
    <row r="3438" spans="8:17" x14ac:dyDescent="0.25">
      <c r="H3438" s="59">
        <v>185566</v>
      </c>
      <c r="I3438" s="59" t="s">
        <v>72</v>
      </c>
      <c r="J3438" s="59">
        <v>25537423</v>
      </c>
      <c r="K3438" s="59" t="s">
        <v>4004</v>
      </c>
      <c r="L3438" s="61" t="s">
        <v>81</v>
      </c>
      <c r="M3438" s="61">
        <f>VLOOKUP(H3438,zdroj!C:F,4,0)</f>
        <v>0</v>
      </c>
      <c r="N3438" s="61" t="str">
        <f t="shared" si="106"/>
        <v>-</v>
      </c>
      <c r="P3438" s="73" t="str">
        <f t="shared" si="107"/>
        <v/>
      </c>
      <c r="Q3438" s="61" t="s">
        <v>86</v>
      </c>
    </row>
    <row r="3439" spans="8:17" x14ac:dyDescent="0.25">
      <c r="H3439" s="59">
        <v>185566</v>
      </c>
      <c r="I3439" s="59" t="s">
        <v>72</v>
      </c>
      <c r="J3439" s="59">
        <v>25873903</v>
      </c>
      <c r="K3439" s="59" t="s">
        <v>4005</v>
      </c>
      <c r="L3439" s="61" t="s">
        <v>81</v>
      </c>
      <c r="M3439" s="61">
        <f>VLOOKUP(H3439,zdroj!C:F,4,0)</f>
        <v>0</v>
      </c>
      <c r="N3439" s="61" t="str">
        <f t="shared" si="106"/>
        <v>-</v>
      </c>
      <c r="P3439" s="73" t="str">
        <f t="shared" si="107"/>
        <v/>
      </c>
      <c r="Q3439" s="61" t="s">
        <v>86</v>
      </c>
    </row>
    <row r="3440" spans="8:17" x14ac:dyDescent="0.25">
      <c r="H3440" s="59">
        <v>185566</v>
      </c>
      <c r="I3440" s="59" t="s">
        <v>72</v>
      </c>
      <c r="J3440" s="59">
        <v>26239116</v>
      </c>
      <c r="K3440" s="59" t="s">
        <v>4006</v>
      </c>
      <c r="L3440" s="61" t="s">
        <v>81</v>
      </c>
      <c r="M3440" s="61">
        <f>VLOOKUP(H3440,zdroj!C:F,4,0)</f>
        <v>0</v>
      </c>
      <c r="N3440" s="61" t="str">
        <f t="shared" si="106"/>
        <v>-</v>
      </c>
      <c r="P3440" s="73" t="str">
        <f t="shared" si="107"/>
        <v/>
      </c>
      <c r="Q3440" s="61" t="s">
        <v>86</v>
      </c>
    </row>
    <row r="3441" spans="8:17" x14ac:dyDescent="0.25">
      <c r="H3441" s="59">
        <v>185566</v>
      </c>
      <c r="I3441" s="59" t="s">
        <v>72</v>
      </c>
      <c r="J3441" s="59">
        <v>26436876</v>
      </c>
      <c r="K3441" s="59" t="s">
        <v>4007</v>
      </c>
      <c r="L3441" s="61" t="s">
        <v>81</v>
      </c>
      <c r="M3441" s="61">
        <f>VLOOKUP(H3441,zdroj!C:F,4,0)</f>
        <v>0</v>
      </c>
      <c r="N3441" s="61" t="str">
        <f t="shared" si="106"/>
        <v>-</v>
      </c>
      <c r="P3441" s="73" t="str">
        <f t="shared" si="107"/>
        <v/>
      </c>
      <c r="Q3441" s="61" t="s">
        <v>86</v>
      </c>
    </row>
    <row r="3442" spans="8:17" x14ac:dyDescent="0.25">
      <c r="H3442" s="59">
        <v>185566</v>
      </c>
      <c r="I3442" s="59" t="s">
        <v>72</v>
      </c>
      <c r="J3442" s="59">
        <v>26626667</v>
      </c>
      <c r="K3442" s="59" t="s">
        <v>4008</v>
      </c>
      <c r="L3442" s="61" t="s">
        <v>81</v>
      </c>
      <c r="M3442" s="61">
        <f>VLOOKUP(H3442,zdroj!C:F,4,0)</f>
        <v>0</v>
      </c>
      <c r="N3442" s="61" t="str">
        <f t="shared" si="106"/>
        <v>-</v>
      </c>
      <c r="P3442" s="73" t="str">
        <f t="shared" si="107"/>
        <v/>
      </c>
      <c r="Q3442" s="61" t="s">
        <v>86</v>
      </c>
    </row>
    <row r="3443" spans="8:17" x14ac:dyDescent="0.25">
      <c r="H3443" s="59">
        <v>185566</v>
      </c>
      <c r="I3443" s="59" t="s">
        <v>72</v>
      </c>
      <c r="J3443" s="59">
        <v>27749371</v>
      </c>
      <c r="K3443" s="59" t="s">
        <v>4009</v>
      </c>
      <c r="L3443" s="61" t="s">
        <v>81</v>
      </c>
      <c r="M3443" s="61">
        <f>VLOOKUP(H3443,zdroj!C:F,4,0)</f>
        <v>0</v>
      </c>
      <c r="N3443" s="61" t="str">
        <f t="shared" si="106"/>
        <v>-</v>
      </c>
      <c r="P3443" s="73" t="str">
        <f t="shared" si="107"/>
        <v/>
      </c>
      <c r="Q3443" s="61" t="s">
        <v>86</v>
      </c>
    </row>
    <row r="3444" spans="8:17" x14ac:dyDescent="0.25">
      <c r="H3444" s="59">
        <v>185566</v>
      </c>
      <c r="I3444" s="59" t="s">
        <v>72</v>
      </c>
      <c r="J3444" s="59">
        <v>28039386</v>
      </c>
      <c r="K3444" s="59" t="s">
        <v>4010</v>
      </c>
      <c r="L3444" s="61" t="s">
        <v>81</v>
      </c>
      <c r="M3444" s="61">
        <f>VLOOKUP(H3444,zdroj!C:F,4,0)</f>
        <v>0</v>
      </c>
      <c r="N3444" s="61" t="str">
        <f t="shared" si="106"/>
        <v>-</v>
      </c>
      <c r="P3444" s="73" t="str">
        <f t="shared" si="107"/>
        <v/>
      </c>
      <c r="Q3444" s="61" t="s">
        <v>88</v>
      </c>
    </row>
    <row r="3445" spans="8:17" x14ac:dyDescent="0.25">
      <c r="H3445" s="59">
        <v>185566</v>
      </c>
      <c r="I3445" s="59" t="s">
        <v>72</v>
      </c>
      <c r="J3445" s="59">
        <v>30944741</v>
      </c>
      <c r="K3445" s="59" t="s">
        <v>4011</v>
      </c>
      <c r="L3445" s="61" t="s">
        <v>114</v>
      </c>
      <c r="M3445" s="61">
        <f>VLOOKUP(H3445,zdroj!C:F,4,0)</f>
        <v>0</v>
      </c>
      <c r="N3445" s="61" t="str">
        <f t="shared" si="106"/>
        <v>katC</v>
      </c>
      <c r="P3445" s="73" t="str">
        <f t="shared" si="107"/>
        <v/>
      </c>
      <c r="Q3445" s="61" t="s">
        <v>31</v>
      </c>
    </row>
    <row r="3446" spans="8:17" x14ac:dyDescent="0.25">
      <c r="H3446" s="59">
        <v>185566</v>
      </c>
      <c r="I3446" s="59" t="s">
        <v>72</v>
      </c>
      <c r="J3446" s="59">
        <v>30944759</v>
      </c>
      <c r="K3446" s="59" t="s">
        <v>4012</v>
      </c>
      <c r="L3446" s="61" t="s">
        <v>81</v>
      </c>
      <c r="M3446" s="61">
        <f>VLOOKUP(H3446,zdroj!C:F,4,0)</f>
        <v>0</v>
      </c>
      <c r="N3446" s="61" t="str">
        <f t="shared" si="106"/>
        <v>-</v>
      </c>
      <c r="P3446" s="73" t="str">
        <f t="shared" si="107"/>
        <v/>
      </c>
      <c r="Q3446" s="61" t="s">
        <v>86</v>
      </c>
    </row>
    <row r="3447" spans="8:17" x14ac:dyDescent="0.25">
      <c r="H3447" s="59">
        <v>185566</v>
      </c>
      <c r="I3447" s="59" t="s">
        <v>72</v>
      </c>
      <c r="J3447" s="59">
        <v>30944767</v>
      </c>
      <c r="K3447" s="59" t="s">
        <v>4013</v>
      </c>
      <c r="L3447" s="61" t="s">
        <v>81</v>
      </c>
      <c r="M3447" s="61">
        <f>VLOOKUP(H3447,zdroj!C:F,4,0)</f>
        <v>0</v>
      </c>
      <c r="N3447" s="61" t="str">
        <f t="shared" si="106"/>
        <v>-</v>
      </c>
      <c r="P3447" s="73" t="str">
        <f t="shared" si="107"/>
        <v/>
      </c>
      <c r="Q3447" s="61" t="s">
        <v>88</v>
      </c>
    </row>
    <row r="3448" spans="8:17" x14ac:dyDescent="0.25">
      <c r="H3448" s="59">
        <v>185566</v>
      </c>
      <c r="I3448" s="59" t="s">
        <v>72</v>
      </c>
      <c r="J3448" s="59">
        <v>31328733</v>
      </c>
      <c r="K3448" s="59" t="s">
        <v>4014</v>
      </c>
      <c r="L3448" s="61" t="s">
        <v>81</v>
      </c>
      <c r="M3448" s="61">
        <f>VLOOKUP(H3448,zdroj!C:F,4,0)</f>
        <v>0</v>
      </c>
      <c r="N3448" s="61" t="str">
        <f t="shared" si="106"/>
        <v>-</v>
      </c>
      <c r="P3448" s="73" t="str">
        <f t="shared" si="107"/>
        <v/>
      </c>
      <c r="Q3448" s="61" t="s">
        <v>86</v>
      </c>
    </row>
    <row r="3449" spans="8:17" x14ac:dyDescent="0.25">
      <c r="H3449" s="59">
        <v>185566</v>
      </c>
      <c r="I3449" s="59" t="s">
        <v>72</v>
      </c>
      <c r="J3449" s="59">
        <v>40150810</v>
      </c>
      <c r="K3449" s="59" t="s">
        <v>4015</v>
      </c>
      <c r="L3449" s="61" t="s">
        <v>81</v>
      </c>
      <c r="M3449" s="61">
        <f>VLOOKUP(H3449,zdroj!C:F,4,0)</f>
        <v>0</v>
      </c>
      <c r="N3449" s="61" t="str">
        <f t="shared" si="106"/>
        <v>-</v>
      </c>
      <c r="P3449" s="73" t="str">
        <f t="shared" si="107"/>
        <v/>
      </c>
      <c r="Q3449" s="61" t="s">
        <v>88</v>
      </c>
    </row>
    <row r="3450" spans="8:17" x14ac:dyDescent="0.25">
      <c r="H3450" s="59">
        <v>185566</v>
      </c>
      <c r="I3450" s="59" t="s">
        <v>72</v>
      </c>
      <c r="J3450" s="59">
        <v>40227910</v>
      </c>
      <c r="K3450" s="59" t="s">
        <v>4016</v>
      </c>
      <c r="L3450" s="61" t="s">
        <v>81</v>
      </c>
      <c r="M3450" s="61">
        <f>VLOOKUP(H3450,zdroj!C:F,4,0)</f>
        <v>0</v>
      </c>
      <c r="N3450" s="61" t="str">
        <f t="shared" si="106"/>
        <v>-</v>
      </c>
      <c r="P3450" s="73" t="str">
        <f t="shared" si="107"/>
        <v/>
      </c>
      <c r="Q3450" s="61" t="s">
        <v>86</v>
      </c>
    </row>
    <row r="3451" spans="8:17" x14ac:dyDescent="0.25">
      <c r="H3451" s="59">
        <v>185566</v>
      </c>
      <c r="I3451" s="59" t="s">
        <v>72</v>
      </c>
      <c r="J3451" s="59">
        <v>41693451</v>
      </c>
      <c r="K3451" s="59" t="s">
        <v>4017</v>
      </c>
      <c r="L3451" s="61" t="s">
        <v>81</v>
      </c>
      <c r="M3451" s="61">
        <f>VLOOKUP(H3451,zdroj!C:F,4,0)</f>
        <v>0</v>
      </c>
      <c r="N3451" s="61" t="str">
        <f t="shared" si="106"/>
        <v>-</v>
      </c>
      <c r="P3451" s="73" t="str">
        <f t="shared" si="107"/>
        <v/>
      </c>
      <c r="Q3451" s="61" t="s">
        <v>88</v>
      </c>
    </row>
    <row r="3452" spans="8:17" x14ac:dyDescent="0.25">
      <c r="H3452" s="59">
        <v>185566</v>
      </c>
      <c r="I3452" s="59" t="s">
        <v>72</v>
      </c>
      <c r="J3452" s="59">
        <v>73725439</v>
      </c>
      <c r="K3452" s="59" t="s">
        <v>4018</v>
      </c>
      <c r="L3452" s="61" t="s">
        <v>81</v>
      </c>
      <c r="M3452" s="61">
        <f>VLOOKUP(H3452,zdroj!C:F,4,0)</f>
        <v>0</v>
      </c>
      <c r="N3452" s="61" t="str">
        <f t="shared" si="106"/>
        <v>-</v>
      </c>
      <c r="P3452" s="73" t="str">
        <f t="shared" si="107"/>
        <v/>
      </c>
      <c r="Q3452" s="61" t="s">
        <v>86</v>
      </c>
    </row>
    <row r="3453" spans="8:17" x14ac:dyDescent="0.25">
      <c r="H3453" s="59">
        <v>185566</v>
      </c>
      <c r="I3453" s="59" t="s">
        <v>72</v>
      </c>
      <c r="J3453" s="59">
        <v>75304040</v>
      </c>
      <c r="K3453" s="59" t="s">
        <v>4019</v>
      </c>
      <c r="L3453" s="61" t="s">
        <v>81</v>
      </c>
      <c r="M3453" s="61">
        <f>VLOOKUP(H3453,zdroj!C:F,4,0)</f>
        <v>0</v>
      </c>
      <c r="N3453" s="61" t="str">
        <f t="shared" si="106"/>
        <v>-</v>
      </c>
      <c r="P3453" s="73" t="str">
        <f t="shared" si="107"/>
        <v/>
      </c>
      <c r="Q3453" s="61" t="s">
        <v>86</v>
      </c>
    </row>
    <row r="3454" spans="8:17" x14ac:dyDescent="0.25">
      <c r="H3454" s="59">
        <v>185566</v>
      </c>
      <c r="I3454" s="59" t="s">
        <v>72</v>
      </c>
      <c r="J3454" s="59">
        <v>75668998</v>
      </c>
      <c r="K3454" s="59" t="s">
        <v>4020</v>
      </c>
      <c r="L3454" s="61" t="s">
        <v>81</v>
      </c>
      <c r="M3454" s="61">
        <f>VLOOKUP(H3454,zdroj!C:F,4,0)</f>
        <v>0</v>
      </c>
      <c r="N3454" s="61" t="str">
        <f t="shared" si="106"/>
        <v>-</v>
      </c>
      <c r="P3454" s="73" t="str">
        <f t="shared" si="107"/>
        <v/>
      </c>
      <c r="Q3454" s="61" t="s">
        <v>86</v>
      </c>
    </row>
    <row r="3455" spans="8:17" x14ac:dyDescent="0.25">
      <c r="H3455" s="59">
        <v>185566</v>
      </c>
      <c r="I3455" s="59" t="s">
        <v>72</v>
      </c>
      <c r="J3455" s="59">
        <v>77561171</v>
      </c>
      <c r="K3455" s="59" t="s">
        <v>4021</v>
      </c>
      <c r="L3455" s="61" t="s">
        <v>114</v>
      </c>
      <c r="M3455" s="61">
        <f>VLOOKUP(H3455,zdroj!C:F,4,0)</f>
        <v>0</v>
      </c>
      <c r="N3455" s="61" t="str">
        <f t="shared" si="106"/>
        <v>katC</v>
      </c>
      <c r="P3455" s="73" t="str">
        <f t="shared" si="107"/>
        <v/>
      </c>
      <c r="Q3455" s="61" t="s">
        <v>31</v>
      </c>
    </row>
    <row r="3456" spans="8:17" x14ac:dyDescent="0.25">
      <c r="H3456" s="59">
        <v>185566</v>
      </c>
      <c r="I3456" s="59" t="s">
        <v>72</v>
      </c>
      <c r="J3456" s="59">
        <v>78017963</v>
      </c>
      <c r="K3456" s="59" t="s">
        <v>4022</v>
      </c>
      <c r="L3456" s="61" t="s">
        <v>81</v>
      </c>
      <c r="M3456" s="61">
        <f>VLOOKUP(H3456,zdroj!C:F,4,0)</f>
        <v>0</v>
      </c>
      <c r="N3456" s="61" t="str">
        <f t="shared" si="106"/>
        <v>-</v>
      </c>
      <c r="P3456" s="73" t="str">
        <f t="shared" si="107"/>
        <v/>
      </c>
      <c r="Q3456" s="61" t="s">
        <v>88</v>
      </c>
    </row>
    <row r="3457" spans="8:17" x14ac:dyDescent="0.25">
      <c r="H3457" s="59">
        <v>185566</v>
      </c>
      <c r="I3457" s="59" t="s">
        <v>72</v>
      </c>
      <c r="J3457" s="59">
        <v>78115388</v>
      </c>
      <c r="K3457" s="59" t="s">
        <v>4023</v>
      </c>
      <c r="L3457" s="61" t="s">
        <v>81</v>
      </c>
      <c r="M3457" s="61">
        <f>VLOOKUP(H3457,zdroj!C:F,4,0)</f>
        <v>0</v>
      </c>
      <c r="N3457" s="61" t="str">
        <f t="shared" si="106"/>
        <v>-</v>
      </c>
      <c r="P3457" s="73" t="str">
        <f t="shared" si="107"/>
        <v/>
      </c>
      <c r="Q3457" s="61" t="s">
        <v>86</v>
      </c>
    </row>
    <row r="3458" spans="8:17" x14ac:dyDescent="0.25">
      <c r="H3458" s="59">
        <v>185566</v>
      </c>
      <c r="I3458" s="59" t="s">
        <v>72</v>
      </c>
      <c r="J3458" s="59">
        <v>79504639</v>
      </c>
      <c r="K3458" s="59" t="s">
        <v>4024</v>
      </c>
      <c r="L3458" s="61" t="s">
        <v>81</v>
      </c>
      <c r="M3458" s="61">
        <f>VLOOKUP(H3458,zdroj!C:F,4,0)</f>
        <v>0</v>
      </c>
      <c r="N3458" s="61" t="str">
        <f t="shared" si="106"/>
        <v>-</v>
      </c>
      <c r="P3458" s="73" t="str">
        <f t="shared" si="107"/>
        <v/>
      </c>
      <c r="Q3458" s="61" t="s">
        <v>88</v>
      </c>
    </row>
    <row r="3459" spans="8:17" x14ac:dyDescent="0.25">
      <c r="H3459" s="59">
        <v>185566</v>
      </c>
      <c r="I3459" s="59" t="s">
        <v>72</v>
      </c>
      <c r="J3459" s="59">
        <v>81126948</v>
      </c>
      <c r="K3459" s="59" t="s">
        <v>4025</v>
      </c>
      <c r="L3459" s="61" t="s">
        <v>81</v>
      </c>
      <c r="M3459" s="61">
        <f>VLOOKUP(H3459,zdroj!C:F,4,0)</f>
        <v>0</v>
      </c>
      <c r="N3459" s="61" t="str">
        <f t="shared" si="106"/>
        <v>-</v>
      </c>
      <c r="P3459" s="73" t="str">
        <f t="shared" si="107"/>
        <v/>
      </c>
      <c r="Q3459" s="61" t="s">
        <v>88</v>
      </c>
    </row>
    <row r="3460" spans="8:17" x14ac:dyDescent="0.25">
      <c r="H3460" s="59">
        <v>13820</v>
      </c>
      <c r="I3460" s="59" t="s">
        <v>69</v>
      </c>
      <c r="J3460" s="59">
        <v>5962889</v>
      </c>
      <c r="K3460" s="59" t="s">
        <v>4026</v>
      </c>
      <c r="L3460" s="61" t="s">
        <v>81</v>
      </c>
      <c r="M3460" s="61">
        <f>VLOOKUP(H3460,zdroj!C:F,4,0)</f>
        <v>0</v>
      </c>
      <c r="N3460" s="61" t="str">
        <f t="shared" si="106"/>
        <v>-</v>
      </c>
      <c r="P3460" s="73" t="str">
        <f t="shared" si="107"/>
        <v/>
      </c>
      <c r="Q3460" s="61" t="s">
        <v>84</v>
      </c>
    </row>
    <row r="3461" spans="8:17" x14ac:dyDescent="0.25">
      <c r="H3461" s="59">
        <v>13820</v>
      </c>
      <c r="I3461" s="59" t="s">
        <v>69</v>
      </c>
      <c r="J3461" s="59">
        <v>5962897</v>
      </c>
      <c r="K3461" s="59" t="s">
        <v>4027</v>
      </c>
      <c r="L3461" s="61" t="s">
        <v>113</v>
      </c>
      <c r="M3461" s="61">
        <f>VLOOKUP(H3461,zdroj!C:F,4,0)</f>
        <v>0</v>
      </c>
      <c r="N3461" s="61" t="str">
        <f t="shared" si="106"/>
        <v>katB</v>
      </c>
      <c r="P3461" s="73" t="str">
        <f t="shared" si="107"/>
        <v/>
      </c>
      <c r="Q3461" s="61" t="s">
        <v>30</v>
      </c>
    </row>
    <row r="3462" spans="8:17" x14ac:dyDescent="0.25">
      <c r="H3462" s="59">
        <v>13820</v>
      </c>
      <c r="I3462" s="59" t="s">
        <v>69</v>
      </c>
      <c r="J3462" s="59">
        <v>5962901</v>
      </c>
      <c r="K3462" s="59" t="s">
        <v>4028</v>
      </c>
      <c r="L3462" s="61" t="s">
        <v>113</v>
      </c>
      <c r="M3462" s="61">
        <f>VLOOKUP(H3462,zdroj!C:F,4,0)</f>
        <v>0</v>
      </c>
      <c r="N3462" s="61" t="str">
        <f t="shared" si="106"/>
        <v>katB</v>
      </c>
      <c r="P3462" s="73" t="str">
        <f t="shared" si="107"/>
        <v/>
      </c>
      <c r="Q3462" s="61" t="s">
        <v>30</v>
      </c>
    </row>
    <row r="3463" spans="8:17" x14ac:dyDescent="0.25">
      <c r="H3463" s="59">
        <v>13820</v>
      </c>
      <c r="I3463" s="59" t="s">
        <v>69</v>
      </c>
      <c r="J3463" s="59">
        <v>5962919</v>
      </c>
      <c r="K3463" s="59" t="s">
        <v>4029</v>
      </c>
      <c r="L3463" s="61" t="s">
        <v>113</v>
      </c>
      <c r="M3463" s="61">
        <f>VLOOKUP(H3463,zdroj!C:F,4,0)</f>
        <v>0</v>
      </c>
      <c r="N3463" s="61" t="str">
        <f t="shared" ref="N3463:N3526" si="108">IF(M3463="A",IF(L3463="katA","katB",L3463),L3463)</f>
        <v>katB</v>
      </c>
      <c r="P3463" s="73" t="str">
        <f t="shared" ref="P3463:P3526" si="109">IF(O3463="A",1,"")</f>
        <v/>
      </c>
      <c r="Q3463" s="61" t="s">
        <v>30</v>
      </c>
    </row>
    <row r="3464" spans="8:17" x14ac:dyDescent="0.25">
      <c r="H3464" s="59">
        <v>13820</v>
      </c>
      <c r="I3464" s="59" t="s">
        <v>69</v>
      </c>
      <c r="J3464" s="59">
        <v>5962927</v>
      </c>
      <c r="K3464" s="59" t="s">
        <v>4030</v>
      </c>
      <c r="L3464" s="61" t="s">
        <v>113</v>
      </c>
      <c r="M3464" s="61">
        <f>VLOOKUP(H3464,zdroj!C:F,4,0)</f>
        <v>0</v>
      </c>
      <c r="N3464" s="61" t="str">
        <f t="shared" si="108"/>
        <v>katB</v>
      </c>
      <c r="P3464" s="73" t="str">
        <f t="shared" si="109"/>
        <v/>
      </c>
      <c r="Q3464" s="61" t="s">
        <v>30</v>
      </c>
    </row>
    <row r="3465" spans="8:17" x14ac:dyDescent="0.25">
      <c r="H3465" s="59">
        <v>13820</v>
      </c>
      <c r="I3465" s="59" t="s">
        <v>69</v>
      </c>
      <c r="J3465" s="59">
        <v>5962935</v>
      </c>
      <c r="K3465" s="59" t="s">
        <v>4031</v>
      </c>
      <c r="L3465" s="61" t="s">
        <v>113</v>
      </c>
      <c r="M3465" s="61">
        <f>VLOOKUP(H3465,zdroj!C:F,4,0)</f>
        <v>0</v>
      </c>
      <c r="N3465" s="61" t="str">
        <f t="shared" si="108"/>
        <v>katB</v>
      </c>
      <c r="P3465" s="73" t="str">
        <f t="shared" si="109"/>
        <v/>
      </c>
      <c r="Q3465" s="61" t="s">
        <v>30</v>
      </c>
    </row>
    <row r="3466" spans="8:17" x14ac:dyDescent="0.25">
      <c r="H3466" s="59">
        <v>13820</v>
      </c>
      <c r="I3466" s="59" t="s">
        <v>69</v>
      </c>
      <c r="J3466" s="59">
        <v>5962943</v>
      </c>
      <c r="K3466" s="59" t="s">
        <v>4032</v>
      </c>
      <c r="L3466" s="61" t="s">
        <v>113</v>
      </c>
      <c r="M3466" s="61">
        <f>VLOOKUP(H3466,zdroj!C:F,4,0)</f>
        <v>0</v>
      </c>
      <c r="N3466" s="61" t="str">
        <f t="shared" si="108"/>
        <v>katB</v>
      </c>
      <c r="P3466" s="73" t="str">
        <f t="shared" si="109"/>
        <v/>
      </c>
      <c r="Q3466" s="61" t="s">
        <v>30</v>
      </c>
    </row>
    <row r="3467" spans="8:17" x14ac:dyDescent="0.25">
      <c r="H3467" s="59">
        <v>13820</v>
      </c>
      <c r="I3467" s="59" t="s">
        <v>69</v>
      </c>
      <c r="J3467" s="59">
        <v>5962951</v>
      </c>
      <c r="K3467" s="59" t="s">
        <v>4033</v>
      </c>
      <c r="L3467" s="61" t="s">
        <v>113</v>
      </c>
      <c r="M3467" s="61">
        <f>VLOOKUP(H3467,zdroj!C:F,4,0)</f>
        <v>0</v>
      </c>
      <c r="N3467" s="61" t="str">
        <f t="shared" si="108"/>
        <v>katB</v>
      </c>
      <c r="P3467" s="73" t="str">
        <f t="shared" si="109"/>
        <v/>
      </c>
      <c r="Q3467" s="61" t="s">
        <v>30</v>
      </c>
    </row>
    <row r="3468" spans="8:17" x14ac:dyDescent="0.25">
      <c r="H3468" s="59">
        <v>13820</v>
      </c>
      <c r="I3468" s="59" t="s">
        <v>69</v>
      </c>
      <c r="J3468" s="59">
        <v>5962960</v>
      </c>
      <c r="K3468" s="59" t="s">
        <v>4034</v>
      </c>
      <c r="L3468" s="61" t="s">
        <v>113</v>
      </c>
      <c r="M3468" s="61">
        <f>VLOOKUP(H3468,zdroj!C:F,4,0)</f>
        <v>0</v>
      </c>
      <c r="N3468" s="61" t="str">
        <f t="shared" si="108"/>
        <v>katB</v>
      </c>
      <c r="P3468" s="73" t="str">
        <f t="shared" si="109"/>
        <v/>
      </c>
      <c r="Q3468" s="61" t="s">
        <v>30</v>
      </c>
    </row>
    <row r="3469" spans="8:17" x14ac:dyDescent="0.25">
      <c r="H3469" s="59">
        <v>13820</v>
      </c>
      <c r="I3469" s="59" t="s">
        <v>69</v>
      </c>
      <c r="J3469" s="59">
        <v>5962986</v>
      </c>
      <c r="K3469" s="59" t="s">
        <v>4035</v>
      </c>
      <c r="L3469" s="61" t="s">
        <v>113</v>
      </c>
      <c r="M3469" s="61">
        <f>VLOOKUP(H3469,zdroj!C:F,4,0)</f>
        <v>0</v>
      </c>
      <c r="N3469" s="61" t="str">
        <f t="shared" si="108"/>
        <v>katB</v>
      </c>
      <c r="P3469" s="73" t="str">
        <f t="shared" si="109"/>
        <v/>
      </c>
      <c r="Q3469" s="61" t="s">
        <v>30</v>
      </c>
    </row>
    <row r="3470" spans="8:17" x14ac:dyDescent="0.25">
      <c r="H3470" s="59">
        <v>13820</v>
      </c>
      <c r="I3470" s="59" t="s">
        <v>69</v>
      </c>
      <c r="J3470" s="59">
        <v>5962994</v>
      </c>
      <c r="K3470" s="59" t="s">
        <v>4036</v>
      </c>
      <c r="L3470" s="61" t="s">
        <v>113</v>
      </c>
      <c r="M3470" s="61">
        <f>VLOOKUP(H3470,zdroj!C:F,4,0)</f>
        <v>0</v>
      </c>
      <c r="N3470" s="61" t="str">
        <f t="shared" si="108"/>
        <v>katB</v>
      </c>
      <c r="P3470" s="73" t="str">
        <f t="shared" si="109"/>
        <v/>
      </c>
      <c r="Q3470" s="61" t="s">
        <v>30</v>
      </c>
    </row>
    <row r="3471" spans="8:17" x14ac:dyDescent="0.25">
      <c r="H3471" s="59">
        <v>13820</v>
      </c>
      <c r="I3471" s="59" t="s">
        <v>69</v>
      </c>
      <c r="J3471" s="59">
        <v>5963001</v>
      </c>
      <c r="K3471" s="59" t="s">
        <v>4037</v>
      </c>
      <c r="L3471" s="61" t="s">
        <v>113</v>
      </c>
      <c r="M3471" s="61">
        <f>VLOOKUP(H3471,zdroj!C:F,4,0)</f>
        <v>0</v>
      </c>
      <c r="N3471" s="61" t="str">
        <f t="shared" si="108"/>
        <v>katB</v>
      </c>
      <c r="P3471" s="73" t="str">
        <f t="shared" si="109"/>
        <v/>
      </c>
      <c r="Q3471" s="61" t="s">
        <v>30</v>
      </c>
    </row>
    <row r="3472" spans="8:17" x14ac:dyDescent="0.25">
      <c r="H3472" s="59">
        <v>13820</v>
      </c>
      <c r="I3472" s="59" t="s">
        <v>69</v>
      </c>
      <c r="J3472" s="59">
        <v>5963010</v>
      </c>
      <c r="K3472" s="59" t="s">
        <v>4038</v>
      </c>
      <c r="L3472" s="61" t="s">
        <v>113</v>
      </c>
      <c r="M3472" s="61">
        <f>VLOOKUP(H3472,zdroj!C:F,4,0)</f>
        <v>0</v>
      </c>
      <c r="N3472" s="61" t="str">
        <f t="shared" si="108"/>
        <v>katB</v>
      </c>
      <c r="P3472" s="73" t="str">
        <f t="shared" si="109"/>
        <v/>
      </c>
      <c r="Q3472" s="61" t="s">
        <v>30</v>
      </c>
    </row>
    <row r="3473" spans="8:17" x14ac:dyDescent="0.25">
      <c r="H3473" s="59">
        <v>13820</v>
      </c>
      <c r="I3473" s="59" t="s">
        <v>69</v>
      </c>
      <c r="J3473" s="59">
        <v>5963028</v>
      </c>
      <c r="K3473" s="59" t="s">
        <v>4039</v>
      </c>
      <c r="L3473" s="61" t="s">
        <v>113</v>
      </c>
      <c r="M3473" s="61">
        <f>VLOOKUP(H3473,zdroj!C:F,4,0)</f>
        <v>0</v>
      </c>
      <c r="N3473" s="61" t="str">
        <f t="shared" si="108"/>
        <v>katB</v>
      </c>
      <c r="P3473" s="73" t="str">
        <f t="shared" si="109"/>
        <v/>
      </c>
      <c r="Q3473" s="61" t="s">
        <v>30</v>
      </c>
    </row>
    <row r="3474" spans="8:17" x14ac:dyDescent="0.25">
      <c r="H3474" s="59">
        <v>13820</v>
      </c>
      <c r="I3474" s="59" t="s">
        <v>69</v>
      </c>
      <c r="J3474" s="59">
        <v>5963036</v>
      </c>
      <c r="K3474" s="59" t="s">
        <v>4040</v>
      </c>
      <c r="L3474" s="61" t="s">
        <v>113</v>
      </c>
      <c r="M3474" s="61">
        <f>VLOOKUP(H3474,zdroj!C:F,4,0)</f>
        <v>0</v>
      </c>
      <c r="N3474" s="61" t="str">
        <f t="shared" si="108"/>
        <v>katB</v>
      </c>
      <c r="P3474" s="73" t="str">
        <f t="shared" si="109"/>
        <v/>
      </c>
      <c r="Q3474" s="61" t="s">
        <v>30</v>
      </c>
    </row>
    <row r="3475" spans="8:17" x14ac:dyDescent="0.25">
      <c r="H3475" s="59">
        <v>13820</v>
      </c>
      <c r="I3475" s="59" t="s">
        <v>69</v>
      </c>
      <c r="J3475" s="59">
        <v>5963044</v>
      </c>
      <c r="K3475" s="59" t="s">
        <v>4041</v>
      </c>
      <c r="L3475" s="61" t="s">
        <v>113</v>
      </c>
      <c r="M3475" s="61">
        <f>VLOOKUP(H3475,zdroj!C:F,4,0)</f>
        <v>0</v>
      </c>
      <c r="N3475" s="61" t="str">
        <f t="shared" si="108"/>
        <v>katB</v>
      </c>
      <c r="P3475" s="73" t="str">
        <f t="shared" si="109"/>
        <v/>
      </c>
      <c r="Q3475" s="61" t="s">
        <v>30</v>
      </c>
    </row>
    <row r="3476" spans="8:17" x14ac:dyDescent="0.25">
      <c r="H3476" s="59">
        <v>13820</v>
      </c>
      <c r="I3476" s="59" t="s">
        <v>69</v>
      </c>
      <c r="J3476" s="59">
        <v>5963052</v>
      </c>
      <c r="K3476" s="59" t="s">
        <v>4042</v>
      </c>
      <c r="L3476" s="61" t="s">
        <v>113</v>
      </c>
      <c r="M3476" s="61">
        <f>VLOOKUP(H3476,zdroj!C:F,4,0)</f>
        <v>0</v>
      </c>
      <c r="N3476" s="61" t="str">
        <f t="shared" si="108"/>
        <v>katB</v>
      </c>
      <c r="P3476" s="73" t="str">
        <f t="shared" si="109"/>
        <v/>
      </c>
      <c r="Q3476" s="61" t="s">
        <v>30</v>
      </c>
    </row>
    <row r="3477" spans="8:17" x14ac:dyDescent="0.25">
      <c r="H3477" s="59">
        <v>13820</v>
      </c>
      <c r="I3477" s="59" t="s">
        <v>69</v>
      </c>
      <c r="J3477" s="59">
        <v>5963061</v>
      </c>
      <c r="K3477" s="59" t="s">
        <v>4043</v>
      </c>
      <c r="L3477" s="61" t="s">
        <v>113</v>
      </c>
      <c r="M3477" s="61">
        <f>VLOOKUP(H3477,zdroj!C:F,4,0)</f>
        <v>0</v>
      </c>
      <c r="N3477" s="61" t="str">
        <f t="shared" si="108"/>
        <v>katB</v>
      </c>
      <c r="P3477" s="73" t="str">
        <f t="shared" si="109"/>
        <v/>
      </c>
      <c r="Q3477" s="61" t="s">
        <v>30</v>
      </c>
    </row>
    <row r="3478" spans="8:17" x14ac:dyDescent="0.25">
      <c r="H3478" s="59">
        <v>13820</v>
      </c>
      <c r="I3478" s="59" t="s">
        <v>69</v>
      </c>
      <c r="J3478" s="59">
        <v>5963079</v>
      </c>
      <c r="K3478" s="59" t="s">
        <v>4044</v>
      </c>
      <c r="L3478" s="61" t="s">
        <v>113</v>
      </c>
      <c r="M3478" s="61">
        <f>VLOOKUP(H3478,zdroj!C:F,4,0)</f>
        <v>0</v>
      </c>
      <c r="N3478" s="61" t="str">
        <f t="shared" si="108"/>
        <v>katB</v>
      </c>
      <c r="P3478" s="73" t="str">
        <f t="shared" si="109"/>
        <v/>
      </c>
      <c r="Q3478" s="61" t="s">
        <v>30</v>
      </c>
    </row>
    <row r="3479" spans="8:17" x14ac:dyDescent="0.25">
      <c r="H3479" s="59">
        <v>13820</v>
      </c>
      <c r="I3479" s="59" t="s">
        <v>69</v>
      </c>
      <c r="J3479" s="59">
        <v>5963087</v>
      </c>
      <c r="K3479" s="59" t="s">
        <v>4045</v>
      </c>
      <c r="L3479" s="61" t="s">
        <v>113</v>
      </c>
      <c r="M3479" s="61">
        <f>VLOOKUP(H3479,zdroj!C:F,4,0)</f>
        <v>0</v>
      </c>
      <c r="N3479" s="61" t="str">
        <f t="shared" si="108"/>
        <v>katB</v>
      </c>
      <c r="P3479" s="73" t="str">
        <f t="shared" si="109"/>
        <v/>
      </c>
      <c r="Q3479" s="61" t="s">
        <v>30</v>
      </c>
    </row>
    <row r="3480" spans="8:17" x14ac:dyDescent="0.25">
      <c r="H3480" s="59">
        <v>13820</v>
      </c>
      <c r="I3480" s="59" t="s">
        <v>69</v>
      </c>
      <c r="J3480" s="59">
        <v>5963095</v>
      </c>
      <c r="K3480" s="59" t="s">
        <v>4046</v>
      </c>
      <c r="L3480" s="61" t="s">
        <v>113</v>
      </c>
      <c r="M3480" s="61">
        <f>VLOOKUP(H3480,zdroj!C:F,4,0)</f>
        <v>0</v>
      </c>
      <c r="N3480" s="61" t="str">
        <f t="shared" si="108"/>
        <v>katB</v>
      </c>
      <c r="P3480" s="73" t="str">
        <f t="shared" si="109"/>
        <v/>
      </c>
      <c r="Q3480" s="61" t="s">
        <v>30</v>
      </c>
    </row>
    <row r="3481" spans="8:17" x14ac:dyDescent="0.25">
      <c r="H3481" s="59">
        <v>13820</v>
      </c>
      <c r="I3481" s="59" t="s">
        <v>69</v>
      </c>
      <c r="J3481" s="59">
        <v>5963109</v>
      </c>
      <c r="K3481" s="59" t="s">
        <v>4047</v>
      </c>
      <c r="L3481" s="61" t="s">
        <v>113</v>
      </c>
      <c r="M3481" s="61">
        <f>VLOOKUP(H3481,zdroj!C:F,4,0)</f>
        <v>0</v>
      </c>
      <c r="N3481" s="61" t="str">
        <f t="shared" si="108"/>
        <v>katB</v>
      </c>
      <c r="P3481" s="73" t="str">
        <f t="shared" si="109"/>
        <v/>
      </c>
      <c r="Q3481" s="61" t="s">
        <v>30</v>
      </c>
    </row>
    <row r="3482" spans="8:17" x14ac:dyDescent="0.25">
      <c r="H3482" s="59">
        <v>13820</v>
      </c>
      <c r="I3482" s="59" t="s">
        <v>69</v>
      </c>
      <c r="J3482" s="59">
        <v>5963117</v>
      </c>
      <c r="K3482" s="59" t="s">
        <v>4048</v>
      </c>
      <c r="L3482" s="61" t="s">
        <v>113</v>
      </c>
      <c r="M3482" s="61">
        <f>VLOOKUP(H3482,zdroj!C:F,4,0)</f>
        <v>0</v>
      </c>
      <c r="N3482" s="61" t="str">
        <f t="shared" si="108"/>
        <v>katB</v>
      </c>
      <c r="P3482" s="73" t="str">
        <f t="shared" si="109"/>
        <v/>
      </c>
      <c r="Q3482" s="61" t="s">
        <v>30</v>
      </c>
    </row>
    <row r="3483" spans="8:17" x14ac:dyDescent="0.25">
      <c r="H3483" s="59">
        <v>13820</v>
      </c>
      <c r="I3483" s="59" t="s">
        <v>69</v>
      </c>
      <c r="J3483" s="59">
        <v>5963125</v>
      </c>
      <c r="K3483" s="59" t="s">
        <v>4049</v>
      </c>
      <c r="L3483" s="61" t="s">
        <v>113</v>
      </c>
      <c r="M3483" s="61">
        <f>VLOOKUP(H3483,zdroj!C:F,4,0)</f>
        <v>0</v>
      </c>
      <c r="N3483" s="61" t="str">
        <f t="shared" si="108"/>
        <v>katB</v>
      </c>
      <c r="P3483" s="73" t="str">
        <f t="shared" si="109"/>
        <v/>
      </c>
      <c r="Q3483" s="61" t="s">
        <v>30</v>
      </c>
    </row>
    <row r="3484" spans="8:17" x14ac:dyDescent="0.25">
      <c r="H3484" s="59">
        <v>13820</v>
      </c>
      <c r="I3484" s="59" t="s">
        <v>69</v>
      </c>
      <c r="J3484" s="59">
        <v>5963133</v>
      </c>
      <c r="K3484" s="59" t="s">
        <v>4050</v>
      </c>
      <c r="L3484" s="61" t="s">
        <v>113</v>
      </c>
      <c r="M3484" s="61">
        <f>VLOOKUP(H3484,zdroj!C:F,4,0)</f>
        <v>0</v>
      </c>
      <c r="N3484" s="61" t="str">
        <f t="shared" si="108"/>
        <v>katB</v>
      </c>
      <c r="P3484" s="73" t="str">
        <f t="shared" si="109"/>
        <v/>
      </c>
      <c r="Q3484" s="61" t="s">
        <v>30</v>
      </c>
    </row>
    <row r="3485" spans="8:17" x14ac:dyDescent="0.25">
      <c r="H3485" s="59">
        <v>13820</v>
      </c>
      <c r="I3485" s="59" t="s">
        <v>69</v>
      </c>
      <c r="J3485" s="59">
        <v>5963141</v>
      </c>
      <c r="K3485" s="59" t="s">
        <v>4051</v>
      </c>
      <c r="L3485" s="61" t="s">
        <v>113</v>
      </c>
      <c r="M3485" s="61">
        <f>VLOOKUP(H3485,zdroj!C:F,4,0)</f>
        <v>0</v>
      </c>
      <c r="N3485" s="61" t="str">
        <f t="shared" si="108"/>
        <v>katB</v>
      </c>
      <c r="P3485" s="73" t="str">
        <f t="shared" si="109"/>
        <v/>
      </c>
      <c r="Q3485" s="61" t="s">
        <v>30</v>
      </c>
    </row>
    <row r="3486" spans="8:17" x14ac:dyDescent="0.25">
      <c r="H3486" s="59">
        <v>13820</v>
      </c>
      <c r="I3486" s="59" t="s">
        <v>69</v>
      </c>
      <c r="J3486" s="59">
        <v>5963150</v>
      </c>
      <c r="K3486" s="59" t="s">
        <v>4052</v>
      </c>
      <c r="L3486" s="61" t="s">
        <v>113</v>
      </c>
      <c r="M3486" s="61">
        <f>VLOOKUP(H3486,zdroj!C:F,4,0)</f>
        <v>0</v>
      </c>
      <c r="N3486" s="61" t="str">
        <f t="shared" si="108"/>
        <v>katB</v>
      </c>
      <c r="P3486" s="73" t="str">
        <f t="shared" si="109"/>
        <v/>
      </c>
      <c r="Q3486" s="61" t="s">
        <v>30</v>
      </c>
    </row>
    <row r="3487" spans="8:17" x14ac:dyDescent="0.25">
      <c r="H3487" s="59">
        <v>13820</v>
      </c>
      <c r="I3487" s="59" t="s">
        <v>69</v>
      </c>
      <c r="J3487" s="59">
        <v>5963168</v>
      </c>
      <c r="K3487" s="59" t="s">
        <v>4053</v>
      </c>
      <c r="L3487" s="61" t="s">
        <v>113</v>
      </c>
      <c r="M3487" s="61">
        <f>VLOOKUP(H3487,zdroj!C:F,4,0)</f>
        <v>0</v>
      </c>
      <c r="N3487" s="61" t="str">
        <f t="shared" si="108"/>
        <v>katB</v>
      </c>
      <c r="P3487" s="73" t="str">
        <f t="shared" si="109"/>
        <v/>
      </c>
      <c r="Q3487" s="61" t="s">
        <v>30</v>
      </c>
    </row>
    <row r="3488" spans="8:17" x14ac:dyDescent="0.25">
      <c r="H3488" s="59">
        <v>13820</v>
      </c>
      <c r="I3488" s="59" t="s">
        <v>69</v>
      </c>
      <c r="J3488" s="59">
        <v>5963176</v>
      </c>
      <c r="K3488" s="59" t="s">
        <v>4054</v>
      </c>
      <c r="L3488" s="61" t="s">
        <v>113</v>
      </c>
      <c r="M3488" s="61">
        <f>VLOOKUP(H3488,zdroj!C:F,4,0)</f>
        <v>0</v>
      </c>
      <c r="N3488" s="61" t="str">
        <f t="shared" si="108"/>
        <v>katB</v>
      </c>
      <c r="P3488" s="73" t="str">
        <f t="shared" si="109"/>
        <v/>
      </c>
      <c r="Q3488" s="61" t="s">
        <v>30</v>
      </c>
    </row>
    <row r="3489" spans="8:17" x14ac:dyDescent="0.25">
      <c r="H3489" s="59">
        <v>13820</v>
      </c>
      <c r="I3489" s="59" t="s">
        <v>69</v>
      </c>
      <c r="J3489" s="59">
        <v>5963192</v>
      </c>
      <c r="K3489" s="59" t="s">
        <v>4055</v>
      </c>
      <c r="L3489" s="61" t="s">
        <v>113</v>
      </c>
      <c r="M3489" s="61">
        <f>VLOOKUP(H3489,zdroj!C:F,4,0)</f>
        <v>0</v>
      </c>
      <c r="N3489" s="61" t="str">
        <f t="shared" si="108"/>
        <v>katB</v>
      </c>
      <c r="P3489" s="73" t="str">
        <f t="shared" si="109"/>
        <v/>
      </c>
      <c r="Q3489" s="61" t="s">
        <v>30</v>
      </c>
    </row>
    <row r="3490" spans="8:17" x14ac:dyDescent="0.25">
      <c r="H3490" s="59">
        <v>13820</v>
      </c>
      <c r="I3490" s="59" t="s">
        <v>69</v>
      </c>
      <c r="J3490" s="59">
        <v>5963206</v>
      </c>
      <c r="K3490" s="59" t="s">
        <v>4056</v>
      </c>
      <c r="L3490" s="61" t="s">
        <v>113</v>
      </c>
      <c r="M3490" s="61">
        <f>VLOOKUP(H3490,zdroj!C:F,4,0)</f>
        <v>0</v>
      </c>
      <c r="N3490" s="61" t="str">
        <f t="shared" si="108"/>
        <v>katB</v>
      </c>
      <c r="P3490" s="73" t="str">
        <f t="shared" si="109"/>
        <v/>
      </c>
      <c r="Q3490" s="61" t="s">
        <v>30</v>
      </c>
    </row>
    <row r="3491" spans="8:17" x14ac:dyDescent="0.25">
      <c r="H3491" s="59">
        <v>13820</v>
      </c>
      <c r="I3491" s="59" t="s">
        <v>69</v>
      </c>
      <c r="J3491" s="59">
        <v>5963214</v>
      </c>
      <c r="K3491" s="59" t="s">
        <v>4057</v>
      </c>
      <c r="L3491" s="61" t="s">
        <v>113</v>
      </c>
      <c r="M3491" s="61">
        <f>VLOOKUP(H3491,zdroj!C:F,4,0)</f>
        <v>0</v>
      </c>
      <c r="N3491" s="61" t="str">
        <f t="shared" si="108"/>
        <v>katB</v>
      </c>
      <c r="P3491" s="73" t="str">
        <f t="shared" si="109"/>
        <v/>
      </c>
      <c r="Q3491" s="61" t="s">
        <v>30</v>
      </c>
    </row>
    <row r="3492" spans="8:17" x14ac:dyDescent="0.25">
      <c r="H3492" s="59">
        <v>13820</v>
      </c>
      <c r="I3492" s="59" t="s">
        <v>69</v>
      </c>
      <c r="J3492" s="59">
        <v>5963222</v>
      </c>
      <c r="K3492" s="59" t="s">
        <v>4058</v>
      </c>
      <c r="L3492" s="61" t="s">
        <v>113</v>
      </c>
      <c r="M3492" s="61">
        <f>VLOOKUP(H3492,zdroj!C:F,4,0)</f>
        <v>0</v>
      </c>
      <c r="N3492" s="61" t="str">
        <f t="shared" si="108"/>
        <v>katB</v>
      </c>
      <c r="P3492" s="73" t="str">
        <f t="shared" si="109"/>
        <v/>
      </c>
      <c r="Q3492" s="61" t="s">
        <v>30</v>
      </c>
    </row>
    <row r="3493" spans="8:17" x14ac:dyDescent="0.25">
      <c r="H3493" s="59">
        <v>13820</v>
      </c>
      <c r="I3493" s="59" t="s">
        <v>69</v>
      </c>
      <c r="J3493" s="59">
        <v>5963231</v>
      </c>
      <c r="K3493" s="59" t="s">
        <v>4059</v>
      </c>
      <c r="L3493" s="61" t="s">
        <v>113</v>
      </c>
      <c r="M3493" s="61">
        <f>VLOOKUP(H3493,zdroj!C:F,4,0)</f>
        <v>0</v>
      </c>
      <c r="N3493" s="61" t="str">
        <f t="shared" si="108"/>
        <v>katB</v>
      </c>
      <c r="P3493" s="73" t="str">
        <f t="shared" si="109"/>
        <v/>
      </c>
      <c r="Q3493" s="61" t="s">
        <v>30</v>
      </c>
    </row>
    <row r="3494" spans="8:17" x14ac:dyDescent="0.25">
      <c r="H3494" s="59">
        <v>13820</v>
      </c>
      <c r="I3494" s="59" t="s">
        <v>69</v>
      </c>
      <c r="J3494" s="59">
        <v>5963249</v>
      </c>
      <c r="K3494" s="59" t="s">
        <v>4060</v>
      </c>
      <c r="L3494" s="61" t="s">
        <v>113</v>
      </c>
      <c r="M3494" s="61">
        <f>VLOOKUP(H3494,zdroj!C:F,4,0)</f>
        <v>0</v>
      </c>
      <c r="N3494" s="61" t="str">
        <f t="shared" si="108"/>
        <v>katB</v>
      </c>
      <c r="P3494" s="73" t="str">
        <f t="shared" si="109"/>
        <v/>
      </c>
      <c r="Q3494" s="61" t="s">
        <v>30</v>
      </c>
    </row>
    <row r="3495" spans="8:17" x14ac:dyDescent="0.25">
      <c r="H3495" s="59">
        <v>13820</v>
      </c>
      <c r="I3495" s="59" t="s">
        <v>69</v>
      </c>
      <c r="J3495" s="59">
        <v>5963257</v>
      </c>
      <c r="K3495" s="59" t="s">
        <v>4061</v>
      </c>
      <c r="L3495" s="61" t="s">
        <v>113</v>
      </c>
      <c r="M3495" s="61">
        <f>VLOOKUP(H3495,zdroj!C:F,4,0)</f>
        <v>0</v>
      </c>
      <c r="N3495" s="61" t="str">
        <f t="shared" si="108"/>
        <v>katB</v>
      </c>
      <c r="P3495" s="73" t="str">
        <f t="shared" si="109"/>
        <v/>
      </c>
      <c r="Q3495" s="61" t="s">
        <v>30</v>
      </c>
    </row>
    <row r="3496" spans="8:17" x14ac:dyDescent="0.25">
      <c r="H3496" s="59">
        <v>13820</v>
      </c>
      <c r="I3496" s="59" t="s">
        <v>69</v>
      </c>
      <c r="J3496" s="59">
        <v>5963265</v>
      </c>
      <c r="K3496" s="59" t="s">
        <v>4062</v>
      </c>
      <c r="L3496" s="61" t="s">
        <v>113</v>
      </c>
      <c r="M3496" s="61">
        <f>VLOOKUP(H3496,zdroj!C:F,4,0)</f>
        <v>0</v>
      </c>
      <c r="N3496" s="61" t="str">
        <f t="shared" si="108"/>
        <v>katB</v>
      </c>
      <c r="P3496" s="73" t="str">
        <f t="shared" si="109"/>
        <v/>
      </c>
      <c r="Q3496" s="61" t="s">
        <v>30</v>
      </c>
    </row>
    <row r="3497" spans="8:17" x14ac:dyDescent="0.25">
      <c r="H3497" s="59">
        <v>13820</v>
      </c>
      <c r="I3497" s="59" t="s">
        <v>69</v>
      </c>
      <c r="J3497" s="59">
        <v>5963273</v>
      </c>
      <c r="K3497" s="59" t="s">
        <v>4063</v>
      </c>
      <c r="L3497" s="61" t="s">
        <v>113</v>
      </c>
      <c r="M3497" s="61">
        <f>VLOOKUP(H3497,zdroj!C:F,4,0)</f>
        <v>0</v>
      </c>
      <c r="N3497" s="61" t="str">
        <f t="shared" si="108"/>
        <v>katB</v>
      </c>
      <c r="P3497" s="73" t="str">
        <f t="shared" si="109"/>
        <v/>
      </c>
      <c r="Q3497" s="61" t="s">
        <v>30</v>
      </c>
    </row>
    <row r="3498" spans="8:17" x14ac:dyDescent="0.25">
      <c r="H3498" s="59">
        <v>13820</v>
      </c>
      <c r="I3498" s="59" t="s">
        <v>69</v>
      </c>
      <c r="J3498" s="59">
        <v>5963281</v>
      </c>
      <c r="K3498" s="59" t="s">
        <v>4064</v>
      </c>
      <c r="L3498" s="61" t="s">
        <v>113</v>
      </c>
      <c r="M3498" s="61">
        <f>VLOOKUP(H3498,zdroj!C:F,4,0)</f>
        <v>0</v>
      </c>
      <c r="N3498" s="61" t="str">
        <f t="shared" si="108"/>
        <v>katB</v>
      </c>
      <c r="P3498" s="73" t="str">
        <f t="shared" si="109"/>
        <v/>
      </c>
      <c r="Q3498" s="61" t="s">
        <v>30</v>
      </c>
    </row>
    <row r="3499" spans="8:17" x14ac:dyDescent="0.25">
      <c r="H3499" s="59">
        <v>13820</v>
      </c>
      <c r="I3499" s="59" t="s">
        <v>69</v>
      </c>
      <c r="J3499" s="59">
        <v>5963290</v>
      </c>
      <c r="K3499" s="59" t="s">
        <v>4065</v>
      </c>
      <c r="L3499" s="61" t="s">
        <v>113</v>
      </c>
      <c r="M3499" s="61">
        <f>VLOOKUP(H3499,zdroj!C:F,4,0)</f>
        <v>0</v>
      </c>
      <c r="N3499" s="61" t="str">
        <f t="shared" si="108"/>
        <v>katB</v>
      </c>
      <c r="P3499" s="73" t="str">
        <f t="shared" si="109"/>
        <v/>
      </c>
      <c r="Q3499" s="61" t="s">
        <v>30</v>
      </c>
    </row>
    <row r="3500" spans="8:17" x14ac:dyDescent="0.25">
      <c r="H3500" s="59">
        <v>13820</v>
      </c>
      <c r="I3500" s="59" t="s">
        <v>69</v>
      </c>
      <c r="J3500" s="59">
        <v>5963303</v>
      </c>
      <c r="K3500" s="59" t="s">
        <v>4066</v>
      </c>
      <c r="L3500" s="61" t="s">
        <v>113</v>
      </c>
      <c r="M3500" s="61">
        <f>VLOOKUP(H3500,zdroj!C:F,4,0)</f>
        <v>0</v>
      </c>
      <c r="N3500" s="61" t="str">
        <f t="shared" si="108"/>
        <v>katB</v>
      </c>
      <c r="P3500" s="73" t="str">
        <f t="shared" si="109"/>
        <v/>
      </c>
      <c r="Q3500" s="61" t="s">
        <v>30</v>
      </c>
    </row>
    <row r="3501" spans="8:17" x14ac:dyDescent="0.25">
      <c r="H3501" s="59">
        <v>13820</v>
      </c>
      <c r="I3501" s="59" t="s">
        <v>69</v>
      </c>
      <c r="J3501" s="59">
        <v>5963311</v>
      </c>
      <c r="K3501" s="59" t="s">
        <v>4067</v>
      </c>
      <c r="L3501" s="61" t="s">
        <v>113</v>
      </c>
      <c r="M3501" s="61">
        <f>VLOOKUP(H3501,zdroj!C:F,4,0)</f>
        <v>0</v>
      </c>
      <c r="N3501" s="61" t="str">
        <f t="shared" si="108"/>
        <v>katB</v>
      </c>
      <c r="P3501" s="73" t="str">
        <f t="shared" si="109"/>
        <v/>
      </c>
      <c r="Q3501" s="61" t="s">
        <v>30</v>
      </c>
    </row>
    <row r="3502" spans="8:17" x14ac:dyDescent="0.25">
      <c r="H3502" s="59">
        <v>13820</v>
      </c>
      <c r="I3502" s="59" t="s">
        <v>69</v>
      </c>
      <c r="J3502" s="59">
        <v>5963320</v>
      </c>
      <c r="K3502" s="59" t="s">
        <v>4068</v>
      </c>
      <c r="L3502" s="61" t="s">
        <v>113</v>
      </c>
      <c r="M3502" s="61">
        <f>VLOOKUP(H3502,zdroj!C:F,4,0)</f>
        <v>0</v>
      </c>
      <c r="N3502" s="61" t="str">
        <f t="shared" si="108"/>
        <v>katB</v>
      </c>
      <c r="P3502" s="73" t="str">
        <f t="shared" si="109"/>
        <v/>
      </c>
      <c r="Q3502" s="61" t="s">
        <v>30</v>
      </c>
    </row>
    <row r="3503" spans="8:17" x14ac:dyDescent="0.25">
      <c r="H3503" s="59">
        <v>13820</v>
      </c>
      <c r="I3503" s="59" t="s">
        <v>69</v>
      </c>
      <c r="J3503" s="59">
        <v>5963338</v>
      </c>
      <c r="K3503" s="59" t="s">
        <v>4069</v>
      </c>
      <c r="L3503" s="61" t="s">
        <v>113</v>
      </c>
      <c r="M3503" s="61">
        <f>VLOOKUP(H3503,zdroj!C:F,4,0)</f>
        <v>0</v>
      </c>
      <c r="N3503" s="61" t="str">
        <f t="shared" si="108"/>
        <v>katB</v>
      </c>
      <c r="P3503" s="73" t="str">
        <f t="shared" si="109"/>
        <v/>
      </c>
      <c r="Q3503" s="61" t="s">
        <v>30</v>
      </c>
    </row>
    <row r="3504" spans="8:17" x14ac:dyDescent="0.25">
      <c r="H3504" s="59">
        <v>13820</v>
      </c>
      <c r="I3504" s="59" t="s">
        <v>69</v>
      </c>
      <c r="J3504" s="59">
        <v>5963354</v>
      </c>
      <c r="K3504" s="59" t="s">
        <v>4070</v>
      </c>
      <c r="L3504" s="61" t="s">
        <v>113</v>
      </c>
      <c r="M3504" s="61">
        <f>VLOOKUP(H3504,zdroj!C:F,4,0)</f>
        <v>0</v>
      </c>
      <c r="N3504" s="61" t="str">
        <f t="shared" si="108"/>
        <v>katB</v>
      </c>
      <c r="P3504" s="73" t="str">
        <f t="shared" si="109"/>
        <v/>
      </c>
      <c r="Q3504" s="61" t="s">
        <v>30</v>
      </c>
    </row>
    <row r="3505" spans="8:17" x14ac:dyDescent="0.25">
      <c r="H3505" s="59">
        <v>13820</v>
      </c>
      <c r="I3505" s="59" t="s">
        <v>69</v>
      </c>
      <c r="J3505" s="59">
        <v>5963362</v>
      </c>
      <c r="K3505" s="59" t="s">
        <v>4071</v>
      </c>
      <c r="L3505" s="61" t="s">
        <v>113</v>
      </c>
      <c r="M3505" s="61">
        <f>VLOOKUP(H3505,zdroj!C:F,4,0)</f>
        <v>0</v>
      </c>
      <c r="N3505" s="61" t="str">
        <f t="shared" si="108"/>
        <v>katB</v>
      </c>
      <c r="P3505" s="73" t="str">
        <f t="shared" si="109"/>
        <v/>
      </c>
      <c r="Q3505" s="61" t="s">
        <v>30</v>
      </c>
    </row>
    <row r="3506" spans="8:17" x14ac:dyDescent="0.25">
      <c r="H3506" s="59">
        <v>13820</v>
      </c>
      <c r="I3506" s="59" t="s">
        <v>69</v>
      </c>
      <c r="J3506" s="59">
        <v>5963371</v>
      </c>
      <c r="K3506" s="59" t="s">
        <v>4072</v>
      </c>
      <c r="L3506" s="61" t="s">
        <v>113</v>
      </c>
      <c r="M3506" s="61">
        <f>VLOOKUP(H3506,zdroj!C:F,4,0)</f>
        <v>0</v>
      </c>
      <c r="N3506" s="61" t="str">
        <f t="shared" si="108"/>
        <v>katB</v>
      </c>
      <c r="P3506" s="73" t="str">
        <f t="shared" si="109"/>
        <v/>
      </c>
      <c r="Q3506" s="61" t="s">
        <v>30</v>
      </c>
    </row>
    <row r="3507" spans="8:17" x14ac:dyDescent="0.25">
      <c r="H3507" s="59">
        <v>13820</v>
      </c>
      <c r="I3507" s="59" t="s">
        <v>69</v>
      </c>
      <c r="J3507" s="59">
        <v>5963389</v>
      </c>
      <c r="K3507" s="59" t="s">
        <v>4073</v>
      </c>
      <c r="L3507" s="61" t="s">
        <v>113</v>
      </c>
      <c r="M3507" s="61">
        <f>VLOOKUP(H3507,zdroj!C:F,4,0)</f>
        <v>0</v>
      </c>
      <c r="N3507" s="61" t="str">
        <f t="shared" si="108"/>
        <v>katB</v>
      </c>
      <c r="P3507" s="73" t="str">
        <f t="shared" si="109"/>
        <v/>
      </c>
      <c r="Q3507" s="61" t="s">
        <v>30</v>
      </c>
    </row>
    <row r="3508" spans="8:17" x14ac:dyDescent="0.25">
      <c r="H3508" s="59">
        <v>13820</v>
      </c>
      <c r="I3508" s="59" t="s">
        <v>69</v>
      </c>
      <c r="J3508" s="59">
        <v>5963397</v>
      </c>
      <c r="K3508" s="59" t="s">
        <v>4074</v>
      </c>
      <c r="L3508" s="61" t="s">
        <v>113</v>
      </c>
      <c r="M3508" s="61">
        <f>VLOOKUP(H3508,zdroj!C:F,4,0)</f>
        <v>0</v>
      </c>
      <c r="N3508" s="61" t="str">
        <f t="shared" si="108"/>
        <v>katB</v>
      </c>
      <c r="P3508" s="73" t="str">
        <f t="shared" si="109"/>
        <v/>
      </c>
      <c r="Q3508" s="61" t="s">
        <v>30</v>
      </c>
    </row>
    <row r="3509" spans="8:17" x14ac:dyDescent="0.25">
      <c r="H3509" s="59">
        <v>13820</v>
      </c>
      <c r="I3509" s="59" t="s">
        <v>69</v>
      </c>
      <c r="J3509" s="59">
        <v>5963401</v>
      </c>
      <c r="K3509" s="59" t="s">
        <v>4075</v>
      </c>
      <c r="L3509" s="61" t="s">
        <v>81</v>
      </c>
      <c r="M3509" s="61">
        <f>VLOOKUP(H3509,zdroj!C:F,4,0)</f>
        <v>0</v>
      </c>
      <c r="N3509" s="61" t="str">
        <f t="shared" si="108"/>
        <v>-</v>
      </c>
      <c r="P3509" s="73" t="str">
        <f t="shared" si="109"/>
        <v/>
      </c>
      <c r="Q3509" s="61" t="s">
        <v>84</v>
      </c>
    </row>
    <row r="3510" spans="8:17" x14ac:dyDescent="0.25">
      <c r="H3510" s="59">
        <v>13820</v>
      </c>
      <c r="I3510" s="59" t="s">
        <v>69</v>
      </c>
      <c r="J3510" s="59">
        <v>5963419</v>
      </c>
      <c r="K3510" s="59" t="s">
        <v>4076</v>
      </c>
      <c r="L3510" s="61" t="s">
        <v>113</v>
      </c>
      <c r="M3510" s="61">
        <f>VLOOKUP(H3510,zdroj!C:F,4,0)</f>
        <v>0</v>
      </c>
      <c r="N3510" s="61" t="str">
        <f t="shared" si="108"/>
        <v>katB</v>
      </c>
      <c r="P3510" s="73" t="str">
        <f t="shared" si="109"/>
        <v/>
      </c>
      <c r="Q3510" s="61" t="s">
        <v>30</v>
      </c>
    </row>
    <row r="3511" spans="8:17" x14ac:dyDescent="0.25">
      <c r="H3511" s="59">
        <v>13820</v>
      </c>
      <c r="I3511" s="59" t="s">
        <v>69</v>
      </c>
      <c r="J3511" s="59">
        <v>5963427</v>
      </c>
      <c r="K3511" s="59" t="s">
        <v>4077</v>
      </c>
      <c r="L3511" s="61" t="s">
        <v>81</v>
      </c>
      <c r="M3511" s="61">
        <f>VLOOKUP(H3511,zdroj!C:F,4,0)</f>
        <v>0</v>
      </c>
      <c r="N3511" s="61" t="str">
        <f t="shared" si="108"/>
        <v>-</v>
      </c>
      <c r="P3511" s="73" t="str">
        <f t="shared" si="109"/>
        <v/>
      </c>
      <c r="Q3511" s="61" t="s">
        <v>84</v>
      </c>
    </row>
    <row r="3512" spans="8:17" x14ac:dyDescent="0.25">
      <c r="H3512" s="59">
        <v>13820</v>
      </c>
      <c r="I3512" s="59" t="s">
        <v>69</v>
      </c>
      <c r="J3512" s="59">
        <v>5963435</v>
      </c>
      <c r="K3512" s="59" t="s">
        <v>4078</v>
      </c>
      <c r="L3512" s="61" t="s">
        <v>81</v>
      </c>
      <c r="M3512" s="61">
        <f>VLOOKUP(H3512,zdroj!C:F,4,0)</f>
        <v>0</v>
      </c>
      <c r="N3512" s="61" t="str">
        <f t="shared" si="108"/>
        <v>-</v>
      </c>
      <c r="P3512" s="73" t="str">
        <f t="shared" si="109"/>
        <v/>
      </c>
      <c r="Q3512" s="61" t="s">
        <v>84</v>
      </c>
    </row>
    <row r="3513" spans="8:17" x14ac:dyDescent="0.25">
      <c r="H3513" s="59">
        <v>13820</v>
      </c>
      <c r="I3513" s="59" t="s">
        <v>69</v>
      </c>
      <c r="J3513" s="59">
        <v>5963443</v>
      </c>
      <c r="K3513" s="59" t="s">
        <v>4079</v>
      </c>
      <c r="L3513" s="61" t="s">
        <v>81</v>
      </c>
      <c r="M3513" s="61">
        <f>VLOOKUP(H3513,zdroj!C:F,4,0)</f>
        <v>0</v>
      </c>
      <c r="N3513" s="61" t="str">
        <f t="shared" si="108"/>
        <v>-</v>
      </c>
      <c r="P3513" s="73" t="str">
        <f t="shared" si="109"/>
        <v/>
      </c>
      <c r="Q3513" s="61" t="s">
        <v>84</v>
      </c>
    </row>
    <row r="3514" spans="8:17" x14ac:dyDescent="0.25">
      <c r="H3514" s="59">
        <v>13820</v>
      </c>
      <c r="I3514" s="59" t="s">
        <v>69</v>
      </c>
      <c r="J3514" s="59">
        <v>5963451</v>
      </c>
      <c r="K3514" s="59" t="s">
        <v>4080</v>
      </c>
      <c r="L3514" s="61" t="s">
        <v>113</v>
      </c>
      <c r="M3514" s="61">
        <f>VLOOKUP(H3514,zdroj!C:F,4,0)</f>
        <v>0</v>
      </c>
      <c r="N3514" s="61" t="str">
        <f t="shared" si="108"/>
        <v>katB</v>
      </c>
      <c r="P3514" s="73" t="str">
        <f t="shared" si="109"/>
        <v/>
      </c>
      <c r="Q3514" s="61" t="s">
        <v>30</v>
      </c>
    </row>
    <row r="3515" spans="8:17" x14ac:dyDescent="0.25">
      <c r="H3515" s="59">
        <v>13820</v>
      </c>
      <c r="I3515" s="59" t="s">
        <v>69</v>
      </c>
      <c r="J3515" s="59">
        <v>5963460</v>
      </c>
      <c r="K3515" s="59" t="s">
        <v>4081</v>
      </c>
      <c r="L3515" s="61" t="s">
        <v>113</v>
      </c>
      <c r="M3515" s="61">
        <f>VLOOKUP(H3515,zdroj!C:F,4,0)</f>
        <v>0</v>
      </c>
      <c r="N3515" s="61" t="str">
        <f t="shared" si="108"/>
        <v>katB</v>
      </c>
      <c r="P3515" s="73" t="str">
        <f t="shared" si="109"/>
        <v/>
      </c>
      <c r="Q3515" s="61" t="s">
        <v>30</v>
      </c>
    </row>
    <row r="3516" spans="8:17" x14ac:dyDescent="0.25">
      <c r="H3516" s="59">
        <v>13820</v>
      </c>
      <c r="I3516" s="59" t="s">
        <v>69</v>
      </c>
      <c r="J3516" s="59">
        <v>5963478</v>
      </c>
      <c r="K3516" s="59" t="s">
        <v>4082</v>
      </c>
      <c r="L3516" s="61" t="s">
        <v>113</v>
      </c>
      <c r="M3516" s="61">
        <f>VLOOKUP(H3516,zdroj!C:F,4,0)</f>
        <v>0</v>
      </c>
      <c r="N3516" s="61" t="str">
        <f t="shared" si="108"/>
        <v>katB</v>
      </c>
      <c r="P3516" s="73" t="str">
        <f t="shared" si="109"/>
        <v/>
      </c>
      <c r="Q3516" s="61" t="s">
        <v>30</v>
      </c>
    </row>
    <row r="3517" spans="8:17" x14ac:dyDescent="0.25">
      <c r="H3517" s="59">
        <v>13820</v>
      </c>
      <c r="I3517" s="59" t="s">
        <v>69</v>
      </c>
      <c r="J3517" s="59">
        <v>5963486</v>
      </c>
      <c r="K3517" s="59" t="s">
        <v>4083</v>
      </c>
      <c r="L3517" s="61" t="s">
        <v>113</v>
      </c>
      <c r="M3517" s="61">
        <f>VLOOKUP(H3517,zdroj!C:F,4,0)</f>
        <v>0</v>
      </c>
      <c r="N3517" s="61" t="str">
        <f t="shared" si="108"/>
        <v>katB</v>
      </c>
      <c r="P3517" s="73" t="str">
        <f t="shared" si="109"/>
        <v/>
      </c>
      <c r="Q3517" s="61" t="s">
        <v>30</v>
      </c>
    </row>
    <row r="3518" spans="8:17" x14ac:dyDescent="0.25">
      <c r="H3518" s="59">
        <v>13820</v>
      </c>
      <c r="I3518" s="59" t="s">
        <v>69</v>
      </c>
      <c r="J3518" s="59">
        <v>5963494</v>
      </c>
      <c r="K3518" s="59" t="s">
        <v>4084</v>
      </c>
      <c r="L3518" s="61" t="s">
        <v>81</v>
      </c>
      <c r="M3518" s="61">
        <f>VLOOKUP(H3518,zdroj!C:F,4,0)</f>
        <v>0</v>
      </c>
      <c r="N3518" s="61" t="str">
        <f t="shared" si="108"/>
        <v>-</v>
      </c>
      <c r="P3518" s="73" t="str">
        <f t="shared" si="109"/>
        <v/>
      </c>
      <c r="Q3518" s="61" t="s">
        <v>84</v>
      </c>
    </row>
    <row r="3519" spans="8:17" x14ac:dyDescent="0.25">
      <c r="H3519" s="59">
        <v>13820</v>
      </c>
      <c r="I3519" s="59" t="s">
        <v>69</v>
      </c>
      <c r="J3519" s="59">
        <v>5963508</v>
      </c>
      <c r="K3519" s="59" t="s">
        <v>4085</v>
      </c>
      <c r="L3519" s="61" t="s">
        <v>113</v>
      </c>
      <c r="M3519" s="61">
        <f>VLOOKUP(H3519,zdroj!C:F,4,0)</f>
        <v>0</v>
      </c>
      <c r="N3519" s="61" t="str">
        <f t="shared" si="108"/>
        <v>katB</v>
      </c>
      <c r="P3519" s="73" t="str">
        <f t="shared" si="109"/>
        <v/>
      </c>
      <c r="Q3519" s="61" t="s">
        <v>30</v>
      </c>
    </row>
    <row r="3520" spans="8:17" x14ac:dyDescent="0.25">
      <c r="H3520" s="59">
        <v>13820</v>
      </c>
      <c r="I3520" s="59" t="s">
        <v>69</v>
      </c>
      <c r="J3520" s="59">
        <v>5963516</v>
      </c>
      <c r="K3520" s="59" t="s">
        <v>4086</v>
      </c>
      <c r="L3520" s="61" t="s">
        <v>113</v>
      </c>
      <c r="M3520" s="61">
        <f>VLOOKUP(H3520,zdroj!C:F,4,0)</f>
        <v>0</v>
      </c>
      <c r="N3520" s="61" t="str">
        <f t="shared" si="108"/>
        <v>katB</v>
      </c>
      <c r="P3520" s="73" t="str">
        <f t="shared" si="109"/>
        <v/>
      </c>
      <c r="Q3520" s="61" t="s">
        <v>30</v>
      </c>
    </row>
    <row r="3521" spans="8:17" x14ac:dyDescent="0.25">
      <c r="H3521" s="59">
        <v>13820</v>
      </c>
      <c r="I3521" s="59" t="s">
        <v>69</v>
      </c>
      <c r="J3521" s="59">
        <v>5963524</v>
      </c>
      <c r="K3521" s="59" t="s">
        <v>4087</v>
      </c>
      <c r="L3521" s="61" t="s">
        <v>113</v>
      </c>
      <c r="M3521" s="61">
        <f>VLOOKUP(H3521,zdroj!C:F,4,0)</f>
        <v>0</v>
      </c>
      <c r="N3521" s="61" t="str">
        <f t="shared" si="108"/>
        <v>katB</v>
      </c>
      <c r="P3521" s="73" t="str">
        <f t="shared" si="109"/>
        <v/>
      </c>
      <c r="Q3521" s="61" t="s">
        <v>30</v>
      </c>
    </row>
    <row r="3522" spans="8:17" x14ac:dyDescent="0.25">
      <c r="H3522" s="59">
        <v>13820</v>
      </c>
      <c r="I3522" s="59" t="s">
        <v>69</v>
      </c>
      <c r="J3522" s="59">
        <v>5963532</v>
      </c>
      <c r="K3522" s="59" t="s">
        <v>4088</v>
      </c>
      <c r="L3522" s="61" t="s">
        <v>113</v>
      </c>
      <c r="M3522" s="61">
        <f>VLOOKUP(H3522,zdroj!C:F,4,0)</f>
        <v>0</v>
      </c>
      <c r="N3522" s="61" t="str">
        <f t="shared" si="108"/>
        <v>katB</v>
      </c>
      <c r="P3522" s="73" t="str">
        <f t="shared" si="109"/>
        <v/>
      </c>
      <c r="Q3522" s="61" t="s">
        <v>30</v>
      </c>
    </row>
    <row r="3523" spans="8:17" x14ac:dyDescent="0.25">
      <c r="H3523" s="59">
        <v>13820</v>
      </c>
      <c r="I3523" s="59" t="s">
        <v>69</v>
      </c>
      <c r="J3523" s="59">
        <v>5963541</v>
      </c>
      <c r="K3523" s="59" t="s">
        <v>4089</v>
      </c>
      <c r="L3523" s="61" t="s">
        <v>113</v>
      </c>
      <c r="M3523" s="61">
        <f>VLOOKUP(H3523,zdroj!C:F,4,0)</f>
        <v>0</v>
      </c>
      <c r="N3523" s="61" t="str">
        <f t="shared" si="108"/>
        <v>katB</v>
      </c>
      <c r="P3523" s="73" t="str">
        <f t="shared" si="109"/>
        <v/>
      </c>
      <c r="Q3523" s="61" t="s">
        <v>30</v>
      </c>
    </row>
    <row r="3524" spans="8:17" x14ac:dyDescent="0.25">
      <c r="H3524" s="59">
        <v>13820</v>
      </c>
      <c r="I3524" s="59" t="s">
        <v>69</v>
      </c>
      <c r="J3524" s="59">
        <v>5963559</v>
      </c>
      <c r="K3524" s="59" t="s">
        <v>4090</v>
      </c>
      <c r="L3524" s="61" t="s">
        <v>113</v>
      </c>
      <c r="M3524" s="61">
        <f>VLOOKUP(H3524,zdroj!C:F,4,0)</f>
        <v>0</v>
      </c>
      <c r="N3524" s="61" t="str">
        <f t="shared" si="108"/>
        <v>katB</v>
      </c>
      <c r="P3524" s="73" t="str">
        <f t="shared" si="109"/>
        <v/>
      </c>
      <c r="Q3524" s="61" t="s">
        <v>30</v>
      </c>
    </row>
    <row r="3525" spans="8:17" x14ac:dyDescent="0.25">
      <c r="H3525" s="59">
        <v>13820</v>
      </c>
      <c r="I3525" s="59" t="s">
        <v>69</v>
      </c>
      <c r="J3525" s="59">
        <v>5963567</v>
      </c>
      <c r="K3525" s="59" t="s">
        <v>4091</v>
      </c>
      <c r="L3525" s="61" t="s">
        <v>113</v>
      </c>
      <c r="M3525" s="61">
        <f>VLOOKUP(H3525,zdroj!C:F,4,0)</f>
        <v>0</v>
      </c>
      <c r="N3525" s="61" t="str">
        <f t="shared" si="108"/>
        <v>katB</v>
      </c>
      <c r="P3525" s="73" t="str">
        <f t="shared" si="109"/>
        <v/>
      </c>
      <c r="Q3525" s="61" t="s">
        <v>30</v>
      </c>
    </row>
    <row r="3526" spans="8:17" x14ac:dyDescent="0.25">
      <c r="H3526" s="59">
        <v>13820</v>
      </c>
      <c r="I3526" s="59" t="s">
        <v>69</v>
      </c>
      <c r="J3526" s="59">
        <v>5963575</v>
      </c>
      <c r="K3526" s="59" t="s">
        <v>4092</v>
      </c>
      <c r="L3526" s="61" t="s">
        <v>113</v>
      </c>
      <c r="M3526" s="61">
        <f>VLOOKUP(H3526,zdroj!C:F,4,0)</f>
        <v>0</v>
      </c>
      <c r="N3526" s="61" t="str">
        <f t="shared" si="108"/>
        <v>katB</v>
      </c>
      <c r="P3526" s="73" t="str">
        <f t="shared" si="109"/>
        <v/>
      </c>
      <c r="Q3526" s="61" t="s">
        <v>30</v>
      </c>
    </row>
    <row r="3527" spans="8:17" x14ac:dyDescent="0.25">
      <c r="H3527" s="59">
        <v>13820</v>
      </c>
      <c r="I3527" s="59" t="s">
        <v>69</v>
      </c>
      <c r="J3527" s="59">
        <v>5963583</v>
      </c>
      <c r="K3527" s="59" t="s">
        <v>4093</v>
      </c>
      <c r="L3527" s="61" t="s">
        <v>113</v>
      </c>
      <c r="M3527" s="61">
        <f>VLOOKUP(H3527,zdroj!C:F,4,0)</f>
        <v>0</v>
      </c>
      <c r="N3527" s="61" t="str">
        <f t="shared" ref="N3527:N3590" si="110">IF(M3527="A",IF(L3527="katA","katB",L3527),L3527)</f>
        <v>katB</v>
      </c>
      <c r="P3527" s="73" t="str">
        <f t="shared" ref="P3527:P3590" si="111">IF(O3527="A",1,"")</f>
        <v/>
      </c>
      <c r="Q3527" s="61" t="s">
        <v>30</v>
      </c>
    </row>
    <row r="3528" spans="8:17" x14ac:dyDescent="0.25">
      <c r="H3528" s="59">
        <v>13820</v>
      </c>
      <c r="I3528" s="59" t="s">
        <v>69</v>
      </c>
      <c r="J3528" s="59">
        <v>5963591</v>
      </c>
      <c r="K3528" s="59" t="s">
        <v>4094</v>
      </c>
      <c r="L3528" s="61" t="s">
        <v>113</v>
      </c>
      <c r="M3528" s="61">
        <f>VLOOKUP(H3528,zdroj!C:F,4,0)</f>
        <v>0</v>
      </c>
      <c r="N3528" s="61" t="str">
        <f t="shared" si="110"/>
        <v>katB</v>
      </c>
      <c r="P3528" s="73" t="str">
        <f t="shared" si="111"/>
        <v/>
      </c>
      <c r="Q3528" s="61" t="s">
        <v>30</v>
      </c>
    </row>
    <row r="3529" spans="8:17" x14ac:dyDescent="0.25">
      <c r="H3529" s="59">
        <v>13820</v>
      </c>
      <c r="I3529" s="59" t="s">
        <v>69</v>
      </c>
      <c r="J3529" s="59">
        <v>5963605</v>
      </c>
      <c r="K3529" s="59" t="s">
        <v>4095</v>
      </c>
      <c r="L3529" s="61" t="s">
        <v>113</v>
      </c>
      <c r="M3529" s="61">
        <f>VLOOKUP(H3529,zdroj!C:F,4,0)</f>
        <v>0</v>
      </c>
      <c r="N3529" s="61" t="str">
        <f t="shared" si="110"/>
        <v>katB</v>
      </c>
      <c r="P3529" s="73" t="str">
        <f t="shared" si="111"/>
        <v/>
      </c>
      <c r="Q3529" s="61" t="s">
        <v>30</v>
      </c>
    </row>
    <row r="3530" spans="8:17" x14ac:dyDescent="0.25">
      <c r="H3530" s="59">
        <v>13820</v>
      </c>
      <c r="I3530" s="59" t="s">
        <v>69</v>
      </c>
      <c r="J3530" s="59">
        <v>28413768</v>
      </c>
      <c r="K3530" s="59" t="s">
        <v>4096</v>
      </c>
      <c r="L3530" s="61" t="s">
        <v>81</v>
      </c>
      <c r="M3530" s="61">
        <f>VLOOKUP(H3530,zdroj!C:F,4,0)</f>
        <v>0</v>
      </c>
      <c r="N3530" s="61" t="str">
        <f t="shared" si="110"/>
        <v>-</v>
      </c>
      <c r="P3530" s="73" t="str">
        <f t="shared" si="111"/>
        <v/>
      </c>
      <c r="Q3530" s="61" t="s">
        <v>86</v>
      </c>
    </row>
    <row r="3531" spans="8:17" x14ac:dyDescent="0.25">
      <c r="H3531" s="59">
        <v>13820</v>
      </c>
      <c r="I3531" s="59" t="s">
        <v>69</v>
      </c>
      <c r="J3531" s="59">
        <v>41713303</v>
      </c>
      <c r="K3531" s="59" t="s">
        <v>4097</v>
      </c>
      <c r="L3531" s="61" t="s">
        <v>113</v>
      </c>
      <c r="M3531" s="61">
        <f>VLOOKUP(H3531,zdroj!C:F,4,0)</f>
        <v>0</v>
      </c>
      <c r="N3531" s="61" t="str">
        <f t="shared" si="110"/>
        <v>katB</v>
      </c>
      <c r="P3531" s="73" t="str">
        <f t="shared" si="111"/>
        <v/>
      </c>
      <c r="Q3531" s="61" t="s">
        <v>30</v>
      </c>
    </row>
    <row r="3532" spans="8:17" x14ac:dyDescent="0.25">
      <c r="H3532" s="59">
        <v>13820</v>
      </c>
      <c r="I3532" s="59" t="s">
        <v>69</v>
      </c>
      <c r="J3532" s="59">
        <v>42779715</v>
      </c>
      <c r="K3532" s="59" t="s">
        <v>4098</v>
      </c>
      <c r="L3532" s="61" t="s">
        <v>113</v>
      </c>
      <c r="M3532" s="61">
        <f>VLOOKUP(H3532,zdroj!C:F,4,0)</f>
        <v>0</v>
      </c>
      <c r="N3532" s="61" t="str">
        <f t="shared" si="110"/>
        <v>katB</v>
      </c>
      <c r="P3532" s="73" t="str">
        <f t="shared" si="111"/>
        <v/>
      </c>
      <c r="Q3532" s="61" t="s">
        <v>30</v>
      </c>
    </row>
    <row r="3533" spans="8:17" x14ac:dyDescent="0.25">
      <c r="H3533" s="59">
        <v>13820</v>
      </c>
      <c r="I3533" s="59" t="s">
        <v>69</v>
      </c>
      <c r="J3533" s="59">
        <v>73560782</v>
      </c>
      <c r="K3533" s="59" t="s">
        <v>4099</v>
      </c>
      <c r="L3533" s="61" t="s">
        <v>113</v>
      </c>
      <c r="M3533" s="61">
        <f>VLOOKUP(H3533,zdroj!C:F,4,0)</f>
        <v>0</v>
      </c>
      <c r="N3533" s="61" t="str">
        <f t="shared" si="110"/>
        <v>katB</v>
      </c>
      <c r="P3533" s="73" t="str">
        <f t="shared" si="111"/>
        <v/>
      </c>
      <c r="Q3533" s="61" t="s">
        <v>30</v>
      </c>
    </row>
    <row r="3534" spans="8:17" x14ac:dyDescent="0.25">
      <c r="H3534" s="59">
        <v>13820</v>
      </c>
      <c r="I3534" s="59" t="s">
        <v>69</v>
      </c>
      <c r="J3534" s="59">
        <v>75269163</v>
      </c>
      <c r="K3534" s="59" t="s">
        <v>4100</v>
      </c>
      <c r="L3534" s="61" t="s">
        <v>113</v>
      </c>
      <c r="M3534" s="61">
        <f>VLOOKUP(H3534,zdroj!C:F,4,0)</f>
        <v>0</v>
      </c>
      <c r="N3534" s="61" t="str">
        <f t="shared" si="110"/>
        <v>katB</v>
      </c>
      <c r="P3534" s="73" t="str">
        <f t="shared" si="111"/>
        <v/>
      </c>
      <c r="Q3534" s="61" t="s">
        <v>30</v>
      </c>
    </row>
    <row r="3535" spans="8:17" x14ac:dyDescent="0.25">
      <c r="H3535" s="59">
        <v>13820</v>
      </c>
      <c r="I3535" s="59" t="s">
        <v>69</v>
      </c>
      <c r="J3535" s="59">
        <v>79475701</v>
      </c>
      <c r="K3535" s="59" t="s">
        <v>4101</v>
      </c>
      <c r="L3535" s="61" t="s">
        <v>113</v>
      </c>
      <c r="M3535" s="61">
        <f>VLOOKUP(H3535,zdroj!C:F,4,0)</f>
        <v>0</v>
      </c>
      <c r="N3535" s="61" t="str">
        <f t="shared" si="110"/>
        <v>katB</v>
      </c>
      <c r="P3535" s="73" t="str">
        <f t="shared" si="111"/>
        <v/>
      </c>
      <c r="Q3535" s="61" t="s">
        <v>30</v>
      </c>
    </row>
    <row r="3536" spans="8:17" x14ac:dyDescent="0.25">
      <c r="H3536" s="59">
        <v>167631</v>
      </c>
      <c r="I3536" s="59" t="s">
        <v>69</v>
      </c>
      <c r="J3536" s="59">
        <v>6008534</v>
      </c>
      <c r="K3536" s="59" t="s">
        <v>4102</v>
      </c>
      <c r="L3536" s="61" t="s">
        <v>113</v>
      </c>
      <c r="M3536" s="61">
        <f>VLOOKUP(H3536,zdroj!C:F,4,0)</f>
        <v>0</v>
      </c>
      <c r="N3536" s="61" t="str">
        <f t="shared" si="110"/>
        <v>katB</v>
      </c>
      <c r="P3536" s="73" t="str">
        <f t="shared" si="111"/>
        <v/>
      </c>
      <c r="Q3536" s="61" t="s">
        <v>30</v>
      </c>
    </row>
    <row r="3537" spans="8:17" x14ac:dyDescent="0.25">
      <c r="H3537" s="59">
        <v>167631</v>
      </c>
      <c r="I3537" s="59" t="s">
        <v>69</v>
      </c>
      <c r="J3537" s="59">
        <v>6008542</v>
      </c>
      <c r="K3537" s="59" t="s">
        <v>4103</v>
      </c>
      <c r="L3537" s="61" t="s">
        <v>113</v>
      </c>
      <c r="M3537" s="61">
        <f>VLOOKUP(H3537,zdroj!C:F,4,0)</f>
        <v>0</v>
      </c>
      <c r="N3537" s="61" t="str">
        <f t="shared" si="110"/>
        <v>katB</v>
      </c>
      <c r="P3537" s="73" t="str">
        <f t="shared" si="111"/>
        <v/>
      </c>
      <c r="Q3537" s="61" t="s">
        <v>30</v>
      </c>
    </row>
    <row r="3538" spans="8:17" x14ac:dyDescent="0.25">
      <c r="H3538" s="59">
        <v>167631</v>
      </c>
      <c r="I3538" s="59" t="s">
        <v>69</v>
      </c>
      <c r="J3538" s="59">
        <v>6008551</v>
      </c>
      <c r="K3538" s="59" t="s">
        <v>4104</v>
      </c>
      <c r="L3538" s="61" t="s">
        <v>113</v>
      </c>
      <c r="M3538" s="61">
        <f>VLOOKUP(H3538,zdroj!C:F,4,0)</f>
        <v>0</v>
      </c>
      <c r="N3538" s="61" t="str">
        <f t="shared" si="110"/>
        <v>katB</v>
      </c>
      <c r="P3538" s="73" t="str">
        <f t="shared" si="111"/>
        <v/>
      </c>
      <c r="Q3538" s="61" t="s">
        <v>30</v>
      </c>
    </row>
    <row r="3539" spans="8:17" x14ac:dyDescent="0.25">
      <c r="H3539" s="59">
        <v>167631</v>
      </c>
      <c r="I3539" s="59" t="s">
        <v>69</v>
      </c>
      <c r="J3539" s="59">
        <v>6008569</v>
      </c>
      <c r="K3539" s="59" t="s">
        <v>4105</v>
      </c>
      <c r="L3539" s="61" t="s">
        <v>113</v>
      </c>
      <c r="M3539" s="61">
        <f>VLOOKUP(H3539,zdroj!C:F,4,0)</f>
        <v>0</v>
      </c>
      <c r="N3539" s="61" t="str">
        <f t="shared" si="110"/>
        <v>katB</v>
      </c>
      <c r="P3539" s="73" t="str">
        <f t="shared" si="111"/>
        <v/>
      </c>
      <c r="Q3539" s="61" t="s">
        <v>30</v>
      </c>
    </row>
    <row r="3540" spans="8:17" x14ac:dyDescent="0.25">
      <c r="H3540" s="59">
        <v>167631</v>
      </c>
      <c r="I3540" s="59" t="s">
        <v>69</v>
      </c>
      <c r="J3540" s="59">
        <v>6008577</v>
      </c>
      <c r="K3540" s="59" t="s">
        <v>4106</v>
      </c>
      <c r="L3540" s="61" t="s">
        <v>113</v>
      </c>
      <c r="M3540" s="61">
        <f>VLOOKUP(H3540,zdroj!C:F,4,0)</f>
        <v>0</v>
      </c>
      <c r="N3540" s="61" t="str">
        <f t="shared" si="110"/>
        <v>katB</v>
      </c>
      <c r="P3540" s="73" t="str">
        <f t="shared" si="111"/>
        <v/>
      </c>
      <c r="Q3540" s="61" t="s">
        <v>30</v>
      </c>
    </row>
    <row r="3541" spans="8:17" x14ac:dyDescent="0.25">
      <c r="H3541" s="59">
        <v>167631</v>
      </c>
      <c r="I3541" s="59" t="s">
        <v>69</v>
      </c>
      <c r="J3541" s="59">
        <v>6008585</v>
      </c>
      <c r="K3541" s="59" t="s">
        <v>4107</v>
      </c>
      <c r="L3541" s="61" t="s">
        <v>113</v>
      </c>
      <c r="M3541" s="61">
        <f>VLOOKUP(H3541,zdroj!C:F,4,0)</f>
        <v>0</v>
      </c>
      <c r="N3541" s="61" t="str">
        <f t="shared" si="110"/>
        <v>katB</v>
      </c>
      <c r="P3541" s="73" t="str">
        <f t="shared" si="111"/>
        <v/>
      </c>
      <c r="Q3541" s="61" t="s">
        <v>30</v>
      </c>
    </row>
    <row r="3542" spans="8:17" x14ac:dyDescent="0.25">
      <c r="H3542" s="59">
        <v>167631</v>
      </c>
      <c r="I3542" s="59" t="s">
        <v>69</v>
      </c>
      <c r="J3542" s="59">
        <v>6008593</v>
      </c>
      <c r="K3542" s="59" t="s">
        <v>4108</v>
      </c>
      <c r="L3542" s="61" t="s">
        <v>113</v>
      </c>
      <c r="M3542" s="61">
        <f>VLOOKUP(H3542,zdroj!C:F,4,0)</f>
        <v>0</v>
      </c>
      <c r="N3542" s="61" t="str">
        <f t="shared" si="110"/>
        <v>katB</v>
      </c>
      <c r="P3542" s="73" t="str">
        <f t="shared" si="111"/>
        <v/>
      </c>
      <c r="Q3542" s="61" t="s">
        <v>30</v>
      </c>
    </row>
    <row r="3543" spans="8:17" x14ac:dyDescent="0.25">
      <c r="H3543" s="59">
        <v>167631</v>
      </c>
      <c r="I3543" s="59" t="s">
        <v>69</v>
      </c>
      <c r="J3543" s="59">
        <v>6008607</v>
      </c>
      <c r="K3543" s="59" t="s">
        <v>4109</v>
      </c>
      <c r="L3543" s="61" t="s">
        <v>113</v>
      </c>
      <c r="M3543" s="61">
        <f>VLOOKUP(H3543,zdroj!C:F,4,0)</f>
        <v>0</v>
      </c>
      <c r="N3543" s="61" t="str">
        <f t="shared" si="110"/>
        <v>katB</v>
      </c>
      <c r="P3543" s="73" t="str">
        <f t="shared" si="111"/>
        <v/>
      </c>
      <c r="Q3543" s="61" t="s">
        <v>30</v>
      </c>
    </row>
    <row r="3544" spans="8:17" x14ac:dyDescent="0.25">
      <c r="H3544" s="59">
        <v>167631</v>
      </c>
      <c r="I3544" s="59" t="s">
        <v>69</v>
      </c>
      <c r="J3544" s="59">
        <v>6008615</v>
      </c>
      <c r="K3544" s="59" t="s">
        <v>4110</v>
      </c>
      <c r="L3544" s="61" t="s">
        <v>113</v>
      </c>
      <c r="M3544" s="61">
        <f>VLOOKUP(H3544,zdroj!C:F,4,0)</f>
        <v>0</v>
      </c>
      <c r="N3544" s="61" t="str">
        <f t="shared" si="110"/>
        <v>katB</v>
      </c>
      <c r="P3544" s="73" t="str">
        <f t="shared" si="111"/>
        <v/>
      </c>
      <c r="Q3544" s="61" t="s">
        <v>30</v>
      </c>
    </row>
    <row r="3545" spans="8:17" x14ac:dyDescent="0.25">
      <c r="H3545" s="59">
        <v>167631</v>
      </c>
      <c r="I3545" s="59" t="s">
        <v>69</v>
      </c>
      <c r="J3545" s="59">
        <v>6008623</v>
      </c>
      <c r="K3545" s="59" t="s">
        <v>4111</v>
      </c>
      <c r="L3545" s="61" t="s">
        <v>113</v>
      </c>
      <c r="M3545" s="61">
        <f>VLOOKUP(H3545,zdroj!C:F,4,0)</f>
        <v>0</v>
      </c>
      <c r="N3545" s="61" t="str">
        <f t="shared" si="110"/>
        <v>katB</v>
      </c>
      <c r="P3545" s="73" t="str">
        <f t="shared" si="111"/>
        <v/>
      </c>
      <c r="Q3545" s="61" t="s">
        <v>30</v>
      </c>
    </row>
    <row r="3546" spans="8:17" x14ac:dyDescent="0.25">
      <c r="H3546" s="59">
        <v>167631</v>
      </c>
      <c r="I3546" s="59" t="s">
        <v>69</v>
      </c>
      <c r="J3546" s="59">
        <v>6008631</v>
      </c>
      <c r="K3546" s="59" t="s">
        <v>4112</v>
      </c>
      <c r="L3546" s="61" t="s">
        <v>113</v>
      </c>
      <c r="M3546" s="61">
        <f>VLOOKUP(H3546,zdroj!C:F,4,0)</f>
        <v>0</v>
      </c>
      <c r="N3546" s="61" t="str">
        <f t="shared" si="110"/>
        <v>katB</v>
      </c>
      <c r="P3546" s="73" t="str">
        <f t="shared" si="111"/>
        <v/>
      </c>
      <c r="Q3546" s="61" t="s">
        <v>30</v>
      </c>
    </row>
    <row r="3547" spans="8:17" x14ac:dyDescent="0.25">
      <c r="H3547" s="59">
        <v>167631</v>
      </c>
      <c r="I3547" s="59" t="s">
        <v>69</v>
      </c>
      <c r="J3547" s="59">
        <v>6008640</v>
      </c>
      <c r="K3547" s="59" t="s">
        <v>4113</v>
      </c>
      <c r="L3547" s="61" t="s">
        <v>113</v>
      </c>
      <c r="M3547" s="61">
        <f>VLOOKUP(H3547,zdroj!C:F,4,0)</f>
        <v>0</v>
      </c>
      <c r="N3547" s="61" t="str">
        <f t="shared" si="110"/>
        <v>katB</v>
      </c>
      <c r="P3547" s="73" t="str">
        <f t="shared" si="111"/>
        <v/>
      </c>
      <c r="Q3547" s="61" t="s">
        <v>30</v>
      </c>
    </row>
    <row r="3548" spans="8:17" x14ac:dyDescent="0.25">
      <c r="H3548" s="59">
        <v>167631</v>
      </c>
      <c r="I3548" s="59" t="s">
        <v>69</v>
      </c>
      <c r="J3548" s="59">
        <v>6008658</v>
      </c>
      <c r="K3548" s="59" t="s">
        <v>4114</v>
      </c>
      <c r="L3548" s="61" t="s">
        <v>113</v>
      </c>
      <c r="M3548" s="61">
        <f>VLOOKUP(H3548,zdroj!C:F,4,0)</f>
        <v>0</v>
      </c>
      <c r="N3548" s="61" t="str">
        <f t="shared" si="110"/>
        <v>katB</v>
      </c>
      <c r="P3548" s="73" t="str">
        <f t="shared" si="111"/>
        <v/>
      </c>
      <c r="Q3548" s="61" t="s">
        <v>30</v>
      </c>
    </row>
    <row r="3549" spans="8:17" x14ac:dyDescent="0.25">
      <c r="H3549" s="59">
        <v>167631</v>
      </c>
      <c r="I3549" s="59" t="s">
        <v>69</v>
      </c>
      <c r="J3549" s="59">
        <v>6008666</v>
      </c>
      <c r="K3549" s="59" t="s">
        <v>4115</v>
      </c>
      <c r="L3549" s="61" t="s">
        <v>113</v>
      </c>
      <c r="M3549" s="61">
        <f>VLOOKUP(H3549,zdroj!C:F,4,0)</f>
        <v>0</v>
      </c>
      <c r="N3549" s="61" t="str">
        <f t="shared" si="110"/>
        <v>katB</v>
      </c>
      <c r="P3549" s="73" t="str">
        <f t="shared" si="111"/>
        <v/>
      </c>
      <c r="Q3549" s="61" t="s">
        <v>30</v>
      </c>
    </row>
    <row r="3550" spans="8:17" x14ac:dyDescent="0.25">
      <c r="H3550" s="59">
        <v>167631</v>
      </c>
      <c r="I3550" s="59" t="s">
        <v>69</v>
      </c>
      <c r="J3550" s="59">
        <v>6008674</v>
      </c>
      <c r="K3550" s="59" t="s">
        <v>4116</v>
      </c>
      <c r="L3550" s="61" t="s">
        <v>113</v>
      </c>
      <c r="M3550" s="61">
        <f>VLOOKUP(H3550,zdroj!C:F,4,0)</f>
        <v>0</v>
      </c>
      <c r="N3550" s="61" t="str">
        <f t="shared" si="110"/>
        <v>katB</v>
      </c>
      <c r="P3550" s="73" t="str">
        <f t="shared" si="111"/>
        <v/>
      </c>
      <c r="Q3550" s="61" t="s">
        <v>30</v>
      </c>
    </row>
    <row r="3551" spans="8:17" x14ac:dyDescent="0.25">
      <c r="H3551" s="59">
        <v>167631</v>
      </c>
      <c r="I3551" s="59" t="s">
        <v>69</v>
      </c>
      <c r="J3551" s="59">
        <v>6008691</v>
      </c>
      <c r="K3551" s="59" t="s">
        <v>4117</v>
      </c>
      <c r="L3551" s="61" t="s">
        <v>113</v>
      </c>
      <c r="M3551" s="61">
        <f>VLOOKUP(H3551,zdroj!C:F,4,0)</f>
        <v>0</v>
      </c>
      <c r="N3551" s="61" t="str">
        <f t="shared" si="110"/>
        <v>katB</v>
      </c>
      <c r="P3551" s="73" t="str">
        <f t="shared" si="111"/>
        <v/>
      </c>
      <c r="Q3551" s="61" t="s">
        <v>30</v>
      </c>
    </row>
    <row r="3552" spans="8:17" x14ac:dyDescent="0.25">
      <c r="H3552" s="59">
        <v>167631</v>
      </c>
      <c r="I3552" s="59" t="s">
        <v>69</v>
      </c>
      <c r="J3552" s="59">
        <v>6008704</v>
      </c>
      <c r="K3552" s="59" t="s">
        <v>4118</v>
      </c>
      <c r="L3552" s="61" t="s">
        <v>113</v>
      </c>
      <c r="M3552" s="61">
        <f>VLOOKUP(H3552,zdroj!C:F,4,0)</f>
        <v>0</v>
      </c>
      <c r="N3552" s="61" t="str">
        <f t="shared" si="110"/>
        <v>katB</v>
      </c>
      <c r="P3552" s="73" t="str">
        <f t="shared" si="111"/>
        <v/>
      </c>
      <c r="Q3552" s="61" t="s">
        <v>30</v>
      </c>
    </row>
    <row r="3553" spans="8:17" x14ac:dyDescent="0.25">
      <c r="H3553" s="59">
        <v>167631</v>
      </c>
      <c r="I3553" s="59" t="s">
        <v>69</v>
      </c>
      <c r="J3553" s="59">
        <v>6008712</v>
      </c>
      <c r="K3553" s="59" t="s">
        <v>4119</v>
      </c>
      <c r="L3553" s="61" t="s">
        <v>113</v>
      </c>
      <c r="M3553" s="61">
        <f>VLOOKUP(H3553,zdroj!C:F,4,0)</f>
        <v>0</v>
      </c>
      <c r="N3553" s="61" t="str">
        <f t="shared" si="110"/>
        <v>katB</v>
      </c>
      <c r="P3553" s="73" t="str">
        <f t="shared" si="111"/>
        <v/>
      </c>
      <c r="Q3553" s="61" t="s">
        <v>30</v>
      </c>
    </row>
    <row r="3554" spans="8:17" x14ac:dyDescent="0.25">
      <c r="H3554" s="59">
        <v>167631</v>
      </c>
      <c r="I3554" s="59" t="s">
        <v>69</v>
      </c>
      <c r="J3554" s="59">
        <v>6008739</v>
      </c>
      <c r="K3554" s="59" t="s">
        <v>4120</v>
      </c>
      <c r="L3554" s="61" t="s">
        <v>113</v>
      </c>
      <c r="M3554" s="61">
        <f>VLOOKUP(H3554,zdroj!C:F,4,0)</f>
        <v>0</v>
      </c>
      <c r="N3554" s="61" t="str">
        <f t="shared" si="110"/>
        <v>katB</v>
      </c>
      <c r="P3554" s="73" t="str">
        <f t="shared" si="111"/>
        <v/>
      </c>
      <c r="Q3554" s="61" t="s">
        <v>30</v>
      </c>
    </row>
    <row r="3555" spans="8:17" x14ac:dyDescent="0.25">
      <c r="H3555" s="59">
        <v>167631</v>
      </c>
      <c r="I3555" s="59" t="s">
        <v>69</v>
      </c>
      <c r="J3555" s="59">
        <v>6008747</v>
      </c>
      <c r="K3555" s="59" t="s">
        <v>4121</v>
      </c>
      <c r="L3555" s="61" t="s">
        <v>113</v>
      </c>
      <c r="M3555" s="61">
        <f>VLOOKUP(H3555,zdroj!C:F,4,0)</f>
        <v>0</v>
      </c>
      <c r="N3555" s="61" t="str">
        <f t="shared" si="110"/>
        <v>katB</v>
      </c>
      <c r="P3555" s="73" t="str">
        <f t="shared" si="111"/>
        <v/>
      </c>
      <c r="Q3555" s="61" t="s">
        <v>30</v>
      </c>
    </row>
    <row r="3556" spans="8:17" x14ac:dyDescent="0.25">
      <c r="H3556" s="59">
        <v>167631</v>
      </c>
      <c r="I3556" s="59" t="s">
        <v>69</v>
      </c>
      <c r="J3556" s="59">
        <v>6008755</v>
      </c>
      <c r="K3556" s="59" t="s">
        <v>4122</v>
      </c>
      <c r="L3556" s="61" t="s">
        <v>113</v>
      </c>
      <c r="M3556" s="61">
        <f>VLOOKUP(H3556,zdroj!C:F,4,0)</f>
        <v>0</v>
      </c>
      <c r="N3556" s="61" t="str">
        <f t="shared" si="110"/>
        <v>katB</v>
      </c>
      <c r="P3556" s="73" t="str">
        <f t="shared" si="111"/>
        <v/>
      </c>
      <c r="Q3556" s="61" t="s">
        <v>30</v>
      </c>
    </row>
    <row r="3557" spans="8:17" x14ac:dyDescent="0.25">
      <c r="H3557" s="59">
        <v>167631</v>
      </c>
      <c r="I3557" s="59" t="s">
        <v>69</v>
      </c>
      <c r="J3557" s="59">
        <v>6008763</v>
      </c>
      <c r="K3557" s="59" t="s">
        <v>4123</v>
      </c>
      <c r="L3557" s="61" t="s">
        <v>113</v>
      </c>
      <c r="M3557" s="61">
        <f>VLOOKUP(H3557,zdroj!C:F,4,0)</f>
        <v>0</v>
      </c>
      <c r="N3557" s="61" t="str">
        <f t="shared" si="110"/>
        <v>katB</v>
      </c>
      <c r="P3557" s="73" t="str">
        <f t="shared" si="111"/>
        <v/>
      </c>
      <c r="Q3557" s="61" t="s">
        <v>30</v>
      </c>
    </row>
    <row r="3558" spans="8:17" x14ac:dyDescent="0.25">
      <c r="H3558" s="59">
        <v>167631</v>
      </c>
      <c r="I3558" s="59" t="s">
        <v>69</v>
      </c>
      <c r="J3558" s="59">
        <v>6008771</v>
      </c>
      <c r="K3558" s="59" t="s">
        <v>4124</v>
      </c>
      <c r="L3558" s="61" t="s">
        <v>113</v>
      </c>
      <c r="M3558" s="61">
        <f>VLOOKUP(H3558,zdroj!C:F,4,0)</f>
        <v>0</v>
      </c>
      <c r="N3558" s="61" t="str">
        <f t="shared" si="110"/>
        <v>katB</v>
      </c>
      <c r="P3558" s="73" t="str">
        <f t="shared" si="111"/>
        <v/>
      </c>
      <c r="Q3558" s="61" t="s">
        <v>30</v>
      </c>
    </row>
    <row r="3559" spans="8:17" x14ac:dyDescent="0.25">
      <c r="H3559" s="59">
        <v>167631</v>
      </c>
      <c r="I3559" s="59" t="s">
        <v>69</v>
      </c>
      <c r="J3559" s="59">
        <v>6008780</v>
      </c>
      <c r="K3559" s="59" t="s">
        <v>4125</v>
      </c>
      <c r="L3559" s="61" t="s">
        <v>113</v>
      </c>
      <c r="M3559" s="61">
        <f>VLOOKUP(H3559,zdroj!C:F,4,0)</f>
        <v>0</v>
      </c>
      <c r="N3559" s="61" t="str">
        <f t="shared" si="110"/>
        <v>katB</v>
      </c>
      <c r="P3559" s="73" t="str">
        <f t="shared" si="111"/>
        <v/>
      </c>
      <c r="Q3559" s="61" t="s">
        <v>30</v>
      </c>
    </row>
    <row r="3560" spans="8:17" x14ac:dyDescent="0.25">
      <c r="H3560" s="59">
        <v>167631</v>
      </c>
      <c r="I3560" s="59" t="s">
        <v>69</v>
      </c>
      <c r="J3560" s="59">
        <v>6008798</v>
      </c>
      <c r="K3560" s="59" t="s">
        <v>4126</v>
      </c>
      <c r="L3560" s="61" t="s">
        <v>113</v>
      </c>
      <c r="M3560" s="61">
        <f>VLOOKUP(H3560,zdroj!C:F,4,0)</f>
        <v>0</v>
      </c>
      <c r="N3560" s="61" t="str">
        <f t="shared" si="110"/>
        <v>katB</v>
      </c>
      <c r="P3560" s="73" t="str">
        <f t="shared" si="111"/>
        <v/>
      </c>
      <c r="Q3560" s="61" t="s">
        <v>30</v>
      </c>
    </row>
    <row r="3561" spans="8:17" x14ac:dyDescent="0.25">
      <c r="H3561" s="59">
        <v>167631</v>
      </c>
      <c r="I3561" s="59" t="s">
        <v>69</v>
      </c>
      <c r="J3561" s="59">
        <v>6008801</v>
      </c>
      <c r="K3561" s="59" t="s">
        <v>4127</v>
      </c>
      <c r="L3561" s="61" t="s">
        <v>113</v>
      </c>
      <c r="M3561" s="61">
        <f>VLOOKUP(H3561,zdroj!C:F,4,0)</f>
        <v>0</v>
      </c>
      <c r="N3561" s="61" t="str">
        <f t="shared" si="110"/>
        <v>katB</v>
      </c>
      <c r="P3561" s="73" t="str">
        <f t="shared" si="111"/>
        <v/>
      </c>
      <c r="Q3561" s="61" t="s">
        <v>30</v>
      </c>
    </row>
    <row r="3562" spans="8:17" x14ac:dyDescent="0.25">
      <c r="H3562" s="59">
        <v>167631</v>
      </c>
      <c r="I3562" s="59" t="s">
        <v>69</v>
      </c>
      <c r="J3562" s="59">
        <v>6008810</v>
      </c>
      <c r="K3562" s="59" t="s">
        <v>4128</v>
      </c>
      <c r="L3562" s="61" t="s">
        <v>113</v>
      </c>
      <c r="M3562" s="61">
        <f>VLOOKUP(H3562,zdroj!C:F,4,0)</f>
        <v>0</v>
      </c>
      <c r="N3562" s="61" t="str">
        <f t="shared" si="110"/>
        <v>katB</v>
      </c>
      <c r="P3562" s="73" t="str">
        <f t="shared" si="111"/>
        <v/>
      </c>
      <c r="Q3562" s="61" t="s">
        <v>30</v>
      </c>
    </row>
    <row r="3563" spans="8:17" x14ac:dyDescent="0.25">
      <c r="H3563" s="59">
        <v>167631</v>
      </c>
      <c r="I3563" s="59" t="s">
        <v>69</v>
      </c>
      <c r="J3563" s="59">
        <v>6008828</v>
      </c>
      <c r="K3563" s="59" t="s">
        <v>4129</v>
      </c>
      <c r="L3563" s="61" t="s">
        <v>113</v>
      </c>
      <c r="M3563" s="61">
        <f>VLOOKUP(H3563,zdroj!C:F,4,0)</f>
        <v>0</v>
      </c>
      <c r="N3563" s="61" t="str">
        <f t="shared" si="110"/>
        <v>katB</v>
      </c>
      <c r="P3563" s="73" t="str">
        <f t="shared" si="111"/>
        <v/>
      </c>
      <c r="Q3563" s="61" t="s">
        <v>30</v>
      </c>
    </row>
    <row r="3564" spans="8:17" x14ac:dyDescent="0.25">
      <c r="H3564" s="59">
        <v>167631</v>
      </c>
      <c r="I3564" s="59" t="s">
        <v>69</v>
      </c>
      <c r="J3564" s="59">
        <v>6008836</v>
      </c>
      <c r="K3564" s="59" t="s">
        <v>4130</v>
      </c>
      <c r="L3564" s="61" t="s">
        <v>113</v>
      </c>
      <c r="M3564" s="61">
        <f>VLOOKUP(H3564,zdroj!C:F,4,0)</f>
        <v>0</v>
      </c>
      <c r="N3564" s="61" t="str">
        <f t="shared" si="110"/>
        <v>katB</v>
      </c>
      <c r="P3564" s="73" t="str">
        <f t="shared" si="111"/>
        <v/>
      </c>
      <c r="Q3564" s="61" t="s">
        <v>30</v>
      </c>
    </row>
    <row r="3565" spans="8:17" x14ac:dyDescent="0.25">
      <c r="H3565" s="59">
        <v>167631</v>
      </c>
      <c r="I3565" s="59" t="s">
        <v>69</v>
      </c>
      <c r="J3565" s="59">
        <v>6008861</v>
      </c>
      <c r="K3565" s="59" t="s">
        <v>4131</v>
      </c>
      <c r="L3565" s="61" t="s">
        <v>113</v>
      </c>
      <c r="M3565" s="61">
        <f>VLOOKUP(H3565,zdroj!C:F,4,0)</f>
        <v>0</v>
      </c>
      <c r="N3565" s="61" t="str">
        <f t="shared" si="110"/>
        <v>katB</v>
      </c>
      <c r="P3565" s="73" t="str">
        <f t="shared" si="111"/>
        <v/>
      </c>
      <c r="Q3565" s="61" t="s">
        <v>30</v>
      </c>
    </row>
    <row r="3566" spans="8:17" x14ac:dyDescent="0.25">
      <c r="H3566" s="59">
        <v>167631</v>
      </c>
      <c r="I3566" s="59" t="s">
        <v>69</v>
      </c>
      <c r="J3566" s="59">
        <v>6008879</v>
      </c>
      <c r="K3566" s="59" t="s">
        <v>4132</v>
      </c>
      <c r="L3566" s="61" t="s">
        <v>113</v>
      </c>
      <c r="M3566" s="61">
        <f>VLOOKUP(H3566,zdroj!C:F,4,0)</f>
        <v>0</v>
      </c>
      <c r="N3566" s="61" t="str">
        <f t="shared" si="110"/>
        <v>katB</v>
      </c>
      <c r="P3566" s="73" t="str">
        <f t="shared" si="111"/>
        <v/>
      </c>
      <c r="Q3566" s="61" t="s">
        <v>30</v>
      </c>
    </row>
    <row r="3567" spans="8:17" x14ac:dyDescent="0.25">
      <c r="H3567" s="59">
        <v>167631</v>
      </c>
      <c r="I3567" s="59" t="s">
        <v>69</v>
      </c>
      <c r="J3567" s="59">
        <v>6008887</v>
      </c>
      <c r="K3567" s="59" t="s">
        <v>4133</v>
      </c>
      <c r="L3567" s="61" t="s">
        <v>113</v>
      </c>
      <c r="M3567" s="61">
        <f>VLOOKUP(H3567,zdroj!C:F,4,0)</f>
        <v>0</v>
      </c>
      <c r="N3567" s="61" t="str">
        <f t="shared" si="110"/>
        <v>katB</v>
      </c>
      <c r="P3567" s="73" t="str">
        <f t="shared" si="111"/>
        <v/>
      </c>
      <c r="Q3567" s="61" t="s">
        <v>30</v>
      </c>
    </row>
    <row r="3568" spans="8:17" x14ac:dyDescent="0.25">
      <c r="H3568" s="59">
        <v>167631</v>
      </c>
      <c r="I3568" s="59" t="s">
        <v>69</v>
      </c>
      <c r="J3568" s="59">
        <v>6008895</v>
      </c>
      <c r="K3568" s="59" t="s">
        <v>4134</v>
      </c>
      <c r="L3568" s="61" t="s">
        <v>113</v>
      </c>
      <c r="M3568" s="61">
        <f>VLOOKUP(H3568,zdroj!C:F,4,0)</f>
        <v>0</v>
      </c>
      <c r="N3568" s="61" t="str">
        <f t="shared" si="110"/>
        <v>katB</v>
      </c>
      <c r="P3568" s="73" t="str">
        <f t="shared" si="111"/>
        <v/>
      </c>
      <c r="Q3568" s="61" t="s">
        <v>30</v>
      </c>
    </row>
    <row r="3569" spans="8:17" x14ac:dyDescent="0.25">
      <c r="H3569" s="59">
        <v>167631</v>
      </c>
      <c r="I3569" s="59" t="s">
        <v>69</v>
      </c>
      <c r="J3569" s="59">
        <v>6008909</v>
      </c>
      <c r="K3569" s="59" t="s">
        <v>4135</v>
      </c>
      <c r="L3569" s="61" t="s">
        <v>113</v>
      </c>
      <c r="M3569" s="61">
        <f>VLOOKUP(H3569,zdroj!C:F,4,0)</f>
        <v>0</v>
      </c>
      <c r="N3569" s="61" t="str">
        <f t="shared" si="110"/>
        <v>katB</v>
      </c>
      <c r="P3569" s="73" t="str">
        <f t="shared" si="111"/>
        <v/>
      </c>
      <c r="Q3569" s="61" t="s">
        <v>30</v>
      </c>
    </row>
    <row r="3570" spans="8:17" x14ac:dyDescent="0.25">
      <c r="H3570" s="59">
        <v>167631</v>
      </c>
      <c r="I3570" s="59" t="s">
        <v>69</v>
      </c>
      <c r="J3570" s="59">
        <v>6008917</v>
      </c>
      <c r="K3570" s="59" t="s">
        <v>4136</v>
      </c>
      <c r="L3570" s="61" t="s">
        <v>113</v>
      </c>
      <c r="M3570" s="61">
        <f>VLOOKUP(H3570,zdroj!C:F,4,0)</f>
        <v>0</v>
      </c>
      <c r="N3570" s="61" t="str">
        <f t="shared" si="110"/>
        <v>katB</v>
      </c>
      <c r="P3570" s="73" t="str">
        <f t="shared" si="111"/>
        <v/>
      </c>
      <c r="Q3570" s="61" t="s">
        <v>30</v>
      </c>
    </row>
    <row r="3571" spans="8:17" x14ac:dyDescent="0.25">
      <c r="H3571" s="59">
        <v>167631</v>
      </c>
      <c r="I3571" s="59" t="s">
        <v>69</v>
      </c>
      <c r="J3571" s="59">
        <v>6008925</v>
      </c>
      <c r="K3571" s="59" t="s">
        <v>4137</v>
      </c>
      <c r="L3571" s="61" t="s">
        <v>113</v>
      </c>
      <c r="M3571" s="61">
        <f>VLOOKUP(H3571,zdroj!C:F,4,0)</f>
        <v>0</v>
      </c>
      <c r="N3571" s="61" t="str">
        <f t="shared" si="110"/>
        <v>katB</v>
      </c>
      <c r="P3571" s="73" t="str">
        <f t="shared" si="111"/>
        <v/>
      </c>
      <c r="Q3571" s="61" t="s">
        <v>30</v>
      </c>
    </row>
    <row r="3572" spans="8:17" x14ac:dyDescent="0.25">
      <c r="H3572" s="59">
        <v>167631</v>
      </c>
      <c r="I3572" s="59" t="s">
        <v>69</v>
      </c>
      <c r="J3572" s="59">
        <v>6008933</v>
      </c>
      <c r="K3572" s="59" t="s">
        <v>4138</v>
      </c>
      <c r="L3572" s="61" t="s">
        <v>113</v>
      </c>
      <c r="M3572" s="61">
        <f>VLOOKUP(H3572,zdroj!C:F,4,0)</f>
        <v>0</v>
      </c>
      <c r="N3572" s="61" t="str">
        <f t="shared" si="110"/>
        <v>katB</v>
      </c>
      <c r="P3572" s="73" t="str">
        <f t="shared" si="111"/>
        <v/>
      </c>
      <c r="Q3572" s="61" t="s">
        <v>30</v>
      </c>
    </row>
    <row r="3573" spans="8:17" x14ac:dyDescent="0.25">
      <c r="H3573" s="59">
        <v>167631</v>
      </c>
      <c r="I3573" s="59" t="s">
        <v>69</v>
      </c>
      <c r="J3573" s="59">
        <v>6008941</v>
      </c>
      <c r="K3573" s="59" t="s">
        <v>4139</v>
      </c>
      <c r="L3573" s="61" t="s">
        <v>113</v>
      </c>
      <c r="M3573" s="61">
        <f>VLOOKUP(H3573,zdroj!C:F,4,0)</f>
        <v>0</v>
      </c>
      <c r="N3573" s="61" t="str">
        <f t="shared" si="110"/>
        <v>katB</v>
      </c>
      <c r="P3573" s="73" t="str">
        <f t="shared" si="111"/>
        <v/>
      </c>
      <c r="Q3573" s="61" t="s">
        <v>30</v>
      </c>
    </row>
    <row r="3574" spans="8:17" x14ac:dyDescent="0.25">
      <c r="H3574" s="59">
        <v>167631</v>
      </c>
      <c r="I3574" s="59" t="s">
        <v>69</v>
      </c>
      <c r="J3574" s="59">
        <v>6008950</v>
      </c>
      <c r="K3574" s="59" t="s">
        <v>4140</v>
      </c>
      <c r="L3574" s="61" t="s">
        <v>113</v>
      </c>
      <c r="M3574" s="61">
        <f>VLOOKUP(H3574,zdroj!C:F,4,0)</f>
        <v>0</v>
      </c>
      <c r="N3574" s="61" t="str">
        <f t="shared" si="110"/>
        <v>katB</v>
      </c>
      <c r="P3574" s="73" t="str">
        <f t="shared" si="111"/>
        <v/>
      </c>
      <c r="Q3574" s="61" t="s">
        <v>30</v>
      </c>
    </row>
    <row r="3575" spans="8:17" x14ac:dyDescent="0.25">
      <c r="H3575" s="59">
        <v>167631</v>
      </c>
      <c r="I3575" s="59" t="s">
        <v>69</v>
      </c>
      <c r="J3575" s="59">
        <v>6008968</v>
      </c>
      <c r="K3575" s="59" t="s">
        <v>4141</v>
      </c>
      <c r="L3575" s="61" t="s">
        <v>113</v>
      </c>
      <c r="M3575" s="61">
        <f>VLOOKUP(H3575,zdroj!C:F,4,0)</f>
        <v>0</v>
      </c>
      <c r="N3575" s="61" t="str">
        <f t="shared" si="110"/>
        <v>katB</v>
      </c>
      <c r="P3575" s="73" t="str">
        <f t="shared" si="111"/>
        <v/>
      </c>
      <c r="Q3575" s="61" t="s">
        <v>30</v>
      </c>
    </row>
    <row r="3576" spans="8:17" x14ac:dyDescent="0.25">
      <c r="H3576" s="59">
        <v>167631</v>
      </c>
      <c r="I3576" s="59" t="s">
        <v>69</v>
      </c>
      <c r="J3576" s="59">
        <v>6008976</v>
      </c>
      <c r="K3576" s="59" t="s">
        <v>4142</v>
      </c>
      <c r="L3576" s="61" t="s">
        <v>113</v>
      </c>
      <c r="M3576" s="61">
        <f>VLOOKUP(H3576,zdroj!C:F,4,0)</f>
        <v>0</v>
      </c>
      <c r="N3576" s="61" t="str">
        <f t="shared" si="110"/>
        <v>katB</v>
      </c>
      <c r="P3576" s="73" t="str">
        <f t="shared" si="111"/>
        <v/>
      </c>
      <c r="Q3576" s="61" t="s">
        <v>30</v>
      </c>
    </row>
    <row r="3577" spans="8:17" x14ac:dyDescent="0.25">
      <c r="H3577" s="59">
        <v>167631</v>
      </c>
      <c r="I3577" s="59" t="s">
        <v>69</v>
      </c>
      <c r="J3577" s="59">
        <v>6008984</v>
      </c>
      <c r="K3577" s="59" t="s">
        <v>4143</v>
      </c>
      <c r="L3577" s="61" t="s">
        <v>113</v>
      </c>
      <c r="M3577" s="61">
        <f>VLOOKUP(H3577,zdroj!C:F,4,0)</f>
        <v>0</v>
      </c>
      <c r="N3577" s="61" t="str">
        <f t="shared" si="110"/>
        <v>katB</v>
      </c>
      <c r="P3577" s="73" t="str">
        <f t="shared" si="111"/>
        <v/>
      </c>
      <c r="Q3577" s="61" t="s">
        <v>30</v>
      </c>
    </row>
    <row r="3578" spans="8:17" x14ac:dyDescent="0.25">
      <c r="H3578" s="59">
        <v>167631</v>
      </c>
      <c r="I3578" s="59" t="s">
        <v>69</v>
      </c>
      <c r="J3578" s="59">
        <v>6008992</v>
      </c>
      <c r="K3578" s="59" t="s">
        <v>4144</v>
      </c>
      <c r="L3578" s="61" t="s">
        <v>113</v>
      </c>
      <c r="M3578" s="61">
        <f>VLOOKUP(H3578,zdroj!C:F,4,0)</f>
        <v>0</v>
      </c>
      <c r="N3578" s="61" t="str">
        <f t="shared" si="110"/>
        <v>katB</v>
      </c>
      <c r="P3578" s="73" t="str">
        <f t="shared" si="111"/>
        <v/>
      </c>
      <c r="Q3578" s="61" t="s">
        <v>30</v>
      </c>
    </row>
    <row r="3579" spans="8:17" x14ac:dyDescent="0.25">
      <c r="H3579" s="59">
        <v>167631</v>
      </c>
      <c r="I3579" s="59" t="s">
        <v>69</v>
      </c>
      <c r="J3579" s="59">
        <v>6009000</v>
      </c>
      <c r="K3579" s="59" t="s">
        <v>4145</v>
      </c>
      <c r="L3579" s="61" t="s">
        <v>113</v>
      </c>
      <c r="M3579" s="61">
        <f>VLOOKUP(H3579,zdroj!C:F,4,0)</f>
        <v>0</v>
      </c>
      <c r="N3579" s="61" t="str">
        <f t="shared" si="110"/>
        <v>katB</v>
      </c>
      <c r="P3579" s="73" t="str">
        <f t="shared" si="111"/>
        <v/>
      </c>
      <c r="Q3579" s="61" t="s">
        <v>30</v>
      </c>
    </row>
    <row r="3580" spans="8:17" x14ac:dyDescent="0.25">
      <c r="H3580" s="59">
        <v>167631</v>
      </c>
      <c r="I3580" s="59" t="s">
        <v>69</v>
      </c>
      <c r="J3580" s="59">
        <v>6009018</v>
      </c>
      <c r="K3580" s="59" t="s">
        <v>4146</v>
      </c>
      <c r="L3580" s="61" t="s">
        <v>113</v>
      </c>
      <c r="M3580" s="61">
        <f>VLOOKUP(H3580,zdroj!C:F,4,0)</f>
        <v>0</v>
      </c>
      <c r="N3580" s="61" t="str">
        <f t="shared" si="110"/>
        <v>katB</v>
      </c>
      <c r="P3580" s="73" t="str">
        <f t="shared" si="111"/>
        <v/>
      </c>
      <c r="Q3580" s="61" t="s">
        <v>30</v>
      </c>
    </row>
    <row r="3581" spans="8:17" x14ac:dyDescent="0.25">
      <c r="H3581" s="59">
        <v>167631</v>
      </c>
      <c r="I3581" s="59" t="s">
        <v>69</v>
      </c>
      <c r="J3581" s="59">
        <v>6009026</v>
      </c>
      <c r="K3581" s="59" t="s">
        <v>4147</v>
      </c>
      <c r="L3581" s="61" t="s">
        <v>113</v>
      </c>
      <c r="M3581" s="61">
        <f>VLOOKUP(H3581,zdroj!C:F,4,0)</f>
        <v>0</v>
      </c>
      <c r="N3581" s="61" t="str">
        <f t="shared" si="110"/>
        <v>katB</v>
      </c>
      <c r="P3581" s="73" t="str">
        <f t="shared" si="111"/>
        <v/>
      </c>
      <c r="Q3581" s="61" t="s">
        <v>30</v>
      </c>
    </row>
    <row r="3582" spans="8:17" x14ac:dyDescent="0.25">
      <c r="H3582" s="59">
        <v>167631</v>
      </c>
      <c r="I3582" s="59" t="s">
        <v>69</v>
      </c>
      <c r="J3582" s="59">
        <v>6009034</v>
      </c>
      <c r="K3582" s="59" t="s">
        <v>4148</v>
      </c>
      <c r="L3582" s="61" t="s">
        <v>113</v>
      </c>
      <c r="M3582" s="61">
        <f>VLOOKUP(H3582,zdroj!C:F,4,0)</f>
        <v>0</v>
      </c>
      <c r="N3582" s="61" t="str">
        <f t="shared" si="110"/>
        <v>katB</v>
      </c>
      <c r="P3582" s="73" t="str">
        <f t="shared" si="111"/>
        <v/>
      </c>
      <c r="Q3582" s="61" t="s">
        <v>30</v>
      </c>
    </row>
    <row r="3583" spans="8:17" x14ac:dyDescent="0.25">
      <c r="H3583" s="59">
        <v>167631</v>
      </c>
      <c r="I3583" s="59" t="s">
        <v>69</v>
      </c>
      <c r="J3583" s="59">
        <v>6009042</v>
      </c>
      <c r="K3583" s="59" t="s">
        <v>4149</v>
      </c>
      <c r="L3583" s="61" t="s">
        <v>113</v>
      </c>
      <c r="M3583" s="61">
        <f>VLOOKUP(H3583,zdroj!C:F,4,0)</f>
        <v>0</v>
      </c>
      <c r="N3583" s="61" t="str">
        <f t="shared" si="110"/>
        <v>katB</v>
      </c>
      <c r="P3583" s="73" t="str">
        <f t="shared" si="111"/>
        <v/>
      </c>
      <c r="Q3583" s="61" t="s">
        <v>30</v>
      </c>
    </row>
    <row r="3584" spans="8:17" x14ac:dyDescent="0.25">
      <c r="H3584" s="59">
        <v>167631</v>
      </c>
      <c r="I3584" s="59" t="s">
        <v>69</v>
      </c>
      <c r="J3584" s="59">
        <v>6009051</v>
      </c>
      <c r="K3584" s="59" t="s">
        <v>4150</v>
      </c>
      <c r="L3584" s="61" t="s">
        <v>113</v>
      </c>
      <c r="M3584" s="61">
        <f>VLOOKUP(H3584,zdroj!C:F,4,0)</f>
        <v>0</v>
      </c>
      <c r="N3584" s="61" t="str">
        <f t="shared" si="110"/>
        <v>katB</v>
      </c>
      <c r="P3584" s="73" t="str">
        <f t="shared" si="111"/>
        <v/>
      </c>
      <c r="Q3584" s="61" t="s">
        <v>30</v>
      </c>
    </row>
    <row r="3585" spans="8:17" x14ac:dyDescent="0.25">
      <c r="H3585" s="59">
        <v>167631</v>
      </c>
      <c r="I3585" s="59" t="s">
        <v>69</v>
      </c>
      <c r="J3585" s="59">
        <v>6009069</v>
      </c>
      <c r="K3585" s="59" t="s">
        <v>4151</v>
      </c>
      <c r="L3585" s="61" t="s">
        <v>113</v>
      </c>
      <c r="M3585" s="61">
        <f>VLOOKUP(H3585,zdroj!C:F,4,0)</f>
        <v>0</v>
      </c>
      <c r="N3585" s="61" t="str">
        <f t="shared" si="110"/>
        <v>katB</v>
      </c>
      <c r="P3585" s="73" t="str">
        <f t="shared" si="111"/>
        <v/>
      </c>
      <c r="Q3585" s="61" t="s">
        <v>30</v>
      </c>
    </row>
    <row r="3586" spans="8:17" x14ac:dyDescent="0.25">
      <c r="H3586" s="59">
        <v>167631</v>
      </c>
      <c r="I3586" s="59" t="s">
        <v>69</v>
      </c>
      <c r="J3586" s="59">
        <v>6009077</v>
      </c>
      <c r="K3586" s="59" t="s">
        <v>4152</v>
      </c>
      <c r="L3586" s="61" t="s">
        <v>113</v>
      </c>
      <c r="M3586" s="61">
        <f>VLOOKUP(H3586,zdroj!C:F,4,0)</f>
        <v>0</v>
      </c>
      <c r="N3586" s="61" t="str">
        <f t="shared" si="110"/>
        <v>katB</v>
      </c>
      <c r="P3586" s="73" t="str">
        <f t="shared" si="111"/>
        <v/>
      </c>
      <c r="Q3586" s="61" t="s">
        <v>30</v>
      </c>
    </row>
    <row r="3587" spans="8:17" x14ac:dyDescent="0.25">
      <c r="H3587" s="59">
        <v>167631</v>
      </c>
      <c r="I3587" s="59" t="s">
        <v>69</v>
      </c>
      <c r="J3587" s="59">
        <v>6009085</v>
      </c>
      <c r="K3587" s="59" t="s">
        <v>4153</v>
      </c>
      <c r="L3587" s="61" t="s">
        <v>113</v>
      </c>
      <c r="M3587" s="61">
        <f>VLOOKUP(H3587,zdroj!C:F,4,0)</f>
        <v>0</v>
      </c>
      <c r="N3587" s="61" t="str">
        <f t="shared" si="110"/>
        <v>katB</v>
      </c>
      <c r="P3587" s="73" t="str">
        <f t="shared" si="111"/>
        <v/>
      </c>
      <c r="Q3587" s="61" t="s">
        <v>30</v>
      </c>
    </row>
    <row r="3588" spans="8:17" x14ac:dyDescent="0.25">
      <c r="H3588" s="59">
        <v>167631</v>
      </c>
      <c r="I3588" s="59" t="s">
        <v>69</v>
      </c>
      <c r="J3588" s="59">
        <v>6009093</v>
      </c>
      <c r="K3588" s="59" t="s">
        <v>4154</v>
      </c>
      <c r="L3588" s="61" t="s">
        <v>81</v>
      </c>
      <c r="M3588" s="61">
        <f>VLOOKUP(H3588,zdroj!C:F,4,0)</f>
        <v>0</v>
      </c>
      <c r="N3588" s="61" t="str">
        <f t="shared" si="110"/>
        <v>-</v>
      </c>
      <c r="P3588" s="73" t="str">
        <f t="shared" si="111"/>
        <v/>
      </c>
      <c r="Q3588" s="61" t="s">
        <v>86</v>
      </c>
    </row>
    <row r="3589" spans="8:17" x14ac:dyDescent="0.25">
      <c r="H3589" s="59">
        <v>167631</v>
      </c>
      <c r="I3589" s="59" t="s">
        <v>69</v>
      </c>
      <c r="J3589" s="59">
        <v>6009107</v>
      </c>
      <c r="K3589" s="59" t="s">
        <v>4155</v>
      </c>
      <c r="L3589" s="61" t="s">
        <v>81</v>
      </c>
      <c r="M3589" s="61">
        <f>VLOOKUP(H3589,zdroj!C:F,4,0)</f>
        <v>0</v>
      </c>
      <c r="N3589" s="61" t="str">
        <f t="shared" si="110"/>
        <v>-</v>
      </c>
      <c r="P3589" s="73" t="str">
        <f t="shared" si="111"/>
        <v/>
      </c>
      <c r="Q3589" s="61" t="s">
        <v>86</v>
      </c>
    </row>
    <row r="3590" spans="8:17" x14ac:dyDescent="0.25">
      <c r="H3590" s="59">
        <v>167631</v>
      </c>
      <c r="I3590" s="59" t="s">
        <v>69</v>
      </c>
      <c r="J3590" s="59">
        <v>6009115</v>
      </c>
      <c r="K3590" s="59" t="s">
        <v>4156</v>
      </c>
      <c r="L3590" s="61" t="s">
        <v>81</v>
      </c>
      <c r="M3590" s="61">
        <f>VLOOKUP(H3590,zdroj!C:F,4,0)</f>
        <v>0</v>
      </c>
      <c r="N3590" s="61" t="str">
        <f t="shared" si="110"/>
        <v>-</v>
      </c>
      <c r="P3590" s="73" t="str">
        <f t="shared" si="111"/>
        <v/>
      </c>
      <c r="Q3590" s="61" t="s">
        <v>86</v>
      </c>
    </row>
    <row r="3591" spans="8:17" x14ac:dyDescent="0.25">
      <c r="H3591" s="59">
        <v>167631</v>
      </c>
      <c r="I3591" s="59" t="s">
        <v>69</v>
      </c>
      <c r="J3591" s="59">
        <v>27450554</v>
      </c>
      <c r="K3591" s="59" t="s">
        <v>4157</v>
      </c>
      <c r="L3591" s="61" t="s">
        <v>113</v>
      </c>
      <c r="M3591" s="61">
        <f>VLOOKUP(H3591,zdroj!C:F,4,0)</f>
        <v>0</v>
      </c>
      <c r="N3591" s="61" t="str">
        <f t="shared" ref="N3591:N3654" si="112">IF(M3591="A",IF(L3591="katA","katB",L3591),L3591)</f>
        <v>katB</v>
      </c>
      <c r="P3591" s="73" t="str">
        <f t="shared" ref="P3591:P3654" si="113">IF(O3591="A",1,"")</f>
        <v/>
      </c>
      <c r="Q3591" s="61" t="s">
        <v>30</v>
      </c>
    </row>
    <row r="3592" spans="8:17" x14ac:dyDescent="0.25">
      <c r="H3592" s="59">
        <v>167631</v>
      </c>
      <c r="I3592" s="59" t="s">
        <v>69</v>
      </c>
      <c r="J3592" s="59">
        <v>30920922</v>
      </c>
      <c r="K3592" s="59" t="s">
        <v>4158</v>
      </c>
      <c r="L3592" s="61" t="s">
        <v>113</v>
      </c>
      <c r="M3592" s="61">
        <f>VLOOKUP(H3592,zdroj!C:F,4,0)</f>
        <v>0</v>
      </c>
      <c r="N3592" s="61" t="str">
        <f t="shared" si="112"/>
        <v>katB</v>
      </c>
      <c r="P3592" s="73" t="str">
        <f t="shared" si="113"/>
        <v/>
      </c>
      <c r="Q3592" s="61" t="s">
        <v>30</v>
      </c>
    </row>
    <row r="3593" spans="8:17" x14ac:dyDescent="0.25">
      <c r="H3593" s="59">
        <v>167631</v>
      </c>
      <c r="I3593" s="59" t="s">
        <v>69</v>
      </c>
      <c r="J3593" s="59">
        <v>78629608</v>
      </c>
      <c r="K3593" s="59" t="s">
        <v>4159</v>
      </c>
      <c r="L3593" s="61" t="s">
        <v>113</v>
      </c>
      <c r="M3593" s="61">
        <f>VLOOKUP(H3593,zdroj!C:F,4,0)</f>
        <v>0</v>
      </c>
      <c r="N3593" s="61" t="str">
        <f t="shared" si="112"/>
        <v>katB</v>
      </c>
      <c r="P3593" s="73" t="str">
        <f t="shared" si="113"/>
        <v/>
      </c>
      <c r="Q3593" s="61" t="s">
        <v>30</v>
      </c>
    </row>
    <row r="3594" spans="8:17" x14ac:dyDescent="0.25">
      <c r="H3594" s="59">
        <v>193313</v>
      </c>
      <c r="I3594" s="59" t="s">
        <v>69</v>
      </c>
      <c r="J3594" s="59">
        <v>6025676</v>
      </c>
      <c r="K3594" s="59" t="s">
        <v>4160</v>
      </c>
      <c r="L3594" s="61" t="s">
        <v>113</v>
      </c>
      <c r="M3594" s="61">
        <f>VLOOKUP(H3594,zdroj!C:F,4,0)</f>
        <v>0</v>
      </c>
      <c r="N3594" s="61" t="str">
        <f t="shared" si="112"/>
        <v>katB</v>
      </c>
      <c r="P3594" s="73" t="str">
        <f t="shared" si="113"/>
        <v/>
      </c>
      <c r="Q3594" s="61" t="s">
        <v>30</v>
      </c>
    </row>
    <row r="3595" spans="8:17" x14ac:dyDescent="0.25">
      <c r="H3595" s="59">
        <v>193313</v>
      </c>
      <c r="I3595" s="59" t="s">
        <v>69</v>
      </c>
      <c r="J3595" s="59">
        <v>6025684</v>
      </c>
      <c r="K3595" s="59" t="s">
        <v>4161</v>
      </c>
      <c r="L3595" s="61" t="s">
        <v>113</v>
      </c>
      <c r="M3595" s="61">
        <f>VLOOKUP(H3595,zdroj!C:F,4,0)</f>
        <v>0</v>
      </c>
      <c r="N3595" s="61" t="str">
        <f t="shared" si="112"/>
        <v>katB</v>
      </c>
      <c r="P3595" s="73" t="str">
        <f t="shared" si="113"/>
        <v/>
      </c>
      <c r="Q3595" s="61" t="s">
        <v>30</v>
      </c>
    </row>
    <row r="3596" spans="8:17" x14ac:dyDescent="0.25">
      <c r="H3596" s="59">
        <v>193313</v>
      </c>
      <c r="I3596" s="59" t="s">
        <v>69</v>
      </c>
      <c r="J3596" s="59">
        <v>6025692</v>
      </c>
      <c r="K3596" s="59" t="s">
        <v>4162</v>
      </c>
      <c r="L3596" s="61" t="s">
        <v>113</v>
      </c>
      <c r="M3596" s="61">
        <f>VLOOKUP(H3596,zdroj!C:F,4,0)</f>
        <v>0</v>
      </c>
      <c r="N3596" s="61" t="str">
        <f t="shared" si="112"/>
        <v>katB</v>
      </c>
      <c r="P3596" s="73" t="str">
        <f t="shared" si="113"/>
        <v/>
      </c>
      <c r="Q3596" s="61" t="s">
        <v>30</v>
      </c>
    </row>
    <row r="3597" spans="8:17" x14ac:dyDescent="0.25">
      <c r="H3597" s="59">
        <v>193313</v>
      </c>
      <c r="I3597" s="59" t="s">
        <v>69</v>
      </c>
      <c r="J3597" s="59">
        <v>6025706</v>
      </c>
      <c r="K3597" s="59" t="s">
        <v>4163</v>
      </c>
      <c r="L3597" s="61" t="s">
        <v>113</v>
      </c>
      <c r="M3597" s="61">
        <f>VLOOKUP(H3597,zdroj!C:F,4,0)</f>
        <v>0</v>
      </c>
      <c r="N3597" s="61" t="str">
        <f t="shared" si="112"/>
        <v>katB</v>
      </c>
      <c r="P3597" s="73" t="str">
        <f t="shared" si="113"/>
        <v/>
      </c>
      <c r="Q3597" s="61" t="s">
        <v>30</v>
      </c>
    </row>
    <row r="3598" spans="8:17" x14ac:dyDescent="0.25">
      <c r="H3598" s="59">
        <v>193313</v>
      </c>
      <c r="I3598" s="59" t="s">
        <v>69</v>
      </c>
      <c r="J3598" s="59">
        <v>6025714</v>
      </c>
      <c r="K3598" s="59" t="s">
        <v>4164</v>
      </c>
      <c r="L3598" s="61" t="s">
        <v>113</v>
      </c>
      <c r="M3598" s="61">
        <f>VLOOKUP(H3598,zdroj!C:F,4,0)</f>
        <v>0</v>
      </c>
      <c r="N3598" s="61" t="str">
        <f t="shared" si="112"/>
        <v>katB</v>
      </c>
      <c r="P3598" s="73" t="str">
        <f t="shared" si="113"/>
        <v/>
      </c>
      <c r="Q3598" s="61" t="s">
        <v>30</v>
      </c>
    </row>
    <row r="3599" spans="8:17" x14ac:dyDescent="0.25">
      <c r="H3599" s="59">
        <v>193313</v>
      </c>
      <c r="I3599" s="59" t="s">
        <v>69</v>
      </c>
      <c r="J3599" s="59">
        <v>6025722</v>
      </c>
      <c r="K3599" s="59" t="s">
        <v>4165</v>
      </c>
      <c r="L3599" s="61" t="s">
        <v>113</v>
      </c>
      <c r="M3599" s="61">
        <f>VLOOKUP(H3599,zdroj!C:F,4,0)</f>
        <v>0</v>
      </c>
      <c r="N3599" s="61" t="str">
        <f t="shared" si="112"/>
        <v>katB</v>
      </c>
      <c r="P3599" s="73" t="str">
        <f t="shared" si="113"/>
        <v/>
      </c>
      <c r="Q3599" s="61" t="s">
        <v>30</v>
      </c>
    </row>
    <row r="3600" spans="8:17" x14ac:dyDescent="0.25">
      <c r="H3600" s="59">
        <v>193313</v>
      </c>
      <c r="I3600" s="59" t="s">
        <v>69</v>
      </c>
      <c r="J3600" s="59">
        <v>6025731</v>
      </c>
      <c r="K3600" s="59" t="s">
        <v>4166</v>
      </c>
      <c r="L3600" s="61" t="s">
        <v>113</v>
      </c>
      <c r="M3600" s="61">
        <f>VLOOKUP(H3600,zdroj!C:F,4,0)</f>
        <v>0</v>
      </c>
      <c r="N3600" s="61" t="str">
        <f t="shared" si="112"/>
        <v>katB</v>
      </c>
      <c r="P3600" s="73" t="str">
        <f t="shared" si="113"/>
        <v/>
      </c>
      <c r="Q3600" s="61" t="s">
        <v>30</v>
      </c>
    </row>
    <row r="3601" spans="8:17" x14ac:dyDescent="0.25">
      <c r="H3601" s="59">
        <v>193313</v>
      </c>
      <c r="I3601" s="59" t="s">
        <v>69</v>
      </c>
      <c r="J3601" s="59">
        <v>6025749</v>
      </c>
      <c r="K3601" s="59" t="s">
        <v>4167</v>
      </c>
      <c r="L3601" s="61" t="s">
        <v>113</v>
      </c>
      <c r="M3601" s="61">
        <f>VLOOKUP(H3601,zdroj!C:F,4,0)</f>
        <v>0</v>
      </c>
      <c r="N3601" s="61" t="str">
        <f t="shared" si="112"/>
        <v>katB</v>
      </c>
      <c r="P3601" s="73" t="str">
        <f t="shared" si="113"/>
        <v/>
      </c>
      <c r="Q3601" s="61" t="s">
        <v>30</v>
      </c>
    </row>
    <row r="3602" spans="8:17" x14ac:dyDescent="0.25">
      <c r="H3602" s="59">
        <v>193313</v>
      </c>
      <c r="I3602" s="59" t="s">
        <v>69</v>
      </c>
      <c r="J3602" s="59">
        <v>6025757</v>
      </c>
      <c r="K3602" s="59" t="s">
        <v>4168</v>
      </c>
      <c r="L3602" s="61" t="s">
        <v>113</v>
      </c>
      <c r="M3602" s="61">
        <f>VLOOKUP(H3602,zdroj!C:F,4,0)</f>
        <v>0</v>
      </c>
      <c r="N3602" s="61" t="str">
        <f t="shared" si="112"/>
        <v>katB</v>
      </c>
      <c r="P3602" s="73" t="str">
        <f t="shared" si="113"/>
        <v/>
      </c>
      <c r="Q3602" s="61" t="s">
        <v>30</v>
      </c>
    </row>
    <row r="3603" spans="8:17" x14ac:dyDescent="0.25">
      <c r="H3603" s="59">
        <v>193313</v>
      </c>
      <c r="I3603" s="59" t="s">
        <v>69</v>
      </c>
      <c r="J3603" s="59">
        <v>6025765</v>
      </c>
      <c r="K3603" s="59" t="s">
        <v>4169</v>
      </c>
      <c r="L3603" s="61" t="s">
        <v>113</v>
      </c>
      <c r="M3603" s="61">
        <f>VLOOKUP(H3603,zdroj!C:F,4,0)</f>
        <v>0</v>
      </c>
      <c r="N3603" s="61" t="str">
        <f t="shared" si="112"/>
        <v>katB</v>
      </c>
      <c r="P3603" s="73" t="str">
        <f t="shared" si="113"/>
        <v/>
      </c>
      <c r="Q3603" s="61" t="s">
        <v>30</v>
      </c>
    </row>
    <row r="3604" spans="8:17" x14ac:dyDescent="0.25">
      <c r="H3604" s="59">
        <v>193313</v>
      </c>
      <c r="I3604" s="59" t="s">
        <v>69</v>
      </c>
      <c r="J3604" s="59">
        <v>6025773</v>
      </c>
      <c r="K3604" s="59" t="s">
        <v>4170</v>
      </c>
      <c r="L3604" s="61" t="s">
        <v>113</v>
      </c>
      <c r="M3604" s="61">
        <f>VLOOKUP(H3604,zdroj!C:F,4,0)</f>
        <v>0</v>
      </c>
      <c r="N3604" s="61" t="str">
        <f t="shared" si="112"/>
        <v>katB</v>
      </c>
      <c r="P3604" s="73" t="str">
        <f t="shared" si="113"/>
        <v/>
      </c>
      <c r="Q3604" s="61" t="s">
        <v>30</v>
      </c>
    </row>
    <row r="3605" spans="8:17" x14ac:dyDescent="0.25">
      <c r="H3605" s="59">
        <v>193313</v>
      </c>
      <c r="I3605" s="59" t="s">
        <v>69</v>
      </c>
      <c r="J3605" s="59">
        <v>6025781</v>
      </c>
      <c r="K3605" s="59" t="s">
        <v>4171</v>
      </c>
      <c r="L3605" s="61" t="s">
        <v>113</v>
      </c>
      <c r="M3605" s="61">
        <f>VLOOKUP(H3605,zdroj!C:F,4,0)</f>
        <v>0</v>
      </c>
      <c r="N3605" s="61" t="str">
        <f t="shared" si="112"/>
        <v>katB</v>
      </c>
      <c r="P3605" s="73" t="str">
        <f t="shared" si="113"/>
        <v/>
      </c>
      <c r="Q3605" s="61" t="s">
        <v>30</v>
      </c>
    </row>
    <row r="3606" spans="8:17" x14ac:dyDescent="0.25">
      <c r="H3606" s="59">
        <v>193313</v>
      </c>
      <c r="I3606" s="59" t="s">
        <v>69</v>
      </c>
      <c r="J3606" s="59">
        <v>6025790</v>
      </c>
      <c r="K3606" s="59" t="s">
        <v>4172</v>
      </c>
      <c r="L3606" s="61" t="s">
        <v>113</v>
      </c>
      <c r="M3606" s="61">
        <f>VLOOKUP(H3606,zdroj!C:F,4,0)</f>
        <v>0</v>
      </c>
      <c r="N3606" s="61" t="str">
        <f t="shared" si="112"/>
        <v>katB</v>
      </c>
      <c r="P3606" s="73" t="str">
        <f t="shared" si="113"/>
        <v/>
      </c>
      <c r="Q3606" s="61" t="s">
        <v>30</v>
      </c>
    </row>
    <row r="3607" spans="8:17" x14ac:dyDescent="0.25">
      <c r="H3607" s="59">
        <v>193313</v>
      </c>
      <c r="I3607" s="59" t="s">
        <v>69</v>
      </c>
      <c r="J3607" s="59">
        <v>6025803</v>
      </c>
      <c r="K3607" s="59" t="s">
        <v>4173</v>
      </c>
      <c r="L3607" s="61" t="s">
        <v>113</v>
      </c>
      <c r="M3607" s="61">
        <f>VLOOKUP(H3607,zdroj!C:F,4,0)</f>
        <v>0</v>
      </c>
      <c r="N3607" s="61" t="str">
        <f t="shared" si="112"/>
        <v>katB</v>
      </c>
      <c r="P3607" s="73" t="str">
        <f t="shared" si="113"/>
        <v/>
      </c>
      <c r="Q3607" s="61" t="s">
        <v>30</v>
      </c>
    </row>
    <row r="3608" spans="8:17" x14ac:dyDescent="0.25">
      <c r="H3608" s="59">
        <v>193313</v>
      </c>
      <c r="I3608" s="59" t="s">
        <v>69</v>
      </c>
      <c r="J3608" s="59">
        <v>6025811</v>
      </c>
      <c r="K3608" s="59" t="s">
        <v>4174</v>
      </c>
      <c r="L3608" s="61" t="s">
        <v>113</v>
      </c>
      <c r="M3608" s="61">
        <f>VLOOKUP(H3608,zdroj!C:F,4,0)</f>
        <v>0</v>
      </c>
      <c r="N3608" s="61" t="str">
        <f t="shared" si="112"/>
        <v>katB</v>
      </c>
      <c r="P3608" s="73" t="str">
        <f t="shared" si="113"/>
        <v/>
      </c>
      <c r="Q3608" s="61" t="s">
        <v>30</v>
      </c>
    </row>
    <row r="3609" spans="8:17" x14ac:dyDescent="0.25">
      <c r="H3609" s="59">
        <v>193313</v>
      </c>
      <c r="I3609" s="59" t="s">
        <v>69</v>
      </c>
      <c r="J3609" s="59">
        <v>6025820</v>
      </c>
      <c r="K3609" s="59" t="s">
        <v>4175</v>
      </c>
      <c r="L3609" s="61" t="s">
        <v>113</v>
      </c>
      <c r="M3609" s="61">
        <f>VLOOKUP(H3609,zdroj!C:F,4,0)</f>
        <v>0</v>
      </c>
      <c r="N3609" s="61" t="str">
        <f t="shared" si="112"/>
        <v>katB</v>
      </c>
      <c r="P3609" s="73" t="str">
        <f t="shared" si="113"/>
        <v/>
      </c>
      <c r="Q3609" s="61" t="s">
        <v>30</v>
      </c>
    </row>
    <row r="3610" spans="8:17" x14ac:dyDescent="0.25">
      <c r="H3610" s="59">
        <v>193313</v>
      </c>
      <c r="I3610" s="59" t="s">
        <v>69</v>
      </c>
      <c r="J3610" s="59">
        <v>6025838</v>
      </c>
      <c r="K3610" s="59" t="s">
        <v>4176</v>
      </c>
      <c r="L3610" s="61" t="s">
        <v>113</v>
      </c>
      <c r="M3610" s="61">
        <f>VLOOKUP(H3610,zdroj!C:F,4,0)</f>
        <v>0</v>
      </c>
      <c r="N3610" s="61" t="str">
        <f t="shared" si="112"/>
        <v>katB</v>
      </c>
      <c r="P3610" s="73" t="str">
        <f t="shared" si="113"/>
        <v/>
      </c>
      <c r="Q3610" s="61" t="s">
        <v>30</v>
      </c>
    </row>
    <row r="3611" spans="8:17" x14ac:dyDescent="0.25">
      <c r="H3611" s="59">
        <v>193313</v>
      </c>
      <c r="I3611" s="59" t="s">
        <v>69</v>
      </c>
      <c r="J3611" s="59">
        <v>6025846</v>
      </c>
      <c r="K3611" s="59" t="s">
        <v>4177</v>
      </c>
      <c r="L3611" s="61" t="s">
        <v>113</v>
      </c>
      <c r="M3611" s="61">
        <f>VLOOKUP(H3611,zdroj!C:F,4,0)</f>
        <v>0</v>
      </c>
      <c r="N3611" s="61" t="str">
        <f t="shared" si="112"/>
        <v>katB</v>
      </c>
      <c r="P3611" s="73" t="str">
        <f t="shared" si="113"/>
        <v/>
      </c>
      <c r="Q3611" s="61" t="s">
        <v>30</v>
      </c>
    </row>
    <row r="3612" spans="8:17" x14ac:dyDescent="0.25">
      <c r="H3612" s="59">
        <v>193313</v>
      </c>
      <c r="I3612" s="59" t="s">
        <v>69</v>
      </c>
      <c r="J3612" s="59">
        <v>6025854</v>
      </c>
      <c r="K3612" s="59" t="s">
        <v>4178</v>
      </c>
      <c r="L3612" s="61" t="s">
        <v>113</v>
      </c>
      <c r="M3612" s="61">
        <f>VLOOKUP(H3612,zdroj!C:F,4,0)</f>
        <v>0</v>
      </c>
      <c r="N3612" s="61" t="str">
        <f t="shared" si="112"/>
        <v>katB</v>
      </c>
      <c r="P3612" s="73" t="str">
        <f t="shared" si="113"/>
        <v/>
      </c>
      <c r="Q3612" s="61" t="s">
        <v>30</v>
      </c>
    </row>
    <row r="3613" spans="8:17" x14ac:dyDescent="0.25">
      <c r="H3613" s="59">
        <v>193313</v>
      </c>
      <c r="I3613" s="59" t="s">
        <v>69</v>
      </c>
      <c r="J3613" s="59">
        <v>6025862</v>
      </c>
      <c r="K3613" s="59" t="s">
        <v>4179</v>
      </c>
      <c r="L3613" s="61" t="s">
        <v>113</v>
      </c>
      <c r="M3613" s="61">
        <f>VLOOKUP(H3613,zdroj!C:F,4,0)</f>
        <v>0</v>
      </c>
      <c r="N3613" s="61" t="str">
        <f t="shared" si="112"/>
        <v>katB</v>
      </c>
      <c r="P3613" s="73" t="str">
        <f t="shared" si="113"/>
        <v/>
      </c>
      <c r="Q3613" s="61" t="s">
        <v>30</v>
      </c>
    </row>
    <row r="3614" spans="8:17" x14ac:dyDescent="0.25">
      <c r="H3614" s="59">
        <v>193313</v>
      </c>
      <c r="I3614" s="59" t="s">
        <v>69</v>
      </c>
      <c r="J3614" s="59">
        <v>6025871</v>
      </c>
      <c r="K3614" s="59" t="s">
        <v>4180</v>
      </c>
      <c r="L3614" s="61" t="s">
        <v>113</v>
      </c>
      <c r="M3614" s="61">
        <f>VLOOKUP(H3614,zdroj!C:F,4,0)</f>
        <v>0</v>
      </c>
      <c r="N3614" s="61" t="str">
        <f t="shared" si="112"/>
        <v>katB</v>
      </c>
      <c r="P3614" s="73" t="str">
        <f t="shared" si="113"/>
        <v/>
      </c>
      <c r="Q3614" s="61" t="s">
        <v>30</v>
      </c>
    </row>
    <row r="3615" spans="8:17" x14ac:dyDescent="0.25">
      <c r="H3615" s="59">
        <v>193313</v>
      </c>
      <c r="I3615" s="59" t="s">
        <v>69</v>
      </c>
      <c r="J3615" s="59">
        <v>6025889</v>
      </c>
      <c r="K3615" s="59" t="s">
        <v>4181</v>
      </c>
      <c r="L3615" s="61" t="s">
        <v>113</v>
      </c>
      <c r="M3615" s="61">
        <f>VLOOKUP(H3615,zdroj!C:F,4,0)</f>
        <v>0</v>
      </c>
      <c r="N3615" s="61" t="str">
        <f t="shared" si="112"/>
        <v>katB</v>
      </c>
      <c r="P3615" s="73" t="str">
        <f t="shared" si="113"/>
        <v/>
      </c>
      <c r="Q3615" s="61" t="s">
        <v>30</v>
      </c>
    </row>
    <row r="3616" spans="8:17" x14ac:dyDescent="0.25">
      <c r="H3616" s="59">
        <v>193313</v>
      </c>
      <c r="I3616" s="59" t="s">
        <v>69</v>
      </c>
      <c r="J3616" s="59">
        <v>6025897</v>
      </c>
      <c r="K3616" s="59" t="s">
        <v>4182</v>
      </c>
      <c r="L3616" s="61" t="s">
        <v>113</v>
      </c>
      <c r="M3616" s="61">
        <f>VLOOKUP(H3616,zdroj!C:F,4,0)</f>
        <v>0</v>
      </c>
      <c r="N3616" s="61" t="str">
        <f t="shared" si="112"/>
        <v>katB</v>
      </c>
      <c r="P3616" s="73" t="str">
        <f t="shared" si="113"/>
        <v/>
      </c>
      <c r="Q3616" s="61" t="s">
        <v>30</v>
      </c>
    </row>
    <row r="3617" spans="8:17" x14ac:dyDescent="0.25">
      <c r="H3617" s="59">
        <v>193313</v>
      </c>
      <c r="I3617" s="59" t="s">
        <v>69</v>
      </c>
      <c r="J3617" s="59">
        <v>6025901</v>
      </c>
      <c r="K3617" s="59" t="s">
        <v>4183</v>
      </c>
      <c r="L3617" s="61" t="s">
        <v>113</v>
      </c>
      <c r="M3617" s="61">
        <f>VLOOKUP(H3617,zdroj!C:F,4,0)</f>
        <v>0</v>
      </c>
      <c r="N3617" s="61" t="str">
        <f t="shared" si="112"/>
        <v>katB</v>
      </c>
      <c r="P3617" s="73" t="str">
        <f t="shared" si="113"/>
        <v/>
      </c>
      <c r="Q3617" s="61" t="s">
        <v>30</v>
      </c>
    </row>
    <row r="3618" spans="8:17" x14ac:dyDescent="0.25">
      <c r="H3618" s="59">
        <v>193313</v>
      </c>
      <c r="I3618" s="59" t="s">
        <v>69</v>
      </c>
      <c r="J3618" s="59">
        <v>6025919</v>
      </c>
      <c r="K3618" s="59" t="s">
        <v>4184</v>
      </c>
      <c r="L3618" s="61" t="s">
        <v>113</v>
      </c>
      <c r="M3618" s="61">
        <f>VLOOKUP(H3618,zdroj!C:F,4,0)</f>
        <v>0</v>
      </c>
      <c r="N3618" s="61" t="str">
        <f t="shared" si="112"/>
        <v>katB</v>
      </c>
      <c r="P3618" s="73" t="str">
        <f t="shared" si="113"/>
        <v/>
      </c>
      <c r="Q3618" s="61" t="s">
        <v>30</v>
      </c>
    </row>
    <row r="3619" spans="8:17" x14ac:dyDescent="0.25">
      <c r="H3619" s="59">
        <v>193313</v>
      </c>
      <c r="I3619" s="59" t="s">
        <v>69</v>
      </c>
      <c r="J3619" s="59">
        <v>6025927</v>
      </c>
      <c r="K3619" s="59" t="s">
        <v>4185</v>
      </c>
      <c r="L3619" s="61" t="s">
        <v>113</v>
      </c>
      <c r="M3619" s="61">
        <f>VLOOKUP(H3619,zdroj!C:F,4,0)</f>
        <v>0</v>
      </c>
      <c r="N3619" s="61" t="str">
        <f t="shared" si="112"/>
        <v>katB</v>
      </c>
      <c r="P3619" s="73" t="str">
        <f t="shared" si="113"/>
        <v/>
      </c>
      <c r="Q3619" s="61" t="s">
        <v>30</v>
      </c>
    </row>
    <row r="3620" spans="8:17" x14ac:dyDescent="0.25">
      <c r="H3620" s="59">
        <v>193313</v>
      </c>
      <c r="I3620" s="59" t="s">
        <v>69</v>
      </c>
      <c r="J3620" s="59">
        <v>6025935</v>
      </c>
      <c r="K3620" s="59" t="s">
        <v>4186</v>
      </c>
      <c r="L3620" s="61" t="s">
        <v>113</v>
      </c>
      <c r="M3620" s="61">
        <f>VLOOKUP(H3620,zdroj!C:F,4,0)</f>
        <v>0</v>
      </c>
      <c r="N3620" s="61" t="str">
        <f t="shared" si="112"/>
        <v>katB</v>
      </c>
      <c r="P3620" s="73" t="str">
        <f t="shared" si="113"/>
        <v/>
      </c>
      <c r="Q3620" s="61" t="s">
        <v>30</v>
      </c>
    </row>
    <row r="3621" spans="8:17" x14ac:dyDescent="0.25">
      <c r="H3621" s="59">
        <v>193313</v>
      </c>
      <c r="I3621" s="59" t="s">
        <v>69</v>
      </c>
      <c r="J3621" s="59">
        <v>6025943</v>
      </c>
      <c r="K3621" s="59" t="s">
        <v>4187</v>
      </c>
      <c r="L3621" s="61" t="s">
        <v>113</v>
      </c>
      <c r="M3621" s="61">
        <f>VLOOKUP(H3621,zdroj!C:F,4,0)</f>
        <v>0</v>
      </c>
      <c r="N3621" s="61" t="str">
        <f t="shared" si="112"/>
        <v>katB</v>
      </c>
      <c r="P3621" s="73" t="str">
        <f t="shared" si="113"/>
        <v/>
      </c>
      <c r="Q3621" s="61" t="s">
        <v>30</v>
      </c>
    </row>
    <row r="3622" spans="8:17" x14ac:dyDescent="0.25">
      <c r="H3622" s="59">
        <v>193313</v>
      </c>
      <c r="I3622" s="59" t="s">
        <v>69</v>
      </c>
      <c r="J3622" s="59">
        <v>6025951</v>
      </c>
      <c r="K3622" s="59" t="s">
        <v>4188</v>
      </c>
      <c r="L3622" s="61" t="s">
        <v>113</v>
      </c>
      <c r="M3622" s="61">
        <f>VLOOKUP(H3622,zdroj!C:F,4,0)</f>
        <v>0</v>
      </c>
      <c r="N3622" s="61" t="str">
        <f t="shared" si="112"/>
        <v>katB</v>
      </c>
      <c r="P3622" s="73" t="str">
        <f t="shared" si="113"/>
        <v/>
      </c>
      <c r="Q3622" s="61" t="s">
        <v>31</v>
      </c>
    </row>
    <row r="3623" spans="8:17" x14ac:dyDescent="0.25">
      <c r="H3623" s="59">
        <v>193321</v>
      </c>
      <c r="I3623" s="59" t="s">
        <v>69</v>
      </c>
      <c r="J3623" s="59">
        <v>6025960</v>
      </c>
      <c r="K3623" s="59" t="s">
        <v>4189</v>
      </c>
      <c r="L3623" s="61" t="s">
        <v>113</v>
      </c>
      <c r="M3623" s="61">
        <f>VLOOKUP(H3623,zdroj!C:F,4,0)</f>
        <v>0</v>
      </c>
      <c r="N3623" s="61" t="str">
        <f t="shared" si="112"/>
        <v>katB</v>
      </c>
      <c r="P3623" s="73" t="str">
        <f t="shared" si="113"/>
        <v/>
      </c>
      <c r="Q3623" s="61" t="s">
        <v>30</v>
      </c>
    </row>
    <row r="3624" spans="8:17" x14ac:dyDescent="0.25">
      <c r="H3624" s="59">
        <v>193321</v>
      </c>
      <c r="I3624" s="59" t="s">
        <v>69</v>
      </c>
      <c r="J3624" s="59">
        <v>6025978</v>
      </c>
      <c r="K3624" s="59" t="s">
        <v>4190</v>
      </c>
      <c r="L3624" s="61" t="s">
        <v>113</v>
      </c>
      <c r="M3624" s="61">
        <f>VLOOKUP(H3624,zdroj!C:F,4,0)</f>
        <v>0</v>
      </c>
      <c r="N3624" s="61" t="str">
        <f t="shared" si="112"/>
        <v>katB</v>
      </c>
      <c r="P3624" s="73" t="str">
        <f t="shared" si="113"/>
        <v/>
      </c>
      <c r="Q3624" s="61" t="s">
        <v>30</v>
      </c>
    </row>
    <row r="3625" spans="8:17" x14ac:dyDescent="0.25">
      <c r="H3625" s="59">
        <v>193321</v>
      </c>
      <c r="I3625" s="59" t="s">
        <v>69</v>
      </c>
      <c r="J3625" s="59">
        <v>6025986</v>
      </c>
      <c r="K3625" s="59" t="s">
        <v>4191</v>
      </c>
      <c r="L3625" s="61" t="s">
        <v>113</v>
      </c>
      <c r="M3625" s="61">
        <f>VLOOKUP(H3625,zdroj!C:F,4,0)</f>
        <v>0</v>
      </c>
      <c r="N3625" s="61" t="str">
        <f t="shared" si="112"/>
        <v>katB</v>
      </c>
      <c r="P3625" s="73" t="str">
        <f t="shared" si="113"/>
        <v/>
      </c>
      <c r="Q3625" s="61" t="s">
        <v>30</v>
      </c>
    </row>
    <row r="3626" spans="8:17" x14ac:dyDescent="0.25">
      <c r="H3626" s="59">
        <v>193321</v>
      </c>
      <c r="I3626" s="59" t="s">
        <v>69</v>
      </c>
      <c r="J3626" s="59">
        <v>6025994</v>
      </c>
      <c r="K3626" s="59" t="s">
        <v>4192</v>
      </c>
      <c r="L3626" s="61" t="s">
        <v>113</v>
      </c>
      <c r="M3626" s="61">
        <f>VLOOKUP(H3626,zdroj!C:F,4,0)</f>
        <v>0</v>
      </c>
      <c r="N3626" s="61" t="str">
        <f t="shared" si="112"/>
        <v>katB</v>
      </c>
      <c r="P3626" s="73" t="str">
        <f t="shared" si="113"/>
        <v/>
      </c>
      <c r="Q3626" s="61" t="s">
        <v>30</v>
      </c>
    </row>
    <row r="3627" spans="8:17" x14ac:dyDescent="0.25">
      <c r="H3627" s="59">
        <v>193321</v>
      </c>
      <c r="I3627" s="59" t="s">
        <v>69</v>
      </c>
      <c r="J3627" s="59">
        <v>6026001</v>
      </c>
      <c r="K3627" s="59" t="s">
        <v>4193</v>
      </c>
      <c r="L3627" s="61" t="s">
        <v>113</v>
      </c>
      <c r="M3627" s="61">
        <f>VLOOKUP(H3627,zdroj!C:F,4,0)</f>
        <v>0</v>
      </c>
      <c r="N3627" s="61" t="str">
        <f t="shared" si="112"/>
        <v>katB</v>
      </c>
      <c r="P3627" s="73" t="str">
        <f t="shared" si="113"/>
        <v/>
      </c>
      <c r="Q3627" s="61" t="s">
        <v>30</v>
      </c>
    </row>
    <row r="3628" spans="8:17" x14ac:dyDescent="0.25">
      <c r="H3628" s="59">
        <v>193321</v>
      </c>
      <c r="I3628" s="59" t="s">
        <v>69</v>
      </c>
      <c r="J3628" s="59">
        <v>6026010</v>
      </c>
      <c r="K3628" s="59" t="s">
        <v>4194</v>
      </c>
      <c r="L3628" s="61" t="s">
        <v>113</v>
      </c>
      <c r="M3628" s="61">
        <f>VLOOKUP(H3628,zdroj!C:F,4,0)</f>
        <v>0</v>
      </c>
      <c r="N3628" s="61" t="str">
        <f t="shared" si="112"/>
        <v>katB</v>
      </c>
      <c r="P3628" s="73" t="str">
        <f t="shared" si="113"/>
        <v/>
      </c>
      <c r="Q3628" s="61" t="s">
        <v>30</v>
      </c>
    </row>
    <row r="3629" spans="8:17" x14ac:dyDescent="0.25">
      <c r="H3629" s="59">
        <v>193321</v>
      </c>
      <c r="I3629" s="59" t="s">
        <v>69</v>
      </c>
      <c r="J3629" s="59">
        <v>6026028</v>
      </c>
      <c r="K3629" s="59" t="s">
        <v>4195</v>
      </c>
      <c r="L3629" s="61" t="s">
        <v>113</v>
      </c>
      <c r="M3629" s="61">
        <f>VLOOKUP(H3629,zdroj!C:F,4,0)</f>
        <v>0</v>
      </c>
      <c r="N3629" s="61" t="str">
        <f t="shared" si="112"/>
        <v>katB</v>
      </c>
      <c r="P3629" s="73" t="str">
        <f t="shared" si="113"/>
        <v/>
      </c>
      <c r="Q3629" s="61" t="s">
        <v>30</v>
      </c>
    </row>
    <row r="3630" spans="8:17" x14ac:dyDescent="0.25">
      <c r="H3630" s="59">
        <v>193321</v>
      </c>
      <c r="I3630" s="59" t="s">
        <v>69</v>
      </c>
      <c r="J3630" s="59">
        <v>6026036</v>
      </c>
      <c r="K3630" s="59" t="s">
        <v>4196</v>
      </c>
      <c r="L3630" s="61" t="s">
        <v>113</v>
      </c>
      <c r="M3630" s="61">
        <f>VLOOKUP(H3630,zdroj!C:F,4,0)</f>
        <v>0</v>
      </c>
      <c r="N3630" s="61" t="str">
        <f t="shared" si="112"/>
        <v>katB</v>
      </c>
      <c r="P3630" s="73" t="str">
        <f t="shared" si="113"/>
        <v/>
      </c>
      <c r="Q3630" s="61" t="s">
        <v>30</v>
      </c>
    </row>
    <row r="3631" spans="8:17" x14ac:dyDescent="0.25">
      <c r="H3631" s="59">
        <v>193321</v>
      </c>
      <c r="I3631" s="59" t="s">
        <v>69</v>
      </c>
      <c r="J3631" s="59">
        <v>6026044</v>
      </c>
      <c r="K3631" s="59" t="s">
        <v>4197</v>
      </c>
      <c r="L3631" s="61" t="s">
        <v>113</v>
      </c>
      <c r="M3631" s="61">
        <f>VLOOKUP(H3631,zdroj!C:F,4,0)</f>
        <v>0</v>
      </c>
      <c r="N3631" s="61" t="str">
        <f t="shared" si="112"/>
        <v>katB</v>
      </c>
      <c r="P3631" s="73" t="str">
        <f t="shared" si="113"/>
        <v/>
      </c>
      <c r="Q3631" s="61" t="s">
        <v>30</v>
      </c>
    </row>
    <row r="3632" spans="8:17" x14ac:dyDescent="0.25">
      <c r="H3632" s="59">
        <v>193321</v>
      </c>
      <c r="I3632" s="59" t="s">
        <v>69</v>
      </c>
      <c r="J3632" s="59">
        <v>6026052</v>
      </c>
      <c r="K3632" s="59" t="s">
        <v>4198</v>
      </c>
      <c r="L3632" s="61" t="s">
        <v>113</v>
      </c>
      <c r="M3632" s="61">
        <f>VLOOKUP(H3632,zdroj!C:F,4,0)</f>
        <v>0</v>
      </c>
      <c r="N3632" s="61" t="str">
        <f t="shared" si="112"/>
        <v>katB</v>
      </c>
      <c r="P3632" s="73" t="str">
        <f t="shared" si="113"/>
        <v/>
      </c>
      <c r="Q3632" s="61" t="s">
        <v>30</v>
      </c>
    </row>
    <row r="3633" spans="8:17" x14ac:dyDescent="0.25">
      <c r="H3633" s="59">
        <v>193321</v>
      </c>
      <c r="I3633" s="59" t="s">
        <v>69</v>
      </c>
      <c r="J3633" s="59">
        <v>6026061</v>
      </c>
      <c r="K3633" s="59" t="s">
        <v>4199</v>
      </c>
      <c r="L3633" s="61" t="s">
        <v>113</v>
      </c>
      <c r="M3633" s="61">
        <f>VLOOKUP(H3633,zdroj!C:F,4,0)</f>
        <v>0</v>
      </c>
      <c r="N3633" s="61" t="str">
        <f t="shared" si="112"/>
        <v>katB</v>
      </c>
      <c r="P3633" s="73" t="str">
        <f t="shared" si="113"/>
        <v/>
      </c>
      <c r="Q3633" s="61" t="s">
        <v>30</v>
      </c>
    </row>
    <row r="3634" spans="8:17" x14ac:dyDescent="0.25">
      <c r="H3634" s="59">
        <v>193321</v>
      </c>
      <c r="I3634" s="59" t="s">
        <v>69</v>
      </c>
      <c r="J3634" s="59">
        <v>6026079</v>
      </c>
      <c r="K3634" s="59" t="s">
        <v>4200</v>
      </c>
      <c r="L3634" s="61" t="s">
        <v>113</v>
      </c>
      <c r="M3634" s="61">
        <f>VLOOKUP(H3634,zdroj!C:F,4,0)</f>
        <v>0</v>
      </c>
      <c r="N3634" s="61" t="str">
        <f t="shared" si="112"/>
        <v>katB</v>
      </c>
      <c r="P3634" s="73" t="str">
        <f t="shared" si="113"/>
        <v/>
      </c>
      <c r="Q3634" s="61" t="s">
        <v>30</v>
      </c>
    </row>
    <row r="3635" spans="8:17" x14ac:dyDescent="0.25">
      <c r="H3635" s="59">
        <v>193321</v>
      </c>
      <c r="I3635" s="59" t="s">
        <v>69</v>
      </c>
      <c r="J3635" s="59">
        <v>6026087</v>
      </c>
      <c r="K3635" s="59" t="s">
        <v>4201</v>
      </c>
      <c r="L3635" s="61" t="s">
        <v>113</v>
      </c>
      <c r="M3635" s="61">
        <f>VLOOKUP(H3635,zdroj!C:F,4,0)</f>
        <v>0</v>
      </c>
      <c r="N3635" s="61" t="str">
        <f t="shared" si="112"/>
        <v>katB</v>
      </c>
      <c r="P3635" s="73" t="str">
        <f t="shared" si="113"/>
        <v/>
      </c>
      <c r="Q3635" s="61" t="s">
        <v>30</v>
      </c>
    </row>
    <row r="3636" spans="8:17" x14ac:dyDescent="0.25">
      <c r="H3636" s="59">
        <v>193321</v>
      </c>
      <c r="I3636" s="59" t="s">
        <v>69</v>
      </c>
      <c r="J3636" s="59">
        <v>6026095</v>
      </c>
      <c r="K3636" s="59" t="s">
        <v>4202</v>
      </c>
      <c r="L3636" s="61" t="s">
        <v>113</v>
      </c>
      <c r="M3636" s="61">
        <f>VLOOKUP(H3636,zdroj!C:F,4,0)</f>
        <v>0</v>
      </c>
      <c r="N3636" s="61" t="str">
        <f t="shared" si="112"/>
        <v>katB</v>
      </c>
      <c r="P3636" s="73" t="str">
        <f t="shared" si="113"/>
        <v/>
      </c>
      <c r="Q3636" s="61" t="s">
        <v>30</v>
      </c>
    </row>
    <row r="3637" spans="8:17" x14ac:dyDescent="0.25">
      <c r="H3637" s="59">
        <v>193321</v>
      </c>
      <c r="I3637" s="59" t="s">
        <v>69</v>
      </c>
      <c r="J3637" s="59">
        <v>6026109</v>
      </c>
      <c r="K3637" s="59" t="s">
        <v>4203</v>
      </c>
      <c r="L3637" s="61" t="s">
        <v>113</v>
      </c>
      <c r="M3637" s="61">
        <f>VLOOKUP(H3637,zdroj!C:F,4,0)</f>
        <v>0</v>
      </c>
      <c r="N3637" s="61" t="str">
        <f t="shared" si="112"/>
        <v>katB</v>
      </c>
      <c r="P3637" s="73" t="str">
        <f t="shared" si="113"/>
        <v/>
      </c>
      <c r="Q3637" s="61" t="s">
        <v>30</v>
      </c>
    </row>
    <row r="3638" spans="8:17" x14ac:dyDescent="0.25">
      <c r="H3638" s="59">
        <v>193321</v>
      </c>
      <c r="I3638" s="59" t="s">
        <v>69</v>
      </c>
      <c r="J3638" s="59">
        <v>6026117</v>
      </c>
      <c r="K3638" s="59" t="s">
        <v>4204</v>
      </c>
      <c r="L3638" s="61" t="s">
        <v>113</v>
      </c>
      <c r="M3638" s="61">
        <f>VLOOKUP(H3638,zdroj!C:F,4,0)</f>
        <v>0</v>
      </c>
      <c r="N3638" s="61" t="str">
        <f t="shared" si="112"/>
        <v>katB</v>
      </c>
      <c r="P3638" s="73" t="str">
        <f t="shared" si="113"/>
        <v/>
      </c>
      <c r="Q3638" s="61" t="s">
        <v>30</v>
      </c>
    </row>
    <row r="3639" spans="8:17" x14ac:dyDescent="0.25">
      <c r="H3639" s="59">
        <v>193321</v>
      </c>
      <c r="I3639" s="59" t="s">
        <v>69</v>
      </c>
      <c r="J3639" s="59">
        <v>6026125</v>
      </c>
      <c r="K3639" s="59" t="s">
        <v>4205</v>
      </c>
      <c r="L3639" s="61" t="s">
        <v>113</v>
      </c>
      <c r="M3639" s="61">
        <f>VLOOKUP(H3639,zdroj!C:F,4,0)</f>
        <v>0</v>
      </c>
      <c r="N3639" s="61" t="str">
        <f t="shared" si="112"/>
        <v>katB</v>
      </c>
      <c r="P3639" s="73" t="str">
        <f t="shared" si="113"/>
        <v/>
      </c>
      <c r="Q3639" s="61" t="s">
        <v>30</v>
      </c>
    </row>
    <row r="3640" spans="8:17" x14ac:dyDescent="0.25">
      <c r="H3640" s="59">
        <v>193321</v>
      </c>
      <c r="I3640" s="59" t="s">
        <v>69</v>
      </c>
      <c r="J3640" s="59">
        <v>6026133</v>
      </c>
      <c r="K3640" s="59" t="s">
        <v>4206</v>
      </c>
      <c r="L3640" s="61" t="s">
        <v>113</v>
      </c>
      <c r="M3640" s="61">
        <f>VLOOKUP(H3640,zdroj!C:F,4,0)</f>
        <v>0</v>
      </c>
      <c r="N3640" s="61" t="str">
        <f t="shared" si="112"/>
        <v>katB</v>
      </c>
      <c r="P3640" s="73" t="str">
        <f t="shared" si="113"/>
        <v/>
      </c>
      <c r="Q3640" s="61" t="s">
        <v>30</v>
      </c>
    </row>
    <row r="3641" spans="8:17" x14ac:dyDescent="0.25">
      <c r="H3641" s="59">
        <v>193321</v>
      </c>
      <c r="I3641" s="59" t="s">
        <v>69</v>
      </c>
      <c r="J3641" s="59">
        <v>6026141</v>
      </c>
      <c r="K3641" s="59" t="s">
        <v>4207</v>
      </c>
      <c r="L3641" s="61" t="s">
        <v>113</v>
      </c>
      <c r="M3641" s="61">
        <f>VLOOKUP(H3641,zdroj!C:F,4,0)</f>
        <v>0</v>
      </c>
      <c r="N3641" s="61" t="str">
        <f t="shared" si="112"/>
        <v>katB</v>
      </c>
      <c r="P3641" s="73" t="str">
        <f t="shared" si="113"/>
        <v/>
      </c>
      <c r="Q3641" s="61" t="s">
        <v>30</v>
      </c>
    </row>
    <row r="3642" spans="8:17" x14ac:dyDescent="0.25">
      <c r="H3642" s="59">
        <v>193321</v>
      </c>
      <c r="I3642" s="59" t="s">
        <v>69</v>
      </c>
      <c r="J3642" s="59">
        <v>6026168</v>
      </c>
      <c r="K3642" s="59" t="s">
        <v>4208</v>
      </c>
      <c r="L3642" s="61" t="s">
        <v>113</v>
      </c>
      <c r="M3642" s="61">
        <f>VLOOKUP(H3642,zdroj!C:F,4,0)</f>
        <v>0</v>
      </c>
      <c r="N3642" s="61" t="str">
        <f t="shared" si="112"/>
        <v>katB</v>
      </c>
      <c r="P3642" s="73" t="str">
        <f t="shared" si="113"/>
        <v/>
      </c>
      <c r="Q3642" s="61" t="s">
        <v>30</v>
      </c>
    </row>
    <row r="3643" spans="8:17" x14ac:dyDescent="0.25">
      <c r="H3643" s="59">
        <v>193321</v>
      </c>
      <c r="I3643" s="59" t="s">
        <v>69</v>
      </c>
      <c r="J3643" s="59">
        <v>6026176</v>
      </c>
      <c r="K3643" s="59" t="s">
        <v>4209</v>
      </c>
      <c r="L3643" s="61" t="s">
        <v>113</v>
      </c>
      <c r="M3643" s="61">
        <f>VLOOKUP(H3643,zdroj!C:F,4,0)</f>
        <v>0</v>
      </c>
      <c r="N3643" s="61" t="str">
        <f t="shared" si="112"/>
        <v>katB</v>
      </c>
      <c r="P3643" s="73" t="str">
        <f t="shared" si="113"/>
        <v/>
      </c>
      <c r="Q3643" s="61" t="s">
        <v>30</v>
      </c>
    </row>
    <row r="3644" spans="8:17" x14ac:dyDescent="0.25">
      <c r="H3644" s="59">
        <v>193321</v>
      </c>
      <c r="I3644" s="59" t="s">
        <v>69</v>
      </c>
      <c r="J3644" s="59">
        <v>6026184</v>
      </c>
      <c r="K3644" s="59" t="s">
        <v>4210</v>
      </c>
      <c r="L3644" s="61" t="s">
        <v>113</v>
      </c>
      <c r="M3644" s="61">
        <f>VLOOKUP(H3644,zdroj!C:F,4,0)</f>
        <v>0</v>
      </c>
      <c r="N3644" s="61" t="str">
        <f t="shared" si="112"/>
        <v>katB</v>
      </c>
      <c r="P3644" s="73" t="str">
        <f t="shared" si="113"/>
        <v/>
      </c>
      <c r="Q3644" s="61" t="s">
        <v>30</v>
      </c>
    </row>
    <row r="3645" spans="8:17" x14ac:dyDescent="0.25">
      <c r="H3645" s="59">
        <v>193321</v>
      </c>
      <c r="I3645" s="59" t="s">
        <v>69</v>
      </c>
      <c r="J3645" s="59">
        <v>6026192</v>
      </c>
      <c r="K3645" s="59" t="s">
        <v>4211</v>
      </c>
      <c r="L3645" s="61" t="s">
        <v>113</v>
      </c>
      <c r="M3645" s="61">
        <f>VLOOKUP(H3645,zdroj!C:F,4,0)</f>
        <v>0</v>
      </c>
      <c r="N3645" s="61" t="str">
        <f t="shared" si="112"/>
        <v>katB</v>
      </c>
      <c r="P3645" s="73" t="str">
        <f t="shared" si="113"/>
        <v/>
      </c>
      <c r="Q3645" s="61" t="s">
        <v>30</v>
      </c>
    </row>
    <row r="3646" spans="8:17" x14ac:dyDescent="0.25">
      <c r="H3646" s="59">
        <v>193321</v>
      </c>
      <c r="I3646" s="59" t="s">
        <v>69</v>
      </c>
      <c r="J3646" s="59">
        <v>6026206</v>
      </c>
      <c r="K3646" s="59" t="s">
        <v>4212</v>
      </c>
      <c r="L3646" s="61" t="s">
        <v>113</v>
      </c>
      <c r="M3646" s="61">
        <f>VLOOKUP(H3646,zdroj!C:F,4,0)</f>
        <v>0</v>
      </c>
      <c r="N3646" s="61" t="str">
        <f t="shared" si="112"/>
        <v>katB</v>
      </c>
      <c r="P3646" s="73" t="str">
        <f t="shared" si="113"/>
        <v/>
      </c>
      <c r="Q3646" s="61" t="s">
        <v>30</v>
      </c>
    </row>
    <row r="3647" spans="8:17" x14ac:dyDescent="0.25">
      <c r="H3647" s="59">
        <v>193321</v>
      </c>
      <c r="I3647" s="59" t="s">
        <v>69</v>
      </c>
      <c r="J3647" s="59">
        <v>6026214</v>
      </c>
      <c r="K3647" s="59" t="s">
        <v>4213</v>
      </c>
      <c r="L3647" s="61" t="s">
        <v>113</v>
      </c>
      <c r="M3647" s="61">
        <f>VLOOKUP(H3647,zdroj!C:F,4,0)</f>
        <v>0</v>
      </c>
      <c r="N3647" s="61" t="str">
        <f t="shared" si="112"/>
        <v>katB</v>
      </c>
      <c r="P3647" s="73" t="str">
        <f t="shared" si="113"/>
        <v/>
      </c>
      <c r="Q3647" s="61" t="s">
        <v>30</v>
      </c>
    </row>
    <row r="3648" spans="8:17" x14ac:dyDescent="0.25">
      <c r="H3648" s="59">
        <v>193321</v>
      </c>
      <c r="I3648" s="59" t="s">
        <v>69</v>
      </c>
      <c r="J3648" s="59">
        <v>6026222</v>
      </c>
      <c r="K3648" s="59" t="s">
        <v>4214</v>
      </c>
      <c r="L3648" s="61" t="s">
        <v>113</v>
      </c>
      <c r="M3648" s="61">
        <f>VLOOKUP(H3648,zdroj!C:F,4,0)</f>
        <v>0</v>
      </c>
      <c r="N3648" s="61" t="str">
        <f t="shared" si="112"/>
        <v>katB</v>
      </c>
      <c r="P3648" s="73" t="str">
        <f t="shared" si="113"/>
        <v/>
      </c>
      <c r="Q3648" s="61" t="s">
        <v>30</v>
      </c>
    </row>
    <row r="3649" spans="8:17" x14ac:dyDescent="0.25">
      <c r="H3649" s="59">
        <v>193321</v>
      </c>
      <c r="I3649" s="59" t="s">
        <v>69</v>
      </c>
      <c r="J3649" s="59">
        <v>6026231</v>
      </c>
      <c r="K3649" s="59" t="s">
        <v>4215</v>
      </c>
      <c r="L3649" s="61" t="s">
        <v>113</v>
      </c>
      <c r="M3649" s="61">
        <f>VLOOKUP(H3649,zdroj!C:F,4,0)</f>
        <v>0</v>
      </c>
      <c r="N3649" s="61" t="str">
        <f t="shared" si="112"/>
        <v>katB</v>
      </c>
      <c r="P3649" s="73" t="str">
        <f t="shared" si="113"/>
        <v/>
      </c>
      <c r="Q3649" s="61" t="s">
        <v>30</v>
      </c>
    </row>
    <row r="3650" spans="8:17" x14ac:dyDescent="0.25">
      <c r="H3650" s="59">
        <v>193321</v>
      </c>
      <c r="I3650" s="59" t="s">
        <v>69</v>
      </c>
      <c r="J3650" s="59">
        <v>6026249</v>
      </c>
      <c r="K3650" s="59" t="s">
        <v>4216</v>
      </c>
      <c r="L3650" s="61" t="s">
        <v>113</v>
      </c>
      <c r="M3650" s="61">
        <f>VLOOKUP(H3650,zdroj!C:F,4,0)</f>
        <v>0</v>
      </c>
      <c r="N3650" s="61" t="str">
        <f t="shared" si="112"/>
        <v>katB</v>
      </c>
      <c r="P3650" s="73" t="str">
        <f t="shared" si="113"/>
        <v/>
      </c>
      <c r="Q3650" s="61" t="s">
        <v>30</v>
      </c>
    </row>
    <row r="3651" spans="8:17" x14ac:dyDescent="0.25">
      <c r="H3651" s="59">
        <v>193321</v>
      </c>
      <c r="I3651" s="59" t="s">
        <v>69</v>
      </c>
      <c r="J3651" s="59">
        <v>6026257</v>
      </c>
      <c r="K3651" s="59" t="s">
        <v>4217</v>
      </c>
      <c r="L3651" s="61" t="s">
        <v>113</v>
      </c>
      <c r="M3651" s="61">
        <f>VLOOKUP(H3651,zdroj!C:F,4,0)</f>
        <v>0</v>
      </c>
      <c r="N3651" s="61" t="str">
        <f t="shared" si="112"/>
        <v>katB</v>
      </c>
      <c r="P3651" s="73" t="str">
        <f t="shared" si="113"/>
        <v/>
      </c>
      <c r="Q3651" s="61" t="s">
        <v>30</v>
      </c>
    </row>
    <row r="3652" spans="8:17" x14ac:dyDescent="0.25">
      <c r="H3652" s="59">
        <v>193321</v>
      </c>
      <c r="I3652" s="59" t="s">
        <v>69</v>
      </c>
      <c r="J3652" s="59">
        <v>6026265</v>
      </c>
      <c r="K3652" s="59" t="s">
        <v>4218</v>
      </c>
      <c r="L3652" s="61" t="s">
        <v>113</v>
      </c>
      <c r="M3652" s="61">
        <f>VLOOKUP(H3652,zdroj!C:F,4,0)</f>
        <v>0</v>
      </c>
      <c r="N3652" s="61" t="str">
        <f t="shared" si="112"/>
        <v>katB</v>
      </c>
      <c r="P3652" s="73" t="str">
        <f t="shared" si="113"/>
        <v/>
      </c>
      <c r="Q3652" s="61" t="s">
        <v>30</v>
      </c>
    </row>
    <row r="3653" spans="8:17" x14ac:dyDescent="0.25">
      <c r="H3653" s="59">
        <v>193321</v>
      </c>
      <c r="I3653" s="59" t="s">
        <v>69</v>
      </c>
      <c r="J3653" s="59">
        <v>6026273</v>
      </c>
      <c r="K3653" s="59" t="s">
        <v>4219</v>
      </c>
      <c r="L3653" s="61" t="s">
        <v>113</v>
      </c>
      <c r="M3653" s="61">
        <f>VLOOKUP(H3653,zdroj!C:F,4,0)</f>
        <v>0</v>
      </c>
      <c r="N3653" s="61" t="str">
        <f t="shared" si="112"/>
        <v>katB</v>
      </c>
      <c r="P3653" s="73" t="str">
        <f t="shared" si="113"/>
        <v/>
      </c>
      <c r="Q3653" s="61" t="s">
        <v>30</v>
      </c>
    </row>
    <row r="3654" spans="8:17" x14ac:dyDescent="0.25">
      <c r="H3654" s="59">
        <v>193321</v>
      </c>
      <c r="I3654" s="59" t="s">
        <v>69</v>
      </c>
      <c r="J3654" s="59">
        <v>6026281</v>
      </c>
      <c r="K3654" s="59" t="s">
        <v>4220</v>
      </c>
      <c r="L3654" s="61" t="s">
        <v>113</v>
      </c>
      <c r="M3654" s="61">
        <f>VLOOKUP(H3654,zdroj!C:F,4,0)</f>
        <v>0</v>
      </c>
      <c r="N3654" s="61" t="str">
        <f t="shared" si="112"/>
        <v>katB</v>
      </c>
      <c r="P3654" s="73" t="str">
        <f t="shared" si="113"/>
        <v/>
      </c>
      <c r="Q3654" s="61" t="s">
        <v>30</v>
      </c>
    </row>
    <row r="3655" spans="8:17" x14ac:dyDescent="0.25">
      <c r="H3655" s="59">
        <v>193321</v>
      </c>
      <c r="I3655" s="59" t="s">
        <v>69</v>
      </c>
      <c r="J3655" s="59">
        <v>6026290</v>
      </c>
      <c r="K3655" s="59" t="s">
        <v>4221</v>
      </c>
      <c r="L3655" s="61" t="s">
        <v>113</v>
      </c>
      <c r="M3655" s="61">
        <f>VLOOKUP(H3655,zdroj!C:F,4,0)</f>
        <v>0</v>
      </c>
      <c r="N3655" s="61" t="str">
        <f t="shared" ref="N3655:N3718" si="114">IF(M3655="A",IF(L3655="katA","katB",L3655),L3655)</f>
        <v>katB</v>
      </c>
      <c r="P3655" s="73" t="str">
        <f t="shared" ref="P3655:P3718" si="115">IF(O3655="A",1,"")</f>
        <v/>
      </c>
      <c r="Q3655" s="61" t="s">
        <v>30</v>
      </c>
    </row>
    <row r="3656" spans="8:17" x14ac:dyDescent="0.25">
      <c r="H3656" s="59">
        <v>193321</v>
      </c>
      <c r="I3656" s="59" t="s">
        <v>69</v>
      </c>
      <c r="J3656" s="59">
        <v>6026303</v>
      </c>
      <c r="K3656" s="59" t="s">
        <v>4222</v>
      </c>
      <c r="L3656" s="61" t="s">
        <v>113</v>
      </c>
      <c r="M3656" s="61">
        <f>VLOOKUP(H3656,zdroj!C:F,4,0)</f>
        <v>0</v>
      </c>
      <c r="N3656" s="61" t="str">
        <f t="shared" si="114"/>
        <v>katB</v>
      </c>
      <c r="P3656" s="73" t="str">
        <f t="shared" si="115"/>
        <v/>
      </c>
      <c r="Q3656" s="61" t="s">
        <v>30</v>
      </c>
    </row>
    <row r="3657" spans="8:17" x14ac:dyDescent="0.25">
      <c r="H3657" s="59">
        <v>193321</v>
      </c>
      <c r="I3657" s="59" t="s">
        <v>69</v>
      </c>
      <c r="J3657" s="59">
        <v>6026311</v>
      </c>
      <c r="K3657" s="59" t="s">
        <v>4223</v>
      </c>
      <c r="L3657" s="61" t="s">
        <v>113</v>
      </c>
      <c r="M3657" s="61">
        <f>VLOOKUP(H3657,zdroj!C:F,4,0)</f>
        <v>0</v>
      </c>
      <c r="N3657" s="61" t="str">
        <f t="shared" si="114"/>
        <v>katB</v>
      </c>
      <c r="P3657" s="73" t="str">
        <f t="shared" si="115"/>
        <v/>
      </c>
      <c r="Q3657" s="61" t="s">
        <v>30</v>
      </c>
    </row>
    <row r="3658" spans="8:17" x14ac:dyDescent="0.25">
      <c r="H3658" s="59">
        <v>193321</v>
      </c>
      <c r="I3658" s="59" t="s">
        <v>69</v>
      </c>
      <c r="J3658" s="59">
        <v>6026320</v>
      </c>
      <c r="K3658" s="59" t="s">
        <v>4224</v>
      </c>
      <c r="L3658" s="61" t="s">
        <v>113</v>
      </c>
      <c r="M3658" s="61">
        <f>VLOOKUP(H3658,zdroj!C:F,4,0)</f>
        <v>0</v>
      </c>
      <c r="N3658" s="61" t="str">
        <f t="shared" si="114"/>
        <v>katB</v>
      </c>
      <c r="P3658" s="73" t="str">
        <f t="shared" si="115"/>
        <v/>
      </c>
      <c r="Q3658" s="61" t="s">
        <v>30</v>
      </c>
    </row>
    <row r="3659" spans="8:17" x14ac:dyDescent="0.25">
      <c r="H3659" s="59">
        <v>193321</v>
      </c>
      <c r="I3659" s="59" t="s">
        <v>69</v>
      </c>
      <c r="J3659" s="59">
        <v>6026338</v>
      </c>
      <c r="K3659" s="59" t="s">
        <v>4225</v>
      </c>
      <c r="L3659" s="61" t="s">
        <v>113</v>
      </c>
      <c r="M3659" s="61">
        <f>VLOOKUP(H3659,zdroj!C:F,4,0)</f>
        <v>0</v>
      </c>
      <c r="N3659" s="61" t="str">
        <f t="shared" si="114"/>
        <v>katB</v>
      </c>
      <c r="P3659" s="73" t="str">
        <f t="shared" si="115"/>
        <v/>
      </c>
      <c r="Q3659" s="61" t="s">
        <v>30</v>
      </c>
    </row>
    <row r="3660" spans="8:17" x14ac:dyDescent="0.25">
      <c r="H3660" s="59">
        <v>193321</v>
      </c>
      <c r="I3660" s="59" t="s">
        <v>69</v>
      </c>
      <c r="J3660" s="59">
        <v>6026346</v>
      </c>
      <c r="K3660" s="59" t="s">
        <v>4226</v>
      </c>
      <c r="L3660" s="61" t="s">
        <v>113</v>
      </c>
      <c r="M3660" s="61">
        <f>VLOOKUP(H3660,zdroj!C:F,4,0)</f>
        <v>0</v>
      </c>
      <c r="N3660" s="61" t="str">
        <f t="shared" si="114"/>
        <v>katB</v>
      </c>
      <c r="P3660" s="73" t="str">
        <f t="shared" si="115"/>
        <v/>
      </c>
      <c r="Q3660" s="61" t="s">
        <v>30</v>
      </c>
    </row>
    <row r="3661" spans="8:17" x14ac:dyDescent="0.25">
      <c r="H3661" s="59">
        <v>193321</v>
      </c>
      <c r="I3661" s="59" t="s">
        <v>69</v>
      </c>
      <c r="J3661" s="59">
        <v>6026354</v>
      </c>
      <c r="K3661" s="59" t="s">
        <v>4227</v>
      </c>
      <c r="L3661" s="61" t="s">
        <v>113</v>
      </c>
      <c r="M3661" s="61">
        <f>VLOOKUP(H3661,zdroj!C:F,4,0)</f>
        <v>0</v>
      </c>
      <c r="N3661" s="61" t="str">
        <f t="shared" si="114"/>
        <v>katB</v>
      </c>
      <c r="P3661" s="73" t="str">
        <f t="shared" si="115"/>
        <v/>
      </c>
      <c r="Q3661" s="61" t="s">
        <v>30</v>
      </c>
    </row>
    <row r="3662" spans="8:17" x14ac:dyDescent="0.25">
      <c r="H3662" s="59">
        <v>193321</v>
      </c>
      <c r="I3662" s="59" t="s">
        <v>69</v>
      </c>
      <c r="J3662" s="59">
        <v>6026362</v>
      </c>
      <c r="K3662" s="59" t="s">
        <v>4228</v>
      </c>
      <c r="L3662" s="61" t="s">
        <v>113</v>
      </c>
      <c r="M3662" s="61">
        <f>VLOOKUP(H3662,zdroj!C:F,4,0)</f>
        <v>0</v>
      </c>
      <c r="N3662" s="61" t="str">
        <f t="shared" si="114"/>
        <v>katB</v>
      </c>
      <c r="P3662" s="73" t="str">
        <f t="shared" si="115"/>
        <v/>
      </c>
      <c r="Q3662" s="61" t="s">
        <v>30</v>
      </c>
    </row>
    <row r="3663" spans="8:17" x14ac:dyDescent="0.25">
      <c r="H3663" s="59">
        <v>193321</v>
      </c>
      <c r="I3663" s="59" t="s">
        <v>69</v>
      </c>
      <c r="J3663" s="59">
        <v>6026371</v>
      </c>
      <c r="K3663" s="59" t="s">
        <v>4229</v>
      </c>
      <c r="L3663" s="61" t="s">
        <v>113</v>
      </c>
      <c r="M3663" s="61">
        <f>VLOOKUP(H3663,zdroj!C:F,4,0)</f>
        <v>0</v>
      </c>
      <c r="N3663" s="61" t="str">
        <f t="shared" si="114"/>
        <v>katB</v>
      </c>
      <c r="P3663" s="73" t="str">
        <f t="shared" si="115"/>
        <v/>
      </c>
      <c r="Q3663" s="61" t="s">
        <v>30</v>
      </c>
    </row>
    <row r="3664" spans="8:17" x14ac:dyDescent="0.25">
      <c r="H3664" s="59">
        <v>193321</v>
      </c>
      <c r="I3664" s="59" t="s">
        <v>69</v>
      </c>
      <c r="J3664" s="59">
        <v>6026389</v>
      </c>
      <c r="K3664" s="59" t="s">
        <v>4230</v>
      </c>
      <c r="L3664" s="61" t="s">
        <v>113</v>
      </c>
      <c r="M3664" s="61">
        <f>VLOOKUP(H3664,zdroj!C:F,4,0)</f>
        <v>0</v>
      </c>
      <c r="N3664" s="61" t="str">
        <f t="shared" si="114"/>
        <v>katB</v>
      </c>
      <c r="P3664" s="73" t="str">
        <f t="shared" si="115"/>
        <v/>
      </c>
      <c r="Q3664" s="61" t="s">
        <v>30</v>
      </c>
    </row>
    <row r="3665" spans="8:17" x14ac:dyDescent="0.25">
      <c r="H3665" s="59">
        <v>193321</v>
      </c>
      <c r="I3665" s="59" t="s">
        <v>69</v>
      </c>
      <c r="J3665" s="59">
        <v>6026397</v>
      </c>
      <c r="K3665" s="59" t="s">
        <v>4231</v>
      </c>
      <c r="L3665" s="61" t="s">
        <v>113</v>
      </c>
      <c r="M3665" s="61">
        <f>VLOOKUP(H3665,zdroj!C:F,4,0)</f>
        <v>0</v>
      </c>
      <c r="N3665" s="61" t="str">
        <f t="shared" si="114"/>
        <v>katB</v>
      </c>
      <c r="P3665" s="73" t="str">
        <f t="shared" si="115"/>
        <v/>
      </c>
      <c r="Q3665" s="61" t="s">
        <v>30</v>
      </c>
    </row>
    <row r="3666" spans="8:17" x14ac:dyDescent="0.25">
      <c r="H3666" s="59">
        <v>193321</v>
      </c>
      <c r="I3666" s="59" t="s">
        <v>69</v>
      </c>
      <c r="J3666" s="59">
        <v>6026401</v>
      </c>
      <c r="K3666" s="59" t="s">
        <v>4232</v>
      </c>
      <c r="L3666" s="61" t="s">
        <v>113</v>
      </c>
      <c r="M3666" s="61">
        <f>VLOOKUP(H3666,zdroj!C:F,4,0)</f>
        <v>0</v>
      </c>
      <c r="N3666" s="61" t="str">
        <f t="shared" si="114"/>
        <v>katB</v>
      </c>
      <c r="P3666" s="73" t="str">
        <f t="shared" si="115"/>
        <v/>
      </c>
      <c r="Q3666" s="61" t="s">
        <v>30</v>
      </c>
    </row>
    <row r="3667" spans="8:17" x14ac:dyDescent="0.25">
      <c r="H3667" s="59">
        <v>193321</v>
      </c>
      <c r="I3667" s="59" t="s">
        <v>69</v>
      </c>
      <c r="J3667" s="59">
        <v>6026419</v>
      </c>
      <c r="K3667" s="59" t="s">
        <v>4233</v>
      </c>
      <c r="L3667" s="61" t="s">
        <v>113</v>
      </c>
      <c r="M3667" s="61">
        <f>VLOOKUP(H3667,zdroj!C:F,4,0)</f>
        <v>0</v>
      </c>
      <c r="N3667" s="61" t="str">
        <f t="shared" si="114"/>
        <v>katB</v>
      </c>
      <c r="P3667" s="73" t="str">
        <f t="shared" si="115"/>
        <v/>
      </c>
      <c r="Q3667" s="61" t="s">
        <v>30</v>
      </c>
    </row>
    <row r="3668" spans="8:17" x14ac:dyDescent="0.25">
      <c r="H3668" s="59">
        <v>193321</v>
      </c>
      <c r="I3668" s="59" t="s">
        <v>69</v>
      </c>
      <c r="J3668" s="59">
        <v>6026427</v>
      </c>
      <c r="K3668" s="59" t="s">
        <v>4234</v>
      </c>
      <c r="L3668" s="61" t="s">
        <v>113</v>
      </c>
      <c r="M3668" s="61">
        <f>VLOOKUP(H3668,zdroj!C:F,4,0)</f>
        <v>0</v>
      </c>
      <c r="N3668" s="61" t="str">
        <f t="shared" si="114"/>
        <v>katB</v>
      </c>
      <c r="P3668" s="73" t="str">
        <f t="shared" si="115"/>
        <v/>
      </c>
      <c r="Q3668" s="61" t="s">
        <v>30</v>
      </c>
    </row>
    <row r="3669" spans="8:17" x14ac:dyDescent="0.25">
      <c r="H3669" s="59">
        <v>193321</v>
      </c>
      <c r="I3669" s="59" t="s">
        <v>69</v>
      </c>
      <c r="J3669" s="59">
        <v>6026443</v>
      </c>
      <c r="K3669" s="59" t="s">
        <v>4235</v>
      </c>
      <c r="L3669" s="61" t="s">
        <v>81</v>
      </c>
      <c r="M3669" s="61">
        <f>VLOOKUP(H3669,zdroj!C:F,4,0)</f>
        <v>0</v>
      </c>
      <c r="N3669" s="61" t="str">
        <f t="shared" si="114"/>
        <v>-</v>
      </c>
      <c r="P3669" s="73" t="str">
        <f t="shared" si="115"/>
        <v/>
      </c>
      <c r="Q3669" s="61" t="s">
        <v>86</v>
      </c>
    </row>
    <row r="3670" spans="8:17" x14ac:dyDescent="0.25">
      <c r="H3670" s="59">
        <v>193321</v>
      </c>
      <c r="I3670" s="59" t="s">
        <v>69</v>
      </c>
      <c r="J3670" s="59">
        <v>28080491</v>
      </c>
      <c r="K3670" s="59" t="s">
        <v>4236</v>
      </c>
      <c r="L3670" s="61" t="s">
        <v>113</v>
      </c>
      <c r="M3670" s="61">
        <f>VLOOKUP(H3670,zdroj!C:F,4,0)</f>
        <v>0</v>
      </c>
      <c r="N3670" s="61" t="str">
        <f t="shared" si="114"/>
        <v>katB</v>
      </c>
      <c r="P3670" s="73" t="str">
        <f t="shared" si="115"/>
        <v/>
      </c>
      <c r="Q3670" s="61" t="s">
        <v>30</v>
      </c>
    </row>
    <row r="3671" spans="8:17" x14ac:dyDescent="0.25">
      <c r="H3671" s="59">
        <v>193321</v>
      </c>
      <c r="I3671" s="59" t="s">
        <v>69</v>
      </c>
      <c r="J3671" s="59">
        <v>41268024</v>
      </c>
      <c r="K3671" s="59" t="s">
        <v>4237</v>
      </c>
      <c r="L3671" s="61" t="s">
        <v>113</v>
      </c>
      <c r="M3671" s="61">
        <f>VLOOKUP(H3671,zdroj!C:F,4,0)</f>
        <v>0</v>
      </c>
      <c r="N3671" s="61" t="str">
        <f t="shared" si="114"/>
        <v>katB</v>
      </c>
      <c r="P3671" s="73" t="str">
        <f t="shared" si="115"/>
        <v/>
      </c>
      <c r="Q3671" s="61" t="s">
        <v>30</v>
      </c>
    </row>
    <row r="3672" spans="8:17" x14ac:dyDescent="0.25">
      <c r="H3672" s="59">
        <v>193321</v>
      </c>
      <c r="I3672" s="59" t="s">
        <v>69</v>
      </c>
      <c r="J3672" s="59">
        <v>41569881</v>
      </c>
      <c r="K3672" s="59" t="s">
        <v>4238</v>
      </c>
      <c r="L3672" s="61" t="s">
        <v>113</v>
      </c>
      <c r="M3672" s="61">
        <f>VLOOKUP(H3672,zdroj!C:F,4,0)</f>
        <v>0</v>
      </c>
      <c r="N3672" s="61" t="str">
        <f t="shared" si="114"/>
        <v>katB</v>
      </c>
      <c r="P3672" s="73" t="str">
        <f t="shared" si="115"/>
        <v/>
      </c>
      <c r="Q3672" s="61" t="s">
        <v>30</v>
      </c>
    </row>
    <row r="3673" spans="8:17" x14ac:dyDescent="0.25">
      <c r="H3673" s="59">
        <v>193321</v>
      </c>
      <c r="I3673" s="59" t="s">
        <v>69</v>
      </c>
      <c r="J3673" s="59">
        <v>71926798</v>
      </c>
      <c r="K3673" s="59" t="s">
        <v>4239</v>
      </c>
      <c r="L3673" s="61" t="s">
        <v>113</v>
      </c>
      <c r="M3673" s="61">
        <f>VLOOKUP(H3673,zdroj!C:F,4,0)</f>
        <v>0</v>
      </c>
      <c r="N3673" s="61" t="str">
        <f t="shared" si="114"/>
        <v>katB</v>
      </c>
      <c r="P3673" s="73" t="str">
        <f t="shared" si="115"/>
        <v/>
      </c>
      <c r="Q3673" s="61" t="s">
        <v>30</v>
      </c>
    </row>
    <row r="3674" spans="8:17" x14ac:dyDescent="0.25">
      <c r="H3674" s="59">
        <v>197513</v>
      </c>
      <c r="I3674" s="59" t="s">
        <v>69</v>
      </c>
      <c r="J3674" s="59">
        <v>1320912</v>
      </c>
      <c r="K3674" s="59" t="s">
        <v>4240</v>
      </c>
      <c r="L3674" s="61" t="s">
        <v>81</v>
      </c>
      <c r="M3674" s="61">
        <f>VLOOKUP(H3674,zdroj!C:F,4,0)</f>
        <v>0</v>
      </c>
      <c r="N3674" s="61" t="str">
        <f t="shared" si="114"/>
        <v>-</v>
      </c>
      <c r="P3674" s="73" t="str">
        <f t="shared" si="115"/>
        <v/>
      </c>
      <c r="Q3674" s="61" t="s">
        <v>84</v>
      </c>
    </row>
    <row r="3675" spans="8:17" x14ac:dyDescent="0.25">
      <c r="H3675" s="59">
        <v>197513</v>
      </c>
      <c r="I3675" s="59" t="s">
        <v>69</v>
      </c>
      <c r="J3675" s="59">
        <v>1320939</v>
      </c>
      <c r="K3675" s="59" t="s">
        <v>4241</v>
      </c>
      <c r="L3675" s="61" t="s">
        <v>81</v>
      </c>
      <c r="M3675" s="61">
        <f>VLOOKUP(H3675,zdroj!C:F,4,0)</f>
        <v>0</v>
      </c>
      <c r="N3675" s="61" t="str">
        <f t="shared" si="114"/>
        <v>-</v>
      </c>
      <c r="P3675" s="73" t="str">
        <f t="shared" si="115"/>
        <v/>
      </c>
      <c r="Q3675" s="61" t="s">
        <v>84</v>
      </c>
    </row>
    <row r="3676" spans="8:17" x14ac:dyDescent="0.25">
      <c r="H3676" s="59">
        <v>197513</v>
      </c>
      <c r="I3676" s="59" t="s">
        <v>69</v>
      </c>
      <c r="J3676" s="59">
        <v>1320947</v>
      </c>
      <c r="K3676" s="59" t="s">
        <v>4242</v>
      </c>
      <c r="L3676" s="61" t="s">
        <v>81</v>
      </c>
      <c r="M3676" s="61">
        <f>VLOOKUP(H3676,zdroj!C:F,4,0)</f>
        <v>0</v>
      </c>
      <c r="N3676" s="61" t="str">
        <f t="shared" si="114"/>
        <v>-</v>
      </c>
      <c r="P3676" s="73" t="str">
        <f t="shared" si="115"/>
        <v/>
      </c>
      <c r="Q3676" s="61" t="s">
        <v>84</v>
      </c>
    </row>
    <row r="3677" spans="8:17" x14ac:dyDescent="0.25">
      <c r="H3677" s="59">
        <v>197513</v>
      </c>
      <c r="I3677" s="59" t="s">
        <v>69</v>
      </c>
      <c r="J3677" s="59">
        <v>1320955</v>
      </c>
      <c r="K3677" s="59" t="s">
        <v>4243</v>
      </c>
      <c r="L3677" s="61" t="s">
        <v>81</v>
      </c>
      <c r="M3677" s="61">
        <f>VLOOKUP(H3677,zdroj!C:F,4,0)</f>
        <v>0</v>
      </c>
      <c r="N3677" s="61" t="str">
        <f t="shared" si="114"/>
        <v>-</v>
      </c>
      <c r="P3677" s="73" t="str">
        <f t="shared" si="115"/>
        <v/>
      </c>
      <c r="Q3677" s="61" t="s">
        <v>84</v>
      </c>
    </row>
    <row r="3678" spans="8:17" x14ac:dyDescent="0.25">
      <c r="H3678" s="59">
        <v>197513</v>
      </c>
      <c r="I3678" s="59" t="s">
        <v>69</v>
      </c>
      <c r="J3678" s="59">
        <v>1320963</v>
      </c>
      <c r="K3678" s="59" t="s">
        <v>4244</v>
      </c>
      <c r="L3678" s="61" t="s">
        <v>113</v>
      </c>
      <c r="M3678" s="61">
        <f>VLOOKUP(H3678,zdroj!C:F,4,0)</f>
        <v>0</v>
      </c>
      <c r="N3678" s="61" t="str">
        <f t="shared" si="114"/>
        <v>katB</v>
      </c>
      <c r="P3678" s="73" t="str">
        <f t="shared" si="115"/>
        <v/>
      </c>
      <c r="Q3678" s="61" t="s">
        <v>30</v>
      </c>
    </row>
    <row r="3679" spans="8:17" x14ac:dyDescent="0.25">
      <c r="H3679" s="59">
        <v>197513</v>
      </c>
      <c r="I3679" s="59" t="s">
        <v>69</v>
      </c>
      <c r="J3679" s="59">
        <v>1320971</v>
      </c>
      <c r="K3679" s="59" t="s">
        <v>4245</v>
      </c>
      <c r="L3679" s="61" t="s">
        <v>113</v>
      </c>
      <c r="M3679" s="61">
        <f>VLOOKUP(H3679,zdroj!C:F,4,0)</f>
        <v>0</v>
      </c>
      <c r="N3679" s="61" t="str">
        <f t="shared" si="114"/>
        <v>katB</v>
      </c>
      <c r="P3679" s="73" t="str">
        <f t="shared" si="115"/>
        <v/>
      </c>
      <c r="Q3679" s="61" t="s">
        <v>30</v>
      </c>
    </row>
    <row r="3680" spans="8:17" x14ac:dyDescent="0.25">
      <c r="H3680" s="59">
        <v>197513</v>
      </c>
      <c r="I3680" s="59" t="s">
        <v>69</v>
      </c>
      <c r="J3680" s="59">
        <v>1320980</v>
      </c>
      <c r="K3680" s="59" t="s">
        <v>4246</v>
      </c>
      <c r="L3680" s="61" t="s">
        <v>113</v>
      </c>
      <c r="M3680" s="61">
        <f>VLOOKUP(H3680,zdroj!C:F,4,0)</f>
        <v>0</v>
      </c>
      <c r="N3680" s="61" t="str">
        <f t="shared" si="114"/>
        <v>katB</v>
      </c>
      <c r="P3680" s="73" t="str">
        <f t="shared" si="115"/>
        <v/>
      </c>
      <c r="Q3680" s="61" t="s">
        <v>30</v>
      </c>
    </row>
    <row r="3681" spans="8:17" x14ac:dyDescent="0.25">
      <c r="H3681" s="59">
        <v>197513</v>
      </c>
      <c r="I3681" s="59" t="s">
        <v>69</v>
      </c>
      <c r="J3681" s="59">
        <v>1320998</v>
      </c>
      <c r="K3681" s="59" t="s">
        <v>4247</v>
      </c>
      <c r="L3681" s="61" t="s">
        <v>113</v>
      </c>
      <c r="M3681" s="61">
        <f>VLOOKUP(H3681,zdroj!C:F,4,0)</f>
        <v>0</v>
      </c>
      <c r="N3681" s="61" t="str">
        <f t="shared" si="114"/>
        <v>katB</v>
      </c>
      <c r="P3681" s="73" t="str">
        <f t="shared" si="115"/>
        <v/>
      </c>
      <c r="Q3681" s="61" t="s">
        <v>30</v>
      </c>
    </row>
    <row r="3682" spans="8:17" x14ac:dyDescent="0.25">
      <c r="H3682" s="59">
        <v>197513</v>
      </c>
      <c r="I3682" s="59" t="s">
        <v>69</v>
      </c>
      <c r="J3682" s="59">
        <v>1321005</v>
      </c>
      <c r="K3682" s="59" t="s">
        <v>4248</v>
      </c>
      <c r="L3682" s="61" t="s">
        <v>113</v>
      </c>
      <c r="M3682" s="61">
        <f>VLOOKUP(H3682,zdroj!C:F,4,0)</f>
        <v>0</v>
      </c>
      <c r="N3682" s="61" t="str">
        <f t="shared" si="114"/>
        <v>katB</v>
      </c>
      <c r="P3682" s="73" t="str">
        <f t="shared" si="115"/>
        <v/>
      </c>
      <c r="Q3682" s="61" t="s">
        <v>30</v>
      </c>
    </row>
    <row r="3683" spans="8:17" x14ac:dyDescent="0.25">
      <c r="H3683" s="59">
        <v>197513</v>
      </c>
      <c r="I3683" s="59" t="s">
        <v>69</v>
      </c>
      <c r="J3683" s="59">
        <v>1321013</v>
      </c>
      <c r="K3683" s="59" t="s">
        <v>4249</v>
      </c>
      <c r="L3683" s="61" t="s">
        <v>113</v>
      </c>
      <c r="M3683" s="61">
        <f>VLOOKUP(H3683,zdroj!C:F,4,0)</f>
        <v>0</v>
      </c>
      <c r="N3683" s="61" t="str">
        <f t="shared" si="114"/>
        <v>katB</v>
      </c>
      <c r="P3683" s="73" t="str">
        <f t="shared" si="115"/>
        <v/>
      </c>
      <c r="Q3683" s="61" t="s">
        <v>30</v>
      </c>
    </row>
    <row r="3684" spans="8:17" x14ac:dyDescent="0.25">
      <c r="H3684" s="59">
        <v>197513</v>
      </c>
      <c r="I3684" s="59" t="s">
        <v>69</v>
      </c>
      <c r="J3684" s="59">
        <v>1321021</v>
      </c>
      <c r="K3684" s="59" t="s">
        <v>4250</v>
      </c>
      <c r="L3684" s="61" t="s">
        <v>113</v>
      </c>
      <c r="M3684" s="61">
        <f>VLOOKUP(H3684,zdroj!C:F,4,0)</f>
        <v>0</v>
      </c>
      <c r="N3684" s="61" t="str">
        <f t="shared" si="114"/>
        <v>katB</v>
      </c>
      <c r="P3684" s="73" t="str">
        <f t="shared" si="115"/>
        <v/>
      </c>
      <c r="Q3684" s="61" t="s">
        <v>30</v>
      </c>
    </row>
    <row r="3685" spans="8:17" x14ac:dyDescent="0.25">
      <c r="H3685" s="59">
        <v>197513</v>
      </c>
      <c r="I3685" s="59" t="s">
        <v>69</v>
      </c>
      <c r="J3685" s="59">
        <v>1321030</v>
      </c>
      <c r="K3685" s="59" t="s">
        <v>4251</v>
      </c>
      <c r="L3685" s="61" t="s">
        <v>113</v>
      </c>
      <c r="M3685" s="61">
        <f>VLOOKUP(H3685,zdroj!C:F,4,0)</f>
        <v>0</v>
      </c>
      <c r="N3685" s="61" t="str">
        <f t="shared" si="114"/>
        <v>katB</v>
      </c>
      <c r="P3685" s="73" t="str">
        <f t="shared" si="115"/>
        <v/>
      </c>
      <c r="Q3685" s="61" t="s">
        <v>30</v>
      </c>
    </row>
    <row r="3686" spans="8:17" x14ac:dyDescent="0.25">
      <c r="H3686" s="59">
        <v>197513</v>
      </c>
      <c r="I3686" s="59" t="s">
        <v>69</v>
      </c>
      <c r="J3686" s="59">
        <v>1321048</v>
      </c>
      <c r="K3686" s="59" t="s">
        <v>4252</v>
      </c>
      <c r="L3686" s="61" t="s">
        <v>113</v>
      </c>
      <c r="M3686" s="61">
        <f>VLOOKUP(H3686,zdroj!C:F,4,0)</f>
        <v>0</v>
      </c>
      <c r="N3686" s="61" t="str">
        <f t="shared" si="114"/>
        <v>katB</v>
      </c>
      <c r="P3686" s="73" t="str">
        <f t="shared" si="115"/>
        <v/>
      </c>
      <c r="Q3686" s="61" t="s">
        <v>30</v>
      </c>
    </row>
    <row r="3687" spans="8:17" x14ac:dyDescent="0.25">
      <c r="H3687" s="59">
        <v>197513</v>
      </c>
      <c r="I3687" s="59" t="s">
        <v>69</v>
      </c>
      <c r="J3687" s="59">
        <v>1321056</v>
      </c>
      <c r="K3687" s="59" t="s">
        <v>4253</v>
      </c>
      <c r="L3687" s="61" t="s">
        <v>113</v>
      </c>
      <c r="M3687" s="61">
        <f>VLOOKUP(H3687,zdroj!C:F,4,0)</f>
        <v>0</v>
      </c>
      <c r="N3687" s="61" t="str">
        <f t="shared" si="114"/>
        <v>katB</v>
      </c>
      <c r="P3687" s="73" t="str">
        <f t="shared" si="115"/>
        <v/>
      </c>
      <c r="Q3687" s="61" t="s">
        <v>30</v>
      </c>
    </row>
    <row r="3688" spans="8:17" x14ac:dyDescent="0.25">
      <c r="H3688" s="59">
        <v>197513</v>
      </c>
      <c r="I3688" s="59" t="s">
        <v>69</v>
      </c>
      <c r="J3688" s="59">
        <v>1321064</v>
      </c>
      <c r="K3688" s="59" t="s">
        <v>4254</v>
      </c>
      <c r="L3688" s="61" t="s">
        <v>81</v>
      </c>
      <c r="M3688" s="61">
        <f>VLOOKUP(H3688,zdroj!C:F,4,0)</f>
        <v>0</v>
      </c>
      <c r="N3688" s="61" t="str">
        <f t="shared" si="114"/>
        <v>-</v>
      </c>
      <c r="P3688" s="73" t="str">
        <f t="shared" si="115"/>
        <v/>
      </c>
      <c r="Q3688" s="61" t="s">
        <v>84</v>
      </c>
    </row>
    <row r="3689" spans="8:17" x14ac:dyDescent="0.25">
      <c r="H3689" s="59">
        <v>197513</v>
      </c>
      <c r="I3689" s="59" t="s">
        <v>69</v>
      </c>
      <c r="J3689" s="59">
        <v>1321072</v>
      </c>
      <c r="K3689" s="59" t="s">
        <v>4255</v>
      </c>
      <c r="L3689" s="61" t="s">
        <v>113</v>
      </c>
      <c r="M3689" s="61">
        <f>VLOOKUP(H3689,zdroj!C:F,4,0)</f>
        <v>0</v>
      </c>
      <c r="N3689" s="61" t="str">
        <f t="shared" si="114"/>
        <v>katB</v>
      </c>
      <c r="P3689" s="73" t="str">
        <f t="shared" si="115"/>
        <v/>
      </c>
      <c r="Q3689" s="61" t="s">
        <v>30</v>
      </c>
    </row>
    <row r="3690" spans="8:17" x14ac:dyDescent="0.25">
      <c r="H3690" s="59">
        <v>197513</v>
      </c>
      <c r="I3690" s="59" t="s">
        <v>69</v>
      </c>
      <c r="J3690" s="59">
        <v>1321081</v>
      </c>
      <c r="K3690" s="59" t="s">
        <v>4256</v>
      </c>
      <c r="L3690" s="61" t="s">
        <v>113</v>
      </c>
      <c r="M3690" s="61">
        <f>VLOOKUP(H3690,zdroj!C:F,4,0)</f>
        <v>0</v>
      </c>
      <c r="N3690" s="61" t="str">
        <f t="shared" si="114"/>
        <v>katB</v>
      </c>
      <c r="P3690" s="73" t="str">
        <f t="shared" si="115"/>
        <v/>
      </c>
      <c r="Q3690" s="61" t="s">
        <v>30</v>
      </c>
    </row>
    <row r="3691" spans="8:17" x14ac:dyDescent="0.25">
      <c r="H3691" s="59">
        <v>197513</v>
      </c>
      <c r="I3691" s="59" t="s">
        <v>69</v>
      </c>
      <c r="J3691" s="59">
        <v>1321099</v>
      </c>
      <c r="K3691" s="59" t="s">
        <v>4257</v>
      </c>
      <c r="L3691" s="61" t="s">
        <v>113</v>
      </c>
      <c r="M3691" s="61">
        <f>VLOOKUP(H3691,zdroj!C:F,4,0)</f>
        <v>0</v>
      </c>
      <c r="N3691" s="61" t="str">
        <f t="shared" si="114"/>
        <v>katB</v>
      </c>
      <c r="P3691" s="73" t="str">
        <f t="shared" si="115"/>
        <v/>
      </c>
      <c r="Q3691" s="61" t="s">
        <v>30</v>
      </c>
    </row>
    <row r="3692" spans="8:17" x14ac:dyDescent="0.25">
      <c r="H3692" s="59">
        <v>197513</v>
      </c>
      <c r="I3692" s="59" t="s">
        <v>69</v>
      </c>
      <c r="J3692" s="59">
        <v>1321102</v>
      </c>
      <c r="K3692" s="59" t="s">
        <v>4258</v>
      </c>
      <c r="L3692" s="61" t="s">
        <v>113</v>
      </c>
      <c r="M3692" s="61">
        <f>VLOOKUP(H3692,zdroj!C:F,4,0)</f>
        <v>0</v>
      </c>
      <c r="N3692" s="61" t="str">
        <f t="shared" si="114"/>
        <v>katB</v>
      </c>
      <c r="P3692" s="73" t="str">
        <f t="shared" si="115"/>
        <v/>
      </c>
      <c r="Q3692" s="61" t="s">
        <v>30</v>
      </c>
    </row>
    <row r="3693" spans="8:17" x14ac:dyDescent="0.25">
      <c r="H3693" s="59">
        <v>197513</v>
      </c>
      <c r="I3693" s="59" t="s">
        <v>69</v>
      </c>
      <c r="J3693" s="59">
        <v>1321111</v>
      </c>
      <c r="K3693" s="59" t="s">
        <v>4259</v>
      </c>
      <c r="L3693" s="61" t="s">
        <v>113</v>
      </c>
      <c r="M3693" s="61">
        <f>VLOOKUP(H3693,zdroj!C:F,4,0)</f>
        <v>0</v>
      </c>
      <c r="N3693" s="61" t="str">
        <f t="shared" si="114"/>
        <v>katB</v>
      </c>
      <c r="P3693" s="73" t="str">
        <f t="shared" si="115"/>
        <v/>
      </c>
      <c r="Q3693" s="61" t="s">
        <v>30</v>
      </c>
    </row>
    <row r="3694" spans="8:17" x14ac:dyDescent="0.25">
      <c r="H3694" s="59">
        <v>197513</v>
      </c>
      <c r="I3694" s="59" t="s">
        <v>69</v>
      </c>
      <c r="J3694" s="59">
        <v>1321153</v>
      </c>
      <c r="K3694" s="59" t="s">
        <v>4260</v>
      </c>
      <c r="L3694" s="61" t="s">
        <v>113</v>
      </c>
      <c r="M3694" s="61">
        <f>VLOOKUP(H3694,zdroj!C:F,4,0)</f>
        <v>0</v>
      </c>
      <c r="N3694" s="61" t="str">
        <f t="shared" si="114"/>
        <v>katB</v>
      </c>
      <c r="P3694" s="73" t="str">
        <f t="shared" si="115"/>
        <v/>
      </c>
      <c r="Q3694" s="61" t="s">
        <v>30</v>
      </c>
    </row>
    <row r="3695" spans="8:17" x14ac:dyDescent="0.25">
      <c r="H3695" s="59">
        <v>197513</v>
      </c>
      <c r="I3695" s="59" t="s">
        <v>69</v>
      </c>
      <c r="J3695" s="59">
        <v>1321161</v>
      </c>
      <c r="K3695" s="59" t="s">
        <v>4261</v>
      </c>
      <c r="L3695" s="61" t="s">
        <v>113</v>
      </c>
      <c r="M3695" s="61">
        <f>VLOOKUP(H3695,zdroj!C:F,4,0)</f>
        <v>0</v>
      </c>
      <c r="N3695" s="61" t="str">
        <f t="shared" si="114"/>
        <v>katB</v>
      </c>
      <c r="P3695" s="73" t="str">
        <f t="shared" si="115"/>
        <v/>
      </c>
      <c r="Q3695" s="61" t="s">
        <v>30</v>
      </c>
    </row>
    <row r="3696" spans="8:17" x14ac:dyDescent="0.25">
      <c r="H3696" s="59">
        <v>197513</v>
      </c>
      <c r="I3696" s="59" t="s">
        <v>69</v>
      </c>
      <c r="J3696" s="59">
        <v>1321170</v>
      </c>
      <c r="K3696" s="59" t="s">
        <v>4262</v>
      </c>
      <c r="L3696" s="61" t="s">
        <v>113</v>
      </c>
      <c r="M3696" s="61">
        <f>VLOOKUP(H3696,zdroj!C:F,4,0)</f>
        <v>0</v>
      </c>
      <c r="N3696" s="61" t="str">
        <f t="shared" si="114"/>
        <v>katB</v>
      </c>
      <c r="P3696" s="73" t="str">
        <f t="shared" si="115"/>
        <v/>
      </c>
      <c r="Q3696" s="61" t="s">
        <v>30</v>
      </c>
    </row>
    <row r="3697" spans="8:17" x14ac:dyDescent="0.25">
      <c r="H3697" s="59">
        <v>197513</v>
      </c>
      <c r="I3697" s="59" t="s">
        <v>69</v>
      </c>
      <c r="J3697" s="59">
        <v>1321188</v>
      </c>
      <c r="K3697" s="59" t="s">
        <v>4263</v>
      </c>
      <c r="L3697" s="61" t="s">
        <v>113</v>
      </c>
      <c r="M3697" s="61">
        <f>VLOOKUP(H3697,zdroj!C:F,4,0)</f>
        <v>0</v>
      </c>
      <c r="N3697" s="61" t="str">
        <f t="shared" si="114"/>
        <v>katB</v>
      </c>
      <c r="P3697" s="73" t="str">
        <f t="shared" si="115"/>
        <v/>
      </c>
      <c r="Q3697" s="61" t="s">
        <v>30</v>
      </c>
    </row>
    <row r="3698" spans="8:17" x14ac:dyDescent="0.25">
      <c r="H3698" s="59">
        <v>197513</v>
      </c>
      <c r="I3698" s="59" t="s">
        <v>69</v>
      </c>
      <c r="J3698" s="59">
        <v>1321218</v>
      </c>
      <c r="K3698" s="59" t="s">
        <v>4264</v>
      </c>
      <c r="L3698" s="61" t="s">
        <v>113</v>
      </c>
      <c r="M3698" s="61">
        <f>VLOOKUP(H3698,zdroj!C:F,4,0)</f>
        <v>0</v>
      </c>
      <c r="N3698" s="61" t="str">
        <f t="shared" si="114"/>
        <v>katB</v>
      </c>
      <c r="P3698" s="73" t="str">
        <f t="shared" si="115"/>
        <v/>
      </c>
      <c r="Q3698" s="61" t="s">
        <v>30</v>
      </c>
    </row>
    <row r="3699" spans="8:17" x14ac:dyDescent="0.25">
      <c r="H3699" s="59">
        <v>197513</v>
      </c>
      <c r="I3699" s="59" t="s">
        <v>69</v>
      </c>
      <c r="J3699" s="59">
        <v>1321226</v>
      </c>
      <c r="K3699" s="59" t="s">
        <v>4265</v>
      </c>
      <c r="L3699" s="61" t="s">
        <v>113</v>
      </c>
      <c r="M3699" s="61">
        <f>VLOOKUP(H3699,zdroj!C:F,4,0)</f>
        <v>0</v>
      </c>
      <c r="N3699" s="61" t="str">
        <f t="shared" si="114"/>
        <v>katB</v>
      </c>
      <c r="P3699" s="73" t="str">
        <f t="shared" si="115"/>
        <v/>
      </c>
      <c r="Q3699" s="61" t="s">
        <v>30</v>
      </c>
    </row>
    <row r="3700" spans="8:17" x14ac:dyDescent="0.25">
      <c r="H3700" s="59">
        <v>197513</v>
      </c>
      <c r="I3700" s="59" t="s">
        <v>69</v>
      </c>
      <c r="J3700" s="59">
        <v>1321242</v>
      </c>
      <c r="K3700" s="59" t="s">
        <v>4266</v>
      </c>
      <c r="L3700" s="61" t="s">
        <v>113</v>
      </c>
      <c r="M3700" s="61">
        <f>VLOOKUP(H3700,zdroj!C:F,4,0)</f>
        <v>0</v>
      </c>
      <c r="N3700" s="61" t="str">
        <f t="shared" si="114"/>
        <v>katB</v>
      </c>
      <c r="P3700" s="73" t="str">
        <f t="shared" si="115"/>
        <v/>
      </c>
      <c r="Q3700" s="61" t="s">
        <v>30</v>
      </c>
    </row>
    <row r="3701" spans="8:17" x14ac:dyDescent="0.25">
      <c r="H3701" s="59">
        <v>197513</v>
      </c>
      <c r="I3701" s="59" t="s">
        <v>69</v>
      </c>
      <c r="J3701" s="59">
        <v>1321269</v>
      </c>
      <c r="K3701" s="59" t="s">
        <v>4267</v>
      </c>
      <c r="L3701" s="61" t="s">
        <v>113</v>
      </c>
      <c r="M3701" s="61">
        <f>VLOOKUP(H3701,zdroj!C:F,4,0)</f>
        <v>0</v>
      </c>
      <c r="N3701" s="61" t="str">
        <f t="shared" si="114"/>
        <v>katB</v>
      </c>
      <c r="P3701" s="73" t="str">
        <f t="shared" si="115"/>
        <v/>
      </c>
      <c r="Q3701" s="61" t="s">
        <v>30</v>
      </c>
    </row>
    <row r="3702" spans="8:17" x14ac:dyDescent="0.25">
      <c r="H3702" s="59">
        <v>197513</v>
      </c>
      <c r="I3702" s="59" t="s">
        <v>69</v>
      </c>
      <c r="J3702" s="59">
        <v>1321277</v>
      </c>
      <c r="K3702" s="59" t="s">
        <v>4268</v>
      </c>
      <c r="L3702" s="61" t="s">
        <v>113</v>
      </c>
      <c r="M3702" s="61">
        <f>VLOOKUP(H3702,zdroj!C:F,4,0)</f>
        <v>0</v>
      </c>
      <c r="N3702" s="61" t="str">
        <f t="shared" si="114"/>
        <v>katB</v>
      </c>
      <c r="P3702" s="73" t="str">
        <f t="shared" si="115"/>
        <v/>
      </c>
      <c r="Q3702" s="61" t="s">
        <v>30</v>
      </c>
    </row>
    <row r="3703" spans="8:17" x14ac:dyDescent="0.25">
      <c r="H3703" s="59">
        <v>197513</v>
      </c>
      <c r="I3703" s="59" t="s">
        <v>69</v>
      </c>
      <c r="J3703" s="59">
        <v>1321285</v>
      </c>
      <c r="K3703" s="59" t="s">
        <v>4269</v>
      </c>
      <c r="L3703" s="61" t="s">
        <v>113</v>
      </c>
      <c r="M3703" s="61">
        <f>VLOOKUP(H3703,zdroj!C:F,4,0)</f>
        <v>0</v>
      </c>
      <c r="N3703" s="61" t="str">
        <f t="shared" si="114"/>
        <v>katB</v>
      </c>
      <c r="P3703" s="73" t="str">
        <f t="shared" si="115"/>
        <v/>
      </c>
      <c r="Q3703" s="61" t="s">
        <v>30</v>
      </c>
    </row>
    <row r="3704" spans="8:17" x14ac:dyDescent="0.25">
      <c r="H3704" s="59">
        <v>197513</v>
      </c>
      <c r="I3704" s="59" t="s">
        <v>69</v>
      </c>
      <c r="J3704" s="59">
        <v>1321293</v>
      </c>
      <c r="K3704" s="59" t="s">
        <v>4270</v>
      </c>
      <c r="L3704" s="61" t="s">
        <v>113</v>
      </c>
      <c r="M3704" s="61">
        <f>VLOOKUP(H3704,zdroj!C:F,4,0)</f>
        <v>0</v>
      </c>
      <c r="N3704" s="61" t="str">
        <f t="shared" si="114"/>
        <v>katB</v>
      </c>
      <c r="P3704" s="73" t="str">
        <f t="shared" si="115"/>
        <v/>
      </c>
      <c r="Q3704" s="61" t="s">
        <v>30</v>
      </c>
    </row>
    <row r="3705" spans="8:17" x14ac:dyDescent="0.25">
      <c r="H3705" s="59">
        <v>197513</v>
      </c>
      <c r="I3705" s="59" t="s">
        <v>69</v>
      </c>
      <c r="J3705" s="59">
        <v>1321315</v>
      </c>
      <c r="K3705" s="59" t="s">
        <v>4271</v>
      </c>
      <c r="L3705" s="61" t="s">
        <v>81</v>
      </c>
      <c r="M3705" s="61">
        <f>VLOOKUP(H3705,zdroj!C:F,4,0)</f>
        <v>0</v>
      </c>
      <c r="N3705" s="61" t="str">
        <f t="shared" si="114"/>
        <v>-</v>
      </c>
      <c r="P3705" s="73" t="str">
        <f t="shared" si="115"/>
        <v/>
      </c>
      <c r="Q3705" s="61" t="s">
        <v>84</v>
      </c>
    </row>
    <row r="3706" spans="8:17" x14ac:dyDescent="0.25">
      <c r="H3706" s="59">
        <v>197513</v>
      </c>
      <c r="I3706" s="59" t="s">
        <v>69</v>
      </c>
      <c r="J3706" s="59">
        <v>1321323</v>
      </c>
      <c r="K3706" s="59" t="s">
        <v>4272</v>
      </c>
      <c r="L3706" s="61" t="s">
        <v>113</v>
      </c>
      <c r="M3706" s="61">
        <f>VLOOKUP(H3706,zdroj!C:F,4,0)</f>
        <v>0</v>
      </c>
      <c r="N3706" s="61" t="str">
        <f t="shared" si="114"/>
        <v>katB</v>
      </c>
      <c r="P3706" s="73" t="str">
        <f t="shared" si="115"/>
        <v/>
      </c>
      <c r="Q3706" s="61" t="s">
        <v>30</v>
      </c>
    </row>
    <row r="3707" spans="8:17" x14ac:dyDescent="0.25">
      <c r="H3707" s="59">
        <v>197513</v>
      </c>
      <c r="I3707" s="59" t="s">
        <v>69</v>
      </c>
      <c r="J3707" s="59">
        <v>1321331</v>
      </c>
      <c r="K3707" s="59" t="s">
        <v>4273</v>
      </c>
      <c r="L3707" s="61" t="s">
        <v>113</v>
      </c>
      <c r="M3707" s="61">
        <f>VLOOKUP(H3707,zdroj!C:F,4,0)</f>
        <v>0</v>
      </c>
      <c r="N3707" s="61" t="str">
        <f t="shared" si="114"/>
        <v>katB</v>
      </c>
      <c r="P3707" s="73" t="str">
        <f t="shared" si="115"/>
        <v/>
      </c>
      <c r="Q3707" s="61" t="s">
        <v>30</v>
      </c>
    </row>
    <row r="3708" spans="8:17" x14ac:dyDescent="0.25">
      <c r="H3708" s="59">
        <v>197513</v>
      </c>
      <c r="I3708" s="59" t="s">
        <v>69</v>
      </c>
      <c r="J3708" s="59">
        <v>1321340</v>
      </c>
      <c r="K3708" s="59" t="s">
        <v>4274</v>
      </c>
      <c r="L3708" s="61" t="s">
        <v>113</v>
      </c>
      <c r="M3708" s="61">
        <f>VLOOKUP(H3708,zdroj!C:F,4,0)</f>
        <v>0</v>
      </c>
      <c r="N3708" s="61" t="str">
        <f t="shared" si="114"/>
        <v>katB</v>
      </c>
      <c r="P3708" s="73" t="str">
        <f t="shared" si="115"/>
        <v/>
      </c>
      <c r="Q3708" s="61" t="s">
        <v>30</v>
      </c>
    </row>
    <row r="3709" spans="8:17" x14ac:dyDescent="0.25">
      <c r="H3709" s="59">
        <v>197513</v>
      </c>
      <c r="I3709" s="59" t="s">
        <v>69</v>
      </c>
      <c r="J3709" s="59">
        <v>1321358</v>
      </c>
      <c r="K3709" s="59" t="s">
        <v>4275</v>
      </c>
      <c r="L3709" s="61" t="s">
        <v>113</v>
      </c>
      <c r="M3709" s="61">
        <f>VLOOKUP(H3709,zdroj!C:F,4,0)</f>
        <v>0</v>
      </c>
      <c r="N3709" s="61" t="str">
        <f t="shared" si="114"/>
        <v>katB</v>
      </c>
      <c r="P3709" s="73" t="str">
        <f t="shared" si="115"/>
        <v/>
      </c>
      <c r="Q3709" s="61" t="s">
        <v>30</v>
      </c>
    </row>
    <row r="3710" spans="8:17" x14ac:dyDescent="0.25">
      <c r="H3710" s="59">
        <v>197513</v>
      </c>
      <c r="I3710" s="59" t="s">
        <v>69</v>
      </c>
      <c r="J3710" s="59">
        <v>1321366</v>
      </c>
      <c r="K3710" s="59" t="s">
        <v>4276</v>
      </c>
      <c r="L3710" s="61" t="s">
        <v>113</v>
      </c>
      <c r="M3710" s="61">
        <f>VLOOKUP(H3710,zdroj!C:F,4,0)</f>
        <v>0</v>
      </c>
      <c r="N3710" s="61" t="str">
        <f t="shared" si="114"/>
        <v>katB</v>
      </c>
      <c r="P3710" s="73" t="str">
        <f t="shared" si="115"/>
        <v/>
      </c>
      <c r="Q3710" s="61" t="s">
        <v>30</v>
      </c>
    </row>
    <row r="3711" spans="8:17" x14ac:dyDescent="0.25">
      <c r="H3711" s="59">
        <v>197513</v>
      </c>
      <c r="I3711" s="59" t="s">
        <v>69</v>
      </c>
      <c r="J3711" s="59">
        <v>1321374</v>
      </c>
      <c r="K3711" s="59" t="s">
        <v>4277</v>
      </c>
      <c r="L3711" s="61" t="s">
        <v>113</v>
      </c>
      <c r="M3711" s="61">
        <f>VLOOKUP(H3711,zdroj!C:F,4,0)</f>
        <v>0</v>
      </c>
      <c r="N3711" s="61" t="str">
        <f t="shared" si="114"/>
        <v>katB</v>
      </c>
      <c r="P3711" s="73" t="str">
        <f t="shared" si="115"/>
        <v/>
      </c>
      <c r="Q3711" s="61" t="s">
        <v>30</v>
      </c>
    </row>
    <row r="3712" spans="8:17" x14ac:dyDescent="0.25">
      <c r="H3712" s="59">
        <v>197513</v>
      </c>
      <c r="I3712" s="59" t="s">
        <v>69</v>
      </c>
      <c r="J3712" s="59">
        <v>1321382</v>
      </c>
      <c r="K3712" s="59" t="s">
        <v>4278</v>
      </c>
      <c r="L3712" s="61" t="s">
        <v>113</v>
      </c>
      <c r="M3712" s="61">
        <f>VLOOKUP(H3712,zdroj!C:F,4,0)</f>
        <v>0</v>
      </c>
      <c r="N3712" s="61" t="str">
        <f t="shared" si="114"/>
        <v>katB</v>
      </c>
      <c r="P3712" s="73" t="str">
        <f t="shared" si="115"/>
        <v/>
      </c>
      <c r="Q3712" s="61" t="s">
        <v>30</v>
      </c>
    </row>
    <row r="3713" spans="8:17" x14ac:dyDescent="0.25">
      <c r="H3713" s="59">
        <v>197513</v>
      </c>
      <c r="I3713" s="59" t="s">
        <v>69</v>
      </c>
      <c r="J3713" s="59">
        <v>1321391</v>
      </c>
      <c r="K3713" s="59" t="s">
        <v>4279</v>
      </c>
      <c r="L3713" s="61" t="s">
        <v>113</v>
      </c>
      <c r="M3713" s="61">
        <f>VLOOKUP(H3713,zdroj!C:F,4,0)</f>
        <v>0</v>
      </c>
      <c r="N3713" s="61" t="str">
        <f t="shared" si="114"/>
        <v>katB</v>
      </c>
      <c r="P3713" s="73" t="str">
        <f t="shared" si="115"/>
        <v/>
      </c>
      <c r="Q3713" s="61" t="s">
        <v>30</v>
      </c>
    </row>
    <row r="3714" spans="8:17" x14ac:dyDescent="0.25">
      <c r="H3714" s="59">
        <v>197513</v>
      </c>
      <c r="I3714" s="59" t="s">
        <v>69</v>
      </c>
      <c r="J3714" s="59">
        <v>1321404</v>
      </c>
      <c r="K3714" s="59" t="s">
        <v>4280</v>
      </c>
      <c r="L3714" s="61" t="s">
        <v>113</v>
      </c>
      <c r="M3714" s="61">
        <f>VLOOKUP(H3714,zdroj!C:F,4,0)</f>
        <v>0</v>
      </c>
      <c r="N3714" s="61" t="str">
        <f t="shared" si="114"/>
        <v>katB</v>
      </c>
      <c r="P3714" s="73" t="str">
        <f t="shared" si="115"/>
        <v/>
      </c>
      <c r="Q3714" s="61" t="s">
        <v>30</v>
      </c>
    </row>
    <row r="3715" spans="8:17" x14ac:dyDescent="0.25">
      <c r="H3715" s="59">
        <v>197513</v>
      </c>
      <c r="I3715" s="59" t="s">
        <v>69</v>
      </c>
      <c r="J3715" s="59">
        <v>1321412</v>
      </c>
      <c r="K3715" s="59" t="s">
        <v>4281</v>
      </c>
      <c r="L3715" s="61" t="s">
        <v>113</v>
      </c>
      <c r="M3715" s="61">
        <f>VLOOKUP(H3715,zdroj!C:F,4,0)</f>
        <v>0</v>
      </c>
      <c r="N3715" s="61" t="str">
        <f t="shared" si="114"/>
        <v>katB</v>
      </c>
      <c r="P3715" s="73" t="str">
        <f t="shared" si="115"/>
        <v/>
      </c>
      <c r="Q3715" s="61" t="s">
        <v>30</v>
      </c>
    </row>
    <row r="3716" spans="8:17" x14ac:dyDescent="0.25">
      <c r="H3716" s="59">
        <v>197513</v>
      </c>
      <c r="I3716" s="59" t="s">
        <v>69</v>
      </c>
      <c r="J3716" s="59">
        <v>1321421</v>
      </c>
      <c r="K3716" s="59" t="s">
        <v>4282</v>
      </c>
      <c r="L3716" s="61" t="s">
        <v>113</v>
      </c>
      <c r="M3716" s="61">
        <f>VLOOKUP(H3716,zdroj!C:F,4,0)</f>
        <v>0</v>
      </c>
      <c r="N3716" s="61" t="str">
        <f t="shared" si="114"/>
        <v>katB</v>
      </c>
      <c r="P3716" s="73" t="str">
        <f t="shared" si="115"/>
        <v/>
      </c>
      <c r="Q3716" s="61" t="s">
        <v>30</v>
      </c>
    </row>
    <row r="3717" spans="8:17" x14ac:dyDescent="0.25">
      <c r="H3717" s="59">
        <v>197513</v>
      </c>
      <c r="I3717" s="59" t="s">
        <v>69</v>
      </c>
      <c r="J3717" s="59">
        <v>1321447</v>
      </c>
      <c r="K3717" s="59" t="s">
        <v>4283</v>
      </c>
      <c r="L3717" s="61" t="s">
        <v>81</v>
      </c>
      <c r="M3717" s="61">
        <f>VLOOKUP(H3717,zdroj!C:F,4,0)</f>
        <v>0</v>
      </c>
      <c r="N3717" s="61" t="str">
        <f t="shared" si="114"/>
        <v>-</v>
      </c>
      <c r="P3717" s="73" t="str">
        <f t="shared" si="115"/>
        <v/>
      </c>
      <c r="Q3717" s="61" t="s">
        <v>84</v>
      </c>
    </row>
    <row r="3718" spans="8:17" x14ac:dyDescent="0.25">
      <c r="H3718" s="59">
        <v>197513</v>
      </c>
      <c r="I3718" s="59" t="s">
        <v>69</v>
      </c>
      <c r="J3718" s="59">
        <v>1321455</v>
      </c>
      <c r="K3718" s="59" t="s">
        <v>4284</v>
      </c>
      <c r="L3718" s="61" t="s">
        <v>113</v>
      </c>
      <c r="M3718" s="61">
        <f>VLOOKUP(H3718,zdroj!C:F,4,0)</f>
        <v>0</v>
      </c>
      <c r="N3718" s="61" t="str">
        <f t="shared" si="114"/>
        <v>katB</v>
      </c>
      <c r="P3718" s="73" t="str">
        <f t="shared" si="115"/>
        <v/>
      </c>
      <c r="Q3718" s="61" t="s">
        <v>30</v>
      </c>
    </row>
    <row r="3719" spans="8:17" x14ac:dyDescent="0.25">
      <c r="H3719" s="59">
        <v>197513</v>
      </c>
      <c r="I3719" s="59" t="s">
        <v>69</v>
      </c>
      <c r="J3719" s="59">
        <v>27138518</v>
      </c>
      <c r="K3719" s="59" t="s">
        <v>4285</v>
      </c>
      <c r="L3719" s="61" t="s">
        <v>113</v>
      </c>
      <c r="M3719" s="61">
        <f>VLOOKUP(H3719,zdroj!C:F,4,0)</f>
        <v>0</v>
      </c>
      <c r="N3719" s="61" t="str">
        <f t="shared" ref="N3719:N3782" si="116">IF(M3719="A",IF(L3719="katA","katB",L3719),L3719)</f>
        <v>katB</v>
      </c>
      <c r="P3719" s="73" t="str">
        <f t="shared" ref="P3719:P3782" si="117">IF(O3719="A",1,"")</f>
        <v/>
      </c>
      <c r="Q3719" s="61" t="s">
        <v>30</v>
      </c>
    </row>
    <row r="3720" spans="8:17" x14ac:dyDescent="0.25">
      <c r="H3720" s="59">
        <v>197513</v>
      </c>
      <c r="I3720" s="59" t="s">
        <v>69</v>
      </c>
      <c r="J3720" s="59">
        <v>42138906</v>
      </c>
      <c r="K3720" s="59" t="s">
        <v>4286</v>
      </c>
      <c r="L3720" s="61" t="s">
        <v>113</v>
      </c>
      <c r="M3720" s="61">
        <f>VLOOKUP(H3720,zdroj!C:F,4,0)</f>
        <v>0</v>
      </c>
      <c r="N3720" s="61" t="str">
        <f t="shared" si="116"/>
        <v>katB</v>
      </c>
      <c r="P3720" s="73" t="str">
        <f t="shared" si="117"/>
        <v/>
      </c>
      <c r="Q3720" s="61" t="s">
        <v>30</v>
      </c>
    </row>
    <row r="3721" spans="8:17" x14ac:dyDescent="0.25">
      <c r="H3721" s="59">
        <v>197513</v>
      </c>
      <c r="I3721" s="59" t="s">
        <v>69</v>
      </c>
      <c r="J3721" s="59">
        <v>73692158</v>
      </c>
      <c r="K3721" s="59" t="s">
        <v>4287</v>
      </c>
      <c r="L3721" s="61" t="s">
        <v>81</v>
      </c>
      <c r="M3721" s="61">
        <f>VLOOKUP(H3721,zdroj!C:F,4,0)</f>
        <v>0</v>
      </c>
      <c r="N3721" s="61" t="str">
        <f t="shared" si="116"/>
        <v>-</v>
      </c>
      <c r="P3721" s="73" t="str">
        <f t="shared" si="117"/>
        <v/>
      </c>
      <c r="Q3721" s="61" t="s">
        <v>86</v>
      </c>
    </row>
    <row r="3722" spans="8:17" x14ac:dyDescent="0.25">
      <c r="H3722" s="59">
        <v>197513</v>
      </c>
      <c r="I3722" s="59" t="s">
        <v>69</v>
      </c>
      <c r="J3722" s="59">
        <v>76231968</v>
      </c>
      <c r="K3722" s="59" t="s">
        <v>4288</v>
      </c>
      <c r="L3722" s="61" t="s">
        <v>81</v>
      </c>
      <c r="M3722" s="61">
        <f>VLOOKUP(H3722,zdroj!C:F,4,0)</f>
        <v>0</v>
      </c>
      <c r="N3722" s="61" t="str">
        <f t="shared" si="116"/>
        <v>-</v>
      </c>
      <c r="P3722" s="73" t="str">
        <f t="shared" si="117"/>
        <v/>
      </c>
      <c r="Q3722" s="61" t="s">
        <v>84</v>
      </c>
    </row>
    <row r="3723" spans="8:17" x14ac:dyDescent="0.25">
      <c r="H3723" s="59">
        <v>197513</v>
      </c>
      <c r="I3723" s="59" t="s">
        <v>69</v>
      </c>
      <c r="J3723" s="59">
        <v>77718984</v>
      </c>
      <c r="K3723" s="59" t="s">
        <v>4289</v>
      </c>
      <c r="L3723" s="61" t="s">
        <v>113</v>
      </c>
      <c r="M3723" s="61">
        <f>VLOOKUP(H3723,zdroj!C:F,4,0)</f>
        <v>0</v>
      </c>
      <c r="N3723" s="61" t="str">
        <f t="shared" si="116"/>
        <v>katB</v>
      </c>
      <c r="P3723" s="73" t="str">
        <f t="shared" si="117"/>
        <v/>
      </c>
      <c r="Q3723" s="61" t="s">
        <v>30</v>
      </c>
    </row>
    <row r="3724" spans="8:17" x14ac:dyDescent="0.25">
      <c r="H3724" s="59">
        <v>197513</v>
      </c>
      <c r="I3724" s="59" t="s">
        <v>69</v>
      </c>
      <c r="J3724" s="59">
        <v>78037247</v>
      </c>
      <c r="K3724" s="59" t="s">
        <v>4290</v>
      </c>
      <c r="L3724" s="61" t="s">
        <v>113</v>
      </c>
      <c r="M3724" s="61">
        <f>VLOOKUP(H3724,zdroj!C:F,4,0)</f>
        <v>0</v>
      </c>
      <c r="N3724" s="61" t="str">
        <f t="shared" si="116"/>
        <v>katB</v>
      </c>
      <c r="P3724" s="73" t="str">
        <f t="shared" si="117"/>
        <v/>
      </c>
      <c r="Q3724" s="61" t="s">
        <v>30</v>
      </c>
    </row>
    <row r="3725" spans="8:17" x14ac:dyDescent="0.25">
      <c r="H3725" s="59">
        <v>197513</v>
      </c>
      <c r="I3725" s="59" t="s">
        <v>69</v>
      </c>
      <c r="J3725" s="59">
        <v>80092331</v>
      </c>
      <c r="K3725" s="59" t="s">
        <v>4291</v>
      </c>
      <c r="L3725" s="61" t="s">
        <v>113</v>
      </c>
      <c r="M3725" s="61">
        <f>VLOOKUP(H3725,zdroj!C:F,4,0)</f>
        <v>0</v>
      </c>
      <c r="N3725" s="61" t="str">
        <f t="shared" si="116"/>
        <v>katB</v>
      </c>
      <c r="P3725" s="73" t="str">
        <f t="shared" si="117"/>
        <v/>
      </c>
      <c r="Q3725" s="61" t="s">
        <v>30</v>
      </c>
    </row>
    <row r="3726" spans="8:17" x14ac:dyDescent="0.25">
      <c r="H3726" s="59">
        <v>197521</v>
      </c>
      <c r="I3726" s="59" t="s">
        <v>69</v>
      </c>
      <c r="J3726" s="59">
        <v>1321471</v>
      </c>
      <c r="K3726" s="59" t="s">
        <v>4292</v>
      </c>
      <c r="L3726" s="61" t="s">
        <v>113</v>
      </c>
      <c r="M3726" s="61">
        <f>VLOOKUP(H3726,zdroj!C:F,4,0)</f>
        <v>0</v>
      </c>
      <c r="N3726" s="61" t="str">
        <f t="shared" si="116"/>
        <v>katB</v>
      </c>
      <c r="P3726" s="73" t="str">
        <f t="shared" si="117"/>
        <v/>
      </c>
      <c r="Q3726" s="61" t="s">
        <v>30</v>
      </c>
    </row>
    <row r="3727" spans="8:17" x14ac:dyDescent="0.25">
      <c r="H3727" s="59">
        <v>197521</v>
      </c>
      <c r="I3727" s="59" t="s">
        <v>69</v>
      </c>
      <c r="J3727" s="59">
        <v>1321480</v>
      </c>
      <c r="K3727" s="59" t="s">
        <v>4293</v>
      </c>
      <c r="L3727" s="61" t="s">
        <v>113</v>
      </c>
      <c r="M3727" s="61">
        <f>VLOOKUP(H3727,zdroj!C:F,4,0)</f>
        <v>0</v>
      </c>
      <c r="N3727" s="61" t="str">
        <f t="shared" si="116"/>
        <v>katB</v>
      </c>
      <c r="P3727" s="73" t="str">
        <f t="shared" si="117"/>
        <v/>
      </c>
      <c r="Q3727" s="61" t="s">
        <v>30</v>
      </c>
    </row>
    <row r="3728" spans="8:17" x14ac:dyDescent="0.25">
      <c r="H3728" s="59">
        <v>197521</v>
      </c>
      <c r="I3728" s="59" t="s">
        <v>69</v>
      </c>
      <c r="J3728" s="59">
        <v>1321498</v>
      </c>
      <c r="K3728" s="59" t="s">
        <v>4294</v>
      </c>
      <c r="L3728" s="61" t="s">
        <v>113</v>
      </c>
      <c r="M3728" s="61">
        <f>VLOOKUP(H3728,zdroj!C:F,4,0)</f>
        <v>0</v>
      </c>
      <c r="N3728" s="61" t="str">
        <f t="shared" si="116"/>
        <v>katB</v>
      </c>
      <c r="P3728" s="73" t="str">
        <f t="shared" si="117"/>
        <v/>
      </c>
      <c r="Q3728" s="61" t="s">
        <v>30</v>
      </c>
    </row>
    <row r="3729" spans="8:17" x14ac:dyDescent="0.25">
      <c r="H3729" s="59">
        <v>197521</v>
      </c>
      <c r="I3729" s="59" t="s">
        <v>69</v>
      </c>
      <c r="J3729" s="59">
        <v>1321501</v>
      </c>
      <c r="K3729" s="59" t="s">
        <v>4295</v>
      </c>
      <c r="L3729" s="61" t="s">
        <v>113</v>
      </c>
      <c r="M3729" s="61">
        <f>VLOOKUP(H3729,zdroj!C:F,4,0)</f>
        <v>0</v>
      </c>
      <c r="N3729" s="61" t="str">
        <f t="shared" si="116"/>
        <v>katB</v>
      </c>
      <c r="P3729" s="73" t="str">
        <f t="shared" si="117"/>
        <v/>
      </c>
      <c r="Q3729" s="61" t="s">
        <v>30</v>
      </c>
    </row>
    <row r="3730" spans="8:17" x14ac:dyDescent="0.25">
      <c r="H3730" s="59">
        <v>197521</v>
      </c>
      <c r="I3730" s="59" t="s">
        <v>69</v>
      </c>
      <c r="J3730" s="59">
        <v>1321510</v>
      </c>
      <c r="K3730" s="59" t="s">
        <v>4296</v>
      </c>
      <c r="L3730" s="61" t="s">
        <v>113</v>
      </c>
      <c r="M3730" s="61">
        <f>VLOOKUP(H3730,zdroj!C:F,4,0)</f>
        <v>0</v>
      </c>
      <c r="N3730" s="61" t="str">
        <f t="shared" si="116"/>
        <v>katB</v>
      </c>
      <c r="P3730" s="73" t="str">
        <f t="shared" si="117"/>
        <v/>
      </c>
      <c r="Q3730" s="61" t="s">
        <v>30</v>
      </c>
    </row>
    <row r="3731" spans="8:17" x14ac:dyDescent="0.25">
      <c r="H3731" s="59">
        <v>197521</v>
      </c>
      <c r="I3731" s="59" t="s">
        <v>69</v>
      </c>
      <c r="J3731" s="59">
        <v>1321528</v>
      </c>
      <c r="K3731" s="59" t="s">
        <v>4297</v>
      </c>
      <c r="L3731" s="61" t="s">
        <v>113</v>
      </c>
      <c r="M3731" s="61">
        <f>VLOOKUP(H3731,zdroj!C:F,4,0)</f>
        <v>0</v>
      </c>
      <c r="N3731" s="61" t="str">
        <f t="shared" si="116"/>
        <v>katB</v>
      </c>
      <c r="P3731" s="73" t="str">
        <f t="shared" si="117"/>
        <v/>
      </c>
      <c r="Q3731" s="61" t="s">
        <v>30</v>
      </c>
    </row>
    <row r="3732" spans="8:17" x14ac:dyDescent="0.25">
      <c r="H3732" s="59">
        <v>197521</v>
      </c>
      <c r="I3732" s="59" t="s">
        <v>69</v>
      </c>
      <c r="J3732" s="59">
        <v>1321544</v>
      </c>
      <c r="K3732" s="59" t="s">
        <v>4298</v>
      </c>
      <c r="L3732" s="61" t="s">
        <v>113</v>
      </c>
      <c r="M3732" s="61">
        <f>VLOOKUP(H3732,zdroj!C:F,4,0)</f>
        <v>0</v>
      </c>
      <c r="N3732" s="61" t="str">
        <f t="shared" si="116"/>
        <v>katB</v>
      </c>
      <c r="P3732" s="73" t="str">
        <f t="shared" si="117"/>
        <v/>
      </c>
      <c r="Q3732" s="61" t="s">
        <v>30</v>
      </c>
    </row>
    <row r="3733" spans="8:17" x14ac:dyDescent="0.25">
      <c r="H3733" s="59">
        <v>197521</v>
      </c>
      <c r="I3733" s="59" t="s">
        <v>69</v>
      </c>
      <c r="J3733" s="59">
        <v>1321552</v>
      </c>
      <c r="K3733" s="59" t="s">
        <v>4299</v>
      </c>
      <c r="L3733" s="61" t="s">
        <v>113</v>
      </c>
      <c r="M3733" s="61">
        <f>VLOOKUP(H3733,zdroj!C:F,4,0)</f>
        <v>0</v>
      </c>
      <c r="N3733" s="61" t="str">
        <f t="shared" si="116"/>
        <v>katB</v>
      </c>
      <c r="P3733" s="73" t="str">
        <f t="shared" si="117"/>
        <v/>
      </c>
      <c r="Q3733" s="61" t="s">
        <v>30</v>
      </c>
    </row>
    <row r="3734" spans="8:17" x14ac:dyDescent="0.25">
      <c r="H3734" s="59">
        <v>197521</v>
      </c>
      <c r="I3734" s="59" t="s">
        <v>69</v>
      </c>
      <c r="J3734" s="59">
        <v>1321561</v>
      </c>
      <c r="K3734" s="59" t="s">
        <v>4300</v>
      </c>
      <c r="L3734" s="61" t="s">
        <v>113</v>
      </c>
      <c r="M3734" s="61">
        <f>VLOOKUP(H3734,zdroj!C:F,4,0)</f>
        <v>0</v>
      </c>
      <c r="N3734" s="61" t="str">
        <f t="shared" si="116"/>
        <v>katB</v>
      </c>
      <c r="P3734" s="73" t="str">
        <f t="shared" si="117"/>
        <v/>
      </c>
      <c r="Q3734" s="61" t="s">
        <v>30</v>
      </c>
    </row>
    <row r="3735" spans="8:17" x14ac:dyDescent="0.25">
      <c r="H3735" s="59">
        <v>197521</v>
      </c>
      <c r="I3735" s="59" t="s">
        <v>69</v>
      </c>
      <c r="J3735" s="59">
        <v>1321579</v>
      </c>
      <c r="K3735" s="59" t="s">
        <v>4301</v>
      </c>
      <c r="L3735" s="61" t="s">
        <v>113</v>
      </c>
      <c r="M3735" s="61">
        <f>VLOOKUP(H3735,zdroj!C:F,4,0)</f>
        <v>0</v>
      </c>
      <c r="N3735" s="61" t="str">
        <f t="shared" si="116"/>
        <v>katB</v>
      </c>
      <c r="P3735" s="73" t="str">
        <f t="shared" si="117"/>
        <v/>
      </c>
      <c r="Q3735" s="61" t="s">
        <v>30</v>
      </c>
    </row>
    <row r="3736" spans="8:17" x14ac:dyDescent="0.25">
      <c r="H3736" s="59">
        <v>197521</v>
      </c>
      <c r="I3736" s="59" t="s">
        <v>69</v>
      </c>
      <c r="J3736" s="59">
        <v>1321587</v>
      </c>
      <c r="K3736" s="59" t="s">
        <v>4302</v>
      </c>
      <c r="L3736" s="61" t="s">
        <v>113</v>
      </c>
      <c r="M3736" s="61">
        <f>VLOOKUP(H3736,zdroj!C:F,4,0)</f>
        <v>0</v>
      </c>
      <c r="N3736" s="61" t="str">
        <f t="shared" si="116"/>
        <v>katB</v>
      </c>
      <c r="P3736" s="73" t="str">
        <f t="shared" si="117"/>
        <v/>
      </c>
      <c r="Q3736" s="61" t="s">
        <v>30</v>
      </c>
    </row>
    <row r="3737" spans="8:17" x14ac:dyDescent="0.25">
      <c r="H3737" s="59">
        <v>197521</v>
      </c>
      <c r="I3737" s="59" t="s">
        <v>69</v>
      </c>
      <c r="J3737" s="59">
        <v>1321595</v>
      </c>
      <c r="K3737" s="59" t="s">
        <v>4303</v>
      </c>
      <c r="L3737" s="61" t="s">
        <v>113</v>
      </c>
      <c r="M3737" s="61">
        <f>VLOOKUP(H3737,zdroj!C:F,4,0)</f>
        <v>0</v>
      </c>
      <c r="N3737" s="61" t="str">
        <f t="shared" si="116"/>
        <v>katB</v>
      </c>
      <c r="P3737" s="73" t="str">
        <f t="shared" si="117"/>
        <v/>
      </c>
      <c r="Q3737" s="61" t="s">
        <v>30</v>
      </c>
    </row>
    <row r="3738" spans="8:17" x14ac:dyDescent="0.25">
      <c r="H3738" s="59">
        <v>197521</v>
      </c>
      <c r="I3738" s="59" t="s">
        <v>69</v>
      </c>
      <c r="J3738" s="59">
        <v>1321609</v>
      </c>
      <c r="K3738" s="59" t="s">
        <v>4304</v>
      </c>
      <c r="L3738" s="61" t="s">
        <v>113</v>
      </c>
      <c r="M3738" s="61">
        <f>VLOOKUP(H3738,zdroj!C:F,4,0)</f>
        <v>0</v>
      </c>
      <c r="N3738" s="61" t="str">
        <f t="shared" si="116"/>
        <v>katB</v>
      </c>
      <c r="P3738" s="73" t="str">
        <f t="shared" si="117"/>
        <v/>
      </c>
      <c r="Q3738" s="61" t="s">
        <v>30</v>
      </c>
    </row>
    <row r="3739" spans="8:17" x14ac:dyDescent="0.25">
      <c r="H3739" s="59">
        <v>197521</v>
      </c>
      <c r="I3739" s="59" t="s">
        <v>69</v>
      </c>
      <c r="J3739" s="59">
        <v>1321617</v>
      </c>
      <c r="K3739" s="59" t="s">
        <v>4305</v>
      </c>
      <c r="L3739" s="61" t="s">
        <v>113</v>
      </c>
      <c r="M3739" s="61">
        <f>VLOOKUP(H3739,zdroj!C:F,4,0)</f>
        <v>0</v>
      </c>
      <c r="N3739" s="61" t="str">
        <f t="shared" si="116"/>
        <v>katB</v>
      </c>
      <c r="P3739" s="73" t="str">
        <f t="shared" si="117"/>
        <v/>
      </c>
      <c r="Q3739" s="61" t="s">
        <v>30</v>
      </c>
    </row>
    <row r="3740" spans="8:17" x14ac:dyDescent="0.25">
      <c r="H3740" s="59">
        <v>197521</v>
      </c>
      <c r="I3740" s="59" t="s">
        <v>69</v>
      </c>
      <c r="J3740" s="59">
        <v>1321625</v>
      </c>
      <c r="K3740" s="59" t="s">
        <v>4306</v>
      </c>
      <c r="L3740" s="61" t="s">
        <v>113</v>
      </c>
      <c r="M3740" s="61">
        <f>VLOOKUP(H3740,zdroj!C:F,4,0)</f>
        <v>0</v>
      </c>
      <c r="N3740" s="61" t="str">
        <f t="shared" si="116"/>
        <v>katB</v>
      </c>
      <c r="P3740" s="73" t="str">
        <f t="shared" si="117"/>
        <v/>
      </c>
      <c r="Q3740" s="61" t="s">
        <v>30</v>
      </c>
    </row>
    <row r="3741" spans="8:17" x14ac:dyDescent="0.25">
      <c r="H3741" s="59">
        <v>197521</v>
      </c>
      <c r="I3741" s="59" t="s">
        <v>69</v>
      </c>
      <c r="J3741" s="59">
        <v>1321633</v>
      </c>
      <c r="K3741" s="59" t="s">
        <v>4307</v>
      </c>
      <c r="L3741" s="61" t="s">
        <v>113</v>
      </c>
      <c r="M3741" s="61">
        <f>VLOOKUP(H3741,zdroj!C:F,4,0)</f>
        <v>0</v>
      </c>
      <c r="N3741" s="61" t="str">
        <f t="shared" si="116"/>
        <v>katB</v>
      </c>
      <c r="P3741" s="73" t="str">
        <f t="shared" si="117"/>
        <v/>
      </c>
      <c r="Q3741" s="61" t="s">
        <v>30</v>
      </c>
    </row>
    <row r="3742" spans="8:17" x14ac:dyDescent="0.25">
      <c r="H3742" s="59">
        <v>197521</v>
      </c>
      <c r="I3742" s="59" t="s">
        <v>69</v>
      </c>
      <c r="J3742" s="59">
        <v>1321641</v>
      </c>
      <c r="K3742" s="59" t="s">
        <v>4308</v>
      </c>
      <c r="L3742" s="61" t="s">
        <v>113</v>
      </c>
      <c r="M3742" s="61">
        <f>VLOOKUP(H3742,zdroj!C:F,4,0)</f>
        <v>0</v>
      </c>
      <c r="N3742" s="61" t="str">
        <f t="shared" si="116"/>
        <v>katB</v>
      </c>
      <c r="P3742" s="73" t="str">
        <f t="shared" si="117"/>
        <v/>
      </c>
      <c r="Q3742" s="61" t="s">
        <v>30</v>
      </c>
    </row>
    <row r="3743" spans="8:17" x14ac:dyDescent="0.25">
      <c r="H3743" s="59">
        <v>197521</v>
      </c>
      <c r="I3743" s="59" t="s">
        <v>69</v>
      </c>
      <c r="J3743" s="59">
        <v>1321650</v>
      </c>
      <c r="K3743" s="59" t="s">
        <v>4309</v>
      </c>
      <c r="L3743" s="61" t="s">
        <v>113</v>
      </c>
      <c r="M3743" s="61">
        <f>VLOOKUP(H3743,zdroj!C:F,4,0)</f>
        <v>0</v>
      </c>
      <c r="N3743" s="61" t="str">
        <f t="shared" si="116"/>
        <v>katB</v>
      </c>
      <c r="P3743" s="73" t="str">
        <f t="shared" si="117"/>
        <v/>
      </c>
      <c r="Q3743" s="61" t="s">
        <v>30</v>
      </c>
    </row>
    <row r="3744" spans="8:17" x14ac:dyDescent="0.25">
      <c r="H3744" s="59">
        <v>197521</v>
      </c>
      <c r="I3744" s="59" t="s">
        <v>69</v>
      </c>
      <c r="J3744" s="59">
        <v>1321668</v>
      </c>
      <c r="K3744" s="59" t="s">
        <v>4310</v>
      </c>
      <c r="L3744" s="61" t="s">
        <v>113</v>
      </c>
      <c r="M3744" s="61">
        <f>VLOOKUP(H3744,zdroj!C:F,4,0)</f>
        <v>0</v>
      </c>
      <c r="N3744" s="61" t="str">
        <f t="shared" si="116"/>
        <v>katB</v>
      </c>
      <c r="P3744" s="73" t="str">
        <f t="shared" si="117"/>
        <v/>
      </c>
      <c r="Q3744" s="61" t="s">
        <v>30</v>
      </c>
    </row>
    <row r="3745" spans="8:17" x14ac:dyDescent="0.25">
      <c r="H3745" s="59">
        <v>197521</v>
      </c>
      <c r="I3745" s="59" t="s">
        <v>69</v>
      </c>
      <c r="J3745" s="59">
        <v>1321676</v>
      </c>
      <c r="K3745" s="59" t="s">
        <v>4311</v>
      </c>
      <c r="L3745" s="61" t="s">
        <v>113</v>
      </c>
      <c r="M3745" s="61">
        <f>VLOOKUP(H3745,zdroj!C:F,4,0)</f>
        <v>0</v>
      </c>
      <c r="N3745" s="61" t="str">
        <f t="shared" si="116"/>
        <v>katB</v>
      </c>
      <c r="P3745" s="73" t="str">
        <f t="shared" si="117"/>
        <v/>
      </c>
      <c r="Q3745" s="61" t="s">
        <v>30</v>
      </c>
    </row>
    <row r="3746" spans="8:17" x14ac:dyDescent="0.25">
      <c r="H3746" s="59">
        <v>197521</v>
      </c>
      <c r="I3746" s="59" t="s">
        <v>69</v>
      </c>
      <c r="J3746" s="59">
        <v>1321684</v>
      </c>
      <c r="K3746" s="59" t="s">
        <v>4312</v>
      </c>
      <c r="L3746" s="61" t="s">
        <v>113</v>
      </c>
      <c r="M3746" s="61">
        <f>VLOOKUP(H3746,zdroj!C:F,4,0)</f>
        <v>0</v>
      </c>
      <c r="N3746" s="61" t="str">
        <f t="shared" si="116"/>
        <v>katB</v>
      </c>
      <c r="P3746" s="73" t="str">
        <f t="shared" si="117"/>
        <v/>
      </c>
      <c r="Q3746" s="61" t="s">
        <v>30</v>
      </c>
    </row>
    <row r="3747" spans="8:17" x14ac:dyDescent="0.25">
      <c r="H3747" s="59">
        <v>197521</v>
      </c>
      <c r="I3747" s="59" t="s">
        <v>69</v>
      </c>
      <c r="J3747" s="59">
        <v>1321692</v>
      </c>
      <c r="K3747" s="59" t="s">
        <v>4313</v>
      </c>
      <c r="L3747" s="61" t="s">
        <v>113</v>
      </c>
      <c r="M3747" s="61">
        <f>VLOOKUP(H3747,zdroj!C:F,4,0)</f>
        <v>0</v>
      </c>
      <c r="N3747" s="61" t="str">
        <f t="shared" si="116"/>
        <v>katB</v>
      </c>
      <c r="P3747" s="73" t="str">
        <f t="shared" si="117"/>
        <v/>
      </c>
      <c r="Q3747" s="61" t="s">
        <v>30</v>
      </c>
    </row>
    <row r="3748" spans="8:17" x14ac:dyDescent="0.25">
      <c r="H3748" s="59">
        <v>197521</v>
      </c>
      <c r="I3748" s="59" t="s">
        <v>69</v>
      </c>
      <c r="J3748" s="59">
        <v>25574906</v>
      </c>
      <c r="K3748" s="59" t="s">
        <v>4314</v>
      </c>
      <c r="L3748" s="61" t="s">
        <v>113</v>
      </c>
      <c r="M3748" s="61">
        <f>VLOOKUP(H3748,zdroj!C:F,4,0)</f>
        <v>0</v>
      </c>
      <c r="N3748" s="61" t="str">
        <f t="shared" si="116"/>
        <v>katB</v>
      </c>
      <c r="P3748" s="73" t="str">
        <f t="shared" si="117"/>
        <v/>
      </c>
      <c r="Q3748" s="61" t="s">
        <v>30</v>
      </c>
    </row>
    <row r="3749" spans="8:17" x14ac:dyDescent="0.25">
      <c r="H3749" s="59">
        <v>197521</v>
      </c>
      <c r="I3749" s="59" t="s">
        <v>69</v>
      </c>
      <c r="J3749" s="59">
        <v>26123070</v>
      </c>
      <c r="K3749" s="59" t="s">
        <v>4315</v>
      </c>
      <c r="L3749" s="61" t="s">
        <v>81</v>
      </c>
      <c r="M3749" s="61">
        <f>VLOOKUP(H3749,zdroj!C:F,4,0)</f>
        <v>0</v>
      </c>
      <c r="N3749" s="61" t="str">
        <f t="shared" si="116"/>
        <v>-</v>
      </c>
      <c r="P3749" s="73" t="str">
        <f t="shared" si="117"/>
        <v/>
      </c>
      <c r="Q3749" s="61" t="s">
        <v>86</v>
      </c>
    </row>
    <row r="3750" spans="8:17" x14ac:dyDescent="0.25">
      <c r="H3750" s="59">
        <v>197521</v>
      </c>
      <c r="I3750" s="59" t="s">
        <v>69</v>
      </c>
      <c r="J3750" s="59">
        <v>27038041</v>
      </c>
      <c r="K3750" s="59" t="s">
        <v>4316</v>
      </c>
      <c r="L3750" s="61" t="s">
        <v>113</v>
      </c>
      <c r="M3750" s="61">
        <f>VLOOKUP(H3750,zdroj!C:F,4,0)</f>
        <v>0</v>
      </c>
      <c r="N3750" s="61" t="str">
        <f t="shared" si="116"/>
        <v>katB</v>
      </c>
      <c r="P3750" s="73" t="str">
        <f t="shared" si="117"/>
        <v/>
      </c>
      <c r="Q3750" s="61" t="s">
        <v>30</v>
      </c>
    </row>
    <row r="3751" spans="8:17" x14ac:dyDescent="0.25">
      <c r="H3751" s="59">
        <v>197521</v>
      </c>
      <c r="I3751" s="59" t="s">
        <v>69</v>
      </c>
      <c r="J3751" s="59">
        <v>28024303</v>
      </c>
      <c r="K3751" s="59" t="s">
        <v>4317</v>
      </c>
      <c r="L3751" s="61" t="s">
        <v>113</v>
      </c>
      <c r="M3751" s="61">
        <f>VLOOKUP(H3751,zdroj!C:F,4,0)</f>
        <v>0</v>
      </c>
      <c r="N3751" s="61" t="str">
        <f t="shared" si="116"/>
        <v>katB</v>
      </c>
      <c r="P3751" s="73" t="str">
        <f t="shared" si="117"/>
        <v/>
      </c>
      <c r="Q3751" s="61" t="s">
        <v>30</v>
      </c>
    </row>
    <row r="3752" spans="8:17" x14ac:dyDescent="0.25">
      <c r="H3752" s="59">
        <v>197521</v>
      </c>
      <c r="I3752" s="59" t="s">
        <v>69</v>
      </c>
      <c r="J3752" s="59">
        <v>72713933</v>
      </c>
      <c r="K3752" s="59" t="s">
        <v>4318</v>
      </c>
      <c r="L3752" s="61" t="s">
        <v>81</v>
      </c>
      <c r="M3752" s="61">
        <f>VLOOKUP(H3752,zdroj!C:F,4,0)</f>
        <v>0</v>
      </c>
      <c r="N3752" s="61" t="str">
        <f t="shared" si="116"/>
        <v>-</v>
      </c>
      <c r="P3752" s="73" t="str">
        <f t="shared" si="117"/>
        <v/>
      </c>
      <c r="Q3752" s="61" t="s">
        <v>86</v>
      </c>
    </row>
    <row r="3753" spans="8:17" x14ac:dyDescent="0.25">
      <c r="H3753" s="59">
        <v>197564</v>
      </c>
      <c r="I3753" s="59" t="s">
        <v>69</v>
      </c>
      <c r="J3753" s="59">
        <v>1322362</v>
      </c>
      <c r="K3753" s="59" t="s">
        <v>4319</v>
      </c>
      <c r="L3753" s="61" t="s">
        <v>113</v>
      </c>
      <c r="M3753" s="61">
        <f>VLOOKUP(H3753,zdroj!C:F,4,0)</f>
        <v>0</v>
      </c>
      <c r="N3753" s="61" t="str">
        <f t="shared" si="116"/>
        <v>katB</v>
      </c>
      <c r="P3753" s="73" t="str">
        <f t="shared" si="117"/>
        <v/>
      </c>
      <c r="Q3753" s="61" t="s">
        <v>30</v>
      </c>
    </row>
    <row r="3754" spans="8:17" x14ac:dyDescent="0.25">
      <c r="H3754" s="59">
        <v>197564</v>
      </c>
      <c r="I3754" s="59" t="s">
        <v>69</v>
      </c>
      <c r="J3754" s="59">
        <v>1322371</v>
      </c>
      <c r="K3754" s="59" t="s">
        <v>4320</v>
      </c>
      <c r="L3754" s="61" t="s">
        <v>113</v>
      </c>
      <c r="M3754" s="61">
        <f>VLOOKUP(H3754,zdroj!C:F,4,0)</f>
        <v>0</v>
      </c>
      <c r="N3754" s="61" t="str">
        <f t="shared" si="116"/>
        <v>katB</v>
      </c>
      <c r="P3754" s="73" t="str">
        <f t="shared" si="117"/>
        <v/>
      </c>
      <c r="Q3754" s="61" t="s">
        <v>30</v>
      </c>
    </row>
    <row r="3755" spans="8:17" x14ac:dyDescent="0.25">
      <c r="H3755" s="59">
        <v>197564</v>
      </c>
      <c r="I3755" s="59" t="s">
        <v>69</v>
      </c>
      <c r="J3755" s="59">
        <v>1322389</v>
      </c>
      <c r="K3755" s="59" t="s">
        <v>4321</v>
      </c>
      <c r="L3755" s="61" t="s">
        <v>113</v>
      </c>
      <c r="M3755" s="61">
        <f>VLOOKUP(H3755,zdroj!C:F,4,0)</f>
        <v>0</v>
      </c>
      <c r="N3755" s="61" t="str">
        <f t="shared" si="116"/>
        <v>katB</v>
      </c>
      <c r="P3755" s="73" t="str">
        <f t="shared" si="117"/>
        <v/>
      </c>
      <c r="Q3755" s="61" t="s">
        <v>30</v>
      </c>
    </row>
    <row r="3756" spans="8:17" x14ac:dyDescent="0.25">
      <c r="H3756" s="59">
        <v>197564</v>
      </c>
      <c r="I3756" s="59" t="s">
        <v>69</v>
      </c>
      <c r="J3756" s="59">
        <v>1322397</v>
      </c>
      <c r="K3756" s="59" t="s">
        <v>4322</v>
      </c>
      <c r="L3756" s="61" t="s">
        <v>113</v>
      </c>
      <c r="M3756" s="61">
        <f>VLOOKUP(H3756,zdroj!C:F,4,0)</f>
        <v>0</v>
      </c>
      <c r="N3756" s="61" t="str">
        <f t="shared" si="116"/>
        <v>katB</v>
      </c>
      <c r="P3756" s="73" t="str">
        <f t="shared" si="117"/>
        <v/>
      </c>
      <c r="Q3756" s="61" t="s">
        <v>30</v>
      </c>
    </row>
    <row r="3757" spans="8:17" x14ac:dyDescent="0.25">
      <c r="H3757" s="59">
        <v>197564</v>
      </c>
      <c r="I3757" s="59" t="s">
        <v>69</v>
      </c>
      <c r="J3757" s="59">
        <v>1322401</v>
      </c>
      <c r="K3757" s="59" t="s">
        <v>4323</v>
      </c>
      <c r="L3757" s="61" t="s">
        <v>113</v>
      </c>
      <c r="M3757" s="61">
        <f>VLOOKUP(H3757,zdroj!C:F,4,0)</f>
        <v>0</v>
      </c>
      <c r="N3757" s="61" t="str">
        <f t="shared" si="116"/>
        <v>katB</v>
      </c>
      <c r="P3757" s="73" t="str">
        <f t="shared" si="117"/>
        <v/>
      </c>
      <c r="Q3757" s="61" t="s">
        <v>30</v>
      </c>
    </row>
    <row r="3758" spans="8:17" x14ac:dyDescent="0.25">
      <c r="H3758" s="59">
        <v>197564</v>
      </c>
      <c r="I3758" s="59" t="s">
        <v>69</v>
      </c>
      <c r="J3758" s="59">
        <v>1322419</v>
      </c>
      <c r="K3758" s="59" t="s">
        <v>4324</v>
      </c>
      <c r="L3758" s="61" t="s">
        <v>113</v>
      </c>
      <c r="M3758" s="61">
        <f>VLOOKUP(H3758,zdroj!C:F,4,0)</f>
        <v>0</v>
      </c>
      <c r="N3758" s="61" t="str">
        <f t="shared" si="116"/>
        <v>katB</v>
      </c>
      <c r="P3758" s="73" t="str">
        <f t="shared" si="117"/>
        <v/>
      </c>
      <c r="Q3758" s="61" t="s">
        <v>30</v>
      </c>
    </row>
    <row r="3759" spans="8:17" x14ac:dyDescent="0.25">
      <c r="H3759" s="59">
        <v>197564</v>
      </c>
      <c r="I3759" s="59" t="s">
        <v>69</v>
      </c>
      <c r="J3759" s="59">
        <v>1322427</v>
      </c>
      <c r="K3759" s="59" t="s">
        <v>4325</v>
      </c>
      <c r="L3759" s="61" t="s">
        <v>113</v>
      </c>
      <c r="M3759" s="61">
        <f>VLOOKUP(H3759,zdroj!C:F,4,0)</f>
        <v>0</v>
      </c>
      <c r="N3759" s="61" t="str">
        <f t="shared" si="116"/>
        <v>katB</v>
      </c>
      <c r="P3759" s="73" t="str">
        <f t="shared" si="117"/>
        <v/>
      </c>
      <c r="Q3759" s="61" t="s">
        <v>30</v>
      </c>
    </row>
    <row r="3760" spans="8:17" x14ac:dyDescent="0.25">
      <c r="H3760" s="59">
        <v>197564</v>
      </c>
      <c r="I3760" s="59" t="s">
        <v>69</v>
      </c>
      <c r="J3760" s="59">
        <v>1322435</v>
      </c>
      <c r="K3760" s="59" t="s">
        <v>4326</v>
      </c>
      <c r="L3760" s="61" t="s">
        <v>113</v>
      </c>
      <c r="M3760" s="61">
        <f>VLOOKUP(H3760,zdroj!C:F,4,0)</f>
        <v>0</v>
      </c>
      <c r="N3760" s="61" t="str">
        <f t="shared" si="116"/>
        <v>katB</v>
      </c>
      <c r="P3760" s="73" t="str">
        <f t="shared" si="117"/>
        <v/>
      </c>
      <c r="Q3760" s="61" t="s">
        <v>30</v>
      </c>
    </row>
    <row r="3761" spans="8:17" x14ac:dyDescent="0.25">
      <c r="H3761" s="59">
        <v>197564</v>
      </c>
      <c r="I3761" s="59" t="s">
        <v>69</v>
      </c>
      <c r="J3761" s="59">
        <v>1322443</v>
      </c>
      <c r="K3761" s="59" t="s">
        <v>4327</v>
      </c>
      <c r="L3761" s="61" t="s">
        <v>113</v>
      </c>
      <c r="M3761" s="61">
        <f>VLOOKUP(H3761,zdroj!C:F,4,0)</f>
        <v>0</v>
      </c>
      <c r="N3761" s="61" t="str">
        <f t="shared" si="116"/>
        <v>katB</v>
      </c>
      <c r="P3761" s="73" t="str">
        <f t="shared" si="117"/>
        <v/>
      </c>
      <c r="Q3761" s="61" t="s">
        <v>30</v>
      </c>
    </row>
    <row r="3762" spans="8:17" x14ac:dyDescent="0.25">
      <c r="H3762" s="59">
        <v>197564</v>
      </c>
      <c r="I3762" s="59" t="s">
        <v>69</v>
      </c>
      <c r="J3762" s="59">
        <v>1322451</v>
      </c>
      <c r="K3762" s="59" t="s">
        <v>4328</v>
      </c>
      <c r="L3762" s="61" t="s">
        <v>113</v>
      </c>
      <c r="M3762" s="61">
        <f>VLOOKUP(H3762,zdroj!C:F,4,0)</f>
        <v>0</v>
      </c>
      <c r="N3762" s="61" t="str">
        <f t="shared" si="116"/>
        <v>katB</v>
      </c>
      <c r="P3762" s="73" t="str">
        <f t="shared" si="117"/>
        <v/>
      </c>
      <c r="Q3762" s="61" t="s">
        <v>30</v>
      </c>
    </row>
    <row r="3763" spans="8:17" x14ac:dyDescent="0.25">
      <c r="H3763" s="59">
        <v>197564</v>
      </c>
      <c r="I3763" s="59" t="s">
        <v>69</v>
      </c>
      <c r="J3763" s="59">
        <v>1322460</v>
      </c>
      <c r="K3763" s="59" t="s">
        <v>4329</v>
      </c>
      <c r="L3763" s="61" t="s">
        <v>113</v>
      </c>
      <c r="M3763" s="61">
        <f>VLOOKUP(H3763,zdroj!C:F,4,0)</f>
        <v>0</v>
      </c>
      <c r="N3763" s="61" t="str">
        <f t="shared" si="116"/>
        <v>katB</v>
      </c>
      <c r="P3763" s="73" t="str">
        <f t="shared" si="117"/>
        <v/>
      </c>
      <c r="Q3763" s="61" t="s">
        <v>30</v>
      </c>
    </row>
    <row r="3764" spans="8:17" x14ac:dyDescent="0.25">
      <c r="H3764" s="59">
        <v>197564</v>
      </c>
      <c r="I3764" s="59" t="s">
        <v>69</v>
      </c>
      <c r="J3764" s="59">
        <v>1322478</v>
      </c>
      <c r="K3764" s="59" t="s">
        <v>4330</v>
      </c>
      <c r="L3764" s="61" t="s">
        <v>113</v>
      </c>
      <c r="M3764" s="61">
        <f>VLOOKUP(H3764,zdroj!C:F,4,0)</f>
        <v>0</v>
      </c>
      <c r="N3764" s="61" t="str">
        <f t="shared" si="116"/>
        <v>katB</v>
      </c>
      <c r="P3764" s="73" t="str">
        <f t="shared" si="117"/>
        <v/>
      </c>
      <c r="Q3764" s="61" t="s">
        <v>30</v>
      </c>
    </row>
    <row r="3765" spans="8:17" x14ac:dyDescent="0.25">
      <c r="H3765" s="59">
        <v>197564</v>
      </c>
      <c r="I3765" s="59" t="s">
        <v>69</v>
      </c>
      <c r="J3765" s="59">
        <v>1322486</v>
      </c>
      <c r="K3765" s="59" t="s">
        <v>4331</v>
      </c>
      <c r="L3765" s="61" t="s">
        <v>113</v>
      </c>
      <c r="M3765" s="61">
        <f>VLOOKUP(H3765,zdroj!C:F,4,0)</f>
        <v>0</v>
      </c>
      <c r="N3765" s="61" t="str">
        <f t="shared" si="116"/>
        <v>katB</v>
      </c>
      <c r="P3765" s="73" t="str">
        <f t="shared" si="117"/>
        <v/>
      </c>
      <c r="Q3765" s="61" t="s">
        <v>30</v>
      </c>
    </row>
    <row r="3766" spans="8:17" x14ac:dyDescent="0.25">
      <c r="H3766" s="59">
        <v>197564</v>
      </c>
      <c r="I3766" s="59" t="s">
        <v>69</v>
      </c>
      <c r="J3766" s="59">
        <v>1322508</v>
      </c>
      <c r="K3766" s="59" t="s">
        <v>4332</v>
      </c>
      <c r="L3766" s="61" t="s">
        <v>113</v>
      </c>
      <c r="M3766" s="61">
        <f>VLOOKUP(H3766,zdroj!C:F,4,0)</f>
        <v>0</v>
      </c>
      <c r="N3766" s="61" t="str">
        <f t="shared" si="116"/>
        <v>katB</v>
      </c>
      <c r="P3766" s="73" t="str">
        <f t="shared" si="117"/>
        <v/>
      </c>
      <c r="Q3766" s="61" t="s">
        <v>30</v>
      </c>
    </row>
    <row r="3767" spans="8:17" x14ac:dyDescent="0.25">
      <c r="H3767" s="59">
        <v>197564</v>
      </c>
      <c r="I3767" s="59" t="s">
        <v>69</v>
      </c>
      <c r="J3767" s="59">
        <v>1322516</v>
      </c>
      <c r="K3767" s="59" t="s">
        <v>4333</v>
      </c>
      <c r="L3767" s="61" t="s">
        <v>113</v>
      </c>
      <c r="M3767" s="61">
        <f>VLOOKUP(H3767,zdroj!C:F,4,0)</f>
        <v>0</v>
      </c>
      <c r="N3767" s="61" t="str">
        <f t="shared" si="116"/>
        <v>katB</v>
      </c>
      <c r="P3767" s="73" t="str">
        <f t="shared" si="117"/>
        <v/>
      </c>
      <c r="Q3767" s="61" t="s">
        <v>30</v>
      </c>
    </row>
    <row r="3768" spans="8:17" x14ac:dyDescent="0.25">
      <c r="H3768" s="59">
        <v>197564</v>
      </c>
      <c r="I3768" s="59" t="s">
        <v>69</v>
      </c>
      <c r="J3768" s="59">
        <v>1322524</v>
      </c>
      <c r="K3768" s="59" t="s">
        <v>4334</v>
      </c>
      <c r="L3768" s="61" t="s">
        <v>113</v>
      </c>
      <c r="M3768" s="61">
        <f>VLOOKUP(H3768,zdroj!C:F,4,0)</f>
        <v>0</v>
      </c>
      <c r="N3768" s="61" t="str">
        <f t="shared" si="116"/>
        <v>katB</v>
      </c>
      <c r="P3768" s="73" t="str">
        <f t="shared" si="117"/>
        <v/>
      </c>
      <c r="Q3768" s="61" t="s">
        <v>30</v>
      </c>
    </row>
    <row r="3769" spans="8:17" x14ac:dyDescent="0.25">
      <c r="H3769" s="59">
        <v>197564</v>
      </c>
      <c r="I3769" s="59" t="s">
        <v>69</v>
      </c>
      <c r="J3769" s="59">
        <v>1322532</v>
      </c>
      <c r="K3769" s="59" t="s">
        <v>4335</v>
      </c>
      <c r="L3769" s="61" t="s">
        <v>113</v>
      </c>
      <c r="M3769" s="61">
        <f>VLOOKUP(H3769,zdroj!C:F,4,0)</f>
        <v>0</v>
      </c>
      <c r="N3769" s="61" t="str">
        <f t="shared" si="116"/>
        <v>katB</v>
      </c>
      <c r="P3769" s="73" t="str">
        <f t="shared" si="117"/>
        <v/>
      </c>
      <c r="Q3769" s="61" t="s">
        <v>30</v>
      </c>
    </row>
    <row r="3770" spans="8:17" x14ac:dyDescent="0.25">
      <c r="H3770" s="59">
        <v>197564</v>
      </c>
      <c r="I3770" s="59" t="s">
        <v>69</v>
      </c>
      <c r="J3770" s="59">
        <v>1322541</v>
      </c>
      <c r="K3770" s="59" t="s">
        <v>4336</v>
      </c>
      <c r="L3770" s="61" t="s">
        <v>113</v>
      </c>
      <c r="M3770" s="61">
        <f>VLOOKUP(H3770,zdroj!C:F,4,0)</f>
        <v>0</v>
      </c>
      <c r="N3770" s="61" t="str">
        <f t="shared" si="116"/>
        <v>katB</v>
      </c>
      <c r="P3770" s="73" t="str">
        <f t="shared" si="117"/>
        <v/>
      </c>
      <c r="Q3770" s="61" t="s">
        <v>30</v>
      </c>
    </row>
    <row r="3771" spans="8:17" x14ac:dyDescent="0.25">
      <c r="H3771" s="59">
        <v>197564</v>
      </c>
      <c r="I3771" s="59" t="s">
        <v>69</v>
      </c>
      <c r="J3771" s="59">
        <v>1322559</v>
      </c>
      <c r="K3771" s="59" t="s">
        <v>4337</v>
      </c>
      <c r="L3771" s="61" t="s">
        <v>113</v>
      </c>
      <c r="M3771" s="61">
        <f>VLOOKUP(H3771,zdroj!C:F,4,0)</f>
        <v>0</v>
      </c>
      <c r="N3771" s="61" t="str">
        <f t="shared" si="116"/>
        <v>katB</v>
      </c>
      <c r="P3771" s="73" t="str">
        <f t="shared" si="117"/>
        <v/>
      </c>
      <c r="Q3771" s="61" t="s">
        <v>30</v>
      </c>
    </row>
    <row r="3772" spans="8:17" x14ac:dyDescent="0.25">
      <c r="H3772" s="59">
        <v>197564</v>
      </c>
      <c r="I3772" s="59" t="s">
        <v>69</v>
      </c>
      <c r="J3772" s="59">
        <v>1322567</v>
      </c>
      <c r="K3772" s="59" t="s">
        <v>4338</v>
      </c>
      <c r="L3772" s="61" t="s">
        <v>113</v>
      </c>
      <c r="M3772" s="61">
        <f>VLOOKUP(H3772,zdroj!C:F,4,0)</f>
        <v>0</v>
      </c>
      <c r="N3772" s="61" t="str">
        <f t="shared" si="116"/>
        <v>katB</v>
      </c>
      <c r="P3772" s="73" t="str">
        <f t="shared" si="117"/>
        <v/>
      </c>
      <c r="Q3772" s="61" t="s">
        <v>30</v>
      </c>
    </row>
    <row r="3773" spans="8:17" x14ac:dyDescent="0.25">
      <c r="H3773" s="59">
        <v>197564</v>
      </c>
      <c r="I3773" s="59" t="s">
        <v>69</v>
      </c>
      <c r="J3773" s="59">
        <v>1322575</v>
      </c>
      <c r="K3773" s="59" t="s">
        <v>4339</v>
      </c>
      <c r="L3773" s="61" t="s">
        <v>113</v>
      </c>
      <c r="M3773" s="61">
        <f>VLOOKUP(H3773,zdroj!C:F,4,0)</f>
        <v>0</v>
      </c>
      <c r="N3773" s="61" t="str">
        <f t="shared" si="116"/>
        <v>katB</v>
      </c>
      <c r="P3773" s="73" t="str">
        <f t="shared" si="117"/>
        <v/>
      </c>
      <c r="Q3773" s="61" t="s">
        <v>30</v>
      </c>
    </row>
    <row r="3774" spans="8:17" x14ac:dyDescent="0.25">
      <c r="H3774" s="59">
        <v>197564</v>
      </c>
      <c r="I3774" s="59" t="s">
        <v>69</v>
      </c>
      <c r="J3774" s="59">
        <v>1322583</v>
      </c>
      <c r="K3774" s="59" t="s">
        <v>4340</v>
      </c>
      <c r="L3774" s="61" t="s">
        <v>113</v>
      </c>
      <c r="M3774" s="61">
        <f>VLOOKUP(H3774,zdroj!C:F,4,0)</f>
        <v>0</v>
      </c>
      <c r="N3774" s="61" t="str">
        <f t="shared" si="116"/>
        <v>katB</v>
      </c>
      <c r="P3774" s="73" t="str">
        <f t="shared" si="117"/>
        <v/>
      </c>
      <c r="Q3774" s="61" t="s">
        <v>30</v>
      </c>
    </row>
    <row r="3775" spans="8:17" x14ac:dyDescent="0.25">
      <c r="H3775" s="59">
        <v>197564</v>
      </c>
      <c r="I3775" s="59" t="s">
        <v>69</v>
      </c>
      <c r="J3775" s="59">
        <v>1322591</v>
      </c>
      <c r="K3775" s="59" t="s">
        <v>4341</v>
      </c>
      <c r="L3775" s="61" t="s">
        <v>113</v>
      </c>
      <c r="M3775" s="61">
        <f>VLOOKUP(H3775,zdroj!C:F,4,0)</f>
        <v>0</v>
      </c>
      <c r="N3775" s="61" t="str">
        <f t="shared" si="116"/>
        <v>katB</v>
      </c>
      <c r="P3775" s="73" t="str">
        <f t="shared" si="117"/>
        <v/>
      </c>
      <c r="Q3775" s="61" t="s">
        <v>31</v>
      </c>
    </row>
    <row r="3776" spans="8:17" x14ac:dyDescent="0.25">
      <c r="H3776" s="59">
        <v>197564</v>
      </c>
      <c r="I3776" s="59" t="s">
        <v>69</v>
      </c>
      <c r="J3776" s="59">
        <v>1322605</v>
      </c>
      <c r="K3776" s="59" t="s">
        <v>4342</v>
      </c>
      <c r="L3776" s="61" t="s">
        <v>113</v>
      </c>
      <c r="M3776" s="61">
        <f>VLOOKUP(H3776,zdroj!C:F,4,0)</f>
        <v>0</v>
      </c>
      <c r="N3776" s="61" t="str">
        <f t="shared" si="116"/>
        <v>katB</v>
      </c>
      <c r="P3776" s="73" t="str">
        <f t="shared" si="117"/>
        <v/>
      </c>
      <c r="Q3776" s="61" t="s">
        <v>30</v>
      </c>
    </row>
    <row r="3777" spans="8:17" x14ac:dyDescent="0.25">
      <c r="H3777" s="59">
        <v>197564</v>
      </c>
      <c r="I3777" s="59" t="s">
        <v>69</v>
      </c>
      <c r="J3777" s="59">
        <v>1322613</v>
      </c>
      <c r="K3777" s="59" t="s">
        <v>4343</v>
      </c>
      <c r="L3777" s="61" t="s">
        <v>113</v>
      </c>
      <c r="M3777" s="61">
        <f>VLOOKUP(H3777,zdroj!C:F,4,0)</f>
        <v>0</v>
      </c>
      <c r="N3777" s="61" t="str">
        <f t="shared" si="116"/>
        <v>katB</v>
      </c>
      <c r="P3777" s="73" t="str">
        <f t="shared" si="117"/>
        <v/>
      </c>
      <c r="Q3777" s="61" t="s">
        <v>30</v>
      </c>
    </row>
    <row r="3778" spans="8:17" x14ac:dyDescent="0.25">
      <c r="H3778" s="59">
        <v>197564</v>
      </c>
      <c r="I3778" s="59" t="s">
        <v>69</v>
      </c>
      <c r="J3778" s="59">
        <v>1322621</v>
      </c>
      <c r="K3778" s="59" t="s">
        <v>4344</v>
      </c>
      <c r="L3778" s="61" t="s">
        <v>113</v>
      </c>
      <c r="M3778" s="61">
        <f>VLOOKUP(H3778,zdroj!C:F,4,0)</f>
        <v>0</v>
      </c>
      <c r="N3778" s="61" t="str">
        <f t="shared" si="116"/>
        <v>katB</v>
      </c>
      <c r="P3778" s="73" t="str">
        <f t="shared" si="117"/>
        <v/>
      </c>
      <c r="Q3778" s="61" t="s">
        <v>30</v>
      </c>
    </row>
    <row r="3779" spans="8:17" x14ac:dyDescent="0.25">
      <c r="H3779" s="59">
        <v>197564</v>
      </c>
      <c r="I3779" s="59" t="s">
        <v>69</v>
      </c>
      <c r="J3779" s="59">
        <v>1322630</v>
      </c>
      <c r="K3779" s="59" t="s">
        <v>4345</v>
      </c>
      <c r="L3779" s="61" t="s">
        <v>113</v>
      </c>
      <c r="M3779" s="61">
        <f>VLOOKUP(H3779,zdroj!C:F,4,0)</f>
        <v>0</v>
      </c>
      <c r="N3779" s="61" t="str">
        <f t="shared" si="116"/>
        <v>katB</v>
      </c>
      <c r="P3779" s="73" t="str">
        <f t="shared" si="117"/>
        <v/>
      </c>
      <c r="Q3779" s="61" t="s">
        <v>30</v>
      </c>
    </row>
    <row r="3780" spans="8:17" x14ac:dyDescent="0.25">
      <c r="H3780" s="59">
        <v>197564</v>
      </c>
      <c r="I3780" s="59" t="s">
        <v>69</v>
      </c>
      <c r="J3780" s="59">
        <v>1322648</v>
      </c>
      <c r="K3780" s="59" t="s">
        <v>4346</v>
      </c>
      <c r="L3780" s="61" t="s">
        <v>113</v>
      </c>
      <c r="M3780" s="61">
        <f>VLOOKUP(H3780,zdroj!C:F,4,0)</f>
        <v>0</v>
      </c>
      <c r="N3780" s="61" t="str">
        <f t="shared" si="116"/>
        <v>katB</v>
      </c>
      <c r="P3780" s="73" t="str">
        <f t="shared" si="117"/>
        <v/>
      </c>
      <c r="Q3780" s="61" t="s">
        <v>30</v>
      </c>
    </row>
    <row r="3781" spans="8:17" x14ac:dyDescent="0.25">
      <c r="H3781" s="59">
        <v>197564</v>
      </c>
      <c r="I3781" s="59" t="s">
        <v>69</v>
      </c>
      <c r="J3781" s="59">
        <v>1322656</v>
      </c>
      <c r="K3781" s="59" t="s">
        <v>4347</v>
      </c>
      <c r="L3781" s="61" t="s">
        <v>113</v>
      </c>
      <c r="M3781" s="61">
        <f>VLOOKUP(H3781,zdroj!C:F,4,0)</f>
        <v>0</v>
      </c>
      <c r="N3781" s="61" t="str">
        <f t="shared" si="116"/>
        <v>katB</v>
      </c>
      <c r="P3781" s="73" t="str">
        <f t="shared" si="117"/>
        <v/>
      </c>
      <c r="Q3781" s="61" t="s">
        <v>33</v>
      </c>
    </row>
    <row r="3782" spans="8:17" x14ac:dyDescent="0.25">
      <c r="H3782" s="59">
        <v>197564</v>
      </c>
      <c r="I3782" s="59" t="s">
        <v>69</v>
      </c>
      <c r="J3782" s="59">
        <v>1322664</v>
      </c>
      <c r="K3782" s="59" t="s">
        <v>4348</v>
      </c>
      <c r="L3782" s="61" t="s">
        <v>113</v>
      </c>
      <c r="M3782" s="61">
        <f>VLOOKUP(H3782,zdroj!C:F,4,0)</f>
        <v>0</v>
      </c>
      <c r="N3782" s="61" t="str">
        <f t="shared" si="116"/>
        <v>katB</v>
      </c>
      <c r="P3782" s="73" t="str">
        <f t="shared" si="117"/>
        <v/>
      </c>
      <c r="Q3782" s="61" t="s">
        <v>30</v>
      </c>
    </row>
    <row r="3783" spans="8:17" x14ac:dyDescent="0.25">
      <c r="H3783" s="59">
        <v>197564</v>
      </c>
      <c r="I3783" s="59" t="s">
        <v>69</v>
      </c>
      <c r="J3783" s="59">
        <v>1322672</v>
      </c>
      <c r="K3783" s="59" t="s">
        <v>4349</v>
      </c>
      <c r="L3783" s="61" t="s">
        <v>113</v>
      </c>
      <c r="M3783" s="61">
        <f>VLOOKUP(H3783,zdroj!C:F,4,0)</f>
        <v>0</v>
      </c>
      <c r="N3783" s="61" t="str">
        <f t="shared" ref="N3783:N3846" si="118">IF(M3783="A",IF(L3783="katA","katB",L3783),L3783)</f>
        <v>katB</v>
      </c>
      <c r="P3783" s="73" t="str">
        <f t="shared" ref="P3783:P3846" si="119">IF(O3783="A",1,"")</f>
        <v/>
      </c>
      <c r="Q3783" s="61" t="s">
        <v>30</v>
      </c>
    </row>
    <row r="3784" spans="8:17" x14ac:dyDescent="0.25">
      <c r="H3784" s="59">
        <v>197564</v>
      </c>
      <c r="I3784" s="59" t="s">
        <v>69</v>
      </c>
      <c r="J3784" s="59">
        <v>1322681</v>
      </c>
      <c r="K3784" s="59" t="s">
        <v>4350</v>
      </c>
      <c r="L3784" s="61" t="s">
        <v>113</v>
      </c>
      <c r="M3784" s="61">
        <f>VLOOKUP(H3784,zdroj!C:F,4,0)</f>
        <v>0</v>
      </c>
      <c r="N3784" s="61" t="str">
        <f t="shared" si="118"/>
        <v>katB</v>
      </c>
      <c r="P3784" s="73" t="str">
        <f t="shared" si="119"/>
        <v/>
      </c>
      <c r="Q3784" s="61" t="s">
        <v>30</v>
      </c>
    </row>
    <row r="3785" spans="8:17" x14ac:dyDescent="0.25">
      <c r="H3785" s="59">
        <v>197564</v>
      </c>
      <c r="I3785" s="59" t="s">
        <v>69</v>
      </c>
      <c r="J3785" s="59">
        <v>1322699</v>
      </c>
      <c r="K3785" s="59" t="s">
        <v>4351</v>
      </c>
      <c r="L3785" s="61" t="s">
        <v>113</v>
      </c>
      <c r="M3785" s="61">
        <f>VLOOKUP(H3785,zdroj!C:F,4,0)</f>
        <v>0</v>
      </c>
      <c r="N3785" s="61" t="str">
        <f t="shared" si="118"/>
        <v>katB</v>
      </c>
      <c r="P3785" s="73" t="str">
        <f t="shared" si="119"/>
        <v/>
      </c>
      <c r="Q3785" s="61" t="s">
        <v>30</v>
      </c>
    </row>
    <row r="3786" spans="8:17" x14ac:dyDescent="0.25">
      <c r="H3786" s="59">
        <v>197564</v>
      </c>
      <c r="I3786" s="59" t="s">
        <v>69</v>
      </c>
      <c r="J3786" s="59">
        <v>1322702</v>
      </c>
      <c r="K3786" s="59" t="s">
        <v>4352</v>
      </c>
      <c r="L3786" s="61" t="s">
        <v>113</v>
      </c>
      <c r="M3786" s="61">
        <f>VLOOKUP(H3786,zdroj!C:F,4,0)</f>
        <v>0</v>
      </c>
      <c r="N3786" s="61" t="str">
        <f t="shared" si="118"/>
        <v>katB</v>
      </c>
      <c r="P3786" s="73" t="str">
        <f t="shared" si="119"/>
        <v/>
      </c>
      <c r="Q3786" s="61" t="s">
        <v>30</v>
      </c>
    </row>
    <row r="3787" spans="8:17" x14ac:dyDescent="0.25">
      <c r="H3787" s="59">
        <v>197564</v>
      </c>
      <c r="I3787" s="59" t="s">
        <v>69</v>
      </c>
      <c r="J3787" s="59">
        <v>1322711</v>
      </c>
      <c r="K3787" s="59" t="s">
        <v>4353</v>
      </c>
      <c r="L3787" s="61" t="s">
        <v>113</v>
      </c>
      <c r="M3787" s="61">
        <f>VLOOKUP(H3787,zdroj!C:F,4,0)</f>
        <v>0</v>
      </c>
      <c r="N3787" s="61" t="str">
        <f t="shared" si="118"/>
        <v>katB</v>
      </c>
      <c r="P3787" s="73" t="str">
        <f t="shared" si="119"/>
        <v/>
      </c>
      <c r="Q3787" s="61" t="s">
        <v>30</v>
      </c>
    </row>
    <row r="3788" spans="8:17" x14ac:dyDescent="0.25">
      <c r="H3788" s="59">
        <v>197564</v>
      </c>
      <c r="I3788" s="59" t="s">
        <v>69</v>
      </c>
      <c r="J3788" s="59">
        <v>1322729</v>
      </c>
      <c r="K3788" s="59" t="s">
        <v>4354</v>
      </c>
      <c r="L3788" s="61" t="s">
        <v>113</v>
      </c>
      <c r="M3788" s="61">
        <f>VLOOKUP(H3788,zdroj!C:F,4,0)</f>
        <v>0</v>
      </c>
      <c r="N3788" s="61" t="str">
        <f t="shared" si="118"/>
        <v>katB</v>
      </c>
      <c r="P3788" s="73" t="str">
        <f t="shared" si="119"/>
        <v/>
      </c>
      <c r="Q3788" s="61" t="s">
        <v>30</v>
      </c>
    </row>
    <row r="3789" spans="8:17" x14ac:dyDescent="0.25">
      <c r="H3789" s="59">
        <v>197564</v>
      </c>
      <c r="I3789" s="59" t="s">
        <v>69</v>
      </c>
      <c r="J3789" s="59">
        <v>1322737</v>
      </c>
      <c r="K3789" s="59" t="s">
        <v>4355</v>
      </c>
      <c r="L3789" s="61" t="s">
        <v>113</v>
      </c>
      <c r="M3789" s="61">
        <f>VLOOKUP(H3789,zdroj!C:F,4,0)</f>
        <v>0</v>
      </c>
      <c r="N3789" s="61" t="str">
        <f t="shared" si="118"/>
        <v>katB</v>
      </c>
      <c r="P3789" s="73" t="str">
        <f t="shared" si="119"/>
        <v/>
      </c>
      <c r="Q3789" s="61" t="s">
        <v>30</v>
      </c>
    </row>
    <row r="3790" spans="8:17" x14ac:dyDescent="0.25">
      <c r="H3790" s="59">
        <v>197564</v>
      </c>
      <c r="I3790" s="59" t="s">
        <v>69</v>
      </c>
      <c r="J3790" s="59">
        <v>1322745</v>
      </c>
      <c r="K3790" s="59" t="s">
        <v>4356</v>
      </c>
      <c r="L3790" s="61" t="s">
        <v>113</v>
      </c>
      <c r="M3790" s="61">
        <f>VLOOKUP(H3790,zdroj!C:F,4,0)</f>
        <v>0</v>
      </c>
      <c r="N3790" s="61" t="str">
        <f t="shared" si="118"/>
        <v>katB</v>
      </c>
      <c r="P3790" s="73" t="str">
        <f t="shared" si="119"/>
        <v/>
      </c>
      <c r="Q3790" s="61" t="s">
        <v>30</v>
      </c>
    </row>
    <row r="3791" spans="8:17" x14ac:dyDescent="0.25">
      <c r="H3791" s="59">
        <v>197564</v>
      </c>
      <c r="I3791" s="59" t="s">
        <v>69</v>
      </c>
      <c r="J3791" s="59">
        <v>1322753</v>
      </c>
      <c r="K3791" s="59" t="s">
        <v>4357</v>
      </c>
      <c r="L3791" s="61" t="s">
        <v>113</v>
      </c>
      <c r="M3791" s="61">
        <f>VLOOKUP(H3791,zdroj!C:F,4,0)</f>
        <v>0</v>
      </c>
      <c r="N3791" s="61" t="str">
        <f t="shared" si="118"/>
        <v>katB</v>
      </c>
      <c r="P3791" s="73" t="str">
        <f t="shared" si="119"/>
        <v/>
      </c>
      <c r="Q3791" s="61" t="s">
        <v>30</v>
      </c>
    </row>
    <row r="3792" spans="8:17" x14ac:dyDescent="0.25">
      <c r="H3792" s="59">
        <v>197564</v>
      </c>
      <c r="I3792" s="59" t="s">
        <v>69</v>
      </c>
      <c r="J3792" s="59">
        <v>1322761</v>
      </c>
      <c r="K3792" s="59" t="s">
        <v>4358</v>
      </c>
      <c r="L3792" s="61" t="s">
        <v>113</v>
      </c>
      <c r="M3792" s="61">
        <f>VLOOKUP(H3792,zdroj!C:F,4,0)</f>
        <v>0</v>
      </c>
      <c r="N3792" s="61" t="str">
        <f t="shared" si="118"/>
        <v>katB</v>
      </c>
      <c r="P3792" s="73" t="str">
        <f t="shared" si="119"/>
        <v/>
      </c>
      <c r="Q3792" s="61" t="s">
        <v>30</v>
      </c>
    </row>
    <row r="3793" spans="8:17" x14ac:dyDescent="0.25">
      <c r="H3793" s="59">
        <v>197564</v>
      </c>
      <c r="I3793" s="59" t="s">
        <v>69</v>
      </c>
      <c r="J3793" s="59">
        <v>1322770</v>
      </c>
      <c r="K3793" s="59" t="s">
        <v>4359</v>
      </c>
      <c r="L3793" s="61" t="s">
        <v>113</v>
      </c>
      <c r="M3793" s="61">
        <f>VLOOKUP(H3793,zdroj!C:F,4,0)</f>
        <v>0</v>
      </c>
      <c r="N3793" s="61" t="str">
        <f t="shared" si="118"/>
        <v>katB</v>
      </c>
      <c r="P3793" s="73" t="str">
        <f t="shared" si="119"/>
        <v/>
      </c>
      <c r="Q3793" s="61" t="s">
        <v>30</v>
      </c>
    </row>
    <row r="3794" spans="8:17" x14ac:dyDescent="0.25">
      <c r="H3794" s="59">
        <v>197564</v>
      </c>
      <c r="I3794" s="59" t="s">
        <v>69</v>
      </c>
      <c r="J3794" s="59">
        <v>1322788</v>
      </c>
      <c r="K3794" s="59" t="s">
        <v>4360</v>
      </c>
      <c r="L3794" s="61" t="s">
        <v>113</v>
      </c>
      <c r="M3794" s="61">
        <f>VLOOKUP(H3794,zdroj!C:F,4,0)</f>
        <v>0</v>
      </c>
      <c r="N3794" s="61" t="str">
        <f t="shared" si="118"/>
        <v>katB</v>
      </c>
      <c r="P3794" s="73" t="str">
        <f t="shared" si="119"/>
        <v/>
      </c>
      <c r="Q3794" s="61" t="s">
        <v>30</v>
      </c>
    </row>
    <row r="3795" spans="8:17" x14ac:dyDescent="0.25">
      <c r="H3795" s="59">
        <v>197564</v>
      </c>
      <c r="I3795" s="59" t="s">
        <v>69</v>
      </c>
      <c r="J3795" s="59">
        <v>1322796</v>
      </c>
      <c r="K3795" s="59" t="s">
        <v>4361</v>
      </c>
      <c r="L3795" s="61" t="s">
        <v>113</v>
      </c>
      <c r="M3795" s="61">
        <f>VLOOKUP(H3795,zdroj!C:F,4,0)</f>
        <v>0</v>
      </c>
      <c r="N3795" s="61" t="str">
        <f t="shared" si="118"/>
        <v>katB</v>
      </c>
      <c r="P3795" s="73" t="str">
        <f t="shared" si="119"/>
        <v/>
      </c>
      <c r="Q3795" s="61" t="s">
        <v>30</v>
      </c>
    </row>
    <row r="3796" spans="8:17" x14ac:dyDescent="0.25">
      <c r="H3796" s="59">
        <v>197564</v>
      </c>
      <c r="I3796" s="59" t="s">
        <v>69</v>
      </c>
      <c r="J3796" s="59">
        <v>1322800</v>
      </c>
      <c r="K3796" s="59" t="s">
        <v>4362</v>
      </c>
      <c r="L3796" s="61" t="s">
        <v>113</v>
      </c>
      <c r="M3796" s="61">
        <f>VLOOKUP(H3796,zdroj!C:F,4,0)</f>
        <v>0</v>
      </c>
      <c r="N3796" s="61" t="str">
        <f t="shared" si="118"/>
        <v>katB</v>
      </c>
      <c r="P3796" s="73" t="str">
        <f t="shared" si="119"/>
        <v/>
      </c>
      <c r="Q3796" s="61" t="s">
        <v>30</v>
      </c>
    </row>
    <row r="3797" spans="8:17" x14ac:dyDescent="0.25">
      <c r="H3797" s="59">
        <v>197564</v>
      </c>
      <c r="I3797" s="59" t="s">
        <v>69</v>
      </c>
      <c r="J3797" s="59">
        <v>1322818</v>
      </c>
      <c r="K3797" s="59" t="s">
        <v>4363</v>
      </c>
      <c r="L3797" s="61" t="s">
        <v>113</v>
      </c>
      <c r="M3797" s="61">
        <f>VLOOKUP(H3797,zdroj!C:F,4,0)</f>
        <v>0</v>
      </c>
      <c r="N3797" s="61" t="str">
        <f t="shared" si="118"/>
        <v>katB</v>
      </c>
      <c r="P3797" s="73" t="str">
        <f t="shared" si="119"/>
        <v/>
      </c>
      <c r="Q3797" s="61" t="s">
        <v>30</v>
      </c>
    </row>
    <row r="3798" spans="8:17" x14ac:dyDescent="0.25">
      <c r="H3798" s="59">
        <v>197564</v>
      </c>
      <c r="I3798" s="59" t="s">
        <v>69</v>
      </c>
      <c r="J3798" s="59">
        <v>1322826</v>
      </c>
      <c r="K3798" s="59" t="s">
        <v>4364</v>
      </c>
      <c r="L3798" s="61" t="s">
        <v>113</v>
      </c>
      <c r="M3798" s="61">
        <f>VLOOKUP(H3798,zdroj!C:F,4,0)</f>
        <v>0</v>
      </c>
      <c r="N3798" s="61" t="str">
        <f t="shared" si="118"/>
        <v>katB</v>
      </c>
      <c r="P3798" s="73" t="str">
        <f t="shared" si="119"/>
        <v/>
      </c>
      <c r="Q3798" s="61" t="s">
        <v>30</v>
      </c>
    </row>
    <row r="3799" spans="8:17" x14ac:dyDescent="0.25">
      <c r="H3799" s="59">
        <v>197564</v>
      </c>
      <c r="I3799" s="59" t="s">
        <v>69</v>
      </c>
      <c r="J3799" s="59">
        <v>1322834</v>
      </c>
      <c r="K3799" s="59" t="s">
        <v>4365</v>
      </c>
      <c r="L3799" s="61" t="s">
        <v>113</v>
      </c>
      <c r="M3799" s="61">
        <f>VLOOKUP(H3799,zdroj!C:F,4,0)</f>
        <v>0</v>
      </c>
      <c r="N3799" s="61" t="str">
        <f t="shared" si="118"/>
        <v>katB</v>
      </c>
      <c r="P3799" s="73" t="str">
        <f t="shared" si="119"/>
        <v/>
      </c>
      <c r="Q3799" s="61" t="s">
        <v>30</v>
      </c>
    </row>
    <row r="3800" spans="8:17" x14ac:dyDescent="0.25">
      <c r="H3800" s="59">
        <v>197564</v>
      </c>
      <c r="I3800" s="59" t="s">
        <v>69</v>
      </c>
      <c r="J3800" s="59">
        <v>1322842</v>
      </c>
      <c r="K3800" s="59" t="s">
        <v>4366</v>
      </c>
      <c r="L3800" s="61" t="s">
        <v>113</v>
      </c>
      <c r="M3800" s="61">
        <f>VLOOKUP(H3800,zdroj!C:F,4,0)</f>
        <v>0</v>
      </c>
      <c r="N3800" s="61" t="str">
        <f t="shared" si="118"/>
        <v>katB</v>
      </c>
      <c r="P3800" s="73" t="str">
        <f t="shared" si="119"/>
        <v/>
      </c>
      <c r="Q3800" s="61" t="s">
        <v>30</v>
      </c>
    </row>
    <row r="3801" spans="8:17" x14ac:dyDescent="0.25">
      <c r="H3801" s="59">
        <v>197564</v>
      </c>
      <c r="I3801" s="59" t="s">
        <v>69</v>
      </c>
      <c r="J3801" s="59">
        <v>1322851</v>
      </c>
      <c r="K3801" s="59" t="s">
        <v>4367</v>
      </c>
      <c r="L3801" s="61" t="s">
        <v>113</v>
      </c>
      <c r="M3801" s="61">
        <f>VLOOKUP(H3801,zdroj!C:F,4,0)</f>
        <v>0</v>
      </c>
      <c r="N3801" s="61" t="str">
        <f t="shared" si="118"/>
        <v>katB</v>
      </c>
      <c r="P3801" s="73" t="str">
        <f t="shared" si="119"/>
        <v/>
      </c>
      <c r="Q3801" s="61" t="s">
        <v>30</v>
      </c>
    </row>
    <row r="3802" spans="8:17" x14ac:dyDescent="0.25">
      <c r="H3802" s="59">
        <v>197564</v>
      </c>
      <c r="I3802" s="59" t="s">
        <v>69</v>
      </c>
      <c r="J3802" s="59">
        <v>1322869</v>
      </c>
      <c r="K3802" s="59" t="s">
        <v>4368</v>
      </c>
      <c r="L3802" s="61" t="s">
        <v>113</v>
      </c>
      <c r="M3802" s="61">
        <f>VLOOKUP(H3802,zdroj!C:F,4,0)</f>
        <v>0</v>
      </c>
      <c r="N3802" s="61" t="str">
        <f t="shared" si="118"/>
        <v>katB</v>
      </c>
      <c r="P3802" s="73" t="str">
        <f t="shared" si="119"/>
        <v/>
      </c>
      <c r="Q3802" s="61" t="s">
        <v>30</v>
      </c>
    </row>
    <row r="3803" spans="8:17" x14ac:dyDescent="0.25">
      <c r="H3803" s="59">
        <v>197564</v>
      </c>
      <c r="I3803" s="59" t="s">
        <v>69</v>
      </c>
      <c r="J3803" s="59">
        <v>1322877</v>
      </c>
      <c r="K3803" s="59" t="s">
        <v>4369</v>
      </c>
      <c r="L3803" s="61" t="s">
        <v>113</v>
      </c>
      <c r="M3803" s="61">
        <f>VLOOKUP(H3803,zdroj!C:F,4,0)</f>
        <v>0</v>
      </c>
      <c r="N3803" s="61" t="str">
        <f t="shared" si="118"/>
        <v>katB</v>
      </c>
      <c r="P3803" s="73" t="str">
        <f t="shared" si="119"/>
        <v/>
      </c>
      <c r="Q3803" s="61" t="s">
        <v>30</v>
      </c>
    </row>
    <row r="3804" spans="8:17" x14ac:dyDescent="0.25">
      <c r="H3804" s="59">
        <v>197564</v>
      </c>
      <c r="I3804" s="59" t="s">
        <v>69</v>
      </c>
      <c r="J3804" s="59">
        <v>1322885</v>
      </c>
      <c r="K3804" s="59" t="s">
        <v>4370</v>
      </c>
      <c r="L3804" s="61" t="s">
        <v>113</v>
      </c>
      <c r="M3804" s="61">
        <f>VLOOKUP(H3804,zdroj!C:F,4,0)</f>
        <v>0</v>
      </c>
      <c r="N3804" s="61" t="str">
        <f t="shared" si="118"/>
        <v>katB</v>
      </c>
      <c r="P3804" s="73" t="str">
        <f t="shared" si="119"/>
        <v/>
      </c>
      <c r="Q3804" s="61" t="s">
        <v>30</v>
      </c>
    </row>
    <row r="3805" spans="8:17" x14ac:dyDescent="0.25">
      <c r="H3805" s="59">
        <v>197564</v>
      </c>
      <c r="I3805" s="59" t="s">
        <v>69</v>
      </c>
      <c r="J3805" s="59">
        <v>1322893</v>
      </c>
      <c r="K3805" s="59" t="s">
        <v>4371</v>
      </c>
      <c r="L3805" s="61" t="s">
        <v>113</v>
      </c>
      <c r="M3805" s="61">
        <f>VLOOKUP(H3805,zdroj!C:F,4,0)</f>
        <v>0</v>
      </c>
      <c r="N3805" s="61" t="str">
        <f t="shared" si="118"/>
        <v>katB</v>
      </c>
      <c r="P3805" s="73" t="str">
        <f t="shared" si="119"/>
        <v/>
      </c>
      <c r="Q3805" s="61" t="s">
        <v>30</v>
      </c>
    </row>
    <row r="3806" spans="8:17" x14ac:dyDescent="0.25">
      <c r="H3806" s="59">
        <v>197564</v>
      </c>
      <c r="I3806" s="59" t="s">
        <v>69</v>
      </c>
      <c r="J3806" s="59">
        <v>1322907</v>
      </c>
      <c r="K3806" s="59" t="s">
        <v>4372</v>
      </c>
      <c r="L3806" s="61" t="s">
        <v>113</v>
      </c>
      <c r="M3806" s="61">
        <f>VLOOKUP(H3806,zdroj!C:F,4,0)</f>
        <v>0</v>
      </c>
      <c r="N3806" s="61" t="str">
        <f t="shared" si="118"/>
        <v>katB</v>
      </c>
      <c r="P3806" s="73" t="str">
        <f t="shared" si="119"/>
        <v/>
      </c>
      <c r="Q3806" s="61" t="s">
        <v>30</v>
      </c>
    </row>
    <row r="3807" spans="8:17" x14ac:dyDescent="0.25">
      <c r="H3807" s="59">
        <v>197564</v>
      </c>
      <c r="I3807" s="59" t="s">
        <v>69</v>
      </c>
      <c r="J3807" s="59">
        <v>1322915</v>
      </c>
      <c r="K3807" s="59" t="s">
        <v>4373</v>
      </c>
      <c r="L3807" s="61" t="s">
        <v>113</v>
      </c>
      <c r="M3807" s="61">
        <f>VLOOKUP(H3807,zdroj!C:F,4,0)</f>
        <v>0</v>
      </c>
      <c r="N3807" s="61" t="str">
        <f t="shared" si="118"/>
        <v>katB</v>
      </c>
      <c r="P3807" s="73" t="str">
        <f t="shared" si="119"/>
        <v/>
      </c>
      <c r="Q3807" s="61" t="s">
        <v>30</v>
      </c>
    </row>
    <row r="3808" spans="8:17" x14ac:dyDescent="0.25">
      <c r="H3808" s="59">
        <v>197564</v>
      </c>
      <c r="I3808" s="59" t="s">
        <v>69</v>
      </c>
      <c r="J3808" s="59">
        <v>1322923</v>
      </c>
      <c r="K3808" s="59" t="s">
        <v>4374</v>
      </c>
      <c r="L3808" s="61" t="s">
        <v>113</v>
      </c>
      <c r="M3808" s="61">
        <f>VLOOKUP(H3808,zdroj!C:F,4,0)</f>
        <v>0</v>
      </c>
      <c r="N3808" s="61" t="str">
        <f t="shared" si="118"/>
        <v>katB</v>
      </c>
      <c r="P3808" s="73" t="str">
        <f t="shared" si="119"/>
        <v/>
      </c>
      <c r="Q3808" s="61" t="s">
        <v>30</v>
      </c>
    </row>
    <row r="3809" spans="8:17" x14ac:dyDescent="0.25">
      <c r="H3809" s="59">
        <v>197564</v>
      </c>
      <c r="I3809" s="59" t="s">
        <v>69</v>
      </c>
      <c r="J3809" s="59">
        <v>1322931</v>
      </c>
      <c r="K3809" s="59" t="s">
        <v>4375</v>
      </c>
      <c r="L3809" s="61" t="s">
        <v>113</v>
      </c>
      <c r="M3809" s="61">
        <f>VLOOKUP(H3809,zdroj!C:F,4,0)</f>
        <v>0</v>
      </c>
      <c r="N3809" s="61" t="str">
        <f t="shared" si="118"/>
        <v>katB</v>
      </c>
      <c r="P3809" s="73" t="str">
        <f t="shared" si="119"/>
        <v/>
      </c>
      <c r="Q3809" s="61" t="s">
        <v>30</v>
      </c>
    </row>
    <row r="3810" spans="8:17" x14ac:dyDescent="0.25">
      <c r="H3810" s="59">
        <v>197564</v>
      </c>
      <c r="I3810" s="59" t="s">
        <v>69</v>
      </c>
      <c r="J3810" s="59">
        <v>1322940</v>
      </c>
      <c r="K3810" s="59" t="s">
        <v>4376</v>
      </c>
      <c r="L3810" s="61" t="s">
        <v>113</v>
      </c>
      <c r="M3810" s="61">
        <f>VLOOKUP(H3810,zdroj!C:F,4,0)</f>
        <v>0</v>
      </c>
      <c r="N3810" s="61" t="str">
        <f t="shared" si="118"/>
        <v>katB</v>
      </c>
      <c r="P3810" s="73" t="str">
        <f t="shared" si="119"/>
        <v/>
      </c>
      <c r="Q3810" s="61" t="s">
        <v>30</v>
      </c>
    </row>
    <row r="3811" spans="8:17" x14ac:dyDescent="0.25">
      <c r="H3811" s="59">
        <v>197564</v>
      </c>
      <c r="I3811" s="59" t="s">
        <v>69</v>
      </c>
      <c r="J3811" s="59">
        <v>1322958</v>
      </c>
      <c r="K3811" s="59" t="s">
        <v>4377</v>
      </c>
      <c r="L3811" s="61" t="s">
        <v>113</v>
      </c>
      <c r="M3811" s="61">
        <f>VLOOKUP(H3811,zdroj!C:F,4,0)</f>
        <v>0</v>
      </c>
      <c r="N3811" s="61" t="str">
        <f t="shared" si="118"/>
        <v>katB</v>
      </c>
      <c r="P3811" s="73" t="str">
        <f t="shared" si="119"/>
        <v/>
      </c>
      <c r="Q3811" s="61" t="s">
        <v>30</v>
      </c>
    </row>
    <row r="3812" spans="8:17" x14ac:dyDescent="0.25">
      <c r="H3812" s="59">
        <v>197564</v>
      </c>
      <c r="I3812" s="59" t="s">
        <v>69</v>
      </c>
      <c r="J3812" s="59">
        <v>1322966</v>
      </c>
      <c r="K3812" s="59" t="s">
        <v>4378</v>
      </c>
      <c r="L3812" s="61" t="s">
        <v>113</v>
      </c>
      <c r="M3812" s="61">
        <f>VLOOKUP(H3812,zdroj!C:F,4,0)</f>
        <v>0</v>
      </c>
      <c r="N3812" s="61" t="str">
        <f t="shared" si="118"/>
        <v>katB</v>
      </c>
      <c r="P3812" s="73" t="str">
        <f t="shared" si="119"/>
        <v/>
      </c>
      <c r="Q3812" s="61" t="s">
        <v>30</v>
      </c>
    </row>
    <row r="3813" spans="8:17" x14ac:dyDescent="0.25">
      <c r="H3813" s="59">
        <v>197564</v>
      </c>
      <c r="I3813" s="59" t="s">
        <v>69</v>
      </c>
      <c r="J3813" s="59">
        <v>1322974</v>
      </c>
      <c r="K3813" s="59" t="s">
        <v>4379</v>
      </c>
      <c r="L3813" s="61" t="s">
        <v>113</v>
      </c>
      <c r="M3813" s="61">
        <f>VLOOKUP(H3813,zdroj!C:F,4,0)</f>
        <v>0</v>
      </c>
      <c r="N3813" s="61" t="str">
        <f t="shared" si="118"/>
        <v>katB</v>
      </c>
      <c r="P3813" s="73" t="str">
        <f t="shared" si="119"/>
        <v/>
      </c>
      <c r="Q3813" s="61" t="s">
        <v>30</v>
      </c>
    </row>
    <row r="3814" spans="8:17" x14ac:dyDescent="0.25">
      <c r="H3814" s="59">
        <v>197564</v>
      </c>
      <c r="I3814" s="59" t="s">
        <v>69</v>
      </c>
      <c r="J3814" s="59">
        <v>1322982</v>
      </c>
      <c r="K3814" s="59" t="s">
        <v>4380</v>
      </c>
      <c r="L3814" s="61" t="s">
        <v>113</v>
      </c>
      <c r="M3814" s="61">
        <f>VLOOKUP(H3814,zdroj!C:F,4,0)</f>
        <v>0</v>
      </c>
      <c r="N3814" s="61" t="str">
        <f t="shared" si="118"/>
        <v>katB</v>
      </c>
      <c r="P3814" s="73" t="str">
        <f t="shared" si="119"/>
        <v/>
      </c>
      <c r="Q3814" s="61" t="s">
        <v>30</v>
      </c>
    </row>
    <row r="3815" spans="8:17" x14ac:dyDescent="0.25">
      <c r="H3815" s="59">
        <v>197564</v>
      </c>
      <c r="I3815" s="59" t="s">
        <v>69</v>
      </c>
      <c r="J3815" s="59">
        <v>1322991</v>
      </c>
      <c r="K3815" s="59" t="s">
        <v>4381</v>
      </c>
      <c r="L3815" s="61" t="s">
        <v>113</v>
      </c>
      <c r="M3815" s="61">
        <f>VLOOKUP(H3815,zdroj!C:F,4,0)</f>
        <v>0</v>
      </c>
      <c r="N3815" s="61" t="str">
        <f t="shared" si="118"/>
        <v>katB</v>
      </c>
      <c r="P3815" s="73" t="str">
        <f t="shared" si="119"/>
        <v/>
      </c>
      <c r="Q3815" s="61" t="s">
        <v>30</v>
      </c>
    </row>
    <row r="3816" spans="8:17" x14ac:dyDescent="0.25">
      <c r="H3816" s="59">
        <v>197564</v>
      </c>
      <c r="I3816" s="59" t="s">
        <v>69</v>
      </c>
      <c r="J3816" s="59">
        <v>1323008</v>
      </c>
      <c r="K3816" s="59" t="s">
        <v>4382</v>
      </c>
      <c r="L3816" s="61" t="s">
        <v>113</v>
      </c>
      <c r="M3816" s="61">
        <f>VLOOKUP(H3816,zdroj!C:F,4,0)</f>
        <v>0</v>
      </c>
      <c r="N3816" s="61" t="str">
        <f t="shared" si="118"/>
        <v>katB</v>
      </c>
      <c r="P3816" s="73" t="str">
        <f t="shared" si="119"/>
        <v/>
      </c>
      <c r="Q3816" s="61" t="s">
        <v>30</v>
      </c>
    </row>
    <row r="3817" spans="8:17" x14ac:dyDescent="0.25">
      <c r="H3817" s="59">
        <v>197564</v>
      </c>
      <c r="I3817" s="59" t="s">
        <v>69</v>
      </c>
      <c r="J3817" s="59">
        <v>1323016</v>
      </c>
      <c r="K3817" s="59" t="s">
        <v>4383</v>
      </c>
      <c r="L3817" s="61" t="s">
        <v>113</v>
      </c>
      <c r="M3817" s="61">
        <f>VLOOKUP(H3817,zdroj!C:F,4,0)</f>
        <v>0</v>
      </c>
      <c r="N3817" s="61" t="str">
        <f t="shared" si="118"/>
        <v>katB</v>
      </c>
      <c r="P3817" s="73" t="str">
        <f t="shared" si="119"/>
        <v/>
      </c>
      <c r="Q3817" s="61" t="s">
        <v>30</v>
      </c>
    </row>
    <row r="3818" spans="8:17" x14ac:dyDescent="0.25">
      <c r="H3818" s="59">
        <v>197564</v>
      </c>
      <c r="I3818" s="59" t="s">
        <v>69</v>
      </c>
      <c r="J3818" s="59">
        <v>1323024</v>
      </c>
      <c r="K3818" s="59" t="s">
        <v>4384</v>
      </c>
      <c r="L3818" s="61" t="s">
        <v>113</v>
      </c>
      <c r="M3818" s="61">
        <f>VLOOKUP(H3818,zdroj!C:F,4,0)</f>
        <v>0</v>
      </c>
      <c r="N3818" s="61" t="str">
        <f t="shared" si="118"/>
        <v>katB</v>
      </c>
      <c r="P3818" s="73" t="str">
        <f t="shared" si="119"/>
        <v/>
      </c>
      <c r="Q3818" s="61" t="s">
        <v>30</v>
      </c>
    </row>
    <row r="3819" spans="8:17" x14ac:dyDescent="0.25">
      <c r="H3819" s="59">
        <v>197564</v>
      </c>
      <c r="I3819" s="59" t="s">
        <v>69</v>
      </c>
      <c r="J3819" s="59">
        <v>1323032</v>
      </c>
      <c r="K3819" s="59" t="s">
        <v>4385</v>
      </c>
      <c r="L3819" s="61" t="s">
        <v>113</v>
      </c>
      <c r="M3819" s="61">
        <f>VLOOKUP(H3819,zdroj!C:F,4,0)</f>
        <v>0</v>
      </c>
      <c r="N3819" s="61" t="str">
        <f t="shared" si="118"/>
        <v>katB</v>
      </c>
      <c r="P3819" s="73" t="str">
        <f t="shared" si="119"/>
        <v/>
      </c>
      <c r="Q3819" s="61" t="s">
        <v>30</v>
      </c>
    </row>
    <row r="3820" spans="8:17" x14ac:dyDescent="0.25">
      <c r="H3820" s="59">
        <v>197564</v>
      </c>
      <c r="I3820" s="59" t="s">
        <v>69</v>
      </c>
      <c r="J3820" s="59">
        <v>1323041</v>
      </c>
      <c r="K3820" s="59" t="s">
        <v>4386</v>
      </c>
      <c r="L3820" s="61" t="s">
        <v>113</v>
      </c>
      <c r="M3820" s="61">
        <f>VLOOKUP(H3820,zdroj!C:F,4,0)</f>
        <v>0</v>
      </c>
      <c r="N3820" s="61" t="str">
        <f t="shared" si="118"/>
        <v>katB</v>
      </c>
      <c r="P3820" s="73" t="str">
        <f t="shared" si="119"/>
        <v/>
      </c>
      <c r="Q3820" s="61" t="s">
        <v>30</v>
      </c>
    </row>
    <row r="3821" spans="8:17" x14ac:dyDescent="0.25">
      <c r="H3821" s="59">
        <v>197564</v>
      </c>
      <c r="I3821" s="59" t="s">
        <v>69</v>
      </c>
      <c r="J3821" s="59">
        <v>1323059</v>
      </c>
      <c r="K3821" s="59" t="s">
        <v>4387</v>
      </c>
      <c r="L3821" s="61" t="s">
        <v>113</v>
      </c>
      <c r="M3821" s="61">
        <f>VLOOKUP(H3821,zdroj!C:F,4,0)</f>
        <v>0</v>
      </c>
      <c r="N3821" s="61" t="str">
        <f t="shared" si="118"/>
        <v>katB</v>
      </c>
      <c r="P3821" s="73" t="str">
        <f t="shared" si="119"/>
        <v/>
      </c>
      <c r="Q3821" s="61" t="s">
        <v>30</v>
      </c>
    </row>
    <row r="3822" spans="8:17" x14ac:dyDescent="0.25">
      <c r="H3822" s="59">
        <v>197564</v>
      </c>
      <c r="I3822" s="59" t="s">
        <v>69</v>
      </c>
      <c r="J3822" s="59">
        <v>1323067</v>
      </c>
      <c r="K3822" s="59" t="s">
        <v>4388</v>
      </c>
      <c r="L3822" s="61" t="s">
        <v>113</v>
      </c>
      <c r="M3822" s="61">
        <f>VLOOKUP(H3822,zdroj!C:F,4,0)</f>
        <v>0</v>
      </c>
      <c r="N3822" s="61" t="str">
        <f t="shared" si="118"/>
        <v>katB</v>
      </c>
      <c r="P3822" s="73" t="str">
        <f t="shared" si="119"/>
        <v/>
      </c>
      <c r="Q3822" s="61" t="s">
        <v>30</v>
      </c>
    </row>
    <row r="3823" spans="8:17" x14ac:dyDescent="0.25">
      <c r="H3823" s="59">
        <v>197564</v>
      </c>
      <c r="I3823" s="59" t="s">
        <v>69</v>
      </c>
      <c r="J3823" s="59">
        <v>1323075</v>
      </c>
      <c r="K3823" s="59" t="s">
        <v>4389</v>
      </c>
      <c r="L3823" s="61" t="s">
        <v>113</v>
      </c>
      <c r="M3823" s="61">
        <f>VLOOKUP(H3823,zdroj!C:F,4,0)</f>
        <v>0</v>
      </c>
      <c r="N3823" s="61" t="str">
        <f t="shared" si="118"/>
        <v>katB</v>
      </c>
      <c r="P3823" s="73" t="str">
        <f t="shared" si="119"/>
        <v/>
      </c>
      <c r="Q3823" s="61" t="s">
        <v>30</v>
      </c>
    </row>
    <row r="3824" spans="8:17" x14ac:dyDescent="0.25">
      <c r="H3824" s="59">
        <v>197564</v>
      </c>
      <c r="I3824" s="59" t="s">
        <v>69</v>
      </c>
      <c r="J3824" s="59">
        <v>1323083</v>
      </c>
      <c r="K3824" s="59" t="s">
        <v>4390</v>
      </c>
      <c r="L3824" s="61" t="s">
        <v>113</v>
      </c>
      <c r="M3824" s="61">
        <f>VLOOKUP(H3824,zdroj!C:F,4,0)</f>
        <v>0</v>
      </c>
      <c r="N3824" s="61" t="str">
        <f t="shared" si="118"/>
        <v>katB</v>
      </c>
      <c r="P3824" s="73" t="str">
        <f t="shared" si="119"/>
        <v/>
      </c>
      <c r="Q3824" s="61" t="s">
        <v>30</v>
      </c>
    </row>
    <row r="3825" spans="8:17" x14ac:dyDescent="0.25">
      <c r="H3825" s="59">
        <v>197564</v>
      </c>
      <c r="I3825" s="59" t="s">
        <v>69</v>
      </c>
      <c r="J3825" s="59">
        <v>1323091</v>
      </c>
      <c r="K3825" s="59" t="s">
        <v>4391</v>
      </c>
      <c r="L3825" s="61" t="s">
        <v>113</v>
      </c>
      <c r="M3825" s="61">
        <f>VLOOKUP(H3825,zdroj!C:F,4,0)</f>
        <v>0</v>
      </c>
      <c r="N3825" s="61" t="str">
        <f t="shared" si="118"/>
        <v>katB</v>
      </c>
      <c r="P3825" s="73" t="str">
        <f t="shared" si="119"/>
        <v/>
      </c>
      <c r="Q3825" s="61" t="s">
        <v>30</v>
      </c>
    </row>
    <row r="3826" spans="8:17" x14ac:dyDescent="0.25">
      <c r="H3826" s="59">
        <v>197564</v>
      </c>
      <c r="I3826" s="59" t="s">
        <v>69</v>
      </c>
      <c r="J3826" s="59">
        <v>1323105</v>
      </c>
      <c r="K3826" s="59" t="s">
        <v>4392</v>
      </c>
      <c r="L3826" s="61" t="s">
        <v>113</v>
      </c>
      <c r="M3826" s="61">
        <f>VLOOKUP(H3826,zdroj!C:F,4,0)</f>
        <v>0</v>
      </c>
      <c r="N3826" s="61" t="str">
        <f t="shared" si="118"/>
        <v>katB</v>
      </c>
      <c r="P3826" s="73" t="str">
        <f t="shared" si="119"/>
        <v/>
      </c>
      <c r="Q3826" s="61" t="s">
        <v>30</v>
      </c>
    </row>
    <row r="3827" spans="8:17" x14ac:dyDescent="0.25">
      <c r="H3827" s="59">
        <v>197564</v>
      </c>
      <c r="I3827" s="59" t="s">
        <v>69</v>
      </c>
      <c r="J3827" s="59">
        <v>1323113</v>
      </c>
      <c r="K3827" s="59" t="s">
        <v>4393</v>
      </c>
      <c r="L3827" s="61" t="s">
        <v>113</v>
      </c>
      <c r="M3827" s="61">
        <f>VLOOKUP(H3827,zdroj!C:F,4,0)</f>
        <v>0</v>
      </c>
      <c r="N3827" s="61" t="str">
        <f t="shared" si="118"/>
        <v>katB</v>
      </c>
      <c r="P3827" s="73" t="str">
        <f t="shared" si="119"/>
        <v/>
      </c>
      <c r="Q3827" s="61" t="s">
        <v>30</v>
      </c>
    </row>
    <row r="3828" spans="8:17" x14ac:dyDescent="0.25">
      <c r="H3828" s="59">
        <v>197564</v>
      </c>
      <c r="I3828" s="59" t="s">
        <v>69</v>
      </c>
      <c r="J3828" s="59">
        <v>1323121</v>
      </c>
      <c r="K3828" s="59" t="s">
        <v>4394</v>
      </c>
      <c r="L3828" s="61" t="s">
        <v>113</v>
      </c>
      <c r="M3828" s="61">
        <f>VLOOKUP(H3828,zdroj!C:F,4,0)</f>
        <v>0</v>
      </c>
      <c r="N3828" s="61" t="str">
        <f t="shared" si="118"/>
        <v>katB</v>
      </c>
      <c r="P3828" s="73" t="str">
        <f t="shared" si="119"/>
        <v/>
      </c>
      <c r="Q3828" s="61" t="s">
        <v>30</v>
      </c>
    </row>
    <row r="3829" spans="8:17" x14ac:dyDescent="0.25">
      <c r="H3829" s="59">
        <v>197564</v>
      </c>
      <c r="I3829" s="59" t="s">
        <v>69</v>
      </c>
      <c r="J3829" s="59">
        <v>1323130</v>
      </c>
      <c r="K3829" s="59" t="s">
        <v>4395</v>
      </c>
      <c r="L3829" s="61" t="s">
        <v>113</v>
      </c>
      <c r="M3829" s="61">
        <f>VLOOKUP(H3829,zdroj!C:F,4,0)</f>
        <v>0</v>
      </c>
      <c r="N3829" s="61" t="str">
        <f t="shared" si="118"/>
        <v>katB</v>
      </c>
      <c r="P3829" s="73" t="str">
        <f t="shared" si="119"/>
        <v/>
      </c>
      <c r="Q3829" s="61" t="s">
        <v>30</v>
      </c>
    </row>
    <row r="3830" spans="8:17" x14ac:dyDescent="0.25">
      <c r="H3830" s="59">
        <v>197564</v>
      </c>
      <c r="I3830" s="59" t="s">
        <v>69</v>
      </c>
      <c r="J3830" s="59">
        <v>1323148</v>
      </c>
      <c r="K3830" s="59" t="s">
        <v>4396</v>
      </c>
      <c r="L3830" s="61" t="s">
        <v>113</v>
      </c>
      <c r="M3830" s="61">
        <f>VLOOKUP(H3830,zdroj!C:F,4,0)</f>
        <v>0</v>
      </c>
      <c r="N3830" s="61" t="str">
        <f t="shared" si="118"/>
        <v>katB</v>
      </c>
      <c r="P3830" s="73" t="str">
        <f t="shared" si="119"/>
        <v/>
      </c>
      <c r="Q3830" s="61" t="s">
        <v>30</v>
      </c>
    </row>
    <row r="3831" spans="8:17" x14ac:dyDescent="0.25">
      <c r="H3831" s="59">
        <v>197564</v>
      </c>
      <c r="I3831" s="59" t="s">
        <v>69</v>
      </c>
      <c r="J3831" s="59">
        <v>26471019</v>
      </c>
      <c r="K3831" s="59" t="s">
        <v>4397</v>
      </c>
      <c r="L3831" s="61" t="s">
        <v>113</v>
      </c>
      <c r="M3831" s="61">
        <f>VLOOKUP(H3831,zdroj!C:F,4,0)</f>
        <v>0</v>
      </c>
      <c r="N3831" s="61" t="str">
        <f t="shared" si="118"/>
        <v>katB</v>
      </c>
      <c r="P3831" s="73" t="str">
        <f t="shared" si="119"/>
        <v/>
      </c>
      <c r="Q3831" s="61" t="s">
        <v>30</v>
      </c>
    </row>
    <row r="3832" spans="8:17" x14ac:dyDescent="0.25">
      <c r="H3832" s="59">
        <v>197564</v>
      </c>
      <c r="I3832" s="59" t="s">
        <v>69</v>
      </c>
      <c r="J3832" s="59">
        <v>27796094</v>
      </c>
      <c r="K3832" s="59" t="s">
        <v>4398</v>
      </c>
      <c r="L3832" s="61" t="s">
        <v>113</v>
      </c>
      <c r="M3832" s="61">
        <f>VLOOKUP(H3832,zdroj!C:F,4,0)</f>
        <v>0</v>
      </c>
      <c r="N3832" s="61" t="str">
        <f t="shared" si="118"/>
        <v>katB</v>
      </c>
      <c r="P3832" s="73" t="str">
        <f t="shared" si="119"/>
        <v/>
      </c>
      <c r="Q3832" s="61" t="s">
        <v>30</v>
      </c>
    </row>
    <row r="3833" spans="8:17" x14ac:dyDescent="0.25">
      <c r="H3833" s="59">
        <v>197564</v>
      </c>
      <c r="I3833" s="59" t="s">
        <v>69</v>
      </c>
      <c r="J3833" s="59">
        <v>28210786</v>
      </c>
      <c r="K3833" s="59" t="s">
        <v>4399</v>
      </c>
      <c r="L3833" s="61" t="s">
        <v>113</v>
      </c>
      <c r="M3833" s="61">
        <f>VLOOKUP(H3833,zdroj!C:F,4,0)</f>
        <v>0</v>
      </c>
      <c r="N3833" s="61" t="str">
        <f t="shared" si="118"/>
        <v>katB</v>
      </c>
      <c r="P3833" s="73" t="str">
        <f t="shared" si="119"/>
        <v/>
      </c>
      <c r="Q3833" s="61" t="s">
        <v>30</v>
      </c>
    </row>
    <row r="3834" spans="8:17" x14ac:dyDescent="0.25">
      <c r="H3834" s="59">
        <v>197564</v>
      </c>
      <c r="I3834" s="59" t="s">
        <v>69</v>
      </c>
      <c r="J3834" s="59">
        <v>28350715</v>
      </c>
      <c r="K3834" s="59" t="s">
        <v>4400</v>
      </c>
      <c r="L3834" s="61" t="s">
        <v>113</v>
      </c>
      <c r="M3834" s="61">
        <f>VLOOKUP(H3834,zdroj!C:F,4,0)</f>
        <v>0</v>
      </c>
      <c r="N3834" s="61" t="str">
        <f t="shared" si="118"/>
        <v>katB</v>
      </c>
      <c r="P3834" s="73" t="str">
        <f t="shared" si="119"/>
        <v/>
      </c>
      <c r="Q3834" s="61" t="s">
        <v>30</v>
      </c>
    </row>
    <row r="3835" spans="8:17" x14ac:dyDescent="0.25">
      <c r="H3835" s="59">
        <v>197564</v>
      </c>
      <c r="I3835" s="59" t="s">
        <v>69</v>
      </c>
      <c r="J3835" s="59">
        <v>40507980</v>
      </c>
      <c r="K3835" s="59" t="s">
        <v>4401</v>
      </c>
      <c r="L3835" s="61" t="s">
        <v>113</v>
      </c>
      <c r="M3835" s="61">
        <f>VLOOKUP(H3835,zdroj!C:F,4,0)</f>
        <v>0</v>
      </c>
      <c r="N3835" s="61" t="str">
        <f t="shared" si="118"/>
        <v>katB</v>
      </c>
      <c r="P3835" s="73" t="str">
        <f t="shared" si="119"/>
        <v/>
      </c>
      <c r="Q3835" s="61" t="s">
        <v>30</v>
      </c>
    </row>
    <row r="3836" spans="8:17" x14ac:dyDescent="0.25">
      <c r="H3836" s="59">
        <v>197564</v>
      </c>
      <c r="I3836" s="59" t="s">
        <v>69</v>
      </c>
      <c r="J3836" s="59">
        <v>41228651</v>
      </c>
      <c r="K3836" s="59" t="s">
        <v>4402</v>
      </c>
      <c r="L3836" s="61" t="s">
        <v>113</v>
      </c>
      <c r="M3836" s="61">
        <f>VLOOKUP(H3836,zdroj!C:F,4,0)</f>
        <v>0</v>
      </c>
      <c r="N3836" s="61" t="str">
        <f t="shared" si="118"/>
        <v>katB</v>
      </c>
      <c r="P3836" s="73" t="str">
        <f t="shared" si="119"/>
        <v/>
      </c>
      <c r="Q3836" s="61" t="s">
        <v>30</v>
      </c>
    </row>
    <row r="3837" spans="8:17" x14ac:dyDescent="0.25">
      <c r="H3837" s="59">
        <v>197564</v>
      </c>
      <c r="I3837" s="59" t="s">
        <v>69</v>
      </c>
      <c r="J3837" s="59">
        <v>42375797</v>
      </c>
      <c r="K3837" s="59" t="s">
        <v>4403</v>
      </c>
      <c r="L3837" s="61" t="s">
        <v>113</v>
      </c>
      <c r="M3837" s="61">
        <f>VLOOKUP(H3837,zdroj!C:F,4,0)</f>
        <v>0</v>
      </c>
      <c r="N3837" s="61" t="str">
        <f t="shared" si="118"/>
        <v>katB</v>
      </c>
      <c r="P3837" s="73" t="str">
        <f t="shared" si="119"/>
        <v/>
      </c>
      <c r="Q3837" s="61" t="s">
        <v>30</v>
      </c>
    </row>
    <row r="3838" spans="8:17" x14ac:dyDescent="0.25">
      <c r="H3838" s="59">
        <v>197564</v>
      </c>
      <c r="I3838" s="59" t="s">
        <v>69</v>
      </c>
      <c r="J3838" s="59">
        <v>71712321</v>
      </c>
      <c r="K3838" s="59" t="s">
        <v>4404</v>
      </c>
      <c r="L3838" s="61" t="s">
        <v>113</v>
      </c>
      <c r="M3838" s="61">
        <f>VLOOKUP(H3838,zdroj!C:F,4,0)</f>
        <v>0</v>
      </c>
      <c r="N3838" s="61" t="str">
        <f t="shared" si="118"/>
        <v>katB</v>
      </c>
      <c r="P3838" s="73" t="str">
        <f t="shared" si="119"/>
        <v/>
      </c>
      <c r="Q3838" s="61" t="s">
        <v>30</v>
      </c>
    </row>
    <row r="3839" spans="8:17" x14ac:dyDescent="0.25">
      <c r="H3839" s="59">
        <v>197564</v>
      </c>
      <c r="I3839" s="59" t="s">
        <v>69</v>
      </c>
      <c r="J3839" s="59">
        <v>73109428</v>
      </c>
      <c r="K3839" s="59" t="s">
        <v>4405</v>
      </c>
      <c r="L3839" s="61" t="s">
        <v>113</v>
      </c>
      <c r="M3839" s="61">
        <f>VLOOKUP(H3839,zdroj!C:F,4,0)</f>
        <v>0</v>
      </c>
      <c r="N3839" s="61" t="str">
        <f t="shared" si="118"/>
        <v>katB</v>
      </c>
      <c r="P3839" s="73" t="str">
        <f t="shared" si="119"/>
        <v/>
      </c>
      <c r="Q3839" s="61" t="s">
        <v>30</v>
      </c>
    </row>
    <row r="3840" spans="8:17" x14ac:dyDescent="0.25">
      <c r="H3840" s="59">
        <v>197564</v>
      </c>
      <c r="I3840" s="59" t="s">
        <v>69</v>
      </c>
      <c r="J3840" s="59">
        <v>73281221</v>
      </c>
      <c r="K3840" s="59" t="s">
        <v>4406</v>
      </c>
      <c r="L3840" s="61" t="s">
        <v>113</v>
      </c>
      <c r="M3840" s="61">
        <f>VLOOKUP(H3840,zdroj!C:F,4,0)</f>
        <v>0</v>
      </c>
      <c r="N3840" s="61" t="str">
        <f t="shared" si="118"/>
        <v>katB</v>
      </c>
      <c r="P3840" s="73" t="str">
        <f t="shared" si="119"/>
        <v/>
      </c>
      <c r="Q3840" s="61" t="s">
        <v>30</v>
      </c>
    </row>
    <row r="3841" spans="8:18" x14ac:dyDescent="0.25">
      <c r="H3841" s="59">
        <v>197564</v>
      </c>
      <c r="I3841" s="59" t="s">
        <v>69</v>
      </c>
      <c r="J3841" s="59">
        <v>74530429</v>
      </c>
      <c r="K3841" s="59" t="s">
        <v>4407</v>
      </c>
      <c r="L3841" s="61" t="s">
        <v>113</v>
      </c>
      <c r="M3841" s="61">
        <f>VLOOKUP(H3841,zdroj!C:F,4,0)</f>
        <v>0</v>
      </c>
      <c r="N3841" s="61" t="str">
        <f t="shared" si="118"/>
        <v>katB</v>
      </c>
      <c r="P3841" s="73" t="str">
        <f t="shared" si="119"/>
        <v/>
      </c>
      <c r="Q3841" s="61" t="s">
        <v>31</v>
      </c>
    </row>
    <row r="3842" spans="8:18" x14ac:dyDescent="0.25">
      <c r="H3842" s="59">
        <v>197564</v>
      </c>
      <c r="I3842" s="59" t="s">
        <v>69</v>
      </c>
      <c r="J3842" s="59">
        <v>75120518</v>
      </c>
      <c r="K3842" s="59" t="s">
        <v>4408</v>
      </c>
      <c r="L3842" s="61" t="s">
        <v>113</v>
      </c>
      <c r="M3842" s="61">
        <f>VLOOKUP(H3842,zdroj!C:F,4,0)</f>
        <v>0</v>
      </c>
      <c r="N3842" s="61" t="str">
        <f t="shared" si="118"/>
        <v>katB</v>
      </c>
      <c r="P3842" s="73" t="str">
        <f t="shared" si="119"/>
        <v/>
      </c>
      <c r="Q3842" s="61" t="s">
        <v>30</v>
      </c>
    </row>
    <row r="3843" spans="8:18" x14ac:dyDescent="0.25">
      <c r="H3843" s="59">
        <v>197564</v>
      </c>
      <c r="I3843" s="59" t="s">
        <v>69</v>
      </c>
      <c r="J3843" s="59">
        <v>75662566</v>
      </c>
      <c r="K3843" s="59" t="s">
        <v>4409</v>
      </c>
      <c r="L3843" s="61" t="s">
        <v>113</v>
      </c>
      <c r="M3843" s="61">
        <f>VLOOKUP(H3843,zdroj!C:F,4,0)</f>
        <v>0</v>
      </c>
      <c r="N3843" s="61" t="str">
        <f t="shared" si="118"/>
        <v>katB</v>
      </c>
      <c r="P3843" s="73" t="str">
        <f t="shared" si="119"/>
        <v/>
      </c>
      <c r="Q3843" s="61" t="s">
        <v>30</v>
      </c>
    </row>
    <row r="3844" spans="8:18" x14ac:dyDescent="0.25">
      <c r="H3844" s="59">
        <v>197564</v>
      </c>
      <c r="I3844" s="59" t="s">
        <v>69</v>
      </c>
      <c r="J3844" s="59">
        <v>77721454</v>
      </c>
      <c r="K3844" s="59" t="s">
        <v>4410</v>
      </c>
      <c r="L3844" s="61" t="s">
        <v>113</v>
      </c>
      <c r="M3844" s="61">
        <f>VLOOKUP(H3844,zdroj!C:F,4,0)</f>
        <v>0</v>
      </c>
      <c r="N3844" s="61" t="str">
        <f t="shared" si="118"/>
        <v>katB</v>
      </c>
      <c r="P3844" s="73" t="str">
        <f t="shared" si="119"/>
        <v/>
      </c>
      <c r="Q3844" s="61" t="s">
        <v>30</v>
      </c>
    </row>
    <row r="3845" spans="8:18" x14ac:dyDescent="0.25">
      <c r="H3845" s="59">
        <v>197564</v>
      </c>
      <c r="I3845" s="59" t="s">
        <v>69</v>
      </c>
      <c r="J3845" s="59">
        <v>79002200</v>
      </c>
      <c r="K3845" s="59" t="s">
        <v>4411</v>
      </c>
      <c r="L3845" s="61" t="s">
        <v>113</v>
      </c>
      <c r="M3845" s="61">
        <f>VLOOKUP(H3845,zdroj!C:F,4,0)</f>
        <v>0</v>
      </c>
      <c r="N3845" s="61" t="str">
        <f t="shared" si="118"/>
        <v>katB</v>
      </c>
      <c r="P3845" s="73" t="str">
        <f t="shared" si="119"/>
        <v/>
      </c>
      <c r="Q3845" s="61" t="s">
        <v>30</v>
      </c>
    </row>
    <row r="3846" spans="8:18" x14ac:dyDescent="0.25">
      <c r="H3846" s="59">
        <v>72826</v>
      </c>
      <c r="I3846" s="59" t="s">
        <v>71</v>
      </c>
      <c r="J3846" s="59">
        <v>6161448</v>
      </c>
      <c r="K3846" s="59" t="s">
        <v>4412</v>
      </c>
      <c r="L3846" s="61" t="s">
        <v>113</v>
      </c>
      <c r="M3846" s="61">
        <f>VLOOKUP(H3846,zdroj!C:F,4,0)</f>
        <v>0</v>
      </c>
      <c r="N3846" s="61" t="str">
        <f t="shared" si="118"/>
        <v>katB</v>
      </c>
      <c r="P3846" s="73" t="str">
        <f t="shared" si="119"/>
        <v/>
      </c>
      <c r="Q3846" s="61" t="s">
        <v>30</v>
      </c>
      <c r="R3846" s="61" t="s">
        <v>91</v>
      </c>
    </row>
    <row r="3847" spans="8:18" x14ac:dyDescent="0.25">
      <c r="H3847" s="59">
        <v>72826</v>
      </c>
      <c r="I3847" s="59" t="s">
        <v>71</v>
      </c>
      <c r="J3847" s="59">
        <v>27723461</v>
      </c>
      <c r="K3847" s="59" t="s">
        <v>4413</v>
      </c>
      <c r="L3847" s="61" t="s">
        <v>112</v>
      </c>
      <c r="M3847" s="61">
        <f>VLOOKUP(H3847,zdroj!C:F,4,0)</f>
        <v>0</v>
      </c>
      <c r="N3847" s="61" t="str">
        <f t="shared" ref="N3847:N3910" si="120">IF(M3847="A",IF(L3847="katA","katB",L3847),L3847)</f>
        <v>katA</v>
      </c>
      <c r="P3847" s="73" t="str">
        <f t="shared" ref="P3847:P3910" si="121">IF(O3847="A",1,"")</f>
        <v/>
      </c>
      <c r="Q3847" s="61" t="s">
        <v>30</v>
      </c>
    </row>
    <row r="3848" spans="8:18" x14ac:dyDescent="0.25">
      <c r="H3848" s="59">
        <v>72826</v>
      </c>
      <c r="I3848" s="59" t="s">
        <v>71</v>
      </c>
      <c r="J3848" s="59">
        <v>30793947</v>
      </c>
      <c r="K3848" s="59" t="s">
        <v>4414</v>
      </c>
      <c r="L3848" s="61" t="s">
        <v>81</v>
      </c>
      <c r="M3848" s="61">
        <f>VLOOKUP(H3848,zdroj!C:F,4,0)</f>
        <v>0</v>
      </c>
      <c r="N3848" s="61" t="str">
        <f t="shared" si="120"/>
        <v>-</v>
      </c>
      <c r="P3848" s="73" t="str">
        <f t="shared" si="121"/>
        <v/>
      </c>
      <c r="Q3848" s="61" t="s">
        <v>88</v>
      </c>
    </row>
    <row r="3849" spans="8:18" x14ac:dyDescent="0.25">
      <c r="H3849" s="59">
        <v>72826</v>
      </c>
      <c r="I3849" s="59" t="s">
        <v>71</v>
      </c>
      <c r="J3849" s="59">
        <v>79019901</v>
      </c>
      <c r="K3849" s="59" t="s">
        <v>4415</v>
      </c>
      <c r="L3849" s="61" t="s">
        <v>81</v>
      </c>
      <c r="M3849" s="61">
        <f>VLOOKUP(H3849,zdroj!C:F,4,0)</f>
        <v>0</v>
      </c>
      <c r="N3849" s="61" t="str">
        <f t="shared" si="120"/>
        <v>-</v>
      </c>
      <c r="P3849" s="73" t="str">
        <f t="shared" si="121"/>
        <v/>
      </c>
      <c r="Q3849" s="61" t="s">
        <v>88</v>
      </c>
    </row>
    <row r="3850" spans="8:18" x14ac:dyDescent="0.25">
      <c r="H3850" s="59">
        <v>102768</v>
      </c>
      <c r="I3850" s="59" t="s">
        <v>69</v>
      </c>
      <c r="J3850" s="59">
        <v>6180892</v>
      </c>
      <c r="K3850" s="59" t="s">
        <v>4416</v>
      </c>
      <c r="L3850" s="61" t="s">
        <v>113</v>
      </c>
      <c r="M3850" s="61">
        <f>VLOOKUP(H3850,zdroj!C:F,4,0)</f>
        <v>0</v>
      </c>
      <c r="N3850" s="61" t="str">
        <f t="shared" si="120"/>
        <v>katB</v>
      </c>
      <c r="P3850" s="73" t="str">
        <f t="shared" si="121"/>
        <v/>
      </c>
      <c r="Q3850" s="61" t="s">
        <v>30</v>
      </c>
    </row>
    <row r="3851" spans="8:18" x14ac:dyDescent="0.25">
      <c r="H3851" s="59">
        <v>102768</v>
      </c>
      <c r="I3851" s="59" t="s">
        <v>69</v>
      </c>
      <c r="J3851" s="59">
        <v>6180906</v>
      </c>
      <c r="K3851" s="59" t="s">
        <v>4417</v>
      </c>
      <c r="L3851" s="61" t="s">
        <v>113</v>
      </c>
      <c r="M3851" s="61">
        <f>VLOOKUP(H3851,zdroj!C:F,4,0)</f>
        <v>0</v>
      </c>
      <c r="N3851" s="61" t="str">
        <f t="shared" si="120"/>
        <v>katB</v>
      </c>
      <c r="P3851" s="73" t="str">
        <f t="shared" si="121"/>
        <v/>
      </c>
      <c r="Q3851" s="61" t="s">
        <v>30</v>
      </c>
    </row>
    <row r="3852" spans="8:18" x14ac:dyDescent="0.25">
      <c r="H3852" s="59">
        <v>102768</v>
      </c>
      <c r="I3852" s="59" t="s">
        <v>69</v>
      </c>
      <c r="J3852" s="59">
        <v>6180914</v>
      </c>
      <c r="K3852" s="59" t="s">
        <v>4418</v>
      </c>
      <c r="L3852" s="61" t="s">
        <v>113</v>
      </c>
      <c r="M3852" s="61">
        <f>VLOOKUP(H3852,zdroj!C:F,4,0)</f>
        <v>0</v>
      </c>
      <c r="N3852" s="61" t="str">
        <f t="shared" si="120"/>
        <v>katB</v>
      </c>
      <c r="P3852" s="73" t="str">
        <f t="shared" si="121"/>
        <v/>
      </c>
      <c r="Q3852" s="61" t="s">
        <v>30</v>
      </c>
    </row>
    <row r="3853" spans="8:18" x14ac:dyDescent="0.25">
      <c r="H3853" s="59">
        <v>102768</v>
      </c>
      <c r="I3853" s="59" t="s">
        <v>69</v>
      </c>
      <c r="J3853" s="59">
        <v>6180922</v>
      </c>
      <c r="K3853" s="59" t="s">
        <v>4419</v>
      </c>
      <c r="L3853" s="61" t="s">
        <v>113</v>
      </c>
      <c r="M3853" s="61">
        <f>VLOOKUP(H3853,zdroj!C:F,4,0)</f>
        <v>0</v>
      </c>
      <c r="N3853" s="61" t="str">
        <f t="shared" si="120"/>
        <v>katB</v>
      </c>
      <c r="P3853" s="73" t="str">
        <f t="shared" si="121"/>
        <v/>
      </c>
      <c r="Q3853" s="61" t="s">
        <v>30</v>
      </c>
    </row>
    <row r="3854" spans="8:18" x14ac:dyDescent="0.25">
      <c r="H3854" s="59">
        <v>102768</v>
      </c>
      <c r="I3854" s="59" t="s">
        <v>69</v>
      </c>
      <c r="J3854" s="59">
        <v>6180931</v>
      </c>
      <c r="K3854" s="59" t="s">
        <v>4420</v>
      </c>
      <c r="L3854" s="61" t="s">
        <v>113</v>
      </c>
      <c r="M3854" s="61">
        <f>VLOOKUP(H3854,zdroj!C:F,4,0)</f>
        <v>0</v>
      </c>
      <c r="N3854" s="61" t="str">
        <f t="shared" si="120"/>
        <v>katB</v>
      </c>
      <c r="P3854" s="73" t="str">
        <f t="shared" si="121"/>
        <v/>
      </c>
      <c r="Q3854" s="61" t="s">
        <v>30</v>
      </c>
    </row>
    <row r="3855" spans="8:18" x14ac:dyDescent="0.25">
      <c r="H3855" s="59">
        <v>102768</v>
      </c>
      <c r="I3855" s="59" t="s">
        <v>69</v>
      </c>
      <c r="J3855" s="59">
        <v>6180949</v>
      </c>
      <c r="K3855" s="59" t="s">
        <v>4421</v>
      </c>
      <c r="L3855" s="61" t="s">
        <v>113</v>
      </c>
      <c r="M3855" s="61">
        <f>VLOOKUP(H3855,zdroj!C:F,4,0)</f>
        <v>0</v>
      </c>
      <c r="N3855" s="61" t="str">
        <f t="shared" si="120"/>
        <v>katB</v>
      </c>
      <c r="P3855" s="73" t="str">
        <f t="shared" si="121"/>
        <v/>
      </c>
      <c r="Q3855" s="61" t="s">
        <v>31</v>
      </c>
    </row>
    <row r="3856" spans="8:18" x14ac:dyDescent="0.25">
      <c r="H3856" s="59">
        <v>102768</v>
      </c>
      <c r="I3856" s="59" t="s">
        <v>69</v>
      </c>
      <c r="J3856" s="59">
        <v>6180957</v>
      </c>
      <c r="K3856" s="59" t="s">
        <v>4422</v>
      </c>
      <c r="L3856" s="61" t="s">
        <v>113</v>
      </c>
      <c r="M3856" s="61">
        <f>VLOOKUP(H3856,zdroj!C:F,4,0)</f>
        <v>0</v>
      </c>
      <c r="N3856" s="61" t="str">
        <f t="shared" si="120"/>
        <v>katB</v>
      </c>
      <c r="P3856" s="73" t="str">
        <f t="shared" si="121"/>
        <v/>
      </c>
      <c r="Q3856" s="61" t="s">
        <v>30</v>
      </c>
    </row>
    <row r="3857" spans="8:17" x14ac:dyDescent="0.25">
      <c r="H3857" s="59">
        <v>102768</v>
      </c>
      <c r="I3857" s="59" t="s">
        <v>69</v>
      </c>
      <c r="J3857" s="59">
        <v>6180965</v>
      </c>
      <c r="K3857" s="59" t="s">
        <v>4423</v>
      </c>
      <c r="L3857" s="61" t="s">
        <v>113</v>
      </c>
      <c r="M3857" s="61">
        <f>VLOOKUP(H3857,zdroj!C:F,4,0)</f>
        <v>0</v>
      </c>
      <c r="N3857" s="61" t="str">
        <f t="shared" si="120"/>
        <v>katB</v>
      </c>
      <c r="P3857" s="73" t="str">
        <f t="shared" si="121"/>
        <v/>
      </c>
      <c r="Q3857" s="61" t="s">
        <v>30</v>
      </c>
    </row>
    <row r="3858" spans="8:17" x14ac:dyDescent="0.25">
      <c r="H3858" s="59">
        <v>102768</v>
      </c>
      <c r="I3858" s="59" t="s">
        <v>69</v>
      </c>
      <c r="J3858" s="59">
        <v>6180973</v>
      </c>
      <c r="K3858" s="59" t="s">
        <v>4424</v>
      </c>
      <c r="L3858" s="61" t="s">
        <v>113</v>
      </c>
      <c r="M3858" s="61">
        <f>VLOOKUP(H3858,zdroj!C:F,4,0)</f>
        <v>0</v>
      </c>
      <c r="N3858" s="61" t="str">
        <f t="shared" si="120"/>
        <v>katB</v>
      </c>
      <c r="P3858" s="73" t="str">
        <f t="shared" si="121"/>
        <v/>
      </c>
      <c r="Q3858" s="61" t="s">
        <v>30</v>
      </c>
    </row>
    <row r="3859" spans="8:17" x14ac:dyDescent="0.25">
      <c r="H3859" s="59">
        <v>102768</v>
      </c>
      <c r="I3859" s="59" t="s">
        <v>69</v>
      </c>
      <c r="J3859" s="59">
        <v>6180981</v>
      </c>
      <c r="K3859" s="59" t="s">
        <v>4425</v>
      </c>
      <c r="L3859" s="61" t="s">
        <v>113</v>
      </c>
      <c r="M3859" s="61">
        <f>VLOOKUP(H3859,zdroj!C:F,4,0)</f>
        <v>0</v>
      </c>
      <c r="N3859" s="61" t="str">
        <f t="shared" si="120"/>
        <v>katB</v>
      </c>
      <c r="P3859" s="73" t="str">
        <f t="shared" si="121"/>
        <v/>
      </c>
      <c r="Q3859" s="61" t="s">
        <v>30</v>
      </c>
    </row>
    <row r="3860" spans="8:17" x14ac:dyDescent="0.25">
      <c r="H3860" s="59">
        <v>102768</v>
      </c>
      <c r="I3860" s="59" t="s">
        <v>69</v>
      </c>
      <c r="J3860" s="59">
        <v>6180990</v>
      </c>
      <c r="K3860" s="59" t="s">
        <v>4426</v>
      </c>
      <c r="L3860" s="61" t="s">
        <v>113</v>
      </c>
      <c r="M3860" s="61">
        <f>VLOOKUP(H3860,zdroj!C:F,4,0)</f>
        <v>0</v>
      </c>
      <c r="N3860" s="61" t="str">
        <f t="shared" si="120"/>
        <v>katB</v>
      </c>
      <c r="P3860" s="73" t="str">
        <f t="shared" si="121"/>
        <v/>
      </c>
      <c r="Q3860" s="61" t="s">
        <v>30</v>
      </c>
    </row>
    <row r="3861" spans="8:17" x14ac:dyDescent="0.25">
      <c r="H3861" s="59">
        <v>102768</v>
      </c>
      <c r="I3861" s="59" t="s">
        <v>69</v>
      </c>
      <c r="J3861" s="59">
        <v>6181007</v>
      </c>
      <c r="K3861" s="59" t="s">
        <v>4427</v>
      </c>
      <c r="L3861" s="61" t="s">
        <v>113</v>
      </c>
      <c r="M3861" s="61">
        <f>VLOOKUP(H3861,zdroj!C:F,4,0)</f>
        <v>0</v>
      </c>
      <c r="N3861" s="61" t="str">
        <f t="shared" si="120"/>
        <v>katB</v>
      </c>
      <c r="P3861" s="73" t="str">
        <f t="shared" si="121"/>
        <v/>
      </c>
      <c r="Q3861" s="61" t="s">
        <v>30</v>
      </c>
    </row>
    <row r="3862" spans="8:17" x14ac:dyDescent="0.25">
      <c r="H3862" s="59">
        <v>102768</v>
      </c>
      <c r="I3862" s="59" t="s">
        <v>69</v>
      </c>
      <c r="J3862" s="59">
        <v>6181015</v>
      </c>
      <c r="K3862" s="59" t="s">
        <v>4428</v>
      </c>
      <c r="L3862" s="61" t="s">
        <v>113</v>
      </c>
      <c r="M3862" s="61">
        <f>VLOOKUP(H3862,zdroj!C:F,4,0)</f>
        <v>0</v>
      </c>
      <c r="N3862" s="61" t="str">
        <f t="shared" si="120"/>
        <v>katB</v>
      </c>
      <c r="P3862" s="73" t="str">
        <f t="shared" si="121"/>
        <v/>
      </c>
      <c r="Q3862" s="61" t="s">
        <v>30</v>
      </c>
    </row>
    <row r="3863" spans="8:17" x14ac:dyDescent="0.25">
      <c r="H3863" s="59">
        <v>102768</v>
      </c>
      <c r="I3863" s="59" t="s">
        <v>69</v>
      </c>
      <c r="J3863" s="59">
        <v>6181023</v>
      </c>
      <c r="K3863" s="59" t="s">
        <v>4429</v>
      </c>
      <c r="L3863" s="61" t="s">
        <v>113</v>
      </c>
      <c r="M3863" s="61">
        <f>VLOOKUP(H3863,zdroj!C:F,4,0)</f>
        <v>0</v>
      </c>
      <c r="N3863" s="61" t="str">
        <f t="shared" si="120"/>
        <v>katB</v>
      </c>
      <c r="P3863" s="73" t="str">
        <f t="shared" si="121"/>
        <v/>
      </c>
      <c r="Q3863" s="61" t="s">
        <v>30</v>
      </c>
    </row>
    <row r="3864" spans="8:17" x14ac:dyDescent="0.25">
      <c r="H3864" s="59">
        <v>102768</v>
      </c>
      <c r="I3864" s="59" t="s">
        <v>69</v>
      </c>
      <c r="J3864" s="59">
        <v>6181031</v>
      </c>
      <c r="K3864" s="59" t="s">
        <v>4430</v>
      </c>
      <c r="L3864" s="61" t="s">
        <v>113</v>
      </c>
      <c r="M3864" s="61">
        <f>VLOOKUP(H3864,zdroj!C:F,4,0)</f>
        <v>0</v>
      </c>
      <c r="N3864" s="61" t="str">
        <f t="shared" si="120"/>
        <v>katB</v>
      </c>
      <c r="P3864" s="73" t="str">
        <f t="shared" si="121"/>
        <v/>
      </c>
      <c r="Q3864" s="61" t="s">
        <v>30</v>
      </c>
    </row>
    <row r="3865" spans="8:17" x14ac:dyDescent="0.25">
      <c r="H3865" s="59">
        <v>102768</v>
      </c>
      <c r="I3865" s="59" t="s">
        <v>69</v>
      </c>
      <c r="J3865" s="59">
        <v>6181040</v>
      </c>
      <c r="K3865" s="59" t="s">
        <v>4431</v>
      </c>
      <c r="L3865" s="61" t="s">
        <v>113</v>
      </c>
      <c r="M3865" s="61">
        <f>VLOOKUP(H3865,zdroj!C:F,4,0)</f>
        <v>0</v>
      </c>
      <c r="N3865" s="61" t="str">
        <f t="shared" si="120"/>
        <v>katB</v>
      </c>
      <c r="P3865" s="73" t="str">
        <f t="shared" si="121"/>
        <v/>
      </c>
      <c r="Q3865" s="61" t="s">
        <v>30</v>
      </c>
    </row>
    <row r="3866" spans="8:17" x14ac:dyDescent="0.25">
      <c r="H3866" s="59">
        <v>102768</v>
      </c>
      <c r="I3866" s="59" t="s">
        <v>69</v>
      </c>
      <c r="J3866" s="59">
        <v>6181058</v>
      </c>
      <c r="K3866" s="59" t="s">
        <v>4432</v>
      </c>
      <c r="L3866" s="61" t="s">
        <v>113</v>
      </c>
      <c r="M3866" s="61">
        <f>VLOOKUP(H3866,zdroj!C:F,4,0)</f>
        <v>0</v>
      </c>
      <c r="N3866" s="61" t="str">
        <f t="shared" si="120"/>
        <v>katB</v>
      </c>
      <c r="P3866" s="73" t="str">
        <f t="shared" si="121"/>
        <v/>
      </c>
      <c r="Q3866" s="61" t="s">
        <v>30</v>
      </c>
    </row>
    <row r="3867" spans="8:17" x14ac:dyDescent="0.25">
      <c r="H3867" s="59">
        <v>102768</v>
      </c>
      <c r="I3867" s="59" t="s">
        <v>69</v>
      </c>
      <c r="J3867" s="59">
        <v>6181066</v>
      </c>
      <c r="K3867" s="59" t="s">
        <v>4433</v>
      </c>
      <c r="L3867" s="61" t="s">
        <v>113</v>
      </c>
      <c r="M3867" s="61">
        <f>VLOOKUP(H3867,zdroj!C:F,4,0)</f>
        <v>0</v>
      </c>
      <c r="N3867" s="61" t="str">
        <f t="shared" si="120"/>
        <v>katB</v>
      </c>
      <c r="P3867" s="73" t="str">
        <f t="shared" si="121"/>
        <v/>
      </c>
      <c r="Q3867" s="61" t="s">
        <v>30</v>
      </c>
    </row>
    <row r="3868" spans="8:17" x14ac:dyDescent="0.25">
      <c r="H3868" s="59">
        <v>102768</v>
      </c>
      <c r="I3868" s="59" t="s">
        <v>69</v>
      </c>
      <c r="J3868" s="59">
        <v>6181074</v>
      </c>
      <c r="K3868" s="59" t="s">
        <v>4434</v>
      </c>
      <c r="L3868" s="61" t="s">
        <v>113</v>
      </c>
      <c r="M3868" s="61">
        <f>VLOOKUP(H3868,zdroj!C:F,4,0)</f>
        <v>0</v>
      </c>
      <c r="N3868" s="61" t="str">
        <f t="shared" si="120"/>
        <v>katB</v>
      </c>
      <c r="P3868" s="73" t="str">
        <f t="shared" si="121"/>
        <v/>
      </c>
      <c r="Q3868" s="61" t="s">
        <v>30</v>
      </c>
    </row>
    <row r="3869" spans="8:17" x14ac:dyDescent="0.25">
      <c r="H3869" s="59">
        <v>102768</v>
      </c>
      <c r="I3869" s="59" t="s">
        <v>69</v>
      </c>
      <c r="J3869" s="59">
        <v>6181082</v>
      </c>
      <c r="K3869" s="59" t="s">
        <v>4435</v>
      </c>
      <c r="L3869" s="61" t="s">
        <v>113</v>
      </c>
      <c r="M3869" s="61">
        <f>VLOOKUP(H3869,zdroj!C:F,4,0)</f>
        <v>0</v>
      </c>
      <c r="N3869" s="61" t="str">
        <f t="shared" si="120"/>
        <v>katB</v>
      </c>
      <c r="P3869" s="73" t="str">
        <f t="shared" si="121"/>
        <v/>
      </c>
      <c r="Q3869" s="61" t="s">
        <v>30</v>
      </c>
    </row>
    <row r="3870" spans="8:17" x14ac:dyDescent="0.25">
      <c r="H3870" s="59">
        <v>102768</v>
      </c>
      <c r="I3870" s="59" t="s">
        <v>69</v>
      </c>
      <c r="J3870" s="59">
        <v>6181091</v>
      </c>
      <c r="K3870" s="59" t="s">
        <v>4436</v>
      </c>
      <c r="L3870" s="61" t="s">
        <v>113</v>
      </c>
      <c r="M3870" s="61">
        <f>VLOOKUP(H3870,zdroj!C:F,4,0)</f>
        <v>0</v>
      </c>
      <c r="N3870" s="61" t="str">
        <f t="shared" si="120"/>
        <v>katB</v>
      </c>
      <c r="P3870" s="73" t="str">
        <f t="shared" si="121"/>
        <v/>
      </c>
      <c r="Q3870" s="61" t="s">
        <v>30</v>
      </c>
    </row>
    <row r="3871" spans="8:17" x14ac:dyDescent="0.25">
      <c r="H3871" s="59">
        <v>102768</v>
      </c>
      <c r="I3871" s="59" t="s">
        <v>69</v>
      </c>
      <c r="J3871" s="59">
        <v>6181104</v>
      </c>
      <c r="K3871" s="59" t="s">
        <v>4437</v>
      </c>
      <c r="L3871" s="61" t="s">
        <v>113</v>
      </c>
      <c r="M3871" s="61">
        <f>VLOOKUP(H3871,zdroj!C:F,4,0)</f>
        <v>0</v>
      </c>
      <c r="N3871" s="61" t="str">
        <f t="shared" si="120"/>
        <v>katB</v>
      </c>
      <c r="P3871" s="73" t="str">
        <f t="shared" si="121"/>
        <v/>
      </c>
      <c r="Q3871" s="61" t="s">
        <v>30</v>
      </c>
    </row>
    <row r="3872" spans="8:17" x14ac:dyDescent="0.25">
      <c r="H3872" s="59">
        <v>102768</v>
      </c>
      <c r="I3872" s="59" t="s">
        <v>69</v>
      </c>
      <c r="J3872" s="59">
        <v>6181112</v>
      </c>
      <c r="K3872" s="59" t="s">
        <v>4438</v>
      </c>
      <c r="L3872" s="61" t="s">
        <v>113</v>
      </c>
      <c r="M3872" s="61">
        <f>VLOOKUP(H3872,zdroj!C:F,4,0)</f>
        <v>0</v>
      </c>
      <c r="N3872" s="61" t="str">
        <f t="shared" si="120"/>
        <v>katB</v>
      </c>
      <c r="P3872" s="73" t="str">
        <f t="shared" si="121"/>
        <v/>
      </c>
      <c r="Q3872" s="61" t="s">
        <v>30</v>
      </c>
    </row>
    <row r="3873" spans="8:17" x14ac:dyDescent="0.25">
      <c r="H3873" s="59">
        <v>102768</v>
      </c>
      <c r="I3873" s="59" t="s">
        <v>69</v>
      </c>
      <c r="J3873" s="59">
        <v>6181139</v>
      </c>
      <c r="K3873" s="59" t="s">
        <v>4439</v>
      </c>
      <c r="L3873" s="61" t="s">
        <v>113</v>
      </c>
      <c r="M3873" s="61">
        <f>VLOOKUP(H3873,zdroj!C:F,4,0)</f>
        <v>0</v>
      </c>
      <c r="N3873" s="61" t="str">
        <f t="shared" si="120"/>
        <v>katB</v>
      </c>
      <c r="P3873" s="73" t="str">
        <f t="shared" si="121"/>
        <v/>
      </c>
      <c r="Q3873" s="61" t="s">
        <v>30</v>
      </c>
    </row>
    <row r="3874" spans="8:17" x14ac:dyDescent="0.25">
      <c r="H3874" s="59">
        <v>102768</v>
      </c>
      <c r="I3874" s="59" t="s">
        <v>69</v>
      </c>
      <c r="J3874" s="59">
        <v>6181147</v>
      </c>
      <c r="K3874" s="59" t="s">
        <v>4440</v>
      </c>
      <c r="L3874" s="61" t="s">
        <v>81</v>
      </c>
      <c r="M3874" s="61">
        <f>VLOOKUP(H3874,zdroj!C:F,4,0)</f>
        <v>0</v>
      </c>
      <c r="N3874" s="61" t="str">
        <f t="shared" si="120"/>
        <v>-</v>
      </c>
      <c r="P3874" s="73" t="str">
        <f t="shared" si="121"/>
        <v/>
      </c>
      <c r="Q3874" s="61" t="s">
        <v>84</v>
      </c>
    </row>
    <row r="3875" spans="8:17" x14ac:dyDescent="0.25">
      <c r="H3875" s="59">
        <v>102768</v>
      </c>
      <c r="I3875" s="59" t="s">
        <v>69</v>
      </c>
      <c r="J3875" s="59">
        <v>6181155</v>
      </c>
      <c r="K3875" s="59" t="s">
        <v>4441</v>
      </c>
      <c r="L3875" s="61" t="s">
        <v>113</v>
      </c>
      <c r="M3875" s="61">
        <f>VLOOKUP(H3875,zdroj!C:F,4,0)</f>
        <v>0</v>
      </c>
      <c r="N3875" s="61" t="str">
        <f t="shared" si="120"/>
        <v>katB</v>
      </c>
      <c r="P3875" s="73" t="str">
        <f t="shared" si="121"/>
        <v/>
      </c>
      <c r="Q3875" s="61" t="s">
        <v>30</v>
      </c>
    </row>
    <row r="3876" spans="8:17" x14ac:dyDescent="0.25">
      <c r="H3876" s="59">
        <v>102768</v>
      </c>
      <c r="I3876" s="59" t="s">
        <v>69</v>
      </c>
      <c r="J3876" s="59">
        <v>6181163</v>
      </c>
      <c r="K3876" s="59" t="s">
        <v>4442</v>
      </c>
      <c r="L3876" s="61" t="s">
        <v>113</v>
      </c>
      <c r="M3876" s="61">
        <f>VLOOKUP(H3876,zdroj!C:F,4,0)</f>
        <v>0</v>
      </c>
      <c r="N3876" s="61" t="str">
        <f t="shared" si="120"/>
        <v>katB</v>
      </c>
      <c r="P3876" s="73" t="str">
        <f t="shared" si="121"/>
        <v/>
      </c>
      <c r="Q3876" s="61" t="s">
        <v>30</v>
      </c>
    </row>
    <row r="3877" spans="8:17" x14ac:dyDescent="0.25">
      <c r="H3877" s="59">
        <v>102768</v>
      </c>
      <c r="I3877" s="59" t="s">
        <v>69</v>
      </c>
      <c r="J3877" s="59">
        <v>6181171</v>
      </c>
      <c r="K3877" s="59" t="s">
        <v>4443</v>
      </c>
      <c r="L3877" s="61" t="s">
        <v>113</v>
      </c>
      <c r="M3877" s="61">
        <f>VLOOKUP(H3877,zdroj!C:F,4,0)</f>
        <v>0</v>
      </c>
      <c r="N3877" s="61" t="str">
        <f t="shared" si="120"/>
        <v>katB</v>
      </c>
      <c r="P3877" s="73" t="str">
        <f t="shared" si="121"/>
        <v/>
      </c>
      <c r="Q3877" s="61" t="s">
        <v>30</v>
      </c>
    </row>
    <row r="3878" spans="8:17" x14ac:dyDescent="0.25">
      <c r="H3878" s="59">
        <v>102768</v>
      </c>
      <c r="I3878" s="59" t="s">
        <v>69</v>
      </c>
      <c r="J3878" s="59">
        <v>6181180</v>
      </c>
      <c r="K3878" s="59" t="s">
        <v>4444</v>
      </c>
      <c r="L3878" s="61" t="s">
        <v>113</v>
      </c>
      <c r="M3878" s="61">
        <f>VLOOKUP(H3878,zdroj!C:F,4,0)</f>
        <v>0</v>
      </c>
      <c r="N3878" s="61" t="str">
        <f t="shared" si="120"/>
        <v>katB</v>
      </c>
      <c r="P3878" s="73" t="str">
        <f t="shared" si="121"/>
        <v/>
      </c>
      <c r="Q3878" s="61" t="s">
        <v>30</v>
      </c>
    </row>
    <row r="3879" spans="8:17" x14ac:dyDescent="0.25">
      <c r="H3879" s="59">
        <v>102768</v>
      </c>
      <c r="I3879" s="59" t="s">
        <v>69</v>
      </c>
      <c r="J3879" s="59">
        <v>6181198</v>
      </c>
      <c r="K3879" s="59" t="s">
        <v>4445</v>
      </c>
      <c r="L3879" s="61" t="s">
        <v>81</v>
      </c>
      <c r="M3879" s="61">
        <f>VLOOKUP(H3879,zdroj!C:F,4,0)</f>
        <v>0</v>
      </c>
      <c r="N3879" s="61" t="str">
        <f t="shared" si="120"/>
        <v>-</v>
      </c>
      <c r="P3879" s="73" t="str">
        <f t="shared" si="121"/>
        <v/>
      </c>
      <c r="Q3879" s="61" t="s">
        <v>84</v>
      </c>
    </row>
    <row r="3880" spans="8:17" x14ac:dyDescent="0.25">
      <c r="H3880" s="59">
        <v>102768</v>
      </c>
      <c r="I3880" s="59" t="s">
        <v>69</v>
      </c>
      <c r="J3880" s="59">
        <v>6181201</v>
      </c>
      <c r="K3880" s="59" t="s">
        <v>4446</v>
      </c>
      <c r="L3880" s="61" t="s">
        <v>113</v>
      </c>
      <c r="M3880" s="61">
        <f>VLOOKUP(H3880,zdroj!C:F,4,0)</f>
        <v>0</v>
      </c>
      <c r="N3880" s="61" t="str">
        <f t="shared" si="120"/>
        <v>katB</v>
      </c>
      <c r="P3880" s="73" t="str">
        <f t="shared" si="121"/>
        <v/>
      </c>
      <c r="Q3880" s="61" t="s">
        <v>30</v>
      </c>
    </row>
    <row r="3881" spans="8:17" x14ac:dyDescent="0.25">
      <c r="H3881" s="59">
        <v>102768</v>
      </c>
      <c r="I3881" s="59" t="s">
        <v>69</v>
      </c>
      <c r="J3881" s="59">
        <v>6181210</v>
      </c>
      <c r="K3881" s="59" t="s">
        <v>4447</v>
      </c>
      <c r="L3881" s="61" t="s">
        <v>113</v>
      </c>
      <c r="M3881" s="61">
        <f>VLOOKUP(H3881,zdroj!C:F,4,0)</f>
        <v>0</v>
      </c>
      <c r="N3881" s="61" t="str">
        <f t="shared" si="120"/>
        <v>katB</v>
      </c>
      <c r="P3881" s="73" t="str">
        <f t="shared" si="121"/>
        <v/>
      </c>
      <c r="Q3881" s="61" t="s">
        <v>30</v>
      </c>
    </row>
    <row r="3882" spans="8:17" x14ac:dyDescent="0.25">
      <c r="H3882" s="59">
        <v>102768</v>
      </c>
      <c r="I3882" s="59" t="s">
        <v>69</v>
      </c>
      <c r="J3882" s="59">
        <v>6181228</v>
      </c>
      <c r="K3882" s="59" t="s">
        <v>4448</v>
      </c>
      <c r="L3882" s="61" t="s">
        <v>81</v>
      </c>
      <c r="M3882" s="61">
        <f>VLOOKUP(H3882,zdroj!C:F,4,0)</f>
        <v>0</v>
      </c>
      <c r="N3882" s="61" t="str">
        <f t="shared" si="120"/>
        <v>-</v>
      </c>
      <c r="P3882" s="73" t="str">
        <f t="shared" si="121"/>
        <v/>
      </c>
      <c r="Q3882" s="61" t="s">
        <v>84</v>
      </c>
    </row>
    <row r="3883" spans="8:17" x14ac:dyDescent="0.25">
      <c r="H3883" s="59">
        <v>102768</v>
      </c>
      <c r="I3883" s="59" t="s">
        <v>69</v>
      </c>
      <c r="J3883" s="59">
        <v>6181236</v>
      </c>
      <c r="K3883" s="59" t="s">
        <v>4449</v>
      </c>
      <c r="L3883" s="61" t="s">
        <v>113</v>
      </c>
      <c r="M3883" s="61">
        <f>VLOOKUP(H3883,zdroj!C:F,4,0)</f>
        <v>0</v>
      </c>
      <c r="N3883" s="61" t="str">
        <f t="shared" si="120"/>
        <v>katB</v>
      </c>
      <c r="P3883" s="73" t="str">
        <f t="shared" si="121"/>
        <v/>
      </c>
      <c r="Q3883" s="61" t="s">
        <v>30</v>
      </c>
    </row>
    <row r="3884" spans="8:17" x14ac:dyDescent="0.25">
      <c r="H3884" s="59">
        <v>102768</v>
      </c>
      <c r="I3884" s="59" t="s">
        <v>69</v>
      </c>
      <c r="J3884" s="59">
        <v>6181244</v>
      </c>
      <c r="K3884" s="59" t="s">
        <v>4450</v>
      </c>
      <c r="L3884" s="61" t="s">
        <v>81</v>
      </c>
      <c r="M3884" s="61">
        <f>VLOOKUP(H3884,zdroj!C:F,4,0)</f>
        <v>0</v>
      </c>
      <c r="N3884" s="61" t="str">
        <f t="shared" si="120"/>
        <v>-</v>
      </c>
      <c r="P3884" s="73" t="str">
        <f t="shared" si="121"/>
        <v/>
      </c>
      <c r="Q3884" s="61" t="s">
        <v>84</v>
      </c>
    </row>
    <row r="3885" spans="8:17" x14ac:dyDescent="0.25">
      <c r="H3885" s="59">
        <v>102768</v>
      </c>
      <c r="I3885" s="59" t="s">
        <v>69</v>
      </c>
      <c r="J3885" s="59">
        <v>6181252</v>
      </c>
      <c r="K3885" s="59" t="s">
        <v>4451</v>
      </c>
      <c r="L3885" s="61" t="s">
        <v>81</v>
      </c>
      <c r="M3885" s="61">
        <f>VLOOKUP(H3885,zdroj!C:F,4,0)</f>
        <v>0</v>
      </c>
      <c r="N3885" s="61" t="str">
        <f t="shared" si="120"/>
        <v>-</v>
      </c>
      <c r="P3885" s="73" t="str">
        <f t="shared" si="121"/>
        <v/>
      </c>
      <c r="Q3885" s="61" t="s">
        <v>84</v>
      </c>
    </row>
    <row r="3886" spans="8:17" x14ac:dyDescent="0.25">
      <c r="H3886" s="59">
        <v>102768</v>
      </c>
      <c r="I3886" s="59" t="s">
        <v>69</v>
      </c>
      <c r="J3886" s="59">
        <v>6181261</v>
      </c>
      <c r="K3886" s="59" t="s">
        <v>4452</v>
      </c>
      <c r="L3886" s="61" t="s">
        <v>113</v>
      </c>
      <c r="M3886" s="61">
        <f>VLOOKUP(H3886,zdroj!C:F,4,0)</f>
        <v>0</v>
      </c>
      <c r="N3886" s="61" t="str">
        <f t="shared" si="120"/>
        <v>katB</v>
      </c>
      <c r="P3886" s="73" t="str">
        <f t="shared" si="121"/>
        <v/>
      </c>
      <c r="Q3886" s="61" t="s">
        <v>30</v>
      </c>
    </row>
    <row r="3887" spans="8:17" x14ac:dyDescent="0.25">
      <c r="H3887" s="59">
        <v>102768</v>
      </c>
      <c r="I3887" s="59" t="s">
        <v>69</v>
      </c>
      <c r="J3887" s="59">
        <v>6181279</v>
      </c>
      <c r="K3887" s="59" t="s">
        <v>4453</v>
      </c>
      <c r="L3887" s="61" t="s">
        <v>113</v>
      </c>
      <c r="M3887" s="61">
        <f>VLOOKUP(H3887,zdroj!C:F,4,0)</f>
        <v>0</v>
      </c>
      <c r="N3887" s="61" t="str">
        <f t="shared" si="120"/>
        <v>katB</v>
      </c>
      <c r="P3887" s="73" t="str">
        <f t="shared" si="121"/>
        <v/>
      </c>
      <c r="Q3887" s="61" t="s">
        <v>30</v>
      </c>
    </row>
    <row r="3888" spans="8:17" x14ac:dyDescent="0.25">
      <c r="H3888" s="59">
        <v>102768</v>
      </c>
      <c r="I3888" s="59" t="s">
        <v>69</v>
      </c>
      <c r="J3888" s="59">
        <v>6181287</v>
      </c>
      <c r="K3888" s="59" t="s">
        <v>4454</v>
      </c>
      <c r="L3888" s="61" t="s">
        <v>113</v>
      </c>
      <c r="M3888" s="61">
        <f>VLOOKUP(H3888,zdroj!C:F,4,0)</f>
        <v>0</v>
      </c>
      <c r="N3888" s="61" t="str">
        <f t="shared" si="120"/>
        <v>katB</v>
      </c>
      <c r="P3888" s="73" t="str">
        <f t="shared" si="121"/>
        <v/>
      </c>
      <c r="Q3888" s="61" t="s">
        <v>30</v>
      </c>
    </row>
    <row r="3889" spans="8:17" x14ac:dyDescent="0.25">
      <c r="H3889" s="59">
        <v>102768</v>
      </c>
      <c r="I3889" s="59" t="s">
        <v>69</v>
      </c>
      <c r="J3889" s="59">
        <v>6181295</v>
      </c>
      <c r="K3889" s="59" t="s">
        <v>4455</v>
      </c>
      <c r="L3889" s="61" t="s">
        <v>113</v>
      </c>
      <c r="M3889" s="61">
        <f>VLOOKUP(H3889,zdroj!C:F,4,0)</f>
        <v>0</v>
      </c>
      <c r="N3889" s="61" t="str">
        <f t="shared" si="120"/>
        <v>katB</v>
      </c>
      <c r="P3889" s="73" t="str">
        <f t="shared" si="121"/>
        <v/>
      </c>
      <c r="Q3889" s="61" t="s">
        <v>30</v>
      </c>
    </row>
    <row r="3890" spans="8:17" x14ac:dyDescent="0.25">
      <c r="H3890" s="59">
        <v>102768</v>
      </c>
      <c r="I3890" s="59" t="s">
        <v>69</v>
      </c>
      <c r="J3890" s="59">
        <v>6181309</v>
      </c>
      <c r="K3890" s="59" t="s">
        <v>4456</v>
      </c>
      <c r="L3890" s="61" t="s">
        <v>113</v>
      </c>
      <c r="M3890" s="61">
        <f>VLOOKUP(H3890,zdroj!C:F,4,0)</f>
        <v>0</v>
      </c>
      <c r="N3890" s="61" t="str">
        <f t="shared" si="120"/>
        <v>katB</v>
      </c>
      <c r="P3890" s="73" t="str">
        <f t="shared" si="121"/>
        <v/>
      </c>
      <c r="Q3890" s="61" t="s">
        <v>30</v>
      </c>
    </row>
    <row r="3891" spans="8:17" x14ac:dyDescent="0.25">
      <c r="H3891" s="59">
        <v>102768</v>
      </c>
      <c r="I3891" s="59" t="s">
        <v>69</v>
      </c>
      <c r="J3891" s="59">
        <v>6181317</v>
      </c>
      <c r="K3891" s="59" t="s">
        <v>4457</v>
      </c>
      <c r="L3891" s="61" t="s">
        <v>113</v>
      </c>
      <c r="M3891" s="61">
        <f>VLOOKUP(H3891,zdroj!C:F,4,0)</f>
        <v>0</v>
      </c>
      <c r="N3891" s="61" t="str">
        <f t="shared" si="120"/>
        <v>katB</v>
      </c>
      <c r="P3891" s="73" t="str">
        <f t="shared" si="121"/>
        <v/>
      </c>
      <c r="Q3891" s="61" t="s">
        <v>30</v>
      </c>
    </row>
    <row r="3892" spans="8:17" x14ac:dyDescent="0.25">
      <c r="H3892" s="59">
        <v>102768</v>
      </c>
      <c r="I3892" s="59" t="s">
        <v>69</v>
      </c>
      <c r="J3892" s="59">
        <v>6181325</v>
      </c>
      <c r="K3892" s="59" t="s">
        <v>4458</v>
      </c>
      <c r="L3892" s="61" t="s">
        <v>113</v>
      </c>
      <c r="M3892" s="61">
        <f>VLOOKUP(H3892,zdroj!C:F,4,0)</f>
        <v>0</v>
      </c>
      <c r="N3892" s="61" t="str">
        <f t="shared" si="120"/>
        <v>katB</v>
      </c>
      <c r="P3892" s="73" t="str">
        <f t="shared" si="121"/>
        <v/>
      </c>
      <c r="Q3892" s="61" t="s">
        <v>30</v>
      </c>
    </row>
    <row r="3893" spans="8:17" x14ac:dyDescent="0.25">
      <c r="H3893" s="59">
        <v>102768</v>
      </c>
      <c r="I3893" s="59" t="s">
        <v>69</v>
      </c>
      <c r="J3893" s="59">
        <v>6181333</v>
      </c>
      <c r="K3893" s="59" t="s">
        <v>4459</v>
      </c>
      <c r="L3893" s="61" t="s">
        <v>113</v>
      </c>
      <c r="M3893" s="61">
        <f>VLOOKUP(H3893,zdroj!C:F,4,0)</f>
        <v>0</v>
      </c>
      <c r="N3893" s="61" t="str">
        <f t="shared" si="120"/>
        <v>katB</v>
      </c>
      <c r="P3893" s="73" t="str">
        <f t="shared" si="121"/>
        <v/>
      </c>
      <c r="Q3893" s="61" t="s">
        <v>30</v>
      </c>
    </row>
    <row r="3894" spans="8:17" x14ac:dyDescent="0.25">
      <c r="H3894" s="59">
        <v>102768</v>
      </c>
      <c r="I3894" s="59" t="s">
        <v>69</v>
      </c>
      <c r="J3894" s="59">
        <v>6181341</v>
      </c>
      <c r="K3894" s="59" t="s">
        <v>4460</v>
      </c>
      <c r="L3894" s="61" t="s">
        <v>81</v>
      </c>
      <c r="M3894" s="61">
        <f>VLOOKUP(H3894,zdroj!C:F,4,0)</f>
        <v>0</v>
      </c>
      <c r="N3894" s="61" t="str">
        <f t="shared" si="120"/>
        <v>-</v>
      </c>
      <c r="P3894" s="73" t="str">
        <f t="shared" si="121"/>
        <v/>
      </c>
      <c r="Q3894" s="61" t="s">
        <v>84</v>
      </c>
    </row>
    <row r="3895" spans="8:17" x14ac:dyDescent="0.25">
      <c r="H3895" s="59">
        <v>102768</v>
      </c>
      <c r="I3895" s="59" t="s">
        <v>69</v>
      </c>
      <c r="J3895" s="59">
        <v>6181350</v>
      </c>
      <c r="K3895" s="59" t="s">
        <v>4461</v>
      </c>
      <c r="L3895" s="61" t="s">
        <v>113</v>
      </c>
      <c r="M3895" s="61">
        <f>VLOOKUP(H3895,zdroj!C:F,4,0)</f>
        <v>0</v>
      </c>
      <c r="N3895" s="61" t="str">
        <f t="shared" si="120"/>
        <v>katB</v>
      </c>
      <c r="P3895" s="73" t="str">
        <f t="shared" si="121"/>
        <v/>
      </c>
      <c r="Q3895" s="61" t="s">
        <v>30</v>
      </c>
    </row>
    <row r="3896" spans="8:17" x14ac:dyDescent="0.25">
      <c r="H3896" s="59">
        <v>102768</v>
      </c>
      <c r="I3896" s="59" t="s">
        <v>69</v>
      </c>
      <c r="J3896" s="59">
        <v>6181368</v>
      </c>
      <c r="K3896" s="59" t="s">
        <v>4462</v>
      </c>
      <c r="L3896" s="61" t="s">
        <v>113</v>
      </c>
      <c r="M3896" s="61">
        <f>VLOOKUP(H3896,zdroj!C:F,4,0)</f>
        <v>0</v>
      </c>
      <c r="N3896" s="61" t="str">
        <f t="shared" si="120"/>
        <v>katB</v>
      </c>
      <c r="P3896" s="73" t="str">
        <f t="shared" si="121"/>
        <v/>
      </c>
      <c r="Q3896" s="61" t="s">
        <v>30</v>
      </c>
    </row>
    <row r="3897" spans="8:17" x14ac:dyDescent="0.25">
      <c r="H3897" s="59">
        <v>102768</v>
      </c>
      <c r="I3897" s="59" t="s">
        <v>69</v>
      </c>
      <c r="J3897" s="59">
        <v>6181376</v>
      </c>
      <c r="K3897" s="59" t="s">
        <v>4463</v>
      </c>
      <c r="L3897" s="61" t="s">
        <v>81</v>
      </c>
      <c r="M3897" s="61">
        <f>VLOOKUP(H3897,zdroj!C:F,4,0)</f>
        <v>0</v>
      </c>
      <c r="N3897" s="61" t="str">
        <f t="shared" si="120"/>
        <v>-</v>
      </c>
      <c r="P3897" s="73" t="str">
        <f t="shared" si="121"/>
        <v/>
      </c>
      <c r="Q3897" s="61" t="s">
        <v>84</v>
      </c>
    </row>
    <row r="3898" spans="8:17" x14ac:dyDescent="0.25">
      <c r="H3898" s="59">
        <v>102768</v>
      </c>
      <c r="I3898" s="59" t="s">
        <v>69</v>
      </c>
      <c r="J3898" s="59">
        <v>6181384</v>
      </c>
      <c r="K3898" s="59" t="s">
        <v>4464</v>
      </c>
      <c r="L3898" s="61" t="s">
        <v>113</v>
      </c>
      <c r="M3898" s="61">
        <f>VLOOKUP(H3898,zdroj!C:F,4,0)</f>
        <v>0</v>
      </c>
      <c r="N3898" s="61" t="str">
        <f t="shared" si="120"/>
        <v>katB</v>
      </c>
      <c r="P3898" s="73" t="str">
        <f t="shared" si="121"/>
        <v/>
      </c>
      <c r="Q3898" s="61" t="s">
        <v>30</v>
      </c>
    </row>
    <row r="3899" spans="8:17" x14ac:dyDescent="0.25">
      <c r="H3899" s="59">
        <v>102768</v>
      </c>
      <c r="I3899" s="59" t="s">
        <v>69</v>
      </c>
      <c r="J3899" s="59">
        <v>6181392</v>
      </c>
      <c r="K3899" s="59" t="s">
        <v>4465</v>
      </c>
      <c r="L3899" s="61" t="s">
        <v>81</v>
      </c>
      <c r="M3899" s="61">
        <f>VLOOKUP(H3899,zdroj!C:F,4,0)</f>
        <v>0</v>
      </c>
      <c r="N3899" s="61" t="str">
        <f t="shared" si="120"/>
        <v>-</v>
      </c>
      <c r="P3899" s="73" t="str">
        <f t="shared" si="121"/>
        <v/>
      </c>
      <c r="Q3899" s="61" t="s">
        <v>84</v>
      </c>
    </row>
    <row r="3900" spans="8:17" x14ac:dyDescent="0.25">
      <c r="H3900" s="59">
        <v>102768</v>
      </c>
      <c r="I3900" s="59" t="s">
        <v>69</v>
      </c>
      <c r="J3900" s="59">
        <v>6181406</v>
      </c>
      <c r="K3900" s="59" t="s">
        <v>4466</v>
      </c>
      <c r="L3900" s="61" t="s">
        <v>113</v>
      </c>
      <c r="M3900" s="61">
        <f>VLOOKUP(H3900,zdroj!C:F,4,0)</f>
        <v>0</v>
      </c>
      <c r="N3900" s="61" t="str">
        <f t="shared" si="120"/>
        <v>katB</v>
      </c>
      <c r="P3900" s="73" t="str">
        <f t="shared" si="121"/>
        <v/>
      </c>
      <c r="Q3900" s="61" t="s">
        <v>30</v>
      </c>
    </row>
    <row r="3901" spans="8:17" x14ac:dyDescent="0.25">
      <c r="H3901" s="59">
        <v>102768</v>
      </c>
      <c r="I3901" s="59" t="s">
        <v>69</v>
      </c>
      <c r="J3901" s="59">
        <v>6181414</v>
      </c>
      <c r="K3901" s="59" t="s">
        <v>4467</v>
      </c>
      <c r="L3901" s="61" t="s">
        <v>81</v>
      </c>
      <c r="M3901" s="61">
        <f>VLOOKUP(H3901,zdroj!C:F,4,0)</f>
        <v>0</v>
      </c>
      <c r="N3901" s="61" t="str">
        <f t="shared" si="120"/>
        <v>-</v>
      </c>
      <c r="P3901" s="73" t="str">
        <f t="shared" si="121"/>
        <v/>
      </c>
      <c r="Q3901" s="61" t="s">
        <v>88</v>
      </c>
    </row>
    <row r="3902" spans="8:17" x14ac:dyDescent="0.25">
      <c r="H3902" s="59">
        <v>102768</v>
      </c>
      <c r="I3902" s="59" t="s">
        <v>69</v>
      </c>
      <c r="J3902" s="59">
        <v>6181422</v>
      </c>
      <c r="K3902" s="59" t="s">
        <v>4468</v>
      </c>
      <c r="L3902" s="61" t="s">
        <v>81</v>
      </c>
      <c r="M3902" s="61">
        <f>VLOOKUP(H3902,zdroj!C:F,4,0)</f>
        <v>0</v>
      </c>
      <c r="N3902" s="61" t="str">
        <f t="shared" si="120"/>
        <v>-</v>
      </c>
      <c r="P3902" s="73" t="str">
        <f t="shared" si="121"/>
        <v/>
      </c>
      <c r="Q3902" s="61" t="s">
        <v>84</v>
      </c>
    </row>
    <row r="3903" spans="8:17" x14ac:dyDescent="0.25">
      <c r="H3903" s="59">
        <v>102768</v>
      </c>
      <c r="I3903" s="59" t="s">
        <v>69</v>
      </c>
      <c r="J3903" s="59">
        <v>6181431</v>
      </c>
      <c r="K3903" s="59" t="s">
        <v>4469</v>
      </c>
      <c r="L3903" s="61" t="s">
        <v>81</v>
      </c>
      <c r="M3903" s="61">
        <f>VLOOKUP(H3903,zdroj!C:F,4,0)</f>
        <v>0</v>
      </c>
      <c r="N3903" s="61" t="str">
        <f t="shared" si="120"/>
        <v>-</v>
      </c>
      <c r="P3903" s="73" t="str">
        <f t="shared" si="121"/>
        <v/>
      </c>
      <c r="Q3903" s="61" t="s">
        <v>84</v>
      </c>
    </row>
    <row r="3904" spans="8:17" x14ac:dyDescent="0.25">
      <c r="H3904" s="59">
        <v>102768</v>
      </c>
      <c r="I3904" s="59" t="s">
        <v>69</v>
      </c>
      <c r="J3904" s="59">
        <v>6181449</v>
      </c>
      <c r="K3904" s="59" t="s">
        <v>4470</v>
      </c>
      <c r="L3904" s="61" t="s">
        <v>81</v>
      </c>
      <c r="M3904" s="61">
        <f>VLOOKUP(H3904,zdroj!C:F,4,0)</f>
        <v>0</v>
      </c>
      <c r="N3904" s="61" t="str">
        <f t="shared" si="120"/>
        <v>-</v>
      </c>
      <c r="P3904" s="73" t="str">
        <f t="shared" si="121"/>
        <v/>
      </c>
      <c r="Q3904" s="61" t="s">
        <v>84</v>
      </c>
    </row>
    <row r="3905" spans="8:17" x14ac:dyDescent="0.25">
      <c r="H3905" s="59">
        <v>102768</v>
      </c>
      <c r="I3905" s="59" t="s">
        <v>69</v>
      </c>
      <c r="J3905" s="59">
        <v>6181457</v>
      </c>
      <c r="K3905" s="59" t="s">
        <v>4471</v>
      </c>
      <c r="L3905" s="61" t="s">
        <v>81</v>
      </c>
      <c r="M3905" s="61">
        <f>VLOOKUP(H3905,zdroj!C:F,4,0)</f>
        <v>0</v>
      </c>
      <c r="N3905" s="61" t="str">
        <f t="shared" si="120"/>
        <v>-</v>
      </c>
      <c r="P3905" s="73" t="str">
        <f t="shared" si="121"/>
        <v/>
      </c>
      <c r="Q3905" s="61" t="s">
        <v>84</v>
      </c>
    </row>
    <row r="3906" spans="8:17" x14ac:dyDescent="0.25">
      <c r="H3906" s="59">
        <v>102768</v>
      </c>
      <c r="I3906" s="59" t="s">
        <v>69</v>
      </c>
      <c r="J3906" s="59">
        <v>6181465</v>
      </c>
      <c r="K3906" s="59" t="s">
        <v>4472</v>
      </c>
      <c r="L3906" s="61" t="s">
        <v>113</v>
      </c>
      <c r="M3906" s="61">
        <f>VLOOKUP(H3906,zdroj!C:F,4,0)</f>
        <v>0</v>
      </c>
      <c r="N3906" s="61" t="str">
        <f t="shared" si="120"/>
        <v>katB</v>
      </c>
      <c r="P3906" s="73" t="str">
        <f t="shared" si="121"/>
        <v/>
      </c>
      <c r="Q3906" s="61" t="s">
        <v>30</v>
      </c>
    </row>
    <row r="3907" spans="8:17" x14ac:dyDescent="0.25">
      <c r="H3907" s="59">
        <v>102768</v>
      </c>
      <c r="I3907" s="59" t="s">
        <v>69</v>
      </c>
      <c r="J3907" s="59">
        <v>6181473</v>
      </c>
      <c r="K3907" s="59" t="s">
        <v>4473</v>
      </c>
      <c r="L3907" s="61" t="s">
        <v>81</v>
      </c>
      <c r="M3907" s="61">
        <f>VLOOKUP(H3907,zdroj!C:F,4,0)</f>
        <v>0</v>
      </c>
      <c r="N3907" s="61" t="str">
        <f t="shared" si="120"/>
        <v>-</v>
      </c>
      <c r="P3907" s="73" t="str">
        <f t="shared" si="121"/>
        <v/>
      </c>
      <c r="Q3907" s="61" t="s">
        <v>84</v>
      </c>
    </row>
    <row r="3908" spans="8:17" x14ac:dyDescent="0.25">
      <c r="H3908" s="59">
        <v>102768</v>
      </c>
      <c r="I3908" s="59" t="s">
        <v>69</v>
      </c>
      <c r="J3908" s="59">
        <v>6181481</v>
      </c>
      <c r="K3908" s="59" t="s">
        <v>4474</v>
      </c>
      <c r="L3908" s="61" t="s">
        <v>113</v>
      </c>
      <c r="M3908" s="61">
        <f>VLOOKUP(H3908,zdroj!C:F,4,0)</f>
        <v>0</v>
      </c>
      <c r="N3908" s="61" t="str">
        <f t="shared" si="120"/>
        <v>katB</v>
      </c>
      <c r="P3908" s="73" t="str">
        <f t="shared" si="121"/>
        <v/>
      </c>
      <c r="Q3908" s="61" t="s">
        <v>30</v>
      </c>
    </row>
    <row r="3909" spans="8:17" x14ac:dyDescent="0.25">
      <c r="H3909" s="59">
        <v>102768</v>
      </c>
      <c r="I3909" s="59" t="s">
        <v>69</v>
      </c>
      <c r="J3909" s="59">
        <v>6181490</v>
      </c>
      <c r="K3909" s="59" t="s">
        <v>4475</v>
      </c>
      <c r="L3909" s="61" t="s">
        <v>113</v>
      </c>
      <c r="M3909" s="61">
        <f>VLOOKUP(H3909,zdroj!C:F,4,0)</f>
        <v>0</v>
      </c>
      <c r="N3909" s="61" t="str">
        <f t="shared" si="120"/>
        <v>katB</v>
      </c>
      <c r="P3909" s="73" t="str">
        <f t="shared" si="121"/>
        <v/>
      </c>
      <c r="Q3909" s="61" t="s">
        <v>30</v>
      </c>
    </row>
    <row r="3910" spans="8:17" x14ac:dyDescent="0.25">
      <c r="H3910" s="59">
        <v>102768</v>
      </c>
      <c r="I3910" s="59" t="s">
        <v>69</v>
      </c>
      <c r="J3910" s="59">
        <v>6181503</v>
      </c>
      <c r="K3910" s="59" t="s">
        <v>4476</v>
      </c>
      <c r="L3910" s="61" t="s">
        <v>113</v>
      </c>
      <c r="M3910" s="61">
        <f>VLOOKUP(H3910,zdroj!C:F,4,0)</f>
        <v>0</v>
      </c>
      <c r="N3910" s="61" t="str">
        <f t="shared" si="120"/>
        <v>katB</v>
      </c>
      <c r="P3910" s="73" t="str">
        <f t="shared" si="121"/>
        <v/>
      </c>
      <c r="Q3910" s="61" t="s">
        <v>30</v>
      </c>
    </row>
    <row r="3911" spans="8:17" x14ac:dyDescent="0.25">
      <c r="H3911" s="59">
        <v>102768</v>
      </c>
      <c r="I3911" s="59" t="s">
        <v>69</v>
      </c>
      <c r="J3911" s="59">
        <v>6181511</v>
      </c>
      <c r="K3911" s="59" t="s">
        <v>4477</v>
      </c>
      <c r="L3911" s="61" t="s">
        <v>113</v>
      </c>
      <c r="M3911" s="61">
        <f>VLOOKUP(H3911,zdroj!C:F,4,0)</f>
        <v>0</v>
      </c>
      <c r="N3911" s="61" t="str">
        <f t="shared" ref="N3911:N3974" si="122">IF(M3911="A",IF(L3911="katA","katB",L3911),L3911)</f>
        <v>katB</v>
      </c>
      <c r="P3911" s="73" t="str">
        <f t="shared" ref="P3911:P3974" si="123">IF(O3911="A",1,"")</f>
        <v/>
      </c>
      <c r="Q3911" s="61" t="s">
        <v>30</v>
      </c>
    </row>
    <row r="3912" spans="8:17" x14ac:dyDescent="0.25">
      <c r="H3912" s="59">
        <v>102768</v>
      </c>
      <c r="I3912" s="59" t="s">
        <v>69</v>
      </c>
      <c r="J3912" s="59">
        <v>6181520</v>
      </c>
      <c r="K3912" s="59" t="s">
        <v>4478</v>
      </c>
      <c r="L3912" s="61" t="s">
        <v>113</v>
      </c>
      <c r="M3912" s="61">
        <f>VLOOKUP(H3912,zdroj!C:F,4,0)</f>
        <v>0</v>
      </c>
      <c r="N3912" s="61" t="str">
        <f t="shared" si="122"/>
        <v>katB</v>
      </c>
      <c r="P3912" s="73" t="str">
        <f t="shared" si="123"/>
        <v/>
      </c>
      <c r="Q3912" s="61" t="s">
        <v>30</v>
      </c>
    </row>
    <row r="3913" spans="8:17" x14ac:dyDescent="0.25">
      <c r="H3913" s="59">
        <v>102768</v>
      </c>
      <c r="I3913" s="59" t="s">
        <v>69</v>
      </c>
      <c r="J3913" s="59">
        <v>6181538</v>
      </c>
      <c r="K3913" s="59" t="s">
        <v>4479</v>
      </c>
      <c r="L3913" s="61" t="s">
        <v>113</v>
      </c>
      <c r="M3913" s="61">
        <f>VLOOKUP(H3913,zdroj!C:F,4,0)</f>
        <v>0</v>
      </c>
      <c r="N3913" s="61" t="str">
        <f t="shared" si="122"/>
        <v>katB</v>
      </c>
      <c r="P3913" s="73" t="str">
        <f t="shared" si="123"/>
        <v/>
      </c>
      <c r="Q3913" s="61" t="s">
        <v>30</v>
      </c>
    </row>
    <row r="3914" spans="8:17" x14ac:dyDescent="0.25">
      <c r="H3914" s="59">
        <v>102768</v>
      </c>
      <c r="I3914" s="59" t="s">
        <v>69</v>
      </c>
      <c r="J3914" s="59">
        <v>6181546</v>
      </c>
      <c r="K3914" s="59" t="s">
        <v>4480</v>
      </c>
      <c r="L3914" s="61" t="s">
        <v>113</v>
      </c>
      <c r="M3914" s="61">
        <f>VLOOKUP(H3914,zdroj!C:F,4,0)</f>
        <v>0</v>
      </c>
      <c r="N3914" s="61" t="str">
        <f t="shared" si="122"/>
        <v>katB</v>
      </c>
      <c r="P3914" s="73" t="str">
        <f t="shared" si="123"/>
        <v/>
      </c>
      <c r="Q3914" s="61" t="s">
        <v>30</v>
      </c>
    </row>
    <row r="3915" spans="8:17" x14ac:dyDescent="0.25">
      <c r="H3915" s="59">
        <v>102768</v>
      </c>
      <c r="I3915" s="59" t="s">
        <v>69</v>
      </c>
      <c r="J3915" s="59">
        <v>6181554</v>
      </c>
      <c r="K3915" s="59" t="s">
        <v>4481</v>
      </c>
      <c r="L3915" s="61" t="s">
        <v>113</v>
      </c>
      <c r="M3915" s="61">
        <f>VLOOKUP(H3915,zdroj!C:F,4,0)</f>
        <v>0</v>
      </c>
      <c r="N3915" s="61" t="str">
        <f t="shared" si="122"/>
        <v>katB</v>
      </c>
      <c r="P3915" s="73" t="str">
        <f t="shared" si="123"/>
        <v/>
      </c>
      <c r="Q3915" s="61" t="s">
        <v>30</v>
      </c>
    </row>
    <row r="3916" spans="8:17" x14ac:dyDescent="0.25">
      <c r="H3916" s="59">
        <v>102768</v>
      </c>
      <c r="I3916" s="59" t="s">
        <v>69</v>
      </c>
      <c r="J3916" s="59">
        <v>6181562</v>
      </c>
      <c r="K3916" s="59" t="s">
        <v>4482</v>
      </c>
      <c r="L3916" s="61" t="s">
        <v>113</v>
      </c>
      <c r="M3916" s="61">
        <f>VLOOKUP(H3916,zdroj!C:F,4,0)</f>
        <v>0</v>
      </c>
      <c r="N3916" s="61" t="str">
        <f t="shared" si="122"/>
        <v>katB</v>
      </c>
      <c r="P3916" s="73" t="str">
        <f t="shared" si="123"/>
        <v/>
      </c>
      <c r="Q3916" s="61" t="s">
        <v>30</v>
      </c>
    </row>
    <row r="3917" spans="8:17" x14ac:dyDescent="0.25">
      <c r="H3917" s="59">
        <v>102768</v>
      </c>
      <c r="I3917" s="59" t="s">
        <v>69</v>
      </c>
      <c r="J3917" s="59">
        <v>6181571</v>
      </c>
      <c r="K3917" s="59" t="s">
        <v>4483</v>
      </c>
      <c r="L3917" s="61" t="s">
        <v>113</v>
      </c>
      <c r="M3917" s="61">
        <f>VLOOKUP(H3917,zdroj!C:F,4,0)</f>
        <v>0</v>
      </c>
      <c r="N3917" s="61" t="str">
        <f t="shared" si="122"/>
        <v>katB</v>
      </c>
      <c r="P3917" s="73" t="str">
        <f t="shared" si="123"/>
        <v/>
      </c>
      <c r="Q3917" s="61" t="s">
        <v>31</v>
      </c>
    </row>
    <row r="3918" spans="8:17" x14ac:dyDescent="0.25">
      <c r="H3918" s="59">
        <v>102768</v>
      </c>
      <c r="I3918" s="59" t="s">
        <v>69</v>
      </c>
      <c r="J3918" s="59">
        <v>6181589</v>
      </c>
      <c r="K3918" s="59" t="s">
        <v>4484</v>
      </c>
      <c r="L3918" s="61" t="s">
        <v>113</v>
      </c>
      <c r="M3918" s="61">
        <f>VLOOKUP(H3918,zdroj!C:F,4,0)</f>
        <v>0</v>
      </c>
      <c r="N3918" s="61" t="str">
        <f t="shared" si="122"/>
        <v>katB</v>
      </c>
      <c r="P3918" s="73" t="str">
        <f t="shared" si="123"/>
        <v/>
      </c>
      <c r="Q3918" s="61" t="s">
        <v>30</v>
      </c>
    </row>
    <row r="3919" spans="8:17" x14ac:dyDescent="0.25">
      <c r="H3919" s="59">
        <v>102768</v>
      </c>
      <c r="I3919" s="59" t="s">
        <v>69</v>
      </c>
      <c r="J3919" s="59">
        <v>6181597</v>
      </c>
      <c r="K3919" s="59" t="s">
        <v>4485</v>
      </c>
      <c r="L3919" s="61" t="s">
        <v>113</v>
      </c>
      <c r="M3919" s="61">
        <f>VLOOKUP(H3919,zdroj!C:F,4,0)</f>
        <v>0</v>
      </c>
      <c r="N3919" s="61" t="str">
        <f t="shared" si="122"/>
        <v>katB</v>
      </c>
      <c r="P3919" s="73" t="str">
        <f t="shared" si="123"/>
        <v/>
      </c>
      <c r="Q3919" s="61" t="s">
        <v>30</v>
      </c>
    </row>
    <row r="3920" spans="8:17" x14ac:dyDescent="0.25">
      <c r="H3920" s="59">
        <v>102768</v>
      </c>
      <c r="I3920" s="59" t="s">
        <v>69</v>
      </c>
      <c r="J3920" s="59">
        <v>6181601</v>
      </c>
      <c r="K3920" s="59" t="s">
        <v>4486</v>
      </c>
      <c r="L3920" s="61" t="s">
        <v>113</v>
      </c>
      <c r="M3920" s="61">
        <f>VLOOKUP(H3920,zdroj!C:F,4,0)</f>
        <v>0</v>
      </c>
      <c r="N3920" s="61" t="str">
        <f t="shared" si="122"/>
        <v>katB</v>
      </c>
      <c r="P3920" s="73" t="str">
        <f t="shared" si="123"/>
        <v/>
      </c>
      <c r="Q3920" s="61" t="s">
        <v>30</v>
      </c>
    </row>
    <row r="3921" spans="8:17" x14ac:dyDescent="0.25">
      <c r="H3921" s="59">
        <v>102768</v>
      </c>
      <c r="I3921" s="59" t="s">
        <v>69</v>
      </c>
      <c r="J3921" s="59">
        <v>6181619</v>
      </c>
      <c r="K3921" s="59" t="s">
        <v>4487</v>
      </c>
      <c r="L3921" s="61" t="s">
        <v>113</v>
      </c>
      <c r="M3921" s="61">
        <f>VLOOKUP(H3921,zdroj!C:F,4,0)</f>
        <v>0</v>
      </c>
      <c r="N3921" s="61" t="str">
        <f t="shared" si="122"/>
        <v>katB</v>
      </c>
      <c r="P3921" s="73" t="str">
        <f t="shared" si="123"/>
        <v/>
      </c>
      <c r="Q3921" s="61" t="s">
        <v>30</v>
      </c>
    </row>
    <row r="3922" spans="8:17" x14ac:dyDescent="0.25">
      <c r="H3922" s="59">
        <v>102768</v>
      </c>
      <c r="I3922" s="59" t="s">
        <v>69</v>
      </c>
      <c r="J3922" s="59">
        <v>6181627</v>
      </c>
      <c r="K3922" s="59" t="s">
        <v>4488</v>
      </c>
      <c r="L3922" s="61" t="s">
        <v>113</v>
      </c>
      <c r="M3922" s="61">
        <f>VLOOKUP(H3922,zdroj!C:F,4,0)</f>
        <v>0</v>
      </c>
      <c r="N3922" s="61" t="str">
        <f t="shared" si="122"/>
        <v>katB</v>
      </c>
      <c r="P3922" s="73" t="str">
        <f t="shared" si="123"/>
        <v/>
      </c>
      <c r="Q3922" s="61" t="s">
        <v>30</v>
      </c>
    </row>
    <row r="3923" spans="8:17" x14ac:dyDescent="0.25">
      <c r="H3923" s="59">
        <v>102768</v>
      </c>
      <c r="I3923" s="59" t="s">
        <v>69</v>
      </c>
      <c r="J3923" s="59">
        <v>6181635</v>
      </c>
      <c r="K3923" s="59" t="s">
        <v>4489</v>
      </c>
      <c r="L3923" s="61" t="s">
        <v>81</v>
      </c>
      <c r="M3923" s="61">
        <f>VLOOKUP(H3923,zdroj!C:F,4,0)</f>
        <v>0</v>
      </c>
      <c r="N3923" s="61" t="str">
        <f t="shared" si="122"/>
        <v>-</v>
      </c>
      <c r="P3923" s="73" t="str">
        <f t="shared" si="123"/>
        <v/>
      </c>
      <c r="Q3923" s="61" t="s">
        <v>88</v>
      </c>
    </row>
    <row r="3924" spans="8:17" x14ac:dyDescent="0.25">
      <c r="H3924" s="59">
        <v>102768</v>
      </c>
      <c r="I3924" s="59" t="s">
        <v>69</v>
      </c>
      <c r="J3924" s="59">
        <v>6181643</v>
      </c>
      <c r="K3924" s="59" t="s">
        <v>4490</v>
      </c>
      <c r="L3924" s="61" t="s">
        <v>81</v>
      </c>
      <c r="M3924" s="61">
        <f>VLOOKUP(H3924,zdroj!C:F,4,0)</f>
        <v>0</v>
      </c>
      <c r="N3924" s="61" t="str">
        <f t="shared" si="122"/>
        <v>-</v>
      </c>
      <c r="P3924" s="73" t="str">
        <f t="shared" si="123"/>
        <v/>
      </c>
      <c r="Q3924" s="61" t="s">
        <v>88</v>
      </c>
    </row>
    <row r="3925" spans="8:17" x14ac:dyDescent="0.25">
      <c r="H3925" s="59">
        <v>102768</v>
      </c>
      <c r="I3925" s="59" t="s">
        <v>69</v>
      </c>
      <c r="J3925" s="59">
        <v>28117247</v>
      </c>
      <c r="K3925" s="59" t="s">
        <v>4491</v>
      </c>
      <c r="L3925" s="61" t="s">
        <v>113</v>
      </c>
      <c r="M3925" s="61">
        <f>VLOOKUP(H3925,zdroj!C:F,4,0)</f>
        <v>0</v>
      </c>
      <c r="N3925" s="61" t="str">
        <f t="shared" si="122"/>
        <v>katB</v>
      </c>
      <c r="P3925" s="73" t="str">
        <f t="shared" si="123"/>
        <v/>
      </c>
      <c r="Q3925" s="61" t="s">
        <v>31</v>
      </c>
    </row>
    <row r="3926" spans="8:17" x14ac:dyDescent="0.25">
      <c r="H3926" s="59">
        <v>102768</v>
      </c>
      <c r="I3926" s="59" t="s">
        <v>69</v>
      </c>
      <c r="J3926" s="59">
        <v>28471822</v>
      </c>
      <c r="K3926" s="59" t="s">
        <v>4492</v>
      </c>
      <c r="L3926" s="61" t="s">
        <v>113</v>
      </c>
      <c r="M3926" s="61">
        <f>VLOOKUP(H3926,zdroj!C:F,4,0)</f>
        <v>0</v>
      </c>
      <c r="N3926" s="61" t="str">
        <f t="shared" si="122"/>
        <v>katB</v>
      </c>
      <c r="P3926" s="73" t="str">
        <f t="shared" si="123"/>
        <v/>
      </c>
      <c r="Q3926" s="61" t="s">
        <v>30</v>
      </c>
    </row>
    <row r="3927" spans="8:17" x14ac:dyDescent="0.25">
      <c r="H3927" s="59">
        <v>102768</v>
      </c>
      <c r="I3927" s="59" t="s">
        <v>69</v>
      </c>
      <c r="J3927" s="59">
        <v>40402304</v>
      </c>
      <c r="K3927" s="59" t="s">
        <v>4493</v>
      </c>
      <c r="L3927" s="61" t="s">
        <v>113</v>
      </c>
      <c r="M3927" s="61">
        <f>VLOOKUP(H3927,zdroj!C:F,4,0)</f>
        <v>0</v>
      </c>
      <c r="N3927" s="61" t="str">
        <f t="shared" si="122"/>
        <v>katB</v>
      </c>
      <c r="P3927" s="73" t="str">
        <f t="shared" si="123"/>
        <v/>
      </c>
      <c r="Q3927" s="61" t="s">
        <v>30</v>
      </c>
    </row>
    <row r="3928" spans="8:17" x14ac:dyDescent="0.25">
      <c r="H3928" s="59">
        <v>102768</v>
      </c>
      <c r="I3928" s="59" t="s">
        <v>69</v>
      </c>
      <c r="J3928" s="59">
        <v>42175755</v>
      </c>
      <c r="K3928" s="59" t="s">
        <v>4494</v>
      </c>
      <c r="L3928" s="61" t="s">
        <v>113</v>
      </c>
      <c r="M3928" s="61">
        <f>VLOOKUP(H3928,zdroj!C:F,4,0)</f>
        <v>0</v>
      </c>
      <c r="N3928" s="61" t="str">
        <f t="shared" si="122"/>
        <v>katB</v>
      </c>
      <c r="P3928" s="73" t="str">
        <f t="shared" si="123"/>
        <v/>
      </c>
      <c r="Q3928" s="61" t="s">
        <v>30</v>
      </c>
    </row>
    <row r="3929" spans="8:17" x14ac:dyDescent="0.25">
      <c r="H3929" s="59">
        <v>102768</v>
      </c>
      <c r="I3929" s="59" t="s">
        <v>69</v>
      </c>
      <c r="J3929" s="59">
        <v>42390443</v>
      </c>
      <c r="K3929" s="59" t="s">
        <v>4495</v>
      </c>
      <c r="L3929" s="61" t="s">
        <v>113</v>
      </c>
      <c r="M3929" s="61">
        <f>VLOOKUP(H3929,zdroj!C:F,4,0)</f>
        <v>0</v>
      </c>
      <c r="N3929" s="61" t="str">
        <f t="shared" si="122"/>
        <v>katB</v>
      </c>
      <c r="P3929" s="73" t="str">
        <f t="shared" si="123"/>
        <v/>
      </c>
      <c r="Q3929" s="61" t="s">
        <v>30</v>
      </c>
    </row>
    <row r="3930" spans="8:17" x14ac:dyDescent="0.25">
      <c r="H3930" s="59">
        <v>102768</v>
      </c>
      <c r="I3930" s="59" t="s">
        <v>69</v>
      </c>
      <c r="J3930" s="59">
        <v>42763495</v>
      </c>
      <c r="K3930" s="59" t="s">
        <v>4496</v>
      </c>
      <c r="L3930" s="61" t="s">
        <v>113</v>
      </c>
      <c r="M3930" s="61">
        <f>VLOOKUP(H3930,zdroj!C:F,4,0)</f>
        <v>0</v>
      </c>
      <c r="N3930" s="61" t="str">
        <f t="shared" si="122"/>
        <v>katB</v>
      </c>
      <c r="P3930" s="73" t="str">
        <f t="shared" si="123"/>
        <v/>
      </c>
      <c r="Q3930" s="61" t="s">
        <v>30</v>
      </c>
    </row>
    <row r="3931" spans="8:17" x14ac:dyDescent="0.25">
      <c r="H3931" s="59">
        <v>102768</v>
      </c>
      <c r="I3931" s="59" t="s">
        <v>69</v>
      </c>
      <c r="J3931" s="59">
        <v>71635637</v>
      </c>
      <c r="K3931" s="59" t="s">
        <v>4497</v>
      </c>
      <c r="L3931" s="61" t="s">
        <v>113</v>
      </c>
      <c r="M3931" s="61">
        <f>VLOOKUP(H3931,zdroj!C:F,4,0)</f>
        <v>0</v>
      </c>
      <c r="N3931" s="61" t="str">
        <f t="shared" si="122"/>
        <v>katB</v>
      </c>
      <c r="P3931" s="73" t="str">
        <f t="shared" si="123"/>
        <v/>
      </c>
      <c r="Q3931" s="61" t="s">
        <v>30</v>
      </c>
    </row>
    <row r="3932" spans="8:17" x14ac:dyDescent="0.25">
      <c r="H3932" s="59">
        <v>102768</v>
      </c>
      <c r="I3932" s="59" t="s">
        <v>69</v>
      </c>
      <c r="J3932" s="59">
        <v>75663384</v>
      </c>
      <c r="K3932" s="59" t="s">
        <v>4498</v>
      </c>
      <c r="L3932" s="61" t="s">
        <v>113</v>
      </c>
      <c r="M3932" s="61">
        <f>VLOOKUP(H3932,zdroj!C:F,4,0)</f>
        <v>0</v>
      </c>
      <c r="N3932" s="61" t="str">
        <f t="shared" si="122"/>
        <v>katB</v>
      </c>
      <c r="P3932" s="73" t="str">
        <f t="shared" si="123"/>
        <v/>
      </c>
      <c r="Q3932" s="61" t="s">
        <v>30</v>
      </c>
    </row>
    <row r="3933" spans="8:17" x14ac:dyDescent="0.25">
      <c r="H3933" s="59">
        <v>102768</v>
      </c>
      <c r="I3933" s="59" t="s">
        <v>69</v>
      </c>
      <c r="J3933" s="59">
        <v>79253741</v>
      </c>
      <c r="K3933" s="59" t="s">
        <v>4499</v>
      </c>
      <c r="L3933" s="61" t="s">
        <v>113</v>
      </c>
      <c r="M3933" s="61">
        <f>VLOOKUP(H3933,zdroj!C:F,4,0)</f>
        <v>0</v>
      </c>
      <c r="N3933" s="61" t="str">
        <f t="shared" si="122"/>
        <v>katB</v>
      </c>
      <c r="P3933" s="73" t="str">
        <f t="shared" si="123"/>
        <v/>
      </c>
      <c r="Q3933" s="61" t="s">
        <v>30</v>
      </c>
    </row>
    <row r="3934" spans="8:17" x14ac:dyDescent="0.25">
      <c r="H3934" s="59">
        <v>102776</v>
      </c>
      <c r="I3934" s="59" t="s">
        <v>71</v>
      </c>
      <c r="J3934" s="59">
        <v>6181660</v>
      </c>
      <c r="K3934" s="59" t="s">
        <v>4500</v>
      </c>
      <c r="L3934" s="61" t="s">
        <v>112</v>
      </c>
      <c r="M3934" s="61">
        <f>VLOOKUP(H3934,zdroj!C:F,4,0)</f>
        <v>0</v>
      </c>
      <c r="N3934" s="61" t="str">
        <f t="shared" si="122"/>
        <v>katA</v>
      </c>
      <c r="P3934" s="73" t="str">
        <f t="shared" si="123"/>
        <v/>
      </c>
      <c r="Q3934" s="61" t="s">
        <v>30</v>
      </c>
    </row>
    <row r="3935" spans="8:17" x14ac:dyDescent="0.25">
      <c r="H3935" s="59">
        <v>102776</v>
      </c>
      <c r="I3935" s="59" t="s">
        <v>71</v>
      </c>
      <c r="J3935" s="59">
        <v>6181678</v>
      </c>
      <c r="K3935" s="59" t="s">
        <v>4501</v>
      </c>
      <c r="L3935" s="61" t="s">
        <v>112</v>
      </c>
      <c r="M3935" s="61">
        <f>VLOOKUP(H3935,zdroj!C:F,4,0)</f>
        <v>0</v>
      </c>
      <c r="N3935" s="61" t="str">
        <f t="shared" si="122"/>
        <v>katA</v>
      </c>
      <c r="P3935" s="73" t="str">
        <f t="shared" si="123"/>
        <v/>
      </c>
      <c r="Q3935" s="61" t="s">
        <v>30</v>
      </c>
    </row>
    <row r="3936" spans="8:17" x14ac:dyDescent="0.25">
      <c r="H3936" s="59">
        <v>102776</v>
      </c>
      <c r="I3936" s="59" t="s">
        <v>71</v>
      </c>
      <c r="J3936" s="59">
        <v>6181686</v>
      </c>
      <c r="K3936" s="59" t="s">
        <v>4502</v>
      </c>
      <c r="L3936" s="61" t="s">
        <v>112</v>
      </c>
      <c r="M3936" s="61">
        <f>VLOOKUP(H3936,zdroj!C:F,4,0)</f>
        <v>0</v>
      </c>
      <c r="N3936" s="61" t="str">
        <f t="shared" si="122"/>
        <v>katA</v>
      </c>
      <c r="P3936" s="73" t="str">
        <f t="shared" si="123"/>
        <v/>
      </c>
      <c r="Q3936" s="61" t="s">
        <v>30</v>
      </c>
    </row>
    <row r="3937" spans="8:18" x14ac:dyDescent="0.25">
      <c r="H3937" s="59">
        <v>102776</v>
      </c>
      <c r="I3937" s="59" t="s">
        <v>71</v>
      </c>
      <c r="J3937" s="59">
        <v>6181694</v>
      </c>
      <c r="K3937" s="59" t="s">
        <v>4503</v>
      </c>
      <c r="L3937" s="61" t="s">
        <v>112</v>
      </c>
      <c r="M3937" s="61">
        <f>VLOOKUP(H3937,zdroj!C:F,4,0)</f>
        <v>0</v>
      </c>
      <c r="N3937" s="61" t="str">
        <f t="shared" si="122"/>
        <v>katA</v>
      </c>
      <c r="P3937" s="73" t="str">
        <f t="shared" si="123"/>
        <v/>
      </c>
      <c r="Q3937" s="61" t="s">
        <v>31</v>
      </c>
    </row>
    <row r="3938" spans="8:18" x14ac:dyDescent="0.25">
      <c r="H3938" s="59">
        <v>102776</v>
      </c>
      <c r="I3938" s="59" t="s">
        <v>71</v>
      </c>
      <c r="J3938" s="59">
        <v>6181708</v>
      </c>
      <c r="K3938" s="59" t="s">
        <v>4504</v>
      </c>
      <c r="L3938" s="61" t="s">
        <v>112</v>
      </c>
      <c r="M3938" s="61">
        <f>VLOOKUP(H3938,zdroj!C:F,4,0)</f>
        <v>0</v>
      </c>
      <c r="N3938" s="61" t="str">
        <f t="shared" si="122"/>
        <v>katA</v>
      </c>
      <c r="P3938" s="73" t="str">
        <f t="shared" si="123"/>
        <v/>
      </c>
      <c r="Q3938" s="61" t="s">
        <v>30</v>
      </c>
    </row>
    <row r="3939" spans="8:18" x14ac:dyDescent="0.25">
      <c r="H3939" s="59">
        <v>102776</v>
      </c>
      <c r="I3939" s="59" t="s">
        <v>71</v>
      </c>
      <c r="J3939" s="59">
        <v>6181716</v>
      </c>
      <c r="K3939" s="59" t="s">
        <v>4505</v>
      </c>
      <c r="L3939" s="61" t="s">
        <v>112</v>
      </c>
      <c r="M3939" s="61">
        <f>VLOOKUP(H3939,zdroj!C:F,4,0)</f>
        <v>0</v>
      </c>
      <c r="N3939" s="61" t="str">
        <f t="shared" si="122"/>
        <v>katA</v>
      </c>
      <c r="P3939" s="73" t="str">
        <f t="shared" si="123"/>
        <v/>
      </c>
      <c r="Q3939" s="61" t="s">
        <v>30</v>
      </c>
    </row>
    <row r="3940" spans="8:18" x14ac:dyDescent="0.25">
      <c r="H3940" s="59">
        <v>102776</v>
      </c>
      <c r="I3940" s="59" t="s">
        <v>71</v>
      </c>
      <c r="J3940" s="59">
        <v>6181732</v>
      </c>
      <c r="K3940" s="59" t="s">
        <v>4506</v>
      </c>
      <c r="L3940" s="61" t="s">
        <v>113</v>
      </c>
      <c r="M3940" s="61">
        <f>VLOOKUP(H3940,zdroj!C:F,4,0)</f>
        <v>0</v>
      </c>
      <c r="N3940" s="61" t="str">
        <f t="shared" si="122"/>
        <v>katB</v>
      </c>
      <c r="P3940" s="73" t="str">
        <f t="shared" si="123"/>
        <v/>
      </c>
      <c r="Q3940" s="61" t="s">
        <v>30</v>
      </c>
      <c r="R3940" s="61" t="s">
        <v>91</v>
      </c>
    </row>
    <row r="3941" spans="8:18" x14ac:dyDescent="0.25">
      <c r="H3941" s="59">
        <v>102776</v>
      </c>
      <c r="I3941" s="59" t="s">
        <v>71</v>
      </c>
      <c r="J3941" s="59">
        <v>6181741</v>
      </c>
      <c r="K3941" s="59" t="s">
        <v>4507</v>
      </c>
      <c r="L3941" s="61" t="s">
        <v>112</v>
      </c>
      <c r="M3941" s="61">
        <f>VLOOKUP(H3941,zdroj!C:F,4,0)</f>
        <v>0</v>
      </c>
      <c r="N3941" s="61" t="str">
        <f t="shared" si="122"/>
        <v>katA</v>
      </c>
      <c r="P3941" s="73" t="str">
        <f t="shared" si="123"/>
        <v/>
      </c>
      <c r="Q3941" s="61" t="s">
        <v>30</v>
      </c>
    </row>
    <row r="3942" spans="8:18" x14ac:dyDescent="0.25">
      <c r="H3942" s="59">
        <v>102776</v>
      </c>
      <c r="I3942" s="59" t="s">
        <v>71</v>
      </c>
      <c r="J3942" s="59">
        <v>6181759</v>
      </c>
      <c r="K3942" s="59" t="s">
        <v>4508</v>
      </c>
      <c r="L3942" s="61" t="s">
        <v>81</v>
      </c>
      <c r="M3942" s="61">
        <f>VLOOKUP(H3942,zdroj!C:F,4,0)</f>
        <v>0</v>
      </c>
      <c r="N3942" s="61" t="str">
        <f t="shared" si="122"/>
        <v>-</v>
      </c>
      <c r="P3942" s="73" t="str">
        <f t="shared" si="123"/>
        <v/>
      </c>
      <c r="Q3942" s="61" t="s">
        <v>84</v>
      </c>
    </row>
    <row r="3943" spans="8:18" x14ac:dyDescent="0.25">
      <c r="H3943" s="59">
        <v>102776</v>
      </c>
      <c r="I3943" s="59" t="s">
        <v>71</v>
      </c>
      <c r="J3943" s="59">
        <v>6181767</v>
      </c>
      <c r="K3943" s="59" t="s">
        <v>4509</v>
      </c>
      <c r="L3943" s="61" t="s">
        <v>113</v>
      </c>
      <c r="M3943" s="61">
        <f>VLOOKUP(H3943,zdroj!C:F,4,0)</f>
        <v>0</v>
      </c>
      <c r="N3943" s="61" t="str">
        <f t="shared" si="122"/>
        <v>katB</v>
      </c>
      <c r="P3943" s="73" t="str">
        <f t="shared" si="123"/>
        <v/>
      </c>
      <c r="Q3943" s="61" t="s">
        <v>30</v>
      </c>
      <c r="R3943" s="61" t="s">
        <v>91</v>
      </c>
    </row>
    <row r="3944" spans="8:18" x14ac:dyDescent="0.25">
      <c r="H3944" s="59">
        <v>102776</v>
      </c>
      <c r="I3944" s="59" t="s">
        <v>71</v>
      </c>
      <c r="J3944" s="59">
        <v>6181775</v>
      </c>
      <c r="K3944" s="59" t="s">
        <v>4510</v>
      </c>
      <c r="L3944" s="61" t="s">
        <v>113</v>
      </c>
      <c r="M3944" s="61">
        <f>VLOOKUP(H3944,zdroj!C:F,4,0)</f>
        <v>0</v>
      </c>
      <c r="N3944" s="61" t="str">
        <f t="shared" si="122"/>
        <v>katB</v>
      </c>
      <c r="P3944" s="73" t="str">
        <f t="shared" si="123"/>
        <v/>
      </c>
      <c r="Q3944" s="61" t="s">
        <v>30</v>
      </c>
      <c r="R3944" s="61" t="s">
        <v>91</v>
      </c>
    </row>
    <row r="3945" spans="8:18" x14ac:dyDescent="0.25">
      <c r="H3945" s="59">
        <v>102776</v>
      </c>
      <c r="I3945" s="59" t="s">
        <v>71</v>
      </c>
      <c r="J3945" s="59">
        <v>6181783</v>
      </c>
      <c r="K3945" s="59" t="s">
        <v>4511</v>
      </c>
      <c r="L3945" s="61" t="s">
        <v>112</v>
      </c>
      <c r="M3945" s="61">
        <f>VLOOKUP(H3945,zdroj!C:F,4,0)</f>
        <v>0</v>
      </c>
      <c r="N3945" s="61" t="str">
        <f t="shared" si="122"/>
        <v>katA</v>
      </c>
      <c r="P3945" s="73" t="str">
        <f t="shared" si="123"/>
        <v/>
      </c>
      <c r="Q3945" s="61" t="s">
        <v>30</v>
      </c>
    </row>
    <row r="3946" spans="8:18" x14ac:dyDescent="0.25">
      <c r="H3946" s="59">
        <v>102776</v>
      </c>
      <c r="I3946" s="59" t="s">
        <v>71</v>
      </c>
      <c r="J3946" s="59">
        <v>6181791</v>
      </c>
      <c r="K3946" s="59" t="s">
        <v>4512</v>
      </c>
      <c r="L3946" s="61" t="s">
        <v>112</v>
      </c>
      <c r="M3946" s="61">
        <f>VLOOKUP(H3946,zdroj!C:F,4,0)</f>
        <v>0</v>
      </c>
      <c r="N3946" s="61" t="str">
        <f t="shared" si="122"/>
        <v>katA</v>
      </c>
      <c r="P3946" s="73" t="str">
        <f t="shared" si="123"/>
        <v/>
      </c>
      <c r="Q3946" s="61" t="s">
        <v>30</v>
      </c>
    </row>
    <row r="3947" spans="8:18" x14ac:dyDescent="0.25">
      <c r="H3947" s="59">
        <v>102776</v>
      </c>
      <c r="I3947" s="59" t="s">
        <v>71</v>
      </c>
      <c r="J3947" s="59">
        <v>6181813</v>
      </c>
      <c r="K3947" s="59" t="s">
        <v>4513</v>
      </c>
      <c r="L3947" s="61" t="s">
        <v>113</v>
      </c>
      <c r="M3947" s="61">
        <f>VLOOKUP(H3947,zdroj!C:F,4,0)</f>
        <v>0</v>
      </c>
      <c r="N3947" s="61" t="str">
        <f t="shared" si="122"/>
        <v>katB</v>
      </c>
      <c r="P3947" s="73" t="str">
        <f t="shared" si="123"/>
        <v/>
      </c>
      <c r="Q3947" s="61" t="s">
        <v>30</v>
      </c>
      <c r="R3947" s="61" t="s">
        <v>91</v>
      </c>
    </row>
    <row r="3948" spans="8:18" x14ac:dyDescent="0.25">
      <c r="H3948" s="59">
        <v>102776</v>
      </c>
      <c r="I3948" s="59" t="s">
        <v>71</v>
      </c>
      <c r="J3948" s="59">
        <v>6181821</v>
      </c>
      <c r="K3948" s="59" t="s">
        <v>4514</v>
      </c>
      <c r="L3948" s="61" t="s">
        <v>112</v>
      </c>
      <c r="M3948" s="61">
        <f>VLOOKUP(H3948,zdroj!C:F,4,0)</f>
        <v>0</v>
      </c>
      <c r="N3948" s="61" t="str">
        <f t="shared" si="122"/>
        <v>katA</v>
      </c>
      <c r="P3948" s="73" t="str">
        <f t="shared" si="123"/>
        <v/>
      </c>
      <c r="Q3948" s="61" t="s">
        <v>30</v>
      </c>
    </row>
    <row r="3949" spans="8:18" x14ac:dyDescent="0.25">
      <c r="H3949" s="59">
        <v>102776</v>
      </c>
      <c r="I3949" s="59" t="s">
        <v>71</v>
      </c>
      <c r="J3949" s="59">
        <v>26340313</v>
      </c>
      <c r="K3949" s="59" t="s">
        <v>4515</v>
      </c>
      <c r="L3949" s="61" t="s">
        <v>112</v>
      </c>
      <c r="M3949" s="61">
        <f>VLOOKUP(H3949,zdroj!C:F,4,0)</f>
        <v>0</v>
      </c>
      <c r="N3949" s="61" t="str">
        <f t="shared" si="122"/>
        <v>katA</v>
      </c>
      <c r="P3949" s="73" t="str">
        <f t="shared" si="123"/>
        <v/>
      </c>
      <c r="Q3949" s="61" t="s">
        <v>30</v>
      </c>
    </row>
    <row r="3950" spans="8:18" x14ac:dyDescent="0.25">
      <c r="H3950" s="59">
        <v>102776</v>
      </c>
      <c r="I3950" s="59" t="s">
        <v>71</v>
      </c>
      <c r="J3950" s="59">
        <v>31269478</v>
      </c>
      <c r="K3950" s="59" t="s">
        <v>4502</v>
      </c>
      <c r="L3950" s="61" t="s">
        <v>81</v>
      </c>
      <c r="M3950" s="61">
        <f>VLOOKUP(H3950,zdroj!C:F,4,0)</f>
        <v>0</v>
      </c>
      <c r="N3950" s="61" t="str">
        <f t="shared" si="122"/>
        <v>-</v>
      </c>
      <c r="P3950" s="73" t="str">
        <f t="shared" si="123"/>
        <v/>
      </c>
      <c r="Q3950" s="61" t="s">
        <v>88</v>
      </c>
    </row>
    <row r="3951" spans="8:18" x14ac:dyDescent="0.25">
      <c r="H3951" s="59">
        <v>102776</v>
      </c>
      <c r="I3951" s="59" t="s">
        <v>71</v>
      </c>
      <c r="J3951" s="59">
        <v>40654672</v>
      </c>
      <c r="K3951" s="59" t="s">
        <v>4516</v>
      </c>
      <c r="L3951" s="61" t="s">
        <v>112</v>
      </c>
      <c r="M3951" s="61">
        <f>VLOOKUP(H3951,zdroj!C:F,4,0)</f>
        <v>0</v>
      </c>
      <c r="N3951" s="61" t="str">
        <f t="shared" si="122"/>
        <v>katA</v>
      </c>
      <c r="P3951" s="73" t="str">
        <f t="shared" si="123"/>
        <v/>
      </c>
      <c r="Q3951" s="61" t="s">
        <v>30</v>
      </c>
    </row>
    <row r="3952" spans="8:18" x14ac:dyDescent="0.25">
      <c r="H3952" s="59">
        <v>102776</v>
      </c>
      <c r="I3952" s="59" t="s">
        <v>71</v>
      </c>
      <c r="J3952" s="59">
        <v>72494603</v>
      </c>
      <c r="K3952" s="59" t="s">
        <v>4517</v>
      </c>
      <c r="L3952" s="61" t="s">
        <v>113</v>
      </c>
      <c r="M3952" s="61">
        <f>VLOOKUP(H3952,zdroj!C:F,4,0)</f>
        <v>0</v>
      </c>
      <c r="N3952" s="61" t="str">
        <f t="shared" si="122"/>
        <v>katB</v>
      </c>
      <c r="P3952" s="73" t="str">
        <f t="shared" si="123"/>
        <v/>
      </c>
      <c r="Q3952" s="61" t="s">
        <v>30</v>
      </c>
      <c r="R3952" s="61" t="s">
        <v>91</v>
      </c>
    </row>
    <row r="3953" spans="8:17" x14ac:dyDescent="0.25">
      <c r="H3953" s="59">
        <v>102806</v>
      </c>
      <c r="I3953" s="59" t="s">
        <v>69</v>
      </c>
      <c r="J3953" s="59">
        <v>6185410</v>
      </c>
      <c r="K3953" s="59" t="s">
        <v>4518</v>
      </c>
      <c r="L3953" s="61" t="s">
        <v>81</v>
      </c>
      <c r="M3953" s="61">
        <f>VLOOKUP(H3953,zdroj!C:F,4,0)</f>
        <v>0</v>
      </c>
      <c r="N3953" s="61" t="str">
        <f t="shared" si="122"/>
        <v>-</v>
      </c>
      <c r="P3953" s="73" t="str">
        <f t="shared" si="123"/>
        <v/>
      </c>
      <c r="Q3953" s="61" t="s">
        <v>84</v>
      </c>
    </row>
    <row r="3954" spans="8:17" x14ac:dyDescent="0.25">
      <c r="H3954" s="59">
        <v>102806</v>
      </c>
      <c r="I3954" s="59" t="s">
        <v>69</v>
      </c>
      <c r="J3954" s="59">
        <v>6185428</v>
      </c>
      <c r="K3954" s="59" t="s">
        <v>4519</v>
      </c>
      <c r="L3954" s="61" t="s">
        <v>81</v>
      </c>
      <c r="M3954" s="61">
        <f>VLOOKUP(H3954,zdroj!C:F,4,0)</f>
        <v>0</v>
      </c>
      <c r="N3954" s="61" t="str">
        <f t="shared" si="122"/>
        <v>-</v>
      </c>
      <c r="P3954" s="73" t="str">
        <f t="shared" si="123"/>
        <v/>
      </c>
      <c r="Q3954" s="61" t="s">
        <v>84</v>
      </c>
    </row>
    <row r="3955" spans="8:17" x14ac:dyDescent="0.25">
      <c r="H3955" s="59">
        <v>102806</v>
      </c>
      <c r="I3955" s="59" t="s">
        <v>69</v>
      </c>
      <c r="J3955" s="59">
        <v>6185461</v>
      </c>
      <c r="K3955" s="59" t="s">
        <v>4520</v>
      </c>
      <c r="L3955" s="61" t="s">
        <v>81</v>
      </c>
      <c r="M3955" s="61">
        <f>VLOOKUP(H3955,zdroj!C:F,4,0)</f>
        <v>0</v>
      </c>
      <c r="N3955" s="61" t="str">
        <f t="shared" si="122"/>
        <v>-</v>
      </c>
      <c r="P3955" s="73" t="str">
        <f t="shared" si="123"/>
        <v/>
      </c>
      <c r="Q3955" s="61" t="s">
        <v>84</v>
      </c>
    </row>
    <row r="3956" spans="8:17" x14ac:dyDescent="0.25">
      <c r="H3956" s="59">
        <v>102806</v>
      </c>
      <c r="I3956" s="59" t="s">
        <v>69</v>
      </c>
      <c r="J3956" s="59">
        <v>6185479</v>
      </c>
      <c r="K3956" s="59" t="s">
        <v>4521</v>
      </c>
      <c r="L3956" s="61" t="s">
        <v>81</v>
      </c>
      <c r="M3956" s="61">
        <f>VLOOKUP(H3956,zdroj!C:F,4,0)</f>
        <v>0</v>
      </c>
      <c r="N3956" s="61" t="str">
        <f t="shared" si="122"/>
        <v>-</v>
      </c>
      <c r="P3956" s="73" t="str">
        <f t="shared" si="123"/>
        <v/>
      </c>
      <c r="Q3956" s="61" t="s">
        <v>84</v>
      </c>
    </row>
    <row r="3957" spans="8:17" x14ac:dyDescent="0.25">
      <c r="H3957" s="59">
        <v>102806</v>
      </c>
      <c r="I3957" s="59" t="s">
        <v>69</v>
      </c>
      <c r="J3957" s="59">
        <v>6186220</v>
      </c>
      <c r="K3957" s="59" t="s">
        <v>4522</v>
      </c>
      <c r="L3957" s="61" t="s">
        <v>113</v>
      </c>
      <c r="M3957" s="61">
        <f>VLOOKUP(H3957,zdroj!C:F,4,0)</f>
        <v>0</v>
      </c>
      <c r="N3957" s="61" t="str">
        <f t="shared" si="122"/>
        <v>katB</v>
      </c>
      <c r="P3957" s="73" t="str">
        <f t="shared" si="123"/>
        <v/>
      </c>
      <c r="Q3957" s="61" t="s">
        <v>30</v>
      </c>
    </row>
    <row r="3958" spans="8:17" x14ac:dyDescent="0.25">
      <c r="H3958" s="59">
        <v>102806</v>
      </c>
      <c r="I3958" s="59" t="s">
        <v>69</v>
      </c>
      <c r="J3958" s="59">
        <v>6186238</v>
      </c>
      <c r="K3958" s="59" t="s">
        <v>4523</v>
      </c>
      <c r="L3958" s="61" t="s">
        <v>113</v>
      </c>
      <c r="M3958" s="61">
        <f>VLOOKUP(H3958,zdroj!C:F,4,0)</f>
        <v>0</v>
      </c>
      <c r="N3958" s="61" t="str">
        <f t="shared" si="122"/>
        <v>katB</v>
      </c>
      <c r="P3958" s="73" t="str">
        <f t="shared" si="123"/>
        <v/>
      </c>
      <c r="Q3958" s="61" t="s">
        <v>30</v>
      </c>
    </row>
    <row r="3959" spans="8:17" x14ac:dyDescent="0.25">
      <c r="H3959" s="59">
        <v>102806</v>
      </c>
      <c r="I3959" s="59" t="s">
        <v>69</v>
      </c>
      <c r="J3959" s="59">
        <v>6186246</v>
      </c>
      <c r="K3959" s="59" t="s">
        <v>4524</v>
      </c>
      <c r="L3959" s="61" t="s">
        <v>113</v>
      </c>
      <c r="M3959" s="61">
        <f>VLOOKUP(H3959,zdroj!C:F,4,0)</f>
        <v>0</v>
      </c>
      <c r="N3959" s="61" t="str">
        <f t="shared" si="122"/>
        <v>katB</v>
      </c>
      <c r="P3959" s="73" t="str">
        <f t="shared" si="123"/>
        <v/>
      </c>
      <c r="Q3959" s="61" t="s">
        <v>30</v>
      </c>
    </row>
    <row r="3960" spans="8:17" x14ac:dyDescent="0.25">
      <c r="H3960" s="59">
        <v>102806</v>
      </c>
      <c r="I3960" s="59" t="s">
        <v>69</v>
      </c>
      <c r="J3960" s="59">
        <v>6186262</v>
      </c>
      <c r="K3960" s="59" t="s">
        <v>4525</v>
      </c>
      <c r="L3960" s="61" t="s">
        <v>81</v>
      </c>
      <c r="M3960" s="61">
        <f>VLOOKUP(H3960,zdroj!C:F,4,0)</f>
        <v>0</v>
      </c>
      <c r="N3960" s="61" t="str">
        <f t="shared" si="122"/>
        <v>-</v>
      </c>
      <c r="P3960" s="73" t="str">
        <f t="shared" si="123"/>
        <v/>
      </c>
      <c r="Q3960" s="61" t="s">
        <v>84</v>
      </c>
    </row>
    <row r="3961" spans="8:17" x14ac:dyDescent="0.25">
      <c r="H3961" s="59">
        <v>102806</v>
      </c>
      <c r="I3961" s="59" t="s">
        <v>69</v>
      </c>
      <c r="J3961" s="59">
        <v>6186271</v>
      </c>
      <c r="K3961" s="59" t="s">
        <v>4526</v>
      </c>
      <c r="L3961" s="61" t="s">
        <v>113</v>
      </c>
      <c r="M3961" s="61">
        <f>VLOOKUP(H3961,zdroj!C:F,4,0)</f>
        <v>0</v>
      </c>
      <c r="N3961" s="61" t="str">
        <f t="shared" si="122"/>
        <v>katB</v>
      </c>
      <c r="P3961" s="73" t="str">
        <f t="shared" si="123"/>
        <v/>
      </c>
      <c r="Q3961" s="61" t="s">
        <v>30</v>
      </c>
    </row>
    <row r="3962" spans="8:17" x14ac:dyDescent="0.25">
      <c r="H3962" s="59">
        <v>102806</v>
      </c>
      <c r="I3962" s="59" t="s">
        <v>69</v>
      </c>
      <c r="J3962" s="59">
        <v>6186297</v>
      </c>
      <c r="K3962" s="59" t="s">
        <v>4527</v>
      </c>
      <c r="L3962" s="61" t="s">
        <v>113</v>
      </c>
      <c r="M3962" s="61">
        <f>VLOOKUP(H3962,zdroj!C:F,4,0)</f>
        <v>0</v>
      </c>
      <c r="N3962" s="61" t="str">
        <f t="shared" si="122"/>
        <v>katB</v>
      </c>
      <c r="P3962" s="73" t="str">
        <f t="shared" si="123"/>
        <v/>
      </c>
      <c r="Q3962" s="61" t="s">
        <v>31</v>
      </c>
    </row>
    <row r="3963" spans="8:17" x14ac:dyDescent="0.25">
      <c r="H3963" s="59">
        <v>102806</v>
      </c>
      <c r="I3963" s="59" t="s">
        <v>69</v>
      </c>
      <c r="J3963" s="59">
        <v>6186301</v>
      </c>
      <c r="K3963" s="59" t="s">
        <v>4528</v>
      </c>
      <c r="L3963" s="61" t="s">
        <v>113</v>
      </c>
      <c r="M3963" s="61">
        <f>VLOOKUP(H3963,zdroj!C:F,4,0)</f>
        <v>0</v>
      </c>
      <c r="N3963" s="61" t="str">
        <f t="shared" si="122"/>
        <v>katB</v>
      </c>
      <c r="P3963" s="73" t="str">
        <f t="shared" si="123"/>
        <v/>
      </c>
      <c r="Q3963" s="61" t="s">
        <v>30</v>
      </c>
    </row>
    <row r="3964" spans="8:17" x14ac:dyDescent="0.25">
      <c r="H3964" s="59">
        <v>102806</v>
      </c>
      <c r="I3964" s="59" t="s">
        <v>69</v>
      </c>
      <c r="J3964" s="59">
        <v>6186319</v>
      </c>
      <c r="K3964" s="59" t="s">
        <v>4529</v>
      </c>
      <c r="L3964" s="61" t="s">
        <v>113</v>
      </c>
      <c r="M3964" s="61">
        <f>VLOOKUP(H3964,zdroj!C:F,4,0)</f>
        <v>0</v>
      </c>
      <c r="N3964" s="61" t="str">
        <f t="shared" si="122"/>
        <v>katB</v>
      </c>
      <c r="P3964" s="73" t="str">
        <f t="shared" si="123"/>
        <v/>
      </c>
      <c r="Q3964" s="61" t="s">
        <v>30</v>
      </c>
    </row>
    <row r="3965" spans="8:17" x14ac:dyDescent="0.25">
      <c r="H3965" s="59">
        <v>102806</v>
      </c>
      <c r="I3965" s="59" t="s">
        <v>69</v>
      </c>
      <c r="J3965" s="59">
        <v>6186327</v>
      </c>
      <c r="K3965" s="59" t="s">
        <v>4530</v>
      </c>
      <c r="L3965" s="61" t="s">
        <v>113</v>
      </c>
      <c r="M3965" s="61">
        <f>VLOOKUP(H3965,zdroj!C:F,4,0)</f>
        <v>0</v>
      </c>
      <c r="N3965" s="61" t="str">
        <f t="shared" si="122"/>
        <v>katB</v>
      </c>
      <c r="P3965" s="73" t="str">
        <f t="shared" si="123"/>
        <v/>
      </c>
      <c r="Q3965" s="61" t="s">
        <v>30</v>
      </c>
    </row>
    <row r="3966" spans="8:17" x14ac:dyDescent="0.25">
      <c r="H3966" s="59">
        <v>102806</v>
      </c>
      <c r="I3966" s="59" t="s">
        <v>69</v>
      </c>
      <c r="J3966" s="59">
        <v>6186335</v>
      </c>
      <c r="K3966" s="59" t="s">
        <v>4531</v>
      </c>
      <c r="L3966" s="61" t="s">
        <v>113</v>
      </c>
      <c r="M3966" s="61">
        <f>VLOOKUP(H3966,zdroj!C:F,4,0)</f>
        <v>0</v>
      </c>
      <c r="N3966" s="61" t="str">
        <f t="shared" si="122"/>
        <v>katB</v>
      </c>
      <c r="P3966" s="73" t="str">
        <f t="shared" si="123"/>
        <v/>
      </c>
      <c r="Q3966" s="61" t="s">
        <v>30</v>
      </c>
    </row>
    <row r="3967" spans="8:17" x14ac:dyDescent="0.25">
      <c r="H3967" s="59">
        <v>102806</v>
      </c>
      <c r="I3967" s="59" t="s">
        <v>69</v>
      </c>
      <c r="J3967" s="59">
        <v>6186343</v>
      </c>
      <c r="K3967" s="59" t="s">
        <v>4532</v>
      </c>
      <c r="L3967" s="61" t="s">
        <v>81</v>
      </c>
      <c r="M3967" s="61">
        <f>VLOOKUP(H3967,zdroj!C:F,4,0)</f>
        <v>0</v>
      </c>
      <c r="N3967" s="61" t="str">
        <f t="shared" si="122"/>
        <v>-</v>
      </c>
      <c r="P3967" s="73" t="str">
        <f t="shared" si="123"/>
        <v/>
      </c>
      <c r="Q3967" s="61" t="s">
        <v>84</v>
      </c>
    </row>
    <row r="3968" spans="8:17" x14ac:dyDescent="0.25">
      <c r="H3968" s="59">
        <v>102806</v>
      </c>
      <c r="I3968" s="59" t="s">
        <v>69</v>
      </c>
      <c r="J3968" s="59">
        <v>6186351</v>
      </c>
      <c r="K3968" s="59" t="s">
        <v>4533</v>
      </c>
      <c r="L3968" s="61" t="s">
        <v>81</v>
      </c>
      <c r="M3968" s="61">
        <f>VLOOKUP(H3968,zdroj!C:F,4,0)</f>
        <v>0</v>
      </c>
      <c r="N3968" s="61" t="str">
        <f t="shared" si="122"/>
        <v>-</v>
      </c>
      <c r="P3968" s="73" t="str">
        <f t="shared" si="123"/>
        <v/>
      </c>
      <c r="Q3968" s="61" t="s">
        <v>84</v>
      </c>
    </row>
    <row r="3969" spans="8:17" x14ac:dyDescent="0.25">
      <c r="H3969" s="59">
        <v>102806</v>
      </c>
      <c r="I3969" s="59" t="s">
        <v>69</v>
      </c>
      <c r="J3969" s="59">
        <v>6186360</v>
      </c>
      <c r="K3969" s="59" t="s">
        <v>4534</v>
      </c>
      <c r="L3969" s="61" t="s">
        <v>113</v>
      </c>
      <c r="M3969" s="61">
        <f>VLOOKUP(H3969,zdroj!C:F,4,0)</f>
        <v>0</v>
      </c>
      <c r="N3969" s="61" t="str">
        <f t="shared" si="122"/>
        <v>katB</v>
      </c>
      <c r="P3969" s="73" t="str">
        <f t="shared" si="123"/>
        <v/>
      </c>
      <c r="Q3969" s="61" t="s">
        <v>31</v>
      </c>
    </row>
    <row r="3970" spans="8:17" x14ac:dyDescent="0.25">
      <c r="H3970" s="59">
        <v>102806</v>
      </c>
      <c r="I3970" s="59" t="s">
        <v>69</v>
      </c>
      <c r="J3970" s="59">
        <v>6186378</v>
      </c>
      <c r="K3970" s="59" t="s">
        <v>4535</v>
      </c>
      <c r="L3970" s="61" t="s">
        <v>113</v>
      </c>
      <c r="M3970" s="61">
        <f>VLOOKUP(H3970,zdroj!C:F,4,0)</f>
        <v>0</v>
      </c>
      <c r="N3970" s="61" t="str">
        <f t="shared" si="122"/>
        <v>katB</v>
      </c>
      <c r="P3970" s="73" t="str">
        <f t="shared" si="123"/>
        <v/>
      </c>
      <c r="Q3970" s="61" t="s">
        <v>30</v>
      </c>
    </row>
    <row r="3971" spans="8:17" x14ac:dyDescent="0.25">
      <c r="H3971" s="59">
        <v>102806</v>
      </c>
      <c r="I3971" s="59" t="s">
        <v>69</v>
      </c>
      <c r="J3971" s="59">
        <v>6186394</v>
      </c>
      <c r="K3971" s="59" t="s">
        <v>4536</v>
      </c>
      <c r="L3971" s="61" t="s">
        <v>113</v>
      </c>
      <c r="M3971" s="61">
        <f>VLOOKUP(H3971,zdroj!C:F,4,0)</f>
        <v>0</v>
      </c>
      <c r="N3971" s="61" t="str">
        <f t="shared" si="122"/>
        <v>katB</v>
      </c>
      <c r="P3971" s="73" t="str">
        <f t="shared" si="123"/>
        <v/>
      </c>
      <c r="Q3971" s="61" t="s">
        <v>30</v>
      </c>
    </row>
    <row r="3972" spans="8:17" x14ac:dyDescent="0.25">
      <c r="H3972" s="59">
        <v>102806</v>
      </c>
      <c r="I3972" s="59" t="s">
        <v>69</v>
      </c>
      <c r="J3972" s="59">
        <v>6186408</v>
      </c>
      <c r="K3972" s="59" t="s">
        <v>4537</v>
      </c>
      <c r="L3972" s="61" t="s">
        <v>113</v>
      </c>
      <c r="M3972" s="61">
        <f>VLOOKUP(H3972,zdroj!C:F,4,0)</f>
        <v>0</v>
      </c>
      <c r="N3972" s="61" t="str">
        <f t="shared" si="122"/>
        <v>katB</v>
      </c>
      <c r="P3972" s="73" t="str">
        <f t="shared" si="123"/>
        <v/>
      </c>
      <c r="Q3972" s="61" t="s">
        <v>30</v>
      </c>
    </row>
    <row r="3973" spans="8:17" x14ac:dyDescent="0.25">
      <c r="H3973" s="59">
        <v>102806</v>
      </c>
      <c r="I3973" s="59" t="s">
        <v>69</v>
      </c>
      <c r="J3973" s="59">
        <v>6186416</v>
      </c>
      <c r="K3973" s="59" t="s">
        <v>4538</v>
      </c>
      <c r="L3973" s="61" t="s">
        <v>113</v>
      </c>
      <c r="M3973" s="61">
        <f>VLOOKUP(H3973,zdroj!C:F,4,0)</f>
        <v>0</v>
      </c>
      <c r="N3973" s="61" t="str">
        <f t="shared" si="122"/>
        <v>katB</v>
      </c>
      <c r="P3973" s="73" t="str">
        <f t="shared" si="123"/>
        <v/>
      </c>
      <c r="Q3973" s="61" t="s">
        <v>30</v>
      </c>
    </row>
    <row r="3974" spans="8:17" x14ac:dyDescent="0.25">
      <c r="H3974" s="59">
        <v>102806</v>
      </c>
      <c r="I3974" s="59" t="s">
        <v>69</v>
      </c>
      <c r="J3974" s="59">
        <v>6186424</v>
      </c>
      <c r="K3974" s="59" t="s">
        <v>4539</v>
      </c>
      <c r="L3974" s="61" t="s">
        <v>81</v>
      </c>
      <c r="M3974" s="61">
        <f>VLOOKUP(H3974,zdroj!C:F,4,0)</f>
        <v>0</v>
      </c>
      <c r="N3974" s="61" t="str">
        <f t="shared" si="122"/>
        <v>-</v>
      </c>
      <c r="P3974" s="73" t="str">
        <f t="shared" si="123"/>
        <v/>
      </c>
      <c r="Q3974" s="61" t="s">
        <v>84</v>
      </c>
    </row>
    <row r="3975" spans="8:17" x14ac:dyDescent="0.25">
      <c r="H3975" s="59">
        <v>102806</v>
      </c>
      <c r="I3975" s="59" t="s">
        <v>69</v>
      </c>
      <c r="J3975" s="59">
        <v>6186441</v>
      </c>
      <c r="K3975" s="59" t="s">
        <v>4540</v>
      </c>
      <c r="L3975" s="61" t="s">
        <v>113</v>
      </c>
      <c r="M3975" s="61">
        <f>VLOOKUP(H3975,zdroj!C:F,4,0)</f>
        <v>0</v>
      </c>
      <c r="N3975" s="61" t="str">
        <f t="shared" ref="N3975:N4038" si="124">IF(M3975="A",IF(L3975="katA","katB",L3975),L3975)</f>
        <v>katB</v>
      </c>
      <c r="P3975" s="73" t="str">
        <f t="shared" ref="P3975:P4038" si="125">IF(O3975="A",1,"")</f>
        <v/>
      </c>
      <c r="Q3975" s="61" t="s">
        <v>30</v>
      </c>
    </row>
    <row r="3976" spans="8:17" x14ac:dyDescent="0.25">
      <c r="H3976" s="59">
        <v>102806</v>
      </c>
      <c r="I3976" s="59" t="s">
        <v>69</v>
      </c>
      <c r="J3976" s="59">
        <v>6186459</v>
      </c>
      <c r="K3976" s="59" t="s">
        <v>4541</v>
      </c>
      <c r="L3976" s="61" t="s">
        <v>81</v>
      </c>
      <c r="M3976" s="61">
        <f>VLOOKUP(H3976,zdroj!C:F,4,0)</f>
        <v>0</v>
      </c>
      <c r="N3976" s="61" t="str">
        <f t="shared" si="124"/>
        <v>-</v>
      </c>
      <c r="P3976" s="73" t="str">
        <f t="shared" si="125"/>
        <v/>
      </c>
      <c r="Q3976" s="61" t="s">
        <v>84</v>
      </c>
    </row>
    <row r="3977" spans="8:17" x14ac:dyDescent="0.25">
      <c r="H3977" s="59">
        <v>102806</v>
      </c>
      <c r="I3977" s="59" t="s">
        <v>69</v>
      </c>
      <c r="J3977" s="59">
        <v>6186467</v>
      </c>
      <c r="K3977" s="59" t="s">
        <v>4542</v>
      </c>
      <c r="L3977" s="61" t="s">
        <v>113</v>
      </c>
      <c r="M3977" s="61">
        <f>VLOOKUP(H3977,zdroj!C:F,4,0)</f>
        <v>0</v>
      </c>
      <c r="N3977" s="61" t="str">
        <f t="shared" si="124"/>
        <v>katB</v>
      </c>
      <c r="P3977" s="73" t="str">
        <f t="shared" si="125"/>
        <v/>
      </c>
      <c r="Q3977" s="61" t="s">
        <v>30</v>
      </c>
    </row>
    <row r="3978" spans="8:17" x14ac:dyDescent="0.25">
      <c r="H3978" s="59">
        <v>102806</v>
      </c>
      <c r="I3978" s="59" t="s">
        <v>69</v>
      </c>
      <c r="J3978" s="59">
        <v>6186475</v>
      </c>
      <c r="K3978" s="59" t="s">
        <v>4543</v>
      </c>
      <c r="L3978" s="61" t="s">
        <v>113</v>
      </c>
      <c r="M3978" s="61">
        <f>VLOOKUP(H3978,zdroj!C:F,4,0)</f>
        <v>0</v>
      </c>
      <c r="N3978" s="61" t="str">
        <f t="shared" si="124"/>
        <v>katB</v>
      </c>
      <c r="P3978" s="73" t="str">
        <f t="shared" si="125"/>
        <v/>
      </c>
      <c r="Q3978" s="61" t="s">
        <v>30</v>
      </c>
    </row>
    <row r="3979" spans="8:17" x14ac:dyDescent="0.25">
      <c r="H3979" s="59">
        <v>102806</v>
      </c>
      <c r="I3979" s="59" t="s">
        <v>69</v>
      </c>
      <c r="J3979" s="59">
        <v>6186483</v>
      </c>
      <c r="K3979" s="59" t="s">
        <v>4544</v>
      </c>
      <c r="L3979" s="61" t="s">
        <v>113</v>
      </c>
      <c r="M3979" s="61">
        <f>VLOOKUP(H3979,zdroj!C:F,4,0)</f>
        <v>0</v>
      </c>
      <c r="N3979" s="61" t="str">
        <f t="shared" si="124"/>
        <v>katB</v>
      </c>
      <c r="P3979" s="73" t="str">
        <f t="shared" si="125"/>
        <v/>
      </c>
      <c r="Q3979" s="61" t="s">
        <v>30</v>
      </c>
    </row>
    <row r="3980" spans="8:17" x14ac:dyDescent="0.25">
      <c r="H3980" s="59">
        <v>102806</v>
      </c>
      <c r="I3980" s="59" t="s">
        <v>69</v>
      </c>
      <c r="J3980" s="59">
        <v>6186564</v>
      </c>
      <c r="K3980" s="59" t="s">
        <v>4543</v>
      </c>
      <c r="L3980" s="61" t="s">
        <v>81</v>
      </c>
      <c r="M3980" s="61">
        <f>VLOOKUP(H3980,zdroj!C:F,4,0)</f>
        <v>0</v>
      </c>
      <c r="N3980" s="61" t="str">
        <f t="shared" si="124"/>
        <v>-</v>
      </c>
      <c r="P3980" s="73" t="str">
        <f t="shared" si="125"/>
        <v/>
      </c>
      <c r="Q3980" s="61" t="s">
        <v>86</v>
      </c>
    </row>
    <row r="3981" spans="8:17" x14ac:dyDescent="0.25">
      <c r="H3981" s="59">
        <v>102806</v>
      </c>
      <c r="I3981" s="59" t="s">
        <v>69</v>
      </c>
      <c r="J3981" s="59">
        <v>25873105</v>
      </c>
      <c r="K3981" s="59" t="s">
        <v>4545</v>
      </c>
      <c r="L3981" s="61" t="s">
        <v>113</v>
      </c>
      <c r="M3981" s="61">
        <f>VLOOKUP(H3981,zdroj!C:F,4,0)</f>
        <v>0</v>
      </c>
      <c r="N3981" s="61" t="str">
        <f t="shared" si="124"/>
        <v>katB</v>
      </c>
      <c r="P3981" s="73" t="str">
        <f t="shared" si="125"/>
        <v/>
      </c>
      <c r="Q3981" s="61" t="s">
        <v>31</v>
      </c>
    </row>
    <row r="3982" spans="8:17" x14ac:dyDescent="0.25">
      <c r="H3982" s="59">
        <v>102806</v>
      </c>
      <c r="I3982" s="59" t="s">
        <v>69</v>
      </c>
      <c r="J3982" s="59">
        <v>25881779</v>
      </c>
      <c r="K3982" s="59" t="s">
        <v>4546</v>
      </c>
      <c r="L3982" s="61" t="s">
        <v>81</v>
      </c>
      <c r="M3982" s="61">
        <f>VLOOKUP(H3982,zdroj!C:F,4,0)</f>
        <v>0</v>
      </c>
      <c r="N3982" s="61" t="str">
        <f t="shared" si="124"/>
        <v>-</v>
      </c>
      <c r="P3982" s="73" t="str">
        <f t="shared" si="125"/>
        <v/>
      </c>
      <c r="Q3982" s="61" t="s">
        <v>88</v>
      </c>
    </row>
    <row r="3983" spans="8:17" x14ac:dyDescent="0.25">
      <c r="H3983" s="59">
        <v>102806</v>
      </c>
      <c r="I3983" s="59" t="s">
        <v>69</v>
      </c>
      <c r="J3983" s="59">
        <v>28270975</v>
      </c>
      <c r="K3983" s="59" t="s">
        <v>4547</v>
      </c>
      <c r="L3983" s="61" t="s">
        <v>113</v>
      </c>
      <c r="M3983" s="61">
        <f>VLOOKUP(H3983,zdroj!C:F,4,0)</f>
        <v>0</v>
      </c>
      <c r="N3983" s="61" t="str">
        <f t="shared" si="124"/>
        <v>katB</v>
      </c>
      <c r="P3983" s="73" t="str">
        <f t="shared" si="125"/>
        <v/>
      </c>
      <c r="Q3983" s="61" t="s">
        <v>30</v>
      </c>
    </row>
    <row r="3984" spans="8:17" x14ac:dyDescent="0.25">
      <c r="H3984" s="59">
        <v>102806</v>
      </c>
      <c r="I3984" s="59" t="s">
        <v>69</v>
      </c>
      <c r="J3984" s="59">
        <v>81261781</v>
      </c>
      <c r="K3984" s="59" t="s">
        <v>4548</v>
      </c>
      <c r="L3984" s="61" t="s">
        <v>113</v>
      </c>
      <c r="M3984" s="61">
        <f>VLOOKUP(H3984,zdroj!C:F,4,0)</f>
        <v>0</v>
      </c>
      <c r="N3984" s="61" t="str">
        <f t="shared" si="124"/>
        <v>katB</v>
      </c>
      <c r="P3984" s="73" t="str">
        <f t="shared" si="125"/>
        <v/>
      </c>
      <c r="Q3984" s="61" t="s">
        <v>31</v>
      </c>
    </row>
    <row r="3985" spans="8:18" x14ac:dyDescent="0.25">
      <c r="H3985" s="59">
        <v>20648</v>
      </c>
      <c r="I3985" s="59" t="s">
        <v>71</v>
      </c>
      <c r="J3985" s="59">
        <v>1373676</v>
      </c>
      <c r="K3985" s="59" t="s">
        <v>4549</v>
      </c>
      <c r="L3985" s="61" t="s">
        <v>112</v>
      </c>
      <c r="M3985" s="61">
        <f>VLOOKUP(H3985,zdroj!C:F,4,0)</f>
        <v>0</v>
      </c>
      <c r="N3985" s="61" t="str">
        <f t="shared" si="124"/>
        <v>katA</v>
      </c>
      <c r="P3985" s="73" t="str">
        <f t="shared" si="125"/>
        <v/>
      </c>
      <c r="Q3985" s="61" t="s">
        <v>30</v>
      </c>
    </row>
    <row r="3986" spans="8:18" x14ac:dyDescent="0.25">
      <c r="H3986" s="59">
        <v>20648</v>
      </c>
      <c r="I3986" s="59" t="s">
        <v>71</v>
      </c>
      <c r="J3986" s="59">
        <v>1373684</v>
      </c>
      <c r="K3986" s="59" t="s">
        <v>4550</v>
      </c>
      <c r="L3986" s="61" t="s">
        <v>113</v>
      </c>
      <c r="M3986" s="61">
        <f>VLOOKUP(H3986,zdroj!C:F,4,0)</f>
        <v>0</v>
      </c>
      <c r="N3986" s="61" t="str">
        <f t="shared" si="124"/>
        <v>katB</v>
      </c>
      <c r="P3986" s="73" t="str">
        <f t="shared" si="125"/>
        <v/>
      </c>
      <c r="Q3986" s="61" t="s">
        <v>30</v>
      </c>
      <c r="R3986" s="61" t="s">
        <v>91</v>
      </c>
    </row>
    <row r="3987" spans="8:18" x14ac:dyDescent="0.25">
      <c r="H3987" s="59">
        <v>20648</v>
      </c>
      <c r="I3987" s="59" t="s">
        <v>71</v>
      </c>
      <c r="J3987" s="59">
        <v>1373692</v>
      </c>
      <c r="K3987" s="59" t="s">
        <v>4551</v>
      </c>
      <c r="L3987" s="61" t="s">
        <v>112</v>
      </c>
      <c r="M3987" s="61">
        <f>VLOOKUP(H3987,zdroj!C:F,4,0)</f>
        <v>0</v>
      </c>
      <c r="N3987" s="61" t="str">
        <f t="shared" si="124"/>
        <v>katA</v>
      </c>
      <c r="P3987" s="73" t="str">
        <f t="shared" si="125"/>
        <v/>
      </c>
      <c r="Q3987" s="61" t="s">
        <v>30</v>
      </c>
    </row>
    <row r="3988" spans="8:18" x14ac:dyDescent="0.25">
      <c r="H3988" s="59">
        <v>20648</v>
      </c>
      <c r="I3988" s="59" t="s">
        <v>71</v>
      </c>
      <c r="J3988" s="59">
        <v>1373706</v>
      </c>
      <c r="K3988" s="59" t="s">
        <v>4552</v>
      </c>
      <c r="L3988" s="61" t="s">
        <v>112</v>
      </c>
      <c r="M3988" s="61">
        <f>VLOOKUP(H3988,zdroj!C:F,4,0)</f>
        <v>0</v>
      </c>
      <c r="N3988" s="61" t="str">
        <f t="shared" si="124"/>
        <v>katA</v>
      </c>
      <c r="P3988" s="73" t="str">
        <f t="shared" si="125"/>
        <v/>
      </c>
      <c r="Q3988" s="61" t="s">
        <v>30</v>
      </c>
    </row>
    <row r="3989" spans="8:18" x14ac:dyDescent="0.25">
      <c r="H3989" s="59">
        <v>20648</v>
      </c>
      <c r="I3989" s="59" t="s">
        <v>71</v>
      </c>
      <c r="J3989" s="59">
        <v>1373714</v>
      </c>
      <c r="K3989" s="59" t="s">
        <v>4553</v>
      </c>
      <c r="L3989" s="61" t="s">
        <v>112</v>
      </c>
      <c r="M3989" s="61">
        <f>VLOOKUP(H3989,zdroj!C:F,4,0)</f>
        <v>0</v>
      </c>
      <c r="N3989" s="61" t="str">
        <f t="shared" si="124"/>
        <v>katA</v>
      </c>
      <c r="P3989" s="73" t="str">
        <f t="shared" si="125"/>
        <v/>
      </c>
      <c r="Q3989" s="61" t="s">
        <v>30</v>
      </c>
    </row>
    <row r="3990" spans="8:18" x14ac:dyDescent="0.25">
      <c r="H3990" s="59">
        <v>20648</v>
      </c>
      <c r="I3990" s="59" t="s">
        <v>71</v>
      </c>
      <c r="J3990" s="59">
        <v>1373722</v>
      </c>
      <c r="K3990" s="59" t="s">
        <v>4554</v>
      </c>
      <c r="L3990" s="61" t="s">
        <v>112</v>
      </c>
      <c r="M3990" s="61">
        <f>VLOOKUP(H3990,zdroj!C:F,4,0)</f>
        <v>0</v>
      </c>
      <c r="N3990" s="61" t="str">
        <f t="shared" si="124"/>
        <v>katA</v>
      </c>
      <c r="P3990" s="73" t="str">
        <f t="shared" si="125"/>
        <v/>
      </c>
      <c r="Q3990" s="61" t="s">
        <v>30</v>
      </c>
    </row>
    <row r="3991" spans="8:18" x14ac:dyDescent="0.25">
      <c r="H3991" s="59">
        <v>20648</v>
      </c>
      <c r="I3991" s="59" t="s">
        <v>71</v>
      </c>
      <c r="J3991" s="59">
        <v>1373731</v>
      </c>
      <c r="K3991" s="59" t="s">
        <v>4555</v>
      </c>
      <c r="L3991" s="61" t="s">
        <v>112</v>
      </c>
      <c r="M3991" s="61">
        <f>VLOOKUP(H3991,zdroj!C:F,4,0)</f>
        <v>0</v>
      </c>
      <c r="N3991" s="61" t="str">
        <f t="shared" si="124"/>
        <v>katA</v>
      </c>
      <c r="P3991" s="73" t="str">
        <f t="shared" si="125"/>
        <v/>
      </c>
      <c r="Q3991" s="61" t="s">
        <v>30</v>
      </c>
    </row>
    <row r="3992" spans="8:18" x14ac:dyDescent="0.25">
      <c r="H3992" s="59">
        <v>20648</v>
      </c>
      <c r="I3992" s="59" t="s">
        <v>71</v>
      </c>
      <c r="J3992" s="59">
        <v>1373749</v>
      </c>
      <c r="K3992" s="59" t="s">
        <v>4556</v>
      </c>
      <c r="L3992" s="61" t="s">
        <v>112</v>
      </c>
      <c r="M3992" s="61">
        <f>VLOOKUP(H3992,zdroj!C:F,4,0)</f>
        <v>0</v>
      </c>
      <c r="N3992" s="61" t="str">
        <f t="shared" si="124"/>
        <v>katA</v>
      </c>
      <c r="P3992" s="73" t="str">
        <f t="shared" si="125"/>
        <v/>
      </c>
      <c r="Q3992" s="61" t="s">
        <v>30</v>
      </c>
    </row>
    <row r="3993" spans="8:18" x14ac:dyDescent="0.25">
      <c r="H3993" s="59">
        <v>20648</v>
      </c>
      <c r="I3993" s="59" t="s">
        <v>71</v>
      </c>
      <c r="J3993" s="59">
        <v>1373757</v>
      </c>
      <c r="K3993" s="59" t="s">
        <v>4557</v>
      </c>
      <c r="L3993" s="61" t="s">
        <v>113</v>
      </c>
      <c r="M3993" s="61">
        <f>VLOOKUP(H3993,zdroj!C:F,4,0)</f>
        <v>0</v>
      </c>
      <c r="N3993" s="61" t="str">
        <f t="shared" si="124"/>
        <v>katB</v>
      </c>
      <c r="P3993" s="73" t="str">
        <f t="shared" si="125"/>
        <v/>
      </c>
      <c r="Q3993" s="61" t="s">
        <v>30</v>
      </c>
      <c r="R3993" s="61" t="s">
        <v>91</v>
      </c>
    </row>
    <row r="3994" spans="8:18" x14ac:dyDescent="0.25">
      <c r="H3994" s="59">
        <v>20648</v>
      </c>
      <c r="I3994" s="59" t="s">
        <v>71</v>
      </c>
      <c r="J3994" s="59">
        <v>1373765</v>
      </c>
      <c r="K3994" s="59" t="s">
        <v>4558</v>
      </c>
      <c r="L3994" s="61" t="s">
        <v>113</v>
      </c>
      <c r="M3994" s="61">
        <f>VLOOKUP(H3994,zdroj!C:F,4,0)</f>
        <v>0</v>
      </c>
      <c r="N3994" s="61" t="str">
        <f t="shared" si="124"/>
        <v>katB</v>
      </c>
      <c r="P3994" s="73" t="str">
        <f t="shared" si="125"/>
        <v/>
      </c>
      <c r="Q3994" s="61" t="s">
        <v>30</v>
      </c>
      <c r="R3994" s="61" t="s">
        <v>91</v>
      </c>
    </row>
    <row r="3995" spans="8:18" x14ac:dyDescent="0.25">
      <c r="H3995" s="59">
        <v>20648</v>
      </c>
      <c r="I3995" s="59" t="s">
        <v>71</v>
      </c>
      <c r="J3995" s="59">
        <v>1373773</v>
      </c>
      <c r="K3995" s="59" t="s">
        <v>4559</v>
      </c>
      <c r="L3995" s="61" t="s">
        <v>113</v>
      </c>
      <c r="M3995" s="61">
        <f>VLOOKUP(H3995,zdroj!C:F,4,0)</f>
        <v>0</v>
      </c>
      <c r="N3995" s="61" t="str">
        <f t="shared" si="124"/>
        <v>katB</v>
      </c>
      <c r="P3995" s="73" t="str">
        <f t="shared" si="125"/>
        <v/>
      </c>
      <c r="Q3995" s="61" t="s">
        <v>30</v>
      </c>
      <c r="R3995" s="61" t="s">
        <v>91</v>
      </c>
    </row>
    <row r="3996" spans="8:18" x14ac:dyDescent="0.25">
      <c r="H3996" s="59">
        <v>20648</v>
      </c>
      <c r="I3996" s="59" t="s">
        <v>71</v>
      </c>
      <c r="J3996" s="59">
        <v>1373781</v>
      </c>
      <c r="K3996" s="59" t="s">
        <v>4560</v>
      </c>
      <c r="L3996" s="61" t="s">
        <v>113</v>
      </c>
      <c r="M3996" s="61">
        <f>VLOOKUP(H3996,zdroj!C:F,4,0)</f>
        <v>0</v>
      </c>
      <c r="N3996" s="61" t="str">
        <f t="shared" si="124"/>
        <v>katB</v>
      </c>
      <c r="P3996" s="73" t="str">
        <f t="shared" si="125"/>
        <v/>
      </c>
      <c r="Q3996" s="61" t="s">
        <v>30</v>
      </c>
      <c r="R3996" s="61" t="s">
        <v>91</v>
      </c>
    </row>
    <row r="3997" spans="8:18" x14ac:dyDescent="0.25">
      <c r="H3997" s="59">
        <v>20648</v>
      </c>
      <c r="I3997" s="59" t="s">
        <v>71</v>
      </c>
      <c r="J3997" s="59">
        <v>1373790</v>
      </c>
      <c r="K3997" s="59" t="s">
        <v>4561</v>
      </c>
      <c r="L3997" s="61" t="s">
        <v>112</v>
      </c>
      <c r="M3997" s="61">
        <f>VLOOKUP(H3997,zdroj!C:F,4,0)</f>
        <v>0</v>
      </c>
      <c r="N3997" s="61" t="str">
        <f t="shared" si="124"/>
        <v>katA</v>
      </c>
      <c r="P3997" s="73" t="str">
        <f t="shared" si="125"/>
        <v/>
      </c>
      <c r="Q3997" s="61" t="s">
        <v>30</v>
      </c>
    </row>
    <row r="3998" spans="8:18" x14ac:dyDescent="0.25">
      <c r="H3998" s="59">
        <v>20648</v>
      </c>
      <c r="I3998" s="59" t="s">
        <v>71</v>
      </c>
      <c r="J3998" s="59">
        <v>1373803</v>
      </c>
      <c r="K3998" s="59" t="s">
        <v>4562</v>
      </c>
      <c r="L3998" s="61" t="s">
        <v>112</v>
      </c>
      <c r="M3998" s="61">
        <f>VLOOKUP(H3998,zdroj!C:F,4,0)</f>
        <v>0</v>
      </c>
      <c r="N3998" s="61" t="str">
        <f t="shared" si="124"/>
        <v>katA</v>
      </c>
      <c r="P3998" s="73" t="str">
        <f t="shared" si="125"/>
        <v/>
      </c>
      <c r="Q3998" s="61" t="s">
        <v>30</v>
      </c>
    </row>
    <row r="3999" spans="8:18" x14ac:dyDescent="0.25">
      <c r="H3999" s="59">
        <v>20648</v>
      </c>
      <c r="I3999" s="59" t="s">
        <v>71</v>
      </c>
      <c r="J3999" s="59">
        <v>1373811</v>
      </c>
      <c r="K3999" s="59" t="s">
        <v>4563</v>
      </c>
      <c r="L3999" s="61" t="s">
        <v>112</v>
      </c>
      <c r="M3999" s="61">
        <f>VLOOKUP(H3999,zdroj!C:F,4,0)</f>
        <v>0</v>
      </c>
      <c r="N3999" s="61" t="str">
        <f t="shared" si="124"/>
        <v>katA</v>
      </c>
      <c r="P3999" s="73" t="str">
        <f t="shared" si="125"/>
        <v/>
      </c>
      <c r="Q3999" s="61" t="s">
        <v>30</v>
      </c>
    </row>
    <row r="4000" spans="8:18" x14ac:dyDescent="0.25">
      <c r="H4000" s="59">
        <v>20648</v>
      </c>
      <c r="I4000" s="59" t="s">
        <v>71</v>
      </c>
      <c r="J4000" s="59">
        <v>1373820</v>
      </c>
      <c r="K4000" s="59" t="s">
        <v>4564</v>
      </c>
      <c r="L4000" s="61" t="s">
        <v>113</v>
      </c>
      <c r="M4000" s="61">
        <f>VLOOKUP(H4000,zdroj!C:F,4,0)</f>
        <v>0</v>
      </c>
      <c r="N4000" s="61" t="str">
        <f t="shared" si="124"/>
        <v>katB</v>
      </c>
      <c r="P4000" s="73" t="str">
        <f t="shared" si="125"/>
        <v/>
      </c>
      <c r="Q4000" s="61" t="s">
        <v>30</v>
      </c>
      <c r="R4000" s="61" t="s">
        <v>91</v>
      </c>
    </row>
    <row r="4001" spans="8:18" x14ac:dyDescent="0.25">
      <c r="H4001" s="59">
        <v>20648</v>
      </c>
      <c r="I4001" s="59" t="s">
        <v>71</v>
      </c>
      <c r="J4001" s="59">
        <v>1373838</v>
      </c>
      <c r="K4001" s="59" t="s">
        <v>4565</v>
      </c>
      <c r="L4001" s="61" t="s">
        <v>112</v>
      </c>
      <c r="M4001" s="61">
        <f>VLOOKUP(H4001,zdroj!C:F,4,0)</f>
        <v>0</v>
      </c>
      <c r="N4001" s="61" t="str">
        <f t="shared" si="124"/>
        <v>katA</v>
      </c>
      <c r="P4001" s="73" t="str">
        <f t="shared" si="125"/>
        <v/>
      </c>
      <c r="Q4001" s="61" t="s">
        <v>30</v>
      </c>
    </row>
    <row r="4002" spans="8:18" x14ac:dyDescent="0.25">
      <c r="H4002" s="59">
        <v>20648</v>
      </c>
      <c r="I4002" s="59" t="s">
        <v>71</v>
      </c>
      <c r="J4002" s="59">
        <v>1373846</v>
      </c>
      <c r="K4002" s="59" t="s">
        <v>4566</v>
      </c>
      <c r="L4002" s="61" t="s">
        <v>112</v>
      </c>
      <c r="M4002" s="61">
        <f>VLOOKUP(H4002,zdroj!C:F,4,0)</f>
        <v>0</v>
      </c>
      <c r="N4002" s="61" t="str">
        <f t="shared" si="124"/>
        <v>katA</v>
      </c>
      <c r="P4002" s="73" t="str">
        <f t="shared" si="125"/>
        <v/>
      </c>
      <c r="Q4002" s="61" t="s">
        <v>33</v>
      </c>
    </row>
    <row r="4003" spans="8:18" x14ac:dyDescent="0.25">
      <c r="H4003" s="59">
        <v>20648</v>
      </c>
      <c r="I4003" s="59" t="s">
        <v>71</v>
      </c>
      <c r="J4003" s="59">
        <v>1373854</v>
      </c>
      <c r="K4003" s="59" t="s">
        <v>4567</v>
      </c>
      <c r="L4003" s="61" t="s">
        <v>112</v>
      </c>
      <c r="M4003" s="61">
        <f>VLOOKUP(H4003,zdroj!C:F,4,0)</f>
        <v>0</v>
      </c>
      <c r="N4003" s="61" t="str">
        <f t="shared" si="124"/>
        <v>katA</v>
      </c>
      <c r="P4003" s="73" t="str">
        <f t="shared" si="125"/>
        <v/>
      </c>
      <c r="Q4003" s="61" t="s">
        <v>30</v>
      </c>
    </row>
    <row r="4004" spans="8:18" x14ac:dyDescent="0.25">
      <c r="H4004" s="59">
        <v>20648</v>
      </c>
      <c r="I4004" s="59" t="s">
        <v>71</v>
      </c>
      <c r="J4004" s="59">
        <v>1373862</v>
      </c>
      <c r="K4004" s="59" t="s">
        <v>4568</v>
      </c>
      <c r="L4004" s="61" t="s">
        <v>112</v>
      </c>
      <c r="M4004" s="61">
        <f>VLOOKUP(H4004,zdroj!C:F,4,0)</f>
        <v>0</v>
      </c>
      <c r="N4004" s="61" t="str">
        <f t="shared" si="124"/>
        <v>katA</v>
      </c>
      <c r="P4004" s="73" t="str">
        <f t="shared" si="125"/>
        <v/>
      </c>
      <c r="Q4004" s="61" t="s">
        <v>30</v>
      </c>
    </row>
    <row r="4005" spans="8:18" x14ac:dyDescent="0.25">
      <c r="H4005" s="59">
        <v>20648</v>
      </c>
      <c r="I4005" s="59" t="s">
        <v>71</v>
      </c>
      <c r="J4005" s="59">
        <v>1373871</v>
      </c>
      <c r="K4005" s="59" t="s">
        <v>4569</v>
      </c>
      <c r="L4005" s="61" t="s">
        <v>112</v>
      </c>
      <c r="M4005" s="61">
        <f>VLOOKUP(H4005,zdroj!C:F,4,0)</f>
        <v>0</v>
      </c>
      <c r="N4005" s="61" t="str">
        <f t="shared" si="124"/>
        <v>katA</v>
      </c>
      <c r="P4005" s="73" t="str">
        <f t="shared" si="125"/>
        <v/>
      </c>
      <c r="Q4005" s="61" t="s">
        <v>30</v>
      </c>
    </row>
    <row r="4006" spans="8:18" x14ac:dyDescent="0.25">
      <c r="H4006" s="59">
        <v>20648</v>
      </c>
      <c r="I4006" s="59" t="s">
        <v>71</v>
      </c>
      <c r="J4006" s="59">
        <v>1373889</v>
      </c>
      <c r="K4006" s="59" t="s">
        <v>4570</v>
      </c>
      <c r="L4006" s="61" t="s">
        <v>112</v>
      </c>
      <c r="M4006" s="61">
        <f>VLOOKUP(H4006,zdroj!C:F,4,0)</f>
        <v>0</v>
      </c>
      <c r="N4006" s="61" t="str">
        <f t="shared" si="124"/>
        <v>katA</v>
      </c>
      <c r="P4006" s="73" t="str">
        <f t="shared" si="125"/>
        <v/>
      </c>
      <c r="Q4006" s="61" t="s">
        <v>30</v>
      </c>
    </row>
    <row r="4007" spans="8:18" x14ac:dyDescent="0.25">
      <c r="H4007" s="59">
        <v>20648</v>
      </c>
      <c r="I4007" s="59" t="s">
        <v>71</v>
      </c>
      <c r="J4007" s="59">
        <v>1373897</v>
      </c>
      <c r="K4007" s="59" t="s">
        <v>4571</v>
      </c>
      <c r="L4007" s="61" t="s">
        <v>112</v>
      </c>
      <c r="M4007" s="61">
        <f>VLOOKUP(H4007,zdroj!C:F,4,0)</f>
        <v>0</v>
      </c>
      <c r="N4007" s="61" t="str">
        <f t="shared" si="124"/>
        <v>katA</v>
      </c>
      <c r="P4007" s="73" t="str">
        <f t="shared" si="125"/>
        <v/>
      </c>
      <c r="Q4007" s="61" t="s">
        <v>30</v>
      </c>
    </row>
    <row r="4008" spans="8:18" x14ac:dyDescent="0.25">
      <c r="H4008" s="59">
        <v>20648</v>
      </c>
      <c r="I4008" s="59" t="s">
        <v>71</v>
      </c>
      <c r="J4008" s="59">
        <v>1373901</v>
      </c>
      <c r="K4008" s="59" t="s">
        <v>4572</v>
      </c>
      <c r="L4008" s="61" t="s">
        <v>112</v>
      </c>
      <c r="M4008" s="61">
        <f>VLOOKUP(H4008,zdroj!C:F,4,0)</f>
        <v>0</v>
      </c>
      <c r="N4008" s="61" t="str">
        <f t="shared" si="124"/>
        <v>katA</v>
      </c>
      <c r="P4008" s="73" t="str">
        <f t="shared" si="125"/>
        <v/>
      </c>
      <c r="Q4008" s="61" t="s">
        <v>30</v>
      </c>
    </row>
    <row r="4009" spans="8:18" x14ac:dyDescent="0.25">
      <c r="H4009" s="59">
        <v>20648</v>
      </c>
      <c r="I4009" s="59" t="s">
        <v>71</v>
      </c>
      <c r="J4009" s="59">
        <v>1373919</v>
      </c>
      <c r="K4009" s="59" t="s">
        <v>4573</v>
      </c>
      <c r="L4009" s="61" t="s">
        <v>112</v>
      </c>
      <c r="M4009" s="61">
        <f>VLOOKUP(H4009,zdroj!C:F,4,0)</f>
        <v>0</v>
      </c>
      <c r="N4009" s="61" t="str">
        <f t="shared" si="124"/>
        <v>katA</v>
      </c>
      <c r="P4009" s="73" t="str">
        <f t="shared" si="125"/>
        <v/>
      </c>
      <c r="Q4009" s="61" t="s">
        <v>30</v>
      </c>
    </row>
    <row r="4010" spans="8:18" x14ac:dyDescent="0.25">
      <c r="H4010" s="59">
        <v>20648</v>
      </c>
      <c r="I4010" s="59" t="s">
        <v>71</v>
      </c>
      <c r="J4010" s="59">
        <v>1373927</v>
      </c>
      <c r="K4010" s="59" t="s">
        <v>4574</v>
      </c>
      <c r="L4010" s="61" t="s">
        <v>112</v>
      </c>
      <c r="M4010" s="61">
        <f>VLOOKUP(H4010,zdroj!C:F,4,0)</f>
        <v>0</v>
      </c>
      <c r="N4010" s="61" t="str">
        <f t="shared" si="124"/>
        <v>katA</v>
      </c>
      <c r="P4010" s="73" t="str">
        <f t="shared" si="125"/>
        <v/>
      </c>
      <c r="Q4010" s="61" t="s">
        <v>30</v>
      </c>
    </row>
    <row r="4011" spans="8:18" x14ac:dyDescent="0.25">
      <c r="H4011" s="59">
        <v>20648</v>
      </c>
      <c r="I4011" s="59" t="s">
        <v>71</v>
      </c>
      <c r="J4011" s="59">
        <v>1373935</v>
      </c>
      <c r="K4011" s="59" t="s">
        <v>4575</v>
      </c>
      <c r="L4011" s="61" t="s">
        <v>113</v>
      </c>
      <c r="M4011" s="61">
        <f>VLOOKUP(H4011,zdroj!C:F,4,0)</f>
        <v>0</v>
      </c>
      <c r="N4011" s="61" t="str">
        <f t="shared" si="124"/>
        <v>katB</v>
      </c>
      <c r="P4011" s="73" t="str">
        <f t="shared" si="125"/>
        <v/>
      </c>
      <c r="Q4011" s="61" t="s">
        <v>30</v>
      </c>
      <c r="R4011" s="61" t="s">
        <v>91</v>
      </c>
    </row>
    <row r="4012" spans="8:18" x14ac:dyDescent="0.25">
      <c r="H4012" s="59">
        <v>20648</v>
      </c>
      <c r="I4012" s="59" t="s">
        <v>71</v>
      </c>
      <c r="J4012" s="59">
        <v>1373943</v>
      </c>
      <c r="K4012" s="59" t="s">
        <v>4576</v>
      </c>
      <c r="L4012" s="61" t="s">
        <v>113</v>
      </c>
      <c r="M4012" s="61">
        <f>VLOOKUP(H4012,zdroj!C:F,4,0)</f>
        <v>0</v>
      </c>
      <c r="N4012" s="61" t="str">
        <f t="shared" si="124"/>
        <v>katB</v>
      </c>
      <c r="P4012" s="73" t="str">
        <f t="shared" si="125"/>
        <v/>
      </c>
      <c r="Q4012" s="61" t="s">
        <v>30</v>
      </c>
      <c r="R4012" s="61" t="s">
        <v>91</v>
      </c>
    </row>
    <row r="4013" spans="8:18" x14ac:dyDescent="0.25">
      <c r="H4013" s="59">
        <v>20648</v>
      </c>
      <c r="I4013" s="59" t="s">
        <v>71</v>
      </c>
      <c r="J4013" s="59">
        <v>1373951</v>
      </c>
      <c r="K4013" s="59" t="s">
        <v>4577</v>
      </c>
      <c r="L4013" s="61" t="s">
        <v>112</v>
      </c>
      <c r="M4013" s="61">
        <f>VLOOKUP(H4013,zdroj!C:F,4,0)</f>
        <v>0</v>
      </c>
      <c r="N4013" s="61" t="str">
        <f t="shared" si="124"/>
        <v>katA</v>
      </c>
      <c r="P4013" s="73" t="str">
        <f t="shared" si="125"/>
        <v/>
      </c>
      <c r="Q4013" s="61" t="s">
        <v>30</v>
      </c>
    </row>
    <row r="4014" spans="8:18" x14ac:dyDescent="0.25">
      <c r="H4014" s="59">
        <v>20648</v>
      </c>
      <c r="I4014" s="59" t="s">
        <v>71</v>
      </c>
      <c r="J4014" s="59">
        <v>1373960</v>
      </c>
      <c r="K4014" s="59" t="s">
        <v>4578</v>
      </c>
      <c r="L4014" s="61" t="s">
        <v>112</v>
      </c>
      <c r="M4014" s="61">
        <f>VLOOKUP(H4014,zdroj!C:F,4,0)</f>
        <v>0</v>
      </c>
      <c r="N4014" s="61" t="str">
        <f t="shared" si="124"/>
        <v>katA</v>
      </c>
      <c r="P4014" s="73" t="str">
        <f t="shared" si="125"/>
        <v/>
      </c>
      <c r="Q4014" s="61" t="s">
        <v>30</v>
      </c>
    </row>
    <row r="4015" spans="8:18" x14ac:dyDescent="0.25">
      <c r="H4015" s="59">
        <v>20648</v>
      </c>
      <c r="I4015" s="59" t="s">
        <v>71</v>
      </c>
      <c r="J4015" s="59">
        <v>1373978</v>
      </c>
      <c r="K4015" s="59" t="s">
        <v>4579</v>
      </c>
      <c r="L4015" s="61" t="s">
        <v>112</v>
      </c>
      <c r="M4015" s="61">
        <f>VLOOKUP(H4015,zdroj!C:F,4,0)</f>
        <v>0</v>
      </c>
      <c r="N4015" s="61" t="str">
        <f t="shared" si="124"/>
        <v>katA</v>
      </c>
      <c r="P4015" s="73" t="str">
        <f t="shared" si="125"/>
        <v/>
      </c>
      <c r="Q4015" s="61" t="s">
        <v>30</v>
      </c>
    </row>
    <row r="4016" spans="8:18" x14ac:dyDescent="0.25">
      <c r="H4016" s="59">
        <v>20648</v>
      </c>
      <c r="I4016" s="59" t="s">
        <v>71</v>
      </c>
      <c r="J4016" s="59">
        <v>1373986</v>
      </c>
      <c r="K4016" s="59" t="s">
        <v>4580</v>
      </c>
      <c r="L4016" s="61" t="s">
        <v>113</v>
      </c>
      <c r="M4016" s="61">
        <f>VLOOKUP(H4016,zdroj!C:F,4,0)</f>
        <v>0</v>
      </c>
      <c r="N4016" s="61" t="str">
        <f t="shared" si="124"/>
        <v>katB</v>
      </c>
      <c r="P4016" s="73" t="str">
        <f t="shared" si="125"/>
        <v/>
      </c>
      <c r="Q4016" s="61" t="s">
        <v>30</v>
      </c>
      <c r="R4016" s="61" t="s">
        <v>91</v>
      </c>
    </row>
    <row r="4017" spans="8:18" x14ac:dyDescent="0.25">
      <c r="H4017" s="59">
        <v>20648</v>
      </c>
      <c r="I4017" s="59" t="s">
        <v>71</v>
      </c>
      <c r="J4017" s="59">
        <v>1373994</v>
      </c>
      <c r="K4017" s="59" t="s">
        <v>4581</v>
      </c>
      <c r="L4017" s="61" t="s">
        <v>112</v>
      </c>
      <c r="M4017" s="61">
        <f>VLOOKUP(H4017,zdroj!C:F,4,0)</f>
        <v>0</v>
      </c>
      <c r="N4017" s="61" t="str">
        <f t="shared" si="124"/>
        <v>katA</v>
      </c>
      <c r="P4017" s="73" t="str">
        <f t="shared" si="125"/>
        <v/>
      </c>
      <c r="Q4017" s="61" t="s">
        <v>30</v>
      </c>
    </row>
    <row r="4018" spans="8:18" x14ac:dyDescent="0.25">
      <c r="H4018" s="59">
        <v>20648</v>
      </c>
      <c r="I4018" s="59" t="s">
        <v>71</v>
      </c>
      <c r="J4018" s="59">
        <v>1374001</v>
      </c>
      <c r="K4018" s="59" t="s">
        <v>4582</v>
      </c>
      <c r="L4018" s="61" t="s">
        <v>112</v>
      </c>
      <c r="M4018" s="61">
        <f>VLOOKUP(H4018,zdroj!C:F,4,0)</f>
        <v>0</v>
      </c>
      <c r="N4018" s="61" t="str">
        <f t="shared" si="124"/>
        <v>katA</v>
      </c>
      <c r="P4018" s="73" t="str">
        <f t="shared" si="125"/>
        <v/>
      </c>
      <c r="Q4018" s="61" t="s">
        <v>30</v>
      </c>
    </row>
    <row r="4019" spans="8:18" x14ac:dyDescent="0.25">
      <c r="H4019" s="59">
        <v>20648</v>
      </c>
      <c r="I4019" s="59" t="s">
        <v>71</v>
      </c>
      <c r="J4019" s="59">
        <v>1374010</v>
      </c>
      <c r="K4019" s="59" t="s">
        <v>4583</v>
      </c>
      <c r="L4019" s="61" t="s">
        <v>112</v>
      </c>
      <c r="M4019" s="61">
        <f>VLOOKUP(H4019,zdroj!C:F,4,0)</f>
        <v>0</v>
      </c>
      <c r="N4019" s="61" t="str">
        <f t="shared" si="124"/>
        <v>katA</v>
      </c>
      <c r="P4019" s="73" t="str">
        <f t="shared" si="125"/>
        <v/>
      </c>
      <c r="Q4019" s="61" t="s">
        <v>30</v>
      </c>
    </row>
    <row r="4020" spans="8:18" x14ac:dyDescent="0.25">
      <c r="H4020" s="59">
        <v>20648</v>
      </c>
      <c r="I4020" s="59" t="s">
        <v>71</v>
      </c>
      <c r="J4020" s="59">
        <v>1374028</v>
      </c>
      <c r="K4020" s="59" t="s">
        <v>4584</v>
      </c>
      <c r="L4020" s="61" t="s">
        <v>112</v>
      </c>
      <c r="M4020" s="61">
        <f>VLOOKUP(H4020,zdroj!C:F,4,0)</f>
        <v>0</v>
      </c>
      <c r="N4020" s="61" t="str">
        <f t="shared" si="124"/>
        <v>katA</v>
      </c>
      <c r="P4020" s="73" t="str">
        <f t="shared" si="125"/>
        <v/>
      </c>
      <c r="Q4020" s="61" t="s">
        <v>30</v>
      </c>
    </row>
    <row r="4021" spans="8:18" x14ac:dyDescent="0.25">
      <c r="H4021" s="59">
        <v>20648</v>
      </c>
      <c r="I4021" s="59" t="s">
        <v>71</v>
      </c>
      <c r="J4021" s="59">
        <v>1374036</v>
      </c>
      <c r="K4021" s="59" t="s">
        <v>4585</v>
      </c>
      <c r="L4021" s="61" t="s">
        <v>112</v>
      </c>
      <c r="M4021" s="61">
        <f>VLOOKUP(H4021,zdroj!C:F,4,0)</f>
        <v>0</v>
      </c>
      <c r="N4021" s="61" t="str">
        <f t="shared" si="124"/>
        <v>katA</v>
      </c>
      <c r="P4021" s="73" t="str">
        <f t="shared" si="125"/>
        <v/>
      </c>
      <c r="Q4021" s="61" t="s">
        <v>30</v>
      </c>
    </row>
    <row r="4022" spans="8:18" x14ac:dyDescent="0.25">
      <c r="H4022" s="59">
        <v>20648</v>
      </c>
      <c r="I4022" s="59" t="s">
        <v>71</v>
      </c>
      <c r="J4022" s="59">
        <v>1374044</v>
      </c>
      <c r="K4022" s="59" t="s">
        <v>4586</v>
      </c>
      <c r="L4022" s="61" t="s">
        <v>112</v>
      </c>
      <c r="M4022" s="61">
        <f>VLOOKUP(H4022,zdroj!C:F,4,0)</f>
        <v>0</v>
      </c>
      <c r="N4022" s="61" t="str">
        <f t="shared" si="124"/>
        <v>katA</v>
      </c>
      <c r="P4022" s="73" t="str">
        <f t="shared" si="125"/>
        <v/>
      </c>
      <c r="Q4022" s="61" t="s">
        <v>30</v>
      </c>
    </row>
    <row r="4023" spans="8:18" x14ac:dyDescent="0.25">
      <c r="H4023" s="59">
        <v>20648</v>
      </c>
      <c r="I4023" s="59" t="s">
        <v>71</v>
      </c>
      <c r="J4023" s="59">
        <v>1374052</v>
      </c>
      <c r="K4023" s="59" t="s">
        <v>4587</v>
      </c>
      <c r="L4023" s="61" t="s">
        <v>112</v>
      </c>
      <c r="M4023" s="61">
        <f>VLOOKUP(H4023,zdroj!C:F,4,0)</f>
        <v>0</v>
      </c>
      <c r="N4023" s="61" t="str">
        <f t="shared" si="124"/>
        <v>katA</v>
      </c>
      <c r="P4023" s="73" t="str">
        <f t="shared" si="125"/>
        <v/>
      </c>
      <c r="Q4023" s="61" t="s">
        <v>30</v>
      </c>
    </row>
    <row r="4024" spans="8:18" x14ac:dyDescent="0.25">
      <c r="H4024" s="59">
        <v>20648</v>
      </c>
      <c r="I4024" s="59" t="s">
        <v>71</v>
      </c>
      <c r="J4024" s="59">
        <v>1374061</v>
      </c>
      <c r="K4024" s="59" t="s">
        <v>4588</v>
      </c>
      <c r="L4024" s="61" t="s">
        <v>113</v>
      </c>
      <c r="M4024" s="61">
        <f>VLOOKUP(H4024,zdroj!C:F,4,0)</f>
        <v>0</v>
      </c>
      <c r="N4024" s="61" t="str">
        <f t="shared" si="124"/>
        <v>katB</v>
      </c>
      <c r="P4024" s="73" t="str">
        <f t="shared" si="125"/>
        <v/>
      </c>
      <c r="Q4024" s="61" t="s">
        <v>30</v>
      </c>
      <c r="R4024" s="61" t="s">
        <v>91</v>
      </c>
    </row>
    <row r="4025" spans="8:18" x14ac:dyDescent="0.25">
      <c r="H4025" s="59">
        <v>20648</v>
      </c>
      <c r="I4025" s="59" t="s">
        <v>71</v>
      </c>
      <c r="J4025" s="59">
        <v>1374079</v>
      </c>
      <c r="K4025" s="59" t="s">
        <v>4589</v>
      </c>
      <c r="L4025" s="61" t="s">
        <v>112</v>
      </c>
      <c r="M4025" s="61">
        <f>VLOOKUP(H4025,zdroj!C:F,4,0)</f>
        <v>0</v>
      </c>
      <c r="N4025" s="61" t="str">
        <f t="shared" si="124"/>
        <v>katA</v>
      </c>
      <c r="P4025" s="73" t="str">
        <f t="shared" si="125"/>
        <v/>
      </c>
      <c r="Q4025" s="61" t="s">
        <v>30</v>
      </c>
    </row>
    <row r="4026" spans="8:18" x14ac:dyDescent="0.25">
      <c r="H4026" s="59">
        <v>20648</v>
      </c>
      <c r="I4026" s="59" t="s">
        <v>71</v>
      </c>
      <c r="J4026" s="59">
        <v>1374087</v>
      </c>
      <c r="K4026" s="59" t="s">
        <v>4590</v>
      </c>
      <c r="L4026" s="61" t="s">
        <v>112</v>
      </c>
      <c r="M4026" s="61">
        <f>VLOOKUP(H4026,zdroj!C:F,4,0)</f>
        <v>0</v>
      </c>
      <c r="N4026" s="61" t="str">
        <f t="shared" si="124"/>
        <v>katA</v>
      </c>
      <c r="P4026" s="73" t="str">
        <f t="shared" si="125"/>
        <v/>
      </c>
      <c r="Q4026" s="61" t="s">
        <v>30</v>
      </c>
    </row>
    <row r="4027" spans="8:18" x14ac:dyDescent="0.25">
      <c r="H4027" s="59">
        <v>20648</v>
      </c>
      <c r="I4027" s="59" t="s">
        <v>71</v>
      </c>
      <c r="J4027" s="59">
        <v>1374095</v>
      </c>
      <c r="K4027" s="59" t="s">
        <v>4591</v>
      </c>
      <c r="L4027" s="61" t="s">
        <v>113</v>
      </c>
      <c r="M4027" s="61">
        <f>VLOOKUP(H4027,zdroj!C:F,4,0)</f>
        <v>0</v>
      </c>
      <c r="N4027" s="61" t="str">
        <f t="shared" si="124"/>
        <v>katB</v>
      </c>
      <c r="P4027" s="73" t="str">
        <f t="shared" si="125"/>
        <v/>
      </c>
      <c r="Q4027" s="61" t="s">
        <v>30</v>
      </c>
      <c r="R4027" s="61" t="s">
        <v>91</v>
      </c>
    </row>
    <row r="4028" spans="8:18" x14ac:dyDescent="0.25">
      <c r="H4028" s="59">
        <v>20648</v>
      </c>
      <c r="I4028" s="59" t="s">
        <v>71</v>
      </c>
      <c r="J4028" s="59">
        <v>1374109</v>
      </c>
      <c r="K4028" s="59" t="s">
        <v>4592</v>
      </c>
      <c r="L4028" s="61" t="s">
        <v>112</v>
      </c>
      <c r="M4028" s="61">
        <f>VLOOKUP(H4028,zdroj!C:F,4,0)</f>
        <v>0</v>
      </c>
      <c r="N4028" s="61" t="str">
        <f t="shared" si="124"/>
        <v>katA</v>
      </c>
      <c r="P4028" s="73" t="str">
        <f t="shared" si="125"/>
        <v/>
      </c>
      <c r="Q4028" s="61" t="s">
        <v>30</v>
      </c>
    </row>
    <row r="4029" spans="8:18" x14ac:dyDescent="0.25">
      <c r="H4029" s="59">
        <v>20648</v>
      </c>
      <c r="I4029" s="59" t="s">
        <v>71</v>
      </c>
      <c r="J4029" s="59">
        <v>1374117</v>
      </c>
      <c r="K4029" s="59" t="s">
        <v>4593</v>
      </c>
      <c r="L4029" s="61" t="s">
        <v>112</v>
      </c>
      <c r="M4029" s="61">
        <f>VLOOKUP(H4029,zdroj!C:F,4,0)</f>
        <v>0</v>
      </c>
      <c r="N4029" s="61" t="str">
        <f t="shared" si="124"/>
        <v>katA</v>
      </c>
      <c r="P4029" s="73" t="str">
        <f t="shared" si="125"/>
        <v/>
      </c>
      <c r="Q4029" s="61" t="s">
        <v>30</v>
      </c>
    </row>
    <row r="4030" spans="8:18" x14ac:dyDescent="0.25">
      <c r="H4030" s="59">
        <v>20648</v>
      </c>
      <c r="I4030" s="59" t="s">
        <v>71</v>
      </c>
      <c r="J4030" s="59">
        <v>1374125</v>
      </c>
      <c r="K4030" s="59" t="s">
        <v>4594</v>
      </c>
      <c r="L4030" s="61" t="s">
        <v>112</v>
      </c>
      <c r="M4030" s="61">
        <f>VLOOKUP(H4030,zdroj!C:F,4,0)</f>
        <v>0</v>
      </c>
      <c r="N4030" s="61" t="str">
        <f t="shared" si="124"/>
        <v>katA</v>
      </c>
      <c r="P4030" s="73" t="str">
        <f t="shared" si="125"/>
        <v/>
      </c>
      <c r="Q4030" s="61" t="s">
        <v>30</v>
      </c>
    </row>
    <row r="4031" spans="8:18" x14ac:dyDescent="0.25">
      <c r="H4031" s="59">
        <v>20648</v>
      </c>
      <c r="I4031" s="59" t="s">
        <v>71</v>
      </c>
      <c r="J4031" s="59">
        <v>1374133</v>
      </c>
      <c r="K4031" s="59" t="s">
        <v>4595</v>
      </c>
      <c r="L4031" s="61" t="s">
        <v>112</v>
      </c>
      <c r="M4031" s="61">
        <f>VLOOKUP(H4031,zdroj!C:F,4,0)</f>
        <v>0</v>
      </c>
      <c r="N4031" s="61" t="str">
        <f t="shared" si="124"/>
        <v>katA</v>
      </c>
      <c r="P4031" s="73" t="str">
        <f t="shared" si="125"/>
        <v/>
      </c>
      <c r="Q4031" s="61" t="s">
        <v>30</v>
      </c>
    </row>
    <row r="4032" spans="8:18" x14ac:dyDescent="0.25">
      <c r="H4032" s="59">
        <v>20648</v>
      </c>
      <c r="I4032" s="59" t="s">
        <v>71</v>
      </c>
      <c r="J4032" s="59">
        <v>1374141</v>
      </c>
      <c r="K4032" s="59" t="s">
        <v>4596</v>
      </c>
      <c r="L4032" s="61" t="s">
        <v>112</v>
      </c>
      <c r="M4032" s="61">
        <f>VLOOKUP(H4032,zdroj!C:F,4,0)</f>
        <v>0</v>
      </c>
      <c r="N4032" s="61" t="str">
        <f t="shared" si="124"/>
        <v>katA</v>
      </c>
      <c r="P4032" s="73" t="str">
        <f t="shared" si="125"/>
        <v/>
      </c>
      <c r="Q4032" s="61" t="s">
        <v>30</v>
      </c>
    </row>
    <row r="4033" spans="8:18" x14ac:dyDescent="0.25">
      <c r="H4033" s="59">
        <v>20648</v>
      </c>
      <c r="I4033" s="59" t="s">
        <v>71</v>
      </c>
      <c r="J4033" s="59">
        <v>1374150</v>
      </c>
      <c r="K4033" s="59" t="s">
        <v>4597</v>
      </c>
      <c r="L4033" s="61" t="s">
        <v>81</v>
      </c>
      <c r="M4033" s="61">
        <f>VLOOKUP(H4033,zdroj!C:F,4,0)</f>
        <v>0</v>
      </c>
      <c r="N4033" s="61" t="str">
        <f t="shared" si="124"/>
        <v>-</v>
      </c>
      <c r="P4033" s="73" t="str">
        <f t="shared" si="125"/>
        <v/>
      </c>
      <c r="Q4033" s="61" t="s">
        <v>88</v>
      </c>
    </row>
    <row r="4034" spans="8:18" x14ac:dyDescent="0.25">
      <c r="H4034" s="59">
        <v>20648</v>
      </c>
      <c r="I4034" s="59" t="s">
        <v>71</v>
      </c>
      <c r="J4034" s="59">
        <v>1374168</v>
      </c>
      <c r="K4034" s="59" t="s">
        <v>4598</v>
      </c>
      <c r="L4034" s="61" t="s">
        <v>81</v>
      </c>
      <c r="M4034" s="61">
        <f>VLOOKUP(H4034,zdroj!C:F,4,0)</f>
        <v>0</v>
      </c>
      <c r="N4034" s="61" t="str">
        <f t="shared" si="124"/>
        <v>-</v>
      </c>
      <c r="P4034" s="73" t="str">
        <f t="shared" si="125"/>
        <v/>
      </c>
      <c r="Q4034" s="61" t="s">
        <v>88</v>
      </c>
    </row>
    <row r="4035" spans="8:18" x14ac:dyDescent="0.25">
      <c r="H4035" s="59">
        <v>20648</v>
      </c>
      <c r="I4035" s="59" t="s">
        <v>71</v>
      </c>
      <c r="J4035" s="59">
        <v>1374176</v>
      </c>
      <c r="K4035" s="59" t="s">
        <v>4599</v>
      </c>
      <c r="L4035" s="61" t="s">
        <v>81</v>
      </c>
      <c r="M4035" s="61">
        <f>VLOOKUP(H4035,zdroj!C:F,4,0)</f>
        <v>0</v>
      </c>
      <c r="N4035" s="61" t="str">
        <f t="shared" si="124"/>
        <v>-</v>
      </c>
      <c r="P4035" s="73" t="str">
        <f t="shared" si="125"/>
        <v/>
      </c>
      <c r="Q4035" s="61" t="s">
        <v>88</v>
      </c>
    </row>
    <row r="4036" spans="8:18" x14ac:dyDescent="0.25">
      <c r="H4036" s="59">
        <v>20648</v>
      </c>
      <c r="I4036" s="59" t="s">
        <v>71</v>
      </c>
      <c r="J4036" s="59">
        <v>1374192</v>
      </c>
      <c r="K4036" s="59" t="s">
        <v>4600</v>
      </c>
      <c r="L4036" s="61" t="s">
        <v>81</v>
      </c>
      <c r="M4036" s="61">
        <f>VLOOKUP(H4036,zdroj!C:F,4,0)</f>
        <v>0</v>
      </c>
      <c r="N4036" s="61" t="str">
        <f t="shared" si="124"/>
        <v>-</v>
      </c>
      <c r="P4036" s="73" t="str">
        <f t="shared" si="125"/>
        <v/>
      </c>
      <c r="Q4036" s="61" t="s">
        <v>88</v>
      </c>
    </row>
    <row r="4037" spans="8:18" x14ac:dyDescent="0.25">
      <c r="H4037" s="59">
        <v>20648</v>
      </c>
      <c r="I4037" s="59" t="s">
        <v>71</v>
      </c>
      <c r="J4037" s="59">
        <v>25171666</v>
      </c>
      <c r="K4037" s="59" t="s">
        <v>4601</v>
      </c>
      <c r="L4037" s="61" t="s">
        <v>113</v>
      </c>
      <c r="M4037" s="61">
        <f>VLOOKUP(H4037,zdroj!C:F,4,0)</f>
        <v>0</v>
      </c>
      <c r="N4037" s="61" t="str">
        <f t="shared" si="124"/>
        <v>katB</v>
      </c>
      <c r="P4037" s="73" t="str">
        <f t="shared" si="125"/>
        <v/>
      </c>
      <c r="Q4037" s="61" t="s">
        <v>30</v>
      </c>
      <c r="R4037" s="61" t="s">
        <v>91</v>
      </c>
    </row>
    <row r="4038" spans="8:18" x14ac:dyDescent="0.25">
      <c r="H4038" s="59">
        <v>20648</v>
      </c>
      <c r="I4038" s="59" t="s">
        <v>71</v>
      </c>
      <c r="J4038" s="59">
        <v>25401882</v>
      </c>
      <c r="K4038" s="59" t="s">
        <v>4602</v>
      </c>
      <c r="L4038" s="61" t="s">
        <v>112</v>
      </c>
      <c r="M4038" s="61">
        <f>VLOOKUP(H4038,zdroj!C:F,4,0)</f>
        <v>0</v>
      </c>
      <c r="N4038" s="61" t="str">
        <f t="shared" si="124"/>
        <v>katA</v>
      </c>
      <c r="P4038" s="73" t="str">
        <f t="shared" si="125"/>
        <v/>
      </c>
      <c r="Q4038" s="61" t="s">
        <v>30</v>
      </c>
    </row>
    <row r="4039" spans="8:18" x14ac:dyDescent="0.25">
      <c r="H4039" s="59">
        <v>20648</v>
      </c>
      <c r="I4039" s="59" t="s">
        <v>71</v>
      </c>
      <c r="J4039" s="59">
        <v>25544853</v>
      </c>
      <c r="K4039" s="59" t="s">
        <v>4603</v>
      </c>
      <c r="L4039" s="61" t="s">
        <v>112</v>
      </c>
      <c r="M4039" s="61">
        <f>VLOOKUP(H4039,zdroj!C:F,4,0)</f>
        <v>0</v>
      </c>
      <c r="N4039" s="61" t="str">
        <f t="shared" ref="N4039:N4102" si="126">IF(M4039="A",IF(L4039="katA","katB",L4039),L4039)</f>
        <v>katA</v>
      </c>
      <c r="P4039" s="73" t="str">
        <f t="shared" ref="P4039:P4102" si="127">IF(O4039="A",1,"")</f>
        <v/>
      </c>
      <c r="Q4039" s="61" t="s">
        <v>30</v>
      </c>
    </row>
    <row r="4040" spans="8:18" x14ac:dyDescent="0.25">
      <c r="H4040" s="59">
        <v>20648</v>
      </c>
      <c r="I4040" s="59" t="s">
        <v>71</v>
      </c>
      <c r="J4040" s="59">
        <v>25544870</v>
      </c>
      <c r="K4040" s="59" t="s">
        <v>4604</v>
      </c>
      <c r="L4040" s="61" t="s">
        <v>112</v>
      </c>
      <c r="M4040" s="61">
        <f>VLOOKUP(H4040,zdroj!C:F,4,0)</f>
        <v>0</v>
      </c>
      <c r="N4040" s="61" t="str">
        <f t="shared" si="126"/>
        <v>katA</v>
      </c>
      <c r="P4040" s="73" t="str">
        <f t="shared" si="127"/>
        <v/>
      </c>
      <c r="Q4040" s="61" t="s">
        <v>30</v>
      </c>
    </row>
    <row r="4041" spans="8:18" x14ac:dyDescent="0.25">
      <c r="H4041" s="59">
        <v>20648</v>
      </c>
      <c r="I4041" s="59" t="s">
        <v>71</v>
      </c>
      <c r="J4041" s="59">
        <v>26148315</v>
      </c>
      <c r="K4041" s="59" t="s">
        <v>4605</v>
      </c>
      <c r="L4041" s="61" t="s">
        <v>112</v>
      </c>
      <c r="M4041" s="61">
        <f>VLOOKUP(H4041,zdroj!C:F,4,0)</f>
        <v>0</v>
      </c>
      <c r="N4041" s="61" t="str">
        <f t="shared" si="126"/>
        <v>katA</v>
      </c>
      <c r="P4041" s="73" t="str">
        <f t="shared" si="127"/>
        <v/>
      </c>
      <c r="Q4041" s="61" t="s">
        <v>30</v>
      </c>
    </row>
    <row r="4042" spans="8:18" x14ac:dyDescent="0.25">
      <c r="H4042" s="59">
        <v>20648</v>
      </c>
      <c r="I4042" s="59" t="s">
        <v>71</v>
      </c>
      <c r="J4042" s="59">
        <v>26526808</v>
      </c>
      <c r="K4042" s="59" t="s">
        <v>4606</v>
      </c>
      <c r="L4042" s="61" t="s">
        <v>112</v>
      </c>
      <c r="M4042" s="61">
        <f>VLOOKUP(H4042,zdroj!C:F,4,0)</f>
        <v>0</v>
      </c>
      <c r="N4042" s="61" t="str">
        <f t="shared" si="126"/>
        <v>katA</v>
      </c>
      <c r="P4042" s="73" t="str">
        <f t="shared" si="127"/>
        <v/>
      </c>
      <c r="Q4042" s="61" t="s">
        <v>30</v>
      </c>
    </row>
    <row r="4043" spans="8:18" x14ac:dyDescent="0.25">
      <c r="H4043" s="59">
        <v>20648</v>
      </c>
      <c r="I4043" s="59" t="s">
        <v>71</v>
      </c>
      <c r="J4043" s="59">
        <v>31198783</v>
      </c>
      <c r="K4043" s="59" t="s">
        <v>4607</v>
      </c>
      <c r="L4043" s="61" t="s">
        <v>113</v>
      </c>
      <c r="M4043" s="61">
        <f>VLOOKUP(H4043,zdroj!C:F,4,0)</f>
        <v>0</v>
      </c>
      <c r="N4043" s="61" t="str">
        <f t="shared" si="126"/>
        <v>katB</v>
      </c>
      <c r="P4043" s="73" t="str">
        <f t="shared" si="127"/>
        <v/>
      </c>
      <c r="Q4043" s="61" t="s">
        <v>30</v>
      </c>
      <c r="R4043" s="61" t="s">
        <v>91</v>
      </c>
    </row>
    <row r="4044" spans="8:18" x14ac:dyDescent="0.25">
      <c r="H4044" s="59">
        <v>20648</v>
      </c>
      <c r="I4044" s="59" t="s">
        <v>71</v>
      </c>
      <c r="J4044" s="59">
        <v>42291518</v>
      </c>
      <c r="K4044" s="59" t="s">
        <v>4608</v>
      </c>
      <c r="L4044" s="61" t="s">
        <v>113</v>
      </c>
      <c r="M4044" s="61">
        <f>VLOOKUP(H4044,zdroj!C:F,4,0)</f>
        <v>0</v>
      </c>
      <c r="N4044" s="61" t="str">
        <f t="shared" si="126"/>
        <v>katB</v>
      </c>
      <c r="P4044" s="73" t="str">
        <f t="shared" si="127"/>
        <v/>
      </c>
      <c r="Q4044" s="61" t="s">
        <v>30</v>
      </c>
      <c r="R4044" s="61" t="s">
        <v>91</v>
      </c>
    </row>
    <row r="4045" spans="8:18" x14ac:dyDescent="0.25">
      <c r="H4045" s="59">
        <v>20648</v>
      </c>
      <c r="I4045" s="59" t="s">
        <v>71</v>
      </c>
      <c r="J4045" s="59">
        <v>73836842</v>
      </c>
      <c r="K4045" s="59" t="s">
        <v>4609</v>
      </c>
      <c r="L4045" s="61" t="s">
        <v>113</v>
      </c>
      <c r="M4045" s="61">
        <f>VLOOKUP(H4045,zdroj!C:F,4,0)</f>
        <v>0</v>
      </c>
      <c r="N4045" s="61" t="str">
        <f t="shared" si="126"/>
        <v>katB</v>
      </c>
      <c r="P4045" s="73" t="str">
        <f t="shared" si="127"/>
        <v/>
      </c>
      <c r="Q4045" s="61" t="s">
        <v>33</v>
      </c>
      <c r="R4045" s="61" t="s">
        <v>91</v>
      </c>
    </row>
    <row r="4046" spans="8:18" x14ac:dyDescent="0.25">
      <c r="H4046" s="59">
        <v>20648</v>
      </c>
      <c r="I4046" s="59" t="s">
        <v>71</v>
      </c>
      <c r="J4046" s="59">
        <v>77994485</v>
      </c>
      <c r="K4046" s="59" t="s">
        <v>4610</v>
      </c>
      <c r="L4046" s="61" t="s">
        <v>112</v>
      </c>
      <c r="M4046" s="61">
        <f>VLOOKUP(H4046,zdroj!C:F,4,0)</f>
        <v>0</v>
      </c>
      <c r="N4046" s="61" t="str">
        <f t="shared" si="126"/>
        <v>katA</v>
      </c>
      <c r="P4046" s="73" t="str">
        <f t="shared" si="127"/>
        <v/>
      </c>
      <c r="Q4046" s="61" t="s">
        <v>30</v>
      </c>
    </row>
    <row r="4047" spans="8:18" x14ac:dyDescent="0.25">
      <c r="H4047" s="59">
        <v>20648</v>
      </c>
      <c r="I4047" s="59" t="s">
        <v>71</v>
      </c>
      <c r="J4047" s="59">
        <v>78940231</v>
      </c>
      <c r="K4047" s="59" t="s">
        <v>4611</v>
      </c>
      <c r="L4047" s="61" t="s">
        <v>112</v>
      </c>
      <c r="M4047" s="61">
        <f>VLOOKUP(H4047,zdroj!C:F,4,0)</f>
        <v>0</v>
      </c>
      <c r="N4047" s="61" t="str">
        <f t="shared" si="126"/>
        <v>katA</v>
      </c>
      <c r="P4047" s="73" t="str">
        <f t="shared" si="127"/>
        <v/>
      </c>
      <c r="Q4047" s="61" t="s">
        <v>30</v>
      </c>
    </row>
    <row r="4048" spans="8:18" x14ac:dyDescent="0.25">
      <c r="H4048" s="59">
        <v>20648</v>
      </c>
      <c r="I4048" s="59" t="s">
        <v>71</v>
      </c>
      <c r="J4048" s="59">
        <v>78940338</v>
      </c>
      <c r="K4048" s="59" t="s">
        <v>4612</v>
      </c>
      <c r="L4048" s="61" t="s">
        <v>112</v>
      </c>
      <c r="M4048" s="61">
        <f>VLOOKUP(H4048,zdroj!C:F,4,0)</f>
        <v>0</v>
      </c>
      <c r="N4048" s="61" t="str">
        <f t="shared" si="126"/>
        <v>katA</v>
      </c>
      <c r="P4048" s="73" t="str">
        <f t="shared" si="127"/>
        <v/>
      </c>
      <c r="Q4048" s="61" t="s">
        <v>30</v>
      </c>
    </row>
    <row r="4049" spans="8:18" x14ac:dyDescent="0.25">
      <c r="H4049" s="59">
        <v>20648</v>
      </c>
      <c r="I4049" s="59" t="s">
        <v>71</v>
      </c>
      <c r="J4049" s="59">
        <v>81174411</v>
      </c>
      <c r="K4049" s="59" t="s">
        <v>4613</v>
      </c>
      <c r="L4049" s="61" t="s">
        <v>113</v>
      </c>
      <c r="M4049" s="61">
        <f>VLOOKUP(H4049,zdroj!C:F,4,0)</f>
        <v>0</v>
      </c>
      <c r="N4049" s="61" t="str">
        <f t="shared" si="126"/>
        <v>katB</v>
      </c>
      <c r="P4049" s="73" t="str">
        <f t="shared" si="127"/>
        <v/>
      </c>
      <c r="Q4049" s="61" t="s">
        <v>30</v>
      </c>
      <c r="R4049" s="61" t="s">
        <v>91</v>
      </c>
    </row>
    <row r="4050" spans="8:18" x14ac:dyDescent="0.25">
      <c r="H4050" s="59">
        <v>33073</v>
      </c>
      <c r="I4050" s="59" t="s">
        <v>69</v>
      </c>
      <c r="J4050" s="59">
        <v>5972906</v>
      </c>
      <c r="K4050" s="59" t="s">
        <v>4614</v>
      </c>
      <c r="L4050" s="61" t="s">
        <v>113</v>
      </c>
      <c r="M4050" s="61">
        <f>VLOOKUP(H4050,zdroj!C:F,4,0)</f>
        <v>0</v>
      </c>
      <c r="N4050" s="61" t="str">
        <f t="shared" si="126"/>
        <v>katB</v>
      </c>
      <c r="P4050" s="73" t="str">
        <f t="shared" si="127"/>
        <v/>
      </c>
      <c r="Q4050" s="61" t="s">
        <v>30</v>
      </c>
    </row>
    <row r="4051" spans="8:18" x14ac:dyDescent="0.25">
      <c r="H4051" s="59">
        <v>33073</v>
      </c>
      <c r="I4051" s="59" t="s">
        <v>69</v>
      </c>
      <c r="J4051" s="59">
        <v>5972914</v>
      </c>
      <c r="K4051" s="59" t="s">
        <v>4615</v>
      </c>
      <c r="L4051" s="61" t="s">
        <v>113</v>
      </c>
      <c r="M4051" s="61">
        <f>VLOOKUP(H4051,zdroj!C:F,4,0)</f>
        <v>0</v>
      </c>
      <c r="N4051" s="61" t="str">
        <f t="shared" si="126"/>
        <v>katB</v>
      </c>
      <c r="P4051" s="73" t="str">
        <f t="shared" si="127"/>
        <v/>
      </c>
      <c r="Q4051" s="61" t="s">
        <v>30</v>
      </c>
    </row>
    <row r="4052" spans="8:18" x14ac:dyDescent="0.25">
      <c r="H4052" s="59">
        <v>33073</v>
      </c>
      <c r="I4052" s="59" t="s">
        <v>69</v>
      </c>
      <c r="J4052" s="59">
        <v>5972922</v>
      </c>
      <c r="K4052" s="59" t="s">
        <v>4616</v>
      </c>
      <c r="L4052" s="61" t="s">
        <v>113</v>
      </c>
      <c r="M4052" s="61">
        <f>VLOOKUP(H4052,zdroj!C:F,4,0)</f>
        <v>0</v>
      </c>
      <c r="N4052" s="61" t="str">
        <f t="shared" si="126"/>
        <v>katB</v>
      </c>
      <c r="P4052" s="73" t="str">
        <f t="shared" si="127"/>
        <v/>
      </c>
      <c r="Q4052" s="61" t="s">
        <v>30</v>
      </c>
    </row>
    <row r="4053" spans="8:18" x14ac:dyDescent="0.25">
      <c r="H4053" s="59">
        <v>33073</v>
      </c>
      <c r="I4053" s="59" t="s">
        <v>69</v>
      </c>
      <c r="J4053" s="59">
        <v>5972949</v>
      </c>
      <c r="K4053" s="59" t="s">
        <v>4617</v>
      </c>
      <c r="L4053" s="61" t="s">
        <v>113</v>
      </c>
      <c r="M4053" s="61">
        <f>VLOOKUP(H4053,zdroj!C:F,4,0)</f>
        <v>0</v>
      </c>
      <c r="N4053" s="61" t="str">
        <f t="shared" si="126"/>
        <v>katB</v>
      </c>
      <c r="P4053" s="73" t="str">
        <f t="shared" si="127"/>
        <v/>
      </c>
      <c r="Q4053" s="61" t="s">
        <v>30</v>
      </c>
    </row>
    <row r="4054" spans="8:18" x14ac:dyDescent="0.25">
      <c r="H4054" s="59">
        <v>33073</v>
      </c>
      <c r="I4054" s="59" t="s">
        <v>69</v>
      </c>
      <c r="J4054" s="59">
        <v>5972957</v>
      </c>
      <c r="K4054" s="59" t="s">
        <v>4618</v>
      </c>
      <c r="L4054" s="61" t="s">
        <v>113</v>
      </c>
      <c r="M4054" s="61">
        <f>VLOOKUP(H4054,zdroj!C:F,4,0)</f>
        <v>0</v>
      </c>
      <c r="N4054" s="61" t="str">
        <f t="shared" si="126"/>
        <v>katB</v>
      </c>
      <c r="P4054" s="73" t="str">
        <f t="shared" si="127"/>
        <v/>
      </c>
      <c r="Q4054" s="61" t="s">
        <v>30</v>
      </c>
    </row>
    <row r="4055" spans="8:18" x14ac:dyDescent="0.25">
      <c r="H4055" s="59">
        <v>33073</v>
      </c>
      <c r="I4055" s="59" t="s">
        <v>69</v>
      </c>
      <c r="J4055" s="59">
        <v>5972965</v>
      </c>
      <c r="K4055" s="59" t="s">
        <v>4619</v>
      </c>
      <c r="L4055" s="61" t="s">
        <v>113</v>
      </c>
      <c r="M4055" s="61">
        <f>VLOOKUP(H4055,zdroj!C:F,4,0)</f>
        <v>0</v>
      </c>
      <c r="N4055" s="61" t="str">
        <f t="shared" si="126"/>
        <v>katB</v>
      </c>
      <c r="P4055" s="73" t="str">
        <f t="shared" si="127"/>
        <v/>
      </c>
      <c r="Q4055" s="61" t="s">
        <v>30</v>
      </c>
    </row>
    <row r="4056" spans="8:18" x14ac:dyDescent="0.25">
      <c r="H4056" s="59">
        <v>33073</v>
      </c>
      <c r="I4056" s="59" t="s">
        <v>69</v>
      </c>
      <c r="J4056" s="59">
        <v>5972973</v>
      </c>
      <c r="K4056" s="59" t="s">
        <v>4620</v>
      </c>
      <c r="L4056" s="61" t="s">
        <v>113</v>
      </c>
      <c r="M4056" s="61">
        <f>VLOOKUP(H4056,zdroj!C:F,4,0)</f>
        <v>0</v>
      </c>
      <c r="N4056" s="61" t="str">
        <f t="shared" si="126"/>
        <v>katB</v>
      </c>
      <c r="P4056" s="73" t="str">
        <f t="shared" si="127"/>
        <v/>
      </c>
      <c r="Q4056" s="61" t="s">
        <v>30</v>
      </c>
    </row>
    <row r="4057" spans="8:18" x14ac:dyDescent="0.25">
      <c r="H4057" s="59">
        <v>33073</v>
      </c>
      <c r="I4057" s="59" t="s">
        <v>69</v>
      </c>
      <c r="J4057" s="59">
        <v>5972981</v>
      </c>
      <c r="K4057" s="59" t="s">
        <v>4621</v>
      </c>
      <c r="L4057" s="61" t="s">
        <v>113</v>
      </c>
      <c r="M4057" s="61">
        <f>VLOOKUP(H4057,zdroj!C:F,4,0)</f>
        <v>0</v>
      </c>
      <c r="N4057" s="61" t="str">
        <f t="shared" si="126"/>
        <v>katB</v>
      </c>
      <c r="P4057" s="73" t="str">
        <f t="shared" si="127"/>
        <v/>
      </c>
      <c r="Q4057" s="61" t="s">
        <v>30</v>
      </c>
    </row>
    <row r="4058" spans="8:18" x14ac:dyDescent="0.25">
      <c r="H4058" s="59">
        <v>33073</v>
      </c>
      <c r="I4058" s="59" t="s">
        <v>69</v>
      </c>
      <c r="J4058" s="59">
        <v>5972990</v>
      </c>
      <c r="K4058" s="59" t="s">
        <v>4622</v>
      </c>
      <c r="L4058" s="61" t="s">
        <v>113</v>
      </c>
      <c r="M4058" s="61">
        <f>VLOOKUP(H4058,zdroj!C:F,4,0)</f>
        <v>0</v>
      </c>
      <c r="N4058" s="61" t="str">
        <f t="shared" si="126"/>
        <v>katB</v>
      </c>
      <c r="P4058" s="73" t="str">
        <f t="shared" si="127"/>
        <v/>
      </c>
      <c r="Q4058" s="61" t="s">
        <v>30</v>
      </c>
    </row>
    <row r="4059" spans="8:18" x14ac:dyDescent="0.25">
      <c r="H4059" s="59">
        <v>33073</v>
      </c>
      <c r="I4059" s="59" t="s">
        <v>69</v>
      </c>
      <c r="J4059" s="59">
        <v>5973007</v>
      </c>
      <c r="K4059" s="59" t="s">
        <v>4623</v>
      </c>
      <c r="L4059" s="61" t="s">
        <v>113</v>
      </c>
      <c r="M4059" s="61">
        <f>VLOOKUP(H4059,zdroj!C:F,4,0)</f>
        <v>0</v>
      </c>
      <c r="N4059" s="61" t="str">
        <f t="shared" si="126"/>
        <v>katB</v>
      </c>
      <c r="P4059" s="73" t="str">
        <f t="shared" si="127"/>
        <v/>
      </c>
      <c r="Q4059" s="61" t="s">
        <v>30</v>
      </c>
    </row>
    <row r="4060" spans="8:18" x14ac:dyDescent="0.25">
      <c r="H4060" s="59">
        <v>33073</v>
      </c>
      <c r="I4060" s="59" t="s">
        <v>69</v>
      </c>
      <c r="J4060" s="59">
        <v>5973015</v>
      </c>
      <c r="K4060" s="59" t="s">
        <v>4624</v>
      </c>
      <c r="L4060" s="61" t="s">
        <v>113</v>
      </c>
      <c r="M4060" s="61">
        <f>VLOOKUP(H4060,zdroj!C:F,4,0)</f>
        <v>0</v>
      </c>
      <c r="N4060" s="61" t="str">
        <f t="shared" si="126"/>
        <v>katB</v>
      </c>
      <c r="P4060" s="73" t="str">
        <f t="shared" si="127"/>
        <v/>
      </c>
      <c r="Q4060" s="61" t="s">
        <v>30</v>
      </c>
    </row>
    <row r="4061" spans="8:18" x14ac:dyDescent="0.25">
      <c r="H4061" s="59">
        <v>33073</v>
      </c>
      <c r="I4061" s="59" t="s">
        <v>69</v>
      </c>
      <c r="J4061" s="59">
        <v>5973023</v>
      </c>
      <c r="K4061" s="59" t="s">
        <v>4625</v>
      </c>
      <c r="L4061" s="61" t="s">
        <v>113</v>
      </c>
      <c r="M4061" s="61">
        <f>VLOOKUP(H4061,zdroj!C:F,4,0)</f>
        <v>0</v>
      </c>
      <c r="N4061" s="61" t="str">
        <f t="shared" si="126"/>
        <v>katB</v>
      </c>
      <c r="P4061" s="73" t="str">
        <f t="shared" si="127"/>
        <v/>
      </c>
      <c r="Q4061" s="61" t="s">
        <v>30</v>
      </c>
    </row>
    <row r="4062" spans="8:18" x14ac:dyDescent="0.25">
      <c r="H4062" s="59">
        <v>33073</v>
      </c>
      <c r="I4062" s="59" t="s">
        <v>69</v>
      </c>
      <c r="J4062" s="59">
        <v>5973031</v>
      </c>
      <c r="K4062" s="59" t="s">
        <v>4626</v>
      </c>
      <c r="L4062" s="61" t="s">
        <v>113</v>
      </c>
      <c r="M4062" s="61">
        <f>VLOOKUP(H4062,zdroj!C:F,4,0)</f>
        <v>0</v>
      </c>
      <c r="N4062" s="61" t="str">
        <f t="shared" si="126"/>
        <v>katB</v>
      </c>
      <c r="P4062" s="73" t="str">
        <f t="shared" si="127"/>
        <v/>
      </c>
      <c r="Q4062" s="61" t="s">
        <v>30</v>
      </c>
    </row>
    <row r="4063" spans="8:18" x14ac:dyDescent="0.25">
      <c r="H4063" s="59">
        <v>33073</v>
      </c>
      <c r="I4063" s="59" t="s">
        <v>69</v>
      </c>
      <c r="J4063" s="59">
        <v>5973040</v>
      </c>
      <c r="K4063" s="59" t="s">
        <v>4627</v>
      </c>
      <c r="L4063" s="61" t="s">
        <v>113</v>
      </c>
      <c r="M4063" s="61">
        <f>VLOOKUP(H4063,zdroj!C:F,4,0)</f>
        <v>0</v>
      </c>
      <c r="N4063" s="61" t="str">
        <f t="shared" si="126"/>
        <v>katB</v>
      </c>
      <c r="P4063" s="73" t="str">
        <f t="shared" si="127"/>
        <v/>
      </c>
      <c r="Q4063" s="61" t="s">
        <v>30</v>
      </c>
    </row>
    <row r="4064" spans="8:18" x14ac:dyDescent="0.25">
      <c r="H4064" s="59">
        <v>33073</v>
      </c>
      <c r="I4064" s="59" t="s">
        <v>69</v>
      </c>
      <c r="J4064" s="59">
        <v>5973058</v>
      </c>
      <c r="K4064" s="59" t="s">
        <v>4628</v>
      </c>
      <c r="L4064" s="61" t="s">
        <v>113</v>
      </c>
      <c r="M4064" s="61">
        <f>VLOOKUP(H4064,zdroj!C:F,4,0)</f>
        <v>0</v>
      </c>
      <c r="N4064" s="61" t="str">
        <f t="shared" si="126"/>
        <v>katB</v>
      </c>
      <c r="P4064" s="73" t="str">
        <f t="shared" si="127"/>
        <v/>
      </c>
      <c r="Q4064" s="61" t="s">
        <v>30</v>
      </c>
    </row>
    <row r="4065" spans="8:17" x14ac:dyDescent="0.25">
      <c r="H4065" s="59">
        <v>33073</v>
      </c>
      <c r="I4065" s="59" t="s">
        <v>69</v>
      </c>
      <c r="J4065" s="59">
        <v>5973066</v>
      </c>
      <c r="K4065" s="59" t="s">
        <v>4629</v>
      </c>
      <c r="L4065" s="61" t="s">
        <v>113</v>
      </c>
      <c r="M4065" s="61">
        <f>VLOOKUP(H4065,zdroj!C:F,4,0)</f>
        <v>0</v>
      </c>
      <c r="N4065" s="61" t="str">
        <f t="shared" si="126"/>
        <v>katB</v>
      </c>
      <c r="P4065" s="73" t="str">
        <f t="shared" si="127"/>
        <v/>
      </c>
      <c r="Q4065" s="61" t="s">
        <v>30</v>
      </c>
    </row>
    <row r="4066" spans="8:17" x14ac:dyDescent="0.25">
      <c r="H4066" s="59">
        <v>33073</v>
      </c>
      <c r="I4066" s="59" t="s">
        <v>69</v>
      </c>
      <c r="J4066" s="59">
        <v>5973074</v>
      </c>
      <c r="K4066" s="59" t="s">
        <v>4630</v>
      </c>
      <c r="L4066" s="61" t="s">
        <v>113</v>
      </c>
      <c r="M4066" s="61">
        <f>VLOOKUP(H4066,zdroj!C:F,4,0)</f>
        <v>0</v>
      </c>
      <c r="N4066" s="61" t="str">
        <f t="shared" si="126"/>
        <v>katB</v>
      </c>
      <c r="P4066" s="73" t="str">
        <f t="shared" si="127"/>
        <v/>
      </c>
      <c r="Q4066" s="61" t="s">
        <v>33</v>
      </c>
    </row>
    <row r="4067" spans="8:17" x14ac:dyDescent="0.25">
      <c r="H4067" s="59">
        <v>33073</v>
      </c>
      <c r="I4067" s="59" t="s">
        <v>69</v>
      </c>
      <c r="J4067" s="59">
        <v>5973082</v>
      </c>
      <c r="K4067" s="59" t="s">
        <v>4631</v>
      </c>
      <c r="L4067" s="61" t="s">
        <v>113</v>
      </c>
      <c r="M4067" s="61">
        <f>VLOOKUP(H4067,zdroj!C:F,4,0)</f>
        <v>0</v>
      </c>
      <c r="N4067" s="61" t="str">
        <f t="shared" si="126"/>
        <v>katB</v>
      </c>
      <c r="P4067" s="73" t="str">
        <f t="shared" si="127"/>
        <v/>
      </c>
      <c r="Q4067" s="61" t="s">
        <v>30</v>
      </c>
    </row>
    <row r="4068" spans="8:17" x14ac:dyDescent="0.25">
      <c r="H4068" s="59">
        <v>33073</v>
      </c>
      <c r="I4068" s="59" t="s">
        <v>69</v>
      </c>
      <c r="J4068" s="59">
        <v>5973104</v>
      </c>
      <c r="K4068" s="59" t="s">
        <v>4632</v>
      </c>
      <c r="L4068" s="61" t="s">
        <v>113</v>
      </c>
      <c r="M4068" s="61">
        <f>VLOOKUP(H4068,zdroj!C:F,4,0)</f>
        <v>0</v>
      </c>
      <c r="N4068" s="61" t="str">
        <f t="shared" si="126"/>
        <v>katB</v>
      </c>
      <c r="P4068" s="73" t="str">
        <f t="shared" si="127"/>
        <v/>
      </c>
      <c r="Q4068" s="61" t="s">
        <v>30</v>
      </c>
    </row>
    <row r="4069" spans="8:17" x14ac:dyDescent="0.25">
      <c r="H4069" s="59">
        <v>33073</v>
      </c>
      <c r="I4069" s="59" t="s">
        <v>69</v>
      </c>
      <c r="J4069" s="59">
        <v>5973112</v>
      </c>
      <c r="K4069" s="59" t="s">
        <v>4633</v>
      </c>
      <c r="L4069" s="61" t="s">
        <v>113</v>
      </c>
      <c r="M4069" s="61">
        <f>VLOOKUP(H4069,zdroj!C:F,4,0)</f>
        <v>0</v>
      </c>
      <c r="N4069" s="61" t="str">
        <f t="shared" si="126"/>
        <v>katB</v>
      </c>
      <c r="P4069" s="73" t="str">
        <f t="shared" si="127"/>
        <v/>
      </c>
      <c r="Q4069" s="61" t="s">
        <v>30</v>
      </c>
    </row>
    <row r="4070" spans="8:17" x14ac:dyDescent="0.25">
      <c r="H4070" s="59">
        <v>33073</v>
      </c>
      <c r="I4070" s="59" t="s">
        <v>69</v>
      </c>
      <c r="J4070" s="59">
        <v>5973121</v>
      </c>
      <c r="K4070" s="59" t="s">
        <v>4634</v>
      </c>
      <c r="L4070" s="61" t="s">
        <v>113</v>
      </c>
      <c r="M4070" s="61">
        <f>VLOOKUP(H4070,zdroj!C:F,4,0)</f>
        <v>0</v>
      </c>
      <c r="N4070" s="61" t="str">
        <f t="shared" si="126"/>
        <v>katB</v>
      </c>
      <c r="P4070" s="73" t="str">
        <f t="shared" si="127"/>
        <v/>
      </c>
      <c r="Q4070" s="61" t="s">
        <v>30</v>
      </c>
    </row>
    <row r="4071" spans="8:17" x14ac:dyDescent="0.25">
      <c r="H4071" s="59">
        <v>33073</v>
      </c>
      <c r="I4071" s="59" t="s">
        <v>69</v>
      </c>
      <c r="J4071" s="59">
        <v>5973139</v>
      </c>
      <c r="K4071" s="59" t="s">
        <v>4635</v>
      </c>
      <c r="L4071" s="61" t="s">
        <v>113</v>
      </c>
      <c r="M4071" s="61">
        <f>VLOOKUP(H4071,zdroj!C:F,4,0)</f>
        <v>0</v>
      </c>
      <c r="N4071" s="61" t="str">
        <f t="shared" si="126"/>
        <v>katB</v>
      </c>
      <c r="P4071" s="73" t="str">
        <f t="shared" si="127"/>
        <v/>
      </c>
      <c r="Q4071" s="61" t="s">
        <v>30</v>
      </c>
    </row>
    <row r="4072" spans="8:17" x14ac:dyDescent="0.25">
      <c r="H4072" s="59">
        <v>33073</v>
      </c>
      <c r="I4072" s="59" t="s">
        <v>69</v>
      </c>
      <c r="J4072" s="59">
        <v>5973147</v>
      </c>
      <c r="K4072" s="59" t="s">
        <v>4636</v>
      </c>
      <c r="L4072" s="61" t="s">
        <v>113</v>
      </c>
      <c r="M4072" s="61">
        <f>VLOOKUP(H4072,zdroj!C:F,4,0)</f>
        <v>0</v>
      </c>
      <c r="N4072" s="61" t="str">
        <f t="shared" si="126"/>
        <v>katB</v>
      </c>
      <c r="P4072" s="73" t="str">
        <f t="shared" si="127"/>
        <v/>
      </c>
      <c r="Q4072" s="61" t="s">
        <v>31</v>
      </c>
    </row>
    <row r="4073" spans="8:17" x14ac:dyDescent="0.25">
      <c r="H4073" s="59">
        <v>33073</v>
      </c>
      <c r="I4073" s="59" t="s">
        <v>69</v>
      </c>
      <c r="J4073" s="59">
        <v>5973155</v>
      </c>
      <c r="K4073" s="59" t="s">
        <v>4637</v>
      </c>
      <c r="L4073" s="61" t="s">
        <v>113</v>
      </c>
      <c r="M4073" s="61">
        <f>VLOOKUP(H4073,zdroj!C:F,4,0)</f>
        <v>0</v>
      </c>
      <c r="N4073" s="61" t="str">
        <f t="shared" si="126"/>
        <v>katB</v>
      </c>
      <c r="P4073" s="73" t="str">
        <f t="shared" si="127"/>
        <v/>
      </c>
      <c r="Q4073" s="61" t="s">
        <v>30</v>
      </c>
    </row>
    <row r="4074" spans="8:17" x14ac:dyDescent="0.25">
      <c r="H4074" s="59">
        <v>33073</v>
      </c>
      <c r="I4074" s="59" t="s">
        <v>69</v>
      </c>
      <c r="J4074" s="59">
        <v>5973163</v>
      </c>
      <c r="K4074" s="59" t="s">
        <v>4638</v>
      </c>
      <c r="L4074" s="61" t="s">
        <v>113</v>
      </c>
      <c r="M4074" s="61">
        <f>VLOOKUP(H4074,zdroj!C:F,4,0)</f>
        <v>0</v>
      </c>
      <c r="N4074" s="61" t="str">
        <f t="shared" si="126"/>
        <v>katB</v>
      </c>
      <c r="P4074" s="73" t="str">
        <f t="shared" si="127"/>
        <v/>
      </c>
      <c r="Q4074" s="61" t="s">
        <v>30</v>
      </c>
    </row>
    <row r="4075" spans="8:17" x14ac:dyDescent="0.25">
      <c r="H4075" s="59">
        <v>33073</v>
      </c>
      <c r="I4075" s="59" t="s">
        <v>69</v>
      </c>
      <c r="J4075" s="59">
        <v>5973171</v>
      </c>
      <c r="K4075" s="59" t="s">
        <v>4639</v>
      </c>
      <c r="L4075" s="61" t="s">
        <v>113</v>
      </c>
      <c r="M4075" s="61">
        <f>VLOOKUP(H4075,zdroj!C:F,4,0)</f>
        <v>0</v>
      </c>
      <c r="N4075" s="61" t="str">
        <f t="shared" si="126"/>
        <v>katB</v>
      </c>
      <c r="P4075" s="73" t="str">
        <f t="shared" si="127"/>
        <v/>
      </c>
      <c r="Q4075" s="61" t="s">
        <v>30</v>
      </c>
    </row>
    <row r="4076" spans="8:17" x14ac:dyDescent="0.25">
      <c r="H4076" s="59">
        <v>33073</v>
      </c>
      <c r="I4076" s="59" t="s">
        <v>69</v>
      </c>
      <c r="J4076" s="59">
        <v>5973180</v>
      </c>
      <c r="K4076" s="59" t="s">
        <v>4640</v>
      </c>
      <c r="L4076" s="61" t="s">
        <v>113</v>
      </c>
      <c r="M4076" s="61">
        <f>VLOOKUP(H4076,zdroj!C:F,4,0)</f>
        <v>0</v>
      </c>
      <c r="N4076" s="61" t="str">
        <f t="shared" si="126"/>
        <v>katB</v>
      </c>
      <c r="P4076" s="73" t="str">
        <f t="shared" si="127"/>
        <v/>
      </c>
      <c r="Q4076" s="61" t="s">
        <v>30</v>
      </c>
    </row>
    <row r="4077" spans="8:17" x14ac:dyDescent="0.25">
      <c r="H4077" s="59">
        <v>33073</v>
      </c>
      <c r="I4077" s="59" t="s">
        <v>69</v>
      </c>
      <c r="J4077" s="59">
        <v>5973198</v>
      </c>
      <c r="K4077" s="59" t="s">
        <v>4641</v>
      </c>
      <c r="L4077" s="61" t="s">
        <v>113</v>
      </c>
      <c r="M4077" s="61">
        <f>VLOOKUP(H4077,zdroj!C:F,4,0)</f>
        <v>0</v>
      </c>
      <c r="N4077" s="61" t="str">
        <f t="shared" si="126"/>
        <v>katB</v>
      </c>
      <c r="P4077" s="73" t="str">
        <f t="shared" si="127"/>
        <v/>
      </c>
      <c r="Q4077" s="61" t="s">
        <v>30</v>
      </c>
    </row>
    <row r="4078" spans="8:17" x14ac:dyDescent="0.25">
      <c r="H4078" s="59">
        <v>33073</v>
      </c>
      <c r="I4078" s="59" t="s">
        <v>69</v>
      </c>
      <c r="J4078" s="59">
        <v>5973201</v>
      </c>
      <c r="K4078" s="59" t="s">
        <v>4642</v>
      </c>
      <c r="L4078" s="61" t="s">
        <v>113</v>
      </c>
      <c r="M4078" s="61">
        <f>VLOOKUP(H4078,zdroj!C:F,4,0)</f>
        <v>0</v>
      </c>
      <c r="N4078" s="61" t="str">
        <f t="shared" si="126"/>
        <v>katB</v>
      </c>
      <c r="P4078" s="73" t="str">
        <f t="shared" si="127"/>
        <v/>
      </c>
      <c r="Q4078" s="61" t="s">
        <v>30</v>
      </c>
    </row>
    <row r="4079" spans="8:17" x14ac:dyDescent="0.25">
      <c r="H4079" s="59">
        <v>33073</v>
      </c>
      <c r="I4079" s="59" t="s">
        <v>69</v>
      </c>
      <c r="J4079" s="59">
        <v>5973210</v>
      </c>
      <c r="K4079" s="59" t="s">
        <v>4643</v>
      </c>
      <c r="L4079" s="61" t="s">
        <v>113</v>
      </c>
      <c r="M4079" s="61">
        <f>VLOOKUP(H4079,zdroj!C:F,4,0)</f>
        <v>0</v>
      </c>
      <c r="N4079" s="61" t="str">
        <f t="shared" si="126"/>
        <v>katB</v>
      </c>
      <c r="P4079" s="73" t="str">
        <f t="shared" si="127"/>
        <v/>
      </c>
      <c r="Q4079" s="61" t="s">
        <v>30</v>
      </c>
    </row>
    <row r="4080" spans="8:17" x14ac:dyDescent="0.25">
      <c r="H4080" s="59">
        <v>33073</v>
      </c>
      <c r="I4080" s="59" t="s">
        <v>69</v>
      </c>
      <c r="J4080" s="59">
        <v>5973228</v>
      </c>
      <c r="K4080" s="59" t="s">
        <v>4644</v>
      </c>
      <c r="L4080" s="61" t="s">
        <v>113</v>
      </c>
      <c r="M4080" s="61">
        <f>VLOOKUP(H4080,zdroj!C:F,4,0)</f>
        <v>0</v>
      </c>
      <c r="N4080" s="61" t="str">
        <f t="shared" si="126"/>
        <v>katB</v>
      </c>
      <c r="P4080" s="73" t="str">
        <f t="shared" si="127"/>
        <v/>
      </c>
      <c r="Q4080" s="61" t="s">
        <v>30</v>
      </c>
    </row>
    <row r="4081" spans="8:17" x14ac:dyDescent="0.25">
      <c r="H4081" s="59">
        <v>33073</v>
      </c>
      <c r="I4081" s="59" t="s">
        <v>69</v>
      </c>
      <c r="J4081" s="59">
        <v>5973236</v>
      </c>
      <c r="K4081" s="59" t="s">
        <v>4645</v>
      </c>
      <c r="L4081" s="61" t="s">
        <v>113</v>
      </c>
      <c r="M4081" s="61">
        <f>VLOOKUP(H4081,zdroj!C:F,4,0)</f>
        <v>0</v>
      </c>
      <c r="N4081" s="61" t="str">
        <f t="shared" si="126"/>
        <v>katB</v>
      </c>
      <c r="P4081" s="73" t="str">
        <f t="shared" si="127"/>
        <v/>
      </c>
      <c r="Q4081" s="61" t="s">
        <v>30</v>
      </c>
    </row>
    <row r="4082" spans="8:17" x14ac:dyDescent="0.25">
      <c r="H4082" s="59">
        <v>33073</v>
      </c>
      <c r="I4082" s="59" t="s">
        <v>69</v>
      </c>
      <c r="J4082" s="59">
        <v>5973244</v>
      </c>
      <c r="K4082" s="59" t="s">
        <v>4646</v>
      </c>
      <c r="L4082" s="61" t="s">
        <v>113</v>
      </c>
      <c r="M4082" s="61">
        <f>VLOOKUP(H4082,zdroj!C:F,4,0)</f>
        <v>0</v>
      </c>
      <c r="N4082" s="61" t="str">
        <f t="shared" si="126"/>
        <v>katB</v>
      </c>
      <c r="P4082" s="73" t="str">
        <f t="shared" si="127"/>
        <v/>
      </c>
      <c r="Q4082" s="61" t="s">
        <v>30</v>
      </c>
    </row>
    <row r="4083" spans="8:17" x14ac:dyDescent="0.25">
      <c r="H4083" s="59">
        <v>33073</v>
      </c>
      <c r="I4083" s="59" t="s">
        <v>69</v>
      </c>
      <c r="J4083" s="59">
        <v>5973252</v>
      </c>
      <c r="K4083" s="59" t="s">
        <v>4647</v>
      </c>
      <c r="L4083" s="61" t="s">
        <v>113</v>
      </c>
      <c r="M4083" s="61">
        <f>VLOOKUP(H4083,zdroj!C:F,4,0)</f>
        <v>0</v>
      </c>
      <c r="N4083" s="61" t="str">
        <f t="shared" si="126"/>
        <v>katB</v>
      </c>
      <c r="P4083" s="73" t="str">
        <f t="shared" si="127"/>
        <v/>
      </c>
      <c r="Q4083" s="61" t="s">
        <v>30</v>
      </c>
    </row>
    <row r="4084" spans="8:17" x14ac:dyDescent="0.25">
      <c r="H4084" s="59">
        <v>33073</v>
      </c>
      <c r="I4084" s="59" t="s">
        <v>69</v>
      </c>
      <c r="J4084" s="59">
        <v>5973279</v>
      </c>
      <c r="K4084" s="59" t="s">
        <v>4648</v>
      </c>
      <c r="L4084" s="61" t="s">
        <v>113</v>
      </c>
      <c r="M4084" s="61">
        <f>VLOOKUP(H4084,zdroj!C:F,4,0)</f>
        <v>0</v>
      </c>
      <c r="N4084" s="61" t="str">
        <f t="shared" si="126"/>
        <v>katB</v>
      </c>
      <c r="P4084" s="73" t="str">
        <f t="shared" si="127"/>
        <v/>
      </c>
      <c r="Q4084" s="61" t="s">
        <v>30</v>
      </c>
    </row>
    <row r="4085" spans="8:17" x14ac:dyDescent="0.25">
      <c r="H4085" s="59">
        <v>33073</v>
      </c>
      <c r="I4085" s="59" t="s">
        <v>69</v>
      </c>
      <c r="J4085" s="59">
        <v>5973287</v>
      </c>
      <c r="K4085" s="59" t="s">
        <v>4649</v>
      </c>
      <c r="L4085" s="61" t="s">
        <v>113</v>
      </c>
      <c r="M4085" s="61">
        <f>VLOOKUP(H4085,zdroj!C:F,4,0)</f>
        <v>0</v>
      </c>
      <c r="N4085" s="61" t="str">
        <f t="shared" si="126"/>
        <v>katB</v>
      </c>
      <c r="P4085" s="73" t="str">
        <f t="shared" si="127"/>
        <v/>
      </c>
      <c r="Q4085" s="61" t="s">
        <v>30</v>
      </c>
    </row>
    <row r="4086" spans="8:17" x14ac:dyDescent="0.25">
      <c r="H4086" s="59">
        <v>33073</v>
      </c>
      <c r="I4086" s="59" t="s">
        <v>69</v>
      </c>
      <c r="J4086" s="59">
        <v>5973295</v>
      </c>
      <c r="K4086" s="59" t="s">
        <v>4650</v>
      </c>
      <c r="L4086" s="61" t="s">
        <v>113</v>
      </c>
      <c r="M4086" s="61">
        <f>VLOOKUP(H4086,zdroj!C:F,4,0)</f>
        <v>0</v>
      </c>
      <c r="N4086" s="61" t="str">
        <f t="shared" si="126"/>
        <v>katB</v>
      </c>
      <c r="P4086" s="73" t="str">
        <f t="shared" si="127"/>
        <v/>
      </c>
      <c r="Q4086" s="61" t="s">
        <v>30</v>
      </c>
    </row>
    <row r="4087" spans="8:17" x14ac:dyDescent="0.25">
      <c r="H4087" s="59">
        <v>33073</v>
      </c>
      <c r="I4087" s="59" t="s">
        <v>69</v>
      </c>
      <c r="J4087" s="59">
        <v>5973309</v>
      </c>
      <c r="K4087" s="59" t="s">
        <v>4651</v>
      </c>
      <c r="L4087" s="61" t="s">
        <v>113</v>
      </c>
      <c r="M4087" s="61">
        <f>VLOOKUP(H4087,zdroj!C:F,4,0)</f>
        <v>0</v>
      </c>
      <c r="N4087" s="61" t="str">
        <f t="shared" si="126"/>
        <v>katB</v>
      </c>
      <c r="P4087" s="73" t="str">
        <f t="shared" si="127"/>
        <v/>
      </c>
      <c r="Q4087" s="61" t="s">
        <v>30</v>
      </c>
    </row>
    <row r="4088" spans="8:17" x14ac:dyDescent="0.25">
      <c r="H4088" s="59">
        <v>33073</v>
      </c>
      <c r="I4088" s="59" t="s">
        <v>69</v>
      </c>
      <c r="J4088" s="59">
        <v>5973317</v>
      </c>
      <c r="K4088" s="59" t="s">
        <v>4652</v>
      </c>
      <c r="L4088" s="61" t="s">
        <v>113</v>
      </c>
      <c r="M4088" s="61">
        <f>VLOOKUP(H4088,zdroj!C:F,4,0)</f>
        <v>0</v>
      </c>
      <c r="N4088" s="61" t="str">
        <f t="shared" si="126"/>
        <v>katB</v>
      </c>
      <c r="P4088" s="73" t="str">
        <f t="shared" si="127"/>
        <v/>
      </c>
      <c r="Q4088" s="61" t="s">
        <v>30</v>
      </c>
    </row>
    <row r="4089" spans="8:17" x14ac:dyDescent="0.25">
      <c r="H4089" s="59">
        <v>33073</v>
      </c>
      <c r="I4089" s="59" t="s">
        <v>69</v>
      </c>
      <c r="J4089" s="59">
        <v>5973325</v>
      </c>
      <c r="K4089" s="59" t="s">
        <v>4653</v>
      </c>
      <c r="L4089" s="61" t="s">
        <v>113</v>
      </c>
      <c r="M4089" s="61">
        <f>VLOOKUP(H4089,zdroj!C:F,4,0)</f>
        <v>0</v>
      </c>
      <c r="N4089" s="61" t="str">
        <f t="shared" si="126"/>
        <v>katB</v>
      </c>
      <c r="P4089" s="73" t="str">
        <f t="shared" si="127"/>
        <v/>
      </c>
      <c r="Q4089" s="61" t="s">
        <v>30</v>
      </c>
    </row>
    <row r="4090" spans="8:17" x14ac:dyDescent="0.25">
      <c r="H4090" s="59">
        <v>33073</v>
      </c>
      <c r="I4090" s="59" t="s">
        <v>69</v>
      </c>
      <c r="J4090" s="59">
        <v>5973333</v>
      </c>
      <c r="K4090" s="59" t="s">
        <v>4654</v>
      </c>
      <c r="L4090" s="61" t="s">
        <v>113</v>
      </c>
      <c r="M4090" s="61">
        <f>VLOOKUP(H4090,zdroj!C:F,4,0)</f>
        <v>0</v>
      </c>
      <c r="N4090" s="61" t="str">
        <f t="shared" si="126"/>
        <v>katB</v>
      </c>
      <c r="P4090" s="73" t="str">
        <f t="shared" si="127"/>
        <v/>
      </c>
      <c r="Q4090" s="61" t="s">
        <v>30</v>
      </c>
    </row>
    <row r="4091" spans="8:17" x14ac:dyDescent="0.25">
      <c r="H4091" s="59">
        <v>33073</v>
      </c>
      <c r="I4091" s="59" t="s">
        <v>69</v>
      </c>
      <c r="J4091" s="59">
        <v>5973341</v>
      </c>
      <c r="K4091" s="59" t="s">
        <v>4655</v>
      </c>
      <c r="L4091" s="61" t="s">
        <v>113</v>
      </c>
      <c r="M4091" s="61">
        <f>VLOOKUP(H4091,zdroj!C:F,4,0)</f>
        <v>0</v>
      </c>
      <c r="N4091" s="61" t="str">
        <f t="shared" si="126"/>
        <v>katB</v>
      </c>
      <c r="P4091" s="73" t="str">
        <f t="shared" si="127"/>
        <v/>
      </c>
      <c r="Q4091" s="61" t="s">
        <v>30</v>
      </c>
    </row>
    <row r="4092" spans="8:17" x14ac:dyDescent="0.25">
      <c r="H4092" s="59">
        <v>33073</v>
      </c>
      <c r="I4092" s="59" t="s">
        <v>69</v>
      </c>
      <c r="J4092" s="59">
        <v>5973350</v>
      </c>
      <c r="K4092" s="59" t="s">
        <v>4656</v>
      </c>
      <c r="L4092" s="61" t="s">
        <v>113</v>
      </c>
      <c r="M4092" s="61">
        <f>VLOOKUP(H4092,zdroj!C:F,4,0)</f>
        <v>0</v>
      </c>
      <c r="N4092" s="61" t="str">
        <f t="shared" si="126"/>
        <v>katB</v>
      </c>
      <c r="P4092" s="73" t="str">
        <f t="shared" si="127"/>
        <v/>
      </c>
      <c r="Q4092" s="61" t="s">
        <v>30</v>
      </c>
    </row>
    <row r="4093" spans="8:17" x14ac:dyDescent="0.25">
      <c r="H4093" s="59">
        <v>33073</v>
      </c>
      <c r="I4093" s="59" t="s">
        <v>69</v>
      </c>
      <c r="J4093" s="59">
        <v>5973368</v>
      </c>
      <c r="K4093" s="59" t="s">
        <v>4657</v>
      </c>
      <c r="L4093" s="61" t="s">
        <v>113</v>
      </c>
      <c r="M4093" s="61">
        <f>VLOOKUP(H4093,zdroj!C:F,4,0)</f>
        <v>0</v>
      </c>
      <c r="N4093" s="61" t="str">
        <f t="shared" si="126"/>
        <v>katB</v>
      </c>
      <c r="P4093" s="73" t="str">
        <f t="shared" si="127"/>
        <v/>
      </c>
      <c r="Q4093" s="61" t="s">
        <v>30</v>
      </c>
    </row>
    <row r="4094" spans="8:17" x14ac:dyDescent="0.25">
      <c r="H4094" s="59">
        <v>33073</v>
      </c>
      <c r="I4094" s="59" t="s">
        <v>69</v>
      </c>
      <c r="J4094" s="59">
        <v>5973376</v>
      </c>
      <c r="K4094" s="59" t="s">
        <v>4658</v>
      </c>
      <c r="L4094" s="61" t="s">
        <v>113</v>
      </c>
      <c r="M4094" s="61">
        <f>VLOOKUP(H4094,zdroj!C:F,4,0)</f>
        <v>0</v>
      </c>
      <c r="N4094" s="61" t="str">
        <f t="shared" si="126"/>
        <v>katB</v>
      </c>
      <c r="P4094" s="73" t="str">
        <f t="shared" si="127"/>
        <v/>
      </c>
      <c r="Q4094" s="61" t="s">
        <v>30</v>
      </c>
    </row>
    <row r="4095" spans="8:17" x14ac:dyDescent="0.25">
      <c r="H4095" s="59">
        <v>33073</v>
      </c>
      <c r="I4095" s="59" t="s">
        <v>69</v>
      </c>
      <c r="J4095" s="59">
        <v>5973384</v>
      </c>
      <c r="K4095" s="59" t="s">
        <v>4659</v>
      </c>
      <c r="L4095" s="61" t="s">
        <v>113</v>
      </c>
      <c r="M4095" s="61">
        <f>VLOOKUP(H4095,zdroj!C:F,4,0)</f>
        <v>0</v>
      </c>
      <c r="N4095" s="61" t="str">
        <f t="shared" si="126"/>
        <v>katB</v>
      </c>
      <c r="P4095" s="73" t="str">
        <f t="shared" si="127"/>
        <v/>
      </c>
      <c r="Q4095" s="61" t="s">
        <v>30</v>
      </c>
    </row>
    <row r="4096" spans="8:17" x14ac:dyDescent="0.25">
      <c r="H4096" s="59">
        <v>33073</v>
      </c>
      <c r="I4096" s="59" t="s">
        <v>69</v>
      </c>
      <c r="J4096" s="59">
        <v>5973392</v>
      </c>
      <c r="K4096" s="59" t="s">
        <v>4660</v>
      </c>
      <c r="L4096" s="61" t="s">
        <v>113</v>
      </c>
      <c r="M4096" s="61">
        <f>VLOOKUP(H4096,zdroj!C:F,4,0)</f>
        <v>0</v>
      </c>
      <c r="N4096" s="61" t="str">
        <f t="shared" si="126"/>
        <v>katB</v>
      </c>
      <c r="P4096" s="73" t="str">
        <f t="shared" si="127"/>
        <v/>
      </c>
      <c r="Q4096" s="61" t="s">
        <v>30</v>
      </c>
    </row>
    <row r="4097" spans="8:17" x14ac:dyDescent="0.25">
      <c r="H4097" s="59">
        <v>33073</v>
      </c>
      <c r="I4097" s="59" t="s">
        <v>69</v>
      </c>
      <c r="J4097" s="59">
        <v>5973406</v>
      </c>
      <c r="K4097" s="59" t="s">
        <v>4661</v>
      </c>
      <c r="L4097" s="61" t="s">
        <v>113</v>
      </c>
      <c r="M4097" s="61">
        <f>VLOOKUP(H4097,zdroj!C:F,4,0)</f>
        <v>0</v>
      </c>
      <c r="N4097" s="61" t="str">
        <f t="shared" si="126"/>
        <v>katB</v>
      </c>
      <c r="P4097" s="73" t="str">
        <f t="shared" si="127"/>
        <v/>
      </c>
      <c r="Q4097" s="61" t="s">
        <v>30</v>
      </c>
    </row>
    <row r="4098" spans="8:17" x14ac:dyDescent="0.25">
      <c r="H4098" s="59">
        <v>33073</v>
      </c>
      <c r="I4098" s="59" t="s">
        <v>69</v>
      </c>
      <c r="J4098" s="59">
        <v>5973414</v>
      </c>
      <c r="K4098" s="59" t="s">
        <v>4662</v>
      </c>
      <c r="L4098" s="61" t="s">
        <v>113</v>
      </c>
      <c r="M4098" s="61">
        <f>VLOOKUP(H4098,zdroj!C:F,4,0)</f>
        <v>0</v>
      </c>
      <c r="N4098" s="61" t="str">
        <f t="shared" si="126"/>
        <v>katB</v>
      </c>
      <c r="P4098" s="73" t="str">
        <f t="shared" si="127"/>
        <v/>
      </c>
      <c r="Q4098" s="61" t="s">
        <v>30</v>
      </c>
    </row>
    <row r="4099" spans="8:17" x14ac:dyDescent="0.25">
      <c r="H4099" s="59">
        <v>33073</v>
      </c>
      <c r="I4099" s="59" t="s">
        <v>69</v>
      </c>
      <c r="J4099" s="59">
        <v>5973422</v>
      </c>
      <c r="K4099" s="59" t="s">
        <v>4663</v>
      </c>
      <c r="L4099" s="61" t="s">
        <v>113</v>
      </c>
      <c r="M4099" s="61">
        <f>VLOOKUP(H4099,zdroj!C:F,4,0)</f>
        <v>0</v>
      </c>
      <c r="N4099" s="61" t="str">
        <f t="shared" si="126"/>
        <v>katB</v>
      </c>
      <c r="P4099" s="73" t="str">
        <f t="shared" si="127"/>
        <v/>
      </c>
      <c r="Q4099" s="61" t="s">
        <v>30</v>
      </c>
    </row>
    <row r="4100" spans="8:17" x14ac:dyDescent="0.25">
      <c r="H4100" s="59">
        <v>33073</v>
      </c>
      <c r="I4100" s="59" t="s">
        <v>69</v>
      </c>
      <c r="J4100" s="59">
        <v>5973431</v>
      </c>
      <c r="K4100" s="59" t="s">
        <v>4664</v>
      </c>
      <c r="L4100" s="61" t="s">
        <v>113</v>
      </c>
      <c r="M4100" s="61">
        <f>VLOOKUP(H4100,zdroj!C:F,4,0)</f>
        <v>0</v>
      </c>
      <c r="N4100" s="61" t="str">
        <f t="shared" si="126"/>
        <v>katB</v>
      </c>
      <c r="P4100" s="73" t="str">
        <f t="shared" si="127"/>
        <v/>
      </c>
      <c r="Q4100" s="61" t="s">
        <v>30</v>
      </c>
    </row>
    <row r="4101" spans="8:17" x14ac:dyDescent="0.25">
      <c r="H4101" s="59">
        <v>33073</v>
      </c>
      <c r="I4101" s="59" t="s">
        <v>69</v>
      </c>
      <c r="J4101" s="59">
        <v>5973449</v>
      </c>
      <c r="K4101" s="59" t="s">
        <v>4665</v>
      </c>
      <c r="L4101" s="61" t="s">
        <v>113</v>
      </c>
      <c r="M4101" s="61">
        <f>VLOOKUP(H4101,zdroj!C:F,4,0)</f>
        <v>0</v>
      </c>
      <c r="N4101" s="61" t="str">
        <f t="shared" si="126"/>
        <v>katB</v>
      </c>
      <c r="P4101" s="73" t="str">
        <f t="shared" si="127"/>
        <v/>
      </c>
      <c r="Q4101" s="61" t="s">
        <v>30</v>
      </c>
    </row>
    <row r="4102" spans="8:17" x14ac:dyDescent="0.25">
      <c r="H4102" s="59">
        <v>33073</v>
      </c>
      <c r="I4102" s="59" t="s">
        <v>69</v>
      </c>
      <c r="J4102" s="59">
        <v>5973457</v>
      </c>
      <c r="K4102" s="59" t="s">
        <v>4666</v>
      </c>
      <c r="L4102" s="61" t="s">
        <v>113</v>
      </c>
      <c r="M4102" s="61">
        <f>VLOOKUP(H4102,zdroj!C:F,4,0)</f>
        <v>0</v>
      </c>
      <c r="N4102" s="61" t="str">
        <f t="shared" si="126"/>
        <v>katB</v>
      </c>
      <c r="P4102" s="73" t="str">
        <f t="shared" si="127"/>
        <v/>
      </c>
      <c r="Q4102" s="61" t="s">
        <v>30</v>
      </c>
    </row>
    <row r="4103" spans="8:17" x14ac:dyDescent="0.25">
      <c r="H4103" s="59">
        <v>33073</v>
      </c>
      <c r="I4103" s="59" t="s">
        <v>69</v>
      </c>
      <c r="J4103" s="59">
        <v>5973473</v>
      </c>
      <c r="K4103" s="59" t="s">
        <v>4667</v>
      </c>
      <c r="L4103" s="61" t="s">
        <v>81</v>
      </c>
      <c r="M4103" s="61">
        <f>VLOOKUP(H4103,zdroj!C:F,4,0)</f>
        <v>0</v>
      </c>
      <c r="N4103" s="61" t="str">
        <f t="shared" ref="N4103:N4166" si="128">IF(M4103="A",IF(L4103="katA","katB",L4103),L4103)</f>
        <v>-</v>
      </c>
      <c r="P4103" s="73" t="str">
        <f t="shared" ref="P4103:P4166" si="129">IF(O4103="A",1,"")</f>
        <v/>
      </c>
      <c r="Q4103" s="61" t="s">
        <v>86</v>
      </c>
    </row>
    <row r="4104" spans="8:17" x14ac:dyDescent="0.25">
      <c r="H4104" s="59">
        <v>33073</v>
      </c>
      <c r="I4104" s="59" t="s">
        <v>69</v>
      </c>
      <c r="J4104" s="59">
        <v>5973481</v>
      </c>
      <c r="K4104" s="59" t="s">
        <v>4668</v>
      </c>
      <c r="L4104" s="61" t="s">
        <v>81</v>
      </c>
      <c r="M4104" s="61">
        <f>VLOOKUP(H4104,zdroj!C:F,4,0)</f>
        <v>0</v>
      </c>
      <c r="N4104" s="61" t="str">
        <f t="shared" si="128"/>
        <v>-</v>
      </c>
      <c r="P4104" s="73" t="str">
        <f t="shared" si="129"/>
        <v/>
      </c>
      <c r="Q4104" s="61" t="s">
        <v>86</v>
      </c>
    </row>
    <row r="4105" spans="8:17" x14ac:dyDescent="0.25">
      <c r="H4105" s="59">
        <v>33073</v>
      </c>
      <c r="I4105" s="59" t="s">
        <v>69</v>
      </c>
      <c r="J4105" s="59">
        <v>5973490</v>
      </c>
      <c r="K4105" s="59" t="s">
        <v>4669</v>
      </c>
      <c r="L4105" s="61" t="s">
        <v>81</v>
      </c>
      <c r="M4105" s="61">
        <f>VLOOKUP(H4105,zdroj!C:F,4,0)</f>
        <v>0</v>
      </c>
      <c r="N4105" s="61" t="str">
        <f t="shared" si="128"/>
        <v>-</v>
      </c>
      <c r="P4105" s="73" t="str">
        <f t="shared" si="129"/>
        <v/>
      </c>
      <c r="Q4105" s="61" t="s">
        <v>88</v>
      </c>
    </row>
    <row r="4106" spans="8:17" x14ac:dyDescent="0.25">
      <c r="H4106" s="59">
        <v>33073</v>
      </c>
      <c r="I4106" s="59" t="s">
        <v>69</v>
      </c>
      <c r="J4106" s="59">
        <v>5973503</v>
      </c>
      <c r="K4106" s="59" t="s">
        <v>4670</v>
      </c>
      <c r="L4106" s="61" t="s">
        <v>81</v>
      </c>
      <c r="M4106" s="61">
        <f>VLOOKUP(H4106,zdroj!C:F,4,0)</f>
        <v>0</v>
      </c>
      <c r="N4106" s="61" t="str">
        <f t="shared" si="128"/>
        <v>-</v>
      </c>
      <c r="P4106" s="73" t="str">
        <f t="shared" si="129"/>
        <v/>
      </c>
      <c r="Q4106" s="61" t="s">
        <v>86</v>
      </c>
    </row>
    <row r="4107" spans="8:17" x14ac:dyDescent="0.25">
      <c r="H4107" s="59">
        <v>33073</v>
      </c>
      <c r="I4107" s="59" t="s">
        <v>69</v>
      </c>
      <c r="J4107" s="59">
        <v>26075351</v>
      </c>
      <c r="K4107" s="59" t="s">
        <v>4671</v>
      </c>
      <c r="L4107" s="61" t="s">
        <v>113</v>
      </c>
      <c r="M4107" s="61">
        <f>VLOOKUP(H4107,zdroj!C:F,4,0)</f>
        <v>0</v>
      </c>
      <c r="N4107" s="61" t="str">
        <f t="shared" si="128"/>
        <v>katB</v>
      </c>
      <c r="P4107" s="73" t="str">
        <f t="shared" si="129"/>
        <v/>
      </c>
      <c r="Q4107" s="61" t="s">
        <v>30</v>
      </c>
    </row>
    <row r="4108" spans="8:17" x14ac:dyDescent="0.25">
      <c r="H4108" s="59">
        <v>33073</v>
      </c>
      <c r="I4108" s="59" t="s">
        <v>69</v>
      </c>
      <c r="J4108" s="59">
        <v>26337380</v>
      </c>
      <c r="K4108" s="59" t="s">
        <v>4672</v>
      </c>
      <c r="L4108" s="61" t="s">
        <v>113</v>
      </c>
      <c r="M4108" s="61">
        <f>VLOOKUP(H4108,zdroj!C:F,4,0)</f>
        <v>0</v>
      </c>
      <c r="N4108" s="61" t="str">
        <f t="shared" si="128"/>
        <v>katB</v>
      </c>
      <c r="P4108" s="73" t="str">
        <f t="shared" si="129"/>
        <v/>
      </c>
      <c r="Q4108" s="61" t="s">
        <v>30</v>
      </c>
    </row>
    <row r="4109" spans="8:17" x14ac:dyDescent="0.25">
      <c r="H4109" s="59">
        <v>33073</v>
      </c>
      <c r="I4109" s="59" t="s">
        <v>69</v>
      </c>
      <c r="J4109" s="59">
        <v>27443451</v>
      </c>
      <c r="K4109" s="59" t="s">
        <v>4673</v>
      </c>
      <c r="L4109" s="61" t="s">
        <v>113</v>
      </c>
      <c r="M4109" s="61">
        <f>VLOOKUP(H4109,zdroj!C:F,4,0)</f>
        <v>0</v>
      </c>
      <c r="N4109" s="61" t="str">
        <f t="shared" si="128"/>
        <v>katB</v>
      </c>
      <c r="P4109" s="73" t="str">
        <f t="shared" si="129"/>
        <v/>
      </c>
      <c r="Q4109" s="61" t="s">
        <v>30</v>
      </c>
    </row>
    <row r="4110" spans="8:17" x14ac:dyDescent="0.25">
      <c r="H4110" s="59">
        <v>33073</v>
      </c>
      <c r="I4110" s="59" t="s">
        <v>69</v>
      </c>
      <c r="J4110" s="59">
        <v>28058682</v>
      </c>
      <c r="K4110" s="59" t="s">
        <v>4674</v>
      </c>
      <c r="L4110" s="61" t="s">
        <v>113</v>
      </c>
      <c r="M4110" s="61">
        <f>VLOOKUP(H4110,zdroj!C:F,4,0)</f>
        <v>0</v>
      </c>
      <c r="N4110" s="61" t="str">
        <f t="shared" si="128"/>
        <v>katB</v>
      </c>
      <c r="P4110" s="73" t="str">
        <f t="shared" si="129"/>
        <v/>
      </c>
      <c r="Q4110" s="61" t="s">
        <v>30</v>
      </c>
    </row>
    <row r="4111" spans="8:17" x14ac:dyDescent="0.25">
      <c r="H4111" s="59">
        <v>33073</v>
      </c>
      <c r="I4111" s="59" t="s">
        <v>69</v>
      </c>
      <c r="J4111" s="59">
        <v>28058691</v>
      </c>
      <c r="K4111" s="59" t="s">
        <v>4675</v>
      </c>
      <c r="L4111" s="61" t="s">
        <v>113</v>
      </c>
      <c r="M4111" s="61">
        <f>VLOOKUP(H4111,zdroj!C:F,4,0)</f>
        <v>0</v>
      </c>
      <c r="N4111" s="61" t="str">
        <f t="shared" si="128"/>
        <v>katB</v>
      </c>
      <c r="P4111" s="73" t="str">
        <f t="shared" si="129"/>
        <v/>
      </c>
      <c r="Q4111" s="61" t="s">
        <v>30</v>
      </c>
    </row>
    <row r="4112" spans="8:17" x14ac:dyDescent="0.25">
      <c r="H4112" s="59">
        <v>33073</v>
      </c>
      <c r="I4112" s="59" t="s">
        <v>69</v>
      </c>
      <c r="J4112" s="59">
        <v>28240979</v>
      </c>
      <c r="K4112" s="59" t="s">
        <v>4676</v>
      </c>
      <c r="L4112" s="61" t="s">
        <v>113</v>
      </c>
      <c r="M4112" s="61">
        <f>VLOOKUP(H4112,zdroj!C:F,4,0)</f>
        <v>0</v>
      </c>
      <c r="N4112" s="61" t="str">
        <f t="shared" si="128"/>
        <v>katB</v>
      </c>
      <c r="P4112" s="73" t="str">
        <f t="shared" si="129"/>
        <v/>
      </c>
      <c r="Q4112" s="61" t="s">
        <v>30</v>
      </c>
    </row>
    <row r="4113" spans="8:17" x14ac:dyDescent="0.25">
      <c r="H4113" s="59">
        <v>33073</v>
      </c>
      <c r="I4113" s="59" t="s">
        <v>69</v>
      </c>
      <c r="J4113" s="59">
        <v>28240987</v>
      </c>
      <c r="K4113" s="59" t="s">
        <v>4677</v>
      </c>
      <c r="L4113" s="61" t="s">
        <v>113</v>
      </c>
      <c r="M4113" s="61">
        <f>VLOOKUP(H4113,zdroj!C:F,4,0)</f>
        <v>0</v>
      </c>
      <c r="N4113" s="61" t="str">
        <f t="shared" si="128"/>
        <v>katB</v>
      </c>
      <c r="P4113" s="73" t="str">
        <f t="shared" si="129"/>
        <v/>
      </c>
      <c r="Q4113" s="61" t="s">
        <v>31</v>
      </c>
    </row>
    <row r="4114" spans="8:17" x14ac:dyDescent="0.25">
      <c r="H4114" s="59">
        <v>33073</v>
      </c>
      <c r="I4114" s="59" t="s">
        <v>69</v>
      </c>
      <c r="J4114" s="59">
        <v>28240995</v>
      </c>
      <c r="K4114" s="59" t="s">
        <v>4678</v>
      </c>
      <c r="L4114" s="61" t="s">
        <v>113</v>
      </c>
      <c r="M4114" s="61">
        <f>VLOOKUP(H4114,zdroj!C:F,4,0)</f>
        <v>0</v>
      </c>
      <c r="N4114" s="61" t="str">
        <f t="shared" si="128"/>
        <v>katB</v>
      </c>
      <c r="P4114" s="73" t="str">
        <f t="shared" si="129"/>
        <v/>
      </c>
      <c r="Q4114" s="61" t="s">
        <v>30</v>
      </c>
    </row>
    <row r="4115" spans="8:17" x14ac:dyDescent="0.25">
      <c r="H4115" s="59">
        <v>33073</v>
      </c>
      <c r="I4115" s="59" t="s">
        <v>69</v>
      </c>
      <c r="J4115" s="59">
        <v>28241002</v>
      </c>
      <c r="K4115" s="59" t="s">
        <v>4679</v>
      </c>
      <c r="L4115" s="61" t="s">
        <v>113</v>
      </c>
      <c r="M4115" s="61">
        <f>VLOOKUP(H4115,zdroj!C:F,4,0)</f>
        <v>0</v>
      </c>
      <c r="N4115" s="61" t="str">
        <f t="shared" si="128"/>
        <v>katB</v>
      </c>
      <c r="P4115" s="73" t="str">
        <f t="shared" si="129"/>
        <v/>
      </c>
      <c r="Q4115" s="61" t="s">
        <v>30</v>
      </c>
    </row>
    <row r="4116" spans="8:17" x14ac:dyDescent="0.25">
      <c r="H4116" s="59">
        <v>33073</v>
      </c>
      <c r="I4116" s="59" t="s">
        <v>69</v>
      </c>
      <c r="J4116" s="59">
        <v>28275713</v>
      </c>
      <c r="K4116" s="59" t="s">
        <v>4680</v>
      </c>
      <c r="L4116" s="61" t="s">
        <v>113</v>
      </c>
      <c r="M4116" s="61">
        <f>VLOOKUP(H4116,zdroj!C:F,4,0)</f>
        <v>0</v>
      </c>
      <c r="N4116" s="61" t="str">
        <f t="shared" si="128"/>
        <v>katB</v>
      </c>
      <c r="P4116" s="73" t="str">
        <f t="shared" si="129"/>
        <v/>
      </c>
      <c r="Q4116" s="61" t="s">
        <v>30</v>
      </c>
    </row>
    <row r="4117" spans="8:17" x14ac:dyDescent="0.25">
      <c r="H4117" s="59">
        <v>33073</v>
      </c>
      <c r="I4117" s="59" t="s">
        <v>69</v>
      </c>
      <c r="J4117" s="59">
        <v>28334434</v>
      </c>
      <c r="K4117" s="59" t="s">
        <v>4681</v>
      </c>
      <c r="L4117" s="61" t="s">
        <v>113</v>
      </c>
      <c r="M4117" s="61">
        <f>VLOOKUP(H4117,zdroj!C:F,4,0)</f>
        <v>0</v>
      </c>
      <c r="N4117" s="61" t="str">
        <f t="shared" si="128"/>
        <v>katB</v>
      </c>
      <c r="P4117" s="73" t="str">
        <f t="shared" si="129"/>
        <v/>
      </c>
      <c r="Q4117" s="61" t="s">
        <v>30</v>
      </c>
    </row>
    <row r="4118" spans="8:17" x14ac:dyDescent="0.25">
      <c r="H4118" s="59">
        <v>33073</v>
      </c>
      <c r="I4118" s="59" t="s">
        <v>69</v>
      </c>
      <c r="J4118" s="59">
        <v>28334442</v>
      </c>
      <c r="K4118" s="59" t="s">
        <v>4682</v>
      </c>
      <c r="L4118" s="61" t="s">
        <v>113</v>
      </c>
      <c r="M4118" s="61">
        <f>VLOOKUP(H4118,zdroj!C:F,4,0)</f>
        <v>0</v>
      </c>
      <c r="N4118" s="61" t="str">
        <f t="shared" si="128"/>
        <v>katB</v>
      </c>
      <c r="P4118" s="73" t="str">
        <f t="shared" si="129"/>
        <v/>
      </c>
      <c r="Q4118" s="61" t="s">
        <v>30</v>
      </c>
    </row>
    <row r="4119" spans="8:17" x14ac:dyDescent="0.25">
      <c r="H4119" s="59">
        <v>33073</v>
      </c>
      <c r="I4119" s="59" t="s">
        <v>69</v>
      </c>
      <c r="J4119" s="59">
        <v>40756025</v>
      </c>
      <c r="K4119" s="59" t="s">
        <v>4683</v>
      </c>
      <c r="L4119" s="61" t="s">
        <v>113</v>
      </c>
      <c r="M4119" s="61">
        <f>VLOOKUP(H4119,zdroj!C:F,4,0)</f>
        <v>0</v>
      </c>
      <c r="N4119" s="61" t="str">
        <f t="shared" si="128"/>
        <v>katB</v>
      </c>
      <c r="P4119" s="73" t="str">
        <f t="shared" si="129"/>
        <v/>
      </c>
      <c r="Q4119" s="61" t="s">
        <v>30</v>
      </c>
    </row>
    <row r="4120" spans="8:17" x14ac:dyDescent="0.25">
      <c r="H4120" s="59">
        <v>33073</v>
      </c>
      <c r="I4120" s="59" t="s">
        <v>69</v>
      </c>
      <c r="J4120" s="59">
        <v>40822141</v>
      </c>
      <c r="K4120" s="59" t="s">
        <v>4684</v>
      </c>
      <c r="L4120" s="61" t="s">
        <v>113</v>
      </c>
      <c r="M4120" s="61">
        <f>VLOOKUP(H4120,zdroj!C:F,4,0)</f>
        <v>0</v>
      </c>
      <c r="N4120" s="61" t="str">
        <f t="shared" si="128"/>
        <v>katB</v>
      </c>
      <c r="P4120" s="73" t="str">
        <f t="shared" si="129"/>
        <v/>
      </c>
      <c r="Q4120" s="61" t="s">
        <v>30</v>
      </c>
    </row>
    <row r="4121" spans="8:17" x14ac:dyDescent="0.25">
      <c r="H4121" s="59">
        <v>33073</v>
      </c>
      <c r="I4121" s="59" t="s">
        <v>69</v>
      </c>
      <c r="J4121" s="59">
        <v>40875164</v>
      </c>
      <c r="K4121" s="59" t="s">
        <v>4685</v>
      </c>
      <c r="L4121" s="61" t="s">
        <v>113</v>
      </c>
      <c r="M4121" s="61">
        <f>VLOOKUP(H4121,zdroj!C:F,4,0)</f>
        <v>0</v>
      </c>
      <c r="N4121" s="61" t="str">
        <f t="shared" si="128"/>
        <v>katB</v>
      </c>
      <c r="P4121" s="73" t="str">
        <f t="shared" si="129"/>
        <v/>
      </c>
      <c r="Q4121" s="61" t="s">
        <v>30</v>
      </c>
    </row>
    <row r="4122" spans="8:17" x14ac:dyDescent="0.25">
      <c r="H4122" s="59">
        <v>33073</v>
      </c>
      <c r="I4122" s="59" t="s">
        <v>69</v>
      </c>
      <c r="J4122" s="59">
        <v>40876161</v>
      </c>
      <c r="K4122" s="59" t="s">
        <v>4686</v>
      </c>
      <c r="L4122" s="61" t="s">
        <v>113</v>
      </c>
      <c r="M4122" s="61">
        <f>VLOOKUP(H4122,zdroj!C:F,4,0)</f>
        <v>0</v>
      </c>
      <c r="N4122" s="61" t="str">
        <f t="shared" si="128"/>
        <v>katB</v>
      </c>
      <c r="P4122" s="73" t="str">
        <f t="shared" si="129"/>
        <v/>
      </c>
      <c r="Q4122" s="61" t="s">
        <v>30</v>
      </c>
    </row>
    <row r="4123" spans="8:17" x14ac:dyDescent="0.25">
      <c r="H4123" s="59">
        <v>33073</v>
      </c>
      <c r="I4123" s="59" t="s">
        <v>69</v>
      </c>
      <c r="J4123" s="59">
        <v>40936678</v>
      </c>
      <c r="K4123" s="59" t="s">
        <v>4687</v>
      </c>
      <c r="L4123" s="61" t="s">
        <v>113</v>
      </c>
      <c r="M4123" s="61">
        <f>VLOOKUP(H4123,zdroj!C:F,4,0)</f>
        <v>0</v>
      </c>
      <c r="N4123" s="61" t="str">
        <f t="shared" si="128"/>
        <v>katB</v>
      </c>
      <c r="P4123" s="73" t="str">
        <f t="shared" si="129"/>
        <v/>
      </c>
      <c r="Q4123" s="61" t="s">
        <v>30</v>
      </c>
    </row>
    <row r="4124" spans="8:17" x14ac:dyDescent="0.25">
      <c r="H4124" s="59">
        <v>33073</v>
      </c>
      <c r="I4124" s="59" t="s">
        <v>69</v>
      </c>
      <c r="J4124" s="59">
        <v>40938611</v>
      </c>
      <c r="K4124" s="59" t="s">
        <v>4688</v>
      </c>
      <c r="L4124" s="61" t="s">
        <v>113</v>
      </c>
      <c r="M4124" s="61">
        <f>VLOOKUP(H4124,zdroj!C:F,4,0)</f>
        <v>0</v>
      </c>
      <c r="N4124" s="61" t="str">
        <f t="shared" si="128"/>
        <v>katB</v>
      </c>
      <c r="P4124" s="73" t="str">
        <f t="shared" si="129"/>
        <v/>
      </c>
      <c r="Q4124" s="61" t="s">
        <v>30</v>
      </c>
    </row>
    <row r="4125" spans="8:17" x14ac:dyDescent="0.25">
      <c r="H4125" s="59">
        <v>33073</v>
      </c>
      <c r="I4125" s="59" t="s">
        <v>69</v>
      </c>
      <c r="J4125" s="59">
        <v>40939022</v>
      </c>
      <c r="K4125" s="59" t="s">
        <v>4689</v>
      </c>
      <c r="L4125" s="61" t="s">
        <v>113</v>
      </c>
      <c r="M4125" s="61">
        <f>VLOOKUP(H4125,zdroj!C:F,4,0)</f>
        <v>0</v>
      </c>
      <c r="N4125" s="61" t="str">
        <f t="shared" si="128"/>
        <v>katB</v>
      </c>
      <c r="P4125" s="73" t="str">
        <f t="shared" si="129"/>
        <v/>
      </c>
      <c r="Q4125" s="61" t="s">
        <v>30</v>
      </c>
    </row>
    <row r="4126" spans="8:17" x14ac:dyDescent="0.25">
      <c r="H4126" s="59">
        <v>33073</v>
      </c>
      <c r="I4126" s="59" t="s">
        <v>69</v>
      </c>
      <c r="J4126" s="59">
        <v>40939561</v>
      </c>
      <c r="K4126" s="59" t="s">
        <v>4690</v>
      </c>
      <c r="L4126" s="61" t="s">
        <v>113</v>
      </c>
      <c r="M4126" s="61">
        <f>VLOOKUP(H4126,zdroj!C:F,4,0)</f>
        <v>0</v>
      </c>
      <c r="N4126" s="61" t="str">
        <f t="shared" si="128"/>
        <v>katB</v>
      </c>
      <c r="P4126" s="73" t="str">
        <f t="shared" si="129"/>
        <v/>
      </c>
      <c r="Q4126" s="61" t="s">
        <v>30</v>
      </c>
    </row>
    <row r="4127" spans="8:17" x14ac:dyDescent="0.25">
      <c r="H4127" s="59">
        <v>33073</v>
      </c>
      <c r="I4127" s="59" t="s">
        <v>69</v>
      </c>
      <c r="J4127" s="59">
        <v>41361121</v>
      </c>
      <c r="K4127" s="59" t="s">
        <v>4691</v>
      </c>
      <c r="L4127" s="61" t="s">
        <v>113</v>
      </c>
      <c r="M4127" s="61">
        <f>VLOOKUP(H4127,zdroj!C:F,4,0)</f>
        <v>0</v>
      </c>
      <c r="N4127" s="61" t="str">
        <f t="shared" si="128"/>
        <v>katB</v>
      </c>
      <c r="P4127" s="73" t="str">
        <f t="shared" si="129"/>
        <v/>
      </c>
      <c r="Q4127" s="61" t="s">
        <v>30</v>
      </c>
    </row>
    <row r="4128" spans="8:17" x14ac:dyDescent="0.25">
      <c r="H4128" s="59">
        <v>33073</v>
      </c>
      <c r="I4128" s="59" t="s">
        <v>69</v>
      </c>
      <c r="J4128" s="59">
        <v>41572254</v>
      </c>
      <c r="K4128" s="59" t="s">
        <v>4692</v>
      </c>
      <c r="L4128" s="61" t="s">
        <v>113</v>
      </c>
      <c r="M4128" s="61">
        <f>VLOOKUP(H4128,zdroj!C:F,4,0)</f>
        <v>0</v>
      </c>
      <c r="N4128" s="61" t="str">
        <f t="shared" si="128"/>
        <v>katB</v>
      </c>
      <c r="P4128" s="73" t="str">
        <f t="shared" si="129"/>
        <v/>
      </c>
      <c r="Q4128" s="61" t="s">
        <v>30</v>
      </c>
    </row>
    <row r="4129" spans="8:17" x14ac:dyDescent="0.25">
      <c r="H4129" s="59">
        <v>33073</v>
      </c>
      <c r="I4129" s="59" t="s">
        <v>69</v>
      </c>
      <c r="J4129" s="59">
        <v>41697251</v>
      </c>
      <c r="K4129" s="59" t="s">
        <v>4693</v>
      </c>
      <c r="L4129" s="61" t="s">
        <v>113</v>
      </c>
      <c r="M4129" s="61">
        <f>VLOOKUP(H4129,zdroj!C:F,4,0)</f>
        <v>0</v>
      </c>
      <c r="N4129" s="61" t="str">
        <f t="shared" si="128"/>
        <v>katB</v>
      </c>
      <c r="P4129" s="73" t="str">
        <f t="shared" si="129"/>
        <v/>
      </c>
      <c r="Q4129" s="61" t="s">
        <v>30</v>
      </c>
    </row>
    <row r="4130" spans="8:17" x14ac:dyDescent="0.25">
      <c r="H4130" s="59">
        <v>33073</v>
      </c>
      <c r="I4130" s="59" t="s">
        <v>69</v>
      </c>
      <c r="J4130" s="59">
        <v>41831365</v>
      </c>
      <c r="K4130" s="59" t="s">
        <v>4694</v>
      </c>
      <c r="L4130" s="61" t="s">
        <v>113</v>
      </c>
      <c r="M4130" s="61">
        <f>VLOOKUP(H4130,zdroj!C:F,4,0)</f>
        <v>0</v>
      </c>
      <c r="N4130" s="61" t="str">
        <f t="shared" si="128"/>
        <v>katB</v>
      </c>
      <c r="P4130" s="73" t="str">
        <f t="shared" si="129"/>
        <v/>
      </c>
      <c r="Q4130" s="61" t="s">
        <v>30</v>
      </c>
    </row>
    <row r="4131" spans="8:17" x14ac:dyDescent="0.25">
      <c r="H4131" s="59">
        <v>33073</v>
      </c>
      <c r="I4131" s="59" t="s">
        <v>69</v>
      </c>
      <c r="J4131" s="59">
        <v>42312027</v>
      </c>
      <c r="K4131" s="59" t="s">
        <v>4695</v>
      </c>
      <c r="L4131" s="61" t="s">
        <v>113</v>
      </c>
      <c r="M4131" s="61">
        <f>VLOOKUP(H4131,zdroj!C:F,4,0)</f>
        <v>0</v>
      </c>
      <c r="N4131" s="61" t="str">
        <f t="shared" si="128"/>
        <v>katB</v>
      </c>
      <c r="P4131" s="73" t="str">
        <f t="shared" si="129"/>
        <v/>
      </c>
      <c r="Q4131" s="61" t="s">
        <v>30</v>
      </c>
    </row>
    <row r="4132" spans="8:17" x14ac:dyDescent="0.25">
      <c r="H4132" s="59">
        <v>33073</v>
      </c>
      <c r="I4132" s="59" t="s">
        <v>69</v>
      </c>
      <c r="J4132" s="59">
        <v>42493510</v>
      </c>
      <c r="K4132" s="59" t="s">
        <v>4696</v>
      </c>
      <c r="L4132" s="61" t="s">
        <v>113</v>
      </c>
      <c r="M4132" s="61">
        <f>VLOOKUP(H4132,zdroj!C:F,4,0)</f>
        <v>0</v>
      </c>
      <c r="N4132" s="61" t="str">
        <f t="shared" si="128"/>
        <v>katB</v>
      </c>
      <c r="P4132" s="73" t="str">
        <f t="shared" si="129"/>
        <v/>
      </c>
      <c r="Q4132" s="61" t="s">
        <v>30</v>
      </c>
    </row>
    <row r="4133" spans="8:17" x14ac:dyDescent="0.25">
      <c r="H4133" s="59">
        <v>33073</v>
      </c>
      <c r="I4133" s="59" t="s">
        <v>69</v>
      </c>
      <c r="J4133" s="59">
        <v>42662419</v>
      </c>
      <c r="K4133" s="59" t="s">
        <v>4697</v>
      </c>
      <c r="L4133" s="61" t="s">
        <v>113</v>
      </c>
      <c r="M4133" s="61">
        <f>VLOOKUP(H4133,zdroj!C:F,4,0)</f>
        <v>0</v>
      </c>
      <c r="N4133" s="61" t="str">
        <f t="shared" si="128"/>
        <v>katB</v>
      </c>
      <c r="P4133" s="73" t="str">
        <f t="shared" si="129"/>
        <v/>
      </c>
      <c r="Q4133" s="61" t="s">
        <v>31</v>
      </c>
    </row>
    <row r="4134" spans="8:17" x14ac:dyDescent="0.25">
      <c r="H4134" s="59">
        <v>33073</v>
      </c>
      <c r="I4134" s="59" t="s">
        <v>69</v>
      </c>
      <c r="J4134" s="59">
        <v>42704103</v>
      </c>
      <c r="K4134" s="59" t="s">
        <v>4698</v>
      </c>
      <c r="L4134" s="61" t="s">
        <v>113</v>
      </c>
      <c r="M4134" s="61">
        <f>VLOOKUP(H4134,zdroj!C:F,4,0)</f>
        <v>0</v>
      </c>
      <c r="N4134" s="61" t="str">
        <f t="shared" si="128"/>
        <v>katB</v>
      </c>
      <c r="P4134" s="73" t="str">
        <f t="shared" si="129"/>
        <v/>
      </c>
      <c r="Q4134" s="61" t="s">
        <v>30</v>
      </c>
    </row>
    <row r="4135" spans="8:17" x14ac:dyDescent="0.25">
      <c r="H4135" s="59">
        <v>33073</v>
      </c>
      <c r="I4135" s="59" t="s">
        <v>69</v>
      </c>
      <c r="J4135" s="59">
        <v>42755816</v>
      </c>
      <c r="K4135" s="59" t="s">
        <v>4699</v>
      </c>
      <c r="L4135" s="61" t="s">
        <v>113</v>
      </c>
      <c r="M4135" s="61">
        <f>VLOOKUP(H4135,zdroj!C:F,4,0)</f>
        <v>0</v>
      </c>
      <c r="N4135" s="61" t="str">
        <f t="shared" si="128"/>
        <v>katB</v>
      </c>
      <c r="P4135" s="73" t="str">
        <f t="shared" si="129"/>
        <v/>
      </c>
      <c r="Q4135" s="61" t="s">
        <v>30</v>
      </c>
    </row>
    <row r="4136" spans="8:17" x14ac:dyDescent="0.25">
      <c r="H4136" s="59">
        <v>33073</v>
      </c>
      <c r="I4136" s="59" t="s">
        <v>69</v>
      </c>
      <c r="J4136" s="59">
        <v>51363879</v>
      </c>
      <c r="K4136" s="59" t="s">
        <v>4700</v>
      </c>
      <c r="L4136" s="61" t="s">
        <v>113</v>
      </c>
      <c r="M4136" s="61">
        <f>VLOOKUP(H4136,zdroj!C:F,4,0)</f>
        <v>0</v>
      </c>
      <c r="N4136" s="61" t="str">
        <f t="shared" si="128"/>
        <v>katB</v>
      </c>
      <c r="P4136" s="73" t="str">
        <f t="shared" si="129"/>
        <v/>
      </c>
      <c r="Q4136" s="61" t="s">
        <v>30</v>
      </c>
    </row>
    <row r="4137" spans="8:17" x14ac:dyDescent="0.25">
      <c r="H4137" s="59">
        <v>33073</v>
      </c>
      <c r="I4137" s="59" t="s">
        <v>69</v>
      </c>
      <c r="J4137" s="59">
        <v>73164542</v>
      </c>
      <c r="K4137" s="59" t="s">
        <v>4701</v>
      </c>
      <c r="L4137" s="61" t="s">
        <v>113</v>
      </c>
      <c r="M4137" s="61">
        <f>VLOOKUP(H4137,zdroj!C:F,4,0)</f>
        <v>0</v>
      </c>
      <c r="N4137" s="61" t="str">
        <f t="shared" si="128"/>
        <v>katB</v>
      </c>
      <c r="P4137" s="73" t="str">
        <f t="shared" si="129"/>
        <v/>
      </c>
      <c r="Q4137" s="61" t="s">
        <v>30</v>
      </c>
    </row>
    <row r="4138" spans="8:17" x14ac:dyDescent="0.25">
      <c r="H4138" s="59">
        <v>33073</v>
      </c>
      <c r="I4138" s="59" t="s">
        <v>69</v>
      </c>
      <c r="J4138" s="59">
        <v>73693961</v>
      </c>
      <c r="K4138" s="59" t="s">
        <v>4702</v>
      </c>
      <c r="L4138" s="61" t="s">
        <v>81</v>
      </c>
      <c r="M4138" s="61">
        <f>VLOOKUP(H4138,zdroj!C:F,4,0)</f>
        <v>0</v>
      </c>
      <c r="N4138" s="61" t="str">
        <f t="shared" si="128"/>
        <v>-</v>
      </c>
      <c r="P4138" s="73" t="str">
        <f t="shared" si="129"/>
        <v/>
      </c>
      <c r="Q4138" s="61" t="s">
        <v>86</v>
      </c>
    </row>
    <row r="4139" spans="8:17" x14ac:dyDescent="0.25">
      <c r="H4139" s="59">
        <v>33073</v>
      </c>
      <c r="I4139" s="59" t="s">
        <v>69</v>
      </c>
      <c r="J4139" s="59">
        <v>74393511</v>
      </c>
      <c r="K4139" s="59" t="s">
        <v>4703</v>
      </c>
      <c r="L4139" s="61" t="s">
        <v>113</v>
      </c>
      <c r="M4139" s="61">
        <f>VLOOKUP(H4139,zdroj!C:F,4,0)</f>
        <v>0</v>
      </c>
      <c r="N4139" s="61" t="str">
        <f t="shared" si="128"/>
        <v>katB</v>
      </c>
      <c r="P4139" s="73" t="str">
        <f t="shared" si="129"/>
        <v/>
      </c>
      <c r="Q4139" s="61" t="s">
        <v>30</v>
      </c>
    </row>
    <row r="4140" spans="8:17" x14ac:dyDescent="0.25">
      <c r="H4140" s="59">
        <v>33073</v>
      </c>
      <c r="I4140" s="59" t="s">
        <v>69</v>
      </c>
      <c r="J4140" s="59">
        <v>74648586</v>
      </c>
      <c r="K4140" s="59" t="s">
        <v>4704</v>
      </c>
      <c r="L4140" s="61" t="s">
        <v>113</v>
      </c>
      <c r="M4140" s="61">
        <f>VLOOKUP(H4140,zdroj!C:F,4,0)</f>
        <v>0</v>
      </c>
      <c r="N4140" s="61" t="str">
        <f t="shared" si="128"/>
        <v>katB</v>
      </c>
      <c r="P4140" s="73" t="str">
        <f t="shared" si="129"/>
        <v/>
      </c>
      <c r="Q4140" s="61" t="s">
        <v>30</v>
      </c>
    </row>
    <row r="4141" spans="8:17" x14ac:dyDescent="0.25">
      <c r="H4141" s="59">
        <v>33073</v>
      </c>
      <c r="I4141" s="59" t="s">
        <v>69</v>
      </c>
      <c r="J4141" s="59">
        <v>74757164</v>
      </c>
      <c r="K4141" s="59" t="s">
        <v>4705</v>
      </c>
      <c r="L4141" s="61" t="s">
        <v>113</v>
      </c>
      <c r="M4141" s="61">
        <f>VLOOKUP(H4141,zdroj!C:F,4,0)</f>
        <v>0</v>
      </c>
      <c r="N4141" s="61" t="str">
        <f t="shared" si="128"/>
        <v>katB</v>
      </c>
      <c r="P4141" s="73" t="str">
        <f t="shared" si="129"/>
        <v/>
      </c>
      <c r="Q4141" s="61" t="s">
        <v>30</v>
      </c>
    </row>
    <row r="4142" spans="8:17" x14ac:dyDescent="0.25">
      <c r="H4142" s="59">
        <v>33073</v>
      </c>
      <c r="I4142" s="59" t="s">
        <v>69</v>
      </c>
      <c r="J4142" s="59">
        <v>74757300</v>
      </c>
      <c r="K4142" s="59" t="s">
        <v>4706</v>
      </c>
      <c r="L4142" s="61" t="s">
        <v>113</v>
      </c>
      <c r="M4142" s="61">
        <f>VLOOKUP(H4142,zdroj!C:F,4,0)</f>
        <v>0</v>
      </c>
      <c r="N4142" s="61" t="str">
        <f t="shared" si="128"/>
        <v>katB</v>
      </c>
      <c r="P4142" s="73" t="str">
        <f t="shared" si="129"/>
        <v/>
      </c>
      <c r="Q4142" s="61" t="s">
        <v>30</v>
      </c>
    </row>
    <row r="4143" spans="8:17" x14ac:dyDescent="0.25">
      <c r="H4143" s="59">
        <v>33073</v>
      </c>
      <c r="I4143" s="59" t="s">
        <v>69</v>
      </c>
      <c r="J4143" s="59">
        <v>74926616</v>
      </c>
      <c r="K4143" s="59" t="s">
        <v>4707</v>
      </c>
      <c r="L4143" s="61" t="s">
        <v>113</v>
      </c>
      <c r="M4143" s="61">
        <f>VLOOKUP(H4143,zdroj!C:F,4,0)</f>
        <v>0</v>
      </c>
      <c r="N4143" s="61" t="str">
        <f t="shared" si="128"/>
        <v>katB</v>
      </c>
      <c r="P4143" s="73" t="str">
        <f t="shared" si="129"/>
        <v/>
      </c>
      <c r="Q4143" s="61" t="s">
        <v>30</v>
      </c>
    </row>
    <row r="4144" spans="8:17" x14ac:dyDescent="0.25">
      <c r="H4144" s="59">
        <v>33073</v>
      </c>
      <c r="I4144" s="59" t="s">
        <v>69</v>
      </c>
      <c r="J4144" s="59">
        <v>75586011</v>
      </c>
      <c r="K4144" s="59" t="s">
        <v>4708</v>
      </c>
      <c r="L4144" s="61" t="s">
        <v>113</v>
      </c>
      <c r="M4144" s="61">
        <f>VLOOKUP(H4144,zdroj!C:F,4,0)</f>
        <v>0</v>
      </c>
      <c r="N4144" s="61" t="str">
        <f t="shared" si="128"/>
        <v>katB</v>
      </c>
      <c r="P4144" s="73" t="str">
        <f t="shared" si="129"/>
        <v/>
      </c>
      <c r="Q4144" s="61" t="s">
        <v>30</v>
      </c>
    </row>
    <row r="4145" spans="8:17" x14ac:dyDescent="0.25">
      <c r="H4145" s="59">
        <v>33073</v>
      </c>
      <c r="I4145" s="59" t="s">
        <v>69</v>
      </c>
      <c r="J4145" s="59">
        <v>75783223</v>
      </c>
      <c r="K4145" s="59" t="s">
        <v>4709</v>
      </c>
      <c r="L4145" s="61" t="s">
        <v>113</v>
      </c>
      <c r="M4145" s="61">
        <f>VLOOKUP(H4145,zdroj!C:F,4,0)</f>
        <v>0</v>
      </c>
      <c r="N4145" s="61" t="str">
        <f t="shared" si="128"/>
        <v>katB</v>
      </c>
      <c r="P4145" s="73" t="str">
        <f t="shared" si="129"/>
        <v/>
      </c>
      <c r="Q4145" s="61" t="s">
        <v>30</v>
      </c>
    </row>
    <row r="4146" spans="8:17" x14ac:dyDescent="0.25">
      <c r="H4146" s="59">
        <v>33073</v>
      </c>
      <c r="I4146" s="59" t="s">
        <v>69</v>
      </c>
      <c r="J4146" s="59">
        <v>75829436</v>
      </c>
      <c r="K4146" s="59" t="s">
        <v>4710</v>
      </c>
      <c r="L4146" s="61" t="s">
        <v>113</v>
      </c>
      <c r="M4146" s="61">
        <f>VLOOKUP(H4146,zdroj!C:F,4,0)</f>
        <v>0</v>
      </c>
      <c r="N4146" s="61" t="str">
        <f t="shared" si="128"/>
        <v>katB</v>
      </c>
      <c r="P4146" s="73" t="str">
        <f t="shared" si="129"/>
        <v/>
      </c>
      <c r="Q4146" s="61" t="s">
        <v>30</v>
      </c>
    </row>
    <row r="4147" spans="8:17" x14ac:dyDescent="0.25">
      <c r="H4147" s="59">
        <v>33073</v>
      </c>
      <c r="I4147" s="59" t="s">
        <v>69</v>
      </c>
      <c r="J4147" s="59">
        <v>75998891</v>
      </c>
      <c r="K4147" s="59" t="s">
        <v>4711</v>
      </c>
      <c r="L4147" s="61" t="s">
        <v>113</v>
      </c>
      <c r="M4147" s="61">
        <f>VLOOKUP(H4147,zdroj!C:F,4,0)</f>
        <v>0</v>
      </c>
      <c r="N4147" s="61" t="str">
        <f t="shared" si="128"/>
        <v>katB</v>
      </c>
      <c r="P4147" s="73" t="str">
        <f t="shared" si="129"/>
        <v/>
      </c>
      <c r="Q4147" s="61" t="s">
        <v>30</v>
      </c>
    </row>
    <row r="4148" spans="8:17" x14ac:dyDescent="0.25">
      <c r="H4148" s="59">
        <v>33073</v>
      </c>
      <c r="I4148" s="59" t="s">
        <v>69</v>
      </c>
      <c r="J4148" s="59">
        <v>77474856</v>
      </c>
      <c r="K4148" s="59" t="s">
        <v>4712</v>
      </c>
      <c r="L4148" s="61" t="s">
        <v>113</v>
      </c>
      <c r="M4148" s="61">
        <f>VLOOKUP(H4148,zdroj!C:F,4,0)</f>
        <v>0</v>
      </c>
      <c r="N4148" s="61" t="str">
        <f t="shared" si="128"/>
        <v>katB</v>
      </c>
      <c r="P4148" s="73" t="str">
        <f t="shared" si="129"/>
        <v/>
      </c>
      <c r="Q4148" s="61" t="s">
        <v>30</v>
      </c>
    </row>
    <row r="4149" spans="8:17" x14ac:dyDescent="0.25">
      <c r="H4149" s="59">
        <v>33073</v>
      </c>
      <c r="I4149" s="59" t="s">
        <v>69</v>
      </c>
      <c r="J4149" s="59">
        <v>78268761</v>
      </c>
      <c r="K4149" s="59" t="s">
        <v>4713</v>
      </c>
      <c r="L4149" s="61" t="s">
        <v>113</v>
      </c>
      <c r="M4149" s="61">
        <f>VLOOKUP(H4149,zdroj!C:F,4,0)</f>
        <v>0</v>
      </c>
      <c r="N4149" s="61" t="str">
        <f t="shared" si="128"/>
        <v>katB</v>
      </c>
      <c r="P4149" s="73" t="str">
        <f t="shared" si="129"/>
        <v/>
      </c>
      <c r="Q4149" s="61" t="s">
        <v>31</v>
      </c>
    </row>
    <row r="4150" spans="8:17" x14ac:dyDescent="0.25">
      <c r="H4150" s="59">
        <v>33073</v>
      </c>
      <c r="I4150" s="59" t="s">
        <v>69</v>
      </c>
      <c r="J4150" s="59">
        <v>78460808</v>
      </c>
      <c r="K4150" s="59" t="s">
        <v>4714</v>
      </c>
      <c r="L4150" s="61" t="s">
        <v>113</v>
      </c>
      <c r="M4150" s="61">
        <f>VLOOKUP(H4150,zdroj!C:F,4,0)</f>
        <v>0</v>
      </c>
      <c r="N4150" s="61" t="str">
        <f t="shared" si="128"/>
        <v>katB</v>
      </c>
      <c r="P4150" s="73" t="str">
        <f t="shared" si="129"/>
        <v/>
      </c>
      <c r="Q4150" s="61" t="s">
        <v>30</v>
      </c>
    </row>
    <row r="4151" spans="8:17" x14ac:dyDescent="0.25">
      <c r="H4151" s="59">
        <v>33073</v>
      </c>
      <c r="I4151" s="59" t="s">
        <v>69</v>
      </c>
      <c r="J4151" s="59">
        <v>79495621</v>
      </c>
      <c r="K4151" s="59" t="s">
        <v>4715</v>
      </c>
      <c r="L4151" s="61" t="s">
        <v>113</v>
      </c>
      <c r="M4151" s="61">
        <f>VLOOKUP(H4151,zdroj!C:F,4,0)</f>
        <v>0</v>
      </c>
      <c r="N4151" s="61" t="str">
        <f t="shared" si="128"/>
        <v>katB</v>
      </c>
      <c r="P4151" s="73" t="str">
        <f t="shared" si="129"/>
        <v/>
      </c>
      <c r="Q4151" s="61" t="s">
        <v>30</v>
      </c>
    </row>
    <row r="4152" spans="8:17" x14ac:dyDescent="0.25">
      <c r="H4152" s="59">
        <v>33073</v>
      </c>
      <c r="I4152" s="59" t="s">
        <v>69</v>
      </c>
      <c r="J4152" s="59">
        <v>79618201</v>
      </c>
      <c r="K4152" s="59" t="s">
        <v>4716</v>
      </c>
      <c r="L4152" s="61" t="s">
        <v>113</v>
      </c>
      <c r="M4152" s="61">
        <f>VLOOKUP(H4152,zdroj!C:F,4,0)</f>
        <v>0</v>
      </c>
      <c r="N4152" s="61" t="str">
        <f t="shared" si="128"/>
        <v>katB</v>
      </c>
      <c r="P4152" s="73" t="str">
        <f t="shared" si="129"/>
        <v/>
      </c>
      <c r="Q4152" s="61" t="s">
        <v>30</v>
      </c>
    </row>
    <row r="4153" spans="8:17" x14ac:dyDescent="0.25">
      <c r="H4153" s="59">
        <v>33073</v>
      </c>
      <c r="I4153" s="59" t="s">
        <v>69</v>
      </c>
      <c r="J4153" s="59">
        <v>81477902</v>
      </c>
      <c r="K4153" s="59" t="s">
        <v>4717</v>
      </c>
      <c r="L4153" s="61" t="s">
        <v>113</v>
      </c>
      <c r="M4153" s="61">
        <f>VLOOKUP(H4153,zdroj!C:F,4,0)</f>
        <v>0</v>
      </c>
      <c r="N4153" s="61" t="str">
        <f t="shared" si="128"/>
        <v>katB</v>
      </c>
      <c r="P4153" s="73" t="str">
        <f t="shared" si="129"/>
        <v/>
      </c>
      <c r="Q4153" s="61" t="s">
        <v>30</v>
      </c>
    </row>
    <row r="4154" spans="8:17" x14ac:dyDescent="0.25">
      <c r="H4154" s="59">
        <v>105392</v>
      </c>
      <c r="I4154" s="59" t="s">
        <v>72</v>
      </c>
      <c r="J4154" s="59">
        <v>2090279</v>
      </c>
      <c r="K4154" s="59" t="s">
        <v>4718</v>
      </c>
      <c r="L4154" s="61" t="s">
        <v>81</v>
      </c>
      <c r="M4154" s="61">
        <f>VLOOKUP(H4154,zdroj!C:F,4,0)</f>
        <v>0</v>
      </c>
      <c r="N4154" s="61" t="str">
        <f t="shared" si="128"/>
        <v>-</v>
      </c>
      <c r="P4154" s="73" t="str">
        <f t="shared" si="129"/>
        <v/>
      </c>
      <c r="Q4154" s="61" t="s">
        <v>86</v>
      </c>
    </row>
    <row r="4155" spans="8:17" x14ac:dyDescent="0.25">
      <c r="H4155" s="59">
        <v>105392</v>
      </c>
      <c r="I4155" s="59" t="s">
        <v>72</v>
      </c>
      <c r="J4155" s="59">
        <v>2090287</v>
      </c>
      <c r="K4155" s="59" t="s">
        <v>4719</v>
      </c>
      <c r="L4155" s="61" t="s">
        <v>81</v>
      </c>
      <c r="M4155" s="61">
        <f>VLOOKUP(H4155,zdroj!C:F,4,0)</f>
        <v>0</v>
      </c>
      <c r="N4155" s="61" t="str">
        <f t="shared" si="128"/>
        <v>-</v>
      </c>
      <c r="P4155" s="73" t="str">
        <f t="shared" si="129"/>
        <v/>
      </c>
      <c r="Q4155" s="61" t="s">
        <v>86</v>
      </c>
    </row>
    <row r="4156" spans="8:17" x14ac:dyDescent="0.25">
      <c r="H4156" s="59">
        <v>105392</v>
      </c>
      <c r="I4156" s="59" t="s">
        <v>72</v>
      </c>
      <c r="J4156" s="59">
        <v>2090295</v>
      </c>
      <c r="K4156" s="59" t="s">
        <v>4720</v>
      </c>
      <c r="L4156" s="61" t="s">
        <v>81</v>
      </c>
      <c r="M4156" s="61">
        <f>VLOOKUP(H4156,zdroj!C:F,4,0)</f>
        <v>0</v>
      </c>
      <c r="N4156" s="61" t="str">
        <f t="shared" si="128"/>
        <v>-</v>
      </c>
      <c r="P4156" s="73" t="str">
        <f t="shared" si="129"/>
        <v/>
      </c>
      <c r="Q4156" s="61" t="s">
        <v>86</v>
      </c>
    </row>
    <row r="4157" spans="8:17" x14ac:dyDescent="0.25">
      <c r="H4157" s="59">
        <v>105392</v>
      </c>
      <c r="I4157" s="59" t="s">
        <v>72</v>
      </c>
      <c r="J4157" s="59">
        <v>2090309</v>
      </c>
      <c r="K4157" s="59" t="s">
        <v>4721</v>
      </c>
      <c r="L4157" s="61" t="s">
        <v>81</v>
      </c>
      <c r="M4157" s="61">
        <f>VLOOKUP(H4157,zdroj!C:F,4,0)</f>
        <v>0</v>
      </c>
      <c r="N4157" s="61" t="str">
        <f t="shared" si="128"/>
        <v>-</v>
      </c>
      <c r="P4157" s="73" t="str">
        <f t="shared" si="129"/>
        <v/>
      </c>
      <c r="Q4157" s="61" t="s">
        <v>86</v>
      </c>
    </row>
    <row r="4158" spans="8:17" x14ac:dyDescent="0.25">
      <c r="H4158" s="59">
        <v>105392</v>
      </c>
      <c r="I4158" s="59" t="s">
        <v>72</v>
      </c>
      <c r="J4158" s="59">
        <v>2090317</v>
      </c>
      <c r="K4158" s="59" t="s">
        <v>4722</v>
      </c>
      <c r="L4158" s="61" t="s">
        <v>81</v>
      </c>
      <c r="M4158" s="61">
        <f>VLOOKUP(H4158,zdroj!C:F,4,0)</f>
        <v>0</v>
      </c>
      <c r="N4158" s="61" t="str">
        <f t="shared" si="128"/>
        <v>-</v>
      </c>
      <c r="P4158" s="73" t="str">
        <f t="shared" si="129"/>
        <v/>
      </c>
      <c r="Q4158" s="61" t="s">
        <v>86</v>
      </c>
    </row>
    <row r="4159" spans="8:17" x14ac:dyDescent="0.25">
      <c r="H4159" s="59">
        <v>105392</v>
      </c>
      <c r="I4159" s="59" t="s">
        <v>72</v>
      </c>
      <c r="J4159" s="59">
        <v>2090325</v>
      </c>
      <c r="K4159" s="59" t="s">
        <v>4723</v>
      </c>
      <c r="L4159" s="61" t="s">
        <v>81</v>
      </c>
      <c r="M4159" s="61">
        <f>VLOOKUP(H4159,zdroj!C:F,4,0)</f>
        <v>0</v>
      </c>
      <c r="N4159" s="61" t="str">
        <f t="shared" si="128"/>
        <v>-</v>
      </c>
      <c r="P4159" s="73" t="str">
        <f t="shared" si="129"/>
        <v/>
      </c>
      <c r="Q4159" s="61" t="s">
        <v>86</v>
      </c>
    </row>
    <row r="4160" spans="8:17" x14ac:dyDescent="0.25">
      <c r="H4160" s="59">
        <v>105392</v>
      </c>
      <c r="I4160" s="59" t="s">
        <v>72</v>
      </c>
      <c r="J4160" s="59">
        <v>2090333</v>
      </c>
      <c r="K4160" s="59" t="s">
        <v>4724</v>
      </c>
      <c r="L4160" s="61" t="s">
        <v>81</v>
      </c>
      <c r="M4160" s="61">
        <f>VLOOKUP(H4160,zdroj!C:F,4,0)</f>
        <v>0</v>
      </c>
      <c r="N4160" s="61" t="str">
        <f t="shared" si="128"/>
        <v>-</v>
      </c>
      <c r="P4160" s="73" t="str">
        <f t="shared" si="129"/>
        <v/>
      </c>
      <c r="Q4160" s="61" t="s">
        <v>86</v>
      </c>
    </row>
    <row r="4161" spans="8:17" x14ac:dyDescent="0.25">
      <c r="H4161" s="59">
        <v>105392</v>
      </c>
      <c r="I4161" s="59" t="s">
        <v>72</v>
      </c>
      <c r="J4161" s="59">
        <v>2090341</v>
      </c>
      <c r="K4161" s="59" t="s">
        <v>4725</v>
      </c>
      <c r="L4161" s="61" t="s">
        <v>81</v>
      </c>
      <c r="M4161" s="61">
        <f>VLOOKUP(H4161,zdroj!C:F,4,0)</f>
        <v>0</v>
      </c>
      <c r="N4161" s="61" t="str">
        <f t="shared" si="128"/>
        <v>-</v>
      </c>
      <c r="P4161" s="73" t="str">
        <f t="shared" si="129"/>
        <v/>
      </c>
      <c r="Q4161" s="61" t="s">
        <v>86</v>
      </c>
    </row>
    <row r="4162" spans="8:17" x14ac:dyDescent="0.25">
      <c r="H4162" s="59">
        <v>105392</v>
      </c>
      <c r="I4162" s="59" t="s">
        <v>72</v>
      </c>
      <c r="J4162" s="59">
        <v>2090350</v>
      </c>
      <c r="K4162" s="59" t="s">
        <v>4726</v>
      </c>
      <c r="L4162" s="61" t="s">
        <v>81</v>
      </c>
      <c r="M4162" s="61">
        <f>VLOOKUP(H4162,zdroj!C:F,4,0)</f>
        <v>0</v>
      </c>
      <c r="N4162" s="61" t="str">
        <f t="shared" si="128"/>
        <v>-</v>
      </c>
      <c r="P4162" s="73" t="str">
        <f t="shared" si="129"/>
        <v/>
      </c>
      <c r="Q4162" s="61" t="s">
        <v>86</v>
      </c>
    </row>
    <row r="4163" spans="8:17" x14ac:dyDescent="0.25">
      <c r="H4163" s="59">
        <v>105392</v>
      </c>
      <c r="I4163" s="59" t="s">
        <v>72</v>
      </c>
      <c r="J4163" s="59">
        <v>2090368</v>
      </c>
      <c r="K4163" s="59" t="s">
        <v>4727</v>
      </c>
      <c r="L4163" s="61" t="s">
        <v>81</v>
      </c>
      <c r="M4163" s="61">
        <f>VLOOKUP(H4163,zdroj!C:F,4,0)</f>
        <v>0</v>
      </c>
      <c r="N4163" s="61" t="str">
        <f t="shared" si="128"/>
        <v>-</v>
      </c>
      <c r="P4163" s="73" t="str">
        <f t="shared" si="129"/>
        <v/>
      </c>
      <c r="Q4163" s="61" t="s">
        <v>86</v>
      </c>
    </row>
    <row r="4164" spans="8:17" x14ac:dyDescent="0.25">
      <c r="H4164" s="59">
        <v>105392</v>
      </c>
      <c r="I4164" s="59" t="s">
        <v>72</v>
      </c>
      <c r="J4164" s="59">
        <v>2090376</v>
      </c>
      <c r="K4164" s="59" t="s">
        <v>4728</v>
      </c>
      <c r="L4164" s="61" t="s">
        <v>81</v>
      </c>
      <c r="M4164" s="61">
        <f>VLOOKUP(H4164,zdroj!C:F,4,0)</f>
        <v>0</v>
      </c>
      <c r="N4164" s="61" t="str">
        <f t="shared" si="128"/>
        <v>-</v>
      </c>
      <c r="P4164" s="73" t="str">
        <f t="shared" si="129"/>
        <v/>
      </c>
      <c r="Q4164" s="61" t="s">
        <v>86</v>
      </c>
    </row>
    <row r="4165" spans="8:17" x14ac:dyDescent="0.25">
      <c r="H4165" s="59">
        <v>105392</v>
      </c>
      <c r="I4165" s="59" t="s">
        <v>72</v>
      </c>
      <c r="J4165" s="59">
        <v>2090384</v>
      </c>
      <c r="K4165" s="59" t="s">
        <v>4729</v>
      </c>
      <c r="L4165" s="61" t="s">
        <v>81</v>
      </c>
      <c r="M4165" s="61">
        <f>VLOOKUP(H4165,zdroj!C:F,4,0)</f>
        <v>0</v>
      </c>
      <c r="N4165" s="61" t="str">
        <f t="shared" si="128"/>
        <v>-</v>
      </c>
      <c r="P4165" s="73" t="str">
        <f t="shared" si="129"/>
        <v/>
      </c>
      <c r="Q4165" s="61" t="s">
        <v>86</v>
      </c>
    </row>
    <row r="4166" spans="8:17" x14ac:dyDescent="0.25">
      <c r="H4166" s="59">
        <v>105392</v>
      </c>
      <c r="I4166" s="59" t="s">
        <v>72</v>
      </c>
      <c r="J4166" s="59">
        <v>2090392</v>
      </c>
      <c r="K4166" s="59" t="s">
        <v>4730</v>
      </c>
      <c r="L4166" s="61" t="s">
        <v>81</v>
      </c>
      <c r="M4166" s="61">
        <f>VLOOKUP(H4166,zdroj!C:F,4,0)</f>
        <v>0</v>
      </c>
      <c r="N4166" s="61" t="str">
        <f t="shared" si="128"/>
        <v>-</v>
      </c>
      <c r="P4166" s="73" t="str">
        <f t="shared" si="129"/>
        <v/>
      </c>
      <c r="Q4166" s="61" t="s">
        <v>86</v>
      </c>
    </row>
    <row r="4167" spans="8:17" x14ac:dyDescent="0.25">
      <c r="H4167" s="59">
        <v>105392</v>
      </c>
      <c r="I4167" s="59" t="s">
        <v>72</v>
      </c>
      <c r="J4167" s="59">
        <v>2090406</v>
      </c>
      <c r="K4167" s="59" t="s">
        <v>4731</v>
      </c>
      <c r="L4167" s="61" t="s">
        <v>81</v>
      </c>
      <c r="M4167" s="61">
        <f>VLOOKUP(H4167,zdroj!C:F,4,0)</f>
        <v>0</v>
      </c>
      <c r="N4167" s="61" t="str">
        <f t="shared" ref="N4167:N4230" si="130">IF(M4167="A",IF(L4167="katA","katB",L4167),L4167)</f>
        <v>-</v>
      </c>
      <c r="P4167" s="73" t="str">
        <f t="shared" ref="P4167:P4230" si="131">IF(O4167="A",1,"")</f>
        <v/>
      </c>
      <c r="Q4167" s="61" t="s">
        <v>86</v>
      </c>
    </row>
    <row r="4168" spans="8:17" x14ac:dyDescent="0.25">
      <c r="H4168" s="59">
        <v>105392</v>
      </c>
      <c r="I4168" s="59" t="s">
        <v>72</v>
      </c>
      <c r="J4168" s="59">
        <v>2090414</v>
      </c>
      <c r="K4168" s="59" t="s">
        <v>4732</v>
      </c>
      <c r="L4168" s="61" t="s">
        <v>81</v>
      </c>
      <c r="M4168" s="61">
        <f>VLOOKUP(H4168,zdroj!C:F,4,0)</f>
        <v>0</v>
      </c>
      <c r="N4168" s="61" t="str">
        <f t="shared" si="130"/>
        <v>-</v>
      </c>
      <c r="P4168" s="73" t="str">
        <f t="shared" si="131"/>
        <v/>
      </c>
      <c r="Q4168" s="61" t="s">
        <v>86</v>
      </c>
    </row>
    <row r="4169" spans="8:17" x14ac:dyDescent="0.25">
      <c r="H4169" s="59">
        <v>105392</v>
      </c>
      <c r="I4169" s="59" t="s">
        <v>72</v>
      </c>
      <c r="J4169" s="59">
        <v>2090422</v>
      </c>
      <c r="K4169" s="59" t="s">
        <v>4733</v>
      </c>
      <c r="L4169" s="61" t="s">
        <v>81</v>
      </c>
      <c r="M4169" s="61">
        <f>VLOOKUP(H4169,zdroj!C:F,4,0)</f>
        <v>0</v>
      </c>
      <c r="N4169" s="61" t="str">
        <f t="shared" si="130"/>
        <v>-</v>
      </c>
      <c r="P4169" s="73" t="str">
        <f t="shared" si="131"/>
        <v/>
      </c>
      <c r="Q4169" s="61" t="s">
        <v>86</v>
      </c>
    </row>
    <row r="4170" spans="8:17" x14ac:dyDescent="0.25">
      <c r="H4170" s="59">
        <v>105392</v>
      </c>
      <c r="I4170" s="59" t="s">
        <v>72</v>
      </c>
      <c r="J4170" s="59">
        <v>2090431</v>
      </c>
      <c r="K4170" s="59" t="s">
        <v>4734</v>
      </c>
      <c r="L4170" s="61" t="s">
        <v>81</v>
      </c>
      <c r="M4170" s="61">
        <f>VLOOKUP(H4170,zdroj!C:F,4,0)</f>
        <v>0</v>
      </c>
      <c r="N4170" s="61" t="str">
        <f t="shared" si="130"/>
        <v>-</v>
      </c>
      <c r="P4170" s="73" t="str">
        <f t="shared" si="131"/>
        <v/>
      </c>
      <c r="Q4170" s="61" t="s">
        <v>86</v>
      </c>
    </row>
    <row r="4171" spans="8:17" x14ac:dyDescent="0.25">
      <c r="H4171" s="59">
        <v>105392</v>
      </c>
      <c r="I4171" s="59" t="s">
        <v>72</v>
      </c>
      <c r="J4171" s="59">
        <v>2090449</v>
      </c>
      <c r="K4171" s="59" t="s">
        <v>4735</v>
      </c>
      <c r="L4171" s="61" t="s">
        <v>81</v>
      </c>
      <c r="M4171" s="61">
        <f>VLOOKUP(H4171,zdroj!C:F,4,0)</f>
        <v>0</v>
      </c>
      <c r="N4171" s="61" t="str">
        <f t="shared" si="130"/>
        <v>-</v>
      </c>
      <c r="P4171" s="73" t="str">
        <f t="shared" si="131"/>
        <v/>
      </c>
      <c r="Q4171" s="61" t="s">
        <v>86</v>
      </c>
    </row>
    <row r="4172" spans="8:17" x14ac:dyDescent="0.25">
      <c r="H4172" s="59">
        <v>105392</v>
      </c>
      <c r="I4172" s="59" t="s">
        <v>72</v>
      </c>
      <c r="J4172" s="59">
        <v>2090457</v>
      </c>
      <c r="K4172" s="59" t="s">
        <v>4736</v>
      </c>
      <c r="L4172" s="61" t="s">
        <v>81</v>
      </c>
      <c r="M4172" s="61">
        <f>VLOOKUP(H4172,zdroj!C:F,4,0)</f>
        <v>0</v>
      </c>
      <c r="N4172" s="61" t="str">
        <f t="shared" si="130"/>
        <v>-</v>
      </c>
      <c r="P4172" s="73" t="str">
        <f t="shared" si="131"/>
        <v/>
      </c>
      <c r="Q4172" s="61" t="s">
        <v>86</v>
      </c>
    </row>
    <row r="4173" spans="8:17" x14ac:dyDescent="0.25">
      <c r="H4173" s="59">
        <v>105392</v>
      </c>
      <c r="I4173" s="59" t="s">
        <v>72</v>
      </c>
      <c r="J4173" s="59">
        <v>2090465</v>
      </c>
      <c r="K4173" s="59" t="s">
        <v>4737</v>
      </c>
      <c r="L4173" s="61" t="s">
        <v>81</v>
      </c>
      <c r="M4173" s="61">
        <f>VLOOKUP(H4173,zdroj!C:F,4,0)</f>
        <v>0</v>
      </c>
      <c r="N4173" s="61" t="str">
        <f t="shared" si="130"/>
        <v>-</v>
      </c>
      <c r="P4173" s="73" t="str">
        <f t="shared" si="131"/>
        <v/>
      </c>
      <c r="Q4173" s="61" t="s">
        <v>86</v>
      </c>
    </row>
    <row r="4174" spans="8:17" x14ac:dyDescent="0.25">
      <c r="H4174" s="59">
        <v>105392</v>
      </c>
      <c r="I4174" s="59" t="s">
        <v>72</v>
      </c>
      <c r="J4174" s="59">
        <v>2090473</v>
      </c>
      <c r="K4174" s="59" t="s">
        <v>4738</v>
      </c>
      <c r="L4174" s="61" t="s">
        <v>81</v>
      </c>
      <c r="M4174" s="61">
        <f>VLOOKUP(H4174,zdroj!C:F,4,0)</f>
        <v>0</v>
      </c>
      <c r="N4174" s="61" t="str">
        <f t="shared" si="130"/>
        <v>-</v>
      </c>
      <c r="P4174" s="73" t="str">
        <f t="shared" si="131"/>
        <v/>
      </c>
      <c r="Q4174" s="61" t="s">
        <v>86</v>
      </c>
    </row>
    <row r="4175" spans="8:17" x14ac:dyDescent="0.25">
      <c r="H4175" s="59">
        <v>105392</v>
      </c>
      <c r="I4175" s="59" t="s">
        <v>72</v>
      </c>
      <c r="J4175" s="59">
        <v>2090481</v>
      </c>
      <c r="K4175" s="59" t="s">
        <v>4739</v>
      </c>
      <c r="L4175" s="61" t="s">
        <v>81</v>
      </c>
      <c r="M4175" s="61">
        <f>VLOOKUP(H4175,zdroj!C:F,4,0)</f>
        <v>0</v>
      </c>
      <c r="N4175" s="61" t="str">
        <f t="shared" si="130"/>
        <v>-</v>
      </c>
      <c r="P4175" s="73" t="str">
        <f t="shared" si="131"/>
        <v/>
      </c>
      <c r="Q4175" s="61" t="s">
        <v>86</v>
      </c>
    </row>
    <row r="4176" spans="8:17" x14ac:dyDescent="0.25">
      <c r="H4176" s="59">
        <v>105392</v>
      </c>
      <c r="I4176" s="59" t="s">
        <v>72</v>
      </c>
      <c r="J4176" s="59">
        <v>2090490</v>
      </c>
      <c r="K4176" s="59" t="s">
        <v>4740</v>
      </c>
      <c r="L4176" s="61" t="s">
        <v>81</v>
      </c>
      <c r="M4176" s="61">
        <f>VLOOKUP(H4176,zdroj!C:F,4,0)</f>
        <v>0</v>
      </c>
      <c r="N4176" s="61" t="str">
        <f t="shared" si="130"/>
        <v>-</v>
      </c>
      <c r="P4176" s="73" t="str">
        <f t="shared" si="131"/>
        <v/>
      </c>
      <c r="Q4176" s="61" t="s">
        <v>86</v>
      </c>
    </row>
    <row r="4177" spans="8:17" x14ac:dyDescent="0.25">
      <c r="H4177" s="59">
        <v>105392</v>
      </c>
      <c r="I4177" s="59" t="s">
        <v>72</v>
      </c>
      <c r="J4177" s="59">
        <v>2090503</v>
      </c>
      <c r="K4177" s="59" t="s">
        <v>4741</v>
      </c>
      <c r="L4177" s="61" t="s">
        <v>81</v>
      </c>
      <c r="M4177" s="61">
        <f>VLOOKUP(H4177,zdroj!C:F,4,0)</f>
        <v>0</v>
      </c>
      <c r="N4177" s="61" t="str">
        <f t="shared" si="130"/>
        <v>-</v>
      </c>
      <c r="P4177" s="73" t="str">
        <f t="shared" si="131"/>
        <v/>
      </c>
      <c r="Q4177" s="61" t="s">
        <v>86</v>
      </c>
    </row>
    <row r="4178" spans="8:17" x14ac:dyDescent="0.25">
      <c r="H4178" s="59">
        <v>105392</v>
      </c>
      <c r="I4178" s="59" t="s">
        <v>72</v>
      </c>
      <c r="J4178" s="59">
        <v>2090511</v>
      </c>
      <c r="K4178" s="59" t="s">
        <v>4742</v>
      </c>
      <c r="L4178" s="61" t="s">
        <v>81</v>
      </c>
      <c r="M4178" s="61">
        <f>VLOOKUP(H4178,zdroj!C:F,4,0)</f>
        <v>0</v>
      </c>
      <c r="N4178" s="61" t="str">
        <f t="shared" si="130"/>
        <v>-</v>
      </c>
      <c r="P4178" s="73" t="str">
        <f t="shared" si="131"/>
        <v/>
      </c>
      <c r="Q4178" s="61" t="s">
        <v>86</v>
      </c>
    </row>
    <row r="4179" spans="8:17" x14ac:dyDescent="0.25">
      <c r="H4179" s="59">
        <v>105392</v>
      </c>
      <c r="I4179" s="59" t="s">
        <v>72</v>
      </c>
      <c r="J4179" s="59">
        <v>2090520</v>
      </c>
      <c r="K4179" s="59" t="s">
        <v>4743</v>
      </c>
      <c r="L4179" s="61" t="s">
        <v>81</v>
      </c>
      <c r="M4179" s="61">
        <f>VLOOKUP(H4179,zdroj!C:F,4,0)</f>
        <v>0</v>
      </c>
      <c r="N4179" s="61" t="str">
        <f t="shared" si="130"/>
        <v>-</v>
      </c>
      <c r="P4179" s="73" t="str">
        <f t="shared" si="131"/>
        <v/>
      </c>
      <c r="Q4179" s="61" t="s">
        <v>86</v>
      </c>
    </row>
    <row r="4180" spans="8:17" x14ac:dyDescent="0.25">
      <c r="H4180" s="59">
        <v>105392</v>
      </c>
      <c r="I4180" s="59" t="s">
        <v>72</v>
      </c>
      <c r="J4180" s="59">
        <v>2090538</v>
      </c>
      <c r="K4180" s="59" t="s">
        <v>4744</v>
      </c>
      <c r="L4180" s="61" t="s">
        <v>81</v>
      </c>
      <c r="M4180" s="61">
        <f>VLOOKUP(H4180,zdroj!C:F,4,0)</f>
        <v>0</v>
      </c>
      <c r="N4180" s="61" t="str">
        <f t="shared" si="130"/>
        <v>-</v>
      </c>
      <c r="P4180" s="73" t="str">
        <f t="shared" si="131"/>
        <v/>
      </c>
      <c r="Q4180" s="61" t="s">
        <v>86</v>
      </c>
    </row>
    <row r="4181" spans="8:17" x14ac:dyDescent="0.25">
      <c r="H4181" s="59">
        <v>105392</v>
      </c>
      <c r="I4181" s="59" t="s">
        <v>72</v>
      </c>
      <c r="J4181" s="59">
        <v>2090546</v>
      </c>
      <c r="K4181" s="59" t="s">
        <v>4745</v>
      </c>
      <c r="L4181" s="61" t="s">
        <v>81</v>
      </c>
      <c r="M4181" s="61">
        <f>VLOOKUP(H4181,zdroj!C:F,4,0)</f>
        <v>0</v>
      </c>
      <c r="N4181" s="61" t="str">
        <f t="shared" si="130"/>
        <v>-</v>
      </c>
      <c r="P4181" s="73" t="str">
        <f t="shared" si="131"/>
        <v/>
      </c>
      <c r="Q4181" s="61" t="s">
        <v>86</v>
      </c>
    </row>
    <row r="4182" spans="8:17" x14ac:dyDescent="0.25">
      <c r="H4182" s="59">
        <v>105392</v>
      </c>
      <c r="I4182" s="59" t="s">
        <v>72</v>
      </c>
      <c r="J4182" s="59">
        <v>2090554</v>
      </c>
      <c r="K4182" s="59" t="s">
        <v>4746</v>
      </c>
      <c r="L4182" s="61" t="s">
        <v>81</v>
      </c>
      <c r="M4182" s="61">
        <f>VLOOKUP(H4182,zdroj!C:F,4,0)</f>
        <v>0</v>
      </c>
      <c r="N4182" s="61" t="str">
        <f t="shared" si="130"/>
        <v>-</v>
      </c>
      <c r="P4182" s="73" t="str">
        <f t="shared" si="131"/>
        <v/>
      </c>
      <c r="Q4182" s="61" t="s">
        <v>86</v>
      </c>
    </row>
    <row r="4183" spans="8:17" x14ac:dyDescent="0.25">
      <c r="H4183" s="59">
        <v>105392</v>
      </c>
      <c r="I4183" s="59" t="s">
        <v>72</v>
      </c>
      <c r="J4183" s="59">
        <v>2090562</v>
      </c>
      <c r="K4183" s="59" t="s">
        <v>4747</v>
      </c>
      <c r="L4183" s="61" t="s">
        <v>81</v>
      </c>
      <c r="M4183" s="61">
        <f>VLOOKUP(H4183,zdroj!C:F,4,0)</f>
        <v>0</v>
      </c>
      <c r="N4183" s="61" t="str">
        <f t="shared" si="130"/>
        <v>-</v>
      </c>
      <c r="P4183" s="73" t="str">
        <f t="shared" si="131"/>
        <v/>
      </c>
      <c r="Q4183" s="61" t="s">
        <v>86</v>
      </c>
    </row>
    <row r="4184" spans="8:17" x14ac:dyDescent="0.25">
      <c r="H4184" s="59">
        <v>105392</v>
      </c>
      <c r="I4184" s="59" t="s">
        <v>72</v>
      </c>
      <c r="J4184" s="59">
        <v>2090571</v>
      </c>
      <c r="K4184" s="59" t="s">
        <v>4748</v>
      </c>
      <c r="L4184" s="61" t="s">
        <v>81</v>
      </c>
      <c r="M4184" s="61">
        <f>VLOOKUP(H4184,zdroj!C:F,4,0)</f>
        <v>0</v>
      </c>
      <c r="N4184" s="61" t="str">
        <f t="shared" si="130"/>
        <v>-</v>
      </c>
      <c r="P4184" s="73" t="str">
        <f t="shared" si="131"/>
        <v/>
      </c>
      <c r="Q4184" s="61" t="s">
        <v>86</v>
      </c>
    </row>
    <row r="4185" spans="8:17" x14ac:dyDescent="0.25">
      <c r="H4185" s="59">
        <v>105392</v>
      </c>
      <c r="I4185" s="59" t="s">
        <v>72</v>
      </c>
      <c r="J4185" s="59">
        <v>2090589</v>
      </c>
      <c r="K4185" s="59" t="s">
        <v>4749</v>
      </c>
      <c r="L4185" s="61" t="s">
        <v>81</v>
      </c>
      <c r="M4185" s="61">
        <f>VLOOKUP(H4185,zdroj!C:F,4,0)</f>
        <v>0</v>
      </c>
      <c r="N4185" s="61" t="str">
        <f t="shared" si="130"/>
        <v>-</v>
      </c>
      <c r="P4185" s="73" t="str">
        <f t="shared" si="131"/>
        <v/>
      </c>
      <c r="Q4185" s="61" t="s">
        <v>86</v>
      </c>
    </row>
    <row r="4186" spans="8:17" x14ac:dyDescent="0.25">
      <c r="H4186" s="59">
        <v>105392</v>
      </c>
      <c r="I4186" s="59" t="s">
        <v>72</v>
      </c>
      <c r="J4186" s="59">
        <v>2090597</v>
      </c>
      <c r="K4186" s="59" t="s">
        <v>4750</v>
      </c>
      <c r="L4186" s="61" t="s">
        <v>81</v>
      </c>
      <c r="M4186" s="61">
        <f>VLOOKUP(H4186,zdroj!C:F,4,0)</f>
        <v>0</v>
      </c>
      <c r="N4186" s="61" t="str">
        <f t="shared" si="130"/>
        <v>-</v>
      </c>
      <c r="P4186" s="73" t="str">
        <f t="shared" si="131"/>
        <v/>
      </c>
      <c r="Q4186" s="61" t="s">
        <v>86</v>
      </c>
    </row>
    <row r="4187" spans="8:17" x14ac:dyDescent="0.25">
      <c r="H4187" s="59">
        <v>105392</v>
      </c>
      <c r="I4187" s="59" t="s">
        <v>72</v>
      </c>
      <c r="J4187" s="59">
        <v>2090601</v>
      </c>
      <c r="K4187" s="59" t="s">
        <v>4751</v>
      </c>
      <c r="L4187" s="61" t="s">
        <v>81</v>
      </c>
      <c r="M4187" s="61">
        <f>VLOOKUP(H4187,zdroj!C:F,4,0)</f>
        <v>0</v>
      </c>
      <c r="N4187" s="61" t="str">
        <f t="shared" si="130"/>
        <v>-</v>
      </c>
      <c r="P4187" s="73" t="str">
        <f t="shared" si="131"/>
        <v/>
      </c>
      <c r="Q4187" s="61" t="s">
        <v>86</v>
      </c>
    </row>
    <row r="4188" spans="8:17" x14ac:dyDescent="0.25">
      <c r="H4188" s="59">
        <v>105392</v>
      </c>
      <c r="I4188" s="59" t="s">
        <v>72</v>
      </c>
      <c r="J4188" s="59">
        <v>2090619</v>
      </c>
      <c r="K4188" s="59" t="s">
        <v>4752</v>
      </c>
      <c r="L4188" s="61" t="s">
        <v>81</v>
      </c>
      <c r="M4188" s="61">
        <f>VLOOKUP(H4188,zdroj!C:F,4,0)</f>
        <v>0</v>
      </c>
      <c r="N4188" s="61" t="str">
        <f t="shared" si="130"/>
        <v>-</v>
      </c>
      <c r="P4188" s="73" t="str">
        <f t="shared" si="131"/>
        <v/>
      </c>
      <c r="Q4188" s="61" t="s">
        <v>86</v>
      </c>
    </row>
    <row r="4189" spans="8:17" x14ac:dyDescent="0.25">
      <c r="H4189" s="59">
        <v>105392</v>
      </c>
      <c r="I4189" s="59" t="s">
        <v>72</v>
      </c>
      <c r="J4189" s="59">
        <v>2090627</v>
      </c>
      <c r="K4189" s="59" t="s">
        <v>4753</v>
      </c>
      <c r="L4189" s="61" t="s">
        <v>81</v>
      </c>
      <c r="M4189" s="61">
        <f>VLOOKUP(H4189,zdroj!C:F,4,0)</f>
        <v>0</v>
      </c>
      <c r="N4189" s="61" t="str">
        <f t="shared" si="130"/>
        <v>-</v>
      </c>
      <c r="P4189" s="73" t="str">
        <f t="shared" si="131"/>
        <v/>
      </c>
      <c r="Q4189" s="61" t="s">
        <v>86</v>
      </c>
    </row>
    <row r="4190" spans="8:17" x14ac:dyDescent="0.25">
      <c r="H4190" s="59">
        <v>105392</v>
      </c>
      <c r="I4190" s="59" t="s">
        <v>72</v>
      </c>
      <c r="J4190" s="59">
        <v>2090635</v>
      </c>
      <c r="K4190" s="59" t="s">
        <v>4754</v>
      </c>
      <c r="L4190" s="61" t="s">
        <v>81</v>
      </c>
      <c r="M4190" s="61">
        <f>VLOOKUP(H4190,zdroj!C:F,4,0)</f>
        <v>0</v>
      </c>
      <c r="N4190" s="61" t="str">
        <f t="shared" si="130"/>
        <v>-</v>
      </c>
      <c r="P4190" s="73" t="str">
        <f t="shared" si="131"/>
        <v/>
      </c>
      <c r="Q4190" s="61" t="s">
        <v>86</v>
      </c>
    </row>
    <row r="4191" spans="8:17" x14ac:dyDescent="0.25">
      <c r="H4191" s="59">
        <v>105392</v>
      </c>
      <c r="I4191" s="59" t="s">
        <v>72</v>
      </c>
      <c r="J4191" s="59">
        <v>2090643</v>
      </c>
      <c r="K4191" s="59" t="s">
        <v>4755</v>
      </c>
      <c r="L4191" s="61" t="s">
        <v>81</v>
      </c>
      <c r="M4191" s="61">
        <f>VLOOKUP(H4191,zdroj!C:F,4,0)</f>
        <v>0</v>
      </c>
      <c r="N4191" s="61" t="str">
        <f t="shared" si="130"/>
        <v>-</v>
      </c>
      <c r="P4191" s="73" t="str">
        <f t="shared" si="131"/>
        <v/>
      </c>
      <c r="Q4191" s="61" t="s">
        <v>86</v>
      </c>
    </row>
    <row r="4192" spans="8:17" x14ac:dyDescent="0.25">
      <c r="H4192" s="59">
        <v>105392</v>
      </c>
      <c r="I4192" s="59" t="s">
        <v>72</v>
      </c>
      <c r="J4192" s="59">
        <v>2090651</v>
      </c>
      <c r="K4192" s="59" t="s">
        <v>4756</v>
      </c>
      <c r="L4192" s="61" t="s">
        <v>81</v>
      </c>
      <c r="M4192" s="61">
        <f>VLOOKUP(H4192,zdroj!C:F,4,0)</f>
        <v>0</v>
      </c>
      <c r="N4192" s="61" t="str">
        <f t="shared" si="130"/>
        <v>-</v>
      </c>
      <c r="P4192" s="73" t="str">
        <f t="shared" si="131"/>
        <v/>
      </c>
      <c r="Q4192" s="61" t="s">
        <v>86</v>
      </c>
    </row>
    <row r="4193" spans="8:17" x14ac:dyDescent="0.25">
      <c r="H4193" s="59">
        <v>105392</v>
      </c>
      <c r="I4193" s="59" t="s">
        <v>72</v>
      </c>
      <c r="J4193" s="59">
        <v>2090660</v>
      </c>
      <c r="K4193" s="59" t="s">
        <v>4757</v>
      </c>
      <c r="L4193" s="61" t="s">
        <v>81</v>
      </c>
      <c r="M4193" s="61">
        <f>VLOOKUP(H4193,zdroj!C:F,4,0)</f>
        <v>0</v>
      </c>
      <c r="N4193" s="61" t="str">
        <f t="shared" si="130"/>
        <v>-</v>
      </c>
      <c r="P4193" s="73" t="str">
        <f t="shared" si="131"/>
        <v/>
      </c>
      <c r="Q4193" s="61" t="s">
        <v>86</v>
      </c>
    </row>
    <row r="4194" spans="8:17" x14ac:dyDescent="0.25">
      <c r="H4194" s="59">
        <v>105392</v>
      </c>
      <c r="I4194" s="59" t="s">
        <v>72</v>
      </c>
      <c r="J4194" s="59">
        <v>2090678</v>
      </c>
      <c r="K4194" s="59" t="s">
        <v>4758</v>
      </c>
      <c r="L4194" s="61" t="s">
        <v>81</v>
      </c>
      <c r="M4194" s="61">
        <f>VLOOKUP(H4194,zdroj!C:F,4,0)</f>
        <v>0</v>
      </c>
      <c r="N4194" s="61" t="str">
        <f t="shared" si="130"/>
        <v>-</v>
      </c>
      <c r="P4194" s="73" t="str">
        <f t="shared" si="131"/>
        <v/>
      </c>
      <c r="Q4194" s="61" t="s">
        <v>86</v>
      </c>
    </row>
    <row r="4195" spans="8:17" x14ac:dyDescent="0.25">
      <c r="H4195" s="59">
        <v>105392</v>
      </c>
      <c r="I4195" s="59" t="s">
        <v>72</v>
      </c>
      <c r="J4195" s="59">
        <v>2090686</v>
      </c>
      <c r="K4195" s="59" t="s">
        <v>4759</v>
      </c>
      <c r="L4195" s="61" t="s">
        <v>81</v>
      </c>
      <c r="M4195" s="61">
        <f>VLOOKUP(H4195,zdroj!C:F,4,0)</f>
        <v>0</v>
      </c>
      <c r="N4195" s="61" t="str">
        <f t="shared" si="130"/>
        <v>-</v>
      </c>
      <c r="P4195" s="73" t="str">
        <f t="shared" si="131"/>
        <v/>
      </c>
      <c r="Q4195" s="61" t="s">
        <v>86</v>
      </c>
    </row>
    <row r="4196" spans="8:17" x14ac:dyDescent="0.25">
      <c r="H4196" s="59">
        <v>105392</v>
      </c>
      <c r="I4196" s="59" t="s">
        <v>72</v>
      </c>
      <c r="J4196" s="59">
        <v>2090694</v>
      </c>
      <c r="K4196" s="59" t="s">
        <v>4760</v>
      </c>
      <c r="L4196" s="61" t="s">
        <v>81</v>
      </c>
      <c r="M4196" s="61">
        <f>VLOOKUP(H4196,zdroj!C:F,4,0)</f>
        <v>0</v>
      </c>
      <c r="N4196" s="61" t="str">
        <f t="shared" si="130"/>
        <v>-</v>
      </c>
      <c r="P4196" s="73" t="str">
        <f t="shared" si="131"/>
        <v/>
      </c>
      <c r="Q4196" s="61" t="s">
        <v>86</v>
      </c>
    </row>
    <row r="4197" spans="8:17" x14ac:dyDescent="0.25">
      <c r="H4197" s="59">
        <v>105392</v>
      </c>
      <c r="I4197" s="59" t="s">
        <v>72</v>
      </c>
      <c r="J4197" s="59">
        <v>2090708</v>
      </c>
      <c r="K4197" s="59" t="s">
        <v>4761</v>
      </c>
      <c r="L4197" s="61" t="s">
        <v>81</v>
      </c>
      <c r="M4197" s="61">
        <f>VLOOKUP(H4197,zdroj!C:F,4,0)</f>
        <v>0</v>
      </c>
      <c r="N4197" s="61" t="str">
        <f t="shared" si="130"/>
        <v>-</v>
      </c>
      <c r="P4197" s="73" t="str">
        <f t="shared" si="131"/>
        <v/>
      </c>
      <c r="Q4197" s="61" t="s">
        <v>86</v>
      </c>
    </row>
    <row r="4198" spans="8:17" x14ac:dyDescent="0.25">
      <c r="H4198" s="59">
        <v>105392</v>
      </c>
      <c r="I4198" s="59" t="s">
        <v>72</v>
      </c>
      <c r="J4198" s="59">
        <v>2090716</v>
      </c>
      <c r="K4198" s="59" t="s">
        <v>4762</v>
      </c>
      <c r="L4198" s="61" t="s">
        <v>81</v>
      </c>
      <c r="M4198" s="61">
        <f>VLOOKUP(H4198,zdroj!C:F,4,0)</f>
        <v>0</v>
      </c>
      <c r="N4198" s="61" t="str">
        <f t="shared" si="130"/>
        <v>-</v>
      </c>
      <c r="P4198" s="73" t="str">
        <f t="shared" si="131"/>
        <v/>
      </c>
      <c r="Q4198" s="61" t="s">
        <v>86</v>
      </c>
    </row>
    <row r="4199" spans="8:17" x14ac:dyDescent="0.25">
      <c r="H4199" s="59">
        <v>105392</v>
      </c>
      <c r="I4199" s="59" t="s">
        <v>72</v>
      </c>
      <c r="J4199" s="59">
        <v>2090724</v>
      </c>
      <c r="K4199" s="59" t="s">
        <v>4763</v>
      </c>
      <c r="L4199" s="61" t="s">
        <v>81</v>
      </c>
      <c r="M4199" s="61">
        <f>VLOOKUP(H4199,zdroj!C:F,4,0)</f>
        <v>0</v>
      </c>
      <c r="N4199" s="61" t="str">
        <f t="shared" si="130"/>
        <v>-</v>
      </c>
      <c r="P4199" s="73" t="str">
        <f t="shared" si="131"/>
        <v/>
      </c>
      <c r="Q4199" s="61" t="s">
        <v>86</v>
      </c>
    </row>
    <row r="4200" spans="8:17" x14ac:dyDescent="0.25">
      <c r="H4200" s="59">
        <v>105392</v>
      </c>
      <c r="I4200" s="59" t="s">
        <v>72</v>
      </c>
      <c r="J4200" s="59">
        <v>2090732</v>
      </c>
      <c r="K4200" s="59" t="s">
        <v>4764</v>
      </c>
      <c r="L4200" s="61" t="s">
        <v>81</v>
      </c>
      <c r="M4200" s="61">
        <f>VLOOKUP(H4200,zdroj!C:F,4,0)</f>
        <v>0</v>
      </c>
      <c r="N4200" s="61" t="str">
        <f t="shared" si="130"/>
        <v>-</v>
      </c>
      <c r="P4200" s="73" t="str">
        <f t="shared" si="131"/>
        <v/>
      </c>
      <c r="Q4200" s="61" t="s">
        <v>86</v>
      </c>
    </row>
    <row r="4201" spans="8:17" x14ac:dyDescent="0.25">
      <c r="H4201" s="59">
        <v>105392</v>
      </c>
      <c r="I4201" s="59" t="s">
        <v>72</v>
      </c>
      <c r="J4201" s="59">
        <v>2090741</v>
      </c>
      <c r="K4201" s="59" t="s">
        <v>4765</v>
      </c>
      <c r="L4201" s="61" t="s">
        <v>81</v>
      </c>
      <c r="M4201" s="61">
        <f>VLOOKUP(H4201,zdroj!C:F,4,0)</f>
        <v>0</v>
      </c>
      <c r="N4201" s="61" t="str">
        <f t="shared" si="130"/>
        <v>-</v>
      </c>
      <c r="P4201" s="73" t="str">
        <f t="shared" si="131"/>
        <v/>
      </c>
      <c r="Q4201" s="61" t="s">
        <v>86</v>
      </c>
    </row>
    <row r="4202" spans="8:17" x14ac:dyDescent="0.25">
      <c r="H4202" s="59">
        <v>105392</v>
      </c>
      <c r="I4202" s="59" t="s">
        <v>72</v>
      </c>
      <c r="J4202" s="59">
        <v>2090759</v>
      </c>
      <c r="K4202" s="59" t="s">
        <v>4766</v>
      </c>
      <c r="L4202" s="61" t="s">
        <v>81</v>
      </c>
      <c r="M4202" s="61">
        <f>VLOOKUP(H4202,zdroj!C:F,4,0)</f>
        <v>0</v>
      </c>
      <c r="N4202" s="61" t="str">
        <f t="shared" si="130"/>
        <v>-</v>
      </c>
      <c r="P4202" s="73" t="str">
        <f t="shared" si="131"/>
        <v/>
      </c>
      <c r="Q4202" s="61" t="s">
        <v>86</v>
      </c>
    </row>
    <row r="4203" spans="8:17" x14ac:dyDescent="0.25">
      <c r="H4203" s="59">
        <v>105392</v>
      </c>
      <c r="I4203" s="59" t="s">
        <v>72</v>
      </c>
      <c r="J4203" s="59">
        <v>2090767</v>
      </c>
      <c r="K4203" s="59" t="s">
        <v>4767</v>
      </c>
      <c r="L4203" s="61" t="s">
        <v>81</v>
      </c>
      <c r="M4203" s="61">
        <f>VLOOKUP(H4203,zdroj!C:F,4,0)</f>
        <v>0</v>
      </c>
      <c r="N4203" s="61" t="str">
        <f t="shared" si="130"/>
        <v>-</v>
      </c>
      <c r="P4203" s="73" t="str">
        <f t="shared" si="131"/>
        <v/>
      </c>
      <c r="Q4203" s="61" t="s">
        <v>86</v>
      </c>
    </row>
    <row r="4204" spans="8:17" x14ac:dyDescent="0.25">
      <c r="H4204" s="59">
        <v>105392</v>
      </c>
      <c r="I4204" s="59" t="s">
        <v>72</v>
      </c>
      <c r="J4204" s="59">
        <v>2090775</v>
      </c>
      <c r="K4204" s="59" t="s">
        <v>4768</v>
      </c>
      <c r="L4204" s="61" t="s">
        <v>81</v>
      </c>
      <c r="M4204" s="61">
        <f>VLOOKUP(H4204,zdroj!C:F,4,0)</f>
        <v>0</v>
      </c>
      <c r="N4204" s="61" t="str">
        <f t="shared" si="130"/>
        <v>-</v>
      </c>
      <c r="P4204" s="73" t="str">
        <f t="shared" si="131"/>
        <v/>
      </c>
      <c r="Q4204" s="61" t="s">
        <v>86</v>
      </c>
    </row>
    <row r="4205" spans="8:17" x14ac:dyDescent="0.25">
      <c r="H4205" s="59">
        <v>105392</v>
      </c>
      <c r="I4205" s="59" t="s">
        <v>72</v>
      </c>
      <c r="J4205" s="59">
        <v>2090783</v>
      </c>
      <c r="K4205" s="59" t="s">
        <v>4769</v>
      </c>
      <c r="L4205" s="61" t="s">
        <v>81</v>
      </c>
      <c r="M4205" s="61">
        <f>VLOOKUP(H4205,zdroj!C:F,4,0)</f>
        <v>0</v>
      </c>
      <c r="N4205" s="61" t="str">
        <f t="shared" si="130"/>
        <v>-</v>
      </c>
      <c r="P4205" s="73" t="str">
        <f t="shared" si="131"/>
        <v/>
      </c>
      <c r="Q4205" s="61" t="s">
        <v>86</v>
      </c>
    </row>
    <row r="4206" spans="8:17" x14ac:dyDescent="0.25">
      <c r="H4206" s="59">
        <v>105392</v>
      </c>
      <c r="I4206" s="59" t="s">
        <v>72</v>
      </c>
      <c r="J4206" s="59">
        <v>2090791</v>
      </c>
      <c r="K4206" s="59" t="s">
        <v>4770</v>
      </c>
      <c r="L4206" s="61" t="s">
        <v>81</v>
      </c>
      <c r="M4206" s="61">
        <f>VLOOKUP(H4206,zdroj!C:F,4,0)</f>
        <v>0</v>
      </c>
      <c r="N4206" s="61" t="str">
        <f t="shared" si="130"/>
        <v>-</v>
      </c>
      <c r="P4206" s="73" t="str">
        <f t="shared" si="131"/>
        <v/>
      </c>
      <c r="Q4206" s="61" t="s">
        <v>86</v>
      </c>
    </row>
    <row r="4207" spans="8:17" x14ac:dyDescent="0.25">
      <c r="H4207" s="59">
        <v>105392</v>
      </c>
      <c r="I4207" s="59" t="s">
        <v>72</v>
      </c>
      <c r="J4207" s="59">
        <v>2090805</v>
      </c>
      <c r="K4207" s="59" t="s">
        <v>4771</v>
      </c>
      <c r="L4207" s="61" t="s">
        <v>81</v>
      </c>
      <c r="M4207" s="61">
        <f>VLOOKUP(H4207,zdroj!C:F,4,0)</f>
        <v>0</v>
      </c>
      <c r="N4207" s="61" t="str">
        <f t="shared" si="130"/>
        <v>-</v>
      </c>
      <c r="P4207" s="73" t="str">
        <f t="shared" si="131"/>
        <v/>
      </c>
      <c r="Q4207" s="61" t="s">
        <v>86</v>
      </c>
    </row>
    <row r="4208" spans="8:17" x14ac:dyDescent="0.25">
      <c r="H4208" s="59">
        <v>105392</v>
      </c>
      <c r="I4208" s="59" t="s">
        <v>72</v>
      </c>
      <c r="J4208" s="59">
        <v>2090813</v>
      </c>
      <c r="K4208" s="59" t="s">
        <v>4772</v>
      </c>
      <c r="L4208" s="61" t="s">
        <v>81</v>
      </c>
      <c r="M4208" s="61">
        <f>VLOOKUP(H4208,zdroj!C:F,4,0)</f>
        <v>0</v>
      </c>
      <c r="N4208" s="61" t="str">
        <f t="shared" si="130"/>
        <v>-</v>
      </c>
      <c r="P4208" s="73" t="str">
        <f t="shared" si="131"/>
        <v/>
      </c>
      <c r="Q4208" s="61" t="s">
        <v>86</v>
      </c>
    </row>
    <row r="4209" spans="8:17" x14ac:dyDescent="0.25">
      <c r="H4209" s="59">
        <v>105392</v>
      </c>
      <c r="I4209" s="59" t="s">
        <v>72</v>
      </c>
      <c r="J4209" s="59">
        <v>2090821</v>
      </c>
      <c r="K4209" s="59" t="s">
        <v>4773</v>
      </c>
      <c r="L4209" s="61" t="s">
        <v>81</v>
      </c>
      <c r="M4209" s="61">
        <f>VLOOKUP(H4209,zdroj!C:F,4,0)</f>
        <v>0</v>
      </c>
      <c r="N4209" s="61" t="str">
        <f t="shared" si="130"/>
        <v>-</v>
      </c>
      <c r="P4209" s="73" t="str">
        <f t="shared" si="131"/>
        <v/>
      </c>
      <c r="Q4209" s="61" t="s">
        <v>86</v>
      </c>
    </row>
    <row r="4210" spans="8:17" x14ac:dyDescent="0.25">
      <c r="H4210" s="59">
        <v>105392</v>
      </c>
      <c r="I4210" s="59" t="s">
        <v>72</v>
      </c>
      <c r="J4210" s="59">
        <v>2090830</v>
      </c>
      <c r="K4210" s="59" t="s">
        <v>4774</v>
      </c>
      <c r="L4210" s="61" t="s">
        <v>81</v>
      </c>
      <c r="M4210" s="61">
        <f>VLOOKUP(H4210,zdroj!C:F,4,0)</f>
        <v>0</v>
      </c>
      <c r="N4210" s="61" t="str">
        <f t="shared" si="130"/>
        <v>-</v>
      </c>
      <c r="P4210" s="73" t="str">
        <f t="shared" si="131"/>
        <v/>
      </c>
      <c r="Q4210" s="61" t="s">
        <v>86</v>
      </c>
    </row>
    <row r="4211" spans="8:17" x14ac:dyDescent="0.25">
      <c r="H4211" s="59">
        <v>105392</v>
      </c>
      <c r="I4211" s="59" t="s">
        <v>72</v>
      </c>
      <c r="J4211" s="59">
        <v>2090848</v>
      </c>
      <c r="K4211" s="59" t="s">
        <v>4775</v>
      </c>
      <c r="L4211" s="61" t="s">
        <v>81</v>
      </c>
      <c r="M4211" s="61">
        <f>VLOOKUP(H4211,zdroj!C:F,4,0)</f>
        <v>0</v>
      </c>
      <c r="N4211" s="61" t="str">
        <f t="shared" si="130"/>
        <v>-</v>
      </c>
      <c r="P4211" s="73" t="str">
        <f t="shared" si="131"/>
        <v/>
      </c>
      <c r="Q4211" s="61" t="s">
        <v>86</v>
      </c>
    </row>
    <row r="4212" spans="8:17" x14ac:dyDescent="0.25">
      <c r="H4212" s="59">
        <v>105392</v>
      </c>
      <c r="I4212" s="59" t="s">
        <v>72</v>
      </c>
      <c r="J4212" s="59">
        <v>2090856</v>
      </c>
      <c r="K4212" s="59" t="s">
        <v>4776</v>
      </c>
      <c r="L4212" s="61" t="s">
        <v>81</v>
      </c>
      <c r="M4212" s="61">
        <f>VLOOKUP(H4212,zdroj!C:F,4,0)</f>
        <v>0</v>
      </c>
      <c r="N4212" s="61" t="str">
        <f t="shared" si="130"/>
        <v>-</v>
      </c>
      <c r="P4212" s="73" t="str">
        <f t="shared" si="131"/>
        <v/>
      </c>
      <c r="Q4212" s="61" t="s">
        <v>86</v>
      </c>
    </row>
    <row r="4213" spans="8:17" x14ac:dyDescent="0.25">
      <c r="H4213" s="59">
        <v>105392</v>
      </c>
      <c r="I4213" s="59" t="s">
        <v>72</v>
      </c>
      <c r="J4213" s="59">
        <v>2090864</v>
      </c>
      <c r="K4213" s="59" t="s">
        <v>4777</v>
      </c>
      <c r="L4213" s="61" t="s">
        <v>81</v>
      </c>
      <c r="M4213" s="61">
        <f>VLOOKUP(H4213,zdroj!C:F,4,0)</f>
        <v>0</v>
      </c>
      <c r="N4213" s="61" t="str">
        <f t="shared" si="130"/>
        <v>-</v>
      </c>
      <c r="P4213" s="73" t="str">
        <f t="shared" si="131"/>
        <v/>
      </c>
      <c r="Q4213" s="61" t="s">
        <v>86</v>
      </c>
    </row>
    <row r="4214" spans="8:17" x14ac:dyDescent="0.25">
      <c r="H4214" s="59">
        <v>105392</v>
      </c>
      <c r="I4214" s="59" t="s">
        <v>72</v>
      </c>
      <c r="J4214" s="59">
        <v>2090872</v>
      </c>
      <c r="K4214" s="59" t="s">
        <v>4778</v>
      </c>
      <c r="L4214" s="61" t="s">
        <v>81</v>
      </c>
      <c r="M4214" s="61">
        <f>VLOOKUP(H4214,zdroj!C:F,4,0)</f>
        <v>0</v>
      </c>
      <c r="N4214" s="61" t="str">
        <f t="shared" si="130"/>
        <v>-</v>
      </c>
      <c r="P4214" s="73" t="str">
        <f t="shared" si="131"/>
        <v/>
      </c>
      <c r="Q4214" s="61" t="s">
        <v>86</v>
      </c>
    </row>
    <row r="4215" spans="8:17" x14ac:dyDescent="0.25">
      <c r="H4215" s="59">
        <v>105392</v>
      </c>
      <c r="I4215" s="59" t="s">
        <v>72</v>
      </c>
      <c r="J4215" s="59">
        <v>2090881</v>
      </c>
      <c r="K4215" s="59" t="s">
        <v>4779</v>
      </c>
      <c r="L4215" s="61" t="s">
        <v>81</v>
      </c>
      <c r="M4215" s="61">
        <f>VLOOKUP(H4215,zdroj!C:F,4,0)</f>
        <v>0</v>
      </c>
      <c r="N4215" s="61" t="str">
        <f t="shared" si="130"/>
        <v>-</v>
      </c>
      <c r="P4215" s="73" t="str">
        <f t="shared" si="131"/>
        <v/>
      </c>
      <c r="Q4215" s="61" t="s">
        <v>86</v>
      </c>
    </row>
    <row r="4216" spans="8:17" x14ac:dyDescent="0.25">
      <c r="H4216" s="59">
        <v>105392</v>
      </c>
      <c r="I4216" s="59" t="s">
        <v>72</v>
      </c>
      <c r="J4216" s="59">
        <v>2090899</v>
      </c>
      <c r="K4216" s="59" t="s">
        <v>4780</v>
      </c>
      <c r="L4216" s="61" t="s">
        <v>81</v>
      </c>
      <c r="M4216" s="61">
        <f>VLOOKUP(H4216,zdroj!C:F,4,0)</f>
        <v>0</v>
      </c>
      <c r="N4216" s="61" t="str">
        <f t="shared" si="130"/>
        <v>-</v>
      </c>
      <c r="P4216" s="73" t="str">
        <f t="shared" si="131"/>
        <v/>
      </c>
      <c r="Q4216" s="61" t="s">
        <v>86</v>
      </c>
    </row>
    <row r="4217" spans="8:17" x14ac:dyDescent="0.25">
      <c r="H4217" s="59">
        <v>105392</v>
      </c>
      <c r="I4217" s="59" t="s">
        <v>72</v>
      </c>
      <c r="J4217" s="59">
        <v>2090902</v>
      </c>
      <c r="K4217" s="59" t="s">
        <v>4781</v>
      </c>
      <c r="L4217" s="61" t="s">
        <v>81</v>
      </c>
      <c r="M4217" s="61">
        <f>VLOOKUP(H4217,zdroj!C:F,4,0)</f>
        <v>0</v>
      </c>
      <c r="N4217" s="61" t="str">
        <f t="shared" si="130"/>
        <v>-</v>
      </c>
      <c r="P4217" s="73" t="str">
        <f t="shared" si="131"/>
        <v/>
      </c>
      <c r="Q4217" s="61" t="s">
        <v>86</v>
      </c>
    </row>
    <row r="4218" spans="8:17" x14ac:dyDescent="0.25">
      <c r="H4218" s="59">
        <v>105392</v>
      </c>
      <c r="I4218" s="59" t="s">
        <v>72</v>
      </c>
      <c r="J4218" s="59">
        <v>2090911</v>
      </c>
      <c r="K4218" s="59" t="s">
        <v>4782</v>
      </c>
      <c r="L4218" s="61" t="s">
        <v>81</v>
      </c>
      <c r="M4218" s="61">
        <f>VLOOKUP(H4218,zdroj!C:F,4,0)</f>
        <v>0</v>
      </c>
      <c r="N4218" s="61" t="str">
        <f t="shared" si="130"/>
        <v>-</v>
      </c>
      <c r="P4218" s="73" t="str">
        <f t="shared" si="131"/>
        <v/>
      </c>
      <c r="Q4218" s="61" t="s">
        <v>86</v>
      </c>
    </row>
    <row r="4219" spans="8:17" x14ac:dyDescent="0.25">
      <c r="H4219" s="59">
        <v>105392</v>
      </c>
      <c r="I4219" s="59" t="s">
        <v>72</v>
      </c>
      <c r="J4219" s="59">
        <v>2090929</v>
      </c>
      <c r="K4219" s="59" t="s">
        <v>4783</v>
      </c>
      <c r="L4219" s="61" t="s">
        <v>81</v>
      </c>
      <c r="M4219" s="61">
        <f>VLOOKUP(H4219,zdroj!C:F,4,0)</f>
        <v>0</v>
      </c>
      <c r="N4219" s="61" t="str">
        <f t="shared" si="130"/>
        <v>-</v>
      </c>
      <c r="P4219" s="73" t="str">
        <f t="shared" si="131"/>
        <v/>
      </c>
      <c r="Q4219" s="61" t="s">
        <v>86</v>
      </c>
    </row>
    <row r="4220" spans="8:17" x14ac:dyDescent="0.25">
      <c r="H4220" s="59">
        <v>105392</v>
      </c>
      <c r="I4220" s="59" t="s">
        <v>72</v>
      </c>
      <c r="J4220" s="59">
        <v>2090937</v>
      </c>
      <c r="K4220" s="59" t="s">
        <v>4784</v>
      </c>
      <c r="L4220" s="61" t="s">
        <v>114</v>
      </c>
      <c r="M4220" s="61">
        <f>VLOOKUP(H4220,zdroj!C:F,4,0)</f>
        <v>0</v>
      </c>
      <c r="N4220" s="61" t="str">
        <f t="shared" si="130"/>
        <v>katC</v>
      </c>
      <c r="P4220" s="73" t="str">
        <f t="shared" si="131"/>
        <v/>
      </c>
      <c r="Q4220" s="61" t="s">
        <v>31</v>
      </c>
    </row>
    <row r="4221" spans="8:17" x14ac:dyDescent="0.25">
      <c r="H4221" s="59">
        <v>105392</v>
      </c>
      <c r="I4221" s="59" t="s">
        <v>72</v>
      </c>
      <c r="J4221" s="59">
        <v>2090945</v>
      </c>
      <c r="K4221" s="59" t="s">
        <v>4785</v>
      </c>
      <c r="L4221" s="61" t="s">
        <v>81</v>
      </c>
      <c r="M4221" s="61">
        <f>VLOOKUP(H4221,zdroj!C:F,4,0)</f>
        <v>0</v>
      </c>
      <c r="N4221" s="61" t="str">
        <f t="shared" si="130"/>
        <v>-</v>
      </c>
      <c r="P4221" s="73" t="str">
        <f t="shared" si="131"/>
        <v/>
      </c>
      <c r="Q4221" s="61" t="s">
        <v>86</v>
      </c>
    </row>
    <row r="4222" spans="8:17" x14ac:dyDescent="0.25">
      <c r="H4222" s="59">
        <v>105392</v>
      </c>
      <c r="I4222" s="59" t="s">
        <v>72</v>
      </c>
      <c r="J4222" s="59">
        <v>2090953</v>
      </c>
      <c r="K4222" s="59" t="s">
        <v>4786</v>
      </c>
      <c r="L4222" s="61" t="s">
        <v>81</v>
      </c>
      <c r="M4222" s="61">
        <f>VLOOKUP(H4222,zdroj!C:F,4,0)</f>
        <v>0</v>
      </c>
      <c r="N4222" s="61" t="str">
        <f t="shared" si="130"/>
        <v>-</v>
      </c>
      <c r="P4222" s="73" t="str">
        <f t="shared" si="131"/>
        <v/>
      </c>
      <c r="Q4222" s="61" t="s">
        <v>86</v>
      </c>
    </row>
    <row r="4223" spans="8:17" x14ac:dyDescent="0.25">
      <c r="H4223" s="59">
        <v>105392</v>
      </c>
      <c r="I4223" s="59" t="s">
        <v>72</v>
      </c>
      <c r="J4223" s="59">
        <v>2090961</v>
      </c>
      <c r="K4223" s="59" t="s">
        <v>4787</v>
      </c>
      <c r="L4223" s="61" t="s">
        <v>81</v>
      </c>
      <c r="M4223" s="61">
        <f>VLOOKUP(H4223,zdroj!C:F,4,0)</f>
        <v>0</v>
      </c>
      <c r="N4223" s="61" t="str">
        <f t="shared" si="130"/>
        <v>-</v>
      </c>
      <c r="P4223" s="73" t="str">
        <f t="shared" si="131"/>
        <v/>
      </c>
      <c r="Q4223" s="61" t="s">
        <v>86</v>
      </c>
    </row>
    <row r="4224" spans="8:17" x14ac:dyDescent="0.25">
      <c r="H4224" s="59">
        <v>105392</v>
      </c>
      <c r="I4224" s="59" t="s">
        <v>72</v>
      </c>
      <c r="J4224" s="59">
        <v>2090970</v>
      </c>
      <c r="K4224" s="59" t="s">
        <v>4788</v>
      </c>
      <c r="L4224" s="61" t="s">
        <v>81</v>
      </c>
      <c r="M4224" s="61">
        <f>VLOOKUP(H4224,zdroj!C:F,4,0)</f>
        <v>0</v>
      </c>
      <c r="N4224" s="61" t="str">
        <f t="shared" si="130"/>
        <v>-</v>
      </c>
      <c r="P4224" s="73" t="str">
        <f t="shared" si="131"/>
        <v/>
      </c>
      <c r="Q4224" s="61" t="s">
        <v>86</v>
      </c>
    </row>
    <row r="4225" spans="8:17" x14ac:dyDescent="0.25">
      <c r="H4225" s="59">
        <v>105392</v>
      </c>
      <c r="I4225" s="59" t="s">
        <v>72</v>
      </c>
      <c r="J4225" s="59">
        <v>2090988</v>
      </c>
      <c r="K4225" s="59" t="s">
        <v>4789</v>
      </c>
      <c r="L4225" s="61" t="s">
        <v>81</v>
      </c>
      <c r="M4225" s="61">
        <f>VLOOKUP(H4225,zdroj!C:F,4,0)</f>
        <v>0</v>
      </c>
      <c r="N4225" s="61" t="str">
        <f t="shared" si="130"/>
        <v>-</v>
      </c>
      <c r="P4225" s="73" t="str">
        <f t="shared" si="131"/>
        <v/>
      </c>
      <c r="Q4225" s="61" t="s">
        <v>86</v>
      </c>
    </row>
    <row r="4226" spans="8:17" x14ac:dyDescent="0.25">
      <c r="H4226" s="59">
        <v>105392</v>
      </c>
      <c r="I4226" s="59" t="s">
        <v>72</v>
      </c>
      <c r="J4226" s="59">
        <v>2090996</v>
      </c>
      <c r="K4226" s="59" t="s">
        <v>4790</v>
      </c>
      <c r="L4226" s="61" t="s">
        <v>81</v>
      </c>
      <c r="M4226" s="61">
        <f>VLOOKUP(H4226,zdroj!C:F,4,0)</f>
        <v>0</v>
      </c>
      <c r="N4226" s="61" t="str">
        <f t="shared" si="130"/>
        <v>-</v>
      </c>
      <c r="P4226" s="73" t="str">
        <f t="shared" si="131"/>
        <v/>
      </c>
      <c r="Q4226" s="61" t="s">
        <v>86</v>
      </c>
    </row>
    <row r="4227" spans="8:17" x14ac:dyDescent="0.25">
      <c r="H4227" s="59">
        <v>105392</v>
      </c>
      <c r="I4227" s="59" t="s">
        <v>72</v>
      </c>
      <c r="J4227" s="59">
        <v>2091003</v>
      </c>
      <c r="K4227" s="59" t="s">
        <v>4791</v>
      </c>
      <c r="L4227" s="61" t="s">
        <v>81</v>
      </c>
      <c r="M4227" s="61">
        <f>VLOOKUP(H4227,zdroj!C:F,4,0)</f>
        <v>0</v>
      </c>
      <c r="N4227" s="61" t="str">
        <f t="shared" si="130"/>
        <v>-</v>
      </c>
      <c r="P4227" s="73" t="str">
        <f t="shared" si="131"/>
        <v/>
      </c>
      <c r="Q4227" s="61" t="s">
        <v>86</v>
      </c>
    </row>
    <row r="4228" spans="8:17" x14ac:dyDescent="0.25">
      <c r="H4228" s="59">
        <v>105392</v>
      </c>
      <c r="I4228" s="59" t="s">
        <v>72</v>
      </c>
      <c r="J4228" s="59">
        <v>2091011</v>
      </c>
      <c r="K4228" s="59" t="s">
        <v>4792</v>
      </c>
      <c r="L4228" s="61" t="s">
        <v>81</v>
      </c>
      <c r="M4228" s="61">
        <f>VLOOKUP(H4228,zdroj!C:F,4,0)</f>
        <v>0</v>
      </c>
      <c r="N4228" s="61" t="str">
        <f t="shared" si="130"/>
        <v>-</v>
      </c>
      <c r="P4228" s="73" t="str">
        <f t="shared" si="131"/>
        <v/>
      </c>
      <c r="Q4228" s="61" t="s">
        <v>86</v>
      </c>
    </row>
    <row r="4229" spans="8:17" x14ac:dyDescent="0.25">
      <c r="H4229" s="59">
        <v>105392</v>
      </c>
      <c r="I4229" s="59" t="s">
        <v>72</v>
      </c>
      <c r="J4229" s="59">
        <v>2091038</v>
      </c>
      <c r="K4229" s="59" t="s">
        <v>4793</v>
      </c>
      <c r="L4229" s="61" t="s">
        <v>81</v>
      </c>
      <c r="M4229" s="61">
        <f>VLOOKUP(H4229,zdroj!C:F,4,0)</f>
        <v>0</v>
      </c>
      <c r="N4229" s="61" t="str">
        <f t="shared" si="130"/>
        <v>-</v>
      </c>
      <c r="P4229" s="73" t="str">
        <f t="shared" si="131"/>
        <v/>
      </c>
      <c r="Q4229" s="61" t="s">
        <v>86</v>
      </c>
    </row>
    <row r="4230" spans="8:17" x14ac:dyDescent="0.25">
      <c r="H4230" s="59">
        <v>105392</v>
      </c>
      <c r="I4230" s="59" t="s">
        <v>72</v>
      </c>
      <c r="J4230" s="59">
        <v>2091046</v>
      </c>
      <c r="K4230" s="59" t="s">
        <v>4794</v>
      </c>
      <c r="L4230" s="61" t="s">
        <v>81</v>
      </c>
      <c r="M4230" s="61">
        <f>VLOOKUP(H4230,zdroj!C:F,4,0)</f>
        <v>0</v>
      </c>
      <c r="N4230" s="61" t="str">
        <f t="shared" si="130"/>
        <v>-</v>
      </c>
      <c r="P4230" s="73" t="str">
        <f t="shared" si="131"/>
        <v/>
      </c>
      <c r="Q4230" s="61" t="s">
        <v>86</v>
      </c>
    </row>
    <row r="4231" spans="8:17" x14ac:dyDescent="0.25">
      <c r="H4231" s="59">
        <v>105392</v>
      </c>
      <c r="I4231" s="59" t="s">
        <v>72</v>
      </c>
      <c r="J4231" s="59">
        <v>2091054</v>
      </c>
      <c r="K4231" s="59" t="s">
        <v>4795</v>
      </c>
      <c r="L4231" s="61" t="s">
        <v>81</v>
      </c>
      <c r="M4231" s="61">
        <f>VLOOKUP(H4231,zdroj!C:F,4,0)</f>
        <v>0</v>
      </c>
      <c r="N4231" s="61" t="str">
        <f t="shared" ref="N4231:N4294" si="132">IF(M4231="A",IF(L4231="katA","katB",L4231),L4231)</f>
        <v>-</v>
      </c>
      <c r="P4231" s="73" t="str">
        <f t="shared" ref="P4231:P4294" si="133">IF(O4231="A",1,"")</f>
        <v/>
      </c>
      <c r="Q4231" s="61" t="s">
        <v>86</v>
      </c>
    </row>
    <row r="4232" spans="8:17" x14ac:dyDescent="0.25">
      <c r="H4232" s="59">
        <v>105392</v>
      </c>
      <c r="I4232" s="59" t="s">
        <v>72</v>
      </c>
      <c r="J4232" s="59">
        <v>2091062</v>
      </c>
      <c r="K4232" s="59" t="s">
        <v>4796</v>
      </c>
      <c r="L4232" s="61" t="s">
        <v>81</v>
      </c>
      <c r="M4232" s="61">
        <f>VLOOKUP(H4232,zdroj!C:F,4,0)</f>
        <v>0</v>
      </c>
      <c r="N4232" s="61" t="str">
        <f t="shared" si="132"/>
        <v>-</v>
      </c>
      <c r="P4232" s="73" t="str">
        <f t="shared" si="133"/>
        <v/>
      </c>
      <c r="Q4232" s="61" t="s">
        <v>86</v>
      </c>
    </row>
    <row r="4233" spans="8:17" x14ac:dyDescent="0.25">
      <c r="H4233" s="59">
        <v>105392</v>
      </c>
      <c r="I4233" s="59" t="s">
        <v>72</v>
      </c>
      <c r="J4233" s="59">
        <v>2091071</v>
      </c>
      <c r="K4233" s="59" t="s">
        <v>4797</v>
      </c>
      <c r="L4233" s="61" t="s">
        <v>81</v>
      </c>
      <c r="M4233" s="61">
        <f>VLOOKUP(H4233,zdroj!C:F,4,0)</f>
        <v>0</v>
      </c>
      <c r="N4233" s="61" t="str">
        <f t="shared" si="132"/>
        <v>-</v>
      </c>
      <c r="P4233" s="73" t="str">
        <f t="shared" si="133"/>
        <v/>
      </c>
      <c r="Q4233" s="61" t="s">
        <v>86</v>
      </c>
    </row>
    <row r="4234" spans="8:17" x14ac:dyDescent="0.25">
      <c r="H4234" s="59">
        <v>105392</v>
      </c>
      <c r="I4234" s="59" t="s">
        <v>72</v>
      </c>
      <c r="J4234" s="59">
        <v>2091089</v>
      </c>
      <c r="K4234" s="59" t="s">
        <v>4798</v>
      </c>
      <c r="L4234" s="61" t="s">
        <v>81</v>
      </c>
      <c r="M4234" s="61">
        <f>VLOOKUP(H4234,zdroj!C:F,4,0)</f>
        <v>0</v>
      </c>
      <c r="N4234" s="61" t="str">
        <f t="shared" si="132"/>
        <v>-</v>
      </c>
      <c r="P4234" s="73" t="str">
        <f t="shared" si="133"/>
        <v/>
      </c>
      <c r="Q4234" s="61" t="s">
        <v>86</v>
      </c>
    </row>
    <row r="4235" spans="8:17" x14ac:dyDescent="0.25">
      <c r="H4235" s="59">
        <v>105392</v>
      </c>
      <c r="I4235" s="59" t="s">
        <v>72</v>
      </c>
      <c r="J4235" s="59">
        <v>2091097</v>
      </c>
      <c r="K4235" s="59" t="s">
        <v>4799</v>
      </c>
      <c r="L4235" s="61" t="s">
        <v>81</v>
      </c>
      <c r="M4235" s="61">
        <f>VLOOKUP(H4235,zdroj!C:F,4,0)</f>
        <v>0</v>
      </c>
      <c r="N4235" s="61" t="str">
        <f t="shared" si="132"/>
        <v>-</v>
      </c>
      <c r="P4235" s="73" t="str">
        <f t="shared" si="133"/>
        <v/>
      </c>
      <c r="Q4235" s="61" t="s">
        <v>86</v>
      </c>
    </row>
    <row r="4236" spans="8:17" x14ac:dyDescent="0.25">
      <c r="H4236" s="59">
        <v>105392</v>
      </c>
      <c r="I4236" s="59" t="s">
        <v>72</v>
      </c>
      <c r="J4236" s="59">
        <v>2091101</v>
      </c>
      <c r="K4236" s="59" t="s">
        <v>4800</v>
      </c>
      <c r="L4236" s="61" t="s">
        <v>81</v>
      </c>
      <c r="M4236" s="61">
        <f>VLOOKUP(H4236,zdroj!C:F,4,0)</f>
        <v>0</v>
      </c>
      <c r="N4236" s="61" t="str">
        <f t="shared" si="132"/>
        <v>-</v>
      </c>
      <c r="P4236" s="73" t="str">
        <f t="shared" si="133"/>
        <v/>
      </c>
      <c r="Q4236" s="61" t="s">
        <v>86</v>
      </c>
    </row>
    <row r="4237" spans="8:17" x14ac:dyDescent="0.25">
      <c r="H4237" s="59">
        <v>105392</v>
      </c>
      <c r="I4237" s="59" t="s">
        <v>72</v>
      </c>
      <c r="J4237" s="59">
        <v>2091119</v>
      </c>
      <c r="K4237" s="59" t="s">
        <v>4801</v>
      </c>
      <c r="L4237" s="61" t="s">
        <v>81</v>
      </c>
      <c r="M4237" s="61">
        <f>VLOOKUP(H4237,zdroj!C:F,4,0)</f>
        <v>0</v>
      </c>
      <c r="N4237" s="61" t="str">
        <f t="shared" si="132"/>
        <v>-</v>
      </c>
      <c r="P4237" s="73" t="str">
        <f t="shared" si="133"/>
        <v/>
      </c>
      <c r="Q4237" s="61" t="s">
        <v>86</v>
      </c>
    </row>
    <row r="4238" spans="8:17" x14ac:dyDescent="0.25">
      <c r="H4238" s="59">
        <v>105392</v>
      </c>
      <c r="I4238" s="59" t="s">
        <v>72</v>
      </c>
      <c r="J4238" s="59">
        <v>2091127</v>
      </c>
      <c r="K4238" s="59" t="s">
        <v>4802</v>
      </c>
      <c r="L4238" s="61" t="s">
        <v>81</v>
      </c>
      <c r="M4238" s="61">
        <f>VLOOKUP(H4238,zdroj!C:F,4,0)</f>
        <v>0</v>
      </c>
      <c r="N4238" s="61" t="str">
        <f t="shared" si="132"/>
        <v>-</v>
      </c>
      <c r="P4238" s="73" t="str">
        <f t="shared" si="133"/>
        <v/>
      </c>
      <c r="Q4238" s="61" t="s">
        <v>86</v>
      </c>
    </row>
    <row r="4239" spans="8:17" x14ac:dyDescent="0.25">
      <c r="H4239" s="59">
        <v>105392</v>
      </c>
      <c r="I4239" s="59" t="s">
        <v>72</v>
      </c>
      <c r="J4239" s="59">
        <v>2091135</v>
      </c>
      <c r="K4239" s="59" t="s">
        <v>4803</v>
      </c>
      <c r="L4239" s="61" t="s">
        <v>81</v>
      </c>
      <c r="M4239" s="61">
        <f>VLOOKUP(H4239,zdroj!C:F,4,0)</f>
        <v>0</v>
      </c>
      <c r="N4239" s="61" t="str">
        <f t="shared" si="132"/>
        <v>-</v>
      </c>
      <c r="P4239" s="73" t="str">
        <f t="shared" si="133"/>
        <v/>
      </c>
      <c r="Q4239" s="61" t="s">
        <v>86</v>
      </c>
    </row>
    <row r="4240" spans="8:17" x14ac:dyDescent="0.25">
      <c r="H4240" s="59">
        <v>105392</v>
      </c>
      <c r="I4240" s="59" t="s">
        <v>72</v>
      </c>
      <c r="J4240" s="59">
        <v>2091143</v>
      </c>
      <c r="K4240" s="59" t="s">
        <v>4804</v>
      </c>
      <c r="L4240" s="61" t="s">
        <v>81</v>
      </c>
      <c r="M4240" s="61">
        <f>VLOOKUP(H4240,zdroj!C:F,4,0)</f>
        <v>0</v>
      </c>
      <c r="N4240" s="61" t="str">
        <f t="shared" si="132"/>
        <v>-</v>
      </c>
      <c r="P4240" s="73" t="str">
        <f t="shared" si="133"/>
        <v/>
      </c>
      <c r="Q4240" s="61" t="s">
        <v>86</v>
      </c>
    </row>
    <row r="4241" spans="8:17" x14ac:dyDescent="0.25">
      <c r="H4241" s="59">
        <v>105392</v>
      </c>
      <c r="I4241" s="59" t="s">
        <v>72</v>
      </c>
      <c r="J4241" s="59">
        <v>2091151</v>
      </c>
      <c r="K4241" s="59" t="s">
        <v>4805</v>
      </c>
      <c r="L4241" s="61" t="s">
        <v>81</v>
      </c>
      <c r="M4241" s="61">
        <f>VLOOKUP(H4241,zdroj!C:F,4,0)</f>
        <v>0</v>
      </c>
      <c r="N4241" s="61" t="str">
        <f t="shared" si="132"/>
        <v>-</v>
      </c>
      <c r="P4241" s="73" t="str">
        <f t="shared" si="133"/>
        <v/>
      </c>
      <c r="Q4241" s="61" t="s">
        <v>86</v>
      </c>
    </row>
    <row r="4242" spans="8:17" x14ac:dyDescent="0.25">
      <c r="H4242" s="59">
        <v>105392</v>
      </c>
      <c r="I4242" s="59" t="s">
        <v>72</v>
      </c>
      <c r="J4242" s="59">
        <v>2091160</v>
      </c>
      <c r="K4242" s="59" t="s">
        <v>4806</v>
      </c>
      <c r="L4242" s="61" t="s">
        <v>81</v>
      </c>
      <c r="M4242" s="61">
        <f>VLOOKUP(H4242,zdroj!C:F,4,0)</f>
        <v>0</v>
      </c>
      <c r="N4242" s="61" t="str">
        <f t="shared" si="132"/>
        <v>-</v>
      </c>
      <c r="P4242" s="73" t="str">
        <f t="shared" si="133"/>
        <v/>
      </c>
      <c r="Q4242" s="61" t="s">
        <v>86</v>
      </c>
    </row>
    <row r="4243" spans="8:17" x14ac:dyDescent="0.25">
      <c r="H4243" s="59">
        <v>105392</v>
      </c>
      <c r="I4243" s="59" t="s">
        <v>72</v>
      </c>
      <c r="J4243" s="59">
        <v>2091178</v>
      </c>
      <c r="K4243" s="59" t="s">
        <v>4807</v>
      </c>
      <c r="L4243" s="61" t="s">
        <v>81</v>
      </c>
      <c r="M4243" s="61">
        <f>VLOOKUP(H4243,zdroj!C:F,4,0)</f>
        <v>0</v>
      </c>
      <c r="N4243" s="61" t="str">
        <f t="shared" si="132"/>
        <v>-</v>
      </c>
      <c r="P4243" s="73" t="str">
        <f t="shared" si="133"/>
        <v/>
      </c>
      <c r="Q4243" s="61" t="s">
        <v>86</v>
      </c>
    </row>
    <row r="4244" spans="8:17" x14ac:dyDescent="0.25">
      <c r="H4244" s="59">
        <v>105392</v>
      </c>
      <c r="I4244" s="59" t="s">
        <v>72</v>
      </c>
      <c r="J4244" s="59">
        <v>2091186</v>
      </c>
      <c r="K4244" s="59" t="s">
        <v>4808</v>
      </c>
      <c r="L4244" s="61" t="s">
        <v>81</v>
      </c>
      <c r="M4244" s="61">
        <f>VLOOKUP(H4244,zdroj!C:F,4,0)</f>
        <v>0</v>
      </c>
      <c r="N4244" s="61" t="str">
        <f t="shared" si="132"/>
        <v>-</v>
      </c>
      <c r="P4244" s="73" t="str">
        <f t="shared" si="133"/>
        <v/>
      </c>
      <c r="Q4244" s="61" t="s">
        <v>86</v>
      </c>
    </row>
    <row r="4245" spans="8:17" x14ac:dyDescent="0.25">
      <c r="H4245" s="59">
        <v>105392</v>
      </c>
      <c r="I4245" s="59" t="s">
        <v>72</v>
      </c>
      <c r="J4245" s="59">
        <v>2091194</v>
      </c>
      <c r="K4245" s="59" t="s">
        <v>4809</v>
      </c>
      <c r="L4245" s="61" t="s">
        <v>81</v>
      </c>
      <c r="M4245" s="61">
        <f>VLOOKUP(H4245,zdroj!C:F,4,0)</f>
        <v>0</v>
      </c>
      <c r="N4245" s="61" t="str">
        <f t="shared" si="132"/>
        <v>-</v>
      </c>
      <c r="P4245" s="73" t="str">
        <f t="shared" si="133"/>
        <v/>
      </c>
      <c r="Q4245" s="61" t="s">
        <v>86</v>
      </c>
    </row>
    <row r="4246" spans="8:17" x14ac:dyDescent="0.25">
      <c r="H4246" s="59">
        <v>105392</v>
      </c>
      <c r="I4246" s="59" t="s">
        <v>72</v>
      </c>
      <c r="J4246" s="59">
        <v>2091208</v>
      </c>
      <c r="K4246" s="59" t="s">
        <v>4810</v>
      </c>
      <c r="L4246" s="61" t="s">
        <v>81</v>
      </c>
      <c r="M4246" s="61">
        <f>VLOOKUP(H4246,zdroj!C:F,4,0)</f>
        <v>0</v>
      </c>
      <c r="N4246" s="61" t="str">
        <f t="shared" si="132"/>
        <v>-</v>
      </c>
      <c r="P4246" s="73" t="str">
        <f t="shared" si="133"/>
        <v/>
      </c>
      <c r="Q4246" s="61" t="s">
        <v>86</v>
      </c>
    </row>
    <row r="4247" spans="8:17" x14ac:dyDescent="0.25">
      <c r="H4247" s="59">
        <v>105392</v>
      </c>
      <c r="I4247" s="59" t="s">
        <v>72</v>
      </c>
      <c r="J4247" s="59">
        <v>2091216</v>
      </c>
      <c r="K4247" s="59" t="s">
        <v>4811</v>
      </c>
      <c r="L4247" s="61" t="s">
        <v>81</v>
      </c>
      <c r="M4247" s="61">
        <f>VLOOKUP(H4247,zdroj!C:F,4,0)</f>
        <v>0</v>
      </c>
      <c r="N4247" s="61" t="str">
        <f t="shared" si="132"/>
        <v>-</v>
      </c>
      <c r="P4247" s="73" t="str">
        <f t="shared" si="133"/>
        <v/>
      </c>
      <c r="Q4247" s="61" t="s">
        <v>86</v>
      </c>
    </row>
    <row r="4248" spans="8:17" x14ac:dyDescent="0.25">
      <c r="H4248" s="59">
        <v>105392</v>
      </c>
      <c r="I4248" s="59" t="s">
        <v>72</v>
      </c>
      <c r="J4248" s="59">
        <v>2091224</v>
      </c>
      <c r="K4248" s="59" t="s">
        <v>4812</v>
      </c>
      <c r="L4248" s="61" t="s">
        <v>81</v>
      </c>
      <c r="M4248" s="61">
        <f>VLOOKUP(H4248,zdroj!C:F,4,0)</f>
        <v>0</v>
      </c>
      <c r="N4248" s="61" t="str">
        <f t="shared" si="132"/>
        <v>-</v>
      </c>
      <c r="P4248" s="73" t="str">
        <f t="shared" si="133"/>
        <v/>
      </c>
      <c r="Q4248" s="61" t="s">
        <v>86</v>
      </c>
    </row>
    <row r="4249" spans="8:17" x14ac:dyDescent="0.25">
      <c r="H4249" s="59">
        <v>105392</v>
      </c>
      <c r="I4249" s="59" t="s">
        <v>72</v>
      </c>
      <c r="J4249" s="59">
        <v>2091232</v>
      </c>
      <c r="K4249" s="59" t="s">
        <v>4813</v>
      </c>
      <c r="L4249" s="61" t="s">
        <v>81</v>
      </c>
      <c r="M4249" s="61">
        <f>VLOOKUP(H4249,zdroj!C:F,4,0)</f>
        <v>0</v>
      </c>
      <c r="N4249" s="61" t="str">
        <f t="shared" si="132"/>
        <v>-</v>
      </c>
      <c r="P4249" s="73" t="str">
        <f t="shared" si="133"/>
        <v/>
      </c>
      <c r="Q4249" s="61" t="s">
        <v>86</v>
      </c>
    </row>
    <row r="4250" spans="8:17" x14ac:dyDescent="0.25">
      <c r="H4250" s="59">
        <v>105392</v>
      </c>
      <c r="I4250" s="59" t="s">
        <v>72</v>
      </c>
      <c r="J4250" s="59">
        <v>2091241</v>
      </c>
      <c r="K4250" s="59" t="s">
        <v>4814</v>
      </c>
      <c r="L4250" s="61" t="s">
        <v>81</v>
      </c>
      <c r="M4250" s="61">
        <f>VLOOKUP(H4250,zdroj!C:F,4,0)</f>
        <v>0</v>
      </c>
      <c r="N4250" s="61" t="str">
        <f t="shared" si="132"/>
        <v>-</v>
      </c>
      <c r="P4250" s="73" t="str">
        <f t="shared" si="133"/>
        <v/>
      </c>
      <c r="Q4250" s="61" t="s">
        <v>86</v>
      </c>
    </row>
    <row r="4251" spans="8:17" x14ac:dyDescent="0.25">
      <c r="H4251" s="59">
        <v>105392</v>
      </c>
      <c r="I4251" s="59" t="s">
        <v>72</v>
      </c>
      <c r="J4251" s="59">
        <v>2091259</v>
      </c>
      <c r="K4251" s="59" t="s">
        <v>4815</v>
      </c>
      <c r="L4251" s="61" t="s">
        <v>81</v>
      </c>
      <c r="M4251" s="61">
        <f>VLOOKUP(H4251,zdroj!C:F,4,0)</f>
        <v>0</v>
      </c>
      <c r="N4251" s="61" t="str">
        <f t="shared" si="132"/>
        <v>-</v>
      </c>
      <c r="P4251" s="73" t="str">
        <f t="shared" si="133"/>
        <v/>
      </c>
      <c r="Q4251" s="61" t="s">
        <v>86</v>
      </c>
    </row>
    <row r="4252" spans="8:17" x14ac:dyDescent="0.25">
      <c r="H4252" s="59">
        <v>105392</v>
      </c>
      <c r="I4252" s="59" t="s">
        <v>72</v>
      </c>
      <c r="J4252" s="59">
        <v>2091267</v>
      </c>
      <c r="K4252" s="59" t="s">
        <v>4816</v>
      </c>
      <c r="L4252" s="61" t="s">
        <v>81</v>
      </c>
      <c r="M4252" s="61">
        <f>VLOOKUP(H4252,zdroj!C:F,4,0)</f>
        <v>0</v>
      </c>
      <c r="N4252" s="61" t="str">
        <f t="shared" si="132"/>
        <v>-</v>
      </c>
      <c r="P4252" s="73" t="str">
        <f t="shared" si="133"/>
        <v/>
      </c>
      <c r="Q4252" s="61" t="s">
        <v>86</v>
      </c>
    </row>
    <row r="4253" spans="8:17" x14ac:dyDescent="0.25">
      <c r="H4253" s="59">
        <v>105392</v>
      </c>
      <c r="I4253" s="59" t="s">
        <v>72</v>
      </c>
      <c r="J4253" s="59">
        <v>2091275</v>
      </c>
      <c r="K4253" s="59" t="s">
        <v>4817</v>
      </c>
      <c r="L4253" s="61" t="s">
        <v>81</v>
      </c>
      <c r="M4253" s="61">
        <f>VLOOKUP(H4253,zdroj!C:F,4,0)</f>
        <v>0</v>
      </c>
      <c r="N4253" s="61" t="str">
        <f t="shared" si="132"/>
        <v>-</v>
      </c>
      <c r="P4253" s="73" t="str">
        <f t="shared" si="133"/>
        <v/>
      </c>
      <c r="Q4253" s="61" t="s">
        <v>86</v>
      </c>
    </row>
    <row r="4254" spans="8:17" x14ac:dyDescent="0.25">
      <c r="H4254" s="59">
        <v>105392</v>
      </c>
      <c r="I4254" s="59" t="s">
        <v>72</v>
      </c>
      <c r="J4254" s="59">
        <v>2091283</v>
      </c>
      <c r="K4254" s="59" t="s">
        <v>4818</v>
      </c>
      <c r="L4254" s="61" t="s">
        <v>81</v>
      </c>
      <c r="M4254" s="61">
        <f>VLOOKUP(H4254,zdroj!C:F,4,0)</f>
        <v>0</v>
      </c>
      <c r="N4254" s="61" t="str">
        <f t="shared" si="132"/>
        <v>-</v>
      </c>
      <c r="P4254" s="73" t="str">
        <f t="shared" si="133"/>
        <v/>
      </c>
      <c r="Q4254" s="61" t="s">
        <v>86</v>
      </c>
    </row>
    <row r="4255" spans="8:17" x14ac:dyDescent="0.25">
      <c r="H4255" s="59">
        <v>105392</v>
      </c>
      <c r="I4255" s="59" t="s">
        <v>72</v>
      </c>
      <c r="J4255" s="59">
        <v>2091291</v>
      </c>
      <c r="K4255" s="59" t="s">
        <v>4819</v>
      </c>
      <c r="L4255" s="61" t="s">
        <v>81</v>
      </c>
      <c r="M4255" s="61">
        <f>VLOOKUP(H4255,zdroj!C:F,4,0)</f>
        <v>0</v>
      </c>
      <c r="N4255" s="61" t="str">
        <f t="shared" si="132"/>
        <v>-</v>
      </c>
      <c r="P4255" s="73" t="str">
        <f t="shared" si="133"/>
        <v/>
      </c>
      <c r="Q4255" s="61" t="s">
        <v>86</v>
      </c>
    </row>
    <row r="4256" spans="8:17" x14ac:dyDescent="0.25">
      <c r="H4256" s="59">
        <v>105392</v>
      </c>
      <c r="I4256" s="59" t="s">
        <v>72</v>
      </c>
      <c r="J4256" s="59">
        <v>2091305</v>
      </c>
      <c r="K4256" s="59" t="s">
        <v>4820</v>
      </c>
      <c r="L4256" s="61" t="s">
        <v>81</v>
      </c>
      <c r="M4256" s="61">
        <f>VLOOKUP(H4256,zdroj!C:F,4,0)</f>
        <v>0</v>
      </c>
      <c r="N4256" s="61" t="str">
        <f t="shared" si="132"/>
        <v>-</v>
      </c>
      <c r="P4256" s="73" t="str">
        <f t="shared" si="133"/>
        <v/>
      </c>
      <c r="Q4256" s="61" t="s">
        <v>86</v>
      </c>
    </row>
    <row r="4257" spans="8:17" x14ac:dyDescent="0.25">
      <c r="H4257" s="59">
        <v>105392</v>
      </c>
      <c r="I4257" s="59" t="s">
        <v>72</v>
      </c>
      <c r="J4257" s="59">
        <v>2091313</v>
      </c>
      <c r="K4257" s="59" t="s">
        <v>4821</v>
      </c>
      <c r="L4257" s="61" t="s">
        <v>81</v>
      </c>
      <c r="M4257" s="61">
        <f>VLOOKUP(H4257,zdroj!C:F,4,0)</f>
        <v>0</v>
      </c>
      <c r="N4257" s="61" t="str">
        <f t="shared" si="132"/>
        <v>-</v>
      </c>
      <c r="P4257" s="73" t="str">
        <f t="shared" si="133"/>
        <v/>
      </c>
      <c r="Q4257" s="61" t="s">
        <v>86</v>
      </c>
    </row>
    <row r="4258" spans="8:17" x14ac:dyDescent="0.25">
      <c r="H4258" s="59">
        <v>105392</v>
      </c>
      <c r="I4258" s="59" t="s">
        <v>72</v>
      </c>
      <c r="J4258" s="59">
        <v>2091321</v>
      </c>
      <c r="K4258" s="59" t="s">
        <v>4822</v>
      </c>
      <c r="L4258" s="61" t="s">
        <v>81</v>
      </c>
      <c r="M4258" s="61">
        <f>VLOOKUP(H4258,zdroj!C:F,4,0)</f>
        <v>0</v>
      </c>
      <c r="N4258" s="61" t="str">
        <f t="shared" si="132"/>
        <v>-</v>
      </c>
      <c r="P4258" s="73" t="str">
        <f t="shared" si="133"/>
        <v/>
      </c>
      <c r="Q4258" s="61" t="s">
        <v>86</v>
      </c>
    </row>
    <row r="4259" spans="8:17" x14ac:dyDescent="0.25">
      <c r="H4259" s="59">
        <v>105392</v>
      </c>
      <c r="I4259" s="59" t="s">
        <v>72</v>
      </c>
      <c r="J4259" s="59">
        <v>2091330</v>
      </c>
      <c r="K4259" s="59" t="s">
        <v>4823</v>
      </c>
      <c r="L4259" s="61" t="s">
        <v>81</v>
      </c>
      <c r="M4259" s="61">
        <f>VLOOKUP(H4259,zdroj!C:F,4,0)</f>
        <v>0</v>
      </c>
      <c r="N4259" s="61" t="str">
        <f t="shared" si="132"/>
        <v>-</v>
      </c>
      <c r="P4259" s="73" t="str">
        <f t="shared" si="133"/>
        <v/>
      </c>
      <c r="Q4259" s="61" t="s">
        <v>86</v>
      </c>
    </row>
    <row r="4260" spans="8:17" x14ac:dyDescent="0.25">
      <c r="H4260" s="59">
        <v>105392</v>
      </c>
      <c r="I4260" s="59" t="s">
        <v>72</v>
      </c>
      <c r="J4260" s="59">
        <v>2091348</v>
      </c>
      <c r="K4260" s="59" t="s">
        <v>4824</v>
      </c>
      <c r="L4260" s="61" t="s">
        <v>81</v>
      </c>
      <c r="M4260" s="61">
        <f>VLOOKUP(H4260,zdroj!C:F,4,0)</f>
        <v>0</v>
      </c>
      <c r="N4260" s="61" t="str">
        <f t="shared" si="132"/>
        <v>-</v>
      </c>
      <c r="P4260" s="73" t="str">
        <f t="shared" si="133"/>
        <v/>
      </c>
      <c r="Q4260" s="61" t="s">
        <v>86</v>
      </c>
    </row>
    <row r="4261" spans="8:17" x14ac:dyDescent="0.25">
      <c r="H4261" s="59">
        <v>105392</v>
      </c>
      <c r="I4261" s="59" t="s">
        <v>72</v>
      </c>
      <c r="J4261" s="59">
        <v>2091356</v>
      </c>
      <c r="K4261" s="59" t="s">
        <v>4825</v>
      </c>
      <c r="L4261" s="61" t="s">
        <v>81</v>
      </c>
      <c r="M4261" s="61">
        <f>VLOOKUP(H4261,zdroj!C:F,4,0)</f>
        <v>0</v>
      </c>
      <c r="N4261" s="61" t="str">
        <f t="shared" si="132"/>
        <v>-</v>
      </c>
      <c r="P4261" s="73" t="str">
        <f t="shared" si="133"/>
        <v/>
      </c>
      <c r="Q4261" s="61" t="s">
        <v>86</v>
      </c>
    </row>
    <row r="4262" spans="8:17" x14ac:dyDescent="0.25">
      <c r="H4262" s="59">
        <v>105392</v>
      </c>
      <c r="I4262" s="59" t="s">
        <v>72</v>
      </c>
      <c r="J4262" s="59">
        <v>2091364</v>
      </c>
      <c r="K4262" s="59" t="s">
        <v>4826</v>
      </c>
      <c r="L4262" s="61" t="s">
        <v>81</v>
      </c>
      <c r="M4262" s="61">
        <f>VLOOKUP(H4262,zdroj!C:F,4,0)</f>
        <v>0</v>
      </c>
      <c r="N4262" s="61" t="str">
        <f t="shared" si="132"/>
        <v>-</v>
      </c>
      <c r="P4262" s="73" t="str">
        <f t="shared" si="133"/>
        <v/>
      </c>
      <c r="Q4262" s="61" t="s">
        <v>86</v>
      </c>
    </row>
    <row r="4263" spans="8:17" x14ac:dyDescent="0.25">
      <c r="H4263" s="59">
        <v>105392</v>
      </c>
      <c r="I4263" s="59" t="s">
        <v>72</v>
      </c>
      <c r="J4263" s="59">
        <v>2091372</v>
      </c>
      <c r="K4263" s="59" t="s">
        <v>4827</v>
      </c>
      <c r="L4263" s="61" t="s">
        <v>81</v>
      </c>
      <c r="M4263" s="61">
        <f>VLOOKUP(H4263,zdroj!C:F,4,0)</f>
        <v>0</v>
      </c>
      <c r="N4263" s="61" t="str">
        <f t="shared" si="132"/>
        <v>-</v>
      </c>
      <c r="P4263" s="73" t="str">
        <f t="shared" si="133"/>
        <v/>
      </c>
      <c r="Q4263" s="61" t="s">
        <v>86</v>
      </c>
    </row>
    <row r="4264" spans="8:17" x14ac:dyDescent="0.25">
      <c r="H4264" s="59">
        <v>105392</v>
      </c>
      <c r="I4264" s="59" t="s">
        <v>72</v>
      </c>
      <c r="J4264" s="59">
        <v>2091381</v>
      </c>
      <c r="K4264" s="59" t="s">
        <v>4828</v>
      </c>
      <c r="L4264" s="61" t="s">
        <v>81</v>
      </c>
      <c r="M4264" s="61">
        <f>VLOOKUP(H4264,zdroj!C:F,4,0)</f>
        <v>0</v>
      </c>
      <c r="N4264" s="61" t="str">
        <f t="shared" si="132"/>
        <v>-</v>
      </c>
      <c r="P4264" s="73" t="str">
        <f t="shared" si="133"/>
        <v/>
      </c>
      <c r="Q4264" s="61" t="s">
        <v>86</v>
      </c>
    </row>
    <row r="4265" spans="8:17" x14ac:dyDescent="0.25">
      <c r="H4265" s="59">
        <v>105392</v>
      </c>
      <c r="I4265" s="59" t="s">
        <v>72</v>
      </c>
      <c r="J4265" s="59">
        <v>2091399</v>
      </c>
      <c r="K4265" s="59" t="s">
        <v>4829</v>
      </c>
      <c r="L4265" s="61" t="s">
        <v>114</v>
      </c>
      <c r="M4265" s="61">
        <f>VLOOKUP(H4265,zdroj!C:F,4,0)</f>
        <v>0</v>
      </c>
      <c r="N4265" s="61" t="str">
        <f t="shared" si="132"/>
        <v>katC</v>
      </c>
      <c r="P4265" s="73" t="str">
        <f t="shared" si="133"/>
        <v/>
      </c>
      <c r="Q4265" s="61" t="s">
        <v>31</v>
      </c>
    </row>
    <row r="4266" spans="8:17" x14ac:dyDescent="0.25">
      <c r="H4266" s="59">
        <v>105392</v>
      </c>
      <c r="I4266" s="59" t="s">
        <v>72</v>
      </c>
      <c r="J4266" s="59">
        <v>2091402</v>
      </c>
      <c r="K4266" s="59" t="s">
        <v>4830</v>
      </c>
      <c r="L4266" s="61" t="s">
        <v>81</v>
      </c>
      <c r="M4266" s="61">
        <f>VLOOKUP(H4266,zdroj!C:F,4,0)</f>
        <v>0</v>
      </c>
      <c r="N4266" s="61" t="str">
        <f t="shared" si="132"/>
        <v>-</v>
      </c>
      <c r="P4266" s="73" t="str">
        <f t="shared" si="133"/>
        <v/>
      </c>
      <c r="Q4266" s="61" t="s">
        <v>86</v>
      </c>
    </row>
    <row r="4267" spans="8:17" x14ac:dyDescent="0.25">
      <c r="H4267" s="59">
        <v>105392</v>
      </c>
      <c r="I4267" s="59" t="s">
        <v>72</v>
      </c>
      <c r="J4267" s="59">
        <v>2091411</v>
      </c>
      <c r="K4267" s="59" t="s">
        <v>4831</v>
      </c>
      <c r="L4267" s="61" t="s">
        <v>81</v>
      </c>
      <c r="M4267" s="61">
        <f>VLOOKUP(H4267,zdroj!C:F,4,0)</f>
        <v>0</v>
      </c>
      <c r="N4267" s="61" t="str">
        <f t="shared" si="132"/>
        <v>-</v>
      </c>
      <c r="P4267" s="73" t="str">
        <f t="shared" si="133"/>
        <v/>
      </c>
      <c r="Q4267" s="61" t="s">
        <v>86</v>
      </c>
    </row>
    <row r="4268" spans="8:17" x14ac:dyDescent="0.25">
      <c r="H4268" s="59">
        <v>105392</v>
      </c>
      <c r="I4268" s="59" t="s">
        <v>72</v>
      </c>
      <c r="J4268" s="59">
        <v>2091429</v>
      </c>
      <c r="K4268" s="59" t="s">
        <v>4832</v>
      </c>
      <c r="L4268" s="61" t="s">
        <v>81</v>
      </c>
      <c r="M4268" s="61">
        <f>VLOOKUP(H4268,zdroj!C:F,4,0)</f>
        <v>0</v>
      </c>
      <c r="N4268" s="61" t="str">
        <f t="shared" si="132"/>
        <v>-</v>
      </c>
      <c r="P4268" s="73" t="str">
        <f t="shared" si="133"/>
        <v/>
      </c>
      <c r="Q4268" s="61" t="s">
        <v>86</v>
      </c>
    </row>
    <row r="4269" spans="8:17" x14ac:dyDescent="0.25">
      <c r="H4269" s="59">
        <v>105392</v>
      </c>
      <c r="I4269" s="59" t="s">
        <v>72</v>
      </c>
      <c r="J4269" s="59">
        <v>2091437</v>
      </c>
      <c r="K4269" s="59" t="s">
        <v>4833</v>
      </c>
      <c r="L4269" s="61" t="s">
        <v>81</v>
      </c>
      <c r="M4269" s="61">
        <f>VLOOKUP(H4269,zdroj!C:F,4,0)</f>
        <v>0</v>
      </c>
      <c r="N4269" s="61" t="str">
        <f t="shared" si="132"/>
        <v>-</v>
      </c>
      <c r="P4269" s="73" t="str">
        <f t="shared" si="133"/>
        <v/>
      </c>
      <c r="Q4269" s="61" t="s">
        <v>86</v>
      </c>
    </row>
    <row r="4270" spans="8:17" x14ac:dyDescent="0.25">
      <c r="H4270" s="59">
        <v>105392</v>
      </c>
      <c r="I4270" s="59" t="s">
        <v>72</v>
      </c>
      <c r="J4270" s="59">
        <v>2091445</v>
      </c>
      <c r="K4270" s="59" t="s">
        <v>4834</v>
      </c>
      <c r="L4270" s="61" t="s">
        <v>81</v>
      </c>
      <c r="M4270" s="61">
        <f>VLOOKUP(H4270,zdroj!C:F,4,0)</f>
        <v>0</v>
      </c>
      <c r="N4270" s="61" t="str">
        <f t="shared" si="132"/>
        <v>-</v>
      </c>
      <c r="P4270" s="73" t="str">
        <f t="shared" si="133"/>
        <v/>
      </c>
      <c r="Q4270" s="61" t="s">
        <v>86</v>
      </c>
    </row>
    <row r="4271" spans="8:17" x14ac:dyDescent="0.25">
      <c r="H4271" s="59">
        <v>105392</v>
      </c>
      <c r="I4271" s="59" t="s">
        <v>72</v>
      </c>
      <c r="J4271" s="59">
        <v>2091453</v>
      </c>
      <c r="K4271" s="59" t="s">
        <v>4835</v>
      </c>
      <c r="L4271" s="61" t="s">
        <v>81</v>
      </c>
      <c r="M4271" s="61">
        <f>VLOOKUP(H4271,zdroj!C:F,4,0)</f>
        <v>0</v>
      </c>
      <c r="N4271" s="61" t="str">
        <f t="shared" si="132"/>
        <v>-</v>
      </c>
      <c r="P4271" s="73" t="str">
        <f t="shared" si="133"/>
        <v/>
      </c>
      <c r="Q4271" s="61" t="s">
        <v>86</v>
      </c>
    </row>
    <row r="4272" spans="8:17" x14ac:dyDescent="0.25">
      <c r="H4272" s="59">
        <v>105392</v>
      </c>
      <c r="I4272" s="59" t="s">
        <v>72</v>
      </c>
      <c r="J4272" s="59">
        <v>2091461</v>
      </c>
      <c r="K4272" s="59" t="s">
        <v>4836</v>
      </c>
      <c r="L4272" s="61" t="s">
        <v>81</v>
      </c>
      <c r="M4272" s="61">
        <f>VLOOKUP(H4272,zdroj!C:F,4,0)</f>
        <v>0</v>
      </c>
      <c r="N4272" s="61" t="str">
        <f t="shared" si="132"/>
        <v>-</v>
      </c>
      <c r="P4272" s="73" t="str">
        <f t="shared" si="133"/>
        <v/>
      </c>
      <c r="Q4272" s="61" t="s">
        <v>86</v>
      </c>
    </row>
    <row r="4273" spans="8:17" x14ac:dyDescent="0.25">
      <c r="H4273" s="59">
        <v>105392</v>
      </c>
      <c r="I4273" s="59" t="s">
        <v>72</v>
      </c>
      <c r="J4273" s="59">
        <v>2091470</v>
      </c>
      <c r="K4273" s="59" t="s">
        <v>4837</v>
      </c>
      <c r="L4273" s="61" t="s">
        <v>81</v>
      </c>
      <c r="M4273" s="61">
        <f>VLOOKUP(H4273,zdroj!C:F,4,0)</f>
        <v>0</v>
      </c>
      <c r="N4273" s="61" t="str">
        <f t="shared" si="132"/>
        <v>-</v>
      </c>
      <c r="P4273" s="73" t="str">
        <f t="shared" si="133"/>
        <v/>
      </c>
      <c r="Q4273" s="61" t="s">
        <v>86</v>
      </c>
    </row>
    <row r="4274" spans="8:17" x14ac:dyDescent="0.25">
      <c r="H4274" s="59">
        <v>105392</v>
      </c>
      <c r="I4274" s="59" t="s">
        <v>72</v>
      </c>
      <c r="J4274" s="59">
        <v>2091488</v>
      </c>
      <c r="K4274" s="59" t="s">
        <v>4838</v>
      </c>
      <c r="L4274" s="61" t="s">
        <v>81</v>
      </c>
      <c r="M4274" s="61">
        <f>VLOOKUP(H4274,zdroj!C:F,4,0)</f>
        <v>0</v>
      </c>
      <c r="N4274" s="61" t="str">
        <f t="shared" si="132"/>
        <v>-</v>
      </c>
      <c r="P4274" s="73" t="str">
        <f t="shared" si="133"/>
        <v/>
      </c>
      <c r="Q4274" s="61" t="s">
        <v>86</v>
      </c>
    </row>
    <row r="4275" spans="8:17" x14ac:dyDescent="0.25">
      <c r="H4275" s="59">
        <v>105392</v>
      </c>
      <c r="I4275" s="59" t="s">
        <v>72</v>
      </c>
      <c r="J4275" s="59">
        <v>2091496</v>
      </c>
      <c r="K4275" s="59" t="s">
        <v>4839</v>
      </c>
      <c r="L4275" s="61" t="s">
        <v>81</v>
      </c>
      <c r="M4275" s="61">
        <f>VLOOKUP(H4275,zdroj!C:F,4,0)</f>
        <v>0</v>
      </c>
      <c r="N4275" s="61" t="str">
        <f t="shared" si="132"/>
        <v>-</v>
      </c>
      <c r="P4275" s="73" t="str">
        <f t="shared" si="133"/>
        <v/>
      </c>
      <c r="Q4275" s="61" t="s">
        <v>86</v>
      </c>
    </row>
    <row r="4276" spans="8:17" x14ac:dyDescent="0.25">
      <c r="H4276" s="59">
        <v>105392</v>
      </c>
      <c r="I4276" s="59" t="s">
        <v>72</v>
      </c>
      <c r="J4276" s="59">
        <v>2091500</v>
      </c>
      <c r="K4276" s="59" t="s">
        <v>4840</v>
      </c>
      <c r="L4276" s="61" t="s">
        <v>81</v>
      </c>
      <c r="M4276" s="61">
        <f>VLOOKUP(H4276,zdroj!C:F,4,0)</f>
        <v>0</v>
      </c>
      <c r="N4276" s="61" t="str">
        <f t="shared" si="132"/>
        <v>-</v>
      </c>
      <c r="P4276" s="73" t="str">
        <f t="shared" si="133"/>
        <v/>
      </c>
      <c r="Q4276" s="61" t="s">
        <v>86</v>
      </c>
    </row>
    <row r="4277" spans="8:17" x14ac:dyDescent="0.25">
      <c r="H4277" s="59">
        <v>105392</v>
      </c>
      <c r="I4277" s="59" t="s">
        <v>72</v>
      </c>
      <c r="J4277" s="59">
        <v>2091518</v>
      </c>
      <c r="K4277" s="59" t="s">
        <v>4841</v>
      </c>
      <c r="L4277" s="61" t="s">
        <v>81</v>
      </c>
      <c r="M4277" s="61">
        <f>VLOOKUP(H4277,zdroj!C:F,4,0)</f>
        <v>0</v>
      </c>
      <c r="N4277" s="61" t="str">
        <f t="shared" si="132"/>
        <v>-</v>
      </c>
      <c r="P4277" s="73" t="str">
        <f t="shared" si="133"/>
        <v/>
      </c>
      <c r="Q4277" s="61" t="s">
        <v>86</v>
      </c>
    </row>
    <row r="4278" spans="8:17" x14ac:dyDescent="0.25">
      <c r="H4278" s="59">
        <v>105392</v>
      </c>
      <c r="I4278" s="59" t="s">
        <v>72</v>
      </c>
      <c r="J4278" s="59">
        <v>2091526</v>
      </c>
      <c r="K4278" s="59" t="s">
        <v>4842</v>
      </c>
      <c r="L4278" s="61" t="s">
        <v>81</v>
      </c>
      <c r="M4278" s="61">
        <f>VLOOKUP(H4278,zdroj!C:F,4,0)</f>
        <v>0</v>
      </c>
      <c r="N4278" s="61" t="str">
        <f t="shared" si="132"/>
        <v>-</v>
      </c>
      <c r="P4278" s="73" t="str">
        <f t="shared" si="133"/>
        <v/>
      </c>
      <c r="Q4278" s="61" t="s">
        <v>86</v>
      </c>
    </row>
    <row r="4279" spans="8:17" x14ac:dyDescent="0.25">
      <c r="H4279" s="59">
        <v>105392</v>
      </c>
      <c r="I4279" s="59" t="s">
        <v>72</v>
      </c>
      <c r="J4279" s="59">
        <v>2091534</v>
      </c>
      <c r="K4279" s="59" t="s">
        <v>4843</v>
      </c>
      <c r="L4279" s="61" t="s">
        <v>81</v>
      </c>
      <c r="M4279" s="61">
        <f>VLOOKUP(H4279,zdroj!C:F,4,0)</f>
        <v>0</v>
      </c>
      <c r="N4279" s="61" t="str">
        <f t="shared" si="132"/>
        <v>-</v>
      </c>
      <c r="P4279" s="73" t="str">
        <f t="shared" si="133"/>
        <v/>
      </c>
      <c r="Q4279" s="61" t="s">
        <v>86</v>
      </c>
    </row>
    <row r="4280" spans="8:17" x14ac:dyDescent="0.25">
      <c r="H4280" s="59">
        <v>105392</v>
      </c>
      <c r="I4280" s="59" t="s">
        <v>72</v>
      </c>
      <c r="J4280" s="59">
        <v>2091542</v>
      </c>
      <c r="K4280" s="59" t="s">
        <v>4844</v>
      </c>
      <c r="L4280" s="61" t="s">
        <v>81</v>
      </c>
      <c r="M4280" s="61">
        <f>VLOOKUP(H4280,zdroj!C:F,4,0)</f>
        <v>0</v>
      </c>
      <c r="N4280" s="61" t="str">
        <f t="shared" si="132"/>
        <v>-</v>
      </c>
      <c r="P4280" s="73" t="str">
        <f t="shared" si="133"/>
        <v/>
      </c>
      <c r="Q4280" s="61" t="s">
        <v>86</v>
      </c>
    </row>
    <row r="4281" spans="8:17" x14ac:dyDescent="0.25">
      <c r="H4281" s="59">
        <v>105392</v>
      </c>
      <c r="I4281" s="59" t="s">
        <v>72</v>
      </c>
      <c r="J4281" s="59">
        <v>2091551</v>
      </c>
      <c r="K4281" s="59" t="s">
        <v>4845</v>
      </c>
      <c r="L4281" s="61" t="s">
        <v>114</v>
      </c>
      <c r="M4281" s="61">
        <f>VLOOKUP(H4281,zdroj!C:F,4,0)</f>
        <v>0</v>
      </c>
      <c r="N4281" s="61" t="str">
        <f t="shared" si="132"/>
        <v>katC</v>
      </c>
      <c r="P4281" s="73" t="str">
        <f t="shared" si="133"/>
        <v/>
      </c>
      <c r="Q4281" s="61" t="s">
        <v>31</v>
      </c>
    </row>
    <row r="4282" spans="8:17" x14ac:dyDescent="0.25">
      <c r="H4282" s="59">
        <v>105392</v>
      </c>
      <c r="I4282" s="59" t="s">
        <v>72</v>
      </c>
      <c r="J4282" s="59">
        <v>2091569</v>
      </c>
      <c r="K4282" s="59" t="s">
        <v>4846</v>
      </c>
      <c r="L4282" s="61" t="s">
        <v>114</v>
      </c>
      <c r="M4282" s="61">
        <f>VLOOKUP(H4282,zdroj!C:F,4,0)</f>
        <v>0</v>
      </c>
      <c r="N4282" s="61" t="str">
        <f t="shared" si="132"/>
        <v>katC</v>
      </c>
      <c r="P4282" s="73" t="str">
        <f t="shared" si="133"/>
        <v/>
      </c>
      <c r="Q4282" s="61" t="s">
        <v>31</v>
      </c>
    </row>
    <row r="4283" spans="8:17" x14ac:dyDescent="0.25">
      <c r="H4283" s="59">
        <v>105392</v>
      </c>
      <c r="I4283" s="59" t="s">
        <v>72</v>
      </c>
      <c r="J4283" s="59">
        <v>2091577</v>
      </c>
      <c r="K4283" s="59" t="s">
        <v>4847</v>
      </c>
      <c r="L4283" s="61" t="s">
        <v>81</v>
      </c>
      <c r="M4283" s="61">
        <f>VLOOKUP(H4283,zdroj!C:F,4,0)</f>
        <v>0</v>
      </c>
      <c r="N4283" s="61" t="str">
        <f t="shared" si="132"/>
        <v>-</v>
      </c>
      <c r="P4283" s="73" t="str">
        <f t="shared" si="133"/>
        <v/>
      </c>
      <c r="Q4283" s="61" t="s">
        <v>86</v>
      </c>
    </row>
    <row r="4284" spans="8:17" x14ac:dyDescent="0.25">
      <c r="H4284" s="59">
        <v>105392</v>
      </c>
      <c r="I4284" s="59" t="s">
        <v>72</v>
      </c>
      <c r="J4284" s="59">
        <v>2091585</v>
      </c>
      <c r="K4284" s="59" t="s">
        <v>4848</v>
      </c>
      <c r="L4284" s="61" t="s">
        <v>81</v>
      </c>
      <c r="M4284" s="61">
        <f>VLOOKUP(H4284,zdroj!C:F,4,0)</f>
        <v>0</v>
      </c>
      <c r="N4284" s="61" t="str">
        <f t="shared" si="132"/>
        <v>-</v>
      </c>
      <c r="P4284" s="73" t="str">
        <f t="shared" si="133"/>
        <v/>
      </c>
      <c r="Q4284" s="61" t="s">
        <v>86</v>
      </c>
    </row>
    <row r="4285" spans="8:17" x14ac:dyDescent="0.25">
      <c r="H4285" s="59">
        <v>105392</v>
      </c>
      <c r="I4285" s="59" t="s">
        <v>72</v>
      </c>
      <c r="J4285" s="59">
        <v>2091593</v>
      </c>
      <c r="K4285" s="59" t="s">
        <v>4849</v>
      </c>
      <c r="L4285" s="61" t="s">
        <v>81</v>
      </c>
      <c r="M4285" s="61">
        <f>VLOOKUP(H4285,zdroj!C:F,4,0)</f>
        <v>0</v>
      </c>
      <c r="N4285" s="61" t="str">
        <f t="shared" si="132"/>
        <v>-</v>
      </c>
      <c r="P4285" s="73" t="str">
        <f t="shared" si="133"/>
        <v/>
      </c>
      <c r="Q4285" s="61" t="s">
        <v>86</v>
      </c>
    </row>
    <row r="4286" spans="8:17" x14ac:dyDescent="0.25">
      <c r="H4286" s="59">
        <v>105392</v>
      </c>
      <c r="I4286" s="59" t="s">
        <v>72</v>
      </c>
      <c r="J4286" s="59">
        <v>2091607</v>
      </c>
      <c r="K4286" s="59" t="s">
        <v>4850</v>
      </c>
      <c r="L4286" s="61" t="s">
        <v>81</v>
      </c>
      <c r="M4286" s="61">
        <f>VLOOKUP(H4286,zdroj!C:F,4,0)</f>
        <v>0</v>
      </c>
      <c r="N4286" s="61" t="str">
        <f t="shared" si="132"/>
        <v>-</v>
      </c>
      <c r="P4286" s="73" t="str">
        <f t="shared" si="133"/>
        <v/>
      </c>
      <c r="Q4286" s="61" t="s">
        <v>86</v>
      </c>
    </row>
    <row r="4287" spans="8:17" x14ac:dyDescent="0.25">
      <c r="H4287" s="59">
        <v>105392</v>
      </c>
      <c r="I4287" s="59" t="s">
        <v>72</v>
      </c>
      <c r="J4287" s="59">
        <v>2091615</v>
      </c>
      <c r="K4287" s="59" t="s">
        <v>4851</v>
      </c>
      <c r="L4287" s="61" t="s">
        <v>81</v>
      </c>
      <c r="M4287" s="61">
        <f>VLOOKUP(H4287,zdroj!C:F,4,0)</f>
        <v>0</v>
      </c>
      <c r="N4287" s="61" t="str">
        <f t="shared" si="132"/>
        <v>-</v>
      </c>
      <c r="P4287" s="73" t="str">
        <f t="shared" si="133"/>
        <v/>
      </c>
      <c r="Q4287" s="61" t="s">
        <v>86</v>
      </c>
    </row>
    <row r="4288" spans="8:17" x14ac:dyDescent="0.25">
      <c r="H4288" s="59">
        <v>105392</v>
      </c>
      <c r="I4288" s="59" t="s">
        <v>72</v>
      </c>
      <c r="J4288" s="59">
        <v>2091623</v>
      </c>
      <c r="K4288" s="59" t="s">
        <v>4852</v>
      </c>
      <c r="L4288" s="61" t="s">
        <v>81</v>
      </c>
      <c r="M4288" s="61">
        <f>VLOOKUP(H4288,zdroj!C:F,4,0)</f>
        <v>0</v>
      </c>
      <c r="N4288" s="61" t="str">
        <f t="shared" si="132"/>
        <v>-</v>
      </c>
      <c r="P4288" s="73" t="str">
        <f t="shared" si="133"/>
        <v/>
      </c>
      <c r="Q4288" s="61" t="s">
        <v>86</v>
      </c>
    </row>
    <row r="4289" spans="8:17" x14ac:dyDescent="0.25">
      <c r="H4289" s="59">
        <v>105392</v>
      </c>
      <c r="I4289" s="59" t="s">
        <v>72</v>
      </c>
      <c r="J4289" s="59">
        <v>2091631</v>
      </c>
      <c r="K4289" s="59" t="s">
        <v>4853</v>
      </c>
      <c r="L4289" s="61" t="s">
        <v>81</v>
      </c>
      <c r="M4289" s="61">
        <f>VLOOKUP(H4289,zdroj!C:F,4,0)</f>
        <v>0</v>
      </c>
      <c r="N4289" s="61" t="str">
        <f t="shared" si="132"/>
        <v>-</v>
      </c>
      <c r="P4289" s="73" t="str">
        <f t="shared" si="133"/>
        <v/>
      </c>
      <c r="Q4289" s="61" t="s">
        <v>86</v>
      </c>
    </row>
    <row r="4290" spans="8:17" x14ac:dyDescent="0.25">
      <c r="H4290" s="59">
        <v>105392</v>
      </c>
      <c r="I4290" s="59" t="s">
        <v>72</v>
      </c>
      <c r="J4290" s="59">
        <v>2091640</v>
      </c>
      <c r="K4290" s="59" t="s">
        <v>4854</v>
      </c>
      <c r="L4290" s="61" t="s">
        <v>81</v>
      </c>
      <c r="M4290" s="61">
        <f>VLOOKUP(H4290,zdroj!C:F,4,0)</f>
        <v>0</v>
      </c>
      <c r="N4290" s="61" t="str">
        <f t="shared" si="132"/>
        <v>-</v>
      </c>
      <c r="P4290" s="73" t="str">
        <f t="shared" si="133"/>
        <v/>
      </c>
      <c r="Q4290" s="61" t="s">
        <v>86</v>
      </c>
    </row>
    <row r="4291" spans="8:17" x14ac:dyDescent="0.25">
      <c r="H4291" s="59">
        <v>105392</v>
      </c>
      <c r="I4291" s="59" t="s">
        <v>72</v>
      </c>
      <c r="J4291" s="59">
        <v>2091658</v>
      </c>
      <c r="K4291" s="59" t="s">
        <v>4855</v>
      </c>
      <c r="L4291" s="61" t="s">
        <v>81</v>
      </c>
      <c r="M4291" s="61">
        <f>VLOOKUP(H4291,zdroj!C:F,4,0)</f>
        <v>0</v>
      </c>
      <c r="N4291" s="61" t="str">
        <f t="shared" si="132"/>
        <v>-</v>
      </c>
      <c r="P4291" s="73" t="str">
        <f t="shared" si="133"/>
        <v/>
      </c>
      <c r="Q4291" s="61" t="s">
        <v>86</v>
      </c>
    </row>
    <row r="4292" spans="8:17" x14ac:dyDescent="0.25">
      <c r="H4292" s="59">
        <v>105392</v>
      </c>
      <c r="I4292" s="59" t="s">
        <v>72</v>
      </c>
      <c r="J4292" s="59">
        <v>2091666</v>
      </c>
      <c r="K4292" s="59" t="s">
        <v>4856</v>
      </c>
      <c r="L4292" s="61" t="s">
        <v>81</v>
      </c>
      <c r="M4292" s="61">
        <f>VLOOKUP(H4292,zdroj!C:F,4,0)</f>
        <v>0</v>
      </c>
      <c r="N4292" s="61" t="str">
        <f t="shared" si="132"/>
        <v>-</v>
      </c>
      <c r="P4292" s="73" t="str">
        <f t="shared" si="133"/>
        <v/>
      </c>
      <c r="Q4292" s="61" t="s">
        <v>86</v>
      </c>
    </row>
    <row r="4293" spans="8:17" x14ac:dyDescent="0.25">
      <c r="H4293" s="59">
        <v>105392</v>
      </c>
      <c r="I4293" s="59" t="s">
        <v>72</v>
      </c>
      <c r="J4293" s="59">
        <v>2091674</v>
      </c>
      <c r="K4293" s="59" t="s">
        <v>4857</v>
      </c>
      <c r="L4293" s="61" t="s">
        <v>81</v>
      </c>
      <c r="M4293" s="61">
        <f>VLOOKUP(H4293,zdroj!C:F,4,0)</f>
        <v>0</v>
      </c>
      <c r="N4293" s="61" t="str">
        <f t="shared" si="132"/>
        <v>-</v>
      </c>
      <c r="P4293" s="73" t="str">
        <f t="shared" si="133"/>
        <v/>
      </c>
      <c r="Q4293" s="61" t="s">
        <v>86</v>
      </c>
    </row>
    <row r="4294" spans="8:17" x14ac:dyDescent="0.25">
      <c r="H4294" s="59">
        <v>105392</v>
      </c>
      <c r="I4294" s="59" t="s">
        <v>72</v>
      </c>
      <c r="J4294" s="59">
        <v>2091682</v>
      </c>
      <c r="K4294" s="59" t="s">
        <v>4858</v>
      </c>
      <c r="L4294" s="61" t="s">
        <v>81</v>
      </c>
      <c r="M4294" s="61">
        <f>VLOOKUP(H4294,zdroj!C:F,4,0)</f>
        <v>0</v>
      </c>
      <c r="N4294" s="61" t="str">
        <f t="shared" si="132"/>
        <v>-</v>
      </c>
      <c r="P4294" s="73" t="str">
        <f t="shared" si="133"/>
        <v/>
      </c>
      <c r="Q4294" s="61" t="s">
        <v>86</v>
      </c>
    </row>
    <row r="4295" spans="8:17" x14ac:dyDescent="0.25">
      <c r="H4295" s="59">
        <v>105392</v>
      </c>
      <c r="I4295" s="59" t="s">
        <v>72</v>
      </c>
      <c r="J4295" s="59">
        <v>2091691</v>
      </c>
      <c r="K4295" s="59" t="s">
        <v>4859</v>
      </c>
      <c r="L4295" s="61" t="s">
        <v>81</v>
      </c>
      <c r="M4295" s="61">
        <f>VLOOKUP(H4295,zdroj!C:F,4,0)</f>
        <v>0</v>
      </c>
      <c r="N4295" s="61" t="str">
        <f t="shared" ref="N4295:N4358" si="134">IF(M4295="A",IF(L4295="katA","katB",L4295),L4295)</f>
        <v>-</v>
      </c>
      <c r="P4295" s="73" t="str">
        <f t="shared" ref="P4295:P4358" si="135">IF(O4295="A",1,"")</f>
        <v/>
      </c>
      <c r="Q4295" s="61" t="s">
        <v>86</v>
      </c>
    </row>
    <row r="4296" spans="8:17" x14ac:dyDescent="0.25">
      <c r="H4296" s="59">
        <v>105392</v>
      </c>
      <c r="I4296" s="59" t="s">
        <v>72</v>
      </c>
      <c r="J4296" s="59">
        <v>2091704</v>
      </c>
      <c r="K4296" s="59" t="s">
        <v>4860</v>
      </c>
      <c r="L4296" s="61" t="s">
        <v>81</v>
      </c>
      <c r="M4296" s="61">
        <f>VLOOKUP(H4296,zdroj!C:F,4,0)</f>
        <v>0</v>
      </c>
      <c r="N4296" s="61" t="str">
        <f t="shared" si="134"/>
        <v>-</v>
      </c>
      <c r="P4296" s="73" t="str">
        <f t="shared" si="135"/>
        <v/>
      </c>
      <c r="Q4296" s="61" t="s">
        <v>86</v>
      </c>
    </row>
    <row r="4297" spans="8:17" x14ac:dyDescent="0.25">
      <c r="H4297" s="59">
        <v>105392</v>
      </c>
      <c r="I4297" s="59" t="s">
        <v>72</v>
      </c>
      <c r="J4297" s="59">
        <v>2091712</v>
      </c>
      <c r="K4297" s="59" t="s">
        <v>4861</v>
      </c>
      <c r="L4297" s="61" t="s">
        <v>81</v>
      </c>
      <c r="M4297" s="61">
        <f>VLOOKUP(H4297,zdroj!C:F,4,0)</f>
        <v>0</v>
      </c>
      <c r="N4297" s="61" t="str">
        <f t="shared" si="134"/>
        <v>-</v>
      </c>
      <c r="P4297" s="73" t="str">
        <f t="shared" si="135"/>
        <v/>
      </c>
      <c r="Q4297" s="61" t="s">
        <v>86</v>
      </c>
    </row>
    <row r="4298" spans="8:17" x14ac:dyDescent="0.25">
      <c r="H4298" s="59">
        <v>105392</v>
      </c>
      <c r="I4298" s="59" t="s">
        <v>72</v>
      </c>
      <c r="J4298" s="59">
        <v>2091721</v>
      </c>
      <c r="K4298" s="59" t="s">
        <v>4862</v>
      </c>
      <c r="L4298" s="61" t="s">
        <v>81</v>
      </c>
      <c r="M4298" s="61">
        <f>VLOOKUP(H4298,zdroj!C:F,4,0)</f>
        <v>0</v>
      </c>
      <c r="N4298" s="61" t="str">
        <f t="shared" si="134"/>
        <v>-</v>
      </c>
      <c r="P4298" s="73" t="str">
        <f t="shared" si="135"/>
        <v/>
      </c>
      <c r="Q4298" s="61" t="s">
        <v>86</v>
      </c>
    </row>
    <row r="4299" spans="8:17" x14ac:dyDescent="0.25">
      <c r="H4299" s="59">
        <v>105392</v>
      </c>
      <c r="I4299" s="59" t="s">
        <v>72</v>
      </c>
      <c r="J4299" s="59">
        <v>2091739</v>
      </c>
      <c r="K4299" s="59" t="s">
        <v>4863</v>
      </c>
      <c r="L4299" s="61" t="s">
        <v>81</v>
      </c>
      <c r="M4299" s="61">
        <f>VLOOKUP(H4299,zdroj!C:F,4,0)</f>
        <v>0</v>
      </c>
      <c r="N4299" s="61" t="str">
        <f t="shared" si="134"/>
        <v>-</v>
      </c>
      <c r="P4299" s="73" t="str">
        <f t="shared" si="135"/>
        <v/>
      </c>
      <c r="Q4299" s="61" t="s">
        <v>86</v>
      </c>
    </row>
    <row r="4300" spans="8:17" x14ac:dyDescent="0.25">
      <c r="H4300" s="59">
        <v>105392</v>
      </c>
      <c r="I4300" s="59" t="s">
        <v>72</v>
      </c>
      <c r="J4300" s="59">
        <v>2091747</v>
      </c>
      <c r="K4300" s="59" t="s">
        <v>4864</v>
      </c>
      <c r="L4300" s="61" t="s">
        <v>81</v>
      </c>
      <c r="M4300" s="61">
        <f>VLOOKUP(H4300,zdroj!C:F,4,0)</f>
        <v>0</v>
      </c>
      <c r="N4300" s="61" t="str">
        <f t="shared" si="134"/>
        <v>-</v>
      </c>
      <c r="P4300" s="73" t="str">
        <f t="shared" si="135"/>
        <v/>
      </c>
      <c r="Q4300" s="61" t="s">
        <v>86</v>
      </c>
    </row>
    <row r="4301" spans="8:17" x14ac:dyDescent="0.25">
      <c r="H4301" s="59">
        <v>105392</v>
      </c>
      <c r="I4301" s="59" t="s">
        <v>72</v>
      </c>
      <c r="J4301" s="59">
        <v>2091755</v>
      </c>
      <c r="K4301" s="59" t="s">
        <v>4865</v>
      </c>
      <c r="L4301" s="61" t="s">
        <v>81</v>
      </c>
      <c r="M4301" s="61">
        <f>VLOOKUP(H4301,zdroj!C:F,4,0)</f>
        <v>0</v>
      </c>
      <c r="N4301" s="61" t="str">
        <f t="shared" si="134"/>
        <v>-</v>
      </c>
      <c r="P4301" s="73" t="str">
        <f t="shared" si="135"/>
        <v/>
      </c>
      <c r="Q4301" s="61" t="s">
        <v>86</v>
      </c>
    </row>
    <row r="4302" spans="8:17" x14ac:dyDescent="0.25">
      <c r="H4302" s="59">
        <v>105392</v>
      </c>
      <c r="I4302" s="59" t="s">
        <v>72</v>
      </c>
      <c r="J4302" s="59">
        <v>2091763</v>
      </c>
      <c r="K4302" s="59" t="s">
        <v>4866</v>
      </c>
      <c r="L4302" s="61" t="s">
        <v>81</v>
      </c>
      <c r="M4302" s="61">
        <f>VLOOKUP(H4302,zdroj!C:F,4,0)</f>
        <v>0</v>
      </c>
      <c r="N4302" s="61" t="str">
        <f t="shared" si="134"/>
        <v>-</v>
      </c>
      <c r="P4302" s="73" t="str">
        <f t="shared" si="135"/>
        <v/>
      </c>
      <c r="Q4302" s="61" t="s">
        <v>86</v>
      </c>
    </row>
    <row r="4303" spans="8:17" x14ac:dyDescent="0.25">
      <c r="H4303" s="59">
        <v>105392</v>
      </c>
      <c r="I4303" s="59" t="s">
        <v>72</v>
      </c>
      <c r="J4303" s="59">
        <v>2091771</v>
      </c>
      <c r="K4303" s="59" t="s">
        <v>4867</v>
      </c>
      <c r="L4303" s="61" t="s">
        <v>81</v>
      </c>
      <c r="M4303" s="61">
        <f>VLOOKUP(H4303,zdroj!C:F,4,0)</f>
        <v>0</v>
      </c>
      <c r="N4303" s="61" t="str">
        <f t="shared" si="134"/>
        <v>-</v>
      </c>
      <c r="P4303" s="73" t="str">
        <f t="shared" si="135"/>
        <v/>
      </c>
      <c r="Q4303" s="61" t="s">
        <v>86</v>
      </c>
    </row>
    <row r="4304" spans="8:17" x14ac:dyDescent="0.25">
      <c r="H4304" s="59">
        <v>105392</v>
      </c>
      <c r="I4304" s="59" t="s">
        <v>72</v>
      </c>
      <c r="J4304" s="59">
        <v>2091780</v>
      </c>
      <c r="K4304" s="59" t="s">
        <v>4868</v>
      </c>
      <c r="L4304" s="61" t="s">
        <v>81</v>
      </c>
      <c r="M4304" s="61">
        <f>VLOOKUP(H4304,zdroj!C:F,4,0)</f>
        <v>0</v>
      </c>
      <c r="N4304" s="61" t="str">
        <f t="shared" si="134"/>
        <v>-</v>
      </c>
      <c r="P4304" s="73" t="str">
        <f t="shared" si="135"/>
        <v/>
      </c>
      <c r="Q4304" s="61" t="s">
        <v>86</v>
      </c>
    </row>
    <row r="4305" spans="8:17" x14ac:dyDescent="0.25">
      <c r="H4305" s="59">
        <v>105392</v>
      </c>
      <c r="I4305" s="59" t="s">
        <v>72</v>
      </c>
      <c r="J4305" s="59">
        <v>2091798</v>
      </c>
      <c r="K4305" s="59" t="s">
        <v>4869</v>
      </c>
      <c r="L4305" s="61" t="s">
        <v>81</v>
      </c>
      <c r="M4305" s="61">
        <f>VLOOKUP(H4305,zdroj!C:F,4,0)</f>
        <v>0</v>
      </c>
      <c r="N4305" s="61" t="str">
        <f t="shared" si="134"/>
        <v>-</v>
      </c>
      <c r="P4305" s="73" t="str">
        <f t="shared" si="135"/>
        <v/>
      </c>
      <c r="Q4305" s="61" t="s">
        <v>86</v>
      </c>
    </row>
    <row r="4306" spans="8:17" x14ac:dyDescent="0.25">
      <c r="H4306" s="59">
        <v>105392</v>
      </c>
      <c r="I4306" s="59" t="s">
        <v>72</v>
      </c>
      <c r="J4306" s="59">
        <v>2091801</v>
      </c>
      <c r="K4306" s="59" t="s">
        <v>4870</v>
      </c>
      <c r="L4306" s="61" t="s">
        <v>81</v>
      </c>
      <c r="M4306" s="61">
        <f>VLOOKUP(H4306,zdroj!C:F,4,0)</f>
        <v>0</v>
      </c>
      <c r="N4306" s="61" t="str">
        <f t="shared" si="134"/>
        <v>-</v>
      </c>
      <c r="P4306" s="73" t="str">
        <f t="shared" si="135"/>
        <v/>
      </c>
      <c r="Q4306" s="61" t="s">
        <v>86</v>
      </c>
    </row>
    <row r="4307" spans="8:17" x14ac:dyDescent="0.25">
      <c r="H4307" s="59">
        <v>105392</v>
      </c>
      <c r="I4307" s="59" t="s">
        <v>72</v>
      </c>
      <c r="J4307" s="59">
        <v>2091810</v>
      </c>
      <c r="K4307" s="59" t="s">
        <v>4871</v>
      </c>
      <c r="L4307" s="61" t="s">
        <v>81</v>
      </c>
      <c r="M4307" s="61">
        <f>VLOOKUP(H4307,zdroj!C:F,4,0)</f>
        <v>0</v>
      </c>
      <c r="N4307" s="61" t="str">
        <f t="shared" si="134"/>
        <v>-</v>
      </c>
      <c r="P4307" s="73" t="str">
        <f t="shared" si="135"/>
        <v/>
      </c>
      <c r="Q4307" s="61" t="s">
        <v>86</v>
      </c>
    </row>
    <row r="4308" spans="8:17" x14ac:dyDescent="0.25">
      <c r="H4308" s="59">
        <v>105392</v>
      </c>
      <c r="I4308" s="59" t="s">
        <v>72</v>
      </c>
      <c r="J4308" s="59">
        <v>2091828</v>
      </c>
      <c r="K4308" s="59" t="s">
        <v>4872</v>
      </c>
      <c r="L4308" s="61" t="s">
        <v>81</v>
      </c>
      <c r="M4308" s="61">
        <f>VLOOKUP(H4308,zdroj!C:F,4,0)</f>
        <v>0</v>
      </c>
      <c r="N4308" s="61" t="str">
        <f t="shared" si="134"/>
        <v>-</v>
      </c>
      <c r="P4308" s="73" t="str">
        <f t="shared" si="135"/>
        <v/>
      </c>
      <c r="Q4308" s="61" t="s">
        <v>86</v>
      </c>
    </row>
    <row r="4309" spans="8:17" x14ac:dyDescent="0.25">
      <c r="H4309" s="59">
        <v>105392</v>
      </c>
      <c r="I4309" s="59" t="s">
        <v>72</v>
      </c>
      <c r="J4309" s="59">
        <v>2091836</v>
      </c>
      <c r="K4309" s="59" t="s">
        <v>4873</v>
      </c>
      <c r="L4309" s="61" t="s">
        <v>81</v>
      </c>
      <c r="M4309" s="61">
        <f>VLOOKUP(H4309,zdroj!C:F,4,0)</f>
        <v>0</v>
      </c>
      <c r="N4309" s="61" t="str">
        <f t="shared" si="134"/>
        <v>-</v>
      </c>
      <c r="P4309" s="73" t="str">
        <f t="shared" si="135"/>
        <v/>
      </c>
      <c r="Q4309" s="61" t="s">
        <v>86</v>
      </c>
    </row>
    <row r="4310" spans="8:17" x14ac:dyDescent="0.25">
      <c r="H4310" s="59">
        <v>105392</v>
      </c>
      <c r="I4310" s="59" t="s">
        <v>72</v>
      </c>
      <c r="J4310" s="59">
        <v>2091844</v>
      </c>
      <c r="K4310" s="59" t="s">
        <v>4874</v>
      </c>
      <c r="L4310" s="61" t="s">
        <v>81</v>
      </c>
      <c r="M4310" s="61">
        <f>VLOOKUP(H4310,zdroj!C:F,4,0)</f>
        <v>0</v>
      </c>
      <c r="N4310" s="61" t="str">
        <f t="shared" si="134"/>
        <v>-</v>
      </c>
      <c r="P4310" s="73" t="str">
        <f t="shared" si="135"/>
        <v/>
      </c>
      <c r="Q4310" s="61" t="s">
        <v>86</v>
      </c>
    </row>
    <row r="4311" spans="8:17" x14ac:dyDescent="0.25">
      <c r="H4311" s="59">
        <v>105392</v>
      </c>
      <c r="I4311" s="59" t="s">
        <v>72</v>
      </c>
      <c r="J4311" s="59">
        <v>2091852</v>
      </c>
      <c r="K4311" s="59" t="s">
        <v>4875</v>
      </c>
      <c r="L4311" s="61" t="s">
        <v>81</v>
      </c>
      <c r="M4311" s="61">
        <f>VLOOKUP(H4311,zdroj!C:F,4,0)</f>
        <v>0</v>
      </c>
      <c r="N4311" s="61" t="str">
        <f t="shared" si="134"/>
        <v>-</v>
      </c>
      <c r="P4311" s="73" t="str">
        <f t="shared" si="135"/>
        <v/>
      </c>
      <c r="Q4311" s="61" t="s">
        <v>86</v>
      </c>
    </row>
    <row r="4312" spans="8:17" x14ac:dyDescent="0.25">
      <c r="H4312" s="59">
        <v>105392</v>
      </c>
      <c r="I4312" s="59" t="s">
        <v>72</v>
      </c>
      <c r="J4312" s="59">
        <v>2091861</v>
      </c>
      <c r="K4312" s="59" t="s">
        <v>4876</v>
      </c>
      <c r="L4312" s="61" t="s">
        <v>81</v>
      </c>
      <c r="M4312" s="61">
        <f>VLOOKUP(H4312,zdroj!C:F,4,0)</f>
        <v>0</v>
      </c>
      <c r="N4312" s="61" t="str">
        <f t="shared" si="134"/>
        <v>-</v>
      </c>
      <c r="P4312" s="73" t="str">
        <f t="shared" si="135"/>
        <v/>
      </c>
      <c r="Q4312" s="61" t="s">
        <v>86</v>
      </c>
    </row>
    <row r="4313" spans="8:17" x14ac:dyDescent="0.25">
      <c r="H4313" s="59">
        <v>105392</v>
      </c>
      <c r="I4313" s="59" t="s">
        <v>72</v>
      </c>
      <c r="J4313" s="59">
        <v>2091879</v>
      </c>
      <c r="K4313" s="59" t="s">
        <v>4877</v>
      </c>
      <c r="L4313" s="61" t="s">
        <v>81</v>
      </c>
      <c r="M4313" s="61">
        <f>VLOOKUP(H4313,zdroj!C:F,4,0)</f>
        <v>0</v>
      </c>
      <c r="N4313" s="61" t="str">
        <f t="shared" si="134"/>
        <v>-</v>
      </c>
      <c r="P4313" s="73" t="str">
        <f t="shared" si="135"/>
        <v/>
      </c>
      <c r="Q4313" s="61" t="s">
        <v>86</v>
      </c>
    </row>
    <row r="4314" spans="8:17" x14ac:dyDescent="0.25">
      <c r="H4314" s="59">
        <v>105392</v>
      </c>
      <c r="I4314" s="59" t="s">
        <v>72</v>
      </c>
      <c r="J4314" s="59">
        <v>2091887</v>
      </c>
      <c r="K4314" s="59" t="s">
        <v>4878</v>
      </c>
      <c r="L4314" s="61" t="s">
        <v>81</v>
      </c>
      <c r="M4314" s="61">
        <f>VLOOKUP(H4314,zdroj!C:F,4,0)</f>
        <v>0</v>
      </c>
      <c r="N4314" s="61" t="str">
        <f t="shared" si="134"/>
        <v>-</v>
      </c>
      <c r="P4314" s="73" t="str">
        <f t="shared" si="135"/>
        <v/>
      </c>
      <c r="Q4314" s="61" t="s">
        <v>86</v>
      </c>
    </row>
    <row r="4315" spans="8:17" x14ac:dyDescent="0.25">
      <c r="H4315" s="59">
        <v>105392</v>
      </c>
      <c r="I4315" s="59" t="s">
        <v>72</v>
      </c>
      <c r="J4315" s="59">
        <v>2091895</v>
      </c>
      <c r="K4315" s="59" t="s">
        <v>4879</v>
      </c>
      <c r="L4315" s="61" t="s">
        <v>81</v>
      </c>
      <c r="M4315" s="61">
        <f>VLOOKUP(H4315,zdroj!C:F,4,0)</f>
        <v>0</v>
      </c>
      <c r="N4315" s="61" t="str">
        <f t="shared" si="134"/>
        <v>-</v>
      </c>
      <c r="P4315" s="73" t="str">
        <f t="shared" si="135"/>
        <v/>
      </c>
      <c r="Q4315" s="61" t="s">
        <v>86</v>
      </c>
    </row>
    <row r="4316" spans="8:17" x14ac:dyDescent="0.25">
      <c r="H4316" s="59">
        <v>105392</v>
      </c>
      <c r="I4316" s="59" t="s">
        <v>72</v>
      </c>
      <c r="J4316" s="59">
        <v>2091909</v>
      </c>
      <c r="K4316" s="59" t="s">
        <v>4880</v>
      </c>
      <c r="L4316" s="61" t="s">
        <v>81</v>
      </c>
      <c r="M4316" s="61">
        <f>VLOOKUP(H4316,zdroj!C:F,4,0)</f>
        <v>0</v>
      </c>
      <c r="N4316" s="61" t="str">
        <f t="shared" si="134"/>
        <v>-</v>
      </c>
      <c r="P4316" s="73" t="str">
        <f t="shared" si="135"/>
        <v/>
      </c>
      <c r="Q4316" s="61" t="s">
        <v>86</v>
      </c>
    </row>
    <row r="4317" spans="8:17" x14ac:dyDescent="0.25">
      <c r="H4317" s="59">
        <v>105392</v>
      </c>
      <c r="I4317" s="59" t="s">
        <v>72</v>
      </c>
      <c r="J4317" s="59">
        <v>2091917</v>
      </c>
      <c r="K4317" s="59" t="s">
        <v>4881</v>
      </c>
      <c r="L4317" s="61" t="s">
        <v>81</v>
      </c>
      <c r="M4317" s="61">
        <f>VLOOKUP(H4317,zdroj!C:F,4,0)</f>
        <v>0</v>
      </c>
      <c r="N4317" s="61" t="str">
        <f t="shared" si="134"/>
        <v>-</v>
      </c>
      <c r="P4317" s="73" t="str">
        <f t="shared" si="135"/>
        <v/>
      </c>
      <c r="Q4317" s="61" t="s">
        <v>86</v>
      </c>
    </row>
    <row r="4318" spans="8:17" x14ac:dyDescent="0.25">
      <c r="H4318" s="59">
        <v>105392</v>
      </c>
      <c r="I4318" s="59" t="s">
        <v>72</v>
      </c>
      <c r="J4318" s="59">
        <v>2091925</v>
      </c>
      <c r="K4318" s="59" t="s">
        <v>4882</v>
      </c>
      <c r="L4318" s="61" t="s">
        <v>81</v>
      </c>
      <c r="M4318" s="61">
        <f>VLOOKUP(H4318,zdroj!C:F,4,0)</f>
        <v>0</v>
      </c>
      <c r="N4318" s="61" t="str">
        <f t="shared" si="134"/>
        <v>-</v>
      </c>
      <c r="P4318" s="73" t="str">
        <f t="shared" si="135"/>
        <v/>
      </c>
      <c r="Q4318" s="61" t="s">
        <v>86</v>
      </c>
    </row>
    <row r="4319" spans="8:17" x14ac:dyDescent="0.25">
      <c r="H4319" s="59">
        <v>105392</v>
      </c>
      <c r="I4319" s="59" t="s">
        <v>72</v>
      </c>
      <c r="J4319" s="59">
        <v>2091933</v>
      </c>
      <c r="K4319" s="59" t="s">
        <v>4883</v>
      </c>
      <c r="L4319" s="61" t="s">
        <v>81</v>
      </c>
      <c r="M4319" s="61">
        <f>VLOOKUP(H4319,zdroj!C:F,4,0)</f>
        <v>0</v>
      </c>
      <c r="N4319" s="61" t="str">
        <f t="shared" si="134"/>
        <v>-</v>
      </c>
      <c r="P4319" s="73" t="str">
        <f t="shared" si="135"/>
        <v/>
      </c>
      <c r="Q4319" s="61" t="s">
        <v>86</v>
      </c>
    </row>
    <row r="4320" spans="8:17" x14ac:dyDescent="0.25">
      <c r="H4320" s="59">
        <v>105392</v>
      </c>
      <c r="I4320" s="59" t="s">
        <v>72</v>
      </c>
      <c r="J4320" s="59">
        <v>2091941</v>
      </c>
      <c r="K4320" s="59" t="s">
        <v>4884</v>
      </c>
      <c r="L4320" s="61" t="s">
        <v>81</v>
      </c>
      <c r="M4320" s="61">
        <f>VLOOKUP(H4320,zdroj!C:F,4,0)</f>
        <v>0</v>
      </c>
      <c r="N4320" s="61" t="str">
        <f t="shared" si="134"/>
        <v>-</v>
      </c>
      <c r="P4320" s="73" t="str">
        <f t="shared" si="135"/>
        <v/>
      </c>
      <c r="Q4320" s="61" t="s">
        <v>86</v>
      </c>
    </row>
    <row r="4321" spans="8:17" x14ac:dyDescent="0.25">
      <c r="H4321" s="59">
        <v>105392</v>
      </c>
      <c r="I4321" s="59" t="s">
        <v>72</v>
      </c>
      <c r="J4321" s="59">
        <v>2091950</v>
      </c>
      <c r="K4321" s="59" t="s">
        <v>4885</v>
      </c>
      <c r="L4321" s="61" t="s">
        <v>81</v>
      </c>
      <c r="M4321" s="61">
        <f>VLOOKUP(H4321,zdroj!C:F,4,0)</f>
        <v>0</v>
      </c>
      <c r="N4321" s="61" t="str">
        <f t="shared" si="134"/>
        <v>-</v>
      </c>
      <c r="P4321" s="73" t="str">
        <f t="shared" si="135"/>
        <v/>
      </c>
      <c r="Q4321" s="61" t="s">
        <v>86</v>
      </c>
    </row>
    <row r="4322" spans="8:17" x14ac:dyDescent="0.25">
      <c r="H4322" s="59">
        <v>105392</v>
      </c>
      <c r="I4322" s="59" t="s">
        <v>72</v>
      </c>
      <c r="J4322" s="59">
        <v>2091968</v>
      </c>
      <c r="K4322" s="59" t="s">
        <v>4886</v>
      </c>
      <c r="L4322" s="61" t="s">
        <v>81</v>
      </c>
      <c r="M4322" s="61">
        <f>VLOOKUP(H4322,zdroj!C:F,4,0)</f>
        <v>0</v>
      </c>
      <c r="N4322" s="61" t="str">
        <f t="shared" si="134"/>
        <v>-</v>
      </c>
      <c r="P4322" s="73" t="str">
        <f t="shared" si="135"/>
        <v/>
      </c>
      <c r="Q4322" s="61" t="s">
        <v>86</v>
      </c>
    </row>
    <row r="4323" spans="8:17" x14ac:dyDescent="0.25">
      <c r="H4323" s="59">
        <v>105392</v>
      </c>
      <c r="I4323" s="59" t="s">
        <v>72</v>
      </c>
      <c r="J4323" s="59">
        <v>2092069</v>
      </c>
      <c r="K4323" s="59" t="s">
        <v>4887</v>
      </c>
      <c r="L4323" s="61" t="s">
        <v>81</v>
      </c>
      <c r="M4323" s="61">
        <f>VLOOKUP(H4323,zdroj!C:F,4,0)</f>
        <v>0</v>
      </c>
      <c r="N4323" s="61" t="str">
        <f t="shared" si="134"/>
        <v>-</v>
      </c>
      <c r="P4323" s="73" t="str">
        <f t="shared" si="135"/>
        <v/>
      </c>
      <c r="Q4323" s="61" t="s">
        <v>86</v>
      </c>
    </row>
    <row r="4324" spans="8:17" x14ac:dyDescent="0.25">
      <c r="H4324" s="59">
        <v>105392</v>
      </c>
      <c r="I4324" s="59" t="s">
        <v>72</v>
      </c>
      <c r="J4324" s="59">
        <v>25301080</v>
      </c>
      <c r="K4324" s="59" t="s">
        <v>4888</v>
      </c>
      <c r="L4324" s="61" t="s">
        <v>81</v>
      </c>
      <c r="M4324" s="61">
        <f>VLOOKUP(H4324,zdroj!C:F,4,0)</f>
        <v>0</v>
      </c>
      <c r="N4324" s="61" t="str">
        <f t="shared" si="134"/>
        <v>-</v>
      </c>
      <c r="P4324" s="73" t="str">
        <f t="shared" si="135"/>
        <v/>
      </c>
      <c r="Q4324" s="61" t="s">
        <v>86</v>
      </c>
    </row>
    <row r="4325" spans="8:17" x14ac:dyDescent="0.25">
      <c r="H4325" s="59">
        <v>105392</v>
      </c>
      <c r="I4325" s="59" t="s">
        <v>72</v>
      </c>
      <c r="J4325" s="59">
        <v>26176181</v>
      </c>
      <c r="K4325" s="59" t="s">
        <v>4889</v>
      </c>
      <c r="L4325" s="61" t="s">
        <v>81</v>
      </c>
      <c r="M4325" s="61">
        <f>VLOOKUP(H4325,zdroj!C:F,4,0)</f>
        <v>0</v>
      </c>
      <c r="N4325" s="61" t="str">
        <f t="shared" si="134"/>
        <v>-</v>
      </c>
      <c r="P4325" s="73" t="str">
        <f t="shared" si="135"/>
        <v/>
      </c>
      <c r="Q4325" s="61" t="s">
        <v>86</v>
      </c>
    </row>
    <row r="4326" spans="8:17" x14ac:dyDescent="0.25">
      <c r="H4326" s="59">
        <v>105392</v>
      </c>
      <c r="I4326" s="59" t="s">
        <v>72</v>
      </c>
      <c r="J4326" s="59">
        <v>26347342</v>
      </c>
      <c r="K4326" s="59" t="s">
        <v>4890</v>
      </c>
      <c r="L4326" s="61" t="s">
        <v>81</v>
      </c>
      <c r="M4326" s="61">
        <f>VLOOKUP(H4326,zdroj!C:F,4,0)</f>
        <v>0</v>
      </c>
      <c r="N4326" s="61" t="str">
        <f t="shared" si="134"/>
        <v>-</v>
      </c>
      <c r="P4326" s="73" t="str">
        <f t="shared" si="135"/>
        <v/>
      </c>
      <c r="Q4326" s="61" t="s">
        <v>86</v>
      </c>
    </row>
    <row r="4327" spans="8:17" x14ac:dyDescent="0.25">
      <c r="H4327" s="59">
        <v>105392</v>
      </c>
      <c r="I4327" s="59" t="s">
        <v>72</v>
      </c>
      <c r="J4327" s="59">
        <v>26347351</v>
      </c>
      <c r="K4327" s="59" t="s">
        <v>4891</v>
      </c>
      <c r="L4327" s="61" t="s">
        <v>81</v>
      </c>
      <c r="M4327" s="61">
        <f>VLOOKUP(H4327,zdroj!C:F,4,0)</f>
        <v>0</v>
      </c>
      <c r="N4327" s="61" t="str">
        <f t="shared" si="134"/>
        <v>-</v>
      </c>
      <c r="P4327" s="73" t="str">
        <f t="shared" si="135"/>
        <v/>
      </c>
      <c r="Q4327" s="61" t="s">
        <v>86</v>
      </c>
    </row>
    <row r="4328" spans="8:17" x14ac:dyDescent="0.25">
      <c r="H4328" s="59">
        <v>105392</v>
      </c>
      <c r="I4328" s="59" t="s">
        <v>72</v>
      </c>
      <c r="J4328" s="59">
        <v>26347369</v>
      </c>
      <c r="K4328" s="59" t="s">
        <v>4892</v>
      </c>
      <c r="L4328" s="61" t="s">
        <v>81</v>
      </c>
      <c r="M4328" s="61">
        <f>VLOOKUP(H4328,zdroj!C:F,4,0)</f>
        <v>0</v>
      </c>
      <c r="N4328" s="61" t="str">
        <f t="shared" si="134"/>
        <v>-</v>
      </c>
      <c r="P4328" s="73" t="str">
        <f t="shared" si="135"/>
        <v/>
      </c>
      <c r="Q4328" s="61" t="s">
        <v>86</v>
      </c>
    </row>
    <row r="4329" spans="8:17" x14ac:dyDescent="0.25">
      <c r="H4329" s="59">
        <v>105392</v>
      </c>
      <c r="I4329" s="59" t="s">
        <v>72</v>
      </c>
      <c r="J4329" s="59">
        <v>26624508</v>
      </c>
      <c r="K4329" s="59" t="s">
        <v>4893</v>
      </c>
      <c r="L4329" s="61" t="s">
        <v>81</v>
      </c>
      <c r="M4329" s="61">
        <f>VLOOKUP(H4329,zdroj!C:F,4,0)</f>
        <v>0</v>
      </c>
      <c r="N4329" s="61" t="str">
        <f t="shared" si="134"/>
        <v>-</v>
      </c>
      <c r="P4329" s="73" t="str">
        <f t="shared" si="135"/>
        <v/>
      </c>
      <c r="Q4329" s="61" t="s">
        <v>86</v>
      </c>
    </row>
    <row r="4330" spans="8:17" x14ac:dyDescent="0.25">
      <c r="H4330" s="59">
        <v>105392</v>
      </c>
      <c r="I4330" s="59" t="s">
        <v>72</v>
      </c>
      <c r="J4330" s="59">
        <v>26789337</v>
      </c>
      <c r="K4330" s="59" t="s">
        <v>4894</v>
      </c>
      <c r="L4330" s="61" t="s">
        <v>81</v>
      </c>
      <c r="M4330" s="61">
        <f>VLOOKUP(H4330,zdroj!C:F,4,0)</f>
        <v>0</v>
      </c>
      <c r="N4330" s="61" t="str">
        <f t="shared" si="134"/>
        <v>-</v>
      </c>
      <c r="P4330" s="73" t="str">
        <f t="shared" si="135"/>
        <v/>
      </c>
      <c r="Q4330" s="61" t="s">
        <v>86</v>
      </c>
    </row>
    <row r="4331" spans="8:17" x14ac:dyDescent="0.25">
      <c r="H4331" s="59">
        <v>105392</v>
      </c>
      <c r="I4331" s="59" t="s">
        <v>72</v>
      </c>
      <c r="J4331" s="59">
        <v>27225372</v>
      </c>
      <c r="K4331" s="59" t="s">
        <v>4895</v>
      </c>
      <c r="L4331" s="61" t="s">
        <v>81</v>
      </c>
      <c r="M4331" s="61">
        <f>VLOOKUP(H4331,zdroj!C:F,4,0)</f>
        <v>0</v>
      </c>
      <c r="N4331" s="61" t="str">
        <f t="shared" si="134"/>
        <v>-</v>
      </c>
      <c r="P4331" s="73" t="str">
        <f t="shared" si="135"/>
        <v/>
      </c>
      <c r="Q4331" s="61" t="s">
        <v>86</v>
      </c>
    </row>
    <row r="4332" spans="8:17" x14ac:dyDescent="0.25">
      <c r="H4332" s="59">
        <v>105392</v>
      </c>
      <c r="I4332" s="59" t="s">
        <v>72</v>
      </c>
      <c r="J4332" s="59">
        <v>27225381</v>
      </c>
      <c r="K4332" s="59" t="s">
        <v>4896</v>
      </c>
      <c r="L4332" s="61" t="s">
        <v>81</v>
      </c>
      <c r="M4332" s="61">
        <f>VLOOKUP(H4332,zdroj!C:F,4,0)</f>
        <v>0</v>
      </c>
      <c r="N4332" s="61" t="str">
        <f t="shared" si="134"/>
        <v>-</v>
      </c>
      <c r="P4332" s="73" t="str">
        <f t="shared" si="135"/>
        <v/>
      </c>
      <c r="Q4332" s="61" t="s">
        <v>88</v>
      </c>
    </row>
    <row r="4333" spans="8:17" x14ac:dyDescent="0.25">
      <c r="H4333" s="59">
        <v>105392</v>
      </c>
      <c r="I4333" s="59" t="s">
        <v>72</v>
      </c>
      <c r="J4333" s="59">
        <v>27225399</v>
      </c>
      <c r="K4333" s="59" t="s">
        <v>4897</v>
      </c>
      <c r="L4333" s="61" t="s">
        <v>114</v>
      </c>
      <c r="M4333" s="61">
        <f>VLOOKUP(H4333,zdroj!C:F,4,0)</f>
        <v>0</v>
      </c>
      <c r="N4333" s="61" t="str">
        <f t="shared" si="134"/>
        <v>katC</v>
      </c>
      <c r="P4333" s="73" t="str">
        <f t="shared" si="135"/>
        <v/>
      </c>
      <c r="Q4333" s="61" t="s">
        <v>31</v>
      </c>
    </row>
    <row r="4334" spans="8:17" x14ac:dyDescent="0.25">
      <c r="H4334" s="59">
        <v>105392</v>
      </c>
      <c r="I4334" s="59" t="s">
        <v>72</v>
      </c>
      <c r="J4334" s="59">
        <v>27388972</v>
      </c>
      <c r="K4334" s="59" t="s">
        <v>4898</v>
      </c>
      <c r="L4334" s="61" t="s">
        <v>81</v>
      </c>
      <c r="M4334" s="61">
        <f>VLOOKUP(H4334,zdroj!C:F,4,0)</f>
        <v>0</v>
      </c>
      <c r="N4334" s="61" t="str">
        <f t="shared" si="134"/>
        <v>-</v>
      </c>
      <c r="P4334" s="73" t="str">
        <f t="shared" si="135"/>
        <v/>
      </c>
      <c r="Q4334" s="61" t="s">
        <v>86</v>
      </c>
    </row>
    <row r="4335" spans="8:17" x14ac:dyDescent="0.25">
      <c r="H4335" s="59">
        <v>105392</v>
      </c>
      <c r="I4335" s="59" t="s">
        <v>72</v>
      </c>
      <c r="J4335" s="59">
        <v>27388981</v>
      </c>
      <c r="K4335" s="59" t="s">
        <v>4899</v>
      </c>
      <c r="L4335" s="61" t="s">
        <v>81</v>
      </c>
      <c r="M4335" s="61">
        <f>VLOOKUP(H4335,zdroj!C:F,4,0)</f>
        <v>0</v>
      </c>
      <c r="N4335" s="61" t="str">
        <f t="shared" si="134"/>
        <v>-</v>
      </c>
      <c r="P4335" s="73" t="str">
        <f t="shared" si="135"/>
        <v/>
      </c>
      <c r="Q4335" s="61" t="s">
        <v>86</v>
      </c>
    </row>
    <row r="4336" spans="8:17" x14ac:dyDescent="0.25">
      <c r="H4336" s="59">
        <v>105392</v>
      </c>
      <c r="I4336" s="59" t="s">
        <v>72</v>
      </c>
      <c r="J4336" s="59">
        <v>27388999</v>
      </c>
      <c r="K4336" s="59" t="s">
        <v>4900</v>
      </c>
      <c r="L4336" s="61" t="s">
        <v>81</v>
      </c>
      <c r="M4336" s="61">
        <f>VLOOKUP(H4336,zdroj!C:F,4,0)</f>
        <v>0</v>
      </c>
      <c r="N4336" s="61" t="str">
        <f t="shared" si="134"/>
        <v>-</v>
      </c>
      <c r="P4336" s="73" t="str">
        <f t="shared" si="135"/>
        <v/>
      </c>
      <c r="Q4336" s="61" t="s">
        <v>86</v>
      </c>
    </row>
    <row r="4337" spans="8:17" x14ac:dyDescent="0.25">
      <c r="H4337" s="59">
        <v>105392</v>
      </c>
      <c r="I4337" s="59" t="s">
        <v>72</v>
      </c>
      <c r="J4337" s="59">
        <v>28140214</v>
      </c>
      <c r="K4337" s="59" t="s">
        <v>4901</v>
      </c>
      <c r="L4337" s="61" t="s">
        <v>81</v>
      </c>
      <c r="M4337" s="61">
        <f>VLOOKUP(H4337,zdroj!C:F,4,0)</f>
        <v>0</v>
      </c>
      <c r="N4337" s="61" t="str">
        <f t="shared" si="134"/>
        <v>-</v>
      </c>
      <c r="P4337" s="73" t="str">
        <f t="shared" si="135"/>
        <v/>
      </c>
      <c r="Q4337" s="61" t="s">
        <v>86</v>
      </c>
    </row>
    <row r="4338" spans="8:17" x14ac:dyDescent="0.25">
      <c r="H4338" s="59">
        <v>105392</v>
      </c>
      <c r="I4338" s="59" t="s">
        <v>72</v>
      </c>
      <c r="J4338" s="59">
        <v>28163028</v>
      </c>
      <c r="K4338" s="59" t="s">
        <v>4902</v>
      </c>
      <c r="L4338" s="61" t="s">
        <v>81</v>
      </c>
      <c r="M4338" s="61">
        <f>VLOOKUP(H4338,zdroj!C:F,4,0)</f>
        <v>0</v>
      </c>
      <c r="N4338" s="61" t="str">
        <f t="shared" si="134"/>
        <v>-</v>
      </c>
      <c r="P4338" s="73" t="str">
        <f t="shared" si="135"/>
        <v/>
      </c>
      <c r="Q4338" s="61" t="s">
        <v>88</v>
      </c>
    </row>
    <row r="4339" spans="8:17" x14ac:dyDescent="0.25">
      <c r="H4339" s="59">
        <v>105392</v>
      </c>
      <c r="I4339" s="59" t="s">
        <v>72</v>
      </c>
      <c r="J4339" s="59">
        <v>28170300</v>
      </c>
      <c r="K4339" s="59" t="s">
        <v>4903</v>
      </c>
      <c r="L4339" s="61" t="s">
        <v>81</v>
      </c>
      <c r="M4339" s="61">
        <f>VLOOKUP(H4339,zdroj!C:F,4,0)</f>
        <v>0</v>
      </c>
      <c r="N4339" s="61" t="str">
        <f t="shared" si="134"/>
        <v>-</v>
      </c>
      <c r="P4339" s="73" t="str">
        <f t="shared" si="135"/>
        <v/>
      </c>
      <c r="Q4339" s="61" t="s">
        <v>86</v>
      </c>
    </row>
    <row r="4340" spans="8:17" x14ac:dyDescent="0.25">
      <c r="H4340" s="59">
        <v>105392</v>
      </c>
      <c r="I4340" s="59" t="s">
        <v>72</v>
      </c>
      <c r="J4340" s="59">
        <v>28174615</v>
      </c>
      <c r="K4340" s="59" t="s">
        <v>4904</v>
      </c>
      <c r="L4340" s="61" t="s">
        <v>81</v>
      </c>
      <c r="M4340" s="61">
        <f>VLOOKUP(H4340,zdroj!C:F,4,0)</f>
        <v>0</v>
      </c>
      <c r="N4340" s="61" t="str">
        <f t="shared" si="134"/>
        <v>-</v>
      </c>
      <c r="P4340" s="73" t="str">
        <f t="shared" si="135"/>
        <v/>
      </c>
      <c r="Q4340" s="61" t="s">
        <v>86</v>
      </c>
    </row>
    <row r="4341" spans="8:17" x14ac:dyDescent="0.25">
      <c r="H4341" s="59">
        <v>105392</v>
      </c>
      <c r="I4341" s="59" t="s">
        <v>72</v>
      </c>
      <c r="J4341" s="59">
        <v>28388526</v>
      </c>
      <c r="K4341" s="59" t="s">
        <v>4905</v>
      </c>
      <c r="L4341" s="61" t="s">
        <v>81</v>
      </c>
      <c r="M4341" s="61">
        <f>VLOOKUP(H4341,zdroj!C:F,4,0)</f>
        <v>0</v>
      </c>
      <c r="N4341" s="61" t="str">
        <f t="shared" si="134"/>
        <v>-</v>
      </c>
      <c r="P4341" s="73" t="str">
        <f t="shared" si="135"/>
        <v/>
      </c>
      <c r="Q4341" s="61" t="s">
        <v>86</v>
      </c>
    </row>
    <row r="4342" spans="8:17" x14ac:dyDescent="0.25">
      <c r="H4342" s="59">
        <v>105392</v>
      </c>
      <c r="I4342" s="59" t="s">
        <v>72</v>
      </c>
      <c r="J4342" s="59">
        <v>28388534</v>
      </c>
      <c r="K4342" s="59" t="s">
        <v>4906</v>
      </c>
      <c r="L4342" s="61" t="s">
        <v>81</v>
      </c>
      <c r="M4342" s="61">
        <f>VLOOKUP(H4342,zdroj!C:F,4,0)</f>
        <v>0</v>
      </c>
      <c r="N4342" s="61" t="str">
        <f t="shared" si="134"/>
        <v>-</v>
      </c>
      <c r="P4342" s="73" t="str">
        <f t="shared" si="135"/>
        <v/>
      </c>
      <c r="Q4342" s="61" t="s">
        <v>86</v>
      </c>
    </row>
    <row r="4343" spans="8:17" x14ac:dyDescent="0.25">
      <c r="H4343" s="59">
        <v>105392</v>
      </c>
      <c r="I4343" s="59" t="s">
        <v>72</v>
      </c>
      <c r="J4343" s="59">
        <v>41090560</v>
      </c>
      <c r="K4343" s="59" t="s">
        <v>4907</v>
      </c>
      <c r="L4343" s="61" t="s">
        <v>81</v>
      </c>
      <c r="M4343" s="61">
        <f>VLOOKUP(H4343,zdroj!C:F,4,0)</f>
        <v>0</v>
      </c>
      <c r="N4343" s="61" t="str">
        <f t="shared" si="134"/>
        <v>-</v>
      </c>
      <c r="P4343" s="73" t="str">
        <f t="shared" si="135"/>
        <v/>
      </c>
      <c r="Q4343" s="61" t="s">
        <v>86</v>
      </c>
    </row>
    <row r="4344" spans="8:17" x14ac:dyDescent="0.25">
      <c r="H4344" s="59">
        <v>105392</v>
      </c>
      <c r="I4344" s="59" t="s">
        <v>72</v>
      </c>
      <c r="J4344" s="59">
        <v>41996488</v>
      </c>
      <c r="K4344" s="59" t="s">
        <v>4908</v>
      </c>
      <c r="L4344" s="61" t="s">
        <v>81</v>
      </c>
      <c r="M4344" s="61">
        <f>VLOOKUP(H4344,zdroj!C:F,4,0)</f>
        <v>0</v>
      </c>
      <c r="N4344" s="61" t="str">
        <f t="shared" si="134"/>
        <v>-</v>
      </c>
      <c r="P4344" s="73" t="str">
        <f t="shared" si="135"/>
        <v/>
      </c>
      <c r="Q4344" s="61" t="s">
        <v>86</v>
      </c>
    </row>
    <row r="4345" spans="8:17" x14ac:dyDescent="0.25">
      <c r="H4345" s="59">
        <v>105392</v>
      </c>
      <c r="I4345" s="59" t="s">
        <v>72</v>
      </c>
      <c r="J4345" s="59">
        <v>72639351</v>
      </c>
      <c r="K4345" s="59" t="s">
        <v>4909</v>
      </c>
      <c r="L4345" s="61" t="s">
        <v>81</v>
      </c>
      <c r="M4345" s="61">
        <f>VLOOKUP(H4345,zdroj!C:F,4,0)</f>
        <v>0</v>
      </c>
      <c r="N4345" s="61" t="str">
        <f t="shared" si="134"/>
        <v>-</v>
      </c>
      <c r="P4345" s="73" t="str">
        <f t="shared" si="135"/>
        <v/>
      </c>
      <c r="Q4345" s="61" t="s">
        <v>86</v>
      </c>
    </row>
    <row r="4346" spans="8:17" x14ac:dyDescent="0.25">
      <c r="H4346" s="59">
        <v>105392</v>
      </c>
      <c r="I4346" s="59" t="s">
        <v>72</v>
      </c>
      <c r="J4346" s="59">
        <v>72690313</v>
      </c>
      <c r="K4346" s="59" t="s">
        <v>4910</v>
      </c>
      <c r="L4346" s="61" t="s">
        <v>81</v>
      </c>
      <c r="M4346" s="61">
        <f>VLOOKUP(H4346,zdroj!C:F,4,0)</f>
        <v>0</v>
      </c>
      <c r="N4346" s="61" t="str">
        <f t="shared" si="134"/>
        <v>-</v>
      </c>
      <c r="P4346" s="73" t="str">
        <f t="shared" si="135"/>
        <v/>
      </c>
      <c r="Q4346" s="61" t="s">
        <v>86</v>
      </c>
    </row>
    <row r="4347" spans="8:17" x14ac:dyDescent="0.25">
      <c r="H4347" s="59">
        <v>105392</v>
      </c>
      <c r="I4347" s="59" t="s">
        <v>72</v>
      </c>
      <c r="J4347" s="59">
        <v>74927728</v>
      </c>
      <c r="K4347" s="59" t="s">
        <v>4911</v>
      </c>
      <c r="L4347" s="61" t="s">
        <v>81</v>
      </c>
      <c r="M4347" s="61">
        <f>VLOOKUP(H4347,zdroj!C:F,4,0)</f>
        <v>0</v>
      </c>
      <c r="N4347" s="61" t="str">
        <f t="shared" si="134"/>
        <v>-</v>
      </c>
      <c r="P4347" s="73" t="str">
        <f t="shared" si="135"/>
        <v/>
      </c>
      <c r="Q4347" s="61" t="s">
        <v>86</v>
      </c>
    </row>
    <row r="4348" spans="8:17" x14ac:dyDescent="0.25">
      <c r="H4348" s="59">
        <v>105392</v>
      </c>
      <c r="I4348" s="59" t="s">
        <v>72</v>
      </c>
      <c r="J4348" s="59">
        <v>77825977</v>
      </c>
      <c r="K4348" s="59" t="s">
        <v>4912</v>
      </c>
      <c r="L4348" s="61" t="s">
        <v>81</v>
      </c>
      <c r="M4348" s="61">
        <f>VLOOKUP(H4348,zdroj!C:F,4,0)</f>
        <v>0</v>
      </c>
      <c r="N4348" s="61" t="str">
        <f t="shared" si="134"/>
        <v>-</v>
      </c>
      <c r="P4348" s="73" t="str">
        <f t="shared" si="135"/>
        <v/>
      </c>
      <c r="Q4348" s="61" t="s">
        <v>86</v>
      </c>
    </row>
    <row r="4349" spans="8:17" x14ac:dyDescent="0.25">
      <c r="H4349" s="59">
        <v>105392</v>
      </c>
      <c r="I4349" s="59" t="s">
        <v>72</v>
      </c>
      <c r="J4349" s="59">
        <v>78867631</v>
      </c>
      <c r="K4349" s="59" t="s">
        <v>4913</v>
      </c>
      <c r="L4349" s="61" t="s">
        <v>81</v>
      </c>
      <c r="M4349" s="61">
        <f>VLOOKUP(H4349,zdroj!C:F,4,0)</f>
        <v>0</v>
      </c>
      <c r="N4349" s="61" t="str">
        <f t="shared" si="134"/>
        <v>-</v>
      </c>
      <c r="P4349" s="73" t="str">
        <f t="shared" si="135"/>
        <v/>
      </c>
      <c r="Q4349" s="61" t="s">
        <v>88</v>
      </c>
    </row>
    <row r="4350" spans="8:17" x14ac:dyDescent="0.25">
      <c r="H4350" s="59">
        <v>105392</v>
      </c>
      <c r="I4350" s="59" t="s">
        <v>72</v>
      </c>
      <c r="J4350" s="59">
        <v>79453465</v>
      </c>
      <c r="K4350" s="59" t="s">
        <v>4914</v>
      </c>
      <c r="L4350" s="61" t="s">
        <v>81</v>
      </c>
      <c r="M4350" s="61">
        <f>VLOOKUP(H4350,zdroj!C:F,4,0)</f>
        <v>0</v>
      </c>
      <c r="N4350" s="61" t="str">
        <f t="shared" si="134"/>
        <v>-</v>
      </c>
      <c r="P4350" s="73" t="str">
        <f t="shared" si="135"/>
        <v/>
      </c>
      <c r="Q4350" s="61" t="s">
        <v>88</v>
      </c>
    </row>
    <row r="4351" spans="8:17" x14ac:dyDescent="0.25">
      <c r="H4351" s="59">
        <v>105392</v>
      </c>
      <c r="I4351" s="59" t="s">
        <v>72</v>
      </c>
      <c r="J4351" s="59">
        <v>79453619</v>
      </c>
      <c r="K4351" s="59" t="s">
        <v>4915</v>
      </c>
      <c r="L4351" s="61" t="s">
        <v>81</v>
      </c>
      <c r="M4351" s="61">
        <f>VLOOKUP(H4351,zdroj!C:F,4,0)</f>
        <v>0</v>
      </c>
      <c r="N4351" s="61" t="str">
        <f t="shared" si="134"/>
        <v>-</v>
      </c>
      <c r="P4351" s="73" t="str">
        <f t="shared" si="135"/>
        <v/>
      </c>
      <c r="Q4351" s="61" t="s">
        <v>86</v>
      </c>
    </row>
    <row r="4352" spans="8:17" x14ac:dyDescent="0.25">
      <c r="H4352" s="59">
        <v>105392</v>
      </c>
      <c r="I4352" s="59" t="s">
        <v>72</v>
      </c>
      <c r="J4352" s="59">
        <v>81531630</v>
      </c>
      <c r="K4352" s="59" t="s">
        <v>4916</v>
      </c>
      <c r="L4352" s="61" t="s">
        <v>81</v>
      </c>
      <c r="M4352" s="61">
        <f>VLOOKUP(H4352,zdroj!C:F,4,0)</f>
        <v>0</v>
      </c>
      <c r="N4352" s="61" t="str">
        <f t="shared" si="134"/>
        <v>-</v>
      </c>
      <c r="P4352" s="73" t="str">
        <f t="shared" si="135"/>
        <v/>
      </c>
      <c r="Q4352" s="61" t="s">
        <v>88</v>
      </c>
    </row>
    <row r="4353" spans="8:17" x14ac:dyDescent="0.25">
      <c r="H4353" s="59">
        <v>4197</v>
      </c>
      <c r="I4353" s="59" t="s">
        <v>69</v>
      </c>
      <c r="J4353" s="59">
        <v>5959926</v>
      </c>
      <c r="K4353" s="59" t="s">
        <v>4917</v>
      </c>
      <c r="L4353" s="61" t="s">
        <v>113</v>
      </c>
      <c r="M4353" s="61">
        <f>VLOOKUP(H4353,zdroj!C:F,4,0)</f>
        <v>0</v>
      </c>
      <c r="N4353" s="61" t="str">
        <f t="shared" si="134"/>
        <v>katB</v>
      </c>
      <c r="P4353" s="73" t="str">
        <f t="shared" si="135"/>
        <v/>
      </c>
      <c r="Q4353" s="61" t="s">
        <v>30</v>
      </c>
    </row>
    <row r="4354" spans="8:17" x14ac:dyDescent="0.25">
      <c r="H4354" s="59">
        <v>4197</v>
      </c>
      <c r="I4354" s="59" t="s">
        <v>69</v>
      </c>
      <c r="J4354" s="59">
        <v>5959934</v>
      </c>
      <c r="K4354" s="59" t="s">
        <v>4918</v>
      </c>
      <c r="L4354" s="61" t="s">
        <v>113</v>
      </c>
      <c r="M4354" s="61">
        <f>VLOOKUP(H4354,zdroj!C:F,4,0)</f>
        <v>0</v>
      </c>
      <c r="N4354" s="61" t="str">
        <f t="shared" si="134"/>
        <v>katB</v>
      </c>
      <c r="P4354" s="73" t="str">
        <f t="shared" si="135"/>
        <v/>
      </c>
      <c r="Q4354" s="61" t="s">
        <v>30</v>
      </c>
    </row>
    <row r="4355" spans="8:17" x14ac:dyDescent="0.25">
      <c r="H4355" s="59">
        <v>4197</v>
      </c>
      <c r="I4355" s="59" t="s">
        <v>69</v>
      </c>
      <c r="J4355" s="59">
        <v>5959942</v>
      </c>
      <c r="K4355" s="59" t="s">
        <v>4919</v>
      </c>
      <c r="L4355" s="61" t="s">
        <v>113</v>
      </c>
      <c r="M4355" s="61">
        <f>VLOOKUP(H4355,zdroj!C:F,4,0)</f>
        <v>0</v>
      </c>
      <c r="N4355" s="61" t="str">
        <f t="shared" si="134"/>
        <v>katB</v>
      </c>
      <c r="P4355" s="73" t="str">
        <f t="shared" si="135"/>
        <v/>
      </c>
      <c r="Q4355" s="61" t="s">
        <v>30</v>
      </c>
    </row>
    <row r="4356" spans="8:17" x14ac:dyDescent="0.25">
      <c r="H4356" s="59">
        <v>4197</v>
      </c>
      <c r="I4356" s="59" t="s">
        <v>69</v>
      </c>
      <c r="J4356" s="59">
        <v>5959951</v>
      </c>
      <c r="K4356" s="59" t="s">
        <v>4920</v>
      </c>
      <c r="L4356" s="61" t="s">
        <v>113</v>
      </c>
      <c r="M4356" s="61">
        <f>VLOOKUP(H4356,zdroj!C:F,4,0)</f>
        <v>0</v>
      </c>
      <c r="N4356" s="61" t="str">
        <f t="shared" si="134"/>
        <v>katB</v>
      </c>
      <c r="P4356" s="73" t="str">
        <f t="shared" si="135"/>
        <v/>
      </c>
      <c r="Q4356" s="61" t="s">
        <v>30</v>
      </c>
    </row>
    <row r="4357" spans="8:17" x14ac:dyDescent="0.25">
      <c r="H4357" s="59">
        <v>4197</v>
      </c>
      <c r="I4357" s="59" t="s">
        <v>69</v>
      </c>
      <c r="J4357" s="59">
        <v>5959969</v>
      </c>
      <c r="K4357" s="59" t="s">
        <v>4921</v>
      </c>
      <c r="L4357" s="61" t="s">
        <v>113</v>
      </c>
      <c r="M4357" s="61">
        <f>VLOOKUP(H4357,zdroj!C:F,4,0)</f>
        <v>0</v>
      </c>
      <c r="N4357" s="61" t="str">
        <f t="shared" si="134"/>
        <v>katB</v>
      </c>
      <c r="P4357" s="73" t="str">
        <f t="shared" si="135"/>
        <v/>
      </c>
      <c r="Q4357" s="61" t="s">
        <v>30</v>
      </c>
    </row>
    <row r="4358" spans="8:17" x14ac:dyDescent="0.25">
      <c r="H4358" s="59">
        <v>4197</v>
      </c>
      <c r="I4358" s="59" t="s">
        <v>69</v>
      </c>
      <c r="J4358" s="59">
        <v>5959977</v>
      </c>
      <c r="K4358" s="59" t="s">
        <v>4922</v>
      </c>
      <c r="L4358" s="61" t="s">
        <v>113</v>
      </c>
      <c r="M4358" s="61">
        <f>VLOOKUP(H4358,zdroj!C:F,4,0)</f>
        <v>0</v>
      </c>
      <c r="N4358" s="61" t="str">
        <f t="shared" si="134"/>
        <v>katB</v>
      </c>
      <c r="P4358" s="73" t="str">
        <f t="shared" si="135"/>
        <v/>
      </c>
      <c r="Q4358" s="61" t="s">
        <v>30</v>
      </c>
    </row>
    <row r="4359" spans="8:17" x14ac:dyDescent="0.25">
      <c r="H4359" s="59">
        <v>4197</v>
      </c>
      <c r="I4359" s="59" t="s">
        <v>69</v>
      </c>
      <c r="J4359" s="59">
        <v>5959985</v>
      </c>
      <c r="K4359" s="59" t="s">
        <v>4923</v>
      </c>
      <c r="L4359" s="61" t="s">
        <v>113</v>
      </c>
      <c r="M4359" s="61">
        <f>VLOOKUP(H4359,zdroj!C:F,4,0)</f>
        <v>0</v>
      </c>
      <c r="N4359" s="61" t="str">
        <f t="shared" ref="N4359:N4422" si="136">IF(M4359="A",IF(L4359="katA","katB",L4359),L4359)</f>
        <v>katB</v>
      </c>
      <c r="P4359" s="73" t="str">
        <f t="shared" ref="P4359:P4422" si="137">IF(O4359="A",1,"")</f>
        <v/>
      </c>
      <c r="Q4359" s="61" t="s">
        <v>30</v>
      </c>
    </row>
    <row r="4360" spans="8:17" x14ac:dyDescent="0.25">
      <c r="H4360" s="59">
        <v>4197</v>
      </c>
      <c r="I4360" s="59" t="s">
        <v>69</v>
      </c>
      <c r="J4360" s="59">
        <v>5959993</v>
      </c>
      <c r="K4360" s="59" t="s">
        <v>4924</v>
      </c>
      <c r="L4360" s="61" t="s">
        <v>113</v>
      </c>
      <c r="M4360" s="61">
        <f>VLOOKUP(H4360,zdroj!C:F,4,0)</f>
        <v>0</v>
      </c>
      <c r="N4360" s="61" t="str">
        <f t="shared" si="136"/>
        <v>katB</v>
      </c>
      <c r="P4360" s="73" t="str">
        <f t="shared" si="137"/>
        <v/>
      </c>
      <c r="Q4360" s="61" t="s">
        <v>30</v>
      </c>
    </row>
    <row r="4361" spans="8:17" x14ac:dyDescent="0.25">
      <c r="H4361" s="59">
        <v>4197</v>
      </c>
      <c r="I4361" s="59" t="s">
        <v>69</v>
      </c>
      <c r="J4361" s="59">
        <v>5960002</v>
      </c>
      <c r="K4361" s="59" t="s">
        <v>4925</v>
      </c>
      <c r="L4361" s="61" t="s">
        <v>113</v>
      </c>
      <c r="M4361" s="61">
        <f>VLOOKUP(H4361,zdroj!C:F,4,0)</f>
        <v>0</v>
      </c>
      <c r="N4361" s="61" t="str">
        <f t="shared" si="136"/>
        <v>katB</v>
      </c>
      <c r="P4361" s="73" t="str">
        <f t="shared" si="137"/>
        <v/>
      </c>
      <c r="Q4361" s="61" t="s">
        <v>30</v>
      </c>
    </row>
    <row r="4362" spans="8:17" x14ac:dyDescent="0.25">
      <c r="H4362" s="59">
        <v>4197</v>
      </c>
      <c r="I4362" s="59" t="s">
        <v>69</v>
      </c>
      <c r="J4362" s="59">
        <v>5960011</v>
      </c>
      <c r="K4362" s="59" t="s">
        <v>4926</v>
      </c>
      <c r="L4362" s="61" t="s">
        <v>113</v>
      </c>
      <c r="M4362" s="61">
        <f>VLOOKUP(H4362,zdroj!C:F,4,0)</f>
        <v>0</v>
      </c>
      <c r="N4362" s="61" t="str">
        <f t="shared" si="136"/>
        <v>katB</v>
      </c>
      <c r="P4362" s="73" t="str">
        <f t="shared" si="137"/>
        <v/>
      </c>
      <c r="Q4362" s="61" t="s">
        <v>30</v>
      </c>
    </row>
    <row r="4363" spans="8:17" x14ac:dyDescent="0.25">
      <c r="H4363" s="59">
        <v>4197</v>
      </c>
      <c r="I4363" s="59" t="s">
        <v>69</v>
      </c>
      <c r="J4363" s="59">
        <v>5960029</v>
      </c>
      <c r="K4363" s="59" t="s">
        <v>4927</v>
      </c>
      <c r="L4363" s="61" t="s">
        <v>113</v>
      </c>
      <c r="M4363" s="61">
        <f>VLOOKUP(H4363,zdroj!C:F,4,0)</f>
        <v>0</v>
      </c>
      <c r="N4363" s="61" t="str">
        <f t="shared" si="136"/>
        <v>katB</v>
      </c>
      <c r="P4363" s="73" t="str">
        <f t="shared" si="137"/>
        <v/>
      </c>
      <c r="Q4363" s="61" t="s">
        <v>30</v>
      </c>
    </row>
    <row r="4364" spans="8:17" x14ac:dyDescent="0.25">
      <c r="H4364" s="59">
        <v>4197</v>
      </c>
      <c r="I4364" s="59" t="s">
        <v>69</v>
      </c>
      <c r="J4364" s="59">
        <v>5960037</v>
      </c>
      <c r="K4364" s="59" t="s">
        <v>4928</v>
      </c>
      <c r="L4364" s="61" t="s">
        <v>113</v>
      </c>
      <c r="M4364" s="61">
        <f>VLOOKUP(H4364,zdroj!C:F,4,0)</f>
        <v>0</v>
      </c>
      <c r="N4364" s="61" t="str">
        <f t="shared" si="136"/>
        <v>katB</v>
      </c>
      <c r="P4364" s="73" t="str">
        <f t="shared" si="137"/>
        <v/>
      </c>
      <c r="Q4364" s="61" t="s">
        <v>30</v>
      </c>
    </row>
    <row r="4365" spans="8:17" x14ac:dyDescent="0.25">
      <c r="H4365" s="59">
        <v>4197</v>
      </c>
      <c r="I4365" s="59" t="s">
        <v>69</v>
      </c>
      <c r="J4365" s="59">
        <v>5960045</v>
      </c>
      <c r="K4365" s="59" t="s">
        <v>4929</v>
      </c>
      <c r="L4365" s="61" t="s">
        <v>113</v>
      </c>
      <c r="M4365" s="61">
        <f>VLOOKUP(H4365,zdroj!C:F,4,0)</f>
        <v>0</v>
      </c>
      <c r="N4365" s="61" t="str">
        <f t="shared" si="136"/>
        <v>katB</v>
      </c>
      <c r="P4365" s="73" t="str">
        <f t="shared" si="137"/>
        <v/>
      </c>
      <c r="Q4365" s="61" t="s">
        <v>30</v>
      </c>
    </row>
    <row r="4366" spans="8:17" x14ac:dyDescent="0.25">
      <c r="H4366" s="59">
        <v>4197</v>
      </c>
      <c r="I4366" s="59" t="s">
        <v>69</v>
      </c>
      <c r="J4366" s="59">
        <v>5960053</v>
      </c>
      <c r="K4366" s="59" t="s">
        <v>4930</v>
      </c>
      <c r="L4366" s="61" t="s">
        <v>113</v>
      </c>
      <c r="M4366" s="61">
        <f>VLOOKUP(H4366,zdroj!C:F,4,0)</f>
        <v>0</v>
      </c>
      <c r="N4366" s="61" t="str">
        <f t="shared" si="136"/>
        <v>katB</v>
      </c>
      <c r="P4366" s="73" t="str">
        <f t="shared" si="137"/>
        <v/>
      </c>
      <c r="Q4366" s="61" t="s">
        <v>30</v>
      </c>
    </row>
    <row r="4367" spans="8:17" x14ac:dyDescent="0.25">
      <c r="H4367" s="59">
        <v>4197</v>
      </c>
      <c r="I4367" s="59" t="s">
        <v>69</v>
      </c>
      <c r="J4367" s="59">
        <v>5960061</v>
      </c>
      <c r="K4367" s="59" t="s">
        <v>4931</v>
      </c>
      <c r="L4367" s="61" t="s">
        <v>113</v>
      </c>
      <c r="M4367" s="61">
        <f>VLOOKUP(H4367,zdroj!C:F,4,0)</f>
        <v>0</v>
      </c>
      <c r="N4367" s="61" t="str">
        <f t="shared" si="136"/>
        <v>katB</v>
      </c>
      <c r="P4367" s="73" t="str">
        <f t="shared" si="137"/>
        <v/>
      </c>
      <c r="Q4367" s="61" t="s">
        <v>30</v>
      </c>
    </row>
    <row r="4368" spans="8:17" x14ac:dyDescent="0.25">
      <c r="H4368" s="59">
        <v>4197</v>
      </c>
      <c r="I4368" s="59" t="s">
        <v>69</v>
      </c>
      <c r="J4368" s="59">
        <v>5960070</v>
      </c>
      <c r="K4368" s="59" t="s">
        <v>4932</v>
      </c>
      <c r="L4368" s="61" t="s">
        <v>113</v>
      </c>
      <c r="M4368" s="61">
        <f>VLOOKUP(H4368,zdroj!C:F,4,0)</f>
        <v>0</v>
      </c>
      <c r="N4368" s="61" t="str">
        <f t="shared" si="136"/>
        <v>katB</v>
      </c>
      <c r="P4368" s="73" t="str">
        <f t="shared" si="137"/>
        <v/>
      </c>
      <c r="Q4368" s="61" t="s">
        <v>30</v>
      </c>
    </row>
    <row r="4369" spans="8:17" x14ac:dyDescent="0.25">
      <c r="H4369" s="59">
        <v>4197</v>
      </c>
      <c r="I4369" s="59" t="s">
        <v>69</v>
      </c>
      <c r="J4369" s="59">
        <v>5960088</v>
      </c>
      <c r="K4369" s="59" t="s">
        <v>4933</v>
      </c>
      <c r="L4369" s="61" t="s">
        <v>113</v>
      </c>
      <c r="M4369" s="61">
        <f>VLOOKUP(H4369,zdroj!C:F,4,0)</f>
        <v>0</v>
      </c>
      <c r="N4369" s="61" t="str">
        <f t="shared" si="136"/>
        <v>katB</v>
      </c>
      <c r="P4369" s="73" t="str">
        <f t="shared" si="137"/>
        <v/>
      </c>
      <c r="Q4369" s="61" t="s">
        <v>30</v>
      </c>
    </row>
    <row r="4370" spans="8:17" x14ac:dyDescent="0.25">
      <c r="H4370" s="59">
        <v>4197</v>
      </c>
      <c r="I4370" s="59" t="s">
        <v>69</v>
      </c>
      <c r="J4370" s="59">
        <v>5960096</v>
      </c>
      <c r="K4370" s="59" t="s">
        <v>4934</v>
      </c>
      <c r="L4370" s="61" t="s">
        <v>113</v>
      </c>
      <c r="M4370" s="61">
        <f>VLOOKUP(H4370,zdroj!C:F,4,0)</f>
        <v>0</v>
      </c>
      <c r="N4370" s="61" t="str">
        <f t="shared" si="136"/>
        <v>katB</v>
      </c>
      <c r="P4370" s="73" t="str">
        <f t="shared" si="137"/>
        <v/>
      </c>
      <c r="Q4370" s="61" t="s">
        <v>33</v>
      </c>
    </row>
    <row r="4371" spans="8:17" x14ac:dyDescent="0.25">
      <c r="H4371" s="59">
        <v>4197</v>
      </c>
      <c r="I4371" s="59" t="s">
        <v>69</v>
      </c>
      <c r="J4371" s="59">
        <v>5960100</v>
      </c>
      <c r="K4371" s="59" t="s">
        <v>4935</v>
      </c>
      <c r="L4371" s="61" t="s">
        <v>113</v>
      </c>
      <c r="M4371" s="61">
        <f>VLOOKUP(H4371,zdroj!C:F,4,0)</f>
        <v>0</v>
      </c>
      <c r="N4371" s="61" t="str">
        <f t="shared" si="136"/>
        <v>katB</v>
      </c>
      <c r="P4371" s="73" t="str">
        <f t="shared" si="137"/>
        <v/>
      </c>
      <c r="Q4371" s="61" t="s">
        <v>30</v>
      </c>
    </row>
    <row r="4372" spans="8:17" x14ac:dyDescent="0.25">
      <c r="H4372" s="59">
        <v>4197</v>
      </c>
      <c r="I4372" s="59" t="s">
        <v>69</v>
      </c>
      <c r="J4372" s="59">
        <v>5960118</v>
      </c>
      <c r="K4372" s="59" t="s">
        <v>4936</v>
      </c>
      <c r="L4372" s="61" t="s">
        <v>113</v>
      </c>
      <c r="M4372" s="61">
        <f>VLOOKUP(H4372,zdroj!C:F,4,0)</f>
        <v>0</v>
      </c>
      <c r="N4372" s="61" t="str">
        <f t="shared" si="136"/>
        <v>katB</v>
      </c>
      <c r="P4372" s="73" t="str">
        <f t="shared" si="137"/>
        <v/>
      </c>
      <c r="Q4372" s="61" t="s">
        <v>30</v>
      </c>
    </row>
    <row r="4373" spans="8:17" x14ac:dyDescent="0.25">
      <c r="H4373" s="59">
        <v>4197</v>
      </c>
      <c r="I4373" s="59" t="s">
        <v>69</v>
      </c>
      <c r="J4373" s="59">
        <v>5960126</v>
      </c>
      <c r="K4373" s="59" t="s">
        <v>4937</v>
      </c>
      <c r="L4373" s="61" t="s">
        <v>113</v>
      </c>
      <c r="M4373" s="61">
        <f>VLOOKUP(H4373,zdroj!C:F,4,0)</f>
        <v>0</v>
      </c>
      <c r="N4373" s="61" t="str">
        <f t="shared" si="136"/>
        <v>katB</v>
      </c>
      <c r="P4373" s="73" t="str">
        <f t="shared" si="137"/>
        <v/>
      </c>
      <c r="Q4373" s="61" t="s">
        <v>30</v>
      </c>
    </row>
    <row r="4374" spans="8:17" x14ac:dyDescent="0.25">
      <c r="H4374" s="59">
        <v>4197</v>
      </c>
      <c r="I4374" s="59" t="s">
        <v>69</v>
      </c>
      <c r="J4374" s="59">
        <v>5960134</v>
      </c>
      <c r="K4374" s="59" t="s">
        <v>4938</v>
      </c>
      <c r="L4374" s="61" t="s">
        <v>113</v>
      </c>
      <c r="M4374" s="61">
        <f>VLOOKUP(H4374,zdroj!C:F,4,0)</f>
        <v>0</v>
      </c>
      <c r="N4374" s="61" t="str">
        <f t="shared" si="136"/>
        <v>katB</v>
      </c>
      <c r="P4374" s="73" t="str">
        <f t="shared" si="137"/>
        <v/>
      </c>
      <c r="Q4374" s="61" t="s">
        <v>30</v>
      </c>
    </row>
    <row r="4375" spans="8:17" x14ac:dyDescent="0.25">
      <c r="H4375" s="59">
        <v>4197</v>
      </c>
      <c r="I4375" s="59" t="s">
        <v>69</v>
      </c>
      <c r="J4375" s="59">
        <v>5960142</v>
      </c>
      <c r="K4375" s="59" t="s">
        <v>4939</v>
      </c>
      <c r="L4375" s="61" t="s">
        <v>113</v>
      </c>
      <c r="M4375" s="61">
        <f>VLOOKUP(H4375,zdroj!C:F,4,0)</f>
        <v>0</v>
      </c>
      <c r="N4375" s="61" t="str">
        <f t="shared" si="136"/>
        <v>katB</v>
      </c>
      <c r="P4375" s="73" t="str">
        <f t="shared" si="137"/>
        <v/>
      </c>
      <c r="Q4375" s="61" t="s">
        <v>30</v>
      </c>
    </row>
    <row r="4376" spans="8:17" x14ac:dyDescent="0.25">
      <c r="H4376" s="59">
        <v>4197</v>
      </c>
      <c r="I4376" s="59" t="s">
        <v>69</v>
      </c>
      <c r="J4376" s="59">
        <v>5960151</v>
      </c>
      <c r="K4376" s="59" t="s">
        <v>4940</v>
      </c>
      <c r="L4376" s="61" t="s">
        <v>113</v>
      </c>
      <c r="M4376" s="61">
        <f>VLOOKUP(H4376,zdroj!C:F,4,0)</f>
        <v>0</v>
      </c>
      <c r="N4376" s="61" t="str">
        <f t="shared" si="136"/>
        <v>katB</v>
      </c>
      <c r="P4376" s="73" t="str">
        <f t="shared" si="137"/>
        <v/>
      </c>
      <c r="Q4376" s="61" t="s">
        <v>30</v>
      </c>
    </row>
    <row r="4377" spans="8:17" x14ac:dyDescent="0.25">
      <c r="H4377" s="59">
        <v>4197</v>
      </c>
      <c r="I4377" s="59" t="s">
        <v>69</v>
      </c>
      <c r="J4377" s="59">
        <v>5960169</v>
      </c>
      <c r="K4377" s="59" t="s">
        <v>4941</v>
      </c>
      <c r="L4377" s="61" t="s">
        <v>113</v>
      </c>
      <c r="M4377" s="61">
        <f>VLOOKUP(H4377,zdroj!C:F,4,0)</f>
        <v>0</v>
      </c>
      <c r="N4377" s="61" t="str">
        <f t="shared" si="136"/>
        <v>katB</v>
      </c>
      <c r="P4377" s="73" t="str">
        <f t="shared" si="137"/>
        <v/>
      </c>
      <c r="Q4377" s="61" t="s">
        <v>31</v>
      </c>
    </row>
    <row r="4378" spans="8:17" x14ac:dyDescent="0.25">
      <c r="H4378" s="59">
        <v>4197</v>
      </c>
      <c r="I4378" s="59" t="s">
        <v>69</v>
      </c>
      <c r="J4378" s="59">
        <v>5960177</v>
      </c>
      <c r="K4378" s="59" t="s">
        <v>4942</v>
      </c>
      <c r="L4378" s="61" t="s">
        <v>113</v>
      </c>
      <c r="M4378" s="61">
        <f>VLOOKUP(H4378,zdroj!C:F,4,0)</f>
        <v>0</v>
      </c>
      <c r="N4378" s="61" t="str">
        <f t="shared" si="136"/>
        <v>katB</v>
      </c>
      <c r="P4378" s="73" t="str">
        <f t="shared" si="137"/>
        <v/>
      </c>
      <c r="Q4378" s="61" t="s">
        <v>30</v>
      </c>
    </row>
    <row r="4379" spans="8:17" x14ac:dyDescent="0.25">
      <c r="H4379" s="59">
        <v>4197</v>
      </c>
      <c r="I4379" s="59" t="s">
        <v>69</v>
      </c>
      <c r="J4379" s="59">
        <v>5960185</v>
      </c>
      <c r="K4379" s="59" t="s">
        <v>4943</v>
      </c>
      <c r="L4379" s="61" t="s">
        <v>113</v>
      </c>
      <c r="M4379" s="61">
        <f>VLOOKUP(H4379,zdroj!C:F,4,0)</f>
        <v>0</v>
      </c>
      <c r="N4379" s="61" t="str">
        <f t="shared" si="136"/>
        <v>katB</v>
      </c>
      <c r="P4379" s="73" t="str">
        <f t="shared" si="137"/>
        <v/>
      </c>
      <c r="Q4379" s="61" t="s">
        <v>30</v>
      </c>
    </row>
    <row r="4380" spans="8:17" x14ac:dyDescent="0.25">
      <c r="H4380" s="59">
        <v>4197</v>
      </c>
      <c r="I4380" s="59" t="s">
        <v>69</v>
      </c>
      <c r="J4380" s="59">
        <v>5960193</v>
      </c>
      <c r="K4380" s="59" t="s">
        <v>4944</v>
      </c>
      <c r="L4380" s="61" t="s">
        <v>113</v>
      </c>
      <c r="M4380" s="61">
        <f>VLOOKUP(H4380,zdroj!C:F,4,0)</f>
        <v>0</v>
      </c>
      <c r="N4380" s="61" t="str">
        <f t="shared" si="136"/>
        <v>katB</v>
      </c>
      <c r="P4380" s="73" t="str">
        <f t="shared" si="137"/>
        <v/>
      </c>
      <c r="Q4380" s="61" t="s">
        <v>30</v>
      </c>
    </row>
    <row r="4381" spans="8:17" x14ac:dyDescent="0.25">
      <c r="H4381" s="59">
        <v>4197</v>
      </c>
      <c r="I4381" s="59" t="s">
        <v>69</v>
      </c>
      <c r="J4381" s="59">
        <v>5960207</v>
      </c>
      <c r="K4381" s="59" t="s">
        <v>4945</v>
      </c>
      <c r="L4381" s="61" t="s">
        <v>113</v>
      </c>
      <c r="M4381" s="61">
        <f>VLOOKUP(H4381,zdroj!C:F,4,0)</f>
        <v>0</v>
      </c>
      <c r="N4381" s="61" t="str">
        <f t="shared" si="136"/>
        <v>katB</v>
      </c>
      <c r="P4381" s="73" t="str">
        <f t="shared" si="137"/>
        <v/>
      </c>
      <c r="Q4381" s="61" t="s">
        <v>30</v>
      </c>
    </row>
    <row r="4382" spans="8:17" x14ac:dyDescent="0.25">
      <c r="H4382" s="59">
        <v>4197</v>
      </c>
      <c r="I4382" s="59" t="s">
        <v>69</v>
      </c>
      <c r="J4382" s="59">
        <v>5960215</v>
      </c>
      <c r="K4382" s="59" t="s">
        <v>4946</v>
      </c>
      <c r="L4382" s="61" t="s">
        <v>113</v>
      </c>
      <c r="M4382" s="61">
        <f>VLOOKUP(H4382,zdroj!C:F,4,0)</f>
        <v>0</v>
      </c>
      <c r="N4382" s="61" t="str">
        <f t="shared" si="136"/>
        <v>katB</v>
      </c>
      <c r="P4382" s="73" t="str">
        <f t="shared" si="137"/>
        <v/>
      </c>
      <c r="Q4382" s="61" t="s">
        <v>30</v>
      </c>
    </row>
    <row r="4383" spans="8:17" x14ac:dyDescent="0.25">
      <c r="H4383" s="59">
        <v>4197</v>
      </c>
      <c r="I4383" s="59" t="s">
        <v>69</v>
      </c>
      <c r="J4383" s="59">
        <v>5960223</v>
      </c>
      <c r="K4383" s="59" t="s">
        <v>4947</v>
      </c>
      <c r="L4383" s="61" t="s">
        <v>113</v>
      </c>
      <c r="M4383" s="61">
        <f>VLOOKUP(H4383,zdroj!C:F,4,0)</f>
        <v>0</v>
      </c>
      <c r="N4383" s="61" t="str">
        <f t="shared" si="136"/>
        <v>katB</v>
      </c>
      <c r="P4383" s="73" t="str">
        <f t="shared" si="137"/>
        <v/>
      </c>
      <c r="Q4383" s="61" t="s">
        <v>30</v>
      </c>
    </row>
    <row r="4384" spans="8:17" x14ac:dyDescent="0.25">
      <c r="H4384" s="59">
        <v>4197</v>
      </c>
      <c r="I4384" s="59" t="s">
        <v>69</v>
      </c>
      <c r="J4384" s="59">
        <v>5960231</v>
      </c>
      <c r="K4384" s="59" t="s">
        <v>4948</v>
      </c>
      <c r="L4384" s="61" t="s">
        <v>113</v>
      </c>
      <c r="M4384" s="61">
        <f>VLOOKUP(H4384,zdroj!C:F,4,0)</f>
        <v>0</v>
      </c>
      <c r="N4384" s="61" t="str">
        <f t="shared" si="136"/>
        <v>katB</v>
      </c>
      <c r="P4384" s="73" t="str">
        <f t="shared" si="137"/>
        <v/>
      </c>
      <c r="Q4384" s="61" t="s">
        <v>30</v>
      </c>
    </row>
    <row r="4385" spans="8:17" x14ac:dyDescent="0.25">
      <c r="H4385" s="59">
        <v>4197</v>
      </c>
      <c r="I4385" s="59" t="s">
        <v>69</v>
      </c>
      <c r="J4385" s="59">
        <v>5960240</v>
      </c>
      <c r="K4385" s="59" t="s">
        <v>4949</v>
      </c>
      <c r="L4385" s="61" t="s">
        <v>81</v>
      </c>
      <c r="M4385" s="61">
        <f>VLOOKUP(H4385,zdroj!C:F,4,0)</f>
        <v>0</v>
      </c>
      <c r="N4385" s="61" t="str">
        <f t="shared" si="136"/>
        <v>-</v>
      </c>
      <c r="P4385" s="73" t="str">
        <f t="shared" si="137"/>
        <v/>
      </c>
      <c r="Q4385" s="61" t="s">
        <v>84</v>
      </c>
    </row>
    <row r="4386" spans="8:17" x14ac:dyDescent="0.25">
      <c r="H4386" s="59">
        <v>4197</v>
      </c>
      <c r="I4386" s="59" t="s">
        <v>69</v>
      </c>
      <c r="J4386" s="59">
        <v>5960258</v>
      </c>
      <c r="K4386" s="59" t="s">
        <v>4950</v>
      </c>
      <c r="L4386" s="61" t="s">
        <v>81</v>
      </c>
      <c r="M4386" s="61">
        <f>VLOOKUP(H4386,zdroj!C:F,4,0)</f>
        <v>0</v>
      </c>
      <c r="N4386" s="61" t="str">
        <f t="shared" si="136"/>
        <v>-</v>
      </c>
      <c r="P4386" s="73" t="str">
        <f t="shared" si="137"/>
        <v/>
      </c>
      <c r="Q4386" s="61" t="s">
        <v>88</v>
      </c>
    </row>
    <row r="4387" spans="8:17" x14ac:dyDescent="0.25">
      <c r="H4387" s="59">
        <v>4197</v>
      </c>
      <c r="I4387" s="59" t="s">
        <v>69</v>
      </c>
      <c r="J4387" s="59">
        <v>5960266</v>
      </c>
      <c r="K4387" s="59" t="s">
        <v>4951</v>
      </c>
      <c r="L4387" s="61" t="s">
        <v>113</v>
      </c>
      <c r="M4387" s="61">
        <f>VLOOKUP(H4387,zdroj!C:F,4,0)</f>
        <v>0</v>
      </c>
      <c r="N4387" s="61" t="str">
        <f t="shared" si="136"/>
        <v>katB</v>
      </c>
      <c r="P4387" s="73" t="str">
        <f t="shared" si="137"/>
        <v/>
      </c>
      <c r="Q4387" s="61" t="s">
        <v>30</v>
      </c>
    </row>
    <row r="4388" spans="8:17" x14ac:dyDescent="0.25">
      <c r="H4388" s="59">
        <v>4197</v>
      </c>
      <c r="I4388" s="59" t="s">
        <v>69</v>
      </c>
      <c r="J4388" s="59">
        <v>5960274</v>
      </c>
      <c r="K4388" s="59" t="s">
        <v>4952</v>
      </c>
      <c r="L4388" s="61" t="s">
        <v>113</v>
      </c>
      <c r="M4388" s="61">
        <f>VLOOKUP(H4388,zdroj!C:F,4,0)</f>
        <v>0</v>
      </c>
      <c r="N4388" s="61" t="str">
        <f t="shared" si="136"/>
        <v>katB</v>
      </c>
      <c r="P4388" s="73" t="str">
        <f t="shared" si="137"/>
        <v/>
      </c>
      <c r="Q4388" s="61" t="s">
        <v>30</v>
      </c>
    </row>
    <row r="4389" spans="8:17" x14ac:dyDescent="0.25">
      <c r="H4389" s="59">
        <v>4197</v>
      </c>
      <c r="I4389" s="59" t="s">
        <v>69</v>
      </c>
      <c r="J4389" s="59">
        <v>5960282</v>
      </c>
      <c r="K4389" s="59" t="s">
        <v>4953</v>
      </c>
      <c r="L4389" s="61" t="s">
        <v>113</v>
      </c>
      <c r="M4389" s="61">
        <f>VLOOKUP(H4389,zdroj!C:F,4,0)</f>
        <v>0</v>
      </c>
      <c r="N4389" s="61" t="str">
        <f t="shared" si="136"/>
        <v>katB</v>
      </c>
      <c r="P4389" s="73" t="str">
        <f t="shared" si="137"/>
        <v/>
      </c>
      <c r="Q4389" s="61" t="s">
        <v>30</v>
      </c>
    </row>
    <row r="4390" spans="8:17" x14ac:dyDescent="0.25">
      <c r="H4390" s="59">
        <v>4197</v>
      </c>
      <c r="I4390" s="59" t="s">
        <v>69</v>
      </c>
      <c r="J4390" s="59">
        <v>5960291</v>
      </c>
      <c r="K4390" s="59" t="s">
        <v>4954</v>
      </c>
      <c r="L4390" s="61" t="s">
        <v>113</v>
      </c>
      <c r="M4390" s="61">
        <f>VLOOKUP(H4390,zdroj!C:F,4,0)</f>
        <v>0</v>
      </c>
      <c r="N4390" s="61" t="str">
        <f t="shared" si="136"/>
        <v>katB</v>
      </c>
      <c r="P4390" s="73" t="str">
        <f t="shared" si="137"/>
        <v/>
      </c>
      <c r="Q4390" s="61" t="s">
        <v>30</v>
      </c>
    </row>
    <row r="4391" spans="8:17" x14ac:dyDescent="0.25">
      <c r="H4391" s="59">
        <v>4197</v>
      </c>
      <c r="I4391" s="59" t="s">
        <v>69</v>
      </c>
      <c r="J4391" s="59">
        <v>5960304</v>
      </c>
      <c r="K4391" s="59" t="s">
        <v>4955</v>
      </c>
      <c r="L4391" s="61" t="s">
        <v>113</v>
      </c>
      <c r="M4391" s="61">
        <f>VLOOKUP(H4391,zdroj!C:F,4,0)</f>
        <v>0</v>
      </c>
      <c r="N4391" s="61" t="str">
        <f t="shared" si="136"/>
        <v>katB</v>
      </c>
      <c r="P4391" s="73" t="str">
        <f t="shared" si="137"/>
        <v/>
      </c>
      <c r="Q4391" s="61" t="s">
        <v>30</v>
      </c>
    </row>
    <row r="4392" spans="8:17" x14ac:dyDescent="0.25">
      <c r="H4392" s="59">
        <v>4197</v>
      </c>
      <c r="I4392" s="59" t="s">
        <v>69</v>
      </c>
      <c r="J4392" s="59">
        <v>5960312</v>
      </c>
      <c r="K4392" s="59" t="s">
        <v>4956</v>
      </c>
      <c r="L4392" s="61" t="s">
        <v>113</v>
      </c>
      <c r="M4392" s="61">
        <f>VLOOKUP(H4392,zdroj!C:F,4,0)</f>
        <v>0</v>
      </c>
      <c r="N4392" s="61" t="str">
        <f t="shared" si="136"/>
        <v>katB</v>
      </c>
      <c r="P4392" s="73" t="str">
        <f t="shared" si="137"/>
        <v/>
      </c>
      <c r="Q4392" s="61" t="s">
        <v>30</v>
      </c>
    </row>
    <row r="4393" spans="8:17" x14ac:dyDescent="0.25">
      <c r="H4393" s="59">
        <v>4197</v>
      </c>
      <c r="I4393" s="59" t="s">
        <v>69</v>
      </c>
      <c r="J4393" s="59">
        <v>5960321</v>
      </c>
      <c r="K4393" s="59" t="s">
        <v>4957</v>
      </c>
      <c r="L4393" s="61" t="s">
        <v>113</v>
      </c>
      <c r="M4393" s="61">
        <f>VLOOKUP(H4393,zdroj!C:F,4,0)</f>
        <v>0</v>
      </c>
      <c r="N4393" s="61" t="str">
        <f t="shared" si="136"/>
        <v>katB</v>
      </c>
      <c r="P4393" s="73" t="str">
        <f t="shared" si="137"/>
        <v/>
      </c>
      <c r="Q4393" s="61" t="s">
        <v>30</v>
      </c>
    </row>
    <row r="4394" spans="8:17" x14ac:dyDescent="0.25">
      <c r="H4394" s="59">
        <v>4197</v>
      </c>
      <c r="I4394" s="59" t="s">
        <v>69</v>
      </c>
      <c r="J4394" s="59">
        <v>5960339</v>
      </c>
      <c r="K4394" s="59" t="s">
        <v>4958</v>
      </c>
      <c r="L4394" s="61" t="s">
        <v>113</v>
      </c>
      <c r="M4394" s="61">
        <f>VLOOKUP(H4394,zdroj!C:F,4,0)</f>
        <v>0</v>
      </c>
      <c r="N4394" s="61" t="str">
        <f t="shared" si="136"/>
        <v>katB</v>
      </c>
      <c r="P4394" s="73" t="str">
        <f t="shared" si="137"/>
        <v/>
      </c>
      <c r="Q4394" s="61" t="s">
        <v>30</v>
      </c>
    </row>
    <row r="4395" spans="8:17" x14ac:dyDescent="0.25">
      <c r="H4395" s="59">
        <v>4197</v>
      </c>
      <c r="I4395" s="59" t="s">
        <v>69</v>
      </c>
      <c r="J4395" s="59">
        <v>5960347</v>
      </c>
      <c r="K4395" s="59" t="s">
        <v>4959</v>
      </c>
      <c r="L4395" s="61" t="s">
        <v>113</v>
      </c>
      <c r="M4395" s="61">
        <f>VLOOKUP(H4395,zdroj!C:F,4,0)</f>
        <v>0</v>
      </c>
      <c r="N4395" s="61" t="str">
        <f t="shared" si="136"/>
        <v>katB</v>
      </c>
      <c r="P4395" s="73" t="str">
        <f t="shared" si="137"/>
        <v/>
      </c>
      <c r="Q4395" s="61" t="s">
        <v>30</v>
      </c>
    </row>
    <row r="4396" spans="8:17" x14ac:dyDescent="0.25">
      <c r="H4396" s="59">
        <v>4197</v>
      </c>
      <c r="I4396" s="59" t="s">
        <v>69</v>
      </c>
      <c r="J4396" s="59">
        <v>5960355</v>
      </c>
      <c r="K4396" s="59" t="s">
        <v>4960</v>
      </c>
      <c r="L4396" s="61" t="s">
        <v>113</v>
      </c>
      <c r="M4396" s="61">
        <f>VLOOKUP(H4396,zdroj!C:F,4,0)</f>
        <v>0</v>
      </c>
      <c r="N4396" s="61" t="str">
        <f t="shared" si="136"/>
        <v>katB</v>
      </c>
      <c r="P4396" s="73" t="str">
        <f t="shared" si="137"/>
        <v/>
      </c>
      <c r="Q4396" s="61" t="s">
        <v>30</v>
      </c>
    </row>
    <row r="4397" spans="8:17" x14ac:dyDescent="0.25">
      <c r="H4397" s="59">
        <v>4197</v>
      </c>
      <c r="I4397" s="59" t="s">
        <v>69</v>
      </c>
      <c r="J4397" s="59">
        <v>5960363</v>
      </c>
      <c r="K4397" s="59" t="s">
        <v>4961</v>
      </c>
      <c r="L4397" s="61" t="s">
        <v>113</v>
      </c>
      <c r="M4397" s="61">
        <f>VLOOKUP(H4397,zdroj!C:F,4,0)</f>
        <v>0</v>
      </c>
      <c r="N4397" s="61" t="str">
        <f t="shared" si="136"/>
        <v>katB</v>
      </c>
      <c r="P4397" s="73" t="str">
        <f t="shared" si="137"/>
        <v/>
      </c>
      <c r="Q4397" s="61" t="s">
        <v>30</v>
      </c>
    </row>
    <row r="4398" spans="8:17" x14ac:dyDescent="0.25">
      <c r="H4398" s="59">
        <v>4197</v>
      </c>
      <c r="I4398" s="59" t="s">
        <v>69</v>
      </c>
      <c r="J4398" s="59">
        <v>5960371</v>
      </c>
      <c r="K4398" s="59" t="s">
        <v>4962</v>
      </c>
      <c r="L4398" s="61" t="s">
        <v>113</v>
      </c>
      <c r="M4398" s="61">
        <f>VLOOKUP(H4398,zdroj!C:F,4,0)</f>
        <v>0</v>
      </c>
      <c r="N4398" s="61" t="str">
        <f t="shared" si="136"/>
        <v>katB</v>
      </c>
      <c r="P4398" s="73" t="str">
        <f t="shared" si="137"/>
        <v/>
      </c>
      <c r="Q4398" s="61" t="s">
        <v>30</v>
      </c>
    </row>
    <row r="4399" spans="8:17" x14ac:dyDescent="0.25">
      <c r="H4399" s="59">
        <v>4197</v>
      </c>
      <c r="I4399" s="59" t="s">
        <v>69</v>
      </c>
      <c r="J4399" s="59">
        <v>5960380</v>
      </c>
      <c r="K4399" s="59" t="s">
        <v>4963</v>
      </c>
      <c r="L4399" s="61" t="s">
        <v>113</v>
      </c>
      <c r="M4399" s="61">
        <f>VLOOKUP(H4399,zdroj!C:F,4,0)</f>
        <v>0</v>
      </c>
      <c r="N4399" s="61" t="str">
        <f t="shared" si="136"/>
        <v>katB</v>
      </c>
      <c r="P4399" s="73" t="str">
        <f t="shared" si="137"/>
        <v/>
      </c>
      <c r="Q4399" s="61" t="s">
        <v>30</v>
      </c>
    </row>
    <row r="4400" spans="8:17" x14ac:dyDescent="0.25">
      <c r="H4400" s="59">
        <v>4197</v>
      </c>
      <c r="I4400" s="59" t="s">
        <v>69</v>
      </c>
      <c r="J4400" s="59">
        <v>5960398</v>
      </c>
      <c r="K4400" s="59" t="s">
        <v>4964</v>
      </c>
      <c r="L4400" s="61" t="s">
        <v>113</v>
      </c>
      <c r="M4400" s="61">
        <f>VLOOKUP(H4400,zdroj!C:F,4,0)</f>
        <v>0</v>
      </c>
      <c r="N4400" s="61" t="str">
        <f t="shared" si="136"/>
        <v>katB</v>
      </c>
      <c r="P4400" s="73" t="str">
        <f t="shared" si="137"/>
        <v/>
      </c>
      <c r="Q4400" s="61" t="s">
        <v>30</v>
      </c>
    </row>
    <row r="4401" spans="8:17" x14ac:dyDescent="0.25">
      <c r="H4401" s="59">
        <v>4197</v>
      </c>
      <c r="I4401" s="59" t="s">
        <v>69</v>
      </c>
      <c r="J4401" s="59">
        <v>5960401</v>
      </c>
      <c r="K4401" s="59" t="s">
        <v>4965</v>
      </c>
      <c r="L4401" s="61" t="s">
        <v>113</v>
      </c>
      <c r="M4401" s="61">
        <f>VLOOKUP(H4401,zdroj!C:F,4,0)</f>
        <v>0</v>
      </c>
      <c r="N4401" s="61" t="str">
        <f t="shared" si="136"/>
        <v>katB</v>
      </c>
      <c r="P4401" s="73" t="str">
        <f t="shared" si="137"/>
        <v/>
      </c>
      <c r="Q4401" s="61" t="s">
        <v>30</v>
      </c>
    </row>
    <row r="4402" spans="8:17" x14ac:dyDescent="0.25">
      <c r="H4402" s="59">
        <v>4197</v>
      </c>
      <c r="I4402" s="59" t="s">
        <v>69</v>
      </c>
      <c r="J4402" s="59">
        <v>5960410</v>
      </c>
      <c r="K4402" s="59" t="s">
        <v>4966</v>
      </c>
      <c r="L4402" s="61" t="s">
        <v>113</v>
      </c>
      <c r="M4402" s="61">
        <f>VLOOKUP(H4402,zdroj!C:F,4,0)</f>
        <v>0</v>
      </c>
      <c r="N4402" s="61" t="str">
        <f t="shared" si="136"/>
        <v>katB</v>
      </c>
      <c r="P4402" s="73" t="str">
        <f t="shared" si="137"/>
        <v/>
      </c>
      <c r="Q4402" s="61" t="s">
        <v>30</v>
      </c>
    </row>
    <row r="4403" spans="8:17" x14ac:dyDescent="0.25">
      <c r="H4403" s="59">
        <v>4197</v>
      </c>
      <c r="I4403" s="59" t="s">
        <v>69</v>
      </c>
      <c r="J4403" s="59">
        <v>5960428</v>
      </c>
      <c r="K4403" s="59" t="s">
        <v>4967</v>
      </c>
      <c r="L4403" s="61" t="s">
        <v>113</v>
      </c>
      <c r="M4403" s="61">
        <f>VLOOKUP(H4403,zdroj!C:F,4,0)</f>
        <v>0</v>
      </c>
      <c r="N4403" s="61" t="str">
        <f t="shared" si="136"/>
        <v>katB</v>
      </c>
      <c r="P4403" s="73" t="str">
        <f t="shared" si="137"/>
        <v/>
      </c>
      <c r="Q4403" s="61" t="s">
        <v>30</v>
      </c>
    </row>
    <row r="4404" spans="8:17" x14ac:dyDescent="0.25">
      <c r="H4404" s="59">
        <v>4197</v>
      </c>
      <c r="I4404" s="59" t="s">
        <v>69</v>
      </c>
      <c r="J4404" s="59">
        <v>5960436</v>
      </c>
      <c r="K4404" s="59" t="s">
        <v>4968</v>
      </c>
      <c r="L4404" s="61" t="s">
        <v>113</v>
      </c>
      <c r="M4404" s="61">
        <f>VLOOKUP(H4404,zdroj!C:F,4,0)</f>
        <v>0</v>
      </c>
      <c r="N4404" s="61" t="str">
        <f t="shared" si="136"/>
        <v>katB</v>
      </c>
      <c r="P4404" s="73" t="str">
        <f t="shared" si="137"/>
        <v/>
      </c>
      <c r="Q4404" s="61" t="s">
        <v>30</v>
      </c>
    </row>
    <row r="4405" spans="8:17" x14ac:dyDescent="0.25">
      <c r="H4405" s="59">
        <v>4197</v>
      </c>
      <c r="I4405" s="59" t="s">
        <v>69</v>
      </c>
      <c r="J4405" s="59">
        <v>5960444</v>
      </c>
      <c r="K4405" s="59" t="s">
        <v>4969</v>
      </c>
      <c r="L4405" s="61" t="s">
        <v>113</v>
      </c>
      <c r="M4405" s="61">
        <f>VLOOKUP(H4405,zdroj!C:F,4,0)</f>
        <v>0</v>
      </c>
      <c r="N4405" s="61" t="str">
        <f t="shared" si="136"/>
        <v>katB</v>
      </c>
      <c r="P4405" s="73" t="str">
        <f t="shared" si="137"/>
        <v/>
      </c>
      <c r="Q4405" s="61" t="s">
        <v>30</v>
      </c>
    </row>
    <row r="4406" spans="8:17" x14ac:dyDescent="0.25">
      <c r="H4406" s="59">
        <v>4197</v>
      </c>
      <c r="I4406" s="59" t="s">
        <v>69</v>
      </c>
      <c r="J4406" s="59">
        <v>5960452</v>
      </c>
      <c r="K4406" s="59" t="s">
        <v>4970</v>
      </c>
      <c r="L4406" s="61" t="s">
        <v>113</v>
      </c>
      <c r="M4406" s="61">
        <f>VLOOKUP(H4406,zdroj!C:F,4,0)</f>
        <v>0</v>
      </c>
      <c r="N4406" s="61" t="str">
        <f t="shared" si="136"/>
        <v>katB</v>
      </c>
      <c r="P4406" s="73" t="str">
        <f t="shared" si="137"/>
        <v/>
      </c>
      <c r="Q4406" s="61" t="s">
        <v>30</v>
      </c>
    </row>
    <row r="4407" spans="8:17" x14ac:dyDescent="0.25">
      <c r="H4407" s="59">
        <v>4197</v>
      </c>
      <c r="I4407" s="59" t="s">
        <v>69</v>
      </c>
      <c r="J4407" s="59">
        <v>5960461</v>
      </c>
      <c r="K4407" s="59" t="s">
        <v>4971</v>
      </c>
      <c r="L4407" s="61" t="s">
        <v>113</v>
      </c>
      <c r="M4407" s="61">
        <f>VLOOKUP(H4407,zdroj!C:F,4,0)</f>
        <v>0</v>
      </c>
      <c r="N4407" s="61" t="str">
        <f t="shared" si="136"/>
        <v>katB</v>
      </c>
      <c r="P4407" s="73" t="str">
        <f t="shared" si="137"/>
        <v/>
      </c>
      <c r="Q4407" s="61" t="s">
        <v>30</v>
      </c>
    </row>
    <row r="4408" spans="8:17" x14ac:dyDescent="0.25">
      <c r="H4408" s="59">
        <v>4197</v>
      </c>
      <c r="I4408" s="59" t="s">
        <v>69</v>
      </c>
      <c r="J4408" s="59">
        <v>5960479</v>
      </c>
      <c r="K4408" s="59" t="s">
        <v>4972</v>
      </c>
      <c r="L4408" s="61" t="s">
        <v>113</v>
      </c>
      <c r="M4408" s="61">
        <f>VLOOKUP(H4408,zdroj!C:F,4,0)</f>
        <v>0</v>
      </c>
      <c r="N4408" s="61" t="str">
        <f t="shared" si="136"/>
        <v>katB</v>
      </c>
      <c r="P4408" s="73" t="str">
        <f t="shared" si="137"/>
        <v/>
      </c>
      <c r="Q4408" s="61" t="s">
        <v>30</v>
      </c>
    </row>
    <row r="4409" spans="8:17" x14ac:dyDescent="0.25">
      <c r="H4409" s="59">
        <v>4197</v>
      </c>
      <c r="I4409" s="59" t="s">
        <v>69</v>
      </c>
      <c r="J4409" s="59">
        <v>5960487</v>
      </c>
      <c r="K4409" s="59" t="s">
        <v>4973</v>
      </c>
      <c r="L4409" s="61" t="s">
        <v>113</v>
      </c>
      <c r="M4409" s="61">
        <f>VLOOKUP(H4409,zdroj!C:F,4,0)</f>
        <v>0</v>
      </c>
      <c r="N4409" s="61" t="str">
        <f t="shared" si="136"/>
        <v>katB</v>
      </c>
      <c r="P4409" s="73" t="str">
        <f t="shared" si="137"/>
        <v/>
      </c>
      <c r="Q4409" s="61" t="s">
        <v>30</v>
      </c>
    </row>
    <row r="4410" spans="8:17" x14ac:dyDescent="0.25">
      <c r="H4410" s="59">
        <v>4197</v>
      </c>
      <c r="I4410" s="59" t="s">
        <v>69</v>
      </c>
      <c r="J4410" s="59">
        <v>5960495</v>
      </c>
      <c r="K4410" s="59" t="s">
        <v>4974</v>
      </c>
      <c r="L4410" s="61" t="s">
        <v>113</v>
      </c>
      <c r="M4410" s="61">
        <f>VLOOKUP(H4410,zdroj!C:F,4,0)</f>
        <v>0</v>
      </c>
      <c r="N4410" s="61" t="str">
        <f t="shared" si="136"/>
        <v>katB</v>
      </c>
      <c r="P4410" s="73" t="str">
        <f t="shared" si="137"/>
        <v/>
      </c>
      <c r="Q4410" s="61" t="s">
        <v>30</v>
      </c>
    </row>
    <row r="4411" spans="8:17" x14ac:dyDescent="0.25">
      <c r="H4411" s="59">
        <v>4197</v>
      </c>
      <c r="I4411" s="59" t="s">
        <v>69</v>
      </c>
      <c r="J4411" s="59">
        <v>5960509</v>
      </c>
      <c r="K4411" s="59" t="s">
        <v>4975</v>
      </c>
      <c r="L4411" s="61" t="s">
        <v>113</v>
      </c>
      <c r="M4411" s="61">
        <f>VLOOKUP(H4411,zdroj!C:F,4,0)</f>
        <v>0</v>
      </c>
      <c r="N4411" s="61" t="str">
        <f t="shared" si="136"/>
        <v>katB</v>
      </c>
      <c r="P4411" s="73" t="str">
        <f t="shared" si="137"/>
        <v/>
      </c>
      <c r="Q4411" s="61" t="s">
        <v>30</v>
      </c>
    </row>
    <row r="4412" spans="8:17" x14ac:dyDescent="0.25">
      <c r="H4412" s="59">
        <v>4197</v>
      </c>
      <c r="I4412" s="59" t="s">
        <v>69</v>
      </c>
      <c r="J4412" s="59">
        <v>5960517</v>
      </c>
      <c r="K4412" s="59" t="s">
        <v>4976</v>
      </c>
      <c r="L4412" s="61" t="s">
        <v>113</v>
      </c>
      <c r="M4412" s="61">
        <f>VLOOKUP(H4412,zdroj!C:F,4,0)</f>
        <v>0</v>
      </c>
      <c r="N4412" s="61" t="str">
        <f t="shared" si="136"/>
        <v>katB</v>
      </c>
      <c r="P4412" s="73" t="str">
        <f t="shared" si="137"/>
        <v/>
      </c>
      <c r="Q4412" s="61" t="s">
        <v>30</v>
      </c>
    </row>
    <row r="4413" spans="8:17" x14ac:dyDescent="0.25">
      <c r="H4413" s="59">
        <v>4197</v>
      </c>
      <c r="I4413" s="59" t="s">
        <v>69</v>
      </c>
      <c r="J4413" s="59">
        <v>5960525</v>
      </c>
      <c r="K4413" s="59" t="s">
        <v>4977</v>
      </c>
      <c r="L4413" s="61" t="s">
        <v>113</v>
      </c>
      <c r="M4413" s="61">
        <f>VLOOKUP(H4413,zdroj!C:F,4,0)</f>
        <v>0</v>
      </c>
      <c r="N4413" s="61" t="str">
        <f t="shared" si="136"/>
        <v>katB</v>
      </c>
      <c r="P4413" s="73" t="str">
        <f t="shared" si="137"/>
        <v/>
      </c>
      <c r="Q4413" s="61" t="s">
        <v>30</v>
      </c>
    </row>
    <row r="4414" spans="8:17" x14ac:dyDescent="0.25">
      <c r="H4414" s="59">
        <v>4197</v>
      </c>
      <c r="I4414" s="59" t="s">
        <v>69</v>
      </c>
      <c r="J4414" s="59">
        <v>5960533</v>
      </c>
      <c r="K4414" s="59" t="s">
        <v>4978</v>
      </c>
      <c r="L4414" s="61" t="s">
        <v>113</v>
      </c>
      <c r="M4414" s="61">
        <f>VLOOKUP(H4414,zdroj!C:F,4,0)</f>
        <v>0</v>
      </c>
      <c r="N4414" s="61" t="str">
        <f t="shared" si="136"/>
        <v>katB</v>
      </c>
      <c r="P4414" s="73" t="str">
        <f t="shared" si="137"/>
        <v/>
      </c>
      <c r="Q4414" s="61" t="s">
        <v>30</v>
      </c>
    </row>
    <row r="4415" spans="8:17" x14ac:dyDescent="0.25">
      <c r="H4415" s="59">
        <v>4197</v>
      </c>
      <c r="I4415" s="59" t="s">
        <v>69</v>
      </c>
      <c r="J4415" s="59">
        <v>5960541</v>
      </c>
      <c r="K4415" s="59" t="s">
        <v>4979</v>
      </c>
      <c r="L4415" s="61" t="s">
        <v>113</v>
      </c>
      <c r="M4415" s="61">
        <f>VLOOKUP(H4415,zdroj!C:F,4,0)</f>
        <v>0</v>
      </c>
      <c r="N4415" s="61" t="str">
        <f t="shared" si="136"/>
        <v>katB</v>
      </c>
      <c r="P4415" s="73" t="str">
        <f t="shared" si="137"/>
        <v/>
      </c>
      <c r="Q4415" s="61" t="s">
        <v>30</v>
      </c>
    </row>
    <row r="4416" spans="8:17" x14ac:dyDescent="0.25">
      <c r="H4416" s="59">
        <v>4197</v>
      </c>
      <c r="I4416" s="59" t="s">
        <v>69</v>
      </c>
      <c r="J4416" s="59">
        <v>5960550</v>
      </c>
      <c r="K4416" s="59" t="s">
        <v>4980</v>
      </c>
      <c r="L4416" s="61" t="s">
        <v>113</v>
      </c>
      <c r="M4416" s="61">
        <f>VLOOKUP(H4416,zdroj!C:F,4,0)</f>
        <v>0</v>
      </c>
      <c r="N4416" s="61" t="str">
        <f t="shared" si="136"/>
        <v>katB</v>
      </c>
      <c r="P4416" s="73" t="str">
        <f t="shared" si="137"/>
        <v/>
      </c>
      <c r="Q4416" s="61" t="s">
        <v>30</v>
      </c>
    </row>
    <row r="4417" spans="8:17" x14ac:dyDescent="0.25">
      <c r="H4417" s="59">
        <v>4197</v>
      </c>
      <c r="I4417" s="59" t="s">
        <v>69</v>
      </c>
      <c r="J4417" s="59">
        <v>5960568</v>
      </c>
      <c r="K4417" s="59" t="s">
        <v>4981</v>
      </c>
      <c r="L4417" s="61" t="s">
        <v>113</v>
      </c>
      <c r="M4417" s="61">
        <f>VLOOKUP(H4417,zdroj!C:F,4,0)</f>
        <v>0</v>
      </c>
      <c r="N4417" s="61" t="str">
        <f t="shared" si="136"/>
        <v>katB</v>
      </c>
      <c r="P4417" s="73" t="str">
        <f t="shared" si="137"/>
        <v/>
      </c>
      <c r="Q4417" s="61" t="s">
        <v>30</v>
      </c>
    </row>
    <row r="4418" spans="8:17" x14ac:dyDescent="0.25">
      <c r="H4418" s="59">
        <v>4197</v>
      </c>
      <c r="I4418" s="59" t="s">
        <v>69</v>
      </c>
      <c r="J4418" s="59">
        <v>5960576</v>
      </c>
      <c r="K4418" s="59" t="s">
        <v>4982</v>
      </c>
      <c r="L4418" s="61" t="s">
        <v>113</v>
      </c>
      <c r="M4418" s="61">
        <f>VLOOKUP(H4418,zdroj!C:F,4,0)</f>
        <v>0</v>
      </c>
      <c r="N4418" s="61" t="str">
        <f t="shared" si="136"/>
        <v>katB</v>
      </c>
      <c r="P4418" s="73" t="str">
        <f t="shared" si="137"/>
        <v/>
      </c>
      <c r="Q4418" s="61" t="s">
        <v>30</v>
      </c>
    </row>
    <row r="4419" spans="8:17" x14ac:dyDescent="0.25">
      <c r="H4419" s="59">
        <v>4197</v>
      </c>
      <c r="I4419" s="59" t="s">
        <v>69</v>
      </c>
      <c r="J4419" s="59">
        <v>5960584</v>
      </c>
      <c r="K4419" s="59" t="s">
        <v>4983</v>
      </c>
      <c r="L4419" s="61" t="s">
        <v>113</v>
      </c>
      <c r="M4419" s="61">
        <f>VLOOKUP(H4419,zdroj!C:F,4,0)</f>
        <v>0</v>
      </c>
      <c r="N4419" s="61" t="str">
        <f t="shared" si="136"/>
        <v>katB</v>
      </c>
      <c r="P4419" s="73" t="str">
        <f t="shared" si="137"/>
        <v/>
      </c>
      <c r="Q4419" s="61" t="s">
        <v>30</v>
      </c>
    </row>
    <row r="4420" spans="8:17" x14ac:dyDescent="0.25">
      <c r="H4420" s="59">
        <v>4197</v>
      </c>
      <c r="I4420" s="59" t="s">
        <v>69</v>
      </c>
      <c r="J4420" s="59">
        <v>5960592</v>
      </c>
      <c r="K4420" s="59" t="s">
        <v>4984</v>
      </c>
      <c r="L4420" s="61" t="s">
        <v>113</v>
      </c>
      <c r="M4420" s="61">
        <f>VLOOKUP(H4420,zdroj!C:F,4,0)</f>
        <v>0</v>
      </c>
      <c r="N4420" s="61" t="str">
        <f t="shared" si="136"/>
        <v>katB</v>
      </c>
      <c r="P4420" s="73" t="str">
        <f t="shared" si="137"/>
        <v/>
      </c>
      <c r="Q4420" s="61" t="s">
        <v>30</v>
      </c>
    </row>
    <row r="4421" spans="8:17" x14ac:dyDescent="0.25">
      <c r="H4421" s="59">
        <v>4197</v>
      </c>
      <c r="I4421" s="59" t="s">
        <v>69</v>
      </c>
      <c r="J4421" s="59">
        <v>5960606</v>
      </c>
      <c r="K4421" s="59" t="s">
        <v>4985</v>
      </c>
      <c r="L4421" s="61" t="s">
        <v>113</v>
      </c>
      <c r="M4421" s="61">
        <f>VLOOKUP(H4421,zdroj!C:F,4,0)</f>
        <v>0</v>
      </c>
      <c r="N4421" s="61" t="str">
        <f t="shared" si="136"/>
        <v>katB</v>
      </c>
      <c r="P4421" s="73" t="str">
        <f t="shared" si="137"/>
        <v/>
      </c>
      <c r="Q4421" s="61" t="s">
        <v>30</v>
      </c>
    </row>
    <row r="4422" spans="8:17" x14ac:dyDescent="0.25">
      <c r="H4422" s="59">
        <v>4197</v>
      </c>
      <c r="I4422" s="59" t="s">
        <v>69</v>
      </c>
      <c r="J4422" s="59">
        <v>5960614</v>
      </c>
      <c r="K4422" s="59" t="s">
        <v>4986</v>
      </c>
      <c r="L4422" s="61" t="s">
        <v>113</v>
      </c>
      <c r="M4422" s="61">
        <f>VLOOKUP(H4422,zdroj!C:F,4,0)</f>
        <v>0</v>
      </c>
      <c r="N4422" s="61" t="str">
        <f t="shared" si="136"/>
        <v>katB</v>
      </c>
      <c r="P4422" s="73" t="str">
        <f t="shared" si="137"/>
        <v/>
      </c>
      <c r="Q4422" s="61" t="s">
        <v>30</v>
      </c>
    </row>
    <row r="4423" spans="8:17" x14ac:dyDescent="0.25">
      <c r="H4423" s="59">
        <v>4197</v>
      </c>
      <c r="I4423" s="59" t="s">
        <v>69</v>
      </c>
      <c r="J4423" s="59">
        <v>5960622</v>
      </c>
      <c r="K4423" s="59" t="s">
        <v>4987</v>
      </c>
      <c r="L4423" s="61" t="s">
        <v>113</v>
      </c>
      <c r="M4423" s="61">
        <f>VLOOKUP(H4423,zdroj!C:F,4,0)</f>
        <v>0</v>
      </c>
      <c r="N4423" s="61" t="str">
        <f t="shared" ref="N4423:N4486" si="138">IF(M4423="A",IF(L4423="katA","katB",L4423),L4423)</f>
        <v>katB</v>
      </c>
      <c r="P4423" s="73" t="str">
        <f t="shared" ref="P4423:P4486" si="139">IF(O4423="A",1,"")</f>
        <v/>
      </c>
      <c r="Q4423" s="61" t="s">
        <v>30</v>
      </c>
    </row>
    <row r="4424" spans="8:17" x14ac:dyDescent="0.25">
      <c r="H4424" s="59">
        <v>4197</v>
      </c>
      <c r="I4424" s="59" t="s">
        <v>69</v>
      </c>
      <c r="J4424" s="59">
        <v>5960631</v>
      </c>
      <c r="K4424" s="59" t="s">
        <v>4988</v>
      </c>
      <c r="L4424" s="61" t="s">
        <v>113</v>
      </c>
      <c r="M4424" s="61">
        <f>VLOOKUP(H4424,zdroj!C:F,4,0)</f>
        <v>0</v>
      </c>
      <c r="N4424" s="61" t="str">
        <f t="shared" si="138"/>
        <v>katB</v>
      </c>
      <c r="P4424" s="73" t="str">
        <f t="shared" si="139"/>
        <v/>
      </c>
      <c r="Q4424" s="61" t="s">
        <v>30</v>
      </c>
    </row>
    <row r="4425" spans="8:17" x14ac:dyDescent="0.25">
      <c r="H4425" s="59">
        <v>4197</v>
      </c>
      <c r="I4425" s="59" t="s">
        <v>69</v>
      </c>
      <c r="J4425" s="59">
        <v>5960649</v>
      </c>
      <c r="K4425" s="59" t="s">
        <v>4989</v>
      </c>
      <c r="L4425" s="61" t="s">
        <v>113</v>
      </c>
      <c r="M4425" s="61">
        <f>VLOOKUP(H4425,zdroj!C:F,4,0)</f>
        <v>0</v>
      </c>
      <c r="N4425" s="61" t="str">
        <f t="shared" si="138"/>
        <v>katB</v>
      </c>
      <c r="P4425" s="73" t="str">
        <f t="shared" si="139"/>
        <v/>
      </c>
      <c r="Q4425" s="61" t="s">
        <v>30</v>
      </c>
    </row>
    <row r="4426" spans="8:17" x14ac:dyDescent="0.25">
      <c r="H4426" s="59">
        <v>4197</v>
      </c>
      <c r="I4426" s="59" t="s">
        <v>69</v>
      </c>
      <c r="J4426" s="59">
        <v>5960657</v>
      </c>
      <c r="K4426" s="59" t="s">
        <v>4990</v>
      </c>
      <c r="L4426" s="61" t="s">
        <v>113</v>
      </c>
      <c r="M4426" s="61">
        <f>VLOOKUP(H4426,zdroj!C:F,4,0)</f>
        <v>0</v>
      </c>
      <c r="N4426" s="61" t="str">
        <f t="shared" si="138"/>
        <v>katB</v>
      </c>
      <c r="P4426" s="73" t="str">
        <f t="shared" si="139"/>
        <v/>
      </c>
      <c r="Q4426" s="61" t="s">
        <v>30</v>
      </c>
    </row>
    <row r="4427" spans="8:17" x14ac:dyDescent="0.25">
      <c r="H4427" s="59">
        <v>4197</v>
      </c>
      <c r="I4427" s="59" t="s">
        <v>69</v>
      </c>
      <c r="J4427" s="59">
        <v>5960665</v>
      </c>
      <c r="K4427" s="59" t="s">
        <v>4991</v>
      </c>
      <c r="L4427" s="61" t="s">
        <v>113</v>
      </c>
      <c r="M4427" s="61">
        <f>VLOOKUP(H4427,zdroj!C:F,4,0)</f>
        <v>0</v>
      </c>
      <c r="N4427" s="61" t="str">
        <f t="shared" si="138"/>
        <v>katB</v>
      </c>
      <c r="P4427" s="73" t="str">
        <f t="shared" si="139"/>
        <v/>
      </c>
      <c r="Q4427" s="61" t="s">
        <v>30</v>
      </c>
    </row>
    <row r="4428" spans="8:17" x14ac:dyDescent="0.25">
      <c r="H4428" s="59">
        <v>4197</v>
      </c>
      <c r="I4428" s="59" t="s">
        <v>69</v>
      </c>
      <c r="J4428" s="59">
        <v>5960673</v>
      </c>
      <c r="K4428" s="59" t="s">
        <v>4992</v>
      </c>
      <c r="L4428" s="61" t="s">
        <v>113</v>
      </c>
      <c r="M4428" s="61">
        <f>VLOOKUP(H4428,zdroj!C:F,4,0)</f>
        <v>0</v>
      </c>
      <c r="N4428" s="61" t="str">
        <f t="shared" si="138"/>
        <v>katB</v>
      </c>
      <c r="P4428" s="73" t="str">
        <f t="shared" si="139"/>
        <v/>
      </c>
      <c r="Q4428" s="61" t="s">
        <v>30</v>
      </c>
    </row>
    <row r="4429" spans="8:17" x14ac:dyDescent="0.25">
      <c r="H4429" s="59">
        <v>4197</v>
      </c>
      <c r="I4429" s="59" t="s">
        <v>69</v>
      </c>
      <c r="J4429" s="59">
        <v>5960681</v>
      </c>
      <c r="K4429" s="59" t="s">
        <v>4993</v>
      </c>
      <c r="L4429" s="61" t="s">
        <v>113</v>
      </c>
      <c r="M4429" s="61">
        <f>VLOOKUP(H4429,zdroj!C:F,4,0)</f>
        <v>0</v>
      </c>
      <c r="N4429" s="61" t="str">
        <f t="shared" si="138"/>
        <v>katB</v>
      </c>
      <c r="P4429" s="73" t="str">
        <f t="shared" si="139"/>
        <v/>
      </c>
      <c r="Q4429" s="61" t="s">
        <v>30</v>
      </c>
    </row>
    <row r="4430" spans="8:17" x14ac:dyDescent="0.25">
      <c r="H4430" s="59">
        <v>4197</v>
      </c>
      <c r="I4430" s="59" t="s">
        <v>69</v>
      </c>
      <c r="J4430" s="59">
        <v>5960690</v>
      </c>
      <c r="K4430" s="59" t="s">
        <v>4994</v>
      </c>
      <c r="L4430" s="61" t="s">
        <v>113</v>
      </c>
      <c r="M4430" s="61">
        <f>VLOOKUP(H4430,zdroj!C:F,4,0)</f>
        <v>0</v>
      </c>
      <c r="N4430" s="61" t="str">
        <f t="shared" si="138"/>
        <v>katB</v>
      </c>
      <c r="P4430" s="73" t="str">
        <f t="shared" si="139"/>
        <v/>
      </c>
      <c r="Q4430" s="61" t="s">
        <v>30</v>
      </c>
    </row>
    <row r="4431" spans="8:17" x14ac:dyDescent="0.25">
      <c r="H4431" s="59">
        <v>4197</v>
      </c>
      <c r="I4431" s="59" t="s">
        <v>69</v>
      </c>
      <c r="J4431" s="59">
        <v>5960703</v>
      </c>
      <c r="K4431" s="59" t="s">
        <v>4995</v>
      </c>
      <c r="L4431" s="61" t="s">
        <v>113</v>
      </c>
      <c r="M4431" s="61">
        <f>VLOOKUP(H4431,zdroj!C:F,4,0)</f>
        <v>0</v>
      </c>
      <c r="N4431" s="61" t="str">
        <f t="shared" si="138"/>
        <v>katB</v>
      </c>
      <c r="P4431" s="73" t="str">
        <f t="shared" si="139"/>
        <v/>
      </c>
      <c r="Q4431" s="61" t="s">
        <v>30</v>
      </c>
    </row>
    <row r="4432" spans="8:17" x14ac:dyDescent="0.25">
      <c r="H4432" s="59">
        <v>4197</v>
      </c>
      <c r="I4432" s="59" t="s">
        <v>69</v>
      </c>
      <c r="J4432" s="59">
        <v>5960711</v>
      </c>
      <c r="K4432" s="59" t="s">
        <v>4996</v>
      </c>
      <c r="L4432" s="61" t="s">
        <v>113</v>
      </c>
      <c r="M4432" s="61">
        <f>VLOOKUP(H4432,zdroj!C:F,4,0)</f>
        <v>0</v>
      </c>
      <c r="N4432" s="61" t="str">
        <f t="shared" si="138"/>
        <v>katB</v>
      </c>
      <c r="P4432" s="73" t="str">
        <f t="shared" si="139"/>
        <v/>
      </c>
      <c r="Q4432" s="61" t="s">
        <v>30</v>
      </c>
    </row>
    <row r="4433" spans="8:17" x14ac:dyDescent="0.25">
      <c r="H4433" s="59">
        <v>4197</v>
      </c>
      <c r="I4433" s="59" t="s">
        <v>69</v>
      </c>
      <c r="J4433" s="59">
        <v>5960720</v>
      </c>
      <c r="K4433" s="59" t="s">
        <v>4997</v>
      </c>
      <c r="L4433" s="61" t="s">
        <v>113</v>
      </c>
      <c r="M4433" s="61">
        <f>VLOOKUP(H4433,zdroj!C:F,4,0)</f>
        <v>0</v>
      </c>
      <c r="N4433" s="61" t="str">
        <f t="shared" si="138"/>
        <v>katB</v>
      </c>
      <c r="P4433" s="73" t="str">
        <f t="shared" si="139"/>
        <v/>
      </c>
      <c r="Q4433" s="61" t="s">
        <v>30</v>
      </c>
    </row>
    <row r="4434" spans="8:17" x14ac:dyDescent="0.25">
      <c r="H4434" s="59">
        <v>4197</v>
      </c>
      <c r="I4434" s="59" t="s">
        <v>69</v>
      </c>
      <c r="J4434" s="59">
        <v>5960738</v>
      </c>
      <c r="K4434" s="59" t="s">
        <v>4998</v>
      </c>
      <c r="L4434" s="61" t="s">
        <v>113</v>
      </c>
      <c r="M4434" s="61">
        <f>VLOOKUP(H4434,zdroj!C:F,4,0)</f>
        <v>0</v>
      </c>
      <c r="N4434" s="61" t="str">
        <f t="shared" si="138"/>
        <v>katB</v>
      </c>
      <c r="P4434" s="73" t="str">
        <f t="shared" si="139"/>
        <v/>
      </c>
      <c r="Q4434" s="61" t="s">
        <v>30</v>
      </c>
    </row>
    <row r="4435" spans="8:17" x14ac:dyDescent="0.25">
      <c r="H4435" s="59">
        <v>4197</v>
      </c>
      <c r="I4435" s="59" t="s">
        <v>69</v>
      </c>
      <c r="J4435" s="59">
        <v>5960746</v>
      </c>
      <c r="K4435" s="59" t="s">
        <v>4999</v>
      </c>
      <c r="L4435" s="61" t="s">
        <v>113</v>
      </c>
      <c r="M4435" s="61">
        <f>VLOOKUP(H4435,zdroj!C:F,4,0)</f>
        <v>0</v>
      </c>
      <c r="N4435" s="61" t="str">
        <f t="shared" si="138"/>
        <v>katB</v>
      </c>
      <c r="P4435" s="73" t="str">
        <f t="shared" si="139"/>
        <v/>
      </c>
      <c r="Q4435" s="61" t="s">
        <v>30</v>
      </c>
    </row>
    <row r="4436" spans="8:17" x14ac:dyDescent="0.25">
      <c r="H4436" s="59">
        <v>4197</v>
      </c>
      <c r="I4436" s="59" t="s">
        <v>69</v>
      </c>
      <c r="J4436" s="59">
        <v>5960754</v>
      </c>
      <c r="K4436" s="59" t="s">
        <v>5000</v>
      </c>
      <c r="L4436" s="61" t="s">
        <v>113</v>
      </c>
      <c r="M4436" s="61">
        <f>VLOOKUP(H4436,zdroj!C:F,4,0)</f>
        <v>0</v>
      </c>
      <c r="N4436" s="61" t="str">
        <f t="shared" si="138"/>
        <v>katB</v>
      </c>
      <c r="P4436" s="73" t="str">
        <f t="shared" si="139"/>
        <v/>
      </c>
      <c r="Q4436" s="61" t="s">
        <v>30</v>
      </c>
    </row>
    <row r="4437" spans="8:17" x14ac:dyDescent="0.25">
      <c r="H4437" s="59">
        <v>4197</v>
      </c>
      <c r="I4437" s="59" t="s">
        <v>69</v>
      </c>
      <c r="J4437" s="59">
        <v>5960762</v>
      </c>
      <c r="K4437" s="59" t="s">
        <v>5001</v>
      </c>
      <c r="L4437" s="61" t="s">
        <v>113</v>
      </c>
      <c r="M4437" s="61">
        <f>VLOOKUP(H4437,zdroj!C:F,4,0)</f>
        <v>0</v>
      </c>
      <c r="N4437" s="61" t="str">
        <f t="shared" si="138"/>
        <v>katB</v>
      </c>
      <c r="P4437" s="73" t="str">
        <f t="shared" si="139"/>
        <v/>
      </c>
      <c r="Q4437" s="61" t="s">
        <v>30</v>
      </c>
    </row>
    <row r="4438" spans="8:17" x14ac:dyDescent="0.25">
      <c r="H4438" s="59">
        <v>4197</v>
      </c>
      <c r="I4438" s="59" t="s">
        <v>69</v>
      </c>
      <c r="J4438" s="59">
        <v>5960771</v>
      </c>
      <c r="K4438" s="59" t="s">
        <v>5002</v>
      </c>
      <c r="L4438" s="61" t="s">
        <v>113</v>
      </c>
      <c r="M4438" s="61">
        <f>VLOOKUP(H4438,zdroj!C:F,4,0)</f>
        <v>0</v>
      </c>
      <c r="N4438" s="61" t="str">
        <f t="shared" si="138"/>
        <v>katB</v>
      </c>
      <c r="P4438" s="73" t="str">
        <f t="shared" si="139"/>
        <v/>
      </c>
      <c r="Q4438" s="61" t="s">
        <v>30</v>
      </c>
    </row>
    <row r="4439" spans="8:17" x14ac:dyDescent="0.25">
      <c r="H4439" s="59">
        <v>4197</v>
      </c>
      <c r="I4439" s="59" t="s">
        <v>69</v>
      </c>
      <c r="J4439" s="59">
        <v>5960789</v>
      </c>
      <c r="K4439" s="59" t="s">
        <v>5003</v>
      </c>
      <c r="L4439" s="61" t="s">
        <v>113</v>
      </c>
      <c r="M4439" s="61">
        <f>VLOOKUP(H4439,zdroj!C:F,4,0)</f>
        <v>0</v>
      </c>
      <c r="N4439" s="61" t="str">
        <f t="shared" si="138"/>
        <v>katB</v>
      </c>
      <c r="P4439" s="73" t="str">
        <f t="shared" si="139"/>
        <v/>
      </c>
      <c r="Q4439" s="61" t="s">
        <v>30</v>
      </c>
    </row>
    <row r="4440" spans="8:17" x14ac:dyDescent="0.25">
      <c r="H4440" s="59">
        <v>4197</v>
      </c>
      <c r="I4440" s="59" t="s">
        <v>69</v>
      </c>
      <c r="J4440" s="59">
        <v>5960797</v>
      </c>
      <c r="K4440" s="59" t="s">
        <v>5004</v>
      </c>
      <c r="L4440" s="61" t="s">
        <v>113</v>
      </c>
      <c r="M4440" s="61">
        <f>VLOOKUP(H4440,zdroj!C:F,4,0)</f>
        <v>0</v>
      </c>
      <c r="N4440" s="61" t="str">
        <f t="shared" si="138"/>
        <v>katB</v>
      </c>
      <c r="P4440" s="73" t="str">
        <f t="shared" si="139"/>
        <v/>
      </c>
      <c r="Q4440" s="61" t="s">
        <v>30</v>
      </c>
    </row>
    <row r="4441" spans="8:17" x14ac:dyDescent="0.25">
      <c r="H4441" s="59">
        <v>4197</v>
      </c>
      <c r="I4441" s="59" t="s">
        <v>69</v>
      </c>
      <c r="J4441" s="59">
        <v>5960801</v>
      </c>
      <c r="K4441" s="59" t="s">
        <v>5005</v>
      </c>
      <c r="L4441" s="61" t="s">
        <v>113</v>
      </c>
      <c r="M4441" s="61">
        <f>VLOOKUP(H4441,zdroj!C:F,4,0)</f>
        <v>0</v>
      </c>
      <c r="N4441" s="61" t="str">
        <f t="shared" si="138"/>
        <v>katB</v>
      </c>
      <c r="P4441" s="73" t="str">
        <f t="shared" si="139"/>
        <v/>
      </c>
      <c r="Q4441" s="61" t="s">
        <v>30</v>
      </c>
    </row>
    <row r="4442" spans="8:17" x14ac:dyDescent="0.25">
      <c r="H4442" s="59">
        <v>4197</v>
      </c>
      <c r="I4442" s="59" t="s">
        <v>69</v>
      </c>
      <c r="J4442" s="59">
        <v>5960819</v>
      </c>
      <c r="K4442" s="59" t="s">
        <v>5006</v>
      </c>
      <c r="L4442" s="61" t="s">
        <v>113</v>
      </c>
      <c r="M4442" s="61">
        <f>VLOOKUP(H4442,zdroj!C:F,4,0)</f>
        <v>0</v>
      </c>
      <c r="N4442" s="61" t="str">
        <f t="shared" si="138"/>
        <v>katB</v>
      </c>
      <c r="P4442" s="73" t="str">
        <f t="shared" si="139"/>
        <v/>
      </c>
      <c r="Q4442" s="61" t="s">
        <v>30</v>
      </c>
    </row>
    <row r="4443" spans="8:17" x14ac:dyDescent="0.25">
      <c r="H4443" s="59">
        <v>4197</v>
      </c>
      <c r="I4443" s="59" t="s">
        <v>69</v>
      </c>
      <c r="J4443" s="59">
        <v>5960827</v>
      </c>
      <c r="K4443" s="59" t="s">
        <v>5007</v>
      </c>
      <c r="L4443" s="61" t="s">
        <v>113</v>
      </c>
      <c r="M4443" s="61">
        <f>VLOOKUP(H4443,zdroj!C:F,4,0)</f>
        <v>0</v>
      </c>
      <c r="N4443" s="61" t="str">
        <f t="shared" si="138"/>
        <v>katB</v>
      </c>
      <c r="P4443" s="73" t="str">
        <f t="shared" si="139"/>
        <v/>
      </c>
      <c r="Q4443" s="61" t="s">
        <v>30</v>
      </c>
    </row>
    <row r="4444" spans="8:17" x14ac:dyDescent="0.25">
      <c r="H4444" s="59">
        <v>4197</v>
      </c>
      <c r="I4444" s="59" t="s">
        <v>69</v>
      </c>
      <c r="J4444" s="59">
        <v>5960835</v>
      </c>
      <c r="K4444" s="59" t="s">
        <v>5008</v>
      </c>
      <c r="L4444" s="61" t="s">
        <v>113</v>
      </c>
      <c r="M4444" s="61">
        <f>VLOOKUP(H4444,zdroj!C:F,4,0)</f>
        <v>0</v>
      </c>
      <c r="N4444" s="61" t="str">
        <f t="shared" si="138"/>
        <v>katB</v>
      </c>
      <c r="P4444" s="73" t="str">
        <f t="shared" si="139"/>
        <v/>
      </c>
      <c r="Q4444" s="61" t="s">
        <v>30</v>
      </c>
    </row>
    <row r="4445" spans="8:17" x14ac:dyDescent="0.25">
      <c r="H4445" s="59">
        <v>4197</v>
      </c>
      <c r="I4445" s="59" t="s">
        <v>69</v>
      </c>
      <c r="J4445" s="59">
        <v>5960843</v>
      </c>
      <c r="K4445" s="59" t="s">
        <v>5009</v>
      </c>
      <c r="L4445" s="61" t="s">
        <v>113</v>
      </c>
      <c r="M4445" s="61">
        <f>VLOOKUP(H4445,zdroj!C:F,4,0)</f>
        <v>0</v>
      </c>
      <c r="N4445" s="61" t="str">
        <f t="shared" si="138"/>
        <v>katB</v>
      </c>
      <c r="P4445" s="73" t="str">
        <f t="shared" si="139"/>
        <v/>
      </c>
      <c r="Q4445" s="61" t="s">
        <v>30</v>
      </c>
    </row>
    <row r="4446" spans="8:17" x14ac:dyDescent="0.25">
      <c r="H4446" s="59">
        <v>4197</v>
      </c>
      <c r="I4446" s="59" t="s">
        <v>69</v>
      </c>
      <c r="J4446" s="59">
        <v>5960851</v>
      </c>
      <c r="K4446" s="59" t="s">
        <v>5010</v>
      </c>
      <c r="L4446" s="61" t="s">
        <v>113</v>
      </c>
      <c r="M4446" s="61">
        <f>VLOOKUP(H4446,zdroj!C:F,4,0)</f>
        <v>0</v>
      </c>
      <c r="N4446" s="61" t="str">
        <f t="shared" si="138"/>
        <v>katB</v>
      </c>
      <c r="P4446" s="73" t="str">
        <f t="shared" si="139"/>
        <v/>
      </c>
      <c r="Q4446" s="61" t="s">
        <v>30</v>
      </c>
    </row>
    <row r="4447" spans="8:17" x14ac:dyDescent="0.25">
      <c r="H4447" s="59">
        <v>4197</v>
      </c>
      <c r="I4447" s="59" t="s">
        <v>69</v>
      </c>
      <c r="J4447" s="59">
        <v>5960860</v>
      </c>
      <c r="K4447" s="59" t="s">
        <v>5011</v>
      </c>
      <c r="L4447" s="61" t="s">
        <v>81</v>
      </c>
      <c r="M4447" s="61">
        <f>VLOOKUP(H4447,zdroj!C:F,4,0)</f>
        <v>0</v>
      </c>
      <c r="N4447" s="61" t="str">
        <f t="shared" si="138"/>
        <v>-</v>
      </c>
      <c r="P4447" s="73" t="str">
        <f t="shared" si="139"/>
        <v/>
      </c>
      <c r="Q4447" s="61" t="s">
        <v>88</v>
      </c>
    </row>
    <row r="4448" spans="8:17" x14ac:dyDescent="0.25">
      <c r="H4448" s="59">
        <v>4197</v>
      </c>
      <c r="I4448" s="59" t="s">
        <v>69</v>
      </c>
      <c r="J4448" s="59">
        <v>5960878</v>
      </c>
      <c r="K4448" s="59" t="s">
        <v>5012</v>
      </c>
      <c r="L4448" s="61" t="s">
        <v>81</v>
      </c>
      <c r="M4448" s="61">
        <f>VLOOKUP(H4448,zdroj!C:F,4,0)</f>
        <v>0</v>
      </c>
      <c r="N4448" s="61" t="str">
        <f t="shared" si="138"/>
        <v>-</v>
      </c>
      <c r="P4448" s="73" t="str">
        <f t="shared" si="139"/>
        <v/>
      </c>
      <c r="Q4448" s="61" t="s">
        <v>88</v>
      </c>
    </row>
    <row r="4449" spans="8:17" x14ac:dyDescent="0.25">
      <c r="H4449" s="59">
        <v>4197</v>
      </c>
      <c r="I4449" s="59" t="s">
        <v>69</v>
      </c>
      <c r="J4449" s="59">
        <v>5960886</v>
      </c>
      <c r="K4449" s="59" t="s">
        <v>5013</v>
      </c>
      <c r="L4449" s="61" t="s">
        <v>81</v>
      </c>
      <c r="M4449" s="61">
        <f>VLOOKUP(H4449,zdroj!C:F,4,0)</f>
        <v>0</v>
      </c>
      <c r="N4449" s="61" t="str">
        <f t="shared" si="138"/>
        <v>-</v>
      </c>
      <c r="P4449" s="73" t="str">
        <f t="shared" si="139"/>
        <v/>
      </c>
      <c r="Q4449" s="61" t="s">
        <v>88</v>
      </c>
    </row>
    <row r="4450" spans="8:17" x14ac:dyDescent="0.25">
      <c r="H4450" s="59">
        <v>4197</v>
      </c>
      <c r="I4450" s="59" t="s">
        <v>69</v>
      </c>
      <c r="J4450" s="59">
        <v>5960894</v>
      </c>
      <c r="K4450" s="59" t="s">
        <v>5014</v>
      </c>
      <c r="L4450" s="61" t="s">
        <v>81</v>
      </c>
      <c r="M4450" s="61">
        <f>VLOOKUP(H4450,zdroj!C:F,4,0)</f>
        <v>0</v>
      </c>
      <c r="N4450" s="61" t="str">
        <f t="shared" si="138"/>
        <v>-</v>
      </c>
      <c r="P4450" s="73" t="str">
        <f t="shared" si="139"/>
        <v/>
      </c>
      <c r="Q4450" s="61" t="s">
        <v>88</v>
      </c>
    </row>
    <row r="4451" spans="8:17" x14ac:dyDescent="0.25">
      <c r="H4451" s="59">
        <v>4197</v>
      </c>
      <c r="I4451" s="59" t="s">
        <v>69</v>
      </c>
      <c r="J4451" s="59">
        <v>5960908</v>
      </c>
      <c r="K4451" s="59" t="s">
        <v>5015</v>
      </c>
      <c r="L4451" s="61" t="s">
        <v>81</v>
      </c>
      <c r="M4451" s="61">
        <f>VLOOKUP(H4451,zdroj!C:F,4,0)</f>
        <v>0</v>
      </c>
      <c r="N4451" s="61" t="str">
        <f t="shared" si="138"/>
        <v>-</v>
      </c>
      <c r="P4451" s="73" t="str">
        <f t="shared" si="139"/>
        <v/>
      </c>
      <c r="Q4451" s="61" t="s">
        <v>88</v>
      </c>
    </row>
    <row r="4452" spans="8:17" x14ac:dyDescent="0.25">
      <c r="H4452" s="59">
        <v>4197</v>
      </c>
      <c r="I4452" s="59" t="s">
        <v>69</v>
      </c>
      <c r="J4452" s="59">
        <v>5960916</v>
      </c>
      <c r="K4452" s="59" t="s">
        <v>5016</v>
      </c>
      <c r="L4452" s="61" t="s">
        <v>81</v>
      </c>
      <c r="M4452" s="61">
        <f>VLOOKUP(H4452,zdroj!C:F,4,0)</f>
        <v>0</v>
      </c>
      <c r="N4452" s="61" t="str">
        <f t="shared" si="138"/>
        <v>-</v>
      </c>
      <c r="P4452" s="73" t="str">
        <f t="shared" si="139"/>
        <v/>
      </c>
      <c r="Q4452" s="61" t="s">
        <v>88</v>
      </c>
    </row>
    <row r="4453" spans="8:17" x14ac:dyDescent="0.25">
      <c r="H4453" s="59">
        <v>4197</v>
      </c>
      <c r="I4453" s="59" t="s">
        <v>69</v>
      </c>
      <c r="J4453" s="59">
        <v>5960924</v>
      </c>
      <c r="K4453" s="59" t="s">
        <v>5017</v>
      </c>
      <c r="L4453" s="61" t="s">
        <v>81</v>
      </c>
      <c r="M4453" s="61">
        <f>VLOOKUP(H4453,zdroj!C:F,4,0)</f>
        <v>0</v>
      </c>
      <c r="N4453" s="61" t="str">
        <f t="shared" si="138"/>
        <v>-</v>
      </c>
      <c r="P4453" s="73" t="str">
        <f t="shared" si="139"/>
        <v/>
      </c>
      <c r="Q4453" s="61" t="s">
        <v>86</v>
      </c>
    </row>
    <row r="4454" spans="8:17" x14ac:dyDescent="0.25">
      <c r="H4454" s="59">
        <v>4197</v>
      </c>
      <c r="I4454" s="59" t="s">
        <v>69</v>
      </c>
      <c r="J4454" s="59">
        <v>5960932</v>
      </c>
      <c r="K4454" s="59" t="s">
        <v>5018</v>
      </c>
      <c r="L4454" s="61" t="s">
        <v>81</v>
      </c>
      <c r="M4454" s="61">
        <f>VLOOKUP(H4454,zdroj!C:F,4,0)</f>
        <v>0</v>
      </c>
      <c r="N4454" s="61" t="str">
        <f t="shared" si="138"/>
        <v>-</v>
      </c>
      <c r="P4454" s="73" t="str">
        <f t="shared" si="139"/>
        <v/>
      </c>
      <c r="Q4454" s="61" t="s">
        <v>88</v>
      </c>
    </row>
    <row r="4455" spans="8:17" x14ac:dyDescent="0.25">
      <c r="H4455" s="59">
        <v>4197</v>
      </c>
      <c r="I4455" s="59" t="s">
        <v>69</v>
      </c>
      <c r="J4455" s="59">
        <v>5960941</v>
      </c>
      <c r="K4455" s="59" t="s">
        <v>5019</v>
      </c>
      <c r="L4455" s="61" t="s">
        <v>81</v>
      </c>
      <c r="M4455" s="61">
        <f>VLOOKUP(H4455,zdroj!C:F,4,0)</f>
        <v>0</v>
      </c>
      <c r="N4455" s="61" t="str">
        <f t="shared" si="138"/>
        <v>-</v>
      </c>
      <c r="P4455" s="73" t="str">
        <f t="shared" si="139"/>
        <v/>
      </c>
      <c r="Q4455" s="61" t="s">
        <v>86</v>
      </c>
    </row>
    <row r="4456" spans="8:17" x14ac:dyDescent="0.25">
      <c r="H4456" s="59">
        <v>4197</v>
      </c>
      <c r="I4456" s="59" t="s">
        <v>69</v>
      </c>
      <c r="J4456" s="59">
        <v>5960959</v>
      </c>
      <c r="K4456" s="59" t="s">
        <v>5020</v>
      </c>
      <c r="L4456" s="61" t="s">
        <v>81</v>
      </c>
      <c r="M4456" s="61">
        <f>VLOOKUP(H4456,zdroj!C:F,4,0)</f>
        <v>0</v>
      </c>
      <c r="N4456" s="61" t="str">
        <f t="shared" si="138"/>
        <v>-</v>
      </c>
      <c r="P4456" s="73" t="str">
        <f t="shared" si="139"/>
        <v/>
      </c>
      <c r="Q4456" s="61" t="s">
        <v>88</v>
      </c>
    </row>
    <row r="4457" spans="8:17" x14ac:dyDescent="0.25">
      <c r="H4457" s="59">
        <v>4197</v>
      </c>
      <c r="I4457" s="59" t="s">
        <v>69</v>
      </c>
      <c r="J4457" s="59">
        <v>5960967</v>
      </c>
      <c r="K4457" s="59" t="s">
        <v>5021</v>
      </c>
      <c r="L4457" s="61" t="s">
        <v>81</v>
      </c>
      <c r="M4457" s="61">
        <f>VLOOKUP(H4457,zdroj!C:F,4,0)</f>
        <v>0</v>
      </c>
      <c r="N4457" s="61" t="str">
        <f t="shared" si="138"/>
        <v>-</v>
      </c>
      <c r="P4457" s="73" t="str">
        <f t="shared" si="139"/>
        <v/>
      </c>
      <c r="Q4457" s="61" t="s">
        <v>86</v>
      </c>
    </row>
    <row r="4458" spans="8:17" x14ac:dyDescent="0.25">
      <c r="H4458" s="59">
        <v>4197</v>
      </c>
      <c r="I4458" s="59" t="s">
        <v>69</v>
      </c>
      <c r="J4458" s="59">
        <v>5960975</v>
      </c>
      <c r="K4458" s="59" t="s">
        <v>5022</v>
      </c>
      <c r="L4458" s="61" t="s">
        <v>81</v>
      </c>
      <c r="M4458" s="61">
        <f>VLOOKUP(H4458,zdroj!C:F,4,0)</f>
        <v>0</v>
      </c>
      <c r="N4458" s="61" t="str">
        <f t="shared" si="138"/>
        <v>-</v>
      </c>
      <c r="P4458" s="73" t="str">
        <f t="shared" si="139"/>
        <v/>
      </c>
      <c r="Q4458" s="61" t="s">
        <v>86</v>
      </c>
    </row>
    <row r="4459" spans="8:17" x14ac:dyDescent="0.25">
      <c r="H4459" s="59">
        <v>4197</v>
      </c>
      <c r="I4459" s="59" t="s">
        <v>69</v>
      </c>
      <c r="J4459" s="59">
        <v>5960983</v>
      </c>
      <c r="K4459" s="59" t="s">
        <v>5023</v>
      </c>
      <c r="L4459" s="61" t="s">
        <v>81</v>
      </c>
      <c r="M4459" s="61">
        <f>VLOOKUP(H4459,zdroj!C:F,4,0)</f>
        <v>0</v>
      </c>
      <c r="N4459" s="61" t="str">
        <f t="shared" si="138"/>
        <v>-</v>
      </c>
      <c r="P4459" s="73" t="str">
        <f t="shared" si="139"/>
        <v/>
      </c>
      <c r="Q4459" s="61" t="s">
        <v>86</v>
      </c>
    </row>
    <row r="4460" spans="8:17" x14ac:dyDescent="0.25">
      <c r="H4460" s="59">
        <v>4197</v>
      </c>
      <c r="I4460" s="59" t="s">
        <v>69</v>
      </c>
      <c r="J4460" s="59">
        <v>5960991</v>
      </c>
      <c r="K4460" s="59" t="s">
        <v>5024</v>
      </c>
      <c r="L4460" s="61" t="s">
        <v>81</v>
      </c>
      <c r="M4460" s="61">
        <f>VLOOKUP(H4460,zdroj!C:F,4,0)</f>
        <v>0</v>
      </c>
      <c r="N4460" s="61" t="str">
        <f t="shared" si="138"/>
        <v>-</v>
      </c>
      <c r="P4460" s="73" t="str">
        <f t="shared" si="139"/>
        <v/>
      </c>
      <c r="Q4460" s="61" t="s">
        <v>86</v>
      </c>
    </row>
    <row r="4461" spans="8:17" x14ac:dyDescent="0.25">
      <c r="H4461" s="59">
        <v>4197</v>
      </c>
      <c r="I4461" s="59" t="s">
        <v>69</v>
      </c>
      <c r="J4461" s="59">
        <v>5961009</v>
      </c>
      <c r="K4461" s="59" t="s">
        <v>5025</v>
      </c>
      <c r="L4461" s="61" t="s">
        <v>81</v>
      </c>
      <c r="M4461" s="61">
        <f>VLOOKUP(H4461,zdroj!C:F,4,0)</f>
        <v>0</v>
      </c>
      <c r="N4461" s="61" t="str">
        <f t="shared" si="138"/>
        <v>-</v>
      </c>
      <c r="P4461" s="73" t="str">
        <f t="shared" si="139"/>
        <v/>
      </c>
      <c r="Q4461" s="61" t="s">
        <v>86</v>
      </c>
    </row>
    <row r="4462" spans="8:17" x14ac:dyDescent="0.25">
      <c r="H4462" s="59">
        <v>4197</v>
      </c>
      <c r="I4462" s="59" t="s">
        <v>69</v>
      </c>
      <c r="J4462" s="59">
        <v>5961017</v>
      </c>
      <c r="K4462" s="59" t="s">
        <v>5026</v>
      </c>
      <c r="L4462" s="61" t="s">
        <v>81</v>
      </c>
      <c r="M4462" s="61">
        <f>VLOOKUP(H4462,zdroj!C:F,4,0)</f>
        <v>0</v>
      </c>
      <c r="N4462" s="61" t="str">
        <f t="shared" si="138"/>
        <v>-</v>
      </c>
      <c r="P4462" s="73" t="str">
        <f t="shared" si="139"/>
        <v/>
      </c>
      <c r="Q4462" s="61" t="s">
        <v>86</v>
      </c>
    </row>
    <row r="4463" spans="8:17" x14ac:dyDescent="0.25">
      <c r="H4463" s="59">
        <v>4197</v>
      </c>
      <c r="I4463" s="59" t="s">
        <v>69</v>
      </c>
      <c r="J4463" s="59">
        <v>5961025</v>
      </c>
      <c r="K4463" s="59" t="s">
        <v>5027</v>
      </c>
      <c r="L4463" s="61" t="s">
        <v>81</v>
      </c>
      <c r="M4463" s="61">
        <f>VLOOKUP(H4463,zdroj!C:F,4,0)</f>
        <v>0</v>
      </c>
      <c r="N4463" s="61" t="str">
        <f t="shared" si="138"/>
        <v>-</v>
      </c>
      <c r="P4463" s="73" t="str">
        <f t="shared" si="139"/>
        <v/>
      </c>
      <c r="Q4463" s="61" t="s">
        <v>86</v>
      </c>
    </row>
    <row r="4464" spans="8:17" x14ac:dyDescent="0.25">
      <c r="H4464" s="59">
        <v>4197</v>
      </c>
      <c r="I4464" s="59" t="s">
        <v>69</v>
      </c>
      <c r="J4464" s="59">
        <v>5961033</v>
      </c>
      <c r="K4464" s="59" t="s">
        <v>5028</v>
      </c>
      <c r="L4464" s="61" t="s">
        <v>81</v>
      </c>
      <c r="M4464" s="61">
        <f>VLOOKUP(H4464,zdroj!C:F,4,0)</f>
        <v>0</v>
      </c>
      <c r="N4464" s="61" t="str">
        <f t="shared" si="138"/>
        <v>-</v>
      </c>
      <c r="P4464" s="73" t="str">
        <f t="shared" si="139"/>
        <v/>
      </c>
      <c r="Q4464" s="61" t="s">
        <v>86</v>
      </c>
    </row>
    <row r="4465" spans="8:17" x14ac:dyDescent="0.25">
      <c r="H4465" s="59">
        <v>4197</v>
      </c>
      <c r="I4465" s="59" t="s">
        <v>69</v>
      </c>
      <c r="J4465" s="59">
        <v>5961041</v>
      </c>
      <c r="K4465" s="59" t="s">
        <v>5029</v>
      </c>
      <c r="L4465" s="61" t="s">
        <v>81</v>
      </c>
      <c r="M4465" s="61">
        <f>VLOOKUP(H4465,zdroj!C:F,4,0)</f>
        <v>0</v>
      </c>
      <c r="N4465" s="61" t="str">
        <f t="shared" si="138"/>
        <v>-</v>
      </c>
      <c r="P4465" s="73" t="str">
        <f t="shared" si="139"/>
        <v/>
      </c>
      <c r="Q4465" s="61" t="s">
        <v>86</v>
      </c>
    </row>
    <row r="4466" spans="8:17" x14ac:dyDescent="0.25">
      <c r="H4466" s="59">
        <v>4197</v>
      </c>
      <c r="I4466" s="59" t="s">
        <v>69</v>
      </c>
      <c r="J4466" s="59">
        <v>5961050</v>
      </c>
      <c r="K4466" s="59" t="s">
        <v>5030</v>
      </c>
      <c r="L4466" s="61" t="s">
        <v>81</v>
      </c>
      <c r="M4466" s="61">
        <f>VLOOKUP(H4466,zdroj!C:F,4,0)</f>
        <v>0</v>
      </c>
      <c r="N4466" s="61" t="str">
        <f t="shared" si="138"/>
        <v>-</v>
      </c>
      <c r="P4466" s="73" t="str">
        <f t="shared" si="139"/>
        <v/>
      </c>
      <c r="Q4466" s="61" t="s">
        <v>86</v>
      </c>
    </row>
    <row r="4467" spans="8:17" x14ac:dyDescent="0.25">
      <c r="H4467" s="59">
        <v>4197</v>
      </c>
      <c r="I4467" s="59" t="s">
        <v>69</v>
      </c>
      <c r="J4467" s="59">
        <v>5961068</v>
      </c>
      <c r="K4467" s="59" t="s">
        <v>5031</v>
      </c>
      <c r="L4467" s="61" t="s">
        <v>81</v>
      </c>
      <c r="M4467" s="61">
        <f>VLOOKUP(H4467,zdroj!C:F,4,0)</f>
        <v>0</v>
      </c>
      <c r="N4467" s="61" t="str">
        <f t="shared" si="138"/>
        <v>-</v>
      </c>
      <c r="P4467" s="73" t="str">
        <f t="shared" si="139"/>
        <v/>
      </c>
      <c r="Q4467" s="61" t="s">
        <v>86</v>
      </c>
    </row>
    <row r="4468" spans="8:17" x14ac:dyDescent="0.25">
      <c r="H4468" s="59">
        <v>4197</v>
      </c>
      <c r="I4468" s="59" t="s">
        <v>69</v>
      </c>
      <c r="J4468" s="59">
        <v>5961076</v>
      </c>
      <c r="K4468" s="59" t="s">
        <v>5032</v>
      </c>
      <c r="L4468" s="61" t="s">
        <v>81</v>
      </c>
      <c r="M4468" s="61">
        <f>VLOOKUP(H4468,zdroj!C:F,4,0)</f>
        <v>0</v>
      </c>
      <c r="N4468" s="61" t="str">
        <f t="shared" si="138"/>
        <v>-</v>
      </c>
      <c r="P4468" s="73" t="str">
        <f t="shared" si="139"/>
        <v/>
      </c>
      <c r="Q4468" s="61" t="s">
        <v>86</v>
      </c>
    </row>
    <row r="4469" spans="8:17" x14ac:dyDescent="0.25">
      <c r="H4469" s="59">
        <v>4197</v>
      </c>
      <c r="I4469" s="59" t="s">
        <v>69</v>
      </c>
      <c r="J4469" s="59">
        <v>5961084</v>
      </c>
      <c r="K4469" s="59" t="s">
        <v>5033</v>
      </c>
      <c r="L4469" s="61" t="s">
        <v>81</v>
      </c>
      <c r="M4469" s="61">
        <f>VLOOKUP(H4469,zdroj!C:F,4,0)</f>
        <v>0</v>
      </c>
      <c r="N4469" s="61" t="str">
        <f t="shared" si="138"/>
        <v>-</v>
      </c>
      <c r="P4469" s="73" t="str">
        <f t="shared" si="139"/>
        <v/>
      </c>
      <c r="Q4469" s="61" t="s">
        <v>86</v>
      </c>
    </row>
    <row r="4470" spans="8:17" x14ac:dyDescent="0.25">
      <c r="H4470" s="59">
        <v>4197</v>
      </c>
      <c r="I4470" s="59" t="s">
        <v>69</v>
      </c>
      <c r="J4470" s="59">
        <v>5961092</v>
      </c>
      <c r="K4470" s="59" t="s">
        <v>5034</v>
      </c>
      <c r="L4470" s="61" t="s">
        <v>81</v>
      </c>
      <c r="M4470" s="61">
        <f>VLOOKUP(H4470,zdroj!C:F,4,0)</f>
        <v>0</v>
      </c>
      <c r="N4470" s="61" t="str">
        <f t="shared" si="138"/>
        <v>-</v>
      </c>
      <c r="P4470" s="73" t="str">
        <f t="shared" si="139"/>
        <v/>
      </c>
      <c r="Q4470" s="61" t="s">
        <v>86</v>
      </c>
    </row>
    <row r="4471" spans="8:17" x14ac:dyDescent="0.25">
      <c r="H4471" s="59">
        <v>4197</v>
      </c>
      <c r="I4471" s="59" t="s">
        <v>69</v>
      </c>
      <c r="J4471" s="59">
        <v>5961106</v>
      </c>
      <c r="K4471" s="59" t="s">
        <v>5035</v>
      </c>
      <c r="L4471" s="61" t="s">
        <v>81</v>
      </c>
      <c r="M4471" s="61">
        <f>VLOOKUP(H4471,zdroj!C:F,4,0)</f>
        <v>0</v>
      </c>
      <c r="N4471" s="61" t="str">
        <f t="shared" si="138"/>
        <v>-</v>
      </c>
      <c r="P4471" s="73" t="str">
        <f t="shared" si="139"/>
        <v/>
      </c>
      <c r="Q4471" s="61" t="s">
        <v>86</v>
      </c>
    </row>
    <row r="4472" spans="8:17" x14ac:dyDescent="0.25">
      <c r="H4472" s="59">
        <v>4197</v>
      </c>
      <c r="I4472" s="59" t="s">
        <v>69</v>
      </c>
      <c r="J4472" s="59">
        <v>5961114</v>
      </c>
      <c r="K4472" s="59" t="s">
        <v>5036</v>
      </c>
      <c r="L4472" s="61" t="s">
        <v>81</v>
      </c>
      <c r="M4472" s="61">
        <f>VLOOKUP(H4472,zdroj!C:F,4,0)</f>
        <v>0</v>
      </c>
      <c r="N4472" s="61" t="str">
        <f t="shared" si="138"/>
        <v>-</v>
      </c>
      <c r="P4472" s="73" t="str">
        <f t="shared" si="139"/>
        <v/>
      </c>
      <c r="Q4472" s="61" t="s">
        <v>86</v>
      </c>
    </row>
    <row r="4473" spans="8:17" x14ac:dyDescent="0.25">
      <c r="H4473" s="59">
        <v>4197</v>
      </c>
      <c r="I4473" s="59" t="s">
        <v>69</v>
      </c>
      <c r="J4473" s="59">
        <v>5961122</v>
      </c>
      <c r="K4473" s="59" t="s">
        <v>5037</v>
      </c>
      <c r="L4473" s="61" t="s">
        <v>81</v>
      </c>
      <c r="M4473" s="61">
        <f>VLOOKUP(H4473,zdroj!C:F,4,0)</f>
        <v>0</v>
      </c>
      <c r="N4473" s="61" t="str">
        <f t="shared" si="138"/>
        <v>-</v>
      </c>
      <c r="P4473" s="73" t="str">
        <f t="shared" si="139"/>
        <v/>
      </c>
      <c r="Q4473" s="61" t="s">
        <v>88</v>
      </c>
    </row>
    <row r="4474" spans="8:17" x14ac:dyDescent="0.25">
      <c r="H4474" s="59">
        <v>4197</v>
      </c>
      <c r="I4474" s="59" t="s">
        <v>69</v>
      </c>
      <c r="J4474" s="59">
        <v>5961131</v>
      </c>
      <c r="K4474" s="59" t="s">
        <v>5038</v>
      </c>
      <c r="L4474" s="61" t="s">
        <v>81</v>
      </c>
      <c r="M4474" s="61">
        <f>VLOOKUP(H4474,zdroj!C:F,4,0)</f>
        <v>0</v>
      </c>
      <c r="N4474" s="61" t="str">
        <f t="shared" si="138"/>
        <v>-</v>
      </c>
      <c r="P4474" s="73" t="str">
        <f t="shared" si="139"/>
        <v/>
      </c>
      <c r="Q4474" s="61" t="s">
        <v>88</v>
      </c>
    </row>
    <row r="4475" spans="8:17" x14ac:dyDescent="0.25">
      <c r="H4475" s="59">
        <v>4197</v>
      </c>
      <c r="I4475" s="59" t="s">
        <v>69</v>
      </c>
      <c r="J4475" s="59">
        <v>5961149</v>
      </c>
      <c r="K4475" s="59" t="s">
        <v>5039</v>
      </c>
      <c r="L4475" s="61" t="s">
        <v>81</v>
      </c>
      <c r="M4475" s="61">
        <f>VLOOKUP(H4475,zdroj!C:F,4,0)</f>
        <v>0</v>
      </c>
      <c r="N4475" s="61" t="str">
        <f t="shared" si="138"/>
        <v>-</v>
      </c>
      <c r="P4475" s="73" t="str">
        <f t="shared" si="139"/>
        <v/>
      </c>
      <c r="Q4475" s="61" t="s">
        <v>86</v>
      </c>
    </row>
    <row r="4476" spans="8:17" x14ac:dyDescent="0.25">
      <c r="H4476" s="59">
        <v>4197</v>
      </c>
      <c r="I4476" s="59" t="s">
        <v>69</v>
      </c>
      <c r="J4476" s="59">
        <v>5961157</v>
      </c>
      <c r="K4476" s="59" t="s">
        <v>5040</v>
      </c>
      <c r="L4476" s="61" t="s">
        <v>81</v>
      </c>
      <c r="M4476" s="61">
        <f>VLOOKUP(H4476,zdroj!C:F,4,0)</f>
        <v>0</v>
      </c>
      <c r="N4476" s="61" t="str">
        <f t="shared" si="138"/>
        <v>-</v>
      </c>
      <c r="P4476" s="73" t="str">
        <f t="shared" si="139"/>
        <v/>
      </c>
      <c r="Q4476" s="61" t="s">
        <v>88</v>
      </c>
    </row>
    <row r="4477" spans="8:17" x14ac:dyDescent="0.25">
      <c r="H4477" s="59">
        <v>4197</v>
      </c>
      <c r="I4477" s="59" t="s">
        <v>69</v>
      </c>
      <c r="J4477" s="59">
        <v>5961165</v>
      </c>
      <c r="K4477" s="59" t="s">
        <v>5041</v>
      </c>
      <c r="L4477" s="61" t="s">
        <v>81</v>
      </c>
      <c r="M4477" s="61">
        <f>VLOOKUP(H4477,zdroj!C:F,4,0)</f>
        <v>0</v>
      </c>
      <c r="N4477" s="61" t="str">
        <f t="shared" si="138"/>
        <v>-</v>
      </c>
      <c r="P4477" s="73" t="str">
        <f t="shared" si="139"/>
        <v/>
      </c>
      <c r="Q4477" s="61" t="s">
        <v>88</v>
      </c>
    </row>
    <row r="4478" spans="8:17" x14ac:dyDescent="0.25">
      <c r="H4478" s="59">
        <v>4197</v>
      </c>
      <c r="I4478" s="59" t="s">
        <v>69</v>
      </c>
      <c r="J4478" s="59">
        <v>5961173</v>
      </c>
      <c r="K4478" s="59" t="s">
        <v>5042</v>
      </c>
      <c r="L4478" s="61" t="s">
        <v>81</v>
      </c>
      <c r="M4478" s="61">
        <f>VLOOKUP(H4478,zdroj!C:F,4,0)</f>
        <v>0</v>
      </c>
      <c r="N4478" s="61" t="str">
        <f t="shared" si="138"/>
        <v>-</v>
      </c>
      <c r="P4478" s="73" t="str">
        <f t="shared" si="139"/>
        <v/>
      </c>
      <c r="Q4478" s="61" t="s">
        <v>88</v>
      </c>
    </row>
    <row r="4479" spans="8:17" x14ac:dyDescent="0.25">
      <c r="H4479" s="59">
        <v>4197</v>
      </c>
      <c r="I4479" s="59" t="s">
        <v>69</v>
      </c>
      <c r="J4479" s="59">
        <v>5961181</v>
      </c>
      <c r="K4479" s="59" t="s">
        <v>5043</v>
      </c>
      <c r="L4479" s="61" t="s">
        <v>81</v>
      </c>
      <c r="M4479" s="61">
        <f>VLOOKUP(H4479,zdroj!C:F,4,0)</f>
        <v>0</v>
      </c>
      <c r="N4479" s="61" t="str">
        <f t="shared" si="138"/>
        <v>-</v>
      </c>
      <c r="P4479" s="73" t="str">
        <f t="shared" si="139"/>
        <v/>
      </c>
      <c r="Q4479" s="61" t="s">
        <v>88</v>
      </c>
    </row>
    <row r="4480" spans="8:17" x14ac:dyDescent="0.25">
      <c r="H4480" s="59">
        <v>4197</v>
      </c>
      <c r="I4480" s="59" t="s">
        <v>69</v>
      </c>
      <c r="J4480" s="59">
        <v>5961190</v>
      </c>
      <c r="K4480" s="59" t="s">
        <v>5044</v>
      </c>
      <c r="L4480" s="61" t="s">
        <v>81</v>
      </c>
      <c r="M4480" s="61">
        <f>VLOOKUP(H4480,zdroj!C:F,4,0)</f>
        <v>0</v>
      </c>
      <c r="N4480" s="61" t="str">
        <f t="shared" si="138"/>
        <v>-</v>
      </c>
      <c r="P4480" s="73" t="str">
        <f t="shared" si="139"/>
        <v/>
      </c>
      <c r="Q4480" s="61" t="s">
        <v>86</v>
      </c>
    </row>
    <row r="4481" spans="8:17" x14ac:dyDescent="0.25">
      <c r="H4481" s="59">
        <v>4197</v>
      </c>
      <c r="I4481" s="59" t="s">
        <v>69</v>
      </c>
      <c r="J4481" s="59">
        <v>5961203</v>
      </c>
      <c r="K4481" s="59" t="s">
        <v>5045</v>
      </c>
      <c r="L4481" s="61" t="s">
        <v>81</v>
      </c>
      <c r="M4481" s="61">
        <f>VLOOKUP(H4481,zdroj!C:F,4,0)</f>
        <v>0</v>
      </c>
      <c r="N4481" s="61" t="str">
        <f t="shared" si="138"/>
        <v>-</v>
      </c>
      <c r="P4481" s="73" t="str">
        <f t="shared" si="139"/>
        <v/>
      </c>
      <c r="Q4481" s="61" t="s">
        <v>88</v>
      </c>
    </row>
    <row r="4482" spans="8:17" x14ac:dyDescent="0.25">
      <c r="H4482" s="59">
        <v>4197</v>
      </c>
      <c r="I4482" s="59" t="s">
        <v>69</v>
      </c>
      <c r="J4482" s="59">
        <v>5961211</v>
      </c>
      <c r="K4482" s="59" t="s">
        <v>5046</v>
      </c>
      <c r="L4482" s="61" t="s">
        <v>81</v>
      </c>
      <c r="M4482" s="61">
        <f>VLOOKUP(H4482,zdroj!C:F,4,0)</f>
        <v>0</v>
      </c>
      <c r="N4482" s="61" t="str">
        <f t="shared" si="138"/>
        <v>-</v>
      </c>
      <c r="P4482" s="73" t="str">
        <f t="shared" si="139"/>
        <v/>
      </c>
      <c r="Q4482" s="61" t="s">
        <v>88</v>
      </c>
    </row>
    <row r="4483" spans="8:17" x14ac:dyDescent="0.25">
      <c r="H4483" s="59">
        <v>4197</v>
      </c>
      <c r="I4483" s="59" t="s">
        <v>69</v>
      </c>
      <c r="J4483" s="59">
        <v>5961220</v>
      </c>
      <c r="K4483" s="59" t="s">
        <v>5047</v>
      </c>
      <c r="L4483" s="61" t="s">
        <v>81</v>
      </c>
      <c r="M4483" s="61">
        <f>VLOOKUP(H4483,zdroj!C:F,4,0)</f>
        <v>0</v>
      </c>
      <c r="N4483" s="61" t="str">
        <f t="shared" si="138"/>
        <v>-</v>
      </c>
      <c r="P4483" s="73" t="str">
        <f t="shared" si="139"/>
        <v/>
      </c>
      <c r="Q4483" s="61" t="s">
        <v>88</v>
      </c>
    </row>
    <row r="4484" spans="8:17" x14ac:dyDescent="0.25">
      <c r="H4484" s="59">
        <v>4197</v>
      </c>
      <c r="I4484" s="59" t="s">
        <v>69</v>
      </c>
      <c r="J4484" s="59">
        <v>5961238</v>
      </c>
      <c r="K4484" s="59" t="s">
        <v>5048</v>
      </c>
      <c r="L4484" s="61" t="s">
        <v>81</v>
      </c>
      <c r="M4484" s="61">
        <f>VLOOKUP(H4484,zdroj!C:F,4,0)</f>
        <v>0</v>
      </c>
      <c r="N4484" s="61" t="str">
        <f t="shared" si="138"/>
        <v>-</v>
      </c>
      <c r="P4484" s="73" t="str">
        <f t="shared" si="139"/>
        <v/>
      </c>
      <c r="Q4484" s="61" t="s">
        <v>88</v>
      </c>
    </row>
    <row r="4485" spans="8:17" x14ac:dyDescent="0.25">
      <c r="H4485" s="59">
        <v>4197</v>
      </c>
      <c r="I4485" s="59" t="s">
        <v>69</v>
      </c>
      <c r="J4485" s="59">
        <v>5961246</v>
      </c>
      <c r="K4485" s="59" t="s">
        <v>5049</v>
      </c>
      <c r="L4485" s="61" t="s">
        <v>81</v>
      </c>
      <c r="M4485" s="61">
        <f>VLOOKUP(H4485,zdroj!C:F,4,0)</f>
        <v>0</v>
      </c>
      <c r="N4485" s="61" t="str">
        <f t="shared" si="138"/>
        <v>-</v>
      </c>
      <c r="P4485" s="73" t="str">
        <f t="shared" si="139"/>
        <v/>
      </c>
      <c r="Q4485" s="61" t="s">
        <v>88</v>
      </c>
    </row>
    <row r="4486" spans="8:17" x14ac:dyDescent="0.25">
      <c r="H4486" s="59">
        <v>4197</v>
      </c>
      <c r="I4486" s="59" t="s">
        <v>69</v>
      </c>
      <c r="J4486" s="59">
        <v>5961254</v>
      </c>
      <c r="K4486" s="59" t="s">
        <v>5050</v>
      </c>
      <c r="L4486" s="61" t="s">
        <v>81</v>
      </c>
      <c r="M4486" s="61">
        <f>VLOOKUP(H4486,zdroj!C:F,4,0)</f>
        <v>0</v>
      </c>
      <c r="N4486" s="61" t="str">
        <f t="shared" si="138"/>
        <v>-</v>
      </c>
      <c r="P4486" s="73" t="str">
        <f t="shared" si="139"/>
        <v/>
      </c>
      <c r="Q4486" s="61" t="s">
        <v>88</v>
      </c>
    </row>
    <row r="4487" spans="8:17" x14ac:dyDescent="0.25">
      <c r="H4487" s="59">
        <v>4197</v>
      </c>
      <c r="I4487" s="59" t="s">
        <v>69</v>
      </c>
      <c r="J4487" s="59">
        <v>5961262</v>
      </c>
      <c r="K4487" s="59" t="s">
        <v>5051</v>
      </c>
      <c r="L4487" s="61" t="s">
        <v>81</v>
      </c>
      <c r="M4487" s="61">
        <f>VLOOKUP(H4487,zdroj!C:F,4,0)</f>
        <v>0</v>
      </c>
      <c r="N4487" s="61" t="str">
        <f t="shared" ref="N4487:N4550" si="140">IF(M4487="A",IF(L4487="katA","katB",L4487),L4487)</f>
        <v>-</v>
      </c>
      <c r="P4487" s="73" t="str">
        <f t="shared" ref="P4487:P4550" si="141">IF(O4487="A",1,"")</f>
        <v/>
      </c>
      <c r="Q4487" s="61" t="s">
        <v>88</v>
      </c>
    </row>
    <row r="4488" spans="8:17" x14ac:dyDescent="0.25">
      <c r="H4488" s="59">
        <v>4197</v>
      </c>
      <c r="I4488" s="59" t="s">
        <v>69</v>
      </c>
      <c r="J4488" s="59">
        <v>5961271</v>
      </c>
      <c r="K4488" s="59" t="s">
        <v>5052</v>
      </c>
      <c r="L4488" s="61" t="s">
        <v>81</v>
      </c>
      <c r="M4488" s="61">
        <f>VLOOKUP(H4488,zdroj!C:F,4,0)</f>
        <v>0</v>
      </c>
      <c r="N4488" s="61" t="str">
        <f t="shared" si="140"/>
        <v>-</v>
      </c>
      <c r="P4488" s="73" t="str">
        <f t="shared" si="141"/>
        <v/>
      </c>
      <c r="Q4488" s="61" t="s">
        <v>88</v>
      </c>
    </row>
    <row r="4489" spans="8:17" x14ac:dyDescent="0.25">
      <c r="H4489" s="59">
        <v>4197</v>
      </c>
      <c r="I4489" s="59" t="s">
        <v>69</v>
      </c>
      <c r="J4489" s="59">
        <v>5961289</v>
      </c>
      <c r="K4489" s="59" t="s">
        <v>5053</v>
      </c>
      <c r="L4489" s="61" t="s">
        <v>81</v>
      </c>
      <c r="M4489" s="61">
        <f>VLOOKUP(H4489,zdroj!C:F,4,0)</f>
        <v>0</v>
      </c>
      <c r="N4489" s="61" t="str">
        <f t="shared" si="140"/>
        <v>-</v>
      </c>
      <c r="P4489" s="73" t="str">
        <f t="shared" si="141"/>
        <v/>
      </c>
      <c r="Q4489" s="61" t="s">
        <v>88</v>
      </c>
    </row>
    <row r="4490" spans="8:17" x14ac:dyDescent="0.25">
      <c r="H4490" s="59">
        <v>4197</v>
      </c>
      <c r="I4490" s="59" t="s">
        <v>69</v>
      </c>
      <c r="J4490" s="59">
        <v>5961297</v>
      </c>
      <c r="K4490" s="59" t="s">
        <v>5054</v>
      </c>
      <c r="L4490" s="61" t="s">
        <v>81</v>
      </c>
      <c r="M4490" s="61">
        <f>VLOOKUP(H4490,zdroj!C:F,4,0)</f>
        <v>0</v>
      </c>
      <c r="N4490" s="61" t="str">
        <f t="shared" si="140"/>
        <v>-</v>
      </c>
      <c r="P4490" s="73" t="str">
        <f t="shared" si="141"/>
        <v/>
      </c>
      <c r="Q4490" s="61" t="s">
        <v>88</v>
      </c>
    </row>
    <row r="4491" spans="8:17" x14ac:dyDescent="0.25">
      <c r="H4491" s="59">
        <v>4197</v>
      </c>
      <c r="I4491" s="59" t="s">
        <v>69</v>
      </c>
      <c r="J4491" s="59">
        <v>5961301</v>
      </c>
      <c r="K4491" s="59" t="s">
        <v>5055</v>
      </c>
      <c r="L4491" s="61" t="s">
        <v>81</v>
      </c>
      <c r="M4491" s="61">
        <f>VLOOKUP(H4491,zdroj!C:F,4,0)</f>
        <v>0</v>
      </c>
      <c r="N4491" s="61" t="str">
        <f t="shared" si="140"/>
        <v>-</v>
      </c>
      <c r="P4491" s="73" t="str">
        <f t="shared" si="141"/>
        <v/>
      </c>
      <c r="Q4491" s="61" t="s">
        <v>86</v>
      </c>
    </row>
    <row r="4492" spans="8:17" x14ac:dyDescent="0.25">
      <c r="H4492" s="59">
        <v>4197</v>
      </c>
      <c r="I4492" s="59" t="s">
        <v>69</v>
      </c>
      <c r="J4492" s="59">
        <v>5961319</v>
      </c>
      <c r="K4492" s="59" t="s">
        <v>5056</v>
      </c>
      <c r="L4492" s="61" t="s">
        <v>81</v>
      </c>
      <c r="M4492" s="61">
        <f>VLOOKUP(H4492,zdroj!C:F,4,0)</f>
        <v>0</v>
      </c>
      <c r="N4492" s="61" t="str">
        <f t="shared" si="140"/>
        <v>-</v>
      </c>
      <c r="P4492" s="73" t="str">
        <f t="shared" si="141"/>
        <v/>
      </c>
      <c r="Q4492" s="61" t="s">
        <v>86</v>
      </c>
    </row>
    <row r="4493" spans="8:17" x14ac:dyDescent="0.25">
      <c r="H4493" s="59">
        <v>4197</v>
      </c>
      <c r="I4493" s="59" t="s">
        <v>69</v>
      </c>
      <c r="J4493" s="59">
        <v>5961327</v>
      </c>
      <c r="K4493" s="59" t="s">
        <v>5057</v>
      </c>
      <c r="L4493" s="61" t="s">
        <v>81</v>
      </c>
      <c r="M4493" s="61">
        <f>VLOOKUP(H4493,zdroj!C:F,4,0)</f>
        <v>0</v>
      </c>
      <c r="N4493" s="61" t="str">
        <f t="shared" si="140"/>
        <v>-</v>
      </c>
      <c r="P4493" s="73" t="str">
        <f t="shared" si="141"/>
        <v/>
      </c>
      <c r="Q4493" s="61" t="s">
        <v>86</v>
      </c>
    </row>
    <row r="4494" spans="8:17" x14ac:dyDescent="0.25">
      <c r="H4494" s="59">
        <v>4197</v>
      </c>
      <c r="I4494" s="59" t="s">
        <v>69</v>
      </c>
      <c r="J4494" s="59">
        <v>5961335</v>
      </c>
      <c r="K4494" s="59" t="s">
        <v>5058</v>
      </c>
      <c r="L4494" s="61" t="s">
        <v>81</v>
      </c>
      <c r="M4494" s="61">
        <f>VLOOKUP(H4494,zdroj!C:F,4,0)</f>
        <v>0</v>
      </c>
      <c r="N4494" s="61" t="str">
        <f t="shared" si="140"/>
        <v>-</v>
      </c>
      <c r="P4494" s="73" t="str">
        <f t="shared" si="141"/>
        <v/>
      </c>
      <c r="Q4494" s="61" t="s">
        <v>86</v>
      </c>
    </row>
    <row r="4495" spans="8:17" x14ac:dyDescent="0.25">
      <c r="H4495" s="59">
        <v>4197</v>
      </c>
      <c r="I4495" s="59" t="s">
        <v>69</v>
      </c>
      <c r="J4495" s="59">
        <v>5961343</v>
      </c>
      <c r="K4495" s="59" t="s">
        <v>5059</v>
      </c>
      <c r="L4495" s="61" t="s">
        <v>81</v>
      </c>
      <c r="M4495" s="61">
        <f>VLOOKUP(H4495,zdroj!C:F,4,0)</f>
        <v>0</v>
      </c>
      <c r="N4495" s="61" t="str">
        <f t="shared" si="140"/>
        <v>-</v>
      </c>
      <c r="P4495" s="73" t="str">
        <f t="shared" si="141"/>
        <v/>
      </c>
      <c r="Q4495" s="61" t="s">
        <v>86</v>
      </c>
    </row>
    <row r="4496" spans="8:17" x14ac:dyDescent="0.25">
      <c r="H4496" s="59">
        <v>4197</v>
      </c>
      <c r="I4496" s="59" t="s">
        <v>69</v>
      </c>
      <c r="J4496" s="59">
        <v>5961351</v>
      </c>
      <c r="K4496" s="59" t="s">
        <v>5060</v>
      </c>
      <c r="L4496" s="61" t="s">
        <v>81</v>
      </c>
      <c r="M4496" s="61">
        <f>VLOOKUP(H4496,zdroj!C:F,4,0)</f>
        <v>0</v>
      </c>
      <c r="N4496" s="61" t="str">
        <f t="shared" si="140"/>
        <v>-</v>
      </c>
      <c r="P4496" s="73" t="str">
        <f t="shared" si="141"/>
        <v/>
      </c>
      <c r="Q4496" s="61" t="s">
        <v>86</v>
      </c>
    </row>
    <row r="4497" spans="8:17" x14ac:dyDescent="0.25">
      <c r="H4497" s="59">
        <v>4197</v>
      </c>
      <c r="I4497" s="59" t="s">
        <v>69</v>
      </c>
      <c r="J4497" s="59">
        <v>5961360</v>
      </c>
      <c r="K4497" s="59" t="s">
        <v>5061</v>
      </c>
      <c r="L4497" s="61" t="s">
        <v>81</v>
      </c>
      <c r="M4497" s="61">
        <f>VLOOKUP(H4497,zdroj!C:F,4,0)</f>
        <v>0</v>
      </c>
      <c r="N4497" s="61" t="str">
        <f t="shared" si="140"/>
        <v>-</v>
      </c>
      <c r="P4497" s="73" t="str">
        <f t="shared" si="141"/>
        <v/>
      </c>
      <c r="Q4497" s="61" t="s">
        <v>86</v>
      </c>
    </row>
    <row r="4498" spans="8:17" x14ac:dyDescent="0.25">
      <c r="H4498" s="59">
        <v>4197</v>
      </c>
      <c r="I4498" s="59" t="s">
        <v>69</v>
      </c>
      <c r="J4498" s="59">
        <v>5961378</v>
      </c>
      <c r="K4498" s="59" t="s">
        <v>5062</v>
      </c>
      <c r="L4498" s="61" t="s">
        <v>81</v>
      </c>
      <c r="M4498" s="61">
        <f>VLOOKUP(H4498,zdroj!C:F,4,0)</f>
        <v>0</v>
      </c>
      <c r="N4498" s="61" t="str">
        <f t="shared" si="140"/>
        <v>-</v>
      </c>
      <c r="P4498" s="73" t="str">
        <f t="shared" si="141"/>
        <v/>
      </c>
      <c r="Q4498" s="61" t="s">
        <v>86</v>
      </c>
    </row>
    <row r="4499" spans="8:17" x14ac:dyDescent="0.25">
      <c r="H4499" s="59">
        <v>4197</v>
      </c>
      <c r="I4499" s="59" t="s">
        <v>69</v>
      </c>
      <c r="J4499" s="59">
        <v>5961386</v>
      </c>
      <c r="K4499" s="59" t="s">
        <v>5063</v>
      </c>
      <c r="L4499" s="61" t="s">
        <v>81</v>
      </c>
      <c r="M4499" s="61">
        <f>VLOOKUP(H4499,zdroj!C:F,4,0)</f>
        <v>0</v>
      </c>
      <c r="N4499" s="61" t="str">
        <f t="shared" si="140"/>
        <v>-</v>
      </c>
      <c r="P4499" s="73" t="str">
        <f t="shared" si="141"/>
        <v/>
      </c>
      <c r="Q4499" s="61" t="s">
        <v>86</v>
      </c>
    </row>
    <row r="4500" spans="8:17" x14ac:dyDescent="0.25">
      <c r="H4500" s="59">
        <v>4197</v>
      </c>
      <c r="I4500" s="59" t="s">
        <v>69</v>
      </c>
      <c r="J4500" s="59">
        <v>5961394</v>
      </c>
      <c r="K4500" s="59" t="s">
        <v>5064</v>
      </c>
      <c r="L4500" s="61" t="s">
        <v>81</v>
      </c>
      <c r="M4500" s="61">
        <f>VLOOKUP(H4500,zdroj!C:F,4,0)</f>
        <v>0</v>
      </c>
      <c r="N4500" s="61" t="str">
        <f t="shared" si="140"/>
        <v>-</v>
      </c>
      <c r="P4500" s="73" t="str">
        <f t="shared" si="141"/>
        <v/>
      </c>
      <c r="Q4500" s="61" t="s">
        <v>86</v>
      </c>
    </row>
    <row r="4501" spans="8:17" x14ac:dyDescent="0.25">
      <c r="H4501" s="59">
        <v>4197</v>
      </c>
      <c r="I4501" s="59" t="s">
        <v>69</v>
      </c>
      <c r="J4501" s="59">
        <v>5961408</v>
      </c>
      <c r="K4501" s="59" t="s">
        <v>5065</v>
      </c>
      <c r="L4501" s="61" t="s">
        <v>81</v>
      </c>
      <c r="M4501" s="61">
        <f>VLOOKUP(H4501,zdroj!C:F,4,0)</f>
        <v>0</v>
      </c>
      <c r="N4501" s="61" t="str">
        <f t="shared" si="140"/>
        <v>-</v>
      </c>
      <c r="P4501" s="73" t="str">
        <f t="shared" si="141"/>
        <v/>
      </c>
      <c r="Q4501" s="61" t="s">
        <v>86</v>
      </c>
    </row>
    <row r="4502" spans="8:17" x14ac:dyDescent="0.25">
      <c r="H4502" s="59">
        <v>4197</v>
      </c>
      <c r="I4502" s="59" t="s">
        <v>69</v>
      </c>
      <c r="J4502" s="59">
        <v>5961416</v>
      </c>
      <c r="K4502" s="59" t="s">
        <v>5066</v>
      </c>
      <c r="L4502" s="61" t="s">
        <v>81</v>
      </c>
      <c r="M4502" s="61">
        <f>VLOOKUP(H4502,zdroj!C:F,4,0)</f>
        <v>0</v>
      </c>
      <c r="N4502" s="61" t="str">
        <f t="shared" si="140"/>
        <v>-</v>
      </c>
      <c r="P4502" s="73" t="str">
        <f t="shared" si="141"/>
        <v/>
      </c>
      <c r="Q4502" s="61" t="s">
        <v>86</v>
      </c>
    </row>
    <row r="4503" spans="8:17" x14ac:dyDescent="0.25">
      <c r="H4503" s="59">
        <v>4197</v>
      </c>
      <c r="I4503" s="59" t="s">
        <v>69</v>
      </c>
      <c r="J4503" s="59">
        <v>5961424</v>
      </c>
      <c r="K4503" s="59" t="s">
        <v>5067</v>
      </c>
      <c r="L4503" s="61" t="s">
        <v>81</v>
      </c>
      <c r="M4503" s="61">
        <f>VLOOKUP(H4503,zdroj!C:F,4,0)</f>
        <v>0</v>
      </c>
      <c r="N4503" s="61" t="str">
        <f t="shared" si="140"/>
        <v>-</v>
      </c>
      <c r="P4503" s="73" t="str">
        <f t="shared" si="141"/>
        <v/>
      </c>
      <c r="Q4503" s="61" t="s">
        <v>86</v>
      </c>
    </row>
    <row r="4504" spans="8:17" x14ac:dyDescent="0.25">
      <c r="H4504" s="59">
        <v>4197</v>
      </c>
      <c r="I4504" s="59" t="s">
        <v>69</v>
      </c>
      <c r="J4504" s="59">
        <v>5961432</v>
      </c>
      <c r="K4504" s="59" t="s">
        <v>5068</v>
      </c>
      <c r="L4504" s="61" t="s">
        <v>81</v>
      </c>
      <c r="M4504" s="61">
        <f>VLOOKUP(H4504,zdroj!C:F,4,0)</f>
        <v>0</v>
      </c>
      <c r="N4504" s="61" t="str">
        <f t="shared" si="140"/>
        <v>-</v>
      </c>
      <c r="P4504" s="73" t="str">
        <f t="shared" si="141"/>
        <v/>
      </c>
      <c r="Q4504" s="61" t="s">
        <v>86</v>
      </c>
    </row>
    <row r="4505" spans="8:17" x14ac:dyDescent="0.25">
      <c r="H4505" s="59">
        <v>4197</v>
      </c>
      <c r="I4505" s="59" t="s">
        <v>69</v>
      </c>
      <c r="J4505" s="59">
        <v>5961441</v>
      </c>
      <c r="K4505" s="59" t="s">
        <v>5069</v>
      </c>
      <c r="L4505" s="61" t="s">
        <v>81</v>
      </c>
      <c r="M4505" s="61">
        <f>VLOOKUP(H4505,zdroj!C:F,4,0)</f>
        <v>0</v>
      </c>
      <c r="N4505" s="61" t="str">
        <f t="shared" si="140"/>
        <v>-</v>
      </c>
      <c r="P4505" s="73" t="str">
        <f t="shared" si="141"/>
        <v/>
      </c>
      <c r="Q4505" s="61" t="s">
        <v>86</v>
      </c>
    </row>
    <row r="4506" spans="8:17" x14ac:dyDescent="0.25">
      <c r="H4506" s="59">
        <v>4197</v>
      </c>
      <c r="I4506" s="59" t="s">
        <v>69</v>
      </c>
      <c r="J4506" s="59">
        <v>5961459</v>
      </c>
      <c r="K4506" s="59" t="s">
        <v>5070</v>
      </c>
      <c r="L4506" s="61" t="s">
        <v>81</v>
      </c>
      <c r="M4506" s="61">
        <f>VLOOKUP(H4506,zdroj!C:F,4,0)</f>
        <v>0</v>
      </c>
      <c r="N4506" s="61" t="str">
        <f t="shared" si="140"/>
        <v>-</v>
      </c>
      <c r="P4506" s="73" t="str">
        <f t="shared" si="141"/>
        <v/>
      </c>
      <c r="Q4506" s="61" t="s">
        <v>86</v>
      </c>
    </row>
    <row r="4507" spans="8:17" x14ac:dyDescent="0.25">
      <c r="H4507" s="59">
        <v>4197</v>
      </c>
      <c r="I4507" s="59" t="s">
        <v>69</v>
      </c>
      <c r="J4507" s="59">
        <v>5961467</v>
      </c>
      <c r="K4507" s="59" t="s">
        <v>5071</v>
      </c>
      <c r="L4507" s="61" t="s">
        <v>81</v>
      </c>
      <c r="M4507" s="61">
        <f>VLOOKUP(H4507,zdroj!C:F,4,0)</f>
        <v>0</v>
      </c>
      <c r="N4507" s="61" t="str">
        <f t="shared" si="140"/>
        <v>-</v>
      </c>
      <c r="P4507" s="73" t="str">
        <f t="shared" si="141"/>
        <v/>
      </c>
      <c r="Q4507" s="61" t="s">
        <v>86</v>
      </c>
    </row>
    <row r="4508" spans="8:17" x14ac:dyDescent="0.25">
      <c r="H4508" s="59">
        <v>4197</v>
      </c>
      <c r="I4508" s="59" t="s">
        <v>69</v>
      </c>
      <c r="J4508" s="59">
        <v>5961475</v>
      </c>
      <c r="K4508" s="59" t="s">
        <v>5072</v>
      </c>
      <c r="L4508" s="61" t="s">
        <v>81</v>
      </c>
      <c r="M4508" s="61">
        <f>VLOOKUP(H4508,zdroj!C:F,4,0)</f>
        <v>0</v>
      </c>
      <c r="N4508" s="61" t="str">
        <f t="shared" si="140"/>
        <v>-</v>
      </c>
      <c r="P4508" s="73" t="str">
        <f t="shared" si="141"/>
        <v/>
      </c>
      <c r="Q4508" s="61" t="s">
        <v>86</v>
      </c>
    </row>
    <row r="4509" spans="8:17" x14ac:dyDescent="0.25">
      <c r="H4509" s="59">
        <v>4197</v>
      </c>
      <c r="I4509" s="59" t="s">
        <v>69</v>
      </c>
      <c r="J4509" s="59">
        <v>5961483</v>
      </c>
      <c r="K4509" s="59" t="s">
        <v>5073</v>
      </c>
      <c r="L4509" s="61" t="s">
        <v>81</v>
      </c>
      <c r="M4509" s="61">
        <f>VLOOKUP(H4509,zdroj!C:F,4,0)</f>
        <v>0</v>
      </c>
      <c r="N4509" s="61" t="str">
        <f t="shared" si="140"/>
        <v>-</v>
      </c>
      <c r="P4509" s="73" t="str">
        <f t="shared" si="141"/>
        <v/>
      </c>
      <c r="Q4509" s="61" t="s">
        <v>86</v>
      </c>
    </row>
    <row r="4510" spans="8:17" x14ac:dyDescent="0.25">
      <c r="H4510" s="59">
        <v>4197</v>
      </c>
      <c r="I4510" s="59" t="s">
        <v>69</v>
      </c>
      <c r="J4510" s="59">
        <v>5961491</v>
      </c>
      <c r="K4510" s="59" t="s">
        <v>5074</v>
      </c>
      <c r="L4510" s="61" t="s">
        <v>81</v>
      </c>
      <c r="M4510" s="61">
        <f>VLOOKUP(H4510,zdroj!C:F,4,0)</f>
        <v>0</v>
      </c>
      <c r="N4510" s="61" t="str">
        <f t="shared" si="140"/>
        <v>-</v>
      </c>
      <c r="P4510" s="73" t="str">
        <f t="shared" si="141"/>
        <v/>
      </c>
      <c r="Q4510" s="61" t="s">
        <v>88</v>
      </c>
    </row>
    <row r="4511" spans="8:17" x14ac:dyDescent="0.25">
      <c r="H4511" s="59">
        <v>4197</v>
      </c>
      <c r="I4511" s="59" t="s">
        <v>69</v>
      </c>
      <c r="J4511" s="59">
        <v>5961505</v>
      </c>
      <c r="K4511" s="59" t="s">
        <v>5075</v>
      </c>
      <c r="L4511" s="61" t="s">
        <v>81</v>
      </c>
      <c r="M4511" s="61">
        <f>VLOOKUP(H4511,zdroj!C:F,4,0)</f>
        <v>0</v>
      </c>
      <c r="N4511" s="61" t="str">
        <f t="shared" si="140"/>
        <v>-</v>
      </c>
      <c r="P4511" s="73" t="str">
        <f t="shared" si="141"/>
        <v/>
      </c>
      <c r="Q4511" s="61" t="s">
        <v>88</v>
      </c>
    </row>
    <row r="4512" spans="8:17" x14ac:dyDescent="0.25">
      <c r="H4512" s="59">
        <v>4197</v>
      </c>
      <c r="I4512" s="59" t="s">
        <v>69</v>
      </c>
      <c r="J4512" s="59">
        <v>5961513</v>
      </c>
      <c r="K4512" s="59" t="s">
        <v>5076</v>
      </c>
      <c r="L4512" s="61" t="s">
        <v>81</v>
      </c>
      <c r="M4512" s="61">
        <f>VLOOKUP(H4512,zdroj!C:F,4,0)</f>
        <v>0</v>
      </c>
      <c r="N4512" s="61" t="str">
        <f t="shared" si="140"/>
        <v>-</v>
      </c>
      <c r="P4512" s="73" t="str">
        <f t="shared" si="141"/>
        <v/>
      </c>
      <c r="Q4512" s="61" t="s">
        <v>88</v>
      </c>
    </row>
    <row r="4513" spans="8:17" x14ac:dyDescent="0.25">
      <c r="H4513" s="59">
        <v>4197</v>
      </c>
      <c r="I4513" s="59" t="s">
        <v>69</v>
      </c>
      <c r="J4513" s="59">
        <v>5961521</v>
      </c>
      <c r="K4513" s="59" t="s">
        <v>5077</v>
      </c>
      <c r="L4513" s="61" t="s">
        <v>81</v>
      </c>
      <c r="M4513" s="61">
        <f>VLOOKUP(H4513,zdroj!C:F,4,0)</f>
        <v>0</v>
      </c>
      <c r="N4513" s="61" t="str">
        <f t="shared" si="140"/>
        <v>-</v>
      </c>
      <c r="P4513" s="73" t="str">
        <f t="shared" si="141"/>
        <v/>
      </c>
      <c r="Q4513" s="61" t="s">
        <v>88</v>
      </c>
    </row>
    <row r="4514" spans="8:17" x14ac:dyDescent="0.25">
      <c r="H4514" s="59">
        <v>4197</v>
      </c>
      <c r="I4514" s="59" t="s">
        <v>69</v>
      </c>
      <c r="J4514" s="59">
        <v>5961530</v>
      </c>
      <c r="K4514" s="59" t="s">
        <v>5078</v>
      </c>
      <c r="L4514" s="61" t="s">
        <v>81</v>
      </c>
      <c r="M4514" s="61">
        <f>VLOOKUP(H4514,zdroj!C:F,4,0)</f>
        <v>0</v>
      </c>
      <c r="N4514" s="61" t="str">
        <f t="shared" si="140"/>
        <v>-</v>
      </c>
      <c r="P4514" s="73" t="str">
        <f t="shared" si="141"/>
        <v/>
      </c>
      <c r="Q4514" s="61" t="s">
        <v>88</v>
      </c>
    </row>
    <row r="4515" spans="8:17" x14ac:dyDescent="0.25">
      <c r="H4515" s="59">
        <v>4197</v>
      </c>
      <c r="I4515" s="59" t="s">
        <v>69</v>
      </c>
      <c r="J4515" s="59">
        <v>5961548</v>
      </c>
      <c r="K4515" s="59" t="s">
        <v>5079</v>
      </c>
      <c r="L4515" s="61" t="s">
        <v>81</v>
      </c>
      <c r="M4515" s="61">
        <f>VLOOKUP(H4515,zdroj!C:F,4,0)</f>
        <v>0</v>
      </c>
      <c r="N4515" s="61" t="str">
        <f t="shared" si="140"/>
        <v>-</v>
      </c>
      <c r="P4515" s="73" t="str">
        <f t="shared" si="141"/>
        <v/>
      </c>
      <c r="Q4515" s="61" t="s">
        <v>88</v>
      </c>
    </row>
    <row r="4516" spans="8:17" x14ac:dyDescent="0.25">
      <c r="H4516" s="59">
        <v>4197</v>
      </c>
      <c r="I4516" s="59" t="s">
        <v>69</v>
      </c>
      <c r="J4516" s="59">
        <v>5961556</v>
      </c>
      <c r="K4516" s="59" t="s">
        <v>5080</v>
      </c>
      <c r="L4516" s="61" t="s">
        <v>81</v>
      </c>
      <c r="M4516" s="61">
        <f>VLOOKUP(H4516,zdroj!C:F,4,0)</f>
        <v>0</v>
      </c>
      <c r="N4516" s="61" t="str">
        <f t="shared" si="140"/>
        <v>-</v>
      </c>
      <c r="P4516" s="73" t="str">
        <f t="shared" si="141"/>
        <v/>
      </c>
      <c r="Q4516" s="61" t="s">
        <v>88</v>
      </c>
    </row>
    <row r="4517" spans="8:17" x14ac:dyDescent="0.25">
      <c r="H4517" s="59">
        <v>4197</v>
      </c>
      <c r="I4517" s="59" t="s">
        <v>69</v>
      </c>
      <c r="J4517" s="59">
        <v>5961564</v>
      </c>
      <c r="K4517" s="59" t="s">
        <v>5081</v>
      </c>
      <c r="L4517" s="61" t="s">
        <v>81</v>
      </c>
      <c r="M4517" s="61">
        <f>VLOOKUP(H4517,zdroj!C:F,4,0)</f>
        <v>0</v>
      </c>
      <c r="N4517" s="61" t="str">
        <f t="shared" si="140"/>
        <v>-</v>
      </c>
      <c r="P4517" s="73" t="str">
        <f t="shared" si="141"/>
        <v/>
      </c>
      <c r="Q4517" s="61" t="s">
        <v>88</v>
      </c>
    </row>
    <row r="4518" spans="8:17" x14ac:dyDescent="0.25">
      <c r="H4518" s="59">
        <v>4197</v>
      </c>
      <c r="I4518" s="59" t="s">
        <v>69</v>
      </c>
      <c r="J4518" s="59">
        <v>5961572</v>
      </c>
      <c r="K4518" s="59" t="s">
        <v>5082</v>
      </c>
      <c r="L4518" s="61" t="s">
        <v>81</v>
      </c>
      <c r="M4518" s="61">
        <f>VLOOKUP(H4518,zdroj!C:F,4,0)</f>
        <v>0</v>
      </c>
      <c r="N4518" s="61" t="str">
        <f t="shared" si="140"/>
        <v>-</v>
      </c>
      <c r="P4518" s="73" t="str">
        <f t="shared" si="141"/>
        <v/>
      </c>
      <c r="Q4518" s="61" t="s">
        <v>88</v>
      </c>
    </row>
    <row r="4519" spans="8:17" x14ac:dyDescent="0.25">
      <c r="H4519" s="59">
        <v>4197</v>
      </c>
      <c r="I4519" s="59" t="s">
        <v>69</v>
      </c>
      <c r="J4519" s="59">
        <v>5961581</v>
      </c>
      <c r="K4519" s="59" t="s">
        <v>5083</v>
      </c>
      <c r="L4519" s="61" t="s">
        <v>81</v>
      </c>
      <c r="M4519" s="61">
        <f>VLOOKUP(H4519,zdroj!C:F,4,0)</f>
        <v>0</v>
      </c>
      <c r="N4519" s="61" t="str">
        <f t="shared" si="140"/>
        <v>-</v>
      </c>
      <c r="P4519" s="73" t="str">
        <f t="shared" si="141"/>
        <v/>
      </c>
      <c r="Q4519" s="61" t="s">
        <v>88</v>
      </c>
    </row>
    <row r="4520" spans="8:17" x14ac:dyDescent="0.25">
      <c r="H4520" s="59">
        <v>4197</v>
      </c>
      <c r="I4520" s="59" t="s">
        <v>69</v>
      </c>
      <c r="J4520" s="59">
        <v>5961599</v>
      </c>
      <c r="K4520" s="59" t="s">
        <v>5084</v>
      </c>
      <c r="L4520" s="61" t="s">
        <v>81</v>
      </c>
      <c r="M4520" s="61">
        <f>VLOOKUP(H4520,zdroj!C:F,4,0)</f>
        <v>0</v>
      </c>
      <c r="N4520" s="61" t="str">
        <f t="shared" si="140"/>
        <v>-</v>
      </c>
      <c r="P4520" s="73" t="str">
        <f t="shared" si="141"/>
        <v/>
      </c>
      <c r="Q4520" s="61" t="s">
        <v>88</v>
      </c>
    </row>
    <row r="4521" spans="8:17" x14ac:dyDescent="0.25">
      <c r="H4521" s="59">
        <v>4197</v>
      </c>
      <c r="I4521" s="59" t="s">
        <v>69</v>
      </c>
      <c r="J4521" s="59">
        <v>5961602</v>
      </c>
      <c r="K4521" s="59" t="s">
        <v>5085</v>
      </c>
      <c r="L4521" s="61" t="s">
        <v>81</v>
      </c>
      <c r="M4521" s="61">
        <f>VLOOKUP(H4521,zdroj!C:F,4,0)</f>
        <v>0</v>
      </c>
      <c r="N4521" s="61" t="str">
        <f t="shared" si="140"/>
        <v>-</v>
      </c>
      <c r="P4521" s="73" t="str">
        <f t="shared" si="141"/>
        <v/>
      </c>
      <c r="Q4521" s="61" t="s">
        <v>88</v>
      </c>
    </row>
    <row r="4522" spans="8:17" x14ac:dyDescent="0.25">
      <c r="H4522" s="59">
        <v>4197</v>
      </c>
      <c r="I4522" s="59" t="s">
        <v>69</v>
      </c>
      <c r="J4522" s="59">
        <v>5961611</v>
      </c>
      <c r="K4522" s="59" t="s">
        <v>5086</v>
      </c>
      <c r="L4522" s="61" t="s">
        <v>81</v>
      </c>
      <c r="M4522" s="61">
        <f>VLOOKUP(H4522,zdroj!C:F,4,0)</f>
        <v>0</v>
      </c>
      <c r="N4522" s="61" t="str">
        <f t="shared" si="140"/>
        <v>-</v>
      </c>
      <c r="P4522" s="73" t="str">
        <f t="shared" si="141"/>
        <v/>
      </c>
      <c r="Q4522" s="61" t="s">
        <v>88</v>
      </c>
    </row>
    <row r="4523" spans="8:17" x14ac:dyDescent="0.25">
      <c r="H4523" s="59">
        <v>4197</v>
      </c>
      <c r="I4523" s="59" t="s">
        <v>69</v>
      </c>
      <c r="J4523" s="59">
        <v>5961629</v>
      </c>
      <c r="K4523" s="59" t="s">
        <v>5087</v>
      </c>
      <c r="L4523" s="61" t="s">
        <v>81</v>
      </c>
      <c r="M4523" s="61">
        <f>VLOOKUP(H4523,zdroj!C:F,4,0)</f>
        <v>0</v>
      </c>
      <c r="N4523" s="61" t="str">
        <f t="shared" si="140"/>
        <v>-</v>
      </c>
      <c r="P4523" s="73" t="str">
        <f t="shared" si="141"/>
        <v/>
      </c>
      <c r="Q4523" s="61" t="s">
        <v>88</v>
      </c>
    </row>
    <row r="4524" spans="8:17" x14ac:dyDescent="0.25">
      <c r="H4524" s="59">
        <v>4197</v>
      </c>
      <c r="I4524" s="59" t="s">
        <v>69</v>
      </c>
      <c r="J4524" s="59">
        <v>5961637</v>
      </c>
      <c r="K4524" s="59" t="s">
        <v>5088</v>
      </c>
      <c r="L4524" s="61" t="s">
        <v>81</v>
      </c>
      <c r="M4524" s="61">
        <f>VLOOKUP(H4524,zdroj!C:F,4,0)</f>
        <v>0</v>
      </c>
      <c r="N4524" s="61" t="str">
        <f t="shared" si="140"/>
        <v>-</v>
      </c>
      <c r="P4524" s="73" t="str">
        <f t="shared" si="141"/>
        <v/>
      </c>
      <c r="Q4524" s="61" t="s">
        <v>88</v>
      </c>
    </row>
    <row r="4525" spans="8:17" x14ac:dyDescent="0.25">
      <c r="H4525" s="59">
        <v>4197</v>
      </c>
      <c r="I4525" s="59" t="s">
        <v>69</v>
      </c>
      <c r="J4525" s="59">
        <v>5961645</v>
      </c>
      <c r="K4525" s="59" t="s">
        <v>5089</v>
      </c>
      <c r="L4525" s="61" t="s">
        <v>81</v>
      </c>
      <c r="M4525" s="61">
        <f>VLOOKUP(H4525,zdroj!C:F,4,0)</f>
        <v>0</v>
      </c>
      <c r="N4525" s="61" t="str">
        <f t="shared" si="140"/>
        <v>-</v>
      </c>
      <c r="P4525" s="73" t="str">
        <f t="shared" si="141"/>
        <v/>
      </c>
      <c r="Q4525" s="61" t="s">
        <v>86</v>
      </c>
    </row>
    <row r="4526" spans="8:17" x14ac:dyDescent="0.25">
      <c r="H4526" s="59">
        <v>4197</v>
      </c>
      <c r="I4526" s="59" t="s">
        <v>69</v>
      </c>
      <c r="J4526" s="59">
        <v>5961653</v>
      </c>
      <c r="K4526" s="59" t="s">
        <v>5090</v>
      </c>
      <c r="L4526" s="61" t="s">
        <v>81</v>
      </c>
      <c r="M4526" s="61">
        <f>VLOOKUP(H4526,zdroj!C:F,4,0)</f>
        <v>0</v>
      </c>
      <c r="N4526" s="61" t="str">
        <f t="shared" si="140"/>
        <v>-</v>
      </c>
      <c r="P4526" s="73" t="str">
        <f t="shared" si="141"/>
        <v/>
      </c>
      <c r="Q4526" s="61" t="s">
        <v>86</v>
      </c>
    </row>
    <row r="4527" spans="8:17" x14ac:dyDescent="0.25">
      <c r="H4527" s="59">
        <v>4197</v>
      </c>
      <c r="I4527" s="59" t="s">
        <v>69</v>
      </c>
      <c r="J4527" s="59">
        <v>5961661</v>
      </c>
      <c r="K4527" s="59" t="s">
        <v>5091</v>
      </c>
      <c r="L4527" s="61" t="s">
        <v>81</v>
      </c>
      <c r="M4527" s="61">
        <f>VLOOKUP(H4527,zdroj!C:F,4,0)</f>
        <v>0</v>
      </c>
      <c r="N4527" s="61" t="str">
        <f t="shared" si="140"/>
        <v>-</v>
      </c>
      <c r="P4527" s="73" t="str">
        <f t="shared" si="141"/>
        <v/>
      </c>
      <c r="Q4527" s="61" t="s">
        <v>86</v>
      </c>
    </row>
    <row r="4528" spans="8:17" x14ac:dyDescent="0.25">
      <c r="H4528" s="59">
        <v>4197</v>
      </c>
      <c r="I4528" s="59" t="s">
        <v>69</v>
      </c>
      <c r="J4528" s="59">
        <v>5961670</v>
      </c>
      <c r="K4528" s="59" t="s">
        <v>5092</v>
      </c>
      <c r="L4528" s="61" t="s">
        <v>81</v>
      </c>
      <c r="M4528" s="61">
        <f>VLOOKUP(H4528,zdroj!C:F,4,0)</f>
        <v>0</v>
      </c>
      <c r="N4528" s="61" t="str">
        <f t="shared" si="140"/>
        <v>-</v>
      </c>
      <c r="P4528" s="73" t="str">
        <f t="shared" si="141"/>
        <v/>
      </c>
      <c r="Q4528" s="61" t="s">
        <v>86</v>
      </c>
    </row>
    <row r="4529" spans="8:17" x14ac:dyDescent="0.25">
      <c r="H4529" s="59">
        <v>4197</v>
      </c>
      <c r="I4529" s="59" t="s">
        <v>69</v>
      </c>
      <c r="J4529" s="59">
        <v>5961688</v>
      </c>
      <c r="K4529" s="59" t="s">
        <v>5093</v>
      </c>
      <c r="L4529" s="61" t="s">
        <v>81</v>
      </c>
      <c r="M4529" s="61">
        <f>VLOOKUP(H4529,zdroj!C:F,4,0)</f>
        <v>0</v>
      </c>
      <c r="N4529" s="61" t="str">
        <f t="shared" si="140"/>
        <v>-</v>
      </c>
      <c r="P4529" s="73" t="str">
        <f t="shared" si="141"/>
        <v/>
      </c>
      <c r="Q4529" s="61" t="s">
        <v>86</v>
      </c>
    </row>
    <row r="4530" spans="8:17" x14ac:dyDescent="0.25">
      <c r="H4530" s="59">
        <v>4197</v>
      </c>
      <c r="I4530" s="59" t="s">
        <v>69</v>
      </c>
      <c r="J4530" s="59">
        <v>5961696</v>
      </c>
      <c r="K4530" s="59" t="s">
        <v>5094</v>
      </c>
      <c r="L4530" s="61" t="s">
        <v>81</v>
      </c>
      <c r="M4530" s="61">
        <f>VLOOKUP(H4530,zdroj!C:F,4,0)</f>
        <v>0</v>
      </c>
      <c r="N4530" s="61" t="str">
        <f t="shared" si="140"/>
        <v>-</v>
      </c>
      <c r="P4530" s="73" t="str">
        <f t="shared" si="141"/>
        <v/>
      </c>
      <c r="Q4530" s="61" t="s">
        <v>86</v>
      </c>
    </row>
    <row r="4531" spans="8:17" x14ac:dyDescent="0.25">
      <c r="H4531" s="59">
        <v>4197</v>
      </c>
      <c r="I4531" s="59" t="s">
        <v>69</v>
      </c>
      <c r="J4531" s="59">
        <v>5961700</v>
      </c>
      <c r="K4531" s="59" t="s">
        <v>5095</v>
      </c>
      <c r="L4531" s="61" t="s">
        <v>81</v>
      </c>
      <c r="M4531" s="61">
        <f>VLOOKUP(H4531,zdroj!C:F,4,0)</f>
        <v>0</v>
      </c>
      <c r="N4531" s="61" t="str">
        <f t="shared" si="140"/>
        <v>-</v>
      </c>
      <c r="P4531" s="73" t="str">
        <f t="shared" si="141"/>
        <v/>
      </c>
      <c r="Q4531" s="61" t="s">
        <v>88</v>
      </c>
    </row>
    <row r="4532" spans="8:17" x14ac:dyDescent="0.25">
      <c r="H4532" s="59">
        <v>4197</v>
      </c>
      <c r="I4532" s="59" t="s">
        <v>69</v>
      </c>
      <c r="J4532" s="59">
        <v>5961718</v>
      </c>
      <c r="K4532" s="59" t="s">
        <v>5096</v>
      </c>
      <c r="L4532" s="61" t="s">
        <v>81</v>
      </c>
      <c r="M4532" s="61">
        <f>VLOOKUP(H4532,zdroj!C:F,4,0)</f>
        <v>0</v>
      </c>
      <c r="N4532" s="61" t="str">
        <f t="shared" si="140"/>
        <v>-</v>
      </c>
      <c r="P4532" s="73" t="str">
        <f t="shared" si="141"/>
        <v/>
      </c>
      <c r="Q4532" s="61" t="s">
        <v>86</v>
      </c>
    </row>
    <row r="4533" spans="8:17" x14ac:dyDescent="0.25">
      <c r="H4533" s="59">
        <v>4197</v>
      </c>
      <c r="I4533" s="59" t="s">
        <v>69</v>
      </c>
      <c r="J4533" s="59">
        <v>5961726</v>
      </c>
      <c r="K4533" s="59" t="s">
        <v>5097</v>
      </c>
      <c r="L4533" s="61" t="s">
        <v>81</v>
      </c>
      <c r="M4533" s="61">
        <f>VLOOKUP(H4533,zdroj!C:F,4,0)</f>
        <v>0</v>
      </c>
      <c r="N4533" s="61" t="str">
        <f t="shared" si="140"/>
        <v>-</v>
      </c>
      <c r="P4533" s="73" t="str">
        <f t="shared" si="141"/>
        <v/>
      </c>
      <c r="Q4533" s="61" t="s">
        <v>86</v>
      </c>
    </row>
    <row r="4534" spans="8:17" x14ac:dyDescent="0.25">
      <c r="H4534" s="59">
        <v>4197</v>
      </c>
      <c r="I4534" s="59" t="s">
        <v>69</v>
      </c>
      <c r="J4534" s="59">
        <v>5961734</v>
      </c>
      <c r="K4534" s="59" t="s">
        <v>5098</v>
      </c>
      <c r="L4534" s="61" t="s">
        <v>81</v>
      </c>
      <c r="M4534" s="61">
        <f>VLOOKUP(H4534,zdroj!C:F,4,0)</f>
        <v>0</v>
      </c>
      <c r="N4534" s="61" t="str">
        <f t="shared" si="140"/>
        <v>-</v>
      </c>
      <c r="P4534" s="73" t="str">
        <f t="shared" si="141"/>
        <v/>
      </c>
      <c r="Q4534" s="61" t="s">
        <v>86</v>
      </c>
    </row>
    <row r="4535" spans="8:17" x14ac:dyDescent="0.25">
      <c r="H4535" s="59">
        <v>4197</v>
      </c>
      <c r="I4535" s="59" t="s">
        <v>69</v>
      </c>
      <c r="J4535" s="59">
        <v>5961742</v>
      </c>
      <c r="K4535" s="59" t="s">
        <v>5099</v>
      </c>
      <c r="L4535" s="61" t="s">
        <v>81</v>
      </c>
      <c r="M4535" s="61">
        <f>VLOOKUP(H4535,zdroj!C:F,4,0)</f>
        <v>0</v>
      </c>
      <c r="N4535" s="61" t="str">
        <f t="shared" si="140"/>
        <v>-</v>
      </c>
      <c r="P4535" s="73" t="str">
        <f t="shared" si="141"/>
        <v/>
      </c>
      <c r="Q4535" s="61" t="s">
        <v>86</v>
      </c>
    </row>
    <row r="4536" spans="8:17" x14ac:dyDescent="0.25">
      <c r="H4536" s="59">
        <v>4197</v>
      </c>
      <c r="I4536" s="59" t="s">
        <v>69</v>
      </c>
      <c r="J4536" s="59">
        <v>5961751</v>
      </c>
      <c r="K4536" s="59" t="s">
        <v>5100</v>
      </c>
      <c r="L4536" s="61" t="s">
        <v>81</v>
      </c>
      <c r="M4536" s="61">
        <f>VLOOKUP(H4536,zdroj!C:F,4,0)</f>
        <v>0</v>
      </c>
      <c r="N4536" s="61" t="str">
        <f t="shared" si="140"/>
        <v>-</v>
      </c>
      <c r="P4536" s="73" t="str">
        <f t="shared" si="141"/>
        <v/>
      </c>
      <c r="Q4536" s="61" t="s">
        <v>86</v>
      </c>
    </row>
    <row r="4537" spans="8:17" x14ac:dyDescent="0.25">
      <c r="H4537" s="59">
        <v>4197</v>
      </c>
      <c r="I4537" s="59" t="s">
        <v>69</v>
      </c>
      <c r="J4537" s="59">
        <v>5961769</v>
      </c>
      <c r="K4537" s="59" t="s">
        <v>5101</v>
      </c>
      <c r="L4537" s="61" t="s">
        <v>81</v>
      </c>
      <c r="M4537" s="61">
        <f>VLOOKUP(H4537,zdroj!C:F,4,0)</f>
        <v>0</v>
      </c>
      <c r="N4537" s="61" t="str">
        <f t="shared" si="140"/>
        <v>-</v>
      </c>
      <c r="P4537" s="73" t="str">
        <f t="shared" si="141"/>
        <v/>
      </c>
      <c r="Q4537" s="61" t="s">
        <v>86</v>
      </c>
    </row>
    <row r="4538" spans="8:17" x14ac:dyDescent="0.25">
      <c r="H4538" s="59">
        <v>4197</v>
      </c>
      <c r="I4538" s="59" t="s">
        <v>69</v>
      </c>
      <c r="J4538" s="59">
        <v>5961777</v>
      </c>
      <c r="K4538" s="59" t="s">
        <v>5102</v>
      </c>
      <c r="L4538" s="61" t="s">
        <v>81</v>
      </c>
      <c r="M4538" s="61">
        <f>VLOOKUP(H4538,zdroj!C:F,4,0)</f>
        <v>0</v>
      </c>
      <c r="N4538" s="61" t="str">
        <f t="shared" si="140"/>
        <v>-</v>
      </c>
      <c r="P4538" s="73" t="str">
        <f t="shared" si="141"/>
        <v/>
      </c>
      <c r="Q4538" s="61" t="s">
        <v>86</v>
      </c>
    </row>
    <row r="4539" spans="8:17" x14ac:dyDescent="0.25">
      <c r="H4539" s="59">
        <v>4197</v>
      </c>
      <c r="I4539" s="59" t="s">
        <v>69</v>
      </c>
      <c r="J4539" s="59">
        <v>5961785</v>
      </c>
      <c r="K4539" s="59" t="s">
        <v>5103</v>
      </c>
      <c r="L4539" s="61" t="s">
        <v>81</v>
      </c>
      <c r="M4539" s="61">
        <f>VLOOKUP(H4539,zdroj!C:F,4,0)</f>
        <v>0</v>
      </c>
      <c r="N4539" s="61" t="str">
        <f t="shared" si="140"/>
        <v>-</v>
      </c>
      <c r="P4539" s="73" t="str">
        <f t="shared" si="141"/>
        <v/>
      </c>
      <c r="Q4539" s="61" t="s">
        <v>86</v>
      </c>
    </row>
    <row r="4540" spans="8:17" x14ac:dyDescent="0.25">
      <c r="H4540" s="59">
        <v>4197</v>
      </c>
      <c r="I4540" s="59" t="s">
        <v>69</v>
      </c>
      <c r="J4540" s="59">
        <v>5961793</v>
      </c>
      <c r="K4540" s="59" t="s">
        <v>5104</v>
      </c>
      <c r="L4540" s="61" t="s">
        <v>81</v>
      </c>
      <c r="M4540" s="61">
        <f>VLOOKUP(H4540,zdroj!C:F,4,0)</f>
        <v>0</v>
      </c>
      <c r="N4540" s="61" t="str">
        <f t="shared" si="140"/>
        <v>-</v>
      </c>
      <c r="P4540" s="73" t="str">
        <f t="shared" si="141"/>
        <v/>
      </c>
      <c r="Q4540" s="61" t="s">
        <v>86</v>
      </c>
    </row>
    <row r="4541" spans="8:17" x14ac:dyDescent="0.25">
      <c r="H4541" s="59">
        <v>4197</v>
      </c>
      <c r="I4541" s="59" t="s">
        <v>69</v>
      </c>
      <c r="J4541" s="59">
        <v>5961807</v>
      </c>
      <c r="K4541" s="59" t="s">
        <v>5105</v>
      </c>
      <c r="L4541" s="61" t="s">
        <v>81</v>
      </c>
      <c r="M4541" s="61">
        <f>VLOOKUP(H4541,zdroj!C:F,4,0)</f>
        <v>0</v>
      </c>
      <c r="N4541" s="61" t="str">
        <f t="shared" si="140"/>
        <v>-</v>
      </c>
      <c r="P4541" s="73" t="str">
        <f t="shared" si="141"/>
        <v/>
      </c>
      <c r="Q4541" s="61" t="s">
        <v>88</v>
      </c>
    </row>
    <row r="4542" spans="8:17" x14ac:dyDescent="0.25">
      <c r="H4542" s="59">
        <v>4197</v>
      </c>
      <c r="I4542" s="59" t="s">
        <v>69</v>
      </c>
      <c r="J4542" s="59">
        <v>5961815</v>
      </c>
      <c r="K4542" s="59" t="s">
        <v>5106</v>
      </c>
      <c r="L4542" s="61" t="s">
        <v>81</v>
      </c>
      <c r="M4542" s="61">
        <f>VLOOKUP(H4542,zdroj!C:F,4,0)</f>
        <v>0</v>
      </c>
      <c r="N4542" s="61" t="str">
        <f t="shared" si="140"/>
        <v>-</v>
      </c>
      <c r="P4542" s="73" t="str">
        <f t="shared" si="141"/>
        <v/>
      </c>
      <c r="Q4542" s="61" t="s">
        <v>88</v>
      </c>
    </row>
    <row r="4543" spans="8:17" x14ac:dyDescent="0.25">
      <c r="H4543" s="59">
        <v>4197</v>
      </c>
      <c r="I4543" s="59" t="s">
        <v>69</v>
      </c>
      <c r="J4543" s="59">
        <v>5961823</v>
      </c>
      <c r="K4543" s="59" t="s">
        <v>5107</v>
      </c>
      <c r="L4543" s="61" t="s">
        <v>81</v>
      </c>
      <c r="M4543" s="61">
        <f>VLOOKUP(H4543,zdroj!C:F,4,0)</f>
        <v>0</v>
      </c>
      <c r="N4543" s="61" t="str">
        <f t="shared" si="140"/>
        <v>-</v>
      </c>
      <c r="P4543" s="73" t="str">
        <f t="shared" si="141"/>
        <v/>
      </c>
      <c r="Q4543" s="61" t="s">
        <v>86</v>
      </c>
    </row>
    <row r="4544" spans="8:17" x14ac:dyDescent="0.25">
      <c r="H4544" s="59">
        <v>4197</v>
      </c>
      <c r="I4544" s="59" t="s">
        <v>69</v>
      </c>
      <c r="J4544" s="59">
        <v>5961831</v>
      </c>
      <c r="K4544" s="59" t="s">
        <v>5108</v>
      </c>
      <c r="L4544" s="61" t="s">
        <v>81</v>
      </c>
      <c r="M4544" s="61">
        <f>VLOOKUP(H4544,zdroj!C:F,4,0)</f>
        <v>0</v>
      </c>
      <c r="N4544" s="61" t="str">
        <f t="shared" si="140"/>
        <v>-</v>
      </c>
      <c r="P4544" s="73" t="str">
        <f t="shared" si="141"/>
        <v/>
      </c>
      <c r="Q4544" s="61" t="s">
        <v>86</v>
      </c>
    </row>
    <row r="4545" spans="8:17" x14ac:dyDescent="0.25">
      <c r="H4545" s="59">
        <v>4197</v>
      </c>
      <c r="I4545" s="59" t="s">
        <v>69</v>
      </c>
      <c r="J4545" s="59">
        <v>5961840</v>
      </c>
      <c r="K4545" s="59" t="s">
        <v>5109</v>
      </c>
      <c r="L4545" s="61" t="s">
        <v>81</v>
      </c>
      <c r="M4545" s="61">
        <f>VLOOKUP(H4545,zdroj!C:F,4,0)</f>
        <v>0</v>
      </c>
      <c r="N4545" s="61" t="str">
        <f t="shared" si="140"/>
        <v>-</v>
      </c>
      <c r="P4545" s="73" t="str">
        <f t="shared" si="141"/>
        <v/>
      </c>
      <c r="Q4545" s="61" t="s">
        <v>88</v>
      </c>
    </row>
    <row r="4546" spans="8:17" x14ac:dyDescent="0.25">
      <c r="H4546" s="59">
        <v>4197</v>
      </c>
      <c r="I4546" s="59" t="s">
        <v>69</v>
      </c>
      <c r="J4546" s="59">
        <v>5961858</v>
      </c>
      <c r="K4546" s="59" t="s">
        <v>5110</v>
      </c>
      <c r="L4546" s="61" t="s">
        <v>81</v>
      </c>
      <c r="M4546" s="61">
        <f>VLOOKUP(H4546,zdroj!C:F,4,0)</f>
        <v>0</v>
      </c>
      <c r="N4546" s="61" t="str">
        <f t="shared" si="140"/>
        <v>-</v>
      </c>
      <c r="P4546" s="73" t="str">
        <f t="shared" si="141"/>
        <v/>
      </c>
      <c r="Q4546" s="61" t="s">
        <v>88</v>
      </c>
    </row>
    <row r="4547" spans="8:17" x14ac:dyDescent="0.25">
      <c r="H4547" s="59">
        <v>4197</v>
      </c>
      <c r="I4547" s="59" t="s">
        <v>69</v>
      </c>
      <c r="J4547" s="59">
        <v>5961866</v>
      </c>
      <c r="K4547" s="59" t="s">
        <v>5111</v>
      </c>
      <c r="L4547" s="61" t="s">
        <v>81</v>
      </c>
      <c r="M4547" s="61">
        <f>VLOOKUP(H4547,zdroj!C:F,4,0)</f>
        <v>0</v>
      </c>
      <c r="N4547" s="61" t="str">
        <f t="shared" si="140"/>
        <v>-</v>
      </c>
      <c r="P4547" s="73" t="str">
        <f t="shared" si="141"/>
        <v/>
      </c>
      <c r="Q4547" s="61" t="s">
        <v>88</v>
      </c>
    </row>
    <row r="4548" spans="8:17" x14ac:dyDescent="0.25">
      <c r="H4548" s="59">
        <v>4197</v>
      </c>
      <c r="I4548" s="59" t="s">
        <v>69</v>
      </c>
      <c r="J4548" s="59">
        <v>5961874</v>
      </c>
      <c r="K4548" s="59" t="s">
        <v>5112</v>
      </c>
      <c r="L4548" s="61" t="s">
        <v>81</v>
      </c>
      <c r="M4548" s="61">
        <f>VLOOKUP(H4548,zdroj!C:F,4,0)</f>
        <v>0</v>
      </c>
      <c r="N4548" s="61" t="str">
        <f t="shared" si="140"/>
        <v>-</v>
      </c>
      <c r="P4548" s="73" t="str">
        <f t="shared" si="141"/>
        <v/>
      </c>
      <c r="Q4548" s="61" t="s">
        <v>86</v>
      </c>
    </row>
    <row r="4549" spans="8:17" x14ac:dyDescent="0.25">
      <c r="H4549" s="59">
        <v>4197</v>
      </c>
      <c r="I4549" s="59" t="s">
        <v>69</v>
      </c>
      <c r="J4549" s="59">
        <v>5961882</v>
      </c>
      <c r="K4549" s="59" t="s">
        <v>5113</v>
      </c>
      <c r="L4549" s="61" t="s">
        <v>81</v>
      </c>
      <c r="M4549" s="61">
        <f>VLOOKUP(H4549,zdroj!C:F,4,0)</f>
        <v>0</v>
      </c>
      <c r="N4549" s="61" t="str">
        <f t="shared" si="140"/>
        <v>-</v>
      </c>
      <c r="P4549" s="73" t="str">
        <f t="shared" si="141"/>
        <v/>
      </c>
      <c r="Q4549" s="61" t="s">
        <v>86</v>
      </c>
    </row>
    <row r="4550" spans="8:17" x14ac:dyDescent="0.25">
      <c r="H4550" s="59">
        <v>4197</v>
      </c>
      <c r="I4550" s="59" t="s">
        <v>69</v>
      </c>
      <c r="J4550" s="59">
        <v>5961891</v>
      </c>
      <c r="K4550" s="59" t="s">
        <v>5114</v>
      </c>
      <c r="L4550" s="61" t="s">
        <v>81</v>
      </c>
      <c r="M4550" s="61">
        <f>VLOOKUP(H4550,zdroj!C:F,4,0)</f>
        <v>0</v>
      </c>
      <c r="N4550" s="61" t="str">
        <f t="shared" si="140"/>
        <v>-</v>
      </c>
      <c r="P4550" s="73" t="str">
        <f t="shared" si="141"/>
        <v/>
      </c>
      <c r="Q4550" s="61" t="s">
        <v>86</v>
      </c>
    </row>
    <row r="4551" spans="8:17" x14ac:dyDescent="0.25">
      <c r="H4551" s="59">
        <v>4197</v>
      </c>
      <c r="I4551" s="59" t="s">
        <v>69</v>
      </c>
      <c r="J4551" s="59">
        <v>5961904</v>
      </c>
      <c r="K4551" s="59" t="s">
        <v>5115</v>
      </c>
      <c r="L4551" s="61" t="s">
        <v>81</v>
      </c>
      <c r="M4551" s="61">
        <f>VLOOKUP(H4551,zdroj!C:F,4,0)</f>
        <v>0</v>
      </c>
      <c r="N4551" s="61" t="str">
        <f t="shared" ref="N4551:N4614" si="142">IF(M4551="A",IF(L4551="katA","katB",L4551),L4551)</f>
        <v>-</v>
      </c>
      <c r="P4551" s="73" t="str">
        <f t="shared" ref="P4551:P4614" si="143">IF(O4551="A",1,"")</f>
        <v/>
      </c>
      <c r="Q4551" s="61" t="s">
        <v>86</v>
      </c>
    </row>
    <row r="4552" spans="8:17" x14ac:dyDescent="0.25">
      <c r="H4552" s="59">
        <v>4197</v>
      </c>
      <c r="I4552" s="59" t="s">
        <v>69</v>
      </c>
      <c r="J4552" s="59">
        <v>5961912</v>
      </c>
      <c r="K4552" s="59" t="s">
        <v>5116</v>
      </c>
      <c r="L4552" s="61" t="s">
        <v>81</v>
      </c>
      <c r="M4552" s="61">
        <f>VLOOKUP(H4552,zdroj!C:F,4,0)</f>
        <v>0</v>
      </c>
      <c r="N4552" s="61" t="str">
        <f t="shared" si="142"/>
        <v>-</v>
      </c>
      <c r="P4552" s="73" t="str">
        <f t="shared" si="143"/>
        <v/>
      </c>
      <c r="Q4552" s="61" t="s">
        <v>86</v>
      </c>
    </row>
    <row r="4553" spans="8:17" x14ac:dyDescent="0.25">
      <c r="H4553" s="59">
        <v>4197</v>
      </c>
      <c r="I4553" s="59" t="s">
        <v>69</v>
      </c>
      <c r="J4553" s="59">
        <v>5961921</v>
      </c>
      <c r="K4553" s="59" t="s">
        <v>5117</v>
      </c>
      <c r="L4553" s="61" t="s">
        <v>81</v>
      </c>
      <c r="M4553" s="61">
        <f>VLOOKUP(H4553,zdroj!C:F,4,0)</f>
        <v>0</v>
      </c>
      <c r="N4553" s="61" t="str">
        <f t="shared" si="142"/>
        <v>-</v>
      </c>
      <c r="P4553" s="73" t="str">
        <f t="shared" si="143"/>
        <v/>
      </c>
      <c r="Q4553" s="61" t="s">
        <v>88</v>
      </c>
    </row>
    <row r="4554" spans="8:17" x14ac:dyDescent="0.25">
      <c r="H4554" s="59">
        <v>4197</v>
      </c>
      <c r="I4554" s="59" t="s">
        <v>69</v>
      </c>
      <c r="J4554" s="59">
        <v>5961939</v>
      </c>
      <c r="K4554" s="59" t="s">
        <v>5118</v>
      </c>
      <c r="L4554" s="61" t="s">
        <v>81</v>
      </c>
      <c r="M4554" s="61">
        <f>VLOOKUP(H4554,zdroj!C:F,4,0)</f>
        <v>0</v>
      </c>
      <c r="N4554" s="61" t="str">
        <f t="shared" si="142"/>
        <v>-</v>
      </c>
      <c r="P4554" s="73" t="str">
        <f t="shared" si="143"/>
        <v/>
      </c>
      <c r="Q4554" s="61" t="s">
        <v>88</v>
      </c>
    </row>
    <row r="4555" spans="8:17" x14ac:dyDescent="0.25">
      <c r="H4555" s="59">
        <v>4197</v>
      </c>
      <c r="I4555" s="59" t="s">
        <v>69</v>
      </c>
      <c r="J4555" s="59">
        <v>5961947</v>
      </c>
      <c r="K4555" s="59" t="s">
        <v>5119</v>
      </c>
      <c r="L4555" s="61" t="s">
        <v>81</v>
      </c>
      <c r="M4555" s="61">
        <f>VLOOKUP(H4555,zdroj!C:F,4,0)</f>
        <v>0</v>
      </c>
      <c r="N4555" s="61" t="str">
        <f t="shared" si="142"/>
        <v>-</v>
      </c>
      <c r="P4555" s="73" t="str">
        <f t="shared" si="143"/>
        <v/>
      </c>
      <c r="Q4555" s="61" t="s">
        <v>88</v>
      </c>
    </row>
    <row r="4556" spans="8:17" x14ac:dyDescent="0.25">
      <c r="H4556" s="59">
        <v>4197</v>
      </c>
      <c r="I4556" s="59" t="s">
        <v>69</v>
      </c>
      <c r="J4556" s="59">
        <v>5961955</v>
      </c>
      <c r="K4556" s="59" t="s">
        <v>5120</v>
      </c>
      <c r="L4556" s="61" t="s">
        <v>81</v>
      </c>
      <c r="M4556" s="61">
        <f>VLOOKUP(H4556,zdroj!C:F,4,0)</f>
        <v>0</v>
      </c>
      <c r="N4556" s="61" t="str">
        <f t="shared" si="142"/>
        <v>-</v>
      </c>
      <c r="P4556" s="73" t="str">
        <f t="shared" si="143"/>
        <v/>
      </c>
      <c r="Q4556" s="61" t="s">
        <v>86</v>
      </c>
    </row>
    <row r="4557" spans="8:17" x14ac:dyDescent="0.25">
      <c r="H4557" s="59">
        <v>4197</v>
      </c>
      <c r="I4557" s="59" t="s">
        <v>69</v>
      </c>
      <c r="J4557" s="59">
        <v>5961963</v>
      </c>
      <c r="K4557" s="59" t="s">
        <v>5121</v>
      </c>
      <c r="L4557" s="61" t="s">
        <v>81</v>
      </c>
      <c r="M4557" s="61">
        <f>VLOOKUP(H4557,zdroj!C:F,4,0)</f>
        <v>0</v>
      </c>
      <c r="N4557" s="61" t="str">
        <f t="shared" si="142"/>
        <v>-</v>
      </c>
      <c r="P4557" s="73" t="str">
        <f t="shared" si="143"/>
        <v/>
      </c>
      <c r="Q4557" s="61" t="s">
        <v>86</v>
      </c>
    </row>
    <row r="4558" spans="8:17" x14ac:dyDescent="0.25">
      <c r="H4558" s="59">
        <v>4197</v>
      </c>
      <c r="I4558" s="59" t="s">
        <v>69</v>
      </c>
      <c r="J4558" s="59">
        <v>5961971</v>
      </c>
      <c r="K4558" s="59" t="s">
        <v>5122</v>
      </c>
      <c r="L4558" s="61" t="s">
        <v>81</v>
      </c>
      <c r="M4558" s="61">
        <f>VLOOKUP(H4558,zdroj!C:F,4,0)</f>
        <v>0</v>
      </c>
      <c r="N4558" s="61" t="str">
        <f t="shared" si="142"/>
        <v>-</v>
      </c>
      <c r="P4558" s="73" t="str">
        <f t="shared" si="143"/>
        <v/>
      </c>
      <c r="Q4558" s="61" t="s">
        <v>86</v>
      </c>
    </row>
    <row r="4559" spans="8:17" x14ac:dyDescent="0.25">
      <c r="H4559" s="59">
        <v>4197</v>
      </c>
      <c r="I4559" s="59" t="s">
        <v>69</v>
      </c>
      <c r="J4559" s="59">
        <v>5961980</v>
      </c>
      <c r="K4559" s="59" t="s">
        <v>5123</v>
      </c>
      <c r="L4559" s="61" t="s">
        <v>81</v>
      </c>
      <c r="M4559" s="61">
        <f>VLOOKUP(H4559,zdroj!C:F,4,0)</f>
        <v>0</v>
      </c>
      <c r="N4559" s="61" t="str">
        <f t="shared" si="142"/>
        <v>-</v>
      </c>
      <c r="P4559" s="73" t="str">
        <f t="shared" si="143"/>
        <v/>
      </c>
      <c r="Q4559" s="61" t="s">
        <v>86</v>
      </c>
    </row>
    <row r="4560" spans="8:17" x14ac:dyDescent="0.25">
      <c r="H4560" s="59">
        <v>4197</v>
      </c>
      <c r="I4560" s="59" t="s">
        <v>69</v>
      </c>
      <c r="J4560" s="59">
        <v>5961998</v>
      </c>
      <c r="K4560" s="59" t="s">
        <v>5124</v>
      </c>
      <c r="L4560" s="61" t="s">
        <v>81</v>
      </c>
      <c r="M4560" s="61">
        <f>VLOOKUP(H4560,zdroj!C:F,4,0)</f>
        <v>0</v>
      </c>
      <c r="N4560" s="61" t="str">
        <f t="shared" si="142"/>
        <v>-</v>
      </c>
      <c r="P4560" s="73" t="str">
        <f t="shared" si="143"/>
        <v/>
      </c>
      <c r="Q4560" s="61" t="s">
        <v>86</v>
      </c>
    </row>
    <row r="4561" spans="8:17" x14ac:dyDescent="0.25">
      <c r="H4561" s="59">
        <v>4197</v>
      </c>
      <c r="I4561" s="59" t="s">
        <v>69</v>
      </c>
      <c r="J4561" s="59">
        <v>5962005</v>
      </c>
      <c r="K4561" s="59" t="s">
        <v>5125</v>
      </c>
      <c r="L4561" s="61" t="s">
        <v>81</v>
      </c>
      <c r="M4561" s="61">
        <f>VLOOKUP(H4561,zdroj!C:F,4,0)</f>
        <v>0</v>
      </c>
      <c r="N4561" s="61" t="str">
        <f t="shared" si="142"/>
        <v>-</v>
      </c>
      <c r="P4561" s="73" t="str">
        <f t="shared" si="143"/>
        <v/>
      </c>
      <c r="Q4561" s="61" t="s">
        <v>86</v>
      </c>
    </row>
    <row r="4562" spans="8:17" x14ac:dyDescent="0.25">
      <c r="H4562" s="59">
        <v>4197</v>
      </c>
      <c r="I4562" s="59" t="s">
        <v>69</v>
      </c>
      <c r="J4562" s="59">
        <v>5962013</v>
      </c>
      <c r="K4562" s="59" t="s">
        <v>5126</v>
      </c>
      <c r="L4562" s="61" t="s">
        <v>81</v>
      </c>
      <c r="M4562" s="61">
        <f>VLOOKUP(H4562,zdroj!C:F,4,0)</f>
        <v>0</v>
      </c>
      <c r="N4562" s="61" t="str">
        <f t="shared" si="142"/>
        <v>-</v>
      </c>
      <c r="P4562" s="73" t="str">
        <f t="shared" si="143"/>
        <v/>
      </c>
      <c r="Q4562" s="61" t="s">
        <v>86</v>
      </c>
    </row>
    <row r="4563" spans="8:17" x14ac:dyDescent="0.25">
      <c r="H4563" s="59">
        <v>4197</v>
      </c>
      <c r="I4563" s="59" t="s">
        <v>69</v>
      </c>
      <c r="J4563" s="59">
        <v>5962021</v>
      </c>
      <c r="K4563" s="59" t="s">
        <v>5127</v>
      </c>
      <c r="L4563" s="61" t="s">
        <v>81</v>
      </c>
      <c r="M4563" s="61">
        <f>VLOOKUP(H4563,zdroj!C:F,4,0)</f>
        <v>0</v>
      </c>
      <c r="N4563" s="61" t="str">
        <f t="shared" si="142"/>
        <v>-</v>
      </c>
      <c r="P4563" s="73" t="str">
        <f t="shared" si="143"/>
        <v/>
      </c>
      <c r="Q4563" s="61" t="s">
        <v>88</v>
      </c>
    </row>
    <row r="4564" spans="8:17" x14ac:dyDescent="0.25">
      <c r="H4564" s="59">
        <v>4197</v>
      </c>
      <c r="I4564" s="59" t="s">
        <v>69</v>
      </c>
      <c r="J4564" s="59">
        <v>5962030</v>
      </c>
      <c r="K4564" s="59" t="s">
        <v>5128</v>
      </c>
      <c r="L4564" s="61" t="s">
        <v>81</v>
      </c>
      <c r="M4564" s="61">
        <f>VLOOKUP(H4564,zdroj!C:F,4,0)</f>
        <v>0</v>
      </c>
      <c r="N4564" s="61" t="str">
        <f t="shared" si="142"/>
        <v>-</v>
      </c>
      <c r="P4564" s="73" t="str">
        <f t="shared" si="143"/>
        <v/>
      </c>
      <c r="Q4564" s="61" t="s">
        <v>86</v>
      </c>
    </row>
    <row r="4565" spans="8:17" x14ac:dyDescent="0.25">
      <c r="H4565" s="59">
        <v>4197</v>
      </c>
      <c r="I4565" s="59" t="s">
        <v>69</v>
      </c>
      <c r="J4565" s="59">
        <v>5962048</v>
      </c>
      <c r="K4565" s="59" t="s">
        <v>5129</v>
      </c>
      <c r="L4565" s="61" t="s">
        <v>81</v>
      </c>
      <c r="M4565" s="61">
        <f>VLOOKUP(H4565,zdroj!C:F,4,0)</f>
        <v>0</v>
      </c>
      <c r="N4565" s="61" t="str">
        <f t="shared" si="142"/>
        <v>-</v>
      </c>
      <c r="P4565" s="73" t="str">
        <f t="shared" si="143"/>
        <v/>
      </c>
      <c r="Q4565" s="61" t="s">
        <v>88</v>
      </c>
    </row>
    <row r="4566" spans="8:17" x14ac:dyDescent="0.25">
      <c r="H4566" s="59">
        <v>4197</v>
      </c>
      <c r="I4566" s="59" t="s">
        <v>69</v>
      </c>
      <c r="J4566" s="59">
        <v>5962056</v>
      </c>
      <c r="K4566" s="59" t="s">
        <v>5130</v>
      </c>
      <c r="L4566" s="61" t="s">
        <v>81</v>
      </c>
      <c r="M4566" s="61">
        <f>VLOOKUP(H4566,zdroj!C:F,4,0)</f>
        <v>0</v>
      </c>
      <c r="N4566" s="61" t="str">
        <f t="shared" si="142"/>
        <v>-</v>
      </c>
      <c r="P4566" s="73" t="str">
        <f t="shared" si="143"/>
        <v/>
      </c>
      <c r="Q4566" s="61" t="s">
        <v>86</v>
      </c>
    </row>
    <row r="4567" spans="8:17" x14ac:dyDescent="0.25">
      <c r="H4567" s="59">
        <v>4197</v>
      </c>
      <c r="I4567" s="59" t="s">
        <v>69</v>
      </c>
      <c r="J4567" s="59">
        <v>5962064</v>
      </c>
      <c r="K4567" s="59" t="s">
        <v>5131</v>
      </c>
      <c r="L4567" s="61" t="s">
        <v>81</v>
      </c>
      <c r="M4567" s="61">
        <f>VLOOKUP(H4567,zdroj!C:F,4,0)</f>
        <v>0</v>
      </c>
      <c r="N4567" s="61" t="str">
        <f t="shared" si="142"/>
        <v>-</v>
      </c>
      <c r="P4567" s="73" t="str">
        <f t="shared" si="143"/>
        <v/>
      </c>
      <c r="Q4567" s="61" t="s">
        <v>88</v>
      </c>
    </row>
    <row r="4568" spans="8:17" x14ac:dyDescent="0.25">
      <c r="H4568" s="59">
        <v>4197</v>
      </c>
      <c r="I4568" s="59" t="s">
        <v>69</v>
      </c>
      <c r="J4568" s="59">
        <v>5962072</v>
      </c>
      <c r="K4568" s="59" t="s">
        <v>5132</v>
      </c>
      <c r="L4568" s="61" t="s">
        <v>81</v>
      </c>
      <c r="M4568" s="61">
        <f>VLOOKUP(H4568,zdroj!C:F,4,0)</f>
        <v>0</v>
      </c>
      <c r="N4568" s="61" t="str">
        <f t="shared" si="142"/>
        <v>-</v>
      </c>
      <c r="P4568" s="73" t="str">
        <f t="shared" si="143"/>
        <v/>
      </c>
      <c r="Q4568" s="61" t="s">
        <v>88</v>
      </c>
    </row>
    <row r="4569" spans="8:17" x14ac:dyDescent="0.25">
      <c r="H4569" s="59">
        <v>4197</v>
      </c>
      <c r="I4569" s="59" t="s">
        <v>69</v>
      </c>
      <c r="J4569" s="59">
        <v>5962081</v>
      </c>
      <c r="K4569" s="59" t="s">
        <v>5133</v>
      </c>
      <c r="L4569" s="61" t="s">
        <v>81</v>
      </c>
      <c r="M4569" s="61">
        <f>VLOOKUP(H4569,zdroj!C:F,4,0)</f>
        <v>0</v>
      </c>
      <c r="N4569" s="61" t="str">
        <f t="shared" si="142"/>
        <v>-</v>
      </c>
      <c r="P4569" s="73" t="str">
        <f t="shared" si="143"/>
        <v/>
      </c>
      <c r="Q4569" s="61" t="s">
        <v>86</v>
      </c>
    </row>
    <row r="4570" spans="8:17" x14ac:dyDescent="0.25">
      <c r="H4570" s="59">
        <v>4197</v>
      </c>
      <c r="I4570" s="59" t="s">
        <v>69</v>
      </c>
      <c r="J4570" s="59">
        <v>5962099</v>
      </c>
      <c r="K4570" s="59" t="s">
        <v>5134</v>
      </c>
      <c r="L4570" s="61" t="s">
        <v>81</v>
      </c>
      <c r="M4570" s="61">
        <f>VLOOKUP(H4570,zdroj!C:F,4,0)</f>
        <v>0</v>
      </c>
      <c r="N4570" s="61" t="str">
        <f t="shared" si="142"/>
        <v>-</v>
      </c>
      <c r="P4570" s="73" t="str">
        <f t="shared" si="143"/>
        <v/>
      </c>
      <c r="Q4570" s="61" t="s">
        <v>86</v>
      </c>
    </row>
    <row r="4571" spans="8:17" x14ac:dyDescent="0.25">
      <c r="H4571" s="59">
        <v>4197</v>
      </c>
      <c r="I4571" s="59" t="s">
        <v>69</v>
      </c>
      <c r="J4571" s="59">
        <v>5962102</v>
      </c>
      <c r="K4571" s="59" t="s">
        <v>5135</v>
      </c>
      <c r="L4571" s="61" t="s">
        <v>81</v>
      </c>
      <c r="M4571" s="61">
        <f>VLOOKUP(H4571,zdroj!C:F,4,0)</f>
        <v>0</v>
      </c>
      <c r="N4571" s="61" t="str">
        <f t="shared" si="142"/>
        <v>-</v>
      </c>
      <c r="P4571" s="73" t="str">
        <f t="shared" si="143"/>
        <v/>
      </c>
      <c r="Q4571" s="61" t="s">
        <v>88</v>
      </c>
    </row>
    <row r="4572" spans="8:17" x14ac:dyDescent="0.25">
      <c r="H4572" s="59">
        <v>4197</v>
      </c>
      <c r="I4572" s="59" t="s">
        <v>69</v>
      </c>
      <c r="J4572" s="59">
        <v>5962111</v>
      </c>
      <c r="K4572" s="59" t="s">
        <v>5136</v>
      </c>
      <c r="L4572" s="61" t="s">
        <v>81</v>
      </c>
      <c r="M4572" s="61">
        <f>VLOOKUP(H4572,zdroj!C:F,4,0)</f>
        <v>0</v>
      </c>
      <c r="N4572" s="61" t="str">
        <f t="shared" si="142"/>
        <v>-</v>
      </c>
      <c r="P4572" s="73" t="str">
        <f t="shared" si="143"/>
        <v/>
      </c>
      <c r="Q4572" s="61" t="s">
        <v>88</v>
      </c>
    </row>
    <row r="4573" spans="8:17" x14ac:dyDescent="0.25">
      <c r="H4573" s="59">
        <v>4197</v>
      </c>
      <c r="I4573" s="59" t="s">
        <v>69</v>
      </c>
      <c r="J4573" s="59">
        <v>5962129</v>
      </c>
      <c r="K4573" s="59" t="s">
        <v>5137</v>
      </c>
      <c r="L4573" s="61" t="s">
        <v>81</v>
      </c>
      <c r="M4573" s="61">
        <f>VLOOKUP(H4573,zdroj!C:F,4,0)</f>
        <v>0</v>
      </c>
      <c r="N4573" s="61" t="str">
        <f t="shared" si="142"/>
        <v>-</v>
      </c>
      <c r="P4573" s="73" t="str">
        <f t="shared" si="143"/>
        <v/>
      </c>
      <c r="Q4573" s="61" t="s">
        <v>88</v>
      </c>
    </row>
    <row r="4574" spans="8:17" x14ac:dyDescent="0.25">
      <c r="H4574" s="59">
        <v>4197</v>
      </c>
      <c r="I4574" s="59" t="s">
        <v>69</v>
      </c>
      <c r="J4574" s="59">
        <v>5962137</v>
      </c>
      <c r="K4574" s="59" t="s">
        <v>5138</v>
      </c>
      <c r="L4574" s="61" t="s">
        <v>81</v>
      </c>
      <c r="M4574" s="61">
        <f>VLOOKUP(H4574,zdroj!C:F,4,0)</f>
        <v>0</v>
      </c>
      <c r="N4574" s="61" t="str">
        <f t="shared" si="142"/>
        <v>-</v>
      </c>
      <c r="P4574" s="73" t="str">
        <f t="shared" si="143"/>
        <v/>
      </c>
      <c r="Q4574" s="61" t="s">
        <v>86</v>
      </c>
    </row>
    <row r="4575" spans="8:17" x14ac:dyDescent="0.25">
      <c r="H4575" s="59">
        <v>4197</v>
      </c>
      <c r="I4575" s="59" t="s">
        <v>69</v>
      </c>
      <c r="J4575" s="59">
        <v>5962145</v>
      </c>
      <c r="K4575" s="59" t="s">
        <v>5139</v>
      </c>
      <c r="L4575" s="61" t="s">
        <v>81</v>
      </c>
      <c r="M4575" s="61">
        <f>VLOOKUP(H4575,zdroj!C:F,4,0)</f>
        <v>0</v>
      </c>
      <c r="N4575" s="61" t="str">
        <f t="shared" si="142"/>
        <v>-</v>
      </c>
      <c r="P4575" s="73" t="str">
        <f t="shared" si="143"/>
        <v/>
      </c>
      <c r="Q4575" s="61" t="s">
        <v>86</v>
      </c>
    </row>
    <row r="4576" spans="8:17" x14ac:dyDescent="0.25">
      <c r="H4576" s="59">
        <v>4197</v>
      </c>
      <c r="I4576" s="59" t="s">
        <v>69</v>
      </c>
      <c r="J4576" s="59">
        <v>5962153</v>
      </c>
      <c r="K4576" s="59" t="s">
        <v>5140</v>
      </c>
      <c r="L4576" s="61" t="s">
        <v>81</v>
      </c>
      <c r="M4576" s="61">
        <f>VLOOKUP(H4576,zdroj!C:F,4,0)</f>
        <v>0</v>
      </c>
      <c r="N4576" s="61" t="str">
        <f t="shared" si="142"/>
        <v>-</v>
      </c>
      <c r="P4576" s="73" t="str">
        <f t="shared" si="143"/>
        <v/>
      </c>
      <c r="Q4576" s="61" t="s">
        <v>88</v>
      </c>
    </row>
    <row r="4577" spans="8:17" x14ac:dyDescent="0.25">
      <c r="H4577" s="59">
        <v>4197</v>
      </c>
      <c r="I4577" s="59" t="s">
        <v>69</v>
      </c>
      <c r="J4577" s="59">
        <v>5962161</v>
      </c>
      <c r="K4577" s="59" t="s">
        <v>5141</v>
      </c>
      <c r="L4577" s="61" t="s">
        <v>81</v>
      </c>
      <c r="M4577" s="61">
        <f>VLOOKUP(H4577,zdroj!C:F,4,0)</f>
        <v>0</v>
      </c>
      <c r="N4577" s="61" t="str">
        <f t="shared" si="142"/>
        <v>-</v>
      </c>
      <c r="P4577" s="73" t="str">
        <f t="shared" si="143"/>
        <v/>
      </c>
      <c r="Q4577" s="61" t="s">
        <v>88</v>
      </c>
    </row>
    <row r="4578" spans="8:17" x14ac:dyDescent="0.25">
      <c r="H4578" s="59">
        <v>4197</v>
      </c>
      <c r="I4578" s="59" t="s">
        <v>69</v>
      </c>
      <c r="J4578" s="59">
        <v>5962170</v>
      </c>
      <c r="K4578" s="59" t="s">
        <v>5142</v>
      </c>
      <c r="L4578" s="61" t="s">
        <v>81</v>
      </c>
      <c r="M4578" s="61">
        <f>VLOOKUP(H4578,zdroj!C:F,4,0)</f>
        <v>0</v>
      </c>
      <c r="N4578" s="61" t="str">
        <f t="shared" si="142"/>
        <v>-</v>
      </c>
      <c r="P4578" s="73" t="str">
        <f t="shared" si="143"/>
        <v/>
      </c>
      <c r="Q4578" s="61" t="s">
        <v>88</v>
      </c>
    </row>
    <row r="4579" spans="8:17" x14ac:dyDescent="0.25">
      <c r="H4579" s="59">
        <v>4197</v>
      </c>
      <c r="I4579" s="59" t="s">
        <v>69</v>
      </c>
      <c r="J4579" s="59">
        <v>5962188</v>
      </c>
      <c r="K4579" s="59" t="s">
        <v>5143</v>
      </c>
      <c r="L4579" s="61" t="s">
        <v>81</v>
      </c>
      <c r="M4579" s="61">
        <f>VLOOKUP(H4579,zdroj!C:F,4,0)</f>
        <v>0</v>
      </c>
      <c r="N4579" s="61" t="str">
        <f t="shared" si="142"/>
        <v>-</v>
      </c>
      <c r="P4579" s="73" t="str">
        <f t="shared" si="143"/>
        <v/>
      </c>
      <c r="Q4579" s="61" t="s">
        <v>88</v>
      </c>
    </row>
    <row r="4580" spans="8:17" x14ac:dyDescent="0.25">
      <c r="H4580" s="59">
        <v>4197</v>
      </c>
      <c r="I4580" s="59" t="s">
        <v>69</v>
      </c>
      <c r="J4580" s="59">
        <v>5962196</v>
      </c>
      <c r="K4580" s="59" t="s">
        <v>5144</v>
      </c>
      <c r="L4580" s="61" t="s">
        <v>81</v>
      </c>
      <c r="M4580" s="61">
        <f>VLOOKUP(H4580,zdroj!C:F,4,0)</f>
        <v>0</v>
      </c>
      <c r="N4580" s="61" t="str">
        <f t="shared" si="142"/>
        <v>-</v>
      </c>
      <c r="P4580" s="73" t="str">
        <f t="shared" si="143"/>
        <v/>
      </c>
      <c r="Q4580" s="61" t="s">
        <v>88</v>
      </c>
    </row>
    <row r="4581" spans="8:17" x14ac:dyDescent="0.25">
      <c r="H4581" s="59">
        <v>4197</v>
      </c>
      <c r="I4581" s="59" t="s">
        <v>69</v>
      </c>
      <c r="J4581" s="59">
        <v>5962200</v>
      </c>
      <c r="K4581" s="59" t="s">
        <v>5145</v>
      </c>
      <c r="L4581" s="61" t="s">
        <v>81</v>
      </c>
      <c r="M4581" s="61">
        <f>VLOOKUP(H4581,zdroj!C:F,4,0)</f>
        <v>0</v>
      </c>
      <c r="N4581" s="61" t="str">
        <f t="shared" si="142"/>
        <v>-</v>
      </c>
      <c r="P4581" s="73" t="str">
        <f t="shared" si="143"/>
        <v/>
      </c>
      <c r="Q4581" s="61" t="s">
        <v>88</v>
      </c>
    </row>
    <row r="4582" spans="8:17" x14ac:dyDescent="0.25">
      <c r="H4582" s="59">
        <v>4197</v>
      </c>
      <c r="I4582" s="59" t="s">
        <v>69</v>
      </c>
      <c r="J4582" s="59">
        <v>5962218</v>
      </c>
      <c r="K4582" s="59" t="s">
        <v>5146</v>
      </c>
      <c r="L4582" s="61" t="s">
        <v>81</v>
      </c>
      <c r="M4582" s="61">
        <f>VLOOKUP(H4582,zdroj!C:F,4,0)</f>
        <v>0</v>
      </c>
      <c r="N4582" s="61" t="str">
        <f t="shared" si="142"/>
        <v>-</v>
      </c>
      <c r="P4582" s="73" t="str">
        <f t="shared" si="143"/>
        <v/>
      </c>
      <c r="Q4582" s="61" t="s">
        <v>88</v>
      </c>
    </row>
    <row r="4583" spans="8:17" x14ac:dyDescent="0.25">
      <c r="H4583" s="59">
        <v>4197</v>
      </c>
      <c r="I4583" s="59" t="s">
        <v>69</v>
      </c>
      <c r="J4583" s="59">
        <v>5962226</v>
      </c>
      <c r="K4583" s="59" t="s">
        <v>5147</v>
      </c>
      <c r="L4583" s="61" t="s">
        <v>81</v>
      </c>
      <c r="M4583" s="61">
        <f>VLOOKUP(H4583,zdroj!C:F,4,0)</f>
        <v>0</v>
      </c>
      <c r="N4583" s="61" t="str">
        <f t="shared" si="142"/>
        <v>-</v>
      </c>
      <c r="P4583" s="73" t="str">
        <f t="shared" si="143"/>
        <v/>
      </c>
      <c r="Q4583" s="61" t="s">
        <v>88</v>
      </c>
    </row>
    <row r="4584" spans="8:17" x14ac:dyDescent="0.25">
      <c r="H4584" s="59">
        <v>4197</v>
      </c>
      <c r="I4584" s="59" t="s">
        <v>69</v>
      </c>
      <c r="J4584" s="59">
        <v>5962234</v>
      </c>
      <c r="K4584" s="59" t="s">
        <v>5148</v>
      </c>
      <c r="L4584" s="61" t="s">
        <v>81</v>
      </c>
      <c r="M4584" s="61">
        <f>VLOOKUP(H4584,zdroj!C:F,4,0)</f>
        <v>0</v>
      </c>
      <c r="N4584" s="61" t="str">
        <f t="shared" si="142"/>
        <v>-</v>
      </c>
      <c r="P4584" s="73" t="str">
        <f t="shared" si="143"/>
        <v/>
      </c>
      <c r="Q4584" s="61" t="s">
        <v>86</v>
      </c>
    </row>
    <row r="4585" spans="8:17" x14ac:dyDescent="0.25">
      <c r="H4585" s="59">
        <v>4197</v>
      </c>
      <c r="I4585" s="59" t="s">
        <v>69</v>
      </c>
      <c r="J4585" s="59">
        <v>5962242</v>
      </c>
      <c r="K4585" s="59" t="s">
        <v>5149</v>
      </c>
      <c r="L4585" s="61" t="s">
        <v>81</v>
      </c>
      <c r="M4585" s="61">
        <f>VLOOKUP(H4585,zdroj!C:F,4,0)</f>
        <v>0</v>
      </c>
      <c r="N4585" s="61" t="str">
        <f t="shared" si="142"/>
        <v>-</v>
      </c>
      <c r="P4585" s="73" t="str">
        <f t="shared" si="143"/>
        <v/>
      </c>
      <c r="Q4585" s="61" t="s">
        <v>86</v>
      </c>
    </row>
    <row r="4586" spans="8:17" x14ac:dyDescent="0.25">
      <c r="H4586" s="59">
        <v>4197</v>
      </c>
      <c r="I4586" s="59" t="s">
        <v>69</v>
      </c>
      <c r="J4586" s="59">
        <v>5962251</v>
      </c>
      <c r="K4586" s="59" t="s">
        <v>5150</v>
      </c>
      <c r="L4586" s="61" t="s">
        <v>81</v>
      </c>
      <c r="M4586" s="61">
        <f>VLOOKUP(H4586,zdroj!C:F,4,0)</f>
        <v>0</v>
      </c>
      <c r="N4586" s="61" t="str">
        <f t="shared" si="142"/>
        <v>-</v>
      </c>
      <c r="P4586" s="73" t="str">
        <f t="shared" si="143"/>
        <v/>
      </c>
      <c r="Q4586" s="61" t="s">
        <v>86</v>
      </c>
    </row>
    <row r="4587" spans="8:17" x14ac:dyDescent="0.25">
      <c r="H4587" s="59">
        <v>4197</v>
      </c>
      <c r="I4587" s="59" t="s">
        <v>69</v>
      </c>
      <c r="J4587" s="59">
        <v>5962269</v>
      </c>
      <c r="K4587" s="59" t="s">
        <v>5151</v>
      </c>
      <c r="L4587" s="61" t="s">
        <v>81</v>
      </c>
      <c r="M4587" s="61">
        <f>VLOOKUP(H4587,zdroj!C:F,4,0)</f>
        <v>0</v>
      </c>
      <c r="N4587" s="61" t="str">
        <f t="shared" si="142"/>
        <v>-</v>
      </c>
      <c r="P4587" s="73" t="str">
        <f t="shared" si="143"/>
        <v/>
      </c>
      <c r="Q4587" s="61" t="s">
        <v>88</v>
      </c>
    </row>
    <row r="4588" spans="8:17" x14ac:dyDescent="0.25">
      <c r="H4588" s="59">
        <v>4197</v>
      </c>
      <c r="I4588" s="59" t="s">
        <v>69</v>
      </c>
      <c r="J4588" s="59">
        <v>5962277</v>
      </c>
      <c r="K4588" s="59" t="s">
        <v>5152</v>
      </c>
      <c r="L4588" s="61" t="s">
        <v>81</v>
      </c>
      <c r="M4588" s="61">
        <f>VLOOKUP(H4588,zdroj!C:F,4,0)</f>
        <v>0</v>
      </c>
      <c r="N4588" s="61" t="str">
        <f t="shared" si="142"/>
        <v>-</v>
      </c>
      <c r="P4588" s="73" t="str">
        <f t="shared" si="143"/>
        <v/>
      </c>
      <c r="Q4588" s="61" t="s">
        <v>86</v>
      </c>
    </row>
    <row r="4589" spans="8:17" x14ac:dyDescent="0.25">
      <c r="H4589" s="59">
        <v>4197</v>
      </c>
      <c r="I4589" s="59" t="s">
        <v>69</v>
      </c>
      <c r="J4589" s="59">
        <v>5962285</v>
      </c>
      <c r="K4589" s="59" t="s">
        <v>5153</v>
      </c>
      <c r="L4589" s="61" t="s">
        <v>81</v>
      </c>
      <c r="M4589" s="61">
        <f>VLOOKUP(H4589,zdroj!C:F,4,0)</f>
        <v>0</v>
      </c>
      <c r="N4589" s="61" t="str">
        <f t="shared" si="142"/>
        <v>-</v>
      </c>
      <c r="P4589" s="73" t="str">
        <f t="shared" si="143"/>
        <v/>
      </c>
      <c r="Q4589" s="61" t="s">
        <v>86</v>
      </c>
    </row>
    <row r="4590" spans="8:17" x14ac:dyDescent="0.25">
      <c r="H4590" s="59">
        <v>4197</v>
      </c>
      <c r="I4590" s="59" t="s">
        <v>69</v>
      </c>
      <c r="J4590" s="59">
        <v>5962293</v>
      </c>
      <c r="K4590" s="59" t="s">
        <v>5154</v>
      </c>
      <c r="L4590" s="61" t="s">
        <v>81</v>
      </c>
      <c r="M4590" s="61">
        <f>VLOOKUP(H4590,zdroj!C:F,4,0)</f>
        <v>0</v>
      </c>
      <c r="N4590" s="61" t="str">
        <f t="shared" si="142"/>
        <v>-</v>
      </c>
      <c r="P4590" s="73" t="str">
        <f t="shared" si="143"/>
        <v/>
      </c>
      <c r="Q4590" s="61" t="s">
        <v>86</v>
      </c>
    </row>
    <row r="4591" spans="8:17" x14ac:dyDescent="0.25">
      <c r="H4591" s="59">
        <v>4197</v>
      </c>
      <c r="I4591" s="59" t="s">
        <v>69</v>
      </c>
      <c r="J4591" s="59">
        <v>5962307</v>
      </c>
      <c r="K4591" s="59" t="s">
        <v>5155</v>
      </c>
      <c r="L4591" s="61" t="s">
        <v>81</v>
      </c>
      <c r="M4591" s="61">
        <f>VLOOKUP(H4591,zdroj!C:F,4,0)</f>
        <v>0</v>
      </c>
      <c r="N4591" s="61" t="str">
        <f t="shared" si="142"/>
        <v>-</v>
      </c>
      <c r="P4591" s="73" t="str">
        <f t="shared" si="143"/>
        <v/>
      </c>
      <c r="Q4591" s="61" t="s">
        <v>86</v>
      </c>
    </row>
    <row r="4592" spans="8:17" x14ac:dyDescent="0.25">
      <c r="H4592" s="59">
        <v>4197</v>
      </c>
      <c r="I4592" s="59" t="s">
        <v>69</v>
      </c>
      <c r="J4592" s="59">
        <v>5962315</v>
      </c>
      <c r="K4592" s="59" t="s">
        <v>5156</v>
      </c>
      <c r="L4592" s="61" t="s">
        <v>81</v>
      </c>
      <c r="M4592" s="61">
        <f>VLOOKUP(H4592,zdroj!C:F,4,0)</f>
        <v>0</v>
      </c>
      <c r="N4592" s="61" t="str">
        <f t="shared" si="142"/>
        <v>-</v>
      </c>
      <c r="P4592" s="73" t="str">
        <f t="shared" si="143"/>
        <v/>
      </c>
      <c r="Q4592" s="61" t="s">
        <v>88</v>
      </c>
    </row>
    <row r="4593" spans="8:17" x14ac:dyDescent="0.25">
      <c r="H4593" s="59">
        <v>4197</v>
      </c>
      <c r="I4593" s="59" t="s">
        <v>69</v>
      </c>
      <c r="J4593" s="59">
        <v>5962323</v>
      </c>
      <c r="K4593" s="59" t="s">
        <v>5157</v>
      </c>
      <c r="L4593" s="61" t="s">
        <v>81</v>
      </c>
      <c r="M4593" s="61">
        <f>VLOOKUP(H4593,zdroj!C:F,4,0)</f>
        <v>0</v>
      </c>
      <c r="N4593" s="61" t="str">
        <f t="shared" si="142"/>
        <v>-</v>
      </c>
      <c r="P4593" s="73" t="str">
        <f t="shared" si="143"/>
        <v/>
      </c>
      <c r="Q4593" s="61" t="s">
        <v>88</v>
      </c>
    </row>
    <row r="4594" spans="8:17" x14ac:dyDescent="0.25">
      <c r="H4594" s="59">
        <v>4197</v>
      </c>
      <c r="I4594" s="59" t="s">
        <v>69</v>
      </c>
      <c r="J4594" s="59">
        <v>5962331</v>
      </c>
      <c r="K4594" s="59" t="s">
        <v>5158</v>
      </c>
      <c r="L4594" s="61" t="s">
        <v>81</v>
      </c>
      <c r="M4594" s="61">
        <f>VLOOKUP(H4594,zdroj!C:F,4,0)</f>
        <v>0</v>
      </c>
      <c r="N4594" s="61" t="str">
        <f t="shared" si="142"/>
        <v>-</v>
      </c>
      <c r="P4594" s="73" t="str">
        <f t="shared" si="143"/>
        <v/>
      </c>
      <c r="Q4594" s="61" t="s">
        <v>88</v>
      </c>
    </row>
    <row r="4595" spans="8:17" x14ac:dyDescent="0.25">
      <c r="H4595" s="59">
        <v>4197</v>
      </c>
      <c r="I4595" s="59" t="s">
        <v>69</v>
      </c>
      <c r="J4595" s="59">
        <v>5962340</v>
      </c>
      <c r="K4595" s="59" t="s">
        <v>5159</v>
      </c>
      <c r="L4595" s="61" t="s">
        <v>81</v>
      </c>
      <c r="M4595" s="61">
        <f>VLOOKUP(H4595,zdroj!C:F,4,0)</f>
        <v>0</v>
      </c>
      <c r="N4595" s="61" t="str">
        <f t="shared" si="142"/>
        <v>-</v>
      </c>
      <c r="P4595" s="73" t="str">
        <f t="shared" si="143"/>
        <v/>
      </c>
      <c r="Q4595" s="61" t="s">
        <v>88</v>
      </c>
    </row>
    <row r="4596" spans="8:17" x14ac:dyDescent="0.25">
      <c r="H4596" s="59">
        <v>4197</v>
      </c>
      <c r="I4596" s="59" t="s">
        <v>69</v>
      </c>
      <c r="J4596" s="59">
        <v>5962358</v>
      </c>
      <c r="K4596" s="59" t="s">
        <v>5160</v>
      </c>
      <c r="L4596" s="61" t="s">
        <v>81</v>
      </c>
      <c r="M4596" s="61">
        <f>VLOOKUP(H4596,zdroj!C:F,4,0)</f>
        <v>0</v>
      </c>
      <c r="N4596" s="61" t="str">
        <f t="shared" si="142"/>
        <v>-</v>
      </c>
      <c r="P4596" s="73" t="str">
        <f t="shared" si="143"/>
        <v/>
      </c>
      <c r="Q4596" s="61" t="s">
        <v>88</v>
      </c>
    </row>
    <row r="4597" spans="8:17" x14ac:dyDescent="0.25">
      <c r="H4597" s="59">
        <v>4197</v>
      </c>
      <c r="I4597" s="59" t="s">
        <v>69</v>
      </c>
      <c r="J4597" s="59">
        <v>5962366</v>
      </c>
      <c r="K4597" s="59" t="s">
        <v>5161</v>
      </c>
      <c r="L4597" s="61" t="s">
        <v>81</v>
      </c>
      <c r="M4597" s="61">
        <f>VLOOKUP(H4597,zdroj!C:F,4,0)</f>
        <v>0</v>
      </c>
      <c r="N4597" s="61" t="str">
        <f t="shared" si="142"/>
        <v>-</v>
      </c>
      <c r="P4597" s="73" t="str">
        <f t="shared" si="143"/>
        <v/>
      </c>
      <c r="Q4597" s="61" t="s">
        <v>86</v>
      </c>
    </row>
    <row r="4598" spans="8:17" x14ac:dyDescent="0.25">
      <c r="H4598" s="59">
        <v>4197</v>
      </c>
      <c r="I4598" s="59" t="s">
        <v>69</v>
      </c>
      <c r="J4598" s="59">
        <v>5962374</v>
      </c>
      <c r="K4598" s="59" t="s">
        <v>5162</v>
      </c>
      <c r="L4598" s="61" t="s">
        <v>81</v>
      </c>
      <c r="M4598" s="61">
        <f>VLOOKUP(H4598,zdroj!C:F,4,0)</f>
        <v>0</v>
      </c>
      <c r="N4598" s="61" t="str">
        <f t="shared" si="142"/>
        <v>-</v>
      </c>
      <c r="P4598" s="73" t="str">
        <f t="shared" si="143"/>
        <v/>
      </c>
      <c r="Q4598" s="61" t="s">
        <v>88</v>
      </c>
    </row>
    <row r="4599" spans="8:17" x14ac:dyDescent="0.25">
      <c r="H4599" s="59">
        <v>4197</v>
      </c>
      <c r="I4599" s="59" t="s">
        <v>69</v>
      </c>
      <c r="J4599" s="59">
        <v>5962382</v>
      </c>
      <c r="K4599" s="59" t="s">
        <v>5163</v>
      </c>
      <c r="L4599" s="61" t="s">
        <v>81</v>
      </c>
      <c r="M4599" s="61">
        <f>VLOOKUP(H4599,zdroj!C:F,4,0)</f>
        <v>0</v>
      </c>
      <c r="N4599" s="61" t="str">
        <f t="shared" si="142"/>
        <v>-</v>
      </c>
      <c r="P4599" s="73" t="str">
        <f t="shared" si="143"/>
        <v/>
      </c>
      <c r="Q4599" s="61" t="s">
        <v>88</v>
      </c>
    </row>
    <row r="4600" spans="8:17" x14ac:dyDescent="0.25">
      <c r="H4600" s="59">
        <v>4197</v>
      </c>
      <c r="I4600" s="59" t="s">
        <v>69</v>
      </c>
      <c r="J4600" s="59">
        <v>5962391</v>
      </c>
      <c r="K4600" s="59" t="s">
        <v>5164</v>
      </c>
      <c r="L4600" s="61" t="s">
        <v>81</v>
      </c>
      <c r="M4600" s="61">
        <f>VLOOKUP(H4600,zdroj!C:F,4,0)</f>
        <v>0</v>
      </c>
      <c r="N4600" s="61" t="str">
        <f t="shared" si="142"/>
        <v>-</v>
      </c>
      <c r="P4600" s="73" t="str">
        <f t="shared" si="143"/>
        <v/>
      </c>
      <c r="Q4600" s="61" t="s">
        <v>86</v>
      </c>
    </row>
    <row r="4601" spans="8:17" x14ac:dyDescent="0.25">
      <c r="H4601" s="59">
        <v>4197</v>
      </c>
      <c r="I4601" s="59" t="s">
        <v>69</v>
      </c>
      <c r="J4601" s="59">
        <v>5962404</v>
      </c>
      <c r="K4601" s="59" t="s">
        <v>5165</v>
      </c>
      <c r="L4601" s="61" t="s">
        <v>81</v>
      </c>
      <c r="M4601" s="61">
        <f>VLOOKUP(H4601,zdroj!C:F,4,0)</f>
        <v>0</v>
      </c>
      <c r="N4601" s="61" t="str">
        <f t="shared" si="142"/>
        <v>-</v>
      </c>
      <c r="P4601" s="73" t="str">
        <f t="shared" si="143"/>
        <v/>
      </c>
      <c r="Q4601" s="61" t="s">
        <v>86</v>
      </c>
    </row>
    <row r="4602" spans="8:17" x14ac:dyDescent="0.25">
      <c r="H4602" s="59">
        <v>4197</v>
      </c>
      <c r="I4602" s="59" t="s">
        <v>69</v>
      </c>
      <c r="J4602" s="59">
        <v>5962412</v>
      </c>
      <c r="K4602" s="59" t="s">
        <v>5166</v>
      </c>
      <c r="L4602" s="61" t="s">
        <v>81</v>
      </c>
      <c r="M4602" s="61">
        <f>VLOOKUP(H4602,zdroj!C:F,4,0)</f>
        <v>0</v>
      </c>
      <c r="N4602" s="61" t="str">
        <f t="shared" si="142"/>
        <v>-</v>
      </c>
      <c r="P4602" s="73" t="str">
        <f t="shared" si="143"/>
        <v/>
      </c>
      <c r="Q4602" s="61" t="s">
        <v>86</v>
      </c>
    </row>
    <row r="4603" spans="8:17" x14ac:dyDescent="0.25">
      <c r="H4603" s="59">
        <v>4197</v>
      </c>
      <c r="I4603" s="59" t="s">
        <v>69</v>
      </c>
      <c r="J4603" s="59">
        <v>5962421</v>
      </c>
      <c r="K4603" s="59" t="s">
        <v>5167</v>
      </c>
      <c r="L4603" s="61" t="s">
        <v>81</v>
      </c>
      <c r="M4603" s="61">
        <f>VLOOKUP(H4603,zdroj!C:F,4,0)</f>
        <v>0</v>
      </c>
      <c r="N4603" s="61" t="str">
        <f t="shared" si="142"/>
        <v>-</v>
      </c>
      <c r="P4603" s="73" t="str">
        <f t="shared" si="143"/>
        <v/>
      </c>
      <c r="Q4603" s="61" t="s">
        <v>86</v>
      </c>
    </row>
    <row r="4604" spans="8:17" x14ac:dyDescent="0.25">
      <c r="H4604" s="59">
        <v>4197</v>
      </c>
      <c r="I4604" s="59" t="s">
        <v>69</v>
      </c>
      <c r="J4604" s="59">
        <v>5962439</v>
      </c>
      <c r="K4604" s="59" t="s">
        <v>5168</v>
      </c>
      <c r="L4604" s="61" t="s">
        <v>81</v>
      </c>
      <c r="M4604" s="61">
        <f>VLOOKUP(H4604,zdroj!C:F,4,0)</f>
        <v>0</v>
      </c>
      <c r="N4604" s="61" t="str">
        <f t="shared" si="142"/>
        <v>-</v>
      </c>
      <c r="P4604" s="73" t="str">
        <f t="shared" si="143"/>
        <v/>
      </c>
      <c r="Q4604" s="61" t="s">
        <v>86</v>
      </c>
    </row>
    <row r="4605" spans="8:17" x14ac:dyDescent="0.25">
      <c r="H4605" s="59">
        <v>4197</v>
      </c>
      <c r="I4605" s="59" t="s">
        <v>69</v>
      </c>
      <c r="J4605" s="59">
        <v>5962447</v>
      </c>
      <c r="K4605" s="59" t="s">
        <v>5169</v>
      </c>
      <c r="L4605" s="61" t="s">
        <v>81</v>
      </c>
      <c r="M4605" s="61">
        <f>VLOOKUP(H4605,zdroj!C:F,4,0)</f>
        <v>0</v>
      </c>
      <c r="N4605" s="61" t="str">
        <f t="shared" si="142"/>
        <v>-</v>
      </c>
      <c r="P4605" s="73" t="str">
        <f t="shared" si="143"/>
        <v/>
      </c>
      <c r="Q4605" s="61" t="s">
        <v>86</v>
      </c>
    </row>
    <row r="4606" spans="8:17" x14ac:dyDescent="0.25">
      <c r="H4606" s="59">
        <v>4197</v>
      </c>
      <c r="I4606" s="59" t="s">
        <v>69</v>
      </c>
      <c r="J4606" s="59">
        <v>5962455</v>
      </c>
      <c r="K4606" s="59" t="s">
        <v>5170</v>
      </c>
      <c r="L4606" s="61" t="s">
        <v>81</v>
      </c>
      <c r="M4606" s="61">
        <f>VLOOKUP(H4606,zdroj!C:F,4,0)</f>
        <v>0</v>
      </c>
      <c r="N4606" s="61" t="str">
        <f t="shared" si="142"/>
        <v>-</v>
      </c>
      <c r="P4606" s="73" t="str">
        <f t="shared" si="143"/>
        <v/>
      </c>
      <c r="Q4606" s="61" t="s">
        <v>86</v>
      </c>
    </row>
    <row r="4607" spans="8:17" x14ac:dyDescent="0.25">
      <c r="H4607" s="59">
        <v>4197</v>
      </c>
      <c r="I4607" s="59" t="s">
        <v>69</v>
      </c>
      <c r="J4607" s="59">
        <v>5962463</v>
      </c>
      <c r="K4607" s="59" t="s">
        <v>5171</v>
      </c>
      <c r="L4607" s="61" t="s">
        <v>81</v>
      </c>
      <c r="M4607" s="61">
        <f>VLOOKUP(H4607,zdroj!C:F,4,0)</f>
        <v>0</v>
      </c>
      <c r="N4607" s="61" t="str">
        <f t="shared" si="142"/>
        <v>-</v>
      </c>
      <c r="P4607" s="73" t="str">
        <f t="shared" si="143"/>
        <v/>
      </c>
      <c r="Q4607" s="61" t="s">
        <v>86</v>
      </c>
    </row>
    <row r="4608" spans="8:17" x14ac:dyDescent="0.25">
      <c r="H4608" s="59">
        <v>4197</v>
      </c>
      <c r="I4608" s="59" t="s">
        <v>69</v>
      </c>
      <c r="J4608" s="59">
        <v>5962471</v>
      </c>
      <c r="K4608" s="59" t="s">
        <v>5172</v>
      </c>
      <c r="L4608" s="61" t="s">
        <v>81</v>
      </c>
      <c r="M4608" s="61">
        <f>VLOOKUP(H4608,zdroj!C:F,4,0)</f>
        <v>0</v>
      </c>
      <c r="N4608" s="61" t="str">
        <f t="shared" si="142"/>
        <v>-</v>
      </c>
      <c r="P4608" s="73" t="str">
        <f t="shared" si="143"/>
        <v/>
      </c>
      <c r="Q4608" s="61" t="s">
        <v>86</v>
      </c>
    </row>
    <row r="4609" spans="8:17" x14ac:dyDescent="0.25">
      <c r="H4609" s="59">
        <v>4197</v>
      </c>
      <c r="I4609" s="59" t="s">
        <v>69</v>
      </c>
      <c r="J4609" s="59">
        <v>5962480</v>
      </c>
      <c r="K4609" s="59" t="s">
        <v>5173</v>
      </c>
      <c r="L4609" s="61" t="s">
        <v>81</v>
      </c>
      <c r="M4609" s="61">
        <f>VLOOKUP(H4609,zdroj!C:F,4,0)</f>
        <v>0</v>
      </c>
      <c r="N4609" s="61" t="str">
        <f t="shared" si="142"/>
        <v>-</v>
      </c>
      <c r="P4609" s="73" t="str">
        <f t="shared" si="143"/>
        <v/>
      </c>
      <c r="Q4609" s="61" t="s">
        <v>86</v>
      </c>
    </row>
    <row r="4610" spans="8:17" x14ac:dyDescent="0.25">
      <c r="H4610" s="59">
        <v>4197</v>
      </c>
      <c r="I4610" s="59" t="s">
        <v>69</v>
      </c>
      <c r="J4610" s="59">
        <v>5962498</v>
      </c>
      <c r="K4610" s="59" t="s">
        <v>5174</v>
      </c>
      <c r="L4610" s="61" t="s">
        <v>81</v>
      </c>
      <c r="M4610" s="61">
        <f>VLOOKUP(H4610,zdroj!C:F,4,0)</f>
        <v>0</v>
      </c>
      <c r="N4610" s="61" t="str">
        <f t="shared" si="142"/>
        <v>-</v>
      </c>
      <c r="P4610" s="73" t="str">
        <f t="shared" si="143"/>
        <v/>
      </c>
      <c r="Q4610" s="61" t="s">
        <v>86</v>
      </c>
    </row>
    <row r="4611" spans="8:17" x14ac:dyDescent="0.25">
      <c r="H4611" s="59">
        <v>4197</v>
      </c>
      <c r="I4611" s="59" t="s">
        <v>69</v>
      </c>
      <c r="J4611" s="59">
        <v>5962501</v>
      </c>
      <c r="K4611" s="59" t="s">
        <v>5175</v>
      </c>
      <c r="L4611" s="61" t="s">
        <v>81</v>
      </c>
      <c r="M4611" s="61">
        <f>VLOOKUP(H4611,zdroj!C:F,4,0)</f>
        <v>0</v>
      </c>
      <c r="N4611" s="61" t="str">
        <f t="shared" si="142"/>
        <v>-</v>
      </c>
      <c r="P4611" s="73" t="str">
        <f t="shared" si="143"/>
        <v/>
      </c>
      <c r="Q4611" s="61" t="s">
        <v>88</v>
      </c>
    </row>
    <row r="4612" spans="8:17" x14ac:dyDescent="0.25">
      <c r="H4612" s="59">
        <v>4197</v>
      </c>
      <c r="I4612" s="59" t="s">
        <v>69</v>
      </c>
      <c r="J4612" s="59">
        <v>5962510</v>
      </c>
      <c r="K4612" s="59" t="s">
        <v>5176</v>
      </c>
      <c r="L4612" s="61" t="s">
        <v>81</v>
      </c>
      <c r="M4612" s="61">
        <f>VLOOKUP(H4612,zdroj!C:F,4,0)</f>
        <v>0</v>
      </c>
      <c r="N4612" s="61" t="str">
        <f t="shared" si="142"/>
        <v>-</v>
      </c>
      <c r="P4612" s="73" t="str">
        <f t="shared" si="143"/>
        <v/>
      </c>
      <c r="Q4612" s="61" t="s">
        <v>88</v>
      </c>
    </row>
    <row r="4613" spans="8:17" x14ac:dyDescent="0.25">
      <c r="H4613" s="59">
        <v>4197</v>
      </c>
      <c r="I4613" s="59" t="s">
        <v>69</v>
      </c>
      <c r="J4613" s="59">
        <v>5962528</v>
      </c>
      <c r="K4613" s="59" t="s">
        <v>5177</v>
      </c>
      <c r="L4613" s="61" t="s">
        <v>81</v>
      </c>
      <c r="M4613" s="61">
        <f>VLOOKUP(H4613,zdroj!C:F,4,0)</f>
        <v>0</v>
      </c>
      <c r="N4613" s="61" t="str">
        <f t="shared" si="142"/>
        <v>-</v>
      </c>
      <c r="P4613" s="73" t="str">
        <f t="shared" si="143"/>
        <v/>
      </c>
      <c r="Q4613" s="61" t="s">
        <v>88</v>
      </c>
    </row>
    <row r="4614" spans="8:17" x14ac:dyDescent="0.25">
      <c r="H4614" s="59">
        <v>4197</v>
      </c>
      <c r="I4614" s="59" t="s">
        <v>69</v>
      </c>
      <c r="J4614" s="59">
        <v>5962536</v>
      </c>
      <c r="K4614" s="59" t="s">
        <v>5178</v>
      </c>
      <c r="L4614" s="61" t="s">
        <v>81</v>
      </c>
      <c r="M4614" s="61">
        <f>VLOOKUP(H4614,zdroj!C:F,4,0)</f>
        <v>0</v>
      </c>
      <c r="N4614" s="61" t="str">
        <f t="shared" si="142"/>
        <v>-</v>
      </c>
      <c r="P4614" s="73" t="str">
        <f t="shared" si="143"/>
        <v/>
      </c>
      <c r="Q4614" s="61" t="s">
        <v>86</v>
      </c>
    </row>
    <row r="4615" spans="8:17" x14ac:dyDescent="0.25">
      <c r="H4615" s="59">
        <v>4197</v>
      </c>
      <c r="I4615" s="59" t="s">
        <v>69</v>
      </c>
      <c r="J4615" s="59">
        <v>5962544</v>
      </c>
      <c r="K4615" s="59" t="s">
        <v>5179</v>
      </c>
      <c r="L4615" s="61" t="s">
        <v>81</v>
      </c>
      <c r="M4615" s="61">
        <f>VLOOKUP(H4615,zdroj!C:F,4,0)</f>
        <v>0</v>
      </c>
      <c r="N4615" s="61" t="str">
        <f t="shared" ref="N4615:N4678" si="144">IF(M4615="A",IF(L4615="katA","katB",L4615),L4615)</f>
        <v>-</v>
      </c>
      <c r="P4615" s="73" t="str">
        <f t="shared" ref="P4615:P4678" si="145">IF(O4615="A",1,"")</f>
        <v/>
      </c>
      <c r="Q4615" s="61" t="s">
        <v>88</v>
      </c>
    </row>
    <row r="4616" spans="8:17" x14ac:dyDescent="0.25">
      <c r="H4616" s="59">
        <v>4197</v>
      </c>
      <c r="I4616" s="59" t="s">
        <v>69</v>
      </c>
      <c r="J4616" s="59">
        <v>5962552</v>
      </c>
      <c r="K4616" s="59" t="s">
        <v>5180</v>
      </c>
      <c r="L4616" s="61" t="s">
        <v>81</v>
      </c>
      <c r="M4616" s="61">
        <f>VLOOKUP(H4616,zdroj!C:F,4,0)</f>
        <v>0</v>
      </c>
      <c r="N4616" s="61" t="str">
        <f t="shared" si="144"/>
        <v>-</v>
      </c>
      <c r="P4616" s="73" t="str">
        <f t="shared" si="145"/>
        <v/>
      </c>
      <c r="Q4616" s="61" t="s">
        <v>86</v>
      </c>
    </row>
    <row r="4617" spans="8:17" x14ac:dyDescent="0.25">
      <c r="H4617" s="59">
        <v>4197</v>
      </c>
      <c r="I4617" s="59" t="s">
        <v>69</v>
      </c>
      <c r="J4617" s="59">
        <v>5962561</v>
      </c>
      <c r="K4617" s="59" t="s">
        <v>5181</v>
      </c>
      <c r="L4617" s="61" t="s">
        <v>81</v>
      </c>
      <c r="M4617" s="61">
        <f>VLOOKUP(H4617,zdroj!C:F,4,0)</f>
        <v>0</v>
      </c>
      <c r="N4617" s="61" t="str">
        <f t="shared" si="144"/>
        <v>-</v>
      </c>
      <c r="P4617" s="73" t="str">
        <f t="shared" si="145"/>
        <v/>
      </c>
      <c r="Q4617" s="61" t="s">
        <v>86</v>
      </c>
    </row>
    <row r="4618" spans="8:17" x14ac:dyDescent="0.25">
      <c r="H4618" s="59">
        <v>4197</v>
      </c>
      <c r="I4618" s="59" t="s">
        <v>69</v>
      </c>
      <c r="J4618" s="59">
        <v>5962579</v>
      </c>
      <c r="K4618" s="59" t="s">
        <v>5182</v>
      </c>
      <c r="L4618" s="61" t="s">
        <v>81</v>
      </c>
      <c r="M4618" s="61">
        <f>VLOOKUP(H4618,zdroj!C:F,4,0)</f>
        <v>0</v>
      </c>
      <c r="N4618" s="61" t="str">
        <f t="shared" si="144"/>
        <v>-</v>
      </c>
      <c r="P4618" s="73" t="str">
        <f t="shared" si="145"/>
        <v/>
      </c>
      <c r="Q4618" s="61" t="s">
        <v>88</v>
      </c>
    </row>
    <row r="4619" spans="8:17" x14ac:dyDescent="0.25">
      <c r="H4619" s="59">
        <v>4197</v>
      </c>
      <c r="I4619" s="59" t="s">
        <v>69</v>
      </c>
      <c r="J4619" s="59">
        <v>5962587</v>
      </c>
      <c r="K4619" s="59" t="s">
        <v>5183</v>
      </c>
      <c r="L4619" s="61" t="s">
        <v>81</v>
      </c>
      <c r="M4619" s="61">
        <f>VLOOKUP(H4619,zdroj!C:F,4,0)</f>
        <v>0</v>
      </c>
      <c r="N4619" s="61" t="str">
        <f t="shared" si="144"/>
        <v>-</v>
      </c>
      <c r="P4619" s="73" t="str">
        <f t="shared" si="145"/>
        <v/>
      </c>
      <c r="Q4619" s="61" t="s">
        <v>88</v>
      </c>
    </row>
    <row r="4620" spans="8:17" x14ac:dyDescent="0.25">
      <c r="H4620" s="59">
        <v>4197</v>
      </c>
      <c r="I4620" s="59" t="s">
        <v>69</v>
      </c>
      <c r="J4620" s="59">
        <v>5962595</v>
      </c>
      <c r="K4620" s="59" t="s">
        <v>5184</v>
      </c>
      <c r="L4620" s="61" t="s">
        <v>81</v>
      </c>
      <c r="M4620" s="61">
        <f>VLOOKUP(H4620,zdroj!C:F,4,0)</f>
        <v>0</v>
      </c>
      <c r="N4620" s="61" t="str">
        <f t="shared" si="144"/>
        <v>-</v>
      </c>
      <c r="P4620" s="73" t="str">
        <f t="shared" si="145"/>
        <v/>
      </c>
      <c r="Q4620" s="61" t="s">
        <v>88</v>
      </c>
    </row>
    <row r="4621" spans="8:17" x14ac:dyDescent="0.25">
      <c r="H4621" s="59">
        <v>4197</v>
      </c>
      <c r="I4621" s="59" t="s">
        <v>69</v>
      </c>
      <c r="J4621" s="59">
        <v>5962609</v>
      </c>
      <c r="K4621" s="59" t="s">
        <v>5185</v>
      </c>
      <c r="L4621" s="61" t="s">
        <v>81</v>
      </c>
      <c r="M4621" s="61">
        <f>VLOOKUP(H4621,zdroj!C:F,4,0)</f>
        <v>0</v>
      </c>
      <c r="N4621" s="61" t="str">
        <f t="shared" si="144"/>
        <v>-</v>
      </c>
      <c r="P4621" s="73" t="str">
        <f t="shared" si="145"/>
        <v/>
      </c>
      <c r="Q4621" s="61" t="s">
        <v>88</v>
      </c>
    </row>
    <row r="4622" spans="8:17" x14ac:dyDescent="0.25">
      <c r="H4622" s="59">
        <v>4197</v>
      </c>
      <c r="I4622" s="59" t="s">
        <v>69</v>
      </c>
      <c r="J4622" s="59">
        <v>5962617</v>
      </c>
      <c r="K4622" s="59" t="s">
        <v>5186</v>
      </c>
      <c r="L4622" s="61" t="s">
        <v>81</v>
      </c>
      <c r="M4622" s="61">
        <f>VLOOKUP(H4622,zdroj!C:F,4,0)</f>
        <v>0</v>
      </c>
      <c r="N4622" s="61" t="str">
        <f t="shared" si="144"/>
        <v>-</v>
      </c>
      <c r="P4622" s="73" t="str">
        <f t="shared" si="145"/>
        <v/>
      </c>
      <c r="Q4622" s="61" t="s">
        <v>88</v>
      </c>
    </row>
    <row r="4623" spans="8:17" x14ac:dyDescent="0.25">
      <c r="H4623" s="59">
        <v>4197</v>
      </c>
      <c r="I4623" s="59" t="s">
        <v>69</v>
      </c>
      <c r="J4623" s="59">
        <v>5962625</v>
      </c>
      <c r="K4623" s="59" t="s">
        <v>5187</v>
      </c>
      <c r="L4623" s="61" t="s">
        <v>81</v>
      </c>
      <c r="M4623" s="61">
        <f>VLOOKUP(H4623,zdroj!C:F,4,0)</f>
        <v>0</v>
      </c>
      <c r="N4623" s="61" t="str">
        <f t="shared" si="144"/>
        <v>-</v>
      </c>
      <c r="P4623" s="73" t="str">
        <f t="shared" si="145"/>
        <v/>
      </c>
      <c r="Q4623" s="61" t="s">
        <v>88</v>
      </c>
    </row>
    <row r="4624" spans="8:17" x14ac:dyDescent="0.25">
      <c r="H4624" s="59">
        <v>4197</v>
      </c>
      <c r="I4624" s="59" t="s">
        <v>69</v>
      </c>
      <c r="J4624" s="59">
        <v>5962633</v>
      </c>
      <c r="K4624" s="59" t="s">
        <v>5188</v>
      </c>
      <c r="L4624" s="61" t="s">
        <v>81</v>
      </c>
      <c r="M4624" s="61">
        <f>VLOOKUP(H4624,zdroj!C:F,4,0)</f>
        <v>0</v>
      </c>
      <c r="N4624" s="61" t="str">
        <f t="shared" si="144"/>
        <v>-</v>
      </c>
      <c r="P4624" s="73" t="str">
        <f t="shared" si="145"/>
        <v/>
      </c>
      <c r="Q4624" s="61" t="s">
        <v>86</v>
      </c>
    </row>
    <row r="4625" spans="8:17" x14ac:dyDescent="0.25">
      <c r="H4625" s="59">
        <v>4197</v>
      </c>
      <c r="I4625" s="59" t="s">
        <v>69</v>
      </c>
      <c r="J4625" s="59">
        <v>5962641</v>
      </c>
      <c r="K4625" s="59" t="s">
        <v>5189</v>
      </c>
      <c r="L4625" s="61" t="s">
        <v>81</v>
      </c>
      <c r="M4625" s="61">
        <f>VLOOKUP(H4625,zdroj!C:F,4,0)</f>
        <v>0</v>
      </c>
      <c r="N4625" s="61" t="str">
        <f t="shared" si="144"/>
        <v>-</v>
      </c>
      <c r="P4625" s="73" t="str">
        <f t="shared" si="145"/>
        <v/>
      </c>
      <c r="Q4625" s="61" t="s">
        <v>86</v>
      </c>
    </row>
    <row r="4626" spans="8:17" x14ac:dyDescent="0.25">
      <c r="H4626" s="59">
        <v>4197</v>
      </c>
      <c r="I4626" s="59" t="s">
        <v>69</v>
      </c>
      <c r="J4626" s="59">
        <v>5962650</v>
      </c>
      <c r="K4626" s="59" t="s">
        <v>5190</v>
      </c>
      <c r="L4626" s="61" t="s">
        <v>81</v>
      </c>
      <c r="M4626" s="61">
        <f>VLOOKUP(H4626,zdroj!C:F,4,0)</f>
        <v>0</v>
      </c>
      <c r="N4626" s="61" t="str">
        <f t="shared" si="144"/>
        <v>-</v>
      </c>
      <c r="P4626" s="73" t="str">
        <f t="shared" si="145"/>
        <v/>
      </c>
      <c r="Q4626" s="61" t="s">
        <v>86</v>
      </c>
    </row>
    <row r="4627" spans="8:17" x14ac:dyDescent="0.25">
      <c r="H4627" s="59">
        <v>4197</v>
      </c>
      <c r="I4627" s="59" t="s">
        <v>69</v>
      </c>
      <c r="J4627" s="59">
        <v>5962668</v>
      </c>
      <c r="K4627" s="59" t="s">
        <v>5191</v>
      </c>
      <c r="L4627" s="61" t="s">
        <v>81</v>
      </c>
      <c r="M4627" s="61">
        <f>VLOOKUP(H4627,zdroj!C:F,4,0)</f>
        <v>0</v>
      </c>
      <c r="N4627" s="61" t="str">
        <f t="shared" si="144"/>
        <v>-</v>
      </c>
      <c r="P4627" s="73" t="str">
        <f t="shared" si="145"/>
        <v/>
      </c>
      <c r="Q4627" s="61" t="s">
        <v>86</v>
      </c>
    </row>
    <row r="4628" spans="8:17" x14ac:dyDescent="0.25">
      <c r="H4628" s="59">
        <v>4197</v>
      </c>
      <c r="I4628" s="59" t="s">
        <v>69</v>
      </c>
      <c r="J4628" s="59">
        <v>5962676</v>
      </c>
      <c r="K4628" s="59" t="s">
        <v>5192</v>
      </c>
      <c r="L4628" s="61" t="s">
        <v>81</v>
      </c>
      <c r="M4628" s="61">
        <f>VLOOKUP(H4628,zdroj!C:F,4,0)</f>
        <v>0</v>
      </c>
      <c r="N4628" s="61" t="str">
        <f t="shared" si="144"/>
        <v>-</v>
      </c>
      <c r="P4628" s="73" t="str">
        <f t="shared" si="145"/>
        <v/>
      </c>
      <c r="Q4628" s="61" t="s">
        <v>86</v>
      </c>
    </row>
    <row r="4629" spans="8:17" x14ac:dyDescent="0.25">
      <c r="H4629" s="59">
        <v>4197</v>
      </c>
      <c r="I4629" s="59" t="s">
        <v>69</v>
      </c>
      <c r="J4629" s="59">
        <v>5962684</v>
      </c>
      <c r="K4629" s="59" t="s">
        <v>5193</v>
      </c>
      <c r="L4629" s="61" t="s">
        <v>81</v>
      </c>
      <c r="M4629" s="61">
        <f>VLOOKUP(H4629,zdroj!C:F,4,0)</f>
        <v>0</v>
      </c>
      <c r="N4629" s="61" t="str">
        <f t="shared" si="144"/>
        <v>-</v>
      </c>
      <c r="P4629" s="73" t="str">
        <f t="shared" si="145"/>
        <v/>
      </c>
      <c r="Q4629" s="61" t="s">
        <v>86</v>
      </c>
    </row>
    <row r="4630" spans="8:17" x14ac:dyDescent="0.25">
      <c r="H4630" s="59">
        <v>4197</v>
      </c>
      <c r="I4630" s="59" t="s">
        <v>69</v>
      </c>
      <c r="J4630" s="59">
        <v>5962692</v>
      </c>
      <c r="K4630" s="59" t="s">
        <v>5194</v>
      </c>
      <c r="L4630" s="61" t="s">
        <v>81</v>
      </c>
      <c r="M4630" s="61">
        <f>VLOOKUP(H4630,zdroj!C:F,4,0)</f>
        <v>0</v>
      </c>
      <c r="N4630" s="61" t="str">
        <f t="shared" si="144"/>
        <v>-</v>
      </c>
      <c r="P4630" s="73" t="str">
        <f t="shared" si="145"/>
        <v/>
      </c>
      <c r="Q4630" s="61" t="s">
        <v>86</v>
      </c>
    </row>
    <row r="4631" spans="8:17" x14ac:dyDescent="0.25">
      <c r="H4631" s="59">
        <v>4197</v>
      </c>
      <c r="I4631" s="59" t="s">
        <v>69</v>
      </c>
      <c r="J4631" s="59">
        <v>5962706</v>
      </c>
      <c r="K4631" s="59" t="s">
        <v>5195</v>
      </c>
      <c r="L4631" s="61" t="s">
        <v>81</v>
      </c>
      <c r="M4631" s="61">
        <f>VLOOKUP(H4631,zdroj!C:F,4,0)</f>
        <v>0</v>
      </c>
      <c r="N4631" s="61" t="str">
        <f t="shared" si="144"/>
        <v>-</v>
      </c>
      <c r="P4631" s="73" t="str">
        <f t="shared" si="145"/>
        <v/>
      </c>
      <c r="Q4631" s="61" t="s">
        <v>86</v>
      </c>
    </row>
    <row r="4632" spans="8:17" x14ac:dyDescent="0.25">
      <c r="H4632" s="59">
        <v>4197</v>
      </c>
      <c r="I4632" s="59" t="s">
        <v>69</v>
      </c>
      <c r="J4632" s="59">
        <v>5962714</v>
      </c>
      <c r="K4632" s="59" t="s">
        <v>5196</v>
      </c>
      <c r="L4632" s="61" t="s">
        <v>81</v>
      </c>
      <c r="M4632" s="61">
        <f>VLOOKUP(H4632,zdroj!C:F,4,0)</f>
        <v>0</v>
      </c>
      <c r="N4632" s="61" t="str">
        <f t="shared" si="144"/>
        <v>-</v>
      </c>
      <c r="P4632" s="73" t="str">
        <f t="shared" si="145"/>
        <v/>
      </c>
      <c r="Q4632" s="61" t="s">
        <v>86</v>
      </c>
    </row>
    <row r="4633" spans="8:17" x14ac:dyDescent="0.25">
      <c r="H4633" s="59">
        <v>4197</v>
      </c>
      <c r="I4633" s="59" t="s">
        <v>69</v>
      </c>
      <c r="J4633" s="59">
        <v>5962722</v>
      </c>
      <c r="K4633" s="59" t="s">
        <v>5197</v>
      </c>
      <c r="L4633" s="61" t="s">
        <v>81</v>
      </c>
      <c r="M4633" s="61">
        <f>VLOOKUP(H4633,zdroj!C:F,4,0)</f>
        <v>0</v>
      </c>
      <c r="N4633" s="61" t="str">
        <f t="shared" si="144"/>
        <v>-</v>
      </c>
      <c r="P4633" s="73" t="str">
        <f t="shared" si="145"/>
        <v/>
      </c>
      <c r="Q4633" s="61" t="s">
        <v>86</v>
      </c>
    </row>
    <row r="4634" spans="8:17" x14ac:dyDescent="0.25">
      <c r="H4634" s="59">
        <v>4197</v>
      </c>
      <c r="I4634" s="59" t="s">
        <v>69</v>
      </c>
      <c r="J4634" s="59">
        <v>5962731</v>
      </c>
      <c r="K4634" s="59" t="s">
        <v>5198</v>
      </c>
      <c r="L4634" s="61" t="s">
        <v>81</v>
      </c>
      <c r="M4634" s="61">
        <f>VLOOKUP(H4634,zdroj!C:F,4,0)</f>
        <v>0</v>
      </c>
      <c r="N4634" s="61" t="str">
        <f t="shared" si="144"/>
        <v>-</v>
      </c>
      <c r="P4634" s="73" t="str">
        <f t="shared" si="145"/>
        <v/>
      </c>
      <c r="Q4634" s="61" t="s">
        <v>86</v>
      </c>
    </row>
    <row r="4635" spans="8:17" x14ac:dyDescent="0.25">
      <c r="H4635" s="59">
        <v>4197</v>
      </c>
      <c r="I4635" s="59" t="s">
        <v>69</v>
      </c>
      <c r="J4635" s="59">
        <v>5962749</v>
      </c>
      <c r="K4635" s="59" t="s">
        <v>5199</v>
      </c>
      <c r="L4635" s="61" t="s">
        <v>81</v>
      </c>
      <c r="M4635" s="61">
        <f>VLOOKUP(H4635,zdroj!C:F,4,0)</f>
        <v>0</v>
      </c>
      <c r="N4635" s="61" t="str">
        <f t="shared" si="144"/>
        <v>-</v>
      </c>
      <c r="P4635" s="73" t="str">
        <f t="shared" si="145"/>
        <v/>
      </c>
      <c r="Q4635" s="61" t="s">
        <v>86</v>
      </c>
    </row>
    <row r="4636" spans="8:17" x14ac:dyDescent="0.25">
      <c r="H4636" s="59">
        <v>4197</v>
      </c>
      <c r="I4636" s="59" t="s">
        <v>69</v>
      </c>
      <c r="J4636" s="59">
        <v>5962757</v>
      </c>
      <c r="K4636" s="59" t="s">
        <v>5200</v>
      </c>
      <c r="L4636" s="61" t="s">
        <v>81</v>
      </c>
      <c r="M4636" s="61">
        <f>VLOOKUP(H4636,zdroj!C:F,4,0)</f>
        <v>0</v>
      </c>
      <c r="N4636" s="61" t="str">
        <f t="shared" si="144"/>
        <v>-</v>
      </c>
      <c r="P4636" s="73" t="str">
        <f t="shared" si="145"/>
        <v/>
      </c>
      <c r="Q4636" s="61" t="s">
        <v>86</v>
      </c>
    </row>
    <row r="4637" spans="8:17" x14ac:dyDescent="0.25">
      <c r="H4637" s="59">
        <v>4197</v>
      </c>
      <c r="I4637" s="59" t="s">
        <v>69</v>
      </c>
      <c r="J4637" s="59">
        <v>5962765</v>
      </c>
      <c r="K4637" s="59" t="s">
        <v>5201</v>
      </c>
      <c r="L4637" s="61" t="s">
        <v>81</v>
      </c>
      <c r="M4637" s="61">
        <f>VLOOKUP(H4637,zdroj!C:F,4,0)</f>
        <v>0</v>
      </c>
      <c r="N4637" s="61" t="str">
        <f t="shared" si="144"/>
        <v>-</v>
      </c>
      <c r="P4637" s="73" t="str">
        <f t="shared" si="145"/>
        <v/>
      </c>
      <c r="Q4637" s="61" t="s">
        <v>86</v>
      </c>
    </row>
    <row r="4638" spans="8:17" x14ac:dyDescent="0.25">
      <c r="H4638" s="59">
        <v>4197</v>
      </c>
      <c r="I4638" s="59" t="s">
        <v>69</v>
      </c>
      <c r="J4638" s="59">
        <v>5962773</v>
      </c>
      <c r="K4638" s="59" t="s">
        <v>5202</v>
      </c>
      <c r="L4638" s="61" t="s">
        <v>81</v>
      </c>
      <c r="M4638" s="61">
        <f>VLOOKUP(H4638,zdroj!C:F,4,0)</f>
        <v>0</v>
      </c>
      <c r="N4638" s="61" t="str">
        <f t="shared" si="144"/>
        <v>-</v>
      </c>
      <c r="P4638" s="73" t="str">
        <f t="shared" si="145"/>
        <v/>
      </c>
      <c r="Q4638" s="61" t="s">
        <v>86</v>
      </c>
    </row>
    <row r="4639" spans="8:17" x14ac:dyDescent="0.25">
      <c r="H4639" s="59">
        <v>4197</v>
      </c>
      <c r="I4639" s="59" t="s">
        <v>69</v>
      </c>
      <c r="J4639" s="59">
        <v>5962781</v>
      </c>
      <c r="K4639" s="59" t="s">
        <v>5203</v>
      </c>
      <c r="L4639" s="61" t="s">
        <v>81</v>
      </c>
      <c r="M4639" s="61">
        <f>VLOOKUP(H4639,zdroj!C:F,4,0)</f>
        <v>0</v>
      </c>
      <c r="N4639" s="61" t="str">
        <f t="shared" si="144"/>
        <v>-</v>
      </c>
      <c r="P4639" s="73" t="str">
        <f t="shared" si="145"/>
        <v/>
      </c>
      <c r="Q4639" s="61" t="s">
        <v>86</v>
      </c>
    </row>
    <row r="4640" spans="8:17" x14ac:dyDescent="0.25">
      <c r="H4640" s="59">
        <v>4197</v>
      </c>
      <c r="I4640" s="59" t="s">
        <v>69</v>
      </c>
      <c r="J4640" s="59">
        <v>5962790</v>
      </c>
      <c r="K4640" s="59" t="s">
        <v>5204</v>
      </c>
      <c r="L4640" s="61" t="s">
        <v>81</v>
      </c>
      <c r="M4640" s="61">
        <f>VLOOKUP(H4640,zdroj!C:F,4,0)</f>
        <v>0</v>
      </c>
      <c r="N4640" s="61" t="str">
        <f t="shared" si="144"/>
        <v>-</v>
      </c>
      <c r="P4640" s="73" t="str">
        <f t="shared" si="145"/>
        <v/>
      </c>
      <c r="Q4640" s="61" t="s">
        <v>86</v>
      </c>
    </row>
    <row r="4641" spans="8:17" x14ac:dyDescent="0.25">
      <c r="H4641" s="59">
        <v>4197</v>
      </c>
      <c r="I4641" s="59" t="s">
        <v>69</v>
      </c>
      <c r="J4641" s="59">
        <v>5962803</v>
      </c>
      <c r="K4641" s="59" t="s">
        <v>5205</v>
      </c>
      <c r="L4641" s="61" t="s">
        <v>81</v>
      </c>
      <c r="M4641" s="61">
        <f>VLOOKUP(H4641,zdroj!C:F,4,0)</f>
        <v>0</v>
      </c>
      <c r="N4641" s="61" t="str">
        <f t="shared" si="144"/>
        <v>-</v>
      </c>
      <c r="P4641" s="73" t="str">
        <f t="shared" si="145"/>
        <v/>
      </c>
      <c r="Q4641" s="61" t="s">
        <v>88</v>
      </c>
    </row>
    <row r="4642" spans="8:17" x14ac:dyDescent="0.25">
      <c r="H4642" s="59">
        <v>4197</v>
      </c>
      <c r="I4642" s="59" t="s">
        <v>69</v>
      </c>
      <c r="J4642" s="59">
        <v>5962811</v>
      </c>
      <c r="K4642" s="59" t="s">
        <v>5206</v>
      </c>
      <c r="L4642" s="61" t="s">
        <v>81</v>
      </c>
      <c r="M4642" s="61">
        <f>VLOOKUP(H4642,zdroj!C:F,4,0)</f>
        <v>0</v>
      </c>
      <c r="N4642" s="61" t="str">
        <f t="shared" si="144"/>
        <v>-</v>
      </c>
      <c r="P4642" s="73" t="str">
        <f t="shared" si="145"/>
        <v/>
      </c>
      <c r="Q4642" s="61" t="s">
        <v>88</v>
      </c>
    </row>
    <row r="4643" spans="8:17" x14ac:dyDescent="0.25">
      <c r="H4643" s="59">
        <v>4197</v>
      </c>
      <c r="I4643" s="59" t="s">
        <v>69</v>
      </c>
      <c r="J4643" s="59">
        <v>5962820</v>
      </c>
      <c r="K4643" s="59" t="s">
        <v>5207</v>
      </c>
      <c r="L4643" s="61" t="s">
        <v>81</v>
      </c>
      <c r="M4643" s="61">
        <f>VLOOKUP(H4643,zdroj!C:F,4,0)</f>
        <v>0</v>
      </c>
      <c r="N4643" s="61" t="str">
        <f t="shared" si="144"/>
        <v>-</v>
      </c>
      <c r="P4643" s="73" t="str">
        <f t="shared" si="145"/>
        <v/>
      </c>
      <c r="Q4643" s="61" t="s">
        <v>86</v>
      </c>
    </row>
    <row r="4644" spans="8:17" x14ac:dyDescent="0.25">
      <c r="H4644" s="59">
        <v>4197</v>
      </c>
      <c r="I4644" s="59" t="s">
        <v>69</v>
      </c>
      <c r="J4644" s="59">
        <v>5962838</v>
      </c>
      <c r="K4644" s="59" t="s">
        <v>5208</v>
      </c>
      <c r="L4644" s="61" t="s">
        <v>81</v>
      </c>
      <c r="M4644" s="61">
        <f>VLOOKUP(H4644,zdroj!C:F,4,0)</f>
        <v>0</v>
      </c>
      <c r="N4644" s="61" t="str">
        <f t="shared" si="144"/>
        <v>-</v>
      </c>
      <c r="P4644" s="73" t="str">
        <f t="shared" si="145"/>
        <v/>
      </c>
      <c r="Q4644" s="61" t="s">
        <v>88</v>
      </c>
    </row>
    <row r="4645" spans="8:17" x14ac:dyDescent="0.25">
      <c r="H4645" s="59">
        <v>4197</v>
      </c>
      <c r="I4645" s="59" t="s">
        <v>69</v>
      </c>
      <c r="J4645" s="59">
        <v>5962846</v>
      </c>
      <c r="K4645" s="59" t="s">
        <v>5209</v>
      </c>
      <c r="L4645" s="61" t="s">
        <v>81</v>
      </c>
      <c r="M4645" s="61">
        <f>VLOOKUP(H4645,zdroj!C:F,4,0)</f>
        <v>0</v>
      </c>
      <c r="N4645" s="61" t="str">
        <f t="shared" si="144"/>
        <v>-</v>
      </c>
      <c r="P4645" s="73" t="str">
        <f t="shared" si="145"/>
        <v/>
      </c>
      <c r="Q4645" s="61" t="s">
        <v>86</v>
      </c>
    </row>
    <row r="4646" spans="8:17" x14ac:dyDescent="0.25">
      <c r="H4646" s="59">
        <v>4197</v>
      </c>
      <c r="I4646" s="59" t="s">
        <v>69</v>
      </c>
      <c r="J4646" s="59">
        <v>5962854</v>
      </c>
      <c r="K4646" s="59" t="s">
        <v>5210</v>
      </c>
      <c r="L4646" s="61" t="s">
        <v>81</v>
      </c>
      <c r="M4646" s="61">
        <f>VLOOKUP(H4646,zdroj!C:F,4,0)</f>
        <v>0</v>
      </c>
      <c r="N4646" s="61" t="str">
        <f t="shared" si="144"/>
        <v>-</v>
      </c>
      <c r="P4646" s="73" t="str">
        <f t="shared" si="145"/>
        <v/>
      </c>
      <c r="Q4646" s="61" t="s">
        <v>86</v>
      </c>
    </row>
    <row r="4647" spans="8:17" x14ac:dyDescent="0.25">
      <c r="H4647" s="59">
        <v>4197</v>
      </c>
      <c r="I4647" s="59" t="s">
        <v>69</v>
      </c>
      <c r="J4647" s="59">
        <v>5962862</v>
      </c>
      <c r="K4647" s="59" t="s">
        <v>5211</v>
      </c>
      <c r="L4647" s="61" t="s">
        <v>81</v>
      </c>
      <c r="M4647" s="61">
        <f>VLOOKUP(H4647,zdroj!C:F,4,0)</f>
        <v>0</v>
      </c>
      <c r="N4647" s="61" t="str">
        <f t="shared" si="144"/>
        <v>-</v>
      </c>
      <c r="P4647" s="73" t="str">
        <f t="shared" si="145"/>
        <v/>
      </c>
      <c r="Q4647" s="61" t="s">
        <v>86</v>
      </c>
    </row>
    <row r="4648" spans="8:17" x14ac:dyDescent="0.25">
      <c r="H4648" s="59">
        <v>4197</v>
      </c>
      <c r="I4648" s="59" t="s">
        <v>69</v>
      </c>
      <c r="J4648" s="59">
        <v>5962871</v>
      </c>
      <c r="K4648" s="59" t="s">
        <v>5212</v>
      </c>
      <c r="L4648" s="61" t="s">
        <v>81</v>
      </c>
      <c r="M4648" s="61">
        <f>VLOOKUP(H4648,zdroj!C:F,4,0)</f>
        <v>0</v>
      </c>
      <c r="N4648" s="61" t="str">
        <f t="shared" si="144"/>
        <v>-</v>
      </c>
      <c r="P4648" s="73" t="str">
        <f t="shared" si="145"/>
        <v/>
      </c>
      <c r="Q4648" s="61" t="s">
        <v>86</v>
      </c>
    </row>
    <row r="4649" spans="8:17" x14ac:dyDescent="0.25">
      <c r="H4649" s="59">
        <v>4197</v>
      </c>
      <c r="I4649" s="59" t="s">
        <v>69</v>
      </c>
      <c r="J4649" s="59">
        <v>25983466</v>
      </c>
      <c r="K4649" s="59" t="s">
        <v>5213</v>
      </c>
      <c r="L4649" s="61" t="s">
        <v>113</v>
      </c>
      <c r="M4649" s="61">
        <f>VLOOKUP(H4649,zdroj!C:F,4,0)</f>
        <v>0</v>
      </c>
      <c r="N4649" s="61" t="str">
        <f t="shared" si="144"/>
        <v>katB</v>
      </c>
      <c r="P4649" s="73" t="str">
        <f t="shared" si="145"/>
        <v/>
      </c>
      <c r="Q4649" s="61" t="s">
        <v>30</v>
      </c>
    </row>
    <row r="4650" spans="8:17" x14ac:dyDescent="0.25">
      <c r="H4650" s="59">
        <v>4197</v>
      </c>
      <c r="I4650" s="59" t="s">
        <v>69</v>
      </c>
      <c r="J4650" s="59">
        <v>26013487</v>
      </c>
      <c r="K4650" s="59" t="s">
        <v>5214</v>
      </c>
      <c r="L4650" s="61" t="s">
        <v>81</v>
      </c>
      <c r="M4650" s="61">
        <f>VLOOKUP(H4650,zdroj!C:F,4,0)</f>
        <v>0</v>
      </c>
      <c r="N4650" s="61" t="str">
        <f t="shared" si="144"/>
        <v>-</v>
      </c>
      <c r="P4650" s="73" t="str">
        <f t="shared" si="145"/>
        <v/>
      </c>
      <c r="Q4650" s="61" t="s">
        <v>86</v>
      </c>
    </row>
    <row r="4651" spans="8:17" x14ac:dyDescent="0.25">
      <c r="H4651" s="59">
        <v>4197</v>
      </c>
      <c r="I4651" s="59" t="s">
        <v>69</v>
      </c>
      <c r="J4651" s="59">
        <v>26013495</v>
      </c>
      <c r="K4651" s="59" t="s">
        <v>5215</v>
      </c>
      <c r="L4651" s="61" t="s">
        <v>113</v>
      </c>
      <c r="M4651" s="61">
        <f>VLOOKUP(H4651,zdroj!C:F,4,0)</f>
        <v>0</v>
      </c>
      <c r="N4651" s="61" t="str">
        <f t="shared" si="144"/>
        <v>katB</v>
      </c>
      <c r="P4651" s="73" t="str">
        <f t="shared" si="145"/>
        <v/>
      </c>
      <c r="Q4651" s="61" t="s">
        <v>30</v>
      </c>
    </row>
    <row r="4652" spans="8:17" x14ac:dyDescent="0.25">
      <c r="H4652" s="59">
        <v>4197</v>
      </c>
      <c r="I4652" s="59" t="s">
        <v>69</v>
      </c>
      <c r="J4652" s="59">
        <v>26013509</v>
      </c>
      <c r="K4652" s="59" t="s">
        <v>5216</v>
      </c>
      <c r="L4652" s="61" t="s">
        <v>113</v>
      </c>
      <c r="M4652" s="61">
        <f>VLOOKUP(H4652,zdroj!C:F,4,0)</f>
        <v>0</v>
      </c>
      <c r="N4652" s="61" t="str">
        <f t="shared" si="144"/>
        <v>katB</v>
      </c>
      <c r="P4652" s="73" t="str">
        <f t="shared" si="145"/>
        <v/>
      </c>
      <c r="Q4652" s="61" t="s">
        <v>30</v>
      </c>
    </row>
    <row r="4653" spans="8:17" x14ac:dyDescent="0.25">
      <c r="H4653" s="59">
        <v>4197</v>
      </c>
      <c r="I4653" s="59" t="s">
        <v>69</v>
      </c>
      <c r="J4653" s="59">
        <v>26013517</v>
      </c>
      <c r="K4653" s="59" t="s">
        <v>5217</v>
      </c>
      <c r="L4653" s="61" t="s">
        <v>113</v>
      </c>
      <c r="M4653" s="61">
        <f>VLOOKUP(H4653,zdroj!C:F,4,0)</f>
        <v>0</v>
      </c>
      <c r="N4653" s="61" t="str">
        <f t="shared" si="144"/>
        <v>katB</v>
      </c>
      <c r="P4653" s="73" t="str">
        <f t="shared" si="145"/>
        <v/>
      </c>
      <c r="Q4653" s="61" t="s">
        <v>30</v>
      </c>
    </row>
    <row r="4654" spans="8:17" x14ac:dyDescent="0.25">
      <c r="H4654" s="59">
        <v>4197</v>
      </c>
      <c r="I4654" s="59" t="s">
        <v>69</v>
      </c>
      <c r="J4654" s="59">
        <v>26093707</v>
      </c>
      <c r="K4654" s="59" t="s">
        <v>5218</v>
      </c>
      <c r="L4654" s="61" t="s">
        <v>113</v>
      </c>
      <c r="M4654" s="61">
        <f>VLOOKUP(H4654,zdroj!C:F,4,0)</f>
        <v>0</v>
      </c>
      <c r="N4654" s="61" t="str">
        <f t="shared" si="144"/>
        <v>katB</v>
      </c>
      <c r="P4654" s="73" t="str">
        <f t="shared" si="145"/>
        <v/>
      </c>
      <c r="Q4654" s="61" t="s">
        <v>30</v>
      </c>
    </row>
    <row r="4655" spans="8:17" x14ac:dyDescent="0.25">
      <c r="H4655" s="59">
        <v>4197</v>
      </c>
      <c r="I4655" s="59" t="s">
        <v>69</v>
      </c>
      <c r="J4655" s="59">
        <v>26342481</v>
      </c>
      <c r="K4655" s="59" t="s">
        <v>5219</v>
      </c>
      <c r="L4655" s="61" t="s">
        <v>81</v>
      </c>
      <c r="M4655" s="61">
        <f>VLOOKUP(H4655,zdroj!C:F,4,0)</f>
        <v>0</v>
      </c>
      <c r="N4655" s="61" t="str">
        <f t="shared" si="144"/>
        <v>-</v>
      </c>
      <c r="P4655" s="73" t="str">
        <f t="shared" si="145"/>
        <v/>
      </c>
      <c r="Q4655" s="61" t="s">
        <v>88</v>
      </c>
    </row>
    <row r="4656" spans="8:17" x14ac:dyDescent="0.25">
      <c r="H4656" s="59">
        <v>4197</v>
      </c>
      <c r="I4656" s="59" t="s">
        <v>69</v>
      </c>
      <c r="J4656" s="59">
        <v>27277046</v>
      </c>
      <c r="K4656" s="59" t="s">
        <v>5220</v>
      </c>
      <c r="L4656" s="61" t="s">
        <v>81</v>
      </c>
      <c r="M4656" s="61">
        <f>VLOOKUP(H4656,zdroj!C:F,4,0)</f>
        <v>0</v>
      </c>
      <c r="N4656" s="61" t="str">
        <f t="shared" si="144"/>
        <v>-</v>
      </c>
      <c r="P4656" s="73" t="str">
        <f t="shared" si="145"/>
        <v/>
      </c>
      <c r="Q4656" s="61" t="s">
        <v>86</v>
      </c>
    </row>
    <row r="4657" spans="8:17" x14ac:dyDescent="0.25">
      <c r="H4657" s="59">
        <v>4197</v>
      </c>
      <c r="I4657" s="59" t="s">
        <v>69</v>
      </c>
      <c r="J4657" s="59">
        <v>30674824</v>
      </c>
      <c r="K4657" s="59" t="s">
        <v>5221</v>
      </c>
      <c r="L4657" s="61" t="s">
        <v>113</v>
      </c>
      <c r="M4657" s="61">
        <f>VLOOKUP(H4657,zdroj!C:F,4,0)</f>
        <v>0</v>
      </c>
      <c r="N4657" s="61" t="str">
        <f t="shared" si="144"/>
        <v>katB</v>
      </c>
      <c r="P4657" s="73" t="str">
        <f t="shared" si="145"/>
        <v/>
      </c>
      <c r="Q4657" s="61" t="s">
        <v>30</v>
      </c>
    </row>
    <row r="4658" spans="8:17" x14ac:dyDescent="0.25">
      <c r="H4658" s="59">
        <v>4197</v>
      </c>
      <c r="I4658" s="59" t="s">
        <v>69</v>
      </c>
      <c r="J4658" s="59">
        <v>30674832</v>
      </c>
      <c r="K4658" s="59" t="s">
        <v>5222</v>
      </c>
      <c r="L4658" s="61" t="s">
        <v>81</v>
      </c>
      <c r="M4658" s="61">
        <f>VLOOKUP(H4658,zdroj!C:F,4,0)</f>
        <v>0</v>
      </c>
      <c r="N4658" s="61" t="str">
        <f t="shared" si="144"/>
        <v>-</v>
      </c>
      <c r="P4658" s="73" t="str">
        <f t="shared" si="145"/>
        <v/>
      </c>
      <c r="Q4658" s="61" t="s">
        <v>86</v>
      </c>
    </row>
    <row r="4659" spans="8:17" x14ac:dyDescent="0.25">
      <c r="H4659" s="59">
        <v>4197</v>
      </c>
      <c r="I4659" s="59" t="s">
        <v>69</v>
      </c>
      <c r="J4659" s="59">
        <v>30674841</v>
      </c>
      <c r="K4659" s="59" t="s">
        <v>5223</v>
      </c>
      <c r="L4659" s="61" t="s">
        <v>113</v>
      </c>
      <c r="M4659" s="61">
        <f>VLOOKUP(H4659,zdroj!C:F,4,0)</f>
        <v>0</v>
      </c>
      <c r="N4659" s="61" t="str">
        <f t="shared" si="144"/>
        <v>katB</v>
      </c>
      <c r="P4659" s="73" t="str">
        <f t="shared" si="145"/>
        <v/>
      </c>
      <c r="Q4659" s="61" t="s">
        <v>31</v>
      </c>
    </row>
    <row r="4660" spans="8:17" x14ac:dyDescent="0.25">
      <c r="H4660" s="59">
        <v>4197</v>
      </c>
      <c r="I4660" s="59" t="s">
        <v>69</v>
      </c>
      <c r="J4660" s="59">
        <v>30674859</v>
      </c>
      <c r="K4660" s="59" t="s">
        <v>5224</v>
      </c>
      <c r="L4660" s="61" t="s">
        <v>81</v>
      </c>
      <c r="M4660" s="61">
        <f>VLOOKUP(H4660,zdroj!C:F,4,0)</f>
        <v>0</v>
      </c>
      <c r="N4660" s="61" t="str">
        <f t="shared" si="144"/>
        <v>-</v>
      </c>
      <c r="P4660" s="73" t="str">
        <f t="shared" si="145"/>
        <v/>
      </c>
      <c r="Q4660" s="61" t="s">
        <v>86</v>
      </c>
    </row>
    <row r="4661" spans="8:17" x14ac:dyDescent="0.25">
      <c r="H4661" s="59">
        <v>4197</v>
      </c>
      <c r="I4661" s="59" t="s">
        <v>69</v>
      </c>
      <c r="J4661" s="59">
        <v>31184642</v>
      </c>
      <c r="K4661" s="59" t="s">
        <v>5225</v>
      </c>
      <c r="L4661" s="61" t="s">
        <v>81</v>
      </c>
      <c r="M4661" s="61">
        <f>VLOOKUP(H4661,zdroj!C:F,4,0)</f>
        <v>0</v>
      </c>
      <c r="N4661" s="61" t="str">
        <f t="shared" si="144"/>
        <v>-</v>
      </c>
      <c r="P4661" s="73" t="str">
        <f t="shared" si="145"/>
        <v/>
      </c>
      <c r="Q4661" s="61" t="s">
        <v>86</v>
      </c>
    </row>
    <row r="4662" spans="8:17" x14ac:dyDescent="0.25">
      <c r="H4662" s="59">
        <v>4197</v>
      </c>
      <c r="I4662" s="59" t="s">
        <v>69</v>
      </c>
      <c r="J4662" s="59">
        <v>31184651</v>
      </c>
      <c r="K4662" s="59" t="s">
        <v>5226</v>
      </c>
      <c r="L4662" s="61" t="s">
        <v>81</v>
      </c>
      <c r="M4662" s="61">
        <f>VLOOKUP(H4662,zdroj!C:F,4,0)</f>
        <v>0</v>
      </c>
      <c r="N4662" s="61" t="str">
        <f t="shared" si="144"/>
        <v>-</v>
      </c>
      <c r="P4662" s="73" t="str">
        <f t="shared" si="145"/>
        <v/>
      </c>
      <c r="Q4662" s="61" t="s">
        <v>86</v>
      </c>
    </row>
    <row r="4663" spans="8:17" x14ac:dyDescent="0.25">
      <c r="H4663" s="59">
        <v>4197</v>
      </c>
      <c r="I4663" s="59" t="s">
        <v>69</v>
      </c>
      <c r="J4663" s="59">
        <v>70944415</v>
      </c>
      <c r="K4663" s="59" t="s">
        <v>5227</v>
      </c>
      <c r="L4663" s="61" t="s">
        <v>81</v>
      </c>
      <c r="M4663" s="61">
        <f>VLOOKUP(H4663,zdroj!C:F,4,0)</f>
        <v>0</v>
      </c>
      <c r="N4663" s="61" t="str">
        <f t="shared" si="144"/>
        <v>-</v>
      </c>
      <c r="P4663" s="73" t="str">
        <f t="shared" si="145"/>
        <v/>
      </c>
      <c r="Q4663" s="61" t="s">
        <v>86</v>
      </c>
    </row>
    <row r="4664" spans="8:17" x14ac:dyDescent="0.25">
      <c r="H4664" s="59">
        <v>4197</v>
      </c>
      <c r="I4664" s="59" t="s">
        <v>69</v>
      </c>
      <c r="J4664" s="59">
        <v>72502924</v>
      </c>
      <c r="K4664" s="59" t="s">
        <v>5228</v>
      </c>
      <c r="L4664" s="61" t="s">
        <v>81</v>
      </c>
      <c r="M4664" s="61">
        <f>VLOOKUP(H4664,zdroj!C:F,4,0)</f>
        <v>0</v>
      </c>
      <c r="N4664" s="61" t="str">
        <f t="shared" si="144"/>
        <v>-</v>
      </c>
      <c r="P4664" s="73" t="str">
        <f t="shared" si="145"/>
        <v/>
      </c>
      <c r="Q4664" s="61" t="s">
        <v>86</v>
      </c>
    </row>
    <row r="4665" spans="8:17" x14ac:dyDescent="0.25">
      <c r="H4665" s="59">
        <v>4197</v>
      </c>
      <c r="I4665" s="59" t="s">
        <v>69</v>
      </c>
      <c r="J4665" s="59">
        <v>73341517</v>
      </c>
      <c r="K4665" s="59" t="s">
        <v>5229</v>
      </c>
      <c r="L4665" s="61" t="s">
        <v>113</v>
      </c>
      <c r="M4665" s="61">
        <f>VLOOKUP(H4665,zdroj!C:F,4,0)</f>
        <v>0</v>
      </c>
      <c r="N4665" s="61" t="str">
        <f t="shared" si="144"/>
        <v>katB</v>
      </c>
      <c r="P4665" s="73" t="str">
        <f t="shared" si="145"/>
        <v/>
      </c>
      <c r="Q4665" s="61" t="s">
        <v>30</v>
      </c>
    </row>
    <row r="4666" spans="8:17" x14ac:dyDescent="0.25">
      <c r="H4666" s="59">
        <v>4197</v>
      </c>
      <c r="I4666" s="59" t="s">
        <v>69</v>
      </c>
      <c r="J4666" s="59">
        <v>74965051</v>
      </c>
      <c r="K4666" s="59" t="s">
        <v>5230</v>
      </c>
      <c r="L4666" s="61" t="s">
        <v>81</v>
      </c>
      <c r="M4666" s="61">
        <f>VLOOKUP(H4666,zdroj!C:F,4,0)</f>
        <v>0</v>
      </c>
      <c r="N4666" s="61" t="str">
        <f t="shared" si="144"/>
        <v>-</v>
      </c>
      <c r="P4666" s="73" t="str">
        <f t="shared" si="145"/>
        <v/>
      </c>
      <c r="Q4666" s="61" t="s">
        <v>88</v>
      </c>
    </row>
    <row r="4667" spans="8:17" x14ac:dyDescent="0.25">
      <c r="H4667" s="59">
        <v>4197</v>
      </c>
      <c r="I4667" s="59" t="s">
        <v>69</v>
      </c>
      <c r="J4667" s="59">
        <v>77892780</v>
      </c>
      <c r="K4667" s="59" t="s">
        <v>5231</v>
      </c>
      <c r="L4667" s="61" t="s">
        <v>81</v>
      </c>
      <c r="M4667" s="61">
        <f>VLOOKUP(H4667,zdroj!C:F,4,0)</f>
        <v>0</v>
      </c>
      <c r="N4667" s="61" t="str">
        <f t="shared" si="144"/>
        <v>-</v>
      </c>
      <c r="P4667" s="73" t="str">
        <f t="shared" si="145"/>
        <v/>
      </c>
      <c r="Q4667" s="61" t="s">
        <v>88</v>
      </c>
    </row>
    <row r="4668" spans="8:17" x14ac:dyDescent="0.25">
      <c r="H4668" s="59">
        <v>4197</v>
      </c>
      <c r="I4668" s="59" t="s">
        <v>69</v>
      </c>
      <c r="J4668" s="59">
        <v>80184821</v>
      </c>
      <c r="K4668" s="59" t="s">
        <v>5232</v>
      </c>
      <c r="L4668" s="61" t="s">
        <v>113</v>
      </c>
      <c r="M4668" s="61">
        <f>VLOOKUP(H4668,zdroj!C:F,4,0)</f>
        <v>0</v>
      </c>
      <c r="N4668" s="61" t="str">
        <f t="shared" si="144"/>
        <v>katB</v>
      </c>
      <c r="P4668" s="73" t="str">
        <f t="shared" si="145"/>
        <v/>
      </c>
      <c r="Q4668" s="61" t="s">
        <v>30</v>
      </c>
    </row>
    <row r="4669" spans="8:17" x14ac:dyDescent="0.25">
      <c r="H4669" s="59">
        <v>45128</v>
      </c>
      <c r="I4669" s="59" t="s">
        <v>72</v>
      </c>
      <c r="J4669" s="59">
        <v>18212433</v>
      </c>
      <c r="K4669" s="59" t="s">
        <v>5233</v>
      </c>
      <c r="L4669" s="61" t="s">
        <v>81</v>
      </c>
      <c r="M4669" s="61">
        <f>VLOOKUP(H4669,zdroj!C:F,4,0)</f>
        <v>0</v>
      </c>
      <c r="N4669" s="61" t="str">
        <f t="shared" si="144"/>
        <v>-</v>
      </c>
      <c r="P4669" s="73" t="str">
        <f t="shared" si="145"/>
        <v/>
      </c>
      <c r="Q4669" s="61" t="s">
        <v>86</v>
      </c>
    </row>
    <row r="4670" spans="8:17" x14ac:dyDescent="0.25">
      <c r="H4670" s="59">
        <v>45128</v>
      </c>
      <c r="I4670" s="59" t="s">
        <v>72</v>
      </c>
      <c r="J4670" s="59">
        <v>18212441</v>
      </c>
      <c r="K4670" s="59" t="s">
        <v>5234</v>
      </c>
      <c r="L4670" s="61" t="s">
        <v>81</v>
      </c>
      <c r="M4670" s="61">
        <f>VLOOKUP(H4670,zdroj!C:F,4,0)</f>
        <v>0</v>
      </c>
      <c r="N4670" s="61" t="str">
        <f t="shared" si="144"/>
        <v>-</v>
      </c>
      <c r="P4670" s="73" t="str">
        <f t="shared" si="145"/>
        <v/>
      </c>
      <c r="Q4670" s="61" t="s">
        <v>86</v>
      </c>
    </row>
    <row r="4671" spans="8:17" x14ac:dyDescent="0.25">
      <c r="H4671" s="59">
        <v>45128</v>
      </c>
      <c r="I4671" s="59" t="s">
        <v>72</v>
      </c>
      <c r="J4671" s="59">
        <v>18212450</v>
      </c>
      <c r="K4671" s="59" t="s">
        <v>5235</v>
      </c>
      <c r="L4671" s="61" t="s">
        <v>81</v>
      </c>
      <c r="M4671" s="61">
        <f>VLOOKUP(H4671,zdroj!C:F,4,0)</f>
        <v>0</v>
      </c>
      <c r="N4671" s="61" t="str">
        <f t="shared" si="144"/>
        <v>-</v>
      </c>
      <c r="P4671" s="73" t="str">
        <f t="shared" si="145"/>
        <v/>
      </c>
      <c r="Q4671" s="61" t="s">
        <v>86</v>
      </c>
    </row>
    <row r="4672" spans="8:17" x14ac:dyDescent="0.25">
      <c r="H4672" s="59">
        <v>45128</v>
      </c>
      <c r="I4672" s="59" t="s">
        <v>72</v>
      </c>
      <c r="J4672" s="59">
        <v>18212468</v>
      </c>
      <c r="K4672" s="59" t="s">
        <v>5236</v>
      </c>
      <c r="L4672" s="61" t="s">
        <v>81</v>
      </c>
      <c r="M4672" s="61">
        <f>VLOOKUP(H4672,zdroj!C:F,4,0)</f>
        <v>0</v>
      </c>
      <c r="N4672" s="61" t="str">
        <f t="shared" si="144"/>
        <v>-</v>
      </c>
      <c r="P4672" s="73" t="str">
        <f t="shared" si="145"/>
        <v/>
      </c>
      <c r="Q4672" s="61" t="s">
        <v>86</v>
      </c>
    </row>
    <row r="4673" spans="8:17" x14ac:dyDescent="0.25">
      <c r="H4673" s="59">
        <v>45128</v>
      </c>
      <c r="I4673" s="59" t="s">
        <v>72</v>
      </c>
      <c r="J4673" s="59">
        <v>18212476</v>
      </c>
      <c r="K4673" s="59" t="s">
        <v>5237</v>
      </c>
      <c r="L4673" s="61" t="s">
        <v>81</v>
      </c>
      <c r="M4673" s="61">
        <f>VLOOKUP(H4673,zdroj!C:F,4,0)</f>
        <v>0</v>
      </c>
      <c r="N4673" s="61" t="str">
        <f t="shared" si="144"/>
        <v>-</v>
      </c>
      <c r="P4673" s="73" t="str">
        <f t="shared" si="145"/>
        <v/>
      </c>
      <c r="Q4673" s="61" t="s">
        <v>86</v>
      </c>
    </row>
    <row r="4674" spans="8:17" x14ac:dyDescent="0.25">
      <c r="H4674" s="59">
        <v>45128</v>
      </c>
      <c r="I4674" s="59" t="s">
        <v>72</v>
      </c>
      <c r="J4674" s="59">
        <v>18212484</v>
      </c>
      <c r="K4674" s="59" t="s">
        <v>5238</v>
      </c>
      <c r="L4674" s="61" t="s">
        <v>81</v>
      </c>
      <c r="M4674" s="61">
        <f>VLOOKUP(H4674,zdroj!C:F,4,0)</f>
        <v>0</v>
      </c>
      <c r="N4674" s="61" t="str">
        <f t="shared" si="144"/>
        <v>-</v>
      </c>
      <c r="P4674" s="73" t="str">
        <f t="shared" si="145"/>
        <v/>
      </c>
      <c r="Q4674" s="61" t="s">
        <v>86</v>
      </c>
    </row>
    <row r="4675" spans="8:17" x14ac:dyDescent="0.25">
      <c r="H4675" s="59">
        <v>45128</v>
      </c>
      <c r="I4675" s="59" t="s">
        <v>72</v>
      </c>
      <c r="J4675" s="59">
        <v>18212492</v>
      </c>
      <c r="K4675" s="59" t="s">
        <v>5239</v>
      </c>
      <c r="L4675" s="61" t="s">
        <v>81</v>
      </c>
      <c r="M4675" s="61">
        <f>VLOOKUP(H4675,zdroj!C:F,4,0)</f>
        <v>0</v>
      </c>
      <c r="N4675" s="61" t="str">
        <f t="shared" si="144"/>
        <v>-</v>
      </c>
      <c r="P4675" s="73" t="str">
        <f t="shared" si="145"/>
        <v/>
      </c>
      <c r="Q4675" s="61" t="s">
        <v>86</v>
      </c>
    </row>
    <row r="4676" spans="8:17" x14ac:dyDescent="0.25">
      <c r="H4676" s="59">
        <v>45128</v>
      </c>
      <c r="I4676" s="59" t="s">
        <v>72</v>
      </c>
      <c r="J4676" s="59">
        <v>18212506</v>
      </c>
      <c r="K4676" s="59" t="s">
        <v>5240</v>
      </c>
      <c r="L4676" s="61" t="s">
        <v>81</v>
      </c>
      <c r="M4676" s="61">
        <f>VLOOKUP(H4676,zdroj!C:F,4,0)</f>
        <v>0</v>
      </c>
      <c r="N4676" s="61" t="str">
        <f t="shared" si="144"/>
        <v>-</v>
      </c>
      <c r="P4676" s="73" t="str">
        <f t="shared" si="145"/>
        <v/>
      </c>
      <c r="Q4676" s="61" t="s">
        <v>86</v>
      </c>
    </row>
    <row r="4677" spans="8:17" x14ac:dyDescent="0.25">
      <c r="H4677" s="59">
        <v>45128</v>
      </c>
      <c r="I4677" s="59" t="s">
        <v>72</v>
      </c>
      <c r="J4677" s="59">
        <v>18212514</v>
      </c>
      <c r="K4677" s="59" t="s">
        <v>5241</v>
      </c>
      <c r="L4677" s="61" t="s">
        <v>81</v>
      </c>
      <c r="M4677" s="61">
        <f>VLOOKUP(H4677,zdroj!C:F,4,0)</f>
        <v>0</v>
      </c>
      <c r="N4677" s="61" t="str">
        <f t="shared" si="144"/>
        <v>-</v>
      </c>
      <c r="P4677" s="73" t="str">
        <f t="shared" si="145"/>
        <v/>
      </c>
      <c r="Q4677" s="61" t="s">
        <v>86</v>
      </c>
    </row>
    <row r="4678" spans="8:17" x14ac:dyDescent="0.25">
      <c r="H4678" s="59">
        <v>45128</v>
      </c>
      <c r="I4678" s="59" t="s">
        <v>72</v>
      </c>
      <c r="J4678" s="59">
        <v>18212522</v>
      </c>
      <c r="K4678" s="59" t="s">
        <v>5242</v>
      </c>
      <c r="L4678" s="61" t="s">
        <v>81</v>
      </c>
      <c r="M4678" s="61">
        <f>VLOOKUP(H4678,zdroj!C:F,4,0)</f>
        <v>0</v>
      </c>
      <c r="N4678" s="61" t="str">
        <f t="shared" si="144"/>
        <v>-</v>
      </c>
      <c r="P4678" s="73" t="str">
        <f t="shared" si="145"/>
        <v/>
      </c>
      <c r="Q4678" s="61" t="s">
        <v>86</v>
      </c>
    </row>
    <row r="4679" spans="8:17" x14ac:dyDescent="0.25">
      <c r="H4679" s="59">
        <v>45128</v>
      </c>
      <c r="I4679" s="59" t="s">
        <v>72</v>
      </c>
      <c r="J4679" s="59">
        <v>18212531</v>
      </c>
      <c r="K4679" s="59" t="s">
        <v>5243</v>
      </c>
      <c r="L4679" s="61" t="s">
        <v>81</v>
      </c>
      <c r="M4679" s="61">
        <f>VLOOKUP(H4679,zdroj!C:F,4,0)</f>
        <v>0</v>
      </c>
      <c r="N4679" s="61" t="str">
        <f t="shared" ref="N4679:N4742" si="146">IF(M4679="A",IF(L4679="katA","katB",L4679),L4679)</f>
        <v>-</v>
      </c>
      <c r="P4679" s="73" t="str">
        <f t="shared" ref="P4679:P4742" si="147">IF(O4679="A",1,"")</f>
        <v/>
      </c>
      <c r="Q4679" s="61" t="s">
        <v>86</v>
      </c>
    </row>
    <row r="4680" spans="8:17" x14ac:dyDescent="0.25">
      <c r="H4680" s="59">
        <v>45128</v>
      </c>
      <c r="I4680" s="59" t="s">
        <v>72</v>
      </c>
      <c r="J4680" s="59">
        <v>18212549</v>
      </c>
      <c r="K4680" s="59" t="s">
        <v>5244</v>
      </c>
      <c r="L4680" s="61" t="s">
        <v>81</v>
      </c>
      <c r="M4680" s="61">
        <f>VLOOKUP(H4680,zdroj!C:F,4,0)</f>
        <v>0</v>
      </c>
      <c r="N4680" s="61" t="str">
        <f t="shared" si="146"/>
        <v>-</v>
      </c>
      <c r="P4680" s="73" t="str">
        <f t="shared" si="147"/>
        <v/>
      </c>
      <c r="Q4680" s="61" t="s">
        <v>86</v>
      </c>
    </row>
    <row r="4681" spans="8:17" x14ac:dyDescent="0.25">
      <c r="H4681" s="59">
        <v>45128</v>
      </c>
      <c r="I4681" s="59" t="s">
        <v>72</v>
      </c>
      <c r="J4681" s="59">
        <v>18212557</v>
      </c>
      <c r="K4681" s="59" t="s">
        <v>5245</v>
      </c>
      <c r="L4681" s="61" t="s">
        <v>81</v>
      </c>
      <c r="M4681" s="61">
        <f>VLOOKUP(H4681,zdroj!C:F,4,0)</f>
        <v>0</v>
      </c>
      <c r="N4681" s="61" t="str">
        <f t="shared" si="146"/>
        <v>-</v>
      </c>
      <c r="P4681" s="73" t="str">
        <f t="shared" si="147"/>
        <v/>
      </c>
      <c r="Q4681" s="61" t="s">
        <v>86</v>
      </c>
    </row>
    <row r="4682" spans="8:17" x14ac:dyDescent="0.25">
      <c r="H4682" s="59">
        <v>45128</v>
      </c>
      <c r="I4682" s="59" t="s">
        <v>72</v>
      </c>
      <c r="J4682" s="59">
        <v>18212565</v>
      </c>
      <c r="K4682" s="59" t="s">
        <v>5246</v>
      </c>
      <c r="L4682" s="61" t="s">
        <v>81</v>
      </c>
      <c r="M4682" s="61">
        <f>VLOOKUP(H4682,zdroj!C:F,4,0)</f>
        <v>0</v>
      </c>
      <c r="N4682" s="61" t="str">
        <f t="shared" si="146"/>
        <v>-</v>
      </c>
      <c r="P4682" s="73" t="str">
        <f t="shared" si="147"/>
        <v/>
      </c>
      <c r="Q4682" s="61" t="s">
        <v>86</v>
      </c>
    </row>
    <row r="4683" spans="8:17" x14ac:dyDescent="0.25">
      <c r="H4683" s="59">
        <v>45128</v>
      </c>
      <c r="I4683" s="59" t="s">
        <v>72</v>
      </c>
      <c r="J4683" s="59">
        <v>18212573</v>
      </c>
      <c r="K4683" s="59" t="s">
        <v>5247</v>
      </c>
      <c r="L4683" s="61" t="s">
        <v>81</v>
      </c>
      <c r="M4683" s="61">
        <f>VLOOKUP(H4683,zdroj!C:F,4,0)</f>
        <v>0</v>
      </c>
      <c r="N4683" s="61" t="str">
        <f t="shared" si="146"/>
        <v>-</v>
      </c>
      <c r="P4683" s="73" t="str">
        <f t="shared" si="147"/>
        <v/>
      </c>
      <c r="Q4683" s="61" t="s">
        <v>86</v>
      </c>
    </row>
    <row r="4684" spans="8:17" x14ac:dyDescent="0.25">
      <c r="H4684" s="59">
        <v>45128</v>
      </c>
      <c r="I4684" s="59" t="s">
        <v>72</v>
      </c>
      <c r="J4684" s="59">
        <v>18212581</v>
      </c>
      <c r="K4684" s="59" t="s">
        <v>5248</v>
      </c>
      <c r="L4684" s="61" t="s">
        <v>81</v>
      </c>
      <c r="M4684" s="61">
        <f>VLOOKUP(H4684,zdroj!C:F,4,0)</f>
        <v>0</v>
      </c>
      <c r="N4684" s="61" t="str">
        <f t="shared" si="146"/>
        <v>-</v>
      </c>
      <c r="P4684" s="73" t="str">
        <f t="shared" si="147"/>
        <v/>
      </c>
      <c r="Q4684" s="61" t="s">
        <v>86</v>
      </c>
    </row>
    <row r="4685" spans="8:17" x14ac:dyDescent="0.25">
      <c r="H4685" s="59">
        <v>45128</v>
      </c>
      <c r="I4685" s="59" t="s">
        <v>72</v>
      </c>
      <c r="J4685" s="59">
        <v>18212590</v>
      </c>
      <c r="K4685" s="59" t="s">
        <v>5249</v>
      </c>
      <c r="L4685" s="61" t="s">
        <v>81</v>
      </c>
      <c r="M4685" s="61">
        <f>VLOOKUP(H4685,zdroj!C:F,4,0)</f>
        <v>0</v>
      </c>
      <c r="N4685" s="61" t="str">
        <f t="shared" si="146"/>
        <v>-</v>
      </c>
      <c r="P4685" s="73" t="str">
        <f t="shared" si="147"/>
        <v/>
      </c>
      <c r="Q4685" s="61" t="s">
        <v>86</v>
      </c>
    </row>
    <row r="4686" spans="8:17" x14ac:dyDescent="0.25">
      <c r="H4686" s="59">
        <v>45128</v>
      </c>
      <c r="I4686" s="59" t="s">
        <v>72</v>
      </c>
      <c r="J4686" s="59">
        <v>18212603</v>
      </c>
      <c r="K4686" s="59" t="s">
        <v>5250</v>
      </c>
      <c r="L4686" s="61" t="s">
        <v>81</v>
      </c>
      <c r="M4686" s="61">
        <f>VLOOKUP(H4686,zdroj!C:F,4,0)</f>
        <v>0</v>
      </c>
      <c r="N4686" s="61" t="str">
        <f t="shared" si="146"/>
        <v>-</v>
      </c>
      <c r="P4686" s="73" t="str">
        <f t="shared" si="147"/>
        <v/>
      </c>
      <c r="Q4686" s="61" t="s">
        <v>86</v>
      </c>
    </row>
    <row r="4687" spans="8:17" x14ac:dyDescent="0.25">
      <c r="H4687" s="59">
        <v>45128</v>
      </c>
      <c r="I4687" s="59" t="s">
        <v>72</v>
      </c>
      <c r="J4687" s="59">
        <v>18212611</v>
      </c>
      <c r="K4687" s="59" t="s">
        <v>5251</v>
      </c>
      <c r="L4687" s="61" t="s">
        <v>81</v>
      </c>
      <c r="M4687" s="61">
        <f>VLOOKUP(H4687,zdroj!C:F,4,0)</f>
        <v>0</v>
      </c>
      <c r="N4687" s="61" t="str">
        <f t="shared" si="146"/>
        <v>-</v>
      </c>
      <c r="P4687" s="73" t="str">
        <f t="shared" si="147"/>
        <v/>
      </c>
      <c r="Q4687" s="61" t="s">
        <v>86</v>
      </c>
    </row>
    <row r="4688" spans="8:17" x14ac:dyDescent="0.25">
      <c r="H4688" s="59">
        <v>45128</v>
      </c>
      <c r="I4688" s="59" t="s">
        <v>72</v>
      </c>
      <c r="J4688" s="59">
        <v>18212638</v>
      </c>
      <c r="K4688" s="59" t="s">
        <v>5252</v>
      </c>
      <c r="L4688" s="61" t="s">
        <v>81</v>
      </c>
      <c r="M4688" s="61">
        <f>VLOOKUP(H4688,zdroj!C:F,4,0)</f>
        <v>0</v>
      </c>
      <c r="N4688" s="61" t="str">
        <f t="shared" si="146"/>
        <v>-</v>
      </c>
      <c r="P4688" s="73" t="str">
        <f t="shared" si="147"/>
        <v/>
      </c>
      <c r="Q4688" s="61" t="s">
        <v>86</v>
      </c>
    </row>
    <row r="4689" spans="8:17" x14ac:dyDescent="0.25">
      <c r="H4689" s="59">
        <v>45128</v>
      </c>
      <c r="I4689" s="59" t="s">
        <v>72</v>
      </c>
      <c r="J4689" s="59">
        <v>18212646</v>
      </c>
      <c r="K4689" s="59" t="s">
        <v>5253</v>
      </c>
      <c r="L4689" s="61" t="s">
        <v>81</v>
      </c>
      <c r="M4689" s="61">
        <f>VLOOKUP(H4689,zdroj!C:F,4,0)</f>
        <v>0</v>
      </c>
      <c r="N4689" s="61" t="str">
        <f t="shared" si="146"/>
        <v>-</v>
      </c>
      <c r="P4689" s="73" t="str">
        <f t="shared" si="147"/>
        <v/>
      </c>
      <c r="Q4689" s="61" t="s">
        <v>86</v>
      </c>
    </row>
    <row r="4690" spans="8:17" x14ac:dyDescent="0.25">
      <c r="H4690" s="59">
        <v>45128</v>
      </c>
      <c r="I4690" s="59" t="s">
        <v>72</v>
      </c>
      <c r="J4690" s="59">
        <v>18212654</v>
      </c>
      <c r="K4690" s="59" t="s">
        <v>5254</v>
      </c>
      <c r="L4690" s="61" t="s">
        <v>81</v>
      </c>
      <c r="M4690" s="61">
        <f>VLOOKUP(H4690,zdroj!C:F,4,0)</f>
        <v>0</v>
      </c>
      <c r="N4690" s="61" t="str">
        <f t="shared" si="146"/>
        <v>-</v>
      </c>
      <c r="P4690" s="73" t="str">
        <f t="shared" si="147"/>
        <v/>
      </c>
      <c r="Q4690" s="61" t="s">
        <v>86</v>
      </c>
    </row>
    <row r="4691" spans="8:17" x14ac:dyDescent="0.25">
      <c r="H4691" s="59">
        <v>45128</v>
      </c>
      <c r="I4691" s="59" t="s">
        <v>72</v>
      </c>
      <c r="J4691" s="59">
        <v>18212662</v>
      </c>
      <c r="K4691" s="59" t="s">
        <v>5255</v>
      </c>
      <c r="L4691" s="61" t="s">
        <v>81</v>
      </c>
      <c r="M4691" s="61">
        <f>VLOOKUP(H4691,zdroj!C:F,4,0)</f>
        <v>0</v>
      </c>
      <c r="N4691" s="61" t="str">
        <f t="shared" si="146"/>
        <v>-</v>
      </c>
      <c r="P4691" s="73" t="str">
        <f t="shared" si="147"/>
        <v/>
      </c>
      <c r="Q4691" s="61" t="s">
        <v>86</v>
      </c>
    </row>
    <row r="4692" spans="8:17" x14ac:dyDescent="0.25">
      <c r="H4692" s="59">
        <v>45128</v>
      </c>
      <c r="I4692" s="59" t="s">
        <v>72</v>
      </c>
      <c r="J4692" s="59">
        <v>18212671</v>
      </c>
      <c r="K4692" s="59" t="s">
        <v>5256</v>
      </c>
      <c r="L4692" s="61" t="s">
        <v>81</v>
      </c>
      <c r="M4692" s="61">
        <f>VLOOKUP(H4692,zdroj!C:F,4,0)</f>
        <v>0</v>
      </c>
      <c r="N4692" s="61" t="str">
        <f t="shared" si="146"/>
        <v>-</v>
      </c>
      <c r="P4692" s="73" t="str">
        <f t="shared" si="147"/>
        <v/>
      </c>
      <c r="Q4692" s="61" t="s">
        <v>86</v>
      </c>
    </row>
    <row r="4693" spans="8:17" x14ac:dyDescent="0.25">
      <c r="H4693" s="59">
        <v>45128</v>
      </c>
      <c r="I4693" s="59" t="s">
        <v>72</v>
      </c>
      <c r="J4693" s="59">
        <v>18212689</v>
      </c>
      <c r="K4693" s="59" t="s">
        <v>5257</v>
      </c>
      <c r="L4693" s="61" t="s">
        <v>81</v>
      </c>
      <c r="M4693" s="61">
        <f>VLOOKUP(H4693,zdroj!C:F,4,0)</f>
        <v>0</v>
      </c>
      <c r="N4693" s="61" t="str">
        <f t="shared" si="146"/>
        <v>-</v>
      </c>
      <c r="P4693" s="73" t="str">
        <f t="shared" si="147"/>
        <v/>
      </c>
      <c r="Q4693" s="61" t="s">
        <v>86</v>
      </c>
    </row>
    <row r="4694" spans="8:17" x14ac:dyDescent="0.25">
      <c r="H4694" s="59">
        <v>45128</v>
      </c>
      <c r="I4694" s="59" t="s">
        <v>72</v>
      </c>
      <c r="J4694" s="59">
        <v>18212697</v>
      </c>
      <c r="K4694" s="59" t="s">
        <v>5258</v>
      </c>
      <c r="L4694" s="61" t="s">
        <v>81</v>
      </c>
      <c r="M4694" s="61">
        <f>VLOOKUP(H4694,zdroj!C:F,4,0)</f>
        <v>0</v>
      </c>
      <c r="N4694" s="61" t="str">
        <f t="shared" si="146"/>
        <v>-</v>
      </c>
      <c r="P4694" s="73" t="str">
        <f t="shared" si="147"/>
        <v/>
      </c>
      <c r="Q4694" s="61" t="s">
        <v>86</v>
      </c>
    </row>
    <row r="4695" spans="8:17" x14ac:dyDescent="0.25">
      <c r="H4695" s="59">
        <v>45128</v>
      </c>
      <c r="I4695" s="59" t="s">
        <v>72</v>
      </c>
      <c r="J4695" s="59">
        <v>18212701</v>
      </c>
      <c r="K4695" s="59" t="s">
        <v>5259</v>
      </c>
      <c r="L4695" s="61" t="s">
        <v>81</v>
      </c>
      <c r="M4695" s="61">
        <f>VLOOKUP(H4695,zdroj!C:F,4,0)</f>
        <v>0</v>
      </c>
      <c r="N4695" s="61" t="str">
        <f t="shared" si="146"/>
        <v>-</v>
      </c>
      <c r="P4695" s="73" t="str">
        <f t="shared" si="147"/>
        <v/>
      </c>
      <c r="Q4695" s="61" t="s">
        <v>86</v>
      </c>
    </row>
    <row r="4696" spans="8:17" x14ac:dyDescent="0.25">
      <c r="H4696" s="59">
        <v>45128</v>
      </c>
      <c r="I4696" s="59" t="s">
        <v>72</v>
      </c>
      <c r="J4696" s="59">
        <v>18212719</v>
      </c>
      <c r="K4696" s="59" t="s">
        <v>5260</v>
      </c>
      <c r="L4696" s="61" t="s">
        <v>81</v>
      </c>
      <c r="M4696" s="61">
        <f>VLOOKUP(H4696,zdroj!C:F,4,0)</f>
        <v>0</v>
      </c>
      <c r="N4696" s="61" t="str">
        <f t="shared" si="146"/>
        <v>-</v>
      </c>
      <c r="P4696" s="73" t="str">
        <f t="shared" si="147"/>
        <v/>
      </c>
      <c r="Q4696" s="61" t="s">
        <v>86</v>
      </c>
    </row>
    <row r="4697" spans="8:17" x14ac:dyDescent="0.25">
      <c r="H4697" s="59">
        <v>45128</v>
      </c>
      <c r="I4697" s="59" t="s">
        <v>72</v>
      </c>
      <c r="J4697" s="59">
        <v>18212727</v>
      </c>
      <c r="K4697" s="59" t="s">
        <v>5261</v>
      </c>
      <c r="L4697" s="61" t="s">
        <v>81</v>
      </c>
      <c r="M4697" s="61">
        <f>VLOOKUP(H4697,zdroj!C:F,4,0)</f>
        <v>0</v>
      </c>
      <c r="N4697" s="61" t="str">
        <f t="shared" si="146"/>
        <v>-</v>
      </c>
      <c r="P4697" s="73" t="str">
        <f t="shared" si="147"/>
        <v/>
      </c>
      <c r="Q4697" s="61" t="s">
        <v>86</v>
      </c>
    </row>
    <row r="4698" spans="8:17" x14ac:dyDescent="0.25">
      <c r="H4698" s="59">
        <v>45128</v>
      </c>
      <c r="I4698" s="59" t="s">
        <v>72</v>
      </c>
      <c r="J4698" s="59">
        <v>18212735</v>
      </c>
      <c r="K4698" s="59" t="s">
        <v>5262</v>
      </c>
      <c r="L4698" s="61" t="s">
        <v>81</v>
      </c>
      <c r="M4698" s="61">
        <f>VLOOKUP(H4698,zdroj!C:F,4,0)</f>
        <v>0</v>
      </c>
      <c r="N4698" s="61" t="str">
        <f t="shared" si="146"/>
        <v>-</v>
      </c>
      <c r="P4698" s="73" t="str">
        <f t="shared" si="147"/>
        <v/>
      </c>
      <c r="Q4698" s="61" t="s">
        <v>86</v>
      </c>
    </row>
    <row r="4699" spans="8:17" x14ac:dyDescent="0.25">
      <c r="H4699" s="59">
        <v>45128</v>
      </c>
      <c r="I4699" s="59" t="s">
        <v>72</v>
      </c>
      <c r="J4699" s="59">
        <v>18212743</v>
      </c>
      <c r="K4699" s="59" t="s">
        <v>5263</v>
      </c>
      <c r="L4699" s="61" t="s">
        <v>81</v>
      </c>
      <c r="M4699" s="61">
        <f>VLOOKUP(H4699,zdroj!C:F,4,0)</f>
        <v>0</v>
      </c>
      <c r="N4699" s="61" t="str">
        <f t="shared" si="146"/>
        <v>-</v>
      </c>
      <c r="P4699" s="73" t="str">
        <f t="shared" si="147"/>
        <v/>
      </c>
      <c r="Q4699" s="61" t="s">
        <v>86</v>
      </c>
    </row>
    <row r="4700" spans="8:17" x14ac:dyDescent="0.25">
      <c r="H4700" s="59">
        <v>45128</v>
      </c>
      <c r="I4700" s="59" t="s">
        <v>72</v>
      </c>
      <c r="J4700" s="59">
        <v>18212751</v>
      </c>
      <c r="K4700" s="59" t="s">
        <v>5264</v>
      </c>
      <c r="L4700" s="61" t="s">
        <v>81</v>
      </c>
      <c r="M4700" s="61">
        <f>VLOOKUP(H4700,zdroj!C:F,4,0)</f>
        <v>0</v>
      </c>
      <c r="N4700" s="61" t="str">
        <f t="shared" si="146"/>
        <v>-</v>
      </c>
      <c r="P4700" s="73" t="str">
        <f t="shared" si="147"/>
        <v/>
      </c>
      <c r="Q4700" s="61" t="s">
        <v>86</v>
      </c>
    </row>
    <row r="4701" spans="8:17" x14ac:dyDescent="0.25">
      <c r="H4701" s="59">
        <v>45128</v>
      </c>
      <c r="I4701" s="59" t="s">
        <v>72</v>
      </c>
      <c r="J4701" s="59">
        <v>18212760</v>
      </c>
      <c r="K4701" s="59" t="s">
        <v>5265</v>
      </c>
      <c r="L4701" s="61" t="s">
        <v>81</v>
      </c>
      <c r="M4701" s="61">
        <f>VLOOKUP(H4701,zdroj!C:F,4,0)</f>
        <v>0</v>
      </c>
      <c r="N4701" s="61" t="str">
        <f t="shared" si="146"/>
        <v>-</v>
      </c>
      <c r="P4701" s="73" t="str">
        <f t="shared" si="147"/>
        <v/>
      </c>
      <c r="Q4701" s="61" t="s">
        <v>86</v>
      </c>
    </row>
    <row r="4702" spans="8:17" x14ac:dyDescent="0.25">
      <c r="H4702" s="59">
        <v>45128</v>
      </c>
      <c r="I4702" s="59" t="s">
        <v>72</v>
      </c>
      <c r="J4702" s="59">
        <v>18212778</v>
      </c>
      <c r="K4702" s="59" t="s">
        <v>5266</v>
      </c>
      <c r="L4702" s="61" t="s">
        <v>81</v>
      </c>
      <c r="M4702" s="61">
        <f>VLOOKUP(H4702,zdroj!C:F,4,0)</f>
        <v>0</v>
      </c>
      <c r="N4702" s="61" t="str">
        <f t="shared" si="146"/>
        <v>-</v>
      </c>
      <c r="P4702" s="73" t="str">
        <f t="shared" si="147"/>
        <v/>
      </c>
      <c r="Q4702" s="61" t="s">
        <v>86</v>
      </c>
    </row>
    <row r="4703" spans="8:17" x14ac:dyDescent="0.25">
      <c r="H4703" s="59">
        <v>45128</v>
      </c>
      <c r="I4703" s="59" t="s">
        <v>72</v>
      </c>
      <c r="J4703" s="59">
        <v>18212786</v>
      </c>
      <c r="K4703" s="59" t="s">
        <v>5267</v>
      </c>
      <c r="L4703" s="61" t="s">
        <v>81</v>
      </c>
      <c r="M4703" s="61">
        <f>VLOOKUP(H4703,zdroj!C:F,4,0)</f>
        <v>0</v>
      </c>
      <c r="N4703" s="61" t="str">
        <f t="shared" si="146"/>
        <v>-</v>
      </c>
      <c r="P4703" s="73" t="str">
        <f t="shared" si="147"/>
        <v/>
      </c>
      <c r="Q4703" s="61" t="s">
        <v>86</v>
      </c>
    </row>
    <row r="4704" spans="8:17" x14ac:dyDescent="0.25">
      <c r="H4704" s="59">
        <v>45128</v>
      </c>
      <c r="I4704" s="59" t="s">
        <v>72</v>
      </c>
      <c r="J4704" s="59">
        <v>18212794</v>
      </c>
      <c r="K4704" s="59" t="s">
        <v>5268</v>
      </c>
      <c r="L4704" s="61" t="s">
        <v>81</v>
      </c>
      <c r="M4704" s="61">
        <f>VLOOKUP(H4704,zdroj!C:F,4,0)</f>
        <v>0</v>
      </c>
      <c r="N4704" s="61" t="str">
        <f t="shared" si="146"/>
        <v>-</v>
      </c>
      <c r="P4704" s="73" t="str">
        <f t="shared" si="147"/>
        <v/>
      </c>
      <c r="Q4704" s="61" t="s">
        <v>86</v>
      </c>
    </row>
    <row r="4705" spans="8:17" x14ac:dyDescent="0.25">
      <c r="H4705" s="59">
        <v>45128</v>
      </c>
      <c r="I4705" s="59" t="s">
        <v>72</v>
      </c>
      <c r="J4705" s="59">
        <v>18212816</v>
      </c>
      <c r="K4705" s="59" t="s">
        <v>5269</v>
      </c>
      <c r="L4705" s="61" t="s">
        <v>114</v>
      </c>
      <c r="M4705" s="61">
        <f>VLOOKUP(H4705,zdroj!C:F,4,0)</f>
        <v>0</v>
      </c>
      <c r="N4705" s="61" t="str">
        <f t="shared" si="146"/>
        <v>katC</v>
      </c>
      <c r="P4705" s="73" t="str">
        <f t="shared" si="147"/>
        <v/>
      </c>
      <c r="Q4705" s="61" t="s">
        <v>33</v>
      </c>
    </row>
    <row r="4706" spans="8:17" x14ac:dyDescent="0.25">
      <c r="H4706" s="59">
        <v>45128</v>
      </c>
      <c r="I4706" s="59" t="s">
        <v>72</v>
      </c>
      <c r="J4706" s="59">
        <v>18212824</v>
      </c>
      <c r="K4706" s="59" t="s">
        <v>5270</v>
      </c>
      <c r="L4706" s="61" t="s">
        <v>81</v>
      </c>
      <c r="M4706" s="61">
        <f>VLOOKUP(H4706,zdroj!C:F,4,0)</f>
        <v>0</v>
      </c>
      <c r="N4706" s="61" t="str">
        <f t="shared" si="146"/>
        <v>-</v>
      </c>
      <c r="P4706" s="73" t="str">
        <f t="shared" si="147"/>
        <v/>
      </c>
      <c r="Q4706" s="61" t="s">
        <v>86</v>
      </c>
    </row>
    <row r="4707" spans="8:17" x14ac:dyDescent="0.25">
      <c r="H4707" s="59">
        <v>45128</v>
      </c>
      <c r="I4707" s="59" t="s">
        <v>72</v>
      </c>
      <c r="J4707" s="59">
        <v>18212832</v>
      </c>
      <c r="K4707" s="59" t="s">
        <v>5271</v>
      </c>
      <c r="L4707" s="61" t="s">
        <v>81</v>
      </c>
      <c r="M4707" s="61">
        <f>VLOOKUP(H4707,zdroj!C:F,4,0)</f>
        <v>0</v>
      </c>
      <c r="N4707" s="61" t="str">
        <f t="shared" si="146"/>
        <v>-</v>
      </c>
      <c r="P4707" s="73" t="str">
        <f t="shared" si="147"/>
        <v/>
      </c>
      <c r="Q4707" s="61" t="s">
        <v>86</v>
      </c>
    </row>
    <row r="4708" spans="8:17" x14ac:dyDescent="0.25">
      <c r="H4708" s="59">
        <v>45128</v>
      </c>
      <c r="I4708" s="59" t="s">
        <v>72</v>
      </c>
      <c r="J4708" s="59">
        <v>18212841</v>
      </c>
      <c r="K4708" s="59" t="s">
        <v>5272</v>
      </c>
      <c r="L4708" s="61" t="s">
        <v>81</v>
      </c>
      <c r="M4708" s="61">
        <f>VLOOKUP(H4708,zdroj!C:F,4,0)</f>
        <v>0</v>
      </c>
      <c r="N4708" s="61" t="str">
        <f t="shared" si="146"/>
        <v>-</v>
      </c>
      <c r="P4708" s="73" t="str">
        <f t="shared" si="147"/>
        <v/>
      </c>
      <c r="Q4708" s="61" t="s">
        <v>86</v>
      </c>
    </row>
    <row r="4709" spans="8:17" x14ac:dyDescent="0.25">
      <c r="H4709" s="59">
        <v>45128</v>
      </c>
      <c r="I4709" s="59" t="s">
        <v>72</v>
      </c>
      <c r="J4709" s="59">
        <v>18212859</v>
      </c>
      <c r="K4709" s="59" t="s">
        <v>5273</v>
      </c>
      <c r="L4709" s="61" t="s">
        <v>81</v>
      </c>
      <c r="M4709" s="61">
        <f>VLOOKUP(H4709,zdroj!C:F,4,0)</f>
        <v>0</v>
      </c>
      <c r="N4709" s="61" t="str">
        <f t="shared" si="146"/>
        <v>-</v>
      </c>
      <c r="P4709" s="73" t="str">
        <f t="shared" si="147"/>
        <v/>
      </c>
      <c r="Q4709" s="61" t="s">
        <v>86</v>
      </c>
    </row>
    <row r="4710" spans="8:17" x14ac:dyDescent="0.25">
      <c r="H4710" s="59">
        <v>45128</v>
      </c>
      <c r="I4710" s="59" t="s">
        <v>72</v>
      </c>
      <c r="J4710" s="59">
        <v>18212867</v>
      </c>
      <c r="K4710" s="59" t="s">
        <v>5274</v>
      </c>
      <c r="L4710" s="61" t="s">
        <v>81</v>
      </c>
      <c r="M4710" s="61">
        <f>VLOOKUP(H4710,zdroj!C:F,4,0)</f>
        <v>0</v>
      </c>
      <c r="N4710" s="61" t="str">
        <f t="shared" si="146"/>
        <v>-</v>
      </c>
      <c r="P4710" s="73" t="str">
        <f t="shared" si="147"/>
        <v/>
      </c>
      <c r="Q4710" s="61" t="s">
        <v>86</v>
      </c>
    </row>
    <row r="4711" spans="8:17" x14ac:dyDescent="0.25">
      <c r="H4711" s="59">
        <v>45128</v>
      </c>
      <c r="I4711" s="59" t="s">
        <v>72</v>
      </c>
      <c r="J4711" s="59">
        <v>18212875</v>
      </c>
      <c r="K4711" s="59" t="s">
        <v>5275</v>
      </c>
      <c r="L4711" s="61" t="s">
        <v>81</v>
      </c>
      <c r="M4711" s="61">
        <f>VLOOKUP(H4711,zdroj!C:F,4,0)</f>
        <v>0</v>
      </c>
      <c r="N4711" s="61" t="str">
        <f t="shared" si="146"/>
        <v>-</v>
      </c>
      <c r="P4711" s="73" t="str">
        <f t="shared" si="147"/>
        <v/>
      </c>
      <c r="Q4711" s="61" t="s">
        <v>86</v>
      </c>
    </row>
    <row r="4712" spans="8:17" x14ac:dyDescent="0.25">
      <c r="H4712" s="59">
        <v>45128</v>
      </c>
      <c r="I4712" s="59" t="s">
        <v>72</v>
      </c>
      <c r="J4712" s="59">
        <v>18212883</v>
      </c>
      <c r="K4712" s="59" t="s">
        <v>5276</v>
      </c>
      <c r="L4712" s="61" t="s">
        <v>81</v>
      </c>
      <c r="M4712" s="61">
        <f>VLOOKUP(H4712,zdroj!C:F,4,0)</f>
        <v>0</v>
      </c>
      <c r="N4712" s="61" t="str">
        <f t="shared" si="146"/>
        <v>-</v>
      </c>
      <c r="P4712" s="73" t="str">
        <f t="shared" si="147"/>
        <v/>
      </c>
      <c r="Q4712" s="61" t="s">
        <v>86</v>
      </c>
    </row>
    <row r="4713" spans="8:17" x14ac:dyDescent="0.25">
      <c r="H4713" s="59">
        <v>45128</v>
      </c>
      <c r="I4713" s="59" t="s">
        <v>72</v>
      </c>
      <c r="J4713" s="59">
        <v>18212891</v>
      </c>
      <c r="K4713" s="59" t="s">
        <v>5277</v>
      </c>
      <c r="L4713" s="61" t="s">
        <v>81</v>
      </c>
      <c r="M4713" s="61">
        <f>VLOOKUP(H4713,zdroj!C:F,4,0)</f>
        <v>0</v>
      </c>
      <c r="N4713" s="61" t="str">
        <f t="shared" si="146"/>
        <v>-</v>
      </c>
      <c r="P4713" s="73" t="str">
        <f t="shared" si="147"/>
        <v/>
      </c>
      <c r="Q4713" s="61" t="s">
        <v>86</v>
      </c>
    </row>
    <row r="4714" spans="8:17" x14ac:dyDescent="0.25">
      <c r="H4714" s="59">
        <v>45128</v>
      </c>
      <c r="I4714" s="59" t="s">
        <v>72</v>
      </c>
      <c r="J4714" s="59">
        <v>18212905</v>
      </c>
      <c r="K4714" s="59" t="s">
        <v>5278</v>
      </c>
      <c r="L4714" s="61" t="s">
        <v>81</v>
      </c>
      <c r="M4714" s="61">
        <f>VLOOKUP(H4714,zdroj!C:F,4,0)</f>
        <v>0</v>
      </c>
      <c r="N4714" s="61" t="str">
        <f t="shared" si="146"/>
        <v>-</v>
      </c>
      <c r="P4714" s="73" t="str">
        <f t="shared" si="147"/>
        <v/>
      </c>
      <c r="Q4714" s="61" t="s">
        <v>86</v>
      </c>
    </row>
    <row r="4715" spans="8:17" x14ac:dyDescent="0.25">
      <c r="H4715" s="59">
        <v>45128</v>
      </c>
      <c r="I4715" s="59" t="s">
        <v>72</v>
      </c>
      <c r="J4715" s="59">
        <v>18212913</v>
      </c>
      <c r="K4715" s="59" t="s">
        <v>5279</v>
      </c>
      <c r="L4715" s="61" t="s">
        <v>81</v>
      </c>
      <c r="M4715" s="61">
        <f>VLOOKUP(H4715,zdroj!C:F,4,0)</f>
        <v>0</v>
      </c>
      <c r="N4715" s="61" t="str">
        <f t="shared" si="146"/>
        <v>-</v>
      </c>
      <c r="P4715" s="73" t="str">
        <f t="shared" si="147"/>
        <v/>
      </c>
      <c r="Q4715" s="61" t="s">
        <v>86</v>
      </c>
    </row>
    <row r="4716" spans="8:17" x14ac:dyDescent="0.25">
      <c r="H4716" s="59">
        <v>45128</v>
      </c>
      <c r="I4716" s="59" t="s">
        <v>72</v>
      </c>
      <c r="J4716" s="59">
        <v>18212921</v>
      </c>
      <c r="K4716" s="59" t="s">
        <v>5280</v>
      </c>
      <c r="L4716" s="61" t="s">
        <v>81</v>
      </c>
      <c r="M4716" s="61">
        <f>VLOOKUP(H4716,zdroj!C:F,4,0)</f>
        <v>0</v>
      </c>
      <c r="N4716" s="61" t="str">
        <f t="shared" si="146"/>
        <v>-</v>
      </c>
      <c r="P4716" s="73" t="str">
        <f t="shared" si="147"/>
        <v/>
      </c>
      <c r="Q4716" s="61" t="s">
        <v>86</v>
      </c>
    </row>
    <row r="4717" spans="8:17" x14ac:dyDescent="0.25">
      <c r="H4717" s="59">
        <v>45128</v>
      </c>
      <c r="I4717" s="59" t="s">
        <v>72</v>
      </c>
      <c r="J4717" s="59">
        <v>18212930</v>
      </c>
      <c r="K4717" s="59" t="s">
        <v>5281</v>
      </c>
      <c r="L4717" s="61" t="s">
        <v>81</v>
      </c>
      <c r="M4717" s="61">
        <f>VLOOKUP(H4717,zdroj!C:F,4,0)</f>
        <v>0</v>
      </c>
      <c r="N4717" s="61" t="str">
        <f t="shared" si="146"/>
        <v>-</v>
      </c>
      <c r="P4717" s="73" t="str">
        <f t="shared" si="147"/>
        <v/>
      </c>
      <c r="Q4717" s="61" t="s">
        <v>86</v>
      </c>
    </row>
    <row r="4718" spans="8:17" x14ac:dyDescent="0.25">
      <c r="H4718" s="59">
        <v>45128</v>
      </c>
      <c r="I4718" s="59" t="s">
        <v>72</v>
      </c>
      <c r="J4718" s="59">
        <v>18212948</v>
      </c>
      <c r="K4718" s="59" t="s">
        <v>5282</v>
      </c>
      <c r="L4718" s="61" t="s">
        <v>81</v>
      </c>
      <c r="M4718" s="61">
        <f>VLOOKUP(H4718,zdroj!C:F,4,0)</f>
        <v>0</v>
      </c>
      <c r="N4718" s="61" t="str">
        <f t="shared" si="146"/>
        <v>-</v>
      </c>
      <c r="P4718" s="73" t="str">
        <f t="shared" si="147"/>
        <v/>
      </c>
      <c r="Q4718" s="61" t="s">
        <v>86</v>
      </c>
    </row>
    <row r="4719" spans="8:17" x14ac:dyDescent="0.25">
      <c r="H4719" s="59">
        <v>45128</v>
      </c>
      <c r="I4719" s="59" t="s">
        <v>72</v>
      </c>
      <c r="J4719" s="59">
        <v>18212956</v>
      </c>
      <c r="K4719" s="59" t="s">
        <v>5283</v>
      </c>
      <c r="L4719" s="61" t="s">
        <v>81</v>
      </c>
      <c r="M4719" s="61">
        <f>VLOOKUP(H4719,zdroj!C:F,4,0)</f>
        <v>0</v>
      </c>
      <c r="N4719" s="61" t="str">
        <f t="shared" si="146"/>
        <v>-</v>
      </c>
      <c r="P4719" s="73" t="str">
        <f t="shared" si="147"/>
        <v/>
      </c>
      <c r="Q4719" s="61" t="s">
        <v>86</v>
      </c>
    </row>
    <row r="4720" spans="8:17" x14ac:dyDescent="0.25">
      <c r="H4720" s="59">
        <v>45128</v>
      </c>
      <c r="I4720" s="59" t="s">
        <v>72</v>
      </c>
      <c r="J4720" s="59">
        <v>18212964</v>
      </c>
      <c r="K4720" s="59" t="s">
        <v>5284</v>
      </c>
      <c r="L4720" s="61" t="s">
        <v>81</v>
      </c>
      <c r="M4720" s="61">
        <f>VLOOKUP(H4720,zdroj!C:F,4,0)</f>
        <v>0</v>
      </c>
      <c r="N4720" s="61" t="str">
        <f t="shared" si="146"/>
        <v>-</v>
      </c>
      <c r="P4720" s="73" t="str">
        <f t="shared" si="147"/>
        <v/>
      </c>
      <c r="Q4720" s="61" t="s">
        <v>86</v>
      </c>
    </row>
    <row r="4721" spans="8:18" x14ac:dyDescent="0.25">
      <c r="H4721" s="59">
        <v>45128</v>
      </c>
      <c r="I4721" s="59" t="s">
        <v>72</v>
      </c>
      <c r="J4721" s="59">
        <v>18212972</v>
      </c>
      <c r="K4721" s="59" t="s">
        <v>5285</v>
      </c>
      <c r="L4721" s="61" t="s">
        <v>81</v>
      </c>
      <c r="M4721" s="61">
        <f>VLOOKUP(H4721,zdroj!C:F,4,0)</f>
        <v>0</v>
      </c>
      <c r="N4721" s="61" t="str">
        <f t="shared" si="146"/>
        <v>-</v>
      </c>
      <c r="P4721" s="73" t="str">
        <f t="shared" si="147"/>
        <v/>
      </c>
      <c r="Q4721" s="61" t="s">
        <v>86</v>
      </c>
    </row>
    <row r="4722" spans="8:18" x14ac:dyDescent="0.25">
      <c r="H4722" s="59">
        <v>45128</v>
      </c>
      <c r="I4722" s="59" t="s">
        <v>72</v>
      </c>
      <c r="J4722" s="59">
        <v>18212981</v>
      </c>
      <c r="K4722" s="59" t="s">
        <v>5286</v>
      </c>
      <c r="L4722" s="61" t="s">
        <v>81</v>
      </c>
      <c r="M4722" s="61">
        <f>VLOOKUP(H4722,zdroj!C:F,4,0)</f>
        <v>0</v>
      </c>
      <c r="N4722" s="61" t="str">
        <f t="shared" si="146"/>
        <v>-</v>
      </c>
      <c r="P4722" s="73" t="str">
        <f t="shared" si="147"/>
        <v/>
      </c>
      <c r="Q4722" s="61" t="s">
        <v>86</v>
      </c>
    </row>
    <row r="4723" spans="8:18" x14ac:dyDescent="0.25">
      <c r="H4723" s="59">
        <v>45128</v>
      </c>
      <c r="I4723" s="59" t="s">
        <v>72</v>
      </c>
      <c r="J4723" s="59">
        <v>18212999</v>
      </c>
      <c r="K4723" s="59" t="s">
        <v>5287</v>
      </c>
      <c r="L4723" s="61" t="s">
        <v>81</v>
      </c>
      <c r="M4723" s="61">
        <f>VLOOKUP(H4723,zdroj!C:F,4,0)</f>
        <v>0</v>
      </c>
      <c r="N4723" s="61" t="str">
        <f t="shared" si="146"/>
        <v>-</v>
      </c>
      <c r="P4723" s="73" t="str">
        <f t="shared" si="147"/>
        <v/>
      </c>
      <c r="Q4723" s="61" t="s">
        <v>86</v>
      </c>
    </row>
    <row r="4724" spans="8:18" x14ac:dyDescent="0.25">
      <c r="H4724" s="59">
        <v>45128</v>
      </c>
      <c r="I4724" s="59" t="s">
        <v>72</v>
      </c>
      <c r="J4724" s="59">
        <v>18213014</v>
      </c>
      <c r="K4724" s="59" t="s">
        <v>5288</v>
      </c>
      <c r="L4724" s="61" t="s">
        <v>81</v>
      </c>
      <c r="M4724" s="61">
        <f>VLOOKUP(H4724,zdroj!C:F,4,0)</f>
        <v>0</v>
      </c>
      <c r="N4724" s="61" t="str">
        <f t="shared" si="146"/>
        <v>-</v>
      </c>
      <c r="P4724" s="73" t="str">
        <f t="shared" si="147"/>
        <v/>
      </c>
      <c r="Q4724" s="61" t="s">
        <v>86</v>
      </c>
    </row>
    <row r="4725" spans="8:18" x14ac:dyDescent="0.25">
      <c r="H4725" s="59">
        <v>45128</v>
      </c>
      <c r="I4725" s="59" t="s">
        <v>72</v>
      </c>
      <c r="J4725" s="59">
        <v>28051696</v>
      </c>
      <c r="K4725" s="59" t="s">
        <v>5289</v>
      </c>
      <c r="L4725" s="61" t="s">
        <v>81</v>
      </c>
      <c r="M4725" s="61">
        <f>VLOOKUP(H4725,zdroj!C:F,4,0)</f>
        <v>0</v>
      </c>
      <c r="N4725" s="61" t="str">
        <f t="shared" si="146"/>
        <v>-</v>
      </c>
      <c r="P4725" s="73" t="str">
        <f t="shared" si="147"/>
        <v/>
      </c>
      <c r="Q4725" s="61" t="s">
        <v>86</v>
      </c>
    </row>
    <row r="4726" spans="8:18" x14ac:dyDescent="0.25">
      <c r="H4726" s="59">
        <v>45128</v>
      </c>
      <c r="I4726" s="59" t="s">
        <v>72</v>
      </c>
      <c r="J4726" s="59">
        <v>77477693</v>
      </c>
      <c r="K4726" s="59" t="s">
        <v>5290</v>
      </c>
      <c r="L4726" s="61" t="s">
        <v>81</v>
      </c>
      <c r="M4726" s="61">
        <f>VLOOKUP(H4726,zdroj!C:F,4,0)</f>
        <v>0</v>
      </c>
      <c r="N4726" s="61" t="str">
        <f t="shared" si="146"/>
        <v>-</v>
      </c>
      <c r="P4726" s="73" t="str">
        <f t="shared" si="147"/>
        <v/>
      </c>
      <c r="Q4726" s="61" t="s">
        <v>88</v>
      </c>
    </row>
    <row r="4727" spans="8:18" x14ac:dyDescent="0.25">
      <c r="H4727" s="59">
        <v>45128</v>
      </c>
      <c r="I4727" s="59" t="s">
        <v>72</v>
      </c>
      <c r="J4727" s="59">
        <v>77885503</v>
      </c>
      <c r="K4727" s="59" t="s">
        <v>5291</v>
      </c>
      <c r="L4727" s="61" t="s">
        <v>81</v>
      </c>
      <c r="M4727" s="61">
        <f>VLOOKUP(H4727,zdroj!C:F,4,0)</f>
        <v>0</v>
      </c>
      <c r="N4727" s="61" t="str">
        <f t="shared" si="146"/>
        <v>-</v>
      </c>
      <c r="P4727" s="73" t="str">
        <f t="shared" si="147"/>
        <v/>
      </c>
      <c r="Q4727" s="61" t="s">
        <v>88</v>
      </c>
    </row>
    <row r="4728" spans="8:18" x14ac:dyDescent="0.25">
      <c r="H4728" s="59">
        <v>45128</v>
      </c>
      <c r="I4728" s="59" t="s">
        <v>72</v>
      </c>
      <c r="J4728" s="59">
        <v>78887828</v>
      </c>
      <c r="K4728" s="59" t="s">
        <v>5292</v>
      </c>
      <c r="L4728" s="61" t="s">
        <v>81</v>
      </c>
      <c r="M4728" s="61">
        <f>VLOOKUP(H4728,zdroj!C:F,4,0)</f>
        <v>0</v>
      </c>
      <c r="N4728" s="61" t="str">
        <f t="shared" si="146"/>
        <v>-</v>
      </c>
      <c r="P4728" s="73" t="str">
        <f t="shared" si="147"/>
        <v/>
      </c>
      <c r="Q4728" s="61" t="s">
        <v>86</v>
      </c>
    </row>
    <row r="4729" spans="8:18" x14ac:dyDescent="0.25">
      <c r="H4729" s="59">
        <v>179884</v>
      </c>
      <c r="I4729" s="59" t="s">
        <v>71</v>
      </c>
      <c r="J4729" s="59">
        <v>2104911</v>
      </c>
      <c r="K4729" s="59" t="s">
        <v>5293</v>
      </c>
      <c r="L4729" s="61" t="s">
        <v>112</v>
      </c>
      <c r="M4729" s="61">
        <f>VLOOKUP(H4729,zdroj!C:F,4,0)</f>
        <v>0</v>
      </c>
      <c r="N4729" s="61" t="str">
        <f t="shared" si="146"/>
        <v>katA</v>
      </c>
      <c r="P4729" s="73" t="str">
        <f t="shared" si="147"/>
        <v/>
      </c>
      <c r="Q4729" s="61" t="s">
        <v>31</v>
      </c>
    </row>
    <row r="4730" spans="8:18" x14ac:dyDescent="0.25">
      <c r="H4730" s="59">
        <v>179884</v>
      </c>
      <c r="I4730" s="59" t="s">
        <v>71</v>
      </c>
      <c r="J4730" s="59">
        <v>2104920</v>
      </c>
      <c r="K4730" s="59" t="s">
        <v>5294</v>
      </c>
      <c r="L4730" s="61" t="s">
        <v>112</v>
      </c>
      <c r="M4730" s="61">
        <f>VLOOKUP(H4730,zdroj!C:F,4,0)</f>
        <v>0</v>
      </c>
      <c r="N4730" s="61" t="str">
        <f t="shared" si="146"/>
        <v>katA</v>
      </c>
      <c r="P4730" s="73" t="str">
        <f t="shared" si="147"/>
        <v/>
      </c>
      <c r="Q4730" s="61" t="s">
        <v>31</v>
      </c>
    </row>
    <row r="4731" spans="8:18" x14ac:dyDescent="0.25">
      <c r="H4731" s="59">
        <v>179884</v>
      </c>
      <c r="I4731" s="59" t="s">
        <v>71</v>
      </c>
      <c r="J4731" s="59">
        <v>2104938</v>
      </c>
      <c r="K4731" s="59" t="s">
        <v>5295</v>
      </c>
      <c r="L4731" s="61" t="s">
        <v>112</v>
      </c>
      <c r="M4731" s="61">
        <f>VLOOKUP(H4731,zdroj!C:F,4,0)</f>
        <v>0</v>
      </c>
      <c r="N4731" s="61" t="str">
        <f t="shared" si="146"/>
        <v>katA</v>
      </c>
      <c r="P4731" s="73" t="str">
        <f t="shared" si="147"/>
        <v/>
      </c>
      <c r="Q4731" s="61" t="s">
        <v>30</v>
      </c>
    </row>
    <row r="4732" spans="8:18" x14ac:dyDescent="0.25">
      <c r="H4732" s="59">
        <v>179884</v>
      </c>
      <c r="I4732" s="59" t="s">
        <v>71</v>
      </c>
      <c r="J4732" s="59">
        <v>2104946</v>
      </c>
      <c r="K4732" s="59" t="s">
        <v>5296</v>
      </c>
      <c r="L4732" s="61" t="s">
        <v>81</v>
      </c>
      <c r="M4732" s="61">
        <f>VLOOKUP(H4732,zdroj!C:F,4,0)</f>
        <v>0</v>
      </c>
      <c r="N4732" s="61" t="str">
        <f t="shared" si="146"/>
        <v>-</v>
      </c>
      <c r="P4732" s="73" t="str">
        <f t="shared" si="147"/>
        <v/>
      </c>
      <c r="Q4732" s="61" t="s">
        <v>88</v>
      </c>
    </row>
    <row r="4733" spans="8:18" x14ac:dyDescent="0.25">
      <c r="H4733" s="59">
        <v>179884</v>
      </c>
      <c r="I4733" s="59" t="s">
        <v>71</v>
      </c>
      <c r="J4733" s="59">
        <v>2104954</v>
      </c>
      <c r="K4733" s="59" t="s">
        <v>5297</v>
      </c>
      <c r="L4733" s="61" t="s">
        <v>81</v>
      </c>
      <c r="M4733" s="61">
        <f>VLOOKUP(H4733,zdroj!C:F,4,0)</f>
        <v>0</v>
      </c>
      <c r="N4733" s="61" t="str">
        <f t="shared" si="146"/>
        <v>-</v>
      </c>
      <c r="P4733" s="73" t="str">
        <f t="shared" si="147"/>
        <v/>
      </c>
      <c r="Q4733" s="61" t="s">
        <v>88</v>
      </c>
    </row>
    <row r="4734" spans="8:18" x14ac:dyDescent="0.25">
      <c r="H4734" s="59">
        <v>179884</v>
      </c>
      <c r="I4734" s="59" t="s">
        <v>71</v>
      </c>
      <c r="J4734" s="59">
        <v>2105101</v>
      </c>
      <c r="K4734" s="59" t="s">
        <v>5298</v>
      </c>
      <c r="L4734" s="61" t="s">
        <v>112</v>
      </c>
      <c r="M4734" s="61">
        <f>VLOOKUP(H4734,zdroj!C:F,4,0)</f>
        <v>0</v>
      </c>
      <c r="N4734" s="61" t="str">
        <f t="shared" si="146"/>
        <v>katA</v>
      </c>
      <c r="P4734" s="73" t="str">
        <f t="shared" si="147"/>
        <v/>
      </c>
      <c r="Q4734" s="61" t="s">
        <v>30</v>
      </c>
    </row>
    <row r="4735" spans="8:18" x14ac:dyDescent="0.25">
      <c r="H4735" s="59">
        <v>179884</v>
      </c>
      <c r="I4735" s="59" t="s">
        <v>71</v>
      </c>
      <c r="J4735" s="59">
        <v>2106931</v>
      </c>
      <c r="K4735" s="59" t="s">
        <v>5299</v>
      </c>
      <c r="L4735" s="61" t="s">
        <v>112</v>
      </c>
      <c r="M4735" s="61">
        <f>VLOOKUP(H4735,zdroj!C:F,4,0)</f>
        <v>0</v>
      </c>
      <c r="N4735" s="61" t="str">
        <f t="shared" si="146"/>
        <v>katA</v>
      </c>
      <c r="P4735" s="73" t="str">
        <f t="shared" si="147"/>
        <v/>
      </c>
      <c r="Q4735" s="61" t="s">
        <v>30</v>
      </c>
    </row>
    <row r="4736" spans="8:18" x14ac:dyDescent="0.25">
      <c r="H4736" s="59">
        <v>179884</v>
      </c>
      <c r="I4736" s="59" t="s">
        <v>71</v>
      </c>
      <c r="J4736" s="59">
        <v>2109689</v>
      </c>
      <c r="K4736" s="59" t="s">
        <v>5300</v>
      </c>
      <c r="L4736" s="61" t="s">
        <v>113</v>
      </c>
      <c r="M4736" s="61">
        <f>VLOOKUP(H4736,zdroj!C:F,4,0)</f>
        <v>0</v>
      </c>
      <c r="N4736" s="61" t="str">
        <f t="shared" si="146"/>
        <v>katB</v>
      </c>
      <c r="P4736" s="73" t="str">
        <f t="shared" si="147"/>
        <v/>
      </c>
      <c r="Q4736" s="61" t="s">
        <v>31</v>
      </c>
      <c r="R4736" s="61" t="s">
        <v>91</v>
      </c>
    </row>
    <row r="4737" spans="8:17" x14ac:dyDescent="0.25">
      <c r="H4737" s="59">
        <v>179884</v>
      </c>
      <c r="I4737" s="59" t="s">
        <v>71</v>
      </c>
      <c r="J4737" s="59">
        <v>2110067</v>
      </c>
      <c r="K4737" s="59" t="s">
        <v>5301</v>
      </c>
      <c r="L4737" s="61" t="s">
        <v>112</v>
      </c>
      <c r="M4737" s="61">
        <f>VLOOKUP(H4737,zdroj!C:F,4,0)</f>
        <v>0</v>
      </c>
      <c r="N4737" s="61" t="str">
        <f t="shared" si="146"/>
        <v>katA</v>
      </c>
      <c r="P4737" s="73" t="str">
        <f t="shared" si="147"/>
        <v/>
      </c>
      <c r="Q4737" s="61" t="s">
        <v>31</v>
      </c>
    </row>
    <row r="4738" spans="8:17" x14ac:dyDescent="0.25">
      <c r="H4738" s="59">
        <v>179884</v>
      </c>
      <c r="I4738" s="59" t="s">
        <v>71</v>
      </c>
      <c r="J4738" s="59">
        <v>73500682</v>
      </c>
      <c r="K4738" s="59" t="s">
        <v>5302</v>
      </c>
      <c r="L4738" s="61" t="s">
        <v>112</v>
      </c>
      <c r="M4738" s="61">
        <f>VLOOKUP(H4738,zdroj!C:F,4,0)</f>
        <v>0</v>
      </c>
      <c r="N4738" s="61" t="str">
        <f t="shared" si="146"/>
        <v>katA</v>
      </c>
      <c r="P4738" s="73" t="str">
        <f t="shared" si="147"/>
        <v/>
      </c>
      <c r="Q4738" s="61" t="s">
        <v>31</v>
      </c>
    </row>
    <row r="4739" spans="8:17" x14ac:dyDescent="0.25">
      <c r="H4739" s="59">
        <v>179884</v>
      </c>
      <c r="I4739" s="59" t="s">
        <v>71</v>
      </c>
      <c r="J4739" s="59">
        <v>73501506</v>
      </c>
      <c r="K4739" s="59" t="s">
        <v>5303</v>
      </c>
      <c r="L4739" s="61" t="s">
        <v>81</v>
      </c>
      <c r="M4739" s="61">
        <f>VLOOKUP(H4739,zdroj!C:F,4,0)</f>
        <v>0</v>
      </c>
      <c r="N4739" s="61" t="str">
        <f t="shared" si="146"/>
        <v>-</v>
      </c>
      <c r="P4739" s="73" t="str">
        <f t="shared" si="147"/>
        <v/>
      </c>
      <c r="Q4739" s="61" t="s">
        <v>88</v>
      </c>
    </row>
    <row r="4740" spans="8:17" x14ac:dyDescent="0.25">
      <c r="H4740" s="59">
        <v>179884</v>
      </c>
      <c r="I4740" s="59" t="s">
        <v>71</v>
      </c>
      <c r="J4740" s="59">
        <v>73506931</v>
      </c>
      <c r="K4740" s="59" t="s">
        <v>5304</v>
      </c>
      <c r="L4740" s="61" t="s">
        <v>81</v>
      </c>
      <c r="M4740" s="61">
        <f>VLOOKUP(H4740,zdroj!C:F,4,0)</f>
        <v>0</v>
      </c>
      <c r="N4740" s="61" t="str">
        <f t="shared" si="146"/>
        <v>-</v>
      </c>
      <c r="P4740" s="73" t="str">
        <f t="shared" si="147"/>
        <v/>
      </c>
      <c r="Q4740" s="61" t="s">
        <v>88</v>
      </c>
    </row>
    <row r="4741" spans="8:17" x14ac:dyDescent="0.25">
      <c r="H4741" s="59">
        <v>179884</v>
      </c>
      <c r="I4741" s="59" t="s">
        <v>71</v>
      </c>
      <c r="J4741" s="59">
        <v>74546201</v>
      </c>
      <c r="K4741" s="59" t="s">
        <v>5305</v>
      </c>
      <c r="L4741" s="61" t="s">
        <v>112</v>
      </c>
      <c r="M4741" s="61">
        <f>VLOOKUP(H4741,zdroj!C:F,4,0)</f>
        <v>0</v>
      </c>
      <c r="N4741" s="61" t="str">
        <f t="shared" si="146"/>
        <v>katA</v>
      </c>
      <c r="P4741" s="73" t="str">
        <f t="shared" si="147"/>
        <v/>
      </c>
      <c r="Q4741" s="61" t="s">
        <v>31</v>
      </c>
    </row>
    <row r="4742" spans="8:17" x14ac:dyDescent="0.25">
      <c r="H4742" s="59">
        <v>179884</v>
      </c>
      <c r="I4742" s="59" t="s">
        <v>71</v>
      </c>
      <c r="J4742" s="59">
        <v>74546228</v>
      </c>
      <c r="K4742" s="59" t="s">
        <v>5306</v>
      </c>
      <c r="L4742" s="61" t="s">
        <v>81</v>
      </c>
      <c r="M4742" s="61">
        <f>VLOOKUP(H4742,zdroj!C:F,4,0)</f>
        <v>0</v>
      </c>
      <c r="N4742" s="61" t="str">
        <f t="shared" si="146"/>
        <v>-</v>
      </c>
      <c r="P4742" s="73" t="str">
        <f t="shared" si="147"/>
        <v/>
      </c>
      <c r="Q4742" s="61" t="s">
        <v>88</v>
      </c>
    </row>
    <row r="4743" spans="8:17" x14ac:dyDescent="0.25">
      <c r="H4743" s="59">
        <v>179884</v>
      </c>
      <c r="I4743" s="59" t="s">
        <v>71</v>
      </c>
      <c r="J4743" s="59">
        <v>74546503</v>
      </c>
      <c r="K4743" s="59" t="s">
        <v>5307</v>
      </c>
      <c r="L4743" s="61" t="s">
        <v>112</v>
      </c>
      <c r="M4743" s="61">
        <f>VLOOKUP(H4743,zdroj!C:F,4,0)</f>
        <v>0</v>
      </c>
      <c r="N4743" s="61" t="str">
        <f t="shared" ref="N4743:N4806" si="148">IF(M4743="A",IF(L4743="katA","katB",L4743),L4743)</f>
        <v>katA</v>
      </c>
      <c r="P4743" s="73" t="str">
        <f t="shared" ref="P4743:P4806" si="149">IF(O4743="A",1,"")</f>
        <v/>
      </c>
      <c r="Q4743" s="61" t="s">
        <v>31</v>
      </c>
    </row>
    <row r="4744" spans="8:17" x14ac:dyDescent="0.25">
      <c r="H4744" s="59">
        <v>179884</v>
      </c>
      <c r="I4744" s="59" t="s">
        <v>71</v>
      </c>
      <c r="J4744" s="59">
        <v>74960083</v>
      </c>
      <c r="K4744" s="59" t="s">
        <v>5308</v>
      </c>
      <c r="L4744" s="61" t="s">
        <v>81</v>
      </c>
      <c r="M4744" s="61">
        <f>VLOOKUP(H4744,zdroj!C:F,4,0)</f>
        <v>0</v>
      </c>
      <c r="N4744" s="61" t="str">
        <f t="shared" si="148"/>
        <v>-</v>
      </c>
      <c r="P4744" s="73" t="str">
        <f t="shared" si="149"/>
        <v/>
      </c>
      <c r="Q4744" s="61" t="s">
        <v>86</v>
      </c>
    </row>
    <row r="4745" spans="8:17" x14ac:dyDescent="0.25">
      <c r="H4745" s="59">
        <v>179884</v>
      </c>
      <c r="I4745" s="59" t="s">
        <v>71</v>
      </c>
      <c r="J4745" s="59">
        <v>78639433</v>
      </c>
      <c r="K4745" s="59" t="s">
        <v>5309</v>
      </c>
      <c r="L4745" s="61" t="s">
        <v>112</v>
      </c>
      <c r="M4745" s="61">
        <f>VLOOKUP(H4745,zdroj!C:F,4,0)</f>
        <v>0</v>
      </c>
      <c r="N4745" s="61" t="str">
        <f t="shared" si="148"/>
        <v>katA</v>
      </c>
      <c r="P4745" s="73" t="str">
        <f t="shared" si="149"/>
        <v/>
      </c>
      <c r="Q4745" s="61" t="s">
        <v>30</v>
      </c>
    </row>
    <row r="4746" spans="8:17" x14ac:dyDescent="0.25">
      <c r="H4746" s="59">
        <v>179884</v>
      </c>
      <c r="I4746" s="59" t="s">
        <v>71</v>
      </c>
      <c r="J4746" s="59">
        <v>79052631</v>
      </c>
      <c r="K4746" s="59" t="s">
        <v>5310</v>
      </c>
      <c r="L4746" s="61" t="s">
        <v>112</v>
      </c>
      <c r="M4746" s="61">
        <f>VLOOKUP(H4746,zdroj!C:F,4,0)</f>
        <v>0</v>
      </c>
      <c r="N4746" s="61" t="str">
        <f t="shared" si="148"/>
        <v>katA</v>
      </c>
      <c r="P4746" s="73" t="str">
        <f t="shared" si="149"/>
        <v/>
      </c>
      <c r="Q4746" s="61" t="s">
        <v>30</v>
      </c>
    </row>
    <row r="4747" spans="8:17" x14ac:dyDescent="0.25">
      <c r="H4747" s="59">
        <v>179884</v>
      </c>
      <c r="I4747" s="59" t="s">
        <v>71</v>
      </c>
      <c r="J4747" s="59">
        <v>79071023</v>
      </c>
      <c r="K4747" s="59" t="s">
        <v>5311</v>
      </c>
      <c r="L4747" s="61" t="s">
        <v>112</v>
      </c>
      <c r="M4747" s="61">
        <f>VLOOKUP(H4747,zdroj!C:F,4,0)</f>
        <v>0</v>
      </c>
      <c r="N4747" s="61" t="str">
        <f t="shared" si="148"/>
        <v>katA</v>
      </c>
      <c r="P4747" s="73" t="str">
        <f t="shared" si="149"/>
        <v/>
      </c>
      <c r="Q4747" s="61" t="s">
        <v>30</v>
      </c>
    </row>
    <row r="4748" spans="8:17" x14ac:dyDescent="0.25">
      <c r="H4748" s="59">
        <v>179884</v>
      </c>
      <c r="I4748" s="59" t="s">
        <v>71</v>
      </c>
      <c r="J4748" s="59">
        <v>79176658</v>
      </c>
      <c r="K4748" s="59" t="s">
        <v>5312</v>
      </c>
      <c r="L4748" s="61" t="s">
        <v>81</v>
      </c>
      <c r="M4748" s="61">
        <f>VLOOKUP(H4748,zdroj!C:F,4,0)</f>
        <v>0</v>
      </c>
      <c r="N4748" s="61" t="str">
        <f t="shared" si="148"/>
        <v>-</v>
      </c>
      <c r="P4748" s="73" t="str">
        <f t="shared" si="149"/>
        <v/>
      </c>
      <c r="Q4748" s="61" t="s">
        <v>84</v>
      </c>
    </row>
    <row r="4749" spans="8:17" x14ac:dyDescent="0.25">
      <c r="H4749" s="59">
        <v>179884</v>
      </c>
      <c r="I4749" s="59" t="s">
        <v>71</v>
      </c>
      <c r="J4749" s="59">
        <v>79556922</v>
      </c>
      <c r="K4749" s="59" t="s">
        <v>5313</v>
      </c>
      <c r="L4749" s="61" t="s">
        <v>112</v>
      </c>
      <c r="M4749" s="61">
        <f>VLOOKUP(H4749,zdroj!C:F,4,0)</f>
        <v>0</v>
      </c>
      <c r="N4749" s="61" t="str">
        <f t="shared" si="148"/>
        <v>katA</v>
      </c>
      <c r="P4749" s="73" t="str">
        <f t="shared" si="149"/>
        <v/>
      </c>
      <c r="Q4749" s="61" t="s">
        <v>30</v>
      </c>
    </row>
    <row r="4750" spans="8:17" x14ac:dyDescent="0.25">
      <c r="H4750" s="59">
        <v>179884</v>
      </c>
      <c r="I4750" s="59" t="s">
        <v>71</v>
      </c>
      <c r="J4750" s="59">
        <v>79628257</v>
      </c>
      <c r="K4750" s="59" t="s">
        <v>5314</v>
      </c>
      <c r="L4750" s="61" t="s">
        <v>112</v>
      </c>
      <c r="M4750" s="61">
        <f>VLOOKUP(H4750,zdroj!C:F,4,0)</f>
        <v>0</v>
      </c>
      <c r="N4750" s="61" t="str">
        <f t="shared" si="148"/>
        <v>katA</v>
      </c>
      <c r="P4750" s="73" t="str">
        <f t="shared" si="149"/>
        <v/>
      </c>
      <c r="Q4750" s="61" t="s">
        <v>30</v>
      </c>
    </row>
    <row r="4751" spans="8:17" x14ac:dyDescent="0.25">
      <c r="H4751" s="59">
        <v>179884</v>
      </c>
      <c r="I4751" s="59" t="s">
        <v>71</v>
      </c>
      <c r="J4751" s="59">
        <v>80517773</v>
      </c>
      <c r="K4751" s="59" t="s">
        <v>5315</v>
      </c>
      <c r="L4751" s="61" t="s">
        <v>112</v>
      </c>
      <c r="M4751" s="61">
        <f>VLOOKUP(H4751,zdroj!C:F,4,0)</f>
        <v>0</v>
      </c>
      <c r="N4751" s="61" t="str">
        <f t="shared" si="148"/>
        <v>katA</v>
      </c>
      <c r="P4751" s="73" t="str">
        <f t="shared" si="149"/>
        <v/>
      </c>
      <c r="Q4751" s="61" t="s">
        <v>30</v>
      </c>
    </row>
    <row r="4752" spans="8:17" x14ac:dyDescent="0.25">
      <c r="H4752" s="59">
        <v>179884</v>
      </c>
      <c r="I4752" s="59" t="s">
        <v>71</v>
      </c>
      <c r="J4752" s="59">
        <v>80835091</v>
      </c>
      <c r="K4752" s="59" t="s">
        <v>5316</v>
      </c>
      <c r="L4752" s="61" t="s">
        <v>112</v>
      </c>
      <c r="M4752" s="61">
        <f>VLOOKUP(H4752,zdroj!C:F,4,0)</f>
        <v>0</v>
      </c>
      <c r="N4752" s="61" t="str">
        <f t="shared" si="148"/>
        <v>katA</v>
      </c>
      <c r="P4752" s="73" t="str">
        <f t="shared" si="149"/>
        <v/>
      </c>
      <c r="Q4752" s="61" t="s">
        <v>30</v>
      </c>
    </row>
    <row r="4753" spans="8:18" x14ac:dyDescent="0.25">
      <c r="H4753" s="59">
        <v>179892</v>
      </c>
      <c r="I4753" s="59" t="s">
        <v>69</v>
      </c>
      <c r="J4753" s="59">
        <v>2109905</v>
      </c>
      <c r="K4753" s="59" t="s">
        <v>5317</v>
      </c>
      <c r="L4753" s="61" t="s">
        <v>81</v>
      </c>
      <c r="M4753" s="61">
        <f>VLOOKUP(H4753,zdroj!C:F,4,0)</f>
        <v>0</v>
      </c>
      <c r="N4753" s="61" t="str">
        <f t="shared" si="148"/>
        <v>-</v>
      </c>
      <c r="P4753" s="73" t="str">
        <f t="shared" si="149"/>
        <v/>
      </c>
      <c r="Q4753" s="61" t="s">
        <v>84</v>
      </c>
    </row>
    <row r="4754" spans="8:18" x14ac:dyDescent="0.25">
      <c r="H4754" s="59">
        <v>179892</v>
      </c>
      <c r="I4754" s="59" t="s">
        <v>69</v>
      </c>
      <c r="J4754" s="59">
        <v>2110351</v>
      </c>
      <c r="K4754" s="59" t="s">
        <v>5318</v>
      </c>
      <c r="L4754" s="61" t="s">
        <v>81</v>
      </c>
      <c r="M4754" s="61">
        <f>VLOOKUP(H4754,zdroj!C:F,4,0)</f>
        <v>0</v>
      </c>
      <c r="N4754" s="61" t="str">
        <f t="shared" si="148"/>
        <v>-</v>
      </c>
      <c r="P4754" s="73" t="str">
        <f t="shared" si="149"/>
        <v/>
      </c>
      <c r="Q4754" s="61" t="s">
        <v>86</v>
      </c>
    </row>
    <row r="4755" spans="8:18" x14ac:dyDescent="0.25">
      <c r="H4755" s="59">
        <v>179892</v>
      </c>
      <c r="I4755" s="59" t="s">
        <v>69</v>
      </c>
      <c r="J4755" s="59">
        <v>2110539</v>
      </c>
      <c r="K4755" s="59" t="s">
        <v>5319</v>
      </c>
      <c r="L4755" s="61" t="s">
        <v>81</v>
      </c>
      <c r="M4755" s="61">
        <f>VLOOKUP(H4755,zdroj!C:F,4,0)</f>
        <v>0</v>
      </c>
      <c r="N4755" s="61" t="str">
        <f t="shared" si="148"/>
        <v>-</v>
      </c>
      <c r="P4755" s="73" t="str">
        <f t="shared" si="149"/>
        <v/>
      </c>
      <c r="Q4755" s="61" t="s">
        <v>88</v>
      </c>
    </row>
    <row r="4756" spans="8:18" x14ac:dyDescent="0.25">
      <c r="H4756" s="59">
        <v>179892</v>
      </c>
      <c r="I4756" s="59" t="s">
        <v>69</v>
      </c>
      <c r="J4756" s="59">
        <v>73174742</v>
      </c>
      <c r="K4756" s="59" t="s">
        <v>5320</v>
      </c>
      <c r="L4756" s="61" t="s">
        <v>81</v>
      </c>
      <c r="M4756" s="61">
        <f>VLOOKUP(H4756,zdroj!C:F,4,0)</f>
        <v>0</v>
      </c>
      <c r="N4756" s="61" t="str">
        <f t="shared" si="148"/>
        <v>-</v>
      </c>
      <c r="P4756" s="73" t="str">
        <f t="shared" si="149"/>
        <v/>
      </c>
      <c r="Q4756" s="61" t="s">
        <v>86</v>
      </c>
    </row>
    <row r="4757" spans="8:18" x14ac:dyDescent="0.25">
      <c r="H4757" s="59">
        <v>179892</v>
      </c>
      <c r="I4757" s="59" t="s">
        <v>69</v>
      </c>
      <c r="J4757" s="59">
        <v>77803001</v>
      </c>
      <c r="K4757" s="59" t="s">
        <v>5321</v>
      </c>
      <c r="L4757" s="61" t="s">
        <v>113</v>
      </c>
      <c r="M4757" s="61">
        <f>VLOOKUP(H4757,zdroj!C:F,4,0)</f>
        <v>0</v>
      </c>
      <c r="N4757" s="61" t="str">
        <f t="shared" si="148"/>
        <v>katB</v>
      </c>
      <c r="P4757" s="73" t="str">
        <f t="shared" si="149"/>
        <v/>
      </c>
      <c r="Q4757" s="61" t="s">
        <v>30</v>
      </c>
    </row>
    <row r="4758" spans="8:18" x14ac:dyDescent="0.25">
      <c r="H4758" s="59">
        <v>179892</v>
      </c>
      <c r="I4758" s="59" t="s">
        <v>69</v>
      </c>
      <c r="J4758" s="59">
        <v>78126011</v>
      </c>
      <c r="K4758" s="59" t="s">
        <v>5322</v>
      </c>
      <c r="L4758" s="61" t="s">
        <v>113</v>
      </c>
      <c r="M4758" s="61">
        <f>VLOOKUP(H4758,zdroj!C:F,4,0)</f>
        <v>0</v>
      </c>
      <c r="N4758" s="61" t="str">
        <f t="shared" si="148"/>
        <v>katB</v>
      </c>
      <c r="P4758" s="73" t="str">
        <f t="shared" si="149"/>
        <v/>
      </c>
      <c r="Q4758" s="61" t="s">
        <v>30</v>
      </c>
    </row>
    <row r="4759" spans="8:18" x14ac:dyDescent="0.25">
      <c r="H4759" s="59">
        <v>179892</v>
      </c>
      <c r="I4759" s="59" t="s">
        <v>69</v>
      </c>
      <c r="J4759" s="59">
        <v>78566193</v>
      </c>
      <c r="K4759" s="59" t="s">
        <v>5323</v>
      </c>
      <c r="L4759" s="61" t="s">
        <v>113</v>
      </c>
      <c r="M4759" s="61">
        <f>VLOOKUP(H4759,zdroj!C:F,4,0)</f>
        <v>0</v>
      </c>
      <c r="N4759" s="61" t="str">
        <f t="shared" si="148"/>
        <v>katB</v>
      </c>
      <c r="P4759" s="73" t="str">
        <f t="shared" si="149"/>
        <v/>
      </c>
      <c r="Q4759" s="61" t="s">
        <v>30</v>
      </c>
    </row>
    <row r="4760" spans="8:18" x14ac:dyDescent="0.25">
      <c r="H4760" s="59">
        <v>179892</v>
      </c>
      <c r="I4760" s="59" t="s">
        <v>69</v>
      </c>
      <c r="J4760" s="59">
        <v>79052525</v>
      </c>
      <c r="K4760" s="59" t="s">
        <v>5324</v>
      </c>
      <c r="L4760" s="61" t="s">
        <v>81</v>
      </c>
      <c r="M4760" s="61">
        <f>VLOOKUP(H4760,zdroj!C:F,4,0)</f>
        <v>0</v>
      </c>
      <c r="N4760" s="61" t="str">
        <f t="shared" si="148"/>
        <v>-</v>
      </c>
      <c r="P4760" s="73" t="str">
        <f t="shared" si="149"/>
        <v/>
      </c>
      <c r="Q4760" s="61" t="s">
        <v>84</v>
      </c>
    </row>
    <row r="4761" spans="8:18" x14ac:dyDescent="0.25">
      <c r="H4761" s="59">
        <v>179892</v>
      </c>
      <c r="I4761" s="59" t="s">
        <v>69</v>
      </c>
      <c r="J4761" s="59">
        <v>79418775</v>
      </c>
      <c r="K4761" s="59" t="s">
        <v>5325</v>
      </c>
      <c r="L4761" s="61" t="s">
        <v>113</v>
      </c>
      <c r="M4761" s="61">
        <f>VLOOKUP(H4761,zdroj!C:F,4,0)</f>
        <v>0</v>
      </c>
      <c r="N4761" s="61" t="str">
        <f t="shared" si="148"/>
        <v>katB</v>
      </c>
      <c r="P4761" s="73" t="str">
        <f t="shared" si="149"/>
        <v/>
      </c>
      <c r="Q4761" s="61" t="s">
        <v>30</v>
      </c>
    </row>
    <row r="4762" spans="8:18" x14ac:dyDescent="0.25">
      <c r="H4762" s="59">
        <v>179892</v>
      </c>
      <c r="I4762" s="59" t="s">
        <v>69</v>
      </c>
      <c r="J4762" s="59">
        <v>79494021</v>
      </c>
      <c r="K4762" s="59" t="s">
        <v>5326</v>
      </c>
      <c r="L4762" s="61" t="s">
        <v>113</v>
      </c>
      <c r="M4762" s="61">
        <f>VLOOKUP(H4762,zdroj!C:F,4,0)</f>
        <v>0</v>
      </c>
      <c r="N4762" s="61" t="str">
        <f t="shared" si="148"/>
        <v>katB</v>
      </c>
      <c r="P4762" s="73" t="str">
        <f t="shared" si="149"/>
        <v/>
      </c>
      <c r="Q4762" s="61" t="s">
        <v>30</v>
      </c>
    </row>
    <row r="4763" spans="8:18" x14ac:dyDescent="0.25">
      <c r="H4763" s="59">
        <v>179892</v>
      </c>
      <c r="I4763" s="59" t="s">
        <v>69</v>
      </c>
      <c r="J4763" s="59">
        <v>80200338</v>
      </c>
      <c r="K4763" s="59" t="s">
        <v>5327</v>
      </c>
      <c r="L4763" s="61" t="s">
        <v>113</v>
      </c>
      <c r="M4763" s="61">
        <f>VLOOKUP(H4763,zdroj!C:F,4,0)</f>
        <v>0</v>
      </c>
      <c r="N4763" s="61" t="str">
        <f t="shared" si="148"/>
        <v>katB</v>
      </c>
      <c r="P4763" s="73" t="str">
        <f t="shared" si="149"/>
        <v/>
      </c>
      <c r="Q4763" s="61" t="s">
        <v>30</v>
      </c>
    </row>
    <row r="4764" spans="8:18" x14ac:dyDescent="0.25">
      <c r="H4764" s="59">
        <v>179892</v>
      </c>
      <c r="I4764" s="59" t="s">
        <v>69</v>
      </c>
      <c r="J4764" s="59">
        <v>80836798</v>
      </c>
      <c r="K4764" s="59" t="s">
        <v>5328</v>
      </c>
      <c r="L4764" s="61" t="s">
        <v>113</v>
      </c>
      <c r="M4764" s="61">
        <f>VLOOKUP(H4764,zdroj!C:F,4,0)</f>
        <v>0</v>
      </c>
      <c r="N4764" s="61" t="str">
        <f t="shared" si="148"/>
        <v>katB</v>
      </c>
      <c r="P4764" s="73" t="str">
        <f t="shared" si="149"/>
        <v/>
      </c>
      <c r="Q4764" s="61" t="s">
        <v>30</v>
      </c>
    </row>
    <row r="4765" spans="8:18" x14ac:dyDescent="0.25">
      <c r="H4765" s="59">
        <v>179892</v>
      </c>
      <c r="I4765" s="59" t="s">
        <v>69</v>
      </c>
      <c r="J4765" s="59">
        <v>80860290</v>
      </c>
      <c r="K4765" s="59" t="s">
        <v>5329</v>
      </c>
      <c r="L4765" s="61" t="s">
        <v>113</v>
      </c>
      <c r="M4765" s="61">
        <f>VLOOKUP(H4765,zdroj!C:F,4,0)</f>
        <v>0</v>
      </c>
      <c r="N4765" s="61" t="str">
        <f t="shared" si="148"/>
        <v>katB</v>
      </c>
      <c r="P4765" s="73" t="str">
        <f t="shared" si="149"/>
        <v/>
      </c>
      <c r="Q4765" s="61" t="s">
        <v>30</v>
      </c>
    </row>
    <row r="4766" spans="8:18" x14ac:dyDescent="0.25">
      <c r="H4766" s="59">
        <v>179892</v>
      </c>
      <c r="I4766" s="59" t="s">
        <v>69</v>
      </c>
      <c r="J4766" s="59">
        <v>81014325</v>
      </c>
      <c r="K4766" s="59" t="s">
        <v>5330</v>
      </c>
      <c r="L4766" s="61" t="s">
        <v>113</v>
      </c>
      <c r="M4766" s="61">
        <f>VLOOKUP(H4766,zdroj!C:F,4,0)</f>
        <v>0</v>
      </c>
      <c r="N4766" s="61" t="str">
        <f t="shared" si="148"/>
        <v>katB</v>
      </c>
      <c r="P4766" s="73" t="str">
        <f t="shared" si="149"/>
        <v/>
      </c>
      <c r="Q4766" s="61" t="s">
        <v>30</v>
      </c>
    </row>
    <row r="4767" spans="8:18" x14ac:dyDescent="0.25">
      <c r="H4767" s="59">
        <v>187453</v>
      </c>
      <c r="I4767" s="59" t="s">
        <v>71</v>
      </c>
      <c r="J4767" s="59">
        <v>6214495</v>
      </c>
      <c r="K4767" s="59" t="s">
        <v>5331</v>
      </c>
      <c r="L4767" s="61" t="s">
        <v>113</v>
      </c>
      <c r="M4767" s="61">
        <f>VLOOKUP(H4767,zdroj!C:F,4,0)</f>
        <v>0</v>
      </c>
      <c r="N4767" s="61" t="str">
        <f t="shared" si="148"/>
        <v>katB</v>
      </c>
      <c r="P4767" s="73" t="str">
        <f t="shared" si="149"/>
        <v/>
      </c>
      <c r="Q4767" s="61" t="s">
        <v>30</v>
      </c>
      <c r="R4767" s="61" t="s">
        <v>91</v>
      </c>
    </row>
    <row r="4768" spans="8:18" x14ac:dyDescent="0.25">
      <c r="H4768" s="59">
        <v>187453</v>
      </c>
      <c r="I4768" s="59" t="s">
        <v>71</v>
      </c>
      <c r="J4768" s="59">
        <v>6214509</v>
      </c>
      <c r="K4768" s="59" t="s">
        <v>5332</v>
      </c>
      <c r="L4768" s="61" t="s">
        <v>112</v>
      </c>
      <c r="M4768" s="61">
        <f>VLOOKUP(H4768,zdroj!C:F,4,0)</f>
        <v>0</v>
      </c>
      <c r="N4768" s="61" t="str">
        <f t="shared" si="148"/>
        <v>katA</v>
      </c>
      <c r="P4768" s="73" t="str">
        <f t="shared" si="149"/>
        <v/>
      </c>
      <c r="Q4768" s="61" t="s">
        <v>30</v>
      </c>
    </row>
    <row r="4769" spans="8:18" x14ac:dyDescent="0.25">
      <c r="H4769" s="59">
        <v>187453</v>
      </c>
      <c r="I4769" s="59" t="s">
        <v>71</v>
      </c>
      <c r="J4769" s="59">
        <v>6214517</v>
      </c>
      <c r="K4769" s="59" t="s">
        <v>5333</v>
      </c>
      <c r="L4769" s="61" t="s">
        <v>113</v>
      </c>
      <c r="M4769" s="61">
        <f>VLOOKUP(H4769,zdroj!C:F,4,0)</f>
        <v>0</v>
      </c>
      <c r="N4769" s="61" t="str">
        <f t="shared" si="148"/>
        <v>katB</v>
      </c>
      <c r="P4769" s="73" t="str">
        <f t="shared" si="149"/>
        <v/>
      </c>
      <c r="Q4769" s="61" t="s">
        <v>30</v>
      </c>
      <c r="R4769" s="61" t="s">
        <v>91</v>
      </c>
    </row>
    <row r="4770" spans="8:18" x14ac:dyDescent="0.25">
      <c r="H4770" s="59">
        <v>187453</v>
      </c>
      <c r="I4770" s="59" t="s">
        <v>71</v>
      </c>
      <c r="J4770" s="59">
        <v>6214525</v>
      </c>
      <c r="K4770" s="59" t="s">
        <v>5334</v>
      </c>
      <c r="L4770" s="61" t="s">
        <v>112</v>
      </c>
      <c r="M4770" s="61">
        <f>VLOOKUP(H4770,zdroj!C:F,4,0)</f>
        <v>0</v>
      </c>
      <c r="N4770" s="61" t="str">
        <f t="shared" si="148"/>
        <v>katA</v>
      </c>
      <c r="P4770" s="73" t="str">
        <f t="shared" si="149"/>
        <v/>
      </c>
      <c r="Q4770" s="61" t="s">
        <v>30</v>
      </c>
    </row>
    <row r="4771" spans="8:18" x14ac:dyDescent="0.25">
      <c r="H4771" s="59">
        <v>187453</v>
      </c>
      <c r="I4771" s="59" t="s">
        <v>71</v>
      </c>
      <c r="J4771" s="59">
        <v>6214533</v>
      </c>
      <c r="K4771" s="59" t="s">
        <v>5335</v>
      </c>
      <c r="L4771" s="61" t="s">
        <v>113</v>
      </c>
      <c r="M4771" s="61">
        <f>VLOOKUP(H4771,zdroj!C:F,4,0)</f>
        <v>0</v>
      </c>
      <c r="N4771" s="61" t="str">
        <f t="shared" si="148"/>
        <v>katB</v>
      </c>
      <c r="P4771" s="73" t="str">
        <f t="shared" si="149"/>
        <v/>
      </c>
      <c r="Q4771" s="61" t="s">
        <v>31</v>
      </c>
      <c r="R4771" s="61" t="s">
        <v>91</v>
      </c>
    </row>
    <row r="4772" spans="8:18" x14ac:dyDescent="0.25">
      <c r="H4772" s="59">
        <v>187453</v>
      </c>
      <c r="I4772" s="59" t="s">
        <v>71</v>
      </c>
      <c r="J4772" s="59">
        <v>6214541</v>
      </c>
      <c r="K4772" s="59" t="s">
        <v>5336</v>
      </c>
      <c r="L4772" s="61" t="s">
        <v>112</v>
      </c>
      <c r="M4772" s="61">
        <f>VLOOKUP(H4772,zdroj!C:F,4,0)</f>
        <v>0</v>
      </c>
      <c r="N4772" s="61" t="str">
        <f t="shared" si="148"/>
        <v>katA</v>
      </c>
      <c r="P4772" s="73" t="str">
        <f t="shared" si="149"/>
        <v/>
      </c>
      <c r="Q4772" s="61" t="s">
        <v>30</v>
      </c>
    </row>
    <row r="4773" spans="8:18" x14ac:dyDescent="0.25">
      <c r="H4773" s="59">
        <v>187453</v>
      </c>
      <c r="I4773" s="59" t="s">
        <v>71</v>
      </c>
      <c r="J4773" s="59">
        <v>6214550</v>
      </c>
      <c r="K4773" s="59" t="s">
        <v>5337</v>
      </c>
      <c r="L4773" s="61" t="s">
        <v>113</v>
      </c>
      <c r="M4773" s="61">
        <f>VLOOKUP(H4773,zdroj!C:F,4,0)</f>
        <v>0</v>
      </c>
      <c r="N4773" s="61" t="str">
        <f t="shared" si="148"/>
        <v>katB</v>
      </c>
      <c r="P4773" s="73" t="str">
        <f t="shared" si="149"/>
        <v/>
      </c>
      <c r="Q4773" s="61" t="s">
        <v>33</v>
      </c>
      <c r="R4773" s="61" t="s">
        <v>91</v>
      </c>
    </row>
    <row r="4774" spans="8:18" x14ac:dyDescent="0.25">
      <c r="H4774" s="59">
        <v>187453</v>
      </c>
      <c r="I4774" s="59" t="s">
        <v>71</v>
      </c>
      <c r="J4774" s="59">
        <v>6214576</v>
      </c>
      <c r="K4774" s="59" t="s">
        <v>5338</v>
      </c>
      <c r="L4774" s="61" t="s">
        <v>112</v>
      </c>
      <c r="M4774" s="61">
        <f>VLOOKUP(H4774,zdroj!C:F,4,0)</f>
        <v>0</v>
      </c>
      <c r="N4774" s="61" t="str">
        <f t="shared" si="148"/>
        <v>katA</v>
      </c>
      <c r="P4774" s="73" t="str">
        <f t="shared" si="149"/>
        <v/>
      </c>
      <c r="Q4774" s="61" t="s">
        <v>30</v>
      </c>
    </row>
    <row r="4775" spans="8:18" x14ac:dyDescent="0.25">
      <c r="H4775" s="59">
        <v>187453</v>
      </c>
      <c r="I4775" s="59" t="s">
        <v>71</v>
      </c>
      <c r="J4775" s="59">
        <v>6214584</v>
      </c>
      <c r="K4775" s="59" t="s">
        <v>5339</v>
      </c>
      <c r="L4775" s="61" t="s">
        <v>112</v>
      </c>
      <c r="M4775" s="61">
        <f>VLOOKUP(H4775,zdroj!C:F,4,0)</f>
        <v>0</v>
      </c>
      <c r="N4775" s="61" t="str">
        <f t="shared" si="148"/>
        <v>katA</v>
      </c>
      <c r="P4775" s="73" t="str">
        <f t="shared" si="149"/>
        <v/>
      </c>
      <c r="Q4775" s="61" t="s">
        <v>30</v>
      </c>
    </row>
    <row r="4776" spans="8:18" x14ac:dyDescent="0.25">
      <c r="H4776" s="59">
        <v>187453</v>
      </c>
      <c r="I4776" s="59" t="s">
        <v>71</v>
      </c>
      <c r="J4776" s="59">
        <v>6214592</v>
      </c>
      <c r="K4776" s="59" t="s">
        <v>5340</v>
      </c>
      <c r="L4776" s="61" t="s">
        <v>113</v>
      </c>
      <c r="M4776" s="61">
        <f>VLOOKUP(H4776,zdroj!C:F,4,0)</f>
        <v>0</v>
      </c>
      <c r="N4776" s="61" t="str">
        <f t="shared" si="148"/>
        <v>katB</v>
      </c>
      <c r="P4776" s="73" t="str">
        <f t="shared" si="149"/>
        <v/>
      </c>
      <c r="Q4776" s="61" t="s">
        <v>30</v>
      </c>
      <c r="R4776" s="61" t="s">
        <v>91</v>
      </c>
    </row>
    <row r="4777" spans="8:18" x14ac:dyDescent="0.25">
      <c r="H4777" s="59">
        <v>187453</v>
      </c>
      <c r="I4777" s="59" t="s">
        <v>71</v>
      </c>
      <c r="J4777" s="59">
        <v>6214606</v>
      </c>
      <c r="K4777" s="59" t="s">
        <v>5341</v>
      </c>
      <c r="L4777" s="61" t="s">
        <v>112</v>
      </c>
      <c r="M4777" s="61">
        <f>VLOOKUP(H4777,zdroj!C:F,4,0)</f>
        <v>0</v>
      </c>
      <c r="N4777" s="61" t="str">
        <f t="shared" si="148"/>
        <v>katA</v>
      </c>
      <c r="P4777" s="73" t="str">
        <f t="shared" si="149"/>
        <v/>
      </c>
      <c r="Q4777" s="61" t="s">
        <v>30</v>
      </c>
    </row>
    <row r="4778" spans="8:18" x14ac:dyDescent="0.25">
      <c r="H4778" s="59">
        <v>187453</v>
      </c>
      <c r="I4778" s="59" t="s">
        <v>71</v>
      </c>
      <c r="J4778" s="59">
        <v>6214614</v>
      </c>
      <c r="K4778" s="59" t="s">
        <v>5342</v>
      </c>
      <c r="L4778" s="61" t="s">
        <v>112</v>
      </c>
      <c r="M4778" s="61">
        <f>VLOOKUP(H4778,zdroj!C:F,4,0)</f>
        <v>0</v>
      </c>
      <c r="N4778" s="61" t="str">
        <f t="shared" si="148"/>
        <v>katA</v>
      </c>
      <c r="P4778" s="73" t="str">
        <f t="shared" si="149"/>
        <v/>
      </c>
      <c r="Q4778" s="61" t="s">
        <v>30</v>
      </c>
    </row>
    <row r="4779" spans="8:18" x14ac:dyDescent="0.25">
      <c r="H4779" s="59">
        <v>187453</v>
      </c>
      <c r="I4779" s="59" t="s">
        <v>71</v>
      </c>
      <c r="J4779" s="59">
        <v>6214622</v>
      </c>
      <c r="K4779" s="59" t="s">
        <v>5343</v>
      </c>
      <c r="L4779" s="61" t="s">
        <v>112</v>
      </c>
      <c r="M4779" s="61">
        <f>VLOOKUP(H4779,zdroj!C:F,4,0)</f>
        <v>0</v>
      </c>
      <c r="N4779" s="61" t="str">
        <f t="shared" si="148"/>
        <v>katA</v>
      </c>
      <c r="P4779" s="73" t="str">
        <f t="shared" si="149"/>
        <v/>
      </c>
      <c r="Q4779" s="61" t="s">
        <v>30</v>
      </c>
    </row>
    <row r="4780" spans="8:18" x14ac:dyDescent="0.25">
      <c r="H4780" s="59">
        <v>187453</v>
      </c>
      <c r="I4780" s="59" t="s">
        <v>71</v>
      </c>
      <c r="J4780" s="59">
        <v>6214631</v>
      </c>
      <c r="K4780" s="59" t="s">
        <v>5344</v>
      </c>
      <c r="L4780" s="61" t="s">
        <v>112</v>
      </c>
      <c r="M4780" s="61">
        <f>VLOOKUP(H4780,zdroj!C:F,4,0)</f>
        <v>0</v>
      </c>
      <c r="N4780" s="61" t="str">
        <f t="shared" si="148"/>
        <v>katA</v>
      </c>
      <c r="P4780" s="73" t="str">
        <f t="shared" si="149"/>
        <v/>
      </c>
      <c r="Q4780" s="61" t="s">
        <v>30</v>
      </c>
    </row>
    <row r="4781" spans="8:18" x14ac:dyDescent="0.25">
      <c r="H4781" s="59">
        <v>187453</v>
      </c>
      <c r="I4781" s="59" t="s">
        <v>71</v>
      </c>
      <c r="J4781" s="59">
        <v>6214649</v>
      </c>
      <c r="K4781" s="59" t="s">
        <v>5345</v>
      </c>
      <c r="L4781" s="61" t="s">
        <v>113</v>
      </c>
      <c r="M4781" s="61">
        <f>VLOOKUP(H4781,zdroj!C:F,4,0)</f>
        <v>0</v>
      </c>
      <c r="N4781" s="61" t="str">
        <f t="shared" si="148"/>
        <v>katB</v>
      </c>
      <c r="P4781" s="73" t="str">
        <f t="shared" si="149"/>
        <v/>
      </c>
      <c r="Q4781" s="61" t="s">
        <v>30</v>
      </c>
      <c r="R4781" s="61" t="s">
        <v>91</v>
      </c>
    </row>
    <row r="4782" spans="8:18" x14ac:dyDescent="0.25">
      <c r="H4782" s="59">
        <v>187453</v>
      </c>
      <c r="I4782" s="59" t="s">
        <v>71</v>
      </c>
      <c r="J4782" s="59">
        <v>6214665</v>
      </c>
      <c r="K4782" s="59" t="s">
        <v>5346</v>
      </c>
      <c r="L4782" s="61" t="s">
        <v>112</v>
      </c>
      <c r="M4782" s="61">
        <f>VLOOKUP(H4782,zdroj!C:F,4,0)</f>
        <v>0</v>
      </c>
      <c r="N4782" s="61" t="str">
        <f t="shared" si="148"/>
        <v>katA</v>
      </c>
      <c r="P4782" s="73" t="str">
        <f t="shared" si="149"/>
        <v/>
      </c>
      <c r="Q4782" s="61" t="s">
        <v>30</v>
      </c>
    </row>
    <row r="4783" spans="8:18" x14ac:dyDescent="0.25">
      <c r="H4783" s="59">
        <v>187453</v>
      </c>
      <c r="I4783" s="59" t="s">
        <v>71</v>
      </c>
      <c r="J4783" s="59">
        <v>6214673</v>
      </c>
      <c r="K4783" s="59" t="s">
        <v>5347</v>
      </c>
      <c r="L4783" s="61" t="s">
        <v>113</v>
      </c>
      <c r="M4783" s="61">
        <f>VLOOKUP(H4783,zdroj!C:F,4,0)</f>
        <v>0</v>
      </c>
      <c r="N4783" s="61" t="str">
        <f t="shared" si="148"/>
        <v>katB</v>
      </c>
      <c r="P4783" s="73" t="str">
        <f t="shared" si="149"/>
        <v/>
      </c>
      <c r="Q4783" s="61" t="s">
        <v>30</v>
      </c>
      <c r="R4783" s="61" t="s">
        <v>91</v>
      </c>
    </row>
    <row r="4784" spans="8:18" x14ac:dyDescent="0.25">
      <c r="H4784" s="59">
        <v>187453</v>
      </c>
      <c r="I4784" s="59" t="s">
        <v>71</v>
      </c>
      <c r="J4784" s="59">
        <v>6214681</v>
      </c>
      <c r="K4784" s="59" t="s">
        <v>5348</v>
      </c>
      <c r="L4784" s="61" t="s">
        <v>113</v>
      </c>
      <c r="M4784" s="61">
        <f>VLOOKUP(H4784,zdroj!C:F,4,0)</f>
        <v>0</v>
      </c>
      <c r="N4784" s="61" t="str">
        <f t="shared" si="148"/>
        <v>katB</v>
      </c>
      <c r="P4784" s="73" t="str">
        <f t="shared" si="149"/>
        <v/>
      </c>
      <c r="Q4784" s="61" t="s">
        <v>30</v>
      </c>
      <c r="R4784" s="61" t="s">
        <v>91</v>
      </c>
    </row>
    <row r="4785" spans="8:18" x14ac:dyDescent="0.25">
      <c r="H4785" s="59">
        <v>187453</v>
      </c>
      <c r="I4785" s="59" t="s">
        <v>71</v>
      </c>
      <c r="J4785" s="59">
        <v>6214690</v>
      </c>
      <c r="K4785" s="59" t="s">
        <v>5349</v>
      </c>
      <c r="L4785" s="61" t="s">
        <v>112</v>
      </c>
      <c r="M4785" s="61">
        <f>VLOOKUP(H4785,zdroj!C:F,4,0)</f>
        <v>0</v>
      </c>
      <c r="N4785" s="61" t="str">
        <f t="shared" si="148"/>
        <v>katA</v>
      </c>
      <c r="P4785" s="73" t="str">
        <f t="shared" si="149"/>
        <v/>
      </c>
      <c r="Q4785" s="61" t="s">
        <v>30</v>
      </c>
    </row>
    <row r="4786" spans="8:18" x14ac:dyDescent="0.25">
      <c r="H4786" s="59">
        <v>187453</v>
      </c>
      <c r="I4786" s="59" t="s">
        <v>71</v>
      </c>
      <c r="J4786" s="59">
        <v>6214703</v>
      </c>
      <c r="K4786" s="59" t="s">
        <v>5350</v>
      </c>
      <c r="L4786" s="61" t="s">
        <v>113</v>
      </c>
      <c r="M4786" s="61">
        <f>VLOOKUP(H4786,zdroj!C:F,4,0)</f>
        <v>0</v>
      </c>
      <c r="N4786" s="61" t="str">
        <f t="shared" si="148"/>
        <v>katB</v>
      </c>
      <c r="P4786" s="73" t="str">
        <f t="shared" si="149"/>
        <v/>
      </c>
      <c r="Q4786" s="61" t="s">
        <v>30</v>
      </c>
      <c r="R4786" s="61" t="s">
        <v>91</v>
      </c>
    </row>
    <row r="4787" spans="8:18" x14ac:dyDescent="0.25">
      <c r="H4787" s="59">
        <v>187453</v>
      </c>
      <c r="I4787" s="59" t="s">
        <v>71</v>
      </c>
      <c r="J4787" s="59">
        <v>6214711</v>
      </c>
      <c r="K4787" s="59" t="s">
        <v>5351</v>
      </c>
      <c r="L4787" s="61" t="s">
        <v>113</v>
      </c>
      <c r="M4787" s="61">
        <f>VLOOKUP(H4787,zdroj!C:F,4,0)</f>
        <v>0</v>
      </c>
      <c r="N4787" s="61" t="str">
        <f t="shared" si="148"/>
        <v>katB</v>
      </c>
      <c r="P4787" s="73" t="str">
        <f t="shared" si="149"/>
        <v/>
      </c>
      <c r="Q4787" s="61" t="s">
        <v>31</v>
      </c>
      <c r="R4787" s="61" t="s">
        <v>91</v>
      </c>
    </row>
    <row r="4788" spans="8:18" x14ac:dyDescent="0.25">
      <c r="H4788" s="59">
        <v>187453</v>
      </c>
      <c r="I4788" s="59" t="s">
        <v>71</v>
      </c>
      <c r="J4788" s="59">
        <v>6214720</v>
      </c>
      <c r="K4788" s="59" t="s">
        <v>5352</v>
      </c>
      <c r="L4788" s="61" t="s">
        <v>112</v>
      </c>
      <c r="M4788" s="61">
        <f>VLOOKUP(H4788,zdroj!C:F,4,0)</f>
        <v>0</v>
      </c>
      <c r="N4788" s="61" t="str">
        <f t="shared" si="148"/>
        <v>katA</v>
      </c>
      <c r="P4788" s="73" t="str">
        <f t="shared" si="149"/>
        <v/>
      </c>
      <c r="Q4788" s="61" t="s">
        <v>30</v>
      </c>
    </row>
    <row r="4789" spans="8:18" x14ac:dyDescent="0.25">
      <c r="H4789" s="59">
        <v>187453</v>
      </c>
      <c r="I4789" s="59" t="s">
        <v>71</v>
      </c>
      <c r="J4789" s="59">
        <v>6214738</v>
      </c>
      <c r="K4789" s="59" t="s">
        <v>5353</v>
      </c>
      <c r="L4789" s="61" t="s">
        <v>112</v>
      </c>
      <c r="M4789" s="61">
        <f>VLOOKUP(H4789,zdroj!C:F,4,0)</f>
        <v>0</v>
      </c>
      <c r="N4789" s="61" t="str">
        <f t="shared" si="148"/>
        <v>katA</v>
      </c>
      <c r="P4789" s="73" t="str">
        <f t="shared" si="149"/>
        <v/>
      </c>
      <c r="Q4789" s="61" t="s">
        <v>30</v>
      </c>
    </row>
    <row r="4790" spans="8:18" x14ac:dyDescent="0.25">
      <c r="H4790" s="59">
        <v>187453</v>
      </c>
      <c r="I4790" s="59" t="s">
        <v>71</v>
      </c>
      <c r="J4790" s="59">
        <v>6214746</v>
      </c>
      <c r="K4790" s="59" t="s">
        <v>5354</v>
      </c>
      <c r="L4790" s="61" t="s">
        <v>113</v>
      </c>
      <c r="M4790" s="61">
        <f>VLOOKUP(H4790,zdroj!C:F,4,0)</f>
        <v>0</v>
      </c>
      <c r="N4790" s="61" t="str">
        <f t="shared" si="148"/>
        <v>katB</v>
      </c>
      <c r="P4790" s="73" t="str">
        <f t="shared" si="149"/>
        <v/>
      </c>
      <c r="Q4790" s="61" t="s">
        <v>30</v>
      </c>
      <c r="R4790" s="61" t="s">
        <v>91</v>
      </c>
    </row>
    <row r="4791" spans="8:18" x14ac:dyDescent="0.25">
      <c r="H4791" s="59">
        <v>187453</v>
      </c>
      <c r="I4791" s="59" t="s">
        <v>71</v>
      </c>
      <c r="J4791" s="59">
        <v>6214754</v>
      </c>
      <c r="K4791" s="59" t="s">
        <v>5355</v>
      </c>
      <c r="L4791" s="61" t="s">
        <v>112</v>
      </c>
      <c r="M4791" s="61">
        <f>VLOOKUP(H4791,zdroj!C:F,4,0)</f>
        <v>0</v>
      </c>
      <c r="N4791" s="61" t="str">
        <f t="shared" si="148"/>
        <v>katA</v>
      </c>
      <c r="P4791" s="73" t="str">
        <f t="shared" si="149"/>
        <v/>
      </c>
      <c r="Q4791" s="61" t="s">
        <v>30</v>
      </c>
    </row>
    <row r="4792" spans="8:18" x14ac:dyDescent="0.25">
      <c r="H4792" s="59">
        <v>187453</v>
      </c>
      <c r="I4792" s="59" t="s">
        <v>71</v>
      </c>
      <c r="J4792" s="59">
        <v>6214762</v>
      </c>
      <c r="K4792" s="59" t="s">
        <v>5356</v>
      </c>
      <c r="L4792" s="61" t="s">
        <v>112</v>
      </c>
      <c r="M4792" s="61">
        <f>VLOOKUP(H4792,zdroj!C:F,4,0)</f>
        <v>0</v>
      </c>
      <c r="N4792" s="61" t="str">
        <f t="shared" si="148"/>
        <v>katA</v>
      </c>
      <c r="P4792" s="73" t="str">
        <f t="shared" si="149"/>
        <v/>
      </c>
      <c r="Q4792" s="61" t="s">
        <v>30</v>
      </c>
    </row>
    <row r="4793" spans="8:18" x14ac:dyDescent="0.25">
      <c r="H4793" s="59">
        <v>187453</v>
      </c>
      <c r="I4793" s="59" t="s">
        <v>71</v>
      </c>
      <c r="J4793" s="59">
        <v>6214771</v>
      </c>
      <c r="K4793" s="59" t="s">
        <v>5357</v>
      </c>
      <c r="L4793" s="61" t="s">
        <v>112</v>
      </c>
      <c r="M4793" s="61">
        <f>VLOOKUP(H4793,zdroj!C:F,4,0)</f>
        <v>0</v>
      </c>
      <c r="N4793" s="61" t="str">
        <f t="shared" si="148"/>
        <v>katA</v>
      </c>
      <c r="P4793" s="73" t="str">
        <f t="shared" si="149"/>
        <v/>
      </c>
      <c r="Q4793" s="61" t="s">
        <v>30</v>
      </c>
    </row>
    <row r="4794" spans="8:18" x14ac:dyDescent="0.25">
      <c r="H4794" s="59">
        <v>187453</v>
      </c>
      <c r="I4794" s="59" t="s">
        <v>71</v>
      </c>
      <c r="J4794" s="59">
        <v>6214789</v>
      </c>
      <c r="K4794" s="59" t="s">
        <v>5358</v>
      </c>
      <c r="L4794" s="61" t="s">
        <v>112</v>
      </c>
      <c r="M4794" s="61">
        <f>VLOOKUP(H4794,zdroj!C:F,4,0)</f>
        <v>0</v>
      </c>
      <c r="N4794" s="61" t="str">
        <f t="shared" si="148"/>
        <v>katA</v>
      </c>
      <c r="P4794" s="73" t="str">
        <f t="shared" si="149"/>
        <v/>
      </c>
      <c r="Q4794" s="61" t="s">
        <v>31</v>
      </c>
    </row>
    <row r="4795" spans="8:18" x14ac:dyDescent="0.25">
      <c r="H4795" s="59">
        <v>187453</v>
      </c>
      <c r="I4795" s="59" t="s">
        <v>71</v>
      </c>
      <c r="J4795" s="59">
        <v>6214797</v>
      </c>
      <c r="K4795" s="59" t="s">
        <v>5359</v>
      </c>
      <c r="L4795" s="61" t="s">
        <v>113</v>
      </c>
      <c r="M4795" s="61">
        <f>VLOOKUP(H4795,zdroj!C:F,4,0)</f>
        <v>0</v>
      </c>
      <c r="N4795" s="61" t="str">
        <f t="shared" si="148"/>
        <v>katB</v>
      </c>
      <c r="P4795" s="73" t="str">
        <f t="shared" si="149"/>
        <v/>
      </c>
      <c r="Q4795" s="61" t="s">
        <v>30</v>
      </c>
      <c r="R4795" s="61" t="s">
        <v>91</v>
      </c>
    </row>
    <row r="4796" spans="8:18" x14ac:dyDescent="0.25">
      <c r="H4796" s="59">
        <v>187453</v>
      </c>
      <c r="I4796" s="59" t="s">
        <v>71</v>
      </c>
      <c r="J4796" s="59">
        <v>6214819</v>
      </c>
      <c r="K4796" s="59" t="s">
        <v>5360</v>
      </c>
      <c r="L4796" s="61" t="s">
        <v>113</v>
      </c>
      <c r="M4796" s="61">
        <f>VLOOKUP(H4796,zdroj!C:F,4,0)</f>
        <v>0</v>
      </c>
      <c r="N4796" s="61" t="str">
        <f t="shared" si="148"/>
        <v>katB</v>
      </c>
      <c r="P4796" s="73" t="str">
        <f t="shared" si="149"/>
        <v/>
      </c>
      <c r="Q4796" s="61" t="s">
        <v>31</v>
      </c>
      <c r="R4796" s="61" t="s">
        <v>91</v>
      </c>
    </row>
    <row r="4797" spans="8:18" x14ac:dyDescent="0.25">
      <c r="H4797" s="59">
        <v>187453</v>
      </c>
      <c r="I4797" s="59" t="s">
        <v>71</v>
      </c>
      <c r="J4797" s="59">
        <v>6214827</v>
      </c>
      <c r="K4797" s="59" t="s">
        <v>5361</v>
      </c>
      <c r="L4797" s="61" t="s">
        <v>112</v>
      </c>
      <c r="M4797" s="61">
        <f>VLOOKUP(H4797,zdroj!C:F,4,0)</f>
        <v>0</v>
      </c>
      <c r="N4797" s="61" t="str">
        <f t="shared" si="148"/>
        <v>katA</v>
      </c>
      <c r="P4797" s="73" t="str">
        <f t="shared" si="149"/>
        <v/>
      </c>
      <c r="Q4797" s="61" t="s">
        <v>30</v>
      </c>
    </row>
    <row r="4798" spans="8:18" x14ac:dyDescent="0.25">
      <c r="H4798" s="59">
        <v>187453</v>
      </c>
      <c r="I4798" s="59" t="s">
        <v>71</v>
      </c>
      <c r="J4798" s="59">
        <v>6214835</v>
      </c>
      <c r="K4798" s="59" t="s">
        <v>5362</v>
      </c>
      <c r="L4798" s="61" t="s">
        <v>112</v>
      </c>
      <c r="M4798" s="61">
        <f>VLOOKUP(H4798,zdroj!C:F,4,0)</f>
        <v>0</v>
      </c>
      <c r="N4798" s="61" t="str">
        <f t="shared" si="148"/>
        <v>katA</v>
      </c>
      <c r="P4798" s="73" t="str">
        <f t="shared" si="149"/>
        <v/>
      </c>
      <c r="Q4798" s="61" t="s">
        <v>30</v>
      </c>
    </row>
    <row r="4799" spans="8:18" x14ac:dyDescent="0.25">
      <c r="H4799" s="59">
        <v>187453</v>
      </c>
      <c r="I4799" s="59" t="s">
        <v>71</v>
      </c>
      <c r="J4799" s="59">
        <v>6214843</v>
      </c>
      <c r="K4799" s="59" t="s">
        <v>5363</v>
      </c>
      <c r="L4799" s="61" t="s">
        <v>112</v>
      </c>
      <c r="M4799" s="61">
        <f>VLOOKUP(H4799,zdroj!C:F,4,0)</f>
        <v>0</v>
      </c>
      <c r="N4799" s="61" t="str">
        <f t="shared" si="148"/>
        <v>katA</v>
      </c>
      <c r="P4799" s="73" t="str">
        <f t="shared" si="149"/>
        <v/>
      </c>
      <c r="Q4799" s="61" t="s">
        <v>30</v>
      </c>
    </row>
    <row r="4800" spans="8:18" x14ac:dyDescent="0.25">
      <c r="H4800" s="59">
        <v>187453</v>
      </c>
      <c r="I4800" s="59" t="s">
        <v>71</v>
      </c>
      <c r="J4800" s="59">
        <v>6214851</v>
      </c>
      <c r="K4800" s="59" t="s">
        <v>5364</v>
      </c>
      <c r="L4800" s="61" t="s">
        <v>112</v>
      </c>
      <c r="M4800" s="61">
        <f>VLOOKUP(H4800,zdroj!C:F,4,0)</f>
        <v>0</v>
      </c>
      <c r="N4800" s="61" t="str">
        <f t="shared" si="148"/>
        <v>katA</v>
      </c>
      <c r="P4800" s="73" t="str">
        <f t="shared" si="149"/>
        <v/>
      </c>
      <c r="Q4800" s="61" t="s">
        <v>30</v>
      </c>
    </row>
    <row r="4801" spans="8:18" x14ac:dyDescent="0.25">
      <c r="H4801" s="59">
        <v>187453</v>
      </c>
      <c r="I4801" s="59" t="s">
        <v>71</v>
      </c>
      <c r="J4801" s="59">
        <v>6214878</v>
      </c>
      <c r="K4801" s="59" t="s">
        <v>5365</v>
      </c>
      <c r="L4801" s="61" t="s">
        <v>113</v>
      </c>
      <c r="M4801" s="61">
        <f>VLOOKUP(H4801,zdroj!C:F,4,0)</f>
        <v>0</v>
      </c>
      <c r="N4801" s="61" t="str">
        <f t="shared" si="148"/>
        <v>katB</v>
      </c>
      <c r="P4801" s="73" t="str">
        <f t="shared" si="149"/>
        <v/>
      </c>
      <c r="Q4801" s="61" t="s">
        <v>30</v>
      </c>
      <c r="R4801" s="61" t="s">
        <v>91</v>
      </c>
    </row>
    <row r="4802" spans="8:18" x14ac:dyDescent="0.25">
      <c r="H4802" s="59">
        <v>187453</v>
      </c>
      <c r="I4802" s="59" t="s">
        <v>71</v>
      </c>
      <c r="J4802" s="59">
        <v>6214886</v>
      </c>
      <c r="K4802" s="59" t="s">
        <v>5366</v>
      </c>
      <c r="L4802" s="61" t="s">
        <v>112</v>
      </c>
      <c r="M4802" s="61">
        <f>VLOOKUP(H4802,zdroj!C:F,4,0)</f>
        <v>0</v>
      </c>
      <c r="N4802" s="61" t="str">
        <f t="shared" si="148"/>
        <v>katA</v>
      </c>
      <c r="P4802" s="73" t="str">
        <f t="shared" si="149"/>
        <v/>
      </c>
      <c r="Q4802" s="61" t="s">
        <v>30</v>
      </c>
    </row>
    <row r="4803" spans="8:18" x14ac:dyDescent="0.25">
      <c r="H4803" s="59">
        <v>187453</v>
      </c>
      <c r="I4803" s="59" t="s">
        <v>71</v>
      </c>
      <c r="J4803" s="59">
        <v>6214894</v>
      </c>
      <c r="K4803" s="59" t="s">
        <v>5367</v>
      </c>
      <c r="L4803" s="61" t="s">
        <v>112</v>
      </c>
      <c r="M4803" s="61">
        <f>VLOOKUP(H4803,zdroj!C:F,4,0)</f>
        <v>0</v>
      </c>
      <c r="N4803" s="61" t="str">
        <f t="shared" si="148"/>
        <v>katA</v>
      </c>
      <c r="P4803" s="73" t="str">
        <f t="shared" si="149"/>
        <v/>
      </c>
      <c r="Q4803" s="61" t="s">
        <v>30</v>
      </c>
    </row>
    <row r="4804" spans="8:18" x14ac:dyDescent="0.25">
      <c r="H4804" s="59">
        <v>187453</v>
      </c>
      <c r="I4804" s="59" t="s">
        <v>71</v>
      </c>
      <c r="J4804" s="59">
        <v>6214908</v>
      </c>
      <c r="K4804" s="59" t="s">
        <v>5368</v>
      </c>
      <c r="L4804" s="61" t="s">
        <v>112</v>
      </c>
      <c r="M4804" s="61">
        <f>VLOOKUP(H4804,zdroj!C:F,4,0)</f>
        <v>0</v>
      </c>
      <c r="N4804" s="61" t="str">
        <f t="shared" si="148"/>
        <v>katA</v>
      </c>
      <c r="P4804" s="73" t="str">
        <f t="shared" si="149"/>
        <v/>
      </c>
      <c r="Q4804" s="61" t="s">
        <v>30</v>
      </c>
    </row>
    <row r="4805" spans="8:18" x14ac:dyDescent="0.25">
      <c r="H4805" s="59">
        <v>187453</v>
      </c>
      <c r="I4805" s="59" t="s">
        <v>71</v>
      </c>
      <c r="J4805" s="59">
        <v>6214916</v>
      </c>
      <c r="K4805" s="59" t="s">
        <v>5369</v>
      </c>
      <c r="L4805" s="61" t="s">
        <v>112</v>
      </c>
      <c r="M4805" s="61">
        <f>VLOOKUP(H4805,zdroj!C:F,4,0)</f>
        <v>0</v>
      </c>
      <c r="N4805" s="61" t="str">
        <f t="shared" si="148"/>
        <v>katA</v>
      </c>
      <c r="P4805" s="73" t="str">
        <f t="shared" si="149"/>
        <v/>
      </c>
      <c r="Q4805" s="61" t="s">
        <v>30</v>
      </c>
    </row>
    <row r="4806" spans="8:18" x14ac:dyDescent="0.25">
      <c r="H4806" s="59">
        <v>187453</v>
      </c>
      <c r="I4806" s="59" t="s">
        <v>71</v>
      </c>
      <c r="J4806" s="59">
        <v>6214924</v>
      </c>
      <c r="K4806" s="59" t="s">
        <v>5370</v>
      </c>
      <c r="L4806" s="61" t="s">
        <v>112</v>
      </c>
      <c r="M4806" s="61">
        <f>VLOOKUP(H4806,zdroj!C:F,4,0)</f>
        <v>0</v>
      </c>
      <c r="N4806" s="61" t="str">
        <f t="shared" si="148"/>
        <v>katA</v>
      </c>
      <c r="P4806" s="73" t="str">
        <f t="shared" si="149"/>
        <v/>
      </c>
      <c r="Q4806" s="61" t="s">
        <v>30</v>
      </c>
    </row>
    <row r="4807" spans="8:18" x14ac:dyDescent="0.25">
      <c r="H4807" s="59">
        <v>187453</v>
      </c>
      <c r="I4807" s="59" t="s">
        <v>71</v>
      </c>
      <c r="J4807" s="59">
        <v>6214932</v>
      </c>
      <c r="K4807" s="59" t="s">
        <v>5371</v>
      </c>
      <c r="L4807" s="61" t="s">
        <v>113</v>
      </c>
      <c r="M4807" s="61">
        <f>VLOOKUP(H4807,zdroj!C:F,4,0)</f>
        <v>0</v>
      </c>
      <c r="N4807" s="61" t="str">
        <f t="shared" ref="N4807:N4870" si="150">IF(M4807="A",IF(L4807="katA","katB",L4807),L4807)</f>
        <v>katB</v>
      </c>
      <c r="P4807" s="73" t="str">
        <f t="shared" ref="P4807:P4870" si="151">IF(O4807="A",1,"")</f>
        <v/>
      </c>
      <c r="Q4807" s="61" t="s">
        <v>30</v>
      </c>
      <c r="R4807" s="61" t="s">
        <v>91</v>
      </c>
    </row>
    <row r="4808" spans="8:18" x14ac:dyDescent="0.25">
      <c r="H4808" s="59">
        <v>187453</v>
      </c>
      <c r="I4808" s="59" t="s">
        <v>71</v>
      </c>
      <c r="J4808" s="59">
        <v>6214941</v>
      </c>
      <c r="K4808" s="59" t="s">
        <v>5372</v>
      </c>
      <c r="L4808" s="61" t="s">
        <v>113</v>
      </c>
      <c r="M4808" s="61">
        <f>VLOOKUP(H4808,zdroj!C:F,4,0)</f>
        <v>0</v>
      </c>
      <c r="N4808" s="61" t="str">
        <f t="shared" si="150"/>
        <v>katB</v>
      </c>
      <c r="P4808" s="73" t="str">
        <f t="shared" si="151"/>
        <v/>
      </c>
      <c r="Q4808" s="61" t="s">
        <v>30</v>
      </c>
      <c r="R4808" s="61" t="s">
        <v>91</v>
      </c>
    </row>
    <row r="4809" spans="8:18" x14ac:dyDescent="0.25">
      <c r="H4809" s="59">
        <v>187453</v>
      </c>
      <c r="I4809" s="59" t="s">
        <v>71</v>
      </c>
      <c r="J4809" s="59">
        <v>6214959</v>
      </c>
      <c r="K4809" s="59" t="s">
        <v>5373</v>
      </c>
      <c r="L4809" s="61" t="s">
        <v>113</v>
      </c>
      <c r="M4809" s="61">
        <f>VLOOKUP(H4809,zdroj!C:F,4,0)</f>
        <v>0</v>
      </c>
      <c r="N4809" s="61" t="str">
        <f t="shared" si="150"/>
        <v>katB</v>
      </c>
      <c r="P4809" s="73" t="str">
        <f t="shared" si="151"/>
        <v/>
      </c>
      <c r="Q4809" s="61" t="s">
        <v>30</v>
      </c>
      <c r="R4809" s="61" t="s">
        <v>91</v>
      </c>
    </row>
    <row r="4810" spans="8:18" x14ac:dyDescent="0.25">
      <c r="H4810" s="59">
        <v>187453</v>
      </c>
      <c r="I4810" s="59" t="s">
        <v>71</v>
      </c>
      <c r="J4810" s="59">
        <v>6214967</v>
      </c>
      <c r="K4810" s="59" t="s">
        <v>5374</v>
      </c>
      <c r="L4810" s="61" t="s">
        <v>113</v>
      </c>
      <c r="M4810" s="61">
        <f>VLOOKUP(H4810,zdroj!C:F,4,0)</f>
        <v>0</v>
      </c>
      <c r="N4810" s="61" t="str">
        <f t="shared" si="150"/>
        <v>katB</v>
      </c>
      <c r="P4810" s="73" t="str">
        <f t="shared" si="151"/>
        <v/>
      </c>
      <c r="Q4810" s="61" t="s">
        <v>30</v>
      </c>
      <c r="R4810" s="61" t="s">
        <v>91</v>
      </c>
    </row>
    <row r="4811" spans="8:18" x14ac:dyDescent="0.25">
      <c r="H4811" s="59">
        <v>187453</v>
      </c>
      <c r="I4811" s="59" t="s">
        <v>71</v>
      </c>
      <c r="J4811" s="59">
        <v>6214975</v>
      </c>
      <c r="K4811" s="59" t="s">
        <v>5375</v>
      </c>
      <c r="L4811" s="61" t="s">
        <v>113</v>
      </c>
      <c r="M4811" s="61">
        <f>VLOOKUP(H4811,zdroj!C:F,4,0)</f>
        <v>0</v>
      </c>
      <c r="N4811" s="61" t="str">
        <f t="shared" si="150"/>
        <v>katB</v>
      </c>
      <c r="P4811" s="73" t="str">
        <f t="shared" si="151"/>
        <v/>
      </c>
      <c r="Q4811" s="61" t="s">
        <v>30</v>
      </c>
      <c r="R4811" s="61" t="s">
        <v>91</v>
      </c>
    </row>
    <row r="4812" spans="8:18" x14ac:dyDescent="0.25">
      <c r="H4812" s="59">
        <v>187453</v>
      </c>
      <c r="I4812" s="59" t="s">
        <v>71</v>
      </c>
      <c r="J4812" s="59">
        <v>6214983</v>
      </c>
      <c r="K4812" s="59" t="s">
        <v>5376</v>
      </c>
      <c r="L4812" s="61" t="s">
        <v>112</v>
      </c>
      <c r="M4812" s="61">
        <f>VLOOKUP(H4812,zdroj!C:F,4,0)</f>
        <v>0</v>
      </c>
      <c r="N4812" s="61" t="str">
        <f t="shared" si="150"/>
        <v>katA</v>
      </c>
      <c r="P4812" s="73" t="str">
        <f t="shared" si="151"/>
        <v/>
      </c>
      <c r="Q4812" s="61" t="s">
        <v>30</v>
      </c>
    </row>
    <row r="4813" spans="8:18" x14ac:dyDescent="0.25">
      <c r="H4813" s="59">
        <v>187453</v>
      </c>
      <c r="I4813" s="59" t="s">
        <v>71</v>
      </c>
      <c r="J4813" s="59">
        <v>6214991</v>
      </c>
      <c r="K4813" s="59" t="s">
        <v>5377</v>
      </c>
      <c r="L4813" s="61" t="s">
        <v>112</v>
      </c>
      <c r="M4813" s="61">
        <f>VLOOKUP(H4813,zdroj!C:F,4,0)</f>
        <v>0</v>
      </c>
      <c r="N4813" s="61" t="str">
        <f t="shared" si="150"/>
        <v>katA</v>
      </c>
      <c r="P4813" s="73" t="str">
        <f t="shared" si="151"/>
        <v/>
      </c>
      <c r="Q4813" s="61" t="s">
        <v>30</v>
      </c>
    </row>
    <row r="4814" spans="8:18" x14ac:dyDescent="0.25">
      <c r="H4814" s="59">
        <v>187453</v>
      </c>
      <c r="I4814" s="59" t="s">
        <v>71</v>
      </c>
      <c r="J4814" s="59">
        <v>6215009</v>
      </c>
      <c r="K4814" s="59" t="s">
        <v>5378</v>
      </c>
      <c r="L4814" s="61" t="s">
        <v>112</v>
      </c>
      <c r="M4814" s="61">
        <f>VLOOKUP(H4814,zdroj!C:F,4,0)</f>
        <v>0</v>
      </c>
      <c r="N4814" s="61" t="str">
        <f t="shared" si="150"/>
        <v>katA</v>
      </c>
      <c r="P4814" s="73" t="str">
        <f t="shared" si="151"/>
        <v/>
      </c>
      <c r="Q4814" s="61" t="s">
        <v>30</v>
      </c>
    </row>
    <row r="4815" spans="8:18" x14ac:dyDescent="0.25">
      <c r="H4815" s="59">
        <v>187453</v>
      </c>
      <c r="I4815" s="59" t="s">
        <v>71</v>
      </c>
      <c r="J4815" s="59">
        <v>6215017</v>
      </c>
      <c r="K4815" s="59" t="s">
        <v>5379</v>
      </c>
      <c r="L4815" s="61" t="s">
        <v>112</v>
      </c>
      <c r="M4815" s="61">
        <f>VLOOKUP(H4815,zdroj!C:F,4,0)</f>
        <v>0</v>
      </c>
      <c r="N4815" s="61" t="str">
        <f t="shared" si="150"/>
        <v>katA</v>
      </c>
      <c r="P4815" s="73" t="str">
        <f t="shared" si="151"/>
        <v/>
      </c>
      <c r="Q4815" s="61" t="s">
        <v>30</v>
      </c>
    </row>
    <row r="4816" spans="8:18" x14ac:dyDescent="0.25">
      <c r="H4816" s="59">
        <v>187453</v>
      </c>
      <c r="I4816" s="59" t="s">
        <v>71</v>
      </c>
      <c r="J4816" s="59">
        <v>6215025</v>
      </c>
      <c r="K4816" s="59" t="s">
        <v>5380</v>
      </c>
      <c r="L4816" s="61" t="s">
        <v>112</v>
      </c>
      <c r="M4816" s="61">
        <f>VLOOKUP(H4816,zdroj!C:F,4,0)</f>
        <v>0</v>
      </c>
      <c r="N4816" s="61" t="str">
        <f t="shared" si="150"/>
        <v>katA</v>
      </c>
      <c r="P4816" s="73" t="str">
        <f t="shared" si="151"/>
        <v/>
      </c>
      <c r="Q4816" s="61" t="s">
        <v>30</v>
      </c>
    </row>
    <row r="4817" spans="8:18" x14ac:dyDescent="0.25">
      <c r="H4817" s="59">
        <v>187453</v>
      </c>
      <c r="I4817" s="59" t="s">
        <v>71</v>
      </c>
      <c r="J4817" s="59">
        <v>6215033</v>
      </c>
      <c r="K4817" s="59" t="s">
        <v>5381</v>
      </c>
      <c r="L4817" s="61" t="s">
        <v>112</v>
      </c>
      <c r="M4817" s="61">
        <f>VLOOKUP(H4817,zdroj!C:F,4,0)</f>
        <v>0</v>
      </c>
      <c r="N4817" s="61" t="str">
        <f t="shared" si="150"/>
        <v>katA</v>
      </c>
      <c r="P4817" s="73" t="str">
        <f t="shared" si="151"/>
        <v/>
      </c>
      <c r="Q4817" s="61" t="s">
        <v>30</v>
      </c>
    </row>
    <row r="4818" spans="8:18" x14ac:dyDescent="0.25">
      <c r="H4818" s="59">
        <v>187453</v>
      </c>
      <c r="I4818" s="59" t="s">
        <v>71</v>
      </c>
      <c r="J4818" s="59">
        <v>6215041</v>
      </c>
      <c r="K4818" s="59" t="s">
        <v>5382</v>
      </c>
      <c r="L4818" s="61" t="s">
        <v>113</v>
      </c>
      <c r="M4818" s="61">
        <f>VLOOKUP(H4818,zdroj!C:F,4,0)</f>
        <v>0</v>
      </c>
      <c r="N4818" s="61" t="str">
        <f t="shared" si="150"/>
        <v>katB</v>
      </c>
      <c r="P4818" s="73" t="str">
        <f t="shared" si="151"/>
        <v/>
      </c>
      <c r="Q4818" s="61" t="s">
        <v>30</v>
      </c>
      <c r="R4818" s="61" t="s">
        <v>91</v>
      </c>
    </row>
    <row r="4819" spans="8:18" x14ac:dyDescent="0.25">
      <c r="H4819" s="59">
        <v>187453</v>
      </c>
      <c r="I4819" s="59" t="s">
        <v>71</v>
      </c>
      <c r="J4819" s="59">
        <v>6215050</v>
      </c>
      <c r="K4819" s="59" t="s">
        <v>5383</v>
      </c>
      <c r="L4819" s="61" t="s">
        <v>112</v>
      </c>
      <c r="M4819" s="61">
        <f>VLOOKUP(H4819,zdroj!C:F,4,0)</f>
        <v>0</v>
      </c>
      <c r="N4819" s="61" t="str">
        <f t="shared" si="150"/>
        <v>katA</v>
      </c>
      <c r="P4819" s="73" t="str">
        <f t="shared" si="151"/>
        <v/>
      </c>
      <c r="Q4819" s="61" t="s">
        <v>30</v>
      </c>
    </row>
    <row r="4820" spans="8:18" x14ac:dyDescent="0.25">
      <c r="H4820" s="59">
        <v>187453</v>
      </c>
      <c r="I4820" s="59" t="s">
        <v>71</v>
      </c>
      <c r="J4820" s="59">
        <v>6215068</v>
      </c>
      <c r="K4820" s="59" t="s">
        <v>5384</v>
      </c>
      <c r="L4820" s="61" t="s">
        <v>112</v>
      </c>
      <c r="M4820" s="61">
        <f>VLOOKUP(H4820,zdroj!C:F,4,0)</f>
        <v>0</v>
      </c>
      <c r="N4820" s="61" t="str">
        <f t="shared" si="150"/>
        <v>katA</v>
      </c>
      <c r="P4820" s="73" t="str">
        <f t="shared" si="151"/>
        <v/>
      </c>
      <c r="Q4820" s="61" t="s">
        <v>30</v>
      </c>
    </row>
    <row r="4821" spans="8:18" x14ac:dyDescent="0.25">
      <c r="H4821" s="59">
        <v>187453</v>
      </c>
      <c r="I4821" s="59" t="s">
        <v>71</v>
      </c>
      <c r="J4821" s="59">
        <v>6215076</v>
      </c>
      <c r="K4821" s="59" t="s">
        <v>5385</v>
      </c>
      <c r="L4821" s="61" t="s">
        <v>112</v>
      </c>
      <c r="M4821" s="61">
        <f>VLOOKUP(H4821,zdroj!C:F,4,0)</f>
        <v>0</v>
      </c>
      <c r="N4821" s="61" t="str">
        <f t="shared" si="150"/>
        <v>katA</v>
      </c>
      <c r="P4821" s="73" t="str">
        <f t="shared" si="151"/>
        <v/>
      </c>
      <c r="Q4821" s="61" t="s">
        <v>30</v>
      </c>
    </row>
    <row r="4822" spans="8:18" x14ac:dyDescent="0.25">
      <c r="H4822" s="59">
        <v>187453</v>
      </c>
      <c r="I4822" s="59" t="s">
        <v>71</v>
      </c>
      <c r="J4822" s="59">
        <v>6215084</v>
      </c>
      <c r="K4822" s="59" t="s">
        <v>5386</v>
      </c>
      <c r="L4822" s="61" t="s">
        <v>112</v>
      </c>
      <c r="M4822" s="61">
        <f>VLOOKUP(H4822,zdroj!C:F,4,0)</f>
        <v>0</v>
      </c>
      <c r="N4822" s="61" t="str">
        <f t="shared" si="150"/>
        <v>katA</v>
      </c>
      <c r="P4822" s="73" t="str">
        <f t="shared" si="151"/>
        <v/>
      </c>
      <c r="Q4822" s="61" t="s">
        <v>30</v>
      </c>
    </row>
    <row r="4823" spans="8:18" x14ac:dyDescent="0.25">
      <c r="H4823" s="59">
        <v>187453</v>
      </c>
      <c r="I4823" s="59" t="s">
        <v>71</v>
      </c>
      <c r="J4823" s="59">
        <v>6215114</v>
      </c>
      <c r="K4823" s="59" t="s">
        <v>5387</v>
      </c>
      <c r="L4823" s="61" t="s">
        <v>112</v>
      </c>
      <c r="M4823" s="61">
        <f>VLOOKUP(H4823,zdroj!C:F,4,0)</f>
        <v>0</v>
      </c>
      <c r="N4823" s="61" t="str">
        <f t="shared" si="150"/>
        <v>katA</v>
      </c>
      <c r="P4823" s="73" t="str">
        <f t="shared" si="151"/>
        <v/>
      </c>
      <c r="Q4823" s="61" t="s">
        <v>30</v>
      </c>
    </row>
    <row r="4824" spans="8:18" x14ac:dyDescent="0.25">
      <c r="H4824" s="59">
        <v>187453</v>
      </c>
      <c r="I4824" s="59" t="s">
        <v>71</v>
      </c>
      <c r="J4824" s="59">
        <v>6215122</v>
      </c>
      <c r="K4824" s="59" t="s">
        <v>5388</v>
      </c>
      <c r="L4824" s="61" t="s">
        <v>112</v>
      </c>
      <c r="M4824" s="61">
        <f>VLOOKUP(H4824,zdroj!C:F,4,0)</f>
        <v>0</v>
      </c>
      <c r="N4824" s="61" t="str">
        <f t="shared" si="150"/>
        <v>katA</v>
      </c>
      <c r="P4824" s="73" t="str">
        <f t="shared" si="151"/>
        <v/>
      </c>
      <c r="Q4824" s="61" t="s">
        <v>30</v>
      </c>
    </row>
    <row r="4825" spans="8:18" x14ac:dyDescent="0.25">
      <c r="H4825" s="59">
        <v>187453</v>
      </c>
      <c r="I4825" s="59" t="s">
        <v>71</v>
      </c>
      <c r="J4825" s="59">
        <v>6215131</v>
      </c>
      <c r="K4825" s="59" t="s">
        <v>5389</v>
      </c>
      <c r="L4825" s="61" t="s">
        <v>112</v>
      </c>
      <c r="M4825" s="61">
        <f>VLOOKUP(H4825,zdroj!C:F,4,0)</f>
        <v>0</v>
      </c>
      <c r="N4825" s="61" t="str">
        <f t="shared" si="150"/>
        <v>katA</v>
      </c>
      <c r="P4825" s="73" t="str">
        <f t="shared" si="151"/>
        <v/>
      </c>
      <c r="Q4825" s="61" t="s">
        <v>30</v>
      </c>
    </row>
    <row r="4826" spans="8:18" x14ac:dyDescent="0.25">
      <c r="H4826" s="59">
        <v>187453</v>
      </c>
      <c r="I4826" s="59" t="s">
        <v>71</v>
      </c>
      <c r="J4826" s="59">
        <v>6215149</v>
      </c>
      <c r="K4826" s="59" t="s">
        <v>5390</v>
      </c>
      <c r="L4826" s="61" t="s">
        <v>112</v>
      </c>
      <c r="M4826" s="61">
        <f>VLOOKUP(H4826,zdroj!C:F,4,0)</f>
        <v>0</v>
      </c>
      <c r="N4826" s="61" t="str">
        <f t="shared" si="150"/>
        <v>katA</v>
      </c>
      <c r="P4826" s="73" t="str">
        <f t="shared" si="151"/>
        <v/>
      </c>
      <c r="Q4826" s="61" t="s">
        <v>30</v>
      </c>
    </row>
    <row r="4827" spans="8:18" x14ac:dyDescent="0.25">
      <c r="H4827" s="59">
        <v>187453</v>
      </c>
      <c r="I4827" s="59" t="s">
        <v>71</v>
      </c>
      <c r="J4827" s="59">
        <v>6215157</v>
      </c>
      <c r="K4827" s="59" t="s">
        <v>5391</v>
      </c>
      <c r="L4827" s="61" t="s">
        <v>112</v>
      </c>
      <c r="M4827" s="61">
        <f>VLOOKUP(H4827,zdroj!C:F,4,0)</f>
        <v>0</v>
      </c>
      <c r="N4827" s="61" t="str">
        <f t="shared" si="150"/>
        <v>katA</v>
      </c>
      <c r="P4827" s="73" t="str">
        <f t="shared" si="151"/>
        <v/>
      </c>
      <c r="Q4827" s="61" t="s">
        <v>30</v>
      </c>
    </row>
    <row r="4828" spans="8:18" x14ac:dyDescent="0.25">
      <c r="H4828" s="59">
        <v>187453</v>
      </c>
      <c r="I4828" s="59" t="s">
        <v>71</v>
      </c>
      <c r="J4828" s="59">
        <v>6215165</v>
      </c>
      <c r="K4828" s="59" t="s">
        <v>5392</v>
      </c>
      <c r="L4828" s="61" t="s">
        <v>112</v>
      </c>
      <c r="M4828" s="61">
        <f>VLOOKUP(H4828,zdroj!C:F,4,0)</f>
        <v>0</v>
      </c>
      <c r="N4828" s="61" t="str">
        <f t="shared" si="150"/>
        <v>katA</v>
      </c>
      <c r="P4828" s="73" t="str">
        <f t="shared" si="151"/>
        <v/>
      </c>
      <c r="Q4828" s="61" t="s">
        <v>30</v>
      </c>
    </row>
    <row r="4829" spans="8:18" x14ac:dyDescent="0.25">
      <c r="H4829" s="59">
        <v>187453</v>
      </c>
      <c r="I4829" s="59" t="s">
        <v>71</v>
      </c>
      <c r="J4829" s="59">
        <v>6215173</v>
      </c>
      <c r="K4829" s="59" t="s">
        <v>5393</v>
      </c>
      <c r="L4829" s="61" t="s">
        <v>112</v>
      </c>
      <c r="M4829" s="61">
        <f>VLOOKUP(H4829,zdroj!C:F,4,0)</f>
        <v>0</v>
      </c>
      <c r="N4829" s="61" t="str">
        <f t="shared" si="150"/>
        <v>katA</v>
      </c>
      <c r="P4829" s="73" t="str">
        <f t="shared" si="151"/>
        <v/>
      </c>
      <c r="Q4829" s="61" t="s">
        <v>30</v>
      </c>
    </row>
    <row r="4830" spans="8:18" x14ac:dyDescent="0.25">
      <c r="H4830" s="59">
        <v>187453</v>
      </c>
      <c r="I4830" s="59" t="s">
        <v>71</v>
      </c>
      <c r="J4830" s="59">
        <v>6215181</v>
      </c>
      <c r="K4830" s="59" t="s">
        <v>5394</v>
      </c>
      <c r="L4830" s="61" t="s">
        <v>112</v>
      </c>
      <c r="M4830" s="61">
        <f>VLOOKUP(H4830,zdroj!C:F,4,0)</f>
        <v>0</v>
      </c>
      <c r="N4830" s="61" t="str">
        <f t="shared" si="150"/>
        <v>katA</v>
      </c>
      <c r="P4830" s="73" t="str">
        <f t="shared" si="151"/>
        <v/>
      </c>
      <c r="Q4830" s="61" t="s">
        <v>30</v>
      </c>
    </row>
    <row r="4831" spans="8:18" x14ac:dyDescent="0.25">
      <c r="H4831" s="59">
        <v>187453</v>
      </c>
      <c r="I4831" s="59" t="s">
        <v>71</v>
      </c>
      <c r="J4831" s="59">
        <v>6215190</v>
      </c>
      <c r="K4831" s="59" t="s">
        <v>5395</v>
      </c>
      <c r="L4831" s="61" t="s">
        <v>112</v>
      </c>
      <c r="M4831" s="61">
        <f>VLOOKUP(H4831,zdroj!C:F,4,0)</f>
        <v>0</v>
      </c>
      <c r="N4831" s="61" t="str">
        <f t="shared" si="150"/>
        <v>katA</v>
      </c>
      <c r="P4831" s="73" t="str">
        <f t="shared" si="151"/>
        <v/>
      </c>
      <c r="Q4831" s="61" t="s">
        <v>30</v>
      </c>
    </row>
    <row r="4832" spans="8:18" x14ac:dyDescent="0.25">
      <c r="H4832" s="59">
        <v>187453</v>
      </c>
      <c r="I4832" s="59" t="s">
        <v>71</v>
      </c>
      <c r="J4832" s="59">
        <v>6215203</v>
      </c>
      <c r="K4832" s="59" t="s">
        <v>5396</v>
      </c>
      <c r="L4832" s="61" t="s">
        <v>113</v>
      </c>
      <c r="M4832" s="61">
        <f>VLOOKUP(H4832,zdroj!C:F,4,0)</f>
        <v>0</v>
      </c>
      <c r="N4832" s="61" t="str">
        <f t="shared" si="150"/>
        <v>katB</v>
      </c>
      <c r="P4832" s="73" t="str">
        <f t="shared" si="151"/>
        <v/>
      </c>
      <c r="Q4832" s="61" t="s">
        <v>30</v>
      </c>
      <c r="R4832" s="61" t="s">
        <v>91</v>
      </c>
    </row>
    <row r="4833" spans="8:17" x14ac:dyDescent="0.25">
      <c r="H4833" s="59">
        <v>187453</v>
      </c>
      <c r="I4833" s="59" t="s">
        <v>71</v>
      </c>
      <c r="J4833" s="59">
        <v>6215211</v>
      </c>
      <c r="K4833" s="59" t="s">
        <v>5397</v>
      </c>
      <c r="L4833" s="61" t="s">
        <v>112</v>
      </c>
      <c r="M4833" s="61">
        <f>VLOOKUP(H4833,zdroj!C:F,4,0)</f>
        <v>0</v>
      </c>
      <c r="N4833" s="61" t="str">
        <f t="shared" si="150"/>
        <v>katA</v>
      </c>
      <c r="P4833" s="73" t="str">
        <f t="shared" si="151"/>
        <v/>
      </c>
      <c r="Q4833" s="61" t="s">
        <v>30</v>
      </c>
    </row>
    <row r="4834" spans="8:17" x14ac:dyDescent="0.25">
      <c r="H4834" s="59">
        <v>187453</v>
      </c>
      <c r="I4834" s="59" t="s">
        <v>71</v>
      </c>
      <c r="J4834" s="59">
        <v>6215220</v>
      </c>
      <c r="K4834" s="59" t="s">
        <v>5398</v>
      </c>
      <c r="L4834" s="61" t="s">
        <v>112</v>
      </c>
      <c r="M4834" s="61">
        <f>VLOOKUP(H4834,zdroj!C:F,4,0)</f>
        <v>0</v>
      </c>
      <c r="N4834" s="61" t="str">
        <f t="shared" si="150"/>
        <v>katA</v>
      </c>
      <c r="P4834" s="73" t="str">
        <f t="shared" si="151"/>
        <v/>
      </c>
      <c r="Q4834" s="61" t="s">
        <v>30</v>
      </c>
    </row>
    <row r="4835" spans="8:17" x14ac:dyDescent="0.25">
      <c r="H4835" s="59">
        <v>187453</v>
      </c>
      <c r="I4835" s="59" t="s">
        <v>71</v>
      </c>
      <c r="J4835" s="59">
        <v>6215238</v>
      </c>
      <c r="K4835" s="59" t="s">
        <v>5399</v>
      </c>
      <c r="L4835" s="61" t="s">
        <v>112</v>
      </c>
      <c r="M4835" s="61">
        <f>VLOOKUP(H4835,zdroj!C:F,4,0)</f>
        <v>0</v>
      </c>
      <c r="N4835" s="61" t="str">
        <f t="shared" si="150"/>
        <v>katA</v>
      </c>
      <c r="P4835" s="73" t="str">
        <f t="shared" si="151"/>
        <v/>
      </c>
      <c r="Q4835" s="61" t="s">
        <v>30</v>
      </c>
    </row>
    <row r="4836" spans="8:17" x14ac:dyDescent="0.25">
      <c r="H4836" s="59">
        <v>187453</v>
      </c>
      <c r="I4836" s="59" t="s">
        <v>71</v>
      </c>
      <c r="J4836" s="59">
        <v>6215246</v>
      </c>
      <c r="K4836" s="59" t="s">
        <v>5400</v>
      </c>
      <c r="L4836" s="61" t="s">
        <v>112</v>
      </c>
      <c r="M4836" s="61">
        <f>VLOOKUP(H4836,zdroj!C:F,4,0)</f>
        <v>0</v>
      </c>
      <c r="N4836" s="61" t="str">
        <f t="shared" si="150"/>
        <v>katA</v>
      </c>
      <c r="P4836" s="73" t="str">
        <f t="shared" si="151"/>
        <v/>
      </c>
      <c r="Q4836" s="61" t="s">
        <v>30</v>
      </c>
    </row>
    <row r="4837" spans="8:17" x14ac:dyDescent="0.25">
      <c r="H4837" s="59">
        <v>187453</v>
      </c>
      <c r="I4837" s="59" t="s">
        <v>71</v>
      </c>
      <c r="J4837" s="59">
        <v>6215254</v>
      </c>
      <c r="K4837" s="59" t="s">
        <v>5401</v>
      </c>
      <c r="L4837" s="61" t="s">
        <v>112</v>
      </c>
      <c r="M4837" s="61">
        <f>VLOOKUP(H4837,zdroj!C:F,4,0)</f>
        <v>0</v>
      </c>
      <c r="N4837" s="61" t="str">
        <f t="shared" si="150"/>
        <v>katA</v>
      </c>
      <c r="P4837" s="73" t="str">
        <f t="shared" si="151"/>
        <v/>
      </c>
      <c r="Q4837" s="61" t="s">
        <v>30</v>
      </c>
    </row>
    <row r="4838" spans="8:17" x14ac:dyDescent="0.25">
      <c r="H4838" s="59">
        <v>187453</v>
      </c>
      <c r="I4838" s="59" t="s">
        <v>71</v>
      </c>
      <c r="J4838" s="59">
        <v>6215262</v>
      </c>
      <c r="K4838" s="59" t="s">
        <v>5402</v>
      </c>
      <c r="L4838" s="61" t="s">
        <v>112</v>
      </c>
      <c r="M4838" s="61">
        <f>VLOOKUP(H4838,zdroj!C:F,4,0)</f>
        <v>0</v>
      </c>
      <c r="N4838" s="61" t="str">
        <f t="shared" si="150"/>
        <v>katA</v>
      </c>
      <c r="P4838" s="73" t="str">
        <f t="shared" si="151"/>
        <v/>
      </c>
      <c r="Q4838" s="61" t="s">
        <v>30</v>
      </c>
    </row>
    <row r="4839" spans="8:17" x14ac:dyDescent="0.25">
      <c r="H4839" s="59">
        <v>187453</v>
      </c>
      <c r="I4839" s="59" t="s">
        <v>71</v>
      </c>
      <c r="J4839" s="59">
        <v>6215271</v>
      </c>
      <c r="K4839" s="59" t="s">
        <v>5403</v>
      </c>
      <c r="L4839" s="61" t="s">
        <v>112</v>
      </c>
      <c r="M4839" s="61">
        <f>VLOOKUP(H4839,zdroj!C:F,4,0)</f>
        <v>0</v>
      </c>
      <c r="N4839" s="61" t="str">
        <f t="shared" si="150"/>
        <v>katA</v>
      </c>
      <c r="P4839" s="73" t="str">
        <f t="shared" si="151"/>
        <v/>
      </c>
      <c r="Q4839" s="61" t="s">
        <v>30</v>
      </c>
    </row>
    <row r="4840" spans="8:17" x14ac:dyDescent="0.25">
      <c r="H4840" s="59">
        <v>187453</v>
      </c>
      <c r="I4840" s="59" t="s">
        <v>71</v>
      </c>
      <c r="J4840" s="59">
        <v>6215289</v>
      </c>
      <c r="K4840" s="59" t="s">
        <v>5404</v>
      </c>
      <c r="L4840" s="61" t="s">
        <v>112</v>
      </c>
      <c r="M4840" s="61">
        <f>VLOOKUP(H4840,zdroj!C:F,4,0)</f>
        <v>0</v>
      </c>
      <c r="N4840" s="61" t="str">
        <f t="shared" si="150"/>
        <v>katA</v>
      </c>
      <c r="P4840" s="73" t="str">
        <f t="shared" si="151"/>
        <v/>
      </c>
      <c r="Q4840" s="61" t="s">
        <v>30</v>
      </c>
    </row>
    <row r="4841" spans="8:17" x14ac:dyDescent="0.25">
      <c r="H4841" s="59">
        <v>187453</v>
      </c>
      <c r="I4841" s="59" t="s">
        <v>71</v>
      </c>
      <c r="J4841" s="59">
        <v>6215297</v>
      </c>
      <c r="K4841" s="59" t="s">
        <v>5405</v>
      </c>
      <c r="L4841" s="61" t="s">
        <v>112</v>
      </c>
      <c r="M4841" s="61">
        <f>VLOOKUP(H4841,zdroj!C:F,4,0)</f>
        <v>0</v>
      </c>
      <c r="N4841" s="61" t="str">
        <f t="shared" si="150"/>
        <v>katA</v>
      </c>
      <c r="P4841" s="73" t="str">
        <f t="shared" si="151"/>
        <v/>
      </c>
      <c r="Q4841" s="61" t="s">
        <v>30</v>
      </c>
    </row>
    <row r="4842" spans="8:17" x14ac:dyDescent="0.25">
      <c r="H4842" s="59">
        <v>187453</v>
      </c>
      <c r="I4842" s="59" t="s">
        <v>71</v>
      </c>
      <c r="J4842" s="59">
        <v>6215301</v>
      </c>
      <c r="K4842" s="59" t="s">
        <v>5406</v>
      </c>
      <c r="L4842" s="61" t="s">
        <v>112</v>
      </c>
      <c r="M4842" s="61">
        <f>VLOOKUP(H4842,zdroj!C:F,4,0)</f>
        <v>0</v>
      </c>
      <c r="N4842" s="61" t="str">
        <f t="shared" si="150"/>
        <v>katA</v>
      </c>
      <c r="P4842" s="73" t="str">
        <f t="shared" si="151"/>
        <v/>
      </c>
      <c r="Q4842" s="61" t="s">
        <v>30</v>
      </c>
    </row>
    <row r="4843" spans="8:17" x14ac:dyDescent="0.25">
      <c r="H4843" s="59">
        <v>187453</v>
      </c>
      <c r="I4843" s="59" t="s">
        <v>71</v>
      </c>
      <c r="J4843" s="59">
        <v>6215319</v>
      </c>
      <c r="K4843" s="59" t="s">
        <v>5407</v>
      </c>
      <c r="L4843" s="61" t="s">
        <v>112</v>
      </c>
      <c r="M4843" s="61">
        <f>VLOOKUP(H4843,zdroj!C:F,4,0)</f>
        <v>0</v>
      </c>
      <c r="N4843" s="61" t="str">
        <f t="shared" si="150"/>
        <v>katA</v>
      </c>
      <c r="P4843" s="73" t="str">
        <f t="shared" si="151"/>
        <v/>
      </c>
      <c r="Q4843" s="61" t="s">
        <v>30</v>
      </c>
    </row>
    <row r="4844" spans="8:17" x14ac:dyDescent="0.25">
      <c r="H4844" s="59">
        <v>187453</v>
      </c>
      <c r="I4844" s="59" t="s">
        <v>71</v>
      </c>
      <c r="J4844" s="59">
        <v>6215327</v>
      </c>
      <c r="K4844" s="59" t="s">
        <v>5408</v>
      </c>
      <c r="L4844" s="61" t="s">
        <v>112</v>
      </c>
      <c r="M4844" s="61">
        <f>VLOOKUP(H4844,zdroj!C:F,4,0)</f>
        <v>0</v>
      </c>
      <c r="N4844" s="61" t="str">
        <f t="shared" si="150"/>
        <v>katA</v>
      </c>
      <c r="P4844" s="73" t="str">
        <f t="shared" si="151"/>
        <v/>
      </c>
      <c r="Q4844" s="61" t="s">
        <v>30</v>
      </c>
    </row>
    <row r="4845" spans="8:17" x14ac:dyDescent="0.25">
      <c r="H4845" s="59">
        <v>187453</v>
      </c>
      <c r="I4845" s="59" t="s">
        <v>71</v>
      </c>
      <c r="J4845" s="59">
        <v>6215335</v>
      </c>
      <c r="K4845" s="59" t="s">
        <v>5409</v>
      </c>
      <c r="L4845" s="61" t="s">
        <v>112</v>
      </c>
      <c r="M4845" s="61">
        <f>VLOOKUP(H4845,zdroj!C:F,4,0)</f>
        <v>0</v>
      </c>
      <c r="N4845" s="61" t="str">
        <f t="shared" si="150"/>
        <v>katA</v>
      </c>
      <c r="P4845" s="73" t="str">
        <f t="shared" si="151"/>
        <v/>
      </c>
      <c r="Q4845" s="61" t="s">
        <v>30</v>
      </c>
    </row>
    <row r="4846" spans="8:17" x14ac:dyDescent="0.25">
      <c r="H4846" s="59">
        <v>187453</v>
      </c>
      <c r="I4846" s="59" t="s">
        <v>71</v>
      </c>
      <c r="J4846" s="59">
        <v>6215343</v>
      </c>
      <c r="K4846" s="59" t="s">
        <v>5410</v>
      </c>
      <c r="L4846" s="61" t="s">
        <v>112</v>
      </c>
      <c r="M4846" s="61">
        <f>VLOOKUP(H4846,zdroj!C:F,4,0)</f>
        <v>0</v>
      </c>
      <c r="N4846" s="61" t="str">
        <f t="shared" si="150"/>
        <v>katA</v>
      </c>
      <c r="P4846" s="73" t="str">
        <f t="shared" si="151"/>
        <v/>
      </c>
      <c r="Q4846" s="61" t="s">
        <v>30</v>
      </c>
    </row>
    <row r="4847" spans="8:17" x14ac:dyDescent="0.25">
      <c r="H4847" s="59">
        <v>187453</v>
      </c>
      <c r="I4847" s="59" t="s">
        <v>71</v>
      </c>
      <c r="J4847" s="59">
        <v>6215351</v>
      </c>
      <c r="K4847" s="59" t="s">
        <v>5411</v>
      </c>
      <c r="L4847" s="61" t="s">
        <v>112</v>
      </c>
      <c r="M4847" s="61">
        <f>VLOOKUP(H4847,zdroj!C:F,4,0)</f>
        <v>0</v>
      </c>
      <c r="N4847" s="61" t="str">
        <f t="shared" si="150"/>
        <v>katA</v>
      </c>
      <c r="P4847" s="73" t="str">
        <f t="shared" si="151"/>
        <v/>
      </c>
      <c r="Q4847" s="61" t="s">
        <v>30</v>
      </c>
    </row>
    <row r="4848" spans="8:17" x14ac:dyDescent="0.25">
      <c r="H4848" s="59">
        <v>187453</v>
      </c>
      <c r="I4848" s="59" t="s">
        <v>71</v>
      </c>
      <c r="J4848" s="59">
        <v>6215360</v>
      </c>
      <c r="K4848" s="59" t="s">
        <v>5412</v>
      </c>
      <c r="L4848" s="61" t="s">
        <v>112</v>
      </c>
      <c r="M4848" s="61">
        <f>VLOOKUP(H4848,zdroj!C:F,4,0)</f>
        <v>0</v>
      </c>
      <c r="N4848" s="61" t="str">
        <f t="shared" si="150"/>
        <v>katA</v>
      </c>
      <c r="P4848" s="73" t="str">
        <f t="shared" si="151"/>
        <v/>
      </c>
      <c r="Q4848" s="61" t="s">
        <v>30</v>
      </c>
    </row>
    <row r="4849" spans="8:18" x14ac:dyDescent="0.25">
      <c r="H4849" s="59">
        <v>187453</v>
      </c>
      <c r="I4849" s="59" t="s">
        <v>71</v>
      </c>
      <c r="J4849" s="59">
        <v>6215378</v>
      </c>
      <c r="K4849" s="59" t="s">
        <v>5413</v>
      </c>
      <c r="L4849" s="61" t="s">
        <v>113</v>
      </c>
      <c r="M4849" s="61">
        <f>VLOOKUP(H4849,zdroj!C:F,4,0)</f>
        <v>0</v>
      </c>
      <c r="N4849" s="61" t="str">
        <f t="shared" si="150"/>
        <v>katB</v>
      </c>
      <c r="P4849" s="73" t="str">
        <f t="shared" si="151"/>
        <v/>
      </c>
      <c r="Q4849" s="61" t="s">
        <v>30</v>
      </c>
      <c r="R4849" s="61" t="s">
        <v>91</v>
      </c>
    </row>
    <row r="4850" spans="8:18" x14ac:dyDescent="0.25">
      <c r="H4850" s="59">
        <v>187453</v>
      </c>
      <c r="I4850" s="59" t="s">
        <v>71</v>
      </c>
      <c r="J4850" s="59">
        <v>6215386</v>
      </c>
      <c r="K4850" s="59" t="s">
        <v>5414</v>
      </c>
      <c r="L4850" s="61" t="s">
        <v>112</v>
      </c>
      <c r="M4850" s="61">
        <f>VLOOKUP(H4850,zdroj!C:F,4,0)</f>
        <v>0</v>
      </c>
      <c r="N4850" s="61" t="str">
        <f t="shared" si="150"/>
        <v>katA</v>
      </c>
      <c r="P4850" s="73" t="str">
        <f t="shared" si="151"/>
        <v/>
      </c>
      <c r="Q4850" s="61" t="s">
        <v>30</v>
      </c>
    </row>
    <row r="4851" spans="8:18" x14ac:dyDescent="0.25">
      <c r="H4851" s="59">
        <v>187453</v>
      </c>
      <c r="I4851" s="59" t="s">
        <v>71</v>
      </c>
      <c r="J4851" s="59">
        <v>6215394</v>
      </c>
      <c r="K4851" s="59" t="s">
        <v>5415</v>
      </c>
      <c r="L4851" s="61" t="s">
        <v>112</v>
      </c>
      <c r="M4851" s="61">
        <f>VLOOKUP(H4851,zdroj!C:F,4,0)</f>
        <v>0</v>
      </c>
      <c r="N4851" s="61" t="str">
        <f t="shared" si="150"/>
        <v>katA</v>
      </c>
      <c r="P4851" s="73" t="str">
        <f t="shared" si="151"/>
        <v/>
      </c>
      <c r="Q4851" s="61" t="s">
        <v>30</v>
      </c>
    </row>
    <row r="4852" spans="8:18" x14ac:dyDescent="0.25">
      <c r="H4852" s="59">
        <v>187453</v>
      </c>
      <c r="I4852" s="59" t="s">
        <v>71</v>
      </c>
      <c r="J4852" s="59">
        <v>6215408</v>
      </c>
      <c r="K4852" s="59" t="s">
        <v>5416</v>
      </c>
      <c r="L4852" s="61" t="s">
        <v>112</v>
      </c>
      <c r="M4852" s="61">
        <f>VLOOKUP(H4852,zdroj!C:F,4,0)</f>
        <v>0</v>
      </c>
      <c r="N4852" s="61" t="str">
        <f t="shared" si="150"/>
        <v>katA</v>
      </c>
      <c r="P4852" s="73" t="str">
        <f t="shared" si="151"/>
        <v/>
      </c>
      <c r="Q4852" s="61" t="s">
        <v>30</v>
      </c>
    </row>
    <row r="4853" spans="8:18" x14ac:dyDescent="0.25">
      <c r="H4853" s="59">
        <v>187453</v>
      </c>
      <c r="I4853" s="59" t="s">
        <v>71</v>
      </c>
      <c r="J4853" s="59">
        <v>6215416</v>
      </c>
      <c r="K4853" s="59" t="s">
        <v>5417</v>
      </c>
      <c r="L4853" s="61" t="s">
        <v>112</v>
      </c>
      <c r="M4853" s="61">
        <f>VLOOKUP(H4853,zdroj!C:F,4,0)</f>
        <v>0</v>
      </c>
      <c r="N4853" s="61" t="str">
        <f t="shared" si="150"/>
        <v>katA</v>
      </c>
      <c r="P4853" s="73" t="str">
        <f t="shared" si="151"/>
        <v/>
      </c>
      <c r="Q4853" s="61" t="s">
        <v>30</v>
      </c>
    </row>
    <row r="4854" spans="8:18" x14ac:dyDescent="0.25">
      <c r="H4854" s="59">
        <v>187453</v>
      </c>
      <c r="I4854" s="59" t="s">
        <v>71</v>
      </c>
      <c r="J4854" s="59">
        <v>6215424</v>
      </c>
      <c r="K4854" s="59" t="s">
        <v>5418</v>
      </c>
      <c r="L4854" s="61" t="s">
        <v>112</v>
      </c>
      <c r="M4854" s="61">
        <f>VLOOKUP(H4854,zdroj!C:F,4,0)</f>
        <v>0</v>
      </c>
      <c r="N4854" s="61" t="str">
        <f t="shared" si="150"/>
        <v>katA</v>
      </c>
      <c r="P4854" s="73" t="str">
        <f t="shared" si="151"/>
        <v/>
      </c>
      <c r="Q4854" s="61" t="s">
        <v>31</v>
      </c>
    </row>
    <row r="4855" spans="8:18" x14ac:dyDescent="0.25">
      <c r="H4855" s="59">
        <v>187453</v>
      </c>
      <c r="I4855" s="59" t="s">
        <v>71</v>
      </c>
      <c r="J4855" s="59">
        <v>6215432</v>
      </c>
      <c r="K4855" s="59" t="s">
        <v>5419</v>
      </c>
      <c r="L4855" s="61" t="s">
        <v>112</v>
      </c>
      <c r="M4855" s="61">
        <f>VLOOKUP(H4855,zdroj!C:F,4,0)</f>
        <v>0</v>
      </c>
      <c r="N4855" s="61" t="str">
        <f t="shared" si="150"/>
        <v>katA</v>
      </c>
      <c r="P4855" s="73" t="str">
        <f t="shared" si="151"/>
        <v/>
      </c>
      <c r="Q4855" s="61" t="s">
        <v>30</v>
      </c>
    </row>
    <row r="4856" spans="8:18" x14ac:dyDescent="0.25">
      <c r="H4856" s="59">
        <v>187453</v>
      </c>
      <c r="I4856" s="59" t="s">
        <v>71</v>
      </c>
      <c r="J4856" s="59">
        <v>6215441</v>
      </c>
      <c r="K4856" s="59" t="s">
        <v>5420</v>
      </c>
      <c r="L4856" s="61" t="s">
        <v>112</v>
      </c>
      <c r="M4856" s="61">
        <f>VLOOKUP(H4856,zdroj!C:F,4,0)</f>
        <v>0</v>
      </c>
      <c r="N4856" s="61" t="str">
        <f t="shared" si="150"/>
        <v>katA</v>
      </c>
      <c r="P4856" s="73" t="str">
        <f t="shared" si="151"/>
        <v/>
      </c>
      <c r="Q4856" s="61" t="s">
        <v>30</v>
      </c>
    </row>
    <row r="4857" spans="8:18" x14ac:dyDescent="0.25">
      <c r="H4857" s="59">
        <v>187453</v>
      </c>
      <c r="I4857" s="59" t="s">
        <v>71</v>
      </c>
      <c r="J4857" s="59">
        <v>6215459</v>
      </c>
      <c r="K4857" s="59" t="s">
        <v>5421</v>
      </c>
      <c r="L4857" s="61" t="s">
        <v>112</v>
      </c>
      <c r="M4857" s="61">
        <f>VLOOKUP(H4857,zdroj!C:F,4,0)</f>
        <v>0</v>
      </c>
      <c r="N4857" s="61" t="str">
        <f t="shared" si="150"/>
        <v>katA</v>
      </c>
      <c r="P4857" s="73" t="str">
        <f t="shared" si="151"/>
        <v/>
      </c>
      <c r="Q4857" s="61" t="s">
        <v>30</v>
      </c>
    </row>
    <row r="4858" spans="8:18" x14ac:dyDescent="0.25">
      <c r="H4858" s="59">
        <v>187453</v>
      </c>
      <c r="I4858" s="59" t="s">
        <v>71</v>
      </c>
      <c r="J4858" s="59">
        <v>6215467</v>
      </c>
      <c r="K4858" s="59" t="s">
        <v>5422</v>
      </c>
      <c r="L4858" s="61" t="s">
        <v>112</v>
      </c>
      <c r="M4858" s="61">
        <f>VLOOKUP(H4858,zdroj!C:F,4,0)</f>
        <v>0</v>
      </c>
      <c r="N4858" s="61" t="str">
        <f t="shared" si="150"/>
        <v>katA</v>
      </c>
      <c r="P4858" s="73" t="str">
        <f t="shared" si="151"/>
        <v/>
      </c>
      <c r="Q4858" s="61" t="s">
        <v>30</v>
      </c>
    </row>
    <row r="4859" spans="8:18" x14ac:dyDescent="0.25">
      <c r="H4859" s="59">
        <v>187453</v>
      </c>
      <c r="I4859" s="59" t="s">
        <v>71</v>
      </c>
      <c r="J4859" s="59">
        <v>6215475</v>
      </c>
      <c r="K4859" s="59" t="s">
        <v>5423</v>
      </c>
      <c r="L4859" s="61" t="s">
        <v>112</v>
      </c>
      <c r="M4859" s="61">
        <f>VLOOKUP(H4859,zdroj!C:F,4,0)</f>
        <v>0</v>
      </c>
      <c r="N4859" s="61" t="str">
        <f t="shared" si="150"/>
        <v>katA</v>
      </c>
      <c r="P4859" s="73" t="str">
        <f t="shared" si="151"/>
        <v/>
      </c>
      <c r="Q4859" s="61" t="s">
        <v>30</v>
      </c>
    </row>
    <row r="4860" spans="8:18" x14ac:dyDescent="0.25">
      <c r="H4860" s="59">
        <v>187453</v>
      </c>
      <c r="I4860" s="59" t="s">
        <v>71</v>
      </c>
      <c r="J4860" s="59">
        <v>6215483</v>
      </c>
      <c r="K4860" s="59" t="s">
        <v>5424</v>
      </c>
      <c r="L4860" s="61" t="s">
        <v>113</v>
      </c>
      <c r="M4860" s="61">
        <f>VLOOKUP(H4860,zdroj!C:F,4,0)</f>
        <v>0</v>
      </c>
      <c r="N4860" s="61" t="str">
        <f t="shared" si="150"/>
        <v>katB</v>
      </c>
      <c r="P4860" s="73" t="str">
        <f t="shared" si="151"/>
        <v/>
      </c>
      <c r="Q4860" s="61" t="s">
        <v>30</v>
      </c>
      <c r="R4860" s="61" t="s">
        <v>91</v>
      </c>
    </row>
    <row r="4861" spans="8:18" x14ac:dyDescent="0.25">
      <c r="H4861" s="59">
        <v>187453</v>
      </c>
      <c r="I4861" s="59" t="s">
        <v>71</v>
      </c>
      <c r="J4861" s="59">
        <v>6215491</v>
      </c>
      <c r="K4861" s="59" t="s">
        <v>5425</v>
      </c>
      <c r="L4861" s="61" t="s">
        <v>113</v>
      </c>
      <c r="M4861" s="61">
        <f>VLOOKUP(H4861,zdroj!C:F,4,0)</f>
        <v>0</v>
      </c>
      <c r="N4861" s="61" t="str">
        <f t="shared" si="150"/>
        <v>katB</v>
      </c>
      <c r="P4861" s="73" t="str">
        <f t="shared" si="151"/>
        <v/>
      </c>
      <c r="Q4861" s="61" t="s">
        <v>30</v>
      </c>
      <c r="R4861" s="61" t="s">
        <v>91</v>
      </c>
    </row>
    <row r="4862" spans="8:18" x14ac:dyDescent="0.25">
      <c r="H4862" s="59">
        <v>187453</v>
      </c>
      <c r="I4862" s="59" t="s">
        <v>71</v>
      </c>
      <c r="J4862" s="59">
        <v>6215505</v>
      </c>
      <c r="K4862" s="59" t="s">
        <v>5426</v>
      </c>
      <c r="L4862" s="61" t="s">
        <v>112</v>
      </c>
      <c r="M4862" s="61">
        <f>VLOOKUP(H4862,zdroj!C:F,4,0)</f>
        <v>0</v>
      </c>
      <c r="N4862" s="61" t="str">
        <f t="shared" si="150"/>
        <v>katA</v>
      </c>
      <c r="P4862" s="73" t="str">
        <f t="shared" si="151"/>
        <v/>
      </c>
      <c r="Q4862" s="61" t="s">
        <v>30</v>
      </c>
    </row>
    <row r="4863" spans="8:18" x14ac:dyDescent="0.25">
      <c r="H4863" s="59">
        <v>187453</v>
      </c>
      <c r="I4863" s="59" t="s">
        <v>71</v>
      </c>
      <c r="J4863" s="59">
        <v>26789523</v>
      </c>
      <c r="K4863" s="59" t="s">
        <v>5427</v>
      </c>
      <c r="L4863" s="61" t="s">
        <v>112</v>
      </c>
      <c r="M4863" s="61">
        <f>VLOOKUP(H4863,zdroj!C:F,4,0)</f>
        <v>0</v>
      </c>
      <c r="N4863" s="61" t="str">
        <f t="shared" si="150"/>
        <v>katA</v>
      </c>
      <c r="P4863" s="73" t="str">
        <f t="shared" si="151"/>
        <v/>
      </c>
      <c r="Q4863" s="61" t="s">
        <v>30</v>
      </c>
    </row>
    <row r="4864" spans="8:18" x14ac:dyDescent="0.25">
      <c r="H4864" s="59">
        <v>187453</v>
      </c>
      <c r="I4864" s="59" t="s">
        <v>71</v>
      </c>
      <c r="J4864" s="59">
        <v>26789531</v>
      </c>
      <c r="K4864" s="59" t="s">
        <v>5428</v>
      </c>
      <c r="L4864" s="61" t="s">
        <v>112</v>
      </c>
      <c r="M4864" s="61">
        <f>VLOOKUP(H4864,zdroj!C:F,4,0)</f>
        <v>0</v>
      </c>
      <c r="N4864" s="61" t="str">
        <f t="shared" si="150"/>
        <v>katA</v>
      </c>
      <c r="P4864" s="73" t="str">
        <f t="shared" si="151"/>
        <v/>
      </c>
      <c r="Q4864" s="61" t="s">
        <v>30</v>
      </c>
    </row>
    <row r="4865" spans="8:18" x14ac:dyDescent="0.25">
      <c r="H4865" s="59">
        <v>187453</v>
      </c>
      <c r="I4865" s="59" t="s">
        <v>71</v>
      </c>
      <c r="J4865" s="59">
        <v>26789540</v>
      </c>
      <c r="K4865" s="59" t="s">
        <v>5429</v>
      </c>
      <c r="L4865" s="61" t="s">
        <v>112</v>
      </c>
      <c r="M4865" s="61">
        <f>VLOOKUP(H4865,zdroj!C:F,4,0)</f>
        <v>0</v>
      </c>
      <c r="N4865" s="61" t="str">
        <f t="shared" si="150"/>
        <v>katA</v>
      </c>
      <c r="P4865" s="73" t="str">
        <f t="shared" si="151"/>
        <v/>
      </c>
      <c r="Q4865" s="61" t="s">
        <v>30</v>
      </c>
    </row>
    <row r="4866" spans="8:18" x14ac:dyDescent="0.25">
      <c r="H4866" s="59">
        <v>187453</v>
      </c>
      <c r="I4866" s="59" t="s">
        <v>71</v>
      </c>
      <c r="J4866" s="59">
        <v>26789558</v>
      </c>
      <c r="K4866" s="59" t="s">
        <v>5430</v>
      </c>
      <c r="L4866" s="61" t="s">
        <v>113</v>
      </c>
      <c r="M4866" s="61">
        <f>VLOOKUP(H4866,zdroj!C:F,4,0)</f>
        <v>0</v>
      </c>
      <c r="N4866" s="61" t="str">
        <f t="shared" si="150"/>
        <v>katB</v>
      </c>
      <c r="P4866" s="73" t="str">
        <f t="shared" si="151"/>
        <v/>
      </c>
      <c r="Q4866" s="61" t="s">
        <v>30</v>
      </c>
      <c r="R4866" s="61" t="s">
        <v>91</v>
      </c>
    </row>
    <row r="4867" spans="8:18" x14ac:dyDescent="0.25">
      <c r="H4867" s="59">
        <v>187453</v>
      </c>
      <c r="I4867" s="59" t="s">
        <v>71</v>
      </c>
      <c r="J4867" s="59">
        <v>28400968</v>
      </c>
      <c r="K4867" s="59" t="s">
        <v>5431</v>
      </c>
      <c r="L4867" s="61" t="s">
        <v>112</v>
      </c>
      <c r="M4867" s="61">
        <f>VLOOKUP(H4867,zdroj!C:F,4,0)</f>
        <v>0</v>
      </c>
      <c r="N4867" s="61" t="str">
        <f t="shared" si="150"/>
        <v>katA</v>
      </c>
      <c r="P4867" s="73" t="str">
        <f t="shared" si="151"/>
        <v/>
      </c>
      <c r="Q4867" s="61" t="s">
        <v>30</v>
      </c>
    </row>
    <row r="4868" spans="8:18" x14ac:dyDescent="0.25">
      <c r="H4868" s="59">
        <v>187453</v>
      </c>
      <c r="I4868" s="59" t="s">
        <v>71</v>
      </c>
      <c r="J4868" s="59">
        <v>72834862</v>
      </c>
      <c r="K4868" s="59" t="s">
        <v>5432</v>
      </c>
      <c r="L4868" s="61" t="s">
        <v>112</v>
      </c>
      <c r="M4868" s="61">
        <f>VLOOKUP(H4868,zdroj!C:F,4,0)</f>
        <v>0</v>
      </c>
      <c r="N4868" s="61" t="str">
        <f t="shared" si="150"/>
        <v>katA</v>
      </c>
      <c r="P4868" s="73" t="str">
        <f t="shared" si="151"/>
        <v/>
      </c>
      <c r="Q4868" s="61" t="s">
        <v>30</v>
      </c>
    </row>
    <row r="4869" spans="8:18" x14ac:dyDescent="0.25">
      <c r="H4869" s="59">
        <v>187453</v>
      </c>
      <c r="I4869" s="59" t="s">
        <v>71</v>
      </c>
      <c r="J4869" s="59">
        <v>73255858</v>
      </c>
      <c r="K4869" s="59" t="s">
        <v>5433</v>
      </c>
      <c r="L4869" s="61" t="s">
        <v>112</v>
      </c>
      <c r="M4869" s="61">
        <f>VLOOKUP(H4869,zdroj!C:F,4,0)</f>
        <v>0</v>
      </c>
      <c r="N4869" s="61" t="str">
        <f t="shared" si="150"/>
        <v>katA</v>
      </c>
      <c r="P4869" s="73" t="str">
        <f t="shared" si="151"/>
        <v/>
      </c>
      <c r="Q4869" s="61" t="s">
        <v>30</v>
      </c>
    </row>
    <row r="4870" spans="8:18" x14ac:dyDescent="0.25">
      <c r="H4870" s="59">
        <v>187453</v>
      </c>
      <c r="I4870" s="59" t="s">
        <v>71</v>
      </c>
      <c r="J4870" s="59">
        <v>73906000</v>
      </c>
      <c r="K4870" s="59" t="s">
        <v>5434</v>
      </c>
      <c r="L4870" s="61" t="s">
        <v>112</v>
      </c>
      <c r="M4870" s="61">
        <f>VLOOKUP(H4870,zdroj!C:F,4,0)</f>
        <v>0</v>
      </c>
      <c r="N4870" s="61" t="str">
        <f t="shared" si="150"/>
        <v>katA</v>
      </c>
      <c r="P4870" s="73" t="str">
        <f t="shared" si="151"/>
        <v/>
      </c>
      <c r="Q4870" s="61" t="s">
        <v>30</v>
      </c>
    </row>
    <row r="4871" spans="8:18" x14ac:dyDescent="0.25">
      <c r="H4871" s="59">
        <v>187453</v>
      </c>
      <c r="I4871" s="59" t="s">
        <v>71</v>
      </c>
      <c r="J4871" s="59">
        <v>74095919</v>
      </c>
      <c r="K4871" s="59" t="s">
        <v>5435</v>
      </c>
      <c r="L4871" s="61" t="s">
        <v>112</v>
      </c>
      <c r="M4871" s="61">
        <f>VLOOKUP(H4871,zdroj!C:F,4,0)</f>
        <v>0</v>
      </c>
      <c r="N4871" s="61" t="str">
        <f t="shared" ref="N4871:N4934" si="152">IF(M4871="A",IF(L4871="katA","katB",L4871),L4871)</f>
        <v>katA</v>
      </c>
      <c r="P4871" s="73" t="str">
        <f t="shared" ref="P4871:P4934" si="153">IF(O4871="A",1,"")</f>
        <v/>
      </c>
      <c r="Q4871" s="61" t="s">
        <v>30</v>
      </c>
    </row>
    <row r="4872" spans="8:18" x14ac:dyDescent="0.25">
      <c r="H4872" s="59">
        <v>187453</v>
      </c>
      <c r="I4872" s="59" t="s">
        <v>71</v>
      </c>
      <c r="J4872" s="59">
        <v>75499428</v>
      </c>
      <c r="K4872" s="59" t="s">
        <v>5436</v>
      </c>
      <c r="L4872" s="61" t="s">
        <v>112</v>
      </c>
      <c r="M4872" s="61">
        <f>VLOOKUP(H4872,zdroj!C:F,4,0)</f>
        <v>0</v>
      </c>
      <c r="N4872" s="61" t="str">
        <f t="shared" si="152"/>
        <v>katA</v>
      </c>
      <c r="P4872" s="73" t="str">
        <f t="shared" si="153"/>
        <v/>
      </c>
      <c r="Q4872" s="61" t="s">
        <v>30</v>
      </c>
    </row>
    <row r="4873" spans="8:18" x14ac:dyDescent="0.25">
      <c r="H4873" s="59">
        <v>187453</v>
      </c>
      <c r="I4873" s="59" t="s">
        <v>71</v>
      </c>
      <c r="J4873" s="59">
        <v>75626063</v>
      </c>
      <c r="K4873" s="59" t="s">
        <v>5437</v>
      </c>
      <c r="L4873" s="61" t="s">
        <v>112</v>
      </c>
      <c r="M4873" s="61">
        <f>VLOOKUP(H4873,zdroj!C:F,4,0)</f>
        <v>0</v>
      </c>
      <c r="N4873" s="61" t="str">
        <f t="shared" si="152"/>
        <v>katA</v>
      </c>
      <c r="P4873" s="73" t="str">
        <f t="shared" si="153"/>
        <v/>
      </c>
      <c r="Q4873" s="61" t="s">
        <v>30</v>
      </c>
    </row>
    <row r="4874" spans="8:18" x14ac:dyDescent="0.25">
      <c r="H4874" s="59">
        <v>187453</v>
      </c>
      <c r="I4874" s="59" t="s">
        <v>71</v>
      </c>
      <c r="J4874" s="59">
        <v>75989107</v>
      </c>
      <c r="K4874" s="59" t="s">
        <v>5438</v>
      </c>
      <c r="L4874" s="61" t="s">
        <v>113</v>
      </c>
      <c r="M4874" s="61">
        <f>VLOOKUP(H4874,zdroj!C:F,4,0)</f>
        <v>0</v>
      </c>
      <c r="N4874" s="61" t="str">
        <f t="shared" si="152"/>
        <v>katB</v>
      </c>
      <c r="P4874" s="73" t="str">
        <f t="shared" si="153"/>
        <v/>
      </c>
      <c r="Q4874" s="61" t="s">
        <v>30</v>
      </c>
      <c r="R4874" s="61" t="s">
        <v>91</v>
      </c>
    </row>
    <row r="4875" spans="8:18" x14ac:dyDescent="0.25">
      <c r="H4875" s="59">
        <v>187453</v>
      </c>
      <c r="I4875" s="59" t="s">
        <v>71</v>
      </c>
      <c r="J4875" s="59">
        <v>76006760</v>
      </c>
      <c r="K4875" s="59" t="s">
        <v>5439</v>
      </c>
      <c r="L4875" s="61" t="s">
        <v>113</v>
      </c>
      <c r="M4875" s="61">
        <f>VLOOKUP(H4875,zdroj!C:F,4,0)</f>
        <v>0</v>
      </c>
      <c r="N4875" s="61" t="str">
        <f t="shared" si="152"/>
        <v>katB</v>
      </c>
      <c r="P4875" s="73" t="str">
        <f t="shared" si="153"/>
        <v/>
      </c>
      <c r="Q4875" s="61" t="s">
        <v>30</v>
      </c>
      <c r="R4875" s="61" t="s">
        <v>91</v>
      </c>
    </row>
    <row r="4876" spans="8:18" x14ac:dyDescent="0.25">
      <c r="H4876" s="59">
        <v>187453</v>
      </c>
      <c r="I4876" s="59" t="s">
        <v>71</v>
      </c>
      <c r="J4876" s="59">
        <v>76007243</v>
      </c>
      <c r="K4876" s="59" t="s">
        <v>5440</v>
      </c>
      <c r="L4876" s="61" t="s">
        <v>112</v>
      </c>
      <c r="M4876" s="61">
        <f>VLOOKUP(H4876,zdroj!C:F,4,0)</f>
        <v>0</v>
      </c>
      <c r="N4876" s="61" t="str">
        <f t="shared" si="152"/>
        <v>katA</v>
      </c>
      <c r="P4876" s="73" t="str">
        <f t="shared" si="153"/>
        <v/>
      </c>
      <c r="Q4876" s="61" t="s">
        <v>30</v>
      </c>
    </row>
    <row r="4877" spans="8:18" x14ac:dyDescent="0.25">
      <c r="H4877" s="59">
        <v>187453</v>
      </c>
      <c r="I4877" s="59" t="s">
        <v>71</v>
      </c>
      <c r="J4877" s="59">
        <v>76009726</v>
      </c>
      <c r="K4877" s="59" t="s">
        <v>5441</v>
      </c>
      <c r="L4877" s="61" t="s">
        <v>113</v>
      </c>
      <c r="M4877" s="61">
        <f>VLOOKUP(H4877,zdroj!C:F,4,0)</f>
        <v>0</v>
      </c>
      <c r="N4877" s="61" t="str">
        <f t="shared" si="152"/>
        <v>katB</v>
      </c>
      <c r="P4877" s="73" t="str">
        <f t="shared" si="153"/>
        <v/>
      </c>
      <c r="Q4877" s="61" t="s">
        <v>30</v>
      </c>
      <c r="R4877" s="61" t="s">
        <v>91</v>
      </c>
    </row>
    <row r="4878" spans="8:18" x14ac:dyDescent="0.25">
      <c r="H4878" s="59">
        <v>187453</v>
      </c>
      <c r="I4878" s="59" t="s">
        <v>71</v>
      </c>
      <c r="J4878" s="59">
        <v>78116945</v>
      </c>
      <c r="K4878" s="59" t="s">
        <v>5442</v>
      </c>
      <c r="L4878" s="61" t="s">
        <v>112</v>
      </c>
      <c r="M4878" s="61">
        <f>VLOOKUP(H4878,zdroj!C:F,4,0)</f>
        <v>0</v>
      </c>
      <c r="N4878" s="61" t="str">
        <f t="shared" si="152"/>
        <v>katA</v>
      </c>
      <c r="P4878" s="73" t="str">
        <f t="shared" si="153"/>
        <v/>
      </c>
      <c r="Q4878" s="61" t="s">
        <v>30</v>
      </c>
    </row>
    <row r="4879" spans="8:18" x14ac:dyDescent="0.25">
      <c r="H4879" s="59">
        <v>187453</v>
      </c>
      <c r="I4879" s="59" t="s">
        <v>71</v>
      </c>
      <c r="J4879" s="59">
        <v>78425263</v>
      </c>
      <c r="K4879" s="59" t="s">
        <v>5443</v>
      </c>
      <c r="L4879" s="61" t="s">
        <v>112</v>
      </c>
      <c r="M4879" s="61">
        <f>VLOOKUP(H4879,zdroj!C:F,4,0)</f>
        <v>0</v>
      </c>
      <c r="N4879" s="61" t="str">
        <f t="shared" si="152"/>
        <v>katA</v>
      </c>
      <c r="P4879" s="73" t="str">
        <f t="shared" si="153"/>
        <v/>
      </c>
      <c r="Q4879" s="61" t="s">
        <v>30</v>
      </c>
    </row>
    <row r="4880" spans="8:18" x14ac:dyDescent="0.25">
      <c r="H4880" s="59">
        <v>187453</v>
      </c>
      <c r="I4880" s="59" t="s">
        <v>71</v>
      </c>
      <c r="J4880" s="59">
        <v>78598443</v>
      </c>
      <c r="K4880" s="59" t="s">
        <v>5444</v>
      </c>
      <c r="L4880" s="61" t="s">
        <v>112</v>
      </c>
      <c r="M4880" s="61">
        <f>VLOOKUP(H4880,zdroj!C:F,4,0)</f>
        <v>0</v>
      </c>
      <c r="N4880" s="61" t="str">
        <f t="shared" si="152"/>
        <v>katA</v>
      </c>
      <c r="P4880" s="73" t="str">
        <f t="shared" si="153"/>
        <v/>
      </c>
      <c r="Q4880" s="61" t="s">
        <v>30</v>
      </c>
    </row>
    <row r="4881" spans="8:18" x14ac:dyDescent="0.25">
      <c r="H4881" s="59">
        <v>187453</v>
      </c>
      <c r="I4881" s="59" t="s">
        <v>71</v>
      </c>
      <c r="J4881" s="59">
        <v>78954568</v>
      </c>
      <c r="K4881" s="59" t="s">
        <v>5445</v>
      </c>
      <c r="L4881" s="61" t="s">
        <v>113</v>
      </c>
      <c r="M4881" s="61">
        <f>VLOOKUP(H4881,zdroj!C:F,4,0)</f>
        <v>0</v>
      </c>
      <c r="N4881" s="61" t="str">
        <f t="shared" si="152"/>
        <v>katB</v>
      </c>
      <c r="P4881" s="73" t="str">
        <f t="shared" si="153"/>
        <v/>
      </c>
      <c r="Q4881" s="61" t="s">
        <v>30</v>
      </c>
      <c r="R4881" s="61" t="s">
        <v>91</v>
      </c>
    </row>
    <row r="4882" spans="8:18" x14ac:dyDescent="0.25">
      <c r="H4882" s="59">
        <v>187453</v>
      </c>
      <c r="I4882" s="59" t="s">
        <v>71</v>
      </c>
      <c r="J4882" s="59">
        <v>79637787</v>
      </c>
      <c r="K4882" s="59" t="s">
        <v>5446</v>
      </c>
      <c r="L4882" s="61" t="s">
        <v>113</v>
      </c>
      <c r="M4882" s="61">
        <f>VLOOKUP(H4882,zdroj!C:F,4,0)</f>
        <v>0</v>
      </c>
      <c r="N4882" s="61" t="str">
        <f t="shared" si="152"/>
        <v>katB</v>
      </c>
      <c r="P4882" s="73" t="str">
        <f t="shared" si="153"/>
        <v/>
      </c>
      <c r="Q4882" s="61" t="s">
        <v>30</v>
      </c>
      <c r="R4882" s="61" t="s">
        <v>91</v>
      </c>
    </row>
    <row r="4883" spans="8:18" x14ac:dyDescent="0.25">
      <c r="H4883" s="59">
        <v>187453</v>
      </c>
      <c r="I4883" s="59" t="s">
        <v>71</v>
      </c>
      <c r="J4883" s="59">
        <v>79910165</v>
      </c>
      <c r="K4883" s="59" t="s">
        <v>5447</v>
      </c>
      <c r="L4883" s="61" t="s">
        <v>112</v>
      </c>
      <c r="M4883" s="61">
        <f>VLOOKUP(H4883,zdroj!C:F,4,0)</f>
        <v>0</v>
      </c>
      <c r="N4883" s="61" t="str">
        <f t="shared" si="152"/>
        <v>katA</v>
      </c>
      <c r="P4883" s="73" t="str">
        <f t="shared" si="153"/>
        <v/>
      </c>
      <c r="Q4883" s="61" t="s">
        <v>30</v>
      </c>
    </row>
    <row r="4884" spans="8:18" x14ac:dyDescent="0.25">
      <c r="H4884" s="59">
        <v>187453</v>
      </c>
      <c r="I4884" s="59" t="s">
        <v>71</v>
      </c>
      <c r="J4884" s="59">
        <v>80006833</v>
      </c>
      <c r="K4884" s="59" t="s">
        <v>5448</v>
      </c>
      <c r="L4884" s="61" t="s">
        <v>113</v>
      </c>
      <c r="M4884" s="61">
        <f>VLOOKUP(H4884,zdroj!C:F,4,0)</f>
        <v>0</v>
      </c>
      <c r="N4884" s="61" t="str">
        <f t="shared" si="152"/>
        <v>katB</v>
      </c>
      <c r="P4884" s="73" t="str">
        <f t="shared" si="153"/>
        <v/>
      </c>
      <c r="Q4884" s="61" t="s">
        <v>30</v>
      </c>
      <c r="R4884" s="61" t="s">
        <v>91</v>
      </c>
    </row>
    <row r="4885" spans="8:18" x14ac:dyDescent="0.25">
      <c r="H4885" s="59">
        <v>187453</v>
      </c>
      <c r="I4885" s="59" t="s">
        <v>71</v>
      </c>
      <c r="J4885" s="59">
        <v>80222170</v>
      </c>
      <c r="K4885" s="59" t="s">
        <v>5449</v>
      </c>
      <c r="L4885" s="61" t="s">
        <v>112</v>
      </c>
      <c r="M4885" s="61">
        <f>VLOOKUP(H4885,zdroj!C:F,4,0)</f>
        <v>0</v>
      </c>
      <c r="N4885" s="61" t="str">
        <f t="shared" si="152"/>
        <v>katA</v>
      </c>
      <c r="P4885" s="73" t="str">
        <f t="shared" si="153"/>
        <v/>
      </c>
      <c r="Q4885" s="61" t="s">
        <v>30</v>
      </c>
    </row>
    <row r="4886" spans="8:18" x14ac:dyDescent="0.25">
      <c r="H4886" s="59">
        <v>187453</v>
      </c>
      <c r="I4886" s="59" t="s">
        <v>71</v>
      </c>
      <c r="J4886" s="59">
        <v>80489729</v>
      </c>
      <c r="K4886" s="59" t="s">
        <v>5450</v>
      </c>
      <c r="L4886" s="61" t="s">
        <v>112</v>
      </c>
      <c r="M4886" s="61">
        <f>VLOOKUP(H4886,zdroj!C:F,4,0)</f>
        <v>0</v>
      </c>
      <c r="N4886" s="61" t="str">
        <f t="shared" si="152"/>
        <v>katA</v>
      </c>
      <c r="P4886" s="73" t="str">
        <f t="shared" si="153"/>
        <v/>
      </c>
      <c r="Q4886" s="61" t="s">
        <v>30</v>
      </c>
    </row>
    <row r="4887" spans="8:18" x14ac:dyDescent="0.25">
      <c r="H4887" s="59">
        <v>187453</v>
      </c>
      <c r="I4887" s="59" t="s">
        <v>71</v>
      </c>
      <c r="J4887" s="59">
        <v>80584861</v>
      </c>
      <c r="K4887" s="59" t="s">
        <v>5451</v>
      </c>
      <c r="L4887" s="61" t="s">
        <v>112</v>
      </c>
      <c r="M4887" s="61">
        <f>VLOOKUP(H4887,zdroj!C:F,4,0)</f>
        <v>0</v>
      </c>
      <c r="N4887" s="61" t="str">
        <f t="shared" si="152"/>
        <v>katA</v>
      </c>
      <c r="P4887" s="73" t="str">
        <f t="shared" si="153"/>
        <v/>
      </c>
      <c r="Q4887" s="61" t="s">
        <v>30</v>
      </c>
    </row>
    <row r="4888" spans="8:18" x14ac:dyDescent="0.25">
      <c r="H4888" s="59">
        <v>187453</v>
      </c>
      <c r="I4888" s="59" t="s">
        <v>71</v>
      </c>
      <c r="J4888" s="59">
        <v>81269781</v>
      </c>
      <c r="K4888" s="59" t="s">
        <v>5452</v>
      </c>
      <c r="L4888" s="61" t="s">
        <v>112</v>
      </c>
      <c r="M4888" s="61">
        <f>VLOOKUP(H4888,zdroj!C:F,4,0)</f>
        <v>0</v>
      </c>
      <c r="N4888" s="61" t="str">
        <f t="shared" si="152"/>
        <v>katA</v>
      </c>
      <c r="P4888" s="73" t="str">
        <f t="shared" si="153"/>
        <v/>
      </c>
      <c r="Q4888" s="61" t="s">
        <v>30</v>
      </c>
    </row>
    <row r="4889" spans="8:18" x14ac:dyDescent="0.25">
      <c r="H4889" s="59">
        <v>187453</v>
      </c>
      <c r="I4889" s="59" t="s">
        <v>71</v>
      </c>
      <c r="J4889" s="59">
        <v>81298005</v>
      </c>
      <c r="K4889" s="59" t="s">
        <v>5453</v>
      </c>
      <c r="L4889" s="61" t="s">
        <v>112</v>
      </c>
      <c r="M4889" s="61">
        <f>VLOOKUP(H4889,zdroj!C:F,4,0)</f>
        <v>0</v>
      </c>
      <c r="N4889" s="61" t="str">
        <f t="shared" si="152"/>
        <v>katA</v>
      </c>
      <c r="P4889" s="73" t="str">
        <f t="shared" si="153"/>
        <v/>
      </c>
      <c r="Q4889" s="61" t="s">
        <v>30</v>
      </c>
    </row>
    <row r="4890" spans="8:18" x14ac:dyDescent="0.25">
      <c r="H4890" s="59">
        <v>187453</v>
      </c>
      <c r="I4890" s="59" t="s">
        <v>71</v>
      </c>
      <c r="J4890" s="59">
        <v>81474385</v>
      </c>
      <c r="K4890" s="59" t="s">
        <v>5454</v>
      </c>
      <c r="L4890" s="61" t="s">
        <v>112</v>
      </c>
      <c r="M4890" s="61">
        <f>VLOOKUP(H4890,zdroj!C:F,4,0)</f>
        <v>0</v>
      </c>
      <c r="N4890" s="61" t="str">
        <f t="shared" si="152"/>
        <v>katA</v>
      </c>
      <c r="P4890" s="73" t="str">
        <f t="shared" si="153"/>
        <v/>
      </c>
      <c r="Q4890" s="61" t="s">
        <v>30</v>
      </c>
    </row>
    <row r="4891" spans="8:18" x14ac:dyDescent="0.25">
      <c r="H4891" s="59">
        <v>100412</v>
      </c>
      <c r="I4891" s="59" t="s">
        <v>69</v>
      </c>
      <c r="J4891" s="59">
        <v>8579121</v>
      </c>
      <c r="K4891" s="59" t="s">
        <v>5455</v>
      </c>
      <c r="L4891" s="61" t="s">
        <v>113</v>
      </c>
      <c r="M4891" s="61">
        <f>VLOOKUP(H4891,zdroj!C:F,4,0)</f>
        <v>0</v>
      </c>
      <c r="N4891" s="61" t="str">
        <f t="shared" si="152"/>
        <v>katB</v>
      </c>
      <c r="P4891" s="73" t="str">
        <f t="shared" si="153"/>
        <v/>
      </c>
      <c r="Q4891" s="61" t="s">
        <v>30</v>
      </c>
    </row>
    <row r="4892" spans="8:18" x14ac:dyDescent="0.25">
      <c r="H4892" s="59">
        <v>100412</v>
      </c>
      <c r="I4892" s="59" t="s">
        <v>69</v>
      </c>
      <c r="J4892" s="59">
        <v>8579130</v>
      </c>
      <c r="K4892" s="59" t="s">
        <v>5456</v>
      </c>
      <c r="L4892" s="61" t="s">
        <v>113</v>
      </c>
      <c r="M4892" s="61">
        <f>VLOOKUP(H4892,zdroj!C:F,4,0)</f>
        <v>0</v>
      </c>
      <c r="N4892" s="61" t="str">
        <f t="shared" si="152"/>
        <v>katB</v>
      </c>
      <c r="P4892" s="73" t="str">
        <f t="shared" si="153"/>
        <v/>
      </c>
      <c r="Q4892" s="61" t="s">
        <v>30</v>
      </c>
    </row>
    <row r="4893" spans="8:18" x14ac:dyDescent="0.25">
      <c r="H4893" s="59">
        <v>100412</v>
      </c>
      <c r="I4893" s="59" t="s">
        <v>69</v>
      </c>
      <c r="J4893" s="59">
        <v>8579148</v>
      </c>
      <c r="K4893" s="59" t="s">
        <v>5457</v>
      </c>
      <c r="L4893" s="61" t="s">
        <v>113</v>
      </c>
      <c r="M4893" s="61">
        <f>VLOOKUP(H4893,zdroj!C:F,4,0)</f>
        <v>0</v>
      </c>
      <c r="N4893" s="61" t="str">
        <f t="shared" si="152"/>
        <v>katB</v>
      </c>
      <c r="P4893" s="73" t="str">
        <f t="shared" si="153"/>
        <v/>
      </c>
      <c r="Q4893" s="61" t="s">
        <v>30</v>
      </c>
    </row>
    <row r="4894" spans="8:18" x14ac:dyDescent="0.25">
      <c r="H4894" s="59">
        <v>100412</v>
      </c>
      <c r="I4894" s="59" t="s">
        <v>69</v>
      </c>
      <c r="J4894" s="59">
        <v>8579156</v>
      </c>
      <c r="K4894" s="59" t="s">
        <v>5458</v>
      </c>
      <c r="L4894" s="61" t="s">
        <v>113</v>
      </c>
      <c r="M4894" s="61">
        <f>VLOOKUP(H4894,zdroj!C:F,4,0)</f>
        <v>0</v>
      </c>
      <c r="N4894" s="61" t="str">
        <f t="shared" si="152"/>
        <v>katB</v>
      </c>
      <c r="P4894" s="73" t="str">
        <f t="shared" si="153"/>
        <v/>
      </c>
      <c r="Q4894" s="61" t="s">
        <v>30</v>
      </c>
    </row>
    <row r="4895" spans="8:18" x14ac:dyDescent="0.25">
      <c r="H4895" s="59">
        <v>100412</v>
      </c>
      <c r="I4895" s="59" t="s">
        <v>69</v>
      </c>
      <c r="J4895" s="59">
        <v>8579164</v>
      </c>
      <c r="K4895" s="59" t="s">
        <v>5459</v>
      </c>
      <c r="L4895" s="61" t="s">
        <v>113</v>
      </c>
      <c r="M4895" s="61">
        <f>VLOOKUP(H4895,zdroj!C:F,4,0)</f>
        <v>0</v>
      </c>
      <c r="N4895" s="61" t="str">
        <f t="shared" si="152"/>
        <v>katB</v>
      </c>
      <c r="P4895" s="73" t="str">
        <f t="shared" si="153"/>
        <v/>
      </c>
      <c r="Q4895" s="61" t="s">
        <v>30</v>
      </c>
    </row>
    <row r="4896" spans="8:18" x14ac:dyDescent="0.25">
      <c r="H4896" s="59">
        <v>100412</v>
      </c>
      <c r="I4896" s="59" t="s">
        <v>69</v>
      </c>
      <c r="J4896" s="59">
        <v>8579172</v>
      </c>
      <c r="K4896" s="59" t="s">
        <v>5460</v>
      </c>
      <c r="L4896" s="61" t="s">
        <v>113</v>
      </c>
      <c r="M4896" s="61">
        <f>VLOOKUP(H4896,zdroj!C:F,4,0)</f>
        <v>0</v>
      </c>
      <c r="N4896" s="61" t="str">
        <f t="shared" si="152"/>
        <v>katB</v>
      </c>
      <c r="P4896" s="73" t="str">
        <f t="shared" si="153"/>
        <v/>
      </c>
      <c r="Q4896" s="61" t="s">
        <v>30</v>
      </c>
    </row>
    <row r="4897" spans="8:17" x14ac:dyDescent="0.25">
      <c r="H4897" s="59">
        <v>100412</v>
      </c>
      <c r="I4897" s="59" t="s">
        <v>69</v>
      </c>
      <c r="J4897" s="59">
        <v>8579181</v>
      </c>
      <c r="K4897" s="59" t="s">
        <v>5461</v>
      </c>
      <c r="L4897" s="61" t="s">
        <v>113</v>
      </c>
      <c r="M4897" s="61">
        <f>VLOOKUP(H4897,zdroj!C:F,4,0)</f>
        <v>0</v>
      </c>
      <c r="N4897" s="61" t="str">
        <f t="shared" si="152"/>
        <v>katB</v>
      </c>
      <c r="P4897" s="73" t="str">
        <f t="shared" si="153"/>
        <v/>
      </c>
      <c r="Q4897" s="61" t="s">
        <v>30</v>
      </c>
    </row>
    <row r="4898" spans="8:17" x14ac:dyDescent="0.25">
      <c r="H4898" s="59">
        <v>100412</v>
      </c>
      <c r="I4898" s="59" t="s">
        <v>69</v>
      </c>
      <c r="J4898" s="59">
        <v>8579199</v>
      </c>
      <c r="K4898" s="59" t="s">
        <v>5462</v>
      </c>
      <c r="L4898" s="61" t="s">
        <v>113</v>
      </c>
      <c r="M4898" s="61">
        <f>VLOOKUP(H4898,zdroj!C:F,4,0)</f>
        <v>0</v>
      </c>
      <c r="N4898" s="61" t="str">
        <f t="shared" si="152"/>
        <v>katB</v>
      </c>
      <c r="P4898" s="73" t="str">
        <f t="shared" si="153"/>
        <v/>
      </c>
      <c r="Q4898" s="61" t="s">
        <v>30</v>
      </c>
    </row>
    <row r="4899" spans="8:17" x14ac:dyDescent="0.25">
      <c r="H4899" s="59">
        <v>100412</v>
      </c>
      <c r="I4899" s="59" t="s">
        <v>69</v>
      </c>
      <c r="J4899" s="59">
        <v>8579202</v>
      </c>
      <c r="K4899" s="59" t="s">
        <v>5463</v>
      </c>
      <c r="L4899" s="61" t="s">
        <v>113</v>
      </c>
      <c r="M4899" s="61">
        <f>VLOOKUP(H4899,zdroj!C:F,4,0)</f>
        <v>0</v>
      </c>
      <c r="N4899" s="61" t="str">
        <f t="shared" si="152"/>
        <v>katB</v>
      </c>
      <c r="P4899" s="73" t="str">
        <f t="shared" si="153"/>
        <v/>
      </c>
      <c r="Q4899" s="61" t="s">
        <v>30</v>
      </c>
    </row>
    <row r="4900" spans="8:17" x14ac:dyDescent="0.25">
      <c r="H4900" s="59">
        <v>100412</v>
      </c>
      <c r="I4900" s="59" t="s">
        <v>69</v>
      </c>
      <c r="J4900" s="59">
        <v>8579211</v>
      </c>
      <c r="K4900" s="59" t="s">
        <v>5464</v>
      </c>
      <c r="L4900" s="61" t="s">
        <v>113</v>
      </c>
      <c r="M4900" s="61">
        <f>VLOOKUP(H4900,zdroj!C:F,4,0)</f>
        <v>0</v>
      </c>
      <c r="N4900" s="61" t="str">
        <f t="shared" si="152"/>
        <v>katB</v>
      </c>
      <c r="P4900" s="73" t="str">
        <f t="shared" si="153"/>
        <v/>
      </c>
      <c r="Q4900" s="61" t="s">
        <v>30</v>
      </c>
    </row>
    <row r="4901" spans="8:17" x14ac:dyDescent="0.25">
      <c r="H4901" s="59">
        <v>100412</v>
      </c>
      <c r="I4901" s="59" t="s">
        <v>69</v>
      </c>
      <c r="J4901" s="59">
        <v>8579229</v>
      </c>
      <c r="K4901" s="59" t="s">
        <v>5465</v>
      </c>
      <c r="L4901" s="61" t="s">
        <v>113</v>
      </c>
      <c r="M4901" s="61">
        <f>VLOOKUP(H4901,zdroj!C:F,4,0)</f>
        <v>0</v>
      </c>
      <c r="N4901" s="61" t="str">
        <f t="shared" si="152"/>
        <v>katB</v>
      </c>
      <c r="P4901" s="73" t="str">
        <f t="shared" si="153"/>
        <v/>
      </c>
      <c r="Q4901" s="61" t="s">
        <v>30</v>
      </c>
    </row>
    <row r="4902" spans="8:17" x14ac:dyDescent="0.25">
      <c r="H4902" s="59">
        <v>100412</v>
      </c>
      <c r="I4902" s="59" t="s">
        <v>69</v>
      </c>
      <c r="J4902" s="59">
        <v>8579237</v>
      </c>
      <c r="K4902" s="59" t="s">
        <v>5466</v>
      </c>
      <c r="L4902" s="61" t="s">
        <v>113</v>
      </c>
      <c r="M4902" s="61">
        <f>VLOOKUP(H4902,zdroj!C:F,4,0)</f>
        <v>0</v>
      </c>
      <c r="N4902" s="61" t="str">
        <f t="shared" si="152"/>
        <v>katB</v>
      </c>
      <c r="P4902" s="73" t="str">
        <f t="shared" si="153"/>
        <v/>
      </c>
      <c r="Q4902" s="61" t="s">
        <v>30</v>
      </c>
    </row>
    <row r="4903" spans="8:17" x14ac:dyDescent="0.25">
      <c r="H4903" s="59">
        <v>100412</v>
      </c>
      <c r="I4903" s="59" t="s">
        <v>69</v>
      </c>
      <c r="J4903" s="59">
        <v>8579245</v>
      </c>
      <c r="K4903" s="59" t="s">
        <v>5467</v>
      </c>
      <c r="L4903" s="61" t="s">
        <v>113</v>
      </c>
      <c r="M4903" s="61">
        <f>VLOOKUP(H4903,zdroj!C:F,4,0)</f>
        <v>0</v>
      </c>
      <c r="N4903" s="61" t="str">
        <f t="shared" si="152"/>
        <v>katB</v>
      </c>
      <c r="P4903" s="73" t="str">
        <f t="shared" si="153"/>
        <v/>
      </c>
      <c r="Q4903" s="61" t="s">
        <v>30</v>
      </c>
    </row>
    <row r="4904" spans="8:17" x14ac:dyDescent="0.25">
      <c r="H4904" s="59">
        <v>100412</v>
      </c>
      <c r="I4904" s="59" t="s">
        <v>69</v>
      </c>
      <c r="J4904" s="59">
        <v>8579253</v>
      </c>
      <c r="K4904" s="59" t="s">
        <v>5468</v>
      </c>
      <c r="L4904" s="61" t="s">
        <v>113</v>
      </c>
      <c r="M4904" s="61">
        <f>VLOOKUP(H4904,zdroj!C:F,4,0)</f>
        <v>0</v>
      </c>
      <c r="N4904" s="61" t="str">
        <f t="shared" si="152"/>
        <v>katB</v>
      </c>
      <c r="P4904" s="73" t="str">
        <f t="shared" si="153"/>
        <v/>
      </c>
      <c r="Q4904" s="61" t="s">
        <v>30</v>
      </c>
    </row>
    <row r="4905" spans="8:17" x14ac:dyDescent="0.25">
      <c r="H4905" s="59">
        <v>100412</v>
      </c>
      <c r="I4905" s="59" t="s">
        <v>69</v>
      </c>
      <c r="J4905" s="59">
        <v>8579261</v>
      </c>
      <c r="K4905" s="59" t="s">
        <v>5469</v>
      </c>
      <c r="L4905" s="61" t="s">
        <v>113</v>
      </c>
      <c r="M4905" s="61">
        <f>VLOOKUP(H4905,zdroj!C:F,4,0)</f>
        <v>0</v>
      </c>
      <c r="N4905" s="61" t="str">
        <f t="shared" si="152"/>
        <v>katB</v>
      </c>
      <c r="P4905" s="73" t="str">
        <f t="shared" si="153"/>
        <v/>
      </c>
      <c r="Q4905" s="61" t="s">
        <v>30</v>
      </c>
    </row>
    <row r="4906" spans="8:17" x14ac:dyDescent="0.25">
      <c r="H4906" s="59">
        <v>100412</v>
      </c>
      <c r="I4906" s="59" t="s">
        <v>69</v>
      </c>
      <c r="J4906" s="59">
        <v>8579270</v>
      </c>
      <c r="K4906" s="59" t="s">
        <v>5470</v>
      </c>
      <c r="L4906" s="61" t="s">
        <v>113</v>
      </c>
      <c r="M4906" s="61">
        <f>VLOOKUP(H4906,zdroj!C:F,4,0)</f>
        <v>0</v>
      </c>
      <c r="N4906" s="61" t="str">
        <f t="shared" si="152"/>
        <v>katB</v>
      </c>
      <c r="P4906" s="73" t="str">
        <f t="shared" si="153"/>
        <v/>
      </c>
      <c r="Q4906" s="61" t="s">
        <v>30</v>
      </c>
    </row>
    <row r="4907" spans="8:17" x14ac:dyDescent="0.25">
      <c r="H4907" s="59">
        <v>100412</v>
      </c>
      <c r="I4907" s="59" t="s">
        <v>69</v>
      </c>
      <c r="J4907" s="59">
        <v>8579288</v>
      </c>
      <c r="K4907" s="59" t="s">
        <v>5471</v>
      </c>
      <c r="L4907" s="61" t="s">
        <v>113</v>
      </c>
      <c r="M4907" s="61">
        <f>VLOOKUP(H4907,zdroj!C:F,4,0)</f>
        <v>0</v>
      </c>
      <c r="N4907" s="61" t="str">
        <f t="shared" si="152"/>
        <v>katB</v>
      </c>
      <c r="P4907" s="73" t="str">
        <f t="shared" si="153"/>
        <v/>
      </c>
      <c r="Q4907" s="61" t="s">
        <v>30</v>
      </c>
    </row>
    <row r="4908" spans="8:17" x14ac:dyDescent="0.25">
      <c r="H4908" s="59">
        <v>100412</v>
      </c>
      <c r="I4908" s="59" t="s">
        <v>69</v>
      </c>
      <c r="J4908" s="59">
        <v>8579296</v>
      </c>
      <c r="K4908" s="59" t="s">
        <v>5472</v>
      </c>
      <c r="L4908" s="61" t="s">
        <v>113</v>
      </c>
      <c r="M4908" s="61">
        <f>VLOOKUP(H4908,zdroj!C:F,4,0)</f>
        <v>0</v>
      </c>
      <c r="N4908" s="61" t="str">
        <f t="shared" si="152"/>
        <v>katB</v>
      </c>
      <c r="P4908" s="73" t="str">
        <f t="shared" si="153"/>
        <v/>
      </c>
      <c r="Q4908" s="61" t="s">
        <v>30</v>
      </c>
    </row>
    <row r="4909" spans="8:17" x14ac:dyDescent="0.25">
      <c r="H4909" s="59">
        <v>100412</v>
      </c>
      <c r="I4909" s="59" t="s">
        <v>69</v>
      </c>
      <c r="J4909" s="59">
        <v>8579300</v>
      </c>
      <c r="K4909" s="59" t="s">
        <v>5473</v>
      </c>
      <c r="L4909" s="61" t="s">
        <v>113</v>
      </c>
      <c r="M4909" s="61">
        <f>VLOOKUP(H4909,zdroj!C:F,4,0)</f>
        <v>0</v>
      </c>
      <c r="N4909" s="61" t="str">
        <f t="shared" si="152"/>
        <v>katB</v>
      </c>
      <c r="P4909" s="73" t="str">
        <f t="shared" si="153"/>
        <v/>
      </c>
      <c r="Q4909" s="61" t="s">
        <v>30</v>
      </c>
    </row>
    <row r="4910" spans="8:17" x14ac:dyDescent="0.25">
      <c r="H4910" s="59">
        <v>100412</v>
      </c>
      <c r="I4910" s="59" t="s">
        <v>69</v>
      </c>
      <c r="J4910" s="59">
        <v>8579318</v>
      </c>
      <c r="K4910" s="59" t="s">
        <v>5474</v>
      </c>
      <c r="L4910" s="61" t="s">
        <v>113</v>
      </c>
      <c r="M4910" s="61">
        <f>VLOOKUP(H4910,zdroj!C:F,4,0)</f>
        <v>0</v>
      </c>
      <c r="N4910" s="61" t="str">
        <f t="shared" si="152"/>
        <v>katB</v>
      </c>
      <c r="P4910" s="73" t="str">
        <f t="shared" si="153"/>
        <v/>
      </c>
      <c r="Q4910" s="61" t="s">
        <v>30</v>
      </c>
    </row>
    <row r="4911" spans="8:17" x14ac:dyDescent="0.25">
      <c r="H4911" s="59">
        <v>100412</v>
      </c>
      <c r="I4911" s="59" t="s">
        <v>69</v>
      </c>
      <c r="J4911" s="59">
        <v>8579334</v>
      </c>
      <c r="K4911" s="59" t="s">
        <v>5475</v>
      </c>
      <c r="L4911" s="61" t="s">
        <v>113</v>
      </c>
      <c r="M4911" s="61">
        <f>VLOOKUP(H4911,zdroj!C:F,4,0)</f>
        <v>0</v>
      </c>
      <c r="N4911" s="61" t="str">
        <f t="shared" si="152"/>
        <v>katB</v>
      </c>
      <c r="P4911" s="73" t="str">
        <f t="shared" si="153"/>
        <v/>
      </c>
      <c r="Q4911" s="61" t="s">
        <v>30</v>
      </c>
    </row>
    <row r="4912" spans="8:17" x14ac:dyDescent="0.25">
      <c r="H4912" s="59">
        <v>100412</v>
      </c>
      <c r="I4912" s="59" t="s">
        <v>69</v>
      </c>
      <c r="J4912" s="59">
        <v>8579342</v>
      </c>
      <c r="K4912" s="59" t="s">
        <v>5476</v>
      </c>
      <c r="L4912" s="61" t="s">
        <v>113</v>
      </c>
      <c r="M4912" s="61">
        <f>VLOOKUP(H4912,zdroj!C:F,4,0)</f>
        <v>0</v>
      </c>
      <c r="N4912" s="61" t="str">
        <f t="shared" si="152"/>
        <v>katB</v>
      </c>
      <c r="P4912" s="73" t="str">
        <f t="shared" si="153"/>
        <v/>
      </c>
      <c r="Q4912" s="61" t="s">
        <v>30</v>
      </c>
    </row>
    <row r="4913" spans="8:17" x14ac:dyDescent="0.25">
      <c r="H4913" s="59">
        <v>100412</v>
      </c>
      <c r="I4913" s="59" t="s">
        <v>69</v>
      </c>
      <c r="J4913" s="59">
        <v>8579351</v>
      </c>
      <c r="K4913" s="59" t="s">
        <v>5477</v>
      </c>
      <c r="L4913" s="61" t="s">
        <v>113</v>
      </c>
      <c r="M4913" s="61">
        <f>VLOOKUP(H4913,zdroj!C:F,4,0)</f>
        <v>0</v>
      </c>
      <c r="N4913" s="61" t="str">
        <f t="shared" si="152"/>
        <v>katB</v>
      </c>
      <c r="P4913" s="73" t="str">
        <f t="shared" si="153"/>
        <v/>
      </c>
      <c r="Q4913" s="61" t="s">
        <v>30</v>
      </c>
    </row>
    <row r="4914" spans="8:17" x14ac:dyDescent="0.25">
      <c r="H4914" s="59">
        <v>100412</v>
      </c>
      <c r="I4914" s="59" t="s">
        <v>69</v>
      </c>
      <c r="J4914" s="59">
        <v>8579369</v>
      </c>
      <c r="K4914" s="59" t="s">
        <v>5478</v>
      </c>
      <c r="L4914" s="61" t="s">
        <v>113</v>
      </c>
      <c r="M4914" s="61">
        <f>VLOOKUP(H4914,zdroj!C:F,4,0)</f>
        <v>0</v>
      </c>
      <c r="N4914" s="61" t="str">
        <f t="shared" si="152"/>
        <v>katB</v>
      </c>
      <c r="P4914" s="73" t="str">
        <f t="shared" si="153"/>
        <v/>
      </c>
      <c r="Q4914" s="61" t="s">
        <v>30</v>
      </c>
    </row>
    <row r="4915" spans="8:17" x14ac:dyDescent="0.25">
      <c r="H4915" s="59">
        <v>100412</v>
      </c>
      <c r="I4915" s="59" t="s">
        <v>69</v>
      </c>
      <c r="J4915" s="59">
        <v>8579377</v>
      </c>
      <c r="K4915" s="59" t="s">
        <v>5479</v>
      </c>
      <c r="L4915" s="61" t="s">
        <v>113</v>
      </c>
      <c r="M4915" s="61">
        <f>VLOOKUP(H4915,zdroj!C:F,4,0)</f>
        <v>0</v>
      </c>
      <c r="N4915" s="61" t="str">
        <f t="shared" si="152"/>
        <v>katB</v>
      </c>
      <c r="P4915" s="73" t="str">
        <f t="shared" si="153"/>
        <v/>
      </c>
      <c r="Q4915" s="61" t="s">
        <v>30</v>
      </c>
    </row>
    <row r="4916" spans="8:17" x14ac:dyDescent="0.25">
      <c r="H4916" s="59">
        <v>100412</v>
      </c>
      <c r="I4916" s="59" t="s">
        <v>69</v>
      </c>
      <c r="J4916" s="59">
        <v>8579385</v>
      </c>
      <c r="K4916" s="59" t="s">
        <v>5480</v>
      </c>
      <c r="L4916" s="61" t="s">
        <v>113</v>
      </c>
      <c r="M4916" s="61">
        <f>VLOOKUP(H4916,zdroj!C:F,4,0)</f>
        <v>0</v>
      </c>
      <c r="N4916" s="61" t="str">
        <f t="shared" si="152"/>
        <v>katB</v>
      </c>
      <c r="P4916" s="73" t="str">
        <f t="shared" si="153"/>
        <v/>
      </c>
      <c r="Q4916" s="61" t="s">
        <v>30</v>
      </c>
    </row>
    <row r="4917" spans="8:17" x14ac:dyDescent="0.25">
      <c r="H4917" s="59">
        <v>100412</v>
      </c>
      <c r="I4917" s="59" t="s">
        <v>69</v>
      </c>
      <c r="J4917" s="59">
        <v>8579393</v>
      </c>
      <c r="K4917" s="59" t="s">
        <v>5481</v>
      </c>
      <c r="L4917" s="61" t="s">
        <v>113</v>
      </c>
      <c r="M4917" s="61">
        <f>VLOOKUP(H4917,zdroj!C:F,4,0)</f>
        <v>0</v>
      </c>
      <c r="N4917" s="61" t="str">
        <f t="shared" si="152"/>
        <v>katB</v>
      </c>
      <c r="P4917" s="73" t="str">
        <f t="shared" si="153"/>
        <v/>
      </c>
      <c r="Q4917" s="61" t="s">
        <v>30</v>
      </c>
    </row>
    <row r="4918" spans="8:17" x14ac:dyDescent="0.25">
      <c r="H4918" s="59">
        <v>100412</v>
      </c>
      <c r="I4918" s="59" t="s">
        <v>69</v>
      </c>
      <c r="J4918" s="59">
        <v>8579407</v>
      </c>
      <c r="K4918" s="59" t="s">
        <v>5482</v>
      </c>
      <c r="L4918" s="61" t="s">
        <v>113</v>
      </c>
      <c r="M4918" s="61">
        <f>VLOOKUP(H4918,zdroj!C:F,4,0)</f>
        <v>0</v>
      </c>
      <c r="N4918" s="61" t="str">
        <f t="shared" si="152"/>
        <v>katB</v>
      </c>
      <c r="P4918" s="73" t="str">
        <f t="shared" si="153"/>
        <v/>
      </c>
      <c r="Q4918" s="61" t="s">
        <v>30</v>
      </c>
    </row>
    <row r="4919" spans="8:17" x14ac:dyDescent="0.25">
      <c r="H4919" s="59">
        <v>100412</v>
      </c>
      <c r="I4919" s="59" t="s">
        <v>69</v>
      </c>
      <c r="J4919" s="59">
        <v>8579415</v>
      </c>
      <c r="K4919" s="59" t="s">
        <v>5483</v>
      </c>
      <c r="L4919" s="61" t="s">
        <v>113</v>
      </c>
      <c r="M4919" s="61">
        <f>VLOOKUP(H4919,zdroj!C:F,4,0)</f>
        <v>0</v>
      </c>
      <c r="N4919" s="61" t="str">
        <f t="shared" si="152"/>
        <v>katB</v>
      </c>
      <c r="P4919" s="73" t="str">
        <f t="shared" si="153"/>
        <v/>
      </c>
      <c r="Q4919" s="61" t="s">
        <v>30</v>
      </c>
    </row>
    <row r="4920" spans="8:17" x14ac:dyDescent="0.25">
      <c r="H4920" s="59">
        <v>100412</v>
      </c>
      <c r="I4920" s="59" t="s">
        <v>69</v>
      </c>
      <c r="J4920" s="59">
        <v>8579431</v>
      </c>
      <c r="K4920" s="59" t="s">
        <v>5484</v>
      </c>
      <c r="L4920" s="61" t="s">
        <v>113</v>
      </c>
      <c r="M4920" s="61">
        <f>VLOOKUP(H4920,zdroj!C:F,4,0)</f>
        <v>0</v>
      </c>
      <c r="N4920" s="61" t="str">
        <f t="shared" si="152"/>
        <v>katB</v>
      </c>
      <c r="P4920" s="73" t="str">
        <f t="shared" si="153"/>
        <v/>
      </c>
      <c r="Q4920" s="61" t="s">
        <v>30</v>
      </c>
    </row>
    <row r="4921" spans="8:17" x14ac:dyDescent="0.25">
      <c r="H4921" s="59">
        <v>100412</v>
      </c>
      <c r="I4921" s="59" t="s">
        <v>69</v>
      </c>
      <c r="J4921" s="59">
        <v>8579440</v>
      </c>
      <c r="K4921" s="59" t="s">
        <v>5485</v>
      </c>
      <c r="L4921" s="61" t="s">
        <v>113</v>
      </c>
      <c r="M4921" s="61">
        <f>VLOOKUP(H4921,zdroj!C:F,4,0)</f>
        <v>0</v>
      </c>
      <c r="N4921" s="61" t="str">
        <f t="shared" si="152"/>
        <v>katB</v>
      </c>
      <c r="P4921" s="73" t="str">
        <f t="shared" si="153"/>
        <v/>
      </c>
      <c r="Q4921" s="61" t="s">
        <v>30</v>
      </c>
    </row>
    <row r="4922" spans="8:17" x14ac:dyDescent="0.25">
      <c r="H4922" s="59">
        <v>100412</v>
      </c>
      <c r="I4922" s="59" t="s">
        <v>69</v>
      </c>
      <c r="J4922" s="59">
        <v>8579458</v>
      </c>
      <c r="K4922" s="59" t="s">
        <v>5486</v>
      </c>
      <c r="L4922" s="61" t="s">
        <v>113</v>
      </c>
      <c r="M4922" s="61">
        <f>VLOOKUP(H4922,zdroj!C:F,4,0)</f>
        <v>0</v>
      </c>
      <c r="N4922" s="61" t="str">
        <f t="shared" si="152"/>
        <v>katB</v>
      </c>
      <c r="P4922" s="73" t="str">
        <f t="shared" si="153"/>
        <v/>
      </c>
      <c r="Q4922" s="61" t="s">
        <v>30</v>
      </c>
    </row>
    <row r="4923" spans="8:17" x14ac:dyDescent="0.25">
      <c r="H4923" s="59">
        <v>100412</v>
      </c>
      <c r="I4923" s="59" t="s">
        <v>69</v>
      </c>
      <c r="J4923" s="59">
        <v>8579466</v>
      </c>
      <c r="K4923" s="59" t="s">
        <v>5487</v>
      </c>
      <c r="L4923" s="61" t="s">
        <v>113</v>
      </c>
      <c r="M4923" s="61">
        <f>VLOOKUP(H4923,zdroj!C:F,4,0)</f>
        <v>0</v>
      </c>
      <c r="N4923" s="61" t="str">
        <f t="shared" si="152"/>
        <v>katB</v>
      </c>
      <c r="P4923" s="73" t="str">
        <f t="shared" si="153"/>
        <v/>
      </c>
      <c r="Q4923" s="61" t="s">
        <v>30</v>
      </c>
    </row>
    <row r="4924" spans="8:17" x14ac:dyDescent="0.25">
      <c r="H4924" s="59">
        <v>100412</v>
      </c>
      <c r="I4924" s="59" t="s">
        <v>69</v>
      </c>
      <c r="J4924" s="59">
        <v>8579474</v>
      </c>
      <c r="K4924" s="59" t="s">
        <v>5488</v>
      </c>
      <c r="L4924" s="61" t="s">
        <v>113</v>
      </c>
      <c r="M4924" s="61">
        <f>VLOOKUP(H4924,zdroj!C:F,4,0)</f>
        <v>0</v>
      </c>
      <c r="N4924" s="61" t="str">
        <f t="shared" si="152"/>
        <v>katB</v>
      </c>
      <c r="P4924" s="73" t="str">
        <f t="shared" si="153"/>
        <v/>
      </c>
      <c r="Q4924" s="61" t="s">
        <v>30</v>
      </c>
    </row>
    <row r="4925" spans="8:17" x14ac:dyDescent="0.25">
      <c r="H4925" s="59">
        <v>100412</v>
      </c>
      <c r="I4925" s="59" t="s">
        <v>69</v>
      </c>
      <c r="J4925" s="59">
        <v>8579482</v>
      </c>
      <c r="K4925" s="59" t="s">
        <v>5489</v>
      </c>
      <c r="L4925" s="61" t="s">
        <v>113</v>
      </c>
      <c r="M4925" s="61">
        <f>VLOOKUP(H4925,zdroj!C:F,4,0)</f>
        <v>0</v>
      </c>
      <c r="N4925" s="61" t="str">
        <f t="shared" si="152"/>
        <v>katB</v>
      </c>
      <c r="P4925" s="73" t="str">
        <f t="shared" si="153"/>
        <v/>
      </c>
      <c r="Q4925" s="61" t="s">
        <v>30</v>
      </c>
    </row>
    <row r="4926" spans="8:17" x14ac:dyDescent="0.25">
      <c r="H4926" s="59">
        <v>100412</v>
      </c>
      <c r="I4926" s="59" t="s">
        <v>69</v>
      </c>
      <c r="J4926" s="59">
        <v>8579491</v>
      </c>
      <c r="K4926" s="59" t="s">
        <v>5490</v>
      </c>
      <c r="L4926" s="61" t="s">
        <v>113</v>
      </c>
      <c r="M4926" s="61">
        <f>VLOOKUP(H4926,zdroj!C:F,4,0)</f>
        <v>0</v>
      </c>
      <c r="N4926" s="61" t="str">
        <f t="shared" si="152"/>
        <v>katB</v>
      </c>
      <c r="P4926" s="73" t="str">
        <f t="shared" si="153"/>
        <v/>
      </c>
      <c r="Q4926" s="61" t="s">
        <v>30</v>
      </c>
    </row>
    <row r="4927" spans="8:17" x14ac:dyDescent="0.25">
      <c r="H4927" s="59">
        <v>100412</v>
      </c>
      <c r="I4927" s="59" t="s">
        <v>69</v>
      </c>
      <c r="J4927" s="59">
        <v>8579504</v>
      </c>
      <c r="K4927" s="59" t="s">
        <v>5491</v>
      </c>
      <c r="L4927" s="61" t="s">
        <v>113</v>
      </c>
      <c r="M4927" s="61">
        <f>VLOOKUP(H4927,zdroj!C:F,4,0)</f>
        <v>0</v>
      </c>
      <c r="N4927" s="61" t="str">
        <f t="shared" si="152"/>
        <v>katB</v>
      </c>
      <c r="P4927" s="73" t="str">
        <f t="shared" si="153"/>
        <v/>
      </c>
      <c r="Q4927" s="61" t="s">
        <v>30</v>
      </c>
    </row>
    <row r="4928" spans="8:17" x14ac:dyDescent="0.25">
      <c r="H4928" s="59">
        <v>100412</v>
      </c>
      <c r="I4928" s="59" t="s">
        <v>69</v>
      </c>
      <c r="J4928" s="59">
        <v>8579512</v>
      </c>
      <c r="K4928" s="59" t="s">
        <v>5492</v>
      </c>
      <c r="L4928" s="61" t="s">
        <v>113</v>
      </c>
      <c r="M4928" s="61">
        <f>VLOOKUP(H4928,zdroj!C:F,4,0)</f>
        <v>0</v>
      </c>
      <c r="N4928" s="61" t="str">
        <f t="shared" si="152"/>
        <v>katB</v>
      </c>
      <c r="P4928" s="73" t="str">
        <f t="shared" si="153"/>
        <v/>
      </c>
      <c r="Q4928" s="61" t="s">
        <v>30</v>
      </c>
    </row>
    <row r="4929" spans="8:17" x14ac:dyDescent="0.25">
      <c r="H4929" s="59">
        <v>100412</v>
      </c>
      <c r="I4929" s="59" t="s">
        <v>69</v>
      </c>
      <c r="J4929" s="59">
        <v>8579521</v>
      </c>
      <c r="K4929" s="59" t="s">
        <v>5493</v>
      </c>
      <c r="L4929" s="61" t="s">
        <v>113</v>
      </c>
      <c r="M4929" s="61">
        <f>VLOOKUP(H4929,zdroj!C:F,4,0)</f>
        <v>0</v>
      </c>
      <c r="N4929" s="61" t="str">
        <f t="shared" si="152"/>
        <v>katB</v>
      </c>
      <c r="P4929" s="73" t="str">
        <f t="shared" si="153"/>
        <v/>
      </c>
      <c r="Q4929" s="61" t="s">
        <v>30</v>
      </c>
    </row>
    <row r="4930" spans="8:17" x14ac:dyDescent="0.25">
      <c r="H4930" s="59">
        <v>100412</v>
      </c>
      <c r="I4930" s="59" t="s">
        <v>69</v>
      </c>
      <c r="J4930" s="59">
        <v>8579547</v>
      </c>
      <c r="K4930" s="59" t="s">
        <v>5494</v>
      </c>
      <c r="L4930" s="61" t="s">
        <v>113</v>
      </c>
      <c r="M4930" s="61">
        <f>VLOOKUP(H4930,zdroj!C:F,4,0)</f>
        <v>0</v>
      </c>
      <c r="N4930" s="61" t="str">
        <f t="shared" si="152"/>
        <v>katB</v>
      </c>
      <c r="P4930" s="73" t="str">
        <f t="shared" si="153"/>
        <v/>
      </c>
      <c r="Q4930" s="61" t="s">
        <v>30</v>
      </c>
    </row>
    <row r="4931" spans="8:17" x14ac:dyDescent="0.25">
      <c r="H4931" s="59">
        <v>100412</v>
      </c>
      <c r="I4931" s="59" t="s">
        <v>69</v>
      </c>
      <c r="J4931" s="59">
        <v>8579555</v>
      </c>
      <c r="K4931" s="59" t="s">
        <v>5495</v>
      </c>
      <c r="L4931" s="61" t="s">
        <v>113</v>
      </c>
      <c r="M4931" s="61">
        <f>VLOOKUP(H4931,zdroj!C:F,4,0)</f>
        <v>0</v>
      </c>
      <c r="N4931" s="61" t="str">
        <f t="shared" si="152"/>
        <v>katB</v>
      </c>
      <c r="P4931" s="73" t="str">
        <f t="shared" si="153"/>
        <v/>
      </c>
      <c r="Q4931" s="61" t="s">
        <v>30</v>
      </c>
    </row>
    <row r="4932" spans="8:17" x14ac:dyDescent="0.25">
      <c r="H4932" s="59">
        <v>100412</v>
      </c>
      <c r="I4932" s="59" t="s">
        <v>69</v>
      </c>
      <c r="J4932" s="59">
        <v>8579563</v>
      </c>
      <c r="K4932" s="59" t="s">
        <v>5496</v>
      </c>
      <c r="L4932" s="61" t="s">
        <v>113</v>
      </c>
      <c r="M4932" s="61">
        <f>VLOOKUP(H4932,zdroj!C:F,4,0)</f>
        <v>0</v>
      </c>
      <c r="N4932" s="61" t="str">
        <f t="shared" si="152"/>
        <v>katB</v>
      </c>
      <c r="P4932" s="73" t="str">
        <f t="shared" si="153"/>
        <v/>
      </c>
      <c r="Q4932" s="61" t="s">
        <v>31</v>
      </c>
    </row>
    <row r="4933" spans="8:17" x14ac:dyDescent="0.25">
      <c r="H4933" s="59">
        <v>100412</v>
      </c>
      <c r="I4933" s="59" t="s">
        <v>69</v>
      </c>
      <c r="J4933" s="59">
        <v>8579571</v>
      </c>
      <c r="K4933" s="59" t="s">
        <v>5497</v>
      </c>
      <c r="L4933" s="61" t="s">
        <v>113</v>
      </c>
      <c r="M4933" s="61">
        <f>VLOOKUP(H4933,zdroj!C:F,4,0)</f>
        <v>0</v>
      </c>
      <c r="N4933" s="61" t="str">
        <f t="shared" si="152"/>
        <v>katB</v>
      </c>
      <c r="P4933" s="73" t="str">
        <f t="shared" si="153"/>
        <v/>
      </c>
      <c r="Q4933" s="61" t="s">
        <v>30</v>
      </c>
    </row>
    <row r="4934" spans="8:17" x14ac:dyDescent="0.25">
      <c r="H4934" s="59">
        <v>100412</v>
      </c>
      <c r="I4934" s="59" t="s">
        <v>69</v>
      </c>
      <c r="J4934" s="59">
        <v>8579580</v>
      </c>
      <c r="K4934" s="59" t="s">
        <v>5498</v>
      </c>
      <c r="L4934" s="61" t="s">
        <v>113</v>
      </c>
      <c r="M4934" s="61">
        <f>VLOOKUP(H4934,zdroj!C:F,4,0)</f>
        <v>0</v>
      </c>
      <c r="N4934" s="61" t="str">
        <f t="shared" si="152"/>
        <v>katB</v>
      </c>
      <c r="P4934" s="73" t="str">
        <f t="shared" si="153"/>
        <v/>
      </c>
      <c r="Q4934" s="61" t="s">
        <v>30</v>
      </c>
    </row>
    <row r="4935" spans="8:17" x14ac:dyDescent="0.25">
      <c r="H4935" s="59">
        <v>100412</v>
      </c>
      <c r="I4935" s="59" t="s">
        <v>69</v>
      </c>
      <c r="J4935" s="59">
        <v>8579598</v>
      </c>
      <c r="K4935" s="59" t="s">
        <v>5499</v>
      </c>
      <c r="L4935" s="61" t="s">
        <v>113</v>
      </c>
      <c r="M4935" s="61">
        <f>VLOOKUP(H4935,zdroj!C:F,4,0)</f>
        <v>0</v>
      </c>
      <c r="N4935" s="61" t="str">
        <f t="shared" ref="N4935:N4998" si="154">IF(M4935="A",IF(L4935="katA","katB",L4935),L4935)</f>
        <v>katB</v>
      </c>
      <c r="P4935" s="73" t="str">
        <f t="shared" ref="P4935:P4998" si="155">IF(O4935="A",1,"")</f>
        <v/>
      </c>
      <c r="Q4935" s="61" t="s">
        <v>30</v>
      </c>
    </row>
    <row r="4936" spans="8:17" x14ac:dyDescent="0.25">
      <c r="H4936" s="59">
        <v>100412</v>
      </c>
      <c r="I4936" s="59" t="s">
        <v>69</v>
      </c>
      <c r="J4936" s="59">
        <v>8579601</v>
      </c>
      <c r="K4936" s="59" t="s">
        <v>5500</v>
      </c>
      <c r="L4936" s="61" t="s">
        <v>113</v>
      </c>
      <c r="M4936" s="61">
        <f>VLOOKUP(H4936,zdroj!C:F,4,0)</f>
        <v>0</v>
      </c>
      <c r="N4936" s="61" t="str">
        <f t="shared" si="154"/>
        <v>katB</v>
      </c>
      <c r="P4936" s="73" t="str">
        <f t="shared" si="155"/>
        <v/>
      </c>
      <c r="Q4936" s="61" t="s">
        <v>30</v>
      </c>
    </row>
    <row r="4937" spans="8:17" x14ac:dyDescent="0.25">
      <c r="H4937" s="59">
        <v>100412</v>
      </c>
      <c r="I4937" s="59" t="s">
        <v>69</v>
      </c>
      <c r="J4937" s="59">
        <v>8579610</v>
      </c>
      <c r="K4937" s="59" t="s">
        <v>5501</v>
      </c>
      <c r="L4937" s="61" t="s">
        <v>113</v>
      </c>
      <c r="M4937" s="61">
        <f>VLOOKUP(H4937,zdroj!C:F,4,0)</f>
        <v>0</v>
      </c>
      <c r="N4937" s="61" t="str">
        <f t="shared" si="154"/>
        <v>katB</v>
      </c>
      <c r="P4937" s="73" t="str">
        <f t="shared" si="155"/>
        <v/>
      </c>
      <c r="Q4937" s="61" t="s">
        <v>30</v>
      </c>
    </row>
    <row r="4938" spans="8:17" x14ac:dyDescent="0.25">
      <c r="H4938" s="59">
        <v>100412</v>
      </c>
      <c r="I4938" s="59" t="s">
        <v>69</v>
      </c>
      <c r="J4938" s="59">
        <v>8579628</v>
      </c>
      <c r="K4938" s="59" t="s">
        <v>5502</v>
      </c>
      <c r="L4938" s="61" t="s">
        <v>113</v>
      </c>
      <c r="M4938" s="61">
        <f>VLOOKUP(H4938,zdroj!C:F,4,0)</f>
        <v>0</v>
      </c>
      <c r="N4938" s="61" t="str">
        <f t="shared" si="154"/>
        <v>katB</v>
      </c>
      <c r="P4938" s="73" t="str">
        <f t="shared" si="155"/>
        <v/>
      </c>
      <c r="Q4938" s="61" t="s">
        <v>30</v>
      </c>
    </row>
    <row r="4939" spans="8:17" x14ac:dyDescent="0.25">
      <c r="H4939" s="59">
        <v>100412</v>
      </c>
      <c r="I4939" s="59" t="s">
        <v>69</v>
      </c>
      <c r="J4939" s="59">
        <v>8579636</v>
      </c>
      <c r="K4939" s="59" t="s">
        <v>5503</v>
      </c>
      <c r="L4939" s="61" t="s">
        <v>113</v>
      </c>
      <c r="M4939" s="61">
        <f>VLOOKUP(H4939,zdroj!C:F,4,0)</f>
        <v>0</v>
      </c>
      <c r="N4939" s="61" t="str">
        <f t="shared" si="154"/>
        <v>katB</v>
      </c>
      <c r="P4939" s="73" t="str">
        <f t="shared" si="155"/>
        <v/>
      </c>
      <c r="Q4939" s="61" t="s">
        <v>30</v>
      </c>
    </row>
    <row r="4940" spans="8:17" x14ac:dyDescent="0.25">
      <c r="H4940" s="59">
        <v>100412</v>
      </c>
      <c r="I4940" s="59" t="s">
        <v>69</v>
      </c>
      <c r="J4940" s="59">
        <v>8579644</v>
      </c>
      <c r="K4940" s="59" t="s">
        <v>5504</v>
      </c>
      <c r="L4940" s="61" t="s">
        <v>113</v>
      </c>
      <c r="M4940" s="61">
        <f>VLOOKUP(H4940,zdroj!C:F,4,0)</f>
        <v>0</v>
      </c>
      <c r="N4940" s="61" t="str">
        <f t="shared" si="154"/>
        <v>katB</v>
      </c>
      <c r="P4940" s="73" t="str">
        <f t="shared" si="155"/>
        <v/>
      </c>
      <c r="Q4940" s="61" t="s">
        <v>30</v>
      </c>
    </row>
    <row r="4941" spans="8:17" x14ac:dyDescent="0.25">
      <c r="H4941" s="59">
        <v>100412</v>
      </c>
      <c r="I4941" s="59" t="s">
        <v>69</v>
      </c>
      <c r="J4941" s="59">
        <v>8579652</v>
      </c>
      <c r="K4941" s="59" t="s">
        <v>5505</v>
      </c>
      <c r="L4941" s="61" t="s">
        <v>113</v>
      </c>
      <c r="M4941" s="61">
        <f>VLOOKUP(H4941,zdroj!C:F,4,0)</f>
        <v>0</v>
      </c>
      <c r="N4941" s="61" t="str">
        <f t="shared" si="154"/>
        <v>katB</v>
      </c>
      <c r="P4941" s="73" t="str">
        <f t="shared" si="155"/>
        <v/>
      </c>
      <c r="Q4941" s="61" t="s">
        <v>30</v>
      </c>
    </row>
    <row r="4942" spans="8:17" x14ac:dyDescent="0.25">
      <c r="H4942" s="59">
        <v>100412</v>
      </c>
      <c r="I4942" s="59" t="s">
        <v>69</v>
      </c>
      <c r="J4942" s="59">
        <v>8579661</v>
      </c>
      <c r="K4942" s="59" t="s">
        <v>5506</v>
      </c>
      <c r="L4942" s="61" t="s">
        <v>113</v>
      </c>
      <c r="M4942" s="61">
        <f>VLOOKUP(H4942,zdroj!C:F,4,0)</f>
        <v>0</v>
      </c>
      <c r="N4942" s="61" t="str">
        <f t="shared" si="154"/>
        <v>katB</v>
      </c>
      <c r="P4942" s="73" t="str">
        <f t="shared" si="155"/>
        <v/>
      </c>
      <c r="Q4942" s="61" t="s">
        <v>30</v>
      </c>
    </row>
    <row r="4943" spans="8:17" x14ac:dyDescent="0.25">
      <c r="H4943" s="59">
        <v>100412</v>
      </c>
      <c r="I4943" s="59" t="s">
        <v>69</v>
      </c>
      <c r="J4943" s="59">
        <v>8579679</v>
      </c>
      <c r="K4943" s="59" t="s">
        <v>5507</v>
      </c>
      <c r="L4943" s="61" t="s">
        <v>81</v>
      </c>
      <c r="M4943" s="61">
        <f>VLOOKUP(H4943,zdroj!C:F,4,0)</f>
        <v>0</v>
      </c>
      <c r="N4943" s="61" t="str">
        <f t="shared" si="154"/>
        <v>-</v>
      </c>
      <c r="P4943" s="73" t="str">
        <f t="shared" si="155"/>
        <v/>
      </c>
      <c r="Q4943" s="61" t="s">
        <v>86</v>
      </c>
    </row>
    <row r="4944" spans="8:17" x14ac:dyDescent="0.25">
      <c r="H4944" s="59">
        <v>100412</v>
      </c>
      <c r="I4944" s="59" t="s">
        <v>69</v>
      </c>
      <c r="J4944" s="59">
        <v>8579776</v>
      </c>
      <c r="K4944" s="59" t="s">
        <v>5508</v>
      </c>
      <c r="L4944" s="61" t="s">
        <v>81</v>
      </c>
      <c r="M4944" s="61">
        <f>VLOOKUP(H4944,zdroj!C:F,4,0)</f>
        <v>0</v>
      </c>
      <c r="N4944" s="61" t="str">
        <f t="shared" si="154"/>
        <v>-</v>
      </c>
      <c r="P4944" s="73" t="str">
        <f t="shared" si="155"/>
        <v/>
      </c>
      <c r="Q4944" s="61" t="s">
        <v>86</v>
      </c>
    </row>
    <row r="4945" spans="8:17" x14ac:dyDescent="0.25">
      <c r="H4945" s="59">
        <v>100412</v>
      </c>
      <c r="I4945" s="59" t="s">
        <v>69</v>
      </c>
      <c r="J4945" s="59">
        <v>8579784</v>
      </c>
      <c r="K4945" s="59" t="s">
        <v>5509</v>
      </c>
      <c r="L4945" s="61" t="s">
        <v>81</v>
      </c>
      <c r="M4945" s="61">
        <f>VLOOKUP(H4945,zdroj!C:F,4,0)</f>
        <v>0</v>
      </c>
      <c r="N4945" s="61" t="str">
        <f t="shared" si="154"/>
        <v>-</v>
      </c>
      <c r="P4945" s="73" t="str">
        <f t="shared" si="155"/>
        <v/>
      </c>
      <c r="Q4945" s="61" t="s">
        <v>86</v>
      </c>
    </row>
    <row r="4946" spans="8:17" x14ac:dyDescent="0.25">
      <c r="H4946" s="59">
        <v>100412</v>
      </c>
      <c r="I4946" s="59" t="s">
        <v>69</v>
      </c>
      <c r="J4946" s="59">
        <v>8579806</v>
      </c>
      <c r="K4946" s="59" t="s">
        <v>5510</v>
      </c>
      <c r="L4946" s="61" t="s">
        <v>81</v>
      </c>
      <c r="M4946" s="61">
        <f>VLOOKUP(H4946,zdroj!C:F,4,0)</f>
        <v>0</v>
      </c>
      <c r="N4946" s="61" t="str">
        <f t="shared" si="154"/>
        <v>-</v>
      </c>
      <c r="P4946" s="73" t="str">
        <f t="shared" si="155"/>
        <v/>
      </c>
      <c r="Q4946" s="61" t="s">
        <v>86</v>
      </c>
    </row>
    <row r="4947" spans="8:17" x14ac:dyDescent="0.25">
      <c r="H4947" s="59">
        <v>100412</v>
      </c>
      <c r="I4947" s="59" t="s">
        <v>69</v>
      </c>
      <c r="J4947" s="59">
        <v>8579814</v>
      </c>
      <c r="K4947" s="59" t="s">
        <v>5511</v>
      </c>
      <c r="L4947" s="61" t="s">
        <v>81</v>
      </c>
      <c r="M4947" s="61">
        <f>VLOOKUP(H4947,zdroj!C:F,4,0)</f>
        <v>0</v>
      </c>
      <c r="N4947" s="61" t="str">
        <f t="shared" si="154"/>
        <v>-</v>
      </c>
      <c r="P4947" s="73" t="str">
        <f t="shared" si="155"/>
        <v/>
      </c>
      <c r="Q4947" s="61" t="s">
        <v>86</v>
      </c>
    </row>
    <row r="4948" spans="8:17" x14ac:dyDescent="0.25">
      <c r="H4948" s="59">
        <v>100412</v>
      </c>
      <c r="I4948" s="59" t="s">
        <v>69</v>
      </c>
      <c r="J4948" s="59">
        <v>8579822</v>
      </c>
      <c r="K4948" s="59" t="s">
        <v>5512</v>
      </c>
      <c r="L4948" s="61" t="s">
        <v>81</v>
      </c>
      <c r="M4948" s="61">
        <f>VLOOKUP(H4948,zdroj!C:F,4,0)</f>
        <v>0</v>
      </c>
      <c r="N4948" s="61" t="str">
        <f t="shared" si="154"/>
        <v>-</v>
      </c>
      <c r="P4948" s="73" t="str">
        <f t="shared" si="155"/>
        <v/>
      </c>
      <c r="Q4948" s="61" t="s">
        <v>86</v>
      </c>
    </row>
    <row r="4949" spans="8:17" x14ac:dyDescent="0.25">
      <c r="H4949" s="59">
        <v>100412</v>
      </c>
      <c r="I4949" s="59" t="s">
        <v>69</v>
      </c>
      <c r="J4949" s="59">
        <v>8579831</v>
      </c>
      <c r="K4949" s="59" t="s">
        <v>5513</v>
      </c>
      <c r="L4949" s="61" t="s">
        <v>81</v>
      </c>
      <c r="M4949" s="61">
        <f>VLOOKUP(H4949,zdroj!C:F,4,0)</f>
        <v>0</v>
      </c>
      <c r="N4949" s="61" t="str">
        <f t="shared" si="154"/>
        <v>-</v>
      </c>
      <c r="P4949" s="73" t="str">
        <f t="shared" si="155"/>
        <v/>
      </c>
      <c r="Q4949" s="61" t="s">
        <v>86</v>
      </c>
    </row>
    <row r="4950" spans="8:17" x14ac:dyDescent="0.25">
      <c r="H4950" s="59">
        <v>100412</v>
      </c>
      <c r="I4950" s="59" t="s">
        <v>69</v>
      </c>
      <c r="J4950" s="59">
        <v>8579849</v>
      </c>
      <c r="K4950" s="59" t="s">
        <v>5514</v>
      </c>
      <c r="L4950" s="61" t="s">
        <v>81</v>
      </c>
      <c r="M4950" s="61">
        <f>VLOOKUP(H4950,zdroj!C:F,4,0)</f>
        <v>0</v>
      </c>
      <c r="N4950" s="61" t="str">
        <f t="shared" si="154"/>
        <v>-</v>
      </c>
      <c r="P4950" s="73" t="str">
        <f t="shared" si="155"/>
        <v/>
      </c>
      <c r="Q4950" s="61" t="s">
        <v>86</v>
      </c>
    </row>
    <row r="4951" spans="8:17" x14ac:dyDescent="0.25">
      <c r="H4951" s="59">
        <v>100412</v>
      </c>
      <c r="I4951" s="59" t="s">
        <v>69</v>
      </c>
      <c r="J4951" s="59">
        <v>25380796</v>
      </c>
      <c r="K4951" s="59" t="s">
        <v>5515</v>
      </c>
      <c r="L4951" s="61" t="s">
        <v>113</v>
      </c>
      <c r="M4951" s="61">
        <f>VLOOKUP(H4951,zdroj!C:F,4,0)</f>
        <v>0</v>
      </c>
      <c r="N4951" s="61" t="str">
        <f t="shared" si="154"/>
        <v>katB</v>
      </c>
      <c r="P4951" s="73" t="str">
        <f t="shared" si="155"/>
        <v/>
      </c>
      <c r="Q4951" s="61" t="s">
        <v>30</v>
      </c>
    </row>
    <row r="4952" spans="8:17" x14ac:dyDescent="0.25">
      <c r="H4952" s="59">
        <v>100412</v>
      </c>
      <c r="I4952" s="59" t="s">
        <v>69</v>
      </c>
      <c r="J4952" s="59">
        <v>25909509</v>
      </c>
      <c r="K4952" s="59" t="s">
        <v>5516</v>
      </c>
      <c r="L4952" s="61" t="s">
        <v>113</v>
      </c>
      <c r="M4952" s="61">
        <f>VLOOKUP(H4952,zdroj!C:F,4,0)</f>
        <v>0</v>
      </c>
      <c r="N4952" s="61" t="str">
        <f t="shared" si="154"/>
        <v>katB</v>
      </c>
      <c r="P4952" s="73" t="str">
        <f t="shared" si="155"/>
        <v/>
      </c>
      <c r="Q4952" s="61" t="s">
        <v>30</v>
      </c>
    </row>
    <row r="4953" spans="8:17" x14ac:dyDescent="0.25">
      <c r="H4953" s="59">
        <v>100412</v>
      </c>
      <c r="I4953" s="59" t="s">
        <v>69</v>
      </c>
      <c r="J4953" s="59">
        <v>28175654</v>
      </c>
      <c r="K4953" s="59" t="s">
        <v>5517</v>
      </c>
      <c r="L4953" s="61" t="s">
        <v>113</v>
      </c>
      <c r="M4953" s="61">
        <f>VLOOKUP(H4953,zdroj!C:F,4,0)</f>
        <v>0</v>
      </c>
      <c r="N4953" s="61" t="str">
        <f t="shared" si="154"/>
        <v>katB</v>
      </c>
      <c r="P4953" s="73" t="str">
        <f t="shared" si="155"/>
        <v/>
      </c>
      <c r="Q4953" s="61" t="s">
        <v>30</v>
      </c>
    </row>
    <row r="4954" spans="8:17" x14ac:dyDescent="0.25">
      <c r="H4954" s="59">
        <v>100412</v>
      </c>
      <c r="I4954" s="59" t="s">
        <v>69</v>
      </c>
      <c r="J4954" s="59">
        <v>77687710</v>
      </c>
      <c r="K4954" s="59" t="s">
        <v>5518</v>
      </c>
      <c r="L4954" s="61" t="s">
        <v>113</v>
      </c>
      <c r="M4954" s="61">
        <f>VLOOKUP(H4954,zdroj!C:F,4,0)</f>
        <v>0</v>
      </c>
      <c r="N4954" s="61" t="str">
        <f t="shared" si="154"/>
        <v>katB</v>
      </c>
      <c r="P4954" s="73" t="str">
        <f t="shared" si="155"/>
        <v/>
      </c>
      <c r="Q4954" s="61" t="s">
        <v>30</v>
      </c>
    </row>
    <row r="4955" spans="8:17" x14ac:dyDescent="0.25">
      <c r="H4955" s="59">
        <v>100412</v>
      </c>
      <c r="I4955" s="59" t="s">
        <v>69</v>
      </c>
      <c r="J4955" s="59">
        <v>79914977</v>
      </c>
      <c r="K4955" s="59" t="s">
        <v>5519</v>
      </c>
      <c r="L4955" s="61" t="s">
        <v>113</v>
      </c>
      <c r="M4955" s="61">
        <f>VLOOKUP(H4955,zdroj!C:F,4,0)</f>
        <v>0</v>
      </c>
      <c r="N4955" s="61" t="str">
        <f t="shared" si="154"/>
        <v>katB</v>
      </c>
      <c r="P4955" s="73" t="str">
        <f t="shared" si="155"/>
        <v/>
      </c>
      <c r="Q4955" s="61" t="s">
        <v>30</v>
      </c>
    </row>
    <row r="4956" spans="8:17" x14ac:dyDescent="0.25">
      <c r="H4956" s="59">
        <v>124958</v>
      </c>
      <c r="I4956" s="59" t="s">
        <v>69</v>
      </c>
      <c r="J4956" s="59">
        <v>8587175</v>
      </c>
      <c r="K4956" s="59" t="s">
        <v>5520</v>
      </c>
      <c r="L4956" s="61" t="s">
        <v>113</v>
      </c>
      <c r="M4956" s="61">
        <f>VLOOKUP(H4956,zdroj!C:F,4,0)</f>
        <v>0</v>
      </c>
      <c r="N4956" s="61" t="str">
        <f t="shared" si="154"/>
        <v>katB</v>
      </c>
      <c r="P4956" s="73" t="str">
        <f t="shared" si="155"/>
        <v/>
      </c>
      <c r="Q4956" s="61" t="s">
        <v>30</v>
      </c>
    </row>
    <row r="4957" spans="8:17" x14ac:dyDescent="0.25">
      <c r="H4957" s="59">
        <v>124958</v>
      </c>
      <c r="I4957" s="59" t="s">
        <v>69</v>
      </c>
      <c r="J4957" s="59">
        <v>8587183</v>
      </c>
      <c r="K4957" s="59" t="s">
        <v>5521</v>
      </c>
      <c r="L4957" s="61" t="s">
        <v>113</v>
      </c>
      <c r="M4957" s="61">
        <f>VLOOKUP(H4957,zdroj!C:F,4,0)</f>
        <v>0</v>
      </c>
      <c r="N4957" s="61" t="str">
        <f t="shared" si="154"/>
        <v>katB</v>
      </c>
      <c r="P4957" s="73" t="str">
        <f t="shared" si="155"/>
        <v/>
      </c>
      <c r="Q4957" s="61" t="s">
        <v>30</v>
      </c>
    </row>
    <row r="4958" spans="8:17" x14ac:dyDescent="0.25">
      <c r="H4958" s="59">
        <v>124958</v>
      </c>
      <c r="I4958" s="59" t="s">
        <v>69</v>
      </c>
      <c r="J4958" s="59">
        <v>8587191</v>
      </c>
      <c r="K4958" s="59" t="s">
        <v>5522</v>
      </c>
      <c r="L4958" s="61" t="s">
        <v>113</v>
      </c>
      <c r="M4958" s="61">
        <f>VLOOKUP(H4958,zdroj!C:F,4,0)</f>
        <v>0</v>
      </c>
      <c r="N4958" s="61" t="str">
        <f t="shared" si="154"/>
        <v>katB</v>
      </c>
      <c r="P4958" s="73" t="str">
        <f t="shared" si="155"/>
        <v/>
      </c>
      <c r="Q4958" s="61" t="s">
        <v>30</v>
      </c>
    </row>
    <row r="4959" spans="8:17" x14ac:dyDescent="0.25">
      <c r="H4959" s="59">
        <v>124958</v>
      </c>
      <c r="I4959" s="59" t="s">
        <v>69</v>
      </c>
      <c r="J4959" s="59">
        <v>8587205</v>
      </c>
      <c r="K4959" s="59" t="s">
        <v>5523</v>
      </c>
      <c r="L4959" s="61" t="s">
        <v>113</v>
      </c>
      <c r="M4959" s="61">
        <f>VLOOKUP(H4959,zdroj!C:F,4,0)</f>
        <v>0</v>
      </c>
      <c r="N4959" s="61" t="str">
        <f t="shared" si="154"/>
        <v>katB</v>
      </c>
      <c r="P4959" s="73" t="str">
        <f t="shared" si="155"/>
        <v/>
      </c>
      <c r="Q4959" s="61" t="s">
        <v>30</v>
      </c>
    </row>
    <row r="4960" spans="8:17" x14ac:dyDescent="0.25">
      <c r="H4960" s="59">
        <v>124958</v>
      </c>
      <c r="I4960" s="59" t="s">
        <v>69</v>
      </c>
      <c r="J4960" s="59">
        <v>8587213</v>
      </c>
      <c r="K4960" s="59" t="s">
        <v>5524</v>
      </c>
      <c r="L4960" s="61" t="s">
        <v>113</v>
      </c>
      <c r="M4960" s="61">
        <f>VLOOKUP(H4960,zdroj!C:F,4,0)</f>
        <v>0</v>
      </c>
      <c r="N4960" s="61" t="str">
        <f t="shared" si="154"/>
        <v>katB</v>
      </c>
      <c r="P4960" s="73" t="str">
        <f t="shared" si="155"/>
        <v/>
      </c>
      <c r="Q4960" s="61" t="s">
        <v>30</v>
      </c>
    </row>
    <row r="4961" spans="8:17" x14ac:dyDescent="0.25">
      <c r="H4961" s="59">
        <v>124958</v>
      </c>
      <c r="I4961" s="59" t="s">
        <v>69</v>
      </c>
      <c r="J4961" s="59">
        <v>8587221</v>
      </c>
      <c r="K4961" s="59" t="s">
        <v>5525</v>
      </c>
      <c r="L4961" s="61" t="s">
        <v>113</v>
      </c>
      <c r="M4961" s="61">
        <f>VLOOKUP(H4961,zdroj!C:F,4,0)</f>
        <v>0</v>
      </c>
      <c r="N4961" s="61" t="str">
        <f t="shared" si="154"/>
        <v>katB</v>
      </c>
      <c r="P4961" s="73" t="str">
        <f t="shared" si="155"/>
        <v/>
      </c>
      <c r="Q4961" s="61" t="s">
        <v>30</v>
      </c>
    </row>
    <row r="4962" spans="8:17" x14ac:dyDescent="0.25">
      <c r="H4962" s="59">
        <v>124958</v>
      </c>
      <c r="I4962" s="59" t="s">
        <v>69</v>
      </c>
      <c r="J4962" s="59">
        <v>8587248</v>
      </c>
      <c r="K4962" s="59" t="s">
        <v>5526</v>
      </c>
      <c r="L4962" s="61" t="s">
        <v>113</v>
      </c>
      <c r="M4962" s="61">
        <f>VLOOKUP(H4962,zdroj!C:F,4,0)</f>
        <v>0</v>
      </c>
      <c r="N4962" s="61" t="str">
        <f t="shared" si="154"/>
        <v>katB</v>
      </c>
      <c r="P4962" s="73" t="str">
        <f t="shared" si="155"/>
        <v/>
      </c>
      <c r="Q4962" s="61" t="s">
        <v>30</v>
      </c>
    </row>
    <row r="4963" spans="8:17" x14ac:dyDescent="0.25">
      <c r="H4963" s="59">
        <v>124958</v>
      </c>
      <c r="I4963" s="59" t="s">
        <v>69</v>
      </c>
      <c r="J4963" s="59">
        <v>8587256</v>
      </c>
      <c r="K4963" s="59" t="s">
        <v>5527</v>
      </c>
      <c r="L4963" s="61" t="s">
        <v>113</v>
      </c>
      <c r="M4963" s="61">
        <f>VLOOKUP(H4963,zdroj!C:F,4,0)</f>
        <v>0</v>
      </c>
      <c r="N4963" s="61" t="str">
        <f t="shared" si="154"/>
        <v>katB</v>
      </c>
      <c r="P4963" s="73" t="str">
        <f t="shared" si="155"/>
        <v/>
      </c>
      <c r="Q4963" s="61" t="s">
        <v>30</v>
      </c>
    </row>
    <row r="4964" spans="8:17" x14ac:dyDescent="0.25">
      <c r="H4964" s="59">
        <v>124958</v>
      </c>
      <c r="I4964" s="59" t="s">
        <v>69</v>
      </c>
      <c r="J4964" s="59">
        <v>8587264</v>
      </c>
      <c r="K4964" s="59" t="s">
        <v>5528</v>
      </c>
      <c r="L4964" s="61" t="s">
        <v>113</v>
      </c>
      <c r="M4964" s="61">
        <f>VLOOKUP(H4964,zdroj!C:F,4,0)</f>
        <v>0</v>
      </c>
      <c r="N4964" s="61" t="str">
        <f t="shared" si="154"/>
        <v>katB</v>
      </c>
      <c r="P4964" s="73" t="str">
        <f t="shared" si="155"/>
        <v/>
      </c>
      <c r="Q4964" s="61" t="s">
        <v>30</v>
      </c>
    </row>
    <row r="4965" spans="8:17" x14ac:dyDescent="0.25">
      <c r="H4965" s="59">
        <v>124958</v>
      </c>
      <c r="I4965" s="59" t="s">
        <v>69</v>
      </c>
      <c r="J4965" s="59">
        <v>8587281</v>
      </c>
      <c r="K4965" s="59" t="s">
        <v>5529</v>
      </c>
      <c r="L4965" s="61" t="s">
        <v>113</v>
      </c>
      <c r="M4965" s="61">
        <f>VLOOKUP(H4965,zdroj!C:F,4,0)</f>
        <v>0</v>
      </c>
      <c r="N4965" s="61" t="str">
        <f t="shared" si="154"/>
        <v>katB</v>
      </c>
      <c r="P4965" s="73" t="str">
        <f t="shared" si="155"/>
        <v/>
      </c>
      <c r="Q4965" s="61" t="s">
        <v>30</v>
      </c>
    </row>
    <row r="4966" spans="8:17" x14ac:dyDescent="0.25">
      <c r="H4966" s="59">
        <v>124958</v>
      </c>
      <c r="I4966" s="59" t="s">
        <v>69</v>
      </c>
      <c r="J4966" s="59">
        <v>8587299</v>
      </c>
      <c r="K4966" s="59" t="s">
        <v>5530</v>
      </c>
      <c r="L4966" s="61" t="s">
        <v>113</v>
      </c>
      <c r="M4966" s="61">
        <f>VLOOKUP(H4966,zdroj!C:F,4,0)</f>
        <v>0</v>
      </c>
      <c r="N4966" s="61" t="str">
        <f t="shared" si="154"/>
        <v>katB</v>
      </c>
      <c r="P4966" s="73" t="str">
        <f t="shared" si="155"/>
        <v/>
      </c>
      <c r="Q4966" s="61" t="s">
        <v>31</v>
      </c>
    </row>
    <row r="4967" spans="8:17" x14ac:dyDescent="0.25">
      <c r="H4967" s="59">
        <v>124958</v>
      </c>
      <c r="I4967" s="59" t="s">
        <v>69</v>
      </c>
      <c r="J4967" s="59">
        <v>8587302</v>
      </c>
      <c r="K4967" s="59" t="s">
        <v>5531</v>
      </c>
      <c r="L4967" s="61" t="s">
        <v>113</v>
      </c>
      <c r="M4967" s="61">
        <f>VLOOKUP(H4967,zdroj!C:F,4,0)</f>
        <v>0</v>
      </c>
      <c r="N4967" s="61" t="str">
        <f t="shared" si="154"/>
        <v>katB</v>
      </c>
      <c r="P4967" s="73" t="str">
        <f t="shared" si="155"/>
        <v/>
      </c>
      <c r="Q4967" s="61" t="s">
        <v>30</v>
      </c>
    </row>
    <row r="4968" spans="8:17" x14ac:dyDescent="0.25">
      <c r="H4968" s="59">
        <v>124958</v>
      </c>
      <c r="I4968" s="59" t="s">
        <v>69</v>
      </c>
      <c r="J4968" s="59">
        <v>8587311</v>
      </c>
      <c r="K4968" s="59" t="s">
        <v>5532</v>
      </c>
      <c r="L4968" s="61" t="s">
        <v>113</v>
      </c>
      <c r="M4968" s="61">
        <f>VLOOKUP(H4968,zdroj!C:F,4,0)</f>
        <v>0</v>
      </c>
      <c r="N4968" s="61" t="str">
        <f t="shared" si="154"/>
        <v>katB</v>
      </c>
      <c r="P4968" s="73" t="str">
        <f t="shared" si="155"/>
        <v/>
      </c>
      <c r="Q4968" s="61" t="s">
        <v>30</v>
      </c>
    </row>
    <row r="4969" spans="8:17" x14ac:dyDescent="0.25">
      <c r="H4969" s="59">
        <v>124958</v>
      </c>
      <c r="I4969" s="59" t="s">
        <v>69</v>
      </c>
      <c r="J4969" s="59">
        <v>8587329</v>
      </c>
      <c r="K4969" s="59" t="s">
        <v>5533</v>
      </c>
      <c r="L4969" s="61" t="s">
        <v>113</v>
      </c>
      <c r="M4969" s="61">
        <f>VLOOKUP(H4969,zdroj!C:F,4,0)</f>
        <v>0</v>
      </c>
      <c r="N4969" s="61" t="str">
        <f t="shared" si="154"/>
        <v>katB</v>
      </c>
      <c r="P4969" s="73" t="str">
        <f t="shared" si="155"/>
        <v/>
      </c>
      <c r="Q4969" s="61" t="s">
        <v>30</v>
      </c>
    </row>
    <row r="4970" spans="8:17" x14ac:dyDescent="0.25">
      <c r="H4970" s="59">
        <v>124958</v>
      </c>
      <c r="I4970" s="59" t="s">
        <v>69</v>
      </c>
      <c r="J4970" s="59">
        <v>8587337</v>
      </c>
      <c r="K4970" s="59" t="s">
        <v>5534</v>
      </c>
      <c r="L4970" s="61" t="s">
        <v>113</v>
      </c>
      <c r="M4970" s="61">
        <f>VLOOKUP(H4970,zdroj!C:F,4,0)</f>
        <v>0</v>
      </c>
      <c r="N4970" s="61" t="str">
        <f t="shared" si="154"/>
        <v>katB</v>
      </c>
      <c r="P4970" s="73" t="str">
        <f t="shared" si="155"/>
        <v/>
      </c>
      <c r="Q4970" s="61" t="s">
        <v>30</v>
      </c>
    </row>
    <row r="4971" spans="8:17" x14ac:dyDescent="0.25">
      <c r="H4971" s="59">
        <v>124958</v>
      </c>
      <c r="I4971" s="59" t="s">
        <v>69</v>
      </c>
      <c r="J4971" s="59">
        <v>8587345</v>
      </c>
      <c r="K4971" s="59" t="s">
        <v>5535</v>
      </c>
      <c r="L4971" s="61" t="s">
        <v>113</v>
      </c>
      <c r="M4971" s="61">
        <f>VLOOKUP(H4971,zdroj!C:F,4,0)</f>
        <v>0</v>
      </c>
      <c r="N4971" s="61" t="str">
        <f t="shared" si="154"/>
        <v>katB</v>
      </c>
      <c r="P4971" s="73" t="str">
        <f t="shared" si="155"/>
        <v/>
      </c>
      <c r="Q4971" s="61" t="s">
        <v>30</v>
      </c>
    </row>
    <row r="4972" spans="8:17" x14ac:dyDescent="0.25">
      <c r="H4972" s="59">
        <v>124958</v>
      </c>
      <c r="I4972" s="59" t="s">
        <v>69</v>
      </c>
      <c r="J4972" s="59">
        <v>8587353</v>
      </c>
      <c r="K4972" s="59" t="s">
        <v>5536</v>
      </c>
      <c r="L4972" s="61" t="s">
        <v>113</v>
      </c>
      <c r="M4972" s="61">
        <f>VLOOKUP(H4972,zdroj!C:F,4,0)</f>
        <v>0</v>
      </c>
      <c r="N4972" s="61" t="str">
        <f t="shared" si="154"/>
        <v>katB</v>
      </c>
      <c r="P4972" s="73" t="str">
        <f t="shared" si="155"/>
        <v/>
      </c>
      <c r="Q4972" s="61" t="s">
        <v>30</v>
      </c>
    </row>
    <row r="4973" spans="8:17" x14ac:dyDescent="0.25">
      <c r="H4973" s="59">
        <v>124958</v>
      </c>
      <c r="I4973" s="59" t="s">
        <v>69</v>
      </c>
      <c r="J4973" s="59">
        <v>8587361</v>
      </c>
      <c r="K4973" s="59" t="s">
        <v>5537</v>
      </c>
      <c r="L4973" s="61" t="s">
        <v>113</v>
      </c>
      <c r="M4973" s="61">
        <f>VLOOKUP(H4973,zdroj!C:F,4,0)</f>
        <v>0</v>
      </c>
      <c r="N4973" s="61" t="str">
        <f t="shared" si="154"/>
        <v>katB</v>
      </c>
      <c r="P4973" s="73" t="str">
        <f t="shared" si="155"/>
        <v/>
      </c>
      <c r="Q4973" s="61" t="s">
        <v>30</v>
      </c>
    </row>
    <row r="4974" spans="8:17" x14ac:dyDescent="0.25">
      <c r="H4974" s="59">
        <v>124958</v>
      </c>
      <c r="I4974" s="59" t="s">
        <v>69</v>
      </c>
      <c r="J4974" s="59">
        <v>8587370</v>
      </c>
      <c r="K4974" s="59" t="s">
        <v>5538</v>
      </c>
      <c r="L4974" s="61" t="s">
        <v>113</v>
      </c>
      <c r="M4974" s="61">
        <f>VLOOKUP(H4974,zdroj!C:F,4,0)</f>
        <v>0</v>
      </c>
      <c r="N4974" s="61" t="str">
        <f t="shared" si="154"/>
        <v>katB</v>
      </c>
      <c r="P4974" s="73" t="str">
        <f t="shared" si="155"/>
        <v/>
      </c>
      <c r="Q4974" s="61" t="s">
        <v>30</v>
      </c>
    </row>
    <row r="4975" spans="8:17" x14ac:dyDescent="0.25">
      <c r="H4975" s="59">
        <v>124958</v>
      </c>
      <c r="I4975" s="59" t="s">
        <v>69</v>
      </c>
      <c r="J4975" s="59">
        <v>8587388</v>
      </c>
      <c r="K4975" s="59" t="s">
        <v>5539</v>
      </c>
      <c r="L4975" s="61" t="s">
        <v>113</v>
      </c>
      <c r="M4975" s="61">
        <f>VLOOKUP(H4975,zdroj!C:F,4,0)</f>
        <v>0</v>
      </c>
      <c r="N4975" s="61" t="str">
        <f t="shared" si="154"/>
        <v>katB</v>
      </c>
      <c r="P4975" s="73" t="str">
        <f t="shared" si="155"/>
        <v/>
      </c>
      <c r="Q4975" s="61" t="s">
        <v>30</v>
      </c>
    </row>
    <row r="4976" spans="8:17" x14ac:dyDescent="0.25">
      <c r="H4976" s="59">
        <v>124958</v>
      </c>
      <c r="I4976" s="59" t="s">
        <v>69</v>
      </c>
      <c r="J4976" s="59">
        <v>8587396</v>
      </c>
      <c r="K4976" s="59" t="s">
        <v>5540</v>
      </c>
      <c r="L4976" s="61" t="s">
        <v>113</v>
      </c>
      <c r="M4976" s="61">
        <f>VLOOKUP(H4976,zdroj!C:F,4,0)</f>
        <v>0</v>
      </c>
      <c r="N4976" s="61" t="str">
        <f t="shared" si="154"/>
        <v>katB</v>
      </c>
      <c r="P4976" s="73" t="str">
        <f t="shared" si="155"/>
        <v/>
      </c>
      <c r="Q4976" s="61" t="s">
        <v>30</v>
      </c>
    </row>
    <row r="4977" spans="8:17" x14ac:dyDescent="0.25">
      <c r="H4977" s="59">
        <v>124958</v>
      </c>
      <c r="I4977" s="59" t="s">
        <v>69</v>
      </c>
      <c r="J4977" s="59">
        <v>8587400</v>
      </c>
      <c r="K4977" s="59" t="s">
        <v>5541</v>
      </c>
      <c r="L4977" s="61" t="s">
        <v>113</v>
      </c>
      <c r="M4977" s="61">
        <f>VLOOKUP(H4977,zdroj!C:F,4,0)</f>
        <v>0</v>
      </c>
      <c r="N4977" s="61" t="str">
        <f t="shared" si="154"/>
        <v>katB</v>
      </c>
      <c r="P4977" s="73" t="str">
        <f t="shared" si="155"/>
        <v/>
      </c>
      <c r="Q4977" s="61" t="s">
        <v>30</v>
      </c>
    </row>
    <row r="4978" spans="8:17" x14ac:dyDescent="0.25">
      <c r="H4978" s="59">
        <v>124958</v>
      </c>
      <c r="I4978" s="59" t="s">
        <v>69</v>
      </c>
      <c r="J4978" s="59">
        <v>8587418</v>
      </c>
      <c r="K4978" s="59" t="s">
        <v>5542</v>
      </c>
      <c r="L4978" s="61" t="s">
        <v>113</v>
      </c>
      <c r="M4978" s="61">
        <f>VLOOKUP(H4978,zdroj!C:F,4,0)</f>
        <v>0</v>
      </c>
      <c r="N4978" s="61" t="str">
        <f t="shared" si="154"/>
        <v>katB</v>
      </c>
      <c r="P4978" s="73" t="str">
        <f t="shared" si="155"/>
        <v/>
      </c>
      <c r="Q4978" s="61" t="s">
        <v>30</v>
      </c>
    </row>
    <row r="4979" spans="8:17" x14ac:dyDescent="0.25">
      <c r="H4979" s="59">
        <v>124958</v>
      </c>
      <c r="I4979" s="59" t="s">
        <v>69</v>
      </c>
      <c r="J4979" s="59">
        <v>8587426</v>
      </c>
      <c r="K4979" s="59" t="s">
        <v>5543</v>
      </c>
      <c r="L4979" s="61" t="s">
        <v>113</v>
      </c>
      <c r="M4979" s="61">
        <f>VLOOKUP(H4979,zdroj!C:F,4,0)</f>
        <v>0</v>
      </c>
      <c r="N4979" s="61" t="str">
        <f t="shared" si="154"/>
        <v>katB</v>
      </c>
      <c r="P4979" s="73" t="str">
        <f t="shared" si="155"/>
        <v/>
      </c>
      <c r="Q4979" s="61" t="s">
        <v>30</v>
      </c>
    </row>
    <row r="4980" spans="8:17" x14ac:dyDescent="0.25">
      <c r="H4980" s="59">
        <v>124958</v>
      </c>
      <c r="I4980" s="59" t="s">
        <v>69</v>
      </c>
      <c r="J4980" s="59">
        <v>8587434</v>
      </c>
      <c r="K4980" s="59" t="s">
        <v>5544</v>
      </c>
      <c r="L4980" s="61" t="s">
        <v>113</v>
      </c>
      <c r="M4980" s="61">
        <f>VLOOKUP(H4980,zdroj!C:F,4,0)</f>
        <v>0</v>
      </c>
      <c r="N4980" s="61" t="str">
        <f t="shared" si="154"/>
        <v>katB</v>
      </c>
      <c r="P4980" s="73" t="str">
        <f t="shared" si="155"/>
        <v/>
      </c>
      <c r="Q4980" s="61" t="s">
        <v>30</v>
      </c>
    </row>
    <row r="4981" spans="8:17" x14ac:dyDescent="0.25">
      <c r="H4981" s="59">
        <v>124958</v>
      </c>
      <c r="I4981" s="59" t="s">
        <v>69</v>
      </c>
      <c r="J4981" s="59">
        <v>8587442</v>
      </c>
      <c r="K4981" s="59" t="s">
        <v>5545</v>
      </c>
      <c r="L4981" s="61" t="s">
        <v>113</v>
      </c>
      <c r="M4981" s="61">
        <f>VLOOKUP(H4981,zdroj!C:F,4,0)</f>
        <v>0</v>
      </c>
      <c r="N4981" s="61" t="str">
        <f t="shared" si="154"/>
        <v>katB</v>
      </c>
      <c r="P4981" s="73" t="str">
        <f t="shared" si="155"/>
        <v/>
      </c>
      <c r="Q4981" s="61" t="s">
        <v>30</v>
      </c>
    </row>
    <row r="4982" spans="8:17" x14ac:dyDescent="0.25">
      <c r="H4982" s="59">
        <v>124958</v>
      </c>
      <c r="I4982" s="59" t="s">
        <v>69</v>
      </c>
      <c r="J4982" s="59">
        <v>8587451</v>
      </c>
      <c r="K4982" s="59" t="s">
        <v>5546</v>
      </c>
      <c r="L4982" s="61" t="s">
        <v>113</v>
      </c>
      <c r="M4982" s="61">
        <f>VLOOKUP(H4982,zdroj!C:F,4,0)</f>
        <v>0</v>
      </c>
      <c r="N4982" s="61" t="str">
        <f t="shared" si="154"/>
        <v>katB</v>
      </c>
      <c r="P4982" s="73" t="str">
        <f t="shared" si="155"/>
        <v/>
      </c>
      <c r="Q4982" s="61" t="s">
        <v>30</v>
      </c>
    </row>
    <row r="4983" spans="8:17" x14ac:dyDescent="0.25">
      <c r="H4983" s="59">
        <v>124958</v>
      </c>
      <c r="I4983" s="59" t="s">
        <v>69</v>
      </c>
      <c r="J4983" s="59">
        <v>8587469</v>
      </c>
      <c r="K4983" s="59" t="s">
        <v>5547</v>
      </c>
      <c r="L4983" s="61" t="s">
        <v>113</v>
      </c>
      <c r="M4983" s="61">
        <f>VLOOKUP(H4983,zdroj!C:F,4,0)</f>
        <v>0</v>
      </c>
      <c r="N4983" s="61" t="str">
        <f t="shared" si="154"/>
        <v>katB</v>
      </c>
      <c r="P4983" s="73" t="str">
        <f t="shared" si="155"/>
        <v/>
      </c>
      <c r="Q4983" s="61" t="s">
        <v>30</v>
      </c>
    </row>
    <row r="4984" spans="8:17" x14ac:dyDescent="0.25">
      <c r="H4984" s="59">
        <v>124958</v>
      </c>
      <c r="I4984" s="59" t="s">
        <v>69</v>
      </c>
      <c r="J4984" s="59">
        <v>8587477</v>
      </c>
      <c r="K4984" s="59" t="s">
        <v>5548</v>
      </c>
      <c r="L4984" s="61" t="s">
        <v>113</v>
      </c>
      <c r="M4984" s="61">
        <f>VLOOKUP(H4984,zdroj!C:F,4,0)</f>
        <v>0</v>
      </c>
      <c r="N4984" s="61" t="str">
        <f t="shared" si="154"/>
        <v>katB</v>
      </c>
      <c r="P4984" s="73" t="str">
        <f t="shared" si="155"/>
        <v/>
      </c>
      <c r="Q4984" s="61" t="s">
        <v>30</v>
      </c>
    </row>
    <row r="4985" spans="8:17" x14ac:dyDescent="0.25">
      <c r="H4985" s="59">
        <v>124958</v>
      </c>
      <c r="I4985" s="59" t="s">
        <v>69</v>
      </c>
      <c r="J4985" s="59">
        <v>8587485</v>
      </c>
      <c r="K4985" s="59" t="s">
        <v>5549</v>
      </c>
      <c r="L4985" s="61" t="s">
        <v>113</v>
      </c>
      <c r="M4985" s="61">
        <f>VLOOKUP(H4985,zdroj!C:F,4,0)</f>
        <v>0</v>
      </c>
      <c r="N4985" s="61" t="str">
        <f t="shared" si="154"/>
        <v>katB</v>
      </c>
      <c r="P4985" s="73" t="str">
        <f t="shared" si="155"/>
        <v/>
      </c>
      <c r="Q4985" s="61" t="s">
        <v>30</v>
      </c>
    </row>
    <row r="4986" spans="8:17" x14ac:dyDescent="0.25">
      <c r="H4986" s="59">
        <v>124958</v>
      </c>
      <c r="I4986" s="59" t="s">
        <v>69</v>
      </c>
      <c r="J4986" s="59">
        <v>8587493</v>
      </c>
      <c r="K4986" s="59" t="s">
        <v>5550</v>
      </c>
      <c r="L4986" s="61" t="s">
        <v>113</v>
      </c>
      <c r="M4986" s="61">
        <f>VLOOKUP(H4986,zdroj!C:F,4,0)</f>
        <v>0</v>
      </c>
      <c r="N4986" s="61" t="str">
        <f t="shared" si="154"/>
        <v>katB</v>
      </c>
      <c r="P4986" s="73" t="str">
        <f t="shared" si="155"/>
        <v/>
      </c>
      <c r="Q4986" s="61" t="s">
        <v>30</v>
      </c>
    </row>
    <row r="4987" spans="8:17" x14ac:dyDescent="0.25">
      <c r="H4987" s="59">
        <v>124958</v>
      </c>
      <c r="I4987" s="59" t="s">
        <v>69</v>
      </c>
      <c r="J4987" s="59">
        <v>8587507</v>
      </c>
      <c r="K4987" s="59" t="s">
        <v>5551</v>
      </c>
      <c r="L4987" s="61" t="s">
        <v>113</v>
      </c>
      <c r="M4987" s="61">
        <f>VLOOKUP(H4987,zdroj!C:F,4,0)</f>
        <v>0</v>
      </c>
      <c r="N4987" s="61" t="str">
        <f t="shared" si="154"/>
        <v>katB</v>
      </c>
      <c r="P4987" s="73" t="str">
        <f t="shared" si="155"/>
        <v/>
      </c>
      <c r="Q4987" s="61" t="s">
        <v>30</v>
      </c>
    </row>
    <row r="4988" spans="8:17" x14ac:dyDescent="0.25">
      <c r="H4988" s="59">
        <v>124958</v>
      </c>
      <c r="I4988" s="59" t="s">
        <v>69</v>
      </c>
      <c r="J4988" s="59">
        <v>8587515</v>
      </c>
      <c r="K4988" s="59" t="s">
        <v>5552</v>
      </c>
      <c r="L4988" s="61" t="s">
        <v>113</v>
      </c>
      <c r="M4988" s="61">
        <f>VLOOKUP(H4988,zdroj!C:F,4,0)</f>
        <v>0</v>
      </c>
      <c r="N4988" s="61" t="str">
        <f t="shared" si="154"/>
        <v>katB</v>
      </c>
      <c r="P4988" s="73" t="str">
        <f t="shared" si="155"/>
        <v/>
      </c>
      <c r="Q4988" s="61" t="s">
        <v>30</v>
      </c>
    </row>
    <row r="4989" spans="8:17" x14ac:dyDescent="0.25">
      <c r="H4989" s="59">
        <v>124958</v>
      </c>
      <c r="I4989" s="59" t="s">
        <v>69</v>
      </c>
      <c r="J4989" s="59">
        <v>8587523</v>
      </c>
      <c r="K4989" s="59" t="s">
        <v>5553</v>
      </c>
      <c r="L4989" s="61" t="s">
        <v>113</v>
      </c>
      <c r="M4989" s="61">
        <f>VLOOKUP(H4989,zdroj!C:F,4,0)</f>
        <v>0</v>
      </c>
      <c r="N4989" s="61" t="str">
        <f t="shared" si="154"/>
        <v>katB</v>
      </c>
      <c r="P4989" s="73" t="str">
        <f t="shared" si="155"/>
        <v/>
      </c>
      <c r="Q4989" s="61" t="s">
        <v>30</v>
      </c>
    </row>
    <row r="4990" spans="8:17" x14ac:dyDescent="0.25">
      <c r="H4990" s="59">
        <v>124958</v>
      </c>
      <c r="I4990" s="59" t="s">
        <v>69</v>
      </c>
      <c r="J4990" s="59">
        <v>8587531</v>
      </c>
      <c r="K4990" s="59" t="s">
        <v>5554</v>
      </c>
      <c r="L4990" s="61" t="s">
        <v>113</v>
      </c>
      <c r="M4990" s="61">
        <f>VLOOKUP(H4990,zdroj!C:F,4,0)</f>
        <v>0</v>
      </c>
      <c r="N4990" s="61" t="str">
        <f t="shared" si="154"/>
        <v>katB</v>
      </c>
      <c r="P4990" s="73" t="str">
        <f t="shared" si="155"/>
        <v/>
      </c>
      <c r="Q4990" s="61" t="s">
        <v>30</v>
      </c>
    </row>
    <row r="4991" spans="8:17" x14ac:dyDescent="0.25">
      <c r="H4991" s="59">
        <v>124958</v>
      </c>
      <c r="I4991" s="59" t="s">
        <v>69</v>
      </c>
      <c r="J4991" s="59">
        <v>8587540</v>
      </c>
      <c r="K4991" s="59" t="s">
        <v>5555</v>
      </c>
      <c r="L4991" s="61" t="s">
        <v>113</v>
      </c>
      <c r="M4991" s="61">
        <f>VLOOKUP(H4991,zdroj!C:F,4,0)</f>
        <v>0</v>
      </c>
      <c r="N4991" s="61" t="str">
        <f t="shared" si="154"/>
        <v>katB</v>
      </c>
      <c r="P4991" s="73" t="str">
        <f t="shared" si="155"/>
        <v/>
      </c>
      <c r="Q4991" s="61" t="s">
        <v>30</v>
      </c>
    </row>
    <row r="4992" spans="8:17" x14ac:dyDescent="0.25">
      <c r="H4992" s="59">
        <v>124958</v>
      </c>
      <c r="I4992" s="59" t="s">
        <v>69</v>
      </c>
      <c r="J4992" s="59">
        <v>8587558</v>
      </c>
      <c r="K4992" s="59" t="s">
        <v>5556</v>
      </c>
      <c r="L4992" s="61" t="s">
        <v>113</v>
      </c>
      <c r="M4992" s="61">
        <f>VLOOKUP(H4992,zdroj!C:F,4,0)</f>
        <v>0</v>
      </c>
      <c r="N4992" s="61" t="str">
        <f t="shared" si="154"/>
        <v>katB</v>
      </c>
      <c r="P4992" s="73" t="str">
        <f t="shared" si="155"/>
        <v/>
      </c>
      <c r="Q4992" s="61" t="s">
        <v>30</v>
      </c>
    </row>
    <row r="4993" spans="8:17" x14ac:dyDescent="0.25">
      <c r="H4993" s="59">
        <v>124958</v>
      </c>
      <c r="I4993" s="59" t="s">
        <v>69</v>
      </c>
      <c r="J4993" s="59">
        <v>8587566</v>
      </c>
      <c r="K4993" s="59" t="s">
        <v>5557</v>
      </c>
      <c r="L4993" s="61" t="s">
        <v>113</v>
      </c>
      <c r="M4993" s="61">
        <f>VLOOKUP(H4993,zdroj!C:F,4,0)</f>
        <v>0</v>
      </c>
      <c r="N4993" s="61" t="str">
        <f t="shared" si="154"/>
        <v>katB</v>
      </c>
      <c r="P4993" s="73" t="str">
        <f t="shared" si="155"/>
        <v/>
      </c>
      <c r="Q4993" s="61" t="s">
        <v>30</v>
      </c>
    </row>
    <row r="4994" spans="8:17" x14ac:dyDescent="0.25">
      <c r="H4994" s="59">
        <v>124958</v>
      </c>
      <c r="I4994" s="59" t="s">
        <v>69</v>
      </c>
      <c r="J4994" s="59">
        <v>8587574</v>
      </c>
      <c r="K4994" s="59" t="s">
        <v>5558</v>
      </c>
      <c r="L4994" s="61" t="s">
        <v>113</v>
      </c>
      <c r="M4994" s="61">
        <f>VLOOKUP(H4994,zdroj!C:F,4,0)</f>
        <v>0</v>
      </c>
      <c r="N4994" s="61" t="str">
        <f t="shared" si="154"/>
        <v>katB</v>
      </c>
      <c r="P4994" s="73" t="str">
        <f t="shared" si="155"/>
        <v/>
      </c>
      <c r="Q4994" s="61" t="s">
        <v>30</v>
      </c>
    </row>
    <row r="4995" spans="8:17" x14ac:dyDescent="0.25">
      <c r="H4995" s="59">
        <v>124958</v>
      </c>
      <c r="I4995" s="59" t="s">
        <v>69</v>
      </c>
      <c r="J4995" s="59">
        <v>8587582</v>
      </c>
      <c r="K4995" s="59" t="s">
        <v>5559</v>
      </c>
      <c r="L4995" s="61" t="s">
        <v>113</v>
      </c>
      <c r="M4995" s="61">
        <f>VLOOKUP(H4995,zdroj!C:F,4,0)</f>
        <v>0</v>
      </c>
      <c r="N4995" s="61" t="str">
        <f t="shared" si="154"/>
        <v>katB</v>
      </c>
      <c r="P4995" s="73" t="str">
        <f t="shared" si="155"/>
        <v/>
      </c>
      <c r="Q4995" s="61" t="s">
        <v>30</v>
      </c>
    </row>
    <row r="4996" spans="8:17" x14ac:dyDescent="0.25">
      <c r="H4996" s="59">
        <v>124958</v>
      </c>
      <c r="I4996" s="59" t="s">
        <v>69</v>
      </c>
      <c r="J4996" s="59">
        <v>8587591</v>
      </c>
      <c r="K4996" s="59" t="s">
        <v>5560</v>
      </c>
      <c r="L4996" s="61" t="s">
        <v>113</v>
      </c>
      <c r="M4996" s="61">
        <f>VLOOKUP(H4996,zdroj!C:F,4,0)</f>
        <v>0</v>
      </c>
      <c r="N4996" s="61" t="str">
        <f t="shared" si="154"/>
        <v>katB</v>
      </c>
      <c r="P4996" s="73" t="str">
        <f t="shared" si="155"/>
        <v/>
      </c>
      <c r="Q4996" s="61" t="s">
        <v>30</v>
      </c>
    </row>
    <row r="4997" spans="8:17" x14ac:dyDescent="0.25">
      <c r="H4997" s="59">
        <v>124958</v>
      </c>
      <c r="I4997" s="59" t="s">
        <v>69</v>
      </c>
      <c r="J4997" s="59">
        <v>8587604</v>
      </c>
      <c r="K4997" s="59" t="s">
        <v>5561</v>
      </c>
      <c r="L4997" s="61" t="s">
        <v>113</v>
      </c>
      <c r="M4997" s="61">
        <f>VLOOKUP(H4997,zdroj!C:F,4,0)</f>
        <v>0</v>
      </c>
      <c r="N4997" s="61" t="str">
        <f t="shared" si="154"/>
        <v>katB</v>
      </c>
      <c r="P4997" s="73" t="str">
        <f t="shared" si="155"/>
        <v/>
      </c>
      <c r="Q4997" s="61" t="s">
        <v>30</v>
      </c>
    </row>
    <row r="4998" spans="8:17" x14ac:dyDescent="0.25">
      <c r="H4998" s="59">
        <v>124958</v>
      </c>
      <c r="I4998" s="59" t="s">
        <v>69</v>
      </c>
      <c r="J4998" s="59">
        <v>8587612</v>
      </c>
      <c r="K4998" s="59" t="s">
        <v>5562</v>
      </c>
      <c r="L4998" s="61" t="s">
        <v>113</v>
      </c>
      <c r="M4998" s="61">
        <f>VLOOKUP(H4998,zdroj!C:F,4,0)</f>
        <v>0</v>
      </c>
      <c r="N4998" s="61" t="str">
        <f t="shared" si="154"/>
        <v>katB</v>
      </c>
      <c r="P4998" s="73" t="str">
        <f t="shared" si="155"/>
        <v/>
      </c>
      <c r="Q4998" s="61" t="s">
        <v>30</v>
      </c>
    </row>
    <row r="4999" spans="8:17" x14ac:dyDescent="0.25">
      <c r="H4999" s="59">
        <v>124958</v>
      </c>
      <c r="I4999" s="59" t="s">
        <v>69</v>
      </c>
      <c r="J4999" s="59">
        <v>8587621</v>
      </c>
      <c r="K4999" s="59" t="s">
        <v>5563</v>
      </c>
      <c r="L4999" s="61" t="s">
        <v>113</v>
      </c>
      <c r="M4999" s="61">
        <f>VLOOKUP(H4999,zdroj!C:F,4,0)</f>
        <v>0</v>
      </c>
      <c r="N4999" s="61" t="str">
        <f t="shared" ref="N4999:N5062" si="156">IF(M4999="A",IF(L4999="katA","katB",L4999),L4999)</f>
        <v>katB</v>
      </c>
      <c r="P4999" s="73" t="str">
        <f t="shared" ref="P4999:P5062" si="157">IF(O4999="A",1,"")</f>
        <v/>
      </c>
      <c r="Q4999" s="61" t="s">
        <v>30</v>
      </c>
    </row>
    <row r="5000" spans="8:17" x14ac:dyDescent="0.25">
      <c r="H5000" s="59">
        <v>124958</v>
      </c>
      <c r="I5000" s="59" t="s">
        <v>69</v>
      </c>
      <c r="J5000" s="59">
        <v>8587639</v>
      </c>
      <c r="K5000" s="59" t="s">
        <v>5564</v>
      </c>
      <c r="L5000" s="61" t="s">
        <v>113</v>
      </c>
      <c r="M5000" s="61">
        <f>VLOOKUP(H5000,zdroj!C:F,4,0)</f>
        <v>0</v>
      </c>
      <c r="N5000" s="61" t="str">
        <f t="shared" si="156"/>
        <v>katB</v>
      </c>
      <c r="P5000" s="73" t="str">
        <f t="shared" si="157"/>
        <v/>
      </c>
      <c r="Q5000" s="61" t="s">
        <v>30</v>
      </c>
    </row>
    <row r="5001" spans="8:17" x14ac:dyDescent="0.25">
      <c r="H5001" s="59">
        <v>124958</v>
      </c>
      <c r="I5001" s="59" t="s">
        <v>69</v>
      </c>
      <c r="J5001" s="59">
        <v>8587655</v>
      </c>
      <c r="K5001" s="59" t="s">
        <v>5565</v>
      </c>
      <c r="L5001" s="61" t="s">
        <v>113</v>
      </c>
      <c r="M5001" s="61">
        <f>VLOOKUP(H5001,zdroj!C:F,4,0)</f>
        <v>0</v>
      </c>
      <c r="N5001" s="61" t="str">
        <f t="shared" si="156"/>
        <v>katB</v>
      </c>
      <c r="P5001" s="73" t="str">
        <f t="shared" si="157"/>
        <v/>
      </c>
      <c r="Q5001" s="61" t="s">
        <v>30</v>
      </c>
    </row>
    <row r="5002" spans="8:17" x14ac:dyDescent="0.25">
      <c r="H5002" s="59">
        <v>124958</v>
      </c>
      <c r="I5002" s="59" t="s">
        <v>69</v>
      </c>
      <c r="J5002" s="59">
        <v>8587663</v>
      </c>
      <c r="K5002" s="59" t="s">
        <v>5566</v>
      </c>
      <c r="L5002" s="61" t="s">
        <v>113</v>
      </c>
      <c r="M5002" s="61">
        <f>VLOOKUP(H5002,zdroj!C:F,4,0)</f>
        <v>0</v>
      </c>
      <c r="N5002" s="61" t="str">
        <f t="shared" si="156"/>
        <v>katB</v>
      </c>
      <c r="P5002" s="73" t="str">
        <f t="shared" si="157"/>
        <v/>
      </c>
      <c r="Q5002" s="61" t="s">
        <v>30</v>
      </c>
    </row>
    <row r="5003" spans="8:17" x14ac:dyDescent="0.25">
      <c r="H5003" s="59">
        <v>124958</v>
      </c>
      <c r="I5003" s="59" t="s">
        <v>69</v>
      </c>
      <c r="J5003" s="59">
        <v>8587671</v>
      </c>
      <c r="K5003" s="59" t="s">
        <v>5567</v>
      </c>
      <c r="L5003" s="61" t="s">
        <v>113</v>
      </c>
      <c r="M5003" s="61">
        <f>VLOOKUP(H5003,zdroj!C:F,4,0)</f>
        <v>0</v>
      </c>
      <c r="N5003" s="61" t="str">
        <f t="shared" si="156"/>
        <v>katB</v>
      </c>
      <c r="P5003" s="73" t="str">
        <f t="shared" si="157"/>
        <v/>
      </c>
      <c r="Q5003" s="61" t="s">
        <v>30</v>
      </c>
    </row>
    <row r="5004" spans="8:17" x14ac:dyDescent="0.25">
      <c r="H5004" s="59">
        <v>124958</v>
      </c>
      <c r="I5004" s="59" t="s">
        <v>69</v>
      </c>
      <c r="J5004" s="59">
        <v>8587680</v>
      </c>
      <c r="K5004" s="59" t="s">
        <v>5568</v>
      </c>
      <c r="L5004" s="61" t="s">
        <v>113</v>
      </c>
      <c r="M5004" s="61">
        <f>VLOOKUP(H5004,zdroj!C:F,4,0)</f>
        <v>0</v>
      </c>
      <c r="N5004" s="61" t="str">
        <f t="shared" si="156"/>
        <v>katB</v>
      </c>
      <c r="P5004" s="73" t="str">
        <f t="shared" si="157"/>
        <v/>
      </c>
      <c r="Q5004" s="61" t="s">
        <v>30</v>
      </c>
    </row>
    <row r="5005" spans="8:17" x14ac:dyDescent="0.25">
      <c r="H5005" s="59">
        <v>124958</v>
      </c>
      <c r="I5005" s="59" t="s">
        <v>69</v>
      </c>
      <c r="J5005" s="59">
        <v>8587698</v>
      </c>
      <c r="K5005" s="59" t="s">
        <v>5569</v>
      </c>
      <c r="L5005" s="61" t="s">
        <v>113</v>
      </c>
      <c r="M5005" s="61">
        <f>VLOOKUP(H5005,zdroj!C:F,4,0)</f>
        <v>0</v>
      </c>
      <c r="N5005" s="61" t="str">
        <f t="shared" si="156"/>
        <v>katB</v>
      </c>
      <c r="P5005" s="73" t="str">
        <f t="shared" si="157"/>
        <v/>
      </c>
      <c r="Q5005" s="61" t="s">
        <v>30</v>
      </c>
    </row>
    <row r="5006" spans="8:17" x14ac:dyDescent="0.25">
      <c r="H5006" s="59">
        <v>124958</v>
      </c>
      <c r="I5006" s="59" t="s">
        <v>69</v>
      </c>
      <c r="J5006" s="59">
        <v>8587701</v>
      </c>
      <c r="K5006" s="59" t="s">
        <v>5570</v>
      </c>
      <c r="L5006" s="61" t="s">
        <v>113</v>
      </c>
      <c r="M5006" s="61">
        <f>VLOOKUP(H5006,zdroj!C:F,4,0)</f>
        <v>0</v>
      </c>
      <c r="N5006" s="61" t="str">
        <f t="shared" si="156"/>
        <v>katB</v>
      </c>
      <c r="P5006" s="73" t="str">
        <f t="shared" si="157"/>
        <v/>
      </c>
      <c r="Q5006" s="61" t="s">
        <v>30</v>
      </c>
    </row>
    <row r="5007" spans="8:17" x14ac:dyDescent="0.25">
      <c r="H5007" s="59">
        <v>124958</v>
      </c>
      <c r="I5007" s="59" t="s">
        <v>69</v>
      </c>
      <c r="J5007" s="59">
        <v>8587710</v>
      </c>
      <c r="K5007" s="59" t="s">
        <v>5571</v>
      </c>
      <c r="L5007" s="61" t="s">
        <v>113</v>
      </c>
      <c r="M5007" s="61">
        <f>VLOOKUP(H5007,zdroj!C:F,4,0)</f>
        <v>0</v>
      </c>
      <c r="N5007" s="61" t="str">
        <f t="shared" si="156"/>
        <v>katB</v>
      </c>
      <c r="P5007" s="73" t="str">
        <f t="shared" si="157"/>
        <v/>
      </c>
      <c r="Q5007" s="61" t="s">
        <v>30</v>
      </c>
    </row>
    <row r="5008" spans="8:17" x14ac:dyDescent="0.25">
      <c r="H5008" s="59">
        <v>124958</v>
      </c>
      <c r="I5008" s="59" t="s">
        <v>69</v>
      </c>
      <c r="J5008" s="59">
        <v>8587728</v>
      </c>
      <c r="K5008" s="59" t="s">
        <v>5572</v>
      </c>
      <c r="L5008" s="61" t="s">
        <v>113</v>
      </c>
      <c r="M5008" s="61">
        <f>VLOOKUP(H5008,zdroj!C:F,4,0)</f>
        <v>0</v>
      </c>
      <c r="N5008" s="61" t="str">
        <f t="shared" si="156"/>
        <v>katB</v>
      </c>
      <c r="P5008" s="73" t="str">
        <f t="shared" si="157"/>
        <v/>
      </c>
      <c r="Q5008" s="61" t="s">
        <v>30</v>
      </c>
    </row>
    <row r="5009" spans="8:17" x14ac:dyDescent="0.25">
      <c r="H5009" s="59">
        <v>124958</v>
      </c>
      <c r="I5009" s="59" t="s">
        <v>69</v>
      </c>
      <c r="J5009" s="59">
        <v>8587736</v>
      </c>
      <c r="K5009" s="59" t="s">
        <v>5573</v>
      </c>
      <c r="L5009" s="61" t="s">
        <v>113</v>
      </c>
      <c r="M5009" s="61">
        <f>VLOOKUP(H5009,zdroj!C:F,4,0)</f>
        <v>0</v>
      </c>
      <c r="N5009" s="61" t="str">
        <f t="shared" si="156"/>
        <v>katB</v>
      </c>
      <c r="P5009" s="73" t="str">
        <f t="shared" si="157"/>
        <v/>
      </c>
      <c r="Q5009" s="61" t="s">
        <v>30</v>
      </c>
    </row>
    <row r="5010" spans="8:17" x14ac:dyDescent="0.25">
      <c r="H5010" s="59">
        <v>124958</v>
      </c>
      <c r="I5010" s="59" t="s">
        <v>69</v>
      </c>
      <c r="J5010" s="59">
        <v>8587744</v>
      </c>
      <c r="K5010" s="59" t="s">
        <v>5574</v>
      </c>
      <c r="L5010" s="61" t="s">
        <v>113</v>
      </c>
      <c r="M5010" s="61">
        <f>VLOOKUP(H5010,zdroj!C:F,4,0)</f>
        <v>0</v>
      </c>
      <c r="N5010" s="61" t="str">
        <f t="shared" si="156"/>
        <v>katB</v>
      </c>
      <c r="P5010" s="73" t="str">
        <f t="shared" si="157"/>
        <v/>
      </c>
      <c r="Q5010" s="61" t="s">
        <v>30</v>
      </c>
    </row>
    <row r="5011" spans="8:17" x14ac:dyDescent="0.25">
      <c r="H5011" s="59">
        <v>124958</v>
      </c>
      <c r="I5011" s="59" t="s">
        <v>69</v>
      </c>
      <c r="J5011" s="59">
        <v>8587752</v>
      </c>
      <c r="K5011" s="59" t="s">
        <v>5575</v>
      </c>
      <c r="L5011" s="61" t="s">
        <v>113</v>
      </c>
      <c r="M5011" s="61">
        <f>VLOOKUP(H5011,zdroj!C:F,4,0)</f>
        <v>0</v>
      </c>
      <c r="N5011" s="61" t="str">
        <f t="shared" si="156"/>
        <v>katB</v>
      </c>
      <c r="P5011" s="73" t="str">
        <f t="shared" si="157"/>
        <v/>
      </c>
      <c r="Q5011" s="61" t="s">
        <v>30</v>
      </c>
    </row>
    <row r="5012" spans="8:17" x14ac:dyDescent="0.25">
      <c r="H5012" s="59">
        <v>124958</v>
      </c>
      <c r="I5012" s="59" t="s">
        <v>69</v>
      </c>
      <c r="J5012" s="59">
        <v>8587761</v>
      </c>
      <c r="K5012" s="59" t="s">
        <v>5576</v>
      </c>
      <c r="L5012" s="61" t="s">
        <v>113</v>
      </c>
      <c r="M5012" s="61">
        <f>VLOOKUP(H5012,zdroj!C:F,4,0)</f>
        <v>0</v>
      </c>
      <c r="N5012" s="61" t="str">
        <f t="shared" si="156"/>
        <v>katB</v>
      </c>
      <c r="P5012" s="73" t="str">
        <f t="shared" si="157"/>
        <v/>
      </c>
      <c r="Q5012" s="61" t="s">
        <v>30</v>
      </c>
    </row>
    <row r="5013" spans="8:17" x14ac:dyDescent="0.25">
      <c r="H5013" s="59">
        <v>124958</v>
      </c>
      <c r="I5013" s="59" t="s">
        <v>69</v>
      </c>
      <c r="J5013" s="59">
        <v>8587779</v>
      </c>
      <c r="K5013" s="59" t="s">
        <v>5577</v>
      </c>
      <c r="L5013" s="61" t="s">
        <v>113</v>
      </c>
      <c r="M5013" s="61">
        <f>VLOOKUP(H5013,zdroj!C:F,4,0)</f>
        <v>0</v>
      </c>
      <c r="N5013" s="61" t="str">
        <f t="shared" si="156"/>
        <v>katB</v>
      </c>
      <c r="P5013" s="73" t="str">
        <f t="shared" si="157"/>
        <v/>
      </c>
      <c r="Q5013" s="61" t="s">
        <v>30</v>
      </c>
    </row>
    <row r="5014" spans="8:17" x14ac:dyDescent="0.25">
      <c r="H5014" s="59">
        <v>124958</v>
      </c>
      <c r="I5014" s="59" t="s">
        <v>69</v>
      </c>
      <c r="J5014" s="59">
        <v>8587787</v>
      </c>
      <c r="K5014" s="59" t="s">
        <v>5578</v>
      </c>
      <c r="L5014" s="61" t="s">
        <v>113</v>
      </c>
      <c r="M5014" s="61">
        <f>VLOOKUP(H5014,zdroj!C:F,4,0)</f>
        <v>0</v>
      </c>
      <c r="N5014" s="61" t="str">
        <f t="shared" si="156"/>
        <v>katB</v>
      </c>
      <c r="P5014" s="73" t="str">
        <f t="shared" si="157"/>
        <v/>
      </c>
      <c r="Q5014" s="61" t="s">
        <v>30</v>
      </c>
    </row>
    <row r="5015" spans="8:17" x14ac:dyDescent="0.25">
      <c r="H5015" s="59">
        <v>124958</v>
      </c>
      <c r="I5015" s="59" t="s">
        <v>69</v>
      </c>
      <c r="J5015" s="59">
        <v>8587795</v>
      </c>
      <c r="K5015" s="59" t="s">
        <v>5579</v>
      </c>
      <c r="L5015" s="61" t="s">
        <v>113</v>
      </c>
      <c r="M5015" s="61">
        <f>VLOOKUP(H5015,zdroj!C:F,4,0)</f>
        <v>0</v>
      </c>
      <c r="N5015" s="61" t="str">
        <f t="shared" si="156"/>
        <v>katB</v>
      </c>
      <c r="P5015" s="73" t="str">
        <f t="shared" si="157"/>
        <v/>
      </c>
      <c r="Q5015" s="61" t="s">
        <v>30</v>
      </c>
    </row>
    <row r="5016" spans="8:17" x14ac:dyDescent="0.25">
      <c r="H5016" s="59">
        <v>124958</v>
      </c>
      <c r="I5016" s="59" t="s">
        <v>69</v>
      </c>
      <c r="J5016" s="59">
        <v>8587809</v>
      </c>
      <c r="K5016" s="59" t="s">
        <v>5580</v>
      </c>
      <c r="L5016" s="61" t="s">
        <v>113</v>
      </c>
      <c r="M5016" s="61">
        <f>VLOOKUP(H5016,zdroj!C:F,4,0)</f>
        <v>0</v>
      </c>
      <c r="N5016" s="61" t="str">
        <f t="shared" si="156"/>
        <v>katB</v>
      </c>
      <c r="P5016" s="73" t="str">
        <f t="shared" si="157"/>
        <v/>
      </c>
      <c r="Q5016" s="61" t="s">
        <v>30</v>
      </c>
    </row>
    <row r="5017" spans="8:17" x14ac:dyDescent="0.25">
      <c r="H5017" s="59">
        <v>124958</v>
      </c>
      <c r="I5017" s="59" t="s">
        <v>69</v>
      </c>
      <c r="J5017" s="59">
        <v>8587817</v>
      </c>
      <c r="K5017" s="59" t="s">
        <v>5581</v>
      </c>
      <c r="L5017" s="61" t="s">
        <v>113</v>
      </c>
      <c r="M5017" s="61">
        <f>VLOOKUP(H5017,zdroj!C:F,4,0)</f>
        <v>0</v>
      </c>
      <c r="N5017" s="61" t="str">
        <f t="shared" si="156"/>
        <v>katB</v>
      </c>
      <c r="P5017" s="73" t="str">
        <f t="shared" si="157"/>
        <v/>
      </c>
      <c r="Q5017" s="61" t="s">
        <v>30</v>
      </c>
    </row>
    <row r="5018" spans="8:17" x14ac:dyDescent="0.25">
      <c r="H5018" s="59">
        <v>124958</v>
      </c>
      <c r="I5018" s="59" t="s">
        <v>69</v>
      </c>
      <c r="J5018" s="59">
        <v>8587825</v>
      </c>
      <c r="K5018" s="59" t="s">
        <v>5582</v>
      </c>
      <c r="L5018" s="61" t="s">
        <v>113</v>
      </c>
      <c r="M5018" s="61">
        <f>VLOOKUP(H5018,zdroj!C:F,4,0)</f>
        <v>0</v>
      </c>
      <c r="N5018" s="61" t="str">
        <f t="shared" si="156"/>
        <v>katB</v>
      </c>
      <c r="P5018" s="73" t="str">
        <f t="shared" si="157"/>
        <v/>
      </c>
      <c r="Q5018" s="61" t="s">
        <v>30</v>
      </c>
    </row>
    <row r="5019" spans="8:17" x14ac:dyDescent="0.25">
      <c r="H5019" s="59">
        <v>124958</v>
      </c>
      <c r="I5019" s="59" t="s">
        <v>69</v>
      </c>
      <c r="J5019" s="59">
        <v>8587833</v>
      </c>
      <c r="K5019" s="59" t="s">
        <v>5583</v>
      </c>
      <c r="L5019" s="61" t="s">
        <v>113</v>
      </c>
      <c r="M5019" s="61">
        <f>VLOOKUP(H5019,zdroj!C:F,4,0)</f>
        <v>0</v>
      </c>
      <c r="N5019" s="61" t="str">
        <f t="shared" si="156"/>
        <v>katB</v>
      </c>
      <c r="P5019" s="73" t="str">
        <f t="shared" si="157"/>
        <v/>
      </c>
      <c r="Q5019" s="61" t="s">
        <v>30</v>
      </c>
    </row>
    <row r="5020" spans="8:17" x14ac:dyDescent="0.25">
      <c r="H5020" s="59">
        <v>124958</v>
      </c>
      <c r="I5020" s="59" t="s">
        <v>69</v>
      </c>
      <c r="J5020" s="59">
        <v>8587841</v>
      </c>
      <c r="K5020" s="59" t="s">
        <v>5584</v>
      </c>
      <c r="L5020" s="61" t="s">
        <v>113</v>
      </c>
      <c r="M5020" s="61">
        <f>VLOOKUP(H5020,zdroj!C:F,4,0)</f>
        <v>0</v>
      </c>
      <c r="N5020" s="61" t="str">
        <f t="shared" si="156"/>
        <v>katB</v>
      </c>
      <c r="P5020" s="73" t="str">
        <f t="shared" si="157"/>
        <v/>
      </c>
      <c r="Q5020" s="61" t="s">
        <v>30</v>
      </c>
    </row>
    <row r="5021" spans="8:17" x14ac:dyDescent="0.25">
      <c r="H5021" s="59">
        <v>124958</v>
      </c>
      <c r="I5021" s="59" t="s">
        <v>69</v>
      </c>
      <c r="J5021" s="59">
        <v>8587850</v>
      </c>
      <c r="K5021" s="59" t="s">
        <v>5585</v>
      </c>
      <c r="L5021" s="61" t="s">
        <v>113</v>
      </c>
      <c r="M5021" s="61">
        <f>VLOOKUP(H5021,zdroj!C:F,4,0)</f>
        <v>0</v>
      </c>
      <c r="N5021" s="61" t="str">
        <f t="shared" si="156"/>
        <v>katB</v>
      </c>
      <c r="P5021" s="73" t="str">
        <f t="shared" si="157"/>
        <v/>
      </c>
      <c r="Q5021" s="61" t="s">
        <v>30</v>
      </c>
    </row>
    <row r="5022" spans="8:17" x14ac:dyDescent="0.25">
      <c r="H5022" s="59">
        <v>124958</v>
      </c>
      <c r="I5022" s="59" t="s">
        <v>69</v>
      </c>
      <c r="J5022" s="59">
        <v>8587868</v>
      </c>
      <c r="K5022" s="59" t="s">
        <v>5586</v>
      </c>
      <c r="L5022" s="61" t="s">
        <v>113</v>
      </c>
      <c r="M5022" s="61">
        <f>VLOOKUP(H5022,zdroj!C:F,4,0)</f>
        <v>0</v>
      </c>
      <c r="N5022" s="61" t="str">
        <f t="shared" si="156"/>
        <v>katB</v>
      </c>
      <c r="P5022" s="73" t="str">
        <f t="shared" si="157"/>
        <v/>
      </c>
      <c r="Q5022" s="61" t="s">
        <v>30</v>
      </c>
    </row>
    <row r="5023" spans="8:17" x14ac:dyDescent="0.25">
      <c r="H5023" s="59">
        <v>124958</v>
      </c>
      <c r="I5023" s="59" t="s">
        <v>69</v>
      </c>
      <c r="J5023" s="59">
        <v>8587876</v>
      </c>
      <c r="K5023" s="59" t="s">
        <v>5587</v>
      </c>
      <c r="L5023" s="61" t="s">
        <v>113</v>
      </c>
      <c r="M5023" s="61">
        <f>VLOOKUP(H5023,zdroj!C:F,4,0)</f>
        <v>0</v>
      </c>
      <c r="N5023" s="61" t="str">
        <f t="shared" si="156"/>
        <v>katB</v>
      </c>
      <c r="P5023" s="73" t="str">
        <f t="shared" si="157"/>
        <v/>
      </c>
      <c r="Q5023" s="61" t="s">
        <v>30</v>
      </c>
    </row>
    <row r="5024" spans="8:17" x14ac:dyDescent="0.25">
      <c r="H5024" s="59">
        <v>124958</v>
      </c>
      <c r="I5024" s="59" t="s">
        <v>69</v>
      </c>
      <c r="J5024" s="59">
        <v>8587884</v>
      </c>
      <c r="K5024" s="59" t="s">
        <v>5588</v>
      </c>
      <c r="L5024" s="61" t="s">
        <v>113</v>
      </c>
      <c r="M5024" s="61">
        <f>VLOOKUP(H5024,zdroj!C:F,4,0)</f>
        <v>0</v>
      </c>
      <c r="N5024" s="61" t="str">
        <f t="shared" si="156"/>
        <v>katB</v>
      </c>
      <c r="P5024" s="73" t="str">
        <f t="shared" si="157"/>
        <v/>
      </c>
      <c r="Q5024" s="61" t="s">
        <v>30</v>
      </c>
    </row>
    <row r="5025" spans="8:17" x14ac:dyDescent="0.25">
      <c r="H5025" s="59">
        <v>124958</v>
      </c>
      <c r="I5025" s="59" t="s">
        <v>69</v>
      </c>
      <c r="J5025" s="59">
        <v>8587892</v>
      </c>
      <c r="K5025" s="59" t="s">
        <v>5589</v>
      </c>
      <c r="L5025" s="61" t="s">
        <v>113</v>
      </c>
      <c r="M5025" s="61">
        <f>VLOOKUP(H5025,zdroj!C:F,4,0)</f>
        <v>0</v>
      </c>
      <c r="N5025" s="61" t="str">
        <f t="shared" si="156"/>
        <v>katB</v>
      </c>
      <c r="P5025" s="73" t="str">
        <f t="shared" si="157"/>
        <v/>
      </c>
      <c r="Q5025" s="61" t="s">
        <v>30</v>
      </c>
    </row>
    <row r="5026" spans="8:17" x14ac:dyDescent="0.25">
      <c r="H5026" s="59">
        <v>124958</v>
      </c>
      <c r="I5026" s="59" t="s">
        <v>69</v>
      </c>
      <c r="J5026" s="59">
        <v>8587906</v>
      </c>
      <c r="K5026" s="59" t="s">
        <v>5590</v>
      </c>
      <c r="L5026" s="61" t="s">
        <v>113</v>
      </c>
      <c r="M5026" s="61">
        <f>VLOOKUP(H5026,zdroj!C:F,4,0)</f>
        <v>0</v>
      </c>
      <c r="N5026" s="61" t="str">
        <f t="shared" si="156"/>
        <v>katB</v>
      </c>
      <c r="P5026" s="73" t="str">
        <f t="shared" si="157"/>
        <v/>
      </c>
      <c r="Q5026" s="61" t="s">
        <v>30</v>
      </c>
    </row>
    <row r="5027" spans="8:17" x14ac:dyDescent="0.25">
      <c r="H5027" s="59">
        <v>124958</v>
      </c>
      <c r="I5027" s="59" t="s">
        <v>69</v>
      </c>
      <c r="J5027" s="59">
        <v>8587914</v>
      </c>
      <c r="K5027" s="59" t="s">
        <v>5591</v>
      </c>
      <c r="L5027" s="61" t="s">
        <v>113</v>
      </c>
      <c r="M5027" s="61">
        <f>VLOOKUP(H5027,zdroj!C:F,4,0)</f>
        <v>0</v>
      </c>
      <c r="N5027" s="61" t="str">
        <f t="shared" si="156"/>
        <v>katB</v>
      </c>
      <c r="P5027" s="73" t="str">
        <f t="shared" si="157"/>
        <v/>
      </c>
      <c r="Q5027" s="61" t="s">
        <v>30</v>
      </c>
    </row>
    <row r="5028" spans="8:17" x14ac:dyDescent="0.25">
      <c r="H5028" s="59">
        <v>124958</v>
      </c>
      <c r="I5028" s="59" t="s">
        <v>69</v>
      </c>
      <c r="J5028" s="59">
        <v>8587922</v>
      </c>
      <c r="K5028" s="59" t="s">
        <v>5592</v>
      </c>
      <c r="L5028" s="61" t="s">
        <v>113</v>
      </c>
      <c r="M5028" s="61">
        <f>VLOOKUP(H5028,zdroj!C:F,4,0)</f>
        <v>0</v>
      </c>
      <c r="N5028" s="61" t="str">
        <f t="shared" si="156"/>
        <v>katB</v>
      </c>
      <c r="P5028" s="73" t="str">
        <f t="shared" si="157"/>
        <v/>
      </c>
      <c r="Q5028" s="61" t="s">
        <v>30</v>
      </c>
    </row>
    <row r="5029" spans="8:17" x14ac:dyDescent="0.25">
      <c r="H5029" s="59">
        <v>124958</v>
      </c>
      <c r="I5029" s="59" t="s">
        <v>69</v>
      </c>
      <c r="J5029" s="59">
        <v>8587931</v>
      </c>
      <c r="K5029" s="59" t="s">
        <v>5593</v>
      </c>
      <c r="L5029" s="61" t="s">
        <v>113</v>
      </c>
      <c r="M5029" s="61">
        <f>VLOOKUP(H5029,zdroj!C:F,4,0)</f>
        <v>0</v>
      </c>
      <c r="N5029" s="61" t="str">
        <f t="shared" si="156"/>
        <v>katB</v>
      </c>
      <c r="P5029" s="73" t="str">
        <f t="shared" si="157"/>
        <v/>
      </c>
      <c r="Q5029" s="61" t="s">
        <v>30</v>
      </c>
    </row>
    <row r="5030" spans="8:17" x14ac:dyDescent="0.25">
      <c r="H5030" s="59">
        <v>124958</v>
      </c>
      <c r="I5030" s="59" t="s">
        <v>69</v>
      </c>
      <c r="J5030" s="59">
        <v>8587949</v>
      </c>
      <c r="K5030" s="59" t="s">
        <v>5594</v>
      </c>
      <c r="L5030" s="61" t="s">
        <v>113</v>
      </c>
      <c r="M5030" s="61">
        <f>VLOOKUP(H5030,zdroj!C:F,4,0)</f>
        <v>0</v>
      </c>
      <c r="N5030" s="61" t="str">
        <f t="shared" si="156"/>
        <v>katB</v>
      </c>
      <c r="P5030" s="73" t="str">
        <f t="shared" si="157"/>
        <v/>
      </c>
      <c r="Q5030" s="61" t="s">
        <v>30</v>
      </c>
    </row>
    <row r="5031" spans="8:17" x14ac:dyDescent="0.25">
      <c r="H5031" s="59">
        <v>124958</v>
      </c>
      <c r="I5031" s="59" t="s">
        <v>69</v>
      </c>
      <c r="J5031" s="59">
        <v>8587957</v>
      </c>
      <c r="K5031" s="59" t="s">
        <v>5595</v>
      </c>
      <c r="L5031" s="61" t="s">
        <v>113</v>
      </c>
      <c r="M5031" s="61">
        <f>VLOOKUP(H5031,zdroj!C:F,4,0)</f>
        <v>0</v>
      </c>
      <c r="N5031" s="61" t="str">
        <f t="shared" si="156"/>
        <v>katB</v>
      </c>
      <c r="P5031" s="73" t="str">
        <f t="shared" si="157"/>
        <v/>
      </c>
      <c r="Q5031" s="61" t="s">
        <v>30</v>
      </c>
    </row>
    <row r="5032" spans="8:17" x14ac:dyDescent="0.25">
      <c r="H5032" s="59">
        <v>124958</v>
      </c>
      <c r="I5032" s="59" t="s">
        <v>69</v>
      </c>
      <c r="J5032" s="59">
        <v>8587965</v>
      </c>
      <c r="K5032" s="59" t="s">
        <v>5596</v>
      </c>
      <c r="L5032" s="61" t="s">
        <v>113</v>
      </c>
      <c r="M5032" s="61">
        <f>VLOOKUP(H5032,zdroj!C:F,4,0)</f>
        <v>0</v>
      </c>
      <c r="N5032" s="61" t="str">
        <f t="shared" si="156"/>
        <v>katB</v>
      </c>
      <c r="P5032" s="73" t="str">
        <f t="shared" si="157"/>
        <v/>
      </c>
      <c r="Q5032" s="61" t="s">
        <v>30</v>
      </c>
    </row>
    <row r="5033" spans="8:17" x14ac:dyDescent="0.25">
      <c r="H5033" s="59">
        <v>124958</v>
      </c>
      <c r="I5033" s="59" t="s">
        <v>69</v>
      </c>
      <c r="J5033" s="59">
        <v>8587973</v>
      </c>
      <c r="K5033" s="59" t="s">
        <v>5597</v>
      </c>
      <c r="L5033" s="61" t="s">
        <v>113</v>
      </c>
      <c r="M5033" s="61">
        <f>VLOOKUP(H5033,zdroj!C:F,4,0)</f>
        <v>0</v>
      </c>
      <c r="N5033" s="61" t="str">
        <f t="shared" si="156"/>
        <v>katB</v>
      </c>
      <c r="P5033" s="73" t="str">
        <f t="shared" si="157"/>
        <v/>
      </c>
      <c r="Q5033" s="61" t="s">
        <v>30</v>
      </c>
    </row>
    <row r="5034" spans="8:17" x14ac:dyDescent="0.25">
      <c r="H5034" s="59">
        <v>124958</v>
      </c>
      <c r="I5034" s="59" t="s">
        <v>69</v>
      </c>
      <c r="J5034" s="59">
        <v>8587981</v>
      </c>
      <c r="K5034" s="59" t="s">
        <v>5598</v>
      </c>
      <c r="L5034" s="61" t="s">
        <v>113</v>
      </c>
      <c r="M5034" s="61">
        <f>VLOOKUP(H5034,zdroj!C:F,4,0)</f>
        <v>0</v>
      </c>
      <c r="N5034" s="61" t="str">
        <f t="shared" si="156"/>
        <v>katB</v>
      </c>
      <c r="P5034" s="73" t="str">
        <f t="shared" si="157"/>
        <v/>
      </c>
      <c r="Q5034" s="61" t="s">
        <v>30</v>
      </c>
    </row>
    <row r="5035" spans="8:17" x14ac:dyDescent="0.25">
      <c r="H5035" s="59">
        <v>124958</v>
      </c>
      <c r="I5035" s="59" t="s">
        <v>69</v>
      </c>
      <c r="J5035" s="59">
        <v>8587990</v>
      </c>
      <c r="K5035" s="59" t="s">
        <v>5599</v>
      </c>
      <c r="L5035" s="61" t="s">
        <v>113</v>
      </c>
      <c r="M5035" s="61">
        <f>VLOOKUP(H5035,zdroj!C:F,4,0)</f>
        <v>0</v>
      </c>
      <c r="N5035" s="61" t="str">
        <f t="shared" si="156"/>
        <v>katB</v>
      </c>
      <c r="P5035" s="73" t="str">
        <f t="shared" si="157"/>
        <v/>
      </c>
      <c r="Q5035" s="61" t="s">
        <v>33</v>
      </c>
    </row>
    <row r="5036" spans="8:17" x14ac:dyDescent="0.25">
      <c r="H5036" s="59">
        <v>124958</v>
      </c>
      <c r="I5036" s="59" t="s">
        <v>69</v>
      </c>
      <c r="J5036" s="59">
        <v>8588007</v>
      </c>
      <c r="K5036" s="59" t="s">
        <v>5600</v>
      </c>
      <c r="L5036" s="61" t="s">
        <v>113</v>
      </c>
      <c r="M5036" s="61">
        <f>VLOOKUP(H5036,zdroj!C:F,4,0)</f>
        <v>0</v>
      </c>
      <c r="N5036" s="61" t="str">
        <f t="shared" si="156"/>
        <v>katB</v>
      </c>
      <c r="P5036" s="73" t="str">
        <f t="shared" si="157"/>
        <v/>
      </c>
      <c r="Q5036" s="61" t="s">
        <v>30</v>
      </c>
    </row>
    <row r="5037" spans="8:17" x14ac:dyDescent="0.25">
      <c r="H5037" s="59">
        <v>124958</v>
      </c>
      <c r="I5037" s="59" t="s">
        <v>69</v>
      </c>
      <c r="J5037" s="59">
        <v>8588015</v>
      </c>
      <c r="K5037" s="59" t="s">
        <v>5601</v>
      </c>
      <c r="L5037" s="61" t="s">
        <v>113</v>
      </c>
      <c r="M5037" s="61">
        <f>VLOOKUP(H5037,zdroj!C:F,4,0)</f>
        <v>0</v>
      </c>
      <c r="N5037" s="61" t="str">
        <f t="shared" si="156"/>
        <v>katB</v>
      </c>
      <c r="P5037" s="73" t="str">
        <f t="shared" si="157"/>
        <v/>
      </c>
      <c r="Q5037" s="61" t="s">
        <v>30</v>
      </c>
    </row>
    <row r="5038" spans="8:17" x14ac:dyDescent="0.25">
      <c r="H5038" s="59">
        <v>124958</v>
      </c>
      <c r="I5038" s="59" t="s">
        <v>69</v>
      </c>
      <c r="J5038" s="59">
        <v>8588023</v>
      </c>
      <c r="K5038" s="59" t="s">
        <v>5602</v>
      </c>
      <c r="L5038" s="61" t="s">
        <v>113</v>
      </c>
      <c r="M5038" s="61">
        <f>VLOOKUP(H5038,zdroj!C:F,4,0)</f>
        <v>0</v>
      </c>
      <c r="N5038" s="61" t="str">
        <f t="shared" si="156"/>
        <v>katB</v>
      </c>
      <c r="P5038" s="73" t="str">
        <f t="shared" si="157"/>
        <v/>
      </c>
      <c r="Q5038" s="61" t="s">
        <v>30</v>
      </c>
    </row>
    <row r="5039" spans="8:17" x14ac:dyDescent="0.25">
      <c r="H5039" s="59">
        <v>124958</v>
      </c>
      <c r="I5039" s="59" t="s">
        <v>69</v>
      </c>
      <c r="J5039" s="59">
        <v>8588031</v>
      </c>
      <c r="K5039" s="59" t="s">
        <v>5603</v>
      </c>
      <c r="L5039" s="61" t="s">
        <v>113</v>
      </c>
      <c r="M5039" s="61">
        <f>VLOOKUP(H5039,zdroj!C:F,4,0)</f>
        <v>0</v>
      </c>
      <c r="N5039" s="61" t="str">
        <f t="shared" si="156"/>
        <v>katB</v>
      </c>
      <c r="P5039" s="73" t="str">
        <f t="shared" si="157"/>
        <v/>
      </c>
      <c r="Q5039" s="61" t="s">
        <v>30</v>
      </c>
    </row>
    <row r="5040" spans="8:17" x14ac:dyDescent="0.25">
      <c r="H5040" s="59">
        <v>124958</v>
      </c>
      <c r="I5040" s="59" t="s">
        <v>69</v>
      </c>
      <c r="J5040" s="59">
        <v>8588040</v>
      </c>
      <c r="K5040" s="59" t="s">
        <v>5604</v>
      </c>
      <c r="L5040" s="61" t="s">
        <v>113</v>
      </c>
      <c r="M5040" s="61">
        <f>VLOOKUP(H5040,zdroj!C:F,4,0)</f>
        <v>0</v>
      </c>
      <c r="N5040" s="61" t="str">
        <f t="shared" si="156"/>
        <v>katB</v>
      </c>
      <c r="P5040" s="73" t="str">
        <f t="shared" si="157"/>
        <v/>
      </c>
      <c r="Q5040" s="61" t="s">
        <v>30</v>
      </c>
    </row>
    <row r="5041" spans="8:17" x14ac:dyDescent="0.25">
      <c r="H5041" s="59">
        <v>124958</v>
      </c>
      <c r="I5041" s="59" t="s">
        <v>69</v>
      </c>
      <c r="J5041" s="59">
        <v>8588058</v>
      </c>
      <c r="K5041" s="59" t="s">
        <v>5605</v>
      </c>
      <c r="L5041" s="61" t="s">
        <v>113</v>
      </c>
      <c r="M5041" s="61">
        <f>VLOOKUP(H5041,zdroj!C:F,4,0)</f>
        <v>0</v>
      </c>
      <c r="N5041" s="61" t="str">
        <f t="shared" si="156"/>
        <v>katB</v>
      </c>
      <c r="P5041" s="73" t="str">
        <f t="shared" si="157"/>
        <v/>
      </c>
      <c r="Q5041" s="61" t="s">
        <v>30</v>
      </c>
    </row>
    <row r="5042" spans="8:17" x14ac:dyDescent="0.25">
      <c r="H5042" s="59">
        <v>124958</v>
      </c>
      <c r="I5042" s="59" t="s">
        <v>69</v>
      </c>
      <c r="J5042" s="59">
        <v>8588066</v>
      </c>
      <c r="K5042" s="59" t="s">
        <v>5606</v>
      </c>
      <c r="L5042" s="61" t="s">
        <v>113</v>
      </c>
      <c r="M5042" s="61">
        <f>VLOOKUP(H5042,zdroj!C:F,4,0)</f>
        <v>0</v>
      </c>
      <c r="N5042" s="61" t="str">
        <f t="shared" si="156"/>
        <v>katB</v>
      </c>
      <c r="P5042" s="73" t="str">
        <f t="shared" si="157"/>
        <v/>
      </c>
      <c r="Q5042" s="61" t="s">
        <v>30</v>
      </c>
    </row>
    <row r="5043" spans="8:17" x14ac:dyDescent="0.25">
      <c r="H5043" s="59">
        <v>124958</v>
      </c>
      <c r="I5043" s="59" t="s">
        <v>69</v>
      </c>
      <c r="J5043" s="59">
        <v>8588074</v>
      </c>
      <c r="K5043" s="59" t="s">
        <v>5607</v>
      </c>
      <c r="L5043" s="61" t="s">
        <v>113</v>
      </c>
      <c r="M5043" s="61">
        <f>VLOOKUP(H5043,zdroj!C:F,4,0)</f>
        <v>0</v>
      </c>
      <c r="N5043" s="61" t="str">
        <f t="shared" si="156"/>
        <v>katB</v>
      </c>
      <c r="P5043" s="73" t="str">
        <f t="shared" si="157"/>
        <v/>
      </c>
      <c r="Q5043" s="61" t="s">
        <v>30</v>
      </c>
    </row>
    <row r="5044" spans="8:17" x14ac:dyDescent="0.25">
      <c r="H5044" s="59">
        <v>124958</v>
      </c>
      <c r="I5044" s="59" t="s">
        <v>69</v>
      </c>
      <c r="J5044" s="59">
        <v>8588082</v>
      </c>
      <c r="K5044" s="59" t="s">
        <v>5608</v>
      </c>
      <c r="L5044" s="61" t="s">
        <v>113</v>
      </c>
      <c r="M5044" s="61">
        <f>VLOOKUP(H5044,zdroj!C:F,4,0)</f>
        <v>0</v>
      </c>
      <c r="N5044" s="61" t="str">
        <f t="shared" si="156"/>
        <v>katB</v>
      </c>
      <c r="P5044" s="73" t="str">
        <f t="shared" si="157"/>
        <v/>
      </c>
      <c r="Q5044" s="61" t="s">
        <v>30</v>
      </c>
    </row>
    <row r="5045" spans="8:17" x14ac:dyDescent="0.25">
      <c r="H5045" s="59">
        <v>124958</v>
      </c>
      <c r="I5045" s="59" t="s">
        <v>69</v>
      </c>
      <c r="J5045" s="59">
        <v>8588091</v>
      </c>
      <c r="K5045" s="59" t="s">
        <v>5609</v>
      </c>
      <c r="L5045" s="61" t="s">
        <v>113</v>
      </c>
      <c r="M5045" s="61">
        <f>VLOOKUP(H5045,zdroj!C:F,4,0)</f>
        <v>0</v>
      </c>
      <c r="N5045" s="61" t="str">
        <f t="shared" si="156"/>
        <v>katB</v>
      </c>
      <c r="P5045" s="73" t="str">
        <f t="shared" si="157"/>
        <v/>
      </c>
      <c r="Q5045" s="61" t="s">
        <v>30</v>
      </c>
    </row>
    <row r="5046" spans="8:17" x14ac:dyDescent="0.25">
      <c r="H5046" s="59">
        <v>124958</v>
      </c>
      <c r="I5046" s="59" t="s">
        <v>69</v>
      </c>
      <c r="J5046" s="59">
        <v>8588104</v>
      </c>
      <c r="K5046" s="59" t="s">
        <v>5610</v>
      </c>
      <c r="L5046" s="61" t="s">
        <v>113</v>
      </c>
      <c r="M5046" s="61">
        <f>VLOOKUP(H5046,zdroj!C:F,4,0)</f>
        <v>0</v>
      </c>
      <c r="N5046" s="61" t="str">
        <f t="shared" si="156"/>
        <v>katB</v>
      </c>
      <c r="P5046" s="73" t="str">
        <f t="shared" si="157"/>
        <v/>
      </c>
      <c r="Q5046" s="61" t="s">
        <v>30</v>
      </c>
    </row>
    <row r="5047" spans="8:17" x14ac:dyDescent="0.25">
      <c r="H5047" s="59">
        <v>124958</v>
      </c>
      <c r="I5047" s="59" t="s">
        <v>69</v>
      </c>
      <c r="J5047" s="59">
        <v>8588112</v>
      </c>
      <c r="K5047" s="59" t="s">
        <v>5611</v>
      </c>
      <c r="L5047" s="61" t="s">
        <v>113</v>
      </c>
      <c r="M5047" s="61">
        <f>VLOOKUP(H5047,zdroj!C:F,4,0)</f>
        <v>0</v>
      </c>
      <c r="N5047" s="61" t="str">
        <f t="shared" si="156"/>
        <v>katB</v>
      </c>
      <c r="P5047" s="73" t="str">
        <f t="shared" si="157"/>
        <v/>
      </c>
      <c r="Q5047" s="61" t="s">
        <v>30</v>
      </c>
    </row>
    <row r="5048" spans="8:17" x14ac:dyDescent="0.25">
      <c r="H5048" s="59">
        <v>124958</v>
      </c>
      <c r="I5048" s="59" t="s">
        <v>69</v>
      </c>
      <c r="J5048" s="59">
        <v>8588121</v>
      </c>
      <c r="K5048" s="59" t="s">
        <v>5612</v>
      </c>
      <c r="L5048" s="61" t="s">
        <v>113</v>
      </c>
      <c r="M5048" s="61">
        <f>VLOOKUP(H5048,zdroj!C:F,4,0)</f>
        <v>0</v>
      </c>
      <c r="N5048" s="61" t="str">
        <f t="shared" si="156"/>
        <v>katB</v>
      </c>
      <c r="P5048" s="73" t="str">
        <f t="shared" si="157"/>
        <v/>
      </c>
      <c r="Q5048" s="61" t="s">
        <v>30</v>
      </c>
    </row>
    <row r="5049" spans="8:17" x14ac:dyDescent="0.25">
      <c r="H5049" s="59">
        <v>124958</v>
      </c>
      <c r="I5049" s="59" t="s">
        <v>69</v>
      </c>
      <c r="J5049" s="59">
        <v>8588139</v>
      </c>
      <c r="K5049" s="59" t="s">
        <v>5613</v>
      </c>
      <c r="L5049" s="61" t="s">
        <v>113</v>
      </c>
      <c r="M5049" s="61">
        <f>VLOOKUP(H5049,zdroj!C:F,4,0)</f>
        <v>0</v>
      </c>
      <c r="N5049" s="61" t="str">
        <f t="shared" si="156"/>
        <v>katB</v>
      </c>
      <c r="P5049" s="73" t="str">
        <f t="shared" si="157"/>
        <v/>
      </c>
      <c r="Q5049" s="61" t="s">
        <v>30</v>
      </c>
    </row>
    <row r="5050" spans="8:17" x14ac:dyDescent="0.25">
      <c r="H5050" s="59">
        <v>124958</v>
      </c>
      <c r="I5050" s="59" t="s">
        <v>69</v>
      </c>
      <c r="J5050" s="59">
        <v>8588147</v>
      </c>
      <c r="K5050" s="59" t="s">
        <v>5614</v>
      </c>
      <c r="L5050" s="61" t="s">
        <v>113</v>
      </c>
      <c r="M5050" s="61">
        <f>VLOOKUP(H5050,zdroj!C:F,4,0)</f>
        <v>0</v>
      </c>
      <c r="N5050" s="61" t="str">
        <f t="shared" si="156"/>
        <v>katB</v>
      </c>
      <c r="P5050" s="73" t="str">
        <f t="shared" si="157"/>
        <v/>
      </c>
      <c r="Q5050" s="61" t="s">
        <v>30</v>
      </c>
    </row>
    <row r="5051" spans="8:17" x14ac:dyDescent="0.25">
      <c r="H5051" s="59">
        <v>124958</v>
      </c>
      <c r="I5051" s="59" t="s">
        <v>69</v>
      </c>
      <c r="J5051" s="59">
        <v>8588155</v>
      </c>
      <c r="K5051" s="59" t="s">
        <v>5615</v>
      </c>
      <c r="L5051" s="61" t="s">
        <v>113</v>
      </c>
      <c r="M5051" s="61">
        <f>VLOOKUP(H5051,zdroj!C:F,4,0)</f>
        <v>0</v>
      </c>
      <c r="N5051" s="61" t="str">
        <f t="shared" si="156"/>
        <v>katB</v>
      </c>
      <c r="P5051" s="73" t="str">
        <f t="shared" si="157"/>
        <v/>
      </c>
      <c r="Q5051" s="61" t="s">
        <v>30</v>
      </c>
    </row>
    <row r="5052" spans="8:17" x14ac:dyDescent="0.25">
      <c r="H5052" s="59">
        <v>124958</v>
      </c>
      <c r="I5052" s="59" t="s">
        <v>69</v>
      </c>
      <c r="J5052" s="59">
        <v>8588163</v>
      </c>
      <c r="K5052" s="59" t="s">
        <v>5616</v>
      </c>
      <c r="L5052" s="61" t="s">
        <v>113</v>
      </c>
      <c r="M5052" s="61">
        <f>VLOOKUP(H5052,zdroj!C:F,4,0)</f>
        <v>0</v>
      </c>
      <c r="N5052" s="61" t="str">
        <f t="shared" si="156"/>
        <v>katB</v>
      </c>
      <c r="P5052" s="73" t="str">
        <f t="shared" si="157"/>
        <v/>
      </c>
      <c r="Q5052" s="61" t="s">
        <v>30</v>
      </c>
    </row>
    <row r="5053" spans="8:17" x14ac:dyDescent="0.25">
      <c r="H5053" s="59">
        <v>124958</v>
      </c>
      <c r="I5053" s="59" t="s">
        <v>69</v>
      </c>
      <c r="J5053" s="59">
        <v>8588171</v>
      </c>
      <c r="K5053" s="59" t="s">
        <v>5617</v>
      </c>
      <c r="L5053" s="61" t="s">
        <v>113</v>
      </c>
      <c r="M5053" s="61">
        <f>VLOOKUP(H5053,zdroj!C:F,4,0)</f>
        <v>0</v>
      </c>
      <c r="N5053" s="61" t="str">
        <f t="shared" si="156"/>
        <v>katB</v>
      </c>
      <c r="P5053" s="73" t="str">
        <f t="shared" si="157"/>
        <v/>
      </c>
      <c r="Q5053" s="61" t="s">
        <v>30</v>
      </c>
    </row>
    <row r="5054" spans="8:17" x14ac:dyDescent="0.25">
      <c r="H5054" s="59">
        <v>124958</v>
      </c>
      <c r="I5054" s="59" t="s">
        <v>69</v>
      </c>
      <c r="J5054" s="59">
        <v>8588180</v>
      </c>
      <c r="K5054" s="59" t="s">
        <v>5618</v>
      </c>
      <c r="L5054" s="61" t="s">
        <v>113</v>
      </c>
      <c r="M5054" s="61">
        <f>VLOOKUP(H5054,zdroj!C:F,4,0)</f>
        <v>0</v>
      </c>
      <c r="N5054" s="61" t="str">
        <f t="shared" si="156"/>
        <v>katB</v>
      </c>
      <c r="P5054" s="73" t="str">
        <f t="shared" si="157"/>
        <v/>
      </c>
      <c r="Q5054" s="61" t="s">
        <v>30</v>
      </c>
    </row>
    <row r="5055" spans="8:17" x14ac:dyDescent="0.25">
      <c r="H5055" s="59">
        <v>124958</v>
      </c>
      <c r="I5055" s="59" t="s">
        <v>69</v>
      </c>
      <c r="J5055" s="59">
        <v>8588198</v>
      </c>
      <c r="K5055" s="59" t="s">
        <v>5619</v>
      </c>
      <c r="L5055" s="61" t="s">
        <v>113</v>
      </c>
      <c r="M5055" s="61">
        <f>VLOOKUP(H5055,zdroj!C:F,4,0)</f>
        <v>0</v>
      </c>
      <c r="N5055" s="61" t="str">
        <f t="shared" si="156"/>
        <v>katB</v>
      </c>
      <c r="P5055" s="73" t="str">
        <f t="shared" si="157"/>
        <v/>
      </c>
      <c r="Q5055" s="61" t="s">
        <v>30</v>
      </c>
    </row>
    <row r="5056" spans="8:17" x14ac:dyDescent="0.25">
      <c r="H5056" s="59">
        <v>124958</v>
      </c>
      <c r="I5056" s="59" t="s">
        <v>69</v>
      </c>
      <c r="J5056" s="59">
        <v>8588201</v>
      </c>
      <c r="K5056" s="59" t="s">
        <v>5620</v>
      </c>
      <c r="L5056" s="61" t="s">
        <v>113</v>
      </c>
      <c r="M5056" s="61">
        <f>VLOOKUP(H5056,zdroj!C:F,4,0)</f>
        <v>0</v>
      </c>
      <c r="N5056" s="61" t="str">
        <f t="shared" si="156"/>
        <v>katB</v>
      </c>
      <c r="P5056" s="73" t="str">
        <f t="shared" si="157"/>
        <v/>
      </c>
      <c r="Q5056" s="61" t="s">
        <v>30</v>
      </c>
    </row>
    <row r="5057" spans="8:17" x14ac:dyDescent="0.25">
      <c r="H5057" s="59">
        <v>124958</v>
      </c>
      <c r="I5057" s="59" t="s">
        <v>69</v>
      </c>
      <c r="J5057" s="59">
        <v>8588210</v>
      </c>
      <c r="K5057" s="59" t="s">
        <v>5621</v>
      </c>
      <c r="L5057" s="61" t="s">
        <v>113</v>
      </c>
      <c r="M5057" s="61">
        <f>VLOOKUP(H5057,zdroj!C:F,4,0)</f>
        <v>0</v>
      </c>
      <c r="N5057" s="61" t="str">
        <f t="shared" si="156"/>
        <v>katB</v>
      </c>
      <c r="P5057" s="73" t="str">
        <f t="shared" si="157"/>
        <v/>
      </c>
      <c r="Q5057" s="61" t="s">
        <v>30</v>
      </c>
    </row>
    <row r="5058" spans="8:17" x14ac:dyDescent="0.25">
      <c r="H5058" s="59">
        <v>124958</v>
      </c>
      <c r="I5058" s="59" t="s">
        <v>69</v>
      </c>
      <c r="J5058" s="59">
        <v>8588228</v>
      </c>
      <c r="K5058" s="59" t="s">
        <v>5622</v>
      </c>
      <c r="L5058" s="61" t="s">
        <v>113</v>
      </c>
      <c r="M5058" s="61">
        <f>VLOOKUP(H5058,zdroj!C:F,4,0)</f>
        <v>0</v>
      </c>
      <c r="N5058" s="61" t="str">
        <f t="shared" si="156"/>
        <v>katB</v>
      </c>
      <c r="P5058" s="73" t="str">
        <f t="shared" si="157"/>
        <v/>
      </c>
      <c r="Q5058" s="61" t="s">
        <v>30</v>
      </c>
    </row>
    <row r="5059" spans="8:17" x14ac:dyDescent="0.25">
      <c r="H5059" s="59">
        <v>124958</v>
      </c>
      <c r="I5059" s="59" t="s">
        <v>69</v>
      </c>
      <c r="J5059" s="59">
        <v>8588236</v>
      </c>
      <c r="K5059" s="59" t="s">
        <v>5623</v>
      </c>
      <c r="L5059" s="61" t="s">
        <v>113</v>
      </c>
      <c r="M5059" s="61">
        <f>VLOOKUP(H5059,zdroj!C:F,4,0)</f>
        <v>0</v>
      </c>
      <c r="N5059" s="61" t="str">
        <f t="shared" si="156"/>
        <v>katB</v>
      </c>
      <c r="P5059" s="73" t="str">
        <f t="shared" si="157"/>
        <v/>
      </c>
      <c r="Q5059" s="61" t="s">
        <v>30</v>
      </c>
    </row>
    <row r="5060" spans="8:17" x14ac:dyDescent="0.25">
      <c r="H5060" s="59">
        <v>124958</v>
      </c>
      <c r="I5060" s="59" t="s">
        <v>69</v>
      </c>
      <c r="J5060" s="59">
        <v>8588244</v>
      </c>
      <c r="K5060" s="59" t="s">
        <v>5624</v>
      </c>
      <c r="L5060" s="61" t="s">
        <v>113</v>
      </c>
      <c r="M5060" s="61">
        <f>VLOOKUP(H5060,zdroj!C:F,4,0)</f>
        <v>0</v>
      </c>
      <c r="N5060" s="61" t="str">
        <f t="shared" si="156"/>
        <v>katB</v>
      </c>
      <c r="P5060" s="73" t="str">
        <f t="shared" si="157"/>
        <v/>
      </c>
      <c r="Q5060" s="61" t="s">
        <v>30</v>
      </c>
    </row>
    <row r="5061" spans="8:17" x14ac:dyDescent="0.25">
      <c r="H5061" s="59">
        <v>124958</v>
      </c>
      <c r="I5061" s="59" t="s">
        <v>69</v>
      </c>
      <c r="J5061" s="59">
        <v>8588252</v>
      </c>
      <c r="K5061" s="59" t="s">
        <v>5625</v>
      </c>
      <c r="L5061" s="61" t="s">
        <v>113</v>
      </c>
      <c r="M5061" s="61">
        <f>VLOOKUP(H5061,zdroj!C:F,4,0)</f>
        <v>0</v>
      </c>
      <c r="N5061" s="61" t="str">
        <f t="shared" si="156"/>
        <v>katB</v>
      </c>
      <c r="P5061" s="73" t="str">
        <f t="shared" si="157"/>
        <v/>
      </c>
      <c r="Q5061" s="61" t="s">
        <v>30</v>
      </c>
    </row>
    <row r="5062" spans="8:17" x14ac:dyDescent="0.25">
      <c r="H5062" s="59">
        <v>124958</v>
      </c>
      <c r="I5062" s="59" t="s">
        <v>69</v>
      </c>
      <c r="J5062" s="59">
        <v>8588261</v>
      </c>
      <c r="K5062" s="59" t="s">
        <v>5626</v>
      </c>
      <c r="L5062" s="61" t="s">
        <v>113</v>
      </c>
      <c r="M5062" s="61">
        <f>VLOOKUP(H5062,zdroj!C:F,4,0)</f>
        <v>0</v>
      </c>
      <c r="N5062" s="61" t="str">
        <f t="shared" si="156"/>
        <v>katB</v>
      </c>
      <c r="P5062" s="73" t="str">
        <f t="shared" si="157"/>
        <v/>
      </c>
      <c r="Q5062" s="61" t="s">
        <v>30</v>
      </c>
    </row>
    <row r="5063" spans="8:17" x14ac:dyDescent="0.25">
      <c r="H5063" s="59">
        <v>124958</v>
      </c>
      <c r="I5063" s="59" t="s">
        <v>69</v>
      </c>
      <c r="J5063" s="59">
        <v>8588279</v>
      </c>
      <c r="K5063" s="59" t="s">
        <v>5627</v>
      </c>
      <c r="L5063" s="61" t="s">
        <v>113</v>
      </c>
      <c r="M5063" s="61">
        <f>VLOOKUP(H5063,zdroj!C:F,4,0)</f>
        <v>0</v>
      </c>
      <c r="N5063" s="61" t="str">
        <f t="shared" ref="N5063:N5126" si="158">IF(M5063="A",IF(L5063="katA","katB",L5063),L5063)</f>
        <v>katB</v>
      </c>
      <c r="P5063" s="73" t="str">
        <f t="shared" ref="P5063:P5126" si="159">IF(O5063="A",1,"")</f>
        <v/>
      </c>
      <c r="Q5063" s="61" t="s">
        <v>30</v>
      </c>
    </row>
    <row r="5064" spans="8:17" x14ac:dyDescent="0.25">
      <c r="H5064" s="59">
        <v>124958</v>
      </c>
      <c r="I5064" s="59" t="s">
        <v>69</v>
      </c>
      <c r="J5064" s="59">
        <v>8588287</v>
      </c>
      <c r="K5064" s="59" t="s">
        <v>5628</v>
      </c>
      <c r="L5064" s="61" t="s">
        <v>113</v>
      </c>
      <c r="M5064" s="61">
        <f>VLOOKUP(H5064,zdroj!C:F,4,0)</f>
        <v>0</v>
      </c>
      <c r="N5064" s="61" t="str">
        <f t="shared" si="158"/>
        <v>katB</v>
      </c>
      <c r="P5064" s="73" t="str">
        <f t="shared" si="159"/>
        <v/>
      </c>
      <c r="Q5064" s="61" t="s">
        <v>30</v>
      </c>
    </row>
    <row r="5065" spans="8:17" x14ac:dyDescent="0.25">
      <c r="H5065" s="59">
        <v>124958</v>
      </c>
      <c r="I5065" s="59" t="s">
        <v>69</v>
      </c>
      <c r="J5065" s="59">
        <v>8588295</v>
      </c>
      <c r="K5065" s="59" t="s">
        <v>5629</v>
      </c>
      <c r="L5065" s="61" t="s">
        <v>113</v>
      </c>
      <c r="M5065" s="61">
        <f>VLOOKUP(H5065,zdroj!C:F,4,0)</f>
        <v>0</v>
      </c>
      <c r="N5065" s="61" t="str">
        <f t="shared" si="158"/>
        <v>katB</v>
      </c>
      <c r="P5065" s="73" t="str">
        <f t="shared" si="159"/>
        <v/>
      </c>
      <c r="Q5065" s="61" t="s">
        <v>30</v>
      </c>
    </row>
    <row r="5066" spans="8:17" x14ac:dyDescent="0.25">
      <c r="H5066" s="59">
        <v>124958</v>
      </c>
      <c r="I5066" s="59" t="s">
        <v>69</v>
      </c>
      <c r="J5066" s="59">
        <v>8588309</v>
      </c>
      <c r="K5066" s="59" t="s">
        <v>5630</v>
      </c>
      <c r="L5066" s="61" t="s">
        <v>113</v>
      </c>
      <c r="M5066" s="61">
        <f>VLOOKUP(H5066,zdroj!C:F,4,0)</f>
        <v>0</v>
      </c>
      <c r="N5066" s="61" t="str">
        <f t="shared" si="158"/>
        <v>katB</v>
      </c>
      <c r="P5066" s="73" t="str">
        <f t="shared" si="159"/>
        <v/>
      </c>
      <c r="Q5066" s="61" t="s">
        <v>30</v>
      </c>
    </row>
    <row r="5067" spans="8:17" x14ac:dyDescent="0.25">
      <c r="H5067" s="59">
        <v>124958</v>
      </c>
      <c r="I5067" s="59" t="s">
        <v>69</v>
      </c>
      <c r="J5067" s="59">
        <v>8588317</v>
      </c>
      <c r="K5067" s="59" t="s">
        <v>5631</v>
      </c>
      <c r="L5067" s="61" t="s">
        <v>113</v>
      </c>
      <c r="M5067" s="61">
        <f>VLOOKUP(H5067,zdroj!C:F,4,0)</f>
        <v>0</v>
      </c>
      <c r="N5067" s="61" t="str">
        <f t="shared" si="158"/>
        <v>katB</v>
      </c>
      <c r="P5067" s="73" t="str">
        <f t="shared" si="159"/>
        <v/>
      </c>
      <c r="Q5067" s="61" t="s">
        <v>30</v>
      </c>
    </row>
    <row r="5068" spans="8:17" x14ac:dyDescent="0.25">
      <c r="H5068" s="59">
        <v>124958</v>
      </c>
      <c r="I5068" s="59" t="s">
        <v>69</v>
      </c>
      <c r="J5068" s="59">
        <v>8588325</v>
      </c>
      <c r="K5068" s="59" t="s">
        <v>5632</v>
      </c>
      <c r="L5068" s="61" t="s">
        <v>113</v>
      </c>
      <c r="M5068" s="61">
        <f>VLOOKUP(H5068,zdroj!C:F,4,0)</f>
        <v>0</v>
      </c>
      <c r="N5068" s="61" t="str">
        <f t="shared" si="158"/>
        <v>katB</v>
      </c>
      <c r="P5068" s="73" t="str">
        <f t="shared" si="159"/>
        <v/>
      </c>
      <c r="Q5068" s="61" t="s">
        <v>30</v>
      </c>
    </row>
    <row r="5069" spans="8:17" x14ac:dyDescent="0.25">
      <c r="H5069" s="59">
        <v>124958</v>
      </c>
      <c r="I5069" s="59" t="s">
        <v>69</v>
      </c>
      <c r="J5069" s="59">
        <v>8588333</v>
      </c>
      <c r="K5069" s="59" t="s">
        <v>5633</v>
      </c>
      <c r="L5069" s="61" t="s">
        <v>113</v>
      </c>
      <c r="M5069" s="61">
        <f>VLOOKUP(H5069,zdroj!C:F,4,0)</f>
        <v>0</v>
      </c>
      <c r="N5069" s="61" t="str">
        <f t="shared" si="158"/>
        <v>katB</v>
      </c>
      <c r="P5069" s="73" t="str">
        <f t="shared" si="159"/>
        <v/>
      </c>
      <c r="Q5069" s="61" t="s">
        <v>30</v>
      </c>
    </row>
    <row r="5070" spans="8:17" x14ac:dyDescent="0.25">
      <c r="H5070" s="59">
        <v>124958</v>
      </c>
      <c r="I5070" s="59" t="s">
        <v>69</v>
      </c>
      <c r="J5070" s="59">
        <v>8588341</v>
      </c>
      <c r="K5070" s="59" t="s">
        <v>5634</v>
      </c>
      <c r="L5070" s="61" t="s">
        <v>113</v>
      </c>
      <c r="M5070" s="61">
        <f>VLOOKUP(H5070,zdroj!C:F,4,0)</f>
        <v>0</v>
      </c>
      <c r="N5070" s="61" t="str">
        <f t="shared" si="158"/>
        <v>katB</v>
      </c>
      <c r="P5070" s="73" t="str">
        <f t="shared" si="159"/>
        <v/>
      </c>
      <c r="Q5070" s="61" t="s">
        <v>30</v>
      </c>
    </row>
    <row r="5071" spans="8:17" x14ac:dyDescent="0.25">
      <c r="H5071" s="59">
        <v>124958</v>
      </c>
      <c r="I5071" s="59" t="s">
        <v>69</v>
      </c>
      <c r="J5071" s="59">
        <v>8588350</v>
      </c>
      <c r="K5071" s="59" t="s">
        <v>5635</v>
      </c>
      <c r="L5071" s="61" t="s">
        <v>113</v>
      </c>
      <c r="M5071" s="61">
        <f>VLOOKUP(H5071,zdroj!C:F,4,0)</f>
        <v>0</v>
      </c>
      <c r="N5071" s="61" t="str">
        <f t="shared" si="158"/>
        <v>katB</v>
      </c>
      <c r="P5071" s="73" t="str">
        <f t="shared" si="159"/>
        <v/>
      </c>
      <c r="Q5071" s="61" t="s">
        <v>30</v>
      </c>
    </row>
    <row r="5072" spans="8:17" x14ac:dyDescent="0.25">
      <c r="H5072" s="59">
        <v>124958</v>
      </c>
      <c r="I5072" s="59" t="s">
        <v>69</v>
      </c>
      <c r="J5072" s="59">
        <v>8588368</v>
      </c>
      <c r="K5072" s="59" t="s">
        <v>5636</v>
      </c>
      <c r="L5072" s="61" t="s">
        <v>113</v>
      </c>
      <c r="M5072" s="61">
        <f>VLOOKUP(H5072,zdroj!C:F,4,0)</f>
        <v>0</v>
      </c>
      <c r="N5072" s="61" t="str">
        <f t="shared" si="158"/>
        <v>katB</v>
      </c>
      <c r="P5072" s="73" t="str">
        <f t="shared" si="159"/>
        <v/>
      </c>
      <c r="Q5072" s="61" t="s">
        <v>30</v>
      </c>
    </row>
    <row r="5073" spans="8:17" x14ac:dyDescent="0.25">
      <c r="H5073" s="59">
        <v>124958</v>
      </c>
      <c r="I5073" s="59" t="s">
        <v>69</v>
      </c>
      <c r="J5073" s="59">
        <v>8588376</v>
      </c>
      <c r="K5073" s="59" t="s">
        <v>5637</v>
      </c>
      <c r="L5073" s="61" t="s">
        <v>113</v>
      </c>
      <c r="M5073" s="61">
        <f>VLOOKUP(H5073,zdroj!C:F,4,0)</f>
        <v>0</v>
      </c>
      <c r="N5073" s="61" t="str">
        <f t="shared" si="158"/>
        <v>katB</v>
      </c>
      <c r="P5073" s="73" t="str">
        <f t="shared" si="159"/>
        <v/>
      </c>
      <c r="Q5073" s="61" t="s">
        <v>30</v>
      </c>
    </row>
    <row r="5074" spans="8:17" x14ac:dyDescent="0.25">
      <c r="H5074" s="59">
        <v>124958</v>
      </c>
      <c r="I5074" s="59" t="s">
        <v>69</v>
      </c>
      <c r="J5074" s="59">
        <v>8588384</v>
      </c>
      <c r="K5074" s="59" t="s">
        <v>5638</v>
      </c>
      <c r="L5074" s="61" t="s">
        <v>113</v>
      </c>
      <c r="M5074" s="61">
        <f>VLOOKUP(H5074,zdroj!C:F,4,0)</f>
        <v>0</v>
      </c>
      <c r="N5074" s="61" t="str">
        <f t="shared" si="158"/>
        <v>katB</v>
      </c>
      <c r="P5074" s="73" t="str">
        <f t="shared" si="159"/>
        <v/>
      </c>
      <c r="Q5074" s="61" t="s">
        <v>30</v>
      </c>
    </row>
    <row r="5075" spans="8:17" x14ac:dyDescent="0.25">
      <c r="H5075" s="59">
        <v>124958</v>
      </c>
      <c r="I5075" s="59" t="s">
        <v>69</v>
      </c>
      <c r="J5075" s="59">
        <v>8588392</v>
      </c>
      <c r="K5075" s="59" t="s">
        <v>5639</v>
      </c>
      <c r="L5075" s="61" t="s">
        <v>113</v>
      </c>
      <c r="M5075" s="61">
        <f>VLOOKUP(H5075,zdroj!C:F,4,0)</f>
        <v>0</v>
      </c>
      <c r="N5075" s="61" t="str">
        <f t="shared" si="158"/>
        <v>katB</v>
      </c>
      <c r="P5075" s="73" t="str">
        <f t="shared" si="159"/>
        <v/>
      </c>
      <c r="Q5075" s="61" t="s">
        <v>31</v>
      </c>
    </row>
    <row r="5076" spans="8:17" x14ac:dyDescent="0.25">
      <c r="H5076" s="59">
        <v>124958</v>
      </c>
      <c r="I5076" s="59" t="s">
        <v>69</v>
      </c>
      <c r="J5076" s="59">
        <v>8588406</v>
      </c>
      <c r="K5076" s="59" t="s">
        <v>5640</v>
      </c>
      <c r="L5076" s="61" t="s">
        <v>113</v>
      </c>
      <c r="M5076" s="61">
        <f>VLOOKUP(H5076,zdroj!C:F,4,0)</f>
        <v>0</v>
      </c>
      <c r="N5076" s="61" t="str">
        <f t="shared" si="158"/>
        <v>katB</v>
      </c>
      <c r="P5076" s="73" t="str">
        <f t="shared" si="159"/>
        <v/>
      </c>
      <c r="Q5076" s="61" t="s">
        <v>30</v>
      </c>
    </row>
    <row r="5077" spans="8:17" x14ac:dyDescent="0.25">
      <c r="H5077" s="59">
        <v>124958</v>
      </c>
      <c r="I5077" s="59" t="s">
        <v>69</v>
      </c>
      <c r="J5077" s="59">
        <v>8588414</v>
      </c>
      <c r="K5077" s="59" t="s">
        <v>5641</v>
      </c>
      <c r="L5077" s="61" t="s">
        <v>113</v>
      </c>
      <c r="M5077" s="61">
        <f>VLOOKUP(H5077,zdroj!C:F,4,0)</f>
        <v>0</v>
      </c>
      <c r="N5077" s="61" t="str">
        <f t="shared" si="158"/>
        <v>katB</v>
      </c>
      <c r="P5077" s="73" t="str">
        <f t="shared" si="159"/>
        <v/>
      </c>
      <c r="Q5077" s="61" t="s">
        <v>30</v>
      </c>
    </row>
    <row r="5078" spans="8:17" x14ac:dyDescent="0.25">
      <c r="H5078" s="59">
        <v>124958</v>
      </c>
      <c r="I5078" s="59" t="s">
        <v>69</v>
      </c>
      <c r="J5078" s="59">
        <v>8588422</v>
      </c>
      <c r="K5078" s="59" t="s">
        <v>5642</v>
      </c>
      <c r="L5078" s="61" t="s">
        <v>113</v>
      </c>
      <c r="M5078" s="61">
        <f>VLOOKUP(H5078,zdroj!C:F,4,0)</f>
        <v>0</v>
      </c>
      <c r="N5078" s="61" t="str">
        <f t="shared" si="158"/>
        <v>katB</v>
      </c>
      <c r="P5078" s="73" t="str">
        <f t="shared" si="159"/>
        <v/>
      </c>
      <c r="Q5078" s="61" t="s">
        <v>30</v>
      </c>
    </row>
    <row r="5079" spans="8:17" x14ac:dyDescent="0.25">
      <c r="H5079" s="59">
        <v>124958</v>
      </c>
      <c r="I5079" s="59" t="s">
        <v>69</v>
      </c>
      <c r="J5079" s="59">
        <v>8588431</v>
      </c>
      <c r="K5079" s="59" t="s">
        <v>5643</v>
      </c>
      <c r="L5079" s="61" t="s">
        <v>113</v>
      </c>
      <c r="M5079" s="61">
        <f>VLOOKUP(H5079,zdroj!C:F,4,0)</f>
        <v>0</v>
      </c>
      <c r="N5079" s="61" t="str">
        <f t="shared" si="158"/>
        <v>katB</v>
      </c>
      <c r="P5079" s="73" t="str">
        <f t="shared" si="159"/>
        <v/>
      </c>
      <c r="Q5079" s="61" t="s">
        <v>30</v>
      </c>
    </row>
    <row r="5080" spans="8:17" x14ac:dyDescent="0.25">
      <c r="H5080" s="59">
        <v>124958</v>
      </c>
      <c r="I5080" s="59" t="s">
        <v>69</v>
      </c>
      <c r="J5080" s="59">
        <v>8588449</v>
      </c>
      <c r="K5080" s="59" t="s">
        <v>5644</v>
      </c>
      <c r="L5080" s="61" t="s">
        <v>113</v>
      </c>
      <c r="M5080" s="61">
        <f>VLOOKUP(H5080,zdroj!C:F,4,0)</f>
        <v>0</v>
      </c>
      <c r="N5080" s="61" t="str">
        <f t="shared" si="158"/>
        <v>katB</v>
      </c>
      <c r="P5080" s="73" t="str">
        <f t="shared" si="159"/>
        <v/>
      </c>
      <c r="Q5080" s="61" t="s">
        <v>30</v>
      </c>
    </row>
    <row r="5081" spans="8:17" x14ac:dyDescent="0.25">
      <c r="H5081" s="59">
        <v>124958</v>
      </c>
      <c r="I5081" s="59" t="s">
        <v>69</v>
      </c>
      <c r="J5081" s="59">
        <v>25921380</v>
      </c>
      <c r="K5081" s="59" t="s">
        <v>5645</v>
      </c>
      <c r="L5081" s="61" t="s">
        <v>113</v>
      </c>
      <c r="M5081" s="61">
        <f>VLOOKUP(H5081,zdroj!C:F,4,0)</f>
        <v>0</v>
      </c>
      <c r="N5081" s="61" t="str">
        <f t="shared" si="158"/>
        <v>katB</v>
      </c>
      <c r="P5081" s="73" t="str">
        <f t="shared" si="159"/>
        <v/>
      </c>
      <c r="Q5081" s="61" t="s">
        <v>30</v>
      </c>
    </row>
    <row r="5082" spans="8:17" x14ac:dyDescent="0.25">
      <c r="H5082" s="59">
        <v>124958</v>
      </c>
      <c r="I5082" s="59" t="s">
        <v>69</v>
      </c>
      <c r="J5082" s="59">
        <v>26039061</v>
      </c>
      <c r="K5082" s="59" t="s">
        <v>5646</v>
      </c>
      <c r="L5082" s="61" t="s">
        <v>113</v>
      </c>
      <c r="M5082" s="61">
        <f>VLOOKUP(H5082,zdroj!C:F,4,0)</f>
        <v>0</v>
      </c>
      <c r="N5082" s="61" t="str">
        <f t="shared" si="158"/>
        <v>katB</v>
      </c>
      <c r="P5082" s="73" t="str">
        <f t="shared" si="159"/>
        <v/>
      </c>
      <c r="Q5082" s="61" t="s">
        <v>31</v>
      </c>
    </row>
    <row r="5083" spans="8:17" x14ac:dyDescent="0.25">
      <c r="H5083" s="59">
        <v>124958</v>
      </c>
      <c r="I5083" s="59" t="s">
        <v>69</v>
      </c>
      <c r="J5083" s="59">
        <v>27686302</v>
      </c>
      <c r="K5083" s="59" t="s">
        <v>5647</v>
      </c>
      <c r="L5083" s="61" t="s">
        <v>113</v>
      </c>
      <c r="M5083" s="61">
        <f>VLOOKUP(H5083,zdroj!C:F,4,0)</f>
        <v>0</v>
      </c>
      <c r="N5083" s="61" t="str">
        <f t="shared" si="158"/>
        <v>katB</v>
      </c>
      <c r="P5083" s="73" t="str">
        <f t="shared" si="159"/>
        <v/>
      </c>
      <c r="Q5083" s="61" t="s">
        <v>30</v>
      </c>
    </row>
    <row r="5084" spans="8:17" x14ac:dyDescent="0.25">
      <c r="H5084" s="59">
        <v>124958</v>
      </c>
      <c r="I5084" s="59" t="s">
        <v>69</v>
      </c>
      <c r="J5084" s="59">
        <v>27908321</v>
      </c>
      <c r="K5084" s="59" t="s">
        <v>5648</v>
      </c>
      <c r="L5084" s="61" t="s">
        <v>113</v>
      </c>
      <c r="M5084" s="61">
        <f>VLOOKUP(H5084,zdroj!C:F,4,0)</f>
        <v>0</v>
      </c>
      <c r="N5084" s="61" t="str">
        <f t="shared" si="158"/>
        <v>katB</v>
      </c>
      <c r="P5084" s="73" t="str">
        <f t="shared" si="159"/>
        <v/>
      </c>
      <c r="Q5084" s="61" t="s">
        <v>30</v>
      </c>
    </row>
    <row r="5085" spans="8:17" x14ac:dyDescent="0.25">
      <c r="H5085" s="59">
        <v>124958</v>
      </c>
      <c r="I5085" s="59" t="s">
        <v>69</v>
      </c>
      <c r="J5085" s="59">
        <v>30862825</v>
      </c>
      <c r="K5085" s="59" t="s">
        <v>5649</v>
      </c>
      <c r="L5085" s="61" t="s">
        <v>81</v>
      </c>
      <c r="M5085" s="61">
        <f>VLOOKUP(H5085,zdroj!C:F,4,0)</f>
        <v>0</v>
      </c>
      <c r="N5085" s="61" t="str">
        <f t="shared" si="158"/>
        <v>-</v>
      </c>
      <c r="P5085" s="73" t="str">
        <f t="shared" si="159"/>
        <v/>
      </c>
      <c r="Q5085" s="61" t="s">
        <v>86</v>
      </c>
    </row>
    <row r="5086" spans="8:17" x14ac:dyDescent="0.25">
      <c r="H5086" s="59">
        <v>124958</v>
      </c>
      <c r="I5086" s="59" t="s">
        <v>69</v>
      </c>
      <c r="J5086" s="59">
        <v>40101991</v>
      </c>
      <c r="K5086" s="59" t="s">
        <v>5650</v>
      </c>
      <c r="L5086" s="61" t="s">
        <v>113</v>
      </c>
      <c r="M5086" s="61">
        <f>VLOOKUP(H5086,zdroj!C:F,4,0)</f>
        <v>0</v>
      </c>
      <c r="N5086" s="61" t="str">
        <f t="shared" si="158"/>
        <v>katB</v>
      </c>
      <c r="P5086" s="73" t="str">
        <f t="shared" si="159"/>
        <v/>
      </c>
      <c r="Q5086" s="61" t="s">
        <v>30</v>
      </c>
    </row>
    <row r="5087" spans="8:17" x14ac:dyDescent="0.25">
      <c r="H5087" s="59">
        <v>124958</v>
      </c>
      <c r="I5087" s="59" t="s">
        <v>69</v>
      </c>
      <c r="J5087" s="59">
        <v>41024559</v>
      </c>
      <c r="K5087" s="59" t="s">
        <v>5651</v>
      </c>
      <c r="L5087" s="61" t="s">
        <v>113</v>
      </c>
      <c r="M5087" s="61">
        <f>VLOOKUP(H5087,zdroj!C:F,4,0)</f>
        <v>0</v>
      </c>
      <c r="N5087" s="61" t="str">
        <f t="shared" si="158"/>
        <v>katB</v>
      </c>
      <c r="P5087" s="73" t="str">
        <f t="shared" si="159"/>
        <v/>
      </c>
      <c r="Q5087" s="61" t="s">
        <v>30</v>
      </c>
    </row>
    <row r="5088" spans="8:17" x14ac:dyDescent="0.25">
      <c r="H5088" s="59">
        <v>124958</v>
      </c>
      <c r="I5088" s="59" t="s">
        <v>69</v>
      </c>
      <c r="J5088" s="59">
        <v>75528550</v>
      </c>
      <c r="K5088" s="59" t="s">
        <v>5652</v>
      </c>
      <c r="L5088" s="61" t="s">
        <v>81</v>
      </c>
      <c r="M5088" s="61">
        <f>VLOOKUP(H5088,zdroj!C:F,4,0)</f>
        <v>0</v>
      </c>
      <c r="N5088" s="61" t="str">
        <f t="shared" si="158"/>
        <v>-</v>
      </c>
      <c r="P5088" s="73" t="str">
        <f t="shared" si="159"/>
        <v/>
      </c>
      <c r="Q5088" s="61" t="s">
        <v>88</v>
      </c>
    </row>
    <row r="5089" spans="8:17" x14ac:dyDescent="0.25">
      <c r="H5089" s="59">
        <v>124958</v>
      </c>
      <c r="I5089" s="59" t="s">
        <v>69</v>
      </c>
      <c r="J5089" s="59">
        <v>78340080</v>
      </c>
      <c r="K5089" s="59" t="s">
        <v>5653</v>
      </c>
      <c r="L5089" s="61" t="s">
        <v>113</v>
      </c>
      <c r="M5089" s="61">
        <f>VLOOKUP(H5089,zdroj!C:F,4,0)</f>
        <v>0</v>
      </c>
      <c r="N5089" s="61" t="str">
        <f t="shared" si="158"/>
        <v>katB</v>
      </c>
      <c r="P5089" s="73" t="str">
        <f t="shared" si="159"/>
        <v/>
      </c>
      <c r="Q5089" s="61" t="s">
        <v>30</v>
      </c>
    </row>
    <row r="5090" spans="8:17" x14ac:dyDescent="0.25">
      <c r="H5090" s="59">
        <v>124958</v>
      </c>
      <c r="I5090" s="59" t="s">
        <v>69</v>
      </c>
      <c r="J5090" s="59">
        <v>78485517</v>
      </c>
      <c r="K5090" s="59" t="s">
        <v>5654</v>
      </c>
      <c r="L5090" s="61" t="s">
        <v>113</v>
      </c>
      <c r="M5090" s="61">
        <f>VLOOKUP(H5090,zdroj!C:F,4,0)</f>
        <v>0</v>
      </c>
      <c r="N5090" s="61" t="str">
        <f t="shared" si="158"/>
        <v>katB</v>
      </c>
      <c r="P5090" s="73" t="str">
        <f t="shared" si="159"/>
        <v/>
      </c>
      <c r="Q5090" s="61" t="s">
        <v>30</v>
      </c>
    </row>
    <row r="5091" spans="8:17" x14ac:dyDescent="0.25">
      <c r="H5091" s="59">
        <v>152897</v>
      </c>
      <c r="I5091" s="59" t="s">
        <v>69</v>
      </c>
      <c r="J5091" s="59">
        <v>8612412</v>
      </c>
      <c r="K5091" s="59" t="s">
        <v>5655</v>
      </c>
      <c r="L5091" s="61" t="s">
        <v>113</v>
      </c>
      <c r="M5091" s="61">
        <f>VLOOKUP(H5091,zdroj!C:F,4,0)</f>
        <v>0</v>
      </c>
      <c r="N5091" s="61" t="str">
        <f t="shared" si="158"/>
        <v>katB</v>
      </c>
      <c r="P5091" s="73" t="str">
        <f t="shared" si="159"/>
        <v/>
      </c>
      <c r="Q5091" s="61" t="s">
        <v>30</v>
      </c>
    </row>
    <row r="5092" spans="8:17" x14ac:dyDescent="0.25">
      <c r="H5092" s="59">
        <v>152897</v>
      </c>
      <c r="I5092" s="59" t="s">
        <v>69</v>
      </c>
      <c r="J5092" s="59">
        <v>8612421</v>
      </c>
      <c r="K5092" s="59" t="s">
        <v>5656</v>
      </c>
      <c r="L5092" s="61" t="s">
        <v>113</v>
      </c>
      <c r="M5092" s="61">
        <f>VLOOKUP(H5092,zdroj!C:F,4,0)</f>
        <v>0</v>
      </c>
      <c r="N5092" s="61" t="str">
        <f t="shared" si="158"/>
        <v>katB</v>
      </c>
      <c r="P5092" s="73" t="str">
        <f t="shared" si="159"/>
        <v/>
      </c>
      <c r="Q5092" s="61" t="s">
        <v>30</v>
      </c>
    </row>
    <row r="5093" spans="8:17" x14ac:dyDescent="0.25">
      <c r="H5093" s="59">
        <v>152897</v>
      </c>
      <c r="I5093" s="59" t="s">
        <v>69</v>
      </c>
      <c r="J5093" s="59">
        <v>8612439</v>
      </c>
      <c r="K5093" s="59" t="s">
        <v>5657</v>
      </c>
      <c r="L5093" s="61" t="s">
        <v>113</v>
      </c>
      <c r="M5093" s="61">
        <f>VLOOKUP(H5093,zdroj!C:F,4,0)</f>
        <v>0</v>
      </c>
      <c r="N5093" s="61" t="str">
        <f t="shared" si="158"/>
        <v>katB</v>
      </c>
      <c r="P5093" s="73" t="str">
        <f t="shared" si="159"/>
        <v/>
      </c>
      <c r="Q5093" s="61" t="s">
        <v>30</v>
      </c>
    </row>
    <row r="5094" spans="8:17" x14ac:dyDescent="0.25">
      <c r="H5094" s="59">
        <v>152897</v>
      </c>
      <c r="I5094" s="59" t="s">
        <v>69</v>
      </c>
      <c r="J5094" s="59">
        <v>8612447</v>
      </c>
      <c r="K5094" s="59" t="s">
        <v>5658</v>
      </c>
      <c r="L5094" s="61" t="s">
        <v>113</v>
      </c>
      <c r="M5094" s="61">
        <f>VLOOKUP(H5094,zdroj!C:F,4,0)</f>
        <v>0</v>
      </c>
      <c r="N5094" s="61" t="str">
        <f t="shared" si="158"/>
        <v>katB</v>
      </c>
      <c r="P5094" s="73" t="str">
        <f t="shared" si="159"/>
        <v/>
      </c>
      <c r="Q5094" s="61" t="s">
        <v>30</v>
      </c>
    </row>
    <row r="5095" spans="8:17" x14ac:dyDescent="0.25">
      <c r="H5095" s="59">
        <v>152897</v>
      </c>
      <c r="I5095" s="59" t="s">
        <v>69</v>
      </c>
      <c r="J5095" s="59">
        <v>8612455</v>
      </c>
      <c r="K5095" s="59" t="s">
        <v>5659</v>
      </c>
      <c r="L5095" s="61" t="s">
        <v>113</v>
      </c>
      <c r="M5095" s="61">
        <f>VLOOKUP(H5095,zdroj!C:F,4,0)</f>
        <v>0</v>
      </c>
      <c r="N5095" s="61" t="str">
        <f t="shared" si="158"/>
        <v>katB</v>
      </c>
      <c r="P5095" s="73" t="str">
        <f t="shared" si="159"/>
        <v/>
      </c>
      <c r="Q5095" s="61" t="s">
        <v>30</v>
      </c>
    </row>
    <row r="5096" spans="8:17" x14ac:dyDescent="0.25">
      <c r="H5096" s="59">
        <v>152897</v>
      </c>
      <c r="I5096" s="59" t="s">
        <v>69</v>
      </c>
      <c r="J5096" s="59">
        <v>8612463</v>
      </c>
      <c r="K5096" s="59" t="s">
        <v>5660</v>
      </c>
      <c r="L5096" s="61" t="s">
        <v>113</v>
      </c>
      <c r="M5096" s="61">
        <f>VLOOKUP(H5096,zdroj!C:F,4,0)</f>
        <v>0</v>
      </c>
      <c r="N5096" s="61" t="str">
        <f t="shared" si="158"/>
        <v>katB</v>
      </c>
      <c r="P5096" s="73" t="str">
        <f t="shared" si="159"/>
        <v/>
      </c>
      <c r="Q5096" s="61" t="s">
        <v>30</v>
      </c>
    </row>
    <row r="5097" spans="8:17" x14ac:dyDescent="0.25">
      <c r="H5097" s="59">
        <v>152897</v>
      </c>
      <c r="I5097" s="59" t="s">
        <v>69</v>
      </c>
      <c r="J5097" s="59">
        <v>8612471</v>
      </c>
      <c r="K5097" s="59" t="s">
        <v>5661</v>
      </c>
      <c r="L5097" s="61" t="s">
        <v>113</v>
      </c>
      <c r="M5097" s="61">
        <f>VLOOKUP(H5097,zdroj!C:F,4,0)</f>
        <v>0</v>
      </c>
      <c r="N5097" s="61" t="str">
        <f t="shared" si="158"/>
        <v>katB</v>
      </c>
      <c r="P5097" s="73" t="str">
        <f t="shared" si="159"/>
        <v/>
      </c>
      <c r="Q5097" s="61" t="s">
        <v>30</v>
      </c>
    </row>
    <row r="5098" spans="8:17" x14ac:dyDescent="0.25">
      <c r="H5098" s="59">
        <v>152897</v>
      </c>
      <c r="I5098" s="59" t="s">
        <v>69</v>
      </c>
      <c r="J5098" s="59">
        <v>8612480</v>
      </c>
      <c r="K5098" s="59" t="s">
        <v>5662</v>
      </c>
      <c r="L5098" s="61" t="s">
        <v>113</v>
      </c>
      <c r="M5098" s="61">
        <f>VLOOKUP(H5098,zdroj!C:F,4,0)</f>
        <v>0</v>
      </c>
      <c r="N5098" s="61" t="str">
        <f t="shared" si="158"/>
        <v>katB</v>
      </c>
      <c r="P5098" s="73" t="str">
        <f t="shared" si="159"/>
        <v/>
      </c>
      <c r="Q5098" s="61" t="s">
        <v>30</v>
      </c>
    </row>
    <row r="5099" spans="8:17" x14ac:dyDescent="0.25">
      <c r="H5099" s="59">
        <v>152897</v>
      </c>
      <c r="I5099" s="59" t="s">
        <v>69</v>
      </c>
      <c r="J5099" s="59">
        <v>8612498</v>
      </c>
      <c r="K5099" s="59" t="s">
        <v>5663</v>
      </c>
      <c r="L5099" s="61" t="s">
        <v>113</v>
      </c>
      <c r="M5099" s="61">
        <f>VLOOKUP(H5099,zdroj!C:F,4,0)</f>
        <v>0</v>
      </c>
      <c r="N5099" s="61" t="str">
        <f t="shared" si="158"/>
        <v>katB</v>
      </c>
      <c r="P5099" s="73" t="str">
        <f t="shared" si="159"/>
        <v/>
      </c>
      <c r="Q5099" s="61" t="s">
        <v>30</v>
      </c>
    </row>
    <row r="5100" spans="8:17" x14ac:dyDescent="0.25">
      <c r="H5100" s="59">
        <v>152897</v>
      </c>
      <c r="I5100" s="59" t="s">
        <v>69</v>
      </c>
      <c r="J5100" s="59">
        <v>8612501</v>
      </c>
      <c r="K5100" s="59" t="s">
        <v>5664</v>
      </c>
      <c r="L5100" s="61" t="s">
        <v>113</v>
      </c>
      <c r="M5100" s="61">
        <f>VLOOKUP(H5100,zdroj!C:F,4,0)</f>
        <v>0</v>
      </c>
      <c r="N5100" s="61" t="str">
        <f t="shared" si="158"/>
        <v>katB</v>
      </c>
      <c r="P5100" s="73" t="str">
        <f t="shared" si="159"/>
        <v/>
      </c>
      <c r="Q5100" s="61" t="s">
        <v>30</v>
      </c>
    </row>
    <row r="5101" spans="8:17" x14ac:dyDescent="0.25">
      <c r="H5101" s="59">
        <v>152897</v>
      </c>
      <c r="I5101" s="59" t="s">
        <v>69</v>
      </c>
      <c r="J5101" s="59">
        <v>8612510</v>
      </c>
      <c r="K5101" s="59" t="s">
        <v>5665</v>
      </c>
      <c r="L5101" s="61" t="s">
        <v>113</v>
      </c>
      <c r="M5101" s="61">
        <f>VLOOKUP(H5101,zdroj!C:F,4,0)</f>
        <v>0</v>
      </c>
      <c r="N5101" s="61" t="str">
        <f t="shared" si="158"/>
        <v>katB</v>
      </c>
      <c r="P5101" s="73" t="str">
        <f t="shared" si="159"/>
        <v/>
      </c>
      <c r="Q5101" s="61" t="s">
        <v>30</v>
      </c>
    </row>
    <row r="5102" spans="8:17" x14ac:dyDescent="0.25">
      <c r="H5102" s="59">
        <v>152897</v>
      </c>
      <c r="I5102" s="59" t="s">
        <v>69</v>
      </c>
      <c r="J5102" s="59">
        <v>8612528</v>
      </c>
      <c r="K5102" s="59" t="s">
        <v>5666</v>
      </c>
      <c r="L5102" s="61" t="s">
        <v>113</v>
      </c>
      <c r="M5102" s="61">
        <f>VLOOKUP(H5102,zdroj!C:F,4,0)</f>
        <v>0</v>
      </c>
      <c r="N5102" s="61" t="str">
        <f t="shared" si="158"/>
        <v>katB</v>
      </c>
      <c r="P5102" s="73" t="str">
        <f t="shared" si="159"/>
        <v/>
      </c>
      <c r="Q5102" s="61" t="s">
        <v>30</v>
      </c>
    </row>
    <row r="5103" spans="8:17" x14ac:dyDescent="0.25">
      <c r="H5103" s="59">
        <v>152897</v>
      </c>
      <c r="I5103" s="59" t="s">
        <v>69</v>
      </c>
      <c r="J5103" s="59">
        <v>8612536</v>
      </c>
      <c r="K5103" s="59" t="s">
        <v>5667</v>
      </c>
      <c r="L5103" s="61" t="s">
        <v>113</v>
      </c>
      <c r="M5103" s="61">
        <f>VLOOKUP(H5103,zdroj!C:F,4,0)</f>
        <v>0</v>
      </c>
      <c r="N5103" s="61" t="str">
        <f t="shared" si="158"/>
        <v>katB</v>
      </c>
      <c r="P5103" s="73" t="str">
        <f t="shared" si="159"/>
        <v/>
      </c>
      <c r="Q5103" s="61" t="s">
        <v>33</v>
      </c>
    </row>
    <row r="5104" spans="8:17" x14ac:dyDescent="0.25">
      <c r="H5104" s="59">
        <v>152897</v>
      </c>
      <c r="I5104" s="59" t="s">
        <v>69</v>
      </c>
      <c r="J5104" s="59">
        <v>8612544</v>
      </c>
      <c r="K5104" s="59" t="s">
        <v>5668</v>
      </c>
      <c r="L5104" s="61" t="s">
        <v>113</v>
      </c>
      <c r="M5104" s="61">
        <f>VLOOKUP(H5104,zdroj!C:F,4,0)</f>
        <v>0</v>
      </c>
      <c r="N5104" s="61" t="str">
        <f t="shared" si="158"/>
        <v>katB</v>
      </c>
      <c r="P5104" s="73" t="str">
        <f t="shared" si="159"/>
        <v/>
      </c>
      <c r="Q5104" s="61" t="s">
        <v>30</v>
      </c>
    </row>
    <row r="5105" spans="8:17" x14ac:dyDescent="0.25">
      <c r="H5105" s="59">
        <v>152897</v>
      </c>
      <c r="I5105" s="59" t="s">
        <v>69</v>
      </c>
      <c r="J5105" s="59">
        <v>8612552</v>
      </c>
      <c r="K5105" s="59" t="s">
        <v>5669</v>
      </c>
      <c r="L5105" s="61" t="s">
        <v>113</v>
      </c>
      <c r="M5105" s="61">
        <f>VLOOKUP(H5105,zdroj!C:F,4,0)</f>
        <v>0</v>
      </c>
      <c r="N5105" s="61" t="str">
        <f t="shared" si="158"/>
        <v>katB</v>
      </c>
      <c r="P5105" s="73" t="str">
        <f t="shared" si="159"/>
        <v/>
      </c>
      <c r="Q5105" s="61" t="s">
        <v>30</v>
      </c>
    </row>
    <row r="5106" spans="8:17" x14ac:dyDescent="0.25">
      <c r="H5106" s="59">
        <v>152897</v>
      </c>
      <c r="I5106" s="59" t="s">
        <v>69</v>
      </c>
      <c r="J5106" s="59">
        <v>8612561</v>
      </c>
      <c r="K5106" s="59" t="s">
        <v>5670</v>
      </c>
      <c r="L5106" s="61" t="s">
        <v>113</v>
      </c>
      <c r="M5106" s="61">
        <f>VLOOKUP(H5106,zdroj!C:F,4,0)</f>
        <v>0</v>
      </c>
      <c r="N5106" s="61" t="str">
        <f t="shared" si="158"/>
        <v>katB</v>
      </c>
      <c r="P5106" s="73" t="str">
        <f t="shared" si="159"/>
        <v/>
      </c>
      <c r="Q5106" s="61" t="s">
        <v>30</v>
      </c>
    </row>
    <row r="5107" spans="8:17" x14ac:dyDescent="0.25">
      <c r="H5107" s="59">
        <v>152897</v>
      </c>
      <c r="I5107" s="59" t="s">
        <v>69</v>
      </c>
      <c r="J5107" s="59">
        <v>8612579</v>
      </c>
      <c r="K5107" s="59" t="s">
        <v>5671</v>
      </c>
      <c r="L5107" s="61" t="s">
        <v>113</v>
      </c>
      <c r="M5107" s="61">
        <f>VLOOKUP(H5107,zdroj!C:F,4,0)</f>
        <v>0</v>
      </c>
      <c r="N5107" s="61" t="str">
        <f t="shared" si="158"/>
        <v>katB</v>
      </c>
      <c r="P5107" s="73" t="str">
        <f t="shared" si="159"/>
        <v/>
      </c>
      <c r="Q5107" s="61" t="s">
        <v>30</v>
      </c>
    </row>
    <row r="5108" spans="8:17" x14ac:dyDescent="0.25">
      <c r="H5108" s="59">
        <v>152897</v>
      </c>
      <c r="I5108" s="59" t="s">
        <v>69</v>
      </c>
      <c r="J5108" s="59">
        <v>8612587</v>
      </c>
      <c r="K5108" s="59" t="s">
        <v>5672</v>
      </c>
      <c r="L5108" s="61" t="s">
        <v>113</v>
      </c>
      <c r="M5108" s="61">
        <f>VLOOKUP(H5108,zdroj!C:F,4,0)</f>
        <v>0</v>
      </c>
      <c r="N5108" s="61" t="str">
        <f t="shared" si="158"/>
        <v>katB</v>
      </c>
      <c r="P5108" s="73" t="str">
        <f t="shared" si="159"/>
        <v/>
      </c>
      <c r="Q5108" s="61" t="s">
        <v>30</v>
      </c>
    </row>
    <row r="5109" spans="8:17" x14ac:dyDescent="0.25">
      <c r="H5109" s="59">
        <v>152897</v>
      </c>
      <c r="I5109" s="59" t="s">
        <v>69</v>
      </c>
      <c r="J5109" s="59">
        <v>8612595</v>
      </c>
      <c r="K5109" s="59" t="s">
        <v>5673</v>
      </c>
      <c r="L5109" s="61" t="s">
        <v>113</v>
      </c>
      <c r="M5109" s="61">
        <f>VLOOKUP(H5109,zdroj!C:F,4,0)</f>
        <v>0</v>
      </c>
      <c r="N5109" s="61" t="str">
        <f t="shared" si="158"/>
        <v>katB</v>
      </c>
      <c r="P5109" s="73" t="str">
        <f t="shared" si="159"/>
        <v/>
      </c>
      <c r="Q5109" s="61" t="s">
        <v>30</v>
      </c>
    </row>
    <row r="5110" spans="8:17" x14ac:dyDescent="0.25">
      <c r="H5110" s="59">
        <v>152897</v>
      </c>
      <c r="I5110" s="59" t="s">
        <v>69</v>
      </c>
      <c r="J5110" s="59">
        <v>8612609</v>
      </c>
      <c r="K5110" s="59" t="s">
        <v>5674</v>
      </c>
      <c r="L5110" s="61" t="s">
        <v>113</v>
      </c>
      <c r="M5110" s="61">
        <f>VLOOKUP(H5110,zdroj!C:F,4,0)</f>
        <v>0</v>
      </c>
      <c r="N5110" s="61" t="str">
        <f t="shared" si="158"/>
        <v>katB</v>
      </c>
      <c r="P5110" s="73" t="str">
        <f t="shared" si="159"/>
        <v/>
      </c>
      <c r="Q5110" s="61" t="s">
        <v>30</v>
      </c>
    </row>
    <row r="5111" spans="8:17" x14ac:dyDescent="0.25">
      <c r="H5111" s="59">
        <v>152897</v>
      </c>
      <c r="I5111" s="59" t="s">
        <v>69</v>
      </c>
      <c r="J5111" s="59">
        <v>8612617</v>
      </c>
      <c r="K5111" s="59" t="s">
        <v>5675</v>
      </c>
      <c r="L5111" s="61" t="s">
        <v>113</v>
      </c>
      <c r="M5111" s="61">
        <f>VLOOKUP(H5111,zdroj!C:F,4,0)</f>
        <v>0</v>
      </c>
      <c r="N5111" s="61" t="str">
        <f t="shared" si="158"/>
        <v>katB</v>
      </c>
      <c r="P5111" s="73" t="str">
        <f t="shared" si="159"/>
        <v/>
      </c>
      <c r="Q5111" s="61" t="s">
        <v>30</v>
      </c>
    </row>
    <row r="5112" spans="8:17" x14ac:dyDescent="0.25">
      <c r="H5112" s="59">
        <v>152897</v>
      </c>
      <c r="I5112" s="59" t="s">
        <v>69</v>
      </c>
      <c r="J5112" s="59">
        <v>8612625</v>
      </c>
      <c r="K5112" s="59" t="s">
        <v>5676</v>
      </c>
      <c r="L5112" s="61" t="s">
        <v>113</v>
      </c>
      <c r="M5112" s="61">
        <f>VLOOKUP(H5112,zdroj!C:F,4,0)</f>
        <v>0</v>
      </c>
      <c r="N5112" s="61" t="str">
        <f t="shared" si="158"/>
        <v>katB</v>
      </c>
      <c r="P5112" s="73" t="str">
        <f t="shared" si="159"/>
        <v/>
      </c>
      <c r="Q5112" s="61" t="s">
        <v>30</v>
      </c>
    </row>
    <row r="5113" spans="8:17" x14ac:dyDescent="0.25">
      <c r="H5113" s="59">
        <v>152897</v>
      </c>
      <c r="I5113" s="59" t="s">
        <v>69</v>
      </c>
      <c r="J5113" s="59">
        <v>8612633</v>
      </c>
      <c r="K5113" s="59" t="s">
        <v>5677</v>
      </c>
      <c r="L5113" s="61" t="s">
        <v>113</v>
      </c>
      <c r="M5113" s="61">
        <f>VLOOKUP(H5113,zdroj!C:F,4,0)</f>
        <v>0</v>
      </c>
      <c r="N5113" s="61" t="str">
        <f t="shared" si="158"/>
        <v>katB</v>
      </c>
      <c r="P5113" s="73" t="str">
        <f t="shared" si="159"/>
        <v/>
      </c>
      <c r="Q5113" s="61" t="s">
        <v>30</v>
      </c>
    </row>
    <row r="5114" spans="8:17" x14ac:dyDescent="0.25">
      <c r="H5114" s="59">
        <v>152897</v>
      </c>
      <c r="I5114" s="59" t="s">
        <v>69</v>
      </c>
      <c r="J5114" s="59">
        <v>8612641</v>
      </c>
      <c r="K5114" s="59" t="s">
        <v>5678</v>
      </c>
      <c r="L5114" s="61" t="s">
        <v>113</v>
      </c>
      <c r="M5114" s="61">
        <f>VLOOKUP(H5114,zdroj!C:F,4,0)</f>
        <v>0</v>
      </c>
      <c r="N5114" s="61" t="str">
        <f t="shared" si="158"/>
        <v>katB</v>
      </c>
      <c r="P5114" s="73" t="str">
        <f t="shared" si="159"/>
        <v/>
      </c>
      <c r="Q5114" s="61" t="s">
        <v>30</v>
      </c>
    </row>
    <row r="5115" spans="8:17" x14ac:dyDescent="0.25">
      <c r="H5115" s="59">
        <v>152897</v>
      </c>
      <c r="I5115" s="59" t="s">
        <v>69</v>
      </c>
      <c r="J5115" s="59">
        <v>8612650</v>
      </c>
      <c r="K5115" s="59" t="s">
        <v>5679</v>
      </c>
      <c r="L5115" s="61" t="s">
        <v>113</v>
      </c>
      <c r="M5115" s="61">
        <f>VLOOKUP(H5115,zdroj!C:F,4,0)</f>
        <v>0</v>
      </c>
      <c r="N5115" s="61" t="str">
        <f t="shared" si="158"/>
        <v>katB</v>
      </c>
      <c r="P5115" s="73" t="str">
        <f t="shared" si="159"/>
        <v/>
      </c>
      <c r="Q5115" s="61" t="s">
        <v>30</v>
      </c>
    </row>
    <row r="5116" spans="8:17" x14ac:dyDescent="0.25">
      <c r="H5116" s="59">
        <v>152897</v>
      </c>
      <c r="I5116" s="59" t="s">
        <v>69</v>
      </c>
      <c r="J5116" s="59">
        <v>8612668</v>
      </c>
      <c r="K5116" s="59" t="s">
        <v>5680</v>
      </c>
      <c r="L5116" s="61" t="s">
        <v>113</v>
      </c>
      <c r="M5116" s="61">
        <f>VLOOKUP(H5116,zdroj!C:F,4,0)</f>
        <v>0</v>
      </c>
      <c r="N5116" s="61" t="str">
        <f t="shared" si="158"/>
        <v>katB</v>
      </c>
      <c r="P5116" s="73" t="str">
        <f t="shared" si="159"/>
        <v/>
      </c>
      <c r="Q5116" s="61" t="s">
        <v>30</v>
      </c>
    </row>
    <row r="5117" spans="8:17" x14ac:dyDescent="0.25">
      <c r="H5117" s="59">
        <v>152897</v>
      </c>
      <c r="I5117" s="59" t="s">
        <v>69</v>
      </c>
      <c r="J5117" s="59">
        <v>8612676</v>
      </c>
      <c r="K5117" s="59" t="s">
        <v>5681</v>
      </c>
      <c r="L5117" s="61" t="s">
        <v>113</v>
      </c>
      <c r="M5117" s="61">
        <f>VLOOKUP(H5117,zdroj!C:F,4,0)</f>
        <v>0</v>
      </c>
      <c r="N5117" s="61" t="str">
        <f t="shared" si="158"/>
        <v>katB</v>
      </c>
      <c r="P5117" s="73" t="str">
        <f t="shared" si="159"/>
        <v/>
      </c>
      <c r="Q5117" s="61" t="s">
        <v>30</v>
      </c>
    </row>
    <row r="5118" spans="8:17" x14ac:dyDescent="0.25">
      <c r="H5118" s="59">
        <v>152897</v>
      </c>
      <c r="I5118" s="59" t="s">
        <v>69</v>
      </c>
      <c r="J5118" s="59">
        <v>8612684</v>
      </c>
      <c r="K5118" s="59" t="s">
        <v>5682</v>
      </c>
      <c r="L5118" s="61" t="s">
        <v>113</v>
      </c>
      <c r="M5118" s="61">
        <f>VLOOKUP(H5118,zdroj!C:F,4,0)</f>
        <v>0</v>
      </c>
      <c r="N5118" s="61" t="str">
        <f t="shared" si="158"/>
        <v>katB</v>
      </c>
      <c r="P5118" s="73" t="str">
        <f t="shared" si="159"/>
        <v/>
      </c>
      <c r="Q5118" s="61" t="s">
        <v>30</v>
      </c>
    </row>
    <row r="5119" spans="8:17" x14ac:dyDescent="0.25">
      <c r="H5119" s="59">
        <v>152897</v>
      </c>
      <c r="I5119" s="59" t="s">
        <v>69</v>
      </c>
      <c r="J5119" s="59">
        <v>8612692</v>
      </c>
      <c r="K5119" s="59" t="s">
        <v>5683</v>
      </c>
      <c r="L5119" s="61" t="s">
        <v>113</v>
      </c>
      <c r="M5119" s="61">
        <f>VLOOKUP(H5119,zdroj!C:F,4,0)</f>
        <v>0</v>
      </c>
      <c r="N5119" s="61" t="str">
        <f t="shared" si="158"/>
        <v>katB</v>
      </c>
      <c r="P5119" s="73" t="str">
        <f t="shared" si="159"/>
        <v/>
      </c>
      <c r="Q5119" s="61" t="s">
        <v>30</v>
      </c>
    </row>
    <row r="5120" spans="8:17" x14ac:dyDescent="0.25">
      <c r="H5120" s="59">
        <v>152897</v>
      </c>
      <c r="I5120" s="59" t="s">
        <v>69</v>
      </c>
      <c r="J5120" s="59">
        <v>8612706</v>
      </c>
      <c r="K5120" s="59" t="s">
        <v>5684</v>
      </c>
      <c r="L5120" s="61" t="s">
        <v>113</v>
      </c>
      <c r="M5120" s="61">
        <f>VLOOKUP(H5120,zdroj!C:F,4,0)</f>
        <v>0</v>
      </c>
      <c r="N5120" s="61" t="str">
        <f t="shared" si="158"/>
        <v>katB</v>
      </c>
      <c r="P5120" s="73" t="str">
        <f t="shared" si="159"/>
        <v/>
      </c>
      <c r="Q5120" s="61" t="s">
        <v>30</v>
      </c>
    </row>
    <row r="5121" spans="8:17" x14ac:dyDescent="0.25">
      <c r="H5121" s="59">
        <v>152897</v>
      </c>
      <c r="I5121" s="59" t="s">
        <v>69</v>
      </c>
      <c r="J5121" s="59">
        <v>8612714</v>
      </c>
      <c r="K5121" s="59" t="s">
        <v>5685</v>
      </c>
      <c r="L5121" s="61" t="s">
        <v>113</v>
      </c>
      <c r="M5121" s="61">
        <f>VLOOKUP(H5121,zdroj!C:F,4,0)</f>
        <v>0</v>
      </c>
      <c r="N5121" s="61" t="str">
        <f t="shared" si="158"/>
        <v>katB</v>
      </c>
      <c r="P5121" s="73" t="str">
        <f t="shared" si="159"/>
        <v/>
      </c>
      <c r="Q5121" s="61" t="s">
        <v>30</v>
      </c>
    </row>
    <row r="5122" spans="8:17" x14ac:dyDescent="0.25">
      <c r="H5122" s="59">
        <v>152897</v>
      </c>
      <c r="I5122" s="59" t="s">
        <v>69</v>
      </c>
      <c r="J5122" s="59">
        <v>8612722</v>
      </c>
      <c r="K5122" s="59" t="s">
        <v>5686</v>
      </c>
      <c r="L5122" s="61" t="s">
        <v>113</v>
      </c>
      <c r="M5122" s="61">
        <f>VLOOKUP(H5122,zdroj!C:F,4,0)</f>
        <v>0</v>
      </c>
      <c r="N5122" s="61" t="str">
        <f t="shared" si="158"/>
        <v>katB</v>
      </c>
      <c r="P5122" s="73" t="str">
        <f t="shared" si="159"/>
        <v/>
      </c>
      <c r="Q5122" s="61" t="s">
        <v>30</v>
      </c>
    </row>
    <row r="5123" spans="8:17" x14ac:dyDescent="0.25">
      <c r="H5123" s="59">
        <v>152897</v>
      </c>
      <c r="I5123" s="59" t="s">
        <v>69</v>
      </c>
      <c r="J5123" s="59">
        <v>8612731</v>
      </c>
      <c r="K5123" s="59" t="s">
        <v>5687</v>
      </c>
      <c r="L5123" s="61" t="s">
        <v>113</v>
      </c>
      <c r="M5123" s="61">
        <f>VLOOKUP(H5123,zdroj!C:F,4,0)</f>
        <v>0</v>
      </c>
      <c r="N5123" s="61" t="str">
        <f t="shared" si="158"/>
        <v>katB</v>
      </c>
      <c r="P5123" s="73" t="str">
        <f t="shared" si="159"/>
        <v/>
      </c>
      <c r="Q5123" s="61" t="s">
        <v>30</v>
      </c>
    </row>
    <row r="5124" spans="8:17" x14ac:dyDescent="0.25">
      <c r="H5124" s="59">
        <v>152897</v>
      </c>
      <c r="I5124" s="59" t="s">
        <v>69</v>
      </c>
      <c r="J5124" s="59">
        <v>8612749</v>
      </c>
      <c r="K5124" s="59" t="s">
        <v>5688</v>
      </c>
      <c r="L5124" s="61" t="s">
        <v>113</v>
      </c>
      <c r="M5124" s="61">
        <f>VLOOKUP(H5124,zdroj!C:F,4,0)</f>
        <v>0</v>
      </c>
      <c r="N5124" s="61" t="str">
        <f t="shared" si="158"/>
        <v>katB</v>
      </c>
      <c r="P5124" s="73" t="str">
        <f t="shared" si="159"/>
        <v/>
      </c>
      <c r="Q5124" s="61" t="s">
        <v>30</v>
      </c>
    </row>
    <row r="5125" spans="8:17" x14ac:dyDescent="0.25">
      <c r="H5125" s="59">
        <v>152897</v>
      </c>
      <c r="I5125" s="59" t="s">
        <v>69</v>
      </c>
      <c r="J5125" s="59">
        <v>8612757</v>
      </c>
      <c r="K5125" s="59" t="s">
        <v>5689</v>
      </c>
      <c r="L5125" s="61" t="s">
        <v>113</v>
      </c>
      <c r="M5125" s="61">
        <f>VLOOKUP(H5125,zdroj!C:F,4,0)</f>
        <v>0</v>
      </c>
      <c r="N5125" s="61" t="str">
        <f t="shared" si="158"/>
        <v>katB</v>
      </c>
      <c r="P5125" s="73" t="str">
        <f t="shared" si="159"/>
        <v/>
      </c>
      <c r="Q5125" s="61" t="s">
        <v>30</v>
      </c>
    </row>
    <row r="5126" spans="8:17" x14ac:dyDescent="0.25">
      <c r="H5126" s="59">
        <v>152897</v>
      </c>
      <c r="I5126" s="59" t="s">
        <v>69</v>
      </c>
      <c r="J5126" s="59">
        <v>8612765</v>
      </c>
      <c r="K5126" s="59" t="s">
        <v>5690</v>
      </c>
      <c r="L5126" s="61" t="s">
        <v>113</v>
      </c>
      <c r="M5126" s="61">
        <f>VLOOKUP(H5126,zdroj!C:F,4,0)</f>
        <v>0</v>
      </c>
      <c r="N5126" s="61" t="str">
        <f t="shared" si="158"/>
        <v>katB</v>
      </c>
      <c r="P5126" s="73" t="str">
        <f t="shared" si="159"/>
        <v/>
      </c>
      <c r="Q5126" s="61" t="s">
        <v>30</v>
      </c>
    </row>
    <row r="5127" spans="8:17" x14ac:dyDescent="0.25">
      <c r="H5127" s="59">
        <v>152897</v>
      </c>
      <c r="I5127" s="59" t="s">
        <v>69</v>
      </c>
      <c r="J5127" s="59">
        <v>8612773</v>
      </c>
      <c r="K5127" s="59" t="s">
        <v>5691</v>
      </c>
      <c r="L5127" s="61" t="s">
        <v>113</v>
      </c>
      <c r="M5127" s="61">
        <f>VLOOKUP(H5127,zdroj!C:F,4,0)</f>
        <v>0</v>
      </c>
      <c r="N5127" s="61" t="str">
        <f t="shared" ref="N5127:N5190" si="160">IF(M5127="A",IF(L5127="katA","katB",L5127),L5127)</f>
        <v>katB</v>
      </c>
      <c r="P5127" s="73" t="str">
        <f t="shared" ref="P5127:P5190" si="161">IF(O5127="A",1,"")</f>
        <v/>
      </c>
      <c r="Q5127" s="61" t="s">
        <v>30</v>
      </c>
    </row>
    <row r="5128" spans="8:17" x14ac:dyDescent="0.25">
      <c r="H5128" s="59">
        <v>152897</v>
      </c>
      <c r="I5128" s="59" t="s">
        <v>69</v>
      </c>
      <c r="J5128" s="59">
        <v>8612781</v>
      </c>
      <c r="K5128" s="59" t="s">
        <v>5692</v>
      </c>
      <c r="L5128" s="61" t="s">
        <v>113</v>
      </c>
      <c r="M5128" s="61">
        <f>VLOOKUP(H5128,zdroj!C:F,4,0)</f>
        <v>0</v>
      </c>
      <c r="N5128" s="61" t="str">
        <f t="shared" si="160"/>
        <v>katB</v>
      </c>
      <c r="P5128" s="73" t="str">
        <f t="shared" si="161"/>
        <v/>
      </c>
      <c r="Q5128" s="61" t="s">
        <v>30</v>
      </c>
    </row>
    <row r="5129" spans="8:17" x14ac:dyDescent="0.25">
      <c r="H5129" s="59">
        <v>152897</v>
      </c>
      <c r="I5129" s="59" t="s">
        <v>69</v>
      </c>
      <c r="J5129" s="59">
        <v>8612790</v>
      </c>
      <c r="K5129" s="59" t="s">
        <v>5693</v>
      </c>
      <c r="L5129" s="61" t="s">
        <v>113</v>
      </c>
      <c r="M5129" s="61">
        <f>VLOOKUP(H5129,zdroj!C:F,4,0)</f>
        <v>0</v>
      </c>
      <c r="N5129" s="61" t="str">
        <f t="shared" si="160"/>
        <v>katB</v>
      </c>
      <c r="P5129" s="73" t="str">
        <f t="shared" si="161"/>
        <v/>
      </c>
      <c r="Q5129" s="61" t="s">
        <v>30</v>
      </c>
    </row>
    <row r="5130" spans="8:17" x14ac:dyDescent="0.25">
      <c r="H5130" s="59">
        <v>152897</v>
      </c>
      <c r="I5130" s="59" t="s">
        <v>69</v>
      </c>
      <c r="J5130" s="59">
        <v>8612803</v>
      </c>
      <c r="K5130" s="59" t="s">
        <v>5694</v>
      </c>
      <c r="L5130" s="61" t="s">
        <v>113</v>
      </c>
      <c r="M5130" s="61">
        <f>VLOOKUP(H5130,zdroj!C:F,4,0)</f>
        <v>0</v>
      </c>
      <c r="N5130" s="61" t="str">
        <f t="shared" si="160"/>
        <v>katB</v>
      </c>
      <c r="P5130" s="73" t="str">
        <f t="shared" si="161"/>
        <v/>
      </c>
      <c r="Q5130" s="61" t="s">
        <v>30</v>
      </c>
    </row>
    <row r="5131" spans="8:17" x14ac:dyDescent="0.25">
      <c r="H5131" s="59">
        <v>152897</v>
      </c>
      <c r="I5131" s="59" t="s">
        <v>69</v>
      </c>
      <c r="J5131" s="59">
        <v>8612811</v>
      </c>
      <c r="K5131" s="59" t="s">
        <v>5695</v>
      </c>
      <c r="L5131" s="61" t="s">
        <v>113</v>
      </c>
      <c r="M5131" s="61">
        <f>VLOOKUP(H5131,zdroj!C:F,4,0)</f>
        <v>0</v>
      </c>
      <c r="N5131" s="61" t="str">
        <f t="shared" si="160"/>
        <v>katB</v>
      </c>
      <c r="P5131" s="73" t="str">
        <f t="shared" si="161"/>
        <v/>
      </c>
      <c r="Q5131" s="61" t="s">
        <v>30</v>
      </c>
    </row>
    <row r="5132" spans="8:17" x14ac:dyDescent="0.25">
      <c r="H5132" s="59">
        <v>152897</v>
      </c>
      <c r="I5132" s="59" t="s">
        <v>69</v>
      </c>
      <c r="J5132" s="59">
        <v>8612820</v>
      </c>
      <c r="K5132" s="59" t="s">
        <v>5696</v>
      </c>
      <c r="L5132" s="61" t="s">
        <v>113</v>
      </c>
      <c r="M5132" s="61">
        <f>VLOOKUP(H5132,zdroj!C:F,4,0)</f>
        <v>0</v>
      </c>
      <c r="N5132" s="61" t="str">
        <f t="shared" si="160"/>
        <v>katB</v>
      </c>
      <c r="P5132" s="73" t="str">
        <f t="shared" si="161"/>
        <v/>
      </c>
      <c r="Q5132" s="61" t="s">
        <v>30</v>
      </c>
    </row>
    <row r="5133" spans="8:17" x14ac:dyDescent="0.25">
      <c r="H5133" s="59">
        <v>152897</v>
      </c>
      <c r="I5133" s="59" t="s">
        <v>69</v>
      </c>
      <c r="J5133" s="59">
        <v>8612838</v>
      </c>
      <c r="K5133" s="59" t="s">
        <v>5697</v>
      </c>
      <c r="L5133" s="61" t="s">
        <v>113</v>
      </c>
      <c r="M5133" s="61">
        <f>VLOOKUP(H5133,zdroj!C:F,4,0)</f>
        <v>0</v>
      </c>
      <c r="N5133" s="61" t="str">
        <f t="shared" si="160"/>
        <v>katB</v>
      </c>
      <c r="P5133" s="73" t="str">
        <f t="shared" si="161"/>
        <v/>
      </c>
      <c r="Q5133" s="61" t="s">
        <v>31</v>
      </c>
    </row>
    <row r="5134" spans="8:17" x14ac:dyDescent="0.25">
      <c r="H5134" s="59">
        <v>152897</v>
      </c>
      <c r="I5134" s="59" t="s">
        <v>69</v>
      </c>
      <c r="J5134" s="59">
        <v>8612846</v>
      </c>
      <c r="K5134" s="59" t="s">
        <v>5698</v>
      </c>
      <c r="L5134" s="61" t="s">
        <v>113</v>
      </c>
      <c r="M5134" s="61">
        <f>VLOOKUP(H5134,zdroj!C:F,4,0)</f>
        <v>0</v>
      </c>
      <c r="N5134" s="61" t="str">
        <f t="shared" si="160"/>
        <v>katB</v>
      </c>
      <c r="P5134" s="73" t="str">
        <f t="shared" si="161"/>
        <v/>
      </c>
      <c r="Q5134" s="61" t="s">
        <v>30</v>
      </c>
    </row>
    <row r="5135" spans="8:17" x14ac:dyDescent="0.25">
      <c r="H5135" s="59">
        <v>152897</v>
      </c>
      <c r="I5135" s="59" t="s">
        <v>69</v>
      </c>
      <c r="J5135" s="59">
        <v>8612854</v>
      </c>
      <c r="K5135" s="59" t="s">
        <v>5699</v>
      </c>
      <c r="L5135" s="61" t="s">
        <v>113</v>
      </c>
      <c r="M5135" s="61">
        <f>VLOOKUP(H5135,zdroj!C:F,4,0)</f>
        <v>0</v>
      </c>
      <c r="N5135" s="61" t="str">
        <f t="shared" si="160"/>
        <v>katB</v>
      </c>
      <c r="P5135" s="73" t="str">
        <f t="shared" si="161"/>
        <v/>
      </c>
      <c r="Q5135" s="61" t="s">
        <v>30</v>
      </c>
    </row>
    <row r="5136" spans="8:17" x14ac:dyDescent="0.25">
      <c r="H5136" s="59">
        <v>152897</v>
      </c>
      <c r="I5136" s="59" t="s">
        <v>69</v>
      </c>
      <c r="J5136" s="59">
        <v>8612862</v>
      </c>
      <c r="K5136" s="59" t="s">
        <v>5700</v>
      </c>
      <c r="L5136" s="61" t="s">
        <v>113</v>
      </c>
      <c r="M5136" s="61">
        <f>VLOOKUP(H5136,zdroj!C:F,4,0)</f>
        <v>0</v>
      </c>
      <c r="N5136" s="61" t="str">
        <f t="shared" si="160"/>
        <v>katB</v>
      </c>
      <c r="P5136" s="73" t="str">
        <f t="shared" si="161"/>
        <v/>
      </c>
      <c r="Q5136" s="61" t="s">
        <v>30</v>
      </c>
    </row>
    <row r="5137" spans="8:17" x14ac:dyDescent="0.25">
      <c r="H5137" s="59">
        <v>152897</v>
      </c>
      <c r="I5137" s="59" t="s">
        <v>69</v>
      </c>
      <c r="J5137" s="59">
        <v>8612871</v>
      </c>
      <c r="K5137" s="59" t="s">
        <v>5701</v>
      </c>
      <c r="L5137" s="61" t="s">
        <v>113</v>
      </c>
      <c r="M5137" s="61">
        <f>VLOOKUP(H5137,zdroj!C:F,4,0)</f>
        <v>0</v>
      </c>
      <c r="N5137" s="61" t="str">
        <f t="shared" si="160"/>
        <v>katB</v>
      </c>
      <c r="P5137" s="73" t="str">
        <f t="shared" si="161"/>
        <v/>
      </c>
      <c r="Q5137" s="61" t="s">
        <v>30</v>
      </c>
    </row>
    <row r="5138" spans="8:17" x14ac:dyDescent="0.25">
      <c r="H5138" s="59">
        <v>152897</v>
      </c>
      <c r="I5138" s="59" t="s">
        <v>69</v>
      </c>
      <c r="J5138" s="59">
        <v>8612889</v>
      </c>
      <c r="K5138" s="59" t="s">
        <v>5702</v>
      </c>
      <c r="L5138" s="61" t="s">
        <v>113</v>
      </c>
      <c r="M5138" s="61">
        <f>VLOOKUP(H5138,zdroj!C:F,4,0)</f>
        <v>0</v>
      </c>
      <c r="N5138" s="61" t="str">
        <f t="shared" si="160"/>
        <v>katB</v>
      </c>
      <c r="P5138" s="73" t="str">
        <f t="shared" si="161"/>
        <v/>
      </c>
      <c r="Q5138" s="61" t="s">
        <v>30</v>
      </c>
    </row>
    <row r="5139" spans="8:17" x14ac:dyDescent="0.25">
      <c r="H5139" s="59">
        <v>152897</v>
      </c>
      <c r="I5139" s="59" t="s">
        <v>69</v>
      </c>
      <c r="J5139" s="59">
        <v>8612897</v>
      </c>
      <c r="K5139" s="59" t="s">
        <v>5703</v>
      </c>
      <c r="L5139" s="61" t="s">
        <v>113</v>
      </c>
      <c r="M5139" s="61">
        <f>VLOOKUP(H5139,zdroj!C:F,4,0)</f>
        <v>0</v>
      </c>
      <c r="N5139" s="61" t="str">
        <f t="shared" si="160"/>
        <v>katB</v>
      </c>
      <c r="P5139" s="73" t="str">
        <f t="shared" si="161"/>
        <v/>
      </c>
      <c r="Q5139" s="61" t="s">
        <v>30</v>
      </c>
    </row>
    <row r="5140" spans="8:17" x14ac:dyDescent="0.25">
      <c r="H5140" s="59">
        <v>152897</v>
      </c>
      <c r="I5140" s="59" t="s">
        <v>69</v>
      </c>
      <c r="J5140" s="59">
        <v>8612901</v>
      </c>
      <c r="K5140" s="59" t="s">
        <v>5704</v>
      </c>
      <c r="L5140" s="61" t="s">
        <v>113</v>
      </c>
      <c r="M5140" s="61">
        <f>VLOOKUP(H5140,zdroj!C:F,4,0)</f>
        <v>0</v>
      </c>
      <c r="N5140" s="61" t="str">
        <f t="shared" si="160"/>
        <v>katB</v>
      </c>
      <c r="P5140" s="73" t="str">
        <f t="shared" si="161"/>
        <v/>
      </c>
      <c r="Q5140" s="61" t="s">
        <v>30</v>
      </c>
    </row>
    <row r="5141" spans="8:17" x14ac:dyDescent="0.25">
      <c r="H5141" s="59">
        <v>152897</v>
      </c>
      <c r="I5141" s="59" t="s">
        <v>69</v>
      </c>
      <c r="J5141" s="59">
        <v>8612919</v>
      </c>
      <c r="K5141" s="59" t="s">
        <v>5705</v>
      </c>
      <c r="L5141" s="61" t="s">
        <v>113</v>
      </c>
      <c r="M5141" s="61">
        <f>VLOOKUP(H5141,zdroj!C:F,4,0)</f>
        <v>0</v>
      </c>
      <c r="N5141" s="61" t="str">
        <f t="shared" si="160"/>
        <v>katB</v>
      </c>
      <c r="P5141" s="73" t="str">
        <f t="shared" si="161"/>
        <v/>
      </c>
      <c r="Q5141" s="61" t="s">
        <v>30</v>
      </c>
    </row>
    <row r="5142" spans="8:17" x14ac:dyDescent="0.25">
      <c r="H5142" s="59">
        <v>152897</v>
      </c>
      <c r="I5142" s="59" t="s">
        <v>69</v>
      </c>
      <c r="J5142" s="59">
        <v>8612927</v>
      </c>
      <c r="K5142" s="59" t="s">
        <v>5706</v>
      </c>
      <c r="L5142" s="61" t="s">
        <v>113</v>
      </c>
      <c r="M5142" s="61">
        <f>VLOOKUP(H5142,zdroj!C:F,4,0)</f>
        <v>0</v>
      </c>
      <c r="N5142" s="61" t="str">
        <f t="shared" si="160"/>
        <v>katB</v>
      </c>
      <c r="P5142" s="73" t="str">
        <f t="shared" si="161"/>
        <v/>
      </c>
      <c r="Q5142" s="61" t="s">
        <v>30</v>
      </c>
    </row>
    <row r="5143" spans="8:17" x14ac:dyDescent="0.25">
      <c r="H5143" s="59">
        <v>152897</v>
      </c>
      <c r="I5143" s="59" t="s">
        <v>69</v>
      </c>
      <c r="J5143" s="59">
        <v>8612935</v>
      </c>
      <c r="K5143" s="59" t="s">
        <v>5707</v>
      </c>
      <c r="L5143" s="61" t="s">
        <v>113</v>
      </c>
      <c r="M5143" s="61">
        <f>VLOOKUP(H5143,zdroj!C:F,4,0)</f>
        <v>0</v>
      </c>
      <c r="N5143" s="61" t="str">
        <f t="shared" si="160"/>
        <v>katB</v>
      </c>
      <c r="P5143" s="73" t="str">
        <f t="shared" si="161"/>
        <v/>
      </c>
      <c r="Q5143" s="61" t="s">
        <v>30</v>
      </c>
    </row>
    <row r="5144" spans="8:17" x14ac:dyDescent="0.25">
      <c r="H5144" s="59">
        <v>152897</v>
      </c>
      <c r="I5144" s="59" t="s">
        <v>69</v>
      </c>
      <c r="J5144" s="59">
        <v>8612943</v>
      </c>
      <c r="K5144" s="59" t="s">
        <v>5708</v>
      </c>
      <c r="L5144" s="61" t="s">
        <v>113</v>
      </c>
      <c r="M5144" s="61">
        <f>VLOOKUP(H5144,zdroj!C:F,4,0)</f>
        <v>0</v>
      </c>
      <c r="N5144" s="61" t="str">
        <f t="shared" si="160"/>
        <v>katB</v>
      </c>
      <c r="P5144" s="73" t="str">
        <f t="shared" si="161"/>
        <v/>
      </c>
      <c r="Q5144" s="61" t="s">
        <v>30</v>
      </c>
    </row>
    <row r="5145" spans="8:17" x14ac:dyDescent="0.25">
      <c r="H5145" s="59">
        <v>152897</v>
      </c>
      <c r="I5145" s="59" t="s">
        <v>69</v>
      </c>
      <c r="J5145" s="59">
        <v>8612951</v>
      </c>
      <c r="K5145" s="59" t="s">
        <v>5709</v>
      </c>
      <c r="L5145" s="61" t="s">
        <v>113</v>
      </c>
      <c r="M5145" s="61">
        <f>VLOOKUP(H5145,zdroj!C:F,4,0)</f>
        <v>0</v>
      </c>
      <c r="N5145" s="61" t="str">
        <f t="shared" si="160"/>
        <v>katB</v>
      </c>
      <c r="P5145" s="73" t="str">
        <f t="shared" si="161"/>
        <v/>
      </c>
      <c r="Q5145" s="61" t="s">
        <v>30</v>
      </c>
    </row>
    <row r="5146" spans="8:17" x14ac:dyDescent="0.25">
      <c r="H5146" s="59">
        <v>152897</v>
      </c>
      <c r="I5146" s="59" t="s">
        <v>69</v>
      </c>
      <c r="J5146" s="59">
        <v>8612960</v>
      </c>
      <c r="K5146" s="59" t="s">
        <v>5710</v>
      </c>
      <c r="L5146" s="61" t="s">
        <v>113</v>
      </c>
      <c r="M5146" s="61">
        <f>VLOOKUP(H5146,zdroj!C:F,4,0)</f>
        <v>0</v>
      </c>
      <c r="N5146" s="61" t="str">
        <f t="shared" si="160"/>
        <v>katB</v>
      </c>
      <c r="P5146" s="73" t="str">
        <f t="shared" si="161"/>
        <v/>
      </c>
      <c r="Q5146" s="61" t="s">
        <v>30</v>
      </c>
    </row>
    <row r="5147" spans="8:17" x14ac:dyDescent="0.25">
      <c r="H5147" s="59">
        <v>152897</v>
      </c>
      <c r="I5147" s="59" t="s">
        <v>69</v>
      </c>
      <c r="J5147" s="59">
        <v>8612978</v>
      </c>
      <c r="K5147" s="59" t="s">
        <v>5711</v>
      </c>
      <c r="L5147" s="61" t="s">
        <v>113</v>
      </c>
      <c r="M5147" s="61">
        <f>VLOOKUP(H5147,zdroj!C:F,4,0)</f>
        <v>0</v>
      </c>
      <c r="N5147" s="61" t="str">
        <f t="shared" si="160"/>
        <v>katB</v>
      </c>
      <c r="P5147" s="73" t="str">
        <f t="shared" si="161"/>
        <v/>
      </c>
      <c r="Q5147" s="61" t="s">
        <v>30</v>
      </c>
    </row>
    <row r="5148" spans="8:17" x14ac:dyDescent="0.25">
      <c r="H5148" s="59">
        <v>152897</v>
      </c>
      <c r="I5148" s="59" t="s">
        <v>69</v>
      </c>
      <c r="J5148" s="59">
        <v>8612986</v>
      </c>
      <c r="K5148" s="59" t="s">
        <v>5712</v>
      </c>
      <c r="L5148" s="61" t="s">
        <v>113</v>
      </c>
      <c r="M5148" s="61">
        <f>VLOOKUP(H5148,zdroj!C:F,4,0)</f>
        <v>0</v>
      </c>
      <c r="N5148" s="61" t="str">
        <f t="shared" si="160"/>
        <v>katB</v>
      </c>
      <c r="P5148" s="73" t="str">
        <f t="shared" si="161"/>
        <v/>
      </c>
      <c r="Q5148" s="61" t="s">
        <v>30</v>
      </c>
    </row>
    <row r="5149" spans="8:17" x14ac:dyDescent="0.25">
      <c r="H5149" s="59">
        <v>152897</v>
      </c>
      <c r="I5149" s="59" t="s">
        <v>69</v>
      </c>
      <c r="J5149" s="59">
        <v>8612994</v>
      </c>
      <c r="K5149" s="59" t="s">
        <v>5713</v>
      </c>
      <c r="L5149" s="61" t="s">
        <v>113</v>
      </c>
      <c r="M5149" s="61">
        <f>VLOOKUP(H5149,zdroj!C:F,4,0)</f>
        <v>0</v>
      </c>
      <c r="N5149" s="61" t="str">
        <f t="shared" si="160"/>
        <v>katB</v>
      </c>
      <c r="P5149" s="73" t="str">
        <f t="shared" si="161"/>
        <v/>
      </c>
      <c r="Q5149" s="61" t="s">
        <v>30</v>
      </c>
    </row>
    <row r="5150" spans="8:17" x14ac:dyDescent="0.25">
      <c r="H5150" s="59">
        <v>152897</v>
      </c>
      <c r="I5150" s="59" t="s">
        <v>69</v>
      </c>
      <c r="J5150" s="59">
        <v>8613001</v>
      </c>
      <c r="K5150" s="59" t="s">
        <v>5714</v>
      </c>
      <c r="L5150" s="61" t="s">
        <v>113</v>
      </c>
      <c r="M5150" s="61">
        <f>VLOOKUP(H5150,zdroj!C:F,4,0)</f>
        <v>0</v>
      </c>
      <c r="N5150" s="61" t="str">
        <f t="shared" si="160"/>
        <v>katB</v>
      </c>
      <c r="P5150" s="73" t="str">
        <f t="shared" si="161"/>
        <v/>
      </c>
      <c r="Q5150" s="61" t="s">
        <v>30</v>
      </c>
    </row>
    <row r="5151" spans="8:17" x14ac:dyDescent="0.25">
      <c r="H5151" s="59">
        <v>152897</v>
      </c>
      <c r="I5151" s="59" t="s">
        <v>69</v>
      </c>
      <c r="J5151" s="59">
        <v>8613010</v>
      </c>
      <c r="K5151" s="59" t="s">
        <v>5715</v>
      </c>
      <c r="L5151" s="61" t="s">
        <v>113</v>
      </c>
      <c r="M5151" s="61">
        <f>VLOOKUP(H5151,zdroj!C:F,4,0)</f>
        <v>0</v>
      </c>
      <c r="N5151" s="61" t="str">
        <f t="shared" si="160"/>
        <v>katB</v>
      </c>
      <c r="P5151" s="73" t="str">
        <f t="shared" si="161"/>
        <v/>
      </c>
      <c r="Q5151" s="61" t="s">
        <v>30</v>
      </c>
    </row>
    <row r="5152" spans="8:17" x14ac:dyDescent="0.25">
      <c r="H5152" s="59">
        <v>152897</v>
      </c>
      <c r="I5152" s="59" t="s">
        <v>69</v>
      </c>
      <c r="J5152" s="59">
        <v>8613028</v>
      </c>
      <c r="K5152" s="59" t="s">
        <v>5716</v>
      </c>
      <c r="L5152" s="61" t="s">
        <v>113</v>
      </c>
      <c r="M5152" s="61">
        <f>VLOOKUP(H5152,zdroj!C:F,4,0)</f>
        <v>0</v>
      </c>
      <c r="N5152" s="61" t="str">
        <f t="shared" si="160"/>
        <v>katB</v>
      </c>
      <c r="P5152" s="73" t="str">
        <f t="shared" si="161"/>
        <v/>
      </c>
      <c r="Q5152" s="61" t="s">
        <v>30</v>
      </c>
    </row>
    <row r="5153" spans="8:17" x14ac:dyDescent="0.25">
      <c r="H5153" s="59">
        <v>152897</v>
      </c>
      <c r="I5153" s="59" t="s">
        <v>69</v>
      </c>
      <c r="J5153" s="59">
        <v>8613036</v>
      </c>
      <c r="K5153" s="59" t="s">
        <v>5717</v>
      </c>
      <c r="L5153" s="61" t="s">
        <v>113</v>
      </c>
      <c r="M5153" s="61">
        <f>VLOOKUP(H5153,zdroj!C:F,4,0)</f>
        <v>0</v>
      </c>
      <c r="N5153" s="61" t="str">
        <f t="shared" si="160"/>
        <v>katB</v>
      </c>
      <c r="P5153" s="73" t="str">
        <f t="shared" si="161"/>
        <v/>
      </c>
      <c r="Q5153" s="61" t="s">
        <v>30</v>
      </c>
    </row>
    <row r="5154" spans="8:17" x14ac:dyDescent="0.25">
      <c r="H5154" s="59">
        <v>152897</v>
      </c>
      <c r="I5154" s="59" t="s">
        <v>69</v>
      </c>
      <c r="J5154" s="59">
        <v>8613044</v>
      </c>
      <c r="K5154" s="59" t="s">
        <v>5718</v>
      </c>
      <c r="L5154" s="61" t="s">
        <v>113</v>
      </c>
      <c r="M5154" s="61">
        <f>VLOOKUP(H5154,zdroj!C:F,4,0)</f>
        <v>0</v>
      </c>
      <c r="N5154" s="61" t="str">
        <f t="shared" si="160"/>
        <v>katB</v>
      </c>
      <c r="P5154" s="73" t="str">
        <f t="shared" si="161"/>
        <v/>
      </c>
      <c r="Q5154" s="61" t="s">
        <v>30</v>
      </c>
    </row>
    <row r="5155" spans="8:17" x14ac:dyDescent="0.25">
      <c r="H5155" s="59">
        <v>152897</v>
      </c>
      <c r="I5155" s="59" t="s">
        <v>69</v>
      </c>
      <c r="J5155" s="59">
        <v>8613052</v>
      </c>
      <c r="K5155" s="59" t="s">
        <v>5719</v>
      </c>
      <c r="L5155" s="61" t="s">
        <v>113</v>
      </c>
      <c r="M5155" s="61">
        <f>VLOOKUP(H5155,zdroj!C:F,4,0)</f>
        <v>0</v>
      </c>
      <c r="N5155" s="61" t="str">
        <f t="shared" si="160"/>
        <v>katB</v>
      </c>
      <c r="P5155" s="73" t="str">
        <f t="shared" si="161"/>
        <v/>
      </c>
      <c r="Q5155" s="61" t="s">
        <v>30</v>
      </c>
    </row>
    <row r="5156" spans="8:17" x14ac:dyDescent="0.25">
      <c r="H5156" s="59">
        <v>152897</v>
      </c>
      <c r="I5156" s="59" t="s">
        <v>69</v>
      </c>
      <c r="J5156" s="59">
        <v>8613061</v>
      </c>
      <c r="K5156" s="59" t="s">
        <v>5720</v>
      </c>
      <c r="L5156" s="61" t="s">
        <v>113</v>
      </c>
      <c r="M5156" s="61">
        <f>VLOOKUP(H5156,zdroj!C:F,4,0)</f>
        <v>0</v>
      </c>
      <c r="N5156" s="61" t="str">
        <f t="shared" si="160"/>
        <v>katB</v>
      </c>
      <c r="P5156" s="73" t="str">
        <f t="shared" si="161"/>
        <v/>
      </c>
      <c r="Q5156" s="61" t="s">
        <v>30</v>
      </c>
    </row>
    <row r="5157" spans="8:17" x14ac:dyDescent="0.25">
      <c r="H5157" s="59">
        <v>152897</v>
      </c>
      <c r="I5157" s="59" t="s">
        <v>69</v>
      </c>
      <c r="J5157" s="59">
        <v>8613079</v>
      </c>
      <c r="K5157" s="59" t="s">
        <v>5721</v>
      </c>
      <c r="L5157" s="61" t="s">
        <v>113</v>
      </c>
      <c r="M5157" s="61">
        <f>VLOOKUP(H5157,zdroj!C:F,4,0)</f>
        <v>0</v>
      </c>
      <c r="N5157" s="61" t="str">
        <f t="shared" si="160"/>
        <v>katB</v>
      </c>
      <c r="P5157" s="73" t="str">
        <f t="shared" si="161"/>
        <v/>
      </c>
      <c r="Q5157" s="61" t="s">
        <v>30</v>
      </c>
    </row>
    <row r="5158" spans="8:17" x14ac:dyDescent="0.25">
      <c r="H5158" s="59">
        <v>152897</v>
      </c>
      <c r="I5158" s="59" t="s">
        <v>69</v>
      </c>
      <c r="J5158" s="59">
        <v>8613087</v>
      </c>
      <c r="K5158" s="59" t="s">
        <v>5722</v>
      </c>
      <c r="L5158" s="61" t="s">
        <v>113</v>
      </c>
      <c r="M5158" s="61">
        <f>VLOOKUP(H5158,zdroj!C:F,4,0)</f>
        <v>0</v>
      </c>
      <c r="N5158" s="61" t="str">
        <f t="shared" si="160"/>
        <v>katB</v>
      </c>
      <c r="P5158" s="73" t="str">
        <f t="shared" si="161"/>
        <v/>
      </c>
      <c r="Q5158" s="61" t="s">
        <v>30</v>
      </c>
    </row>
    <row r="5159" spans="8:17" x14ac:dyDescent="0.25">
      <c r="H5159" s="59">
        <v>152897</v>
      </c>
      <c r="I5159" s="59" t="s">
        <v>69</v>
      </c>
      <c r="J5159" s="59">
        <v>8613095</v>
      </c>
      <c r="K5159" s="59" t="s">
        <v>5723</v>
      </c>
      <c r="L5159" s="61" t="s">
        <v>113</v>
      </c>
      <c r="M5159" s="61">
        <f>VLOOKUP(H5159,zdroj!C:F,4,0)</f>
        <v>0</v>
      </c>
      <c r="N5159" s="61" t="str">
        <f t="shared" si="160"/>
        <v>katB</v>
      </c>
      <c r="P5159" s="73" t="str">
        <f t="shared" si="161"/>
        <v/>
      </c>
      <c r="Q5159" s="61" t="s">
        <v>30</v>
      </c>
    </row>
    <row r="5160" spans="8:17" x14ac:dyDescent="0.25">
      <c r="H5160" s="59">
        <v>152897</v>
      </c>
      <c r="I5160" s="59" t="s">
        <v>69</v>
      </c>
      <c r="J5160" s="59">
        <v>8613109</v>
      </c>
      <c r="K5160" s="59" t="s">
        <v>5724</v>
      </c>
      <c r="L5160" s="61" t="s">
        <v>113</v>
      </c>
      <c r="M5160" s="61">
        <f>VLOOKUP(H5160,zdroj!C:F,4,0)</f>
        <v>0</v>
      </c>
      <c r="N5160" s="61" t="str">
        <f t="shared" si="160"/>
        <v>katB</v>
      </c>
      <c r="P5160" s="73" t="str">
        <f t="shared" si="161"/>
        <v/>
      </c>
      <c r="Q5160" s="61" t="s">
        <v>30</v>
      </c>
    </row>
    <row r="5161" spans="8:17" x14ac:dyDescent="0.25">
      <c r="H5161" s="59">
        <v>152897</v>
      </c>
      <c r="I5161" s="59" t="s">
        <v>69</v>
      </c>
      <c r="J5161" s="59">
        <v>8613117</v>
      </c>
      <c r="K5161" s="59" t="s">
        <v>5725</v>
      </c>
      <c r="L5161" s="61" t="s">
        <v>113</v>
      </c>
      <c r="M5161" s="61">
        <f>VLOOKUP(H5161,zdroj!C:F,4,0)</f>
        <v>0</v>
      </c>
      <c r="N5161" s="61" t="str">
        <f t="shared" si="160"/>
        <v>katB</v>
      </c>
      <c r="P5161" s="73" t="str">
        <f t="shared" si="161"/>
        <v/>
      </c>
      <c r="Q5161" s="61" t="s">
        <v>30</v>
      </c>
    </row>
    <row r="5162" spans="8:17" x14ac:dyDescent="0.25">
      <c r="H5162" s="59">
        <v>152897</v>
      </c>
      <c r="I5162" s="59" t="s">
        <v>69</v>
      </c>
      <c r="J5162" s="59">
        <v>8613133</v>
      </c>
      <c r="K5162" s="59" t="s">
        <v>5726</v>
      </c>
      <c r="L5162" s="61" t="s">
        <v>113</v>
      </c>
      <c r="M5162" s="61">
        <f>VLOOKUP(H5162,zdroj!C:F,4,0)</f>
        <v>0</v>
      </c>
      <c r="N5162" s="61" t="str">
        <f t="shared" si="160"/>
        <v>katB</v>
      </c>
      <c r="P5162" s="73" t="str">
        <f t="shared" si="161"/>
        <v/>
      </c>
      <c r="Q5162" s="61" t="s">
        <v>30</v>
      </c>
    </row>
    <row r="5163" spans="8:17" x14ac:dyDescent="0.25">
      <c r="H5163" s="59">
        <v>152897</v>
      </c>
      <c r="I5163" s="59" t="s">
        <v>69</v>
      </c>
      <c r="J5163" s="59">
        <v>8613141</v>
      </c>
      <c r="K5163" s="59" t="s">
        <v>5727</v>
      </c>
      <c r="L5163" s="61" t="s">
        <v>113</v>
      </c>
      <c r="M5163" s="61">
        <f>VLOOKUP(H5163,zdroj!C:F,4,0)</f>
        <v>0</v>
      </c>
      <c r="N5163" s="61" t="str">
        <f t="shared" si="160"/>
        <v>katB</v>
      </c>
      <c r="P5163" s="73" t="str">
        <f t="shared" si="161"/>
        <v/>
      </c>
      <c r="Q5163" s="61" t="s">
        <v>30</v>
      </c>
    </row>
    <row r="5164" spans="8:17" x14ac:dyDescent="0.25">
      <c r="H5164" s="59">
        <v>152897</v>
      </c>
      <c r="I5164" s="59" t="s">
        <v>69</v>
      </c>
      <c r="J5164" s="59">
        <v>8613150</v>
      </c>
      <c r="K5164" s="59" t="s">
        <v>5728</v>
      </c>
      <c r="L5164" s="61" t="s">
        <v>113</v>
      </c>
      <c r="M5164" s="61">
        <f>VLOOKUP(H5164,zdroj!C:F,4,0)</f>
        <v>0</v>
      </c>
      <c r="N5164" s="61" t="str">
        <f t="shared" si="160"/>
        <v>katB</v>
      </c>
      <c r="P5164" s="73" t="str">
        <f t="shared" si="161"/>
        <v/>
      </c>
      <c r="Q5164" s="61" t="s">
        <v>30</v>
      </c>
    </row>
    <row r="5165" spans="8:17" x14ac:dyDescent="0.25">
      <c r="H5165" s="59">
        <v>152897</v>
      </c>
      <c r="I5165" s="59" t="s">
        <v>69</v>
      </c>
      <c r="J5165" s="59">
        <v>8613168</v>
      </c>
      <c r="K5165" s="59" t="s">
        <v>5729</v>
      </c>
      <c r="L5165" s="61" t="s">
        <v>113</v>
      </c>
      <c r="M5165" s="61">
        <f>VLOOKUP(H5165,zdroj!C:F,4,0)</f>
        <v>0</v>
      </c>
      <c r="N5165" s="61" t="str">
        <f t="shared" si="160"/>
        <v>katB</v>
      </c>
      <c r="P5165" s="73" t="str">
        <f t="shared" si="161"/>
        <v/>
      </c>
      <c r="Q5165" s="61" t="s">
        <v>30</v>
      </c>
    </row>
    <row r="5166" spans="8:17" x14ac:dyDescent="0.25">
      <c r="H5166" s="59">
        <v>152897</v>
      </c>
      <c r="I5166" s="59" t="s">
        <v>69</v>
      </c>
      <c r="J5166" s="59">
        <v>8613176</v>
      </c>
      <c r="K5166" s="59" t="s">
        <v>5730</v>
      </c>
      <c r="L5166" s="61" t="s">
        <v>113</v>
      </c>
      <c r="M5166" s="61">
        <f>VLOOKUP(H5166,zdroj!C:F,4,0)</f>
        <v>0</v>
      </c>
      <c r="N5166" s="61" t="str">
        <f t="shared" si="160"/>
        <v>katB</v>
      </c>
      <c r="P5166" s="73" t="str">
        <f t="shared" si="161"/>
        <v/>
      </c>
      <c r="Q5166" s="61" t="s">
        <v>30</v>
      </c>
    </row>
    <row r="5167" spans="8:17" x14ac:dyDescent="0.25">
      <c r="H5167" s="59">
        <v>152897</v>
      </c>
      <c r="I5167" s="59" t="s">
        <v>69</v>
      </c>
      <c r="J5167" s="59">
        <v>8613184</v>
      </c>
      <c r="K5167" s="59" t="s">
        <v>5731</v>
      </c>
      <c r="L5167" s="61" t="s">
        <v>113</v>
      </c>
      <c r="M5167" s="61">
        <f>VLOOKUP(H5167,zdroj!C:F,4,0)</f>
        <v>0</v>
      </c>
      <c r="N5167" s="61" t="str">
        <f t="shared" si="160"/>
        <v>katB</v>
      </c>
      <c r="P5167" s="73" t="str">
        <f t="shared" si="161"/>
        <v/>
      </c>
      <c r="Q5167" s="61" t="s">
        <v>30</v>
      </c>
    </row>
    <row r="5168" spans="8:17" x14ac:dyDescent="0.25">
      <c r="H5168" s="59">
        <v>152897</v>
      </c>
      <c r="I5168" s="59" t="s">
        <v>69</v>
      </c>
      <c r="J5168" s="59">
        <v>8613192</v>
      </c>
      <c r="K5168" s="59" t="s">
        <v>5732</v>
      </c>
      <c r="L5168" s="61" t="s">
        <v>81</v>
      </c>
      <c r="M5168" s="61">
        <f>VLOOKUP(H5168,zdroj!C:F,4,0)</f>
        <v>0</v>
      </c>
      <c r="N5168" s="61" t="str">
        <f t="shared" si="160"/>
        <v>-</v>
      </c>
      <c r="P5168" s="73" t="str">
        <f t="shared" si="161"/>
        <v/>
      </c>
      <c r="Q5168" s="61" t="s">
        <v>88</v>
      </c>
    </row>
    <row r="5169" spans="8:17" x14ac:dyDescent="0.25">
      <c r="H5169" s="59">
        <v>152897</v>
      </c>
      <c r="I5169" s="59" t="s">
        <v>69</v>
      </c>
      <c r="J5169" s="59">
        <v>8613214</v>
      </c>
      <c r="K5169" s="59" t="s">
        <v>5733</v>
      </c>
      <c r="L5169" s="61" t="s">
        <v>113</v>
      </c>
      <c r="M5169" s="61">
        <f>VLOOKUP(H5169,zdroj!C:F,4,0)</f>
        <v>0</v>
      </c>
      <c r="N5169" s="61" t="str">
        <f t="shared" si="160"/>
        <v>katB</v>
      </c>
      <c r="P5169" s="73" t="str">
        <f t="shared" si="161"/>
        <v/>
      </c>
      <c r="Q5169" s="61" t="s">
        <v>30</v>
      </c>
    </row>
    <row r="5170" spans="8:17" x14ac:dyDescent="0.25">
      <c r="H5170" s="59">
        <v>152897</v>
      </c>
      <c r="I5170" s="59" t="s">
        <v>69</v>
      </c>
      <c r="J5170" s="59">
        <v>8613222</v>
      </c>
      <c r="K5170" s="59" t="s">
        <v>5734</v>
      </c>
      <c r="L5170" s="61" t="s">
        <v>113</v>
      </c>
      <c r="M5170" s="61">
        <f>VLOOKUP(H5170,zdroj!C:F,4,0)</f>
        <v>0</v>
      </c>
      <c r="N5170" s="61" t="str">
        <f t="shared" si="160"/>
        <v>katB</v>
      </c>
      <c r="P5170" s="73" t="str">
        <f t="shared" si="161"/>
        <v/>
      </c>
      <c r="Q5170" s="61" t="s">
        <v>30</v>
      </c>
    </row>
    <row r="5171" spans="8:17" x14ac:dyDescent="0.25">
      <c r="H5171" s="59">
        <v>152897</v>
      </c>
      <c r="I5171" s="59" t="s">
        <v>69</v>
      </c>
      <c r="J5171" s="59">
        <v>8613231</v>
      </c>
      <c r="K5171" s="59" t="s">
        <v>5735</v>
      </c>
      <c r="L5171" s="61" t="s">
        <v>113</v>
      </c>
      <c r="M5171" s="61">
        <f>VLOOKUP(H5171,zdroj!C:F,4,0)</f>
        <v>0</v>
      </c>
      <c r="N5171" s="61" t="str">
        <f t="shared" si="160"/>
        <v>katB</v>
      </c>
      <c r="P5171" s="73" t="str">
        <f t="shared" si="161"/>
        <v/>
      </c>
      <c r="Q5171" s="61" t="s">
        <v>30</v>
      </c>
    </row>
    <row r="5172" spans="8:17" x14ac:dyDescent="0.25">
      <c r="H5172" s="59">
        <v>152897</v>
      </c>
      <c r="I5172" s="59" t="s">
        <v>69</v>
      </c>
      <c r="J5172" s="59">
        <v>8613249</v>
      </c>
      <c r="K5172" s="59" t="s">
        <v>5736</v>
      </c>
      <c r="L5172" s="61" t="s">
        <v>113</v>
      </c>
      <c r="M5172" s="61">
        <f>VLOOKUP(H5172,zdroj!C:F,4,0)</f>
        <v>0</v>
      </c>
      <c r="N5172" s="61" t="str">
        <f t="shared" si="160"/>
        <v>katB</v>
      </c>
      <c r="P5172" s="73" t="str">
        <f t="shared" si="161"/>
        <v/>
      </c>
      <c r="Q5172" s="61" t="s">
        <v>30</v>
      </c>
    </row>
    <row r="5173" spans="8:17" x14ac:dyDescent="0.25">
      <c r="H5173" s="59">
        <v>152897</v>
      </c>
      <c r="I5173" s="59" t="s">
        <v>69</v>
      </c>
      <c r="J5173" s="59">
        <v>8613257</v>
      </c>
      <c r="K5173" s="59" t="s">
        <v>5737</v>
      </c>
      <c r="L5173" s="61" t="s">
        <v>113</v>
      </c>
      <c r="M5173" s="61">
        <f>VLOOKUP(H5173,zdroj!C:F,4,0)</f>
        <v>0</v>
      </c>
      <c r="N5173" s="61" t="str">
        <f t="shared" si="160"/>
        <v>katB</v>
      </c>
      <c r="P5173" s="73" t="str">
        <f t="shared" si="161"/>
        <v/>
      </c>
      <c r="Q5173" s="61" t="s">
        <v>30</v>
      </c>
    </row>
    <row r="5174" spans="8:17" x14ac:dyDescent="0.25">
      <c r="H5174" s="59">
        <v>152897</v>
      </c>
      <c r="I5174" s="59" t="s">
        <v>69</v>
      </c>
      <c r="J5174" s="59">
        <v>8613265</v>
      </c>
      <c r="K5174" s="59" t="s">
        <v>5738</v>
      </c>
      <c r="L5174" s="61" t="s">
        <v>113</v>
      </c>
      <c r="M5174" s="61">
        <f>VLOOKUP(H5174,zdroj!C:F,4,0)</f>
        <v>0</v>
      </c>
      <c r="N5174" s="61" t="str">
        <f t="shared" si="160"/>
        <v>katB</v>
      </c>
      <c r="P5174" s="73" t="str">
        <f t="shared" si="161"/>
        <v/>
      </c>
      <c r="Q5174" s="61" t="s">
        <v>30</v>
      </c>
    </row>
    <row r="5175" spans="8:17" x14ac:dyDescent="0.25">
      <c r="H5175" s="59">
        <v>152897</v>
      </c>
      <c r="I5175" s="59" t="s">
        <v>69</v>
      </c>
      <c r="J5175" s="59">
        <v>8613273</v>
      </c>
      <c r="K5175" s="59" t="s">
        <v>5739</v>
      </c>
      <c r="L5175" s="61" t="s">
        <v>113</v>
      </c>
      <c r="M5175" s="61">
        <f>VLOOKUP(H5175,zdroj!C:F,4,0)</f>
        <v>0</v>
      </c>
      <c r="N5175" s="61" t="str">
        <f t="shared" si="160"/>
        <v>katB</v>
      </c>
      <c r="P5175" s="73" t="str">
        <f t="shared" si="161"/>
        <v/>
      </c>
      <c r="Q5175" s="61" t="s">
        <v>30</v>
      </c>
    </row>
    <row r="5176" spans="8:17" x14ac:dyDescent="0.25">
      <c r="H5176" s="59">
        <v>152897</v>
      </c>
      <c r="I5176" s="59" t="s">
        <v>69</v>
      </c>
      <c r="J5176" s="59">
        <v>8613281</v>
      </c>
      <c r="K5176" s="59" t="s">
        <v>5740</v>
      </c>
      <c r="L5176" s="61" t="s">
        <v>113</v>
      </c>
      <c r="M5176" s="61">
        <f>VLOOKUP(H5176,zdroj!C:F,4,0)</f>
        <v>0</v>
      </c>
      <c r="N5176" s="61" t="str">
        <f t="shared" si="160"/>
        <v>katB</v>
      </c>
      <c r="P5176" s="73" t="str">
        <f t="shared" si="161"/>
        <v/>
      </c>
      <c r="Q5176" s="61" t="s">
        <v>30</v>
      </c>
    </row>
    <row r="5177" spans="8:17" x14ac:dyDescent="0.25">
      <c r="H5177" s="59">
        <v>152897</v>
      </c>
      <c r="I5177" s="59" t="s">
        <v>69</v>
      </c>
      <c r="J5177" s="59">
        <v>8613290</v>
      </c>
      <c r="K5177" s="59" t="s">
        <v>5741</v>
      </c>
      <c r="L5177" s="61" t="s">
        <v>113</v>
      </c>
      <c r="M5177" s="61">
        <f>VLOOKUP(H5177,zdroj!C:F,4,0)</f>
        <v>0</v>
      </c>
      <c r="N5177" s="61" t="str">
        <f t="shared" si="160"/>
        <v>katB</v>
      </c>
      <c r="P5177" s="73" t="str">
        <f t="shared" si="161"/>
        <v/>
      </c>
      <c r="Q5177" s="61" t="s">
        <v>30</v>
      </c>
    </row>
    <row r="5178" spans="8:17" x14ac:dyDescent="0.25">
      <c r="H5178" s="59">
        <v>152897</v>
      </c>
      <c r="I5178" s="59" t="s">
        <v>69</v>
      </c>
      <c r="J5178" s="59">
        <v>8613303</v>
      </c>
      <c r="K5178" s="59" t="s">
        <v>5742</v>
      </c>
      <c r="L5178" s="61" t="s">
        <v>113</v>
      </c>
      <c r="M5178" s="61">
        <f>VLOOKUP(H5178,zdroj!C:F,4,0)</f>
        <v>0</v>
      </c>
      <c r="N5178" s="61" t="str">
        <f t="shared" si="160"/>
        <v>katB</v>
      </c>
      <c r="P5178" s="73" t="str">
        <f t="shared" si="161"/>
        <v/>
      </c>
      <c r="Q5178" s="61" t="s">
        <v>30</v>
      </c>
    </row>
    <row r="5179" spans="8:17" x14ac:dyDescent="0.25">
      <c r="H5179" s="59">
        <v>152897</v>
      </c>
      <c r="I5179" s="59" t="s">
        <v>69</v>
      </c>
      <c r="J5179" s="59">
        <v>8613311</v>
      </c>
      <c r="K5179" s="59" t="s">
        <v>5743</v>
      </c>
      <c r="L5179" s="61" t="s">
        <v>113</v>
      </c>
      <c r="M5179" s="61">
        <f>VLOOKUP(H5179,zdroj!C:F,4,0)</f>
        <v>0</v>
      </c>
      <c r="N5179" s="61" t="str">
        <f t="shared" si="160"/>
        <v>katB</v>
      </c>
      <c r="P5179" s="73" t="str">
        <f t="shared" si="161"/>
        <v/>
      </c>
      <c r="Q5179" s="61" t="s">
        <v>30</v>
      </c>
    </row>
    <row r="5180" spans="8:17" x14ac:dyDescent="0.25">
      <c r="H5180" s="59">
        <v>152897</v>
      </c>
      <c r="I5180" s="59" t="s">
        <v>69</v>
      </c>
      <c r="J5180" s="59">
        <v>8613320</v>
      </c>
      <c r="K5180" s="59" t="s">
        <v>5744</v>
      </c>
      <c r="L5180" s="61" t="s">
        <v>113</v>
      </c>
      <c r="M5180" s="61">
        <f>VLOOKUP(H5180,zdroj!C:F,4,0)</f>
        <v>0</v>
      </c>
      <c r="N5180" s="61" t="str">
        <f t="shared" si="160"/>
        <v>katB</v>
      </c>
      <c r="P5180" s="73" t="str">
        <f t="shared" si="161"/>
        <v/>
      </c>
      <c r="Q5180" s="61" t="s">
        <v>30</v>
      </c>
    </row>
    <row r="5181" spans="8:17" x14ac:dyDescent="0.25">
      <c r="H5181" s="59">
        <v>152897</v>
      </c>
      <c r="I5181" s="59" t="s">
        <v>69</v>
      </c>
      <c r="J5181" s="59">
        <v>8613338</v>
      </c>
      <c r="K5181" s="59" t="s">
        <v>5745</v>
      </c>
      <c r="L5181" s="61" t="s">
        <v>113</v>
      </c>
      <c r="M5181" s="61">
        <f>VLOOKUP(H5181,zdroj!C:F,4,0)</f>
        <v>0</v>
      </c>
      <c r="N5181" s="61" t="str">
        <f t="shared" si="160"/>
        <v>katB</v>
      </c>
      <c r="P5181" s="73" t="str">
        <f t="shared" si="161"/>
        <v/>
      </c>
      <c r="Q5181" s="61" t="s">
        <v>30</v>
      </c>
    </row>
    <row r="5182" spans="8:17" x14ac:dyDescent="0.25">
      <c r="H5182" s="59">
        <v>152897</v>
      </c>
      <c r="I5182" s="59" t="s">
        <v>69</v>
      </c>
      <c r="J5182" s="59">
        <v>8613346</v>
      </c>
      <c r="K5182" s="59" t="s">
        <v>5746</v>
      </c>
      <c r="L5182" s="61" t="s">
        <v>113</v>
      </c>
      <c r="M5182" s="61">
        <f>VLOOKUP(H5182,zdroj!C:F,4,0)</f>
        <v>0</v>
      </c>
      <c r="N5182" s="61" t="str">
        <f t="shared" si="160"/>
        <v>katB</v>
      </c>
      <c r="P5182" s="73" t="str">
        <f t="shared" si="161"/>
        <v/>
      </c>
      <c r="Q5182" s="61" t="s">
        <v>30</v>
      </c>
    </row>
    <row r="5183" spans="8:17" x14ac:dyDescent="0.25">
      <c r="H5183" s="59">
        <v>152897</v>
      </c>
      <c r="I5183" s="59" t="s">
        <v>69</v>
      </c>
      <c r="J5183" s="59">
        <v>8613354</v>
      </c>
      <c r="K5183" s="59" t="s">
        <v>5747</v>
      </c>
      <c r="L5183" s="61" t="s">
        <v>113</v>
      </c>
      <c r="M5183" s="61">
        <f>VLOOKUP(H5183,zdroj!C:F,4,0)</f>
        <v>0</v>
      </c>
      <c r="N5183" s="61" t="str">
        <f t="shared" si="160"/>
        <v>katB</v>
      </c>
      <c r="P5183" s="73" t="str">
        <f t="shared" si="161"/>
        <v/>
      </c>
      <c r="Q5183" s="61" t="s">
        <v>30</v>
      </c>
    </row>
    <row r="5184" spans="8:17" x14ac:dyDescent="0.25">
      <c r="H5184" s="59">
        <v>152897</v>
      </c>
      <c r="I5184" s="59" t="s">
        <v>69</v>
      </c>
      <c r="J5184" s="59">
        <v>8613362</v>
      </c>
      <c r="K5184" s="59" t="s">
        <v>5748</v>
      </c>
      <c r="L5184" s="61" t="s">
        <v>113</v>
      </c>
      <c r="M5184" s="61">
        <f>VLOOKUP(H5184,zdroj!C:F,4,0)</f>
        <v>0</v>
      </c>
      <c r="N5184" s="61" t="str">
        <f t="shared" si="160"/>
        <v>katB</v>
      </c>
      <c r="P5184" s="73" t="str">
        <f t="shared" si="161"/>
        <v/>
      </c>
      <c r="Q5184" s="61" t="s">
        <v>30</v>
      </c>
    </row>
    <row r="5185" spans="8:17" x14ac:dyDescent="0.25">
      <c r="H5185" s="59">
        <v>152897</v>
      </c>
      <c r="I5185" s="59" t="s">
        <v>69</v>
      </c>
      <c r="J5185" s="59">
        <v>8613371</v>
      </c>
      <c r="K5185" s="59" t="s">
        <v>5749</v>
      </c>
      <c r="L5185" s="61" t="s">
        <v>113</v>
      </c>
      <c r="M5185" s="61">
        <f>VLOOKUP(H5185,zdroj!C:F,4,0)</f>
        <v>0</v>
      </c>
      <c r="N5185" s="61" t="str">
        <f t="shared" si="160"/>
        <v>katB</v>
      </c>
      <c r="P5185" s="73" t="str">
        <f t="shared" si="161"/>
        <v/>
      </c>
      <c r="Q5185" s="61" t="s">
        <v>30</v>
      </c>
    </row>
    <row r="5186" spans="8:17" x14ac:dyDescent="0.25">
      <c r="H5186" s="59">
        <v>152897</v>
      </c>
      <c r="I5186" s="59" t="s">
        <v>69</v>
      </c>
      <c r="J5186" s="59">
        <v>8613389</v>
      </c>
      <c r="K5186" s="59" t="s">
        <v>5750</v>
      </c>
      <c r="L5186" s="61" t="s">
        <v>113</v>
      </c>
      <c r="M5186" s="61">
        <f>VLOOKUP(H5186,zdroj!C:F,4,0)</f>
        <v>0</v>
      </c>
      <c r="N5186" s="61" t="str">
        <f t="shared" si="160"/>
        <v>katB</v>
      </c>
      <c r="P5186" s="73" t="str">
        <f t="shared" si="161"/>
        <v/>
      </c>
      <c r="Q5186" s="61" t="s">
        <v>31</v>
      </c>
    </row>
    <row r="5187" spans="8:17" x14ac:dyDescent="0.25">
      <c r="H5187" s="59">
        <v>152897</v>
      </c>
      <c r="I5187" s="59" t="s">
        <v>69</v>
      </c>
      <c r="J5187" s="59">
        <v>8613397</v>
      </c>
      <c r="K5187" s="59" t="s">
        <v>5751</v>
      </c>
      <c r="L5187" s="61" t="s">
        <v>113</v>
      </c>
      <c r="M5187" s="61">
        <f>VLOOKUP(H5187,zdroj!C:F,4,0)</f>
        <v>0</v>
      </c>
      <c r="N5187" s="61" t="str">
        <f t="shared" si="160"/>
        <v>katB</v>
      </c>
      <c r="P5187" s="73" t="str">
        <f t="shared" si="161"/>
        <v/>
      </c>
      <c r="Q5187" s="61" t="s">
        <v>30</v>
      </c>
    </row>
    <row r="5188" spans="8:17" x14ac:dyDescent="0.25">
      <c r="H5188" s="59">
        <v>152897</v>
      </c>
      <c r="I5188" s="59" t="s">
        <v>69</v>
      </c>
      <c r="J5188" s="59">
        <v>8613401</v>
      </c>
      <c r="K5188" s="59" t="s">
        <v>5752</v>
      </c>
      <c r="L5188" s="61" t="s">
        <v>113</v>
      </c>
      <c r="M5188" s="61">
        <f>VLOOKUP(H5188,zdroj!C:F,4,0)</f>
        <v>0</v>
      </c>
      <c r="N5188" s="61" t="str">
        <f t="shared" si="160"/>
        <v>katB</v>
      </c>
      <c r="P5188" s="73" t="str">
        <f t="shared" si="161"/>
        <v/>
      </c>
      <c r="Q5188" s="61" t="s">
        <v>30</v>
      </c>
    </row>
    <row r="5189" spans="8:17" x14ac:dyDescent="0.25">
      <c r="H5189" s="59">
        <v>152897</v>
      </c>
      <c r="I5189" s="59" t="s">
        <v>69</v>
      </c>
      <c r="J5189" s="59">
        <v>8613419</v>
      </c>
      <c r="K5189" s="59" t="s">
        <v>5753</v>
      </c>
      <c r="L5189" s="61" t="s">
        <v>113</v>
      </c>
      <c r="M5189" s="61">
        <f>VLOOKUP(H5189,zdroj!C:F,4,0)</f>
        <v>0</v>
      </c>
      <c r="N5189" s="61" t="str">
        <f t="shared" si="160"/>
        <v>katB</v>
      </c>
      <c r="P5189" s="73" t="str">
        <f t="shared" si="161"/>
        <v/>
      </c>
      <c r="Q5189" s="61" t="s">
        <v>30</v>
      </c>
    </row>
    <row r="5190" spans="8:17" x14ac:dyDescent="0.25">
      <c r="H5190" s="59">
        <v>152897</v>
      </c>
      <c r="I5190" s="59" t="s">
        <v>69</v>
      </c>
      <c r="J5190" s="59">
        <v>8613427</v>
      </c>
      <c r="K5190" s="59" t="s">
        <v>5754</v>
      </c>
      <c r="L5190" s="61" t="s">
        <v>113</v>
      </c>
      <c r="M5190" s="61">
        <f>VLOOKUP(H5190,zdroj!C:F,4,0)</f>
        <v>0</v>
      </c>
      <c r="N5190" s="61" t="str">
        <f t="shared" si="160"/>
        <v>katB</v>
      </c>
      <c r="P5190" s="73" t="str">
        <f t="shared" si="161"/>
        <v/>
      </c>
      <c r="Q5190" s="61" t="s">
        <v>30</v>
      </c>
    </row>
    <row r="5191" spans="8:17" x14ac:dyDescent="0.25">
      <c r="H5191" s="59">
        <v>152897</v>
      </c>
      <c r="I5191" s="59" t="s">
        <v>69</v>
      </c>
      <c r="J5191" s="59">
        <v>8613435</v>
      </c>
      <c r="K5191" s="59" t="s">
        <v>5755</v>
      </c>
      <c r="L5191" s="61" t="s">
        <v>113</v>
      </c>
      <c r="M5191" s="61">
        <f>VLOOKUP(H5191,zdroj!C:F,4,0)</f>
        <v>0</v>
      </c>
      <c r="N5191" s="61" t="str">
        <f t="shared" ref="N5191:N5254" si="162">IF(M5191="A",IF(L5191="katA","katB",L5191),L5191)</f>
        <v>katB</v>
      </c>
      <c r="P5191" s="73" t="str">
        <f t="shared" ref="P5191:P5254" si="163">IF(O5191="A",1,"")</f>
        <v/>
      </c>
      <c r="Q5191" s="61" t="s">
        <v>30</v>
      </c>
    </row>
    <row r="5192" spans="8:17" x14ac:dyDescent="0.25">
      <c r="H5192" s="59">
        <v>152897</v>
      </c>
      <c r="I5192" s="59" t="s">
        <v>69</v>
      </c>
      <c r="J5192" s="59">
        <v>8613443</v>
      </c>
      <c r="K5192" s="59" t="s">
        <v>5756</v>
      </c>
      <c r="L5192" s="61" t="s">
        <v>113</v>
      </c>
      <c r="M5192" s="61">
        <f>VLOOKUP(H5192,zdroj!C:F,4,0)</f>
        <v>0</v>
      </c>
      <c r="N5192" s="61" t="str">
        <f t="shared" si="162"/>
        <v>katB</v>
      </c>
      <c r="P5192" s="73" t="str">
        <f t="shared" si="163"/>
        <v/>
      </c>
      <c r="Q5192" s="61" t="s">
        <v>30</v>
      </c>
    </row>
    <row r="5193" spans="8:17" x14ac:dyDescent="0.25">
      <c r="H5193" s="59">
        <v>152897</v>
      </c>
      <c r="I5193" s="59" t="s">
        <v>69</v>
      </c>
      <c r="J5193" s="59">
        <v>8613451</v>
      </c>
      <c r="K5193" s="59" t="s">
        <v>5757</v>
      </c>
      <c r="L5193" s="61" t="s">
        <v>113</v>
      </c>
      <c r="M5193" s="61">
        <f>VLOOKUP(H5193,zdroj!C:F,4,0)</f>
        <v>0</v>
      </c>
      <c r="N5193" s="61" t="str">
        <f t="shared" si="162"/>
        <v>katB</v>
      </c>
      <c r="P5193" s="73" t="str">
        <f t="shared" si="163"/>
        <v/>
      </c>
      <c r="Q5193" s="61" t="s">
        <v>30</v>
      </c>
    </row>
    <row r="5194" spans="8:17" x14ac:dyDescent="0.25">
      <c r="H5194" s="59">
        <v>152897</v>
      </c>
      <c r="I5194" s="59" t="s">
        <v>69</v>
      </c>
      <c r="J5194" s="59">
        <v>8613460</v>
      </c>
      <c r="K5194" s="59" t="s">
        <v>5758</v>
      </c>
      <c r="L5194" s="61" t="s">
        <v>113</v>
      </c>
      <c r="M5194" s="61">
        <f>VLOOKUP(H5194,zdroj!C:F,4,0)</f>
        <v>0</v>
      </c>
      <c r="N5194" s="61" t="str">
        <f t="shared" si="162"/>
        <v>katB</v>
      </c>
      <c r="P5194" s="73" t="str">
        <f t="shared" si="163"/>
        <v/>
      </c>
      <c r="Q5194" s="61" t="s">
        <v>30</v>
      </c>
    </row>
    <row r="5195" spans="8:17" x14ac:dyDescent="0.25">
      <c r="H5195" s="59">
        <v>152897</v>
      </c>
      <c r="I5195" s="59" t="s">
        <v>69</v>
      </c>
      <c r="J5195" s="59">
        <v>8613478</v>
      </c>
      <c r="K5195" s="59" t="s">
        <v>5759</v>
      </c>
      <c r="L5195" s="61" t="s">
        <v>113</v>
      </c>
      <c r="M5195" s="61">
        <f>VLOOKUP(H5195,zdroj!C:F,4,0)</f>
        <v>0</v>
      </c>
      <c r="N5195" s="61" t="str">
        <f t="shared" si="162"/>
        <v>katB</v>
      </c>
      <c r="P5195" s="73" t="str">
        <f t="shared" si="163"/>
        <v/>
      </c>
      <c r="Q5195" s="61" t="s">
        <v>30</v>
      </c>
    </row>
    <row r="5196" spans="8:17" x14ac:dyDescent="0.25">
      <c r="H5196" s="59">
        <v>152897</v>
      </c>
      <c r="I5196" s="59" t="s">
        <v>69</v>
      </c>
      <c r="J5196" s="59">
        <v>8613486</v>
      </c>
      <c r="K5196" s="59" t="s">
        <v>5760</v>
      </c>
      <c r="L5196" s="61" t="s">
        <v>113</v>
      </c>
      <c r="M5196" s="61">
        <f>VLOOKUP(H5196,zdroj!C:F,4,0)</f>
        <v>0</v>
      </c>
      <c r="N5196" s="61" t="str">
        <f t="shared" si="162"/>
        <v>katB</v>
      </c>
      <c r="P5196" s="73" t="str">
        <f t="shared" si="163"/>
        <v/>
      </c>
      <c r="Q5196" s="61" t="s">
        <v>30</v>
      </c>
    </row>
    <row r="5197" spans="8:17" x14ac:dyDescent="0.25">
      <c r="H5197" s="59">
        <v>152897</v>
      </c>
      <c r="I5197" s="59" t="s">
        <v>69</v>
      </c>
      <c r="J5197" s="59">
        <v>8613494</v>
      </c>
      <c r="K5197" s="59" t="s">
        <v>5761</v>
      </c>
      <c r="L5197" s="61" t="s">
        <v>113</v>
      </c>
      <c r="M5197" s="61">
        <f>VLOOKUP(H5197,zdroj!C:F,4,0)</f>
        <v>0</v>
      </c>
      <c r="N5197" s="61" t="str">
        <f t="shared" si="162"/>
        <v>katB</v>
      </c>
      <c r="P5197" s="73" t="str">
        <f t="shared" si="163"/>
        <v/>
      </c>
      <c r="Q5197" s="61" t="s">
        <v>30</v>
      </c>
    </row>
    <row r="5198" spans="8:17" x14ac:dyDescent="0.25">
      <c r="H5198" s="59">
        <v>152897</v>
      </c>
      <c r="I5198" s="59" t="s">
        <v>69</v>
      </c>
      <c r="J5198" s="59">
        <v>8613508</v>
      </c>
      <c r="K5198" s="59" t="s">
        <v>5762</v>
      </c>
      <c r="L5198" s="61" t="s">
        <v>113</v>
      </c>
      <c r="M5198" s="61">
        <f>VLOOKUP(H5198,zdroj!C:F,4,0)</f>
        <v>0</v>
      </c>
      <c r="N5198" s="61" t="str">
        <f t="shared" si="162"/>
        <v>katB</v>
      </c>
      <c r="P5198" s="73" t="str">
        <f t="shared" si="163"/>
        <v/>
      </c>
      <c r="Q5198" s="61" t="s">
        <v>30</v>
      </c>
    </row>
    <row r="5199" spans="8:17" x14ac:dyDescent="0.25">
      <c r="H5199" s="59">
        <v>152897</v>
      </c>
      <c r="I5199" s="59" t="s">
        <v>69</v>
      </c>
      <c r="J5199" s="59">
        <v>8613516</v>
      </c>
      <c r="K5199" s="59" t="s">
        <v>5763</v>
      </c>
      <c r="L5199" s="61" t="s">
        <v>113</v>
      </c>
      <c r="M5199" s="61">
        <f>VLOOKUP(H5199,zdroj!C:F,4,0)</f>
        <v>0</v>
      </c>
      <c r="N5199" s="61" t="str">
        <f t="shared" si="162"/>
        <v>katB</v>
      </c>
      <c r="P5199" s="73" t="str">
        <f t="shared" si="163"/>
        <v/>
      </c>
      <c r="Q5199" s="61" t="s">
        <v>30</v>
      </c>
    </row>
    <row r="5200" spans="8:17" x14ac:dyDescent="0.25">
      <c r="H5200" s="59">
        <v>152897</v>
      </c>
      <c r="I5200" s="59" t="s">
        <v>69</v>
      </c>
      <c r="J5200" s="59">
        <v>8613524</v>
      </c>
      <c r="K5200" s="59" t="s">
        <v>5764</v>
      </c>
      <c r="L5200" s="61" t="s">
        <v>113</v>
      </c>
      <c r="M5200" s="61">
        <f>VLOOKUP(H5200,zdroj!C:F,4,0)</f>
        <v>0</v>
      </c>
      <c r="N5200" s="61" t="str">
        <f t="shared" si="162"/>
        <v>katB</v>
      </c>
      <c r="P5200" s="73" t="str">
        <f t="shared" si="163"/>
        <v/>
      </c>
      <c r="Q5200" s="61" t="s">
        <v>30</v>
      </c>
    </row>
    <row r="5201" spans="8:17" x14ac:dyDescent="0.25">
      <c r="H5201" s="59">
        <v>152897</v>
      </c>
      <c r="I5201" s="59" t="s">
        <v>69</v>
      </c>
      <c r="J5201" s="59">
        <v>8613532</v>
      </c>
      <c r="K5201" s="59" t="s">
        <v>5765</v>
      </c>
      <c r="L5201" s="61" t="s">
        <v>113</v>
      </c>
      <c r="M5201" s="61">
        <f>VLOOKUP(H5201,zdroj!C:F,4,0)</f>
        <v>0</v>
      </c>
      <c r="N5201" s="61" t="str">
        <f t="shared" si="162"/>
        <v>katB</v>
      </c>
      <c r="P5201" s="73" t="str">
        <f t="shared" si="163"/>
        <v/>
      </c>
      <c r="Q5201" s="61" t="s">
        <v>31</v>
      </c>
    </row>
    <row r="5202" spans="8:17" x14ac:dyDescent="0.25">
      <c r="H5202" s="59">
        <v>152897</v>
      </c>
      <c r="I5202" s="59" t="s">
        <v>69</v>
      </c>
      <c r="J5202" s="59">
        <v>8613541</v>
      </c>
      <c r="K5202" s="59" t="s">
        <v>5766</v>
      </c>
      <c r="L5202" s="61" t="s">
        <v>113</v>
      </c>
      <c r="M5202" s="61">
        <f>VLOOKUP(H5202,zdroj!C:F,4,0)</f>
        <v>0</v>
      </c>
      <c r="N5202" s="61" t="str">
        <f t="shared" si="162"/>
        <v>katB</v>
      </c>
      <c r="P5202" s="73" t="str">
        <f t="shared" si="163"/>
        <v/>
      </c>
      <c r="Q5202" s="61" t="s">
        <v>30</v>
      </c>
    </row>
    <row r="5203" spans="8:17" x14ac:dyDescent="0.25">
      <c r="H5203" s="59">
        <v>152897</v>
      </c>
      <c r="I5203" s="59" t="s">
        <v>69</v>
      </c>
      <c r="J5203" s="59">
        <v>8613559</v>
      </c>
      <c r="K5203" s="59" t="s">
        <v>5767</v>
      </c>
      <c r="L5203" s="61" t="s">
        <v>113</v>
      </c>
      <c r="M5203" s="61">
        <f>VLOOKUP(H5203,zdroj!C:F,4,0)</f>
        <v>0</v>
      </c>
      <c r="N5203" s="61" t="str">
        <f t="shared" si="162"/>
        <v>katB</v>
      </c>
      <c r="P5203" s="73" t="str">
        <f t="shared" si="163"/>
        <v/>
      </c>
      <c r="Q5203" s="61" t="s">
        <v>30</v>
      </c>
    </row>
    <row r="5204" spans="8:17" x14ac:dyDescent="0.25">
      <c r="H5204" s="59">
        <v>152897</v>
      </c>
      <c r="I5204" s="59" t="s">
        <v>69</v>
      </c>
      <c r="J5204" s="59">
        <v>8613567</v>
      </c>
      <c r="K5204" s="59" t="s">
        <v>5768</v>
      </c>
      <c r="L5204" s="61" t="s">
        <v>113</v>
      </c>
      <c r="M5204" s="61">
        <f>VLOOKUP(H5204,zdroj!C:F,4,0)</f>
        <v>0</v>
      </c>
      <c r="N5204" s="61" t="str">
        <f t="shared" si="162"/>
        <v>katB</v>
      </c>
      <c r="P5204" s="73" t="str">
        <f t="shared" si="163"/>
        <v/>
      </c>
      <c r="Q5204" s="61" t="s">
        <v>30</v>
      </c>
    </row>
    <row r="5205" spans="8:17" x14ac:dyDescent="0.25">
      <c r="H5205" s="59">
        <v>152897</v>
      </c>
      <c r="I5205" s="59" t="s">
        <v>69</v>
      </c>
      <c r="J5205" s="59">
        <v>8613575</v>
      </c>
      <c r="K5205" s="59" t="s">
        <v>5769</v>
      </c>
      <c r="L5205" s="61" t="s">
        <v>113</v>
      </c>
      <c r="M5205" s="61">
        <f>VLOOKUP(H5205,zdroj!C:F,4,0)</f>
        <v>0</v>
      </c>
      <c r="N5205" s="61" t="str">
        <f t="shared" si="162"/>
        <v>katB</v>
      </c>
      <c r="P5205" s="73" t="str">
        <f t="shared" si="163"/>
        <v/>
      </c>
      <c r="Q5205" s="61" t="s">
        <v>30</v>
      </c>
    </row>
    <row r="5206" spans="8:17" x14ac:dyDescent="0.25">
      <c r="H5206" s="59">
        <v>152897</v>
      </c>
      <c r="I5206" s="59" t="s">
        <v>69</v>
      </c>
      <c r="J5206" s="59">
        <v>8613583</v>
      </c>
      <c r="K5206" s="59" t="s">
        <v>5770</v>
      </c>
      <c r="L5206" s="61" t="s">
        <v>113</v>
      </c>
      <c r="M5206" s="61">
        <f>VLOOKUP(H5206,zdroj!C:F,4,0)</f>
        <v>0</v>
      </c>
      <c r="N5206" s="61" t="str">
        <f t="shared" si="162"/>
        <v>katB</v>
      </c>
      <c r="P5206" s="73" t="str">
        <f t="shared" si="163"/>
        <v/>
      </c>
      <c r="Q5206" s="61" t="s">
        <v>30</v>
      </c>
    </row>
    <row r="5207" spans="8:17" x14ac:dyDescent="0.25">
      <c r="H5207" s="59">
        <v>152897</v>
      </c>
      <c r="I5207" s="59" t="s">
        <v>69</v>
      </c>
      <c r="J5207" s="59">
        <v>8613591</v>
      </c>
      <c r="K5207" s="59" t="s">
        <v>5771</v>
      </c>
      <c r="L5207" s="61" t="s">
        <v>113</v>
      </c>
      <c r="M5207" s="61">
        <f>VLOOKUP(H5207,zdroj!C:F,4,0)</f>
        <v>0</v>
      </c>
      <c r="N5207" s="61" t="str">
        <f t="shared" si="162"/>
        <v>katB</v>
      </c>
      <c r="P5207" s="73" t="str">
        <f t="shared" si="163"/>
        <v/>
      </c>
      <c r="Q5207" s="61" t="s">
        <v>30</v>
      </c>
    </row>
    <row r="5208" spans="8:17" x14ac:dyDescent="0.25">
      <c r="H5208" s="59">
        <v>152897</v>
      </c>
      <c r="I5208" s="59" t="s">
        <v>69</v>
      </c>
      <c r="J5208" s="59">
        <v>8613605</v>
      </c>
      <c r="K5208" s="59" t="s">
        <v>5772</v>
      </c>
      <c r="L5208" s="61" t="s">
        <v>113</v>
      </c>
      <c r="M5208" s="61">
        <f>VLOOKUP(H5208,zdroj!C:F,4,0)</f>
        <v>0</v>
      </c>
      <c r="N5208" s="61" t="str">
        <f t="shared" si="162"/>
        <v>katB</v>
      </c>
      <c r="P5208" s="73" t="str">
        <f t="shared" si="163"/>
        <v/>
      </c>
      <c r="Q5208" s="61" t="s">
        <v>30</v>
      </c>
    </row>
    <row r="5209" spans="8:17" x14ac:dyDescent="0.25">
      <c r="H5209" s="59">
        <v>152897</v>
      </c>
      <c r="I5209" s="59" t="s">
        <v>69</v>
      </c>
      <c r="J5209" s="59">
        <v>8613613</v>
      </c>
      <c r="K5209" s="59" t="s">
        <v>5773</v>
      </c>
      <c r="L5209" s="61" t="s">
        <v>113</v>
      </c>
      <c r="M5209" s="61">
        <f>VLOOKUP(H5209,zdroj!C:F,4,0)</f>
        <v>0</v>
      </c>
      <c r="N5209" s="61" t="str">
        <f t="shared" si="162"/>
        <v>katB</v>
      </c>
      <c r="P5209" s="73" t="str">
        <f t="shared" si="163"/>
        <v/>
      </c>
      <c r="Q5209" s="61" t="s">
        <v>30</v>
      </c>
    </row>
    <row r="5210" spans="8:17" x14ac:dyDescent="0.25">
      <c r="H5210" s="59">
        <v>152897</v>
      </c>
      <c r="I5210" s="59" t="s">
        <v>69</v>
      </c>
      <c r="J5210" s="59">
        <v>8613621</v>
      </c>
      <c r="K5210" s="59" t="s">
        <v>5774</v>
      </c>
      <c r="L5210" s="61" t="s">
        <v>113</v>
      </c>
      <c r="M5210" s="61">
        <f>VLOOKUP(H5210,zdroj!C:F,4,0)</f>
        <v>0</v>
      </c>
      <c r="N5210" s="61" t="str">
        <f t="shared" si="162"/>
        <v>katB</v>
      </c>
      <c r="P5210" s="73" t="str">
        <f t="shared" si="163"/>
        <v/>
      </c>
      <c r="Q5210" s="61" t="s">
        <v>30</v>
      </c>
    </row>
    <row r="5211" spans="8:17" x14ac:dyDescent="0.25">
      <c r="H5211" s="59">
        <v>152897</v>
      </c>
      <c r="I5211" s="59" t="s">
        <v>69</v>
      </c>
      <c r="J5211" s="59">
        <v>8613630</v>
      </c>
      <c r="K5211" s="59" t="s">
        <v>5775</v>
      </c>
      <c r="L5211" s="61" t="s">
        <v>113</v>
      </c>
      <c r="M5211" s="61">
        <f>VLOOKUP(H5211,zdroj!C:F,4,0)</f>
        <v>0</v>
      </c>
      <c r="N5211" s="61" t="str">
        <f t="shared" si="162"/>
        <v>katB</v>
      </c>
      <c r="P5211" s="73" t="str">
        <f t="shared" si="163"/>
        <v/>
      </c>
      <c r="Q5211" s="61" t="s">
        <v>30</v>
      </c>
    </row>
    <row r="5212" spans="8:17" x14ac:dyDescent="0.25">
      <c r="H5212" s="59">
        <v>152897</v>
      </c>
      <c r="I5212" s="59" t="s">
        <v>69</v>
      </c>
      <c r="J5212" s="59">
        <v>8613648</v>
      </c>
      <c r="K5212" s="59" t="s">
        <v>5776</v>
      </c>
      <c r="L5212" s="61" t="s">
        <v>113</v>
      </c>
      <c r="M5212" s="61">
        <f>VLOOKUP(H5212,zdroj!C:F,4,0)</f>
        <v>0</v>
      </c>
      <c r="N5212" s="61" t="str">
        <f t="shared" si="162"/>
        <v>katB</v>
      </c>
      <c r="P5212" s="73" t="str">
        <f t="shared" si="163"/>
        <v/>
      </c>
      <c r="Q5212" s="61" t="s">
        <v>30</v>
      </c>
    </row>
    <row r="5213" spans="8:17" x14ac:dyDescent="0.25">
      <c r="H5213" s="59">
        <v>152897</v>
      </c>
      <c r="I5213" s="59" t="s">
        <v>69</v>
      </c>
      <c r="J5213" s="59">
        <v>8613656</v>
      </c>
      <c r="K5213" s="59" t="s">
        <v>5777</v>
      </c>
      <c r="L5213" s="61" t="s">
        <v>113</v>
      </c>
      <c r="M5213" s="61">
        <f>VLOOKUP(H5213,zdroj!C:F,4,0)</f>
        <v>0</v>
      </c>
      <c r="N5213" s="61" t="str">
        <f t="shared" si="162"/>
        <v>katB</v>
      </c>
      <c r="P5213" s="73" t="str">
        <f t="shared" si="163"/>
        <v/>
      </c>
      <c r="Q5213" s="61" t="s">
        <v>30</v>
      </c>
    </row>
    <row r="5214" spans="8:17" x14ac:dyDescent="0.25">
      <c r="H5214" s="59">
        <v>152897</v>
      </c>
      <c r="I5214" s="59" t="s">
        <v>69</v>
      </c>
      <c r="J5214" s="59">
        <v>8613664</v>
      </c>
      <c r="K5214" s="59" t="s">
        <v>5778</v>
      </c>
      <c r="L5214" s="61" t="s">
        <v>113</v>
      </c>
      <c r="M5214" s="61">
        <f>VLOOKUP(H5214,zdroj!C:F,4,0)</f>
        <v>0</v>
      </c>
      <c r="N5214" s="61" t="str">
        <f t="shared" si="162"/>
        <v>katB</v>
      </c>
      <c r="P5214" s="73" t="str">
        <f t="shared" si="163"/>
        <v/>
      </c>
      <c r="Q5214" s="61" t="s">
        <v>30</v>
      </c>
    </row>
    <row r="5215" spans="8:17" x14ac:dyDescent="0.25">
      <c r="H5215" s="59">
        <v>152897</v>
      </c>
      <c r="I5215" s="59" t="s">
        <v>69</v>
      </c>
      <c r="J5215" s="59">
        <v>8613672</v>
      </c>
      <c r="K5215" s="59" t="s">
        <v>5779</v>
      </c>
      <c r="L5215" s="61" t="s">
        <v>113</v>
      </c>
      <c r="M5215" s="61">
        <f>VLOOKUP(H5215,zdroj!C:F,4,0)</f>
        <v>0</v>
      </c>
      <c r="N5215" s="61" t="str">
        <f t="shared" si="162"/>
        <v>katB</v>
      </c>
      <c r="P5215" s="73" t="str">
        <f t="shared" si="163"/>
        <v/>
      </c>
      <c r="Q5215" s="61" t="s">
        <v>30</v>
      </c>
    </row>
    <row r="5216" spans="8:17" x14ac:dyDescent="0.25">
      <c r="H5216" s="59">
        <v>152897</v>
      </c>
      <c r="I5216" s="59" t="s">
        <v>69</v>
      </c>
      <c r="J5216" s="59">
        <v>8613681</v>
      </c>
      <c r="K5216" s="59" t="s">
        <v>5780</v>
      </c>
      <c r="L5216" s="61" t="s">
        <v>113</v>
      </c>
      <c r="M5216" s="61">
        <f>VLOOKUP(H5216,zdroj!C:F,4,0)</f>
        <v>0</v>
      </c>
      <c r="N5216" s="61" t="str">
        <f t="shared" si="162"/>
        <v>katB</v>
      </c>
      <c r="P5216" s="73" t="str">
        <f t="shared" si="163"/>
        <v/>
      </c>
      <c r="Q5216" s="61" t="s">
        <v>30</v>
      </c>
    </row>
    <row r="5217" spans="8:17" x14ac:dyDescent="0.25">
      <c r="H5217" s="59">
        <v>152897</v>
      </c>
      <c r="I5217" s="59" t="s">
        <v>69</v>
      </c>
      <c r="J5217" s="59">
        <v>8613699</v>
      </c>
      <c r="K5217" s="59" t="s">
        <v>5781</v>
      </c>
      <c r="L5217" s="61" t="s">
        <v>113</v>
      </c>
      <c r="M5217" s="61">
        <f>VLOOKUP(H5217,zdroj!C:F,4,0)</f>
        <v>0</v>
      </c>
      <c r="N5217" s="61" t="str">
        <f t="shared" si="162"/>
        <v>katB</v>
      </c>
      <c r="P5217" s="73" t="str">
        <f t="shared" si="163"/>
        <v/>
      </c>
      <c r="Q5217" s="61" t="s">
        <v>30</v>
      </c>
    </row>
    <row r="5218" spans="8:17" x14ac:dyDescent="0.25">
      <c r="H5218" s="59">
        <v>152897</v>
      </c>
      <c r="I5218" s="59" t="s">
        <v>69</v>
      </c>
      <c r="J5218" s="59">
        <v>8613702</v>
      </c>
      <c r="K5218" s="59" t="s">
        <v>5782</v>
      </c>
      <c r="L5218" s="61" t="s">
        <v>113</v>
      </c>
      <c r="M5218" s="61">
        <f>VLOOKUP(H5218,zdroj!C:F,4,0)</f>
        <v>0</v>
      </c>
      <c r="N5218" s="61" t="str">
        <f t="shared" si="162"/>
        <v>katB</v>
      </c>
      <c r="P5218" s="73" t="str">
        <f t="shared" si="163"/>
        <v/>
      </c>
      <c r="Q5218" s="61" t="s">
        <v>30</v>
      </c>
    </row>
    <row r="5219" spans="8:17" x14ac:dyDescent="0.25">
      <c r="H5219" s="59">
        <v>152897</v>
      </c>
      <c r="I5219" s="59" t="s">
        <v>69</v>
      </c>
      <c r="J5219" s="59">
        <v>8613711</v>
      </c>
      <c r="K5219" s="59" t="s">
        <v>5783</v>
      </c>
      <c r="L5219" s="61" t="s">
        <v>113</v>
      </c>
      <c r="M5219" s="61">
        <f>VLOOKUP(H5219,zdroj!C:F,4,0)</f>
        <v>0</v>
      </c>
      <c r="N5219" s="61" t="str">
        <f t="shared" si="162"/>
        <v>katB</v>
      </c>
      <c r="P5219" s="73" t="str">
        <f t="shared" si="163"/>
        <v/>
      </c>
      <c r="Q5219" s="61" t="s">
        <v>30</v>
      </c>
    </row>
    <row r="5220" spans="8:17" x14ac:dyDescent="0.25">
      <c r="H5220" s="59">
        <v>152897</v>
      </c>
      <c r="I5220" s="59" t="s">
        <v>69</v>
      </c>
      <c r="J5220" s="59">
        <v>8613729</v>
      </c>
      <c r="K5220" s="59" t="s">
        <v>5784</v>
      </c>
      <c r="L5220" s="61" t="s">
        <v>113</v>
      </c>
      <c r="M5220" s="61">
        <f>VLOOKUP(H5220,zdroj!C:F,4,0)</f>
        <v>0</v>
      </c>
      <c r="N5220" s="61" t="str">
        <f t="shared" si="162"/>
        <v>katB</v>
      </c>
      <c r="P5220" s="73" t="str">
        <f t="shared" si="163"/>
        <v/>
      </c>
      <c r="Q5220" s="61" t="s">
        <v>31</v>
      </c>
    </row>
    <row r="5221" spans="8:17" x14ac:dyDescent="0.25">
      <c r="H5221" s="59">
        <v>152897</v>
      </c>
      <c r="I5221" s="59" t="s">
        <v>69</v>
      </c>
      <c r="J5221" s="59">
        <v>8613737</v>
      </c>
      <c r="K5221" s="59" t="s">
        <v>5785</v>
      </c>
      <c r="L5221" s="61" t="s">
        <v>113</v>
      </c>
      <c r="M5221" s="61">
        <f>VLOOKUP(H5221,zdroj!C:F,4,0)</f>
        <v>0</v>
      </c>
      <c r="N5221" s="61" t="str">
        <f t="shared" si="162"/>
        <v>katB</v>
      </c>
      <c r="P5221" s="73" t="str">
        <f t="shared" si="163"/>
        <v/>
      </c>
      <c r="Q5221" s="61" t="s">
        <v>30</v>
      </c>
    </row>
    <row r="5222" spans="8:17" x14ac:dyDescent="0.25">
      <c r="H5222" s="59">
        <v>152897</v>
      </c>
      <c r="I5222" s="59" t="s">
        <v>69</v>
      </c>
      <c r="J5222" s="59">
        <v>8613745</v>
      </c>
      <c r="K5222" s="59" t="s">
        <v>5786</v>
      </c>
      <c r="L5222" s="61" t="s">
        <v>113</v>
      </c>
      <c r="M5222" s="61">
        <f>VLOOKUP(H5222,zdroj!C:F,4,0)</f>
        <v>0</v>
      </c>
      <c r="N5222" s="61" t="str">
        <f t="shared" si="162"/>
        <v>katB</v>
      </c>
      <c r="P5222" s="73" t="str">
        <f t="shared" si="163"/>
        <v/>
      </c>
      <c r="Q5222" s="61" t="s">
        <v>30</v>
      </c>
    </row>
    <row r="5223" spans="8:17" x14ac:dyDescent="0.25">
      <c r="H5223" s="59">
        <v>152897</v>
      </c>
      <c r="I5223" s="59" t="s">
        <v>69</v>
      </c>
      <c r="J5223" s="59">
        <v>8613753</v>
      </c>
      <c r="K5223" s="59" t="s">
        <v>5787</v>
      </c>
      <c r="L5223" s="61" t="s">
        <v>113</v>
      </c>
      <c r="M5223" s="61">
        <f>VLOOKUP(H5223,zdroj!C:F,4,0)</f>
        <v>0</v>
      </c>
      <c r="N5223" s="61" t="str">
        <f t="shared" si="162"/>
        <v>katB</v>
      </c>
      <c r="P5223" s="73" t="str">
        <f t="shared" si="163"/>
        <v/>
      </c>
      <c r="Q5223" s="61" t="s">
        <v>30</v>
      </c>
    </row>
    <row r="5224" spans="8:17" x14ac:dyDescent="0.25">
      <c r="H5224" s="59">
        <v>152897</v>
      </c>
      <c r="I5224" s="59" t="s">
        <v>69</v>
      </c>
      <c r="J5224" s="59">
        <v>8613761</v>
      </c>
      <c r="K5224" s="59" t="s">
        <v>5788</v>
      </c>
      <c r="L5224" s="61" t="s">
        <v>113</v>
      </c>
      <c r="M5224" s="61">
        <f>VLOOKUP(H5224,zdroj!C:F,4,0)</f>
        <v>0</v>
      </c>
      <c r="N5224" s="61" t="str">
        <f t="shared" si="162"/>
        <v>katB</v>
      </c>
      <c r="P5224" s="73" t="str">
        <f t="shared" si="163"/>
        <v/>
      </c>
      <c r="Q5224" s="61" t="s">
        <v>30</v>
      </c>
    </row>
    <row r="5225" spans="8:17" x14ac:dyDescent="0.25">
      <c r="H5225" s="59">
        <v>152897</v>
      </c>
      <c r="I5225" s="59" t="s">
        <v>69</v>
      </c>
      <c r="J5225" s="59">
        <v>8613770</v>
      </c>
      <c r="K5225" s="59" t="s">
        <v>5789</v>
      </c>
      <c r="L5225" s="61" t="s">
        <v>113</v>
      </c>
      <c r="M5225" s="61">
        <f>VLOOKUP(H5225,zdroj!C:F,4,0)</f>
        <v>0</v>
      </c>
      <c r="N5225" s="61" t="str">
        <f t="shared" si="162"/>
        <v>katB</v>
      </c>
      <c r="P5225" s="73" t="str">
        <f t="shared" si="163"/>
        <v/>
      </c>
      <c r="Q5225" s="61" t="s">
        <v>30</v>
      </c>
    </row>
    <row r="5226" spans="8:17" x14ac:dyDescent="0.25">
      <c r="H5226" s="59">
        <v>152897</v>
      </c>
      <c r="I5226" s="59" t="s">
        <v>69</v>
      </c>
      <c r="J5226" s="59">
        <v>8613788</v>
      </c>
      <c r="K5226" s="59" t="s">
        <v>5790</v>
      </c>
      <c r="L5226" s="61" t="s">
        <v>113</v>
      </c>
      <c r="M5226" s="61">
        <f>VLOOKUP(H5226,zdroj!C:F,4,0)</f>
        <v>0</v>
      </c>
      <c r="N5226" s="61" t="str">
        <f t="shared" si="162"/>
        <v>katB</v>
      </c>
      <c r="P5226" s="73" t="str">
        <f t="shared" si="163"/>
        <v/>
      </c>
      <c r="Q5226" s="61" t="s">
        <v>30</v>
      </c>
    </row>
    <row r="5227" spans="8:17" x14ac:dyDescent="0.25">
      <c r="H5227" s="59">
        <v>152897</v>
      </c>
      <c r="I5227" s="59" t="s">
        <v>69</v>
      </c>
      <c r="J5227" s="59">
        <v>8613796</v>
      </c>
      <c r="K5227" s="59" t="s">
        <v>5791</v>
      </c>
      <c r="L5227" s="61" t="s">
        <v>113</v>
      </c>
      <c r="M5227" s="61">
        <f>VLOOKUP(H5227,zdroj!C:F,4,0)</f>
        <v>0</v>
      </c>
      <c r="N5227" s="61" t="str">
        <f t="shared" si="162"/>
        <v>katB</v>
      </c>
      <c r="P5227" s="73" t="str">
        <f t="shared" si="163"/>
        <v/>
      </c>
      <c r="Q5227" s="61" t="s">
        <v>30</v>
      </c>
    </row>
    <row r="5228" spans="8:17" x14ac:dyDescent="0.25">
      <c r="H5228" s="59">
        <v>152897</v>
      </c>
      <c r="I5228" s="59" t="s">
        <v>69</v>
      </c>
      <c r="J5228" s="59">
        <v>8613800</v>
      </c>
      <c r="K5228" s="59" t="s">
        <v>5792</v>
      </c>
      <c r="L5228" s="61" t="s">
        <v>113</v>
      </c>
      <c r="M5228" s="61">
        <f>VLOOKUP(H5228,zdroj!C:F,4,0)</f>
        <v>0</v>
      </c>
      <c r="N5228" s="61" t="str">
        <f t="shared" si="162"/>
        <v>katB</v>
      </c>
      <c r="P5228" s="73" t="str">
        <f t="shared" si="163"/>
        <v/>
      </c>
      <c r="Q5228" s="61" t="s">
        <v>30</v>
      </c>
    </row>
    <row r="5229" spans="8:17" x14ac:dyDescent="0.25">
      <c r="H5229" s="59">
        <v>152897</v>
      </c>
      <c r="I5229" s="59" t="s">
        <v>69</v>
      </c>
      <c r="J5229" s="59">
        <v>8613818</v>
      </c>
      <c r="K5229" s="59" t="s">
        <v>5793</v>
      </c>
      <c r="L5229" s="61" t="s">
        <v>113</v>
      </c>
      <c r="M5229" s="61">
        <f>VLOOKUP(H5229,zdroj!C:F,4,0)</f>
        <v>0</v>
      </c>
      <c r="N5229" s="61" t="str">
        <f t="shared" si="162"/>
        <v>katB</v>
      </c>
      <c r="P5229" s="73" t="str">
        <f t="shared" si="163"/>
        <v/>
      </c>
      <c r="Q5229" s="61" t="s">
        <v>30</v>
      </c>
    </row>
    <row r="5230" spans="8:17" x14ac:dyDescent="0.25">
      <c r="H5230" s="59">
        <v>152897</v>
      </c>
      <c r="I5230" s="59" t="s">
        <v>69</v>
      </c>
      <c r="J5230" s="59">
        <v>8613826</v>
      </c>
      <c r="K5230" s="59" t="s">
        <v>5794</v>
      </c>
      <c r="L5230" s="61" t="s">
        <v>113</v>
      </c>
      <c r="M5230" s="61">
        <f>VLOOKUP(H5230,zdroj!C:F,4,0)</f>
        <v>0</v>
      </c>
      <c r="N5230" s="61" t="str">
        <f t="shared" si="162"/>
        <v>katB</v>
      </c>
      <c r="P5230" s="73" t="str">
        <f t="shared" si="163"/>
        <v/>
      </c>
      <c r="Q5230" s="61" t="s">
        <v>30</v>
      </c>
    </row>
    <row r="5231" spans="8:17" x14ac:dyDescent="0.25">
      <c r="H5231" s="59">
        <v>152897</v>
      </c>
      <c r="I5231" s="59" t="s">
        <v>69</v>
      </c>
      <c r="J5231" s="59">
        <v>8613834</v>
      </c>
      <c r="K5231" s="59" t="s">
        <v>5795</v>
      </c>
      <c r="L5231" s="61" t="s">
        <v>113</v>
      </c>
      <c r="M5231" s="61">
        <f>VLOOKUP(H5231,zdroj!C:F,4,0)</f>
        <v>0</v>
      </c>
      <c r="N5231" s="61" t="str">
        <f t="shared" si="162"/>
        <v>katB</v>
      </c>
      <c r="P5231" s="73" t="str">
        <f t="shared" si="163"/>
        <v/>
      </c>
      <c r="Q5231" s="61" t="s">
        <v>30</v>
      </c>
    </row>
    <row r="5232" spans="8:17" x14ac:dyDescent="0.25">
      <c r="H5232" s="59">
        <v>152897</v>
      </c>
      <c r="I5232" s="59" t="s">
        <v>69</v>
      </c>
      <c r="J5232" s="59">
        <v>8613842</v>
      </c>
      <c r="K5232" s="59" t="s">
        <v>5796</v>
      </c>
      <c r="L5232" s="61" t="s">
        <v>113</v>
      </c>
      <c r="M5232" s="61">
        <f>VLOOKUP(H5232,zdroj!C:F,4,0)</f>
        <v>0</v>
      </c>
      <c r="N5232" s="61" t="str">
        <f t="shared" si="162"/>
        <v>katB</v>
      </c>
      <c r="P5232" s="73" t="str">
        <f t="shared" si="163"/>
        <v/>
      </c>
      <c r="Q5232" s="61" t="s">
        <v>30</v>
      </c>
    </row>
    <row r="5233" spans="8:17" x14ac:dyDescent="0.25">
      <c r="H5233" s="59">
        <v>152897</v>
      </c>
      <c r="I5233" s="59" t="s">
        <v>69</v>
      </c>
      <c r="J5233" s="59">
        <v>8613851</v>
      </c>
      <c r="K5233" s="59" t="s">
        <v>5797</v>
      </c>
      <c r="L5233" s="61" t="s">
        <v>113</v>
      </c>
      <c r="M5233" s="61">
        <f>VLOOKUP(H5233,zdroj!C:F,4,0)</f>
        <v>0</v>
      </c>
      <c r="N5233" s="61" t="str">
        <f t="shared" si="162"/>
        <v>katB</v>
      </c>
      <c r="P5233" s="73" t="str">
        <f t="shared" si="163"/>
        <v/>
      </c>
      <c r="Q5233" s="61" t="s">
        <v>30</v>
      </c>
    </row>
    <row r="5234" spans="8:17" x14ac:dyDescent="0.25">
      <c r="H5234" s="59">
        <v>152897</v>
      </c>
      <c r="I5234" s="59" t="s">
        <v>69</v>
      </c>
      <c r="J5234" s="59">
        <v>8613869</v>
      </c>
      <c r="K5234" s="59" t="s">
        <v>5798</v>
      </c>
      <c r="L5234" s="61" t="s">
        <v>113</v>
      </c>
      <c r="M5234" s="61">
        <f>VLOOKUP(H5234,zdroj!C:F,4,0)</f>
        <v>0</v>
      </c>
      <c r="N5234" s="61" t="str">
        <f t="shared" si="162"/>
        <v>katB</v>
      </c>
      <c r="P5234" s="73" t="str">
        <f t="shared" si="163"/>
        <v/>
      </c>
      <c r="Q5234" s="61" t="s">
        <v>30</v>
      </c>
    </row>
    <row r="5235" spans="8:17" x14ac:dyDescent="0.25">
      <c r="H5235" s="59">
        <v>152897</v>
      </c>
      <c r="I5235" s="59" t="s">
        <v>69</v>
      </c>
      <c r="J5235" s="59">
        <v>8613877</v>
      </c>
      <c r="K5235" s="59" t="s">
        <v>5799</v>
      </c>
      <c r="L5235" s="61" t="s">
        <v>113</v>
      </c>
      <c r="M5235" s="61">
        <f>VLOOKUP(H5235,zdroj!C:F,4,0)</f>
        <v>0</v>
      </c>
      <c r="N5235" s="61" t="str">
        <f t="shared" si="162"/>
        <v>katB</v>
      </c>
      <c r="P5235" s="73" t="str">
        <f t="shared" si="163"/>
        <v/>
      </c>
      <c r="Q5235" s="61" t="s">
        <v>30</v>
      </c>
    </row>
    <row r="5236" spans="8:17" x14ac:dyDescent="0.25">
      <c r="H5236" s="59">
        <v>152897</v>
      </c>
      <c r="I5236" s="59" t="s">
        <v>69</v>
      </c>
      <c r="J5236" s="59">
        <v>8613885</v>
      </c>
      <c r="K5236" s="59" t="s">
        <v>5800</v>
      </c>
      <c r="L5236" s="61" t="s">
        <v>113</v>
      </c>
      <c r="M5236" s="61">
        <f>VLOOKUP(H5236,zdroj!C:F,4,0)</f>
        <v>0</v>
      </c>
      <c r="N5236" s="61" t="str">
        <f t="shared" si="162"/>
        <v>katB</v>
      </c>
      <c r="P5236" s="73" t="str">
        <f t="shared" si="163"/>
        <v/>
      </c>
      <c r="Q5236" s="61" t="s">
        <v>30</v>
      </c>
    </row>
    <row r="5237" spans="8:17" x14ac:dyDescent="0.25">
      <c r="H5237" s="59">
        <v>152897</v>
      </c>
      <c r="I5237" s="59" t="s">
        <v>69</v>
      </c>
      <c r="J5237" s="59">
        <v>8613893</v>
      </c>
      <c r="K5237" s="59" t="s">
        <v>5801</v>
      </c>
      <c r="L5237" s="61" t="s">
        <v>81</v>
      </c>
      <c r="M5237" s="61">
        <f>VLOOKUP(H5237,zdroj!C:F,4,0)</f>
        <v>0</v>
      </c>
      <c r="N5237" s="61" t="str">
        <f t="shared" si="162"/>
        <v>-</v>
      </c>
      <c r="P5237" s="73" t="str">
        <f t="shared" si="163"/>
        <v/>
      </c>
      <c r="Q5237" s="61" t="s">
        <v>88</v>
      </c>
    </row>
    <row r="5238" spans="8:17" x14ac:dyDescent="0.25">
      <c r="H5238" s="59">
        <v>152897</v>
      </c>
      <c r="I5238" s="59" t="s">
        <v>69</v>
      </c>
      <c r="J5238" s="59">
        <v>8613907</v>
      </c>
      <c r="K5238" s="59" t="s">
        <v>5802</v>
      </c>
      <c r="L5238" s="61" t="s">
        <v>81</v>
      </c>
      <c r="M5238" s="61">
        <f>VLOOKUP(H5238,zdroj!C:F,4,0)</f>
        <v>0</v>
      </c>
      <c r="N5238" s="61" t="str">
        <f t="shared" si="162"/>
        <v>-</v>
      </c>
      <c r="P5238" s="73" t="str">
        <f t="shared" si="163"/>
        <v/>
      </c>
      <c r="Q5238" s="61" t="s">
        <v>88</v>
      </c>
    </row>
    <row r="5239" spans="8:17" x14ac:dyDescent="0.25">
      <c r="H5239" s="59">
        <v>152897</v>
      </c>
      <c r="I5239" s="59" t="s">
        <v>69</v>
      </c>
      <c r="J5239" s="59">
        <v>8613915</v>
      </c>
      <c r="K5239" s="59" t="s">
        <v>5803</v>
      </c>
      <c r="L5239" s="61" t="s">
        <v>81</v>
      </c>
      <c r="M5239" s="61">
        <f>VLOOKUP(H5239,zdroj!C:F,4,0)</f>
        <v>0</v>
      </c>
      <c r="N5239" s="61" t="str">
        <f t="shared" si="162"/>
        <v>-</v>
      </c>
      <c r="P5239" s="73" t="str">
        <f t="shared" si="163"/>
        <v/>
      </c>
      <c r="Q5239" s="61" t="s">
        <v>88</v>
      </c>
    </row>
    <row r="5240" spans="8:17" x14ac:dyDescent="0.25">
      <c r="H5240" s="59">
        <v>152897</v>
      </c>
      <c r="I5240" s="59" t="s">
        <v>69</v>
      </c>
      <c r="J5240" s="59">
        <v>8613923</v>
      </c>
      <c r="K5240" s="59" t="s">
        <v>5804</v>
      </c>
      <c r="L5240" s="61" t="s">
        <v>81</v>
      </c>
      <c r="M5240" s="61">
        <f>VLOOKUP(H5240,zdroj!C:F,4,0)</f>
        <v>0</v>
      </c>
      <c r="N5240" s="61" t="str">
        <f t="shared" si="162"/>
        <v>-</v>
      </c>
      <c r="P5240" s="73" t="str">
        <f t="shared" si="163"/>
        <v/>
      </c>
      <c r="Q5240" s="61" t="s">
        <v>88</v>
      </c>
    </row>
    <row r="5241" spans="8:17" x14ac:dyDescent="0.25">
      <c r="H5241" s="59">
        <v>152897</v>
      </c>
      <c r="I5241" s="59" t="s">
        <v>69</v>
      </c>
      <c r="J5241" s="59">
        <v>8613931</v>
      </c>
      <c r="K5241" s="59" t="s">
        <v>5805</v>
      </c>
      <c r="L5241" s="61" t="s">
        <v>81</v>
      </c>
      <c r="M5241" s="61">
        <f>VLOOKUP(H5241,zdroj!C:F,4,0)</f>
        <v>0</v>
      </c>
      <c r="N5241" s="61" t="str">
        <f t="shared" si="162"/>
        <v>-</v>
      </c>
      <c r="P5241" s="73" t="str">
        <f t="shared" si="163"/>
        <v/>
      </c>
      <c r="Q5241" s="61" t="s">
        <v>88</v>
      </c>
    </row>
    <row r="5242" spans="8:17" x14ac:dyDescent="0.25">
      <c r="H5242" s="59">
        <v>152897</v>
      </c>
      <c r="I5242" s="59" t="s">
        <v>69</v>
      </c>
      <c r="J5242" s="59">
        <v>8613940</v>
      </c>
      <c r="K5242" s="59" t="s">
        <v>5806</v>
      </c>
      <c r="L5242" s="61" t="s">
        <v>81</v>
      </c>
      <c r="M5242" s="61">
        <f>VLOOKUP(H5242,zdroj!C:F,4,0)</f>
        <v>0</v>
      </c>
      <c r="N5242" s="61" t="str">
        <f t="shared" si="162"/>
        <v>-</v>
      </c>
      <c r="P5242" s="73" t="str">
        <f t="shared" si="163"/>
        <v/>
      </c>
      <c r="Q5242" s="61" t="s">
        <v>88</v>
      </c>
    </row>
    <row r="5243" spans="8:17" x14ac:dyDescent="0.25">
      <c r="H5243" s="59">
        <v>152897</v>
      </c>
      <c r="I5243" s="59" t="s">
        <v>69</v>
      </c>
      <c r="J5243" s="59">
        <v>8613958</v>
      </c>
      <c r="K5243" s="59" t="s">
        <v>5807</v>
      </c>
      <c r="L5243" s="61" t="s">
        <v>81</v>
      </c>
      <c r="M5243" s="61">
        <f>VLOOKUP(H5243,zdroj!C:F,4,0)</f>
        <v>0</v>
      </c>
      <c r="N5243" s="61" t="str">
        <f t="shared" si="162"/>
        <v>-</v>
      </c>
      <c r="P5243" s="73" t="str">
        <f t="shared" si="163"/>
        <v/>
      </c>
      <c r="Q5243" s="61" t="s">
        <v>88</v>
      </c>
    </row>
    <row r="5244" spans="8:17" x14ac:dyDescent="0.25">
      <c r="H5244" s="59">
        <v>152897</v>
      </c>
      <c r="I5244" s="59" t="s">
        <v>69</v>
      </c>
      <c r="J5244" s="59">
        <v>8613966</v>
      </c>
      <c r="K5244" s="59" t="s">
        <v>5808</v>
      </c>
      <c r="L5244" s="61" t="s">
        <v>81</v>
      </c>
      <c r="M5244" s="61">
        <f>VLOOKUP(H5244,zdroj!C:F,4,0)</f>
        <v>0</v>
      </c>
      <c r="N5244" s="61" t="str">
        <f t="shared" si="162"/>
        <v>-</v>
      </c>
      <c r="P5244" s="73" t="str">
        <f t="shared" si="163"/>
        <v/>
      </c>
      <c r="Q5244" s="61" t="s">
        <v>88</v>
      </c>
    </row>
    <row r="5245" spans="8:17" x14ac:dyDescent="0.25">
      <c r="H5245" s="59">
        <v>152897</v>
      </c>
      <c r="I5245" s="59" t="s">
        <v>69</v>
      </c>
      <c r="J5245" s="59">
        <v>8613974</v>
      </c>
      <c r="K5245" s="59" t="s">
        <v>5809</v>
      </c>
      <c r="L5245" s="61" t="s">
        <v>81</v>
      </c>
      <c r="M5245" s="61">
        <f>VLOOKUP(H5245,zdroj!C:F,4,0)</f>
        <v>0</v>
      </c>
      <c r="N5245" s="61" t="str">
        <f t="shared" si="162"/>
        <v>-</v>
      </c>
      <c r="P5245" s="73" t="str">
        <f t="shared" si="163"/>
        <v/>
      </c>
      <c r="Q5245" s="61" t="s">
        <v>88</v>
      </c>
    </row>
    <row r="5246" spans="8:17" x14ac:dyDescent="0.25">
      <c r="H5246" s="59">
        <v>152897</v>
      </c>
      <c r="I5246" s="59" t="s">
        <v>69</v>
      </c>
      <c r="J5246" s="59">
        <v>8613982</v>
      </c>
      <c r="K5246" s="59" t="s">
        <v>5810</v>
      </c>
      <c r="L5246" s="61" t="s">
        <v>81</v>
      </c>
      <c r="M5246" s="61">
        <f>VLOOKUP(H5246,zdroj!C:F,4,0)</f>
        <v>0</v>
      </c>
      <c r="N5246" s="61" t="str">
        <f t="shared" si="162"/>
        <v>-</v>
      </c>
      <c r="P5246" s="73" t="str">
        <f t="shared" si="163"/>
        <v/>
      </c>
      <c r="Q5246" s="61" t="s">
        <v>88</v>
      </c>
    </row>
    <row r="5247" spans="8:17" x14ac:dyDescent="0.25">
      <c r="H5247" s="59">
        <v>152897</v>
      </c>
      <c r="I5247" s="59" t="s">
        <v>69</v>
      </c>
      <c r="J5247" s="59">
        <v>8613991</v>
      </c>
      <c r="K5247" s="59" t="s">
        <v>5811</v>
      </c>
      <c r="L5247" s="61" t="s">
        <v>81</v>
      </c>
      <c r="M5247" s="61">
        <f>VLOOKUP(H5247,zdroj!C:F,4,0)</f>
        <v>0</v>
      </c>
      <c r="N5247" s="61" t="str">
        <f t="shared" si="162"/>
        <v>-</v>
      </c>
      <c r="P5247" s="73" t="str">
        <f t="shared" si="163"/>
        <v/>
      </c>
      <c r="Q5247" s="61" t="s">
        <v>88</v>
      </c>
    </row>
    <row r="5248" spans="8:17" x14ac:dyDescent="0.25">
      <c r="H5248" s="59">
        <v>152897</v>
      </c>
      <c r="I5248" s="59" t="s">
        <v>69</v>
      </c>
      <c r="J5248" s="59">
        <v>8614008</v>
      </c>
      <c r="K5248" s="59" t="s">
        <v>5812</v>
      </c>
      <c r="L5248" s="61" t="s">
        <v>81</v>
      </c>
      <c r="M5248" s="61">
        <f>VLOOKUP(H5248,zdroj!C:F,4,0)</f>
        <v>0</v>
      </c>
      <c r="N5248" s="61" t="str">
        <f t="shared" si="162"/>
        <v>-</v>
      </c>
      <c r="P5248" s="73" t="str">
        <f t="shared" si="163"/>
        <v/>
      </c>
      <c r="Q5248" s="61" t="s">
        <v>88</v>
      </c>
    </row>
    <row r="5249" spans="8:17" x14ac:dyDescent="0.25">
      <c r="H5249" s="59">
        <v>152897</v>
      </c>
      <c r="I5249" s="59" t="s">
        <v>69</v>
      </c>
      <c r="J5249" s="59">
        <v>8614016</v>
      </c>
      <c r="K5249" s="59" t="s">
        <v>5813</v>
      </c>
      <c r="L5249" s="61" t="s">
        <v>81</v>
      </c>
      <c r="M5249" s="61">
        <f>VLOOKUP(H5249,zdroj!C:F,4,0)</f>
        <v>0</v>
      </c>
      <c r="N5249" s="61" t="str">
        <f t="shared" si="162"/>
        <v>-</v>
      </c>
      <c r="P5249" s="73" t="str">
        <f t="shared" si="163"/>
        <v/>
      </c>
      <c r="Q5249" s="61" t="s">
        <v>88</v>
      </c>
    </row>
    <row r="5250" spans="8:17" x14ac:dyDescent="0.25">
      <c r="H5250" s="59">
        <v>152897</v>
      </c>
      <c r="I5250" s="59" t="s">
        <v>69</v>
      </c>
      <c r="J5250" s="59">
        <v>8614024</v>
      </c>
      <c r="K5250" s="59" t="s">
        <v>5814</v>
      </c>
      <c r="L5250" s="61" t="s">
        <v>81</v>
      </c>
      <c r="M5250" s="61">
        <f>VLOOKUP(H5250,zdroj!C:F,4,0)</f>
        <v>0</v>
      </c>
      <c r="N5250" s="61" t="str">
        <f t="shared" si="162"/>
        <v>-</v>
      </c>
      <c r="P5250" s="73" t="str">
        <f t="shared" si="163"/>
        <v/>
      </c>
      <c r="Q5250" s="61" t="s">
        <v>88</v>
      </c>
    </row>
    <row r="5251" spans="8:17" x14ac:dyDescent="0.25">
      <c r="H5251" s="59">
        <v>152897</v>
      </c>
      <c r="I5251" s="59" t="s">
        <v>69</v>
      </c>
      <c r="J5251" s="59">
        <v>8614032</v>
      </c>
      <c r="K5251" s="59" t="s">
        <v>5815</v>
      </c>
      <c r="L5251" s="61" t="s">
        <v>81</v>
      </c>
      <c r="M5251" s="61">
        <f>VLOOKUP(H5251,zdroj!C:F,4,0)</f>
        <v>0</v>
      </c>
      <c r="N5251" s="61" t="str">
        <f t="shared" si="162"/>
        <v>-</v>
      </c>
      <c r="P5251" s="73" t="str">
        <f t="shared" si="163"/>
        <v/>
      </c>
      <c r="Q5251" s="61" t="s">
        <v>88</v>
      </c>
    </row>
    <row r="5252" spans="8:17" x14ac:dyDescent="0.25">
      <c r="H5252" s="59">
        <v>152897</v>
      </c>
      <c r="I5252" s="59" t="s">
        <v>69</v>
      </c>
      <c r="J5252" s="59">
        <v>8614041</v>
      </c>
      <c r="K5252" s="59" t="s">
        <v>5816</v>
      </c>
      <c r="L5252" s="61" t="s">
        <v>81</v>
      </c>
      <c r="M5252" s="61">
        <f>VLOOKUP(H5252,zdroj!C:F,4,0)</f>
        <v>0</v>
      </c>
      <c r="N5252" s="61" t="str">
        <f t="shared" si="162"/>
        <v>-</v>
      </c>
      <c r="P5252" s="73" t="str">
        <f t="shared" si="163"/>
        <v/>
      </c>
      <c r="Q5252" s="61" t="s">
        <v>88</v>
      </c>
    </row>
    <row r="5253" spans="8:17" x14ac:dyDescent="0.25">
      <c r="H5253" s="59">
        <v>152897</v>
      </c>
      <c r="I5253" s="59" t="s">
        <v>69</v>
      </c>
      <c r="J5253" s="59">
        <v>8614059</v>
      </c>
      <c r="K5253" s="59" t="s">
        <v>5817</v>
      </c>
      <c r="L5253" s="61" t="s">
        <v>81</v>
      </c>
      <c r="M5253" s="61">
        <f>VLOOKUP(H5253,zdroj!C:F,4,0)</f>
        <v>0</v>
      </c>
      <c r="N5253" s="61" t="str">
        <f t="shared" si="162"/>
        <v>-</v>
      </c>
      <c r="P5253" s="73" t="str">
        <f t="shared" si="163"/>
        <v/>
      </c>
      <c r="Q5253" s="61" t="s">
        <v>88</v>
      </c>
    </row>
    <row r="5254" spans="8:17" x14ac:dyDescent="0.25">
      <c r="H5254" s="59">
        <v>152897</v>
      </c>
      <c r="I5254" s="59" t="s">
        <v>69</v>
      </c>
      <c r="J5254" s="59">
        <v>8614067</v>
      </c>
      <c r="K5254" s="59" t="s">
        <v>5818</v>
      </c>
      <c r="L5254" s="61" t="s">
        <v>81</v>
      </c>
      <c r="M5254" s="61">
        <f>VLOOKUP(H5254,zdroj!C:F,4,0)</f>
        <v>0</v>
      </c>
      <c r="N5254" s="61" t="str">
        <f t="shared" si="162"/>
        <v>-</v>
      </c>
      <c r="P5254" s="73" t="str">
        <f t="shared" si="163"/>
        <v/>
      </c>
      <c r="Q5254" s="61" t="s">
        <v>88</v>
      </c>
    </row>
    <row r="5255" spans="8:17" x14ac:dyDescent="0.25">
      <c r="H5255" s="59">
        <v>152897</v>
      </c>
      <c r="I5255" s="59" t="s">
        <v>69</v>
      </c>
      <c r="J5255" s="59">
        <v>8614075</v>
      </c>
      <c r="K5255" s="59" t="s">
        <v>5819</v>
      </c>
      <c r="L5255" s="61" t="s">
        <v>81</v>
      </c>
      <c r="M5255" s="61">
        <f>VLOOKUP(H5255,zdroj!C:F,4,0)</f>
        <v>0</v>
      </c>
      <c r="N5255" s="61" t="str">
        <f t="shared" ref="N5255:N5318" si="164">IF(M5255="A",IF(L5255="katA","katB",L5255),L5255)</f>
        <v>-</v>
      </c>
      <c r="P5255" s="73" t="str">
        <f t="shared" ref="P5255:P5318" si="165">IF(O5255="A",1,"")</f>
        <v/>
      </c>
      <c r="Q5255" s="61" t="s">
        <v>86</v>
      </c>
    </row>
    <row r="5256" spans="8:17" x14ac:dyDescent="0.25">
      <c r="H5256" s="59">
        <v>152897</v>
      </c>
      <c r="I5256" s="59" t="s">
        <v>69</v>
      </c>
      <c r="J5256" s="59">
        <v>8614083</v>
      </c>
      <c r="K5256" s="59" t="s">
        <v>5820</v>
      </c>
      <c r="L5256" s="61" t="s">
        <v>81</v>
      </c>
      <c r="M5256" s="61">
        <f>VLOOKUP(H5256,zdroj!C:F,4,0)</f>
        <v>0</v>
      </c>
      <c r="N5256" s="61" t="str">
        <f t="shared" si="164"/>
        <v>-</v>
      </c>
      <c r="P5256" s="73" t="str">
        <f t="shared" si="165"/>
        <v/>
      </c>
      <c r="Q5256" s="61" t="s">
        <v>88</v>
      </c>
    </row>
    <row r="5257" spans="8:17" x14ac:dyDescent="0.25">
      <c r="H5257" s="59">
        <v>152897</v>
      </c>
      <c r="I5257" s="59" t="s">
        <v>69</v>
      </c>
      <c r="J5257" s="59">
        <v>8614091</v>
      </c>
      <c r="K5257" s="59" t="s">
        <v>5821</v>
      </c>
      <c r="L5257" s="61" t="s">
        <v>81</v>
      </c>
      <c r="M5257" s="61">
        <f>VLOOKUP(H5257,zdroj!C:F,4,0)</f>
        <v>0</v>
      </c>
      <c r="N5257" s="61" t="str">
        <f t="shared" si="164"/>
        <v>-</v>
      </c>
      <c r="P5257" s="73" t="str">
        <f t="shared" si="165"/>
        <v/>
      </c>
      <c r="Q5257" s="61" t="s">
        <v>88</v>
      </c>
    </row>
    <row r="5258" spans="8:17" x14ac:dyDescent="0.25">
      <c r="H5258" s="59">
        <v>152897</v>
      </c>
      <c r="I5258" s="59" t="s">
        <v>69</v>
      </c>
      <c r="J5258" s="59">
        <v>8614105</v>
      </c>
      <c r="K5258" s="59" t="s">
        <v>5822</v>
      </c>
      <c r="L5258" s="61" t="s">
        <v>81</v>
      </c>
      <c r="M5258" s="61">
        <f>VLOOKUP(H5258,zdroj!C:F,4,0)</f>
        <v>0</v>
      </c>
      <c r="N5258" s="61" t="str">
        <f t="shared" si="164"/>
        <v>-</v>
      </c>
      <c r="P5258" s="73" t="str">
        <f t="shared" si="165"/>
        <v/>
      </c>
      <c r="Q5258" s="61" t="s">
        <v>86</v>
      </c>
    </row>
    <row r="5259" spans="8:17" x14ac:dyDescent="0.25">
      <c r="H5259" s="59">
        <v>152897</v>
      </c>
      <c r="I5259" s="59" t="s">
        <v>69</v>
      </c>
      <c r="J5259" s="59">
        <v>8614113</v>
      </c>
      <c r="K5259" s="59" t="s">
        <v>5823</v>
      </c>
      <c r="L5259" s="61" t="s">
        <v>81</v>
      </c>
      <c r="M5259" s="61">
        <f>VLOOKUP(H5259,zdroj!C:F,4,0)</f>
        <v>0</v>
      </c>
      <c r="N5259" s="61" t="str">
        <f t="shared" si="164"/>
        <v>-</v>
      </c>
      <c r="P5259" s="73" t="str">
        <f t="shared" si="165"/>
        <v/>
      </c>
      <c r="Q5259" s="61" t="s">
        <v>86</v>
      </c>
    </row>
    <row r="5260" spans="8:17" x14ac:dyDescent="0.25">
      <c r="H5260" s="59">
        <v>152897</v>
      </c>
      <c r="I5260" s="59" t="s">
        <v>69</v>
      </c>
      <c r="J5260" s="59">
        <v>8614121</v>
      </c>
      <c r="K5260" s="59" t="s">
        <v>5824</v>
      </c>
      <c r="L5260" s="61" t="s">
        <v>81</v>
      </c>
      <c r="M5260" s="61">
        <f>VLOOKUP(H5260,zdroj!C:F,4,0)</f>
        <v>0</v>
      </c>
      <c r="N5260" s="61" t="str">
        <f t="shared" si="164"/>
        <v>-</v>
      </c>
      <c r="P5260" s="73" t="str">
        <f t="shared" si="165"/>
        <v/>
      </c>
      <c r="Q5260" s="61" t="s">
        <v>86</v>
      </c>
    </row>
    <row r="5261" spans="8:17" x14ac:dyDescent="0.25">
      <c r="H5261" s="59">
        <v>152897</v>
      </c>
      <c r="I5261" s="59" t="s">
        <v>69</v>
      </c>
      <c r="J5261" s="59">
        <v>8614130</v>
      </c>
      <c r="K5261" s="59" t="s">
        <v>5825</v>
      </c>
      <c r="L5261" s="61" t="s">
        <v>81</v>
      </c>
      <c r="M5261" s="61">
        <f>VLOOKUP(H5261,zdroj!C:F,4,0)</f>
        <v>0</v>
      </c>
      <c r="N5261" s="61" t="str">
        <f t="shared" si="164"/>
        <v>-</v>
      </c>
      <c r="P5261" s="73" t="str">
        <f t="shared" si="165"/>
        <v/>
      </c>
      <c r="Q5261" s="61" t="s">
        <v>86</v>
      </c>
    </row>
    <row r="5262" spans="8:17" x14ac:dyDescent="0.25">
      <c r="H5262" s="59">
        <v>152897</v>
      </c>
      <c r="I5262" s="59" t="s">
        <v>69</v>
      </c>
      <c r="J5262" s="59">
        <v>8614148</v>
      </c>
      <c r="K5262" s="59" t="s">
        <v>5826</v>
      </c>
      <c r="L5262" s="61" t="s">
        <v>81</v>
      </c>
      <c r="M5262" s="61">
        <f>VLOOKUP(H5262,zdroj!C:F,4,0)</f>
        <v>0</v>
      </c>
      <c r="N5262" s="61" t="str">
        <f t="shared" si="164"/>
        <v>-</v>
      </c>
      <c r="P5262" s="73" t="str">
        <f t="shared" si="165"/>
        <v/>
      </c>
      <c r="Q5262" s="61" t="s">
        <v>86</v>
      </c>
    </row>
    <row r="5263" spans="8:17" x14ac:dyDescent="0.25">
      <c r="H5263" s="59">
        <v>152897</v>
      </c>
      <c r="I5263" s="59" t="s">
        <v>69</v>
      </c>
      <c r="J5263" s="59">
        <v>8614156</v>
      </c>
      <c r="K5263" s="59" t="s">
        <v>5827</v>
      </c>
      <c r="L5263" s="61" t="s">
        <v>81</v>
      </c>
      <c r="M5263" s="61">
        <f>VLOOKUP(H5263,zdroj!C:F,4,0)</f>
        <v>0</v>
      </c>
      <c r="N5263" s="61" t="str">
        <f t="shared" si="164"/>
        <v>-</v>
      </c>
      <c r="P5263" s="73" t="str">
        <f t="shared" si="165"/>
        <v/>
      </c>
      <c r="Q5263" s="61" t="s">
        <v>86</v>
      </c>
    </row>
    <row r="5264" spans="8:17" x14ac:dyDescent="0.25">
      <c r="H5264" s="59">
        <v>152897</v>
      </c>
      <c r="I5264" s="59" t="s">
        <v>69</v>
      </c>
      <c r="J5264" s="59">
        <v>8614164</v>
      </c>
      <c r="K5264" s="59" t="s">
        <v>5828</v>
      </c>
      <c r="L5264" s="61" t="s">
        <v>81</v>
      </c>
      <c r="M5264" s="61">
        <f>VLOOKUP(H5264,zdroj!C:F,4,0)</f>
        <v>0</v>
      </c>
      <c r="N5264" s="61" t="str">
        <f t="shared" si="164"/>
        <v>-</v>
      </c>
      <c r="P5264" s="73" t="str">
        <f t="shared" si="165"/>
        <v/>
      </c>
      <c r="Q5264" s="61" t="s">
        <v>88</v>
      </c>
    </row>
    <row r="5265" spans="8:17" x14ac:dyDescent="0.25">
      <c r="H5265" s="59">
        <v>152897</v>
      </c>
      <c r="I5265" s="59" t="s">
        <v>69</v>
      </c>
      <c r="J5265" s="59">
        <v>25735721</v>
      </c>
      <c r="K5265" s="59" t="s">
        <v>5829</v>
      </c>
      <c r="L5265" s="61" t="s">
        <v>113</v>
      </c>
      <c r="M5265" s="61">
        <f>VLOOKUP(H5265,zdroj!C:F,4,0)</f>
        <v>0</v>
      </c>
      <c r="N5265" s="61" t="str">
        <f t="shared" si="164"/>
        <v>katB</v>
      </c>
      <c r="P5265" s="73" t="str">
        <f t="shared" si="165"/>
        <v/>
      </c>
      <c r="Q5265" s="61" t="s">
        <v>30</v>
      </c>
    </row>
    <row r="5266" spans="8:17" x14ac:dyDescent="0.25">
      <c r="H5266" s="59">
        <v>152897</v>
      </c>
      <c r="I5266" s="59" t="s">
        <v>69</v>
      </c>
      <c r="J5266" s="59">
        <v>26034425</v>
      </c>
      <c r="K5266" s="59" t="s">
        <v>5830</v>
      </c>
      <c r="L5266" s="61" t="s">
        <v>113</v>
      </c>
      <c r="M5266" s="61">
        <f>VLOOKUP(H5266,zdroj!C:F,4,0)</f>
        <v>0</v>
      </c>
      <c r="N5266" s="61" t="str">
        <f t="shared" si="164"/>
        <v>katB</v>
      </c>
      <c r="P5266" s="73" t="str">
        <f t="shared" si="165"/>
        <v/>
      </c>
      <c r="Q5266" s="61" t="s">
        <v>30</v>
      </c>
    </row>
    <row r="5267" spans="8:17" x14ac:dyDescent="0.25">
      <c r="H5267" s="59">
        <v>152897</v>
      </c>
      <c r="I5267" s="59" t="s">
        <v>69</v>
      </c>
      <c r="J5267" s="59">
        <v>26810476</v>
      </c>
      <c r="K5267" s="59" t="s">
        <v>5831</v>
      </c>
      <c r="L5267" s="61" t="s">
        <v>113</v>
      </c>
      <c r="M5267" s="61">
        <f>VLOOKUP(H5267,zdroj!C:F,4,0)</f>
        <v>0</v>
      </c>
      <c r="N5267" s="61" t="str">
        <f t="shared" si="164"/>
        <v>katB</v>
      </c>
      <c r="P5267" s="73" t="str">
        <f t="shared" si="165"/>
        <v/>
      </c>
      <c r="Q5267" s="61" t="s">
        <v>30</v>
      </c>
    </row>
    <row r="5268" spans="8:17" x14ac:dyDescent="0.25">
      <c r="H5268" s="59">
        <v>152897</v>
      </c>
      <c r="I5268" s="59" t="s">
        <v>69</v>
      </c>
      <c r="J5268" s="59">
        <v>27285367</v>
      </c>
      <c r="K5268" s="59" t="s">
        <v>5832</v>
      </c>
      <c r="L5268" s="61" t="s">
        <v>113</v>
      </c>
      <c r="M5268" s="61">
        <f>VLOOKUP(H5268,zdroj!C:F,4,0)</f>
        <v>0</v>
      </c>
      <c r="N5268" s="61" t="str">
        <f t="shared" si="164"/>
        <v>katB</v>
      </c>
      <c r="P5268" s="73" t="str">
        <f t="shared" si="165"/>
        <v/>
      </c>
      <c r="Q5268" s="61" t="s">
        <v>30</v>
      </c>
    </row>
    <row r="5269" spans="8:17" x14ac:dyDescent="0.25">
      <c r="H5269" s="59">
        <v>152897</v>
      </c>
      <c r="I5269" s="59" t="s">
        <v>69</v>
      </c>
      <c r="J5269" s="59">
        <v>27285375</v>
      </c>
      <c r="K5269" s="59" t="s">
        <v>5833</v>
      </c>
      <c r="L5269" s="61" t="s">
        <v>113</v>
      </c>
      <c r="M5269" s="61">
        <f>VLOOKUP(H5269,zdroj!C:F,4,0)</f>
        <v>0</v>
      </c>
      <c r="N5269" s="61" t="str">
        <f t="shared" si="164"/>
        <v>katB</v>
      </c>
      <c r="P5269" s="73" t="str">
        <f t="shared" si="165"/>
        <v/>
      </c>
      <c r="Q5269" s="61" t="s">
        <v>30</v>
      </c>
    </row>
    <row r="5270" spans="8:17" x14ac:dyDescent="0.25">
      <c r="H5270" s="59">
        <v>152897</v>
      </c>
      <c r="I5270" s="59" t="s">
        <v>69</v>
      </c>
      <c r="J5270" s="59">
        <v>28491882</v>
      </c>
      <c r="K5270" s="59" t="s">
        <v>5834</v>
      </c>
      <c r="L5270" s="61" t="s">
        <v>113</v>
      </c>
      <c r="M5270" s="61">
        <f>VLOOKUP(H5270,zdroj!C:F,4,0)</f>
        <v>0</v>
      </c>
      <c r="N5270" s="61" t="str">
        <f t="shared" si="164"/>
        <v>katB</v>
      </c>
      <c r="P5270" s="73" t="str">
        <f t="shared" si="165"/>
        <v/>
      </c>
      <c r="Q5270" s="61" t="s">
        <v>30</v>
      </c>
    </row>
    <row r="5271" spans="8:17" x14ac:dyDescent="0.25">
      <c r="H5271" s="59">
        <v>152897</v>
      </c>
      <c r="I5271" s="59" t="s">
        <v>69</v>
      </c>
      <c r="J5271" s="59">
        <v>40120538</v>
      </c>
      <c r="K5271" s="59" t="s">
        <v>5835</v>
      </c>
      <c r="L5271" s="61" t="s">
        <v>81</v>
      </c>
      <c r="M5271" s="61">
        <f>VLOOKUP(H5271,zdroj!C:F,4,0)</f>
        <v>0</v>
      </c>
      <c r="N5271" s="61" t="str">
        <f t="shared" si="164"/>
        <v>-</v>
      </c>
      <c r="P5271" s="73" t="str">
        <f t="shared" si="165"/>
        <v/>
      </c>
      <c r="Q5271" s="61" t="s">
        <v>88</v>
      </c>
    </row>
    <row r="5272" spans="8:17" x14ac:dyDescent="0.25">
      <c r="H5272" s="59">
        <v>152897</v>
      </c>
      <c r="I5272" s="59" t="s">
        <v>69</v>
      </c>
      <c r="J5272" s="59">
        <v>42203261</v>
      </c>
      <c r="K5272" s="59" t="s">
        <v>5836</v>
      </c>
      <c r="L5272" s="61" t="s">
        <v>113</v>
      </c>
      <c r="M5272" s="61">
        <f>VLOOKUP(H5272,zdroj!C:F,4,0)</f>
        <v>0</v>
      </c>
      <c r="N5272" s="61" t="str">
        <f t="shared" si="164"/>
        <v>katB</v>
      </c>
      <c r="P5272" s="73" t="str">
        <f t="shared" si="165"/>
        <v/>
      </c>
      <c r="Q5272" s="61" t="s">
        <v>30</v>
      </c>
    </row>
    <row r="5273" spans="8:17" x14ac:dyDescent="0.25">
      <c r="H5273" s="59">
        <v>152897</v>
      </c>
      <c r="I5273" s="59" t="s">
        <v>69</v>
      </c>
      <c r="J5273" s="59">
        <v>73735272</v>
      </c>
      <c r="K5273" s="59" t="s">
        <v>5837</v>
      </c>
      <c r="L5273" s="61" t="s">
        <v>113</v>
      </c>
      <c r="M5273" s="61">
        <f>VLOOKUP(H5273,zdroj!C:F,4,0)</f>
        <v>0</v>
      </c>
      <c r="N5273" s="61" t="str">
        <f t="shared" si="164"/>
        <v>katB</v>
      </c>
      <c r="P5273" s="73" t="str">
        <f t="shared" si="165"/>
        <v/>
      </c>
      <c r="Q5273" s="61" t="s">
        <v>30</v>
      </c>
    </row>
    <row r="5274" spans="8:17" x14ac:dyDescent="0.25">
      <c r="H5274" s="59">
        <v>152897</v>
      </c>
      <c r="I5274" s="59" t="s">
        <v>69</v>
      </c>
      <c r="J5274" s="59">
        <v>75030756</v>
      </c>
      <c r="K5274" s="59" t="s">
        <v>5838</v>
      </c>
      <c r="L5274" s="61" t="s">
        <v>113</v>
      </c>
      <c r="M5274" s="61">
        <f>VLOOKUP(H5274,zdroj!C:F,4,0)</f>
        <v>0</v>
      </c>
      <c r="N5274" s="61" t="str">
        <f t="shared" si="164"/>
        <v>katB</v>
      </c>
      <c r="P5274" s="73" t="str">
        <f t="shared" si="165"/>
        <v/>
      </c>
      <c r="Q5274" s="61" t="s">
        <v>30</v>
      </c>
    </row>
    <row r="5275" spans="8:17" x14ac:dyDescent="0.25">
      <c r="H5275" s="59">
        <v>140368</v>
      </c>
      <c r="I5275" s="59" t="s">
        <v>67</v>
      </c>
      <c r="J5275" s="59">
        <v>16771117</v>
      </c>
      <c r="K5275" s="59" t="s">
        <v>5839</v>
      </c>
      <c r="L5275" s="61" t="s">
        <v>112</v>
      </c>
      <c r="M5275" s="61">
        <f>VLOOKUP(H5275,zdroj!C:F,4,0)</f>
        <v>0</v>
      </c>
      <c r="N5275" s="61" t="str">
        <f t="shared" si="164"/>
        <v>katA</v>
      </c>
      <c r="P5275" s="73" t="str">
        <f t="shared" si="165"/>
        <v/>
      </c>
      <c r="Q5275" s="61" t="s">
        <v>30</v>
      </c>
    </row>
    <row r="5276" spans="8:17" x14ac:dyDescent="0.25">
      <c r="H5276" s="59">
        <v>140368</v>
      </c>
      <c r="I5276" s="59" t="s">
        <v>67</v>
      </c>
      <c r="J5276" s="59">
        <v>16771125</v>
      </c>
      <c r="K5276" s="59" t="s">
        <v>5840</v>
      </c>
      <c r="L5276" s="61" t="s">
        <v>112</v>
      </c>
      <c r="M5276" s="61">
        <f>VLOOKUP(H5276,zdroj!C:F,4,0)</f>
        <v>0</v>
      </c>
      <c r="N5276" s="61" t="str">
        <f t="shared" si="164"/>
        <v>katA</v>
      </c>
      <c r="P5276" s="73" t="str">
        <f t="shared" si="165"/>
        <v/>
      </c>
      <c r="Q5276" s="61" t="s">
        <v>30</v>
      </c>
    </row>
    <row r="5277" spans="8:17" x14ac:dyDescent="0.25">
      <c r="H5277" s="59">
        <v>140368</v>
      </c>
      <c r="I5277" s="59" t="s">
        <v>67</v>
      </c>
      <c r="J5277" s="59">
        <v>16771133</v>
      </c>
      <c r="K5277" s="59" t="s">
        <v>5841</v>
      </c>
      <c r="L5277" s="61" t="s">
        <v>112</v>
      </c>
      <c r="M5277" s="61">
        <f>VLOOKUP(H5277,zdroj!C:F,4,0)</f>
        <v>0</v>
      </c>
      <c r="N5277" s="61" t="str">
        <f t="shared" si="164"/>
        <v>katA</v>
      </c>
      <c r="P5277" s="73" t="str">
        <f t="shared" si="165"/>
        <v/>
      </c>
      <c r="Q5277" s="61" t="s">
        <v>30</v>
      </c>
    </row>
    <row r="5278" spans="8:17" x14ac:dyDescent="0.25">
      <c r="H5278" s="59">
        <v>140368</v>
      </c>
      <c r="I5278" s="59" t="s">
        <v>67</v>
      </c>
      <c r="J5278" s="59">
        <v>16771141</v>
      </c>
      <c r="K5278" s="59" t="s">
        <v>5842</v>
      </c>
      <c r="L5278" s="61" t="s">
        <v>112</v>
      </c>
      <c r="M5278" s="61">
        <f>VLOOKUP(H5278,zdroj!C:F,4,0)</f>
        <v>0</v>
      </c>
      <c r="N5278" s="61" t="str">
        <f t="shared" si="164"/>
        <v>katA</v>
      </c>
      <c r="P5278" s="73" t="str">
        <f t="shared" si="165"/>
        <v/>
      </c>
      <c r="Q5278" s="61" t="s">
        <v>30</v>
      </c>
    </row>
    <row r="5279" spans="8:17" x14ac:dyDescent="0.25">
      <c r="H5279" s="59">
        <v>140368</v>
      </c>
      <c r="I5279" s="59" t="s">
        <v>67</v>
      </c>
      <c r="J5279" s="59">
        <v>16771150</v>
      </c>
      <c r="K5279" s="59" t="s">
        <v>5843</v>
      </c>
      <c r="L5279" s="61" t="s">
        <v>112</v>
      </c>
      <c r="M5279" s="61">
        <f>VLOOKUP(H5279,zdroj!C:F,4,0)</f>
        <v>0</v>
      </c>
      <c r="N5279" s="61" t="str">
        <f t="shared" si="164"/>
        <v>katA</v>
      </c>
      <c r="P5279" s="73" t="str">
        <f t="shared" si="165"/>
        <v/>
      </c>
      <c r="Q5279" s="61" t="s">
        <v>33</v>
      </c>
    </row>
    <row r="5280" spans="8:17" x14ac:dyDescent="0.25">
      <c r="H5280" s="59">
        <v>140368</v>
      </c>
      <c r="I5280" s="59" t="s">
        <v>67</v>
      </c>
      <c r="J5280" s="59">
        <v>16771168</v>
      </c>
      <c r="K5280" s="59" t="s">
        <v>5844</v>
      </c>
      <c r="L5280" s="61" t="s">
        <v>112</v>
      </c>
      <c r="M5280" s="61">
        <f>VLOOKUP(H5280,zdroj!C:F,4,0)</f>
        <v>0</v>
      </c>
      <c r="N5280" s="61" t="str">
        <f t="shared" si="164"/>
        <v>katA</v>
      </c>
      <c r="P5280" s="73" t="str">
        <f t="shared" si="165"/>
        <v/>
      </c>
      <c r="Q5280" s="61" t="s">
        <v>30</v>
      </c>
    </row>
    <row r="5281" spans="8:17" x14ac:dyDescent="0.25">
      <c r="H5281" s="59">
        <v>140368</v>
      </c>
      <c r="I5281" s="59" t="s">
        <v>67</v>
      </c>
      <c r="J5281" s="59">
        <v>16771176</v>
      </c>
      <c r="K5281" s="59" t="s">
        <v>5845</v>
      </c>
      <c r="L5281" s="61" t="s">
        <v>112</v>
      </c>
      <c r="M5281" s="61">
        <f>VLOOKUP(H5281,zdroj!C:F,4,0)</f>
        <v>0</v>
      </c>
      <c r="N5281" s="61" t="str">
        <f t="shared" si="164"/>
        <v>katA</v>
      </c>
      <c r="P5281" s="73" t="str">
        <f t="shared" si="165"/>
        <v/>
      </c>
      <c r="Q5281" s="61" t="s">
        <v>30</v>
      </c>
    </row>
    <row r="5282" spans="8:17" x14ac:dyDescent="0.25">
      <c r="H5282" s="59">
        <v>140368</v>
      </c>
      <c r="I5282" s="59" t="s">
        <v>67</v>
      </c>
      <c r="J5282" s="59">
        <v>16771184</v>
      </c>
      <c r="K5282" s="59" t="s">
        <v>5846</v>
      </c>
      <c r="L5282" s="61" t="s">
        <v>112</v>
      </c>
      <c r="M5282" s="61">
        <f>VLOOKUP(H5282,zdroj!C:F,4,0)</f>
        <v>0</v>
      </c>
      <c r="N5282" s="61" t="str">
        <f t="shared" si="164"/>
        <v>katA</v>
      </c>
      <c r="P5282" s="73" t="str">
        <f t="shared" si="165"/>
        <v/>
      </c>
      <c r="Q5282" s="61" t="s">
        <v>30</v>
      </c>
    </row>
    <row r="5283" spans="8:17" x14ac:dyDescent="0.25">
      <c r="H5283" s="59">
        <v>140368</v>
      </c>
      <c r="I5283" s="59" t="s">
        <v>67</v>
      </c>
      <c r="J5283" s="59">
        <v>16771192</v>
      </c>
      <c r="K5283" s="59" t="s">
        <v>5847</v>
      </c>
      <c r="L5283" s="61" t="s">
        <v>112</v>
      </c>
      <c r="M5283" s="61">
        <f>VLOOKUP(H5283,zdroj!C:F,4,0)</f>
        <v>0</v>
      </c>
      <c r="N5283" s="61" t="str">
        <f t="shared" si="164"/>
        <v>katA</v>
      </c>
      <c r="P5283" s="73" t="str">
        <f t="shared" si="165"/>
        <v/>
      </c>
      <c r="Q5283" s="61" t="s">
        <v>30</v>
      </c>
    </row>
    <row r="5284" spans="8:17" x14ac:dyDescent="0.25">
      <c r="H5284" s="59">
        <v>140368</v>
      </c>
      <c r="I5284" s="59" t="s">
        <v>67</v>
      </c>
      <c r="J5284" s="59">
        <v>16771206</v>
      </c>
      <c r="K5284" s="59" t="s">
        <v>5848</v>
      </c>
      <c r="L5284" s="61" t="s">
        <v>112</v>
      </c>
      <c r="M5284" s="61">
        <f>VLOOKUP(H5284,zdroj!C:F,4,0)</f>
        <v>0</v>
      </c>
      <c r="N5284" s="61" t="str">
        <f t="shared" si="164"/>
        <v>katA</v>
      </c>
      <c r="P5284" s="73" t="str">
        <f t="shared" si="165"/>
        <v/>
      </c>
      <c r="Q5284" s="61" t="s">
        <v>30</v>
      </c>
    </row>
    <row r="5285" spans="8:17" x14ac:dyDescent="0.25">
      <c r="H5285" s="59">
        <v>140368</v>
      </c>
      <c r="I5285" s="59" t="s">
        <v>67</v>
      </c>
      <c r="J5285" s="59">
        <v>16771214</v>
      </c>
      <c r="K5285" s="59" t="s">
        <v>5849</v>
      </c>
      <c r="L5285" s="61" t="s">
        <v>112</v>
      </c>
      <c r="M5285" s="61">
        <f>VLOOKUP(H5285,zdroj!C:F,4,0)</f>
        <v>0</v>
      </c>
      <c r="N5285" s="61" t="str">
        <f t="shared" si="164"/>
        <v>katA</v>
      </c>
      <c r="P5285" s="73" t="str">
        <f t="shared" si="165"/>
        <v/>
      </c>
      <c r="Q5285" s="61" t="s">
        <v>30</v>
      </c>
    </row>
    <row r="5286" spans="8:17" x14ac:dyDescent="0.25">
      <c r="H5286" s="59">
        <v>140368</v>
      </c>
      <c r="I5286" s="59" t="s">
        <v>67</v>
      </c>
      <c r="J5286" s="59">
        <v>16771222</v>
      </c>
      <c r="K5286" s="59" t="s">
        <v>5850</v>
      </c>
      <c r="L5286" s="61" t="s">
        <v>112</v>
      </c>
      <c r="M5286" s="61">
        <f>VLOOKUP(H5286,zdroj!C:F,4,0)</f>
        <v>0</v>
      </c>
      <c r="N5286" s="61" t="str">
        <f t="shared" si="164"/>
        <v>katA</v>
      </c>
      <c r="P5286" s="73" t="str">
        <f t="shared" si="165"/>
        <v/>
      </c>
      <c r="Q5286" s="61" t="s">
        <v>30</v>
      </c>
    </row>
    <row r="5287" spans="8:17" x14ac:dyDescent="0.25">
      <c r="H5287" s="59">
        <v>140368</v>
      </c>
      <c r="I5287" s="59" t="s">
        <v>67</v>
      </c>
      <c r="J5287" s="59">
        <v>16771231</v>
      </c>
      <c r="K5287" s="59" t="s">
        <v>5851</v>
      </c>
      <c r="L5287" s="61" t="s">
        <v>112</v>
      </c>
      <c r="M5287" s="61">
        <f>VLOOKUP(H5287,zdroj!C:F,4,0)</f>
        <v>0</v>
      </c>
      <c r="N5287" s="61" t="str">
        <f t="shared" si="164"/>
        <v>katA</v>
      </c>
      <c r="P5287" s="73" t="str">
        <f t="shared" si="165"/>
        <v/>
      </c>
      <c r="Q5287" s="61" t="s">
        <v>30</v>
      </c>
    </row>
    <row r="5288" spans="8:17" x14ac:dyDescent="0.25">
      <c r="H5288" s="59">
        <v>140368</v>
      </c>
      <c r="I5288" s="59" t="s">
        <v>67</v>
      </c>
      <c r="J5288" s="59">
        <v>16771249</v>
      </c>
      <c r="K5288" s="59" t="s">
        <v>5852</v>
      </c>
      <c r="L5288" s="61" t="s">
        <v>112</v>
      </c>
      <c r="M5288" s="61">
        <f>VLOOKUP(H5288,zdroj!C:F,4,0)</f>
        <v>0</v>
      </c>
      <c r="N5288" s="61" t="str">
        <f t="shared" si="164"/>
        <v>katA</v>
      </c>
      <c r="P5288" s="73" t="str">
        <f t="shared" si="165"/>
        <v/>
      </c>
      <c r="Q5288" s="61" t="s">
        <v>30</v>
      </c>
    </row>
    <row r="5289" spans="8:17" x14ac:dyDescent="0.25">
      <c r="H5289" s="59">
        <v>140368</v>
      </c>
      <c r="I5289" s="59" t="s">
        <v>67</v>
      </c>
      <c r="J5289" s="59">
        <v>16771257</v>
      </c>
      <c r="K5289" s="59" t="s">
        <v>5853</v>
      </c>
      <c r="L5289" s="61" t="s">
        <v>81</v>
      </c>
      <c r="M5289" s="61">
        <f>VLOOKUP(H5289,zdroj!C:F,4,0)</f>
        <v>0</v>
      </c>
      <c r="N5289" s="61" t="str">
        <f t="shared" si="164"/>
        <v>-</v>
      </c>
      <c r="P5289" s="73" t="str">
        <f t="shared" si="165"/>
        <v/>
      </c>
      <c r="Q5289" s="61" t="s">
        <v>88</v>
      </c>
    </row>
    <row r="5290" spans="8:17" x14ac:dyDescent="0.25">
      <c r="H5290" s="59">
        <v>140368</v>
      </c>
      <c r="I5290" s="59" t="s">
        <v>67</v>
      </c>
      <c r="J5290" s="59">
        <v>16771265</v>
      </c>
      <c r="K5290" s="59" t="s">
        <v>5854</v>
      </c>
      <c r="L5290" s="61" t="s">
        <v>112</v>
      </c>
      <c r="M5290" s="61">
        <f>VLOOKUP(H5290,zdroj!C:F,4,0)</f>
        <v>0</v>
      </c>
      <c r="N5290" s="61" t="str">
        <f t="shared" si="164"/>
        <v>katA</v>
      </c>
      <c r="P5290" s="73" t="str">
        <f t="shared" si="165"/>
        <v/>
      </c>
      <c r="Q5290" s="61" t="s">
        <v>30</v>
      </c>
    </row>
    <row r="5291" spans="8:17" x14ac:dyDescent="0.25">
      <c r="H5291" s="59">
        <v>140368</v>
      </c>
      <c r="I5291" s="59" t="s">
        <v>67</v>
      </c>
      <c r="J5291" s="59">
        <v>16771273</v>
      </c>
      <c r="K5291" s="59" t="s">
        <v>5855</v>
      </c>
      <c r="L5291" s="61" t="s">
        <v>112</v>
      </c>
      <c r="M5291" s="61">
        <f>VLOOKUP(H5291,zdroj!C:F,4,0)</f>
        <v>0</v>
      </c>
      <c r="N5291" s="61" t="str">
        <f t="shared" si="164"/>
        <v>katA</v>
      </c>
      <c r="P5291" s="73" t="str">
        <f t="shared" si="165"/>
        <v/>
      </c>
      <c r="Q5291" s="61" t="s">
        <v>30</v>
      </c>
    </row>
    <row r="5292" spans="8:17" x14ac:dyDescent="0.25">
      <c r="H5292" s="59">
        <v>140368</v>
      </c>
      <c r="I5292" s="59" t="s">
        <v>67</v>
      </c>
      <c r="J5292" s="59">
        <v>16771281</v>
      </c>
      <c r="K5292" s="59" t="s">
        <v>5856</v>
      </c>
      <c r="L5292" s="61" t="s">
        <v>112</v>
      </c>
      <c r="M5292" s="61">
        <f>VLOOKUP(H5292,zdroj!C:F,4,0)</f>
        <v>0</v>
      </c>
      <c r="N5292" s="61" t="str">
        <f t="shared" si="164"/>
        <v>katA</v>
      </c>
      <c r="P5292" s="73" t="str">
        <f t="shared" si="165"/>
        <v/>
      </c>
      <c r="Q5292" s="61" t="s">
        <v>30</v>
      </c>
    </row>
    <row r="5293" spans="8:17" x14ac:dyDescent="0.25">
      <c r="H5293" s="59">
        <v>140368</v>
      </c>
      <c r="I5293" s="59" t="s">
        <v>67</v>
      </c>
      <c r="J5293" s="59">
        <v>16771290</v>
      </c>
      <c r="K5293" s="59" t="s">
        <v>5857</v>
      </c>
      <c r="L5293" s="61" t="s">
        <v>112</v>
      </c>
      <c r="M5293" s="61">
        <f>VLOOKUP(H5293,zdroj!C:F,4,0)</f>
        <v>0</v>
      </c>
      <c r="N5293" s="61" t="str">
        <f t="shared" si="164"/>
        <v>katA</v>
      </c>
      <c r="P5293" s="73" t="str">
        <f t="shared" si="165"/>
        <v/>
      </c>
      <c r="Q5293" s="61" t="s">
        <v>30</v>
      </c>
    </row>
    <row r="5294" spans="8:17" x14ac:dyDescent="0.25">
      <c r="H5294" s="59">
        <v>140368</v>
      </c>
      <c r="I5294" s="59" t="s">
        <v>67</v>
      </c>
      <c r="J5294" s="59">
        <v>16771303</v>
      </c>
      <c r="K5294" s="59" t="s">
        <v>5858</v>
      </c>
      <c r="L5294" s="61" t="s">
        <v>112</v>
      </c>
      <c r="M5294" s="61">
        <f>VLOOKUP(H5294,zdroj!C:F,4,0)</f>
        <v>0</v>
      </c>
      <c r="N5294" s="61" t="str">
        <f t="shared" si="164"/>
        <v>katA</v>
      </c>
      <c r="P5294" s="73" t="str">
        <f t="shared" si="165"/>
        <v/>
      </c>
      <c r="Q5294" s="61" t="s">
        <v>30</v>
      </c>
    </row>
    <row r="5295" spans="8:17" x14ac:dyDescent="0.25">
      <c r="H5295" s="59">
        <v>140368</v>
      </c>
      <c r="I5295" s="59" t="s">
        <v>67</v>
      </c>
      <c r="J5295" s="59">
        <v>16771311</v>
      </c>
      <c r="K5295" s="59" t="s">
        <v>5859</v>
      </c>
      <c r="L5295" s="61" t="s">
        <v>112</v>
      </c>
      <c r="M5295" s="61">
        <f>VLOOKUP(H5295,zdroj!C:F,4,0)</f>
        <v>0</v>
      </c>
      <c r="N5295" s="61" t="str">
        <f t="shared" si="164"/>
        <v>katA</v>
      </c>
      <c r="P5295" s="73" t="str">
        <f t="shared" si="165"/>
        <v/>
      </c>
      <c r="Q5295" s="61" t="s">
        <v>30</v>
      </c>
    </row>
    <row r="5296" spans="8:17" x14ac:dyDescent="0.25">
      <c r="H5296" s="59">
        <v>140368</v>
      </c>
      <c r="I5296" s="59" t="s">
        <v>67</v>
      </c>
      <c r="J5296" s="59">
        <v>16771320</v>
      </c>
      <c r="K5296" s="59" t="s">
        <v>5860</v>
      </c>
      <c r="L5296" s="61" t="s">
        <v>81</v>
      </c>
      <c r="M5296" s="61">
        <f>VLOOKUP(H5296,zdroj!C:F,4,0)</f>
        <v>0</v>
      </c>
      <c r="N5296" s="61" t="str">
        <f t="shared" si="164"/>
        <v>-</v>
      </c>
      <c r="P5296" s="73" t="str">
        <f t="shared" si="165"/>
        <v/>
      </c>
      <c r="Q5296" s="61" t="s">
        <v>84</v>
      </c>
    </row>
    <row r="5297" spans="8:17" x14ac:dyDescent="0.25">
      <c r="H5297" s="59">
        <v>140368</v>
      </c>
      <c r="I5297" s="59" t="s">
        <v>67</v>
      </c>
      <c r="J5297" s="59">
        <v>16771338</v>
      </c>
      <c r="K5297" s="59" t="s">
        <v>5861</v>
      </c>
      <c r="L5297" s="61" t="s">
        <v>112</v>
      </c>
      <c r="M5297" s="61">
        <f>VLOOKUP(H5297,zdroj!C:F,4,0)</f>
        <v>0</v>
      </c>
      <c r="N5297" s="61" t="str">
        <f t="shared" si="164"/>
        <v>katA</v>
      </c>
      <c r="P5297" s="73" t="str">
        <f t="shared" si="165"/>
        <v/>
      </c>
      <c r="Q5297" s="61" t="s">
        <v>30</v>
      </c>
    </row>
    <row r="5298" spans="8:17" x14ac:dyDescent="0.25">
      <c r="H5298" s="59">
        <v>140368</v>
      </c>
      <c r="I5298" s="59" t="s">
        <v>67</v>
      </c>
      <c r="J5298" s="59">
        <v>16771346</v>
      </c>
      <c r="K5298" s="59" t="s">
        <v>5862</v>
      </c>
      <c r="L5298" s="61" t="s">
        <v>112</v>
      </c>
      <c r="M5298" s="61">
        <f>VLOOKUP(H5298,zdroj!C:F,4,0)</f>
        <v>0</v>
      </c>
      <c r="N5298" s="61" t="str">
        <f t="shared" si="164"/>
        <v>katA</v>
      </c>
      <c r="P5298" s="73" t="str">
        <f t="shared" si="165"/>
        <v/>
      </c>
      <c r="Q5298" s="61" t="s">
        <v>30</v>
      </c>
    </row>
    <row r="5299" spans="8:17" x14ac:dyDescent="0.25">
      <c r="H5299" s="59">
        <v>140368</v>
      </c>
      <c r="I5299" s="59" t="s">
        <v>67</v>
      </c>
      <c r="J5299" s="59">
        <v>16771354</v>
      </c>
      <c r="K5299" s="59" t="s">
        <v>5863</v>
      </c>
      <c r="L5299" s="61" t="s">
        <v>81</v>
      </c>
      <c r="M5299" s="61">
        <f>VLOOKUP(H5299,zdroj!C:F,4,0)</f>
        <v>0</v>
      </c>
      <c r="N5299" s="61" t="str">
        <f t="shared" si="164"/>
        <v>-</v>
      </c>
      <c r="P5299" s="73" t="str">
        <f t="shared" si="165"/>
        <v/>
      </c>
      <c r="Q5299" s="61" t="s">
        <v>84</v>
      </c>
    </row>
    <row r="5300" spans="8:17" x14ac:dyDescent="0.25">
      <c r="H5300" s="59">
        <v>140368</v>
      </c>
      <c r="I5300" s="59" t="s">
        <v>67</v>
      </c>
      <c r="J5300" s="59">
        <v>16771362</v>
      </c>
      <c r="K5300" s="59" t="s">
        <v>5864</v>
      </c>
      <c r="L5300" s="61" t="s">
        <v>112</v>
      </c>
      <c r="M5300" s="61">
        <f>VLOOKUP(H5300,zdroj!C:F,4,0)</f>
        <v>0</v>
      </c>
      <c r="N5300" s="61" t="str">
        <f t="shared" si="164"/>
        <v>katA</v>
      </c>
      <c r="P5300" s="73" t="str">
        <f t="shared" si="165"/>
        <v/>
      </c>
      <c r="Q5300" s="61" t="s">
        <v>30</v>
      </c>
    </row>
    <row r="5301" spans="8:17" x14ac:dyDescent="0.25">
      <c r="H5301" s="59">
        <v>140368</v>
      </c>
      <c r="I5301" s="59" t="s">
        <v>67</v>
      </c>
      <c r="J5301" s="59">
        <v>16771371</v>
      </c>
      <c r="K5301" s="59" t="s">
        <v>5865</v>
      </c>
      <c r="L5301" s="61" t="s">
        <v>112</v>
      </c>
      <c r="M5301" s="61">
        <f>VLOOKUP(H5301,zdroj!C:F,4,0)</f>
        <v>0</v>
      </c>
      <c r="N5301" s="61" t="str">
        <f t="shared" si="164"/>
        <v>katA</v>
      </c>
      <c r="P5301" s="73" t="str">
        <f t="shared" si="165"/>
        <v/>
      </c>
      <c r="Q5301" s="61" t="s">
        <v>30</v>
      </c>
    </row>
    <row r="5302" spans="8:17" x14ac:dyDescent="0.25">
      <c r="H5302" s="59">
        <v>140368</v>
      </c>
      <c r="I5302" s="59" t="s">
        <v>67</v>
      </c>
      <c r="J5302" s="59">
        <v>16771389</v>
      </c>
      <c r="K5302" s="59" t="s">
        <v>5866</v>
      </c>
      <c r="L5302" s="61" t="s">
        <v>112</v>
      </c>
      <c r="M5302" s="61">
        <f>VLOOKUP(H5302,zdroj!C:F,4,0)</f>
        <v>0</v>
      </c>
      <c r="N5302" s="61" t="str">
        <f t="shared" si="164"/>
        <v>katA</v>
      </c>
      <c r="P5302" s="73" t="str">
        <f t="shared" si="165"/>
        <v/>
      </c>
      <c r="Q5302" s="61" t="s">
        <v>30</v>
      </c>
    </row>
    <row r="5303" spans="8:17" x14ac:dyDescent="0.25">
      <c r="H5303" s="59">
        <v>140368</v>
      </c>
      <c r="I5303" s="59" t="s">
        <v>67</v>
      </c>
      <c r="J5303" s="59">
        <v>16771397</v>
      </c>
      <c r="K5303" s="59" t="s">
        <v>5867</v>
      </c>
      <c r="L5303" s="61" t="s">
        <v>112</v>
      </c>
      <c r="M5303" s="61">
        <f>VLOOKUP(H5303,zdroj!C:F,4,0)</f>
        <v>0</v>
      </c>
      <c r="N5303" s="61" t="str">
        <f t="shared" si="164"/>
        <v>katA</v>
      </c>
      <c r="P5303" s="73" t="str">
        <f t="shared" si="165"/>
        <v/>
      </c>
      <c r="Q5303" s="61" t="s">
        <v>30</v>
      </c>
    </row>
    <row r="5304" spans="8:17" x14ac:dyDescent="0.25">
      <c r="H5304" s="59">
        <v>140368</v>
      </c>
      <c r="I5304" s="59" t="s">
        <v>67</v>
      </c>
      <c r="J5304" s="59">
        <v>16771401</v>
      </c>
      <c r="K5304" s="59" t="s">
        <v>5868</v>
      </c>
      <c r="L5304" s="61" t="s">
        <v>112</v>
      </c>
      <c r="M5304" s="61">
        <f>VLOOKUP(H5304,zdroj!C:F,4,0)</f>
        <v>0</v>
      </c>
      <c r="N5304" s="61" t="str">
        <f t="shared" si="164"/>
        <v>katA</v>
      </c>
      <c r="P5304" s="73" t="str">
        <f t="shared" si="165"/>
        <v/>
      </c>
      <c r="Q5304" s="61" t="s">
        <v>30</v>
      </c>
    </row>
    <row r="5305" spans="8:17" x14ac:dyDescent="0.25">
      <c r="H5305" s="59">
        <v>140368</v>
      </c>
      <c r="I5305" s="59" t="s">
        <v>67</v>
      </c>
      <c r="J5305" s="59">
        <v>16771419</v>
      </c>
      <c r="K5305" s="59" t="s">
        <v>5869</v>
      </c>
      <c r="L5305" s="61" t="s">
        <v>112</v>
      </c>
      <c r="M5305" s="61">
        <f>VLOOKUP(H5305,zdroj!C:F,4,0)</f>
        <v>0</v>
      </c>
      <c r="N5305" s="61" t="str">
        <f t="shared" si="164"/>
        <v>katA</v>
      </c>
      <c r="P5305" s="73" t="str">
        <f t="shared" si="165"/>
        <v/>
      </c>
      <c r="Q5305" s="61" t="s">
        <v>30</v>
      </c>
    </row>
    <row r="5306" spans="8:17" x14ac:dyDescent="0.25">
      <c r="H5306" s="59">
        <v>140368</v>
      </c>
      <c r="I5306" s="59" t="s">
        <v>67</v>
      </c>
      <c r="J5306" s="59">
        <v>16771427</v>
      </c>
      <c r="K5306" s="59" t="s">
        <v>5870</v>
      </c>
      <c r="L5306" s="61" t="s">
        <v>112</v>
      </c>
      <c r="M5306" s="61">
        <f>VLOOKUP(H5306,zdroj!C:F,4,0)</f>
        <v>0</v>
      </c>
      <c r="N5306" s="61" t="str">
        <f t="shared" si="164"/>
        <v>katA</v>
      </c>
      <c r="P5306" s="73" t="str">
        <f t="shared" si="165"/>
        <v/>
      </c>
      <c r="Q5306" s="61" t="s">
        <v>30</v>
      </c>
    </row>
    <row r="5307" spans="8:17" x14ac:dyDescent="0.25">
      <c r="H5307" s="59">
        <v>140368</v>
      </c>
      <c r="I5307" s="59" t="s">
        <v>67</v>
      </c>
      <c r="J5307" s="59">
        <v>16771435</v>
      </c>
      <c r="K5307" s="59" t="s">
        <v>5871</v>
      </c>
      <c r="L5307" s="61" t="s">
        <v>112</v>
      </c>
      <c r="M5307" s="61">
        <f>VLOOKUP(H5307,zdroj!C:F,4,0)</f>
        <v>0</v>
      </c>
      <c r="N5307" s="61" t="str">
        <f t="shared" si="164"/>
        <v>katA</v>
      </c>
      <c r="P5307" s="73" t="str">
        <f t="shared" si="165"/>
        <v/>
      </c>
      <c r="Q5307" s="61" t="s">
        <v>30</v>
      </c>
    </row>
    <row r="5308" spans="8:17" x14ac:dyDescent="0.25">
      <c r="H5308" s="59">
        <v>140368</v>
      </c>
      <c r="I5308" s="59" t="s">
        <v>67</v>
      </c>
      <c r="J5308" s="59">
        <v>16771443</v>
      </c>
      <c r="K5308" s="59" t="s">
        <v>5872</v>
      </c>
      <c r="L5308" s="61" t="s">
        <v>112</v>
      </c>
      <c r="M5308" s="61">
        <f>VLOOKUP(H5308,zdroj!C:F,4,0)</f>
        <v>0</v>
      </c>
      <c r="N5308" s="61" t="str">
        <f t="shared" si="164"/>
        <v>katA</v>
      </c>
      <c r="P5308" s="73" t="str">
        <f t="shared" si="165"/>
        <v/>
      </c>
      <c r="Q5308" s="61" t="s">
        <v>30</v>
      </c>
    </row>
    <row r="5309" spans="8:17" x14ac:dyDescent="0.25">
      <c r="H5309" s="59">
        <v>140368</v>
      </c>
      <c r="I5309" s="59" t="s">
        <v>67</v>
      </c>
      <c r="J5309" s="59">
        <v>16771451</v>
      </c>
      <c r="K5309" s="59" t="s">
        <v>5873</v>
      </c>
      <c r="L5309" s="61" t="s">
        <v>112</v>
      </c>
      <c r="M5309" s="61">
        <f>VLOOKUP(H5309,zdroj!C:F,4,0)</f>
        <v>0</v>
      </c>
      <c r="N5309" s="61" t="str">
        <f t="shared" si="164"/>
        <v>katA</v>
      </c>
      <c r="P5309" s="73" t="str">
        <f t="shared" si="165"/>
        <v/>
      </c>
      <c r="Q5309" s="61" t="s">
        <v>30</v>
      </c>
    </row>
    <row r="5310" spans="8:17" x14ac:dyDescent="0.25">
      <c r="H5310" s="59">
        <v>140368</v>
      </c>
      <c r="I5310" s="59" t="s">
        <v>67</v>
      </c>
      <c r="J5310" s="59">
        <v>16771460</v>
      </c>
      <c r="K5310" s="59" t="s">
        <v>5874</v>
      </c>
      <c r="L5310" s="61" t="s">
        <v>112</v>
      </c>
      <c r="M5310" s="61">
        <f>VLOOKUP(H5310,zdroj!C:F,4,0)</f>
        <v>0</v>
      </c>
      <c r="N5310" s="61" t="str">
        <f t="shared" si="164"/>
        <v>katA</v>
      </c>
      <c r="P5310" s="73" t="str">
        <f t="shared" si="165"/>
        <v/>
      </c>
      <c r="Q5310" s="61" t="s">
        <v>30</v>
      </c>
    </row>
    <row r="5311" spans="8:17" x14ac:dyDescent="0.25">
      <c r="H5311" s="59">
        <v>140368</v>
      </c>
      <c r="I5311" s="59" t="s">
        <v>67</v>
      </c>
      <c r="J5311" s="59">
        <v>16771478</v>
      </c>
      <c r="K5311" s="59" t="s">
        <v>5875</v>
      </c>
      <c r="L5311" s="61" t="s">
        <v>112</v>
      </c>
      <c r="M5311" s="61">
        <f>VLOOKUP(H5311,zdroj!C:F,4,0)</f>
        <v>0</v>
      </c>
      <c r="N5311" s="61" t="str">
        <f t="shared" si="164"/>
        <v>katA</v>
      </c>
      <c r="P5311" s="73" t="str">
        <f t="shared" si="165"/>
        <v/>
      </c>
      <c r="Q5311" s="61" t="s">
        <v>30</v>
      </c>
    </row>
    <row r="5312" spans="8:17" x14ac:dyDescent="0.25">
      <c r="H5312" s="59">
        <v>140368</v>
      </c>
      <c r="I5312" s="59" t="s">
        <v>67</v>
      </c>
      <c r="J5312" s="59">
        <v>16771486</v>
      </c>
      <c r="K5312" s="59" t="s">
        <v>5876</v>
      </c>
      <c r="L5312" s="61" t="s">
        <v>112</v>
      </c>
      <c r="M5312" s="61">
        <f>VLOOKUP(H5312,zdroj!C:F,4,0)</f>
        <v>0</v>
      </c>
      <c r="N5312" s="61" t="str">
        <f t="shared" si="164"/>
        <v>katA</v>
      </c>
      <c r="P5312" s="73" t="str">
        <f t="shared" si="165"/>
        <v/>
      </c>
      <c r="Q5312" s="61" t="s">
        <v>30</v>
      </c>
    </row>
    <row r="5313" spans="8:17" x14ac:dyDescent="0.25">
      <c r="H5313" s="59">
        <v>140368</v>
      </c>
      <c r="I5313" s="59" t="s">
        <v>67</v>
      </c>
      <c r="J5313" s="59">
        <v>16771494</v>
      </c>
      <c r="K5313" s="59" t="s">
        <v>5877</v>
      </c>
      <c r="L5313" s="61" t="s">
        <v>112</v>
      </c>
      <c r="M5313" s="61">
        <f>VLOOKUP(H5313,zdroj!C:F,4,0)</f>
        <v>0</v>
      </c>
      <c r="N5313" s="61" t="str">
        <f t="shared" si="164"/>
        <v>katA</v>
      </c>
      <c r="P5313" s="73" t="str">
        <f t="shared" si="165"/>
        <v/>
      </c>
      <c r="Q5313" s="61" t="s">
        <v>30</v>
      </c>
    </row>
    <row r="5314" spans="8:17" x14ac:dyDescent="0.25">
      <c r="H5314" s="59">
        <v>140368</v>
      </c>
      <c r="I5314" s="59" t="s">
        <v>67</v>
      </c>
      <c r="J5314" s="59">
        <v>16771508</v>
      </c>
      <c r="K5314" s="59" t="s">
        <v>5878</v>
      </c>
      <c r="L5314" s="61" t="s">
        <v>112</v>
      </c>
      <c r="M5314" s="61">
        <f>VLOOKUP(H5314,zdroj!C:F,4,0)</f>
        <v>0</v>
      </c>
      <c r="N5314" s="61" t="str">
        <f t="shared" si="164"/>
        <v>katA</v>
      </c>
      <c r="P5314" s="73" t="str">
        <f t="shared" si="165"/>
        <v/>
      </c>
      <c r="Q5314" s="61" t="s">
        <v>30</v>
      </c>
    </row>
    <row r="5315" spans="8:17" x14ac:dyDescent="0.25">
      <c r="H5315" s="59">
        <v>140368</v>
      </c>
      <c r="I5315" s="59" t="s">
        <v>67</v>
      </c>
      <c r="J5315" s="59">
        <v>16771516</v>
      </c>
      <c r="K5315" s="59" t="s">
        <v>5879</v>
      </c>
      <c r="L5315" s="61" t="s">
        <v>112</v>
      </c>
      <c r="M5315" s="61">
        <f>VLOOKUP(H5315,zdroj!C:F,4,0)</f>
        <v>0</v>
      </c>
      <c r="N5315" s="61" t="str">
        <f t="shared" si="164"/>
        <v>katA</v>
      </c>
      <c r="P5315" s="73" t="str">
        <f t="shared" si="165"/>
        <v/>
      </c>
      <c r="Q5315" s="61" t="s">
        <v>30</v>
      </c>
    </row>
    <row r="5316" spans="8:17" x14ac:dyDescent="0.25">
      <c r="H5316" s="59">
        <v>140368</v>
      </c>
      <c r="I5316" s="59" t="s">
        <v>67</v>
      </c>
      <c r="J5316" s="59">
        <v>16771524</v>
      </c>
      <c r="K5316" s="59" t="s">
        <v>5880</v>
      </c>
      <c r="L5316" s="61" t="s">
        <v>112</v>
      </c>
      <c r="M5316" s="61">
        <f>VLOOKUP(H5316,zdroj!C:F,4,0)</f>
        <v>0</v>
      </c>
      <c r="N5316" s="61" t="str">
        <f t="shared" si="164"/>
        <v>katA</v>
      </c>
      <c r="P5316" s="73" t="str">
        <f t="shared" si="165"/>
        <v/>
      </c>
      <c r="Q5316" s="61" t="s">
        <v>30</v>
      </c>
    </row>
    <row r="5317" spans="8:17" x14ac:dyDescent="0.25">
      <c r="H5317" s="59">
        <v>140368</v>
      </c>
      <c r="I5317" s="59" t="s">
        <v>67</v>
      </c>
      <c r="J5317" s="59">
        <v>16771532</v>
      </c>
      <c r="K5317" s="59" t="s">
        <v>5881</v>
      </c>
      <c r="L5317" s="61" t="s">
        <v>112</v>
      </c>
      <c r="M5317" s="61">
        <f>VLOOKUP(H5317,zdroj!C:F,4,0)</f>
        <v>0</v>
      </c>
      <c r="N5317" s="61" t="str">
        <f t="shared" si="164"/>
        <v>katA</v>
      </c>
      <c r="P5317" s="73" t="str">
        <f t="shared" si="165"/>
        <v/>
      </c>
      <c r="Q5317" s="61" t="s">
        <v>30</v>
      </c>
    </row>
    <row r="5318" spans="8:17" x14ac:dyDescent="0.25">
      <c r="H5318" s="59">
        <v>140368</v>
      </c>
      <c r="I5318" s="59" t="s">
        <v>67</v>
      </c>
      <c r="J5318" s="59">
        <v>16771541</v>
      </c>
      <c r="K5318" s="59" t="s">
        <v>5882</v>
      </c>
      <c r="L5318" s="61" t="s">
        <v>112</v>
      </c>
      <c r="M5318" s="61">
        <f>VLOOKUP(H5318,zdroj!C:F,4,0)</f>
        <v>0</v>
      </c>
      <c r="N5318" s="61" t="str">
        <f t="shared" si="164"/>
        <v>katA</v>
      </c>
      <c r="P5318" s="73" t="str">
        <f t="shared" si="165"/>
        <v/>
      </c>
      <c r="Q5318" s="61" t="s">
        <v>30</v>
      </c>
    </row>
    <row r="5319" spans="8:17" x14ac:dyDescent="0.25">
      <c r="H5319" s="59">
        <v>140368</v>
      </c>
      <c r="I5319" s="59" t="s">
        <v>67</v>
      </c>
      <c r="J5319" s="59">
        <v>16771559</v>
      </c>
      <c r="K5319" s="59" t="s">
        <v>5883</v>
      </c>
      <c r="L5319" s="61" t="s">
        <v>112</v>
      </c>
      <c r="M5319" s="61">
        <f>VLOOKUP(H5319,zdroj!C:F,4,0)</f>
        <v>0</v>
      </c>
      <c r="N5319" s="61" t="str">
        <f t="shared" ref="N5319:N5382" si="166">IF(M5319="A",IF(L5319="katA","katB",L5319),L5319)</f>
        <v>katA</v>
      </c>
      <c r="P5319" s="73" t="str">
        <f t="shared" ref="P5319:P5382" si="167">IF(O5319="A",1,"")</f>
        <v/>
      </c>
      <c r="Q5319" s="61" t="s">
        <v>30</v>
      </c>
    </row>
    <row r="5320" spans="8:17" x14ac:dyDescent="0.25">
      <c r="H5320" s="59">
        <v>140368</v>
      </c>
      <c r="I5320" s="59" t="s">
        <v>67</v>
      </c>
      <c r="J5320" s="59">
        <v>16771567</v>
      </c>
      <c r="K5320" s="59" t="s">
        <v>5884</v>
      </c>
      <c r="L5320" s="61" t="s">
        <v>81</v>
      </c>
      <c r="M5320" s="61">
        <f>VLOOKUP(H5320,zdroj!C:F,4,0)</f>
        <v>0</v>
      </c>
      <c r="N5320" s="61" t="str">
        <f t="shared" si="166"/>
        <v>-</v>
      </c>
      <c r="P5320" s="73" t="str">
        <f t="shared" si="167"/>
        <v/>
      </c>
      <c r="Q5320" s="61" t="s">
        <v>84</v>
      </c>
    </row>
    <row r="5321" spans="8:17" x14ac:dyDescent="0.25">
      <c r="H5321" s="59">
        <v>140368</v>
      </c>
      <c r="I5321" s="59" t="s">
        <v>67</v>
      </c>
      <c r="J5321" s="59">
        <v>16771575</v>
      </c>
      <c r="K5321" s="59" t="s">
        <v>5885</v>
      </c>
      <c r="L5321" s="61" t="s">
        <v>112</v>
      </c>
      <c r="M5321" s="61">
        <f>VLOOKUP(H5321,zdroj!C:F,4,0)</f>
        <v>0</v>
      </c>
      <c r="N5321" s="61" t="str">
        <f t="shared" si="166"/>
        <v>katA</v>
      </c>
      <c r="P5321" s="73" t="str">
        <f t="shared" si="167"/>
        <v/>
      </c>
      <c r="Q5321" s="61" t="s">
        <v>30</v>
      </c>
    </row>
    <row r="5322" spans="8:17" x14ac:dyDescent="0.25">
      <c r="H5322" s="59">
        <v>140368</v>
      </c>
      <c r="I5322" s="59" t="s">
        <v>67</v>
      </c>
      <c r="J5322" s="59">
        <v>28320751</v>
      </c>
      <c r="K5322" s="59" t="s">
        <v>5886</v>
      </c>
      <c r="L5322" s="61" t="s">
        <v>112</v>
      </c>
      <c r="M5322" s="61">
        <f>VLOOKUP(H5322,zdroj!C:F,4,0)</f>
        <v>0</v>
      </c>
      <c r="N5322" s="61" t="str">
        <f t="shared" si="166"/>
        <v>katA</v>
      </c>
      <c r="P5322" s="73" t="str">
        <f t="shared" si="167"/>
        <v/>
      </c>
      <c r="Q5322" s="61" t="s">
        <v>30</v>
      </c>
    </row>
    <row r="5323" spans="8:17" x14ac:dyDescent="0.25">
      <c r="H5323" s="59">
        <v>140368</v>
      </c>
      <c r="I5323" s="59" t="s">
        <v>67</v>
      </c>
      <c r="J5323" s="59">
        <v>41814983</v>
      </c>
      <c r="K5323" s="59" t="s">
        <v>5887</v>
      </c>
      <c r="L5323" s="61" t="s">
        <v>112</v>
      </c>
      <c r="M5323" s="61">
        <f>VLOOKUP(H5323,zdroj!C:F,4,0)</f>
        <v>0</v>
      </c>
      <c r="N5323" s="61" t="str">
        <f t="shared" si="166"/>
        <v>katA</v>
      </c>
      <c r="P5323" s="73" t="str">
        <f t="shared" si="167"/>
        <v/>
      </c>
      <c r="Q5323" s="61" t="s">
        <v>30</v>
      </c>
    </row>
    <row r="5324" spans="8:17" x14ac:dyDescent="0.25">
      <c r="H5324" s="59">
        <v>140368</v>
      </c>
      <c r="I5324" s="59" t="s">
        <v>67</v>
      </c>
      <c r="J5324" s="59">
        <v>75372452</v>
      </c>
      <c r="K5324" s="59" t="s">
        <v>5888</v>
      </c>
      <c r="L5324" s="61" t="s">
        <v>112</v>
      </c>
      <c r="M5324" s="61">
        <f>VLOOKUP(H5324,zdroj!C:F,4,0)</f>
        <v>0</v>
      </c>
      <c r="N5324" s="61" t="str">
        <f t="shared" si="166"/>
        <v>katA</v>
      </c>
      <c r="P5324" s="73" t="str">
        <f t="shared" si="167"/>
        <v/>
      </c>
      <c r="Q5324" s="61" t="s">
        <v>30</v>
      </c>
    </row>
    <row r="5325" spans="8:17" x14ac:dyDescent="0.25">
      <c r="H5325" s="59">
        <v>140368</v>
      </c>
      <c r="I5325" s="59" t="s">
        <v>67</v>
      </c>
      <c r="J5325" s="59">
        <v>78875561</v>
      </c>
      <c r="K5325" s="59" t="s">
        <v>5889</v>
      </c>
      <c r="L5325" s="61" t="s">
        <v>81</v>
      </c>
      <c r="M5325" s="61">
        <f>VLOOKUP(H5325,zdroj!C:F,4,0)</f>
        <v>0</v>
      </c>
      <c r="N5325" s="61" t="str">
        <f t="shared" si="166"/>
        <v>-</v>
      </c>
      <c r="P5325" s="73" t="str">
        <f t="shared" si="167"/>
        <v/>
      </c>
      <c r="Q5325" s="61" t="s">
        <v>88</v>
      </c>
    </row>
    <row r="5326" spans="8:17" x14ac:dyDescent="0.25">
      <c r="H5326" s="59">
        <v>170151</v>
      </c>
      <c r="I5326" s="59" t="s">
        <v>69</v>
      </c>
      <c r="J5326" s="59">
        <v>21389501</v>
      </c>
      <c r="K5326" s="59" t="s">
        <v>5890</v>
      </c>
      <c r="L5326" s="61" t="s">
        <v>113</v>
      </c>
      <c r="M5326" s="61">
        <f>VLOOKUP(H5326,zdroj!C:F,4,0)</f>
        <v>0</v>
      </c>
      <c r="N5326" s="61" t="str">
        <f t="shared" si="166"/>
        <v>katB</v>
      </c>
      <c r="P5326" s="73" t="str">
        <f t="shared" si="167"/>
        <v/>
      </c>
      <c r="Q5326" s="61" t="s">
        <v>30</v>
      </c>
    </row>
    <row r="5327" spans="8:17" x14ac:dyDescent="0.25">
      <c r="H5327" s="59">
        <v>170151</v>
      </c>
      <c r="I5327" s="59" t="s">
        <v>69</v>
      </c>
      <c r="J5327" s="59">
        <v>21389519</v>
      </c>
      <c r="K5327" s="59" t="s">
        <v>5891</v>
      </c>
      <c r="L5327" s="61" t="s">
        <v>113</v>
      </c>
      <c r="M5327" s="61">
        <f>VLOOKUP(H5327,zdroj!C:F,4,0)</f>
        <v>0</v>
      </c>
      <c r="N5327" s="61" t="str">
        <f t="shared" si="166"/>
        <v>katB</v>
      </c>
      <c r="P5327" s="73" t="str">
        <f t="shared" si="167"/>
        <v/>
      </c>
      <c r="Q5327" s="61" t="s">
        <v>30</v>
      </c>
    </row>
    <row r="5328" spans="8:17" x14ac:dyDescent="0.25">
      <c r="H5328" s="59">
        <v>170151</v>
      </c>
      <c r="I5328" s="59" t="s">
        <v>69</v>
      </c>
      <c r="J5328" s="59">
        <v>21389527</v>
      </c>
      <c r="K5328" s="59" t="s">
        <v>5892</v>
      </c>
      <c r="L5328" s="61" t="s">
        <v>113</v>
      </c>
      <c r="M5328" s="61">
        <f>VLOOKUP(H5328,zdroj!C:F,4,0)</f>
        <v>0</v>
      </c>
      <c r="N5328" s="61" t="str">
        <f t="shared" si="166"/>
        <v>katB</v>
      </c>
      <c r="P5328" s="73" t="str">
        <f t="shared" si="167"/>
        <v/>
      </c>
      <c r="Q5328" s="61" t="s">
        <v>30</v>
      </c>
    </row>
    <row r="5329" spans="8:17" x14ac:dyDescent="0.25">
      <c r="H5329" s="59">
        <v>170151</v>
      </c>
      <c r="I5329" s="59" t="s">
        <v>69</v>
      </c>
      <c r="J5329" s="59">
        <v>21389535</v>
      </c>
      <c r="K5329" s="59" t="s">
        <v>5893</v>
      </c>
      <c r="L5329" s="61" t="s">
        <v>113</v>
      </c>
      <c r="M5329" s="61">
        <f>VLOOKUP(H5329,zdroj!C:F,4,0)</f>
        <v>0</v>
      </c>
      <c r="N5329" s="61" t="str">
        <f t="shared" si="166"/>
        <v>katB</v>
      </c>
      <c r="P5329" s="73" t="str">
        <f t="shared" si="167"/>
        <v/>
      </c>
      <c r="Q5329" s="61" t="s">
        <v>30</v>
      </c>
    </row>
    <row r="5330" spans="8:17" x14ac:dyDescent="0.25">
      <c r="H5330" s="59">
        <v>170151</v>
      </c>
      <c r="I5330" s="59" t="s">
        <v>69</v>
      </c>
      <c r="J5330" s="59">
        <v>21389543</v>
      </c>
      <c r="K5330" s="59" t="s">
        <v>5894</v>
      </c>
      <c r="L5330" s="61" t="s">
        <v>113</v>
      </c>
      <c r="M5330" s="61">
        <f>VLOOKUP(H5330,zdroj!C:F,4,0)</f>
        <v>0</v>
      </c>
      <c r="N5330" s="61" t="str">
        <f t="shared" si="166"/>
        <v>katB</v>
      </c>
      <c r="P5330" s="73" t="str">
        <f t="shared" si="167"/>
        <v/>
      </c>
      <c r="Q5330" s="61" t="s">
        <v>30</v>
      </c>
    </row>
    <row r="5331" spans="8:17" x14ac:dyDescent="0.25">
      <c r="H5331" s="59">
        <v>170151</v>
      </c>
      <c r="I5331" s="59" t="s">
        <v>69</v>
      </c>
      <c r="J5331" s="59">
        <v>21389551</v>
      </c>
      <c r="K5331" s="59" t="s">
        <v>5895</v>
      </c>
      <c r="L5331" s="61" t="s">
        <v>113</v>
      </c>
      <c r="M5331" s="61">
        <f>VLOOKUP(H5331,zdroj!C:F,4,0)</f>
        <v>0</v>
      </c>
      <c r="N5331" s="61" t="str">
        <f t="shared" si="166"/>
        <v>katB</v>
      </c>
      <c r="P5331" s="73" t="str">
        <f t="shared" si="167"/>
        <v/>
      </c>
      <c r="Q5331" s="61" t="s">
        <v>30</v>
      </c>
    </row>
    <row r="5332" spans="8:17" x14ac:dyDescent="0.25">
      <c r="H5332" s="59">
        <v>170151</v>
      </c>
      <c r="I5332" s="59" t="s">
        <v>69</v>
      </c>
      <c r="J5332" s="59">
        <v>21389560</v>
      </c>
      <c r="K5332" s="59" t="s">
        <v>5896</v>
      </c>
      <c r="L5332" s="61" t="s">
        <v>113</v>
      </c>
      <c r="M5332" s="61">
        <f>VLOOKUP(H5332,zdroj!C:F,4,0)</f>
        <v>0</v>
      </c>
      <c r="N5332" s="61" t="str">
        <f t="shared" si="166"/>
        <v>katB</v>
      </c>
      <c r="P5332" s="73" t="str">
        <f t="shared" si="167"/>
        <v/>
      </c>
      <c r="Q5332" s="61" t="s">
        <v>30</v>
      </c>
    </row>
    <row r="5333" spans="8:17" x14ac:dyDescent="0.25">
      <c r="H5333" s="59">
        <v>170151</v>
      </c>
      <c r="I5333" s="59" t="s">
        <v>69</v>
      </c>
      <c r="J5333" s="59">
        <v>21389578</v>
      </c>
      <c r="K5333" s="59" t="s">
        <v>5897</v>
      </c>
      <c r="L5333" s="61" t="s">
        <v>113</v>
      </c>
      <c r="M5333" s="61">
        <f>VLOOKUP(H5333,zdroj!C:F,4,0)</f>
        <v>0</v>
      </c>
      <c r="N5333" s="61" t="str">
        <f t="shared" si="166"/>
        <v>katB</v>
      </c>
      <c r="P5333" s="73" t="str">
        <f t="shared" si="167"/>
        <v/>
      </c>
      <c r="Q5333" s="61" t="s">
        <v>30</v>
      </c>
    </row>
    <row r="5334" spans="8:17" x14ac:dyDescent="0.25">
      <c r="H5334" s="59">
        <v>170151</v>
      </c>
      <c r="I5334" s="59" t="s">
        <v>69</v>
      </c>
      <c r="J5334" s="59">
        <v>21389586</v>
      </c>
      <c r="K5334" s="59" t="s">
        <v>5898</v>
      </c>
      <c r="L5334" s="61" t="s">
        <v>113</v>
      </c>
      <c r="M5334" s="61">
        <f>VLOOKUP(H5334,zdroj!C:F,4,0)</f>
        <v>0</v>
      </c>
      <c r="N5334" s="61" t="str">
        <f t="shared" si="166"/>
        <v>katB</v>
      </c>
      <c r="P5334" s="73" t="str">
        <f t="shared" si="167"/>
        <v/>
      </c>
      <c r="Q5334" s="61" t="s">
        <v>30</v>
      </c>
    </row>
    <row r="5335" spans="8:17" x14ac:dyDescent="0.25">
      <c r="H5335" s="59">
        <v>170151</v>
      </c>
      <c r="I5335" s="59" t="s">
        <v>69</v>
      </c>
      <c r="J5335" s="59">
        <v>21389594</v>
      </c>
      <c r="K5335" s="59" t="s">
        <v>5899</v>
      </c>
      <c r="L5335" s="61" t="s">
        <v>113</v>
      </c>
      <c r="M5335" s="61">
        <f>VLOOKUP(H5335,zdroj!C:F,4,0)</f>
        <v>0</v>
      </c>
      <c r="N5335" s="61" t="str">
        <f t="shared" si="166"/>
        <v>katB</v>
      </c>
      <c r="P5335" s="73" t="str">
        <f t="shared" si="167"/>
        <v/>
      </c>
      <c r="Q5335" s="61" t="s">
        <v>30</v>
      </c>
    </row>
    <row r="5336" spans="8:17" x14ac:dyDescent="0.25">
      <c r="H5336" s="59">
        <v>170151</v>
      </c>
      <c r="I5336" s="59" t="s">
        <v>69</v>
      </c>
      <c r="J5336" s="59">
        <v>21389608</v>
      </c>
      <c r="K5336" s="59" t="s">
        <v>5900</v>
      </c>
      <c r="L5336" s="61" t="s">
        <v>113</v>
      </c>
      <c r="M5336" s="61">
        <f>VLOOKUP(H5336,zdroj!C:F,4,0)</f>
        <v>0</v>
      </c>
      <c r="N5336" s="61" t="str">
        <f t="shared" si="166"/>
        <v>katB</v>
      </c>
      <c r="P5336" s="73" t="str">
        <f t="shared" si="167"/>
        <v/>
      </c>
      <c r="Q5336" s="61" t="s">
        <v>30</v>
      </c>
    </row>
    <row r="5337" spans="8:17" x14ac:dyDescent="0.25">
      <c r="H5337" s="59">
        <v>170151</v>
      </c>
      <c r="I5337" s="59" t="s">
        <v>69</v>
      </c>
      <c r="J5337" s="59">
        <v>21389616</v>
      </c>
      <c r="K5337" s="59" t="s">
        <v>5901</v>
      </c>
      <c r="L5337" s="61" t="s">
        <v>81</v>
      </c>
      <c r="M5337" s="61">
        <f>VLOOKUP(H5337,zdroj!C:F,4,0)</f>
        <v>0</v>
      </c>
      <c r="N5337" s="61" t="str">
        <f t="shared" si="166"/>
        <v>-</v>
      </c>
      <c r="P5337" s="73" t="str">
        <f t="shared" si="167"/>
        <v/>
      </c>
      <c r="Q5337" s="61" t="s">
        <v>86</v>
      </c>
    </row>
    <row r="5338" spans="8:17" x14ac:dyDescent="0.25">
      <c r="H5338" s="59">
        <v>170151</v>
      </c>
      <c r="I5338" s="59" t="s">
        <v>69</v>
      </c>
      <c r="J5338" s="59">
        <v>21389624</v>
      </c>
      <c r="K5338" s="59" t="s">
        <v>5902</v>
      </c>
      <c r="L5338" s="61" t="s">
        <v>113</v>
      </c>
      <c r="M5338" s="61">
        <f>VLOOKUP(H5338,zdroj!C:F,4,0)</f>
        <v>0</v>
      </c>
      <c r="N5338" s="61" t="str">
        <f t="shared" si="166"/>
        <v>katB</v>
      </c>
      <c r="P5338" s="73" t="str">
        <f t="shared" si="167"/>
        <v/>
      </c>
      <c r="Q5338" s="61" t="s">
        <v>30</v>
      </c>
    </row>
    <row r="5339" spans="8:17" x14ac:dyDescent="0.25">
      <c r="H5339" s="59">
        <v>170151</v>
      </c>
      <c r="I5339" s="59" t="s">
        <v>69</v>
      </c>
      <c r="J5339" s="59">
        <v>21389632</v>
      </c>
      <c r="K5339" s="59" t="s">
        <v>5903</v>
      </c>
      <c r="L5339" s="61" t="s">
        <v>113</v>
      </c>
      <c r="M5339" s="61">
        <f>VLOOKUP(H5339,zdroj!C:F,4,0)</f>
        <v>0</v>
      </c>
      <c r="N5339" s="61" t="str">
        <f t="shared" si="166"/>
        <v>katB</v>
      </c>
      <c r="P5339" s="73" t="str">
        <f t="shared" si="167"/>
        <v/>
      </c>
      <c r="Q5339" s="61" t="s">
        <v>30</v>
      </c>
    </row>
    <row r="5340" spans="8:17" x14ac:dyDescent="0.25">
      <c r="H5340" s="59">
        <v>170151</v>
      </c>
      <c r="I5340" s="59" t="s">
        <v>69</v>
      </c>
      <c r="J5340" s="59">
        <v>21389641</v>
      </c>
      <c r="K5340" s="59" t="s">
        <v>5904</v>
      </c>
      <c r="L5340" s="61" t="s">
        <v>81</v>
      </c>
      <c r="M5340" s="61">
        <f>VLOOKUP(H5340,zdroj!C:F,4,0)</f>
        <v>0</v>
      </c>
      <c r="N5340" s="61" t="str">
        <f t="shared" si="166"/>
        <v>-</v>
      </c>
      <c r="P5340" s="73" t="str">
        <f t="shared" si="167"/>
        <v/>
      </c>
      <c r="Q5340" s="61" t="s">
        <v>86</v>
      </c>
    </row>
    <row r="5341" spans="8:17" x14ac:dyDescent="0.25">
      <c r="H5341" s="59">
        <v>170151</v>
      </c>
      <c r="I5341" s="59" t="s">
        <v>69</v>
      </c>
      <c r="J5341" s="59">
        <v>21389659</v>
      </c>
      <c r="K5341" s="59" t="s">
        <v>5905</v>
      </c>
      <c r="L5341" s="61" t="s">
        <v>113</v>
      </c>
      <c r="M5341" s="61">
        <f>VLOOKUP(H5341,zdroj!C:F,4,0)</f>
        <v>0</v>
      </c>
      <c r="N5341" s="61" t="str">
        <f t="shared" si="166"/>
        <v>katB</v>
      </c>
      <c r="P5341" s="73" t="str">
        <f t="shared" si="167"/>
        <v/>
      </c>
      <c r="Q5341" s="61" t="s">
        <v>30</v>
      </c>
    </row>
    <row r="5342" spans="8:17" x14ac:dyDescent="0.25">
      <c r="H5342" s="59">
        <v>170151</v>
      </c>
      <c r="I5342" s="59" t="s">
        <v>69</v>
      </c>
      <c r="J5342" s="59">
        <v>21389667</v>
      </c>
      <c r="K5342" s="59" t="s">
        <v>5906</v>
      </c>
      <c r="L5342" s="61" t="s">
        <v>81</v>
      </c>
      <c r="M5342" s="61">
        <f>VLOOKUP(H5342,zdroj!C:F,4,0)</f>
        <v>0</v>
      </c>
      <c r="N5342" s="61" t="str">
        <f t="shared" si="166"/>
        <v>-</v>
      </c>
      <c r="P5342" s="73" t="str">
        <f t="shared" si="167"/>
        <v/>
      </c>
      <c r="Q5342" s="61" t="s">
        <v>84</v>
      </c>
    </row>
    <row r="5343" spans="8:17" x14ac:dyDescent="0.25">
      <c r="H5343" s="59">
        <v>170151</v>
      </c>
      <c r="I5343" s="59" t="s">
        <v>69</v>
      </c>
      <c r="J5343" s="59">
        <v>21389675</v>
      </c>
      <c r="K5343" s="59" t="s">
        <v>5907</v>
      </c>
      <c r="L5343" s="61" t="s">
        <v>113</v>
      </c>
      <c r="M5343" s="61">
        <f>VLOOKUP(H5343,zdroj!C:F,4,0)</f>
        <v>0</v>
      </c>
      <c r="N5343" s="61" t="str">
        <f t="shared" si="166"/>
        <v>katB</v>
      </c>
      <c r="P5343" s="73" t="str">
        <f t="shared" si="167"/>
        <v/>
      </c>
      <c r="Q5343" s="61" t="s">
        <v>30</v>
      </c>
    </row>
    <row r="5344" spans="8:17" x14ac:dyDescent="0.25">
      <c r="H5344" s="59">
        <v>170151</v>
      </c>
      <c r="I5344" s="59" t="s">
        <v>69</v>
      </c>
      <c r="J5344" s="59">
        <v>21389683</v>
      </c>
      <c r="K5344" s="59" t="s">
        <v>5908</v>
      </c>
      <c r="L5344" s="61" t="s">
        <v>113</v>
      </c>
      <c r="M5344" s="61">
        <f>VLOOKUP(H5344,zdroj!C:F,4,0)</f>
        <v>0</v>
      </c>
      <c r="N5344" s="61" t="str">
        <f t="shared" si="166"/>
        <v>katB</v>
      </c>
      <c r="P5344" s="73" t="str">
        <f t="shared" si="167"/>
        <v/>
      </c>
      <c r="Q5344" s="61" t="s">
        <v>30</v>
      </c>
    </row>
    <row r="5345" spans="8:17" x14ac:dyDescent="0.25">
      <c r="H5345" s="59">
        <v>170151</v>
      </c>
      <c r="I5345" s="59" t="s">
        <v>69</v>
      </c>
      <c r="J5345" s="59">
        <v>21389691</v>
      </c>
      <c r="K5345" s="59" t="s">
        <v>5909</v>
      </c>
      <c r="L5345" s="61" t="s">
        <v>113</v>
      </c>
      <c r="M5345" s="61">
        <f>VLOOKUP(H5345,zdroj!C:F,4,0)</f>
        <v>0</v>
      </c>
      <c r="N5345" s="61" t="str">
        <f t="shared" si="166"/>
        <v>katB</v>
      </c>
      <c r="P5345" s="73" t="str">
        <f t="shared" si="167"/>
        <v/>
      </c>
      <c r="Q5345" s="61" t="s">
        <v>30</v>
      </c>
    </row>
    <row r="5346" spans="8:17" x14ac:dyDescent="0.25">
      <c r="H5346" s="59">
        <v>170151</v>
      </c>
      <c r="I5346" s="59" t="s">
        <v>69</v>
      </c>
      <c r="J5346" s="59">
        <v>21389705</v>
      </c>
      <c r="K5346" s="59" t="s">
        <v>5910</v>
      </c>
      <c r="L5346" s="61" t="s">
        <v>113</v>
      </c>
      <c r="M5346" s="61">
        <f>VLOOKUP(H5346,zdroj!C:F,4,0)</f>
        <v>0</v>
      </c>
      <c r="N5346" s="61" t="str">
        <f t="shared" si="166"/>
        <v>katB</v>
      </c>
      <c r="P5346" s="73" t="str">
        <f t="shared" si="167"/>
        <v/>
      </c>
      <c r="Q5346" s="61" t="s">
        <v>30</v>
      </c>
    </row>
    <row r="5347" spans="8:17" x14ac:dyDescent="0.25">
      <c r="H5347" s="59">
        <v>170151</v>
      </c>
      <c r="I5347" s="59" t="s">
        <v>69</v>
      </c>
      <c r="J5347" s="59">
        <v>21389713</v>
      </c>
      <c r="K5347" s="59" t="s">
        <v>5911</v>
      </c>
      <c r="L5347" s="61" t="s">
        <v>113</v>
      </c>
      <c r="M5347" s="61">
        <f>VLOOKUP(H5347,zdroj!C:F,4,0)</f>
        <v>0</v>
      </c>
      <c r="N5347" s="61" t="str">
        <f t="shared" si="166"/>
        <v>katB</v>
      </c>
      <c r="P5347" s="73" t="str">
        <f t="shared" si="167"/>
        <v/>
      </c>
      <c r="Q5347" s="61" t="s">
        <v>30</v>
      </c>
    </row>
    <row r="5348" spans="8:17" x14ac:dyDescent="0.25">
      <c r="H5348" s="59">
        <v>170151</v>
      </c>
      <c r="I5348" s="59" t="s">
        <v>69</v>
      </c>
      <c r="J5348" s="59">
        <v>21389721</v>
      </c>
      <c r="K5348" s="59" t="s">
        <v>5912</v>
      </c>
      <c r="L5348" s="61" t="s">
        <v>113</v>
      </c>
      <c r="M5348" s="61">
        <f>VLOOKUP(H5348,zdroj!C:F,4,0)</f>
        <v>0</v>
      </c>
      <c r="N5348" s="61" t="str">
        <f t="shared" si="166"/>
        <v>katB</v>
      </c>
      <c r="P5348" s="73" t="str">
        <f t="shared" si="167"/>
        <v/>
      </c>
      <c r="Q5348" s="61" t="s">
        <v>30</v>
      </c>
    </row>
    <row r="5349" spans="8:17" x14ac:dyDescent="0.25">
      <c r="H5349" s="59">
        <v>170151</v>
      </c>
      <c r="I5349" s="59" t="s">
        <v>69</v>
      </c>
      <c r="J5349" s="59">
        <v>21389730</v>
      </c>
      <c r="K5349" s="59" t="s">
        <v>5913</v>
      </c>
      <c r="L5349" s="61" t="s">
        <v>113</v>
      </c>
      <c r="M5349" s="61">
        <f>VLOOKUP(H5349,zdroj!C:F,4,0)</f>
        <v>0</v>
      </c>
      <c r="N5349" s="61" t="str">
        <f t="shared" si="166"/>
        <v>katB</v>
      </c>
      <c r="P5349" s="73" t="str">
        <f t="shared" si="167"/>
        <v/>
      </c>
      <c r="Q5349" s="61" t="s">
        <v>30</v>
      </c>
    </row>
    <row r="5350" spans="8:17" x14ac:dyDescent="0.25">
      <c r="H5350" s="59">
        <v>170151</v>
      </c>
      <c r="I5350" s="59" t="s">
        <v>69</v>
      </c>
      <c r="J5350" s="59">
        <v>21389748</v>
      </c>
      <c r="K5350" s="59" t="s">
        <v>5914</v>
      </c>
      <c r="L5350" s="61" t="s">
        <v>113</v>
      </c>
      <c r="M5350" s="61">
        <f>VLOOKUP(H5350,zdroj!C:F,4,0)</f>
        <v>0</v>
      </c>
      <c r="N5350" s="61" t="str">
        <f t="shared" si="166"/>
        <v>katB</v>
      </c>
      <c r="P5350" s="73" t="str">
        <f t="shared" si="167"/>
        <v/>
      </c>
      <c r="Q5350" s="61" t="s">
        <v>30</v>
      </c>
    </row>
    <row r="5351" spans="8:17" x14ac:dyDescent="0.25">
      <c r="H5351" s="59">
        <v>170151</v>
      </c>
      <c r="I5351" s="59" t="s">
        <v>69</v>
      </c>
      <c r="J5351" s="59">
        <v>21389756</v>
      </c>
      <c r="K5351" s="59" t="s">
        <v>5915</v>
      </c>
      <c r="L5351" s="61" t="s">
        <v>113</v>
      </c>
      <c r="M5351" s="61">
        <f>VLOOKUP(H5351,zdroj!C:F,4,0)</f>
        <v>0</v>
      </c>
      <c r="N5351" s="61" t="str">
        <f t="shared" si="166"/>
        <v>katB</v>
      </c>
      <c r="P5351" s="73" t="str">
        <f t="shared" si="167"/>
        <v/>
      </c>
      <c r="Q5351" s="61" t="s">
        <v>30</v>
      </c>
    </row>
    <row r="5352" spans="8:17" x14ac:dyDescent="0.25">
      <c r="H5352" s="59">
        <v>170151</v>
      </c>
      <c r="I5352" s="59" t="s">
        <v>69</v>
      </c>
      <c r="J5352" s="59">
        <v>21389764</v>
      </c>
      <c r="K5352" s="59" t="s">
        <v>5916</v>
      </c>
      <c r="L5352" s="61" t="s">
        <v>113</v>
      </c>
      <c r="M5352" s="61">
        <f>VLOOKUP(H5352,zdroj!C:F,4,0)</f>
        <v>0</v>
      </c>
      <c r="N5352" s="61" t="str">
        <f t="shared" si="166"/>
        <v>katB</v>
      </c>
      <c r="P5352" s="73" t="str">
        <f t="shared" si="167"/>
        <v/>
      </c>
      <c r="Q5352" s="61" t="s">
        <v>30</v>
      </c>
    </row>
    <row r="5353" spans="8:17" x14ac:dyDescent="0.25">
      <c r="H5353" s="59">
        <v>170151</v>
      </c>
      <c r="I5353" s="59" t="s">
        <v>69</v>
      </c>
      <c r="J5353" s="59">
        <v>21389772</v>
      </c>
      <c r="K5353" s="59" t="s">
        <v>5917</v>
      </c>
      <c r="L5353" s="61" t="s">
        <v>113</v>
      </c>
      <c r="M5353" s="61">
        <f>VLOOKUP(H5353,zdroj!C:F,4,0)</f>
        <v>0</v>
      </c>
      <c r="N5353" s="61" t="str">
        <f t="shared" si="166"/>
        <v>katB</v>
      </c>
      <c r="P5353" s="73" t="str">
        <f t="shared" si="167"/>
        <v/>
      </c>
      <c r="Q5353" s="61" t="s">
        <v>30</v>
      </c>
    </row>
    <row r="5354" spans="8:17" x14ac:dyDescent="0.25">
      <c r="H5354" s="59">
        <v>170151</v>
      </c>
      <c r="I5354" s="59" t="s">
        <v>69</v>
      </c>
      <c r="J5354" s="59">
        <v>21389781</v>
      </c>
      <c r="K5354" s="59" t="s">
        <v>5918</v>
      </c>
      <c r="L5354" s="61" t="s">
        <v>113</v>
      </c>
      <c r="M5354" s="61">
        <f>VLOOKUP(H5354,zdroj!C:F,4,0)</f>
        <v>0</v>
      </c>
      <c r="N5354" s="61" t="str">
        <f t="shared" si="166"/>
        <v>katB</v>
      </c>
      <c r="P5354" s="73" t="str">
        <f t="shared" si="167"/>
        <v/>
      </c>
      <c r="Q5354" s="61" t="s">
        <v>30</v>
      </c>
    </row>
    <row r="5355" spans="8:17" x14ac:dyDescent="0.25">
      <c r="H5355" s="59">
        <v>170151</v>
      </c>
      <c r="I5355" s="59" t="s">
        <v>69</v>
      </c>
      <c r="J5355" s="59">
        <v>21389799</v>
      </c>
      <c r="K5355" s="59" t="s">
        <v>5919</v>
      </c>
      <c r="L5355" s="61" t="s">
        <v>113</v>
      </c>
      <c r="M5355" s="61">
        <f>VLOOKUP(H5355,zdroj!C:F,4,0)</f>
        <v>0</v>
      </c>
      <c r="N5355" s="61" t="str">
        <f t="shared" si="166"/>
        <v>katB</v>
      </c>
      <c r="P5355" s="73" t="str">
        <f t="shared" si="167"/>
        <v/>
      </c>
      <c r="Q5355" s="61" t="s">
        <v>30</v>
      </c>
    </row>
    <row r="5356" spans="8:17" x14ac:dyDescent="0.25">
      <c r="H5356" s="59">
        <v>170151</v>
      </c>
      <c r="I5356" s="59" t="s">
        <v>69</v>
      </c>
      <c r="J5356" s="59">
        <v>21389802</v>
      </c>
      <c r="K5356" s="59" t="s">
        <v>5920</v>
      </c>
      <c r="L5356" s="61" t="s">
        <v>113</v>
      </c>
      <c r="M5356" s="61">
        <f>VLOOKUP(H5356,zdroj!C:F,4,0)</f>
        <v>0</v>
      </c>
      <c r="N5356" s="61" t="str">
        <f t="shared" si="166"/>
        <v>katB</v>
      </c>
      <c r="P5356" s="73" t="str">
        <f t="shared" si="167"/>
        <v/>
      </c>
      <c r="Q5356" s="61" t="s">
        <v>30</v>
      </c>
    </row>
    <row r="5357" spans="8:17" x14ac:dyDescent="0.25">
      <c r="H5357" s="59">
        <v>170151</v>
      </c>
      <c r="I5357" s="59" t="s">
        <v>69</v>
      </c>
      <c r="J5357" s="59">
        <v>21389811</v>
      </c>
      <c r="K5357" s="59" t="s">
        <v>5921</v>
      </c>
      <c r="L5357" s="61" t="s">
        <v>113</v>
      </c>
      <c r="M5357" s="61">
        <f>VLOOKUP(H5357,zdroj!C:F,4,0)</f>
        <v>0</v>
      </c>
      <c r="N5357" s="61" t="str">
        <f t="shared" si="166"/>
        <v>katB</v>
      </c>
      <c r="P5357" s="73" t="str">
        <f t="shared" si="167"/>
        <v/>
      </c>
      <c r="Q5357" s="61" t="s">
        <v>30</v>
      </c>
    </row>
    <row r="5358" spans="8:17" x14ac:dyDescent="0.25">
      <c r="H5358" s="59">
        <v>170151</v>
      </c>
      <c r="I5358" s="59" t="s">
        <v>69</v>
      </c>
      <c r="J5358" s="59">
        <v>21389829</v>
      </c>
      <c r="K5358" s="59" t="s">
        <v>5922</v>
      </c>
      <c r="L5358" s="61" t="s">
        <v>113</v>
      </c>
      <c r="M5358" s="61">
        <f>VLOOKUP(H5358,zdroj!C:F,4,0)</f>
        <v>0</v>
      </c>
      <c r="N5358" s="61" t="str">
        <f t="shared" si="166"/>
        <v>katB</v>
      </c>
      <c r="P5358" s="73" t="str">
        <f t="shared" si="167"/>
        <v/>
      </c>
      <c r="Q5358" s="61" t="s">
        <v>30</v>
      </c>
    </row>
    <row r="5359" spans="8:17" x14ac:dyDescent="0.25">
      <c r="H5359" s="59">
        <v>170151</v>
      </c>
      <c r="I5359" s="59" t="s">
        <v>69</v>
      </c>
      <c r="J5359" s="59">
        <v>21389837</v>
      </c>
      <c r="K5359" s="59" t="s">
        <v>5923</v>
      </c>
      <c r="L5359" s="61" t="s">
        <v>81</v>
      </c>
      <c r="M5359" s="61">
        <f>VLOOKUP(H5359,zdroj!C:F,4,0)</f>
        <v>0</v>
      </c>
      <c r="N5359" s="61" t="str">
        <f t="shared" si="166"/>
        <v>-</v>
      </c>
      <c r="P5359" s="73" t="str">
        <f t="shared" si="167"/>
        <v/>
      </c>
      <c r="Q5359" s="61" t="s">
        <v>84</v>
      </c>
    </row>
    <row r="5360" spans="8:17" x14ac:dyDescent="0.25">
      <c r="H5360" s="59">
        <v>170151</v>
      </c>
      <c r="I5360" s="59" t="s">
        <v>69</v>
      </c>
      <c r="J5360" s="59">
        <v>21389845</v>
      </c>
      <c r="K5360" s="59" t="s">
        <v>5924</v>
      </c>
      <c r="L5360" s="61" t="s">
        <v>113</v>
      </c>
      <c r="M5360" s="61">
        <f>VLOOKUP(H5360,zdroj!C:F,4,0)</f>
        <v>0</v>
      </c>
      <c r="N5360" s="61" t="str">
        <f t="shared" si="166"/>
        <v>katB</v>
      </c>
      <c r="P5360" s="73" t="str">
        <f t="shared" si="167"/>
        <v/>
      </c>
      <c r="Q5360" s="61" t="s">
        <v>30</v>
      </c>
    </row>
    <row r="5361" spans="8:17" x14ac:dyDescent="0.25">
      <c r="H5361" s="59">
        <v>170151</v>
      </c>
      <c r="I5361" s="59" t="s">
        <v>69</v>
      </c>
      <c r="J5361" s="59">
        <v>21389853</v>
      </c>
      <c r="K5361" s="59" t="s">
        <v>5925</v>
      </c>
      <c r="L5361" s="61" t="s">
        <v>113</v>
      </c>
      <c r="M5361" s="61">
        <f>VLOOKUP(H5361,zdroj!C:F,4,0)</f>
        <v>0</v>
      </c>
      <c r="N5361" s="61" t="str">
        <f t="shared" si="166"/>
        <v>katB</v>
      </c>
      <c r="P5361" s="73" t="str">
        <f t="shared" si="167"/>
        <v/>
      </c>
      <c r="Q5361" s="61" t="s">
        <v>30</v>
      </c>
    </row>
    <row r="5362" spans="8:17" x14ac:dyDescent="0.25">
      <c r="H5362" s="59">
        <v>170151</v>
      </c>
      <c r="I5362" s="59" t="s">
        <v>69</v>
      </c>
      <c r="J5362" s="59">
        <v>21389861</v>
      </c>
      <c r="K5362" s="59" t="s">
        <v>5926</v>
      </c>
      <c r="L5362" s="61" t="s">
        <v>113</v>
      </c>
      <c r="M5362" s="61">
        <f>VLOOKUP(H5362,zdroj!C:F,4,0)</f>
        <v>0</v>
      </c>
      <c r="N5362" s="61" t="str">
        <f t="shared" si="166"/>
        <v>katB</v>
      </c>
      <c r="P5362" s="73" t="str">
        <f t="shared" si="167"/>
        <v/>
      </c>
      <c r="Q5362" s="61" t="s">
        <v>30</v>
      </c>
    </row>
    <row r="5363" spans="8:17" x14ac:dyDescent="0.25">
      <c r="H5363" s="59">
        <v>170151</v>
      </c>
      <c r="I5363" s="59" t="s">
        <v>69</v>
      </c>
      <c r="J5363" s="59">
        <v>21389870</v>
      </c>
      <c r="K5363" s="59" t="s">
        <v>5927</v>
      </c>
      <c r="L5363" s="61" t="s">
        <v>113</v>
      </c>
      <c r="M5363" s="61">
        <f>VLOOKUP(H5363,zdroj!C:F,4,0)</f>
        <v>0</v>
      </c>
      <c r="N5363" s="61" t="str">
        <f t="shared" si="166"/>
        <v>katB</v>
      </c>
      <c r="P5363" s="73" t="str">
        <f t="shared" si="167"/>
        <v/>
      </c>
      <c r="Q5363" s="61" t="s">
        <v>30</v>
      </c>
    </row>
    <row r="5364" spans="8:17" x14ac:dyDescent="0.25">
      <c r="H5364" s="59">
        <v>170151</v>
      </c>
      <c r="I5364" s="59" t="s">
        <v>69</v>
      </c>
      <c r="J5364" s="59">
        <v>21389888</v>
      </c>
      <c r="K5364" s="59" t="s">
        <v>5928</v>
      </c>
      <c r="L5364" s="61" t="s">
        <v>113</v>
      </c>
      <c r="M5364" s="61">
        <f>VLOOKUP(H5364,zdroj!C:F,4,0)</f>
        <v>0</v>
      </c>
      <c r="N5364" s="61" t="str">
        <f t="shared" si="166"/>
        <v>katB</v>
      </c>
      <c r="P5364" s="73" t="str">
        <f t="shared" si="167"/>
        <v/>
      </c>
      <c r="Q5364" s="61" t="s">
        <v>30</v>
      </c>
    </row>
    <row r="5365" spans="8:17" x14ac:dyDescent="0.25">
      <c r="H5365" s="59">
        <v>170151</v>
      </c>
      <c r="I5365" s="59" t="s">
        <v>69</v>
      </c>
      <c r="J5365" s="59">
        <v>21389896</v>
      </c>
      <c r="K5365" s="59" t="s">
        <v>5929</v>
      </c>
      <c r="L5365" s="61" t="s">
        <v>113</v>
      </c>
      <c r="M5365" s="61">
        <f>VLOOKUP(H5365,zdroj!C:F,4,0)</f>
        <v>0</v>
      </c>
      <c r="N5365" s="61" t="str">
        <f t="shared" si="166"/>
        <v>katB</v>
      </c>
      <c r="P5365" s="73" t="str">
        <f t="shared" si="167"/>
        <v/>
      </c>
      <c r="Q5365" s="61" t="s">
        <v>30</v>
      </c>
    </row>
    <row r="5366" spans="8:17" x14ac:dyDescent="0.25">
      <c r="H5366" s="59">
        <v>170151</v>
      </c>
      <c r="I5366" s="59" t="s">
        <v>69</v>
      </c>
      <c r="J5366" s="59">
        <v>21389900</v>
      </c>
      <c r="K5366" s="59" t="s">
        <v>5930</v>
      </c>
      <c r="L5366" s="61" t="s">
        <v>113</v>
      </c>
      <c r="M5366" s="61">
        <f>VLOOKUP(H5366,zdroj!C:F,4,0)</f>
        <v>0</v>
      </c>
      <c r="N5366" s="61" t="str">
        <f t="shared" si="166"/>
        <v>katB</v>
      </c>
      <c r="P5366" s="73" t="str">
        <f t="shared" si="167"/>
        <v/>
      </c>
      <c r="Q5366" s="61" t="s">
        <v>30</v>
      </c>
    </row>
    <row r="5367" spans="8:17" x14ac:dyDescent="0.25">
      <c r="H5367" s="59">
        <v>170151</v>
      </c>
      <c r="I5367" s="59" t="s">
        <v>69</v>
      </c>
      <c r="J5367" s="59">
        <v>21389918</v>
      </c>
      <c r="K5367" s="59" t="s">
        <v>5931</v>
      </c>
      <c r="L5367" s="61" t="s">
        <v>113</v>
      </c>
      <c r="M5367" s="61">
        <f>VLOOKUP(H5367,zdroj!C:F,4,0)</f>
        <v>0</v>
      </c>
      <c r="N5367" s="61" t="str">
        <f t="shared" si="166"/>
        <v>katB</v>
      </c>
      <c r="P5367" s="73" t="str">
        <f t="shared" si="167"/>
        <v/>
      </c>
      <c r="Q5367" s="61" t="s">
        <v>30</v>
      </c>
    </row>
    <row r="5368" spans="8:17" x14ac:dyDescent="0.25">
      <c r="H5368" s="59">
        <v>170151</v>
      </c>
      <c r="I5368" s="59" t="s">
        <v>69</v>
      </c>
      <c r="J5368" s="59">
        <v>21389926</v>
      </c>
      <c r="K5368" s="59" t="s">
        <v>5932</v>
      </c>
      <c r="L5368" s="61" t="s">
        <v>113</v>
      </c>
      <c r="M5368" s="61">
        <f>VLOOKUP(H5368,zdroj!C:F,4,0)</f>
        <v>0</v>
      </c>
      <c r="N5368" s="61" t="str">
        <f t="shared" si="166"/>
        <v>katB</v>
      </c>
      <c r="P5368" s="73" t="str">
        <f t="shared" si="167"/>
        <v/>
      </c>
      <c r="Q5368" s="61" t="s">
        <v>30</v>
      </c>
    </row>
    <row r="5369" spans="8:17" x14ac:dyDescent="0.25">
      <c r="H5369" s="59">
        <v>170151</v>
      </c>
      <c r="I5369" s="59" t="s">
        <v>69</v>
      </c>
      <c r="J5369" s="59">
        <v>21389934</v>
      </c>
      <c r="K5369" s="59" t="s">
        <v>5933</v>
      </c>
      <c r="L5369" s="61" t="s">
        <v>113</v>
      </c>
      <c r="M5369" s="61">
        <f>VLOOKUP(H5369,zdroj!C:F,4,0)</f>
        <v>0</v>
      </c>
      <c r="N5369" s="61" t="str">
        <f t="shared" si="166"/>
        <v>katB</v>
      </c>
      <c r="P5369" s="73" t="str">
        <f t="shared" si="167"/>
        <v/>
      </c>
      <c r="Q5369" s="61" t="s">
        <v>30</v>
      </c>
    </row>
    <row r="5370" spans="8:17" x14ac:dyDescent="0.25">
      <c r="H5370" s="59">
        <v>170151</v>
      </c>
      <c r="I5370" s="59" t="s">
        <v>69</v>
      </c>
      <c r="J5370" s="59">
        <v>21389942</v>
      </c>
      <c r="K5370" s="59" t="s">
        <v>5934</v>
      </c>
      <c r="L5370" s="61" t="s">
        <v>113</v>
      </c>
      <c r="M5370" s="61">
        <f>VLOOKUP(H5370,zdroj!C:F,4,0)</f>
        <v>0</v>
      </c>
      <c r="N5370" s="61" t="str">
        <f t="shared" si="166"/>
        <v>katB</v>
      </c>
      <c r="P5370" s="73" t="str">
        <f t="shared" si="167"/>
        <v/>
      </c>
      <c r="Q5370" s="61" t="s">
        <v>30</v>
      </c>
    </row>
    <row r="5371" spans="8:17" x14ac:dyDescent="0.25">
      <c r="H5371" s="59">
        <v>170151</v>
      </c>
      <c r="I5371" s="59" t="s">
        <v>69</v>
      </c>
      <c r="J5371" s="59">
        <v>21389951</v>
      </c>
      <c r="K5371" s="59" t="s">
        <v>5935</v>
      </c>
      <c r="L5371" s="61" t="s">
        <v>113</v>
      </c>
      <c r="M5371" s="61">
        <f>VLOOKUP(H5371,zdroj!C:F,4,0)</f>
        <v>0</v>
      </c>
      <c r="N5371" s="61" t="str">
        <f t="shared" si="166"/>
        <v>katB</v>
      </c>
      <c r="P5371" s="73" t="str">
        <f t="shared" si="167"/>
        <v/>
      </c>
      <c r="Q5371" s="61" t="s">
        <v>30</v>
      </c>
    </row>
    <row r="5372" spans="8:17" x14ac:dyDescent="0.25">
      <c r="H5372" s="59">
        <v>170151</v>
      </c>
      <c r="I5372" s="59" t="s">
        <v>69</v>
      </c>
      <c r="J5372" s="59">
        <v>21389969</v>
      </c>
      <c r="K5372" s="59" t="s">
        <v>5936</v>
      </c>
      <c r="L5372" s="61" t="s">
        <v>113</v>
      </c>
      <c r="M5372" s="61">
        <f>VLOOKUP(H5372,zdroj!C:F,4,0)</f>
        <v>0</v>
      </c>
      <c r="N5372" s="61" t="str">
        <f t="shared" si="166"/>
        <v>katB</v>
      </c>
      <c r="P5372" s="73" t="str">
        <f t="shared" si="167"/>
        <v/>
      </c>
      <c r="Q5372" s="61" t="s">
        <v>30</v>
      </c>
    </row>
    <row r="5373" spans="8:17" x14ac:dyDescent="0.25">
      <c r="H5373" s="59">
        <v>170151</v>
      </c>
      <c r="I5373" s="59" t="s">
        <v>69</v>
      </c>
      <c r="J5373" s="59">
        <v>21389977</v>
      </c>
      <c r="K5373" s="59" t="s">
        <v>5937</v>
      </c>
      <c r="L5373" s="61" t="s">
        <v>113</v>
      </c>
      <c r="M5373" s="61">
        <f>VLOOKUP(H5373,zdroj!C:F,4,0)</f>
        <v>0</v>
      </c>
      <c r="N5373" s="61" t="str">
        <f t="shared" si="166"/>
        <v>katB</v>
      </c>
      <c r="P5373" s="73" t="str">
        <f t="shared" si="167"/>
        <v/>
      </c>
      <c r="Q5373" s="61" t="s">
        <v>30</v>
      </c>
    </row>
    <row r="5374" spans="8:17" x14ac:dyDescent="0.25">
      <c r="H5374" s="59">
        <v>170151</v>
      </c>
      <c r="I5374" s="59" t="s">
        <v>69</v>
      </c>
      <c r="J5374" s="59">
        <v>21389985</v>
      </c>
      <c r="K5374" s="59" t="s">
        <v>5938</v>
      </c>
      <c r="L5374" s="61" t="s">
        <v>113</v>
      </c>
      <c r="M5374" s="61">
        <f>VLOOKUP(H5374,zdroj!C:F,4,0)</f>
        <v>0</v>
      </c>
      <c r="N5374" s="61" t="str">
        <f t="shared" si="166"/>
        <v>katB</v>
      </c>
      <c r="P5374" s="73" t="str">
        <f t="shared" si="167"/>
        <v/>
      </c>
      <c r="Q5374" s="61" t="s">
        <v>30</v>
      </c>
    </row>
    <row r="5375" spans="8:17" x14ac:dyDescent="0.25">
      <c r="H5375" s="59">
        <v>170151</v>
      </c>
      <c r="I5375" s="59" t="s">
        <v>69</v>
      </c>
      <c r="J5375" s="59">
        <v>21389993</v>
      </c>
      <c r="K5375" s="59" t="s">
        <v>5939</v>
      </c>
      <c r="L5375" s="61" t="s">
        <v>113</v>
      </c>
      <c r="M5375" s="61">
        <f>VLOOKUP(H5375,zdroj!C:F,4,0)</f>
        <v>0</v>
      </c>
      <c r="N5375" s="61" t="str">
        <f t="shared" si="166"/>
        <v>katB</v>
      </c>
      <c r="P5375" s="73" t="str">
        <f t="shared" si="167"/>
        <v/>
      </c>
      <c r="Q5375" s="61" t="s">
        <v>30</v>
      </c>
    </row>
    <row r="5376" spans="8:17" x14ac:dyDescent="0.25">
      <c r="H5376" s="59">
        <v>170151</v>
      </c>
      <c r="I5376" s="59" t="s">
        <v>69</v>
      </c>
      <c r="J5376" s="59">
        <v>21390011</v>
      </c>
      <c r="K5376" s="59" t="s">
        <v>5940</v>
      </c>
      <c r="L5376" s="61" t="s">
        <v>113</v>
      </c>
      <c r="M5376" s="61">
        <f>VLOOKUP(H5376,zdroj!C:F,4,0)</f>
        <v>0</v>
      </c>
      <c r="N5376" s="61" t="str">
        <f t="shared" si="166"/>
        <v>katB</v>
      </c>
      <c r="P5376" s="73" t="str">
        <f t="shared" si="167"/>
        <v/>
      </c>
      <c r="Q5376" s="61" t="s">
        <v>30</v>
      </c>
    </row>
    <row r="5377" spans="8:17" x14ac:dyDescent="0.25">
      <c r="H5377" s="59">
        <v>170151</v>
      </c>
      <c r="I5377" s="59" t="s">
        <v>69</v>
      </c>
      <c r="J5377" s="59">
        <v>21390029</v>
      </c>
      <c r="K5377" s="59" t="s">
        <v>5941</v>
      </c>
      <c r="L5377" s="61" t="s">
        <v>81</v>
      </c>
      <c r="M5377" s="61">
        <f>VLOOKUP(H5377,zdroj!C:F,4,0)</f>
        <v>0</v>
      </c>
      <c r="N5377" s="61" t="str">
        <f t="shared" si="166"/>
        <v>-</v>
      </c>
      <c r="P5377" s="73" t="str">
        <f t="shared" si="167"/>
        <v/>
      </c>
      <c r="Q5377" s="61" t="s">
        <v>86</v>
      </c>
    </row>
    <row r="5378" spans="8:17" x14ac:dyDescent="0.25">
      <c r="H5378" s="59">
        <v>170151</v>
      </c>
      <c r="I5378" s="59" t="s">
        <v>69</v>
      </c>
      <c r="J5378" s="59">
        <v>21390037</v>
      </c>
      <c r="K5378" s="59" t="s">
        <v>5942</v>
      </c>
      <c r="L5378" s="61" t="s">
        <v>113</v>
      </c>
      <c r="M5378" s="61">
        <f>VLOOKUP(H5378,zdroj!C:F,4,0)</f>
        <v>0</v>
      </c>
      <c r="N5378" s="61" t="str">
        <f t="shared" si="166"/>
        <v>katB</v>
      </c>
      <c r="P5378" s="73" t="str">
        <f t="shared" si="167"/>
        <v/>
      </c>
      <c r="Q5378" s="61" t="s">
        <v>30</v>
      </c>
    </row>
    <row r="5379" spans="8:17" x14ac:dyDescent="0.25">
      <c r="H5379" s="59">
        <v>170151</v>
      </c>
      <c r="I5379" s="59" t="s">
        <v>69</v>
      </c>
      <c r="J5379" s="59">
        <v>21390045</v>
      </c>
      <c r="K5379" s="59" t="s">
        <v>5943</v>
      </c>
      <c r="L5379" s="61" t="s">
        <v>113</v>
      </c>
      <c r="M5379" s="61">
        <f>VLOOKUP(H5379,zdroj!C:F,4,0)</f>
        <v>0</v>
      </c>
      <c r="N5379" s="61" t="str">
        <f t="shared" si="166"/>
        <v>katB</v>
      </c>
      <c r="P5379" s="73" t="str">
        <f t="shared" si="167"/>
        <v/>
      </c>
      <c r="Q5379" s="61" t="s">
        <v>30</v>
      </c>
    </row>
    <row r="5380" spans="8:17" x14ac:dyDescent="0.25">
      <c r="H5380" s="59">
        <v>170151</v>
      </c>
      <c r="I5380" s="59" t="s">
        <v>69</v>
      </c>
      <c r="J5380" s="59">
        <v>21390053</v>
      </c>
      <c r="K5380" s="59" t="s">
        <v>5944</v>
      </c>
      <c r="L5380" s="61" t="s">
        <v>113</v>
      </c>
      <c r="M5380" s="61">
        <f>VLOOKUP(H5380,zdroj!C:F,4,0)</f>
        <v>0</v>
      </c>
      <c r="N5380" s="61" t="str">
        <f t="shared" si="166"/>
        <v>katB</v>
      </c>
      <c r="P5380" s="73" t="str">
        <f t="shared" si="167"/>
        <v/>
      </c>
      <c r="Q5380" s="61" t="s">
        <v>30</v>
      </c>
    </row>
    <row r="5381" spans="8:17" x14ac:dyDescent="0.25">
      <c r="H5381" s="59">
        <v>170151</v>
      </c>
      <c r="I5381" s="59" t="s">
        <v>69</v>
      </c>
      <c r="J5381" s="59">
        <v>21390061</v>
      </c>
      <c r="K5381" s="59" t="s">
        <v>5945</v>
      </c>
      <c r="L5381" s="61" t="s">
        <v>113</v>
      </c>
      <c r="M5381" s="61">
        <f>VLOOKUP(H5381,zdroj!C:F,4,0)</f>
        <v>0</v>
      </c>
      <c r="N5381" s="61" t="str">
        <f t="shared" si="166"/>
        <v>katB</v>
      </c>
      <c r="P5381" s="73" t="str">
        <f t="shared" si="167"/>
        <v/>
      </c>
      <c r="Q5381" s="61" t="s">
        <v>30</v>
      </c>
    </row>
    <row r="5382" spans="8:17" x14ac:dyDescent="0.25">
      <c r="H5382" s="59">
        <v>170151</v>
      </c>
      <c r="I5382" s="59" t="s">
        <v>69</v>
      </c>
      <c r="J5382" s="59">
        <v>21390070</v>
      </c>
      <c r="K5382" s="59" t="s">
        <v>5946</v>
      </c>
      <c r="L5382" s="61" t="s">
        <v>113</v>
      </c>
      <c r="M5382" s="61">
        <f>VLOOKUP(H5382,zdroj!C:F,4,0)</f>
        <v>0</v>
      </c>
      <c r="N5382" s="61" t="str">
        <f t="shared" si="166"/>
        <v>katB</v>
      </c>
      <c r="P5382" s="73" t="str">
        <f t="shared" si="167"/>
        <v/>
      </c>
      <c r="Q5382" s="61" t="s">
        <v>31</v>
      </c>
    </row>
    <row r="5383" spans="8:17" x14ac:dyDescent="0.25">
      <c r="H5383" s="59">
        <v>170151</v>
      </c>
      <c r="I5383" s="59" t="s">
        <v>69</v>
      </c>
      <c r="J5383" s="59">
        <v>21390088</v>
      </c>
      <c r="K5383" s="59" t="s">
        <v>5947</v>
      </c>
      <c r="L5383" s="61" t="s">
        <v>113</v>
      </c>
      <c r="M5383" s="61">
        <f>VLOOKUP(H5383,zdroj!C:F,4,0)</f>
        <v>0</v>
      </c>
      <c r="N5383" s="61" t="str">
        <f t="shared" ref="N5383:N5446" si="168">IF(M5383="A",IF(L5383="katA","katB",L5383),L5383)</f>
        <v>katB</v>
      </c>
      <c r="P5383" s="73" t="str">
        <f t="shared" ref="P5383:P5446" si="169">IF(O5383="A",1,"")</f>
        <v/>
      </c>
      <c r="Q5383" s="61" t="s">
        <v>30</v>
      </c>
    </row>
    <row r="5384" spans="8:17" x14ac:dyDescent="0.25">
      <c r="H5384" s="59">
        <v>170151</v>
      </c>
      <c r="I5384" s="59" t="s">
        <v>69</v>
      </c>
      <c r="J5384" s="59">
        <v>21390096</v>
      </c>
      <c r="K5384" s="59" t="s">
        <v>5948</v>
      </c>
      <c r="L5384" s="61" t="s">
        <v>113</v>
      </c>
      <c r="M5384" s="61">
        <f>VLOOKUP(H5384,zdroj!C:F,4,0)</f>
        <v>0</v>
      </c>
      <c r="N5384" s="61" t="str">
        <f t="shared" si="168"/>
        <v>katB</v>
      </c>
      <c r="P5384" s="73" t="str">
        <f t="shared" si="169"/>
        <v/>
      </c>
      <c r="Q5384" s="61" t="s">
        <v>30</v>
      </c>
    </row>
    <row r="5385" spans="8:17" x14ac:dyDescent="0.25">
      <c r="H5385" s="59">
        <v>170151</v>
      </c>
      <c r="I5385" s="59" t="s">
        <v>69</v>
      </c>
      <c r="J5385" s="59">
        <v>21390100</v>
      </c>
      <c r="K5385" s="59" t="s">
        <v>5949</v>
      </c>
      <c r="L5385" s="61" t="s">
        <v>113</v>
      </c>
      <c r="M5385" s="61">
        <f>VLOOKUP(H5385,zdroj!C:F,4,0)</f>
        <v>0</v>
      </c>
      <c r="N5385" s="61" t="str">
        <f t="shared" si="168"/>
        <v>katB</v>
      </c>
      <c r="P5385" s="73" t="str">
        <f t="shared" si="169"/>
        <v/>
      </c>
      <c r="Q5385" s="61" t="s">
        <v>30</v>
      </c>
    </row>
    <row r="5386" spans="8:17" x14ac:dyDescent="0.25">
      <c r="H5386" s="59">
        <v>170151</v>
      </c>
      <c r="I5386" s="59" t="s">
        <v>69</v>
      </c>
      <c r="J5386" s="59">
        <v>21390118</v>
      </c>
      <c r="K5386" s="59" t="s">
        <v>5950</v>
      </c>
      <c r="L5386" s="61" t="s">
        <v>81</v>
      </c>
      <c r="M5386" s="61">
        <f>VLOOKUP(H5386,zdroj!C:F,4,0)</f>
        <v>0</v>
      </c>
      <c r="N5386" s="61" t="str">
        <f t="shared" si="168"/>
        <v>-</v>
      </c>
      <c r="P5386" s="73" t="str">
        <f t="shared" si="169"/>
        <v/>
      </c>
      <c r="Q5386" s="61" t="s">
        <v>86</v>
      </c>
    </row>
    <row r="5387" spans="8:17" x14ac:dyDescent="0.25">
      <c r="H5387" s="59">
        <v>170151</v>
      </c>
      <c r="I5387" s="59" t="s">
        <v>69</v>
      </c>
      <c r="J5387" s="59">
        <v>21390126</v>
      </c>
      <c r="K5387" s="59" t="s">
        <v>5951</v>
      </c>
      <c r="L5387" s="61" t="s">
        <v>113</v>
      </c>
      <c r="M5387" s="61">
        <f>VLOOKUP(H5387,zdroj!C:F,4,0)</f>
        <v>0</v>
      </c>
      <c r="N5387" s="61" t="str">
        <f t="shared" si="168"/>
        <v>katB</v>
      </c>
      <c r="P5387" s="73" t="str">
        <f t="shared" si="169"/>
        <v/>
      </c>
      <c r="Q5387" s="61" t="s">
        <v>30</v>
      </c>
    </row>
    <row r="5388" spans="8:17" x14ac:dyDescent="0.25">
      <c r="H5388" s="59">
        <v>170151</v>
      </c>
      <c r="I5388" s="59" t="s">
        <v>69</v>
      </c>
      <c r="J5388" s="59">
        <v>21390134</v>
      </c>
      <c r="K5388" s="59" t="s">
        <v>5952</v>
      </c>
      <c r="L5388" s="61" t="s">
        <v>113</v>
      </c>
      <c r="M5388" s="61">
        <f>VLOOKUP(H5388,zdroj!C:F,4,0)</f>
        <v>0</v>
      </c>
      <c r="N5388" s="61" t="str">
        <f t="shared" si="168"/>
        <v>katB</v>
      </c>
      <c r="P5388" s="73" t="str">
        <f t="shared" si="169"/>
        <v/>
      </c>
      <c r="Q5388" s="61" t="s">
        <v>30</v>
      </c>
    </row>
    <row r="5389" spans="8:17" x14ac:dyDescent="0.25">
      <c r="H5389" s="59">
        <v>170151</v>
      </c>
      <c r="I5389" s="59" t="s">
        <v>69</v>
      </c>
      <c r="J5389" s="59">
        <v>21390142</v>
      </c>
      <c r="K5389" s="59" t="s">
        <v>5953</v>
      </c>
      <c r="L5389" s="61" t="s">
        <v>113</v>
      </c>
      <c r="M5389" s="61">
        <f>VLOOKUP(H5389,zdroj!C:F,4,0)</f>
        <v>0</v>
      </c>
      <c r="N5389" s="61" t="str">
        <f t="shared" si="168"/>
        <v>katB</v>
      </c>
      <c r="P5389" s="73" t="str">
        <f t="shared" si="169"/>
        <v/>
      </c>
      <c r="Q5389" s="61" t="s">
        <v>30</v>
      </c>
    </row>
    <row r="5390" spans="8:17" x14ac:dyDescent="0.25">
      <c r="H5390" s="59">
        <v>170151</v>
      </c>
      <c r="I5390" s="59" t="s">
        <v>69</v>
      </c>
      <c r="J5390" s="59">
        <v>21390151</v>
      </c>
      <c r="K5390" s="59" t="s">
        <v>5954</v>
      </c>
      <c r="L5390" s="61" t="s">
        <v>113</v>
      </c>
      <c r="M5390" s="61">
        <f>VLOOKUP(H5390,zdroj!C:F,4,0)</f>
        <v>0</v>
      </c>
      <c r="N5390" s="61" t="str">
        <f t="shared" si="168"/>
        <v>katB</v>
      </c>
      <c r="P5390" s="73" t="str">
        <f t="shared" si="169"/>
        <v/>
      </c>
      <c r="Q5390" s="61" t="s">
        <v>30</v>
      </c>
    </row>
    <row r="5391" spans="8:17" x14ac:dyDescent="0.25">
      <c r="H5391" s="59">
        <v>170151</v>
      </c>
      <c r="I5391" s="59" t="s">
        <v>69</v>
      </c>
      <c r="J5391" s="59">
        <v>21390169</v>
      </c>
      <c r="K5391" s="59" t="s">
        <v>5955</v>
      </c>
      <c r="L5391" s="61" t="s">
        <v>113</v>
      </c>
      <c r="M5391" s="61">
        <f>VLOOKUP(H5391,zdroj!C:F,4,0)</f>
        <v>0</v>
      </c>
      <c r="N5391" s="61" t="str">
        <f t="shared" si="168"/>
        <v>katB</v>
      </c>
      <c r="P5391" s="73" t="str">
        <f t="shared" si="169"/>
        <v/>
      </c>
      <c r="Q5391" s="61" t="s">
        <v>30</v>
      </c>
    </row>
    <row r="5392" spans="8:17" x14ac:dyDescent="0.25">
      <c r="H5392" s="59">
        <v>170151</v>
      </c>
      <c r="I5392" s="59" t="s">
        <v>69</v>
      </c>
      <c r="J5392" s="59">
        <v>21390177</v>
      </c>
      <c r="K5392" s="59" t="s">
        <v>5956</v>
      </c>
      <c r="L5392" s="61" t="s">
        <v>113</v>
      </c>
      <c r="M5392" s="61">
        <f>VLOOKUP(H5392,zdroj!C:F,4,0)</f>
        <v>0</v>
      </c>
      <c r="N5392" s="61" t="str">
        <f t="shared" si="168"/>
        <v>katB</v>
      </c>
      <c r="P5392" s="73" t="str">
        <f t="shared" si="169"/>
        <v/>
      </c>
      <c r="Q5392" s="61" t="s">
        <v>30</v>
      </c>
    </row>
    <row r="5393" spans="8:17" x14ac:dyDescent="0.25">
      <c r="H5393" s="59">
        <v>170151</v>
      </c>
      <c r="I5393" s="59" t="s">
        <v>69</v>
      </c>
      <c r="J5393" s="59">
        <v>21390185</v>
      </c>
      <c r="K5393" s="59" t="s">
        <v>5957</v>
      </c>
      <c r="L5393" s="61" t="s">
        <v>113</v>
      </c>
      <c r="M5393" s="61">
        <f>VLOOKUP(H5393,zdroj!C:F,4,0)</f>
        <v>0</v>
      </c>
      <c r="N5393" s="61" t="str">
        <f t="shared" si="168"/>
        <v>katB</v>
      </c>
      <c r="P5393" s="73" t="str">
        <f t="shared" si="169"/>
        <v/>
      </c>
      <c r="Q5393" s="61" t="s">
        <v>30</v>
      </c>
    </row>
    <row r="5394" spans="8:17" x14ac:dyDescent="0.25">
      <c r="H5394" s="59">
        <v>170151</v>
      </c>
      <c r="I5394" s="59" t="s">
        <v>69</v>
      </c>
      <c r="J5394" s="59">
        <v>21390193</v>
      </c>
      <c r="K5394" s="59" t="s">
        <v>5958</v>
      </c>
      <c r="L5394" s="61" t="s">
        <v>113</v>
      </c>
      <c r="M5394" s="61">
        <f>VLOOKUP(H5394,zdroj!C:F,4,0)</f>
        <v>0</v>
      </c>
      <c r="N5394" s="61" t="str">
        <f t="shared" si="168"/>
        <v>katB</v>
      </c>
      <c r="P5394" s="73" t="str">
        <f t="shared" si="169"/>
        <v/>
      </c>
      <c r="Q5394" s="61" t="s">
        <v>30</v>
      </c>
    </row>
    <row r="5395" spans="8:17" x14ac:dyDescent="0.25">
      <c r="H5395" s="59">
        <v>170151</v>
      </c>
      <c r="I5395" s="59" t="s">
        <v>69</v>
      </c>
      <c r="J5395" s="59">
        <v>21390207</v>
      </c>
      <c r="K5395" s="59" t="s">
        <v>5959</v>
      </c>
      <c r="L5395" s="61" t="s">
        <v>113</v>
      </c>
      <c r="M5395" s="61">
        <f>VLOOKUP(H5395,zdroj!C:F,4,0)</f>
        <v>0</v>
      </c>
      <c r="N5395" s="61" t="str">
        <f t="shared" si="168"/>
        <v>katB</v>
      </c>
      <c r="P5395" s="73" t="str">
        <f t="shared" si="169"/>
        <v/>
      </c>
      <c r="Q5395" s="61" t="s">
        <v>30</v>
      </c>
    </row>
    <row r="5396" spans="8:17" x14ac:dyDescent="0.25">
      <c r="H5396" s="59">
        <v>170151</v>
      </c>
      <c r="I5396" s="59" t="s">
        <v>69</v>
      </c>
      <c r="J5396" s="59">
        <v>21390215</v>
      </c>
      <c r="K5396" s="59" t="s">
        <v>5960</v>
      </c>
      <c r="L5396" s="61" t="s">
        <v>113</v>
      </c>
      <c r="M5396" s="61">
        <f>VLOOKUP(H5396,zdroj!C:F,4,0)</f>
        <v>0</v>
      </c>
      <c r="N5396" s="61" t="str">
        <f t="shared" si="168"/>
        <v>katB</v>
      </c>
      <c r="P5396" s="73" t="str">
        <f t="shared" si="169"/>
        <v/>
      </c>
      <c r="Q5396" s="61" t="s">
        <v>30</v>
      </c>
    </row>
    <row r="5397" spans="8:17" x14ac:dyDescent="0.25">
      <c r="H5397" s="59">
        <v>170151</v>
      </c>
      <c r="I5397" s="59" t="s">
        <v>69</v>
      </c>
      <c r="J5397" s="59">
        <v>21390223</v>
      </c>
      <c r="K5397" s="59" t="s">
        <v>5961</v>
      </c>
      <c r="L5397" s="61" t="s">
        <v>113</v>
      </c>
      <c r="M5397" s="61">
        <f>VLOOKUP(H5397,zdroj!C:F,4,0)</f>
        <v>0</v>
      </c>
      <c r="N5397" s="61" t="str">
        <f t="shared" si="168"/>
        <v>katB</v>
      </c>
      <c r="P5397" s="73" t="str">
        <f t="shared" si="169"/>
        <v/>
      </c>
      <c r="Q5397" s="61" t="s">
        <v>30</v>
      </c>
    </row>
    <row r="5398" spans="8:17" x14ac:dyDescent="0.25">
      <c r="H5398" s="59">
        <v>170151</v>
      </c>
      <c r="I5398" s="59" t="s">
        <v>69</v>
      </c>
      <c r="J5398" s="59">
        <v>21390231</v>
      </c>
      <c r="K5398" s="59" t="s">
        <v>5962</v>
      </c>
      <c r="L5398" s="61" t="s">
        <v>113</v>
      </c>
      <c r="M5398" s="61">
        <f>VLOOKUP(H5398,zdroj!C:F,4,0)</f>
        <v>0</v>
      </c>
      <c r="N5398" s="61" t="str">
        <f t="shared" si="168"/>
        <v>katB</v>
      </c>
      <c r="P5398" s="73" t="str">
        <f t="shared" si="169"/>
        <v/>
      </c>
      <c r="Q5398" s="61" t="s">
        <v>33</v>
      </c>
    </row>
    <row r="5399" spans="8:17" x14ac:dyDescent="0.25">
      <c r="H5399" s="59">
        <v>170151</v>
      </c>
      <c r="I5399" s="59" t="s">
        <v>69</v>
      </c>
      <c r="J5399" s="59">
        <v>21390240</v>
      </c>
      <c r="K5399" s="59" t="s">
        <v>5963</v>
      </c>
      <c r="L5399" s="61" t="s">
        <v>113</v>
      </c>
      <c r="M5399" s="61">
        <f>VLOOKUP(H5399,zdroj!C:F,4,0)</f>
        <v>0</v>
      </c>
      <c r="N5399" s="61" t="str">
        <f t="shared" si="168"/>
        <v>katB</v>
      </c>
      <c r="P5399" s="73" t="str">
        <f t="shared" si="169"/>
        <v/>
      </c>
      <c r="Q5399" s="61" t="s">
        <v>30</v>
      </c>
    </row>
    <row r="5400" spans="8:17" x14ac:dyDescent="0.25">
      <c r="H5400" s="59">
        <v>170151</v>
      </c>
      <c r="I5400" s="59" t="s">
        <v>69</v>
      </c>
      <c r="J5400" s="59">
        <v>21390258</v>
      </c>
      <c r="K5400" s="59" t="s">
        <v>5964</v>
      </c>
      <c r="L5400" s="61" t="s">
        <v>113</v>
      </c>
      <c r="M5400" s="61">
        <f>VLOOKUP(H5400,zdroj!C:F,4,0)</f>
        <v>0</v>
      </c>
      <c r="N5400" s="61" t="str">
        <f t="shared" si="168"/>
        <v>katB</v>
      </c>
      <c r="P5400" s="73" t="str">
        <f t="shared" si="169"/>
        <v/>
      </c>
      <c r="Q5400" s="61" t="s">
        <v>30</v>
      </c>
    </row>
    <row r="5401" spans="8:17" x14ac:dyDescent="0.25">
      <c r="H5401" s="59">
        <v>170151</v>
      </c>
      <c r="I5401" s="59" t="s">
        <v>69</v>
      </c>
      <c r="J5401" s="59">
        <v>21390266</v>
      </c>
      <c r="K5401" s="59" t="s">
        <v>5965</v>
      </c>
      <c r="L5401" s="61" t="s">
        <v>113</v>
      </c>
      <c r="M5401" s="61">
        <f>VLOOKUP(H5401,zdroj!C:F,4,0)</f>
        <v>0</v>
      </c>
      <c r="N5401" s="61" t="str">
        <f t="shared" si="168"/>
        <v>katB</v>
      </c>
      <c r="P5401" s="73" t="str">
        <f t="shared" si="169"/>
        <v/>
      </c>
      <c r="Q5401" s="61" t="s">
        <v>30</v>
      </c>
    </row>
    <row r="5402" spans="8:17" x14ac:dyDescent="0.25">
      <c r="H5402" s="59">
        <v>170151</v>
      </c>
      <c r="I5402" s="59" t="s">
        <v>69</v>
      </c>
      <c r="J5402" s="59">
        <v>21390274</v>
      </c>
      <c r="K5402" s="59" t="s">
        <v>5966</v>
      </c>
      <c r="L5402" s="61" t="s">
        <v>113</v>
      </c>
      <c r="M5402" s="61">
        <f>VLOOKUP(H5402,zdroj!C:F,4,0)</f>
        <v>0</v>
      </c>
      <c r="N5402" s="61" t="str">
        <f t="shared" si="168"/>
        <v>katB</v>
      </c>
      <c r="P5402" s="73" t="str">
        <f t="shared" si="169"/>
        <v/>
      </c>
      <c r="Q5402" s="61" t="s">
        <v>30</v>
      </c>
    </row>
    <row r="5403" spans="8:17" x14ac:dyDescent="0.25">
      <c r="H5403" s="59">
        <v>170151</v>
      </c>
      <c r="I5403" s="59" t="s">
        <v>69</v>
      </c>
      <c r="J5403" s="59">
        <v>21390282</v>
      </c>
      <c r="K5403" s="59" t="s">
        <v>5967</v>
      </c>
      <c r="L5403" s="61" t="s">
        <v>113</v>
      </c>
      <c r="M5403" s="61">
        <f>VLOOKUP(H5403,zdroj!C:F,4,0)</f>
        <v>0</v>
      </c>
      <c r="N5403" s="61" t="str">
        <f t="shared" si="168"/>
        <v>katB</v>
      </c>
      <c r="P5403" s="73" t="str">
        <f t="shared" si="169"/>
        <v/>
      </c>
      <c r="Q5403" s="61" t="s">
        <v>30</v>
      </c>
    </row>
    <row r="5404" spans="8:17" x14ac:dyDescent="0.25">
      <c r="H5404" s="59">
        <v>170151</v>
      </c>
      <c r="I5404" s="59" t="s">
        <v>69</v>
      </c>
      <c r="J5404" s="59">
        <v>21390291</v>
      </c>
      <c r="K5404" s="59" t="s">
        <v>5968</v>
      </c>
      <c r="L5404" s="61" t="s">
        <v>113</v>
      </c>
      <c r="M5404" s="61">
        <f>VLOOKUP(H5404,zdroj!C:F,4,0)</f>
        <v>0</v>
      </c>
      <c r="N5404" s="61" t="str">
        <f t="shared" si="168"/>
        <v>katB</v>
      </c>
      <c r="P5404" s="73" t="str">
        <f t="shared" si="169"/>
        <v/>
      </c>
      <c r="Q5404" s="61" t="s">
        <v>30</v>
      </c>
    </row>
    <row r="5405" spans="8:17" x14ac:dyDescent="0.25">
      <c r="H5405" s="59">
        <v>170151</v>
      </c>
      <c r="I5405" s="59" t="s">
        <v>69</v>
      </c>
      <c r="J5405" s="59">
        <v>21390304</v>
      </c>
      <c r="K5405" s="59" t="s">
        <v>5969</v>
      </c>
      <c r="L5405" s="61" t="s">
        <v>113</v>
      </c>
      <c r="M5405" s="61">
        <f>VLOOKUP(H5405,zdroj!C:F,4,0)</f>
        <v>0</v>
      </c>
      <c r="N5405" s="61" t="str">
        <f t="shared" si="168"/>
        <v>katB</v>
      </c>
      <c r="P5405" s="73" t="str">
        <f t="shared" si="169"/>
        <v/>
      </c>
      <c r="Q5405" s="61" t="s">
        <v>30</v>
      </c>
    </row>
    <row r="5406" spans="8:17" x14ac:dyDescent="0.25">
      <c r="H5406" s="59">
        <v>170151</v>
      </c>
      <c r="I5406" s="59" t="s">
        <v>69</v>
      </c>
      <c r="J5406" s="59">
        <v>21390312</v>
      </c>
      <c r="K5406" s="59" t="s">
        <v>5970</v>
      </c>
      <c r="L5406" s="61" t="s">
        <v>113</v>
      </c>
      <c r="M5406" s="61">
        <f>VLOOKUP(H5406,zdroj!C:F,4,0)</f>
        <v>0</v>
      </c>
      <c r="N5406" s="61" t="str">
        <f t="shared" si="168"/>
        <v>katB</v>
      </c>
      <c r="P5406" s="73" t="str">
        <f t="shared" si="169"/>
        <v/>
      </c>
      <c r="Q5406" s="61" t="s">
        <v>30</v>
      </c>
    </row>
    <row r="5407" spans="8:17" x14ac:dyDescent="0.25">
      <c r="H5407" s="59">
        <v>170151</v>
      </c>
      <c r="I5407" s="59" t="s">
        <v>69</v>
      </c>
      <c r="J5407" s="59">
        <v>21390321</v>
      </c>
      <c r="K5407" s="59" t="s">
        <v>5971</v>
      </c>
      <c r="L5407" s="61" t="s">
        <v>113</v>
      </c>
      <c r="M5407" s="61">
        <f>VLOOKUP(H5407,zdroj!C:F,4,0)</f>
        <v>0</v>
      </c>
      <c r="N5407" s="61" t="str">
        <f t="shared" si="168"/>
        <v>katB</v>
      </c>
      <c r="P5407" s="73" t="str">
        <f t="shared" si="169"/>
        <v/>
      </c>
      <c r="Q5407" s="61" t="s">
        <v>30</v>
      </c>
    </row>
    <row r="5408" spans="8:17" x14ac:dyDescent="0.25">
      <c r="H5408" s="59">
        <v>170151</v>
      </c>
      <c r="I5408" s="59" t="s">
        <v>69</v>
      </c>
      <c r="J5408" s="59">
        <v>21390339</v>
      </c>
      <c r="K5408" s="59" t="s">
        <v>5972</v>
      </c>
      <c r="L5408" s="61" t="s">
        <v>113</v>
      </c>
      <c r="M5408" s="61">
        <f>VLOOKUP(H5408,zdroj!C:F,4,0)</f>
        <v>0</v>
      </c>
      <c r="N5408" s="61" t="str">
        <f t="shared" si="168"/>
        <v>katB</v>
      </c>
      <c r="P5408" s="73" t="str">
        <f t="shared" si="169"/>
        <v/>
      </c>
      <c r="Q5408" s="61" t="s">
        <v>30</v>
      </c>
    </row>
    <row r="5409" spans="8:17" x14ac:dyDescent="0.25">
      <c r="H5409" s="59">
        <v>170151</v>
      </c>
      <c r="I5409" s="59" t="s">
        <v>69</v>
      </c>
      <c r="J5409" s="59">
        <v>21390347</v>
      </c>
      <c r="K5409" s="59" t="s">
        <v>5973</v>
      </c>
      <c r="L5409" s="61" t="s">
        <v>113</v>
      </c>
      <c r="M5409" s="61">
        <f>VLOOKUP(H5409,zdroj!C:F,4,0)</f>
        <v>0</v>
      </c>
      <c r="N5409" s="61" t="str">
        <f t="shared" si="168"/>
        <v>katB</v>
      </c>
      <c r="P5409" s="73" t="str">
        <f t="shared" si="169"/>
        <v/>
      </c>
      <c r="Q5409" s="61" t="s">
        <v>30</v>
      </c>
    </row>
    <row r="5410" spans="8:17" x14ac:dyDescent="0.25">
      <c r="H5410" s="59">
        <v>170151</v>
      </c>
      <c r="I5410" s="59" t="s">
        <v>69</v>
      </c>
      <c r="J5410" s="59">
        <v>21390355</v>
      </c>
      <c r="K5410" s="59" t="s">
        <v>5974</v>
      </c>
      <c r="L5410" s="61" t="s">
        <v>113</v>
      </c>
      <c r="M5410" s="61">
        <f>VLOOKUP(H5410,zdroj!C:F,4,0)</f>
        <v>0</v>
      </c>
      <c r="N5410" s="61" t="str">
        <f t="shared" si="168"/>
        <v>katB</v>
      </c>
      <c r="P5410" s="73" t="str">
        <f t="shared" si="169"/>
        <v/>
      </c>
      <c r="Q5410" s="61" t="s">
        <v>30</v>
      </c>
    </row>
    <row r="5411" spans="8:17" x14ac:dyDescent="0.25">
      <c r="H5411" s="59">
        <v>170151</v>
      </c>
      <c r="I5411" s="59" t="s">
        <v>69</v>
      </c>
      <c r="J5411" s="59">
        <v>21390363</v>
      </c>
      <c r="K5411" s="59" t="s">
        <v>5975</v>
      </c>
      <c r="L5411" s="61" t="s">
        <v>113</v>
      </c>
      <c r="M5411" s="61">
        <f>VLOOKUP(H5411,zdroj!C:F,4,0)</f>
        <v>0</v>
      </c>
      <c r="N5411" s="61" t="str">
        <f t="shared" si="168"/>
        <v>katB</v>
      </c>
      <c r="P5411" s="73" t="str">
        <f t="shared" si="169"/>
        <v/>
      </c>
      <c r="Q5411" s="61" t="s">
        <v>30</v>
      </c>
    </row>
    <row r="5412" spans="8:17" x14ac:dyDescent="0.25">
      <c r="H5412" s="59">
        <v>170151</v>
      </c>
      <c r="I5412" s="59" t="s">
        <v>69</v>
      </c>
      <c r="J5412" s="59">
        <v>21390371</v>
      </c>
      <c r="K5412" s="59" t="s">
        <v>5976</v>
      </c>
      <c r="L5412" s="61" t="s">
        <v>113</v>
      </c>
      <c r="M5412" s="61">
        <f>VLOOKUP(H5412,zdroj!C:F,4,0)</f>
        <v>0</v>
      </c>
      <c r="N5412" s="61" t="str">
        <f t="shared" si="168"/>
        <v>katB</v>
      </c>
      <c r="P5412" s="73" t="str">
        <f t="shared" si="169"/>
        <v/>
      </c>
      <c r="Q5412" s="61" t="s">
        <v>30</v>
      </c>
    </row>
    <row r="5413" spans="8:17" x14ac:dyDescent="0.25">
      <c r="H5413" s="59">
        <v>170151</v>
      </c>
      <c r="I5413" s="59" t="s">
        <v>69</v>
      </c>
      <c r="J5413" s="59">
        <v>21390380</v>
      </c>
      <c r="K5413" s="59" t="s">
        <v>5977</v>
      </c>
      <c r="L5413" s="61" t="s">
        <v>113</v>
      </c>
      <c r="M5413" s="61">
        <f>VLOOKUP(H5413,zdroj!C:F,4,0)</f>
        <v>0</v>
      </c>
      <c r="N5413" s="61" t="str">
        <f t="shared" si="168"/>
        <v>katB</v>
      </c>
      <c r="P5413" s="73" t="str">
        <f t="shared" si="169"/>
        <v/>
      </c>
      <c r="Q5413" s="61" t="s">
        <v>30</v>
      </c>
    </row>
    <row r="5414" spans="8:17" x14ac:dyDescent="0.25">
      <c r="H5414" s="59">
        <v>170151</v>
      </c>
      <c r="I5414" s="59" t="s">
        <v>69</v>
      </c>
      <c r="J5414" s="59">
        <v>21390398</v>
      </c>
      <c r="K5414" s="59" t="s">
        <v>5978</v>
      </c>
      <c r="L5414" s="61" t="s">
        <v>113</v>
      </c>
      <c r="M5414" s="61">
        <f>VLOOKUP(H5414,zdroj!C:F,4,0)</f>
        <v>0</v>
      </c>
      <c r="N5414" s="61" t="str">
        <f t="shared" si="168"/>
        <v>katB</v>
      </c>
      <c r="P5414" s="73" t="str">
        <f t="shared" si="169"/>
        <v/>
      </c>
      <c r="Q5414" s="61" t="s">
        <v>30</v>
      </c>
    </row>
    <row r="5415" spans="8:17" x14ac:dyDescent="0.25">
      <c r="H5415" s="59">
        <v>170151</v>
      </c>
      <c r="I5415" s="59" t="s">
        <v>69</v>
      </c>
      <c r="J5415" s="59">
        <v>21390401</v>
      </c>
      <c r="K5415" s="59" t="s">
        <v>5979</v>
      </c>
      <c r="L5415" s="61" t="s">
        <v>113</v>
      </c>
      <c r="M5415" s="61">
        <f>VLOOKUP(H5415,zdroj!C:F,4,0)</f>
        <v>0</v>
      </c>
      <c r="N5415" s="61" t="str">
        <f t="shared" si="168"/>
        <v>katB</v>
      </c>
      <c r="P5415" s="73" t="str">
        <f t="shared" si="169"/>
        <v/>
      </c>
      <c r="Q5415" s="61" t="s">
        <v>30</v>
      </c>
    </row>
    <row r="5416" spans="8:17" x14ac:dyDescent="0.25">
      <c r="H5416" s="59">
        <v>170151</v>
      </c>
      <c r="I5416" s="59" t="s">
        <v>69</v>
      </c>
      <c r="J5416" s="59">
        <v>21390410</v>
      </c>
      <c r="K5416" s="59" t="s">
        <v>5980</v>
      </c>
      <c r="L5416" s="61" t="s">
        <v>113</v>
      </c>
      <c r="M5416" s="61">
        <f>VLOOKUP(H5416,zdroj!C:F,4,0)</f>
        <v>0</v>
      </c>
      <c r="N5416" s="61" t="str">
        <f t="shared" si="168"/>
        <v>katB</v>
      </c>
      <c r="P5416" s="73" t="str">
        <f t="shared" si="169"/>
        <v/>
      </c>
      <c r="Q5416" s="61" t="s">
        <v>30</v>
      </c>
    </row>
    <row r="5417" spans="8:17" x14ac:dyDescent="0.25">
      <c r="H5417" s="59">
        <v>170151</v>
      </c>
      <c r="I5417" s="59" t="s">
        <v>69</v>
      </c>
      <c r="J5417" s="59">
        <v>21390428</v>
      </c>
      <c r="K5417" s="59" t="s">
        <v>5981</v>
      </c>
      <c r="L5417" s="61" t="s">
        <v>113</v>
      </c>
      <c r="M5417" s="61">
        <f>VLOOKUP(H5417,zdroj!C:F,4,0)</f>
        <v>0</v>
      </c>
      <c r="N5417" s="61" t="str">
        <f t="shared" si="168"/>
        <v>katB</v>
      </c>
      <c r="P5417" s="73" t="str">
        <f t="shared" si="169"/>
        <v/>
      </c>
      <c r="Q5417" s="61" t="s">
        <v>30</v>
      </c>
    </row>
    <row r="5418" spans="8:17" x14ac:dyDescent="0.25">
      <c r="H5418" s="59">
        <v>170151</v>
      </c>
      <c r="I5418" s="59" t="s">
        <v>69</v>
      </c>
      <c r="J5418" s="59">
        <v>21390436</v>
      </c>
      <c r="K5418" s="59" t="s">
        <v>5982</v>
      </c>
      <c r="L5418" s="61" t="s">
        <v>113</v>
      </c>
      <c r="M5418" s="61">
        <f>VLOOKUP(H5418,zdroj!C:F,4,0)</f>
        <v>0</v>
      </c>
      <c r="N5418" s="61" t="str">
        <f t="shared" si="168"/>
        <v>katB</v>
      </c>
      <c r="P5418" s="73" t="str">
        <f t="shared" si="169"/>
        <v/>
      </c>
      <c r="Q5418" s="61" t="s">
        <v>30</v>
      </c>
    </row>
    <row r="5419" spans="8:17" x14ac:dyDescent="0.25">
      <c r="H5419" s="59">
        <v>170151</v>
      </c>
      <c r="I5419" s="59" t="s">
        <v>69</v>
      </c>
      <c r="J5419" s="59">
        <v>21390444</v>
      </c>
      <c r="K5419" s="59" t="s">
        <v>5983</v>
      </c>
      <c r="L5419" s="61" t="s">
        <v>113</v>
      </c>
      <c r="M5419" s="61">
        <f>VLOOKUP(H5419,zdroj!C:F,4,0)</f>
        <v>0</v>
      </c>
      <c r="N5419" s="61" t="str">
        <f t="shared" si="168"/>
        <v>katB</v>
      </c>
      <c r="P5419" s="73" t="str">
        <f t="shared" si="169"/>
        <v/>
      </c>
      <c r="Q5419" s="61" t="s">
        <v>30</v>
      </c>
    </row>
    <row r="5420" spans="8:17" x14ac:dyDescent="0.25">
      <c r="H5420" s="59">
        <v>170151</v>
      </c>
      <c r="I5420" s="59" t="s">
        <v>69</v>
      </c>
      <c r="J5420" s="59">
        <v>21390452</v>
      </c>
      <c r="K5420" s="59" t="s">
        <v>5984</v>
      </c>
      <c r="L5420" s="61" t="s">
        <v>113</v>
      </c>
      <c r="M5420" s="61">
        <f>VLOOKUP(H5420,zdroj!C:F,4,0)</f>
        <v>0</v>
      </c>
      <c r="N5420" s="61" t="str">
        <f t="shared" si="168"/>
        <v>katB</v>
      </c>
      <c r="P5420" s="73" t="str">
        <f t="shared" si="169"/>
        <v/>
      </c>
      <c r="Q5420" s="61" t="s">
        <v>30</v>
      </c>
    </row>
    <row r="5421" spans="8:17" x14ac:dyDescent="0.25">
      <c r="H5421" s="59">
        <v>170151</v>
      </c>
      <c r="I5421" s="59" t="s">
        <v>69</v>
      </c>
      <c r="J5421" s="59">
        <v>21390461</v>
      </c>
      <c r="K5421" s="59" t="s">
        <v>5985</v>
      </c>
      <c r="L5421" s="61" t="s">
        <v>113</v>
      </c>
      <c r="M5421" s="61">
        <f>VLOOKUP(H5421,zdroj!C:F,4,0)</f>
        <v>0</v>
      </c>
      <c r="N5421" s="61" t="str">
        <f t="shared" si="168"/>
        <v>katB</v>
      </c>
      <c r="P5421" s="73" t="str">
        <f t="shared" si="169"/>
        <v/>
      </c>
      <c r="Q5421" s="61" t="s">
        <v>30</v>
      </c>
    </row>
    <row r="5422" spans="8:17" x14ac:dyDescent="0.25">
      <c r="H5422" s="59">
        <v>170151</v>
      </c>
      <c r="I5422" s="59" t="s">
        <v>69</v>
      </c>
      <c r="J5422" s="59">
        <v>21390479</v>
      </c>
      <c r="K5422" s="59" t="s">
        <v>5986</v>
      </c>
      <c r="L5422" s="61" t="s">
        <v>113</v>
      </c>
      <c r="M5422" s="61">
        <f>VLOOKUP(H5422,zdroj!C:F,4,0)</f>
        <v>0</v>
      </c>
      <c r="N5422" s="61" t="str">
        <f t="shared" si="168"/>
        <v>katB</v>
      </c>
      <c r="P5422" s="73" t="str">
        <f t="shared" si="169"/>
        <v/>
      </c>
      <c r="Q5422" s="61" t="s">
        <v>30</v>
      </c>
    </row>
    <row r="5423" spans="8:17" x14ac:dyDescent="0.25">
      <c r="H5423" s="59">
        <v>170151</v>
      </c>
      <c r="I5423" s="59" t="s">
        <v>69</v>
      </c>
      <c r="J5423" s="59">
        <v>21390487</v>
      </c>
      <c r="K5423" s="59" t="s">
        <v>5987</v>
      </c>
      <c r="L5423" s="61" t="s">
        <v>113</v>
      </c>
      <c r="M5423" s="61">
        <f>VLOOKUP(H5423,zdroj!C:F,4,0)</f>
        <v>0</v>
      </c>
      <c r="N5423" s="61" t="str">
        <f t="shared" si="168"/>
        <v>katB</v>
      </c>
      <c r="P5423" s="73" t="str">
        <f t="shared" si="169"/>
        <v/>
      </c>
      <c r="Q5423" s="61" t="s">
        <v>30</v>
      </c>
    </row>
    <row r="5424" spans="8:17" x14ac:dyDescent="0.25">
      <c r="H5424" s="59">
        <v>170151</v>
      </c>
      <c r="I5424" s="59" t="s">
        <v>69</v>
      </c>
      <c r="J5424" s="59">
        <v>21390495</v>
      </c>
      <c r="K5424" s="59" t="s">
        <v>5988</v>
      </c>
      <c r="L5424" s="61" t="s">
        <v>113</v>
      </c>
      <c r="M5424" s="61">
        <f>VLOOKUP(H5424,zdroj!C:F,4,0)</f>
        <v>0</v>
      </c>
      <c r="N5424" s="61" t="str">
        <f t="shared" si="168"/>
        <v>katB</v>
      </c>
      <c r="P5424" s="73" t="str">
        <f t="shared" si="169"/>
        <v/>
      </c>
      <c r="Q5424" s="61" t="s">
        <v>30</v>
      </c>
    </row>
    <row r="5425" spans="8:17" x14ac:dyDescent="0.25">
      <c r="H5425" s="59">
        <v>170151</v>
      </c>
      <c r="I5425" s="59" t="s">
        <v>69</v>
      </c>
      <c r="J5425" s="59">
        <v>21390509</v>
      </c>
      <c r="K5425" s="59" t="s">
        <v>5989</v>
      </c>
      <c r="L5425" s="61" t="s">
        <v>113</v>
      </c>
      <c r="M5425" s="61">
        <f>VLOOKUP(H5425,zdroj!C:F,4,0)</f>
        <v>0</v>
      </c>
      <c r="N5425" s="61" t="str">
        <f t="shared" si="168"/>
        <v>katB</v>
      </c>
      <c r="P5425" s="73" t="str">
        <f t="shared" si="169"/>
        <v/>
      </c>
      <c r="Q5425" s="61" t="s">
        <v>30</v>
      </c>
    </row>
    <row r="5426" spans="8:17" x14ac:dyDescent="0.25">
      <c r="H5426" s="59">
        <v>170151</v>
      </c>
      <c r="I5426" s="59" t="s">
        <v>69</v>
      </c>
      <c r="J5426" s="59">
        <v>21390517</v>
      </c>
      <c r="K5426" s="59" t="s">
        <v>5990</v>
      </c>
      <c r="L5426" s="61" t="s">
        <v>113</v>
      </c>
      <c r="M5426" s="61">
        <f>VLOOKUP(H5426,zdroj!C:F,4,0)</f>
        <v>0</v>
      </c>
      <c r="N5426" s="61" t="str">
        <f t="shared" si="168"/>
        <v>katB</v>
      </c>
      <c r="P5426" s="73" t="str">
        <f t="shared" si="169"/>
        <v/>
      </c>
      <c r="Q5426" s="61" t="s">
        <v>30</v>
      </c>
    </row>
    <row r="5427" spans="8:17" x14ac:dyDescent="0.25">
      <c r="H5427" s="59">
        <v>170151</v>
      </c>
      <c r="I5427" s="59" t="s">
        <v>69</v>
      </c>
      <c r="J5427" s="59">
        <v>21390525</v>
      </c>
      <c r="K5427" s="59" t="s">
        <v>5991</v>
      </c>
      <c r="L5427" s="61" t="s">
        <v>113</v>
      </c>
      <c r="M5427" s="61">
        <f>VLOOKUP(H5427,zdroj!C:F,4,0)</f>
        <v>0</v>
      </c>
      <c r="N5427" s="61" t="str">
        <f t="shared" si="168"/>
        <v>katB</v>
      </c>
      <c r="P5427" s="73" t="str">
        <f t="shared" si="169"/>
        <v/>
      </c>
      <c r="Q5427" s="61" t="s">
        <v>30</v>
      </c>
    </row>
    <row r="5428" spans="8:17" x14ac:dyDescent="0.25">
      <c r="H5428" s="59">
        <v>170151</v>
      </c>
      <c r="I5428" s="59" t="s">
        <v>69</v>
      </c>
      <c r="J5428" s="59">
        <v>21390533</v>
      </c>
      <c r="K5428" s="59" t="s">
        <v>5992</v>
      </c>
      <c r="L5428" s="61" t="s">
        <v>113</v>
      </c>
      <c r="M5428" s="61">
        <f>VLOOKUP(H5428,zdroj!C:F,4,0)</f>
        <v>0</v>
      </c>
      <c r="N5428" s="61" t="str">
        <f t="shared" si="168"/>
        <v>katB</v>
      </c>
      <c r="P5428" s="73" t="str">
        <f t="shared" si="169"/>
        <v/>
      </c>
      <c r="Q5428" s="61" t="s">
        <v>30</v>
      </c>
    </row>
    <row r="5429" spans="8:17" x14ac:dyDescent="0.25">
      <c r="H5429" s="59">
        <v>170151</v>
      </c>
      <c r="I5429" s="59" t="s">
        <v>69</v>
      </c>
      <c r="J5429" s="59">
        <v>21390541</v>
      </c>
      <c r="K5429" s="59" t="s">
        <v>5993</v>
      </c>
      <c r="L5429" s="61" t="s">
        <v>81</v>
      </c>
      <c r="M5429" s="61">
        <f>VLOOKUP(H5429,zdroj!C:F,4,0)</f>
        <v>0</v>
      </c>
      <c r="N5429" s="61" t="str">
        <f t="shared" si="168"/>
        <v>-</v>
      </c>
      <c r="P5429" s="73" t="str">
        <f t="shared" si="169"/>
        <v/>
      </c>
      <c r="Q5429" s="61" t="s">
        <v>86</v>
      </c>
    </row>
    <row r="5430" spans="8:17" x14ac:dyDescent="0.25">
      <c r="H5430" s="59">
        <v>170151</v>
      </c>
      <c r="I5430" s="59" t="s">
        <v>69</v>
      </c>
      <c r="J5430" s="59">
        <v>21390550</v>
      </c>
      <c r="K5430" s="59" t="s">
        <v>5994</v>
      </c>
      <c r="L5430" s="61" t="s">
        <v>81</v>
      </c>
      <c r="M5430" s="61">
        <f>VLOOKUP(H5430,zdroj!C:F,4,0)</f>
        <v>0</v>
      </c>
      <c r="N5430" s="61" t="str">
        <f t="shared" si="168"/>
        <v>-</v>
      </c>
      <c r="P5430" s="73" t="str">
        <f t="shared" si="169"/>
        <v/>
      </c>
      <c r="Q5430" s="61" t="s">
        <v>86</v>
      </c>
    </row>
    <row r="5431" spans="8:17" x14ac:dyDescent="0.25">
      <c r="H5431" s="59">
        <v>170151</v>
      </c>
      <c r="I5431" s="59" t="s">
        <v>69</v>
      </c>
      <c r="J5431" s="59">
        <v>21390568</v>
      </c>
      <c r="K5431" s="59" t="s">
        <v>5995</v>
      </c>
      <c r="L5431" s="61" t="s">
        <v>81</v>
      </c>
      <c r="M5431" s="61">
        <f>VLOOKUP(H5431,zdroj!C:F,4,0)</f>
        <v>0</v>
      </c>
      <c r="N5431" s="61" t="str">
        <f t="shared" si="168"/>
        <v>-</v>
      </c>
      <c r="P5431" s="73" t="str">
        <f t="shared" si="169"/>
        <v/>
      </c>
      <c r="Q5431" s="61" t="s">
        <v>86</v>
      </c>
    </row>
    <row r="5432" spans="8:17" x14ac:dyDescent="0.25">
      <c r="H5432" s="59">
        <v>170151</v>
      </c>
      <c r="I5432" s="59" t="s">
        <v>69</v>
      </c>
      <c r="J5432" s="59">
        <v>21390576</v>
      </c>
      <c r="K5432" s="59" t="s">
        <v>5996</v>
      </c>
      <c r="L5432" s="61" t="s">
        <v>81</v>
      </c>
      <c r="M5432" s="61">
        <f>VLOOKUP(H5432,zdroj!C:F,4,0)</f>
        <v>0</v>
      </c>
      <c r="N5432" s="61" t="str">
        <f t="shared" si="168"/>
        <v>-</v>
      </c>
      <c r="P5432" s="73" t="str">
        <f t="shared" si="169"/>
        <v/>
      </c>
      <c r="Q5432" s="61" t="s">
        <v>86</v>
      </c>
    </row>
    <row r="5433" spans="8:17" x14ac:dyDescent="0.25">
      <c r="H5433" s="59">
        <v>170151</v>
      </c>
      <c r="I5433" s="59" t="s">
        <v>69</v>
      </c>
      <c r="J5433" s="59">
        <v>21390584</v>
      </c>
      <c r="K5433" s="59" t="s">
        <v>5997</v>
      </c>
      <c r="L5433" s="61" t="s">
        <v>81</v>
      </c>
      <c r="M5433" s="61">
        <f>VLOOKUP(H5433,zdroj!C:F,4,0)</f>
        <v>0</v>
      </c>
      <c r="N5433" s="61" t="str">
        <f t="shared" si="168"/>
        <v>-</v>
      </c>
      <c r="P5433" s="73" t="str">
        <f t="shared" si="169"/>
        <v/>
      </c>
      <c r="Q5433" s="61" t="s">
        <v>86</v>
      </c>
    </row>
    <row r="5434" spans="8:17" x14ac:dyDescent="0.25">
      <c r="H5434" s="59">
        <v>170151</v>
      </c>
      <c r="I5434" s="59" t="s">
        <v>69</v>
      </c>
      <c r="J5434" s="59">
        <v>21390592</v>
      </c>
      <c r="K5434" s="59" t="s">
        <v>5998</v>
      </c>
      <c r="L5434" s="61" t="s">
        <v>81</v>
      </c>
      <c r="M5434" s="61">
        <f>VLOOKUP(H5434,zdroj!C:F,4,0)</f>
        <v>0</v>
      </c>
      <c r="N5434" s="61" t="str">
        <f t="shared" si="168"/>
        <v>-</v>
      </c>
      <c r="P5434" s="73" t="str">
        <f t="shared" si="169"/>
        <v/>
      </c>
      <c r="Q5434" s="61" t="s">
        <v>86</v>
      </c>
    </row>
    <row r="5435" spans="8:17" x14ac:dyDescent="0.25">
      <c r="H5435" s="59">
        <v>170151</v>
      </c>
      <c r="I5435" s="59" t="s">
        <v>69</v>
      </c>
      <c r="J5435" s="59">
        <v>21390606</v>
      </c>
      <c r="K5435" s="59" t="s">
        <v>5999</v>
      </c>
      <c r="L5435" s="61" t="s">
        <v>81</v>
      </c>
      <c r="M5435" s="61">
        <f>VLOOKUP(H5435,zdroj!C:F,4,0)</f>
        <v>0</v>
      </c>
      <c r="N5435" s="61" t="str">
        <f t="shared" si="168"/>
        <v>-</v>
      </c>
      <c r="P5435" s="73" t="str">
        <f t="shared" si="169"/>
        <v/>
      </c>
      <c r="Q5435" s="61" t="s">
        <v>86</v>
      </c>
    </row>
    <row r="5436" spans="8:17" x14ac:dyDescent="0.25">
      <c r="H5436" s="59">
        <v>170151</v>
      </c>
      <c r="I5436" s="59" t="s">
        <v>69</v>
      </c>
      <c r="J5436" s="59">
        <v>21390614</v>
      </c>
      <c r="K5436" s="59" t="s">
        <v>6000</v>
      </c>
      <c r="L5436" s="61" t="s">
        <v>81</v>
      </c>
      <c r="M5436" s="61">
        <f>VLOOKUP(H5436,zdroj!C:F,4,0)</f>
        <v>0</v>
      </c>
      <c r="N5436" s="61" t="str">
        <f t="shared" si="168"/>
        <v>-</v>
      </c>
      <c r="P5436" s="73" t="str">
        <f t="shared" si="169"/>
        <v/>
      </c>
      <c r="Q5436" s="61" t="s">
        <v>86</v>
      </c>
    </row>
    <row r="5437" spans="8:17" x14ac:dyDescent="0.25">
      <c r="H5437" s="59">
        <v>170151</v>
      </c>
      <c r="I5437" s="59" t="s">
        <v>69</v>
      </c>
      <c r="J5437" s="59">
        <v>21390622</v>
      </c>
      <c r="K5437" s="59" t="s">
        <v>6001</v>
      </c>
      <c r="L5437" s="61" t="s">
        <v>81</v>
      </c>
      <c r="M5437" s="61">
        <f>VLOOKUP(H5437,zdroj!C:F,4,0)</f>
        <v>0</v>
      </c>
      <c r="N5437" s="61" t="str">
        <f t="shared" si="168"/>
        <v>-</v>
      </c>
      <c r="P5437" s="73" t="str">
        <f t="shared" si="169"/>
        <v/>
      </c>
      <c r="Q5437" s="61" t="s">
        <v>86</v>
      </c>
    </row>
    <row r="5438" spans="8:17" x14ac:dyDescent="0.25">
      <c r="H5438" s="59">
        <v>170151</v>
      </c>
      <c r="I5438" s="59" t="s">
        <v>69</v>
      </c>
      <c r="J5438" s="59">
        <v>30924952</v>
      </c>
      <c r="K5438" s="59" t="s">
        <v>6002</v>
      </c>
      <c r="L5438" s="61" t="s">
        <v>81</v>
      </c>
      <c r="M5438" s="61">
        <f>VLOOKUP(H5438,zdroj!C:F,4,0)</f>
        <v>0</v>
      </c>
      <c r="N5438" s="61" t="str">
        <f t="shared" si="168"/>
        <v>-</v>
      </c>
      <c r="P5438" s="73" t="str">
        <f t="shared" si="169"/>
        <v/>
      </c>
      <c r="Q5438" s="61" t="s">
        <v>86</v>
      </c>
    </row>
    <row r="5439" spans="8:17" x14ac:dyDescent="0.25">
      <c r="H5439" s="59">
        <v>170151</v>
      </c>
      <c r="I5439" s="59" t="s">
        <v>69</v>
      </c>
      <c r="J5439" s="59">
        <v>31312365</v>
      </c>
      <c r="K5439" s="59" t="s">
        <v>6003</v>
      </c>
      <c r="L5439" s="61" t="s">
        <v>81</v>
      </c>
      <c r="M5439" s="61">
        <f>VLOOKUP(H5439,zdroj!C:F,4,0)</f>
        <v>0</v>
      </c>
      <c r="N5439" s="61" t="str">
        <f t="shared" si="168"/>
        <v>-</v>
      </c>
      <c r="P5439" s="73" t="str">
        <f t="shared" si="169"/>
        <v/>
      </c>
      <c r="Q5439" s="61" t="s">
        <v>86</v>
      </c>
    </row>
    <row r="5440" spans="8:17" x14ac:dyDescent="0.25">
      <c r="H5440" s="59">
        <v>170151</v>
      </c>
      <c r="I5440" s="59" t="s">
        <v>69</v>
      </c>
      <c r="J5440" s="59">
        <v>73149217</v>
      </c>
      <c r="K5440" s="59" t="s">
        <v>6004</v>
      </c>
      <c r="L5440" s="61" t="s">
        <v>113</v>
      </c>
      <c r="M5440" s="61">
        <f>VLOOKUP(H5440,zdroj!C:F,4,0)</f>
        <v>0</v>
      </c>
      <c r="N5440" s="61" t="str">
        <f t="shared" si="168"/>
        <v>katB</v>
      </c>
      <c r="P5440" s="73" t="str">
        <f t="shared" si="169"/>
        <v/>
      </c>
      <c r="Q5440" s="61" t="s">
        <v>30</v>
      </c>
    </row>
    <row r="5441" spans="8:17" x14ac:dyDescent="0.25">
      <c r="H5441" s="59">
        <v>60208</v>
      </c>
      <c r="I5441" s="59" t="s">
        <v>72</v>
      </c>
      <c r="J5441" s="59">
        <v>9136436</v>
      </c>
      <c r="K5441" s="59" t="s">
        <v>6005</v>
      </c>
      <c r="L5441" s="61" t="s">
        <v>81</v>
      </c>
      <c r="M5441" s="61">
        <f>VLOOKUP(H5441,zdroj!C:F,4,0)</f>
        <v>0</v>
      </c>
      <c r="N5441" s="61" t="str">
        <f t="shared" si="168"/>
        <v>-</v>
      </c>
      <c r="P5441" s="73" t="str">
        <f t="shared" si="169"/>
        <v/>
      </c>
      <c r="Q5441" s="61" t="s">
        <v>86</v>
      </c>
    </row>
    <row r="5442" spans="8:17" x14ac:dyDescent="0.25">
      <c r="H5442" s="59">
        <v>60208</v>
      </c>
      <c r="I5442" s="59" t="s">
        <v>72</v>
      </c>
      <c r="J5442" s="59">
        <v>9136444</v>
      </c>
      <c r="K5442" s="59" t="s">
        <v>6006</v>
      </c>
      <c r="L5442" s="61" t="s">
        <v>81</v>
      </c>
      <c r="M5442" s="61">
        <f>VLOOKUP(H5442,zdroj!C:F,4,0)</f>
        <v>0</v>
      </c>
      <c r="N5442" s="61" t="str">
        <f t="shared" si="168"/>
        <v>-</v>
      </c>
      <c r="P5442" s="73" t="str">
        <f t="shared" si="169"/>
        <v/>
      </c>
      <c r="Q5442" s="61" t="s">
        <v>86</v>
      </c>
    </row>
    <row r="5443" spans="8:17" x14ac:dyDescent="0.25">
      <c r="H5443" s="59">
        <v>60208</v>
      </c>
      <c r="I5443" s="59" t="s">
        <v>72</v>
      </c>
      <c r="J5443" s="59">
        <v>9136452</v>
      </c>
      <c r="K5443" s="59" t="s">
        <v>6007</v>
      </c>
      <c r="L5443" s="61" t="s">
        <v>81</v>
      </c>
      <c r="M5443" s="61">
        <f>VLOOKUP(H5443,zdroj!C:F,4,0)</f>
        <v>0</v>
      </c>
      <c r="N5443" s="61" t="str">
        <f t="shared" si="168"/>
        <v>-</v>
      </c>
      <c r="P5443" s="73" t="str">
        <f t="shared" si="169"/>
        <v/>
      </c>
      <c r="Q5443" s="61" t="s">
        <v>86</v>
      </c>
    </row>
    <row r="5444" spans="8:17" x14ac:dyDescent="0.25">
      <c r="H5444" s="59">
        <v>60208</v>
      </c>
      <c r="I5444" s="59" t="s">
        <v>72</v>
      </c>
      <c r="J5444" s="59">
        <v>9136461</v>
      </c>
      <c r="K5444" s="59" t="s">
        <v>6008</v>
      </c>
      <c r="L5444" s="61" t="s">
        <v>81</v>
      </c>
      <c r="M5444" s="61">
        <f>VLOOKUP(H5444,zdroj!C:F,4,0)</f>
        <v>0</v>
      </c>
      <c r="N5444" s="61" t="str">
        <f t="shared" si="168"/>
        <v>-</v>
      </c>
      <c r="P5444" s="73" t="str">
        <f t="shared" si="169"/>
        <v/>
      </c>
      <c r="Q5444" s="61" t="s">
        <v>86</v>
      </c>
    </row>
    <row r="5445" spans="8:17" x14ac:dyDescent="0.25">
      <c r="H5445" s="59">
        <v>60208</v>
      </c>
      <c r="I5445" s="59" t="s">
        <v>72</v>
      </c>
      <c r="J5445" s="59">
        <v>9136479</v>
      </c>
      <c r="K5445" s="59" t="s">
        <v>6009</v>
      </c>
      <c r="L5445" s="61" t="s">
        <v>81</v>
      </c>
      <c r="M5445" s="61">
        <f>VLOOKUP(H5445,zdroj!C:F,4,0)</f>
        <v>0</v>
      </c>
      <c r="N5445" s="61" t="str">
        <f t="shared" si="168"/>
        <v>-</v>
      </c>
      <c r="P5445" s="73" t="str">
        <f t="shared" si="169"/>
        <v/>
      </c>
      <c r="Q5445" s="61" t="s">
        <v>86</v>
      </c>
    </row>
    <row r="5446" spans="8:17" x14ac:dyDescent="0.25">
      <c r="H5446" s="59">
        <v>60208</v>
      </c>
      <c r="I5446" s="59" t="s">
        <v>72</v>
      </c>
      <c r="J5446" s="59">
        <v>9136487</v>
      </c>
      <c r="K5446" s="59" t="s">
        <v>6010</v>
      </c>
      <c r="L5446" s="61" t="s">
        <v>81</v>
      </c>
      <c r="M5446" s="61">
        <f>VLOOKUP(H5446,zdroj!C:F,4,0)</f>
        <v>0</v>
      </c>
      <c r="N5446" s="61" t="str">
        <f t="shared" si="168"/>
        <v>-</v>
      </c>
      <c r="P5446" s="73" t="str">
        <f t="shared" si="169"/>
        <v/>
      </c>
      <c r="Q5446" s="61" t="s">
        <v>86</v>
      </c>
    </row>
    <row r="5447" spans="8:17" x14ac:dyDescent="0.25">
      <c r="H5447" s="59">
        <v>60208</v>
      </c>
      <c r="I5447" s="59" t="s">
        <v>72</v>
      </c>
      <c r="J5447" s="59">
        <v>9136495</v>
      </c>
      <c r="K5447" s="59" t="s">
        <v>6011</v>
      </c>
      <c r="L5447" s="61" t="s">
        <v>81</v>
      </c>
      <c r="M5447" s="61">
        <f>VLOOKUP(H5447,zdroj!C:F,4,0)</f>
        <v>0</v>
      </c>
      <c r="N5447" s="61" t="str">
        <f t="shared" ref="N5447:N5510" si="170">IF(M5447="A",IF(L5447="katA","katB",L5447),L5447)</f>
        <v>-</v>
      </c>
      <c r="P5447" s="73" t="str">
        <f t="shared" ref="P5447:P5510" si="171">IF(O5447="A",1,"")</f>
        <v/>
      </c>
      <c r="Q5447" s="61" t="s">
        <v>86</v>
      </c>
    </row>
    <row r="5448" spans="8:17" x14ac:dyDescent="0.25">
      <c r="H5448" s="59">
        <v>60208</v>
      </c>
      <c r="I5448" s="59" t="s">
        <v>72</v>
      </c>
      <c r="J5448" s="59">
        <v>9136509</v>
      </c>
      <c r="K5448" s="59" t="s">
        <v>6012</v>
      </c>
      <c r="L5448" s="61" t="s">
        <v>81</v>
      </c>
      <c r="M5448" s="61">
        <f>VLOOKUP(H5448,zdroj!C:F,4,0)</f>
        <v>0</v>
      </c>
      <c r="N5448" s="61" t="str">
        <f t="shared" si="170"/>
        <v>-</v>
      </c>
      <c r="P5448" s="73" t="str">
        <f t="shared" si="171"/>
        <v/>
      </c>
      <c r="Q5448" s="61" t="s">
        <v>86</v>
      </c>
    </row>
    <row r="5449" spans="8:17" x14ac:dyDescent="0.25">
      <c r="H5449" s="59">
        <v>60208</v>
      </c>
      <c r="I5449" s="59" t="s">
        <v>72</v>
      </c>
      <c r="J5449" s="59">
        <v>9136517</v>
      </c>
      <c r="K5449" s="59" t="s">
        <v>6013</v>
      </c>
      <c r="L5449" s="61" t="s">
        <v>81</v>
      </c>
      <c r="M5449" s="61">
        <f>VLOOKUP(H5449,zdroj!C:F,4,0)</f>
        <v>0</v>
      </c>
      <c r="N5449" s="61" t="str">
        <f t="shared" si="170"/>
        <v>-</v>
      </c>
      <c r="P5449" s="73" t="str">
        <f t="shared" si="171"/>
        <v/>
      </c>
      <c r="Q5449" s="61" t="s">
        <v>86</v>
      </c>
    </row>
    <row r="5450" spans="8:17" x14ac:dyDescent="0.25">
      <c r="H5450" s="59">
        <v>60208</v>
      </c>
      <c r="I5450" s="59" t="s">
        <v>72</v>
      </c>
      <c r="J5450" s="59">
        <v>9136525</v>
      </c>
      <c r="K5450" s="59" t="s">
        <v>6014</v>
      </c>
      <c r="L5450" s="61" t="s">
        <v>81</v>
      </c>
      <c r="M5450" s="61">
        <f>VLOOKUP(H5450,zdroj!C:F,4,0)</f>
        <v>0</v>
      </c>
      <c r="N5450" s="61" t="str">
        <f t="shared" si="170"/>
        <v>-</v>
      </c>
      <c r="P5450" s="73" t="str">
        <f t="shared" si="171"/>
        <v/>
      </c>
      <c r="Q5450" s="61" t="s">
        <v>86</v>
      </c>
    </row>
    <row r="5451" spans="8:17" x14ac:dyDescent="0.25">
      <c r="H5451" s="59">
        <v>60208</v>
      </c>
      <c r="I5451" s="59" t="s">
        <v>72</v>
      </c>
      <c r="J5451" s="59">
        <v>9136533</v>
      </c>
      <c r="K5451" s="59" t="s">
        <v>6015</v>
      </c>
      <c r="L5451" s="61" t="s">
        <v>81</v>
      </c>
      <c r="M5451" s="61">
        <f>VLOOKUP(H5451,zdroj!C:F,4,0)</f>
        <v>0</v>
      </c>
      <c r="N5451" s="61" t="str">
        <f t="shared" si="170"/>
        <v>-</v>
      </c>
      <c r="P5451" s="73" t="str">
        <f t="shared" si="171"/>
        <v/>
      </c>
      <c r="Q5451" s="61" t="s">
        <v>86</v>
      </c>
    </row>
    <row r="5452" spans="8:17" x14ac:dyDescent="0.25">
      <c r="H5452" s="59">
        <v>60208</v>
      </c>
      <c r="I5452" s="59" t="s">
        <v>72</v>
      </c>
      <c r="J5452" s="59">
        <v>9136541</v>
      </c>
      <c r="K5452" s="59" t="s">
        <v>6016</v>
      </c>
      <c r="L5452" s="61" t="s">
        <v>81</v>
      </c>
      <c r="M5452" s="61">
        <f>VLOOKUP(H5452,zdroj!C:F,4,0)</f>
        <v>0</v>
      </c>
      <c r="N5452" s="61" t="str">
        <f t="shared" si="170"/>
        <v>-</v>
      </c>
      <c r="P5452" s="73" t="str">
        <f t="shared" si="171"/>
        <v/>
      </c>
      <c r="Q5452" s="61" t="s">
        <v>86</v>
      </c>
    </row>
    <row r="5453" spans="8:17" x14ac:dyDescent="0.25">
      <c r="H5453" s="59">
        <v>60208</v>
      </c>
      <c r="I5453" s="59" t="s">
        <v>72</v>
      </c>
      <c r="J5453" s="59">
        <v>9136550</v>
      </c>
      <c r="K5453" s="59" t="s">
        <v>6017</v>
      </c>
      <c r="L5453" s="61" t="s">
        <v>81</v>
      </c>
      <c r="M5453" s="61">
        <f>VLOOKUP(H5453,zdroj!C:F,4,0)</f>
        <v>0</v>
      </c>
      <c r="N5453" s="61" t="str">
        <f t="shared" si="170"/>
        <v>-</v>
      </c>
      <c r="P5453" s="73" t="str">
        <f t="shared" si="171"/>
        <v/>
      </c>
      <c r="Q5453" s="61" t="s">
        <v>86</v>
      </c>
    </row>
    <row r="5454" spans="8:17" x14ac:dyDescent="0.25">
      <c r="H5454" s="59">
        <v>60208</v>
      </c>
      <c r="I5454" s="59" t="s">
        <v>72</v>
      </c>
      <c r="J5454" s="59">
        <v>9136568</v>
      </c>
      <c r="K5454" s="59" t="s">
        <v>6018</v>
      </c>
      <c r="L5454" s="61" t="s">
        <v>81</v>
      </c>
      <c r="M5454" s="61">
        <f>VLOOKUP(H5454,zdroj!C:F,4,0)</f>
        <v>0</v>
      </c>
      <c r="N5454" s="61" t="str">
        <f t="shared" si="170"/>
        <v>-</v>
      </c>
      <c r="P5454" s="73" t="str">
        <f t="shared" si="171"/>
        <v/>
      </c>
      <c r="Q5454" s="61" t="s">
        <v>86</v>
      </c>
    </row>
    <row r="5455" spans="8:17" x14ac:dyDescent="0.25">
      <c r="H5455" s="59">
        <v>60208</v>
      </c>
      <c r="I5455" s="59" t="s">
        <v>72</v>
      </c>
      <c r="J5455" s="59">
        <v>9136576</v>
      </c>
      <c r="K5455" s="59" t="s">
        <v>6019</v>
      </c>
      <c r="L5455" s="61" t="s">
        <v>81</v>
      </c>
      <c r="M5455" s="61">
        <f>VLOOKUP(H5455,zdroj!C:F,4,0)</f>
        <v>0</v>
      </c>
      <c r="N5455" s="61" t="str">
        <f t="shared" si="170"/>
        <v>-</v>
      </c>
      <c r="P5455" s="73" t="str">
        <f t="shared" si="171"/>
        <v/>
      </c>
      <c r="Q5455" s="61" t="s">
        <v>86</v>
      </c>
    </row>
    <row r="5456" spans="8:17" x14ac:dyDescent="0.25">
      <c r="H5456" s="59">
        <v>60208</v>
      </c>
      <c r="I5456" s="59" t="s">
        <v>72</v>
      </c>
      <c r="J5456" s="59">
        <v>9136584</v>
      </c>
      <c r="K5456" s="59" t="s">
        <v>6020</v>
      </c>
      <c r="L5456" s="61" t="s">
        <v>81</v>
      </c>
      <c r="M5456" s="61">
        <f>VLOOKUP(H5456,zdroj!C:F,4,0)</f>
        <v>0</v>
      </c>
      <c r="N5456" s="61" t="str">
        <f t="shared" si="170"/>
        <v>-</v>
      </c>
      <c r="P5456" s="73" t="str">
        <f t="shared" si="171"/>
        <v/>
      </c>
      <c r="Q5456" s="61" t="s">
        <v>86</v>
      </c>
    </row>
    <row r="5457" spans="8:17" x14ac:dyDescent="0.25">
      <c r="H5457" s="59">
        <v>60208</v>
      </c>
      <c r="I5457" s="59" t="s">
        <v>72</v>
      </c>
      <c r="J5457" s="59">
        <v>9136592</v>
      </c>
      <c r="K5457" s="59" t="s">
        <v>6021</v>
      </c>
      <c r="L5457" s="61" t="s">
        <v>81</v>
      </c>
      <c r="M5457" s="61">
        <f>VLOOKUP(H5457,zdroj!C:F,4,0)</f>
        <v>0</v>
      </c>
      <c r="N5457" s="61" t="str">
        <f t="shared" si="170"/>
        <v>-</v>
      </c>
      <c r="P5457" s="73" t="str">
        <f t="shared" si="171"/>
        <v/>
      </c>
      <c r="Q5457" s="61" t="s">
        <v>86</v>
      </c>
    </row>
    <row r="5458" spans="8:17" x14ac:dyDescent="0.25">
      <c r="H5458" s="59">
        <v>60208</v>
      </c>
      <c r="I5458" s="59" t="s">
        <v>72</v>
      </c>
      <c r="J5458" s="59">
        <v>9136606</v>
      </c>
      <c r="K5458" s="59" t="s">
        <v>6022</v>
      </c>
      <c r="L5458" s="61" t="s">
        <v>81</v>
      </c>
      <c r="M5458" s="61">
        <f>VLOOKUP(H5458,zdroj!C:F,4,0)</f>
        <v>0</v>
      </c>
      <c r="N5458" s="61" t="str">
        <f t="shared" si="170"/>
        <v>-</v>
      </c>
      <c r="P5458" s="73" t="str">
        <f t="shared" si="171"/>
        <v/>
      </c>
      <c r="Q5458" s="61" t="s">
        <v>86</v>
      </c>
    </row>
    <row r="5459" spans="8:17" x14ac:dyDescent="0.25">
      <c r="H5459" s="59">
        <v>60208</v>
      </c>
      <c r="I5459" s="59" t="s">
        <v>72</v>
      </c>
      <c r="J5459" s="59">
        <v>9136614</v>
      </c>
      <c r="K5459" s="59" t="s">
        <v>6023</v>
      </c>
      <c r="L5459" s="61" t="s">
        <v>81</v>
      </c>
      <c r="M5459" s="61">
        <f>VLOOKUP(H5459,zdroj!C:F,4,0)</f>
        <v>0</v>
      </c>
      <c r="N5459" s="61" t="str">
        <f t="shared" si="170"/>
        <v>-</v>
      </c>
      <c r="P5459" s="73" t="str">
        <f t="shared" si="171"/>
        <v/>
      </c>
      <c r="Q5459" s="61" t="s">
        <v>86</v>
      </c>
    </row>
    <row r="5460" spans="8:17" x14ac:dyDescent="0.25">
      <c r="H5460" s="59">
        <v>60208</v>
      </c>
      <c r="I5460" s="59" t="s">
        <v>72</v>
      </c>
      <c r="J5460" s="59">
        <v>9136631</v>
      </c>
      <c r="K5460" s="59" t="s">
        <v>6024</v>
      </c>
      <c r="L5460" s="61" t="s">
        <v>81</v>
      </c>
      <c r="M5460" s="61">
        <f>VLOOKUP(H5460,zdroj!C:F,4,0)</f>
        <v>0</v>
      </c>
      <c r="N5460" s="61" t="str">
        <f t="shared" si="170"/>
        <v>-</v>
      </c>
      <c r="P5460" s="73" t="str">
        <f t="shared" si="171"/>
        <v/>
      </c>
      <c r="Q5460" s="61" t="s">
        <v>86</v>
      </c>
    </row>
    <row r="5461" spans="8:17" x14ac:dyDescent="0.25">
      <c r="H5461" s="59">
        <v>60208</v>
      </c>
      <c r="I5461" s="59" t="s">
        <v>72</v>
      </c>
      <c r="J5461" s="59">
        <v>9136649</v>
      </c>
      <c r="K5461" s="59" t="s">
        <v>6025</v>
      </c>
      <c r="L5461" s="61" t="s">
        <v>81</v>
      </c>
      <c r="M5461" s="61">
        <f>VLOOKUP(H5461,zdroj!C:F,4,0)</f>
        <v>0</v>
      </c>
      <c r="N5461" s="61" t="str">
        <f t="shared" si="170"/>
        <v>-</v>
      </c>
      <c r="P5461" s="73" t="str">
        <f t="shared" si="171"/>
        <v/>
      </c>
      <c r="Q5461" s="61" t="s">
        <v>86</v>
      </c>
    </row>
    <row r="5462" spans="8:17" x14ac:dyDescent="0.25">
      <c r="H5462" s="59">
        <v>60208</v>
      </c>
      <c r="I5462" s="59" t="s">
        <v>72</v>
      </c>
      <c r="J5462" s="59">
        <v>9136657</v>
      </c>
      <c r="K5462" s="59" t="s">
        <v>6026</v>
      </c>
      <c r="L5462" s="61" t="s">
        <v>81</v>
      </c>
      <c r="M5462" s="61">
        <f>VLOOKUP(H5462,zdroj!C:F,4,0)</f>
        <v>0</v>
      </c>
      <c r="N5462" s="61" t="str">
        <f t="shared" si="170"/>
        <v>-</v>
      </c>
      <c r="P5462" s="73" t="str">
        <f t="shared" si="171"/>
        <v/>
      </c>
      <c r="Q5462" s="61" t="s">
        <v>86</v>
      </c>
    </row>
    <row r="5463" spans="8:17" x14ac:dyDescent="0.25">
      <c r="H5463" s="59">
        <v>60208</v>
      </c>
      <c r="I5463" s="59" t="s">
        <v>72</v>
      </c>
      <c r="J5463" s="59">
        <v>9136665</v>
      </c>
      <c r="K5463" s="59" t="s">
        <v>6027</v>
      </c>
      <c r="L5463" s="61" t="s">
        <v>81</v>
      </c>
      <c r="M5463" s="61">
        <f>VLOOKUP(H5463,zdroj!C:F,4,0)</f>
        <v>0</v>
      </c>
      <c r="N5463" s="61" t="str">
        <f t="shared" si="170"/>
        <v>-</v>
      </c>
      <c r="P5463" s="73" t="str">
        <f t="shared" si="171"/>
        <v/>
      </c>
      <c r="Q5463" s="61" t="s">
        <v>86</v>
      </c>
    </row>
    <row r="5464" spans="8:17" x14ac:dyDescent="0.25">
      <c r="H5464" s="59">
        <v>60208</v>
      </c>
      <c r="I5464" s="59" t="s">
        <v>72</v>
      </c>
      <c r="J5464" s="59">
        <v>9136673</v>
      </c>
      <c r="K5464" s="59" t="s">
        <v>6028</v>
      </c>
      <c r="L5464" s="61" t="s">
        <v>81</v>
      </c>
      <c r="M5464" s="61">
        <f>VLOOKUP(H5464,zdroj!C:F,4,0)</f>
        <v>0</v>
      </c>
      <c r="N5464" s="61" t="str">
        <f t="shared" si="170"/>
        <v>-</v>
      </c>
      <c r="P5464" s="73" t="str">
        <f t="shared" si="171"/>
        <v/>
      </c>
      <c r="Q5464" s="61" t="s">
        <v>86</v>
      </c>
    </row>
    <row r="5465" spans="8:17" x14ac:dyDescent="0.25">
      <c r="H5465" s="59">
        <v>60208</v>
      </c>
      <c r="I5465" s="59" t="s">
        <v>72</v>
      </c>
      <c r="J5465" s="59">
        <v>9136681</v>
      </c>
      <c r="K5465" s="59" t="s">
        <v>6029</v>
      </c>
      <c r="L5465" s="61" t="s">
        <v>81</v>
      </c>
      <c r="M5465" s="61">
        <f>VLOOKUP(H5465,zdroj!C:F,4,0)</f>
        <v>0</v>
      </c>
      <c r="N5465" s="61" t="str">
        <f t="shared" si="170"/>
        <v>-</v>
      </c>
      <c r="P5465" s="73" t="str">
        <f t="shared" si="171"/>
        <v/>
      </c>
      <c r="Q5465" s="61" t="s">
        <v>86</v>
      </c>
    </row>
    <row r="5466" spans="8:17" x14ac:dyDescent="0.25">
      <c r="H5466" s="59">
        <v>60208</v>
      </c>
      <c r="I5466" s="59" t="s">
        <v>72</v>
      </c>
      <c r="J5466" s="59">
        <v>9136690</v>
      </c>
      <c r="K5466" s="59" t="s">
        <v>6030</v>
      </c>
      <c r="L5466" s="61" t="s">
        <v>81</v>
      </c>
      <c r="M5466" s="61">
        <f>VLOOKUP(H5466,zdroj!C:F,4,0)</f>
        <v>0</v>
      </c>
      <c r="N5466" s="61" t="str">
        <f t="shared" si="170"/>
        <v>-</v>
      </c>
      <c r="P5466" s="73" t="str">
        <f t="shared" si="171"/>
        <v/>
      </c>
      <c r="Q5466" s="61" t="s">
        <v>86</v>
      </c>
    </row>
    <row r="5467" spans="8:17" x14ac:dyDescent="0.25">
      <c r="H5467" s="59">
        <v>60208</v>
      </c>
      <c r="I5467" s="59" t="s">
        <v>72</v>
      </c>
      <c r="J5467" s="59">
        <v>9136703</v>
      </c>
      <c r="K5467" s="59" t="s">
        <v>6031</v>
      </c>
      <c r="L5467" s="61" t="s">
        <v>81</v>
      </c>
      <c r="M5467" s="61">
        <f>VLOOKUP(H5467,zdroj!C:F,4,0)</f>
        <v>0</v>
      </c>
      <c r="N5467" s="61" t="str">
        <f t="shared" si="170"/>
        <v>-</v>
      </c>
      <c r="P5467" s="73" t="str">
        <f t="shared" si="171"/>
        <v/>
      </c>
      <c r="Q5467" s="61" t="s">
        <v>86</v>
      </c>
    </row>
    <row r="5468" spans="8:17" x14ac:dyDescent="0.25">
      <c r="H5468" s="59">
        <v>60208</v>
      </c>
      <c r="I5468" s="59" t="s">
        <v>72</v>
      </c>
      <c r="J5468" s="59">
        <v>9136711</v>
      </c>
      <c r="K5468" s="59" t="s">
        <v>6032</v>
      </c>
      <c r="L5468" s="61" t="s">
        <v>81</v>
      </c>
      <c r="M5468" s="61">
        <f>VLOOKUP(H5468,zdroj!C:F,4,0)</f>
        <v>0</v>
      </c>
      <c r="N5468" s="61" t="str">
        <f t="shared" si="170"/>
        <v>-</v>
      </c>
      <c r="P5468" s="73" t="str">
        <f t="shared" si="171"/>
        <v/>
      </c>
      <c r="Q5468" s="61" t="s">
        <v>86</v>
      </c>
    </row>
    <row r="5469" spans="8:17" x14ac:dyDescent="0.25">
      <c r="H5469" s="59">
        <v>60208</v>
      </c>
      <c r="I5469" s="59" t="s">
        <v>72</v>
      </c>
      <c r="J5469" s="59">
        <v>9136720</v>
      </c>
      <c r="K5469" s="59" t="s">
        <v>6033</v>
      </c>
      <c r="L5469" s="61" t="s">
        <v>81</v>
      </c>
      <c r="M5469" s="61">
        <f>VLOOKUP(H5469,zdroj!C:F,4,0)</f>
        <v>0</v>
      </c>
      <c r="N5469" s="61" t="str">
        <f t="shared" si="170"/>
        <v>-</v>
      </c>
      <c r="P5469" s="73" t="str">
        <f t="shared" si="171"/>
        <v/>
      </c>
      <c r="Q5469" s="61" t="s">
        <v>86</v>
      </c>
    </row>
    <row r="5470" spans="8:17" x14ac:dyDescent="0.25">
      <c r="H5470" s="59">
        <v>60208</v>
      </c>
      <c r="I5470" s="59" t="s">
        <v>72</v>
      </c>
      <c r="J5470" s="59">
        <v>9136738</v>
      </c>
      <c r="K5470" s="59" t="s">
        <v>6034</v>
      </c>
      <c r="L5470" s="61" t="s">
        <v>81</v>
      </c>
      <c r="M5470" s="61">
        <f>VLOOKUP(H5470,zdroj!C:F,4,0)</f>
        <v>0</v>
      </c>
      <c r="N5470" s="61" t="str">
        <f t="shared" si="170"/>
        <v>-</v>
      </c>
      <c r="P5470" s="73" t="str">
        <f t="shared" si="171"/>
        <v/>
      </c>
      <c r="Q5470" s="61" t="s">
        <v>86</v>
      </c>
    </row>
    <row r="5471" spans="8:17" x14ac:dyDescent="0.25">
      <c r="H5471" s="59">
        <v>60208</v>
      </c>
      <c r="I5471" s="59" t="s">
        <v>72</v>
      </c>
      <c r="J5471" s="59">
        <v>9136746</v>
      </c>
      <c r="K5471" s="59" t="s">
        <v>6035</v>
      </c>
      <c r="L5471" s="61" t="s">
        <v>81</v>
      </c>
      <c r="M5471" s="61">
        <f>VLOOKUP(H5471,zdroj!C:F,4,0)</f>
        <v>0</v>
      </c>
      <c r="N5471" s="61" t="str">
        <f t="shared" si="170"/>
        <v>-</v>
      </c>
      <c r="P5471" s="73" t="str">
        <f t="shared" si="171"/>
        <v/>
      </c>
      <c r="Q5471" s="61" t="s">
        <v>86</v>
      </c>
    </row>
    <row r="5472" spans="8:17" x14ac:dyDescent="0.25">
      <c r="H5472" s="59">
        <v>60208</v>
      </c>
      <c r="I5472" s="59" t="s">
        <v>72</v>
      </c>
      <c r="J5472" s="59">
        <v>9136754</v>
      </c>
      <c r="K5472" s="59" t="s">
        <v>6036</v>
      </c>
      <c r="L5472" s="61" t="s">
        <v>81</v>
      </c>
      <c r="M5472" s="61">
        <f>VLOOKUP(H5472,zdroj!C:F,4,0)</f>
        <v>0</v>
      </c>
      <c r="N5472" s="61" t="str">
        <f t="shared" si="170"/>
        <v>-</v>
      </c>
      <c r="P5472" s="73" t="str">
        <f t="shared" si="171"/>
        <v/>
      </c>
      <c r="Q5472" s="61" t="s">
        <v>86</v>
      </c>
    </row>
    <row r="5473" spans="8:17" x14ac:dyDescent="0.25">
      <c r="H5473" s="59">
        <v>60208</v>
      </c>
      <c r="I5473" s="59" t="s">
        <v>72</v>
      </c>
      <c r="J5473" s="59">
        <v>9136762</v>
      </c>
      <c r="K5473" s="59" t="s">
        <v>6037</v>
      </c>
      <c r="L5473" s="61" t="s">
        <v>81</v>
      </c>
      <c r="M5473" s="61">
        <f>VLOOKUP(H5473,zdroj!C:F,4,0)</f>
        <v>0</v>
      </c>
      <c r="N5473" s="61" t="str">
        <f t="shared" si="170"/>
        <v>-</v>
      </c>
      <c r="P5473" s="73" t="str">
        <f t="shared" si="171"/>
        <v/>
      </c>
      <c r="Q5473" s="61" t="s">
        <v>86</v>
      </c>
    </row>
    <row r="5474" spans="8:17" x14ac:dyDescent="0.25">
      <c r="H5474" s="59">
        <v>60208</v>
      </c>
      <c r="I5474" s="59" t="s">
        <v>72</v>
      </c>
      <c r="J5474" s="59">
        <v>9136771</v>
      </c>
      <c r="K5474" s="59" t="s">
        <v>6038</v>
      </c>
      <c r="L5474" s="61" t="s">
        <v>81</v>
      </c>
      <c r="M5474" s="61">
        <f>VLOOKUP(H5474,zdroj!C:F,4,0)</f>
        <v>0</v>
      </c>
      <c r="N5474" s="61" t="str">
        <f t="shared" si="170"/>
        <v>-</v>
      </c>
      <c r="P5474" s="73" t="str">
        <f t="shared" si="171"/>
        <v/>
      </c>
      <c r="Q5474" s="61" t="s">
        <v>86</v>
      </c>
    </row>
    <row r="5475" spans="8:17" x14ac:dyDescent="0.25">
      <c r="H5475" s="59">
        <v>60208</v>
      </c>
      <c r="I5475" s="59" t="s">
        <v>72</v>
      </c>
      <c r="J5475" s="59">
        <v>9136789</v>
      </c>
      <c r="K5475" s="59" t="s">
        <v>6039</v>
      </c>
      <c r="L5475" s="61" t="s">
        <v>81</v>
      </c>
      <c r="M5475" s="61">
        <f>VLOOKUP(H5475,zdroj!C:F,4,0)</f>
        <v>0</v>
      </c>
      <c r="N5475" s="61" t="str">
        <f t="shared" si="170"/>
        <v>-</v>
      </c>
      <c r="P5475" s="73" t="str">
        <f t="shared" si="171"/>
        <v/>
      </c>
      <c r="Q5475" s="61" t="s">
        <v>86</v>
      </c>
    </row>
    <row r="5476" spans="8:17" x14ac:dyDescent="0.25">
      <c r="H5476" s="59">
        <v>60208</v>
      </c>
      <c r="I5476" s="59" t="s">
        <v>72</v>
      </c>
      <c r="J5476" s="59">
        <v>9136797</v>
      </c>
      <c r="K5476" s="59" t="s">
        <v>6040</v>
      </c>
      <c r="L5476" s="61" t="s">
        <v>81</v>
      </c>
      <c r="M5476" s="61">
        <f>VLOOKUP(H5476,zdroj!C:F,4,0)</f>
        <v>0</v>
      </c>
      <c r="N5476" s="61" t="str">
        <f t="shared" si="170"/>
        <v>-</v>
      </c>
      <c r="P5476" s="73" t="str">
        <f t="shared" si="171"/>
        <v/>
      </c>
      <c r="Q5476" s="61" t="s">
        <v>86</v>
      </c>
    </row>
    <row r="5477" spans="8:17" x14ac:dyDescent="0.25">
      <c r="H5477" s="59">
        <v>60208</v>
      </c>
      <c r="I5477" s="59" t="s">
        <v>72</v>
      </c>
      <c r="J5477" s="59">
        <v>9136819</v>
      </c>
      <c r="K5477" s="59" t="s">
        <v>6041</v>
      </c>
      <c r="L5477" s="61" t="s">
        <v>81</v>
      </c>
      <c r="M5477" s="61">
        <f>VLOOKUP(H5477,zdroj!C:F,4,0)</f>
        <v>0</v>
      </c>
      <c r="N5477" s="61" t="str">
        <f t="shared" si="170"/>
        <v>-</v>
      </c>
      <c r="P5477" s="73" t="str">
        <f t="shared" si="171"/>
        <v/>
      </c>
      <c r="Q5477" s="61" t="s">
        <v>86</v>
      </c>
    </row>
    <row r="5478" spans="8:17" x14ac:dyDescent="0.25">
      <c r="H5478" s="59">
        <v>60208</v>
      </c>
      <c r="I5478" s="59" t="s">
        <v>72</v>
      </c>
      <c r="J5478" s="59">
        <v>9136827</v>
      </c>
      <c r="K5478" s="59" t="s">
        <v>6042</v>
      </c>
      <c r="L5478" s="61" t="s">
        <v>81</v>
      </c>
      <c r="M5478" s="61">
        <f>VLOOKUP(H5478,zdroj!C:F,4,0)</f>
        <v>0</v>
      </c>
      <c r="N5478" s="61" t="str">
        <f t="shared" si="170"/>
        <v>-</v>
      </c>
      <c r="P5478" s="73" t="str">
        <f t="shared" si="171"/>
        <v/>
      </c>
      <c r="Q5478" s="61" t="s">
        <v>86</v>
      </c>
    </row>
    <row r="5479" spans="8:17" x14ac:dyDescent="0.25">
      <c r="H5479" s="59">
        <v>60208</v>
      </c>
      <c r="I5479" s="59" t="s">
        <v>72</v>
      </c>
      <c r="J5479" s="59">
        <v>9136835</v>
      </c>
      <c r="K5479" s="59" t="s">
        <v>6043</v>
      </c>
      <c r="L5479" s="61" t="s">
        <v>81</v>
      </c>
      <c r="M5479" s="61">
        <f>VLOOKUP(H5479,zdroj!C:F,4,0)</f>
        <v>0</v>
      </c>
      <c r="N5479" s="61" t="str">
        <f t="shared" si="170"/>
        <v>-</v>
      </c>
      <c r="P5479" s="73" t="str">
        <f t="shared" si="171"/>
        <v/>
      </c>
      <c r="Q5479" s="61" t="s">
        <v>86</v>
      </c>
    </row>
    <row r="5480" spans="8:17" x14ac:dyDescent="0.25">
      <c r="H5480" s="59">
        <v>60208</v>
      </c>
      <c r="I5480" s="59" t="s">
        <v>72</v>
      </c>
      <c r="J5480" s="59">
        <v>9136843</v>
      </c>
      <c r="K5480" s="59" t="s">
        <v>6044</v>
      </c>
      <c r="L5480" s="61" t="s">
        <v>81</v>
      </c>
      <c r="M5480" s="61">
        <f>VLOOKUP(H5480,zdroj!C:F,4,0)</f>
        <v>0</v>
      </c>
      <c r="N5480" s="61" t="str">
        <f t="shared" si="170"/>
        <v>-</v>
      </c>
      <c r="P5480" s="73" t="str">
        <f t="shared" si="171"/>
        <v/>
      </c>
      <c r="Q5480" s="61" t="s">
        <v>86</v>
      </c>
    </row>
    <row r="5481" spans="8:17" x14ac:dyDescent="0.25">
      <c r="H5481" s="59">
        <v>60208</v>
      </c>
      <c r="I5481" s="59" t="s">
        <v>72</v>
      </c>
      <c r="J5481" s="59">
        <v>9136851</v>
      </c>
      <c r="K5481" s="59" t="s">
        <v>6045</v>
      </c>
      <c r="L5481" s="61" t="s">
        <v>81</v>
      </c>
      <c r="M5481" s="61">
        <f>VLOOKUP(H5481,zdroj!C:F,4,0)</f>
        <v>0</v>
      </c>
      <c r="N5481" s="61" t="str">
        <f t="shared" si="170"/>
        <v>-</v>
      </c>
      <c r="P5481" s="73" t="str">
        <f t="shared" si="171"/>
        <v/>
      </c>
      <c r="Q5481" s="61" t="s">
        <v>86</v>
      </c>
    </row>
    <row r="5482" spans="8:17" x14ac:dyDescent="0.25">
      <c r="H5482" s="59">
        <v>60208</v>
      </c>
      <c r="I5482" s="59" t="s">
        <v>72</v>
      </c>
      <c r="J5482" s="59">
        <v>9136886</v>
      </c>
      <c r="K5482" s="59" t="s">
        <v>6046</v>
      </c>
      <c r="L5482" s="61" t="s">
        <v>81</v>
      </c>
      <c r="M5482" s="61">
        <f>VLOOKUP(H5482,zdroj!C:F,4,0)</f>
        <v>0</v>
      </c>
      <c r="N5482" s="61" t="str">
        <f t="shared" si="170"/>
        <v>-</v>
      </c>
      <c r="P5482" s="73" t="str">
        <f t="shared" si="171"/>
        <v/>
      </c>
      <c r="Q5482" s="61" t="s">
        <v>86</v>
      </c>
    </row>
    <row r="5483" spans="8:17" x14ac:dyDescent="0.25">
      <c r="H5483" s="59">
        <v>60208</v>
      </c>
      <c r="I5483" s="59" t="s">
        <v>72</v>
      </c>
      <c r="J5483" s="59">
        <v>9136894</v>
      </c>
      <c r="K5483" s="59" t="s">
        <v>6047</v>
      </c>
      <c r="L5483" s="61" t="s">
        <v>81</v>
      </c>
      <c r="M5483" s="61">
        <f>VLOOKUP(H5483,zdroj!C:F,4,0)</f>
        <v>0</v>
      </c>
      <c r="N5483" s="61" t="str">
        <f t="shared" si="170"/>
        <v>-</v>
      </c>
      <c r="P5483" s="73" t="str">
        <f t="shared" si="171"/>
        <v/>
      </c>
      <c r="Q5483" s="61" t="s">
        <v>86</v>
      </c>
    </row>
    <row r="5484" spans="8:17" x14ac:dyDescent="0.25">
      <c r="H5484" s="59">
        <v>60208</v>
      </c>
      <c r="I5484" s="59" t="s">
        <v>72</v>
      </c>
      <c r="J5484" s="59">
        <v>9136908</v>
      </c>
      <c r="K5484" s="59" t="s">
        <v>6048</v>
      </c>
      <c r="L5484" s="61" t="s">
        <v>81</v>
      </c>
      <c r="M5484" s="61">
        <f>VLOOKUP(H5484,zdroj!C:F,4,0)</f>
        <v>0</v>
      </c>
      <c r="N5484" s="61" t="str">
        <f t="shared" si="170"/>
        <v>-</v>
      </c>
      <c r="P5484" s="73" t="str">
        <f t="shared" si="171"/>
        <v/>
      </c>
      <c r="Q5484" s="61" t="s">
        <v>86</v>
      </c>
    </row>
    <row r="5485" spans="8:17" x14ac:dyDescent="0.25">
      <c r="H5485" s="59">
        <v>60208</v>
      </c>
      <c r="I5485" s="59" t="s">
        <v>72</v>
      </c>
      <c r="J5485" s="59">
        <v>9136916</v>
      </c>
      <c r="K5485" s="59" t="s">
        <v>6049</v>
      </c>
      <c r="L5485" s="61" t="s">
        <v>81</v>
      </c>
      <c r="M5485" s="61">
        <f>VLOOKUP(H5485,zdroj!C:F,4,0)</f>
        <v>0</v>
      </c>
      <c r="N5485" s="61" t="str">
        <f t="shared" si="170"/>
        <v>-</v>
      </c>
      <c r="P5485" s="73" t="str">
        <f t="shared" si="171"/>
        <v/>
      </c>
      <c r="Q5485" s="61" t="s">
        <v>86</v>
      </c>
    </row>
    <row r="5486" spans="8:17" x14ac:dyDescent="0.25">
      <c r="H5486" s="59">
        <v>60208</v>
      </c>
      <c r="I5486" s="59" t="s">
        <v>72</v>
      </c>
      <c r="J5486" s="59">
        <v>9136924</v>
      </c>
      <c r="K5486" s="59" t="s">
        <v>6050</v>
      </c>
      <c r="L5486" s="61" t="s">
        <v>81</v>
      </c>
      <c r="M5486" s="61">
        <f>VLOOKUP(H5486,zdroj!C:F,4,0)</f>
        <v>0</v>
      </c>
      <c r="N5486" s="61" t="str">
        <f t="shared" si="170"/>
        <v>-</v>
      </c>
      <c r="P5486" s="73" t="str">
        <f t="shared" si="171"/>
        <v/>
      </c>
      <c r="Q5486" s="61" t="s">
        <v>86</v>
      </c>
    </row>
    <row r="5487" spans="8:17" x14ac:dyDescent="0.25">
      <c r="H5487" s="59">
        <v>60208</v>
      </c>
      <c r="I5487" s="59" t="s">
        <v>72</v>
      </c>
      <c r="J5487" s="59">
        <v>9136932</v>
      </c>
      <c r="K5487" s="59" t="s">
        <v>6051</v>
      </c>
      <c r="L5487" s="61" t="s">
        <v>81</v>
      </c>
      <c r="M5487" s="61">
        <f>VLOOKUP(H5487,zdroj!C:F,4,0)</f>
        <v>0</v>
      </c>
      <c r="N5487" s="61" t="str">
        <f t="shared" si="170"/>
        <v>-</v>
      </c>
      <c r="P5487" s="73" t="str">
        <f t="shared" si="171"/>
        <v/>
      </c>
      <c r="Q5487" s="61" t="s">
        <v>86</v>
      </c>
    </row>
    <row r="5488" spans="8:17" x14ac:dyDescent="0.25">
      <c r="H5488" s="59">
        <v>60208</v>
      </c>
      <c r="I5488" s="59" t="s">
        <v>72</v>
      </c>
      <c r="J5488" s="59">
        <v>9136941</v>
      </c>
      <c r="K5488" s="59" t="s">
        <v>6052</v>
      </c>
      <c r="L5488" s="61" t="s">
        <v>81</v>
      </c>
      <c r="M5488" s="61">
        <f>VLOOKUP(H5488,zdroj!C:F,4,0)</f>
        <v>0</v>
      </c>
      <c r="N5488" s="61" t="str">
        <f t="shared" si="170"/>
        <v>-</v>
      </c>
      <c r="P5488" s="73" t="str">
        <f t="shared" si="171"/>
        <v/>
      </c>
      <c r="Q5488" s="61" t="s">
        <v>86</v>
      </c>
    </row>
    <row r="5489" spans="8:17" x14ac:dyDescent="0.25">
      <c r="H5489" s="59">
        <v>60208</v>
      </c>
      <c r="I5489" s="59" t="s">
        <v>72</v>
      </c>
      <c r="J5489" s="59">
        <v>9136959</v>
      </c>
      <c r="K5489" s="59" t="s">
        <v>6053</v>
      </c>
      <c r="L5489" s="61" t="s">
        <v>81</v>
      </c>
      <c r="M5489" s="61">
        <f>VLOOKUP(H5489,zdroj!C:F,4,0)</f>
        <v>0</v>
      </c>
      <c r="N5489" s="61" t="str">
        <f t="shared" si="170"/>
        <v>-</v>
      </c>
      <c r="P5489" s="73" t="str">
        <f t="shared" si="171"/>
        <v/>
      </c>
      <c r="Q5489" s="61" t="s">
        <v>86</v>
      </c>
    </row>
    <row r="5490" spans="8:17" x14ac:dyDescent="0.25">
      <c r="H5490" s="59">
        <v>60208</v>
      </c>
      <c r="I5490" s="59" t="s">
        <v>72</v>
      </c>
      <c r="J5490" s="59">
        <v>9136967</v>
      </c>
      <c r="K5490" s="59" t="s">
        <v>6054</v>
      </c>
      <c r="L5490" s="61" t="s">
        <v>81</v>
      </c>
      <c r="M5490" s="61">
        <f>VLOOKUP(H5490,zdroj!C:F,4,0)</f>
        <v>0</v>
      </c>
      <c r="N5490" s="61" t="str">
        <f t="shared" si="170"/>
        <v>-</v>
      </c>
      <c r="P5490" s="73" t="str">
        <f t="shared" si="171"/>
        <v/>
      </c>
      <c r="Q5490" s="61" t="s">
        <v>86</v>
      </c>
    </row>
    <row r="5491" spans="8:17" x14ac:dyDescent="0.25">
      <c r="H5491" s="59">
        <v>60208</v>
      </c>
      <c r="I5491" s="59" t="s">
        <v>72</v>
      </c>
      <c r="J5491" s="59">
        <v>9136975</v>
      </c>
      <c r="K5491" s="59" t="s">
        <v>6055</v>
      </c>
      <c r="L5491" s="61" t="s">
        <v>81</v>
      </c>
      <c r="M5491" s="61">
        <f>VLOOKUP(H5491,zdroj!C:F,4,0)</f>
        <v>0</v>
      </c>
      <c r="N5491" s="61" t="str">
        <f t="shared" si="170"/>
        <v>-</v>
      </c>
      <c r="P5491" s="73" t="str">
        <f t="shared" si="171"/>
        <v/>
      </c>
      <c r="Q5491" s="61" t="s">
        <v>86</v>
      </c>
    </row>
    <row r="5492" spans="8:17" x14ac:dyDescent="0.25">
      <c r="H5492" s="59">
        <v>60208</v>
      </c>
      <c r="I5492" s="59" t="s">
        <v>72</v>
      </c>
      <c r="J5492" s="59">
        <v>9136983</v>
      </c>
      <c r="K5492" s="59" t="s">
        <v>6056</v>
      </c>
      <c r="L5492" s="61" t="s">
        <v>81</v>
      </c>
      <c r="M5492" s="61">
        <f>VLOOKUP(H5492,zdroj!C:F,4,0)</f>
        <v>0</v>
      </c>
      <c r="N5492" s="61" t="str">
        <f t="shared" si="170"/>
        <v>-</v>
      </c>
      <c r="P5492" s="73" t="str">
        <f t="shared" si="171"/>
        <v/>
      </c>
      <c r="Q5492" s="61" t="s">
        <v>86</v>
      </c>
    </row>
    <row r="5493" spans="8:17" x14ac:dyDescent="0.25">
      <c r="H5493" s="59">
        <v>60208</v>
      </c>
      <c r="I5493" s="59" t="s">
        <v>72</v>
      </c>
      <c r="J5493" s="59">
        <v>9136991</v>
      </c>
      <c r="K5493" s="59" t="s">
        <v>6057</v>
      </c>
      <c r="L5493" s="61" t="s">
        <v>81</v>
      </c>
      <c r="M5493" s="61">
        <f>VLOOKUP(H5493,zdroj!C:F,4,0)</f>
        <v>0</v>
      </c>
      <c r="N5493" s="61" t="str">
        <f t="shared" si="170"/>
        <v>-</v>
      </c>
      <c r="P5493" s="73" t="str">
        <f t="shared" si="171"/>
        <v/>
      </c>
      <c r="Q5493" s="61" t="s">
        <v>86</v>
      </c>
    </row>
    <row r="5494" spans="8:17" x14ac:dyDescent="0.25">
      <c r="H5494" s="59">
        <v>60208</v>
      </c>
      <c r="I5494" s="59" t="s">
        <v>72</v>
      </c>
      <c r="J5494" s="59">
        <v>9137009</v>
      </c>
      <c r="K5494" s="59" t="s">
        <v>6058</v>
      </c>
      <c r="L5494" s="61" t="s">
        <v>81</v>
      </c>
      <c r="M5494" s="61">
        <f>VLOOKUP(H5494,zdroj!C:F,4,0)</f>
        <v>0</v>
      </c>
      <c r="N5494" s="61" t="str">
        <f t="shared" si="170"/>
        <v>-</v>
      </c>
      <c r="P5494" s="73" t="str">
        <f t="shared" si="171"/>
        <v/>
      </c>
      <c r="Q5494" s="61" t="s">
        <v>86</v>
      </c>
    </row>
    <row r="5495" spans="8:17" x14ac:dyDescent="0.25">
      <c r="H5495" s="59">
        <v>60208</v>
      </c>
      <c r="I5495" s="59" t="s">
        <v>72</v>
      </c>
      <c r="J5495" s="59">
        <v>9137017</v>
      </c>
      <c r="K5495" s="59" t="s">
        <v>6059</v>
      </c>
      <c r="L5495" s="61" t="s">
        <v>81</v>
      </c>
      <c r="M5495" s="61">
        <f>VLOOKUP(H5495,zdroj!C:F,4,0)</f>
        <v>0</v>
      </c>
      <c r="N5495" s="61" t="str">
        <f t="shared" si="170"/>
        <v>-</v>
      </c>
      <c r="P5495" s="73" t="str">
        <f t="shared" si="171"/>
        <v/>
      </c>
      <c r="Q5495" s="61" t="s">
        <v>86</v>
      </c>
    </row>
    <row r="5496" spans="8:17" x14ac:dyDescent="0.25">
      <c r="H5496" s="59">
        <v>60208</v>
      </c>
      <c r="I5496" s="59" t="s">
        <v>72</v>
      </c>
      <c r="J5496" s="59">
        <v>9137025</v>
      </c>
      <c r="K5496" s="59" t="s">
        <v>6060</v>
      </c>
      <c r="L5496" s="61" t="s">
        <v>81</v>
      </c>
      <c r="M5496" s="61">
        <f>VLOOKUP(H5496,zdroj!C:F,4,0)</f>
        <v>0</v>
      </c>
      <c r="N5496" s="61" t="str">
        <f t="shared" si="170"/>
        <v>-</v>
      </c>
      <c r="P5496" s="73" t="str">
        <f t="shared" si="171"/>
        <v/>
      </c>
      <c r="Q5496" s="61" t="s">
        <v>86</v>
      </c>
    </row>
    <row r="5497" spans="8:17" x14ac:dyDescent="0.25">
      <c r="H5497" s="59">
        <v>60208</v>
      </c>
      <c r="I5497" s="59" t="s">
        <v>72</v>
      </c>
      <c r="J5497" s="59">
        <v>9137033</v>
      </c>
      <c r="K5497" s="59" t="s">
        <v>6061</v>
      </c>
      <c r="L5497" s="61" t="s">
        <v>81</v>
      </c>
      <c r="M5497" s="61">
        <f>VLOOKUP(H5497,zdroj!C:F,4,0)</f>
        <v>0</v>
      </c>
      <c r="N5497" s="61" t="str">
        <f t="shared" si="170"/>
        <v>-</v>
      </c>
      <c r="P5497" s="73" t="str">
        <f t="shared" si="171"/>
        <v/>
      </c>
      <c r="Q5497" s="61" t="s">
        <v>86</v>
      </c>
    </row>
    <row r="5498" spans="8:17" x14ac:dyDescent="0.25">
      <c r="H5498" s="59">
        <v>60208</v>
      </c>
      <c r="I5498" s="59" t="s">
        <v>72</v>
      </c>
      <c r="J5498" s="59">
        <v>9137041</v>
      </c>
      <c r="K5498" s="59" t="s">
        <v>6062</v>
      </c>
      <c r="L5498" s="61" t="s">
        <v>81</v>
      </c>
      <c r="M5498" s="61">
        <f>VLOOKUP(H5498,zdroj!C:F,4,0)</f>
        <v>0</v>
      </c>
      <c r="N5498" s="61" t="str">
        <f t="shared" si="170"/>
        <v>-</v>
      </c>
      <c r="P5498" s="73" t="str">
        <f t="shared" si="171"/>
        <v/>
      </c>
      <c r="Q5498" s="61" t="s">
        <v>86</v>
      </c>
    </row>
    <row r="5499" spans="8:17" x14ac:dyDescent="0.25">
      <c r="H5499" s="59">
        <v>60208</v>
      </c>
      <c r="I5499" s="59" t="s">
        <v>72</v>
      </c>
      <c r="J5499" s="59">
        <v>9137050</v>
      </c>
      <c r="K5499" s="59" t="s">
        <v>6063</v>
      </c>
      <c r="L5499" s="61" t="s">
        <v>81</v>
      </c>
      <c r="M5499" s="61">
        <f>VLOOKUP(H5499,zdroj!C:F,4,0)</f>
        <v>0</v>
      </c>
      <c r="N5499" s="61" t="str">
        <f t="shared" si="170"/>
        <v>-</v>
      </c>
      <c r="P5499" s="73" t="str">
        <f t="shared" si="171"/>
        <v/>
      </c>
      <c r="Q5499" s="61" t="s">
        <v>86</v>
      </c>
    </row>
    <row r="5500" spans="8:17" x14ac:dyDescent="0.25">
      <c r="H5500" s="59">
        <v>60208</v>
      </c>
      <c r="I5500" s="59" t="s">
        <v>72</v>
      </c>
      <c r="J5500" s="59">
        <v>9137068</v>
      </c>
      <c r="K5500" s="59" t="s">
        <v>6064</v>
      </c>
      <c r="L5500" s="61" t="s">
        <v>81</v>
      </c>
      <c r="M5500" s="61">
        <f>VLOOKUP(H5500,zdroj!C:F,4,0)</f>
        <v>0</v>
      </c>
      <c r="N5500" s="61" t="str">
        <f t="shared" si="170"/>
        <v>-</v>
      </c>
      <c r="P5500" s="73" t="str">
        <f t="shared" si="171"/>
        <v/>
      </c>
      <c r="Q5500" s="61" t="s">
        <v>86</v>
      </c>
    </row>
    <row r="5501" spans="8:17" x14ac:dyDescent="0.25">
      <c r="H5501" s="59">
        <v>60208</v>
      </c>
      <c r="I5501" s="59" t="s">
        <v>72</v>
      </c>
      <c r="J5501" s="59">
        <v>9137076</v>
      </c>
      <c r="K5501" s="59" t="s">
        <v>6065</v>
      </c>
      <c r="L5501" s="61" t="s">
        <v>81</v>
      </c>
      <c r="M5501" s="61">
        <f>VLOOKUP(H5501,zdroj!C:F,4,0)</f>
        <v>0</v>
      </c>
      <c r="N5501" s="61" t="str">
        <f t="shared" si="170"/>
        <v>-</v>
      </c>
      <c r="P5501" s="73" t="str">
        <f t="shared" si="171"/>
        <v/>
      </c>
      <c r="Q5501" s="61" t="s">
        <v>86</v>
      </c>
    </row>
    <row r="5502" spans="8:17" x14ac:dyDescent="0.25">
      <c r="H5502" s="59">
        <v>60208</v>
      </c>
      <c r="I5502" s="59" t="s">
        <v>72</v>
      </c>
      <c r="J5502" s="59">
        <v>9137084</v>
      </c>
      <c r="K5502" s="59" t="s">
        <v>6066</v>
      </c>
      <c r="L5502" s="61" t="s">
        <v>81</v>
      </c>
      <c r="M5502" s="61">
        <f>VLOOKUP(H5502,zdroj!C:F,4,0)</f>
        <v>0</v>
      </c>
      <c r="N5502" s="61" t="str">
        <f t="shared" si="170"/>
        <v>-</v>
      </c>
      <c r="P5502" s="73" t="str">
        <f t="shared" si="171"/>
        <v/>
      </c>
      <c r="Q5502" s="61" t="s">
        <v>86</v>
      </c>
    </row>
    <row r="5503" spans="8:17" x14ac:dyDescent="0.25">
      <c r="H5503" s="59">
        <v>60208</v>
      </c>
      <c r="I5503" s="59" t="s">
        <v>72</v>
      </c>
      <c r="J5503" s="59">
        <v>9137092</v>
      </c>
      <c r="K5503" s="59" t="s">
        <v>6067</v>
      </c>
      <c r="L5503" s="61" t="s">
        <v>81</v>
      </c>
      <c r="M5503" s="61">
        <f>VLOOKUP(H5503,zdroj!C:F,4,0)</f>
        <v>0</v>
      </c>
      <c r="N5503" s="61" t="str">
        <f t="shared" si="170"/>
        <v>-</v>
      </c>
      <c r="P5503" s="73" t="str">
        <f t="shared" si="171"/>
        <v/>
      </c>
      <c r="Q5503" s="61" t="s">
        <v>86</v>
      </c>
    </row>
    <row r="5504" spans="8:17" x14ac:dyDescent="0.25">
      <c r="H5504" s="59">
        <v>60208</v>
      </c>
      <c r="I5504" s="59" t="s">
        <v>72</v>
      </c>
      <c r="J5504" s="59">
        <v>9137106</v>
      </c>
      <c r="K5504" s="59" t="s">
        <v>6068</v>
      </c>
      <c r="L5504" s="61" t="s">
        <v>81</v>
      </c>
      <c r="M5504" s="61">
        <f>VLOOKUP(H5504,zdroj!C:F,4,0)</f>
        <v>0</v>
      </c>
      <c r="N5504" s="61" t="str">
        <f t="shared" si="170"/>
        <v>-</v>
      </c>
      <c r="P5504" s="73" t="str">
        <f t="shared" si="171"/>
        <v/>
      </c>
      <c r="Q5504" s="61" t="s">
        <v>86</v>
      </c>
    </row>
    <row r="5505" spans="8:17" x14ac:dyDescent="0.25">
      <c r="H5505" s="59">
        <v>60208</v>
      </c>
      <c r="I5505" s="59" t="s">
        <v>72</v>
      </c>
      <c r="J5505" s="59">
        <v>9137114</v>
      </c>
      <c r="K5505" s="59" t="s">
        <v>6069</v>
      </c>
      <c r="L5505" s="61" t="s">
        <v>81</v>
      </c>
      <c r="M5505" s="61">
        <f>VLOOKUP(H5505,zdroj!C:F,4,0)</f>
        <v>0</v>
      </c>
      <c r="N5505" s="61" t="str">
        <f t="shared" si="170"/>
        <v>-</v>
      </c>
      <c r="P5505" s="73" t="str">
        <f t="shared" si="171"/>
        <v/>
      </c>
      <c r="Q5505" s="61" t="s">
        <v>86</v>
      </c>
    </row>
    <row r="5506" spans="8:17" x14ac:dyDescent="0.25">
      <c r="H5506" s="59">
        <v>60208</v>
      </c>
      <c r="I5506" s="59" t="s">
        <v>72</v>
      </c>
      <c r="J5506" s="59">
        <v>9137122</v>
      </c>
      <c r="K5506" s="59" t="s">
        <v>6070</v>
      </c>
      <c r="L5506" s="61" t="s">
        <v>81</v>
      </c>
      <c r="M5506" s="61">
        <f>VLOOKUP(H5506,zdroj!C:F,4,0)</f>
        <v>0</v>
      </c>
      <c r="N5506" s="61" t="str">
        <f t="shared" si="170"/>
        <v>-</v>
      </c>
      <c r="P5506" s="73" t="str">
        <f t="shared" si="171"/>
        <v/>
      </c>
      <c r="Q5506" s="61" t="s">
        <v>86</v>
      </c>
    </row>
    <row r="5507" spans="8:17" x14ac:dyDescent="0.25">
      <c r="H5507" s="59">
        <v>60208</v>
      </c>
      <c r="I5507" s="59" t="s">
        <v>72</v>
      </c>
      <c r="J5507" s="59">
        <v>9137131</v>
      </c>
      <c r="K5507" s="59" t="s">
        <v>6071</v>
      </c>
      <c r="L5507" s="61" t="s">
        <v>81</v>
      </c>
      <c r="M5507" s="61">
        <f>VLOOKUP(H5507,zdroj!C:F,4,0)</f>
        <v>0</v>
      </c>
      <c r="N5507" s="61" t="str">
        <f t="shared" si="170"/>
        <v>-</v>
      </c>
      <c r="P5507" s="73" t="str">
        <f t="shared" si="171"/>
        <v/>
      </c>
      <c r="Q5507" s="61" t="s">
        <v>86</v>
      </c>
    </row>
    <row r="5508" spans="8:17" x14ac:dyDescent="0.25">
      <c r="H5508" s="59">
        <v>60208</v>
      </c>
      <c r="I5508" s="59" t="s">
        <v>72</v>
      </c>
      <c r="J5508" s="59">
        <v>9137149</v>
      </c>
      <c r="K5508" s="59" t="s">
        <v>6072</v>
      </c>
      <c r="L5508" s="61" t="s">
        <v>81</v>
      </c>
      <c r="M5508" s="61">
        <f>VLOOKUP(H5508,zdroj!C:F,4,0)</f>
        <v>0</v>
      </c>
      <c r="N5508" s="61" t="str">
        <f t="shared" si="170"/>
        <v>-</v>
      </c>
      <c r="P5508" s="73" t="str">
        <f t="shared" si="171"/>
        <v/>
      </c>
      <c r="Q5508" s="61" t="s">
        <v>86</v>
      </c>
    </row>
    <row r="5509" spans="8:17" x14ac:dyDescent="0.25">
      <c r="H5509" s="59">
        <v>60208</v>
      </c>
      <c r="I5509" s="59" t="s">
        <v>72</v>
      </c>
      <c r="J5509" s="59">
        <v>9137157</v>
      </c>
      <c r="K5509" s="59" t="s">
        <v>6073</v>
      </c>
      <c r="L5509" s="61" t="s">
        <v>81</v>
      </c>
      <c r="M5509" s="61">
        <f>VLOOKUP(H5509,zdroj!C:F,4,0)</f>
        <v>0</v>
      </c>
      <c r="N5509" s="61" t="str">
        <f t="shared" si="170"/>
        <v>-</v>
      </c>
      <c r="P5509" s="73" t="str">
        <f t="shared" si="171"/>
        <v/>
      </c>
      <c r="Q5509" s="61" t="s">
        <v>86</v>
      </c>
    </row>
    <row r="5510" spans="8:17" x14ac:dyDescent="0.25">
      <c r="H5510" s="59">
        <v>60208</v>
      </c>
      <c r="I5510" s="59" t="s">
        <v>72</v>
      </c>
      <c r="J5510" s="59">
        <v>9137165</v>
      </c>
      <c r="K5510" s="59" t="s">
        <v>6074</v>
      </c>
      <c r="L5510" s="61" t="s">
        <v>81</v>
      </c>
      <c r="M5510" s="61">
        <f>VLOOKUP(H5510,zdroj!C:F,4,0)</f>
        <v>0</v>
      </c>
      <c r="N5510" s="61" t="str">
        <f t="shared" si="170"/>
        <v>-</v>
      </c>
      <c r="P5510" s="73" t="str">
        <f t="shared" si="171"/>
        <v/>
      </c>
      <c r="Q5510" s="61" t="s">
        <v>86</v>
      </c>
    </row>
    <row r="5511" spans="8:17" x14ac:dyDescent="0.25">
      <c r="H5511" s="59">
        <v>60208</v>
      </c>
      <c r="I5511" s="59" t="s">
        <v>72</v>
      </c>
      <c r="J5511" s="59">
        <v>9137173</v>
      </c>
      <c r="K5511" s="59" t="s">
        <v>6075</v>
      </c>
      <c r="L5511" s="61" t="s">
        <v>81</v>
      </c>
      <c r="M5511" s="61">
        <f>VLOOKUP(H5511,zdroj!C:F,4,0)</f>
        <v>0</v>
      </c>
      <c r="N5511" s="61" t="str">
        <f t="shared" ref="N5511:N5574" si="172">IF(M5511="A",IF(L5511="katA","katB",L5511),L5511)</f>
        <v>-</v>
      </c>
      <c r="P5511" s="73" t="str">
        <f t="shared" ref="P5511:P5574" si="173">IF(O5511="A",1,"")</f>
        <v/>
      </c>
      <c r="Q5511" s="61" t="s">
        <v>86</v>
      </c>
    </row>
    <row r="5512" spans="8:17" x14ac:dyDescent="0.25">
      <c r="H5512" s="59">
        <v>60208</v>
      </c>
      <c r="I5512" s="59" t="s">
        <v>72</v>
      </c>
      <c r="J5512" s="59">
        <v>9137181</v>
      </c>
      <c r="K5512" s="59" t="s">
        <v>6076</v>
      </c>
      <c r="L5512" s="61" t="s">
        <v>81</v>
      </c>
      <c r="M5512" s="61">
        <f>VLOOKUP(H5512,zdroj!C:F,4,0)</f>
        <v>0</v>
      </c>
      <c r="N5512" s="61" t="str">
        <f t="shared" si="172"/>
        <v>-</v>
      </c>
      <c r="P5512" s="73" t="str">
        <f t="shared" si="173"/>
        <v/>
      </c>
      <c r="Q5512" s="61" t="s">
        <v>86</v>
      </c>
    </row>
    <row r="5513" spans="8:17" x14ac:dyDescent="0.25">
      <c r="H5513" s="59">
        <v>60208</v>
      </c>
      <c r="I5513" s="59" t="s">
        <v>72</v>
      </c>
      <c r="J5513" s="59">
        <v>9137190</v>
      </c>
      <c r="K5513" s="59" t="s">
        <v>6077</v>
      </c>
      <c r="L5513" s="61" t="s">
        <v>114</v>
      </c>
      <c r="M5513" s="61">
        <f>VLOOKUP(H5513,zdroj!C:F,4,0)</f>
        <v>0</v>
      </c>
      <c r="N5513" s="61" t="str">
        <f t="shared" si="172"/>
        <v>katC</v>
      </c>
      <c r="P5513" s="73" t="str">
        <f t="shared" si="173"/>
        <v/>
      </c>
      <c r="Q5513" s="61" t="s">
        <v>31</v>
      </c>
    </row>
    <row r="5514" spans="8:17" x14ac:dyDescent="0.25">
      <c r="H5514" s="59">
        <v>60208</v>
      </c>
      <c r="I5514" s="59" t="s">
        <v>72</v>
      </c>
      <c r="J5514" s="59">
        <v>9137203</v>
      </c>
      <c r="K5514" s="59" t="s">
        <v>6078</v>
      </c>
      <c r="L5514" s="61" t="s">
        <v>81</v>
      </c>
      <c r="M5514" s="61">
        <f>VLOOKUP(H5514,zdroj!C:F,4,0)</f>
        <v>0</v>
      </c>
      <c r="N5514" s="61" t="str">
        <f t="shared" si="172"/>
        <v>-</v>
      </c>
      <c r="P5514" s="73" t="str">
        <f t="shared" si="173"/>
        <v/>
      </c>
      <c r="Q5514" s="61" t="s">
        <v>86</v>
      </c>
    </row>
    <row r="5515" spans="8:17" x14ac:dyDescent="0.25">
      <c r="H5515" s="59">
        <v>60208</v>
      </c>
      <c r="I5515" s="59" t="s">
        <v>72</v>
      </c>
      <c r="J5515" s="59">
        <v>26385058</v>
      </c>
      <c r="K5515" s="59" t="s">
        <v>6079</v>
      </c>
      <c r="L5515" s="61" t="s">
        <v>114</v>
      </c>
      <c r="M5515" s="61">
        <f>VLOOKUP(H5515,zdroj!C:F,4,0)</f>
        <v>0</v>
      </c>
      <c r="N5515" s="61" t="str">
        <f t="shared" si="172"/>
        <v>katC</v>
      </c>
      <c r="P5515" s="73" t="str">
        <f t="shared" si="173"/>
        <v/>
      </c>
      <c r="Q5515" s="61" t="s">
        <v>33</v>
      </c>
    </row>
    <row r="5516" spans="8:17" x14ac:dyDescent="0.25">
      <c r="H5516" s="59">
        <v>60208</v>
      </c>
      <c r="I5516" s="59" t="s">
        <v>72</v>
      </c>
      <c r="J5516" s="59">
        <v>27167593</v>
      </c>
      <c r="K5516" s="59" t="s">
        <v>6080</v>
      </c>
      <c r="L5516" s="61" t="s">
        <v>114</v>
      </c>
      <c r="M5516" s="61">
        <f>VLOOKUP(H5516,zdroj!C:F,4,0)</f>
        <v>0</v>
      </c>
      <c r="N5516" s="61" t="str">
        <f t="shared" si="172"/>
        <v>katC</v>
      </c>
      <c r="P5516" s="73" t="str">
        <f t="shared" si="173"/>
        <v/>
      </c>
      <c r="Q5516" s="61" t="s">
        <v>31</v>
      </c>
    </row>
    <row r="5517" spans="8:17" x14ac:dyDescent="0.25">
      <c r="H5517" s="59">
        <v>60208</v>
      </c>
      <c r="I5517" s="59" t="s">
        <v>72</v>
      </c>
      <c r="J5517" s="59">
        <v>40570568</v>
      </c>
      <c r="K5517" s="59" t="s">
        <v>6081</v>
      </c>
      <c r="L5517" s="61" t="s">
        <v>81</v>
      </c>
      <c r="M5517" s="61">
        <f>VLOOKUP(H5517,zdroj!C:F,4,0)</f>
        <v>0</v>
      </c>
      <c r="N5517" s="61" t="str">
        <f t="shared" si="172"/>
        <v>-</v>
      </c>
      <c r="P5517" s="73" t="str">
        <f t="shared" si="173"/>
        <v/>
      </c>
      <c r="Q5517" s="61" t="s">
        <v>86</v>
      </c>
    </row>
    <row r="5518" spans="8:17" x14ac:dyDescent="0.25">
      <c r="H5518" s="59">
        <v>60208</v>
      </c>
      <c r="I5518" s="59" t="s">
        <v>72</v>
      </c>
      <c r="J5518" s="59">
        <v>80485278</v>
      </c>
      <c r="K5518" s="59" t="s">
        <v>6082</v>
      </c>
      <c r="L5518" s="61" t="s">
        <v>81</v>
      </c>
      <c r="M5518" s="61">
        <f>VLOOKUP(H5518,zdroj!C:F,4,0)</f>
        <v>0</v>
      </c>
      <c r="N5518" s="61" t="str">
        <f t="shared" si="172"/>
        <v>-</v>
      </c>
      <c r="P5518" s="73" t="str">
        <f t="shared" si="173"/>
        <v/>
      </c>
      <c r="Q5518" s="61" t="s">
        <v>88</v>
      </c>
    </row>
    <row r="5519" spans="8:17" x14ac:dyDescent="0.25">
      <c r="H5519" s="59">
        <v>60208</v>
      </c>
      <c r="I5519" s="59" t="s">
        <v>72</v>
      </c>
      <c r="J5519" s="59">
        <v>81425414</v>
      </c>
      <c r="K5519" s="59" t="s">
        <v>6083</v>
      </c>
      <c r="L5519" s="61" t="s">
        <v>81</v>
      </c>
      <c r="M5519" s="61">
        <f>VLOOKUP(H5519,zdroj!C:F,4,0)</f>
        <v>0</v>
      </c>
      <c r="N5519" s="61" t="str">
        <f t="shared" si="172"/>
        <v>-</v>
      </c>
      <c r="P5519" s="73" t="str">
        <f t="shared" si="173"/>
        <v/>
      </c>
      <c r="Q5519" s="61" t="s">
        <v>88</v>
      </c>
    </row>
    <row r="5520" spans="8:17" x14ac:dyDescent="0.25">
      <c r="H5520" s="59">
        <v>20052</v>
      </c>
      <c r="I5520" s="59" t="s">
        <v>72</v>
      </c>
      <c r="J5520" s="59">
        <v>19885121</v>
      </c>
      <c r="K5520" s="59" t="s">
        <v>6084</v>
      </c>
      <c r="L5520" s="61" t="s">
        <v>81</v>
      </c>
      <c r="M5520" s="61">
        <f>VLOOKUP(H5520,zdroj!C:F,4,0)</f>
        <v>0</v>
      </c>
      <c r="N5520" s="61" t="str">
        <f t="shared" si="172"/>
        <v>-</v>
      </c>
      <c r="P5520" s="73" t="str">
        <f t="shared" si="173"/>
        <v/>
      </c>
      <c r="Q5520" s="61" t="s">
        <v>86</v>
      </c>
    </row>
    <row r="5521" spans="8:17" x14ac:dyDescent="0.25">
      <c r="H5521" s="59">
        <v>20052</v>
      </c>
      <c r="I5521" s="59" t="s">
        <v>72</v>
      </c>
      <c r="J5521" s="59">
        <v>19885130</v>
      </c>
      <c r="K5521" s="59" t="s">
        <v>6085</v>
      </c>
      <c r="L5521" s="61" t="s">
        <v>81</v>
      </c>
      <c r="M5521" s="61">
        <f>VLOOKUP(H5521,zdroj!C:F,4,0)</f>
        <v>0</v>
      </c>
      <c r="N5521" s="61" t="str">
        <f t="shared" si="172"/>
        <v>-</v>
      </c>
      <c r="P5521" s="73" t="str">
        <f t="shared" si="173"/>
        <v/>
      </c>
      <c r="Q5521" s="61" t="s">
        <v>86</v>
      </c>
    </row>
    <row r="5522" spans="8:17" x14ac:dyDescent="0.25">
      <c r="H5522" s="59">
        <v>20052</v>
      </c>
      <c r="I5522" s="59" t="s">
        <v>72</v>
      </c>
      <c r="J5522" s="59">
        <v>19885148</v>
      </c>
      <c r="K5522" s="59" t="s">
        <v>6086</v>
      </c>
      <c r="L5522" s="61" t="s">
        <v>81</v>
      </c>
      <c r="M5522" s="61">
        <f>VLOOKUP(H5522,zdroj!C:F,4,0)</f>
        <v>0</v>
      </c>
      <c r="N5522" s="61" t="str">
        <f t="shared" si="172"/>
        <v>-</v>
      </c>
      <c r="P5522" s="73" t="str">
        <f t="shared" si="173"/>
        <v/>
      </c>
      <c r="Q5522" s="61" t="s">
        <v>86</v>
      </c>
    </row>
    <row r="5523" spans="8:17" x14ac:dyDescent="0.25">
      <c r="H5523" s="59">
        <v>20052</v>
      </c>
      <c r="I5523" s="59" t="s">
        <v>72</v>
      </c>
      <c r="J5523" s="59">
        <v>19885156</v>
      </c>
      <c r="K5523" s="59" t="s">
        <v>6087</v>
      </c>
      <c r="L5523" s="61" t="s">
        <v>81</v>
      </c>
      <c r="M5523" s="61">
        <f>VLOOKUP(H5523,zdroj!C:F,4,0)</f>
        <v>0</v>
      </c>
      <c r="N5523" s="61" t="str">
        <f t="shared" si="172"/>
        <v>-</v>
      </c>
      <c r="P5523" s="73" t="str">
        <f t="shared" si="173"/>
        <v/>
      </c>
      <c r="Q5523" s="61" t="s">
        <v>86</v>
      </c>
    </row>
    <row r="5524" spans="8:17" x14ac:dyDescent="0.25">
      <c r="H5524" s="59">
        <v>20052</v>
      </c>
      <c r="I5524" s="59" t="s">
        <v>72</v>
      </c>
      <c r="J5524" s="59">
        <v>19885164</v>
      </c>
      <c r="K5524" s="59" t="s">
        <v>6088</v>
      </c>
      <c r="L5524" s="61" t="s">
        <v>81</v>
      </c>
      <c r="M5524" s="61">
        <f>VLOOKUP(H5524,zdroj!C:F,4,0)</f>
        <v>0</v>
      </c>
      <c r="N5524" s="61" t="str">
        <f t="shared" si="172"/>
        <v>-</v>
      </c>
      <c r="P5524" s="73" t="str">
        <f t="shared" si="173"/>
        <v/>
      </c>
      <c r="Q5524" s="61" t="s">
        <v>86</v>
      </c>
    </row>
    <row r="5525" spans="8:17" x14ac:dyDescent="0.25">
      <c r="H5525" s="59">
        <v>20052</v>
      </c>
      <c r="I5525" s="59" t="s">
        <v>72</v>
      </c>
      <c r="J5525" s="59">
        <v>19885172</v>
      </c>
      <c r="K5525" s="59" t="s">
        <v>6089</v>
      </c>
      <c r="L5525" s="61" t="s">
        <v>81</v>
      </c>
      <c r="M5525" s="61">
        <f>VLOOKUP(H5525,zdroj!C:F,4,0)</f>
        <v>0</v>
      </c>
      <c r="N5525" s="61" t="str">
        <f t="shared" si="172"/>
        <v>-</v>
      </c>
      <c r="P5525" s="73" t="str">
        <f t="shared" si="173"/>
        <v/>
      </c>
      <c r="Q5525" s="61" t="s">
        <v>86</v>
      </c>
    </row>
    <row r="5526" spans="8:17" x14ac:dyDescent="0.25">
      <c r="H5526" s="59">
        <v>20052</v>
      </c>
      <c r="I5526" s="59" t="s">
        <v>72</v>
      </c>
      <c r="J5526" s="59">
        <v>19885181</v>
      </c>
      <c r="K5526" s="59" t="s">
        <v>6090</v>
      </c>
      <c r="L5526" s="61" t="s">
        <v>81</v>
      </c>
      <c r="M5526" s="61">
        <f>VLOOKUP(H5526,zdroj!C:F,4,0)</f>
        <v>0</v>
      </c>
      <c r="N5526" s="61" t="str">
        <f t="shared" si="172"/>
        <v>-</v>
      </c>
      <c r="P5526" s="73" t="str">
        <f t="shared" si="173"/>
        <v/>
      </c>
      <c r="Q5526" s="61" t="s">
        <v>86</v>
      </c>
    </row>
    <row r="5527" spans="8:17" x14ac:dyDescent="0.25">
      <c r="H5527" s="59">
        <v>20052</v>
      </c>
      <c r="I5527" s="59" t="s">
        <v>72</v>
      </c>
      <c r="J5527" s="59">
        <v>19885199</v>
      </c>
      <c r="K5527" s="59" t="s">
        <v>6091</v>
      </c>
      <c r="L5527" s="61" t="s">
        <v>81</v>
      </c>
      <c r="M5527" s="61">
        <f>VLOOKUP(H5527,zdroj!C:F,4,0)</f>
        <v>0</v>
      </c>
      <c r="N5527" s="61" t="str">
        <f t="shared" si="172"/>
        <v>-</v>
      </c>
      <c r="P5527" s="73" t="str">
        <f t="shared" si="173"/>
        <v/>
      </c>
      <c r="Q5527" s="61" t="s">
        <v>86</v>
      </c>
    </row>
    <row r="5528" spans="8:17" x14ac:dyDescent="0.25">
      <c r="H5528" s="59">
        <v>20052</v>
      </c>
      <c r="I5528" s="59" t="s">
        <v>72</v>
      </c>
      <c r="J5528" s="59">
        <v>19885202</v>
      </c>
      <c r="K5528" s="59" t="s">
        <v>6092</v>
      </c>
      <c r="L5528" s="61" t="s">
        <v>81</v>
      </c>
      <c r="M5528" s="61">
        <f>VLOOKUP(H5528,zdroj!C:F,4,0)</f>
        <v>0</v>
      </c>
      <c r="N5528" s="61" t="str">
        <f t="shared" si="172"/>
        <v>-</v>
      </c>
      <c r="P5528" s="73" t="str">
        <f t="shared" si="173"/>
        <v/>
      </c>
      <c r="Q5528" s="61" t="s">
        <v>86</v>
      </c>
    </row>
    <row r="5529" spans="8:17" x14ac:dyDescent="0.25">
      <c r="H5529" s="59">
        <v>20052</v>
      </c>
      <c r="I5529" s="59" t="s">
        <v>72</v>
      </c>
      <c r="J5529" s="59">
        <v>19885211</v>
      </c>
      <c r="K5529" s="59" t="s">
        <v>6093</v>
      </c>
      <c r="L5529" s="61" t="s">
        <v>81</v>
      </c>
      <c r="M5529" s="61">
        <f>VLOOKUP(H5529,zdroj!C:F,4,0)</f>
        <v>0</v>
      </c>
      <c r="N5529" s="61" t="str">
        <f t="shared" si="172"/>
        <v>-</v>
      </c>
      <c r="P5529" s="73" t="str">
        <f t="shared" si="173"/>
        <v/>
      </c>
      <c r="Q5529" s="61" t="s">
        <v>86</v>
      </c>
    </row>
    <row r="5530" spans="8:17" x14ac:dyDescent="0.25">
      <c r="H5530" s="59">
        <v>20052</v>
      </c>
      <c r="I5530" s="59" t="s">
        <v>72</v>
      </c>
      <c r="J5530" s="59">
        <v>19885229</v>
      </c>
      <c r="K5530" s="59" t="s">
        <v>6094</v>
      </c>
      <c r="L5530" s="61" t="s">
        <v>81</v>
      </c>
      <c r="M5530" s="61">
        <f>VLOOKUP(H5530,zdroj!C:F,4,0)</f>
        <v>0</v>
      </c>
      <c r="N5530" s="61" t="str">
        <f t="shared" si="172"/>
        <v>-</v>
      </c>
      <c r="P5530" s="73" t="str">
        <f t="shared" si="173"/>
        <v/>
      </c>
      <c r="Q5530" s="61" t="s">
        <v>86</v>
      </c>
    </row>
    <row r="5531" spans="8:17" x14ac:dyDescent="0.25">
      <c r="H5531" s="59">
        <v>20052</v>
      </c>
      <c r="I5531" s="59" t="s">
        <v>72</v>
      </c>
      <c r="J5531" s="59">
        <v>19885237</v>
      </c>
      <c r="K5531" s="59" t="s">
        <v>6095</v>
      </c>
      <c r="L5531" s="61" t="s">
        <v>81</v>
      </c>
      <c r="M5531" s="61">
        <f>VLOOKUP(H5531,zdroj!C:F,4,0)</f>
        <v>0</v>
      </c>
      <c r="N5531" s="61" t="str">
        <f t="shared" si="172"/>
        <v>-</v>
      </c>
      <c r="P5531" s="73" t="str">
        <f t="shared" si="173"/>
        <v/>
      </c>
      <c r="Q5531" s="61" t="s">
        <v>86</v>
      </c>
    </row>
    <row r="5532" spans="8:17" x14ac:dyDescent="0.25">
      <c r="H5532" s="59">
        <v>20052</v>
      </c>
      <c r="I5532" s="59" t="s">
        <v>72</v>
      </c>
      <c r="J5532" s="59">
        <v>19885245</v>
      </c>
      <c r="K5532" s="59" t="s">
        <v>6096</v>
      </c>
      <c r="L5532" s="61" t="s">
        <v>81</v>
      </c>
      <c r="M5532" s="61">
        <f>VLOOKUP(H5532,zdroj!C:F,4,0)</f>
        <v>0</v>
      </c>
      <c r="N5532" s="61" t="str">
        <f t="shared" si="172"/>
        <v>-</v>
      </c>
      <c r="P5532" s="73" t="str">
        <f t="shared" si="173"/>
        <v/>
      </c>
      <c r="Q5532" s="61" t="s">
        <v>86</v>
      </c>
    </row>
    <row r="5533" spans="8:17" x14ac:dyDescent="0.25">
      <c r="H5533" s="59">
        <v>20052</v>
      </c>
      <c r="I5533" s="59" t="s">
        <v>72</v>
      </c>
      <c r="J5533" s="59">
        <v>19885253</v>
      </c>
      <c r="K5533" s="59" t="s">
        <v>6097</v>
      </c>
      <c r="L5533" s="61" t="s">
        <v>81</v>
      </c>
      <c r="M5533" s="61">
        <f>VLOOKUP(H5533,zdroj!C:F,4,0)</f>
        <v>0</v>
      </c>
      <c r="N5533" s="61" t="str">
        <f t="shared" si="172"/>
        <v>-</v>
      </c>
      <c r="P5533" s="73" t="str">
        <f t="shared" si="173"/>
        <v/>
      </c>
      <c r="Q5533" s="61" t="s">
        <v>88</v>
      </c>
    </row>
    <row r="5534" spans="8:17" x14ac:dyDescent="0.25">
      <c r="H5534" s="59">
        <v>20052</v>
      </c>
      <c r="I5534" s="59" t="s">
        <v>72</v>
      </c>
      <c r="J5534" s="59">
        <v>19885261</v>
      </c>
      <c r="K5534" s="59" t="s">
        <v>6098</v>
      </c>
      <c r="L5534" s="61" t="s">
        <v>81</v>
      </c>
      <c r="M5534" s="61">
        <f>VLOOKUP(H5534,zdroj!C:F,4,0)</f>
        <v>0</v>
      </c>
      <c r="N5534" s="61" t="str">
        <f t="shared" si="172"/>
        <v>-</v>
      </c>
      <c r="P5534" s="73" t="str">
        <f t="shared" si="173"/>
        <v/>
      </c>
      <c r="Q5534" s="61" t="s">
        <v>86</v>
      </c>
    </row>
    <row r="5535" spans="8:17" x14ac:dyDescent="0.25">
      <c r="H5535" s="59">
        <v>20052</v>
      </c>
      <c r="I5535" s="59" t="s">
        <v>72</v>
      </c>
      <c r="J5535" s="59">
        <v>19885270</v>
      </c>
      <c r="K5535" s="59" t="s">
        <v>6099</v>
      </c>
      <c r="L5535" s="61" t="s">
        <v>81</v>
      </c>
      <c r="M5535" s="61">
        <f>VLOOKUP(H5535,zdroj!C:F,4,0)</f>
        <v>0</v>
      </c>
      <c r="N5535" s="61" t="str">
        <f t="shared" si="172"/>
        <v>-</v>
      </c>
      <c r="P5535" s="73" t="str">
        <f t="shared" si="173"/>
        <v/>
      </c>
      <c r="Q5535" s="61" t="s">
        <v>86</v>
      </c>
    </row>
    <row r="5536" spans="8:17" x14ac:dyDescent="0.25">
      <c r="H5536" s="59">
        <v>20052</v>
      </c>
      <c r="I5536" s="59" t="s">
        <v>72</v>
      </c>
      <c r="J5536" s="59">
        <v>19885288</v>
      </c>
      <c r="K5536" s="59" t="s">
        <v>6100</v>
      </c>
      <c r="L5536" s="61" t="s">
        <v>81</v>
      </c>
      <c r="M5536" s="61">
        <f>VLOOKUP(H5536,zdroj!C:F,4,0)</f>
        <v>0</v>
      </c>
      <c r="N5536" s="61" t="str">
        <f t="shared" si="172"/>
        <v>-</v>
      </c>
      <c r="P5536" s="73" t="str">
        <f t="shared" si="173"/>
        <v/>
      </c>
      <c r="Q5536" s="61" t="s">
        <v>86</v>
      </c>
    </row>
    <row r="5537" spans="8:17" x14ac:dyDescent="0.25">
      <c r="H5537" s="59">
        <v>20052</v>
      </c>
      <c r="I5537" s="59" t="s">
        <v>72</v>
      </c>
      <c r="J5537" s="59">
        <v>19885296</v>
      </c>
      <c r="K5537" s="59" t="s">
        <v>6101</v>
      </c>
      <c r="L5537" s="61" t="s">
        <v>81</v>
      </c>
      <c r="M5537" s="61">
        <f>VLOOKUP(H5537,zdroj!C:F,4,0)</f>
        <v>0</v>
      </c>
      <c r="N5537" s="61" t="str">
        <f t="shared" si="172"/>
        <v>-</v>
      </c>
      <c r="P5537" s="73" t="str">
        <f t="shared" si="173"/>
        <v/>
      </c>
      <c r="Q5537" s="61" t="s">
        <v>86</v>
      </c>
    </row>
    <row r="5538" spans="8:17" x14ac:dyDescent="0.25">
      <c r="H5538" s="59">
        <v>20052</v>
      </c>
      <c r="I5538" s="59" t="s">
        <v>72</v>
      </c>
      <c r="J5538" s="59">
        <v>19885300</v>
      </c>
      <c r="K5538" s="59" t="s">
        <v>6102</v>
      </c>
      <c r="L5538" s="61" t="s">
        <v>81</v>
      </c>
      <c r="M5538" s="61">
        <f>VLOOKUP(H5538,zdroj!C:F,4,0)</f>
        <v>0</v>
      </c>
      <c r="N5538" s="61" t="str">
        <f t="shared" si="172"/>
        <v>-</v>
      </c>
      <c r="P5538" s="73" t="str">
        <f t="shared" si="173"/>
        <v/>
      </c>
      <c r="Q5538" s="61" t="s">
        <v>86</v>
      </c>
    </row>
    <row r="5539" spans="8:17" x14ac:dyDescent="0.25">
      <c r="H5539" s="59">
        <v>20052</v>
      </c>
      <c r="I5539" s="59" t="s">
        <v>72</v>
      </c>
      <c r="J5539" s="59">
        <v>19885318</v>
      </c>
      <c r="K5539" s="59" t="s">
        <v>6103</v>
      </c>
      <c r="L5539" s="61" t="s">
        <v>81</v>
      </c>
      <c r="M5539" s="61">
        <f>VLOOKUP(H5539,zdroj!C:F,4,0)</f>
        <v>0</v>
      </c>
      <c r="N5539" s="61" t="str">
        <f t="shared" si="172"/>
        <v>-</v>
      </c>
      <c r="P5539" s="73" t="str">
        <f t="shared" si="173"/>
        <v/>
      </c>
      <c r="Q5539" s="61" t="s">
        <v>86</v>
      </c>
    </row>
    <row r="5540" spans="8:17" x14ac:dyDescent="0.25">
      <c r="H5540" s="59">
        <v>20052</v>
      </c>
      <c r="I5540" s="59" t="s">
        <v>72</v>
      </c>
      <c r="J5540" s="59">
        <v>19885326</v>
      </c>
      <c r="K5540" s="59" t="s">
        <v>6104</v>
      </c>
      <c r="L5540" s="61" t="s">
        <v>81</v>
      </c>
      <c r="M5540" s="61">
        <f>VLOOKUP(H5540,zdroj!C:F,4,0)</f>
        <v>0</v>
      </c>
      <c r="N5540" s="61" t="str">
        <f t="shared" si="172"/>
        <v>-</v>
      </c>
      <c r="P5540" s="73" t="str">
        <f t="shared" si="173"/>
        <v/>
      </c>
      <c r="Q5540" s="61" t="s">
        <v>86</v>
      </c>
    </row>
    <row r="5541" spans="8:17" x14ac:dyDescent="0.25">
      <c r="H5541" s="59">
        <v>20052</v>
      </c>
      <c r="I5541" s="59" t="s">
        <v>72</v>
      </c>
      <c r="J5541" s="59">
        <v>19885334</v>
      </c>
      <c r="K5541" s="59" t="s">
        <v>6105</v>
      </c>
      <c r="L5541" s="61" t="s">
        <v>81</v>
      </c>
      <c r="M5541" s="61">
        <f>VLOOKUP(H5541,zdroj!C:F,4,0)</f>
        <v>0</v>
      </c>
      <c r="N5541" s="61" t="str">
        <f t="shared" si="172"/>
        <v>-</v>
      </c>
      <c r="P5541" s="73" t="str">
        <f t="shared" si="173"/>
        <v/>
      </c>
      <c r="Q5541" s="61" t="s">
        <v>86</v>
      </c>
    </row>
    <row r="5542" spans="8:17" x14ac:dyDescent="0.25">
      <c r="H5542" s="59">
        <v>20052</v>
      </c>
      <c r="I5542" s="59" t="s">
        <v>72</v>
      </c>
      <c r="J5542" s="59">
        <v>19885342</v>
      </c>
      <c r="K5542" s="59" t="s">
        <v>6106</v>
      </c>
      <c r="L5542" s="61" t="s">
        <v>81</v>
      </c>
      <c r="M5542" s="61">
        <f>VLOOKUP(H5542,zdroj!C:F,4,0)</f>
        <v>0</v>
      </c>
      <c r="N5542" s="61" t="str">
        <f t="shared" si="172"/>
        <v>-</v>
      </c>
      <c r="P5542" s="73" t="str">
        <f t="shared" si="173"/>
        <v/>
      </c>
      <c r="Q5542" s="61" t="s">
        <v>88</v>
      </c>
    </row>
    <row r="5543" spans="8:17" x14ac:dyDescent="0.25">
      <c r="H5543" s="59">
        <v>20052</v>
      </c>
      <c r="I5543" s="59" t="s">
        <v>72</v>
      </c>
      <c r="J5543" s="59">
        <v>19885351</v>
      </c>
      <c r="K5543" s="59" t="s">
        <v>6107</v>
      </c>
      <c r="L5543" s="61" t="s">
        <v>81</v>
      </c>
      <c r="M5543" s="61">
        <f>VLOOKUP(H5543,zdroj!C:F,4,0)</f>
        <v>0</v>
      </c>
      <c r="N5543" s="61" t="str">
        <f t="shared" si="172"/>
        <v>-</v>
      </c>
      <c r="P5543" s="73" t="str">
        <f t="shared" si="173"/>
        <v/>
      </c>
      <c r="Q5543" s="61" t="s">
        <v>86</v>
      </c>
    </row>
    <row r="5544" spans="8:17" x14ac:dyDescent="0.25">
      <c r="H5544" s="59">
        <v>20052</v>
      </c>
      <c r="I5544" s="59" t="s">
        <v>72</v>
      </c>
      <c r="J5544" s="59">
        <v>19885369</v>
      </c>
      <c r="K5544" s="59" t="s">
        <v>6108</v>
      </c>
      <c r="L5544" s="61" t="s">
        <v>81</v>
      </c>
      <c r="M5544" s="61">
        <f>VLOOKUP(H5544,zdroj!C:F,4,0)</f>
        <v>0</v>
      </c>
      <c r="N5544" s="61" t="str">
        <f t="shared" si="172"/>
        <v>-</v>
      </c>
      <c r="P5544" s="73" t="str">
        <f t="shared" si="173"/>
        <v/>
      </c>
      <c r="Q5544" s="61" t="s">
        <v>86</v>
      </c>
    </row>
    <row r="5545" spans="8:17" x14ac:dyDescent="0.25">
      <c r="H5545" s="59">
        <v>20052</v>
      </c>
      <c r="I5545" s="59" t="s">
        <v>72</v>
      </c>
      <c r="J5545" s="59">
        <v>19885377</v>
      </c>
      <c r="K5545" s="59" t="s">
        <v>6109</v>
      </c>
      <c r="L5545" s="61" t="s">
        <v>81</v>
      </c>
      <c r="M5545" s="61">
        <f>VLOOKUP(H5545,zdroj!C:F,4,0)</f>
        <v>0</v>
      </c>
      <c r="N5545" s="61" t="str">
        <f t="shared" si="172"/>
        <v>-</v>
      </c>
      <c r="P5545" s="73" t="str">
        <f t="shared" si="173"/>
        <v/>
      </c>
      <c r="Q5545" s="61" t="s">
        <v>86</v>
      </c>
    </row>
    <row r="5546" spans="8:17" x14ac:dyDescent="0.25">
      <c r="H5546" s="59">
        <v>20052</v>
      </c>
      <c r="I5546" s="59" t="s">
        <v>72</v>
      </c>
      <c r="J5546" s="59">
        <v>19885385</v>
      </c>
      <c r="K5546" s="59" t="s">
        <v>6110</v>
      </c>
      <c r="L5546" s="61" t="s">
        <v>81</v>
      </c>
      <c r="M5546" s="61">
        <f>VLOOKUP(H5546,zdroj!C:F,4,0)</f>
        <v>0</v>
      </c>
      <c r="N5546" s="61" t="str">
        <f t="shared" si="172"/>
        <v>-</v>
      </c>
      <c r="P5546" s="73" t="str">
        <f t="shared" si="173"/>
        <v/>
      </c>
      <c r="Q5546" s="61" t="s">
        <v>86</v>
      </c>
    </row>
    <row r="5547" spans="8:17" x14ac:dyDescent="0.25">
      <c r="H5547" s="59">
        <v>20052</v>
      </c>
      <c r="I5547" s="59" t="s">
        <v>72</v>
      </c>
      <c r="J5547" s="59">
        <v>19885393</v>
      </c>
      <c r="K5547" s="59" t="s">
        <v>6111</v>
      </c>
      <c r="L5547" s="61" t="s">
        <v>81</v>
      </c>
      <c r="M5547" s="61">
        <f>VLOOKUP(H5547,zdroj!C:F,4,0)</f>
        <v>0</v>
      </c>
      <c r="N5547" s="61" t="str">
        <f t="shared" si="172"/>
        <v>-</v>
      </c>
      <c r="P5547" s="73" t="str">
        <f t="shared" si="173"/>
        <v/>
      </c>
      <c r="Q5547" s="61" t="s">
        <v>86</v>
      </c>
    </row>
    <row r="5548" spans="8:17" x14ac:dyDescent="0.25">
      <c r="H5548" s="59">
        <v>20052</v>
      </c>
      <c r="I5548" s="59" t="s">
        <v>72</v>
      </c>
      <c r="J5548" s="59">
        <v>19885407</v>
      </c>
      <c r="K5548" s="59" t="s">
        <v>6112</v>
      </c>
      <c r="L5548" s="61" t="s">
        <v>81</v>
      </c>
      <c r="M5548" s="61">
        <f>VLOOKUP(H5548,zdroj!C:F,4,0)</f>
        <v>0</v>
      </c>
      <c r="N5548" s="61" t="str">
        <f t="shared" si="172"/>
        <v>-</v>
      </c>
      <c r="P5548" s="73" t="str">
        <f t="shared" si="173"/>
        <v/>
      </c>
      <c r="Q5548" s="61" t="s">
        <v>86</v>
      </c>
    </row>
    <row r="5549" spans="8:17" x14ac:dyDescent="0.25">
      <c r="H5549" s="59">
        <v>20052</v>
      </c>
      <c r="I5549" s="59" t="s">
        <v>72</v>
      </c>
      <c r="J5549" s="59">
        <v>19885415</v>
      </c>
      <c r="K5549" s="59" t="s">
        <v>6113</v>
      </c>
      <c r="L5549" s="61" t="s">
        <v>81</v>
      </c>
      <c r="M5549" s="61">
        <f>VLOOKUP(H5549,zdroj!C:F,4,0)</f>
        <v>0</v>
      </c>
      <c r="N5549" s="61" t="str">
        <f t="shared" si="172"/>
        <v>-</v>
      </c>
      <c r="P5549" s="73" t="str">
        <f t="shared" si="173"/>
        <v/>
      </c>
      <c r="Q5549" s="61" t="s">
        <v>86</v>
      </c>
    </row>
    <row r="5550" spans="8:17" x14ac:dyDescent="0.25">
      <c r="H5550" s="59">
        <v>20052</v>
      </c>
      <c r="I5550" s="59" t="s">
        <v>72</v>
      </c>
      <c r="J5550" s="59">
        <v>19885423</v>
      </c>
      <c r="K5550" s="59" t="s">
        <v>6114</v>
      </c>
      <c r="L5550" s="61" t="s">
        <v>81</v>
      </c>
      <c r="M5550" s="61">
        <f>VLOOKUP(H5550,zdroj!C:F,4,0)</f>
        <v>0</v>
      </c>
      <c r="N5550" s="61" t="str">
        <f t="shared" si="172"/>
        <v>-</v>
      </c>
      <c r="P5550" s="73" t="str">
        <f t="shared" si="173"/>
        <v/>
      </c>
      <c r="Q5550" s="61" t="s">
        <v>86</v>
      </c>
    </row>
    <row r="5551" spans="8:17" x14ac:dyDescent="0.25">
      <c r="H5551" s="59">
        <v>20052</v>
      </c>
      <c r="I5551" s="59" t="s">
        <v>72</v>
      </c>
      <c r="J5551" s="59">
        <v>19885431</v>
      </c>
      <c r="K5551" s="59" t="s">
        <v>6115</v>
      </c>
      <c r="L5551" s="61" t="s">
        <v>81</v>
      </c>
      <c r="M5551" s="61">
        <f>VLOOKUP(H5551,zdroj!C:F,4,0)</f>
        <v>0</v>
      </c>
      <c r="N5551" s="61" t="str">
        <f t="shared" si="172"/>
        <v>-</v>
      </c>
      <c r="P5551" s="73" t="str">
        <f t="shared" si="173"/>
        <v/>
      </c>
      <c r="Q5551" s="61" t="s">
        <v>88</v>
      </c>
    </row>
    <row r="5552" spans="8:17" x14ac:dyDescent="0.25">
      <c r="H5552" s="59">
        <v>20052</v>
      </c>
      <c r="I5552" s="59" t="s">
        <v>72</v>
      </c>
      <c r="J5552" s="59">
        <v>19885440</v>
      </c>
      <c r="K5552" s="59" t="s">
        <v>6116</v>
      </c>
      <c r="L5552" s="61" t="s">
        <v>81</v>
      </c>
      <c r="M5552" s="61">
        <f>VLOOKUP(H5552,zdroj!C:F,4,0)</f>
        <v>0</v>
      </c>
      <c r="N5552" s="61" t="str">
        <f t="shared" si="172"/>
        <v>-</v>
      </c>
      <c r="P5552" s="73" t="str">
        <f t="shared" si="173"/>
        <v/>
      </c>
      <c r="Q5552" s="61" t="s">
        <v>86</v>
      </c>
    </row>
    <row r="5553" spans="8:17" x14ac:dyDescent="0.25">
      <c r="H5553" s="59">
        <v>20052</v>
      </c>
      <c r="I5553" s="59" t="s">
        <v>72</v>
      </c>
      <c r="J5553" s="59">
        <v>19885466</v>
      </c>
      <c r="K5553" s="59" t="s">
        <v>6117</v>
      </c>
      <c r="L5553" s="61" t="s">
        <v>81</v>
      </c>
      <c r="M5553" s="61">
        <f>VLOOKUP(H5553,zdroj!C:F,4,0)</f>
        <v>0</v>
      </c>
      <c r="N5553" s="61" t="str">
        <f t="shared" si="172"/>
        <v>-</v>
      </c>
      <c r="P5553" s="73" t="str">
        <f t="shared" si="173"/>
        <v/>
      </c>
      <c r="Q5553" s="61" t="s">
        <v>88</v>
      </c>
    </row>
    <row r="5554" spans="8:17" x14ac:dyDescent="0.25">
      <c r="H5554" s="59">
        <v>20052</v>
      </c>
      <c r="I5554" s="59" t="s">
        <v>72</v>
      </c>
      <c r="J5554" s="59">
        <v>19885474</v>
      </c>
      <c r="K5554" s="59" t="s">
        <v>6118</v>
      </c>
      <c r="L5554" s="61" t="s">
        <v>81</v>
      </c>
      <c r="M5554" s="61">
        <f>VLOOKUP(H5554,zdroj!C:F,4,0)</f>
        <v>0</v>
      </c>
      <c r="N5554" s="61" t="str">
        <f t="shared" si="172"/>
        <v>-</v>
      </c>
      <c r="P5554" s="73" t="str">
        <f t="shared" si="173"/>
        <v/>
      </c>
      <c r="Q5554" s="61" t="s">
        <v>86</v>
      </c>
    </row>
    <row r="5555" spans="8:17" x14ac:dyDescent="0.25">
      <c r="H5555" s="59">
        <v>20052</v>
      </c>
      <c r="I5555" s="59" t="s">
        <v>72</v>
      </c>
      <c r="J5555" s="59">
        <v>19885482</v>
      </c>
      <c r="K5555" s="59" t="s">
        <v>6119</v>
      </c>
      <c r="L5555" s="61" t="s">
        <v>81</v>
      </c>
      <c r="M5555" s="61">
        <f>VLOOKUP(H5555,zdroj!C:F,4,0)</f>
        <v>0</v>
      </c>
      <c r="N5555" s="61" t="str">
        <f t="shared" si="172"/>
        <v>-</v>
      </c>
      <c r="P5555" s="73" t="str">
        <f t="shared" si="173"/>
        <v/>
      </c>
      <c r="Q5555" s="61" t="s">
        <v>86</v>
      </c>
    </row>
    <row r="5556" spans="8:17" x14ac:dyDescent="0.25">
      <c r="H5556" s="59">
        <v>20052</v>
      </c>
      <c r="I5556" s="59" t="s">
        <v>72</v>
      </c>
      <c r="J5556" s="59">
        <v>19885491</v>
      </c>
      <c r="K5556" s="59" t="s">
        <v>6120</v>
      </c>
      <c r="L5556" s="61" t="s">
        <v>81</v>
      </c>
      <c r="M5556" s="61">
        <f>VLOOKUP(H5556,zdroj!C:F,4,0)</f>
        <v>0</v>
      </c>
      <c r="N5556" s="61" t="str">
        <f t="shared" si="172"/>
        <v>-</v>
      </c>
      <c r="P5556" s="73" t="str">
        <f t="shared" si="173"/>
        <v/>
      </c>
      <c r="Q5556" s="61" t="s">
        <v>86</v>
      </c>
    </row>
    <row r="5557" spans="8:17" x14ac:dyDescent="0.25">
      <c r="H5557" s="59">
        <v>20052</v>
      </c>
      <c r="I5557" s="59" t="s">
        <v>72</v>
      </c>
      <c r="J5557" s="59">
        <v>19885504</v>
      </c>
      <c r="K5557" s="59" t="s">
        <v>6121</v>
      </c>
      <c r="L5557" s="61" t="s">
        <v>81</v>
      </c>
      <c r="M5557" s="61">
        <f>VLOOKUP(H5557,zdroj!C:F,4,0)</f>
        <v>0</v>
      </c>
      <c r="N5557" s="61" t="str">
        <f t="shared" si="172"/>
        <v>-</v>
      </c>
      <c r="P5557" s="73" t="str">
        <f t="shared" si="173"/>
        <v/>
      </c>
      <c r="Q5557" s="61" t="s">
        <v>86</v>
      </c>
    </row>
    <row r="5558" spans="8:17" x14ac:dyDescent="0.25">
      <c r="H5558" s="59">
        <v>20052</v>
      </c>
      <c r="I5558" s="59" t="s">
        <v>72</v>
      </c>
      <c r="J5558" s="59">
        <v>19885512</v>
      </c>
      <c r="K5558" s="59" t="s">
        <v>6122</v>
      </c>
      <c r="L5558" s="61" t="s">
        <v>81</v>
      </c>
      <c r="M5558" s="61">
        <f>VLOOKUP(H5558,zdroj!C:F,4,0)</f>
        <v>0</v>
      </c>
      <c r="N5558" s="61" t="str">
        <f t="shared" si="172"/>
        <v>-</v>
      </c>
      <c r="P5558" s="73" t="str">
        <f t="shared" si="173"/>
        <v/>
      </c>
      <c r="Q5558" s="61" t="s">
        <v>86</v>
      </c>
    </row>
    <row r="5559" spans="8:17" x14ac:dyDescent="0.25">
      <c r="H5559" s="59">
        <v>20052</v>
      </c>
      <c r="I5559" s="59" t="s">
        <v>72</v>
      </c>
      <c r="J5559" s="59">
        <v>19885521</v>
      </c>
      <c r="K5559" s="59" t="s">
        <v>6123</v>
      </c>
      <c r="L5559" s="61" t="s">
        <v>81</v>
      </c>
      <c r="M5559" s="61">
        <f>VLOOKUP(H5559,zdroj!C:F,4,0)</f>
        <v>0</v>
      </c>
      <c r="N5559" s="61" t="str">
        <f t="shared" si="172"/>
        <v>-</v>
      </c>
      <c r="P5559" s="73" t="str">
        <f t="shared" si="173"/>
        <v/>
      </c>
      <c r="Q5559" s="61" t="s">
        <v>86</v>
      </c>
    </row>
    <row r="5560" spans="8:17" x14ac:dyDescent="0.25">
      <c r="H5560" s="59">
        <v>20052</v>
      </c>
      <c r="I5560" s="59" t="s">
        <v>72</v>
      </c>
      <c r="J5560" s="59">
        <v>19885539</v>
      </c>
      <c r="K5560" s="59" t="s">
        <v>6124</v>
      </c>
      <c r="L5560" s="61" t="s">
        <v>81</v>
      </c>
      <c r="M5560" s="61">
        <f>VLOOKUP(H5560,zdroj!C:F,4,0)</f>
        <v>0</v>
      </c>
      <c r="N5560" s="61" t="str">
        <f t="shared" si="172"/>
        <v>-</v>
      </c>
      <c r="P5560" s="73" t="str">
        <f t="shared" si="173"/>
        <v/>
      </c>
      <c r="Q5560" s="61" t="s">
        <v>86</v>
      </c>
    </row>
    <row r="5561" spans="8:17" x14ac:dyDescent="0.25">
      <c r="H5561" s="59">
        <v>20052</v>
      </c>
      <c r="I5561" s="59" t="s">
        <v>72</v>
      </c>
      <c r="J5561" s="59">
        <v>19885547</v>
      </c>
      <c r="K5561" s="59" t="s">
        <v>6125</v>
      </c>
      <c r="L5561" s="61" t="s">
        <v>81</v>
      </c>
      <c r="M5561" s="61">
        <f>VLOOKUP(H5561,zdroj!C:F,4,0)</f>
        <v>0</v>
      </c>
      <c r="N5561" s="61" t="str">
        <f t="shared" si="172"/>
        <v>-</v>
      </c>
      <c r="P5561" s="73" t="str">
        <f t="shared" si="173"/>
        <v/>
      </c>
      <c r="Q5561" s="61" t="s">
        <v>86</v>
      </c>
    </row>
    <row r="5562" spans="8:17" x14ac:dyDescent="0.25">
      <c r="H5562" s="59">
        <v>20052</v>
      </c>
      <c r="I5562" s="59" t="s">
        <v>72</v>
      </c>
      <c r="J5562" s="59">
        <v>19885555</v>
      </c>
      <c r="K5562" s="59" t="s">
        <v>6126</v>
      </c>
      <c r="L5562" s="61" t="s">
        <v>81</v>
      </c>
      <c r="M5562" s="61">
        <f>VLOOKUP(H5562,zdroj!C:F,4,0)</f>
        <v>0</v>
      </c>
      <c r="N5562" s="61" t="str">
        <f t="shared" si="172"/>
        <v>-</v>
      </c>
      <c r="P5562" s="73" t="str">
        <f t="shared" si="173"/>
        <v/>
      </c>
      <c r="Q5562" s="61" t="s">
        <v>86</v>
      </c>
    </row>
    <row r="5563" spans="8:17" x14ac:dyDescent="0.25">
      <c r="H5563" s="59">
        <v>20052</v>
      </c>
      <c r="I5563" s="59" t="s">
        <v>72</v>
      </c>
      <c r="J5563" s="59">
        <v>19885563</v>
      </c>
      <c r="K5563" s="59" t="s">
        <v>6127</v>
      </c>
      <c r="L5563" s="61" t="s">
        <v>81</v>
      </c>
      <c r="M5563" s="61">
        <f>VLOOKUP(H5563,zdroj!C:F,4,0)</f>
        <v>0</v>
      </c>
      <c r="N5563" s="61" t="str">
        <f t="shared" si="172"/>
        <v>-</v>
      </c>
      <c r="P5563" s="73" t="str">
        <f t="shared" si="173"/>
        <v/>
      </c>
      <c r="Q5563" s="61" t="s">
        <v>86</v>
      </c>
    </row>
    <row r="5564" spans="8:17" x14ac:dyDescent="0.25">
      <c r="H5564" s="59">
        <v>20052</v>
      </c>
      <c r="I5564" s="59" t="s">
        <v>72</v>
      </c>
      <c r="J5564" s="59">
        <v>19885571</v>
      </c>
      <c r="K5564" s="59" t="s">
        <v>6128</v>
      </c>
      <c r="L5564" s="61" t="s">
        <v>81</v>
      </c>
      <c r="M5564" s="61">
        <f>VLOOKUP(H5564,zdroj!C:F,4,0)</f>
        <v>0</v>
      </c>
      <c r="N5564" s="61" t="str">
        <f t="shared" si="172"/>
        <v>-</v>
      </c>
      <c r="P5564" s="73" t="str">
        <f t="shared" si="173"/>
        <v/>
      </c>
      <c r="Q5564" s="61" t="s">
        <v>86</v>
      </c>
    </row>
    <row r="5565" spans="8:17" x14ac:dyDescent="0.25">
      <c r="H5565" s="59">
        <v>20052</v>
      </c>
      <c r="I5565" s="59" t="s">
        <v>72</v>
      </c>
      <c r="J5565" s="59">
        <v>19885580</v>
      </c>
      <c r="K5565" s="59" t="s">
        <v>6129</v>
      </c>
      <c r="L5565" s="61" t="s">
        <v>81</v>
      </c>
      <c r="M5565" s="61">
        <f>VLOOKUP(H5565,zdroj!C:F,4,0)</f>
        <v>0</v>
      </c>
      <c r="N5565" s="61" t="str">
        <f t="shared" si="172"/>
        <v>-</v>
      </c>
      <c r="P5565" s="73" t="str">
        <f t="shared" si="173"/>
        <v/>
      </c>
      <c r="Q5565" s="61" t="s">
        <v>86</v>
      </c>
    </row>
    <row r="5566" spans="8:17" x14ac:dyDescent="0.25">
      <c r="H5566" s="59">
        <v>20052</v>
      </c>
      <c r="I5566" s="59" t="s">
        <v>72</v>
      </c>
      <c r="J5566" s="59">
        <v>19885601</v>
      </c>
      <c r="K5566" s="59" t="s">
        <v>6130</v>
      </c>
      <c r="L5566" s="61" t="s">
        <v>81</v>
      </c>
      <c r="M5566" s="61">
        <f>VLOOKUP(H5566,zdroj!C:F,4,0)</f>
        <v>0</v>
      </c>
      <c r="N5566" s="61" t="str">
        <f t="shared" si="172"/>
        <v>-</v>
      </c>
      <c r="P5566" s="73" t="str">
        <f t="shared" si="173"/>
        <v/>
      </c>
      <c r="Q5566" s="61" t="s">
        <v>86</v>
      </c>
    </row>
    <row r="5567" spans="8:17" x14ac:dyDescent="0.25">
      <c r="H5567" s="59">
        <v>20052</v>
      </c>
      <c r="I5567" s="59" t="s">
        <v>72</v>
      </c>
      <c r="J5567" s="59">
        <v>19885610</v>
      </c>
      <c r="K5567" s="59" t="s">
        <v>6131</v>
      </c>
      <c r="L5567" s="61" t="s">
        <v>81</v>
      </c>
      <c r="M5567" s="61">
        <f>VLOOKUP(H5567,zdroj!C:F,4,0)</f>
        <v>0</v>
      </c>
      <c r="N5567" s="61" t="str">
        <f t="shared" si="172"/>
        <v>-</v>
      </c>
      <c r="P5567" s="73" t="str">
        <f t="shared" si="173"/>
        <v/>
      </c>
      <c r="Q5567" s="61" t="s">
        <v>86</v>
      </c>
    </row>
    <row r="5568" spans="8:17" x14ac:dyDescent="0.25">
      <c r="H5568" s="59">
        <v>20052</v>
      </c>
      <c r="I5568" s="59" t="s">
        <v>72</v>
      </c>
      <c r="J5568" s="59">
        <v>19885628</v>
      </c>
      <c r="K5568" s="59" t="s">
        <v>6132</v>
      </c>
      <c r="L5568" s="61" t="s">
        <v>81</v>
      </c>
      <c r="M5568" s="61">
        <f>VLOOKUP(H5568,zdroj!C:F,4,0)</f>
        <v>0</v>
      </c>
      <c r="N5568" s="61" t="str">
        <f t="shared" si="172"/>
        <v>-</v>
      </c>
      <c r="P5568" s="73" t="str">
        <f t="shared" si="173"/>
        <v/>
      </c>
      <c r="Q5568" s="61" t="s">
        <v>86</v>
      </c>
    </row>
    <row r="5569" spans="8:17" x14ac:dyDescent="0.25">
      <c r="H5569" s="59">
        <v>20052</v>
      </c>
      <c r="I5569" s="59" t="s">
        <v>72</v>
      </c>
      <c r="J5569" s="59">
        <v>19885636</v>
      </c>
      <c r="K5569" s="59" t="s">
        <v>6133</v>
      </c>
      <c r="L5569" s="61" t="s">
        <v>81</v>
      </c>
      <c r="M5569" s="61">
        <f>VLOOKUP(H5569,zdroj!C:F,4,0)</f>
        <v>0</v>
      </c>
      <c r="N5569" s="61" t="str">
        <f t="shared" si="172"/>
        <v>-</v>
      </c>
      <c r="P5569" s="73" t="str">
        <f t="shared" si="173"/>
        <v/>
      </c>
      <c r="Q5569" s="61" t="s">
        <v>86</v>
      </c>
    </row>
    <row r="5570" spans="8:17" x14ac:dyDescent="0.25">
      <c r="H5570" s="59">
        <v>20052</v>
      </c>
      <c r="I5570" s="59" t="s">
        <v>72</v>
      </c>
      <c r="J5570" s="59">
        <v>19885644</v>
      </c>
      <c r="K5570" s="59" t="s">
        <v>6134</v>
      </c>
      <c r="L5570" s="61" t="s">
        <v>81</v>
      </c>
      <c r="M5570" s="61">
        <f>VLOOKUP(H5570,zdroj!C:F,4,0)</f>
        <v>0</v>
      </c>
      <c r="N5570" s="61" t="str">
        <f t="shared" si="172"/>
        <v>-</v>
      </c>
      <c r="P5570" s="73" t="str">
        <f t="shared" si="173"/>
        <v/>
      </c>
      <c r="Q5570" s="61" t="s">
        <v>86</v>
      </c>
    </row>
    <row r="5571" spans="8:17" x14ac:dyDescent="0.25">
      <c r="H5571" s="59">
        <v>20052</v>
      </c>
      <c r="I5571" s="59" t="s">
        <v>72</v>
      </c>
      <c r="J5571" s="59">
        <v>19885652</v>
      </c>
      <c r="K5571" s="59" t="s">
        <v>6135</v>
      </c>
      <c r="L5571" s="61" t="s">
        <v>81</v>
      </c>
      <c r="M5571" s="61">
        <f>VLOOKUP(H5571,zdroj!C:F,4,0)</f>
        <v>0</v>
      </c>
      <c r="N5571" s="61" t="str">
        <f t="shared" si="172"/>
        <v>-</v>
      </c>
      <c r="P5571" s="73" t="str">
        <f t="shared" si="173"/>
        <v/>
      </c>
      <c r="Q5571" s="61" t="s">
        <v>86</v>
      </c>
    </row>
    <row r="5572" spans="8:17" x14ac:dyDescent="0.25">
      <c r="H5572" s="59">
        <v>20052</v>
      </c>
      <c r="I5572" s="59" t="s">
        <v>72</v>
      </c>
      <c r="J5572" s="59">
        <v>19885661</v>
      </c>
      <c r="K5572" s="59" t="s">
        <v>6136</v>
      </c>
      <c r="L5572" s="61" t="s">
        <v>81</v>
      </c>
      <c r="M5572" s="61">
        <f>VLOOKUP(H5572,zdroj!C:F,4,0)</f>
        <v>0</v>
      </c>
      <c r="N5572" s="61" t="str">
        <f t="shared" si="172"/>
        <v>-</v>
      </c>
      <c r="P5572" s="73" t="str">
        <f t="shared" si="173"/>
        <v/>
      </c>
      <c r="Q5572" s="61" t="s">
        <v>86</v>
      </c>
    </row>
    <row r="5573" spans="8:17" x14ac:dyDescent="0.25">
      <c r="H5573" s="59">
        <v>20052</v>
      </c>
      <c r="I5573" s="59" t="s">
        <v>72</v>
      </c>
      <c r="J5573" s="59">
        <v>19885679</v>
      </c>
      <c r="K5573" s="59" t="s">
        <v>6137</v>
      </c>
      <c r="L5573" s="61" t="s">
        <v>81</v>
      </c>
      <c r="M5573" s="61">
        <f>VLOOKUP(H5573,zdroj!C:F,4,0)</f>
        <v>0</v>
      </c>
      <c r="N5573" s="61" t="str">
        <f t="shared" si="172"/>
        <v>-</v>
      </c>
      <c r="P5573" s="73" t="str">
        <f t="shared" si="173"/>
        <v/>
      </c>
      <c r="Q5573" s="61" t="s">
        <v>86</v>
      </c>
    </row>
    <row r="5574" spans="8:17" x14ac:dyDescent="0.25">
      <c r="H5574" s="59">
        <v>20052</v>
      </c>
      <c r="I5574" s="59" t="s">
        <v>72</v>
      </c>
      <c r="J5574" s="59">
        <v>19885687</v>
      </c>
      <c r="K5574" s="59" t="s">
        <v>6138</v>
      </c>
      <c r="L5574" s="61" t="s">
        <v>81</v>
      </c>
      <c r="M5574" s="61">
        <f>VLOOKUP(H5574,zdroj!C:F,4,0)</f>
        <v>0</v>
      </c>
      <c r="N5574" s="61" t="str">
        <f t="shared" si="172"/>
        <v>-</v>
      </c>
      <c r="P5574" s="73" t="str">
        <f t="shared" si="173"/>
        <v/>
      </c>
      <c r="Q5574" s="61" t="s">
        <v>86</v>
      </c>
    </row>
    <row r="5575" spans="8:17" x14ac:dyDescent="0.25">
      <c r="H5575" s="59">
        <v>20052</v>
      </c>
      <c r="I5575" s="59" t="s">
        <v>72</v>
      </c>
      <c r="J5575" s="59">
        <v>19885695</v>
      </c>
      <c r="K5575" s="59" t="s">
        <v>6139</v>
      </c>
      <c r="L5575" s="61" t="s">
        <v>81</v>
      </c>
      <c r="M5575" s="61">
        <f>VLOOKUP(H5575,zdroj!C:F,4,0)</f>
        <v>0</v>
      </c>
      <c r="N5575" s="61" t="str">
        <f t="shared" ref="N5575:N5638" si="174">IF(M5575="A",IF(L5575="katA","katB",L5575),L5575)</f>
        <v>-</v>
      </c>
      <c r="P5575" s="73" t="str">
        <f t="shared" ref="P5575:P5638" si="175">IF(O5575="A",1,"")</f>
        <v/>
      </c>
      <c r="Q5575" s="61" t="s">
        <v>86</v>
      </c>
    </row>
    <row r="5576" spans="8:17" x14ac:dyDescent="0.25">
      <c r="H5576" s="59">
        <v>20052</v>
      </c>
      <c r="I5576" s="59" t="s">
        <v>72</v>
      </c>
      <c r="J5576" s="59">
        <v>19885709</v>
      </c>
      <c r="K5576" s="59" t="s">
        <v>6140</v>
      </c>
      <c r="L5576" s="61" t="s">
        <v>81</v>
      </c>
      <c r="M5576" s="61">
        <f>VLOOKUP(H5576,zdroj!C:F,4,0)</f>
        <v>0</v>
      </c>
      <c r="N5576" s="61" t="str">
        <f t="shared" si="174"/>
        <v>-</v>
      </c>
      <c r="P5576" s="73" t="str">
        <f t="shared" si="175"/>
        <v/>
      </c>
      <c r="Q5576" s="61" t="s">
        <v>86</v>
      </c>
    </row>
    <row r="5577" spans="8:17" x14ac:dyDescent="0.25">
      <c r="H5577" s="59">
        <v>20052</v>
      </c>
      <c r="I5577" s="59" t="s">
        <v>72</v>
      </c>
      <c r="J5577" s="59">
        <v>19885717</v>
      </c>
      <c r="K5577" s="59" t="s">
        <v>6141</v>
      </c>
      <c r="L5577" s="61" t="s">
        <v>81</v>
      </c>
      <c r="M5577" s="61">
        <f>VLOOKUP(H5577,zdroj!C:F,4,0)</f>
        <v>0</v>
      </c>
      <c r="N5577" s="61" t="str">
        <f t="shared" si="174"/>
        <v>-</v>
      </c>
      <c r="P5577" s="73" t="str">
        <f t="shared" si="175"/>
        <v/>
      </c>
      <c r="Q5577" s="61" t="s">
        <v>86</v>
      </c>
    </row>
    <row r="5578" spans="8:17" x14ac:dyDescent="0.25">
      <c r="H5578" s="59">
        <v>20052</v>
      </c>
      <c r="I5578" s="59" t="s">
        <v>72</v>
      </c>
      <c r="J5578" s="59">
        <v>19885725</v>
      </c>
      <c r="K5578" s="59" t="s">
        <v>6142</v>
      </c>
      <c r="L5578" s="61" t="s">
        <v>81</v>
      </c>
      <c r="M5578" s="61">
        <f>VLOOKUP(H5578,zdroj!C:F,4,0)</f>
        <v>0</v>
      </c>
      <c r="N5578" s="61" t="str">
        <f t="shared" si="174"/>
        <v>-</v>
      </c>
      <c r="P5578" s="73" t="str">
        <f t="shared" si="175"/>
        <v/>
      </c>
      <c r="Q5578" s="61" t="s">
        <v>86</v>
      </c>
    </row>
    <row r="5579" spans="8:17" x14ac:dyDescent="0.25">
      <c r="H5579" s="59">
        <v>20052</v>
      </c>
      <c r="I5579" s="59" t="s">
        <v>72</v>
      </c>
      <c r="J5579" s="59">
        <v>19885733</v>
      </c>
      <c r="K5579" s="59" t="s">
        <v>6143</v>
      </c>
      <c r="L5579" s="61" t="s">
        <v>81</v>
      </c>
      <c r="M5579" s="61">
        <f>VLOOKUP(H5579,zdroj!C:F,4,0)</f>
        <v>0</v>
      </c>
      <c r="N5579" s="61" t="str">
        <f t="shared" si="174"/>
        <v>-</v>
      </c>
      <c r="P5579" s="73" t="str">
        <f t="shared" si="175"/>
        <v/>
      </c>
      <c r="Q5579" s="61" t="s">
        <v>86</v>
      </c>
    </row>
    <row r="5580" spans="8:17" x14ac:dyDescent="0.25">
      <c r="H5580" s="59">
        <v>20052</v>
      </c>
      <c r="I5580" s="59" t="s">
        <v>72</v>
      </c>
      <c r="J5580" s="59">
        <v>19885741</v>
      </c>
      <c r="K5580" s="59" t="s">
        <v>6144</v>
      </c>
      <c r="L5580" s="61" t="s">
        <v>81</v>
      </c>
      <c r="M5580" s="61">
        <f>VLOOKUP(H5580,zdroj!C:F,4,0)</f>
        <v>0</v>
      </c>
      <c r="N5580" s="61" t="str">
        <f t="shared" si="174"/>
        <v>-</v>
      </c>
      <c r="P5580" s="73" t="str">
        <f t="shared" si="175"/>
        <v/>
      </c>
      <c r="Q5580" s="61" t="s">
        <v>86</v>
      </c>
    </row>
    <row r="5581" spans="8:17" x14ac:dyDescent="0.25">
      <c r="H5581" s="59">
        <v>20052</v>
      </c>
      <c r="I5581" s="59" t="s">
        <v>72</v>
      </c>
      <c r="J5581" s="59">
        <v>19885750</v>
      </c>
      <c r="K5581" s="59" t="s">
        <v>6145</v>
      </c>
      <c r="L5581" s="61" t="s">
        <v>81</v>
      </c>
      <c r="M5581" s="61">
        <f>VLOOKUP(H5581,zdroj!C:F,4,0)</f>
        <v>0</v>
      </c>
      <c r="N5581" s="61" t="str">
        <f t="shared" si="174"/>
        <v>-</v>
      </c>
      <c r="P5581" s="73" t="str">
        <f t="shared" si="175"/>
        <v/>
      </c>
      <c r="Q5581" s="61" t="s">
        <v>86</v>
      </c>
    </row>
    <row r="5582" spans="8:17" x14ac:dyDescent="0.25">
      <c r="H5582" s="59">
        <v>20052</v>
      </c>
      <c r="I5582" s="59" t="s">
        <v>72</v>
      </c>
      <c r="J5582" s="59">
        <v>19885768</v>
      </c>
      <c r="K5582" s="59" t="s">
        <v>6146</v>
      </c>
      <c r="L5582" s="61" t="s">
        <v>81</v>
      </c>
      <c r="M5582" s="61">
        <f>VLOOKUP(H5582,zdroj!C:F,4,0)</f>
        <v>0</v>
      </c>
      <c r="N5582" s="61" t="str">
        <f t="shared" si="174"/>
        <v>-</v>
      </c>
      <c r="P5582" s="73" t="str">
        <f t="shared" si="175"/>
        <v/>
      </c>
      <c r="Q5582" s="61" t="s">
        <v>86</v>
      </c>
    </row>
    <row r="5583" spans="8:17" x14ac:dyDescent="0.25">
      <c r="H5583" s="59">
        <v>20052</v>
      </c>
      <c r="I5583" s="59" t="s">
        <v>72</v>
      </c>
      <c r="J5583" s="59">
        <v>19885776</v>
      </c>
      <c r="K5583" s="59" t="s">
        <v>6147</v>
      </c>
      <c r="L5583" s="61" t="s">
        <v>81</v>
      </c>
      <c r="M5583" s="61">
        <f>VLOOKUP(H5583,zdroj!C:F,4,0)</f>
        <v>0</v>
      </c>
      <c r="N5583" s="61" t="str">
        <f t="shared" si="174"/>
        <v>-</v>
      </c>
      <c r="P5583" s="73" t="str">
        <f t="shared" si="175"/>
        <v/>
      </c>
      <c r="Q5583" s="61" t="s">
        <v>86</v>
      </c>
    </row>
    <row r="5584" spans="8:17" x14ac:dyDescent="0.25">
      <c r="H5584" s="59">
        <v>20052</v>
      </c>
      <c r="I5584" s="59" t="s">
        <v>72</v>
      </c>
      <c r="J5584" s="59">
        <v>19885784</v>
      </c>
      <c r="K5584" s="59" t="s">
        <v>6148</v>
      </c>
      <c r="L5584" s="61" t="s">
        <v>81</v>
      </c>
      <c r="M5584" s="61">
        <f>VLOOKUP(H5584,zdroj!C:F,4,0)</f>
        <v>0</v>
      </c>
      <c r="N5584" s="61" t="str">
        <f t="shared" si="174"/>
        <v>-</v>
      </c>
      <c r="P5584" s="73" t="str">
        <f t="shared" si="175"/>
        <v/>
      </c>
      <c r="Q5584" s="61" t="s">
        <v>86</v>
      </c>
    </row>
    <row r="5585" spans="8:17" x14ac:dyDescent="0.25">
      <c r="H5585" s="59">
        <v>20052</v>
      </c>
      <c r="I5585" s="59" t="s">
        <v>72</v>
      </c>
      <c r="J5585" s="59">
        <v>19885792</v>
      </c>
      <c r="K5585" s="59" t="s">
        <v>6149</v>
      </c>
      <c r="L5585" s="61" t="s">
        <v>81</v>
      </c>
      <c r="M5585" s="61">
        <f>VLOOKUP(H5585,zdroj!C:F,4,0)</f>
        <v>0</v>
      </c>
      <c r="N5585" s="61" t="str">
        <f t="shared" si="174"/>
        <v>-</v>
      </c>
      <c r="P5585" s="73" t="str">
        <f t="shared" si="175"/>
        <v/>
      </c>
      <c r="Q5585" s="61" t="s">
        <v>86</v>
      </c>
    </row>
    <row r="5586" spans="8:17" x14ac:dyDescent="0.25">
      <c r="H5586" s="59">
        <v>20052</v>
      </c>
      <c r="I5586" s="59" t="s">
        <v>72</v>
      </c>
      <c r="J5586" s="59">
        <v>19885806</v>
      </c>
      <c r="K5586" s="59" t="s">
        <v>6150</v>
      </c>
      <c r="L5586" s="61" t="s">
        <v>81</v>
      </c>
      <c r="M5586" s="61">
        <f>VLOOKUP(H5586,zdroj!C:F,4,0)</f>
        <v>0</v>
      </c>
      <c r="N5586" s="61" t="str">
        <f t="shared" si="174"/>
        <v>-</v>
      </c>
      <c r="P5586" s="73" t="str">
        <f t="shared" si="175"/>
        <v/>
      </c>
      <c r="Q5586" s="61" t="s">
        <v>86</v>
      </c>
    </row>
    <row r="5587" spans="8:17" x14ac:dyDescent="0.25">
      <c r="H5587" s="59">
        <v>20052</v>
      </c>
      <c r="I5587" s="59" t="s">
        <v>72</v>
      </c>
      <c r="J5587" s="59">
        <v>19885814</v>
      </c>
      <c r="K5587" s="59" t="s">
        <v>6151</v>
      </c>
      <c r="L5587" s="61" t="s">
        <v>81</v>
      </c>
      <c r="M5587" s="61">
        <f>VLOOKUP(H5587,zdroj!C:F,4,0)</f>
        <v>0</v>
      </c>
      <c r="N5587" s="61" t="str">
        <f t="shared" si="174"/>
        <v>-</v>
      </c>
      <c r="P5587" s="73" t="str">
        <f t="shared" si="175"/>
        <v/>
      </c>
      <c r="Q5587" s="61" t="s">
        <v>86</v>
      </c>
    </row>
    <row r="5588" spans="8:17" x14ac:dyDescent="0.25">
      <c r="H5588" s="59">
        <v>20052</v>
      </c>
      <c r="I5588" s="59" t="s">
        <v>72</v>
      </c>
      <c r="J5588" s="59">
        <v>19885822</v>
      </c>
      <c r="K5588" s="59" t="s">
        <v>6152</v>
      </c>
      <c r="L5588" s="61" t="s">
        <v>81</v>
      </c>
      <c r="M5588" s="61">
        <f>VLOOKUP(H5588,zdroj!C:F,4,0)</f>
        <v>0</v>
      </c>
      <c r="N5588" s="61" t="str">
        <f t="shared" si="174"/>
        <v>-</v>
      </c>
      <c r="P5588" s="73" t="str">
        <f t="shared" si="175"/>
        <v/>
      </c>
      <c r="Q5588" s="61" t="s">
        <v>86</v>
      </c>
    </row>
    <row r="5589" spans="8:17" x14ac:dyDescent="0.25">
      <c r="H5589" s="59">
        <v>20052</v>
      </c>
      <c r="I5589" s="59" t="s">
        <v>72</v>
      </c>
      <c r="J5589" s="59">
        <v>19885831</v>
      </c>
      <c r="K5589" s="59" t="s">
        <v>6153</v>
      </c>
      <c r="L5589" s="61" t="s">
        <v>81</v>
      </c>
      <c r="M5589" s="61">
        <f>VLOOKUP(H5589,zdroj!C:F,4,0)</f>
        <v>0</v>
      </c>
      <c r="N5589" s="61" t="str">
        <f t="shared" si="174"/>
        <v>-</v>
      </c>
      <c r="P5589" s="73" t="str">
        <f t="shared" si="175"/>
        <v/>
      </c>
      <c r="Q5589" s="61" t="s">
        <v>86</v>
      </c>
    </row>
    <row r="5590" spans="8:17" x14ac:dyDescent="0.25">
      <c r="H5590" s="59">
        <v>20052</v>
      </c>
      <c r="I5590" s="59" t="s">
        <v>72</v>
      </c>
      <c r="J5590" s="59">
        <v>19885849</v>
      </c>
      <c r="K5590" s="59" t="s">
        <v>6154</v>
      </c>
      <c r="L5590" s="61" t="s">
        <v>81</v>
      </c>
      <c r="M5590" s="61">
        <f>VLOOKUP(H5590,zdroj!C:F,4,0)</f>
        <v>0</v>
      </c>
      <c r="N5590" s="61" t="str">
        <f t="shared" si="174"/>
        <v>-</v>
      </c>
      <c r="P5590" s="73" t="str">
        <f t="shared" si="175"/>
        <v/>
      </c>
      <c r="Q5590" s="61" t="s">
        <v>86</v>
      </c>
    </row>
    <row r="5591" spans="8:17" x14ac:dyDescent="0.25">
      <c r="H5591" s="59">
        <v>20052</v>
      </c>
      <c r="I5591" s="59" t="s">
        <v>72</v>
      </c>
      <c r="J5591" s="59">
        <v>19885857</v>
      </c>
      <c r="K5591" s="59" t="s">
        <v>6155</v>
      </c>
      <c r="L5591" s="61" t="s">
        <v>81</v>
      </c>
      <c r="M5591" s="61">
        <f>VLOOKUP(H5591,zdroj!C:F,4,0)</f>
        <v>0</v>
      </c>
      <c r="N5591" s="61" t="str">
        <f t="shared" si="174"/>
        <v>-</v>
      </c>
      <c r="P5591" s="73" t="str">
        <f t="shared" si="175"/>
        <v/>
      </c>
      <c r="Q5591" s="61" t="s">
        <v>86</v>
      </c>
    </row>
    <row r="5592" spans="8:17" x14ac:dyDescent="0.25">
      <c r="H5592" s="59">
        <v>20052</v>
      </c>
      <c r="I5592" s="59" t="s">
        <v>72</v>
      </c>
      <c r="J5592" s="59">
        <v>19885865</v>
      </c>
      <c r="K5592" s="59" t="s">
        <v>6156</v>
      </c>
      <c r="L5592" s="61" t="s">
        <v>81</v>
      </c>
      <c r="M5592" s="61">
        <f>VLOOKUP(H5592,zdroj!C:F,4,0)</f>
        <v>0</v>
      </c>
      <c r="N5592" s="61" t="str">
        <f t="shared" si="174"/>
        <v>-</v>
      </c>
      <c r="P5592" s="73" t="str">
        <f t="shared" si="175"/>
        <v/>
      </c>
      <c r="Q5592" s="61" t="s">
        <v>86</v>
      </c>
    </row>
    <row r="5593" spans="8:17" x14ac:dyDescent="0.25">
      <c r="H5593" s="59">
        <v>20052</v>
      </c>
      <c r="I5593" s="59" t="s">
        <v>72</v>
      </c>
      <c r="J5593" s="59">
        <v>19885873</v>
      </c>
      <c r="K5593" s="59" t="s">
        <v>6157</v>
      </c>
      <c r="L5593" s="61" t="s">
        <v>81</v>
      </c>
      <c r="M5593" s="61">
        <f>VLOOKUP(H5593,zdroj!C:F,4,0)</f>
        <v>0</v>
      </c>
      <c r="N5593" s="61" t="str">
        <f t="shared" si="174"/>
        <v>-</v>
      </c>
      <c r="P5593" s="73" t="str">
        <f t="shared" si="175"/>
        <v/>
      </c>
      <c r="Q5593" s="61" t="s">
        <v>86</v>
      </c>
    </row>
    <row r="5594" spans="8:17" x14ac:dyDescent="0.25">
      <c r="H5594" s="59">
        <v>20052</v>
      </c>
      <c r="I5594" s="59" t="s">
        <v>72</v>
      </c>
      <c r="J5594" s="59">
        <v>19885881</v>
      </c>
      <c r="K5594" s="59" t="s">
        <v>6158</v>
      </c>
      <c r="L5594" s="61" t="s">
        <v>81</v>
      </c>
      <c r="M5594" s="61">
        <f>VLOOKUP(H5594,zdroj!C:F,4,0)</f>
        <v>0</v>
      </c>
      <c r="N5594" s="61" t="str">
        <f t="shared" si="174"/>
        <v>-</v>
      </c>
      <c r="P5594" s="73" t="str">
        <f t="shared" si="175"/>
        <v/>
      </c>
      <c r="Q5594" s="61" t="s">
        <v>86</v>
      </c>
    </row>
    <row r="5595" spans="8:17" x14ac:dyDescent="0.25">
      <c r="H5595" s="59">
        <v>20052</v>
      </c>
      <c r="I5595" s="59" t="s">
        <v>72</v>
      </c>
      <c r="J5595" s="59">
        <v>19885890</v>
      </c>
      <c r="K5595" s="59" t="s">
        <v>6159</v>
      </c>
      <c r="L5595" s="61" t="s">
        <v>81</v>
      </c>
      <c r="M5595" s="61">
        <f>VLOOKUP(H5595,zdroj!C:F,4,0)</f>
        <v>0</v>
      </c>
      <c r="N5595" s="61" t="str">
        <f t="shared" si="174"/>
        <v>-</v>
      </c>
      <c r="P5595" s="73" t="str">
        <f t="shared" si="175"/>
        <v/>
      </c>
      <c r="Q5595" s="61" t="s">
        <v>86</v>
      </c>
    </row>
    <row r="5596" spans="8:17" x14ac:dyDescent="0.25">
      <c r="H5596" s="59">
        <v>20052</v>
      </c>
      <c r="I5596" s="59" t="s">
        <v>72</v>
      </c>
      <c r="J5596" s="59">
        <v>19885903</v>
      </c>
      <c r="K5596" s="59" t="s">
        <v>6160</v>
      </c>
      <c r="L5596" s="61" t="s">
        <v>81</v>
      </c>
      <c r="M5596" s="61">
        <f>VLOOKUP(H5596,zdroj!C:F,4,0)</f>
        <v>0</v>
      </c>
      <c r="N5596" s="61" t="str">
        <f t="shared" si="174"/>
        <v>-</v>
      </c>
      <c r="P5596" s="73" t="str">
        <f t="shared" si="175"/>
        <v/>
      </c>
      <c r="Q5596" s="61" t="s">
        <v>86</v>
      </c>
    </row>
    <row r="5597" spans="8:17" x14ac:dyDescent="0.25">
      <c r="H5597" s="59">
        <v>20052</v>
      </c>
      <c r="I5597" s="59" t="s">
        <v>72</v>
      </c>
      <c r="J5597" s="59">
        <v>19885911</v>
      </c>
      <c r="K5597" s="59" t="s">
        <v>6161</v>
      </c>
      <c r="L5597" s="61" t="s">
        <v>81</v>
      </c>
      <c r="M5597" s="61">
        <f>VLOOKUP(H5597,zdroj!C:F,4,0)</f>
        <v>0</v>
      </c>
      <c r="N5597" s="61" t="str">
        <f t="shared" si="174"/>
        <v>-</v>
      </c>
      <c r="P5597" s="73" t="str">
        <f t="shared" si="175"/>
        <v/>
      </c>
      <c r="Q5597" s="61" t="s">
        <v>86</v>
      </c>
    </row>
    <row r="5598" spans="8:17" x14ac:dyDescent="0.25">
      <c r="H5598" s="59">
        <v>20052</v>
      </c>
      <c r="I5598" s="59" t="s">
        <v>72</v>
      </c>
      <c r="J5598" s="59">
        <v>19885920</v>
      </c>
      <c r="K5598" s="59" t="s">
        <v>6162</v>
      </c>
      <c r="L5598" s="61" t="s">
        <v>81</v>
      </c>
      <c r="M5598" s="61">
        <f>VLOOKUP(H5598,zdroj!C:F,4,0)</f>
        <v>0</v>
      </c>
      <c r="N5598" s="61" t="str">
        <f t="shared" si="174"/>
        <v>-</v>
      </c>
      <c r="P5598" s="73" t="str">
        <f t="shared" si="175"/>
        <v/>
      </c>
      <c r="Q5598" s="61" t="s">
        <v>86</v>
      </c>
    </row>
    <row r="5599" spans="8:17" x14ac:dyDescent="0.25">
      <c r="H5599" s="59">
        <v>20052</v>
      </c>
      <c r="I5599" s="59" t="s">
        <v>72</v>
      </c>
      <c r="J5599" s="59">
        <v>19885938</v>
      </c>
      <c r="K5599" s="59" t="s">
        <v>6163</v>
      </c>
      <c r="L5599" s="61" t="s">
        <v>81</v>
      </c>
      <c r="M5599" s="61">
        <f>VLOOKUP(H5599,zdroj!C:F,4,0)</f>
        <v>0</v>
      </c>
      <c r="N5599" s="61" t="str">
        <f t="shared" si="174"/>
        <v>-</v>
      </c>
      <c r="P5599" s="73" t="str">
        <f t="shared" si="175"/>
        <v/>
      </c>
      <c r="Q5599" s="61" t="s">
        <v>86</v>
      </c>
    </row>
    <row r="5600" spans="8:17" x14ac:dyDescent="0.25">
      <c r="H5600" s="59">
        <v>20052</v>
      </c>
      <c r="I5600" s="59" t="s">
        <v>72</v>
      </c>
      <c r="J5600" s="59">
        <v>19885946</v>
      </c>
      <c r="K5600" s="59" t="s">
        <v>6164</v>
      </c>
      <c r="L5600" s="61" t="s">
        <v>81</v>
      </c>
      <c r="M5600" s="61">
        <f>VLOOKUP(H5600,zdroj!C:F,4,0)</f>
        <v>0</v>
      </c>
      <c r="N5600" s="61" t="str">
        <f t="shared" si="174"/>
        <v>-</v>
      </c>
      <c r="P5600" s="73" t="str">
        <f t="shared" si="175"/>
        <v/>
      </c>
      <c r="Q5600" s="61" t="s">
        <v>86</v>
      </c>
    </row>
    <row r="5601" spans="8:17" x14ac:dyDescent="0.25">
      <c r="H5601" s="59">
        <v>20052</v>
      </c>
      <c r="I5601" s="59" t="s">
        <v>72</v>
      </c>
      <c r="J5601" s="59">
        <v>19885954</v>
      </c>
      <c r="K5601" s="59" t="s">
        <v>6165</v>
      </c>
      <c r="L5601" s="61" t="s">
        <v>81</v>
      </c>
      <c r="M5601" s="61">
        <f>VLOOKUP(H5601,zdroj!C:F,4,0)</f>
        <v>0</v>
      </c>
      <c r="N5601" s="61" t="str">
        <f t="shared" si="174"/>
        <v>-</v>
      </c>
      <c r="P5601" s="73" t="str">
        <f t="shared" si="175"/>
        <v/>
      </c>
      <c r="Q5601" s="61" t="s">
        <v>86</v>
      </c>
    </row>
    <row r="5602" spans="8:17" x14ac:dyDescent="0.25">
      <c r="H5602" s="59">
        <v>20052</v>
      </c>
      <c r="I5602" s="59" t="s">
        <v>72</v>
      </c>
      <c r="J5602" s="59">
        <v>19885962</v>
      </c>
      <c r="K5602" s="59" t="s">
        <v>6166</v>
      </c>
      <c r="L5602" s="61" t="s">
        <v>81</v>
      </c>
      <c r="M5602" s="61">
        <f>VLOOKUP(H5602,zdroj!C:F,4,0)</f>
        <v>0</v>
      </c>
      <c r="N5602" s="61" t="str">
        <f t="shared" si="174"/>
        <v>-</v>
      </c>
      <c r="P5602" s="73" t="str">
        <f t="shared" si="175"/>
        <v/>
      </c>
      <c r="Q5602" s="61" t="s">
        <v>86</v>
      </c>
    </row>
    <row r="5603" spans="8:17" x14ac:dyDescent="0.25">
      <c r="H5603" s="59">
        <v>20052</v>
      </c>
      <c r="I5603" s="59" t="s">
        <v>72</v>
      </c>
      <c r="J5603" s="59">
        <v>19885971</v>
      </c>
      <c r="K5603" s="59" t="s">
        <v>6167</v>
      </c>
      <c r="L5603" s="61" t="s">
        <v>81</v>
      </c>
      <c r="M5603" s="61">
        <f>VLOOKUP(H5603,zdroj!C:F,4,0)</f>
        <v>0</v>
      </c>
      <c r="N5603" s="61" t="str">
        <f t="shared" si="174"/>
        <v>-</v>
      </c>
      <c r="P5603" s="73" t="str">
        <f t="shared" si="175"/>
        <v/>
      </c>
      <c r="Q5603" s="61" t="s">
        <v>86</v>
      </c>
    </row>
    <row r="5604" spans="8:17" x14ac:dyDescent="0.25">
      <c r="H5604" s="59">
        <v>20052</v>
      </c>
      <c r="I5604" s="59" t="s">
        <v>72</v>
      </c>
      <c r="J5604" s="59">
        <v>19885989</v>
      </c>
      <c r="K5604" s="59" t="s">
        <v>6168</v>
      </c>
      <c r="L5604" s="61" t="s">
        <v>81</v>
      </c>
      <c r="M5604" s="61">
        <f>VLOOKUP(H5604,zdroj!C:F,4,0)</f>
        <v>0</v>
      </c>
      <c r="N5604" s="61" t="str">
        <f t="shared" si="174"/>
        <v>-</v>
      </c>
      <c r="P5604" s="73" t="str">
        <f t="shared" si="175"/>
        <v/>
      </c>
      <c r="Q5604" s="61" t="s">
        <v>86</v>
      </c>
    </row>
    <row r="5605" spans="8:17" x14ac:dyDescent="0.25">
      <c r="H5605" s="59">
        <v>20052</v>
      </c>
      <c r="I5605" s="59" t="s">
        <v>72</v>
      </c>
      <c r="J5605" s="59">
        <v>19885997</v>
      </c>
      <c r="K5605" s="59" t="s">
        <v>6169</v>
      </c>
      <c r="L5605" s="61" t="s">
        <v>81</v>
      </c>
      <c r="M5605" s="61">
        <f>VLOOKUP(H5605,zdroj!C:F,4,0)</f>
        <v>0</v>
      </c>
      <c r="N5605" s="61" t="str">
        <f t="shared" si="174"/>
        <v>-</v>
      </c>
      <c r="P5605" s="73" t="str">
        <f t="shared" si="175"/>
        <v/>
      </c>
      <c r="Q5605" s="61" t="s">
        <v>86</v>
      </c>
    </row>
    <row r="5606" spans="8:17" x14ac:dyDescent="0.25">
      <c r="H5606" s="59">
        <v>20052</v>
      </c>
      <c r="I5606" s="59" t="s">
        <v>72</v>
      </c>
      <c r="J5606" s="59">
        <v>19886004</v>
      </c>
      <c r="K5606" s="59" t="s">
        <v>6170</v>
      </c>
      <c r="L5606" s="61" t="s">
        <v>81</v>
      </c>
      <c r="M5606" s="61">
        <f>VLOOKUP(H5606,zdroj!C:F,4,0)</f>
        <v>0</v>
      </c>
      <c r="N5606" s="61" t="str">
        <f t="shared" si="174"/>
        <v>-</v>
      </c>
      <c r="P5606" s="73" t="str">
        <f t="shared" si="175"/>
        <v/>
      </c>
      <c r="Q5606" s="61" t="s">
        <v>86</v>
      </c>
    </row>
    <row r="5607" spans="8:17" x14ac:dyDescent="0.25">
      <c r="H5607" s="59">
        <v>20052</v>
      </c>
      <c r="I5607" s="59" t="s">
        <v>72</v>
      </c>
      <c r="J5607" s="59">
        <v>19886012</v>
      </c>
      <c r="K5607" s="59" t="s">
        <v>6171</v>
      </c>
      <c r="L5607" s="61" t="s">
        <v>81</v>
      </c>
      <c r="M5607" s="61">
        <f>VLOOKUP(H5607,zdroj!C:F,4,0)</f>
        <v>0</v>
      </c>
      <c r="N5607" s="61" t="str">
        <f t="shared" si="174"/>
        <v>-</v>
      </c>
      <c r="P5607" s="73" t="str">
        <f t="shared" si="175"/>
        <v/>
      </c>
      <c r="Q5607" s="61" t="s">
        <v>86</v>
      </c>
    </row>
    <row r="5608" spans="8:17" x14ac:dyDescent="0.25">
      <c r="H5608" s="59">
        <v>20052</v>
      </c>
      <c r="I5608" s="59" t="s">
        <v>72</v>
      </c>
      <c r="J5608" s="59">
        <v>19886021</v>
      </c>
      <c r="K5608" s="59" t="s">
        <v>6172</v>
      </c>
      <c r="L5608" s="61" t="s">
        <v>81</v>
      </c>
      <c r="M5608" s="61">
        <f>VLOOKUP(H5608,zdroj!C:F,4,0)</f>
        <v>0</v>
      </c>
      <c r="N5608" s="61" t="str">
        <f t="shared" si="174"/>
        <v>-</v>
      </c>
      <c r="P5608" s="73" t="str">
        <f t="shared" si="175"/>
        <v/>
      </c>
      <c r="Q5608" s="61" t="s">
        <v>86</v>
      </c>
    </row>
    <row r="5609" spans="8:17" x14ac:dyDescent="0.25">
      <c r="H5609" s="59">
        <v>20052</v>
      </c>
      <c r="I5609" s="59" t="s">
        <v>72</v>
      </c>
      <c r="J5609" s="59">
        <v>19886039</v>
      </c>
      <c r="K5609" s="59" t="s">
        <v>6173</v>
      </c>
      <c r="L5609" s="61" t="s">
        <v>81</v>
      </c>
      <c r="M5609" s="61">
        <f>VLOOKUP(H5609,zdroj!C:F,4,0)</f>
        <v>0</v>
      </c>
      <c r="N5609" s="61" t="str">
        <f t="shared" si="174"/>
        <v>-</v>
      </c>
      <c r="P5609" s="73" t="str">
        <f t="shared" si="175"/>
        <v/>
      </c>
      <c r="Q5609" s="61" t="s">
        <v>86</v>
      </c>
    </row>
    <row r="5610" spans="8:17" x14ac:dyDescent="0.25">
      <c r="H5610" s="59">
        <v>20052</v>
      </c>
      <c r="I5610" s="59" t="s">
        <v>72</v>
      </c>
      <c r="J5610" s="59">
        <v>19886047</v>
      </c>
      <c r="K5610" s="59" t="s">
        <v>6174</v>
      </c>
      <c r="L5610" s="61" t="s">
        <v>81</v>
      </c>
      <c r="M5610" s="61">
        <f>VLOOKUP(H5610,zdroj!C:F,4,0)</f>
        <v>0</v>
      </c>
      <c r="N5610" s="61" t="str">
        <f t="shared" si="174"/>
        <v>-</v>
      </c>
      <c r="P5610" s="73" t="str">
        <f t="shared" si="175"/>
        <v/>
      </c>
      <c r="Q5610" s="61" t="s">
        <v>86</v>
      </c>
    </row>
    <row r="5611" spans="8:17" x14ac:dyDescent="0.25">
      <c r="H5611" s="59">
        <v>20052</v>
      </c>
      <c r="I5611" s="59" t="s">
        <v>72</v>
      </c>
      <c r="J5611" s="59">
        <v>19886055</v>
      </c>
      <c r="K5611" s="59" t="s">
        <v>6175</v>
      </c>
      <c r="L5611" s="61" t="s">
        <v>81</v>
      </c>
      <c r="M5611" s="61">
        <f>VLOOKUP(H5611,zdroj!C:F,4,0)</f>
        <v>0</v>
      </c>
      <c r="N5611" s="61" t="str">
        <f t="shared" si="174"/>
        <v>-</v>
      </c>
      <c r="P5611" s="73" t="str">
        <f t="shared" si="175"/>
        <v/>
      </c>
      <c r="Q5611" s="61" t="s">
        <v>86</v>
      </c>
    </row>
    <row r="5612" spans="8:17" x14ac:dyDescent="0.25">
      <c r="H5612" s="59">
        <v>20052</v>
      </c>
      <c r="I5612" s="59" t="s">
        <v>72</v>
      </c>
      <c r="J5612" s="59">
        <v>19886063</v>
      </c>
      <c r="K5612" s="59" t="s">
        <v>6176</v>
      </c>
      <c r="L5612" s="61" t="s">
        <v>81</v>
      </c>
      <c r="M5612" s="61">
        <f>VLOOKUP(H5612,zdroj!C:F,4,0)</f>
        <v>0</v>
      </c>
      <c r="N5612" s="61" t="str">
        <f t="shared" si="174"/>
        <v>-</v>
      </c>
      <c r="P5612" s="73" t="str">
        <f t="shared" si="175"/>
        <v/>
      </c>
      <c r="Q5612" s="61" t="s">
        <v>86</v>
      </c>
    </row>
    <row r="5613" spans="8:17" x14ac:dyDescent="0.25">
      <c r="H5613" s="59">
        <v>20052</v>
      </c>
      <c r="I5613" s="59" t="s">
        <v>72</v>
      </c>
      <c r="J5613" s="59">
        <v>19886071</v>
      </c>
      <c r="K5613" s="59" t="s">
        <v>6177</v>
      </c>
      <c r="L5613" s="61" t="s">
        <v>81</v>
      </c>
      <c r="M5613" s="61">
        <f>VLOOKUP(H5613,zdroj!C:F,4,0)</f>
        <v>0</v>
      </c>
      <c r="N5613" s="61" t="str">
        <f t="shared" si="174"/>
        <v>-</v>
      </c>
      <c r="P5613" s="73" t="str">
        <f t="shared" si="175"/>
        <v/>
      </c>
      <c r="Q5613" s="61" t="s">
        <v>86</v>
      </c>
    </row>
    <row r="5614" spans="8:17" x14ac:dyDescent="0.25">
      <c r="H5614" s="59">
        <v>20052</v>
      </c>
      <c r="I5614" s="59" t="s">
        <v>72</v>
      </c>
      <c r="J5614" s="59">
        <v>19886080</v>
      </c>
      <c r="K5614" s="59" t="s">
        <v>6178</v>
      </c>
      <c r="L5614" s="61" t="s">
        <v>81</v>
      </c>
      <c r="M5614" s="61">
        <f>VLOOKUP(H5614,zdroj!C:F,4,0)</f>
        <v>0</v>
      </c>
      <c r="N5614" s="61" t="str">
        <f t="shared" si="174"/>
        <v>-</v>
      </c>
      <c r="P5614" s="73" t="str">
        <f t="shared" si="175"/>
        <v/>
      </c>
      <c r="Q5614" s="61" t="s">
        <v>86</v>
      </c>
    </row>
    <row r="5615" spans="8:17" x14ac:dyDescent="0.25">
      <c r="H5615" s="59">
        <v>20052</v>
      </c>
      <c r="I5615" s="59" t="s">
        <v>72</v>
      </c>
      <c r="J5615" s="59">
        <v>19886098</v>
      </c>
      <c r="K5615" s="59" t="s">
        <v>6179</v>
      </c>
      <c r="L5615" s="61" t="s">
        <v>81</v>
      </c>
      <c r="M5615" s="61">
        <f>VLOOKUP(H5615,zdroj!C:F,4,0)</f>
        <v>0</v>
      </c>
      <c r="N5615" s="61" t="str">
        <f t="shared" si="174"/>
        <v>-</v>
      </c>
      <c r="P5615" s="73" t="str">
        <f t="shared" si="175"/>
        <v/>
      </c>
      <c r="Q5615" s="61" t="s">
        <v>86</v>
      </c>
    </row>
    <row r="5616" spans="8:17" x14ac:dyDescent="0.25">
      <c r="H5616" s="59">
        <v>20052</v>
      </c>
      <c r="I5616" s="59" t="s">
        <v>72</v>
      </c>
      <c r="J5616" s="59">
        <v>19886101</v>
      </c>
      <c r="K5616" s="59" t="s">
        <v>6180</v>
      </c>
      <c r="L5616" s="61" t="s">
        <v>81</v>
      </c>
      <c r="M5616" s="61">
        <f>VLOOKUP(H5616,zdroj!C:F,4,0)</f>
        <v>0</v>
      </c>
      <c r="N5616" s="61" t="str">
        <f t="shared" si="174"/>
        <v>-</v>
      </c>
      <c r="P5616" s="73" t="str">
        <f t="shared" si="175"/>
        <v/>
      </c>
      <c r="Q5616" s="61" t="s">
        <v>86</v>
      </c>
    </row>
    <row r="5617" spans="8:17" x14ac:dyDescent="0.25">
      <c r="H5617" s="59">
        <v>20052</v>
      </c>
      <c r="I5617" s="59" t="s">
        <v>72</v>
      </c>
      <c r="J5617" s="59">
        <v>19886110</v>
      </c>
      <c r="K5617" s="59" t="s">
        <v>6181</v>
      </c>
      <c r="L5617" s="61" t="s">
        <v>81</v>
      </c>
      <c r="M5617" s="61">
        <f>VLOOKUP(H5617,zdroj!C:F,4,0)</f>
        <v>0</v>
      </c>
      <c r="N5617" s="61" t="str">
        <f t="shared" si="174"/>
        <v>-</v>
      </c>
      <c r="P5617" s="73" t="str">
        <f t="shared" si="175"/>
        <v/>
      </c>
      <c r="Q5617" s="61" t="s">
        <v>86</v>
      </c>
    </row>
    <row r="5618" spans="8:17" x14ac:dyDescent="0.25">
      <c r="H5618" s="59">
        <v>20052</v>
      </c>
      <c r="I5618" s="59" t="s">
        <v>72</v>
      </c>
      <c r="J5618" s="59">
        <v>19886128</v>
      </c>
      <c r="K5618" s="59" t="s">
        <v>6182</v>
      </c>
      <c r="L5618" s="61" t="s">
        <v>81</v>
      </c>
      <c r="M5618" s="61">
        <f>VLOOKUP(H5618,zdroj!C:F,4,0)</f>
        <v>0</v>
      </c>
      <c r="N5618" s="61" t="str">
        <f t="shared" si="174"/>
        <v>-</v>
      </c>
      <c r="P5618" s="73" t="str">
        <f t="shared" si="175"/>
        <v/>
      </c>
      <c r="Q5618" s="61" t="s">
        <v>86</v>
      </c>
    </row>
    <row r="5619" spans="8:17" x14ac:dyDescent="0.25">
      <c r="H5619" s="59">
        <v>20052</v>
      </c>
      <c r="I5619" s="59" t="s">
        <v>72</v>
      </c>
      <c r="J5619" s="59">
        <v>19886136</v>
      </c>
      <c r="K5619" s="59" t="s">
        <v>6183</v>
      </c>
      <c r="L5619" s="61" t="s">
        <v>81</v>
      </c>
      <c r="M5619" s="61">
        <f>VLOOKUP(H5619,zdroj!C:F,4,0)</f>
        <v>0</v>
      </c>
      <c r="N5619" s="61" t="str">
        <f t="shared" si="174"/>
        <v>-</v>
      </c>
      <c r="P5619" s="73" t="str">
        <f t="shared" si="175"/>
        <v/>
      </c>
      <c r="Q5619" s="61" t="s">
        <v>86</v>
      </c>
    </row>
    <row r="5620" spans="8:17" x14ac:dyDescent="0.25">
      <c r="H5620" s="59">
        <v>20052</v>
      </c>
      <c r="I5620" s="59" t="s">
        <v>72</v>
      </c>
      <c r="J5620" s="59">
        <v>19886144</v>
      </c>
      <c r="K5620" s="59" t="s">
        <v>6184</v>
      </c>
      <c r="L5620" s="61" t="s">
        <v>114</v>
      </c>
      <c r="M5620" s="61">
        <f>VLOOKUP(H5620,zdroj!C:F,4,0)</f>
        <v>0</v>
      </c>
      <c r="N5620" s="61" t="str">
        <f t="shared" si="174"/>
        <v>katC</v>
      </c>
      <c r="P5620" s="73" t="str">
        <f t="shared" si="175"/>
        <v/>
      </c>
      <c r="Q5620" s="61" t="s">
        <v>31</v>
      </c>
    </row>
    <row r="5621" spans="8:17" x14ac:dyDescent="0.25">
      <c r="H5621" s="59">
        <v>20052</v>
      </c>
      <c r="I5621" s="59" t="s">
        <v>72</v>
      </c>
      <c r="J5621" s="59">
        <v>19886152</v>
      </c>
      <c r="K5621" s="59" t="s">
        <v>6185</v>
      </c>
      <c r="L5621" s="61" t="s">
        <v>81</v>
      </c>
      <c r="M5621" s="61">
        <f>VLOOKUP(H5621,zdroj!C:F,4,0)</f>
        <v>0</v>
      </c>
      <c r="N5621" s="61" t="str">
        <f t="shared" si="174"/>
        <v>-</v>
      </c>
      <c r="P5621" s="73" t="str">
        <f t="shared" si="175"/>
        <v/>
      </c>
      <c r="Q5621" s="61" t="s">
        <v>86</v>
      </c>
    </row>
    <row r="5622" spans="8:17" x14ac:dyDescent="0.25">
      <c r="H5622" s="59">
        <v>20052</v>
      </c>
      <c r="I5622" s="59" t="s">
        <v>72</v>
      </c>
      <c r="J5622" s="59">
        <v>19886179</v>
      </c>
      <c r="K5622" s="59" t="s">
        <v>6186</v>
      </c>
      <c r="L5622" s="61" t="s">
        <v>81</v>
      </c>
      <c r="M5622" s="61">
        <f>VLOOKUP(H5622,zdroj!C:F,4,0)</f>
        <v>0</v>
      </c>
      <c r="N5622" s="61" t="str">
        <f t="shared" si="174"/>
        <v>-</v>
      </c>
      <c r="P5622" s="73" t="str">
        <f t="shared" si="175"/>
        <v/>
      </c>
      <c r="Q5622" s="61" t="s">
        <v>88</v>
      </c>
    </row>
    <row r="5623" spans="8:17" x14ac:dyDescent="0.25">
      <c r="H5623" s="59">
        <v>20052</v>
      </c>
      <c r="I5623" s="59" t="s">
        <v>72</v>
      </c>
      <c r="J5623" s="59">
        <v>19886187</v>
      </c>
      <c r="K5623" s="59" t="s">
        <v>6187</v>
      </c>
      <c r="L5623" s="61" t="s">
        <v>114</v>
      </c>
      <c r="M5623" s="61">
        <f>VLOOKUP(H5623,zdroj!C:F,4,0)</f>
        <v>0</v>
      </c>
      <c r="N5623" s="61" t="str">
        <f t="shared" si="174"/>
        <v>katC</v>
      </c>
      <c r="P5623" s="73" t="str">
        <f t="shared" si="175"/>
        <v/>
      </c>
      <c r="Q5623" s="61" t="s">
        <v>31</v>
      </c>
    </row>
    <row r="5624" spans="8:17" x14ac:dyDescent="0.25">
      <c r="H5624" s="59">
        <v>20052</v>
      </c>
      <c r="I5624" s="59" t="s">
        <v>72</v>
      </c>
      <c r="J5624" s="59">
        <v>19886195</v>
      </c>
      <c r="K5624" s="59" t="s">
        <v>6188</v>
      </c>
      <c r="L5624" s="61" t="s">
        <v>81</v>
      </c>
      <c r="M5624" s="61">
        <f>VLOOKUP(H5624,zdroj!C:F,4,0)</f>
        <v>0</v>
      </c>
      <c r="N5624" s="61" t="str">
        <f t="shared" si="174"/>
        <v>-</v>
      </c>
      <c r="P5624" s="73" t="str">
        <f t="shared" si="175"/>
        <v/>
      </c>
      <c r="Q5624" s="61" t="s">
        <v>86</v>
      </c>
    </row>
    <row r="5625" spans="8:17" x14ac:dyDescent="0.25">
      <c r="H5625" s="59">
        <v>20052</v>
      </c>
      <c r="I5625" s="59" t="s">
        <v>72</v>
      </c>
      <c r="J5625" s="59">
        <v>19886209</v>
      </c>
      <c r="K5625" s="59" t="s">
        <v>6189</v>
      </c>
      <c r="L5625" s="61" t="s">
        <v>81</v>
      </c>
      <c r="M5625" s="61">
        <f>VLOOKUP(H5625,zdroj!C:F,4,0)</f>
        <v>0</v>
      </c>
      <c r="N5625" s="61" t="str">
        <f t="shared" si="174"/>
        <v>-</v>
      </c>
      <c r="P5625" s="73" t="str">
        <f t="shared" si="175"/>
        <v/>
      </c>
      <c r="Q5625" s="61" t="s">
        <v>86</v>
      </c>
    </row>
    <row r="5626" spans="8:17" x14ac:dyDescent="0.25">
      <c r="H5626" s="59">
        <v>20052</v>
      </c>
      <c r="I5626" s="59" t="s">
        <v>72</v>
      </c>
      <c r="J5626" s="59">
        <v>19886217</v>
      </c>
      <c r="K5626" s="59" t="s">
        <v>6190</v>
      </c>
      <c r="L5626" s="61" t="s">
        <v>114</v>
      </c>
      <c r="M5626" s="61">
        <f>VLOOKUP(H5626,zdroj!C:F,4,0)</f>
        <v>0</v>
      </c>
      <c r="N5626" s="61" t="str">
        <f t="shared" si="174"/>
        <v>katC</v>
      </c>
      <c r="P5626" s="73" t="str">
        <f t="shared" si="175"/>
        <v/>
      </c>
      <c r="Q5626" s="61" t="s">
        <v>33</v>
      </c>
    </row>
    <row r="5627" spans="8:17" x14ac:dyDescent="0.25">
      <c r="H5627" s="59">
        <v>20052</v>
      </c>
      <c r="I5627" s="59" t="s">
        <v>72</v>
      </c>
      <c r="J5627" s="59">
        <v>19886225</v>
      </c>
      <c r="K5627" s="59" t="s">
        <v>6191</v>
      </c>
      <c r="L5627" s="61" t="s">
        <v>114</v>
      </c>
      <c r="M5627" s="61">
        <f>VLOOKUP(H5627,zdroj!C:F,4,0)</f>
        <v>0</v>
      </c>
      <c r="N5627" s="61" t="str">
        <f t="shared" si="174"/>
        <v>katC</v>
      </c>
      <c r="P5627" s="73" t="str">
        <f t="shared" si="175"/>
        <v/>
      </c>
      <c r="Q5627" s="61" t="s">
        <v>31</v>
      </c>
    </row>
    <row r="5628" spans="8:17" x14ac:dyDescent="0.25">
      <c r="H5628" s="59">
        <v>20052</v>
      </c>
      <c r="I5628" s="59" t="s">
        <v>72</v>
      </c>
      <c r="J5628" s="59">
        <v>19886233</v>
      </c>
      <c r="K5628" s="59" t="s">
        <v>6192</v>
      </c>
      <c r="L5628" s="61" t="s">
        <v>81</v>
      </c>
      <c r="M5628" s="61">
        <f>VLOOKUP(H5628,zdroj!C:F,4,0)</f>
        <v>0</v>
      </c>
      <c r="N5628" s="61" t="str">
        <f t="shared" si="174"/>
        <v>-</v>
      </c>
      <c r="P5628" s="73" t="str">
        <f t="shared" si="175"/>
        <v/>
      </c>
      <c r="Q5628" s="61" t="s">
        <v>88</v>
      </c>
    </row>
    <row r="5629" spans="8:17" x14ac:dyDescent="0.25">
      <c r="H5629" s="59">
        <v>20052</v>
      </c>
      <c r="I5629" s="59" t="s">
        <v>72</v>
      </c>
      <c r="J5629" s="59">
        <v>19886250</v>
      </c>
      <c r="K5629" s="59" t="s">
        <v>6193</v>
      </c>
      <c r="L5629" s="61" t="s">
        <v>81</v>
      </c>
      <c r="M5629" s="61">
        <f>VLOOKUP(H5629,zdroj!C:F,4,0)</f>
        <v>0</v>
      </c>
      <c r="N5629" s="61" t="str">
        <f t="shared" si="174"/>
        <v>-</v>
      </c>
      <c r="P5629" s="73" t="str">
        <f t="shared" si="175"/>
        <v/>
      </c>
      <c r="Q5629" s="61" t="s">
        <v>88</v>
      </c>
    </row>
    <row r="5630" spans="8:17" x14ac:dyDescent="0.25">
      <c r="H5630" s="59">
        <v>20052</v>
      </c>
      <c r="I5630" s="59" t="s">
        <v>72</v>
      </c>
      <c r="J5630" s="59">
        <v>19886268</v>
      </c>
      <c r="K5630" s="59" t="s">
        <v>6194</v>
      </c>
      <c r="L5630" s="61" t="s">
        <v>81</v>
      </c>
      <c r="M5630" s="61">
        <f>VLOOKUP(H5630,zdroj!C:F,4,0)</f>
        <v>0</v>
      </c>
      <c r="N5630" s="61" t="str">
        <f t="shared" si="174"/>
        <v>-</v>
      </c>
      <c r="P5630" s="73" t="str">
        <f t="shared" si="175"/>
        <v/>
      </c>
      <c r="Q5630" s="61" t="s">
        <v>88</v>
      </c>
    </row>
    <row r="5631" spans="8:17" x14ac:dyDescent="0.25">
      <c r="H5631" s="59">
        <v>20052</v>
      </c>
      <c r="I5631" s="59" t="s">
        <v>72</v>
      </c>
      <c r="J5631" s="59">
        <v>19886276</v>
      </c>
      <c r="K5631" s="59" t="s">
        <v>6195</v>
      </c>
      <c r="L5631" s="61" t="s">
        <v>81</v>
      </c>
      <c r="M5631" s="61">
        <f>VLOOKUP(H5631,zdroj!C:F,4,0)</f>
        <v>0</v>
      </c>
      <c r="N5631" s="61" t="str">
        <f t="shared" si="174"/>
        <v>-</v>
      </c>
      <c r="P5631" s="73" t="str">
        <f t="shared" si="175"/>
        <v/>
      </c>
      <c r="Q5631" s="61" t="s">
        <v>88</v>
      </c>
    </row>
    <row r="5632" spans="8:17" x14ac:dyDescent="0.25">
      <c r="H5632" s="59">
        <v>20052</v>
      </c>
      <c r="I5632" s="59" t="s">
        <v>72</v>
      </c>
      <c r="J5632" s="59">
        <v>19886284</v>
      </c>
      <c r="K5632" s="59" t="s">
        <v>6196</v>
      </c>
      <c r="L5632" s="61" t="s">
        <v>81</v>
      </c>
      <c r="M5632" s="61">
        <f>VLOOKUP(H5632,zdroj!C:F,4,0)</f>
        <v>0</v>
      </c>
      <c r="N5632" s="61" t="str">
        <f t="shared" si="174"/>
        <v>-</v>
      </c>
      <c r="P5632" s="73" t="str">
        <f t="shared" si="175"/>
        <v/>
      </c>
      <c r="Q5632" s="61" t="s">
        <v>88</v>
      </c>
    </row>
    <row r="5633" spans="8:17" x14ac:dyDescent="0.25">
      <c r="H5633" s="59">
        <v>20052</v>
      </c>
      <c r="I5633" s="59" t="s">
        <v>72</v>
      </c>
      <c r="J5633" s="59">
        <v>19886306</v>
      </c>
      <c r="K5633" s="59" t="s">
        <v>6197</v>
      </c>
      <c r="L5633" s="61" t="s">
        <v>81</v>
      </c>
      <c r="M5633" s="61">
        <f>VLOOKUP(H5633,zdroj!C:F,4,0)</f>
        <v>0</v>
      </c>
      <c r="N5633" s="61" t="str">
        <f t="shared" si="174"/>
        <v>-</v>
      </c>
      <c r="P5633" s="73" t="str">
        <f t="shared" si="175"/>
        <v/>
      </c>
      <c r="Q5633" s="61" t="s">
        <v>88</v>
      </c>
    </row>
    <row r="5634" spans="8:17" x14ac:dyDescent="0.25">
      <c r="H5634" s="59">
        <v>20052</v>
      </c>
      <c r="I5634" s="59" t="s">
        <v>72</v>
      </c>
      <c r="J5634" s="59">
        <v>19886314</v>
      </c>
      <c r="K5634" s="59" t="s">
        <v>6198</v>
      </c>
      <c r="L5634" s="61" t="s">
        <v>81</v>
      </c>
      <c r="M5634" s="61">
        <f>VLOOKUP(H5634,zdroj!C:F,4,0)</f>
        <v>0</v>
      </c>
      <c r="N5634" s="61" t="str">
        <f t="shared" si="174"/>
        <v>-</v>
      </c>
      <c r="P5634" s="73" t="str">
        <f t="shared" si="175"/>
        <v/>
      </c>
      <c r="Q5634" s="61" t="s">
        <v>88</v>
      </c>
    </row>
    <row r="5635" spans="8:17" x14ac:dyDescent="0.25">
      <c r="H5635" s="59">
        <v>20052</v>
      </c>
      <c r="I5635" s="59" t="s">
        <v>72</v>
      </c>
      <c r="J5635" s="59">
        <v>19886322</v>
      </c>
      <c r="K5635" s="59" t="s">
        <v>6199</v>
      </c>
      <c r="L5635" s="61" t="s">
        <v>81</v>
      </c>
      <c r="M5635" s="61">
        <f>VLOOKUP(H5635,zdroj!C:F,4,0)</f>
        <v>0</v>
      </c>
      <c r="N5635" s="61" t="str">
        <f t="shared" si="174"/>
        <v>-</v>
      </c>
      <c r="P5635" s="73" t="str">
        <f t="shared" si="175"/>
        <v/>
      </c>
      <c r="Q5635" s="61" t="s">
        <v>88</v>
      </c>
    </row>
    <row r="5636" spans="8:17" x14ac:dyDescent="0.25">
      <c r="H5636" s="59">
        <v>20052</v>
      </c>
      <c r="I5636" s="59" t="s">
        <v>72</v>
      </c>
      <c r="J5636" s="59">
        <v>19886331</v>
      </c>
      <c r="K5636" s="59" t="s">
        <v>6200</v>
      </c>
      <c r="L5636" s="61" t="s">
        <v>81</v>
      </c>
      <c r="M5636" s="61">
        <f>VLOOKUP(H5636,zdroj!C:F,4,0)</f>
        <v>0</v>
      </c>
      <c r="N5636" s="61" t="str">
        <f t="shared" si="174"/>
        <v>-</v>
      </c>
      <c r="P5636" s="73" t="str">
        <f t="shared" si="175"/>
        <v/>
      </c>
      <c r="Q5636" s="61" t="s">
        <v>88</v>
      </c>
    </row>
    <row r="5637" spans="8:17" x14ac:dyDescent="0.25">
      <c r="H5637" s="59">
        <v>20052</v>
      </c>
      <c r="I5637" s="59" t="s">
        <v>72</v>
      </c>
      <c r="J5637" s="59">
        <v>19886349</v>
      </c>
      <c r="K5637" s="59" t="s">
        <v>6201</v>
      </c>
      <c r="L5637" s="61" t="s">
        <v>81</v>
      </c>
      <c r="M5637" s="61">
        <f>VLOOKUP(H5637,zdroj!C:F,4,0)</f>
        <v>0</v>
      </c>
      <c r="N5637" s="61" t="str">
        <f t="shared" si="174"/>
        <v>-</v>
      </c>
      <c r="P5637" s="73" t="str">
        <f t="shared" si="175"/>
        <v/>
      </c>
      <c r="Q5637" s="61" t="s">
        <v>88</v>
      </c>
    </row>
    <row r="5638" spans="8:17" x14ac:dyDescent="0.25">
      <c r="H5638" s="59">
        <v>20052</v>
      </c>
      <c r="I5638" s="59" t="s">
        <v>72</v>
      </c>
      <c r="J5638" s="59">
        <v>19886357</v>
      </c>
      <c r="K5638" s="59" t="s">
        <v>6202</v>
      </c>
      <c r="L5638" s="61" t="s">
        <v>81</v>
      </c>
      <c r="M5638" s="61">
        <f>VLOOKUP(H5638,zdroj!C:F,4,0)</f>
        <v>0</v>
      </c>
      <c r="N5638" s="61" t="str">
        <f t="shared" si="174"/>
        <v>-</v>
      </c>
      <c r="P5638" s="73" t="str">
        <f t="shared" si="175"/>
        <v/>
      </c>
      <c r="Q5638" s="61" t="s">
        <v>88</v>
      </c>
    </row>
    <row r="5639" spans="8:17" x14ac:dyDescent="0.25">
      <c r="H5639" s="59">
        <v>20052</v>
      </c>
      <c r="I5639" s="59" t="s">
        <v>72</v>
      </c>
      <c r="J5639" s="59">
        <v>19886365</v>
      </c>
      <c r="K5639" s="59" t="s">
        <v>6203</v>
      </c>
      <c r="L5639" s="61" t="s">
        <v>81</v>
      </c>
      <c r="M5639" s="61">
        <f>VLOOKUP(H5639,zdroj!C:F,4,0)</f>
        <v>0</v>
      </c>
      <c r="N5639" s="61" t="str">
        <f t="shared" ref="N5639:N5702" si="176">IF(M5639="A",IF(L5639="katA","katB",L5639),L5639)</f>
        <v>-</v>
      </c>
      <c r="P5639" s="73" t="str">
        <f t="shared" ref="P5639:P5702" si="177">IF(O5639="A",1,"")</f>
        <v/>
      </c>
      <c r="Q5639" s="61" t="s">
        <v>88</v>
      </c>
    </row>
    <row r="5640" spans="8:17" x14ac:dyDescent="0.25">
      <c r="H5640" s="59">
        <v>20052</v>
      </c>
      <c r="I5640" s="59" t="s">
        <v>72</v>
      </c>
      <c r="J5640" s="59">
        <v>19886373</v>
      </c>
      <c r="K5640" s="59" t="s">
        <v>6204</v>
      </c>
      <c r="L5640" s="61" t="s">
        <v>81</v>
      </c>
      <c r="M5640" s="61">
        <f>VLOOKUP(H5640,zdroj!C:F,4,0)</f>
        <v>0</v>
      </c>
      <c r="N5640" s="61" t="str">
        <f t="shared" si="176"/>
        <v>-</v>
      </c>
      <c r="P5640" s="73" t="str">
        <f t="shared" si="177"/>
        <v/>
      </c>
      <c r="Q5640" s="61" t="s">
        <v>88</v>
      </c>
    </row>
    <row r="5641" spans="8:17" x14ac:dyDescent="0.25">
      <c r="H5641" s="59">
        <v>20052</v>
      </c>
      <c r="I5641" s="59" t="s">
        <v>72</v>
      </c>
      <c r="J5641" s="59">
        <v>19886381</v>
      </c>
      <c r="K5641" s="59" t="s">
        <v>6205</v>
      </c>
      <c r="L5641" s="61" t="s">
        <v>81</v>
      </c>
      <c r="M5641" s="61">
        <f>VLOOKUP(H5641,zdroj!C:F,4,0)</f>
        <v>0</v>
      </c>
      <c r="N5641" s="61" t="str">
        <f t="shared" si="176"/>
        <v>-</v>
      </c>
      <c r="P5641" s="73" t="str">
        <f t="shared" si="177"/>
        <v/>
      </c>
      <c r="Q5641" s="61" t="s">
        <v>88</v>
      </c>
    </row>
    <row r="5642" spans="8:17" x14ac:dyDescent="0.25">
      <c r="H5642" s="59">
        <v>20052</v>
      </c>
      <c r="I5642" s="59" t="s">
        <v>72</v>
      </c>
      <c r="J5642" s="59">
        <v>19886390</v>
      </c>
      <c r="K5642" s="59" t="s">
        <v>6206</v>
      </c>
      <c r="L5642" s="61" t="s">
        <v>81</v>
      </c>
      <c r="M5642" s="61">
        <f>VLOOKUP(H5642,zdroj!C:F,4,0)</f>
        <v>0</v>
      </c>
      <c r="N5642" s="61" t="str">
        <f t="shared" si="176"/>
        <v>-</v>
      </c>
      <c r="P5642" s="73" t="str">
        <f t="shared" si="177"/>
        <v/>
      </c>
      <c r="Q5642" s="61" t="s">
        <v>88</v>
      </c>
    </row>
    <row r="5643" spans="8:17" x14ac:dyDescent="0.25">
      <c r="H5643" s="59">
        <v>20052</v>
      </c>
      <c r="I5643" s="59" t="s">
        <v>72</v>
      </c>
      <c r="J5643" s="59">
        <v>19886403</v>
      </c>
      <c r="K5643" s="59" t="s">
        <v>6207</v>
      </c>
      <c r="L5643" s="61" t="s">
        <v>81</v>
      </c>
      <c r="M5643" s="61">
        <f>VLOOKUP(H5643,zdroj!C:F,4,0)</f>
        <v>0</v>
      </c>
      <c r="N5643" s="61" t="str">
        <f t="shared" si="176"/>
        <v>-</v>
      </c>
      <c r="P5643" s="73" t="str">
        <f t="shared" si="177"/>
        <v/>
      </c>
      <c r="Q5643" s="61" t="s">
        <v>88</v>
      </c>
    </row>
    <row r="5644" spans="8:17" x14ac:dyDescent="0.25">
      <c r="H5644" s="59">
        <v>20052</v>
      </c>
      <c r="I5644" s="59" t="s">
        <v>72</v>
      </c>
      <c r="J5644" s="59">
        <v>19886411</v>
      </c>
      <c r="K5644" s="59" t="s">
        <v>6208</v>
      </c>
      <c r="L5644" s="61" t="s">
        <v>81</v>
      </c>
      <c r="M5644" s="61">
        <f>VLOOKUP(H5644,zdroj!C:F,4,0)</f>
        <v>0</v>
      </c>
      <c r="N5644" s="61" t="str">
        <f t="shared" si="176"/>
        <v>-</v>
      </c>
      <c r="P5644" s="73" t="str">
        <f t="shared" si="177"/>
        <v/>
      </c>
      <c r="Q5644" s="61" t="s">
        <v>88</v>
      </c>
    </row>
    <row r="5645" spans="8:17" x14ac:dyDescent="0.25">
      <c r="H5645" s="59">
        <v>20052</v>
      </c>
      <c r="I5645" s="59" t="s">
        <v>72</v>
      </c>
      <c r="J5645" s="59">
        <v>19886420</v>
      </c>
      <c r="K5645" s="59" t="s">
        <v>6209</v>
      </c>
      <c r="L5645" s="61" t="s">
        <v>81</v>
      </c>
      <c r="M5645" s="61">
        <f>VLOOKUP(H5645,zdroj!C:F,4,0)</f>
        <v>0</v>
      </c>
      <c r="N5645" s="61" t="str">
        <f t="shared" si="176"/>
        <v>-</v>
      </c>
      <c r="P5645" s="73" t="str">
        <f t="shared" si="177"/>
        <v/>
      </c>
      <c r="Q5645" s="61" t="s">
        <v>88</v>
      </c>
    </row>
    <row r="5646" spans="8:17" x14ac:dyDescent="0.25">
      <c r="H5646" s="59">
        <v>20052</v>
      </c>
      <c r="I5646" s="59" t="s">
        <v>72</v>
      </c>
      <c r="J5646" s="59">
        <v>19886438</v>
      </c>
      <c r="K5646" s="59" t="s">
        <v>6210</v>
      </c>
      <c r="L5646" s="61" t="s">
        <v>81</v>
      </c>
      <c r="M5646" s="61">
        <f>VLOOKUP(H5646,zdroj!C:F,4,0)</f>
        <v>0</v>
      </c>
      <c r="N5646" s="61" t="str">
        <f t="shared" si="176"/>
        <v>-</v>
      </c>
      <c r="P5646" s="73" t="str">
        <f t="shared" si="177"/>
        <v/>
      </c>
      <c r="Q5646" s="61" t="s">
        <v>88</v>
      </c>
    </row>
    <row r="5647" spans="8:17" x14ac:dyDescent="0.25">
      <c r="H5647" s="59">
        <v>20052</v>
      </c>
      <c r="I5647" s="59" t="s">
        <v>72</v>
      </c>
      <c r="J5647" s="59">
        <v>19886454</v>
      </c>
      <c r="K5647" s="59" t="s">
        <v>6211</v>
      </c>
      <c r="L5647" s="61" t="s">
        <v>81</v>
      </c>
      <c r="M5647" s="61">
        <f>VLOOKUP(H5647,zdroj!C:F,4,0)</f>
        <v>0</v>
      </c>
      <c r="N5647" s="61" t="str">
        <f t="shared" si="176"/>
        <v>-</v>
      </c>
      <c r="P5647" s="73" t="str">
        <f t="shared" si="177"/>
        <v/>
      </c>
      <c r="Q5647" s="61" t="s">
        <v>88</v>
      </c>
    </row>
    <row r="5648" spans="8:17" x14ac:dyDescent="0.25">
      <c r="H5648" s="59">
        <v>20052</v>
      </c>
      <c r="I5648" s="59" t="s">
        <v>72</v>
      </c>
      <c r="J5648" s="59">
        <v>19886462</v>
      </c>
      <c r="K5648" s="59" t="s">
        <v>6212</v>
      </c>
      <c r="L5648" s="61" t="s">
        <v>81</v>
      </c>
      <c r="M5648" s="61">
        <f>VLOOKUP(H5648,zdroj!C:F,4,0)</f>
        <v>0</v>
      </c>
      <c r="N5648" s="61" t="str">
        <f t="shared" si="176"/>
        <v>-</v>
      </c>
      <c r="P5648" s="73" t="str">
        <f t="shared" si="177"/>
        <v/>
      </c>
      <c r="Q5648" s="61" t="s">
        <v>88</v>
      </c>
    </row>
    <row r="5649" spans="8:17" x14ac:dyDescent="0.25">
      <c r="H5649" s="59">
        <v>20052</v>
      </c>
      <c r="I5649" s="59" t="s">
        <v>72</v>
      </c>
      <c r="J5649" s="59">
        <v>19886471</v>
      </c>
      <c r="K5649" s="59" t="s">
        <v>6213</v>
      </c>
      <c r="L5649" s="61" t="s">
        <v>81</v>
      </c>
      <c r="M5649" s="61">
        <f>VLOOKUP(H5649,zdroj!C:F,4,0)</f>
        <v>0</v>
      </c>
      <c r="N5649" s="61" t="str">
        <f t="shared" si="176"/>
        <v>-</v>
      </c>
      <c r="P5649" s="73" t="str">
        <f t="shared" si="177"/>
        <v/>
      </c>
      <c r="Q5649" s="61" t="s">
        <v>88</v>
      </c>
    </row>
    <row r="5650" spans="8:17" x14ac:dyDescent="0.25">
      <c r="H5650" s="59">
        <v>20052</v>
      </c>
      <c r="I5650" s="59" t="s">
        <v>72</v>
      </c>
      <c r="J5650" s="59">
        <v>19886489</v>
      </c>
      <c r="K5650" s="59" t="s">
        <v>6214</v>
      </c>
      <c r="L5650" s="61" t="s">
        <v>81</v>
      </c>
      <c r="M5650" s="61">
        <f>VLOOKUP(H5650,zdroj!C:F,4,0)</f>
        <v>0</v>
      </c>
      <c r="N5650" s="61" t="str">
        <f t="shared" si="176"/>
        <v>-</v>
      </c>
      <c r="P5650" s="73" t="str">
        <f t="shared" si="177"/>
        <v/>
      </c>
      <c r="Q5650" s="61" t="s">
        <v>88</v>
      </c>
    </row>
    <row r="5651" spans="8:17" x14ac:dyDescent="0.25">
      <c r="H5651" s="59">
        <v>20052</v>
      </c>
      <c r="I5651" s="59" t="s">
        <v>72</v>
      </c>
      <c r="J5651" s="59">
        <v>25173111</v>
      </c>
      <c r="K5651" s="59" t="s">
        <v>6215</v>
      </c>
      <c r="L5651" s="61" t="s">
        <v>81</v>
      </c>
      <c r="M5651" s="61">
        <f>VLOOKUP(H5651,zdroj!C:F,4,0)</f>
        <v>0</v>
      </c>
      <c r="N5651" s="61" t="str">
        <f t="shared" si="176"/>
        <v>-</v>
      </c>
      <c r="P5651" s="73" t="str">
        <f t="shared" si="177"/>
        <v/>
      </c>
      <c r="Q5651" s="61" t="s">
        <v>86</v>
      </c>
    </row>
    <row r="5652" spans="8:17" x14ac:dyDescent="0.25">
      <c r="H5652" s="59">
        <v>20052</v>
      </c>
      <c r="I5652" s="59" t="s">
        <v>72</v>
      </c>
      <c r="J5652" s="59">
        <v>25210301</v>
      </c>
      <c r="K5652" s="59" t="s">
        <v>6216</v>
      </c>
      <c r="L5652" s="61" t="s">
        <v>81</v>
      </c>
      <c r="M5652" s="61">
        <f>VLOOKUP(H5652,zdroj!C:F,4,0)</f>
        <v>0</v>
      </c>
      <c r="N5652" s="61" t="str">
        <f t="shared" si="176"/>
        <v>-</v>
      </c>
      <c r="P5652" s="73" t="str">
        <f t="shared" si="177"/>
        <v/>
      </c>
      <c r="Q5652" s="61" t="s">
        <v>86</v>
      </c>
    </row>
    <row r="5653" spans="8:17" x14ac:dyDescent="0.25">
      <c r="H5653" s="59">
        <v>20052</v>
      </c>
      <c r="I5653" s="59" t="s">
        <v>72</v>
      </c>
      <c r="J5653" s="59">
        <v>25770560</v>
      </c>
      <c r="K5653" s="59" t="s">
        <v>6217</v>
      </c>
      <c r="L5653" s="61" t="s">
        <v>81</v>
      </c>
      <c r="M5653" s="61">
        <f>VLOOKUP(H5653,zdroj!C:F,4,0)</f>
        <v>0</v>
      </c>
      <c r="N5653" s="61" t="str">
        <f t="shared" si="176"/>
        <v>-</v>
      </c>
      <c r="P5653" s="73" t="str">
        <f t="shared" si="177"/>
        <v/>
      </c>
      <c r="Q5653" s="61" t="s">
        <v>88</v>
      </c>
    </row>
    <row r="5654" spans="8:17" x14ac:dyDescent="0.25">
      <c r="H5654" s="59">
        <v>20052</v>
      </c>
      <c r="I5654" s="59" t="s">
        <v>72</v>
      </c>
      <c r="J5654" s="59">
        <v>25770578</v>
      </c>
      <c r="K5654" s="59" t="s">
        <v>6218</v>
      </c>
      <c r="L5654" s="61" t="s">
        <v>81</v>
      </c>
      <c r="M5654" s="61">
        <f>VLOOKUP(H5654,zdroj!C:F,4,0)</f>
        <v>0</v>
      </c>
      <c r="N5654" s="61" t="str">
        <f t="shared" si="176"/>
        <v>-</v>
      </c>
      <c r="P5654" s="73" t="str">
        <f t="shared" si="177"/>
        <v/>
      </c>
      <c r="Q5654" s="61" t="s">
        <v>86</v>
      </c>
    </row>
    <row r="5655" spans="8:17" x14ac:dyDescent="0.25">
      <c r="H5655" s="59">
        <v>20052</v>
      </c>
      <c r="I5655" s="59" t="s">
        <v>72</v>
      </c>
      <c r="J5655" s="59">
        <v>25812912</v>
      </c>
      <c r="K5655" s="59" t="s">
        <v>6219</v>
      </c>
      <c r="L5655" s="61" t="s">
        <v>81</v>
      </c>
      <c r="M5655" s="61">
        <f>VLOOKUP(H5655,zdroj!C:F,4,0)</f>
        <v>0</v>
      </c>
      <c r="N5655" s="61" t="str">
        <f t="shared" si="176"/>
        <v>-</v>
      </c>
      <c r="P5655" s="73" t="str">
        <f t="shared" si="177"/>
        <v/>
      </c>
      <c r="Q5655" s="61" t="s">
        <v>86</v>
      </c>
    </row>
    <row r="5656" spans="8:17" x14ac:dyDescent="0.25">
      <c r="H5656" s="59">
        <v>20052</v>
      </c>
      <c r="I5656" s="59" t="s">
        <v>72</v>
      </c>
      <c r="J5656" s="59">
        <v>25826166</v>
      </c>
      <c r="K5656" s="59" t="s">
        <v>6220</v>
      </c>
      <c r="L5656" s="61" t="s">
        <v>81</v>
      </c>
      <c r="M5656" s="61">
        <f>VLOOKUP(H5656,zdroj!C:F,4,0)</f>
        <v>0</v>
      </c>
      <c r="N5656" s="61" t="str">
        <f t="shared" si="176"/>
        <v>-</v>
      </c>
      <c r="P5656" s="73" t="str">
        <f t="shared" si="177"/>
        <v/>
      </c>
      <c r="Q5656" s="61" t="s">
        <v>86</v>
      </c>
    </row>
    <row r="5657" spans="8:17" x14ac:dyDescent="0.25">
      <c r="H5657" s="59">
        <v>20052</v>
      </c>
      <c r="I5657" s="59" t="s">
        <v>72</v>
      </c>
      <c r="J5657" s="59">
        <v>25854411</v>
      </c>
      <c r="K5657" s="59" t="s">
        <v>6221</v>
      </c>
      <c r="L5657" s="61" t="s">
        <v>81</v>
      </c>
      <c r="M5657" s="61">
        <f>VLOOKUP(H5657,zdroj!C:F,4,0)</f>
        <v>0</v>
      </c>
      <c r="N5657" s="61" t="str">
        <f t="shared" si="176"/>
        <v>-</v>
      </c>
      <c r="P5657" s="73" t="str">
        <f t="shared" si="177"/>
        <v/>
      </c>
      <c r="Q5657" s="61" t="s">
        <v>86</v>
      </c>
    </row>
    <row r="5658" spans="8:17" x14ac:dyDescent="0.25">
      <c r="H5658" s="59">
        <v>20052</v>
      </c>
      <c r="I5658" s="59" t="s">
        <v>72</v>
      </c>
      <c r="J5658" s="59">
        <v>26042649</v>
      </c>
      <c r="K5658" s="59" t="s">
        <v>6222</v>
      </c>
      <c r="L5658" s="61" t="s">
        <v>81</v>
      </c>
      <c r="M5658" s="61">
        <f>VLOOKUP(H5658,zdroj!C:F,4,0)</f>
        <v>0</v>
      </c>
      <c r="N5658" s="61" t="str">
        <f t="shared" si="176"/>
        <v>-</v>
      </c>
      <c r="P5658" s="73" t="str">
        <f t="shared" si="177"/>
        <v/>
      </c>
      <c r="Q5658" s="61" t="s">
        <v>86</v>
      </c>
    </row>
    <row r="5659" spans="8:17" x14ac:dyDescent="0.25">
      <c r="H5659" s="59">
        <v>20052</v>
      </c>
      <c r="I5659" s="59" t="s">
        <v>72</v>
      </c>
      <c r="J5659" s="59">
        <v>26053837</v>
      </c>
      <c r="K5659" s="59" t="s">
        <v>6223</v>
      </c>
      <c r="L5659" s="61" t="s">
        <v>81</v>
      </c>
      <c r="M5659" s="61">
        <f>VLOOKUP(H5659,zdroj!C:F,4,0)</f>
        <v>0</v>
      </c>
      <c r="N5659" s="61" t="str">
        <f t="shared" si="176"/>
        <v>-</v>
      </c>
      <c r="P5659" s="73" t="str">
        <f t="shared" si="177"/>
        <v/>
      </c>
      <c r="Q5659" s="61" t="s">
        <v>86</v>
      </c>
    </row>
    <row r="5660" spans="8:17" x14ac:dyDescent="0.25">
      <c r="H5660" s="59">
        <v>20052</v>
      </c>
      <c r="I5660" s="59" t="s">
        <v>72</v>
      </c>
      <c r="J5660" s="59">
        <v>26203626</v>
      </c>
      <c r="K5660" s="59" t="s">
        <v>6224</v>
      </c>
      <c r="L5660" s="61" t="s">
        <v>81</v>
      </c>
      <c r="M5660" s="61">
        <f>VLOOKUP(H5660,zdroj!C:F,4,0)</f>
        <v>0</v>
      </c>
      <c r="N5660" s="61" t="str">
        <f t="shared" si="176"/>
        <v>-</v>
      </c>
      <c r="P5660" s="73" t="str">
        <f t="shared" si="177"/>
        <v/>
      </c>
      <c r="Q5660" s="61" t="s">
        <v>86</v>
      </c>
    </row>
    <row r="5661" spans="8:17" x14ac:dyDescent="0.25">
      <c r="H5661" s="59">
        <v>20052</v>
      </c>
      <c r="I5661" s="59" t="s">
        <v>72</v>
      </c>
      <c r="J5661" s="59">
        <v>26313707</v>
      </c>
      <c r="K5661" s="59" t="s">
        <v>6225</v>
      </c>
      <c r="L5661" s="61" t="s">
        <v>81</v>
      </c>
      <c r="M5661" s="61">
        <f>VLOOKUP(H5661,zdroj!C:F,4,0)</f>
        <v>0</v>
      </c>
      <c r="N5661" s="61" t="str">
        <f t="shared" si="176"/>
        <v>-</v>
      </c>
      <c r="P5661" s="73" t="str">
        <f t="shared" si="177"/>
        <v/>
      </c>
      <c r="Q5661" s="61" t="s">
        <v>86</v>
      </c>
    </row>
    <row r="5662" spans="8:17" x14ac:dyDescent="0.25">
      <c r="H5662" s="59">
        <v>20052</v>
      </c>
      <c r="I5662" s="59" t="s">
        <v>72</v>
      </c>
      <c r="J5662" s="59">
        <v>26336367</v>
      </c>
      <c r="K5662" s="59" t="s">
        <v>6226</v>
      </c>
      <c r="L5662" s="61" t="s">
        <v>81</v>
      </c>
      <c r="M5662" s="61">
        <f>VLOOKUP(H5662,zdroj!C:F,4,0)</f>
        <v>0</v>
      </c>
      <c r="N5662" s="61" t="str">
        <f t="shared" si="176"/>
        <v>-</v>
      </c>
      <c r="P5662" s="73" t="str">
        <f t="shared" si="177"/>
        <v/>
      </c>
      <c r="Q5662" s="61" t="s">
        <v>88</v>
      </c>
    </row>
    <row r="5663" spans="8:17" x14ac:dyDescent="0.25">
      <c r="H5663" s="59">
        <v>20052</v>
      </c>
      <c r="I5663" s="59" t="s">
        <v>72</v>
      </c>
      <c r="J5663" s="59">
        <v>26336375</v>
      </c>
      <c r="K5663" s="59" t="s">
        <v>6227</v>
      </c>
      <c r="L5663" s="61" t="s">
        <v>81</v>
      </c>
      <c r="M5663" s="61">
        <f>VLOOKUP(H5663,zdroj!C:F,4,0)</f>
        <v>0</v>
      </c>
      <c r="N5663" s="61" t="str">
        <f t="shared" si="176"/>
        <v>-</v>
      </c>
      <c r="P5663" s="73" t="str">
        <f t="shared" si="177"/>
        <v/>
      </c>
      <c r="Q5663" s="61" t="s">
        <v>88</v>
      </c>
    </row>
    <row r="5664" spans="8:17" x14ac:dyDescent="0.25">
      <c r="H5664" s="59">
        <v>20052</v>
      </c>
      <c r="I5664" s="59" t="s">
        <v>72</v>
      </c>
      <c r="J5664" s="59">
        <v>26336383</v>
      </c>
      <c r="K5664" s="59" t="s">
        <v>6228</v>
      </c>
      <c r="L5664" s="61" t="s">
        <v>81</v>
      </c>
      <c r="M5664" s="61">
        <f>VLOOKUP(H5664,zdroj!C:F,4,0)</f>
        <v>0</v>
      </c>
      <c r="N5664" s="61" t="str">
        <f t="shared" si="176"/>
        <v>-</v>
      </c>
      <c r="P5664" s="73" t="str">
        <f t="shared" si="177"/>
        <v/>
      </c>
      <c r="Q5664" s="61" t="s">
        <v>88</v>
      </c>
    </row>
    <row r="5665" spans="8:17" x14ac:dyDescent="0.25">
      <c r="H5665" s="59">
        <v>20052</v>
      </c>
      <c r="I5665" s="59" t="s">
        <v>72</v>
      </c>
      <c r="J5665" s="59">
        <v>26336391</v>
      </c>
      <c r="K5665" s="59" t="s">
        <v>6229</v>
      </c>
      <c r="L5665" s="61" t="s">
        <v>81</v>
      </c>
      <c r="M5665" s="61">
        <f>VLOOKUP(H5665,zdroj!C:F,4,0)</f>
        <v>0</v>
      </c>
      <c r="N5665" s="61" t="str">
        <f t="shared" si="176"/>
        <v>-</v>
      </c>
      <c r="P5665" s="73" t="str">
        <f t="shared" si="177"/>
        <v/>
      </c>
      <c r="Q5665" s="61" t="s">
        <v>88</v>
      </c>
    </row>
    <row r="5666" spans="8:17" x14ac:dyDescent="0.25">
      <c r="H5666" s="59">
        <v>20052</v>
      </c>
      <c r="I5666" s="59" t="s">
        <v>72</v>
      </c>
      <c r="J5666" s="59">
        <v>26336413</v>
      </c>
      <c r="K5666" s="59" t="s">
        <v>6230</v>
      </c>
      <c r="L5666" s="61" t="s">
        <v>81</v>
      </c>
      <c r="M5666" s="61">
        <f>VLOOKUP(H5666,zdroj!C:F,4,0)</f>
        <v>0</v>
      </c>
      <c r="N5666" s="61" t="str">
        <f t="shared" si="176"/>
        <v>-</v>
      </c>
      <c r="P5666" s="73" t="str">
        <f t="shared" si="177"/>
        <v/>
      </c>
      <c r="Q5666" s="61" t="s">
        <v>88</v>
      </c>
    </row>
    <row r="5667" spans="8:17" x14ac:dyDescent="0.25">
      <c r="H5667" s="59">
        <v>20052</v>
      </c>
      <c r="I5667" s="59" t="s">
        <v>72</v>
      </c>
      <c r="J5667" s="59">
        <v>26336421</v>
      </c>
      <c r="K5667" s="59" t="s">
        <v>6231</v>
      </c>
      <c r="L5667" s="61" t="s">
        <v>81</v>
      </c>
      <c r="M5667" s="61">
        <f>VLOOKUP(H5667,zdroj!C:F,4,0)</f>
        <v>0</v>
      </c>
      <c r="N5667" s="61" t="str">
        <f t="shared" si="176"/>
        <v>-</v>
      </c>
      <c r="P5667" s="73" t="str">
        <f t="shared" si="177"/>
        <v/>
      </c>
      <c r="Q5667" s="61" t="s">
        <v>88</v>
      </c>
    </row>
    <row r="5668" spans="8:17" x14ac:dyDescent="0.25">
      <c r="H5668" s="59">
        <v>20052</v>
      </c>
      <c r="I5668" s="59" t="s">
        <v>72</v>
      </c>
      <c r="J5668" s="59">
        <v>26336430</v>
      </c>
      <c r="K5668" s="59" t="s">
        <v>6232</v>
      </c>
      <c r="L5668" s="61" t="s">
        <v>81</v>
      </c>
      <c r="M5668" s="61">
        <f>VLOOKUP(H5668,zdroj!C:F,4,0)</f>
        <v>0</v>
      </c>
      <c r="N5668" s="61" t="str">
        <f t="shared" si="176"/>
        <v>-</v>
      </c>
      <c r="P5668" s="73" t="str">
        <f t="shared" si="177"/>
        <v/>
      </c>
      <c r="Q5668" s="61" t="s">
        <v>88</v>
      </c>
    </row>
    <row r="5669" spans="8:17" x14ac:dyDescent="0.25">
      <c r="H5669" s="59">
        <v>20052</v>
      </c>
      <c r="I5669" s="59" t="s">
        <v>72</v>
      </c>
      <c r="J5669" s="59">
        <v>26336448</v>
      </c>
      <c r="K5669" s="59" t="s">
        <v>6233</v>
      </c>
      <c r="L5669" s="61" t="s">
        <v>81</v>
      </c>
      <c r="M5669" s="61">
        <f>VLOOKUP(H5669,zdroj!C:F,4,0)</f>
        <v>0</v>
      </c>
      <c r="N5669" s="61" t="str">
        <f t="shared" si="176"/>
        <v>-</v>
      </c>
      <c r="P5669" s="73" t="str">
        <f t="shared" si="177"/>
        <v/>
      </c>
      <c r="Q5669" s="61" t="s">
        <v>88</v>
      </c>
    </row>
    <row r="5670" spans="8:17" x14ac:dyDescent="0.25">
      <c r="H5670" s="59">
        <v>20052</v>
      </c>
      <c r="I5670" s="59" t="s">
        <v>72</v>
      </c>
      <c r="J5670" s="59">
        <v>26336456</v>
      </c>
      <c r="K5670" s="59" t="s">
        <v>6234</v>
      </c>
      <c r="L5670" s="61" t="s">
        <v>81</v>
      </c>
      <c r="M5670" s="61">
        <f>VLOOKUP(H5670,zdroj!C:F,4,0)</f>
        <v>0</v>
      </c>
      <c r="N5670" s="61" t="str">
        <f t="shared" si="176"/>
        <v>-</v>
      </c>
      <c r="P5670" s="73" t="str">
        <f t="shared" si="177"/>
        <v/>
      </c>
      <c r="Q5670" s="61" t="s">
        <v>88</v>
      </c>
    </row>
    <row r="5671" spans="8:17" x14ac:dyDescent="0.25">
      <c r="H5671" s="59">
        <v>20052</v>
      </c>
      <c r="I5671" s="59" t="s">
        <v>72</v>
      </c>
      <c r="J5671" s="59">
        <v>26336502</v>
      </c>
      <c r="K5671" s="59" t="s">
        <v>6235</v>
      </c>
      <c r="L5671" s="61" t="s">
        <v>81</v>
      </c>
      <c r="M5671" s="61">
        <f>VLOOKUP(H5671,zdroj!C:F,4,0)</f>
        <v>0</v>
      </c>
      <c r="N5671" s="61" t="str">
        <f t="shared" si="176"/>
        <v>-</v>
      </c>
      <c r="P5671" s="73" t="str">
        <f t="shared" si="177"/>
        <v/>
      </c>
      <c r="Q5671" s="61" t="s">
        <v>86</v>
      </c>
    </row>
    <row r="5672" spans="8:17" x14ac:dyDescent="0.25">
      <c r="H5672" s="59">
        <v>20052</v>
      </c>
      <c r="I5672" s="59" t="s">
        <v>72</v>
      </c>
      <c r="J5672" s="59">
        <v>26336511</v>
      </c>
      <c r="K5672" s="59" t="s">
        <v>6236</v>
      </c>
      <c r="L5672" s="61" t="s">
        <v>81</v>
      </c>
      <c r="M5672" s="61">
        <f>VLOOKUP(H5672,zdroj!C:F,4,0)</f>
        <v>0</v>
      </c>
      <c r="N5672" s="61" t="str">
        <f t="shared" si="176"/>
        <v>-</v>
      </c>
      <c r="P5672" s="73" t="str">
        <f t="shared" si="177"/>
        <v/>
      </c>
      <c r="Q5672" s="61" t="s">
        <v>88</v>
      </c>
    </row>
    <row r="5673" spans="8:17" x14ac:dyDescent="0.25">
      <c r="H5673" s="59">
        <v>20052</v>
      </c>
      <c r="I5673" s="59" t="s">
        <v>72</v>
      </c>
      <c r="J5673" s="59">
        <v>26336529</v>
      </c>
      <c r="K5673" s="59" t="s">
        <v>6237</v>
      </c>
      <c r="L5673" s="61" t="s">
        <v>81</v>
      </c>
      <c r="M5673" s="61">
        <f>VLOOKUP(H5673,zdroj!C:F,4,0)</f>
        <v>0</v>
      </c>
      <c r="N5673" s="61" t="str">
        <f t="shared" si="176"/>
        <v>-</v>
      </c>
      <c r="P5673" s="73" t="str">
        <f t="shared" si="177"/>
        <v/>
      </c>
      <c r="Q5673" s="61" t="s">
        <v>88</v>
      </c>
    </row>
    <row r="5674" spans="8:17" x14ac:dyDescent="0.25">
      <c r="H5674" s="59">
        <v>20052</v>
      </c>
      <c r="I5674" s="59" t="s">
        <v>72</v>
      </c>
      <c r="J5674" s="59">
        <v>26336537</v>
      </c>
      <c r="K5674" s="59" t="s">
        <v>6238</v>
      </c>
      <c r="L5674" s="61" t="s">
        <v>81</v>
      </c>
      <c r="M5674" s="61">
        <f>VLOOKUP(H5674,zdroj!C:F,4,0)</f>
        <v>0</v>
      </c>
      <c r="N5674" s="61" t="str">
        <f t="shared" si="176"/>
        <v>-</v>
      </c>
      <c r="P5674" s="73" t="str">
        <f t="shared" si="177"/>
        <v/>
      </c>
      <c r="Q5674" s="61" t="s">
        <v>88</v>
      </c>
    </row>
    <row r="5675" spans="8:17" x14ac:dyDescent="0.25">
      <c r="H5675" s="59">
        <v>20052</v>
      </c>
      <c r="I5675" s="59" t="s">
        <v>72</v>
      </c>
      <c r="J5675" s="59">
        <v>26336545</v>
      </c>
      <c r="K5675" s="59" t="s">
        <v>6239</v>
      </c>
      <c r="L5675" s="61" t="s">
        <v>81</v>
      </c>
      <c r="M5675" s="61">
        <f>VLOOKUP(H5675,zdroj!C:F,4,0)</f>
        <v>0</v>
      </c>
      <c r="N5675" s="61" t="str">
        <f t="shared" si="176"/>
        <v>-</v>
      </c>
      <c r="P5675" s="73" t="str">
        <f t="shared" si="177"/>
        <v/>
      </c>
      <c r="Q5675" s="61" t="s">
        <v>86</v>
      </c>
    </row>
    <row r="5676" spans="8:17" x14ac:dyDescent="0.25">
      <c r="H5676" s="59">
        <v>20052</v>
      </c>
      <c r="I5676" s="59" t="s">
        <v>72</v>
      </c>
      <c r="J5676" s="59">
        <v>26336553</v>
      </c>
      <c r="K5676" s="59" t="s">
        <v>6240</v>
      </c>
      <c r="L5676" s="61" t="s">
        <v>81</v>
      </c>
      <c r="M5676" s="61">
        <f>VLOOKUP(H5676,zdroj!C:F,4,0)</f>
        <v>0</v>
      </c>
      <c r="N5676" s="61" t="str">
        <f t="shared" si="176"/>
        <v>-</v>
      </c>
      <c r="P5676" s="73" t="str">
        <f t="shared" si="177"/>
        <v/>
      </c>
      <c r="Q5676" s="61" t="s">
        <v>86</v>
      </c>
    </row>
    <row r="5677" spans="8:17" x14ac:dyDescent="0.25">
      <c r="H5677" s="59">
        <v>20052</v>
      </c>
      <c r="I5677" s="59" t="s">
        <v>72</v>
      </c>
      <c r="J5677" s="59">
        <v>26336561</v>
      </c>
      <c r="K5677" s="59" t="s">
        <v>6241</v>
      </c>
      <c r="L5677" s="61" t="s">
        <v>81</v>
      </c>
      <c r="M5677" s="61">
        <f>VLOOKUP(H5677,zdroj!C:F,4,0)</f>
        <v>0</v>
      </c>
      <c r="N5677" s="61" t="str">
        <f t="shared" si="176"/>
        <v>-</v>
      </c>
      <c r="P5677" s="73" t="str">
        <f t="shared" si="177"/>
        <v/>
      </c>
      <c r="Q5677" s="61" t="s">
        <v>86</v>
      </c>
    </row>
    <row r="5678" spans="8:17" x14ac:dyDescent="0.25">
      <c r="H5678" s="59">
        <v>20052</v>
      </c>
      <c r="I5678" s="59" t="s">
        <v>72</v>
      </c>
      <c r="J5678" s="59">
        <v>26336570</v>
      </c>
      <c r="K5678" s="59" t="s">
        <v>6242</v>
      </c>
      <c r="L5678" s="61" t="s">
        <v>81</v>
      </c>
      <c r="M5678" s="61">
        <f>VLOOKUP(H5678,zdroj!C:F,4,0)</f>
        <v>0</v>
      </c>
      <c r="N5678" s="61" t="str">
        <f t="shared" si="176"/>
        <v>-</v>
      </c>
      <c r="P5678" s="73" t="str">
        <f t="shared" si="177"/>
        <v/>
      </c>
      <c r="Q5678" s="61" t="s">
        <v>86</v>
      </c>
    </row>
    <row r="5679" spans="8:17" x14ac:dyDescent="0.25">
      <c r="H5679" s="59">
        <v>20052</v>
      </c>
      <c r="I5679" s="59" t="s">
        <v>72</v>
      </c>
      <c r="J5679" s="59">
        <v>26336596</v>
      </c>
      <c r="K5679" s="59" t="s">
        <v>6243</v>
      </c>
      <c r="L5679" s="61" t="s">
        <v>81</v>
      </c>
      <c r="M5679" s="61">
        <f>VLOOKUP(H5679,zdroj!C:F,4,0)</f>
        <v>0</v>
      </c>
      <c r="N5679" s="61" t="str">
        <f t="shared" si="176"/>
        <v>-</v>
      </c>
      <c r="P5679" s="73" t="str">
        <f t="shared" si="177"/>
        <v/>
      </c>
      <c r="Q5679" s="61" t="s">
        <v>86</v>
      </c>
    </row>
    <row r="5680" spans="8:17" x14ac:dyDescent="0.25">
      <c r="H5680" s="59">
        <v>20052</v>
      </c>
      <c r="I5680" s="59" t="s">
        <v>72</v>
      </c>
      <c r="J5680" s="59">
        <v>26336600</v>
      </c>
      <c r="K5680" s="59" t="s">
        <v>6244</v>
      </c>
      <c r="L5680" s="61" t="s">
        <v>81</v>
      </c>
      <c r="M5680" s="61">
        <f>VLOOKUP(H5680,zdroj!C:F,4,0)</f>
        <v>0</v>
      </c>
      <c r="N5680" s="61" t="str">
        <f t="shared" si="176"/>
        <v>-</v>
      </c>
      <c r="P5680" s="73" t="str">
        <f t="shared" si="177"/>
        <v/>
      </c>
      <c r="Q5680" s="61" t="s">
        <v>86</v>
      </c>
    </row>
    <row r="5681" spans="8:17" x14ac:dyDescent="0.25">
      <c r="H5681" s="59">
        <v>20052</v>
      </c>
      <c r="I5681" s="59" t="s">
        <v>72</v>
      </c>
      <c r="J5681" s="59">
        <v>26336618</v>
      </c>
      <c r="K5681" s="59" t="s">
        <v>6245</v>
      </c>
      <c r="L5681" s="61" t="s">
        <v>81</v>
      </c>
      <c r="M5681" s="61">
        <f>VLOOKUP(H5681,zdroj!C:F,4,0)</f>
        <v>0</v>
      </c>
      <c r="N5681" s="61" t="str">
        <f t="shared" si="176"/>
        <v>-</v>
      </c>
      <c r="P5681" s="73" t="str">
        <f t="shared" si="177"/>
        <v/>
      </c>
      <c r="Q5681" s="61" t="s">
        <v>86</v>
      </c>
    </row>
    <row r="5682" spans="8:17" x14ac:dyDescent="0.25">
      <c r="H5682" s="59">
        <v>20052</v>
      </c>
      <c r="I5682" s="59" t="s">
        <v>72</v>
      </c>
      <c r="J5682" s="59">
        <v>26336626</v>
      </c>
      <c r="K5682" s="59" t="s">
        <v>6246</v>
      </c>
      <c r="L5682" s="61" t="s">
        <v>81</v>
      </c>
      <c r="M5682" s="61">
        <f>VLOOKUP(H5682,zdroj!C:F,4,0)</f>
        <v>0</v>
      </c>
      <c r="N5682" s="61" t="str">
        <f t="shared" si="176"/>
        <v>-</v>
      </c>
      <c r="P5682" s="73" t="str">
        <f t="shared" si="177"/>
        <v/>
      </c>
      <c r="Q5682" s="61" t="s">
        <v>86</v>
      </c>
    </row>
    <row r="5683" spans="8:17" x14ac:dyDescent="0.25">
      <c r="H5683" s="59">
        <v>20052</v>
      </c>
      <c r="I5683" s="59" t="s">
        <v>72</v>
      </c>
      <c r="J5683" s="59">
        <v>26336634</v>
      </c>
      <c r="K5683" s="59" t="s">
        <v>6247</v>
      </c>
      <c r="L5683" s="61" t="s">
        <v>81</v>
      </c>
      <c r="M5683" s="61">
        <f>VLOOKUP(H5683,zdroj!C:F,4,0)</f>
        <v>0</v>
      </c>
      <c r="N5683" s="61" t="str">
        <f t="shared" si="176"/>
        <v>-</v>
      </c>
      <c r="P5683" s="73" t="str">
        <f t="shared" si="177"/>
        <v/>
      </c>
      <c r="Q5683" s="61" t="s">
        <v>86</v>
      </c>
    </row>
    <row r="5684" spans="8:17" x14ac:dyDescent="0.25">
      <c r="H5684" s="59">
        <v>20052</v>
      </c>
      <c r="I5684" s="59" t="s">
        <v>72</v>
      </c>
      <c r="J5684" s="59">
        <v>26336642</v>
      </c>
      <c r="K5684" s="59" t="s">
        <v>6248</v>
      </c>
      <c r="L5684" s="61" t="s">
        <v>81</v>
      </c>
      <c r="M5684" s="61">
        <f>VLOOKUP(H5684,zdroj!C:F,4,0)</f>
        <v>0</v>
      </c>
      <c r="N5684" s="61" t="str">
        <f t="shared" si="176"/>
        <v>-</v>
      </c>
      <c r="P5684" s="73" t="str">
        <f t="shared" si="177"/>
        <v/>
      </c>
      <c r="Q5684" s="61" t="s">
        <v>86</v>
      </c>
    </row>
    <row r="5685" spans="8:17" x14ac:dyDescent="0.25">
      <c r="H5685" s="59">
        <v>20052</v>
      </c>
      <c r="I5685" s="59" t="s">
        <v>72</v>
      </c>
      <c r="J5685" s="59">
        <v>26336651</v>
      </c>
      <c r="K5685" s="59" t="s">
        <v>6249</v>
      </c>
      <c r="L5685" s="61" t="s">
        <v>81</v>
      </c>
      <c r="M5685" s="61">
        <f>VLOOKUP(H5685,zdroj!C:F,4,0)</f>
        <v>0</v>
      </c>
      <c r="N5685" s="61" t="str">
        <f t="shared" si="176"/>
        <v>-</v>
      </c>
      <c r="P5685" s="73" t="str">
        <f t="shared" si="177"/>
        <v/>
      </c>
      <c r="Q5685" s="61" t="s">
        <v>86</v>
      </c>
    </row>
    <row r="5686" spans="8:17" x14ac:dyDescent="0.25">
      <c r="H5686" s="59">
        <v>20052</v>
      </c>
      <c r="I5686" s="59" t="s">
        <v>72</v>
      </c>
      <c r="J5686" s="59">
        <v>26336669</v>
      </c>
      <c r="K5686" s="59" t="s">
        <v>6250</v>
      </c>
      <c r="L5686" s="61" t="s">
        <v>81</v>
      </c>
      <c r="M5686" s="61">
        <f>VLOOKUP(H5686,zdroj!C:F,4,0)</f>
        <v>0</v>
      </c>
      <c r="N5686" s="61" t="str">
        <f t="shared" si="176"/>
        <v>-</v>
      </c>
      <c r="P5686" s="73" t="str">
        <f t="shared" si="177"/>
        <v/>
      </c>
      <c r="Q5686" s="61" t="s">
        <v>86</v>
      </c>
    </row>
    <row r="5687" spans="8:17" x14ac:dyDescent="0.25">
      <c r="H5687" s="59">
        <v>20052</v>
      </c>
      <c r="I5687" s="59" t="s">
        <v>72</v>
      </c>
      <c r="J5687" s="59">
        <v>26336677</v>
      </c>
      <c r="K5687" s="59" t="s">
        <v>6251</v>
      </c>
      <c r="L5687" s="61" t="s">
        <v>81</v>
      </c>
      <c r="M5687" s="61">
        <f>VLOOKUP(H5687,zdroj!C:F,4,0)</f>
        <v>0</v>
      </c>
      <c r="N5687" s="61" t="str">
        <f t="shared" si="176"/>
        <v>-</v>
      </c>
      <c r="P5687" s="73" t="str">
        <f t="shared" si="177"/>
        <v/>
      </c>
      <c r="Q5687" s="61" t="s">
        <v>86</v>
      </c>
    </row>
    <row r="5688" spans="8:17" x14ac:dyDescent="0.25">
      <c r="H5688" s="59">
        <v>20052</v>
      </c>
      <c r="I5688" s="59" t="s">
        <v>72</v>
      </c>
      <c r="J5688" s="59">
        <v>26336685</v>
      </c>
      <c r="K5688" s="59" t="s">
        <v>6252</v>
      </c>
      <c r="L5688" s="61" t="s">
        <v>81</v>
      </c>
      <c r="M5688" s="61">
        <f>VLOOKUP(H5688,zdroj!C:F,4,0)</f>
        <v>0</v>
      </c>
      <c r="N5688" s="61" t="str">
        <f t="shared" si="176"/>
        <v>-</v>
      </c>
      <c r="P5688" s="73" t="str">
        <f t="shared" si="177"/>
        <v/>
      </c>
      <c r="Q5688" s="61" t="s">
        <v>86</v>
      </c>
    </row>
    <row r="5689" spans="8:17" x14ac:dyDescent="0.25">
      <c r="H5689" s="59">
        <v>20052</v>
      </c>
      <c r="I5689" s="59" t="s">
        <v>72</v>
      </c>
      <c r="J5689" s="59">
        <v>26336693</v>
      </c>
      <c r="K5689" s="59" t="s">
        <v>6253</v>
      </c>
      <c r="L5689" s="61" t="s">
        <v>81</v>
      </c>
      <c r="M5689" s="61">
        <f>VLOOKUP(H5689,zdroj!C:F,4,0)</f>
        <v>0</v>
      </c>
      <c r="N5689" s="61" t="str">
        <f t="shared" si="176"/>
        <v>-</v>
      </c>
      <c r="P5689" s="73" t="str">
        <f t="shared" si="177"/>
        <v/>
      </c>
      <c r="Q5689" s="61" t="s">
        <v>86</v>
      </c>
    </row>
    <row r="5690" spans="8:17" x14ac:dyDescent="0.25">
      <c r="H5690" s="59">
        <v>20052</v>
      </c>
      <c r="I5690" s="59" t="s">
        <v>72</v>
      </c>
      <c r="J5690" s="59">
        <v>26336707</v>
      </c>
      <c r="K5690" s="59" t="s">
        <v>6254</v>
      </c>
      <c r="L5690" s="61" t="s">
        <v>81</v>
      </c>
      <c r="M5690" s="61">
        <f>VLOOKUP(H5690,zdroj!C:F,4,0)</f>
        <v>0</v>
      </c>
      <c r="N5690" s="61" t="str">
        <f t="shared" si="176"/>
        <v>-</v>
      </c>
      <c r="P5690" s="73" t="str">
        <f t="shared" si="177"/>
        <v/>
      </c>
      <c r="Q5690" s="61" t="s">
        <v>86</v>
      </c>
    </row>
    <row r="5691" spans="8:17" x14ac:dyDescent="0.25">
      <c r="H5691" s="59">
        <v>20052</v>
      </c>
      <c r="I5691" s="59" t="s">
        <v>72</v>
      </c>
      <c r="J5691" s="59">
        <v>26336715</v>
      </c>
      <c r="K5691" s="59" t="s">
        <v>6255</v>
      </c>
      <c r="L5691" s="61" t="s">
        <v>81</v>
      </c>
      <c r="M5691" s="61">
        <f>VLOOKUP(H5691,zdroj!C:F,4,0)</f>
        <v>0</v>
      </c>
      <c r="N5691" s="61" t="str">
        <f t="shared" si="176"/>
        <v>-</v>
      </c>
      <c r="P5691" s="73" t="str">
        <f t="shared" si="177"/>
        <v/>
      </c>
      <c r="Q5691" s="61" t="s">
        <v>86</v>
      </c>
    </row>
    <row r="5692" spans="8:17" x14ac:dyDescent="0.25">
      <c r="H5692" s="59">
        <v>20052</v>
      </c>
      <c r="I5692" s="59" t="s">
        <v>72</v>
      </c>
      <c r="J5692" s="59">
        <v>26336723</v>
      </c>
      <c r="K5692" s="59" t="s">
        <v>6256</v>
      </c>
      <c r="L5692" s="61" t="s">
        <v>81</v>
      </c>
      <c r="M5692" s="61">
        <f>VLOOKUP(H5692,zdroj!C:F,4,0)</f>
        <v>0</v>
      </c>
      <c r="N5692" s="61" t="str">
        <f t="shared" si="176"/>
        <v>-</v>
      </c>
      <c r="P5692" s="73" t="str">
        <f t="shared" si="177"/>
        <v/>
      </c>
      <c r="Q5692" s="61" t="s">
        <v>86</v>
      </c>
    </row>
    <row r="5693" spans="8:17" x14ac:dyDescent="0.25">
      <c r="H5693" s="59">
        <v>20052</v>
      </c>
      <c r="I5693" s="59" t="s">
        <v>72</v>
      </c>
      <c r="J5693" s="59">
        <v>26336731</v>
      </c>
      <c r="K5693" s="59" t="s">
        <v>6257</v>
      </c>
      <c r="L5693" s="61" t="s">
        <v>81</v>
      </c>
      <c r="M5693" s="61">
        <f>VLOOKUP(H5693,zdroj!C:F,4,0)</f>
        <v>0</v>
      </c>
      <c r="N5693" s="61" t="str">
        <f t="shared" si="176"/>
        <v>-</v>
      </c>
      <c r="P5693" s="73" t="str">
        <f t="shared" si="177"/>
        <v/>
      </c>
      <c r="Q5693" s="61" t="s">
        <v>86</v>
      </c>
    </row>
    <row r="5694" spans="8:17" x14ac:dyDescent="0.25">
      <c r="H5694" s="59">
        <v>20052</v>
      </c>
      <c r="I5694" s="59" t="s">
        <v>72</v>
      </c>
      <c r="J5694" s="59">
        <v>26342618</v>
      </c>
      <c r="K5694" s="59" t="s">
        <v>6258</v>
      </c>
      <c r="L5694" s="61" t="s">
        <v>81</v>
      </c>
      <c r="M5694" s="61">
        <f>VLOOKUP(H5694,zdroj!C:F,4,0)</f>
        <v>0</v>
      </c>
      <c r="N5694" s="61" t="str">
        <f t="shared" si="176"/>
        <v>-</v>
      </c>
      <c r="P5694" s="73" t="str">
        <f t="shared" si="177"/>
        <v/>
      </c>
      <c r="Q5694" s="61" t="s">
        <v>86</v>
      </c>
    </row>
    <row r="5695" spans="8:17" x14ac:dyDescent="0.25">
      <c r="H5695" s="59">
        <v>20052</v>
      </c>
      <c r="I5695" s="59" t="s">
        <v>72</v>
      </c>
      <c r="J5695" s="59">
        <v>26342634</v>
      </c>
      <c r="K5695" s="59" t="s">
        <v>6259</v>
      </c>
      <c r="L5695" s="61" t="s">
        <v>81</v>
      </c>
      <c r="M5695" s="61">
        <f>VLOOKUP(H5695,zdroj!C:F,4,0)</f>
        <v>0</v>
      </c>
      <c r="N5695" s="61" t="str">
        <f t="shared" si="176"/>
        <v>-</v>
      </c>
      <c r="P5695" s="73" t="str">
        <f t="shared" si="177"/>
        <v/>
      </c>
      <c r="Q5695" s="61" t="s">
        <v>88</v>
      </c>
    </row>
    <row r="5696" spans="8:17" x14ac:dyDescent="0.25">
      <c r="H5696" s="59">
        <v>20052</v>
      </c>
      <c r="I5696" s="59" t="s">
        <v>72</v>
      </c>
      <c r="J5696" s="59">
        <v>26342642</v>
      </c>
      <c r="K5696" s="59" t="s">
        <v>6260</v>
      </c>
      <c r="L5696" s="61" t="s">
        <v>81</v>
      </c>
      <c r="M5696" s="61">
        <f>VLOOKUP(H5696,zdroj!C:F,4,0)</f>
        <v>0</v>
      </c>
      <c r="N5696" s="61" t="str">
        <f t="shared" si="176"/>
        <v>-</v>
      </c>
      <c r="P5696" s="73" t="str">
        <f t="shared" si="177"/>
        <v/>
      </c>
      <c r="Q5696" s="61" t="s">
        <v>88</v>
      </c>
    </row>
    <row r="5697" spans="8:17" x14ac:dyDescent="0.25">
      <c r="H5697" s="59">
        <v>20052</v>
      </c>
      <c r="I5697" s="59" t="s">
        <v>72</v>
      </c>
      <c r="J5697" s="59">
        <v>26605821</v>
      </c>
      <c r="K5697" s="59" t="s">
        <v>6261</v>
      </c>
      <c r="L5697" s="61" t="s">
        <v>81</v>
      </c>
      <c r="M5697" s="61">
        <f>VLOOKUP(H5697,zdroj!C:F,4,0)</f>
        <v>0</v>
      </c>
      <c r="N5697" s="61" t="str">
        <f t="shared" si="176"/>
        <v>-</v>
      </c>
      <c r="P5697" s="73" t="str">
        <f t="shared" si="177"/>
        <v/>
      </c>
      <c r="Q5697" s="61" t="s">
        <v>86</v>
      </c>
    </row>
    <row r="5698" spans="8:17" x14ac:dyDescent="0.25">
      <c r="H5698" s="59">
        <v>20052</v>
      </c>
      <c r="I5698" s="59" t="s">
        <v>72</v>
      </c>
      <c r="J5698" s="59">
        <v>26606291</v>
      </c>
      <c r="K5698" s="59" t="s">
        <v>6262</v>
      </c>
      <c r="L5698" s="61" t="s">
        <v>81</v>
      </c>
      <c r="M5698" s="61">
        <f>VLOOKUP(H5698,zdroj!C:F,4,0)</f>
        <v>0</v>
      </c>
      <c r="N5698" s="61" t="str">
        <f t="shared" si="176"/>
        <v>-</v>
      </c>
      <c r="P5698" s="73" t="str">
        <f t="shared" si="177"/>
        <v/>
      </c>
      <c r="Q5698" s="61" t="s">
        <v>86</v>
      </c>
    </row>
    <row r="5699" spans="8:17" x14ac:dyDescent="0.25">
      <c r="H5699" s="59">
        <v>20052</v>
      </c>
      <c r="I5699" s="59" t="s">
        <v>72</v>
      </c>
      <c r="J5699" s="59">
        <v>26608049</v>
      </c>
      <c r="K5699" s="59" t="s">
        <v>6263</v>
      </c>
      <c r="L5699" s="61" t="s">
        <v>81</v>
      </c>
      <c r="M5699" s="61">
        <f>VLOOKUP(H5699,zdroj!C:F,4,0)</f>
        <v>0</v>
      </c>
      <c r="N5699" s="61" t="str">
        <f t="shared" si="176"/>
        <v>-</v>
      </c>
      <c r="P5699" s="73" t="str">
        <f t="shared" si="177"/>
        <v/>
      </c>
      <c r="Q5699" s="61" t="s">
        <v>86</v>
      </c>
    </row>
    <row r="5700" spans="8:17" x14ac:dyDescent="0.25">
      <c r="H5700" s="59">
        <v>20052</v>
      </c>
      <c r="I5700" s="59" t="s">
        <v>72</v>
      </c>
      <c r="J5700" s="59">
        <v>26608111</v>
      </c>
      <c r="K5700" s="59" t="s">
        <v>6264</v>
      </c>
      <c r="L5700" s="61" t="s">
        <v>81</v>
      </c>
      <c r="M5700" s="61">
        <f>VLOOKUP(H5700,zdroj!C:F,4,0)</f>
        <v>0</v>
      </c>
      <c r="N5700" s="61" t="str">
        <f t="shared" si="176"/>
        <v>-</v>
      </c>
      <c r="P5700" s="73" t="str">
        <f t="shared" si="177"/>
        <v/>
      </c>
      <c r="Q5700" s="61" t="s">
        <v>88</v>
      </c>
    </row>
    <row r="5701" spans="8:17" x14ac:dyDescent="0.25">
      <c r="H5701" s="59">
        <v>20052</v>
      </c>
      <c r="I5701" s="59" t="s">
        <v>72</v>
      </c>
      <c r="J5701" s="59">
        <v>26611988</v>
      </c>
      <c r="K5701" s="59" t="s">
        <v>6265</v>
      </c>
      <c r="L5701" s="61" t="s">
        <v>81</v>
      </c>
      <c r="M5701" s="61">
        <f>VLOOKUP(H5701,zdroj!C:F,4,0)</f>
        <v>0</v>
      </c>
      <c r="N5701" s="61" t="str">
        <f t="shared" si="176"/>
        <v>-</v>
      </c>
      <c r="P5701" s="73" t="str">
        <f t="shared" si="177"/>
        <v/>
      </c>
      <c r="Q5701" s="61" t="s">
        <v>86</v>
      </c>
    </row>
    <row r="5702" spans="8:17" x14ac:dyDescent="0.25">
      <c r="H5702" s="59">
        <v>20052</v>
      </c>
      <c r="I5702" s="59" t="s">
        <v>72</v>
      </c>
      <c r="J5702" s="59">
        <v>26612496</v>
      </c>
      <c r="K5702" s="59" t="s">
        <v>6266</v>
      </c>
      <c r="L5702" s="61" t="s">
        <v>81</v>
      </c>
      <c r="M5702" s="61">
        <f>VLOOKUP(H5702,zdroj!C:F,4,0)</f>
        <v>0</v>
      </c>
      <c r="N5702" s="61" t="str">
        <f t="shared" si="176"/>
        <v>-</v>
      </c>
      <c r="P5702" s="73" t="str">
        <f t="shared" si="177"/>
        <v/>
      </c>
      <c r="Q5702" s="61" t="s">
        <v>88</v>
      </c>
    </row>
    <row r="5703" spans="8:17" x14ac:dyDescent="0.25">
      <c r="H5703" s="59">
        <v>20052</v>
      </c>
      <c r="I5703" s="59" t="s">
        <v>72</v>
      </c>
      <c r="J5703" s="59">
        <v>26612631</v>
      </c>
      <c r="K5703" s="59" t="s">
        <v>6267</v>
      </c>
      <c r="L5703" s="61" t="s">
        <v>81</v>
      </c>
      <c r="M5703" s="61">
        <f>VLOOKUP(H5703,zdroj!C:F,4,0)</f>
        <v>0</v>
      </c>
      <c r="N5703" s="61" t="str">
        <f t="shared" ref="N5703:N5766" si="178">IF(M5703="A",IF(L5703="katA","katB",L5703),L5703)</f>
        <v>-</v>
      </c>
      <c r="P5703" s="73" t="str">
        <f t="shared" ref="P5703:P5766" si="179">IF(O5703="A",1,"")</f>
        <v/>
      </c>
      <c r="Q5703" s="61" t="s">
        <v>86</v>
      </c>
    </row>
    <row r="5704" spans="8:17" x14ac:dyDescent="0.25">
      <c r="H5704" s="59">
        <v>20052</v>
      </c>
      <c r="I5704" s="59" t="s">
        <v>72</v>
      </c>
      <c r="J5704" s="59">
        <v>26613506</v>
      </c>
      <c r="K5704" s="59" t="s">
        <v>6268</v>
      </c>
      <c r="L5704" s="61" t="s">
        <v>81</v>
      </c>
      <c r="M5704" s="61">
        <f>VLOOKUP(H5704,zdroj!C:F,4,0)</f>
        <v>0</v>
      </c>
      <c r="N5704" s="61" t="str">
        <f t="shared" si="178"/>
        <v>-</v>
      </c>
      <c r="P5704" s="73" t="str">
        <f t="shared" si="179"/>
        <v/>
      </c>
      <c r="Q5704" s="61" t="s">
        <v>86</v>
      </c>
    </row>
    <row r="5705" spans="8:17" x14ac:dyDescent="0.25">
      <c r="H5705" s="59">
        <v>20052</v>
      </c>
      <c r="I5705" s="59" t="s">
        <v>72</v>
      </c>
      <c r="J5705" s="59">
        <v>26613620</v>
      </c>
      <c r="K5705" s="59" t="s">
        <v>6269</v>
      </c>
      <c r="L5705" s="61" t="s">
        <v>81</v>
      </c>
      <c r="M5705" s="61">
        <f>VLOOKUP(H5705,zdroj!C:F,4,0)</f>
        <v>0</v>
      </c>
      <c r="N5705" s="61" t="str">
        <f t="shared" si="178"/>
        <v>-</v>
      </c>
      <c r="P5705" s="73" t="str">
        <f t="shared" si="179"/>
        <v/>
      </c>
      <c r="Q5705" s="61" t="s">
        <v>86</v>
      </c>
    </row>
    <row r="5706" spans="8:17" x14ac:dyDescent="0.25">
      <c r="H5706" s="59">
        <v>20052</v>
      </c>
      <c r="I5706" s="59" t="s">
        <v>72</v>
      </c>
      <c r="J5706" s="59">
        <v>26614723</v>
      </c>
      <c r="K5706" s="59" t="s">
        <v>6270</v>
      </c>
      <c r="L5706" s="61" t="s">
        <v>81</v>
      </c>
      <c r="M5706" s="61">
        <f>VLOOKUP(H5706,zdroj!C:F,4,0)</f>
        <v>0</v>
      </c>
      <c r="N5706" s="61" t="str">
        <f t="shared" si="178"/>
        <v>-</v>
      </c>
      <c r="P5706" s="73" t="str">
        <f t="shared" si="179"/>
        <v/>
      </c>
      <c r="Q5706" s="61" t="s">
        <v>88</v>
      </c>
    </row>
    <row r="5707" spans="8:17" x14ac:dyDescent="0.25">
      <c r="H5707" s="59">
        <v>20052</v>
      </c>
      <c r="I5707" s="59" t="s">
        <v>72</v>
      </c>
      <c r="J5707" s="59">
        <v>26615126</v>
      </c>
      <c r="K5707" s="59" t="s">
        <v>6271</v>
      </c>
      <c r="L5707" s="61" t="s">
        <v>81</v>
      </c>
      <c r="M5707" s="61">
        <f>VLOOKUP(H5707,zdroj!C:F,4,0)</f>
        <v>0</v>
      </c>
      <c r="N5707" s="61" t="str">
        <f t="shared" si="178"/>
        <v>-</v>
      </c>
      <c r="P5707" s="73" t="str">
        <f t="shared" si="179"/>
        <v/>
      </c>
      <c r="Q5707" s="61" t="s">
        <v>86</v>
      </c>
    </row>
    <row r="5708" spans="8:17" x14ac:dyDescent="0.25">
      <c r="H5708" s="59">
        <v>20052</v>
      </c>
      <c r="I5708" s="59" t="s">
        <v>72</v>
      </c>
      <c r="J5708" s="59">
        <v>26615525</v>
      </c>
      <c r="K5708" s="59" t="s">
        <v>6272</v>
      </c>
      <c r="L5708" s="61" t="s">
        <v>81</v>
      </c>
      <c r="M5708" s="61">
        <f>VLOOKUP(H5708,zdroj!C:F,4,0)</f>
        <v>0</v>
      </c>
      <c r="N5708" s="61" t="str">
        <f t="shared" si="178"/>
        <v>-</v>
      </c>
      <c r="P5708" s="73" t="str">
        <f t="shared" si="179"/>
        <v/>
      </c>
      <c r="Q5708" s="61" t="s">
        <v>86</v>
      </c>
    </row>
    <row r="5709" spans="8:17" x14ac:dyDescent="0.25">
      <c r="H5709" s="59">
        <v>20052</v>
      </c>
      <c r="I5709" s="59" t="s">
        <v>72</v>
      </c>
      <c r="J5709" s="59">
        <v>26616556</v>
      </c>
      <c r="K5709" s="59" t="s">
        <v>6273</v>
      </c>
      <c r="L5709" s="61" t="s">
        <v>81</v>
      </c>
      <c r="M5709" s="61">
        <f>VLOOKUP(H5709,zdroj!C:F,4,0)</f>
        <v>0</v>
      </c>
      <c r="N5709" s="61" t="str">
        <f t="shared" si="178"/>
        <v>-</v>
      </c>
      <c r="P5709" s="73" t="str">
        <f t="shared" si="179"/>
        <v/>
      </c>
      <c r="Q5709" s="61" t="s">
        <v>86</v>
      </c>
    </row>
    <row r="5710" spans="8:17" x14ac:dyDescent="0.25">
      <c r="H5710" s="59">
        <v>20052</v>
      </c>
      <c r="I5710" s="59" t="s">
        <v>72</v>
      </c>
      <c r="J5710" s="59">
        <v>26617013</v>
      </c>
      <c r="K5710" s="59" t="s">
        <v>6274</v>
      </c>
      <c r="L5710" s="61" t="s">
        <v>81</v>
      </c>
      <c r="M5710" s="61">
        <f>VLOOKUP(H5710,zdroj!C:F,4,0)</f>
        <v>0</v>
      </c>
      <c r="N5710" s="61" t="str">
        <f t="shared" si="178"/>
        <v>-</v>
      </c>
      <c r="P5710" s="73" t="str">
        <f t="shared" si="179"/>
        <v/>
      </c>
      <c r="Q5710" s="61" t="s">
        <v>88</v>
      </c>
    </row>
    <row r="5711" spans="8:17" x14ac:dyDescent="0.25">
      <c r="H5711" s="59">
        <v>20052</v>
      </c>
      <c r="I5711" s="59" t="s">
        <v>72</v>
      </c>
      <c r="J5711" s="59">
        <v>26618915</v>
      </c>
      <c r="K5711" s="59" t="s">
        <v>6275</v>
      </c>
      <c r="L5711" s="61" t="s">
        <v>81</v>
      </c>
      <c r="M5711" s="61">
        <f>VLOOKUP(H5711,zdroj!C:F,4,0)</f>
        <v>0</v>
      </c>
      <c r="N5711" s="61" t="str">
        <f t="shared" si="178"/>
        <v>-</v>
      </c>
      <c r="P5711" s="73" t="str">
        <f t="shared" si="179"/>
        <v/>
      </c>
      <c r="Q5711" s="61" t="s">
        <v>86</v>
      </c>
    </row>
    <row r="5712" spans="8:17" x14ac:dyDescent="0.25">
      <c r="H5712" s="59">
        <v>20052</v>
      </c>
      <c r="I5712" s="59" t="s">
        <v>72</v>
      </c>
      <c r="J5712" s="59">
        <v>26620472</v>
      </c>
      <c r="K5712" s="59" t="s">
        <v>6276</v>
      </c>
      <c r="L5712" s="61" t="s">
        <v>81</v>
      </c>
      <c r="M5712" s="61">
        <f>VLOOKUP(H5712,zdroj!C:F,4,0)</f>
        <v>0</v>
      </c>
      <c r="N5712" s="61" t="str">
        <f t="shared" si="178"/>
        <v>-</v>
      </c>
      <c r="P5712" s="73" t="str">
        <f t="shared" si="179"/>
        <v/>
      </c>
      <c r="Q5712" s="61" t="s">
        <v>86</v>
      </c>
    </row>
    <row r="5713" spans="8:17" x14ac:dyDescent="0.25">
      <c r="H5713" s="59">
        <v>20052</v>
      </c>
      <c r="I5713" s="59" t="s">
        <v>72</v>
      </c>
      <c r="J5713" s="59">
        <v>26621746</v>
      </c>
      <c r="K5713" s="59" t="s">
        <v>6277</v>
      </c>
      <c r="L5713" s="61" t="s">
        <v>81</v>
      </c>
      <c r="M5713" s="61">
        <f>VLOOKUP(H5713,zdroj!C:F,4,0)</f>
        <v>0</v>
      </c>
      <c r="N5713" s="61" t="str">
        <f t="shared" si="178"/>
        <v>-</v>
      </c>
      <c r="P5713" s="73" t="str">
        <f t="shared" si="179"/>
        <v/>
      </c>
      <c r="Q5713" s="61" t="s">
        <v>86</v>
      </c>
    </row>
    <row r="5714" spans="8:17" x14ac:dyDescent="0.25">
      <c r="H5714" s="59">
        <v>20052</v>
      </c>
      <c r="I5714" s="59" t="s">
        <v>72</v>
      </c>
      <c r="J5714" s="59">
        <v>26902133</v>
      </c>
      <c r="K5714" s="59" t="s">
        <v>6278</v>
      </c>
      <c r="L5714" s="61" t="s">
        <v>81</v>
      </c>
      <c r="M5714" s="61">
        <f>VLOOKUP(H5714,zdroj!C:F,4,0)</f>
        <v>0</v>
      </c>
      <c r="N5714" s="61" t="str">
        <f t="shared" si="178"/>
        <v>-</v>
      </c>
      <c r="P5714" s="73" t="str">
        <f t="shared" si="179"/>
        <v/>
      </c>
      <c r="Q5714" s="61" t="s">
        <v>86</v>
      </c>
    </row>
    <row r="5715" spans="8:17" x14ac:dyDescent="0.25">
      <c r="H5715" s="59">
        <v>20052</v>
      </c>
      <c r="I5715" s="59" t="s">
        <v>72</v>
      </c>
      <c r="J5715" s="59">
        <v>26902141</v>
      </c>
      <c r="K5715" s="59" t="s">
        <v>6279</v>
      </c>
      <c r="L5715" s="61" t="s">
        <v>81</v>
      </c>
      <c r="M5715" s="61">
        <f>VLOOKUP(H5715,zdroj!C:F,4,0)</f>
        <v>0</v>
      </c>
      <c r="N5715" s="61" t="str">
        <f t="shared" si="178"/>
        <v>-</v>
      </c>
      <c r="P5715" s="73" t="str">
        <f t="shared" si="179"/>
        <v/>
      </c>
      <c r="Q5715" s="61" t="s">
        <v>88</v>
      </c>
    </row>
    <row r="5716" spans="8:17" x14ac:dyDescent="0.25">
      <c r="H5716" s="59">
        <v>20052</v>
      </c>
      <c r="I5716" s="59" t="s">
        <v>72</v>
      </c>
      <c r="J5716" s="59">
        <v>27073017</v>
      </c>
      <c r="K5716" s="59" t="s">
        <v>6280</v>
      </c>
      <c r="L5716" s="61" t="s">
        <v>81</v>
      </c>
      <c r="M5716" s="61">
        <f>VLOOKUP(H5716,zdroj!C:F,4,0)</f>
        <v>0</v>
      </c>
      <c r="N5716" s="61" t="str">
        <f t="shared" si="178"/>
        <v>-</v>
      </c>
      <c r="P5716" s="73" t="str">
        <f t="shared" si="179"/>
        <v/>
      </c>
      <c r="Q5716" s="61" t="s">
        <v>88</v>
      </c>
    </row>
    <row r="5717" spans="8:17" x14ac:dyDescent="0.25">
      <c r="H5717" s="59">
        <v>20052</v>
      </c>
      <c r="I5717" s="59" t="s">
        <v>72</v>
      </c>
      <c r="J5717" s="59">
        <v>27073025</v>
      </c>
      <c r="K5717" s="59" t="s">
        <v>6281</v>
      </c>
      <c r="L5717" s="61" t="s">
        <v>81</v>
      </c>
      <c r="M5717" s="61">
        <f>VLOOKUP(H5717,zdroj!C:F,4,0)</f>
        <v>0</v>
      </c>
      <c r="N5717" s="61" t="str">
        <f t="shared" si="178"/>
        <v>-</v>
      </c>
      <c r="P5717" s="73" t="str">
        <f t="shared" si="179"/>
        <v/>
      </c>
      <c r="Q5717" s="61" t="s">
        <v>88</v>
      </c>
    </row>
    <row r="5718" spans="8:17" x14ac:dyDescent="0.25">
      <c r="H5718" s="59">
        <v>20052</v>
      </c>
      <c r="I5718" s="59" t="s">
        <v>72</v>
      </c>
      <c r="J5718" s="59">
        <v>27073033</v>
      </c>
      <c r="K5718" s="59" t="s">
        <v>6282</v>
      </c>
      <c r="L5718" s="61" t="s">
        <v>81</v>
      </c>
      <c r="M5718" s="61">
        <f>VLOOKUP(H5718,zdroj!C:F,4,0)</f>
        <v>0</v>
      </c>
      <c r="N5718" s="61" t="str">
        <f t="shared" si="178"/>
        <v>-</v>
      </c>
      <c r="P5718" s="73" t="str">
        <f t="shared" si="179"/>
        <v/>
      </c>
      <c r="Q5718" s="61" t="s">
        <v>88</v>
      </c>
    </row>
    <row r="5719" spans="8:17" x14ac:dyDescent="0.25">
      <c r="H5719" s="59">
        <v>20052</v>
      </c>
      <c r="I5719" s="59" t="s">
        <v>72</v>
      </c>
      <c r="J5719" s="59">
        <v>27073041</v>
      </c>
      <c r="K5719" s="59" t="s">
        <v>6283</v>
      </c>
      <c r="L5719" s="61" t="s">
        <v>81</v>
      </c>
      <c r="M5719" s="61">
        <f>VLOOKUP(H5719,zdroj!C:F,4,0)</f>
        <v>0</v>
      </c>
      <c r="N5719" s="61" t="str">
        <f t="shared" si="178"/>
        <v>-</v>
      </c>
      <c r="P5719" s="73" t="str">
        <f t="shared" si="179"/>
        <v/>
      </c>
      <c r="Q5719" s="61" t="s">
        <v>88</v>
      </c>
    </row>
    <row r="5720" spans="8:17" x14ac:dyDescent="0.25">
      <c r="H5720" s="59">
        <v>20052</v>
      </c>
      <c r="I5720" s="59" t="s">
        <v>72</v>
      </c>
      <c r="J5720" s="59">
        <v>27073050</v>
      </c>
      <c r="K5720" s="59" t="s">
        <v>6284</v>
      </c>
      <c r="L5720" s="61" t="s">
        <v>81</v>
      </c>
      <c r="M5720" s="61">
        <f>VLOOKUP(H5720,zdroj!C:F,4,0)</f>
        <v>0</v>
      </c>
      <c r="N5720" s="61" t="str">
        <f t="shared" si="178"/>
        <v>-</v>
      </c>
      <c r="P5720" s="73" t="str">
        <f t="shared" si="179"/>
        <v/>
      </c>
      <c r="Q5720" s="61" t="s">
        <v>88</v>
      </c>
    </row>
    <row r="5721" spans="8:17" x14ac:dyDescent="0.25">
      <c r="H5721" s="59">
        <v>20052</v>
      </c>
      <c r="I5721" s="59" t="s">
        <v>72</v>
      </c>
      <c r="J5721" s="59">
        <v>27073068</v>
      </c>
      <c r="K5721" s="59" t="s">
        <v>6285</v>
      </c>
      <c r="L5721" s="61" t="s">
        <v>81</v>
      </c>
      <c r="M5721" s="61">
        <f>VLOOKUP(H5721,zdroj!C:F,4,0)</f>
        <v>0</v>
      </c>
      <c r="N5721" s="61" t="str">
        <f t="shared" si="178"/>
        <v>-</v>
      </c>
      <c r="P5721" s="73" t="str">
        <f t="shared" si="179"/>
        <v/>
      </c>
      <c r="Q5721" s="61" t="s">
        <v>88</v>
      </c>
    </row>
    <row r="5722" spans="8:17" x14ac:dyDescent="0.25">
      <c r="H5722" s="59">
        <v>20052</v>
      </c>
      <c r="I5722" s="59" t="s">
        <v>72</v>
      </c>
      <c r="J5722" s="59">
        <v>27073076</v>
      </c>
      <c r="K5722" s="59" t="s">
        <v>6286</v>
      </c>
      <c r="L5722" s="61" t="s">
        <v>81</v>
      </c>
      <c r="M5722" s="61">
        <f>VLOOKUP(H5722,zdroj!C:F,4,0)</f>
        <v>0</v>
      </c>
      <c r="N5722" s="61" t="str">
        <f t="shared" si="178"/>
        <v>-</v>
      </c>
      <c r="P5722" s="73" t="str">
        <f t="shared" si="179"/>
        <v/>
      </c>
      <c r="Q5722" s="61" t="s">
        <v>88</v>
      </c>
    </row>
    <row r="5723" spans="8:17" x14ac:dyDescent="0.25">
      <c r="H5723" s="59">
        <v>20052</v>
      </c>
      <c r="I5723" s="59" t="s">
        <v>72</v>
      </c>
      <c r="J5723" s="59">
        <v>27073084</v>
      </c>
      <c r="K5723" s="59" t="s">
        <v>6287</v>
      </c>
      <c r="L5723" s="61" t="s">
        <v>81</v>
      </c>
      <c r="M5723" s="61">
        <f>VLOOKUP(H5723,zdroj!C:F,4,0)</f>
        <v>0</v>
      </c>
      <c r="N5723" s="61" t="str">
        <f t="shared" si="178"/>
        <v>-</v>
      </c>
      <c r="P5723" s="73" t="str">
        <f t="shared" si="179"/>
        <v/>
      </c>
      <c r="Q5723" s="61" t="s">
        <v>88</v>
      </c>
    </row>
    <row r="5724" spans="8:17" x14ac:dyDescent="0.25">
      <c r="H5724" s="59">
        <v>20052</v>
      </c>
      <c r="I5724" s="59" t="s">
        <v>72</v>
      </c>
      <c r="J5724" s="59">
        <v>27073092</v>
      </c>
      <c r="K5724" s="59" t="s">
        <v>6288</v>
      </c>
      <c r="L5724" s="61" t="s">
        <v>81</v>
      </c>
      <c r="M5724" s="61">
        <f>VLOOKUP(H5724,zdroj!C:F,4,0)</f>
        <v>0</v>
      </c>
      <c r="N5724" s="61" t="str">
        <f t="shared" si="178"/>
        <v>-</v>
      </c>
      <c r="P5724" s="73" t="str">
        <f t="shared" si="179"/>
        <v/>
      </c>
      <c r="Q5724" s="61" t="s">
        <v>88</v>
      </c>
    </row>
    <row r="5725" spans="8:17" x14ac:dyDescent="0.25">
      <c r="H5725" s="59">
        <v>20052</v>
      </c>
      <c r="I5725" s="59" t="s">
        <v>72</v>
      </c>
      <c r="J5725" s="59">
        <v>27073106</v>
      </c>
      <c r="K5725" s="59" t="s">
        <v>6289</v>
      </c>
      <c r="L5725" s="61" t="s">
        <v>81</v>
      </c>
      <c r="M5725" s="61">
        <f>VLOOKUP(H5725,zdroj!C:F,4,0)</f>
        <v>0</v>
      </c>
      <c r="N5725" s="61" t="str">
        <f t="shared" si="178"/>
        <v>-</v>
      </c>
      <c r="P5725" s="73" t="str">
        <f t="shared" si="179"/>
        <v/>
      </c>
      <c r="Q5725" s="61" t="s">
        <v>88</v>
      </c>
    </row>
    <row r="5726" spans="8:17" x14ac:dyDescent="0.25">
      <c r="H5726" s="59">
        <v>20052</v>
      </c>
      <c r="I5726" s="59" t="s">
        <v>72</v>
      </c>
      <c r="J5726" s="59">
        <v>27073131</v>
      </c>
      <c r="K5726" s="59" t="s">
        <v>6290</v>
      </c>
      <c r="L5726" s="61" t="s">
        <v>81</v>
      </c>
      <c r="M5726" s="61">
        <f>VLOOKUP(H5726,zdroj!C:F,4,0)</f>
        <v>0</v>
      </c>
      <c r="N5726" s="61" t="str">
        <f t="shared" si="178"/>
        <v>-</v>
      </c>
      <c r="P5726" s="73" t="str">
        <f t="shared" si="179"/>
        <v/>
      </c>
      <c r="Q5726" s="61" t="s">
        <v>88</v>
      </c>
    </row>
    <row r="5727" spans="8:17" x14ac:dyDescent="0.25">
      <c r="H5727" s="59">
        <v>20052</v>
      </c>
      <c r="I5727" s="59" t="s">
        <v>72</v>
      </c>
      <c r="J5727" s="59">
        <v>27073149</v>
      </c>
      <c r="K5727" s="59" t="s">
        <v>6291</v>
      </c>
      <c r="L5727" s="61" t="s">
        <v>81</v>
      </c>
      <c r="M5727" s="61">
        <f>VLOOKUP(H5727,zdroj!C:F,4,0)</f>
        <v>0</v>
      </c>
      <c r="N5727" s="61" t="str">
        <f t="shared" si="178"/>
        <v>-</v>
      </c>
      <c r="P5727" s="73" t="str">
        <f t="shared" si="179"/>
        <v/>
      </c>
      <c r="Q5727" s="61" t="s">
        <v>86</v>
      </c>
    </row>
    <row r="5728" spans="8:17" x14ac:dyDescent="0.25">
      <c r="H5728" s="59">
        <v>20052</v>
      </c>
      <c r="I5728" s="59" t="s">
        <v>72</v>
      </c>
      <c r="J5728" s="59">
        <v>27073157</v>
      </c>
      <c r="K5728" s="59" t="s">
        <v>6292</v>
      </c>
      <c r="L5728" s="61" t="s">
        <v>114</v>
      </c>
      <c r="M5728" s="61">
        <f>VLOOKUP(H5728,zdroj!C:F,4,0)</f>
        <v>0</v>
      </c>
      <c r="N5728" s="61" t="str">
        <f t="shared" si="178"/>
        <v>katC</v>
      </c>
      <c r="P5728" s="73" t="str">
        <f t="shared" si="179"/>
        <v/>
      </c>
      <c r="Q5728" s="61" t="s">
        <v>31</v>
      </c>
    </row>
    <row r="5729" spans="8:17" x14ac:dyDescent="0.25">
      <c r="H5729" s="59">
        <v>20052</v>
      </c>
      <c r="I5729" s="59" t="s">
        <v>72</v>
      </c>
      <c r="J5729" s="59">
        <v>27073165</v>
      </c>
      <c r="K5729" s="59" t="s">
        <v>6293</v>
      </c>
      <c r="L5729" s="61" t="s">
        <v>81</v>
      </c>
      <c r="M5729" s="61">
        <f>VLOOKUP(H5729,zdroj!C:F,4,0)</f>
        <v>0</v>
      </c>
      <c r="N5729" s="61" t="str">
        <f t="shared" si="178"/>
        <v>-</v>
      </c>
      <c r="P5729" s="73" t="str">
        <f t="shared" si="179"/>
        <v/>
      </c>
      <c r="Q5729" s="61" t="s">
        <v>88</v>
      </c>
    </row>
    <row r="5730" spans="8:17" x14ac:dyDescent="0.25">
      <c r="H5730" s="59">
        <v>20052</v>
      </c>
      <c r="I5730" s="59" t="s">
        <v>72</v>
      </c>
      <c r="J5730" s="59">
        <v>27073173</v>
      </c>
      <c r="K5730" s="59" t="s">
        <v>6294</v>
      </c>
      <c r="L5730" s="61" t="s">
        <v>114</v>
      </c>
      <c r="M5730" s="61">
        <f>VLOOKUP(H5730,zdroj!C:F,4,0)</f>
        <v>0</v>
      </c>
      <c r="N5730" s="61" t="str">
        <f t="shared" si="178"/>
        <v>katC</v>
      </c>
      <c r="P5730" s="73" t="str">
        <f t="shared" si="179"/>
        <v/>
      </c>
      <c r="Q5730" s="61" t="s">
        <v>31</v>
      </c>
    </row>
    <row r="5731" spans="8:17" x14ac:dyDescent="0.25">
      <c r="H5731" s="59">
        <v>20052</v>
      </c>
      <c r="I5731" s="59" t="s">
        <v>72</v>
      </c>
      <c r="J5731" s="59">
        <v>27073190</v>
      </c>
      <c r="K5731" s="59" t="s">
        <v>6295</v>
      </c>
      <c r="L5731" s="61" t="s">
        <v>81</v>
      </c>
      <c r="M5731" s="61">
        <f>VLOOKUP(H5731,zdroj!C:F,4,0)</f>
        <v>0</v>
      </c>
      <c r="N5731" s="61" t="str">
        <f t="shared" si="178"/>
        <v>-</v>
      </c>
      <c r="P5731" s="73" t="str">
        <f t="shared" si="179"/>
        <v/>
      </c>
      <c r="Q5731" s="61" t="s">
        <v>88</v>
      </c>
    </row>
    <row r="5732" spans="8:17" x14ac:dyDescent="0.25">
      <c r="H5732" s="59">
        <v>20052</v>
      </c>
      <c r="I5732" s="59" t="s">
        <v>72</v>
      </c>
      <c r="J5732" s="59">
        <v>27197450</v>
      </c>
      <c r="K5732" s="59" t="s">
        <v>6296</v>
      </c>
      <c r="L5732" s="61" t="s">
        <v>114</v>
      </c>
      <c r="M5732" s="61">
        <f>VLOOKUP(H5732,zdroj!C:F,4,0)</f>
        <v>0</v>
      </c>
      <c r="N5732" s="61" t="str">
        <f t="shared" si="178"/>
        <v>katC</v>
      </c>
      <c r="P5732" s="73" t="str">
        <f t="shared" si="179"/>
        <v/>
      </c>
      <c r="Q5732" s="61" t="s">
        <v>31</v>
      </c>
    </row>
    <row r="5733" spans="8:17" x14ac:dyDescent="0.25">
      <c r="H5733" s="59">
        <v>20052</v>
      </c>
      <c r="I5733" s="59" t="s">
        <v>72</v>
      </c>
      <c r="J5733" s="59">
        <v>79650384</v>
      </c>
      <c r="K5733" s="59" t="s">
        <v>6297</v>
      </c>
      <c r="L5733" s="61" t="s">
        <v>81</v>
      </c>
      <c r="M5733" s="61">
        <f>VLOOKUP(H5733,zdroj!C:F,4,0)</f>
        <v>0</v>
      </c>
      <c r="N5733" s="61" t="str">
        <f t="shared" si="178"/>
        <v>-</v>
      </c>
      <c r="P5733" s="73" t="str">
        <f t="shared" si="179"/>
        <v/>
      </c>
      <c r="Q5733" s="61" t="s">
        <v>88</v>
      </c>
    </row>
    <row r="5734" spans="8:17" x14ac:dyDescent="0.25">
      <c r="H5734" s="59">
        <v>20052</v>
      </c>
      <c r="I5734" s="59" t="s">
        <v>72</v>
      </c>
      <c r="J5734" s="59">
        <v>79650678</v>
      </c>
      <c r="K5734" s="59" t="s">
        <v>6298</v>
      </c>
      <c r="L5734" s="61" t="s">
        <v>81</v>
      </c>
      <c r="M5734" s="61">
        <f>VLOOKUP(H5734,zdroj!C:F,4,0)</f>
        <v>0</v>
      </c>
      <c r="N5734" s="61" t="str">
        <f t="shared" si="178"/>
        <v>-</v>
      </c>
      <c r="P5734" s="73" t="str">
        <f t="shared" si="179"/>
        <v/>
      </c>
      <c r="Q5734" s="61" t="s">
        <v>88</v>
      </c>
    </row>
    <row r="5735" spans="8:17" x14ac:dyDescent="0.25">
      <c r="H5735" s="59">
        <v>20052</v>
      </c>
      <c r="I5735" s="59" t="s">
        <v>72</v>
      </c>
      <c r="J5735" s="59">
        <v>80223311</v>
      </c>
      <c r="K5735" s="59" t="s">
        <v>6299</v>
      </c>
      <c r="L5735" s="61" t="s">
        <v>81</v>
      </c>
      <c r="M5735" s="61">
        <f>VLOOKUP(H5735,zdroj!C:F,4,0)</f>
        <v>0</v>
      </c>
      <c r="N5735" s="61" t="str">
        <f t="shared" si="178"/>
        <v>-</v>
      </c>
      <c r="P5735" s="73" t="str">
        <f t="shared" si="179"/>
        <v/>
      </c>
      <c r="Q5735" s="61" t="s">
        <v>86</v>
      </c>
    </row>
    <row r="5736" spans="8:17" x14ac:dyDescent="0.25">
      <c r="H5736" s="59">
        <v>20052</v>
      </c>
      <c r="I5736" s="59" t="s">
        <v>72</v>
      </c>
      <c r="J5736" s="59">
        <v>80346871</v>
      </c>
      <c r="K5736" s="59" t="s">
        <v>6300</v>
      </c>
      <c r="L5736" s="61" t="s">
        <v>81</v>
      </c>
      <c r="M5736" s="61">
        <f>VLOOKUP(H5736,zdroj!C:F,4,0)</f>
        <v>0</v>
      </c>
      <c r="N5736" s="61" t="str">
        <f t="shared" si="178"/>
        <v>-</v>
      </c>
      <c r="P5736" s="73" t="str">
        <f t="shared" si="179"/>
        <v/>
      </c>
      <c r="Q5736" s="61" t="s">
        <v>88</v>
      </c>
    </row>
    <row r="5737" spans="8:17" x14ac:dyDescent="0.25">
      <c r="H5737" s="59">
        <v>20052</v>
      </c>
      <c r="I5737" s="59" t="s">
        <v>72</v>
      </c>
      <c r="J5737" s="59">
        <v>80463045</v>
      </c>
      <c r="K5737" s="59" t="s">
        <v>6301</v>
      </c>
      <c r="L5737" s="61" t="s">
        <v>81</v>
      </c>
      <c r="M5737" s="61">
        <f>VLOOKUP(H5737,zdroj!C:F,4,0)</f>
        <v>0</v>
      </c>
      <c r="N5737" s="61" t="str">
        <f t="shared" si="178"/>
        <v>-</v>
      </c>
      <c r="P5737" s="73" t="str">
        <f t="shared" si="179"/>
        <v/>
      </c>
      <c r="Q5737" s="61" t="s">
        <v>88</v>
      </c>
    </row>
    <row r="5738" spans="8:17" x14ac:dyDescent="0.25">
      <c r="H5738" s="59">
        <v>49115</v>
      </c>
      <c r="I5738" s="59" t="s">
        <v>72</v>
      </c>
      <c r="J5738" s="59">
        <v>9130829</v>
      </c>
      <c r="K5738" s="59" t="s">
        <v>4718</v>
      </c>
      <c r="L5738" s="61" t="s">
        <v>81</v>
      </c>
      <c r="M5738" s="61">
        <f>VLOOKUP(H5738,zdroj!C:F,4,0)</f>
        <v>0</v>
      </c>
      <c r="N5738" s="61" t="str">
        <f t="shared" si="178"/>
        <v>-</v>
      </c>
      <c r="P5738" s="73" t="str">
        <f t="shared" si="179"/>
        <v/>
      </c>
      <c r="Q5738" s="61" t="s">
        <v>86</v>
      </c>
    </row>
    <row r="5739" spans="8:17" x14ac:dyDescent="0.25">
      <c r="H5739" s="59">
        <v>49115</v>
      </c>
      <c r="I5739" s="59" t="s">
        <v>72</v>
      </c>
      <c r="J5739" s="59">
        <v>9130837</v>
      </c>
      <c r="K5739" s="59" t="s">
        <v>4719</v>
      </c>
      <c r="L5739" s="61" t="s">
        <v>81</v>
      </c>
      <c r="M5739" s="61">
        <f>VLOOKUP(H5739,zdroj!C:F,4,0)</f>
        <v>0</v>
      </c>
      <c r="N5739" s="61" t="str">
        <f t="shared" si="178"/>
        <v>-</v>
      </c>
      <c r="P5739" s="73" t="str">
        <f t="shared" si="179"/>
        <v/>
      </c>
      <c r="Q5739" s="61" t="s">
        <v>86</v>
      </c>
    </row>
    <row r="5740" spans="8:17" x14ac:dyDescent="0.25">
      <c r="H5740" s="59">
        <v>49115</v>
      </c>
      <c r="I5740" s="59" t="s">
        <v>72</v>
      </c>
      <c r="J5740" s="59">
        <v>9130845</v>
      </c>
      <c r="K5740" s="59" t="s">
        <v>4720</v>
      </c>
      <c r="L5740" s="61" t="s">
        <v>81</v>
      </c>
      <c r="M5740" s="61">
        <f>VLOOKUP(H5740,zdroj!C:F,4,0)</f>
        <v>0</v>
      </c>
      <c r="N5740" s="61" t="str">
        <f t="shared" si="178"/>
        <v>-</v>
      </c>
      <c r="P5740" s="73" t="str">
        <f t="shared" si="179"/>
        <v/>
      </c>
      <c r="Q5740" s="61" t="s">
        <v>88</v>
      </c>
    </row>
    <row r="5741" spans="8:17" x14ac:dyDescent="0.25">
      <c r="H5741" s="59">
        <v>49115</v>
      </c>
      <c r="I5741" s="59" t="s">
        <v>72</v>
      </c>
      <c r="J5741" s="59">
        <v>9130853</v>
      </c>
      <c r="K5741" s="59" t="s">
        <v>4721</v>
      </c>
      <c r="L5741" s="61" t="s">
        <v>114</v>
      </c>
      <c r="M5741" s="61">
        <f>VLOOKUP(H5741,zdroj!C:F,4,0)</f>
        <v>0</v>
      </c>
      <c r="N5741" s="61" t="str">
        <f t="shared" si="178"/>
        <v>katC</v>
      </c>
      <c r="P5741" s="73" t="str">
        <f t="shared" si="179"/>
        <v/>
      </c>
      <c r="Q5741" s="61" t="s">
        <v>33</v>
      </c>
    </row>
    <row r="5742" spans="8:17" x14ac:dyDescent="0.25">
      <c r="H5742" s="59">
        <v>49115</v>
      </c>
      <c r="I5742" s="59" t="s">
        <v>72</v>
      </c>
      <c r="J5742" s="59">
        <v>9130861</v>
      </c>
      <c r="K5742" s="59" t="s">
        <v>4722</v>
      </c>
      <c r="L5742" s="61" t="s">
        <v>81</v>
      </c>
      <c r="M5742" s="61">
        <f>VLOOKUP(H5742,zdroj!C:F,4,0)</f>
        <v>0</v>
      </c>
      <c r="N5742" s="61" t="str">
        <f t="shared" si="178"/>
        <v>-</v>
      </c>
      <c r="P5742" s="73" t="str">
        <f t="shared" si="179"/>
        <v/>
      </c>
      <c r="Q5742" s="61" t="s">
        <v>86</v>
      </c>
    </row>
    <row r="5743" spans="8:17" x14ac:dyDescent="0.25">
      <c r="H5743" s="59">
        <v>49115</v>
      </c>
      <c r="I5743" s="59" t="s">
        <v>72</v>
      </c>
      <c r="J5743" s="59">
        <v>9130870</v>
      </c>
      <c r="K5743" s="59" t="s">
        <v>4723</v>
      </c>
      <c r="L5743" s="61" t="s">
        <v>81</v>
      </c>
      <c r="M5743" s="61">
        <f>VLOOKUP(H5743,zdroj!C:F,4,0)</f>
        <v>0</v>
      </c>
      <c r="N5743" s="61" t="str">
        <f t="shared" si="178"/>
        <v>-</v>
      </c>
      <c r="P5743" s="73" t="str">
        <f t="shared" si="179"/>
        <v/>
      </c>
      <c r="Q5743" s="61" t="s">
        <v>86</v>
      </c>
    </row>
    <row r="5744" spans="8:17" x14ac:dyDescent="0.25">
      <c r="H5744" s="59">
        <v>49115</v>
      </c>
      <c r="I5744" s="59" t="s">
        <v>72</v>
      </c>
      <c r="J5744" s="59">
        <v>9130888</v>
      </c>
      <c r="K5744" s="59" t="s">
        <v>4725</v>
      </c>
      <c r="L5744" s="61" t="s">
        <v>81</v>
      </c>
      <c r="M5744" s="61">
        <f>VLOOKUP(H5744,zdroj!C:F,4,0)</f>
        <v>0</v>
      </c>
      <c r="N5744" s="61" t="str">
        <f t="shared" si="178"/>
        <v>-</v>
      </c>
      <c r="P5744" s="73" t="str">
        <f t="shared" si="179"/>
        <v/>
      </c>
      <c r="Q5744" s="61" t="s">
        <v>86</v>
      </c>
    </row>
    <row r="5745" spans="8:17" x14ac:dyDescent="0.25">
      <c r="H5745" s="59">
        <v>49115</v>
      </c>
      <c r="I5745" s="59" t="s">
        <v>72</v>
      </c>
      <c r="J5745" s="59">
        <v>9130896</v>
      </c>
      <c r="K5745" s="59" t="s">
        <v>4727</v>
      </c>
      <c r="L5745" s="61" t="s">
        <v>81</v>
      </c>
      <c r="M5745" s="61">
        <f>VLOOKUP(H5745,zdroj!C:F,4,0)</f>
        <v>0</v>
      </c>
      <c r="N5745" s="61" t="str">
        <f t="shared" si="178"/>
        <v>-</v>
      </c>
      <c r="P5745" s="73" t="str">
        <f t="shared" si="179"/>
        <v/>
      </c>
      <c r="Q5745" s="61" t="s">
        <v>86</v>
      </c>
    </row>
    <row r="5746" spans="8:17" x14ac:dyDescent="0.25">
      <c r="H5746" s="59">
        <v>49115</v>
      </c>
      <c r="I5746" s="59" t="s">
        <v>72</v>
      </c>
      <c r="J5746" s="59">
        <v>9130900</v>
      </c>
      <c r="K5746" s="59" t="s">
        <v>4728</v>
      </c>
      <c r="L5746" s="61" t="s">
        <v>81</v>
      </c>
      <c r="M5746" s="61">
        <f>VLOOKUP(H5746,zdroj!C:F,4,0)</f>
        <v>0</v>
      </c>
      <c r="N5746" s="61" t="str">
        <f t="shared" si="178"/>
        <v>-</v>
      </c>
      <c r="P5746" s="73" t="str">
        <f t="shared" si="179"/>
        <v/>
      </c>
      <c r="Q5746" s="61" t="s">
        <v>86</v>
      </c>
    </row>
    <row r="5747" spans="8:17" x14ac:dyDescent="0.25">
      <c r="H5747" s="59">
        <v>49115</v>
      </c>
      <c r="I5747" s="59" t="s">
        <v>72</v>
      </c>
      <c r="J5747" s="59">
        <v>9130918</v>
      </c>
      <c r="K5747" s="59" t="s">
        <v>4729</v>
      </c>
      <c r="L5747" s="61" t="s">
        <v>81</v>
      </c>
      <c r="M5747" s="61">
        <f>VLOOKUP(H5747,zdroj!C:F,4,0)</f>
        <v>0</v>
      </c>
      <c r="N5747" s="61" t="str">
        <f t="shared" si="178"/>
        <v>-</v>
      </c>
      <c r="P5747" s="73" t="str">
        <f t="shared" si="179"/>
        <v/>
      </c>
      <c r="Q5747" s="61" t="s">
        <v>86</v>
      </c>
    </row>
    <row r="5748" spans="8:17" x14ac:dyDescent="0.25">
      <c r="H5748" s="59">
        <v>49115</v>
      </c>
      <c r="I5748" s="59" t="s">
        <v>72</v>
      </c>
      <c r="J5748" s="59">
        <v>9130926</v>
      </c>
      <c r="K5748" s="59" t="s">
        <v>4730</v>
      </c>
      <c r="L5748" s="61" t="s">
        <v>81</v>
      </c>
      <c r="M5748" s="61">
        <f>VLOOKUP(H5748,zdroj!C:F,4,0)</f>
        <v>0</v>
      </c>
      <c r="N5748" s="61" t="str">
        <f t="shared" si="178"/>
        <v>-</v>
      </c>
      <c r="P5748" s="73" t="str">
        <f t="shared" si="179"/>
        <v/>
      </c>
      <c r="Q5748" s="61" t="s">
        <v>86</v>
      </c>
    </row>
    <row r="5749" spans="8:17" x14ac:dyDescent="0.25">
      <c r="H5749" s="59">
        <v>49115</v>
      </c>
      <c r="I5749" s="59" t="s">
        <v>72</v>
      </c>
      <c r="J5749" s="59">
        <v>9130934</v>
      </c>
      <c r="K5749" s="59" t="s">
        <v>4731</v>
      </c>
      <c r="L5749" s="61" t="s">
        <v>81</v>
      </c>
      <c r="M5749" s="61">
        <f>VLOOKUP(H5749,zdroj!C:F,4,0)</f>
        <v>0</v>
      </c>
      <c r="N5749" s="61" t="str">
        <f t="shared" si="178"/>
        <v>-</v>
      </c>
      <c r="P5749" s="73" t="str">
        <f t="shared" si="179"/>
        <v/>
      </c>
      <c r="Q5749" s="61" t="s">
        <v>86</v>
      </c>
    </row>
    <row r="5750" spans="8:17" x14ac:dyDescent="0.25">
      <c r="H5750" s="59">
        <v>49115</v>
      </c>
      <c r="I5750" s="59" t="s">
        <v>72</v>
      </c>
      <c r="J5750" s="59">
        <v>9130942</v>
      </c>
      <c r="K5750" s="59" t="s">
        <v>4732</v>
      </c>
      <c r="L5750" s="61" t="s">
        <v>81</v>
      </c>
      <c r="M5750" s="61">
        <f>VLOOKUP(H5750,zdroj!C:F,4,0)</f>
        <v>0</v>
      </c>
      <c r="N5750" s="61" t="str">
        <f t="shared" si="178"/>
        <v>-</v>
      </c>
      <c r="P5750" s="73" t="str">
        <f t="shared" si="179"/>
        <v/>
      </c>
      <c r="Q5750" s="61" t="s">
        <v>86</v>
      </c>
    </row>
    <row r="5751" spans="8:17" x14ac:dyDescent="0.25">
      <c r="H5751" s="59">
        <v>49115</v>
      </c>
      <c r="I5751" s="59" t="s">
        <v>72</v>
      </c>
      <c r="J5751" s="59">
        <v>9130951</v>
      </c>
      <c r="K5751" s="59" t="s">
        <v>4733</v>
      </c>
      <c r="L5751" s="61" t="s">
        <v>81</v>
      </c>
      <c r="M5751" s="61">
        <f>VLOOKUP(H5751,zdroj!C:F,4,0)</f>
        <v>0</v>
      </c>
      <c r="N5751" s="61" t="str">
        <f t="shared" si="178"/>
        <v>-</v>
      </c>
      <c r="P5751" s="73" t="str">
        <f t="shared" si="179"/>
        <v/>
      </c>
      <c r="Q5751" s="61" t="s">
        <v>86</v>
      </c>
    </row>
    <row r="5752" spans="8:17" x14ac:dyDescent="0.25">
      <c r="H5752" s="59">
        <v>49115</v>
      </c>
      <c r="I5752" s="59" t="s">
        <v>72</v>
      </c>
      <c r="J5752" s="59">
        <v>9130969</v>
      </c>
      <c r="K5752" s="59" t="s">
        <v>4734</v>
      </c>
      <c r="L5752" s="61" t="s">
        <v>81</v>
      </c>
      <c r="M5752" s="61">
        <f>VLOOKUP(H5752,zdroj!C:F,4,0)</f>
        <v>0</v>
      </c>
      <c r="N5752" s="61" t="str">
        <f t="shared" si="178"/>
        <v>-</v>
      </c>
      <c r="P5752" s="73" t="str">
        <f t="shared" si="179"/>
        <v/>
      </c>
      <c r="Q5752" s="61" t="s">
        <v>86</v>
      </c>
    </row>
    <row r="5753" spans="8:17" x14ac:dyDescent="0.25">
      <c r="H5753" s="59">
        <v>49115</v>
      </c>
      <c r="I5753" s="59" t="s">
        <v>72</v>
      </c>
      <c r="J5753" s="59">
        <v>9130977</v>
      </c>
      <c r="K5753" s="59" t="s">
        <v>4735</v>
      </c>
      <c r="L5753" s="61" t="s">
        <v>81</v>
      </c>
      <c r="M5753" s="61">
        <f>VLOOKUP(H5753,zdroj!C:F,4,0)</f>
        <v>0</v>
      </c>
      <c r="N5753" s="61" t="str">
        <f t="shared" si="178"/>
        <v>-</v>
      </c>
      <c r="P5753" s="73" t="str">
        <f t="shared" si="179"/>
        <v/>
      </c>
      <c r="Q5753" s="61" t="s">
        <v>86</v>
      </c>
    </row>
    <row r="5754" spans="8:17" x14ac:dyDescent="0.25">
      <c r="H5754" s="59">
        <v>49115</v>
      </c>
      <c r="I5754" s="59" t="s">
        <v>72</v>
      </c>
      <c r="J5754" s="59">
        <v>9130985</v>
      </c>
      <c r="K5754" s="59" t="s">
        <v>4736</v>
      </c>
      <c r="L5754" s="61" t="s">
        <v>81</v>
      </c>
      <c r="M5754" s="61">
        <f>VLOOKUP(H5754,zdroj!C:F,4,0)</f>
        <v>0</v>
      </c>
      <c r="N5754" s="61" t="str">
        <f t="shared" si="178"/>
        <v>-</v>
      </c>
      <c r="P5754" s="73" t="str">
        <f t="shared" si="179"/>
        <v/>
      </c>
      <c r="Q5754" s="61" t="s">
        <v>86</v>
      </c>
    </row>
    <row r="5755" spans="8:17" x14ac:dyDescent="0.25">
      <c r="H5755" s="59">
        <v>49115</v>
      </c>
      <c r="I5755" s="59" t="s">
        <v>72</v>
      </c>
      <c r="J5755" s="59">
        <v>9130993</v>
      </c>
      <c r="K5755" s="59" t="s">
        <v>4737</v>
      </c>
      <c r="L5755" s="61" t="s">
        <v>81</v>
      </c>
      <c r="M5755" s="61">
        <f>VLOOKUP(H5755,zdroj!C:F,4,0)</f>
        <v>0</v>
      </c>
      <c r="N5755" s="61" t="str">
        <f t="shared" si="178"/>
        <v>-</v>
      </c>
      <c r="P5755" s="73" t="str">
        <f t="shared" si="179"/>
        <v/>
      </c>
      <c r="Q5755" s="61" t="s">
        <v>86</v>
      </c>
    </row>
    <row r="5756" spans="8:17" x14ac:dyDescent="0.25">
      <c r="H5756" s="59">
        <v>49115</v>
      </c>
      <c r="I5756" s="59" t="s">
        <v>72</v>
      </c>
      <c r="J5756" s="59">
        <v>9131001</v>
      </c>
      <c r="K5756" s="59" t="s">
        <v>4738</v>
      </c>
      <c r="L5756" s="61" t="s">
        <v>81</v>
      </c>
      <c r="M5756" s="61">
        <f>VLOOKUP(H5756,zdroj!C:F,4,0)</f>
        <v>0</v>
      </c>
      <c r="N5756" s="61" t="str">
        <f t="shared" si="178"/>
        <v>-</v>
      </c>
      <c r="P5756" s="73" t="str">
        <f t="shared" si="179"/>
        <v/>
      </c>
      <c r="Q5756" s="61" t="s">
        <v>86</v>
      </c>
    </row>
    <row r="5757" spans="8:17" x14ac:dyDescent="0.25">
      <c r="H5757" s="59">
        <v>49115</v>
      </c>
      <c r="I5757" s="59" t="s">
        <v>72</v>
      </c>
      <c r="J5757" s="59">
        <v>9131019</v>
      </c>
      <c r="K5757" s="59" t="s">
        <v>4739</v>
      </c>
      <c r="L5757" s="61" t="s">
        <v>81</v>
      </c>
      <c r="M5757" s="61">
        <f>VLOOKUP(H5757,zdroj!C:F,4,0)</f>
        <v>0</v>
      </c>
      <c r="N5757" s="61" t="str">
        <f t="shared" si="178"/>
        <v>-</v>
      </c>
      <c r="P5757" s="73" t="str">
        <f t="shared" si="179"/>
        <v/>
      </c>
      <c r="Q5757" s="61" t="s">
        <v>86</v>
      </c>
    </row>
    <row r="5758" spans="8:17" x14ac:dyDescent="0.25">
      <c r="H5758" s="59">
        <v>49115</v>
      </c>
      <c r="I5758" s="59" t="s">
        <v>72</v>
      </c>
      <c r="J5758" s="59">
        <v>9131027</v>
      </c>
      <c r="K5758" s="59" t="s">
        <v>4740</v>
      </c>
      <c r="L5758" s="61" t="s">
        <v>81</v>
      </c>
      <c r="M5758" s="61">
        <f>VLOOKUP(H5758,zdroj!C:F,4,0)</f>
        <v>0</v>
      </c>
      <c r="N5758" s="61" t="str">
        <f t="shared" si="178"/>
        <v>-</v>
      </c>
      <c r="P5758" s="73" t="str">
        <f t="shared" si="179"/>
        <v/>
      </c>
      <c r="Q5758" s="61" t="s">
        <v>86</v>
      </c>
    </row>
    <row r="5759" spans="8:17" x14ac:dyDescent="0.25">
      <c r="H5759" s="59">
        <v>49115</v>
      </c>
      <c r="I5759" s="59" t="s">
        <v>72</v>
      </c>
      <c r="J5759" s="59">
        <v>9131035</v>
      </c>
      <c r="K5759" s="59" t="s">
        <v>4741</v>
      </c>
      <c r="L5759" s="61" t="s">
        <v>81</v>
      </c>
      <c r="M5759" s="61">
        <f>VLOOKUP(H5759,zdroj!C:F,4,0)</f>
        <v>0</v>
      </c>
      <c r="N5759" s="61" t="str">
        <f t="shared" si="178"/>
        <v>-</v>
      </c>
      <c r="P5759" s="73" t="str">
        <f t="shared" si="179"/>
        <v/>
      </c>
      <c r="Q5759" s="61" t="s">
        <v>86</v>
      </c>
    </row>
    <row r="5760" spans="8:17" x14ac:dyDescent="0.25">
      <c r="H5760" s="59">
        <v>49115</v>
      </c>
      <c r="I5760" s="59" t="s">
        <v>72</v>
      </c>
      <c r="J5760" s="59">
        <v>9131043</v>
      </c>
      <c r="K5760" s="59" t="s">
        <v>4890</v>
      </c>
      <c r="L5760" s="61" t="s">
        <v>81</v>
      </c>
      <c r="M5760" s="61">
        <f>VLOOKUP(H5760,zdroj!C:F,4,0)</f>
        <v>0</v>
      </c>
      <c r="N5760" s="61" t="str">
        <f t="shared" si="178"/>
        <v>-</v>
      </c>
      <c r="P5760" s="73" t="str">
        <f t="shared" si="179"/>
        <v/>
      </c>
      <c r="Q5760" s="61" t="s">
        <v>86</v>
      </c>
    </row>
    <row r="5761" spans="8:17" x14ac:dyDescent="0.25">
      <c r="H5761" s="59">
        <v>49115</v>
      </c>
      <c r="I5761" s="59" t="s">
        <v>72</v>
      </c>
      <c r="J5761" s="59">
        <v>9131051</v>
      </c>
      <c r="K5761" s="59" t="s">
        <v>4742</v>
      </c>
      <c r="L5761" s="61" t="s">
        <v>81</v>
      </c>
      <c r="M5761" s="61">
        <f>VLOOKUP(H5761,zdroj!C:F,4,0)</f>
        <v>0</v>
      </c>
      <c r="N5761" s="61" t="str">
        <f t="shared" si="178"/>
        <v>-</v>
      </c>
      <c r="P5761" s="73" t="str">
        <f t="shared" si="179"/>
        <v/>
      </c>
      <c r="Q5761" s="61" t="s">
        <v>86</v>
      </c>
    </row>
    <row r="5762" spans="8:17" x14ac:dyDescent="0.25">
      <c r="H5762" s="59">
        <v>49115</v>
      </c>
      <c r="I5762" s="59" t="s">
        <v>72</v>
      </c>
      <c r="J5762" s="59">
        <v>9131060</v>
      </c>
      <c r="K5762" s="59" t="s">
        <v>4744</v>
      </c>
      <c r="L5762" s="61" t="s">
        <v>81</v>
      </c>
      <c r="M5762" s="61">
        <f>VLOOKUP(H5762,zdroj!C:F,4,0)</f>
        <v>0</v>
      </c>
      <c r="N5762" s="61" t="str">
        <f t="shared" si="178"/>
        <v>-</v>
      </c>
      <c r="P5762" s="73" t="str">
        <f t="shared" si="179"/>
        <v/>
      </c>
      <c r="Q5762" s="61" t="s">
        <v>86</v>
      </c>
    </row>
    <row r="5763" spans="8:17" x14ac:dyDescent="0.25">
      <c r="H5763" s="59">
        <v>49115</v>
      </c>
      <c r="I5763" s="59" t="s">
        <v>72</v>
      </c>
      <c r="J5763" s="59">
        <v>9131078</v>
      </c>
      <c r="K5763" s="59" t="s">
        <v>4745</v>
      </c>
      <c r="L5763" s="61" t="s">
        <v>81</v>
      </c>
      <c r="M5763" s="61">
        <f>VLOOKUP(H5763,zdroj!C:F,4,0)</f>
        <v>0</v>
      </c>
      <c r="N5763" s="61" t="str">
        <f t="shared" si="178"/>
        <v>-</v>
      </c>
      <c r="P5763" s="73" t="str">
        <f t="shared" si="179"/>
        <v/>
      </c>
      <c r="Q5763" s="61" t="s">
        <v>86</v>
      </c>
    </row>
    <row r="5764" spans="8:17" x14ac:dyDescent="0.25">
      <c r="H5764" s="59">
        <v>49115</v>
      </c>
      <c r="I5764" s="59" t="s">
        <v>72</v>
      </c>
      <c r="J5764" s="59">
        <v>9131086</v>
      </c>
      <c r="K5764" s="59" t="s">
        <v>4746</v>
      </c>
      <c r="L5764" s="61" t="s">
        <v>81</v>
      </c>
      <c r="M5764" s="61">
        <f>VLOOKUP(H5764,zdroj!C:F,4,0)</f>
        <v>0</v>
      </c>
      <c r="N5764" s="61" t="str">
        <f t="shared" si="178"/>
        <v>-</v>
      </c>
      <c r="P5764" s="73" t="str">
        <f t="shared" si="179"/>
        <v/>
      </c>
      <c r="Q5764" s="61" t="s">
        <v>86</v>
      </c>
    </row>
    <row r="5765" spans="8:17" x14ac:dyDescent="0.25">
      <c r="H5765" s="59">
        <v>49115</v>
      </c>
      <c r="I5765" s="59" t="s">
        <v>72</v>
      </c>
      <c r="J5765" s="59">
        <v>9131094</v>
      </c>
      <c r="K5765" s="59" t="s">
        <v>4747</v>
      </c>
      <c r="L5765" s="61" t="s">
        <v>81</v>
      </c>
      <c r="M5765" s="61">
        <f>VLOOKUP(H5765,zdroj!C:F,4,0)</f>
        <v>0</v>
      </c>
      <c r="N5765" s="61" t="str">
        <f t="shared" si="178"/>
        <v>-</v>
      </c>
      <c r="P5765" s="73" t="str">
        <f t="shared" si="179"/>
        <v/>
      </c>
      <c r="Q5765" s="61" t="s">
        <v>86</v>
      </c>
    </row>
    <row r="5766" spans="8:17" x14ac:dyDescent="0.25">
      <c r="H5766" s="59">
        <v>49115</v>
      </c>
      <c r="I5766" s="59" t="s">
        <v>72</v>
      </c>
      <c r="J5766" s="59">
        <v>9131108</v>
      </c>
      <c r="K5766" s="59" t="s">
        <v>4748</v>
      </c>
      <c r="L5766" s="61" t="s">
        <v>81</v>
      </c>
      <c r="M5766" s="61">
        <f>VLOOKUP(H5766,zdroj!C:F,4,0)</f>
        <v>0</v>
      </c>
      <c r="N5766" s="61" t="str">
        <f t="shared" si="178"/>
        <v>-</v>
      </c>
      <c r="P5766" s="73" t="str">
        <f t="shared" si="179"/>
        <v/>
      </c>
      <c r="Q5766" s="61" t="s">
        <v>86</v>
      </c>
    </row>
    <row r="5767" spans="8:17" x14ac:dyDescent="0.25">
      <c r="H5767" s="59">
        <v>49115</v>
      </c>
      <c r="I5767" s="59" t="s">
        <v>72</v>
      </c>
      <c r="J5767" s="59">
        <v>9131116</v>
      </c>
      <c r="K5767" s="59" t="s">
        <v>4749</v>
      </c>
      <c r="L5767" s="61" t="s">
        <v>81</v>
      </c>
      <c r="M5767" s="61">
        <f>VLOOKUP(H5767,zdroj!C:F,4,0)</f>
        <v>0</v>
      </c>
      <c r="N5767" s="61" t="str">
        <f t="shared" ref="N5767:N5830" si="180">IF(M5767="A",IF(L5767="katA","katB",L5767),L5767)</f>
        <v>-</v>
      </c>
      <c r="P5767" s="73" t="str">
        <f t="shared" ref="P5767:P5830" si="181">IF(O5767="A",1,"")</f>
        <v/>
      </c>
      <c r="Q5767" s="61" t="s">
        <v>86</v>
      </c>
    </row>
    <row r="5768" spans="8:17" x14ac:dyDescent="0.25">
      <c r="H5768" s="59">
        <v>49115</v>
      </c>
      <c r="I5768" s="59" t="s">
        <v>72</v>
      </c>
      <c r="J5768" s="59">
        <v>9131124</v>
      </c>
      <c r="K5768" s="59" t="s">
        <v>4750</v>
      </c>
      <c r="L5768" s="61" t="s">
        <v>81</v>
      </c>
      <c r="M5768" s="61">
        <f>VLOOKUP(H5768,zdroj!C:F,4,0)</f>
        <v>0</v>
      </c>
      <c r="N5768" s="61" t="str">
        <f t="shared" si="180"/>
        <v>-</v>
      </c>
      <c r="P5768" s="73" t="str">
        <f t="shared" si="181"/>
        <v/>
      </c>
      <c r="Q5768" s="61" t="s">
        <v>86</v>
      </c>
    </row>
    <row r="5769" spans="8:17" x14ac:dyDescent="0.25">
      <c r="H5769" s="59">
        <v>49115</v>
      </c>
      <c r="I5769" s="59" t="s">
        <v>72</v>
      </c>
      <c r="J5769" s="59">
        <v>9131132</v>
      </c>
      <c r="K5769" s="59" t="s">
        <v>4751</v>
      </c>
      <c r="L5769" s="61" t="s">
        <v>81</v>
      </c>
      <c r="M5769" s="61">
        <f>VLOOKUP(H5769,zdroj!C:F,4,0)</f>
        <v>0</v>
      </c>
      <c r="N5769" s="61" t="str">
        <f t="shared" si="180"/>
        <v>-</v>
      </c>
      <c r="P5769" s="73" t="str">
        <f t="shared" si="181"/>
        <v/>
      </c>
      <c r="Q5769" s="61" t="s">
        <v>86</v>
      </c>
    </row>
    <row r="5770" spans="8:17" x14ac:dyDescent="0.25">
      <c r="H5770" s="59">
        <v>49115</v>
      </c>
      <c r="I5770" s="59" t="s">
        <v>72</v>
      </c>
      <c r="J5770" s="59">
        <v>9131141</v>
      </c>
      <c r="K5770" s="59" t="s">
        <v>4752</v>
      </c>
      <c r="L5770" s="61" t="s">
        <v>81</v>
      </c>
      <c r="M5770" s="61">
        <f>VLOOKUP(H5770,zdroj!C:F,4,0)</f>
        <v>0</v>
      </c>
      <c r="N5770" s="61" t="str">
        <f t="shared" si="180"/>
        <v>-</v>
      </c>
      <c r="P5770" s="73" t="str">
        <f t="shared" si="181"/>
        <v/>
      </c>
      <c r="Q5770" s="61" t="s">
        <v>86</v>
      </c>
    </row>
    <row r="5771" spans="8:17" x14ac:dyDescent="0.25">
      <c r="H5771" s="59">
        <v>49115</v>
      </c>
      <c r="I5771" s="59" t="s">
        <v>72</v>
      </c>
      <c r="J5771" s="59">
        <v>9131159</v>
      </c>
      <c r="K5771" s="59" t="s">
        <v>4754</v>
      </c>
      <c r="L5771" s="61" t="s">
        <v>81</v>
      </c>
      <c r="M5771" s="61">
        <f>VLOOKUP(H5771,zdroj!C:F,4,0)</f>
        <v>0</v>
      </c>
      <c r="N5771" s="61" t="str">
        <f t="shared" si="180"/>
        <v>-</v>
      </c>
      <c r="P5771" s="73" t="str">
        <f t="shared" si="181"/>
        <v/>
      </c>
      <c r="Q5771" s="61" t="s">
        <v>86</v>
      </c>
    </row>
    <row r="5772" spans="8:17" x14ac:dyDescent="0.25">
      <c r="H5772" s="59">
        <v>49115</v>
      </c>
      <c r="I5772" s="59" t="s">
        <v>72</v>
      </c>
      <c r="J5772" s="59">
        <v>9131167</v>
      </c>
      <c r="K5772" s="59" t="s">
        <v>4755</v>
      </c>
      <c r="L5772" s="61" t="s">
        <v>81</v>
      </c>
      <c r="M5772" s="61">
        <f>VLOOKUP(H5772,zdroj!C:F,4,0)</f>
        <v>0</v>
      </c>
      <c r="N5772" s="61" t="str">
        <f t="shared" si="180"/>
        <v>-</v>
      </c>
      <c r="P5772" s="73" t="str">
        <f t="shared" si="181"/>
        <v/>
      </c>
      <c r="Q5772" s="61" t="s">
        <v>86</v>
      </c>
    </row>
    <row r="5773" spans="8:17" x14ac:dyDescent="0.25">
      <c r="H5773" s="59">
        <v>49115</v>
      </c>
      <c r="I5773" s="59" t="s">
        <v>72</v>
      </c>
      <c r="J5773" s="59">
        <v>9131175</v>
      </c>
      <c r="K5773" s="59" t="s">
        <v>4756</v>
      </c>
      <c r="L5773" s="61" t="s">
        <v>81</v>
      </c>
      <c r="M5773" s="61">
        <f>VLOOKUP(H5773,zdroj!C:F,4,0)</f>
        <v>0</v>
      </c>
      <c r="N5773" s="61" t="str">
        <f t="shared" si="180"/>
        <v>-</v>
      </c>
      <c r="P5773" s="73" t="str">
        <f t="shared" si="181"/>
        <v/>
      </c>
      <c r="Q5773" s="61" t="s">
        <v>86</v>
      </c>
    </row>
    <row r="5774" spans="8:17" x14ac:dyDescent="0.25">
      <c r="H5774" s="59">
        <v>49115</v>
      </c>
      <c r="I5774" s="59" t="s">
        <v>72</v>
      </c>
      <c r="J5774" s="59">
        <v>9131183</v>
      </c>
      <c r="K5774" s="59" t="s">
        <v>4757</v>
      </c>
      <c r="L5774" s="61" t="s">
        <v>81</v>
      </c>
      <c r="M5774" s="61">
        <f>VLOOKUP(H5774,zdroj!C:F,4,0)</f>
        <v>0</v>
      </c>
      <c r="N5774" s="61" t="str">
        <f t="shared" si="180"/>
        <v>-</v>
      </c>
      <c r="P5774" s="73" t="str">
        <f t="shared" si="181"/>
        <v/>
      </c>
      <c r="Q5774" s="61" t="s">
        <v>86</v>
      </c>
    </row>
    <row r="5775" spans="8:17" x14ac:dyDescent="0.25">
      <c r="H5775" s="59">
        <v>49115</v>
      </c>
      <c r="I5775" s="59" t="s">
        <v>72</v>
      </c>
      <c r="J5775" s="59">
        <v>9131191</v>
      </c>
      <c r="K5775" s="59" t="s">
        <v>4758</v>
      </c>
      <c r="L5775" s="61" t="s">
        <v>81</v>
      </c>
      <c r="M5775" s="61">
        <f>VLOOKUP(H5775,zdroj!C:F,4,0)</f>
        <v>0</v>
      </c>
      <c r="N5775" s="61" t="str">
        <f t="shared" si="180"/>
        <v>-</v>
      </c>
      <c r="P5775" s="73" t="str">
        <f t="shared" si="181"/>
        <v/>
      </c>
      <c r="Q5775" s="61" t="s">
        <v>86</v>
      </c>
    </row>
    <row r="5776" spans="8:17" x14ac:dyDescent="0.25">
      <c r="H5776" s="59">
        <v>49115</v>
      </c>
      <c r="I5776" s="59" t="s">
        <v>72</v>
      </c>
      <c r="J5776" s="59">
        <v>9131205</v>
      </c>
      <c r="K5776" s="59" t="s">
        <v>4759</v>
      </c>
      <c r="L5776" s="61" t="s">
        <v>81</v>
      </c>
      <c r="M5776" s="61">
        <f>VLOOKUP(H5776,zdroj!C:F,4,0)</f>
        <v>0</v>
      </c>
      <c r="N5776" s="61" t="str">
        <f t="shared" si="180"/>
        <v>-</v>
      </c>
      <c r="P5776" s="73" t="str">
        <f t="shared" si="181"/>
        <v/>
      </c>
      <c r="Q5776" s="61" t="s">
        <v>86</v>
      </c>
    </row>
    <row r="5777" spans="8:17" x14ac:dyDescent="0.25">
      <c r="H5777" s="59">
        <v>49115</v>
      </c>
      <c r="I5777" s="59" t="s">
        <v>72</v>
      </c>
      <c r="J5777" s="59">
        <v>9131213</v>
      </c>
      <c r="K5777" s="59" t="s">
        <v>4760</v>
      </c>
      <c r="L5777" s="61" t="s">
        <v>81</v>
      </c>
      <c r="M5777" s="61">
        <f>VLOOKUP(H5777,zdroj!C:F,4,0)</f>
        <v>0</v>
      </c>
      <c r="N5777" s="61" t="str">
        <f t="shared" si="180"/>
        <v>-</v>
      </c>
      <c r="P5777" s="73" t="str">
        <f t="shared" si="181"/>
        <v/>
      </c>
      <c r="Q5777" s="61" t="s">
        <v>86</v>
      </c>
    </row>
    <row r="5778" spans="8:17" x14ac:dyDescent="0.25">
      <c r="H5778" s="59">
        <v>49115</v>
      </c>
      <c r="I5778" s="59" t="s">
        <v>72</v>
      </c>
      <c r="J5778" s="59">
        <v>9131221</v>
      </c>
      <c r="K5778" s="59" t="s">
        <v>4761</v>
      </c>
      <c r="L5778" s="61" t="s">
        <v>81</v>
      </c>
      <c r="M5778" s="61">
        <f>VLOOKUP(H5778,zdroj!C:F,4,0)</f>
        <v>0</v>
      </c>
      <c r="N5778" s="61" t="str">
        <f t="shared" si="180"/>
        <v>-</v>
      </c>
      <c r="P5778" s="73" t="str">
        <f t="shared" si="181"/>
        <v/>
      </c>
      <c r="Q5778" s="61" t="s">
        <v>86</v>
      </c>
    </row>
    <row r="5779" spans="8:17" x14ac:dyDescent="0.25">
      <c r="H5779" s="59">
        <v>49115</v>
      </c>
      <c r="I5779" s="59" t="s">
        <v>72</v>
      </c>
      <c r="J5779" s="59">
        <v>9131230</v>
      </c>
      <c r="K5779" s="59" t="s">
        <v>4888</v>
      </c>
      <c r="L5779" s="61" t="s">
        <v>81</v>
      </c>
      <c r="M5779" s="61">
        <f>VLOOKUP(H5779,zdroj!C:F,4,0)</f>
        <v>0</v>
      </c>
      <c r="N5779" s="61" t="str">
        <f t="shared" si="180"/>
        <v>-</v>
      </c>
      <c r="P5779" s="73" t="str">
        <f t="shared" si="181"/>
        <v/>
      </c>
      <c r="Q5779" s="61" t="s">
        <v>86</v>
      </c>
    </row>
    <row r="5780" spans="8:17" x14ac:dyDescent="0.25">
      <c r="H5780" s="59">
        <v>49115</v>
      </c>
      <c r="I5780" s="59" t="s">
        <v>72</v>
      </c>
      <c r="J5780" s="59">
        <v>9131248</v>
      </c>
      <c r="K5780" s="59" t="s">
        <v>4762</v>
      </c>
      <c r="L5780" s="61" t="s">
        <v>81</v>
      </c>
      <c r="M5780" s="61">
        <f>VLOOKUP(H5780,zdroj!C:F,4,0)</f>
        <v>0</v>
      </c>
      <c r="N5780" s="61" t="str">
        <f t="shared" si="180"/>
        <v>-</v>
      </c>
      <c r="P5780" s="73" t="str">
        <f t="shared" si="181"/>
        <v/>
      </c>
      <c r="Q5780" s="61" t="s">
        <v>88</v>
      </c>
    </row>
    <row r="5781" spans="8:17" x14ac:dyDescent="0.25">
      <c r="H5781" s="59">
        <v>49115</v>
      </c>
      <c r="I5781" s="59" t="s">
        <v>72</v>
      </c>
      <c r="J5781" s="59">
        <v>9131256</v>
      </c>
      <c r="K5781" s="59" t="s">
        <v>4763</v>
      </c>
      <c r="L5781" s="61" t="s">
        <v>81</v>
      </c>
      <c r="M5781" s="61">
        <f>VLOOKUP(H5781,zdroj!C:F,4,0)</f>
        <v>0</v>
      </c>
      <c r="N5781" s="61" t="str">
        <f t="shared" si="180"/>
        <v>-</v>
      </c>
      <c r="P5781" s="73" t="str">
        <f t="shared" si="181"/>
        <v/>
      </c>
      <c r="Q5781" s="61" t="s">
        <v>86</v>
      </c>
    </row>
    <row r="5782" spans="8:17" x14ac:dyDescent="0.25">
      <c r="H5782" s="59">
        <v>49115</v>
      </c>
      <c r="I5782" s="59" t="s">
        <v>72</v>
      </c>
      <c r="J5782" s="59">
        <v>9131264</v>
      </c>
      <c r="K5782" s="59" t="s">
        <v>4764</v>
      </c>
      <c r="L5782" s="61" t="s">
        <v>81</v>
      </c>
      <c r="M5782" s="61">
        <f>VLOOKUP(H5782,zdroj!C:F,4,0)</f>
        <v>0</v>
      </c>
      <c r="N5782" s="61" t="str">
        <f t="shared" si="180"/>
        <v>-</v>
      </c>
      <c r="P5782" s="73" t="str">
        <f t="shared" si="181"/>
        <v/>
      </c>
      <c r="Q5782" s="61" t="s">
        <v>86</v>
      </c>
    </row>
    <row r="5783" spans="8:17" x14ac:dyDescent="0.25">
      <c r="H5783" s="59">
        <v>49115</v>
      </c>
      <c r="I5783" s="59" t="s">
        <v>72</v>
      </c>
      <c r="J5783" s="59">
        <v>9131272</v>
      </c>
      <c r="K5783" s="59" t="s">
        <v>4765</v>
      </c>
      <c r="L5783" s="61" t="s">
        <v>81</v>
      </c>
      <c r="M5783" s="61">
        <f>VLOOKUP(H5783,zdroj!C:F,4,0)</f>
        <v>0</v>
      </c>
      <c r="N5783" s="61" t="str">
        <f t="shared" si="180"/>
        <v>-</v>
      </c>
      <c r="P5783" s="73" t="str">
        <f t="shared" si="181"/>
        <v/>
      </c>
      <c r="Q5783" s="61" t="s">
        <v>88</v>
      </c>
    </row>
    <row r="5784" spans="8:17" x14ac:dyDescent="0.25">
      <c r="H5784" s="59">
        <v>49115</v>
      </c>
      <c r="I5784" s="59" t="s">
        <v>72</v>
      </c>
      <c r="J5784" s="59">
        <v>9131281</v>
      </c>
      <c r="K5784" s="59" t="s">
        <v>4766</v>
      </c>
      <c r="L5784" s="61" t="s">
        <v>81</v>
      </c>
      <c r="M5784" s="61">
        <f>VLOOKUP(H5784,zdroj!C:F,4,0)</f>
        <v>0</v>
      </c>
      <c r="N5784" s="61" t="str">
        <f t="shared" si="180"/>
        <v>-</v>
      </c>
      <c r="P5784" s="73" t="str">
        <f t="shared" si="181"/>
        <v/>
      </c>
      <c r="Q5784" s="61" t="s">
        <v>86</v>
      </c>
    </row>
    <row r="5785" spans="8:17" x14ac:dyDescent="0.25">
      <c r="H5785" s="59">
        <v>49115</v>
      </c>
      <c r="I5785" s="59" t="s">
        <v>72</v>
      </c>
      <c r="J5785" s="59">
        <v>9131299</v>
      </c>
      <c r="K5785" s="59" t="s">
        <v>4767</v>
      </c>
      <c r="L5785" s="61" t="s">
        <v>81</v>
      </c>
      <c r="M5785" s="61">
        <f>VLOOKUP(H5785,zdroj!C:F,4,0)</f>
        <v>0</v>
      </c>
      <c r="N5785" s="61" t="str">
        <f t="shared" si="180"/>
        <v>-</v>
      </c>
      <c r="P5785" s="73" t="str">
        <f t="shared" si="181"/>
        <v/>
      </c>
      <c r="Q5785" s="61" t="s">
        <v>86</v>
      </c>
    </row>
    <row r="5786" spans="8:17" x14ac:dyDescent="0.25">
      <c r="H5786" s="59">
        <v>49115</v>
      </c>
      <c r="I5786" s="59" t="s">
        <v>72</v>
      </c>
      <c r="J5786" s="59">
        <v>9131302</v>
      </c>
      <c r="K5786" s="59" t="s">
        <v>4768</v>
      </c>
      <c r="L5786" s="61" t="s">
        <v>81</v>
      </c>
      <c r="M5786" s="61">
        <f>VLOOKUP(H5786,zdroj!C:F,4,0)</f>
        <v>0</v>
      </c>
      <c r="N5786" s="61" t="str">
        <f t="shared" si="180"/>
        <v>-</v>
      </c>
      <c r="P5786" s="73" t="str">
        <f t="shared" si="181"/>
        <v/>
      </c>
      <c r="Q5786" s="61" t="s">
        <v>86</v>
      </c>
    </row>
    <row r="5787" spans="8:17" x14ac:dyDescent="0.25">
      <c r="H5787" s="59">
        <v>49115</v>
      </c>
      <c r="I5787" s="59" t="s">
        <v>72</v>
      </c>
      <c r="J5787" s="59">
        <v>9131311</v>
      </c>
      <c r="K5787" s="59" t="s">
        <v>4769</v>
      </c>
      <c r="L5787" s="61" t="s">
        <v>81</v>
      </c>
      <c r="M5787" s="61">
        <f>VLOOKUP(H5787,zdroj!C:F,4,0)</f>
        <v>0</v>
      </c>
      <c r="N5787" s="61" t="str">
        <f t="shared" si="180"/>
        <v>-</v>
      </c>
      <c r="P5787" s="73" t="str">
        <f t="shared" si="181"/>
        <v/>
      </c>
      <c r="Q5787" s="61" t="s">
        <v>86</v>
      </c>
    </row>
    <row r="5788" spans="8:17" x14ac:dyDescent="0.25">
      <c r="H5788" s="59">
        <v>49115</v>
      </c>
      <c r="I5788" s="59" t="s">
        <v>72</v>
      </c>
      <c r="J5788" s="59">
        <v>9131329</v>
      </c>
      <c r="K5788" s="59" t="s">
        <v>4770</v>
      </c>
      <c r="L5788" s="61" t="s">
        <v>81</v>
      </c>
      <c r="M5788" s="61">
        <f>VLOOKUP(H5788,zdroj!C:F,4,0)</f>
        <v>0</v>
      </c>
      <c r="N5788" s="61" t="str">
        <f t="shared" si="180"/>
        <v>-</v>
      </c>
      <c r="P5788" s="73" t="str">
        <f t="shared" si="181"/>
        <v/>
      </c>
      <c r="Q5788" s="61" t="s">
        <v>86</v>
      </c>
    </row>
    <row r="5789" spans="8:17" x14ac:dyDescent="0.25">
      <c r="H5789" s="59">
        <v>49115</v>
      </c>
      <c r="I5789" s="59" t="s">
        <v>72</v>
      </c>
      <c r="J5789" s="59">
        <v>9131337</v>
      </c>
      <c r="K5789" s="59" t="s">
        <v>4771</v>
      </c>
      <c r="L5789" s="61" t="s">
        <v>81</v>
      </c>
      <c r="M5789" s="61">
        <f>VLOOKUP(H5789,zdroj!C:F,4,0)</f>
        <v>0</v>
      </c>
      <c r="N5789" s="61" t="str">
        <f t="shared" si="180"/>
        <v>-</v>
      </c>
      <c r="P5789" s="73" t="str">
        <f t="shared" si="181"/>
        <v/>
      </c>
      <c r="Q5789" s="61" t="s">
        <v>88</v>
      </c>
    </row>
    <row r="5790" spans="8:17" x14ac:dyDescent="0.25">
      <c r="H5790" s="59">
        <v>49115</v>
      </c>
      <c r="I5790" s="59" t="s">
        <v>72</v>
      </c>
      <c r="J5790" s="59">
        <v>9131345</v>
      </c>
      <c r="K5790" s="59" t="s">
        <v>4772</v>
      </c>
      <c r="L5790" s="61" t="s">
        <v>81</v>
      </c>
      <c r="M5790" s="61">
        <f>VLOOKUP(H5790,zdroj!C:F,4,0)</f>
        <v>0</v>
      </c>
      <c r="N5790" s="61" t="str">
        <f t="shared" si="180"/>
        <v>-</v>
      </c>
      <c r="P5790" s="73" t="str">
        <f t="shared" si="181"/>
        <v/>
      </c>
      <c r="Q5790" s="61" t="s">
        <v>88</v>
      </c>
    </row>
    <row r="5791" spans="8:17" x14ac:dyDescent="0.25">
      <c r="H5791" s="59">
        <v>49115</v>
      </c>
      <c r="I5791" s="59" t="s">
        <v>72</v>
      </c>
      <c r="J5791" s="59">
        <v>9131353</v>
      </c>
      <c r="K5791" s="59" t="s">
        <v>4773</v>
      </c>
      <c r="L5791" s="61" t="s">
        <v>81</v>
      </c>
      <c r="M5791" s="61">
        <f>VLOOKUP(H5791,zdroj!C:F,4,0)</f>
        <v>0</v>
      </c>
      <c r="N5791" s="61" t="str">
        <f t="shared" si="180"/>
        <v>-</v>
      </c>
      <c r="P5791" s="73" t="str">
        <f t="shared" si="181"/>
        <v/>
      </c>
      <c r="Q5791" s="61" t="s">
        <v>86</v>
      </c>
    </row>
    <row r="5792" spans="8:17" x14ac:dyDescent="0.25">
      <c r="H5792" s="59">
        <v>49115</v>
      </c>
      <c r="I5792" s="59" t="s">
        <v>72</v>
      </c>
      <c r="J5792" s="59">
        <v>9131361</v>
      </c>
      <c r="K5792" s="59" t="s">
        <v>6302</v>
      </c>
      <c r="L5792" s="61" t="s">
        <v>81</v>
      </c>
      <c r="M5792" s="61">
        <f>VLOOKUP(H5792,zdroj!C:F,4,0)</f>
        <v>0</v>
      </c>
      <c r="N5792" s="61" t="str">
        <f t="shared" si="180"/>
        <v>-</v>
      </c>
      <c r="P5792" s="73" t="str">
        <f t="shared" si="181"/>
        <v/>
      </c>
      <c r="Q5792" s="61" t="s">
        <v>86</v>
      </c>
    </row>
    <row r="5793" spans="8:18" x14ac:dyDescent="0.25">
      <c r="H5793" s="59">
        <v>49115</v>
      </c>
      <c r="I5793" s="59" t="s">
        <v>72</v>
      </c>
      <c r="J5793" s="59">
        <v>9131370</v>
      </c>
      <c r="K5793" s="59" t="s">
        <v>4774</v>
      </c>
      <c r="L5793" s="61" t="s">
        <v>81</v>
      </c>
      <c r="M5793" s="61">
        <f>VLOOKUP(H5793,zdroj!C:F,4,0)</f>
        <v>0</v>
      </c>
      <c r="N5793" s="61" t="str">
        <f t="shared" si="180"/>
        <v>-</v>
      </c>
      <c r="P5793" s="73" t="str">
        <f t="shared" si="181"/>
        <v/>
      </c>
      <c r="Q5793" s="61" t="s">
        <v>86</v>
      </c>
    </row>
    <row r="5794" spans="8:18" x14ac:dyDescent="0.25">
      <c r="H5794" s="59">
        <v>49115</v>
      </c>
      <c r="I5794" s="59" t="s">
        <v>72</v>
      </c>
      <c r="J5794" s="59">
        <v>9131388</v>
      </c>
      <c r="K5794" s="59" t="s">
        <v>4775</v>
      </c>
      <c r="L5794" s="61" t="s">
        <v>81</v>
      </c>
      <c r="M5794" s="61">
        <f>VLOOKUP(H5794,zdroj!C:F,4,0)</f>
        <v>0</v>
      </c>
      <c r="N5794" s="61" t="str">
        <f t="shared" si="180"/>
        <v>-</v>
      </c>
      <c r="P5794" s="73" t="str">
        <f t="shared" si="181"/>
        <v/>
      </c>
      <c r="Q5794" s="61" t="s">
        <v>86</v>
      </c>
    </row>
    <row r="5795" spans="8:18" x14ac:dyDescent="0.25">
      <c r="H5795" s="59">
        <v>49115</v>
      </c>
      <c r="I5795" s="59" t="s">
        <v>72</v>
      </c>
      <c r="J5795" s="59">
        <v>9131396</v>
      </c>
      <c r="K5795" s="59" t="s">
        <v>6303</v>
      </c>
      <c r="L5795" s="61" t="s">
        <v>81</v>
      </c>
      <c r="M5795" s="61">
        <f>VLOOKUP(H5795,zdroj!C:F,4,0)</f>
        <v>0</v>
      </c>
      <c r="N5795" s="61" t="str">
        <f t="shared" si="180"/>
        <v>-</v>
      </c>
      <c r="P5795" s="73" t="str">
        <f t="shared" si="181"/>
        <v/>
      </c>
      <c r="Q5795" s="61" t="s">
        <v>88</v>
      </c>
    </row>
    <row r="5796" spans="8:18" x14ac:dyDescent="0.25">
      <c r="H5796" s="59">
        <v>49115</v>
      </c>
      <c r="I5796" s="59" t="s">
        <v>72</v>
      </c>
      <c r="J5796" s="59">
        <v>9131400</v>
      </c>
      <c r="K5796" s="59" t="s">
        <v>6304</v>
      </c>
      <c r="L5796" s="61" t="s">
        <v>81</v>
      </c>
      <c r="M5796" s="61">
        <f>VLOOKUP(H5796,zdroj!C:F,4,0)</f>
        <v>0</v>
      </c>
      <c r="N5796" s="61" t="str">
        <f t="shared" si="180"/>
        <v>-</v>
      </c>
      <c r="P5796" s="73" t="str">
        <f t="shared" si="181"/>
        <v/>
      </c>
      <c r="Q5796" s="61" t="s">
        <v>88</v>
      </c>
    </row>
    <row r="5797" spans="8:18" x14ac:dyDescent="0.25">
      <c r="H5797" s="59">
        <v>49115</v>
      </c>
      <c r="I5797" s="59" t="s">
        <v>72</v>
      </c>
      <c r="J5797" s="59">
        <v>9131418</v>
      </c>
      <c r="K5797" s="59" t="s">
        <v>6305</v>
      </c>
      <c r="L5797" s="61" t="s">
        <v>81</v>
      </c>
      <c r="M5797" s="61">
        <f>VLOOKUP(H5797,zdroj!C:F,4,0)</f>
        <v>0</v>
      </c>
      <c r="N5797" s="61" t="str">
        <f t="shared" si="180"/>
        <v>-</v>
      </c>
      <c r="P5797" s="73" t="str">
        <f t="shared" si="181"/>
        <v/>
      </c>
      <c r="Q5797" s="61" t="s">
        <v>88</v>
      </c>
    </row>
    <row r="5798" spans="8:18" x14ac:dyDescent="0.25">
      <c r="H5798" s="59">
        <v>49115</v>
      </c>
      <c r="I5798" s="59" t="s">
        <v>72</v>
      </c>
      <c r="J5798" s="59">
        <v>9131426</v>
      </c>
      <c r="K5798" s="59" t="s">
        <v>4887</v>
      </c>
      <c r="L5798" s="61" t="s">
        <v>81</v>
      </c>
      <c r="M5798" s="61">
        <f>VLOOKUP(H5798,zdroj!C:F,4,0)</f>
        <v>0</v>
      </c>
      <c r="N5798" s="61" t="str">
        <f t="shared" si="180"/>
        <v>-</v>
      </c>
      <c r="P5798" s="73" t="str">
        <f t="shared" si="181"/>
        <v/>
      </c>
      <c r="Q5798" s="61" t="s">
        <v>88</v>
      </c>
    </row>
    <row r="5799" spans="8:18" x14ac:dyDescent="0.25">
      <c r="H5799" s="59">
        <v>49115</v>
      </c>
      <c r="I5799" s="59" t="s">
        <v>72</v>
      </c>
      <c r="J5799" s="59">
        <v>9131434</v>
      </c>
      <c r="K5799" s="59" t="s">
        <v>6306</v>
      </c>
      <c r="L5799" s="61" t="s">
        <v>81</v>
      </c>
      <c r="M5799" s="61">
        <f>VLOOKUP(H5799,zdroj!C:F,4,0)</f>
        <v>0</v>
      </c>
      <c r="N5799" s="61" t="str">
        <f t="shared" si="180"/>
        <v>-</v>
      </c>
      <c r="P5799" s="73" t="str">
        <f t="shared" si="181"/>
        <v/>
      </c>
      <c r="Q5799" s="61" t="s">
        <v>88</v>
      </c>
    </row>
    <row r="5800" spans="8:18" x14ac:dyDescent="0.25">
      <c r="H5800" s="59">
        <v>49115</v>
      </c>
      <c r="I5800" s="59" t="s">
        <v>72</v>
      </c>
      <c r="J5800" s="59">
        <v>9131442</v>
      </c>
      <c r="K5800" s="59" t="s">
        <v>6307</v>
      </c>
      <c r="L5800" s="61" t="s">
        <v>81</v>
      </c>
      <c r="M5800" s="61">
        <f>VLOOKUP(H5800,zdroj!C:F,4,0)</f>
        <v>0</v>
      </c>
      <c r="N5800" s="61" t="str">
        <f t="shared" si="180"/>
        <v>-</v>
      </c>
      <c r="P5800" s="73" t="str">
        <f t="shared" si="181"/>
        <v/>
      </c>
      <c r="Q5800" s="61" t="s">
        <v>88</v>
      </c>
    </row>
    <row r="5801" spans="8:18" x14ac:dyDescent="0.25">
      <c r="H5801" s="59">
        <v>49115</v>
      </c>
      <c r="I5801" s="59" t="s">
        <v>72</v>
      </c>
      <c r="J5801" s="59">
        <v>9131451</v>
      </c>
      <c r="K5801" s="59" t="s">
        <v>6308</v>
      </c>
      <c r="L5801" s="61" t="s">
        <v>81</v>
      </c>
      <c r="M5801" s="61">
        <f>VLOOKUP(H5801,zdroj!C:F,4,0)</f>
        <v>0</v>
      </c>
      <c r="N5801" s="61" t="str">
        <f t="shared" si="180"/>
        <v>-</v>
      </c>
      <c r="P5801" s="73" t="str">
        <f t="shared" si="181"/>
        <v/>
      </c>
      <c r="Q5801" s="61" t="s">
        <v>88</v>
      </c>
    </row>
    <row r="5802" spans="8:18" x14ac:dyDescent="0.25">
      <c r="H5802" s="59">
        <v>49115</v>
      </c>
      <c r="I5802" s="59" t="s">
        <v>72</v>
      </c>
      <c r="J5802" s="59">
        <v>9131469</v>
      </c>
      <c r="K5802" s="59" t="s">
        <v>6309</v>
      </c>
      <c r="L5802" s="61" t="s">
        <v>81</v>
      </c>
      <c r="M5802" s="61">
        <f>VLOOKUP(H5802,zdroj!C:F,4,0)</f>
        <v>0</v>
      </c>
      <c r="N5802" s="61" t="str">
        <f t="shared" si="180"/>
        <v>-</v>
      </c>
      <c r="P5802" s="73" t="str">
        <f t="shared" si="181"/>
        <v/>
      </c>
      <c r="Q5802" s="61" t="s">
        <v>88</v>
      </c>
    </row>
    <row r="5803" spans="8:18" x14ac:dyDescent="0.25">
      <c r="H5803" s="59">
        <v>49115</v>
      </c>
      <c r="I5803" s="59" t="s">
        <v>72</v>
      </c>
      <c r="J5803" s="59">
        <v>9131477</v>
      </c>
      <c r="K5803" s="59" t="s">
        <v>6310</v>
      </c>
      <c r="L5803" s="61" t="s">
        <v>81</v>
      </c>
      <c r="M5803" s="61">
        <f>VLOOKUP(H5803,zdroj!C:F,4,0)</f>
        <v>0</v>
      </c>
      <c r="N5803" s="61" t="str">
        <f t="shared" si="180"/>
        <v>-</v>
      </c>
      <c r="P5803" s="73" t="str">
        <f t="shared" si="181"/>
        <v/>
      </c>
      <c r="Q5803" s="61" t="s">
        <v>88</v>
      </c>
    </row>
    <row r="5804" spans="8:18" x14ac:dyDescent="0.25">
      <c r="H5804" s="59">
        <v>49115</v>
      </c>
      <c r="I5804" s="59" t="s">
        <v>72</v>
      </c>
      <c r="J5804" s="59">
        <v>19933363</v>
      </c>
      <c r="K5804" s="59" t="s">
        <v>6311</v>
      </c>
      <c r="L5804" s="61" t="s">
        <v>81</v>
      </c>
      <c r="M5804" s="61">
        <f>VLOOKUP(H5804,zdroj!C:F,4,0)</f>
        <v>0</v>
      </c>
      <c r="N5804" s="61" t="str">
        <f t="shared" si="180"/>
        <v>-</v>
      </c>
      <c r="P5804" s="73" t="str">
        <f t="shared" si="181"/>
        <v/>
      </c>
      <c r="Q5804" s="61" t="s">
        <v>88</v>
      </c>
    </row>
    <row r="5805" spans="8:18" x14ac:dyDescent="0.25">
      <c r="H5805" s="59">
        <v>49115</v>
      </c>
      <c r="I5805" s="59" t="s">
        <v>72</v>
      </c>
      <c r="J5805" s="59">
        <v>26753014</v>
      </c>
      <c r="K5805" s="59" t="s">
        <v>4776</v>
      </c>
      <c r="L5805" s="61" t="s">
        <v>81</v>
      </c>
      <c r="M5805" s="61">
        <f>VLOOKUP(H5805,zdroj!C:F,4,0)</f>
        <v>0</v>
      </c>
      <c r="N5805" s="61" t="str">
        <f t="shared" si="180"/>
        <v>-</v>
      </c>
      <c r="P5805" s="73" t="str">
        <f t="shared" si="181"/>
        <v/>
      </c>
      <c r="Q5805" s="61" t="s">
        <v>88</v>
      </c>
    </row>
    <row r="5806" spans="8:18" x14ac:dyDescent="0.25">
      <c r="H5806" s="59">
        <v>49115</v>
      </c>
      <c r="I5806" s="59" t="s">
        <v>72</v>
      </c>
      <c r="J5806" s="59">
        <v>42328268</v>
      </c>
      <c r="K5806" s="59" t="s">
        <v>4777</v>
      </c>
      <c r="L5806" s="61" t="s">
        <v>81</v>
      </c>
      <c r="M5806" s="61">
        <f>VLOOKUP(H5806,zdroj!C:F,4,0)</f>
        <v>0</v>
      </c>
      <c r="N5806" s="61" t="str">
        <f t="shared" si="180"/>
        <v>-</v>
      </c>
      <c r="P5806" s="73" t="str">
        <f t="shared" si="181"/>
        <v/>
      </c>
      <c r="Q5806" s="61" t="s">
        <v>88</v>
      </c>
    </row>
    <row r="5807" spans="8:18" x14ac:dyDescent="0.25">
      <c r="H5807" s="59">
        <v>49115</v>
      </c>
      <c r="I5807" s="59" t="s">
        <v>72</v>
      </c>
      <c r="J5807" s="59">
        <v>79109403</v>
      </c>
      <c r="K5807" s="59" t="s">
        <v>4778</v>
      </c>
      <c r="L5807" s="61" t="s">
        <v>81</v>
      </c>
      <c r="M5807" s="61">
        <f>VLOOKUP(H5807,zdroj!C:F,4,0)</f>
        <v>0</v>
      </c>
      <c r="N5807" s="61" t="str">
        <f t="shared" si="180"/>
        <v>-</v>
      </c>
      <c r="P5807" s="73" t="str">
        <f t="shared" si="181"/>
        <v/>
      </c>
      <c r="Q5807" s="61" t="s">
        <v>88</v>
      </c>
    </row>
    <row r="5808" spans="8:18" x14ac:dyDescent="0.25">
      <c r="H5808" s="59">
        <v>117587</v>
      </c>
      <c r="I5808" s="59" t="s">
        <v>71</v>
      </c>
      <c r="J5808" s="59">
        <v>19916191</v>
      </c>
      <c r="K5808" s="59" t="s">
        <v>6312</v>
      </c>
      <c r="L5808" s="61" t="s">
        <v>113</v>
      </c>
      <c r="M5808" s="61">
        <f>VLOOKUP(H5808,zdroj!C:F,4,0)</f>
        <v>0</v>
      </c>
      <c r="N5808" s="61" t="str">
        <f t="shared" si="180"/>
        <v>katB</v>
      </c>
      <c r="P5808" s="73" t="str">
        <f t="shared" si="181"/>
        <v/>
      </c>
      <c r="Q5808" s="61" t="s">
        <v>30</v>
      </c>
      <c r="R5808" s="61" t="s">
        <v>91</v>
      </c>
    </row>
    <row r="5809" spans="8:18" x14ac:dyDescent="0.25">
      <c r="H5809" s="59">
        <v>117587</v>
      </c>
      <c r="I5809" s="59" t="s">
        <v>71</v>
      </c>
      <c r="J5809" s="59">
        <v>19916205</v>
      </c>
      <c r="K5809" s="59" t="s">
        <v>6313</v>
      </c>
      <c r="L5809" s="61" t="s">
        <v>112</v>
      </c>
      <c r="M5809" s="61">
        <f>VLOOKUP(H5809,zdroj!C:F,4,0)</f>
        <v>0</v>
      </c>
      <c r="N5809" s="61" t="str">
        <f t="shared" si="180"/>
        <v>katA</v>
      </c>
      <c r="P5809" s="73" t="str">
        <f t="shared" si="181"/>
        <v/>
      </c>
      <c r="Q5809" s="61" t="s">
        <v>30</v>
      </c>
    </row>
    <row r="5810" spans="8:18" x14ac:dyDescent="0.25">
      <c r="H5810" s="59">
        <v>117587</v>
      </c>
      <c r="I5810" s="59" t="s">
        <v>71</v>
      </c>
      <c r="J5810" s="59">
        <v>19916213</v>
      </c>
      <c r="K5810" s="59" t="s">
        <v>6314</v>
      </c>
      <c r="L5810" s="61" t="s">
        <v>112</v>
      </c>
      <c r="M5810" s="61">
        <f>VLOOKUP(H5810,zdroj!C:F,4,0)</f>
        <v>0</v>
      </c>
      <c r="N5810" s="61" t="str">
        <f t="shared" si="180"/>
        <v>katA</v>
      </c>
      <c r="P5810" s="73" t="str">
        <f t="shared" si="181"/>
        <v/>
      </c>
      <c r="Q5810" s="61" t="s">
        <v>30</v>
      </c>
    </row>
    <row r="5811" spans="8:18" x14ac:dyDescent="0.25">
      <c r="H5811" s="59">
        <v>117587</v>
      </c>
      <c r="I5811" s="59" t="s">
        <v>71</v>
      </c>
      <c r="J5811" s="59">
        <v>19916221</v>
      </c>
      <c r="K5811" s="59" t="s">
        <v>6315</v>
      </c>
      <c r="L5811" s="61" t="s">
        <v>112</v>
      </c>
      <c r="M5811" s="61">
        <f>VLOOKUP(H5811,zdroj!C:F,4,0)</f>
        <v>0</v>
      </c>
      <c r="N5811" s="61" t="str">
        <f t="shared" si="180"/>
        <v>katA</v>
      </c>
      <c r="P5811" s="73" t="str">
        <f t="shared" si="181"/>
        <v/>
      </c>
      <c r="Q5811" s="61" t="s">
        <v>30</v>
      </c>
    </row>
    <row r="5812" spans="8:18" x14ac:dyDescent="0.25">
      <c r="H5812" s="59">
        <v>117587</v>
      </c>
      <c r="I5812" s="59" t="s">
        <v>71</v>
      </c>
      <c r="J5812" s="59">
        <v>19916230</v>
      </c>
      <c r="K5812" s="59" t="s">
        <v>6316</v>
      </c>
      <c r="L5812" s="61" t="s">
        <v>112</v>
      </c>
      <c r="M5812" s="61">
        <f>VLOOKUP(H5812,zdroj!C:F,4,0)</f>
        <v>0</v>
      </c>
      <c r="N5812" s="61" t="str">
        <f t="shared" si="180"/>
        <v>katA</v>
      </c>
      <c r="P5812" s="73" t="str">
        <f t="shared" si="181"/>
        <v/>
      </c>
      <c r="Q5812" s="61" t="s">
        <v>30</v>
      </c>
    </row>
    <row r="5813" spans="8:18" x14ac:dyDescent="0.25">
      <c r="H5813" s="59">
        <v>117587</v>
      </c>
      <c r="I5813" s="59" t="s">
        <v>71</v>
      </c>
      <c r="J5813" s="59">
        <v>19916248</v>
      </c>
      <c r="K5813" s="59" t="s">
        <v>6317</v>
      </c>
      <c r="L5813" s="61" t="s">
        <v>112</v>
      </c>
      <c r="M5813" s="61">
        <f>VLOOKUP(H5813,zdroj!C:F,4,0)</f>
        <v>0</v>
      </c>
      <c r="N5813" s="61" t="str">
        <f t="shared" si="180"/>
        <v>katA</v>
      </c>
      <c r="P5813" s="73" t="str">
        <f t="shared" si="181"/>
        <v/>
      </c>
      <c r="Q5813" s="61" t="s">
        <v>30</v>
      </c>
    </row>
    <row r="5814" spans="8:18" x14ac:dyDescent="0.25">
      <c r="H5814" s="59">
        <v>117587</v>
      </c>
      <c r="I5814" s="59" t="s">
        <v>71</v>
      </c>
      <c r="J5814" s="59">
        <v>19916256</v>
      </c>
      <c r="K5814" s="59" t="s">
        <v>6318</v>
      </c>
      <c r="L5814" s="61" t="s">
        <v>113</v>
      </c>
      <c r="M5814" s="61">
        <f>VLOOKUP(H5814,zdroj!C:F,4,0)</f>
        <v>0</v>
      </c>
      <c r="N5814" s="61" t="str">
        <f t="shared" si="180"/>
        <v>katB</v>
      </c>
      <c r="P5814" s="73" t="str">
        <f t="shared" si="181"/>
        <v/>
      </c>
      <c r="Q5814" s="61" t="s">
        <v>30</v>
      </c>
      <c r="R5814" s="61" t="s">
        <v>91</v>
      </c>
    </row>
    <row r="5815" spans="8:18" x14ac:dyDescent="0.25">
      <c r="H5815" s="59">
        <v>117587</v>
      </c>
      <c r="I5815" s="59" t="s">
        <v>71</v>
      </c>
      <c r="J5815" s="59">
        <v>19916264</v>
      </c>
      <c r="K5815" s="59" t="s">
        <v>6319</v>
      </c>
      <c r="L5815" s="61" t="s">
        <v>112</v>
      </c>
      <c r="M5815" s="61">
        <f>VLOOKUP(H5815,zdroj!C:F,4,0)</f>
        <v>0</v>
      </c>
      <c r="N5815" s="61" t="str">
        <f t="shared" si="180"/>
        <v>katA</v>
      </c>
      <c r="P5815" s="73" t="str">
        <f t="shared" si="181"/>
        <v/>
      </c>
      <c r="Q5815" s="61" t="s">
        <v>30</v>
      </c>
    </row>
    <row r="5816" spans="8:18" x14ac:dyDescent="0.25">
      <c r="H5816" s="59">
        <v>117587</v>
      </c>
      <c r="I5816" s="59" t="s">
        <v>71</v>
      </c>
      <c r="J5816" s="59">
        <v>19916272</v>
      </c>
      <c r="K5816" s="59" t="s">
        <v>6320</v>
      </c>
      <c r="L5816" s="61" t="s">
        <v>112</v>
      </c>
      <c r="M5816" s="61">
        <f>VLOOKUP(H5816,zdroj!C:F,4,0)</f>
        <v>0</v>
      </c>
      <c r="N5816" s="61" t="str">
        <f t="shared" si="180"/>
        <v>katA</v>
      </c>
      <c r="P5816" s="73" t="str">
        <f t="shared" si="181"/>
        <v/>
      </c>
      <c r="Q5816" s="61" t="s">
        <v>30</v>
      </c>
    </row>
    <row r="5817" spans="8:18" x14ac:dyDescent="0.25">
      <c r="H5817" s="59">
        <v>117587</v>
      </c>
      <c r="I5817" s="59" t="s">
        <v>71</v>
      </c>
      <c r="J5817" s="59">
        <v>19916281</v>
      </c>
      <c r="K5817" s="59" t="s">
        <v>6321</v>
      </c>
      <c r="L5817" s="61" t="s">
        <v>112</v>
      </c>
      <c r="M5817" s="61">
        <f>VLOOKUP(H5817,zdroj!C:F,4,0)</f>
        <v>0</v>
      </c>
      <c r="N5817" s="61" t="str">
        <f t="shared" si="180"/>
        <v>katA</v>
      </c>
      <c r="P5817" s="73" t="str">
        <f t="shared" si="181"/>
        <v/>
      </c>
      <c r="Q5817" s="61" t="s">
        <v>30</v>
      </c>
    </row>
    <row r="5818" spans="8:18" x14ac:dyDescent="0.25">
      <c r="H5818" s="59">
        <v>117587</v>
      </c>
      <c r="I5818" s="59" t="s">
        <v>71</v>
      </c>
      <c r="J5818" s="59">
        <v>19916299</v>
      </c>
      <c r="K5818" s="59" t="s">
        <v>6322</v>
      </c>
      <c r="L5818" s="61" t="s">
        <v>113</v>
      </c>
      <c r="M5818" s="61">
        <f>VLOOKUP(H5818,zdroj!C:F,4,0)</f>
        <v>0</v>
      </c>
      <c r="N5818" s="61" t="str">
        <f t="shared" si="180"/>
        <v>katB</v>
      </c>
      <c r="P5818" s="73" t="str">
        <f t="shared" si="181"/>
        <v/>
      </c>
      <c r="Q5818" s="61" t="s">
        <v>30</v>
      </c>
      <c r="R5818" s="61" t="s">
        <v>91</v>
      </c>
    </row>
    <row r="5819" spans="8:18" x14ac:dyDescent="0.25">
      <c r="H5819" s="59">
        <v>117587</v>
      </c>
      <c r="I5819" s="59" t="s">
        <v>71</v>
      </c>
      <c r="J5819" s="59">
        <v>19916302</v>
      </c>
      <c r="K5819" s="59" t="s">
        <v>6323</v>
      </c>
      <c r="L5819" s="61" t="s">
        <v>112</v>
      </c>
      <c r="M5819" s="61">
        <f>VLOOKUP(H5819,zdroj!C:F,4,0)</f>
        <v>0</v>
      </c>
      <c r="N5819" s="61" t="str">
        <f t="shared" si="180"/>
        <v>katA</v>
      </c>
      <c r="P5819" s="73" t="str">
        <f t="shared" si="181"/>
        <v/>
      </c>
      <c r="Q5819" s="61" t="s">
        <v>30</v>
      </c>
    </row>
    <row r="5820" spans="8:18" x14ac:dyDescent="0.25">
      <c r="H5820" s="59">
        <v>117587</v>
      </c>
      <c r="I5820" s="59" t="s">
        <v>71</v>
      </c>
      <c r="J5820" s="59">
        <v>19916311</v>
      </c>
      <c r="K5820" s="59" t="s">
        <v>6324</v>
      </c>
      <c r="L5820" s="61" t="s">
        <v>113</v>
      </c>
      <c r="M5820" s="61">
        <f>VLOOKUP(H5820,zdroj!C:F,4,0)</f>
        <v>0</v>
      </c>
      <c r="N5820" s="61" t="str">
        <f t="shared" si="180"/>
        <v>katB</v>
      </c>
      <c r="P5820" s="73" t="str">
        <f t="shared" si="181"/>
        <v/>
      </c>
      <c r="Q5820" s="61" t="s">
        <v>30</v>
      </c>
      <c r="R5820" s="61" t="s">
        <v>91</v>
      </c>
    </row>
    <row r="5821" spans="8:18" x14ac:dyDescent="0.25">
      <c r="H5821" s="59">
        <v>117587</v>
      </c>
      <c r="I5821" s="59" t="s">
        <v>71</v>
      </c>
      <c r="J5821" s="59">
        <v>19916329</v>
      </c>
      <c r="K5821" s="59" t="s">
        <v>6325</v>
      </c>
      <c r="L5821" s="61" t="s">
        <v>112</v>
      </c>
      <c r="M5821" s="61">
        <f>VLOOKUP(H5821,zdroj!C:F,4,0)</f>
        <v>0</v>
      </c>
      <c r="N5821" s="61" t="str">
        <f t="shared" si="180"/>
        <v>katA</v>
      </c>
      <c r="P5821" s="73" t="str">
        <f t="shared" si="181"/>
        <v/>
      </c>
      <c r="Q5821" s="61" t="s">
        <v>30</v>
      </c>
    </row>
    <row r="5822" spans="8:18" x14ac:dyDescent="0.25">
      <c r="H5822" s="59">
        <v>117587</v>
      </c>
      <c r="I5822" s="59" t="s">
        <v>71</v>
      </c>
      <c r="J5822" s="59">
        <v>19916337</v>
      </c>
      <c r="K5822" s="59" t="s">
        <v>6326</v>
      </c>
      <c r="L5822" s="61" t="s">
        <v>112</v>
      </c>
      <c r="M5822" s="61">
        <f>VLOOKUP(H5822,zdroj!C:F,4,0)</f>
        <v>0</v>
      </c>
      <c r="N5822" s="61" t="str">
        <f t="shared" si="180"/>
        <v>katA</v>
      </c>
      <c r="P5822" s="73" t="str">
        <f t="shared" si="181"/>
        <v/>
      </c>
      <c r="Q5822" s="61" t="s">
        <v>30</v>
      </c>
    </row>
    <row r="5823" spans="8:18" x14ac:dyDescent="0.25">
      <c r="H5823" s="59">
        <v>117587</v>
      </c>
      <c r="I5823" s="59" t="s">
        <v>71</v>
      </c>
      <c r="J5823" s="59">
        <v>19916345</v>
      </c>
      <c r="K5823" s="59" t="s">
        <v>6327</v>
      </c>
      <c r="L5823" s="61" t="s">
        <v>112</v>
      </c>
      <c r="M5823" s="61">
        <f>VLOOKUP(H5823,zdroj!C:F,4,0)</f>
        <v>0</v>
      </c>
      <c r="N5823" s="61" t="str">
        <f t="shared" si="180"/>
        <v>katA</v>
      </c>
      <c r="P5823" s="73" t="str">
        <f t="shared" si="181"/>
        <v/>
      </c>
      <c r="Q5823" s="61" t="s">
        <v>30</v>
      </c>
    </row>
    <row r="5824" spans="8:18" x14ac:dyDescent="0.25">
      <c r="H5824" s="59">
        <v>117587</v>
      </c>
      <c r="I5824" s="59" t="s">
        <v>71</v>
      </c>
      <c r="J5824" s="59">
        <v>19916353</v>
      </c>
      <c r="K5824" s="59" t="s">
        <v>6328</v>
      </c>
      <c r="L5824" s="61" t="s">
        <v>113</v>
      </c>
      <c r="M5824" s="61">
        <f>VLOOKUP(H5824,zdroj!C:F,4,0)</f>
        <v>0</v>
      </c>
      <c r="N5824" s="61" t="str">
        <f t="shared" si="180"/>
        <v>katB</v>
      </c>
      <c r="P5824" s="73" t="str">
        <f t="shared" si="181"/>
        <v/>
      </c>
      <c r="Q5824" s="61" t="s">
        <v>30</v>
      </c>
      <c r="R5824" s="61" t="s">
        <v>91</v>
      </c>
    </row>
    <row r="5825" spans="8:18" x14ac:dyDescent="0.25">
      <c r="H5825" s="59">
        <v>117587</v>
      </c>
      <c r="I5825" s="59" t="s">
        <v>71</v>
      </c>
      <c r="J5825" s="59">
        <v>19916361</v>
      </c>
      <c r="K5825" s="59" t="s">
        <v>6329</v>
      </c>
      <c r="L5825" s="61" t="s">
        <v>112</v>
      </c>
      <c r="M5825" s="61">
        <f>VLOOKUP(H5825,zdroj!C:F,4,0)</f>
        <v>0</v>
      </c>
      <c r="N5825" s="61" t="str">
        <f t="shared" si="180"/>
        <v>katA</v>
      </c>
      <c r="P5825" s="73" t="str">
        <f t="shared" si="181"/>
        <v/>
      </c>
      <c r="Q5825" s="61" t="s">
        <v>30</v>
      </c>
    </row>
    <row r="5826" spans="8:18" x14ac:dyDescent="0.25">
      <c r="H5826" s="59">
        <v>117587</v>
      </c>
      <c r="I5826" s="59" t="s">
        <v>71</v>
      </c>
      <c r="J5826" s="59">
        <v>19916370</v>
      </c>
      <c r="K5826" s="59" t="s">
        <v>6330</v>
      </c>
      <c r="L5826" s="61" t="s">
        <v>112</v>
      </c>
      <c r="M5826" s="61">
        <f>VLOOKUP(H5826,zdroj!C:F,4,0)</f>
        <v>0</v>
      </c>
      <c r="N5826" s="61" t="str">
        <f t="shared" si="180"/>
        <v>katA</v>
      </c>
      <c r="P5826" s="73" t="str">
        <f t="shared" si="181"/>
        <v/>
      </c>
      <c r="Q5826" s="61" t="s">
        <v>31</v>
      </c>
    </row>
    <row r="5827" spans="8:18" x14ac:dyDescent="0.25">
      <c r="H5827" s="59">
        <v>117587</v>
      </c>
      <c r="I5827" s="59" t="s">
        <v>71</v>
      </c>
      <c r="J5827" s="59">
        <v>19916388</v>
      </c>
      <c r="K5827" s="59" t="s">
        <v>6331</v>
      </c>
      <c r="L5827" s="61" t="s">
        <v>112</v>
      </c>
      <c r="M5827" s="61">
        <f>VLOOKUP(H5827,zdroj!C:F,4,0)</f>
        <v>0</v>
      </c>
      <c r="N5827" s="61" t="str">
        <f t="shared" si="180"/>
        <v>katA</v>
      </c>
      <c r="P5827" s="73" t="str">
        <f t="shared" si="181"/>
        <v/>
      </c>
      <c r="Q5827" s="61" t="s">
        <v>30</v>
      </c>
    </row>
    <row r="5828" spans="8:18" x14ac:dyDescent="0.25">
      <c r="H5828" s="59">
        <v>117587</v>
      </c>
      <c r="I5828" s="59" t="s">
        <v>71</v>
      </c>
      <c r="J5828" s="59">
        <v>19916396</v>
      </c>
      <c r="K5828" s="59" t="s">
        <v>6332</v>
      </c>
      <c r="L5828" s="61" t="s">
        <v>112</v>
      </c>
      <c r="M5828" s="61">
        <f>VLOOKUP(H5828,zdroj!C:F,4,0)</f>
        <v>0</v>
      </c>
      <c r="N5828" s="61" t="str">
        <f t="shared" si="180"/>
        <v>katA</v>
      </c>
      <c r="P5828" s="73" t="str">
        <f t="shared" si="181"/>
        <v/>
      </c>
      <c r="Q5828" s="61" t="s">
        <v>30</v>
      </c>
    </row>
    <row r="5829" spans="8:18" x14ac:dyDescent="0.25">
      <c r="H5829" s="59">
        <v>117587</v>
      </c>
      <c r="I5829" s="59" t="s">
        <v>71</v>
      </c>
      <c r="J5829" s="59">
        <v>19916400</v>
      </c>
      <c r="K5829" s="59" t="s">
        <v>6333</v>
      </c>
      <c r="L5829" s="61" t="s">
        <v>112</v>
      </c>
      <c r="M5829" s="61">
        <f>VLOOKUP(H5829,zdroj!C:F,4,0)</f>
        <v>0</v>
      </c>
      <c r="N5829" s="61" t="str">
        <f t="shared" si="180"/>
        <v>katA</v>
      </c>
      <c r="P5829" s="73" t="str">
        <f t="shared" si="181"/>
        <v/>
      </c>
      <c r="Q5829" s="61" t="s">
        <v>30</v>
      </c>
    </row>
    <row r="5830" spans="8:18" x14ac:dyDescent="0.25">
      <c r="H5830" s="59">
        <v>117587</v>
      </c>
      <c r="I5830" s="59" t="s">
        <v>71</v>
      </c>
      <c r="J5830" s="59">
        <v>19916418</v>
      </c>
      <c r="K5830" s="59" t="s">
        <v>6334</v>
      </c>
      <c r="L5830" s="61" t="s">
        <v>113</v>
      </c>
      <c r="M5830" s="61">
        <f>VLOOKUP(H5830,zdroj!C:F,4,0)</f>
        <v>0</v>
      </c>
      <c r="N5830" s="61" t="str">
        <f t="shared" si="180"/>
        <v>katB</v>
      </c>
      <c r="P5830" s="73" t="str">
        <f t="shared" si="181"/>
        <v/>
      </c>
      <c r="Q5830" s="61" t="s">
        <v>30</v>
      </c>
      <c r="R5830" s="61" t="s">
        <v>91</v>
      </c>
    </row>
    <row r="5831" spans="8:18" x14ac:dyDescent="0.25">
      <c r="H5831" s="59">
        <v>117587</v>
      </c>
      <c r="I5831" s="59" t="s">
        <v>71</v>
      </c>
      <c r="J5831" s="59">
        <v>19916426</v>
      </c>
      <c r="K5831" s="59" t="s">
        <v>6335</v>
      </c>
      <c r="L5831" s="61" t="s">
        <v>112</v>
      </c>
      <c r="M5831" s="61">
        <f>VLOOKUP(H5831,zdroj!C:F,4,0)</f>
        <v>0</v>
      </c>
      <c r="N5831" s="61" t="str">
        <f t="shared" ref="N5831:N5894" si="182">IF(M5831="A",IF(L5831="katA","katB",L5831),L5831)</f>
        <v>katA</v>
      </c>
      <c r="P5831" s="73" t="str">
        <f t="shared" ref="P5831:P5894" si="183">IF(O5831="A",1,"")</f>
        <v/>
      </c>
      <c r="Q5831" s="61" t="s">
        <v>30</v>
      </c>
    </row>
    <row r="5832" spans="8:18" x14ac:dyDescent="0.25">
      <c r="H5832" s="59">
        <v>117587</v>
      </c>
      <c r="I5832" s="59" t="s">
        <v>71</v>
      </c>
      <c r="J5832" s="59">
        <v>19916434</v>
      </c>
      <c r="K5832" s="59" t="s">
        <v>6336</v>
      </c>
      <c r="L5832" s="61" t="s">
        <v>112</v>
      </c>
      <c r="M5832" s="61">
        <f>VLOOKUP(H5832,zdroj!C:F,4,0)</f>
        <v>0</v>
      </c>
      <c r="N5832" s="61" t="str">
        <f t="shared" si="182"/>
        <v>katA</v>
      </c>
      <c r="P5832" s="73" t="str">
        <f t="shared" si="183"/>
        <v/>
      </c>
      <c r="Q5832" s="61" t="s">
        <v>30</v>
      </c>
    </row>
    <row r="5833" spans="8:18" x14ac:dyDescent="0.25">
      <c r="H5833" s="59">
        <v>117587</v>
      </c>
      <c r="I5833" s="59" t="s">
        <v>71</v>
      </c>
      <c r="J5833" s="59">
        <v>19916442</v>
      </c>
      <c r="K5833" s="59" t="s">
        <v>6337</v>
      </c>
      <c r="L5833" s="61" t="s">
        <v>112</v>
      </c>
      <c r="M5833" s="61">
        <f>VLOOKUP(H5833,zdroj!C:F,4,0)</f>
        <v>0</v>
      </c>
      <c r="N5833" s="61" t="str">
        <f t="shared" si="182"/>
        <v>katA</v>
      </c>
      <c r="P5833" s="73" t="str">
        <f t="shared" si="183"/>
        <v/>
      </c>
      <c r="Q5833" s="61" t="s">
        <v>30</v>
      </c>
    </row>
    <row r="5834" spans="8:18" x14ac:dyDescent="0.25">
      <c r="H5834" s="59">
        <v>117587</v>
      </c>
      <c r="I5834" s="59" t="s">
        <v>71</v>
      </c>
      <c r="J5834" s="59">
        <v>19916451</v>
      </c>
      <c r="K5834" s="59" t="s">
        <v>6338</v>
      </c>
      <c r="L5834" s="61" t="s">
        <v>112</v>
      </c>
      <c r="M5834" s="61">
        <f>VLOOKUP(H5834,zdroj!C:F,4,0)</f>
        <v>0</v>
      </c>
      <c r="N5834" s="61" t="str">
        <f t="shared" si="182"/>
        <v>katA</v>
      </c>
      <c r="P5834" s="73" t="str">
        <f t="shared" si="183"/>
        <v/>
      </c>
      <c r="Q5834" s="61" t="s">
        <v>30</v>
      </c>
    </row>
    <row r="5835" spans="8:18" x14ac:dyDescent="0.25">
      <c r="H5835" s="59">
        <v>117587</v>
      </c>
      <c r="I5835" s="59" t="s">
        <v>71</v>
      </c>
      <c r="J5835" s="59">
        <v>19916469</v>
      </c>
      <c r="K5835" s="59" t="s">
        <v>6339</v>
      </c>
      <c r="L5835" s="61" t="s">
        <v>112</v>
      </c>
      <c r="M5835" s="61">
        <f>VLOOKUP(H5835,zdroj!C:F,4,0)</f>
        <v>0</v>
      </c>
      <c r="N5835" s="61" t="str">
        <f t="shared" si="182"/>
        <v>katA</v>
      </c>
      <c r="P5835" s="73" t="str">
        <f t="shared" si="183"/>
        <v/>
      </c>
      <c r="Q5835" s="61" t="s">
        <v>30</v>
      </c>
    </row>
    <row r="5836" spans="8:18" x14ac:dyDescent="0.25">
      <c r="H5836" s="59">
        <v>117587</v>
      </c>
      <c r="I5836" s="59" t="s">
        <v>71</v>
      </c>
      <c r="J5836" s="59">
        <v>19916477</v>
      </c>
      <c r="K5836" s="59" t="s">
        <v>6340</v>
      </c>
      <c r="L5836" s="61" t="s">
        <v>112</v>
      </c>
      <c r="M5836" s="61">
        <f>VLOOKUP(H5836,zdroj!C:F,4,0)</f>
        <v>0</v>
      </c>
      <c r="N5836" s="61" t="str">
        <f t="shared" si="182"/>
        <v>katA</v>
      </c>
      <c r="P5836" s="73" t="str">
        <f t="shared" si="183"/>
        <v/>
      </c>
      <c r="Q5836" s="61" t="s">
        <v>30</v>
      </c>
    </row>
    <row r="5837" spans="8:18" x14ac:dyDescent="0.25">
      <c r="H5837" s="59">
        <v>117587</v>
      </c>
      <c r="I5837" s="59" t="s">
        <v>71</v>
      </c>
      <c r="J5837" s="59">
        <v>19916485</v>
      </c>
      <c r="K5837" s="59" t="s">
        <v>6341</v>
      </c>
      <c r="L5837" s="61" t="s">
        <v>112</v>
      </c>
      <c r="M5837" s="61">
        <f>VLOOKUP(H5837,zdroj!C:F,4,0)</f>
        <v>0</v>
      </c>
      <c r="N5837" s="61" t="str">
        <f t="shared" si="182"/>
        <v>katA</v>
      </c>
      <c r="P5837" s="73" t="str">
        <f t="shared" si="183"/>
        <v/>
      </c>
      <c r="Q5837" s="61" t="s">
        <v>30</v>
      </c>
    </row>
    <row r="5838" spans="8:18" x14ac:dyDescent="0.25">
      <c r="H5838" s="59">
        <v>117587</v>
      </c>
      <c r="I5838" s="59" t="s">
        <v>71</v>
      </c>
      <c r="J5838" s="59">
        <v>19916493</v>
      </c>
      <c r="K5838" s="59" t="s">
        <v>6342</v>
      </c>
      <c r="L5838" s="61" t="s">
        <v>112</v>
      </c>
      <c r="M5838" s="61">
        <f>VLOOKUP(H5838,zdroj!C:F,4,0)</f>
        <v>0</v>
      </c>
      <c r="N5838" s="61" t="str">
        <f t="shared" si="182"/>
        <v>katA</v>
      </c>
      <c r="P5838" s="73" t="str">
        <f t="shared" si="183"/>
        <v/>
      </c>
      <c r="Q5838" s="61" t="s">
        <v>30</v>
      </c>
    </row>
    <row r="5839" spans="8:18" x14ac:dyDescent="0.25">
      <c r="H5839" s="59">
        <v>117587</v>
      </c>
      <c r="I5839" s="59" t="s">
        <v>71</v>
      </c>
      <c r="J5839" s="59">
        <v>19916507</v>
      </c>
      <c r="K5839" s="59" t="s">
        <v>6343</v>
      </c>
      <c r="L5839" s="61" t="s">
        <v>112</v>
      </c>
      <c r="M5839" s="61">
        <f>VLOOKUP(H5839,zdroj!C:F,4,0)</f>
        <v>0</v>
      </c>
      <c r="N5839" s="61" t="str">
        <f t="shared" si="182"/>
        <v>katA</v>
      </c>
      <c r="P5839" s="73" t="str">
        <f t="shared" si="183"/>
        <v/>
      </c>
      <c r="Q5839" s="61" t="s">
        <v>30</v>
      </c>
    </row>
    <row r="5840" spans="8:18" x14ac:dyDescent="0.25">
      <c r="H5840" s="59">
        <v>117587</v>
      </c>
      <c r="I5840" s="59" t="s">
        <v>71</v>
      </c>
      <c r="J5840" s="59">
        <v>19916515</v>
      </c>
      <c r="K5840" s="59" t="s">
        <v>6344</v>
      </c>
      <c r="L5840" s="61" t="s">
        <v>112</v>
      </c>
      <c r="M5840" s="61">
        <f>VLOOKUP(H5840,zdroj!C:F,4,0)</f>
        <v>0</v>
      </c>
      <c r="N5840" s="61" t="str">
        <f t="shared" si="182"/>
        <v>katA</v>
      </c>
      <c r="P5840" s="73" t="str">
        <f t="shared" si="183"/>
        <v/>
      </c>
      <c r="Q5840" s="61" t="s">
        <v>30</v>
      </c>
    </row>
    <row r="5841" spans="8:18" x14ac:dyDescent="0.25">
      <c r="H5841" s="59">
        <v>117587</v>
      </c>
      <c r="I5841" s="59" t="s">
        <v>71</v>
      </c>
      <c r="J5841" s="59">
        <v>19916523</v>
      </c>
      <c r="K5841" s="59" t="s">
        <v>6345</v>
      </c>
      <c r="L5841" s="61" t="s">
        <v>112</v>
      </c>
      <c r="M5841" s="61">
        <f>VLOOKUP(H5841,zdroj!C:F,4,0)</f>
        <v>0</v>
      </c>
      <c r="N5841" s="61" t="str">
        <f t="shared" si="182"/>
        <v>katA</v>
      </c>
      <c r="P5841" s="73" t="str">
        <f t="shared" si="183"/>
        <v/>
      </c>
      <c r="Q5841" s="61" t="s">
        <v>30</v>
      </c>
    </row>
    <row r="5842" spans="8:18" x14ac:dyDescent="0.25">
      <c r="H5842" s="59">
        <v>117587</v>
      </c>
      <c r="I5842" s="59" t="s">
        <v>71</v>
      </c>
      <c r="J5842" s="59">
        <v>19916531</v>
      </c>
      <c r="K5842" s="59" t="s">
        <v>6346</v>
      </c>
      <c r="L5842" s="61" t="s">
        <v>112</v>
      </c>
      <c r="M5842" s="61">
        <f>VLOOKUP(H5842,zdroj!C:F,4,0)</f>
        <v>0</v>
      </c>
      <c r="N5842" s="61" t="str">
        <f t="shared" si="182"/>
        <v>katA</v>
      </c>
      <c r="P5842" s="73" t="str">
        <f t="shared" si="183"/>
        <v/>
      </c>
      <c r="Q5842" s="61" t="s">
        <v>30</v>
      </c>
    </row>
    <row r="5843" spans="8:18" x14ac:dyDescent="0.25">
      <c r="H5843" s="59">
        <v>117587</v>
      </c>
      <c r="I5843" s="59" t="s">
        <v>71</v>
      </c>
      <c r="J5843" s="59">
        <v>19916540</v>
      </c>
      <c r="K5843" s="59" t="s">
        <v>6347</v>
      </c>
      <c r="L5843" s="61" t="s">
        <v>113</v>
      </c>
      <c r="M5843" s="61">
        <f>VLOOKUP(H5843,zdroj!C:F,4,0)</f>
        <v>0</v>
      </c>
      <c r="N5843" s="61" t="str">
        <f t="shared" si="182"/>
        <v>katB</v>
      </c>
      <c r="P5843" s="73" t="str">
        <f t="shared" si="183"/>
        <v/>
      </c>
      <c r="Q5843" s="61" t="s">
        <v>30</v>
      </c>
      <c r="R5843" s="61" t="s">
        <v>91</v>
      </c>
    </row>
    <row r="5844" spans="8:18" x14ac:dyDescent="0.25">
      <c r="H5844" s="59">
        <v>117587</v>
      </c>
      <c r="I5844" s="59" t="s">
        <v>71</v>
      </c>
      <c r="J5844" s="59">
        <v>19916558</v>
      </c>
      <c r="K5844" s="59" t="s">
        <v>6348</v>
      </c>
      <c r="L5844" s="61" t="s">
        <v>81</v>
      </c>
      <c r="M5844" s="61">
        <f>VLOOKUP(H5844,zdroj!C:F,4,0)</f>
        <v>0</v>
      </c>
      <c r="N5844" s="61" t="str">
        <f t="shared" si="182"/>
        <v>-</v>
      </c>
      <c r="P5844" s="73" t="str">
        <f t="shared" si="183"/>
        <v/>
      </c>
      <c r="Q5844" s="61" t="s">
        <v>84</v>
      </c>
    </row>
    <row r="5845" spans="8:18" x14ac:dyDescent="0.25">
      <c r="H5845" s="59">
        <v>117587</v>
      </c>
      <c r="I5845" s="59" t="s">
        <v>71</v>
      </c>
      <c r="J5845" s="59">
        <v>19916566</v>
      </c>
      <c r="K5845" s="59" t="s">
        <v>6349</v>
      </c>
      <c r="L5845" s="61" t="s">
        <v>113</v>
      </c>
      <c r="M5845" s="61">
        <f>VLOOKUP(H5845,zdroj!C:F,4,0)</f>
        <v>0</v>
      </c>
      <c r="N5845" s="61" t="str">
        <f t="shared" si="182"/>
        <v>katB</v>
      </c>
      <c r="P5845" s="73" t="str">
        <f t="shared" si="183"/>
        <v/>
      </c>
      <c r="Q5845" s="61" t="s">
        <v>30</v>
      </c>
      <c r="R5845" s="61" t="s">
        <v>91</v>
      </c>
    </row>
    <row r="5846" spans="8:18" x14ac:dyDescent="0.25">
      <c r="H5846" s="59">
        <v>117587</v>
      </c>
      <c r="I5846" s="59" t="s">
        <v>71</v>
      </c>
      <c r="J5846" s="59">
        <v>19916574</v>
      </c>
      <c r="K5846" s="59" t="s">
        <v>6350</v>
      </c>
      <c r="L5846" s="61" t="s">
        <v>112</v>
      </c>
      <c r="M5846" s="61">
        <f>VLOOKUP(H5846,zdroj!C:F,4,0)</f>
        <v>0</v>
      </c>
      <c r="N5846" s="61" t="str">
        <f t="shared" si="182"/>
        <v>katA</v>
      </c>
      <c r="P5846" s="73" t="str">
        <f t="shared" si="183"/>
        <v/>
      </c>
      <c r="Q5846" s="61" t="s">
        <v>30</v>
      </c>
    </row>
    <row r="5847" spans="8:18" x14ac:dyDescent="0.25">
      <c r="H5847" s="59">
        <v>117587</v>
      </c>
      <c r="I5847" s="59" t="s">
        <v>71</v>
      </c>
      <c r="J5847" s="59">
        <v>19916582</v>
      </c>
      <c r="K5847" s="59" t="s">
        <v>6351</v>
      </c>
      <c r="L5847" s="61" t="s">
        <v>112</v>
      </c>
      <c r="M5847" s="61">
        <f>VLOOKUP(H5847,zdroj!C:F,4,0)</f>
        <v>0</v>
      </c>
      <c r="N5847" s="61" t="str">
        <f t="shared" si="182"/>
        <v>katA</v>
      </c>
      <c r="P5847" s="73" t="str">
        <f t="shared" si="183"/>
        <v/>
      </c>
      <c r="Q5847" s="61" t="s">
        <v>30</v>
      </c>
    </row>
    <row r="5848" spans="8:18" x14ac:dyDescent="0.25">
      <c r="H5848" s="59">
        <v>117587</v>
      </c>
      <c r="I5848" s="59" t="s">
        <v>71</v>
      </c>
      <c r="J5848" s="59">
        <v>19916591</v>
      </c>
      <c r="K5848" s="59" t="s">
        <v>6352</v>
      </c>
      <c r="L5848" s="61" t="s">
        <v>112</v>
      </c>
      <c r="M5848" s="61">
        <f>VLOOKUP(H5848,zdroj!C:F,4,0)</f>
        <v>0</v>
      </c>
      <c r="N5848" s="61" t="str">
        <f t="shared" si="182"/>
        <v>katA</v>
      </c>
      <c r="P5848" s="73" t="str">
        <f t="shared" si="183"/>
        <v/>
      </c>
      <c r="Q5848" s="61" t="s">
        <v>30</v>
      </c>
    </row>
    <row r="5849" spans="8:18" x14ac:dyDescent="0.25">
      <c r="H5849" s="59">
        <v>117587</v>
      </c>
      <c r="I5849" s="59" t="s">
        <v>71</v>
      </c>
      <c r="J5849" s="59">
        <v>19916604</v>
      </c>
      <c r="K5849" s="59" t="s">
        <v>6353</v>
      </c>
      <c r="L5849" s="61" t="s">
        <v>112</v>
      </c>
      <c r="M5849" s="61">
        <f>VLOOKUP(H5849,zdroj!C:F,4,0)</f>
        <v>0</v>
      </c>
      <c r="N5849" s="61" t="str">
        <f t="shared" si="182"/>
        <v>katA</v>
      </c>
      <c r="P5849" s="73" t="str">
        <f t="shared" si="183"/>
        <v/>
      </c>
      <c r="Q5849" s="61" t="s">
        <v>30</v>
      </c>
    </row>
    <row r="5850" spans="8:18" x14ac:dyDescent="0.25">
      <c r="H5850" s="59">
        <v>117587</v>
      </c>
      <c r="I5850" s="59" t="s">
        <v>71</v>
      </c>
      <c r="J5850" s="59">
        <v>19916612</v>
      </c>
      <c r="K5850" s="59" t="s">
        <v>6354</v>
      </c>
      <c r="L5850" s="61" t="s">
        <v>112</v>
      </c>
      <c r="M5850" s="61">
        <f>VLOOKUP(H5850,zdroj!C:F,4,0)</f>
        <v>0</v>
      </c>
      <c r="N5850" s="61" t="str">
        <f t="shared" si="182"/>
        <v>katA</v>
      </c>
      <c r="P5850" s="73" t="str">
        <f t="shared" si="183"/>
        <v/>
      </c>
      <c r="Q5850" s="61" t="s">
        <v>30</v>
      </c>
    </row>
    <row r="5851" spans="8:18" x14ac:dyDescent="0.25">
      <c r="H5851" s="59">
        <v>117587</v>
      </c>
      <c r="I5851" s="59" t="s">
        <v>71</v>
      </c>
      <c r="J5851" s="59">
        <v>19916621</v>
      </c>
      <c r="K5851" s="59" t="s">
        <v>6355</v>
      </c>
      <c r="L5851" s="61" t="s">
        <v>113</v>
      </c>
      <c r="M5851" s="61">
        <f>VLOOKUP(H5851,zdroj!C:F,4,0)</f>
        <v>0</v>
      </c>
      <c r="N5851" s="61" t="str">
        <f t="shared" si="182"/>
        <v>katB</v>
      </c>
      <c r="P5851" s="73" t="str">
        <f t="shared" si="183"/>
        <v/>
      </c>
      <c r="Q5851" s="61" t="s">
        <v>30</v>
      </c>
      <c r="R5851" s="61" t="s">
        <v>91</v>
      </c>
    </row>
    <row r="5852" spans="8:18" x14ac:dyDescent="0.25">
      <c r="H5852" s="59">
        <v>117587</v>
      </c>
      <c r="I5852" s="59" t="s">
        <v>71</v>
      </c>
      <c r="J5852" s="59">
        <v>19916639</v>
      </c>
      <c r="K5852" s="59" t="s">
        <v>6356</v>
      </c>
      <c r="L5852" s="61" t="s">
        <v>112</v>
      </c>
      <c r="M5852" s="61">
        <f>VLOOKUP(H5852,zdroj!C:F,4,0)</f>
        <v>0</v>
      </c>
      <c r="N5852" s="61" t="str">
        <f t="shared" si="182"/>
        <v>katA</v>
      </c>
      <c r="P5852" s="73" t="str">
        <f t="shared" si="183"/>
        <v/>
      </c>
      <c r="Q5852" s="61" t="s">
        <v>30</v>
      </c>
    </row>
    <row r="5853" spans="8:18" x14ac:dyDescent="0.25">
      <c r="H5853" s="59">
        <v>117587</v>
      </c>
      <c r="I5853" s="59" t="s">
        <v>71</v>
      </c>
      <c r="J5853" s="59">
        <v>19916647</v>
      </c>
      <c r="K5853" s="59" t="s">
        <v>6357</v>
      </c>
      <c r="L5853" s="61" t="s">
        <v>112</v>
      </c>
      <c r="M5853" s="61">
        <f>VLOOKUP(H5853,zdroj!C:F,4,0)</f>
        <v>0</v>
      </c>
      <c r="N5853" s="61" t="str">
        <f t="shared" si="182"/>
        <v>katA</v>
      </c>
      <c r="P5853" s="73" t="str">
        <f t="shared" si="183"/>
        <v/>
      </c>
      <c r="Q5853" s="61" t="s">
        <v>30</v>
      </c>
    </row>
    <row r="5854" spans="8:18" x14ac:dyDescent="0.25">
      <c r="H5854" s="59">
        <v>117587</v>
      </c>
      <c r="I5854" s="59" t="s">
        <v>71</v>
      </c>
      <c r="J5854" s="59">
        <v>19916655</v>
      </c>
      <c r="K5854" s="59" t="s">
        <v>6358</v>
      </c>
      <c r="L5854" s="61" t="s">
        <v>112</v>
      </c>
      <c r="M5854" s="61">
        <f>VLOOKUP(H5854,zdroj!C:F,4,0)</f>
        <v>0</v>
      </c>
      <c r="N5854" s="61" t="str">
        <f t="shared" si="182"/>
        <v>katA</v>
      </c>
      <c r="P5854" s="73" t="str">
        <f t="shared" si="183"/>
        <v/>
      </c>
      <c r="Q5854" s="61" t="s">
        <v>30</v>
      </c>
    </row>
    <row r="5855" spans="8:18" x14ac:dyDescent="0.25">
      <c r="H5855" s="59">
        <v>117587</v>
      </c>
      <c r="I5855" s="59" t="s">
        <v>71</v>
      </c>
      <c r="J5855" s="59">
        <v>19916663</v>
      </c>
      <c r="K5855" s="59" t="s">
        <v>6359</v>
      </c>
      <c r="L5855" s="61" t="s">
        <v>113</v>
      </c>
      <c r="M5855" s="61">
        <f>VLOOKUP(H5855,zdroj!C:F,4,0)</f>
        <v>0</v>
      </c>
      <c r="N5855" s="61" t="str">
        <f t="shared" si="182"/>
        <v>katB</v>
      </c>
      <c r="P5855" s="73" t="str">
        <f t="shared" si="183"/>
        <v/>
      </c>
      <c r="Q5855" s="61" t="s">
        <v>30</v>
      </c>
      <c r="R5855" s="61" t="s">
        <v>91</v>
      </c>
    </row>
    <row r="5856" spans="8:18" x14ac:dyDescent="0.25">
      <c r="H5856" s="59">
        <v>117587</v>
      </c>
      <c r="I5856" s="59" t="s">
        <v>71</v>
      </c>
      <c r="J5856" s="59">
        <v>19916671</v>
      </c>
      <c r="K5856" s="59" t="s">
        <v>6360</v>
      </c>
      <c r="L5856" s="61" t="s">
        <v>112</v>
      </c>
      <c r="M5856" s="61">
        <f>VLOOKUP(H5856,zdroj!C:F,4,0)</f>
        <v>0</v>
      </c>
      <c r="N5856" s="61" t="str">
        <f t="shared" si="182"/>
        <v>katA</v>
      </c>
      <c r="P5856" s="73" t="str">
        <f t="shared" si="183"/>
        <v/>
      </c>
      <c r="Q5856" s="61" t="s">
        <v>30</v>
      </c>
    </row>
    <row r="5857" spans="8:18" x14ac:dyDescent="0.25">
      <c r="H5857" s="59">
        <v>117587</v>
      </c>
      <c r="I5857" s="59" t="s">
        <v>71</v>
      </c>
      <c r="J5857" s="59">
        <v>19916680</v>
      </c>
      <c r="K5857" s="59" t="s">
        <v>6361</v>
      </c>
      <c r="L5857" s="61" t="s">
        <v>112</v>
      </c>
      <c r="M5857" s="61">
        <f>VLOOKUP(H5857,zdroj!C:F,4,0)</f>
        <v>0</v>
      </c>
      <c r="N5857" s="61" t="str">
        <f t="shared" si="182"/>
        <v>katA</v>
      </c>
      <c r="P5857" s="73" t="str">
        <f t="shared" si="183"/>
        <v/>
      </c>
      <c r="Q5857" s="61" t="s">
        <v>30</v>
      </c>
    </row>
    <row r="5858" spans="8:18" x14ac:dyDescent="0.25">
      <c r="H5858" s="59">
        <v>117587</v>
      </c>
      <c r="I5858" s="59" t="s">
        <v>71</v>
      </c>
      <c r="J5858" s="59">
        <v>19916698</v>
      </c>
      <c r="K5858" s="59" t="s">
        <v>6362</v>
      </c>
      <c r="L5858" s="61" t="s">
        <v>112</v>
      </c>
      <c r="M5858" s="61">
        <f>VLOOKUP(H5858,zdroj!C:F,4,0)</f>
        <v>0</v>
      </c>
      <c r="N5858" s="61" t="str">
        <f t="shared" si="182"/>
        <v>katA</v>
      </c>
      <c r="P5858" s="73" t="str">
        <f t="shared" si="183"/>
        <v/>
      </c>
      <c r="Q5858" s="61" t="s">
        <v>30</v>
      </c>
    </row>
    <row r="5859" spans="8:18" x14ac:dyDescent="0.25">
      <c r="H5859" s="59">
        <v>117587</v>
      </c>
      <c r="I5859" s="59" t="s">
        <v>71</v>
      </c>
      <c r="J5859" s="59">
        <v>19916701</v>
      </c>
      <c r="K5859" s="59" t="s">
        <v>6363</v>
      </c>
      <c r="L5859" s="61" t="s">
        <v>112</v>
      </c>
      <c r="M5859" s="61">
        <f>VLOOKUP(H5859,zdroj!C:F,4,0)</f>
        <v>0</v>
      </c>
      <c r="N5859" s="61" t="str">
        <f t="shared" si="182"/>
        <v>katA</v>
      </c>
      <c r="P5859" s="73" t="str">
        <f t="shared" si="183"/>
        <v/>
      </c>
      <c r="Q5859" s="61" t="s">
        <v>30</v>
      </c>
    </row>
    <row r="5860" spans="8:18" x14ac:dyDescent="0.25">
      <c r="H5860" s="59">
        <v>117587</v>
      </c>
      <c r="I5860" s="59" t="s">
        <v>71</v>
      </c>
      <c r="J5860" s="59">
        <v>19916710</v>
      </c>
      <c r="K5860" s="59" t="s">
        <v>6364</v>
      </c>
      <c r="L5860" s="61" t="s">
        <v>112</v>
      </c>
      <c r="M5860" s="61">
        <f>VLOOKUP(H5860,zdroj!C:F,4,0)</f>
        <v>0</v>
      </c>
      <c r="N5860" s="61" t="str">
        <f t="shared" si="182"/>
        <v>katA</v>
      </c>
      <c r="P5860" s="73" t="str">
        <f t="shared" si="183"/>
        <v/>
      </c>
      <c r="Q5860" s="61" t="s">
        <v>30</v>
      </c>
    </row>
    <row r="5861" spans="8:18" x14ac:dyDescent="0.25">
      <c r="H5861" s="59">
        <v>117587</v>
      </c>
      <c r="I5861" s="59" t="s">
        <v>71</v>
      </c>
      <c r="J5861" s="59">
        <v>19916728</v>
      </c>
      <c r="K5861" s="59" t="s">
        <v>6365</v>
      </c>
      <c r="L5861" s="61" t="s">
        <v>113</v>
      </c>
      <c r="M5861" s="61">
        <f>VLOOKUP(H5861,zdroj!C:F,4,0)</f>
        <v>0</v>
      </c>
      <c r="N5861" s="61" t="str">
        <f t="shared" si="182"/>
        <v>katB</v>
      </c>
      <c r="P5861" s="73" t="str">
        <f t="shared" si="183"/>
        <v/>
      </c>
      <c r="Q5861" s="61" t="s">
        <v>30</v>
      </c>
      <c r="R5861" s="61" t="s">
        <v>91</v>
      </c>
    </row>
    <row r="5862" spans="8:18" x14ac:dyDescent="0.25">
      <c r="H5862" s="59">
        <v>117587</v>
      </c>
      <c r="I5862" s="59" t="s">
        <v>71</v>
      </c>
      <c r="J5862" s="59">
        <v>19916736</v>
      </c>
      <c r="K5862" s="59" t="s">
        <v>6366</v>
      </c>
      <c r="L5862" s="61" t="s">
        <v>113</v>
      </c>
      <c r="M5862" s="61">
        <f>VLOOKUP(H5862,zdroj!C:F,4,0)</f>
        <v>0</v>
      </c>
      <c r="N5862" s="61" t="str">
        <f t="shared" si="182"/>
        <v>katB</v>
      </c>
      <c r="P5862" s="73" t="str">
        <f t="shared" si="183"/>
        <v/>
      </c>
      <c r="Q5862" s="61" t="s">
        <v>30</v>
      </c>
      <c r="R5862" s="61" t="s">
        <v>91</v>
      </c>
    </row>
    <row r="5863" spans="8:18" x14ac:dyDescent="0.25">
      <c r="H5863" s="59">
        <v>117587</v>
      </c>
      <c r="I5863" s="59" t="s">
        <v>71</v>
      </c>
      <c r="J5863" s="59">
        <v>19916744</v>
      </c>
      <c r="K5863" s="59" t="s">
        <v>6367</v>
      </c>
      <c r="L5863" s="61" t="s">
        <v>112</v>
      </c>
      <c r="M5863" s="61">
        <f>VLOOKUP(H5863,zdroj!C:F,4,0)</f>
        <v>0</v>
      </c>
      <c r="N5863" s="61" t="str">
        <f t="shared" si="182"/>
        <v>katA</v>
      </c>
      <c r="P5863" s="73" t="str">
        <f t="shared" si="183"/>
        <v/>
      </c>
      <c r="Q5863" s="61" t="s">
        <v>30</v>
      </c>
    </row>
    <row r="5864" spans="8:18" x14ac:dyDescent="0.25">
      <c r="H5864" s="59">
        <v>117587</v>
      </c>
      <c r="I5864" s="59" t="s">
        <v>71</v>
      </c>
      <c r="J5864" s="59">
        <v>19916752</v>
      </c>
      <c r="K5864" s="59" t="s">
        <v>6368</v>
      </c>
      <c r="L5864" s="61" t="s">
        <v>113</v>
      </c>
      <c r="M5864" s="61">
        <f>VLOOKUP(H5864,zdroj!C:F,4,0)</f>
        <v>0</v>
      </c>
      <c r="N5864" s="61" t="str">
        <f t="shared" si="182"/>
        <v>katB</v>
      </c>
      <c r="P5864" s="73" t="str">
        <f t="shared" si="183"/>
        <v/>
      </c>
      <c r="Q5864" s="61" t="s">
        <v>30</v>
      </c>
      <c r="R5864" s="61" t="s">
        <v>91</v>
      </c>
    </row>
    <row r="5865" spans="8:18" x14ac:dyDescent="0.25">
      <c r="H5865" s="59">
        <v>117587</v>
      </c>
      <c r="I5865" s="59" t="s">
        <v>71</v>
      </c>
      <c r="J5865" s="59">
        <v>19916761</v>
      </c>
      <c r="K5865" s="59" t="s">
        <v>6369</v>
      </c>
      <c r="L5865" s="61" t="s">
        <v>112</v>
      </c>
      <c r="M5865" s="61">
        <f>VLOOKUP(H5865,zdroj!C:F,4,0)</f>
        <v>0</v>
      </c>
      <c r="N5865" s="61" t="str">
        <f t="shared" si="182"/>
        <v>katA</v>
      </c>
      <c r="P5865" s="73" t="str">
        <f t="shared" si="183"/>
        <v/>
      </c>
      <c r="Q5865" s="61" t="s">
        <v>30</v>
      </c>
    </row>
    <row r="5866" spans="8:18" x14ac:dyDescent="0.25">
      <c r="H5866" s="59">
        <v>117587</v>
      </c>
      <c r="I5866" s="59" t="s">
        <v>71</v>
      </c>
      <c r="J5866" s="59">
        <v>19916779</v>
      </c>
      <c r="K5866" s="59" t="s">
        <v>6370</v>
      </c>
      <c r="L5866" s="61" t="s">
        <v>112</v>
      </c>
      <c r="M5866" s="61">
        <f>VLOOKUP(H5866,zdroj!C:F,4,0)</f>
        <v>0</v>
      </c>
      <c r="N5866" s="61" t="str">
        <f t="shared" si="182"/>
        <v>katA</v>
      </c>
      <c r="P5866" s="73" t="str">
        <f t="shared" si="183"/>
        <v/>
      </c>
      <c r="Q5866" s="61" t="s">
        <v>30</v>
      </c>
    </row>
    <row r="5867" spans="8:18" x14ac:dyDescent="0.25">
      <c r="H5867" s="59">
        <v>117587</v>
      </c>
      <c r="I5867" s="59" t="s">
        <v>71</v>
      </c>
      <c r="J5867" s="59">
        <v>19916787</v>
      </c>
      <c r="K5867" s="59" t="s">
        <v>6371</v>
      </c>
      <c r="L5867" s="61" t="s">
        <v>112</v>
      </c>
      <c r="M5867" s="61">
        <f>VLOOKUP(H5867,zdroj!C:F,4,0)</f>
        <v>0</v>
      </c>
      <c r="N5867" s="61" t="str">
        <f t="shared" si="182"/>
        <v>katA</v>
      </c>
      <c r="P5867" s="73" t="str">
        <f t="shared" si="183"/>
        <v/>
      </c>
      <c r="Q5867" s="61" t="s">
        <v>30</v>
      </c>
    </row>
    <row r="5868" spans="8:18" x14ac:dyDescent="0.25">
      <c r="H5868" s="59">
        <v>117587</v>
      </c>
      <c r="I5868" s="59" t="s">
        <v>71</v>
      </c>
      <c r="J5868" s="59">
        <v>19916795</v>
      </c>
      <c r="K5868" s="59" t="s">
        <v>6372</v>
      </c>
      <c r="L5868" s="61" t="s">
        <v>112</v>
      </c>
      <c r="M5868" s="61">
        <f>VLOOKUP(H5868,zdroj!C:F,4,0)</f>
        <v>0</v>
      </c>
      <c r="N5868" s="61" t="str">
        <f t="shared" si="182"/>
        <v>katA</v>
      </c>
      <c r="P5868" s="73" t="str">
        <f t="shared" si="183"/>
        <v/>
      </c>
      <c r="Q5868" s="61" t="s">
        <v>30</v>
      </c>
    </row>
    <row r="5869" spans="8:18" x14ac:dyDescent="0.25">
      <c r="H5869" s="59">
        <v>117587</v>
      </c>
      <c r="I5869" s="59" t="s">
        <v>71</v>
      </c>
      <c r="J5869" s="59">
        <v>19916809</v>
      </c>
      <c r="K5869" s="59" t="s">
        <v>6373</v>
      </c>
      <c r="L5869" s="61" t="s">
        <v>112</v>
      </c>
      <c r="M5869" s="61">
        <f>VLOOKUP(H5869,zdroj!C:F,4,0)</f>
        <v>0</v>
      </c>
      <c r="N5869" s="61" t="str">
        <f t="shared" si="182"/>
        <v>katA</v>
      </c>
      <c r="P5869" s="73" t="str">
        <f t="shared" si="183"/>
        <v/>
      </c>
      <c r="Q5869" s="61" t="s">
        <v>30</v>
      </c>
    </row>
    <row r="5870" spans="8:18" x14ac:dyDescent="0.25">
      <c r="H5870" s="59">
        <v>117587</v>
      </c>
      <c r="I5870" s="59" t="s">
        <v>71</v>
      </c>
      <c r="J5870" s="59">
        <v>19916817</v>
      </c>
      <c r="K5870" s="59" t="s">
        <v>6374</v>
      </c>
      <c r="L5870" s="61" t="s">
        <v>112</v>
      </c>
      <c r="M5870" s="61">
        <f>VLOOKUP(H5870,zdroj!C:F,4,0)</f>
        <v>0</v>
      </c>
      <c r="N5870" s="61" t="str">
        <f t="shared" si="182"/>
        <v>katA</v>
      </c>
      <c r="P5870" s="73" t="str">
        <f t="shared" si="183"/>
        <v/>
      </c>
      <c r="Q5870" s="61" t="s">
        <v>30</v>
      </c>
    </row>
    <row r="5871" spans="8:18" x14ac:dyDescent="0.25">
      <c r="H5871" s="59">
        <v>117587</v>
      </c>
      <c r="I5871" s="59" t="s">
        <v>71</v>
      </c>
      <c r="J5871" s="59">
        <v>19916825</v>
      </c>
      <c r="K5871" s="59" t="s">
        <v>6375</v>
      </c>
      <c r="L5871" s="61" t="s">
        <v>113</v>
      </c>
      <c r="M5871" s="61">
        <f>VLOOKUP(H5871,zdroj!C:F,4,0)</f>
        <v>0</v>
      </c>
      <c r="N5871" s="61" t="str">
        <f t="shared" si="182"/>
        <v>katB</v>
      </c>
      <c r="P5871" s="73" t="str">
        <f t="shared" si="183"/>
        <v/>
      </c>
      <c r="Q5871" s="61" t="s">
        <v>30</v>
      </c>
      <c r="R5871" s="61" t="s">
        <v>91</v>
      </c>
    </row>
    <row r="5872" spans="8:18" x14ac:dyDescent="0.25">
      <c r="H5872" s="59">
        <v>117587</v>
      </c>
      <c r="I5872" s="59" t="s">
        <v>71</v>
      </c>
      <c r="J5872" s="59">
        <v>19916833</v>
      </c>
      <c r="K5872" s="59" t="s">
        <v>6376</v>
      </c>
      <c r="L5872" s="61" t="s">
        <v>112</v>
      </c>
      <c r="M5872" s="61">
        <f>VLOOKUP(H5872,zdroj!C:F,4,0)</f>
        <v>0</v>
      </c>
      <c r="N5872" s="61" t="str">
        <f t="shared" si="182"/>
        <v>katA</v>
      </c>
      <c r="P5872" s="73" t="str">
        <f t="shared" si="183"/>
        <v/>
      </c>
      <c r="Q5872" s="61" t="s">
        <v>30</v>
      </c>
    </row>
    <row r="5873" spans="8:18" x14ac:dyDescent="0.25">
      <c r="H5873" s="59">
        <v>117587</v>
      </c>
      <c r="I5873" s="59" t="s">
        <v>71</v>
      </c>
      <c r="J5873" s="59">
        <v>19916841</v>
      </c>
      <c r="K5873" s="59" t="s">
        <v>6377</v>
      </c>
      <c r="L5873" s="61" t="s">
        <v>112</v>
      </c>
      <c r="M5873" s="61">
        <f>VLOOKUP(H5873,zdroj!C:F,4,0)</f>
        <v>0</v>
      </c>
      <c r="N5873" s="61" t="str">
        <f t="shared" si="182"/>
        <v>katA</v>
      </c>
      <c r="P5873" s="73" t="str">
        <f t="shared" si="183"/>
        <v/>
      </c>
      <c r="Q5873" s="61" t="s">
        <v>30</v>
      </c>
    </row>
    <row r="5874" spans="8:18" x14ac:dyDescent="0.25">
      <c r="H5874" s="59">
        <v>117587</v>
      </c>
      <c r="I5874" s="59" t="s">
        <v>71</v>
      </c>
      <c r="J5874" s="59">
        <v>19916850</v>
      </c>
      <c r="K5874" s="59" t="s">
        <v>6378</v>
      </c>
      <c r="L5874" s="61" t="s">
        <v>112</v>
      </c>
      <c r="M5874" s="61">
        <f>VLOOKUP(H5874,zdroj!C:F,4,0)</f>
        <v>0</v>
      </c>
      <c r="N5874" s="61" t="str">
        <f t="shared" si="182"/>
        <v>katA</v>
      </c>
      <c r="P5874" s="73" t="str">
        <f t="shared" si="183"/>
        <v/>
      </c>
      <c r="Q5874" s="61" t="s">
        <v>30</v>
      </c>
    </row>
    <row r="5875" spans="8:18" x14ac:dyDescent="0.25">
      <c r="H5875" s="59">
        <v>117587</v>
      </c>
      <c r="I5875" s="59" t="s">
        <v>71</v>
      </c>
      <c r="J5875" s="59">
        <v>19916868</v>
      </c>
      <c r="K5875" s="59" t="s">
        <v>6379</v>
      </c>
      <c r="L5875" s="61" t="s">
        <v>112</v>
      </c>
      <c r="M5875" s="61">
        <f>VLOOKUP(H5875,zdroj!C:F,4,0)</f>
        <v>0</v>
      </c>
      <c r="N5875" s="61" t="str">
        <f t="shared" si="182"/>
        <v>katA</v>
      </c>
      <c r="P5875" s="73" t="str">
        <f t="shared" si="183"/>
        <v/>
      </c>
      <c r="Q5875" s="61" t="s">
        <v>30</v>
      </c>
    </row>
    <row r="5876" spans="8:18" x14ac:dyDescent="0.25">
      <c r="H5876" s="59">
        <v>117587</v>
      </c>
      <c r="I5876" s="59" t="s">
        <v>71</v>
      </c>
      <c r="J5876" s="59">
        <v>19916876</v>
      </c>
      <c r="K5876" s="59" t="s">
        <v>6380</v>
      </c>
      <c r="L5876" s="61" t="s">
        <v>112</v>
      </c>
      <c r="M5876" s="61">
        <f>VLOOKUP(H5876,zdroj!C:F,4,0)</f>
        <v>0</v>
      </c>
      <c r="N5876" s="61" t="str">
        <f t="shared" si="182"/>
        <v>katA</v>
      </c>
      <c r="P5876" s="73" t="str">
        <f t="shared" si="183"/>
        <v/>
      </c>
      <c r="Q5876" s="61" t="s">
        <v>30</v>
      </c>
    </row>
    <row r="5877" spans="8:18" x14ac:dyDescent="0.25">
      <c r="H5877" s="59">
        <v>117587</v>
      </c>
      <c r="I5877" s="59" t="s">
        <v>71</v>
      </c>
      <c r="J5877" s="59">
        <v>19916884</v>
      </c>
      <c r="K5877" s="59" t="s">
        <v>6381</v>
      </c>
      <c r="L5877" s="61" t="s">
        <v>112</v>
      </c>
      <c r="M5877" s="61">
        <f>VLOOKUP(H5877,zdroj!C:F,4,0)</f>
        <v>0</v>
      </c>
      <c r="N5877" s="61" t="str">
        <f t="shared" si="182"/>
        <v>katA</v>
      </c>
      <c r="P5877" s="73" t="str">
        <f t="shared" si="183"/>
        <v/>
      </c>
      <c r="Q5877" s="61" t="s">
        <v>30</v>
      </c>
    </row>
    <row r="5878" spans="8:18" x14ac:dyDescent="0.25">
      <c r="H5878" s="59">
        <v>117587</v>
      </c>
      <c r="I5878" s="59" t="s">
        <v>71</v>
      </c>
      <c r="J5878" s="59">
        <v>19916892</v>
      </c>
      <c r="K5878" s="59" t="s">
        <v>6382</v>
      </c>
      <c r="L5878" s="61" t="s">
        <v>112</v>
      </c>
      <c r="M5878" s="61">
        <f>VLOOKUP(H5878,zdroj!C:F,4,0)</f>
        <v>0</v>
      </c>
      <c r="N5878" s="61" t="str">
        <f t="shared" si="182"/>
        <v>katA</v>
      </c>
      <c r="P5878" s="73" t="str">
        <f t="shared" si="183"/>
        <v/>
      </c>
      <c r="Q5878" s="61" t="s">
        <v>30</v>
      </c>
    </row>
    <row r="5879" spans="8:18" x14ac:dyDescent="0.25">
      <c r="H5879" s="59">
        <v>117587</v>
      </c>
      <c r="I5879" s="59" t="s">
        <v>71</v>
      </c>
      <c r="J5879" s="59">
        <v>19916906</v>
      </c>
      <c r="K5879" s="59" t="s">
        <v>6383</v>
      </c>
      <c r="L5879" s="61" t="s">
        <v>112</v>
      </c>
      <c r="M5879" s="61">
        <f>VLOOKUP(H5879,zdroj!C:F,4,0)</f>
        <v>0</v>
      </c>
      <c r="N5879" s="61" t="str">
        <f t="shared" si="182"/>
        <v>katA</v>
      </c>
      <c r="P5879" s="73" t="str">
        <f t="shared" si="183"/>
        <v/>
      </c>
      <c r="Q5879" s="61" t="s">
        <v>30</v>
      </c>
    </row>
    <row r="5880" spans="8:18" x14ac:dyDescent="0.25">
      <c r="H5880" s="59">
        <v>117587</v>
      </c>
      <c r="I5880" s="59" t="s">
        <v>71</v>
      </c>
      <c r="J5880" s="59">
        <v>19916914</v>
      </c>
      <c r="K5880" s="59" t="s">
        <v>6384</v>
      </c>
      <c r="L5880" s="61" t="s">
        <v>81</v>
      </c>
      <c r="M5880" s="61">
        <f>VLOOKUP(H5880,zdroj!C:F,4,0)</f>
        <v>0</v>
      </c>
      <c r="N5880" s="61" t="str">
        <f t="shared" si="182"/>
        <v>-</v>
      </c>
      <c r="P5880" s="73" t="str">
        <f t="shared" si="183"/>
        <v/>
      </c>
      <c r="Q5880" s="61" t="s">
        <v>84</v>
      </c>
    </row>
    <row r="5881" spans="8:18" x14ac:dyDescent="0.25">
      <c r="H5881" s="59">
        <v>117587</v>
      </c>
      <c r="I5881" s="59" t="s">
        <v>71</v>
      </c>
      <c r="J5881" s="59">
        <v>19916922</v>
      </c>
      <c r="K5881" s="59" t="s">
        <v>6385</v>
      </c>
      <c r="L5881" s="61" t="s">
        <v>112</v>
      </c>
      <c r="M5881" s="61">
        <f>VLOOKUP(H5881,zdroj!C:F,4,0)</f>
        <v>0</v>
      </c>
      <c r="N5881" s="61" t="str">
        <f t="shared" si="182"/>
        <v>katA</v>
      </c>
      <c r="P5881" s="73" t="str">
        <f t="shared" si="183"/>
        <v/>
      </c>
      <c r="Q5881" s="61" t="s">
        <v>30</v>
      </c>
    </row>
    <row r="5882" spans="8:18" x14ac:dyDescent="0.25">
      <c r="H5882" s="59">
        <v>117587</v>
      </c>
      <c r="I5882" s="59" t="s">
        <v>71</v>
      </c>
      <c r="J5882" s="59">
        <v>19916931</v>
      </c>
      <c r="K5882" s="59" t="s">
        <v>6386</v>
      </c>
      <c r="L5882" s="61" t="s">
        <v>112</v>
      </c>
      <c r="M5882" s="61">
        <f>VLOOKUP(H5882,zdroj!C:F,4,0)</f>
        <v>0</v>
      </c>
      <c r="N5882" s="61" t="str">
        <f t="shared" si="182"/>
        <v>katA</v>
      </c>
      <c r="P5882" s="73" t="str">
        <f t="shared" si="183"/>
        <v/>
      </c>
      <c r="Q5882" s="61" t="s">
        <v>30</v>
      </c>
    </row>
    <row r="5883" spans="8:18" x14ac:dyDescent="0.25">
      <c r="H5883" s="59">
        <v>117587</v>
      </c>
      <c r="I5883" s="59" t="s">
        <v>71</v>
      </c>
      <c r="J5883" s="59">
        <v>19916949</v>
      </c>
      <c r="K5883" s="59" t="s">
        <v>6387</v>
      </c>
      <c r="L5883" s="61" t="s">
        <v>112</v>
      </c>
      <c r="M5883" s="61">
        <f>VLOOKUP(H5883,zdroj!C:F,4,0)</f>
        <v>0</v>
      </c>
      <c r="N5883" s="61" t="str">
        <f t="shared" si="182"/>
        <v>katA</v>
      </c>
      <c r="P5883" s="73" t="str">
        <f t="shared" si="183"/>
        <v/>
      </c>
      <c r="Q5883" s="61" t="s">
        <v>30</v>
      </c>
    </row>
    <row r="5884" spans="8:18" x14ac:dyDescent="0.25">
      <c r="H5884" s="59">
        <v>117587</v>
      </c>
      <c r="I5884" s="59" t="s">
        <v>71</v>
      </c>
      <c r="J5884" s="59">
        <v>19916957</v>
      </c>
      <c r="K5884" s="59" t="s">
        <v>6388</v>
      </c>
      <c r="L5884" s="61" t="s">
        <v>113</v>
      </c>
      <c r="M5884" s="61">
        <f>VLOOKUP(H5884,zdroj!C:F,4,0)</f>
        <v>0</v>
      </c>
      <c r="N5884" s="61" t="str">
        <f t="shared" si="182"/>
        <v>katB</v>
      </c>
      <c r="P5884" s="73" t="str">
        <f t="shared" si="183"/>
        <v/>
      </c>
      <c r="Q5884" s="61" t="s">
        <v>30</v>
      </c>
      <c r="R5884" s="61" t="s">
        <v>91</v>
      </c>
    </row>
    <row r="5885" spans="8:18" x14ac:dyDescent="0.25">
      <c r="H5885" s="59">
        <v>117587</v>
      </c>
      <c r="I5885" s="59" t="s">
        <v>71</v>
      </c>
      <c r="J5885" s="59">
        <v>19916965</v>
      </c>
      <c r="K5885" s="59" t="s">
        <v>6389</v>
      </c>
      <c r="L5885" s="61" t="s">
        <v>112</v>
      </c>
      <c r="M5885" s="61">
        <f>VLOOKUP(H5885,zdroj!C:F,4,0)</f>
        <v>0</v>
      </c>
      <c r="N5885" s="61" t="str">
        <f t="shared" si="182"/>
        <v>katA</v>
      </c>
      <c r="P5885" s="73" t="str">
        <f t="shared" si="183"/>
        <v/>
      </c>
      <c r="Q5885" s="61" t="s">
        <v>30</v>
      </c>
    </row>
    <row r="5886" spans="8:18" x14ac:dyDescent="0.25">
      <c r="H5886" s="59">
        <v>117587</v>
      </c>
      <c r="I5886" s="59" t="s">
        <v>71</v>
      </c>
      <c r="J5886" s="59">
        <v>19916973</v>
      </c>
      <c r="K5886" s="59" t="s">
        <v>6390</v>
      </c>
      <c r="L5886" s="61" t="s">
        <v>113</v>
      </c>
      <c r="M5886" s="61">
        <f>VLOOKUP(H5886,zdroj!C:F,4,0)</f>
        <v>0</v>
      </c>
      <c r="N5886" s="61" t="str">
        <f t="shared" si="182"/>
        <v>katB</v>
      </c>
      <c r="P5886" s="73" t="str">
        <f t="shared" si="183"/>
        <v/>
      </c>
      <c r="Q5886" s="61" t="s">
        <v>30</v>
      </c>
      <c r="R5886" s="61" t="s">
        <v>91</v>
      </c>
    </row>
    <row r="5887" spans="8:18" x14ac:dyDescent="0.25">
      <c r="H5887" s="59">
        <v>117587</v>
      </c>
      <c r="I5887" s="59" t="s">
        <v>71</v>
      </c>
      <c r="J5887" s="59">
        <v>19916981</v>
      </c>
      <c r="K5887" s="59" t="s">
        <v>6391</v>
      </c>
      <c r="L5887" s="61" t="s">
        <v>81</v>
      </c>
      <c r="M5887" s="61">
        <f>VLOOKUP(H5887,zdroj!C:F,4,0)</f>
        <v>0</v>
      </c>
      <c r="N5887" s="61" t="str">
        <f t="shared" si="182"/>
        <v>-</v>
      </c>
      <c r="P5887" s="73" t="str">
        <f t="shared" si="183"/>
        <v/>
      </c>
      <c r="Q5887" s="61" t="s">
        <v>86</v>
      </c>
    </row>
    <row r="5888" spans="8:18" x14ac:dyDescent="0.25">
      <c r="H5888" s="59">
        <v>117587</v>
      </c>
      <c r="I5888" s="59" t="s">
        <v>71</v>
      </c>
      <c r="J5888" s="59">
        <v>19916990</v>
      </c>
      <c r="K5888" s="59" t="s">
        <v>6392</v>
      </c>
      <c r="L5888" s="61" t="s">
        <v>112</v>
      </c>
      <c r="M5888" s="61">
        <f>VLOOKUP(H5888,zdroj!C:F,4,0)</f>
        <v>0</v>
      </c>
      <c r="N5888" s="61" t="str">
        <f t="shared" si="182"/>
        <v>katA</v>
      </c>
      <c r="P5888" s="73" t="str">
        <f t="shared" si="183"/>
        <v/>
      </c>
      <c r="Q5888" s="61" t="s">
        <v>30</v>
      </c>
    </row>
    <row r="5889" spans="8:18" x14ac:dyDescent="0.25">
      <c r="H5889" s="59">
        <v>117587</v>
      </c>
      <c r="I5889" s="59" t="s">
        <v>71</v>
      </c>
      <c r="J5889" s="59">
        <v>19917007</v>
      </c>
      <c r="K5889" s="59" t="s">
        <v>6393</v>
      </c>
      <c r="L5889" s="61" t="s">
        <v>113</v>
      </c>
      <c r="M5889" s="61">
        <f>VLOOKUP(H5889,zdroj!C:F,4,0)</f>
        <v>0</v>
      </c>
      <c r="N5889" s="61" t="str">
        <f t="shared" si="182"/>
        <v>katB</v>
      </c>
      <c r="P5889" s="73" t="str">
        <f t="shared" si="183"/>
        <v/>
      </c>
      <c r="Q5889" s="61" t="s">
        <v>30</v>
      </c>
      <c r="R5889" s="61" t="s">
        <v>91</v>
      </c>
    </row>
    <row r="5890" spans="8:18" x14ac:dyDescent="0.25">
      <c r="H5890" s="59">
        <v>117587</v>
      </c>
      <c r="I5890" s="59" t="s">
        <v>71</v>
      </c>
      <c r="J5890" s="59">
        <v>19917015</v>
      </c>
      <c r="K5890" s="59" t="s">
        <v>6394</v>
      </c>
      <c r="L5890" s="61" t="s">
        <v>112</v>
      </c>
      <c r="M5890" s="61">
        <f>VLOOKUP(H5890,zdroj!C:F,4,0)</f>
        <v>0</v>
      </c>
      <c r="N5890" s="61" t="str">
        <f t="shared" si="182"/>
        <v>katA</v>
      </c>
      <c r="P5890" s="73" t="str">
        <f t="shared" si="183"/>
        <v/>
      </c>
      <c r="Q5890" s="61" t="s">
        <v>30</v>
      </c>
    </row>
    <row r="5891" spans="8:18" x14ac:dyDescent="0.25">
      <c r="H5891" s="59">
        <v>117587</v>
      </c>
      <c r="I5891" s="59" t="s">
        <v>71</v>
      </c>
      <c r="J5891" s="59">
        <v>19917023</v>
      </c>
      <c r="K5891" s="59" t="s">
        <v>6395</v>
      </c>
      <c r="L5891" s="61" t="s">
        <v>113</v>
      </c>
      <c r="M5891" s="61">
        <f>VLOOKUP(H5891,zdroj!C:F,4,0)</f>
        <v>0</v>
      </c>
      <c r="N5891" s="61" t="str">
        <f t="shared" si="182"/>
        <v>katB</v>
      </c>
      <c r="P5891" s="73" t="str">
        <f t="shared" si="183"/>
        <v/>
      </c>
      <c r="Q5891" s="61" t="s">
        <v>30</v>
      </c>
      <c r="R5891" s="61" t="s">
        <v>91</v>
      </c>
    </row>
    <row r="5892" spans="8:18" x14ac:dyDescent="0.25">
      <c r="H5892" s="59">
        <v>117587</v>
      </c>
      <c r="I5892" s="59" t="s">
        <v>71</v>
      </c>
      <c r="J5892" s="59">
        <v>19917031</v>
      </c>
      <c r="K5892" s="59" t="s">
        <v>6396</v>
      </c>
      <c r="L5892" s="61" t="s">
        <v>113</v>
      </c>
      <c r="M5892" s="61">
        <f>VLOOKUP(H5892,zdroj!C:F,4,0)</f>
        <v>0</v>
      </c>
      <c r="N5892" s="61" t="str">
        <f t="shared" si="182"/>
        <v>katB</v>
      </c>
      <c r="P5892" s="73" t="str">
        <f t="shared" si="183"/>
        <v/>
      </c>
      <c r="Q5892" s="61" t="s">
        <v>30</v>
      </c>
      <c r="R5892" s="61" t="s">
        <v>91</v>
      </c>
    </row>
    <row r="5893" spans="8:18" x14ac:dyDescent="0.25">
      <c r="H5893" s="59">
        <v>117587</v>
      </c>
      <c r="I5893" s="59" t="s">
        <v>71</v>
      </c>
      <c r="J5893" s="59">
        <v>19917040</v>
      </c>
      <c r="K5893" s="59" t="s">
        <v>6397</v>
      </c>
      <c r="L5893" s="61" t="s">
        <v>112</v>
      </c>
      <c r="M5893" s="61">
        <f>VLOOKUP(H5893,zdroj!C:F,4,0)</f>
        <v>0</v>
      </c>
      <c r="N5893" s="61" t="str">
        <f t="shared" si="182"/>
        <v>katA</v>
      </c>
      <c r="P5893" s="73" t="str">
        <f t="shared" si="183"/>
        <v/>
      </c>
      <c r="Q5893" s="61" t="s">
        <v>30</v>
      </c>
    </row>
    <row r="5894" spans="8:18" x14ac:dyDescent="0.25">
      <c r="H5894" s="59">
        <v>117587</v>
      </c>
      <c r="I5894" s="59" t="s">
        <v>71</v>
      </c>
      <c r="J5894" s="59">
        <v>19917058</v>
      </c>
      <c r="K5894" s="59" t="s">
        <v>6398</v>
      </c>
      <c r="L5894" s="61" t="s">
        <v>113</v>
      </c>
      <c r="M5894" s="61">
        <f>VLOOKUP(H5894,zdroj!C:F,4,0)</f>
        <v>0</v>
      </c>
      <c r="N5894" s="61" t="str">
        <f t="shared" si="182"/>
        <v>katB</v>
      </c>
      <c r="P5894" s="73" t="str">
        <f t="shared" si="183"/>
        <v/>
      </c>
      <c r="Q5894" s="61" t="s">
        <v>30</v>
      </c>
      <c r="R5894" s="61" t="s">
        <v>91</v>
      </c>
    </row>
    <row r="5895" spans="8:18" x14ac:dyDescent="0.25">
      <c r="H5895" s="59">
        <v>117587</v>
      </c>
      <c r="I5895" s="59" t="s">
        <v>71</v>
      </c>
      <c r="J5895" s="59">
        <v>19917066</v>
      </c>
      <c r="K5895" s="59" t="s">
        <v>6399</v>
      </c>
      <c r="L5895" s="61" t="s">
        <v>112</v>
      </c>
      <c r="M5895" s="61">
        <f>VLOOKUP(H5895,zdroj!C:F,4,0)</f>
        <v>0</v>
      </c>
      <c r="N5895" s="61" t="str">
        <f t="shared" ref="N5895:N5958" si="184">IF(M5895="A",IF(L5895="katA","katB",L5895),L5895)</f>
        <v>katA</v>
      </c>
      <c r="P5895" s="73" t="str">
        <f t="shared" ref="P5895:P5958" si="185">IF(O5895="A",1,"")</f>
        <v/>
      </c>
      <c r="Q5895" s="61" t="s">
        <v>30</v>
      </c>
    </row>
    <row r="5896" spans="8:18" x14ac:dyDescent="0.25">
      <c r="H5896" s="59">
        <v>117587</v>
      </c>
      <c r="I5896" s="59" t="s">
        <v>71</v>
      </c>
      <c r="J5896" s="59">
        <v>19917074</v>
      </c>
      <c r="K5896" s="59" t="s">
        <v>6400</v>
      </c>
      <c r="L5896" s="61" t="s">
        <v>112</v>
      </c>
      <c r="M5896" s="61">
        <f>VLOOKUP(H5896,zdroj!C:F,4,0)</f>
        <v>0</v>
      </c>
      <c r="N5896" s="61" t="str">
        <f t="shared" si="184"/>
        <v>katA</v>
      </c>
      <c r="P5896" s="73" t="str">
        <f t="shared" si="185"/>
        <v/>
      </c>
      <c r="Q5896" s="61" t="s">
        <v>30</v>
      </c>
    </row>
    <row r="5897" spans="8:18" x14ac:dyDescent="0.25">
      <c r="H5897" s="59">
        <v>117587</v>
      </c>
      <c r="I5897" s="59" t="s">
        <v>71</v>
      </c>
      <c r="J5897" s="59">
        <v>19917082</v>
      </c>
      <c r="K5897" s="59" t="s">
        <v>6401</v>
      </c>
      <c r="L5897" s="61" t="s">
        <v>113</v>
      </c>
      <c r="M5897" s="61">
        <f>VLOOKUP(H5897,zdroj!C:F,4,0)</f>
        <v>0</v>
      </c>
      <c r="N5897" s="61" t="str">
        <f t="shared" si="184"/>
        <v>katB</v>
      </c>
      <c r="P5897" s="73" t="str">
        <f t="shared" si="185"/>
        <v/>
      </c>
      <c r="Q5897" s="61" t="s">
        <v>30</v>
      </c>
      <c r="R5897" s="61" t="s">
        <v>91</v>
      </c>
    </row>
    <row r="5898" spans="8:18" x14ac:dyDescent="0.25">
      <c r="H5898" s="59">
        <v>117587</v>
      </c>
      <c r="I5898" s="59" t="s">
        <v>71</v>
      </c>
      <c r="J5898" s="59">
        <v>19917091</v>
      </c>
      <c r="K5898" s="59" t="s">
        <v>6402</v>
      </c>
      <c r="L5898" s="61" t="s">
        <v>112</v>
      </c>
      <c r="M5898" s="61">
        <f>VLOOKUP(H5898,zdroj!C:F,4,0)</f>
        <v>0</v>
      </c>
      <c r="N5898" s="61" t="str">
        <f t="shared" si="184"/>
        <v>katA</v>
      </c>
      <c r="P5898" s="73" t="str">
        <f t="shared" si="185"/>
        <v/>
      </c>
      <c r="Q5898" s="61" t="s">
        <v>30</v>
      </c>
    </row>
    <row r="5899" spans="8:18" x14ac:dyDescent="0.25">
      <c r="H5899" s="59">
        <v>117587</v>
      </c>
      <c r="I5899" s="59" t="s">
        <v>71</v>
      </c>
      <c r="J5899" s="59">
        <v>19917104</v>
      </c>
      <c r="K5899" s="59" t="s">
        <v>6403</v>
      </c>
      <c r="L5899" s="61" t="s">
        <v>112</v>
      </c>
      <c r="M5899" s="61">
        <f>VLOOKUP(H5899,zdroj!C:F,4,0)</f>
        <v>0</v>
      </c>
      <c r="N5899" s="61" t="str">
        <f t="shared" si="184"/>
        <v>katA</v>
      </c>
      <c r="P5899" s="73" t="str">
        <f t="shared" si="185"/>
        <v/>
      </c>
      <c r="Q5899" s="61" t="s">
        <v>30</v>
      </c>
    </row>
    <row r="5900" spans="8:18" x14ac:dyDescent="0.25">
      <c r="H5900" s="59">
        <v>117587</v>
      </c>
      <c r="I5900" s="59" t="s">
        <v>71</v>
      </c>
      <c r="J5900" s="59">
        <v>19917112</v>
      </c>
      <c r="K5900" s="59" t="s">
        <v>6404</v>
      </c>
      <c r="L5900" s="61" t="s">
        <v>112</v>
      </c>
      <c r="M5900" s="61">
        <f>VLOOKUP(H5900,zdroj!C:F,4,0)</f>
        <v>0</v>
      </c>
      <c r="N5900" s="61" t="str">
        <f t="shared" si="184"/>
        <v>katA</v>
      </c>
      <c r="P5900" s="73" t="str">
        <f t="shared" si="185"/>
        <v/>
      </c>
      <c r="Q5900" s="61" t="s">
        <v>33</v>
      </c>
    </row>
    <row r="5901" spans="8:18" x14ac:dyDescent="0.25">
      <c r="H5901" s="59">
        <v>117587</v>
      </c>
      <c r="I5901" s="59" t="s">
        <v>71</v>
      </c>
      <c r="J5901" s="59">
        <v>19917121</v>
      </c>
      <c r="K5901" s="59" t="s">
        <v>6405</v>
      </c>
      <c r="L5901" s="61" t="s">
        <v>112</v>
      </c>
      <c r="M5901" s="61">
        <f>VLOOKUP(H5901,zdroj!C:F,4,0)</f>
        <v>0</v>
      </c>
      <c r="N5901" s="61" t="str">
        <f t="shared" si="184"/>
        <v>katA</v>
      </c>
      <c r="P5901" s="73" t="str">
        <f t="shared" si="185"/>
        <v/>
      </c>
      <c r="Q5901" s="61" t="s">
        <v>30</v>
      </c>
    </row>
    <row r="5902" spans="8:18" x14ac:dyDescent="0.25">
      <c r="H5902" s="59">
        <v>117587</v>
      </c>
      <c r="I5902" s="59" t="s">
        <v>71</v>
      </c>
      <c r="J5902" s="59">
        <v>19917139</v>
      </c>
      <c r="K5902" s="59" t="s">
        <v>6406</v>
      </c>
      <c r="L5902" s="61" t="s">
        <v>112</v>
      </c>
      <c r="M5902" s="61">
        <f>VLOOKUP(H5902,zdroj!C:F,4,0)</f>
        <v>0</v>
      </c>
      <c r="N5902" s="61" t="str">
        <f t="shared" si="184"/>
        <v>katA</v>
      </c>
      <c r="P5902" s="73" t="str">
        <f t="shared" si="185"/>
        <v/>
      </c>
      <c r="Q5902" s="61" t="s">
        <v>30</v>
      </c>
    </row>
    <row r="5903" spans="8:18" x14ac:dyDescent="0.25">
      <c r="H5903" s="59">
        <v>117587</v>
      </c>
      <c r="I5903" s="59" t="s">
        <v>71</v>
      </c>
      <c r="J5903" s="59">
        <v>19917147</v>
      </c>
      <c r="K5903" s="59" t="s">
        <v>6407</v>
      </c>
      <c r="L5903" s="61" t="s">
        <v>81</v>
      </c>
      <c r="M5903" s="61">
        <f>VLOOKUP(H5903,zdroj!C:F,4,0)</f>
        <v>0</v>
      </c>
      <c r="N5903" s="61" t="str">
        <f t="shared" si="184"/>
        <v>-</v>
      </c>
      <c r="P5903" s="73" t="str">
        <f t="shared" si="185"/>
        <v/>
      </c>
      <c r="Q5903" s="61" t="s">
        <v>88</v>
      </c>
    </row>
    <row r="5904" spans="8:18" x14ac:dyDescent="0.25">
      <c r="H5904" s="59">
        <v>117587</v>
      </c>
      <c r="I5904" s="59" t="s">
        <v>71</v>
      </c>
      <c r="J5904" s="59">
        <v>19917155</v>
      </c>
      <c r="K5904" s="59" t="s">
        <v>6408</v>
      </c>
      <c r="L5904" s="61" t="s">
        <v>81</v>
      </c>
      <c r="M5904" s="61">
        <f>VLOOKUP(H5904,zdroj!C:F,4,0)</f>
        <v>0</v>
      </c>
      <c r="N5904" s="61" t="str">
        <f t="shared" si="184"/>
        <v>-</v>
      </c>
      <c r="P5904" s="73" t="str">
        <f t="shared" si="185"/>
        <v/>
      </c>
      <c r="Q5904" s="61" t="s">
        <v>88</v>
      </c>
    </row>
    <row r="5905" spans="8:17" x14ac:dyDescent="0.25">
      <c r="H5905" s="59">
        <v>117587</v>
      </c>
      <c r="I5905" s="59" t="s">
        <v>71</v>
      </c>
      <c r="J5905" s="59">
        <v>19917171</v>
      </c>
      <c r="K5905" s="59" t="s">
        <v>6409</v>
      </c>
      <c r="L5905" s="61" t="s">
        <v>81</v>
      </c>
      <c r="M5905" s="61">
        <f>VLOOKUP(H5905,zdroj!C:F,4,0)</f>
        <v>0</v>
      </c>
      <c r="N5905" s="61" t="str">
        <f t="shared" si="184"/>
        <v>-</v>
      </c>
      <c r="P5905" s="73" t="str">
        <f t="shared" si="185"/>
        <v/>
      </c>
      <c r="Q5905" s="61" t="s">
        <v>88</v>
      </c>
    </row>
    <row r="5906" spans="8:17" x14ac:dyDescent="0.25">
      <c r="H5906" s="59">
        <v>117587</v>
      </c>
      <c r="I5906" s="59" t="s">
        <v>71</v>
      </c>
      <c r="J5906" s="59">
        <v>19917180</v>
      </c>
      <c r="K5906" s="59" t="s">
        <v>6410</v>
      </c>
      <c r="L5906" s="61" t="s">
        <v>81</v>
      </c>
      <c r="M5906" s="61">
        <f>VLOOKUP(H5906,zdroj!C:F,4,0)</f>
        <v>0</v>
      </c>
      <c r="N5906" s="61" t="str">
        <f t="shared" si="184"/>
        <v>-</v>
      </c>
      <c r="P5906" s="73" t="str">
        <f t="shared" si="185"/>
        <v/>
      </c>
      <c r="Q5906" s="61" t="s">
        <v>88</v>
      </c>
    </row>
    <row r="5907" spans="8:17" x14ac:dyDescent="0.25">
      <c r="H5907" s="59">
        <v>117587</v>
      </c>
      <c r="I5907" s="59" t="s">
        <v>71</v>
      </c>
      <c r="J5907" s="59">
        <v>19917198</v>
      </c>
      <c r="K5907" s="59" t="s">
        <v>6411</v>
      </c>
      <c r="L5907" s="61" t="s">
        <v>81</v>
      </c>
      <c r="M5907" s="61">
        <f>VLOOKUP(H5907,zdroj!C:F,4,0)</f>
        <v>0</v>
      </c>
      <c r="N5907" s="61" t="str">
        <f t="shared" si="184"/>
        <v>-</v>
      </c>
      <c r="P5907" s="73" t="str">
        <f t="shared" si="185"/>
        <v/>
      </c>
      <c r="Q5907" s="61" t="s">
        <v>88</v>
      </c>
    </row>
    <row r="5908" spans="8:17" x14ac:dyDescent="0.25">
      <c r="H5908" s="59">
        <v>117587</v>
      </c>
      <c r="I5908" s="59" t="s">
        <v>71</v>
      </c>
      <c r="J5908" s="59">
        <v>19917201</v>
      </c>
      <c r="K5908" s="59" t="s">
        <v>6412</v>
      </c>
      <c r="L5908" s="61" t="s">
        <v>81</v>
      </c>
      <c r="M5908" s="61">
        <f>VLOOKUP(H5908,zdroj!C:F,4,0)</f>
        <v>0</v>
      </c>
      <c r="N5908" s="61" t="str">
        <f t="shared" si="184"/>
        <v>-</v>
      </c>
      <c r="P5908" s="73" t="str">
        <f t="shared" si="185"/>
        <v/>
      </c>
      <c r="Q5908" s="61" t="s">
        <v>88</v>
      </c>
    </row>
    <row r="5909" spans="8:17" x14ac:dyDescent="0.25">
      <c r="H5909" s="59">
        <v>117587</v>
      </c>
      <c r="I5909" s="59" t="s">
        <v>71</v>
      </c>
      <c r="J5909" s="59">
        <v>19917210</v>
      </c>
      <c r="K5909" s="59" t="s">
        <v>6413</v>
      </c>
      <c r="L5909" s="61" t="s">
        <v>81</v>
      </c>
      <c r="M5909" s="61">
        <f>VLOOKUP(H5909,zdroj!C:F,4,0)</f>
        <v>0</v>
      </c>
      <c r="N5909" s="61" t="str">
        <f t="shared" si="184"/>
        <v>-</v>
      </c>
      <c r="P5909" s="73" t="str">
        <f t="shared" si="185"/>
        <v/>
      </c>
      <c r="Q5909" s="61" t="s">
        <v>88</v>
      </c>
    </row>
    <row r="5910" spans="8:17" x14ac:dyDescent="0.25">
      <c r="H5910" s="59">
        <v>117587</v>
      </c>
      <c r="I5910" s="59" t="s">
        <v>71</v>
      </c>
      <c r="J5910" s="59">
        <v>19917228</v>
      </c>
      <c r="K5910" s="59" t="s">
        <v>6414</v>
      </c>
      <c r="L5910" s="61" t="s">
        <v>81</v>
      </c>
      <c r="M5910" s="61">
        <f>VLOOKUP(H5910,zdroj!C:F,4,0)</f>
        <v>0</v>
      </c>
      <c r="N5910" s="61" t="str">
        <f t="shared" si="184"/>
        <v>-</v>
      </c>
      <c r="P5910" s="73" t="str">
        <f t="shared" si="185"/>
        <v/>
      </c>
      <c r="Q5910" s="61" t="s">
        <v>88</v>
      </c>
    </row>
    <row r="5911" spans="8:17" x14ac:dyDescent="0.25">
      <c r="H5911" s="59">
        <v>117587</v>
      </c>
      <c r="I5911" s="59" t="s">
        <v>71</v>
      </c>
      <c r="J5911" s="59">
        <v>19917236</v>
      </c>
      <c r="K5911" s="59" t="s">
        <v>6415</v>
      </c>
      <c r="L5911" s="61" t="s">
        <v>81</v>
      </c>
      <c r="M5911" s="61">
        <f>VLOOKUP(H5911,zdroj!C:F,4,0)</f>
        <v>0</v>
      </c>
      <c r="N5911" s="61" t="str">
        <f t="shared" si="184"/>
        <v>-</v>
      </c>
      <c r="P5911" s="73" t="str">
        <f t="shared" si="185"/>
        <v/>
      </c>
      <c r="Q5911" s="61" t="s">
        <v>88</v>
      </c>
    </row>
    <row r="5912" spans="8:17" x14ac:dyDescent="0.25">
      <c r="H5912" s="59">
        <v>117587</v>
      </c>
      <c r="I5912" s="59" t="s">
        <v>71</v>
      </c>
      <c r="J5912" s="59">
        <v>19917244</v>
      </c>
      <c r="K5912" s="59" t="s">
        <v>6416</v>
      </c>
      <c r="L5912" s="61" t="s">
        <v>81</v>
      </c>
      <c r="M5912" s="61">
        <f>VLOOKUP(H5912,zdroj!C:F,4,0)</f>
        <v>0</v>
      </c>
      <c r="N5912" s="61" t="str">
        <f t="shared" si="184"/>
        <v>-</v>
      </c>
      <c r="P5912" s="73" t="str">
        <f t="shared" si="185"/>
        <v/>
      </c>
      <c r="Q5912" s="61" t="s">
        <v>88</v>
      </c>
    </row>
    <row r="5913" spans="8:17" x14ac:dyDescent="0.25">
      <c r="H5913" s="59">
        <v>117587</v>
      </c>
      <c r="I5913" s="59" t="s">
        <v>71</v>
      </c>
      <c r="J5913" s="59">
        <v>19917252</v>
      </c>
      <c r="K5913" s="59" t="s">
        <v>6417</v>
      </c>
      <c r="L5913" s="61" t="s">
        <v>81</v>
      </c>
      <c r="M5913" s="61">
        <f>VLOOKUP(H5913,zdroj!C:F,4,0)</f>
        <v>0</v>
      </c>
      <c r="N5913" s="61" t="str">
        <f t="shared" si="184"/>
        <v>-</v>
      </c>
      <c r="P5913" s="73" t="str">
        <f t="shared" si="185"/>
        <v/>
      </c>
      <c r="Q5913" s="61" t="s">
        <v>88</v>
      </c>
    </row>
    <row r="5914" spans="8:17" x14ac:dyDescent="0.25">
      <c r="H5914" s="59">
        <v>117587</v>
      </c>
      <c r="I5914" s="59" t="s">
        <v>71</v>
      </c>
      <c r="J5914" s="59">
        <v>19917261</v>
      </c>
      <c r="K5914" s="59" t="s">
        <v>6418</v>
      </c>
      <c r="L5914" s="61" t="s">
        <v>81</v>
      </c>
      <c r="M5914" s="61">
        <f>VLOOKUP(H5914,zdroj!C:F,4,0)</f>
        <v>0</v>
      </c>
      <c r="N5914" s="61" t="str">
        <f t="shared" si="184"/>
        <v>-</v>
      </c>
      <c r="P5914" s="73" t="str">
        <f t="shared" si="185"/>
        <v/>
      </c>
      <c r="Q5914" s="61" t="s">
        <v>88</v>
      </c>
    </row>
    <row r="5915" spans="8:17" x14ac:dyDescent="0.25">
      <c r="H5915" s="59">
        <v>117587</v>
      </c>
      <c r="I5915" s="59" t="s">
        <v>71</v>
      </c>
      <c r="J5915" s="59">
        <v>19917279</v>
      </c>
      <c r="K5915" s="59" t="s">
        <v>6419</v>
      </c>
      <c r="L5915" s="61" t="s">
        <v>81</v>
      </c>
      <c r="M5915" s="61">
        <f>VLOOKUP(H5915,zdroj!C:F,4,0)</f>
        <v>0</v>
      </c>
      <c r="N5915" s="61" t="str">
        <f t="shared" si="184"/>
        <v>-</v>
      </c>
      <c r="P5915" s="73" t="str">
        <f t="shared" si="185"/>
        <v/>
      </c>
      <c r="Q5915" s="61" t="s">
        <v>88</v>
      </c>
    </row>
    <row r="5916" spans="8:17" x14ac:dyDescent="0.25">
      <c r="H5916" s="59">
        <v>117587</v>
      </c>
      <c r="I5916" s="59" t="s">
        <v>71</v>
      </c>
      <c r="J5916" s="59">
        <v>19917287</v>
      </c>
      <c r="K5916" s="59" t="s">
        <v>6420</v>
      </c>
      <c r="L5916" s="61" t="s">
        <v>81</v>
      </c>
      <c r="M5916" s="61">
        <f>VLOOKUP(H5916,zdroj!C:F,4,0)</f>
        <v>0</v>
      </c>
      <c r="N5916" s="61" t="str">
        <f t="shared" si="184"/>
        <v>-</v>
      </c>
      <c r="P5916" s="73" t="str">
        <f t="shared" si="185"/>
        <v/>
      </c>
      <c r="Q5916" s="61" t="s">
        <v>88</v>
      </c>
    </row>
    <row r="5917" spans="8:17" x14ac:dyDescent="0.25">
      <c r="H5917" s="59">
        <v>117587</v>
      </c>
      <c r="I5917" s="59" t="s">
        <v>71</v>
      </c>
      <c r="J5917" s="59">
        <v>19917295</v>
      </c>
      <c r="K5917" s="59" t="s">
        <v>6421</v>
      </c>
      <c r="L5917" s="61" t="s">
        <v>81</v>
      </c>
      <c r="M5917" s="61">
        <f>VLOOKUP(H5917,zdroj!C:F,4,0)</f>
        <v>0</v>
      </c>
      <c r="N5917" s="61" t="str">
        <f t="shared" si="184"/>
        <v>-</v>
      </c>
      <c r="P5917" s="73" t="str">
        <f t="shared" si="185"/>
        <v/>
      </c>
      <c r="Q5917" s="61" t="s">
        <v>88</v>
      </c>
    </row>
    <row r="5918" spans="8:17" x14ac:dyDescent="0.25">
      <c r="H5918" s="59">
        <v>117587</v>
      </c>
      <c r="I5918" s="59" t="s">
        <v>71</v>
      </c>
      <c r="J5918" s="59">
        <v>19917309</v>
      </c>
      <c r="K5918" s="59" t="s">
        <v>6422</v>
      </c>
      <c r="L5918" s="61" t="s">
        <v>81</v>
      </c>
      <c r="M5918" s="61">
        <f>VLOOKUP(H5918,zdroj!C:F,4,0)</f>
        <v>0</v>
      </c>
      <c r="N5918" s="61" t="str">
        <f t="shared" si="184"/>
        <v>-</v>
      </c>
      <c r="P5918" s="73" t="str">
        <f t="shared" si="185"/>
        <v/>
      </c>
      <c r="Q5918" s="61" t="s">
        <v>88</v>
      </c>
    </row>
    <row r="5919" spans="8:17" x14ac:dyDescent="0.25">
      <c r="H5919" s="59">
        <v>117587</v>
      </c>
      <c r="I5919" s="59" t="s">
        <v>71</v>
      </c>
      <c r="J5919" s="59">
        <v>19917317</v>
      </c>
      <c r="K5919" s="59" t="s">
        <v>6423</v>
      </c>
      <c r="L5919" s="61" t="s">
        <v>81</v>
      </c>
      <c r="M5919" s="61">
        <f>VLOOKUP(H5919,zdroj!C:F,4,0)</f>
        <v>0</v>
      </c>
      <c r="N5919" s="61" t="str">
        <f t="shared" si="184"/>
        <v>-</v>
      </c>
      <c r="P5919" s="73" t="str">
        <f t="shared" si="185"/>
        <v/>
      </c>
      <c r="Q5919" s="61" t="s">
        <v>88</v>
      </c>
    </row>
    <row r="5920" spans="8:17" x14ac:dyDescent="0.25">
      <c r="H5920" s="59">
        <v>117587</v>
      </c>
      <c r="I5920" s="59" t="s">
        <v>71</v>
      </c>
      <c r="J5920" s="59">
        <v>19917325</v>
      </c>
      <c r="K5920" s="59" t="s">
        <v>6424</v>
      </c>
      <c r="L5920" s="61" t="s">
        <v>81</v>
      </c>
      <c r="M5920" s="61">
        <f>VLOOKUP(H5920,zdroj!C:F,4,0)</f>
        <v>0</v>
      </c>
      <c r="N5920" s="61" t="str">
        <f t="shared" si="184"/>
        <v>-</v>
      </c>
      <c r="P5920" s="73" t="str">
        <f t="shared" si="185"/>
        <v/>
      </c>
      <c r="Q5920" s="61" t="s">
        <v>88</v>
      </c>
    </row>
    <row r="5921" spans="8:17" x14ac:dyDescent="0.25">
      <c r="H5921" s="59">
        <v>117587</v>
      </c>
      <c r="I5921" s="59" t="s">
        <v>71</v>
      </c>
      <c r="J5921" s="59">
        <v>19917333</v>
      </c>
      <c r="K5921" s="59" t="s">
        <v>6425</v>
      </c>
      <c r="L5921" s="61" t="s">
        <v>81</v>
      </c>
      <c r="M5921" s="61">
        <f>VLOOKUP(H5921,zdroj!C:F,4,0)</f>
        <v>0</v>
      </c>
      <c r="N5921" s="61" t="str">
        <f t="shared" si="184"/>
        <v>-</v>
      </c>
      <c r="P5921" s="73" t="str">
        <f t="shared" si="185"/>
        <v/>
      </c>
      <c r="Q5921" s="61" t="s">
        <v>88</v>
      </c>
    </row>
    <row r="5922" spans="8:17" x14ac:dyDescent="0.25">
      <c r="H5922" s="59">
        <v>117587</v>
      </c>
      <c r="I5922" s="59" t="s">
        <v>71</v>
      </c>
      <c r="J5922" s="59">
        <v>19917341</v>
      </c>
      <c r="K5922" s="59" t="s">
        <v>6426</v>
      </c>
      <c r="L5922" s="61" t="s">
        <v>81</v>
      </c>
      <c r="M5922" s="61">
        <f>VLOOKUP(H5922,zdroj!C:F,4,0)</f>
        <v>0</v>
      </c>
      <c r="N5922" s="61" t="str">
        <f t="shared" si="184"/>
        <v>-</v>
      </c>
      <c r="P5922" s="73" t="str">
        <f t="shared" si="185"/>
        <v/>
      </c>
      <c r="Q5922" s="61" t="s">
        <v>88</v>
      </c>
    </row>
    <row r="5923" spans="8:17" x14ac:dyDescent="0.25">
      <c r="H5923" s="59">
        <v>117587</v>
      </c>
      <c r="I5923" s="59" t="s">
        <v>71</v>
      </c>
      <c r="J5923" s="59">
        <v>19917350</v>
      </c>
      <c r="K5923" s="59" t="s">
        <v>6427</v>
      </c>
      <c r="L5923" s="61" t="s">
        <v>81</v>
      </c>
      <c r="M5923" s="61">
        <f>VLOOKUP(H5923,zdroj!C:F,4,0)</f>
        <v>0</v>
      </c>
      <c r="N5923" s="61" t="str">
        <f t="shared" si="184"/>
        <v>-</v>
      </c>
      <c r="P5923" s="73" t="str">
        <f t="shared" si="185"/>
        <v/>
      </c>
      <c r="Q5923" s="61" t="s">
        <v>88</v>
      </c>
    </row>
    <row r="5924" spans="8:17" x14ac:dyDescent="0.25">
      <c r="H5924" s="59">
        <v>117587</v>
      </c>
      <c r="I5924" s="59" t="s">
        <v>71</v>
      </c>
      <c r="J5924" s="59">
        <v>19917368</v>
      </c>
      <c r="K5924" s="59" t="s">
        <v>6428</v>
      </c>
      <c r="L5924" s="61" t="s">
        <v>81</v>
      </c>
      <c r="M5924" s="61">
        <f>VLOOKUP(H5924,zdroj!C:F,4,0)</f>
        <v>0</v>
      </c>
      <c r="N5924" s="61" t="str">
        <f t="shared" si="184"/>
        <v>-</v>
      </c>
      <c r="P5924" s="73" t="str">
        <f t="shared" si="185"/>
        <v/>
      </c>
      <c r="Q5924" s="61" t="s">
        <v>88</v>
      </c>
    </row>
    <row r="5925" spans="8:17" x14ac:dyDescent="0.25">
      <c r="H5925" s="59">
        <v>117587</v>
      </c>
      <c r="I5925" s="59" t="s">
        <v>71</v>
      </c>
      <c r="J5925" s="59">
        <v>19917376</v>
      </c>
      <c r="K5925" s="59" t="s">
        <v>6429</v>
      </c>
      <c r="L5925" s="61" t="s">
        <v>81</v>
      </c>
      <c r="M5925" s="61">
        <f>VLOOKUP(H5925,zdroj!C:F,4,0)</f>
        <v>0</v>
      </c>
      <c r="N5925" s="61" t="str">
        <f t="shared" si="184"/>
        <v>-</v>
      </c>
      <c r="P5925" s="73" t="str">
        <f t="shared" si="185"/>
        <v/>
      </c>
      <c r="Q5925" s="61" t="s">
        <v>88</v>
      </c>
    </row>
    <row r="5926" spans="8:17" x14ac:dyDescent="0.25">
      <c r="H5926" s="59">
        <v>117587</v>
      </c>
      <c r="I5926" s="59" t="s">
        <v>71</v>
      </c>
      <c r="J5926" s="59">
        <v>19917384</v>
      </c>
      <c r="K5926" s="59" t="s">
        <v>6430</v>
      </c>
      <c r="L5926" s="61" t="s">
        <v>81</v>
      </c>
      <c r="M5926" s="61">
        <f>VLOOKUP(H5926,zdroj!C:F,4,0)</f>
        <v>0</v>
      </c>
      <c r="N5926" s="61" t="str">
        <f t="shared" si="184"/>
        <v>-</v>
      </c>
      <c r="P5926" s="73" t="str">
        <f t="shared" si="185"/>
        <v/>
      </c>
      <c r="Q5926" s="61" t="s">
        <v>88</v>
      </c>
    </row>
    <row r="5927" spans="8:17" x14ac:dyDescent="0.25">
      <c r="H5927" s="59">
        <v>117587</v>
      </c>
      <c r="I5927" s="59" t="s">
        <v>71</v>
      </c>
      <c r="J5927" s="59">
        <v>19917392</v>
      </c>
      <c r="K5927" s="59" t="s">
        <v>6431</v>
      </c>
      <c r="L5927" s="61" t="s">
        <v>81</v>
      </c>
      <c r="M5927" s="61">
        <f>VLOOKUP(H5927,zdroj!C:F,4,0)</f>
        <v>0</v>
      </c>
      <c r="N5927" s="61" t="str">
        <f t="shared" si="184"/>
        <v>-</v>
      </c>
      <c r="P5927" s="73" t="str">
        <f t="shared" si="185"/>
        <v/>
      </c>
      <c r="Q5927" s="61" t="s">
        <v>88</v>
      </c>
    </row>
    <row r="5928" spans="8:17" x14ac:dyDescent="0.25">
      <c r="H5928" s="59">
        <v>117587</v>
      </c>
      <c r="I5928" s="59" t="s">
        <v>71</v>
      </c>
      <c r="J5928" s="59">
        <v>19917406</v>
      </c>
      <c r="K5928" s="59" t="s">
        <v>6432</v>
      </c>
      <c r="L5928" s="61" t="s">
        <v>81</v>
      </c>
      <c r="M5928" s="61">
        <f>VLOOKUP(H5928,zdroj!C:F,4,0)</f>
        <v>0</v>
      </c>
      <c r="N5928" s="61" t="str">
        <f t="shared" si="184"/>
        <v>-</v>
      </c>
      <c r="P5928" s="73" t="str">
        <f t="shared" si="185"/>
        <v/>
      </c>
      <c r="Q5928" s="61" t="s">
        <v>88</v>
      </c>
    </row>
    <row r="5929" spans="8:17" x14ac:dyDescent="0.25">
      <c r="H5929" s="59">
        <v>117587</v>
      </c>
      <c r="I5929" s="59" t="s">
        <v>71</v>
      </c>
      <c r="J5929" s="59">
        <v>19917414</v>
      </c>
      <c r="K5929" s="59" t="s">
        <v>6433</v>
      </c>
      <c r="L5929" s="61" t="s">
        <v>81</v>
      </c>
      <c r="M5929" s="61">
        <f>VLOOKUP(H5929,zdroj!C:F,4,0)</f>
        <v>0</v>
      </c>
      <c r="N5929" s="61" t="str">
        <f t="shared" si="184"/>
        <v>-</v>
      </c>
      <c r="P5929" s="73" t="str">
        <f t="shared" si="185"/>
        <v/>
      </c>
      <c r="Q5929" s="61" t="s">
        <v>88</v>
      </c>
    </row>
    <row r="5930" spans="8:17" x14ac:dyDescent="0.25">
      <c r="H5930" s="59">
        <v>117587</v>
      </c>
      <c r="I5930" s="59" t="s">
        <v>71</v>
      </c>
      <c r="J5930" s="59">
        <v>19917422</v>
      </c>
      <c r="K5930" s="59" t="s">
        <v>6434</v>
      </c>
      <c r="L5930" s="61" t="s">
        <v>81</v>
      </c>
      <c r="M5930" s="61">
        <f>VLOOKUP(H5930,zdroj!C:F,4,0)</f>
        <v>0</v>
      </c>
      <c r="N5930" s="61" t="str">
        <f t="shared" si="184"/>
        <v>-</v>
      </c>
      <c r="P5930" s="73" t="str">
        <f t="shared" si="185"/>
        <v/>
      </c>
      <c r="Q5930" s="61" t="s">
        <v>88</v>
      </c>
    </row>
    <row r="5931" spans="8:17" x14ac:dyDescent="0.25">
      <c r="H5931" s="59">
        <v>117587</v>
      </c>
      <c r="I5931" s="59" t="s">
        <v>71</v>
      </c>
      <c r="J5931" s="59">
        <v>19917431</v>
      </c>
      <c r="K5931" s="59" t="s">
        <v>6435</v>
      </c>
      <c r="L5931" s="61" t="s">
        <v>81</v>
      </c>
      <c r="M5931" s="61">
        <f>VLOOKUP(H5931,zdroj!C:F,4,0)</f>
        <v>0</v>
      </c>
      <c r="N5931" s="61" t="str">
        <f t="shared" si="184"/>
        <v>-</v>
      </c>
      <c r="P5931" s="73" t="str">
        <f t="shared" si="185"/>
        <v/>
      </c>
      <c r="Q5931" s="61" t="s">
        <v>88</v>
      </c>
    </row>
    <row r="5932" spans="8:17" x14ac:dyDescent="0.25">
      <c r="H5932" s="59">
        <v>117587</v>
      </c>
      <c r="I5932" s="59" t="s">
        <v>71</v>
      </c>
      <c r="J5932" s="59">
        <v>19917449</v>
      </c>
      <c r="K5932" s="59" t="s">
        <v>6436</v>
      </c>
      <c r="L5932" s="61" t="s">
        <v>81</v>
      </c>
      <c r="M5932" s="61">
        <f>VLOOKUP(H5932,zdroj!C:F,4,0)</f>
        <v>0</v>
      </c>
      <c r="N5932" s="61" t="str">
        <f t="shared" si="184"/>
        <v>-</v>
      </c>
      <c r="P5932" s="73" t="str">
        <f t="shared" si="185"/>
        <v/>
      </c>
      <c r="Q5932" s="61" t="s">
        <v>88</v>
      </c>
    </row>
    <row r="5933" spans="8:17" x14ac:dyDescent="0.25">
      <c r="H5933" s="59">
        <v>117587</v>
      </c>
      <c r="I5933" s="59" t="s">
        <v>71</v>
      </c>
      <c r="J5933" s="59">
        <v>19917457</v>
      </c>
      <c r="K5933" s="59" t="s">
        <v>6437</v>
      </c>
      <c r="L5933" s="61" t="s">
        <v>81</v>
      </c>
      <c r="M5933" s="61">
        <f>VLOOKUP(H5933,zdroj!C:F,4,0)</f>
        <v>0</v>
      </c>
      <c r="N5933" s="61" t="str">
        <f t="shared" si="184"/>
        <v>-</v>
      </c>
      <c r="P5933" s="73" t="str">
        <f t="shared" si="185"/>
        <v/>
      </c>
      <c r="Q5933" s="61" t="s">
        <v>88</v>
      </c>
    </row>
    <row r="5934" spans="8:17" x14ac:dyDescent="0.25">
      <c r="H5934" s="59">
        <v>117587</v>
      </c>
      <c r="I5934" s="59" t="s">
        <v>71</v>
      </c>
      <c r="J5934" s="59">
        <v>19917465</v>
      </c>
      <c r="K5934" s="59" t="s">
        <v>6438</v>
      </c>
      <c r="L5934" s="61" t="s">
        <v>81</v>
      </c>
      <c r="M5934" s="61">
        <f>VLOOKUP(H5934,zdroj!C:F,4,0)</f>
        <v>0</v>
      </c>
      <c r="N5934" s="61" t="str">
        <f t="shared" si="184"/>
        <v>-</v>
      </c>
      <c r="P5934" s="73" t="str">
        <f t="shared" si="185"/>
        <v/>
      </c>
      <c r="Q5934" s="61" t="s">
        <v>88</v>
      </c>
    </row>
    <row r="5935" spans="8:17" x14ac:dyDescent="0.25">
      <c r="H5935" s="59">
        <v>117587</v>
      </c>
      <c r="I5935" s="59" t="s">
        <v>71</v>
      </c>
      <c r="J5935" s="59">
        <v>19917473</v>
      </c>
      <c r="K5935" s="59" t="s">
        <v>6439</v>
      </c>
      <c r="L5935" s="61" t="s">
        <v>81</v>
      </c>
      <c r="M5935" s="61">
        <f>VLOOKUP(H5935,zdroj!C:F,4,0)</f>
        <v>0</v>
      </c>
      <c r="N5935" s="61" t="str">
        <f t="shared" si="184"/>
        <v>-</v>
      </c>
      <c r="P5935" s="73" t="str">
        <f t="shared" si="185"/>
        <v/>
      </c>
      <c r="Q5935" s="61" t="s">
        <v>88</v>
      </c>
    </row>
    <row r="5936" spans="8:17" x14ac:dyDescent="0.25">
      <c r="H5936" s="59">
        <v>117587</v>
      </c>
      <c r="I5936" s="59" t="s">
        <v>71</v>
      </c>
      <c r="J5936" s="59">
        <v>19917481</v>
      </c>
      <c r="K5936" s="59" t="s">
        <v>6440</v>
      </c>
      <c r="L5936" s="61" t="s">
        <v>81</v>
      </c>
      <c r="M5936" s="61">
        <f>VLOOKUP(H5936,zdroj!C:F,4,0)</f>
        <v>0</v>
      </c>
      <c r="N5936" s="61" t="str">
        <f t="shared" si="184"/>
        <v>-</v>
      </c>
      <c r="P5936" s="73" t="str">
        <f t="shared" si="185"/>
        <v/>
      </c>
      <c r="Q5936" s="61" t="s">
        <v>88</v>
      </c>
    </row>
    <row r="5937" spans="8:17" x14ac:dyDescent="0.25">
      <c r="H5937" s="59">
        <v>117587</v>
      </c>
      <c r="I5937" s="59" t="s">
        <v>71</v>
      </c>
      <c r="J5937" s="59">
        <v>19917490</v>
      </c>
      <c r="K5937" s="59" t="s">
        <v>6441</v>
      </c>
      <c r="L5937" s="61" t="s">
        <v>81</v>
      </c>
      <c r="M5937" s="61">
        <f>VLOOKUP(H5937,zdroj!C:F,4,0)</f>
        <v>0</v>
      </c>
      <c r="N5937" s="61" t="str">
        <f t="shared" si="184"/>
        <v>-</v>
      </c>
      <c r="P5937" s="73" t="str">
        <f t="shared" si="185"/>
        <v/>
      </c>
      <c r="Q5937" s="61" t="s">
        <v>88</v>
      </c>
    </row>
    <row r="5938" spans="8:17" x14ac:dyDescent="0.25">
      <c r="H5938" s="59">
        <v>117587</v>
      </c>
      <c r="I5938" s="59" t="s">
        <v>71</v>
      </c>
      <c r="J5938" s="59">
        <v>19917503</v>
      </c>
      <c r="K5938" s="59" t="s">
        <v>6442</v>
      </c>
      <c r="L5938" s="61" t="s">
        <v>81</v>
      </c>
      <c r="M5938" s="61">
        <f>VLOOKUP(H5938,zdroj!C:F,4,0)</f>
        <v>0</v>
      </c>
      <c r="N5938" s="61" t="str">
        <f t="shared" si="184"/>
        <v>-</v>
      </c>
      <c r="P5938" s="73" t="str">
        <f t="shared" si="185"/>
        <v/>
      </c>
      <c r="Q5938" s="61" t="s">
        <v>88</v>
      </c>
    </row>
    <row r="5939" spans="8:17" x14ac:dyDescent="0.25">
      <c r="H5939" s="59">
        <v>117587</v>
      </c>
      <c r="I5939" s="59" t="s">
        <v>71</v>
      </c>
      <c r="J5939" s="59">
        <v>19917511</v>
      </c>
      <c r="K5939" s="59" t="s">
        <v>6443</v>
      </c>
      <c r="L5939" s="61" t="s">
        <v>81</v>
      </c>
      <c r="M5939" s="61">
        <f>VLOOKUP(H5939,zdroj!C:F,4,0)</f>
        <v>0</v>
      </c>
      <c r="N5939" s="61" t="str">
        <f t="shared" si="184"/>
        <v>-</v>
      </c>
      <c r="P5939" s="73" t="str">
        <f t="shared" si="185"/>
        <v/>
      </c>
      <c r="Q5939" s="61" t="s">
        <v>88</v>
      </c>
    </row>
    <row r="5940" spans="8:17" x14ac:dyDescent="0.25">
      <c r="H5940" s="59">
        <v>117587</v>
      </c>
      <c r="I5940" s="59" t="s">
        <v>71</v>
      </c>
      <c r="J5940" s="59">
        <v>19917520</v>
      </c>
      <c r="K5940" s="59" t="s">
        <v>6444</v>
      </c>
      <c r="L5940" s="61" t="s">
        <v>81</v>
      </c>
      <c r="M5940" s="61">
        <f>VLOOKUP(H5940,zdroj!C:F,4,0)</f>
        <v>0</v>
      </c>
      <c r="N5940" s="61" t="str">
        <f t="shared" si="184"/>
        <v>-</v>
      </c>
      <c r="P5940" s="73" t="str">
        <f t="shared" si="185"/>
        <v/>
      </c>
      <c r="Q5940" s="61" t="s">
        <v>88</v>
      </c>
    </row>
    <row r="5941" spans="8:17" x14ac:dyDescent="0.25">
      <c r="H5941" s="59">
        <v>117587</v>
      </c>
      <c r="I5941" s="59" t="s">
        <v>71</v>
      </c>
      <c r="J5941" s="59">
        <v>19917538</v>
      </c>
      <c r="K5941" s="59" t="s">
        <v>6445</v>
      </c>
      <c r="L5941" s="61" t="s">
        <v>81</v>
      </c>
      <c r="M5941" s="61">
        <f>VLOOKUP(H5941,zdroj!C:F,4,0)</f>
        <v>0</v>
      </c>
      <c r="N5941" s="61" t="str">
        <f t="shared" si="184"/>
        <v>-</v>
      </c>
      <c r="P5941" s="73" t="str">
        <f t="shared" si="185"/>
        <v/>
      </c>
      <c r="Q5941" s="61" t="s">
        <v>88</v>
      </c>
    </row>
    <row r="5942" spans="8:17" x14ac:dyDescent="0.25">
      <c r="H5942" s="59">
        <v>117587</v>
      </c>
      <c r="I5942" s="59" t="s">
        <v>71</v>
      </c>
      <c r="J5942" s="59">
        <v>19917546</v>
      </c>
      <c r="K5942" s="59" t="s">
        <v>6446</v>
      </c>
      <c r="L5942" s="61" t="s">
        <v>81</v>
      </c>
      <c r="M5942" s="61">
        <f>VLOOKUP(H5942,zdroj!C:F,4,0)</f>
        <v>0</v>
      </c>
      <c r="N5942" s="61" t="str">
        <f t="shared" si="184"/>
        <v>-</v>
      </c>
      <c r="P5942" s="73" t="str">
        <f t="shared" si="185"/>
        <v/>
      </c>
      <c r="Q5942" s="61" t="s">
        <v>88</v>
      </c>
    </row>
    <row r="5943" spans="8:17" x14ac:dyDescent="0.25">
      <c r="H5943" s="59">
        <v>117587</v>
      </c>
      <c r="I5943" s="59" t="s">
        <v>71</v>
      </c>
      <c r="J5943" s="59">
        <v>19917554</v>
      </c>
      <c r="K5943" s="59" t="s">
        <v>6447</v>
      </c>
      <c r="L5943" s="61" t="s">
        <v>81</v>
      </c>
      <c r="M5943" s="61">
        <f>VLOOKUP(H5943,zdroj!C:F,4,0)</f>
        <v>0</v>
      </c>
      <c r="N5943" s="61" t="str">
        <f t="shared" si="184"/>
        <v>-</v>
      </c>
      <c r="P5943" s="73" t="str">
        <f t="shared" si="185"/>
        <v/>
      </c>
      <c r="Q5943" s="61" t="s">
        <v>88</v>
      </c>
    </row>
    <row r="5944" spans="8:17" x14ac:dyDescent="0.25">
      <c r="H5944" s="59">
        <v>117587</v>
      </c>
      <c r="I5944" s="59" t="s">
        <v>71</v>
      </c>
      <c r="J5944" s="59">
        <v>19917562</v>
      </c>
      <c r="K5944" s="59" t="s">
        <v>6448</v>
      </c>
      <c r="L5944" s="61" t="s">
        <v>81</v>
      </c>
      <c r="M5944" s="61">
        <f>VLOOKUP(H5944,zdroj!C:F,4,0)</f>
        <v>0</v>
      </c>
      <c r="N5944" s="61" t="str">
        <f t="shared" si="184"/>
        <v>-</v>
      </c>
      <c r="P5944" s="73" t="str">
        <f t="shared" si="185"/>
        <v/>
      </c>
      <c r="Q5944" s="61" t="s">
        <v>88</v>
      </c>
    </row>
    <row r="5945" spans="8:17" x14ac:dyDescent="0.25">
      <c r="H5945" s="59">
        <v>117587</v>
      </c>
      <c r="I5945" s="59" t="s">
        <v>71</v>
      </c>
      <c r="J5945" s="59">
        <v>19917571</v>
      </c>
      <c r="K5945" s="59" t="s">
        <v>6449</v>
      </c>
      <c r="L5945" s="61" t="s">
        <v>81</v>
      </c>
      <c r="M5945" s="61">
        <f>VLOOKUP(H5945,zdroj!C:F,4,0)</f>
        <v>0</v>
      </c>
      <c r="N5945" s="61" t="str">
        <f t="shared" si="184"/>
        <v>-</v>
      </c>
      <c r="P5945" s="73" t="str">
        <f t="shared" si="185"/>
        <v/>
      </c>
      <c r="Q5945" s="61" t="s">
        <v>86</v>
      </c>
    </row>
    <row r="5946" spans="8:17" x14ac:dyDescent="0.25">
      <c r="H5946" s="59">
        <v>117587</v>
      </c>
      <c r="I5946" s="59" t="s">
        <v>71</v>
      </c>
      <c r="J5946" s="59">
        <v>19917589</v>
      </c>
      <c r="K5946" s="59" t="s">
        <v>6450</v>
      </c>
      <c r="L5946" s="61" t="s">
        <v>81</v>
      </c>
      <c r="M5946" s="61">
        <f>VLOOKUP(H5946,zdroj!C:F,4,0)</f>
        <v>0</v>
      </c>
      <c r="N5946" s="61" t="str">
        <f t="shared" si="184"/>
        <v>-</v>
      </c>
      <c r="P5946" s="73" t="str">
        <f t="shared" si="185"/>
        <v/>
      </c>
      <c r="Q5946" s="61" t="s">
        <v>88</v>
      </c>
    </row>
    <row r="5947" spans="8:17" x14ac:dyDescent="0.25">
      <c r="H5947" s="59">
        <v>117587</v>
      </c>
      <c r="I5947" s="59" t="s">
        <v>71</v>
      </c>
      <c r="J5947" s="59">
        <v>19917597</v>
      </c>
      <c r="K5947" s="59" t="s">
        <v>6451</v>
      </c>
      <c r="L5947" s="61" t="s">
        <v>81</v>
      </c>
      <c r="M5947" s="61">
        <f>VLOOKUP(H5947,zdroj!C:F,4,0)</f>
        <v>0</v>
      </c>
      <c r="N5947" s="61" t="str">
        <f t="shared" si="184"/>
        <v>-</v>
      </c>
      <c r="P5947" s="73" t="str">
        <f t="shared" si="185"/>
        <v/>
      </c>
      <c r="Q5947" s="61" t="s">
        <v>88</v>
      </c>
    </row>
    <row r="5948" spans="8:17" x14ac:dyDescent="0.25">
      <c r="H5948" s="59">
        <v>117587</v>
      </c>
      <c r="I5948" s="59" t="s">
        <v>71</v>
      </c>
      <c r="J5948" s="59">
        <v>19917601</v>
      </c>
      <c r="K5948" s="59" t="s">
        <v>6452</v>
      </c>
      <c r="L5948" s="61" t="s">
        <v>81</v>
      </c>
      <c r="M5948" s="61">
        <f>VLOOKUP(H5948,zdroj!C:F,4,0)</f>
        <v>0</v>
      </c>
      <c r="N5948" s="61" t="str">
        <f t="shared" si="184"/>
        <v>-</v>
      </c>
      <c r="P5948" s="73" t="str">
        <f t="shared" si="185"/>
        <v/>
      </c>
      <c r="Q5948" s="61" t="s">
        <v>88</v>
      </c>
    </row>
    <row r="5949" spans="8:17" x14ac:dyDescent="0.25">
      <c r="H5949" s="59">
        <v>117587</v>
      </c>
      <c r="I5949" s="59" t="s">
        <v>71</v>
      </c>
      <c r="J5949" s="59">
        <v>19917619</v>
      </c>
      <c r="K5949" s="59" t="s">
        <v>6453</v>
      </c>
      <c r="L5949" s="61" t="s">
        <v>81</v>
      </c>
      <c r="M5949" s="61">
        <f>VLOOKUP(H5949,zdroj!C:F,4,0)</f>
        <v>0</v>
      </c>
      <c r="N5949" s="61" t="str">
        <f t="shared" si="184"/>
        <v>-</v>
      </c>
      <c r="P5949" s="73" t="str">
        <f t="shared" si="185"/>
        <v/>
      </c>
      <c r="Q5949" s="61" t="s">
        <v>88</v>
      </c>
    </row>
    <row r="5950" spans="8:17" x14ac:dyDescent="0.25">
      <c r="H5950" s="59">
        <v>117587</v>
      </c>
      <c r="I5950" s="59" t="s">
        <v>71</v>
      </c>
      <c r="J5950" s="59">
        <v>19917627</v>
      </c>
      <c r="K5950" s="59" t="s">
        <v>6454</v>
      </c>
      <c r="L5950" s="61" t="s">
        <v>81</v>
      </c>
      <c r="M5950" s="61">
        <f>VLOOKUP(H5950,zdroj!C:F,4,0)</f>
        <v>0</v>
      </c>
      <c r="N5950" s="61" t="str">
        <f t="shared" si="184"/>
        <v>-</v>
      </c>
      <c r="P5950" s="73" t="str">
        <f t="shared" si="185"/>
        <v/>
      </c>
      <c r="Q5950" s="61" t="s">
        <v>88</v>
      </c>
    </row>
    <row r="5951" spans="8:17" x14ac:dyDescent="0.25">
      <c r="H5951" s="59">
        <v>117587</v>
      </c>
      <c r="I5951" s="59" t="s">
        <v>71</v>
      </c>
      <c r="J5951" s="59">
        <v>19917635</v>
      </c>
      <c r="K5951" s="59" t="s">
        <v>6455</v>
      </c>
      <c r="L5951" s="61" t="s">
        <v>81</v>
      </c>
      <c r="M5951" s="61">
        <f>VLOOKUP(H5951,zdroj!C:F,4,0)</f>
        <v>0</v>
      </c>
      <c r="N5951" s="61" t="str">
        <f t="shared" si="184"/>
        <v>-</v>
      </c>
      <c r="P5951" s="73" t="str">
        <f t="shared" si="185"/>
        <v/>
      </c>
      <c r="Q5951" s="61" t="s">
        <v>88</v>
      </c>
    </row>
    <row r="5952" spans="8:17" x14ac:dyDescent="0.25">
      <c r="H5952" s="59">
        <v>117587</v>
      </c>
      <c r="I5952" s="59" t="s">
        <v>71</v>
      </c>
      <c r="J5952" s="59">
        <v>19917643</v>
      </c>
      <c r="K5952" s="59" t="s">
        <v>6456</v>
      </c>
      <c r="L5952" s="61" t="s">
        <v>81</v>
      </c>
      <c r="M5952" s="61">
        <f>VLOOKUP(H5952,zdroj!C:F,4,0)</f>
        <v>0</v>
      </c>
      <c r="N5952" s="61" t="str">
        <f t="shared" si="184"/>
        <v>-</v>
      </c>
      <c r="P5952" s="73" t="str">
        <f t="shared" si="185"/>
        <v/>
      </c>
      <c r="Q5952" s="61" t="s">
        <v>88</v>
      </c>
    </row>
    <row r="5953" spans="8:18" x14ac:dyDescent="0.25">
      <c r="H5953" s="59">
        <v>117587</v>
      </c>
      <c r="I5953" s="59" t="s">
        <v>71</v>
      </c>
      <c r="J5953" s="59">
        <v>19917651</v>
      </c>
      <c r="K5953" s="59" t="s">
        <v>6457</v>
      </c>
      <c r="L5953" s="61" t="s">
        <v>81</v>
      </c>
      <c r="M5953" s="61">
        <f>VLOOKUP(H5953,zdroj!C:F,4,0)</f>
        <v>0</v>
      </c>
      <c r="N5953" s="61" t="str">
        <f t="shared" si="184"/>
        <v>-</v>
      </c>
      <c r="P5953" s="73" t="str">
        <f t="shared" si="185"/>
        <v/>
      </c>
      <c r="Q5953" s="61" t="s">
        <v>88</v>
      </c>
    </row>
    <row r="5954" spans="8:18" x14ac:dyDescent="0.25">
      <c r="H5954" s="59">
        <v>117587</v>
      </c>
      <c r="I5954" s="59" t="s">
        <v>71</v>
      </c>
      <c r="J5954" s="59">
        <v>19917660</v>
      </c>
      <c r="K5954" s="59" t="s">
        <v>6458</v>
      </c>
      <c r="L5954" s="61" t="s">
        <v>81</v>
      </c>
      <c r="M5954" s="61">
        <f>VLOOKUP(H5954,zdroj!C:F,4,0)</f>
        <v>0</v>
      </c>
      <c r="N5954" s="61" t="str">
        <f t="shared" si="184"/>
        <v>-</v>
      </c>
      <c r="P5954" s="73" t="str">
        <f t="shared" si="185"/>
        <v/>
      </c>
      <c r="Q5954" s="61" t="s">
        <v>88</v>
      </c>
    </row>
    <row r="5955" spans="8:18" x14ac:dyDescent="0.25">
      <c r="H5955" s="59">
        <v>117587</v>
      </c>
      <c r="I5955" s="59" t="s">
        <v>71</v>
      </c>
      <c r="J5955" s="59">
        <v>19917678</v>
      </c>
      <c r="K5955" s="59" t="s">
        <v>6459</v>
      </c>
      <c r="L5955" s="61" t="s">
        <v>81</v>
      </c>
      <c r="M5955" s="61">
        <f>VLOOKUP(H5955,zdroj!C:F,4,0)</f>
        <v>0</v>
      </c>
      <c r="N5955" s="61" t="str">
        <f t="shared" si="184"/>
        <v>-</v>
      </c>
      <c r="P5955" s="73" t="str">
        <f t="shared" si="185"/>
        <v/>
      </c>
      <c r="Q5955" s="61" t="s">
        <v>88</v>
      </c>
    </row>
    <row r="5956" spans="8:18" x14ac:dyDescent="0.25">
      <c r="H5956" s="59">
        <v>117587</v>
      </c>
      <c r="I5956" s="59" t="s">
        <v>71</v>
      </c>
      <c r="J5956" s="59">
        <v>19917686</v>
      </c>
      <c r="K5956" s="59" t="s">
        <v>6460</v>
      </c>
      <c r="L5956" s="61" t="s">
        <v>81</v>
      </c>
      <c r="M5956" s="61">
        <f>VLOOKUP(H5956,zdroj!C:F,4,0)</f>
        <v>0</v>
      </c>
      <c r="N5956" s="61" t="str">
        <f t="shared" si="184"/>
        <v>-</v>
      </c>
      <c r="P5956" s="73" t="str">
        <f t="shared" si="185"/>
        <v/>
      </c>
      <c r="Q5956" s="61" t="s">
        <v>88</v>
      </c>
    </row>
    <row r="5957" spans="8:18" x14ac:dyDescent="0.25">
      <c r="H5957" s="59">
        <v>117587</v>
      </c>
      <c r="I5957" s="59" t="s">
        <v>71</v>
      </c>
      <c r="J5957" s="59">
        <v>19917694</v>
      </c>
      <c r="K5957" s="59" t="s">
        <v>6461</v>
      </c>
      <c r="L5957" s="61" t="s">
        <v>81</v>
      </c>
      <c r="M5957" s="61">
        <f>VLOOKUP(H5957,zdroj!C:F,4,0)</f>
        <v>0</v>
      </c>
      <c r="N5957" s="61" t="str">
        <f t="shared" si="184"/>
        <v>-</v>
      </c>
      <c r="P5957" s="73" t="str">
        <f t="shared" si="185"/>
        <v/>
      </c>
      <c r="Q5957" s="61" t="s">
        <v>88</v>
      </c>
    </row>
    <row r="5958" spans="8:18" x14ac:dyDescent="0.25">
      <c r="H5958" s="59">
        <v>117587</v>
      </c>
      <c r="I5958" s="59" t="s">
        <v>71</v>
      </c>
      <c r="J5958" s="59">
        <v>19917708</v>
      </c>
      <c r="K5958" s="59" t="s">
        <v>6462</v>
      </c>
      <c r="L5958" s="61" t="s">
        <v>81</v>
      </c>
      <c r="M5958" s="61">
        <f>VLOOKUP(H5958,zdroj!C:F,4,0)</f>
        <v>0</v>
      </c>
      <c r="N5958" s="61" t="str">
        <f t="shared" si="184"/>
        <v>-</v>
      </c>
      <c r="P5958" s="73" t="str">
        <f t="shared" si="185"/>
        <v/>
      </c>
      <c r="Q5958" s="61" t="s">
        <v>88</v>
      </c>
    </row>
    <row r="5959" spans="8:18" x14ac:dyDescent="0.25">
      <c r="H5959" s="59">
        <v>117587</v>
      </c>
      <c r="I5959" s="59" t="s">
        <v>71</v>
      </c>
      <c r="J5959" s="59">
        <v>19917716</v>
      </c>
      <c r="K5959" s="59" t="s">
        <v>6463</v>
      </c>
      <c r="L5959" s="61" t="s">
        <v>81</v>
      </c>
      <c r="M5959" s="61">
        <f>VLOOKUP(H5959,zdroj!C:F,4,0)</f>
        <v>0</v>
      </c>
      <c r="N5959" s="61" t="str">
        <f t="shared" ref="N5959:N6022" si="186">IF(M5959="A",IF(L5959="katA","katB",L5959),L5959)</f>
        <v>-</v>
      </c>
      <c r="P5959" s="73" t="str">
        <f t="shared" ref="P5959:P6022" si="187">IF(O5959="A",1,"")</f>
        <v/>
      </c>
      <c r="Q5959" s="61" t="s">
        <v>88</v>
      </c>
    </row>
    <row r="5960" spans="8:18" x14ac:dyDescent="0.25">
      <c r="H5960" s="59">
        <v>117587</v>
      </c>
      <c r="I5960" s="59" t="s">
        <v>71</v>
      </c>
      <c r="J5960" s="59">
        <v>19917724</v>
      </c>
      <c r="K5960" s="59" t="s">
        <v>6464</v>
      </c>
      <c r="L5960" s="61" t="s">
        <v>81</v>
      </c>
      <c r="M5960" s="61">
        <f>VLOOKUP(H5960,zdroj!C:F,4,0)</f>
        <v>0</v>
      </c>
      <c r="N5960" s="61" t="str">
        <f t="shared" si="186"/>
        <v>-</v>
      </c>
      <c r="P5960" s="73" t="str">
        <f t="shared" si="187"/>
        <v/>
      </c>
      <c r="Q5960" s="61" t="s">
        <v>86</v>
      </c>
    </row>
    <row r="5961" spans="8:18" x14ac:dyDescent="0.25">
      <c r="H5961" s="59">
        <v>117587</v>
      </c>
      <c r="I5961" s="59" t="s">
        <v>71</v>
      </c>
      <c r="J5961" s="59">
        <v>19917732</v>
      </c>
      <c r="K5961" s="59" t="s">
        <v>6465</v>
      </c>
      <c r="L5961" s="61" t="s">
        <v>81</v>
      </c>
      <c r="M5961" s="61">
        <f>VLOOKUP(H5961,zdroj!C:F,4,0)</f>
        <v>0</v>
      </c>
      <c r="N5961" s="61" t="str">
        <f t="shared" si="186"/>
        <v>-</v>
      </c>
      <c r="P5961" s="73" t="str">
        <f t="shared" si="187"/>
        <v/>
      </c>
      <c r="Q5961" s="61" t="s">
        <v>88</v>
      </c>
    </row>
    <row r="5962" spans="8:18" x14ac:dyDescent="0.25">
      <c r="H5962" s="59">
        <v>117587</v>
      </c>
      <c r="I5962" s="59" t="s">
        <v>71</v>
      </c>
      <c r="J5962" s="59">
        <v>19917741</v>
      </c>
      <c r="K5962" s="59" t="s">
        <v>6466</v>
      </c>
      <c r="L5962" s="61" t="s">
        <v>81</v>
      </c>
      <c r="M5962" s="61">
        <f>VLOOKUP(H5962,zdroj!C:F,4,0)</f>
        <v>0</v>
      </c>
      <c r="N5962" s="61" t="str">
        <f t="shared" si="186"/>
        <v>-</v>
      </c>
      <c r="P5962" s="73" t="str">
        <f t="shared" si="187"/>
        <v/>
      </c>
      <c r="Q5962" s="61" t="s">
        <v>88</v>
      </c>
    </row>
    <row r="5963" spans="8:18" x14ac:dyDescent="0.25">
      <c r="H5963" s="59">
        <v>117587</v>
      </c>
      <c r="I5963" s="59" t="s">
        <v>71</v>
      </c>
      <c r="J5963" s="59">
        <v>19917759</v>
      </c>
      <c r="K5963" s="59" t="s">
        <v>6467</v>
      </c>
      <c r="L5963" s="61" t="s">
        <v>81</v>
      </c>
      <c r="M5963" s="61">
        <f>VLOOKUP(H5963,zdroj!C:F,4,0)</f>
        <v>0</v>
      </c>
      <c r="N5963" s="61" t="str">
        <f t="shared" si="186"/>
        <v>-</v>
      </c>
      <c r="P5963" s="73" t="str">
        <f t="shared" si="187"/>
        <v/>
      </c>
      <c r="Q5963" s="61" t="s">
        <v>88</v>
      </c>
    </row>
    <row r="5964" spans="8:18" x14ac:dyDescent="0.25">
      <c r="H5964" s="59">
        <v>117587</v>
      </c>
      <c r="I5964" s="59" t="s">
        <v>71</v>
      </c>
      <c r="J5964" s="59">
        <v>25827430</v>
      </c>
      <c r="K5964" s="59" t="s">
        <v>6468</v>
      </c>
      <c r="L5964" s="61" t="s">
        <v>113</v>
      </c>
      <c r="M5964" s="61">
        <f>VLOOKUP(H5964,zdroj!C:F,4,0)</f>
        <v>0</v>
      </c>
      <c r="N5964" s="61" t="str">
        <f t="shared" si="186"/>
        <v>katB</v>
      </c>
      <c r="P5964" s="73" t="str">
        <f t="shared" si="187"/>
        <v/>
      </c>
      <c r="Q5964" s="61" t="s">
        <v>30</v>
      </c>
      <c r="R5964" s="61" t="s">
        <v>91</v>
      </c>
    </row>
    <row r="5965" spans="8:18" x14ac:dyDescent="0.25">
      <c r="H5965" s="59">
        <v>117587</v>
      </c>
      <c r="I5965" s="59" t="s">
        <v>71</v>
      </c>
      <c r="J5965" s="59">
        <v>26407477</v>
      </c>
      <c r="K5965" s="59" t="s">
        <v>6469</v>
      </c>
      <c r="L5965" s="61" t="s">
        <v>112</v>
      </c>
      <c r="M5965" s="61">
        <f>VLOOKUP(H5965,zdroj!C:F,4,0)</f>
        <v>0</v>
      </c>
      <c r="N5965" s="61" t="str">
        <f t="shared" si="186"/>
        <v>katA</v>
      </c>
      <c r="P5965" s="73" t="str">
        <f t="shared" si="187"/>
        <v/>
      </c>
      <c r="Q5965" s="61" t="s">
        <v>30</v>
      </c>
    </row>
    <row r="5966" spans="8:18" x14ac:dyDescent="0.25">
      <c r="H5966" s="59">
        <v>117587</v>
      </c>
      <c r="I5966" s="59" t="s">
        <v>71</v>
      </c>
      <c r="J5966" s="59">
        <v>26407485</v>
      </c>
      <c r="K5966" s="59" t="s">
        <v>6470</v>
      </c>
      <c r="L5966" s="61" t="s">
        <v>112</v>
      </c>
      <c r="M5966" s="61">
        <f>VLOOKUP(H5966,zdroj!C:F,4,0)</f>
        <v>0</v>
      </c>
      <c r="N5966" s="61" t="str">
        <f t="shared" si="186"/>
        <v>katA</v>
      </c>
      <c r="P5966" s="73" t="str">
        <f t="shared" si="187"/>
        <v/>
      </c>
      <c r="Q5966" s="61" t="s">
        <v>30</v>
      </c>
    </row>
    <row r="5967" spans="8:18" x14ac:dyDescent="0.25">
      <c r="H5967" s="59">
        <v>117587</v>
      </c>
      <c r="I5967" s="59" t="s">
        <v>71</v>
      </c>
      <c r="J5967" s="59">
        <v>26407493</v>
      </c>
      <c r="K5967" s="59" t="s">
        <v>6471</v>
      </c>
      <c r="L5967" s="61" t="s">
        <v>113</v>
      </c>
      <c r="M5967" s="61">
        <f>VLOOKUP(H5967,zdroj!C:F,4,0)</f>
        <v>0</v>
      </c>
      <c r="N5967" s="61" t="str">
        <f t="shared" si="186"/>
        <v>katB</v>
      </c>
      <c r="P5967" s="73" t="str">
        <f t="shared" si="187"/>
        <v/>
      </c>
      <c r="Q5967" s="61" t="s">
        <v>30</v>
      </c>
      <c r="R5967" s="61" t="s">
        <v>91</v>
      </c>
    </row>
    <row r="5968" spans="8:18" x14ac:dyDescent="0.25">
      <c r="H5968" s="59">
        <v>117587</v>
      </c>
      <c r="I5968" s="59" t="s">
        <v>71</v>
      </c>
      <c r="J5968" s="59">
        <v>26659506</v>
      </c>
      <c r="K5968" s="59" t="s">
        <v>6472</v>
      </c>
      <c r="L5968" s="61" t="s">
        <v>112</v>
      </c>
      <c r="M5968" s="61">
        <f>VLOOKUP(H5968,zdroj!C:F,4,0)</f>
        <v>0</v>
      </c>
      <c r="N5968" s="61" t="str">
        <f t="shared" si="186"/>
        <v>katA</v>
      </c>
      <c r="P5968" s="73" t="str">
        <f t="shared" si="187"/>
        <v/>
      </c>
      <c r="Q5968" s="61" t="s">
        <v>30</v>
      </c>
    </row>
    <row r="5969" spans="8:18" x14ac:dyDescent="0.25">
      <c r="H5969" s="59">
        <v>117587</v>
      </c>
      <c r="I5969" s="59" t="s">
        <v>71</v>
      </c>
      <c r="J5969" s="59">
        <v>26902176</v>
      </c>
      <c r="K5969" s="59" t="s">
        <v>6473</v>
      </c>
      <c r="L5969" s="61" t="s">
        <v>112</v>
      </c>
      <c r="M5969" s="61">
        <f>VLOOKUP(H5969,zdroj!C:F,4,0)</f>
        <v>0</v>
      </c>
      <c r="N5969" s="61" t="str">
        <f t="shared" si="186"/>
        <v>katA</v>
      </c>
      <c r="P5969" s="73" t="str">
        <f t="shared" si="187"/>
        <v/>
      </c>
      <c r="Q5969" s="61" t="s">
        <v>30</v>
      </c>
    </row>
    <row r="5970" spans="8:18" x14ac:dyDescent="0.25">
      <c r="H5970" s="59">
        <v>117587</v>
      </c>
      <c r="I5970" s="59" t="s">
        <v>71</v>
      </c>
      <c r="J5970" s="59">
        <v>26902184</v>
      </c>
      <c r="K5970" s="59" t="s">
        <v>6474</v>
      </c>
      <c r="L5970" s="61" t="s">
        <v>112</v>
      </c>
      <c r="M5970" s="61">
        <f>VLOOKUP(H5970,zdroj!C:F,4,0)</f>
        <v>0</v>
      </c>
      <c r="N5970" s="61" t="str">
        <f t="shared" si="186"/>
        <v>katA</v>
      </c>
      <c r="P5970" s="73" t="str">
        <f t="shared" si="187"/>
        <v/>
      </c>
      <c r="Q5970" s="61" t="s">
        <v>30</v>
      </c>
    </row>
    <row r="5971" spans="8:18" x14ac:dyDescent="0.25">
      <c r="H5971" s="59">
        <v>117587</v>
      </c>
      <c r="I5971" s="59" t="s">
        <v>71</v>
      </c>
      <c r="J5971" s="59">
        <v>26902192</v>
      </c>
      <c r="K5971" s="59" t="s">
        <v>6475</v>
      </c>
      <c r="L5971" s="61" t="s">
        <v>81</v>
      </c>
      <c r="M5971" s="61">
        <f>VLOOKUP(H5971,zdroj!C:F,4,0)</f>
        <v>0</v>
      </c>
      <c r="N5971" s="61" t="str">
        <f t="shared" si="186"/>
        <v>-</v>
      </c>
      <c r="P5971" s="73" t="str">
        <f t="shared" si="187"/>
        <v/>
      </c>
      <c r="Q5971" s="61" t="s">
        <v>88</v>
      </c>
    </row>
    <row r="5972" spans="8:18" x14ac:dyDescent="0.25">
      <c r="H5972" s="59">
        <v>117587</v>
      </c>
      <c r="I5972" s="59" t="s">
        <v>71</v>
      </c>
      <c r="J5972" s="59">
        <v>27173569</v>
      </c>
      <c r="K5972" s="59" t="s">
        <v>6476</v>
      </c>
      <c r="L5972" s="61" t="s">
        <v>112</v>
      </c>
      <c r="M5972" s="61">
        <f>VLOOKUP(H5972,zdroj!C:F,4,0)</f>
        <v>0</v>
      </c>
      <c r="N5972" s="61" t="str">
        <f t="shared" si="186"/>
        <v>katA</v>
      </c>
      <c r="P5972" s="73" t="str">
        <f t="shared" si="187"/>
        <v/>
      </c>
      <c r="Q5972" s="61" t="s">
        <v>30</v>
      </c>
    </row>
    <row r="5973" spans="8:18" x14ac:dyDescent="0.25">
      <c r="H5973" s="59">
        <v>117587</v>
      </c>
      <c r="I5973" s="59" t="s">
        <v>71</v>
      </c>
      <c r="J5973" s="59">
        <v>27173577</v>
      </c>
      <c r="K5973" s="59" t="s">
        <v>6477</v>
      </c>
      <c r="L5973" s="61" t="s">
        <v>81</v>
      </c>
      <c r="M5973" s="61">
        <f>VLOOKUP(H5973,zdroj!C:F,4,0)</f>
        <v>0</v>
      </c>
      <c r="N5973" s="61" t="str">
        <f t="shared" si="186"/>
        <v>-</v>
      </c>
      <c r="P5973" s="73" t="str">
        <f t="shared" si="187"/>
        <v/>
      </c>
      <c r="Q5973" s="61" t="s">
        <v>88</v>
      </c>
    </row>
    <row r="5974" spans="8:18" x14ac:dyDescent="0.25">
      <c r="H5974" s="59">
        <v>117587</v>
      </c>
      <c r="I5974" s="59" t="s">
        <v>71</v>
      </c>
      <c r="J5974" s="59">
        <v>28047788</v>
      </c>
      <c r="K5974" s="59" t="s">
        <v>6478</v>
      </c>
      <c r="L5974" s="61" t="s">
        <v>112</v>
      </c>
      <c r="M5974" s="61">
        <f>VLOOKUP(H5974,zdroj!C:F,4,0)</f>
        <v>0</v>
      </c>
      <c r="N5974" s="61" t="str">
        <f t="shared" si="186"/>
        <v>katA</v>
      </c>
      <c r="P5974" s="73" t="str">
        <f t="shared" si="187"/>
        <v/>
      </c>
      <c r="Q5974" s="61" t="s">
        <v>30</v>
      </c>
    </row>
    <row r="5975" spans="8:18" x14ac:dyDescent="0.25">
      <c r="H5975" s="59">
        <v>117587</v>
      </c>
      <c r="I5975" s="59" t="s">
        <v>71</v>
      </c>
      <c r="J5975" s="59">
        <v>31279082</v>
      </c>
      <c r="K5975" s="59" t="s">
        <v>6479</v>
      </c>
      <c r="L5975" s="61" t="s">
        <v>81</v>
      </c>
      <c r="M5975" s="61">
        <f>VLOOKUP(H5975,zdroj!C:F,4,0)</f>
        <v>0</v>
      </c>
      <c r="N5975" s="61" t="str">
        <f t="shared" si="186"/>
        <v>-</v>
      </c>
      <c r="P5975" s="73" t="str">
        <f t="shared" si="187"/>
        <v/>
      </c>
      <c r="Q5975" s="61" t="s">
        <v>88</v>
      </c>
    </row>
    <row r="5976" spans="8:18" x14ac:dyDescent="0.25">
      <c r="H5976" s="59">
        <v>117587</v>
      </c>
      <c r="I5976" s="59" t="s">
        <v>71</v>
      </c>
      <c r="J5976" s="59">
        <v>67614884</v>
      </c>
      <c r="K5976" s="59" t="s">
        <v>6480</v>
      </c>
      <c r="L5976" s="61" t="s">
        <v>112</v>
      </c>
      <c r="M5976" s="61">
        <f>VLOOKUP(H5976,zdroj!C:F,4,0)</f>
        <v>0</v>
      </c>
      <c r="N5976" s="61" t="str">
        <f t="shared" si="186"/>
        <v>katA</v>
      </c>
      <c r="P5976" s="73" t="str">
        <f t="shared" si="187"/>
        <v/>
      </c>
      <c r="Q5976" s="61" t="s">
        <v>30</v>
      </c>
    </row>
    <row r="5977" spans="8:18" x14ac:dyDescent="0.25">
      <c r="H5977" s="59">
        <v>117587</v>
      </c>
      <c r="I5977" s="59" t="s">
        <v>71</v>
      </c>
      <c r="J5977" s="59">
        <v>73014621</v>
      </c>
      <c r="K5977" s="59" t="s">
        <v>6481</v>
      </c>
      <c r="L5977" s="61" t="s">
        <v>113</v>
      </c>
      <c r="M5977" s="61">
        <f>VLOOKUP(H5977,zdroj!C:F,4,0)</f>
        <v>0</v>
      </c>
      <c r="N5977" s="61" t="str">
        <f t="shared" si="186"/>
        <v>katB</v>
      </c>
      <c r="P5977" s="73" t="str">
        <f t="shared" si="187"/>
        <v/>
      </c>
      <c r="Q5977" s="61" t="s">
        <v>30</v>
      </c>
      <c r="R5977" s="61" t="s">
        <v>91</v>
      </c>
    </row>
    <row r="5978" spans="8:18" x14ac:dyDescent="0.25">
      <c r="H5978" s="59">
        <v>117587</v>
      </c>
      <c r="I5978" s="59" t="s">
        <v>71</v>
      </c>
      <c r="J5978" s="59">
        <v>78617413</v>
      </c>
      <c r="K5978" s="59" t="s">
        <v>6482</v>
      </c>
      <c r="L5978" s="61" t="s">
        <v>112</v>
      </c>
      <c r="M5978" s="61">
        <f>VLOOKUP(H5978,zdroj!C:F,4,0)</f>
        <v>0</v>
      </c>
      <c r="N5978" s="61" t="str">
        <f t="shared" si="186"/>
        <v>katA</v>
      </c>
      <c r="P5978" s="73" t="str">
        <f t="shared" si="187"/>
        <v/>
      </c>
      <c r="Q5978" s="61" t="s">
        <v>30</v>
      </c>
    </row>
    <row r="5979" spans="8:18" x14ac:dyDescent="0.25">
      <c r="H5979" s="59">
        <v>117587</v>
      </c>
      <c r="I5979" s="59" t="s">
        <v>71</v>
      </c>
      <c r="J5979" s="59">
        <v>80196641</v>
      </c>
      <c r="K5979" s="59" t="s">
        <v>6483</v>
      </c>
      <c r="L5979" s="61" t="s">
        <v>81</v>
      </c>
      <c r="M5979" s="61">
        <f>VLOOKUP(H5979,zdroj!C:F,4,0)</f>
        <v>0</v>
      </c>
      <c r="N5979" s="61" t="str">
        <f t="shared" si="186"/>
        <v>-</v>
      </c>
      <c r="P5979" s="73" t="str">
        <f t="shared" si="187"/>
        <v/>
      </c>
      <c r="Q5979" s="61" t="s">
        <v>88</v>
      </c>
    </row>
    <row r="5980" spans="8:18" x14ac:dyDescent="0.25">
      <c r="H5980" s="59">
        <v>60194</v>
      </c>
      <c r="I5980" s="59" t="s">
        <v>72</v>
      </c>
      <c r="J5980" s="59">
        <v>19896476</v>
      </c>
      <c r="K5980" s="59" t="s">
        <v>6484</v>
      </c>
      <c r="L5980" s="61" t="s">
        <v>81</v>
      </c>
      <c r="M5980" s="61">
        <f>VLOOKUP(H5980,zdroj!C:F,4,0)</f>
        <v>0</v>
      </c>
      <c r="N5980" s="61" t="str">
        <f t="shared" si="186"/>
        <v>-</v>
      </c>
      <c r="P5980" s="73" t="str">
        <f t="shared" si="187"/>
        <v/>
      </c>
      <c r="Q5980" s="61" t="s">
        <v>86</v>
      </c>
    </row>
    <row r="5981" spans="8:18" x14ac:dyDescent="0.25">
      <c r="H5981" s="59">
        <v>60194</v>
      </c>
      <c r="I5981" s="59" t="s">
        <v>72</v>
      </c>
      <c r="J5981" s="59">
        <v>19896484</v>
      </c>
      <c r="K5981" s="59" t="s">
        <v>6485</v>
      </c>
      <c r="L5981" s="61" t="s">
        <v>81</v>
      </c>
      <c r="M5981" s="61">
        <f>VLOOKUP(H5981,zdroj!C:F,4,0)</f>
        <v>0</v>
      </c>
      <c r="N5981" s="61" t="str">
        <f t="shared" si="186"/>
        <v>-</v>
      </c>
      <c r="P5981" s="73" t="str">
        <f t="shared" si="187"/>
        <v/>
      </c>
      <c r="Q5981" s="61" t="s">
        <v>86</v>
      </c>
    </row>
    <row r="5982" spans="8:18" x14ac:dyDescent="0.25">
      <c r="H5982" s="59">
        <v>60194</v>
      </c>
      <c r="I5982" s="59" t="s">
        <v>72</v>
      </c>
      <c r="J5982" s="59">
        <v>19896492</v>
      </c>
      <c r="K5982" s="59" t="s">
        <v>6486</v>
      </c>
      <c r="L5982" s="61" t="s">
        <v>81</v>
      </c>
      <c r="M5982" s="61">
        <f>VLOOKUP(H5982,zdroj!C:F,4,0)</f>
        <v>0</v>
      </c>
      <c r="N5982" s="61" t="str">
        <f t="shared" si="186"/>
        <v>-</v>
      </c>
      <c r="P5982" s="73" t="str">
        <f t="shared" si="187"/>
        <v/>
      </c>
      <c r="Q5982" s="61" t="s">
        <v>86</v>
      </c>
    </row>
    <row r="5983" spans="8:18" x14ac:dyDescent="0.25">
      <c r="H5983" s="59">
        <v>60194</v>
      </c>
      <c r="I5983" s="59" t="s">
        <v>72</v>
      </c>
      <c r="J5983" s="59">
        <v>19896506</v>
      </c>
      <c r="K5983" s="59" t="s">
        <v>6487</v>
      </c>
      <c r="L5983" s="61" t="s">
        <v>81</v>
      </c>
      <c r="M5983" s="61">
        <f>VLOOKUP(H5983,zdroj!C:F,4,0)</f>
        <v>0</v>
      </c>
      <c r="N5983" s="61" t="str">
        <f t="shared" si="186"/>
        <v>-</v>
      </c>
      <c r="P5983" s="73" t="str">
        <f t="shared" si="187"/>
        <v/>
      </c>
      <c r="Q5983" s="61" t="s">
        <v>86</v>
      </c>
    </row>
    <row r="5984" spans="8:18" x14ac:dyDescent="0.25">
      <c r="H5984" s="59">
        <v>60194</v>
      </c>
      <c r="I5984" s="59" t="s">
        <v>72</v>
      </c>
      <c r="J5984" s="59">
        <v>19896514</v>
      </c>
      <c r="K5984" s="59" t="s">
        <v>6488</v>
      </c>
      <c r="L5984" s="61" t="s">
        <v>81</v>
      </c>
      <c r="M5984" s="61">
        <f>VLOOKUP(H5984,zdroj!C:F,4,0)</f>
        <v>0</v>
      </c>
      <c r="N5984" s="61" t="str">
        <f t="shared" si="186"/>
        <v>-</v>
      </c>
      <c r="P5984" s="73" t="str">
        <f t="shared" si="187"/>
        <v/>
      </c>
      <c r="Q5984" s="61" t="s">
        <v>86</v>
      </c>
    </row>
    <row r="5985" spans="8:17" x14ac:dyDescent="0.25">
      <c r="H5985" s="59">
        <v>60194</v>
      </c>
      <c r="I5985" s="59" t="s">
        <v>72</v>
      </c>
      <c r="J5985" s="59">
        <v>19896522</v>
      </c>
      <c r="K5985" s="59" t="s">
        <v>6489</v>
      </c>
      <c r="L5985" s="61" t="s">
        <v>81</v>
      </c>
      <c r="M5985" s="61">
        <f>VLOOKUP(H5985,zdroj!C:F,4,0)</f>
        <v>0</v>
      </c>
      <c r="N5985" s="61" t="str">
        <f t="shared" si="186"/>
        <v>-</v>
      </c>
      <c r="P5985" s="73" t="str">
        <f t="shared" si="187"/>
        <v/>
      </c>
      <c r="Q5985" s="61" t="s">
        <v>86</v>
      </c>
    </row>
    <row r="5986" spans="8:17" x14ac:dyDescent="0.25">
      <c r="H5986" s="59">
        <v>60194</v>
      </c>
      <c r="I5986" s="59" t="s">
        <v>72</v>
      </c>
      <c r="J5986" s="59">
        <v>19896531</v>
      </c>
      <c r="K5986" s="59" t="s">
        <v>6490</v>
      </c>
      <c r="L5986" s="61" t="s">
        <v>114</v>
      </c>
      <c r="M5986" s="61">
        <f>VLOOKUP(H5986,zdroj!C:F,4,0)</f>
        <v>0</v>
      </c>
      <c r="N5986" s="61" t="str">
        <f t="shared" si="186"/>
        <v>katC</v>
      </c>
      <c r="P5986" s="73" t="str">
        <f t="shared" si="187"/>
        <v/>
      </c>
      <c r="Q5986" s="61" t="s">
        <v>33</v>
      </c>
    </row>
    <row r="5987" spans="8:17" x14ac:dyDescent="0.25">
      <c r="H5987" s="59">
        <v>60194</v>
      </c>
      <c r="I5987" s="59" t="s">
        <v>72</v>
      </c>
      <c r="J5987" s="59">
        <v>19896549</v>
      </c>
      <c r="K5987" s="59" t="s">
        <v>6491</v>
      </c>
      <c r="L5987" s="61" t="s">
        <v>81</v>
      </c>
      <c r="M5987" s="61">
        <f>VLOOKUP(H5987,zdroj!C:F,4,0)</f>
        <v>0</v>
      </c>
      <c r="N5987" s="61" t="str">
        <f t="shared" si="186"/>
        <v>-</v>
      </c>
      <c r="P5987" s="73" t="str">
        <f t="shared" si="187"/>
        <v/>
      </c>
      <c r="Q5987" s="61" t="s">
        <v>86</v>
      </c>
    </row>
    <row r="5988" spans="8:17" x14ac:dyDescent="0.25">
      <c r="H5988" s="59">
        <v>60194</v>
      </c>
      <c r="I5988" s="59" t="s">
        <v>72</v>
      </c>
      <c r="J5988" s="59">
        <v>19896557</v>
      </c>
      <c r="K5988" s="59" t="s">
        <v>6492</v>
      </c>
      <c r="L5988" s="61" t="s">
        <v>81</v>
      </c>
      <c r="M5988" s="61">
        <f>VLOOKUP(H5988,zdroj!C:F,4,0)</f>
        <v>0</v>
      </c>
      <c r="N5988" s="61" t="str">
        <f t="shared" si="186"/>
        <v>-</v>
      </c>
      <c r="P5988" s="73" t="str">
        <f t="shared" si="187"/>
        <v/>
      </c>
      <c r="Q5988" s="61" t="s">
        <v>86</v>
      </c>
    </row>
    <row r="5989" spans="8:17" x14ac:dyDescent="0.25">
      <c r="H5989" s="59">
        <v>60194</v>
      </c>
      <c r="I5989" s="59" t="s">
        <v>72</v>
      </c>
      <c r="J5989" s="59">
        <v>19896565</v>
      </c>
      <c r="K5989" s="59" t="s">
        <v>6493</v>
      </c>
      <c r="L5989" s="61" t="s">
        <v>81</v>
      </c>
      <c r="M5989" s="61">
        <f>VLOOKUP(H5989,zdroj!C:F,4,0)</f>
        <v>0</v>
      </c>
      <c r="N5989" s="61" t="str">
        <f t="shared" si="186"/>
        <v>-</v>
      </c>
      <c r="P5989" s="73" t="str">
        <f t="shared" si="187"/>
        <v/>
      </c>
      <c r="Q5989" s="61" t="s">
        <v>86</v>
      </c>
    </row>
    <row r="5990" spans="8:17" x14ac:dyDescent="0.25">
      <c r="H5990" s="59">
        <v>60194</v>
      </c>
      <c r="I5990" s="59" t="s">
        <v>72</v>
      </c>
      <c r="J5990" s="59">
        <v>19896573</v>
      </c>
      <c r="K5990" s="59" t="s">
        <v>6494</v>
      </c>
      <c r="L5990" s="61" t="s">
        <v>81</v>
      </c>
      <c r="M5990" s="61">
        <f>VLOOKUP(H5990,zdroj!C:F,4,0)</f>
        <v>0</v>
      </c>
      <c r="N5990" s="61" t="str">
        <f t="shared" si="186"/>
        <v>-</v>
      </c>
      <c r="P5990" s="73" t="str">
        <f t="shared" si="187"/>
        <v/>
      </c>
      <c r="Q5990" s="61" t="s">
        <v>86</v>
      </c>
    </row>
    <row r="5991" spans="8:17" x14ac:dyDescent="0.25">
      <c r="H5991" s="59">
        <v>60194</v>
      </c>
      <c r="I5991" s="59" t="s">
        <v>72</v>
      </c>
      <c r="J5991" s="59">
        <v>19896581</v>
      </c>
      <c r="K5991" s="59" t="s">
        <v>6495</v>
      </c>
      <c r="L5991" s="61" t="s">
        <v>81</v>
      </c>
      <c r="M5991" s="61">
        <f>VLOOKUP(H5991,zdroj!C:F,4,0)</f>
        <v>0</v>
      </c>
      <c r="N5991" s="61" t="str">
        <f t="shared" si="186"/>
        <v>-</v>
      </c>
      <c r="P5991" s="73" t="str">
        <f t="shared" si="187"/>
        <v/>
      </c>
      <c r="Q5991" s="61" t="s">
        <v>86</v>
      </c>
    </row>
    <row r="5992" spans="8:17" x14ac:dyDescent="0.25">
      <c r="H5992" s="59">
        <v>60194</v>
      </c>
      <c r="I5992" s="59" t="s">
        <v>72</v>
      </c>
      <c r="J5992" s="59">
        <v>19896590</v>
      </c>
      <c r="K5992" s="59" t="s">
        <v>6496</v>
      </c>
      <c r="L5992" s="61" t="s">
        <v>81</v>
      </c>
      <c r="M5992" s="61">
        <f>VLOOKUP(H5992,zdroj!C:F,4,0)</f>
        <v>0</v>
      </c>
      <c r="N5992" s="61" t="str">
        <f t="shared" si="186"/>
        <v>-</v>
      </c>
      <c r="P5992" s="73" t="str">
        <f t="shared" si="187"/>
        <v/>
      </c>
      <c r="Q5992" s="61" t="s">
        <v>86</v>
      </c>
    </row>
    <row r="5993" spans="8:17" x14ac:dyDescent="0.25">
      <c r="H5993" s="59">
        <v>60194</v>
      </c>
      <c r="I5993" s="59" t="s">
        <v>72</v>
      </c>
      <c r="J5993" s="59">
        <v>19896603</v>
      </c>
      <c r="K5993" s="59" t="s">
        <v>6497</v>
      </c>
      <c r="L5993" s="61" t="s">
        <v>81</v>
      </c>
      <c r="M5993" s="61">
        <f>VLOOKUP(H5993,zdroj!C:F,4,0)</f>
        <v>0</v>
      </c>
      <c r="N5993" s="61" t="str">
        <f t="shared" si="186"/>
        <v>-</v>
      </c>
      <c r="P5993" s="73" t="str">
        <f t="shared" si="187"/>
        <v/>
      </c>
      <c r="Q5993" s="61" t="s">
        <v>86</v>
      </c>
    </row>
    <row r="5994" spans="8:17" x14ac:dyDescent="0.25">
      <c r="H5994" s="59">
        <v>60194</v>
      </c>
      <c r="I5994" s="59" t="s">
        <v>72</v>
      </c>
      <c r="J5994" s="59">
        <v>19896611</v>
      </c>
      <c r="K5994" s="59" t="s">
        <v>6498</v>
      </c>
      <c r="L5994" s="61" t="s">
        <v>81</v>
      </c>
      <c r="M5994" s="61">
        <f>VLOOKUP(H5994,zdroj!C:F,4,0)</f>
        <v>0</v>
      </c>
      <c r="N5994" s="61" t="str">
        <f t="shared" si="186"/>
        <v>-</v>
      </c>
      <c r="P5994" s="73" t="str">
        <f t="shared" si="187"/>
        <v/>
      </c>
      <c r="Q5994" s="61" t="s">
        <v>86</v>
      </c>
    </row>
    <row r="5995" spans="8:17" x14ac:dyDescent="0.25">
      <c r="H5995" s="59">
        <v>60194</v>
      </c>
      <c r="I5995" s="59" t="s">
        <v>72</v>
      </c>
      <c r="J5995" s="59">
        <v>19896620</v>
      </c>
      <c r="K5995" s="59" t="s">
        <v>6499</v>
      </c>
      <c r="L5995" s="61" t="s">
        <v>81</v>
      </c>
      <c r="M5995" s="61">
        <f>VLOOKUP(H5995,zdroj!C:F,4,0)</f>
        <v>0</v>
      </c>
      <c r="N5995" s="61" t="str">
        <f t="shared" si="186"/>
        <v>-</v>
      </c>
      <c r="P5995" s="73" t="str">
        <f t="shared" si="187"/>
        <v/>
      </c>
      <c r="Q5995" s="61" t="s">
        <v>86</v>
      </c>
    </row>
    <row r="5996" spans="8:17" x14ac:dyDescent="0.25">
      <c r="H5996" s="59">
        <v>60194</v>
      </c>
      <c r="I5996" s="59" t="s">
        <v>72</v>
      </c>
      <c r="J5996" s="59">
        <v>19896638</v>
      </c>
      <c r="K5996" s="59" t="s">
        <v>6500</v>
      </c>
      <c r="L5996" s="61" t="s">
        <v>81</v>
      </c>
      <c r="M5996" s="61">
        <f>VLOOKUP(H5996,zdroj!C:F,4,0)</f>
        <v>0</v>
      </c>
      <c r="N5996" s="61" t="str">
        <f t="shared" si="186"/>
        <v>-</v>
      </c>
      <c r="P5996" s="73" t="str">
        <f t="shared" si="187"/>
        <v/>
      </c>
      <c r="Q5996" s="61" t="s">
        <v>86</v>
      </c>
    </row>
    <row r="5997" spans="8:17" x14ac:dyDescent="0.25">
      <c r="H5997" s="59">
        <v>60194</v>
      </c>
      <c r="I5997" s="59" t="s">
        <v>72</v>
      </c>
      <c r="J5997" s="59">
        <v>19896646</v>
      </c>
      <c r="K5997" s="59" t="s">
        <v>6501</v>
      </c>
      <c r="L5997" s="61" t="s">
        <v>81</v>
      </c>
      <c r="M5997" s="61">
        <f>VLOOKUP(H5997,zdroj!C:F,4,0)</f>
        <v>0</v>
      </c>
      <c r="N5997" s="61" t="str">
        <f t="shared" si="186"/>
        <v>-</v>
      </c>
      <c r="P5997" s="73" t="str">
        <f t="shared" si="187"/>
        <v/>
      </c>
      <c r="Q5997" s="61" t="s">
        <v>86</v>
      </c>
    </row>
    <row r="5998" spans="8:17" x14ac:dyDescent="0.25">
      <c r="H5998" s="59">
        <v>60194</v>
      </c>
      <c r="I5998" s="59" t="s">
        <v>72</v>
      </c>
      <c r="J5998" s="59">
        <v>19896654</v>
      </c>
      <c r="K5998" s="59" t="s">
        <v>6502</v>
      </c>
      <c r="L5998" s="61" t="s">
        <v>81</v>
      </c>
      <c r="M5998" s="61">
        <f>VLOOKUP(H5998,zdroj!C:F,4,0)</f>
        <v>0</v>
      </c>
      <c r="N5998" s="61" t="str">
        <f t="shared" si="186"/>
        <v>-</v>
      </c>
      <c r="P5998" s="73" t="str">
        <f t="shared" si="187"/>
        <v/>
      </c>
      <c r="Q5998" s="61" t="s">
        <v>86</v>
      </c>
    </row>
    <row r="5999" spans="8:17" x14ac:dyDescent="0.25">
      <c r="H5999" s="59">
        <v>60194</v>
      </c>
      <c r="I5999" s="59" t="s">
        <v>72</v>
      </c>
      <c r="J5999" s="59">
        <v>19896662</v>
      </c>
      <c r="K5999" s="59" t="s">
        <v>6503</v>
      </c>
      <c r="L5999" s="61" t="s">
        <v>81</v>
      </c>
      <c r="M5999" s="61">
        <f>VLOOKUP(H5999,zdroj!C:F,4,0)</f>
        <v>0</v>
      </c>
      <c r="N5999" s="61" t="str">
        <f t="shared" si="186"/>
        <v>-</v>
      </c>
      <c r="P5999" s="73" t="str">
        <f t="shared" si="187"/>
        <v/>
      </c>
      <c r="Q5999" s="61" t="s">
        <v>86</v>
      </c>
    </row>
    <row r="6000" spans="8:17" x14ac:dyDescent="0.25">
      <c r="H6000" s="59">
        <v>60194</v>
      </c>
      <c r="I6000" s="59" t="s">
        <v>72</v>
      </c>
      <c r="J6000" s="59">
        <v>19896671</v>
      </c>
      <c r="K6000" s="59" t="s">
        <v>6504</v>
      </c>
      <c r="L6000" s="61" t="s">
        <v>81</v>
      </c>
      <c r="M6000" s="61">
        <f>VLOOKUP(H6000,zdroj!C:F,4,0)</f>
        <v>0</v>
      </c>
      <c r="N6000" s="61" t="str">
        <f t="shared" si="186"/>
        <v>-</v>
      </c>
      <c r="P6000" s="73" t="str">
        <f t="shared" si="187"/>
        <v/>
      </c>
      <c r="Q6000" s="61" t="s">
        <v>86</v>
      </c>
    </row>
    <row r="6001" spans="8:17" x14ac:dyDescent="0.25">
      <c r="H6001" s="59">
        <v>60194</v>
      </c>
      <c r="I6001" s="59" t="s">
        <v>72</v>
      </c>
      <c r="J6001" s="59">
        <v>19896689</v>
      </c>
      <c r="K6001" s="59" t="s">
        <v>6505</v>
      </c>
      <c r="L6001" s="61" t="s">
        <v>81</v>
      </c>
      <c r="M6001" s="61">
        <f>VLOOKUP(H6001,zdroj!C:F,4,0)</f>
        <v>0</v>
      </c>
      <c r="N6001" s="61" t="str">
        <f t="shared" si="186"/>
        <v>-</v>
      </c>
      <c r="P6001" s="73" t="str">
        <f t="shared" si="187"/>
        <v/>
      </c>
      <c r="Q6001" s="61" t="s">
        <v>86</v>
      </c>
    </row>
    <row r="6002" spans="8:17" x14ac:dyDescent="0.25">
      <c r="H6002" s="59">
        <v>60194</v>
      </c>
      <c r="I6002" s="59" t="s">
        <v>72</v>
      </c>
      <c r="J6002" s="59">
        <v>19896697</v>
      </c>
      <c r="K6002" s="59" t="s">
        <v>6506</v>
      </c>
      <c r="L6002" s="61" t="s">
        <v>81</v>
      </c>
      <c r="M6002" s="61">
        <f>VLOOKUP(H6002,zdroj!C:F,4,0)</f>
        <v>0</v>
      </c>
      <c r="N6002" s="61" t="str">
        <f t="shared" si="186"/>
        <v>-</v>
      </c>
      <c r="P6002" s="73" t="str">
        <f t="shared" si="187"/>
        <v/>
      </c>
      <c r="Q6002" s="61" t="s">
        <v>86</v>
      </c>
    </row>
    <row r="6003" spans="8:17" x14ac:dyDescent="0.25">
      <c r="H6003" s="59">
        <v>60194</v>
      </c>
      <c r="I6003" s="59" t="s">
        <v>72</v>
      </c>
      <c r="J6003" s="59">
        <v>19896701</v>
      </c>
      <c r="K6003" s="59" t="s">
        <v>6507</v>
      </c>
      <c r="L6003" s="61" t="s">
        <v>81</v>
      </c>
      <c r="M6003" s="61">
        <f>VLOOKUP(H6003,zdroj!C:F,4,0)</f>
        <v>0</v>
      </c>
      <c r="N6003" s="61" t="str">
        <f t="shared" si="186"/>
        <v>-</v>
      </c>
      <c r="P6003" s="73" t="str">
        <f t="shared" si="187"/>
        <v/>
      </c>
      <c r="Q6003" s="61" t="s">
        <v>86</v>
      </c>
    </row>
    <row r="6004" spans="8:17" x14ac:dyDescent="0.25">
      <c r="H6004" s="59">
        <v>60194</v>
      </c>
      <c r="I6004" s="59" t="s">
        <v>72</v>
      </c>
      <c r="J6004" s="59">
        <v>19896719</v>
      </c>
      <c r="K6004" s="59" t="s">
        <v>6508</v>
      </c>
      <c r="L6004" s="61" t="s">
        <v>81</v>
      </c>
      <c r="M6004" s="61">
        <f>VLOOKUP(H6004,zdroj!C:F,4,0)</f>
        <v>0</v>
      </c>
      <c r="N6004" s="61" t="str">
        <f t="shared" si="186"/>
        <v>-</v>
      </c>
      <c r="P6004" s="73" t="str">
        <f t="shared" si="187"/>
        <v/>
      </c>
      <c r="Q6004" s="61" t="s">
        <v>86</v>
      </c>
    </row>
    <row r="6005" spans="8:17" x14ac:dyDescent="0.25">
      <c r="H6005" s="59">
        <v>60194</v>
      </c>
      <c r="I6005" s="59" t="s">
        <v>72</v>
      </c>
      <c r="J6005" s="59">
        <v>19896727</v>
      </c>
      <c r="K6005" s="59" t="s">
        <v>6509</v>
      </c>
      <c r="L6005" s="61" t="s">
        <v>81</v>
      </c>
      <c r="M6005" s="61">
        <f>VLOOKUP(H6005,zdroj!C:F,4,0)</f>
        <v>0</v>
      </c>
      <c r="N6005" s="61" t="str">
        <f t="shared" si="186"/>
        <v>-</v>
      </c>
      <c r="P6005" s="73" t="str">
        <f t="shared" si="187"/>
        <v/>
      </c>
      <c r="Q6005" s="61" t="s">
        <v>86</v>
      </c>
    </row>
    <row r="6006" spans="8:17" x14ac:dyDescent="0.25">
      <c r="H6006" s="59">
        <v>60194</v>
      </c>
      <c r="I6006" s="59" t="s">
        <v>72</v>
      </c>
      <c r="J6006" s="59">
        <v>19896735</v>
      </c>
      <c r="K6006" s="59" t="s">
        <v>6510</v>
      </c>
      <c r="L6006" s="61" t="s">
        <v>81</v>
      </c>
      <c r="M6006" s="61">
        <f>VLOOKUP(H6006,zdroj!C:F,4,0)</f>
        <v>0</v>
      </c>
      <c r="N6006" s="61" t="str">
        <f t="shared" si="186"/>
        <v>-</v>
      </c>
      <c r="P6006" s="73" t="str">
        <f t="shared" si="187"/>
        <v/>
      </c>
      <c r="Q6006" s="61" t="s">
        <v>86</v>
      </c>
    </row>
    <row r="6007" spans="8:17" x14ac:dyDescent="0.25">
      <c r="H6007" s="59">
        <v>60194</v>
      </c>
      <c r="I6007" s="59" t="s">
        <v>72</v>
      </c>
      <c r="J6007" s="59">
        <v>19896743</v>
      </c>
      <c r="K6007" s="59" t="s">
        <v>6511</v>
      </c>
      <c r="L6007" s="61" t="s">
        <v>81</v>
      </c>
      <c r="M6007" s="61">
        <f>VLOOKUP(H6007,zdroj!C:F,4,0)</f>
        <v>0</v>
      </c>
      <c r="N6007" s="61" t="str">
        <f t="shared" si="186"/>
        <v>-</v>
      </c>
      <c r="P6007" s="73" t="str">
        <f t="shared" si="187"/>
        <v/>
      </c>
      <c r="Q6007" s="61" t="s">
        <v>86</v>
      </c>
    </row>
    <row r="6008" spans="8:17" x14ac:dyDescent="0.25">
      <c r="H6008" s="59">
        <v>60194</v>
      </c>
      <c r="I6008" s="59" t="s">
        <v>72</v>
      </c>
      <c r="J6008" s="59">
        <v>19896751</v>
      </c>
      <c r="K6008" s="59" t="s">
        <v>6512</v>
      </c>
      <c r="L6008" s="61" t="s">
        <v>81</v>
      </c>
      <c r="M6008" s="61">
        <f>VLOOKUP(H6008,zdroj!C:F,4,0)</f>
        <v>0</v>
      </c>
      <c r="N6008" s="61" t="str">
        <f t="shared" si="186"/>
        <v>-</v>
      </c>
      <c r="P6008" s="73" t="str">
        <f t="shared" si="187"/>
        <v/>
      </c>
      <c r="Q6008" s="61" t="s">
        <v>86</v>
      </c>
    </row>
    <row r="6009" spans="8:17" x14ac:dyDescent="0.25">
      <c r="H6009" s="59">
        <v>60194</v>
      </c>
      <c r="I6009" s="59" t="s">
        <v>72</v>
      </c>
      <c r="J6009" s="59">
        <v>19896760</v>
      </c>
      <c r="K6009" s="59" t="s">
        <v>6513</v>
      </c>
      <c r="L6009" s="61" t="s">
        <v>81</v>
      </c>
      <c r="M6009" s="61">
        <f>VLOOKUP(H6009,zdroj!C:F,4,0)</f>
        <v>0</v>
      </c>
      <c r="N6009" s="61" t="str">
        <f t="shared" si="186"/>
        <v>-</v>
      </c>
      <c r="P6009" s="73" t="str">
        <f t="shared" si="187"/>
        <v/>
      </c>
      <c r="Q6009" s="61" t="s">
        <v>86</v>
      </c>
    </row>
    <row r="6010" spans="8:17" x14ac:dyDescent="0.25">
      <c r="H6010" s="59">
        <v>60194</v>
      </c>
      <c r="I6010" s="59" t="s">
        <v>72</v>
      </c>
      <c r="J6010" s="59">
        <v>19896778</v>
      </c>
      <c r="K6010" s="59" t="s">
        <v>6514</v>
      </c>
      <c r="L6010" s="61" t="s">
        <v>81</v>
      </c>
      <c r="M6010" s="61">
        <f>VLOOKUP(H6010,zdroj!C:F,4,0)</f>
        <v>0</v>
      </c>
      <c r="N6010" s="61" t="str">
        <f t="shared" si="186"/>
        <v>-</v>
      </c>
      <c r="P6010" s="73" t="str">
        <f t="shared" si="187"/>
        <v/>
      </c>
      <c r="Q6010" s="61" t="s">
        <v>86</v>
      </c>
    </row>
    <row r="6011" spans="8:17" x14ac:dyDescent="0.25">
      <c r="H6011" s="59">
        <v>60194</v>
      </c>
      <c r="I6011" s="59" t="s">
        <v>72</v>
      </c>
      <c r="J6011" s="59">
        <v>19896786</v>
      </c>
      <c r="K6011" s="59" t="s">
        <v>6515</v>
      </c>
      <c r="L6011" s="61" t="s">
        <v>81</v>
      </c>
      <c r="M6011" s="61">
        <f>VLOOKUP(H6011,zdroj!C:F,4,0)</f>
        <v>0</v>
      </c>
      <c r="N6011" s="61" t="str">
        <f t="shared" si="186"/>
        <v>-</v>
      </c>
      <c r="P6011" s="73" t="str">
        <f t="shared" si="187"/>
        <v/>
      </c>
      <c r="Q6011" s="61" t="s">
        <v>86</v>
      </c>
    </row>
    <row r="6012" spans="8:17" x14ac:dyDescent="0.25">
      <c r="H6012" s="59">
        <v>60194</v>
      </c>
      <c r="I6012" s="59" t="s">
        <v>72</v>
      </c>
      <c r="J6012" s="59">
        <v>19896794</v>
      </c>
      <c r="K6012" s="59" t="s">
        <v>6516</v>
      </c>
      <c r="L6012" s="61" t="s">
        <v>81</v>
      </c>
      <c r="M6012" s="61">
        <f>VLOOKUP(H6012,zdroj!C:F,4,0)</f>
        <v>0</v>
      </c>
      <c r="N6012" s="61" t="str">
        <f t="shared" si="186"/>
        <v>-</v>
      </c>
      <c r="P6012" s="73" t="str">
        <f t="shared" si="187"/>
        <v/>
      </c>
      <c r="Q6012" s="61" t="s">
        <v>86</v>
      </c>
    </row>
    <row r="6013" spans="8:17" x14ac:dyDescent="0.25">
      <c r="H6013" s="59">
        <v>60194</v>
      </c>
      <c r="I6013" s="59" t="s">
        <v>72</v>
      </c>
      <c r="J6013" s="59">
        <v>19896808</v>
      </c>
      <c r="K6013" s="59" t="s">
        <v>6517</v>
      </c>
      <c r="L6013" s="61" t="s">
        <v>81</v>
      </c>
      <c r="M6013" s="61">
        <f>VLOOKUP(H6013,zdroj!C:F,4,0)</f>
        <v>0</v>
      </c>
      <c r="N6013" s="61" t="str">
        <f t="shared" si="186"/>
        <v>-</v>
      </c>
      <c r="P6013" s="73" t="str">
        <f t="shared" si="187"/>
        <v/>
      </c>
      <c r="Q6013" s="61" t="s">
        <v>86</v>
      </c>
    </row>
    <row r="6014" spans="8:17" x14ac:dyDescent="0.25">
      <c r="H6014" s="59">
        <v>60194</v>
      </c>
      <c r="I6014" s="59" t="s">
        <v>72</v>
      </c>
      <c r="J6014" s="59">
        <v>19896816</v>
      </c>
      <c r="K6014" s="59" t="s">
        <v>6518</v>
      </c>
      <c r="L6014" s="61" t="s">
        <v>81</v>
      </c>
      <c r="M6014" s="61">
        <f>VLOOKUP(H6014,zdroj!C:F,4,0)</f>
        <v>0</v>
      </c>
      <c r="N6014" s="61" t="str">
        <f t="shared" si="186"/>
        <v>-</v>
      </c>
      <c r="P6014" s="73" t="str">
        <f t="shared" si="187"/>
        <v/>
      </c>
      <c r="Q6014" s="61" t="s">
        <v>86</v>
      </c>
    </row>
    <row r="6015" spans="8:17" x14ac:dyDescent="0.25">
      <c r="H6015" s="59">
        <v>60194</v>
      </c>
      <c r="I6015" s="59" t="s">
        <v>72</v>
      </c>
      <c r="J6015" s="59">
        <v>19896824</v>
      </c>
      <c r="K6015" s="59" t="s">
        <v>6519</v>
      </c>
      <c r="L6015" s="61" t="s">
        <v>81</v>
      </c>
      <c r="M6015" s="61">
        <f>VLOOKUP(H6015,zdroj!C:F,4,0)</f>
        <v>0</v>
      </c>
      <c r="N6015" s="61" t="str">
        <f t="shared" si="186"/>
        <v>-</v>
      </c>
      <c r="P6015" s="73" t="str">
        <f t="shared" si="187"/>
        <v/>
      </c>
      <c r="Q6015" s="61" t="s">
        <v>86</v>
      </c>
    </row>
    <row r="6016" spans="8:17" x14ac:dyDescent="0.25">
      <c r="H6016" s="59">
        <v>60194</v>
      </c>
      <c r="I6016" s="59" t="s">
        <v>72</v>
      </c>
      <c r="J6016" s="59">
        <v>19896832</v>
      </c>
      <c r="K6016" s="59" t="s">
        <v>6520</v>
      </c>
      <c r="L6016" s="61" t="s">
        <v>81</v>
      </c>
      <c r="M6016" s="61">
        <f>VLOOKUP(H6016,zdroj!C:F,4,0)</f>
        <v>0</v>
      </c>
      <c r="N6016" s="61" t="str">
        <f t="shared" si="186"/>
        <v>-</v>
      </c>
      <c r="P6016" s="73" t="str">
        <f t="shared" si="187"/>
        <v/>
      </c>
      <c r="Q6016" s="61" t="s">
        <v>86</v>
      </c>
    </row>
    <row r="6017" spans="8:17" x14ac:dyDescent="0.25">
      <c r="H6017" s="59">
        <v>60194</v>
      </c>
      <c r="I6017" s="59" t="s">
        <v>72</v>
      </c>
      <c r="J6017" s="59">
        <v>19896921</v>
      </c>
      <c r="K6017" s="59" t="s">
        <v>6521</v>
      </c>
      <c r="L6017" s="61" t="s">
        <v>81</v>
      </c>
      <c r="M6017" s="61">
        <f>VLOOKUP(H6017,zdroj!C:F,4,0)</f>
        <v>0</v>
      </c>
      <c r="N6017" s="61" t="str">
        <f t="shared" si="186"/>
        <v>-</v>
      </c>
      <c r="P6017" s="73" t="str">
        <f t="shared" si="187"/>
        <v/>
      </c>
      <c r="Q6017" s="61" t="s">
        <v>86</v>
      </c>
    </row>
    <row r="6018" spans="8:17" x14ac:dyDescent="0.25">
      <c r="H6018" s="59">
        <v>60194</v>
      </c>
      <c r="I6018" s="59" t="s">
        <v>72</v>
      </c>
      <c r="J6018" s="59">
        <v>19896948</v>
      </c>
      <c r="K6018" s="59" t="s">
        <v>6522</v>
      </c>
      <c r="L6018" s="61" t="s">
        <v>81</v>
      </c>
      <c r="M6018" s="61">
        <f>VLOOKUP(H6018,zdroj!C:F,4,0)</f>
        <v>0</v>
      </c>
      <c r="N6018" s="61" t="str">
        <f t="shared" si="186"/>
        <v>-</v>
      </c>
      <c r="P6018" s="73" t="str">
        <f t="shared" si="187"/>
        <v/>
      </c>
      <c r="Q6018" s="61" t="s">
        <v>86</v>
      </c>
    </row>
    <row r="6019" spans="8:17" x14ac:dyDescent="0.25">
      <c r="H6019" s="59">
        <v>60194</v>
      </c>
      <c r="I6019" s="59" t="s">
        <v>72</v>
      </c>
      <c r="J6019" s="59">
        <v>19897006</v>
      </c>
      <c r="K6019" s="59" t="s">
        <v>6523</v>
      </c>
      <c r="L6019" s="61" t="s">
        <v>81</v>
      </c>
      <c r="M6019" s="61">
        <f>VLOOKUP(H6019,zdroj!C:F,4,0)</f>
        <v>0</v>
      </c>
      <c r="N6019" s="61" t="str">
        <f t="shared" si="186"/>
        <v>-</v>
      </c>
      <c r="P6019" s="73" t="str">
        <f t="shared" si="187"/>
        <v/>
      </c>
      <c r="Q6019" s="61" t="s">
        <v>86</v>
      </c>
    </row>
    <row r="6020" spans="8:17" x14ac:dyDescent="0.25">
      <c r="H6020" s="59">
        <v>60194</v>
      </c>
      <c r="I6020" s="59" t="s">
        <v>72</v>
      </c>
      <c r="J6020" s="59">
        <v>19897014</v>
      </c>
      <c r="K6020" s="59" t="s">
        <v>6524</v>
      </c>
      <c r="L6020" s="61" t="s">
        <v>81</v>
      </c>
      <c r="M6020" s="61">
        <f>VLOOKUP(H6020,zdroj!C:F,4,0)</f>
        <v>0</v>
      </c>
      <c r="N6020" s="61" t="str">
        <f t="shared" si="186"/>
        <v>-</v>
      </c>
      <c r="P6020" s="73" t="str">
        <f t="shared" si="187"/>
        <v/>
      </c>
      <c r="Q6020" s="61" t="s">
        <v>86</v>
      </c>
    </row>
    <row r="6021" spans="8:17" x14ac:dyDescent="0.25">
      <c r="H6021" s="59">
        <v>60194</v>
      </c>
      <c r="I6021" s="59" t="s">
        <v>72</v>
      </c>
      <c r="J6021" s="59">
        <v>19897031</v>
      </c>
      <c r="K6021" s="59" t="s">
        <v>6525</v>
      </c>
      <c r="L6021" s="61" t="s">
        <v>81</v>
      </c>
      <c r="M6021" s="61">
        <f>VLOOKUP(H6021,zdroj!C:F,4,0)</f>
        <v>0</v>
      </c>
      <c r="N6021" s="61" t="str">
        <f t="shared" si="186"/>
        <v>-</v>
      </c>
      <c r="P6021" s="73" t="str">
        <f t="shared" si="187"/>
        <v/>
      </c>
      <c r="Q6021" s="61" t="s">
        <v>86</v>
      </c>
    </row>
    <row r="6022" spans="8:17" x14ac:dyDescent="0.25">
      <c r="H6022" s="59">
        <v>60194</v>
      </c>
      <c r="I6022" s="59" t="s">
        <v>72</v>
      </c>
      <c r="J6022" s="59">
        <v>19897049</v>
      </c>
      <c r="K6022" s="59" t="s">
        <v>6526</v>
      </c>
      <c r="L6022" s="61" t="s">
        <v>81</v>
      </c>
      <c r="M6022" s="61">
        <f>VLOOKUP(H6022,zdroj!C:F,4,0)</f>
        <v>0</v>
      </c>
      <c r="N6022" s="61" t="str">
        <f t="shared" si="186"/>
        <v>-</v>
      </c>
      <c r="P6022" s="73" t="str">
        <f t="shared" si="187"/>
        <v/>
      </c>
      <c r="Q6022" s="61" t="s">
        <v>86</v>
      </c>
    </row>
    <row r="6023" spans="8:17" x14ac:dyDescent="0.25">
      <c r="H6023" s="59">
        <v>60194</v>
      </c>
      <c r="I6023" s="59" t="s">
        <v>72</v>
      </c>
      <c r="J6023" s="59">
        <v>19897057</v>
      </c>
      <c r="K6023" s="59" t="s">
        <v>6527</v>
      </c>
      <c r="L6023" s="61" t="s">
        <v>81</v>
      </c>
      <c r="M6023" s="61">
        <f>VLOOKUP(H6023,zdroj!C:F,4,0)</f>
        <v>0</v>
      </c>
      <c r="N6023" s="61" t="str">
        <f t="shared" ref="N6023:N6086" si="188">IF(M6023="A",IF(L6023="katA","katB",L6023),L6023)</f>
        <v>-</v>
      </c>
      <c r="P6023" s="73" t="str">
        <f t="shared" ref="P6023:P6086" si="189">IF(O6023="A",1,"")</f>
        <v/>
      </c>
      <c r="Q6023" s="61" t="s">
        <v>86</v>
      </c>
    </row>
    <row r="6024" spans="8:17" x14ac:dyDescent="0.25">
      <c r="H6024" s="59">
        <v>60194</v>
      </c>
      <c r="I6024" s="59" t="s">
        <v>72</v>
      </c>
      <c r="J6024" s="59">
        <v>19897073</v>
      </c>
      <c r="K6024" s="59" t="s">
        <v>6528</v>
      </c>
      <c r="L6024" s="61" t="s">
        <v>81</v>
      </c>
      <c r="M6024" s="61">
        <f>VLOOKUP(H6024,zdroj!C:F,4,0)</f>
        <v>0</v>
      </c>
      <c r="N6024" s="61" t="str">
        <f t="shared" si="188"/>
        <v>-</v>
      </c>
      <c r="P6024" s="73" t="str">
        <f t="shared" si="189"/>
        <v/>
      </c>
      <c r="Q6024" s="61" t="s">
        <v>86</v>
      </c>
    </row>
    <row r="6025" spans="8:17" x14ac:dyDescent="0.25">
      <c r="H6025" s="59">
        <v>60194</v>
      </c>
      <c r="I6025" s="59" t="s">
        <v>72</v>
      </c>
      <c r="J6025" s="59">
        <v>19897081</v>
      </c>
      <c r="K6025" s="59" t="s">
        <v>6529</v>
      </c>
      <c r="L6025" s="61" t="s">
        <v>81</v>
      </c>
      <c r="M6025" s="61">
        <f>VLOOKUP(H6025,zdroj!C:F,4,0)</f>
        <v>0</v>
      </c>
      <c r="N6025" s="61" t="str">
        <f t="shared" si="188"/>
        <v>-</v>
      </c>
      <c r="P6025" s="73" t="str">
        <f t="shared" si="189"/>
        <v/>
      </c>
      <c r="Q6025" s="61" t="s">
        <v>86</v>
      </c>
    </row>
    <row r="6026" spans="8:17" x14ac:dyDescent="0.25">
      <c r="H6026" s="59">
        <v>60194</v>
      </c>
      <c r="I6026" s="59" t="s">
        <v>72</v>
      </c>
      <c r="J6026" s="59">
        <v>19897090</v>
      </c>
      <c r="K6026" s="59" t="s">
        <v>6530</v>
      </c>
      <c r="L6026" s="61" t="s">
        <v>81</v>
      </c>
      <c r="M6026" s="61">
        <f>VLOOKUP(H6026,zdroj!C:F,4,0)</f>
        <v>0</v>
      </c>
      <c r="N6026" s="61" t="str">
        <f t="shared" si="188"/>
        <v>-</v>
      </c>
      <c r="P6026" s="73" t="str">
        <f t="shared" si="189"/>
        <v/>
      </c>
      <c r="Q6026" s="61" t="s">
        <v>86</v>
      </c>
    </row>
    <row r="6027" spans="8:17" x14ac:dyDescent="0.25">
      <c r="H6027" s="59">
        <v>60194</v>
      </c>
      <c r="I6027" s="59" t="s">
        <v>72</v>
      </c>
      <c r="J6027" s="59">
        <v>19897120</v>
      </c>
      <c r="K6027" s="59" t="s">
        <v>6531</v>
      </c>
      <c r="L6027" s="61" t="s">
        <v>81</v>
      </c>
      <c r="M6027" s="61">
        <f>VLOOKUP(H6027,zdroj!C:F,4,0)</f>
        <v>0</v>
      </c>
      <c r="N6027" s="61" t="str">
        <f t="shared" si="188"/>
        <v>-</v>
      </c>
      <c r="P6027" s="73" t="str">
        <f t="shared" si="189"/>
        <v/>
      </c>
      <c r="Q6027" s="61" t="s">
        <v>86</v>
      </c>
    </row>
    <row r="6028" spans="8:17" x14ac:dyDescent="0.25">
      <c r="H6028" s="59">
        <v>60194</v>
      </c>
      <c r="I6028" s="59" t="s">
        <v>72</v>
      </c>
      <c r="J6028" s="59">
        <v>19897138</v>
      </c>
      <c r="K6028" s="59" t="s">
        <v>6532</v>
      </c>
      <c r="L6028" s="61" t="s">
        <v>81</v>
      </c>
      <c r="M6028" s="61">
        <f>VLOOKUP(H6028,zdroj!C:F,4,0)</f>
        <v>0</v>
      </c>
      <c r="N6028" s="61" t="str">
        <f t="shared" si="188"/>
        <v>-</v>
      </c>
      <c r="P6028" s="73" t="str">
        <f t="shared" si="189"/>
        <v/>
      </c>
      <c r="Q6028" s="61" t="s">
        <v>86</v>
      </c>
    </row>
    <row r="6029" spans="8:17" x14ac:dyDescent="0.25">
      <c r="H6029" s="59">
        <v>60194</v>
      </c>
      <c r="I6029" s="59" t="s">
        <v>72</v>
      </c>
      <c r="J6029" s="59">
        <v>19897146</v>
      </c>
      <c r="K6029" s="59" t="s">
        <v>6533</v>
      </c>
      <c r="L6029" s="61" t="s">
        <v>81</v>
      </c>
      <c r="M6029" s="61">
        <f>VLOOKUP(H6029,zdroj!C:F,4,0)</f>
        <v>0</v>
      </c>
      <c r="N6029" s="61" t="str">
        <f t="shared" si="188"/>
        <v>-</v>
      </c>
      <c r="P6029" s="73" t="str">
        <f t="shared" si="189"/>
        <v/>
      </c>
      <c r="Q6029" s="61" t="s">
        <v>86</v>
      </c>
    </row>
    <row r="6030" spans="8:17" x14ac:dyDescent="0.25">
      <c r="H6030" s="59">
        <v>60194</v>
      </c>
      <c r="I6030" s="59" t="s">
        <v>72</v>
      </c>
      <c r="J6030" s="59">
        <v>19897154</v>
      </c>
      <c r="K6030" s="59" t="s">
        <v>6534</v>
      </c>
      <c r="L6030" s="61" t="s">
        <v>81</v>
      </c>
      <c r="M6030" s="61">
        <f>VLOOKUP(H6030,zdroj!C:F,4,0)</f>
        <v>0</v>
      </c>
      <c r="N6030" s="61" t="str">
        <f t="shared" si="188"/>
        <v>-</v>
      </c>
      <c r="P6030" s="73" t="str">
        <f t="shared" si="189"/>
        <v/>
      </c>
      <c r="Q6030" s="61" t="s">
        <v>86</v>
      </c>
    </row>
    <row r="6031" spans="8:17" x14ac:dyDescent="0.25">
      <c r="H6031" s="59">
        <v>60194</v>
      </c>
      <c r="I6031" s="59" t="s">
        <v>72</v>
      </c>
      <c r="J6031" s="59">
        <v>19897162</v>
      </c>
      <c r="K6031" s="59" t="s">
        <v>6535</v>
      </c>
      <c r="L6031" s="61" t="s">
        <v>81</v>
      </c>
      <c r="M6031" s="61">
        <f>VLOOKUP(H6031,zdroj!C:F,4,0)</f>
        <v>0</v>
      </c>
      <c r="N6031" s="61" t="str">
        <f t="shared" si="188"/>
        <v>-</v>
      </c>
      <c r="P6031" s="73" t="str">
        <f t="shared" si="189"/>
        <v/>
      </c>
      <c r="Q6031" s="61" t="s">
        <v>86</v>
      </c>
    </row>
    <row r="6032" spans="8:17" x14ac:dyDescent="0.25">
      <c r="H6032" s="59">
        <v>60194</v>
      </c>
      <c r="I6032" s="59" t="s">
        <v>72</v>
      </c>
      <c r="J6032" s="59">
        <v>19897171</v>
      </c>
      <c r="K6032" s="59" t="s">
        <v>6536</v>
      </c>
      <c r="L6032" s="61" t="s">
        <v>81</v>
      </c>
      <c r="M6032" s="61">
        <f>VLOOKUP(H6032,zdroj!C:F,4,0)</f>
        <v>0</v>
      </c>
      <c r="N6032" s="61" t="str">
        <f t="shared" si="188"/>
        <v>-</v>
      </c>
      <c r="P6032" s="73" t="str">
        <f t="shared" si="189"/>
        <v/>
      </c>
      <c r="Q6032" s="61" t="s">
        <v>86</v>
      </c>
    </row>
    <row r="6033" spans="8:17" x14ac:dyDescent="0.25">
      <c r="H6033" s="59">
        <v>60194</v>
      </c>
      <c r="I6033" s="59" t="s">
        <v>72</v>
      </c>
      <c r="J6033" s="59">
        <v>19897243</v>
      </c>
      <c r="K6033" s="59" t="s">
        <v>6537</v>
      </c>
      <c r="L6033" s="61" t="s">
        <v>81</v>
      </c>
      <c r="M6033" s="61">
        <f>VLOOKUP(H6033,zdroj!C:F,4,0)</f>
        <v>0</v>
      </c>
      <c r="N6033" s="61" t="str">
        <f t="shared" si="188"/>
        <v>-</v>
      </c>
      <c r="P6033" s="73" t="str">
        <f t="shared" si="189"/>
        <v/>
      </c>
      <c r="Q6033" s="61" t="s">
        <v>86</v>
      </c>
    </row>
    <row r="6034" spans="8:17" x14ac:dyDescent="0.25">
      <c r="H6034" s="59">
        <v>60194</v>
      </c>
      <c r="I6034" s="59" t="s">
        <v>72</v>
      </c>
      <c r="J6034" s="59">
        <v>19897251</v>
      </c>
      <c r="K6034" s="59" t="s">
        <v>6538</v>
      </c>
      <c r="L6034" s="61" t="s">
        <v>81</v>
      </c>
      <c r="M6034" s="61">
        <f>VLOOKUP(H6034,zdroj!C:F,4,0)</f>
        <v>0</v>
      </c>
      <c r="N6034" s="61" t="str">
        <f t="shared" si="188"/>
        <v>-</v>
      </c>
      <c r="P6034" s="73" t="str">
        <f t="shared" si="189"/>
        <v/>
      </c>
      <c r="Q6034" s="61" t="s">
        <v>86</v>
      </c>
    </row>
    <row r="6035" spans="8:17" x14ac:dyDescent="0.25">
      <c r="H6035" s="59">
        <v>60194</v>
      </c>
      <c r="I6035" s="59" t="s">
        <v>72</v>
      </c>
      <c r="J6035" s="59">
        <v>19897286</v>
      </c>
      <c r="K6035" s="59" t="s">
        <v>6539</v>
      </c>
      <c r="L6035" s="61" t="s">
        <v>81</v>
      </c>
      <c r="M6035" s="61">
        <f>VLOOKUP(H6035,zdroj!C:F,4,0)</f>
        <v>0</v>
      </c>
      <c r="N6035" s="61" t="str">
        <f t="shared" si="188"/>
        <v>-</v>
      </c>
      <c r="P6035" s="73" t="str">
        <f t="shared" si="189"/>
        <v/>
      </c>
      <c r="Q6035" s="61" t="s">
        <v>86</v>
      </c>
    </row>
    <row r="6036" spans="8:17" x14ac:dyDescent="0.25">
      <c r="H6036" s="59">
        <v>60194</v>
      </c>
      <c r="I6036" s="59" t="s">
        <v>72</v>
      </c>
      <c r="J6036" s="59">
        <v>19897308</v>
      </c>
      <c r="K6036" s="59" t="s">
        <v>6540</v>
      </c>
      <c r="L6036" s="61" t="s">
        <v>81</v>
      </c>
      <c r="M6036" s="61">
        <f>VLOOKUP(H6036,zdroj!C:F,4,0)</f>
        <v>0</v>
      </c>
      <c r="N6036" s="61" t="str">
        <f t="shared" si="188"/>
        <v>-</v>
      </c>
      <c r="P6036" s="73" t="str">
        <f t="shared" si="189"/>
        <v/>
      </c>
      <c r="Q6036" s="61" t="s">
        <v>86</v>
      </c>
    </row>
    <row r="6037" spans="8:17" x14ac:dyDescent="0.25">
      <c r="H6037" s="59">
        <v>60194</v>
      </c>
      <c r="I6037" s="59" t="s">
        <v>72</v>
      </c>
      <c r="J6037" s="59">
        <v>19897391</v>
      </c>
      <c r="K6037" s="59" t="s">
        <v>6541</v>
      </c>
      <c r="L6037" s="61" t="s">
        <v>81</v>
      </c>
      <c r="M6037" s="61">
        <f>VLOOKUP(H6037,zdroj!C:F,4,0)</f>
        <v>0</v>
      </c>
      <c r="N6037" s="61" t="str">
        <f t="shared" si="188"/>
        <v>-</v>
      </c>
      <c r="P6037" s="73" t="str">
        <f t="shared" si="189"/>
        <v/>
      </c>
      <c r="Q6037" s="61" t="s">
        <v>86</v>
      </c>
    </row>
    <row r="6038" spans="8:17" x14ac:dyDescent="0.25">
      <c r="H6038" s="59">
        <v>60194</v>
      </c>
      <c r="I6038" s="59" t="s">
        <v>72</v>
      </c>
      <c r="J6038" s="59">
        <v>19897413</v>
      </c>
      <c r="K6038" s="59" t="s">
        <v>6542</v>
      </c>
      <c r="L6038" s="61" t="s">
        <v>81</v>
      </c>
      <c r="M6038" s="61">
        <f>VLOOKUP(H6038,zdroj!C:F,4,0)</f>
        <v>0</v>
      </c>
      <c r="N6038" s="61" t="str">
        <f t="shared" si="188"/>
        <v>-</v>
      </c>
      <c r="P6038" s="73" t="str">
        <f t="shared" si="189"/>
        <v/>
      </c>
      <c r="Q6038" s="61" t="s">
        <v>86</v>
      </c>
    </row>
    <row r="6039" spans="8:17" x14ac:dyDescent="0.25">
      <c r="H6039" s="59">
        <v>60194</v>
      </c>
      <c r="I6039" s="59" t="s">
        <v>72</v>
      </c>
      <c r="J6039" s="59">
        <v>19897448</v>
      </c>
      <c r="K6039" s="59" t="s">
        <v>6543</v>
      </c>
      <c r="L6039" s="61" t="s">
        <v>81</v>
      </c>
      <c r="M6039" s="61">
        <f>VLOOKUP(H6039,zdroj!C:F,4,0)</f>
        <v>0</v>
      </c>
      <c r="N6039" s="61" t="str">
        <f t="shared" si="188"/>
        <v>-</v>
      </c>
      <c r="P6039" s="73" t="str">
        <f t="shared" si="189"/>
        <v/>
      </c>
      <c r="Q6039" s="61" t="s">
        <v>86</v>
      </c>
    </row>
    <row r="6040" spans="8:17" x14ac:dyDescent="0.25">
      <c r="H6040" s="59">
        <v>60194</v>
      </c>
      <c r="I6040" s="59" t="s">
        <v>72</v>
      </c>
      <c r="J6040" s="59">
        <v>19897456</v>
      </c>
      <c r="K6040" s="59" t="s">
        <v>6544</v>
      </c>
      <c r="L6040" s="61" t="s">
        <v>81</v>
      </c>
      <c r="M6040" s="61">
        <f>VLOOKUP(H6040,zdroj!C:F,4,0)</f>
        <v>0</v>
      </c>
      <c r="N6040" s="61" t="str">
        <f t="shared" si="188"/>
        <v>-</v>
      </c>
      <c r="P6040" s="73" t="str">
        <f t="shared" si="189"/>
        <v/>
      </c>
      <c r="Q6040" s="61" t="s">
        <v>86</v>
      </c>
    </row>
    <row r="6041" spans="8:17" x14ac:dyDescent="0.25">
      <c r="H6041" s="59">
        <v>60194</v>
      </c>
      <c r="I6041" s="59" t="s">
        <v>72</v>
      </c>
      <c r="J6041" s="59">
        <v>19897481</v>
      </c>
      <c r="K6041" s="59" t="s">
        <v>6545</v>
      </c>
      <c r="L6041" s="61" t="s">
        <v>81</v>
      </c>
      <c r="M6041" s="61">
        <f>VLOOKUP(H6041,zdroj!C:F,4,0)</f>
        <v>0</v>
      </c>
      <c r="N6041" s="61" t="str">
        <f t="shared" si="188"/>
        <v>-</v>
      </c>
      <c r="P6041" s="73" t="str">
        <f t="shared" si="189"/>
        <v/>
      </c>
      <c r="Q6041" s="61" t="s">
        <v>86</v>
      </c>
    </row>
    <row r="6042" spans="8:17" x14ac:dyDescent="0.25">
      <c r="H6042" s="59">
        <v>60194</v>
      </c>
      <c r="I6042" s="59" t="s">
        <v>72</v>
      </c>
      <c r="J6042" s="59">
        <v>19897499</v>
      </c>
      <c r="K6042" s="59" t="s">
        <v>6546</v>
      </c>
      <c r="L6042" s="61" t="s">
        <v>81</v>
      </c>
      <c r="M6042" s="61">
        <f>VLOOKUP(H6042,zdroj!C:F,4,0)</f>
        <v>0</v>
      </c>
      <c r="N6042" s="61" t="str">
        <f t="shared" si="188"/>
        <v>-</v>
      </c>
      <c r="P6042" s="73" t="str">
        <f t="shared" si="189"/>
        <v/>
      </c>
      <c r="Q6042" s="61" t="s">
        <v>86</v>
      </c>
    </row>
    <row r="6043" spans="8:17" x14ac:dyDescent="0.25">
      <c r="H6043" s="59">
        <v>60194</v>
      </c>
      <c r="I6043" s="59" t="s">
        <v>72</v>
      </c>
      <c r="J6043" s="59">
        <v>19897502</v>
      </c>
      <c r="K6043" s="59" t="s">
        <v>6547</v>
      </c>
      <c r="L6043" s="61" t="s">
        <v>81</v>
      </c>
      <c r="M6043" s="61">
        <f>VLOOKUP(H6043,zdroj!C:F,4,0)</f>
        <v>0</v>
      </c>
      <c r="N6043" s="61" t="str">
        <f t="shared" si="188"/>
        <v>-</v>
      </c>
      <c r="P6043" s="73" t="str">
        <f t="shared" si="189"/>
        <v/>
      </c>
      <c r="Q6043" s="61" t="s">
        <v>86</v>
      </c>
    </row>
    <row r="6044" spans="8:17" x14ac:dyDescent="0.25">
      <c r="H6044" s="59">
        <v>60194</v>
      </c>
      <c r="I6044" s="59" t="s">
        <v>72</v>
      </c>
      <c r="J6044" s="59">
        <v>19897511</v>
      </c>
      <c r="K6044" s="59" t="s">
        <v>6548</v>
      </c>
      <c r="L6044" s="61" t="s">
        <v>81</v>
      </c>
      <c r="M6044" s="61">
        <f>VLOOKUP(H6044,zdroj!C:F,4,0)</f>
        <v>0</v>
      </c>
      <c r="N6044" s="61" t="str">
        <f t="shared" si="188"/>
        <v>-</v>
      </c>
      <c r="P6044" s="73" t="str">
        <f t="shared" si="189"/>
        <v/>
      </c>
      <c r="Q6044" s="61" t="s">
        <v>86</v>
      </c>
    </row>
    <row r="6045" spans="8:17" x14ac:dyDescent="0.25">
      <c r="H6045" s="59">
        <v>60194</v>
      </c>
      <c r="I6045" s="59" t="s">
        <v>72</v>
      </c>
      <c r="J6045" s="59">
        <v>19897537</v>
      </c>
      <c r="K6045" s="59" t="s">
        <v>6549</v>
      </c>
      <c r="L6045" s="61" t="s">
        <v>81</v>
      </c>
      <c r="M6045" s="61">
        <f>VLOOKUP(H6045,zdroj!C:F,4,0)</f>
        <v>0</v>
      </c>
      <c r="N6045" s="61" t="str">
        <f t="shared" si="188"/>
        <v>-</v>
      </c>
      <c r="P6045" s="73" t="str">
        <f t="shared" si="189"/>
        <v/>
      </c>
      <c r="Q6045" s="61" t="s">
        <v>86</v>
      </c>
    </row>
    <row r="6046" spans="8:17" x14ac:dyDescent="0.25">
      <c r="H6046" s="59">
        <v>60194</v>
      </c>
      <c r="I6046" s="59" t="s">
        <v>72</v>
      </c>
      <c r="J6046" s="59">
        <v>19897588</v>
      </c>
      <c r="K6046" s="59" t="s">
        <v>6550</v>
      </c>
      <c r="L6046" s="61" t="s">
        <v>81</v>
      </c>
      <c r="M6046" s="61">
        <f>VLOOKUP(H6046,zdroj!C:F,4,0)</f>
        <v>0</v>
      </c>
      <c r="N6046" s="61" t="str">
        <f t="shared" si="188"/>
        <v>-</v>
      </c>
      <c r="P6046" s="73" t="str">
        <f t="shared" si="189"/>
        <v/>
      </c>
      <c r="Q6046" s="61" t="s">
        <v>86</v>
      </c>
    </row>
    <row r="6047" spans="8:17" x14ac:dyDescent="0.25">
      <c r="H6047" s="59">
        <v>60194</v>
      </c>
      <c r="I6047" s="59" t="s">
        <v>72</v>
      </c>
      <c r="J6047" s="59">
        <v>19897618</v>
      </c>
      <c r="K6047" s="59" t="s">
        <v>6551</v>
      </c>
      <c r="L6047" s="61" t="s">
        <v>81</v>
      </c>
      <c r="M6047" s="61">
        <f>VLOOKUP(H6047,zdroj!C:F,4,0)</f>
        <v>0</v>
      </c>
      <c r="N6047" s="61" t="str">
        <f t="shared" si="188"/>
        <v>-</v>
      </c>
      <c r="P6047" s="73" t="str">
        <f t="shared" si="189"/>
        <v/>
      </c>
      <c r="Q6047" s="61" t="s">
        <v>86</v>
      </c>
    </row>
    <row r="6048" spans="8:17" x14ac:dyDescent="0.25">
      <c r="H6048" s="59">
        <v>60194</v>
      </c>
      <c r="I6048" s="59" t="s">
        <v>72</v>
      </c>
      <c r="J6048" s="59">
        <v>19897634</v>
      </c>
      <c r="K6048" s="59" t="s">
        <v>6552</v>
      </c>
      <c r="L6048" s="61" t="s">
        <v>81</v>
      </c>
      <c r="M6048" s="61">
        <f>VLOOKUP(H6048,zdroj!C:F,4,0)</f>
        <v>0</v>
      </c>
      <c r="N6048" s="61" t="str">
        <f t="shared" si="188"/>
        <v>-</v>
      </c>
      <c r="P6048" s="73" t="str">
        <f t="shared" si="189"/>
        <v/>
      </c>
      <c r="Q6048" s="61" t="s">
        <v>86</v>
      </c>
    </row>
    <row r="6049" spans="8:17" x14ac:dyDescent="0.25">
      <c r="H6049" s="59">
        <v>60194</v>
      </c>
      <c r="I6049" s="59" t="s">
        <v>72</v>
      </c>
      <c r="J6049" s="59">
        <v>19897642</v>
      </c>
      <c r="K6049" s="59" t="s">
        <v>6553</v>
      </c>
      <c r="L6049" s="61" t="s">
        <v>81</v>
      </c>
      <c r="M6049" s="61">
        <f>VLOOKUP(H6049,zdroj!C:F,4,0)</f>
        <v>0</v>
      </c>
      <c r="N6049" s="61" t="str">
        <f t="shared" si="188"/>
        <v>-</v>
      </c>
      <c r="P6049" s="73" t="str">
        <f t="shared" si="189"/>
        <v/>
      </c>
      <c r="Q6049" s="61" t="s">
        <v>86</v>
      </c>
    </row>
    <row r="6050" spans="8:17" x14ac:dyDescent="0.25">
      <c r="H6050" s="59">
        <v>60194</v>
      </c>
      <c r="I6050" s="59" t="s">
        <v>72</v>
      </c>
      <c r="J6050" s="59">
        <v>19897669</v>
      </c>
      <c r="K6050" s="59" t="s">
        <v>6554</v>
      </c>
      <c r="L6050" s="61" t="s">
        <v>81</v>
      </c>
      <c r="M6050" s="61">
        <f>VLOOKUP(H6050,zdroj!C:F,4,0)</f>
        <v>0</v>
      </c>
      <c r="N6050" s="61" t="str">
        <f t="shared" si="188"/>
        <v>-</v>
      </c>
      <c r="P6050" s="73" t="str">
        <f t="shared" si="189"/>
        <v/>
      </c>
      <c r="Q6050" s="61" t="s">
        <v>86</v>
      </c>
    </row>
    <row r="6051" spans="8:17" x14ac:dyDescent="0.25">
      <c r="H6051" s="59">
        <v>60194</v>
      </c>
      <c r="I6051" s="59" t="s">
        <v>72</v>
      </c>
      <c r="J6051" s="59">
        <v>19897766</v>
      </c>
      <c r="K6051" s="59" t="s">
        <v>6555</v>
      </c>
      <c r="L6051" s="61" t="s">
        <v>81</v>
      </c>
      <c r="M6051" s="61">
        <f>VLOOKUP(H6051,zdroj!C:F,4,0)</f>
        <v>0</v>
      </c>
      <c r="N6051" s="61" t="str">
        <f t="shared" si="188"/>
        <v>-</v>
      </c>
      <c r="P6051" s="73" t="str">
        <f t="shared" si="189"/>
        <v/>
      </c>
      <c r="Q6051" s="61" t="s">
        <v>86</v>
      </c>
    </row>
    <row r="6052" spans="8:17" x14ac:dyDescent="0.25">
      <c r="H6052" s="59">
        <v>60194</v>
      </c>
      <c r="I6052" s="59" t="s">
        <v>72</v>
      </c>
      <c r="J6052" s="59">
        <v>19897961</v>
      </c>
      <c r="K6052" s="59" t="s">
        <v>6556</v>
      </c>
      <c r="L6052" s="61" t="s">
        <v>81</v>
      </c>
      <c r="M6052" s="61">
        <f>VLOOKUP(H6052,zdroj!C:F,4,0)</f>
        <v>0</v>
      </c>
      <c r="N6052" s="61" t="str">
        <f t="shared" si="188"/>
        <v>-</v>
      </c>
      <c r="P6052" s="73" t="str">
        <f t="shared" si="189"/>
        <v/>
      </c>
      <c r="Q6052" s="61" t="s">
        <v>86</v>
      </c>
    </row>
    <row r="6053" spans="8:17" x14ac:dyDescent="0.25">
      <c r="H6053" s="59">
        <v>60194</v>
      </c>
      <c r="I6053" s="59" t="s">
        <v>72</v>
      </c>
      <c r="J6053" s="59">
        <v>19897979</v>
      </c>
      <c r="K6053" s="59" t="s">
        <v>6557</v>
      </c>
      <c r="L6053" s="61" t="s">
        <v>81</v>
      </c>
      <c r="M6053" s="61">
        <f>VLOOKUP(H6053,zdroj!C:F,4,0)</f>
        <v>0</v>
      </c>
      <c r="N6053" s="61" t="str">
        <f t="shared" si="188"/>
        <v>-</v>
      </c>
      <c r="P6053" s="73" t="str">
        <f t="shared" si="189"/>
        <v/>
      </c>
      <c r="Q6053" s="61" t="s">
        <v>86</v>
      </c>
    </row>
    <row r="6054" spans="8:17" x14ac:dyDescent="0.25">
      <c r="H6054" s="59">
        <v>60194</v>
      </c>
      <c r="I6054" s="59" t="s">
        <v>72</v>
      </c>
      <c r="J6054" s="59">
        <v>19898088</v>
      </c>
      <c r="K6054" s="59" t="s">
        <v>6558</v>
      </c>
      <c r="L6054" s="61" t="s">
        <v>81</v>
      </c>
      <c r="M6054" s="61">
        <f>VLOOKUP(H6054,zdroj!C:F,4,0)</f>
        <v>0</v>
      </c>
      <c r="N6054" s="61" t="str">
        <f t="shared" si="188"/>
        <v>-</v>
      </c>
      <c r="P6054" s="73" t="str">
        <f t="shared" si="189"/>
        <v/>
      </c>
      <c r="Q6054" s="61" t="s">
        <v>86</v>
      </c>
    </row>
    <row r="6055" spans="8:17" x14ac:dyDescent="0.25">
      <c r="H6055" s="59">
        <v>60194</v>
      </c>
      <c r="I6055" s="59" t="s">
        <v>72</v>
      </c>
      <c r="J6055" s="59">
        <v>19898096</v>
      </c>
      <c r="K6055" s="59" t="s">
        <v>6559</v>
      </c>
      <c r="L6055" s="61" t="s">
        <v>81</v>
      </c>
      <c r="M6055" s="61">
        <f>VLOOKUP(H6055,zdroj!C:F,4,0)</f>
        <v>0</v>
      </c>
      <c r="N6055" s="61" t="str">
        <f t="shared" si="188"/>
        <v>-</v>
      </c>
      <c r="P6055" s="73" t="str">
        <f t="shared" si="189"/>
        <v/>
      </c>
      <c r="Q6055" s="61" t="s">
        <v>86</v>
      </c>
    </row>
    <row r="6056" spans="8:17" x14ac:dyDescent="0.25">
      <c r="H6056" s="59">
        <v>60194</v>
      </c>
      <c r="I6056" s="59" t="s">
        <v>72</v>
      </c>
      <c r="J6056" s="59">
        <v>19898100</v>
      </c>
      <c r="K6056" s="59" t="s">
        <v>6560</v>
      </c>
      <c r="L6056" s="61" t="s">
        <v>81</v>
      </c>
      <c r="M6056" s="61">
        <f>VLOOKUP(H6056,zdroj!C:F,4,0)</f>
        <v>0</v>
      </c>
      <c r="N6056" s="61" t="str">
        <f t="shared" si="188"/>
        <v>-</v>
      </c>
      <c r="P6056" s="73" t="str">
        <f t="shared" si="189"/>
        <v/>
      </c>
      <c r="Q6056" s="61" t="s">
        <v>86</v>
      </c>
    </row>
    <row r="6057" spans="8:17" x14ac:dyDescent="0.25">
      <c r="H6057" s="59">
        <v>60194</v>
      </c>
      <c r="I6057" s="59" t="s">
        <v>72</v>
      </c>
      <c r="J6057" s="59">
        <v>19898151</v>
      </c>
      <c r="K6057" s="59" t="s">
        <v>6561</v>
      </c>
      <c r="L6057" s="61" t="s">
        <v>81</v>
      </c>
      <c r="M6057" s="61">
        <f>VLOOKUP(H6057,zdroj!C:F,4,0)</f>
        <v>0</v>
      </c>
      <c r="N6057" s="61" t="str">
        <f t="shared" si="188"/>
        <v>-</v>
      </c>
      <c r="P6057" s="73" t="str">
        <f t="shared" si="189"/>
        <v/>
      </c>
      <c r="Q6057" s="61" t="s">
        <v>86</v>
      </c>
    </row>
    <row r="6058" spans="8:17" x14ac:dyDescent="0.25">
      <c r="H6058" s="59">
        <v>60194</v>
      </c>
      <c r="I6058" s="59" t="s">
        <v>72</v>
      </c>
      <c r="J6058" s="59">
        <v>19898177</v>
      </c>
      <c r="K6058" s="59" t="s">
        <v>6562</v>
      </c>
      <c r="L6058" s="61" t="s">
        <v>81</v>
      </c>
      <c r="M6058" s="61">
        <f>VLOOKUP(H6058,zdroj!C:F,4,0)</f>
        <v>0</v>
      </c>
      <c r="N6058" s="61" t="str">
        <f t="shared" si="188"/>
        <v>-</v>
      </c>
      <c r="P6058" s="73" t="str">
        <f t="shared" si="189"/>
        <v/>
      </c>
      <c r="Q6058" s="61" t="s">
        <v>86</v>
      </c>
    </row>
    <row r="6059" spans="8:17" x14ac:dyDescent="0.25">
      <c r="H6059" s="59">
        <v>60194</v>
      </c>
      <c r="I6059" s="59" t="s">
        <v>72</v>
      </c>
      <c r="J6059" s="59">
        <v>19898274</v>
      </c>
      <c r="K6059" s="59" t="s">
        <v>6563</v>
      </c>
      <c r="L6059" s="61" t="s">
        <v>81</v>
      </c>
      <c r="M6059" s="61">
        <f>VLOOKUP(H6059,zdroj!C:F,4,0)</f>
        <v>0</v>
      </c>
      <c r="N6059" s="61" t="str">
        <f t="shared" si="188"/>
        <v>-</v>
      </c>
      <c r="P6059" s="73" t="str">
        <f t="shared" si="189"/>
        <v/>
      </c>
      <c r="Q6059" s="61" t="s">
        <v>86</v>
      </c>
    </row>
    <row r="6060" spans="8:17" x14ac:dyDescent="0.25">
      <c r="H6060" s="59">
        <v>60194</v>
      </c>
      <c r="I6060" s="59" t="s">
        <v>72</v>
      </c>
      <c r="J6060" s="59">
        <v>19898282</v>
      </c>
      <c r="K6060" s="59" t="s">
        <v>6564</v>
      </c>
      <c r="L6060" s="61" t="s">
        <v>81</v>
      </c>
      <c r="M6060" s="61">
        <f>VLOOKUP(H6060,zdroj!C:F,4,0)</f>
        <v>0</v>
      </c>
      <c r="N6060" s="61" t="str">
        <f t="shared" si="188"/>
        <v>-</v>
      </c>
      <c r="P6060" s="73" t="str">
        <f t="shared" si="189"/>
        <v/>
      </c>
      <c r="Q6060" s="61" t="s">
        <v>86</v>
      </c>
    </row>
    <row r="6061" spans="8:17" x14ac:dyDescent="0.25">
      <c r="H6061" s="59">
        <v>60194</v>
      </c>
      <c r="I6061" s="59" t="s">
        <v>72</v>
      </c>
      <c r="J6061" s="59">
        <v>19898291</v>
      </c>
      <c r="K6061" s="59" t="s">
        <v>6565</v>
      </c>
      <c r="L6061" s="61" t="s">
        <v>81</v>
      </c>
      <c r="M6061" s="61">
        <f>VLOOKUP(H6061,zdroj!C:F,4,0)</f>
        <v>0</v>
      </c>
      <c r="N6061" s="61" t="str">
        <f t="shared" si="188"/>
        <v>-</v>
      </c>
      <c r="P6061" s="73" t="str">
        <f t="shared" si="189"/>
        <v/>
      </c>
      <c r="Q6061" s="61" t="s">
        <v>86</v>
      </c>
    </row>
    <row r="6062" spans="8:17" x14ac:dyDescent="0.25">
      <c r="H6062" s="59">
        <v>60194</v>
      </c>
      <c r="I6062" s="59" t="s">
        <v>72</v>
      </c>
      <c r="J6062" s="59">
        <v>19898304</v>
      </c>
      <c r="K6062" s="59" t="s">
        <v>6566</v>
      </c>
      <c r="L6062" s="61" t="s">
        <v>81</v>
      </c>
      <c r="M6062" s="61">
        <f>VLOOKUP(H6062,zdroj!C:F,4,0)</f>
        <v>0</v>
      </c>
      <c r="N6062" s="61" t="str">
        <f t="shared" si="188"/>
        <v>-</v>
      </c>
      <c r="P6062" s="73" t="str">
        <f t="shared" si="189"/>
        <v/>
      </c>
      <c r="Q6062" s="61" t="s">
        <v>86</v>
      </c>
    </row>
    <row r="6063" spans="8:17" x14ac:dyDescent="0.25">
      <c r="H6063" s="59">
        <v>60194</v>
      </c>
      <c r="I6063" s="59" t="s">
        <v>72</v>
      </c>
      <c r="J6063" s="59">
        <v>19898312</v>
      </c>
      <c r="K6063" s="59" t="s">
        <v>6567</v>
      </c>
      <c r="L6063" s="61" t="s">
        <v>81</v>
      </c>
      <c r="M6063" s="61">
        <f>VLOOKUP(H6063,zdroj!C:F,4,0)</f>
        <v>0</v>
      </c>
      <c r="N6063" s="61" t="str">
        <f t="shared" si="188"/>
        <v>-</v>
      </c>
      <c r="P6063" s="73" t="str">
        <f t="shared" si="189"/>
        <v/>
      </c>
      <c r="Q6063" s="61" t="s">
        <v>86</v>
      </c>
    </row>
    <row r="6064" spans="8:17" x14ac:dyDescent="0.25">
      <c r="H6064" s="59">
        <v>60194</v>
      </c>
      <c r="I6064" s="59" t="s">
        <v>72</v>
      </c>
      <c r="J6064" s="59">
        <v>19898347</v>
      </c>
      <c r="K6064" s="59" t="s">
        <v>6568</v>
      </c>
      <c r="L6064" s="61" t="s">
        <v>81</v>
      </c>
      <c r="M6064" s="61">
        <f>VLOOKUP(H6064,zdroj!C:F,4,0)</f>
        <v>0</v>
      </c>
      <c r="N6064" s="61" t="str">
        <f t="shared" si="188"/>
        <v>-</v>
      </c>
      <c r="P6064" s="73" t="str">
        <f t="shared" si="189"/>
        <v/>
      </c>
      <c r="Q6064" s="61" t="s">
        <v>86</v>
      </c>
    </row>
    <row r="6065" spans="8:17" x14ac:dyDescent="0.25">
      <c r="H6065" s="59">
        <v>60194</v>
      </c>
      <c r="I6065" s="59" t="s">
        <v>72</v>
      </c>
      <c r="J6065" s="59">
        <v>19898436</v>
      </c>
      <c r="K6065" s="59" t="s">
        <v>6569</v>
      </c>
      <c r="L6065" s="61" t="s">
        <v>81</v>
      </c>
      <c r="M6065" s="61">
        <f>VLOOKUP(H6065,zdroj!C:F,4,0)</f>
        <v>0</v>
      </c>
      <c r="N6065" s="61" t="str">
        <f t="shared" si="188"/>
        <v>-</v>
      </c>
      <c r="P6065" s="73" t="str">
        <f t="shared" si="189"/>
        <v/>
      </c>
      <c r="Q6065" s="61" t="s">
        <v>86</v>
      </c>
    </row>
    <row r="6066" spans="8:17" x14ac:dyDescent="0.25">
      <c r="H6066" s="59">
        <v>60194</v>
      </c>
      <c r="I6066" s="59" t="s">
        <v>72</v>
      </c>
      <c r="J6066" s="59">
        <v>19898444</v>
      </c>
      <c r="K6066" s="59" t="s">
        <v>6570</v>
      </c>
      <c r="L6066" s="61" t="s">
        <v>81</v>
      </c>
      <c r="M6066" s="61">
        <f>VLOOKUP(H6066,zdroj!C:F,4,0)</f>
        <v>0</v>
      </c>
      <c r="N6066" s="61" t="str">
        <f t="shared" si="188"/>
        <v>-</v>
      </c>
      <c r="P6066" s="73" t="str">
        <f t="shared" si="189"/>
        <v/>
      </c>
      <c r="Q6066" s="61" t="s">
        <v>86</v>
      </c>
    </row>
    <row r="6067" spans="8:17" x14ac:dyDescent="0.25">
      <c r="H6067" s="59">
        <v>60194</v>
      </c>
      <c r="I6067" s="59" t="s">
        <v>72</v>
      </c>
      <c r="J6067" s="59">
        <v>19898452</v>
      </c>
      <c r="K6067" s="59" t="s">
        <v>6571</v>
      </c>
      <c r="L6067" s="61" t="s">
        <v>81</v>
      </c>
      <c r="M6067" s="61">
        <f>VLOOKUP(H6067,zdroj!C:F,4,0)</f>
        <v>0</v>
      </c>
      <c r="N6067" s="61" t="str">
        <f t="shared" si="188"/>
        <v>-</v>
      </c>
      <c r="P6067" s="73" t="str">
        <f t="shared" si="189"/>
        <v/>
      </c>
      <c r="Q6067" s="61" t="s">
        <v>86</v>
      </c>
    </row>
    <row r="6068" spans="8:17" x14ac:dyDescent="0.25">
      <c r="H6068" s="59">
        <v>60194</v>
      </c>
      <c r="I6068" s="59" t="s">
        <v>72</v>
      </c>
      <c r="J6068" s="59">
        <v>19898461</v>
      </c>
      <c r="K6068" s="59" t="s">
        <v>6572</v>
      </c>
      <c r="L6068" s="61" t="s">
        <v>81</v>
      </c>
      <c r="M6068" s="61">
        <f>VLOOKUP(H6068,zdroj!C:F,4,0)</f>
        <v>0</v>
      </c>
      <c r="N6068" s="61" t="str">
        <f t="shared" si="188"/>
        <v>-</v>
      </c>
      <c r="P6068" s="73" t="str">
        <f t="shared" si="189"/>
        <v/>
      </c>
      <c r="Q6068" s="61" t="s">
        <v>86</v>
      </c>
    </row>
    <row r="6069" spans="8:17" x14ac:dyDescent="0.25">
      <c r="H6069" s="59">
        <v>60194</v>
      </c>
      <c r="I6069" s="59" t="s">
        <v>72</v>
      </c>
      <c r="J6069" s="59">
        <v>19898495</v>
      </c>
      <c r="K6069" s="59" t="s">
        <v>6573</v>
      </c>
      <c r="L6069" s="61" t="s">
        <v>81</v>
      </c>
      <c r="M6069" s="61">
        <f>VLOOKUP(H6069,zdroj!C:F,4,0)</f>
        <v>0</v>
      </c>
      <c r="N6069" s="61" t="str">
        <f t="shared" si="188"/>
        <v>-</v>
      </c>
      <c r="P6069" s="73" t="str">
        <f t="shared" si="189"/>
        <v/>
      </c>
      <c r="Q6069" s="61" t="s">
        <v>86</v>
      </c>
    </row>
    <row r="6070" spans="8:17" x14ac:dyDescent="0.25">
      <c r="H6070" s="59">
        <v>60194</v>
      </c>
      <c r="I6070" s="59" t="s">
        <v>72</v>
      </c>
      <c r="J6070" s="59">
        <v>19898568</v>
      </c>
      <c r="K6070" s="59" t="s">
        <v>6574</v>
      </c>
      <c r="L6070" s="61" t="s">
        <v>81</v>
      </c>
      <c r="M6070" s="61">
        <f>VLOOKUP(H6070,zdroj!C:F,4,0)</f>
        <v>0</v>
      </c>
      <c r="N6070" s="61" t="str">
        <f t="shared" si="188"/>
        <v>-</v>
      </c>
      <c r="P6070" s="73" t="str">
        <f t="shared" si="189"/>
        <v/>
      </c>
      <c r="Q6070" s="61" t="s">
        <v>86</v>
      </c>
    </row>
    <row r="6071" spans="8:17" x14ac:dyDescent="0.25">
      <c r="H6071" s="59">
        <v>60194</v>
      </c>
      <c r="I6071" s="59" t="s">
        <v>72</v>
      </c>
      <c r="J6071" s="59">
        <v>19898622</v>
      </c>
      <c r="K6071" s="59" t="s">
        <v>6575</v>
      </c>
      <c r="L6071" s="61" t="s">
        <v>81</v>
      </c>
      <c r="M6071" s="61">
        <f>VLOOKUP(H6071,zdroj!C:F,4,0)</f>
        <v>0</v>
      </c>
      <c r="N6071" s="61" t="str">
        <f t="shared" si="188"/>
        <v>-</v>
      </c>
      <c r="P6071" s="73" t="str">
        <f t="shared" si="189"/>
        <v/>
      </c>
      <c r="Q6071" s="61" t="s">
        <v>86</v>
      </c>
    </row>
    <row r="6072" spans="8:17" x14ac:dyDescent="0.25">
      <c r="H6072" s="59">
        <v>60194</v>
      </c>
      <c r="I6072" s="59" t="s">
        <v>72</v>
      </c>
      <c r="J6072" s="59">
        <v>19898631</v>
      </c>
      <c r="K6072" s="59" t="s">
        <v>6576</v>
      </c>
      <c r="L6072" s="61" t="s">
        <v>81</v>
      </c>
      <c r="M6072" s="61">
        <f>VLOOKUP(H6072,zdroj!C:F,4,0)</f>
        <v>0</v>
      </c>
      <c r="N6072" s="61" t="str">
        <f t="shared" si="188"/>
        <v>-</v>
      </c>
      <c r="P6072" s="73" t="str">
        <f t="shared" si="189"/>
        <v/>
      </c>
      <c r="Q6072" s="61" t="s">
        <v>86</v>
      </c>
    </row>
    <row r="6073" spans="8:17" x14ac:dyDescent="0.25">
      <c r="H6073" s="59">
        <v>60194</v>
      </c>
      <c r="I6073" s="59" t="s">
        <v>72</v>
      </c>
      <c r="J6073" s="59">
        <v>19898703</v>
      </c>
      <c r="K6073" s="59" t="s">
        <v>6577</v>
      </c>
      <c r="L6073" s="61" t="s">
        <v>81</v>
      </c>
      <c r="M6073" s="61">
        <f>VLOOKUP(H6073,zdroj!C:F,4,0)</f>
        <v>0</v>
      </c>
      <c r="N6073" s="61" t="str">
        <f t="shared" si="188"/>
        <v>-</v>
      </c>
      <c r="P6073" s="73" t="str">
        <f t="shared" si="189"/>
        <v/>
      </c>
      <c r="Q6073" s="61" t="s">
        <v>86</v>
      </c>
    </row>
    <row r="6074" spans="8:17" x14ac:dyDescent="0.25">
      <c r="H6074" s="59">
        <v>60194</v>
      </c>
      <c r="I6074" s="59" t="s">
        <v>72</v>
      </c>
      <c r="J6074" s="59">
        <v>19898711</v>
      </c>
      <c r="K6074" s="59" t="s">
        <v>6578</v>
      </c>
      <c r="L6074" s="61" t="s">
        <v>81</v>
      </c>
      <c r="M6074" s="61">
        <f>VLOOKUP(H6074,zdroj!C:F,4,0)</f>
        <v>0</v>
      </c>
      <c r="N6074" s="61" t="str">
        <f t="shared" si="188"/>
        <v>-</v>
      </c>
      <c r="P6074" s="73" t="str">
        <f t="shared" si="189"/>
        <v/>
      </c>
      <c r="Q6074" s="61" t="s">
        <v>86</v>
      </c>
    </row>
    <row r="6075" spans="8:17" x14ac:dyDescent="0.25">
      <c r="H6075" s="59">
        <v>60194</v>
      </c>
      <c r="I6075" s="59" t="s">
        <v>72</v>
      </c>
      <c r="J6075" s="59">
        <v>19898738</v>
      </c>
      <c r="K6075" s="59" t="s">
        <v>6579</v>
      </c>
      <c r="L6075" s="61" t="s">
        <v>81</v>
      </c>
      <c r="M6075" s="61">
        <f>VLOOKUP(H6075,zdroj!C:F,4,0)</f>
        <v>0</v>
      </c>
      <c r="N6075" s="61" t="str">
        <f t="shared" si="188"/>
        <v>-</v>
      </c>
      <c r="P6075" s="73" t="str">
        <f t="shared" si="189"/>
        <v/>
      </c>
      <c r="Q6075" s="61" t="s">
        <v>86</v>
      </c>
    </row>
    <row r="6076" spans="8:17" x14ac:dyDescent="0.25">
      <c r="H6076" s="59">
        <v>60194</v>
      </c>
      <c r="I6076" s="59" t="s">
        <v>72</v>
      </c>
      <c r="J6076" s="59">
        <v>25812921</v>
      </c>
      <c r="K6076" s="59" t="s">
        <v>6580</v>
      </c>
      <c r="L6076" s="61" t="s">
        <v>81</v>
      </c>
      <c r="M6076" s="61">
        <f>VLOOKUP(H6076,zdroj!C:F,4,0)</f>
        <v>0</v>
      </c>
      <c r="N6076" s="61" t="str">
        <f t="shared" si="188"/>
        <v>-</v>
      </c>
      <c r="P6076" s="73" t="str">
        <f t="shared" si="189"/>
        <v/>
      </c>
      <c r="Q6076" s="61" t="s">
        <v>86</v>
      </c>
    </row>
    <row r="6077" spans="8:17" x14ac:dyDescent="0.25">
      <c r="H6077" s="59">
        <v>60194</v>
      </c>
      <c r="I6077" s="59" t="s">
        <v>72</v>
      </c>
      <c r="J6077" s="59">
        <v>26235064</v>
      </c>
      <c r="K6077" s="59" t="s">
        <v>6581</v>
      </c>
      <c r="L6077" s="61" t="s">
        <v>81</v>
      </c>
      <c r="M6077" s="61">
        <f>VLOOKUP(H6077,zdroj!C:F,4,0)</f>
        <v>0</v>
      </c>
      <c r="N6077" s="61" t="str">
        <f t="shared" si="188"/>
        <v>-</v>
      </c>
      <c r="P6077" s="73" t="str">
        <f t="shared" si="189"/>
        <v/>
      </c>
      <c r="Q6077" s="61" t="s">
        <v>86</v>
      </c>
    </row>
    <row r="6078" spans="8:17" x14ac:dyDescent="0.25">
      <c r="H6078" s="59">
        <v>60194</v>
      </c>
      <c r="I6078" s="59" t="s">
        <v>72</v>
      </c>
      <c r="J6078" s="59">
        <v>26691523</v>
      </c>
      <c r="K6078" s="59" t="s">
        <v>6582</v>
      </c>
      <c r="L6078" s="61" t="s">
        <v>81</v>
      </c>
      <c r="M6078" s="61">
        <f>VLOOKUP(H6078,zdroj!C:F,4,0)</f>
        <v>0</v>
      </c>
      <c r="N6078" s="61" t="str">
        <f t="shared" si="188"/>
        <v>-</v>
      </c>
      <c r="P6078" s="73" t="str">
        <f t="shared" si="189"/>
        <v/>
      </c>
      <c r="Q6078" s="61" t="s">
        <v>86</v>
      </c>
    </row>
    <row r="6079" spans="8:17" x14ac:dyDescent="0.25">
      <c r="H6079" s="59">
        <v>60194</v>
      </c>
      <c r="I6079" s="59" t="s">
        <v>72</v>
      </c>
      <c r="J6079" s="59">
        <v>28224043</v>
      </c>
      <c r="K6079" s="59" t="s">
        <v>6583</v>
      </c>
      <c r="L6079" s="61" t="s">
        <v>81</v>
      </c>
      <c r="M6079" s="61">
        <f>VLOOKUP(H6079,zdroj!C:F,4,0)</f>
        <v>0</v>
      </c>
      <c r="N6079" s="61" t="str">
        <f t="shared" si="188"/>
        <v>-</v>
      </c>
      <c r="P6079" s="73" t="str">
        <f t="shared" si="189"/>
        <v/>
      </c>
      <c r="Q6079" s="61" t="s">
        <v>86</v>
      </c>
    </row>
    <row r="6080" spans="8:17" x14ac:dyDescent="0.25">
      <c r="H6080" s="59">
        <v>60194</v>
      </c>
      <c r="I6080" s="59" t="s">
        <v>72</v>
      </c>
      <c r="J6080" s="59">
        <v>78426189</v>
      </c>
      <c r="K6080" s="59" t="s">
        <v>6584</v>
      </c>
      <c r="L6080" s="61" t="s">
        <v>81</v>
      </c>
      <c r="M6080" s="61">
        <f>VLOOKUP(H6080,zdroj!C:F,4,0)</f>
        <v>0</v>
      </c>
      <c r="N6080" s="61" t="str">
        <f t="shared" si="188"/>
        <v>-</v>
      </c>
      <c r="P6080" s="73" t="str">
        <f t="shared" si="189"/>
        <v/>
      </c>
      <c r="Q6080" s="61" t="s">
        <v>88</v>
      </c>
    </row>
    <row r="6081" spans="8:17" x14ac:dyDescent="0.25">
      <c r="H6081" s="59">
        <v>60194</v>
      </c>
      <c r="I6081" s="59" t="s">
        <v>72</v>
      </c>
      <c r="J6081" s="59">
        <v>78592291</v>
      </c>
      <c r="K6081" s="59" t="s">
        <v>6585</v>
      </c>
      <c r="L6081" s="61" t="s">
        <v>81</v>
      </c>
      <c r="M6081" s="61">
        <f>VLOOKUP(H6081,zdroj!C:F,4,0)</f>
        <v>0</v>
      </c>
      <c r="N6081" s="61" t="str">
        <f t="shared" si="188"/>
        <v>-</v>
      </c>
      <c r="P6081" s="73" t="str">
        <f t="shared" si="189"/>
        <v/>
      </c>
      <c r="Q6081" s="61" t="s">
        <v>88</v>
      </c>
    </row>
    <row r="6082" spans="8:17" x14ac:dyDescent="0.25">
      <c r="H6082" s="59">
        <v>60216</v>
      </c>
      <c r="I6082" s="59" t="s">
        <v>72</v>
      </c>
      <c r="J6082" s="59">
        <v>19898754</v>
      </c>
      <c r="K6082" s="59" t="s">
        <v>6586</v>
      </c>
      <c r="L6082" s="61" t="s">
        <v>81</v>
      </c>
      <c r="M6082" s="61">
        <f>VLOOKUP(H6082,zdroj!C:F,4,0)</f>
        <v>0</v>
      </c>
      <c r="N6082" s="61" t="str">
        <f t="shared" si="188"/>
        <v>-</v>
      </c>
      <c r="P6082" s="73" t="str">
        <f t="shared" si="189"/>
        <v/>
      </c>
      <c r="Q6082" s="61" t="s">
        <v>86</v>
      </c>
    </row>
    <row r="6083" spans="8:17" x14ac:dyDescent="0.25">
      <c r="H6083" s="59">
        <v>60216</v>
      </c>
      <c r="I6083" s="59" t="s">
        <v>72</v>
      </c>
      <c r="J6083" s="59">
        <v>19898762</v>
      </c>
      <c r="K6083" s="59" t="s">
        <v>6587</v>
      </c>
      <c r="L6083" s="61" t="s">
        <v>81</v>
      </c>
      <c r="M6083" s="61">
        <f>VLOOKUP(H6083,zdroj!C:F,4,0)</f>
        <v>0</v>
      </c>
      <c r="N6083" s="61" t="str">
        <f t="shared" si="188"/>
        <v>-</v>
      </c>
      <c r="P6083" s="73" t="str">
        <f t="shared" si="189"/>
        <v/>
      </c>
      <c r="Q6083" s="61" t="s">
        <v>86</v>
      </c>
    </row>
    <row r="6084" spans="8:17" x14ac:dyDescent="0.25">
      <c r="H6084" s="59">
        <v>60216</v>
      </c>
      <c r="I6084" s="59" t="s">
        <v>72</v>
      </c>
      <c r="J6084" s="59">
        <v>19898771</v>
      </c>
      <c r="K6084" s="59" t="s">
        <v>6588</v>
      </c>
      <c r="L6084" s="61" t="s">
        <v>81</v>
      </c>
      <c r="M6084" s="61">
        <f>VLOOKUP(H6084,zdroj!C:F,4,0)</f>
        <v>0</v>
      </c>
      <c r="N6084" s="61" t="str">
        <f t="shared" si="188"/>
        <v>-</v>
      </c>
      <c r="P6084" s="73" t="str">
        <f t="shared" si="189"/>
        <v/>
      </c>
      <c r="Q6084" s="61" t="s">
        <v>86</v>
      </c>
    </row>
    <row r="6085" spans="8:17" x14ac:dyDescent="0.25">
      <c r="H6085" s="59">
        <v>60216</v>
      </c>
      <c r="I6085" s="59" t="s">
        <v>72</v>
      </c>
      <c r="J6085" s="59">
        <v>19898789</v>
      </c>
      <c r="K6085" s="59" t="s">
        <v>6589</v>
      </c>
      <c r="L6085" s="61" t="s">
        <v>81</v>
      </c>
      <c r="M6085" s="61">
        <f>VLOOKUP(H6085,zdroj!C:F,4,0)</f>
        <v>0</v>
      </c>
      <c r="N6085" s="61" t="str">
        <f t="shared" si="188"/>
        <v>-</v>
      </c>
      <c r="P6085" s="73" t="str">
        <f t="shared" si="189"/>
        <v/>
      </c>
      <c r="Q6085" s="61" t="s">
        <v>86</v>
      </c>
    </row>
    <row r="6086" spans="8:17" x14ac:dyDescent="0.25">
      <c r="H6086" s="59">
        <v>60216</v>
      </c>
      <c r="I6086" s="59" t="s">
        <v>72</v>
      </c>
      <c r="J6086" s="59">
        <v>19898797</v>
      </c>
      <c r="K6086" s="59" t="s">
        <v>6590</v>
      </c>
      <c r="L6086" s="61" t="s">
        <v>81</v>
      </c>
      <c r="M6086" s="61">
        <f>VLOOKUP(H6086,zdroj!C:F,4,0)</f>
        <v>0</v>
      </c>
      <c r="N6086" s="61" t="str">
        <f t="shared" si="188"/>
        <v>-</v>
      </c>
      <c r="P6086" s="73" t="str">
        <f t="shared" si="189"/>
        <v/>
      </c>
      <c r="Q6086" s="61" t="s">
        <v>86</v>
      </c>
    </row>
    <row r="6087" spans="8:17" x14ac:dyDescent="0.25">
      <c r="H6087" s="59">
        <v>60216</v>
      </c>
      <c r="I6087" s="59" t="s">
        <v>72</v>
      </c>
      <c r="J6087" s="59">
        <v>19898801</v>
      </c>
      <c r="K6087" s="59" t="s">
        <v>6591</v>
      </c>
      <c r="L6087" s="61" t="s">
        <v>81</v>
      </c>
      <c r="M6087" s="61">
        <f>VLOOKUP(H6087,zdroj!C:F,4,0)</f>
        <v>0</v>
      </c>
      <c r="N6087" s="61" t="str">
        <f t="shared" ref="N6087:N6150" si="190">IF(M6087="A",IF(L6087="katA","katB",L6087),L6087)</f>
        <v>-</v>
      </c>
      <c r="P6087" s="73" t="str">
        <f t="shared" ref="P6087:P6150" si="191">IF(O6087="A",1,"")</f>
        <v/>
      </c>
      <c r="Q6087" s="61" t="s">
        <v>86</v>
      </c>
    </row>
    <row r="6088" spans="8:17" x14ac:dyDescent="0.25">
      <c r="H6088" s="59">
        <v>60216</v>
      </c>
      <c r="I6088" s="59" t="s">
        <v>72</v>
      </c>
      <c r="J6088" s="59">
        <v>19898819</v>
      </c>
      <c r="K6088" s="59" t="s">
        <v>6592</v>
      </c>
      <c r="L6088" s="61" t="s">
        <v>81</v>
      </c>
      <c r="M6088" s="61">
        <f>VLOOKUP(H6088,zdroj!C:F,4,0)</f>
        <v>0</v>
      </c>
      <c r="N6088" s="61" t="str">
        <f t="shared" si="190"/>
        <v>-</v>
      </c>
      <c r="P6088" s="73" t="str">
        <f t="shared" si="191"/>
        <v/>
      </c>
      <c r="Q6088" s="61" t="s">
        <v>86</v>
      </c>
    </row>
    <row r="6089" spans="8:17" x14ac:dyDescent="0.25">
      <c r="H6089" s="59">
        <v>60216</v>
      </c>
      <c r="I6089" s="59" t="s">
        <v>72</v>
      </c>
      <c r="J6089" s="59">
        <v>19898827</v>
      </c>
      <c r="K6089" s="59" t="s">
        <v>6593</v>
      </c>
      <c r="L6089" s="61" t="s">
        <v>81</v>
      </c>
      <c r="M6089" s="61">
        <f>VLOOKUP(H6089,zdroj!C:F,4,0)</f>
        <v>0</v>
      </c>
      <c r="N6089" s="61" t="str">
        <f t="shared" si="190"/>
        <v>-</v>
      </c>
      <c r="P6089" s="73" t="str">
        <f t="shared" si="191"/>
        <v/>
      </c>
      <c r="Q6089" s="61" t="s">
        <v>86</v>
      </c>
    </row>
    <row r="6090" spans="8:17" x14ac:dyDescent="0.25">
      <c r="H6090" s="59">
        <v>60216</v>
      </c>
      <c r="I6090" s="59" t="s">
        <v>72</v>
      </c>
      <c r="J6090" s="59">
        <v>19898835</v>
      </c>
      <c r="K6090" s="59" t="s">
        <v>6594</v>
      </c>
      <c r="L6090" s="61" t="s">
        <v>81</v>
      </c>
      <c r="M6090" s="61">
        <f>VLOOKUP(H6090,zdroj!C:F,4,0)</f>
        <v>0</v>
      </c>
      <c r="N6090" s="61" t="str">
        <f t="shared" si="190"/>
        <v>-</v>
      </c>
      <c r="P6090" s="73" t="str">
        <f t="shared" si="191"/>
        <v/>
      </c>
      <c r="Q6090" s="61" t="s">
        <v>86</v>
      </c>
    </row>
    <row r="6091" spans="8:17" x14ac:dyDescent="0.25">
      <c r="H6091" s="59">
        <v>60216</v>
      </c>
      <c r="I6091" s="59" t="s">
        <v>72</v>
      </c>
      <c r="J6091" s="59">
        <v>19898843</v>
      </c>
      <c r="K6091" s="59" t="s">
        <v>6595</v>
      </c>
      <c r="L6091" s="61" t="s">
        <v>81</v>
      </c>
      <c r="M6091" s="61">
        <f>VLOOKUP(H6091,zdroj!C:F,4,0)</f>
        <v>0</v>
      </c>
      <c r="N6091" s="61" t="str">
        <f t="shared" si="190"/>
        <v>-</v>
      </c>
      <c r="P6091" s="73" t="str">
        <f t="shared" si="191"/>
        <v/>
      </c>
      <c r="Q6091" s="61" t="s">
        <v>86</v>
      </c>
    </row>
    <row r="6092" spans="8:17" x14ac:dyDescent="0.25">
      <c r="H6092" s="59">
        <v>60216</v>
      </c>
      <c r="I6092" s="59" t="s">
        <v>72</v>
      </c>
      <c r="J6092" s="59">
        <v>19898851</v>
      </c>
      <c r="K6092" s="59" t="s">
        <v>6596</v>
      </c>
      <c r="L6092" s="61" t="s">
        <v>81</v>
      </c>
      <c r="M6092" s="61">
        <f>VLOOKUP(H6092,zdroj!C:F,4,0)</f>
        <v>0</v>
      </c>
      <c r="N6092" s="61" t="str">
        <f t="shared" si="190"/>
        <v>-</v>
      </c>
      <c r="P6092" s="73" t="str">
        <f t="shared" si="191"/>
        <v/>
      </c>
      <c r="Q6092" s="61" t="s">
        <v>86</v>
      </c>
    </row>
    <row r="6093" spans="8:17" x14ac:dyDescent="0.25">
      <c r="H6093" s="59">
        <v>60216</v>
      </c>
      <c r="I6093" s="59" t="s">
        <v>72</v>
      </c>
      <c r="J6093" s="59">
        <v>19898860</v>
      </c>
      <c r="K6093" s="59" t="s">
        <v>6597</v>
      </c>
      <c r="L6093" s="61" t="s">
        <v>81</v>
      </c>
      <c r="M6093" s="61">
        <f>VLOOKUP(H6093,zdroj!C:F,4,0)</f>
        <v>0</v>
      </c>
      <c r="N6093" s="61" t="str">
        <f t="shared" si="190"/>
        <v>-</v>
      </c>
      <c r="P6093" s="73" t="str">
        <f t="shared" si="191"/>
        <v/>
      </c>
      <c r="Q6093" s="61" t="s">
        <v>86</v>
      </c>
    </row>
    <row r="6094" spans="8:17" x14ac:dyDescent="0.25">
      <c r="H6094" s="59">
        <v>60216</v>
      </c>
      <c r="I6094" s="59" t="s">
        <v>72</v>
      </c>
      <c r="J6094" s="59">
        <v>19898878</v>
      </c>
      <c r="K6094" s="59" t="s">
        <v>6598</v>
      </c>
      <c r="L6094" s="61" t="s">
        <v>81</v>
      </c>
      <c r="M6094" s="61">
        <f>VLOOKUP(H6094,zdroj!C:F,4,0)</f>
        <v>0</v>
      </c>
      <c r="N6094" s="61" t="str">
        <f t="shared" si="190"/>
        <v>-</v>
      </c>
      <c r="P6094" s="73" t="str">
        <f t="shared" si="191"/>
        <v/>
      </c>
      <c r="Q6094" s="61" t="s">
        <v>86</v>
      </c>
    </row>
    <row r="6095" spans="8:17" x14ac:dyDescent="0.25">
      <c r="H6095" s="59">
        <v>60216</v>
      </c>
      <c r="I6095" s="59" t="s">
        <v>72</v>
      </c>
      <c r="J6095" s="59">
        <v>19898886</v>
      </c>
      <c r="K6095" s="59" t="s">
        <v>6599</v>
      </c>
      <c r="L6095" s="61" t="s">
        <v>81</v>
      </c>
      <c r="M6095" s="61">
        <f>VLOOKUP(H6095,zdroj!C:F,4,0)</f>
        <v>0</v>
      </c>
      <c r="N6095" s="61" t="str">
        <f t="shared" si="190"/>
        <v>-</v>
      </c>
      <c r="P6095" s="73" t="str">
        <f t="shared" si="191"/>
        <v/>
      </c>
      <c r="Q6095" s="61" t="s">
        <v>86</v>
      </c>
    </row>
    <row r="6096" spans="8:17" x14ac:dyDescent="0.25">
      <c r="H6096" s="59">
        <v>60216</v>
      </c>
      <c r="I6096" s="59" t="s">
        <v>72</v>
      </c>
      <c r="J6096" s="59">
        <v>19898894</v>
      </c>
      <c r="K6096" s="59" t="s">
        <v>6600</v>
      </c>
      <c r="L6096" s="61" t="s">
        <v>81</v>
      </c>
      <c r="M6096" s="61">
        <f>VLOOKUP(H6096,zdroj!C:F,4,0)</f>
        <v>0</v>
      </c>
      <c r="N6096" s="61" t="str">
        <f t="shared" si="190"/>
        <v>-</v>
      </c>
      <c r="P6096" s="73" t="str">
        <f t="shared" si="191"/>
        <v/>
      </c>
      <c r="Q6096" s="61" t="s">
        <v>86</v>
      </c>
    </row>
    <row r="6097" spans="8:17" x14ac:dyDescent="0.25">
      <c r="H6097" s="59">
        <v>60216</v>
      </c>
      <c r="I6097" s="59" t="s">
        <v>72</v>
      </c>
      <c r="J6097" s="59">
        <v>19898908</v>
      </c>
      <c r="K6097" s="59" t="s">
        <v>6601</v>
      </c>
      <c r="L6097" s="61" t="s">
        <v>81</v>
      </c>
      <c r="M6097" s="61">
        <f>VLOOKUP(H6097,zdroj!C:F,4,0)</f>
        <v>0</v>
      </c>
      <c r="N6097" s="61" t="str">
        <f t="shared" si="190"/>
        <v>-</v>
      </c>
      <c r="P6097" s="73" t="str">
        <f t="shared" si="191"/>
        <v/>
      </c>
      <c r="Q6097" s="61" t="s">
        <v>86</v>
      </c>
    </row>
    <row r="6098" spans="8:17" x14ac:dyDescent="0.25">
      <c r="H6098" s="59">
        <v>60216</v>
      </c>
      <c r="I6098" s="59" t="s">
        <v>72</v>
      </c>
      <c r="J6098" s="59">
        <v>19898916</v>
      </c>
      <c r="K6098" s="59" t="s">
        <v>6602</v>
      </c>
      <c r="L6098" s="61" t="s">
        <v>81</v>
      </c>
      <c r="M6098" s="61">
        <f>VLOOKUP(H6098,zdroj!C:F,4,0)</f>
        <v>0</v>
      </c>
      <c r="N6098" s="61" t="str">
        <f t="shared" si="190"/>
        <v>-</v>
      </c>
      <c r="P6098" s="73" t="str">
        <f t="shared" si="191"/>
        <v/>
      </c>
      <c r="Q6098" s="61" t="s">
        <v>86</v>
      </c>
    </row>
    <row r="6099" spans="8:17" x14ac:dyDescent="0.25">
      <c r="H6099" s="59">
        <v>60216</v>
      </c>
      <c r="I6099" s="59" t="s">
        <v>72</v>
      </c>
      <c r="J6099" s="59">
        <v>19898924</v>
      </c>
      <c r="K6099" s="59" t="s">
        <v>6603</v>
      </c>
      <c r="L6099" s="61" t="s">
        <v>81</v>
      </c>
      <c r="M6099" s="61">
        <f>VLOOKUP(H6099,zdroj!C:F,4,0)</f>
        <v>0</v>
      </c>
      <c r="N6099" s="61" t="str">
        <f t="shared" si="190"/>
        <v>-</v>
      </c>
      <c r="P6099" s="73" t="str">
        <f t="shared" si="191"/>
        <v/>
      </c>
      <c r="Q6099" s="61" t="s">
        <v>86</v>
      </c>
    </row>
    <row r="6100" spans="8:17" x14ac:dyDescent="0.25">
      <c r="H6100" s="59">
        <v>60216</v>
      </c>
      <c r="I6100" s="59" t="s">
        <v>72</v>
      </c>
      <c r="J6100" s="59">
        <v>19898932</v>
      </c>
      <c r="K6100" s="59" t="s">
        <v>6604</v>
      </c>
      <c r="L6100" s="61" t="s">
        <v>81</v>
      </c>
      <c r="M6100" s="61">
        <f>VLOOKUP(H6100,zdroj!C:F,4,0)</f>
        <v>0</v>
      </c>
      <c r="N6100" s="61" t="str">
        <f t="shared" si="190"/>
        <v>-</v>
      </c>
      <c r="P6100" s="73" t="str">
        <f t="shared" si="191"/>
        <v/>
      </c>
      <c r="Q6100" s="61" t="s">
        <v>86</v>
      </c>
    </row>
    <row r="6101" spans="8:17" x14ac:dyDescent="0.25">
      <c r="H6101" s="59">
        <v>60216</v>
      </c>
      <c r="I6101" s="59" t="s">
        <v>72</v>
      </c>
      <c r="J6101" s="59">
        <v>19898941</v>
      </c>
      <c r="K6101" s="59" t="s">
        <v>6605</v>
      </c>
      <c r="L6101" s="61" t="s">
        <v>81</v>
      </c>
      <c r="M6101" s="61">
        <f>VLOOKUP(H6101,zdroj!C:F,4,0)</f>
        <v>0</v>
      </c>
      <c r="N6101" s="61" t="str">
        <f t="shared" si="190"/>
        <v>-</v>
      </c>
      <c r="P6101" s="73" t="str">
        <f t="shared" si="191"/>
        <v/>
      </c>
      <c r="Q6101" s="61" t="s">
        <v>86</v>
      </c>
    </row>
    <row r="6102" spans="8:17" x14ac:dyDescent="0.25">
      <c r="H6102" s="59">
        <v>60216</v>
      </c>
      <c r="I6102" s="59" t="s">
        <v>72</v>
      </c>
      <c r="J6102" s="59">
        <v>19898959</v>
      </c>
      <c r="K6102" s="59" t="s">
        <v>6606</v>
      </c>
      <c r="L6102" s="61" t="s">
        <v>81</v>
      </c>
      <c r="M6102" s="61">
        <f>VLOOKUP(H6102,zdroj!C:F,4,0)</f>
        <v>0</v>
      </c>
      <c r="N6102" s="61" t="str">
        <f t="shared" si="190"/>
        <v>-</v>
      </c>
      <c r="P6102" s="73" t="str">
        <f t="shared" si="191"/>
        <v/>
      </c>
      <c r="Q6102" s="61" t="s">
        <v>86</v>
      </c>
    </row>
    <row r="6103" spans="8:17" x14ac:dyDescent="0.25">
      <c r="H6103" s="59">
        <v>60216</v>
      </c>
      <c r="I6103" s="59" t="s">
        <v>72</v>
      </c>
      <c r="J6103" s="59">
        <v>19898967</v>
      </c>
      <c r="K6103" s="59" t="s">
        <v>6607</v>
      </c>
      <c r="L6103" s="61" t="s">
        <v>81</v>
      </c>
      <c r="M6103" s="61">
        <f>VLOOKUP(H6103,zdroj!C:F,4,0)</f>
        <v>0</v>
      </c>
      <c r="N6103" s="61" t="str">
        <f t="shared" si="190"/>
        <v>-</v>
      </c>
      <c r="P6103" s="73" t="str">
        <f t="shared" si="191"/>
        <v/>
      </c>
      <c r="Q6103" s="61" t="s">
        <v>86</v>
      </c>
    </row>
    <row r="6104" spans="8:17" x14ac:dyDescent="0.25">
      <c r="H6104" s="59">
        <v>60216</v>
      </c>
      <c r="I6104" s="59" t="s">
        <v>72</v>
      </c>
      <c r="J6104" s="59">
        <v>19898983</v>
      </c>
      <c r="K6104" s="59" t="s">
        <v>6608</v>
      </c>
      <c r="L6104" s="61" t="s">
        <v>81</v>
      </c>
      <c r="M6104" s="61">
        <f>VLOOKUP(H6104,zdroj!C:F,4,0)</f>
        <v>0</v>
      </c>
      <c r="N6104" s="61" t="str">
        <f t="shared" si="190"/>
        <v>-</v>
      </c>
      <c r="P6104" s="73" t="str">
        <f t="shared" si="191"/>
        <v/>
      </c>
      <c r="Q6104" s="61" t="s">
        <v>86</v>
      </c>
    </row>
    <row r="6105" spans="8:17" x14ac:dyDescent="0.25">
      <c r="H6105" s="59">
        <v>60216</v>
      </c>
      <c r="I6105" s="59" t="s">
        <v>72</v>
      </c>
      <c r="J6105" s="59">
        <v>19898991</v>
      </c>
      <c r="K6105" s="59" t="s">
        <v>6609</v>
      </c>
      <c r="L6105" s="61" t="s">
        <v>81</v>
      </c>
      <c r="M6105" s="61">
        <f>VLOOKUP(H6105,zdroj!C:F,4,0)</f>
        <v>0</v>
      </c>
      <c r="N6105" s="61" t="str">
        <f t="shared" si="190"/>
        <v>-</v>
      </c>
      <c r="P6105" s="73" t="str">
        <f t="shared" si="191"/>
        <v/>
      </c>
      <c r="Q6105" s="61" t="s">
        <v>86</v>
      </c>
    </row>
    <row r="6106" spans="8:17" x14ac:dyDescent="0.25">
      <c r="H6106" s="59">
        <v>60216</v>
      </c>
      <c r="I6106" s="59" t="s">
        <v>72</v>
      </c>
      <c r="J6106" s="59">
        <v>19899009</v>
      </c>
      <c r="K6106" s="59" t="s">
        <v>6610</v>
      </c>
      <c r="L6106" s="61" t="s">
        <v>81</v>
      </c>
      <c r="M6106" s="61">
        <f>VLOOKUP(H6106,zdroj!C:F,4,0)</f>
        <v>0</v>
      </c>
      <c r="N6106" s="61" t="str">
        <f t="shared" si="190"/>
        <v>-</v>
      </c>
      <c r="P6106" s="73" t="str">
        <f t="shared" si="191"/>
        <v/>
      </c>
      <c r="Q6106" s="61" t="s">
        <v>86</v>
      </c>
    </row>
    <row r="6107" spans="8:17" x14ac:dyDescent="0.25">
      <c r="H6107" s="59">
        <v>60216</v>
      </c>
      <c r="I6107" s="59" t="s">
        <v>72</v>
      </c>
      <c r="J6107" s="59">
        <v>19899017</v>
      </c>
      <c r="K6107" s="59" t="s">
        <v>6611</v>
      </c>
      <c r="L6107" s="61" t="s">
        <v>81</v>
      </c>
      <c r="M6107" s="61">
        <f>VLOOKUP(H6107,zdroj!C:F,4,0)</f>
        <v>0</v>
      </c>
      <c r="N6107" s="61" t="str">
        <f t="shared" si="190"/>
        <v>-</v>
      </c>
      <c r="P6107" s="73" t="str">
        <f t="shared" si="191"/>
        <v/>
      </c>
      <c r="Q6107" s="61" t="s">
        <v>86</v>
      </c>
    </row>
    <row r="6108" spans="8:17" x14ac:dyDescent="0.25">
      <c r="H6108" s="59">
        <v>60216</v>
      </c>
      <c r="I6108" s="59" t="s">
        <v>72</v>
      </c>
      <c r="J6108" s="59">
        <v>19899025</v>
      </c>
      <c r="K6108" s="59" t="s">
        <v>6612</v>
      </c>
      <c r="L6108" s="61" t="s">
        <v>81</v>
      </c>
      <c r="M6108" s="61">
        <f>VLOOKUP(H6108,zdroj!C:F,4,0)</f>
        <v>0</v>
      </c>
      <c r="N6108" s="61" t="str">
        <f t="shared" si="190"/>
        <v>-</v>
      </c>
      <c r="P6108" s="73" t="str">
        <f t="shared" si="191"/>
        <v/>
      </c>
      <c r="Q6108" s="61" t="s">
        <v>86</v>
      </c>
    </row>
    <row r="6109" spans="8:17" x14ac:dyDescent="0.25">
      <c r="H6109" s="59">
        <v>60216</v>
      </c>
      <c r="I6109" s="59" t="s">
        <v>72</v>
      </c>
      <c r="J6109" s="59">
        <v>19899033</v>
      </c>
      <c r="K6109" s="59" t="s">
        <v>6613</v>
      </c>
      <c r="L6109" s="61" t="s">
        <v>81</v>
      </c>
      <c r="M6109" s="61">
        <f>VLOOKUP(H6109,zdroj!C:F,4,0)</f>
        <v>0</v>
      </c>
      <c r="N6109" s="61" t="str">
        <f t="shared" si="190"/>
        <v>-</v>
      </c>
      <c r="P6109" s="73" t="str">
        <f t="shared" si="191"/>
        <v/>
      </c>
      <c r="Q6109" s="61" t="s">
        <v>86</v>
      </c>
    </row>
    <row r="6110" spans="8:17" x14ac:dyDescent="0.25">
      <c r="H6110" s="59">
        <v>60216</v>
      </c>
      <c r="I6110" s="59" t="s">
        <v>72</v>
      </c>
      <c r="J6110" s="59">
        <v>19899041</v>
      </c>
      <c r="K6110" s="59" t="s">
        <v>6614</v>
      </c>
      <c r="L6110" s="61" t="s">
        <v>81</v>
      </c>
      <c r="M6110" s="61">
        <f>VLOOKUP(H6110,zdroj!C:F,4,0)</f>
        <v>0</v>
      </c>
      <c r="N6110" s="61" t="str">
        <f t="shared" si="190"/>
        <v>-</v>
      </c>
      <c r="P6110" s="73" t="str">
        <f t="shared" si="191"/>
        <v/>
      </c>
      <c r="Q6110" s="61" t="s">
        <v>86</v>
      </c>
    </row>
    <row r="6111" spans="8:17" x14ac:dyDescent="0.25">
      <c r="H6111" s="59">
        <v>60216</v>
      </c>
      <c r="I6111" s="59" t="s">
        <v>72</v>
      </c>
      <c r="J6111" s="59">
        <v>19899050</v>
      </c>
      <c r="K6111" s="59" t="s">
        <v>6615</v>
      </c>
      <c r="L6111" s="61" t="s">
        <v>81</v>
      </c>
      <c r="M6111" s="61">
        <f>VLOOKUP(H6111,zdroj!C:F,4,0)</f>
        <v>0</v>
      </c>
      <c r="N6111" s="61" t="str">
        <f t="shared" si="190"/>
        <v>-</v>
      </c>
      <c r="P6111" s="73" t="str">
        <f t="shared" si="191"/>
        <v/>
      </c>
      <c r="Q6111" s="61" t="s">
        <v>86</v>
      </c>
    </row>
    <row r="6112" spans="8:17" x14ac:dyDescent="0.25">
      <c r="H6112" s="59">
        <v>60216</v>
      </c>
      <c r="I6112" s="59" t="s">
        <v>72</v>
      </c>
      <c r="J6112" s="59">
        <v>19899068</v>
      </c>
      <c r="K6112" s="59" t="s">
        <v>6616</v>
      </c>
      <c r="L6112" s="61" t="s">
        <v>81</v>
      </c>
      <c r="M6112" s="61">
        <f>VLOOKUP(H6112,zdroj!C:F,4,0)</f>
        <v>0</v>
      </c>
      <c r="N6112" s="61" t="str">
        <f t="shared" si="190"/>
        <v>-</v>
      </c>
      <c r="P6112" s="73" t="str">
        <f t="shared" si="191"/>
        <v/>
      </c>
      <c r="Q6112" s="61" t="s">
        <v>86</v>
      </c>
    </row>
    <row r="6113" spans="8:17" x14ac:dyDescent="0.25">
      <c r="H6113" s="59">
        <v>60216</v>
      </c>
      <c r="I6113" s="59" t="s">
        <v>72</v>
      </c>
      <c r="J6113" s="59">
        <v>19899076</v>
      </c>
      <c r="K6113" s="59" t="s">
        <v>6617</v>
      </c>
      <c r="L6113" s="61" t="s">
        <v>81</v>
      </c>
      <c r="M6113" s="61">
        <f>VLOOKUP(H6113,zdroj!C:F,4,0)</f>
        <v>0</v>
      </c>
      <c r="N6113" s="61" t="str">
        <f t="shared" si="190"/>
        <v>-</v>
      </c>
      <c r="P6113" s="73" t="str">
        <f t="shared" si="191"/>
        <v/>
      </c>
      <c r="Q6113" s="61" t="s">
        <v>86</v>
      </c>
    </row>
    <row r="6114" spans="8:17" x14ac:dyDescent="0.25">
      <c r="H6114" s="59">
        <v>60216</v>
      </c>
      <c r="I6114" s="59" t="s">
        <v>72</v>
      </c>
      <c r="J6114" s="59">
        <v>19899084</v>
      </c>
      <c r="K6114" s="59" t="s">
        <v>6618</v>
      </c>
      <c r="L6114" s="61" t="s">
        <v>81</v>
      </c>
      <c r="M6114" s="61">
        <f>VLOOKUP(H6114,zdroj!C:F,4,0)</f>
        <v>0</v>
      </c>
      <c r="N6114" s="61" t="str">
        <f t="shared" si="190"/>
        <v>-</v>
      </c>
      <c r="P6114" s="73" t="str">
        <f t="shared" si="191"/>
        <v/>
      </c>
      <c r="Q6114" s="61" t="s">
        <v>86</v>
      </c>
    </row>
    <row r="6115" spans="8:17" x14ac:dyDescent="0.25">
      <c r="H6115" s="59">
        <v>60216</v>
      </c>
      <c r="I6115" s="59" t="s">
        <v>72</v>
      </c>
      <c r="J6115" s="59">
        <v>19899092</v>
      </c>
      <c r="K6115" s="59" t="s">
        <v>6619</v>
      </c>
      <c r="L6115" s="61" t="s">
        <v>81</v>
      </c>
      <c r="M6115" s="61">
        <f>VLOOKUP(H6115,zdroj!C:F,4,0)</f>
        <v>0</v>
      </c>
      <c r="N6115" s="61" t="str">
        <f t="shared" si="190"/>
        <v>-</v>
      </c>
      <c r="P6115" s="73" t="str">
        <f t="shared" si="191"/>
        <v/>
      </c>
      <c r="Q6115" s="61" t="s">
        <v>86</v>
      </c>
    </row>
    <row r="6116" spans="8:17" x14ac:dyDescent="0.25">
      <c r="H6116" s="59">
        <v>60216</v>
      </c>
      <c r="I6116" s="59" t="s">
        <v>72</v>
      </c>
      <c r="J6116" s="59">
        <v>19899106</v>
      </c>
      <c r="K6116" s="59" t="s">
        <v>6620</v>
      </c>
      <c r="L6116" s="61" t="s">
        <v>81</v>
      </c>
      <c r="M6116" s="61">
        <f>VLOOKUP(H6116,zdroj!C:F,4,0)</f>
        <v>0</v>
      </c>
      <c r="N6116" s="61" t="str">
        <f t="shared" si="190"/>
        <v>-</v>
      </c>
      <c r="P6116" s="73" t="str">
        <f t="shared" si="191"/>
        <v/>
      </c>
      <c r="Q6116" s="61" t="s">
        <v>86</v>
      </c>
    </row>
    <row r="6117" spans="8:17" x14ac:dyDescent="0.25">
      <c r="H6117" s="59">
        <v>60216</v>
      </c>
      <c r="I6117" s="59" t="s">
        <v>72</v>
      </c>
      <c r="J6117" s="59">
        <v>19899114</v>
      </c>
      <c r="K6117" s="59" t="s">
        <v>6621</v>
      </c>
      <c r="L6117" s="61" t="s">
        <v>81</v>
      </c>
      <c r="M6117" s="61">
        <f>VLOOKUP(H6117,zdroj!C:F,4,0)</f>
        <v>0</v>
      </c>
      <c r="N6117" s="61" t="str">
        <f t="shared" si="190"/>
        <v>-</v>
      </c>
      <c r="P6117" s="73" t="str">
        <f t="shared" si="191"/>
        <v/>
      </c>
      <c r="Q6117" s="61" t="s">
        <v>86</v>
      </c>
    </row>
    <row r="6118" spans="8:17" x14ac:dyDescent="0.25">
      <c r="H6118" s="59">
        <v>60216</v>
      </c>
      <c r="I6118" s="59" t="s">
        <v>72</v>
      </c>
      <c r="J6118" s="59">
        <v>19899122</v>
      </c>
      <c r="K6118" s="59" t="s">
        <v>6622</v>
      </c>
      <c r="L6118" s="61" t="s">
        <v>114</v>
      </c>
      <c r="M6118" s="61">
        <f>VLOOKUP(H6118,zdroj!C:F,4,0)</f>
        <v>0</v>
      </c>
      <c r="N6118" s="61" t="str">
        <f t="shared" si="190"/>
        <v>katC</v>
      </c>
      <c r="P6118" s="73" t="str">
        <f t="shared" si="191"/>
        <v/>
      </c>
      <c r="Q6118" s="61" t="s">
        <v>31</v>
      </c>
    </row>
    <row r="6119" spans="8:17" x14ac:dyDescent="0.25">
      <c r="H6119" s="59">
        <v>60216</v>
      </c>
      <c r="I6119" s="59" t="s">
        <v>72</v>
      </c>
      <c r="J6119" s="59">
        <v>19899131</v>
      </c>
      <c r="K6119" s="59" t="s">
        <v>6623</v>
      </c>
      <c r="L6119" s="61" t="s">
        <v>81</v>
      </c>
      <c r="M6119" s="61">
        <f>VLOOKUP(H6119,zdroj!C:F,4,0)</f>
        <v>0</v>
      </c>
      <c r="N6119" s="61" t="str">
        <f t="shared" si="190"/>
        <v>-</v>
      </c>
      <c r="P6119" s="73" t="str">
        <f t="shared" si="191"/>
        <v/>
      </c>
      <c r="Q6119" s="61" t="s">
        <v>86</v>
      </c>
    </row>
    <row r="6120" spans="8:17" x14ac:dyDescent="0.25">
      <c r="H6120" s="59">
        <v>60216</v>
      </c>
      <c r="I6120" s="59" t="s">
        <v>72</v>
      </c>
      <c r="J6120" s="59">
        <v>19899149</v>
      </c>
      <c r="K6120" s="59" t="s">
        <v>6624</v>
      </c>
      <c r="L6120" s="61" t="s">
        <v>81</v>
      </c>
      <c r="M6120" s="61">
        <f>VLOOKUP(H6120,zdroj!C:F,4,0)</f>
        <v>0</v>
      </c>
      <c r="N6120" s="61" t="str">
        <f t="shared" si="190"/>
        <v>-</v>
      </c>
      <c r="P6120" s="73" t="str">
        <f t="shared" si="191"/>
        <v/>
      </c>
      <c r="Q6120" s="61" t="s">
        <v>86</v>
      </c>
    </row>
    <row r="6121" spans="8:17" x14ac:dyDescent="0.25">
      <c r="H6121" s="59">
        <v>60216</v>
      </c>
      <c r="I6121" s="59" t="s">
        <v>72</v>
      </c>
      <c r="J6121" s="59">
        <v>19899157</v>
      </c>
      <c r="K6121" s="59" t="s">
        <v>6625</v>
      </c>
      <c r="L6121" s="61" t="s">
        <v>81</v>
      </c>
      <c r="M6121" s="61">
        <f>VLOOKUP(H6121,zdroj!C:F,4,0)</f>
        <v>0</v>
      </c>
      <c r="N6121" s="61" t="str">
        <f t="shared" si="190"/>
        <v>-</v>
      </c>
      <c r="P6121" s="73" t="str">
        <f t="shared" si="191"/>
        <v/>
      </c>
      <c r="Q6121" s="61" t="s">
        <v>86</v>
      </c>
    </row>
    <row r="6122" spans="8:17" x14ac:dyDescent="0.25">
      <c r="H6122" s="59">
        <v>60216</v>
      </c>
      <c r="I6122" s="59" t="s">
        <v>72</v>
      </c>
      <c r="J6122" s="59">
        <v>19899165</v>
      </c>
      <c r="K6122" s="59" t="s">
        <v>6626</v>
      </c>
      <c r="L6122" s="61" t="s">
        <v>81</v>
      </c>
      <c r="M6122" s="61">
        <f>VLOOKUP(H6122,zdroj!C:F,4,0)</f>
        <v>0</v>
      </c>
      <c r="N6122" s="61" t="str">
        <f t="shared" si="190"/>
        <v>-</v>
      </c>
      <c r="P6122" s="73" t="str">
        <f t="shared" si="191"/>
        <v/>
      </c>
      <c r="Q6122" s="61" t="s">
        <v>86</v>
      </c>
    </row>
    <row r="6123" spans="8:17" x14ac:dyDescent="0.25">
      <c r="H6123" s="59">
        <v>60216</v>
      </c>
      <c r="I6123" s="59" t="s">
        <v>72</v>
      </c>
      <c r="J6123" s="59">
        <v>19899173</v>
      </c>
      <c r="K6123" s="59" t="s">
        <v>6627</v>
      </c>
      <c r="L6123" s="61" t="s">
        <v>81</v>
      </c>
      <c r="M6123" s="61">
        <f>VLOOKUP(H6123,zdroj!C:F,4,0)</f>
        <v>0</v>
      </c>
      <c r="N6123" s="61" t="str">
        <f t="shared" si="190"/>
        <v>-</v>
      </c>
      <c r="P6123" s="73" t="str">
        <f t="shared" si="191"/>
        <v/>
      </c>
      <c r="Q6123" s="61" t="s">
        <v>86</v>
      </c>
    </row>
    <row r="6124" spans="8:17" x14ac:dyDescent="0.25">
      <c r="H6124" s="59">
        <v>60216</v>
      </c>
      <c r="I6124" s="59" t="s">
        <v>72</v>
      </c>
      <c r="J6124" s="59">
        <v>19899181</v>
      </c>
      <c r="K6124" s="59" t="s">
        <v>6628</v>
      </c>
      <c r="L6124" s="61" t="s">
        <v>81</v>
      </c>
      <c r="M6124" s="61">
        <f>VLOOKUP(H6124,zdroj!C:F,4,0)</f>
        <v>0</v>
      </c>
      <c r="N6124" s="61" t="str">
        <f t="shared" si="190"/>
        <v>-</v>
      </c>
      <c r="P6124" s="73" t="str">
        <f t="shared" si="191"/>
        <v/>
      </c>
      <c r="Q6124" s="61" t="s">
        <v>86</v>
      </c>
    </row>
    <row r="6125" spans="8:17" x14ac:dyDescent="0.25">
      <c r="H6125" s="59">
        <v>60216</v>
      </c>
      <c r="I6125" s="59" t="s">
        <v>72</v>
      </c>
      <c r="J6125" s="59">
        <v>19899190</v>
      </c>
      <c r="K6125" s="59" t="s">
        <v>6629</v>
      </c>
      <c r="L6125" s="61" t="s">
        <v>81</v>
      </c>
      <c r="M6125" s="61">
        <f>VLOOKUP(H6125,zdroj!C:F,4,0)</f>
        <v>0</v>
      </c>
      <c r="N6125" s="61" t="str">
        <f t="shared" si="190"/>
        <v>-</v>
      </c>
      <c r="P6125" s="73" t="str">
        <f t="shared" si="191"/>
        <v/>
      </c>
      <c r="Q6125" s="61" t="s">
        <v>86</v>
      </c>
    </row>
    <row r="6126" spans="8:17" x14ac:dyDescent="0.25">
      <c r="H6126" s="59">
        <v>60216</v>
      </c>
      <c r="I6126" s="59" t="s">
        <v>72</v>
      </c>
      <c r="J6126" s="59">
        <v>19899203</v>
      </c>
      <c r="K6126" s="59" t="s">
        <v>6630</v>
      </c>
      <c r="L6126" s="61" t="s">
        <v>81</v>
      </c>
      <c r="M6126" s="61">
        <f>VLOOKUP(H6126,zdroj!C:F,4,0)</f>
        <v>0</v>
      </c>
      <c r="N6126" s="61" t="str">
        <f t="shared" si="190"/>
        <v>-</v>
      </c>
      <c r="P6126" s="73" t="str">
        <f t="shared" si="191"/>
        <v/>
      </c>
      <c r="Q6126" s="61" t="s">
        <v>86</v>
      </c>
    </row>
    <row r="6127" spans="8:17" x14ac:dyDescent="0.25">
      <c r="H6127" s="59">
        <v>60216</v>
      </c>
      <c r="I6127" s="59" t="s">
        <v>72</v>
      </c>
      <c r="J6127" s="59">
        <v>19899211</v>
      </c>
      <c r="K6127" s="59" t="s">
        <v>6631</v>
      </c>
      <c r="L6127" s="61" t="s">
        <v>114</v>
      </c>
      <c r="M6127" s="61">
        <f>VLOOKUP(H6127,zdroj!C:F,4,0)</f>
        <v>0</v>
      </c>
      <c r="N6127" s="61" t="str">
        <f t="shared" si="190"/>
        <v>katC</v>
      </c>
      <c r="P6127" s="73" t="str">
        <f t="shared" si="191"/>
        <v/>
      </c>
      <c r="Q6127" s="61" t="s">
        <v>31</v>
      </c>
    </row>
    <row r="6128" spans="8:17" x14ac:dyDescent="0.25">
      <c r="H6128" s="59">
        <v>60216</v>
      </c>
      <c r="I6128" s="59" t="s">
        <v>72</v>
      </c>
      <c r="J6128" s="59">
        <v>19899220</v>
      </c>
      <c r="K6128" s="59" t="s">
        <v>6632</v>
      </c>
      <c r="L6128" s="61" t="s">
        <v>81</v>
      </c>
      <c r="M6128" s="61">
        <f>VLOOKUP(H6128,zdroj!C:F,4,0)</f>
        <v>0</v>
      </c>
      <c r="N6128" s="61" t="str">
        <f t="shared" si="190"/>
        <v>-</v>
      </c>
      <c r="P6128" s="73" t="str">
        <f t="shared" si="191"/>
        <v/>
      </c>
      <c r="Q6128" s="61" t="s">
        <v>86</v>
      </c>
    </row>
    <row r="6129" spans="8:17" x14ac:dyDescent="0.25">
      <c r="H6129" s="59">
        <v>60216</v>
      </c>
      <c r="I6129" s="59" t="s">
        <v>72</v>
      </c>
      <c r="J6129" s="59">
        <v>19899238</v>
      </c>
      <c r="K6129" s="59" t="s">
        <v>6633</v>
      </c>
      <c r="L6129" s="61" t="s">
        <v>81</v>
      </c>
      <c r="M6129" s="61">
        <f>VLOOKUP(H6129,zdroj!C:F,4,0)</f>
        <v>0</v>
      </c>
      <c r="N6129" s="61" t="str">
        <f t="shared" si="190"/>
        <v>-</v>
      </c>
      <c r="P6129" s="73" t="str">
        <f t="shared" si="191"/>
        <v/>
      </c>
      <c r="Q6129" s="61" t="s">
        <v>86</v>
      </c>
    </row>
    <row r="6130" spans="8:17" x14ac:dyDescent="0.25">
      <c r="H6130" s="59">
        <v>60216</v>
      </c>
      <c r="I6130" s="59" t="s">
        <v>72</v>
      </c>
      <c r="J6130" s="59">
        <v>19899246</v>
      </c>
      <c r="K6130" s="59" t="s">
        <v>6634</v>
      </c>
      <c r="L6130" s="61" t="s">
        <v>81</v>
      </c>
      <c r="M6130" s="61">
        <f>VLOOKUP(H6130,zdroj!C:F,4,0)</f>
        <v>0</v>
      </c>
      <c r="N6130" s="61" t="str">
        <f t="shared" si="190"/>
        <v>-</v>
      </c>
      <c r="P6130" s="73" t="str">
        <f t="shared" si="191"/>
        <v/>
      </c>
      <c r="Q6130" s="61" t="s">
        <v>86</v>
      </c>
    </row>
    <row r="6131" spans="8:17" x14ac:dyDescent="0.25">
      <c r="H6131" s="59">
        <v>60216</v>
      </c>
      <c r="I6131" s="59" t="s">
        <v>72</v>
      </c>
      <c r="J6131" s="59">
        <v>19899254</v>
      </c>
      <c r="K6131" s="59" t="s">
        <v>6635</v>
      </c>
      <c r="L6131" s="61" t="s">
        <v>81</v>
      </c>
      <c r="M6131" s="61">
        <f>VLOOKUP(H6131,zdroj!C:F,4,0)</f>
        <v>0</v>
      </c>
      <c r="N6131" s="61" t="str">
        <f t="shared" si="190"/>
        <v>-</v>
      </c>
      <c r="P6131" s="73" t="str">
        <f t="shared" si="191"/>
        <v/>
      </c>
      <c r="Q6131" s="61" t="s">
        <v>86</v>
      </c>
    </row>
    <row r="6132" spans="8:17" x14ac:dyDescent="0.25">
      <c r="H6132" s="59">
        <v>60216</v>
      </c>
      <c r="I6132" s="59" t="s">
        <v>72</v>
      </c>
      <c r="J6132" s="59">
        <v>19899262</v>
      </c>
      <c r="K6132" s="59" t="s">
        <v>6636</v>
      </c>
      <c r="L6132" s="61" t="s">
        <v>81</v>
      </c>
      <c r="M6132" s="61">
        <f>VLOOKUP(H6132,zdroj!C:F,4,0)</f>
        <v>0</v>
      </c>
      <c r="N6132" s="61" t="str">
        <f t="shared" si="190"/>
        <v>-</v>
      </c>
      <c r="P6132" s="73" t="str">
        <f t="shared" si="191"/>
        <v/>
      </c>
      <c r="Q6132" s="61" t="s">
        <v>86</v>
      </c>
    </row>
    <row r="6133" spans="8:17" x14ac:dyDescent="0.25">
      <c r="H6133" s="59">
        <v>60216</v>
      </c>
      <c r="I6133" s="59" t="s">
        <v>72</v>
      </c>
      <c r="J6133" s="59">
        <v>19899271</v>
      </c>
      <c r="K6133" s="59" t="s">
        <v>6637</v>
      </c>
      <c r="L6133" s="61" t="s">
        <v>81</v>
      </c>
      <c r="M6133" s="61">
        <f>VLOOKUP(H6133,zdroj!C:F,4,0)</f>
        <v>0</v>
      </c>
      <c r="N6133" s="61" t="str">
        <f t="shared" si="190"/>
        <v>-</v>
      </c>
      <c r="P6133" s="73" t="str">
        <f t="shared" si="191"/>
        <v/>
      </c>
      <c r="Q6133" s="61" t="s">
        <v>86</v>
      </c>
    </row>
    <row r="6134" spans="8:17" x14ac:dyDescent="0.25">
      <c r="H6134" s="59">
        <v>60216</v>
      </c>
      <c r="I6134" s="59" t="s">
        <v>72</v>
      </c>
      <c r="J6134" s="59">
        <v>19899289</v>
      </c>
      <c r="K6134" s="59" t="s">
        <v>6638</v>
      </c>
      <c r="L6134" s="61" t="s">
        <v>81</v>
      </c>
      <c r="M6134" s="61">
        <f>VLOOKUP(H6134,zdroj!C:F,4,0)</f>
        <v>0</v>
      </c>
      <c r="N6134" s="61" t="str">
        <f t="shared" si="190"/>
        <v>-</v>
      </c>
      <c r="P6134" s="73" t="str">
        <f t="shared" si="191"/>
        <v/>
      </c>
      <c r="Q6134" s="61" t="s">
        <v>86</v>
      </c>
    </row>
    <row r="6135" spans="8:17" x14ac:dyDescent="0.25">
      <c r="H6135" s="59">
        <v>60216</v>
      </c>
      <c r="I6135" s="59" t="s">
        <v>72</v>
      </c>
      <c r="J6135" s="59">
        <v>19899301</v>
      </c>
      <c r="K6135" s="59" t="s">
        <v>6639</v>
      </c>
      <c r="L6135" s="61" t="s">
        <v>81</v>
      </c>
      <c r="M6135" s="61">
        <f>VLOOKUP(H6135,zdroj!C:F,4,0)</f>
        <v>0</v>
      </c>
      <c r="N6135" s="61" t="str">
        <f t="shared" si="190"/>
        <v>-</v>
      </c>
      <c r="P6135" s="73" t="str">
        <f t="shared" si="191"/>
        <v/>
      </c>
      <c r="Q6135" s="61" t="s">
        <v>86</v>
      </c>
    </row>
    <row r="6136" spans="8:17" x14ac:dyDescent="0.25">
      <c r="H6136" s="59">
        <v>60216</v>
      </c>
      <c r="I6136" s="59" t="s">
        <v>72</v>
      </c>
      <c r="J6136" s="59">
        <v>19899319</v>
      </c>
      <c r="K6136" s="59" t="s">
        <v>6640</v>
      </c>
      <c r="L6136" s="61" t="s">
        <v>81</v>
      </c>
      <c r="M6136" s="61">
        <f>VLOOKUP(H6136,zdroj!C:F,4,0)</f>
        <v>0</v>
      </c>
      <c r="N6136" s="61" t="str">
        <f t="shared" si="190"/>
        <v>-</v>
      </c>
      <c r="P6136" s="73" t="str">
        <f t="shared" si="191"/>
        <v/>
      </c>
      <c r="Q6136" s="61" t="s">
        <v>86</v>
      </c>
    </row>
    <row r="6137" spans="8:17" x14ac:dyDescent="0.25">
      <c r="H6137" s="59">
        <v>60216</v>
      </c>
      <c r="I6137" s="59" t="s">
        <v>72</v>
      </c>
      <c r="J6137" s="59">
        <v>19899327</v>
      </c>
      <c r="K6137" s="59" t="s">
        <v>6641</v>
      </c>
      <c r="L6137" s="61" t="s">
        <v>81</v>
      </c>
      <c r="M6137" s="61">
        <f>VLOOKUP(H6137,zdroj!C:F,4,0)</f>
        <v>0</v>
      </c>
      <c r="N6137" s="61" t="str">
        <f t="shared" si="190"/>
        <v>-</v>
      </c>
      <c r="P6137" s="73" t="str">
        <f t="shared" si="191"/>
        <v/>
      </c>
      <c r="Q6137" s="61" t="s">
        <v>86</v>
      </c>
    </row>
    <row r="6138" spans="8:17" x14ac:dyDescent="0.25">
      <c r="H6138" s="59">
        <v>60216</v>
      </c>
      <c r="I6138" s="59" t="s">
        <v>72</v>
      </c>
      <c r="J6138" s="59">
        <v>19899335</v>
      </c>
      <c r="K6138" s="59" t="s">
        <v>6642</v>
      </c>
      <c r="L6138" s="61" t="s">
        <v>81</v>
      </c>
      <c r="M6138" s="61">
        <f>VLOOKUP(H6138,zdroj!C:F,4,0)</f>
        <v>0</v>
      </c>
      <c r="N6138" s="61" t="str">
        <f t="shared" si="190"/>
        <v>-</v>
      </c>
      <c r="P6138" s="73" t="str">
        <f t="shared" si="191"/>
        <v/>
      </c>
      <c r="Q6138" s="61" t="s">
        <v>86</v>
      </c>
    </row>
    <row r="6139" spans="8:17" x14ac:dyDescent="0.25">
      <c r="H6139" s="59">
        <v>60216</v>
      </c>
      <c r="I6139" s="59" t="s">
        <v>72</v>
      </c>
      <c r="J6139" s="59">
        <v>19899343</v>
      </c>
      <c r="K6139" s="59" t="s">
        <v>6643</v>
      </c>
      <c r="L6139" s="61" t="s">
        <v>81</v>
      </c>
      <c r="M6139" s="61">
        <f>VLOOKUP(H6139,zdroj!C:F,4,0)</f>
        <v>0</v>
      </c>
      <c r="N6139" s="61" t="str">
        <f t="shared" si="190"/>
        <v>-</v>
      </c>
      <c r="P6139" s="73" t="str">
        <f t="shared" si="191"/>
        <v/>
      </c>
      <c r="Q6139" s="61" t="s">
        <v>86</v>
      </c>
    </row>
    <row r="6140" spans="8:17" x14ac:dyDescent="0.25">
      <c r="H6140" s="59">
        <v>60216</v>
      </c>
      <c r="I6140" s="59" t="s">
        <v>72</v>
      </c>
      <c r="J6140" s="59">
        <v>19899351</v>
      </c>
      <c r="K6140" s="59" t="s">
        <v>6644</v>
      </c>
      <c r="L6140" s="61" t="s">
        <v>81</v>
      </c>
      <c r="M6140" s="61">
        <f>VLOOKUP(H6140,zdroj!C:F,4,0)</f>
        <v>0</v>
      </c>
      <c r="N6140" s="61" t="str">
        <f t="shared" si="190"/>
        <v>-</v>
      </c>
      <c r="P6140" s="73" t="str">
        <f t="shared" si="191"/>
        <v/>
      </c>
      <c r="Q6140" s="61" t="s">
        <v>86</v>
      </c>
    </row>
    <row r="6141" spans="8:17" x14ac:dyDescent="0.25">
      <c r="H6141" s="59">
        <v>60216</v>
      </c>
      <c r="I6141" s="59" t="s">
        <v>72</v>
      </c>
      <c r="J6141" s="59">
        <v>19899360</v>
      </c>
      <c r="K6141" s="59" t="s">
        <v>6645</v>
      </c>
      <c r="L6141" s="61" t="s">
        <v>81</v>
      </c>
      <c r="M6141" s="61">
        <f>VLOOKUP(H6141,zdroj!C:F,4,0)</f>
        <v>0</v>
      </c>
      <c r="N6141" s="61" t="str">
        <f t="shared" si="190"/>
        <v>-</v>
      </c>
      <c r="P6141" s="73" t="str">
        <f t="shared" si="191"/>
        <v/>
      </c>
      <c r="Q6141" s="61" t="s">
        <v>86</v>
      </c>
    </row>
    <row r="6142" spans="8:17" x14ac:dyDescent="0.25">
      <c r="H6142" s="59">
        <v>60216</v>
      </c>
      <c r="I6142" s="59" t="s">
        <v>72</v>
      </c>
      <c r="J6142" s="59">
        <v>19899378</v>
      </c>
      <c r="K6142" s="59" t="s">
        <v>6646</v>
      </c>
      <c r="L6142" s="61" t="s">
        <v>81</v>
      </c>
      <c r="M6142" s="61">
        <f>VLOOKUP(H6142,zdroj!C:F,4,0)</f>
        <v>0</v>
      </c>
      <c r="N6142" s="61" t="str">
        <f t="shared" si="190"/>
        <v>-</v>
      </c>
      <c r="P6142" s="73" t="str">
        <f t="shared" si="191"/>
        <v/>
      </c>
      <c r="Q6142" s="61" t="s">
        <v>86</v>
      </c>
    </row>
    <row r="6143" spans="8:17" x14ac:dyDescent="0.25">
      <c r="H6143" s="59">
        <v>60216</v>
      </c>
      <c r="I6143" s="59" t="s">
        <v>72</v>
      </c>
      <c r="J6143" s="59">
        <v>19899386</v>
      </c>
      <c r="K6143" s="59" t="s">
        <v>6647</v>
      </c>
      <c r="L6143" s="61" t="s">
        <v>81</v>
      </c>
      <c r="M6143" s="61">
        <f>VLOOKUP(H6143,zdroj!C:F,4,0)</f>
        <v>0</v>
      </c>
      <c r="N6143" s="61" t="str">
        <f t="shared" si="190"/>
        <v>-</v>
      </c>
      <c r="P6143" s="73" t="str">
        <f t="shared" si="191"/>
        <v/>
      </c>
      <c r="Q6143" s="61" t="s">
        <v>86</v>
      </c>
    </row>
    <row r="6144" spans="8:17" x14ac:dyDescent="0.25">
      <c r="H6144" s="59">
        <v>60216</v>
      </c>
      <c r="I6144" s="59" t="s">
        <v>72</v>
      </c>
      <c r="J6144" s="59">
        <v>19899394</v>
      </c>
      <c r="K6144" s="59" t="s">
        <v>6648</v>
      </c>
      <c r="L6144" s="61" t="s">
        <v>81</v>
      </c>
      <c r="M6144" s="61">
        <f>VLOOKUP(H6144,zdroj!C:F,4,0)</f>
        <v>0</v>
      </c>
      <c r="N6144" s="61" t="str">
        <f t="shared" si="190"/>
        <v>-</v>
      </c>
      <c r="P6144" s="73" t="str">
        <f t="shared" si="191"/>
        <v/>
      </c>
      <c r="Q6144" s="61" t="s">
        <v>86</v>
      </c>
    </row>
    <row r="6145" spans="8:17" x14ac:dyDescent="0.25">
      <c r="H6145" s="59">
        <v>60216</v>
      </c>
      <c r="I6145" s="59" t="s">
        <v>72</v>
      </c>
      <c r="J6145" s="59">
        <v>19899408</v>
      </c>
      <c r="K6145" s="59" t="s">
        <v>6649</v>
      </c>
      <c r="L6145" s="61" t="s">
        <v>81</v>
      </c>
      <c r="M6145" s="61">
        <f>VLOOKUP(H6145,zdroj!C:F,4,0)</f>
        <v>0</v>
      </c>
      <c r="N6145" s="61" t="str">
        <f t="shared" si="190"/>
        <v>-</v>
      </c>
      <c r="P6145" s="73" t="str">
        <f t="shared" si="191"/>
        <v/>
      </c>
      <c r="Q6145" s="61" t="s">
        <v>86</v>
      </c>
    </row>
    <row r="6146" spans="8:17" x14ac:dyDescent="0.25">
      <c r="H6146" s="59">
        <v>60216</v>
      </c>
      <c r="I6146" s="59" t="s">
        <v>72</v>
      </c>
      <c r="J6146" s="59">
        <v>19899416</v>
      </c>
      <c r="K6146" s="59" t="s">
        <v>6650</v>
      </c>
      <c r="L6146" s="61" t="s">
        <v>81</v>
      </c>
      <c r="M6146" s="61">
        <f>VLOOKUP(H6146,zdroj!C:F,4,0)</f>
        <v>0</v>
      </c>
      <c r="N6146" s="61" t="str">
        <f t="shared" si="190"/>
        <v>-</v>
      </c>
      <c r="P6146" s="73" t="str">
        <f t="shared" si="191"/>
        <v/>
      </c>
      <c r="Q6146" s="61" t="s">
        <v>86</v>
      </c>
    </row>
    <row r="6147" spans="8:17" x14ac:dyDescent="0.25">
      <c r="H6147" s="59">
        <v>60216</v>
      </c>
      <c r="I6147" s="59" t="s">
        <v>72</v>
      </c>
      <c r="J6147" s="59">
        <v>19899424</v>
      </c>
      <c r="K6147" s="59" t="s">
        <v>6651</v>
      </c>
      <c r="L6147" s="61" t="s">
        <v>81</v>
      </c>
      <c r="M6147" s="61">
        <f>VLOOKUP(H6147,zdroj!C:F,4,0)</f>
        <v>0</v>
      </c>
      <c r="N6147" s="61" t="str">
        <f t="shared" si="190"/>
        <v>-</v>
      </c>
      <c r="P6147" s="73" t="str">
        <f t="shared" si="191"/>
        <v/>
      </c>
      <c r="Q6147" s="61" t="s">
        <v>86</v>
      </c>
    </row>
    <row r="6148" spans="8:17" x14ac:dyDescent="0.25">
      <c r="H6148" s="59">
        <v>60216</v>
      </c>
      <c r="I6148" s="59" t="s">
        <v>72</v>
      </c>
      <c r="J6148" s="59">
        <v>19899432</v>
      </c>
      <c r="K6148" s="59" t="s">
        <v>6652</v>
      </c>
      <c r="L6148" s="61" t="s">
        <v>81</v>
      </c>
      <c r="M6148" s="61">
        <f>VLOOKUP(H6148,zdroj!C:F,4,0)</f>
        <v>0</v>
      </c>
      <c r="N6148" s="61" t="str">
        <f t="shared" si="190"/>
        <v>-</v>
      </c>
      <c r="P6148" s="73" t="str">
        <f t="shared" si="191"/>
        <v/>
      </c>
      <c r="Q6148" s="61" t="s">
        <v>86</v>
      </c>
    </row>
    <row r="6149" spans="8:17" x14ac:dyDescent="0.25">
      <c r="H6149" s="59">
        <v>60216</v>
      </c>
      <c r="I6149" s="59" t="s">
        <v>72</v>
      </c>
      <c r="J6149" s="59">
        <v>19899441</v>
      </c>
      <c r="K6149" s="59" t="s">
        <v>6653</v>
      </c>
      <c r="L6149" s="61" t="s">
        <v>81</v>
      </c>
      <c r="M6149" s="61">
        <f>VLOOKUP(H6149,zdroj!C:F,4,0)</f>
        <v>0</v>
      </c>
      <c r="N6149" s="61" t="str">
        <f t="shared" si="190"/>
        <v>-</v>
      </c>
      <c r="P6149" s="73" t="str">
        <f t="shared" si="191"/>
        <v/>
      </c>
      <c r="Q6149" s="61" t="s">
        <v>86</v>
      </c>
    </row>
    <row r="6150" spans="8:17" x14ac:dyDescent="0.25">
      <c r="H6150" s="59">
        <v>60216</v>
      </c>
      <c r="I6150" s="59" t="s">
        <v>72</v>
      </c>
      <c r="J6150" s="59">
        <v>19899459</v>
      </c>
      <c r="K6150" s="59" t="s">
        <v>6654</v>
      </c>
      <c r="L6150" s="61" t="s">
        <v>81</v>
      </c>
      <c r="M6150" s="61">
        <f>VLOOKUP(H6150,zdroj!C:F,4,0)</f>
        <v>0</v>
      </c>
      <c r="N6150" s="61" t="str">
        <f t="shared" si="190"/>
        <v>-</v>
      </c>
      <c r="P6150" s="73" t="str">
        <f t="shared" si="191"/>
        <v/>
      </c>
      <c r="Q6150" s="61" t="s">
        <v>86</v>
      </c>
    </row>
    <row r="6151" spans="8:17" x14ac:dyDescent="0.25">
      <c r="H6151" s="59">
        <v>60216</v>
      </c>
      <c r="I6151" s="59" t="s">
        <v>72</v>
      </c>
      <c r="J6151" s="59">
        <v>19899467</v>
      </c>
      <c r="K6151" s="59" t="s">
        <v>6655</v>
      </c>
      <c r="L6151" s="61" t="s">
        <v>81</v>
      </c>
      <c r="M6151" s="61">
        <f>VLOOKUP(H6151,zdroj!C:F,4,0)</f>
        <v>0</v>
      </c>
      <c r="N6151" s="61" t="str">
        <f t="shared" ref="N6151:N6214" si="192">IF(M6151="A",IF(L6151="katA","katB",L6151),L6151)</f>
        <v>-</v>
      </c>
      <c r="P6151" s="73" t="str">
        <f t="shared" ref="P6151:P6214" si="193">IF(O6151="A",1,"")</f>
        <v/>
      </c>
      <c r="Q6151" s="61" t="s">
        <v>86</v>
      </c>
    </row>
    <row r="6152" spans="8:17" x14ac:dyDescent="0.25">
      <c r="H6152" s="59">
        <v>60216</v>
      </c>
      <c r="I6152" s="59" t="s">
        <v>72</v>
      </c>
      <c r="J6152" s="59">
        <v>19899475</v>
      </c>
      <c r="K6152" s="59" t="s">
        <v>6656</v>
      </c>
      <c r="L6152" s="61" t="s">
        <v>81</v>
      </c>
      <c r="M6152" s="61">
        <f>VLOOKUP(H6152,zdroj!C:F,4,0)</f>
        <v>0</v>
      </c>
      <c r="N6152" s="61" t="str">
        <f t="shared" si="192"/>
        <v>-</v>
      </c>
      <c r="P6152" s="73" t="str">
        <f t="shared" si="193"/>
        <v/>
      </c>
      <c r="Q6152" s="61" t="s">
        <v>86</v>
      </c>
    </row>
    <row r="6153" spans="8:17" x14ac:dyDescent="0.25">
      <c r="H6153" s="59">
        <v>60216</v>
      </c>
      <c r="I6153" s="59" t="s">
        <v>72</v>
      </c>
      <c r="J6153" s="59">
        <v>19899483</v>
      </c>
      <c r="K6153" s="59" t="s">
        <v>6657</v>
      </c>
      <c r="L6153" s="61" t="s">
        <v>81</v>
      </c>
      <c r="M6153" s="61">
        <f>VLOOKUP(H6153,zdroj!C:F,4,0)</f>
        <v>0</v>
      </c>
      <c r="N6153" s="61" t="str">
        <f t="shared" si="192"/>
        <v>-</v>
      </c>
      <c r="P6153" s="73" t="str">
        <f t="shared" si="193"/>
        <v/>
      </c>
      <c r="Q6153" s="61" t="s">
        <v>86</v>
      </c>
    </row>
    <row r="6154" spans="8:17" x14ac:dyDescent="0.25">
      <c r="H6154" s="59">
        <v>60216</v>
      </c>
      <c r="I6154" s="59" t="s">
        <v>72</v>
      </c>
      <c r="J6154" s="59">
        <v>19899491</v>
      </c>
      <c r="K6154" s="59" t="s">
        <v>6658</v>
      </c>
      <c r="L6154" s="61" t="s">
        <v>81</v>
      </c>
      <c r="M6154" s="61">
        <f>VLOOKUP(H6154,zdroj!C:F,4,0)</f>
        <v>0</v>
      </c>
      <c r="N6154" s="61" t="str">
        <f t="shared" si="192"/>
        <v>-</v>
      </c>
      <c r="P6154" s="73" t="str">
        <f t="shared" si="193"/>
        <v/>
      </c>
      <c r="Q6154" s="61" t="s">
        <v>86</v>
      </c>
    </row>
    <row r="6155" spans="8:17" x14ac:dyDescent="0.25">
      <c r="H6155" s="59">
        <v>60216</v>
      </c>
      <c r="I6155" s="59" t="s">
        <v>72</v>
      </c>
      <c r="J6155" s="59">
        <v>19899505</v>
      </c>
      <c r="K6155" s="59" t="s">
        <v>6659</v>
      </c>
      <c r="L6155" s="61" t="s">
        <v>114</v>
      </c>
      <c r="M6155" s="61">
        <f>VLOOKUP(H6155,zdroj!C:F,4,0)</f>
        <v>0</v>
      </c>
      <c r="N6155" s="61" t="str">
        <f t="shared" si="192"/>
        <v>katC</v>
      </c>
      <c r="P6155" s="73" t="str">
        <f t="shared" si="193"/>
        <v/>
      </c>
      <c r="Q6155" s="61" t="s">
        <v>33</v>
      </c>
    </row>
    <row r="6156" spans="8:17" x14ac:dyDescent="0.25">
      <c r="H6156" s="59">
        <v>60216</v>
      </c>
      <c r="I6156" s="59" t="s">
        <v>72</v>
      </c>
      <c r="J6156" s="59">
        <v>19899513</v>
      </c>
      <c r="K6156" s="59" t="s">
        <v>6660</v>
      </c>
      <c r="L6156" s="61" t="s">
        <v>81</v>
      </c>
      <c r="M6156" s="61">
        <f>VLOOKUP(H6156,zdroj!C:F,4,0)</f>
        <v>0</v>
      </c>
      <c r="N6156" s="61" t="str">
        <f t="shared" si="192"/>
        <v>-</v>
      </c>
      <c r="P6156" s="73" t="str">
        <f t="shared" si="193"/>
        <v/>
      </c>
      <c r="Q6156" s="61" t="s">
        <v>86</v>
      </c>
    </row>
    <row r="6157" spans="8:17" x14ac:dyDescent="0.25">
      <c r="H6157" s="59">
        <v>60216</v>
      </c>
      <c r="I6157" s="59" t="s">
        <v>72</v>
      </c>
      <c r="J6157" s="59">
        <v>19899521</v>
      </c>
      <c r="K6157" s="59" t="s">
        <v>6661</v>
      </c>
      <c r="L6157" s="61" t="s">
        <v>81</v>
      </c>
      <c r="M6157" s="61">
        <f>VLOOKUP(H6157,zdroj!C:F,4,0)</f>
        <v>0</v>
      </c>
      <c r="N6157" s="61" t="str">
        <f t="shared" si="192"/>
        <v>-</v>
      </c>
      <c r="P6157" s="73" t="str">
        <f t="shared" si="193"/>
        <v/>
      </c>
      <c r="Q6157" s="61" t="s">
        <v>86</v>
      </c>
    </row>
    <row r="6158" spans="8:17" x14ac:dyDescent="0.25">
      <c r="H6158" s="59">
        <v>60216</v>
      </c>
      <c r="I6158" s="59" t="s">
        <v>72</v>
      </c>
      <c r="J6158" s="59">
        <v>19899530</v>
      </c>
      <c r="K6158" s="59" t="s">
        <v>6662</v>
      </c>
      <c r="L6158" s="61" t="s">
        <v>81</v>
      </c>
      <c r="M6158" s="61">
        <f>VLOOKUP(H6158,zdroj!C:F,4,0)</f>
        <v>0</v>
      </c>
      <c r="N6158" s="61" t="str">
        <f t="shared" si="192"/>
        <v>-</v>
      </c>
      <c r="P6158" s="73" t="str">
        <f t="shared" si="193"/>
        <v/>
      </c>
      <c r="Q6158" s="61" t="s">
        <v>86</v>
      </c>
    </row>
    <row r="6159" spans="8:17" x14ac:dyDescent="0.25">
      <c r="H6159" s="59">
        <v>60216</v>
      </c>
      <c r="I6159" s="59" t="s">
        <v>72</v>
      </c>
      <c r="J6159" s="59">
        <v>19899556</v>
      </c>
      <c r="K6159" s="59" t="s">
        <v>6663</v>
      </c>
      <c r="L6159" s="61" t="s">
        <v>81</v>
      </c>
      <c r="M6159" s="61">
        <f>VLOOKUP(H6159,zdroj!C:F,4,0)</f>
        <v>0</v>
      </c>
      <c r="N6159" s="61" t="str">
        <f t="shared" si="192"/>
        <v>-</v>
      </c>
      <c r="P6159" s="73" t="str">
        <f t="shared" si="193"/>
        <v/>
      </c>
      <c r="Q6159" s="61" t="s">
        <v>86</v>
      </c>
    </row>
    <row r="6160" spans="8:17" x14ac:dyDescent="0.25">
      <c r="H6160" s="59">
        <v>60216</v>
      </c>
      <c r="I6160" s="59" t="s">
        <v>72</v>
      </c>
      <c r="J6160" s="59">
        <v>19899564</v>
      </c>
      <c r="K6160" s="59" t="s">
        <v>6664</v>
      </c>
      <c r="L6160" s="61" t="s">
        <v>81</v>
      </c>
      <c r="M6160" s="61">
        <f>VLOOKUP(H6160,zdroj!C:F,4,0)</f>
        <v>0</v>
      </c>
      <c r="N6160" s="61" t="str">
        <f t="shared" si="192"/>
        <v>-</v>
      </c>
      <c r="P6160" s="73" t="str">
        <f t="shared" si="193"/>
        <v/>
      </c>
      <c r="Q6160" s="61" t="s">
        <v>86</v>
      </c>
    </row>
    <row r="6161" spans="8:17" x14ac:dyDescent="0.25">
      <c r="H6161" s="59">
        <v>60216</v>
      </c>
      <c r="I6161" s="59" t="s">
        <v>72</v>
      </c>
      <c r="J6161" s="59">
        <v>19899572</v>
      </c>
      <c r="K6161" s="59" t="s">
        <v>6665</v>
      </c>
      <c r="L6161" s="61" t="s">
        <v>81</v>
      </c>
      <c r="M6161" s="61">
        <f>VLOOKUP(H6161,zdroj!C:F,4,0)</f>
        <v>0</v>
      </c>
      <c r="N6161" s="61" t="str">
        <f t="shared" si="192"/>
        <v>-</v>
      </c>
      <c r="P6161" s="73" t="str">
        <f t="shared" si="193"/>
        <v/>
      </c>
      <c r="Q6161" s="61" t="s">
        <v>86</v>
      </c>
    </row>
    <row r="6162" spans="8:17" x14ac:dyDescent="0.25">
      <c r="H6162" s="59">
        <v>60216</v>
      </c>
      <c r="I6162" s="59" t="s">
        <v>72</v>
      </c>
      <c r="J6162" s="59">
        <v>19899581</v>
      </c>
      <c r="K6162" s="59" t="s">
        <v>6666</v>
      </c>
      <c r="L6162" s="61" t="s">
        <v>81</v>
      </c>
      <c r="M6162" s="61">
        <f>VLOOKUP(H6162,zdroj!C:F,4,0)</f>
        <v>0</v>
      </c>
      <c r="N6162" s="61" t="str">
        <f t="shared" si="192"/>
        <v>-</v>
      </c>
      <c r="P6162" s="73" t="str">
        <f t="shared" si="193"/>
        <v/>
      </c>
      <c r="Q6162" s="61" t="s">
        <v>86</v>
      </c>
    </row>
    <row r="6163" spans="8:17" x14ac:dyDescent="0.25">
      <c r="H6163" s="59">
        <v>60216</v>
      </c>
      <c r="I6163" s="59" t="s">
        <v>72</v>
      </c>
      <c r="J6163" s="59">
        <v>19899599</v>
      </c>
      <c r="K6163" s="59" t="s">
        <v>6667</v>
      </c>
      <c r="L6163" s="61" t="s">
        <v>81</v>
      </c>
      <c r="M6163" s="61">
        <f>VLOOKUP(H6163,zdroj!C:F,4,0)</f>
        <v>0</v>
      </c>
      <c r="N6163" s="61" t="str">
        <f t="shared" si="192"/>
        <v>-</v>
      </c>
      <c r="P6163" s="73" t="str">
        <f t="shared" si="193"/>
        <v/>
      </c>
      <c r="Q6163" s="61" t="s">
        <v>86</v>
      </c>
    </row>
    <row r="6164" spans="8:17" x14ac:dyDescent="0.25">
      <c r="H6164" s="59">
        <v>60216</v>
      </c>
      <c r="I6164" s="59" t="s">
        <v>72</v>
      </c>
      <c r="J6164" s="59">
        <v>19899602</v>
      </c>
      <c r="K6164" s="59" t="s">
        <v>6668</v>
      </c>
      <c r="L6164" s="61" t="s">
        <v>81</v>
      </c>
      <c r="M6164" s="61">
        <f>VLOOKUP(H6164,zdroj!C:F,4,0)</f>
        <v>0</v>
      </c>
      <c r="N6164" s="61" t="str">
        <f t="shared" si="192"/>
        <v>-</v>
      </c>
      <c r="P6164" s="73" t="str">
        <f t="shared" si="193"/>
        <v/>
      </c>
      <c r="Q6164" s="61" t="s">
        <v>86</v>
      </c>
    </row>
    <row r="6165" spans="8:17" x14ac:dyDescent="0.25">
      <c r="H6165" s="59">
        <v>60216</v>
      </c>
      <c r="I6165" s="59" t="s">
        <v>72</v>
      </c>
      <c r="J6165" s="59">
        <v>19899611</v>
      </c>
      <c r="K6165" s="59" t="s">
        <v>6669</v>
      </c>
      <c r="L6165" s="61" t="s">
        <v>81</v>
      </c>
      <c r="M6165" s="61">
        <f>VLOOKUP(H6165,zdroj!C:F,4,0)</f>
        <v>0</v>
      </c>
      <c r="N6165" s="61" t="str">
        <f t="shared" si="192"/>
        <v>-</v>
      </c>
      <c r="P6165" s="73" t="str">
        <f t="shared" si="193"/>
        <v/>
      </c>
      <c r="Q6165" s="61" t="s">
        <v>86</v>
      </c>
    </row>
    <row r="6166" spans="8:17" x14ac:dyDescent="0.25">
      <c r="H6166" s="59">
        <v>60216</v>
      </c>
      <c r="I6166" s="59" t="s">
        <v>72</v>
      </c>
      <c r="J6166" s="59">
        <v>19899629</v>
      </c>
      <c r="K6166" s="59" t="s">
        <v>6670</v>
      </c>
      <c r="L6166" s="61" t="s">
        <v>81</v>
      </c>
      <c r="M6166" s="61">
        <f>VLOOKUP(H6166,zdroj!C:F,4,0)</f>
        <v>0</v>
      </c>
      <c r="N6166" s="61" t="str">
        <f t="shared" si="192"/>
        <v>-</v>
      </c>
      <c r="P6166" s="73" t="str">
        <f t="shared" si="193"/>
        <v/>
      </c>
      <c r="Q6166" s="61" t="s">
        <v>86</v>
      </c>
    </row>
    <row r="6167" spans="8:17" x14ac:dyDescent="0.25">
      <c r="H6167" s="59">
        <v>60216</v>
      </c>
      <c r="I6167" s="59" t="s">
        <v>72</v>
      </c>
      <c r="J6167" s="59">
        <v>19899637</v>
      </c>
      <c r="K6167" s="59" t="s">
        <v>6671</v>
      </c>
      <c r="L6167" s="61" t="s">
        <v>81</v>
      </c>
      <c r="M6167" s="61">
        <f>VLOOKUP(H6167,zdroj!C:F,4,0)</f>
        <v>0</v>
      </c>
      <c r="N6167" s="61" t="str">
        <f t="shared" si="192"/>
        <v>-</v>
      </c>
      <c r="P6167" s="73" t="str">
        <f t="shared" si="193"/>
        <v/>
      </c>
      <c r="Q6167" s="61" t="s">
        <v>86</v>
      </c>
    </row>
    <row r="6168" spans="8:17" x14ac:dyDescent="0.25">
      <c r="H6168" s="59">
        <v>60216</v>
      </c>
      <c r="I6168" s="59" t="s">
        <v>72</v>
      </c>
      <c r="J6168" s="59">
        <v>19899645</v>
      </c>
      <c r="K6168" s="59" t="s">
        <v>6672</v>
      </c>
      <c r="L6168" s="61" t="s">
        <v>81</v>
      </c>
      <c r="M6168" s="61">
        <f>VLOOKUP(H6168,zdroj!C:F,4,0)</f>
        <v>0</v>
      </c>
      <c r="N6168" s="61" t="str">
        <f t="shared" si="192"/>
        <v>-</v>
      </c>
      <c r="P6168" s="73" t="str">
        <f t="shared" si="193"/>
        <v/>
      </c>
      <c r="Q6168" s="61" t="s">
        <v>86</v>
      </c>
    </row>
    <row r="6169" spans="8:17" x14ac:dyDescent="0.25">
      <c r="H6169" s="59">
        <v>60216</v>
      </c>
      <c r="I6169" s="59" t="s">
        <v>72</v>
      </c>
      <c r="J6169" s="59">
        <v>19899653</v>
      </c>
      <c r="K6169" s="59" t="s">
        <v>6673</v>
      </c>
      <c r="L6169" s="61" t="s">
        <v>81</v>
      </c>
      <c r="M6169" s="61">
        <f>VLOOKUP(H6169,zdroj!C:F,4,0)</f>
        <v>0</v>
      </c>
      <c r="N6169" s="61" t="str">
        <f t="shared" si="192"/>
        <v>-</v>
      </c>
      <c r="P6169" s="73" t="str">
        <f t="shared" si="193"/>
        <v/>
      </c>
      <c r="Q6169" s="61" t="s">
        <v>86</v>
      </c>
    </row>
    <row r="6170" spans="8:17" x14ac:dyDescent="0.25">
      <c r="H6170" s="59">
        <v>60216</v>
      </c>
      <c r="I6170" s="59" t="s">
        <v>72</v>
      </c>
      <c r="J6170" s="59">
        <v>19899661</v>
      </c>
      <c r="K6170" s="59" t="s">
        <v>6674</v>
      </c>
      <c r="L6170" s="61" t="s">
        <v>81</v>
      </c>
      <c r="M6170" s="61">
        <f>VLOOKUP(H6170,zdroj!C:F,4,0)</f>
        <v>0</v>
      </c>
      <c r="N6170" s="61" t="str">
        <f t="shared" si="192"/>
        <v>-</v>
      </c>
      <c r="P6170" s="73" t="str">
        <f t="shared" si="193"/>
        <v/>
      </c>
      <c r="Q6170" s="61" t="s">
        <v>86</v>
      </c>
    </row>
    <row r="6171" spans="8:17" x14ac:dyDescent="0.25">
      <c r="H6171" s="59">
        <v>60216</v>
      </c>
      <c r="I6171" s="59" t="s">
        <v>72</v>
      </c>
      <c r="J6171" s="59">
        <v>19899670</v>
      </c>
      <c r="K6171" s="59" t="s">
        <v>6675</v>
      </c>
      <c r="L6171" s="61" t="s">
        <v>81</v>
      </c>
      <c r="M6171" s="61">
        <f>VLOOKUP(H6171,zdroj!C:F,4,0)</f>
        <v>0</v>
      </c>
      <c r="N6171" s="61" t="str">
        <f t="shared" si="192"/>
        <v>-</v>
      </c>
      <c r="P6171" s="73" t="str">
        <f t="shared" si="193"/>
        <v/>
      </c>
      <c r="Q6171" s="61" t="s">
        <v>86</v>
      </c>
    </row>
    <row r="6172" spans="8:17" x14ac:dyDescent="0.25">
      <c r="H6172" s="59">
        <v>60216</v>
      </c>
      <c r="I6172" s="59" t="s">
        <v>72</v>
      </c>
      <c r="J6172" s="59">
        <v>19899696</v>
      </c>
      <c r="K6172" s="59" t="s">
        <v>6676</v>
      </c>
      <c r="L6172" s="61" t="s">
        <v>81</v>
      </c>
      <c r="M6172" s="61">
        <f>VLOOKUP(H6172,zdroj!C:F,4,0)</f>
        <v>0</v>
      </c>
      <c r="N6172" s="61" t="str">
        <f t="shared" si="192"/>
        <v>-</v>
      </c>
      <c r="P6172" s="73" t="str">
        <f t="shared" si="193"/>
        <v/>
      </c>
      <c r="Q6172" s="61" t="s">
        <v>86</v>
      </c>
    </row>
    <row r="6173" spans="8:17" x14ac:dyDescent="0.25">
      <c r="H6173" s="59">
        <v>60216</v>
      </c>
      <c r="I6173" s="59" t="s">
        <v>72</v>
      </c>
      <c r="J6173" s="59">
        <v>19899700</v>
      </c>
      <c r="K6173" s="59" t="s">
        <v>6677</v>
      </c>
      <c r="L6173" s="61" t="s">
        <v>81</v>
      </c>
      <c r="M6173" s="61">
        <f>VLOOKUP(H6173,zdroj!C:F,4,0)</f>
        <v>0</v>
      </c>
      <c r="N6173" s="61" t="str">
        <f t="shared" si="192"/>
        <v>-</v>
      </c>
      <c r="P6173" s="73" t="str">
        <f t="shared" si="193"/>
        <v/>
      </c>
      <c r="Q6173" s="61" t="s">
        <v>86</v>
      </c>
    </row>
    <row r="6174" spans="8:17" x14ac:dyDescent="0.25">
      <c r="H6174" s="59">
        <v>60216</v>
      </c>
      <c r="I6174" s="59" t="s">
        <v>72</v>
      </c>
      <c r="J6174" s="59">
        <v>19899718</v>
      </c>
      <c r="K6174" s="59" t="s">
        <v>6678</v>
      </c>
      <c r="L6174" s="61" t="s">
        <v>81</v>
      </c>
      <c r="M6174" s="61">
        <f>VLOOKUP(H6174,zdroj!C:F,4,0)</f>
        <v>0</v>
      </c>
      <c r="N6174" s="61" t="str">
        <f t="shared" si="192"/>
        <v>-</v>
      </c>
      <c r="P6174" s="73" t="str">
        <f t="shared" si="193"/>
        <v/>
      </c>
      <c r="Q6174" s="61" t="s">
        <v>86</v>
      </c>
    </row>
    <row r="6175" spans="8:17" x14ac:dyDescent="0.25">
      <c r="H6175" s="59">
        <v>60216</v>
      </c>
      <c r="I6175" s="59" t="s">
        <v>72</v>
      </c>
      <c r="J6175" s="59">
        <v>19899726</v>
      </c>
      <c r="K6175" s="59" t="s">
        <v>6679</v>
      </c>
      <c r="L6175" s="61" t="s">
        <v>81</v>
      </c>
      <c r="M6175" s="61">
        <f>VLOOKUP(H6175,zdroj!C:F,4,0)</f>
        <v>0</v>
      </c>
      <c r="N6175" s="61" t="str">
        <f t="shared" si="192"/>
        <v>-</v>
      </c>
      <c r="P6175" s="73" t="str">
        <f t="shared" si="193"/>
        <v/>
      </c>
      <c r="Q6175" s="61" t="s">
        <v>86</v>
      </c>
    </row>
    <row r="6176" spans="8:17" x14ac:dyDescent="0.25">
      <c r="H6176" s="59">
        <v>60216</v>
      </c>
      <c r="I6176" s="59" t="s">
        <v>72</v>
      </c>
      <c r="J6176" s="59">
        <v>19899734</v>
      </c>
      <c r="K6176" s="59" t="s">
        <v>6680</v>
      </c>
      <c r="L6176" s="61" t="s">
        <v>81</v>
      </c>
      <c r="M6176" s="61">
        <f>VLOOKUP(H6176,zdroj!C:F,4,0)</f>
        <v>0</v>
      </c>
      <c r="N6176" s="61" t="str">
        <f t="shared" si="192"/>
        <v>-</v>
      </c>
      <c r="P6176" s="73" t="str">
        <f t="shared" si="193"/>
        <v/>
      </c>
      <c r="Q6176" s="61" t="s">
        <v>86</v>
      </c>
    </row>
    <row r="6177" spans="8:17" x14ac:dyDescent="0.25">
      <c r="H6177" s="59">
        <v>60216</v>
      </c>
      <c r="I6177" s="59" t="s">
        <v>72</v>
      </c>
      <c r="J6177" s="59">
        <v>19899742</v>
      </c>
      <c r="K6177" s="59" t="s">
        <v>6681</v>
      </c>
      <c r="L6177" s="61" t="s">
        <v>81</v>
      </c>
      <c r="M6177" s="61">
        <f>VLOOKUP(H6177,zdroj!C:F,4,0)</f>
        <v>0</v>
      </c>
      <c r="N6177" s="61" t="str">
        <f t="shared" si="192"/>
        <v>-</v>
      </c>
      <c r="P6177" s="73" t="str">
        <f t="shared" si="193"/>
        <v/>
      </c>
      <c r="Q6177" s="61" t="s">
        <v>86</v>
      </c>
    </row>
    <row r="6178" spans="8:17" x14ac:dyDescent="0.25">
      <c r="H6178" s="59">
        <v>60216</v>
      </c>
      <c r="I6178" s="59" t="s">
        <v>72</v>
      </c>
      <c r="J6178" s="59">
        <v>19899751</v>
      </c>
      <c r="K6178" s="59" t="s">
        <v>6682</v>
      </c>
      <c r="L6178" s="61" t="s">
        <v>81</v>
      </c>
      <c r="M6178" s="61">
        <f>VLOOKUP(H6178,zdroj!C:F,4,0)</f>
        <v>0</v>
      </c>
      <c r="N6178" s="61" t="str">
        <f t="shared" si="192"/>
        <v>-</v>
      </c>
      <c r="P6178" s="73" t="str">
        <f t="shared" si="193"/>
        <v/>
      </c>
      <c r="Q6178" s="61" t="s">
        <v>86</v>
      </c>
    </row>
    <row r="6179" spans="8:17" x14ac:dyDescent="0.25">
      <c r="H6179" s="59">
        <v>60216</v>
      </c>
      <c r="I6179" s="59" t="s">
        <v>72</v>
      </c>
      <c r="J6179" s="59">
        <v>19899769</v>
      </c>
      <c r="K6179" s="59" t="s">
        <v>6683</v>
      </c>
      <c r="L6179" s="61" t="s">
        <v>81</v>
      </c>
      <c r="M6179" s="61">
        <f>VLOOKUP(H6179,zdroj!C:F,4,0)</f>
        <v>0</v>
      </c>
      <c r="N6179" s="61" t="str">
        <f t="shared" si="192"/>
        <v>-</v>
      </c>
      <c r="P6179" s="73" t="str">
        <f t="shared" si="193"/>
        <v/>
      </c>
      <c r="Q6179" s="61" t="s">
        <v>86</v>
      </c>
    </row>
    <row r="6180" spans="8:17" x14ac:dyDescent="0.25">
      <c r="H6180" s="59">
        <v>60216</v>
      </c>
      <c r="I6180" s="59" t="s">
        <v>72</v>
      </c>
      <c r="J6180" s="59">
        <v>19899777</v>
      </c>
      <c r="K6180" s="59" t="s">
        <v>6684</v>
      </c>
      <c r="L6180" s="61" t="s">
        <v>81</v>
      </c>
      <c r="M6180" s="61">
        <f>VLOOKUP(H6180,zdroj!C:F,4,0)</f>
        <v>0</v>
      </c>
      <c r="N6180" s="61" t="str">
        <f t="shared" si="192"/>
        <v>-</v>
      </c>
      <c r="P6180" s="73" t="str">
        <f t="shared" si="193"/>
        <v/>
      </c>
      <c r="Q6180" s="61" t="s">
        <v>86</v>
      </c>
    </row>
    <row r="6181" spans="8:17" x14ac:dyDescent="0.25">
      <c r="H6181" s="59">
        <v>60216</v>
      </c>
      <c r="I6181" s="59" t="s">
        <v>72</v>
      </c>
      <c r="J6181" s="59">
        <v>19899785</v>
      </c>
      <c r="K6181" s="59" t="s">
        <v>6685</v>
      </c>
      <c r="L6181" s="61" t="s">
        <v>81</v>
      </c>
      <c r="M6181" s="61">
        <f>VLOOKUP(H6181,zdroj!C:F,4,0)</f>
        <v>0</v>
      </c>
      <c r="N6181" s="61" t="str">
        <f t="shared" si="192"/>
        <v>-</v>
      </c>
      <c r="P6181" s="73" t="str">
        <f t="shared" si="193"/>
        <v/>
      </c>
      <c r="Q6181" s="61" t="s">
        <v>86</v>
      </c>
    </row>
    <row r="6182" spans="8:17" x14ac:dyDescent="0.25">
      <c r="H6182" s="59">
        <v>60216</v>
      </c>
      <c r="I6182" s="59" t="s">
        <v>72</v>
      </c>
      <c r="J6182" s="59">
        <v>19899793</v>
      </c>
      <c r="K6182" s="59" t="s">
        <v>6686</v>
      </c>
      <c r="L6182" s="61" t="s">
        <v>81</v>
      </c>
      <c r="M6182" s="61">
        <f>VLOOKUP(H6182,zdroj!C:F,4,0)</f>
        <v>0</v>
      </c>
      <c r="N6182" s="61" t="str">
        <f t="shared" si="192"/>
        <v>-</v>
      </c>
      <c r="P6182" s="73" t="str">
        <f t="shared" si="193"/>
        <v/>
      </c>
      <c r="Q6182" s="61" t="s">
        <v>86</v>
      </c>
    </row>
    <row r="6183" spans="8:17" x14ac:dyDescent="0.25">
      <c r="H6183" s="59">
        <v>60216</v>
      </c>
      <c r="I6183" s="59" t="s">
        <v>72</v>
      </c>
      <c r="J6183" s="59">
        <v>19899807</v>
      </c>
      <c r="K6183" s="59" t="s">
        <v>6687</v>
      </c>
      <c r="L6183" s="61" t="s">
        <v>81</v>
      </c>
      <c r="M6183" s="61">
        <f>VLOOKUP(H6183,zdroj!C:F,4,0)</f>
        <v>0</v>
      </c>
      <c r="N6183" s="61" t="str">
        <f t="shared" si="192"/>
        <v>-</v>
      </c>
      <c r="P6183" s="73" t="str">
        <f t="shared" si="193"/>
        <v/>
      </c>
      <c r="Q6183" s="61" t="s">
        <v>86</v>
      </c>
    </row>
    <row r="6184" spans="8:17" x14ac:dyDescent="0.25">
      <c r="H6184" s="59">
        <v>60216</v>
      </c>
      <c r="I6184" s="59" t="s">
        <v>72</v>
      </c>
      <c r="J6184" s="59">
        <v>19899815</v>
      </c>
      <c r="K6184" s="59" t="s">
        <v>6688</v>
      </c>
      <c r="L6184" s="61" t="s">
        <v>81</v>
      </c>
      <c r="M6184" s="61">
        <f>VLOOKUP(H6184,zdroj!C:F,4,0)</f>
        <v>0</v>
      </c>
      <c r="N6184" s="61" t="str">
        <f t="shared" si="192"/>
        <v>-</v>
      </c>
      <c r="P6184" s="73" t="str">
        <f t="shared" si="193"/>
        <v/>
      </c>
      <c r="Q6184" s="61" t="s">
        <v>86</v>
      </c>
    </row>
    <row r="6185" spans="8:17" x14ac:dyDescent="0.25">
      <c r="H6185" s="59">
        <v>60216</v>
      </c>
      <c r="I6185" s="59" t="s">
        <v>72</v>
      </c>
      <c r="J6185" s="59">
        <v>19899823</v>
      </c>
      <c r="K6185" s="59" t="s">
        <v>6689</v>
      </c>
      <c r="L6185" s="61" t="s">
        <v>81</v>
      </c>
      <c r="M6185" s="61">
        <f>VLOOKUP(H6185,zdroj!C:F,4,0)</f>
        <v>0</v>
      </c>
      <c r="N6185" s="61" t="str">
        <f t="shared" si="192"/>
        <v>-</v>
      </c>
      <c r="P6185" s="73" t="str">
        <f t="shared" si="193"/>
        <v/>
      </c>
      <c r="Q6185" s="61" t="s">
        <v>86</v>
      </c>
    </row>
    <row r="6186" spans="8:17" x14ac:dyDescent="0.25">
      <c r="H6186" s="59">
        <v>60216</v>
      </c>
      <c r="I6186" s="59" t="s">
        <v>72</v>
      </c>
      <c r="J6186" s="59">
        <v>19899831</v>
      </c>
      <c r="K6186" s="59" t="s">
        <v>6690</v>
      </c>
      <c r="L6186" s="61" t="s">
        <v>81</v>
      </c>
      <c r="M6186" s="61">
        <f>VLOOKUP(H6186,zdroj!C:F,4,0)</f>
        <v>0</v>
      </c>
      <c r="N6186" s="61" t="str">
        <f t="shared" si="192"/>
        <v>-</v>
      </c>
      <c r="P6186" s="73" t="str">
        <f t="shared" si="193"/>
        <v/>
      </c>
      <c r="Q6186" s="61" t="s">
        <v>86</v>
      </c>
    </row>
    <row r="6187" spans="8:17" x14ac:dyDescent="0.25">
      <c r="H6187" s="59">
        <v>60216</v>
      </c>
      <c r="I6187" s="59" t="s">
        <v>72</v>
      </c>
      <c r="J6187" s="59">
        <v>19899840</v>
      </c>
      <c r="K6187" s="59" t="s">
        <v>6691</v>
      </c>
      <c r="L6187" s="61" t="s">
        <v>81</v>
      </c>
      <c r="M6187" s="61">
        <f>VLOOKUP(H6187,zdroj!C:F,4,0)</f>
        <v>0</v>
      </c>
      <c r="N6187" s="61" t="str">
        <f t="shared" si="192"/>
        <v>-</v>
      </c>
      <c r="P6187" s="73" t="str">
        <f t="shared" si="193"/>
        <v/>
      </c>
      <c r="Q6187" s="61" t="s">
        <v>86</v>
      </c>
    </row>
    <row r="6188" spans="8:17" x14ac:dyDescent="0.25">
      <c r="H6188" s="59">
        <v>60216</v>
      </c>
      <c r="I6188" s="59" t="s">
        <v>72</v>
      </c>
      <c r="J6188" s="59">
        <v>19899858</v>
      </c>
      <c r="K6188" s="59" t="s">
        <v>6692</v>
      </c>
      <c r="L6188" s="61" t="s">
        <v>81</v>
      </c>
      <c r="M6188" s="61">
        <f>VLOOKUP(H6188,zdroj!C:F,4,0)</f>
        <v>0</v>
      </c>
      <c r="N6188" s="61" t="str">
        <f t="shared" si="192"/>
        <v>-</v>
      </c>
      <c r="P6188" s="73" t="str">
        <f t="shared" si="193"/>
        <v/>
      </c>
      <c r="Q6188" s="61" t="s">
        <v>86</v>
      </c>
    </row>
    <row r="6189" spans="8:17" x14ac:dyDescent="0.25">
      <c r="H6189" s="59">
        <v>60216</v>
      </c>
      <c r="I6189" s="59" t="s">
        <v>72</v>
      </c>
      <c r="J6189" s="59">
        <v>19899866</v>
      </c>
      <c r="K6189" s="59" t="s">
        <v>6693</v>
      </c>
      <c r="L6189" s="61" t="s">
        <v>81</v>
      </c>
      <c r="M6189" s="61">
        <f>VLOOKUP(H6189,zdroj!C:F,4,0)</f>
        <v>0</v>
      </c>
      <c r="N6189" s="61" t="str">
        <f t="shared" si="192"/>
        <v>-</v>
      </c>
      <c r="P6189" s="73" t="str">
        <f t="shared" si="193"/>
        <v/>
      </c>
      <c r="Q6189" s="61" t="s">
        <v>86</v>
      </c>
    </row>
    <row r="6190" spans="8:17" x14ac:dyDescent="0.25">
      <c r="H6190" s="59">
        <v>60216</v>
      </c>
      <c r="I6190" s="59" t="s">
        <v>72</v>
      </c>
      <c r="J6190" s="59">
        <v>19899874</v>
      </c>
      <c r="K6190" s="59" t="s">
        <v>6694</v>
      </c>
      <c r="L6190" s="61" t="s">
        <v>81</v>
      </c>
      <c r="M6190" s="61">
        <f>VLOOKUP(H6190,zdroj!C:F,4,0)</f>
        <v>0</v>
      </c>
      <c r="N6190" s="61" t="str">
        <f t="shared" si="192"/>
        <v>-</v>
      </c>
      <c r="P6190" s="73" t="str">
        <f t="shared" si="193"/>
        <v/>
      </c>
      <c r="Q6190" s="61" t="s">
        <v>86</v>
      </c>
    </row>
    <row r="6191" spans="8:17" x14ac:dyDescent="0.25">
      <c r="H6191" s="59">
        <v>60216</v>
      </c>
      <c r="I6191" s="59" t="s">
        <v>72</v>
      </c>
      <c r="J6191" s="59">
        <v>19899882</v>
      </c>
      <c r="K6191" s="59" t="s">
        <v>6695</v>
      </c>
      <c r="L6191" s="61" t="s">
        <v>81</v>
      </c>
      <c r="M6191" s="61">
        <f>VLOOKUP(H6191,zdroj!C:F,4,0)</f>
        <v>0</v>
      </c>
      <c r="N6191" s="61" t="str">
        <f t="shared" si="192"/>
        <v>-</v>
      </c>
      <c r="P6191" s="73" t="str">
        <f t="shared" si="193"/>
        <v/>
      </c>
      <c r="Q6191" s="61" t="s">
        <v>86</v>
      </c>
    </row>
    <row r="6192" spans="8:17" x14ac:dyDescent="0.25">
      <c r="H6192" s="59">
        <v>60216</v>
      </c>
      <c r="I6192" s="59" t="s">
        <v>72</v>
      </c>
      <c r="J6192" s="59">
        <v>19899891</v>
      </c>
      <c r="K6192" s="59" t="s">
        <v>6696</v>
      </c>
      <c r="L6192" s="61" t="s">
        <v>81</v>
      </c>
      <c r="M6192" s="61">
        <f>VLOOKUP(H6192,zdroj!C:F,4,0)</f>
        <v>0</v>
      </c>
      <c r="N6192" s="61" t="str">
        <f t="shared" si="192"/>
        <v>-</v>
      </c>
      <c r="P6192" s="73" t="str">
        <f t="shared" si="193"/>
        <v/>
      </c>
      <c r="Q6192" s="61" t="s">
        <v>86</v>
      </c>
    </row>
    <row r="6193" spans="8:17" x14ac:dyDescent="0.25">
      <c r="H6193" s="59">
        <v>60216</v>
      </c>
      <c r="I6193" s="59" t="s">
        <v>72</v>
      </c>
      <c r="J6193" s="59">
        <v>19899904</v>
      </c>
      <c r="K6193" s="59" t="s">
        <v>6697</v>
      </c>
      <c r="L6193" s="61" t="s">
        <v>81</v>
      </c>
      <c r="M6193" s="61">
        <f>VLOOKUP(H6193,zdroj!C:F,4,0)</f>
        <v>0</v>
      </c>
      <c r="N6193" s="61" t="str">
        <f t="shared" si="192"/>
        <v>-</v>
      </c>
      <c r="P6193" s="73" t="str">
        <f t="shared" si="193"/>
        <v/>
      </c>
      <c r="Q6193" s="61" t="s">
        <v>86</v>
      </c>
    </row>
    <row r="6194" spans="8:17" x14ac:dyDescent="0.25">
      <c r="H6194" s="59">
        <v>60216</v>
      </c>
      <c r="I6194" s="59" t="s">
        <v>72</v>
      </c>
      <c r="J6194" s="59">
        <v>19899912</v>
      </c>
      <c r="K6194" s="59" t="s">
        <v>6698</v>
      </c>
      <c r="L6194" s="61" t="s">
        <v>81</v>
      </c>
      <c r="M6194" s="61">
        <f>VLOOKUP(H6194,zdroj!C:F,4,0)</f>
        <v>0</v>
      </c>
      <c r="N6194" s="61" t="str">
        <f t="shared" si="192"/>
        <v>-</v>
      </c>
      <c r="P6194" s="73" t="str">
        <f t="shared" si="193"/>
        <v/>
      </c>
      <c r="Q6194" s="61" t="s">
        <v>86</v>
      </c>
    </row>
    <row r="6195" spans="8:17" x14ac:dyDescent="0.25">
      <c r="H6195" s="59">
        <v>60216</v>
      </c>
      <c r="I6195" s="59" t="s">
        <v>72</v>
      </c>
      <c r="J6195" s="59">
        <v>19899921</v>
      </c>
      <c r="K6195" s="59" t="s">
        <v>6699</v>
      </c>
      <c r="L6195" s="61" t="s">
        <v>81</v>
      </c>
      <c r="M6195" s="61">
        <f>VLOOKUP(H6195,zdroj!C:F,4,0)</f>
        <v>0</v>
      </c>
      <c r="N6195" s="61" t="str">
        <f t="shared" si="192"/>
        <v>-</v>
      </c>
      <c r="P6195" s="73" t="str">
        <f t="shared" si="193"/>
        <v/>
      </c>
      <c r="Q6195" s="61" t="s">
        <v>86</v>
      </c>
    </row>
    <row r="6196" spans="8:17" x14ac:dyDescent="0.25">
      <c r="H6196" s="59">
        <v>60216</v>
      </c>
      <c r="I6196" s="59" t="s">
        <v>72</v>
      </c>
      <c r="J6196" s="59">
        <v>19899939</v>
      </c>
      <c r="K6196" s="59" t="s">
        <v>6700</v>
      </c>
      <c r="L6196" s="61" t="s">
        <v>81</v>
      </c>
      <c r="M6196" s="61">
        <f>VLOOKUP(H6196,zdroj!C:F,4,0)</f>
        <v>0</v>
      </c>
      <c r="N6196" s="61" t="str">
        <f t="shared" si="192"/>
        <v>-</v>
      </c>
      <c r="P6196" s="73" t="str">
        <f t="shared" si="193"/>
        <v/>
      </c>
      <c r="Q6196" s="61" t="s">
        <v>86</v>
      </c>
    </row>
    <row r="6197" spans="8:17" x14ac:dyDescent="0.25">
      <c r="H6197" s="59">
        <v>60216</v>
      </c>
      <c r="I6197" s="59" t="s">
        <v>72</v>
      </c>
      <c r="J6197" s="59">
        <v>19899947</v>
      </c>
      <c r="K6197" s="59" t="s">
        <v>6701</v>
      </c>
      <c r="L6197" s="61" t="s">
        <v>81</v>
      </c>
      <c r="M6197" s="61">
        <f>VLOOKUP(H6197,zdroj!C:F,4,0)</f>
        <v>0</v>
      </c>
      <c r="N6197" s="61" t="str">
        <f t="shared" si="192"/>
        <v>-</v>
      </c>
      <c r="P6197" s="73" t="str">
        <f t="shared" si="193"/>
        <v/>
      </c>
      <c r="Q6197" s="61" t="s">
        <v>86</v>
      </c>
    </row>
    <row r="6198" spans="8:17" x14ac:dyDescent="0.25">
      <c r="H6198" s="59">
        <v>60216</v>
      </c>
      <c r="I6198" s="59" t="s">
        <v>72</v>
      </c>
      <c r="J6198" s="59">
        <v>19899955</v>
      </c>
      <c r="K6198" s="59" t="s">
        <v>6702</v>
      </c>
      <c r="L6198" s="61" t="s">
        <v>81</v>
      </c>
      <c r="M6198" s="61">
        <f>VLOOKUP(H6198,zdroj!C:F,4,0)</f>
        <v>0</v>
      </c>
      <c r="N6198" s="61" t="str">
        <f t="shared" si="192"/>
        <v>-</v>
      </c>
      <c r="P6198" s="73" t="str">
        <f t="shared" si="193"/>
        <v/>
      </c>
      <c r="Q6198" s="61" t="s">
        <v>86</v>
      </c>
    </row>
    <row r="6199" spans="8:17" x14ac:dyDescent="0.25">
      <c r="H6199" s="59">
        <v>60216</v>
      </c>
      <c r="I6199" s="59" t="s">
        <v>72</v>
      </c>
      <c r="J6199" s="59">
        <v>19899963</v>
      </c>
      <c r="K6199" s="59" t="s">
        <v>6703</v>
      </c>
      <c r="L6199" s="61" t="s">
        <v>81</v>
      </c>
      <c r="M6199" s="61">
        <f>VLOOKUP(H6199,zdroj!C:F,4,0)</f>
        <v>0</v>
      </c>
      <c r="N6199" s="61" t="str">
        <f t="shared" si="192"/>
        <v>-</v>
      </c>
      <c r="P6199" s="73" t="str">
        <f t="shared" si="193"/>
        <v/>
      </c>
      <c r="Q6199" s="61" t="s">
        <v>86</v>
      </c>
    </row>
    <row r="6200" spans="8:17" x14ac:dyDescent="0.25">
      <c r="H6200" s="59">
        <v>60216</v>
      </c>
      <c r="I6200" s="59" t="s">
        <v>72</v>
      </c>
      <c r="J6200" s="59">
        <v>19899971</v>
      </c>
      <c r="K6200" s="59" t="s">
        <v>6704</v>
      </c>
      <c r="L6200" s="61" t="s">
        <v>81</v>
      </c>
      <c r="M6200" s="61">
        <f>VLOOKUP(H6200,zdroj!C:F,4,0)</f>
        <v>0</v>
      </c>
      <c r="N6200" s="61" t="str">
        <f t="shared" si="192"/>
        <v>-</v>
      </c>
      <c r="P6200" s="73" t="str">
        <f t="shared" si="193"/>
        <v/>
      </c>
      <c r="Q6200" s="61" t="s">
        <v>86</v>
      </c>
    </row>
    <row r="6201" spans="8:17" x14ac:dyDescent="0.25">
      <c r="H6201" s="59">
        <v>60216</v>
      </c>
      <c r="I6201" s="59" t="s">
        <v>72</v>
      </c>
      <c r="J6201" s="59">
        <v>19899980</v>
      </c>
      <c r="K6201" s="59" t="s">
        <v>6705</v>
      </c>
      <c r="L6201" s="61" t="s">
        <v>81</v>
      </c>
      <c r="M6201" s="61">
        <f>VLOOKUP(H6201,zdroj!C:F,4,0)</f>
        <v>0</v>
      </c>
      <c r="N6201" s="61" t="str">
        <f t="shared" si="192"/>
        <v>-</v>
      </c>
      <c r="P6201" s="73" t="str">
        <f t="shared" si="193"/>
        <v/>
      </c>
      <c r="Q6201" s="61" t="s">
        <v>86</v>
      </c>
    </row>
    <row r="6202" spans="8:17" x14ac:dyDescent="0.25">
      <c r="H6202" s="59">
        <v>60216</v>
      </c>
      <c r="I6202" s="59" t="s">
        <v>72</v>
      </c>
      <c r="J6202" s="59">
        <v>19899998</v>
      </c>
      <c r="K6202" s="59" t="s">
        <v>6706</v>
      </c>
      <c r="L6202" s="61" t="s">
        <v>81</v>
      </c>
      <c r="M6202" s="61">
        <f>VLOOKUP(H6202,zdroj!C:F,4,0)</f>
        <v>0</v>
      </c>
      <c r="N6202" s="61" t="str">
        <f t="shared" si="192"/>
        <v>-</v>
      </c>
      <c r="P6202" s="73" t="str">
        <f t="shared" si="193"/>
        <v/>
      </c>
      <c r="Q6202" s="61" t="s">
        <v>86</v>
      </c>
    </row>
    <row r="6203" spans="8:17" x14ac:dyDescent="0.25">
      <c r="H6203" s="59">
        <v>60216</v>
      </c>
      <c r="I6203" s="59" t="s">
        <v>72</v>
      </c>
      <c r="J6203" s="59">
        <v>19900007</v>
      </c>
      <c r="K6203" s="59" t="s">
        <v>6707</v>
      </c>
      <c r="L6203" s="61" t="s">
        <v>81</v>
      </c>
      <c r="M6203" s="61">
        <f>VLOOKUP(H6203,zdroj!C:F,4,0)</f>
        <v>0</v>
      </c>
      <c r="N6203" s="61" t="str">
        <f t="shared" si="192"/>
        <v>-</v>
      </c>
      <c r="P6203" s="73" t="str">
        <f t="shared" si="193"/>
        <v/>
      </c>
      <c r="Q6203" s="61" t="s">
        <v>86</v>
      </c>
    </row>
    <row r="6204" spans="8:17" x14ac:dyDescent="0.25">
      <c r="H6204" s="59">
        <v>60216</v>
      </c>
      <c r="I6204" s="59" t="s">
        <v>72</v>
      </c>
      <c r="J6204" s="59">
        <v>19900015</v>
      </c>
      <c r="K6204" s="59" t="s">
        <v>6708</v>
      </c>
      <c r="L6204" s="61" t="s">
        <v>81</v>
      </c>
      <c r="M6204" s="61">
        <f>VLOOKUP(H6204,zdroj!C:F,4,0)</f>
        <v>0</v>
      </c>
      <c r="N6204" s="61" t="str">
        <f t="shared" si="192"/>
        <v>-</v>
      </c>
      <c r="P6204" s="73" t="str">
        <f t="shared" si="193"/>
        <v/>
      </c>
      <c r="Q6204" s="61" t="s">
        <v>86</v>
      </c>
    </row>
    <row r="6205" spans="8:17" x14ac:dyDescent="0.25">
      <c r="H6205" s="59">
        <v>60216</v>
      </c>
      <c r="I6205" s="59" t="s">
        <v>72</v>
      </c>
      <c r="J6205" s="59">
        <v>19900023</v>
      </c>
      <c r="K6205" s="59" t="s">
        <v>6709</v>
      </c>
      <c r="L6205" s="61" t="s">
        <v>81</v>
      </c>
      <c r="M6205" s="61">
        <f>VLOOKUP(H6205,zdroj!C:F,4,0)</f>
        <v>0</v>
      </c>
      <c r="N6205" s="61" t="str">
        <f t="shared" si="192"/>
        <v>-</v>
      </c>
      <c r="P6205" s="73" t="str">
        <f t="shared" si="193"/>
        <v/>
      </c>
      <c r="Q6205" s="61" t="s">
        <v>86</v>
      </c>
    </row>
    <row r="6206" spans="8:17" x14ac:dyDescent="0.25">
      <c r="H6206" s="59">
        <v>60216</v>
      </c>
      <c r="I6206" s="59" t="s">
        <v>72</v>
      </c>
      <c r="J6206" s="59">
        <v>19900031</v>
      </c>
      <c r="K6206" s="59" t="s">
        <v>6710</v>
      </c>
      <c r="L6206" s="61" t="s">
        <v>81</v>
      </c>
      <c r="M6206" s="61">
        <f>VLOOKUP(H6206,zdroj!C:F,4,0)</f>
        <v>0</v>
      </c>
      <c r="N6206" s="61" t="str">
        <f t="shared" si="192"/>
        <v>-</v>
      </c>
      <c r="P6206" s="73" t="str">
        <f t="shared" si="193"/>
        <v/>
      </c>
      <c r="Q6206" s="61" t="s">
        <v>86</v>
      </c>
    </row>
    <row r="6207" spans="8:17" x14ac:dyDescent="0.25">
      <c r="H6207" s="59">
        <v>60216</v>
      </c>
      <c r="I6207" s="59" t="s">
        <v>72</v>
      </c>
      <c r="J6207" s="59">
        <v>19900040</v>
      </c>
      <c r="K6207" s="59" t="s">
        <v>6711</v>
      </c>
      <c r="L6207" s="61" t="s">
        <v>81</v>
      </c>
      <c r="M6207" s="61">
        <f>VLOOKUP(H6207,zdroj!C:F,4,0)</f>
        <v>0</v>
      </c>
      <c r="N6207" s="61" t="str">
        <f t="shared" si="192"/>
        <v>-</v>
      </c>
      <c r="P6207" s="73" t="str">
        <f t="shared" si="193"/>
        <v/>
      </c>
      <c r="Q6207" s="61" t="s">
        <v>86</v>
      </c>
    </row>
    <row r="6208" spans="8:17" x14ac:dyDescent="0.25">
      <c r="H6208" s="59">
        <v>60216</v>
      </c>
      <c r="I6208" s="59" t="s">
        <v>72</v>
      </c>
      <c r="J6208" s="59">
        <v>19900058</v>
      </c>
      <c r="K6208" s="59" t="s">
        <v>6712</v>
      </c>
      <c r="L6208" s="61" t="s">
        <v>81</v>
      </c>
      <c r="M6208" s="61">
        <f>VLOOKUP(H6208,zdroj!C:F,4,0)</f>
        <v>0</v>
      </c>
      <c r="N6208" s="61" t="str">
        <f t="shared" si="192"/>
        <v>-</v>
      </c>
      <c r="P6208" s="73" t="str">
        <f t="shared" si="193"/>
        <v/>
      </c>
      <c r="Q6208" s="61" t="s">
        <v>86</v>
      </c>
    </row>
    <row r="6209" spans="8:17" x14ac:dyDescent="0.25">
      <c r="H6209" s="59">
        <v>60216</v>
      </c>
      <c r="I6209" s="59" t="s">
        <v>72</v>
      </c>
      <c r="J6209" s="59">
        <v>19900066</v>
      </c>
      <c r="K6209" s="59" t="s">
        <v>6713</v>
      </c>
      <c r="L6209" s="61" t="s">
        <v>81</v>
      </c>
      <c r="M6209" s="61">
        <f>VLOOKUP(H6209,zdroj!C:F,4,0)</f>
        <v>0</v>
      </c>
      <c r="N6209" s="61" t="str">
        <f t="shared" si="192"/>
        <v>-</v>
      </c>
      <c r="P6209" s="73" t="str">
        <f t="shared" si="193"/>
        <v/>
      </c>
      <c r="Q6209" s="61" t="s">
        <v>86</v>
      </c>
    </row>
    <row r="6210" spans="8:17" x14ac:dyDescent="0.25">
      <c r="H6210" s="59">
        <v>60216</v>
      </c>
      <c r="I6210" s="59" t="s">
        <v>72</v>
      </c>
      <c r="J6210" s="59">
        <v>19900074</v>
      </c>
      <c r="K6210" s="59" t="s">
        <v>6714</v>
      </c>
      <c r="L6210" s="61" t="s">
        <v>81</v>
      </c>
      <c r="M6210" s="61">
        <f>VLOOKUP(H6210,zdroj!C:F,4,0)</f>
        <v>0</v>
      </c>
      <c r="N6210" s="61" t="str">
        <f t="shared" si="192"/>
        <v>-</v>
      </c>
      <c r="P6210" s="73" t="str">
        <f t="shared" si="193"/>
        <v/>
      </c>
      <c r="Q6210" s="61" t="s">
        <v>86</v>
      </c>
    </row>
    <row r="6211" spans="8:17" x14ac:dyDescent="0.25">
      <c r="H6211" s="59">
        <v>60216</v>
      </c>
      <c r="I6211" s="59" t="s">
        <v>72</v>
      </c>
      <c r="J6211" s="59">
        <v>19900082</v>
      </c>
      <c r="K6211" s="59" t="s">
        <v>6715</v>
      </c>
      <c r="L6211" s="61" t="s">
        <v>81</v>
      </c>
      <c r="M6211" s="61">
        <f>VLOOKUP(H6211,zdroj!C:F,4,0)</f>
        <v>0</v>
      </c>
      <c r="N6211" s="61" t="str">
        <f t="shared" si="192"/>
        <v>-</v>
      </c>
      <c r="P6211" s="73" t="str">
        <f t="shared" si="193"/>
        <v/>
      </c>
      <c r="Q6211" s="61" t="s">
        <v>86</v>
      </c>
    </row>
    <row r="6212" spans="8:17" x14ac:dyDescent="0.25">
      <c r="H6212" s="59">
        <v>60216</v>
      </c>
      <c r="I6212" s="59" t="s">
        <v>72</v>
      </c>
      <c r="J6212" s="59">
        <v>19900091</v>
      </c>
      <c r="K6212" s="59" t="s">
        <v>6716</v>
      </c>
      <c r="L6212" s="61" t="s">
        <v>81</v>
      </c>
      <c r="M6212" s="61">
        <f>VLOOKUP(H6212,zdroj!C:F,4,0)</f>
        <v>0</v>
      </c>
      <c r="N6212" s="61" t="str">
        <f t="shared" si="192"/>
        <v>-</v>
      </c>
      <c r="P6212" s="73" t="str">
        <f t="shared" si="193"/>
        <v/>
      </c>
      <c r="Q6212" s="61" t="s">
        <v>86</v>
      </c>
    </row>
    <row r="6213" spans="8:17" x14ac:dyDescent="0.25">
      <c r="H6213" s="59">
        <v>60216</v>
      </c>
      <c r="I6213" s="59" t="s">
        <v>72</v>
      </c>
      <c r="J6213" s="59">
        <v>19900104</v>
      </c>
      <c r="K6213" s="59" t="s">
        <v>6717</v>
      </c>
      <c r="L6213" s="61" t="s">
        <v>81</v>
      </c>
      <c r="M6213" s="61">
        <f>VLOOKUP(H6213,zdroj!C:F,4,0)</f>
        <v>0</v>
      </c>
      <c r="N6213" s="61" t="str">
        <f t="shared" si="192"/>
        <v>-</v>
      </c>
      <c r="P6213" s="73" t="str">
        <f t="shared" si="193"/>
        <v/>
      </c>
      <c r="Q6213" s="61" t="s">
        <v>86</v>
      </c>
    </row>
    <row r="6214" spans="8:17" x14ac:dyDescent="0.25">
      <c r="H6214" s="59">
        <v>60216</v>
      </c>
      <c r="I6214" s="59" t="s">
        <v>72</v>
      </c>
      <c r="J6214" s="59">
        <v>19900112</v>
      </c>
      <c r="K6214" s="59" t="s">
        <v>6718</v>
      </c>
      <c r="L6214" s="61" t="s">
        <v>81</v>
      </c>
      <c r="M6214" s="61">
        <f>VLOOKUP(H6214,zdroj!C:F,4,0)</f>
        <v>0</v>
      </c>
      <c r="N6214" s="61" t="str">
        <f t="shared" si="192"/>
        <v>-</v>
      </c>
      <c r="P6214" s="73" t="str">
        <f t="shared" si="193"/>
        <v/>
      </c>
      <c r="Q6214" s="61" t="s">
        <v>86</v>
      </c>
    </row>
    <row r="6215" spans="8:17" x14ac:dyDescent="0.25">
      <c r="H6215" s="59">
        <v>60216</v>
      </c>
      <c r="I6215" s="59" t="s">
        <v>72</v>
      </c>
      <c r="J6215" s="59">
        <v>19900121</v>
      </c>
      <c r="K6215" s="59" t="s">
        <v>6719</v>
      </c>
      <c r="L6215" s="61" t="s">
        <v>81</v>
      </c>
      <c r="M6215" s="61">
        <f>VLOOKUP(H6215,zdroj!C:F,4,0)</f>
        <v>0</v>
      </c>
      <c r="N6215" s="61" t="str">
        <f t="shared" ref="N6215:N6278" si="194">IF(M6215="A",IF(L6215="katA","katB",L6215),L6215)</f>
        <v>-</v>
      </c>
      <c r="P6215" s="73" t="str">
        <f t="shared" ref="P6215:P6278" si="195">IF(O6215="A",1,"")</f>
        <v/>
      </c>
      <c r="Q6215" s="61" t="s">
        <v>86</v>
      </c>
    </row>
    <row r="6216" spans="8:17" x14ac:dyDescent="0.25">
      <c r="H6216" s="59">
        <v>60216</v>
      </c>
      <c r="I6216" s="59" t="s">
        <v>72</v>
      </c>
      <c r="J6216" s="59">
        <v>19900139</v>
      </c>
      <c r="K6216" s="59" t="s">
        <v>6720</v>
      </c>
      <c r="L6216" s="61" t="s">
        <v>81</v>
      </c>
      <c r="M6216" s="61">
        <f>VLOOKUP(H6216,zdroj!C:F,4,0)</f>
        <v>0</v>
      </c>
      <c r="N6216" s="61" t="str">
        <f t="shared" si="194"/>
        <v>-</v>
      </c>
      <c r="P6216" s="73" t="str">
        <f t="shared" si="195"/>
        <v/>
      </c>
      <c r="Q6216" s="61" t="s">
        <v>86</v>
      </c>
    </row>
    <row r="6217" spans="8:17" x14ac:dyDescent="0.25">
      <c r="H6217" s="59">
        <v>60216</v>
      </c>
      <c r="I6217" s="59" t="s">
        <v>72</v>
      </c>
      <c r="J6217" s="59">
        <v>19900147</v>
      </c>
      <c r="K6217" s="59" t="s">
        <v>6721</v>
      </c>
      <c r="L6217" s="61" t="s">
        <v>81</v>
      </c>
      <c r="M6217" s="61">
        <f>VLOOKUP(H6217,zdroj!C:F,4,0)</f>
        <v>0</v>
      </c>
      <c r="N6217" s="61" t="str">
        <f t="shared" si="194"/>
        <v>-</v>
      </c>
      <c r="P6217" s="73" t="str">
        <f t="shared" si="195"/>
        <v/>
      </c>
      <c r="Q6217" s="61" t="s">
        <v>86</v>
      </c>
    </row>
    <row r="6218" spans="8:17" x14ac:dyDescent="0.25">
      <c r="H6218" s="59">
        <v>60216</v>
      </c>
      <c r="I6218" s="59" t="s">
        <v>72</v>
      </c>
      <c r="J6218" s="59">
        <v>19900155</v>
      </c>
      <c r="K6218" s="59" t="s">
        <v>6722</v>
      </c>
      <c r="L6218" s="61" t="s">
        <v>81</v>
      </c>
      <c r="M6218" s="61">
        <f>VLOOKUP(H6218,zdroj!C:F,4,0)</f>
        <v>0</v>
      </c>
      <c r="N6218" s="61" t="str">
        <f t="shared" si="194"/>
        <v>-</v>
      </c>
      <c r="P6218" s="73" t="str">
        <f t="shared" si="195"/>
        <v/>
      </c>
      <c r="Q6218" s="61" t="s">
        <v>86</v>
      </c>
    </row>
    <row r="6219" spans="8:17" x14ac:dyDescent="0.25">
      <c r="H6219" s="59">
        <v>60216</v>
      </c>
      <c r="I6219" s="59" t="s">
        <v>72</v>
      </c>
      <c r="J6219" s="59">
        <v>19900163</v>
      </c>
      <c r="K6219" s="59" t="s">
        <v>6723</v>
      </c>
      <c r="L6219" s="61" t="s">
        <v>81</v>
      </c>
      <c r="M6219" s="61">
        <f>VLOOKUP(H6219,zdroj!C:F,4,0)</f>
        <v>0</v>
      </c>
      <c r="N6219" s="61" t="str">
        <f t="shared" si="194"/>
        <v>-</v>
      </c>
      <c r="P6219" s="73" t="str">
        <f t="shared" si="195"/>
        <v/>
      </c>
      <c r="Q6219" s="61" t="s">
        <v>86</v>
      </c>
    </row>
    <row r="6220" spans="8:17" x14ac:dyDescent="0.25">
      <c r="H6220" s="59">
        <v>60216</v>
      </c>
      <c r="I6220" s="59" t="s">
        <v>72</v>
      </c>
      <c r="J6220" s="59">
        <v>19900171</v>
      </c>
      <c r="K6220" s="59" t="s">
        <v>6724</v>
      </c>
      <c r="L6220" s="61" t="s">
        <v>81</v>
      </c>
      <c r="M6220" s="61">
        <f>VLOOKUP(H6220,zdroj!C:F,4,0)</f>
        <v>0</v>
      </c>
      <c r="N6220" s="61" t="str">
        <f t="shared" si="194"/>
        <v>-</v>
      </c>
      <c r="P6220" s="73" t="str">
        <f t="shared" si="195"/>
        <v/>
      </c>
      <c r="Q6220" s="61" t="s">
        <v>86</v>
      </c>
    </row>
    <row r="6221" spans="8:17" x14ac:dyDescent="0.25">
      <c r="H6221" s="59">
        <v>60216</v>
      </c>
      <c r="I6221" s="59" t="s">
        <v>72</v>
      </c>
      <c r="J6221" s="59">
        <v>19900180</v>
      </c>
      <c r="K6221" s="59" t="s">
        <v>6725</v>
      </c>
      <c r="L6221" s="61" t="s">
        <v>81</v>
      </c>
      <c r="M6221" s="61">
        <f>VLOOKUP(H6221,zdroj!C:F,4,0)</f>
        <v>0</v>
      </c>
      <c r="N6221" s="61" t="str">
        <f t="shared" si="194"/>
        <v>-</v>
      </c>
      <c r="P6221" s="73" t="str">
        <f t="shared" si="195"/>
        <v/>
      </c>
      <c r="Q6221" s="61" t="s">
        <v>86</v>
      </c>
    </row>
    <row r="6222" spans="8:17" x14ac:dyDescent="0.25">
      <c r="H6222" s="59">
        <v>60216</v>
      </c>
      <c r="I6222" s="59" t="s">
        <v>72</v>
      </c>
      <c r="J6222" s="59">
        <v>19900198</v>
      </c>
      <c r="K6222" s="59" t="s">
        <v>6726</v>
      </c>
      <c r="L6222" s="61" t="s">
        <v>81</v>
      </c>
      <c r="M6222" s="61">
        <f>VLOOKUP(H6222,zdroj!C:F,4,0)</f>
        <v>0</v>
      </c>
      <c r="N6222" s="61" t="str">
        <f t="shared" si="194"/>
        <v>-</v>
      </c>
      <c r="P6222" s="73" t="str">
        <f t="shared" si="195"/>
        <v/>
      </c>
      <c r="Q6222" s="61" t="s">
        <v>86</v>
      </c>
    </row>
    <row r="6223" spans="8:17" x14ac:dyDescent="0.25">
      <c r="H6223" s="59">
        <v>60216</v>
      </c>
      <c r="I6223" s="59" t="s">
        <v>72</v>
      </c>
      <c r="J6223" s="59">
        <v>19900201</v>
      </c>
      <c r="K6223" s="59" t="s">
        <v>6727</v>
      </c>
      <c r="L6223" s="61" t="s">
        <v>81</v>
      </c>
      <c r="M6223" s="61">
        <f>VLOOKUP(H6223,zdroj!C:F,4,0)</f>
        <v>0</v>
      </c>
      <c r="N6223" s="61" t="str">
        <f t="shared" si="194"/>
        <v>-</v>
      </c>
      <c r="P6223" s="73" t="str">
        <f t="shared" si="195"/>
        <v/>
      </c>
      <c r="Q6223" s="61" t="s">
        <v>86</v>
      </c>
    </row>
    <row r="6224" spans="8:17" x14ac:dyDescent="0.25">
      <c r="H6224" s="59">
        <v>60216</v>
      </c>
      <c r="I6224" s="59" t="s">
        <v>72</v>
      </c>
      <c r="J6224" s="59">
        <v>19900210</v>
      </c>
      <c r="K6224" s="59" t="s">
        <v>6728</v>
      </c>
      <c r="L6224" s="61" t="s">
        <v>81</v>
      </c>
      <c r="M6224" s="61">
        <f>VLOOKUP(H6224,zdroj!C:F,4,0)</f>
        <v>0</v>
      </c>
      <c r="N6224" s="61" t="str">
        <f t="shared" si="194"/>
        <v>-</v>
      </c>
      <c r="P6224" s="73" t="str">
        <f t="shared" si="195"/>
        <v/>
      </c>
      <c r="Q6224" s="61" t="s">
        <v>86</v>
      </c>
    </row>
    <row r="6225" spans="8:17" x14ac:dyDescent="0.25">
      <c r="H6225" s="59">
        <v>60216</v>
      </c>
      <c r="I6225" s="59" t="s">
        <v>72</v>
      </c>
      <c r="J6225" s="59">
        <v>19900228</v>
      </c>
      <c r="K6225" s="59" t="s">
        <v>6729</v>
      </c>
      <c r="L6225" s="61" t="s">
        <v>81</v>
      </c>
      <c r="M6225" s="61">
        <f>VLOOKUP(H6225,zdroj!C:F,4,0)</f>
        <v>0</v>
      </c>
      <c r="N6225" s="61" t="str">
        <f t="shared" si="194"/>
        <v>-</v>
      </c>
      <c r="P6225" s="73" t="str">
        <f t="shared" si="195"/>
        <v/>
      </c>
      <c r="Q6225" s="61" t="s">
        <v>86</v>
      </c>
    </row>
    <row r="6226" spans="8:17" x14ac:dyDescent="0.25">
      <c r="H6226" s="59">
        <v>60216</v>
      </c>
      <c r="I6226" s="59" t="s">
        <v>72</v>
      </c>
      <c r="J6226" s="59">
        <v>19900236</v>
      </c>
      <c r="K6226" s="59" t="s">
        <v>6730</v>
      </c>
      <c r="L6226" s="61" t="s">
        <v>81</v>
      </c>
      <c r="M6226" s="61">
        <f>VLOOKUP(H6226,zdroj!C:F,4,0)</f>
        <v>0</v>
      </c>
      <c r="N6226" s="61" t="str">
        <f t="shared" si="194"/>
        <v>-</v>
      </c>
      <c r="P6226" s="73" t="str">
        <f t="shared" si="195"/>
        <v/>
      </c>
      <c r="Q6226" s="61" t="s">
        <v>86</v>
      </c>
    </row>
    <row r="6227" spans="8:17" x14ac:dyDescent="0.25">
      <c r="H6227" s="59">
        <v>60216</v>
      </c>
      <c r="I6227" s="59" t="s">
        <v>72</v>
      </c>
      <c r="J6227" s="59">
        <v>19900244</v>
      </c>
      <c r="K6227" s="59" t="s">
        <v>6731</v>
      </c>
      <c r="L6227" s="61" t="s">
        <v>81</v>
      </c>
      <c r="M6227" s="61">
        <f>VLOOKUP(H6227,zdroj!C:F,4,0)</f>
        <v>0</v>
      </c>
      <c r="N6227" s="61" t="str">
        <f t="shared" si="194"/>
        <v>-</v>
      </c>
      <c r="P6227" s="73" t="str">
        <f t="shared" si="195"/>
        <v/>
      </c>
      <c r="Q6227" s="61" t="s">
        <v>86</v>
      </c>
    </row>
    <row r="6228" spans="8:17" x14ac:dyDescent="0.25">
      <c r="H6228" s="59">
        <v>60216</v>
      </c>
      <c r="I6228" s="59" t="s">
        <v>72</v>
      </c>
      <c r="J6228" s="59">
        <v>19900252</v>
      </c>
      <c r="K6228" s="59" t="s">
        <v>6732</v>
      </c>
      <c r="L6228" s="61" t="s">
        <v>81</v>
      </c>
      <c r="M6228" s="61">
        <f>VLOOKUP(H6228,zdroj!C:F,4,0)</f>
        <v>0</v>
      </c>
      <c r="N6228" s="61" t="str">
        <f t="shared" si="194"/>
        <v>-</v>
      </c>
      <c r="P6228" s="73" t="str">
        <f t="shared" si="195"/>
        <v/>
      </c>
      <c r="Q6228" s="61" t="s">
        <v>86</v>
      </c>
    </row>
    <row r="6229" spans="8:17" x14ac:dyDescent="0.25">
      <c r="H6229" s="59">
        <v>60216</v>
      </c>
      <c r="I6229" s="59" t="s">
        <v>72</v>
      </c>
      <c r="J6229" s="59">
        <v>19900261</v>
      </c>
      <c r="K6229" s="59" t="s">
        <v>6733</v>
      </c>
      <c r="L6229" s="61" t="s">
        <v>81</v>
      </c>
      <c r="M6229" s="61">
        <f>VLOOKUP(H6229,zdroj!C:F,4,0)</f>
        <v>0</v>
      </c>
      <c r="N6229" s="61" t="str">
        <f t="shared" si="194"/>
        <v>-</v>
      </c>
      <c r="P6229" s="73" t="str">
        <f t="shared" si="195"/>
        <v/>
      </c>
      <c r="Q6229" s="61" t="s">
        <v>86</v>
      </c>
    </row>
    <row r="6230" spans="8:17" x14ac:dyDescent="0.25">
      <c r="H6230" s="59">
        <v>60216</v>
      </c>
      <c r="I6230" s="59" t="s">
        <v>72</v>
      </c>
      <c r="J6230" s="59">
        <v>19900279</v>
      </c>
      <c r="K6230" s="59" t="s">
        <v>6734</v>
      </c>
      <c r="L6230" s="61" t="s">
        <v>81</v>
      </c>
      <c r="M6230" s="61">
        <f>VLOOKUP(H6230,zdroj!C:F,4,0)</f>
        <v>0</v>
      </c>
      <c r="N6230" s="61" t="str">
        <f t="shared" si="194"/>
        <v>-</v>
      </c>
      <c r="P6230" s="73" t="str">
        <f t="shared" si="195"/>
        <v/>
      </c>
      <c r="Q6230" s="61" t="s">
        <v>86</v>
      </c>
    </row>
    <row r="6231" spans="8:17" x14ac:dyDescent="0.25">
      <c r="H6231" s="59">
        <v>60216</v>
      </c>
      <c r="I6231" s="59" t="s">
        <v>72</v>
      </c>
      <c r="J6231" s="59">
        <v>19900287</v>
      </c>
      <c r="K6231" s="59" t="s">
        <v>6735</v>
      </c>
      <c r="L6231" s="61" t="s">
        <v>81</v>
      </c>
      <c r="M6231" s="61">
        <f>VLOOKUP(H6231,zdroj!C:F,4,0)</f>
        <v>0</v>
      </c>
      <c r="N6231" s="61" t="str">
        <f t="shared" si="194"/>
        <v>-</v>
      </c>
      <c r="P6231" s="73" t="str">
        <f t="shared" si="195"/>
        <v/>
      </c>
      <c r="Q6231" s="61" t="s">
        <v>86</v>
      </c>
    </row>
    <row r="6232" spans="8:17" x14ac:dyDescent="0.25">
      <c r="H6232" s="59">
        <v>60216</v>
      </c>
      <c r="I6232" s="59" t="s">
        <v>72</v>
      </c>
      <c r="J6232" s="59">
        <v>19900295</v>
      </c>
      <c r="K6232" s="59" t="s">
        <v>6736</v>
      </c>
      <c r="L6232" s="61" t="s">
        <v>81</v>
      </c>
      <c r="M6232" s="61">
        <f>VLOOKUP(H6232,zdroj!C:F,4,0)</f>
        <v>0</v>
      </c>
      <c r="N6232" s="61" t="str">
        <f t="shared" si="194"/>
        <v>-</v>
      </c>
      <c r="P6232" s="73" t="str">
        <f t="shared" si="195"/>
        <v/>
      </c>
      <c r="Q6232" s="61" t="s">
        <v>86</v>
      </c>
    </row>
    <row r="6233" spans="8:17" x14ac:dyDescent="0.25">
      <c r="H6233" s="59">
        <v>60216</v>
      </c>
      <c r="I6233" s="59" t="s">
        <v>72</v>
      </c>
      <c r="J6233" s="59">
        <v>19900309</v>
      </c>
      <c r="K6233" s="59" t="s">
        <v>6737</v>
      </c>
      <c r="L6233" s="61" t="s">
        <v>81</v>
      </c>
      <c r="M6233" s="61">
        <f>VLOOKUP(H6233,zdroj!C:F,4,0)</f>
        <v>0</v>
      </c>
      <c r="N6233" s="61" t="str">
        <f t="shared" si="194"/>
        <v>-</v>
      </c>
      <c r="P6233" s="73" t="str">
        <f t="shared" si="195"/>
        <v/>
      </c>
      <c r="Q6233" s="61" t="s">
        <v>86</v>
      </c>
    </row>
    <row r="6234" spans="8:17" x14ac:dyDescent="0.25">
      <c r="H6234" s="59">
        <v>60216</v>
      </c>
      <c r="I6234" s="59" t="s">
        <v>72</v>
      </c>
      <c r="J6234" s="59">
        <v>19900317</v>
      </c>
      <c r="K6234" s="59" t="s">
        <v>6738</v>
      </c>
      <c r="L6234" s="61" t="s">
        <v>81</v>
      </c>
      <c r="M6234" s="61">
        <f>VLOOKUP(H6234,zdroj!C:F,4,0)</f>
        <v>0</v>
      </c>
      <c r="N6234" s="61" t="str">
        <f t="shared" si="194"/>
        <v>-</v>
      </c>
      <c r="P6234" s="73" t="str">
        <f t="shared" si="195"/>
        <v/>
      </c>
      <c r="Q6234" s="61" t="s">
        <v>86</v>
      </c>
    </row>
    <row r="6235" spans="8:17" x14ac:dyDescent="0.25">
      <c r="H6235" s="59">
        <v>60216</v>
      </c>
      <c r="I6235" s="59" t="s">
        <v>72</v>
      </c>
      <c r="J6235" s="59">
        <v>19900325</v>
      </c>
      <c r="K6235" s="59" t="s">
        <v>6739</v>
      </c>
      <c r="L6235" s="61" t="s">
        <v>114</v>
      </c>
      <c r="M6235" s="61">
        <f>VLOOKUP(H6235,zdroj!C:F,4,0)</f>
        <v>0</v>
      </c>
      <c r="N6235" s="61" t="str">
        <f t="shared" si="194"/>
        <v>katC</v>
      </c>
      <c r="P6235" s="73" t="str">
        <f t="shared" si="195"/>
        <v/>
      </c>
      <c r="Q6235" s="61" t="s">
        <v>31</v>
      </c>
    </row>
    <row r="6236" spans="8:17" x14ac:dyDescent="0.25">
      <c r="H6236" s="59">
        <v>60216</v>
      </c>
      <c r="I6236" s="59" t="s">
        <v>72</v>
      </c>
      <c r="J6236" s="59">
        <v>19900333</v>
      </c>
      <c r="K6236" s="59" t="s">
        <v>6740</v>
      </c>
      <c r="L6236" s="61" t="s">
        <v>81</v>
      </c>
      <c r="M6236" s="61">
        <f>VLOOKUP(H6236,zdroj!C:F,4,0)</f>
        <v>0</v>
      </c>
      <c r="N6236" s="61" t="str">
        <f t="shared" si="194"/>
        <v>-</v>
      </c>
      <c r="P6236" s="73" t="str">
        <f t="shared" si="195"/>
        <v/>
      </c>
      <c r="Q6236" s="61" t="s">
        <v>86</v>
      </c>
    </row>
    <row r="6237" spans="8:17" x14ac:dyDescent="0.25">
      <c r="H6237" s="59">
        <v>60216</v>
      </c>
      <c r="I6237" s="59" t="s">
        <v>72</v>
      </c>
      <c r="J6237" s="59">
        <v>19900341</v>
      </c>
      <c r="K6237" s="59" t="s">
        <v>6741</v>
      </c>
      <c r="L6237" s="61" t="s">
        <v>81</v>
      </c>
      <c r="M6237" s="61">
        <f>VLOOKUP(H6237,zdroj!C:F,4,0)</f>
        <v>0</v>
      </c>
      <c r="N6237" s="61" t="str">
        <f t="shared" si="194"/>
        <v>-</v>
      </c>
      <c r="P6237" s="73" t="str">
        <f t="shared" si="195"/>
        <v/>
      </c>
      <c r="Q6237" s="61" t="s">
        <v>86</v>
      </c>
    </row>
    <row r="6238" spans="8:17" x14ac:dyDescent="0.25">
      <c r="H6238" s="59">
        <v>60216</v>
      </c>
      <c r="I6238" s="59" t="s">
        <v>72</v>
      </c>
      <c r="J6238" s="59">
        <v>19900350</v>
      </c>
      <c r="K6238" s="59" t="s">
        <v>6742</v>
      </c>
      <c r="L6238" s="61" t="s">
        <v>81</v>
      </c>
      <c r="M6238" s="61">
        <f>VLOOKUP(H6238,zdroj!C:F,4,0)</f>
        <v>0</v>
      </c>
      <c r="N6238" s="61" t="str">
        <f t="shared" si="194"/>
        <v>-</v>
      </c>
      <c r="P6238" s="73" t="str">
        <f t="shared" si="195"/>
        <v/>
      </c>
      <c r="Q6238" s="61" t="s">
        <v>86</v>
      </c>
    </row>
    <row r="6239" spans="8:17" x14ac:dyDescent="0.25">
      <c r="H6239" s="59">
        <v>60216</v>
      </c>
      <c r="I6239" s="59" t="s">
        <v>72</v>
      </c>
      <c r="J6239" s="59">
        <v>19900368</v>
      </c>
      <c r="K6239" s="59" t="s">
        <v>6743</v>
      </c>
      <c r="L6239" s="61" t="s">
        <v>81</v>
      </c>
      <c r="M6239" s="61">
        <f>VLOOKUP(H6239,zdroj!C:F,4,0)</f>
        <v>0</v>
      </c>
      <c r="N6239" s="61" t="str">
        <f t="shared" si="194"/>
        <v>-</v>
      </c>
      <c r="P6239" s="73" t="str">
        <f t="shared" si="195"/>
        <v/>
      </c>
      <c r="Q6239" s="61" t="s">
        <v>86</v>
      </c>
    </row>
    <row r="6240" spans="8:17" x14ac:dyDescent="0.25">
      <c r="H6240" s="59">
        <v>60216</v>
      </c>
      <c r="I6240" s="59" t="s">
        <v>72</v>
      </c>
      <c r="J6240" s="59">
        <v>19900376</v>
      </c>
      <c r="K6240" s="59" t="s">
        <v>6744</v>
      </c>
      <c r="L6240" s="61" t="s">
        <v>81</v>
      </c>
      <c r="M6240" s="61">
        <f>VLOOKUP(H6240,zdroj!C:F,4,0)</f>
        <v>0</v>
      </c>
      <c r="N6240" s="61" t="str">
        <f t="shared" si="194"/>
        <v>-</v>
      </c>
      <c r="P6240" s="73" t="str">
        <f t="shared" si="195"/>
        <v/>
      </c>
      <c r="Q6240" s="61" t="s">
        <v>86</v>
      </c>
    </row>
    <row r="6241" spans="8:17" x14ac:dyDescent="0.25">
      <c r="H6241" s="59">
        <v>60216</v>
      </c>
      <c r="I6241" s="59" t="s">
        <v>72</v>
      </c>
      <c r="J6241" s="59">
        <v>19900384</v>
      </c>
      <c r="K6241" s="59" t="s">
        <v>6745</v>
      </c>
      <c r="L6241" s="61" t="s">
        <v>81</v>
      </c>
      <c r="M6241" s="61">
        <f>VLOOKUP(H6241,zdroj!C:F,4,0)</f>
        <v>0</v>
      </c>
      <c r="N6241" s="61" t="str">
        <f t="shared" si="194"/>
        <v>-</v>
      </c>
      <c r="P6241" s="73" t="str">
        <f t="shared" si="195"/>
        <v/>
      </c>
      <c r="Q6241" s="61" t="s">
        <v>86</v>
      </c>
    </row>
    <row r="6242" spans="8:17" x14ac:dyDescent="0.25">
      <c r="H6242" s="59">
        <v>60216</v>
      </c>
      <c r="I6242" s="59" t="s">
        <v>72</v>
      </c>
      <c r="J6242" s="59">
        <v>19900392</v>
      </c>
      <c r="K6242" s="59" t="s">
        <v>6746</v>
      </c>
      <c r="L6242" s="61" t="s">
        <v>81</v>
      </c>
      <c r="M6242" s="61">
        <f>VLOOKUP(H6242,zdroj!C:F,4,0)</f>
        <v>0</v>
      </c>
      <c r="N6242" s="61" t="str">
        <f t="shared" si="194"/>
        <v>-</v>
      </c>
      <c r="P6242" s="73" t="str">
        <f t="shared" si="195"/>
        <v/>
      </c>
      <c r="Q6242" s="61" t="s">
        <v>86</v>
      </c>
    </row>
    <row r="6243" spans="8:17" x14ac:dyDescent="0.25">
      <c r="H6243" s="59">
        <v>60216</v>
      </c>
      <c r="I6243" s="59" t="s">
        <v>72</v>
      </c>
      <c r="J6243" s="59">
        <v>19900406</v>
      </c>
      <c r="K6243" s="59" t="s">
        <v>6747</v>
      </c>
      <c r="L6243" s="61" t="s">
        <v>81</v>
      </c>
      <c r="M6243" s="61">
        <f>VLOOKUP(H6243,zdroj!C:F,4,0)</f>
        <v>0</v>
      </c>
      <c r="N6243" s="61" t="str">
        <f t="shared" si="194"/>
        <v>-</v>
      </c>
      <c r="P6243" s="73" t="str">
        <f t="shared" si="195"/>
        <v/>
      </c>
      <c r="Q6243" s="61" t="s">
        <v>86</v>
      </c>
    </row>
    <row r="6244" spans="8:17" x14ac:dyDescent="0.25">
      <c r="H6244" s="59">
        <v>60216</v>
      </c>
      <c r="I6244" s="59" t="s">
        <v>72</v>
      </c>
      <c r="J6244" s="59">
        <v>19900414</v>
      </c>
      <c r="K6244" s="59" t="s">
        <v>6748</v>
      </c>
      <c r="L6244" s="61" t="s">
        <v>81</v>
      </c>
      <c r="M6244" s="61">
        <f>VLOOKUP(H6244,zdroj!C:F,4,0)</f>
        <v>0</v>
      </c>
      <c r="N6244" s="61" t="str">
        <f t="shared" si="194"/>
        <v>-</v>
      </c>
      <c r="P6244" s="73" t="str">
        <f t="shared" si="195"/>
        <v/>
      </c>
      <c r="Q6244" s="61" t="s">
        <v>86</v>
      </c>
    </row>
    <row r="6245" spans="8:17" x14ac:dyDescent="0.25">
      <c r="H6245" s="59">
        <v>60216</v>
      </c>
      <c r="I6245" s="59" t="s">
        <v>72</v>
      </c>
      <c r="J6245" s="59">
        <v>19900422</v>
      </c>
      <c r="K6245" s="59" t="s">
        <v>6749</v>
      </c>
      <c r="L6245" s="61" t="s">
        <v>81</v>
      </c>
      <c r="M6245" s="61">
        <f>VLOOKUP(H6245,zdroj!C:F,4,0)</f>
        <v>0</v>
      </c>
      <c r="N6245" s="61" t="str">
        <f t="shared" si="194"/>
        <v>-</v>
      </c>
      <c r="P6245" s="73" t="str">
        <f t="shared" si="195"/>
        <v/>
      </c>
      <c r="Q6245" s="61" t="s">
        <v>86</v>
      </c>
    </row>
    <row r="6246" spans="8:17" x14ac:dyDescent="0.25">
      <c r="H6246" s="59">
        <v>60216</v>
      </c>
      <c r="I6246" s="59" t="s">
        <v>72</v>
      </c>
      <c r="J6246" s="59">
        <v>19900431</v>
      </c>
      <c r="K6246" s="59" t="s">
        <v>6750</v>
      </c>
      <c r="L6246" s="61" t="s">
        <v>81</v>
      </c>
      <c r="M6246" s="61">
        <f>VLOOKUP(H6246,zdroj!C:F,4,0)</f>
        <v>0</v>
      </c>
      <c r="N6246" s="61" t="str">
        <f t="shared" si="194"/>
        <v>-</v>
      </c>
      <c r="P6246" s="73" t="str">
        <f t="shared" si="195"/>
        <v/>
      </c>
      <c r="Q6246" s="61" t="s">
        <v>86</v>
      </c>
    </row>
    <row r="6247" spans="8:17" x14ac:dyDescent="0.25">
      <c r="H6247" s="59">
        <v>60216</v>
      </c>
      <c r="I6247" s="59" t="s">
        <v>72</v>
      </c>
      <c r="J6247" s="59">
        <v>19900449</v>
      </c>
      <c r="K6247" s="59" t="s">
        <v>6751</v>
      </c>
      <c r="L6247" s="61" t="s">
        <v>114</v>
      </c>
      <c r="M6247" s="61">
        <f>VLOOKUP(H6247,zdroj!C:F,4,0)</f>
        <v>0</v>
      </c>
      <c r="N6247" s="61" t="str">
        <f t="shared" si="194"/>
        <v>katC</v>
      </c>
      <c r="P6247" s="73" t="str">
        <f t="shared" si="195"/>
        <v/>
      </c>
      <c r="Q6247" s="61" t="s">
        <v>31</v>
      </c>
    </row>
    <row r="6248" spans="8:17" x14ac:dyDescent="0.25">
      <c r="H6248" s="59">
        <v>60216</v>
      </c>
      <c r="I6248" s="59" t="s">
        <v>72</v>
      </c>
      <c r="J6248" s="59">
        <v>19900457</v>
      </c>
      <c r="K6248" s="59" t="s">
        <v>6752</v>
      </c>
      <c r="L6248" s="61" t="s">
        <v>81</v>
      </c>
      <c r="M6248" s="61">
        <f>VLOOKUP(H6248,zdroj!C:F,4,0)</f>
        <v>0</v>
      </c>
      <c r="N6248" s="61" t="str">
        <f t="shared" si="194"/>
        <v>-</v>
      </c>
      <c r="P6248" s="73" t="str">
        <f t="shared" si="195"/>
        <v/>
      </c>
      <c r="Q6248" s="61" t="s">
        <v>86</v>
      </c>
    </row>
    <row r="6249" spans="8:17" x14ac:dyDescent="0.25">
      <c r="H6249" s="59">
        <v>60216</v>
      </c>
      <c r="I6249" s="59" t="s">
        <v>72</v>
      </c>
      <c r="J6249" s="59">
        <v>19900465</v>
      </c>
      <c r="K6249" s="59" t="s">
        <v>6753</v>
      </c>
      <c r="L6249" s="61" t="s">
        <v>81</v>
      </c>
      <c r="M6249" s="61">
        <f>VLOOKUP(H6249,zdroj!C:F,4,0)</f>
        <v>0</v>
      </c>
      <c r="N6249" s="61" t="str">
        <f t="shared" si="194"/>
        <v>-</v>
      </c>
      <c r="P6249" s="73" t="str">
        <f t="shared" si="195"/>
        <v/>
      </c>
      <c r="Q6249" s="61" t="s">
        <v>86</v>
      </c>
    </row>
    <row r="6250" spans="8:17" x14ac:dyDescent="0.25">
      <c r="H6250" s="59">
        <v>60216</v>
      </c>
      <c r="I6250" s="59" t="s">
        <v>72</v>
      </c>
      <c r="J6250" s="59">
        <v>19900473</v>
      </c>
      <c r="K6250" s="59" t="s">
        <v>6754</v>
      </c>
      <c r="L6250" s="61" t="s">
        <v>81</v>
      </c>
      <c r="M6250" s="61">
        <f>VLOOKUP(H6250,zdroj!C:F,4,0)</f>
        <v>0</v>
      </c>
      <c r="N6250" s="61" t="str">
        <f t="shared" si="194"/>
        <v>-</v>
      </c>
      <c r="P6250" s="73" t="str">
        <f t="shared" si="195"/>
        <v/>
      </c>
      <c r="Q6250" s="61" t="s">
        <v>86</v>
      </c>
    </row>
    <row r="6251" spans="8:17" x14ac:dyDescent="0.25">
      <c r="H6251" s="59">
        <v>60216</v>
      </c>
      <c r="I6251" s="59" t="s">
        <v>72</v>
      </c>
      <c r="J6251" s="59">
        <v>19900481</v>
      </c>
      <c r="K6251" s="59" t="s">
        <v>6755</v>
      </c>
      <c r="L6251" s="61" t="s">
        <v>81</v>
      </c>
      <c r="M6251" s="61">
        <f>VLOOKUP(H6251,zdroj!C:F,4,0)</f>
        <v>0</v>
      </c>
      <c r="N6251" s="61" t="str">
        <f t="shared" si="194"/>
        <v>-</v>
      </c>
      <c r="P6251" s="73" t="str">
        <f t="shared" si="195"/>
        <v/>
      </c>
      <c r="Q6251" s="61" t="s">
        <v>86</v>
      </c>
    </row>
    <row r="6252" spans="8:17" x14ac:dyDescent="0.25">
      <c r="H6252" s="59">
        <v>60216</v>
      </c>
      <c r="I6252" s="59" t="s">
        <v>72</v>
      </c>
      <c r="J6252" s="59">
        <v>25812947</v>
      </c>
      <c r="K6252" s="59" t="s">
        <v>6756</v>
      </c>
      <c r="L6252" s="61" t="s">
        <v>81</v>
      </c>
      <c r="M6252" s="61">
        <f>VLOOKUP(H6252,zdroj!C:F,4,0)</f>
        <v>0</v>
      </c>
      <c r="N6252" s="61" t="str">
        <f t="shared" si="194"/>
        <v>-</v>
      </c>
      <c r="P6252" s="73" t="str">
        <f t="shared" si="195"/>
        <v/>
      </c>
      <c r="Q6252" s="61" t="s">
        <v>86</v>
      </c>
    </row>
    <row r="6253" spans="8:17" x14ac:dyDescent="0.25">
      <c r="H6253" s="59">
        <v>60216</v>
      </c>
      <c r="I6253" s="59" t="s">
        <v>72</v>
      </c>
      <c r="J6253" s="59">
        <v>26488591</v>
      </c>
      <c r="K6253" s="59" t="s">
        <v>6757</v>
      </c>
      <c r="L6253" s="61" t="s">
        <v>81</v>
      </c>
      <c r="M6253" s="61">
        <f>VLOOKUP(H6253,zdroj!C:F,4,0)</f>
        <v>0</v>
      </c>
      <c r="N6253" s="61" t="str">
        <f t="shared" si="194"/>
        <v>-</v>
      </c>
      <c r="P6253" s="73" t="str">
        <f t="shared" si="195"/>
        <v/>
      </c>
      <c r="Q6253" s="61" t="s">
        <v>86</v>
      </c>
    </row>
    <row r="6254" spans="8:17" x14ac:dyDescent="0.25">
      <c r="H6254" s="59">
        <v>60216</v>
      </c>
      <c r="I6254" s="59" t="s">
        <v>72</v>
      </c>
      <c r="J6254" s="59">
        <v>26753022</v>
      </c>
      <c r="K6254" s="59" t="s">
        <v>6758</v>
      </c>
      <c r="L6254" s="61" t="s">
        <v>114</v>
      </c>
      <c r="M6254" s="61">
        <f>VLOOKUP(H6254,zdroj!C:F,4,0)</f>
        <v>0</v>
      </c>
      <c r="N6254" s="61" t="str">
        <f t="shared" si="194"/>
        <v>katC</v>
      </c>
      <c r="P6254" s="73" t="str">
        <f t="shared" si="195"/>
        <v/>
      </c>
      <c r="Q6254" s="61" t="s">
        <v>31</v>
      </c>
    </row>
    <row r="6255" spans="8:17" x14ac:dyDescent="0.25">
      <c r="H6255" s="59">
        <v>60216</v>
      </c>
      <c r="I6255" s="59" t="s">
        <v>72</v>
      </c>
      <c r="J6255" s="59">
        <v>26902206</v>
      </c>
      <c r="K6255" s="59" t="s">
        <v>6759</v>
      </c>
      <c r="L6255" s="61" t="s">
        <v>114</v>
      </c>
      <c r="M6255" s="61">
        <f>VLOOKUP(H6255,zdroj!C:F,4,0)</f>
        <v>0</v>
      </c>
      <c r="N6255" s="61" t="str">
        <f t="shared" si="194"/>
        <v>katC</v>
      </c>
      <c r="P6255" s="73" t="str">
        <f t="shared" si="195"/>
        <v/>
      </c>
      <c r="Q6255" s="61" t="s">
        <v>31</v>
      </c>
    </row>
    <row r="6256" spans="8:17" x14ac:dyDescent="0.25">
      <c r="H6256" s="59">
        <v>60216</v>
      </c>
      <c r="I6256" s="59" t="s">
        <v>72</v>
      </c>
      <c r="J6256" s="59">
        <v>28006640</v>
      </c>
      <c r="K6256" s="59" t="s">
        <v>6760</v>
      </c>
      <c r="L6256" s="61" t="s">
        <v>81</v>
      </c>
      <c r="M6256" s="61">
        <f>VLOOKUP(H6256,zdroj!C:F,4,0)</f>
        <v>0</v>
      </c>
      <c r="N6256" s="61" t="str">
        <f t="shared" si="194"/>
        <v>-</v>
      </c>
      <c r="P6256" s="73" t="str">
        <f t="shared" si="195"/>
        <v/>
      </c>
      <c r="Q6256" s="61" t="s">
        <v>86</v>
      </c>
    </row>
    <row r="6257" spans="8:17" x14ac:dyDescent="0.25">
      <c r="H6257" s="59">
        <v>60216</v>
      </c>
      <c r="I6257" s="59" t="s">
        <v>72</v>
      </c>
      <c r="J6257" s="59">
        <v>28246888</v>
      </c>
      <c r="K6257" s="59" t="s">
        <v>6761</v>
      </c>
      <c r="L6257" s="61" t="s">
        <v>81</v>
      </c>
      <c r="M6257" s="61">
        <f>VLOOKUP(H6257,zdroj!C:F,4,0)</f>
        <v>0</v>
      </c>
      <c r="N6257" s="61" t="str">
        <f t="shared" si="194"/>
        <v>-</v>
      </c>
      <c r="P6257" s="73" t="str">
        <f t="shared" si="195"/>
        <v/>
      </c>
      <c r="Q6257" s="61" t="s">
        <v>86</v>
      </c>
    </row>
    <row r="6258" spans="8:17" x14ac:dyDescent="0.25">
      <c r="H6258" s="59">
        <v>60216</v>
      </c>
      <c r="I6258" s="59" t="s">
        <v>72</v>
      </c>
      <c r="J6258" s="59">
        <v>28419723</v>
      </c>
      <c r="K6258" s="59" t="s">
        <v>6762</v>
      </c>
      <c r="L6258" s="61" t="s">
        <v>81</v>
      </c>
      <c r="M6258" s="61">
        <f>VLOOKUP(H6258,zdroj!C:F,4,0)</f>
        <v>0</v>
      </c>
      <c r="N6258" s="61" t="str">
        <f t="shared" si="194"/>
        <v>-</v>
      </c>
      <c r="P6258" s="73" t="str">
        <f t="shared" si="195"/>
        <v/>
      </c>
      <c r="Q6258" s="61" t="s">
        <v>86</v>
      </c>
    </row>
    <row r="6259" spans="8:17" x14ac:dyDescent="0.25">
      <c r="H6259" s="59">
        <v>60216</v>
      </c>
      <c r="I6259" s="59" t="s">
        <v>72</v>
      </c>
      <c r="J6259" s="59">
        <v>41329503</v>
      </c>
      <c r="K6259" s="59" t="s">
        <v>6763</v>
      </c>
      <c r="L6259" s="61" t="s">
        <v>81</v>
      </c>
      <c r="M6259" s="61">
        <f>VLOOKUP(H6259,zdroj!C:F,4,0)</f>
        <v>0</v>
      </c>
      <c r="N6259" s="61" t="str">
        <f t="shared" si="194"/>
        <v>-</v>
      </c>
      <c r="P6259" s="73" t="str">
        <f t="shared" si="195"/>
        <v/>
      </c>
      <c r="Q6259" s="61" t="s">
        <v>86</v>
      </c>
    </row>
    <row r="6260" spans="8:17" x14ac:dyDescent="0.25">
      <c r="H6260" s="59">
        <v>60216</v>
      </c>
      <c r="I6260" s="59" t="s">
        <v>72</v>
      </c>
      <c r="J6260" s="59">
        <v>41834950</v>
      </c>
      <c r="K6260" s="59" t="s">
        <v>6764</v>
      </c>
      <c r="L6260" s="61" t="s">
        <v>81</v>
      </c>
      <c r="M6260" s="61">
        <f>VLOOKUP(H6260,zdroj!C:F,4,0)</f>
        <v>0</v>
      </c>
      <c r="N6260" s="61" t="str">
        <f t="shared" si="194"/>
        <v>-</v>
      </c>
      <c r="P6260" s="73" t="str">
        <f t="shared" si="195"/>
        <v/>
      </c>
      <c r="Q6260" s="61" t="s">
        <v>86</v>
      </c>
    </row>
    <row r="6261" spans="8:17" x14ac:dyDescent="0.25">
      <c r="H6261" s="59">
        <v>60216</v>
      </c>
      <c r="I6261" s="59" t="s">
        <v>72</v>
      </c>
      <c r="J6261" s="59">
        <v>42297991</v>
      </c>
      <c r="K6261" s="59" t="s">
        <v>6765</v>
      </c>
      <c r="L6261" s="61" t="s">
        <v>81</v>
      </c>
      <c r="M6261" s="61">
        <f>VLOOKUP(H6261,zdroj!C:F,4,0)</f>
        <v>0</v>
      </c>
      <c r="N6261" s="61" t="str">
        <f t="shared" si="194"/>
        <v>-</v>
      </c>
      <c r="P6261" s="73" t="str">
        <f t="shared" si="195"/>
        <v/>
      </c>
      <c r="Q6261" s="61" t="s">
        <v>86</v>
      </c>
    </row>
    <row r="6262" spans="8:17" x14ac:dyDescent="0.25">
      <c r="H6262" s="59">
        <v>60216</v>
      </c>
      <c r="I6262" s="59" t="s">
        <v>72</v>
      </c>
      <c r="J6262" s="59">
        <v>42791723</v>
      </c>
      <c r="K6262" s="59" t="s">
        <v>6766</v>
      </c>
      <c r="L6262" s="61" t="s">
        <v>81</v>
      </c>
      <c r="M6262" s="61">
        <f>VLOOKUP(H6262,zdroj!C:F,4,0)</f>
        <v>0</v>
      </c>
      <c r="N6262" s="61" t="str">
        <f t="shared" si="194"/>
        <v>-</v>
      </c>
      <c r="P6262" s="73" t="str">
        <f t="shared" si="195"/>
        <v/>
      </c>
      <c r="Q6262" s="61" t="s">
        <v>86</v>
      </c>
    </row>
    <row r="6263" spans="8:17" x14ac:dyDescent="0.25">
      <c r="H6263" s="59">
        <v>60216</v>
      </c>
      <c r="I6263" s="59" t="s">
        <v>72</v>
      </c>
      <c r="J6263" s="59">
        <v>73627356</v>
      </c>
      <c r="K6263" s="59" t="s">
        <v>6767</v>
      </c>
      <c r="L6263" s="61" t="s">
        <v>81</v>
      </c>
      <c r="M6263" s="61">
        <f>VLOOKUP(H6263,zdroj!C:F,4,0)</f>
        <v>0</v>
      </c>
      <c r="N6263" s="61" t="str">
        <f t="shared" si="194"/>
        <v>-</v>
      </c>
      <c r="P6263" s="73" t="str">
        <f t="shared" si="195"/>
        <v/>
      </c>
      <c r="Q6263" s="61" t="s">
        <v>86</v>
      </c>
    </row>
    <row r="6264" spans="8:17" x14ac:dyDescent="0.25">
      <c r="H6264" s="59">
        <v>60216</v>
      </c>
      <c r="I6264" s="59" t="s">
        <v>72</v>
      </c>
      <c r="J6264" s="59">
        <v>74377914</v>
      </c>
      <c r="K6264" s="59" t="s">
        <v>6768</v>
      </c>
      <c r="L6264" s="61" t="s">
        <v>81</v>
      </c>
      <c r="M6264" s="61">
        <f>VLOOKUP(H6264,zdroj!C:F,4,0)</f>
        <v>0</v>
      </c>
      <c r="N6264" s="61" t="str">
        <f t="shared" si="194"/>
        <v>-</v>
      </c>
      <c r="P6264" s="73" t="str">
        <f t="shared" si="195"/>
        <v/>
      </c>
      <c r="Q6264" s="61" t="s">
        <v>86</v>
      </c>
    </row>
    <row r="6265" spans="8:17" x14ac:dyDescent="0.25">
      <c r="H6265" s="59">
        <v>60216</v>
      </c>
      <c r="I6265" s="59" t="s">
        <v>72</v>
      </c>
      <c r="J6265" s="59">
        <v>75278740</v>
      </c>
      <c r="K6265" s="59" t="s">
        <v>6769</v>
      </c>
      <c r="L6265" s="61" t="s">
        <v>81</v>
      </c>
      <c r="M6265" s="61">
        <f>VLOOKUP(H6265,zdroj!C:F,4,0)</f>
        <v>0</v>
      </c>
      <c r="N6265" s="61" t="str">
        <f t="shared" si="194"/>
        <v>-</v>
      </c>
      <c r="P6265" s="73" t="str">
        <f t="shared" si="195"/>
        <v/>
      </c>
      <c r="Q6265" s="61" t="s">
        <v>88</v>
      </c>
    </row>
    <row r="6266" spans="8:17" x14ac:dyDescent="0.25">
      <c r="H6266" s="59">
        <v>60216</v>
      </c>
      <c r="I6266" s="59" t="s">
        <v>72</v>
      </c>
      <c r="J6266" s="59">
        <v>78425719</v>
      </c>
      <c r="K6266" s="59" t="s">
        <v>6770</v>
      </c>
      <c r="L6266" s="61" t="s">
        <v>81</v>
      </c>
      <c r="M6266" s="61">
        <f>VLOOKUP(H6266,zdroj!C:F,4,0)</f>
        <v>0</v>
      </c>
      <c r="N6266" s="61" t="str">
        <f t="shared" si="194"/>
        <v>-</v>
      </c>
      <c r="P6266" s="73" t="str">
        <f t="shared" si="195"/>
        <v/>
      </c>
      <c r="Q6266" s="61" t="s">
        <v>88</v>
      </c>
    </row>
    <row r="6267" spans="8:17" x14ac:dyDescent="0.25">
      <c r="H6267" s="59">
        <v>60216</v>
      </c>
      <c r="I6267" s="59" t="s">
        <v>72</v>
      </c>
      <c r="J6267" s="59">
        <v>78425760</v>
      </c>
      <c r="K6267" s="59" t="s">
        <v>6771</v>
      </c>
      <c r="L6267" s="61" t="s">
        <v>81</v>
      </c>
      <c r="M6267" s="61">
        <f>VLOOKUP(H6267,zdroj!C:F,4,0)</f>
        <v>0</v>
      </c>
      <c r="N6267" s="61" t="str">
        <f t="shared" si="194"/>
        <v>-</v>
      </c>
      <c r="P6267" s="73" t="str">
        <f t="shared" si="195"/>
        <v/>
      </c>
      <c r="Q6267" s="61" t="s">
        <v>88</v>
      </c>
    </row>
    <row r="6268" spans="8:17" x14ac:dyDescent="0.25">
      <c r="H6268" s="59">
        <v>60216</v>
      </c>
      <c r="I6268" s="59" t="s">
        <v>72</v>
      </c>
      <c r="J6268" s="59">
        <v>78469813</v>
      </c>
      <c r="K6268" s="59" t="s">
        <v>6772</v>
      </c>
      <c r="L6268" s="61" t="s">
        <v>81</v>
      </c>
      <c r="M6268" s="61">
        <f>VLOOKUP(H6268,zdroj!C:F,4,0)</f>
        <v>0</v>
      </c>
      <c r="N6268" s="61" t="str">
        <f t="shared" si="194"/>
        <v>-</v>
      </c>
      <c r="P6268" s="73" t="str">
        <f t="shared" si="195"/>
        <v/>
      </c>
      <c r="Q6268" s="61" t="s">
        <v>88</v>
      </c>
    </row>
    <row r="6269" spans="8:17" x14ac:dyDescent="0.25">
      <c r="H6269" s="59">
        <v>60216</v>
      </c>
      <c r="I6269" s="59" t="s">
        <v>72</v>
      </c>
      <c r="J6269" s="59">
        <v>79016456</v>
      </c>
      <c r="K6269" s="59" t="s">
        <v>6773</v>
      </c>
      <c r="L6269" s="61" t="s">
        <v>81</v>
      </c>
      <c r="M6269" s="61">
        <f>VLOOKUP(H6269,zdroj!C:F,4,0)</f>
        <v>0</v>
      </c>
      <c r="N6269" s="61" t="str">
        <f t="shared" si="194"/>
        <v>-</v>
      </c>
      <c r="P6269" s="73" t="str">
        <f t="shared" si="195"/>
        <v/>
      </c>
      <c r="Q6269" s="61" t="s">
        <v>86</v>
      </c>
    </row>
    <row r="6270" spans="8:17" x14ac:dyDescent="0.25">
      <c r="H6270" s="59">
        <v>60216</v>
      </c>
      <c r="I6270" s="59" t="s">
        <v>72</v>
      </c>
      <c r="J6270" s="59">
        <v>80794092</v>
      </c>
      <c r="K6270" s="59" t="s">
        <v>6774</v>
      </c>
      <c r="L6270" s="61" t="s">
        <v>114</v>
      </c>
      <c r="M6270" s="61">
        <f>VLOOKUP(H6270,zdroj!C:F,4,0)</f>
        <v>0</v>
      </c>
      <c r="N6270" s="61" t="str">
        <f t="shared" si="194"/>
        <v>katC</v>
      </c>
      <c r="P6270" s="73" t="str">
        <f t="shared" si="195"/>
        <v/>
      </c>
      <c r="Q6270" s="61" t="s">
        <v>31</v>
      </c>
    </row>
    <row r="6271" spans="8:17" x14ac:dyDescent="0.25">
      <c r="H6271" s="59">
        <v>119571</v>
      </c>
      <c r="I6271" s="59" t="s">
        <v>72</v>
      </c>
      <c r="J6271" s="59">
        <v>21000026</v>
      </c>
      <c r="K6271" s="59" t="s">
        <v>6775</v>
      </c>
      <c r="L6271" s="61" t="s">
        <v>81</v>
      </c>
      <c r="M6271" s="61">
        <f>VLOOKUP(H6271,zdroj!C:F,4,0)</f>
        <v>0</v>
      </c>
      <c r="N6271" s="61" t="str">
        <f t="shared" si="194"/>
        <v>-</v>
      </c>
      <c r="P6271" s="73" t="str">
        <f t="shared" si="195"/>
        <v/>
      </c>
      <c r="Q6271" s="61" t="s">
        <v>86</v>
      </c>
    </row>
    <row r="6272" spans="8:17" x14ac:dyDescent="0.25">
      <c r="H6272" s="59">
        <v>119571</v>
      </c>
      <c r="I6272" s="59" t="s">
        <v>72</v>
      </c>
      <c r="J6272" s="59">
        <v>21000034</v>
      </c>
      <c r="K6272" s="59" t="s">
        <v>6776</v>
      </c>
      <c r="L6272" s="61" t="s">
        <v>81</v>
      </c>
      <c r="M6272" s="61">
        <f>VLOOKUP(H6272,zdroj!C:F,4,0)</f>
        <v>0</v>
      </c>
      <c r="N6272" s="61" t="str">
        <f t="shared" si="194"/>
        <v>-</v>
      </c>
      <c r="P6272" s="73" t="str">
        <f t="shared" si="195"/>
        <v/>
      </c>
      <c r="Q6272" s="61" t="s">
        <v>86</v>
      </c>
    </row>
    <row r="6273" spans="8:17" x14ac:dyDescent="0.25">
      <c r="H6273" s="59">
        <v>119571</v>
      </c>
      <c r="I6273" s="59" t="s">
        <v>72</v>
      </c>
      <c r="J6273" s="59">
        <v>21000042</v>
      </c>
      <c r="K6273" s="59" t="s">
        <v>6777</v>
      </c>
      <c r="L6273" s="61" t="s">
        <v>81</v>
      </c>
      <c r="M6273" s="61">
        <f>VLOOKUP(H6273,zdroj!C:F,4,0)</f>
        <v>0</v>
      </c>
      <c r="N6273" s="61" t="str">
        <f t="shared" si="194"/>
        <v>-</v>
      </c>
      <c r="P6273" s="73" t="str">
        <f t="shared" si="195"/>
        <v/>
      </c>
      <c r="Q6273" s="61" t="s">
        <v>86</v>
      </c>
    </row>
    <row r="6274" spans="8:17" x14ac:dyDescent="0.25">
      <c r="H6274" s="59">
        <v>119571</v>
      </c>
      <c r="I6274" s="59" t="s">
        <v>72</v>
      </c>
      <c r="J6274" s="59">
        <v>21000051</v>
      </c>
      <c r="K6274" s="59" t="s">
        <v>6778</v>
      </c>
      <c r="L6274" s="61" t="s">
        <v>114</v>
      </c>
      <c r="M6274" s="61">
        <f>VLOOKUP(H6274,zdroj!C:F,4,0)</f>
        <v>0</v>
      </c>
      <c r="N6274" s="61" t="str">
        <f t="shared" si="194"/>
        <v>katC</v>
      </c>
      <c r="P6274" s="73" t="str">
        <f t="shared" si="195"/>
        <v/>
      </c>
      <c r="Q6274" s="61" t="s">
        <v>33</v>
      </c>
    </row>
    <row r="6275" spans="8:17" x14ac:dyDescent="0.25">
      <c r="H6275" s="59">
        <v>119571</v>
      </c>
      <c r="I6275" s="59" t="s">
        <v>72</v>
      </c>
      <c r="J6275" s="59">
        <v>21000069</v>
      </c>
      <c r="K6275" s="59" t="s">
        <v>6779</v>
      </c>
      <c r="L6275" s="61" t="s">
        <v>81</v>
      </c>
      <c r="M6275" s="61">
        <f>VLOOKUP(H6275,zdroj!C:F,4,0)</f>
        <v>0</v>
      </c>
      <c r="N6275" s="61" t="str">
        <f t="shared" si="194"/>
        <v>-</v>
      </c>
      <c r="P6275" s="73" t="str">
        <f t="shared" si="195"/>
        <v/>
      </c>
      <c r="Q6275" s="61" t="s">
        <v>86</v>
      </c>
    </row>
    <row r="6276" spans="8:17" x14ac:dyDescent="0.25">
      <c r="H6276" s="59">
        <v>119571</v>
      </c>
      <c r="I6276" s="59" t="s">
        <v>72</v>
      </c>
      <c r="J6276" s="59">
        <v>21000077</v>
      </c>
      <c r="K6276" s="59" t="s">
        <v>6780</v>
      </c>
      <c r="L6276" s="61" t="s">
        <v>81</v>
      </c>
      <c r="M6276" s="61">
        <f>VLOOKUP(H6276,zdroj!C:F,4,0)</f>
        <v>0</v>
      </c>
      <c r="N6276" s="61" t="str">
        <f t="shared" si="194"/>
        <v>-</v>
      </c>
      <c r="P6276" s="73" t="str">
        <f t="shared" si="195"/>
        <v/>
      </c>
      <c r="Q6276" s="61" t="s">
        <v>86</v>
      </c>
    </row>
    <row r="6277" spans="8:17" x14ac:dyDescent="0.25">
      <c r="H6277" s="59">
        <v>119571</v>
      </c>
      <c r="I6277" s="59" t="s">
        <v>72</v>
      </c>
      <c r="J6277" s="59">
        <v>21000085</v>
      </c>
      <c r="K6277" s="59" t="s">
        <v>6781</v>
      </c>
      <c r="L6277" s="61" t="s">
        <v>81</v>
      </c>
      <c r="M6277" s="61">
        <f>VLOOKUP(H6277,zdroj!C:F,4,0)</f>
        <v>0</v>
      </c>
      <c r="N6277" s="61" t="str">
        <f t="shared" si="194"/>
        <v>-</v>
      </c>
      <c r="P6277" s="73" t="str">
        <f t="shared" si="195"/>
        <v/>
      </c>
      <c r="Q6277" s="61" t="s">
        <v>86</v>
      </c>
    </row>
    <row r="6278" spans="8:17" x14ac:dyDescent="0.25">
      <c r="H6278" s="59">
        <v>119571</v>
      </c>
      <c r="I6278" s="59" t="s">
        <v>72</v>
      </c>
      <c r="J6278" s="59">
        <v>21000093</v>
      </c>
      <c r="K6278" s="59" t="s">
        <v>6782</v>
      </c>
      <c r="L6278" s="61" t="s">
        <v>114</v>
      </c>
      <c r="M6278" s="61">
        <f>VLOOKUP(H6278,zdroj!C:F,4,0)</f>
        <v>0</v>
      </c>
      <c r="N6278" s="61" t="str">
        <f t="shared" si="194"/>
        <v>katC</v>
      </c>
      <c r="P6278" s="73" t="str">
        <f t="shared" si="195"/>
        <v/>
      </c>
      <c r="Q6278" s="61" t="s">
        <v>31</v>
      </c>
    </row>
    <row r="6279" spans="8:17" x14ac:dyDescent="0.25">
      <c r="H6279" s="59">
        <v>119571</v>
      </c>
      <c r="I6279" s="59" t="s">
        <v>72</v>
      </c>
      <c r="J6279" s="59">
        <v>21000107</v>
      </c>
      <c r="K6279" s="59" t="s">
        <v>6783</v>
      </c>
      <c r="L6279" s="61" t="s">
        <v>81</v>
      </c>
      <c r="M6279" s="61">
        <f>VLOOKUP(H6279,zdroj!C:F,4,0)</f>
        <v>0</v>
      </c>
      <c r="N6279" s="61" t="str">
        <f t="shared" ref="N6279:N6342" si="196">IF(M6279="A",IF(L6279="katA","katB",L6279),L6279)</f>
        <v>-</v>
      </c>
      <c r="P6279" s="73" t="str">
        <f t="shared" ref="P6279:P6342" si="197">IF(O6279="A",1,"")</f>
        <v/>
      </c>
      <c r="Q6279" s="61" t="s">
        <v>86</v>
      </c>
    </row>
    <row r="6280" spans="8:17" x14ac:dyDescent="0.25">
      <c r="H6280" s="59">
        <v>119571</v>
      </c>
      <c r="I6280" s="59" t="s">
        <v>72</v>
      </c>
      <c r="J6280" s="59">
        <v>21000115</v>
      </c>
      <c r="K6280" s="59" t="s">
        <v>6784</v>
      </c>
      <c r="L6280" s="61" t="s">
        <v>81</v>
      </c>
      <c r="M6280" s="61">
        <f>VLOOKUP(H6280,zdroj!C:F,4,0)</f>
        <v>0</v>
      </c>
      <c r="N6280" s="61" t="str">
        <f t="shared" si="196"/>
        <v>-</v>
      </c>
      <c r="P6280" s="73" t="str">
        <f t="shared" si="197"/>
        <v/>
      </c>
      <c r="Q6280" s="61" t="s">
        <v>86</v>
      </c>
    </row>
    <row r="6281" spans="8:17" x14ac:dyDescent="0.25">
      <c r="H6281" s="59">
        <v>119571</v>
      </c>
      <c r="I6281" s="59" t="s">
        <v>72</v>
      </c>
      <c r="J6281" s="59">
        <v>21000123</v>
      </c>
      <c r="K6281" s="59" t="s">
        <v>6785</v>
      </c>
      <c r="L6281" s="61" t="s">
        <v>81</v>
      </c>
      <c r="M6281" s="61">
        <f>VLOOKUP(H6281,zdroj!C:F,4,0)</f>
        <v>0</v>
      </c>
      <c r="N6281" s="61" t="str">
        <f t="shared" si="196"/>
        <v>-</v>
      </c>
      <c r="P6281" s="73" t="str">
        <f t="shared" si="197"/>
        <v/>
      </c>
      <c r="Q6281" s="61" t="s">
        <v>86</v>
      </c>
    </row>
    <row r="6282" spans="8:17" x14ac:dyDescent="0.25">
      <c r="H6282" s="59">
        <v>119571</v>
      </c>
      <c r="I6282" s="59" t="s">
        <v>72</v>
      </c>
      <c r="J6282" s="59">
        <v>21000131</v>
      </c>
      <c r="K6282" s="59" t="s">
        <v>6786</v>
      </c>
      <c r="L6282" s="61" t="s">
        <v>81</v>
      </c>
      <c r="M6282" s="61">
        <f>VLOOKUP(H6282,zdroj!C:F,4,0)</f>
        <v>0</v>
      </c>
      <c r="N6282" s="61" t="str">
        <f t="shared" si="196"/>
        <v>-</v>
      </c>
      <c r="P6282" s="73" t="str">
        <f t="shared" si="197"/>
        <v/>
      </c>
      <c r="Q6282" s="61" t="s">
        <v>86</v>
      </c>
    </row>
    <row r="6283" spans="8:17" x14ac:dyDescent="0.25">
      <c r="H6283" s="59">
        <v>119571</v>
      </c>
      <c r="I6283" s="59" t="s">
        <v>72</v>
      </c>
      <c r="J6283" s="59">
        <v>21000140</v>
      </c>
      <c r="K6283" s="59" t="s">
        <v>6787</v>
      </c>
      <c r="L6283" s="61" t="s">
        <v>81</v>
      </c>
      <c r="M6283" s="61">
        <f>VLOOKUP(H6283,zdroj!C:F,4,0)</f>
        <v>0</v>
      </c>
      <c r="N6283" s="61" t="str">
        <f t="shared" si="196"/>
        <v>-</v>
      </c>
      <c r="P6283" s="73" t="str">
        <f t="shared" si="197"/>
        <v/>
      </c>
      <c r="Q6283" s="61" t="s">
        <v>86</v>
      </c>
    </row>
    <row r="6284" spans="8:17" x14ac:dyDescent="0.25">
      <c r="H6284" s="59">
        <v>119571</v>
      </c>
      <c r="I6284" s="59" t="s">
        <v>72</v>
      </c>
      <c r="J6284" s="59">
        <v>21000158</v>
      </c>
      <c r="K6284" s="59" t="s">
        <v>6788</v>
      </c>
      <c r="L6284" s="61" t="s">
        <v>81</v>
      </c>
      <c r="M6284" s="61">
        <f>VLOOKUP(H6284,zdroj!C:F,4,0)</f>
        <v>0</v>
      </c>
      <c r="N6284" s="61" t="str">
        <f t="shared" si="196"/>
        <v>-</v>
      </c>
      <c r="P6284" s="73" t="str">
        <f t="shared" si="197"/>
        <v/>
      </c>
      <c r="Q6284" s="61" t="s">
        <v>86</v>
      </c>
    </row>
    <row r="6285" spans="8:17" x14ac:dyDescent="0.25">
      <c r="H6285" s="59">
        <v>119571</v>
      </c>
      <c r="I6285" s="59" t="s">
        <v>72</v>
      </c>
      <c r="J6285" s="59">
        <v>21000166</v>
      </c>
      <c r="K6285" s="59" t="s">
        <v>6789</v>
      </c>
      <c r="L6285" s="61" t="s">
        <v>81</v>
      </c>
      <c r="M6285" s="61">
        <f>VLOOKUP(H6285,zdroj!C:F,4,0)</f>
        <v>0</v>
      </c>
      <c r="N6285" s="61" t="str">
        <f t="shared" si="196"/>
        <v>-</v>
      </c>
      <c r="P6285" s="73" t="str">
        <f t="shared" si="197"/>
        <v/>
      </c>
      <c r="Q6285" s="61" t="s">
        <v>86</v>
      </c>
    </row>
    <row r="6286" spans="8:17" x14ac:dyDescent="0.25">
      <c r="H6286" s="59">
        <v>119571</v>
      </c>
      <c r="I6286" s="59" t="s">
        <v>72</v>
      </c>
      <c r="J6286" s="59">
        <v>21000174</v>
      </c>
      <c r="K6286" s="59" t="s">
        <v>6790</v>
      </c>
      <c r="L6286" s="61" t="s">
        <v>81</v>
      </c>
      <c r="M6286" s="61">
        <f>VLOOKUP(H6286,zdroj!C:F,4,0)</f>
        <v>0</v>
      </c>
      <c r="N6286" s="61" t="str">
        <f t="shared" si="196"/>
        <v>-</v>
      </c>
      <c r="P6286" s="73" t="str">
        <f t="shared" si="197"/>
        <v/>
      </c>
      <c r="Q6286" s="61" t="s">
        <v>86</v>
      </c>
    </row>
    <row r="6287" spans="8:17" x14ac:dyDescent="0.25">
      <c r="H6287" s="59">
        <v>119571</v>
      </c>
      <c r="I6287" s="59" t="s">
        <v>72</v>
      </c>
      <c r="J6287" s="59">
        <v>21000182</v>
      </c>
      <c r="K6287" s="59" t="s">
        <v>6791</v>
      </c>
      <c r="L6287" s="61" t="s">
        <v>81</v>
      </c>
      <c r="M6287" s="61">
        <f>VLOOKUP(H6287,zdroj!C:F,4,0)</f>
        <v>0</v>
      </c>
      <c r="N6287" s="61" t="str">
        <f t="shared" si="196"/>
        <v>-</v>
      </c>
      <c r="P6287" s="73" t="str">
        <f t="shared" si="197"/>
        <v/>
      </c>
      <c r="Q6287" s="61" t="s">
        <v>86</v>
      </c>
    </row>
    <row r="6288" spans="8:17" x14ac:dyDescent="0.25">
      <c r="H6288" s="59">
        <v>119571</v>
      </c>
      <c r="I6288" s="59" t="s">
        <v>72</v>
      </c>
      <c r="J6288" s="59">
        <v>21000191</v>
      </c>
      <c r="K6288" s="59" t="s">
        <v>6792</v>
      </c>
      <c r="L6288" s="61" t="s">
        <v>81</v>
      </c>
      <c r="M6288" s="61">
        <f>VLOOKUP(H6288,zdroj!C:F,4,0)</f>
        <v>0</v>
      </c>
      <c r="N6288" s="61" t="str">
        <f t="shared" si="196"/>
        <v>-</v>
      </c>
      <c r="P6288" s="73" t="str">
        <f t="shared" si="197"/>
        <v/>
      </c>
      <c r="Q6288" s="61" t="s">
        <v>86</v>
      </c>
    </row>
    <row r="6289" spans="8:17" x14ac:dyDescent="0.25">
      <c r="H6289" s="59">
        <v>119571</v>
      </c>
      <c r="I6289" s="59" t="s">
        <v>72</v>
      </c>
      <c r="J6289" s="59">
        <v>21000204</v>
      </c>
      <c r="K6289" s="59" t="s">
        <v>6793</v>
      </c>
      <c r="L6289" s="61" t="s">
        <v>81</v>
      </c>
      <c r="M6289" s="61">
        <f>VLOOKUP(H6289,zdroj!C:F,4,0)</f>
        <v>0</v>
      </c>
      <c r="N6289" s="61" t="str">
        <f t="shared" si="196"/>
        <v>-</v>
      </c>
      <c r="P6289" s="73" t="str">
        <f t="shared" si="197"/>
        <v/>
      </c>
      <c r="Q6289" s="61" t="s">
        <v>86</v>
      </c>
    </row>
    <row r="6290" spans="8:17" x14ac:dyDescent="0.25">
      <c r="H6290" s="59">
        <v>119571</v>
      </c>
      <c r="I6290" s="59" t="s">
        <v>72</v>
      </c>
      <c r="J6290" s="59">
        <v>21000212</v>
      </c>
      <c r="K6290" s="59" t="s">
        <v>6794</v>
      </c>
      <c r="L6290" s="61" t="s">
        <v>81</v>
      </c>
      <c r="M6290" s="61">
        <f>VLOOKUP(H6290,zdroj!C:F,4,0)</f>
        <v>0</v>
      </c>
      <c r="N6290" s="61" t="str">
        <f t="shared" si="196"/>
        <v>-</v>
      </c>
      <c r="P6290" s="73" t="str">
        <f t="shared" si="197"/>
        <v/>
      </c>
      <c r="Q6290" s="61" t="s">
        <v>86</v>
      </c>
    </row>
    <row r="6291" spans="8:17" x14ac:dyDescent="0.25">
      <c r="H6291" s="59">
        <v>119571</v>
      </c>
      <c r="I6291" s="59" t="s">
        <v>72</v>
      </c>
      <c r="J6291" s="59">
        <v>21000239</v>
      </c>
      <c r="K6291" s="59" t="s">
        <v>6795</v>
      </c>
      <c r="L6291" s="61" t="s">
        <v>81</v>
      </c>
      <c r="M6291" s="61">
        <f>VLOOKUP(H6291,zdroj!C:F,4,0)</f>
        <v>0</v>
      </c>
      <c r="N6291" s="61" t="str">
        <f t="shared" si="196"/>
        <v>-</v>
      </c>
      <c r="P6291" s="73" t="str">
        <f t="shared" si="197"/>
        <v/>
      </c>
      <c r="Q6291" s="61" t="s">
        <v>86</v>
      </c>
    </row>
    <row r="6292" spans="8:17" x14ac:dyDescent="0.25">
      <c r="H6292" s="59">
        <v>119571</v>
      </c>
      <c r="I6292" s="59" t="s">
        <v>72</v>
      </c>
      <c r="J6292" s="59">
        <v>21000247</v>
      </c>
      <c r="K6292" s="59" t="s">
        <v>6796</v>
      </c>
      <c r="L6292" s="61" t="s">
        <v>81</v>
      </c>
      <c r="M6292" s="61">
        <f>VLOOKUP(H6292,zdroj!C:F,4,0)</f>
        <v>0</v>
      </c>
      <c r="N6292" s="61" t="str">
        <f t="shared" si="196"/>
        <v>-</v>
      </c>
      <c r="P6292" s="73" t="str">
        <f t="shared" si="197"/>
        <v/>
      </c>
      <c r="Q6292" s="61" t="s">
        <v>86</v>
      </c>
    </row>
    <row r="6293" spans="8:17" x14ac:dyDescent="0.25">
      <c r="H6293" s="59">
        <v>119571</v>
      </c>
      <c r="I6293" s="59" t="s">
        <v>72</v>
      </c>
      <c r="J6293" s="59">
        <v>21000255</v>
      </c>
      <c r="K6293" s="59" t="s">
        <v>6797</v>
      </c>
      <c r="L6293" s="61" t="s">
        <v>81</v>
      </c>
      <c r="M6293" s="61">
        <f>VLOOKUP(H6293,zdroj!C:F,4,0)</f>
        <v>0</v>
      </c>
      <c r="N6293" s="61" t="str">
        <f t="shared" si="196"/>
        <v>-</v>
      </c>
      <c r="P6293" s="73" t="str">
        <f t="shared" si="197"/>
        <v/>
      </c>
      <c r="Q6293" s="61" t="s">
        <v>86</v>
      </c>
    </row>
    <row r="6294" spans="8:17" x14ac:dyDescent="0.25">
      <c r="H6294" s="59">
        <v>119571</v>
      </c>
      <c r="I6294" s="59" t="s">
        <v>72</v>
      </c>
      <c r="J6294" s="59">
        <v>21000263</v>
      </c>
      <c r="K6294" s="59" t="s">
        <v>6798</v>
      </c>
      <c r="L6294" s="61" t="s">
        <v>81</v>
      </c>
      <c r="M6294" s="61">
        <f>VLOOKUP(H6294,zdroj!C:F,4,0)</f>
        <v>0</v>
      </c>
      <c r="N6294" s="61" t="str">
        <f t="shared" si="196"/>
        <v>-</v>
      </c>
      <c r="P6294" s="73" t="str">
        <f t="shared" si="197"/>
        <v/>
      </c>
      <c r="Q6294" s="61" t="s">
        <v>86</v>
      </c>
    </row>
    <row r="6295" spans="8:17" x14ac:dyDescent="0.25">
      <c r="H6295" s="59">
        <v>119571</v>
      </c>
      <c r="I6295" s="59" t="s">
        <v>72</v>
      </c>
      <c r="J6295" s="59">
        <v>21000271</v>
      </c>
      <c r="K6295" s="59" t="s">
        <v>6799</v>
      </c>
      <c r="L6295" s="61" t="s">
        <v>81</v>
      </c>
      <c r="M6295" s="61">
        <f>VLOOKUP(H6295,zdroj!C:F,4,0)</f>
        <v>0</v>
      </c>
      <c r="N6295" s="61" t="str">
        <f t="shared" si="196"/>
        <v>-</v>
      </c>
      <c r="P6295" s="73" t="str">
        <f t="shared" si="197"/>
        <v/>
      </c>
      <c r="Q6295" s="61" t="s">
        <v>86</v>
      </c>
    </row>
    <row r="6296" spans="8:17" x14ac:dyDescent="0.25">
      <c r="H6296" s="59">
        <v>119571</v>
      </c>
      <c r="I6296" s="59" t="s">
        <v>72</v>
      </c>
      <c r="J6296" s="59">
        <v>21000298</v>
      </c>
      <c r="K6296" s="59" t="s">
        <v>6800</v>
      </c>
      <c r="L6296" s="61" t="s">
        <v>81</v>
      </c>
      <c r="M6296" s="61">
        <f>VLOOKUP(H6296,zdroj!C:F,4,0)</f>
        <v>0</v>
      </c>
      <c r="N6296" s="61" t="str">
        <f t="shared" si="196"/>
        <v>-</v>
      </c>
      <c r="P6296" s="73" t="str">
        <f t="shared" si="197"/>
        <v/>
      </c>
      <c r="Q6296" s="61" t="s">
        <v>86</v>
      </c>
    </row>
    <row r="6297" spans="8:17" x14ac:dyDescent="0.25">
      <c r="H6297" s="59">
        <v>119571</v>
      </c>
      <c r="I6297" s="59" t="s">
        <v>72</v>
      </c>
      <c r="J6297" s="59">
        <v>21000301</v>
      </c>
      <c r="K6297" s="59" t="s">
        <v>6801</v>
      </c>
      <c r="L6297" s="61" t="s">
        <v>81</v>
      </c>
      <c r="M6297" s="61">
        <f>VLOOKUP(H6297,zdroj!C:F,4,0)</f>
        <v>0</v>
      </c>
      <c r="N6297" s="61" t="str">
        <f t="shared" si="196"/>
        <v>-</v>
      </c>
      <c r="P6297" s="73" t="str">
        <f t="shared" si="197"/>
        <v/>
      </c>
      <c r="Q6297" s="61" t="s">
        <v>86</v>
      </c>
    </row>
    <row r="6298" spans="8:17" x14ac:dyDescent="0.25">
      <c r="H6298" s="59">
        <v>119571</v>
      </c>
      <c r="I6298" s="59" t="s">
        <v>72</v>
      </c>
      <c r="J6298" s="59">
        <v>21000310</v>
      </c>
      <c r="K6298" s="59" t="s">
        <v>6802</v>
      </c>
      <c r="L6298" s="61" t="s">
        <v>114</v>
      </c>
      <c r="M6298" s="61">
        <f>VLOOKUP(H6298,zdroj!C:F,4,0)</f>
        <v>0</v>
      </c>
      <c r="N6298" s="61" t="str">
        <f t="shared" si="196"/>
        <v>katC</v>
      </c>
      <c r="P6298" s="73" t="str">
        <f t="shared" si="197"/>
        <v/>
      </c>
      <c r="Q6298" s="61" t="s">
        <v>31</v>
      </c>
    </row>
    <row r="6299" spans="8:17" x14ac:dyDescent="0.25">
      <c r="H6299" s="59">
        <v>119571</v>
      </c>
      <c r="I6299" s="59" t="s">
        <v>72</v>
      </c>
      <c r="J6299" s="59">
        <v>21000328</v>
      </c>
      <c r="K6299" s="59" t="s">
        <v>6803</v>
      </c>
      <c r="L6299" s="61" t="s">
        <v>81</v>
      </c>
      <c r="M6299" s="61">
        <f>VLOOKUP(H6299,zdroj!C:F,4,0)</f>
        <v>0</v>
      </c>
      <c r="N6299" s="61" t="str">
        <f t="shared" si="196"/>
        <v>-</v>
      </c>
      <c r="P6299" s="73" t="str">
        <f t="shared" si="197"/>
        <v/>
      </c>
      <c r="Q6299" s="61" t="s">
        <v>86</v>
      </c>
    </row>
    <row r="6300" spans="8:17" x14ac:dyDescent="0.25">
      <c r="H6300" s="59">
        <v>119571</v>
      </c>
      <c r="I6300" s="59" t="s">
        <v>72</v>
      </c>
      <c r="J6300" s="59">
        <v>21000336</v>
      </c>
      <c r="K6300" s="59" t="s">
        <v>6804</v>
      </c>
      <c r="L6300" s="61" t="s">
        <v>81</v>
      </c>
      <c r="M6300" s="61">
        <f>VLOOKUP(H6300,zdroj!C:F,4,0)</f>
        <v>0</v>
      </c>
      <c r="N6300" s="61" t="str">
        <f t="shared" si="196"/>
        <v>-</v>
      </c>
      <c r="P6300" s="73" t="str">
        <f t="shared" si="197"/>
        <v/>
      </c>
      <c r="Q6300" s="61" t="s">
        <v>86</v>
      </c>
    </row>
    <row r="6301" spans="8:17" x14ac:dyDescent="0.25">
      <c r="H6301" s="59">
        <v>119571</v>
      </c>
      <c r="I6301" s="59" t="s">
        <v>72</v>
      </c>
      <c r="J6301" s="59">
        <v>21000344</v>
      </c>
      <c r="K6301" s="59" t="s">
        <v>6805</v>
      </c>
      <c r="L6301" s="61" t="s">
        <v>81</v>
      </c>
      <c r="M6301" s="61">
        <f>VLOOKUP(H6301,zdroj!C:F,4,0)</f>
        <v>0</v>
      </c>
      <c r="N6301" s="61" t="str">
        <f t="shared" si="196"/>
        <v>-</v>
      </c>
      <c r="P6301" s="73" t="str">
        <f t="shared" si="197"/>
        <v/>
      </c>
      <c r="Q6301" s="61" t="s">
        <v>86</v>
      </c>
    </row>
    <row r="6302" spans="8:17" x14ac:dyDescent="0.25">
      <c r="H6302" s="59">
        <v>119571</v>
      </c>
      <c r="I6302" s="59" t="s">
        <v>72</v>
      </c>
      <c r="J6302" s="59">
        <v>21000352</v>
      </c>
      <c r="K6302" s="59" t="s">
        <v>6806</v>
      </c>
      <c r="L6302" s="61" t="s">
        <v>81</v>
      </c>
      <c r="M6302" s="61">
        <f>VLOOKUP(H6302,zdroj!C:F,4,0)</f>
        <v>0</v>
      </c>
      <c r="N6302" s="61" t="str">
        <f t="shared" si="196"/>
        <v>-</v>
      </c>
      <c r="P6302" s="73" t="str">
        <f t="shared" si="197"/>
        <v/>
      </c>
      <c r="Q6302" s="61" t="s">
        <v>86</v>
      </c>
    </row>
    <row r="6303" spans="8:17" x14ac:dyDescent="0.25">
      <c r="H6303" s="59">
        <v>119571</v>
      </c>
      <c r="I6303" s="59" t="s">
        <v>72</v>
      </c>
      <c r="J6303" s="59">
        <v>21000361</v>
      </c>
      <c r="K6303" s="59" t="s">
        <v>6807</v>
      </c>
      <c r="L6303" s="61" t="s">
        <v>81</v>
      </c>
      <c r="M6303" s="61">
        <f>VLOOKUP(H6303,zdroj!C:F,4,0)</f>
        <v>0</v>
      </c>
      <c r="N6303" s="61" t="str">
        <f t="shared" si="196"/>
        <v>-</v>
      </c>
      <c r="P6303" s="73" t="str">
        <f t="shared" si="197"/>
        <v/>
      </c>
      <c r="Q6303" s="61" t="s">
        <v>86</v>
      </c>
    </row>
    <row r="6304" spans="8:17" x14ac:dyDescent="0.25">
      <c r="H6304" s="59">
        <v>119571</v>
      </c>
      <c r="I6304" s="59" t="s">
        <v>72</v>
      </c>
      <c r="J6304" s="59">
        <v>21000387</v>
      </c>
      <c r="K6304" s="59" t="s">
        <v>6808</v>
      </c>
      <c r="L6304" s="61" t="s">
        <v>81</v>
      </c>
      <c r="M6304" s="61">
        <f>VLOOKUP(H6304,zdroj!C:F,4,0)</f>
        <v>0</v>
      </c>
      <c r="N6304" s="61" t="str">
        <f t="shared" si="196"/>
        <v>-</v>
      </c>
      <c r="P6304" s="73" t="str">
        <f t="shared" si="197"/>
        <v/>
      </c>
      <c r="Q6304" s="61" t="s">
        <v>86</v>
      </c>
    </row>
    <row r="6305" spans="8:17" x14ac:dyDescent="0.25">
      <c r="H6305" s="59">
        <v>119571</v>
      </c>
      <c r="I6305" s="59" t="s">
        <v>72</v>
      </c>
      <c r="J6305" s="59">
        <v>21000395</v>
      </c>
      <c r="K6305" s="59" t="s">
        <v>6809</v>
      </c>
      <c r="L6305" s="61" t="s">
        <v>81</v>
      </c>
      <c r="M6305" s="61">
        <f>VLOOKUP(H6305,zdroj!C:F,4,0)</f>
        <v>0</v>
      </c>
      <c r="N6305" s="61" t="str">
        <f t="shared" si="196"/>
        <v>-</v>
      </c>
      <c r="P6305" s="73" t="str">
        <f t="shared" si="197"/>
        <v/>
      </c>
      <c r="Q6305" s="61" t="s">
        <v>86</v>
      </c>
    </row>
    <row r="6306" spans="8:17" x14ac:dyDescent="0.25">
      <c r="H6306" s="59">
        <v>119571</v>
      </c>
      <c r="I6306" s="59" t="s">
        <v>72</v>
      </c>
      <c r="J6306" s="59">
        <v>21000409</v>
      </c>
      <c r="K6306" s="59" t="s">
        <v>6810</v>
      </c>
      <c r="L6306" s="61" t="s">
        <v>81</v>
      </c>
      <c r="M6306" s="61">
        <f>VLOOKUP(H6306,zdroj!C:F,4,0)</f>
        <v>0</v>
      </c>
      <c r="N6306" s="61" t="str">
        <f t="shared" si="196"/>
        <v>-</v>
      </c>
      <c r="P6306" s="73" t="str">
        <f t="shared" si="197"/>
        <v/>
      </c>
      <c r="Q6306" s="61" t="s">
        <v>86</v>
      </c>
    </row>
    <row r="6307" spans="8:17" x14ac:dyDescent="0.25">
      <c r="H6307" s="59">
        <v>119571</v>
      </c>
      <c r="I6307" s="59" t="s">
        <v>72</v>
      </c>
      <c r="J6307" s="59">
        <v>21000417</v>
      </c>
      <c r="K6307" s="59" t="s">
        <v>6811</v>
      </c>
      <c r="L6307" s="61" t="s">
        <v>81</v>
      </c>
      <c r="M6307" s="61">
        <f>VLOOKUP(H6307,zdroj!C:F,4,0)</f>
        <v>0</v>
      </c>
      <c r="N6307" s="61" t="str">
        <f t="shared" si="196"/>
        <v>-</v>
      </c>
      <c r="P6307" s="73" t="str">
        <f t="shared" si="197"/>
        <v/>
      </c>
      <c r="Q6307" s="61" t="s">
        <v>86</v>
      </c>
    </row>
    <row r="6308" spans="8:17" x14ac:dyDescent="0.25">
      <c r="H6308" s="59">
        <v>119571</v>
      </c>
      <c r="I6308" s="59" t="s">
        <v>72</v>
      </c>
      <c r="J6308" s="59">
        <v>21000425</v>
      </c>
      <c r="K6308" s="59" t="s">
        <v>6812</v>
      </c>
      <c r="L6308" s="61" t="s">
        <v>81</v>
      </c>
      <c r="M6308" s="61">
        <f>VLOOKUP(H6308,zdroj!C:F,4,0)</f>
        <v>0</v>
      </c>
      <c r="N6308" s="61" t="str">
        <f t="shared" si="196"/>
        <v>-</v>
      </c>
      <c r="P6308" s="73" t="str">
        <f t="shared" si="197"/>
        <v/>
      </c>
      <c r="Q6308" s="61" t="s">
        <v>86</v>
      </c>
    </row>
    <row r="6309" spans="8:17" x14ac:dyDescent="0.25">
      <c r="H6309" s="59">
        <v>119571</v>
      </c>
      <c r="I6309" s="59" t="s">
        <v>72</v>
      </c>
      <c r="J6309" s="59">
        <v>21000433</v>
      </c>
      <c r="K6309" s="59" t="s">
        <v>6813</v>
      </c>
      <c r="L6309" s="61" t="s">
        <v>81</v>
      </c>
      <c r="M6309" s="61">
        <f>VLOOKUP(H6309,zdroj!C:F,4,0)</f>
        <v>0</v>
      </c>
      <c r="N6309" s="61" t="str">
        <f t="shared" si="196"/>
        <v>-</v>
      </c>
      <c r="P6309" s="73" t="str">
        <f t="shared" si="197"/>
        <v/>
      </c>
      <c r="Q6309" s="61" t="s">
        <v>86</v>
      </c>
    </row>
    <row r="6310" spans="8:17" x14ac:dyDescent="0.25">
      <c r="H6310" s="59">
        <v>119571</v>
      </c>
      <c r="I6310" s="59" t="s">
        <v>72</v>
      </c>
      <c r="J6310" s="59">
        <v>21000441</v>
      </c>
      <c r="K6310" s="59" t="s">
        <v>6814</v>
      </c>
      <c r="L6310" s="61" t="s">
        <v>81</v>
      </c>
      <c r="M6310" s="61">
        <f>VLOOKUP(H6310,zdroj!C:F,4,0)</f>
        <v>0</v>
      </c>
      <c r="N6310" s="61" t="str">
        <f t="shared" si="196"/>
        <v>-</v>
      </c>
      <c r="P6310" s="73" t="str">
        <f t="shared" si="197"/>
        <v/>
      </c>
      <c r="Q6310" s="61" t="s">
        <v>86</v>
      </c>
    </row>
    <row r="6311" spans="8:17" x14ac:dyDescent="0.25">
      <c r="H6311" s="59">
        <v>119571</v>
      </c>
      <c r="I6311" s="59" t="s">
        <v>72</v>
      </c>
      <c r="J6311" s="59">
        <v>21000450</v>
      </c>
      <c r="K6311" s="59" t="s">
        <v>6815</v>
      </c>
      <c r="L6311" s="61" t="s">
        <v>81</v>
      </c>
      <c r="M6311" s="61">
        <f>VLOOKUP(H6311,zdroj!C:F,4,0)</f>
        <v>0</v>
      </c>
      <c r="N6311" s="61" t="str">
        <f t="shared" si="196"/>
        <v>-</v>
      </c>
      <c r="P6311" s="73" t="str">
        <f t="shared" si="197"/>
        <v/>
      </c>
      <c r="Q6311" s="61" t="s">
        <v>86</v>
      </c>
    </row>
    <row r="6312" spans="8:17" x14ac:dyDescent="0.25">
      <c r="H6312" s="59">
        <v>119571</v>
      </c>
      <c r="I6312" s="59" t="s">
        <v>72</v>
      </c>
      <c r="J6312" s="59">
        <v>21000468</v>
      </c>
      <c r="K6312" s="59" t="s">
        <v>6816</v>
      </c>
      <c r="L6312" s="61" t="s">
        <v>81</v>
      </c>
      <c r="M6312" s="61">
        <f>VLOOKUP(H6312,zdroj!C:F,4,0)</f>
        <v>0</v>
      </c>
      <c r="N6312" s="61" t="str">
        <f t="shared" si="196"/>
        <v>-</v>
      </c>
      <c r="P6312" s="73" t="str">
        <f t="shared" si="197"/>
        <v/>
      </c>
      <c r="Q6312" s="61" t="s">
        <v>86</v>
      </c>
    </row>
    <row r="6313" spans="8:17" x14ac:dyDescent="0.25">
      <c r="H6313" s="59">
        <v>119571</v>
      </c>
      <c r="I6313" s="59" t="s">
        <v>72</v>
      </c>
      <c r="J6313" s="59">
        <v>21000476</v>
      </c>
      <c r="K6313" s="59" t="s">
        <v>6817</v>
      </c>
      <c r="L6313" s="61" t="s">
        <v>81</v>
      </c>
      <c r="M6313" s="61">
        <f>VLOOKUP(H6313,zdroj!C:F,4,0)</f>
        <v>0</v>
      </c>
      <c r="N6313" s="61" t="str">
        <f t="shared" si="196"/>
        <v>-</v>
      </c>
      <c r="P6313" s="73" t="str">
        <f t="shared" si="197"/>
        <v/>
      </c>
      <c r="Q6313" s="61" t="s">
        <v>86</v>
      </c>
    </row>
    <row r="6314" spans="8:17" x14ac:dyDescent="0.25">
      <c r="H6314" s="59">
        <v>119571</v>
      </c>
      <c r="I6314" s="59" t="s">
        <v>72</v>
      </c>
      <c r="J6314" s="59">
        <v>21000484</v>
      </c>
      <c r="K6314" s="59" t="s">
        <v>6818</v>
      </c>
      <c r="L6314" s="61" t="s">
        <v>81</v>
      </c>
      <c r="M6314" s="61">
        <f>VLOOKUP(H6314,zdroj!C:F,4,0)</f>
        <v>0</v>
      </c>
      <c r="N6314" s="61" t="str">
        <f t="shared" si="196"/>
        <v>-</v>
      </c>
      <c r="P6314" s="73" t="str">
        <f t="shared" si="197"/>
        <v/>
      </c>
      <c r="Q6314" s="61" t="s">
        <v>86</v>
      </c>
    </row>
    <row r="6315" spans="8:17" x14ac:dyDescent="0.25">
      <c r="H6315" s="59">
        <v>119571</v>
      </c>
      <c r="I6315" s="59" t="s">
        <v>72</v>
      </c>
      <c r="J6315" s="59">
        <v>21000492</v>
      </c>
      <c r="K6315" s="59" t="s">
        <v>6819</v>
      </c>
      <c r="L6315" s="61" t="s">
        <v>81</v>
      </c>
      <c r="M6315" s="61">
        <f>VLOOKUP(H6315,zdroj!C:F,4,0)</f>
        <v>0</v>
      </c>
      <c r="N6315" s="61" t="str">
        <f t="shared" si="196"/>
        <v>-</v>
      </c>
      <c r="P6315" s="73" t="str">
        <f t="shared" si="197"/>
        <v/>
      </c>
      <c r="Q6315" s="61" t="s">
        <v>86</v>
      </c>
    </row>
    <row r="6316" spans="8:17" x14ac:dyDescent="0.25">
      <c r="H6316" s="59">
        <v>119571</v>
      </c>
      <c r="I6316" s="59" t="s">
        <v>72</v>
      </c>
      <c r="J6316" s="59">
        <v>21000506</v>
      </c>
      <c r="K6316" s="59" t="s">
        <v>6820</v>
      </c>
      <c r="L6316" s="61" t="s">
        <v>81</v>
      </c>
      <c r="M6316" s="61">
        <f>VLOOKUP(H6316,zdroj!C:F,4,0)</f>
        <v>0</v>
      </c>
      <c r="N6316" s="61" t="str">
        <f t="shared" si="196"/>
        <v>-</v>
      </c>
      <c r="P6316" s="73" t="str">
        <f t="shared" si="197"/>
        <v/>
      </c>
      <c r="Q6316" s="61" t="s">
        <v>86</v>
      </c>
    </row>
    <row r="6317" spans="8:17" x14ac:dyDescent="0.25">
      <c r="H6317" s="59">
        <v>119571</v>
      </c>
      <c r="I6317" s="59" t="s">
        <v>72</v>
      </c>
      <c r="J6317" s="59">
        <v>21000514</v>
      </c>
      <c r="K6317" s="59" t="s">
        <v>6821</v>
      </c>
      <c r="L6317" s="61" t="s">
        <v>81</v>
      </c>
      <c r="M6317" s="61">
        <f>VLOOKUP(H6317,zdroj!C:F,4,0)</f>
        <v>0</v>
      </c>
      <c r="N6317" s="61" t="str">
        <f t="shared" si="196"/>
        <v>-</v>
      </c>
      <c r="P6317" s="73" t="str">
        <f t="shared" si="197"/>
        <v/>
      </c>
      <c r="Q6317" s="61" t="s">
        <v>86</v>
      </c>
    </row>
    <row r="6318" spans="8:17" x14ac:dyDescent="0.25">
      <c r="H6318" s="59">
        <v>119571</v>
      </c>
      <c r="I6318" s="59" t="s">
        <v>72</v>
      </c>
      <c r="J6318" s="59">
        <v>21000522</v>
      </c>
      <c r="K6318" s="59" t="s">
        <v>6822</v>
      </c>
      <c r="L6318" s="61" t="s">
        <v>81</v>
      </c>
      <c r="M6318" s="61">
        <f>VLOOKUP(H6318,zdroj!C:F,4,0)</f>
        <v>0</v>
      </c>
      <c r="N6318" s="61" t="str">
        <f t="shared" si="196"/>
        <v>-</v>
      </c>
      <c r="P6318" s="73" t="str">
        <f t="shared" si="197"/>
        <v/>
      </c>
      <c r="Q6318" s="61" t="s">
        <v>86</v>
      </c>
    </row>
    <row r="6319" spans="8:17" x14ac:dyDescent="0.25">
      <c r="H6319" s="59">
        <v>119571</v>
      </c>
      <c r="I6319" s="59" t="s">
        <v>72</v>
      </c>
      <c r="J6319" s="59">
        <v>21000531</v>
      </c>
      <c r="K6319" s="59" t="s">
        <v>6823</v>
      </c>
      <c r="L6319" s="61" t="s">
        <v>81</v>
      </c>
      <c r="M6319" s="61">
        <f>VLOOKUP(H6319,zdroj!C:F,4,0)</f>
        <v>0</v>
      </c>
      <c r="N6319" s="61" t="str">
        <f t="shared" si="196"/>
        <v>-</v>
      </c>
      <c r="P6319" s="73" t="str">
        <f t="shared" si="197"/>
        <v/>
      </c>
      <c r="Q6319" s="61" t="s">
        <v>86</v>
      </c>
    </row>
    <row r="6320" spans="8:17" x14ac:dyDescent="0.25">
      <c r="H6320" s="59">
        <v>119571</v>
      </c>
      <c r="I6320" s="59" t="s">
        <v>72</v>
      </c>
      <c r="J6320" s="59">
        <v>21000557</v>
      </c>
      <c r="K6320" s="59" t="s">
        <v>6824</v>
      </c>
      <c r="L6320" s="61" t="s">
        <v>81</v>
      </c>
      <c r="M6320" s="61">
        <f>VLOOKUP(H6320,zdroj!C:F,4,0)</f>
        <v>0</v>
      </c>
      <c r="N6320" s="61" t="str">
        <f t="shared" si="196"/>
        <v>-</v>
      </c>
      <c r="P6320" s="73" t="str">
        <f t="shared" si="197"/>
        <v/>
      </c>
      <c r="Q6320" s="61" t="s">
        <v>86</v>
      </c>
    </row>
    <row r="6321" spans="8:17" x14ac:dyDescent="0.25">
      <c r="H6321" s="59">
        <v>119571</v>
      </c>
      <c r="I6321" s="59" t="s">
        <v>72</v>
      </c>
      <c r="J6321" s="59">
        <v>21000565</v>
      </c>
      <c r="K6321" s="59" t="s">
        <v>6825</v>
      </c>
      <c r="L6321" s="61" t="s">
        <v>81</v>
      </c>
      <c r="M6321" s="61">
        <f>VLOOKUP(H6321,zdroj!C:F,4,0)</f>
        <v>0</v>
      </c>
      <c r="N6321" s="61" t="str">
        <f t="shared" si="196"/>
        <v>-</v>
      </c>
      <c r="P6321" s="73" t="str">
        <f t="shared" si="197"/>
        <v/>
      </c>
      <c r="Q6321" s="61" t="s">
        <v>86</v>
      </c>
    </row>
    <row r="6322" spans="8:17" x14ac:dyDescent="0.25">
      <c r="H6322" s="59">
        <v>119571</v>
      </c>
      <c r="I6322" s="59" t="s">
        <v>72</v>
      </c>
      <c r="J6322" s="59">
        <v>21000573</v>
      </c>
      <c r="K6322" s="59" t="s">
        <v>6826</v>
      </c>
      <c r="L6322" s="61" t="s">
        <v>81</v>
      </c>
      <c r="M6322" s="61">
        <f>VLOOKUP(H6322,zdroj!C:F,4,0)</f>
        <v>0</v>
      </c>
      <c r="N6322" s="61" t="str">
        <f t="shared" si="196"/>
        <v>-</v>
      </c>
      <c r="P6322" s="73" t="str">
        <f t="shared" si="197"/>
        <v/>
      </c>
      <c r="Q6322" s="61" t="s">
        <v>86</v>
      </c>
    </row>
    <row r="6323" spans="8:17" x14ac:dyDescent="0.25">
      <c r="H6323" s="59">
        <v>119571</v>
      </c>
      <c r="I6323" s="59" t="s">
        <v>72</v>
      </c>
      <c r="J6323" s="59">
        <v>21000581</v>
      </c>
      <c r="K6323" s="59" t="s">
        <v>6827</v>
      </c>
      <c r="L6323" s="61" t="s">
        <v>81</v>
      </c>
      <c r="M6323" s="61">
        <f>VLOOKUP(H6323,zdroj!C:F,4,0)</f>
        <v>0</v>
      </c>
      <c r="N6323" s="61" t="str">
        <f t="shared" si="196"/>
        <v>-</v>
      </c>
      <c r="P6323" s="73" t="str">
        <f t="shared" si="197"/>
        <v/>
      </c>
      <c r="Q6323" s="61" t="s">
        <v>86</v>
      </c>
    </row>
    <row r="6324" spans="8:17" x14ac:dyDescent="0.25">
      <c r="H6324" s="59">
        <v>119571</v>
      </c>
      <c r="I6324" s="59" t="s">
        <v>72</v>
      </c>
      <c r="J6324" s="59">
        <v>21000590</v>
      </c>
      <c r="K6324" s="59" t="s">
        <v>6828</v>
      </c>
      <c r="L6324" s="61" t="s">
        <v>81</v>
      </c>
      <c r="M6324" s="61">
        <f>VLOOKUP(H6324,zdroj!C:F,4,0)</f>
        <v>0</v>
      </c>
      <c r="N6324" s="61" t="str">
        <f t="shared" si="196"/>
        <v>-</v>
      </c>
      <c r="P6324" s="73" t="str">
        <f t="shared" si="197"/>
        <v/>
      </c>
      <c r="Q6324" s="61" t="s">
        <v>86</v>
      </c>
    </row>
    <row r="6325" spans="8:17" x14ac:dyDescent="0.25">
      <c r="H6325" s="59">
        <v>119571</v>
      </c>
      <c r="I6325" s="59" t="s">
        <v>72</v>
      </c>
      <c r="J6325" s="59">
        <v>21000603</v>
      </c>
      <c r="K6325" s="59" t="s">
        <v>6829</v>
      </c>
      <c r="L6325" s="61" t="s">
        <v>81</v>
      </c>
      <c r="M6325" s="61">
        <f>VLOOKUP(H6325,zdroj!C:F,4,0)</f>
        <v>0</v>
      </c>
      <c r="N6325" s="61" t="str">
        <f t="shared" si="196"/>
        <v>-</v>
      </c>
      <c r="P6325" s="73" t="str">
        <f t="shared" si="197"/>
        <v/>
      </c>
      <c r="Q6325" s="61" t="s">
        <v>86</v>
      </c>
    </row>
    <row r="6326" spans="8:17" x14ac:dyDescent="0.25">
      <c r="H6326" s="59">
        <v>119571</v>
      </c>
      <c r="I6326" s="59" t="s">
        <v>72</v>
      </c>
      <c r="J6326" s="59">
        <v>21000611</v>
      </c>
      <c r="K6326" s="59" t="s">
        <v>6830</v>
      </c>
      <c r="L6326" s="61" t="s">
        <v>81</v>
      </c>
      <c r="M6326" s="61">
        <f>VLOOKUP(H6326,zdroj!C:F,4,0)</f>
        <v>0</v>
      </c>
      <c r="N6326" s="61" t="str">
        <f t="shared" si="196"/>
        <v>-</v>
      </c>
      <c r="P6326" s="73" t="str">
        <f t="shared" si="197"/>
        <v/>
      </c>
      <c r="Q6326" s="61" t="s">
        <v>86</v>
      </c>
    </row>
    <row r="6327" spans="8:17" x14ac:dyDescent="0.25">
      <c r="H6327" s="59">
        <v>119571</v>
      </c>
      <c r="I6327" s="59" t="s">
        <v>72</v>
      </c>
      <c r="J6327" s="59">
        <v>21000620</v>
      </c>
      <c r="K6327" s="59" t="s">
        <v>6831</v>
      </c>
      <c r="L6327" s="61" t="s">
        <v>81</v>
      </c>
      <c r="M6327" s="61">
        <f>VLOOKUP(H6327,zdroj!C:F,4,0)</f>
        <v>0</v>
      </c>
      <c r="N6327" s="61" t="str">
        <f t="shared" si="196"/>
        <v>-</v>
      </c>
      <c r="P6327" s="73" t="str">
        <f t="shared" si="197"/>
        <v/>
      </c>
      <c r="Q6327" s="61" t="s">
        <v>86</v>
      </c>
    </row>
    <row r="6328" spans="8:17" x14ac:dyDescent="0.25">
      <c r="H6328" s="59">
        <v>119571</v>
      </c>
      <c r="I6328" s="59" t="s">
        <v>72</v>
      </c>
      <c r="J6328" s="59">
        <v>21000638</v>
      </c>
      <c r="K6328" s="59" t="s">
        <v>6832</v>
      </c>
      <c r="L6328" s="61" t="s">
        <v>81</v>
      </c>
      <c r="M6328" s="61">
        <f>VLOOKUP(H6328,zdroj!C:F,4,0)</f>
        <v>0</v>
      </c>
      <c r="N6328" s="61" t="str">
        <f t="shared" si="196"/>
        <v>-</v>
      </c>
      <c r="P6328" s="73" t="str">
        <f t="shared" si="197"/>
        <v/>
      </c>
      <c r="Q6328" s="61" t="s">
        <v>86</v>
      </c>
    </row>
    <row r="6329" spans="8:17" x14ac:dyDescent="0.25">
      <c r="H6329" s="59">
        <v>119571</v>
      </c>
      <c r="I6329" s="59" t="s">
        <v>72</v>
      </c>
      <c r="J6329" s="59">
        <v>21000646</v>
      </c>
      <c r="K6329" s="59" t="s">
        <v>6833</v>
      </c>
      <c r="L6329" s="61" t="s">
        <v>81</v>
      </c>
      <c r="M6329" s="61">
        <f>VLOOKUP(H6329,zdroj!C:F,4,0)</f>
        <v>0</v>
      </c>
      <c r="N6329" s="61" t="str">
        <f t="shared" si="196"/>
        <v>-</v>
      </c>
      <c r="P6329" s="73" t="str">
        <f t="shared" si="197"/>
        <v/>
      </c>
      <c r="Q6329" s="61" t="s">
        <v>86</v>
      </c>
    </row>
    <row r="6330" spans="8:17" x14ac:dyDescent="0.25">
      <c r="H6330" s="59">
        <v>119571</v>
      </c>
      <c r="I6330" s="59" t="s">
        <v>72</v>
      </c>
      <c r="J6330" s="59">
        <v>21000654</v>
      </c>
      <c r="K6330" s="59" t="s">
        <v>6834</v>
      </c>
      <c r="L6330" s="61" t="s">
        <v>81</v>
      </c>
      <c r="M6330" s="61">
        <f>VLOOKUP(H6330,zdroj!C:F,4,0)</f>
        <v>0</v>
      </c>
      <c r="N6330" s="61" t="str">
        <f t="shared" si="196"/>
        <v>-</v>
      </c>
      <c r="P6330" s="73" t="str">
        <f t="shared" si="197"/>
        <v/>
      </c>
      <c r="Q6330" s="61" t="s">
        <v>86</v>
      </c>
    </row>
    <row r="6331" spans="8:17" x14ac:dyDescent="0.25">
      <c r="H6331" s="59">
        <v>119571</v>
      </c>
      <c r="I6331" s="59" t="s">
        <v>72</v>
      </c>
      <c r="J6331" s="59">
        <v>21000662</v>
      </c>
      <c r="K6331" s="59" t="s">
        <v>6835</v>
      </c>
      <c r="L6331" s="61" t="s">
        <v>81</v>
      </c>
      <c r="M6331" s="61">
        <f>VLOOKUP(H6331,zdroj!C:F,4,0)</f>
        <v>0</v>
      </c>
      <c r="N6331" s="61" t="str">
        <f t="shared" si="196"/>
        <v>-</v>
      </c>
      <c r="P6331" s="73" t="str">
        <f t="shared" si="197"/>
        <v/>
      </c>
      <c r="Q6331" s="61" t="s">
        <v>86</v>
      </c>
    </row>
    <row r="6332" spans="8:17" x14ac:dyDescent="0.25">
      <c r="H6332" s="59">
        <v>119571</v>
      </c>
      <c r="I6332" s="59" t="s">
        <v>72</v>
      </c>
      <c r="J6332" s="59">
        <v>21000671</v>
      </c>
      <c r="K6332" s="59" t="s">
        <v>6836</v>
      </c>
      <c r="L6332" s="61" t="s">
        <v>81</v>
      </c>
      <c r="M6332" s="61">
        <f>VLOOKUP(H6332,zdroj!C:F,4,0)</f>
        <v>0</v>
      </c>
      <c r="N6332" s="61" t="str">
        <f t="shared" si="196"/>
        <v>-</v>
      </c>
      <c r="P6332" s="73" t="str">
        <f t="shared" si="197"/>
        <v/>
      </c>
      <c r="Q6332" s="61" t="s">
        <v>86</v>
      </c>
    </row>
    <row r="6333" spans="8:17" x14ac:dyDescent="0.25">
      <c r="H6333" s="59">
        <v>119571</v>
      </c>
      <c r="I6333" s="59" t="s">
        <v>72</v>
      </c>
      <c r="J6333" s="59">
        <v>21000689</v>
      </c>
      <c r="K6333" s="59" t="s">
        <v>6837</v>
      </c>
      <c r="L6333" s="61" t="s">
        <v>81</v>
      </c>
      <c r="M6333" s="61">
        <f>VLOOKUP(H6333,zdroj!C:F,4,0)</f>
        <v>0</v>
      </c>
      <c r="N6333" s="61" t="str">
        <f t="shared" si="196"/>
        <v>-</v>
      </c>
      <c r="P6333" s="73" t="str">
        <f t="shared" si="197"/>
        <v/>
      </c>
      <c r="Q6333" s="61" t="s">
        <v>86</v>
      </c>
    </row>
    <row r="6334" spans="8:17" x14ac:dyDescent="0.25">
      <c r="H6334" s="59">
        <v>119571</v>
      </c>
      <c r="I6334" s="59" t="s">
        <v>72</v>
      </c>
      <c r="J6334" s="59">
        <v>21000697</v>
      </c>
      <c r="K6334" s="59" t="s">
        <v>6838</v>
      </c>
      <c r="L6334" s="61" t="s">
        <v>81</v>
      </c>
      <c r="M6334" s="61">
        <f>VLOOKUP(H6334,zdroj!C:F,4,0)</f>
        <v>0</v>
      </c>
      <c r="N6334" s="61" t="str">
        <f t="shared" si="196"/>
        <v>-</v>
      </c>
      <c r="P6334" s="73" t="str">
        <f t="shared" si="197"/>
        <v/>
      </c>
      <c r="Q6334" s="61" t="s">
        <v>86</v>
      </c>
    </row>
    <row r="6335" spans="8:17" x14ac:dyDescent="0.25">
      <c r="H6335" s="59">
        <v>119571</v>
      </c>
      <c r="I6335" s="59" t="s">
        <v>72</v>
      </c>
      <c r="J6335" s="59">
        <v>21000701</v>
      </c>
      <c r="K6335" s="59" t="s">
        <v>6839</v>
      </c>
      <c r="L6335" s="61" t="s">
        <v>81</v>
      </c>
      <c r="M6335" s="61">
        <f>VLOOKUP(H6335,zdroj!C:F,4,0)</f>
        <v>0</v>
      </c>
      <c r="N6335" s="61" t="str">
        <f t="shared" si="196"/>
        <v>-</v>
      </c>
      <c r="P6335" s="73" t="str">
        <f t="shared" si="197"/>
        <v/>
      </c>
      <c r="Q6335" s="61" t="s">
        <v>86</v>
      </c>
    </row>
    <row r="6336" spans="8:17" x14ac:dyDescent="0.25">
      <c r="H6336" s="59">
        <v>119571</v>
      </c>
      <c r="I6336" s="59" t="s">
        <v>72</v>
      </c>
      <c r="J6336" s="59">
        <v>21000719</v>
      </c>
      <c r="K6336" s="59" t="s">
        <v>6840</v>
      </c>
      <c r="L6336" s="61" t="s">
        <v>81</v>
      </c>
      <c r="M6336" s="61">
        <f>VLOOKUP(H6336,zdroj!C:F,4,0)</f>
        <v>0</v>
      </c>
      <c r="N6336" s="61" t="str">
        <f t="shared" si="196"/>
        <v>-</v>
      </c>
      <c r="P6336" s="73" t="str">
        <f t="shared" si="197"/>
        <v/>
      </c>
      <c r="Q6336" s="61" t="s">
        <v>86</v>
      </c>
    </row>
    <row r="6337" spans="8:17" x14ac:dyDescent="0.25">
      <c r="H6337" s="59">
        <v>119571</v>
      </c>
      <c r="I6337" s="59" t="s">
        <v>72</v>
      </c>
      <c r="J6337" s="59">
        <v>21000727</v>
      </c>
      <c r="K6337" s="59" t="s">
        <v>6841</v>
      </c>
      <c r="L6337" s="61" t="s">
        <v>81</v>
      </c>
      <c r="M6337" s="61">
        <f>VLOOKUP(H6337,zdroj!C:F,4,0)</f>
        <v>0</v>
      </c>
      <c r="N6337" s="61" t="str">
        <f t="shared" si="196"/>
        <v>-</v>
      </c>
      <c r="P6337" s="73" t="str">
        <f t="shared" si="197"/>
        <v/>
      </c>
      <c r="Q6337" s="61" t="s">
        <v>86</v>
      </c>
    </row>
    <row r="6338" spans="8:17" x14ac:dyDescent="0.25">
      <c r="H6338" s="59">
        <v>119571</v>
      </c>
      <c r="I6338" s="59" t="s">
        <v>72</v>
      </c>
      <c r="J6338" s="59">
        <v>21000735</v>
      </c>
      <c r="K6338" s="59" t="s">
        <v>6842</v>
      </c>
      <c r="L6338" s="61" t="s">
        <v>114</v>
      </c>
      <c r="M6338" s="61">
        <f>VLOOKUP(H6338,zdroj!C:F,4,0)</f>
        <v>0</v>
      </c>
      <c r="N6338" s="61" t="str">
        <f t="shared" si="196"/>
        <v>katC</v>
      </c>
      <c r="P6338" s="73" t="str">
        <f t="shared" si="197"/>
        <v/>
      </c>
      <c r="Q6338" s="61" t="s">
        <v>31</v>
      </c>
    </row>
    <row r="6339" spans="8:17" x14ac:dyDescent="0.25">
      <c r="H6339" s="59">
        <v>119571</v>
      </c>
      <c r="I6339" s="59" t="s">
        <v>72</v>
      </c>
      <c r="J6339" s="59">
        <v>21000743</v>
      </c>
      <c r="K6339" s="59" t="s">
        <v>6843</v>
      </c>
      <c r="L6339" s="61" t="s">
        <v>81</v>
      </c>
      <c r="M6339" s="61">
        <f>VLOOKUP(H6339,zdroj!C:F,4,0)</f>
        <v>0</v>
      </c>
      <c r="N6339" s="61" t="str">
        <f t="shared" si="196"/>
        <v>-</v>
      </c>
      <c r="P6339" s="73" t="str">
        <f t="shared" si="197"/>
        <v/>
      </c>
      <c r="Q6339" s="61" t="s">
        <v>86</v>
      </c>
    </row>
    <row r="6340" spans="8:17" x14ac:dyDescent="0.25">
      <c r="H6340" s="59">
        <v>119571</v>
      </c>
      <c r="I6340" s="59" t="s">
        <v>72</v>
      </c>
      <c r="J6340" s="59">
        <v>21000751</v>
      </c>
      <c r="K6340" s="59" t="s">
        <v>6844</v>
      </c>
      <c r="L6340" s="61" t="s">
        <v>81</v>
      </c>
      <c r="M6340" s="61">
        <f>VLOOKUP(H6340,zdroj!C:F,4,0)</f>
        <v>0</v>
      </c>
      <c r="N6340" s="61" t="str">
        <f t="shared" si="196"/>
        <v>-</v>
      </c>
      <c r="P6340" s="73" t="str">
        <f t="shared" si="197"/>
        <v/>
      </c>
      <c r="Q6340" s="61" t="s">
        <v>86</v>
      </c>
    </row>
    <row r="6341" spans="8:17" x14ac:dyDescent="0.25">
      <c r="H6341" s="59">
        <v>119571</v>
      </c>
      <c r="I6341" s="59" t="s">
        <v>72</v>
      </c>
      <c r="J6341" s="59">
        <v>21000760</v>
      </c>
      <c r="K6341" s="59" t="s">
        <v>6845</v>
      </c>
      <c r="L6341" s="61" t="s">
        <v>81</v>
      </c>
      <c r="M6341" s="61">
        <f>VLOOKUP(H6341,zdroj!C:F,4,0)</f>
        <v>0</v>
      </c>
      <c r="N6341" s="61" t="str">
        <f t="shared" si="196"/>
        <v>-</v>
      </c>
      <c r="P6341" s="73" t="str">
        <f t="shared" si="197"/>
        <v/>
      </c>
      <c r="Q6341" s="61" t="s">
        <v>86</v>
      </c>
    </row>
    <row r="6342" spans="8:17" x14ac:dyDescent="0.25">
      <c r="H6342" s="59">
        <v>119571</v>
      </c>
      <c r="I6342" s="59" t="s">
        <v>72</v>
      </c>
      <c r="J6342" s="59">
        <v>21000778</v>
      </c>
      <c r="K6342" s="59" t="s">
        <v>6846</v>
      </c>
      <c r="L6342" s="61" t="s">
        <v>81</v>
      </c>
      <c r="M6342" s="61">
        <f>VLOOKUP(H6342,zdroj!C:F,4,0)</f>
        <v>0</v>
      </c>
      <c r="N6342" s="61" t="str">
        <f t="shared" si="196"/>
        <v>-</v>
      </c>
      <c r="P6342" s="73" t="str">
        <f t="shared" si="197"/>
        <v/>
      </c>
      <c r="Q6342" s="61" t="s">
        <v>86</v>
      </c>
    </row>
    <row r="6343" spans="8:17" x14ac:dyDescent="0.25">
      <c r="H6343" s="59">
        <v>119571</v>
      </c>
      <c r="I6343" s="59" t="s">
        <v>72</v>
      </c>
      <c r="J6343" s="59">
        <v>21000786</v>
      </c>
      <c r="K6343" s="59" t="s">
        <v>6847</v>
      </c>
      <c r="L6343" s="61" t="s">
        <v>81</v>
      </c>
      <c r="M6343" s="61">
        <f>VLOOKUP(H6343,zdroj!C:F,4,0)</f>
        <v>0</v>
      </c>
      <c r="N6343" s="61" t="str">
        <f t="shared" ref="N6343:N6406" si="198">IF(M6343="A",IF(L6343="katA","katB",L6343),L6343)</f>
        <v>-</v>
      </c>
      <c r="P6343" s="73" t="str">
        <f t="shared" ref="P6343:P6406" si="199">IF(O6343="A",1,"")</f>
        <v/>
      </c>
      <c r="Q6343" s="61" t="s">
        <v>86</v>
      </c>
    </row>
    <row r="6344" spans="8:17" x14ac:dyDescent="0.25">
      <c r="H6344" s="59">
        <v>119571</v>
      </c>
      <c r="I6344" s="59" t="s">
        <v>72</v>
      </c>
      <c r="J6344" s="59">
        <v>21000794</v>
      </c>
      <c r="K6344" s="59" t="s">
        <v>6848</v>
      </c>
      <c r="L6344" s="61" t="s">
        <v>81</v>
      </c>
      <c r="M6344" s="61">
        <f>VLOOKUP(H6344,zdroj!C:F,4,0)</f>
        <v>0</v>
      </c>
      <c r="N6344" s="61" t="str">
        <f t="shared" si="198"/>
        <v>-</v>
      </c>
      <c r="P6344" s="73" t="str">
        <f t="shared" si="199"/>
        <v/>
      </c>
      <c r="Q6344" s="61" t="s">
        <v>86</v>
      </c>
    </row>
    <row r="6345" spans="8:17" x14ac:dyDescent="0.25">
      <c r="H6345" s="59">
        <v>119571</v>
      </c>
      <c r="I6345" s="59" t="s">
        <v>72</v>
      </c>
      <c r="J6345" s="59">
        <v>21000808</v>
      </c>
      <c r="K6345" s="59" t="s">
        <v>6849</v>
      </c>
      <c r="L6345" s="61" t="s">
        <v>81</v>
      </c>
      <c r="M6345" s="61">
        <f>VLOOKUP(H6345,zdroj!C:F,4,0)</f>
        <v>0</v>
      </c>
      <c r="N6345" s="61" t="str">
        <f t="shared" si="198"/>
        <v>-</v>
      </c>
      <c r="P6345" s="73" t="str">
        <f t="shared" si="199"/>
        <v/>
      </c>
      <c r="Q6345" s="61" t="s">
        <v>86</v>
      </c>
    </row>
    <row r="6346" spans="8:17" x14ac:dyDescent="0.25">
      <c r="H6346" s="59">
        <v>119571</v>
      </c>
      <c r="I6346" s="59" t="s">
        <v>72</v>
      </c>
      <c r="J6346" s="59">
        <v>21000816</v>
      </c>
      <c r="K6346" s="59" t="s">
        <v>6850</v>
      </c>
      <c r="L6346" s="61" t="s">
        <v>81</v>
      </c>
      <c r="M6346" s="61">
        <f>VLOOKUP(H6346,zdroj!C:F,4,0)</f>
        <v>0</v>
      </c>
      <c r="N6346" s="61" t="str">
        <f t="shared" si="198"/>
        <v>-</v>
      </c>
      <c r="P6346" s="73" t="str">
        <f t="shared" si="199"/>
        <v/>
      </c>
      <c r="Q6346" s="61" t="s">
        <v>86</v>
      </c>
    </row>
    <row r="6347" spans="8:17" x14ac:dyDescent="0.25">
      <c r="H6347" s="59">
        <v>119571</v>
      </c>
      <c r="I6347" s="59" t="s">
        <v>72</v>
      </c>
      <c r="J6347" s="59">
        <v>21000824</v>
      </c>
      <c r="K6347" s="59" t="s">
        <v>6851</v>
      </c>
      <c r="L6347" s="61" t="s">
        <v>81</v>
      </c>
      <c r="M6347" s="61">
        <f>VLOOKUP(H6347,zdroj!C:F,4,0)</f>
        <v>0</v>
      </c>
      <c r="N6347" s="61" t="str">
        <f t="shared" si="198"/>
        <v>-</v>
      </c>
      <c r="P6347" s="73" t="str">
        <f t="shared" si="199"/>
        <v/>
      </c>
      <c r="Q6347" s="61" t="s">
        <v>86</v>
      </c>
    </row>
    <row r="6348" spans="8:17" x14ac:dyDescent="0.25">
      <c r="H6348" s="59">
        <v>119571</v>
      </c>
      <c r="I6348" s="59" t="s">
        <v>72</v>
      </c>
      <c r="J6348" s="59">
        <v>21000832</v>
      </c>
      <c r="K6348" s="59" t="s">
        <v>6852</v>
      </c>
      <c r="L6348" s="61" t="s">
        <v>81</v>
      </c>
      <c r="M6348" s="61">
        <f>VLOOKUP(H6348,zdroj!C:F,4,0)</f>
        <v>0</v>
      </c>
      <c r="N6348" s="61" t="str">
        <f t="shared" si="198"/>
        <v>-</v>
      </c>
      <c r="P6348" s="73" t="str">
        <f t="shared" si="199"/>
        <v/>
      </c>
      <c r="Q6348" s="61" t="s">
        <v>86</v>
      </c>
    </row>
    <row r="6349" spans="8:17" x14ac:dyDescent="0.25">
      <c r="H6349" s="59">
        <v>119571</v>
      </c>
      <c r="I6349" s="59" t="s">
        <v>72</v>
      </c>
      <c r="J6349" s="59">
        <v>21000841</v>
      </c>
      <c r="K6349" s="59" t="s">
        <v>6853</v>
      </c>
      <c r="L6349" s="61" t="s">
        <v>81</v>
      </c>
      <c r="M6349" s="61">
        <f>VLOOKUP(H6349,zdroj!C:F,4,0)</f>
        <v>0</v>
      </c>
      <c r="N6349" s="61" t="str">
        <f t="shared" si="198"/>
        <v>-</v>
      </c>
      <c r="P6349" s="73" t="str">
        <f t="shared" si="199"/>
        <v/>
      </c>
      <c r="Q6349" s="61" t="s">
        <v>86</v>
      </c>
    </row>
    <row r="6350" spans="8:17" x14ac:dyDescent="0.25">
      <c r="H6350" s="59">
        <v>119571</v>
      </c>
      <c r="I6350" s="59" t="s">
        <v>72</v>
      </c>
      <c r="J6350" s="59">
        <v>21000859</v>
      </c>
      <c r="K6350" s="59" t="s">
        <v>6854</v>
      </c>
      <c r="L6350" s="61" t="s">
        <v>81</v>
      </c>
      <c r="M6350" s="61">
        <f>VLOOKUP(H6350,zdroj!C:F,4,0)</f>
        <v>0</v>
      </c>
      <c r="N6350" s="61" t="str">
        <f t="shared" si="198"/>
        <v>-</v>
      </c>
      <c r="P6350" s="73" t="str">
        <f t="shared" si="199"/>
        <v/>
      </c>
      <c r="Q6350" s="61" t="s">
        <v>86</v>
      </c>
    </row>
    <row r="6351" spans="8:17" x14ac:dyDescent="0.25">
      <c r="H6351" s="59">
        <v>119571</v>
      </c>
      <c r="I6351" s="59" t="s">
        <v>72</v>
      </c>
      <c r="J6351" s="59">
        <v>21000867</v>
      </c>
      <c r="K6351" s="59" t="s">
        <v>6855</v>
      </c>
      <c r="L6351" s="61" t="s">
        <v>81</v>
      </c>
      <c r="M6351" s="61">
        <f>VLOOKUP(H6351,zdroj!C:F,4,0)</f>
        <v>0</v>
      </c>
      <c r="N6351" s="61" t="str">
        <f t="shared" si="198"/>
        <v>-</v>
      </c>
      <c r="P6351" s="73" t="str">
        <f t="shared" si="199"/>
        <v/>
      </c>
      <c r="Q6351" s="61" t="s">
        <v>86</v>
      </c>
    </row>
    <row r="6352" spans="8:17" x14ac:dyDescent="0.25">
      <c r="H6352" s="59">
        <v>119571</v>
      </c>
      <c r="I6352" s="59" t="s">
        <v>72</v>
      </c>
      <c r="J6352" s="59">
        <v>21000875</v>
      </c>
      <c r="K6352" s="59" t="s">
        <v>6856</v>
      </c>
      <c r="L6352" s="61" t="s">
        <v>81</v>
      </c>
      <c r="M6352" s="61">
        <f>VLOOKUP(H6352,zdroj!C:F,4,0)</f>
        <v>0</v>
      </c>
      <c r="N6352" s="61" t="str">
        <f t="shared" si="198"/>
        <v>-</v>
      </c>
      <c r="P6352" s="73" t="str">
        <f t="shared" si="199"/>
        <v/>
      </c>
      <c r="Q6352" s="61" t="s">
        <v>86</v>
      </c>
    </row>
    <row r="6353" spans="8:17" x14ac:dyDescent="0.25">
      <c r="H6353" s="59">
        <v>119571</v>
      </c>
      <c r="I6353" s="59" t="s">
        <v>72</v>
      </c>
      <c r="J6353" s="59">
        <v>21000883</v>
      </c>
      <c r="K6353" s="59" t="s">
        <v>6857</v>
      </c>
      <c r="L6353" s="61" t="s">
        <v>81</v>
      </c>
      <c r="M6353" s="61">
        <f>VLOOKUP(H6353,zdroj!C:F,4,0)</f>
        <v>0</v>
      </c>
      <c r="N6353" s="61" t="str">
        <f t="shared" si="198"/>
        <v>-</v>
      </c>
      <c r="P6353" s="73" t="str">
        <f t="shared" si="199"/>
        <v/>
      </c>
      <c r="Q6353" s="61" t="s">
        <v>86</v>
      </c>
    </row>
    <row r="6354" spans="8:17" x14ac:dyDescent="0.25">
      <c r="H6354" s="59">
        <v>119571</v>
      </c>
      <c r="I6354" s="59" t="s">
        <v>72</v>
      </c>
      <c r="J6354" s="59">
        <v>21000891</v>
      </c>
      <c r="K6354" s="59" t="s">
        <v>6858</v>
      </c>
      <c r="L6354" s="61" t="s">
        <v>81</v>
      </c>
      <c r="M6354" s="61">
        <f>VLOOKUP(H6354,zdroj!C:F,4,0)</f>
        <v>0</v>
      </c>
      <c r="N6354" s="61" t="str">
        <f t="shared" si="198"/>
        <v>-</v>
      </c>
      <c r="P6354" s="73" t="str">
        <f t="shared" si="199"/>
        <v/>
      </c>
      <c r="Q6354" s="61" t="s">
        <v>86</v>
      </c>
    </row>
    <row r="6355" spans="8:17" x14ac:dyDescent="0.25">
      <c r="H6355" s="59">
        <v>119571</v>
      </c>
      <c r="I6355" s="59" t="s">
        <v>72</v>
      </c>
      <c r="J6355" s="59">
        <v>21000905</v>
      </c>
      <c r="K6355" s="59" t="s">
        <v>6859</v>
      </c>
      <c r="L6355" s="61" t="s">
        <v>81</v>
      </c>
      <c r="M6355" s="61">
        <f>VLOOKUP(H6355,zdroj!C:F,4,0)</f>
        <v>0</v>
      </c>
      <c r="N6355" s="61" t="str">
        <f t="shared" si="198"/>
        <v>-</v>
      </c>
      <c r="P6355" s="73" t="str">
        <f t="shared" si="199"/>
        <v/>
      </c>
      <c r="Q6355" s="61" t="s">
        <v>86</v>
      </c>
    </row>
    <row r="6356" spans="8:17" x14ac:dyDescent="0.25">
      <c r="H6356" s="59">
        <v>119571</v>
      </c>
      <c r="I6356" s="59" t="s">
        <v>72</v>
      </c>
      <c r="J6356" s="59">
        <v>21000913</v>
      </c>
      <c r="K6356" s="59" t="s">
        <v>6860</v>
      </c>
      <c r="L6356" s="61" t="s">
        <v>81</v>
      </c>
      <c r="M6356" s="61">
        <f>VLOOKUP(H6356,zdroj!C:F,4,0)</f>
        <v>0</v>
      </c>
      <c r="N6356" s="61" t="str">
        <f t="shared" si="198"/>
        <v>-</v>
      </c>
      <c r="P6356" s="73" t="str">
        <f t="shared" si="199"/>
        <v/>
      </c>
      <c r="Q6356" s="61" t="s">
        <v>86</v>
      </c>
    </row>
    <row r="6357" spans="8:17" x14ac:dyDescent="0.25">
      <c r="H6357" s="59">
        <v>119571</v>
      </c>
      <c r="I6357" s="59" t="s">
        <v>72</v>
      </c>
      <c r="J6357" s="59">
        <v>21000921</v>
      </c>
      <c r="K6357" s="59" t="s">
        <v>6861</v>
      </c>
      <c r="L6357" s="61" t="s">
        <v>81</v>
      </c>
      <c r="M6357" s="61">
        <f>VLOOKUP(H6357,zdroj!C:F,4,0)</f>
        <v>0</v>
      </c>
      <c r="N6357" s="61" t="str">
        <f t="shared" si="198"/>
        <v>-</v>
      </c>
      <c r="P6357" s="73" t="str">
        <f t="shared" si="199"/>
        <v/>
      </c>
      <c r="Q6357" s="61" t="s">
        <v>86</v>
      </c>
    </row>
    <row r="6358" spans="8:17" x14ac:dyDescent="0.25">
      <c r="H6358" s="59">
        <v>119571</v>
      </c>
      <c r="I6358" s="59" t="s">
        <v>72</v>
      </c>
      <c r="J6358" s="59">
        <v>21000930</v>
      </c>
      <c r="K6358" s="59" t="s">
        <v>6862</v>
      </c>
      <c r="L6358" s="61" t="s">
        <v>81</v>
      </c>
      <c r="M6358" s="61">
        <f>VLOOKUP(H6358,zdroj!C:F,4,0)</f>
        <v>0</v>
      </c>
      <c r="N6358" s="61" t="str">
        <f t="shared" si="198"/>
        <v>-</v>
      </c>
      <c r="P6358" s="73" t="str">
        <f t="shared" si="199"/>
        <v/>
      </c>
      <c r="Q6358" s="61" t="s">
        <v>86</v>
      </c>
    </row>
    <row r="6359" spans="8:17" x14ac:dyDescent="0.25">
      <c r="H6359" s="59">
        <v>119571</v>
      </c>
      <c r="I6359" s="59" t="s">
        <v>72</v>
      </c>
      <c r="J6359" s="59">
        <v>21000948</v>
      </c>
      <c r="K6359" s="59" t="s">
        <v>6863</v>
      </c>
      <c r="L6359" s="61" t="s">
        <v>81</v>
      </c>
      <c r="M6359" s="61">
        <f>VLOOKUP(H6359,zdroj!C:F,4,0)</f>
        <v>0</v>
      </c>
      <c r="N6359" s="61" t="str">
        <f t="shared" si="198"/>
        <v>-</v>
      </c>
      <c r="P6359" s="73" t="str">
        <f t="shared" si="199"/>
        <v/>
      </c>
      <c r="Q6359" s="61" t="s">
        <v>86</v>
      </c>
    </row>
    <row r="6360" spans="8:17" x14ac:dyDescent="0.25">
      <c r="H6360" s="59">
        <v>119571</v>
      </c>
      <c r="I6360" s="59" t="s">
        <v>72</v>
      </c>
      <c r="J6360" s="59">
        <v>25315111</v>
      </c>
      <c r="K6360" s="59" t="s">
        <v>6864</v>
      </c>
      <c r="L6360" s="61" t="s">
        <v>81</v>
      </c>
      <c r="M6360" s="61">
        <f>VLOOKUP(H6360,zdroj!C:F,4,0)</f>
        <v>0</v>
      </c>
      <c r="N6360" s="61" t="str">
        <f t="shared" si="198"/>
        <v>-</v>
      </c>
      <c r="P6360" s="73" t="str">
        <f t="shared" si="199"/>
        <v/>
      </c>
      <c r="Q6360" s="61" t="s">
        <v>86</v>
      </c>
    </row>
    <row r="6361" spans="8:17" x14ac:dyDescent="0.25">
      <c r="H6361" s="59">
        <v>119571</v>
      </c>
      <c r="I6361" s="59" t="s">
        <v>72</v>
      </c>
      <c r="J6361" s="59">
        <v>25343262</v>
      </c>
      <c r="K6361" s="59" t="s">
        <v>6865</v>
      </c>
      <c r="L6361" s="61" t="s">
        <v>81</v>
      </c>
      <c r="M6361" s="61">
        <f>VLOOKUP(H6361,zdroj!C:F,4,0)</f>
        <v>0</v>
      </c>
      <c r="N6361" s="61" t="str">
        <f t="shared" si="198"/>
        <v>-</v>
      </c>
      <c r="P6361" s="73" t="str">
        <f t="shared" si="199"/>
        <v/>
      </c>
      <c r="Q6361" s="61" t="s">
        <v>86</v>
      </c>
    </row>
    <row r="6362" spans="8:17" x14ac:dyDescent="0.25">
      <c r="H6362" s="59">
        <v>119571</v>
      </c>
      <c r="I6362" s="59" t="s">
        <v>72</v>
      </c>
      <c r="J6362" s="59">
        <v>25343271</v>
      </c>
      <c r="K6362" s="59" t="s">
        <v>6866</v>
      </c>
      <c r="L6362" s="61" t="s">
        <v>81</v>
      </c>
      <c r="M6362" s="61">
        <f>VLOOKUP(H6362,zdroj!C:F,4,0)</f>
        <v>0</v>
      </c>
      <c r="N6362" s="61" t="str">
        <f t="shared" si="198"/>
        <v>-</v>
      </c>
      <c r="P6362" s="73" t="str">
        <f t="shared" si="199"/>
        <v/>
      </c>
      <c r="Q6362" s="61" t="s">
        <v>86</v>
      </c>
    </row>
    <row r="6363" spans="8:17" x14ac:dyDescent="0.25">
      <c r="H6363" s="59">
        <v>119571</v>
      </c>
      <c r="I6363" s="59" t="s">
        <v>72</v>
      </c>
      <c r="J6363" s="59">
        <v>25421026</v>
      </c>
      <c r="K6363" s="59" t="s">
        <v>6867</v>
      </c>
      <c r="L6363" s="61" t="s">
        <v>81</v>
      </c>
      <c r="M6363" s="61">
        <f>VLOOKUP(H6363,zdroj!C:F,4,0)</f>
        <v>0</v>
      </c>
      <c r="N6363" s="61" t="str">
        <f t="shared" si="198"/>
        <v>-</v>
      </c>
      <c r="P6363" s="73" t="str">
        <f t="shared" si="199"/>
        <v/>
      </c>
      <c r="Q6363" s="61" t="s">
        <v>86</v>
      </c>
    </row>
    <row r="6364" spans="8:17" x14ac:dyDescent="0.25">
      <c r="H6364" s="59">
        <v>119571</v>
      </c>
      <c r="I6364" s="59" t="s">
        <v>72</v>
      </c>
      <c r="J6364" s="59">
        <v>25459716</v>
      </c>
      <c r="K6364" s="59" t="s">
        <v>6868</v>
      </c>
      <c r="L6364" s="61" t="s">
        <v>81</v>
      </c>
      <c r="M6364" s="61">
        <f>VLOOKUP(H6364,zdroj!C:F,4,0)</f>
        <v>0</v>
      </c>
      <c r="N6364" s="61" t="str">
        <f t="shared" si="198"/>
        <v>-</v>
      </c>
      <c r="P6364" s="73" t="str">
        <f t="shared" si="199"/>
        <v/>
      </c>
      <c r="Q6364" s="61" t="s">
        <v>86</v>
      </c>
    </row>
    <row r="6365" spans="8:17" x14ac:dyDescent="0.25">
      <c r="H6365" s="59">
        <v>119571</v>
      </c>
      <c r="I6365" s="59" t="s">
        <v>72</v>
      </c>
      <c r="J6365" s="59">
        <v>25748866</v>
      </c>
      <c r="K6365" s="59" t="s">
        <v>6869</v>
      </c>
      <c r="L6365" s="61" t="s">
        <v>81</v>
      </c>
      <c r="M6365" s="61">
        <f>VLOOKUP(H6365,zdroj!C:F,4,0)</f>
        <v>0</v>
      </c>
      <c r="N6365" s="61" t="str">
        <f t="shared" si="198"/>
        <v>-</v>
      </c>
      <c r="P6365" s="73" t="str">
        <f t="shared" si="199"/>
        <v/>
      </c>
      <c r="Q6365" s="61" t="s">
        <v>86</v>
      </c>
    </row>
    <row r="6366" spans="8:17" x14ac:dyDescent="0.25">
      <c r="H6366" s="59">
        <v>119571</v>
      </c>
      <c r="I6366" s="59" t="s">
        <v>72</v>
      </c>
      <c r="J6366" s="59">
        <v>26166631</v>
      </c>
      <c r="K6366" s="59" t="s">
        <v>6870</v>
      </c>
      <c r="L6366" s="61" t="s">
        <v>81</v>
      </c>
      <c r="M6366" s="61">
        <f>VLOOKUP(H6366,zdroj!C:F,4,0)</f>
        <v>0</v>
      </c>
      <c r="N6366" s="61" t="str">
        <f t="shared" si="198"/>
        <v>-</v>
      </c>
      <c r="P6366" s="73" t="str">
        <f t="shared" si="199"/>
        <v/>
      </c>
      <c r="Q6366" s="61" t="s">
        <v>86</v>
      </c>
    </row>
    <row r="6367" spans="8:17" x14ac:dyDescent="0.25">
      <c r="H6367" s="59">
        <v>119571</v>
      </c>
      <c r="I6367" s="59" t="s">
        <v>72</v>
      </c>
      <c r="J6367" s="59">
        <v>26173361</v>
      </c>
      <c r="K6367" s="59" t="s">
        <v>6871</v>
      </c>
      <c r="L6367" s="61" t="s">
        <v>81</v>
      </c>
      <c r="M6367" s="61">
        <f>VLOOKUP(H6367,zdroj!C:F,4,0)</f>
        <v>0</v>
      </c>
      <c r="N6367" s="61" t="str">
        <f t="shared" si="198"/>
        <v>-</v>
      </c>
      <c r="P6367" s="73" t="str">
        <f t="shared" si="199"/>
        <v/>
      </c>
      <c r="Q6367" s="61" t="s">
        <v>86</v>
      </c>
    </row>
    <row r="6368" spans="8:17" x14ac:dyDescent="0.25">
      <c r="H6368" s="59">
        <v>119571</v>
      </c>
      <c r="I6368" s="59" t="s">
        <v>72</v>
      </c>
      <c r="J6368" s="59">
        <v>26173379</v>
      </c>
      <c r="K6368" s="59" t="s">
        <v>6872</v>
      </c>
      <c r="L6368" s="61" t="s">
        <v>81</v>
      </c>
      <c r="M6368" s="61">
        <f>VLOOKUP(H6368,zdroj!C:F,4,0)</f>
        <v>0</v>
      </c>
      <c r="N6368" s="61" t="str">
        <f t="shared" si="198"/>
        <v>-</v>
      </c>
      <c r="P6368" s="73" t="str">
        <f t="shared" si="199"/>
        <v/>
      </c>
      <c r="Q6368" s="61" t="s">
        <v>86</v>
      </c>
    </row>
    <row r="6369" spans="8:17" x14ac:dyDescent="0.25">
      <c r="H6369" s="59">
        <v>119571</v>
      </c>
      <c r="I6369" s="59" t="s">
        <v>72</v>
      </c>
      <c r="J6369" s="59">
        <v>26173387</v>
      </c>
      <c r="K6369" s="59" t="s">
        <v>6873</v>
      </c>
      <c r="L6369" s="61" t="s">
        <v>81</v>
      </c>
      <c r="M6369" s="61">
        <f>VLOOKUP(H6369,zdroj!C:F,4,0)</f>
        <v>0</v>
      </c>
      <c r="N6369" s="61" t="str">
        <f t="shared" si="198"/>
        <v>-</v>
      </c>
      <c r="P6369" s="73" t="str">
        <f t="shared" si="199"/>
        <v/>
      </c>
      <c r="Q6369" s="61" t="s">
        <v>86</v>
      </c>
    </row>
    <row r="6370" spans="8:17" x14ac:dyDescent="0.25">
      <c r="H6370" s="59">
        <v>119571</v>
      </c>
      <c r="I6370" s="59" t="s">
        <v>72</v>
      </c>
      <c r="J6370" s="59">
        <v>26173395</v>
      </c>
      <c r="K6370" s="59" t="s">
        <v>6874</v>
      </c>
      <c r="L6370" s="61" t="s">
        <v>81</v>
      </c>
      <c r="M6370" s="61">
        <f>VLOOKUP(H6370,zdroj!C:F,4,0)</f>
        <v>0</v>
      </c>
      <c r="N6370" s="61" t="str">
        <f t="shared" si="198"/>
        <v>-</v>
      </c>
      <c r="P6370" s="73" t="str">
        <f t="shared" si="199"/>
        <v/>
      </c>
      <c r="Q6370" s="61" t="s">
        <v>86</v>
      </c>
    </row>
    <row r="6371" spans="8:17" x14ac:dyDescent="0.25">
      <c r="H6371" s="59">
        <v>119571</v>
      </c>
      <c r="I6371" s="59" t="s">
        <v>72</v>
      </c>
      <c r="J6371" s="59">
        <v>26188627</v>
      </c>
      <c r="K6371" s="59" t="s">
        <v>6875</v>
      </c>
      <c r="L6371" s="61" t="s">
        <v>81</v>
      </c>
      <c r="M6371" s="61">
        <f>VLOOKUP(H6371,zdroj!C:F,4,0)</f>
        <v>0</v>
      </c>
      <c r="N6371" s="61" t="str">
        <f t="shared" si="198"/>
        <v>-</v>
      </c>
      <c r="P6371" s="73" t="str">
        <f t="shared" si="199"/>
        <v/>
      </c>
      <c r="Q6371" s="61" t="s">
        <v>86</v>
      </c>
    </row>
    <row r="6372" spans="8:17" x14ac:dyDescent="0.25">
      <c r="H6372" s="59">
        <v>119571</v>
      </c>
      <c r="I6372" s="59" t="s">
        <v>72</v>
      </c>
      <c r="J6372" s="59">
        <v>26188635</v>
      </c>
      <c r="K6372" s="59" t="s">
        <v>6876</v>
      </c>
      <c r="L6372" s="61" t="s">
        <v>81</v>
      </c>
      <c r="M6372" s="61">
        <f>VLOOKUP(H6372,zdroj!C:F,4,0)</f>
        <v>0</v>
      </c>
      <c r="N6372" s="61" t="str">
        <f t="shared" si="198"/>
        <v>-</v>
      </c>
      <c r="P6372" s="73" t="str">
        <f t="shared" si="199"/>
        <v/>
      </c>
      <c r="Q6372" s="61" t="s">
        <v>86</v>
      </c>
    </row>
    <row r="6373" spans="8:17" x14ac:dyDescent="0.25">
      <c r="H6373" s="59">
        <v>119571</v>
      </c>
      <c r="I6373" s="59" t="s">
        <v>72</v>
      </c>
      <c r="J6373" s="59">
        <v>26188643</v>
      </c>
      <c r="K6373" s="59" t="s">
        <v>6877</v>
      </c>
      <c r="L6373" s="61" t="s">
        <v>81</v>
      </c>
      <c r="M6373" s="61">
        <f>VLOOKUP(H6373,zdroj!C:F,4,0)</f>
        <v>0</v>
      </c>
      <c r="N6373" s="61" t="str">
        <f t="shared" si="198"/>
        <v>-</v>
      </c>
      <c r="P6373" s="73" t="str">
        <f t="shared" si="199"/>
        <v/>
      </c>
      <c r="Q6373" s="61" t="s">
        <v>86</v>
      </c>
    </row>
    <row r="6374" spans="8:17" x14ac:dyDescent="0.25">
      <c r="H6374" s="59">
        <v>119571</v>
      </c>
      <c r="I6374" s="59" t="s">
        <v>72</v>
      </c>
      <c r="J6374" s="59">
        <v>26188651</v>
      </c>
      <c r="K6374" s="59" t="s">
        <v>6878</v>
      </c>
      <c r="L6374" s="61" t="s">
        <v>81</v>
      </c>
      <c r="M6374" s="61">
        <f>VLOOKUP(H6374,zdroj!C:F,4,0)</f>
        <v>0</v>
      </c>
      <c r="N6374" s="61" t="str">
        <f t="shared" si="198"/>
        <v>-</v>
      </c>
      <c r="P6374" s="73" t="str">
        <f t="shared" si="199"/>
        <v/>
      </c>
      <c r="Q6374" s="61" t="s">
        <v>86</v>
      </c>
    </row>
    <row r="6375" spans="8:17" x14ac:dyDescent="0.25">
      <c r="H6375" s="59">
        <v>119571</v>
      </c>
      <c r="I6375" s="59" t="s">
        <v>72</v>
      </c>
      <c r="J6375" s="59">
        <v>26188660</v>
      </c>
      <c r="K6375" s="59" t="s">
        <v>6879</v>
      </c>
      <c r="L6375" s="61" t="s">
        <v>81</v>
      </c>
      <c r="M6375" s="61">
        <f>VLOOKUP(H6375,zdroj!C:F,4,0)</f>
        <v>0</v>
      </c>
      <c r="N6375" s="61" t="str">
        <f t="shared" si="198"/>
        <v>-</v>
      </c>
      <c r="P6375" s="73" t="str">
        <f t="shared" si="199"/>
        <v/>
      </c>
      <c r="Q6375" s="61" t="s">
        <v>86</v>
      </c>
    </row>
    <row r="6376" spans="8:17" x14ac:dyDescent="0.25">
      <c r="H6376" s="59">
        <v>119571</v>
      </c>
      <c r="I6376" s="59" t="s">
        <v>72</v>
      </c>
      <c r="J6376" s="59">
        <v>26190851</v>
      </c>
      <c r="K6376" s="59" t="s">
        <v>6880</v>
      </c>
      <c r="L6376" s="61" t="s">
        <v>81</v>
      </c>
      <c r="M6376" s="61">
        <f>VLOOKUP(H6376,zdroj!C:F,4,0)</f>
        <v>0</v>
      </c>
      <c r="N6376" s="61" t="str">
        <f t="shared" si="198"/>
        <v>-</v>
      </c>
      <c r="P6376" s="73" t="str">
        <f t="shared" si="199"/>
        <v/>
      </c>
      <c r="Q6376" s="61" t="s">
        <v>86</v>
      </c>
    </row>
    <row r="6377" spans="8:17" x14ac:dyDescent="0.25">
      <c r="H6377" s="59">
        <v>119571</v>
      </c>
      <c r="I6377" s="59" t="s">
        <v>72</v>
      </c>
      <c r="J6377" s="59">
        <v>26195160</v>
      </c>
      <c r="K6377" s="59" t="s">
        <v>6881</v>
      </c>
      <c r="L6377" s="61" t="s">
        <v>81</v>
      </c>
      <c r="M6377" s="61">
        <f>VLOOKUP(H6377,zdroj!C:F,4,0)</f>
        <v>0</v>
      </c>
      <c r="N6377" s="61" t="str">
        <f t="shared" si="198"/>
        <v>-</v>
      </c>
      <c r="P6377" s="73" t="str">
        <f t="shared" si="199"/>
        <v/>
      </c>
      <c r="Q6377" s="61" t="s">
        <v>86</v>
      </c>
    </row>
    <row r="6378" spans="8:17" x14ac:dyDescent="0.25">
      <c r="H6378" s="59">
        <v>119571</v>
      </c>
      <c r="I6378" s="59" t="s">
        <v>72</v>
      </c>
      <c r="J6378" s="59">
        <v>26197821</v>
      </c>
      <c r="K6378" s="59" t="s">
        <v>6882</v>
      </c>
      <c r="L6378" s="61" t="s">
        <v>81</v>
      </c>
      <c r="M6378" s="61">
        <f>VLOOKUP(H6378,zdroj!C:F,4,0)</f>
        <v>0</v>
      </c>
      <c r="N6378" s="61" t="str">
        <f t="shared" si="198"/>
        <v>-</v>
      </c>
      <c r="P6378" s="73" t="str">
        <f t="shared" si="199"/>
        <v/>
      </c>
      <c r="Q6378" s="61" t="s">
        <v>86</v>
      </c>
    </row>
    <row r="6379" spans="8:17" x14ac:dyDescent="0.25">
      <c r="H6379" s="59">
        <v>119571</v>
      </c>
      <c r="I6379" s="59" t="s">
        <v>72</v>
      </c>
      <c r="J6379" s="59">
        <v>26201119</v>
      </c>
      <c r="K6379" s="59" t="s">
        <v>6883</v>
      </c>
      <c r="L6379" s="61" t="s">
        <v>81</v>
      </c>
      <c r="M6379" s="61">
        <f>VLOOKUP(H6379,zdroj!C:F,4,0)</f>
        <v>0</v>
      </c>
      <c r="N6379" s="61" t="str">
        <f t="shared" si="198"/>
        <v>-</v>
      </c>
      <c r="P6379" s="73" t="str">
        <f t="shared" si="199"/>
        <v/>
      </c>
      <c r="Q6379" s="61" t="s">
        <v>86</v>
      </c>
    </row>
    <row r="6380" spans="8:17" x14ac:dyDescent="0.25">
      <c r="H6380" s="59">
        <v>119571</v>
      </c>
      <c r="I6380" s="59" t="s">
        <v>72</v>
      </c>
      <c r="J6380" s="59">
        <v>26207931</v>
      </c>
      <c r="K6380" s="59" t="s">
        <v>6884</v>
      </c>
      <c r="L6380" s="61" t="s">
        <v>81</v>
      </c>
      <c r="M6380" s="61">
        <f>VLOOKUP(H6380,zdroj!C:F,4,0)</f>
        <v>0</v>
      </c>
      <c r="N6380" s="61" t="str">
        <f t="shared" si="198"/>
        <v>-</v>
      </c>
      <c r="P6380" s="73" t="str">
        <f t="shared" si="199"/>
        <v/>
      </c>
      <c r="Q6380" s="61" t="s">
        <v>86</v>
      </c>
    </row>
    <row r="6381" spans="8:17" x14ac:dyDescent="0.25">
      <c r="H6381" s="59">
        <v>119571</v>
      </c>
      <c r="I6381" s="59" t="s">
        <v>72</v>
      </c>
      <c r="J6381" s="59">
        <v>26211050</v>
      </c>
      <c r="K6381" s="59" t="s">
        <v>6885</v>
      </c>
      <c r="L6381" s="61" t="s">
        <v>81</v>
      </c>
      <c r="M6381" s="61">
        <f>VLOOKUP(H6381,zdroj!C:F,4,0)</f>
        <v>0</v>
      </c>
      <c r="N6381" s="61" t="str">
        <f t="shared" si="198"/>
        <v>-</v>
      </c>
      <c r="P6381" s="73" t="str">
        <f t="shared" si="199"/>
        <v/>
      </c>
      <c r="Q6381" s="61" t="s">
        <v>86</v>
      </c>
    </row>
    <row r="6382" spans="8:17" x14ac:dyDescent="0.25">
      <c r="H6382" s="59">
        <v>119571</v>
      </c>
      <c r="I6382" s="59" t="s">
        <v>72</v>
      </c>
      <c r="J6382" s="59">
        <v>26211068</v>
      </c>
      <c r="K6382" s="59" t="s">
        <v>6886</v>
      </c>
      <c r="L6382" s="61" t="s">
        <v>81</v>
      </c>
      <c r="M6382" s="61">
        <f>VLOOKUP(H6382,zdroj!C:F,4,0)</f>
        <v>0</v>
      </c>
      <c r="N6382" s="61" t="str">
        <f t="shared" si="198"/>
        <v>-</v>
      </c>
      <c r="P6382" s="73" t="str">
        <f t="shared" si="199"/>
        <v/>
      </c>
      <c r="Q6382" s="61" t="s">
        <v>86</v>
      </c>
    </row>
    <row r="6383" spans="8:17" x14ac:dyDescent="0.25">
      <c r="H6383" s="59">
        <v>119571</v>
      </c>
      <c r="I6383" s="59" t="s">
        <v>72</v>
      </c>
      <c r="J6383" s="59">
        <v>26228653</v>
      </c>
      <c r="K6383" s="59" t="s">
        <v>6887</v>
      </c>
      <c r="L6383" s="61" t="s">
        <v>81</v>
      </c>
      <c r="M6383" s="61">
        <f>VLOOKUP(H6383,zdroj!C:F,4,0)</f>
        <v>0</v>
      </c>
      <c r="N6383" s="61" t="str">
        <f t="shared" si="198"/>
        <v>-</v>
      </c>
      <c r="P6383" s="73" t="str">
        <f t="shared" si="199"/>
        <v/>
      </c>
      <c r="Q6383" s="61" t="s">
        <v>86</v>
      </c>
    </row>
    <row r="6384" spans="8:17" x14ac:dyDescent="0.25">
      <c r="H6384" s="59">
        <v>119571</v>
      </c>
      <c r="I6384" s="59" t="s">
        <v>72</v>
      </c>
      <c r="J6384" s="59">
        <v>26231891</v>
      </c>
      <c r="K6384" s="59" t="s">
        <v>6888</v>
      </c>
      <c r="L6384" s="61" t="s">
        <v>81</v>
      </c>
      <c r="M6384" s="61">
        <f>VLOOKUP(H6384,zdroj!C:F,4,0)</f>
        <v>0</v>
      </c>
      <c r="N6384" s="61" t="str">
        <f t="shared" si="198"/>
        <v>-</v>
      </c>
      <c r="P6384" s="73" t="str">
        <f t="shared" si="199"/>
        <v/>
      </c>
      <c r="Q6384" s="61" t="s">
        <v>86</v>
      </c>
    </row>
    <row r="6385" spans="8:17" x14ac:dyDescent="0.25">
      <c r="H6385" s="59">
        <v>119571</v>
      </c>
      <c r="I6385" s="59" t="s">
        <v>72</v>
      </c>
      <c r="J6385" s="59">
        <v>26250551</v>
      </c>
      <c r="K6385" s="59" t="s">
        <v>6889</v>
      </c>
      <c r="L6385" s="61" t="s">
        <v>81</v>
      </c>
      <c r="M6385" s="61">
        <f>VLOOKUP(H6385,zdroj!C:F,4,0)</f>
        <v>0</v>
      </c>
      <c r="N6385" s="61" t="str">
        <f t="shared" si="198"/>
        <v>-</v>
      </c>
      <c r="P6385" s="73" t="str">
        <f t="shared" si="199"/>
        <v/>
      </c>
      <c r="Q6385" s="61" t="s">
        <v>86</v>
      </c>
    </row>
    <row r="6386" spans="8:17" x14ac:dyDescent="0.25">
      <c r="H6386" s="59">
        <v>119571</v>
      </c>
      <c r="I6386" s="59" t="s">
        <v>72</v>
      </c>
      <c r="J6386" s="59">
        <v>26254123</v>
      </c>
      <c r="K6386" s="59" t="s">
        <v>6890</v>
      </c>
      <c r="L6386" s="61" t="s">
        <v>81</v>
      </c>
      <c r="M6386" s="61">
        <f>VLOOKUP(H6386,zdroj!C:F,4,0)</f>
        <v>0</v>
      </c>
      <c r="N6386" s="61" t="str">
        <f t="shared" si="198"/>
        <v>-</v>
      </c>
      <c r="P6386" s="73" t="str">
        <f t="shared" si="199"/>
        <v/>
      </c>
      <c r="Q6386" s="61" t="s">
        <v>86</v>
      </c>
    </row>
    <row r="6387" spans="8:17" x14ac:dyDescent="0.25">
      <c r="H6387" s="59">
        <v>119571</v>
      </c>
      <c r="I6387" s="59" t="s">
        <v>72</v>
      </c>
      <c r="J6387" s="59">
        <v>26284146</v>
      </c>
      <c r="K6387" s="59" t="s">
        <v>6891</v>
      </c>
      <c r="L6387" s="61" t="s">
        <v>81</v>
      </c>
      <c r="M6387" s="61">
        <f>VLOOKUP(H6387,zdroj!C:F,4,0)</f>
        <v>0</v>
      </c>
      <c r="N6387" s="61" t="str">
        <f t="shared" si="198"/>
        <v>-</v>
      </c>
      <c r="P6387" s="73" t="str">
        <f t="shared" si="199"/>
        <v/>
      </c>
      <c r="Q6387" s="61" t="s">
        <v>86</v>
      </c>
    </row>
    <row r="6388" spans="8:17" x14ac:dyDescent="0.25">
      <c r="H6388" s="59">
        <v>119571</v>
      </c>
      <c r="I6388" s="59" t="s">
        <v>72</v>
      </c>
      <c r="J6388" s="59">
        <v>26287901</v>
      </c>
      <c r="K6388" s="59" t="s">
        <v>6892</v>
      </c>
      <c r="L6388" s="61" t="s">
        <v>81</v>
      </c>
      <c r="M6388" s="61">
        <f>VLOOKUP(H6388,zdroj!C:F,4,0)</f>
        <v>0</v>
      </c>
      <c r="N6388" s="61" t="str">
        <f t="shared" si="198"/>
        <v>-</v>
      </c>
      <c r="P6388" s="73" t="str">
        <f t="shared" si="199"/>
        <v/>
      </c>
      <c r="Q6388" s="61" t="s">
        <v>86</v>
      </c>
    </row>
    <row r="6389" spans="8:17" x14ac:dyDescent="0.25">
      <c r="H6389" s="59">
        <v>119571</v>
      </c>
      <c r="I6389" s="59" t="s">
        <v>72</v>
      </c>
      <c r="J6389" s="59">
        <v>26287919</v>
      </c>
      <c r="K6389" s="59" t="s">
        <v>6893</v>
      </c>
      <c r="L6389" s="61" t="s">
        <v>81</v>
      </c>
      <c r="M6389" s="61">
        <f>VLOOKUP(H6389,zdroj!C:F,4,0)</f>
        <v>0</v>
      </c>
      <c r="N6389" s="61" t="str">
        <f t="shared" si="198"/>
        <v>-</v>
      </c>
      <c r="P6389" s="73" t="str">
        <f t="shared" si="199"/>
        <v/>
      </c>
      <c r="Q6389" s="61" t="s">
        <v>86</v>
      </c>
    </row>
    <row r="6390" spans="8:17" x14ac:dyDescent="0.25">
      <c r="H6390" s="59">
        <v>119571</v>
      </c>
      <c r="I6390" s="59" t="s">
        <v>72</v>
      </c>
      <c r="J6390" s="59">
        <v>26328089</v>
      </c>
      <c r="K6390" s="59" t="s">
        <v>6894</v>
      </c>
      <c r="L6390" s="61" t="s">
        <v>81</v>
      </c>
      <c r="M6390" s="61">
        <f>VLOOKUP(H6390,zdroj!C:F,4,0)</f>
        <v>0</v>
      </c>
      <c r="N6390" s="61" t="str">
        <f t="shared" si="198"/>
        <v>-</v>
      </c>
      <c r="P6390" s="73" t="str">
        <f t="shared" si="199"/>
        <v/>
      </c>
      <c r="Q6390" s="61" t="s">
        <v>86</v>
      </c>
    </row>
    <row r="6391" spans="8:17" x14ac:dyDescent="0.25">
      <c r="H6391" s="59">
        <v>119571</v>
      </c>
      <c r="I6391" s="59" t="s">
        <v>72</v>
      </c>
      <c r="J6391" s="59">
        <v>26328097</v>
      </c>
      <c r="K6391" s="59" t="s">
        <v>6895</v>
      </c>
      <c r="L6391" s="61" t="s">
        <v>81</v>
      </c>
      <c r="M6391" s="61">
        <f>VLOOKUP(H6391,zdroj!C:F,4,0)</f>
        <v>0</v>
      </c>
      <c r="N6391" s="61" t="str">
        <f t="shared" si="198"/>
        <v>-</v>
      </c>
      <c r="P6391" s="73" t="str">
        <f t="shared" si="199"/>
        <v/>
      </c>
      <c r="Q6391" s="61" t="s">
        <v>86</v>
      </c>
    </row>
    <row r="6392" spans="8:17" x14ac:dyDescent="0.25">
      <c r="H6392" s="59">
        <v>119571</v>
      </c>
      <c r="I6392" s="59" t="s">
        <v>72</v>
      </c>
      <c r="J6392" s="59">
        <v>26328101</v>
      </c>
      <c r="K6392" s="59" t="s">
        <v>6896</v>
      </c>
      <c r="L6392" s="61" t="s">
        <v>81</v>
      </c>
      <c r="M6392" s="61">
        <f>VLOOKUP(H6392,zdroj!C:F,4,0)</f>
        <v>0</v>
      </c>
      <c r="N6392" s="61" t="str">
        <f t="shared" si="198"/>
        <v>-</v>
      </c>
      <c r="P6392" s="73" t="str">
        <f t="shared" si="199"/>
        <v/>
      </c>
      <c r="Q6392" s="61" t="s">
        <v>86</v>
      </c>
    </row>
    <row r="6393" spans="8:17" x14ac:dyDescent="0.25">
      <c r="H6393" s="59">
        <v>119571</v>
      </c>
      <c r="I6393" s="59" t="s">
        <v>72</v>
      </c>
      <c r="J6393" s="59">
        <v>26328119</v>
      </c>
      <c r="K6393" s="59" t="s">
        <v>6897</v>
      </c>
      <c r="L6393" s="61" t="s">
        <v>81</v>
      </c>
      <c r="M6393" s="61">
        <f>VLOOKUP(H6393,zdroj!C:F,4,0)</f>
        <v>0</v>
      </c>
      <c r="N6393" s="61" t="str">
        <f t="shared" si="198"/>
        <v>-</v>
      </c>
      <c r="P6393" s="73" t="str">
        <f t="shared" si="199"/>
        <v/>
      </c>
      <c r="Q6393" s="61" t="s">
        <v>86</v>
      </c>
    </row>
    <row r="6394" spans="8:17" x14ac:dyDescent="0.25">
      <c r="H6394" s="59">
        <v>119571</v>
      </c>
      <c r="I6394" s="59" t="s">
        <v>72</v>
      </c>
      <c r="J6394" s="59">
        <v>26328127</v>
      </c>
      <c r="K6394" s="59" t="s">
        <v>6898</v>
      </c>
      <c r="L6394" s="61" t="s">
        <v>81</v>
      </c>
      <c r="M6394" s="61">
        <f>VLOOKUP(H6394,zdroj!C:F,4,0)</f>
        <v>0</v>
      </c>
      <c r="N6394" s="61" t="str">
        <f t="shared" si="198"/>
        <v>-</v>
      </c>
      <c r="P6394" s="73" t="str">
        <f t="shared" si="199"/>
        <v/>
      </c>
      <c r="Q6394" s="61" t="s">
        <v>86</v>
      </c>
    </row>
    <row r="6395" spans="8:17" x14ac:dyDescent="0.25">
      <c r="H6395" s="59">
        <v>119571</v>
      </c>
      <c r="I6395" s="59" t="s">
        <v>72</v>
      </c>
      <c r="J6395" s="59">
        <v>26328135</v>
      </c>
      <c r="K6395" s="59" t="s">
        <v>6899</v>
      </c>
      <c r="L6395" s="61" t="s">
        <v>81</v>
      </c>
      <c r="M6395" s="61">
        <f>VLOOKUP(H6395,zdroj!C:F,4,0)</f>
        <v>0</v>
      </c>
      <c r="N6395" s="61" t="str">
        <f t="shared" si="198"/>
        <v>-</v>
      </c>
      <c r="P6395" s="73" t="str">
        <f t="shared" si="199"/>
        <v/>
      </c>
      <c r="Q6395" s="61" t="s">
        <v>86</v>
      </c>
    </row>
    <row r="6396" spans="8:17" x14ac:dyDescent="0.25">
      <c r="H6396" s="59">
        <v>119571</v>
      </c>
      <c r="I6396" s="59" t="s">
        <v>72</v>
      </c>
      <c r="J6396" s="59">
        <v>26328143</v>
      </c>
      <c r="K6396" s="59" t="s">
        <v>6900</v>
      </c>
      <c r="L6396" s="61" t="s">
        <v>81</v>
      </c>
      <c r="M6396" s="61">
        <f>VLOOKUP(H6396,zdroj!C:F,4,0)</f>
        <v>0</v>
      </c>
      <c r="N6396" s="61" t="str">
        <f t="shared" si="198"/>
        <v>-</v>
      </c>
      <c r="P6396" s="73" t="str">
        <f t="shared" si="199"/>
        <v/>
      </c>
      <c r="Q6396" s="61" t="s">
        <v>86</v>
      </c>
    </row>
    <row r="6397" spans="8:17" x14ac:dyDescent="0.25">
      <c r="H6397" s="59">
        <v>119571</v>
      </c>
      <c r="I6397" s="59" t="s">
        <v>72</v>
      </c>
      <c r="J6397" s="59">
        <v>26328151</v>
      </c>
      <c r="K6397" s="59" t="s">
        <v>6901</v>
      </c>
      <c r="L6397" s="61" t="s">
        <v>81</v>
      </c>
      <c r="M6397" s="61">
        <f>VLOOKUP(H6397,zdroj!C:F,4,0)</f>
        <v>0</v>
      </c>
      <c r="N6397" s="61" t="str">
        <f t="shared" si="198"/>
        <v>-</v>
      </c>
      <c r="P6397" s="73" t="str">
        <f t="shared" si="199"/>
        <v/>
      </c>
      <c r="Q6397" s="61" t="s">
        <v>86</v>
      </c>
    </row>
    <row r="6398" spans="8:17" x14ac:dyDescent="0.25">
      <c r="H6398" s="59">
        <v>119571</v>
      </c>
      <c r="I6398" s="59" t="s">
        <v>72</v>
      </c>
      <c r="J6398" s="59">
        <v>26328160</v>
      </c>
      <c r="K6398" s="59" t="s">
        <v>6902</v>
      </c>
      <c r="L6398" s="61" t="s">
        <v>81</v>
      </c>
      <c r="M6398" s="61">
        <f>VLOOKUP(H6398,zdroj!C:F,4,0)</f>
        <v>0</v>
      </c>
      <c r="N6398" s="61" t="str">
        <f t="shared" si="198"/>
        <v>-</v>
      </c>
      <c r="P6398" s="73" t="str">
        <f t="shared" si="199"/>
        <v/>
      </c>
      <c r="Q6398" s="61" t="s">
        <v>86</v>
      </c>
    </row>
    <row r="6399" spans="8:17" x14ac:dyDescent="0.25">
      <c r="H6399" s="59">
        <v>119571</v>
      </c>
      <c r="I6399" s="59" t="s">
        <v>72</v>
      </c>
      <c r="J6399" s="59">
        <v>26328178</v>
      </c>
      <c r="K6399" s="59" t="s">
        <v>6903</v>
      </c>
      <c r="L6399" s="61" t="s">
        <v>81</v>
      </c>
      <c r="M6399" s="61">
        <f>VLOOKUP(H6399,zdroj!C:F,4,0)</f>
        <v>0</v>
      </c>
      <c r="N6399" s="61" t="str">
        <f t="shared" si="198"/>
        <v>-</v>
      </c>
      <c r="P6399" s="73" t="str">
        <f t="shared" si="199"/>
        <v/>
      </c>
      <c r="Q6399" s="61" t="s">
        <v>86</v>
      </c>
    </row>
    <row r="6400" spans="8:17" x14ac:dyDescent="0.25">
      <c r="H6400" s="59">
        <v>119571</v>
      </c>
      <c r="I6400" s="59" t="s">
        <v>72</v>
      </c>
      <c r="J6400" s="59">
        <v>26328186</v>
      </c>
      <c r="K6400" s="59" t="s">
        <v>6904</v>
      </c>
      <c r="L6400" s="61" t="s">
        <v>81</v>
      </c>
      <c r="M6400" s="61">
        <f>VLOOKUP(H6400,zdroj!C:F,4,0)</f>
        <v>0</v>
      </c>
      <c r="N6400" s="61" t="str">
        <f t="shared" si="198"/>
        <v>-</v>
      </c>
      <c r="P6400" s="73" t="str">
        <f t="shared" si="199"/>
        <v/>
      </c>
      <c r="Q6400" s="61" t="s">
        <v>86</v>
      </c>
    </row>
    <row r="6401" spans="8:17" x14ac:dyDescent="0.25">
      <c r="H6401" s="59">
        <v>119571</v>
      </c>
      <c r="I6401" s="59" t="s">
        <v>72</v>
      </c>
      <c r="J6401" s="59">
        <v>26328194</v>
      </c>
      <c r="K6401" s="59" t="s">
        <v>6905</v>
      </c>
      <c r="L6401" s="61" t="s">
        <v>81</v>
      </c>
      <c r="M6401" s="61">
        <f>VLOOKUP(H6401,zdroj!C:F,4,0)</f>
        <v>0</v>
      </c>
      <c r="N6401" s="61" t="str">
        <f t="shared" si="198"/>
        <v>-</v>
      </c>
      <c r="P6401" s="73" t="str">
        <f t="shared" si="199"/>
        <v/>
      </c>
      <c r="Q6401" s="61" t="s">
        <v>86</v>
      </c>
    </row>
    <row r="6402" spans="8:17" x14ac:dyDescent="0.25">
      <c r="H6402" s="59">
        <v>119571</v>
      </c>
      <c r="I6402" s="59" t="s">
        <v>72</v>
      </c>
      <c r="J6402" s="59">
        <v>26328208</v>
      </c>
      <c r="K6402" s="59" t="s">
        <v>6906</v>
      </c>
      <c r="L6402" s="61" t="s">
        <v>81</v>
      </c>
      <c r="M6402" s="61">
        <f>VLOOKUP(H6402,zdroj!C:F,4,0)</f>
        <v>0</v>
      </c>
      <c r="N6402" s="61" t="str">
        <f t="shared" si="198"/>
        <v>-</v>
      </c>
      <c r="P6402" s="73" t="str">
        <f t="shared" si="199"/>
        <v/>
      </c>
      <c r="Q6402" s="61" t="s">
        <v>86</v>
      </c>
    </row>
    <row r="6403" spans="8:17" x14ac:dyDescent="0.25">
      <c r="H6403" s="59">
        <v>119571</v>
      </c>
      <c r="I6403" s="59" t="s">
        <v>72</v>
      </c>
      <c r="J6403" s="59">
        <v>26328216</v>
      </c>
      <c r="K6403" s="59" t="s">
        <v>6907</v>
      </c>
      <c r="L6403" s="61" t="s">
        <v>81</v>
      </c>
      <c r="M6403" s="61">
        <f>VLOOKUP(H6403,zdroj!C:F,4,0)</f>
        <v>0</v>
      </c>
      <c r="N6403" s="61" t="str">
        <f t="shared" si="198"/>
        <v>-</v>
      </c>
      <c r="P6403" s="73" t="str">
        <f t="shared" si="199"/>
        <v/>
      </c>
      <c r="Q6403" s="61" t="s">
        <v>86</v>
      </c>
    </row>
    <row r="6404" spans="8:17" x14ac:dyDescent="0.25">
      <c r="H6404" s="59">
        <v>119571</v>
      </c>
      <c r="I6404" s="59" t="s">
        <v>72</v>
      </c>
      <c r="J6404" s="59">
        <v>26328224</v>
      </c>
      <c r="K6404" s="59" t="s">
        <v>6908</v>
      </c>
      <c r="L6404" s="61" t="s">
        <v>81</v>
      </c>
      <c r="M6404" s="61">
        <f>VLOOKUP(H6404,zdroj!C:F,4,0)</f>
        <v>0</v>
      </c>
      <c r="N6404" s="61" t="str">
        <f t="shared" si="198"/>
        <v>-</v>
      </c>
      <c r="P6404" s="73" t="str">
        <f t="shared" si="199"/>
        <v/>
      </c>
      <c r="Q6404" s="61" t="s">
        <v>86</v>
      </c>
    </row>
    <row r="6405" spans="8:17" x14ac:dyDescent="0.25">
      <c r="H6405" s="59">
        <v>119571</v>
      </c>
      <c r="I6405" s="59" t="s">
        <v>72</v>
      </c>
      <c r="J6405" s="59">
        <v>26328232</v>
      </c>
      <c r="K6405" s="59" t="s">
        <v>6909</v>
      </c>
      <c r="L6405" s="61" t="s">
        <v>81</v>
      </c>
      <c r="M6405" s="61">
        <f>VLOOKUP(H6405,zdroj!C:F,4,0)</f>
        <v>0</v>
      </c>
      <c r="N6405" s="61" t="str">
        <f t="shared" si="198"/>
        <v>-</v>
      </c>
      <c r="P6405" s="73" t="str">
        <f t="shared" si="199"/>
        <v/>
      </c>
      <c r="Q6405" s="61" t="s">
        <v>86</v>
      </c>
    </row>
    <row r="6406" spans="8:17" x14ac:dyDescent="0.25">
      <c r="H6406" s="59">
        <v>119571</v>
      </c>
      <c r="I6406" s="59" t="s">
        <v>72</v>
      </c>
      <c r="J6406" s="59">
        <v>26328241</v>
      </c>
      <c r="K6406" s="59" t="s">
        <v>6910</v>
      </c>
      <c r="L6406" s="61" t="s">
        <v>81</v>
      </c>
      <c r="M6406" s="61">
        <f>VLOOKUP(H6406,zdroj!C:F,4,0)</f>
        <v>0</v>
      </c>
      <c r="N6406" s="61" t="str">
        <f t="shared" si="198"/>
        <v>-</v>
      </c>
      <c r="P6406" s="73" t="str">
        <f t="shared" si="199"/>
        <v/>
      </c>
      <c r="Q6406" s="61" t="s">
        <v>86</v>
      </c>
    </row>
    <row r="6407" spans="8:17" x14ac:dyDescent="0.25">
      <c r="H6407" s="59">
        <v>119571</v>
      </c>
      <c r="I6407" s="59" t="s">
        <v>72</v>
      </c>
      <c r="J6407" s="59">
        <v>26328259</v>
      </c>
      <c r="K6407" s="59" t="s">
        <v>6911</v>
      </c>
      <c r="L6407" s="61" t="s">
        <v>81</v>
      </c>
      <c r="M6407" s="61">
        <f>VLOOKUP(H6407,zdroj!C:F,4,0)</f>
        <v>0</v>
      </c>
      <c r="N6407" s="61" t="str">
        <f t="shared" ref="N6407:N6470" si="200">IF(M6407="A",IF(L6407="katA","katB",L6407),L6407)</f>
        <v>-</v>
      </c>
      <c r="P6407" s="73" t="str">
        <f t="shared" ref="P6407:P6470" si="201">IF(O6407="A",1,"")</f>
        <v/>
      </c>
      <c r="Q6407" s="61" t="s">
        <v>86</v>
      </c>
    </row>
    <row r="6408" spans="8:17" x14ac:dyDescent="0.25">
      <c r="H6408" s="59">
        <v>119571</v>
      </c>
      <c r="I6408" s="59" t="s">
        <v>72</v>
      </c>
      <c r="J6408" s="59">
        <v>26328267</v>
      </c>
      <c r="K6408" s="59" t="s">
        <v>6912</v>
      </c>
      <c r="L6408" s="61" t="s">
        <v>81</v>
      </c>
      <c r="M6408" s="61">
        <f>VLOOKUP(H6408,zdroj!C:F,4,0)</f>
        <v>0</v>
      </c>
      <c r="N6408" s="61" t="str">
        <f t="shared" si="200"/>
        <v>-</v>
      </c>
      <c r="P6408" s="73" t="str">
        <f t="shared" si="201"/>
        <v/>
      </c>
      <c r="Q6408" s="61" t="s">
        <v>86</v>
      </c>
    </row>
    <row r="6409" spans="8:17" x14ac:dyDescent="0.25">
      <c r="H6409" s="59">
        <v>119571</v>
      </c>
      <c r="I6409" s="59" t="s">
        <v>72</v>
      </c>
      <c r="J6409" s="59">
        <v>26328275</v>
      </c>
      <c r="K6409" s="59" t="s">
        <v>6913</v>
      </c>
      <c r="L6409" s="61" t="s">
        <v>81</v>
      </c>
      <c r="M6409" s="61">
        <f>VLOOKUP(H6409,zdroj!C:F,4,0)</f>
        <v>0</v>
      </c>
      <c r="N6409" s="61" t="str">
        <f t="shared" si="200"/>
        <v>-</v>
      </c>
      <c r="P6409" s="73" t="str">
        <f t="shared" si="201"/>
        <v/>
      </c>
      <c r="Q6409" s="61" t="s">
        <v>86</v>
      </c>
    </row>
    <row r="6410" spans="8:17" x14ac:dyDescent="0.25">
      <c r="H6410" s="59">
        <v>119571</v>
      </c>
      <c r="I6410" s="59" t="s">
        <v>72</v>
      </c>
      <c r="J6410" s="59">
        <v>26328283</v>
      </c>
      <c r="K6410" s="59" t="s">
        <v>6914</v>
      </c>
      <c r="L6410" s="61" t="s">
        <v>81</v>
      </c>
      <c r="M6410" s="61">
        <f>VLOOKUP(H6410,zdroj!C:F,4,0)</f>
        <v>0</v>
      </c>
      <c r="N6410" s="61" t="str">
        <f t="shared" si="200"/>
        <v>-</v>
      </c>
      <c r="P6410" s="73" t="str">
        <f t="shared" si="201"/>
        <v/>
      </c>
      <c r="Q6410" s="61" t="s">
        <v>86</v>
      </c>
    </row>
    <row r="6411" spans="8:17" x14ac:dyDescent="0.25">
      <c r="H6411" s="59">
        <v>119571</v>
      </c>
      <c r="I6411" s="59" t="s">
        <v>72</v>
      </c>
      <c r="J6411" s="59">
        <v>26328291</v>
      </c>
      <c r="K6411" s="59" t="s">
        <v>6915</v>
      </c>
      <c r="L6411" s="61" t="s">
        <v>81</v>
      </c>
      <c r="M6411" s="61">
        <f>VLOOKUP(H6411,zdroj!C:F,4,0)</f>
        <v>0</v>
      </c>
      <c r="N6411" s="61" t="str">
        <f t="shared" si="200"/>
        <v>-</v>
      </c>
      <c r="P6411" s="73" t="str">
        <f t="shared" si="201"/>
        <v/>
      </c>
      <c r="Q6411" s="61" t="s">
        <v>86</v>
      </c>
    </row>
    <row r="6412" spans="8:17" x14ac:dyDescent="0.25">
      <c r="H6412" s="59">
        <v>119571</v>
      </c>
      <c r="I6412" s="59" t="s">
        <v>72</v>
      </c>
      <c r="J6412" s="59">
        <v>26328305</v>
      </c>
      <c r="K6412" s="59" t="s">
        <v>6916</v>
      </c>
      <c r="L6412" s="61" t="s">
        <v>81</v>
      </c>
      <c r="M6412" s="61">
        <f>VLOOKUP(H6412,zdroj!C:F,4,0)</f>
        <v>0</v>
      </c>
      <c r="N6412" s="61" t="str">
        <f t="shared" si="200"/>
        <v>-</v>
      </c>
      <c r="P6412" s="73" t="str">
        <f t="shared" si="201"/>
        <v/>
      </c>
      <c r="Q6412" s="61" t="s">
        <v>86</v>
      </c>
    </row>
    <row r="6413" spans="8:17" x14ac:dyDescent="0.25">
      <c r="H6413" s="59">
        <v>119571</v>
      </c>
      <c r="I6413" s="59" t="s">
        <v>72</v>
      </c>
      <c r="J6413" s="59">
        <v>26328313</v>
      </c>
      <c r="K6413" s="59" t="s">
        <v>6917</v>
      </c>
      <c r="L6413" s="61" t="s">
        <v>81</v>
      </c>
      <c r="M6413" s="61">
        <f>VLOOKUP(H6413,zdroj!C:F,4,0)</f>
        <v>0</v>
      </c>
      <c r="N6413" s="61" t="str">
        <f t="shared" si="200"/>
        <v>-</v>
      </c>
      <c r="P6413" s="73" t="str">
        <f t="shared" si="201"/>
        <v/>
      </c>
      <c r="Q6413" s="61" t="s">
        <v>86</v>
      </c>
    </row>
    <row r="6414" spans="8:17" x14ac:dyDescent="0.25">
      <c r="H6414" s="59">
        <v>119571</v>
      </c>
      <c r="I6414" s="59" t="s">
        <v>72</v>
      </c>
      <c r="J6414" s="59">
        <v>27659348</v>
      </c>
      <c r="K6414" s="59" t="s">
        <v>6918</v>
      </c>
      <c r="L6414" s="61" t="s">
        <v>81</v>
      </c>
      <c r="M6414" s="61">
        <f>VLOOKUP(H6414,zdroj!C:F,4,0)</f>
        <v>0</v>
      </c>
      <c r="N6414" s="61" t="str">
        <f t="shared" si="200"/>
        <v>-</v>
      </c>
      <c r="P6414" s="73" t="str">
        <f t="shared" si="201"/>
        <v/>
      </c>
      <c r="Q6414" s="61" t="s">
        <v>86</v>
      </c>
    </row>
    <row r="6415" spans="8:17" x14ac:dyDescent="0.25">
      <c r="H6415" s="59">
        <v>119571</v>
      </c>
      <c r="I6415" s="59" t="s">
        <v>72</v>
      </c>
      <c r="J6415" s="59">
        <v>30854652</v>
      </c>
      <c r="K6415" s="59" t="s">
        <v>6919</v>
      </c>
      <c r="L6415" s="61" t="s">
        <v>114</v>
      </c>
      <c r="M6415" s="61">
        <f>VLOOKUP(H6415,zdroj!C:F,4,0)</f>
        <v>0</v>
      </c>
      <c r="N6415" s="61" t="str">
        <f t="shared" si="200"/>
        <v>katC</v>
      </c>
      <c r="P6415" s="73" t="str">
        <f t="shared" si="201"/>
        <v/>
      </c>
      <c r="Q6415" s="61" t="s">
        <v>31</v>
      </c>
    </row>
    <row r="6416" spans="8:17" x14ac:dyDescent="0.25">
      <c r="H6416" s="59">
        <v>119571</v>
      </c>
      <c r="I6416" s="59" t="s">
        <v>72</v>
      </c>
      <c r="J6416" s="59">
        <v>40089886</v>
      </c>
      <c r="K6416" s="59" t="s">
        <v>6920</v>
      </c>
      <c r="L6416" s="61" t="s">
        <v>114</v>
      </c>
      <c r="M6416" s="61">
        <f>VLOOKUP(H6416,zdroj!C:F,4,0)</f>
        <v>0</v>
      </c>
      <c r="N6416" s="61" t="str">
        <f t="shared" si="200"/>
        <v>katC</v>
      </c>
      <c r="P6416" s="73" t="str">
        <f t="shared" si="201"/>
        <v/>
      </c>
      <c r="Q6416" s="61" t="s">
        <v>31</v>
      </c>
    </row>
    <row r="6417" spans="8:17" x14ac:dyDescent="0.25">
      <c r="H6417" s="59">
        <v>119571</v>
      </c>
      <c r="I6417" s="59" t="s">
        <v>72</v>
      </c>
      <c r="J6417" s="59">
        <v>79198457</v>
      </c>
      <c r="K6417" s="59" t="s">
        <v>6921</v>
      </c>
      <c r="L6417" s="61" t="s">
        <v>81</v>
      </c>
      <c r="M6417" s="61">
        <f>VLOOKUP(H6417,zdroj!C:F,4,0)</f>
        <v>0</v>
      </c>
      <c r="N6417" s="61" t="str">
        <f t="shared" si="200"/>
        <v>-</v>
      </c>
      <c r="P6417" s="73" t="str">
        <f t="shared" si="201"/>
        <v/>
      </c>
      <c r="Q6417" s="61" t="s">
        <v>86</v>
      </c>
    </row>
    <row r="6418" spans="8:17" x14ac:dyDescent="0.25">
      <c r="H6418" s="59">
        <v>119571</v>
      </c>
      <c r="I6418" s="59" t="s">
        <v>72</v>
      </c>
      <c r="J6418" s="59">
        <v>79455239</v>
      </c>
      <c r="K6418" s="59" t="s">
        <v>6922</v>
      </c>
      <c r="L6418" s="61" t="s">
        <v>81</v>
      </c>
      <c r="M6418" s="61">
        <f>VLOOKUP(H6418,zdroj!C:F,4,0)</f>
        <v>0</v>
      </c>
      <c r="N6418" s="61" t="str">
        <f t="shared" si="200"/>
        <v>-</v>
      </c>
      <c r="P6418" s="73" t="str">
        <f t="shared" si="201"/>
        <v/>
      </c>
      <c r="Q6418" s="61" t="s">
        <v>88</v>
      </c>
    </row>
    <row r="6419" spans="8:17" x14ac:dyDescent="0.25">
      <c r="H6419" s="59">
        <v>119571</v>
      </c>
      <c r="I6419" s="59" t="s">
        <v>72</v>
      </c>
      <c r="J6419" s="59">
        <v>80064051</v>
      </c>
      <c r="K6419" s="59" t="s">
        <v>6923</v>
      </c>
      <c r="L6419" s="61" t="s">
        <v>81</v>
      </c>
      <c r="M6419" s="61">
        <f>VLOOKUP(H6419,zdroj!C:F,4,0)</f>
        <v>0</v>
      </c>
      <c r="N6419" s="61" t="str">
        <f t="shared" si="200"/>
        <v>-</v>
      </c>
      <c r="P6419" s="73" t="str">
        <f t="shared" si="201"/>
        <v/>
      </c>
      <c r="Q6419" s="61" t="s">
        <v>86</v>
      </c>
    </row>
    <row r="6420" spans="8:17" x14ac:dyDescent="0.25">
      <c r="H6420" s="59">
        <v>117579</v>
      </c>
      <c r="I6420" s="59" t="s">
        <v>69</v>
      </c>
      <c r="J6420" s="59">
        <v>19915675</v>
      </c>
      <c r="K6420" s="59" t="s">
        <v>6924</v>
      </c>
      <c r="L6420" s="61" t="s">
        <v>113</v>
      </c>
      <c r="M6420" s="61">
        <f>VLOOKUP(H6420,zdroj!C:F,4,0)</f>
        <v>0</v>
      </c>
      <c r="N6420" s="61" t="str">
        <f t="shared" si="200"/>
        <v>katB</v>
      </c>
      <c r="P6420" s="73" t="str">
        <f t="shared" si="201"/>
        <v/>
      </c>
      <c r="Q6420" s="61" t="s">
        <v>31</v>
      </c>
    </row>
    <row r="6421" spans="8:17" x14ac:dyDescent="0.25">
      <c r="H6421" s="59">
        <v>117579</v>
      </c>
      <c r="I6421" s="59" t="s">
        <v>69</v>
      </c>
      <c r="J6421" s="59">
        <v>19915683</v>
      </c>
      <c r="K6421" s="59" t="s">
        <v>6925</v>
      </c>
      <c r="L6421" s="61" t="s">
        <v>113</v>
      </c>
      <c r="M6421" s="61">
        <f>VLOOKUP(H6421,zdroj!C:F,4,0)</f>
        <v>0</v>
      </c>
      <c r="N6421" s="61" t="str">
        <f t="shared" si="200"/>
        <v>katB</v>
      </c>
      <c r="P6421" s="73" t="str">
        <f t="shared" si="201"/>
        <v/>
      </c>
      <c r="Q6421" s="61" t="s">
        <v>30</v>
      </c>
    </row>
    <row r="6422" spans="8:17" x14ac:dyDescent="0.25">
      <c r="H6422" s="59">
        <v>117579</v>
      </c>
      <c r="I6422" s="59" t="s">
        <v>69</v>
      </c>
      <c r="J6422" s="59">
        <v>19915691</v>
      </c>
      <c r="K6422" s="59" t="s">
        <v>6926</v>
      </c>
      <c r="L6422" s="61" t="s">
        <v>113</v>
      </c>
      <c r="M6422" s="61">
        <f>VLOOKUP(H6422,zdroj!C:F,4,0)</f>
        <v>0</v>
      </c>
      <c r="N6422" s="61" t="str">
        <f t="shared" si="200"/>
        <v>katB</v>
      </c>
      <c r="P6422" s="73" t="str">
        <f t="shared" si="201"/>
        <v/>
      </c>
      <c r="Q6422" s="61" t="s">
        <v>30</v>
      </c>
    </row>
    <row r="6423" spans="8:17" x14ac:dyDescent="0.25">
      <c r="H6423" s="59">
        <v>117579</v>
      </c>
      <c r="I6423" s="59" t="s">
        <v>69</v>
      </c>
      <c r="J6423" s="59">
        <v>19915705</v>
      </c>
      <c r="K6423" s="59" t="s">
        <v>6927</v>
      </c>
      <c r="L6423" s="61" t="s">
        <v>113</v>
      </c>
      <c r="M6423" s="61">
        <f>VLOOKUP(H6423,zdroj!C:F,4,0)</f>
        <v>0</v>
      </c>
      <c r="N6423" s="61" t="str">
        <f t="shared" si="200"/>
        <v>katB</v>
      </c>
      <c r="P6423" s="73" t="str">
        <f t="shared" si="201"/>
        <v/>
      </c>
      <c r="Q6423" s="61" t="s">
        <v>30</v>
      </c>
    </row>
    <row r="6424" spans="8:17" x14ac:dyDescent="0.25">
      <c r="H6424" s="59">
        <v>117579</v>
      </c>
      <c r="I6424" s="59" t="s">
        <v>69</v>
      </c>
      <c r="J6424" s="59">
        <v>19915713</v>
      </c>
      <c r="K6424" s="59" t="s">
        <v>6928</v>
      </c>
      <c r="L6424" s="61" t="s">
        <v>113</v>
      </c>
      <c r="M6424" s="61">
        <f>VLOOKUP(H6424,zdroj!C:F,4,0)</f>
        <v>0</v>
      </c>
      <c r="N6424" s="61" t="str">
        <f t="shared" si="200"/>
        <v>katB</v>
      </c>
      <c r="P6424" s="73" t="str">
        <f t="shared" si="201"/>
        <v/>
      </c>
      <c r="Q6424" s="61" t="s">
        <v>30</v>
      </c>
    </row>
    <row r="6425" spans="8:17" x14ac:dyDescent="0.25">
      <c r="H6425" s="59">
        <v>117579</v>
      </c>
      <c r="I6425" s="59" t="s">
        <v>69</v>
      </c>
      <c r="J6425" s="59">
        <v>19915721</v>
      </c>
      <c r="K6425" s="59" t="s">
        <v>6929</v>
      </c>
      <c r="L6425" s="61" t="s">
        <v>81</v>
      </c>
      <c r="M6425" s="61">
        <f>VLOOKUP(H6425,zdroj!C:F,4,0)</f>
        <v>0</v>
      </c>
      <c r="N6425" s="61" t="str">
        <f t="shared" si="200"/>
        <v>-</v>
      </c>
      <c r="P6425" s="73" t="str">
        <f t="shared" si="201"/>
        <v/>
      </c>
      <c r="Q6425" s="61" t="s">
        <v>86</v>
      </c>
    </row>
    <row r="6426" spans="8:17" x14ac:dyDescent="0.25">
      <c r="H6426" s="59">
        <v>117579</v>
      </c>
      <c r="I6426" s="59" t="s">
        <v>69</v>
      </c>
      <c r="J6426" s="59">
        <v>19915730</v>
      </c>
      <c r="K6426" s="59" t="s">
        <v>6930</v>
      </c>
      <c r="L6426" s="61" t="s">
        <v>113</v>
      </c>
      <c r="M6426" s="61">
        <f>VLOOKUP(H6426,zdroj!C:F,4,0)</f>
        <v>0</v>
      </c>
      <c r="N6426" s="61" t="str">
        <f t="shared" si="200"/>
        <v>katB</v>
      </c>
      <c r="P6426" s="73" t="str">
        <f t="shared" si="201"/>
        <v/>
      </c>
      <c r="Q6426" s="61" t="s">
        <v>30</v>
      </c>
    </row>
    <row r="6427" spans="8:17" x14ac:dyDescent="0.25">
      <c r="H6427" s="59">
        <v>117579</v>
      </c>
      <c r="I6427" s="59" t="s">
        <v>69</v>
      </c>
      <c r="J6427" s="59">
        <v>19915748</v>
      </c>
      <c r="K6427" s="59" t="s">
        <v>6931</v>
      </c>
      <c r="L6427" s="61" t="s">
        <v>113</v>
      </c>
      <c r="M6427" s="61">
        <f>VLOOKUP(H6427,zdroj!C:F,4,0)</f>
        <v>0</v>
      </c>
      <c r="N6427" s="61" t="str">
        <f t="shared" si="200"/>
        <v>katB</v>
      </c>
      <c r="P6427" s="73" t="str">
        <f t="shared" si="201"/>
        <v/>
      </c>
      <c r="Q6427" s="61" t="s">
        <v>30</v>
      </c>
    </row>
    <row r="6428" spans="8:17" x14ac:dyDescent="0.25">
      <c r="H6428" s="59">
        <v>117579</v>
      </c>
      <c r="I6428" s="59" t="s">
        <v>69</v>
      </c>
      <c r="J6428" s="59">
        <v>19915756</v>
      </c>
      <c r="K6428" s="59" t="s">
        <v>6932</v>
      </c>
      <c r="L6428" s="61" t="s">
        <v>113</v>
      </c>
      <c r="M6428" s="61">
        <f>VLOOKUP(H6428,zdroj!C:F,4,0)</f>
        <v>0</v>
      </c>
      <c r="N6428" s="61" t="str">
        <f t="shared" si="200"/>
        <v>katB</v>
      </c>
      <c r="P6428" s="73" t="str">
        <f t="shared" si="201"/>
        <v/>
      </c>
      <c r="Q6428" s="61" t="s">
        <v>30</v>
      </c>
    </row>
    <row r="6429" spans="8:17" x14ac:dyDescent="0.25">
      <c r="H6429" s="59">
        <v>117579</v>
      </c>
      <c r="I6429" s="59" t="s">
        <v>69</v>
      </c>
      <c r="J6429" s="59">
        <v>19915764</v>
      </c>
      <c r="K6429" s="59" t="s">
        <v>6933</v>
      </c>
      <c r="L6429" s="61" t="s">
        <v>113</v>
      </c>
      <c r="M6429" s="61">
        <f>VLOOKUP(H6429,zdroj!C:F,4,0)</f>
        <v>0</v>
      </c>
      <c r="N6429" s="61" t="str">
        <f t="shared" si="200"/>
        <v>katB</v>
      </c>
      <c r="P6429" s="73" t="str">
        <f t="shared" si="201"/>
        <v/>
      </c>
      <c r="Q6429" s="61" t="s">
        <v>30</v>
      </c>
    </row>
    <row r="6430" spans="8:17" x14ac:dyDescent="0.25">
      <c r="H6430" s="59">
        <v>117579</v>
      </c>
      <c r="I6430" s="59" t="s">
        <v>69</v>
      </c>
      <c r="J6430" s="59">
        <v>19915772</v>
      </c>
      <c r="K6430" s="59" t="s">
        <v>6934</v>
      </c>
      <c r="L6430" s="61" t="s">
        <v>113</v>
      </c>
      <c r="M6430" s="61">
        <f>VLOOKUP(H6430,zdroj!C:F,4,0)</f>
        <v>0</v>
      </c>
      <c r="N6430" s="61" t="str">
        <f t="shared" si="200"/>
        <v>katB</v>
      </c>
      <c r="P6430" s="73" t="str">
        <f t="shared" si="201"/>
        <v/>
      </c>
      <c r="Q6430" s="61" t="s">
        <v>30</v>
      </c>
    </row>
    <row r="6431" spans="8:17" x14ac:dyDescent="0.25">
      <c r="H6431" s="59">
        <v>117579</v>
      </c>
      <c r="I6431" s="59" t="s">
        <v>69</v>
      </c>
      <c r="J6431" s="59">
        <v>19915781</v>
      </c>
      <c r="K6431" s="59" t="s">
        <v>6935</v>
      </c>
      <c r="L6431" s="61" t="s">
        <v>113</v>
      </c>
      <c r="M6431" s="61">
        <f>VLOOKUP(H6431,zdroj!C:F,4,0)</f>
        <v>0</v>
      </c>
      <c r="N6431" s="61" t="str">
        <f t="shared" si="200"/>
        <v>katB</v>
      </c>
      <c r="P6431" s="73" t="str">
        <f t="shared" si="201"/>
        <v/>
      </c>
      <c r="Q6431" s="61" t="s">
        <v>30</v>
      </c>
    </row>
    <row r="6432" spans="8:17" x14ac:dyDescent="0.25">
      <c r="H6432" s="59">
        <v>117579</v>
      </c>
      <c r="I6432" s="59" t="s">
        <v>69</v>
      </c>
      <c r="J6432" s="59">
        <v>19915799</v>
      </c>
      <c r="K6432" s="59" t="s">
        <v>6936</v>
      </c>
      <c r="L6432" s="61" t="s">
        <v>113</v>
      </c>
      <c r="M6432" s="61">
        <f>VLOOKUP(H6432,zdroj!C:F,4,0)</f>
        <v>0</v>
      </c>
      <c r="N6432" s="61" t="str">
        <f t="shared" si="200"/>
        <v>katB</v>
      </c>
      <c r="P6432" s="73" t="str">
        <f t="shared" si="201"/>
        <v/>
      </c>
      <c r="Q6432" s="61" t="s">
        <v>30</v>
      </c>
    </row>
    <row r="6433" spans="8:17" x14ac:dyDescent="0.25">
      <c r="H6433" s="59">
        <v>117579</v>
      </c>
      <c r="I6433" s="59" t="s">
        <v>69</v>
      </c>
      <c r="J6433" s="59">
        <v>19915802</v>
      </c>
      <c r="K6433" s="59" t="s">
        <v>6937</v>
      </c>
      <c r="L6433" s="61" t="s">
        <v>113</v>
      </c>
      <c r="M6433" s="61">
        <f>VLOOKUP(H6433,zdroj!C:F,4,0)</f>
        <v>0</v>
      </c>
      <c r="N6433" s="61" t="str">
        <f t="shared" si="200"/>
        <v>katB</v>
      </c>
      <c r="P6433" s="73" t="str">
        <f t="shared" si="201"/>
        <v/>
      </c>
      <c r="Q6433" s="61" t="s">
        <v>30</v>
      </c>
    </row>
    <row r="6434" spans="8:17" x14ac:dyDescent="0.25">
      <c r="H6434" s="59">
        <v>117579</v>
      </c>
      <c r="I6434" s="59" t="s">
        <v>69</v>
      </c>
      <c r="J6434" s="59">
        <v>19915811</v>
      </c>
      <c r="K6434" s="59" t="s">
        <v>6938</v>
      </c>
      <c r="L6434" s="61" t="s">
        <v>113</v>
      </c>
      <c r="M6434" s="61">
        <f>VLOOKUP(H6434,zdroj!C:F,4,0)</f>
        <v>0</v>
      </c>
      <c r="N6434" s="61" t="str">
        <f t="shared" si="200"/>
        <v>katB</v>
      </c>
      <c r="P6434" s="73" t="str">
        <f t="shared" si="201"/>
        <v/>
      </c>
      <c r="Q6434" s="61" t="s">
        <v>30</v>
      </c>
    </row>
    <row r="6435" spans="8:17" x14ac:dyDescent="0.25">
      <c r="H6435" s="59">
        <v>117579</v>
      </c>
      <c r="I6435" s="59" t="s">
        <v>69</v>
      </c>
      <c r="J6435" s="59">
        <v>19915829</v>
      </c>
      <c r="K6435" s="59" t="s">
        <v>6939</v>
      </c>
      <c r="L6435" s="61" t="s">
        <v>113</v>
      </c>
      <c r="M6435" s="61">
        <f>VLOOKUP(H6435,zdroj!C:F,4,0)</f>
        <v>0</v>
      </c>
      <c r="N6435" s="61" t="str">
        <f t="shared" si="200"/>
        <v>katB</v>
      </c>
      <c r="P6435" s="73" t="str">
        <f t="shared" si="201"/>
        <v/>
      </c>
      <c r="Q6435" s="61" t="s">
        <v>30</v>
      </c>
    </row>
    <row r="6436" spans="8:17" x14ac:dyDescent="0.25">
      <c r="H6436" s="59">
        <v>117579</v>
      </c>
      <c r="I6436" s="59" t="s">
        <v>69</v>
      </c>
      <c r="J6436" s="59">
        <v>19915837</v>
      </c>
      <c r="K6436" s="59" t="s">
        <v>6940</v>
      </c>
      <c r="L6436" s="61" t="s">
        <v>113</v>
      </c>
      <c r="M6436" s="61">
        <f>VLOOKUP(H6436,zdroj!C:F,4,0)</f>
        <v>0</v>
      </c>
      <c r="N6436" s="61" t="str">
        <f t="shared" si="200"/>
        <v>katB</v>
      </c>
      <c r="P6436" s="73" t="str">
        <f t="shared" si="201"/>
        <v/>
      </c>
      <c r="Q6436" s="61" t="s">
        <v>30</v>
      </c>
    </row>
    <row r="6437" spans="8:17" x14ac:dyDescent="0.25">
      <c r="H6437" s="59">
        <v>117579</v>
      </c>
      <c r="I6437" s="59" t="s">
        <v>69</v>
      </c>
      <c r="J6437" s="59">
        <v>19915845</v>
      </c>
      <c r="K6437" s="59" t="s">
        <v>6941</v>
      </c>
      <c r="L6437" s="61" t="s">
        <v>113</v>
      </c>
      <c r="M6437" s="61">
        <f>VLOOKUP(H6437,zdroj!C:F,4,0)</f>
        <v>0</v>
      </c>
      <c r="N6437" s="61" t="str">
        <f t="shared" si="200"/>
        <v>katB</v>
      </c>
      <c r="P6437" s="73" t="str">
        <f t="shared" si="201"/>
        <v/>
      </c>
      <c r="Q6437" s="61" t="s">
        <v>30</v>
      </c>
    </row>
    <row r="6438" spans="8:17" x14ac:dyDescent="0.25">
      <c r="H6438" s="59">
        <v>117579</v>
      </c>
      <c r="I6438" s="59" t="s">
        <v>69</v>
      </c>
      <c r="J6438" s="59">
        <v>19915853</v>
      </c>
      <c r="K6438" s="59" t="s">
        <v>6942</v>
      </c>
      <c r="L6438" s="61" t="s">
        <v>113</v>
      </c>
      <c r="M6438" s="61">
        <f>VLOOKUP(H6438,zdroj!C:F,4,0)</f>
        <v>0</v>
      </c>
      <c r="N6438" s="61" t="str">
        <f t="shared" si="200"/>
        <v>katB</v>
      </c>
      <c r="P6438" s="73" t="str">
        <f t="shared" si="201"/>
        <v/>
      </c>
      <c r="Q6438" s="61" t="s">
        <v>30</v>
      </c>
    </row>
    <row r="6439" spans="8:17" x14ac:dyDescent="0.25">
      <c r="H6439" s="59">
        <v>117579</v>
      </c>
      <c r="I6439" s="59" t="s">
        <v>69</v>
      </c>
      <c r="J6439" s="59">
        <v>19915861</v>
      </c>
      <c r="K6439" s="59" t="s">
        <v>6943</v>
      </c>
      <c r="L6439" s="61" t="s">
        <v>113</v>
      </c>
      <c r="M6439" s="61">
        <f>VLOOKUP(H6439,zdroj!C:F,4,0)</f>
        <v>0</v>
      </c>
      <c r="N6439" s="61" t="str">
        <f t="shared" si="200"/>
        <v>katB</v>
      </c>
      <c r="P6439" s="73" t="str">
        <f t="shared" si="201"/>
        <v/>
      </c>
      <c r="Q6439" s="61" t="s">
        <v>30</v>
      </c>
    </row>
    <row r="6440" spans="8:17" x14ac:dyDescent="0.25">
      <c r="H6440" s="59">
        <v>117579</v>
      </c>
      <c r="I6440" s="59" t="s">
        <v>69</v>
      </c>
      <c r="J6440" s="59">
        <v>19915870</v>
      </c>
      <c r="K6440" s="59" t="s">
        <v>6944</v>
      </c>
      <c r="L6440" s="61" t="s">
        <v>113</v>
      </c>
      <c r="M6440" s="61">
        <f>VLOOKUP(H6440,zdroj!C:F,4,0)</f>
        <v>0</v>
      </c>
      <c r="N6440" s="61" t="str">
        <f t="shared" si="200"/>
        <v>katB</v>
      </c>
      <c r="P6440" s="73" t="str">
        <f t="shared" si="201"/>
        <v/>
      </c>
      <c r="Q6440" s="61" t="s">
        <v>30</v>
      </c>
    </row>
    <row r="6441" spans="8:17" x14ac:dyDescent="0.25">
      <c r="H6441" s="59">
        <v>117579</v>
      </c>
      <c r="I6441" s="59" t="s">
        <v>69</v>
      </c>
      <c r="J6441" s="59">
        <v>19915888</v>
      </c>
      <c r="K6441" s="59" t="s">
        <v>6945</v>
      </c>
      <c r="L6441" s="61" t="s">
        <v>113</v>
      </c>
      <c r="M6441" s="61">
        <f>VLOOKUP(H6441,zdroj!C:F,4,0)</f>
        <v>0</v>
      </c>
      <c r="N6441" s="61" t="str">
        <f t="shared" si="200"/>
        <v>katB</v>
      </c>
      <c r="P6441" s="73" t="str">
        <f t="shared" si="201"/>
        <v/>
      </c>
      <c r="Q6441" s="61" t="s">
        <v>30</v>
      </c>
    </row>
    <row r="6442" spans="8:17" x14ac:dyDescent="0.25">
      <c r="H6442" s="59">
        <v>117579</v>
      </c>
      <c r="I6442" s="59" t="s">
        <v>69</v>
      </c>
      <c r="J6442" s="59">
        <v>19915896</v>
      </c>
      <c r="K6442" s="59" t="s">
        <v>6946</v>
      </c>
      <c r="L6442" s="61" t="s">
        <v>113</v>
      </c>
      <c r="M6442" s="61">
        <f>VLOOKUP(H6442,zdroj!C:F,4,0)</f>
        <v>0</v>
      </c>
      <c r="N6442" s="61" t="str">
        <f t="shared" si="200"/>
        <v>katB</v>
      </c>
      <c r="P6442" s="73" t="str">
        <f t="shared" si="201"/>
        <v/>
      </c>
      <c r="Q6442" s="61" t="s">
        <v>30</v>
      </c>
    </row>
    <row r="6443" spans="8:17" x14ac:dyDescent="0.25">
      <c r="H6443" s="59">
        <v>117579</v>
      </c>
      <c r="I6443" s="59" t="s">
        <v>69</v>
      </c>
      <c r="J6443" s="59">
        <v>19915900</v>
      </c>
      <c r="K6443" s="59" t="s">
        <v>6947</v>
      </c>
      <c r="L6443" s="61" t="s">
        <v>113</v>
      </c>
      <c r="M6443" s="61">
        <f>VLOOKUP(H6443,zdroj!C:F,4,0)</f>
        <v>0</v>
      </c>
      <c r="N6443" s="61" t="str">
        <f t="shared" si="200"/>
        <v>katB</v>
      </c>
      <c r="P6443" s="73" t="str">
        <f t="shared" si="201"/>
        <v/>
      </c>
      <c r="Q6443" s="61" t="s">
        <v>30</v>
      </c>
    </row>
    <row r="6444" spans="8:17" x14ac:dyDescent="0.25">
      <c r="H6444" s="59">
        <v>117579</v>
      </c>
      <c r="I6444" s="59" t="s">
        <v>69</v>
      </c>
      <c r="J6444" s="59">
        <v>19915918</v>
      </c>
      <c r="K6444" s="59" t="s">
        <v>6948</v>
      </c>
      <c r="L6444" s="61" t="s">
        <v>113</v>
      </c>
      <c r="M6444" s="61">
        <f>VLOOKUP(H6444,zdroj!C:F,4,0)</f>
        <v>0</v>
      </c>
      <c r="N6444" s="61" t="str">
        <f t="shared" si="200"/>
        <v>katB</v>
      </c>
      <c r="P6444" s="73" t="str">
        <f t="shared" si="201"/>
        <v/>
      </c>
      <c r="Q6444" s="61" t="s">
        <v>30</v>
      </c>
    </row>
    <row r="6445" spans="8:17" x14ac:dyDescent="0.25">
      <c r="H6445" s="59">
        <v>117579</v>
      </c>
      <c r="I6445" s="59" t="s">
        <v>69</v>
      </c>
      <c r="J6445" s="59">
        <v>19915926</v>
      </c>
      <c r="K6445" s="59" t="s">
        <v>6949</v>
      </c>
      <c r="L6445" s="61" t="s">
        <v>113</v>
      </c>
      <c r="M6445" s="61">
        <f>VLOOKUP(H6445,zdroj!C:F,4,0)</f>
        <v>0</v>
      </c>
      <c r="N6445" s="61" t="str">
        <f t="shared" si="200"/>
        <v>katB</v>
      </c>
      <c r="P6445" s="73" t="str">
        <f t="shared" si="201"/>
        <v/>
      </c>
      <c r="Q6445" s="61" t="s">
        <v>30</v>
      </c>
    </row>
    <row r="6446" spans="8:17" x14ac:dyDescent="0.25">
      <c r="H6446" s="59">
        <v>117579</v>
      </c>
      <c r="I6446" s="59" t="s">
        <v>69</v>
      </c>
      <c r="J6446" s="59">
        <v>19915934</v>
      </c>
      <c r="K6446" s="59" t="s">
        <v>6950</v>
      </c>
      <c r="L6446" s="61" t="s">
        <v>113</v>
      </c>
      <c r="M6446" s="61">
        <f>VLOOKUP(H6446,zdroj!C:F,4,0)</f>
        <v>0</v>
      </c>
      <c r="N6446" s="61" t="str">
        <f t="shared" si="200"/>
        <v>katB</v>
      </c>
      <c r="P6446" s="73" t="str">
        <f t="shared" si="201"/>
        <v/>
      </c>
      <c r="Q6446" s="61" t="s">
        <v>30</v>
      </c>
    </row>
    <row r="6447" spans="8:17" x14ac:dyDescent="0.25">
      <c r="H6447" s="59">
        <v>117579</v>
      </c>
      <c r="I6447" s="59" t="s">
        <v>69</v>
      </c>
      <c r="J6447" s="59">
        <v>19915942</v>
      </c>
      <c r="K6447" s="59" t="s">
        <v>6951</v>
      </c>
      <c r="L6447" s="61" t="s">
        <v>113</v>
      </c>
      <c r="M6447" s="61">
        <f>VLOOKUP(H6447,zdroj!C:F,4,0)</f>
        <v>0</v>
      </c>
      <c r="N6447" s="61" t="str">
        <f t="shared" si="200"/>
        <v>katB</v>
      </c>
      <c r="P6447" s="73" t="str">
        <f t="shared" si="201"/>
        <v/>
      </c>
      <c r="Q6447" s="61" t="s">
        <v>30</v>
      </c>
    </row>
    <row r="6448" spans="8:17" x14ac:dyDescent="0.25">
      <c r="H6448" s="59">
        <v>117579</v>
      </c>
      <c r="I6448" s="59" t="s">
        <v>69</v>
      </c>
      <c r="J6448" s="59">
        <v>19915951</v>
      </c>
      <c r="K6448" s="59" t="s">
        <v>6952</v>
      </c>
      <c r="L6448" s="61" t="s">
        <v>113</v>
      </c>
      <c r="M6448" s="61">
        <f>VLOOKUP(H6448,zdroj!C:F,4,0)</f>
        <v>0</v>
      </c>
      <c r="N6448" s="61" t="str">
        <f t="shared" si="200"/>
        <v>katB</v>
      </c>
      <c r="P6448" s="73" t="str">
        <f t="shared" si="201"/>
        <v/>
      </c>
      <c r="Q6448" s="61" t="s">
        <v>30</v>
      </c>
    </row>
    <row r="6449" spans="8:17" x14ac:dyDescent="0.25">
      <c r="H6449" s="59">
        <v>117579</v>
      </c>
      <c r="I6449" s="59" t="s">
        <v>69</v>
      </c>
      <c r="J6449" s="59">
        <v>19915969</v>
      </c>
      <c r="K6449" s="59" t="s">
        <v>6953</v>
      </c>
      <c r="L6449" s="61" t="s">
        <v>113</v>
      </c>
      <c r="M6449" s="61">
        <f>VLOOKUP(H6449,zdroj!C:F,4,0)</f>
        <v>0</v>
      </c>
      <c r="N6449" s="61" t="str">
        <f t="shared" si="200"/>
        <v>katB</v>
      </c>
      <c r="P6449" s="73" t="str">
        <f t="shared" si="201"/>
        <v/>
      </c>
      <c r="Q6449" s="61" t="s">
        <v>30</v>
      </c>
    </row>
    <row r="6450" spans="8:17" x14ac:dyDescent="0.25">
      <c r="H6450" s="59">
        <v>117579</v>
      </c>
      <c r="I6450" s="59" t="s">
        <v>69</v>
      </c>
      <c r="J6450" s="59">
        <v>19915977</v>
      </c>
      <c r="K6450" s="59" t="s">
        <v>6954</v>
      </c>
      <c r="L6450" s="61" t="s">
        <v>113</v>
      </c>
      <c r="M6450" s="61">
        <f>VLOOKUP(H6450,zdroj!C:F,4,0)</f>
        <v>0</v>
      </c>
      <c r="N6450" s="61" t="str">
        <f t="shared" si="200"/>
        <v>katB</v>
      </c>
      <c r="P6450" s="73" t="str">
        <f t="shared" si="201"/>
        <v/>
      </c>
      <c r="Q6450" s="61" t="s">
        <v>30</v>
      </c>
    </row>
    <row r="6451" spans="8:17" x14ac:dyDescent="0.25">
      <c r="H6451" s="59">
        <v>117579</v>
      </c>
      <c r="I6451" s="59" t="s">
        <v>69</v>
      </c>
      <c r="J6451" s="59">
        <v>19915985</v>
      </c>
      <c r="K6451" s="59" t="s">
        <v>6955</v>
      </c>
      <c r="L6451" s="61" t="s">
        <v>113</v>
      </c>
      <c r="M6451" s="61">
        <f>VLOOKUP(H6451,zdroj!C:F,4,0)</f>
        <v>0</v>
      </c>
      <c r="N6451" s="61" t="str">
        <f t="shared" si="200"/>
        <v>katB</v>
      </c>
      <c r="P6451" s="73" t="str">
        <f t="shared" si="201"/>
        <v/>
      </c>
      <c r="Q6451" s="61" t="s">
        <v>30</v>
      </c>
    </row>
    <row r="6452" spans="8:17" x14ac:dyDescent="0.25">
      <c r="H6452" s="59">
        <v>117579</v>
      </c>
      <c r="I6452" s="59" t="s">
        <v>69</v>
      </c>
      <c r="J6452" s="59">
        <v>19915993</v>
      </c>
      <c r="K6452" s="59" t="s">
        <v>6956</v>
      </c>
      <c r="L6452" s="61" t="s">
        <v>113</v>
      </c>
      <c r="M6452" s="61">
        <f>VLOOKUP(H6452,zdroj!C:F,4,0)</f>
        <v>0</v>
      </c>
      <c r="N6452" s="61" t="str">
        <f t="shared" si="200"/>
        <v>katB</v>
      </c>
      <c r="P6452" s="73" t="str">
        <f t="shared" si="201"/>
        <v/>
      </c>
      <c r="Q6452" s="61" t="s">
        <v>30</v>
      </c>
    </row>
    <row r="6453" spans="8:17" x14ac:dyDescent="0.25">
      <c r="H6453" s="59">
        <v>117579</v>
      </c>
      <c r="I6453" s="59" t="s">
        <v>69</v>
      </c>
      <c r="J6453" s="59">
        <v>19916001</v>
      </c>
      <c r="K6453" s="59" t="s">
        <v>6957</v>
      </c>
      <c r="L6453" s="61" t="s">
        <v>113</v>
      </c>
      <c r="M6453" s="61">
        <f>VLOOKUP(H6453,zdroj!C:F,4,0)</f>
        <v>0</v>
      </c>
      <c r="N6453" s="61" t="str">
        <f t="shared" si="200"/>
        <v>katB</v>
      </c>
      <c r="P6453" s="73" t="str">
        <f t="shared" si="201"/>
        <v/>
      </c>
      <c r="Q6453" s="61" t="s">
        <v>30</v>
      </c>
    </row>
    <row r="6454" spans="8:17" x14ac:dyDescent="0.25">
      <c r="H6454" s="59">
        <v>117579</v>
      </c>
      <c r="I6454" s="59" t="s">
        <v>69</v>
      </c>
      <c r="J6454" s="59">
        <v>19916019</v>
      </c>
      <c r="K6454" s="59" t="s">
        <v>6958</v>
      </c>
      <c r="L6454" s="61" t="s">
        <v>113</v>
      </c>
      <c r="M6454" s="61">
        <f>VLOOKUP(H6454,zdroj!C:F,4,0)</f>
        <v>0</v>
      </c>
      <c r="N6454" s="61" t="str">
        <f t="shared" si="200"/>
        <v>katB</v>
      </c>
      <c r="P6454" s="73" t="str">
        <f t="shared" si="201"/>
        <v/>
      </c>
      <c r="Q6454" s="61" t="s">
        <v>30</v>
      </c>
    </row>
    <row r="6455" spans="8:17" x14ac:dyDescent="0.25">
      <c r="H6455" s="59">
        <v>117579</v>
      </c>
      <c r="I6455" s="59" t="s">
        <v>69</v>
      </c>
      <c r="J6455" s="59">
        <v>19916027</v>
      </c>
      <c r="K6455" s="59" t="s">
        <v>6959</v>
      </c>
      <c r="L6455" s="61" t="s">
        <v>113</v>
      </c>
      <c r="M6455" s="61">
        <f>VLOOKUP(H6455,zdroj!C:F,4,0)</f>
        <v>0</v>
      </c>
      <c r="N6455" s="61" t="str">
        <f t="shared" si="200"/>
        <v>katB</v>
      </c>
      <c r="P6455" s="73" t="str">
        <f t="shared" si="201"/>
        <v/>
      </c>
      <c r="Q6455" s="61" t="s">
        <v>30</v>
      </c>
    </row>
    <row r="6456" spans="8:17" x14ac:dyDescent="0.25">
      <c r="H6456" s="59">
        <v>117579</v>
      </c>
      <c r="I6456" s="59" t="s">
        <v>69</v>
      </c>
      <c r="J6456" s="59">
        <v>19916035</v>
      </c>
      <c r="K6456" s="59" t="s">
        <v>6960</v>
      </c>
      <c r="L6456" s="61" t="s">
        <v>113</v>
      </c>
      <c r="M6456" s="61">
        <f>VLOOKUP(H6456,zdroj!C:F,4,0)</f>
        <v>0</v>
      </c>
      <c r="N6456" s="61" t="str">
        <f t="shared" si="200"/>
        <v>katB</v>
      </c>
      <c r="P6456" s="73" t="str">
        <f t="shared" si="201"/>
        <v/>
      </c>
      <c r="Q6456" s="61" t="s">
        <v>30</v>
      </c>
    </row>
    <row r="6457" spans="8:17" x14ac:dyDescent="0.25">
      <c r="H6457" s="59">
        <v>117579</v>
      </c>
      <c r="I6457" s="59" t="s">
        <v>69</v>
      </c>
      <c r="J6457" s="59">
        <v>19916043</v>
      </c>
      <c r="K6457" s="59" t="s">
        <v>6961</v>
      </c>
      <c r="L6457" s="61" t="s">
        <v>113</v>
      </c>
      <c r="M6457" s="61">
        <f>VLOOKUP(H6457,zdroj!C:F,4,0)</f>
        <v>0</v>
      </c>
      <c r="N6457" s="61" t="str">
        <f t="shared" si="200"/>
        <v>katB</v>
      </c>
      <c r="P6457" s="73" t="str">
        <f t="shared" si="201"/>
        <v/>
      </c>
      <c r="Q6457" s="61" t="s">
        <v>30</v>
      </c>
    </row>
    <row r="6458" spans="8:17" x14ac:dyDescent="0.25">
      <c r="H6458" s="59">
        <v>117579</v>
      </c>
      <c r="I6458" s="59" t="s">
        <v>69</v>
      </c>
      <c r="J6458" s="59">
        <v>19916051</v>
      </c>
      <c r="K6458" s="59" t="s">
        <v>6962</v>
      </c>
      <c r="L6458" s="61" t="s">
        <v>113</v>
      </c>
      <c r="M6458" s="61">
        <f>VLOOKUP(H6458,zdroj!C:F,4,0)</f>
        <v>0</v>
      </c>
      <c r="N6458" s="61" t="str">
        <f t="shared" si="200"/>
        <v>katB</v>
      </c>
      <c r="P6458" s="73" t="str">
        <f t="shared" si="201"/>
        <v/>
      </c>
      <c r="Q6458" s="61" t="s">
        <v>30</v>
      </c>
    </row>
    <row r="6459" spans="8:17" x14ac:dyDescent="0.25">
      <c r="H6459" s="59">
        <v>117579</v>
      </c>
      <c r="I6459" s="59" t="s">
        <v>69</v>
      </c>
      <c r="J6459" s="59">
        <v>19916060</v>
      </c>
      <c r="K6459" s="59" t="s">
        <v>6963</v>
      </c>
      <c r="L6459" s="61" t="s">
        <v>113</v>
      </c>
      <c r="M6459" s="61">
        <f>VLOOKUP(H6459,zdroj!C:F,4,0)</f>
        <v>0</v>
      </c>
      <c r="N6459" s="61" t="str">
        <f t="shared" si="200"/>
        <v>katB</v>
      </c>
      <c r="P6459" s="73" t="str">
        <f t="shared" si="201"/>
        <v/>
      </c>
      <c r="Q6459" s="61" t="s">
        <v>30</v>
      </c>
    </row>
    <row r="6460" spans="8:17" x14ac:dyDescent="0.25">
      <c r="H6460" s="59">
        <v>117579</v>
      </c>
      <c r="I6460" s="59" t="s">
        <v>69</v>
      </c>
      <c r="J6460" s="59">
        <v>19916078</v>
      </c>
      <c r="K6460" s="59" t="s">
        <v>6964</v>
      </c>
      <c r="L6460" s="61" t="s">
        <v>113</v>
      </c>
      <c r="M6460" s="61">
        <f>VLOOKUP(H6460,zdroj!C:F,4,0)</f>
        <v>0</v>
      </c>
      <c r="N6460" s="61" t="str">
        <f t="shared" si="200"/>
        <v>katB</v>
      </c>
      <c r="P6460" s="73" t="str">
        <f t="shared" si="201"/>
        <v/>
      </c>
      <c r="Q6460" s="61" t="s">
        <v>30</v>
      </c>
    </row>
    <row r="6461" spans="8:17" x14ac:dyDescent="0.25">
      <c r="H6461" s="59">
        <v>117579</v>
      </c>
      <c r="I6461" s="59" t="s">
        <v>69</v>
      </c>
      <c r="J6461" s="59">
        <v>19916086</v>
      </c>
      <c r="K6461" s="59" t="s">
        <v>6965</v>
      </c>
      <c r="L6461" s="61" t="s">
        <v>113</v>
      </c>
      <c r="M6461" s="61">
        <f>VLOOKUP(H6461,zdroj!C:F,4,0)</f>
        <v>0</v>
      </c>
      <c r="N6461" s="61" t="str">
        <f t="shared" si="200"/>
        <v>katB</v>
      </c>
      <c r="P6461" s="73" t="str">
        <f t="shared" si="201"/>
        <v/>
      </c>
      <c r="Q6461" s="61" t="s">
        <v>30</v>
      </c>
    </row>
    <row r="6462" spans="8:17" x14ac:dyDescent="0.25">
      <c r="H6462" s="59">
        <v>117579</v>
      </c>
      <c r="I6462" s="59" t="s">
        <v>69</v>
      </c>
      <c r="J6462" s="59">
        <v>19916094</v>
      </c>
      <c r="K6462" s="59" t="s">
        <v>6966</v>
      </c>
      <c r="L6462" s="61" t="s">
        <v>113</v>
      </c>
      <c r="M6462" s="61">
        <f>VLOOKUP(H6462,zdroj!C:F,4,0)</f>
        <v>0</v>
      </c>
      <c r="N6462" s="61" t="str">
        <f t="shared" si="200"/>
        <v>katB</v>
      </c>
      <c r="P6462" s="73" t="str">
        <f t="shared" si="201"/>
        <v/>
      </c>
      <c r="Q6462" s="61" t="s">
        <v>30</v>
      </c>
    </row>
    <row r="6463" spans="8:17" x14ac:dyDescent="0.25">
      <c r="H6463" s="59">
        <v>117579</v>
      </c>
      <c r="I6463" s="59" t="s">
        <v>69</v>
      </c>
      <c r="J6463" s="59">
        <v>19916108</v>
      </c>
      <c r="K6463" s="59" t="s">
        <v>6967</v>
      </c>
      <c r="L6463" s="61" t="s">
        <v>113</v>
      </c>
      <c r="M6463" s="61">
        <f>VLOOKUP(H6463,zdroj!C:F,4,0)</f>
        <v>0</v>
      </c>
      <c r="N6463" s="61" t="str">
        <f t="shared" si="200"/>
        <v>katB</v>
      </c>
      <c r="P6463" s="73" t="str">
        <f t="shared" si="201"/>
        <v/>
      </c>
      <c r="Q6463" s="61" t="s">
        <v>33</v>
      </c>
    </row>
    <row r="6464" spans="8:17" x14ac:dyDescent="0.25">
      <c r="H6464" s="59">
        <v>117579</v>
      </c>
      <c r="I6464" s="59" t="s">
        <v>69</v>
      </c>
      <c r="J6464" s="59">
        <v>19916116</v>
      </c>
      <c r="K6464" s="59" t="s">
        <v>6968</v>
      </c>
      <c r="L6464" s="61" t="s">
        <v>113</v>
      </c>
      <c r="M6464" s="61">
        <f>VLOOKUP(H6464,zdroj!C:F,4,0)</f>
        <v>0</v>
      </c>
      <c r="N6464" s="61" t="str">
        <f t="shared" si="200"/>
        <v>katB</v>
      </c>
      <c r="P6464" s="73" t="str">
        <f t="shared" si="201"/>
        <v/>
      </c>
      <c r="Q6464" s="61" t="s">
        <v>30</v>
      </c>
    </row>
    <row r="6465" spans="8:17" x14ac:dyDescent="0.25">
      <c r="H6465" s="59">
        <v>117579</v>
      </c>
      <c r="I6465" s="59" t="s">
        <v>69</v>
      </c>
      <c r="J6465" s="59">
        <v>19916124</v>
      </c>
      <c r="K6465" s="59" t="s">
        <v>6969</v>
      </c>
      <c r="L6465" s="61" t="s">
        <v>113</v>
      </c>
      <c r="M6465" s="61">
        <f>VLOOKUP(H6465,zdroj!C:F,4,0)</f>
        <v>0</v>
      </c>
      <c r="N6465" s="61" t="str">
        <f t="shared" si="200"/>
        <v>katB</v>
      </c>
      <c r="P6465" s="73" t="str">
        <f t="shared" si="201"/>
        <v/>
      </c>
      <c r="Q6465" s="61" t="s">
        <v>30</v>
      </c>
    </row>
    <row r="6466" spans="8:17" x14ac:dyDescent="0.25">
      <c r="H6466" s="59">
        <v>117579</v>
      </c>
      <c r="I6466" s="59" t="s">
        <v>69</v>
      </c>
      <c r="J6466" s="59">
        <v>19916132</v>
      </c>
      <c r="K6466" s="59" t="s">
        <v>6970</v>
      </c>
      <c r="L6466" s="61" t="s">
        <v>113</v>
      </c>
      <c r="M6466" s="61">
        <f>VLOOKUP(H6466,zdroj!C:F,4,0)</f>
        <v>0</v>
      </c>
      <c r="N6466" s="61" t="str">
        <f t="shared" si="200"/>
        <v>katB</v>
      </c>
      <c r="P6466" s="73" t="str">
        <f t="shared" si="201"/>
        <v/>
      </c>
      <c r="Q6466" s="61" t="s">
        <v>30</v>
      </c>
    </row>
    <row r="6467" spans="8:17" x14ac:dyDescent="0.25">
      <c r="H6467" s="59">
        <v>117579</v>
      </c>
      <c r="I6467" s="59" t="s">
        <v>69</v>
      </c>
      <c r="J6467" s="59">
        <v>19916141</v>
      </c>
      <c r="K6467" s="59" t="s">
        <v>6971</v>
      </c>
      <c r="L6467" s="61" t="s">
        <v>113</v>
      </c>
      <c r="M6467" s="61">
        <f>VLOOKUP(H6467,zdroj!C:F,4,0)</f>
        <v>0</v>
      </c>
      <c r="N6467" s="61" t="str">
        <f t="shared" si="200"/>
        <v>katB</v>
      </c>
      <c r="P6467" s="73" t="str">
        <f t="shared" si="201"/>
        <v/>
      </c>
      <c r="Q6467" s="61" t="s">
        <v>30</v>
      </c>
    </row>
    <row r="6468" spans="8:17" x14ac:dyDescent="0.25">
      <c r="H6468" s="59">
        <v>117579</v>
      </c>
      <c r="I6468" s="59" t="s">
        <v>69</v>
      </c>
      <c r="J6468" s="59">
        <v>19916159</v>
      </c>
      <c r="K6468" s="59" t="s">
        <v>6972</v>
      </c>
      <c r="L6468" s="61" t="s">
        <v>113</v>
      </c>
      <c r="M6468" s="61">
        <f>VLOOKUP(H6468,zdroj!C:F,4,0)</f>
        <v>0</v>
      </c>
      <c r="N6468" s="61" t="str">
        <f t="shared" si="200"/>
        <v>katB</v>
      </c>
      <c r="P6468" s="73" t="str">
        <f t="shared" si="201"/>
        <v/>
      </c>
      <c r="Q6468" s="61" t="s">
        <v>30</v>
      </c>
    </row>
    <row r="6469" spans="8:17" x14ac:dyDescent="0.25">
      <c r="H6469" s="59">
        <v>117579</v>
      </c>
      <c r="I6469" s="59" t="s">
        <v>69</v>
      </c>
      <c r="J6469" s="59">
        <v>19916167</v>
      </c>
      <c r="K6469" s="59" t="s">
        <v>6973</v>
      </c>
      <c r="L6469" s="61" t="s">
        <v>81</v>
      </c>
      <c r="M6469" s="61">
        <f>VLOOKUP(H6469,zdroj!C:F,4,0)</f>
        <v>0</v>
      </c>
      <c r="N6469" s="61" t="str">
        <f t="shared" si="200"/>
        <v>-</v>
      </c>
      <c r="P6469" s="73" t="str">
        <f t="shared" si="201"/>
        <v/>
      </c>
      <c r="Q6469" s="61" t="s">
        <v>86</v>
      </c>
    </row>
    <row r="6470" spans="8:17" x14ac:dyDescent="0.25">
      <c r="H6470" s="59">
        <v>117579</v>
      </c>
      <c r="I6470" s="59" t="s">
        <v>69</v>
      </c>
      <c r="J6470" s="59">
        <v>19916175</v>
      </c>
      <c r="K6470" s="59" t="s">
        <v>6974</v>
      </c>
      <c r="L6470" s="61" t="s">
        <v>81</v>
      </c>
      <c r="M6470" s="61">
        <f>VLOOKUP(H6470,zdroj!C:F,4,0)</f>
        <v>0</v>
      </c>
      <c r="N6470" s="61" t="str">
        <f t="shared" si="200"/>
        <v>-</v>
      </c>
      <c r="P6470" s="73" t="str">
        <f t="shared" si="201"/>
        <v/>
      </c>
      <c r="Q6470" s="61" t="s">
        <v>86</v>
      </c>
    </row>
    <row r="6471" spans="8:17" x14ac:dyDescent="0.25">
      <c r="H6471" s="59">
        <v>117579</v>
      </c>
      <c r="I6471" s="59" t="s">
        <v>69</v>
      </c>
      <c r="J6471" s="59">
        <v>19916183</v>
      </c>
      <c r="K6471" s="59" t="s">
        <v>6975</v>
      </c>
      <c r="L6471" s="61" t="s">
        <v>81</v>
      </c>
      <c r="M6471" s="61">
        <f>VLOOKUP(H6471,zdroj!C:F,4,0)</f>
        <v>0</v>
      </c>
      <c r="N6471" s="61" t="str">
        <f t="shared" ref="N6471:N6534" si="202">IF(M6471="A",IF(L6471="katA","katB",L6471),L6471)</f>
        <v>-</v>
      </c>
      <c r="P6471" s="73" t="str">
        <f t="shared" ref="P6471:P6534" si="203">IF(O6471="A",1,"")</f>
        <v/>
      </c>
      <c r="Q6471" s="61" t="s">
        <v>86</v>
      </c>
    </row>
    <row r="6472" spans="8:17" x14ac:dyDescent="0.25">
      <c r="H6472" s="59">
        <v>117579</v>
      </c>
      <c r="I6472" s="59" t="s">
        <v>69</v>
      </c>
      <c r="J6472" s="59">
        <v>26272466</v>
      </c>
      <c r="K6472" s="59" t="s">
        <v>6976</v>
      </c>
      <c r="L6472" s="61" t="s">
        <v>113</v>
      </c>
      <c r="M6472" s="61">
        <f>VLOOKUP(H6472,zdroj!C:F,4,0)</f>
        <v>0</v>
      </c>
      <c r="N6472" s="61" t="str">
        <f t="shared" si="202"/>
        <v>katB</v>
      </c>
      <c r="P6472" s="73" t="str">
        <f t="shared" si="203"/>
        <v/>
      </c>
      <c r="Q6472" s="61" t="s">
        <v>30</v>
      </c>
    </row>
    <row r="6473" spans="8:17" x14ac:dyDescent="0.25">
      <c r="H6473" s="59">
        <v>117579</v>
      </c>
      <c r="I6473" s="59" t="s">
        <v>69</v>
      </c>
      <c r="J6473" s="59">
        <v>26902214</v>
      </c>
      <c r="K6473" s="59" t="s">
        <v>6977</v>
      </c>
      <c r="L6473" s="61" t="s">
        <v>113</v>
      </c>
      <c r="M6473" s="61">
        <f>VLOOKUP(H6473,zdroj!C:F,4,0)</f>
        <v>0</v>
      </c>
      <c r="N6473" s="61" t="str">
        <f t="shared" si="202"/>
        <v>katB</v>
      </c>
      <c r="P6473" s="73" t="str">
        <f t="shared" si="203"/>
        <v/>
      </c>
      <c r="Q6473" s="61" t="s">
        <v>30</v>
      </c>
    </row>
    <row r="6474" spans="8:17" x14ac:dyDescent="0.25">
      <c r="H6474" s="59">
        <v>117579</v>
      </c>
      <c r="I6474" s="59" t="s">
        <v>69</v>
      </c>
      <c r="J6474" s="59">
        <v>26902222</v>
      </c>
      <c r="K6474" s="59" t="s">
        <v>6978</v>
      </c>
      <c r="L6474" s="61" t="s">
        <v>113</v>
      </c>
      <c r="M6474" s="61">
        <f>VLOOKUP(H6474,zdroj!C:F,4,0)</f>
        <v>0</v>
      </c>
      <c r="N6474" s="61" t="str">
        <f t="shared" si="202"/>
        <v>katB</v>
      </c>
      <c r="P6474" s="73" t="str">
        <f t="shared" si="203"/>
        <v/>
      </c>
      <c r="Q6474" s="61" t="s">
        <v>30</v>
      </c>
    </row>
    <row r="6475" spans="8:17" x14ac:dyDescent="0.25">
      <c r="H6475" s="59">
        <v>117579</v>
      </c>
      <c r="I6475" s="59" t="s">
        <v>69</v>
      </c>
      <c r="J6475" s="59">
        <v>42374821</v>
      </c>
      <c r="K6475" s="59" t="s">
        <v>6979</v>
      </c>
      <c r="L6475" s="61" t="s">
        <v>113</v>
      </c>
      <c r="M6475" s="61">
        <f>VLOOKUP(H6475,zdroj!C:F,4,0)</f>
        <v>0</v>
      </c>
      <c r="N6475" s="61" t="str">
        <f t="shared" si="202"/>
        <v>katB</v>
      </c>
      <c r="P6475" s="73" t="str">
        <f t="shared" si="203"/>
        <v/>
      </c>
      <c r="Q6475" s="61" t="s">
        <v>30</v>
      </c>
    </row>
    <row r="6476" spans="8:17" x14ac:dyDescent="0.25">
      <c r="H6476" s="59">
        <v>117579</v>
      </c>
      <c r="I6476" s="59" t="s">
        <v>69</v>
      </c>
      <c r="J6476" s="59">
        <v>73359793</v>
      </c>
      <c r="K6476" s="59" t="s">
        <v>6980</v>
      </c>
      <c r="L6476" s="61" t="s">
        <v>81</v>
      </c>
      <c r="M6476" s="61">
        <f>VLOOKUP(H6476,zdroj!C:F,4,0)</f>
        <v>0</v>
      </c>
      <c r="N6476" s="61" t="str">
        <f t="shared" si="202"/>
        <v>-</v>
      </c>
      <c r="P6476" s="73" t="str">
        <f t="shared" si="203"/>
        <v/>
      </c>
      <c r="Q6476" s="61" t="s">
        <v>86</v>
      </c>
    </row>
    <row r="6477" spans="8:17" x14ac:dyDescent="0.25">
      <c r="H6477" s="59">
        <v>101893</v>
      </c>
      <c r="I6477" s="59" t="s">
        <v>72</v>
      </c>
      <c r="J6477" s="59">
        <v>9177108</v>
      </c>
      <c r="K6477" s="59" t="s">
        <v>6981</v>
      </c>
      <c r="L6477" s="61" t="s">
        <v>81</v>
      </c>
      <c r="M6477" s="61">
        <f>VLOOKUP(H6477,zdroj!C:F,4,0)</f>
        <v>0</v>
      </c>
      <c r="N6477" s="61" t="str">
        <f t="shared" si="202"/>
        <v>-</v>
      </c>
      <c r="P6477" s="73" t="str">
        <f t="shared" si="203"/>
        <v/>
      </c>
      <c r="Q6477" s="61" t="s">
        <v>86</v>
      </c>
    </row>
    <row r="6478" spans="8:17" x14ac:dyDescent="0.25">
      <c r="H6478" s="59">
        <v>101893</v>
      </c>
      <c r="I6478" s="59" t="s">
        <v>72</v>
      </c>
      <c r="J6478" s="59">
        <v>9177116</v>
      </c>
      <c r="K6478" s="59" t="s">
        <v>6982</v>
      </c>
      <c r="L6478" s="61" t="s">
        <v>81</v>
      </c>
      <c r="M6478" s="61">
        <f>VLOOKUP(H6478,zdroj!C:F,4,0)</f>
        <v>0</v>
      </c>
      <c r="N6478" s="61" t="str">
        <f t="shared" si="202"/>
        <v>-</v>
      </c>
      <c r="P6478" s="73" t="str">
        <f t="shared" si="203"/>
        <v/>
      </c>
      <c r="Q6478" s="61" t="s">
        <v>86</v>
      </c>
    </row>
    <row r="6479" spans="8:17" x14ac:dyDescent="0.25">
      <c r="H6479" s="59">
        <v>101893</v>
      </c>
      <c r="I6479" s="59" t="s">
        <v>72</v>
      </c>
      <c r="J6479" s="59">
        <v>9177124</v>
      </c>
      <c r="K6479" s="59" t="s">
        <v>6983</v>
      </c>
      <c r="L6479" s="61" t="s">
        <v>81</v>
      </c>
      <c r="M6479" s="61">
        <f>VLOOKUP(H6479,zdroj!C:F,4,0)</f>
        <v>0</v>
      </c>
      <c r="N6479" s="61" t="str">
        <f t="shared" si="202"/>
        <v>-</v>
      </c>
      <c r="P6479" s="73" t="str">
        <f t="shared" si="203"/>
        <v/>
      </c>
      <c r="Q6479" s="61" t="s">
        <v>86</v>
      </c>
    </row>
    <row r="6480" spans="8:17" x14ac:dyDescent="0.25">
      <c r="H6480" s="59">
        <v>101893</v>
      </c>
      <c r="I6480" s="59" t="s">
        <v>72</v>
      </c>
      <c r="J6480" s="59">
        <v>9177132</v>
      </c>
      <c r="K6480" s="59" t="s">
        <v>6984</v>
      </c>
      <c r="L6480" s="61" t="s">
        <v>81</v>
      </c>
      <c r="M6480" s="61">
        <f>VLOOKUP(H6480,zdroj!C:F,4,0)</f>
        <v>0</v>
      </c>
      <c r="N6480" s="61" t="str">
        <f t="shared" si="202"/>
        <v>-</v>
      </c>
      <c r="P6480" s="73" t="str">
        <f t="shared" si="203"/>
        <v/>
      </c>
      <c r="Q6480" s="61" t="s">
        <v>86</v>
      </c>
    </row>
    <row r="6481" spans="8:17" x14ac:dyDescent="0.25">
      <c r="H6481" s="59">
        <v>101893</v>
      </c>
      <c r="I6481" s="59" t="s">
        <v>72</v>
      </c>
      <c r="J6481" s="59">
        <v>9177141</v>
      </c>
      <c r="K6481" s="59" t="s">
        <v>6985</v>
      </c>
      <c r="L6481" s="61" t="s">
        <v>81</v>
      </c>
      <c r="M6481" s="61">
        <f>VLOOKUP(H6481,zdroj!C:F,4,0)</f>
        <v>0</v>
      </c>
      <c r="N6481" s="61" t="str">
        <f t="shared" si="202"/>
        <v>-</v>
      </c>
      <c r="P6481" s="73" t="str">
        <f t="shared" si="203"/>
        <v/>
      </c>
      <c r="Q6481" s="61" t="s">
        <v>86</v>
      </c>
    </row>
    <row r="6482" spans="8:17" x14ac:dyDescent="0.25">
      <c r="H6482" s="59">
        <v>101893</v>
      </c>
      <c r="I6482" s="59" t="s">
        <v>72</v>
      </c>
      <c r="J6482" s="59">
        <v>9177159</v>
      </c>
      <c r="K6482" s="59" t="s">
        <v>6986</v>
      </c>
      <c r="L6482" s="61" t="s">
        <v>81</v>
      </c>
      <c r="M6482" s="61">
        <f>VLOOKUP(H6482,zdroj!C:F,4,0)</f>
        <v>0</v>
      </c>
      <c r="N6482" s="61" t="str">
        <f t="shared" si="202"/>
        <v>-</v>
      </c>
      <c r="P6482" s="73" t="str">
        <f t="shared" si="203"/>
        <v/>
      </c>
      <c r="Q6482" s="61" t="s">
        <v>86</v>
      </c>
    </row>
    <row r="6483" spans="8:17" x14ac:dyDescent="0.25">
      <c r="H6483" s="59">
        <v>101893</v>
      </c>
      <c r="I6483" s="59" t="s">
        <v>72</v>
      </c>
      <c r="J6483" s="59">
        <v>9177167</v>
      </c>
      <c r="K6483" s="59" t="s">
        <v>6987</v>
      </c>
      <c r="L6483" s="61" t="s">
        <v>81</v>
      </c>
      <c r="M6483" s="61">
        <f>VLOOKUP(H6483,zdroj!C:F,4,0)</f>
        <v>0</v>
      </c>
      <c r="N6483" s="61" t="str">
        <f t="shared" si="202"/>
        <v>-</v>
      </c>
      <c r="P6483" s="73" t="str">
        <f t="shared" si="203"/>
        <v/>
      </c>
      <c r="Q6483" s="61" t="s">
        <v>86</v>
      </c>
    </row>
    <row r="6484" spans="8:17" x14ac:dyDescent="0.25">
      <c r="H6484" s="59">
        <v>101893</v>
      </c>
      <c r="I6484" s="59" t="s">
        <v>72</v>
      </c>
      <c r="J6484" s="59">
        <v>9177175</v>
      </c>
      <c r="K6484" s="59" t="s">
        <v>6988</v>
      </c>
      <c r="L6484" s="61" t="s">
        <v>81</v>
      </c>
      <c r="M6484" s="61">
        <f>VLOOKUP(H6484,zdroj!C:F,4,0)</f>
        <v>0</v>
      </c>
      <c r="N6484" s="61" t="str">
        <f t="shared" si="202"/>
        <v>-</v>
      </c>
      <c r="P6484" s="73" t="str">
        <f t="shared" si="203"/>
        <v/>
      </c>
      <c r="Q6484" s="61" t="s">
        <v>86</v>
      </c>
    </row>
    <row r="6485" spans="8:17" x14ac:dyDescent="0.25">
      <c r="H6485" s="59">
        <v>101893</v>
      </c>
      <c r="I6485" s="59" t="s">
        <v>72</v>
      </c>
      <c r="J6485" s="59">
        <v>9177183</v>
      </c>
      <c r="K6485" s="59" t="s">
        <v>6989</v>
      </c>
      <c r="L6485" s="61" t="s">
        <v>81</v>
      </c>
      <c r="M6485" s="61">
        <f>VLOOKUP(H6485,zdroj!C:F,4,0)</f>
        <v>0</v>
      </c>
      <c r="N6485" s="61" t="str">
        <f t="shared" si="202"/>
        <v>-</v>
      </c>
      <c r="P6485" s="73" t="str">
        <f t="shared" si="203"/>
        <v/>
      </c>
      <c r="Q6485" s="61" t="s">
        <v>86</v>
      </c>
    </row>
    <row r="6486" spans="8:17" x14ac:dyDescent="0.25">
      <c r="H6486" s="59">
        <v>101893</v>
      </c>
      <c r="I6486" s="59" t="s">
        <v>72</v>
      </c>
      <c r="J6486" s="59">
        <v>9177191</v>
      </c>
      <c r="K6486" s="59" t="s">
        <v>6990</v>
      </c>
      <c r="L6486" s="61" t="s">
        <v>114</v>
      </c>
      <c r="M6486" s="61">
        <f>VLOOKUP(H6486,zdroj!C:F,4,0)</f>
        <v>0</v>
      </c>
      <c r="N6486" s="61" t="str">
        <f t="shared" si="202"/>
        <v>katC</v>
      </c>
      <c r="P6486" s="73" t="str">
        <f t="shared" si="203"/>
        <v/>
      </c>
      <c r="Q6486" s="61" t="s">
        <v>33</v>
      </c>
    </row>
    <row r="6487" spans="8:17" x14ac:dyDescent="0.25">
      <c r="H6487" s="59">
        <v>101893</v>
      </c>
      <c r="I6487" s="59" t="s">
        <v>72</v>
      </c>
      <c r="J6487" s="59">
        <v>9177205</v>
      </c>
      <c r="K6487" s="59" t="s">
        <v>6991</v>
      </c>
      <c r="L6487" s="61" t="s">
        <v>81</v>
      </c>
      <c r="M6487" s="61">
        <f>VLOOKUP(H6487,zdroj!C:F,4,0)</f>
        <v>0</v>
      </c>
      <c r="N6487" s="61" t="str">
        <f t="shared" si="202"/>
        <v>-</v>
      </c>
      <c r="P6487" s="73" t="str">
        <f t="shared" si="203"/>
        <v/>
      </c>
      <c r="Q6487" s="61" t="s">
        <v>86</v>
      </c>
    </row>
    <row r="6488" spans="8:17" x14ac:dyDescent="0.25">
      <c r="H6488" s="59">
        <v>101893</v>
      </c>
      <c r="I6488" s="59" t="s">
        <v>72</v>
      </c>
      <c r="J6488" s="59">
        <v>9177213</v>
      </c>
      <c r="K6488" s="59" t="s">
        <v>6992</v>
      </c>
      <c r="L6488" s="61" t="s">
        <v>81</v>
      </c>
      <c r="M6488" s="61">
        <f>VLOOKUP(H6488,zdroj!C:F,4,0)</f>
        <v>0</v>
      </c>
      <c r="N6488" s="61" t="str">
        <f t="shared" si="202"/>
        <v>-</v>
      </c>
      <c r="P6488" s="73" t="str">
        <f t="shared" si="203"/>
        <v/>
      </c>
      <c r="Q6488" s="61" t="s">
        <v>86</v>
      </c>
    </row>
    <row r="6489" spans="8:17" x14ac:dyDescent="0.25">
      <c r="H6489" s="59">
        <v>101893</v>
      </c>
      <c r="I6489" s="59" t="s">
        <v>72</v>
      </c>
      <c r="J6489" s="59">
        <v>9177221</v>
      </c>
      <c r="K6489" s="59" t="s">
        <v>6993</v>
      </c>
      <c r="L6489" s="61" t="s">
        <v>81</v>
      </c>
      <c r="M6489" s="61">
        <f>VLOOKUP(H6489,zdroj!C:F,4,0)</f>
        <v>0</v>
      </c>
      <c r="N6489" s="61" t="str">
        <f t="shared" si="202"/>
        <v>-</v>
      </c>
      <c r="P6489" s="73" t="str">
        <f t="shared" si="203"/>
        <v/>
      </c>
      <c r="Q6489" s="61" t="s">
        <v>86</v>
      </c>
    </row>
    <row r="6490" spans="8:17" x14ac:dyDescent="0.25">
      <c r="H6490" s="59">
        <v>101893</v>
      </c>
      <c r="I6490" s="59" t="s">
        <v>72</v>
      </c>
      <c r="J6490" s="59">
        <v>9177230</v>
      </c>
      <c r="K6490" s="59" t="s">
        <v>6994</v>
      </c>
      <c r="L6490" s="61" t="s">
        <v>81</v>
      </c>
      <c r="M6490" s="61">
        <f>VLOOKUP(H6490,zdroj!C:F,4,0)</f>
        <v>0</v>
      </c>
      <c r="N6490" s="61" t="str">
        <f t="shared" si="202"/>
        <v>-</v>
      </c>
      <c r="P6490" s="73" t="str">
        <f t="shared" si="203"/>
        <v/>
      </c>
      <c r="Q6490" s="61" t="s">
        <v>86</v>
      </c>
    </row>
    <row r="6491" spans="8:17" x14ac:dyDescent="0.25">
      <c r="H6491" s="59">
        <v>101893</v>
      </c>
      <c r="I6491" s="59" t="s">
        <v>72</v>
      </c>
      <c r="J6491" s="59">
        <v>9177248</v>
      </c>
      <c r="K6491" s="59" t="s">
        <v>6995</v>
      </c>
      <c r="L6491" s="61" t="s">
        <v>81</v>
      </c>
      <c r="M6491" s="61">
        <f>VLOOKUP(H6491,zdroj!C:F,4,0)</f>
        <v>0</v>
      </c>
      <c r="N6491" s="61" t="str">
        <f t="shared" si="202"/>
        <v>-</v>
      </c>
      <c r="P6491" s="73" t="str">
        <f t="shared" si="203"/>
        <v/>
      </c>
      <c r="Q6491" s="61" t="s">
        <v>86</v>
      </c>
    </row>
    <row r="6492" spans="8:17" x14ac:dyDescent="0.25">
      <c r="H6492" s="59">
        <v>101893</v>
      </c>
      <c r="I6492" s="59" t="s">
        <v>72</v>
      </c>
      <c r="J6492" s="59">
        <v>9177256</v>
      </c>
      <c r="K6492" s="59" t="s">
        <v>6996</v>
      </c>
      <c r="L6492" s="61" t="s">
        <v>81</v>
      </c>
      <c r="M6492" s="61">
        <f>VLOOKUP(H6492,zdroj!C:F,4,0)</f>
        <v>0</v>
      </c>
      <c r="N6492" s="61" t="str">
        <f t="shared" si="202"/>
        <v>-</v>
      </c>
      <c r="P6492" s="73" t="str">
        <f t="shared" si="203"/>
        <v/>
      </c>
      <c r="Q6492" s="61" t="s">
        <v>86</v>
      </c>
    </row>
    <row r="6493" spans="8:17" x14ac:dyDescent="0.25">
      <c r="H6493" s="59">
        <v>101893</v>
      </c>
      <c r="I6493" s="59" t="s">
        <v>72</v>
      </c>
      <c r="J6493" s="59">
        <v>9177264</v>
      </c>
      <c r="K6493" s="59" t="s">
        <v>6997</v>
      </c>
      <c r="L6493" s="61" t="s">
        <v>81</v>
      </c>
      <c r="M6493" s="61">
        <f>VLOOKUP(H6493,zdroj!C:F,4,0)</f>
        <v>0</v>
      </c>
      <c r="N6493" s="61" t="str">
        <f t="shared" si="202"/>
        <v>-</v>
      </c>
      <c r="P6493" s="73" t="str">
        <f t="shared" si="203"/>
        <v/>
      </c>
      <c r="Q6493" s="61" t="s">
        <v>86</v>
      </c>
    </row>
    <row r="6494" spans="8:17" x14ac:dyDescent="0.25">
      <c r="H6494" s="59">
        <v>101893</v>
      </c>
      <c r="I6494" s="59" t="s">
        <v>72</v>
      </c>
      <c r="J6494" s="59">
        <v>9177272</v>
      </c>
      <c r="K6494" s="59" t="s">
        <v>6998</v>
      </c>
      <c r="L6494" s="61" t="s">
        <v>81</v>
      </c>
      <c r="M6494" s="61">
        <f>VLOOKUP(H6494,zdroj!C:F,4,0)</f>
        <v>0</v>
      </c>
      <c r="N6494" s="61" t="str">
        <f t="shared" si="202"/>
        <v>-</v>
      </c>
      <c r="P6494" s="73" t="str">
        <f t="shared" si="203"/>
        <v/>
      </c>
      <c r="Q6494" s="61" t="s">
        <v>86</v>
      </c>
    </row>
    <row r="6495" spans="8:17" x14ac:dyDescent="0.25">
      <c r="H6495" s="59">
        <v>101893</v>
      </c>
      <c r="I6495" s="59" t="s">
        <v>72</v>
      </c>
      <c r="J6495" s="59">
        <v>9177281</v>
      </c>
      <c r="K6495" s="59" t="s">
        <v>6999</v>
      </c>
      <c r="L6495" s="61" t="s">
        <v>81</v>
      </c>
      <c r="M6495" s="61">
        <f>VLOOKUP(H6495,zdroj!C:F,4,0)</f>
        <v>0</v>
      </c>
      <c r="N6495" s="61" t="str">
        <f t="shared" si="202"/>
        <v>-</v>
      </c>
      <c r="P6495" s="73" t="str">
        <f t="shared" si="203"/>
        <v/>
      </c>
      <c r="Q6495" s="61" t="s">
        <v>86</v>
      </c>
    </row>
    <row r="6496" spans="8:17" x14ac:dyDescent="0.25">
      <c r="H6496" s="59">
        <v>101893</v>
      </c>
      <c r="I6496" s="59" t="s">
        <v>72</v>
      </c>
      <c r="J6496" s="59">
        <v>9177299</v>
      </c>
      <c r="K6496" s="59" t="s">
        <v>7000</v>
      </c>
      <c r="L6496" s="61" t="s">
        <v>81</v>
      </c>
      <c r="M6496" s="61">
        <f>VLOOKUP(H6496,zdroj!C:F,4,0)</f>
        <v>0</v>
      </c>
      <c r="N6496" s="61" t="str">
        <f t="shared" si="202"/>
        <v>-</v>
      </c>
      <c r="P6496" s="73" t="str">
        <f t="shared" si="203"/>
        <v/>
      </c>
      <c r="Q6496" s="61" t="s">
        <v>86</v>
      </c>
    </row>
    <row r="6497" spans="8:17" x14ac:dyDescent="0.25">
      <c r="H6497" s="59">
        <v>101893</v>
      </c>
      <c r="I6497" s="59" t="s">
        <v>72</v>
      </c>
      <c r="J6497" s="59">
        <v>9177302</v>
      </c>
      <c r="K6497" s="59" t="s">
        <v>7001</v>
      </c>
      <c r="L6497" s="61" t="s">
        <v>81</v>
      </c>
      <c r="M6497" s="61">
        <f>VLOOKUP(H6497,zdroj!C:F,4,0)</f>
        <v>0</v>
      </c>
      <c r="N6497" s="61" t="str">
        <f t="shared" si="202"/>
        <v>-</v>
      </c>
      <c r="P6497" s="73" t="str">
        <f t="shared" si="203"/>
        <v/>
      </c>
      <c r="Q6497" s="61" t="s">
        <v>86</v>
      </c>
    </row>
    <row r="6498" spans="8:17" x14ac:dyDescent="0.25">
      <c r="H6498" s="59">
        <v>101893</v>
      </c>
      <c r="I6498" s="59" t="s">
        <v>72</v>
      </c>
      <c r="J6498" s="59">
        <v>9177311</v>
      </c>
      <c r="K6498" s="59" t="s">
        <v>7002</v>
      </c>
      <c r="L6498" s="61" t="s">
        <v>81</v>
      </c>
      <c r="M6498" s="61">
        <f>VLOOKUP(H6498,zdroj!C:F,4,0)</f>
        <v>0</v>
      </c>
      <c r="N6498" s="61" t="str">
        <f t="shared" si="202"/>
        <v>-</v>
      </c>
      <c r="P6498" s="73" t="str">
        <f t="shared" si="203"/>
        <v/>
      </c>
      <c r="Q6498" s="61" t="s">
        <v>86</v>
      </c>
    </row>
    <row r="6499" spans="8:17" x14ac:dyDescent="0.25">
      <c r="H6499" s="59">
        <v>101893</v>
      </c>
      <c r="I6499" s="59" t="s">
        <v>72</v>
      </c>
      <c r="J6499" s="59">
        <v>9177329</v>
      </c>
      <c r="K6499" s="59" t="s">
        <v>7003</v>
      </c>
      <c r="L6499" s="61" t="s">
        <v>81</v>
      </c>
      <c r="M6499" s="61">
        <f>VLOOKUP(H6499,zdroj!C:F,4,0)</f>
        <v>0</v>
      </c>
      <c r="N6499" s="61" t="str">
        <f t="shared" si="202"/>
        <v>-</v>
      </c>
      <c r="P6499" s="73" t="str">
        <f t="shared" si="203"/>
        <v/>
      </c>
      <c r="Q6499" s="61" t="s">
        <v>86</v>
      </c>
    </row>
    <row r="6500" spans="8:17" x14ac:dyDescent="0.25">
      <c r="H6500" s="59">
        <v>101893</v>
      </c>
      <c r="I6500" s="59" t="s">
        <v>72</v>
      </c>
      <c r="J6500" s="59">
        <v>9177337</v>
      </c>
      <c r="K6500" s="59" t="s">
        <v>7004</v>
      </c>
      <c r="L6500" s="61" t="s">
        <v>81</v>
      </c>
      <c r="M6500" s="61">
        <f>VLOOKUP(H6500,zdroj!C:F,4,0)</f>
        <v>0</v>
      </c>
      <c r="N6500" s="61" t="str">
        <f t="shared" si="202"/>
        <v>-</v>
      </c>
      <c r="P6500" s="73" t="str">
        <f t="shared" si="203"/>
        <v/>
      </c>
      <c r="Q6500" s="61" t="s">
        <v>86</v>
      </c>
    </row>
    <row r="6501" spans="8:17" x14ac:dyDescent="0.25">
      <c r="H6501" s="59">
        <v>101893</v>
      </c>
      <c r="I6501" s="59" t="s">
        <v>72</v>
      </c>
      <c r="J6501" s="59">
        <v>9177345</v>
      </c>
      <c r="K6501" s="59" t="s">
        <v>7005</v>
      </c>
      <c r="L6501" s="61" t="s">
        <v>81</v>
      </c>
      <c r="M6501" s="61">
        <f>VLOOKUP(H6501,zdroj!C:F,4,0)</f>
        <v>0</v>
      </c>
      <c r="N6501" s="61" t="str">
        <f t="shared" si="202"/>
        <v>-</v>
      </c>
      <c r="P6501" s="73" t="str">
        <f t="shared" si="203"/>
        <v/>
      </c>
      <c r="Q6501" s="61" t="s">
        <v>86</v>
      </c>
    </row>
    <row r="6502" spans="8:17" x14ac:dyDescent="0.25">
      <c r="H6502" s="59">
        <v>101893</v>
      </c>
      <c r="I6502" s="59" t="s">
        <v>72</v>
      </c>
      <c r="J6502" s="59">
        <v>9177353</v>
      </c>
      <c r="K6502" s="59" t="s">
        <v>7006</v>
      </c>
      <c r="L6502" s="61" t="s">
        <v>81</v>
      </c>
      <c r="M6502" s="61">
        <f>VLOOKUP(H6502,zdroj!C:F,4,0)</f>
        <v>0</v>
      </c>
      <c r="N6502" s="61" t="str">
        <f t="shared" si="202"/>
        <v>-</v>
      </c>
      <c r="P6502" s="73" t="str">
        <f t="shared" si="203"/>
        <v/>
      </c>
      <c r="Q6502" s="61" t="s">
        <v>86</v>
      </c>
    </row>
    <row r="6503" spans="8:17" x14ac:dyDescent="0.25">
      <c r="H6503" s="59">
        <v>101893</v>
      </c>
      <c r="I6503" s="59" t="s">
        <v>72</v>
      </c>
      <c r="J6503" s="59">
        <v>9177361</v>
      </c>
      <c r="K6503" s="59" t="s">
        <v>7007</v>
      </c>
      <c r="L6503" s="61" t="s">
        <v>81</v>
      </c>
      <c r="M6503" s="61">
        <f>VLOOKUP(H6503,zdroj!C:F,4,0)</f>
        <v>0</v>
      </c>
      <c r="N6503" s="61" t="str">
        <f t="shared" si="202"/>
        <v>-</v>
      </c>
      <c r="P6503" s="73" t="str">
        <f t="shared" si="203"/>
        <v/>
      </c>
      <c r="Q6503" s="61" t="s">
        <v>86</v>
      </c>
    </row>
    <row r="6504" spans="8:17" x14ac:dyDescent="0.25">
      <c r="H6504" s="59">
        <v>101893</v>
      </c>
      <c r="I6504" s="59" t="s">
        <v>72</v>
      </c>
      <c r="J6504" s="59">
        <v>9177370</v>
      </c>
      <c r="K6504" s="59" t="s">
        <v>7008</v>
      </c>
      <c r="L6504" s="61" t="s">
        <v>81</v>
      </c>
      <c r="M6504" s="61">
        <f>VLOOKUP(H6504,zdroj!C:F,4,0)</f>
        <v>0</v>
      </c>
      <c r="N6504" s="61" t="str">
        <f t="shared" si="202"/>
        <v>-</v>
      </c>
      <c r="P6504" s="73" t="str">
        <f t="shared" si="203"/>
        <v/>
      </c>
      <c r="Q6504" s="61" t="s">
        <v>86</v>
      </c>
    </row>
    <row r="6505" spans="8:17" x14ac:dyDescent="0.25">
      <c r="H6505" s="59">
        <v>101893</v>
      </c>
      <c r="I6505" s="59" t="s">
        <v>72</v>
      </c>
      <c r="J6505" s="59">
        <v>9177388</v>
      </c>
      <c r="K6505" s="59" t="s">
        <v>7009</v>
      </c>
      <c r="L6505" s="61" t="s">
        <v>81</v>
      </c>
      <c r="M6505" s="61">
        <f>VLOOKUP(H6505,zdroj!C:F,4,0)</f>
        <v>0</v>
      </c>
      <c r="N6505" s="61" t="str">
        <f t="shared" si="202"/>
        <v>-</v>
      </c>
      <c r="P6505" s="73" t="str">
        <f t="shared" si="203"/>
        <v/>
      </c>
      <c r="Q6505" s="61" t="s">
        <v>86</v>
      </c>
    </row>
    <row r="6506" spans="8:17" x14ac:dyDescent="0.25">
      <c r="H6506" s="59">
        <v>101893</v>
      </c>
      <c r="I6506" s="59" t="s">
        <v>72</v>
      </c>
      <c r="J6506" s="59">
        <v>9177396</v>
      </c>
      <c r="K6506" s="59" t="s">
        <v>7010</v>
      </c>
      <c r="L6506" s="61" t="s">
        <v>81</v>
      </c>
      <c r="M6506" s="61">
        <f>VLOOKUP(H6506,zdroj!C:F,4,0)</f>
        <v>0</v>
      </c>
      <c r="N6506" s="61" t="str">
        <f t="shared" si="202"/>
        <v>-</v>
      </c>
      <c r="P6506" s="73" t="str">
        <f t="shared" si="203"/>
        <v/>
      </c>
      <c r="Q6506" s="61" t="s">
        <v>86</v>
      </c>
    </row>
    <row r="6507" spans="8:17" x14ac:dyDescent="0.25">
      <c r="H6507" s="59">
        <v>101893</v>
      </c>
      <c r="I6507" s="59" t="s">
        <v>72</v>
      </c>
      <c r="J6507" s="59">
        <v>9177400</v>
      </c>
      <c r="K6507" s="59" t="s">
        <v>7011</v>
      </c>
      <c r="L6507" s="61" t="s">
        <v>81</v>
      </c>
      <c r="M6507" s="61">
        <f>VLOOKUP(H6507,zdroj!C:F,4,0)</f>
        <v>0</v>
      </c>
      <c r="N6507" s="61" t="str">
        <f t="shared" si="202"/>
        <v>-</v>
      </c>
      <c r="P6507" s="73" t="str">
        <f t="shared" si="203"/>
        <v/>
      </c>
      <c r="Q6507" s="61" t="s">
        <v>86</v>
      </c>
    </row>
    <row r="6508" spans="8:17" x14ac:dyDescent="0.25">
      <c r="H6508" s="59">
        <v>101893</v>
      </c>
      <c r="I6508" s="59" t="s">
        <v>72</v>
      </c>
      <c r="J6508" s="59">
        <v>9177418</v>
      </c>
      <c r="K6508" s="59" t="s">
        <v>7012</v>
      </c>
      <c r="L6508" s="61" t="s">
        <v>81</v>
      </c>
      <c r="M6508" s="61">
        <f>VLOOKUP(H6508,zdroj!C:F,4,0)</f>
        <v>0</v>
      </c>
      <c r="N6508" s="61" t="str">
        <f t="shared" si="202"/>
        <v>-</v>
      </c>
      <c r="P6508" s="73" t="str">
        <f t="shared" si="203"/>
        <v/>
      </c>
      <c r="Q6508" s="61" t="s">
        <v>86</v>
      </c>
    </row>
    <row r="6509" spans="8:17" x14ac:dyDescent="0.25">
      <c r="H6509" s="59">
        <v>101893</v>
      </c>
      <c r="I6509" s="59" t="s">
        <v>72</v>
      </c>
      <c r="J6509" s="59">
        <v>9177426</v>
      </c>
      <c r="K6509" s="59" t="s">
        <v>7013</v>
      </c>
      <c r="L6509" s="61" t="s">
        <v>81</v>
      </c>
      <c r="M6509" s="61">
        <f>VLOOKUP(H6509,zdroj!C:F,4,0)</f>
        <v>0</v>
      </c>
      <c r="N6509" s="61" t="str">
        <f t="shared" si="202"/>
        <v>-</v>
      </c>
      <c r="P6509" s="73" t="str">
        <f t="shared" si="203"/>
        <v/>
      </c>
      <c r="Q6509" s="61" t="s">
        <v>86</v>
      </c>
    </row>
    <row r="6510" spans="8:17" x14ac:dyDescent="0.25">
      <c r="H6510" s="59">
        <v>101893</v>
      </c>
      <c r="I6510" s="59" t="s">
        <v>72</v>
      </c>
      <c r="J6510" s="59">
        <v>9177434</v>
      </c>
      <c r="K6510" s="59" t="s">
        <v>7014</v>
      </c>
      <c r="L6510" s="61" t="s">
        <v>81</v>
      </c>
      <c r="M6510" s="61">
        <f>VLOOKUP(H6510,zdroj!C:F,4,0)</f>
        <v>0</v>
      </c>
      <c r="N6510" s="61" t="str">
        <f t="shared" si="202"/>
        <v>-</v>
      </c>
      <c r="P6510" s="73" t="str">
        <f t="shared" si="203"/>
        <v/>
      </c>
      <c r="Q6510" s="61" t="s">
        <v>86</v>
      </c>
    </row>
    <row r="6511" spans="8:17" x14ac:dyDescent="0.25">
      <c r="H6511" s="59">
        <v>101893</v>
      </c>
      <c r="I6511" s="59" t="s">
        <v>72</v>
      </c>
      <c r="J6511" s="59">
        <v>9177451</v>
      </c>
      <c r="K6511" s="59" t="s">
        <v>7015</v>
      </c>
      <c r="L6511" s="61" t="s">
        <v>81</v>
      </c>
      <c r="M6511" s="61">
        <f>VLOOKUP(H6511,zdroj!C:F,4,0)</f>
        <v>0</v>
      </c>
      <c r="N6511" s="61" t="str">
        <f t="shared" si="202"/>
        <v>-</v>
      </c>
      <c r="P6511" s="73" t="str">
        <f t="shared" si="203"/>
        <v/>
      </c>
      <c r="Q6511" s="61" t="s">
        <v>86</v>
      </c>
    </row>
    <row r="6512" spans="8:17" x14ac:dyDescent="0.25">
      <c r="H6512" s="59">
        <v>101893</v>
      </c>
      <c r="I6512" s="59" t="s">
        <v>72</v>
      </c>
      <c r="J6512" s="59">
        <v>9177469</v>
      </c>
      <c r="K6512" s="59" t="s">
        <v>7016</v>
      </c>
      <c r="L6512" s="61" t="s">
        <v>81</v>
      </c>
      <c r="M6512" s="61">
        <f>VLOOKUP(H6512,zdroj!C:F,4,0)</f>
        <v>0</v>
      </c>
      <c r="N6512" s="61" t="str">
        <f t="shared" si="202"/>
        <v>-</v>
      </c>
      <c r="P6512" s="73" t="str">
        <f t="shared" si="203"/>
        <v/>
      </c>
      <c r="Q6512" s="61" t="s">
        <v>86</v>
      </c>
    </row>
    <row r="6513" spans="8:17" x14ac:dyDescent="0.25">
      <c r="H6513" s="59">
        <v>101893</v>
      </c>
      <c r="I6513" s="59" t="s">
        <v>72</v>
      </c>
      <c r="J6513" s="59">
        <v>9177477</v>
      </c>
      <c r="K6513" s="59" t="s">
        <v>7017</v>
      </c>
      <c r="L6513" s="61" t="s">
        <v>81</v>
      </c>
      <c r="M6513" s="61">
        <f>VLOOKUP(H6513,zdroj!C:F,4,0)</f>
        <v>0</v>
      </c>
      <c r="N6513" s="61" t="str">
        <f t="shared" si="202"/>
        <v>-</v>
      </c>
      <c r="P6513" s="73" t="str">
        <f t="shared" si="203"/>
        <v/>
      </c>
      <c r="Q6513" s="61" t="s">
        <v>86</v>
      </c>
    </row>
    <row r="6514" spans="8:17" x14ac:dyDescent="0.25">
      <c r="H6514" s="59">
        <v>101893</v>
      </c>
      <c r="I6514" s="59" t="s">
        <v>72</v>
      </c>
      <c r="J6514" s="59">
        <v>9177485</v>
      </c>
      <c r="K6514" s="59" t="s">
        <v>7018</v>
      </c>
      <c r="L6514" s="61" t="s">
        <v>81</v>
      </c>
      <c r="M6514" s="61">
        <f>VLOOKUP(H6514,zdroj!C:F,4,0)</f>
        <v>0</v>
      </c>
      <c r="N6514" s="61" t="str">
        <f t="shared" si="202"/>
        <v>-</v>
      </c>
      <c r="P6514" s="73" t="str">
        <f t="shared" si="203"/>
        <v/>
      </c>
      <c r="Q6514" s="61" t="s">
        <v>86</v>
      </c>
    </row>
    <row r="6515" spans="8:17" x14ac:dyDescent="0.25">
      <c r="H6515" s="59">
        <v>101893</v>
      </c>
      <c r="I6515" s="59" t="s">
        <v>72</v>
      </c>
      <c r="J6515" s="59">
        <v>9177493</v>
      </c>
      <c r="K6515" s="59" t="s">
        <v>7019</v>
      </c>
      <c r="L6515" s="61" t="s">
        <v>81</v>
      </c>
      <c r="M6515" s="61">
        <f>VLOOKUP(H6515,zdroj!C:F,4,0)</f>
        <v>0</v>
      </c>
      <c r="N6515" s="61" t="str">
        <f t="shared" si="202"/>
        <v>-</v>
      </c>
      <c r="P6515" s="73" t="str">
        <f t="shared" si="203"/>
        <v/>
      </c>
      <c r="Q6515" s="61" t="s">
        <v>86</v>
      </c>
    </row>
    <row r="6516" spans="8:17" x14ac:dyDescent="0.25">
      <c r="H6516" s="59">
        <v>101893</v>
      </c>
      <c r="I6516" s="59" t="s">
        <v>72</v>
      </c>
      <c r="J6516" s="59">
        <v>9177507</v>
      </c>
      <c r="K6516" s="59" t="s">
        <v>7020</v>
      </c>
      <c r="L6516" s="61" t="s">
        <v>81</v>
      </c>
      <c r="M6516" s="61">
        <f>VLOOKUP(H6516,zdroj!C:F,4,0)</f>
        <v>0</v>
      </c>
      <c r="N6516" s="61" t="str">
        <f t="shared" si="202"/>
        <v>-</v>
      </c>
      <c r="P6516" s="73" t="str">
        <f t="shared" si="203"/>
        <v/>
      </c>
      <c r="Q6516" s="61" t="s">
        <v>86</v>
      </c>
    </row>
    <row r="6517" spans="8:17" x14ac:dyDescent="0.25">
      <c r="H6517" s="59">
        <v>101893</v>
      </c>
      <c r="I6517" s="59" t="s">
        <v>72</v>
      </c>
      <c r="J6517" s="59">
        <v>9177515</v>
      </c>
      <c r="K6517" s="59" t="s">
        <v>7021</v>
      </c>
      <c r="L6517" s="61" t="s">
        <v>81</v>
      </c>
      <c r="M6517" s="61">
        <f>VLOOKUP(H6517,zdroj!C:F,4,0)</f>
        <v>0</v>
      </c>
      <c r="N6517" s="61" t="str">
        <f t="shared" si="202"/>
        <v>-</v>
      </c>
      <c r="P6517" s="73" t="str">
        <f t="shared" si="203"/>
        <v/>
      </c>
      <c r="Q6517" s="61" t="s">
        <v>86</v>
      </c>
    </row>
    <row r="6518" spans="8:17" x14ac:dyDescent="0.25">
      <c r="H6518" s="59">
        <v>101893</v>
      </c>
      <c r="I6518" s="59" t="s">
        <v>72</v>
      </c>
      <c r="J6518" s="59">
        <v>9177523</v>
      </c>
      <c r="K6518" s="59" t="s">
        <v>7022</v>
      </c>
      <c r="L6518" s="61" t="s">
        <v>81</v>
      </c>
      <c r="M6518" s="61">
        <f>VLOOKUP(H6518,zdroj!C:F,4,0)</f>
        <v>0</v>
      </c>
      <c r="N6518" s="61" t="str">
        <f t="shared" si="202"/>
        <v>-</v>
      </c>
      <c r="P6518" s="73" t="str">
        <f t="shared" si="203"/>
        <v/>
      </c>
      <c r="Q6518" s="61" t="s">
        <v>86</v>
      </c>
    </row>
    <row r="6519" spans="8:17" x14ac:dyDescent="0.25">
      <c r="H6519" s="59">
        <v>101893</v>
      </c>
      <c r="I6519" s="59" t="s">
        <v>72</v>
      </c>
      <c r="J6519" s="59">
        <v>9177531</v>
      </c>
      <c r="K6519" s="59" t="s">
        <v>7023</v>
      </c>
      <c r="L6519" s="61" t="s">
        <v>81</v>
      </c>
      <c r="M6519" s="61">
        <f>VLOOKUP(H6519,zdroj!C:F,4,0)</f>
        <v>0</v>
      </c>
      <c r="N6519" s="61" t="str">
        <f t="shared" si="202"/>
        <v>-</v>
      </c>
      <c r="P6519" s="73" t="str">
        <f t="shared" si="203"/>
        <v/>
      </c>
      <c r="Q6519" s="61" t="s">
        <v>86</v>
      </c>
    </row>
    <row r="6520" spans="8:17" x14ac:dyDescent="0.25">
      <c r="H6520" s="59">
        <v>101893</v>
      </c>
      <c r="I6520" s="59" t="s">
        <v>72</v>
      </c>
      <c r="J6520" s="59">
        <v>9177540</v>
      </c>
      <c r="K6520" s="59" t="s">
        <v>7024</v>
      </c>
      <c r="L6520" s="61" t="s">
        <v>81</v>
      </c>
      <c r="M6520" s="61">
        <f>VLOOKUP(H6520,zdroj!C:F,4,0)</f>
        <v>0</v>
      </c>
      <c r="N6520" s="61" t="str">
        <f t="shared" si="202"/>
        <v>-</v>
      </c>
      <c r="P6520" s="73" t="str">
        <f t="shared" si="203"/>
        <v/>
      </c>
      <c r="Q6520" s="61" t="s">
        <v>86</v>
      </c>
    </row>
    <row r="6521" spans="8:17" x14ac:dyDescent="0.25">
      <c r="H6521" s="59">
        <v>101893</v>
      </c>
      <c r="I6521" s="59" t="s">
        <v>72</v>
      </c>
      <c r="J6521" s="59">
        <v>9177558</v>
      </c>
      <c r="K6521" s="59" t="s">
        <v>7025</v>
      </c>
      <c r="L6521" s="61" t="s">
        <v>81</v>
      </c>
      <c r="M6521" s="61">
        <f>VLOOKUP(H6521,zdroj!C:F,4,0)</f>
        <v>0</v>
      </c>
      <c r="N6521" s="61" t="str">
        <f t="shared" si="202"/>
        <v>-</v>
      </c>
      <c r="P6521" s="73" t="str">
        <f t="shared" si="203"/>
        <v/>
      </c>
      <c r="Q6521" s="61" t="s">
        <v>86</v>
      </c>
    </row>
    <row r="6522" spans="8:17" x14ac:dyDescent="0.25">
      <c r="H6522" s="59">
        <v>101893</v>
      </c>
      <c r="I6522" s="59" t="s">
        <v>72</v>
      </c>
      <c r="J6522" s="59">
        <v>9177566</v>
      </c>
      <c r="K6522" s="59" t="s">
        <v>7026</v>
      </c>
      <c r="L6522" s="61" t="s">
        <v>81</v>
      </c>
      <c r="M6522" s="61">
        <f>VLOOKUP(H6522,zdroj!C:F,4,0)</f>
        <v>0</v>
      </c>
      <c r="N6522" s="61" t="str">
        <f t="shared" si="202"/>
        <v>-</v>
      </c>
      <c r="P6522" s="73" t="str">
        <f t="shared" si="203"/>
        <v/>
      </c>
      <c r="Q6522" s="61" t="s">
        <v>86</v>
      </c>
    </row>
    <row r="6523" spans="8:17" x14ac:dyDescent="0.25">
      <c r="H6523" s="59">
        <v>101893</v>
      </c>
      <c r="I6523" s="59" t="s">
        <v>72</v>
      </c>
      <c r="J6523" s="59">
        <v>9177574</v>
      </c>
      <c r="K6523" s="59" t="s">
        <v>7027</v>
      </c>
      <c r="L6523" s="61" t="s">
        <v>81</v>
      </c>
      <c r="M6523" s="61">
        <f>VLOOKUP(H6523,zdroj!C:F,4,0)</f>
        <v>0</v>
      </c>
      <c r="N6523" s="61" t="str">
        <f t="shared" si="202"/>
        <v>-</v>
      </c>
      <c r="P6523" s="73" t="str">
        <f t="shared" si="203"/>
        <v/>
      </c>
      <c r="Q6523" s="61" t="s">
        <v>86</v>
      </c>
    </row>
    <row r="6524" spans="8:17" x14ac:dyDescent="0.25">
      <c r="H6524" s="59">
        <v>101893</v>
      </c>
      <c r="I6524" s="59" t="s">
        <v>72</v>
      </c>
      <c r="J6524" s="59">
        <v>9177582</v>
      </c>
      <c r="K6524" s="59" t="s">
        <v>7028</v>
      </c>
      <c r="L6524" s="61" t="s">
        <v>81</v>
      </c>
      <c r="M6524" s="61">
        <f>VLOOKUP(H6524,zdroj!C:F,4,0)</f>
        <v>0</v>
      </c>
      <c r="N6524" s="61" t="str">
        <f t="shared" si="202"/>
        <v>-</v>
      </c>
      <c r="P6524" s="73" t="str">
        <f t="shared" si="203"/>
        <v/>
      </c>
      <c r="Q6524" s="61" t="s">
        <v>86</v>
      </c>
    </row>
    <row r="6525" spans="8:17" x14ac:dyDescent="0.25">
      <c r="H6525" s="59">
        <v>101893</v>
      </c>
      <c r="I6525" s="59" t="s">
        <v>72</v>
      </c>
      <c r="J6525" s="59">
        <v>9177591</v>
      </c>
      <c r="K6525" s="59" t="s">
        <v>7029</v>
      </c>
      <c r="L6525" s="61" t="s">
        <v>81</v>
      </c>
      <c r="M6525" s="61">
        <f>VLOOKUP(H6525,zdroj!C:F,4,0)</f>
        <v>0</v>
      </c>
      <c r="N6525" s="61" t="str">
        <f t="shared" si="202"/>
        <v>-</v>
      </c>
      <c r="P6525" s="73" t="str">
        <f t="shared" si="203"/>
        <v/>
      </c>
      <c r="Q6525" s="61" t="s">
        <v>86</v>
      </c>
    </row>
    <row r="6526" spans="8:17" x14ac:dyDescent="0.25">
      <c r="H6526" s="59">
        <v>101893</v>
      </c>
      <c r="I6526" s="59" t="s">
        <v>72</v>
      </c>
      <c r="J6526" s="59">
        <v>9177604</v>
      </c>
      <c r="K6526" s="59" t="s">
        <v>7030</v>
      </c>
      <c r="L6526" s="61" t="s">
        <v>81</v>
      </c>
      <c r="M6526" s="61">
        <f>VLOOKUP(H6526,zdroj!C:F,4,0)</f>
        <v>0</v>
      </c>
      <c r="N6526" s="61" t="str">
        <f t="shared" si="202"/>
        <v>-</v>
      </c>
      <c r="P6526" s="73" t="str">
        <f t="shared" si="203"/>
        <v/>
      </c>
      <c r="Q6526" s="61" t="s">
        <v>86</v>
      </c>
    </row>
    <row r="6527" spans="8:17" x14ac:dyDescent="0.25">
      <c r="H6527" s="59">
        <v>101893</v>
      </c>
      <c r="I6527" s="59" t="s">
        <v>72</v>
      </c>
      <c r="J6527" s="59">
        <v>9177612</v>
      </c>
      <c r="K6527" s="59" t="s">
        <v>7031</v>
      </c>
      <c r="L6527" s="61" t="s">
        <v>81</v>
      </c>
      <c r="M6527" s="61">
        <f>VLOOKUP(H6527,zdroj!C:F,4,0)</f>
        <v>0</v>
      </c>
      <c r="N6527" s="61" t="str">
        <f t="shared" si="202"/>
        <v>-</v>
      </c>
      <c r="P6527" s="73" t="str">
        <f t="shared" si="203"/>
        <v/>
      </c>
      <c r="Q6527" s="61" t="s">
        <v>86</v>
      </c>
    </row>
    <row r="6528" spans="8:17" x14ac:dyDescent="0.25">
      <c r="H6528" s="59">
        <v>101893</v>
      </c>
      <c r="I6528" s="59" t="s">
        <v>72</v>
      </c>
      <c r="J6528" s="59">
        <v>9177621</v>
      </c>
      <c r="K6528" s="59" t="s">
        <v>7032</v>
      </c>
      <c r="L6528" s="61" t="s">
        <v>81</v>
      </c>
      <c r="M6528" s="61">
        <f>VLOOKUP(H6528,zdroj!C:F,4,0)</f>
        <v>0</v>
      </c>
      <c r="N6528" s="61" t="str">
        <f t="shared" si="202"/>
        <v>-</v>
      </c>
      <c r="P6528" s="73" t="str">
        <f t="shared" si="203"/>
        <v/>
      </c>
      <c r="Q6528" s="61" t="s">
        <v>86</v>
      </c>
    </row>
    <row r="6529" spans="8:17" x14ac:dyDescent="0.25">
      <c r="H6529" s="59">
        <v>101893</v>
      </c>
      <c r="I6529" s="59" t="s">
        <v>72</v>
      </c>
      <c r="J6529" s="59">
        <v>9177639</v>
      </c>
      <c r="K6529" s="59" t="s">
        <v>7033</v>
      </c>
      <c r="L6529" s="61" t="s">
        <v>81</v>
      </c>
      <c r="M6529" s="61">
        <f>VLOOKUP(H6529,zdroj!C:F,4,0)</f>
        <v>0</v>
      </c>
      <c r="N6529" s="61" t="str">
        <f t="shared" si="202"/>
        <v>-</v>
      </c>
      <c r="P6529" s="73" t="str">
        <f t="shared" si="203"/>
        <v/>
      </c>
      <c r="Q6529" s="61" t="s">
        <v>86</v>
      </c>
    </row>
    <row r="6530" spans="8:17" x14ac:dyDescent="0.25">
      <c r="H6530" s="59">
        <v>101893</v>
      </c>
      <c r="I6530" s="59" t="s">
        <v>72</v>
      </c>
      <c r="J6530" s="59">
        <v>9177647</v>
      </c>
      <c r="K6530" s="59" t="s">
        <v>7034</v>
      </c>
      <c r="L6530" s="61" t="s">
        <v>81</v>
      </c>
      <c r="M6530" s="61">
        <f>VLOOKUP(H6530,zdroj!C:F,4,0)</f>
        <v>0</v>
      </c>
      <c r="N6530" s="61" t="str">
        <f t="shared" si="202"/>
        <v>-</v>
      </c>
      <c r="P6530" s="73" t="str">
        <f t="shared" si="203"/>
        <v/>
      </c>
      <c r="Q6530" s="61" t="s">
        <v>86</v>
      </c>
    </row>
    <row r="6531" spans="8:17" x14ac:dyDescent="0.25">
      <c r="H6531" s="59">
        <v>101893</v>
      </c>
      <c r="I6531" s="59" t="s">
        <v>72</v>
      </c>
      <c r="J6531" s="59">
        <v>9177655</v>
      </c>
      <c r="K6531" s="59" t="s">
        <v>7035</v>
      </c>
      <c r="L6531" s="61" t="s">
        <v>81</v>
      </c>
      <c r="M6531" s="61">
        <f>VLOOKUP(H6531,zdroj!C:F,4,0)</f>
        <v>0</v>
      </c>
      <c r="N6531" s="61" t="str">
        <f t="shared" si="202"/>
        <v>-</v>
      </c>
      <c r="P6531" s="73" t="str">
        <f t="shared" si="203"/>
        <v/>
      </c>
      <c r="Q6531" s="61" t="s">
        <v>86</v>
      </c>
    </row>
    <row r="6532" spans="8:17" x14ac:dyDescent="0.25">
      <c r="H6532" s="59">
        <v>101893</v>
      </c>
      <c r="I6532" s="59" t="s">
        <v>72</v>
      </c>
      <c r="J6532" s="59">
        <v>9177663</v>
      </c>
      <c r="K6532" s="59" t="s">
        <v>7036</v>
      </c>
      <c r="L6532" s="61" t="s">
        <v>81</v>
      </c>
      <c r="M6532" s="61">
        <f>VLOOKUP(H6532,zdroj!C:F,4,0)</f>
        <v>0</v>
      </c>
      <c r="N6532" s="61" t="str">
        <f t="shared" si="202"/>
        <v>-</v>
      </c>
      <c r="P6532" s="73" t="str">
        <f t="shared" si="203"/>
        <v/>
      </c>
      <c r="Q6532" s="61" t="s">
        <v>86</v>
      </c>
    </row>
    <row r="6533" spans="8:17" x14ac:dyDescent="0.25">
      <c r="H6533" s="59">
        <v>101893</v>
      </c>
      <c r="I6533" s="59" t="s">
        <v>72</v>
      </c>
      <c r="J6533" s="59">
        <v>9177671</v>
      </c>
      <c r="K6533" s="59" t="s">
        <v>7037</v>
      </c>
      <c r="L6533" s="61" t="s">
        <v>81</v>
      </c>
      <c r="M6533" s="61">
        <f>VLOOKUP(H6533,zdroj!C:F,4,0)</f>
        <v>0</v>
      </c>
      <c r="N6533" s="61" t="str">
        <f t="shared" si="202"/>
        <v>-</v>
      </c>
      <c r="P6533" s="73" t="str">
        <f t="shared" si="203"/>
        <v/>
      </c>
      <c r="Q6533" s="61" t="s">
        <v>86</v>
      </c>
    </row>
    <row r="6534" spans="8:17" x14ac:dyDescent="0.25">
      <c r="H6534" s="59">
        <v>101893</v>
      </c>
      <c r="I6534" s="59" t="s">
        <v>72</v>
      </c>
      <c r="J6534" s="59">
        <v>9177680</v>
      </c>
      <c r="K6534" s="59" t="s">
        <v>7038</v>
      </c>
      <c r="L6534" s="61" t="s">
        <v>81</v>
      </c>
      <c r="M6534" s="61">
        <f>VLOOKUP(H6534,zdroj!C:F,4,0)</f>
        <v>0</v>
      </c>
      <c r="N6534" s="61" t="str">
        <f t="shared" si="202"/>
        <v>-</v>
      </c>
      <c r="P6534" s="73" t="str">
        <f t="shared" si="203"/>
        <v/>
      </c>
      <c r="Q6534" s="61" t="s">
        <v>86</v>
      </c>
    </row>
    <row r="6535" spans="8:17" x14ac:dyDescent="0.25">
      <c r="H6535" s="59">
        <v>101893</v>
      </c>
      <c r="I6535" s="59" t="s">
        <v>72</v>
      </c>
      <c r="J6535" s="59">
        <v>9177698</v>
      </c>
      <c r="K6535" s="59" t="s">
        <v>7039</v>
      </c>
      <c r="L6535" s="61" t="s">
        <v>81</v>
      </c>
      <c r="M6535" s="61">
        <f>VLOOKUP(H6535,zdroj!C:F,4,0)</f>
        <v>0</v>
      </c>
      <c r="N6535" s="61" t="str">
        <f t="shared" ref="N6535:N6598" si="204">IF(M6535="A",IF(L6535="katA","katB",L6535),L6535)</f>
        <v>-</v>
      </c>
      <c r="P6535" s="73" t="str">
        <f t="shared" ref="P6535:P6598" si="205">IF(O6535="A",1,"")</f>
        <v/>
      </c>
      <c r="Q6535" s="61" t="s">
        <v>86</v>
      </c>
    </row>
    <row r="6536" spans="8:17" x14ac:dyDescent="0.25">
      <c r="H6536" s="59">
        <v>101893</v>
      </c>
      <c r="I6536" s="59" t="s">
        <v>72</v>
      </c>
      <c r="J6536" s="59">
        <v>9177701</v>
      </c>
      <c r="K6536" s="59" t="s">
        <v>7040</v>
      </c>
      <c r="L6536" s="61" t="s">
        <v>81</v>
      </c>
      <c r="M6536" s="61">
        <f>VLOOKUP(H6536,zdroj!C:F,4,0)</f>
        <v>0</v>
      </c>
      <c r="N6536" s="61" t="str">
        <f t="shared" si="204"/>
        <v>-</v>
      </c>
      <c r="P6536" s="73" t="str">
        <f t="shared" si="205"/>
        <v/>
      </c>
      <c r="Q6536" s="61" t="s">
        <v>86</v>
      </c>
    </row>
    <row r="6537" spans="8:17" x14ac:dyDescent="0.25">
      <c r="H6537" s="59">
        <v>101893</v>
      </c>
      <c r="I6537" s="59" t="s">
        <v>72</v>
      </c>
      <c r="J6537" s="59">
        <v>9177710</v>
      </c>
      <c r="K6537" s="59" t="s">
        <v>7041</v>
      </c>
      <c r="L6537" s="61" t="s">
        <v>81</v>
      </c>
      <c r="M6537" s="61">
        <f>VLOOKUP(H6537,zdroj!C:F,4,0)</f>
        <v>0</v>
      </c>
      <c r="N6537" s="61" t="str">
        <f t="shared" si="204"/>
        <v>-</v>
      </c>
      <c r="P6537" s="73" t="str">
        <f t="shared" si="205"/>
        <v/>
      </c>
      <c r="Q6537" s="61" t="s">
        <v>86</v>
      </c>
    </row>
    <row r="6538" spans="8:17" x14ac:dyDescent="0.25">
      <c r="H6538" s="59">
        <v>101893</v>
      </c>
      <c r="I6538" s="59" t="s">
        <v>72</v>
      </c>
      <c r="J6538" s="59">
        <v>9177728</v>
      </c>
      <c r="K6538" s="59" t="s">
        <v>7042</v>
      </c>
      <c r="L6538" s="61" t="s">
        <v>81</v>
      </c>
      <c r="M6538" s="61">
        <f>VLOOKUP(H6538,zdroj!C:F,4,0)</f>
        <v>0</v>
      </c>
      <c r="N6538" s="61" t="str">
        <f t="shared" si="204"/>
        <v>-</v>
      </c>
      <c r="P6538" s="73" t="str">
        <f t="shared" si="205"/>
        <v/>
      </c>
      <c r="Q6538" s="61" t="s">
        <v>86</v>
      </c>
    </row>
    <row r="6539" spans="8:17" x14ac:dyDescent="0.25">
      <c r="H6539" s="59">
        <v>101893</v>
      </c>
      <c r="I6539" s="59" t="s">
        <v>72</v>
      </c>
      <c r="J6539" s="59">
        <v>9177736</v>
      </c>
      <c r="K6539" s="59" t="s">
        <v>7043</v>
      </c>
      <c r="L6539" s="61" t="s">
        <v>81</v>
      </c>
      <c r="M6539" s="61">
        <f>VLOOKUP(H6539,zdroj!C:F,4,0)</f>
        <v>0</v>
      </c>
      <c r="N6539" s="61" t="str">
        <f t="shared" si="204"/>
        <v>-</v>
      </c>
      <c r="P6539" s="73" t="str">
        <f t="shared" si="205"/>
        <v/>
      </c>
      <c r="Q6539" s="61" t="s">
        <v>86</v>
      </c>
    </row>
    <row r="6540" spans="8:17" x14ac:dyDescent="0.25">
      <c r="H6540" s="59">
        <v>101893</v>
      </c>
      <c r="I6540" s="59" t="s">
        <v>72</v>
      </c>
      <c r="J6540" s="59">
        <v>9177744</v>
      </c>
      <c r="K6540" s="59" t="s">
        <v>7044</v>
      </c>
      <c r="L6540" s="61" t="s">
        <v>81</v>
      </c>
      <c r="M6540" s="61">
        <f>VLOOKUP(H6540,zdroj!C:F,4,0)</f>
        <v>0</v>
      </c>
      <c r="N6540" s="61" t="str">
        <f t="shared" si="204"/>
        <v>-</v>
      </c>
      <c r="P6540" s="73" t="str">
        <f t="shared" si="205"/>
        <v/>
      </c>
      <c r="Q6540" s="61" t="s">
        <v>86</v>
      </c>
    </row>
    <row r="6541" spans="8:17" x14ac:dyDescent="0.25">
      <c r="H6541" s="59">
        <v>101893</v>
      </c>
      <c r="I6541" s="59" t="s">
        <v>72</v>
      </c>
      <c r="J6541" s="59">
        <v>9177752</v>
      </c>
      <c r="K6541" s="59" t="s">
        <v>7045</v>
      </c>
      <c r="L6541" s="61" t="s">
        <v>81</v>
      </c>
      <c r="M6541" s="61">
        <f>VLOOKUP(H6541,zdroj!C:F,4,0)</f>
        <v>0</v>
      </c>
      <c r="N6541" s="61" t="str">
        <f t="shared" si="204"/>
        <v>-</v>
      </c>
      <c r="P6541" s="73" t="str">
        <f t="shared" si="205"/>
        <v/>
      </c>
      <c r="Q6541" s="61" t="s">
        <v>86</v>
      </c>
    </row>
    <row r="6542" spans="8:17" x14ac:dyDescent="0.25">
      <c r="H6542" s="59">
        <v>101893</v>
      </c>
      <c r="I6542" s="59" t="s">
        <v>72</v>
      </c>
      <c r="J6542" s="59">
        <v>27188868</v>
      </c>
      <c r="K6542" s="59" t="s">
        <v>7046</v>
      </c>
      <c r="L6542" s="61" t="s">
        <v>81</v>
      </c>
      <c r="M6542" s="61">
        <f>VLOOKUP(H6542,zdroj!C:F,4,0)</f>
        <v>0</v>
      </c>
      <c r="N6542" s="61" t="str">
        <f t="shared" si="204"/>
        <v>-</v>
      </c>
      <c r="P6542" s="73" t="str">
        <f t="shared" si="205"/>
        <v/>
      </c>
      <c r="Q6542" s="61" t="s">
        <v>86</v>
      </c>
    </row>
    <row r="6543" spans="8:17" x14ac:dyDescent="0.25">
      <c r="H6543" s="59">
        <v>101893</v>
      </c>
      <c r="I6543" s="59" t="s">
        <v>72</v>
      </c>
      <c r="J6543" s="59">
        <v>27188876</v>
      </c>
      <c r="K6543" s="59" t="s">
        <v>7047</v>
      </c>
      <c r="L6543" s="61" t="s">
        <v>81</v>
      </c>
      <c r="M6543" s="61">
        <f>VLOOKUP(H6543,zdroj!C:F,4,0)</f>
        <v>0</v>
      </c>
      <c r="N6543" s="61" t="str">
        <f t="shared" si="204"/>
        <v>-</v>
      </c>
      <c r="P6543" s="73" t="str">
        <f t="shared" si="205"/>
        <v/>
      </c>
      <c r="Q6543" s="61" t="s">
        <v>86</v>
      </c>
    </row>
    <row r="6544" spans="8:17" x14ac:dyDescent="0.25">
      <c r="H6544" s="59">
        <v>101893</v>
      </c>
      <c r="I6544" s="59" t="s">
        <v>72</v>
      </c>
      <c r="J6544" s="59">
        <v>27188884</v>
      </c>
      <c r="K6544" s="59" t="s">
        <v>7048</v>
      </c>
      <c r="L6544" s="61" t="s">
        <v>81</v>
      </c>
      <c r="M6544" s="61">
        <f>VLOOKUP(H6544,zdroj!C:F,4,0)</f>
        <v>0</v>
      </c>
      <c r="N6544" s="61" t="str">
        <f t="shared" si="204"/>
        <v>-</v>
      </c>
      <c r="P6544" s="73" t="str">
        <f t="shared" si="205"/>
        <v/>
      </c>
      <c r="Q6544" s="61" t="s">
        <v>86</v>
      </c>
    </row>
    <row r="6545" spans="8:17" x14ac:dyDescent="0.25">
      <c r="H6545" s="59">
        <v>101893</v>
      </c>
      <c r="I6545" s="59" t="s">
        <v>72</v>
      </c>
      <c r="J6545" s="59">
        <v>41752589</v>
      </c>
      <c r="K6545" s="59" t="s">
        <v>7049</v>
      </c>
      <c r="L6545" s="61" t="s">
        <v>81</v>
      </c>
      <c r="M6545" s="61">
        <f>VLOOKUP(H6545,zdroj!C:F,4,0)</f>
        <v>0</v>
      </c>
      <c r="N6545" s="61" t="str">
        <f t="shared" si="204"/>
        <v>-</v>
      </c>
      <c r="P6545" s="73" t="str">
        <f t="shared" si="205"/>
        <v/>
      </c>
      <c r="Q6545" s="61" t="s">
        <v>86</v>
      </c>
    </row>
    <row r="6546" spans="8:17" x14ac:dyDescent="0.25">
      <c r="H6546" s="59">
        <v>86231</v>
      </c>
      <c r="I6546" s="59" t="s">
        <v>69</v>
      </c>
      <c r="J6546" s="59">
        <v>16725441</v>
      </c>
      <c r="K6546" s="59" t="s">
        <v>7050</v>
      </c>
      <c r="L6546" s="61" t="s">
        <v>113</v>
      </c>
      <c r="M6546" s="61">
        <f>VLOOKUP(H6546,zdroj!C:F,4,0)</f>
        <v>0</v>
      </c>
      <c r="N6546" s="61" t="str">
        <f t="shared" si="204"/>
        <v>katB</v>
      </c>
      <c r="P6546" s="73" t="str">
        <f t="shared" si="205"/>
        <v/>
      </c>
      <c r="Q6546" s="61" t="s">
        <v>30</v>
      </c>
    </row>
    <row r="6547" spans="8:17" x14ac:dyDescent="0.25">
      <c r="H6547" s="59">
        <v>86231</v>
      </c>
      <c r="I6547" s="59" t="s">
        <v>69</v>
      </c>
      <c r="J6547" s="59">
        <v>16725450</v>
      </c>
      <c r="K6547" s="59" t="s">
        <v>7051</v>
      </c>
      <c r="L6547" s="61" t="s">
        <v>113</v>
      </c>
      <c r="M6547" s="61">
        <f>VLOOKUP(H6547,zdroj!C:F,4,0)</f>
        <v>0</v>
      </c>
      <c r="N6547" s="61" t="str">
        <f t="shared" si="204"/>
        <v>katB</v>
      </c>
      <c r="P6547" s="73" t="str">
        <f t="shared" si="205"/>
        <v/>
      </c>
      <c r="Q6547" s="61" t="s">
        <v>30</v>
      </c>
    </row>
    <row r="6548" spans="8:17" x14ac:dyDescent="0.25">
      <c r="H6548" s="59">
        <v>86231</v>
      </c>
      <c r="I6548" s="59" t="s">
        <v>69</v>
      </c>
      <c r="J6548" s="59">
        <v>16725468</v>
      </c>
      <c r="K6548" s="59" t="s">
        <v>7052</v>
      </c>
      <c r="L6548" s="61" t="s">
        <v>113</v>
      </c>
      <c r="M6548" s="61">
        <f>VLOOKUP(H6548,zdroj!C:F,4,0)</f>
        <v>0</v>
      </c>
      <c r="N6548" s="61" t="str">
        <f t="shared" si="204"/>
        <v>katB</v>
      </c>
      <c r="P6548" s="73" t="str">
        <f t="shared" si="205"/>
        <v/>
      </c>
      <c r="Q6548" s="61" t="s">
        <v>30</v>
      </c>
    </row>
    <row r="6549" spans="8:17" x14ac:dyDescent="0.25">
      <c r="H6549" s="59">
        <v>86231</v>
      </c>
      <c r="I6549" s="59" t="s">
        <v>69</v>
      </c>
      <c r="J6549" s="59">
        <v>16725484</v>
      </c>
      <c r="K6549" s="59" t="s">
        <v>7053</v>
      </c>
      <c r="L6549" s="61" t="s">
        <v>113</v>
      </c>
      <c r="M6549" s="61">
        <f>VLOOKUP(H6549,zdroj!C:F,4,0)</f>
        <v>0</v>
      </c>
      <c r="N6549" s="61" t="str">
        <f t="shared" si="204"/>
        <v>katB</v>
      </c>
      <c r="P6549" s="73" t="str">
        <f t="shared" si="205"/>
        <v/>
      </c>
      <c r="Q6549" s="61" t="s">
        <v>30</v>
      </c>
    </row>
    <row r="6550" spans="8:17" x14ac:dyDescent="0.25">
      <c r="H6550" s="59">
        <v>86231</v>
      </c>
      <c r="I6550" s="59" t="s">
        <v>69</v>
      </c>
      <c r="J6550" s="59">
        <v>16725492</v>
      </c>
      <c r="K6550" s="59" t="s">
        <v>7054</v>
      </c>
      <c r="L6550" s="61" t="s">
        <v>113</v>
      </c>
      <c r="M6550" s="61">
        <f>VLOOKUP(H6550,zdroj!C:F,4,0)</f>
        <v>0</v>
      </c>
      <c r="N6550" s="61" t="str">
        <f t="shared" si="204"/>
        <v>katB</v>
      </c>
      <c r="P6550" s="73" t="str">
        <f t="shared" si="205"/>
        <v/>
      </c>
      <c r="Q6550" s="61" t="s">
        <v>30</v>
      </c>
    </row>
    <row r="6551" spans="8:17" x14ac:dyDescent="0.25">
      <c r="H6551" s="59">
        <v>86231</v>
      </c>
      <c r="I6551" s="59" t="s">
        <v>69</v>
      </c>
      <c r="J6551" s="59">
        <v>16725506</v>
      </c>
      <c r="K6551" s="59" t="s">
        <v>7055</v>
      </c>
      <c r="L6551" s="61" t="s">
        <v>113</v>
      </c>
      <c r="M6551" s="61">
        <f>VLOOKUP(H6551,zdroj!C:F,4,0)</f>
        <v>0</v>
      </c>
      <c r="N6551" s="61" t="str">
        <f t="shared" si="204"/>
        <v>katB</v>
      </c>
      <c r="P6551" s="73" t="str">
        <f t="shared" si="205"/>
        <v/>
      </c>
      <c r="Q6551" s="61" t="s">
        <v>30</v>
      </c>
    </row>
    <row r="6552" spans="8:17" x14ac:dyDescent="0.25">
      <c r="H6552" s="59">
        <v>86231</v>
      </c>
      <c r="I6552" s="59" t="s">
        <v>69</v>
      </c>
      <c r="J6552" s="59">
        <v>16725514</v>
      </c>
      <c r="K6552" s="59" t="s">
        <v>7056</v>
      </c>
      <c r="L6552" s="61" t="s">
        <v>113</v>
      </c>
      <c r="M6552" s="61">
        <f>VLOOKUP(H6552,zdroj!C:F,4,0)</f>
        <v>0</v>
      </c>
      <c r="N6552" s="61" t="str">
        <f t="shared" si="204"/>
        <v>katB</v>
      </c>
      <c r="P6552" s="73" t="str">
        <f t="shared" si="205"/>
        <v/>
      </c>
      <c r="Q6552" s="61" t="s">
        <v>30</v>
      </c>
    </row>
    <row r="6553" spans="8:17" x14ac:dyDescent="0.25">
      <c r="H6553" s="59">
        <v>86231</v>
      </c>
      <c r="I6553" s="59" t="s">
        <v>69</v>
      </c>
      <c r="J6553" s="59">
        <v>16725522</v>
      </c>
      <c r="K6553" s="59" t="s">
        <v>7057</v>
      </c>
      <c r="L6553" s="61" t="s">
        <v>113</v>
      </c>
      <c r="M6553" s="61">
        <f>VLOOKUP(H6553,zdroj!C:F,4,0)</f>
        <v>0</v>
      </c>
      <c r="N6553" s="61" t="str">
        <f t="shared" si="204"/>
        <v>katB</v>
      </c>
      <c r="P6553" s="73" t="str">
        <f t="shared" si="205"/>
        <v/>
      </c>
      <c r="Q6553" s="61" t="s">
        <v>30</v>
      </c>
    </row>
    <row r="6554" spans="8:17" x14ac:dyDescent="0.25">
      <c r="H6554" s="59">
        <v>86231</v>
      </c>
      <c r="I6554" s="59" t="s">
        <v>69</v>
      </c>
      <c r="J6554" s="59">
        <v>16725531</v>
      </c>
      <c r="K6554" s="59" t="s">
        <v>7058</v>
      </c>
      <c r="L6554" s="61" t="s">
        <v>113</v>
      </c>
      <c r="M6554" s="61">
        <f>VLOOKUP(H6554,zdroj!C:F,4,0)</f>
        <v>0</v>
      </c>
      <c r="N6554" s="61" t="str">
        <f t="shared" si="204"/>
        <v>katB</v>
      </c>
      <c r="P6554" s="73" t="str">
        <f t="shared" si="205"/>
        <v/>
      </c>
      <c r="Q6554" s="61" t="s">
        <v>30</v>
      </c>
    </row>
    <row r="6555" spans="8:17" x14ac:dyDescent="0.25">
      <c r="H6555" s="59">
        <v>86231</v>
      </c>
      <c r="I6555" s="59" t="s">
        <v>69</v>
      </c>
      <c r="J6555" s="59">
        <v>16725549</v>
      </c>
      <c r="K6555" s="59" t="s">
        <v>7059</v>
      </c>
      <c r="L6555" s="61" t="s">
        <v>113</v>
      </c>
      <c r="M6555" s="61">
        <f>VLOOKUP(H6555,zdroj!C:F,4,0)</f>
        <v>0</v>
      </c>
      <c r="N6555" s="61" t="str">
        <f t="shared" si="204"/>
        <v>katB</v>
      </c>
      <c r="P6555" s="73" t="str">
        <f t="shared" si="205"/>
        <v/>
      </c>
      <c r="Q6555" s="61" t="s">
        <v>30</v>
      </c>
    </row>
    <row r="6556" spans="8:17" x14ac:dyDescent="0.25">
      <c r="H6556" s="59">
        <v>86231</v>
      </c>
      <c r="I6556" s="59" t="s">
        <v>69</v>
      </c>
      <c r="J6556" s="59">
        <v>16725557</v>
      </c>
      <c r="K6556" s="59" t="s">
        <v>7060</v>
      </c>
      <c r="L6556" s="61" t="s">
        <v>113</v>
      </c>
      <c r="M6556" s="61">
        <f>VLOOKUP(H6556,zdroj!C:F,4,0)</f>
        <v>0</v>
      </c>
      <c r="N6556" s="61" t="str">
        <f t="shared" si="204"/>
        <v>katB</v>
      </c>
      <c r="P6556" s="73" t="str">
        <f t="shared" si="205"/>
        <v/>
      </c>
      <c r="Q6556" s="61" t="s">
        <v>30</v>
      </c>
    </row>
    <row r="6557" spans="8:17" x14ac:dyDescent="0.25">
      <c r="H6557" s="59">
        <v>86231</v>
      </c>
      <c r="I6557" s="59" t="s">
        <v>69</v>
      </c>
      <c r="J6557" s="59">
        <v>16725565</v>
      </c>
      <c r="K6557" s="59" t="s">
        <v>7061</v>
      </c>
      <c r="L6557" s="61" t="s">
        <v>113</v>
      </c>
      <c r="M6557" s="61">
        <f>VLOOKUP(H6557,zdroj!C:F,4,0)</f>
        <v>0</v>
      </c>
      <c r="N6557" s="61" t="str">
        <f t="shared" si="204"/>
        <v>katB</v>
      </c>
      <c r="P6557" s="73" t="str">
        <f t="shared" si="205"/>
        <v/>
      </c>
      <c r="Q6557" s="61" t="s">
        <v>30</v>
      </c>
    </row>
    <row r="6558" spans="8:17" x14ac:dyDescent="0.25">
      <c r="H6558" s="59">
        <v>86231</v>
      </c>
      <c r="I6558" s="59" t="s">
        <v>69</v>
      </c>
      <c r="J6558" s="59">
        <v>16725573</v>
      </c>
      <c r="K6558" s="59" t="s">
        <v>7062</v>
      </c>
      <c r="L6558" s="61" t="s">
        <v>113</v>
      </c>
      <c r="M6558" s="61">
        <f>VLOOKUP(H6558,zdroj!C:F,4,0)</f>
        <v>0</v>
      </c>
      <c r="N6558" s="61" t="str">
        <f t="shared" si="204"/>
        <v>katB</v>
      </c>
      <c r="P6558" s="73" t="str">
        <f t="shared" si="205"/>
        <v/>
      </c>
      <c r="Q6558" s="61" t="s">
        <v>30</v>
      </c>
    </row>
    <row r="6559" spans="8:17" x14ac:dyDescent="0.25">
      <c r="H6559" s="59">
        <v>86231</v>
      </c>
      <c r="I6559" s="59" t="s">
        <v>69</v>
      </c>
      <c r="J6559" s="59">
        <v>16725581</v>
      </c>
      <c r="K6559" s="59" t="s">
        <v>7063</v>
      </c>
      <c r="L6559" s="61" t="s">
        <v>113</v>
      </c>
      <c r="M6559" s="61">
        <f>VLOOKUP(H6559,zdroj!C:F,4,0)</f>
        <v>0</v>
      </c>
      <c r="N6559" s="61" t="str">
        <f t="shared" si="204"/>
        <v>katB</v>
      </c>
      <c r="P6559" s="73" t="str">
        <f t="shared" si="205"/>
        <v/>
      </c>
      <c r="Q6559" s="61" t="s">
        <v>30</v>
      </c>
    </row>
    <row r="6560" spans="8:17" x14ac:dyDescent="0.25">
      <c r="H6560" s="59">
        <v>86231</v>
      </c>
      <c r="I6560" s="59" t="s">
        <v>69</v>
      </c>
      <c r="J6560" s="59">
        <v>16725590</v>
      </c>
      <c r="K6560" s="59" t="s">
        <v>7064</v>
      </c>
      <c r="L6560" s="61" t="s">
        <v>81</v>
      </c>
      <c r="M6560" s="61">
        <f>VLOOKUP(H6560,zdroj!C:F,4,0)</f>
        <v>0</v>
      </c>
      <c r="N6560" s="61" t="str">
        <f t="shared" si="204"/>
        <v>-</v>
      </c>
      <c r="P6560" s="73" t="str">
        <f t="shared" si="205"/>
        <v/>
      </c>
      <c r="Q6560" s="61" t="s">
        <v>84</v>
      </c>
    </row>
    <row r="6561" spans="8:17" x14ac:dyDescent="0.25">
      <c r="H6561" s="59">
        <v>86231</v>
      </c>
      <c r="I6561" s="59" t="s">
        <v>69</v>
      </c>
      <c r="J6561" s="59">
        <v>16725603</v>
      </c>
      <c r="K6561" s="59" t="s">
        <v>7065</v>
      </c>
      <c r="L6561" s="61" t="s">
        <v>81</v>
      </c>
      <c r="M6561" s="61">
        <f>VLOOKUP(H6561,zdroj!C:F,4,0)</f>
        <v>0</v>
      </c>
      <c r="N6561" s="61" t="str">
        <f t="shared" si="204"/>
        <v>-</v>
      </c>
      <c r="P6561" s="73" t="str">
        <f t="shared" si="205"/>
        <v/>
      </c>
      <c r="Q6561" s="61" t="s">
        <v>84</v>
      </c>
    </row>
    <row r="6562" spans="8:17" x14ac:dyDescent="0.25">
      <c r="H6562" s="59">
        <v>86231</v>
      </c>
      <c r="I6562" s="59" t="s">
        <v>69</v>
      </c>
      <c r="J6562" s="59">
        <v>16725611</v>
      </c>
      <c r="K6562" s="59" t="s">
        <v>7066</v>
      </c>
      <c r="L6562" s="61" t="s">
        <v>81</v>
      </c>
      <c r="M6562" s="61">
        <f>VLOOKUP(H6562,zdroj!C:F,4,0)</f>
        <v>0</v>
      </c>
      <c r="N6562" s="61" t="str">
        <f t="shared" si="204"/>
        <v>-</v>
      </c>
      <c r="P6562" s="73" t="str">
        <f t="shared" si="205"/>
        <v/>
      </c>
      <c r="Q6562" s="61" t="s">
        <v>84</v>
      </c>
    </row>
    <row r="6563" spans="8:17" x14ac:dyDescent="0.25">
      <c r="H6563" s="59">
        <v>86231</v>
      </c>
      <c r="I6563" s="59" t="s">
        <v>69</v>
      </c>
      <c r="J6563" s="59">
        <v>16725620</v>
      </c>
      <c r="K6563" s="59" t="s">
        <v>7067</v>
      </c>
      <c r="L6563" s="61" t="s">
        <v>81</v>
      </c>
      <c r="M6563" s="61">
        <f>VLOOKUP(H6563,zdroj!C:F,4,0)</f>
        <v>0</v>
      </c>
      <c r="N6563" s="61" t="str">
        <f t="shared" si="204"/>
        <v>-</v>
      </c>
      <c r="P6563" s="73" t="str">
        <f t="shared" si="205"/>
        <v/>
      </c>
      <c r="Q6563" s="61" t="s">
        <v>84</v>
      </c>
    </row>
    <row r="6564" spans="8:17" x14ac:dyDescent="0.25">
      <c r="H6564" s="59">
        <v>86231</v>
      </c>
      <c r="I6564" s="59" t="s">
        <v>69</v>
      </c>
      <c r="J6564" s="59">
        <v>16725638</v>
      </c>
      <c r="K6564" s="59" t="s">
        <v>7068</v>
      </c>
      <c r="L6564" s="61" t="s">
        <v>113</v>
      </c>
      <c r="M6564" s="61">
        <f>VLOOKUP(H6564,zdroj!C:F,4,0)</f>
        <v>0</v>
      </c>
      <c r="N6564" s="61" t="str">
        <f t="shared" si="204"/>
        <v>katB</v>
      </c>
      <c r="P6564" s="73" t="str">
        <f t="shared" si="205"/>
        <v/>
      </c>
      <c r="Q6564" s="61" t="s">
        <v>30</v>
      </c>
    </row>
    <row r="6565" spans="8:17" x14ac:dyDescent="0.25">
      <c r="H6565" s="59">
        <v>86231</v>
      </c>
      <c r="I6565" s="59" t="s">
        <v>69</v>
      </c>
      <c r="J6565" s="59">
        <v>16725646</v>
      </c>
      <c r="K6565" s="59" t="s">
        <v>7069</v>
      </c>
      <c r="L6565" s="61" t="s">
        <v>113</v>
      </c>
      <c r="M6565" s="61">
        <f>VLOOKUP(H6565,zdroj!C:F,4,0)</f>
        <v>0</v>
      </c>
      <c r="N6565" s="61" t="str">
        <f t="shared" si="204"/>
        <v>katB</v>
      </c>
      <c r="P6565" s="73" t="str">
        <f t="shared" si="205"/>
        <v/>
      </c>
      <c r="Q6565" s="61" t="s">
        <v>30</v>
      </c>
    </row>
    <row r="6566" spans="8:17" x14ac:dyDescent="0.25">
      <c r="H6566" s="59">
        <v>86231</v>
      </c>
      <c r="I6566" s="59" t="s">
        <v>69</v>
      </c>
      <c r="J6566" s="59">
        <v>16725654</v>
      </c>
      <c r="K6566" s="59" t="s">
        <v>7070</v>
      </c>
      <c r="L6566" s="61" t="s">
        <v>113</v>
      </c>
      <c r="M6566" s="61">
        <f>VLOOKUP(H6566,zdroj!C:F,4,0)</f>
        <v>0</v>
      </c>
      <c r="N6566" s="61" t="str">
        <f t="shared" si="204"/>
        <v>katB</v>
      </c>
      <c r="P6566" s="73" t="str">
        <f t="shared" si="205"/>
        <v/>
      </c>
      <c r="Q6566" s="61" t="s">
        <v>30</v>
      </c>
    </row>
    <row r="6567" spans="8:17" x14ac:dyDescent="0.25">
      <c r="H6567" s="59">
        <v>86231</v>
      </c>
      <c r="I6567" s="59" t="s">
        <v>69</v>
      </c>
      <c r="J6567" s="59">
        <v>16725662</v>
      </c>
      <c r="K6567" s="59" t="s">
        <v>7071</v>
      </c>
      <c r="L6567" s="61" t="s">
        <v>113</v>
      </c>
      <c r="M6567" s="61">
        <f>VLOOKUP(H6567,zdroj!C:F,4,0)</f>
        <v>0</v>
      </c>
      <c r="N6567" s="61" t="str">
        <f t="shared" si="204"/>
        <v>katB</v>
      </c>
      <c r="P6567" s="73" t="str">
        <f t="shared" si="205"/>
        <v/>
      </c>
      <c r="Q6567" s="61" t="s">
        <v>30</v>
      </c>
    </row>
    <row r="6568" spans="8:17" x14ac:dyDescent="0.25">
      <c r="H6568" s="59">
        <v>86231</v>
      </c>
      <c r="I6568" s="59" t="s">
        <v>69</v>
      </c>
      <c r="J6568" s="59">
        <v>16725671</v>
      </c>
      <c r="K6568" s="59" t="s">
        <v>7072</v>
      </c>
      <c r="L6568" s="61" t="s">
        <v>113</v>
      </c>
      <c r="M6568" s="61">
        <f>VLOOKUP(H6568,zdroj!C:F,4,0)</f>
        <v>0</v>
      </c>
      <c r="N6568" s="61" t="str">
        <f t="shared" si="204"/>
        <v>katB</v>
      </c>
      <c r="P6568" s="73" t="str">
        <f t="shared" si="205"/>
        <v/>
      </c>
      <c r="Q6568" s="61" t="s">
        <v>30</v>
      </c>
    </row>
    <row r="6569" spans="8:17" x14ac:dyDescent="0.25">
      <c r="H6569" s="59">
        <v>86231</v>
      </c>
      <c r="I6569" s="59" t="s">
        <v>69</v>
      </c>
      <c r="J6569" s="59">
        <v>16725689</v>
      </c>
      <c r="K6569" s="59" t="s">
        <v>7073</v>
      </c>
      <c r="L6569" s="61" t="s">
        <v>113</v>
      </c>
      <c r="M6569" s="61">
        <f>VLOOKUP(H6569,zdroj!C:F,4,0)</f>
        <v>0</v>
      </c>
      <c r="N6569" s="61" t="str">
        <f t="shared" si="204"/>
        <v>katB</v>
      </c>
      <c r="P6569" s="73" t="str">
        <f t="shared" si="205"/>
        <v/>
      </c>
      <c r="Q6569" s="61" t="s">
        <v>30</v>
      </c>
    </row>
    <row r="6570" spans="8:17" x14ac:dyDescent="0.25">
      <c r="H6570" s="59">
        <v>86231</v>
      </c>
      <c r="I6570" s="59" t="s">
        <v>69</v>
      </c>
      <c r="J6570" s="59">
        <v>16725697</v>
      </c>
      <c r="K6570" s="59" t="s">
        <v>7074</v>
      </c>
      <c r="L6570" s="61" t="s">
        <v>81</v>
      </c>
      <c r="M6570" s="61">
        <f>VLOOKUP(H6570,zdroj!C:F,4,0)</f>
        <v>0</v>
      </c>
      <c r="N6570" s="61" t="str">
        <f t="shared" si="204"/>
        <v>-</v>
      </c>
      <c r="P6570" s="73" t="str">
        <f t="shared" si="205"/>
        <v/>
      </c>
      <c r="Q6570" s="61" t="s">
        <v>84</v>
      </c>
    </row>
    <row r="6571" spans="8:17" x14ac:dyDescent="0.25">
      <c r="H6571" s="59">
        <v>86231</v>
      </c>
      <c r="I6571" s="59" t="s">
        <v>69</v>
      </c>
      <c r="J6571" s="59">
        <v>16725701</v>
      </c>
      <c r="K6571" s="59" t="s">
        <v>7075</v>
      </c>
      <c r="L6571" s="61" t="s">
        <v>113</v>
      </c>
      <c r="M6571" s="61">
        <f>VLOOKUP(H6571,zdroj!C:F,4,0)</f>
        <v>0</v>
      </c>
      <c r="N6571" s="61" t="str">
        <f t="shared" si="204"/>
        <v>katB</v>
      </c>
      <c r="P6571" s="73" t="str">
        <f t="shared" si="205"/>
        <v/>
      </c>
      <c r="Q6571" s="61" t="s">
        <v>30</v>
      </c>
    </row>
    <row r="6572" spans="8:17" x14ac:dyDescent="0.25">
      <c r="H6572" s="59">
        <v>86231</v>
      </c>
      <c r="I6572" s="59" t="s">
        <v>69</v>
      </c>
      <c r="J6572" s="59">
        <v>16725719</v>
      </c>
      <c r="K6572" s="59" t="s">
        <v>7076</v>
      </c>
      <c r="L6572" s="61" t="s">
        <v>113</v>
      </c>
      <c r="M6572" s="61">
        <f>VLOOKUP(H6572,zdroj!C:F,4,0)</f>
        <v>0</v>
      </c>
      <c r="N6572" s="61" t="str">
        <f t="shared" si="204"/>
        <v>katB</v>
      </c>
      <c r="P6572" s="73" t="str">
        <f t="shared" si="205"/>
        <v/>
      </c>
      <c r="Q6572" s="61" t="s">
        <v>30</v>
      </c>
    </row>
    <row r="6573" spans="8:17" x14ac:dyDescent="0.25">
      <c r="H6573" s="59">
        <v>86231</v>
      </c>
      <c r="I6573" s="59" t="s">
        <v>69</v>
      </c>
      <c r="J6573" s="59">
        <v>16725727</v>
      </c>
      <c r="K6573" s="59" t="s">
        <v>7077</v>
      </c>
      <c r="L6573" s="61" t="s">
        <v>113</v>
      </c>
      <c r="M6573" s="61">
        <f>VLOOKUP(H6573,zdroj!C:F,4,0)</f>
        <v>0</v>
      </c>
      <c r="N6573" s="61" t="str">
        <f t="shared" si="204"/>
        <v>katB</v>
      </c>
      <c r="P6573" s="73" t="str">
        <f t="shared" si="205"/>
        <v/>
      </c>
      <c r="Q6573" s="61" t="s">
        <v>30</v>
      </c>
    </row>
    <row r="6574" spans="8:17" x14ac:dyDescent="0.25">
      <c r="H6574" s="59">
        <v>86231</v>
      </c>
      <c r="I6574" s="59" t="s">
        <v>69</v>
      </c>
      <c r="J6574" s="59">
        <v>16725735</v>
      </c>
      <c r="K6574" s="59" t="s">
        <v>7078</v>
      </c>
      <c r="L6574" s="61" t="s">
        <v>113</v>
      </c>
      <c r="M6574" s="61">
        <f>VLOOKUP(H6574,zdroj!C:F,4,0)</f>
        <v>0</v>
      </c>
      <c r="N6574" s="61" t="str">
        <f t="shared" si="204"/>
        <v>katB</v>
      </c>
      <c r="P6574" s="73" t="str">
        <f t="shared" si="205"/>
        <v/>
      </c>
      <c r="Q6574" s="61" t="s">
        <v>30</v>
      </c>
    </row>
    <row r="6575" spans="8:17" x14ac:dyDescent="0.25">
      <c r="H6575" s="59">
        <v>86231</v>
      </c>
      <c r="I6575" s="59" t="s">
        <v>69</v>
      </c>
      <c r="J6575" s="59">
        <v>16725743</v>
      </c>
      <c r="K6575" s="59" t="s">
        <v>7079</v>
      </c>
      <c r="L6575" s="61" t="s">
        <v>113</v>
      </c>
      <c r="M6575" s="61">
        <f>VLOOKUP(H6575,zdroj!C:F,4,0)</f>
        <v>0</v>
      </c>
      <c r="N6575" s="61" t="str">
        <f t="shared" si="204"/>
        <v>katB</v>
      </c>
      <c r="P6575" s="73" t="str">
        <f t="shared" si="205"/>
        <v/>
      </c>
      <c r="Q6575" s="61" t="s">
        <v>30</v>
      </c>
    </row>
    <row r="6576" spans="8:17" x14ac:dyDescent="0.25">
      <c r="H6576" s="59">
        <v>86231</v>
      </c>
      <c r="I6576" s="59" t="s">
        <v>69</v>
      </c>
      <c r="J6576" s="59">
        <v>16725751</v>
      </c>
      <c r="K6576" s="59" t="s">
        <v>7080</v>
      </c>
      <c r="L6576" s="61" t="s">
        <v>113</v>
      </c>
      <c r="M6576" s="61">
        <f>VLOOKUP(H6576,zdroj!C:F,4,0)</f>
        <v>0</v>
      </c>
      <c r="N6576" s="61" t="str">
        <f t="shared" si="204"/>
        <v>katB</v>
      </c>
      <c r="P6576" s="73" t="str">
        <f t="shared" si="205"/>
        <v/>
      </c>
      <c r="Q6576" s="61" t="s">
        <v>30</v>
      </c>
    </row>
    <row r="6577" spans="8:17" x14ac:dyDescent="0.25">
      <c r="H6577" s="59">
        <v>86231</v>
      </c>
      <c r="I6577" s="59" t="s">
        <v>69</v>
      </c>
      <c r="J6577" s="59">
        <v>16725778</v>
      </c>
      <c r="K6577" s="59" t="s">
        <v>7081</v>
      </c>
      <c r="L6577" s="61" t="s">
        <v>113</v>
      </c>
      <c r="M6577" s="61">
        <f>VLOOKUP(H6577,zdroj!C:F,4,0)</f>
        <v>0</v>
      </c>
      <c r="N6577" s="61" t="str">
        <f t="shared" si="204"/>
        <v>katB</v>
      </c>
      <c r="P6577" s="73" t="str">
        <f t="shared" si="205"/>
        <v/>
      </c>
      <c r="Q6577" s="61" t="s">
        <v>30</v>
      </c>
    </row>
    <row r="6578" spans="8:17" x14ac:dyDescent="0.25">
      <c r="H6578" s="59">
        <v>86231</v>
      </c>
      <c r="I6578" s="59" t="s">
        <v>69</v>
      </c>
      <c r="J6578" s="59">
        <v>16725786</v>
      </c>
      <c r="K6578" s="59" t="s">
        <v>7082</v>
      </c>
      <c r="L6578" s="61" t="s">
        <v>81</v>
      </c>
      <c r="M6578" s="61">
        <f>VLOOKUP(H6578,zdroj!C:F,4,0)</f>
        <v>0</v>
      </c>
      <c r="N6578" s="61" t="str">
        <f t="shared" si="204"/>
        <v>-</v>
      </c>
      <c r="P6578" s="73" t="str">
        <f t="shared" si="205"/>
        <v/>
      </c>
      <c r="Q6578" s="61" t="s">
        <v>84</v>
      </c>
    </row>
    <row r="6579" spans="8:17" x14ac:dyDescent="0.25">
      <c r="H6579" s="59">
        <v>86231</v>
      </c>
      <c r="I6579" s="59" t="s">
        <v>69</v>
      </c>
      <c r="J6579" s="59">
        <v>16725794</v>
      </c>
      <c r="K6579" s="59" t="s">
        <v>7083</v>
      </c>
      <c r="L6579" s="61" t="s">
        <v>113</v>
      </c>
      <c r="M6579" s="61">
        <f>VLOOKUP(H6579,zdroj!C:F,4,0)</f>
        <v>0</v>
      </c>
      <c r="N6579" s="61" t="str">
        <f t="shared" si="204"/>
        <v>katB</v>
      </c>
      <c r="P6579" s="73" t="str">
        <f t="shared" si="205"/>
        <v/>
      </c>
      <c r="Q6579" s="61" t="s">
        <v>30</v>
      </c>
    </row>
    <row r="6580" spans="8:17" x14ac:dyDescent="0.25">
      <c r="H6580" s="59">
        <v>86231</v>
      </c>
      <c r="I6580" s="59" t="s">
        <v>69</v>
      </c>
      <c r="J6580" s="59">
        <v>16725808</v>
      </c>
      <c r="K6580" s="59" t="s">
        <v>7084</v>
      </c>
      <c r="L6580" s="61" t="s">
        <v>113</v>
      </c>
      <c r="M6580" s="61">
        <f>VLOOKUP(H6580,zdroj!C:F,4,0)</f>
        <v>0</v>
      </c>
      <c r="N6580" s="61" t="str">
        <f t="shared" si="204"/>
        <v>katB</v>
      </c>
      <c r="P6580" s="73" t="str">
        <f t="shared" si="205"/>
        <v/>
      </c>
      <c r="Q6580" s="61" t="s">
        <v>30</v>
      </c>
    </row>
    <row r="6581" spans="8:17" x14ac:dyDescent="0.25">
      <c r="H6581" s="59">
        <v>86231</v>
      </c>
      <c r="I6581" s="59" t="s">
        <v>69</v>
      </c>
      <c r="J6581" s="59">
        <v>16725816</v>
      </c>
      <c r="K6581" s="59" t="s">
        <v>7085</v>
      </c>
      <c r="L6581" s="61" t="s">
        <v>113</v>
      </c>
      <c r="M6581" s="61">
        <f>VLOOKUP(H6581,zdroj!C:F,4,0)</f>
        <v>0</v>
      </c>
      <c r="N6581" s="61" t="str">
        <f t="shared" si="204"/>
        <v>katB</v>
      </c>
      <c r="P6581" s="73" t="str">
        <f t="shared" si="205"/>
        <v/>
      </c>
      <c r="Q6581" s="61" t="s">
        <v>30</v>
      </c>
    </row>
    <row r="6582" spans="8:17" x14ac:dyDescent="0.25">
      <c r="H6582" s="59">
        <v>86231</v>
      </c>
      <c r="I6582" s="59" t="s">
        <v>69</v>
      </c>
      <c r="J6582" s="59">
        <v>16725824</v>
      </c>
      <c r="K6582" s="59" t="s">
        <v>7086</v>
      </c>
      <c r="L6582" s="61" t="s">
        <v>113</v>
      </c>
      <c r="M6582" s="61">
        <f>VLOOKUP(H6582,zdroj!C:F,4,0)</f>
        <v>0</v>
      </c>
      <c r="N6582" s="61" t="str">
        <f t="shared" si="204"/>
        <v>katB</v>
      </c>
      <c r="P6582" s="73" t="str">
        <f t="shared" si="205"/>
        <v/>
      </c>
      <c r="Q6582" s="61" t="s">
        <v>30</v>
      </c>
    </row>
    <row r="6583" spans="8:17" x14ac:dyDescent="0.25">
      <c r="H6583" s="59">
        <v>86231</v>
      </c>
      <c r="I6583" s="59" t="s">
        <v>69</v>
      </c>
      <c r="J6583" s="59">
        <v>16725832</v>
      </c>
      <c r="K6583" s="59" t="s">
        <v>7087</v>
      </c>
      <c r="L6583" s="61" t="s">
        <v>113</v>
      </c>
      <c r="M6583" s="61">
        <f>VLOOKUP(H6583,zdroj!C:F,4,0)</f>
        <v>0</v>
      </c>
      <c r="N6583" s="61" t="str">
        <f t="shared" si="204"/>
        <v>katB</v>
      </c>
      <c r="P6583" s="73" t="str">
        <f t="shared" si="205"/>
        <v/>
      </c>
      <c r="Q6583" s="61" t="s">
        <v>30</v>
      </c>
    </row>
    <row r="6584" spans="8:17" x14ac:dyDescent="0.25">
      <c r="H6584" s="59">
        <v>86231</v>
      </c>
      <c r="I6584" s="59" t="s">
        <v>69</v>
      </c>
      <c r="J6584" s="59">
        <v>16725841</v>
      </c>
      <c r="K6584" s="59" t="s">
        <v>7088</v>
      </c>
      <c r="L6584" s="61" t="s">
        <v>113</v>
      </c>
      <c r="M6584" s="61">
        <f>VLOOKUP(H6584,zdroj!C:F,4,0)</f>
        <v>0</v>
      </c>
      <c r="N6584" s="61" t="str">
        <f t="shared" si="204"/>
        <v>katB</v>
      </c>
      <c r="P6584" s="73" t="str">
        <f t="shared" si="205"/>
        <v/>
      </c>
      <c r="Q6584" s="61" t="s">
        <v>30</v>
      </c>
    </row>
    <row r="6585" spans="8:17" x14ac:dyDescent="0.25">
      <c r="H6585" s="59">
        <v>86231</v>
      </c>
      <c r="I6585" s="59" t="s">
        <v>69</v>
      </c>
      <c r="J6585" s="59">
        <v>16725859</v>
      </c>
      <c r="K6585" s="59" t="s">
        <v>7089</v>
      </c>
      <c r="L6585" s="61" t="s">
        <v>81</v>
      </c>
      <c r="M6585" s="61">
        <f>VLOOKUP(H6585,zdroj!C:F,4,0)</f>
        <v>0</v>
      </c>
      <c r="N6585" s="61" t="str">
        <f t="shared" si="204"/>
        <v>-</v>
      </c>
      <c r="P6585" s="73" t="str">
        <f t="shared" si="205"/>
        <v/>
      </c>
      <c r="Q6585" s="61" t="s">
        <v>84</v>
      </c>
    </row>
    <row r="6586" spans="8:17" x14ac:dyDescent="0.25">
      <c r="H6586" s="59">
        <v>86231</v>
      </c>
      <c r="I6586" s="59" t="s">
        <v>69</v>
      </c>
      <c r="J6586" s="59">
        <v>16725867</v>
      </c>
      <c r="K6586" s="59" t="s">
        <v>7090</v>
      </c>
      <c r="L6586" s="61" t="s">
        <v>81</v>
      </c>
      <c r="M6586" s="61">
        <f>VLOOKUP(H6586,zdroj!C:F,4,0)</f>
        <v>0</v>
      </c>
      <c r="N6586" s="61" t="str">
        <f t="shared" si="204"/>
        <v>-</v>
      </c>
      <c r="P6586" s="73" t="str">
        <f t="shared" si="205"/>
        <v/>
      </c>
      <c r="Q6586" s="61" t="s">
        <v>84</v>
      </c>
    </row>
    <row r="6587" spans="8:17" x14ac:dyDescent="0.25">
      <c r="H6587" s="59">
        <v>86231</v>
      </c>
      <c r="I6587" s="59" t="s">
        <v>69</v>
      </c>
      <c r="J6587" s="59">
        <v>16725875</v>
      </c>
      <c r="K6587" s="59" t="s">
        <v>7091</v>
      </c>
      <c r="L6587" s="61" t="s">
        <v>113</v>
      </c>
      <c r="M6587" s="61">
        <f>VLOOKUP(H6587,zdroj!C:F,4,0)</f>
        <v>0</v>
      </c>
      <c r="N6587" s="61" t="str">
        <f t="shared" si="204"/>
        <v>katB</v>
      </c>
      <c r="P6587" s="73" t="str">
        <f t="shared" si="205"/>
        <v/>
      </c>
      <c r="Q6587" s="61" t="s">
        <v>30</v>
      </c>
    </row>
    <row r="6588" spans="8:17" x14ac:dyDescent="0.25">
      <c r="H6588" s="59">
        <v>86231</v>
      </c>
      <c r="I6588" s="59" t="s">
        <v>69</v>
      </c>
      <c r="J6588" s="59">
        <v>16725883</v>
      </c>
      <c r="K6588" s="59" t="s">
        <v>7092</v>
      </c>
      <c r="L6588" s="61" t="s">
        <v>113</v>
      </c>
      <c r="M6588" s="61">
        <f>VLOOKUP(H6588,zdroj!C:F,4,0)</f>
        <v>0</v>
      </c>
      <c r="N6588" s="61" t="str">
        <f t="shared" si="204"/>
        <v>katB</v>
      </c>
      <c r="P6588" s="73" t="str">
        <f t="shared" si="205"/>
        <v/>
      </c>
      <c r="Q6588" s="61" t="s">
        <v>30</v>
      </c>
    </row>
    <row r="6589" spans="8:17" x14ac:dyDescent="0.25">
      <c r="H6589" s="59">
        <v>86231</v>
      </c>
      <c r="I6589" s="59" t="s">
        <v>69</v>
      </c>
      <c r="J6589" s="59">
        <v>16725891</v>
      </c>
      <c r="K6589" s="59" t="s">
        <v>7093</v>
      </c>
      <c r="L6589" s="61" t="s">
        <v>81</v>
      </c>
      <c r="M6589" s="61">
        <f>VLOOKUP(H6589,zdroj!C:F,4,0)</f>
        <v>0</v>
      </c>
      <c r="N6589" s="61" t="str">
        <f t="shared" si="204"/>
        <v>-</v>
      </c>
      <c r="P6589" s="73" t="str">
        <f t="shared" si="205"/>
        <v/>
      </c>
      <c r="Q6589" s="61" t="s">
        <v>84</v>
      </c>
    </row>
    <row r="6590" spans="8:17" x14ac:dyDescent="0.25">
      <c r="H6590" s="59">
        <v>86231</v>
      </c>
      <c r="I6590" s="59" t="s">
        <v>69</v>
      </c>
      <c r="J6590" s="59">
        <v>16725905</v>
      </c>
      <c r="K6590" s="59" t="s">
        <v>7094</v>
      </c>
      <c r="L6590" s="61" t="s">
        <v>113</v>
      </c>
      <c r="M6590" s="61">
        <f>VLOOKUP(H6590,zdroj!C:F,4,0)</f>
        <v>0</v>
      </c>
      <c r="N6590" s="61" t="str">
        <f t="shared" si="204"/>
        <v>katB</v>
      </c>
      <c r="P6590" s="73" t="str">
        <f t="shared" si="205"/>
        <v/>
      </c>
      <c r="Q6590" s="61" t="s">
        <v>30</v>
      </c>
    </row>
    <row r="6591" spans="8:17" x14ac:dyDescent="0.25">
      <c r="H6591" s="59">
        <v>86231</v>
      </c>
      <c r="I6591" s="59" t="s">
        <v>69</v>
      </c>
      <c r="J6591" s="59">
        <v>16725913</v>
      </c>
      <c r="K6591" s="59" t="s">
        <v>7095</v>
      </c>
      <c r="L6591" s="61" t="s">
        <v>113</v>
      </c>
      <c r="M6591" s="61">
        <f>VLOOKUP(H6591,zdroj!C:F,4,0)</f>
        <v>0</v>
      </c>
      <c r="N6591" s="61" t="str">
        <f t="shared" si="204"/>
        <v>katB</v>
      </c>
      <c r="P6591" s="73" t="str">
        <f t="shared" si="205"/>
        <v/>
      </c>
      <c r="Q6591" s="61" t="s">
        <v>30</v>
      </c>
    </row>
    <row r="6592" spans="8:17" x14ac:dyDescent="0.25">
      <c r="H6592" s="59">
        <v>86231</v>
      </c>
      <c r="I6592" s="59" t="s">
        <v>69</v>
      </c>
      <c r="J6592" s="59">
        <v>16725921</v>
      </c>
      <c r="K6592" s="59" t="s">
        <v>7096</v>
      </c>
      <c r="L6592" s="61" t="s">
        <v>113</v>
      </c>
      <c r="M6592" s="61">
        <f>VLOOKUP(H6592,zdroj!C:F,4,0)</f>
        <v>0</v>
      </c>
      <c r="N6592" s="61" t="str">
        <f t="shared" si="204"/>
        <v>katB</v>
      </c>
      <c r="P6592" s="73" t="str">
        <f t="shared" si="205"/>
        <v/>
      </c>
      <c r="Q6592" s="61" t="s">
        <v>30</v>
      </c>
    </row>
    <row r="6593" spans="8:17" x14ac:dyDescent="0.25">
      <c r="H6593" s="59">
        <v>86231</v>
      </c>
      <c r="I6593" s="59" t="s">
        <v>69</v>
      </c>
      <c r="J6593" s="59">
        <v>16725930</v>
      </c>
      <c r="K6593" s="59" t="s">
        <v>7097</v>
      </c>
      <c r="L6593" s="61" t="s">
        <v>113</v>
      </c>
      <c r="M6593" s="61">
        <f>VLOOKUP(H6593,zdroj!C:F,4,0)</f>
        <v>0</v>
      </c>
      <c r="N6593" s="61" t="str">
        <f t="shared" si="204"/>
        <v>katB</v>
      </c>
      <c r="P6593" s="73" t="str">
        <f t="shared" si="205"/>
        <v/>
      </c>
      <c r="Q6593" s="61" t="s">
        <v>30</v>
      </c>
    </row>
    <row r="6594" spans="8:17" x14ac:dyDescent="0.25">
      <c r="H6594" s="59">
        <v>86231</v>
      </c>
      <c r="I6594" s="59" t="s">
        <v>69</v>
      </c>
      <c r="J6594" s="59">
        <v>16725948</v>
      </c>
      <c r="K6594" s="59" t="s">
        <v>7098</v>
      </c>
      <c r="L6594" s="61" t="s">
        <v>81</v>
      </c>
      <c r="M6594" s="61">
        <f>VLOOKUP(H6594,zdroj!C:F,4,0)</f>
        <v>0</v>
      </c>
      <c r="N6594" s="61" t="str">
        <f t="shared" si="204"/>
        <v>-</v>
      </c>
      <c r="P6594" s="73" t="str">
        <f t="shared" si="205"/>
        <v/>
      </c>
      <c r="Q6594" s="61" t="s">
        <v>84</v>
      </c>
    </row>
    <row r="6595" spans="8:17" x14ac:dyDescent="0.25">
      <c r="H6595" s="59">
        <v>86231</v>
      </c>
      <c r="I6595" s="59" t="s">
        <v>69</v>
      </c>
      <c r="J6595" s="59">
        <v>16725956</v>
      </c>
      <c r="K6595" s="59" t="s">
        <v>7099</v>
      </c>
      <c r="L6595" s="61" t="s">
        <v>113</v>
      </c>
      <c r="M6595" s="61">
        <f>VLOOKUP(H6595,zdroj!C:F,4,0)</f>
        <v>0</v>
      </c>
      <c r="N6595" s="61" t="str">
        <f t="shared" si="204"/>
        <v>katB</v>
      </c>
      <c r="P6595" s="73" t="str">
        <f t="shared" si="205"/>
        <v/>
      </c>
      <c r="Q6595" s="61" t="s">
        <v>30</v>
      </c>
    </row>
    <row r="6596" spans="8:17" x14ac:dyDescent="0.25">
      <c r="H6596" s="59">
        <v>86231</v>
      </c>
      <c r="I6596" s="59" t="s">
        <v>69</v>
      </c>
      <c r="J6596" s="59">
        <v>16725964</v>
      </c>
      <c r="K6596" s="59" t="s">
        <v>7100</v>
      </c>
      <c r="L6596" s="61" t="s">
        <v>113</v>
      </c>
      <c r="M6596" s="61">
        <f>VLOOKUP(H6596,zdroj!C:F,4,0)</f>
        <v>0</v>
      </c>
      <c r="N6596" s="61" t="str">
        <f t="shared" si="204"/>
        <v>katB</v>
      </c>
      <c r="P6596" s="73" t="str">
        <f t="shared" si="205"/>
        <v/>
      </c>
      <c r="Q6596" s="61" t="s">
        <v>30</v>
      </c>
    </row>
    <row r="6597" spans="8:17" x14ac:dyDescent="0.25">
      <c r="H6597" s="59">
        <v>86231</v>
      </c>
      <c r="I6597" s="59" t="s">
        <v>69</v>
      </c>
      <c r="J6597" s="59">
        <v>16725972</v>
      </c>
      <c r="K6597" s="59" t="s">
        <v>7101</v>
      </c>
      <c r="L6597" s="61" t="s">
        <v>113</v>
      </c>
      <c r="M6597" s="61">
        <f>VLOOKUP(H6597,zdroj!C:F,4,0)</f>
        <v>0</v>
      </c>
      <c r="N6597" s="61" t="str">
        <f t="shared" si="204"/>
        <v>katB</v>
      </c>
      <c r="P6597" s="73" t="str">
        <f t="shared" si="205"/>
        <v/>
      </c>
      <c r="Q6597" s="61" t="s">
        <v>30</v>
      </c>
    </row>
    <row r="6598" spans="8:17" x14ac:dyDescent="0.25">
      <c r="H6598" s="59">
        <v>86231</v>
      </c>
      <c r="I6598" s="59" t="s">
        <v>69</v>
      </c>
      <c r="J6598" s="59">
        <v>16725981</v>
      </c>
      <c r="K6598" s="59" t="s">
        <v>7102</v>
      </c>
      <c r="L6598" s="61" t="s">
        <v>81</v>
      </c>
      <c r="M6598" s="61">
        <f>VLOOKUP(H6598,zdroj!C:F,4,0)</f>
        <v>0</v>
      </c>
      <c r="N6598" s="61" t="str">
        <f t="shared" si="204"/>
        <v>-</v>
      </c>
      <c r="P6598" s="73" t="str">
        <f t="shared" si="205"/>
        <v/>
      </c>
      <c r="Q6598" s="61" t="s">
        <v>84</v>
      </c>
    </row>
    <row r="6599" spans="8:17" x14ac:dyDescent="0.25">
      <c r="H6599" s="59">
        <v>86231</v>
      </c>
      <c r="I6599" s="59" t="s">
        <v>69</v>
      </c>
      <c r="J6599" s="59">
        <v>16725999</v>
      </c>
      <c r="K6599" s="59" t="s">
        <v>7103</v>
      </c>
      <c r="L6599" s="61" t="s">
        <v>113</v>
      </c>
      <c r="M6599" s="61">
        <f>VLOOKUP(H6599,zdroj!C:F,4,0)</f>
        <v>0</v>
      </c>
      <c r="N6599" s="61" t="str">
        <f t="shared" ref="N6599:N6662" si="206">IF(M6599="A",IF(L6599="katA","katB",L6599),L6599)</f>
        <v>katB</v>
      </c>
      <c r="P6599" s="73" t="str">
        <f t="shared" ref="P6599:P6662" si="207">IF(O6599="A",1,"")</f>
        <v/>
      </c>
      <c r="Q6599" s="61" t="s">
        <v>30</v>
      </c>
    </row>
    <row r="6600" spans="8:17" x14ac:dyDescent="0.25">
      <c r="H6600" s="59">
        <v>86231</v>
      </c>
      <c r="I6600" s="59" t="s">
        <v>69</v>
      </c>
      <c r="J6600" s="59">
        <v>16726006</v>
      </c>
      <c r="K6600" s="59" t="s">
        <v>7104</v>
      </c>
      <c r="L6600" s="61" t="s">
        <v>113</v>
      </c>
      <c r="M6600" s="61">
        <f>VLOOKUP(H6600,zdroj!C:F,4,0)</f>
        <v>0</v>
      </c>
      <c r="N6600" s="61" t="str">
        <f t="shared" si="206"/>
        <v>katB</v>
      </c>
      <c r="P6600" s="73" t="str">
        <f t="shared" si="207"/>
        <v/>
      </c>
      <c r="Q6600" s="61" t="s">
        <v>30</v>
      </c>
    </row>
    <row r="6601" spans="8:17" x14ac:dyDescent="0.25">
      <c r="H6601" s="59">
        <v>86231</v>
      </c>
      <c r="I6601" s="59" t="s">
        <v>69</v>
      </c>
      <c r="J6601" s="59">
        <v>16726014</v>
      </c>
      <c r="K6601" s="59" t="s">
        <v>7105</v>
      </c>
      <c r="L6601" s="61" t="s">
        <v>113</v>
      </c>
      <c r="M6601" s="61">
        <f>VLOOKUP(H6601,zdroj!C:F,4,0)</f>
        <v>0</v>
      </c>
      <c r="N6601" s="61" t="str">
        <f t="shared" si="206"/>
        <v>katB</v>
      </c>
      <c r="P6601" s="73" t="str">
        <f t="shared" si="207"/>
        <v/>
      </c>
      <c r="Q6601" s="61" t="s">
        <v>30</v>
      </c>
    </row>
    <row r="6602" spans="8:17" x14ac:dyDescent="0.25">
      <c r="H6602" s="59">
        <v>86231</v>
      </c>
      <c r="I6602" s="59" t="s">
        <v>69</v>
      </c>
      <c r="J6602" s="59">
        <v>16726022</v>
      </c>
      <c r="K6602" s="59" t="s">
        <v>7106</v>
      </c>
      <c r="L6602" s="61" t="s">
        <v>113</v>
      </c>
      <c r="M6602" s="61">
        <f>VLOOKUP(H6602,zdroj!C:F,4,0)</f>
        <v>0</v>
      </c>
      <c r="N6602" s="61" t="str">
        <f t="shared" si="206"/>
        <v>katB</v>
      </c>
      <c r="P6602" s="73" t="str">
        <f t="shared" si="207"/>
        <v/>
      </c>
      <c r="Q6602" s="61" t="s">
        <v>30</v>
      </c>
    </row>
    <row r="6603" spans="8:17" x14ac:dyDescent="0.25">
      <c r="H6603" s="59">
        <v>86231</v>
      </c>
      <c r="I6603" s="59" t="s">
        <v>69</v>
      </c>
      <c r="J6603" s="59">
        <v>16726031</v>
      </c>
      <c r="K6603" s="59" t="s">
        <v>7107</v>
      </c>
      <c r="L6603" s="61" t="s">
        <v>113</v>
      </c>
      <c r="M6603" s="61">
        <f>VLOOKUP(H6603,zdroj!C:F,4,0)</f>
        <v>0</v>
      </c>
      <c r="N6603" s="61" t="str">
        <f t="shared" si="206"/>
        <v>katB</v>
      </c>
      <c r="P6603" s="73" t="str">
        <f t="shared" si="207"/>
        <v/>
      </c>
      <c r="Q6603" s="61" t="s">
        <v>30</v>
      </c>
    </row>
    <row r="6604" spans="8:17" x14ac:dyDescent="0.25">
      <c r="H6604" s="59">
        <v>86231</v>
      </c>
      <c r="I6604" s="59" t="s">
        <v>69</v>
      </c>
      <c r="J6604" s="59">
        <v>16726049</v>
      </c>
      <c r="K6604" s="59" t="s">
        <v>7108</v>
      </c>
      <c r="L6604" s="61" t="s">
        <v>113</v>
      </c>
      <c r="M6604" s="61">
        <f>VLOOKUP(H6604,zdroj!C:F,4,0)</f>
        <v>0</v>
      </c>
      <c r="N6604" s="61" t="str">
        <f t="shared" si="206"/>
        <v>katB</v>
      </c>
      <c r="P6604" s="73" t="str">
        <f t="shared" si="207"/>
        <v/>
      </c>
      <c r="Q6604" s="61" t="s">
        <v>30</v>
      </c>
    </row>
    <row r="6605" spans="8:17" x14ac:dyDescent="0.25">
      <c r="H6605" s="59">
        <v>86231</v>
      </c>
      <c r="I6605" s="59" t="s">
        <v>69</v>
      </c>
      <c r="J6605" s="59">
        <v>16726057</v>
      </c>
      <c r="K6605" s="59" t="s">
        <v>7109</v>
      </c>
      <c r="L6605" s="61" t="s">
        <v>113</v>
      </c>
      <c r="M6605" s="61">
        <f>VLOOKUP(H6605,zdroj!C:F,4,0)</f>
        <v>0</v>
      </c>
      <c r="N6605" s="61" t="str">
        <f t="shared" si="206"/>
        <v>katB</v>
      </c>
      <c r="P6605" s="73" t="str">
        <f t="shared" si="207"/>
        <v/>
      </c>
      <c r="Q6605" s="61" t="s">
        <v>30</v>
      </c>
    </row>
    <row r="6606" spans="8:17" x14ac:dyDescent="0.25">
      <c r="H6606" s="59">
        <v>86231</v>
      </c>
      <c r="I6606" s="59" t="s">
        <v>69</v>
      </c>
      <c r="J6606" s="59">
        <v>16726065</v>
      </c>
      <c r="K6606" s="59" t="s">
        <v>7110</v>
      </c>
      <c r="L6606" s="61" t="s">
        <v>81</v>
      </c>
      <c r="M6606" s="61">
        <f>VLOOKUP(H6606,zdroj!C:F,4,0)</f>
        <v>0</v>
      </c>
      <c r="N6606" s="61" t="str">
        <f t="shared" si="206"/>
        <v>-</v>
      </c>
      <c r="P6606" s="73" t="str">
        <f t="shared" si="207"/>
        <v/>
      </c>
      <c r="Q6606" s="61" t="s">
        <v>84</v>
      </c>
    </row>
    <row r="6607" spans="8:17" x14ac:dyDescent="0.25">
      <c r="H6607" s="59">
        <v>86231</v>
      </c>
      <c r="I6607" s="59" t="s">
        <v>69</v>
      </c>
      <c r="J6607" s="59">
        <v>16726073</v>
      </c>
      <c r="K6607" s="59" t="s">
        <v>7111</v>
      </c>
      <c r="L6607" s="61" t="s">
        <v>113</v>
      </c>
      <c r="M6607" s="61">
        <f>VLOOKUP(H6607,zdroj!C:F,4,0)</f>
        <v>0</v>
      </c>
      <c r="N6607" s="61" t="str">
        <f t="shared" si="206"/>
        <v>katB</v>
      </c>
      <c r="P6607" s="73" t="str">
        <f t="shared" si="207"/>
        <v/>
      </c>
      <c r="Q6607" s="61" t="s">
        <v>30</v>
      </c>
    </row>
    <row r="6608" spans="8:17" x14ac:dyDescent="0.25">
      <c r="H6608" s="59">
        <v>86231</v>
      </c>
      <c r="I6608" s="59" t="s">
        <v>69</v>
      </c>
      <c r="J6608" s="59">
        <v>16726081</v>
      </c>
      <c r="K6608" s="59" t="s">
        <v>7112</v>
      </c>
      <c r="L6608" s="61" t="s">
        <v>113</v>
      </c>
      <c r="M6608" s="61">
        <f>VLOOKUP(H6608,zdroj!C:F,4,0)</f>
        <v>0</v>
      </c>
      <c r="N6608" s="61" t="str">
        <f t="shared" si="206"/>
        <v>katB</v>
      </c>
      <c r="P6608" s="73" t="str">
        <f t="shared" si="207"/>
        <v/>
      </c>
      <c r="Q6608" s="61" t="s">
        <v>30</v>
      </c>
    </row>
    <row r="6609" spans="8:17" x14ac:dyDescent="0.25">
      <c r="H6609" s="59">
        <v>86231</v>
      </c>
      <c r="I6609" s="59" t="s">
        <v>69</v>
      </c>
      <c r="J6609" s="59">
        <v>16726090</v>
      </c>
      <c r="K6609" s="59" t="s">
        <v>7113</v>
      </c>
      <c r="L6609" s="61" t="s">
        <v>113</v>
      </c>
      <c r="M6609" s="61">
        <f>VLOOKUP(H6609,zdroj!C:F,4,0)</f>
        <v>0</v>
      </c>
      <c r="N6609" s="61" t="str">
        <f t="shared" si="206"/>
        <v>katB</v>
      </c>
      <c r="P6609" s="73" t="str">
        <f t="shared" si="207"/>
        <v/>
      </c>
      <c r="Q6609" s="61" t="s">
        <v>30</v>
      </c>
    </row>
    <row r="6610" spans="8:17" x14ac:dyDescent="0.25">
      <c r="H6610" s="59">
        <v>86231</v>
      </c>
      <c r="I6610" s="59" t="s">
        <v>69</v>
      </c>
      <c r="J6610" s="59">
        <v>16726103</v>
      </c>
      <c r="K6610" s="59" t="s">
        <v>7114</v>
      </c>
      <c r="L6610" s="61" t="s">
        <v>113</v>
      </c>
      <c r="M6610" s="61">
        <f>VLOOKUP(H6610,zdroj!C:F,4,0)</f>
        <v>0</v>
      </c>
      <c r="N6610" s="61" t="str">
        <f t="shared" si="206"/>
        <v>katB</v>
      </c>
      <c r="P6610" s="73" t="str">
        <f t="shared" si="207"/>
        <v/>
      </c>
      <c r="Q6610" s="61" t="s">
        <v>30</v>
      </c>
    </row>
    <row r="6611" spans="8:17" x14ac:dyDescent="0.25">
      <c r="H6611" s="59">
        <v>86231</v>
      </c>
      <c r="I6611" s="59" t="s">
        <v>69</v>
      </c>
      <c r="J6611" s="59">
        <v>16726111</v>
      </c>
      <c r="K6611" s="59" t="s">
        <v>7115</v>
      </c>
      <c r="L6611" s="61" t="s">
        <v>113</v>
      </c>
      <c r="M6611" s="61">
        <f>VLOOKUP(H6611,zdroj!C:F,4,0)</f>
        <v>0</v>
      </c>
      <c r="N6611" s="61" t="str">
        <f t="shared" si="206"/>
        <v>katB</v>
      </c>
      <c r="P6611" s="73" t="str">
        <f t="shared" si="207"/>
        <v/>
      </c>
      <c r="Q6611" s="61" t="s">
        <v>30</v>
      </c>
    </row>
    <row r="6612" spans="8:17" x14ac:dyDescent="0.25">
      <c r="H6612" s="59">
        <v>86231</v>
      </c>
      <c r="I6612" s="59" t="s">
        <v>69</v>
      </c>
      <c r="J6612" s="59">
        <v>16726120</v>
      </c>
      <c r="K6612" s="59" t="s">
        <v>7116</v>
      </c>
      <c r="L6612" s="61" t="s">
        <v>113</v>
      </c>
      <c r="M6612" s="61">
        <f>VLOOKUP(H6612,zdroj!C:F,4,0)</f>
        <v>0</v>
      </c>
      <c r="N6612" s="61" t="str">
        <f t="shared" si="206"/>
        <v>katB</v>
      </c>
      <c r="P6612" s="73" t="str">
        <f t="shared" si="207"/>
        <v/>
      </c>
      <c r="Q6612" s="61" t="s">
        <v>30</v>
      </c>
    </row>
    <row r="6613" spans="8:17" x14ac:dyDescent="0.25">
      <c r="H6613" s="59">
        <v>86231</v>
      </c>
      <c r="I6613" s="59" t="s">
        <v>69</v>
      </c>
      <c r="J6613" s="59">
        <v>16726138</v>
      </c>
      <c r="K6613" s="59" t="s">
        <v>7117</v>
      </c>
      <c r="L6613" s="61" t="s">
        <v>113</v>
      </c>
      <c r="M6613" s="61">
        <f>VLOOKUP(H6613,zdroj!C:F,4,0)</f>
        <v>0</v>
      </c>
      <c r="N6613" s="61" t="str">
        <f t="shared" si="206"/>
        <v>katB</v>
      </c>
      <c r="P6613" s="73" t="str">
        <f t="shared" si="207"/>
        <v/>
      </c>
      <c r="Q6613" s="61" t="s">
        <v>33</v>
      </c>
    </row>
    <row r="6614" spans="8:17" x14ac:dyDescent="0.25">
      <c r="H6614" s="59">
        <v>86231</v>
      </c>
      <c r="I6614" s="59" t="s">
        <v>69</v>
      </c>
      <c r="J6614" s="59">
        <v>16726146</v>
      </c>
      <c r="K6614" s="59" t="s">
        <v>7118</v>
      </c>
      <c r="L6614" s="61" t="s">
        <v>113</v>
      </c>
      <c r="M6614" s="61">
        <f>VLOOKUP(H6614,zdroj!C:F,4,0)</f>
        <v>0</v>
      </c>
      <c r="N6614" s="61" t="str">
        <f t="shared" si="206"/>
        <v>katB</v>
      </c>
      <c r="P6614" s="73" t="str">
        <f t="shared" si="207"/>
        <v/>
      </c>
      <c r="Q6614" s="61" t="s">
        <v>30</v>
      </c>
    </row>
    <row r="6615" spans="8:17" x14ac:dyDescent="0.25">
      <c r="H6615" s="59">
        <v>86231</v>
      </c>
      <c r="I6615" s="59" t="s">
        <v>69</v>
      </c>
      <c r="J6615" s="59">
        <v>16726154</v>
      </c>
      <c r="K6615" s="59" t="s">
        <v>7119</v>
      </c>
      <c r="L6615" s="61" t="s">
        <v>113</v>
      </c>
      <c r="M6615" s="61">
        <f>VLOOKUP(H6615,zdroj!C:F,4,0)</f>
        <v>0</v>
      </c>
      <c r="N6615" s="61" t="str">
        <f t="shared" si="206"/>
        <v>katB</v>
      </c>
      <c r="P6615" s="73" t="str">
        <f t="shared" si="207"/>
        <v/>
      </c>
      <c r="Q6615" s="61" t="s">
        <v>30</v>
      </c>
    </row>
    <row r="6616" spans="8:17" x14ac:dyDescent="0.25">
      <c r="H6616" s="59">
        <v>86231</v>
      </c>
      <c r="I6616" s="59" t="s">
        <v>69</v>
      </c>
      <c r="J6616" s="59">
        <v>16726162</v>
      </c>
      <c r="K6616" s="59" t="s">
        <v>7120</v>
      </c>
      <c r="L6616" s="61" t="s">
        <v>113</v>
      </c>
      <c r="M6616" s="61">
        <f>VLOOKUP(H6616,zdroj!C:F,4,0)</f>
        <v>0</v>
      </c>
      <c r="N6616" s="61" t="str">
        <f t="shared" si="206"/>
        <v>katB</v>
      </c>
      <c r="P6616" s="73" t="str">
        <f t="shared" si="207"/>
        <v/>
      </c>
      <c r="Q6616" s="61" t="s">
        <v>30</v>
      </c>
    </row>
    <row r="6617" spans="8:17" x14ac:dyDescent="0.25">
      <c r="H6617" s="59">
        <v>86231</v>
      </c>
      <c r="I6617" s="59" t="s">
        <v>69</v>
      </c>
      <c r="J6617" s="59">
        <v>16726171</v>
      </c>
      <c r="K6617" s="59" t="s">
        <v>7121</v>
      </c>
      <c r="L6617" s="61" t="s">
        <v>113</v>
      </c>
      <c r="M6617" s="61">
        <f>VLOOKUP(H6617,zdroj!C:F,4,0)</f>
        <v>0</v>
      </c>
      <c r="N6617" s="61" t="str">
        <f t="shared" si="206"/>
        <v>katB</v>
      </c>
      <c r="P6617" s="73" t="str">
        <f t="shared" si="207"/>
        <v/>
      </c>
      <c r="Q6617" s="61" t="s">
        <v>30</v>
      </c>
    </row>
    <row r="6618" spans="8:17" x14ac:dyDescent="0.25">
      <c r="H6618" s="59">
        <v>86231</v>
      </c>
      <c r="I6618" s="59" t="s">
        <v>69</v>
      </c>
      <c r="J6618" s="59">
        <v>16726189</v>
      </c>
      <c r="K6618" s="59" t="s">
        <v>7122</v>
      </c>
      <c r="L6618" s="61" t="s">
        <v>113</v>
      </c>
      <c r="M6618" s="61">
        <f>VLOOKUP(H6618,zdroj!C:F,4,0)</f>
        <v>0</v>
      </c>
      <c r="N6618" s="61" t="str">
        <f t="shared" si="206"/>
        <v>katB</v>
      </c>
      <c r="P6618" s="73" t="str">
        <f t="shared" si="207"/>
        <v/>
      </c>
      <c r="Q6618" s="61" t="s">
        <v>30</v>
      </c>
    </row>
    <row r="6619" spans="8:17" x14ac:dyDescent="0.25">
      <c r="H6619" s="59">
        <v>86231</v>
      </c>
      <c r="I6619" s="59" t="s">
        <v>69</v>
      </c>
      <c r="J6619" s="59">
        <v>16726197</v>
      </c>
      <c r="K6619" s="59" t="s">
        <v>7123</v>
      </c>
      <c r="L6619" s="61" t="s">
        <v>81</v>
      </c>
      <c r="M6619" s="61">
        <f>VLOOKUP(H6619,zdroj!C:F,4,0)</f>
        <v>0</v>
      </c>
      <c r="N6619" s="61" t="str">
        <f t="shared" si="206"/>
        <v>-</v>
      </c>
      <c r="P6619" s="73" t="str">
        <f t="shared" si="207"/>
        <v/>
      </c>
      <c r="Q6619" s="61" t="s">
        <v>84</v>
      </c>
    </row>
    <row r="6620" spans="8:17" x14ac:dyDescent="0.25">
      <c r="H6620" s="59">
        <v>86231</v>
      </c>
      <c r="I6620" s="59" t="s">
        <v>69</v>
      </c>
      <c r="J6620" s="59">
        <v>16726201</v>
      </c>
      <c r="K6620" s="59" t="s">
        <v>7124</v>
      </c>
      <c r="L6620" s="61" t="s">
        <v>113</v>
      </c>
      <c r="M6620" s="61">
        <f>VLOOKUP(H6620,zdroj!C:F,4,0)</f>
        <v>0</v>
      </c>
      <c r="N6620" s="61" t="str">
        <f t="shared" si="206"/>
        <v>katB</v>
      </c>
      <c r="P6620" s="73" t="str">
        <f t="shared" si="207"/>
        <v/>
      </c>
      <c r="Q6620" s="61" t="s">
        <v>30</v>
      </c>
    </row>
    <row r="6621" spans="8:17" x14ac:dyDescent="0.25">
      <c r="H6621" s="59">
        <v>86231</v>
      </c>
      <c r="I6621" s="59" t="s">
        <v>69</v>
      </c>
      <c r="J6621" s="59">
        <v>16726219</v>
      </c>
      <c r="K6621" s="59" t="s">
        <v>7125</v>
      </c>
      <c r="L6621" s="61" t="s">
        <v>113</v>
      </c>
      <c r="M6621" s="61">
        <f>VLOOKUP(H6621,zdroj!C:F,4,0)</f>
        <v>0</v>
      </c>
      <c r="N6621" s="61" t="str">
        <f t="shared" si="206"/>
        <v>katB</v>
      </c>
      <c r="P6621" s="73" t="str">
        <f t="shared" si="207"/>
        <v/>
      </c>
      <c r="Q6621" s="61" t="s">
        <v>30</v>
      </c>
    </row>
    <row r="6622" spans="8:17" x14ac:dyDescent="0.25">
      <c r="H6622" s="59">
        <v>86231</v>
      </c>
      <c r="I6622" s="59" t="s">
        <v>69</v>
      </c>
      <c r="J6622" s="59">
        <v>16726227</v>
      </c>
      <c r="K6622" s="59" t="s">
        <v>7126</v>
      </c>
      <c r="L6622" s="61" t="s">
        <v>113</v>
      </c>
      <c r="M6622" s="61">
        <f>VLOOKUP(H6622,zdroj!C:F,4,0)</f>
        <v>0</v>
      </c>
      <c r="N6622" s="61" t="str">
        <f t="shared" si="206"/>
        <v>katB</v>
      </c>
      <c r="P6622" s="73" t="str">
        <f t="shared" si="207"/>
        <v/>
      </c>
      <c r="Q6622" s="61" t="s">
        <v>30</v>
      </c>
    </row>
    <row r="6623" spans="8:17" x14ac:dyDescent="0.25">
      <c r="H6623" s="59">
        <v>86231</v>
      </c>
      <c r="I6623" s="59" t="s">
        <v>69</v>
      </c>
      <c r="J6623" s="59">
        <v>16726235</v>
      </c>
      <c r="K6623" s="59" t="s">
        <v>7127</v>
      </c>
      <c r="L6623" s="61" t="s">
        <v>113</v>
      </c>
      <c r="M6623" s="61">
        <f>VLOOKUP(H6623,zdroj!C:F,4,0)</f>
        <v>0</v>
      </c>
      <c r="N6623" s="61" t="str">
        <f t="shared" si="206"/>
        <v>katB</v>
      </c>
      <c r="P6623" s="73" t="str">
        <f t="shared" si="207"/>
        <v/>
      </c>
      <c r="Q6623" s="61" t="s">
        <v>30</v>
      </c>
    </row>
    <row r="6624" spans="8:17" x14ac:dyDescent="0.25">
      <c r="H6624" s="59">
        <v>86231</v>
      </c>
      <c r="I6624" s="59" t="s">
        <v>69</v>
      </c>
      <c r="J6624" s="59">
        <v>16726243</v>
      </c>
      <c r="K6624" s="59" t="s">
        <v>7128</v>
      </c>
      <c r="L6624" s="61" t="s">
        <v>113</v>
      </c>
      <c r="M6624" s="61">
        <f>VLOOKUP(H6624,zdroj!C:F,4,0)</f>
        <v>0</v>
      </c>
      <c r="N6624" s="61" t="str">
        <f t="shared" si="206"/>
        <v>katB</v>
      </c>
      <c r="P6624" s="73" t="str">
        <f t="shared" si="207"/>
        <v/>
      </c>
      <c r="Q6624" s="61" t="s">
        <v>30</v>
      </c>
    </row>
    <row r="6625" spans="8:17" x14ac:dyDescent="0.25">
      <c r="H6625" s="59">
        <v>86231</v>
      </c>
      <c r="I6625" s="59" t="s">
        <v>69</v>
      </c>
      <c r="J6625" s="59">
        <v>16726251</v>
      </c>
      <c r="K6625" s="59" t="s">
        <v>7129</v>
      </c>
      <c r="L6625" s="61" t="s">
        <v>113</v>
      </c>
      <c r="M6625" s="61">
        <f>VLOOKUP(H6625,zdroj!C:F,4,0)</f>
        <v>0</v>
      </c>
      <c r="N6625" s="61" t="str">
        <f t="shared" si="206"/>
        <v>katB</v>
      </c>
      <c r="P6625" s="73" t="str">
        <f t="shared" si="207"/>
        <v/>
      </c>
      <c r="Q6625" s="61" t="s">
        <v>30</v>
      </c>
    </row>
    <row r="6626" spans="8:17" x14ac:dyDescent="0.25">
      <c r="H6626" s="59">
        <v>86231</v>
      </c>
      <c r="I6626" s="59" t="s">
        <v>69</v>
      </c>
      <c r="J6626" s="59">
        <v>26893819</v>
      </c>
      <c r="K6626" s="59" t="s">
        <v>7130</v>
      </c>
      <c r="L6626" s="61" t="s">
        <v>113</v>
      </c>
      <c r="M6626" s="61">
        <f>VLOOKUP(H6626,zdroj!C:F,4,0)</f>
        <v>0</v>
      </c>
      <c r="N6626" s="61" t="str">
        <f t="shared" si="206"/>
        <v>katB</v>
      </c>
      <c r="P6626" s="73" t="str">
        <f t="shared" si="207"/>
        <v/>
      </c>
      <c r="Q6626" s="61" t="s">
        <v>30</v>
      </c>
    </row>
    <row r="6627" spans="8:17" x14ac:dyDescent="0.25">
      <c r="H6627" s="59">
        <v>86231</v>
      </c>
      <c r="I6627" s="59" t="s">
        <v>69</v>
      </c>
      <c r="J6627" s="59">
        <v>30812437</v>
      </c>
      <c r="K6627" s="59" t="s">
        <v>7131</v>
      </c>
      <c r="L6627" s="61" t="s">
        <v>113</v>
      </c>
      <c r="M6627" s="61">
        <f>VLOOKUP(H6627,zdroj!C:F,4,0)</f>
        <v>0</v>
      </c>
      <c r="N6627" s="61" t="str">
        <f t="shared" si="206"/>
        <v>katB</v>
      </c>
      <c r="P6627" s="73" t="str">
        <f t="shared" si="207"/>
        <v/>
      </c>
      <c r="Q6627" s="61" t="s">
        <v>30</v>
      </c>
    </row>
    <row r="6628" spans="8:17" x14ac:dyDescent="0.25">
      <c r="H6628" s="59">
        <v>86231</v>
      </c>
      <c r="I6628" s="59" t="s">
        <v>69</v>
      </c>
      <c r="J6628" s="59">
        <v>40832562</v>
      </c>
      <c r="K6628" s="59" t="s">
        <v>7132</v>
      </c>
      <c r="L6628" s="61" t="s">
        <v>81</v>
      </c>
      <c r="M6628" s="61">
        <f>VLOOKUP(H6628,zdroj!C:F,4,0)</f>
        <v>0</v>
      </c>
      <c r="N6628" s="61" t="str">
        <f t="shared" si="206"/>
        <v>-</v>
      </c>
      <c r="P6628" s="73" t="str">
        <f t="shared" si="207"/>
        <v/>
      </c>
      <c r="Q6628" s="61" t="s">
        <v>84</v>
      </c>
    </row>
    <row r="6629" spans="8:17" x14ac:dyDescent="0.25">
      <c r="H6629" s="59">
        <v>86231</v>
      </c>
      <c r="I6629" s="59" t="s">
        <v>69</v>
      </c>
      <c r="J6629" s="59">
        <v>42600413</v>
      </c>
      <c r="K6629" s="59" t="s">
        <v>7133</v>
      </c>
      <c r="L6629" s="61" t="s">
        <v>81</v>
      </c>
      <c r="M6629" s="61">
        <f>VLOOKUP(H6629,zdroj!C:F,4,0)</f>
        <v>0</v>
      </c>
      <c r="N6629" s="61" t="str">
        <f t="shared" si="206"/>
        <v>-</v>
      </c>
      <c r="P6629" s="73" t="str">
        <f t="shared" si="207"/>
        <v/>
      </c>
      <c r="Q6629" s="61" t="s">
        <v>84</v>
      </c>
    </row>
    <row r="6630" spans="8:17" x14ac:dyDescent="0.25">
      <c r="H6630" s="59">
        <v>86231</v>
      </c>
      <c r="I6630" s="59" t="s">
        <v>69</v>
      </c>
      <c r="J6630" s="59">
        <v>73283797</v>
      </c>
      <c r="K6630" s="59" t="s">
        <v>7134</v>
      </c>
      <c r="L6630" s="61" t="s">
        <v>113</v>
      </c>
      <c r="M6630" s="61">
        <f>VLOOKUP(H6630,zdroj!C:F,4,0)</f>
        <v>0</v>
      </c>
      <c r="N6630" s="61" t="str">
        <f t="shared" si="206"/>
        <v>katB</v>
      </c>
      <c r="P6630" s="73" t="str">
        <f t="shared" si="207"/>
        <v/>
      </c>
      <c r="Q6630" s="61" t="s">
        <v>30</v>
      </c>
    </row>
    <row r="6631" spans="8:17" x14ac:dyDescent="0.25">
      <c r="H6631" s="59">
        <v>86231</v>
      </c>
      <c r="I6631" s="59" t="s">
        <v>69</v>
      </c>
      <c r="J6631" s="59">
        <v>73607061</v>
      </c>
      <c r="K6631" s="59" t="s">
        <v>7135</v>
      </c>
      <c r="L6631" s="61" t="s">
        <v>113</v>
      </c>
      <c r="M6631" s="61">
        <f>VLOOKUP(H6631,zdroj!C:F,4,0)</f>
        <v>0</v>
      </c>
      <c r="N6631" s="61" t="str">
        <f t="shared" si="206"/>
        <v>katB</v>
      </c>
      <c r="P6631" s="73" t="str">
        <f t="shared" si="207"/>
        <v/>
      </c>
      <c r="Q6631" s="61" t="s">
        <v>30</v>
      </c>
    </row>
    <row r="6632" spans="8:17" x14ac:dyDescent="0.25">
      <c r="H6632" s="59">
        <v>86231</v>
      </c>
      <c r="I6632" s="59" t="s">
        <v>69</v>
      </c>
      <c r="J6632" s="59">
        <v>75024667</v>
      </c>
      <c r="K6632" s="59" t="s">
        <v>7136</v>
      </c>
      <c r="L6632" s="61" t="s">
        <v>113</v>
      </c>
      <c r="M6632" s="61">
        <f>VLOOKUP(H6632,zdroj!C:F,4,0)</f>
        <v>0</v>
      </c>
      <c r="N6632" s="61" t="str">
        <f t="shared" si="206"/>
        <v>katB</v>
      </c>
      <c r="P6632" s="73" t="str">
        <f t="shared" si="207"/>
        <v/>
      </c>
      <c r="Q6632" s="61" t="s">
        <v>30</v>
      </c>
    </row>
    <row r="6633" spans="8:17" x14ac:dyDescent="0.25">
      <c r="H6633" s="59">
        <v>86231</v>
      </c>
      <c r="I6633" s="59" t="s">
        <v>69</v>
      </c>
      <c r="J6633" s="59">
        <v>76095924</v>
      </c>
      <c r="K6633" s="59" t="s">
        <v>7137</v>
      </c>
      <c r="L6633" s="61" t="s">
        <v>81</v>
      </c>
      <c r="M6633" s="61">
        <f>VLOOKUP(H6633,zdroj!C:F,4,0)</f>
        <v>0</v>
      </c>
      <c r="N6633" s="61" t="str">
        <f t="shared" si="206"/>
        <v>-</v>
      </c>
      <c r="P6633" s="73" t="str">
        <f t="shared" si="207"/>
        <v/>
      </c>
      <c r="Q6633" s="61" t="s">
        <v>84</v>
      </c>
    </row>
    <row r="6634" spans="8:17" x14ac:dyDescent="0.25">
      <c r="H6634" s="59">
        <v>86231</v>
      </c>
      <c r="I6634" s="59" t="s">
        <v>69</v>
      </c>
      <c r="J6634" s="59">
        <v>79100813</v>
      </c>
      <c r="K6634" s="59" t="s">
        <v>7138</v>
      </c>
      <c r="L6634" s="61" t="s">
        <v>113</v>
      </c>
      <c r="M6634" s="61">
        <f>VLOOKUP(H6634,zdroj!C:F,4,0)</f>
        <v>0</v>
      </c>
      <c r="N6634" s="61" t="str">
        <f t="shared" si="206"/>
        <v>katB</v>
      </c>
      <c r="P6634" s="73" t="str">
        <f t="shared" si="207"/>
        <v/>
      </c>
      <c r="Q6634" s="61" t="s">
        <v>30</v>
      </c>
    </row>
    <row r="6635" spans="8:17" x14ac:dyDescent="0.25">
      <c r="H6635" s="59">
        <v>86231</v>
      </c>
      <c r="I6635" s="59" t="s">
        <v>69</v>
      </c>
      <c r="J6635" s="59">
        <v>79153925</v>
      </c>
      <c r="K6635" s="59" t="s">
        <v>7139</v>
      </c>
      <c r="L6635" s="61" t="s">
        <v>81</v>
      </c>
      <c r="M6635" s="61">
        <f>VLOOKUP(H6635,zdroj!C:F,4,0)</f>
        <v>0</v>
      </c>
      <c r="N6635" s="61" t="str">
        <f t="shared" si="206"/>
        <v>-</v>
      </c>
      <c r="P6635" s="73" t="str">
        <f t="shared" si="207"/>
        <v/>
      </c>
      <c r="Q6635" s="61" t="s">
        <v>84</v>
      </c>
    </row>
    <row r="6636" spans="8:17" x14ac:dyDescent="0.25">
      <c r="H6636" s="59">
        <v>86231</v>
      </c>
      <c r="I6636" s="59" t="s">
        <v>69</v>
      </c>
      <c r="J6636" s="59">
        <v>79923526</v>
      </c>
      <c r="K6636" s="59" t="s">
        <v>7140</v>
      </c>
      <c r="L6636" s="61" t="s">
        <v>113</v>
      </c>
      <c r="M6636" s="61">
        <f>VLOOKUP(H6636,zdroj!C:F,4,0)</f>
        <v>0</v>
      </c>
      <c r="N6636" s="61" t="str">
        <f t="shared" si="206"/>
        <v>katB</v>
      </c>
      <c r="P6636" s="73" t="str">
        <f t="shared" si="207"/>
        <v/>
      </c>
      <c r="Q6636" s="61" t="s">
        <v>30</v>
      </c>
    </row>
    <row r="6637" spans="8:17" x14ac:dyDescent="0.25">
      <c r="H6637" s="59">
        <v>78735</v>
      </c>
      <c r="I6637" s="59" t="s">
        <v>71</v>
      </c>
      <c r="J6637" s="59">
        <v>16704291</v>
      </c>
      <c r="K6637" s="59" t="s">
        <v>7141</v>
      </c>
      <c r="L6637" s="61" t="s">
        <v>112</v>
      </c>
      <c r="M6637" s="61">
        <f>VLOOKUP(H6637,zdroj!C:F,4,0)</f>
        <v>0</v>
      </c>
      <c r="N6637" s="61" t="str">
        <f t="shared" si="206"/>
        <v>katA</v>
      </c>
      <c r="P6637" s="73" t="str">
        <f t="shared" si="207"/>
        <v/>
      </c>
      <c r="Q6637" s="61" t="s">
        <v>30</v>
      </c>
    </row>
    <row r="6638" spans="8:17" x14ac:dyDescent="0.25">
      <c r="H6638" s="59">
        <v>78735</v>
      </c>
      <c r="I6638" s="59" t="s">
        <v>71</v>
      </c>
      <c r="J6638" s="59">
        <v>16704304</v>
      </c>
      <c r="K6638" s="59" t="s">
        <v>7142</v>
      </c>
      <c r="L6638" s="61" t="s">
        <v>112</v>
      </c>
      <c r="M6638" s="61">
        <f>VLOOKUP(H6638,zdroj!C:F,4,0)</f>
        <v>0</v>
      </c>
      <c r="N6638" s="61" t="str">
        <f t="shared" si="206"/>
        <v>katA</v>
      </c>
      <c r="P6638" s="73" t="str">
        <f t="shared" si="207"/>
        <v/>
      </c>
      <c r="Q6638" s="61" t="s">
        <v>30</v>
      </c>
    </row>
    <row r="6639" spans="8:17" x14ac:dyDescent="0.25">
      <c r="H6639" s="59">
        <v>78735</v>
      </c>
      <c r="I6639" s="59" t="s">
        <v>71</v>
      </c>
      <c r="J6639" s="59">
        <v>16704312</v>
      </c>
      <c r="K6639" s="59" t="s">
        <v>7143</v>
      </c>
      <c r="L6639" s="61" t="s">
        <v>112</v>
      </c>
      <c r="M6639" s="61">
        <f>VLOOKUP(H6639,zdroj!C:F,4,0)</f>
        <v>0</v>
      </c>
      <c r="N6639" s="61" t="str">
        <f t="shared" si="206"/>
        <v>katA</v>
      </c>
      <c r="P6639" s="73" t="str">
        <f t="shared" si="207"/>
        <v/>
      </c>
      <c r="Q6639" s="61" t="s">
        <v>30</v>
      </c>
    </row>
    <row r="6640" spans="8:17" x14ac:dyDescent="0.25">
      <c r="H6640" s="59">
        <v>78735</v>
      </c>
      <c r="I6640" s="59" t="s">
        <v>71</v>
      </c>
      <c r="J6640" s="59">
        <v>16704321</v>
      </c>
      <c r="K6640" s="59" t="s">
        <v>7144</v>
      </c>
      <c r="L6640" s="61" t="s">
        <v>112</v>
      </c>
      <c r="M6640" s="61">
        <f>VLOOKUP(H6640,zdroj!C:F,4,0)</f>
        <v>0</v>
      </c>
      <c r="N6640" s="61" t="str">
        <f t="shared" si="206"/>
        <v>katA</v>
      </c>
      <c r="P6640" s="73" t="str">
        <f t="shared" si="207"/>
        <v/>
      </c>
      <c r="Q6640" s="61" t="s">
        <v>30</v>
      </c>
    </row>
    <row r="6641" spans="8:17" x14ac:dyDescent="0.25">
      <c r="H6641" s="59">
        <v>78735</v>
      </c>
      <c r="I6641" s="59" t="s">
        <v>71</v>
      </c>
      <c r="J6641" s="59">
        <v>16704339</v>
      </c>
      <c r="K6641" s="59" t="s">
        <v>7145</v>
      </c>
      <c r="L6641" s="61" t="s">
        <v>81</v>
      </c>
      <c r="M6641" s="61">
        <f>VLOOKUP(H6641,zdroj!C:F,4,0)</f>
        <v>0</v>
      </c>
      <c r="N6641" s="61" t="str">
        <f t="shared" si="206"/>
        <v>-</v>
      </c>
      <c r="P6641" s="73" t="str">
        <f t="shared" si="207"/>
        <v/>
      </c>
      <c r="Q6641" s="61" t="s">
        <v>88</v>
      </c>
    </row>
    <row r="6642" spans="8:17" x14ac:dyDescent="0.25">
      <c r="H6642" s="59">
        <v>78735</v>
      </c>
      <c r="I6642" s="59" t="s">
        <v>71</v>
      </c>
      <c r="J6642" s="59">
        <v>16704347</v>
      </c>
      <c r="K6642" s="59" t="s">
        <v>7146</v>
      </c>
      <c r="L6642" s="61" t="s">
        <v>112</v>
      </c>
      <c r="M6642" s="61">
        <f>VLOOKUP(H6642,zdroj!C:F,4,0)</f>
        <v>0</v>
      </c>
      <c r="N6642" s="61" t="str">
        <f t="shared" si="206"/>
        <v>katA</v>
      </c>
      <c r="P6642" s="73" t="str">
        <f t="shared" si="207"/>
        <v/>
      </c>
      <c r="Q6642" s="61" t="s">
        <v>33</v>
      </c>
    </row>
    <row r="6643" spans="8:17" x14ac:dyDescent="0.25">
      <c r="H6643" s="59">
        <v>78735</v>
      </c>
      <c r="I6643" s="59" t="s">
        <v>71</v>
      </c>
      <c r="J6643" s="59">
        <v>16704355</v>
      </c>
      <c r="K6643" s="59" t="s">
        <v>7147</v>
      </c>
      <c r="L6643" s="61" t="s">
        <v>81</v>
      </c>
      <c r="M6643" s="61">
        <f>VLOOKUP(H6643,zdroj!C:F,4,0)</f>
        <v>0</v>
      </c>
      <c r="N6643" s="61" t="str">
        <f t="shared" si="206"/>
        <v>-</v>
      </c>
      <c r="P6643" s="73" t="str">
        <f t="shared" si="207"/>
        <v/>
      </c>
      <c r="Q6643" s="61" t="s">
        <v>88</v>
      </c>
    </row>
    <row r="6644" spans="8:17" x14ac:dyDescent="0.25">
      <c r="H6644" s="59">
        <v>78735</v>
      </c>
      <c r="I6644" s="59" t="s">
        <v>71</v>
      </c>
      <c r="J6644" s="59">
        <v>16704363</v>
      </c>
      <c r="K6644" s="59" t="s">
        <v>7148</v>
      </c>
      <c r="L6644" s="61" t="s">
        <v>112</v>
      </c>
      <c r="M6644" s="61">
        <f>VLOOKUP(H6644,zdroj!C:F,4,0)</f>
        <v>0</v>
      </c>
      <c r="N6644" s="61" t="str">
        <f t="shared" si="206"/>
        <v>katA</v>
      </c>
      <c r="P6644" s="73" t="str">
        <f t="shared" si="207"/>
        <v/>
      </c>
      <c r="Q6644" s="61" t="s">
        <v>30</v>
      </c>
    </row>
    <row r="6645" spans="8:17" x14ac:dyDescent="0.25">
      <c r="H6645" s="59">
        <v>78735</v>
      </c>
      <c r="I6645" s="59" t="s">
        <v>71</v>
      </c>
      <c r="J6645" s="59">
        <v>16704371</v>
      </c>
      <c r="K6645" s="59" t="s">
        <v>7149</v>
      </c>
      <c r="L6645" s="61" t="s">
        <v>112</v>
      </c>
      <c r="M6645" s="61">
        <f>VLOOKUP(H6645,zdroj!C:F,4,0)</f>
        <v>0</v>
      </c>
      <c r="N6645" s="61" t="str">
        <f t="shared" si="206"/>
        <v>katA</v>
      </c>
      <c r="P6645" s="73" t="str">
        <f t="shared" si="207"/>
        <v/>
      </c>
      <c r="Q6645" s="61" t="s">
        <v>30</v>
      </c>
    </row>
    <row r="6646" spans="8:17" x14ac:dyDescent="0.25">
      <c r="H6646" s="59">
        <v>78735</v>
      </c>
      <c r="I6646" s="59" t="s">
        <v>71</v>
      </c>
      <c r="J6646" s="59">
        <v>16704380</v>
      </c>
      <c r="K6646" s="59" t="s">
        <v>7150</v>
      </c>
      <c r="L6646" s="61" t="s">
        <v>112</v>
      </c>
      <c r="M6646" s="61">
        <f>VLOOKUP(H6646,zdroj!C:F,4,0)</f>
        <v>0</v>
      </c>
      <c r="N6646" s="61" t="str">
        <f t="shared" si="206"/>
        <v>katA</v>
      </c>
      <c r="P6646" s="73" t="str">
        <f t="shared" si="207"/>
        <v/>
      </c>
      <c r="Q6646" s="61" t="s">
        <v>30</v>
      </c>
    </row>
    <row r="6647" spans="8:17" x14ac:dyDescent="0.25">
      <c r="H6647" s="59">
        <v>78735</v>
      </c>
      <c r="I6647" s="59" t="s">
        <v>71</v>
      </c>
      <c r="J6647" s="59">
        <v>16704398</v>
      </c>
      <c r="K6647" s="59" t="s">
        <v>7151</v>
      </c>
      <c r="L6647" s="61" t="s">
        <v>112</v>
      </c>
      <c r="M6647" s="61">
        <f>VLOOKUP(H6647,zdroj!C:F,4,0)</f>
        <v>0</v>
      </c>
      <c r="N6647" s="61" t="str">
        <f t="shared" si="206"/>
        <v>katA</v>
      </c>
      <c r="P6647" s="73" t="str">
        <f t="shared" si="207"/>
        <v/>
      </c>
      <c r="Q6647" s="61" t="s">
        <v>31</v>
      </c>
    </row>
    <row r="6648" spans="8:17" x14ac:dyDescent="0.25">
      <c r="H6648" s="59">
        <v>78735</v>
      </c>
      <c r="I6648" s="59" t="s">
        <v>71</v>
      </c>
      <c r="J6648" s="59">
        <v>16704401</v>
      </c>
      <c r="K6648" s="59" t="s">
        <v>7152</v>
      </c>
      <c r="L6648" s="61" t="s">
        <v>112</v>
      </c>
      <c r="M6648" s="61">
        <f>VLOOKUP(H6648,zdroj!C:F,4,0)</f>
        <v>0</v>
      </c>
      <c r="N6648" s="61" t="str">
        <f t="shared" si="206"/>
        <v>katA</v>
      </c>
      <c r="P6648" s="73" t="str">
        <f t="shared" si="207"/>
        <v/>
      </c>
      <c r="Q6648" s="61" t="s">
        <v>30</v>
      </c>
    </row>
    <row r="6649" spans="8:17" x14ac:dyDescent="0.25">
      <c r="H6649" s="59">
        <v>78735</v>
      </c>
      <c r="I6649" s="59" t="s">
        <v>71</v>
      </c>
      <c r="J6649" s="59">
        <v>16704410</v>
      </c>
      <c r="K6649" s="59" t="s">
        <v>7153</v>
      </c>
      <c r="L6649" s="61" t="s">
        <v>112</v>
      </c>
      <c r="M6649" s="61">
        <f>VLOOKUP(H6649,zdroj!C:F,4,0)</f>
        <v>0</v>
      </c>
      <c r="N6649" s="61" t="str">
        <f t="shared" si="206"/>
        <v>katA</v>
      </c>
      <c r="P6649" s="73" t="str">
        <f t="shared" si="207"/>
        <v/>
      </c>
      <c r="Q6649" s="61" t="s">
        <v>30</v>
      </c>
    </row>
    <row r="6650" spans="8:17" x14ac:dyDescent="0.25">
      <c r="H6650" s="59">
        <v>78735</v>
      </c>
      <c r="I6650" s="59" t="s">
        <v>71</v>
      </c>
      <c r="J6650" s="59">
        <v>16704428</v>
      </c>
      <c r="K6650" s="59" t="s">
        <v>7154</v>
      </c>
      <c r="L6650" s="61" t="s">
        <v>112</v>
      </c>
      <c r="M6650" s="61">
        <f>VLOOKUP(H6650,zdroj!C:F,4,0)</f>
        <v>0</v>
      </c>
      <c r="N6650" s="61" t="str">
        <f t="shared" si="206"/>
        <v>katA</v>
      </c>
      <c r="P6650" s="73" t="str">
        <f t="shared" si="207"/>
        <v/>
      </c>
      <c r="Q6650" s="61" t="s">
        <v>30</v>
      </c>
    </row>
    <row r="6651" spans="8:17" x14ac:dyDescent="0.25">
      <c r="H6651" s="59">
        <v>78735</v>
      </c>
      <c r="I6651" s="59" t="s">
        <v>71</v>
      </c>
      <c r="J6651" s="59">
        <v>16704436</v>
      </c>
      <c r="K6651" s="59" t="s">
        <v>7155</v>
      </c>
      <c r="L6651" s="61" t="s">
        <v>112</v>
      </c>
      <c r="M6651" s="61">
        <f>VLOOKUP(H6651,zdroj!C:F,4,0)</f>
        <v>0</v>
      </c>
      <c r="N6651" s="61" t="str">
        <f t="shared" si="206"/>
        <v>katA</v>
      </c>
      <c r="P6651" s="73" t="str">
        <f t="shared" si="207"/>
        <v/>
      </c>
      <c r="Q6651" s="61" t="s">
        <v>30</v>
      </c>
    </row>
    <row r="6652" spans="8:17" x14ac:dyDescent="0.25">
      <c r="H6652" s="59">
        <v>78735</v>
      </c>
      <c r="I6652" s="59" t="s">
        <v>71</v>
      </c>
      <c r="J6652" s="59">
        <v>16704444</v>
      </c>
      <c r="K6652" s="59" t="s">
        <v>7156</v>
      </c>
      <c r="L6652" s="61" t="s">
        <v>112</v>
      </c>
      <c r="M6652" s="61">
        <f>VLOOKUP(H6652,zdroj!C:F,4,0)</f>
        <v>0</v>
      </c>
      <c r="N6652" s="61" t="str">
        <f t="shared" si="206"/>
        <v>katA</v>
      </c>
      <c r="P6652" s="73" t="str">
        <f t="shared" si="207"/>
        <v/>
      </c>
      <c r="Q6652" s="61" t="s">
        <v>30</v>
      </c>
    </row>
    <row r="6653" spans="8:17" x14ac:dyDescent="0.25">
      <c r="H6653" s="59">
        <v>78735</v>
      </c>
      <c r="I6653" s="59" t="s">
        <v>71</v>
      </c>
      <c r="J6653" s="59">
        <v>16704452</v>
      </c>
      <c r="K6653" s="59" t="s">
        <v>7157</v>
      </c>
      <c r="L6653" s="61" t="s">
        <v>112</v>
      </c>
      <c r="M6653" s="61">
        <f>VLOOKUP(H6653,zdroj!C:F,4,0)</f>
        <v>0</v>
      </c>
      <c r="N6653" s="61" t="str">
        <f t="shared" si="206"/>
        <v>katA</v>
      </c>
      <c r="P6653" s="73" t="str">
        <f t="shared" si="207"/>
        <v/>
      </c>
      <c r="Q6653" s="61" t="s">
        <v>30</v>
      </c>
    </row>
    <row r="6654" spans="8:17" x14ac:dyDescent="0.25">
      <c r="H6654" s="59">
        <v>78735</v>
      </c>
      <c r="I6654" s="59" t="s">
        <v>71</v>
      </c>
      <c r="J6654" s="59">
        <v>16704461</v>
      </c>
      <c r="K6654" s="59" t="s">
        <v>7158</v>
      </c>
      <c r="L6654" s="61" t="s">
        <v>112</v>
      </c>
      <c r="M6654" s="61">
        <f>VLOOKUP(H6654,zdroj!C:F,4,0)</f>
        <v>0</v>
      </c>
      <c r="N6654" s="61" t="str">
        <f t="shared" si="206"/>
        <v>katA</v>
      </c>
      <c r="P6654" s="73" t="str">
        <f t="shared" si="207"/>
        <v/>
      </c>
      <c r="Q6654" s="61" t="s">
        <v>30</v>
      </c>
    </row>
    <row r="6655" spans="8:17" x14ac:dyDescent="0.25">
      <c r="H6655" s="59">
        <v>78735</v>
      </c>
      <c r="I6655" s="59" t="s">
        <v>71</v>
      </c>
      <c r="J6655" s="59">
        <v>16704479</v>
      </c>
      <c r="K6655" s="59" t="s">
        <v>7159</v>
      </c>
      <c r="L6655" s="61" t="s">
        <v>112</v>
      </c>
      <c r="M6655" s="61">
        <f>VLOOKUP(H6655,zdroj!C:F,4,0)</f>
        <v>0</v>
      </c>
      <c r="N6655" s="61" t="str">
        <f t="shared" si="206"/>
        <v>katA</v>
      </c>
      <c r="P6655" s="73" t="str">
        <f t="shared" si="207"/>
        <v/>
      </c>
      <c r="Q6655" s="61" t="s">
        <v>30</v>
      </c>
    </row>
    <row r="6656" spans="8:17" x14ac:dyDescent="0.25">
      <c r="H6656" s="59">
        <v>78735</v>
      </c>
      <c r="I6656" s="59" t="s">
        <v>71</v>
      </c>
      <c r="J6656" s="59">
        <v>16704487</v>
      </c>
      <c r="K6656" s="59" t="s">
        <v>7160</v>
      </c>
      <c r="L6656" s="61" t="s">
        <v>112</v>
      </c>
      <c r="M6656" s="61">
        <f>VLOOKUP(H6656,zdroj!C:F,4,0)</f>
        <v>0</v>
      </c>
      <c r="N6656" s="61" t="str">
        <f t="shared" si="206"/>
        <v>katA</v>
      </c>
      <c r="P6656" s="73" t="str">
        <f t="shared" si="207"/>
        <v/>
      </c>
      <c r="Q6656" s="61" t="s">
        <v>30</v>
      </c>
    </row>
    <row r="6657" spans="8:18" x14ac:dyDescent="0.25">
      <c r="H6657" s="59">
        <v>78735</v>
      </c>
      <c r="I6657" s="59" t="s">
        <v>71</v>
      </c>
      <c r="J6657" s="59">
        <v>16704495</v>
      </c>
      <c r="K6657" s="59" t="s">
        <v>7161</v>
      </c>
      <c r="L6657" s="61" t="s">
        <v>112</v>
      </c>
      <c r="M6657" s="61">
        <f>VLOOKUP(H6657,zdroj!C:F,4,0)</f>
        <v>0</v>
      </c>
      <c r="N6657" s="61" t="str">
        <f t="shared" si="206"/>
        <v>katA</v>
      </c>
      <c r="P6657" s="73" t="str">
        <f t="shared" si="207"/>
        <v/>
      </c>
      <c r="Q6657" s="61" t="s">
        <v>30</v>
      </c>
    </row>
    <row r="6658" spans="8:18" x14ac:dyDescent="0.25">
      <c r="H6658" s="59">
        <v>78735</v>
      </c>
      <c r="I6658" s="59" t="s">
        <v>71</v>
      </c>
      <c r="J6658" s="59">
        <v>16704509</v>
      </c>
      <c r="K6658" s="59" t="s">
        <v>7162</v>
      </c>
      <c r="L6658" s="61" t="s">
        <v>112</v>
      </c>
      <c r="M6658" s="61">
        <f>VLOOKUP(H6658,zdroj!C:F,4,0)</f>
        <v>0</v>
      </c>
      <c r="N6658" s="61" t="str">
        <f t="shared" si="206"/>
        <v>katA</v>
      </c>
      <c r="P6658" s="73" t="str">
        <f t="shared" si="207"/>
        <v/>
      </c>
      <c r="Q6658" s="61" t="s">
        <v>30</v>
      </c>
    </row>
    <row r="6659" spans="8:18" x14ac:dyDescent="0.25">
      <c r="H6659" s="59">
        <v>78735</v>
      </c>
      <c r="I6659" s="59" t="s">
        <v>71</v>
      </c>
      <c r="J6659" s="59">
        <v>16704517</v>
      </c>
      <c r="K6659" s="59" t="s">
        <v>7163</v>
      </c>
      <c r="L6659" s="61" t="s">
        <v>112</v>
      </c>
      <c r="M6659" s="61">
        <f>VLOOKUP(H6659,zdroj!C:F,4,0)</f>
        <v>0</v>
      </c>
      <c r="N6659" s="61" t="str">
        <f t="shared" si="206"/>
        <v>katA</v>
      </c>
      <c r="P6659" s="73" t="str">
        <f t="shared" si="207"/>
        <v/>
      </c>
      <c r="Q6659" s="61" t="s">
        <v>30</v>
      </c>
    </row>
    <row r="6660" spans="8:18" x14ac:dyDescent="0.25">
      <c r="H6660" s="59">
        <v>78735</v>
      </c>
      <c r="I6660" s="59" t="s">
        <v>71</v>
      </c>
      <c r="J6660" s="59">
        <v>16704525</v>
      </c>
      <c r="K6660" s="59" t="s">
        <v>7164</v>
      </c>
      <c r="L6660" s="61" t="s">
        <v>112</v>
      </c>
      <c r="M6660" s="61">
        <f>VLOOKUP(H6660,zdroj!C:F,4,0)</f>
        <v>0</v>
      </c>
      <c r="N6660" s="61" t="str">
        <f t="shared" si="206"/>
        <v>katA</v>
      </c>
      <c r="P6660" s="73" t="str">
        <f t="shared" si="207"/>
        <v/>
      </c>
      <c r="Q6660" s="61" t="s">
        <v>30</v>
      </c>
    </row>
    <row r="6661" spans="8:18" x14ac:dyDescent="0.25">
      <c r="H6661" s="59">
        <v>78735</v>
      </c>
      <c r="I6661" s="59" t="s">
        <v>71</v>
      </c>
      <c r="J6661" s="59">
        <v>16704533</v>
      </c>
      <c r="K6661" s="59" t="s">
        <v>7165</v>
      </c>
      <c r="L6661" s="61" t="s">
        <v>113</v>
      </c>
      <c r="M6661" s="61">
        <f>VLOOKUP(H6661,zdroj!C:F,4,0)</f>
        <v>0</v>
      </c>
      <c r="N6661" s="61" t="str">
        <f t="shared" si="206"/>
        <v>katB</v>
      </c>
      <c r="P6661" s="73" t="str">
        <f t="shared" si="207"/>
        <v/>
      </c>
      <c r="Q6661" s="61" t="s">
        <v>30</v>
      </c>
      <c r="R6661" s="61" t="s">
        <v>91</v>
      </c>
    </row>
    <row r="6662" spans="8:18" x14ac:dyDescent="0.25">
      <c r="H6662" s="59">
        <v>78735</v>
      </c>
      <c r="I6662" s="59" t="s">
        <v>71</v>
      </c>
      <c r="J6662" s="59">
        <v>16704541</v>
      </c>
      <c r="K6662" s="59" t="s">
        <v>7166</v>
      </c>
      <c r="L6662" s="61" t="s">
        <v>112</v>
      </c>
      <c r="M6662" s="61">
        <f>VLOOKUP(H6662,zdroj!C:F,4,0)</f>
        <v>0</v>
      </c>
      <c r="N6662" s="61" t="str">
        <f t="shared" si="206"/>
        <v>katA</v>
      </c>
      <c r="P6662" s="73" t="str">
        <f t="shared" si="207"/>
        <v/>
      </c>
      <c r="Q6662" s="61" t="s">
        <v>30</v>
      </c>
    </row>
    <row r="6663" spans="8:18" x14ac:dyDescent="0.25">
      <c r="H6663" s="59">
        <v>78735</v>
      </c>
      <c r="I6663" s="59" t="s">
        <v>71</v>
      </c>
      <c r="J6663" s="59">
        <v>16704550</v>
      </c>
      <c r="K6663" s="59" t="s">
        <v>7167</v>
      </c>
      <c r="L6663" s="61" t="s">
        <v>112</v>
      </c>
      <c r="M6663" s="61">
        <f>VLOOKUP(H6663,zdroj!C:F,4,0)</f>
        <v>0</v>
      </c>
      <c r="N6663" s="61" t="str">
        <f t="shared" ref="N6663:N6726" si="208">IF(M6663="A",IF(L6663="katA","katB",L6663),L6663)</f>
        <v>katA</v>
      </c>
      <c r="P6663" s="73" t="str">
        <f t="shared" ref="P6663:P6726" si="209">IF(O6663="A",1,"")</f>
        <v/>
      </c>
      <c r="Q6663" s="61" t="s">
        <v>30</v>
      </c>
    </row>
    <row r="6664" spans="8:18" x14ac:dyDescent="0.25">
      <c r="H6664" s="59">
        <v>78735</v>
      </c>
      <c r="I6664" s="59" t="s">
        <v>71</v>
      </c>
      <c r="J6664" s="59">
        <v>16704568</v>
      </c>
      <c r="K6664" s="59" t="s">
        <v>7168</v>
      </c>
      <c r="L6664" s="61" t="s">
        <v>112</v>
      </c>
      <c r="M6664" s="61">
        <f>VLOOKUP(H6664,zdroj!C:F,4,0)</f>
        <v>0</v>
      </c>
      <c r="N6664" s="61" t="str">
        <f t="shared" si="208"/>
        <v>katA</v>
      </c>
      <c r="P6664" s="73" t="str">
        <f t="shared" si="209"/>
        <v/>
      </c>
      <c r="Q6664" s="61" t="s">
        <v>30</v>
      </c>
    </row>
    <row r="6665" spans="8:18" x14ac:dyDescent="0.25">
      <c r="H6665" s="59">
        <v>78735</v>
      </c>
      <c r="I6665" s="59" t="s">
        <v>71</v>
      </c>
      <c r="J6665" s="59">
        <v>16704576</v>
      </c>
      <c r="K6665" s="59" t="s">
        <v>7169</v>
      </c>
      <c r="L6665" s="61" t="s">
        <v>112</v>
      </c>
      <c r="M6665" s="61">
        <f>VLOOKUP(H6665,zdroj!C:F,4,0)</f>
        <v>0</v>
      </c>
      <c r="N6665" s="61" t="str">
        <f t="shared" si="208"/>
        <v>katA</v>
      </c>
      <c r="P6665" s="73" t="str">
        <f t="shared" si="209"/>
        <v/>
      </c>
      <c r="Q6665" s="61" t="s">
        <v>30</v>
      </c>
    </row>
    <row r="6666" spans="8:18" x14ac:dyDescent="0.25">
      <c r="H6666" s="59">
        <v>78735</v>
      </c>
      <c r="I6666" s="59" t="s">
        <v>71</v>
      </c>
      <c r="J6666" s="59">
        <v>16704584</v>
      </c>
      <c r="K6666" s="59" t="s">
        <v>7170</v>
      </c>
      <c r="L6666" s="61" t="s">
        <v>81</v>
      </c>
      <c r="M6666" s="61">
        <f>VLOOKUP(H6666,zdroj!C:F,4,0)</f>
        <v>0</v>
      </c>
      <c r="N6666" s="61" t="str">
        <f t="shared" si="208"/>
        <v>-</v>
      </c>
      <c r="P6666" s="73" t="str">
        <f t="shared" si="209"/>
        <v/>
      </c>
      <c r="Q6666" s="61" t="s">
        <v>88</v>
      </c>
    </row>
    <row r="6667" spans="8:18" x14ac:dyDescent="0.25">
      <c r="H6667" s="59">
        <v>78735</v>
      </c>
      <c r="I6667" s="59" t="s">
        <v>71</v>
      </c>
      <c r="J6667" s="59">
        <v>16704592</v>
      </c>
      <c r="K6667" s="59" t="s">
        <v>7171</v>
      </c>
      <c r="L6667" s="61" t="s">
        <v>112</v>
      </c>
      <c r="M6667" s="61">
        <f>VLOOKUP(H6667,zdroj!C:F,4,0)</f>
        <v>0</v>
      </c>
      <c r="N6667" s="61" t="str">
        <f t="shared" si="208"/>
        <v>katA</v>
      </c>
      <c r="P6667" s="73" t="str">
        <f t="shared" si="209"/>
        <v/>
      </c>
      <c r="Q6667" s="61" t="s">
        <v>30</v>
      </c>
    </row>
    <row r="6668" spans="8:18" x14ac:dyDescent="0.25">
      <c r="H6668" s="59">
        <v>78735</v>
      </c>
      <c r="I6668" s="59" t="s">
        <v>71</v>
      </c>
      <c r="J6668" s="59">
        <v>16704606</v>
      </c>
      <c r="K6668" s="59" t="s">
        <v>7172</v>
      </c>
      <c r="L6668" s="61" t="s">
        <v>112</v>
      </c>
      <c r="M6668" s="61">
        <f>VLOOKUP(H6668,zdroj!C:F,4,0)</f>
        <v>0</v>
      </c>
      <c r="N6668" s="61" t="str">
        <f t="shared" si="208"/>
        <v>katA</v>
      </c>
      <c r="P6668" s="73" t="str">
        <f t="shared" si="209"/>
        <v/>
      </c>
      <c r="Q6668" s="61" t="s">
        <v>30</v>
      </c>
    </row>
    <row r="6669" spans="8:18" x14ac:dyDescent="0.25">
      <c r="H6669" s="59">
        <v>78735</v>
      </c>
      <c r="I6669" s="59" t="s">
        <v>71</v>
      </c>
      <c r="J6669" s="59">
        <v>16704614</v>
      </c>
      <c r="K6669" s="59" t="s">
        <v>7173</v>
      </c>
      <c r="L6669" s="61" t="s">
        <v>112</v>
      </c>
      <c r="M6669" s="61">
        <f>VLOOKUP(H6669,zdroj!C:F,4,0)</f>
        <v>0</v>
      </c>
      <c r="N6669" s="61" t="str">
        <f t="shared" si="208"/>
        <v>katA</v>
      </c>
      <c r="P6669" s="73" t="str">
        <f t="shared" si="209"/>
        <v/>
      </c>
      <c r="Q6669" s="61" t="s">
        <v>30</v>
      </c>
    </row>
    <row r="6670" spans="8:18" x14ac:dyDescent="0.25">
      <c r="H6670" s="59">
        <v>78735</v>
      </c>
      <c r="I6670" s="59" t="s">
        <v>71</v>
      </c>
      <c r="J6670" s="59">
        <v>16704622</v>
      </c>
      <c r="K6670" s="59" t="s">
        <v>7174</v>
      </c>
      <c r="L6670" s="61" t="s">
        <v>112</v>
      </c>
      <c r="M6670" s="61">
        <f>VLOOKUP(H6670,zdroj!C:F,4,0)</f>
        <v>0</v>
      </c>
      <c r="N6670" s="61" t="str">
        <f t="shared" si="208"/>
        <v>katA</v>
      </c>
      <c r="P6670" s="73" t="str">
        <f t="shared" si="209"/>
        <v/>
      </c>
      <c r="Q6670" s="61" t="s">
        <v>30</v>
      </c>
    </row>
    <row r="6671" spans="8:18" x14ac:dyDescent="0.25">
      <c r="H6671" s="59">
        <v>78735</v>
      </c>
      <c r="I6671" s="59" t="s">
        <v>71</v>
      </c>
      <c r="J6671" s="59">
        <v>16704631</v>
      </c>
      <c r="K6671" s="59" t="s">
        <v>7175</v>
      </c>
      <c r="L6671" s="61" t="s">
        <v>112</v>
      </c>
      <c r="M6671" s="61">
        <f>VLOOKUP(H6671,zdroj!C:F,4,0)</f>
        <v>0</v>
      </c>
      <c r="N6671" s="61" t="str">
        <f t="shared" si="208"/>
        <v>katA</v>
      </c>
      <c r="P6671" s="73" t="str">
        <f t="shared" si="209"/>
        <v/>
      </c>
      <c r="Q6671" s="61" t="s">
        <v>30</v>
      </c>
    </row>
    <row r="6672" spans="8:18" x14ac:dyDescent="0.25">
      <c r="H6672" s="59">
        <v>78735</v>
      </c>
      <c r="I6672" s="59" t="s">
        <v>71</v>
      </c>
      <c r="J6672" s="59">
        <v>16704649</v>
      </c>
      <c r="K6672" s="59" t="s">
        <v>7176</v>
      </c>
      <c r="L6672" s="61" t="s">
        <v>112</v>
      </c>
      <c r="M6672" s="61">
        <f>VLOOKUP(H6672,zdroj!C:F,4,0)</f>
        <v>0</v>
      </c>
      <c r="N6672" s="61" t="str">
        <f t="shared" si="208"/>
        <v>katA</v>
      </c>
      <c r="P6672" s="73" t="str">
        <f t="shared" si="209"/>
        <v/>
      </c>
      <c r="Q6672" s="61" t="s">
        <v>30</v>
      </c>
    </row>
    <row r="6673" spans="8:17" x14ac:dyDescent="0.25">
      <c r="H6673" s="59">
        <v>78735</v>
      </c>
      <c r="I6673" s="59" t="s">
        <v>71</v>
      </c>
      <c r="J6673" s="59">
        <v>16704657</v>
      </c>
      <c r="K6673" s="59" t="s">
        <v>7177</v>
      </c>
      <c r="L6673" s="61" t="s">
        <v>112</v>
      </c>
      <c r="M6673" s="61">
        <f>VLOOKUP(H6673,zdroj!C:F,4,0)</f>
        <v>0</v>
      </c>
      <c r="N6673" s="61" t="str">
        <f t="shared" si="208"/>
        <v>katA</v>
      </c>
      <c r="P6673" s="73" t="str">
        <f t="shared" si="209"/>
        <v/>
      </c>
      <c r="Q6673" s="61" t="s">
        <v>30</v>
      </c>
    </row>
    <row r="6674" spans="8:17" x14ac:dyDescent="0.25">
      <c r="H6674" s="59">
        <v>78735</v>
      </c>
      <c r="I6674" s="59" t="s">
        <v>71</v>
      </c>
      <c r="J6674" s="59">
        <v>16704665</v>
      </c>
      <c r="K6674" s="59" t="s">
        <v>7178</v>
      </c>
      <c r="L6674" s="61" t="s">
        <v>112</v>
      </c>
      <c r="M6674" s="61">
        <f>VLOOKUP(H6674,zdroj!C:F,4,0)</f>
        <v>0</v>
      </c>
      <c r="N6674" s="61" t="str">
        <f t="shared" si="208"/>
        <v>katA</v>
      </c>
      <c r="P6674" s="73" t="str">
        <f t="shared" si="209"/>
        <v/>
      </c>
      <c r="Q6674" s="61" t="s">
        <v>30</v>
      </c>
    </row>
    <row r="6675" spans="8:17" x14ac:dyDescent="0.25">
      <c r="H6675" s="59">
        <v>78735</v>
      </c>
      <c r="I6675" s="59" t="s">
        <v>71</v>
      </c>
      <c r="J6675" s="59">
        <v>16704673</v>
      </c>
      <c r="K6675" s="59" t="s">
        <v>7179</v>
      </c>
      <c r="L6675" s="61" t="s">
        <v>112</v>
      </c>
      <c r="M6675" s="61">
        <f>VLOOKUP(H6675,zdroj!C:F,4,0)</f>
        <v>0</v>
      </c>
      <c r="N6675" s="61" t="str">
        <f t="shared" si="208"/>
        <v>katA</v>
      </c>
      <c r="P6675" s="73" t="str">
        <f t="shared" si="209"/>
        <v/>
      </c>
      <c r="Q6675" s="61" t="s">
        <v>30</v>
      </c>
    </row>
    <row r="6676" spans="8:17" x14ac:dyDescent="0.25">
      <c r="H6676" s="59">
        <v>78735</v>
      </c>
      <c r="I6676" s="59" t="s">
        <v>71</v>
      </c>
      <c r="J6676" s="59">
        <v>16704681</v>
      </c>
      <c r="K6676" s="59" t="s">
        <v>7180</v>
      </c>
      <c r="L6676" s="61" t="s">
        <v>112</v>
      </c>
      <c r="M6676" s="61">
        <f>VLOOKUP(H6676,zdroj!C:F,4,0)</f>
        <v>0</v>
      </c>
      <c r="N6676" s="61" t="str">
        <f t="shared" si="208"/>
        <v>katA</v>
      </c>
      <c r="P6676" s="73" t="str">
        <f t="shared" si="209"/>
        <v/>
      </c>
      <c r="Q6676" s="61" t="s">
        <v>30</v>
      </c>
    </row>
    <row r="6677" spans="8:17" x14ac:dyDescent="0.25">
      <c r="H6677" s="59">
        <v>78735</v>
      </c>
      <c r="I6677" s="59" t="s">
        <v>71</v>
      </c>
      <c r="J6677" s="59">
        <v>16704690</v>
      </c>
      <c r="K6677" s="59" t="s">
        <v>7181</v>
      </c>
      <c r="L6677" s="61" t="s">
        <v>112</v>
      </c>
      <c r="M6677" s="61">
        <f>VLOOKUP(H6677,zdroj!C:F,4,0)</f>
        <v>0</v>
      </c>
      <c r="N6677" s="61" t="str">
        <f t="shared" si="208"/>
        <v>katA</v>
      </c>
      <c r="P6677" s="73" t="str">
        <f t="shared" si="209"/>
        <v/>
      </c>
      <c r="Q6677" s="61" t="s">
        <v>30</v>
      </c>
    </row>
    <row r="6678" spans="8:17" x14ac:dyDescent="0.25">
      <c r="H6678" s="59">
        <v>78735</v>
      </c>
      <c r="I6678" s="59" t="s">
        <v>71</v>
      </c>
      <c r="J6678" s="59">
        <v>16704703</v>
      </c>
      <c r="K6678" s="59" t="s">
        <v>7182</v>
      </c>
      <c r="L6678" s="61" t="s">
        <v>112</v>
      </c>
      <c r="M6678" s="61">
        <f>VLOOKUP(H6678,zdroj!C:F,4,0)</f>
        <v>0</v>
      </c>
      <c r="N6678" s="61" t="str">
        <f t="shared" si="208"/>
        <v>katA</v>
      </c>
      <c r="P6678" s="73" t="str">
        <f t="shared" si="209"/>
        <v/>
      </c>
      <c r="Q6678" s="61" t="s">
        <v>30</v>
      </c>
    </row>
    <row r="6679" spans="8:17" x14ac:dyDescent="0.25">
      <c r="H6679" s="59">
        <v>78735</v>
      </c>
      <c r="I6679" s="59" t="s">
        <v>71</v>
      </c>
      <c r="J6679" s="59">
        <v>16704711</v>
      </c>
      <c r="K6679" s="59" t="s">
        <v>7183</v>
      </c>
      <c r="L6679" s="61" t="s">
        <v>81</v>
      </c>
      <c r="M6679" s="61">
        <f>VLOOKUP(H6679,zdroj!C:F,4,0)</f>
        <v>0</v>
      </c>
      <c r="N6679" s="61" t="str">
        <f t="shared" si="208"/>
        <v>-</v>
      </c>
      <c r="P6679" s="73" t="str">
        <f t="shared" si="209"/>
        <v/>
      </c>
      <c r="Q6679" s="61" t="s">
        <v>88</v>
      </c>
    </row>
    <row r="6680" spans="8:17" x14ac:dyDescent="0.25">
      <c r="H6680" s="59">
        <v>78735</v>
      </c>
      <c r="I6680" s="59" t="s">
        <v>71</v>
      </c>
      <c r="J6680" s="59">
        <v>16704720</v>
      </c>
      <c r="K6680" s="59" t="s">
        <v>7184</v>
      </c>
      <c r="L6680" s="61" t="s">
        <v>81</v>
      </c>
      <c r="M6680" s="61">
        <f>VLOOKUP(H6680,zdroj!C:F,4,0)</f>
        <v>0</v>
      </c>
      <c r="N6680" s="61" t="str">
        <f t="shared" si="208"/>
        <v>-</v>
      </c>
      <c r="P6680" s="73" t="str">
        <f t="shared" si="209"/>
        <v/>
      </c>
      <c r="Q6680" s="61" t="s">
        <v>86</v>
      </c>
    </row>
    <row r="6681" spans="8:17" x14ac:dyDescent="0.25">
      <c r="H6681" s="59">
        <v>78735</v>
      </c>
      <c r="I6681" s="59" t="s">
        <v>71</v>
      </c>
      <c r="J6681" s="59">
        <v>16704746</v>
      </c>
      <c r="K6681" s="59" t="s">
        <v>7185</v>
      </c>
      <c r="L6681" s="61" t="s">
        <v>81</v>
      </c>
      <c r="M6681" s="61">
        <f>VLOOKUP(H6681,zdroj!C:F,4,0)</f>
        <v>0</v>
      </c>
      <c r="N6681" s="61" t="str">
        <f t="shared" si="208"/>
        <v>-</v>
      </c>
      <c r="P6681" s="73" t="str">
        <f t="shared" si="209"/>
        <v/>
      </c>
      <c r="Q6681" s="61" t="s">
        <v>86</v>
      </c>
    </row>
    <row r="6682" spans="8:17" x14ac:dyDescent="0.25">
      <c r="H6682" s="59">
        <v>78735</v>
      </c>
      <c r="I6682" s="59" t="s">
        <v>71</v>
      </c>
      <c r="J6682" s="59">
        <v>16704754</v>
      </c>
      <c r="K6682" s="59" t="s">
        <v>7186</v>
      </c>
      <c r="L6682" s="61" t="s">
        <v>81</v>
      </c>
      <c r="M6682" s="61">
        <f>VLOOKUP(H6682,zdroj!C:F,4,0)</f>
        <v>0</v>
      </c>
      <c r="N6682" s="61" t="str">
        <f t="shared" si="208"/>
        <v>-</v>
      </c>
      <c r="P6682" s="73" t="str">
        <f t="shared" si="209"/>
        <v/>
      </c>
      <c r="Q6682" s="61" t="s">
        <v>88</v>
      </c>
    </row>
    <row r="6683" spans="8:17" x14ac:dyDescent="0.25">
      <c r="H6683" s="59">
        <v>78735</v>
      </c>
      <c r="I6683" s="59" t="s">
        <v>71</v>
      </c>
      <c r="J6683" s="59">
        <v>16704762</v>
      </c>
      <c r="K6683" s="59" t="s">
        <v>7187</v>
      </c>
      <c r="L6683" s="61" t="s">
        <v>81</v>
      </c>
      <c r="M6683" s="61">
        <f>VLOOKUP(H6683,zdroj!C:F,4,0)</f>
        <v>0</v>
      </c>
      <c r="N6683" s="61" t="str">
        <f t="shared" si="208"/>
        <v>-</v>
      </c>
      <c r="P6683" s="73" t="str">
        <f t="shared" si="209"/>
        <v/>
      </c>
      <c r="Q6683" s="61" t="s">
        <v>86</v>
      </c>
    </row>
    <row r="6684" spans="8:17" x14ac:dyDescent="0.25">
      <c r="H6684" s="59">
        <v>78735</v>
      </c>
      <c r="I6684" s="59" t="s">
        <v>71</v>
      </c>
      <c r="J6684" s="59">
        <v>16704771</v>
      </c>
      <c r="K6684" s="59" t="s">
        <v>7188</v>
      </c>
      <c r="L6684" s="61" t="s">
        <v>81</v>
      </c>
      <c r="M6684" s="61">
        <f>VLOOKUP(H6684,zdroj!C:F,4,0)</f>
        <v>0</v>
      </c>
      <c r="N6684" s="61" t="str">
        <f t="shared" si="208"/>
        <v>-</v>
      </c>
      <c r="P6684" s="73" t="str">
        <f t="shared" si="209"/>
        <v/>
      </c>
      <c r="Q6684" s="61" t="s">
        <v>88</v>
      </c>
    </row>
    <row r="6685" spans="8:17" x14ac:dyDescent="0.25">
      <c r="H6685" s="59">
        <v>78735</v>
      </c>
      <c r="I6685" s="59" t="s">
        <v>71</v>
      </c>
      <c r="J6685" s="59">
        <v>16704789</v>
      </c>
      <c r="K6685" s="59" t="s">
        <v>7189</v>
      </c>
      <c r="L6685" s="61" t="s">
        <v>81</v>
      </c>
      <c r="M6685" s="61">
        <f>VLOOKUP(H6685,zdroj!C:F,4,0)</f>
        <v>0</v>
      </c>
      <c r="N6685" s="61" t="str">
        <f t="shared" si="208"/>
        <v>-</v>
      </c>
      <c r="P6685" s="73" t="str">
        <f t="shared" si="209"/>
        <v/>
      </c>
      <c r="Q6685" s="61" t="s">
        <v>86</v>
      </c>
    </row>
    <row r="6686" spans="8:17" x14ac:dyDescent="0.25">
      <c r="H6686" s="59">
        <v>78735</v>
      </c>
      <c r="I6686" s="59" t="s">
        <v>71</v>
      </c>
      <c r="J6686" s="59">
        <v>16704797</v>
      </c>
      <c r="K6686" s="59" t="s">
        <v>7190</v>
      </c>
      <c r="L6686" s="61" t="s">
        <v>81</v>
      </c>
      <c r="M6686" s="61">
        <f>VLOOKUP(H6686,zdroj!C:F,4,0)</f>
        <v>0</v>
      </c>
      <c r="N6686" s="61" t="str">
        <f t="shared" si="208"/>
        <v>-</v>
      </c>
      <c r="P6686" s="73" t="str">
        <f t="shared" si="209"/>
        <v/>
      </c>
      <c r="Q6686" s="61" t="s">
        <v>86</v>
      </c>
    </row>
    <row r="6687" spans="8:17" x14ac:dyDescent="0.25">
      <c r="H6687" s="59">
        <v>78735</v>
      </c>
      <c r="I6687" s="59" t="s">
        <v>71</v>
      </c>
      <c r="J6687" s="59">
        <v>16704801</v>
      </c>
      <c r="K6687" s="59" t="s">
        <v>7191</v>
      </c>
      <c r="L6687" s="61" t="s">
        <v>81</v>
      </c>
      <c r="M6687" s="61">
        <f>VLOOKUP(H6687,zdroj!C:F,4,0)</f>
        <v>0</v>
      </c>
      <c r="N6687" s="61" t="str">
        <f t="shared" si="208"/>
        <v>-</v>
      </c>
      <c r="P6687" s="73" t="str">
        <f t="shared" si="209"/>
        <v/>
      </c>
      <c r="Q6687" s="61" t="s">
        <v>86</v>
      </c>
    </row>
    <row r="6688" spans="8:17" x14ac:dyDescent="0.25">
      <c r="H6688" s="59">
        <v>78735</v>
      </c>
      <c r="I6688" s="59" t="s">
        <v>71</v>
      </c>
      <c r="J6688" s="59">
        <v>16704827</v>
      </c>
      <c r="K6688" s="59" t="s">
        <v>7192</v>
      </c>
      <c r="L6688" s="61" t="s">
        <v>81</v>
      </c>
      <c r="M6688" s="61">
        <f>VLOOKUP(H6688,zdroj!C:F,4,0)</f>
        <v>0</v>
      </c>
      <c r="N6688" s="61" t="str">
        <f t="shared" si="208"/>
        <v>-</v>
      </c>
      <c r="P6688" s="73" t="str">
        <f t="shared" si="209"/>
        <v/>
      </c>
      <c r="Q6688" s="61" t="s">
        <v>88</v>
      </c>
    </row>
    <row r="6689" spans="8:17" x14ac:dyDescent="0.25">
      <c r="H6689" s="59">
        <v>78735</v>
      </c>
      <c r="I6689" s="59" t="s">
        <v>71</v>
      </c>
      <c r="J6689" s="59">
        <v>16704843</v>
      </c>
      <c r="K6689" s="59" t="s">
        <v>7193</v>
      </c>
      <c r="L6689" s="61" t="s">
        <v>81</v>
      </c>
      <c r="M6689" s="61">
        <f>VLOOKUP(H6689,zdroj!C:F,4,0)</f>
        <v>0</v>
      </c>
      <c r="N6689" s="61" t="str">
        <f t="shared" si="208"/>
        <v>-</v>
      </c>
      <c r="P6689" s="73" t="str">
        <f t="shared" si="209"/>
        <v/>
      </c>
      <c r="Q6689" s="61" t="s">
        <v>88</v>
      </c>
    </row>
    <row r="6690" spans="8:17" x14ac:dyDescent="0.25">
      <c r="H6690" s="59">
        <v>78735</v>
      </c>
      <c r="I6690" s="59" t="s">
        <v>71</v>
      </c>
      <c r="J6690" s="59">
        <v>16704851</v>
      </c>
      <c r="K6690" s="59" t="s">
        <v>7194</v>
      </c>
      <c r="L6690" s="61" t="s">
        <v>81</v>
      </c>
      <c r="M6690" s="61">
        <f>VLOOKUP(H6690,zdroj!C:F,4,0)</f>
        <v>0</v>
      </c>
      <c r="N6690" s="61" t="str">
        <f t="shared" si="208"/>
        <v>-</v>
      </c>
      <c r="P6690" s="73" t="str">
        <f t="shared" si="209"/>
        <v/>
      </c>
      <c r="Q6690" s="61" t="s">
        <v>88</v>
      </c>
    </row>
    <row r="6691" spans="8:17" x14ac:dyDescent="0.25">
      <c r="H6691" s="59">
        <v>78735</v>
      </c>
      <c r="I6691" s="59" t="s">
        <v>71</v>
      </c>
      <c r="J6691" s="59">
        <v>16704908</v>
      </c>
      <c r="K6691" s="59" t="s">
        <v>7195</v>
      </c>
      <c r="L6691" s="61" t="s">
        <v>81</v>
      </c>
      <c r="M6691" s="61">
        <f>VLOOKUP(H6691,zdroj!C:F,4,0)</f>
        <v>0</v>
      </c>
      <c r="N6691" s="61" t="str">
        <f t="shared" si="208"/>
        <v>-</v>
      </c>
      <c r="P6691" s="73" t="str">
        <f t="shared" si="209"/>
        <v/>
      </c>
      <c r="Q6691" s="61" t="s">
        <v>88</v>
      </c>
    </row>
    <row r="6692" spans="8:17" x14ac:dyDescent="0.25">
      <c r="H6692" s="59">
        <v>78735</v>
      </c>
      <c r="I6692" s="59" t="s">
        <v>71</v>
      </c>
      <c r="J6692" s="59">
        <v>17721326</v>
      </c>
      <c r="K6692" s="59" t="s">
        <v>7196</v>
      </c>
      <c r="L6692" s="61" t="s">
        <v>112</v>
      </c>
      <c r="M6692" s="61">
        <f>VLOOKUP(H6692,zdroj!C:F,4,0)</f>
        <v>0</v>
      </c>
      <c r="N6692" s="61" t="str">
        <f t="shared" si="208"/>
        <v>katA</v>
      </c>
      <c r="P6692" s="73" t="str">
        <f t="shared" si="209"/>
        <v/>
      </c>
      <c r="Q6692" s="61" t="s">
        <v>30</v>
      </c>
    </row>
    <row r="6693" spans="8:17" x14ac:dyDescent="0.25">
      <c r="H6693" s="59">
        <v>78735</v>
      </c>
      <c r="I6693" s="59" t="s">
        <v>71</v>
      </c>
      <c r="J6693" s="59">
        <v>25859927</v>
      </c>
      <c r="K6693" s="59" t="s">
        <v>7197</v>
      </c>
      <c r="L6693" s="61" t="s">
        <v>81</v>
      </c>
      <c r="M6693" s="61">
        <f>VLOOKUP(H6693,zdroj!C:F,4,0)</f>
        <v>0</v>
      </c>
      <c r="N6693" s="61" t="str">
        <f t="shared" si="208"/>
        <v>-</v>
      </c>
      <c r="P6693" s="73" t="str">
        <f t="shared" si="209"/>
        <v/>
      </c>
      <c r="Q6693" s="61" t="s">
        <v>88</v>
      </c>
    </row>
    <row r="6694" spans="8:17" x14ac:dyDescent="0.25">
      <c r="H6694" s="59">
        <v>78735</v>
      </c>
      <c r="I6694" s="59" t="s">
        <v>71</v>
      </c>
      <c r="J6694" s="59">
        <v>26732157</v>
      </c>
      <c r="K6694" s="59" t="s">
        <v>7198</v>
      </c>
      <c r="L6694" s="61" t="s">
        <v>81</v>
      </c>
      <c r="M6694" s="61">
        <f>VLOOKUP(H6694,zdroj!C:F,4,0)</f>
        <v>0</v>
      </c>
      <c r="N6694" s="61" t="str">
        <f t="shared" si="208"/>
        <v>-</v>
      </c>
      <c r="P6694" s="73" t="str">
        <f t="shared" si="209"/>
        <v/>
      </c>
      <c r="Q6694" s="61" t="s">
        <v>88</v>
      </c>
    </row>
    <row r="6695" spans="8:17" x14ac:dyDescent="0.25">
      <c r="H6695" s="59">
        <v>78735</v>
      </c>
      <c r="I6695" s="59" t="s">
        <v>71</v>
      </c>
      <c r="J6695" s="59">
        <v>28341848</v>
      </c>
      <c r="K6695" s="59" t="s">
        <v>7199</v>
      </c>
      <c r="L6695" s="61" t="s">
        <v>112</v>
      </c>
      <c r="M6695" s="61">
        <f>VLOOKUP(H6695,zdroj!C:F,4,0)</f>
        <v>0</v>
      </c>
      <c r="N6695" s="61" t="str">
        <f t="shared" si="208"/>
        <v>katA</v>
      </c>
      <c r="P6695" s="73" t="str">
        <f t="shared" si="209"/>
        <v/>
      </c>
      <c r="Q6695" s="61" t="s">
        <v>30</v>
      </c>
    </row>
    <row r="6696" spans="8:17" x14ac:dyDescent="0.25">
      <c r="H6696" s="59">
        <v>78735</v>
      </c>
      <c r="I6696" s="59" t="s">
        <v>71</v>
      </c>
      <c r="J6696" s="59">
        <v>30802229</v>
      </c>
      <c r="K6696" s="59" t="s">
        <v>7200</v>
      </c>
      <c r="L6696" s="61" t="s">
        <v>81</v>
      </c>
      <c r="M6696" s="61">
        <f>VLOOKUP(H6696,zdroj!C:F,4,0)</f>
        <v>0</v>
      </c>
      <c r="N6696" s="61" t="str">
        <f t="shared" si="208"/>
        <v>-</v>
      </c>
      <c r="P6696" s="73" t="str">
        <f t="shared" si="209"/>
        <v/>
      </c>
      <c r="Q6696" s="61" t="s">
        <v>86</v>
      </c>
    </row>
    <row r="6697" spans="8:17" x14ac:dyDescent="0.25">
      <c r="H6697" s="59">
        <v>78735</v>
      </c>
      <c r="I6697" s="59" t="s">
        <v>71</v>
      </c>
      <c r="J6697" s="59">
        <v>30802237</v>
      </c>
      <c r="K6697" s="59" t="s">
        <v>7201</v>
      </c>
      <c r="L6697" s="61" t="s">
        <v>112</v>
      </c>
      <c r="M6697" s="61">
        <f>VLOOKUP(H6697,zdroj!C:F,4,0)</f>
        <v>0</v>
      </c>
      <c r="N6697" s="61" t="str">
        <f t="shared" si="208"/>
        <v>katA</v>
      </c>
      <c r="P6697" s="73" t="str">
        <f t="shared" si="209"/>
        <v/>
      </c>
      <c r="Q6697" s="61" t="s">
        <v>30</v>
      </c>
    </row>
    <row r="6698" spans="8:17" x14ac:dyDescent="0.25">
      <c r="H6698" s="59">
        <v>78735</v>
      </c>
      <c r="I6698" s="59" t="s">
        <v>71</v>
      </c>
      <c r="J6698" s="59">
        <v>81242832</v>
      </c>
      <c r="K6698" s="59" t="s">
        <v>7202</v>
      </c>
      <c r="L6698" s="61" t="s">
        <v>112</v>
      </c>
      <c r="M6698" s="61">
        <f>VLOOKUP(H6698,zdroj!C:F,4,0)</f>
        <v>0</v>
      </c>
      <c r="N6698" s="61" t="str">
        <f t="shared" si="208"/>
        <v>katA</v>
      </c>
      <c r="P6698" s="73" t="str">
        <f t="shared" si="209"/>
        <v/>
      </c>
      <c r="Q6698" s="61" t="s">
        <v>30</v>
      </c>
    </row>
    <row r="6699" spans="8:17" x14ac:dyDescent="0.25">
      <c r="H6699" s="59">
        <v>78735</v>
      </c>
      <c r="I6699" s="59" t="s">
        <v>71</v>
      </c>
      <c r="J6699" s="59">
        <v>81464975</v>
      </c>
      <c r="K6699" s="59" t="s">
        <v>7203</v>
      </c>
      <c r="L6699" s="61" t="s">
        <v>112</v>
      </c>
      <c r="M6699" s="61">
        <f>VLOOKUP(H6699,zdroj!C:F,4,0)</f>
        <v>0</v>
      </c>
      <c r="N6699" s="61" t="str">
        <f t="shared" si="208"/>
        <v>katA</v>
      </c>
      <c r="P6699" s="73" t="str">
        <f t="shared" si="209"/>
        <v/>
      </c>
      <c r="Q6699" s="61" t="s">
        <v>30</v>
      </c>
    </row>
    <row r="6700" spans="8:17" x14ac:dyDescent="0.25">
      <c r="H6700" s="59">
        <v>44024</v>
      </c>
      <c r="I6700" s="59" t="s">
        <v>72</v>
      </c>
      <c r="J6700" s="59">
        <v>16667859</v>
      </c>
      <c r="K6700" s="59" t="s">
        <v>7204</v>
      </c>
      <c r="L6700" s="61" t="s">
        <v>81</v>
      </c>
      <c r="M6700" s="61">
        <f>VLOOKUP(H6700,zdroj!C:F,4,0)</f>
        <v>0</v>
      </c>
      <c r="N6700" s="61" t="str">
        <f t="shared" si="208"/>
        <v>-</v>
      </c>
      <c r="P6700" s="73" t="str">
        <f t="shared" si="209"/>
        <v/>
      </c>
      <c r="Q6700" s="61" t="s">
        <v>86</v>
      </c>
    </row>
    <row r="6701" spans="8:17" x14ac:dyDescent="0.25">
      <c r="H6701" s="59">
        <v>44024</v>
      </c>
      <c r="I6701" s="59" t="s">
        <v>72</v>
      </c>
      <c r="J6701" s="59">
        <v>16667867</v>
      </c>
      <c r="K6701" s="59" t="s">
        <v>7205</v>
      </c>
      <c r="L6701" s="61" t="s">
        <v>81</v>
      </c>
      <c r="M6701" s="61">
        <f>VLOOKUP(H6701,zdroj!C:F,4,0)</f>
        <v>0</v>
      </c>
      <c r="N6701" s="61" t="str">
        <f t="shared" si="208"/>
        <v>-</v>
      </c>
      <c r="P6701" s="73" t="str">
        <f t="shared" si="209"/>
        <v/>
      </c>
      <c r="Q6701" s="61" t="s">
        <v>86</v>
      </c>
    </row>
    <row r="6702" spans="8:17" x14ac:dyDescent="0.25">
      <c r="H6702" s="59">
        <v>44024</v>
      </c>
      <c r="I6702" s="59" t="s">
        <v>72</v>
      </c>
      <c r="J6702" s="59">
        <v>16667883</v>
      </c>
      <c r="K6702" s="59" t="s">
        <v>7206</v>
      </c>
      <c r="L6702" s="61" t="s">
        <v>81</v>
      </c>
      <c r="M6702" s="61">
        <f>VLOOKUP(H6702,zdroj!C:F,4,0)</f>
        <v>0</v>
      </c>
      <c r="N6702" s="61" t="str">
        <f t="shared" si="208"/>
        <v>-</v>
      </c>
      <c r="P6702" s="73" t="str">
        <f t="shared" si="209"/>
        <v/>
      </c>
      <c r="Q6702" s="61" t="s">
        <v>86</v>
      </c>
    </row>
    <row r="6703" spans="8:17" x14ac:dyDescent="0.25">
      <c r="H6703" s="59">
        <v>44024</v>
      </c>
      <c r="I6703" s="59" t="s">
        <v>72</v>
      </c>
      <c r="J6703" s="59">
        <v>16667891</v>
      </c>
      <c r="K6703" s="59" t="s">
        <v>7207</v>
      </c>
      <c r="L6703" s="61" t="s">
        <v>81</v>
      </c>
      <c r="M6703" s="61">
        <f>VLOOKUP(H6703,zdroj!C:F,4,0)</f>
        <v>0</v>
      </c>
      <c r="N6703" s="61" t="str">
        <f t="shared" si="208"/>
        <v>-</v>
      </c>
      <c r="P6703" s="73" t="str">
        <f t="shared" si="209"/>
        <v/>
      </c>
      <c r="Q6703" s="61" t="s">
        <v>86</v>
      </c>
    </row>
    <row r="6704" spans="8:17" x14ac:dyDescent="0.25">
      <c r="H6704" s="59">
        <v>44024</v>
      </c>
      <c r="I6704" s="59" t="s">
        <v>72</v>
      </c>
      <c r="J6704" s="59">
        <v>16667905</v>
      </c>
      <c r="K6704" s="59" t="s">
        <v>7208</v>
      </c>
      <c r="L6704" s="61" t="s">
        <v>81</v>
      </c>
      <c r="M6704" s="61">
        <f>VLOOKUP(H6704,zdroj!C:F,4,0)</f>
        <v>0</v>
      </c>
      <c r="N6704" s="61" t="str">
        <f t="shared" si="208"/>
        <v>-</v>
      </c>
      <c r="P6704" s="73" t="str">
        <f t="shared" si="209"/>
        <v/>
      </c>
      <c r="Q6704" s="61" t="s">
        <v>86</v>
      </c>
    </row>
    <row r="6705" spans="8:17" x14ac:dyDescent="0.25">
      <c r="H6705" s="59">
        <v>44024</v>
      </c>
      <c r="I6705" s="59" t="s">
        <v>72</v>
      </c>
      <c r="J6705" s="59">
        <v>16667913</v>
      </c>
      <c r="K6705" s="59" t="s">
        <v>7209</v>
      </c>
      <c r="L6705" s="61" t="s">
        <v>81</v>
      </c>
      <c r="M6705" s="61">
        <f>VLOOKUP(H6705,zdroj!C:F,4,0)</f>
        <v>0</v>
      </c>
      <c r="N6705" s="61" t="str">
        <f t="shared" si="208"/>
        <v>-</v>
      </c>
      <c r="P6705" s="73" t="str">
        <f t="shared" si="209"/>
        <v/>
      </c>
      <c r="Q6705" s="61" t="s">
        <v>86</v>
      </c>
    </row>
    <row r="6706" spans="8:17" x14ac:dyDescent="0.25">
      <c r="H6706" s="59">
        <v>44024</v>
      </c>
      <c r="I6706" s="59" t="s">
        <v>72</v>
      </c>
      <c r="J6706" s="59">
        <v>16667921</v>
      </c>
      <c r="K6706" s="59" t="s">
        <v>7210</v>
      </c>
      <c r="L6706" s="61" t="s">
        <v>81</v>
      </c>
      <c r="M6706" s="61">
        <f>VLOOKUP(H6706,zdroj!C:F,4,0)</f>
        <v>0</v>
      </c>
      <c r="N6706" s="61" t="str">
        <f t="shared" si="208"/>
        <v>-</v>
      </c>
      <c r="P6706" s="73" t="str">
        <f t="shared" si="209"/>
        <v/>
      </c>
      <c r="Q6706" s="61" t="s">
        <v>86</v>
      </c>
    </row>
    <row r="6707" spans="8:17" x14ac:dyDescent="0.25">
      <c r="H6707" s="59">
        <v>44024</v>
      </c>
      <c r="I6707" s="59" t="s">
        <v>72</v>
      </c>
      <c r="J6707" s="59">
        <v>16667930</v>
      </c>
      <c r="K6707" s="59" t="s">
        <v>7211</v>
      </c>
      <c r="L6707" s="61" t="s">
        <v>81</v>
      </c>
      <c r="M6707" s="61">
        <f>VLOOKUP(H6707,zdroj!C:F,4,0)</f>
        <v>0</v>
      </c>
      <c r="N6707" s="61" t="str">
        <f t="shared" si="208"/>
        <v>-</v>
      </c>
      <c r="P6707" s="73" t="str">
        <f t="shared" si="209"/>
        <v/>
      </c>
      <c r="Q6707" s="61" t="s">
        <v>86</v>
      </c>
    </row>
    <row r="6708" spans="8:17" x14ac:dyDescent="0.25">
      <c r="H6708" s="59">
        <v>44024</v>
      </c>
      <c r="I6708" s="59" t="s">
        <v>72</v>
      </c>
      <c r="J6708" s="59">
        <v>16667948</v>
      </c>
      <c r="K6708" s="59" t="s">
        <v>7212</v>
      </c>
      <c r="L6708" s="61" t="s">
        <v>81</v>
      </c>
      <c r="M6708" s="61">
        <f>VLOOKUP(H6708,zdroj!C:F,4,0)</f>
        <v>0</v>
      </c>
      <c r="N6708" s="61" t="str">
        <f t="shared" si="208"/>
        <v>-</v>
      </c>
      <c r="P6708" s="73" t="str">
        <f t="shared" si="209"/>
        <v/>
      </c>
      <c r="Q6708" s="61" t="s">
        <v>86</v>
      </c>
    </row>
    <row r="6709" spans="8:17" x14ac:dyDescent="0.25">
      <c r="H6709" s="59">
        <v>44024</v>
      </c>
      <c r="I6709" s="59" t="s">
        <v>72</v>
      </c>
      <c r="J6709" s="59">
        <v>16667956</v>
      </c>
      <c r="K6709" s="59" t="s">
        <v>7213</v>
      </c>
      <c r="L6709" s="61" t="s">
        <v>114</v>
      </c>
      <c r="M6709" s="61">
        <f>VLOOKUP(H6709,zdroj!C:F,4,0)</f>
        <v>0</v>
      </c>
      <c r="N6709" s="61" t="str">
        <f t="shared" si="208"/>
        <v>katC</v>
      </c>
      <c r="P6709" s="73" t="str">
        <f t="shared" si="209"/>
        <v/>
      </c>
      <c r="Q6709" s="61" t="s">
        <v>31</v>
      </c>
    </row>
    <row r="6710" spans="8:17" x14ac:dyDescent="0.25">
      <c r="H6710" s="59">
        <v>44024</v>
      </c>
      <c r="I6710" s="59" t="s">
        <v>72</v>
      </c>
      <c r="J6710" s="59">
        <v>16667964</v>
      </c>
      <c r="K6710" s="59" t="s">
        <v>7214</v>
      </c>
      <c r="L6710" s="61" t="s">
        <v>81</v>
      </c>
      <c r="M6710" s="61">
        <f>VLOOKUP(H6710,zdroj!C:F,4,0)</f>
        <v>0</v>
      </c>
      <c r="N6710" s="61" t="str">
        <f t="shared" si="208"/>
        <v>-</v>
      </c>
      <c r="P6710" s="73" t="str">
        <f t="shared" si="209"/>
        <v/>
      </c>
      <c r="Q6710" s="61" t="s">
        <v>86</v>
      </c>
    </row>
    <row r="6711" spans="8:17" x14ac:dyDescent="0.25">
      <c r="H6711" s="59">
        <v>44024</v>
      </c>
      <c r="I6711" s="59" t="s">
        <v>72</v>
      </c>
      <c r="J6711" s="59">
        <v>16667972</v>
      </c>
      <c r="K6711" s="59" t="s">
        <v>7215</v>
      </c>
      <c r="L6711" s="61" t="s">
        <v>81</v>
      </c>
      <c r="M6711" s="61">
        <f>VLOOKUP(H6711,zdroj!C:F,4,0)</f>
        <v>0</v>
      </c>
      <c r="N6711" s="61" t="str">
        <f t="shared" si="208"/>
        <v>-</v>
      </c>
      <c r="P6711" s="73" t="str">
        <f t="shared" si="209"/>
        <v/>
      </c>
      <c r="Q6711" s="61" t="s">
        <v>86</v>
      </c>
    </row>
    <row r="6712" spans="8:17" x14ac:dyDescent="0.25">
      <c r="H6712" s="59">
        <v>44024</v>
      </c>
      <c r="I6712" s="59" t="s">
        <v>72</v>
      </c>
      <c r="J6712" s="59">
        <v>16667981</v>
      </c>
      <c r="K6712" s="59" t="s">
        <v>7216</v>
      </c>
      <c r="L6712" s="61" t="s">
        <v>81</v>
      </c>
      <c r="M6712" s="61">
        <f>VLOOKUP(H6712,zdroj!C:F,4,0)</f>
        <v>0</v>
      </c>
      <c r="N6712" s="61" t="str">
        <f t="shared" si="208"/>
        <v>-</v>
      </c>
      <c r="P6712" s="73" t="str">
        <f t="shared" si="209"/>
        <v/>
      </c>
      <c r="Q6712" s="61" t="s">
        <v>86</v>
      </c>
    </row>
    <row r="6713" spans="8:17" x14ac:dyDescent="0.25">
      <c r="H6713" s="59">
        <v>44024</v>
      </c>
      <c r="I6713" s="59" t="s">
        <v>72</v>
      </c>
      <c r="J6713" s="59">
        <v>16667999</v>
      </c>
      <c r="K6713" s="59" t="s">
        <v>7217</v>
      </c>
      <c r="L6713" s="61" t="s">
        <v>81</v>
      </c>
      <c r="M6713" s="61">
        <f>VLOOKUP(H6713,zdroj!C:F,4,0)</f>
        <v>0</v>
      </c>
      <c r="N6713" s="61" t="str">
        <f t="shared" si="208"/>
        <v>-</v>
      </c>
      <c r="P6713" s="73" t="str">
        <f t="shared" si="209"/>
        <v/>
      </c>
      <c r="Q6713" s="61" t="s">
        <v>86</v>
      </c>
    </row>
    <row r="6714" spans="8:17" x14ac:dyDescent="0.25">
      <c r="H6714" s="59">
        <v>44024</v>
      </c>
      <c r="I6714" s="59" t="s">
        <v>72</v>
      </c>
      <c r="J6714" s="59">
        <v>16668006</v>
      </c>
      <c r="K6714" s="59" t="s">
        <v>7218</v>
      </c>
      <c r="L6714" s="61" t="s">
        <v>81</v>
      </c>
      <c r="M6714" s="61">
        <f>VLOOKUP(H6714,zdroj!C:F,4,0)</f>
        <v>0</v>
      </c>
      <c r="N6714" s="61" t="str">
        <f t="shared" si="208"/>
        <v>-</v>
      </c>
      <c r="P6714" s="73" t="str">
        <f t="shared" si="209"/>
        <v/>
      </c>
      <c r="Q6714" s="61" t="s">
        <v>86</v>
      </c>
    </row>
    <row r="6715" spans="8:17" x14ac:dyDescent="0.25">
      <c r="H6715" s="59">
        <v>44024</v>
      </c>
      <c r="I6715" s="59" t="s">
        <v>72</v>
      </c>
      <c r="J6715" s="59">
        <v>16668014</v>
      </c>
      <c r="K6715" s="59" t="s">
        <v>7219</v>
      </c>
      <c r="L6715" s="61" t="s">
        <v>81</v>
      </c>
      <c r="M6715" s="61">
        <f>VLOOKUP(H6715,zdroj!C:F,4,0)</f>
        <v>0</v>
      </c>
      <c r="N6715" s="61" t="str">
        <f t="shared" si="208"/>
        <v>-</v>
      </c>
      <c r="P6715" s="73" t="str">
        <f t="shared" si="209"/>
        <v/>
      </c>
      <c r="Q6715" s="61" t="s">
        <v>86</v>
      </c>
    </row>
    <row r="6716" spans="8:17" x14ac:dyDescent="0.25">
      <c r="H6716" s="59">
        <v>44024</v>
      </c>
      <c r="I6716" s="59" t="s">
        <v>72</v>
      </c>
      <c r="J6716" s="59">
        <v>16668022</v>
      </c>
      <c r="K6716" s="59" t="s">
        <v>7220</v>
      </c>
      <c r="L6716" s="61" t="s">
        <v>81</v>
      </c>
      <c r="M6716" s="61">
        <f>VLOOKUP(H6716,zdroj!C:F,4,0)</f>
        <v>0</v>
      </c>
      <c r="N6716" s="61" t="str">
        <f t="shared" si="208"/>
        <v>-</v>
      </c>
      <c r="P6716" s="73" t="str">
        <f t="shared" si="209"/>
        <v/>
      </c>
      <c r="Q6716" s="61" t="s">
        <v>86</v>
      </c>
    </row>
    <row r="6717" spans="8:17" x14ac:dyDescent="0.25">
      <c r="H6717" s="59">
        <v>44024</v>
      </c>
      <c r="I6717" s="59" t="s">
        <v>72</v>
      </c>
      <c r="J6717" s="59">
        <v>16668031</v>
      </c>
      <c r="K6717" s="59" t="s">
        <v>7221</v>
      </c>
      <c r="L6717" s="61" t="s">
        <v>81</v>
      </c>
      <c r="M6717" s="61">
        <f>VLOOKUP(H6717,zdroj!C:F,4,0)</f>
        <v>0</v>
      </c>
      <c r="N6717" s="61" t="str">
        <f t="shared" si="208"/>
        <v>-</v>
      </c>
      <c r="P6717" s="73" t="str">
        <f t="shared" si="209"/>
        <v/>
      </c>
      <c r="Q6717" s="61" t="s">
        <v>86</v>
      </c>
    </row>
    <row r="6718" spans="8:17" x14ac:dyDescent="0.25">
      <c r="H6718" s="59">
        <v>44024</v>
      </c>
      <c r="I6718" s="59" t="s">
        <v>72</v>
      </c>
      <c r="J6718" s="59">
        <v>16668049</v>
      </c>
      <c r="K6718" s="59" t="s">
        <v>7222</v>
      </c>
      <c r="L6718" s="61" t="s">
        <v>81</v>
      </c>
      <c r="M6718" s="61">
        <f>VLOOKUP(H6718,zdroj!C:F,4,0)</f>
        <v>0</v>
      </c>
      <c r="N6718" s="61" t="str">
        <f t="shared" si="208"/>
        <v>-</v>
      </c>
      <c r="P6718" s="73" t="str">
        <f t="shared" si="209"/>
        <v/>
      </c>
      <c r="Q6718" s="61" t="s">
        <v>86</v>
      </c>
    </row>
    <row r="6719" spans="8:17" x14ac:dyDescent="0.25">
      <c r="H6719" s="59">
        <v>44024</v>
      </c>
      <c r="I6719" s="59" t="s">
        <v>72</v>
      </c>
      <c r="J6719" s="59">
        <v>16668057</v>
      </c>
      <c r="K6719" s="59" t="s">
        <v>7223</v>
      </c>
      <c r="L6719" s="61" t="s">
        <v>81</v>
      </c>
      <c r="M6719" s="61">
        <f>VLOOKUP(H6719,zdroj!C:F,4,0)</f>
        <v>0</v>
      </c>
      <c r="N6719" s="61" t="str">
        <f t="shared" si="208"/>
        <v>-</v>
      </c>
      <c r="P6719" s="73" t="str">
        <f t="shared" si="209"/>
        <v/>
      </c>
      <c r="Q6719" s="61" t="s">
        <v>86</v>
      </c>
    </row>
    <row r="6720" spans="8:17" x14ac:dyDescent="0.25">
      <c r="H6720" s="59">
        <v>44024</v>
      </c>
      <c r="I6720" s="59" t="s">
        <v>72</v>
      </c>
      <c r="J6720" s="59">
        <v>16668065</v>
      </c>
      <c r="K6720" s="59" t="s">
        <v>7224</v>
      </c>
      <c r="L6720" s="61" t="s">
        <v>81</v>
      </c>
      <c r="M6720" s="61">
        <f>VLOOKUP(H6720,zdroj!C:F,4,0)</f>
        <v>0</v>
      </c>
      <c r="N6720" s="61" t="str">
        <f t="shared" si="208"/>
        <v>-</v>
      </c>
      <c r="P6720" s="73" t="str">
        <f t="shared" si="209"/>
        <v/>
      </c>
      <c r="Q6720" s="61" t="s">
        <v>86</v>
      </c>
    </row>
    <row r="6721" spans="8:17" x14ac:dyDescent="0.25">
      <c r="H6721" s="59">
        <v>44024</v>
      </c>
      <c r="I6721" s="59" t="s">
        <v>72</v>
      </c>
      <c r="J6721" s="59">
        <v>16668073</v>
      </c>
      <c r="K6721" s="59" t="s">
        <v>7225</v>
      </c>
      <c r="L6721" s="61" t="s">
        <v>81</v>
      </c>
      <c r="M6721" s="61">
        <f>VLOOKUP(H6721,zdroj!C:F,4,0)</f>
        <v>0</v>
      </c>
      <c r="N6721" s="61" t="str">
        <f t="shared" si="208"/>
        <v>-</v>
      </c>
      <c r="P6721" s="73" t="str">
        <f t="shared" si="209"/>
        <v/>
      </c>
      <c r="Q6721" s="61" t="s">
        <v>86</v>
      </c>
    </row>
    <row r="6722" spans="8:17" x14ac:dyDescent="0.25">
      <c r="H6722" s="59">
        <v>44024</v>
      </c>
      <c r="I6722" s="59" t="s">
        <v>72</v>
      </c>
      <c r="J6722" s="59">
        <v>16668081</v>
      </c>
      <c r="K6722" s="59" t="s">
        <v>7226</v>
      </c>
      <c r="L6722" s="61" t="s">
        <v>81</v>
      </c>
      <c r="M6722" s="61">
        <f>VLOOKUP(H6722,zdroj!C:F,4,0)</f>
        <v>0</v>
      </c>
      <c r="N6722" s="61" t="str">
        <f t="shared" si="208"/>
        <v>-</v>
      </c>
      <c r="P6722" s="73" t="str">
        <f t="shared" si="209"/>
        <v/>
      </c>
      <c r="Q6722" s="61" t="s">
        <v>86</v>
      </c>
    </row>
    <row r="6723" spans="8:17" x14ac:dyDescent="0.25">
      <c r="H6723" s="59">
        <v>44024</v>
      </c>
      <c r="I6723" s="59" t="s">
        <v>72</v>
      </c>
      <c r="J6723" s="59">
        <v>16668103</v>
      </c>
      <c r="K6723" s="59" t="s">
        <v>7227</v>
      </c>
      <c r="L6723" s="61" t="s">
        <v>81</v>
      </c>
      <c r="M6723" s="61">
        <f>VLOOKUP(H6723,zdroj!C:F,4,0)</f>
        <v>0</v>
      </c>
      <c r="N6723" s="61" t="str">
        <f t="shared" si="208"/>
        <v>-</v>
      </c>
      <c r="P6723" s="73" t="str">
        <f t="shared" si="209"/>
        <v/>
      </c>
      <c r="Q6723" s="61" t="s">
        <v>86</v>
      </c>
    </row>
    <row r="6724" spans="8:17" x14ac:dyDescent="0.25">
      <c r="H6724" s="59">
        <v>44024</v>
      </c>
      <c r="I6724" s="59" t="s">
        <v>72</v>
      </c>
      <c r="J6724" s="59">
        <v>16668111</v>
      </c>
      <c r="K6724" s="59" t="s">
        <v>7228</v>
      </c>
      <c r="L6724" s="61" t="s">
        <v>81</v>
      </c>
      <c r="M6724" s="61">
        <f>VLOOKUP(H6724,zdroj!C:F,4,0)</f>
        <v>0</v>
      </c>
      <c r="N6724" s="61" t="str">
        <f t="shared" si="208"/>
        <v>-</v>
      </c>
      <c r="P6724" s="73" t="str">
        <f t="shared" si="209"/>
        <v/>
      </c>
      <c r="Q6724" s="61" t="s">
        <v>86</v>
      </c>
    </row>
    <row r="6725" spans="8:17" x14ac:dyDescent="0.25">
      <c r="H6725" s="59">
        <v>44024</v>
      </c>
      <c r="I6725" s="59" t="s">
        <v>72</v>
      </c>
      <c r="J6725" s="59">
        <v>16668120</v>
      </c>
      <c r="K6725" s="59" t="s">
        <v>7229</v>
      </c>
      <c r="L6725" s="61" t="s">
        <v>81</v>
      </c>
      <c r="M6725" s="61">
        <f>VLOOKUP(H6725,zdroj!C:F,4,0)</f>
        <v>0</v>
      </c>
      <c r="N6725" s="61" t="str">
        <f t="shared" si="208"/>
        <v>-</v>
      </c>
      <c r="P6725" s="73" t="str">
        <f t="shared" si="209"/>
        <v/>
      </c>
      <c r="Q6725" s="61" t="s">
        <v>86</v>
      </c>
    </row>
    <row r="6726" spans="8:17" x14ac:dyDescent="0.25">
      <c r="H6726" s="59">
        <v>44024</v>
      </c>
      <c r="I6726" s="59" t="s">
        <v>72</v>
      </c>
      <c r="J6726" s="59">
        <v>16668138</v>
      </c>
      <c r="K6726" s="59" t="s">
        <v>7230</v>
      </c>
      <c r="L6726" s="61" t="s">
        <v>81</v>
      </c>
      <c r="M6726" s="61">
        <f>VLOOKUP(H6726,zdroj!C:F,4,0)</f>
        <v>0</v>
      </c>
      <c r="N6726" s="61" t="str">
        <f t="shared" si="208"/>
        <v>-</v>
      </c>
      <c r="P6726" s="73" t="str">
        <f t="shared" si="209"/>
        <v/>
      </c>
      <c r="Q6726" s="61" t="s">
        <v>86</v>
      </c>
    </row>
    <row r="6727" spans="8:17" x14ac:dyDescent="0.25">
      <c r="H6727" s="59">
        <v>44024</v>
      </c>
      <c r="I6727" s="59" t="s">
        <v>72</v>
      </c>
      <c r="J6727" s="59">
        <v>16668146</v>
      </c>
      <c r="K6727" s="59" t="s">
        <v>7231</v>
      </c>
      <c r="L6727" s="61" t="s">
        <v>81</v>
      </c>
      <c r="M6727" s="61">
        <f>VLOOKUP(H6727,zdroj!C:F,4,0)</f>
        <v>0</v>
      </c>
      <c r="N6727" s="61" t="str">
        <f t="shared" ref="N6727:N6790" si="210">IF(M6727="A",IF(L6727="katA","katB",L6727),L6727)</f>
        <v>-</v>
      </c>
      <c r="P6727" s="73" t="str">
        <f t="shared" ref="P6727:P6790" si="211">IF(O6727="A",1,"")</f>
        <v/>
      </c>
      <c r="Q6727" s="61" t="s">
        <v>86</v>
      </c>
    </row>
    <row r="6728" spans="8:17" x14ac:dyDescent="0.25">
      <c r="H6728" s="59">
        <v>44024</v>
      </c>
      <c r="I6728" s="59" t="s">
        <v>72</v>
      </c>
      <c r="J6728" s="59">
        <v>16668154</v>
      </c>
      <c r="K6728" s="59" t="s">
        <v>7232</v>
      </c>
      <c r="L6728" s="61" t="s">
        <v>81</v>
      </c>
      <c r="M6728" s="61">
        <f>VLOOKUP(H6728,zdroj!C:F,4,0)</f>
        <v>0</v>
      </c>
      <c r="N6728" s="61" t="str">
        <f t="shared" si="210"/>
        <v>-</v>
      </c>
      <c r="P6728" s="73" t="str">
        <f t="shared" si="211"/>
        <v/>
      </c>
      <c r="Q6728" s="61" t="s">
        <v>86</v>
      </c>
    </row>
    <row r="6729" spans="8:17" x14ac:dyDescent="0.25">
      <c r="H6729" s="59">
        <v>44024</v>
      </c>
      <c r="I6729" s="59" t="s">
        <v>72</v>
      </c>
      <c r="J6729" s="59">
        <v>16668162</v>
      </c>
      <c r="K6729" s="59" t="s">
        <v>7233</v>
      </c>
      <c r="L6729" s="61" t="s">
        <v>81</v>
      </c>
      <c r="M6729" s="61">
        <f>VLOOKUP(H6729,zdroj!C:F,4,0)</f>
        <v>0</v>
      </c>
      <c r="N6729" s="61" t="str">
        <f t="shared" si="210"/>
        <v>-</v>
      </c>
      <c r="P6729" s="73" t="str">
        <f t="shared" si="211"/>
        <v/>
      </c>
      <c r="Q6729" s="61" t="s">
        <v>86</v>
      </c>
    </row>
    <row r="6730" spans="8:17" x14ac:dyDescent="0.25">
      <c r="H6730" s="59">
        <v>44024</v>
      </c>
      <c r="I6730" s="59" t="s">
        <v>72</v>
      </c>
      <c r="J6730" s="59">
        <v>16668171</v>
      </c>
      <c r="K6730" s="59" t="s">
        <v>7234</v>
      </c>
      <c r="L6730" s="61" t="s">
        <v>81</v>
      </c>
      <c r="M6730" s="61">
        <f>VLOOKUP(H6730,zdroj!C:F,4,0)</f>
        <v>0</v>
      </c>
      <c r="N6730" s="61" t="str">
        <f t="shared" si="210"/>
        <v>-</v>
      </c>
      <c r="P6730" s="73" t="str">
        <f t="shared" si="211"/>
        <v/>
      </c>
      <c r="Q6730" s="61" t="s">
        <v>86</v>
      </c>
    </row>
    <row r="6731" spans="8:17" x14ac:dyDescent="0.25">
      <c r="H6731" s="59">
        <v>44024</v>
      </c>
      <c r="I6731" s="59" t="s">
        <v>72</v>
      </c>
      <c r="J6731" s="59">
        <v>16668197</v>
      </c>
      <c r="K6731" s="59" t="s">
        <v>7235</v>
      </c>
      <c r="L6731" s="61" t="s">
        <v>81</v>
      </c>
      <c r="M6731" s="61">
        <f>VLOOKUP(H6731,zdroj!C:F,4,0)</f>
        <v>0</v>
      </c>
      <c r="N6731" s="61" t="str">
        <f t="shared" si="210"/>
        <v>-</v>
      </c>
      <c r="P6731" s="73" t="str">
        <f t="shared" si="211"/>
        <v/>
      </c>
      <c r="Q6731" s="61" t="s">
        <v>86</v>
      </c>
    </row>
    <row r="6732" spans="8:17" x14ac:dyDescent="0.25">
      <c r="H6732" s="59">
        <v>44024</v>
      </c>
      <c r="I6732" s="59" t="s">
        <v>72</v>
      </c>
      <c r="J6732" s="59">
        <v>16668201</v>
      </c>
      <c r="K6732" s="59" t="s">
        <v>7236</v>
      </c>
      <c r="L6732" s="61" t="s">
        <v>81</v>
      </c>
      <c r="M6732" s="61">
        <f>VLOOKUP(H6732,zdroj!C:F,4,0)</f>
        <v>0</v>
      </c>
      <c r="N6732" s="61" t="str">
        <f t="shared" si="210"/>
        <v>-</v>
      </c>
      <c r="P6732" s="73" t="str">
        <f t="shared" si="211"/>
        <v/>
      </c>
      <c r="Q6732" s="61" t="s">
        <v>86</v>
      </c>
    </row>
    <row r="6733" spans="8:17" x14ac:dyDescent="0.25">
      <c r="H6733" s="59">
        <v>44024</v>
      </c>
      <c r="I6733" s="59" t="s">
        <v>72</v>
      </c>
      <c r="J6733" s="59">
        <v>16668219</v>
      </c>
      <c r="K6733" s="59" t="s">
        <v>7237</v>
      </c>
      <c r="L6733" s="61" t="s">
        <v>81</v>
      </c>
      <c r="M6733" s="61">
        <f>VLOOKUP(H6733,zdroj!C:F,4,0)</f>
        <v>0</v>
      </c>
      <c r="N6733" s="61" t="str">
        <f t="shared" si="210"/>
        <v>-</v>
      </c>
      <c r="P6733" s="73" t="str">
        <f t="shared" si="211"/>
        <v/>
      </c>
      <c r="Q6733" s="61" t="s">
        <v>86</v>
      </c>
    </row>
    <row r="6734" spans="8:17" x14ac:dyDescent="0.25">
      <c r="H6734" s="59">
        <v>44024</v>
      </c>
      <c r="I6734" s="59" t="s">
        <v>72</v>
      </c>
      <c r="J6734" s="59">
        <v>16668227</v>
      </c>
      <c r="K6734" s="59" t="s">
        <v>7238</v>
      </c>
      <c r="L6734" s="61" t="s">
        <v>81</v>
      </c>
      <c r="M6734" s="61">
        <f>VLOOKUP(H6734,zdroj!C:F,4,0)</f>
        <v>0</v>
      </c>
      <c r="N6734" s="61" t="str">
        <f t="shared" si="210"/>
        <v>-</v>
      </c>
      <c r="P6734" s="73" t="str">
        <f t="shared" si="211"/>
        <v/>
      </c>
      <c r="Q6734" s="61" t="s">
        <v>86</v>
      </c>
    </row>
    <row r="6735" spans="8:17" x14ac:dyDescent="0.25">
      <c r="H6735" s="59">
        <v>44024</v>
      </c>
      <c r="I6735" s="59" t="s">
        <v>72</v>
      </c>
      <c r="J6735" s="59">
        <v>16668243</v>
      </c>
      <c r="K6735" s="59" t="s">
        <v>7239</v>
      </c>
      <c r="L6735" s="61" t="s">
        <v>114</v>
      </c>
      <c r="M6735" s="61">
        <f>VLOOKUP(H6735,zdroj!C:F,4,0)</f>
        <v>0</v>
      </c>
      <c r="N6735" s="61" t="str">
        <f t="shared" si="210"/>
        <v>katC</v>
      </c>
      <c r="P6735" s="73" t="str">
        <f t="shared" si="211"/>
        <v/>
      </c>
      <c r="Q6735" s="61" t="s">
        <v>31</v>
      </c>
    </row>
    <row r="6736" spans="8:17" x14ac:dyDescent="0.25">
      <c r="H6736" s="59">
        <v>44024</v>
      </c>
      <c r="I6736" s="59" t="s">
        <v>72</v>
      </c>
      <c r="J6736" s="59">
        <v>16668251</v>
      </c>
      <c r="K6736" s="59" t="s">
        <v>7240</v>
      </c>
      <c r="L6736" s="61" t="s">
        <v>81</v>
      </c>
      <c r="M6736" s="61">
        <f>VLOOKUP(H6736,zdroj!C:F,4,0)</f>
        <v>0</v>
      </c>
      <c r="N6736" s="61" t="str">
        <f t="shared" si="210"/>
        <v>-</v>
      </c>
      <c r="P6736" s="73" t="str">
        <f t="shared" si="211"/>
        <v/>
      </c>
      <c r="Q6736" s="61" t="s">
        <v>86</v>
      </c>
    </row>
    <row r="6737" spans="8:17" x14ac:dyDescent="0.25">
      <c r="H6737" s="59">
        <v>44024</v>
      </c>
      <c r="I6737" s="59" t="s">
        <v>72</v>
      </c>
      <c r="J6737" s="59">
        <v>16668260</v>
      </c>
      <c r="K6737" s="59" t="s">
        <v>7241</v>
      </c>
      <c r="L6737" s="61" t="s">
        <v>81</v>
      </c>
      <c r="M6737" s="61">
        <f>VLOOKUP(H6737,zdroj!C:F,4,0)</f>
        <v>0</v>
      </c>
      <c r="N6737" s="61" t="str">
        <f t="shared" si="210"/>
        <v>-</v>
      </c>
      <c r="P6737" s="73" t="str">
        <f t="shared" si="211"/>
        <v/>
      </c>
      <c r="Q6737" s="61" t="s">
        <v>86</v>
      </c>
    </row>
    <row r="6738" spans="8:17" x14ac:dyDescent="0.25">
      <c r="H6738" s="59">
        <v>44024</v>
      </c>
      <c r="I6738" s="59" t="s">
        <v>72</v>
      </c>
      <c r="J6738" s="59">
        <v>16668278</v>
      </c>
      <c r="K6738" s="59" t="s">
        <v>7242</v>
      </c>
      <c r="L6738" s="61" t="s">
        <v>81</v>
      </c>
      <c r="M6738" s="61">
        <f>VLOOKUP(H6738,zdroj!C:F,4,0)</f>
        <v>0</v>
      </c>
      <c r="N6738" s="61" t="str">
        <f t="shared" si="210"/>
        <v>-</v>
      </c>
      <c r="P6738" s="73" t="str">
        <f t="shared" si="211"/>
        <v/>
      </c>
      <c r="Q6738" s="61" t="s">
        <v>86</v>
      </c>
    </row>
    <row r="6739" spans="8:17" x14ac:dyDescent="0.25">
      <c r="H6739" s="59">
        <v>44024</v>
      </c>
      <c r="I6739" s="59" t="s">
        <v>72</v>
      </c>
      <c r="J6739" s="59">
        <v>16668286</v>
      </c>
      <c r="K6739" s="59" t="s">
        <v>7243</v>
      </c>
      <c r="L6739" s="61" t="s">
        <v>81</v>
      </c>
      <c r="M6739" s="61">
        <f>VLOOKUP(H6739,zdroj!C:F,4,0)</f>
        <v>0</v>
      </c>
      <c r="N6739" s="61" t="str">
        <f t="shared" si="210"/>
        <v>-</v>
      </c>
      <c r="P6739" s="73" t="str">
        <f t="shared" si="211"/>
        <v/>
      </c>
      <c r="Q6739" s="61" t="s">
        <v>86</v>
      </c>
    </row>
    <row r="6740" spans="8:17" x14ac:dyDescent="0.25">
      <c r="H6740" s="59">
        <v>44024</v>
      </c>
      <c r="I6740" s="59" t="s">
        <v>72</v>
      </c>
      <c r="J6740" s="59">
        <v>16668294</v>
      </c>
      <c r="K6740" s="59" t="s">
        <v>7244</v>
      </c>
      <c r="L6740" s="61" t="s">
        <v>81</v>
      </c>
      <c r="M6740" s="61">
        <f>VLOOKUP(H6740,zdroj!C:F,4,0)</f>
        <v>0</v>
      </c>
      <c r="N6740" s="61" t="str">
        <f t="shared" si="210"/>
        <v>-</v>
      </c>
      <c r="P6740" s="73" t="str">
        <f t="shared" si="211"/>
        <v/>
      </c>
      <c r="Q6740" s="61" t="s">
        <v>86</v>
      </c>
    </row>
    <row r="6741" spans="8:17" x14ac:dyDescent="0.25">
      <c r="H6741" s="59">
        <v>44024</v>
      </c>
      <c r="I6741" s="59" t="s">
        <v>72</v>
      </c>
      <c r="J6741" s="59">
        <v>16668308</v>
      </c>
      <c r="K6741" s="59" t="s">
        <v>7245</v>
      </c>
      <c r="L6741" s="61" t="s">
        <v>81</v>
      </c>
      <c r="M6741" s="61">
        <f>VLOOKUP(H6741,zdroj!C:F,4,0)</f>
        <v>0</v>
      </c>
      <c r="N6741" s="61" t="str">
        <f t="shared" si="210"/>
        <v>-</v>
      </c>
      <c r="P6741" s="73" t="str">
        <f t="shared" si="211"/>
        <v/>
      </c>
      <c r="Q6741" s="61" t="s">
        <v>86</v>
      </c>
    </row>
    <row r="6742" spans="8:17" x14ac:dyDescent="0.25">
      <c r="H6742" s="59">
        <v>44024</v>
      </c>
      <c r="I6742" s="59" t="s">
        <v>72</v>
      </c>
      <c r="J6742" s="59">
        <v>16668316</v>
      </c>
      <c r="K6742" s="59" t="s">
        <v>7246</v>
      </c>
      <c r="L6742" s="61" t="s">
        <v>81</v>
      </c>
      <c r="M6742" s="61">
        <f>VLOOKUP(H6742,zdroj!C:F,4,0)</f>
        <v>0</v>
      </c>
      <c r="N6742" s="61" t="str">
        <f t="shared" si="210"/>
        <v>-</v>
      </c>
      <c r="P6742" s="73" t="str">
        <f t="shared" si="211"/>
        <v/>
      </c>
      <c r="Q6742" s="61" t="s">
        <v>86</v>
      </c>
    </row>
    <row r="6743" spans="8:17" x14ac:dyDescent="0.25">
      <c r="H6743" s="59">
        <v>44024</v>
      </c>
      <c r="I6743" s="59" t="s">
        <v>72</v>
      </c>
      <c r="J6743" s="59">
        <v>16668324</v>
      </c>
      <c r="K6743" s="59" t="s">
        <v>7247</v>
      </c>
      <c r="L6743" s="61" t="s">
        <v>114</v>
      </c>
      <c r="M6743" s="61">
        <f>VLOOKUP(H6743,zdroj!C:F,4,0)</f>
        <v>0</v>
      </c>
      <c r="N6743" s="61" t="str">
        <f t="shared" si="210"/>
        <v>katC</v>
      </c>
      <c r="P6743" s="73" t="str">
        <f t="shared" si="211"/>
        <v/>
      </c>
      <c r="Q6743" s="61" t="s">
        <v>33</v>
      </c>
    </row>
    <row r="6744" spans="8:17" x14ac:dyDescent="0.25">
      <c r="H6744" s="59">
        <v>44024</v>
      </c>
      <c r="I6744" s="59" t="s">
        <v>72</v>
      </c>
      <c r="J6744" s="59">
        <v>16668332</v>
      </c>
      <c r="K6744" s="59" t="s">
        <v>7248</v>
      </c>
      <c r="L6744" s="61" t="s">
        <v>81</v>
      </c>
      <c r="M6744" s="61">
        <f>VLOOKUP(H6744,zdroj!C:F,4,0)</f>
        <v>0</v>
      </c>
      <c r="N6744" s="61" t="str">
        <f t="shared" si="210"/>
        <v>-</v>
      </c>
      <c r="P6744" s="73" t="str">
        <f t="shared" si="211"/>
        <v/>
      </c>
      <c r="Q6744" s="61" t="s">
        <v>86</v>
      </c>
    </row>
    <row r="6745" spans="8:17" x14ac:dyDescent="0.25">
      <c r="H6745" s="59">
        <v>44024</v>
      </c>
      <c r="I6745" s="59" t="s">
        <v>72</v>
      </c>
      <c r="J6745" s="59">
        <v>16668341</v>
      </c>
      <c r="K6745" s="59" t="s">
        <v>7249</v>
      </c>
      <c r="L6745" s="61" t="s">
        <v>81</v>
      </c>
      <c r="M6745" s="61">
        <f>VLOOKUP(H6745,zdroj!C:F,4,0)</f>
        <v>0</v>
      </c>
      <c r="N6745" s="61" t="str">
        <f t="shared" si="210"/>
        <v>-</v>
      </c>
      <c r="P6745" s="73" t="str">
        <f t="shared" si="211"/>
        <v/>
      </c>
      <c r="Q6745" s="61" t="s">
        <v>86</v>
      </c>
    </row>
    <row r="6746" spans="8:17" x14ac:dyDescent="0.25">
      <c r="H6746" s="59">
        <v>44024</v>
      </c>
      <c r="I6746" s="59" t="s">
        <v>72</v>
      </c>
      <c r="J6746" s="59">
        <v>16668359</v>
      </c>
      <c r="K6746" s="59" t="s">
        <v>7250</v>
      </c>
      <c r="L6746" s="61" t="s">
        <v>81</v>
      </c>
      <c r="M6746" s="61">
        <f>VLOOKUP(H6746,zdroj!C:F,4,0)</f>
        <v>0</v>
      </c>
      <c r="N6746" s="61" t="str">
        <f t="shared" si="210"/>
        <v>-</v>
      </c>
      <c r="P6746" s="73" t="str">
        <f t="shared" si="211"/>
        <v/>
      </c>
      <c r="Q6746" s="61" t="s">
        <v>86</v>
      </c>
    </row>
    <row r="6747" spans="8:17" x14ac:dyDescent="0.25">
      <c r="H6747" s="59">
        <v>44024</v>
      </c>
      <c r="I6747" s="59" t="s">
        <v>72</v>
      </c>
      <c r="J6747" s="59">
        <v>16668367</v>
      </c>
      <c r="K6747" s="59" t="s">
        <v>7251</v>
      </c>
      <c r="L6747" s="61" t="s">
        <v>81</v>
      </c>
      <c r="M6747" s="61">
        <f>VLOOKUP(H6747,zdroj!C:F,4,0)</f>
        <v>0</v>
      </c>
      <c r="N6747" s="61" t="str">
        <f t="shared" si="210"/>
        <v>-</v>
      </c>
      <c r="P6747" s="73" t="str">
        <f t="shared" si="211"/>
        <v/>
      </c>
      <c r="Q6747" s="61" t="s">
        <v>86</v>
      </c>
    </row>
    <row r="6748" spans="8:17" x14ac:dyDescent="0.25">
      <c r="H6748" s="59">
        <v>44024</v>
      </c>
      <c r="I6748" s="59" t="s">
        <v>72</v>
      </c>
      <c r="J6748" s="59">
        <v>16668375</v>
      </c>
      <c r="K6748" s="59" t="s">
        <v>7252</v>
      </c>
      <c r="L6748" s="61" t="s">
        <v>81</v>
      </c>
      <c r="M6748" s="61">
        <f>VLOOKUP(H6748,zdroj!C:F,4,0)</f>
        <v>0</v>
      </c>
      <c r="N6748" s="61" t="str">
        <f t="shared" si="210"/>
        <v>-</v>
      </c>
      <c r="P6748" s="73" t="str">
        <f t="shared" si="211"/>
        <v/>
      </c>
      <c r="Q6748" s="61" t="s">
        <v>86</v>
      </c>
    </row>
    <row r="6749" spans="8:17" x14ac:dyDescent="0.25">
      <c r="H6749" s="59">
        <v>44024</v>
      </c>
      <c r="I6749" s="59" t="s">
        <v>72</v>
      </c>
      <c r="J6749" s="59">
        <v>16668383</v>
      </c>
      <c r="K6749" s="59" t="s">
        <v>7253</v>
      </c>
      <c r="L6749" s="61" t="s">
        <v>81</v>
      </c>
      <c r="M6749" s="61">
        <f>VLOOKUP(H6749,zdroj!C:F,4,0)</f>
        <v>0</v>
      </c>
      <c r="N6749" s="61" t="str">
        <f t="shared" si="210"/>
        <v>-</v>
      </c>
      <c r="P6749" s="73" t="str">
        <f t="shared" si="211"/>
        <v/>
      </c>
      <c r="Q6749" s="61" t="s">
        <v>86</v>
      </c>
    </row>
    <row r="6750" spans="8:17" x14ac:dyDescent="0.25">
      <c r="H6750" s="59">
        <v>44024</v>
      </c>
      <c r="I6750" s="59" t="s">
        <v>72</v>
      </c>
      <c r="J6750" s="59">
        <v>16668391</v>
      </c>
      <c r="K6750" s="59" t="s">
        <v>7254</v>
      </c>
      <c r="L6750" s="61" t="s">
        <v>81</v>
      </c>
      <c r="M6750" s="61">
        <f>VLOOKUP(H6750,zdroj!C:F,4,0)</f>
        <v>0</v>
      </c>
      <c r="N6750" s="61" t="str">
        <f t="shared" si="210"/>
        <v>-</v>
      </c>
      <c r="P6750" s="73" t="str">
        <f t="shared" si="211"/>
        <v/>
      </c>
      <c r="Q6750" s="61" t="s">
        <v>86</v>
      </c>
    </row>
    <row r="6751" spans="8:17" x14ac:dyDescent="0.25">
      <c r="H6751" s="59">
        <v>44024</v>
      </c>
      <c r="I6751" s="59" t="s">
        <v>72</v>
      </c>
      <c r="J6751" s="59">
        <v>24969583</v>
      </c>
      <c r="K6751" s="59" t="s">
        <v>7255</v>
      </c>
      <c r="L6751" s="61" t="s">
        <v>81</v>
      </c>
      <c r="M6751" s="61">
        <f>VLOOKUP(H6751,zdroj!C:F,4,0)</f>
        <v>0</v>
      </c>
      <c r="N6751" s="61" t="str">
        <f t="shared" si="210"/>
        <v>-</v>
      </c>
      <c r="P6751" s="73" t="str">
        <f t="shared" si="211"/>
        <v/>
      </c>
      <c r="Q6751" s="61" t="s">
        <v>86</v>
      </c>
    </row>
    <row r="6752" spans="8:17" x14ac:dyDescent="0.25">
      <c r="H6752" s="59">
        <v>44024</v>
      </c>
      <c r="I6752" s="59" t="s">
        <v>72</v>
      </c>
      <c r="J6752" s="59">
        <v>24969591</v>
      </c>
      <c r="K6752" s="59" t="s">
        <v>7256</v>
      </c>
      <c r="L6752" s="61" t="s">
        <v>81</v>
      </c>
      <c r="M6752" s="61">
        <f>VLOOKUP(H6752,zdroj!C:F,4,0)</f>
        <v>0</v>
      </c>
      <c r="N6752" s="61" t="str">
        <f t="shared" si="210"/>
        <v>-</v>
      </c>
      <c r="P6752" s="73" t="str">
        <f t="shared" si="211"/>
        <v/>
      </c>
      <c r="Q6752" s="61" t="s">
        <v>86</v>
      </c>
    </row>
    <row r="6753" spans="8:17" x14ac:dyDescent="0.25">
      <c r="H6753" s="59">
        <v>44024</v>
      </c>
      <c r="I6753" s="59" t="s">
        <v>72</v>
      </c>
      <c r="J6753" s="59">
        <v>24969613</v>
      </c>
      <c r="K6753" s="59" t="s">
        <v>7257</v>
      </c>
      <c r="L6753" s="61" t="s">
        <v>81</v>
      </c>
      <c r="M6753" s="61">
        <f>VLOOKUP(H6753,zdroj!C:F,4,0)</f>
        <v>0</v>
      </c>
      <c r="N6753" s="61" t="str">
        <f t="shared" si="210"/>
        <v>-</v>
      </c>
      <c r="P6753" s="73" t="str">
        <f t="shared" si="211"/>
        <v/>
      </c>
      <c r="Q6753" s="61" t="s">
        <v>86</v>
      </c>
    </row>
    <row r="6754" spans="8:17" x14ac:dyDescent="0.25">
      <c r="H6754" s="59">
        <v>44024</v>
      </c>
      <c r="I6754" s="59" t="s">
        <v>72</v>
      </c>
      <c r="J6754" s="59">
        <v>26732165</v>
      </c>
      <c r="K6754" s="59" t="s">
        <v>7258</v>
      </c>
      <c r="L6754" s="61" t="s">
        <v>81</v>
      </c>
      <c r="M6754" s="61">
        <f>VLOOKUP(H6754,zdroj!C:F,4,0)</f>
        <v>0</v>
      </c>
      <c r="N6754" s="61" t="str">
        <f t="shared" si="210"/>
        <v>-</v>
      </c>
      <c r="P6754" s="73" t="str">
        <f t="shared" si="211"/>
        <v/>
      </c>
      <c r="Q6754" s="61" t="s">
        <v>86</v>
      </c>
    </row>
    <row r="6755" spans="8:17" x14ac:dyDescent="0.25">
      <c r="H6755" s="59">
        <v>44024</v>
      </c>
      <c r="I6755" s="59" t="s">
        <v>72</v>
      </c>
      <c r="J6755" s="59">
        <v>40034186</v>
      </c>
      <c r="K6755" s="59" t="s">
        <v>7259</v>
      </c>
      <c r="L6755" s="61" t="s">
        <v>81</v>
      </c>
      <c r="M6755" s="61">
        <f>VLOOKUP(H6755,zdroj!C:F,4,0)</f>
        <v>0</v>
      </c>
      <c r="N6755" s="61" t="str">
        <f t="shared" si="210"/>
        <v>-</v>
      </c>
      <c r="P6755" s="73" t="str">
        <f t="shared" si="211"/>
        <v/>
      </c>
      <c r="Q6755" s="61" t="s">
        <v>86</v>
      </c>
    </row>
    <row r="6756" spans="8:17" x14ac:dyDescent="0.25">
      <c r="H6756" s="59">
        <v>44024</v>
      </c>
      <c r="I6756" s="59" t="s">
        <v>72</v>
      </c>
      <c r="J6756" s="59">
        <v>79540244</v>
      </c>
      <c r="K6756" s="59" t="s">
        <v>7260</v>
      </c>
      <c r="L6756" s="61" t="s">
        <v>81</v>
      </c>
      <c r="M6756" s="61">
        <f>VLOOKUP(H6756,zdroj!C:F,4,0)</f>
        <v>0</v>
      </c>
      <c r="N6756" s="61" t="str">
        <f t="shared" si="210"/>
        <v>-</v>
      </c>
      <c r="P6756" s="73" t="str">
        <f t="shared" si="211"/>
        <v/>
      </c>
      <c r="Q6756" s="61" t="s">
        <v>86</v>
      </c>
    </row>
    <row r="6757" spans="8:17" x14ac:dyDescent="0.25">
      <c r="H6757" s="59">
        <v>54810</v>
      </c>
      <c r="I6757" s="59" t="s">
        <v>72</v>
      </c>
      <c r="J6757" s="59">
        <v>16684320</v>
      </c>
      <c r="K6757" s="59" t="s">
        <v>7261</v>
      </c>
      <c r="L6757" s="61" t="s">
        <v>81</v>
      </c>
      <c r="M6757" s="61">
        <f>VLOOKUP(H6757,zdroj!C:F,4,0)</f>
        <v>0</v>
      </c>
      <c r="N6757" s="61" t="str">
        <f t="shared" si="210"/>
        <v>-</v>
      </c>
      <c r="P6757" s="73" t="str">
        <f t="shared" si="211"/>
        <v/>
      </c>
      <c r="Q6757" s="61" t="s">
        <v>86</v>
      </c>
    </row>
    <row r="6758" spans="8:17" x14ac:dyDescent="0.25">
      <c r="H6758" s="59">
        <v>54810</v>
      </c>
      <c r="I6758" s="59" t="s">
        <v>72</v>
      </c>
      <c r="J6758" s="59">
        <v>16684338</v>
      </c>
      <c r="K6758" s="59" t="s">
        <v>7262</v>
      </c>
      <c r="L6758" s="61" t="s">
        <v>81</v>
      </c>
      <c r="M6758" s="61">
        <f>VLOOKUP(H6758,zdroj!C:F,4,0)</f>
        <v>0</v>
      </c>
      <c r="N6758" s="61" t="str">
        <f t="shared" si="210"/>
        <v>-</v>
      </c>
      <c r="P6758" s="73" t="str">
        <f t="shared" si="211"/>
        <v/>
      </c>
      <c r="Q6758" s="61" t="s">
        <v>86</v>
      </c>
    </row>
    <row r="6759" spans="8:17" x14ac:dyDescent="0.25">
      <c r="H6759" s="59">
        <v>54810</v>
      </c>
      <c r="I6759" s="59" t="s">
        <v>72</v>
      </c>
      <c r="J6759" s="59">
        <v>16684346</v>
      </c>
      <c r="K6759" s="59" t="s">
        <v>7263</v>
      </c>
      <c r="L6759" s="61" t="s">
        <v>81</v>
      </c>
      <c r="M6759" s="61">
        <f>VLOOKUP(H6759,zdroj!C:F,4,0)</f>
        <v>0</v>
      </c>
      <c r="N6759" s="61" t="str">
        <f t="shared" si="210"/>
        <v>-</v>
      </c>
      <c r="P6759" s="73" t="str">
        <f t="shared" si="211"/>
        <v/>
      </c>
      <c r="Q6759" s="61" t="s">
        <v>88</v>
      </c>
    </row>
    <row r="6760" spans="8:17" x14ac:dyDescent="0.25">
      <c r="H6760" s="59">
        <v>54810</v>
      </c>
      <c r="I6760" s="59" t="s">
        <v>72</v>
      </c>
      <c r="J6760" s="59">
        <v>16684354</v>
      </c>
      <c r="K6760" s="59" t="s">
        <v>7264</v>
      </c>
      <c r="L6760" s="61" t="s">
        <v>81</v>
      </c>
      <c r="M6760" s="61">
        <f>VLOOKUP(H6760,zdroj!C:F,4,0)</f>
        <v>0</v>
      </c>
      <c r="N6760" s="61" t="str">
        <f t="shared" si="210"/>
        <v>-</v>
      </c>
      <c r="P6760" s="73" t="str">
        <f t="shared" si="211"/>
        <v/>
      </c>
      <c r="Q6760" s="61" t="s">
        <v>86</v>
      </c>
    </row>
    <row r="6761" spans="8:17" x14ac:dyDescent="0.25">
      <c r="H6761" s="59">
        <v>54810</v>
      </c>
      <c r="I6761" s="59" t="s">
        <v>72</v>
      </c>
      <c r="J6761" s="59">
        <v>16684362</v>
      </c>
      <c r="K6761" s="59" t="s">
        <v>7265</v>
      </c>
      <c r="L6761" s="61" t="s">
        <v>81</v>
      </c>
      <c r="M6761" s="61">
        <f>VLOOKUP(H6761,zdroj!C:F,4,0)</f>
        <v>0</v>
      </c>
      <c r="N6761" s="61" t="str">
        <f t="shared" si="210"/>
        <v>-</v>
      </c>
      <c r="P6761" s="73" t="str">
        <f t="shared" si="211"/>
        <v/>
      </c>
      <c r="Q6761" s="61" t="s">
        <v>88</v>
      </c>
    </row>
    <row r="6762" spans="8:17" x14ac:dyDescent="0.25">
      <c r="H6762" s="59">
        <v>54810</v>
      </c>
      <c r="I6762" s="59" t="s">
        <v>72</v>
      </c>
      <c r="J6762" s="59">
        <v>16684371</v>
      </c>
      <c r="K6762" s="59" t="s">
        <v>7266</v>
      </c>
      <c r="L6762" s="61" t="s">
        <v>81</v>
      </c>
      <c r="M6762" s="61">
        <f>VLOOKUP(H6762,zdroj!C:F,4,0)</f>
        <v>0</v>
      </c>
      <c r="N6762" s="61" t="str">
        <f t="shared" si="210"/>
        <v>-</v>
      </c>
      <c r="P6762" s="73" t="str">
        <f t="shared" si="211"/>
        <v/>
      </c>
      <c r="Q6762" s="61" t="s">
        <v>86</v>
      </c>
    </row>
    <row r="6763" spans="8:17" x14ac:dyDescent="0.25">
      <c r="H6763" s="59">
        <v>54810</v>
      </c>
      <c r="I6763" s="59" t="s">
        <v>72</v>
      </c>
      <c r="J6763" s="59">
        <v>16684389</v>
      </c>
      <c r="K6763" s="59" t="s">
        <v>7267</v>
      </c>
      <c r="L6763" s="61" t="s">
        <v>81</v>
      </c>
      <c r="M6763" s="61">
        <f>VLOOKUP(H6763,zdroj!C:F,4,0)</f>
        <v>0</v>
      </c>
      <c r="N6763" s="61" t="str">
        <f t="shared" si="210"/>
        <v>-</v>
      </c>
      <c r="P6763" s="73" t="str">
        <f t="shared" si="211"/>
        <v/>
      </c>
      <c r="Q6763" s="61" t="s">
        <v>86</v>
      </c>
    </row>
    <row r="6764" spans="8:17" x14ac:dyDescent="0.25">
      <c r="H6764" s="59">
        <v>54810</v>
      </c>
      <c r="I6764" s="59" t="s">
        <v>72</v>
      </c>
      <c r="J6764" s="59">
        <v>16684397</v>
      </c>
      <c r="K6764" s="59" t="s">
        <v>7268</v>
      </c>
      <c r="L6764" s="61" t="s">
        <v>81</v>
      </c>
      <c r="M6764" s="61">
        <f>VLOOKUP(H6764,zdroj!C:F,4,0)</f>
        <v>0</v>
      </c>
      <c r="N6764" s="61" t="str">
        <f t="shared" si="210"/>
        <v>-</v>
      </c>
      <c r="P6764" s="73" t="str">
        <f t="shared" si="211"/>
        <v/>
      </c>
      <c r="Q6764" s="61" t="s">
        <v>86</v>
      </c>
    </row>
    <row r="6765" spans="8:17" x14ac:dyDescent="0.25">
      <c r="H6765" s="59">
        <v>54810</v>
      </c>
      <c r="I6765" s="59" t="s">
        <v>72</v>
      </c>
      <c r="J6765" s="59">
        <v>16684401</v>
      </c>
      <c r="K6765" s="59" t="s">
        <v>7269</v>
      </c>
      <c r="L6765" s="61" t="s">
        <v>81</v>
      </c>
      <c r="M6765" s="61">
        <f>VLOOKUP(H6765,zdroj!C:F,4,0)</f>
        <v>0</v>
      </c>
      <c r="N6765" s="61" t="str">
        <f t="shared" si="210"/>
        <v>-</v>
      </c>
      <c r="P6765" s="73" t="str">
        <f t="shared" si="211"/>
        <v/>
      </c>
      <c r="Q6765" s="61" t="s">
        <v>86</v>
      </c>
    </row>
    <row r="6766" spans="8:17" x14ac:dyDescent="0.25">
      <c r="H6766" s="59">
        <v>54810</v>
      </c>
      <c r="I6766" s="59" t="s">
        <v>72</v>
      </c>
      <c r="J6766" s="59">
        <v>16684419</v>
      </c>
      <c r="K6766" s="59" t="s">
        <v>7270</v>
      </c>
      <c r="L6766" s="61" t="s">
        <v>81</v>
      </c>
      <c r="M6766" s="61">
        <f>VLOOKUP(H6766,zdroj!C:F,4,0)</f>
        <v>0</v>
      </c>
      <c r="N6766" s="61" t="str">
        <f t="shared" si="210"/>
        <v>-</v>
      </c>
      <c r="P6766" s="73" t="str">
        <f t="shared" si="211"/>
        <v/>
      </c>
      <c r="Q6766" s="61" t="s">
        <v>86</v>
      </c>
    </row>
    <row r="6767" spans="8:17" x14ac:dyDescent="0.25">
      <c r="H6767" s="59">
        <v>54810</v>
      </c>
      <c r="I6767" s="59" t="s">
        <v>72</v>
      </c>
      <c r="J6767" s="59">
        <v>16684427</v>
      </c>
      <c r="K6767" s="59" t="s">
        <v>7271</v>
      </c>
      <c r="L6767" s="61" t="s">
        <v>81</v>
      </c>
      <c r="M6767" s="61">
        <f>VLOOKUP(H6767,zdroj!C:F,4,0)</f>
        <v>0</v>
      </c>
      <c r="N6767" s="61" t="str">
        <f t="shared" si="210"/>
        <v>-</v>
      </c>
      <c r="P6767" s="73" t="str">
        <f t="shared" si="211"/>
        <v/>
      </c>
      <c r="Q6767" s="61" t="s">
        <v>86</v>
      </c>
    </row>
    <row r="6768" spans="8:17" x14ac:dyDescent="0.25">
      <c r="H6768" s="59">
        <v>54810</v>
      </c>
      <c r="I6768" s="59" t="s">
        <v>72</v>
      </c>
      <c r="J6768" s="59">
        <v>16684435</v>
      </c>
      <c r="K6768" s="59" t="s">
        <v>7272</v>
      </c>
      <c r="L6768" s="61" t="s">
        <v>81</v>
      </c>
      <c r="M6768" s="61">
        <f>VLOOKUP(H6768,zdroj!C:F,4,0)</f>
        <v>0</v>
      </c>
      <c r="N6768" s="61" t="str">
        <f t="shared" si="210"/>
        <v>-</v>
      </c>
      <c r="P6768" s="73" t="str">
        <f t="shared" si="211"/>
        <v/>
      </c>
      <c r="Q6768" s="61" t="s">
        <v>88</v>
      </c>
    </row>
    <row r="6769" spans="8:17" x14ac:dyDescent="0.25">
      <c r="H6769" s="59">
        <v>54810</v>
      </c>
      <c r="I6769" s="59" t="s">
        <v>72</v>
      </c>
      <c r="J6769" s="59">
        <v>16684443</v>
      </c>
      <c r="K6769" s="59" t="s">
        <v>7273</v>
      </c>
      <c r="L6769" s="61" t="s">
        <v>81</v>
      </c>
      <c r="M6769" s="61">
        <f>VLOOKUP(H6769,zdroj!C:F,4,0)</f>
        <v>0</v>
      </c>
      <c r="N6769" s="61" t="str">
        <f t="shared" si="210"/>
        <v>-</v>
      </c>
      <c r="P6769" s="73" t="str">
        <f t="shared" si="211"/>
        <v/>
      </c>
      <c r="Q6769" s="61" t="s">
        <v>86</v>
      </c>
    </row>
    <row r="6770" spans="8:17" x14ac:dyDescent="0.25">
      <c r="H6770" s="59">
        <v>54810</v>
      </c>
      <c r="I6770" s="59" t="s">
        <v>72</v>
      </c>
      <c r="J6770" s="59">
        <v>16684451</v>
      </c>
      <c r="K6770" s="59" t="s">
        <v>7274</v>
      </c>
      <c r="L6770" s="61" t="s">
        <v>81</v>
      </c>
      <c r="M6770" s="61">
        <f>VLOOKUP(H6770,zdroj!C:F,4,0)</f>
        <v>0</v>
      </c>
      <c r="N6770" s="61" t="str">
        <f t="shared" si="210"/>
        <v>-</v>
      </c>
      <c r="P6770" s="73" t="str">
        <f t="shared" si="211"/>
        <v/>
      </c>
      <c r="Q6770" s="61" t="s">
        <v>86</v>
      </c>
    </row>
    <row r="6771" spans="8:17" x14ac:dyDescent="0.25">
      <c r="H6771" s="59">
        <v>54810</v>
      </c>
      <c r="I6771" s="59" t="s">
        <v>72</v>
      </c>
      <c r="J6771" s="59">
        <v>16684460</v>
      </c>
      <c r="K6771" s="59" t="s">
        <v>7275</v>
      </c>
      <c r="L6771" s="61" t="s">
        <v>81</v>
      </c>
      <c r="M6771" s="61">
        <f>VLOOKUP(H6771,zdroj!C:F,4,0)</f>
        <v>0</v>
      </c>
      <c r="N6771" s="61" t="str">
        <f t="shared" si="210"/>
        <v>-</v>
      </c>
      <c r="P6771" s="73" t="str">
        <f t="shared" si="211"/>
        <v/>
      </c>
      <c r="Q6771" s="61" t="s">
        <v>86</v>
      </c>
    </row>
    <row r="6772" spans="8:17" x14ac:dyDescent="0.25">
      <c r="H6772" s="59">
        <v>54810</v>
      </c>
      <c r="I6772" s="59" t="s">
        <v>72</v>
      </c>
      <c r="J6772" s="59">
        <v>16684478</v>
      </c>
      <c r="K6772" s="59" t="s">
        <v>7276</v>
      </c>
      <c r="L6772" s="61" t="s">
        <v>81</v>
      </c>
      <c r="M6772" s="61">
        <f>VLOOKUP(H6772,zdroj!C:F,4,0)</f>
        <v>0</v>
      </c>
      <c r="N6772" s="61" t="str">
        <f t="shared" si="210"/>
        <v>-</v>
      </c>
      <c r="P6772" s="73" t="str">
        <f t="shared" si="211"/>
        <v/>
      </c>
      <c r="Q6772" s="61" t="s">
        <v>86</v>
      </c>
    </row>
    <row r="6773" spans="8:17" x14ac:dyDescent="0.25">
      <c r="H6773" s="59">
        <v>54810</v>
      </c>
      <c r="I6773" s="59" t="s">
        <v>72</v>
      </c>
      <c r="J6773" s="59">
        <v>16684486</v>
      </c>
      <c r="K6773" s="59" t="s">
        <v>7277</v>
      </c>
      <c r="L6773" s="61" t="s">
        <v>81</v>
      </c>
      <c r="M6773" s="61">
        <f>VLOOKUP(H6773,zdroj!C:F,4,0)</f>
        <v>0</v>
      </c>
      <c r="N6773" s="61" t="str">
        <f t="shared" si="210"/>
        <v>-</v>
      </c>
      <c r="P6773" s="73" t="str">
        <f t="shared" si="211"/>
        <v/>
      </c>
      <c r="Q6773" s="61" t="s">
        <v>86</v>
      </c>
    </row>
    <row r="6774" spans="8:17" x14ac:dyDescent="0.25">
      <c r="H6774" s="59">
        <v>54810</v>
      </c>
      <c r="I6774" s="59" t="s">
        <v>72</v>
      </c>
      <c r="J6774" s="59">
        <v>16684494</v>
      </c>
      <c r="K6774" s="59" t="s">
        <v>7278</v>
      </c>
      <c r="L6774" s="61" t="s">
        <v>81</v>
      </c>
      <c r="M6774" s="61">
        <f>VLOOKUP(H6774,zdroj!C:F,4,0)</f>
        <v>0</v>
      </c>
      <c r="N6774" s="61" t="str">
        <f t="shared" si="210"/>
        <v>-</v>
      </c>
      <c r="P6774" s="73" t="str">
        <f t="shared" si="211"/>
        <v/>
      </c>
      <c r="Q6774" s="61" t="s">
        <v>86</v>
      </c>
    </row>
    <row r="6775" spans="8:17" x14ac:dyDescent="0.25">
      <c r="H6775" s="59">
        <v>54810</v>
      </c>
      <c r="I6775" s="59" t="s">
        <v>72</v>
      </c>
      <c r="J6775" s="59">
        <v>16684508</v>
      </c>
      <c r="K6775" s="59" t="s">
        <v>7279</v>
      </c>
      <c r="L6775" s="61" t="s">
        <v>81</v>
      </c>
      <c r="M6775" s="61">
        <f>VLOOKUP(H6775,zdroj!C:F,4,0)</f>
        <v>0</v>
      </c>
      <c r="N6775" s="61" t="str">
        <f t="shared" si="210"/>
        <v>-</v>
      </c>
      <c r="P6775" s="73" t="str">
        <f t="shared" si="211"/>
        <v/>
      </c>
      <c r="Q6775" s="61" t="s">
        <v>86</v>
      </c>
    </row>
    <row r="6776" spans="8:17" x14ac:dyDescent="0.25">
      <c r="H6776" s="59">
        <v>54810</v>
      </c>
      <c r="I6776" s="59" t="s">
        <v>72</v>
      </c>
      <c r="J6776" s="59">
        <v>16684516</v>
      </c>
      <c r="K6776" s="59" t="s">
        <v>7280</v>
      </c>
      <c r="L6776" s="61" t="s">
        <v>81</v>
      </c>
      <c r="M6776" s="61">
        <f>VLOOKUP(H6776,zdroj!C:F,4,0)</f>
        <v>0</v>
      </c>
      <c r="N6776" s="61" t="str">
        <f t="shared" si="210"/>
        <v>-</v>
      </c>
      <c r="P6776" s="73" t="str">
        <f t="shared" si="211"/>
        <v/>
      </c>
      <c r="Q6776" s="61" t="s">
        <v>88</v>
      </c>
    </row>
    <row r="6777" spans="8:17" x14ac:dyDescent="0.25">
      <c r="H6777" s="59">
        <v>54810</v>
      </c>
      <c r="I6777" s="59" t="s">
        <v>72</v>
      </c>
      <c r="J6777" s="59">
        <v>16684524</v>
      </c>
      <c r="K6777" s="59" t="s">
        <v>7281</v>
      </c>
      <c r="L6777" s="61" t="s">
        <v>81</v>
      </c>
      <c r="M6777" s="61">
        <f>VLOOKUP(H6777,zdroj!C:F,4,0)</f>
        <v>0</v>
      </c>
      <c r="N6777" s="61" t="str">
        <f t="shared" si="210"/>
        <v>-</v>
      </c>
      <c r="P6777" s="73" t="str">
        <f t="shared" si="211"/>
        <v/>
      </c>
      <c r="Q6777" s="61" t="s">
        <v>86</v>
      </c>
    </row>
    <row r="6778" spans="8:17" x14ac:dyDescent="0.25">
      <c r="H6778" s="59">
        <v>54810</v>
      </c>
      <c r="I6778" s="59" t="s">
        <v>72</v>
      </c>
      <c r="J6778" s="59">
        <v>16684532</v>
      </c>
      <c r="K6778" s="59" t="s">
        <v>7282</v>
      </c>
      <c r="L6778" s="61" t="s">
        <v>81</v>
      </c>
      <c r="M6778" s="61">
        <f>VLOOKUP(H6778,zdroj!C:F,4,0)</f>
        <v>0</v>
      </c>
      <c r="N6778" s="61" t="str">
        <f t="shared" si="210"/>
        <v>-</v>
      </c>
      <c r="P6778" s="73" t="str">
        <f t="shared" si="211"/>
        <v/>
      </c>
      <c r="Q6778" s="61" t="s">
        <v>88</v>
      </c>
    </row>
    <row r="6779" spans="8:17" x14ac:dyDescent="0.25">
      <c r="H6779" s="59">
        <v>54810</v>
      </c>
      <c r="I6779" s="59" t="s">
        <v>72</v>
      </c>
      <c r="J6779" s="59">
        <v>16684541</v>
      </c>
      <c r="K6779" s="59" t="s">
        <v>7283</v>
      </c>
      <c r="L6779" s="61" t="s">
        <v>81</v>
      </c>
      <c r="M6779" s="61">
        <f>VLOOKUP(H6779,zdroj!C:F,4,0)</f>
        <v>0</v>
      </c>
      <c r="N6779" s="61" t="str">
        <f t="shared" si="210"/>
        <v>-</v>
      </c>
      <c r="P6779" s="73" t="str">
        <f t="shared" si="211"/>
        <v/>
      </c>
      <c r="Q6779" s="61" t="s">
        <v>86</v>
      </c>
    </row>
    <row r="6780" spans="8:17" x14ac:dyDescent="0.25">
      <c r="H6780" s="59">
        <v>54810</v>
      </c>
      <c r="I6780" s="59" t="s">
        <v>72</v>
      </c>
      <c r="J6780" s="59">
        <v>16684559</v>
      </c>
      <c r="K6780" s="59" t="s">
        <v>7284</v>
      </c>
      <c r="L6780" s="61" t="s">
        <v>81</v>
      </c>
      <c r="M6780" s="61">
        <f>VLOOKUP(H6780,zdroj!C:F,4,0)</f>
        <v>0</v>
      </c>
      <c r="N6780" s="61" t="str">
        <f t="shared" si="210"/>
        <v>-</v>
      </c>
      <c r="P6780" s="73" t="str">
        <f t="shared" si="211"/>
        <v/>
      </c>
      <c r="Q6780" s="61" t="s">
        <v>86</v>
      </c>
    </row>
    <row r="6781" spans="8:17" x14ac:dyDescent="0.25">
      <c r="H6781" s="59">
        <v>54810</v>
      </c>
      <c r="I6781" s="59" t="s">
        <v>72</v>
      </c>
      <c r="J6781" s="59">
        <v>16684567</v>
      </c>
      <c r="K6781" s="59" t="s">
        <v>7285</v>
      </c>
      <c r="L6781" s="61" t="s">
        <v>81</v>
      </c>
      <c r="M6781" s="61">
        <f>VLOOKUP(H6781,zdroj!C:F,4,0)</f>
        <v>0</v>
      </c>
      <c r="N6781" s="61" t="str">
        <f t="shared" si="210"/>
        <v>-</v>
      </c>
      <c r="P6781" s="73" t="str">
        <f t="shared" si="211"/>
        <v/>
      </c>
      <c r="Q6781" s="61" t="s">
        <v>88</v>
      </c>
    </row>
    <row r="6782" spans="8:17" x14ac:dyDescent="0.25">
      <c r="H6782" s="59">
        <v>54810</v>
      </c>
      <c r="I6782" s="59" t="s">
        <v>72</v>
      </c>
      <c r="J6782" s="59">
        <v>16684575</v>
      </c>
      <c r="K6782" s="59" t="s">
        <v>7286</v>
      </c>
      <c r="L6782" s="61" t="s">
        <v>81</v>
      </c>
      <c r="M6782" s="61">
        <f>VLOOKUP(H6782,zdroj!C:F,4,0)</f>
        <v>0</v>
      </c>
      <c r="N6782" s="61" t="str">
        <f t="shared" si="210"/>
        <v>-</v>
      </c>
      <c r="P6782" s="73" t="str">
        <f t="shared" si="211"/>
        <v/>
      </c>
      <c r="Q6782" s="61" t="s">
        <v>86</v>
      </c>
    </row>
    <row r="6783" spans="8:17" x14ac:dyDescent="0.25">
      <c r="H6783" s="59">
        <v>54810</v>
      </c>
      <c r="I6783" s="59" t="s">
        <v>72</v>
      </c>
      <c r="J6783" s="59">
        <v>16684583</v>
      </c>
      <c r="K6783" s="59" t="s">
        <v>7287</v>
      </c>
      <c r="L6783" s="61" t="s">
        <v>81</v>
      </c>
      <c r="M6783" s="61">
        <f>VLOOKUP(H6783,zdroj!C:F,4,0)</f>
        <v>0</v>
      </c>
      <c r="N6783" s="61" t="str">
        <f t="shared" si="210"/>
        <v>-</v>
      </c>
      <c r="P6783" s="73" t="str">
        <f t="shared" si="211"/>
        <v/>
      </c>
      <c r="Q6783" s="61" t="s">
        <v>86</v>
      </c>
    </row>
    <row r="6784" spans="8:17" x14ac:dyDescent="0.25">
      <c r="H6784" s="59">
        <v>54810</v>
      </c>
      <c r="I6784" s="59" t="s">
        <v>72</v>
      </c>
      <c r="J6784" s="59">
        <v>16684591</v>
      </c>
      <c r="K6784" s="59" t="s">
        <v>7288</v>
      </c>
      <c r="L6784" s="61" t="s">
        <v>81</v>
      </c>
      <c r="M6784" s="61">
        <f>VLOOKUP(H6784,zdroj!C:F,4,0)</f>
        <v>0</v>
      </c>
      <c r="N6784" s="61" t="str">
        <f t="shared" si="210"/>
        <v>-</v>
      </c>
      <c r="P6784" s="73" t="str">
        <f t="shared" si="211"/>
        <v/>
      </c>
      <c r="Q6784" s="61" t="s">
        <v>88</v>
      </c>
    </row>
    <row r="6785" spans="8:17" x14ac:dyDescent="0.25">
      <c r="H6785" s="59">
        <v>54810</v>
      </c>
      <c r="I6785" s="59" t="s">
        <v>72</v>
      </c>
      <c r="J6785" s="59">
        <v>16684605</v>
      </c>
      <c r="K6785" s="59" t="s">
        <v>7289</v>
      </c>
      <c r="L6785" s="61" t="s">
        <v>81</v>
      </c>
      <c r="M6785" s="61">
        <f>VLOOKUP(H6785,zdroj!C:F,4,0)</f>
        <v>0</v>
      </c>
      <c r="N6785" s="61" t="str">
        <f t="shared" si="210"/>
        <v>-</v>
      </c>
      <c r="P6785" s="73" t="str">
        <f t="shared" si="211"/>
        <v/>
      </c>
      <c r="Q6785" s="61" t="s">
        <v>86</v>
      </c>
    </row>
    <row r="6786" spans="8:17" x14ac:dyDescent="0.25">
      <c r="H6786" s="59">
        <v>54810</v>
      </c>
      <c r="I6786" s="59" t="s">
        <v>72</v>
      </c>
      <c r="J6786" s="59">
        <v>16684613</v>
      </c>
      <c r="K6786" s="59" t="s">
        <v>7290</v>
      </c>
      <c r="L6786" s="61" t="s">
        <v>81</v>
      </c>
      <c r="M6786" s="61">
        <f>VLOOKUP(H6786,zdroj!C:F,4,0)</f>
        <v>0</v>
      </c>
      <c r="N6786" s="61" t="str">
        <f t="shared" si="210"/>
        <v>-</v>
      </c>
      <c r="P6786" s="73" t="str">
        <f t="shared" si="211"/>
        <v/>
      </c>
      <c r="Q6786" s="61" t="s">
        <v>86</v>
      </c>
    </row>
    <row r="6787" spans="8:17" x14ac:dyDescent="0.25">
      <c r="H6787" s="59">
        <v>54810</v>
      </c>
      <c r="I6787" s="59" t="s">
        <v>72</v>
      </c>
      <c r="J6787" s="59">
        <v>16684621</v>
      </c>
      <c r="K6787" s="59" t="s">
        <v>7291</v>
      </c>
      <c r="L6787" s="61" t="s">
        <v>114</v>
      </c>
      <c r="M6787" s="61">
        <f>VLOOKUP(H6787,zdroj!C:F,4,0)</f>
        <v>0</v>
      </c>
      <c r="N6787" s="61" t="str">
        <f t="shared" si="210"/>
        <v>katC</v>
      </c>
      <c r="P6787" s="73" t="str">
        <f t="shared" si="211"/>
        <v/>
      </c>
      <c r="Q6787" s="61" t="s">
        <v>31</v>
      </c>
    </row>
    <row r="6788" spans="8:17" x14ac:dyDescent="0.25">
      <c r="H6788" s="59">
        <v>54810</v>
      </c>
      <c r="I6788" s="59" t="s">
        <v>72</v>
      </c>
      <c r="J6788" s="59">
        <v>16684630</v>
      </c>
      <c r="K6788" s="59" t="s">
        <v>7292</v>
      </c>
      <c r="L6788" s="61" t="s">
        <v>81</v>
      </c>
      <c r="M6788" s="61">
        <f>VLOOKUP(H6788,zdroj!C:F,4,0)</f>
        <v>0</v>
      </c>
      <c r="N6788" s="61" t="str">
        <f t="shared" si="210"/>
        <v>-</v>
      </c>
      <c r="P6788" s="73" t="str">
        <f t="shared" si="211"/>
        <v/>
      </c>
      <c r="Q6788" s="61" t="s">
        <v>86</v>
      </c>
    </row>
    <row r="6789" spans="8:17" x14ac:dyDescent="0.25">
      <c r="H6789" s="59">
        <v>54810</v>
      </c>
      <c r="I6789" s="59" t="s">
        <v>72</v>
      </c>
      <c r="J6789" s="59">
        <v>16684648</v>
      </c>
      <c r="K6789" s="59" t="s">
        <v>7293</v>
      </c>
      <c r="L6789" s="61" t="s">
        <v>81</v>
      </c>
      <c r="M6789" s="61">
        <f>VLOOKUP(H6789,zdroj!C:F,4,0)</f>
        <v>0</v>
      </c>
      <c r="N6789" s="61" t="str">
        <f t="shared" si="210"/>
        <v>-</v>
      </c>
      <c r="P6789" s="73" t="str">
        <f t="shared" si="211"/>
        <v/>
      </c>
      <c r="Q6789" s="61" t="s">
        <v>86</v>
      </c>
    </row>
    <row r="6790" spans="8:17" x14ac:dyDescent="0.25">
      <c r="H6790" s="59">
        <v>54810</v>
      </c>
      <c r="I6790" s="59" t="s">
        <v>72</v>
      </c>
      <c r="J6790" s="59">
        <v>16684656</v>
      </c>
      <c r="K6790" s="59" t="s">
        <v>7294</v>
      </c>
      <c r="L6790" s="61" t="s">
        <v>81</v>
      </c>
      <c r="M6790" s="61">
        <f>VLOOKUP(H6790,zdroj!C:F,4,0)</f>
        <v>0</v>
      </c>
      <c r="N6790" s="61" t="str">
        <f t="shared" si="210"/>
        <v>-</v>
      </c>
      <c r="P6790" s="73" t="str">
        <f t="shared" si="211"/>
        <v/>
      </c>
      <c r="Q6790" s="61" t="s">
        <v>86</v>
      </c>
    </row>
    <row r="6791" spans="8:17" x14ac:dyDescent="0.25">
      <c r="H6791" s="59">
        <v>54810</v>
      </c>
      <c r="I6791" s="59" t="s">
        <v>72</v>
      </c>
      <c r="J6791" s="59">
        <v>16684664</v>
      </c>
      <c r="K6791" s="59" t="s">
        <v>7295</v>
      </c>
      <c r="L6791" s="61" t="s">
        <v>81</v>
      </c>
      <c r="M6791" s="61">
        <f>VLOOKUP(H6791,zdroj!C:F,4,0)</f>
        <v>0</v>
      </c>
      <c r="N6791" s="61" t="str">
        <f t="shared" ref="N6791:N6854" si="212">IF(M6791="A",IF(L6791="katA","katB",L6791),L6791)</f>
        <v>-</v>
      </c>
      <c r="P6791" s="73" t="str">
        <f t="shared" ref="P6791:P6854" si="213">IF(O6791="A",1,"")</f>
        <v/>
      </c>
      <c r="Q6791" s="61" t="s">
        <v>88</v>
      </c>
    </row>
    <row r="6792" spans="8:17" x14ac:dyDescent="0.25">
      <c r="H6792" s="59">
        <v>54810</v>
      </c>
      <c r="I6792" s="59" t="s">
        <v>72</v>
      </c>
      <c r="J6792" s="59">
        <v>16684672</v>
      </c>
      <c r="K6792" s="59" t="s">
        <v>7296</v>
      </c>
      <c r="L6792" s="61" t="s">
        <v>81</v>
      </c>
      <c r="M6792" s="61">
        <f>VLOOKUP(H6792,zdroj!C:F,4,0)</f>
        <v>0</v>
      </c>
      <c r="N6792" s="61" t="str">
        <f t="shared" si="212"/>
        <v>-</v>
      </c>
      <c r="P6792" s="73" t="str">
        <f t="shared" si="213"/>
        <v/>
      </c>
      <c r="Q6792" s="61" t="s">
        <v>88</v>
      </c>
    </row>
    <row r="6793" spans="8:17" x14ac:dyDescent="0.25">
      <c r="H6793" s="59">
        <v>54810</v>
      </c>
      <c r="I6793" s="59" t="s">
        <v>72</v>
      </c>
      <c r="J6793" s="59">
        <v>16684681</v>
      </c>
      <c r="K6793" s="59" t="s">
        <v>7297</v>
      </c>
      <c r="L6793" s="61" t="s">
        <v>81</v>
      </c>
      <c r="M6793" s="61">
        <f>VLOOKUP(H6793,zdroj!C:F,4,0)</f>
        <v>0</v>
      </c>
      <c r="N6793" s="61" t="str">
        <f t="shared" si="212"/>
        <v>-</v>
      </c>
      <c r="P6793" s="73" t="str">
        <f t="shared" si="213"/>
        <v/>
      </c>
      <c r="Q6793" s="61" t="s">
        <v>88</v>
      </c>
    </row>
    <row r="6794" spans="8:17" x14ac:dyDescent="0.25">
      <c r="H6794" s="59">
        <v>54810</v>
      </c>
      <c r="I6794" s="59" t="s">
        <v>72</v>
      </c>
      <c r="J6794" s="59">
        <v>16684699</v>
      </c>
      <c r="K6794" s="59" t="s">
        <v>7298</v>
      </c>
      <c r="L6794" s="61" t="s">
        <v>81</v>
      </c>
      <c r="M6794" s="61">
        <f>VLOOKUP(H6794,zdroj!C:F,4,0)</f>
        <v>0</v>
      </c>
      <c r="N6794" s="61" t="str">
        <f t="shared" si="212"/>
        <v>-</v>
      </c>
      <c r="P6794" s="73" t="str">
        <f t="shared" si="213"/>
        <v/>
      </c>
      <c r="Q6794" s="61" t="s">
        <v>88</v>
      </c>
    </row>
    <row r="6795" spans="8:17" x14ac:dyDescent="0.25">
      <c r="H6795" s="59">
        <v>54810</v>
      </c>
      <c r="I6795" s="59" t="s">
        <v>72</v>
      </c>
      <c r="J6795" s="59">
        <v>16684702</v>
      </c>
      <c r="K6795" s="59" t="s">
        <v>7299</v>
      </c>
      <c r="L6795" s="61" t="s">
        <v>81</v>
      </c>
      <c r="M6795" s="61">
        <f>VLOOKUP(H6795,zdroj!C:F,4,0)</f>
        <v>0</v>
      </c>
      <c r="N6795" s="61" t="str">
        <f t="shared" si="212"/>
        <v>-</v>
      </c>
      <c r="P6795" s="73" t="str">
        <f t="shared" si="213"/>
        <v/>
      </c>
      <c r="Q6795" s="61" t="s">
        <v>88</v>
      </c>
    </row>
    <row r="6796" spans="8:17" x14ac:dyDescent="0.25">
      <c r="H6796" s="59">
        <v>54810</v>
      </c>
      <c r="I6796" s="59" t="s">
        <v>72</v>
      </c>
      <c r="J6796" s="59">
        <v>16684711</v>
      </c>
      <c r="K6796" s="59" t="s">
        <v>7300</v>
      </c>
      <c r="L6796" s="61" t="s">
        <v>81</v>
      </c>
      <c r="M6796" s="61">
        <f>VLOOKUP(H6796,zdroj!C:F,4,0)</f>
        <v>0</v>
      </c>
      <c r="N6796" s="61" t="str">
        <f t="shared" si="212"/>
        <v>-</v>
      </c>
      <c r="P6796" s="73" t="str">
        <f t="shared" si="213"/>
        <v/>
      </c>
      <c r="Q6796" s="61" t="s">
        <v>88</v>
      </c>
    </row>
    <row r="6797" spans="8:17" x14ac:dyDescent="0.25">
      <c r="H6797" s="59">
        <v>54810</v>
      </c>
      <c r="I6797" s="59" t="s">
        <v>72</v>
      </c>
      <c r="J6797" s="59">
        <v>16684729</v>
      </c>
      <c r="K6797" s="59" t="s">
        <v>7301</v>
      </c>
      <c r="L6797" s="61" t="s">
        <v>81</v>
      </c>
      <c r="M6797" s="61">
        <f>VLOOKUP(H6797,zdroj!C:F,4,0)</f>
        <v>0</v>
      </c>
      <c r="N6797" s="61" t="str">
        <f t="shared" si="212"/>
        <v>-</v>
      </c>
      <c r="P6797" s="73" t="str">
        <f t="shared" si="213"/>
        <v/>
      </c>
      <c r="Q6797" s="61" t="s">
        <v>88</v>
      </c>
    </row>
    <row r="6798" spans="8:17" x14ac:dyDescent="0.25">
      <c r="H6798" s="59">
        <v>54810</v>
      </c>
      <c r="I6798" s="59" t="s">
        <v>72</v>
      </c>
      <c r="J6798" s="59">
        <v>16684737</v>
      </c>
      <c r="K6798" s="59" t="s">
        <v>7302</v>
      </c>
      <c r="L6798" s="61" t="s">
        <v>81</v>
      </c>
      <c r="M6798" s="61">
        <f>VLOOKUP(H6798,zdroj!C:F,4,0)</f>
        <v>0</v>
      </c>
      <c r="N6798" s="61" t="str">
        <f t="shared" si="212"/>
        <v>-</v>
      </c>
      <c r="P6798" s="73" t="str">
        <f t="shared" si="213"/>
        <v/>
      </c>
      <c r="Q6798" s="61" t="s">
        <v>88</v>
      </c>
    </row>
    <row r="6799" spans="8:17" x14ac:dyDescent="0.25">
      <c r="H6799" s="59">
        <v>54810</v>
      </c>
      <c r="I6799" s="59" t="s">
        <v>72</v>
      </c>
      <c r="J6799" s="59">
        <v>16684745</v>
      </c>
      <c r="K6799" s="59" t="s">
        <v>7303</v>
      </c>
      <c r="L6799" s="61" t="s">
        <v>81</v>
      </c>
      <c r="M6799" s="61">
        <f>VLOOKUP(H6799,zdroj!C:F,4,0)</f>
        <v>0</v>
      </c>
      <c r="N6799" s="61" t="str">
        <f t="shared" si="212"/>
        <v>-</v>
      </c>
      <c r="P6799" s="73" t="str">
        <f t="shared" si="213"/>
        <v/>
      </c>
      <c r="Q6799" s="61" t="s">
        <v>88</v>
      </c>
    </row>
    <row r="6800" spans="8:17" x14ac:dyDescent="0.25">
      <c r="H6800" s="59">
        <v>54810</v>
      </c>
      <c r="I6800" s="59" t="s">
        <v>72</v>
      </c>
      <c r="J6800" s="59">
        <v>16684753</v>
      </c>
      <c r="K6800" s="59" t="s">
        <v>7304</v>
      </c>
      <c r="L6800" s="61" t="s">
        <v>81</v>
      </c>
      <c r="M6800" s="61">
        <f>VLOOKUP(H6800,zdroj!C:F,4,0)</f>
        <v>0</v>
      </c>
      <c r="N6800" s="61" t="str">
        <f t="shared" si="212"/>
        <v>-</v>
      </c>
      <c r="P6800" s="73" t="str">
        <f t="shared" si="213"/>
        <v/>
      </c>
      <c r="Q6800" s="61" t="s">
        <v>88</v>
      </c>
    </row>
    <row r="6801" spans="8:17" x14ac:dyDescent="0.25">
      <c r="H6801" s="59">
        <v>54810</v>
      </c>
      <c r="I6801" s="59" t="s">
        <v>72</v>
      </c>
      <c r="J6801" s="59">
        <v>16684761</v>
      </c>
      <c r="K6801" s="59" t="s">
        <v>7305</v>
      </c>
      <c r="L6801" s="61" t="s">
        <v>81</v>
      </c>
      <c r="M6801" s="61">
        <f>VLOOKUP(H6801,zdroj!C:F,4,0)</f>
        <v>0</v>
      </c>
      <c r="N6801" s="61" t="str">
        <f t="shared" si="212"/>
        <v>-</v>
      </c>
      <c r="P6801" s="73" t="str">
        <f t="shared" si="213"/>
        <v/>
      </c>
      <c r="Q6801" s="61" t="s">
        <v>88</v>
      </c>
    </row>
    <row r="6802" spans="8:17" x14ac:dyDescent="0.25">
      <c r="H6802" s="59">
        <v>54810</v>
      </c>
      <c r="I6802" s="59" t="s">
        <v>72</v>
      </c>
      <c r="J6802" s="59">
        <v>16684770</v>
      </c>
      <c r="K6802" s="59" t="s">
        <v>7306</v>
      </c>
      <c r="L6802" s="61" t="s">
        <v>81</v>
      </c>
      <c r="M6802" s="61">
        <f>VLOOKUP(H6802,zdroj!C:F,4,0)</f>
        <v>0</v>
      </c>
      <c r="N6802" s="61" t="str">
        <f t="shared" si="212"/>
        <v>-</v>
      </c>
      <c r="P6802" s="73" t="str">
        <f t="shared" si="213"/>
        <v/>
      </c>
      <c r="Q6802" s="61" t="s">
        <v>88</v>
      </c>
    </row>
    <row r="6803" spans="8:17" x14ac:dyDescent="0.25">
      <c r="H6803" s="59">
        <v>54810</v>
      </c>
      <c r="I6803" s="59" t="s">
        <v>72</v>
      </c>
      <c r="J6803" s="59">
        <v>16684788</v>
      </c>
      <c r="K6803" s="59" t="s">
        <v>7307</v>
      </c>
      <c r="L6803" s="61" t="s">
        <v>81</v>
      </c>
      <c r="M6803" s="61">
        <f>VLOOKUP(H6803,zdroj!C:F,4,0)</f>
        <v>0</v>
      </c>
      <c r="N6803" s="61" t="str">
        <f t="shared" si="212"/>
        <v>-</v>
      </c>
      <c r="P6803" s="73" t="str">
        <f t="shared" si="213"/>
        <v/>
      </c>
      <c r="Q6803" s="61" t="s">
        <v>88</v>
      </c>
    </row>
    <row r="6804" spans="8:17" x14ac:dyDescent="0.25">
      <c r="H6804" s="59">
        <v>54810</v>
      </c>
      <c r="I6804" s="59" t="s">
        <v>72</v>
      </c>
      <c r="J6804" s="59">
        <v>16684796</v>
      </c>
      <c r="K6804" s="59" t="s">
        <v>7308</v>
      </c>
      <c r="L6804" s="61" t="s">
        <v>81</v>
      </c>
      <c r="M6804" s="61">
        <f>VLOOKUP(H6804,zdroj!C:F,4,0)</f>
        <v>0</v>
      </c>
      <c r="N6804" s="61" t="str">
        <f t="shared" si="212"/>
        <v>-</v>
      </c>
      <c r="P6804" s="73" t="str">
        <f t="shared" si="213"/>
        <v/>
      </c>
      <c r="Q6804" s="61" t="s">
        <v>88</v>
      </c>
    </row>
    <row r="6805" spans="8:17" x14ac:dyDescent="0.25">
      <c r="H6805" s="59">
        <v>54810</v>
      </c>
      <c r="I6805" s="59" t="s">
        <v>72</v>
      </c>
      <c r="J6805" s="59">
        <v>16684800</v>
      </c>
      <c r="K6805" s="59" t="s">
        <v>7309</v>
      </c>
      <c r="L6805" s="61" t="s">
        <v>81</v>
      </c>
      <c r="M6805" s="61">
        <f>VLOOKUP(H6805,zdroj!C:F,4,0)</f>
        <v>0</v>
      </c>
      <c r="N6805" s="61" t="str">
        <f t="shared" si="212"/>
        <v>-</v>
      </c>
      <c r="P6805" s="73" t="str">
        <f t="shared" si="213"/>
        <v/>
      </c>
      <c r="Q6805" s="61" t="s">
        <v>88</v>
      </c>
    </row>
    <row r="6806" spans="8:17" x14ac:dyDescent="0.25">
      <c r="H6806" s="59">
        <v>54810</v>
      </c>
      <c r="I6806" s="59" t="s">
        <v>72</v>
      </c>
      <c r="J6806" s="59">
        <v>16684818</v>
      </c>
      <c r="K6806" s="59" t="s">
        <v>7310</v>
      </c>
      <c r="L6806" s="61" t="s">
        <v>81</v>
      </c>
      <c r="M6806" s="61">
        <f>VLOOKUP(H6806,zdroj!C:F,4,0)</f>
        <v>0</v>
      </c>
      <c r="N6806" s="61" t="str">
        <f t="shared" si="212"/>
        <v>-</v>
      </c>
      <c r="P6806" s="73" t="str">
        <f t="shared" si="213"/>
        <v/>
      </c>
      <c r="Q6806" s="61" t="s">
        <v>88</v>
      </c>
    </row>
    <row r="6807" spans="8:17" x14ac:dyDescent="0.25">
      <c r="H6807" s="59">
        <v>54810</v>
      </c>
      <c r="I6807" s="59" t="s">
        <v>72</v>
      </c>
      <c r="J6807" s="59">
        <v>16684826</v>
      </c>
      <c r="K6807" s="59" t="s">
        <v>7311</v>
      </c>
      <c r="L6807" s="61" t="s">
        <v>81</v>
      </c>
      <c r="M6807" s="61">
        <f>VLOOKUP(H6807,zdroj!C:F,4,0)</f>
        <v>0</v>
      </c>
      <c r="N6807" s="61" t="str">
        <f t="shared" si="212"/>
        <v>-</v>
      </c>
      <c r="P6807" s="73" t="str">
        <f t="shared" si="213"/>
        <v/>
      </c>
      <c r="Q6807" s="61" t="s">
        <v>88</v>
      </c>
    </row>
    <row r="6808" spans="8:17" x14ac:dyDescent="0.25">
      <c r="H6808" s="59">
        <v>54810</v>
      </c>
      <c r="I6808" s="59" t="s">
        <v>72</v>
      </c>
      <c r="J6808" s="59">
        <v>16684834</v>
      </c>
      <c r="K6808" s="59" t="s">
        <v>7312</v>
      </c>
      <c r="L6808" s="61" t="s">
        <v>81</v>
      </c>
      <c r="M6808" s="61">
        <f>VLOOKUP(H6808,zdroj!C:F,4,0)</f>
        <v>0</v>
      </c>
      <c r="N6808" s="61" t="str">
        <f t="shared" si="212"/>
        <v>-</v>
      </c>
      <c r="P6808" s="73" t="str">
        <f t="shared" si="213"/>
        <v/>
      </c>
      <c r="Q6808" s="61" t="s">
        <v>88</v>
      </c>
    </row>
    <row r="6809" spans="8:17" x14ac:dyDescent="0.25">
      <c r="H6809" s="59">
        <v>54810</v>
      </c>
      <c r="I6809" s="59" t="s">
        <v>72</v>
      </c>
      <c r="J6809" s="59">
        <v>16684842</v>
      </c>
      <c r="K6809" s="59" t="s">
        <v>7313</v>
      </c>
      <c r="L6809" s="61" t="s">
        <v>81</v>
      </c>
      <c r="M6809" s="61">
        <f>VLOOKUP(H6809,zdroj!C:F,4,0)</f>
        <v>0</v>
      </c>
      <c r="N6809" s="61" t="str">
        <f t="shared" si="212"/>
        <v>-</v>
      </c>
      <c r="P6809" s="73" t="str">
        <f t="shared" si="213"/>
        <v/>
      </c>
      <c r="Q6809" s="61" t="s">
        <v>88</v>
      </c>
    </row>
    <row r="6810" spans="8:17" x14ac:dyDescent="0.25">
      <c r="H6810" s="59">
        <v>54810</v>
      </c>
      <c r="I6810" s="59" t="s">
        <v>72</v>
      </c>
      <c r="J6810" s="59">
        <v>16684851</v>
      </c>
      <c r="K6810" s="59" t="s">
        <v>7314</v>
      </c>
      <c r="L6810" s="61" t="s">
        <v>81</v>
      </c>
      <c r="M6810" s="61">
        <f>VLOOKUP(H6810,zdroj!C:F,4,0)</f>
        <v>0</v>
      </c>
      <c r="N6810" s="61" t="str">
        <f t="shared" si="212"/>
        <v>-</v>
      </c>
      <c r="P6810" s="73" t="str">
        <f t="shared" si="213"/>
        <v/>
      </c>
      <c r="Q6810" s="61" t="s">
        <v>88</v>
      </c>
    </row>
    <row r="6811" spans="8:17" x14ac:dyDescent="0.25">
      <c r="H6811" s="59">
        <v>54810</v>
      </c>
      <c r="I6811" s="59" t="s">
        <v>72</v>
      </c>
      <c r="J6811" s="59">
        <v>16684869</v>
      </c>
      <c r="K6811" s="59" t="s">
        <v>7315</v>
      </c>
      <c r="L6811" s="61" t="s">
        <v>81</v>
      </c>
      <c r="M6811" s="61">
        <f>VLOOKUP(H6811,zdroj!C:F,4,0)</f>
        <v>0</v>
      </c>
      <c r="N6811" s="61" t="str">
        <f t="shared" si="212"/>
        <v>-</v>
      </c>
      <c r="P6811" s="73" t="str">
        <f t="shared" si="213"/>
        <v/>
      </c>
      <c r="Q6811" s="61" t="s">
        <v>88</v>
      </c>
    </row>
    <row r="6812" spans="8:17" x14ac:dyDescent="0.25">
      <c r="H6812" s="59">
        <v>54810</v>
      </c>
      <c r="I6812" s="59" t="s">
        <v>72</v>
      </c>
      <c r="J6812" s="59">
        <v>16684877</v>
      </c>
      <c r="K6812" s="59" t="s">
        <v>7316</v>
      </c>
      <c r="L6812" s="61" t="s">
        <v>81</v>
      </c>
      <c r="M6812" s="61">
        <f>VLOOKUP(H6812,zdroj!C:F,4,0)</f>
        <v>0</v>
      </c>
      <c r="N6812" s="61" t="str">
        <f t="shared" si="212"/>
        <v>-</v>
      </c>
      <c r="P6812" s="73" t="str">
        <f t="shared" si="213"/>
        <v/>
      </c>
      <c r="Q6812" s="61" t="s">
        <v>88</v>
      </c>
    </row>
    <row r="6813" spans="8:17" x14ac:dyDescent="0.25">
      <c r="H6813" s="59">
        <v>54810</v>
      </c>
      <c r="I6813" s="59" t="s">
        <v>72</v>
      </c>
      <c r="J6813" s="59">
        <v>16684885</v>
      </c>
      <c r="K6813" s="59" t="s">
        <v>7317</v>
      </c>
      <c r="L6813" s="61" t="s">
        <v>81</v>
      </c>
      <c r="M6813" s="61">
        <f>VLOOKUP(H6813,zdroj!C:F,4,0)</f>
        <v>0</v>
      </c>
      <c r="N6813" s="61" t="str">
        <f t="shared" si="212"/>
        <v>-</v>
      </c>
      <c r="P6813" s="73" t="str">
        <f t="shared" si="213"/>
        <v/>
      </c>
      <c r="Q6813" s="61" t="s">
        <v>88</v>
      </c>
    </row>
    <row r="6814" spans="8:17" x14ac:dyDescent="0.25">
      <c r="H6814" s="59">
        <v>54810</v>
      </c>
      <c r="I6814" s="59" t="s">
        <v>72</v>
      </c>
      <c r="J6814" s="59">
        <v>16684893</v>
      </c>
      <c r="K6814" s="59" t="s">
        <v>7318</v>
      </c>
      <c r="L6814" s="61" t="s">
        <v>81</v>
      </c>
      <c r="M6814" s="61">
        <f>VLOOKUP(H6814,zdroj!C:F,4,0)</f>
        <v>0</v>
      </c>
      <c r="N6814" s="61" t="str">
        <f t="shared" si="212"/>
        <v>-</v>
      </c>
      <c r="P6814" s="73" t="str">
        <f t="shared" si="213"/>
        <v/>
      </c>
      <c r="Q6814" s="61" t="s">
        <v>88</v>
      </c>
    </row>
    <row r="6815" spans="8:17" x14ac:dyDescent="0.25">
      <c r="H6815" s="59">
        <v>54810</v>
      </c>
      <c r="I6815" s="59" t="s">
        <v>72</v>
      </c>
      <c r="J6815" s="59">
        <v>16684907</v>
      </c>
      <c r="K6815" s="59" t="s">
        <v>7319</v>
      </c>
      <c r="L6815" s="61" t="s">
        <v>81</v>
      </c>
      <c r="M6815" s="61">
        <f>VLOOKUP(H6815,zdroj!C:F,4,0)</f>
        <v>0</v>
      </c>
      <c r="N6815" s="61" t="str">
        <f t="shared" si="212"/>
        <v>-</v>
      </c>
      <c r="P6815" s="73" t="str">
        <f t="shared" si="213"/>
        <v/>
      </c>
      <c r="Q6815" s="61" t="s">
        <v>86</v>
      </c>
    </row>
    <row r="6816" spans="8:17" x14ac:dyDescent="0.25">
      <c r="H6816" s="59">
        <v>54810</v>
      </c>
      <c r="I6816" s="59" t="s">
        <v>72</v>
      </c>
      <c r="J6816" s="59">
        <v>16684923</v>
      </c>
      <c r="K6816" s="59" t="s">
        <v>7320</v>
      </c>
      <c r="L6816" s="61" t="s">
        <v>81</v>
      </c>
      <c r="M6816" s="61">
        <f>VLOOKUP(H6816,zdroj!C:F,4,0)</f>
        <v>0</v>
      </c>
      <c r="N6816" s="61" t="str">
        <f t="shared" si="212"/>
        <v>-</v>
      </c>
      <c r="P6816" s="73" t="str">
        <f t="shared" si="213"/>
        <v/>
      </c>
      <c r="Q6816" s="61" t="s">
        <v>88</v>
      </c>
    </row>
    <row r="6817" spans="8:17" x14ac:dyDescent="0.25">
      <c r="H6817" s="59">
        <v>54810</v>
      </c>
      <c r="I6817" s="59" t="s">
        <v>72</v>
      </c>
      <c r="J6817" s="59">
        <v>16684931</v>
      </c>
      <c r="K6817" s="59" t="s">
        <v>7321</v>
      </c>
      <c r="L6817" s="61" t="s">
        <v>81</v>
      </c>
      <c r="M6817" s="61">
        <f>VLOOKUP(H6817,zdroj!C:F,4,0)</f>
        <v>0</v>
      </c>
      <c r="N6817" s="61" t="str">
        <f t="shared" si="212"/>
        <v>-</v>
      </c>
      <c r="P6817" s="73" t="str">
        <f t="shared" si="213"/>
        <v/>
      </c>
      <c r="Q6817" s="61" t="s">
        <v>86</v>
      </c>
    </row>
    <row r="6818" spans="8:17" x14ac:dyDescent="0.25">
      <c r="H6818" s="59">
        <v>54810</v>
      </c>
      <c r="I6818" s="59" t="s">
        <v>72</v>
      </c>
      <c r="J6818" s="59">
        <v>16684940</v>
      </c>
      <c r="K6818" s="59" t="s">
        <v>7322</v>
      </c>
      <c r="L6818" s="61" t="s">
        <v>81</v>
      </c>
      <c r="M6818" s="61">
        <f>VLOOKUP(H6818,zdroj!C:F,4,0)</f>
        <v>0</v>
      </c>
      <c r="N6818" s="61" t="str">
        <f t="shared" si="212"/>
        <v>-</v>
      </c>
      <c r="P6818" s="73" t="str">
        <f t="shared" si="213"/>
        <v/>
      </c>
      <c r="Q6818" s="61" t="s">
        <v>88</v>
      </c>
    </row>
    <row r="6819" spans="8:17" x14ac:dyDescent="0.25">
      <c r="H6819" s="59">
        <v>54810</v>
      </c>
      <c r="I6819" s="59" t="s">
        <v>72</v>
      </c>
      <c r="J6819" s="59">
        <v>16684958</v>
      </c>
      <c r="K6819" s="59" t="s">
        <v>7323</v>
      </c>
      <c r="L6819" s="61" t="s">
        <v>81</v>
      </c>
      <c r="M6819" s="61">
        <f>VLOOKUP(H6819,zdroj!C:F,4,0)</f>
        <v>0</v>
      </c>
      <c r="N6819" s="61" t="str">
        <f t="shared" si="212"/>
        <v>-</v>
      </c>
      <c r="P6819" s="73" t="str">
        <f t="shared" si="213"/>
        <v/>
      </c>
      <c r="Q6819" s="61" t="s">
        <v>88</v>
      </c>
    </row>
    <row r="6820" spans="8:17" x14ac:dyDescent="0.25">
      <c r="H6820" s="59">
        <v>54810</v>
      </c>
      <c r="I6820" s="59" t="s">
        <v>72</v>
      </c>
      <c r="J6820" s="59">
        <v>16684966</v>
      </c>
      <c r="K6820" s="59" t="s">
        <v>7324</v>
      </c>
      <c r="L6820" s="61" t="s">
        <v>81</v>
      </c>
      <c r="M6820" s="61">
        <f>VLOOKUP(H6820,zdroj!C:F,4,0)</f>
        <v>0</v>
      </c>
      <c r="N6820" s="61" t="str">
        <f t="shared" si="212"/>
        <v>-</v>
      </c>
      <c r="P6820" s="73" t="str">
        <f t="shared" si="213"/>
        <v/>
      </c>
      <c r="Q6820" s="61" t="s">
        <v>88</v>
      </c>
    </row>
    <row r="6821" spans="8:17" x14ac:dyDescent="0.25">
      <c r="H6821" s="59">
        <v>54810</v>
      </c>
      <c r="I6821" s="59" t="s">
        <v>72</v>
      </c>
      <c r="J6821" s="59">
        <v>16684974</v>
      </c>
      <c r="K6821" s="59" t="s">
        <v>7325</v>
      </c>
      <c r="L6821" s="61" t="s">
        <v>81</v>
      </c>
      <c r="M6821" s="61">
        <f>VLOOKUP(H6821,zdroj!C:F,4,0)</f>
        <v>0</v>
      </c>
      <c r="N6821" s="61" t="str">
        <f t="shared" si="212"/>
        <v>-</v>
      </c>
      <c r="P6821" s="73" t="str">
        <f t="shared" si="213"/>
        <v/>
      </c>
      <c r="Q6821" s="61" t="s">
        <v>88</v>
      </c>
    </row>
    <row r="6822" spans="8:17" x14ac:dyDescent="0.25">
      <c r="H6822" s="59">
        <v>54810</v>
      </c>
      <c r="I6822" s="59" t="s">
        <v>72</v>
      </c>
      <c r="J6822" s="59">
        <v>16684982</v>
      </c>
      <c r="K6822" s="59" t="s">
        <v>7326</v>
      </c>
      <c r="L6822" s="61" t="s">
        <v>81</v>
      </c>
      <c r="M6822" s="61">
        <f>VLOOKUP(H6822,zdroj!C:F,4,0)</f>
        <v>0</v>
      </c>
      <c r="N6822" s="61" t="str">
        <f t="shared" si="212"/>
        <v>-</v>
      </c>
      <c r="P6822" s="73" t="str">
        <f t="shared" si="213"/>
        <v/>
      </c>
      <c r="Q6822" s="61" t="s">
        <v>88</v>
      </c>
    </row>
    <row r="6823" spans="8:17" x14ac:dyDescent="0.25">
      <c r="H6823" s="59">
        <v>54810</v>
      </c>
      <c r="I6823" s="59" t="s">
        <v>72</v>
      </c>
      <c r="J6823" s="59">
        <v>25482688</v>
      </c>
      <c r="K6823" s="59" t="s">
        <v>7327</v>
      </c>
      <c r="L6823" s="61" t="s">
        <v>81</v>
      </c>
      <c r="M6823" s="61">
        <f>VLOOKUP(H6823,zdroj!C:F,4,0)</f>
        <v>0</v>
      </c>
      <c r="N6823" s="61" t="str">
        <f t="shared" si="212"/>
        <v>-</v>
      </c>
      <c r="P6823" s="73" t="str">
        <f t="shared" si="213"/>
        <v/>
      </c>
      <c r="Q6823" s="61" t="s">
        <v>86</v>
      </c>
    </row>
    <row r="6824" spans="8:17" x14ac:dyDescent="0.25">
      <c r="H6824" s="59">
        <v>54810</v>
      </c>
      <c r="I6824" s="59" t="s">
        <v>72</v>
      </c>
      <c r="J6824" s="59">
        <v>25865331</v>
      </c>
      <c r="K6824" s="59" t="s">
        <v>7328</v>
      </c>
      <c r="L6824" s="61" t="s">
        <v>81</v>
      </c>
      <c r="M6824" s="61">
        <f>VLOOKUP(H6824,zdroj!C:F,4,0)</f>
        <v>0</v>
      </c>
      <c r="N6824" s="61" t="str">
        <f t="shared" si="212"/>
        <v>-</v>
      </c>
      <c r="P6824" s="73" t="str">
        <f t="shared" si="213"/>
        <v/>
      </c>
      <c r="Q6824" s="61" t="s">
        <v>86</v>
      </c>
    </row>
    <row r="6825" spans="8:17" x14ac:dyDescent="0.25">
      <c r="H6825" s="59">
        <v>54810</v>
      </c>
      <c r="I6825" s="59" t="s">
        <v>72</v>
      </c>
      <c r="J6825" s="59">
        <v>26244829</v>
      </c>
      <c r="K6825" s="59" t="s">
        <v>7329</v>
      </c>
      <c r="L6825" s="61" t="s">
        <v>81</v>
      </c>
      <c r="M6825" s="61">
        <f>VLOOKUP(H6825,zdroj!C:F,4,0)</f>
        <v>0</v>
      </c>
      <c r="N6825" s="61" t="str">
        <f t="shared" si="212"/>
        <v>-</v>
      </c>
      <c r="P6825" s="73" t="str">
        <f t="shared" si="213"/>
        <v/>
      </c>
      <c r="Q6825" s="61" t="s">
        <v>88</v>
      </c>
    </row>
    <row r="6826" spans="8:17" x14ac:dyDescent="0.25">
      <c r="H6826" s="59">
        <v>54810</v>
      </c>
      <c r="I6826" s="59" t="s">
        <v>72</v>
      </c>
      <c r="J6826" s="59">
        <v>26893843</v>
      </c>
      <c r="K6826" s="59" t="s">
        <v>7330</v>
      </c>
      <c r="L6826" s="61" t="s">
        <v>81</v>
      </c>
      <c r="M6826" s="61">
        <f>VLOOKUP(H6826,zdroj!C:F,4,0)</f>
        <v>0</v>
      </c>
      <c r="N6826" s="61" t="str">
        <f t="shared" si="212"/>
        <v>-</v>
      </c>
      <c r="P6826" s="73" t="str">
        <f t="shared" si="213"/>
        <v/>
      </c>
      <c r="Q6826" s="61" t="s">
        <v>86</v>
      </c>
    </row>
    <row r="6827" spans="8:17" x14ac:dyDescent="0.25">
      <c r="H6827" s="59">
        <v>54810</v>
      </c>
      <c r="I6827" s="59" t="s">
        <v>72</v>
      </c>
      <c r="J6827" s="59">
        <v>30766583</v>
      </c>
      <c r="K6827" s="59" t="s">
        <v>7331</v>
      </c>
      <c r="L6827" s="61" t="s">
        <v>114</v>
      </c>
      <c r="M6827" s="61">
        <f>VLOOKUP(H6827,zdroj!C:F,4,0)</f>
        <v>0</v>
      </c>
      <c r="N6827" s="61" t="str">
        <f t="shared" si="212"/>
        <v>katC</v>
      </c>
      <c r="P6827" s="73" t="str">
        <f t="shared" si="213"/>
        <v/>
      </c>
      <c r="Q6827" s="61" t="s">
        <v>31</v>
      </c>
    </row>
    <row r="6828" spans="8:17" x14ac:dyDescent="0.25">
      <c r="H6828" s="59">
        <v>54810</v>
      </c>
      <c r="I6828" s="59" t="s">
        <v>72</v>
      </c>
      <c r="J6828" s="59">
        <v>30766605</v>
      </c>
      <c r="K6828" s="59" t="s">
        <v>7332</v>
      </c>
      <c r="L6828" s="61" t="s">
        <v>81</v>
      </c>
      <c r="M6828" s="61">
        <f>VLOOKUP(H6828,zdroj!C:F,4,0)</f>
        <v>0</v>
      </c>
      <c r="N6828" s="61" t="str">
        <f t="shared" si="212"/>
        <v>-</v>
      </c>
      <c r="P6828" s="73" t="str">
        <f t="shared" si="213"/>
        <v/>
      </c>
      <c r="Q6828" s="61" t="s">
        <v>88</v>
      </c>
    </row>
    <row r="6829" spans="8:17" x14ac:dyDescent="0.25">
      <c r="H6829" s="59">
        <v>54810</v>
      </c>
      <c r="I6829" s="59" t="s">
        <v>72</v>
      </c>
      <c r="J6829" s="59">
        <v>41643691</v>
      </c>
      <c r="K6829" s="59" t="s">
        <v>7333</v>
      </c>
      <c r="L6829" s="61" t="s">
        <v>81</v>
      </c>
      <c r="M6829" s="61">
        <f>VLOOKUP(H6829,zdroj!C:F,4,0)</f>
        <v>0</v>
      </c>
      <c r="N6829" s="61" t="str">
        <f t="shared" si="212"/>
        <v>-</v>
      </c>
      <c r="P6829" s="73" t="str">
        <f t="shared" si="213"/>
        <v/>
      </c>
      <c r="Q6829" s="61" t="s">
        <v>88</v>
      </c>
    </row>
    <row r="6830" spans="8:17" x14ac:dyDescent="0.25">
      <c r="H6830" s="59">
        <v>54810</v>
      </c>
      <c r="I6830" s="59" t="s">
        <v>72</v>
      </c>
      <c r="J6830" s="59">
        <v>42479487</v>
      </c>
      <c r="K6830" s="59" t="s">
        <v>7334</v>
      </c>
      <c r="L6830" s="61" t="s">
        <v>81</v>
      </c>
      <c r="M6830" s="61">
        <f>VLOOKUP(H6830,zdroj!C:F,4,0)</f>
        <v>0</v>
      </c>
      <c r="N6830" s="61" t="str">
        <f t="shared" si="212"/>
        <v>-</v>
      </c>
      <c r="P6830" s="73" t="str">
        <f t="shared" si="213"/>
        <v/>
      </c>
      <c r="Q6830" s="61" t="s">
        <v>86</v>
      </c>
    </row>
    <row r="6831" spans="8:17" x14ac:dyDescent="0.25">
      <c r="H6831" s="59">
        <v>54810</v>
      </c>
      <c r="I6831" s="59" t="s">
        <v>72</v>
      </c>
      <c r="J6831" s="59">
        <v>73461776</v>
      </c>
      <c r="K6831" s="59" t="s">
        <v>7335</v>
      </c>
      <c r="L6831" s="61" t="s">
        <v>81</v>
      </c>
      <c r="M6831" s="61">
        <f>VLOOKUP(H6831,zdroj!C:F,4,0)</f>
        <v>0</v>
      </c>
      <c r="N6831" s="61" t="str">
        <f t="shared" si="212"/>
        <v>-</v>
      </c>
      <c r="P6831" s="73" t="str">
        <f t="shared" si="213"/>
        <v/>
      </c>
      <c r="Q6831" s="61" t="s">
        <v>86</v>
      </c>
    </row>
    <row r="6832" spans="8:17" x14ac:dyDescent="0.25">
      <c r="H6832" s="59">
        <v>54810</v>
      </c>
      <c r="I6832" s="59" t="s">
        <v>72</v>
      </c>
      <c r="J6832" s="59">
        <v>73490911</v>
      </c>
      <c r="K6832" s="59" t="s">
        <v>7336</v>
      </c>
      <c r="L6832" s="61" t="s">
        <v>114</v>
      </c>
      <c r="M6832" s="61">
        <f>VLOOKUP(H6832,zdroj!C:F,4,0)</f>
        <v>0</v>
      </c>
      <c r="N6832" s="61" t="str">
        <f t="shared" si="212"/>
        <v>katC</v>
      </c>
      <c r="P6832" s="73" t="str">
        <f t="shared" si="213"/>
        <v/>
      </c>
      <c r="Q6832" s="61" t="s">
        <v>33</v>
      </c>
    </row>
    <row r="6833" spans="8:17" x14ac:dyDescent="0.25">
      <c r="H6833" s="59">
        <v>54810</v>
      </c>
      <c r="I6833" s="59" t="s">
        <v>72</v>
      </c>
      <c r="J6833" s="59">
        <v>74985418</v>
      </c>
      <c r="K6833" s="59" t="s">
        <v>7337</v>
      </c>
      <c r="L6833" s="61" t="s">
        <v>81</v>
      </c>
      <c r="M6833" s="61">
        <f>VLOOKUP(H6833,zdroj!C:F,4,0)</f>
        <v>0</v>
      </c>
      <c r="N6833" s="61" t="str">
        <f t="shared" si="212"/>
        <v>-</v>
      </c>
      <c r="P6833" s="73" t="str">
        <f t="shared" si="213"/>
        <v/>
      </c>
      <c r="Q6833" s="61" t="s">
        <v>86</v>
      </c>
    </row>
    <row r="6834" spans="8:17" x14ac:dyDescent="0.25">
      <c r="H6834" s="59">
        <v>54810</v>
      </c>
      <c r="I6834" s="59" t="s">
        <v>72</v>
      </c>
      <c r="J6834" s="59">
        <v>75236851</v>
      </c>
      <c r="K6834" s="59" t="s">
        <v>7338</v>
      </c>
      <c r="L6834" s="61" t="s">
        <v>81</v>
      </c>
      <c r="M6834" s="61">
        <f>VLOOKUP(H6834,zdroj!C:F,4,0)</f>
        <v>0</v>
      </c>
      <c r="N6834" s="61" t="str">
        <f t="shared" si="212"/>
        <v>-</v>
      </c>
      <c r="P6834" s="73" t="str">
        <f t="shared" si="213"/>
        <v/>
      </c>
      <c r="Q6834" s="61" t="s">
        <v>88</v>
      </c>
    </row>
    <row r="6835" spans="8:17" x14ac:dyDescent="0.25">
      <c r="H6835" s="59">
        <v>54810</v>
      </c>
      <c r="I6835" s="59" t="s">
        <v>72</v>
      </c>
      <c r="J6835" s="59">
        <v>80288928</v>
      </c>
      <c r="K6835" s="59" t="s">
        <v>7339</v>
      </c>
      <c r="L6835" s="61" t="s">
        <v>81</v>
      </c>
      <c r="M6835" s="61">
        <f>VLOOKUP(H6835,zdroj!C:F,4,0)</f>
        <v>0</v>
      </c>
      <c r="N6835" s="61" t="str">
        <f t="shared" si="212"/>
        <v>-</v>
      </c>
      <c r="P6835" s="73" t="str">
        <f t="shared" si="213"/>
        <v/>
      </c>
      <c r="Q6835" s="61" t="s">
        <v>88</v>
      </c>
    </row>
    <row r="6836" spans="8:17" x14ac:dyDescent="0.25">
      <c r="H6836" s="59">
        <v>54810</v>
      </c>
      <c r="I6836" s="59" t="s">
        <v>72</v>
      </c>
      <c r="J6836" s="59">
        <v>80380328</v>
      </c>
      <c r="K6836" s="59" t="s">
        <v>7340</v>
      </c>
      <c r="L6836" s="61" t="s">
        <v>81</v>
      </c>
      <c r="M6836" s="61">
        <f>VLOOKUP(H6836,zdroj!C:F,4,0)</f>
        <v>0</v>
      </c>
      <c r="N6836" s="61" t="str">
        <f t="shared" si="212"/>
        <v>-</v>
      </c>
      <c r="P6836" s="73" t="str">
        <f t="shared" si="213"/>
        <v/>
      </c>
      <c r="Q6836" s="61" t="s">
        <v>88</v>
      </c>
    </row>
    <row r="6837" spans="8:17" x14ac:dyDescent="0.25">
      <c r="H6837" s="59">
        <v>54828</v>
      </c>
      <c r="I6837" s="59" t="s">
        <v>71</v>
      </c>
      <c r="J6837" s="59">
        <v>16684991</v>
      </c>
      <c r="K6837" s="59" t="s">
        <v>7341</v>
      </c>
      <c r="L6837" s="61" t="s">
        <v>112</v>
      </c>
      <c r="M6837" s="61">
        <f>VLOOKUP(H6837,zdroj!C:F,4,0)</f>
        <v>0</v>
      </c>
      <c r="N6837" s="61" t="str">
        <f t="shared" si="212"/>
        <v>katA</v>
      </c>
      <c r="P6837" s="73" t="str">
        <f t="shared" si="213"/>
        <v/>
      </c>
      <c r="Q6837" s="61" t="s">
        <v>30</v>
      </c>
    </row>
    <row r="6838" spans="8:17" x14ac:dyDescent="0.25">
      <c r="H6838" s="59">
        <v>54828</v>
      </c>
      <c r="I6838" s="59" t="s">
        <v>71</v>
      </c>
      <c r="J6838" s="59">
        <v>16685008</v>
      </c>
      <c r="K6838" s="59" t="s">
        <v>7342</v>
      </c>
      <c r="L6838" s="61" t="s">
        <v>112</v>
      </c>
      <c r="M6838" s="61">
        <f>VLOOKUP(H6838,zdroj!C:F,4,0)</f>
        <v>0</v>
      </c>
      <c r="N6838" s="61" t="str">
        <f t="shared" si="212"/>
        <v>katA</v>
      </c>
      <c r="P6838" s="73" t="str">
        <f t="shared" si="213"/>
        <v/>
      </c>
      <c r="Q6838" s="61" t="s">
        <v>30</v>
      </c>
    </row>
    <row r="6839" spans="8:17" x14ac:dyDescent="0.25">
      <c r="H6839" s="59">
        <v>54828</v>
      </c>
      <c r="I6839" s="59" t="s">
        <v>71</v>
      </c>
      <c r="J6839" s="59">
        <v>16685016</v>
      </c>
      <c r="K6839" s="59" t="s">
        <v>7343</v>
      </c>
      <c r="L6839" s="61" t="s">
        <v>112</v>
      </c>
      <c r="M6839" s="61">
        <f>VLOOKUP(H6839,zdroj!C:F,4,0)</f>
        <v>0</v>
      </c>
      <c r="N6839" s="61" t="str">
        <f t="shared" si="212"/>
        <v>katA</v>
      </c>
      <c r="P6839" s="73" t="str">
        <f t="shared" si="213"/>
        <v/>
      </c>
      <c r="Q6839" s="61" t="s">
        <v>30</v>
      </c>
    </row>
    <row r="6840" spans="8:17" x14ac:dyDescent="0.25">
      <c r="H6840" s="59">
        <v>54828</v>
      </c>
      <c r="I6840" s="59" t="s">
        <v>71</v>
      </c>
      <c r="J6840" s="59">
        <v>16685024</v>
      </c>
      <c r="K6840" s="59" t="s">
        <v>7344</v>
      </c>
      <c r="L6840" s="61" t="s">
        <v>112</v>
      </c>
      <c r="M6840" s="61">
        <f>VLOOKUP(H6840,zdroj!C:F,4,0)</f>
        <v>0</v>
      </c>
      <c r="N6840" s="61" t="str">
        <f t="shared" si="212"/>
        <v>katA</v>
      </c>
      <c r="P6840" s="73" t="str">
        <f t="shared" si="213"/>
        <v/>
      </c>
      <c r="Q6840" s="61" t="s">
        <v>30</v>
      </c>
    </row>
    <row r="6841" spans="8:17" x14ac:dyDescent="0.25">
      <c r="H6841" s="59">
        <v>54828</v>
      </c>
      <c r="I6841" s="59" t="s">
        <v>71</v>
      </c>
      <c r="J6841" s="59">
        <v>16685032</v>
      </c>
      <c r="K6841" s="59" t="s">
        <v>7345</v>
      </c>
      <c r="L6841" s="61" t="s">
        <v>112</v>
      </c>
      <c r="M6841" s="61">
        <f>VLOOKUP(H6841,zdroj!C:F,4,0)</f>
        <v>0</v>
      </c>
      <c r="N6841" s="61" t="str">
        <f t="shared" si="212"/>
        <v>katA</v>
      </c>
      <c r="P6841" s="73" t="str">
        <f t="shared" si="213"/>
        <v/>
      </c>
      <c r="Q6841" s="61" t="s">
        <v>30</v>
      </c>
    </row>
    <row r="6842" spans="8:17" x14ac:dyDescent="0.25">
      <c r="H6842" s="59">
        <v>54828</v>
      </c>
      <c r="I6842" s="59" t="s">
        <v>71</v>
      </c>
      <c r="J6842" s="59">
        <v>16685041</v>
      </c>
      <c r="K6842" s="59" t="s">
        <v>7346</v>
      </c>
      <c r="L6842" s="61" t="s">
        <v>112</v>
      </c>
      <c r="M6842" s="61">
        <f>VLOOKUP(H6842,zdroj!C:F,4,0)</f>
        <v>0</v>
      </c>
      <c r="N6842" s="61" t="str">
        <f t="shared" si="212"/>
        <v>katA</v>
      </c>
      <c r="P6842" s="73" t="str">
        <f t="shared" si="213"/>
        <v/>
      </c>
      <c r="Q6842" s="61" t="s">
        <v>30</v>
      </c>
    </row>
    <row r="6843" spans="8:17" x14ac:dyDescent="0.25">
      <c r="H6843" s="59">
        <v>54828</v>
      </c>
      <c r="I6843" s="59" t="s">
        <v>71</v>
      </c>
      <c r="J6843" s="59">
        <v>16685059</v>
      </c>
      <c r="K6843" s="59" t="s">
        <v>7347</v>
      </c>
      <c r="L6843" s="61" t="s">
        <v>112</v>
      </c>
      <c r="M6843" s="61">
        <f>VLOOKUP(H6843,zdroj!C:F,4,0)</f>
        <v>0</v>
      </c>
      <c r="N6843" s="61" t="str">
        <f t="shared" si="212"/>
        <v>katA</v>
      </c>
      <c r="P6843" s="73" t="str">
        <f t="shared" si="213"/>
        <v/>
      </c>
      <c r="Q6843" s="61" t="s">
        <v>30</v>
      </c>
    </row>
    <row r="6844" spans="8:17" x14ac:dyDescent="0.25">
      <c r="H6844" s="59">
        <v>54828</v>
      </c>
      <c r="I6844" s="59" t="s">
        <v>71</v>
      </c>
      <c r="J6844" s="59">
        <v>16685067</v>
      </c>
      <c r="K6844" s="59" t="s">
        <v>7348</v>
      </c>
      <c r="L6844" s="61" t="s">
        <v>112</v>
      </c>
      <c r="M6844" s="61">
        <f>VLOOKUP(H6844,zdroj!C:F,4,0)</f>
        <v>0</v>
      </c>
      <c r="N6844" s="61" t="str">
        <f t="shared" si="212"/>
        <v>katA</v>
      </c>
      <c r="P6844" s="73" t="str">
        <f t="shared" si="213"/>
        <v/>
      </c>
      <c r="Q6844" s="61" t="s">
        <v>30</v>
      </c>
    </row>
    <row r="6845" spans="8:17" x14ac:dyDescent="0.25">
      <c r="H6845" s="59">
        <v>54828</v>
      </c>
      <c r="I6845" s="59" t="s">
        <v>71</v>
      </c>
      <c r="J6845" s="59">
        <v>16685075</v>
      </c>
      <c r="K6845" s="59" t="s">
        <v>7349</v>
      </c>
      <c r="L6845" s="61" t="s">
        <v>112</v>
      </c>
      <c r="M6845" s="61">
        <f>VLOOKUP(H6845,zdroj!C:F,4,0)</f>
        <v>0</v>
      </c>
      <c r="N6845" s="61" t="str">
        <f t="shared" si="212"/>
        <v>katA</v>
      </c>
      <c r="P6845" s="73" t="str">
        <f t="shared" si="213"/>
        <v/>
      </c>
      <c r="Q6845" s="61" t="s">
        <v>30</v>
      </c>
    </row>
    <row r="6846" spans="8:17" x14ac:dyDescent="0.25">
      <c r="H6846" s="59">
        <v>54828</v>
      </c>
      <c r="I6846" s="59" t="s">
        <v>71</v>
      </c>
      <c r="J6846" s="59">
        <v>16685083</v>
      </c>
      <c r="K6846" s="59" t="s">
        <v>7350</v>
      </c>
      <c r="L6846" s="61" t="s">
        <v>112</v>
      </c>
      <c r="M6846" s="61">
        <f>VLOOKUP(H6846,zdroj!C:F,4,0)</f>
        <v>0</v>
      </c>
      <c r="N6846" s="61" t="str">
        <f t="shared" si="212"/>
        <v>katA</v>
      </c>
      <c r="P6846" s="73" t="str">
        <f t="shared" si="213"/>
        <v/>
      </c>
      <c r="Q6846" s="61" t="s">
        <v>30</v>
      </c>
    </row>
    <row r="6847" spans="8:17" x14ac:dyDescent="0.25">
      <c r="H6847" s="59">
        <v>54828</v>
      </c>
      <c r="I6847" s="59" t="s">
        <v>71</v>
      </c>
      <c r="J6847" s="59">
        <v>16685113</v>
      </c>
      <c r="K6847" s="59" t="s">
        <v>7351</v>
      </c>
      <c r="L6847" s="61" t="s">
        <v>81</v>
      </c>
      <c r="M6847" s="61">
        <f>VLOOKUP(H6847,zdroj!C:F,4,0)</f>
        <v>0</v>
      </c>
      <c r="N6847" s="61" t="str">
        <f t="shared" si="212"/>
        <v>-</v>
      </c>
      <c r="P6847" s="73" t="str">
        <f t="shared" si="213"/>
        <v/>
      </c>
      <c r="Q6847" s="61" t="s">
        <v>88</v>
      </c>
    </row>
    <row r="6848" spans="8:17" x14ac:dyDescent="0.25">
      <c r="H6848" s="59">
        <v>54828</v>
      </c>
      <c r="I6848" s="59" t="s">
        <v>71</v>
      </c>
      <c r="J6848" s="59">
        <v>25496506</v>
      </c>
      <c r="K6848" s="59" t="s">
        <v>7352</v>
      </c>
      <c r="L6848" s="61" t="s">
        <v>81</v>
      </c>
      <c r="M6848" s="61">
        <f>VLOOKUP(H6848,zdroj!C:F,4,0)</f>
        <v>0</v>
      </c>
      <c r="N6848" s="61" t="str">
        <f t="shared" si="212"/>
        <v>-</v>
      </c>
      <c r="P6848" s="73" t="str">
        <f t="shared" si="213"/>
        <v/>
      </c>
      <c r="Q6848" s="61" t="s">
        <v>88</v>
      </c>
    </row>
    <row r="6849" spans="8:18" x14ac:dyDescent="0.25">
      <c r="H6849" s="59">
        <v>54828</v>
      </c>
      <c r="I6849" s="59" t="s">
        <v>71</v>
      </c>
      <c r="J6849" s="59">
        <v>25511491</v>
      </c>
      <c r="K6849" s="59" t="s">
        <v>7353</v>
      </c>
      <c r="L6849" s="61" t="s">
        <v>112</v>
      </c>
      <c r="M6849" s="61">
        <f>VLOOKUP(H6849,zdroj!C:F,4,0)</f>
        <v>0</v>
      </c>
      <c r="N6849" s="61" t="str">
        <f t="shared" si="212"/>
        <v>katA</v>
      </c>
      <c r="P6849" s="73" t="str">
        <f t="shared" si="213"/>
        <v/>
      </c>
      <c r="Q6849" s="61" t="s">
        <v>30</v>
      </c>
    </row>
    <row r="6850" spans="8:18" x14ac:dyDescent="0.25">
      <c r="H6850" s="59">
        <v>54828</v>
      </c>
      <c r="I6850" s="59" t="s">
        <v>71</v>
      </c>
      <c r="J6850" s="59">
        <v>27808661</v>
      </c>
      <c r="K6850" s="59" t="s">
        <v>7354</v>
      </c>
      <c r="L6850" s="61" t="s">
        <v>112</v>
      </c>
      <c r="M6850" s="61">
        <f>VLOOKUP(H6850,zdroj!C:F,4,0)</f>
        <v>0</v>
      </c>
      <c r="N6850" s="61" t="str">
        <f t="shared" si="212"/>
        <v>katA</v>
      </c>
      <c r="P6850" s="73" t="str">
        <f t="shared" si="213"/>
        <v/>
      </c>
      <c r="Q6850" s="61" t="s">
        <v>30</v>
      </c>
    </row>
    <row r="6851" spans="8:18" x14ac:dyDescent="0.25">
      <c r="H6851" s="59">
        <v>54828</v>
      </c>
      <c r="I6851" s="59" t="s">
        <v>71</v>
      </c>
      <c r="J6851" s="59">
        <v>30766613</v>
      </c>
      <c r="K6851" s="59" t="s">
        <v>7355</v>
      </c>
      <c r="L6851" s="61" t="s">
        <v>112</v>
      </c>
      <c r="M6851" s="61">
        <f>VLOOKUP(H6851,zdroj!C:F,4,0)</f>
        <v>0</v>
      </c>
      <c r="N6851" s="61" t="str">
        <f t="shared" si="212"/>
        <v>katA</v>
      </c>
      <c r="P6851" s="73" t="str">
        <f t="shared" si="213"/>
        <v/>
      </c>
      <c r="Q6851" s="61" t="s">
        <v>30</v>
      </c>
    </row>
    <row r="6852" spans="8:18" x14ac:dyDescent="0.25">
      <c r="H6852" s="59">
        <v>54828</v>
      </c>
      <c r="I6852" s="59" t="s">
        <v>71</v>
      </c>
      <c r="J6852" s="59">
        <v>30766621</v>
      </c>
      <c r="K6852" s="59" t="s">
        <v>7356</v>
      </c>
      <c r="L6852" s="61" t="s">
        <v>112</v>
      </c>
      <c r="M6852" s="61">
        <f>VLOOKUP(H6852,zdroj!C:F,4,0)</f>
        <v>0</v>
      </c>
      <c r="N6852" s="61" t="str">
        <f t="shared" si="212"/>
        <v>katA</v>
      </c>
      <c r="P6852" s="73" t="str">
        <f t="shared" si="213"/>
        <v/>
      </c>
      <c r="Q6852" s="61" t="s">
        <v>30</v>
      </c>
    </row>
    <row r="6853" spans="8:18" x14ac:dyDescent="0.25">
      <c r="H6853" s="59">
        <v>54828</v>
      </c>
      <c r="I6853" s="59" t="s">
        <v>71</v>
      </c>
      <c r="J6853" s="59">
        <v>30766648</v>
      </c>
      <c r="K6853" s="59" t="s">
        <v>7357</v>
      </c>
      <c r="L6853" s="61" t="s">
        <v>81</v>
      </c>
      <c r="M6853" s="61">
        <f>VLOOKUP(H6853,zdroj!C:F,4,0)</f>
        <v>0</v>
      </c>
      <c r="N6853" s="61" t="str">
        <f t="shared" si="212"/>
        <v>-</v>
      </c>
      <c r="P6853" s="73" t="str">
        <f t="shared" si="213"/>
        <v/>
      </c>
      <c r="Q6853" s="61" t="s">
        <v>88</v>
      </c>
    </row>
    <row r="6854" spans="8:18" x14ac:dyDescent="0.25">
      <c r="H6854" s="59">
        <v>54828</v>
      </c>
      <c r="I6854" s="59" t="s">
        <v>71</v>
      </c>
      <c r="J6854" s="59">
        <v>30766656</v>
      </c>
      <c r="K6854" s="59" t="s">
        <v>7358</v>
      </c>
      <c r="L6854" s="61" t="s">
        <v>81</v>
      </c>
      <c r="M6854" s="61">
        <f>VLOOKUP(H6854,zdroj!C:F,4,0)</f>
        <v>0</v>
      </c>
      <c r="N6854" s="61" t="str">
        <f t="shared" si="212"/>
        <v>-</v>
      </c>
      <c r="P6854" s="73" t="str">
        <f t="shared" si="213"/>
        <v/>
      </c>
      <c r="Q6854" s="61" t="s">
        <v>88</v>
      </c>
    </row>
    <row r="6855" spans="8:18" x14ac:dyDescent="0.25">
      <c r="H6855" s="59">
        <v>54828</v>
      </c>
      <c r="I6855" s="59" t="s">
        <v>71</v>
      </c>
      <c r="J6855" s="59">
        <v>30766664</v>
      </c>
      <c r="K6855" s="59" t="s">
        <v>7359</v>
      </c>
      <c r="L6855" s="61" t="s">
        <v>81</v>
      </c>
      <c r="M6855" s="61">
        <f>VLOOKUP(H6855,zdroj!C:F,4,0)</f>
        <v>0</v>
      </c>
      <c r="N6855" s="61" t="str">
        <f t="shared" ref="N6855:N6918" si="214">IF(M6855="A",IF(L6855="katA","katB",L6855),L6855)</f>
        <v>-</v>
      </c>
      <c r="P6855" s="73" t="str">
        <f t="shared" ref="P6855:P6918" si="215">IF(O6855="A",1,"")</f>
        <v/>
      </c>
      <c r="Q6855" s="61" t="s">
        <v>88</v>
      </c>
    </row>
    <row r="6856" spans="8:18" x14ac:dyDescent="0.25">
      <c r="H6856" s="59">
        <v>54828</v>
      </c>
      <c r="I6856" s="59" t="s">
        <v>71</v>
      </c>
      <c r="J6856" s="59">
        <v>30766672</v>
      </c>
      <c r="K6856" s="59" t="s">
        <v>7360</v>
      </c>
      <c r="L6856" s="61" t="s">
        <v>81</v>
      </c>
      <c r="M6856" s="61">
        <f>VLOOKUP(H6856,zdroj!C:F,4,0)</f>
        <v>0</v>
      </c>
      <c r="N6856" s="61" t="str">
        <f t="shared" si="214"/>
        <v>-</v>
      </c>
      <c r="P6856" s="73" t="str">
        <f t="shared" si="215"/>
        <v/>
      </c>
      <c r="Q6856" s="61" t="s">
        <v>88</v>
      </c>
    </row>
    <row r="6857" spans="8:18" x14ac:dyDescent="0.25">
      <c r="H6857" s="59">
        <v>54828</v>
      </c>
      <c r="I6857" s="59" t="s">
        <v>71</v>
      </c>
      <c r="J6857" s="59">
        <v>30766681</v>
      </c>
      <c r="K6857" s="59" t="s">
        <v>7361</v>
      </c>
      <c r="L6857" s="61" t="s">
        <v>81</v>
      </c>
      <c r="M6857" s="61">
        <f>VLOOKUP(H6857,zdroj!C:F,4,0)</f>
        <v>0</v>
      </c>
      <c r="N6857" s="61" t="str">
        <f t="shared" si="214"/>
        <v>-</v>
      </c>
      <c r="P6857" s="73" t="str">
        <f t="shared" si="215"/>
        <v/>
      </c>
      <c r="Q6857" s="61" t="s">
        <v>88</v>
      </c>
    </row>
    <row r="6858" spans="8:18" x14ac:dyDescent="0.25">
      <c r="H6858" s="59">
        <v>54828</v>
      </c>
      <c r="I6858" s="59" t="s">
        <v>71</v>
      </c>
      <c r="J6858" s="59">
        <v>30766699</v>
      </c>
      <c r="K6858" s="59" t="s">
        <v>7362</v>
      </c>
      <c r="L6858" s="61" t="s">
        <v>81</v>
      </c>
      <c r="M6858" s="61">
        <f>VLOOKUP(H6858,zdroj!C:F,4,0)</f>
        <v>0</v>
      </c>
      <c r="N6858" s="61" t="str">
        <f t="shared" si="214"/>
        <v>-</v>
      </c>
      <c r="P6858" s="73" t="str">
        <f t="shared" si="215"/>
        <v/>
      </c>
      <c r="Q6858" s="61" t="s">
        <v>88</v>
      </c>
    </row>
    <row r="6859" spans="8:18" x14ac:dyDescent="0.25">
      <c r="H6859" s="59">
        <v>54828</v>
      </c>
      <c r="I6859" s="59" t="s">
        <v>71</v>
      </c>
      <c r="J6859" s="59">
        <v>40041468</v>
      </c>
      <c r="K6859" s="59" t="s">
        <v>7363</v>
      </c>
      <c r="L6859" s="61" t="s">
        <v>81</v>
      </c>
      <c r="M6859" s="61">
        <f>VLOOKUP(H6859,zdroj!C:F,4,0)</f>
        <v>0</v>
      </c>
      <c r="N6859" s="61" t="str">
        <f t="shared" si="214"/>
        <v>-</v>
      </c>
      <c r="P6859" s="73" t="str">
        <f t="shared" si="215"/>
        <v/>
      </c>
      <c r="Q6859" s="61" t="s">
        <v>88</v>
      </c>
    </row>
    <row r="6860" spans="8:18" x14ac:dyDescent="0.25">
      <c r="H6860" s="59">
        <v>54828</v>
      </c>
      <c r="I6860" s="59" t="s">
        <v>71</v>
      </c>
      <c r="J6860" s="59">
        <v>74987119</v>
      </c>
      <c r="K6860" s="59" t="s">
        <v>7364</v>
      </c>
      <c r="L6860" s="61" t="s">
        <v>81</v>
      </c>
      <c r="M6860" s="61">
        <f>VLOOKUP(H6860,zdroj!C:F,4,0)</f>
        <v>0</v>
      </c>
      <c r="N6860" s="61" t="str">
        <f t="shared" si="214"/>
        <v>-</v>
      </c>
      <c r="P6860" s="73" t="str">
        <f t="shared" si="215"/>
        <v/>
      </c>
      <c r="Q6860" s="61" t="s">
        <v>88</v>
      </c>
    </row>
    <row r="6861" spans="8:18" x14ac:dyDescent="0.25">
      <c r="H6861" s="59">
        <v>54828</v>
      </c>
      <c r="I6861" s="59" t="s">
        <v>71</v>
      </c>
      <c r="J6861" s="59">
        <v>74987267</v>
      </c>
      <c r="K6861" s="59" t="s">
        <v>7365</v>
      </c>
      <c r="L6861" s="61" t="s">
        <v>81</v>
      </c>
      <c r="M6861" s="61">
        <f>VLOOKUP(H6861,zdroj!C:F,4,0)</f>
        <v>0</v>
      </c>
      <c r="N6861" s="61" t="str">
        <f t="shared" si="214"/>
        <v>-</v>
      </c>
      <c r="P6861" s="73" t="str">
        <f t="shared" si="215"/>
        <v/>
      </c>
      <c r="Q6861" s="61" t="s">
        <v>88</v>
      </c>
    </row>
    <row r="6862" spans="8:18" x14ac:dyDescent="0.25">
      <c r="H6862" s="59">
        <v>54828</v>
      </c>
      <c r="I6862" s="59" t="s">
        <v>71</v>
      </c>
      <c r="J6862" s="59">
        <v>74987283</v>
      </c>
      <c r="K6862" s="59" t="s">
        <v>7366</v>
      </c>
      <c r="L6862" s="61" t="s">
        <v>81</v>
      </c>
      <c r="M6862" s="61">
        <f>VLOOKUP(H6862,zdroj!C:F,4,0)</f>
        <v>0</v>
      </c>
      <c r="N6862" s="61" t="str">
        <f t="shared" si="214"/>
        <v>-</v>
      </c>
      <c r="P6862" s="73" t="str">
        <f t="shared" si="215"/>
        <v/>
      </c>
      <c r="Q6862" s="61" t="s">
        <v>88</v>
      </c>
    </row>
    <row r="6863" spans="8:18" x14ac:dyDescent="0.25">
      <c r="H6863" s="59">
        <v>54828</v>
      </c>
      <c r="I6863" s="59" t="s">
        <v>71</v>
      </c>
      <c r="J6863" s="59">
        <v>78544351</v>
      </c>
      <c r="K6863" s="59" t="s">
        <v>7367</v>
      </c>
      <c r="L6863" s="61" t="s">
        <v>113</v>
      </c>
      <c r="M6863" s="61">
        <f>VLOOKUP(H6863,zdroj!C:F,4,0)</f>
        <v>0</v>
      </c>
      <c r="N6863" s="61" t="str">
        <f t="shared" si="214"/>
        <v>katB</v>
      </c>
      <c r="P6863" s="73" t="str">
        <f t="shared" si="215"/>
        <v/>
      </c>
      <c r="Q6863" s="61" t="s">
        <v>30</v>
      </c>
      <c r="R6863" s="61" t="s">
        <v>91</v>
      </c>
    </row>
    <row r="6864" spans="8:18" x14ac:dyDescent="0.25">
      <c r="H6864" s="59">
        <v>54828</v>
      </c>
      <c r="I6864" s="59" t="s">
        <v>71</v>
      </c>
      <c r="J6864" s="59">
        <v>79399967</v>
      </c>
      <c r="K6864" s="59" t="s">
        <v>7368</v>
      </c>
      <c r="L6864" s="61" t="s">
        <v>81</v>
      </c>
      <c r="M6864" s="61">
        <f>VLOOKUP(H6864,zdroj!C:F,4,0)</f>
        <v>0</v>
      </c>
      <c r="N6864" s="61" t="str">
        <f t="shared" si="214"/>
        <v>-</v>
      </c>
      <c r="P6864" s="73" t="str">
        <f t="shared" si="215"/>
        <v/>
      </c>
      <c r="Q6864" s="61" t="s">
        <v>88</v>
      </c>
    </row>
    <row r="6865" spans="8:17" x14ac:dyDescent="0.25">
      <c r="H6865" s="59">
        <v>155390</v>
      </c>
      <c r="I6865" s="59" t="s">
        <v>69</v>
      </c>
      <c r="J6865" s="59">
        <v>9329480</v>
      </c>
      <c r="K6865" s="59" t="s">
        <v>7369</v>
      </c>
      <c r="L6865" s="61" t="s">
        <v>113</v>
      </c>
      <c r="M6865" s="61">
        <f>VLOOKUP(H6865,zdroj!C:F,4,0)</f>
        <v>0</v>
      </c>
      <c r="N6865" s="61" t="str">
        <f t="shared" si="214"/>
        <v>katB</v>
      </c>
      <c r="P6865" s="73" t="str">
        <f t="shared" si="215"/>
        <v/>
      </c>
      <c r="Q6865" s="61" t="s">
        <v>30</v>
      </c>
    </row>
    <row r="6866" spans="8:17" x14ac:dyDescent="0.25">
      <c r="H6866" s="59">
        <v>155390</v>
      </c>
      <c r="I6866" s="59" t="s">
        <v>69</v>
      </c>
      <c r="J6866" s="59">
        <v>9329498</v>
      </c>
      <c r="K6866" s="59" t="s">
        <v>7370</v>
      </c>
      <c r="L6866" s="61" t="s">
        <v>113</v>
      </c>
      <c r="M6866" s="61">
        <f>VLOOKUP(H6866,zdroj!C:F,4,0)</f>
        <v>0</v>
      </c>
      <c r="N6866" s="61" t="str">
        <f t="shared" si="214"/>
        <v>katB</v>
      </c>
      <c r="P6866" s="73" t="str">
        <f t="shared" si="215"/>
        <v/>
      </c>
      <c r="Q6866" s="61" t="s">
        <v>30</v>
      </c>
    </row>
    <row r="6867" spans="8:17" x14ac:dyDescent="0.25">
      <c r="H6867" s="59">
        <v>155390</v>
      </c>
      <c r="I6867" s="59" t="s">
        <v>69</v>
      </c>
      <c r="J6867" s="59">
        <v>9329501</v>
      </c>
      <c r="K6867" s="59" t="s">
        <v>7371</v>
      </c>
      <c r="L6867" s="61" t="s">
        <v>113</v>
      </c>
      <c r="M6867" s="61">
        <f>VLOOKUP(H6867,zdroj!C:F,4,0)</f>
        <v>0</v>
      </c>
      <c r="N6867" s="61" t="str">
        <f t="shared" si="214"/>
        <v>katB</v>
      </c>
      <c r="P6867" s="73" t="str">
        <f t="shared" si="215"/>
        <v/>
      </c>
      <c r="Q6867" s="61" t="s">
        <v>30</v>
      </c>
    </row>
    <row r="6868" spans="8:17" x14ac:dyDescent="0.25">
      <c r="H6868" s="59">
        <v>155390</v>
      </c>
      <c r="I6868" s="59" t="s">
        <v>69</v>
      </c>
      <c r="J6868" s="59">
        <v>9329510</v>
      </c>
      <c r="K6868" s="59" t="s">
        <v>7372</v>
      </c>
      <c r="L6868" s="61" t="s">
        <v>113</v>
      </c>
      <c r="M6868" s="61">
        <f>VLOOKUP(H6868,zdroj!C:F,4,0)</f>
        <v>0</v>
      </c>
      <c r="N6868" s="61" t="str">
        <f t="shared" si="214"/>
        <v>katB</v>
      </c>
      <c r="P6868" s="73" t="str">
        <f t="shared" si="215"/>
        <v/>
      </c>
      <c r="Q6868" s="61" t="s">
        <v>30</v>
      </c>
    </row>
    <row r="6869" spans="8:17" x14ac:dyDescent="0.25">
      <c r="H6869" s="59">
        <v>155390</v>
      </c>
      <c r="I6869" s="59" t="s">
        <v>69</v>
      </c>
      <c r="J6869" s="59">
        <v>9329528</v>
      </c>
      <c r="K6869" s="59" t="s">
        <v>7373</v>
      </c>
      <c r="L6869" s="61" t="s">
        <v>113</v>
      </c>
      <c r="M6869" s="61">
        <f>VLOOKUP(H6869,zdroj!C:F,4,0)</f>
        <v>0</v>
      </c>
      <c r="N6869" s="61" t="str">
        <f t="shared" si="214"/>
        <v>katB</v>
      </c>
      <c r="P6869" s="73" t="str">
        <f t="shared" si="215"/>
        <v/>
      </c>
      <c r="Q6869" s="61" t="s">
        <v>30</v>
      </c>
    </row>
    <row r="6870" spans="8:17" x14ac:dyDescent="0.25">
      <c r="H6870" s="59">
        <v>155390</v>
      </c>
      <c r="I6870" s="59" t="s">
        <v>69</v>
      </c>
      <c r="J6870" s="59">
        <v>9329536</v>
      </c>
      <c r="K6870" s="59" t="s">
        <v>7374</v>
      </c>
      <c r="L6870" s="61" t="s">
        <v>113</v>
      </c>
      <c r="M6870" s="61">
        <f>VLOOKUP(H6870,zdroj!C:F,4,0)</f>
        <v>0</v>
      </c>
      <c r="N6870" s="61" t="str">
        <f t="shared" si="214"/>
        <v>katB</v>
      </c>
      <c r="P6870" s="73" t="str">
        <f t="shared" si="215"/>
        <v/>
      </c>
      <c r="Q6870" s="61" t="s">
        <v>30</v>
      </c>
    </row>
    <row r="6871" spans="8:17" x14ac:dyDescent="0.25">
      <c r="H6871" s="59">
        <v>155390</v>
      </c>
      <c r="I6871" s="59" t="s">
        <v>69</v>
      </c>
      <c r="J6871" s="59">
        <v>9329544</v>
      </c>
      <c r="K6871" s="59" t="s">
        <v>7375</v>
      </c>
      <c r="L6871" s="61" t="s">
        <v>113</v>
      </c>
      <c r="M6871" s="61">
        <f>VLOOKUP(H6871,zdroj!C:F,4,0)</f>
        <v>0</v>
      </c>
      <c r="N6871" s="61" t="str">
        <f t="shared" si="214"/>
        <v>katB</v>
      </c>
      <c r="P6871" s="73" t="str">
        <f t="shared" si="215"/>
        <v/>
      </c>
      <c r="Q6871" s="61" t="s">
        <v>30</v>
      </c>
    </row>
    <row r="6872" spans="8:17" x14ac:dyDescent="0.25">
      <c r="H6872" s="59">
        <v>155390</v>
      </c>
      <c r="I6872" s="59" t="s">
        <v>69</v>
      </c>
      <c r="J6872" s="59">
        <v>9329552</v>
      </c>
      <c r="K6872" s="59" t="s">
        <v>7376</v>
      </c>
      <c r="L6872" s="61" t="s">
        <v>113</v>
      </c>
      <c r="M6872" s="61">
        <f>VLOOKUP(H6872,zdroj!C:F,4,0)</f>
        <v>0</v>
      </c>
      <c r="N6872" s="61" t="str">
        <f t="shared" si="214"/>
        <v>katB</v>
      </c>
      <c r="P6872" s="73" t="str">
        <f t="shared" si="215"/>
        <v/>
      </c>
      <c r="Q6872" s="61" t="s">
        <v>30</v>
      </c>
    </row>
    <row r="6873" spans="8:17" x14ac:dyDescent="0.25">
      <c r="H6873" s="59">
        <v>155390</v>
      </c>
      <c r="I6873" s="59" t="s">
        <v>69</v>
      </c>
      <c r="J6873" s="59">
        <v>9329561</v>
      </c>
      <c r="K6873" s="59" t="s">
        <v>7377</v>
      </c>
      <c r="L6873" s="61" t="s">
        <v>113</v>
      </c>
      <c r="M6873" s="61">
        <f>VLOOKUP(H6873,zdroj!C:F,4,0)</f>
        <v>0</v>
      </c>
      <c r="N6873" s="61" t="str">
        <f t="shared" si="214"/>
        <v>katB</v>
      </c>
      <c r="P6873" s="73" t="str">
        <f t="shared" si="215"/>
        <v/>
      </c>
      <c r="Q6873" s="61" t="s">
        <v>30</v>
      </c>
    </row>
    <row r="6874" spans="8:17" x14ac:dyDescent="0.25">
      <c r="H6874" s="59">
        <v>155390</v>
      </c>
      <c r="I6874" s="59" t="s">
        <v>69</v>
      </c>
      <c r="J6874" s="59">
        <v>9329579</v>
      </c>
      <c r="K6874" s="59" t="s">
        <v>7378</v>
      </c>
      <c r="L6874" s="61" t="s">
        <v>113</v>
      </c>
      <c r="M6874" s="61">
        <f>VLOOKUP(H6874,zdroj!C:F,4,0)</f>
        <v>0</v>
      </c>
      <c r="N6874" s="61" t="str">
        <f t="shared" si="214"/>
        <v>katB</v>
      </c>
      <c r="P6874" s="73" t="str">
        <f t="shared" si="215"/>
        <v/>
      </c>
      <c r="Q6874" s="61" t="s">
        <v>30</v>
      </c>
    </row>
    <row r="6875" spans="8:17" x14ac:dyDescent="0.25">
      <c r="H6875" s="59">
        <v>155390</v>
      </c>
      <c r="I6875" s="59" t="s">
        <v>69</v>
      </c>
      <c r="J6875" s="59">
        <v>9329587</v>
      </c>
      <c r="K6875" s="59" t="s">
        <v>7379</v>
      </c>
      <c r="L6875" s="61" t="s">
        <v>113</v>
      </c>
      <c r="M6875" s="61">
        <f>VLOOKUP(H6875,zdroj!C:F,4,0)</f>
        <v>0</v>
      </c>
      <c r="N6875" s="61" t="str">
        <f t="shared" si="214"/>
        <v>katB</v>
      </c>
      <c r="P6875" s="73" t="str">
        <f t="shared" si="215"/>
        <v/>
      </c>
      <c r="Q6875" s="61" t="s">
        <v>30</v>
      </c>
    </row>
    <row r="6876" spans="8:17" x14ac:dyDescent="0.25">
      <c r="H6876" s="59">
        <v>155390</v>
      </c>
      <c r="I6876" s="59" t="s">
        <v>69</v>
      </c>
      <c r="J6876" s="59">
        <v>9329595</v>
      </c>
      <c r="K6876" s="59" t="s">
        <v>7380</v>
      </c>
      <c r="L6876" s="61" t="s">
        <v>113</v>
      </c>
      <c r="M6876" s="61">
        <f>VLOOKUP(H6876,zdroj!C:F,4,0)</f>
        <v>0</v>
      </c>
      <c r="N6876" s="61" t="str">
        <f t="shared" si="214"/>
        <v>katB</v>
      </c>
      <c r="P6876" s="73" t="str">
        <f t="shared" si="215"/>
        <v/>
      </c>
      <c r="Q6876" s="61" t="s">
        <v>30</v>
      </c>
    </row>
    <row r="6877" spans="8:17" x14ac:dyDescent="0.25">
      <c r="H6877" s="59">
        <v>155390</v>
      </c>
      <c r="I6877" s="59" t="s">
        <v>69</v>
      </c>
      <c r="J6877" s="59">
        <v>9329609</v>
      </c>
      <c r="K6877" s="59" t="s">
        <v>7381</v>
      </c>
      <c r="L6877" s="61" t="s">
        <v>113</v>
      </c>
      <c r="M6877" s="61">
        <f>VLOOKUP(H6877,zdroj!C:F,4,0)</f>
        <v>0</v>
      </c>
      <c r="N6877" s="61" t="str">
        <f t="shared" si="214"/>
        <v>katB</v>
      </c>
      <c r="P6877" s="73" t="str">
        <f t="shared" si="215"/>
        <v/>
      </c>
      <c r="Q6877" s="61" t="s">
        <v>30</v>
      </c>
    </row>
    <row r="6878" spans="8:17" x14ac:dyDescent="0.25">
      <c r="H6878" s="59">
        <v>155390</v>
      </c>
      <c r="I6878" s="59" t="s">
        <v>69</v>
      </c>
      <c r="J6878" s="59">
        <v>9329617</v>
      </c>
      <c r="K6878" s="59" t="s">
        <v>7382</v>
      </c>
      <c r="L6878" s="61" t="s">
        <v>113</v>
      </c>
      <c r="M6878" s="61">
        <f>VLOOKUP(H6878,zdroj!C:F,4,0)</f>
        <v>0</v>
      </c>
      <c r="N6878" s="61" t="str">
        <f t="shared" si="214"/>
        <v>katB</v>
      </c>
      <c r="P6878" s="73" t="str">
        <f t="shared" si="215"/>
        <v/>
      </c>
      <c r="Q6878" s="61" t="s">
        <v>30</v>
      </c>
    </row>
    <row r="6879" spans="8:17" x14ac:dyDescent="0.25">
      <c r="H6879" s="59">
        <v>155390</v>
      </c>
      <c r="I6879" s="59" t="s">
        <v>69</v>
      </c>
      <c r="J6879" s="59">
        <v>9329625</v>
      </c>
      <c r="K6879" s="59" t="s">
        <v>7383</v>
      </c>
      <c r="L6879" s="61" t="s">
        <v>113</v>
      </c>
      <c r="M6879" s="61">
        <f>VLOOKUP(H6879,zdroj!C:F,4,0)</f>
        <v>0</v>
      </c>
      <c r="N6879" s="61" t="str">
        <f t="shared" si="214"/>
        <v>katB</v>
      </c>
      <c r="P6879" s="73" t="str">
        <f t="shared" si="215"/>
        <v/>
      </c>
      <c r="Q6879" s="61" t="s">
        <v>30</v>
      </c>
    </row>
    <row r="6880" spans="8:17" x14ac:dyDescent="0.25">
      <c r="H6880" s="59">
        <v>155390</v>
      </c>
      <c r="I6880" s="59" t="s">
        <v>69</v>
      </c>
      <c r="J6880" s="59">
        <v>9329633</v>
      </c>
      <c r="K6880" s="59" t="s">
        <v>7384</v>
      </c>
      <c r="L6880" s="61" t="s">
        <v>113</v>
      </c>
      <c r="M6880" s="61">
        <f>VLOOKUP(H6880,zdroj!C:F,4,0)</f>
        <v>0</v>
      </c>
      <c r="N6880" s="61" t="str">
        <f t="shared" si="214"/>
        <v>katB</v>
      </c>
      <c r="P6880" s="73" t="str">
        <f t="shared" si="215"/>
        <v/>
      </c>
      <c r="Q6880" s="61" t="s">
        <v>30</v>
      </c>
    </row>
    <row r="6881" spans="8:17" x14ac:dyDescent="0.25">
      <c r="H6881" s="59">
        <v>155390</v>
      </c>
      <c r="I6881" s="59" t="s">
        <v>69</v>
      </c>
      <c r="J6881" s="59">
        <v>9329641</v>
      </c>
      <c r="K6881" s="59" t="s">
        <v>7385</v>
      </c>
      <c r="L6881" s="61" t="s">
        <v>113</v>
      </c>
      <c r="M6881" s="61">
        <f>VLOOKUP(H6881,zdroj!C:F,4,0)</f>
        <v>0</v>
      </c>
      <c r="N6881" s="61" t="str">
        <f t="shared" si="214"/>
        <v>katB</v>
      </c>
      <c r="P6881" s="73" t="str">
        <f t="shared" si="215"/>
        <v/>
      </c>
      <c r="Q6881" s="61" t="s">
        <v>30</v>
      </c>
    </row>
    <row r="6882" spans="8:17" x14ac:dyDescent="0.25">
      <c r="H6882" s="59">
        <v>155390</v>
      </c>
      <c r="I6882" s="59" t="s">
        <v>69</v>
      </c>
      <c r="J6882" s="59">
        <v>9329676</v>
      </c>
      <c r="K6882" s="59" t="s">
        <v>7386</v>
      </c>
      <c r="L6882" s="61" t="s">
        <v>113</v>
      </c>
      <c r="M6882" s="61">
        <f>VLOOKUP(H6882,zdroj!C:F,4,0)</f>
        <v>0</v>
      </c>
      <c r="N6882" s="61" t="str">
        <f t="shared" si="214"/>
        <v>katB</v>
      </c>
      <c r="P6882" s="73" t="str">
        <f t="shared" si="215"/>
        <v/>
      </c>
      <c r="Q6882" s="61" t="s">
        <v>30</v>
      </c>
    </row>
    <row r="6883" spans="8:17" x14ac:dyDescent="0.25">
      <c r="H6883" s="59">
        <v>155390</v>
      </c>
      <c r="I6883" s="59" t="s">
        <v>69</v>
      </c>
      <c r="J6883" s="59">
        <v>9329684</v>
      </c>
      <c r="K6883" s="59" t="s">
        <v>7387</v>
      </c>
      <c r="L6883" s="61" t="s">
        <v>113</v>
      </c>
      <c r="M6883" s="61">
        <f>VLOOKUP(H6883,zdroj!C:F,4,0)</f>
        <v>0</v>
      </c>
      <c r="N6883" s="61" t="str">
        <f t="shared" si="214"/>
        <v>katB</v>
      </c>
      <c r="P6883" s="73" t="str">
        <f t="shared" si="215"/>
        <v/>
      </c>
      <c r="Q6883" s="61" t="s">
        <v>30</v>
      </c>
    </row>
    <row r="6884" spans="8:17" x14ac:dyDescent="0.25">
      <c r="H6884" s="59">
        <v>155390</v>
      </c>
      <c r="I6884" s="59" t="s">
        <v>69</v>
      </c>
      <c r="J6884" s="59">
        <v>9329692</v>
      </c>
      <c r="K6884" s="59" t="s">
        <v>7388</v>
      </c>
      <c r="L6884" s="61" t="s">
        <v>113</v>
      </c>
      <c r="M6884" s="61">
        <f>VLOOKUP(H6884,zdroj!C:F,4,0)</f>
        <v>0</v>
      </c>
      <c r="N6884" s="61" t="str">
        <f t="shared" si="214"/>
        <v>katB</v>
      </c>
      <c r="P6884" s="73" t="str">
        <f t="shared" si="215"/>
        <v/>
      </c>
      <c r="Q6884" s="61" t="s">
        <v>30</v>
      </c>
    </row>
    <row r="6885" spans="8:17" x14ac:dyDescent="0.25">
      <c r="H6885" s="59">
        <v>155390</v>
      </c>
      <c r="I6885" s="59" t="s">
        <v>69</v>
      </c>
      <c r="J6885" s="59">
        <v>9329706</v>
      </c>
      <c r="K6885" s="59" t="s">
        <v>7389</v>
      </c>
      <c r="L6885" s="61" t="s">
        <v>113</v>
      </c>
      <c r="M6885" s="61">
        <f>VLOOKUP(H6885,zdroj!C:F,4,0)</f>
        <v>0</v>
      </c>
      <c r="N6885" s="61" t="str">
        <f t="shared" si="214"/>
        <v>katB</v>
      </c>
      <c r="P6885" s="73" t="str">
        <f t="shared" si="215"/>
        <v/>
      </c>
      <c r="Q6885" s="61" t="s">
        <v>30</v>
      </c>
    </row>
    <row r="6886" spans="8:17" x14ac:dyDescent="0.25">
      <c r="H6886" s="59">
        <v>155390</v>
      </c>
      <c r="I6886" s="59" t="s">
        <v>69</v>
      </c>
      <c r="J6886" s="59">
        <v>9329731</v>
      </c>
      <c r="K6886" s="59" t="s">
        <v>7390</v>
      </c>
      <c r="L6886" s="61" t="s">
        <v>81</v>
      </c>
      <c r="M6886" s="61">
        <f>VLOOKUP(H6886,zdroj!C:F,4,0)</f>
        <v>0</v>
      </c>
      <c r="N6886" s="61" t="str">
        <f t="shared" si="214"/>
        <v>-</v>
      </c>
      <c r="P6886" s="73" t="str">
        <f t="shared" si="215"/>
        <v/>
      </c>
      <c r="Q6886" s="61" t="s">
        <v>86</v>
      </c>
    </row>
    <row r="6887" spans="8:17" x14ac:dyDescent="0.25">
      <c r="H6887" s="59">
        <v>155390</v>
      </c>
      <c r="I6887" s="59" t="s">
        <v>69</v>
      </c>
      <c r="J6887" s="59">
        <v>30899885</v>
      </c>
      <c r="K6887" s="59" t="s">
        <v>7391</v>
      </c>
      <c r="L6887" s="61" t="s">
        <v>81</v>
      </c>
      <c r="M6887" s="61">
        <f>VLOOKUP(H6887,zdroj!C:F,4,0)</f>
        <v>0</v>
      </c>
      <c r="N6887" s="61" t="str">
        <f t="shared" si="214"/>
        <v>-</v>
      </c>
      <c r="P6887" s="73" t="str">
        <f t="shared" si="215"/>
        <v/>
      </c>
      <c r="Q6887" s="61" t="s">
        <v>86</v>
      </c>
    </row>
    <row r="6888" spans="8:17" x14ac:dyDescent="0.25">
      <c r="H6888" s="59">
        <v>155390</v>
      </c>
      <c r="I6888" s="59" t="s">
        <v>69</v>
      </c>
      <c r="J6888" s="59">
        <v>72876557</v>
      </c>
      <c r="K6888" s="59" t="s">
        <v>7392</v>
      </c>
      <c r="L6888" s="61" t="s">
        <v>81</v>
      </c>
      <c r="M6888" s="61">
        <f>VLOOKUP(H6888,zdroj!C:F,4,0)</f>
        <v>0</v>
      </c>
      <c r="N6888" s="61" t="str">
        <f t="shared" si="214"/>
        <v>-</v>
      </c>
      <c r="P6888" s="73" t="str">
        <f t="shared" si="215"/>
        <v/>
      </c>
      <c r="Q6888" s="61" t="s">
        <v>86</v>
      </c>
    </row>
    <row r="6889" spans="8:17" x14ac:dyDescent="0.25">
      <c r="H6889" s="59">
        <v>155390</v>
      </c>
      <c r="I6889" s="59" t="s">
        <v>69</v>
      </c>
      <c r="J6889" s="59">
        <v>79160727</v>
      </c>
      <c r="K6889" s="59" t="s">
        <v>7393</v>
      </c>
      <c r="L6889" s="61" t="s">
        <v>81</v>
      </c>
      <c r="M6889" s="61">
        <f>VLOOKUP(H6889,zdroj!C:F,4,0)</f>
        <v>0</v>
      </c>
      <c r="N6889" s="61" t="str">
        <f t="shared" si="214"/>
        <v>-</v>
      </c>
      <c r="P6889" s="73" t="str">
        <f t="shared" si="215"/>
        <v/>
      </c>
      <c r="Q6889" s="61" t="s">
        <v>86</v>
      </c>
    </row>
    <row r="6890" spans="8:17" x14ac:dyDescent="0.25">
      <c r="H6890" s="59">
        <v>178861</v>
      </c>
      <c r="I6890" s="59" t="s">
        <v>72</v>
      </c>
      <c r="J6890" s="59">
        <v>9353208</v>
      </c>
      <c r="K6890" s="59" t="s">
        <v>7394</v>
      </c>
      <c r="L6890" s="61" t="s">
        <v>81</v>
      </c>
      <c r="M6890" s="61">
        <f>VLOOKUP(H6890,zdroj!C:F,4,0)</f>
        <v>0</v>
      </c>
      <c r="N6890" s="61" t="str">
        <f t="shared" si="214"/>
        <v>-</v>
      </c>
      <c r="P6890" s="73" t="str">
        <f t="shared" si="215"/>
        <v/>
      </c>
      <c r="Q6890" s="61" t="s">
        <v>86</v>
      </c>
    </row>
    <row r="6891" spans="8:17" x14ac:dyDescent="0.25">
      <c r="H6891" s="59">
        <v>178861</v>
      </c>
      <c r="I6891" s="59" t="s">
        <v>72</v>
      </c>
      <c r="J6891" s="59">
        <v>9353216</v>
      </c>
      <c r="K6891" s="59" t="s">
        <v>7395</v>
      </c>
      <c r="L6891" s="61" t="s">
        <v>81</v>
      </c>
      <c r="M6891" s="61">
        <f>VLOOKUP(H6891,zdroj!C:F,4,0)</f>
        <v>0</v>
      </c>
      <c r="N6891" s="61" t="str">
        <f t="shared" si="214"/>
        <v>-</v>
      </c>
      <c r="P6891" s="73" t="str">
        <f t="shared" si="215"/>
        <v/>
      </c>
      <c r="Q6891" s="61" t="s">
        <v>86</v>
      </c>
    </row>
    <row r="6892" spans="8:17" x14ac:dyDescent="0.25">
      <c r="H6892" s="59">
        <v>178861</v>
      </c>
      <c r="I6892" s="59" t="s">
        <v>72</v>
      </c>
      <c r="J6892" s="59">
        <v>9353224</v>
      </c>
      <c r="K6892" s="59" t="s">
        <v>7396</v>
      </c>
      <c r="L6892" s="61" t="s">
        <v>81</v>
      </c>
      <c r="M6892" s="61">
        <f>VLOOKUP(H6892,zdroj!C:F,4,0)</f>
        <v>0</v>
      </c>
      <c r="N6892" s="61" t="str">
        <f t="shared" si="214"/>
        <v>-</v>
      </c>
      <c r="P6892" s="73" t="str">
        <f t="shared" si="215"/>
        <v/>
      </c>
      <c r="Q6892" s="61" t="s">
        <v>86</v>
      </c>
    </row>
    <row r="6893" spans="8:17" x14ac:dyDescent="0.25">
      <c r="H6893" s="59">
        <v>178861</v>
      </c>
      <c r="I6893" s="59" t="s">
        <v>72</v>
      </c>
      <c r="J6893" s="59">
        <v>9353232</v>
      </c>
      <c r="K6893" s="59" t="s">
        <v>7397</v>
      </c>
      <c r="L6893" s="61" t="s">
        <v>81</v>
      </c>
      <c r="M6893" s="61">
        <f>VLOOKUP(H6893,zdroj!C:F,4,0)</f>
        <v>0</v>
      </c>
      <c r="N6893" s="61" t="str">
        <f t="shared" si="214"/>
        <v>-</v>
      </c>
      <c r="P6893" s="73" t="str">
        <f t="shared" si="215"/>
        <v/>
      </c>
      <c r="Q6893" s="61" t="s">
        <v>86</v>
      </c>
    </row>
    <row r="6894" spans="8:17" x14ac:dyDescent="0.25">
      <c r="H6894" s="59">
        <v>178861</v>
      </c>
      <c r="I6894" s="59" t="s">
        <v>72</v>
      </c>
      <c r="J6894" s="59">
        <v>9353241</v>
      </c>
      <c r="K6894" s="59" t="s">
        <v>7398</v>
      </c>
      <c r="L6894" s="61" t="s">
        <v>81</v>
      </c>
      <c r="M6894" s="61">
        <f>VLOOKUP(H6894,zdroj!C:F,4,0)</f>
        <v>0</v>
      </c>
      <c r="N6894" s="61" t="str">
        <f t="shared" si="214"/>
        <v>-</v>
      </c>
      <c r="P6894" s="73" t="str">
        <f t="shared" si="215"/>
        <v/>
      </c>
      <c r="Q6894" s="61" t="s">
        <v>86</v>
      </c>
    </row>
    <row r="6895" spans="8:17" x14ac:dyDescent="0.25">
      <c r="H6895" s="59">
        <v>178861</v>
      </c>
      <c r="I6895" s="59" t="s">
        <v>72</v>
      </c>
      <c r="J6895" s="59">
        <v>9353259</v>
      </c>
      <c r="K6895" s="59" t="s">
        <v>7399</v>
      </c>
      <c r="L6895" s="61" t="s">
        <v>81</v>
      </c>
      <c r="M6895" s="61">
        <f>VLOOKUP(H6895,zdroj!C:F,4,0)</f>
        <v>0</v>
      </c>
      <c r="N6895" s="61" t="str">
        <f t="shared" si="214"/>
        <v>-</v>
      </c>
      <c r="P6895" s="73" t="str">
        <f t="shared" si="215"/>
        <v/>
      </c>
      <c r="Q6895" s="61" t="s">
        <v>86</v>
      </c>
    </row>
    <row r="6896" spans="8:17" x14ac:dyDescent="0.25">
      <c r="H6896" s="59">
        <v>178861</v>
      </c>
      <c r="I6896" s="59" t="s">
        <v>72</v>
      </c>
      <c r="J6896" s="59">
        <v>9353267</v>
      </c>
      <c r="K6896" s="59" t="s">
        <v>7400</v>
      </c>
      <c r="L6896" s="61" t="s">
        <v>81</v>
      </c>
      <c r="M6896" s="61">
        <f>VLOOKUP(H6896,zdroj!C:F,4,0)</f>
        <v>0</v>
      </c>
      <c r="N6896" s="61" t="str">
        <f t="shared" si="214"/>
        <v>-</v>
      </c>
      <c r="P6896" s="73" t="str">
        <f t="shared" si="215"/>
        <v/>
      </c>
      <c r="Q6896" s="61" t="s">
        <v>86</v>
      </c>
    </row>
    <row r="6897" spans="8:17" x14ac:dyDescent="0.25">
      <c r="H6897" s="59">
        <v>178861</v>
      </c>
      <c r="I6897" s="59" t="s">
        <v>72</v>
      </c>
      <c r="J6897" s="59">
        <v>9353275</v>
      </c>
      <c r="K6897" s="59" t="s">
        <v>7401</v>
      </c>
      <c r="L6897" s="61" t="s">
        <v>114</v>
      </c>
      <c r="M6897" s="61">
        <f>VLOOKUP(H6897,zdroj!C:F,4,0)</f>
        <v>0</v>
      </c>
      <c r="N6897" s="61" t="str">
        <f t="shared" si="214"/>
        <v>katC</v>
      </c>
      <c r="P6897" s="73" t="str">
        <f t="shared" si="215"/>
        <v/>
      </c>
      <c r="Q6897" s="61" t="s">
        <v>31</v>
      </c>
    </row>
    <row r="6898" spans="8:17" x14ac:dyDescent="0.25">
      <c r="H6898" s="59">
        <v>178861</v>
      </c>
      <c r="I6898" s="59" t="s">
        <v>72</v>
      </c>
      <c r="J6898" s="59">
        <v>9353283</v>
      </c>
      <c r="K6898" s="59" t="s">
        <v>7402</v>
      </c>
      <c r="L6898" s="61" t="s">
        <v>81</v>
      </c>
      <c r="M6898" s="61">
        <f>VLOOKUP(H6898,zdroj!C:F,4,0)</f>
        <v>0</v>
      </c>
      <c r="N6898" s="61" t="str">
        <f t="shared" si="214"/>
        <v>-</v>
      </c>
      <c r="P6898" s="73" t="str">
        <f t="shared" si="215"/>
        <v/>
      </c>
      <c r="Q6898" s="61" t="s">
        <v>86</v>
      </c>
    </row>
    <row r="6899" spans="8:17" x14ac:dyDescent="0.25">
      <c r="H6899" s="59">
        <v>178861</v>
      </c>
      <c r="I6899" s="59" t="s">
        <v>72</v>
      </c>
      <c r="J6899" s="59">
        <v>9353291</v>
      </c>
      <c r="K6899" s="59" t="s">
        <v>7403</v>
      </c>
      <c r="L6899" s="61" t="s">
        <v>81</v>
      </c>
      <c r="M6899" s="61">
        <f>VLOOKUP(H6899,zdroj!C:F,4,0)</f>
        <v>0</v>
      </c>
      <c r="N6899" s="61" t="str">
        <f t="shared" si="214"/>
        <v>-</v>
      </c>
      <c r="P6899" s="73" t="str">
        <f t="shared" si="215"/>
        <v/>
      </c>
      <c r="Q6899" s="61" t="s">
        <v>86</v>
      </c>
    </row>
    <row r="6900" spans="8:17" x14ac:dyDescent="0.25">
      <c r="H6900" s="59">
        <v>178861</v>
      </c>
      <c r="I6900" s="59" t="s">
        <v>72</v>
      </c>
      <c r="J6900" s="59">
        <v>9353305</v>
      </c>
      <c r="K6900" s="59" t="s">
        <v>7404</v>
      </c>
      <c r="L6900" s="61" t="s">
        <v>81</v>
      </c>
      <c r="M6900" s="61">
        <f>VLOOKUP(H6900,zdroj!C:F,4,0)</f>
        <v>0</v>
      </c>
      <c r="N6900" s="61" t="str">
        <f t="shared" si="214"/>
        <v>-</v>
      </c>
      <c r="P6900" s="73" t="str">
        <f t="shared" si="215"/>
        <v/>
      </c>
      <c r="Q6900" s="61" t="s">
        <v>86</v>
      </c>
    </row>
    <row r="6901" spans="8:17" x14ac:dyDescent="0.25">
      <c r="H6901" s="59">
        <v>178861</v>
      </c>
      <c r="I6901" s="59" t="s">
        <v>72</v>
      </c>
      <c r="J6901" s="59">
        <v>9353313</v>
      </c>
      <c r="K6901" s="59" t="s">
        <v>7405</v>
      </c>
      <c r="L6901" s="61" t="s">
        <v>81</v>
      </c>
      <c r="M6901" s="61">
        <f>VLOOKUP(H6901,zdroj!C:F,4,0)</f>
        <v>0</v>
      </c>
      <c r="N6901" s="61" t="str">
        <f t="shared" si="214"/>
        <v>-</v>
      </c>
      <c r="P6901" s="73" t="str">
        <f t="shared" si="215"/>
        <v/>
      </c>
      <c r="Q6901" s="61" t="s">
        <v>86</v>
      </c>
    </row>
    <row r="6902" spans="8:17" x14ac:dyDescent="0.25">
      <c r="H6902" s="59">
        <v>178861</v>
      </c>
      <c r="I6902" s="59" t="s">
        <v>72</v>
      </c>
      <c r="J6902" s="59">
        <v>9353321</v>
      </c>
      <c r="K6902" s="59" t="s">
        <v>7406</v>
      </c>
      <c r="L6902" s="61" t="s">
        <v>81</v>
      </c>
      <c r="M6902" s="61">
        <f>VLOOKUP(H6902,zdroj!C:F,4,0)</f>
        <v>0</v>
      </c>
      <c r="N6902" s="61" t="str">
        <f t="shared" si="214"/>
        <v>-</v>
      </c>
      <c r="P6902" s="73" t="str">
        <f t="shared" si="215"/>
        <v/>
      </c>
      <c r="Q6902" s="61" t="s">
        <v>86</v>
      </c>
    </row>
    <row r="6903" spans="8:17" x14ac:dyDescent="0.25">
      <c r="H6903" s="59">
        <v>178861</v>
      </c>
      <c r="I6903" s="59" t="s">
        <v>72</v>
      </c>
      <c r="J6903" s="59">
        <v>9353330</v>
      </c>
      <c r="K6903" s="59" t="s">
        <v>7407</v>
      </c>
      <c r="L6903" s="61" t="s">
        <v>81</v>
      </c>
      <c r="M6903" s="61">
        <f>VLOOKUP(H6903,zdroj!C:F,4,0)</f>
        <v>0</v>
      </c>
      <c r="N6903" s="61" t="str">
        <f t="shared" si="214"/>
        <v>-</v>
      </c>
      <c r="P6903" s="73" t="str">
        <f t="shared" si="215"/>
        <v/>
      </c>
      <c r="Q6903" s="61" t="s">
        <v>86</v>
      </c>
    </row>
    <row r="6904" spans="8:17" x14ac:dyDescent="0.25">
      <c r="H6904" s="59">
        <v>178861</v>
      </c>
      <c r="I6904" s="59" t="s">
        <v>72</v>
      </c>
      <c r="J6904" s="59">
        <v>9353348</v>
      </c>
      <c r="K6904" s="59" t="s">
        <v>7408</v>
      </c>
      <c r="L6904" s="61" t="s">
        <v>81</v>
      </c>
      <c r="M6904" s="61">
        <f>VLOOKUP(H6904,zdroj!C:F,4,0)</f>
        <v>0</v>
      </c>
      <c r="N6904" s="61" t="str">
        <f t="shared" si="214"/>
        <v>-</v>
      </c>
      <c r="P6904" s="73" t="str">
        <f t="shared" si="215"/>
        <v/>
      </c>
      <c r="Q6904" s="61" t="s">
        <v>86</v>
      </c>
    </row>
    <row r="6905" spans="8:17" x14ac:dyDescent="0.25">
      <c r="H6905" s="59">
        <v>178861</v>
      </c>
      <c r="I6905" s="59" t="s">
        <v>72</v>
      </c>
      <c r="J6905" s="59">
        <v>9353356</v>
      </c>
      <c r="K6905" s="59" t="s">
        <v>7409</v>
      </c>
      <c r="L6905" s="61" t="s">
        <v>81</v>
      </c>
      <c r="M6905" s="61">
        <f>VLOOKUP(H6905,zdroj!C:F,4,0)</f>
        <v>0</v>
      </c>
      <c r="N6905" s="61" t="str">
        <f t="shared" si="214"/>
        <v>-</v>
      </c>
      <c r="P6905" s="73" t="str">
        <f t="shared" si="215"/>
        <v/>
      </c>
      <c r="Q6905" s="61" t="s">
        <v>86</v>
      </c>
    </row>
    <row r="6906" spans="8:17" x14ac:dyDescent="0.25">
      <c r="H6906" s="59">
        <v>178861</v>
      </c>
      <c r="I6906" s="59" t="s">
        <v>72</v>
      </c>
      <c r="J6906" s="59">
        <v>9353364</v>
      </c>
      <c r="K6906" s="59" t="s">
        <v>7410</v>
      </c>
      <c r="L6906" s="61" t="s">
        <v>81</v>
      </c>
      <c r="M6906" s="61">
        <f>VLOOKUP(H6906,zdroj!C:F,4,0)</f>
        <v>0</v>
      </c>
      <c r="N6906" s="61" t="str">
        <f t="shared" si="214"/>
        <v>-</v>
      </c>
      <c r="P6906" s="73" t="str">
        <f t="shared" si="215"/>
        <v/>
      </c>
      <c r="Q6906" s="61" t="s">
        <v>86</v>
      </c>
    </row>
    <row r="6907" spans="8:17" x14ac:dyDescent="0.25">
      <c r="H6907" s="59">
        <v>178861</v>
      </c>
      <c r="I6907" s="59" t="s">
        <v>72</v>
      </c>
      <c r="J6907" s="59">
        <v>9353372</v>
      </c>
      <c r="K6907" s="59" t="s">
        <v>7411</v>
      </c>
      <c r="L6907" s="61" t="s">
        <v>81</v>
      </c>
      <c r="M6907" s="61">
        <f>VLOOKUP(H6907,zdroj!C:F,4,0)</f>
        <v>0</v>
      </c>
      <c r="N6907" s="61" t="str">
        <f t="shared" si="214"/>
        <v>-</v>
      </c>
      <c r="P6907" s="73" t="str">
        <f t="shared" si="215"/>
        <v/>
      </c>
      <c r="Q6907" s="61" t="s">
        <v>86</v>
      </c>
    </row>
    <row r="6908" spans="8:17" x14ac:dyDescent="0.25">
      <c r="H6908" s="59">
        <v>178861</v>
      </c>
      <c r="I6908" s="59" t="s">
        <v>72</v>
      </c>
      <c r="J6908" s="59">
        <v>9353381</v>
      </c>
      <c r="K6908" s="59" t="s">
        <v>7412</v>
      </c>
      <c r="L6908" s="61" t="s">
        <v>81</v>
      </c>
      <c r="M6908" s="61">
        <f>VLOOKUP(H6908,zdroj!C:F,4,0)</f>
        <v>0</v>
      </c>
      <c r="N6908" s="61" t="str">
        <f t="shared" si="214"/>
        <v>-</v>
      </c>
      <c r="P6908" s="73" t="str">
        <f t="shared" si="215"/>
        <v/>
      </c>
      <c r="Q6908" s="61" t="s">
        <v>86</v>
      </c>
    </row>
    <row r="6909" spans="8:17" x14ac:dyDescent="0.25">
      <c r="H6909" s="59">
        <v>178861</v>
      </c>
      <c r="I6909" s="59" t="s">
        <v>72</v>
      </c>
      <c r="J6909" s="59">
        <v>9353399</v>
      </c>
      <c r="K6909" s="59" t="s">
        <v>7413</v>
      </c>
      <c r="L6909" s="61" t="s">
        <v>81</v>
      </c>
      <c r="M6909" s="61">
        <f>VLOOKUP(H6909,zdroj!C:F,4,0)</f>
        <v>0</v>
      </c>
      <c r="N6909" s="61" t="str">
        <f t="shared" si="214"/>
        <v>-</v>
      </c>
      <c r="P6909" s="73" t="str">
        <f t="shared" si="215"/>
        <v/>
      </c>
      <c r="Q6909" s="61" t="s">
        <v>86</v>
      </c>
    </row>
    <row r="6910" spans="8:17" x14ac:dyDescent="0.25">
      <c r="H6910" s="59">
        <v>178861</v>
      </c>
      <c r="I6910" s="59" t="s">
        <v>72</v>
      </c>
      <c r="J6910" s="59">
        <v>9353402</v>
      </c>
      <c r="K6910" s="59" t="s">
        <v>7414</v>
      </c>
      <c r="L6910" s="61" t="s">
        <v>81</v>
      </c>
      <c r="M6910" s="61">
        <f>VLOOKUP(H6910,zdroj!C:F,4,0)</f>
        <v>0</v>
      </c>
      <c r="N6910" s="61" t="str">
        <f t="shared" si="214"/>
        <v>-</v>
      </c>
      <c r="P6910" s="73" t="str">
        <f t="shared" si="215"/>
        <v/>
      </c>
      <c r="Q6910" s="61" t="s">
        <v>86</v>
      </c>
    </row>
    <row r="6911" spans="8:17" x14ac:dyDescent="0.25">
      <c r="H6911" s="59">
        <v>178861</v>
      </c>
      <c r="I6911" s="59" t="s">
        <v>72</v>
      </c>
      <c r="J6911" s="59">
        <v>9353411</v>
      </c>
      <c r="K6911" s="59" t="s">
        <v>7415</v>
      </c>
      <c r="L6911" s="61" t="s">
        <v>81</v>
      </c>
      <c r="M6911" s="61">
        <f>VLOOKUP(H6911,zdroj!C:F,4,0)</f>
        <v>0</v>
      </c>
      <c r="N6911" s="61" t="str">
        <f t="shared" si="214"/>
        <v>-</v>
      </c>
      <c r="P6911" s="73" t="str">
        <f t="shared" si="215"/>
        <v/>
      </c>
      <c r="Q6911" s="61" t="s">
        <v>86</v>
      </c>
    </row>
    <row r="6912" spans="8:17" x14ac:dyDescent="0.25">
      <c r="H6912" s="59">
        <v>178861</v>
      </c>
      <c r="I6912" s="59" t="s">
        <v>72</v>
      </c>
      <c r="J6912" s="59">
        <v>9353429</v>
      </c>
      <c r="K6912" s="59" t="s">
        <v>7416</v>
      </c>
      <c r="L6912" s="61" t="s">
        <v>81</v>
      </c>
      <c r="M6912" s="61">
        <f>VLOOKUP(H6912,zdroj!C:F,4,0)</f>
        <v>0</v>
      </c>
      <c r="N6912" s="61" t="str">
        <f t="shared" si="214"/>
        <v>-</v>
      </c>
      <c r="P6912" s="73" t="str">
        <f t="shared" si="215"/>
        <v/>
      </c>
      <c r="Q6912" s="61" t="s">
        <v>86</v>
      </c>
    </row>
    <row r="6913" spans="8:17" x14ac:dyDescent="0.25">
      <c r="H6913" s="59">
        <v>178861</v>
      </c>
      <c r="I6913" s="59" t="s">
        <v>72</v>
      </c>
      <c r="J6913" s="59">
        <v>9353437</v>
      </c>
      <c r="K6913" s="59" t="s">
        <v>7417</v>
      </c>
      <c r="L6913" s="61" t="s">
        <v>81</v>
      </c>
      <c r="M6913" s="61">
        <f>VLOOKUP(H6913,zdroj!C:F,4,0)</f>
        <v>0</v>
      </c>
      <c r="N6913" s="61" t="str">
        <f t="shared" si="214"/>
        <v>-</v>
      </c>
      <c r="P6913" s="73" t="str">
        <f t="shared" si="215"/>
        <v/>
      </c>
      <c r="Q6913" s="61" t="s">
        <v>86</v>
      </c>
    </row>
    <row r="6914" spans="8:17" x14ac:dyDescent="0.25">
      <c r="H6914" s="59">
        <v>178861</v>
      </c>
      <c r="I6914" s="59" t="s">
        <v>72</v>
      </c>
      <c r="J6914" s="59">
        <v>9353445</v>
      </c>
      <c r="K6914" s="59" t="s">
        <v>7418</v>
      </c>
      <c r="L6914" s="61" t="s">
        <v>81</v>
      </c>
      <c r="M6914" s="61">
        <f>VLOOKUP(H6914,zdroj!C:F,4,0)</f>
        <v>0</v>
      </c>
      <c r="N6914" s="61" t="str">
        <f t="shared" si="214"/>
        <v>-</v>
      </c>
      <c r="P6914" s="73" t="str">
        <f t="shared" si="215"/>
        <v/>
      </c>
      <c r="Q6914" s="61" t="s">
        <v>86</v>
      </c>
    </row>
    <row r="6915" spans="8:17" x14ac:dyDescent="0.25">
      <c r="H6915" s="59">
        <v>178861</v>
      </c>
      <c r="I6915" s="59" t="s">
        <v>72</v>
      </c>
      <c r="J6915" s="59">
        <v>9353453</v>
      </c>
      <c r="K6915" s="59" t="s">
        <v>7419</v>
      </c>
      <c r="L6915" s="61" t="s">
        <v>81</v>
      </c>
      <c r="M6915" s="61">
        <f>VLOOKUP(H6915,zdroj!C:F,4,0)</f>
        <v>0</v>
      </c>
      <c r="N6915" s="61" t="str">
        <f t="shared" si="214"/>
        <v>-</v>
      </c>
      <c r="P6915" s="73" t="str">
        <f t="shared" si="215"/>
        <v/>
      </c>
      <c r="Q6915" s="61" t="s">
        <v>86</v>
      </c>
    </row>
    <row r="6916" spans="8:17" x14ac:dyDescent="0.25">
      <c r="H6916" s="59">
        <v>178861</v>
      </c>
      <c r="I6916" s="59" t="s">
        <v>72</v>
      </c>
      <c r="J6916" s="59">
        <v>9353461</v>
      </c>
      <c r="K6916" s="59" t="s">
        <v>7420</v>
      </c>
      <c r="L6916" s="61" t="s">
        <v>81</v>
      </c>
      <c r="M6916" s="61">
        <f>VLOOKUP(H6916,zdroj!C:F,4,0)</f>
        <v>0</v>
      </c>
      <c r="N6916" s="61" t="str">
        <f t="shared" si="214"/>
        <v>-</v>
      </c>
      <c r="P6916" s="73" t="str">
        <f t="shared" si="215"/>
        <v/>
      </c>
      <c r="Q6916" s="61" t="s">
        <v>86</v>
      </c>
    </row>
    <row r="6917" spans="8:17" x14ac:dyDescent="0.25">
      <c r="H6917" s="59">
        <v>178861</v>
      </c>
      <c r="I6917" s="59" t="s">
        <v>72</v>
      </c>
      <c r="J6917" s="59">
        <v>9353470</v>
      </c>
      <c r="K6917" s="59" t="s">
        <v>7421</v>
      </c>
      <c r="L6917" s="61" t="s">
        <v>81</v>
      </c>
      <c r="M6917" s="61">
        <f>VLOOKUP(H6917,zdroj!C:F,4,0)</f>
        <v>0</v>
      </c>
      <c r="N6917" s="61" t="str">
        <f t="shared" si="214"/>
        <v>-</v>
      </c>
      <c r="P6917" s="73" t="str">
        <f t="shared" si="215"/>
        <v/>
      </c>
      <c r="Q6917" s="61" t="s">
        <v>86</v>
      </c>
    </row>
    <row r="6918" spans="8:17" x14ac:dyDescent="0.25">
      <c r="H6918" s="59">
        <v>178861</v>
      </c>
      <c r="I6918" s="59" t="s">
        <v>72</v>
      </c>
      <c r="J6918" s="59">
        <v>9353488</v>
      </c>
      <c r="K6918" s="59" t="s">
        <v>7422</v>
      </c>
      <c r="L6918" s="61" t="s">
        <v>81</v>
      </c>
      <c r="M6918" s="61">
        <f>VLOOKUP(H6918,zdroj!C:F,4,0)</f>
        <v>0</v>
      </c>
      <c r="N6918" s="61" t="str">
        <f t="shared" si="214"/>
        <v>-</v>
      </c>
      <c r="P6918" s="73" t="str">
        <f t="shared" si="215"/>
        <v/>
      </c>
      <c r="Q6918" s="61" t="s">
        <v>86</v>
      </c>
    </row>
    <row r="6919" spans="8:17" x14ac:dyDescent="0.25">
      <c r="H6919" s="59">
        <v>178861</v>
      </c>
      <c r="I6919" s="59" t="s">
        <v>72</v>
      </c>
      <c r="J6919" s="59">
        <v>9353496</v>
      </c>
      <c r="K6919" s="59" t="s">
        <v>7423</v>
      </c>
      <c r="L6919" s="61" t="s">
        <v>81</v>
      </c>
      <c r="M6919" s="61">
        <f>VLOOKUP(H6919,zdroj!C:F,4,0)</f>
        <v>0</v>
      </c>
      <c r="N6919" s="61" t="str">
        <f t="shared" ref="N6919:N6982" si="216">IF(M6919="A",IF(L6919="katA","katB",L6919),L6919)</f>
        <v>-</v>
      </c>
      <c r="P6919" s="73" t="str">
        <f t="shared" ref="P6919:P6982" si="217">IF(O6919="A",1,"")</f>
        <v/>
      </c>
      <c r="Q6919" s="61" t="s">
        <v>86</v>
      </c>
    </row>
    <row r="6920" spans="8:17" x14ac:dyDescent="0.25">
      <c r="H6920" s="59">
        <v>178861</v>
      </c>
      <c r="I6920" s="59" t="s">
        <v>72</v>
      </c>
      <c r="J6920" s="59">
        <v>9353500</v>
      </c>
      <c r="K6920" s="59" t="s">
        <v>7424</v>
      </c>
      <c r="L6920" s="61" t="s">
        <v>81</v>
      </c>
      <c r="M6920" s="61">
        <f>VLOOKUP(H6920,zdroj!C:F,4,0)</f>
        <v>0</v>
      </c>
      <c r="N6920" s="61" t="str">
        <f t="shared" si="216"/>
        <v>-</v>
      </c>
      <c r="P6920" s="73" t="str">
        <f t="shared" si="217"/>
        <v/>
      </c>
      <c r="Q6920" s="61" t="s">
        <v>86</v>
      </c>
    </row>
    <row r="6921" spans="8:17" x14ac:dyDescent="0.25">
      <c r="H6921" s="59">
        <v>178861</v>
      </c>
      <c r="I6921" s="59" t="s">
        <v>72</v>
      </c>
      <c r="J6921" s="59">
        <v>9353518</v>
      </c>
      <c r="K6921" s="59" t="s">
        <v>7425</v>
      </c>
      <c r="L6921" s="61" t="s">
        <v>81</v>
      </c>
      <c r="M6921" s="61">
        <f>VLOOKUP(H6921,zdroj!C:F,4,0)</f>
        <v>0</v>
      </c>
      <c r="N6921" s="61" t="str">
        <f t="shared" si="216"/>
        <v>-</v>
      </c>
      <c r="P6921" s="73" t="str">
        <f t="shared" si="217"/>
        <v/>
      </c>
      <c r="Q6921" s="61" t="s">
        <v>86</v>
      </c>
    </row>
    <row r="6922" spans="8:17" x14ac:dyDescent="0.25">
      <c r="H6922" s="59">
        <v>178861</v>
      </c>
      <c r="I6922" s="59" t="s">
        <v>72</v>
      </c>
      <c r="J6922" s="59">
        <v>9353526</v>
      </c>
      <c r="K6922" s="59" t="s">
        <v>7426</v>
      </c>
      <c r="L6922" s="61" t="s">
        <v>81</v>
      </c>
      <c r="M6922" s="61">
        <f>VLOOKUP(H6922,zdroj!C:F,4,0)</f>
        <v>0</v>
      </c>
      <c r="N6922" s="61" t="str">
        <f t="shared" si="216"/>
        <v>-</v>
      </c>
      <c r="P6922" s="73" t="str">
        <f t="shared" si="217"/>
        <v/>
      </c>
      <c r="Q6922" s="61" t="s">
        <v>86</v>
      </c>
    </row>
    <row r="6923" spans="8:17" x14ac:dyDescent="0.25">
      <c r="H6923" s="59">
        <v>178861</v>
      </c>
      <c r="I6923" s="59" t="s">
        <v>72</v>
      </c>
      <c r="J6923" s="59">
        <v>9353534</v>
      </c>
      <c r="K6923" s="59" t="s">
        <v>7427</v>
      </c>
      <c r="L6923" s="61" t="s">
        <v>114</v>
      </c>
      <c r="M6923" s="61">
        <f>VLOOKUP(H6923,zdroj!C:F,4,0)</f>
        <v>0</v>
      </c>
      <c r="N6923" s="61" t="str">
        <f t="shared" si="216"/>
        <v>katC</v>
      </c>
      <c r="P6923" s="73" t="str">
        <f t="shared" si="217"/>
        <v/>
      </c>
      <c r="Q6923" s="61" t="s">
        <v>31</v>
      </c>
    </row>
    <row r="6924" spans="8:17" x14ac:dyDescent="0.25">
      <c r="H6924" s="59">
        <v>178861</v>
      </c>
      <c r="I6924" s="59" t="s">
        <v>72</v>
      </c>
      <c r="J6924" s="59">
        <v>9353542</v>
      </c>
      <c r="K6924" s="59" t="s">
        <v>7428</v>
      </c>
      <c r="L6924" s="61" t="s">
        <v>81</v>
      </c>
      <c r="M6924" s="61">
        <f>VLOOKUP(H6924,zdroj!C:F,4,0)</f>
        <v>0</v>
      </c>
      <c r="N6924" s="61" t="str">
        <f t="shared" si="216"/>
        <v>-</v>
      </c>
      <c r="P6924" s="73" t="str">
        <f t="shared" si="217"/>
        <v/>
      </c>
      <c r="Q6924" s="61" t="s">
        <v>86</v>
      </c>
    </row>
    <row r="6925" spans="8:17" x14ac:dyDescent="0.25">
      <c r="H6925" s="59">
        <v>178861</v>
      </c>
      <c r="I6925" s="59" t="s">
        <v>72</v>
      </c>
      <c r="J6925" s="59">
        <v>9353551</v>
      </c>
      <c r="K6925" s="59" t="s">
        <v>7429</v>
      </c>
      <c r="L6925" s="61" t="s">
        <v>81</v>
      </c>
      <c r="M6925" s="61">
        <f>VLOOKUP(H6925,zdroj!C:F,4,0)</f>
        <v>0</v>
      </c>
      <c r="N6925" s="61" t="str">
        <f t="shared" si="216"/>
        <v>-</v>
      </c>
      <c r="P6925" s="73" t="str">
        <f t="shared" si="217"/>
        <v/>
      </c>
      <c r="Q6925" s="61" t="s">
        <v>86</v>
      </c>
    </row>
    <row r="6926" spans="8:17" x14ac:dyDescent="0.25">
      <c r="H6926" s="59">
        <v>178861</v>
      </c>
      <c r="I6926" s="59" t="s">
        <v>72</v>
      </c>
      <c r="J6926" s="59">
        <v>9353569</v>
      </c>
      <c r="K6926" s="59" t="s">
        <v>7430</v>
      </c>
      <c r="L6926" s="61" t="s">
        <v>81</v>
      </c>
      <c r="M6926" s="61">
        <f>VLOOKUP(H6926,zdroj!C:F,4,0)</f>
        <v>0</v>
      </c>
      <c r="N6926" s="61" t="str">
        <f t="shared" si="216"/>
        <v>-</v>
      </c>
      <c r="P6926" s="73" t="str">
        <f t="shared" si="217"/>
        <v/>
      </c>
      <c r="Q6926" s="61" t="s">
        <v>86</v>
      </c>
    </row>
    <row r="6927" spans="8:17" x14ac:dyDescent="0.25">
      <c r="H6927" s="59">
        <v>178861</v>
      </c>
      <c r="I6927" s="59" t="s">
        <v>72</v>
      </c>
      <c r="J6927" s="59">
        <v>9353577</v>
      </c>
      <c r="K6927" s="59" t="s">
        <v>7431</v>
      </c>
      <c r="L6927" s="61" t="s">
        <v>114</v>
      </c>
      <c r="M6927" s="61">
        <f>VLOOKUP(H6927,zdroj!C:F,4,0)</f>
        <v>0</v>
      </c>
      <c r="N6927" s="61" t="str">
        <f t="shared" si="216"/>
        <v>katC</v>
      </c>
      <c r="P6927" s="73" t="str">
        <f t="shared" si="217"/>
        <v/>
      </c>
      <c r="Q6927" s="61" t="s">
        <v>31</v>
      </c>
    </row>
    <row r="6928" spans="8:17" x14ac:dyDescent="0.25">
      <c r="H6928" s="59">
        <v>178861</v>
      </c>
      <c r="I6928" s="59" t="s">
        <v>72</v>
      </c>
      <c r="J6928" s="59">
        <v>9353585</v>
      </c>
      <c r="K6928" s="59" t="s">
        <v>7432</v>
      </c>
      <c r="L6928" s="61" t="s">
        <v>81</v>
      </c>
      <c r="M6928" s="61">
        <f>VLOOKUP(H6928,zdroj!C:F,4,0)</f>
        <v>0</v>
      </c>
      <c r="N6928" s="61" t="str">
        <f t="shared" si="216"/>
        <v>-</v>
      </c>
      <c r="P6928" s="73" t="str">
        <f t="shared" si="217"/>
        <v/>
      </c>
      <c r="Q6928" s="61" t="s">
        <v>86</v>
      </c>
    </row>
    <row r="6929" spans="8:17" x14ac:dyDescent="0.25">
      <c r="H6929" s="59">
        <v>178861</v>
      </c>
      <c r="I6929" s="59" t="s">
        <v>72</v>
      </c>
      <c r="J6929" s="59">
        <v>9353593</v>
      </c>
      <c r="K6929" s="59" t="s">
        <v>7433</v>
      </c>
      <c r="L6929" s="61" t="s">
        <v>81</v>
      </c>
      <c r="M6929" s="61">
        <f>VLOOKUP(H6929,zdroj!C:F,4,0)</f>
        <v>0</v>
      </c>
      <c r="N6929" s="61" t="str">
        <f t="shared" si="216"/>
        <v>-</v>
      </c>
      <c r="P6929" s="73" t="str">
        <f t="shared" si="217"/>
        <v/>
      </c>
      <c r="Q6929" s="61" t="s">
        <v>86</v>
      </c>
    </row>
    <row r="6930" spans="8:17" x14ac:dyDescent="0.25">
      <c r="H6930" s="59">
        <v>178861</v>
      </c>
      <c r="I6930" s="59" t="s">
        <v>72</v>
      </c>
      <c r="J6930" s="59">
        <v>9353607</v>
      </c>
      <c r="K6930" s="59" t="s">
        <v>7434</v>
      </c>
      <c r="L6930" s="61" t="s">
        <v>81</v>
      </c>
      <c r="M6930" s="61">
        <f>VLOOKUP(H6930,zdroj!C:F,4,0)</f>
        <v>0</v>
      </c>
      <c r="N6930" s="61" t="str">
        <f t="shared" si="216"/>
        <v>-</v>
      </c>
      <c r="P6930" s="73" t="str">
        <f t="shared" si="217"/>
        <v/>
      </c>
      <c r="Q6930" s="61" t="s">
        <v>86</v>
      </c>
    </row>
    <row r="6931" spans="8:17" x14ac:dyDescent="0.25">
      <c r="H6931" s="59">
        <v>178861</v>
      </c>
      <c r="I6931" s="59" t="s">
        <v>72</v>
      </c>
      <c r="J6931" s="59">
        <v>9353615</v>
      </c>
      <c r="K6931" s="59" t="s">
        <v>7435</v>
      </c>
      <c r="L6931" s="61" t="s">
        <v>81</v>
      </c>
      <c r="M6931" s="61">
        <f>VLOOKUP(H6931,zdroj!C:F,4,0)</f>
        <v>0</v>
      </c>
      <c r="N6931" s="61" t="str">
        <f t="shared" si="216"/>
        <v>-</v>
      </c>
      <c r="P6931" s="73" t="str">
        <f t="shared" si="217"/>
        <v/>
      </c>
      <c r="Q6931" s="61" t="s">
        <v>86</v>
      </c>
    </row>
    <row r="6932" spans="8:17" x14ac:dyDescent="0.25">
      <c r="H6932" s="59">
        <v>178861</v>
      </c>
      <c r="I6932" s="59" t="s">
        <v>72</v>
      </c>
      <c r="J6932" s="59">
        <v>9353623</v>
      </c>
      <c r="K6932" s="59" t="s">
        <v>7436</v>
      </c>
      <c r="L6932" s="61" t="s">
        <v>81</v>
      </c>
      <c r="M6932" s="61">
        <f>VLOOKUP(H6932,zdroj!C:F,4,0)</f>
        <v>0</v>
      </c>
      <c r="N6932" s="61" t="str">
        <f t="shared" si="216"/>
        <v>-</v>
      </c>
      <c r="P6932" s="73" t="str">
        <f t="shared" si="217"/>
        <v/>
      </c>
      <c r="Q6932" s="61" t="s">
        <v>86</v>
      </c>
    </row>
    <row r="6933" spans="8:17" x14ac:dyDescent="0.25">
      <c r="H6933" s="59">
        <v>178861</v>
      </c>
      <c r="I6933" s="59" t="s">
        <v>72</v>
      </c>
      <c r="J6933" s="59">
        <v>9353631</v>
      </c>
      <c r="K6933" s="59" t="s">
        <v>7437</v>
      </c>
      <c r="L6933" s="61" t="s">
        <v>81</v>
      </c>
      <c r="M6933" s="61">
        <f>VLOOKUP(H6933,zdroj!C:F,4,0)</f>
        <v>0</v>
      </c>
      <c r="N6933" s="61" t="str">
        <f t="shared" si="216"/>
        <v>-</v>
      </c>
      <c r="P6933" s="73" t="str">
        <f t="shared" si="217"/>
        <v/>
      </c>
      <c r="Q6933" s="61" t="s">
        <v>86</v>
      </c>
    </row>
    <row r="6934" spans="8:17" x14ac:dyDescent="0.25">
      <c r="H6934" s="59">
        <v>178861</v>
      </c>
      <c r="I6934" s="59" t="s">
        <v>72</v>
      </c>
      <c r="J6934" s="59">
        <v>9353640</v>
      </c>
      <c r="K6934" s="59" t="s">
        <v>7438</v>
      </c>
      <c r="L6934" s="61" t="s">
        <v>81</v>
      </c>
      <c r="M6934" s="61">
        <f>VLOOKUP(H6934,zdroj!C:F,4,0)</f>
        <v>0</v>
      </c>
      <c r="N6934" s="61" t="str">
        <f t="shared" si="216"/>
        <v>-</v>
      </c>
      <c r="P6934" s="73" t="str">
        <f t="shared" si="217"/>
        <v/>
      </c>
      <c r="Q6934" s="61" t="s">
        <v>86</v>
      </c>
    </row>
    <row r="6935" spans="8:17" x14ac:dyDescent="0.25">
      <c r="H6935" s="59">
        <v>178861</v>
      </c>
      <c r="I6935" s="59" t="s">
        <v>72</v>
      </c>
      <c r="J6935" s="59">
        <v>9353658</v>
      </c>
      <c r="K6935" s="59" t="s">
        <v>7439</v>
      </c>
      <c r="L6935" s="61" t="s">
        <v>81</v>
      </c>
      <c r="M6935" s="61">
        <f>VLOOKUP(H6935,zdroj!C:F,4,0)</f>
        <v>0</v>
      </c>
      <c r="N6935" s="61" t="str">
        <f t="shared" si="216"/>
        <v>-</v>
      </c>
      <c r="P6935" s="73" t="str">
        <f t="shared" si="217"/>
        <v/>
      </c>
      <c r="Q6935" s="61" t="s">
        <v>86</v>
      </c>
    </row>
    <row r="6936" spans="8:17" x14ac:dyDescent="0.25">
      <c r="H6936" s="59">
        <v>178861</v>
      </c>
      <c r="I6936" s="59" t="s">
        <v>72</v>
      </c>
      <c r="J6936" s="59">
        <v>9353666</v>
      </c>
      <c r="K6936" s="59" t="s">
        <v>7440</v>
      </c>
      <c r="L6936" s="61" t="s">
        <v>81</v>
      </c>
      <c r="M6936" s="61">
        <f>VLOOKUP(H6936,zdroj!C:F,4,0)</f>
        <v>0</v>
      </c>
      <c r="N6936" s="61" t="str">
        <f t="shared" si="216"/>
        <v>-</v>
      </c>
      <c r="P6936" s="73" t="str">
        <f t="shared" si="217"/>
        <v/>
      </c>
      <c r="Q6936" s="61" t="s">
        <v>86</v>
      </c>
    </row>
    <row r="6937" spans="8:17" x14ac:dyDescent="0.25">
      <c r="H6937" s="59">
        <v>178861</v>
      </c>
      <c r="I6937" s="59" t="s">
        <v>72</v>
      </c>
      <c r="J6937" s="59">
        <v>9353674</v>
      </c>
      <c r="K6937" s="59" t="s">
        <v>7441</v>
      </c>
      <c r="L6937" s="61" t="s">
        <v>81</v>
      </c>
      <c r="M6937" s="61">
        <f>VLOOKUP(H6937,zdroj!C:F,4,0)</f>
        <v>0</v>
      </c>
      <c r="N6937" s="61" t="str">
        <f t="shared" si="216"/>
        <v>-</v>
      </c>
      <c r="P6937" s="73" t="str">
        <f t="shared" si="217"/>
        <v/>
      </c>
      <c r="Q6937" s="61" t="s">
        <v>86</v>
      </c>
    </row>
    <row r="6938" spans="8:17" x14ac:dyDescent="0.25">
      <c r="H6938" s="59">
        <v>178861</v>
      </c>
      <c r="I6938" s="59" t="s">
        <v>72</v>
      </c>
      <c r="J6938" s="59">
        <v>9353682</v>
      </c>
      <c r="K6938" s="59" t="s">
        <v>7442</v>
      </c>
      <c r="L6938" s="61" t="s">
        <v>114</v>
      </c>
      <c r="M6938" s="61">
        <f>VLOOKUP(H6938,zdroj!C:F,4,0)</f>
        <v>0</v>
      </c>
      <c r="N6938" s="61" t="str">
        <f t="shared" si="216"/>
        <v>katC</v>
      </c>
      <c r="P6938" s="73" t="str">
        <f t="shared" si="217"/>
        <v/>
      </c>
      <c r="Q6938" s="61" t="s">
        <v>33</v>
      </c>
    </row>
    <row r="6939" spans="8:17" x14ac:dyDescent="0.25">
      <c r="H6939" s="59">
        <v>178861</v>
      </c>
      <c r="I6939" s="59" t="s">
        <v>72</v>
      </c>
      <c r="J6939" s="59">
        <v>9353691</v>
      </c>
      <c r="K6939" s="59" t="s">
        <v>7443</v>
      </c>
      <c r="L6939" s="61" t="s">
        <v>81</v>
      </c>
      <c r="M6939" s="61">
        <f>VLOOKUP(H6939,zdroj!C:F,4,0)</f>
        <v>0</v>
      </c>
      <c r="N6939" s="61" t="str">
        <f t="shared" si="216"/>
        <v>-</v>
      </c>
      <c r="P6939" s="73" t="str">
        <f t="shared" si="217"/>
        <v/>
      </c>
      <c r="Q6939" s="61" t="s">
        <v>86</v>
      </c>
    </row>
    <row r="6940" spans="8:17" x14ac:dyDescent="0.25">
      <c r="H6940" s="59">
        <v>178861</v>
      </c>
      <c r="I6940" s="59" t="s">
        <v>72</v>
      </c>
      <c r="J6940" s="59">
        <v>25366009</v>
      </c>
      <c r="K6940" s="59" t="s">
        <v>7444</v>
      </c>
      <c r="L6940" s="61" t="s">
        <v>81</v>
      </c>
      <c r="M6940" s="61">
        <f>VLOOKUP(H6940,zdroj!C:F,4,0)</f>
        <v>0</v>
      </c>
      <c r="N6940" s="61" t="str">
        <f t="shared" si="216"/>
        <v>-</v>
      </c>
      <c r="P6940" s="73" t="str">
        <f t="shared" si="217"/>
        <v/>
      </c>
      <c r="Q6940" s="61" t="s">
        <v>86</v>
      </c>
    </row>
    <row r="6941" spans="8:17" x14ac:dyDescent="0.25">
      <c r="H6941" s="59">
        <v>178861</v>
      </c>
      <c r="I6941" s="59" t="s">
        <v>72</v>
      </c>
      <c r="J6941" s="59">
        <v>25563688</v>
      </c>
      <c r="K6941" s="59" t="s">
        <v>7445</v>
      </c>
      <c r="L6941" s="61" t="s">
        <v>81</v>
      </c>
      <c r="M6941" s="61">
        <f>VLOOKUP(H6941,zdroj!C:F,4,0)</f>
        <v>0</v>
      </c>
      <c r="N6941" s="61" t="str">
        <f t="shared" si="216"/>
        <v>-</v>
      </c>
      <c r="P6941" s="73" t="str">
        <f t="shared" si="217"/>
        <v/>
      </c>
      <c r="Q6941" s="61" t="s">
        <v>86</v>
      </c>
    </row>
    <row r="6942" spans="8:17" x14ac:dyDescent="0.25">
      <c r="H6942" s="59">
        <v>178861</v>
      </c>
      <c r="I6942" s="59" t="s">
        <v>72</v>
      </c>
      <c r="J6942" s="59">
        <v>26043556</v>
      </c>
      <c r="K6942" s="59" t="s">
        <v>7446</v>
      </c>
      <c r="L6942" s="61" t="s">
        <v>81</v>
      </c>
      <c r="M6942" s="61">
        <f>VLOOKUP(H6942,zdroj!C:F,4,0)</f>
        <v>0</v>
      </c>
      <c r="N6942" s="61" t="str">
        <f t="shared" si="216"/>
        <v>-</v>
      </c>
      <c r="P6942" s="73" t="str">
        <f t="shared" si="217"/>
        <v/>
      </c>
      <c r="Q6942" s="61" t="s">
        <v>86</v>
      </c>
    </row>
    <row r="6943" spans="8:17" x14ac:dyDescent="0.25">
      <c r="H6943" s="59">
        <v>178861</v>
      </c>
      <c r="I6943" s="59" t="s">
        <v>72</v>
      </c>
      <c r="J6943" s="59">
        <v>26497247</v>
      </c>
      <c r="K6943" s="59" t="s">
        <v>7447</v>
      </c>
      <c r="L6943" s="61" t="s">
        <v>81</v>
      </c>
      <c r="M6943" s="61">
        <f>VLOOKUP(H6943,zdroj!C:F,4,0)</f>
        <v>0</v>
      </c>
      <c r="N6943" s="61" t="str">
        <f t="shared" si="216"/>
        <v>-</v>
      </c>
      <c r="P6943" s="73" t="str">
        <f t="shared" si="217"/>
        <v/>
      </c>
      <c r="Q6943" s="61" t="s">
        <v>86</v>
      </c>
    </row>
    <row r="6944" spans="8:17" x14ac:dyDescent="0.25">
      <c r="H6944" s="59">
        <v>178861</v>
      </c>
      <c r="I6944" s="59" t="s">
        <v>72</v>
      </c>
      <c r="J6944" s="59">
        <v>26738767</v>
      </c>
      <c r="K6944" s="59" t="s">
        <v>7448</v>
      </c>
      <c r="L6944" s="61" t="s">
        <v>81</v>
      </c>
      <c r="M6944" s="61">
        <f>VLOOKUP(H6944,zdroj!C:F,4,0)</f>
        <v>0</v>
      </c>
      <c r="N6944" s="61" t="str">
        <f t="shared" si="216"/>
        <v>-</v>
      </c>
      <c r="P6944" s="73" t="str">
        <f t="shared" si="217"/>
        <v/>
      </c>
      <c r="Q6944" s="61" t="s">
        <v>86</v>
      </c>
    </row>
    <row r="6945" spans="8:17" x14ac:dyDescent="0.25">
      <c r="H6945" s="59">
        <v>178861</v>
      </c>
      <c r="I6945" s="59" t="s">
        <v>72</v>
      </c>
      <c r="J6945" s="59">
        <v>27878660</v>
      </c>
      <c r="K6945" s="59" t="s">
        <v>7449</v>
      </c>
      <c r="L6945" s="61" t="s">
        <v>81</v>
      </c>
      <c r="M6945" s="61">
        <f>VLOOKUP(H6945,zdroj!C:F,4,0)</f>
        <v>0</v>
      </c>
      <c r="N6945" s="61" t="str">
        <f t="shared" si="216"/>
        <v>-</v>
      </c>
      <c r="P6945" s="73" t="str">
        <f t="shared" si="217"/>
        <v/>
      </c>
      <c r="Q6945" s="61" t="s">
        <v>86</v>
      </c>
    </row>
    <row r="6946" spans="8:17" x14ac:dyDescent="0.25">
      <c r="H6946" s="59">
        <v>178861</v>
      </c>
      <c r="I6946" s="59" t="s">
        <v>72</v>
      </c>
      <c r="J6946" s="59">
        <v>28019466</v>
      </c>
      <c r="K6946" s="59" t="s">
        <v>7450</v>
      </c>
      <c r="L6946" s="61" t="s">
        <v>81</v>
      </c>
      <c r="M6946" s="61">
        <f>VLOOKUP(H6946,zdroj!C:F,4,0)</f>
        <v>0</v>
      </c>
      <c r="N6946" s="61" t="str">
        <f t="shared" si="216"/>
        <v>-</v>
      </c>
      <c r="P6946" s="73" t="str">
        <f t="shared" si="217"/>
        <v/>
      </c>
      <c r="Q6946" s="61" t="s">
        <v>86</v>
      </c>
    </row>
    <row r="6947" spans="8:17" x14ac:dyDescent="0.25">
      <c r="H6947" s="59">
        <v>178861</v>
      </c>
      <c r="I6947" s="59" t="s">
        <v>72</v>
      </c>
      <c r="J6947" s="59">
        <v>28228243</v>
      </c>
      <c r="K6947" s="59" t="s">
        <v>7451</v>
      </c>
      <c r="L6947" s="61" t="s">
        <v>81</v>
      </c>
      <c r="M6947" s="61">
        <f>VLOOKUP(H6947,zdroj!C:F,4,0)</f>
        <v>0</v>
      </c>
      <c r="N6947" s="61" t="str">
        <f t="shared" si="216"/>
        <v>-</v>
      </c>
      <c r="P6947" s="73" t="str">
        <f t="shared" si="217"/>
        <v/>
      </c>
      <c r="Q6947" s="61" t="s">
        <v>86</v>
      </c>
    </row>
    <row r="6948" spans="8:17" x14ac:dyDescent="0.25">
      <c r="H6948" s="59">
        <v>178861</v>
      </c>
      <c r="I6948" s="59" t="s">
        <v>72</v>
      </c>
      <c r="J6948" s="59">
        <v>41680529</v>
      </c>
      <c r="K6948" s="59" t="s">
        <v>7452</v>
      </c>
      <c r="L6948" s="61" t="s">
        <v>81</v>
      </c>
      <c r="M6948" s="61">
        <f>VLOOKUP(H6948,zdroj!C:F,4,0)</f>
        <v>0</v>
      </c>
      <c r="N6948" s="61" t="str">
        <f t="shared" si="216"/>
        <v>-</v>
      </c>
      <c r="P6948" s="73" t="str">
        <f t="shared" si="217"/>
        <v/>
      </c>
      <c r="Q6948" s="61" t="s">
        <v>86</v>
      </c>
    </row>
    <row r="6949" spans="8:17" x14ac:dyDescent="0.25">
      <c r="H6949" s="59">
        <v>178861</v>
      </c>
      <c r="I6949" s="59" t="s">
        <v>72</v>
      </c>
      <c r="J6949" s="59">
        <v>42267587</v>
      </c>
      <c r="K6949" s="59" t="s">
        <v>7453</v>
      </c>
      <c r="L6949" s="61" t="s">
        <v>81</v>
      </c>
      <c r="M6949" s="61">
        <f>VLOOKUP(H6949,zdroj!C:F,4,0)</f>
        <v>0</v>
      </c>
      <c r="N6949" s="61" t="str">
        <f t="shared" si="216"/>
        <v>-</v>
      </c>
      <c r="P6949" s="73" t="str">
        <f t="shared" si="217"/>
        <v/>
      </c>
      <c r="Q6949" s="61" t="s">
        <v>86</v>
      </c>
    </row>
    <row r="6950" spans="8:17" x14ac:dyDescent="0.25">
      <c r="H6950" s="59">
        <v>178861</v>
      </c>
      <c r="I6950" s="59" t="s">
        <v>72</v>
      </c>
      <c r="J6950" s="59">
        <v>42492581</v>
      </c>
      <c r="K6950" s="59" t="s">
        <v>7454</v>
      </c>
      <c r="L6950" s="61" t="s">
        <v>81</v>
      </c>
      <c r="M6950" s="61">
        <f>VLOOKUP(H6950,zdroj!C:F,4,0)</f>
        <v>0</v>
      </c>
      <c r="N6950" s="61" t="str">
        <f t="shared" si="216"/>
        <v>-</v>
      </c>
      <c r="P6950" s="73" t="str">
        <f t="shared" si="217"/>
        <v/>
      </c>
      <c r="Q6950" s="61" t="s">
        <v>86</v>
      </c>
    </row>
    <row r="6951" spans="8:17" x14ac:dyDescent="0.25">
      <c r="H6951" s="59">
        <v>178861</v>
      </c>
      <c r="I6951" s="59" t="s">
        <v>72</v>
      </c>
      <c r="J6951" s="59">
        <v>72645717</v>
      </c>
      <c r="K6951" s="59" t="s">
        <v>7455</v>
      </c>
      <c r="L6951" s="61" t="s">
        <v>81</v>
      </c>
      <c r="M6951" s="61">
        <f>VLOOKUP(H6951,zdroj!C:F,4,0)</f>
        <v>0</v>
      </c>
      <c r="N6951" s="61" t="str">
        <f t="shared" si="216"/>
        <v>-</v>
      </c>
      <c r="P6951" s="73" t="str">
        <f t="shared" si="217"/>
        <v/>
      </c>
      <c r="Q6951" s="61" t="s">
        <v>86</v>
      </c>
    </row>
    <row r="6952" spans="8:17" x14ac:dyDescent="0.25">
      <c r="H6952" s="59">
        <v>178861</v>
      </c>
      <c r="I6952" s="59" t="s">
        <v>72</v>
      </c>
      <c r="J6952" s="59">
        <v>73115941</v>
      </c>
      <c r="K6952" s="59" t="s">
        <v>7456</v>
      </c>
      <c r="L6952" s="61" t="s">
        <v>81</v>
      </c>
      <c r="M6952" s="61">
        <f>VLOOKUP(H6952,zdroj!C:F,4,0)</f>
        <v>0</v>
      </c>
      <c r="N6952" s="61" t="str">
        <f t="shared" si="216"/>
        <v>-</v>
      </c>
      <c r="P6952" s="73" t="str">
        <f t="shared" si="217"/>
        <v/>
      </c>
      <c r="Q6952" s="61" t="s">
        <v>86</v>
      </c>
    </row>
    <row r="6953" spans="8:17" x14ac:dyDescent="0.25">
      <c r="H6953" s="59">
        <v>178861</v>
      </c>
      <c r="I6953" s="59" t="s">
        <v>72</v>
      </c>
      <c r="J6953" s="59">
        <v>75513986</v>
      </c>
      <c r="K6953" s="59" t="s">
        <v>7457</v>
      </c>
      <c r="L6953" s="61" t="s">
        <v>81</v>
      </c>
      <c r="M6953" s="61">
        <f>VLOOKUP(H6953,zdroj!C:F,4,0)</f>
        <v>0</v>
      </c>
      <c r="N6953" s="61" t="str">
        <f t="shared" si="216"/>
        <v>-</v>
      </c>
      <c r="P6953" s="73" t="str">
        <f t="shared" si="217"/>
        <v/>
      </c>
      <c r="Q6953" s="61" t="s">
        <v>86</v>
      </c>
    </row>
    <row r="6954" spans="8:17" x14ac:dyDescent="0.25">
      <c r="H6954" s="59">
        <v>178861</v>
      </c>
      <c r="I6954" s="59" t="s">
        <v>72</v>
      </c>
      <c r="J6954" s="59">
        <v>78196086</v>
      </c>
      <c r="K6954" s="59" t="s">
        <v>7458</v>
      </c>
      <c r="L6954" s="61" t="s">
        <v>81</v>
      </c>
      <c r="M6954" s="61">
        <f>VLOOKUP(H6954,zdroj!C:F,4,0)</f>
        <v>0</v>
      </c>
      <c r="N6954" s="61" t="str">
        <f t="shared" si="216"/>
        <v>-</v>
      </c>
      <c r="P6954" s="73" t="str">
        <f t="shared" si="217"/>
        <v/>
      </c>
      <c r="Q6954" s="61" t="s">
        <v>86</v>
      </c>
    </row>
    <row r="6955" spans="8:17" x14ac:dyDescent="0.25">
      <c r="H6955" s="59">
        <v>178861</v>
      </c>
      <c r="I6955" s="59" t="s">
        <v>72</v>
      </c>
      <c r="J6955" s="59">
        <v>79463771</v>
      </c>
      <c r="K6955" s="59" t="s">
        <v>7459</v>
      </c>
      <c r="L6955" s="61" t="s">
        <v>81</v>
      </c>
      <c r="M6955" s="61">
        <f>VLOOKUP(H6955,zdroj!C:F,4,0)</f>
        <v>0</v>
      </c>
      <c r="N6955" s="61" t="str">
        <f t="shared" si="216"/>
        <v>-</v>
      </c>
      <c r="P6955" s="73" t="str">
        <f t="shared" si="217"/>
        <v/>
      </c>
      <c r="Q6955" s="61" t="s">
        <v>86</v>
      </c>
    </row>
    <row r="6956" spans="8:17" x14ac:dyDescent="0.25">
      <c r="H6956" s="59">
        <v>178861</v>
      </c>
      <c r="I6956" s="59" t="s">
        <v>72</v>
      </c>
      <c r="J6956" s="59">
        <v>79980961</v>
      </c>
      <c r="K6956" s="59" t="s">
        <v>7460</v>
      </c>
      <c r="L6956" s="61" t="s">
        <v>81</v>
      </c>
      <c r="M6956" s="61">
        <f>VLOOKUP(H6956,zdroj!C:F,4,0)</f>
        <v>0</v>
      </c>
      <c r="N6956" s="61" t="str">
        <f t="shared" si="216"/>
        <v>-</v>
      </c>
      <c r="P6956" s="73" t="str">
        <f t="shared" si="217"/>
        <v/>
      </c>
      <c r="Q6956" s="61" t="s">
        <v>86</v>
      </c>
    </row>
    <row r="6957" spans="8:17" x14ac:dyDescent="0.25">
      <c r="H6957" s="59">
        <v>178861</v>
      </c>
      <c r="I6957" s="59" t="s">
        <v>72</v>
      </c>
      <c r="J6957" s="59">
        <v>80537081</v>
      </c>
      <c r="K6957" s="59" t="s">
        <v>7461</v>
      </c>
      <c r="L6957" s="61" t="s">
        <v>81</v>
      </c>
      <c r="M6957" s="61">
        <f>VLOOKUP(H6957,zdroj!C:F,4,0)</f>
        <v>0</v>
      </c>
      <c r="N6957" s="61" t="str">
        <f t="shared" si="216"/>
        <v>-</v>
      </c>
      <c r="P6957" s="73" t="str">
        <f t="shared" si="217"/>
        <v/>
      </c>
      <c r="Q6957" s="61" t="s">
        <v>86</v>
      </c>
    </row>
    <row r="6958" spans="8:17" x14ac:dyDescent="0.25">
      <c r="H6958" s="59">
        <v>178861</v>
      </c>
      <c r="I6958" s="59" t="s">
        <v>72</v>
      </c>
      <c r="J6958" s="59">
        <v>81477651</v>
      </c>
      <c r="K6958" s="59" t="s">
        <v>7462</v>
      </c>
      <c r="L6958" s="61" t="s">
        <v>81</v>
      </c>
      <c r="M6958" s="61">
        <f>VLOOKUP(H6958,zdroj!C:F,4,0)</f>
        <v>0</v>
      </c>
      <c r="N6958" s="61" t="str">
        <f t="shared" si="216"/>
        <v>-</v>
      </c>
      <c r="P6958" s="73" t="str">
        <f t="shared" si="217"/>
        <v/>
      </c>
      <c r="Q6958" s="61" t="s">
        <v>86</v>
      </c>
    </row>
    <row r="6959" spans="8:17" x14ac:dyDescent="0.25">
      <c r="H6959" s="59">
        <v>52477</v>
      </c>
      <c r="I6959" s="59" t="s">
        <v>69</v>
      </c>
      <c r="J6959" s="59">
        <v>23493658</v>
      </c>
      <c r="K6959" s="59" t="s">
        <v>7463</v>
      </c>
      <c r="L6959" s="61" t="s">
        <v>81</v>
      </c>
      <c r="M6959" s="61">
        <f>VLOOKUP(H6959,zdroj!C:F,4,0)</f>
        <v>0</v>
      </c>
      <c r="N6959" s="61" t="str">
        <f t="shared" si="216"/>
        <v>-</v>
      </c>
      <c r="P6959" s="73" t="str">
        <f t="shared" si="217"/>
        <v/>
      </c>
      <c r="Q6959" s="61" t="s">
        <v>84</v>
      </c>
    </row>
    <row r="6960" spans="8:17" x14ac:dyDescent="0.25">
      <c r="H6960" s="59">
        <v>52477</v>
      </c>
      <c r="I6960" s="59" t="s">
        <v>69</v>
      </c>
      <c r="J6960" s="59">
        <v>23493691</v>
      </c>
      <c r="K6960" s="59" t="s">
        <v>7464</v>
      </c>
      <c r="L6960" s="61" t="s">
        <v>113</v>
      </c>
      <c r="M6960" s="61">
        <f>VLOOKUP(H6960,zdroj!C:F,4,0)</f>
        <v>0</v>
      </c>
      <c r="N6960" s="61" t="str">
        <f t="shared" si="216"/>
        <v>katB</v>
      </c>
      <c r="P6960" s="73" t="str">
        <f t="shared" si="217"/>
        <v/>
      </c>
      <c r="Q6960" s="61" t="s">
        <v>31</v>
      </c>
    </row>
    <row r="6961" spans="8:17" x14ac:dyDescent="0.25">
      <c r="H6961" s="59">
        <v>52477</v>
      </c>
      <c r="I6961" s="59" t="s">
        <v>69</v>
      </c>
      <c r="J6961" s="59">
        <v>23494298</v>
      </c>
      <c r="K6961" s="59" t="s">
        <v>7465</v>
      </c>
      <c r="L6961" s="61" t="s">
        <v>81</v>
      </c>
      <c r="M6961" s="61">
        <f>VLOOKUP(H6961,zdroj!C:F,4,0)</f>
        <v>0</v>
      </c>
      <c r="N6961" s="61" t="str">
        <f t="shared" si="216"/>
        <v>-</v>
      </c>
      <c r="P6961" s="73" t="str">
        <f t="shared" si="217"/>
        <v/>
      </c>
      <c r="Q6961" s="61" t="s">
        <v>84</v>
      </c>
    </row>
    <row r="6962" spans="8:17" x14ac:dyDescent="0.25">
      <c r="H6962" s="59">
        <v>52477</v>
      </c>
      <c r="I6962" s="59" t="s">
        <v>69</v>
      </c>
      <c r="J6962" s="59">
        <v>23494310</v>
      </c>
      <c r="K6962" s="59" t="s">
        <v>7466</v>
      </c>
      <c r="L6962" s="61" t="s">
        <v>81</v>
      </c>
      <c r="M6962" s="61">
        <f>VLOOKUP(H6962,zdroj!C:F,4,0)</f>
        <v>0</v>
      </c>
      <c r="N6962" s="61" t="str">
        <f t="shared" si="216"/>
        <v>-</v>
      </c>
      <c r="P6962" s="73" t="str">
        <f t="shared" si="217"/>
        <v/>
      </c>
      <c r="Q6962" s="61" t="s">
        <v>84</v>
      </c>
    </row>
    <row r="6963" spans="8:17" x14ac:dyDescent="0.25">
      <c r="H6963" s="59">
        <v>52477</v>
      </c>
      <c r="I6963" s="59" t="s">
        <v>69</v>
      </c>
      <c r="J6963" s="59">
        <v>23494395</v>
      </c>
      <c r="K6963" s="59" t="s">
        <v>7467</v>
      </c>
      <c r="L6963" s="61" t="s">
        <v>113</v>
      </c>
      <c r="M6963" s="61">
        <f>VLOOKUP(H6963,zdroj!C:F,4,0)</f>
        <v>0</v>
      </c>
      <c r="N6963" s="61" t="str">
        <f t="shared" si="216"/>
        <v>katB</v>
      </c>
      <c r="P6963" s="73" t="str">
        <f t="shared" si="217"/>
        <v/>
      </c>
      <c r="Q6963" s="61" t="s">
        <v>30</v>
      </c>
    </row>
    <row r="6964" spans="8:17" x14ac:dyDescent="0.25">
      <c r="H6964" s="59">
        <v>52477</v>
      </c>
      <c r="I6964" s="59" t="s">
        <v>69</v>
      </c>
      <c r="J6964" s="59">
        <v>23494484</v>
      </c>
      <c r="K6964" s="59" t="s">
        <v>7468</v>
      </c>
      <c r="L6964" s="61" t="s">
        <v>81</v>
      </c>
      <c r="M6964" s="61">
        <f>VLOOKUP(H6964,zdroj!C:F,4,0)</f>
        <v>0</v>
      </c>
      <c r="N6964" s="61" t="str">
        <f t="shared" si="216"/>
        <v>-</v>
      </c>
      <c r="P6964" s="73" t="str">
        <f t="shared" si="217"/>
        <v/>
      </c>
      <c r="Q6964" s="61" t="s">
        <v>84</v>
      </c>
    </row>
    <row r="6965" spans="8:17" x14ac:dyDescent="0.25">
      <c r="H6965" s="59">
        <v>52477</v>
      </c>
      <c r="I6965" s="59" t="s">
        <v>69</v>
      </c>
      <c r="J6965" s="59">
        <v>23494492</v>
      </c>
      <c r="K6965" s="59" t="s">
        <v>7469</v>
      </c>
      <c r="L6965" s="61" t="s">
        <v>113</v>
      </c>
      <c r="M6965" s="61">
        <f>VLOOKUP(H6965,zdroj!C:F,4,0)</f>
        <v>0</v>
      </c>
      <c r="N6965" s="61" t="str">
        <f t="shared" si="216"/>
        <v>katB</v>
      </c>
      <c r="P6965" s="73" t="str">
        <f t="shared" si="217"/>
        <v/>
      </c>
      <c r="Q6965" s="61" t="s">
        <v>30</v>
      </c>
    </row>
    <row r="6966" spans="8:17" x14ac:dyDescent="0.25">
      <c r="H6966" s="59">
        <v>52477</v>
      </c>
      <c r="I6966" s="59" t="s">
        <v>69</v>
      </c>
      <c r="J6966" s="59">
        <v>23494506</v>
      </c>
      <c r="K6966" s="59" t="s">
        <v>7470</v>
      </c>
      <c r="L6966" s="61" t="s">
        <v>113</v>
      </c>
      <c r="M6966" s="61">
        <f>VLOOKUP(H6966,zdroj!C:F,4,0)</f>
        <v>0</v>
      </c>
      <c r="N6966" s="61" t="str">
        <f t="shared" si="216"/>
        <v>katB</v>
      </c>
      <c r="P6966" s="73" t="str">
        <f t="shared" si="217"/>
        <v/>
      </c>
      <c r="Q6966" s="61" t="s">
        <v>30</v>
      </c>
    </row>
    <row r="6967" spans="8:17" x14ac:dyDescent="0.25">
      <c r="H6967" s="59">
        <v>52477</v>
      </c>
      <c r="I6967" s="59" t="s">
        <v>69</v>
      </c>
      <c r="J6967" s="59">
        <v>23494514</v>
      </c>
      <c r="K6967" s="59" t="s">
        <v>7471</v>
      </c>
      <c r="L6967" s="61" t="s">
        <v>81</v>
      </c>
      <c r="M6967" s="61">
        <f>VLOOKUP(H6967,zdroj!C:F,4,0)</f>
        <v>0</v>
      </c>
      <c r="N6967" s="61" t="str">
        <f t="shared" si="216"/>
        <v>-</v>
      </c>
      <c r="P6967" s="73" t="str">
        <f t="shared" si="217"/>
        <v/>
      </c>
      <c r="Q6967" s="61" t="s">
        <v>84</v>
      </c>
    </row>
    <row r="6968" spans="8:17" x14ac:dyDescent="0.25">
      <c r="H6968" s="59">
        <v>52477</v>
      </c>
      <c r="I6968" s="59" t="s">
        <v>69</v>
      </c>
      <c r="J6968" s="59">
        <v>23494522</v>
      </c>
      <c r="K6968" s="59" t="s">
        <v>7472</v>
      </c>
      <c r="L6968" s="61" t="s">
        <v>113</v>
      </c>
      <c r="M6968" s="61">
        <f>VLOOKUP(H6968,zdroj!C:F,4,0)</f>
        <v>0</v>
      </c>
      <c r="N6968" s="61" t="str">
        <f t="shared" si="216"/>
        <v>katB</v>
      </c>
      <c r="P6968" s="73" t="str">
        <f t="shared" si="217"/>
        <v/>
      </c>
      <c r="Q6968" s="61" t="s">
        <v>30</v>
      </c>
    </row>
    <row r="6969" spans="8:17" x14ac:dyDescent="0.25">
      <c r="H6969" s="59">
        <v>52477</v>
      </c>
      <c r="I6969" s="59" t="s">
        <v>69</v>
      </c>
      <c r="J6969" s="59">
        <v>23494701</v>
      </c>
      <c r="K6969" s="59" t="s">
        <v>7473</v>
      </c>
      <c r="L6969" s="61" t="s">
        <v>81</v>
      </c>
      <c r="M6969" s="61">
        <f>VLOOKUP(H6969,zdroj!C:F,4,0)</f>
        <v>0</v>
      </c>
      <c r="N6969" s="61" t="str">
        <f t="shared" si="216"/>
        <v>-</v>
      </c>
      <c r="P6969" s="73" t="str">
        <f t="shared" si="217"/>
        <v/>
      </c>
      <c r="Q6969" s="61" t="s">
        <v>84</v>
      </c>
    </row>
    <row r="6970" spans="8:17" x14ac:dyDescent="0.25">
      <c r="H6970" s="59">
        <v>52477</v>
      </c>
      <c r="I6970" s="59" t="s">
        <v>69</v>
      </c>
      <c r="J6970" s="59">
        <v>23494719</v>
      </c>
      <c r="K6970" s="59" t="s">
        <v>7474</v>
      </c>
      <c r="L6970" s="61" t="s">
        <v>81</v>
      </c>
      <c r="M6970" s="61">
        <f>VLOOKUP(H6970,zdroj!C:F,4,0)</f>
        <v>0</v>
      </c>
      <c r="N6970" s="61" t="str">
        <f t="shared" si="216"/>
        <v>-</v>
      </c>
      <c r="P6970" s="73" t="str">
        <f t="shared" si="217"/>
        <v/>
      </c>
      <c r="Q6970" s="61" t="s">
        <v>86</v>
      </c>
    </row>
    <row r="6971" spans="8:17" x14ac:dyDescent="0.25">
      <c r="H6971" s="59">
        <v>52477</v>
      </c>
      <c r="I6971" s="59" t="s">
        <v>69</v>
      </c>
      <c r="J6971" s="59">
        <v>23494824</v>
      </c>
      <c r="K6971" s="59" t="s">
        <v>7475</v>
      </c>
      <c r="L6971" s="61" t="s">
        <v>81</v>
      </c>
      <c r="M6971" s="61">
        <f>VLOOKUP(H6971,zdroj!C:F,4,0)</f>
        <v>0</v>
      </c>
      <c r="N6971" s="61" t="str">
        <f t="shared" si="216"/>
        <v>-</v>
      </c>
      <c r="P6971" s="73" t="str">
        <f t="shared" si="217"/>
        <v/>
      </c>
      <c r="Q6971" s="61" t="s">
        <v>84</v>
      </c>
    </row>
    <row r="6972" spans="8:17" x14ac:dyDescent="0.25">
      <c r="H6972" s="59">
        <v>52477</v>
      </c>
      <c r="I6972" s="59" t="s">
        <v>69</v>
      </c>
      <c r="J6972" s="59">
        <v>23494832</v>
      </c>
      <c r="K6972" s="59" t="s">
        <v>7476</v>
      </c>
      <c r="L6972" s="61" t="s">
        <v>81</v>
      </c>
      <c r="M6972" s="61">
        <f>VLOOKUP(H6972,zdroj!C:F,4,0)</f>
        <v>0</v>
      </c>
      <c r="N6972" s="61" t="str">
        <f t="shared" si="216"/>
        <v>-</v>
      </c>
      <c r="P6972" s="73" t="str">
        <f t="shared" si="217"/>
        <v/>
      </c>
      <c r="Q6972" s="61" t="s">
        <v>84</v>
      </c>
    </row>
    <row r="6973" spans="8:17" x14ac:dyDescent="0.25">
      <c r="H6973" s="59">
        <v>52477</v>
      </c>
      <c r="I6973" s="59" t="s">
        <v>69</v>
      </c>
      <c r="J6973" s="59">
        <v>23494841</v>
      </c>
      <c r="K6973" s="59" t="s">
        <v>7477</v>
      </c>
      <c r="L6973" s="61" t="s">
        <v>81</v>
      </c>
      <c r="M6973" s="61">
        <f>VLOOKUP(H6973,zdroj!C:F,4,0)</f>
        <v>0</v>
      </c>
      <c r="N6973" s="61" t="str">
        <f t="shared" si="216"/>
        <v>-</v>
      </c>
      <c r="P6973" s="73" t="str">
        <f t="shared" si="217"/>
        <v/>
      </c>
      <c r="Q6973" s="61" t="s">
        <v>86</v>
      </c>
    </row>
    <row r="6974" spans="8:17" x14ac:dyDescent="0.25">
      <c r="H6974" s="59">
        <v>52477</v>
      </c>
      <c r="I6974" s="59" t="s">
        <v>69</v>
      </c>
      <c r="J6974" s="59">
        <v>23495057</v>
      </c>
      <c r="K6974" s="59" t="s">
        <v>7478</v>
      </c>
      <c r="L6974" s="61" t="s">
        <v>81</v>
      </c>
      <c r="M6974" s="61">
        <f>VLOOKUP(H6974,zdroj!C:F,4,0)</f>
        <v>0</v>
      </c>
      <c r="N6974" s="61" t="str">
        <f t="shared" si="216"/>
        <v>-</v>
      </c>
      <c r="P6974" s="73" t="str">
        <f t="shared" si="217"/>
        <v/>
      </c>
      <c r="Q6974" s="61" t="s">
        <v>86</v>
      </c>
    </row>
    <row r="6975" spans="8:17" x14ac:dyDescent="0.25">
      <c r="H6975" s="59">
        <v>52477</v>
      </c>
      <c r="I6975" s="59" t="s">
        <v>69</v>
      </c>
      <c r="J6975" s="59">
        <v>23495502</v>
      </c>
      <c r="K6975" s="59" t="s">
        <v>7479</v>
      </c>
      <c r="L6975" s="61" t="s">
        <v>113</v>
      </c>
      <c r="M6975" s="61">
        <f>VLOOKUP(H6975,zdroj!C:F,4,0)</f>
        <v>0</v>
      </c>
      <c r="N6975" s="61" t="str">
        <f t="shared" si="216"/>
        <v>katB</v>
      </c>
      <c r="P6975" s="73" t="str">
        <f t="shared" si="217"/>
        <v/>
      </c>
      <c r="Q6975" s="61" t="s">
        <v>30</v>
      </c>
    </row>
    <row r="6976" spans="8:17" x14ac:dyDescent="0.25">
      <c r="H6976" s="59">
        <v>52477</v>
      </c>
      <c r="I6976" s="59" t="s">
        <v>69</v>
      </c>
      <c r="J6976" s="59">
        <v>23495588</v>
      </c>
      <c r="K6976" s="59" t="s">
        <v>7480</v>
      </c>
      <c r="L6976" s="61" t="s">
        <v>81</v>
      </c>
      <c r="M6976" s="61">
        <f>VLOOKUP(H6976,zdroj!C:F,4,0)</f>
        <v>0</v>
      </c>
      <c r="N6976" s="61" t="str">
        <f t="shared" si="216"/>
        <v>-</v>
      </c>
      <c r="P6976" s="73" t="str">
        <f t="shared" si="217"/>
        <v/>
      </c>
      <c r="Q6976" s="61" t="s">
        <v>86</v>
      </c>
    </row>
    <row r="6977" spans="8:17" x14ac:dyDescent="0.25">
      <c r="H6977" s="59">
        <v>52477</v>
      </c>
      <c r="I6977" s="59" t="s">
        <v>69</v>
      </c>
      <c r="J6977" s="59">
        <v>23495812</v>
      </c>
      <c r="K6977" s="59" t="s">
        <v>7481</v>
      </c>
      <c r="L6977" s="61" t="s">
        <v>113</v>
      </c>
      <c r="M6977" s="61">
        <f>VLOOKUP(H6977,zdroj!C:F,4,0)</f>
        <v>0</v>
      </c>
      <c r="N6977" s="61" t="str">
        <f t="shared" si="216"/>
        <v>katB</v>
      </c>
      <c r="P6977" s="73" t="str">
        <f t="shared" si="217"/>
        <v/>
      </c>
      <c r="Q6977" s="61" t="s">
        <v>30</v>
      </c>
    </row>
    <row r="6978" spans="8:17" x14ac:dyDescent="0.25">
      <c r="H6978" s="59">
        <v>52477</v>
      </c>
      <c r="I6978" s="59" t="s">
        <v>69</v>
      </c>
      <c r="J6978" s="59">
        <v>23495839</v>
      </c>
      <c r="K6978" s="59" t="s">
        <v>7482</v>
      </c>
      <c r="L6978" s="61" t="s">
        <v>81</v>
      </c>
      <c r="M6978" s="61">
        <f>VLOOKUP(H6978,zdroj!C:F,4,0)</f>
        <v>0</v>
      </c>
      <c r="N6978" s="61" t="str">
        <f t="shared" si="216"/>
        <v>-</v>
      </c>
      <c r="P6978" s="73" t="str">
        <f t="shared" si="217"/>
        <v/>
      </c>
      <c r="Q6978" s="61" t="s">
        <v>84</v>
      </c>
    </row>
    <row r="6979" spans="8:17" x14ac:dyDescent="0.25">
      <c r="H6979" s="59">
        <v>52477</v>
      </c>
      <c r="I6979" s="59" t="s">
        <v>69</v>
      </c>
      <c r="J6979" s="59">
        <v>23495847</v>
      </c>
      <c r="K6979" s="59" t="s">
        <v>7483</v>
      </c>
      <c r="L6979" s="61" t="s">
        <v>113</v>
      </c>
      <c r="M6979" s="61">
        <f>VLOOKUP(H6979,zdroj!C:F,4,0)</f>
        <v>0</v>
      </c>
      <c r="N6979" s="61" t="str">
        <f t="shared" si="216"/>
        <v>katB</v>
      </c>
      <c r="P6979" s="73" t="str">
        <f t="shared" si="217"/>
        <v/>
      </c>
      <c r="Q6979" s="61" t="s">
        <v>30</v>
      </c>
    </row>
    <row r="6980" spans="8:17" x14ac:dyDescent="0.25">
      <c r="H6980" s="59">
        <v>52477</v>
      </c>
      <c r="I6980" s="59" t="s">
        <v>69</v>
      </c>
      <c r="J6980" s="59">
        <v>23496223</v>
      </c>
      <c r="K6980" s="59" t="s">
        <v>7484</v>
      </c>
      <c r="L6980" s="61" t="s">
        <v>113</v>
      </c>
      <c r="M6980" s="61">
        <f>VLOOKUP(H6980,zdroj!C:F,4,0)</f>
        <v>0</v>
      </c>
      <c r="N6980" s="61" t="str">
        <f t="shared" si="216"/>
        <v>katB</v>
      </c>
      <c r="P6980" s="73" t="str">
        <f t="shared" si="217"/>
        <v/>
      </c>
      <c r="Q6980" s="61" t="s">
        <v>33</v>
      </c>
    </row>
    <row r="6981" spans="8:17" x14ac:dyDescent="0.25">
      <c r="H6981" s="59">
        <v>52477</v>
      </c>
      <c r="I6981" s="59" t="s">
        <v>69</v>
      </c>
      <c r="J6981" s="59">
        <v>23496380</v>
      </c>
      <c r="K6981" s="59" t="s">
        <v>7485</v>
      </c>
      <c r="L6981" s="61" t="s">
        <v>81</v>
      </c>
      <c r="M6981" s="61">
        <f>VLOOKUP(H6981,zdroj!C:F,4,0)</f>
        <v>0</v>
      </c>
      <c r="N6981" s="61" t="str">
        <f t="shared" si="216"/>
        <v>-</v>
      </c>
      <c r="P6981" s="73" t="str">
        <f t="shared" si="217"/>
        <v/>
      </c>
      <c r="Q6981" s="61" t="s">
        <v>84</v>
      </c>
    </row>
    <row r="6982" spans="8:17" x14ac:dyDescent="0.25">
      <c r="H6982" s="59">
        <v>52477</v>
      </c>
      <c r="I6982" s="59" t="s">
        <v>69</v>
      </c>
      <c r="J6982" s="59">
        <v>23496398</v>
      </c>
      <c r="K6982" s="59" t="s">
        <v>7486</v>
      </c>
      <c r="L6982" s="61" t="s">
        <v>81</v>
      </c>
      <c r="M6982" s="61">
        <f>VLOOKUP(H6982,zdroj!C:F,4,0)</f>
        <v>0</v>
      </c>
      <c r="N6982" s="61" t="str">
        <f t="shared" si="216"/>
        <v>-</v>
      </c>
      <c r="P6982" s="73" t="str">
        <f t="shared" si="217"/>
        <v/>
      </c>
      <c r="Q6982" s="61" t="s">
        <v>84</v>
      </c>
    </row>
    <row r="6983" spans="8:17" x14ac:dyDescent="0.25">
      <c r="H6983" s="59">
        <v>52477</v>
      </c>
      <c r="I6983" s="59" t="s">
        <v>69</v>
      </c>
      <c r="J6983" s="59">
        <v>23496461</v>
      </c>
      <c r="K6983" s="59" t="s">
        <v>7487</v>
      </c>
      <c r="L6983" s="61" t="s">
        <v>113</v>
      </c>
      <c r="M6983" s="61">
        <f>VLOOKUP(H6983,zdroj!C:F,4,0)</f>
        <v>0</v>
      </c>
      <c r="N6983" s="61" t="str">
        <f t="shared" ref="N6983:N7046" si="218">IF(M6983="A",IF(L6983="katA","katB",L6983),L6983)</f>
        <v>katB</v>
      </c>
      <c r="P6983" s="73" t="str">
        <f t="shared" ref="P6983:P7046" si="219">IF(O6983="A",1,"")</f>
        <v/>
      </c>
      <c r="Q6983" s="61" t="s">
        <v>30</v>
      </c>
    </row>
    <row r="6984" spans="8:17" x14ac:dyDescent="0.25">
      <c r="H6984" s="59">
        <v>52477</v>
      </c>
      <c r="I6984" s="59" t="s">
        <v>69</v>
      </c>
      <c r="J6984" s="59">
        <v>23496533</v>
      </c>
      <c r="K6984" s="59" t="s">
        <v>7488</v>
      </c>
      <c r="L6984" s="61" t="s">
        <v>113</v>
      </c>
      <c r="M6984" s="61">
        <f>VLOOKUP(H6984,zdroj!C:F,4,0)</f>
        <v>0</v>
      </c>
      <c r="N6984" s="61" t="str">
        <f t="shared" si="218"/>
        <v>katB</v>
      </c>
      <c r="P6984" s="73" t="str">
        <f t="shared" si="219"/>
        <v/>
      </c>
      <c r="Q6984" s="61" t="s">
        <v>30</v>
      </c>
    </row>
    <row r="6985" spans="8:17" x14ac:dyDescent="0.25">
      <c r="H6985" s="59">
        <v>52477</v>
      </c>
      <c r="I6985" s="59" t="s">
        <v>69</v>
      </c>
      <c r="J6985" s="59">
        <v>23496606</v>
      </c>
      <c r="K6985" s="59" t="s">
        <v>7489</v>
      </c>
      <c r="L6985" s="61" t="s">
        <v>81</v>
      </c>
      <c r="M6985" s="61">
        <f>VLOOKUP(H6985,zdroj!C:F,4,0)</f>
        <v>0</v>
      </c>
      <c r="N6985" s="61" t="str">
        <f t="shared" si="218"/>
        <v>-</v>
      </c>
      <c r="P6985" s="73" t="str">
        <f t="shared" si="219"/>
        <v/>
      </c>
      <c r="Q6985" s="61" t="s">
        <v>84</v>
      </c>
    </row>
    <row r="6986" spans="8:17" x14ac:dyDescent="0.25">
      <c r="H6986" s="59">
        <v>52477</v>
      </c>
      <c r="I6986" s="59" t="s">
        <v>69</v>
      </c>
      <c r="J6986" s="59">
        <v>23496975</v>
      </c>
      <c r="K6986" s="59" t="s">
        <v>7490</v>
      </c>
      <c r="L6986" s="61" t="s">
        <v>81</v>
      </c>
      <c r="M6986" s="61">
        <f>VLOOKUP(H6986,zdroj!C:F,4,0)</f>
        <v>0</v>
      </c>
      <c r="N6986" s="61" t="str">
        <f t="shared" si="218"/>
        <v>-</v>
      </c>
      <c r="P6986" s="73" t="str">
        <f t="shared" si="219"/>
        <v/>
      </c>
      <c r="Q6986" s="61" t="s">
        <v>84</v>
      </c>
    </row>
    <row r="6987" spans="8:17" x14ac:dyDescent="0.25">
      <c r="H6987" s="59">
        <v>52477</v>
      </c>
      <c r="I6987" s="59" t="s">
        <v>69</v>
      </c>
      <c r="J6987" s="59">
        <v>23497017</v>
      </c>
      <c r="K6987" s="59" t="s">
        <v>7491</v>
      </c>
      <c r="L6987" s="61" t="s">
        <v>113</v>
      </c>
      <c r="M6987" s="61">
        <f>VLOOKUP(H6987,zdroj!C:F,4,0)</f>
        <v>0</v>
      </c>
      <c r="N6987" s="61" t="str">
        <f t="shared" si="218"/>
        <v>katB</v>
      </c>
      <c r="P6987" s="73" t="str">
        <f t="shared" si="219"/>
        <v/>
      </c>
      <c r="Q6987" s="61" t="s">
        <v>30</v>
      </c>
    </row>
    <row r="6988" spans="8:17" x14ac:dyDescent="0.25">
      <c r="H6988" s="59">
        <v>52477</v>
      </c>
      <c r="I6988" s="59" t="s">
        <v>69</v>
      </c>
      <c r="J6988" s="59">
        <v>23497025</v>
      </c>
      <c r="K6988" s="59" t="s">
        <v>7492</v>
      </c>
      <c r="L6988" s="61" t="s">
        <v>81</v>
      </c>
      <c r="M6988" s="61">
        <f>VLOOKUP(H6988,zdroj!C:F,4,0)</f>
        <v>0</v>
      </c>
      <c r="N6988" s="61" t="str">
        <f t="shared" si="218"/>
        <v>-</v>
      </c>
      <c r="P6988" s="73" t="str">
        <f t="shared" si="219"/>
        <v/>
      </c>
      <c r="Q6988" s="61" t="s">
        <v>84</v>
      </c>
    </row>
    <row r="6989" spans="8:17" x14ac:dyDescent="0.25">
      <c r="H6989" s="59">
        <v>52477</v>
      </c>
      <c r="I6989" s="59" t="s">
        <v>69</v>
      </c>
      <c r="J6989" s="59">
        <v>23497050</v>
      </c>
      <c r="K6989" s="59" t="s">
        <v>7493</v>
      </c>
      <c r="L6989" s="61" t="s">
        <v>113</v>
      </c>
      <c r="M6989" s="61">
        <f>VLOOKUP(H6989,zdroj!C:F,4,0)</f>
        <v>0</v>
      </c>
      <c r="N6989" s="61" t="str">
        <f t="shared" si="218"/>
        <v>katB</v>
      </c>
      <c r="P6989" s="73" t="str">
        <f t="shared" si="219"/>
        <v/>
      </c>
      <c r="Q6989" s="61" t="s">
        <v>30</v>
      </c>
    </row>
    <row r="6990" spans="8:17" x14ac:dyDescent="0.25">
      <c r="H6990" s="59">
        <v>52477</v>
      </c>
      <c r="I6990" s="59" t="s">
        <v>69</v>
      </c>
      <c r="J6990" s="59">
        <v>23497068</v>
      </c>
      <c r="K6990" s="59" t="s">
        <v>7494</v>
      </c>
      <c r="L6990" s="61" t="s">
        <v>81</v>
      </c>
      <c r="M6990" s="61">
        <f>VLOOKUP(H6990,zdroj!C:F,4,0)</f>
        <v>0</v>
      </c>
      <c r="N6990" s="61" t="str">
        <f t="shared" si="218"/>
        <v>-</v>
      </c>
      <c r="P6990" s="73" t="str">
        <f t="shared" si="219"/>
        <v/>
      </c>
      <c r="Q6990" s="61" t="s">
        <v>84</v>
      </c>
    </row>
    <row r="6991" spans="8:17" x14ac:dyDescent="0.25">
      <c r="H6991" s="59">
        <v>52477</v>
      </c>
      <c r="I6991" s="59" t="s">
        <v>69</v>
      </c>
      <c r="J6991" s="59">
        <v>23497106</v>
      </c>
      <c r="K6991" s="59" t="s">
        <v>7495</v>
      </c>
      <c r="L6991" s="61" t="s">
        <v>81</v>
      </c>
      <c r="M6991" s="61">
        <f>VLOOKUP(H6991,zdroj!C:F,4,0)</f>
        <v>0</v>
      </c>
      <c r="N6991" s="61" t="str">
        <f t="shared" si="218"/>
        <v>-</v>
      </c>
      <c r="P6991" s="73" t="str">
        <f t="shared" si="219"/>
        <v/>
      </c>
      <c r="Q6991" s="61" t="s">
        <v>84</v>
      </c>
    </row>
    <row r="6992" spans="8:17" x14ac:dyDescent="0.25">
      <c r="H6992" s="59">
        <v>52477</v>
      </c>
      <c r="I6992" s="59" t="s">
        <v>69</v>
      </c>
      <c r="J6992" s="59">
        <v>23497114</v>
      </c>
      <c r="K6992" s="59" t="s">
        <v>7496</v>
      </c>
      <c r="L6992" s="61" t="s">
        <v>113</v>
      </c>
      <c r="M6992" s="61">
        <f>VLOOKUP(H6992,zdroj!C:F,4,0)</f>
        <v>0</v>
      </c>
      <c r="N6992" s="61" t="str">
        <f t="shared" si="218"/>
        <v>katB</v>
      </c>
      <c r="P6992" s="73" t="str">
        <f t="shared" si="219"/>
        <v/>
      </c>
      <c r="Q6992" s="61" t="s">
        <v>30</v>
      </c>
    </row>
    <row r="6993" spans="8:17" x14ac:dyDescent="0.25">
      <c r="H6993" s="59">
        <v>52477</v>
      </c>
      <c r="I6993" s="59" t="s">
        <v>69</v>
      </c>
      <c r="J6993" s="59">
        <v>23497149</v>
      </c>
      <c r="K6993" s="59" t="s">
        <v>7497</v>
      </c>
      <c r="L6993" s="61" t="s">
        <v>81</v>
      </c>
      <c r="M6993" s="61">
        <f>VLOOKUP(H6993,zdroj!C:F,4,0)</f>
        <v>0</v>
      </c>
      <c r="N6993" s="61" t="str">
        <f t="shared" si="218"/>
        <v>-</v>
      </c>
      <c r="P6993" s="73" t="str">
        <f t="shared" si="219"/>
        <v/>
      </c>
      <c r="Q6993" s="61" t="s">
        <v>84</v>
      </c>
    </row>
    <row r="6994" spans="8:17" x14ac:dyDescent="0.25">
      <c r="H6994" s="59">
        <v>52477</v>
      </c>
      <c r="I6994" s="59" t="s">
        <v>69</v>
      </c>
      <c r="J6994" s="59">
        <v>23497173</v>
      </c>
      <c r="K6994" s="59" t="s">
        <v>7498</v>
      </c>
      <c r="L6994" s="61" t="s">
        <v>113</v>
      </c>
      <c r="M6994" s="61">
        <f>VLOOKUP(H6994,zdroj!C:F,4,0)</f>
        <v>0</v>
      </c>
      <c r="N6994" s="61" t="str">
        <f t="shared" si="218"/>
        <v>katB</v>
      </c>
      <c r="P6994" s="73" t="str">
        <f t="shared" si="219"/>
        <v/>
      </c>
      <c r="Q6994" s="61" t="s">
        <v>31</v>
      </c>
    </row>
    <row r="6995" spans="8:17" x14ac:dyDescent="0.25">
      <c r="H6995" s="59">
        <v>52477</v>
      </c>
      <c r="I6995" s="59" t="s">
        <v>69</v>
      </c>
      <c r="J6995" s="59">
        <v>23497416</v>
      </c>
      <c r="K6995" s="59" t="s">
        <v>7499</v>
      </c>
      <c r="L6995" s="61" t="s">
        <v>81</v>
      </c>
      <c r="M6995" s="61">
        <f>VLOOKUP(H6995,zdroj!C:F,4,0)</f>
        <v>0</v>
      </c>
      <c r="N6995" s="61" t="str">
        <f t="shared" si="218"/>
        <v>-</v>
      </c>
      <c r="P6995" s="73" t="str">
        <f t="shared" si="219"/>
        <v/>
      </c>
      <c r="Q6995" s="61" t="s">
        <v>84</v>
      </c>
    </row>
    <row r="6996" spans="8:17" x14ac:dyDescent="0.25">
      <c r="H6996" s="59">
        <v>52477</v>
      </c>
      <c r="I6996" s="59" t="s">
        <v>69</v>
      </c>
      <c r="J6996" s="59">
        <v>23497424</v>
      </c>
      <c r="K6996" s="59" t="s">
        <v>7500</v>
      </c>
      <c r="L6996" s="61" t="s">
        <v>113</v>
      </c>
      <c r="M6996" s="61">
        <f>VLOOKUP(H6996,zdroj!C:F,4,0)</f>
        <v>0</v>
      </c>
      <c r="N6996" s="61" t="str">
        <f t="shared" si="218"/>
        <v>katB</v>
      </c>
      <c r="P6996" s="73" t="str">
        <f t="shared" si="219"/>
        <v/>
      </c>
      <c r="Q6996" s="61" t="s">
        <v>30</v>
      </c>
    </row>
    <row r="6997" spans="8:17" x14ac:dyDescent="0.25">
      <c r="H6997" s="59">
        <v>52477</v>
      </c>
      <c r="I6997" s="59" t="s">
        <v>69</v>
      </c>
      <c r="J6997" s="59">
        <v>23497459</v>
      </c>
      <c r="K6997" s="59" t="s">
        <v>7501</v>
      </c>
      <c r="L6997" s="61" t="s">
        <v>81</v>
      </c>
      <c r="M6997" s="61">
        <f>VLOOKUP(H6997,zdroj!C:F,4,0)</f>
        <v>0</v>
      </c>
      <c r="N6997" s="61" t="str">
        <f t="shared" si="218"/>
        <v>-</v>
      </c>
      <c r="P6997" s="73" t="str">
        <f t="shared" si="219"/>
        <v/>
      </c>
      <c r="Q6997" s="61" t="s">
        <v>84</v>
      </c>
    </row>
    <row r="6998" spans="8:17" x14ac:dyDescent="0.25">
      <c r="H6998" s="59">
        <v>52477</v>
      </c>
      <c r="I6998" s="59" t="s">
        <v>69</v>
      </c>
      <c r="J6998" s="59">
        <v>23497505</v>
      </c>
      <c r="K6998" s="59" t="s">
        <v>7502</v>
      </c>
      <c r="L6998" s="61" t="s">
        <v>113</v>
      </c>
      <c r="M6998" s="61">
        <f>VLOOKUP(H6998,zdroj!C:F,4,0)</f>
        <v>0</v>
      </c>
      <c r="N6998" s="61" t="str">
        <f t="shared" si="218"/>
        <v>katB</v>
      </c>
      <c r="P6998" s="73" t="str">
        <f t="shared" si="219"/>
        <v/>
      </c>
      <c r="Q6998" s="61" t="s">
        <v>30</v>
      </c>
    </row>
    <row r="6999" spans="8:17" x14ac:dyDescent="0.25">
      <c r="H6999" s="59">
        <v>52477</v>
      </c>
      <c r="I6999" s="59" t="s">
        <v>69</v>
      </c>
      <c r="J6999" s="59">
        <v>23497513</v>
      </c>
      <c r="K6999" s="59" t="s">
        <v>7503</v>
      </c>
      <c r="L6999" s="61" t="s">
        <v>113</v>
      </c>
      <c r="M6999" s="61">
        <f>VLOOKUP(H6999,zdroj!C:F,4,0)</f>
        <v>0</v>
      </c>
      <c r="N6999" s="61" t="str">
        <f t="shared" si="218"/>
        <v>katB</v>
      </c>
      <c r="P6999" s="73" t="str">
        <f t="shared" si="219"/>
        <v/>
      </c>
      <c r="Q6999" s="61" t="s">
        <v>30</v>
      </c>
    </row>
    <row r="7000" spans="8:17" x14ac:dyDescent="0.25">
      <c r="H7000" s="59">
        <v>52477</v>
      </c>
      <c r="I7000" s="59" t="s">
        <v>69</v>
      </c>
      <c r="J7000" s="59">
        <v>23497521</v>
      </c>
      <c r="K7000" s="59" t="s">
        <v>7504</v>
      </c>
      <c r="L7000" s="61" t="s">
        <v>113</v>
      </c>
      <c r="M7000" s="61">
        <f>VLOOKUP(H7000,zdroj!C:F,4,0)</f>
        <v>0</v>
      </c>
      <c r="N7000" s="61" t="str">
        <f t="shared" si="218"/>
        <v>katB</v>
      </c>
      <c r="P7000" s="73" t="str">
        <f t="shared" si="219"/>
        <v/>
      </c>
      <c r="Q7000" s="61" t="s">
        <v>30</v>
      </c>
    </row>
    <row r="7001" spans="8:17" x14ac:dyDescent="0.25">
      <c r="H7001" s="59">
        <v>52477</v>
      </c>
      <c r="I7001" s="59" t="s">
        <v>69</v>
      </c>
      <c r="J7001" s="59">
        <v>23497530</v>
      </c>
      <c r="K7001" s="59" t="s">
        <v>7505</v>
      </c>
      <c r="L7001" s="61" t="s">
        <v>113</v>
      </c>
      <c r="M7001" s="61">
        <f>VLOOKUP(H7001,zdroj!C:F,4,0)</f>
        <v>0</v>
      </c>
      <c r="N7001" s="61" t="str">
        <f t="shared" si="218"/>
        <v>katB</v>
      </c>
      <c r="P7001" s="73" t="str">
        <f t="shared" si="219"/>
        <v/>
      </c>
      <c r="Q7001" s="61" t="s">
        <v>30</v>
      </c>
    </row>
    <row r="7002" spans="8:17" x14ac:dyDescent="0.25">
      <c r="H7002" s="59">
        <v>52477</v>
      </c>
      <c r="I7002" s="59" t="s">
        <v>69</v>
      </c>
      <c r="J7002" s="59">
        <v>23497548</v>
      </c>
      <c r="K7002" s="59" t="s">
        <v>7506</v>
      </c>
      <c r="L7002" s="61" t="s">
        <v>113</v>
      </c>
      <c r="M7002" s="61">
        <f>VLOOKUP(H7002,zdroj!C:F,4,0)</f>
        <v>0</v>
      </c>
      <c r="N7002" s="61" t="str">
        <f t="shared" si="218"/>
        <v>katB</v>
      </c>
      <c r="P7002" s="73" t="str">
        <f t="shared" si="219"/>
        <v/>
      </c>
      <c r="Q7002" s="61" t="s">
        <v>30</v>
      </c>
    </row>
    <row r="7003" spans="8:17" x14ac:dyDescent="0.25">
      <c r="H7003" s="59">
        <v>52477</v>
      </c>
      <c r="I7003" s="59" t="s">
        <v>69</v>
      </c>
      <c r="J7003" s="59">
        <v>23497556</v>
      </c>
      <c r="K7003" s="59" t="s">
        <v>7507</v>
      </c>
      <c r="L7003" s="61" t="s">
        <v>113</v>
      </c>
      <c r="M7003" s="61">
        <f>VLOOKUP(H7003,zdroj!C:F,4,0)</f>
        <v>0</v>
      </c>
      <c r="N7003" s="61" t="str">
        <f t="shared" si="218"/>
        <v>katB</v>
      </c>
      <c r="P7003" s="73" t="str">
        <f t="shared" si="219"/>
        <v/>
      </c>
      <c r="Q7003" s="61" t="s">
        <v>30</v>
      </c>
    </row>
    <row r="7004" spans="8:17" x14ac:dyDescent="0.25">
      <c r="H7004" s="59">
        <v>52477</v>
      </c>
      <c r="I7004" s="59" t="s">
        <v>69</v>
      </c>
      <c r="J7004" s="59">
        <v>23497564</v>
      </c>
      <c r="K7004" s="59" t="s">
        <v>7508</v>
      </c>
      <c r="L7004" s="61" t="s">
        <v>113</v>
      </c>
      <c r="M7004" s="61">
        <f>VLOOKUP(H7004,zdroj!C:F,4,0)</f>
        <v>0</v>
      </c>
      <c r="N7004" s="61" t="str">
        <f t="shared" si="218"/>
        <v>katB</v>
      </c>
      <c r="P7004" s="73" t="str">
        <f t="shared" si="219"/>
        <v/>
      </c>
      <c r="Q7004" s="61" t="s">
        <v>30</v>
      </c>
    </row>
    <row r="7005" spans="8:17" x14ac:dyDescent="0.25">
      <c r="H7005" s="59">
        <v>52477</v>
      </c>
      <c r="I7005" s="59" t="s">
        <v>69</v>
      </c>
      <c r="J7005" s="59">
        <v>23497572</v>
      </c>
      <c r="K7005" s="59" t="s">
        <v>7509</v>
      </c>
      <c r="L7005" s="61" t="s">
        <v>113</v>
      </c>
      <c r="M7005" s="61">
        <f>VLOOKUP(H7005,zdroj!C:F,4,0)</f>
        <v>0</v>
      </c>
      <c r="N7005" s="61" t="str">
        <f t="shared" si="218"/>
        <v>katB</v>
      </c>
      <c r="P7005" s="73" t="str">
        <f t="shared" si="219"/>
        <v/>
      </c>
      <c r="Q7005" s="61" t="s">
        <v>30</v>
      </c>
    </row>
    <row r="7006" spans="8:17" x14ac:dyDescent="0.25">
      <c r="H7006" s="59">
        <v>52477</v>
      </c>
      <c r="I7006" s="59" t="s">
        <v>69</v>
      </c>
      <c r="J7006" s="59">
        <v>23497581</v>
      </c>
      <c r="K7006" s="59" t="s">
        <v>7510</v>
      </c>
      <c r="L7006" s="61" t="s">
        <v>113</v>
      </c>
      <c r="M7006" s="61">
        <f>VLOOKUP(H7006,zdroj!C:F,4,0)</f>
        <v>0</v>
      </c>
      <c r="N7006" s="61" t="str">
        <f t="shared" si="218"/>
        <v>katB</v>
      </c>
      <c r="P7006" s="73" t="str">
        <f t="shared" si="219"/>
        <v/>
      </c>
      <c r="Q7006" s="61" t="s">
        <v>30</v>
      </c>
    </row>
    <row r="7007" spans="8:17" x14ac:dyDescent="0.25">
      <c r="H7007" s="59">
        <v>52477</v>
      </c>
      <c r="I7007" s="59" t="s">
        <v>69</v>
      </c>
      <c r="J7007" s="59">
        <v>23497611</v>
      </c>
      <c r="K7007" s="59" t="s">
        <v>7511</v>
      </c>
      <c r="L7007" s="61" t="s">
        <v>113</v>
      </c>
      <c r="M7007" s="61">
        <f>VLOOKUP(H7007,zdroj!C:F,4,0)</f>
        <v>0</v>
      </c>
      <c r="N7007" s="61" t="str">
        <f t="shared" si="218"/>
        <v>katB</v>
      </c>
      <c r="P7007" s="73" t="str">
        <f t="shared" si="219"/>
        <v/>
      </c>
      <c r="Q7007" s="61" t="s">
        <v>30</v>
      </c>
    </row>
    <row r="7008" spans="8:17" x14ac:dyDescent="0.25">
      <c r="H7008" s="59">
        <v>52477</v>
      </c>
      <c r="I7008" s="59" t="s">
        <v>69</v>
      </c>
      <c r="J7008" s="59">
        <v>23497629</v>
      </c>
      <c r="K7008" s="59" t="s">
        <v>7512</v>
      </c>
      <c r="L7008" s="61" t="s">
        <v>113</v>
      </c>
      <c r="M7008" s="61">
        <f>VLOOKUP(H7008,zdroj!C:F,4,0)</f>
        <v>0</v>
      </c>
      <c r="N7008" s="61" t="str">
        <f t="shared" si="218"/>
        <v>katB</v>
      </c>
      <c r="P7008" s="73" t="str">
        <f t="shared" si="219"/>
        <v/>
      </c>
      <c r="Q7008" s="61" t="s">
        <v>30</v>
      </c>
    </row>
    <row r="7009" spans="8:17" x14ac:dyDescent="0.25">
      <c r="H7009" s="59">
        <v>52477</v>
      </c>
      <c r="I7009" s="59" t="s">
        <v>69</v>
      </c>
      <c r="J7009" s="59">
        <v>23497645</v>
      </c>
      <c r="K7009" s="59" t="s">
        <v>7513</v>
      </c>
      <c r="L7009" s="61" t="s">
        <v>81</v>
      </c>
      <c r="M7009" s="61">
        <f>VLOOKUP(H7009,zdroj!C:F,4,0)</f>
        <v>0</v>
      </c>
      <c r="N7009" s="61" t="str">
        <f t="shared" si="218"/>
        <v>-</v>
      </c>
      <c r="P7009" s="73" t="str">
        <f t="shared" si="219"/>
        <v/>
      </c>
      <c r="Q7009" s="61" t="s">
        <v>84</v>
      </c>
    </row>
    <row r="7010" spans="8:17" x14ac:dyDescent="0.25">
      <c r="H7010" s="59">
        <v>52477</v>
      </c>
      <c r="I7010" s="59" t="s">
        <v>69</v>
      </c>
      <c r="J7010" s="59">
        <v>23497661</v>
      </c>
      <c r="K7010" s="59" t="s">
        <v>7514</v>
      </c>
      <c r="L7010" s="61" t="s">
        <v>113</v>
      </c>
      <c r="M7010" s="61">
        <f>VLOOKUP(H7010,zdroj!C:F,4,0)</f>
        <v>0</v>
      </c>
      <c r="N7010" s="61" t="str">
        <f t="shared" si="218"/>
        <v>katB</v>
      </c>
      <c r="P7010" s="73" t="str">
        <f t="shared" si="219"/>
        <v/>
      </c>
      <c r="Q7010" s="61" t="s">
        <v>30</v>
      </c>
    </row>
    <row r="7011" spans="8:17" x14ac:dyDescent="0.25">
      <c r="H7011" s="59">
        <v>52477</v>
      </c>
      <c r="I7011" s="59" t="s">
        <v>69</v>
      </c>
      <c r="J7011" s="59">
        <v>23497670</v>
      </c>
      <c r="K7011" s="59" t="s">
        <v>7515</v>
      </c>
      <c r="L7011" s="61" t="s">
        <v>113</v>
      </c>
      <c r="M7011" s="61">
        <f>VLOOKUP(H7011,zdroj!C:F,4,0)</f>
        <v>0</v>
      </c>
      <c r="N7011" s="61" t="str">
        <f t="shared" si="218"/>
        <v>katB</v>
      </c>
      <c r="P7011" s="73" t="str">
        <f t="shared" si="219"/>
        <v/>
      </c>
      <c r="Q7011" s="61" t="s">
        <v>30</v>
      </c>
    </row>
    <row r="7012" spans="8:17" x14ac:dyDescent="0.25">
      <c r="H7012" s="59">
        <v>52477</v>
      </c>
      <c r="I7012" s="59" t="s">
        <v>69</v>
      </c>
      <c r="J7012" s="59">
        <v>23497688</v>
      </c>
      <c r="K7012" s="59" t="s">
        <v>7516</v>
      </c>
      <c r="L7012" s="61" t="s">
        <v>113</v>
      </c>
      <c r="M7012" s="61">
        <f>VLOOKUP(H7012,zdroj!C:F,4,0)</f>
        <v>0</v>
      </c>
      <c r="N7012" s="61" t="str">
        <f t="shared" si="218"/>
        <v>katB</v>
      </c>
      <c r="P7012" s="73" t="str">
        <f t="shared" si="219"/>
        <v/>
      </c>
      <c r="Q7012" s="61" t="s">
        <v>30</v>
      </c>
    </row>
    <row r="7013" spans="8:17" x14ac:dyDescent="0.25">
      <c r="H7013" s="59">
        <v>52477</v>
      </c>
      <c r="I7013" s="59" t="s">
        <v>69</v>
      </c>
      <c r="J7013" s="59">
        <v>23497696</v>
      </c>
      <c r="K7013" s="59" t="s">
        <v>7517</v>
      </c>
      <c r="L7013" s="61" t="s">
        <v>113</v>
      </c>
      <c r="M7013" s="61">
        <f>VLOOKUP(H7013,zdroj!C:F,4,0)</f>
        <v>0</v>
      </c>
      <c r="N7013" s="61" t="str">
        <f t="shared" si="218"/>
        <v>katB</v>
      </c>
      <c r="P7013" s="73" t="str">
        <f t="shared" si="219"/>
        <v/>
      </c>
      <c r="Q7013" s="61" t="s">
        <v>30</v>
      </c>
    </row>
    <row r="7014" spans="8:17" x14ac:dyDescent="0.25">
      <c r="H7014" s="59">
        <v>52477</v>
      </c>
      <c r="I7014" s="59" t="s">
        <v>69</v>
      </c>
      <c r="J7014" s="59">
        <v>23497700</v>
      </c>
      <c r="K7014" s="59" t="s">
        <v>7518</v>
      </c>
      <c r="L7014" s="61" t="s">
        <v>113</v>
      </c>
      <c r="M7014" s="61">
        <f>VLOOKUP(H7014,zdroj!C:F,4,0)</f>
        <v>0</v>
      </c>
      <c r="N7014" s="61" t="str">
        <f t="shared" si="218"/>
        <v>katB</v>
      </c>
      <c r="P7014" s="73" t="str">
        <f t="shared" si="219"/>
        <v/>
      </c>
      <c r="Q7014" s="61" t="s">
        <v>30</v>
      </c>
    </row>
    <row r="7015" spans="8:17" x14ac:dyDescent="0.25">
      <c r="H7015" s="59">
        <v>52477</v>
      </c>
      <c r="I7015" s="59" t="s">
        <v>69</v>
      </c>
      <c r="J7015" s="59">
        <v>23497726</v>
      </c>
      <c r="K7015" s="59" t="s">
        <v>7519</v>
      </c>
      <c r="L7015" s="61" t="s">
        <v>113</v>
      </c>
      <c r="M7015" s="61">
        <f>VLOOKUP(H7015,zdroj!C:F,4,0)</f>
        <v>0</v>
      </c>
      <c r="N7015" s="61" t="str">
        <f t="shared" si="218"/>
        <v>katB</v>
      </c>
      <c r="P7015" s="73" t="str">
        <f t="shared" si="219"/>
        <v/>
      </c>
      <c r="Q7015" s="61" t="s">
        <v>30</v>
      </c>
    </row>
    <row r="7016" spans="8:17" x14ac:dyDescent="0.25">
      <c r="H7016" s="59">
        <v>52477</v>
      </c>
      <c r="I7016" s="59" t="s">
        <v>69</v>
      </c>
      <c r="J7016" s="59">
        <v>23497734</v>
      </c>
      <c r="K7016" s="59" t="s">
        <v>7520</v>
      </c>
      <c r="L7016" s="61" t="s">
        <v>113</v>
      </c>
      <c r="M7016" s="61">
        <f>VLOOKUP(H7016,zdroj!C:F,4,0)</f>
        <v>0</v>
      </c>
      <c r="N7016" s="61" t="str">
        <f t="shared" si="218"/>
        <v>katB</v>
      </c>
      <c r="P7016" s="73" t="str">
        <f t="shared" si="219"/>
        <v/>
      </c>
      <c r="Q7016" s="61" t="s">
        <v>30</v>
      </c>
    </row>
    <row r="7017" spans="8:17" x14ac:dyDescent="0.25">
      <c r="H7017" s="59">
        <v>52477</v>
      </c>
      <c r="I7017" s="59" t="s">
        <v>69</v>
      </c>
      <c r="J7017" s="59">
        <v>23497742</v>
      </c>
      <c r="K7017" s="59" t="s">
        <v>7521</v>
      </c>
      <c r="L7017" s="61" t="s">
        <v>113</v>
      </c>
      <c r="M7017" s="61">
        <f>VLOOKUP(H7017,zdroj!C:F,4,0)</f>
        <v>0</v>
      </c>
      <c r="N7017" s="61" t="str">
        <f t="shared" si="218"/>
        <v>katB</v>
      </c>
      <c r="P7017" s="73" t="str">
        <f t="shared" si="219"/>
        <v/>
      </c>
      <c r="Q7017" s="61" t="s">
        <v>30</v>
      </c>
    </row>
    <row r="7018" spans="8:17" x14ac:dyDescent="0.25">
      <c r="H7018" s="59">
        <v>52477</v>
      </c>
      <c r="I7018" s="59" t="s">
        <v>69</v>
      </c>
      <c r="J7018" s="59">
        <v>23497815</v>
      </c>
      <c r="K7018" s="59" t="s">
        <v>7522</v>
      </c>
      <c r="L7018" s="61" t="s">
        <v>113</v>
      </c>
      <c r="M7018" s="61">
        <f>VLOOKUP(H7018,zdroj!C:F,4,0)</f>
        <v>0</v>
      </c>
      <c r="N7018" s="61" t="str">
        <f t="shared" si="218"/>
        <v>katB</v>
      </c>
      <c r="P7018" s="73" t="str">
        <f t="shared" si="219"/>
        <v/>
      </c>
      <c r="Q7018" s="61" t="s">
        <v>30</v>
      </c>
    </row>
    <row r="7019" spans="8:17" x14ac:dyDescent="0.25">
      <c r="H7019" s="59">
        <v>52477</v>
      </c>
      <c r="I7019" s="59" t="s">
        <v>69</v>
      </c>
      <c r="J7019" s="59">
        <v>23497866</v>
      </c>
      <c r="K7019" s="59" t="s">
        <v>7523</v>
      </c>
      <c r="L7019" s="61" t="s">
        <v>113</v>
      </c>
      <c r="M7019" s="61">
        <f>VLOOKUP(H7019,zdroj!C:F,4,0)</f>
        <v>0</v>
      </c>
      <c r="N7019" s="61" t="str">
        <f t="shared" si="218"/>
        <v>katB</v>
      </c>
      <c r="P7019" s="73" t="str">
        <f t="shared" si="219"/>
        <v/>
      </c>
      <c r="Q7019" s="61" t="s">
        <v>30</v>
      </c>
    </row>
    <row r="7020" spans="8:17" x14ac:dyDescent="0.25">
      <c r="H7020" s="59">
        <v>52477</v>
      </c>
      <c r="I7020" s="59" t="s">
        <v>69</v>
      </c>
      <c r="J7020" s="59">
        <v>23497882</v>
      </c>
      <c r="K7020" s="59" t="s">
        <v>7524</v>
      </c>
      <c r="L7020" s="61" t="s">
        <v>113</v>
      </c>
      <c r="M7020" s="61">
        <f>VLOOKUP(H7020,zdroj!C:F,4,0)</f>
        <v>0</v>
      </c>
      <c r="N7020" s="61" t="str">
        <f t="shared" si="218"/>
        <v>katB</v>
      </c>
      <c r="P7020" s="73" t="str">
        <f t="shared" si="219"/>
        <v/>
      </c>
      <c r="Q7020" s="61" t="s">
        <v>30</v>
      </c>
    </row>
    <row r="7021" spans="8:17" x14ac:dyDescent="0.25">
      <c r="H7021" s="59">
        <v>52477</v>
      </c>
      <c r="I7021" s="59" t="s">
        <v>69</v>
      </c>
      <c r="J7021" s="59">
        <v>23497891</v>
      </c>
      <c r="K7021" s="59" t="s">
        <v>7525</v>
      </c>
      <c r="L7021" s="61" t="s">
        <v>113</v>
      </c>
      <c r="M7021" s="61">
        <f>VLOOKUP(H7021,zdroj!C:F,4,0)</f>
        <v>0</v>
      </c>
      <c r="N7021" s="61" t="str">
        <f t="shared" si="218"/>
        <v>katB</v>
      </c>
      <c r="P7021" s="73" t="str">
        <f t="shared" si="219"/>
        <v/>
      </c>
      <c r="Q7021" s="61" t="s">
        <v>30</v>
      </c>
    </row>
    <row r="7022" spans="8:17" x14ac:dyDescent="0.25">
      <c r="H7022" s="59">
        <v>52477</v>
      </c>
      <c r="I7022" s="59" t="s">
        <v>69</v>
      </c>
      <c r="J7022" s="59">
        <v>23497955</v>
      </c>
      <c r="K7022" s="59" t="s">
        <v>7526</v>
      </c>
      <c r="L7022" s="61" t="s">
        <v>113</v>
      </c>
      <c r="M7022" s="61">
        <f>VLOOKUP(H7022,zdroj!C:F,4,0)</f>
        <v>0</v>
      </c>
      <c r="N7022" s="61" t="str">
        <f t="shared" si="218"/>
        <v>katB</v>
      </c>
      <c r="P7022" s="73" t="str">
        <f t="shared" si="219"/>
        <v/>
      </c>
      <c r="Q7022" s="61" t="s">
        <v>30</v>
      </c>
    </row>
    <row r="7023" spans="8:17" x14ac:dyDescent="0.25">
      <c r="H7023" s="59">
        <v>52477</v>
      </c>
      <c r="I7023" s="59" t="s">
        <v>69</v>
      </c>
      <c r="J7023" s="59">
        <v>23497963</v>
      </c>
      <c r="K7023" s="59" t="s">
        <v>7527</v>
      </c>
      <c r="L7023" s="61" t="s">
        <v>113</v>
      </c>
      <c r="M7023" s="61">
        <f>VLOOKUP(H7023,zdroj!C:F,4,0)</f>
        <v>0</v>
      </c>
      <c r="N7023" s="61" t="str">
        <f t="shared" si="218"/>
        <v>katB</v>
      </c>
      <c r="P7023" s="73" t="str">
        <f t="shared" si="219"/>
        <v/>
      </c>
      <c r="Q7023" s="61" t="s">
        <v>30</v>
      </c>
    </row>
    <row r="7024" spans="8:17" x14ac:dyDescent="0.25">
      <c r="H7024" s="59">
        <v>52477</v>
      </c>
      <c r="I7024" s="59" t="s">
        <v>69</v>
      </c>
      <c r="J7024" s="59">
        <v>23497980</v>
      </c>
      <c r="K7024" s="59" t="s">
        <v>7528</v>
      </c>
      <c r="L7024" s="61" t="s">
        <v>113</v>
      </c>
      <c r="M7024" s="61">
        <f>VLOOKUP(H7024,zdroj!C:F,4,0)</f>
        <v>0</v>
      </c>
      <c r="N7024" s="61" t="str">
        <f t="shared" si="218"/>
        <v>katB</v>
      </c>
      <c r="P7024" s="73" t="str">
        <f t="shared" si="219"/>
        <v/>
      </c>
      <c r="Q7024" s="61" t="s">
        <v>30</v>
      </c>
    </row>
    <row r="7025" spans="8:17" x14ac:dyDescent="0.25">
      <c r="H7025" s="59">
        <v>52477</v>
      </c>
      <c r="I7025" s="59" t="s">
        <v>69</v>
      </c>
      <c r="J7025" s="59">
        <v>23497998</v>
      </c>
      <c r="K7025" s="59" t="s">
        <v>7529</v>
      </c>
      <c r="L7025" s="61" t="s">
        <v>113</v>
      </c>
      <c r="M7025" s="61">
        <f>VLOOKUP(H7025,zdroj!C:F,4,0)</f>
        <v>0</v>
      </c>
      <c r="N7025" s="61" t="str">
        <f t="shared" si="218"/>
        <v>katB</v>
      </c>
      <c r="P7025" s="73" t="str">
        <f t="shared" si="219"/>
        <v/>
      </c>
      <c r="Q7025" s="61" t="s">
        <v>30</v>
      </c>
    </row>
    <row r="7026" spans="8:17" x14ac:dyDescent="0.25">
      <c r="H7026" s="59">
        <v>52477</v>
      </c>
      <c r="I7026" s="59" t="s">
        <v>69</v>
      </c>
      <c r="J7026" s="59">
        <v>23498005</v>
      </c>
      <c r="K7026" s="59" t="s">
        <v>7530</v>
      </c>
      <c r="L7026" s="61" t="s">
        <v>113</v>
      </c>
      <c r="M7026" s="61">
        <f>VLOOKUP(H7026,zdroj!C:F,4,0)</f>
        <v>0</v>
      </c>
      <c r="N7026" s="61" t="str">
        <f t="shared" si="218"/>
        <v>katB</v>
      </c>
      <c r="P7026" s="73" t="str">
        <f t="shared" si="219"/>
        <v/>
      </c>
      <c r="Q7026" s="61" t="s">
        <v>30</v>
      </c>
    </row>
    <row r="7027" spans="8:17" x14ac:dyDescent="0.25">
      <c r="H7027" s="59">
        <v>52477</v>
      </c>
      <c r="I7027" s="59" t="s">
        <v>69</v>
      </c>
      <c r="J7027" s="59">
        <v>23498013</v>
      </c>
      <c r="K7027" s="59" t="s">
        <v>7531</v>
      </c>
      <c r="L7027" s="61" t="s">
        <v>113</v>
      </c>
      <c r="M7027" s="61">
        <f>VLOOKUP(H7027,zdroj!C:F,4,0)</f>
        <v>0</v>
      </c>
      <c r="N7027" s="61" t="str">
        <f t="shared" si="218"/>
        <v>katB</v>
      </c>
      <c r="P7027" s="73" t="str">
        <f t="shared" si="219"/>
        <v/>
      </c>
      <c r="Q7027" s="61" t="s">
        <v>30</v>
      </c>
    </row>
    <row r="7028" spans="8:17" x14ac:dyDescent="0.25">
      <c r="H7028" s="59">
        <v>52477</v>
      </c>
      <c r="I7028" s="59" t="s">
        <v>69</v>
      </c>
      <c r="J7028" s="59">
        <v>23498072</v>
      </c>
      <c r="K7028" s="59" t="s">
        <v>7532</v>
      </c>
      <c r="L7028" s="61" t="s">
        <v>113</v>
      </c>
      <c r="M7028" s="61">
        <f>VLOOKUP(H7028,zdroj!C:F,4,0)</f>
        <v>0</v>
      </c>
      <c r="N7028" s="61" t="str">
        <f t="shared" si="218"/>
        <v>katB</v>
      </c>
      <c r="P7028" s="73" t="str">
        <f t="shared" si="219"/>
        <v/>
      </c>
      <c r="Q7028" s="61" t="s">
        <v>30</v>
      </c>
    </row>
    <row r="7029" spans="8:17" x14ac:dyDescent="0.25">
      <c r="H7029" s="59">
        <v>52477</v>
      </c>
      <c r="I7029" s="59" t="s">
        <v>69</v>
      </c>
      <c r="J7029" s="59">
        <v>23498081</v>
      </c>
      <c r="K7029" s="59" t="s">
        <v>7533</v>
      </c>
      <c r="L7029" s="61" t="s">
        <v>113</v>
      </c>
      <c r="M7029" s="61">
        <f>VLOOKUP(H7029,zdroj!C:F,4,0)</f>
        <v>0</v>
      </c>
      <c r="N7029" s="61" t="str">
        <f t="shared" si="218"/>
        <v>katB</v>
      </c>
      <c r="P7029" s="73" t="str">
        <f t="shared" si="219"/>
        <v/>
      </c>
      <c r="Q7029" s="61" t="s">
        <v>30</v>
      </c>
    </row>
    <row r="7030" spans="8:17" x14ac:dyDescent="0.25">
      <c r="H7030" s="59">
        <v>52477</v>
      </c>
      <c r="I7030" s="59" t="s">
        <v>69</v>
      </c>
      <c r="J7030" s="59">
        <v>23498099</v>
      </c>
      <c r="K7030" s="59" t="s">
        <v>7534</v>
      </c>
      <c r="L7030" s="61" t="s">
        <v>113</v>
      </c>
      <c r="M7030" s="61">
        <f>VLOOKUP(H7030,zdroj!C:F,4,0)</f>
        <v>0</v>
      </c>
      <c r="N7030" s="61" t="str">
        <f t="shared" si="218"/>
        <v>katB</v>
      </c>
      <c r="P7030" s="73" t="str">
        <f t="shared" si="219"/>
        <v/>
      </c>
      <c r="Q7030" s="61" t="s">
        <v>30</v>
      </c>
    </row>
    <row r="7031" spans="8:17" x14ac:dyDescent="0.25">
      <c r="H7031" s="59">
        <v>52477</v>
      </c>
      <c r="I7031" s="59" t="s">
        <v>69</v>
      </c>
      <c r="J7031" s="59">
        <v>23498102</v>
      </c>
      <c r="K7031" s="59" t="s">
        <v>7535</v>
      </c>
      <c r="L7031" s="61" t="s">
        <v>81</v>
      </c>
      <c r="M7031" s="61">
        <f>VLOOKUP(H7031,zdroj!C:F,4,0)</f>
        <v>0</v>
      </c>
      <c r="N7031" s="61" t="str">
        <f t="shared" si="218"/>
        <v>-</v>
      </c>
      <c r="P7031" s="73" t="str">
        <f t="shared" si="219"/>
        <v/>
      </c>
      <c r="Q7031" s="61" t="s">
        <v>84</v>
      </c>
    </row>
    <row r="7032" spans="8:17" x14ac:dyDescent="0.25">
      <c r="H7032" s="59">
        <v>52477</v>
      </c>
      <c r="I7032" s="59" t="s">
        <v>69</v>
      </c>
      <c r="J7032" s="59">
        <v>23498111</v>
      </c>
      <c r="K7032" s="59" t="s">
        <v>7536</v>
      </c>
      <c r="L7032" s="61" t="s">
        <v>113</v>
      </c>
      <c r="M7032" s="61">
        <f>VLOOKUP(H7032,zdroj!C:F,4,0)</f>
        <v>0</v>
      </c>
      <c r="N7032" s="61" t="str">
        <f t="shared" si="218"/>
        <v>katB</v>
      </c>
      <c r="P7032" s="73" t="str">
        <f t="shared" si="219"/>
        <v/>
      </c>
      <c r="Q7032" s="61" t="s">
        <v>30</v>
      </c>
    </row>
    <row r="7033" spans="8:17" x14ac:dyDescent="0.25">
      <c r="H7033" s="59">
        <v>52477</v>
      </c>
      <c r="I7033" s="59" t="s">
        <v>69</v>
      </c>
      <c r="J7033" s="59">
        <v>23498129</v>
      </c>
      <c r="K7033" s="59" t="s">
        <v>7537</v>
      </c>
      <c r="L7033" s="61" t="s">
        <v>81</v>
      </c>
      <c r="M7033" s="61">
        <f>VLOOKUP(H7033,zdroj!C:F,4,0)</f>
        <v>0</v>
      </c>
      <c r="N7033" s="61" t="str">
        <f t="shared" si="218"/>
        <v>-</v>
      </c>
      <c r="P7033" s="73" t="str">
        <f t="shared" si="219"/>
        <v/>
      </c>
      <c r="Q7033" s="61" t="s">
        <v>84</v>
      </c>
    </row>
    <row r="7034" spans="8:17" x14ac:dyDescent="0.25">
      <c r="H7034" s="59">
        <v>52477</v>
      </c>
      <c r="I7034" s="59" t="s">
        <v>69</v>
      </c>
      <c r="J7034" s="59">
        <v>23498226</v>
      </c>
      <c r="K7034" s="59" t="s">
        <v>7538</v>
      </c>
      <c r="L7034" s="61" t="s">
        <v>113</v>
      </c>
      <c r="M7034" s="61">
        <f>VLOOKUP(H7034,zdroj!C:F,4,0)</f>
        <v>0</v>
      </c>
      <c r="N7034" s="61" t="str">
        <f t="shared" si="218"/>
        <v>katB</v>
      </c>
      <c r="P7034" s="73" t="str">
        <f t="shared" si="219"/>
        <v/>
      </c>
      <c r="Q7034" s="61" t="s">
        <v>30</v>
      </c>
    </row>
    <row r="7035" spans="8:17" x14ac:dyDescent="0.25">
      <c r="H7035" s="59">
        <v>52477</v>
      </c>
      <c r="I7035" s="59" t="s">
        <v>69</v>
      </c>
      <c r="J7035" s="59">
        <v>23498234</v>
      </c>
      <c r="K7035" s="59" t="s">
        <v>7539</v>
      </c>
      <c r="L7035" s="61" t="s">
        <v>81</v>
      </c>
      <c r="M7035" s="61">
        <f>VLOOKUP(H7035,zdroj!C:F,4,0)</f>
        <v>0</v>
      </c>
      <c r="N7035" s="61" t="str">
        <f t="shared" si="218"/>
        <v>-</v>
      </c>
      <c r="P7035" s="73" t="str">
        <f t="shared" si="219"/>
        <v/>
      </c>
      <c r="Q7035" s="61" t="s">
        <v>84</v>
      </c>
    </row>
    <row r="7036" spans="8:17" x14ac:dyDescent="0.25">
      <c r="H7036" s="59">
        <v>52477</v>
      </c>
      <c r="I7036" s="59" t="s">
        <v>69</v>
      </c>
      <c r="J7036" s="59">
        <v>23498251</v>
      </c>
      <c r="K7036" s="59" t="s">
        <v>7540</v>
      </c>
      <c r="L7036" s="61" t="s">
        <v>113</v>
      </c>
      <c r="M7036" s="61">
        <f>VLOOKUP(H7036,zdroj!C:F,4,0)</f>
        <v>0</v>
      </c>
      <c r="N7036" s="61" t="str">
        <f t="shared" si="218"/>
        <v>katB</v>
      </c>
      <c r="P7036" s="73" t="str">
        <f t="shared" si="219"/>
        <v/>
      </c>
      <c r="Q7036" s="61" t="s">
        <v>30</v>
      </c>
    </row>
    <row r="7037" spans="8:17" x14ac:dyDescent="0.25">
      <c r="H7037" s="59">
        <v>52477</v>
      </c>
      <c r="I7037" s="59" t="s">
        <v>69</v>
      </c>
      <c r="J7037" s="59">
        <v>23498307</v>
      </c>
      <c r="K7037" s="59" t="s">
        <v>7541</v>
      </c>
      <c r="L7037" s="61" t="s">
        <v>113</v>
      </c>
      <c r="M7037" s="61">
        <f>VLOOKUP(H7037,zdroj!C:F,4,0)</f>
        <v>0</v>
      </c>
      <c r="N7037" s="61" t="str">
        <f t="shared" si="218"/>
        <v>katB</v>
      </c>
      <c r="P7037" s="73" t="str">
        <f t="shared" si="219"/>
        <v/>
      </c>
      <c r="Q7037" s="61" t="s">
        <v>30</v>
      </c>
    </row>
    <row r="7038" spans="8:17" x14ac:dyDescent="0.25">
      <c r="H7038" s="59">
        <v>52477</v>
      </c>
      <c r="I7038" s="59" t="s">
        <v>69</v>
      </c>
      <c r="J7038" s="59">
        <v>23498315</v>
      </c>
      <c r="K7038" s="59" t="s">
        <v>7542</v>
      </c>
      <c r="L7038" s="61" t="s">
        <v>81</v>
      </c>
      <c r="M7038" s="61">
        <f>VLOOKUP(H7038,zdroj!C:F,4,0)</f>
        <v>0</v>
      </c>
      <c r="N7038" s="61" t="str">
        <f t="shared" si="218"/>
        <v>-</v>
      </c>
      <c r="P7038" s="73" t="str">
        <f t="shared" si="219"/>
        <v/>
      </c>
      <c r="Q7038" s="61" t="s">
        <v>86</v>
      </c>
    </row>
    <row r="7039" spans="8:17" x14ac:dyDescent="0.25">
      <c r="H7039" s="59">
        <v>52477</v>
      </c>
      <c r="I7039" s="59" t="s">
        <v>69</v>
      </c>
      <c r="J7039" s="59">
        <v>23498323</v>
      </c>
      <c r="K7039" s="59" t="s">
        <v>7543</v>
      </c>
      <c r="L7039" s="61" t="s">
        <v>113</v>
      </c>
      <c r="M7039" s="61">
        <f>VLOOKUP(H7039,zdroj!C:F,4,0)</f>
        <v>0</v>
      </c>
      <c r="N7039" s="61" t="str">
        <f t="shared" si="218"/>
        <v>katB</v>
      </c>
      <c r="P7039" s="73" t="str">
        <f t="shared" si="219"/>
        <v/>
      </c>
      <c r="Q7039" s="61" t="s">
        <v>30</v>
      </c>
    </row>
    <row r="7040" spans="8:17" x14ac:dyDescent="0.25">
      <c r="H7040" s="59">
        <v>52477</v>
      </c>
      <c r="I7040" s="59" t="s">
        <v>69</v>
      </c>
      <c r="J7040" s="59">
        <v>23498331</v>
      </c>
      <c r="K7040" s="59" t="s">
        <v>7544</v>
      </c>
      <c r="L7040" s="61" t="s">
        <v>113</v>
      </c>
      <c r="M7040" s="61">
        <f>VLOOKUP(H7040,zdroj!C:F,4,0)</f>
        <v>0</v>
      </c>
      <c r="N7040" s="61" t="str">
        <f t="shared" si="218"/>
        <v>katB</v>
      </c>
      <c r="P7040" s="73" t="str">
        <f t="shared" si="219"/>
        <v/>
      </c>
      <c r="Q7040" s="61" t="s">
        <v>30</v>
      </c>
    </row>
    <row r="7041" spans="8:17" x14ac:dyDescent="0.25">
      <c r="H7041" s="59">
        <v>52477</v>
      </c>
      <c r="I7041" s="59" t="s">
        <v>69</v>
      </c>
      <c r="J7041" s="59">
        <v>23498366</v>
      </c>
      <c r="K7041" s="59" t="s">
        <v>7545</v>
      </c>
      <c r="L7041" s="61" t="s">
        <v>113</v>
      </c>
      <c r="M7041" s="61">
        <f>VLOOKUP(H7041,zdroj!C:F,4,0)</f>
        <v>0</v>
      </c>
      <c r="N7041" s="61" t="str">
        <f t="shared" si="218"/>
        <v>katB</v>
      </c>
      <c r="P7041" s="73" t="str">
        <f t="shared" si="219"/>
        <v/>
      </c>
      <c r="Q7041" s="61" t="s">
        <v>30</v>
      </c>
    </row>
    <row r="7042" spans="8:17" x14ac:dyDescent="0.25">
      <c r="H7042" s="59">
        <v>52477</v>
      </c>
      <c r="I7042" s="59" t="s">
        <v>69</v>
      </c>
      <c r="J7042" s="59">
        <v>23498374</v>
      </c>
      <c r="K7042" s="59" t="s">
        <v>7546</v>
      </c>
      <c r="L7042" s="61" t="s">
        <v>113</v>
      </c>
      <c r="M7042" s="61">
        <f>VLOOKUP(H7042,zdroj!C:F,4,0)</f>
        <v>0</v>
      </c>
      <c r="N7042" s="61" t="str">
        <f t="shared" si="218"/>
        <v>katB</v>
      </c>
      <c r="P7042" s="73" t="str">
        <f t="shared" si="219"/>
        <v/>
      </c>
      <c r="Q7042" s="61" t="s">
        <v>30</v>
      </c>
    </row>
    <row r="7043" spans="8:17" x14ac:dyDescent="0.25">
      <c r="H7043" s="59">
        <v>52477</v>
      </c>
      <c r="I7043" s="59" t="s">
        <v>69</v>
      </c>
      <c r="J7043" s="59">
        <v>23498498</v>
      </c>
      <c r="K7043" s="59" t="s">
        <v>7547</v>
      </c>
      <c r="L7043" s="61" t="s">
        <v>113</v>
      </c>
      <c r="M7043" s="61">
        <f>VLOOKUP(H7043,zdroj!C:F,4,0)</f>
        <v>0</v>
      </c>
      <c r="N7043" s="61" t="str">
        <f t="shared" si="218"/>
        <v>katB</v>
      </c>
      <c r="P7043" s="73" t="str">
        <f t="shared" si="219"/>
        <v/>
      </c>
      <c r="Q7043" s="61" t="s">
        <v>30</v>
      </c>
    </row>
    <row r="7044" spans="8:17" x14ac:dyDescent="0.25">
      <c r="H7044" s="59">
        <v>52477</v>
      </c>
      <c r="I7044" s="59" t="s">
        <v>69</v>
      </c>
      <c r="J7044" s="59">
        <v>23498501</v>
      </c>
      <c r="K7044" s="59" t="s">
        <v>7548</v>
      </c>
      <c r="L7044" s="61" t="s">
        <v>113</v>
      </c>
      <c r="M7044" s="61">
        <f>VLOOKUP(H7044,zdroj!C:F,4,0)</f>
        <v>0</v>
      </c>
      <c r="N7044" s="61" t="str">
        <f t="shared" si="218"/>
        <v>katB</v>
      </c>
      <c r="P7044" s="73" t="str">
        <f t="shared" si="219"/>
        <v/>
      </c>
      <c r="Q7044" s="61" t="s">
        <v>30</v>
      </c>
    </row>
    <row r="7045" spans="8:17" x14ac:dyDescent="0.25">
      <c r="H7045" s="59">
        <v>52477</v>
      </c>
      <c r="I7045" s="59" t="s">
        <v>69</v>
      </c>
      <c r="J7045" s="59">
        <v>23498510</v>
      </c>
      <c r="K7045" s="59" t="s">
        <v>7549</v>
      </c>
      <c r="L7045" s="61" t="s">
        <v>81</v>
      </c>
      <c r="M7045" s="61">
        <f>VLOOKUP(H7045,zdroj!C:F,4,0)</f>
        <v>0</v>
      </c>
      <c r="N7045" s="61" t="str">
        <f t="shared" si="218"/>
        <v>-</v>
      </c>
      <c r="P7045" s="73" t="str">
        <f t="shared" si="219"/>
        <v/>
      </c>
      <c r="Q7045" s="61" t="s">
        <v>84</v>
      </c>
    </row>
    <row r="7046" spans="8:17" x14ac:dyDescent="0.25">
      <c r="H7046" s="59">
        <v>52477</v>
      </c>
      <c r="I7046" s="59" t="s">
        <v>69</v>
      </c>
      <c r="J7046" s="59">
        <v>23498528</v>
      </c>
      <c r="K7046" s="59" t="s">
        <v>7550</v>
      </c>
      <c r="L7046" s="61" t="s">
        <v>113</v>
      </c>
      <c r="M7046" s="61">
        <f>VLOOKUP(H7046,zdroj!C:F,4,0)</f>
        <v>0</v>
      </c>
      <c r="N7046" s="61" t="str">
        <f t="shared" si="218"/>
        <v>katB</v>
      </c>
      <c r="P7046" s="73" t="str">
        <f t="shared" si="219"/>
        <v/>
      </c>
      <c r="Q7046" s="61" t="s">
        <v>30</v>
      </c>
    </row>
    <row r="7047" spans="8:17" x14ac:dyDescent="0.25">
      <c r="H7047" s="59">
        <v>52477</v>
      </c>
      <c r="I7047" s="59" t="s">
        <v>69</v>
      </c>
      <c r="J7047" s="59">
        <v>23498536</v>
      </c>
      <c r="K7047" s="59" t="s">
        <v>7551</v>
      </c>
      <c r="L7047" s="61" t="s">
        <v>113</v>
      </c>
      <c r="M7047" s="61">
        <f>VLOOKUP(H7047,zdroj!C:F,4,0)</f>
        <v>0</v>
      </c>
      <c r="N7047" s="61" t="str">
        <f t="shared" ref="N7047:N7110" si="220">IF(M7047="A",IF(L7047="katA","katB",L7047),L7047)</f>
        <v>katB</v>
      </c>
      <c r="P7047" s="73" t="str">
        <f t="shared" ref="P7047:P7110" si="221">IF(O7047="A",1,"")</f>
        <v/>
      </c>
      <c r="Q7047" s="61" t="s">
        <v>30</v>
      </c>
    </row>
    <row r="7048" spans="8:17" x14ac:dyDescent="0.25">
      <c r="H7048" s="59">
        <v>52477</v>
      </c>
      <c r="I7048" s="59" t="s">
        <v>69</v>
      </c>
      <c r="J7048" s="59">
        <v>23498544</v>
      </c>
      <c r="K7048" s="59" t="s">
        <v>7552</v>
      </c>
      <c r="L7048" s="61" t="s">
        <v>113</v>
      </c>
      <c r="M7048" s="61">
        <f>VLOOKUP(H7048,zdroj!C:F,4,0)</f>
        <v>0</v>
      </c>
      <c r="N7048" s="61" t="str">
        <f t="shared" si="220"/>
        <v>katB</v>
      </c>
      <c r="P7048" s="73" t="str">
        <f t="shared" si="221"/>
        <v/>
      </c>
      <c r="Q7048" s="61" t="s">
        <v>30</v>
      </c>
    </row>
    <row r="7049" spans="8:17" x14ac:dyDescent="0.25">
      <c r="H7049" s="59">
        <v>52477</v>
      </c>
      <c r="I7049" s="59" t="s">
        <v>69</v>
      </c>
      <c r="J7049" s="59">
        <v>23498561</v>
      </c>
      <c r="K7049" s="59" t="s">
        <v>7553</v>
      </c>
      <c r="L7049" s="61" t="s">
        <v>81</v>
      </c>
      <c r="M7049" s="61">
        <f>VLOOKUP(H7049,zdroj!C:F,4,0)</f>
        <v>0</v>
      </c>
      <c r="N7049" s="61" t="str">
        <f t="shared" si="220"/>
        <v>-</v>
      </c>
      <c r="P7049" s="73" t="str">
        <f t="shared" si="221"/>
        <v/>
      </c>
      <c r="Q7049" s="61" t="s">
        <v>84</v>
      </c>
    </row>
    <row r="7050" spans="8:17" x14ac:dyDescent="0.25">
      <c r="H7050" s="59">
        <v>52477</v>
      </c>
      <c r="I7050" s="59" t="s">
        <v>69</v>
      </c>
      <c r="J7050" s="59">
        <v>23498579</v>
      </c>
      <c r="K7050" s="59" t="s">
        <v>7554</v>
      </c>
      <c r="L7050" s="61" t="s">
        <v>113</v>
      </c>
      <c r="M7050" s="61">
        <f>VLOOKUP(H7050,zdroj!C:F,4,0)</f>
        <v>0</v>
      </c>
      <c r="N7050" s="61" t="str">
        <f t="shared" si="220"/>
        <v>katB</v>
      </c>
      <c r="P7050" s="73" t="str">
        <f t="shared" si="221"/>
        <v/>
      </c>
      <c r="Q7050" s="61" t="s">
        <v>30</v>
      </c>
    </row>
    <row r="7051" spans="8:17" x14ac:dyDescent="0.25">
      <c r="H7051" s="59">
        <v>52477</v>
      </c>
      <c r="I7051" s="59" t="s">
        <v>69</v>
      </c>
      <c r="J7051" s="59">
        <v>23498587</v>
      </c>
      <c r="K7051" s="59" t="s">
        <v>7555</v>
      </c>
      <c r="L7051" s="61" t="s">
        <v>113</v>
      </c>
      <c r="M7051" s="61">
        <f>VLOOKUP(H7051,zdroj!C:F,4,0)</f>
        <v>0</v>
      </c>
      <c r="N7051" s="61" t="str">
        <f t="shared" si="220"/>
        <v>katB</v>
      </c>
      <c r="P7051" s="73" t="str">
        <f t="shared" si="221"/>
        <v/>
      </c>
      <c r="Q7051" s="61" t="s">
        <v>30</v>
      </c>
    </row>
    <row r="7052" spans="8:17" x14ac:dyDescent="0.25">
      <c r="H7052" s="59">
        <v>52477</v>
      </c>
      <c r="I7052" s="59" t="s">
        <v>69</v>
      </c>
      <c r="J7052" s="59">
        <v>23498609</v>
      </c>
      <c r="K7052" s="59" t="s">
        <v>7556</v>
      </c>
      <c r="L7052" s="61" t="s">
        <v>113</v>
      </c>
      <c r="M7052" s="61">
        <f>VLOOKUP(H7052,zdroj!C:F,4,0)</f>
        <v>0</v>
      </c>
      <c r="N7052" s="61" t="str">
        <f t="shared" si="220"/>
        <v>katB</v>
      </c>
      <c r="P7052" s="73" t="str">
        <f t="shared" si="221"/>
        <v/>
      </c>
      <c r="Q7052" s="61" t="s">
        <v>30</v>
      </c>
    </row>
    <row r="7053" spans="8:17" x14ac:dyDescent="0.25">
      <c r="H7053" s="59">
        <v>52477</v>
      </c>
      <c r="I7053" s="59" t="s">
        <v>69</v>
      </c>
      <c r="J7053" s="59">
        <v>23498617</v>
      </c>
      <c r="K7053" s="59" t="s">
        <v>7557</v>
      </c>
      <c r="L7053" s="61" t="s">
        <v>113</v>
      </c>
      <c r="M7053" s="61">
        <f>VLOOKUP(H7053,zdroj!C:F,4,0)</f>
        <v>0</v>
      </c>
      <c r="N7053" s="61" t="str">
        <f t="shared" si="220"/>
        <v>katB</v>
      </c>
      <c r="P7053" s="73" t="str">
        <f t="shared" si="221"/>
        <v/>
      </c>
      <c r="Q7053" s="61" t="s">
        <v>30</v>
      </c>
    </row>
    <row r="7054" spans="8:17" x14ac:dyDescent="0.25">
      <c r="H7054" s="59">
        <v>52477</v>
      </c>
      <c r="I7054" s="59" t="s">
        <v>69</v>
      </c>
      <c r="J7054" s="59">
        <v>23498625</v>
      </c>
      <c r="K7054" s="59" t="s">
        <v>7558</v>
      </c>
      <c r="L7054" s="61" t="s">
        <v>113</v>
      </c>
      <c r="M7054" s="61">
        <f>VLOOKUP(H7054,zdroj!C:F,4,0)</f>
        <v>0</v>
      </c>
      <c r="N7054" s="61" t="str">
        <f t="shared" si="220"/>
        <v>katB</v>
      </c>
      <c r="P7054" s="73" t="str">
        <f t="shared" si="221"/>
        <v/>
      </c>
      <c r="Q7054" s="61" t="s">
        <v>30</v>
      </c>
    </row>
    <row r="7055" spans="8:17" x14ac:dyDescent="0.25">
      <c r="H7055" s="59">
        <v>52477</v>
      </c>
      <c r="I7055" s="59" t="s">
        <v>69</v>
      </c>
      <c r="J7055" s="59">
        <v>23498641</v>
      </c>
      <c r="K7055" s="59" t="s">
        <v>7559</v>
      </c>
      <c r="L7055" s="61" t="s">
        <v>113</v>
      </c>
      <c r="M7055" s="61">
        <f>VLOOKUP(H7055,zdroj!C:F,4,0)</f>
        <v>0</v>
      </c>
      <c r="N7055" s="61" t="str">
        <f t="shared" si="220"/>
        <v>katB</v>
      </c>
      <c r="P7055" s="73" t="str">
        <f t="shared" si="221"/>
        <v/>
      </c>
      <c r="Q7055" s="61" t="s">
        <v>30</v>
      </c>
    </row>
    <row r="7056" spans="8:17" x14ac:dyDescent="0.25">
      <c r="H7056" s="59">
        <v>52477</v>
      </c>
      <c r="I7056" s="59" t="s">
        <v>69</v>
      </c>
      <c r="J7056" s="59">
        <v>23498650</v>
      </c>
      <c r="K7056" s="59" t="s">
        <v>7560</v>
      </c>
      <c r="L7056" s="61" t="s">
        <v>113</v>
      </c>
      <c r="M7056" s="61">
        <f>VLOOKUP(H7056,zdroj!C:F,4,0)</f>
        <v>0</v>
      </c>
      <c r="N7056" s="61" t="str">
        <f t="shared" si="220"/>
        <v>katB</v>
      </c>
      <c r="P7056" s="73" t="str">
        <f t="shared" si="221"/>
        <v/>
      </c>
      <c r="Q7056" s="61" t="s">
        <v>30</v>
      </c>
    </row>
    <row r="7057" spans="8:17" x14ac:dyDescent="0.25">
      <c r="H7057" s="59">
        <v>52477</v>
      </c>
      <c r="I7057" s="59" t="s">
        <v>69</v>
      </c>
      <c r="J7057" s="59">
        <v>23498668</v>
      </c>
      <c r="K7057" s="59" t="s">
        <v>7561</v>
      </c>
      <c r="L7057" s="61" t="s">
        <v>113</v>
      </c>
      <c r="M7057" s="61">
        <f>VLOOKUP(H7057,zdroj!C:F,4,0)</f>
        <v>0</v>
      </c>
      <c r="N7057" s="61" t="str">
        <f t="shared" si="220"/>
        <v>katB</v>
      </c>
      <c r="P7057" s="73" t="str">
        <f t="shared" si="221"/>
        <v/>
      </c>
      <c r="Q7057" s="61" t="s">
        <v>30</v>
      </c>
    </row>
    <row r="7058" spans="8:17" x14ac:dyDescent="0.25">
      <c r="H7058" s="59">
        <v>52477</v>
      </c>
      <c r="I7058" s="59" t="s">
        <v>69</v>
      </c>
      <c r="J7058" s="59">
        <v>23498676</v>
      </c>
      <c r="K7058" s="59" t="s">
        <v>7562</v>
      </c>
      <c r="L7058" s="61" t="s">
        <v>113</v>
      </c>
      <c r="M7058" s="61">
        <f>VLOOKUP(H7058,zdroj!C:F,4,0)</f>
        <v>0</v>
      </c>
      <c r="N7058" s="61" t="str">
        <f t="shared" si="220"/>
        <v>katB</v>
      </c>
      <c r="P7058" s="73" t="str">
        <f t="shared" si="221"/>
        <v/>
      </c>
      <c r="Q7058" s="61" t="s">
        <v>30</v>
      </c>
    </row>
    <row r="7059" spans="8:17" x14ac:dyDescent="0.25">
      <c r="H7059" s="59">
        <v>52477</v>
      </c>
      <c r="I7059" s="59" t="s">
        <v>69</v>
      </c>
      <c r="J7059" s="59">
        <v>23498692</v>
      </c>
      <c r="K7059" s="59" t="s">
        <v>7563</v>
      </c>
      <c r="L7059" s="61" t="s">
        <v>113</v>
      </c>
      <c r="M7059" s="61">
        <f>VLOOKUP(H7059,zdroj!C:F,4,0)</f>
        <v>0</v>
      </c>
      <c r="N7059" s="61" t="str">
        <f t="shared" si="220"/>
        <v>katB</v>
      </c>
      <c r="P7059" s="73" t="str">
        <f t="shared" si="221"/>
        <v/>
      </c>
      <c r="Q7059" s="61" t="s">
        <v>30</v>
      </c>
    </row>
    <row r="7060" spans="8:17" x14ac:dyDescent="0.25">
      <c r="H7060" s="59">
        <v>52477</v>
      </c>
      <c r="I7060" s="59" t="s">
        <v>69</v>
      </c>
      <c r="J7060" s="59">
        <v>23498706</v>
      </c>
      <c r="K7060" s="59" t="s">
        <v>7564</v>
      </c>
      <c r="L7060" s="61" t="s">
        <v>113</v>
      </c>
      <c r="M7060" s="61">
        <f>VLOOKUP(H7060,zdroj!C:F,4,0)</f>
        <v>0</v>
      </c>
      <c r="N7060" s="61" t="str">
        <f t="shared" si="220"/>
        <v>katB</v>
      </c>
      <c r="P7060" s="73" t="str">
        <f t="shared" si="221"/>
        <v/>
      </c>
      <c r="Q7060" s="61" t="s">
        <v>30</v>
      </c>
    </row>
    <row r="7061" spans="8:17" x14ac:dyDescent="0.25">
      <c r="H7061" s="59">
        <v>52477</v>
      </c>
      <c r="I7061" s="59" t="s">
        <v>69</v>
      </c>
      <c r="J7061" s="59">
        <v>23498714</v>
      </c>
      <c r="K7061" s="59" t="s">
        <v>7565</v>
      </c>
      <c r="L7061" s="61" t="s">
        <v>113</v>
      </c>
      <c r="M7061" s="61">
        <f>VLOOKUP(H7061,zdroj!C:F,4,0)</f>
        <v>0</v>
      </c>
      <c r="N7061" s="61" t="str">
        <f t="shared" si="220"/>
        <v>katB</v>
      </c>
      <c r="P7061" s="73" t="str">
        <f t="shared" si="221"/>
        <v/>
      </c>
      <c r="Q7061" s="61" t="s">
        <v>30</v>
      </c>
    </row>
    <row r="7062" spans="8:17" x14ac:dyDescent="0.25">
      <c r="H7062" s="59">
        <v>52477</v>
      </c>
      <c r="I7062" s="59" t="s">
        <v>69</v>
      </c>
      <c r="J7062" s="59">
        <v>23498722</v>
      </c>
      <c r="K7062" s="59" t="s">
        <v>7566</v>
      </c>
      <c r="L7062" s="61" t="s">
        <v>81</v>
      </c>
      <c r="M7062" s="61">
        <f>VLOOKUP(H7062,zdroj!C:F,4,0)</f>
        <v>0</v>
      </c>
      <c r="N7062" s="61" t="str">
        <f t="shared" si="220"/>
        <v>-</v>
      </c>
      <c r="P7062" s="73" t="str">
        <f t="shared" si="221"/>
        <v/>
      </c>
      <c r="Q7062" s="61" t="s">
        <v>84</v>
      </c>
    </row>
    <row r="7063" spans="8:17" x14ac:dyDescent="0.25">
      <c r="H7063" s="59">
        <v>52477</v>
      </c>
      <c r="I7063" s="59" t="s">
        <v>69</v>
      </c>
      <c r="J7063" s="59">
        <v>23498731</v>
      </c>
      <c r="K7063" s="59" t="s">
        <v>7567</v>
      </c>
      <c r="L7063" s="61" t="s">
        <v>113</v>
      </c>
      <c r="M7063" s="61">
        <f>VLOOKUP(H7063,zdroj!C:F,4,0)</f>
        <v>0</v>
      </c>
      <c r="N7063" s="61" t="str">
        <f t="shared" si="220"/>
        <v>katB</v>
      </c>
      <c r="P7063" s="73" t="str">
        <f t="shared" si="221"/>
        <v/>
      </c>
      <c r="Q7063" s="61" t="s">
        <v>30</v>
      </c>
    </row>
    <row r="7064" spans="8:17" x14ac:dyDescent="0.25">
      <c r="H7064" s="59">
        <v>52477</v>
      </c>
      <c r="I7064" s="59" t="s">
        <v>69</v>
      </c>
      <c r="J7064" s="59">
        <v>23498749</v>
      </c>
      <c r="K7064" s="59" t="s">
        <v>7568</v>
      </c>
      <c r="L7064" s="61" t="s">
        <v>113</v>
      </c>
      <c r="M7064" s="61">
        <f>VLOOKUP(H7064,zdroj!C:F,4,0)</f>
        <v>0</v>
      </c>
      <c r="N7064" s="61" t="str">
        <f t="shared" si="220"/>
        <v>katB</v>
      </c>
      <c r="P7064" s="73" t="str">
        <f t="shared" si="221"/>
        <v/>
      </c>
      <c r="Q7064" s="61" t="s">
        <v>30</v>
      </c>
    </row>
    <row r="7065" spans="8:17" x14ac:dyDescent="0.25">
      <c r="H7065" s="59">
        <v>52477</v>
      </c>
      <c r="I7065" s="59" t="s">
        <v>69</v>
      </c>
      <c r="J7065" s="59">
        <v>23498773</v>
      </c>
      <c r="K7065" s="59" t="s">
        <v>7569</v>
      </c>
      <c r="L7065" s="61" t="s">
        <v>113</v>
      </c>
      <c r="M7065" s="61">
        <f>VLOOKUP(H7065,zdroj!C:F,4,0)</f>
        <v>0</v>
      </c>
      <c r="N7065" s="61" t="str">
        <f t="shared" si="220"/>
        <v>katB</v>
      </c>
      <c r="P7065" s="73" t="str">
        <f t="shared" si="221"/>
        <v/>
      </c>
      <c r="Q7065" s="61" t="s">
        <v>30</v>
      </c>
    </row>
    <row r="7066" spans="8:17" x14ac:dyDescent="0.25">
      <c r="H7066" s="59">
        <v>52477</v>
      </c>
      <c r="I7066" s="59" t="s">
        <v>69</v>
      </c>
      <c r="J7066" s="59">
        <v>23498781</v>
      </c>
      <c r="K7066" s="59" t="s">
        <v>7570</v>
      </c>
      <c r="L7066" s="61" t="s">
        <v>113</v>
      </c>
      <c r="M7066" s="61">
        <f>VLOOKUP(H7066,zdroj!C:F,4,0)</f>
        <v>0</v>
      </c>
      <c r="N7066" s="61" t="str">
        <f t="shared" si="220"/>
        <v>katB</v>
      </c>
      <c r="P7066" s="73" t="str">
        <f t="shared" si="221"/>
        <v/>
      </c>
      <c r="Q7066" s="61" t="s">
        <v>30</v>
      </c>
    </row>
    <row r="7067" spans="8:17" x14ac:dyDescent="0.25">
      <c r="H7067" s="59">
        <v>52477</v>
      </c>
      <c r="I7067" s="59" t="s">
        <v>69</v>
      </c>
      <c r="J7067" s="59">
        <v>23498790</v>
      </c>
      <c r="K7067" s="59" t="s">
        <v>7571</v>
      </c>
      <c r="L7067" s="61" t="s">
        <v>113</v>
      </c>
      <c r="M7067" s="61">
        <f>VLOOKUP(H7067,zdroj!C:F,4,0)</f>
        <v>0</v>
      </c>
      <c r="N7067" s="61" t="str">
        <f t="shared" si="220"/>
        <v>katB</v>
      </c>
      <c r="P7067" s="73" t="str">
        <f t="shared" si="221"/>
        <v/>
      </c>
      <c r="Q7067" s="61" t="s">
        <v>30</v>
      </c>
    </row>
    <row r="7068" spans="8:17" x14ac:dyDescent="0.25">
      <c r="H7068" s="59">
        <v>52477</v>
      </c>
      <c r="I7068" s="59" t="s">
        <v>69</v>
      </c>
      <c r="J7068" s="59">
        <v>23498811</v>
      </c>
      <c r="K7068" s="59" t="s">
        <v>7572</v>
      </c>
      <c r="L7068" s="61" t="s">
        <v>113</v>
      </c>
      <c r="M7068" s="61">
        <f>VLOOKUP(H7068,zdroj!C:F,4,0)</f>
        <v>0</v>
      </c>
      <c r="N7068" s="61" t="str">
        <f t="shared" si="220"/>
        <v>katB</v>
      </c>
      <c r="P7068" s="73" t="str">
        <f t="shared" si="221"/>
        <v/>
      </c>
      <c r="Q7068" s="61" t="s">
        <v>30</v>
      </c>
    </row>
    <row r="7069" spans="8:17" x14ac:dyDescent="0.25">
      <c r="H7069" s="59">
        <v>52477</v>
      </c>
      <c r="I7069" s="59" t="s">
        <v>69</v>
      </c>
      <c r="J7069" s="59">
        <v>23498820</v>
      </c>
      <c r="K7069" s="59" t="s">
        <v>7573</v>
      </c>
      <c r="L7069" s="61" t="s">
        <v>113</v>
      </c>
      <c r="M7069" s="61">
        <f>VLOOKUP(H7069,zdroj!C:F,4,0)</f>
        <v>0</v>
      </c>
      <c r="N7069" s="61" t="str">
        <f t="shared" si="220"/>
        <v>katB</v>
      </c>
      <c r="P7069" s="73" t="str">
        <f t="shared" si="221"/>
        <v/>
      </c>
      <c r="Q7069" s="61" t="s">
        <v>30</v>
      </c>
    </row>
    <row r="7070" spans="8:17" x14ac:dyDescent="0.25">
      <c r="H7070" s="59">
        <v>52477</v>
      </c>
      <c r="I7070" s="59" t="s">
        <v>69</v>
      </c>
      <c r="J7070" s="59">
        <v>23498854</v>
      </c>
      <c r="K7070" s="59" t="s">
        <v>7574</v>
      </c>
      <c r="L7070" s="61" t="s">
        <v>81</v>
      </c>
      <c r="M7070" s="61">
        <f>VLOOKUP(H7070,zdroj!C:F,4,0)</f>
        <v>0</v>
      </c>
      <c r="N7070" s="61" t="str">
        <f t="shared" si="220"/>
        <v>-</v>
      </c>
      <c r="P7070" s="73" t="str">
        <f t="shared" si="221"/>
        <v/>
      </c>
      <c r="Q7070" s="61" t="s">
        <v>86</v>
      </c>
    </row>
    <row r="7071" spans="8:17" x14ac:dyDescent="0.25">
      <c r="H7071" s="59">
        <v>52477</v>
      </c>
      <c r="I7071" s="59" t="s">
        <v>69</v>
      </c>
      <c r="J7071" s="59">
        <v>23498871</v>
      </c>
      <c r="K7071" s="59" t="s">
        <v>7575</v>
      </c>
      <c r="L7071" s="61" t="s">
        <v>113</v>
      </c>
      <c r="M7071" s="61">
        <f>VLOOKUP(H7071,zdroj!C:F,4,0)</f>
        <v>0</v>
      </c>
      <c r="N7071" s="61" t="str">
        <f t="shared" si="220"/>
        <v>katB</v>
      </c>
      <c r="P7071" s="73" t="str">
        <f t="shared" si="221"/>
        <v/>
      </c>
      <c r="Q7071" s="61" t="s">
        <v>30</v>
      </c>
    </row>
    <row r="7072" spans="8:17" x14ac:dyDescent="0.25">
      <c r="H7072" s="59">
        <v>52477</v>
      </c>
      <c r="I7072" s="59" t="s">
        <v>69</v>
      </c>
      <c r="J7072" s="59">
        <v>23498889</v>
      </c>
      <c r="K7072" s="59" t="s">
        <v>7576</v>
      </c>
      <c r="L7072" s="61" t="s">
        <v>113</v>
      </c>
      <c r="M7072" s="61">
        <f>VLOOKUP(H7072,zdroj!C:F,4,0)</f>
        <v>0</v>
      </c>
      <c r="N7072" s="61" t="str">
        <f t="shared" si="220"/>
        <v>katB</v>
      </c>
      <c r="P7072" s="73" t="str">
        <f t="shared" si="221"/>
        <v/>
      </c>
      <c r="Q7072" s="61" t="s">
        <v>30</v>
      </c>
    </row>
    <row r="7073" spans="8:17" x14ac:dyDescent="0.25">
      <c r="H7073" s="59">
        <v>52477</v>
      </c>
      <c r="I7073" s="59" t="s">
        <v>69</v>
      </c>
      <c r="J7073" s="59">
        <v>23498897</v>
      </c>
      <c r="K7073" s="59" t="s">
        <v>7577</v>
      </c>
      <c r="L7073" s="61" t="s">
        <v>113</v>
      </c>
      <c r="M7073" s="61">
        <f>VLOOKUP(H7073,zdroj!C:F,4,0)</f>
        <v>0</v>
      </c>
      <c r="N7073" s="61" t="str">
        <f t="shared" si="220"/>
        <v>katB</v>
      </c>
      <c r="P7073" s="73" t="str">
        <f t="shared" si="221"/>
        <v/>
      </c>
      <c r="Q7073" s="61" t="s">
        <v>30</v>
      </c>
    </row>
    <row r="7074" spans="8:17" x14ac:dyDescent="0.25">
      <c r="H7074" s="59">
        <v>52477</v>
      </c>
      <c r="I7074" s="59" t="s">
        <v>69</v>
      </c>
      <c r="J7074" s="59">
        <v>23498901</v>
      </c>
      <c r="K7074" s="59" t="s">
        <v>7578</v>
      </c>
      <c r="L7074" s="61" t="s">
        <v>113</v>
      </c>
      <c r="M7074" s="61">
        <f>VLOOKUP(H7074,zdroj!C:F,4,0)</f>
        <v>0</v>
      </c>
      <c r="N7074" s="61" t="str">
        <f t="shared" si="220"/>
        <v>katB</v>
      </c>
      <c r="P7074" s="73" t="str">
        <f t="shared" si="221"/>
        <v/>
      </c>
      <c r="Q7074" s="61" t="s">
        <v>30</v>
      </c>
    </row>
    <row r="7075" spans="8:17" x14ac:dyDescent="0.25">
      <c r="H7075" s="59">
        <v>52477</v>
      </c>
      <c r="I7075" s="59" t="s">
        <v>69</v>
      </c>
      <c r="J7075" s="59">
        <v>23498919</v>
      </c>
      <c r="K7075" s="59" t="s">
        <v>7579</v>
      </c>
      <c r="L7075" s="61" t="s">
        <v>113</v>
      </c>
      <c r="M7075" s="61">
        <f>VLOOKUP(H7075,zdroj!C:F,4,0)</f>
        <v>0</v>
      </c>
      <c r="N7075" s="61" t="str">
        <f t="shared" si="220"/>
        <v>katB</v>
      </c>
      <c r="P7075" s="73" t="str">
        <f t="shared" si="221"/>
        <v/>
      </c>
      <c r="Q7075" s="61" t="s">
        <v>30</v>
      </c>
    </row>
    <row r="7076" spans="8:17" x14ac:dyDescent="0.25">
      <c r="H7076" s="59">
        <v>52477</v>
      </c>
      <c r="I7076" s="59" t="s">
        <v>69</v>
      </c>
      <c r="J7076" s="59">
        <v>23498927</v>
      </c>
      <c r="K7076" s="59" t="s">
        <v>7580</v>
      </c>
      <c r="L7076" s="61" t="s">
        <v>113</v>
      </c>
      <c r="M7076" s="61">
        <f>VLOOKUP(H7076,zdroj!C:F,4,0)</f>
        <v>0</v>
      </c>
      <c r="N7076" s="61" t="str">
        <f t="shared" si="220"/>
        <v>katB</v>
      </c>
      <c r="P7076" s="73" t="str">
        <f t="shared" si="221"/>
        <v/>
      </c>
      <c r="Q7076" s="61" t="s">
        <v>30</v>
      </c>
    </row>
    <row r="7077" spans="8:17" x14ac:dyDescent="0.25">
      <c r="H7077" s="59">
        <v>52477</v>
      </c>
      <c r="I7077" s="59" t="s">
        <v>69</v>
      </c>
      <c r="J7077" s="59">
        <v>23498978</v>
      </c>
      <c r="K7077" s="59" t="s">
        <v>7581</v>
      </c>
      <c r="L7077" s="61" t="s">
        <v>81</v>
      </c>
      <c r="M7077" s="61">
        <f>VLOOKUP(H7077,zdroj!C:F,4,0)</f>
        <v>0</v>
      </c>
      <c r="N7077" s="61" t="str">
        <f t="shared" si="220"/>
        <v>-</v>
      </c>
      <c r="P7077" s="73" t="str">
        <f t="shared" si="221"/>
        <v/>
      </c>
      <c r="Q7077" s="61" t="s">
        <v>84</v>
      </c>
    </row>
    <row r="7078" spans="8:17" x14ac:dyDescent="0.25">
      <c r="H7078" s="59">
        <v>52477</v>
      </c>
      <c r="I7078" s="59" t="s">
        <v>69</v>
      </c>
      <c r="J7078" s="59">
        <v>23499141</v>
      </c>
      <c r="K7078" s="59" t="s">
        <v>7582</v>
      </c>
      <c r="L7078" s="61" t="s">
        <v>113</v>
      </c>
      <c r="M7078" s="61">
        <f>VLOOKUP(H7078,zdroj!C:F,4,0)</f>
        <v>0</v>
      </c>
      <c r="N7078" s="61" t="str">
        <f t="shared" si="220"/>
        <v>katB</v>
      </c>
      <c r="P7078" s="73" t="str">
        <f t="shared" si="221"/>
        <v/>
      </c>
      <c r="Q7078" s="61" t="s">
        <v>30</v>
      </c>
    </row>
    <row r="7079" spans="8:17" x14ac:dyDescent="0.25">
      <c r="H7079" s="59">
        <v>52477</v>
      </c>
      <c r="I7079" s="59" t="s">
        <v>69</v>
      </c>
      <c r="J7079" s="59">
        <v>23499168</v>
      </c>
      <c r="K7079" s="59" t="s">
        <v>7583</v>
      </c>
      <c r="L7079" s="61" t="s">
        <v>113</v>
      </c>
      <c r="M7079" s="61">
        <f>VLOOKUP(H7079,zdroj!C:F,4,0)</f>
        <v>0</v>
      </c>
      <c r="N7079" s="61" t="str">
        <f t="shared" si="220"/>
        <v>katB</v>
      </c>
      <c r="P7079" s="73" t="str">
        <f t="shared" si="221"/>
        <v/>
      </c>
      <c r="Q7079" s="61" t="s">
        <v>30</v>
      </c>
    </row>
    <row r="7080" spans="8:17" x14ac:dyDescent="0.25">
      <c r="H7080" s="59">
        <v>52477</v>
      </c>
      <c r="I7080" s="59" t="s">
        <v>69</v>
      </c>
      <c r="J7080" s="59">
        <v>23499222</v>
      </c>
      <c r="K7080" s="59" t="s">
        <v>7584</v>
      </c>
      <c r="L7080" s="61" t="s">
        <v>113</v>
      </c>
      <c r="M7080" s="61">
        <f>VLOOKUP(H7080,zdroj!C:F,4,0)</f>
        <v>0</v>
      </c>
      <c r="N7080" s="61" t="str">
        <f t="shared" si="220"/>
        <v>katB</v>
      </c>
      <c r="P7080" s="73" t="str">
        <f t="shared" si="221"/>
        <v/>
      </c>
      <c r="Q7080" s="61" t="s">
        <v>30</v>
      </c>
    </row>
    <row r="7081" spans="8:17" x14ac:dyDescent="0.25">
      <c r="H7081" s="59">
        <v>52477</v>
      </c>
      <c r="I7081" s="59" t="s">
        <v>69</v>
      </c>
      <c r="J7081" s="59">
        <v>23499231</v>
      </c>
      <c r="K7081" s="59" t="s">
        <v>7585</v>
      </c>
      <c r="L7081" s="61" t="s">
        <v>113</v>
      </c>
      <c r="M7081" s="61">
        <f>VLOOKUP(H7081,zdroj!C:F,4,0)</f>
        <v>0</v>
      </c>
      <c r="N7081" s="61" t="str">
        <f t="shared" si="220"/>
        <v>katB</v>
      </c>
      <c r="P7081" s="73" t="str">
        <f t="shared" si="221"/>
        <v/>
      </c>
      <c r="Q7081" s="61" t="s">
        <v>30</v>
      </c>
    </row>
    <row r="7082" spans="8:17" x14ac:dyDescent="0.25">
      <c r="H7082" s="59">
        <v>52477</v>
      </c>
      <c r="I7082" s="59" t="s">
        <v>69</v>
      </c>
      <c r="J7082" s="59">
        <v>23499249</v>
      </c>
      <c r="K7082" s="59" t="s">
        <v>7586</v>
      </c>
      <c r="L7082" s="61" t="s">
        <v>113</v>
      </c>
      <c r="M7082" s="61">
        <f>VLOOKUP(H7082,zdroj!C:F,4,0)</f>
        <v>0</v>
      </c>
      <c r="N7082" s="61" t="str">
        <f t="shared" si="220"/>
        <v>katB</v>
      </c>
      <c r="P7082" s="73" t="str">
        <f t="shared" si="221"/>
        <v/>
      </c>
      <c r="Q7082" s="61" t="s">
        <v>30</v>
      </c>
    </row>
    <row r="7083" spans="8:17" x14ac:dyDescent="0.25">
      <c r="H7083" s="59">
        <v>52477</v>
      </c>
      <c r="I7083" s="59" t="s">
        <v>69</v>
      </c>
      <c r="J7083" s="59">
        <v>23499257</v>
      </c>
      <c r="K7083" s="59" t="s">
        <v>7587</v>
      </c>
      <c r="L7083" s="61" t="s">
        <v>113</v>
      </c>
      <c r="M7083" s="61">
        <f>VLOOKUP(H7083,zdroj!C:F,4,0)</f>
        <v>0</v>
      </c>
      <c r="N7083" s="61" t="str">
        <f t="shared" si="220"/>
        <v>katB</v>
      </c>
      <c r="P7083" s="73" t="str">
        <f t="shared" si="221"/>
        <v/>
      </c>
      <c r="Q7083" s="61" t="s">
        <v>30</v>
      </c>
    </row>
    <row r="7084" spans="8:17" x14ac:dyDescent="0.25">
      <c r="H7084" s="59">
        <v>52477</v>
      </c>
      <c r="I7084" s="59" t="s">
        <v>69</v>
      </c>
      <c r="J7084" s="59">
        <v>23499303</v>
      </c>
      <c r="K7084" s="59" t="s">
        <v>7588</v>
      </c>
      <c r="L7084" s="61" t="s">
        <v>113</v>
      </c>
      <c r="M7084" s="61">
        <f>VLOOKUP(H7084,zdroj!C:F,4,0)</f>
        <v>0</v>
      </c>
      <c r="N7084" s="61" t="str">
        <f t="shared" si="220"/>
        <v>katB</v>
      </c>
      <c r="P7084" s="73" t="str">
        <f t="shared" si="221"/>
        <v/>
      </c>
      <c r="Q7084" s="61" t="s">
        <v>30</v>
      </c>
    </row>
    <row r="7085" spans="8:17" x14ac:dyDescent="0.25">
      <c r="H7085" s="59">
        <v>52477</v>
      </c>
      <c r="I7085" s="59" t="s">
        <v>69</v>
      </c>
      <c r="J7085" s="59">
        <v>23499346</v>
      </c>
      <c r="K7085" s="59" t="s">
        <v>7589</v>
      </c>
      <c r="L7085" s="61" t="s">
        <v>113</v>
      </c>
      <c r="M7085" s="61">
        <f>VLOOKUP(H7085,zdroj!C:F,4,0)</f>
        <v>0</v>
      </c>
      <c r="N7085" s="61" t="str">
        <f t="shared" si="220"/>
        <v>katB</v>
      </c>
      <c r="P7085" s="73" t="str">
        <f t="shared" si="221"/>
        <v/>
      </c>
      <c r="Q7085" s="61" t="s">
        <v>30</v>
      </c>
    </row>
    <row r="7086" spans="8:17" x14ac:dyDescent="0.25">
      <c r="H7086" s="59">
        <v>52477</v>
      </c>
      <c r="I7086" s="59" t="s">
        <v>69</v>
      </c>
      <c r="J7086" s="59">
        <v>23499494</v>
      </c>
      <c r="K7086" s="59" t="s">
        <v>7590</v>
      </c>
      <c r="L7086" s="61" t="s">
        <v>113</v>
      </c>
      <c r="M7086" s="61">
        <f>VLOOKUP(H7086,zdroj!C:F,4,0)</f>
        <v>0</v>
      </c>
      <c r="N7086" s="61" t="str">
        <f t="shared" si="220"/>
        <v>katB</v>
      </c>
      <c r="P7086" s="73" t="str">
        <f t="shared" si="221"/>
        <v/>
      </c>
      <c r="Q7086" s="61" t="s">
        <v>30</v>
      </c>
    </row>
    <row r="7087" spans="8:17" x14ac:dyDescent="0.25">
      <c r="H7087" s="59">
        <v>52477</v>
      </c>
      <c r="I7087" s="59" t="s">
        <v>69</v>
      </c>
      <c r="J7087" s="59">
        <v>23499648</v>
      </c>
      <c r="K7087" s="59" t="s">
        <v>7591</v>
      </c>
      <c r="L7087" s="61" t="s">
        <v>81</v>
      </c>
      <c r="M7087" s="61">
        <f>VLOOKUP(H7087,zdroj!C:F,4,0)</f>
        <v>0</v>
      </c>
      <c r="N7087" s="61" t="str">
        <f t="shared" si="220"/>
        <v>-</v>
      </c>
      <c r="P7087" s="73" t="str">
        <f t="shared" si="221"/>
        <v/>
      </c>
      <c r="Q7087" s="61" t="s">
        <v>84</v>
      </c>
    </row>
    <row r="7088" spans="8:17" x14ac:dyDescent="0.25">
      <c r="H7088" s="59">
        <v>52477</v>
      </c>
      <c r="I7088" s="59" t="s">
        <v>69</v>
      </c>
      <c r="J7088" s="59">
        <v>23499681</v>
      </c>
      <c r="K7088" s="59" t="s">
        <v>7592</v>
      </c>
      <c r="L7088" s="61" t="s">
        <v>81</v>
      </c>
      <c r="M7088" s="61">
        <f>VLOOKUP(H7088,zdroj!C:F,4,0)</f>
        <v>0</v>
      </c>
      <c r="N7088" s="61" t="str">
        <f t="shared" si="220"/>
        <v>-</v>
      </c>
      <c r="P7088" s="73" t="str">
        <f t="shared" si="221"/>
        <v/>
      </c>
      <c r="Q7088" s="61" t="s">
        <v>86</v>
      </c>
    </row>
    <row r="7089" spans="8:17" x14ac:dyDescent="0.25">
      <c r="H7089" s="59">
        <v>52477</v>
      </c>
      <c r="I7089" s="59" t="s">
        <v>69</v>
      </c>
      <c r="J7089" s="59">
        <v>23499699</v>
      </c>
      <c r="K7089" s="59" t="s">
        <v>7593</v>
      </c>
      <c r="L7089" s="61" t="s">
        <v>113</v>
      </c>
      <c r="M7089" s="61">
        <f>VLOOKUP(H7089,zdroj!C:F,4,0)</f>
        <v>0</v>
      </c>
      <c r="N7089" s="61" t="str">
        <f t="shared" si="220"/>
        <v>katB</v>
      </c>
      <c r="P7089" s="73" t="str">
        <f t="shared" si="221"/>
        <v/>
      </c>
      <c r="Q7089" s="61" t="s">
        <v>30</v>
      </c>
    </row>
    <row r="7090" spans="8:17" x14ac:dyDescent="0.25">
      <c r="H7090" s="59">
        <v>52477</v>
      </c>
      <c r="I7090" s="59" t="s">
        <v>69</v>
      </c>
      <c r="J7090" s="59">
        <v>23499702</v>
      </c>
      <c r="K7090" s="59" t="s">
        <v>7594</v>
      </c>
      <c r="L7090" s="61" t="s">
        <v>113</v>
      </c>
      <c r="M7090" s="61">
        <f>VLOOKUP(H7090,zdroj!C:F,4,0)</f>
        <v>0</v>
      </c>
      <c r="N7090" s="61" t="str">
        <f t="shared" si="220"/>
        <v>katB</v>
      </c>
      <c r="P7090" s="73" t="str">
        <f t="shared" si="221"/>
        <v/>
      </c>
      <c r="Q7090" s="61" t="s">
        <v>30</v>
      </c>
    </row>
    <row r="7091" spans="8:17" x14ac:dyDescent="0.25">
      <c r="H7091" s="59">
        <v>52477</v>
      </c>
      <c r="I7091" s="59" t="s">
        <v>69</v>
      </c>
      <c r="J7091" s="59">
        <v>23499729</v>
      </c>
      <c r="K7091" s="59" t="s">
        <v>7595</v>
      </c>
      <c r="L7091" s="61" t="s">
        <v>113</v>
      </c>
      <c r="M7091" s="61">
        <f>VLOOKUP(H7091,zdroj!C:F,4,0)</f>
        <v>0</v>
      </c>
      <c r="N7091" s="61" t="str">
        <f t="shared" si="220"/>
        <v>katB</v>
      </c>
      <c r="P7091" s="73" t="str">
        <f t="shared" si="221"/>
        <v/>
      </c>
      <c r="Q7091" s="61" t="s">
        <v>30</v>
      </c>
    </row>
    <row r="7092" spans="8:17" x14ac:dyDescent="0.25">
      <c r="H7092" s="59">
        <v>52477</v>
      </c>
      <c r="I7092" s="59" t="s">
        <v>69</v>
      </c>
      <c r="J7092" s="59">
        <v>23499834</v>
      </c>
      <c r="K7092" s="59" t="s">
        <v>7596</v>
      </c>
      <c r="L7092" s="61" t="s">
        <v>113</v>
      </c>
      <c r="M7092" s="61">
        <f>VLOOKUP(H7092,zdroj!C:F,4,0)</f>
        <v>0</v>
      </c>
      <c r="N7092" s="61" t="str">
        <f t="shared" si="220"/>
        <v>katB</v>
      </c>
      <c r="P7092" s="73" t="str">
        <f t="shared" si="221"/>
        <v/>
      </c>
      <c r="Q7092" s="61" t="s">
        <v>30</v>
      </c>
    </row>
    <row r="7093" spans="8:17" x14ac:dyDescent="0.25">
      <c r="H7093" s="59">
        <v>52477</v>
      </c>
      <c r="I7093" s="59" t="s">
        <v>69</v>
      </c>
      <c r="J7093" s="59">
        <v>23499842</v>
      </c>
      <c r="K7093" s="59" t="s">
        <v>7597</v>
      </c>
      <c r="L7093" s="61" t="s">
        <v>113</v>
      </c>
      <c r="M7093" s="61">
        <f>VLOOKUP(H7093,zdroj!C:F,4,0)</f>
        <v>0</v>
      </c>
      <c r="N7093" s="61" t="str">
        <f t="shared" si="220"/>
        <v>katB</v>
      </c>
      <c r="P7093" s="73" t="str">
        <f t="shared" si="221"/>
        <v/>
      </c>
      <c r="Q7093" s="61" t="s">
        <v>30</v>
      </c>
    </row>
    <row r="7094" spans="8:17" x14ac:dyDescent="0.25">
      <c r="H7094" s="59">
        <v>52477</v>
      </c>
      <c r="I7094" s="59" t="s">
        <v>69</v>
      </c>
      <c r="J7094" s="59">
        <v>23499907</v>
      </c>
      <c r="K7094" s="59" t="s">
        <v>7598</v>
      </c>
      <c r="L7094" s="61" t="s">
        <v>81</v>
      </c>
      <c r="M7094" s="61">
        <f>VLOOKUP(H7094,zdroj!C:F,4,0)</f>
        <v>0</v>
      </c>
      <c r="N7094" s="61" t="str">
        <f t="shared" si="220"/>
        <v>-</v>
      </c>
      <c r="P7094" s="73" t="str">
        <f t="shared" si="221"/>
        <v/>
      </c>
      <c r="Q7094" s="61" t="s">
        <v>84</v>
      </c>
    </row>
    <row r="7095" spans="8:17" x14ac:dyDescent="0.25">
      <c r="H7095" s="59">
        <v>52477</v>
      </c>
      <c r="I7095" s="59" t="s">
        <v>69</v>
      </c>
      <c r="J7095" s="59">
        <v>23499923</v>
      </c>
      <c r="K7095" s="59" t="s">
        <v>7599</v>
      </c>
      <c r="L7095" s="61" t="s">
        <v>113</v>
      </c>
      <c r="M7095" s="61">
        <f>VLOOKUP(H7095,zdroj!C:F,4,0)</f>
        <v>0</v>
      </c>
      <c r="N7095" s="61" t="str">
        <f t="shared" si="220"/>
        <v>katB</v>
      </c>
      <c r="P7095" s="73" t="str">
        <f t="shared" si="221"/>
        <v/>
      </c>
      <c r="Q7095" s="61" t="s">
        <v>30</v>
      </c>
    </row>
    <row r="7096" spans="8:17" x14ac:dyDescent="0.25">
      <c r="H7096" s="59">
        <v>52477</v>
      </c>
      <c r="I7096" s="59" t="s">
        <v>69</v>
      </c>
      <c r="J7096" s="59">
        <v>23499931</v>
      </c>
      <c r="K7096" s="59" t="s">
        <v>7600</v>
      </c>
      <c r="L7096" s="61" t="s">
        <v>113</v>
      </c>
      <c r="M7096" s="61">
        <f>VLOOKUP(H7096,zdroj!C:F,4,0)</f>
        <v>0</v>
      </c>
      <c r="N7096" s="61" t="str">
        <f t="shared" si="220"/>
        <v>katB</v>
      </c>
      <c r="P7096" s="73" t="str">
        <f t="shared" si="221"/>
        <v/>
      </c>
      <c r="Q7096" s="61" t="s">
        <v>30</v>
      </c>
    </row>
    <row r="7097" spans="8:17" x14ac:dyDescent="0.25">
      <c r="H7097" s="59">
        <v>52477</v>
      </c>
      <c r="I7097" s="59" t="s">
        <v>69</v>
      </c>
      <c r="J7097" s="59">
        <v>23499940</v>
      </c>
      <c r="K7097" s="59" t="s">
        <v>7601</v>
      </c>
      <c r="L7097" s="61" t="s">
        <v>113</v>
      </c>
      <c r="M7097" s="61">
        <f>VLOOKUP(H7097,zdroj!C:F,4,0)</f>
        <v>0</v>
      </c>
      <c r="N7097" s="61" t="str">
        <f t="shared" si="220"/>
        <v>katB</v>
      </c>
      <c r="P7097" s="73" t="str">
        <f t="shared" si="221"/>
        <v/>
      </c>
      <c r="Q7097" s="61" t="s">
        <v>30</v>
      </c>
    </row>
    <row r="7098" spans="8:17" x14ac:dyDescent="0.25">
      <c r="H7098" s="59">
        <v>52477</v>
      </c>
      <c r="I7098" s="59" t="s">
        <v>69</v>
      </c>
      <c r="J7098" s="59">
        <v>23500042</v>
      </c>
      <c r="K7098" s="59" t="s">
        <v>7602</v>
      </c>
      <c r="L7098" s="61" t="s">
        <v>113</v>
      </c>
      <c r="M7098" s="61">
        <f>VLOOKUP(H7098,zdroj!C:F,4,0)</f>
        <v>0</v>
      </c>
      <c r="N7098" s="61" t="str">
        <f t="shared" si="220"/>
        <v>katB</v>
      </c>
      <c r="P7098" s="73" t="str">
        <f t="shared" si="221"/>
        <v/>
      </c>
      <c r="Q7098" s="61" t="s">
        <v>30</v>
      </c>
    </row>
    <row r="7099" spans="8:17" x14ac:dyDescent="0.25">
      <c r="H7099" s="59">
        <v>52477</v>
      </c>
      <c r="I7099" s="59" t="s">
        <v>69</v>
      </c>
      <c r="J7099" s="59">
        <v>23500051</v>
      </c>
      <c r="K7099" s="59" t="s">
        <v>7603</v>
      </c>
      <c r="L7099" s="61" t="s">
        <v>81</v>
      </c>
      <c r="M7099" s="61">
        <f>VLOOKUP(H7099,zdroj!C:F,4,0)</f>
        <v>0</v>
      </c>
      <c r="N7099" s="61" t="str">
        <f t="shared" si="220"/>
        <v>-</v>
      </c>
      <c r="P7099" s="73" t="str">
        <f t="shared" si="221"/>
        <v/>
      </c>
      <c r="Q7099" s="61" t="s">
        <v>84</v>
      </c>
    </row>
    <row r="7100" spans="8:17" x14ac:dyDescent="0.25">
      <c r="H7100" s="59">
        <v>52477</v>
      </c>
      <c r="I7100" s="59" t="s">
        <v>69</v>
      </c>
      <c r="J7100" s="59">
        <v>23500140</v>
      </c>
      <c r="K7100" s="59" t="s">
        <v>7604</v>
      </c>
      <c r="L7100" s="61" t="s">
        <v>113</v>
      </c>
      <c r="M7100" s="61">
        <f>VLOOKUP(H7100,zdroj!C:F,4,0)</f>
        <v>0</v>
      </c>
      <c r="N7100" s="61" t="str">
        <f t="shared" si="220"/>
        <v>katB</v>
      </c>
      <c r="P7100" s="73" t="str">
        <f t="shared" si="221"/>
        <v/>
      </c>
      <c r="Q7100" s="61" t="s">
        <v>30</v>
      </c>
    </row>
    <row r="7101" spans="8:17" x14ac:dyDescent="0.25">
      <c r="H7101" s="59">
        <v>52477</v>
      </c>
      <c r="I7101" s="59" t="s">
        <v>69</v>
      </c>
      <c r="J7101" s="59">
        <v>23500158</v>
      </c>
      <c r="K7101" s="59" t="s">
        <v>7605</v>
      </c>
      <c r="L7101" s="61" t="s">
        <v>113</v>
      </c>
      <c r="M7101" s="61">
        <f>VLOOKUP(H7101,zdroj!C:F,4,0)</f>
        <v>0</v>
      </c>
      <c r="N7101" s="61" t="str">
        <f t="shared" si="220"/>
        <v>katB</v>
      </c>
      <c r="P7101" s="73" t="str">
        <f t="shared" si="221"/>
        <v/>
      </c>
      <c r="Q7101" s="61" t="s">
        <v>30</v>
      </c>
    </row>
    <row r="7102" spans="8:17" x14ac:dyDescent="0.25">
      <c r="H7102" s="59">
        <v>52477</v>
      </c>
      <c r="I7102" s="59" t="s">
        <v>69</v>
      </c>
      <c r="J7102" s="59">
        <v>23500166</v>
      </c>
      <c r="K7102" s="59" t="s">
        <v>7606</v>
      </c>
      <c r="L7102" s="61" t="s">
        <v>113</v>
      </c>
      <c r="M7102" s="61">
        <f>VLOOKUP(H7102,zdroj!C:F,4,0)</f>
        <v>0</v>
      </c>
      <c r="N7102" s="61" t="str">
        <f t="shared" si="220"/>
        <v>katB</v>
      </c>
      <c r="P7102" s="73" t="str">
        <f t="shared" si="221"/>
        <v/>
      </c>
      <c r="Q7102" s="61" t="s">
        <v>30</v>
      </c>
    </row>
    <row r="7103" spans="8:17" x14ac:dyDescent="0.25">
      <c r="H7103" s="59">
        <v>52477</v>
      </c>
      <c r="I7103" s="59" t="s">
        <v>69</v>
      </c>
      <c r="J7103" s="59">
        <v>23500174</v>
      </c>
      <c r="K7103" s="59" t="s">
        <v>7607</v>
      </c>
      <c r="L7103" s="61" t="s">
        <v>113</v>
      </c>
      <c r="M7103" s="61">
        <f>VLOOKUP(H7103,zdroj!C:F,4,0)</f>
        <v>0</v>
      </c>
      <c r="N7103" s="61" t="str">
        <f t="shared" si="220"/>
        <v>katB</v>
      </c>
      <c r="P7103" s="73" t="str">
        <f t="shared" si="221"/>
        <v/>
      </c>
      <c r="Q7103" s="61" t="s">
        <v>30</v>
      </c>
    </row>
    <row r="7104" spans="8:17" x14ac:dyDescent="0.25">
      <c r="H7104" s="59">
        <v>52477</v>
      </c>
      <c r="I7104" s="59" t="s">
        <v>69</v>
      </c>
      <c r="J7104" s="59">
        <v>23500182</v>
      </c>
      <c r="K7104" s="59" t="s">
        <v>7608</v>
      </c>
      <c r="L7104" s="61" t="s">
        <v>113</v>
      </c>
      <c r="M7104" s="61">
        <f>VLOOKUP(H7104,zdroj!C:F,4,0)</f>
        <v>0</v>
      </c>
      <c r="N7104" s="61" t="str">
        <f t="shared" si="220"/>
        <v>katB</v>
      </c>
      <c r="P7104" s="73" t="str">
        <f t="shared" si="221"/>
        <v/>
      </c>
      <c r="Q7104" s="61" t="s">
        <v>30</v>
      </c>
    </row>
    <row r="7105" spans="8:17" x14ac:dyDescent="0.25">
      <c r="H7105" s="59">
        <v>52477</v>
      </c>
      <c r="I7105" s="59" t="s">
        <v>69</v>
      </c>
      <c r="J7105" s="59">
        <v>23500204</v>
      </c>
      <c r="K7105" s="59" t="s">
        <v>7609</v>
      </c>
      <c r="L7105" s="61" t="s">
        <v>113</v>
      </c>
      <c r="M7105" s="61">
        <f>VLOOKUP(H7105,zdroj!C:F,4,0)</f>
        <v>0</v>
      </c>
      <c r="N7105" s="61" t="str">
        <f t="shared" si="220"/>
        <v>katB</v>
      </c>
      <c r="P7105" s="73" t="str">
        <f t="shared" si="221"/>
        <v/>
      </c>
      <c r="Q7105" s="61" t="s">
        <v>30</v>
      </c>
    </row>
    <row r="7106" spans="8:17" x14ac:dyDescent="0.25">
      <c r="H7106" s="59">
        <v>52477</v>
      </c>
      <c r="I7106" s="59" t="s">
        <v>69</v>
      </c>
      <c r="J7106" s="59">
        <v>23500247</v>
      </c>
      <c r="K7106" s="59" t="s">
        <v>7610</v>
      </c>
      <c r="L7106" s="61" t="s">
        <v>113</v>
      </c>
      <c r="M7106" s="61">
        <f>VLOOKUP(H7106,zdroj!C:F,4,0)</f>
        <v>0</v>
      </c>
      <c r="N7106" s="61" t="str">
        <f t="shared" si="220"/>
        <v>katB</v>
      </c>
      <c r="P7106" s="73" t="str">
        <f t="shared" si="221"/>
        <v/>
      </c>
      <c r="Q7106" s="61" t="s">
        <v>30</v>
      </c>
    </row>
    <row r="7107" spans="8:17" x14ac:dyDescent="0.25">
      <c r="H7107" s="59">
        <v>52477</v>
      </c>
      <c r="I7107" s="59" t="s">
        <v>69</v>
      </c>
      <c r="J7107" s="59">
        <v>23500263</v>
      </c>
      <c r="K7107" s="59" t="s">
        <v>7611</v>
      </c>
      <c r="L7107" s="61" t="s">
        <v>81</v>
      </c>
      <c r="M7107" s="61">
        <f>VLOOKUP(H7107,zdroj!C:F,4,0)</f>
        <v>0</v>
      </c>
      <c r="N7107" s="61" t="str">
        <f t="shared" si="220"/>
        <v>-</v>
      </c>
      <c r="P7107" s="73" t="str">
        <f t="shared" si="221"/>
        <v/>
      </c>
      <c r="Q7107" s="61" t="s">
        <v>86</v>
      </c>
    </row>
    <row r="7108" spans="8:17" x14ac:dyDescent="0.25">
      <c r="H7108" s="59">
        <v>52477</v>
      </c>
      <c r="I7108" s="59" t="s">
        <v>69</v>
      </c>
      <c r="J7108" s="59">
        <v>23500271</v>
      </c>
      <c r="K7108" s="59" t="s">
        <v>7612</v>
      </c>
      <c r="L7108" s="61" t="s">
        <v>81</v>
      </c>
      <c r="M7108" s="61">
        <f>VLOOKUP(H7108,zdroj!C:F,4,0)</f>
        <v>0</v>
      </c>
      <c r="N7108" s="61" t="str">
        <f t="shared" si="220"/>
        <v>-</v>
      </c>
      <c r="P7108" s="73" t="str">
        <f t="shared" si="221"/>
        <v/>
      </c>
      <c r="Q7108" s="61" t="s">
        <v>86</v>
      </c>
    </row>
    <row r="7109" spans="8:17" x14ac:dyDescent="0.25">
      <c r="H7109" s="59">
        <v>52477</v>
      </c>
      <c r="I7109" s="59" t="s">
        <v>69</v>
      </c>
      <c r="J7109" s="59">
        <v>23500395</v>
      </c>
      <c r="K7109" s="59" t="s">
        <v>7613</v>
      </c>
      <c r="L7109" s="61" t="s">
        <v>81</v>
      </c>
      <c r="M7109" s="61">
        <f>VLOOKUP(H7109,zdroj!C:F,4,0)</f>
        <v>0</v>
      </c>
      <c r="N7109" s="61" t="str">
        <f t="shared" si="220"/>
        <v>-</v>
      </c>
      <c r="P7109" s="73" t="str">
        <f t="shared" si="221"/>
        <v/>
      </c>
      <c r="Q7109" s="61" t="s">
        <v>86</v>
      </c>
    </row>
    <row r="7110" spans="8:17" x14ac:dyDescent="0.25">
      <c r="H7110" s="59">
        <v>52477</v>
      </c>
      <c r="I7110" s="59" t="s">
        <v>69</v>
      </c>
      <c r="J7110" s="59">
        <v>23500409</v>
      </c>
      <c r="K7110" s="59" t="s">
        <v>7614</v>
      </c>
      <c r="L7110" s="61" t="s">
        <v>113</v>
      </c>
      <c r="M7110" s="61">
        <f>VLOOKUP(H7110,zdroj!C:F,4,0)</f>
        <v>0</v>
      </c>
      <c r="N7110" s="61" t="str">
        <f t="shared" si="220"/>
        <v>katB</v>
      </c>
      <c r="P7110" s="73" t="str">
        <f t="shared" si="221"/>
        <v/>
      </c>
      <c r="Q7110" s="61" t="s">
        <v>30</v>
      </c>
    </row>
    <row r="7111" spans="8:17" x14ac:dyDescent="0.25">
      <c r="H7111" s="59">
        <v>52477</v>
      </c>
      <c r="I7111" s="59" t="s">
        <v>69</v>
      </c>
      <c r="J7111" s="59">
        <v>23500433</v>
      </c>
      <c r="K7111" s="59" t="s">
        <v>7615</v>
      </c>
      <c r="L7111" s="61" t="s">
        <v>113</v>
      </c>
      <c r="M7111" s="61">
        <f>VLOOKUP(H7111,zdroj!C:F,4,0)</f>
        <v>0</v>
      </c>
      <c r="N7111" s="61" t="str">
        <f t="shared" ref="N7111:N7174" si="222">IF(M7111="A",IF(L7111="katA","katB",L7111),L7111)</f>
        <v>katB</v>
      </c>
      <c r="P7111" s="73" t="str">
        <f t="shared" ref="P7111:P7174" si="223">IF(O7111="A",1,"")</f>
        <v/>
      </c>
      <c r="Q7111" s="61" t="s">
        <v>30</v>
      </c>
    </row>
    <row r="7112" spans="8:17" x14ac:dyDescent="0.25">
      <c r="H7112" s="59">
        <v>52477</v>
      </c>
      <c r="I7112" s="59" t="s">
        <v>69</v>
      </c>
      <c r="J7112" s="59">
        <v>23500441</v>
      </c>
      <c r="K7112" s="59" t="s">
        <v>7616</v>
      </c>
      <c r="L7112" s="61" t="s">
        <v>113</v>
      </c>
      <c r="M7112" s="61">
        <f>VLOOKUP(H7112,zdroj!C:F,4,0)</f>
        <v>0</v>
      </c>
      <c r="N7112" s="61" t="str">
        <f t="shared" si="222"/>
        <v>katB</v>
      </c>
      <c r="P7112" s="73" t="str">
        <f t="shared" si="223"/>
        <v/>
      </c>
      <c r="Q7112" s="61" t="s">
        <v>30</v>
      </c>
    </row>
    <row r="7113" spans="8:17" x14ac:dyDescent="0.25">
      <c r="H7113" s="59">
        <v>52477</v>
      </c>
      <c r="I7113" s="59" t="s">
        <v>69</v>
      </c>
      <c r="J7113" s="59">
        <v>23500573</v>
      </c>
      <c r="K7113" s="59" t="s">
        <v>7617</v>
      </c>
      <c r="L7113" s="61" t="s">
        <v>81</v>
      </c>
      <c r="M7113" s="61">
        <f>VLOOKUP(H7113,zdroj!C:F,4,0)</f>
        <v>0</v>
      </c>
      <c r="N7113" s="61" t="str">
        <f t="shared" si="222"/>
        <v>-</v>
      </c>
      <c r="P7113" s="73" t="str">
        <f t="shared" si="223"/>
        <v/>
      </c>
      <c r="Q7113" s="61" t="s">
        <v>84</v>
      </c>
    </row>
    <row r="7114" spans="8:17" x14ac:dyDescent="0.25">
      <c r="H7114" s="59">
        <v>52477</v>
      </c>
      <c r="I7114" s="59" t="s">
        <v>69</v>
      </c>
      <c r="J7114" s="59">
        <v>23500581</v>
      </c>
      <c r="K7114" s="59" t="s">
        <v>7618</v>
      </c>
      <c r="L7114" s="61" t="s">
        <v>113</v>
      </c>
      <c r="M7114" s="61">
        <f>VLOOKUP(H7114,zdroj!C:F,4,0)</f>
        <v>0</v>
      </c>
      <c r="N7114" s="61" t="str">
        <f t="shared" si="222"/>
        <v>katB</v>
      </c>
      <c r="P7114" s="73" t="str">
        <f t="shared" si="223"/>
        <v/>
      </c>
      <c r="Q7114" s="61" t="s">
        <v>30</v>
      </c>
    </row>
    <row r="7115" spans="8:17" x14ac:dyDescent="0.25">
      <c r="H7115" s="59">
        <v>52477</v>
      </c>
      <c r="I7115" s="59" t="s">
        <v>69</v>
      </c>
      <c r="J7115" s="59">
        <v>23500611</v>
      </c>
      <c r="K7115" s="59" t="s">
        <v>7619</v>
      </c>
      <c r="L7115" s="61" t="s">
        <v>113</v>
      </c>
      <c r="M7115" s="61">
        <f>VLOOKUP(H7115,zdroj!C:F,4,0)</f>
        <v>0</v>
      </c>
      <c r="N7115" s="61" t="str">
        <f t="shared" si="222"/>
        <v>katB</v>
      </c>
      <c r="P7115" s="73" t="str">
        <f t="shared" si="223"/>
        <v/>
      </c>
      <c r="Q7115" s="61" t="s">
        <v>30</v>
      </c>
    </row>
    <row r="7116" spans="8:17" x14ac:dyDescent="0.25">
      <c r="H7116" s="59">
        <v>52477</v>
      </c>
      <c r="I7116" s="59" t="s">
        <v>69</v>
      </c>
      <c r="J7116" s="59">
        <v>23500654</v>
      </c>
      <c r="K7116" s="59" t="s">
        <v>7620</v>
      </c>
      <c r="L7116" s="61" t="s">
        <v>113</v>
      </c>
      <c r="M7116" s="61">
        <f>VLOOKUP(H7116,zdroj!C:F,4,0)</f>
        <v>0</v>
      </c>
      <c r="N7116" s="61" t="str">
        <f t="shared" si="222"/>
        <v>katB</v>
      </c>
      <c r="P7116" s="73" t="str">
        <f t="shared" si="223"/>
        <v/>
      </c>
      <c r="Q7116" s="61" t="s">
        <v>30</v>
      </c>
    </row>
    <row r="7117" spans="8:17" x14ac:dyDescent="0.25">
      <c r="H7117" s="59">
        <v>52477</v>
      </c>
      <c r="I7117" s="59" t="s">
        <v>69</v>
      </c>
      <c r="J7117" s="59">
        <v>23500662</v>
      </c>
      <c r="K7117" s="59" t="s">
        <v>7621</v>
      </c>
      <c r="L7117" s="61" t="s">
        <v>81</v>
      </c>
      <c r="M7117" s="61">
        <f>VLOOKUP(H7117,zdroj!C:F,4,0)</f>
        <v>0</v>
      </c>
      <c r="N7117" s="61" t="str">
        <f t="shared" si="222"/>
        <v>-</v>
      </c>
      <c r="P7117" s="73" t="str">
        <f t="shared" si="223"/>
        <v/>
      </c>
      <c r="Q7117" s="61" t="s">
        <v>86</v>
      </c>
    </row>
    <row r="7118" spans="8:17" x14ac:dyDescent="0.25">
      <c r="H7118" s="59">
        <v>52477</v>
      </c>
      <c r="I7118" s="59" t="s">
        <v>69</v>
      </c>
      <c r="J7118" s="59">
        <v>23500751</v>
      </c>
      <c r="K7118" s="59" t="s">
        <v>7622</v>
      </c>
      <c r="L7118" s="61" t="s">
        <v>81</v>
      </c>
      <c r="M7118" s="61">
        <f>VLOOKUP(H7118,zdroj!C:F,4,0)</f>
        <v>0</v>
      </c>
      <c r="N7118" s="61" t="str">
        <f t="shared" si="222"/>
        <v>-</v>
      </c>
      <c r="P7118" s="73" t="str">
        <f t="shared" si="223"/>
        <v/>
      </c>
      <c r="Q7118" s="61" t="s">
        <v>84</v>
      </c>
    </row>
    <row r="7119" spans="8:17" x14ac:dyDescent="0.25">
      <c r="H7119" s="59">
        <v>52477</v>
      </c>
      <c r="I7119" s="59" t="s">
        <v>69</v>
      </c>
      <c r="J7119" s="59">
        <v>23500760</v>
      </c>
      <c r="K7119" s="59" t="s">
        <v>7623</v>
      </c>
      <c r="L7119" s="61" t="s">
        <v>113</v>
      </c>
      <c r="M7119" s="61">
        <f>VLOOKUP(H7119,zdroj!C:F,4,0)</f>
        <v>0</v>
      </c>
      <c r="N7119" s="61" t="str">
        <f t="shared" si="222"/>
        <v>katB</v>
      </c>
      <c r="P7119" s="73" t="str">
        <f t="shared" si="223"/>
        <v/>
      </c>
      <c r="Q7119" s="61" t="s">
        <v>30</v>
      </c>
    </row>
    <row r="7120" spans="8:17" x14ac:dyDescent="0.25">
      <c r="H7120" s="59">
        <v>52477</v>
      </c>
      <c r="I7120" s="59" t="s">
        <v>69</v>
      </c>
      <c r="J7120" s="59">
        <v>23500794</v>
      </c>
      <c r="K7120" s="59" t="s">
        <v>7624</v>
      </c>
      <c r="L7120" s="61" t="s">
        <v>81</v>
      </c>
      <c r="M7120" s="61">
        <f>VLOOKUP(H7120,zdroj!C:F,4,0)</f>
        <v>0</v>
      </c>
      <c r="N7120" s="61" t="str">
        <f t="shared" si="222"/>
        <v>-</v>
      </c>
      <c r="P7120" s="73" t="str">
        <f t="shared" si="223"/>
        <v/>
      </c>
      <c r="Q7120" s="61" t="s">
        <v>86</v>
      </c>
    </row>
    <row r="7121" spans="8:17" x14ac:dyDescent="0.25">
      <c r="H7121" s="59">
        <v>52477</v>
      </c>
      <c r="I7121" s="59" t="s">
        <v>69</v>
      </c>
      <c r="J7121" s="59">
        <v>23500905</v>
      </c>
      <c r="K7121" s="59" t="s">
        <v>7625</v>
      </c>
      <c r="L7121" s="61" t="s">
        <v>113</v>
      </c>
      <c r="M7121" s="61">
        <f>VLOOKUP(H7121,zdroj!C:F,4,0)</f>
        <v>0</v>
      </c>
      <c r="N7121" s="61" t="str">
        <f t="shared" si="222"/>
        <v>katB</v>
      </c>
      <c r="P7121" s="73" t="str">
        <f t="shared" si="223"/>
        <v/>
      </c>
      <c r="Q7121" s="61" t="s">
        <v>30</v>
      </c>
    </row>
    <row r="7122" spans="8:17" x14ac:dyDescent="0.25">
      <c r="H7122" s="59">
        <v>52477</v>
      </c>
      <c r="I7122" s="59" t="s">
        <v>69</v>
      </c>
      <c r="J7122" s="59">
        <v>23500921</v>
      </c>
      <c r="K7122" s="59" t="s">
        <v>7626</v>
      </c>
      <c r="L7122" s="61" t="s">
        <v>113</v>
      </c>
      <c r="M7122" s="61">
        <f>VLOOKUP(H7122,zdroj!C:F,4,0)</f>
        <v>0</v>
      </c>
      <c r="N7122" s="61" t="str">
        <f t="shared" si="222"/>
        <v>katB</v>
      </c>
      <c r="P7122" s="73" t="str">
        <f t="shared" si="223"/>
        <v/>
      </c>
      <c r="Q7122" s="61" t="s">
        <v>30</v>
      </c>
    </row>
    <row r="7123" spans="8:17" x14ac:dyDescent="0.25">
      <c r="H7123" s="59">
        <v>52477</v>
      </c>
      <c r="I7123" s="59" t="s">
        <v>69</v>
      </c>
      <c r="J7123" s="59">
        <v>23500930</v>
      </c>
      <c r="K7123" s="59" t="s">
        <v>7627</v>
      </c>
      <c r="L7123" s="61" t="s">
        <v>113</v>
      </c>
      <c r="M7123" s="61">
        <f>VLOOKUP(H7123,zdroj!C:F,4,0)</f>
        <v>0</v>
      </c>
      <c r="N7123" s="61" t="str">
        <f t="shared" si="222"/>
        <v>katB</v>
      </c>
      <c r="P7123" s="73" t="str">
        <f t="shared" si="223"/>
        <v/>
      </c>
      <c r="Q7123" s="61" t="s">
        <v>30</v>
      </c>
    </row>
    <row r="7124" spans="8:17" x14ac:dyDescent="0.25">
      <c r="H7124" s="59">
        <v>52477</v>
      </c>
      <c r="I7124" s="59" t="s">
        <v>69</v>
      </c>
      <c r="J7124" s="59">
        <v>23500956</v>
      </c>
      <c r="K7124" s="59" t="s">
        <v>7628</v>
      </c>
      <c r="L7124" s="61" t="s">
        <v>81</v>
      </c>
      <c r="M7124" s="61">
        <f>VLOOKUP(H7124,zdroj!C:F,4,0)</f>
        <v>0</v>
      </c>
      <c r="N7124" s="61" t="str">
        <f t="shared" si="222"/>
        <v>-</v>
      </c>
      <c r="P7124" s="73" t="str">
        <f t="shared" si="223"/>
        <v/>
      </c>
      <c r="Q7124" s="61" t="s">
        <v>84</v>
      </c>
    </row>
    <row r="7125" spans="8:17" x14ac:dyDescent="0.25">
      <c r="H7125" s="59">
        <v>52477</v>
      </c>
      <c r="I7125" s="59" t="s">
        <v>69</v>
      </c>
      <c r="J7125" s="59">
        <v>23501022</v>
      </c>
      <c r="K7125" s="59" t="s">
        <v>7629</v>
      </c>
      <c r="L7125" s="61" t="s">
        <v>81</v>
      </c>
      <c r="M7125" s="61">
        <f>VLOOKUP(H7125,zdroj!C:F,4,0)</f>
        <v>0</v>
      </c>
      <c r="N7125" s="61" t="str">
        <f t="shared" si="222"/>
        <v>-</v>
      </c>
      <c r="P7125" s="73" t="str">
        <f t="shared" si="223"/>
        <v/>
      </c>
      <c r="Q7125" s="61" t="s">
        <v>84</v>
      </c>
    </row>
    <row r="7126" spans="8:17" x14ac:dyDescent="0.25">
      <c r="H7126" s="59">
        <v>52477</v>
      </c>
      <c r="I7126" s="59" t="s">
        <v>69</v>
      </c>
      <c r="J7126" s="59">
        <v>23501049</v>
      </c>
      <c r="K7126" s="59" t="s">
        <v>7630</v>
      </c>
      <c r="L7126" s="61" t="s">
        <v>113</v>
      </c>
      <c r="M7126" s="61">
        <f>VLOOKUP(H7126,zdroj!C:F,4,0)</f>
        <v>0</v>
      </c>
      <c r="N7126" s="61" t="str">
        <f t="shared" si="222"/>
        <v>katB</v>
      </c>
      <c r="P7126" s="73" t="str">
        <f t="shared" si="223"/>
        <v/>
      </c>
      <c r="Q7126" s="61" t="s">
        <v>30</v>
      </c>
    </row>
    <row r="7127" spans="8:17" x14ac:dyDescent="0.25">
      <c r="H7127" s="59">
        <v>52477</v>
      </c>
      <c r="I7127" s="59" t="s">
        <v>69</v>
      </c>
      <c r="J7127" s="59">
        <v>23501146</v>
      </c>
      <c r="K7127" s="59" t="s">
        <v>7631</v>
      </c>
      <c r="L7127" s="61" t="s">
        <v>81</v>
      </c>
      <c r="M7127" s="61">
        <f>VLOOKUP(H7127,zdroj!C:F,4,0)</f>
        <v>0</v>
      </c>
      <c r="N7127" s="61" t="str">
        <f t="shared" si="222"/>
        <v>-</v>
      </c>
      <c r="P7127" s="73" t="str">
        <f t="shared" si="223"/>
        <v/>
      </c>
      <c r="Q7127" s="61" t="s">
        <v>86</v>
      </c>
    </row>
    <row r="7128" spans="8:17" x14ac:dyDescent="0.25">
      <c r="H7128" s="59">
        <v>52477</v>
      </c>
      <c r="I7128" s="59" t="s">
        <v>69</v>
      </c>
      <c r="J7128" s="59">
        <v>23501154</v>
      </c>
      <c r="K7128" s="59" t="s">
        <v>7632</v>
      </c>
      <c r="L7128" s="61" t="s">
        <v>81</v>
      </c>
      <c r="M7128" s="61">
        <f>VLOOKUP(H7128,zdroj!C:F,4,0)</f>
        <v>0</v>
      </c>
      <c r="N7128" s="61" t="str">
        <f t="shared" si="222"/>
        <v>-</v>
      </c>
      <c r="P7128" s="73" t="str">
        <f t="shared" si="223"/>
        <v/>
      </c>
      <c r="Q7128" s="61" t="s">
        <v>86</v>
      </c>
    </row>
    <row r="7129" spans="8:17" x14ac:dyDescent="0.25">
      <c r="H7129" s="59">
        <v>52477</v>
      </c>
      <c r="I7129" s="59" t="s">
        <v>69</v>
      </c>
      <c r="J7129" s="59">
        <v>23501227</v>
      </c>
      <c r="K7129" s="59" t="s">
        <v>7633</v>
      </c>
      <c r="L7129" s="61" t="s">
        <v>113</v>
      </c>
      <c r="M7129" s="61">
        <f>VLOOKUP(H7129,zdroj!C:F,4,0)</f>
        <v>0</v>
      </c>
      <c r="N7129" s="61" t="str">
        <f t="shared" si="222"/>
        <v>katB</v>
      </c>
      <c r="P7129" s="73" t="str">
        <f t="shared" si="223"/>
        <v/>
      </c>
      <c r="Q7129" s="61" t="s">
        <v>30</v>
      </c>
    </row>
    <row r="7130" spans="8:17" x14ac:dyDescent="0.25">
      <c r="H7130" s="59">
        <v>52477</v>
      </c>
      <c r="I7130" s="59" t="s">
        <v>69</v>
      </c>
      <c r="J7130" s="59">
        <v>23501499</v>
      </c>
      <c r="K7130" s="59" t="s">
        <v>7634</v>
      </c>
      <c r="L7130" s="61" t="s">
        <v>113</v>
      </c>
      <c r="M7130" s="61">
        <f>VLOOKUP(H7130,zdroj!C:F,4,0)</f>
        <v>0</v>
      </c>
      <c r="N7130" s="61" t="str">
        <f t="shared" si="222"/>
        <v>katB</v>
      </c>
      <c r="P7130" s="73" t="str">
        <f t="shared" si="223"/>
        <v/>
      </c>
      <c r="Q7130" s="61" t="s">
        <v>30</v>
      </c>
    </row>
    <row r="7131" spans="8:17" x14ac:dyDescent="0.25">
      <c r="H7131" s="59">
        <v>52477</v>
      </c>
      <c r="I7131" s="59" t="s">
        <v>69</v>
      </c>
      <c r="J7131" s="59">
        <v>23501782</v>
      </c>
      <c r="K7131" s="59" t="s">
        <v>7635</v>
      </c>
      <c r="L7131" s="61" t="s">
        <v>113</v>
      </c>
      <c r="M7131" s="61">
        <f>VLOOKUP(H7131,zdroj!C:F,4,0)</f>
        <v>0</v>
      </c>
      <c r="N7131" s="61" t="str">
        <f t="shared" si="222"/>
        <v>katB</v>
      </c>
      <c r="P7131" s="73" t="str">
        <f t="shared" si="223"/>
        <v/>
      </c>
      <c r="Q7131" s="61" t="s">
        <v>30</v>
      </c>
    </row>
    <row r="7132" spans="8:17" x14ac:dyDescent="0.25">
      <c r="H7132" s="59">
        <v>52477</v>
      </c>
      <c r="I7132" s="59" t="s">
        <v>69</v>
      </c>
      <c r="J7132" s="59">
        <v>23501791</v>
      </c>
      <c r="K7132" s="59" t="s">
        <v>7636</v>
      </c>
      <c r="L7132" s="61" t="s">
        <v>81</v>
      </c>
      <c r="M7132" s="61">
        <f>VLOOKUP(H7132,zdroj!C:F,4,0)</f>
        <v>0</v>
      </c>
      <c r="N7132" s="61" t="str">
        <f t="shared" si="222"/>
        <v>-</v>
      </c>
      <c r="P7132" s="73" t="str">
        <f t="shared" si="223"/>
        <v/>
      </c>
      <c r="Q7132" s="61" t="s">
        <v>84</v>
      </c>
    </row>
    <row r="7133" spans="8:17" x14ac:dyDescent="0.25">
      <c r="H7133" s="59">
        <v>52477</v>
      </c>
      <c r="I7133" s="59" t="s">
        <v>69</v>
      </c>
      <c r="J7133" s="59">
        <v>23501821</v>
      </c>
      <c r="K7133" s="59" t="s">
        <v>7637</v>
      </c>
      <c r="L7133" s="61" t="s">
        <v>113</v>
      </c>
      <c r="M7133" s="61">
        <f>VLOOKUP(H7133,zdroj!C:F,4,0)</f>
        <v>0</v>
      </c>
      <c r="N7133" s="61" t="str">
        <f t="shared" si="222"/>
        <v>katB</v>
      </c>
      <c r="P7133" s="73" t="str">
        <f t="shared" si="223"/>
        <v/>
      </c>
      <c r="Q7133" s="61" t="s">
        <v>30</v>
      </c>
    </row>
    <row r="7134" spans="8:17" x14ac:dyDescent="0.25">
      <c r="H7134" s="59">
        <v>52477</v>
      </c>
      <c r="I7134" s="59" t="s">
        <v>69</v>
      </c>
      <c r="J7134" s="59">
        <v>23502380</v>
      </c>
      <c r="K7134" s="59" t="s">
        <v>7638</v>
      </c>
      <c r="L7134" s="61" t="s">
        <v>113</v>
      </c>
      <c r="M7134" s="61">
        <f>VLOOKUP(H7134,zdroj!C:F,4,0)</f>
        <v>0</v>
      </c>
      <c r="N7134" s="61" t="str">
        <f t="shared" si="222"/>
        <v>katB</v>
      </c>
      <c r="P7134" s="73" t="str">
        <f t="shared" si="223"/>
        <v/>
      </c>
      <c r="Q7134" s="61" t="s">
        <v>30</v>
      </c>
    </row>
    <row r="7135" spans="8:17" x14ac:dyDescent="0.25">
      <c r="H7135" s="59">
        <v>52477</v>
      </c>
      <c r="I7135" s="59" t="s">
        <v>69</v>
      </c>
      <c r="J7135" s="59">
        <v>23502401</v>
      </c>
      <c r="K7135" s="59" t="s">
        <v>7639</v>
      </c>
      <c r="L7135" s="61" t="s">
        <v>113</v>
      </c>
      <c r="M7135" s="61">
        <f>VLOOKUP(H7135,zdroj!C:F,4,0)</f>
        <v>0</v>
      </c>
      <c r="N7135" s="61" t="str">
        <f t="shared" si="222"/>
        <v>katB</v>
      </c>
      <c r="P7135" s="73" t="str">
        <f t="shared" si="223"/>
        <v/>
      </c>
      <c r="Q7135" s="61" t="s">
        <v>30</v>
      </c>
    </row>
    <row r="7136" spans="8:17" x14ac:dyDescent="0.25">
      <c r="H7136" s="59">
        <v>52477</v>
      </c>
      <c r="I7136" s="59" t="s">
        <v>69</v>
      </c>
      <c r="J7136" s="59">
        <v>23502410</v>
      </c>
      <c r="K7136" s="59" t="s">
        <v>7640</v>
      </c>
      <c r="L7136" s="61" t="s">
        <v>113</v>
      </c>
      <c r="M7136" s="61">
        <f>VLOOKUP(H7136,zdroj!C:F,4,0)</f>
        <v>0</v>
      </c>
      <c r="N7136" s="61" t="str">
        <f t="shared" si="222"/>
        <v>katB</v>
      </c>
      <c r="P7136" s="73" t="str">
        <f t="shared" si="223"/>
        <v/>
      </c>
      <c r="Q7136" s="61" t="s">
        <v>30</v>
      </c>
    </row>
    <row r="7137" spans="8:17" x14ac:dyDescent="0.25">
      <c r="H7137" s="59">
        <v>52477</v>
      </c>
      <c r="I7137" s="59" t="s">
        <v>69</v>
      </c>
      <c r="J7137" s="59">
        <v>23502860</v>
      </c>
      <c r="K7137" s="59" t="s">
        <v>7641</v>
      </c>
      <c r="L7137" s="61" t="s">
        <v>113</v>
      </c>
      <c r="M7137" s="61">
        <f>VLOOKUP(H7137,zdroj!C:F,4,0)</f>
        <v>0</v>
      </c>
      <c r="N7137" s="61" t="str">
        <f t="shared" si="222"/>
        <v>katB</v>
      </c>
      <c r="P7137" s="73" t="str">
        <f t="shared" si="223"/>
        <v/>
      </c>
      <c r="Q7137" s="61" t="s">
        <v>30</v>
      </c>
    </row>
    <row r="7138" spans="8:17" x14ac:dyDescent="0.25">
      <c r="H7138" s="59">
        <v>52477</v>
      </c>
      <c r="I7138" s="59" t="s">
        <v>69</v>
      </c>
      <c r="J7138" s="59">
        <v>23511176</v>
      </c>
      <c r="K7138" s="59" t="s">
        <v>7642</v>
      </c>
      <c r="L7138" s="61" t="s">
        <v>113</v>
      </c>
      <c r="M7138" s="61">
        <f>VLOOKUP(H7138,zdroj!C:F,4,0)</f>
        <v>0</v>
      </c>
      <c r="N7138" s="61" t="str">
        <f t="shared" si="222"/>
        <v>katB</v>
      </c>
      <c r="P7138" s="73" t="str">
        <f t="shared" si="223"/>
        <v/>
      </c>
      <c r="Q7138" s="61" t="s">
        <v>30</v>
      </c>
    </row>
    <row r="7139" spans="8:17" x14ac:dyDescent="0.25">
      <c r="H7139" s="59">
        <v>52477</v>
      </c>
      <c r="I7139" s="59" t="s">
        <v>69</v>
      </c>
      <c r="J7139" s="59">
        <v>23511354</v>
      </c>
      <c r="K7139" s="59" t="s">
        <v>7643</v>
      </c>
      <c r="L7139" s="61" t="s">
        <v>113</v>
      </c>
      <c r="M7139" s="61">
        <f>VLOOKUP(H7139,zdroj!C:F,4,0)</f>
        <v>0</v>
      </c>
      <c r="N7139" s="61" t="str">
        <f t="shared" si="222"/>
        <v>katB</v>
      </c>
      <c r="P7139" s="73" t="str">
        <f t="shared" si="223"/>
        <v/>
      </c>
      <c r="Q7139" s="61" t="s">
        <v>30</v>
      </c>
    </row>
    <row r="7140" spans="8:17" x14ac:dyDescent="0.25">
      <c r="H7140" s="59">
        <v>52477</v>
      </c>
      <c r="I7140" s="59" t="s">
        <v>69</v>
      </c>
      <c r="J7140" s="59">
        <v>23511788</v>
      </c>
      <c r="K7140" s="59" t="s">
        <v>7644</v>
      </c>
      <c r="L7140" s="61" t="s">
        <v>113</v>
      </c>
      <c r="M7140" s="61">
        <f>VLOOKUP(H7140,zdroj!C:F,4,0)</f>
        <v>0</v>
      </c>
      <c r="N7140" s="61" t="str">
        <f t="shared" si="222"/>
        <v>katB</v>
      </c>
      <c r="P7140" s="73" t="str">
        <f t="shared" si="223"/>
        <v/>
      </c>
      <c r="Q7140" s="61" t="s">
        <v>30</v>
      </c>
    </row>
    <row r="7141" spans="8:17" x14ac:dyDescent="0.25">
      <c r="H7141" s="59">
        <v>52477</v>
      </c>
      <c r="I7141" s="59" t="s">
        <v>69</v>
      </c>
      <c r="J7141" s="59">
        <v>23512164</v>
      </c>
      <c r="K7141" s="59" t="s">
        <v>7645</v>
      </c>
      <c r="L7141" s="61" t="s">
        <v>113</v>
      </c>
      <c r="M7141" s="61">
        <f>VLOOKUP(H7141,zdroj!C:F,4,0)</f>
        <v>0</v>
      </c>
      <c r="N7141" s="61" t="str">
        <f t="shared" si="222"/>
        <v>katB</v>
      </c>
      <c r="P7141" s="73" t="str">
        <f t="shared" si="223"/>
        <v/>
      </c>
      <c r="Q7141" s="61" t="s">
        <v>30</v>
      </c>
    </row>
    <row r="7142" spans="8:17" x14ac:dyDescent="0.25">
      <c r="H7142" s="59">
        <v>52477</v>
      </c>
      <c r="I7142" s="59" t="s">
        <v>69</v>
      </c>
      <c r="J7142" s="59">
        <v>23512199</v>
      </c>
      <c r="K7142" s="59" t="s">
        <v>7646</v>
      </c>
      <c r="L7142" s="61" t="s">
        <v>81</v>
      </c>
      <c r="M7142" s="61">
        <f>VLOOKUP(H7142,zdroj!C:F,4,0)</f>
        <v>0</v>
      </c>
      <c r="N7142" s="61" t="str">
        <f t="shared" si="222"/>
        <v>-</v>
      </c>
      <c r="P7142" s="73" t="str">
        <f t="shared" si="223"/>
        <v/>
      </c>
      <c r="Q7142" s="61" t="s">
        <v>84</v>
      </c>
    </row>
    <row r="7143" spans="8:17" x14ac:dyDescent="0.25">
      <c r="H7143" s="59">
        <v>52477</v>
      </c>
      <c r="I7143" s="59" t="s">
        <v>69</v>
      </c>
      <c r="J7143" s="59">
        <v>23512300</v>
      </c>
      <c r="K7143" s="59" t="s">
        <v>7647</v>
      </c>
      <c r="L7143" s="61" t="s">
        <v>113</v>
      </c>
      <c r="M7143" s="61">
        <f>VLOOKUP(H7143,zdroj!C:F,4,0)</f>
        <v>0</v>
      </c>
      <c r="N7143" s="61" t="str">
        <f t="shared" si="222"/>
        <v>katB</v>
      </c>
      <c r="P7143" s="73" t="str">
        <f t="shared" si="223"/>
        <v/>
      </c>
      <c r="Q7143" s="61" t="s">
        <v>30</v>
      </c>
    </row>
    <row r="7144" spans="8:17" x14ac:dyDescent="0.25">
      <c r="H7144" s="59">
        <v>52477</v>
      </c>
      <c r="I7144" s="59" t="s">
        <v>69</v>
      </c>
      <c r="J7144" s="59">
        <v>23512415</v>
      </c>
      <c r="K7144" s="59" t="s">
        <v>7648</v>
      </c>
      <c r="L7144" s="61" t="s">
        <v>113</v>
      </c>
      <c r="M7144" s="61">
        <f>VLOOKUP(H7144,zdroj!C:F,4,0)</f>
        <v>0</v>
      </c>
      <c r="N7144" s="61" t="str">
        <f t="shared" si="222"/>
        <v>katB</v>
      </c>
      <c r="P7144" s="73" t="str">
        <f t="shared" si="223"/>
        <v/>
      </c>
      <c r="Q7144" s="61" t="s">
        <v>30</v>
      </c>
    </row>
    <row r="7145" spans="8:17" x14ac:dyDescent="0.25">
      <c r="H7145" s="59">
        <v>52477</v>
      </c>
      <c r="I7145" s="59" t="s">
        <v>69</v>
      </c>
      <c r="J7145" s="59">
        <v>23512474</v>
      </c>
      <c r="K7145" s="59" t="s">
        <v>7649</v>
      </c>
      <c r="L7145" s="61" t="s">
        <v>113</v>
      </c>
      <c r="M7145" s="61">
        <f>VLOOKUP(H7145,zdroj!C:F,4,0)</f>
        <v>0</v>
      </c>
      <c r="N7145" s="61" t="str">
        <f t="shared" si="222"/>
        <v>katB</v>
      </c>
      <c r="P7145" s="73" t="str">
        <f t="shared" si="223"/>
        <v/>
      </c>
      <c r="Q7145" s="61" t="s">
        <v>30</v>
      </c>
    </row>
    <row r="7146" spans="8:17" x14ac:dyDescent="0.25">
      <c r="H7146" s="59">
        <v>52477</v>
      </c>
      <c r="I7146" s="59" t="s">
        <v>69</v>
      </c>
      <c r="J7146" s="59">
        <v>23512709</v>
      </c>
      <c r="K7146" s="59" t="s">
        <v>7650</v>
      </c>
      <c r="L7146" s="61" t="s">
        <v>113</v>
      </c>
      <c r="M7146" s="61">
        <f>VLOOKUP(H7146,zdroj!C:F,4,0)</f>
        <v>0</v>
      </c>
      <c r="N7146" s="61" t="str">
        <f t="shared" si="222"/>
        <v>katB</v>
      </c>
      <c r="P7146" s="73" t="str">
        <f t="shared" si="223"/>
        <v/>
      </c>
      <c r="Q7146" s="61" t="s">
        <v>30</v>
      </c>
    </row>
    <row r="7147" spans="8:17" x14ac:dyDescent="0.25">
      <c r="H7147" s="59">
        <v>52477</v>
      </c>
      <c r="I7147" s="59" t="s">
        <v>69</v>
      </c>
      <c r="J7147" s="59">
        <v>23512717</v>
      </c>
      <c r="K7147" s="59" t="s">
        <v>7651</v>
      </c>
      <c r="L7147" s="61" t="s">
        <v>113</v>
      </c>
      <c r="M7147" s="61">
        <f>VLOOKUP(H7147,zdroj!C:F,4,0)</f>
        <v>0</v>
      </c>
      <c r="N7147" s="61" t="str">
        <f t="shared" si="222"/>
        <v>katB</v>
      </c>
      <c r="P7147" s="73" t="str">
        <f t="shared" si="223"/>
        <v/>
      </c>
      <c r="Q7147" s="61" t="s">
        <v>30</v>
      </c>
    </row>
    <row r="7148" spans="8:17" x14ac:dyDescent="0.25">
      <c r="H7148" s="59">
        <v>52477</v>
      </c>
      <c r="I7148" s="59" t="s">
        <v>69</v>
      </c>
      <c r="J7148" s="59">
        <v>23512903</v>
      </c>
      <c r="K7148" s="59" t="s">
        <v>7652</v>
      </c>
      <c r="L7148" s="61" t="s">
        <v>113</v>
      </c>
      <c r="M7148" s="61">
        <f>VLOOKUP(H7148,zdroj!C:F,4,0)</f>
        <v>0</v>
      </c>
      <c r="N7148" s="61" t="str">
        <f t="shared" si="222"/>
        <v>katB</v>
      </c>
      <c r="P7148" s="73" t="str">
        <f t="shared" si="223"/>
        <v/>
      </c>
      <c r="Q7148" s="61" t="s">
        <v>30</v>
      </c>
    </row>
    <row r="7149" spans="8:17" x14ac:dyDescent="0.25">
      <c r="H7149" s="59">
        <v>52477</v>
      </c>
      <c r="I7149" s="59" t="s">
        <v>69</v>
      </c>
      <c r="J7149" s="59">
        <v>23512962</v>
      </c>
      <c r="K7149" s="59" t="s">
        <v>7653</v>
      </c>
      <c r="L7149" s="61" t="s">
        <v>113</v>
      </c>
      <c r="M7149" s="61">
        <f>VLOOKUP(H7149,zdroj!C:F,4,0)</f>
        <v>0</v>
      </c>
      <c r="N7149" s="61" t="str">
        <f t="shared" si="222"/>
        <v>katB</v>
      </c>
      <c r="P7149" s="73" t="str">
        <f t="shared" si="223"/>
        <v/>
      </c>
      <c r="Q7149" s="61" t="s">
        <v>30</v>
      </c>
    </row>
    <row r="7150" spans="8:17" x14ac:dyDescent="0.25">
      <c r="H7150" s="59">
        <v>52477</v>
      </c>
      <c r="I7150" s="59" t="s">
        <v>69</v>
      </c>
      <c r="J7150" s="59">
        <v>23513039</v>
      </c>
      <c r="K7150" s="59" t="s">
        <v>7654</v>
      </c>
      <c r="L7150" s="61" t="s">
        <v>81</v>
      </c>
      <c r="M7150" s="61">
        <f>VLOOKUP(H7150,zdroj!C:F,4,0)</f>
        <v>0</v>
      </c>
      <c r="N7150" s="61" t="str">
        <f t="shared" si="222"/>
        <v>-</v>
      </c>
      <c r="P7150" s="73" t="str">
        <f t="shared" si="223"/>
        <v/>
      </c>
      <c r="Q7150" s="61" t="s">
        <v>84</v>
      </c>
    </row>
    <row r="7151" spans="8:17" x14ac:dyDescent="0.25">
      <c r="H7151" s="59">
        <v>52477</v>
      </c>
      <c r="I7151" s="59" t="s">
        <v>69</v>
      </c>
      <c r="J7151" s="59">
        <v>23513381</v>
      </c>
      <c r="K7151" s="59" t="s">
        <v>7655</v>
      </c>
      <c r="L7151" s="61" t="s">
        <v>81</v>
      </c>
      <c r="M7151" s="61">
        <f>VLOOKUP(H7151,zdroj!C:F,4,0)</f>
        <v>0</v>
      </c>
      <c r="N7151" s="61" t="str">
        <f t="shared" si="222"/>
        <v>-</v>
      </c>
      <c r="P7151" s="73" t="str">
        <f t="shared" si="223"/>
        <v/>
      </c>
      <c r="Q7151" s="61" t="s">
        <v>84</v>
      </c>
    </row>
    <row r="7152" spans="8:17" x14ac:dyDescent="0.25">
      <c r="H7152" s="59">
        <v>52477</v>
      </c>
      <c r="I7152" s="59" t="s">
        <v>69</v>
      </c>
      <c r="J7152" s="59">
        <v>23513993</v>
      </c>
      <c r="K7152" s="59" t="s">
        <v>7656</v>
      </c>
      <c r="L7152" s="61" t="s">
        <v>113</v>
      </c>
      <c r="M7152" s="61">
        <f>VLOOKUP(H7152,zdroj!C:F,4,0)</f>
        <v>0</v>
      </c>
      <c r="N7152" s="61" t="str">
        <f t="shared" si="222"/>
        <v>katB</v>
      </c>
      <c r="P7152" s="73" t="str">
        <f t="shared" si="223"/>
        <v/>
      </c>
      <c r="Q7152" s="61" t="s">
        <v>30</v>
      </c>
    </row>
    <row r="7153" spans="8:17" x14ac:dyDescent="0.25">
      <c r="H7153" s="59">
        <v>52477</v>
      </c>
      <c r="I7153" s="59" t="s">
        <v>69</v>
      </c>
      <c r="J7153" s="59">
        <v>23516119</v>
      </c>
      <c r="K7153" s="59" t="s">
        <v>7657</v>
      </c>
      <c r="L7153" s="61" t="s">
        <v>81</v>
      </c>
      <c r="M7153" s="61">
        <f>VLOOKUP(H7153,zdroj!C:F,4,0)</f>
        <v>0</v>
      </c>
      <c r="N7153" s="61" t="str">
        <f t="shared" si="222"/>
        <v>-</v>
      </c>
      <c r="P7153" s="73" t="str">
        <f t="shared" si="223"/>
        <v/>
      </c>
      <c r="Q7153" s="61" t="s">
        <v>84</v>
      </c>
    </row>
    <row r="7154" spans="8:17" x14ac:dyDescent="0.25">
      <c r="H7154" s="59">
        <v>52477</v>
      </c>
      <c r="I7154" s="59" t="s">
        <v>69</v>
      </c>
      <c r="J7154" s="59">
        <v>23516267</v>
      </c>
      <c r="K7154" s="59" t="s">
        <v>7658</v>
      </c>
      <c r="L7154" s="61" t="s">
        <v>113</v>
      </c>
      <c r="M7154" s="61">
        <f>VLOOKUP(H7154,zdroj!C:F,4,0)</f>
        <v>0</v>
      </c>
      <c r="N7154" s="61" t="str">
        <f t="shared" si="222"/>
        <v>katB</v>
      </c>
      <c r="P7154" s="73" t="str">
        <f t="shared" si="223"/>
        <v/>
      </c>
      <c r="Q7154" s="61" t="s">
        <v>30</v>
      </c>
    </row>
    <row r="7155" spans="8:17" x14ac:dyDescent="0.25">
      <c r="H7155" s="59">
        <v>52477</v>
      </c>
      <c r="I7155" s="59" t="s">
        <v>69</v>
      </c>
      <c r="J7155" s="59">
        <v>23516364</v>
      </c>
      <c r="K7155" s="59" t="s">
        <v>7659</v>
      </c>
      <c r="L7155" s="61" t="s">
        <v>113</v>
      </c>
      <c r="M7155" s="61">
        <f>VLOOKUP(H7155,zdroj!C:F,4,0)</f>
        <v>0</v>
      </c>
      <c r="N7155" s="61" t="str">
        <f t="shared" si="222"/>
        <v>katB</v>
      </c>
      <c r="P7155" s="73" t="str">
        <f t="shared" si="223"/>
        <v/>
      </c>
      <c r="Q7155" s="61" t="s">
        <v>30</v>
      </c>
    </row>
    <row r="7156" spans="8:17" x14ac:dyDescent="0.25">
      <c r="H7156" s="59">
        <v>52477</v>
      </c>
      <c r="I7156" s="59" t="s">
        <v>69</v>
      </c>
      <c r="J7156" s="59">
        <v>23516429</v>
      </c>
      <c r="K7156" s="59" t="s">
        <v>7660</v>
      </c>
      <c r="L7156" s="61" t="s">
        <v>113</v>
      </c>
      <c r="M7156" s="61">
        <f>VLOOKUP(H7156,zdroj!C:F,4,0)</f>
        <v>0</v>
      </c>
      <c r="N7156" s="61" t="str">
        <f t="shared" si="222"/>
        <v>katB</v>
      </c>
      <c r="P7156" s="73" t="str">
        <f t="shared" si="223"/>
        <v/>
      </c>
      <c r="Q7156" s="61" t="s">
        <v>30</v>
      </c>
    </row>
    <row r="7157" spans="8:17" x14ac:dyDescent="0.25">
      <c r="H7157" s="59">
        <v>52477</v>
      </c>
      <c r="I7157" s="59" t="s">
        <v>69</v>
      </c>
      <c r="J7157" s="59">
        <v>23516712</v>
      </c>
      <c r="K7157" s="59" t="s">
        <v>7661</v>
      </c>
      <c r="L7157" s="61" t="s">
        <v>81</v>
      </c>
      <c r="M7157" s="61">
        <f>VLOOKUP(H7157,zdroj!C:F,4,0)</f>
        <v>0</v>
      </c>
      <c r="N7157" s="61" t="str">
        <f t="shared" si="222"/>
        <v>-</v>
      </c>
      <c r="P7157" s="73" t="str">
        <f t="shared" si="223"/>
        <v/>
      </c>
      <c r="Q7157" s="61" t="s">
        <v>84</v>
      </c>
    </row>
    <row r="7158" spans="8:17" x14ac:dyDescent="0.25">
      <c r="H7158" s="59">
        <v>52477</v>
      </c>
      <c r="I7158" s="59" t="s">
        <v>69</v>
      </c>
      <c r="J7158" s="59">
        <v>23516721</v>
      </c>
      <c r="K7158" s="59" t="s">
        <v>7662</v>
      </c>
      <c r="L7158" s="61" t="s">
        <v>81</v>
      </c>
      <c r="M7158" s="61">
        <f>VLOOKUP(H7158,zdroj!C:F,4,0)</f>
        <v>0</v>
      </c>
      <c r="N7158" s="61" t="str">
        <f t="shared" si="222"/>
        <v>-</v>
      </c>
      <c r="P7158" s="73" t="str">
        <f t="shared" si="223"/>
        <v/>
      </c>
      <c r="Q7158" s="61" t="s">
        <v>84</v>
      </c>
    </row>
    <row r="7159" spans="8:17" x14ac:dyDescent="0.25">
      <c r="H7159" s="59">
        <v>52477</v>
      </c>
      <c r="I7159" s="59" t="s">
        <v>69</v>
      </c>
      <c r="J7159" s="59">
        <v>23516739</v>
      </c>
      <c r="K7159" s="59" t="s">
        <v>7663</v>
      </c>
      <c r="L7159" s="61" t="s">
        <v>81</v>
      </c>
      <c r="M7159" s="61">
        <f>VLOOKUP(H7159,zdroj!C:F,4,0)</f>
        <v>0</v>
      </c>
      <c r="N7159" s="61" t="str">
        <f t="shared" si="222"/>
        <v>-</v>
      </c>
      <c r="P7159" s="73" t="str">
        <f t="shared" si="223"/>
        <v/>
      </c>
      <c r="Q7159" s="61" t="s">
        <v>84</v>
      </c>
    </row>
    <row r="7160" spans="8:17" x14ac:dyDescent="0.25">
      <c r="H7160" s="59">
        <v>52477</v>
      </c>
      <c r="I7160" s="59" t="s">
        <v>69</v>
      </c>
      <c r="J7160" s="59">
        <v>23516755</v>
      </c>
      <c r="K7160" s="59" t="s">
        <v>7664</v>
      </c>
      <c r="L7160" s="61" t="s">
        <v>81</v>
      </c>
      <c r="M7160" s="61">
        <f>VLOOKUP(H7160,zdroj!C:F,4,0)</f>
        <v>0</v>
      </c>
      <c r="N7160" s="61" t="str">
        <f t="shared" si="222"/>
        <v>-</v>
      </c>
      <c r="P7160" s="73" t="str">
        <f t="shared" si="223"/>
        <v/>
      </c>
      <c r="Q7160" s="61" t="s">
        <v>84</v>
      </c>
    </row>
    <row r="7161" spans="8:17" x14ac:dyDescent="0.25">
      <c r="H7161" s="59">
        <v>52477</v>
      </c>
      <c r="I7161" s="59" t="s">
        <v>69</v>
      </c>
      <c r="J7161" s="59">
        <v>23516763</v>
      </c>
      <c r="K7161" s="59" t="s">
        <v>7665</v>
      </c>
      <c r="L7161" s="61" t="s">
        <v>81</v>
      </c>
      <c r="M7161" s="61">
        <f>VLOOKUP(H7161,zdroj!C:F,4,0)</f>
        <v>0</v>
      </c>
      <c r="N7161" s="61" t="str">
        <f t="shared" si="222"/>
        <v>-</v>
      </c>
      <c r="P7161" s="73" t="str">
        <f t="shared" si="223"/>
        <v/>
      </c>
      <c r="Q7161" s="61" t="s">
        <v>84</v>
      </c>
    </row>
    <row r="7162" spans="8:17" x14ac:dyDescent="0.25">
      <c r="H7162" s="59">
        <v>52477</v>
      </c>
      <c r="I7162" s="59" t="s">
        <v>69</v>
      </c>
      <c r="J7162" s="59">
        <v>23516771</v>
      </c>
      <c r="K7162" s="59" t="s">
        <v>7666</v>
      </c>
      <c r="L7162" s="61" t="s">
        <v>81</v>
      </c>
      <c r="M7162" s="61">
        <f>VLOOKUP(H7162,zdroj!C:F,4,0)</f>
        <v>0</v>
      </c>
      <c r="N7162" s="61" t="str">
        <f t="shared" si="222"/>
        <v>-</v>
      </c>
      <c r="P7162" s="73" t="str">
        <f t="shared" si="223"/>
        <v/>
      </c>
      <c r="Q7162" s="61" t="s">
        <v>84</v>
      </c>
    </row>
    <row r="7163" spans="8:17" x14ac:dyDescent="0.25">
      <c r="H7163" s="59">
        <v>52477</v>
      </c>
      <c r="I7163" s="59" t="s">
        <v>69</v>
      </c>
      <c r="J7163" s="59">
        <v>23516780</v>
      </c>
      <c r="K7163" s="59" t="s">
        <v>7667</v>
      </c>
      <c r="L7163" s="61" t="s">
        <v>81</v>
      </c>
      <c r="M7163" s="61">
        <f>VLOOKUP(H7163,zdroj!C:F,4,0)</f>
        <v>0</v>
      </c>
      <c r="N7163" s="61" t="str">
        <f t="shared" si="222"/>
        <v>-</v>
      </c>
      <c r="P7163" s="73" t="str">
        <f t="shared" si="223"/>
        <v/>
      </c>
      <c r="Q7163" s="61" t="s">
        <v>84</v>
      </c>
    </row>
    <row r="7164" spans="8:17" x14ac:dyDescent="0.25">
      <c r="H7164" s="59">
        <v>52477</v>
      </c>
      <c r="I7164" s="59" t="s">
        <v>69</v>
      </c>
      <c r="J7164" s="59">
        <v>23516798</v>
      </c>
      <c r="K7164" s="59" t="s">
        <v>7668</v>
      </c>
      <c r="L7164" s="61" t="s">
        <v>81</v>
      </c>
      <c r="M7164" s="61">
        <f>VLOOKUP(H7164,zdroj!C:F,4,0)</f>
        <v>0</v>
      </c>
      <c r="N7164" s="61" t="str">
        <f t="shared" si="222"/>
        <v>-</v>
      </c>
      <c r="P7164" s="73" t="str">
        <f t="shared" si="223"/>
        <v/>
      </c>
      <c r="Q7164" s="61" t="s">
        <v>84</v>
      </c>
    </row>
    <row r="7165" spans="8:17" x14ac:dyDescent="0.25">
      <c r="H7165" s="59">
        <v>52477</v>
      </c>
      <c r="I7165" s="59" t="s">
        <v>69</v>
      </c>
      <c r="J7165" s="59">
        <v>23516801</v>
      </c>
      <c r="K7165" s="59" t="s">
        <v>7669</v>
      </c>
      <c r="L7165" s="61" t="s">
        <v>81</v>
      </c>
      <c r="M7165" s="61">
        <f>VLOOKUP(H7165,zdroj!C:F,4,0)</f>
        <v>0</v>
      </c>
      <c r="N7165" s="61" t="str">
        <f t="shared" si="222"/>
        <v>-</v>
      </c>
      <c r="P7165" s="73" t="str">
        <f t="shared" si="223"/>
        <v/>
      </c>
      <c r="Q7165" s="61" t="s">
        <v>84</v>
      </c>
    </row>
    <row r="7166" spans="8:17" x14ac:dyDescent="0.25">
      <c r="H7166" s="59">
        <v>52477</v>
      </c>
      <c r="I7166" s="59" t="s">
        <v>69</v>
      </c>
      <c r="J7166" s="59">
        <v>23516810</v>
      </c>
      <c r="K7166" s="59" t="s">
        <v>7670</v>
      </c>
      <c r="L7166" s="61" t="s">
        <v>81</v>
      </c>
      <c r="M7166" s="61">
        <f>VLOOKUP(H7166,zdroj!C:F,4,0)</f>
        <v>0</v>
      </c>
      <c r="N7166" s="61" t="str">
        <f t="shared" si="222"/>
        <v>-</v>
      </c>
      <c r="P7166" s="73" t="str">
        <f t="shared" si="223"/>
        <v/>
      </c>
      <c r="Q7166" s="61" t="s">
        <v>84</v>
      </c>
    </row>
    <row r="7167" spans="8:17" x14ac:dyDescent="0.25">
      <c r="H7167" s="59">
        <v>52477</v>
      </c>
      <c r="I7167" s="59" t="s">
        <v>69</v>
      </c>
      <c r="J7167" s="59">
        <v>23516828</v>
      </c>
      <c r="K7167" s="59" t="s">
        <v>7671</v>
      </c>
      <c r="L7167" s="61" t="s">
        <v>81</v>
      </c>
      <c r="M7167" s="61">
        <f>VLOOKUP(H7167,zdroj!C:F,4,0)</f>
        <v>0</v>
      </c>
      <c r="N7167" s="61" t="str">
        <f t="shared" si="222"/>
        <v>-</v>
      </c>
      <c r="P7167" s="73" t="str">
        <f t="shared" si="223"/>
        <v/>
      </c>
      <c r="Q7167" s="61" t="s">
        <v>84</v>
      </c>
    </row>
    <row r="7168" spans="8:17" x14ac:dyDescent="0.25">
      <c r="H7168" s="59">
        <v>52477</v>
      </c>
      <c r="I7168" s="59" t="s">
        <v>69</v>
      </c>
      <c r="J7168" s="59">
        <v>23516836</v>
      </c>
      <c r="K7168" s="59" t="s">
        <v>7672</v>
      </c>
      <c r="L7168" s="61" t="s">
        <v>81</v>
      </c>
      <c r="M7168" s="61">
        <f>VLOOKUP(H7168,zdroj!C:F,4,0)</f>
        <v>0</v>
      </c>
      <c r="N7168" s="61" t="str">
        <f t="shared" si="222"/>
        <v>-</v>
      </c>
      <c r="P7168" s="73" t="str">
        <f t="shared" si="223"/>
        <v/>
      </c>
      <c r="Q7168" s="61" t="s">
        <v>84</v>
      </c>
    </row>
    <row r="7169" spans="8:17" x14ac:dyDescent="0.25">
      <c r="H7169" s="59">
        <v>52477</v>
      </c>
      <c r="I7169" s="59" t="s">
        <v>69</v>
      </c>
      <c r="J7169" s="59">
        <v>23516844</v>
      </c>
      <c r="K7169" s="59" t="s">
        <v>7673</v>
      </c>
      <c r="L7169" s="61" t="s">
        <v>81</v>
      </c>
      <c r="M7169" s="61">
        <f>VLOOKUP(H7169,zdroj!C:F,4,0)</f>
        <v>0</v>
      </c>
      <c r="N7169" s="61" t="str">
        <f t="shared" si="222"/>
        <v>-</v>
      </c>
      <c r="P7169" s="73" t="str">
        <f t="shared" si="223"/>
        <v/>
      </c>
      <c r="Q7169" s="61" t="s">
        <v>84</v>
      </c>
    </row>
    <row r="7170" spans="8:17" x14ac:dyDescent="0.25">
      <c r="H7170" s="59">
        <v>52477</v>
      </c>
      <c r="I7170" s="59" t="s">
        <v>69</v>
      </c>
      <c r="J7170" s="59">
        <v>23522399</v>
      </c>
      <c r="K7170" s="59" t="s">
        <v>7674</v>
      </c>
      <c r="L7170" s="61" t="s">
        <v>113</v>
      </c>
      <c r="M7170" s="61">
        <f>VLOOKUP(H7170,zdroj!C:F,4,0)</f>
        <v>0</v>
      </c>
      <c r="N7170" s="61" t="str">
        <f t="shared" si="222"/>
        <v>katB</v>
      </c>
      <c r="P7170" s="73" t="str">
        <f t="shared" si="223"/>
        <v/>
      </c>
      <c r="Q7170" s="61" t="s">
        <v>30</v>
      </c>
    </row>
    <row r="7171" spans="8:17" x14ac:dyDescent="0.25">
      <c r="H7171" s="59">
        <v>52477</v>
      </c>
      <c r="I7171" s="59" t="s">
        <v>69</v>
      </c>
      <c r="J7171" s="59">
        <v>23522402</v>
      </c>
      <c r="K7171" s="59" t="s">
        <v>7675</v>
      </c>
      <c r="L7171" s="61" t="s">
        <v>113</v>
      </c>
      <c r="M7171" s="61">
        <f>VLOOKUP(H7171,zdroj!C:F,4,0)</f>
        <v>0</v>
      </c>
      <c r="N7171" s="61" t="str">
        <f t="shared" si="222"/>
        <v>katB</v>
      </c>
      <c r="P7171" s="73" t="str">
        <f t="shared" si="223"/>
        <v/>
      </c>
      <c r="Q7171" s="61" t="s">
        <v>30</v>
      </c>
    </row>
    <row r="7172" spans="8:17" x14ac:dyDescent="0.25">
      <c r="H7172" s="59">
        <v>52477</v>
      </c>
      <c r="I7172" s="59" t="s">
        <v>69</v>
      </c>
      <c r="J7172" s="59">
        <v>23523093</v>
      </c>
      <c r="K7172" s="59" t="s">
        <v>7676</v>
      </c>
      <c r="L7172" s="61" t="s">
        <v>81</v>
      </c>
      <c r="M7172" s="61">
        <f>VLOOKUP(H7172,zdroj!C:F,4,0)</f>
        <v>0</v>
      </c>
      <c r="N7172" s="61" t="str">
        <f t="shared" si="222"/>
        <v>-</v>
      </c>
      <c r="P7172" s="73" t="str">
        <f t="shared" si="223"/>
        <v/>
      </c>
      <c r="Q7172" s="61" t="s">
        <v>86</v>
      </c>
    </row>
    <row r="7173" spans="8:17" x14ac:dyDescent="0.25">
      <c r="H7173" s="59">
        <v>52477</v>
      </c>
      <c r="I7173" s="59" t="s">
        <v>69</v>
      </c>
      <c r="J7173" s="59">
        <v>23527528</v>
      </c>
      <c r="K7173" s="59" t="s">
        <v>7677</v>
      </c>
      <c r="L7173" s="61" t="s">
        <v>113</v>
      </c>
      <c r="M7173" s="61">
        <f>VLOOKUP(H7173,zdroj!C:F,4,0)</f>
        <v>0</v>
      </c>
      <c r="N7173" s="61" t="str">
        <f t="shared" si="222"/>
        <v>katB</v>
      </c>
      <c r="P7173" s="73" t="str">
        <f t="shared" si="223"/>
        <v/>
      </c>
      <c r="Q7173" s="61" t="s">
        <v>30</v>
      </c>
    </row>
    <row r="7174" spans="8:17" x14ac:dyDescent="0.25">
      <c r="H7174" s="59">
        <v>52477</v>
      </c>
      <c r="I7174" s="59" t="s">
        <v>69</v>
      </c>
      <c r="J7174" s="59">
        <v>23530022</v>
      </c>
      <c r="K7174" s="59" t="s">
        <v>7678</v>
      </c>
      <c r="L7174" s="61" t="s">
        <v>113</v>
      </c>
      <c r="M7174" s="61">
        <f>VLOOKUP(H7174,zdroj!C:F,4,0)</f>
        <v>0</v>
      </c>
      <c r="N7174" s="61" t="str">
        <f t="shared" si="222"/>
        <v>katB</v>
      </c>
      <c r="P7174" s="73" t="str">
        <f t="shared" si="223"/>
        <v/>
      </c>
      <c r="Q7174" s="61" t="s">
        <v>31</v>
      </c>
    </row>
    <row r="7175" spans="8:17" x14ac:dyDescent="0.25">
      <c r="H7175" s="59">
        <v>52477</v>
      </c>
      <c r="I7175" s="59" t="s">
        <v>69</v>
      </c>
      <c r="J7175" s="59">
        <v>26884232</v>
      </c>
      <c r="K7175" s="59" t="s">
        <v>7679</v>
      </c>
      <c r="L7175" s="61" t="s">
        <v>81</v>
      </c>
      <c r="M7175" s="61">
        <f>VLOOKUP(H7175,zdroj!C:F,4,0)</f>
        <v>0</v>
      </c>
      <c r="N7175" s="61" t="str">
        <f t="shared" ref="N7175:N7238" si="224">IF(M7175="A",IF(L7175="katA","katB",L7175),L7175)</f>
        <v>-</v>
      </c>
      <c r="P7175" s="73" t="str">
        <f t="shared" ref="P7175:P7238" si="225">IF(O7175="A",1,"")</f>
        <v/>
      </c>
      <c r="Q7175" s="61" t="s">
        <v>86</v>
      </c>
    </row>
    <row r="7176" spans="8:17" x14ac:dyDescent="0.25">
      <c r="H7176" s="59">
        <v>52477</v>
      </c>
      <c r="I7176" s="59" t="s">
        <v>69</v>
      </c>
      <c r="J7176" s="59">
        <v>26884259</v>
      </c>
      <c r="K7176" s="59" t="s">
        <v>7680</v>
      </c>
      <c r="L7176" s="61" t="s">
        <v>81</v>
      </c>
      <c r="M7176" s="61">
        <f>VLOOKUP(H7176,zdroj!C:F,4,0)</f>
        <v>0</v>
      </c>
      <c r="N7176" s="61" t="str">
        <f t="shared" si="224"/>
        <v>-</v>
      </c>
      <c r="P7176" s="73" t="str">
        <f t="shared" si="225"/>
        <v/>
      </c>
      <c r="Q7176" s="61" t="s">
        <v>86</v>
      </c>
    </row>
    <row r="7177" spans="8:17" x14ac:dyDescent="0.25">
      <c r="H7177" s="59">
        <v>52477</v>
      </c>
      <c r="I7177" s="59" t="s">
        <v>69</v>
      </c>
      <c r="J7177" s="59">
        <v>26884275</v>
      </c>
      <c r="K7177" s="59" t="s">
        <v>7681</v>
      </c>
      <c r="L7177" s="61" t="s">
        <v>81</v>
      </c>
      <c r="M7177" s="61">
        <f>VLOOKUP(H7177,zdroj!C:F,4,0)</f>
        <v>0</v>
      </c>
      <c r="N7177" s="61" t="str">
        <f t="shared" si="224"/>
        <v>-</v>
      </c>
      <c r="P7177" s="73" t="str">
        <f t="shared" si="225"/>
        <v/>
      </c>
      <c r="Q7177" s="61" t="s">
        <v>86</v>
      </c>
    </row>
    <row r="7178" spans="8:17" x14ac:dyDescent="0.25">
      <c r="H7178" s="59">
        <v>52477</v>
      </c>
      <c r="I7178" s="59" t="s">
        <v>69</v>
      </c>
      <c r="J7178" s="59">
        <v>26884291</v>
      </c>
      <c r="K7178" s="59" t="s">
        <v>7682</v>
      </c>
      <c r="L7178" s="61" t="s">
        <v>81</v>
      </c>
      <c r="M7178" s="61">
        <f>VLOOKUP(H7178,zdroj!C:F,4,0)</f>
        <v>0</v>
      </c>
      <c r="N7178" s="61" t="str">
        <f t="shared" si="224"/>
        <v>-</v>
      </c>
      <c r="P7178" s="73" t="str">
        <f t="shared" si="225"/>
        <v/>
      </c>
      <c r="Q7178" s="61" t="s">
        <v>86</v>
      </c>
    </row>
    <row r="7179" spans="8:17" x14ac:dyDescent="0.25">
      <c r="H7179" s="59">
        <v>52477</v>
      </c>
      <c r="I7179" s="59" t="s">
        <v>69</v>
      </c>
      <c r="J7179" s="59">
        <v>26884313</v>
      </c>
      <c r="K7179" s="59" t="s">
        <v>7683</v>
      </c>
      <c r="L7179" s="61" t="s">
        <v>81</v>
      </c>
      <c r="M7179" s="61">
        <f>VLOOKUP(H7179,zdroj!C:F,4,0)</f>
        <v>0</v>
      </c>
      <c r="N7179" s="61" t="str">
        <f t="shared" si="224"/>
        <v>-</v>
      </c>
      <c r="P7179" s="73" t="str">
        <f t="shared" si="225"/>
        <v/>
      </c>
      <c r="Q7179" s="61" t="s">
        <v>86</v>
      </c>
    </row>
    <row r="7180" spans="8:17" x14ac:dyDescent="0.25">
      <c r="H7180" s="59">
        <v>52477</v>
      </c>
      <c r="I7180" s="59" t="s">
        <v>69</v>
      </c>
      <c r="J7180" s="59">
        <v>26884321</v>
      </c>
      <c r="K7180" s="59" t="s">
        <v>7684</v>
      </c>
      <c r="L7180" s="61" t="s">
        <v>81</v>
      </c>
      <c r="M7180" s="61">
        <f>VLOOKUP(H7180,zdroj!C:F,4,0)</f>
        <v>0</v>
      </c>
      <c r="N7180" s="61" t="str">
        <f t="shared" si="224"/>
        <v>-</v>
      </c>
      <c r="P7180" s="73" t="str">
        <f t="shared" si="225"/>
        <v/>
      </c>
      <c r="Q7180" s="61" t="s">
        <v>86</v>
      </c>
    </row>
    <row r="7181" spans="8:17" x14ac:dyDescent="0.25">
      <c r="H7181" s="59">
        <v>52477</v>
      </c>
      <c r="I7181" s="59" t="s">
        <v>69</v>
      </c>
      <c r="J7181" s="59">
        <v>26884330</v>
      </c>
      <c r="K7181" s="59" t="s">
        <v>7685</v>
      </c>
      <c r="L7181" s="61" t="s">
        <v>81</v>
      </c>
      <c r="M7181" s="61">
        <f>VLOOKUP(H7181,zdroj!C:F,4,0)</f>
        <v>0</v>
      </c>
      <c r="N7181" s="61" t="str">
        <f t="shared" si="224"/>
        <v>-</v>
      </c>
      <c r="P7181" s="73" t="str">
        <f t="shared" si="225"/>
        <v/>
      </c>
      <c r="Q7181" s="61" t="s">
        <v>86</v>
      </c>
    </row>
    <row r="7182" spans="8:17" x14ac:dyDescent="0.25">
      <c r="H7182" s="59">
        <v>52477</v>
      </c>
      <c r="I7182" s="59" t="s">
        <v>69</v>
      </c>
      <c r="J7182" s="59">
        <v>26884364</v>
      </c>
      <c r="K7182" s="59" t="s">
        <v>7686</v>
      </c>
      <c r="L7182" s="61" t="s">
        <v>81</v>
      </c>
      <c r="M7182" s="61">
        <f>VLOOKUP(H7182,zdroj!C:F,4,0)</f>
        <v>0</v>
      </c>
      <c r="N7182" s="61" t="str">
        <f t="shared" si="224"/>
        <v>-</v>
      </c>
      <c r="P7182" s="73" t="str">
        <f t="shared" si="225"/>
        <v/>
      </c>
      <c r="Q7182" s="61" t="s">
        <v>86</v>
      </c>
    </row>
    <row r="7183" spans="8:17" x14ac:dyDescent="0.25">
      <c r="H7183" s="59">
        <v>52477</v>
      </c>
      <c r="I7183" s="59" t="s">
        <v>69</v>
      </c>
      <c r="J7183" s="59">
        <v>26884399</v>
      </c>
      <c r="K7183" s="59" t="s">
        <v>7687</v>
      </c>
      <c r="L7183" s="61" t="s">
        <v>81</v>
      </c>
      <c r="M7183" s="61">
        <f>VLOOKUP(H7183,zdroj!C:F,4,0)</f>
        <v>0</v>
      </c>
      <c r="N7183" s="61" t="str">
        <f t="shared" si="224"/>
        <v>-</v>
      </c>
      <c r="P7183" s="73" t="str">
        <f t="shared" si="225"/>
        <v/>
      </c>
      <c r="Q7183" s="61" t="s">
        <v>86</v>
      </c>
    </row>
    <row r="7184" spans="8:17" x14ac:dyDescent="0.25">
      <c r="H7184" s="59">
        <v>52477</v>
      </c>
      <c r="I7184" s="59" t="s">
        <v>69</v>
      </c>
      <c r="J7184" s="59">
        <v>26884402</v>
      </c>
      <c r="K7184" s="59" t="s">
        <v>7688</v>
      </c>
      <c r="L7184" s="61" t="s">
        <v>81</v>
      </c>
      <c r="M7184" s="61">
        <f>VLOOKUP(H7184,zdroj!C:F,4,0)</f>
        <v>0</v>
      </c>
      <c r="N7184" s="61" t="str">
        <f t="shared" si="224"/>
        <v>-</v>
      </c>
      <c r="P7184" s="73" t="str">
        <f t="shared" si="225"/>
        <v/>
      </c>
      <c r="Q7184" s="61" t="s">
        <v>86</v>
      </c>
    </row>
    <row r="7185" spans="8:17" x14ac:dyDescent="0.25">
      <c r="H7185" s="59">
        <v>52477</v>
      </c>
      <c r="I7185" s="59" t="s">
        <v>69</v>
      </c>
      <c r="J7185" s="59">
        <v>26884411</v>
      </c>
      <c r="K7185" s="59" t="s">
        <v>7689</v>
      </c>
      <c r="L7185" s="61" t="s">
        <v>81</v>
      </c>
      <c r="M7185" s="61">
        <f>VLOOKUP(H7185,zdroj!C:F,4,0)</f>
        <v>0</v>
      </c>
      <c r="N7185" s="61" t="str">
        <f t="shared" si="224"/>
        <v>-</v>
      </c>
      <c r="P7185" s="73" t="str">
        <f t="shared" si="225"/>
        <v/>
      </c>
      <c r="Q7185" s="61" t="s">
        <v>86</v>
      </c>
    </row>
    <row r="7186" spans="8:17" x14ac:dyDescent="0.25">
      <c r="H7186" s="59">
        <v>52477</v>
      </c>
      <c r="I7186" s="59" t="s">
        <v>69</v>
      </c>
      <c r="J7186" s="59">
        <v>26884445</v>
      </c>
      <c r="K7186" s="59" t="s">
        <v>7690</v>
      </c>
      <c r="L7186" s="61" t="s">
        <v>81</v>
      </c>
      <c r="M7186" s="61">
        <f>VLOOKUP(H7186,zdroj!C:F,4,0)</f>
        <v>0</v>
      </c>
      <c r="N7186" s="61" t="str">
        <f t="shared" si="224"/>
        <v>-</v>
      </c>
      <c r="P7186" s="73" t="str">
        <f t="shared" si="225"/>
        <v/>
      </c>
      <c r="Q7186" s="61" t="s">
        <v>86</v>
      </c>
    </row>
    <row r="7187" spans="8:17" x14ac:dyDescent="0.25">
      <c r="H7187" s="59">
        <v>52477</v>
      </c>
      <c r="I7187" s="59" t="s">
        <v>69</v>
      </c>
      <c r="J7187" s="59">
        <v>26884461</v>
      </c>
      <c r="K7187" s="59" t="s">
        <v>7691</v>
      </c>
      <c r="L7187" s="61" t="s">
        <v>81</v>
      </c>
      <c r="M7187" s="61">
        <f>VLOOKUP(H7187,zdroj!C:F,4,0)</f>
        <v>0</v>
      </c>
      <c r="N7187" s="61" t="str">
        <f t="shared" si="224"/>
        <v>-</v>
      </c>
      <c r="P7187" s="73" t="str">
        <f t="shared" si="225"/>
        <v/>
      </c>
      <c r="Q7187" s="61" t="s">
        <v>86</v>
      </c>
    </row>
    <row r="7188" spans="8:17" x14ac:dyDescent="0.25">
      <c r="H7188" s="59">
        <v>52477</v>
      </c>
      <c r="I7188" s="59" t="s">
        <v>69</v>
      </c>
      <c r="J7188" s="59">
        <v>26884500</v>
      </c>
      <c r="K7188" s="59" t="s">
        <v>7692</v>
      </c>
      <c r="L7188" s="61" t="s">
        <v>81</v>
      </c>
      <c r="M7188" s="61">
        <f>VLOOKUP(H7188,zdroj!C:F,4,0)</f>
        <v>0</v>
      </c>
      <c r="N7188" s="61" t="str">
        <f t="shared" si="224"/>
        <v>-</v>
      </c>
      <c r="P7188" s="73" t="str">
        <f t="shared" si="225"/>
        <v/>
      </c>
      <c r="Q7188" s="61" t="s">
        <v>86</v>
      </c>
    </row>
    <row r="7189" spans="8:17" x14ac:dyDescent="0.25">
      <c r="H7189" s="59">
        <v>52477</v>
      </c>
      <c r="I7189" s="59" t="s">
        <v>69</v>
      </c>
      <c r="J7189" s="59">
        <v>26884526</v>
      </c>
      <c r="K7189" s="59" t="s">
        <v>7693</v>
      </c>
      <c r="L7189" s="61" t="s">
        <v>81</v>
      </c>
      <c r="M7189" s="61">
        <f>VLOOKUP(H7189,zdroj!C:F,4,0)</f>
        <v>0</v>
      </c>
      <c r="N7189" s="61" t="str">
        <f t="shared" si="224"/>
        <v>-</v>
      </c>
      <c r="P7189" s="73" t="str">
        <f t="shared" si="225"/>
        <v/>
      </c>
      <c r="Q7189" s="61" t="s">
        <v>86</v>
      </c>
    </row>
    <row r="7190" spans="8:17" x14ac:dyDescent="0.25">
      <c r="H7190" s="59">
        <v>52477</v>
      </c>
      <c r="I7190" s="59" t="s">
        <v>69</v>
      </c>
      <c r="J7190" s="59">
        <v>26884534</v>
      </c>
      <c r="K7190" s="59" t="s">
        <v>7694</v>
      </c>
      <c r="L7190" s="61" t="s">
        <v>81</v>
      </c>
      <c r="M7190" s="61">
        <f>VLOOKUP(H7190,zdroj!C:F,4,0)</f>
        <v>0</v>
      </c>
      <c r="N7190" s="61" t="str">
        <f t="shared" si="224"/>
        <v>-</v>
      </c>
      <c r="P7190" s="73" t="str">
        <f t="shared" si="225"/>
        <v/>
      </c>
      <c r="Q7190" s="61" t="s">
        <v>86</v>
      </c>
    </row>
    <row r="7191" spans="8:17" x14ac:dyDescent="0.25">
      <c r="H7191" s="59">
        <v>52477</v>
      </c>
      <c r="I7191" s="59" t="s">
        <v>69</v>
      </c>
      <c r="J7191" s="59">
        <v>26884569</v>
      </c>
      <c r="K7191" s="59" t="s">
        <v>7695</v>
      </c>
      <c r="L7191" s="61" t="s">
        <v>81</v>
      </c>
      <c r="M7191" s="61">
        <f>VLOOKUP(H7191,zdroj!C:F,4,0)</f>
        <v>0</v>
      </c>
      <c r="N7191" s="61" t="str">
        <f t="shared" si="224"/>
        <v>-</v>
      </c>
      <c r="P7191" s="73" t="str">
        <f t="shared" si="225"/>
        <v/>
      </c>
      <c r="Q7191" s="61" t="s">
        <v>86</v>
      </c>
    </row>
    <row r="7192" spans="8:17" x14ac:dyDescent="0.25">
      <c r="H7192" s="59">
        <v>52477</v>
      </c>
      <c r="I7192" s="59" t="s">
        <v>69</v>
      </c>
      <c r="J7192" s="59">
        <v>26884577</v>
      </c>
      <c r="K7192" s="59" t="s">
        <v>7696</v>
      </c>
      <c r="L7192" s="61" t="s">
        <v>81</v>
      </c>
      <c r="M7192" s="61">
        <f>VLOOKUP(H7192,zdroj!C:F,4,0)</f>
        <v>0</v>
      </c>
      <c r="N7192" s="61" t="str">
        <f t="shared" si="224"/>
        <v>-</v>
      </c>
      <c r="P7192" s="73" t="str">
        <f t="shared" si="225"/>
        <v/>
      </c>
      <c r="Q7192" s="61" t="s">
        <v>86</v>
      </c>
    </row>
    <row r="7193" spans="8:17" x14ac:dyDescent="0.25">
      <c r="H7193" s="59">
        <v>52477</v>
      </c>
      <c r="I7193" s="59" t="s">
        <v>69</v>
      </c>
      <c r="J7193" s="59">
        <v>26884585</v>
      </c>
      <c r="K7193" s="59" t="s">
        <v>7697</v>
      </c>
      <c r="L7193" s="61" t="s">
        <v>81</v>
      </c>
      <c r="M7193" s="61">
        <f>VLOOKUP(H7193,zdroj!C:F,4,0)</f>
        <v>0</v>
      </c>
      <c r="N7193" s="61" t="str">
        <f t="shared" si="224"/>
        <v>-</v>
      </c>
      <c r="P7193" s="73" t="str">
        <f t="shared" si="225"/>
        <v/>
      </c>
      <c r="Q7193" s="61" t="s">
        <v>86</v>
      </c>
    </row>
    <row r="7194" spans="8:17" x14ac:dyDescent="0.25">
      <c r="H7194" s="59">
        <v>52477</v>
      </c>
      <c r="I7194" s="59" t="s">
        <v>69</v>
      </c>
      <c r="J7194" s="59">
        <v>26885280</v>
      </c>
      <c r="K7194" s="59" t="s">
        <v>7698</v>
      </c>
      <c r="L7194" s="61" t="s">
        <v>81</v>
      </c>
      <c r="M7194" s="61">
        <f>VLOOKUP(H7194,zdroj!C:F,4,0)</f>
        <v>0</v>
      </c>
      <c r="N7194" s="61" t="str">
        <f t="shared" si="224"/>
        <v>-</v>
      </c>
      <c r="P7194" s="73" t="str">
        <f t="shared" si="225"/>
        <v/>
      </c>
      <c r="Q7194" s="61" t="s">
        <v>86</v>
      </c>
    </row>
    <row r="7195" spans="8:17" x14ac:dyDescent="0.25">
      <c r="H7195" s="59">
        <v>52477</v>
      </c>
      <c r="I7195" s="59" t="s">
        <v>69</v>
      </c>
      <c r="J7195" s="59">
        <v>26885417</v>
      </c>
      <c r="K7195" s="59" t="s">
        <v>7699</v>
      </c>
      <c r="L7195" s="61" t="s">
        <v>81</v>
      </c>
      <c r="M7195" s="61">
        <f>VLOOKUP(H7195,zdroj!C:F,4,0)</f>
        <v>0</v>
      </c>
      <c r="N7195" s="61" t="str">
        <f t="shared" si="224"/>
        <v>-</v>
      </c>
      <c r="P7195" s="73" t="str">
        <f t="shared" si="225"/>
        <v/>
      </c>
      <c r="Q7195" s="61" t="s">
        <v>86</v>
      </c>
    </row>
    <row r="7196" spans="8:17" x14ac:dyDescent="0.25">
      <c r="H7196" s="59">
        <v>52477</v>
      </c>
      <c r="I7196" s="59" t="s">
        <v>69</v>
      </c>
      <c r="J7196" s="59">
        <v>26885468</v>
      </c>
      <c r="K7196" s="59" t="s">
        <v>7700</v>
      </c>
      <c r="L7196" s="61" t="s">
        <v>81</v>
      </c>
      <c r="M7196" s="61">
        <f>VLOOKUP(H7196,zdroj!C:F,4,0)</f>
        <v>0</v>
      </c>
      <c r="N7196" s="61" t="str">
        <f t="shared" si="224"/>
        <v>-</v>
      </c>
      <c r="P7196" s="73" t="str">
        <f t="shared" si="225"/>
        <v/>
      </c>
      <c r="Q7196" s="61" t="s">
        <v>86</v>
      </c>
    </row>
    <row r="7197" spans="8:17" x14ac:dyDescent="0.25">
      <c r="H7197" s="59">
        <v>52477</v>
      </c>
      <c r="I7197" s="59" t="s">
        <v>69</v>
      </c>
      <c r="J7197" s="59">
        <v>26885638</v>
      </c>
      <c r="K7197" s="59" t="s">
        <v>7701</v>
      </c>
      <c r="L7197" s="61" t="s">
        <v>81</v>
      </c>
      <c r="M7197" s="61">
        <f>VLOOKUP(H7197,zdroj!C:F,4,0)</f>
        <v>0</v>
      </c>
      <c r="N7197" s="61" t="str">
        <f t="shared" si="224"/>
        <v>-</v>
      </c>
      <c r="P7197" s="73" t="str">
        <f t="shared" si="225"/>
        <v/>
      </c>
      <c r="Q7197" s="61" t="s">
        <v>86</v>
      </c>
    </row>
    <row r="7198" spans="8:17" x14ac:dyDescent="0.25">
      <c r="H7198" s="59">
        <v>52477</v>
      </c>
      <c r="I7198" s="59" t="s">
        <v>69</v>
      </c>
      <c r="J7198" s="59">
        <v>26885867</v>
      </c>
      <c r="K7198" s="59" t="s">
        <v>7702</v>
      </c>
      <c r="L7198" s="61" t="s">
        <v>81</v>
      </c>
      <c r="M7198" s="61">
        <f>VLOOKUP(H7198,zdroj!C:F,4,0)</f>
        <v>0</v>
      </c>
      <c r="N7198" s="61" t="str">
        <f t="shared" si="224"/>
        <v>-</v>
      </c>
      <c r="P7198" s="73" t="str">
        <f t="shared" si="225"/>
        <v/>
      </c>
      <c r="Q7198" s="61" t="s">
        <v>86</v>
      </c>
    </row>
    <row r="7199" spans="8:17" x14ac:dyDescent="0.25">
      <c r="H7199" s="59">
        <v>52477</v>
      </c>
      <c r="I7199" s="59" t="s">
        <v>69</v>
      </c>
      <c r="J7199" s="59">
        <v>26885883</v>
      </c>
      <c r="K7199" s="59" t="s">
        <v>7703</v>
      </c>
      <c r="L7199" s="61" t="s">
        <v>81</v>
      </c>
      <c r="M7199" s="61">
        <f>VLOOKUP(H7199,zdroj!C:F,4,0)</f>
        <v>0</v>
      </c>
      <c r="N7199" s="61" t="str">
        <f t="shared" si="224"/>
        <v>-</v>
      </c>
      <c r="P7199" s="73" t="str">
        <f t="shared" si="225"/>
        <v/>
      </c>
      <c r="Q7199" s="61" t="s">
        <v>86</v>
      </c>
    </row>
    <row r="7200" spans="8:17" x14ac:dyDescent="0.25">
      <c r="H7200" s="59">
        <v>52477</v>
      </c>
      <c r="I7200" s="59" t="s">
        <v>69</v>
      </c>
      <c r="J7200" s="59">
        <v>26885981</v>
      </c>
      <c r="K7200" s="59" t="s">
        <v>7704</v>
      </c>
      <c r="L7200" s="61" t="s">
        <v>81</v>
      </c>
      <c r="M7200" s="61">
        <f>VLOOKUP(H7200,zdroj!C:F,4,0)</f>
        <v>0</v>
      </c>
      <c r="N7200" s="61" t="str">
        <f t="shared" si="224"/>
        <v>-</v>
      </c>
      <c r="P7200" s="73" t="str">
        <f t="shared" si="225"/>
        <v/>
      </c>
      <c r="Q7200" s="61" t="s">
        <v>86</v>
      </c>
    </row>
    <row r="7201" spans="8:17" x14ac:dyDescent="0.25">
      <c r="H7201" s="59">
        <v>52477</v>
      </c>
      <c r="I7201" s="59" t="s">
        <v>69</v>
      </c>
      <c r="J7201" s="59">
        <v>27206122</v>
      </c>
      <c r="K7201" s="59" t="s">
        <v>7705</v>
      </c>
      <c r="L7201" s="61" t="s">
        <v>81</v>
      </c>
      <c r="M7201" s="61">
        <f>VLOOKUP(H7201,zdroj!C:F,4,0)</f>
        <v>0</v>
      </c>
      <c r="N7201" s="61" t="str">
        <f t="shared" si="224"/>
        <v>-</v>
      </c>
      <c r="P7201" s="73" t="str">
        <f t="shared" si="225"/>
        <v/>
      </c>
      <c r="Q7201" s="61" t="s">
        <v>86</v>
      </c>
    </row>
    <row r="7202" spans="8:17" x14ac:dyDescent="0.25">
      <c r="H7202" s="59">
        <v>52477</v>
      </c>
      <c r="I7202" s="59" t="s">
        <v>69</v>
      </c>
      <c r="J7202" s="59">
        <v>27206181</v>
      </c>
      <c r="K7202" s="59" t="s">
        <v>7706</v>
      </c>
      <c r="L7202" s="61" t="s">
        <v>81</v>
      </c>
      <c r="M7202" s="61">
        <f>VLOOKUP(H7202,zdroj!C:F,4,0)</f>
        <v>0</v>
      </c>
      <c r="N7202" s="61" t="str">
        <f t="shared" si="224"/>
        <v>-</v>
      </c>
      <c r="P7202" s="73" t="str">
        <f t="shared" si="225"/>
        <v/>
      </c>
      <c r="Q7202" s="61" t="s">
        <v>86</v>
      </c>
    </row>
    <row r="7203" spans="8:17" x14ac:dyDescent="0.25">
      <c r="H7203" s="59">
        <v>52477</v>
      </c>
      <c r="I7203" s="59" t="s">
        <v>69</v>
      </c>
      <c r="J7203" s="59">
        <v>27209377</v>
      </c>
      <c r="K7203" s="59" t="s">
        <v>7707</v>
      </c>
      <c r="L7203" s="61" t="s">
        <v>81</v>
      </c>
      <c r="M7203" s="61">
        <f>VLOOKUP(H7203,zdroj!C:F,4,0)</f>
        <v>0</v>
      </c>
      <c r="N7203" s="61" t="str">
        <f t="shared" si="224"/>
        <v>-</v>
      </c>
      <c r="P7203" s="73" t="str">
        <f t="shared" si="225"/>
        <v/>
      </c>
      <c r="Q7203" s="61" t="s">
        <v>86</v>
      </c>
    </row>
    <row r="7204" spans="8:17" x14ac:dyDescent="0.25">
      <c r="H7204" s="59">
        <v>52477</v>
      </c>
      <c r="I7204" s="59" t="s">
        <v>69</v>
      </c>
      <c r="J7204" s="59">
        <v>27209598</v>
      </c>
      <c r="K7204" s="59" t="s">
        <v>7708</v>
      </c>
      <c r="L7204" s="61" t="s">
        <v>81</v>
      </c>
      <c r="M7204" s="61">
        <f>VLOOKUP(H7204,zdroj!C:F,4,0)</f>
        <v>0</v>
      </c>
      <c r="N7204" s="61" t="str">
        <f t="shared" si="224"/>
        <v>-</v>
      </c>
      <c r="P7204" s="73" t="str">
        <f t="shared" si="225"/>
        <v/>
      </c>
      <c r="Q7204" s="61" t="s">
        <v>86</v>
      </c>
    </row>
    <row r="7205" spans="8:17" x14ac:dyDescent="0.25">
      <c r="H7205" s="59">
        <v>52477</v>
      </c>
      <c r="I7205" s="59" t="s">
        <v>69</v>
      </c>
      <c r="J7205" s="59">
        <v>27209679</v>
      </c>
      <c r="K7205" s="59" t="s">
        <v>7709</v>
      </c>
      <c r="L7205" s="61" t="s">
        <v>81</v>
      </c>
      <c r="M7205" s="61">
        <f>VLOOKUP(H7205,zdroj!C:F,4,0)</f>
        <v>0</v>
      </c>
      <c r="N7205" s="61" t="str">
        <f t="shared" si="224"/>
        <v>-</v>
      </c>
      <c r="P7205" s="73" t="str">
        <f t="shared" si="225"/>
        <v/>
      </c>
      <c r="Q7205" s="61" t="s">
        <v>86</v>
      </c>
    </row>
    <row r="7206" spans="8:17" x14ac:dyDescent="0.25">
      <c r="H7206" s="59">
        <v>52477</v>
      </c>
      <c r="I7206" s="59" t="s">
        <v>69</v>
      </c>
      <c r="J7206" s="59">
        <v>27209733</v>
      </c>
      <c r="K7206" s="59" t="s">
        <v>7710</v>
      </c>
      <c r="L7206" s="61" t="s">
        <v>81</v>
      </c>
      <c r="M7206" s="61">
        <f>VLOOKUP(H7206,zdroj!C:F,4,0)</f>
        <v>0</v>
      </c>
      <c r="N7206" s="61" t="str">
        <f t="shared" si="224"/>
        <v>-</v>
      </c>
      <c r="P7206" s="73" t="str">
        <f t="shared" si="225"/>
        <v/>
      </c>
      <c r="Q7206" s="61" t="s">
        <v>86</v>
      </c>
    </row>
    <row r="7207" spans="8:17" x14ac:dyDescent="0.25">
      <c r="H7207" s="59">
        <v>52477</v>
      </c>
      <c r="I7207" s="59" t="s">
        <v>69</v>
      </c>
      <c r="J7207" s="59">
        <v>27209784</v>
      </c>
      <c r="K7207" s="59" t="s">
        <v>7711</v>
      </c>
      <c r="L7207" s="61" t="s">
        <v>81</v>
      </c>
      <c r="M7207" s="61">
        <f>VLOOKUP(H7207,zdroj!C:F,4,0)</f>
        <v>0</v>
      </c>
      <c r="N7207" s="61" t="str">
        <f t="shared" si="224"/>
        <v>-</v>
      </c>
      <c r="P7207" s="73" t="str">
        <f t="shared" si="225"/>
        <v/>
      </c>
      <c r="Q7207" s="61" t="s">
        <v>86</v>
      </c>
    </row>
    <row r="7208" spans="8:17" x14ac:dyDescent="0.25">
      <c r="H7208" s="59">
        <v>52477</v>
      </c>
      <c r="I7208" s="59" t="s">
        <v>69</v>
      </c>
      <c r="J7208" s="59">
        <v>27209792</v>
      </c>
      <c r="K7208" s="59" t="s">
        <v>7712</v>
      </c>
      <c r="L7208" s="61" t="s">
        <v>81</v>
      </c>
      <c r="M7208" s="61">
        <f>VLOOKUP(H7208,zdroj!C:F,4,0)</f>
        <v>0</v>
      </c>
      <c r="N7208" s="61" t="str">
        <f t="shared" si="224"/>
        <v>-</v>
      </c>
      <c r="P7208" s="73" t="str">
        <f t="shared" si="225"/>
        <v/>
      </c>
      <c r="Q7208" s="61" t="s">
        <v>86</v>
      </c>
    </row>
    <row r="7209" spans="8:17" x14ac:dyDescent="0.25">
      <c r="H7209" s="59">
        <v>52477</v>
      </c>
      <c r="I7209" s="59" t="s">
        <v>69</v>
      </c>
      <c r="J7209" s="59">
        <v>27210120</v>
      </c>
      <c r="K7209" s="59" t="s">
        <v>7713</v>
      </c>
      <c r="L7209" s="61" t="s">
        <v>81</v>
      </c>
      <c r="M7209" s="61">
        <f>VLOOKUP(H7209,zdroj!C:F,4,0)</f>
        <v>0</v>
      </c>
      <c r="N7209" s="61" t="str">
        <f t="shared" si="224"/>
        <v>-</v>
      </c>
      <c r="P7209" s="73" t="str">
        <f t="shared" si="225"/>
        <v/>
      </c>
      <c r="Q7209" s="61" t="s">
        <v>86</v>
      </c>
    </row>
    <row r="7210" spans="8:17" x14ac:dyDescent="0.25">
      <c r="H7210" s="59">
        <v>52477</v>
      </c>
      <c r="I7210" s="59" t="s">
        <v>69</v>
      </c>
      <c r="J7210" s="59">
        <v>27210782</v>
      </c>
      <c r="K7210" s="59" t="s">
        <v>7714</v>
      </c>
      <c r="L7210" s="61" t="s">
        <v>81</v>
      </c>
      <c r="M7210" s="61">
        <f>VLOOKUP(H7210,zdroj!C:F,4,0)</f>
        <v>0</v>
      </c>
      <c r="N7210" s="61" t="str">
        <f t="shared" si="224"/>
        <v>-</v>
      </c>
      <c r="P7210" s="73" t="str">
        <f t="shared" si="225"/>
        <v/>
      </c>
      <c r="Q7210" s="61" t="s">
        <v>86</v>
      </c>
    </row>
    <row r="7211" spans="8:17" x14ac:dyDescent="0.25">
      <c r="H7211" s="59">
        <v>52477</v>
      </c>
      <c r="I7211" s="59" t="s">
        <v>69</v>
      </c>
      <c r="J7211" s="59">
        <v>27210791</v>
      </c>
      <c r="K7211" s="59" t="s">
        <v>7715</v>
      </c>
      <c r="L7211" s="61" t="s">
        <v>81</v>
      </c>
      <c r="M7211" s="61">
        <f>VLOOKUP(H7211,zdroj!C:F,4,0)</f>
        <v>0</v>
      </c>
      <c r="N7211" s="61" t="str">
        <f t="shared" si="224"/>
        <v>-</v>
      </c>
      <c r="P7211" s="73" t="str">
        <f t="shared" si="225"/>
        <v/>
      </c>
      <c r="Q7211" s="61" t="s">
        <v>86</v>
      </c>
    </row>
    <row r="7212" spans="8:17" x14ac:dyDescent="0.25">
      <c r="H7212" s="59">
        <v>52477</v>
      </c>
      <c r="I7212" s="59" t="s">
        <v>69</v>
      </c>
      <c r="J7212" s="59">
        <v>27210804</v>
      </c>
      <c r="K7212" s="59" t="s">
        <v>7716</v>
      </c>
      <c r="L7212" s="61" t="s">
        <v>81</v>
      </c>
      <c r="M7212" s="61">
        <f>VLOOKUP(H7212,zdroj!C:F,4,0)</f>
        <v>0</v>
      </c>
      <c r="N7212" s="61" t="str">
        <f t="shared" si="224"/>
        <v>-</v>
      </c>
      <c r="P7212" s="73" t="str">
        <f t="shared" si="225"/>
        <v/>
      </c>
      <c r="Q7212" s="61" t="s">
        <v>86</v>
      </c>
    </row>
    <row r="7213" spans="8:17" x14ac:dyDescent="0.25">
      <c r="H7213" s="59">
        <v>52477</v>
      </c>
      <c r="I7213" s="59" t="s">
        <v>69</v>
      </c>
      <c r="J7213" s="59">
        <v>27210812</v>
      </c>
      <c r="K7213" s="59" t="s">
        <v>7717</v>
      </c>
      <c r="L7213" s="61" t="s">
        <v>81</v>
      </c>
      <c r="M7213" s="61">
        <f>VLOOKUP(H7213,zdroj!C:F,4,0)</f>
        <v>0</v>
      </c>
      <c r="N7213" s="61" t="str">
        <f t="shared" si="224"/>
        <v>-</v>
      </c>
      <c r="P7213" s="73" t="str">
        <f t="shared" si="225"/>
        <v/>
      </c>
      <c r="Q7213" s="61" t="s">
        <v>86</v>
      </c>
    </row>
    <row r="7214" spans="8:17" x14ac:dyDescent="0.25">
      <c r="H7214" s="59">
        <v>52477</v>
      </c>
      <c r="I7214" s="59" t="s">
        <v>69</v>
      </c>
      <c r="J7214" s="59">
        <v>27211843</v>
      </c>
      <c r="K7214" s="59" t="s">
        <v>7718</v>
      </c>
      <c r="L7214" s="61" t="s">
        <v>81</v>
      </c>
      <c r="M7214" s="61">
        <f>VLOOKUP(H7214,zdroj!C:F,4,0)</f>
        <v>0</v>
      </c>
      <c r="N7214" s="61" t="str">
        <f t="shared" si="224"/>
        <v>-</v>
      </c>
      <c r="P7214" s="73" t="str">
        <f t="shared" si="225"/>
        <v/>
      </c>
      <c r="Q7214" s="61" t="s">
        <v>86</v>
      </c>
    </row>
    <row r="7215" spans="8:17" x14ac:dyDescent="0.25">
      <c r="H7215" s="59">
        <v>52477</v>
      </c>
      <c r="I7215" s="59" t="s">
        <v>69</v>
      </c>
      <c r="J7215" s="59">
        <v>27211851</v>
      </c>
      <c r="K7215" s="59" t="s">
        <v>7719</v>
      </c>
      <c r="L7215" s="61" t="s">
        <v>81</v>
      </c>
      <c r="M7215" s="61">
        <f>VLOOKUP(H7215,zdroj!C:F,4,0)</f>
        <v>0</v>
      </c>
      <c r="N7215" s="61" t="str">
        <f t="shared" si="224"/>
        <v>-</v>
      </c>
      <c r="P7215" s="73" t="str">
        <f t="shared" si="225"/>
        <v/>
      </c>
      <c r="Q7215" s="61" t="s">
        <v>86</v>
      </c>
    </row>
    <row r="7216" spans="8:17" x14ac:dyDescent="0.25">
      <c r="H7216" s="59">
        <v>52477</v>
      </c>
      <c r="I7216" s="59" t="s">
        <v>69</v>
      </c>
      <c r="J7216" s="59">
        <v>27211860</v>
      </c>
      <c r="K7216" s="59" t="s">
        <v>7720</v>
      </c>
      <c r="L7216" s="61" t="s">
        <v>81</v>
      </c>
      <c r="M7216" s="61">
        <f>VLOOKUP(H7216,zdroj!C:F,4,0)</f>
        <v>0</v>
      </c>
      <c r="N7216" s="61" t="str">
        <f t="shared" si="224"/>
        <v>-</v>
      </c>
      <c r="P7216" s="73" t="str">
        <f t="shared" si="225"/>
        <v/>
      </c>
      <c r="Q7216" s="61" t="s">
        <v>86</v>
      </c>
    </row>
    <row r="7217" spans="8:17" x14ac:dyDescent="0.25">
      <c r="H7217" s="59">
        <v>52477</v>
      </c>
      <c r="I7217" s="59" t="s">
        <v>69</v>
      </c>
      <c r="J7217" s="59">
        <v>27211878</v>
      </c>
      <c r="K7217" s="59" t="s">
        <v>7721</v>
      </c>
      <c r="L7217" s="61" t="s">
        <v>81</v>
      </c>
      <c r="M7217" s="61">
        <f>VLOOKUP(H7217,zdroj!C:F,4,0)</f>
        <v>0</v>
      </c>
      <c r="N7217" s="61" t="str">
        <f t="shared" si="224"/>
        <v>-</v>
      </c>
      <c r="P7217" s="73" t="str">
        <f t="shared" si="225"/>
        <v/>
      </c>
      <c r="Q7217" s="61" t="s">
        <v>86</v>
      </c>
    </row>
    <row r="7218" spans="8:17" x14ac:dyDescent="0.25">
      <c r="H7218" s="59">
        <v>52477</v>
      </c>
      <c r="I7218" s="59" t="s">
        <v>69</v>
      </c>
      <c r="J7218" s="59">
        <v>31045626</v>
      </c>
      <c r="K7218" s="59" t="s">
        <v>7722</v>
      </c>
      <c r="L7218" s="61" t="s">
        <v>81</v>
      </c>
      <c r="M7218" s="61">
        <f>VLOOKUP(H7218,zdroj!C:F,4,0)</f>
        <v>0</v>
      </c>
      <c r="N7218" s="61" t="str">
        <f t="shared" si="224"/>
        <v>-</v>
      </c>
      <c r="P7218" s="73" t="str">
        <f t="shared" si="225"/>
        <v/>
      </c>
      <c r="Q7218" s="61" t="s">
        <v>86</v>
      </c>
    </row>
    <row r="7219" spans="8:17" x14ac:dyDescent="0.25">
      <c r="H7219" s="59">
        <v>52477</v>
      </c>
      <c r="I7219" s="59" t="s">
        <v>69</v>
      </c>
      <c r="J7219" s="59">
        <v>31046100</v>
      </c>
      <c r="K7219" s="59" t="s">
        <v>7723</v>
      </c>
      <c r="L7219" s="61" t="s">
        <v>81</v>
      </c>
      <c r="M7219" s="61">
        <f>VLOOKUP(H7219,zdroj!C:F,4,0)</f>
        <v>0</v>
      </c>
      <c r="N7219" s="61" t="str">
        <f t="shared" si="224"/>
        <v>-</v>
      </c>
      <c r="P7219" s="73" t="str">
        <f t="shared" si="225"/>
        <v/>
      </c>
      <c r="Q7219" s="61" t="s">
        <v>86</v>
      </c>
    </row>
    <row r="7220" spans="8:17" x14ac:dyDescent="0.25">
      <c r="H7220" s="59">
        <v>52477</v>
      </c>
      <c r="I7220" s="59" t="s">
        <v>69</v>
      </c>
      <c r="J7220" s="59">
        <v>40661636</v>
      </c>
      <c r="K7220" s="59" t="s">
        <v>7724</v>
      </c>
      <c r="L7220" s="61" t="s">
        <v>81</v>
      </c>
      <c r="M7220" s="61">
        <f>VLOOKUP(H7220,zdroj!C:F,4,0)</f>
        <v>0</v>
      </c>
      <c r="N7220" s="61" t="str">
        <f t="shared" si="224"/>
        <v>-</v>
      </c>
      <c r="P7220" s="73" t="str">
        <f t="shared" si="225"/>
        <v/>
      </c>
      <c r="Q7220" s="61" t="s">
        <v>86</v>
      </c>
    </row>
    <row r="7221" spans="8:17" x14ac:dyDescent="0.25">
      <c r="H7221" s="59">
        <v>52477</v>
      </c>
      <c r="I7221" s="59" t="s">
        <v>69</v>
      </c>
      <c r="J7221" s="59">
        <v>40662314</v>
      </c>
      <c r="K7221" s="59" t="s">
        <v>7725</v>
      </c>
      <c r="L7221" s="61" t="s">
        <v>81</v>
      </c>
      <c r="M7221" s="61">
        <f>VLOOKUP(H7221,zdroj!C:F,4,0)</f>
        <v>0</v>
      </c>
      <c r="N7221" s="61" t="str">
        <f t="shared" si="224"/>
        <v>-</v>
      </c>
      <c r="P7221" s="73" t="str">
        <f t="shared" si="225"/>
        <v/>
      </c>
      <c r="Q7221" s="61" t="s">
        <v>86</v>
      </c>
    </row>
    <row r="7222" spans="8:17" x14ac:dyDescent="0.25">
      <c r="H7222" s="59">
        <v>52477</v>
      </c>
      <c r="I7222" s="59" t="s">
        <v>69</v>
      </c>
      <c r="J7222" s="59">
        <v>40778631</v>
      </c>
      <c r="K7222" s="59" t="s">
        <v>7726</v>
      </c>
      <c r="L7222" s="61" t="s">
        <v>81</v>
      </c>
      <c r="M7222" s="61">
        <f>VLOOKUP(H7222,zdroj!C:F,4,0)</f>
        <v>0</v>
      </c>
      <c r="N7222" s="61" t="str">
        <f t="shared" si="224"/>
        <v>-</v>
      </c>
      <c r="P7222" s="73" t="str">
        <f t="shared" si="225"/>
        <v/>
      </c>
      <c r="Q7222" s="61" t="s">
        <v>86</v>
      </c>
    </row>
    <row r="7223" spans="8:17" x14ac:dyDescent="0.25">
      <c r="H7223" s="59">
        <v>52477</v>
      </c>
      <c r="I7223" s="59" t="s">
        <v>69</v>
      </c>
      <c r="J7223" s="59">
        <v>78754968</v>
      </c>
      <c r="K7223" s="59" t="s">
        <v>7727</v>
      </c>
      <c r="L7223" s="61" t="s">
        <v>81</v>
      </c>
      <c r="M7223" s="61">
        <f>VLOOKUP(H7223,zdroj!C:F,4,0)</f>
        <v>0</v>
      </c>
      <c r="N7223" s="61" t="str">
        <f t="shared" si="224"/>
        <v>-</v>
      </c>
      <c r="P7223" s="73" t="str">
        <f t="shared" si="225"/>
        <v/>
      </c>
      <c r="Q7223" s="61" t="s">
        <v>86</v>
      </c>
    </row>
    <row r="7224" spans="8:17" x14ac:dyDescent="0.25">
      <c r="H7224" s="59">
        <v>52477</v>
      </c>
      <c r="I7224" s="59" t="s">
        <v>69</v>
      </c>
      <c r="J7224" s="59">
        <v>78755981</v>
      </c>
      <c r="K7224" s="59" t="s">
        <v>7728</v>
      </c>
      <c r="L7224" s="61" t="s">
        <v>81</v>
      </c>
      <c r="M7224" s="61">
        <f>VLOOKUP(H7224,zdroj!C:F,4,0)</f>
        <v>0</v>
      </c>
      <c r="N7224" s="61" t="str">
        <f t="shared" si="224"/>
        <v>-</v>
      </c>
      <c r="P7224" s="73" t="str">
        <f t="shared" si="225"/>
        <v/>
      </c>
      <c r="Q7224" s="61" t="s">
        <v>86</v>
      </c>
    </row>
    <row r="7225" spans="8:17" x14ac:dyDescent="0.25">
      <c r="H7225" s="59">
        <v>52477</v>
      </c>
      <c r="I7225" s="59" t="s">
        <v>69</v>
      </c>
      <c r="J7225" s="59">
        <v>78756022</v>
      </c>
      <c r="K7225" s="59" t="s">
        <v>7729</v>
      </c>
      <c r="L7225" s="61" t="s">
        <v>81</v>
      </c>
      <c r="M7225" s="61">
        <f>VLOOKUP(H7225,zdroj!C:F,4,0)</f>
        <v>0</v>
      </c>
      <c r="N7225" s="61" t="str">
        <f t="shared" si="224"/>
        <v>-</v>
      </c>
      <c r="P7225" s="73" t="str">
        <f t="shared" si="225"/>
        <v/>
      </c>
      <c r="Q7225" s="61" t="s">
        <v>86</v>
      </c>
    </row>
    <row r="7226" spans="8:17" x14ac:dyDescent="0.25">
      <c r="H7226" s="59">
        <v>52477</v>
      </c>
      <c r="I7226" s="59" t="s">
        <v>69</v>
      </c>
      <c r="J7226" s="59">
        <v>78756090</v>
      </c>
      <c r="K7226" s="59" t="s">
        <v>7730</v>
      </c>
      <c r="L7226" s="61" t="s">
        <v>81</v>
      </c>
      <c r="M7226" s="61">
        <f>VLOOKUP(H7226,zdroj!C:F,4,0)</f>
        <v>0</v>
      </c>
      <c r="N7226" s="61" t="str">
        <f t="shared" si="224"/>
        <v>-</v>
      </c>
      <c r="P7226" s="73" t="str">
        <f t="shared" si="225"/>
        <v/>
      </c>
      <c r="Q7226" s="61" t="s">
        <v>86</v>
      </c>
    </row>
    <row r="7227" spans="8:17" x14ac:dyDescent="0.25">
      <c r="H7227" s="59">
        <v>52477</v>
      </c>
      <c r="I7227" s="59" t="s">
        <v>69</v>
      </c>
      <c r="J7227" s="59">
        <v>78756146</v>
      </c>
      <c r="K7227" s="59" t="s">
        <v>7731</v>
      </c>
      <c r="L7227" s="61" t="s">
        <v>81</v>
      </c>
      <c r="M7227" s="61">
        <f>VLOOKUP(H7227,zdroj!C:F,4,0)</f>
        <v>0</v>
      </c>
      <c r="N7227" s="61" t="str">
        <f t="shared" si="224"/>
        <v>-</v>
      </c>
      <c r="P7227" s="73" t="str">
        <f t="shared" si="225"/>
        <v/>
      </c>
      <c r="Q7227" s="61" t="s">
        <v>86</v>
      </c>
    </row>
    <row r="7228" spans="8:17" x14ac:dyDescent="0.25">
      <c r="H7228" s="59">
        <v>52477</v>
      </c>
      <c r="I7228" s="59" t="s">
        <v>69</v>
      </c>
      <c r="J7228" s="59">
        <v>78756219</v>
      </c>
      <c r="K7228" s="59" t="s">
        <v>7732</v>
      </c>
      <c r="L7228" s="61" t="s">
        <v>81</v>
      </c>
      <c r="M7228" s="61">
        <f>VLOOKUP(H7228,zdroj!C:F,4,0)</f>
        <v>0</v>
      </c>
      <c r="N7228" s="61" t="str">
        <f t="shared" si="224"/>
        <v>-</v>
      </c>
      <c r="P7228" s="73" t="str">
        <f t="shared" si="225"/>
        <v/>
      </c>
      <c r="Q7228" s="61" t="s">
        <v>86</v>
      </c>
    </row>
    <row r="7229" spans="8:17" x14ac:dyDescent="0.25">
      <c r="H7229" s="59">
        <v>52477</v>
      </c>
      <c r="I7229" s="59" t="s">
        <v>69</v>
      </c>
      <c r="J7229" s="59">
        <v>78756251</v>
      </c>
      <c r="K7229" s="59" t="s">
        <v>7733</v>
      </c>
      <c r="L7229" s="61" t="s">
        <v>81</v>
      </c>
      <c r="M7229" s="61">
        <f>VLOOKUP(H7229,zdroj!C:F,4,0)</f>
        <v>0</v>
      </c>
      <c r="N7229" s="61" t="str">
        <f t="shared" si="224"/>
        <v>-</v>
      </c>
      <c r="P7229" s="73" t="str">
        <f t="shared" si="225"/>
        <v/>
      </c>
      <c r="Q7229" s="61" t="s">
        <v>86</v>
      </c>
    </row>
    <row r="7230" spans="8:17" x14ac:dyDescent="0.25">
      <c r="H7230" s="59">
        <v>52477</v>
      </c>
      <c r="I7230" s="59" t="s">
        <v>69</v>
      </c>
      <c r="J7230" s="59">
        <v>78756308</v>
      </c>
      <c r="K7230" s="59" t="s">
        <v>7734</v>
      </c>
      <c r="L7230" s="61" t="s">
        <v>81</v>
      </c>
      <c r="M7230" s="61">
        <f>VLOOKUP(H7230,zdroj!C:F,4,0)</f>
        <v>0</v>
      </c>
      <c r="N7230" s="61" t="str">
        <f t="shared" si="224"/>
        <v>-</v>
      </c>
      <c r="P7230" s="73" t="str">
        <f t="shared" si="225"/>
        <v/>
      </c>
      <c r="Q7230" s="61" t="s">
        <v>86</v>
      </c>
    </row>
    <row r="7231" spans="8:17" x14ac:dyDescent="0.25">
      <c r="H7231" s="59">
        <v>52477</v>
      </c>
      <c r="I7231" s="59" t="s">
        <v>69</v>
      </c>
      <c r="J7231" s="59">
        <v>78890845</v>
      </c>
      <c r="K7231" s="59" t="s">
        <v>7735</v>
      </c>
      <c r="L7231" s="61" t="s">
        <v>81</v>
      </c>
      <c r="M7231" s="61">
        <f>VLOOKUP(H7231,zdroj!C:F,4,0)</f>
        <v>0</v>
      </c>
      <c r="N7231" s="61" t="str">
        <f t="shared" si="224"/>
        <v>-</v>
      </c>
      <c r="P7231" s="73" t="str">
        <f t="shared" si="225"/>
        <v/>
      </c>
      <c r="Q7231" s="61" t="s">
        <v>86</v>
      </c>
    </row>
    <row r="7232" spans="8:17" x14ac:dyDescent="0.25">
      <c r="H7232" s="59">
        <v>52477</v>
      </c>
      <c r="I7232" s="59" t="s">
        <v>69</v>
      </c>
      <c r="J7232" s="59">
        <v>78895812</v>
      </c>
      <c r="K7232" s="59" t="s">
        <v>7736</v>
      </c>
      <c r="L7232" s="61" t="s">
        <v>81</v>
      </c>
      <c r="M7232" s="61">
        <f>VLOOKUP(H7232,zdroj!C:F,4,0)</f>
        <v>0</v>
      </c>
      <c r="N7232" s="61" t="str">
        <f t="shared" si="224"/>
        <v>-</v>
      </c>
      <c r="P7232" s="73" t="str">
        <f t="shared" si="225"/>
        <v/>
      </c>
      <c r="Q7232" s="61" t="s">
        <v>86</v>
      </c>
    </row>
    <row r="7233" spans="8:17" x14ac:dyDescent="0.25">
      <c r="H7233" s="59">
        <v>52493</v>
      </c>
      <c r="I7233" s="59" t="s">
        <v>69</v>
      </c>
      <c r="J7233" s="59">
        <v>23493534</v>
      </c>
      <c r="K7233" s="59" t="s">
        <v>7737</v>
      </c>
      <c r="L7233" s="61" t="s">
        <v>113</v>
      </c>
      <c r="M7233" s="61">
        <f>VLOOKUP(H7233,zdroj!C:F,4,0)</f>
        <v>0</v>
      </c>
      <c r="N7233" s="61" t="str">
        <f t="shared" si="224"/>
        <v>katB</v>
      </c>
      <c r="P7233" s="73" t="str">
        <f t="shared" si="225"/>
        <v/>
      </c>
      <c r="Q7233" s="61" t="s">
        <v>30</v>
      </c>
    </row>
    <row r="7234" spans="8:17" x14ac:dyDescent="0.25">
      <c r="H7234" s="59">
        <v>52493</v>
      </c>
      <c r="I7234" s="59" t="s">
        <v>69</v>
      </c>
      <c r="J7234" s="59">
        <v>23500999</v>
      </c>
      <c r="K7234" s="59" t="s">
        <v>7738</v>
      </c>
      <c r="L7234" s="61" t="s">
        <v>113</v>
      </c>
      <c r="M7234" s="61">
        <f>VLOOKUP(H7234,zdroj!C:F,4,0)</f>
        <v>0</v>
      </c>
      <c r="N7234" s="61" t="str">
        <f t="shared" si="224"/>
        <v>katB</v>
      </c>
      <c r="P7234" s="73" t="str">
        <f t="shared" si="225"/>
        <v/>
      </c>
      <c r="Q7234" s="61" t="s">
        <v>30</v>
      </c>
    </row>
    <row r="7235" spans="8:17" x14ac:dyDescent="0.25">
      <c r="H7235" s="59">
        <v>52493</v>
      </c>
      <c r="I7235" s="59" t="s">
        <v>69</v>
      </c>
      <c r="J7235" s="59">
        <v>23501294</v>
      </c>
      <c r="K7235" s="59" t="s">
        <v>7739</v>
      </c>
      <c r="L7235" s="61" t="s">
        <v>81</v>
      </c>
      <c r="M7235" s="61">
        <f>VLOOKUP(H7235,zdroj!C:F,4,0)</f>
        <v>0</v>
      </c>
      <c r="N7235" s="61" t="str">
        <f t="shared" si="224"/>
        <v>-</v>
      </c>
      <c r="P7235" s="73" t="str">
        <f t="shared" si="225"/>
        <v/>
      </c>
      <c r="Q7235" s="61" t="s">
        <v>86</v>
      </c>
    </row>
    <row r="7236" spans="8:17" x14ac:dyDescent="0.25">
      <c r="H7236" s="59">
        <v>52493</v>
      </c>
      <c r="I7236" s="59" t="s">
        <v>69</v>
      </c>
      <c r="J7236" s="59">
        <v>23528711</v>
      </c>
      <c r="K7236" s="59" t="s">
        <v>7740</v>
      </c>
      <c r="L7236" s="61" t="s">
        <v>81</v>
      </c>
      <c r="M7236" s="61">
        <f>VLOOKUP(H7236,zdroj!C:F,4,0)</f>
        <v>0</v>
      </c>
      <c r="N7236" s="61" t="str">
        <f t="shared" si="224"/>
        <v>-</v>
      </c>
      <c r="P7236" s="73" t="str">
        <f t="shared" si="225"/>
        <v/>
      </c>
      <c r="Q7236" s="61" t="s">
        <v>84</v>
      </c>
    </row>
    <row r="7237" spans="8:17" x14ac:dyDescent="0.25">
      <c r="H7237" s="59">
        <v>52493</v>
      </c>
      <c r="I7237" s="59" t="s">
        <v>69</v>
      </c>
      <c r="J7237" s="59">
        <v>23531258</v>
      </c>
      <c r="K7237" s="59" t="s">
        <v>7741</v>
      </c>
      <c r="L7237" s="61" t="s">
        <v>113</v>
      </c>
      <c r="M7237" s="61">
        <f>VLOOKUP(H7237,zdroj!C:F,4,0)</f>
        <v>0</v>
      </c>
      <c r="N7237" s="61" t="str">
        <f t="shared" si="224"/>
        <v>katB</v>
      </c>
      <c r="P7237" s="73" t="str">
        <f t="shared" si="225"/>
        <v/>
      </c>
      <c r="Q7237" s="61" t="s">
        <v>30</v>
      </c>
    </row>
    <row r="7238" spans="8:17" x14ac:dyDescent="0.25">
      <c r="H7238" s="59">
        <v>52493</v>
      </c>
      <c r="I7238" s="59" t="s">
        <v>69</v>
      </c>
      <c r="J7238" s="59">
        <v>23531266</v>
      </c>
      <c r="K7238" s="59" t="s">
        <v>7742</v>
      </c>
      <c r="L7238" s="61" t="s">
        <v>113</v>
      </c>
      <c r="M7238" s="61">
        <f>VLOOKUP(H7238,zdroj!C:F,4,0)</f>
        <v>0</v>
      </c>
      <c r="N7238" s="61" t="str">
        <f t="shared" si="224"/>
        <v>katB</v>
      </c>
      <c r="P7238" s="73" t="str">
        <f t="shared" si="225"/>
        <v/>
      </c>
      <c r="Q7238" s="61" t="s">
        <v>30</v>
      </c>
    </row>
    <row r="7239" spans="8:17" x14ac:dyDescent="0.25">
      <c r="H7239" s="59">
        <v>52493</v>
      </c>
      <c r="I7239" s="59" t="s">
        <v>69</v>
      </c>
      <c r="J7239" s="59">
        <v>23531274</v>
      </c>
      <c r="K7239" s="59" t="s">
        <v>7743</v>
      </c>
      <c r="L7239" s="61" t="s">
        <v>113</v>
      </c>
      <c r="M7239" s="61">
        <f>VLOOKUP(H7239,zdroj!C:F,4,0)</f>
        <v>0</v>
      </c>
      <c r="N7239" s="61" t="str">
        <f t="shared" ref="N7239:N7302" si="226">IF(M7239="A",IF(L7239="katA","katB",L7239),L7239)</f>
        <v>katB</v>
      </c>
      <c r="P7239" s="73" t="str">
        <f t="shared" ref="P7239:P7302" si="227">IF(O7239="A",1,"")</f>
        <v/>
      </c>
      <c r="Q7239" s="61" t="s">
        <v>31</v>
      </c>
    </row>
    <row r="7240" spans="8:17" x14ac:dyDescent="0.25">
      <c r="H7240" s="59">
        <v>52493</v>
      </c>
      <c r="I7240" s="59" t="s">
        <v>69</v>
      </c>
      <c r="J7240" s="59">
        <v>23534346</v>
      </c>
      <c r="K7240" s="59" t="s">
        <v>7744</v>
      </c>
      <c r="L7240" s="61" t="s">
        <v>81</v>
      </c>
      <c r="M7240" s="61">
        <f>VLOOKUP(H7240,zdroj!C:F,4,0)</f>
        <v>0</v>
      </c>
      <c r="N7240" s="61" t="str">
        <f t="shared" si="226"/>
        <v>-</v>
      </c>
      <c r="P7240" s="73" t="str">
        <f t="shared" si="227"/>
        <v/>
      </c>
      <c r="Q7240" s="61" t="s">
        <v>84</v>
      </c>
    </row>
    <row r="7241" spans="8:17" x14ac:dyDescent="0.25">
      <c r="H7241" s="59">
        <v>52493</v>
      </c>
      <c r="I7241" s="59" t="s">
        <v>69</v>
      </c>
      <c r="J7241" s="59">
        <v>26737485</v>
      </c>
      <c r="K7241" s="59" t="s">
        <v>7745</v>
      </c>
      <c r="L7241" s="61" t="s">
        <v>81</v>
      </c>
      <c r="M7241" s="61">
        <f>VLOOKUP(H7241,zdroj!C:F,4,0)</f>
        <v>0</v>
      </c>
      <c r="N7241" s="61" t="str">
        <f t="shared" si="226"/>
        <v>-</v>
      </c>
      <c r="P7241" s="73" t="str">
        <f t="shared" si="227"/>
        <v/>
      </c>
      <c r="Q7241" s="61" t="s">
        <v>84</v>
      </c>
    </row>
    <row r="7242" spans="8:17" x14ac:dyDescent="0.25">
      <c r="H7242" s="59">
        <v>52493</v>
      </c>
      <c r="I7242" s="59" t="s">
        <v>69</v>
      </c>
      <c r="J7242" s="59">
        <v>27211703</v>
      </c>
      <c r="K7242" s="59" t="s">
        <v>7746</v>
      </c>
      <c r="L7242" s="61" t="s">
        <v>113</v>
      </c>
      <c r="M7242" s="61">
        <f>VLOOKUP(H7242,zdroj!C:F,4,0)</f>
        <v>0</v>
      </c>
      <c r="N7242" s="61" t="str">
        <f t="shared" si="226"/>
        <v>katB</v>
      </c>
      <c r="P7242" s="73" t="str">
        <f t="shared" si="227"/>
        <v/>
      </c>
      <c r="Q7242" s="61" t="s">
        <v>30</v>
      </c>
    </row>
    <row r="7243" spans="8:17" x14ac:dyDescent="0.25">
      <c r="H7243" s="59">
        <v>52493</v>
      </c>
      <c r="I7243" s="59" t="s">
        <v>69</v>
      </c>
      <c r="J7243" s="59">
        <v>27951421</v>
      </c>
      <c r="K7243" s="59" t="s">
        <v>7747</v>
      </c>
      <c r="L7243" s="61" t="s">
        <v>113</v>
      </c>
      <c r="M7243" s="61">
        <f>VLOOKUP(H7243,zdroj!C:F,4,0)</f>
        <v>0</v>
      </c>
      <c r="N7243" s="61" t="str">
        <f t="shared" si="226"/>
        <v>katB</v>
      </c>
      <c r="P7243" s="73" t="str">
        <f t="shared" si="227"/>
        <v/>
      </c>
      <c r="Q7243" s="61" t="s">
        <v>31</v>
      </c>
    </row>
    <row r="7244" spans="8:17" x14ac:dyDescent="0.25">
      <c r="H7244" s="59">
        <v>52493</v>
      </c>
      <c r="I7244" s="59" t="s">
        <v>69</v>
      </c>
      <c r="J7244" s="59">
        <v>31372333</v>
      </c>
      <c r="K7244" s="59" t="s">
        <v>7748</v>
      </c>
      <c r="L7244" s="61" t="s">
        <v>113</v>
      </c>
      <c r="M7244" s="61">
        <f>VLOOKUP(H7244,zdroj!C:F,4,0)</f>
        <v>0</v>
      </c>
      <c r="N7244" s="61" t="str">
        <f t="shared" si="226"/>
        <v>katB</v>
      </c>
      <c r="P7244" s="73" t="str">
        <f t="shared" si="227"/>
        <v/>
      </c>
      <c r="Q7244" s="61" t="s">
        <v>30</v>
      </c>
    </row>
    <row r="7245" spans="8:17" x14ac:dyDescent="0.25">
      <c r="H7245" s="59">
        <v>52493</v>
      </c>
      <c r="I7245" s="59" t="s">
        <v>69</v>
      </c>
      <c r="J7245" s="59">
        <v>41991877</v>
      </c>
      <c r="K7245" s="59" t="s">
        <v>7749</v>
      </c>
      <c r="L7245" s="61" t="s">
        <v>113</v>
      </c>
      <c r="M7245" s="61">
        <f>VLOOKUP(H7245,zdroj!C:F,4,0)</f>
        <v>0</v>
      </c>
      <c r="N7245" s="61" t="str">
        <f t="shared" si="226"/>
        <v>katB</v>
      </c>
      <c r="P7245" s="73" t="str">
        <f t="shared" si="227"/>
        <v/>
      </c>
      <c r="Q7245" s="61" t="s">
        <v>31</v>
      </c>
    </row>
    <row r="7246" spans="8:17" x14ac:dyDescent="0.25">
      <c r="H7246" s="59">
        <v>52493</v>
      </c>
      <c r="I7246" s="59" t="s">
        <v>69</v>
      </c>
      <c r="J7246" s="59">
        <v>51362112</v>
      </c>
      <c r="K7246" s="59" t="s">
        <v>7750</v>
      </c>
      <c r="L7246" s="61" t="s">
        <v>113</v>
      </c>
      <c r="M7246" s="61">
        <f>VLOOKUP(H7246,zdroj!C:F,4,0)</f>
        <v>0</v>
      </c>
      <c r="N7246" s="61" t="str">
        <f t="shared" si="226"/>
        <v>katB</v>
      </c>
      <c r="P7246" s="73" t="str">
        <f t="shared" si="227"/>
        <v/>
      </c>
      <c r="Q7246" s="61" t="s">
        <v>31</v>
      </c>
    </row>
    <row r="7247" spans="8:17" x14ac:dyDescent="0.25">
      <c r="H7247" s="59">
        <v>52493</v>
      </c>
      <c r="I7247" s="59" t="s">
        <v>69</v>
      </c>
      <c r="J7247" s="59">
        <v>72846127</v>
      </c>
      <c r="K7247" s="59" t="s">
        <v>7751</v>
      </c>
      <c r="L7247" s="61" t="s">
        <v>81</v>
      </c>
      <c r="M7247" s="61">
        <f>VLOOKUP(H7247,zdroj!C:F,4,0)</f>
        <v>0</v>
      </c>
      <c r="N7247" s="61" t="str">
        <f t="shared" si="226"/>
        <v>-</v>
      </c>
      <c r="P7247" s="73" t="str">
        <f t="shared" si="227"/>
        <v/>
      </c>
      <c r="Q7247" s="61" t="s">
        <v>86</v>
      </c>
    </row>
    <row r="7248" spans="8:17" x14ac:dyDescent="0.25">
      <c r="H7248" s="59">
        <v>52493</v>
      </c>
      <c r="I7248" s="59" t="s">
        <v>69</v>
      </c>
      <c r="J7248" s="59">
        <v>78048362</v>
      </c>
      <c r="K7248" s="59" t="s">
        <v>7752</v>
      </c>
      <c r="L7248" s="61" t="s">
        <v>113</v>
      </c>
      <c r="M7248" s="61">
        <f>VLOOKUP(H7248,zdroj!C:F,4,0)</f>
        <v>0</v>
      </c>
      <c r="N7248" s="61" t="str">
        <f t="shared" si="226"/>
        <v>katB</v>
      </c>
      <c r="P7248" s="73" t="str">
        <f t="shared" si="227"/>
        <v/>
      </c>
      <c r="Q7248" s="61" t="s">
        <v>31</v>
      </c>
    </row>
    <row r="7249" spans="8:17" x14ac:dyDescent="0.25">
      <c r="H7249" s="59">
        <v>52540</v>
      </c>
      <c r="I7249" s="59" t="s">
        <v>69</v>
      </c>
      <c r="J7249" s="59">
        <v>23493747</v>
      </c>
      <c r="K7249" s="59" t="s">
        <v>7753</v>
      </c>
      <c r="L7249" s="61" t="s">
        <v>81</v>
      </c>
      <c r="M7249" s="61">
        <f>VLOOKUP(H7249,zdroj!C:F,4,0)</f>
        <v>0</v>
      </c>
      <c r="N7249" s="61" t="str">
        <f t="shared" si="226"/>
        <v>-</v>
      </c>
      <c r="P7249" s="73" t="str">
        <f t="shared" si="227"/>
        <v/>
      </c>
      <c r="Q7249" s="61" t="s">
        <v>86</v>
      </c>
    </row>
    <row r="7250" spans="8:17" x14ac:dyDescent="0.25">
      <c r="H7250" s="59">
        <v>52540</v>
      </c>
      <c r="I7250" s="59" t="s">
        <v>69</v>
      </c>
      <c r="J7250" s="59">
        <v>23493763</v>
      </c>
      <c r="K7250" s="59" t="s">
        <v>7754</v>
      </c>
      <c r="L7250" s="61" t="s">
        <v>113</v>
      </c>
      <c r="M7250" s="61">
        <f>VLOOKUP(H7250,zdroj!C:F,4,0)</f>
        <v>0</v>
      </c>
      <c r="N7250" s="61" t="str">
        <f t="shared" si="226"/>
        <v>katB</v>
      </c>
      <c r="P7250" s="73" t="str">
        <f t="shared" si="227"/>
        <v/>
      </c>
      <c r="Q7250" s="61" t="s">
        <v>31</v>
      </c>
    </row>
    <row r="7251" spans="8:17" x14ac:dyDescent="0.25">
      <c r="H7251" s="59">
        <v>52540</v>
      </c>
      <c r="I7251" s="59" t="s">
        <v>69</v>
      </c>
      <c r="J7251" s="59">
        <v>23493780</v>
      </c>
      <c r="K7251" s="59" t="s">
        <v>7755</v>
      </c>
      <c r="L7251" s="61" t="s">
        <v>113</v>
      </c>
      <c r="M7251" s="61">
        <f>VLOOKUP(H7251,zdroj!C:F,4,0)</f>
        <v>0</v>
      </c>
      <c r="N7251" s="61" t="str">
        <f t="shared" si="226"/>
        <v>katB</v>
      </c>
      <c r="P7251" s="73" t="str">
        <f t="shared" si="227"/>
        <v/>
      </c>
      <c r="Q7251" s="61" t="s">
        <v>30</v>
      </c>
    </row>
    <row r="7252" spans="8:17" x14ac:dyDescent="0.25">
      <c r="H7252" s="59">
        <v>52540</v>
      </c>
      <c r="I7252" s="59" t="s">
        <v>69</v>
      </c>
      <c r="J7252" s="59">
        <v>23493798</v>
      </c>
      <c r="K7252" s="59" t="s">
        <v>7756</v>
      </c>
      <c r="L7252" s="61" t="s">
        <v>81</v>
      </c>
      <c r="M7252" s="61">
        <f>VLOOKUP(H7252,zdroj!C:F,4,0)</f>
        <v>0</v>
      </c>
      <c r="N7252" s="61" t="str">
        <f t="shared" si="226"/>
        <v>-</v>
      </c>
      <c r="P7252" s="73" t="str">
        <f t="shared" si="227"/>
        <v/>
      </c>
      <c r="Q7252" s="61" t="s">
        <v>86</v>
      </c>
    </row>
    <row r="7253" spans="8:17" x14ac:dyDescent="0.25">
      <c r="H7253" s="59">
        <v>52540</v>
      </c>
      <c r="I7253" s="59" t="s">
        <v>69</v>
      </c>
      <c r="J7253" s="59">
        <v>23493968</v>
      </c>
      <c r="K7253" s="59" t="s">
        <v>7757</v>
      </c>
      <c r="L7253" s="61" t="s">
        <v>113</v>
      </c>
      <c r="M7253" s="61">
        <f>VLOOKUP(H7253,zdroj!C:F,4,0)</f>
        <v>0</v>
      </c>
      <c r="N7253" s="61" t="str">
        <f t="shared" si="226"/>
        <v>katB</v>
      </c>
      <c r="P7253" s="73" t="str">
        <f t="shared" si="227"/>
        <v/>
      </c>
      <c r="Q7253" s="61" t="s">
        <v>30</v>
      </c>
    </row>
    <row r="7254" spans="8:17" x14ac:dyDescent="0.25">
      <c r="H7254" s="59">
        <v>52540</v>
      </c>
      <c r="I7254" s="59" t="s">
        <v>69</v>
      </c>
      <c r="J7254" s="59">
        <v>23494034</v>
      </c>
      <c r="K7254" s="59" t="s">
        <v>7758</v>
      </c>
      <c r="L7254" s="61" t="s">
        <v>113</v>
      </c>
      <c r="M7254" s="61">
        <f>VLOOKUP(H7254,zdroj!C:F,4,0)</f>
        <v>0</v>
      </c>
      <c r="N7254" s="61" t="str">
        <f t="shared" si="226"/>
        <v>katB</v>
      </c>
      <c r="P7254" s="73" t="str">
        <f t="shared" si="227"/>
        <v/>
      </c>
      <c r="Q7254" s="61" t="s">
        <v>31</v>
      </c>
    </row>
    <row r="7255" spans="8:17" x14ac:dyDescent="0.25">
      <c r="H7255" s="59">
        <v>52540</v>
      </c>
      <c r="I7255" s="59" t="s">
        <v>69</v>
      </c>
      <c r="J7255" s="59">
        <v>23494077</v>
      </c>
      <c r="K7255" s="59" t="s">
        <v>7759</v>
      </c>
      <c r="L7255" s="61" t="s">
        <v>113</v>
      </c>
      <c r="M7255" s="61">
        <f>VLOOKUP(H7255,zdroj!C:F,4,0)</f>
        <v>0</v>
      </c>
      <c r="N7255" s="61" t="str">
        <f t="shared" si="226"/>
        <v>katB</v>
      </c>
      <c r="P7255" s="73" t="str">
        <f t="shared" si="227"/>
        <v/>
      </c>
      <c r="Q7255" s="61" t="s">
        <v>33</v>
      </c>
    </row>
    <row r="7256" spans="8:17" x14ac:dyDescent="0.25">
      <c r="H7256" s="59">
        <v>52540</v>
      </c>
      <c r="I7256" s="59" t="s">
        <v>69</v>
      </c>
      <c r="J7256" s="59">
        <v>23494271</v>
      </c>
      <c r="K7256" s="59" t="s">
        <v>7760</v>
      </c>
      <c r="L7256" s="61" t="s">
        <v>113</v>
      </c>
      <c r="M7256" s="61">
        <f>VLOOKUP(H7256,zdroj!C:F,4,0)</f>
        <v>0</v>
      </c>
      <c r="N7256" s="61" t="str">
        <f t="shared" si="226"/>
        <v>katB</v>
      </c>
      <c r="P7256" s="73" t="str">
        <f t="shared" si="227"/>
        <v/>
      </c>
      <c r="Q7256" s="61" t="s">
        <v>30</v>
      </c>
    </row>
    <row r="7257" spans="8:17" x14ac:dyDescent="0.25">
      <c r="H7257" s="59">
        <v>52540</v>
      </c>
      <c r="I7257" s="59" t="s">
        <v>69</v>
      </c>
      <c r="J7257" s="59">
        <v>23495332</v>
      </c>
      <c r="K7257" s="59" t="s">
        <v>7761</v>
      </c>
      <c r="L7257" s="61" t="s">
        <v>113</v>
      </c>
      <c r="M7257" s="61">
        <f>VLOOKUP(H7257,zdroj!C:F,4,0)</f>
        <v>0</v>
      </c>
      <c r="N7257" s="61" t="str">
        <f t="shared" si="226"/>
        <v>katB</v>
      </c>
      <c r="P7257" s="73" t="str">
        <f t="shared" si="227"/>
        <v/>
      </c>
      <c r="Q7257" s="61" t="s">
        <v>30</v>
      </c>
    </row>
    <row r="7258" spans="8:17" x14ac:dyDescent="0.25">
      <c r="H7258" s="59">
        <v>52540</v>
      </c>
      <c r="I7258" s="59" t="s">
        <v>69</v>
      </c>
      <c r="J7258" s="59">
        <v>23495367</v>
      </c>
      <c r="K7258" s="59" t="s">
        <v>7762</v>
      </c>
      <c r="L7258" s="61" t="s">
        <v>81</v>
      </c>
      <c r="M7258" s="61">
        <f>VLOOKUP(H7258,zdroj!C:F,4,0)</f>
        <v>0</v>
      </c>
      <c r="N7258" s="61" t="str">
        <f t="shared" si="226"/>
        <v>-</v>
      </c>
      <c r="P7258" s="73" t="str">
        <f t="shared" si="227"/>
        <v/>
      </c>
      <c r="Q7258" s="61" t="s">
        <v>86</v>
      </c>
    </row>
    <row r="7259" spans="8:17" x14ac:dyDescent="0.25">
      <c r="H7259" s="59">
        <v>52540</v>
      </c>
      <c r="I7259" s="59" t="s">
        <v>69</v>
      </c>
      <c r="J7259" s="59">
        <v>23495863</v>
      </c>
      <c r="K7259" s="59" t="s">
        <v>7763</v>
      </c>
      <c r="L7259" s="61" t="s">
        <v>113</v>
      </c>
      <c r="M7259" s="61">
        <f>VLOOKUP(H7259,zdroj!C:F,4,0)</f>
        <v>0</v>
      </c>
      <c r="N7259" s="61" t="str">
        <f t="shared" si="226"/>
        <v>katB</v>
      </c>
      <c r="P7259" s="73" t="str">
        <f t="shared" si="227"/>
        <v/>
      </c>
      <c r="Q7259" s="61" t="s">
        <v>30</v>
      </c>
    </row>
    <row r="7260" spans="8:17" x14ac:dyDescent="0.25">
      <c r="H7260" s="59">
        <v>52540</v>
      </c>
      <c r="I7260" s="59" t="s">
        <v>69</v>
      </c>
      <c r="J7260" s="59">
        <v>23495961</v>
      </c>
      <c r="K7260" s="59" t="s">
        <v>7764</v>
      </c>
      <c r="L7260" s="61" t="s">
        <v>81</v>
      </c>
      <c r="M7260" s="61">
        <f>VLOOKUP(H7260,zdroj!C:F,4,0)</f>
        <v>0</v>
      </c>
      <c r="N7260" s="61" t="str">
        <f t="shared" si="226"/>
        <v>-</v>
      </c>
      <c r="P7260" s="73" t="str">
        <f t="shared" si="227"/>
        <v/>
      </c>
      <c r="Q7260" s="61" t="s">
        <v>86</v>
      </c>
    </row>
    <row r="7261" spans="8:17" x14ac:dyDescent="0.25">
      <c r="H7261" s="59">
        <v>52540</v>
      </c>
      <c r="I7261" s="59" t="s">
        <v>69</v>
      </c>
      <c r="J7261" s="59">
        <v>23496720</v>
      </c>
      <c r="K7261" s="59" t="s">
        <v>7765</v>
      </c>
      <c r="L7261" s="61" t="s">
        <v>81</v>
      </c>
      <c r="M7261" s="61">
        <f>VLOOKUP(H7261,zdroj!C:F,4,0)</f>
        <v>0</v>
      </c>
      <c r="N7261" s="61" t="str">
        <f t="shared" si="226"/>
        <v>-</v>
      </c>
      <c r="P7261" s="73" t="str">
        <f t="shared" si="227"/>
        <v/>
      </c>
      <c r="Q7261" s="61" t="s">
        <v>86</v>
      </c>
    </row>
    <row r="7262" spans="8:17" x14ac:dyDescent="0.25">
      <c r="H7262" s="59">
        <v>52540</v>
      </c>
      <c r="I7262" s="59" t="s">
        <v>69</v>
      </c>
      <c r="J7262" s="59">
        <v>23497203</v>
      </c>
      <c r="K7262" s="59" t="s">
        <v>7766</v>
      </c>
      <c r="L7262" s="61" t="s">
        <v>81</v>
      </c>
      <c r="M7262" s="61">
        <f>VLOOKUP(H7262,zdroj!C:F,4,0)</f>
        <v>0</v>
      </c>
      <c r="N7262" s="61" t="str">
        <f t="shared" si="226"/>
        <v>-</v>
      </c>
      <c r="P7262" s="73" t="str">
        <f t="shared" si="227"/>
        <v/>
      </c>
      <c r="Q7262" s="61" t="s">
        <v>86</v>
      </c>
    </row>
    <row r="7263" spans="8:17" x14ac:dyDescent="0.25">
      <c r="H7263" s="59">
        <v>52540</v>
      </c>
      <c r="I7263" s="59" t="s">
        <v>69</v>
      </c>
      <c r="J7263" s="59">
        <v>23497211</v>
      </c>
      <c r="K7263" s="59" t="s">
        <v>7767</v>
      </c>
      <c r="L7263" s="61" t="s">
        <v>113</v>
      </c>
      <c r="M7263" s="61">
        <f>VLOOKUP(H7263,zdroj!C:F,4,0)</f>
        <v>0</v>
      </c>
      <c r="N7263" s="61" t="str">
        <f t="shared" si="226"/>
        <v>katB</v>
      </c>
      <c r="P7263" s="73" t="str">
        <f t="shared" si="227"/>
        <v/>
      </c>
      <c r="Q7263" s="61" t="s">
        <v>31</v>
      </c>
    </row>
    <row r="7264" spans="8:17" x14ac:dyDescent="0.25">
      <c r="H7264" s="59">
        <v>52540</v>
      </c>
      <c r="I7264" s="59" t="s">
        <v>69</v>
      </c>
      <c r="J7264" s="59">
        <v>23497343</v>
      </c>
      <c r="K7264" s="59" t="s">
        <v>7768</v>
      </c>
      <c r="L7264" s="61" t="s">
        <v>113</v>
      </c>
      <c r="M7264" s="61">
        <f>VLOOKUP(H7264,zdroj!C:F,4,0)</f>
        <v>0</v>
      </c>
      <c r="N7264" s="61" t="str">
        <f t="shared" si="226"/>
        <v>katB</v>
      </c>
      <c r="P7264" s="73" t="str">
        <f t="shared" si="227"/>
        <v/>
      </c>
      <c r="Q7264" s="61" t="s">
        <v>30</v>
      </c>
    </row>
    <row r="7265" spans="8:17" x14ac:dyDescent="0.25">
      <c r="H7265" s="59">
        <v>52540</v>
      </c>
      <c r="I7265" s="59" t="s">
        <v>69</v>
      </c>
      <c r="J7265" s="59">
        <v>23498463</v>
      </c>
      <c r="K7265" s="59" t="s">
        <v>7769</v>
      </c>
      <c r="L7265" s="61" t="s">
        <v>113</v>
      </c>
      <c r="M7265" s="61">
        <f>VLOOKUP(H7265,zdroj!C:F,4,0)</f>
        <v>0</v>
      </c>
      <c r="N7265" s="61" t="str">
        <f t="shared" si="226"/>
        <v>katB</v>
      </c>
      <c r="P7265" s="73" t="str">
        <f t="shared" si="227"/>
        <v/>
      </c>
      <c r="Q7265" s="61" t="s">
        <v>30</v>
      </c>
    </row>
    <row r="7266" spans="8:17" x14ac:dyDescent="0.25">
      <c r="H7266" s="59">
        <v>52540</v>
      </c>
      <c r="I7266" s="59" t="s">
        <v>69</v>
      </c>
      <c r="J7266" s="59">
        <v>23499087</v>
      </c>
      <c r="K7266" s="59" t="s">
        <v>7770</v>
      </c>
      <c r="L7266" s="61" t="s">
        <v>113</v>
      </c>
      <c r="M7266" s="61">
        <f>VLOOKUP(H7266,zdroj!C:F,4,0)</f>
        <v>0</v>
      </c>
      <c r="N7266" s="61" t="str">
        <f t="shared" si="226"/>
        <v>katB</v>
      </c>
      <c r="P7266" s="73" t="str">
        <f t="shared" si="227"/>
        <v/>
      </c>
      <c r="Q7266" s="61" t="s">
        <v>30</v>
      </c>
    </row>
    <row r="7267" spans="8:17" x14ac:dyDescent="0.25">
      <c r="H7267" s="59">
        <v>52540</v>
      </c>
      <c r="I7267" s="59" t="s">
        <v>69</v>
      </c>
      <c r="J7267" s="59">
        <v>23500549</v>
      </c>
      <c r="K7267" s="59" t="s">
        <v>7771</v>
      </c>
      <c r="L7267" s="61" t="s">
        <v>113</v>
      </c>
      <c r="M7267" s="61">
        <f>VLOOKUP(H7267,zdroj!C:F,4,0)</f>
        <v>0</v>
      </c>
      <c r="N7267" s="61" t="str">
        <f t="shared" si="226"/>
        <v>katB</v>
      </c>
      <c r="P7267" s="73" t="str">
        <f t="shared" si="227"/>
        <v/>
      </c>
      <c r="Q7267" s="61" t="s">
        <v>30</v>
      </c>
    </row>
    <row r="7268" spans="8:17" x14ac:dyDescent="0.25">
      <c r="H7268" s="59">
        <v>52540</v>
      </c>
      <c r="I7268" s="59" t="s">
        <v>69</v>
      </c>
      <c r="J7268" s="59">
        <v>23511443</v>
      </c>
      <c r="K7268" s="59" t="s">
        <v>7772</v>
      </c>
      <c r="L7268" s="61" t="s">
        <v>113</v>
      </c>
      <c r="M7268" s="61">
        <f>VLOOKUP(H7268,zdroj!C:F,4,0)</f>
        <v>0</v>
      </c>
      <c r="N7268" s="61" t="str">
        <f t="shared" si="226"/>
        <v>katB</v>
      </c>
      <c r="P7268" s="73" t="str">
        <f t="shared" si="227"/>
        <v/>
      </c>
      <c r="Q7268" s="61" t="s">
        <v>30</v>
      </c>
    </row>
    <row r="7269" spans="8:17" x14ac:dyDescent="0.25">
      <c r="H7269" s="59">
        <v>52540</v>
      </c>
      <c r="I7269" s="59" t="s">
        <v>69</v>
      </c>
      <c r="J7269" s="59">
        <v>23511770</v>
      </c>
      <c r="K7269" s="59" t="s">
        <v>7773</v>
      </c>
      <c r="L7269" s="61" t="s">
        <v>113</v>
      </c>
      <c r="M7269" s="61">
        <f>VLOOKUP(H7269,zdroj!C:F,4,0)</f>
        <v>0</v>
      </c>
      <c r="N7269" s="61" t="str">
        <f t="shared" si="226"/>
        <v>katB</v>
      </c>
      <c r="P7269" s="73" t="str">
        <f t="shared" si="227"/>
        <v/>
      </c>
      <c r="Q7269" s="61" t="s">
        <v>30</v>
      </c>
    </row>
    <row r="7270" spans="8:17" x14ac:dyDescent="0.25">
      <c r="H7270" s="59">
        <v>52540</v>
      </c>
      <c r="I7270" s="59" t="s">
        <v>69</v>
      </c>
      <c r="J7270" s="59">
        <v>23513241</v>
      </c>
      <c r="K7270" s="59" t="s">
        <v>7774</v>
      </c>
      <c r="L7270" s="61" t="s">
        <v>113</v>
      </c>
      <c r="M7270" s="61">
        <f>VLOOKUP(H7270,zdroj!C:F,4,0)</f>
        <v>0</v>
      </c>
      <c r="N7270" s="61" t="str">
        <f t="shared" si="226"/>
        <v>katB</v>
      </c>
      <c r="P7270" s="73" t="str">
        <f t="shared" si="227"/>
        <v/>
      </c>
      <c r="Q7270" s="61" t="s">
        <v>30</v>
      </c>
    </row>
    <row r="7271" spans="8:17" x14ac:dyDescent="0.25">
      <c r="H7271" s="59">
        <v>52540</v>
      </c>
      <c r="I7271" s="59" t="s">
        <v>69</v>
      </c>
      <c r="J7271" s="59">
        <v>23514299</v>
      </c>
      <c r="K7271" s="59" t="s">
        <v>7775</v>
      </c>
      <c r="L7271" s="61" t="s">
        <v>81</v>
      </c>
      <c r="M7271" s="61">
        <f>VLOOKUP(H7271,zdroj!C:F,4,0)</f>
        <v>0</v>
      </c>
      <c r="N7271" s="61" t="str">
        <f t="shared" si="226"/>
        <v>-</v>
      </c>
      <c r="P7271" s="73" t="str">
        <f t="shared" si="227"/>
        <v/>
      </c>
      <c r="Q7271" s="61" t="s">
        <v>86</v>
      </c>
    </row>
    <row r="7272" spans="8:17" x14ac:dyDescent="0.25">
      <c r="H7272" s="59">
        <v>52540</v>
      </c>
      <c r="I7272" s="59" t="s">
        <v>69</v>
      </c>
      <c r="J7272" s="59">
        <v>23514434</v>
      </c>
      <c r="K7272" s="59" t="s">
        <v>7776</v>
      </c>
      <c r="L7272" s="61" t="s">
        <v>113</v>
      </c>
      <c r="M7272" s="61">
        <f>VLOOKUP(H7272,zdroj!C:F,4,0)</f>
        <v>0</v>
      </c>
      <c r="N7272" s="61" t="str">
        <f t="shared" si="226"/>
        <v>katB</v>
      </c>
      <c r="P7272" s="73" t="str">
        <f t="shared" si="227"/>
        <v/>
      </c>
      <c r="Q7272" s="61" t="s">
        <v>30</v>
      </c>
    </row>
    <row r="7273" spans="8:17" x14ac:dyDescent="0.25">
      <c r="H7273" s="59">
        <v>52540</v>
      </c>
      <c r="I7273" s="59" t="s">
        <v>69</v>
      </c>
      <c r="J7273" s="59">
        <v>23514647</v>
      </c>
      <c r="K7273" s="59" t="s">
        <v>7777</v>
      </c>
      <c r="L7273" s="61" t="s">
        <v>113</v>
      </c>
      <c r="M7273" s="61">
        <f>VLOOKUP(H7273,zdroj!C:F,4,0)</f>
        <v>0</v>
      </c>
      <c r="N7273" s="61" t="str">
        <f t="shared" si="226"/>
        <v>katB</v>
      </c>
      <c r="P7273" s="73" t="str">
        <f t="shared" si="227"/>
        <v/>
      </c>
      <c r="Q7273" s="61" t="s">
        <v>30</v>
      </c>
    </row>
    <row r="7274" spans="8:17" x14ac:dyDescent="0.25">
      <c r="H7274" s="59">
        <v>52540</v>
      </c>
      <c r="I7274" s="59" t="s">
        <v>69</v>
      </c>
      <c r="J7274" s="59">
        <v>23514914</v>
      </c>
      <c r="K7274" s="59" t="s">
        <v>7778</v>
      </c>
      <c r="L7274" s="61" t="s">
        <v>113</v>
      </c>
      <c r="M7274" s="61">
        <f>VLOOKUP(H7274,zdroj!C:F,4,0)</f>
        <v>0</v>
      </c>
      <c r="N7274" s="61" t="str">
        <f t="shared" si="226"/>
        <v>katB</v>
      </c>
      <c r="P7274" s="73" t="str">
        <f t="shared" si="227"/>
        <v/>
      </c>
      <c r="Q7274" s="61" t="s">
        <v>30</v>
      </c>
    </row>
    <row r="7275" spans="8:17" x14ac:dyDescent="0.25">
      <c r="H7275" s="59">
        <v>52540</v>
      </c>
      <c r="I7275" s="59" t="s">
        <v>69</v>
      </c>
      <c r="J7275" s="59">
        <v>23514922</v>
      </c>
      <c r="K7275" s="59" t="s">
        <v>7779</v>
      </c>
      <c r="L7275" s="61" t="s">
        <v>81</v>
      </c>
      <c r="M7275" s="61">
        <f>VLOOKUP(H7275,zdroj!C:F,4,0)</f>
        <v>0</v>
      </c>
      <c r="N7275" s="61" t="str">
        <f t="shared" si="226"/>
        <v>-</v>
      </c>
      <c r="P7275" s="73" t="str">
        <f t="shared" si="227"/>
        <v/>
      </c>
      <c r="Q7275" s="61" t="s">
        <v>84</v>
      </c>
    </row>
    <row r="7276" spans="8:17" x14ac:dyDescent="0.25">
      <c r="H7276" s="59">
        <v>52540</v>
      </c>
      <c r="I7276" s="59" t="s">
        <v>69</v>
      </c>
      <c r="J7276" s="59">
        <v>23519321</v>
      </c>
      <c r="K7276" s="59" t="s">
        <v>7780</v>
      </c>
      <c r="L7276" s="61" t="s">
        <v>113</v>
      </c>
      <c r="M7276" s="61">
        <f>VLOOKUP(H7276,zdroj!C:F,4,0)</f>
        <v>0</v>
      </c>
      <c r="N7276" s="61" t="str">
        <f t="shared" si="226"/>
        <v>katB</v>
      </c>
      <c r="P7276" s="73" t="str">
        <f t="shared" si="227"/>
        <v/>
      </c>
      <c r="Q7276" s="61" t="s">
        <v>31</v>
      </c>
    </row>
    <row r="7277" spans="8:17" x14ac:dyDescent="0.25">
      <c r="H7277" s="59">
        <v>52540</v>
      </c>
      <c r="I7277" s="59" t="s">
        <v>69</v>
      </c>
      <c r="J7277" s="59">
        <v>23522453</v>
      </c>
      <c r="K7277" s="59" t="s">
        <v>7781</v>
      </c>
      <c r="L7277" s="61" t="s">
        <v>113</v>
      </c>
      <c r="M7277" s="61">
        <f>VLOOKUP(H7277,zdroj!C:F,4,0)</f>
        <v>0</v>
      </c>
      <c r="N7277" s="61" t="str">
        <f t="shared" si="226"/>
        <v>katB</v>
      </c>
      <c r="P7277" s="73" t="str">
        <f t="shared" si="227"/>
        <v/>
      </c>
      <c r="Q7277" s="61" t="s">
        <v>31</v>
      </c>
    </row>
    <row r="7278" spans="8:17" x14ac:dyDescent="0.25">
      <c r="H7278" s="59">
        <v>52540</v>
      </c>
      <c r="I7278" s="59" t="s">
        <v>69</v>
      </c>
      <c r="J7278" s="59">
        <v>23526050</v>
      </c>
      <c r="K7278" s="59" t="s">
        <v>7782</v>
      </c>
      <c r="L7278" s="61" t="s">
        <v>81</v>
      </c>
      <c r="M7278" s="61">
        <f>VLOOKUP(H7278,zdroj!C:F,4,0)</f>
        <v>0</v>
      </c>
      <c r="N7278" s="61" t="str">
        <f t="shared" si="226"/>
        <v>-</v>
      </c>
      <c r="P7278" s="73" t="str">
        <f t="shared" si="227"/>
        <v/>
      </c>
      <c r="Q7278" s="61" t="s">
        <v>84</v>
      </c>
    </row>
    <row r="7279" spans="8:17" x14ac:dyDescent="0.25">
      <c r="H7279" s="59">
        <v>52540</v>
      </c>
      <c r="I7279" s="59" t="s">
        <v>69</v>
      </c>
      <c r="J7279" s="59">
        <v>23526076</v>
      </c>
      <c r="K7279" s="59" t="s">
        <v>7783</v>
      </c>
      <c r="L7279" s="61" t="s">
        <v>81</v>
      </c>
      <c r="M7279" s="61">
        <f>VLOOKUP(H7279,zdroj!C:F,4,0)</f>
        <v>0</v>
      </c>
      <c r="N7279" s="61" t="str">
        <f t="shared" si="226"/>
        <v>-</v>
      </c>
      <c r="P7279" s="73" t="str">
        <f t="shared" si="227"/>
        <v/>
      </c>
      <c r="Q7279" s="61" t="s">
        <v>86</v>
      </c>
    </row>
    <row r="7280" spans="8:17" x14ac:dyDescent="0.25">
      <c r="H7280" s="59">
        <v>52540</v>
      </c>
      <c r="I7280" s="59" t="s">
        <v>69</v>
      </c>
      <c r="J7280" s="59">
        <v>23526653</v>
      </c>
      <c r="K7280" s="59" t="s">
        <v>7784</v>
      </c>
      <c r="L7280" s="61" t="s">
        <v>81</v>
      </c>
      <c r="M7280" s="61">
        <f>VLOOKUP(H7280,zdroj!C:F,4,0)</f>
        <v>0</v>
      </c>
      <c r="N7280" s="61" t="str">
        <f t="shared" si="226"/>
        <v>-</v>
      </c>
      <c r="P7280" s="73" t="str">
        <f t="shared" si="227"/>
        <v/>
      </c>
      <c r="Q7280" s="61" t="s">
        <v>84</v>
      </c>
    </row>
    <row r="7281" spans="8:17" x14ac:dyDescent="0.25">
      <c r="H7281" s="59">
        <v>52540</v>
      </c>
      <c r="I7281" s="59" t="s">
        <v>69</v>
      </c>
      <c r="J7281" s="59">
        <v>23527773</v>
      </c>
      <c r="K7281" s="59" t="s">
        <v>7785</v>
      </c>
      <c r="L7281" s="61" t="s">
        <v>81</v>
      </c>
      <c r="M7281" s="61">
        <f>VLOOKUP(H7281,zdroj!C:F,4,0)</f>
        <v>0</v>
      </c>
      <c r="N7281" s="61" t="str">
        <f t="shared" si="226"/>
        <v>-</v>
      </c>
      <c r="P7281" s="73" t="str">
        <f t="shared" si="227"/>
        <v/>
      </c>
      <c r="Q7281" s="61" t="s">
        <v>84</v>
      </c>
    </row>
    <row r="7282" spans="8:17" x14ac:dyDescent="0.25">
      <c r="H7282" s="59">
        <v>52540</v>
      </c>
      <c r="I7282" s="59" t="s">
        <v>69</v>
      </c>
      <c r="J7282" s="59">
        <v>23528117</v>
      </c>
      <c r="K7282" s="59" t="s">
        <v>7786</v>
      </c>
      <c r="L7282" s="61" t="s">
        <v>113</v>
      </c>
      <c r="M7282" s="61">
        <f>VLOOKUP(H7282,zdroj!C:F,4,0)</f>
        <v>0</v>
      </c>
      <c r="N7282" s="61" t="str">
        <f t="shared" si="226"/>
        <v>katB</v>
      </c>
      <c r="P7282" s="73" t="str">
        <f t="shared" si="227"/>
        <v/>
      </c>
      <c r="Q7282" s="61" t="s">
        <v>31</v>
      </c>
    </row>
    <row r="7283" spans="8:17" x14ac:dyDescent="0.25">
      <c r="H7283" s="59">
        <v>52540</v>
      </c>
      <c r="I7283" s="59" t="s">
        <v>69</v>
      </c>
      <c r="J7283" s="59">
        <v>23528630</v>
      </c>
      <c r="K7283" s="59" t="s">
        <v>7787</v>
      </c>
      <c r="L7283" s="61" t="s">
        <v>113</v>
      </c>
      <c r="M7283" s="61">
        <f>VLOOKUP(H7283,zdroj!C:F,4,0)</f>
        <v>0</v>
      </c>
      <c r="N7283" s="61" t="str">
        <f t="shared" si="226"/>
        <v>katB</v>
      </c>
      <c r="P7283" s="73" t="str">
        <f t="shared" si="227"/>
        <v/>
      </c>
      <c r="Q7283" s="61" t="s">
        <v>31</v>
      </c>
    </row>
    <row r="7284" spans="8:17" x14ac:dyDescent="0.25">
      <c r="H7284" s="59">
        <v>52540</v>
      </c>
      <c r="I7284" s="59" t="s">
        <v>69</v>
      </c>
      <c r="J7284" s="59">
        <v>23529377</v>
      </c>
      <c r="K7284" s="59" t="s">
        <v>7788</v>
      </c>
      <c r="L7284" s="61" t="s">
        <v>113</v>
      </c>
      <c r="M7284" s="61">
        <f>VLOOKUP(H7284,zdroj!C:F,4,0)</f>
        <v>0</v>
      </c>
      <c r="N7284" s="61" t="str">
        <f t="shared" si="226"/>
        <v>katB</v>
      </c>
      <c r="P7284" s="73" t="str">
        <f t="shared" si="227"/>
        <v/>
      </c>
      <c r="Q7284" s="61" t="s">
        <v>30</v>
      </c>
    </row>
    <row r="7285" spans="8:17" x14ac:dyDescent="0.25">
      <c r="H7285" s="59">
        <v>52540</v>
      </c>
      <c r="I7285" s="59" t="s">
        <v>69</v>
      </c>
      <c r="J7285" s="59">
        <v>23529385</v>
      </c>
      <c r="K7285" s="59" t="s">
        <v>7789</v>
      </c>
      <c r="L7285" s="61" t="s">
        <v>113</v>
      </c>
      <c r="M7285" s="61">
        <f>VLOOKUP(H7285,zdroj!C:F,4,0)</f>
        <v>0</v>
      </c>
      <c r="N7285" s="61" t="str">
        <f t="shared" si="226"/>
        <v>katB</v>
      </c>
      <c r="P7285" s="73" t="str">
        <f t="shared" si="227"/>
        <v/>
      </c>
      <c r="Q7285" s="61" t="s">
        <v>33</v>
      </c>
    </row>
    <row r="7286" spans="8:17" x14ac:dyDescent="0.25">
      <c r="H7286" s="59">
        <v>52540</v>
      </c>
      <c r="I7286" s="59" t="s">
        <v>69</v>
      </c>
      <c r="J7286" s="59">
        <v>23530090</v>
      </c>
      <c r="K7286" s="59" t="s">
        <v>7790</v>
      </c>
      <c r="L7286" s="61" t="s">
        <v>81</v>
      </c>
      <c r="M7286" s="61">
        <f>VLOOKUP(H7286,zdroj!C:F,4,0)</f>
        <v>0</v>
      </c>
      <c r="N7286" s="61" t="str">
        <f t="shared" si="226"/>
        <v>-</v>
      </c>
      <c r="P7286" s="73" t="str">
        <f t="shared" si="227"/>
        <v/>
      </c>
      <c r="Q7286" s="61" t="s">
        <v>84</v>
      </c>
    </row>
    <row r="7287" spans="8:17" x14ac:dyDescent="0.25">
      <c r="H7287" s="59">
        <v>52540</v>
      </c>
      <c r="I7287" s="59" t="s">
        <v>69</v>
      </c>
      <c r="J7287" s="59">
        <v>23530251</v>
      </c>
      <c r="K7287" s="59" t="s">
        <v>7791</v>
      </c>
      <c r="L7287" s="61" t="s">
        <v>81</v>
      </c>
      <c r="M7287" s="61">
        <f>VLOOKUP(H7287,zdroj!C:F,4,0)</f>
        <v>0</v>
      </c>
      <c r="N7287" s="61" t="str">
        <f t="shared" si="226"/>
        <v>-</v>
      </c>
      <c r="P7287" s="73" t="str">
        <f t="shared" si="227"/>
        <v/>
      </c>
      <c r="Q7287" s="61" t="s">
        <v>86</v>
      </c>
    </row>
    <row r="7288" spans="8:17" x14ac:dyDescent="0.25">
      <c r="H7288" s="59">
        <v>52540</v>
      </c>
      <c r="I7288" s="59" t="s">
        <v>69</v>
      </c>
      <c r="J7288" s="59">
        <v>23530294</v>
      </c>
      <c r="K7288" s="59" t="s">
        <v>7792</v>
      </c>
      <c r="L7288" s="61" t="s">
        <v>81</v>
      </c>
      <c r="M7288" s="61">
        <f>VLOOKUP(H7288,zdroj!C:F,4,0)</f>
        <v>0</v>
      </c>
      <c r="N7288" s="61" t="str">
        <f t="shared" si="226"/>
        <v>-</v>
      </c>
      <c r="P7288" s="73" t="str">
        <f t="shared" si="227"/>
        <v/>
      </c>
      <c r="Q7288" s="61" t="s">
        <v>86</v>
      </c>
    </row>
    <row r="7289" spans="8:17" x14ac:dyDescent="0.25">
      <c r="H7289" s="59">
        <v>52540</v>
      </c>
      <c r="I7289" s="59" t="s">
        <v>69</v>
      </c>
      <c r="J7289" s="59">
        <v>23533919</v>
      </c>
      <c r="K7289" s="59" t="s">
        <v>7793</v>
      </c>
      <c r="L7289" s="61" t="s">
        <v>81</v>
      </c>
      <c r="M7289" s="61">
        <f>VLOOKUP(H7289,zdroj!C:F,4,0)</f>
        <v>0</v>
      </c>
      <c r="N7289" s="61" t="str">
        <f t="shared" si="226"/>
        <v>-</v>
      </c>
      <c r="P7289" s="73" t="str">
        <f t="shared" si="227"/>
        <v/>
      </c>
      <c r="Q7289" s="61" t="s">
        <v>86</v>
      </c>
    </row>
    <row r="7290" spans="8:17" x14ac:dyDescent="0.25">
      <c r="H7290" s="59">
        <v>52540</v>
      </c>
      <c r="I7290" s="59" t="s">
        <v>69</v>
      </c>
      <c r="J7290" s="59">
        <v>23533927</v>
      </c>
      <c r="K7290" s="59" t="s">
        <v>7794</v>
      </c>
      <c r="L7290" s="61" t="s">
        <v>113</v>
      </c>
      <c r="M7290" s="61">
        <f>VLOOKUP(H7290,zdroj!C:F,4,0)</f>
        <v>0</v>
      </c>
      <c r="N7290" s="61" t="str">
        <f t="shared" si="226"/>
        <v>katB</v>
      </c>
      <c r="P7290" s="73" t="str">
        <f t="shared" si="227"/>
        <v/>
      </c>
      <c r="Q7290" s="61" t="s">
        <v>31</v>
      </c>
    </row>
    <row r="7291" spans="8:17" x14ac:dyDescent="0.25">
      <c r="H7291" s="59">
        <v>52540</v>
      </c>
      <c r="I7291" s="59" t="s">
        <v>69</v>
      </c>
      <c r="J7291" s="59">
        <v>23533960</v>
      </c>
      <c r="K7291" s="59" t="s">
        <v>7795</v>
      </c>
      <c r="L7291" s="61" t="s">
        <v>113</v>
      </c>
      <c r="M7291" s="61">
        <f>VLOOKUP(H7291,zdroj!C:F,4,0)</f>
        <v>0</v>
      </c>
      <c r="N7291" s="61" t="str">
        <f t="shared" si="226"/>
        <v>katB</v>
      </c>
      <c r="P7291" s="73" t="str">
        <f t="shared" si="227"/>
        <v/>
      </c>
      <c r="Q7291" s="61" t="s">
        <v>31</v>
      </c>
    </row>
    <row r="7292" spans="8:17" x14ac:dyDescent="0.25">
      <c r="H7292" s="59">
        <v>52540</v>
      </c>
      <c r="I7292" s="59" t="s">
        <v>69</v>
      </c>
      <c r="J7292" s="59">
        <v>23533978</v>
      </c>
      <c r="K7292" s="59" t="s">
        <v>7796</v>
      </c>
      <c r="L7292" s="61" t="s">
        <v>81</v>
      </c>
      <c r="M7292" s="61">
        <f>VLOOKUP(H7292,zdroj!C:F,4,0)</f>
        <v>0</v>
      </c>
      <c r="N7292" s="61" t="str">
        <f t="shared" si="226"/>
        <v>-</v>
      </c>
      <c r="P7292" s="73" t="str">
        <f t="shared" si="227"/>
        <v/>
      </c>
      <c r="Q7292" s="61" t="s">
        <v>86</v>
      </c>
    </row>
    <row r="7293" spans="8:17" x14ac:dyDescent="0.25">
      <c r="H7293" s="59">
        <v>52540</v>
      </c>
      <c r="I7293" s="59" t="s">
        <v>69</v>
      </c>
      <c r="J7293" s="59">
        <v>23534095</v>
      </c>
      <c r="K7293" s="59" t="s">
        <v>7797</v>
      </c>
      <c r="L7293" s="61" t="s">
        <v>81</v>
      </c>
      <c r="M7293" s="61">
        <f>VLOOKUP(H7293,zdroj!C:F,4,0)</f>
        <v>0</v>
      </c>
      <c r="N7293" s="61" t="str">
        <f t="shared" si="226"/>
        <v>-</v>
      </c>
      <c r="P7293" s="73" t="str">
        <f t="shared" si="227"/>
        <v/>
      </c>
      <c r="Q7293" s="61" t="s">
        <v>86</v>
      </c>
    </row>
    <row r="7294" spans="8:17" x14ac:dyDescent="0.25">
      <c r="H7294" s="59">
        <v>52540</v>
      </c>
      <c r="I7294" s="59" t="s">
        <v>69</v>
      </c>
      <c r="J7294" s="59">
        <v>23534117</v>
      </c>
      <c r="K7294" s="59" t="s">
        <v>7798</v>
      </c>
      <c r="L7294" s="61" t="s">
        <v>81</v>
      </c>
      <c r="M7294" s="61">
        <f>VLOOKUP(H7294,zdroj!C:F,4,0)</f>
        <v>0</v>
      </c>
      <c r="N7294" s="61" t="str">
        <f t="shared" si="226"/>
        <v>-</v>
      </c>
      <c r="P7294" s="73" t="str">
        <f t="shared" si="227"/>
        <v/>
      </c>
      <c r="Q7294" s="61" t="s">
        <v>86</v>
      </c>
    </row>
    <row r="7295" spans="8:17" x14ac:dyDescent="0.25">
      <c r="H7295" s="59">
        <v>52540</v>
      </c>
      <c r="I7295" s="59" t="s">
        <v>69</v>
      </c>
      <c r="J7295" s="59">
        <v>23534176</v>
      </c>
      <c r="K7295" s="59" t="s">
        <v>7799</v>
      </c>
      <c r="L7295" s="61" t="s">
        <v>113</v>
      </c>
      <c r="M7295" s="61">
        <f>VLOOKUP(H7295,zdroj!C:F,4,0)</f>
        <v>0</v>
      </c>
      <c r="N7295" s="61" t="str">
        <f t="shared" si="226"/>
        <v>katB</v>
      </c>
      <c r="P7295" s="73" t="str">
        <f t="shared" si="227"/>
        <v/>
      </c>
      <c r="Q7295" s="61" t="s">
        <v>31</v>
      </c>
    </row>
    <row r="7296" spans="8:17" x14ac:dyDescent="0.25">
      <c r="H7296" s="59">
        <v>52540</v>
      </c>
      <c r="I7296" s="59" t="s">
        <v>69</v>
      </c>
      <c r="J7296" s="59">
        <v>23534401</v>
      </c>
      <c r="K7296" s="59" t="s">
        <v>7800</v>
      </c>
      <c r="L7296" s="61" t="s">
        <v>81</v>
      </c>
      <c r="M7296" s="61">
        <f>VLOOKUP(H7296,zdroj!C:F,4,0)</f>
        <v>0</v>
      </c>
      <c r="N7296" s="61" t="str">
        <f t="shared" si="226"/>
        <v>-</v>
      </c>
      <c r="P7296" s="73" t="str">
        <f t="shared" si="227"/>
        <v/>
      </c>
      <c r="Q7296" s="61" t="s">
        <v>86</v>
      </c>
    </row>
    <row r="7297" spans="8:17" x14ac:dyDescent="0.25">
      <c r="H7297" s="59">
        <v>52540</v>
      </c>
      <c r="I7297" s="59" t="s">
        <v>69</v>
      </c>
      <c r="J7297" s="59">
        <v>23534478</v>
      </c>
      <c r="K7297" s="59" t="s">
        <v>7801</v>
      </c>
      <c r="L7297" s="61" t="s">
        <v>81</v>
      </c>
      <c r="M7297" s="61">
        <f>VLOOKUP(H7297,zdroj!C:F,4,0)</f>
        <v>0</v>
      </c>
      <c r="N7297" s="61" t="str">
        <f t="shared" si="226"/>
        <v>-</v>
      </c>
      <c r="P7297" s="73" t="str">
        <f t="shared" si="227"/>
        <v/>
      </c>
      <c r="Q7297" s="61" t="s">
        <v>86</v>
      </c>
    </row>
    <row r="7298" spans="8:17" x14ac:dyDescent="0.25">
      <c r="H7298" s="59">
        <v>52540</v>
      </c>
      <c r="I7298" s="59" t="s">
        <v>69</v>
      </c>
      <c r="J7298" s="59">
        <v>23534494</v>
      </c>
      <c r="K7298" s="59" t="s">
        <v>7802</v>
      </c>
      <c r="L7298" s="61" t="s">
        <v>113</v>
      </c>
      <c r="M7298" s="61">
        <f>VLOOKUP(H7298,zdroj!C:F,4,0)</f>
        <v>0</v>
      </c>
      <c r="N7298" s="61" t="str">
        <f t="shared" si="226"/>
        <v>katB</v>
      </c>
      <c r="P7298" s="73" t="str">
        <f t="shared" si="227"/>
        <v/>
      </c>
      <c r="Q7298" s="61" t="s">
        <v>31</v>
      </c>
    </row>
    <row r="7299" spans="8:17" x14ac:dyDescent="0.25">
      <c r="H7299" s="59">
        <v>52540</v>
      </c>
      <c r="I7299" s="59" t="s">
        <v>69</v>
      </c>
      <c r="J7299" s="59">
        <v>25783777</v>
      </c>
      <c r="K7299" s="59" t="s">
        <v>7803</v>
      </c>
      <c r="L7299" s="61" t="s">
        <v>113</v>
      </c>
      <c r="M7299" s="61">
        <f>VLOOKUP(H7299,zdroj!C:F,4,0)</f>
        <v>0</v>
      </c>
      <c r="N7299" s="61" t="str">
        <f t="shared" si="226"/>
        <v>katB</v>
      </c>
      <c r="P7299" s="73" t="str">
        <f t="shared" si="227"/>
        <v/>
      </c>
      <c r="Q7299" s="61" t="s">
        <v>31</v>
      </c>
    </row>
    <row r="7300" spans="8:17" x14ac:dyDescent="0.25">
      <c r="H7300" s="59">
        <v>52540</v>
      </c>
      <c r="I7300" s="59" t="s">
        <v>69</v>
      </c>
      <c r="J7300" s="59">
        <v>26476606</v>
      </c>
      <c r="K7300" s="59" t="s">
        <v>7804</v>
      </c>
      <c r="L7300" s="61" t="s">
        <v>81</v>
      </c>
      <c r="M7300" s="61">
        <f>VLOOKUP(H7300,zdroj!C:F,4,0)</f>
        <v>0</v>
      </c>
      <c r="N7300" s="61" t="str">
        <f t="shared" si="226"/>
        <v>-</v>
      </c>
      <c r="P7300" s="73" t="str">
        <f t="shared" si="227"/>
        <v/>
      </c>
      <c r="Q7300" s="61" t="s">
        <v>84</v>
      </c>
    </row>
    <row r="7301" spans="8:17" x14ac:dyDescent="0.25">
      <c r="H7301" s="59">
        <v>52540</v>
      </c>
      <c r="I7301" s="59" t="s">
        <v>69</v>
      </c>
      <c r="J7301" s="59">
        <v>26737353</v>
      </c>
      <c r="K7301" s="59" t="s">
        <v>7805</v>
      </c>
      <c r="L7301" s="61" t="s">
        <v>113</v>
      </c>
      <c r="M7301" s="61">
        <f>VLOOKUP(H7301,zdroj!C:F,4,0)</f>
        <v>0</v>
      </c>
      <c r="N7301" s="61" t="str">
        <f t="shared" si="226"/>
        <v>katB</v>
      </c>
      <c r="P7301" s="73" t="str">
        <f t="shared" si="227"/>
        <v/>
      </c>
      <c r="Q7301" s="61" t="s">
        <v>31</v>
      </c>
    </row>
    <row r="7302" spans="8:17" x14ac:dyDescent="0.25">
      <c r="H7302" s="59">
        <v>52540</v>
      </c>
      <c r="I7302" s="59" t="s">
        <v>69</v>
      </c>
      <c r="J7302" s="59">
        <v>26737370</v>
      </c>
      <c r="K7302" s="59" t="s">
        <v>7806</v>
      </c>
      <c r="L7302" s="61" t="s">
        <v>81</v>
      </c>
      <c r="M7302" s="61">
        <f>VLOOKUP(H7302,zdroj!C:F,4,0)</f>
        <v>0</v>
      </c>
      <c r="N7302" s="61" t="str">
        <f t="shared" si="226"/>
        <v>-</v>
      </c>
      <c r="P7302" s="73" t="str">
        <f t="shared" si="227"/>
        <v/>
      </c>
      <c r="Q7302" s="61" t="s">
        <v>84</v>
      </c>
    </row>
    <row r="7303" spans="8:17" x14ac:dyDescent="0.25">
      <c r="H7303" s="59">
        <v>52540</v>
      </c>
      <c r="I7303" s="59" t="s">
        <v>69</v>
      </c>
      <c r="J7303" s="59">
        <v>26883953</v>
      </c>
      <c r="K7303" s="59" t="s">
        <v>7807</v>
      </c>
      <c r="L7303" s="61" t="s">
        <v>81</v>
      </c>
      <c r="M7303" s="61">
        <f>VLOOKUP(H7303,zdroj!C:F,4,0)</f>
        <v>0</v>
      </c>
      <c r="N7303" s="61" t="str">
        <f t="shared" ref="N7303:N7366" si="228">IF(M7303="A",IF(L7303="katA","katB",L7303),L7303)</f>
        <v>-</v>
      </c>
      <c r="P7303" s="73" t="str">
        <f t="shared" ref="P7303:P7366" si="229">IF(O7303="A",1,"")</f>
        <v/>
      </c>
      <c r="Q7303" s="61" t="s">
        <v>84</v>
      </c>
    </row>
    <row r="7304" spans="8:17" x14ac:dyDescent="0.25">
      <c r="H7304" s="59">
        <v>52540</v>
      </c>
      <c r="I7304" s="59" t="s">
        <v>69</v>
      </c>
      <c r="J7304" s="59">
        <v>26885689</v>
      </c>
      <c r="K7304" s="59" t="s">
        <v>7808</v>
      </c>
      <c r="L7304" s="61" t="s">
        <v>81</v>
      </c>
      <c r="M7304" s="61">
        <f>VLOOKUP(H7304,zdroj!C:F,4,0)</f>
        <v>0</v>
      </c>
      <c r="N7304" s="61" t="str">
        <f t="shared" si="228"/>
        <v>-</v>
      </c>
      <c r="P7304" s="73" t="str">
        <f t="shared" si="229"/>
        <v/>
      </c>
      <c r="Q7304" s="61" t="s">
        <v>86</v>
      </c>
    </row>
    <row r="7305" spans="8:17" x14ac:dyDescent="0.25">
      <c r="H7305" s="59">
        <v>52540</v>
      </c>
      <c r="I7305" s="59" t="s">
        <v>69</v>
      </c>
      <c r="J7305" s="59">
        <v>26885697</v>
      </c>
      <c r="K7305" s="59" t="s">
        <v>7809</v>
      </c>
      <c r="L7305" s="61" t="s">
        <v>81</v>
      </c>
      <c r="M7305" s="61">
        <f>VLOOKUP(H7305,zdroj!C:F,4,0)</f>
        <v>0</v>
      </c>
      <c r="N7305" s="61" t="str">
        <f t="shared" si="228"/>
        <v>-</v>
      </c>
      <c r="P7305" s="73" t="str">
        <f t="shared" si="229"/>
        <v/>
      </c>
      <c r="Q7305" s="61" t="s">
        <v>86</v>
      </c>
    </row>
    <row r="7306" spans="8:17" x14ac:dyDescent="0.25">
      <c r="H7306" s="59">
        <v>52540</v>
      </c>
      <c r="I7306" s="59" t="s">
        <v>69</v>
      </c>
      <c r="J7306" s="59">
        <v>26885701</v>
      </c>
      <c r="K7306" s="59" t="s">
        <v>7810</v>
      </c>
      <c r="L7306" s="61" t="s">
        <v>81</v>
      </c>
      <c r="M7306" s="61">
        <f>VLOOKUP(H7306,zdroj!C:F,4,0)</f>
        <v>0</v>
      </c>
      <c r="N7306" s="61" t="str">
        <f t="shared" si="228"/>
        <v>-</v>
      </c>
      <c r="P7306" s="73" t="str">
        <f t="shared" si="229"/>
        <v/>
      </c>
      <c r="Q7306" s="61" t="s">
        <v>86</v>
      </c>
    </row>
    <row r="7307" spans="8:17" x14ac:dyDescent="0.25">
      <c r="H7307" s="59">
        <v>52540</v>
      </c>
      <c r="I7307" s="59" t="s">
        <v>69</v>
      </c>
      <c r="J7307" s="59">
        <v>26885719</v>
      </c>
      <c r="K7307" s="59" t="s">
        <v>7811</v>
      </c>
      <c r="L7307" s="61" t="s">
        <v>81</v>
      </c>
      <c r="M7307" s="61">
        <f>VLOOKUP(H7307,zdroj!C:F,4,0)</f>
        <v>0</v>
      </c>
      <c r="N7307" s="61" t="str">
        <f t="shared" si="228"/>
        <v>-</v>
      </c>
      <c r="P7307" s="73" t="str">
        <f t="shared" si="229"/>
        <v/>
      </c>
      <c r="Q7307" s="61" t="s">
        <v>86</v>
      </c>
    </row>
    <row r="7308" spans="8:17" x14ac:dyDescent="0.25">
      <c r="H7308" s="59">
        <v>52540</v>
      </c>
      <c r="I7308" s="59" t="s">
        <v>69</v>
      </c>
      <c r="J7308" s="59">
        <v>26885743</v>
      </c>
      <c r="K7308" s="59" t="s">
        <v>7812</v>
      </c>
      <c r="L7308" s="61" t="s">
        <v>81</v>
      </c>
      <c r="M7308" s="61">
        <f>VLOOKUP(H7308,zdroj!C:F,4,0)</f>
        <v>0</v>
      </c>
      <c r="N7308" s="61" t="str">
        <f t="shared" si="228"/>
        <v>-</v>
      </c>
      <c r="P7308" s="73" t="str">
        <f t="shared" si="229"/>
        <v/>
      </c>
      <c r="Q7308" s="61" t="s">
        <v>86</v>
      </c>
    </row>
    <row r="7309" spans="8:17" x14ac:dyDescent="0.25">
      <c r="H7309" s="59">
        <v>52540</v>
      </c>
      <c r="I7309" s="59" t="s">
        <v>69</v>
      </c>
      <c r="J7309" s="59">
        <v>26885751</v>
      </c>
      <c r="K7309" s="59" t="s">
        <v>7813</v>
      </c>
      <c r="L7309" s="61" t="s">
        <v>81</v>
      </c>
      <c r="M7309" s="61">
        <f>VLOOKUP(H7309,zdroj!C:F,4,0)</f>
        <v>0</v>
      </c>
      <c r="N7309" s="61" t="str">
        <f t="shared" si="228"/>
        <v>-</v>
      </c>
      <c r="P7309" s="73" t="str">
        <f t="shared" si="229"/>
        <v/>
      </c>
      <c r="Q7309" s="61" t="s">
        <v>86</v>
      </c>
    </row>
    <row r="7310" spans="8:17" x14ac:dyDescent="0.25">
      <c r="H7310" s="59">
        <v>52540</v>
      </c>
      <c r="I7310" s="59" t="s">
        <v>69</v>
      </c>
      <c r="J7310" s="59">
        <v>26885760</v>
      </c>
      <c r="K7310" s="59" t="s">
        <v>7814</v>
      </c>
      <c r="L7310" s="61" t="s">
        <v>81</v>
      </c>
      <c r="M7310" s="61">
        <f>VLOOKUP(H7310,zdroj!C:F,4,0)</f>
        <v>0</v>
      </c>
      <c r="N7310" s="61" t="str">
        <f t="shared" si="228"/>
        <v>-</v>
      </c>
      <c r="P7310" s="73" t="str">
        <f t="shared" si="229"/>
        <v/>
      </c>
      <c r="Q7310" s="61" t="s">
        <v>86</v>
      </c>
    </row>
    <row r="7311" spans="8:17" x14ac:dyDescent="0.25">
      <c r="H7311" s="59">
        <v>52540</v>
      </c>
      <c r="I7311" s="59" t="s">
        <v>69</v>
      </c>
      <c r="J7311" s="59">
        <v>26885778</v>
      </c>
      <c r="K7311" s="59" t="s">
        <v>7815</v>
      </c>
      <c r="L7311" s="61" t="s">
        <v>81</v>
      </c>
      <c r="M7311" s="61">
        <f>VLOOKUP(H7311,zdroj!C:F,4,0)</f>
        <v>0</v>
      </c>
      <c r="N7311" s="61" t="str">
        <f t="shared" si="228"/>
        <v>-</v>
      </c>
      <c r="P7311" s="73" t="str">
        <f t="shared" si="229"/>
        <v/>
      </c>
      <c r="Q7311" s="61" t="s">
        <v>86</v>
      </c>
    </row>
    <row r="7312" spans="8:17" x14ac:dyDescent="0.25">
      <c r="H7312" s="59">
        <v>52540</v>
      </c>
      <c r="I7312" s="59" t="s">
        <v>69</v>
      </c>
      <c r="J7312" s="59">
        <v>26885786</v>
      </c>
      <c r="K7312" s="59" t="s">
        <v>7816</v>
      </c>
      <c r="L7312" s="61" t="s">
        <v>81</v>
      </c>
      <c r="M7312" s="61">
        <f>VLOOKUP(H7312,zdroj!C:F,4,0)</f>
        <v>0</v>
      </c>
      <c r="N7312" s="61" t="str">
        <f t="shared" si="228"/>
        <v>-</v>
      </c>
      <c r="P7312" s="73" t="str">
        <f t="shared" si="229"/>
        <v/>
      </c>
      <c r="Q7312" s="61" t="s">
        <v>86</v>
      </c>
    </row>
    <row r="7313" spans="8:17" x14ac:dyDescent="0.25">
      <c r="H7313" s="59">
        <v>52540</v>
      </c>
      <c r="I7313" s="59" t="s">
        <v>69</v>
      </c>
      <c r="J7313" s="59">
        <v>26885794</v>
      </c>
      <c r="K7313" s="59" t="s">
        <v>7817</v>
      </c>
      <c r="L7313" s="61" t="s">
        <v>81</v>
      </c>
      <c r="M7313" s="61">
        <f>VLOOKUP(H7313,zdroj!C:F,4,0)</f>
        <v>0</v>
      </c>
      <c r="N7313" s="61" t="str">
        <f t="shared" si="228"/>
        <v>-</v>
      </c>
      <c r="P7313" s="73" t="str">
        <f t="shared" si="229"/>
        <v/>
      </c>
      <c r="Q7313" s="61" t="s">
        <v>86</v>
      </c>
    </row>
    <row r="7314" spans="8:17" x14ac:dyDescent="0.25">
      <c r="H7314" s="59">
        <v>52540</v>
      </c>
      <c r="I7314" s="59" t="s">
        <v>69</v>
      </c>
      <c r="J7314" s="59">
        <v>26885808</v>
      </c>
      <c r="K7314" s="59" t="s">
        <v>7818</v>
      </c>
      <c r="L7314" s="61" t="s">
        <v>81</v>
      </c>
      <c r="M7314" s="61">
        <f>VLOOKUP(H7314,zdroj!C:F,4,0)</f>
        <v>0</v>
      </c>
      <c r="N7314" s="61" t="str">
        <f t="shared" si="228"/>
        <v>-</v>
      </c>
      <c r="P7314" s="73" t="str">
        <f t="shared" si="229"/>
        <v/>
      </c>
      <c r="Q7314" s="61" t="s">
        <v>86</v>
      </c>
    </row>
    <row r="7315" spans="8:17" x14ac:dyDescent="0.25">
      <c r="H7315" s="59">
        <v>52540</v>
      </c>
      <c r="I7315" s="59" t="s">
        <v>69</v>
      </c>
      <c r="J7315" s="59">
        <v>26885816</v>
      </c>
      <c r="K7315" s="59" t="s">
        <v>7819</v>
      </c>
      <c r="L7315" s="61" t="s">
        <v>81</v>
      </c>
      <c r="M7315" s="61">
        <f>VLOOKUP(H7315,zdroj!C:F,4,0)</f>
        <v>0</v>
      </c>
      <c r="N7315" s="61" t="str">
        <f t="shared" si="228"/>
        <v>-</v>
      </c>
      <c r="P7315" s="73" t="str">
        <f t="shared" si="229"/>
        <v/>
      </c>
      <c r="Q7315" s="61" t="s">
        <v>86</v>
      </c>
    </row>
    <row r="7316" spans="8:17" x14ac:dyDescent="0.25">
      <c r="H7316" s="59">
        <v>52540</v>
      </c>
      <c r="I7316" s="59" t="s">
        <v>69</v>
      </c>
      <c r="J7316" s="59">
        <v>26885824</v>
      </c>
      <c r="K7316" s="59" t="s">
        <v>7820</v>
      </c>
      <c r="L7316" s="61" t="s">
        <v>81</v>
      </c>
      <c r="M7316" s="61">
        <f>VLOOKUP(H7316,zdroj!C:F,4,0)</f>
        <v>0</v>
      </c>
      <c r="N7316" s="61" t="str">
        <f t="shared" si="228"/>
        <v>-</v>
      </c>
      <c r="P7316" s="73" t="str">
        <f t="shared" si="229"/>
        <v/>
      </c>
      <c r="Q7316" s="61" t="s">
        <v>86</v>
      </c>
    </row>
    <row r="7317" spans="8:17" x14ac:dyDescent="0.25">
      <c r="H7317" s="59">
        <v>52540</v>
      </c>
      <c r="I7317" s="59" t="s">
        <v>69</v>
      </c>
      <c r="J7317" s="59">
        <v>26885913</v>
      </c>
      <c r="K7317" s="59" t="s">
        <v>7821</v>
      </c>
      <c r="L7317" s="61" t="s">
        <v>81</v>
      </c>
      <c r="M7317" s="61">
        <f>VLOOKUP(H7317,zdroj!C:F,4,0)</f>
        <v>0</v>
      </c>
      <c r="N7317" s="61" t="str">
        <f t="shared" si="228"/>
        <v>-</v>
      </c>
      <c r="P7317" s="73" t="str">
        <f t="shared" si="229"/>
        <v/>
      </c>
      <c r="Q7317" s="61" t="s">
        <v>86</v>
      </c>
    </row>
    <row r="7318" spans="8:17" x14ac:dyDescent="0.25">
      <c r="H7318" s="59">
        <v>52540</v>
      </c>
      <c r="I7318" s="59" t="s">
        <v>69</v>
      </c>
      <c r="J7318" s="59">
        <v>26885972</v>
      </c>
      <c r="K7318" s="59" t="s">
        <v>7822</v>
      </c>
      <c r="L7318" s="61" t="s">
        <v>81</v>
      </c>
      <c r="M7318" s="61">
        <f>VLOOKUP(H7318,zdroj!C:F,4,0)</f>
        <v>0</v>
      </c>
      <c r="N7318" s="61" t="str">
        <f t="shared" si="228"/>
        <v>-</v>
      </c>
      <c r="P7318" s="73" t="str">
        <f t="shared" si="229"/>
        <v/>
      </c>
      <c r="Q7318" s="61" t="s">
        <v>86</v>
      </c>
    </row>
    <row r="7319" spans="8:17" x14ac:dyDescent="0.25">
      <c r="H7319" s="59">
        <v>52540</v>
      </c>
      <c r="I7319" s="59" t="s">
        <v>69</v>
      </c>
      <c r="J7319" s="59">
        <v>26886197</v>
      </c>
      <c r="K7319" s="59" t="s">
        <v>7823</v>
      </c>
      <c r="L7319" s="61" t="s">
        <v>81</v>
      </c>
      <c r="M7319" s="61">
        <f>VLOOKUP(H7319,zdroj!C:F,4,0)</f>
        <v>0</v>
      </c>
      <c r="N7319" s="61" t="str">
        <f t="shared" si="228"/>
        <v>-</v>
      </c>
      <c r="P7319" s="73" t="str">
        <f t="shared" si="229"/>
        <v/>
      </c>
      <c r="Q7319" s="61" t="s">
        <v>86</v>
      </c>
    </row>
    <row r="7320" spans="8:17" x14ac:dyDescent="0.25">
      <c r="H7320" s="59">
        <v>52540</v>
      </c>
      <c r="I7320" s="59" t="s">
        <v>69</v>
      </c>
      <c r="J7320" s="59">
        <v>26886260</v>
      </c>
      <c r="K7320" s="59" t="s">
        <v>7824</v>
      </c>
      <c r="L7320" s="61" t="s">
        <v>81</v>
      </c>
      <c r="M7320" s="61">
        <f>VLOOKUP(H7320,zdroj!C:F,4,0)</f>
        <v>0</v>
      </c>
      <c r="N7320" s="61" t="str">
        <f t="shared" si="228"/>
        <v>-</v>
      </c>
      <c r="P7320" s="73" t="str">
        <f t="shared" si="229"/>
        <v/>
      </c>
      <c r="Q7320" s="61" t="s">
        <v>86</v>
      </c>
    </row>
    <row r="7321" spans="8:17" x14ac:dyDescent="0.25">
      <c r="H7321" s="59">
        <v>52540</v>
      </c>
      <c r="I7321" s="59" t="s">
        <v>69</v>
      </c>
      <c r="J7321" s="59">
        <v>26886278</v>
      </c>
      <c r="K7321" s="59" t="s">
        <v>7825</v>
      </c>
      <c r="L7321" s="61" t="s">
        <v>81</v>
      </c>
      <c r="M7321" s="61">
        <f>VLOOKUP(H7321,zdroj!C:F,4,0)</f>
        <v>0</v>
      </c>
      <c r="N7321" s="61" t="str">
        <f t="shared" si="228"/>
        <v>-</v>
      </c>
      <c r="P7321" s="73" t="str">
        <f t="shared" si="229"/>
        <v/>
      </c>
      <c r="Q7321" s="61" t="s">
        <v>86</v>
      </c>
    </row>
    <row r="7322" spans="8:17" x14ac:dyDescent="0.25">
      <c r="H7322" s="59">
        <v>52540</v>
      </c>
      <c r="I7322" s="59" t="s">
        <v>69</v>
      </c>
      <c r="J7322" s="59">
        <v>27206114</v>
      </c>
      <c r="K7322" s="59" t="s">
        <v>7826</v>
      </c>
      <c r="L7322" s="61" t="s">
        <v>113</v>
      </c>
      <c r="M7322" s="61">
        <f>VLOOKUP(H7322,zdroj!C:F,4,0)</f>
        <v>0</v>
      </c>
      <c r="N7322" s="61" t="str">
        <f t="shared" si="228"/>
        <v>katB</v>
      </c>
      <c r="P7322" s="73" t="str">
        <f t="shared" si="229"/>
        <v/>
      </c>
      <c r="Q7322" s="61" t="s">
        <v>31</v>
      </c>
    </row>
    <row r="7323" spans="8:17" x14ac:dyDescent="0.25">
      <c r="H7323" s="59">
        <v>52540</v>
      </c>
      <c r="I7323" s="59" t="s">
        <v>69</v>
      </c>
      <c r="J7323" s="59">
        <v>27206319</v>
      </c>
      <c r="K7323" s="59" t="s">
        <v>7827</v>
      </c>
      <c r="L7323" s="61" t="s">
        <v>81</v>
      </c>
      <c r="M7323" s="61">
        <f>VLOOKUP(H7323,zdroj!C:F,4,0)</f>
        <v>0</v>
      </c>
      <c r="N7323" s="61" t="str">
        <f t="shared" si="228"/>
        <v>-</v>
      </c>
      <c r="P7323" s="73" t="str">
        <f t="shared" si="229"/>
        <v/>
      </c>
      <c r="Q7323" s="61" t="s">
        <v>86</v>
      </c>
    </row>
    <row r="7324" spans="8:17" x14ac:dyDescent="0.25">
      <c r="H7324" s="59">
        <v>52540</v>
      </c>
      <c r="I7324" s="59" t="s">
        <v>69</v>
      </c>
      <c r="J7324" s="59">
        <v>27206327</v>
      </c>
      <c r="K7324" s="59" t="s">
        <v>7828</v>
      </c>
      <c r="L7324" s="61" t="s">
        <v>81</v>
      </c>
      <c r="M7324" s="61">
        <f>VLOOKUP(H7324,zdroj!C:F,4,0)</f>
        <v>0</v>
      </c>
      <c r="N7324" s="61" t="str">
        <f t="shared" si="228"/>
        <v>-</v>
      </c>
      <c r="P7324" s="73" t="str">
        <f t="shared" si="229"/>
        <v/>
      </c>
      <c r="Q7324" s="61" t="s">
        <v>86</v>
      </c>
    </row>
    <row r="7325" spans="8:17" x14ac:dyDescent="0.25">
      <c r="H7325" s="59">
        <v>52540</v>
      </c>
      <c r="I7325" s="59" t="s">
        <v>69</v>
      </c>
      <c r="J7325" s="59">
        <v>27206505</v>
      </c>
      <c r="K7325" s="59" t="s">
        <v>7829</v>
      </c>
      <c r="L7325" s="61" t="s">
        <v>81</v>
      </c>
      <c r="M7325" s="61">
        <f>VLOOKUP(H7325,zdroj!C:F,4,0)</f>
        <v>0</v>
      </c>
      <c r="N7325" s="61" t="str">
        <f t="shared" si="228"/>
        <v>-</v>
      </c>
      <c r="P7325" s="73" t="str">
        <f t="shared" si="229"/>
        <v/>
      </c>
      <c r="Q7325" s="61" t="s">
        <v>86</v>
      </c>
    </row>
    <row r="7326" spans="8:17" x14ac:dyDescent="0.25">
      <c r="H7326" s="59">
        <v>52540</v>
      </c>
      <c r="I7326" s="59" t="s">
        <v>69</v>
      </c>
      <c r="J7326" s="59">
        <v>27207510</v>
      </c>
      <c r="K7326" s="59" t="s">
        <v>7830</v>
      </c>
      <c r="L7326" s="61" t="s">
        <v>81</v>
      </c>
      <c r="M7326" s="61">
        <f>VLOOKUP(H7326,zdroj!C:F,4,0)</f>
        <v>0</v>
      </c>
      <c r="N7326" s="61" t="str">
        <f t="shared" si="228"/>
        <v>-</v>
      </c>
      <c r="P7326" s="73" t="str">
        <f t="shared" si="229"/>
        <v/>
      </c>
      <c r="Q7326" s="61" t="s">
        <v>86</v>
      </c>
    </row>
    <row r="7327" spans="8:17" x14ac:dyDescent="0.25">
      <c r="H7327" s="59">
        <v>52540</v>
      </c>
      <c r="I7327" s="59" t="s">
        <v>69</v>
      </c>
      <c r="J7327" s="59">
        <v>27207579</v>
      </c>
      <c r="K7327" s="59" t="s">
        <v>7831</v>
      </c>
      <c r="L7327" s="61" t="s">
        <v>81</v>
      </c>
      <c r="M7327" s="61">
        <f>VLOOKUP(H7327,zdroj!C:F,4,0)</f>
        <v>0</v>
      </c>
      <c r="N7327" s="61" t="str">
        <f t="shared" si="228"/>
        <v>-</v>
      </c>
      <c r="P7327" s="73" t="str">
        <f t="shared" si="229"/>
        <v/>
      </c>
      <c r="Q7327" s="61" t="s">
        <v>86</v>
      </c>
    </row>
    <row r="7328" spans="8:17" x14ac:dyDescent="0.25">
      <c r="H7328" s="59">
        <v>52540</v>
      </c>
      <c r="I7328" s="59" t="s">
        <v>69</v>
      </c>
      <c r="J7328" s="59">
        <v>27207609</v>
      </c>
      <c r="K7328" s="59" t="s">
        <v>7832</v>
      </c>
      <c r="L7328" s="61" t="s">
        <v>81</v>
      </c>
      <c r="M7328" s="61">
        <f>VLOOKUP(H7328,zdroj!C:F,4,0)</f>
        <v>0</v>
      </c>
      <c r="N7328" s="61" t="str">
        <f t="shared" si="228"/>
        <v>-</v>
      </c>
      <c r="P7328" s="73" t="str">
        <f t="shared" si="229"/>
        <v/>
      </c>
      <c r="Q7328" s="61" t="s">
        <v>86</v>
      </c>
    </row>
    <row r="7329" spans="8:17" x14ac:dyDescent="0.25">
      <c r="H7329" s="59">
        <v>52540</v>
      </c>
      <c r="I7329" s="59" t="s">
        <v>69</v>
      </c>
      <c r="J7329" s="59">
        <v>27207617</v>
      </c>
      <c r="K7329" s="59" t="s">
        <v>7833</v>
      </c>
      <c r="L7329" s="61" t="s">
        <v>81</v>
      </c>
      <c r="M7329" s="61">
        <f>VLOOKUP(H7329,zdroj!C:F,4,0)</f>
        <v>0</v>
      </c>
      <c r="N7329" s="61" t="str">
        <f t="shared" si="228"/>
        <v>-</v>
      </c>
      <c r="P7329" s="73" t="str">
        <f t="shared" si="229"/>
        <v/>
      </c>
      <c r="Q7329" s="61" t="s">
        <v>86</v>
      </c>
    </row>
    <row r="7330" spans="8:17" x14ac:dyDescent="0.25">
      <c r="H7330" s="59">
        <v>52540</v>
      </c>
      <c r="I7330" s="59" t="s">
        <v>69</v>
      </c>
      <c r="J7330" s="59">
        <v>27207765</v>
      </c>
      <c r="K7330" s="59" t="s">
        <v>7834</v>
      </c>
      <c r="L7330" s="61" t="s">
        <v>81</v>
      </c>
      <c r="M7330" s="61">
        <f>VLOOKUP(H7330,zdroj!C:F,4,0)</f>
        <v>0</v>
      </c>
      <c r="N7330" s="61" t="str">
        <f t="shared" si="228"/>
        <v>-</v>
      </c>
      <c r="P7330" s="73" t="str">
        <f t="shared" si="229"/>
        <v/>
      </c>
      <c r="Q7330" s="61" t="s">
        <v>86</v>
      </c>
    </row>
    <row r="7331" spans="8:17" x14ac:dyDescent="0.25">
      <c r="H7331" s="59">
        <v>52540</v>
      </c>
      <c r="I7331" s="59" t="s">
        <v>69</v>
      </c>
      <c r="J7331" s="59">
        <v>27207773</v>
      </c>
      <c r="K7331" s="59" t="s">
        <v>7835</v>
      </c>
      <c r="L7331" s="61" t="s">
        <v>81</v>
      </c>
      <c r="M7331" s="61">
        <f>VLOOKUP(H7331,zdroj!C:F,4,0)</f>
        <v>0</v>
      </c>
      <c r="N7331" s="61" t="str">
        <f t="shared" si="228"/>
        <v>-</v>
      </c>
      <c r="P7331" s="73" t="str">
        <f t="shared" si="229"/>
        <v/>
      </c>
      <c r="Q7331" s="61" t="s">
        <v>86</v>
      </c>
    </row>
    <row r="7332" spans="8:17" x14ac:dyDescent="0.25">
      <c r="H7332" s="59">
        <v>52540</v>
      </c>
      <c r="I7332" s="59" t="s">
        <v>69</v>
      </c>
      <c r="J7332" s="59">
        <v>27207781</v>
      </c>
      <c r="K7332" s="59" t="s">
        <v>7836</v>
      </c>
      <c r="L7332" s="61" t="s">
        <v>81</v>
      </c>
      <c r="M7332" s="61">
        <f>VLOOKUP(H7332,zdroj!C:F,4,0)</f>
        <v>0</v>
      </c>
      <c r="N7332" s="61" t="str">
        <f t="shared" si="228"/>
        <v>-</v>
      </c>
      <c r="P7332" s="73" t="str">
        <f t="shared" si="229"/>
        <v/>
      </c>
      <c r="Q7332" s="61" t="s">
        <v>86</v>
      </c>
    </row>
    <row r="7333" spans="8:17" x14ac:dyDescent="0.25">
      <c r="H7333" s="59">
        <v>52540</v>
      </c>
      <c r="I7333" s="59" t="s">
        <v>69</v>
      </c>
      <c r="J7333" s="59">
        <v>27207790</v>
      </c>
      <c r="K7333" s="59" t="s">
        <v>7765</v>
      </c>
      <c r="L7333" s="61" t="s">
        <v>81</v>
      </c>
      <c r="M7333" s="61">
        <f>VLOOKUP(H7333,zdroj!C:F,4,0)</f>
        <v>0</v>
      </c>
      <c r="N7333" s="61" t="str">
        <f t="shared" si="228"/>
        <v>-</v>
      </c>
      <c r="P7333" s="73" t="str">
        <f t="shared" si="229"/>
        <v/>
      </c>
      <c r="Q7333" s="61" t="s">
        <v>86</v>
      </c>
    </row>
    <row r="7334" spans="8:17" x14ac:dyDescent="0.25">
      <c r="H7334" s="59">
        <v>52540</v>
      </c>
      <c r="I7334" s="59" t="s">
        <v>69</v>
      </c>
      <c r="J7334" s="59">
        <v>27207935</v>
      </c>
      <c r="K7334" s="59" t="s">
        <v>7837</v>
      </c>
      <c r="L7334" s="61" t="s">
        <v>81</v>
      </c>
      <c r="M7334" s="61">
        <f>VLOOKUP(H7334,zdroj!C:F,4,0)</f>
        <v>0</v>
      </c>
      <c r="N7334" s="61" t="str">
        <f t="shared" si="228"/>
        <v>-</v>
      </c>
      <c r="P7334" s="73" t="str">
        <f t="shared" si="229"/>
        <v/>
      </c>
      <c r="Q7334" s="61" t="s">
        <v>86</v>
      </c>
    </row>
    <row r="7335" spans="8:17" x14ac:dyDescent="0.25">
      <c r="H7335" s="59">
        <v>52540</v>
      </c>
      <c r="I7335" s="59" t="s">
        <v>69</v>
      </c>
      <c r="J7335" s="59">
        <v>27207951</v>
      </c>
      <c r="K7335" s="59" t="s">
        <v>7838</v>
      </c>
      <c r="L7335" s="61" t="s">
        <v>81</v>
      </c>
      <c r="M7335" s="61">
        <f>VLOOKUP(H7335,zdroj!C:F,4,0)</f>
        <v>0</v>
      </c>
      <c r="N7335" s="61" t="str">
        <f t="shared" si="228"/>
        <v>-</v>
      </c>
      <c r="P7335" s="73" t="str">
        <f t="shared" si="229"/>
        <v/>
      </c>
      <c r="Q7335" s="61" t="s">
        <v>86</v>
      </c>
    </row>
    <row r="7336" spans="8:17" x14ac:dyDescent="0.25">
      <c r="H7336" s="59">
        <v>52540</v>
      </c>
      <c r="I7336" s="59" t="s">
        <v>69</v>
      </c>
      <c r="J7336" s="59">
        <v>27208044</v>
      </c>
      <c r="K7336" s="59" t="s">
        <v>7839</v>
      </c>
      <c r="L7336" s="61" t="s">
        <v>81</v>
      </c>
      <c r="M7336" s="61">
        <f>VLOOKUP(H7336,zdroj!C:F,4,0)</f>
        <v>0</v>
      </c>
      <c r="N7336" s="61" t="str">
        <f t="shared" si="228"/>
        <v>-</v>
      </c>
      <c r="P7336" s="73" t="str">
        <f t="shared" si="229"/>
        <v/>
      </c>
      <c r="Q7336" s="61" t="s">
        <v>86</v>
      </c>
    </row>
    <row r="7337" spans="8:17" x14ac:dyDescent="0.25">
      <c r="H7337" s="59">
        <v>52540</v>
      </c>
      <c r="I7337" s="59" t="s">
        <v>69</v>
      </c>
      <c r="J7337" s="59">
        <v>27208150</v>
      </c>
      <c r="K7337" s="59" t="s">
        <v>7840</v>
      </c>
      <c r="L7337" s="61" t="s">
        <v>81</v>
      </c>
      <c r="M7337" s="61">
        <f>VLOOKUP(H7337,zdroj!C:F,4,0)</f>
        <v>0</v>
      </c>
      <c r="N7337" s="61" t="str">
        <f t="shared" si="228"/>
        <v>-</v>
      </c>
      <c r="P7337" s="73" t="str">
        <f t="shared" si="229"/>
        <v/>
      </c>
      <c r="Q7337" s="61" t="s">
        <v>86</v>
      </c>
    </row>
    <row r="7338" spans="8:17" x14ac:dyDescent="0.25">
      <c r="H7338" s="59">
        <v>52540</v>
      </c>
      <c r="I7338" s="59" t="s">
        <v>69</v>
      </c>
      <c r="J7338" s="59">
        <v>27208176</v>
      </c>
      <c r="K7338" s="59" t="s">
        <v>7841</v>
      </c>
      <c r="L7338" s="61" t="s">
        <v>81</v>
      </c>
      <c r="M7338" s="61">
        <f>VLOOKUP(H7338,zdroj!C:F,4,0)</f>
        <v>0</v>
      </c>
      <c r="N7338" s="61" t="str">
        <f t="shared" si="228"/>
        <v>-</v>
      </c>
      <c r="P7338" s="73" t="str">
        <f t="shared" si="229"/>
        <v/>
      </c>
      <c r="Q7338" s="61" t="s">
        <v>86</v>
      </c>
    </row>
    <row r="7339" spans="8:17" x14ac:dyDescent="0.25">
      <c r="H7339" s="59">
        <v>52540</v>
      </c>
      <c r="I7339" s="59" t="s">
        <v>69</v>
      </c>
      <c r="J7339" s="59">
        <v>27208206</v>
      </c>
      <c r="K7339" s="59" t="s">
        <v>7842</v>
      </c>
      <c r="L7339" s="61" t="s">
        <v>81</v>
      </c>
      <c r="M7339" s="61">
        <f>VLOOKUP(H7339,zdroj!C:F,4,0)</f>
        <v>0</v>
      </c>
      <c r="N7339" s="61" t="str">
        <f t="shared" si="228"/>
        <v>-</v>
      </c>
      <c r="P7339" s="73" t="str">
        <f t="shared" si="229"/>
        <v/>
      </c>
      <c r="Q7339" s="61" t="s">
        <v>86</v>
      </c>
    </row>
    <row r="7340" spans="8:17" x14ac:dyDescent="0.25">
      <c r="H7340" s="59">
        <v>52540</v>
      </c>
      <c r="I7340" s="59" t="s">
        <v>69</v>
      </c>
      <c r="J7340" s="59">
        <v>27208346</v>
      </c>
      <c r="K7340" s="59" t="s">
        <v>7843</v>
      </c>
      <c r="L7340" s="61" t="s">
        <v>81</v>
      </c>
      <c r="M7340" s="61">
        <f>VLOOKUP(H7340,zdroj!C:F,4,0)</f>
        <v>0</v>
      </c>
      <c r="N7340" s="61" t="str">
        <f t="shared" si="228"/>
        <v>-</v>
      </c>
      <c r="P7340" s="73" t="str">
        <f t="shared" si="229"/>
        <v/>
      </c>
      <c r="Q7340" s="61" t="s">
        <v>86</v>
      </c>
    </row>
    <row r="7341" spans="8:17" x14ac:dyDescent="0.25">
      <c r="H7341" s="59">
        <v>52540</v>
      </c>
      <c r="I7341" s="59" t="s">
        <v>69</v>
      </c>
      <c r="J7341" s="59">
        <v>27208397</v>
      </c>
      <c r="K7341" s="59" t="s">
        <v>7844</v>
      </c>
      <c r="L7341" s="61" t="s">
        <v>81</v>
      </c>
      <c r="M7341" s="61">
        <f>VLOOKUP(H7341,zdroj!C:F,4,0)</f>
        <v>0</v>
      </c>
      <c r="N7341" s="61" t="str">
        <f t="shared" si="228"/>
        <v>-</v>
      </c>
      <c r="P7341" s="73" t="str">
        <f t="shared" si="229"/>
        <v/>
      </c>
      <c r="Q7341" s="61" t="s">
        <v>86</v>
      </c>
    </row>
    <row r="7342" spans="8:17" x14ac:dyDescent="0.25">
      <c r="H7342" s="59">
        <v>52540</v>
      </c>
      <c r="I7342" s="59" t="s">
        <v>69</v>
      </c>
      <c r="J7342" s="59">
        <v>27208419</v>
      </c>
      <c r="K7342" s="59" t="s">
        <v>7845</v>
      </c>
      <c r="L7342" s="61" t="s">
        <v>81</v>
      </c>
      <c r="M7342" s="61">
        <f>VLOOKUP(H7342,zdroj!C:F,4,0)</f>
        <v>0</v>
      </c>
      <c r="N7342" s="61" t="str">
        <f t="shared" si="228"/>
        <v>-</v>
      </c>
      <c r="P7342" s="73" t="str">
        <f t="shared" si="229"/>
        <v/>
      </c>
      <c r="Q7342" s="61" t="s">
        <v>86</v>
      </c>
    </row>
    <row r="7343" spans="8:17" x14ac:dyDescent="0.25">
      <c r="H7343" s="59">
        <v>52540</v>
      </c>
      <c r="I7343" s="59" t="s">
        <v>69</v>
      </c>
      <c r="J7343" s="59">
        <v>27208451</v>
      </c>
      <c r="K7343" s="59" t="s">
        <v>7846</v>
      </c>
      <c r="L7343" s="61" t="s">
        <v>81</v>
      </c>
      <c r="M7343" s="61">
        <f>VLOOKUP(H7343,zdroj!C:F,4,0)</f>
        <v>0</v>
      </c>
      <c r="N7343" s="61" t="str">
        <f t="shared" si="228"/>
        <v>-</v>
      </c>
      <c r="P7343" s="73" t="str">
        <f t="shared" si="229"/>
        <v/>
      </c>
      <c r="Q7343" s="61" t="s">
        <v>86</v>
      </c>
    </row>
    <row r="7344" spans="8:17" x14ac:dyDescent="0.25">
      <c r="H7344" s="59">
        <v>52540</v>
      </c>
      <c r="I7344" s="59" t="s">
        <v>69</v>
      </c>
      <c r="J7344" s="59">
        <v>27208524</v>
      </c>
      <c r="K7344" s="59" t="s">
        <v>7847</v>
      </c>
      <c r="L7344" s="61" t="s">
        <v>81</v>
      </c>
      <c r="M7344" s="61">
        <f>VLOOKUP(H7344,zdroj!C:F,4,0)</f>
        <v>0</v>
      </c>
      <c r="N7344" s="61" t="str">
        <f t="shared" si="228"/>
        <v>-</v>
      </c>
      <c r="P7344" s="73" t="str">
        <f t="shared" si="229"/>
        <v/>
      </c>
      <c r="Q7344" s="61" t="s">
        <v>86</v>
      </c>
    </row>
    <row r="7345" spans="8:17" x14ac:dyDescent="0.25">
      <c r="H7345" s="59">
        <v>52540</v>
      </c>
      <c r="I7345" s="59" t="s">
        <v>69</v>
      </c>
      <c r="J7345" s="59">
        <v>27208567</v>
      </c>
      <c r="K7345" s="59" t="s">
        <v>7848</v>
      </c>
      <c r="L7345" s="61" t="s">
        <v>81</v>
      </c>
      <c r="M7345" s="61">
        <f>VLOOKUP(H7345,zdroj!C:F,4,0)</f>
        <v>0</v>
      </c>
      <c r="N7345" s="61" t="str">
        <f t="shared" si="228"/>
        <v>-</v>
      </c>
      <c r="P7345" s="73" t="str">
        <f t="shared" si="229"/>
        <v/>
      </c>
      <c r="Q7345" s="61" t="s">
        <v>86</v>
      </c>
    </row>
    <row r="7346" spans="8:17" x14ac:dyDescent="0.25">
      <c r="H7346" s="59">
        <v>52540</v>
      </c>
      <c r="I7346" s="59" t="s">
        <v>69</v>
      </c>
      <c r="J7346" s="59">
        <v>27208575</v>
      </c>
      <c r="K7346" s="59" t="s">
        <v>7849</v>
      </c>
      <c r="L7346" s="61" t="s">
        <v>81</v>
      </c>
      <c r="M7346" s="61">
        <f>VLOOKUP(H7346,zdroj!C:F,4,0)</f>
        <v>0</v>
      </c>
      <c r="N7346" s="61" t="str">
        <f t="shared" si="228"/>
        <v>-</v>
      </c>
      <c r="P7346" s="73" t="str">
        <f t="shared" si="229"/>
        <v/>
      </c>
      <c r="Q7346" s="61" t="s">
        <v>86</v>
      </c>
    </row>
    <row r="7347" spans="8:17" x14ac:dyDescent="0.25">
      <c r="H7347" s="59">
        <v>52540</v>
      </c>
      <c r="I7347" s="59" t="s">
        <v>69</v>
      </c>
      <c r="J7347" s="59">
        <v>27208958</v>
      </c>
      <c r="K7347" s="59" t="s">
        <v>7850</v>
      </c>
      <c r="L7347" s="61" t="s">
        <v>81</v>
      </c>
      <c r="M7347" s="61">
        <f>VLOOKUP(H7347,zdroj!C:F,4,0)</f>
        <v>0</v>
      </c>
      <c r="N7347" s="61" t="str">
        <f t="shared" si="228"/>
        <v>-</v>
      </c>
      <c r="P7347" s="73" t="str">
        <f t="shared" si="229"/>
        <v/>
      </c>
      <c r="Q7347" s="61" t="s">
        <v>86</v>
      </c>
    </row>
    <row r="7348" spans="8:17" x14ac:dyDescent="0.25">
      <c r="H7348" s="59">
        <v>52540</v>
      </c>
      <c r="I7348" s="59" t="s">
        <v>69</v>
      </c>
      <c r="J7348" s="59">
        <v>27209016</v>
      </c>
      <c r="K7348" s="59" t="s">
        <v>7851</v>
      </c>
      <c r="L7348" s="61" t="s">
        <v>81</v>
      </c>
      <c r="M7348" s="61">
        <f>VLOOKUP(H7348,zdroj!C:F,4,0)</f>
        <v>0</v>
      </c>
      <c r="N7348" s="61" t="str">
        <f t="shared" si="228"/>
        <v>-</v>
      </c>
      <c r="P7348" s="73" t="str">
        <f t="shared" si="229"/>
        <v/>
      </c>
      <c r="Q7348" s="61" t="s">
        <v>86</v>
      </c>
    </row>
    <row r="7349" spans="8:17" x14ac:dyDescent="0.25">
      <c r="H7349" s="59">
        <v>52540</v>
      </c>
      <c r="I7349" s="59" t="s">
        <v>69</v>
      </c>
      <c r="J7349" s="59">
        <v>27209199</v>
      </c>
      <c r="K7349" s="59" t="s">
        <v>7852</v>
      </c>
      <c r="L7349" s="61" t="s">
        <v>81</v>
      </c>
      <c r="M7349" s="61">
        <f>VLOOKUP(H7349,zdroj!C:F,4,0)</f>
        <v>0</v>
      </c>
      <c r="N7349" s="61" t="str">
        <f t="shared" si="228"/>
        <v>-</v>
      </c>
      <c r="P7349" s="73" t="str">
        <f t="shared" si="229"/>
        <v/>
      </c>
      <c r="Q7349" s="61" t="s">
        <v>86</v>
      </c>
    </row>
    <row r="7350" spans="8:17" x14ac:dyDescent="0.25">
      <c r="H7350" s="59">
        <v>52540</v>
      </c>
      <c r="I7350" s="59" t="s">
        <v>69</v>
      </c>
      <c r="J7350" s="59">
        <v>27209202</v>
      </c>
      <c r="K7350" s="59" t="s">
        <v>7853</v>
      </c>
      <c r="L7350" s="61" t="s">
        <v>81</v>
      </c>
      <c r="M7350" s="61">
        <f>VLOOKUP(H7350,zdroj!C:F,4,0)</f>
        <v>0</v>
      </c>
      <c r="N7350" s="61" t="str">
        <f t="shared" si="228"/>
        <v>-</v>
      </c>
      <c r="P7350" s="73" t="str">
        <f t="shared" si="229"/>
        <v/>
      </c>
      <c r="Q7350" s="61" t="s">
        <v>86</v>
      </c>
    </row>
    <row r="7351" spans="8:17" x14ac:dyDescent="0.25">
      <c r="H7351" s="59">
        <v>52540</v>
      </c>
      <c r="I7351" s="59" t="s">
        <v>69</v>
      </c>
      <c r="J7351" s="59">
        <v>27209211</v>
      </c>
      <c r="K7351" s="59" t="s">
        <v>7854</v>
      </c>
      <c r="L7351" s="61" t="s">
        <v>81</v>
      </c>
      <c r="M7351" s="61">
        <f>VLOOKUP(H7351,zdroj!C:F,4,0)</f>
        <v>0</v>
      </c>
      <c r="N7351" s="61" t="str">
        <f t="shared" si="228"/>
        <v>-</v>
      </c>
      <c r="P7351" s="73" t="str">
        <f t="shared" si="229"/>
        <v/>
      </c>
      <c r="Q7351" s="61" t="s">
        <v>86</v>
      </c>
    </row>
    <row r="7352" spans="8:17" x14ac:dyDescent="0.25">
      <c r="H7352" s="59">
        <v>52540</v>
      </c>
      <c r="I7352" s="59" t="s">
        <v>69</v>
      </c>
      <c r="J7352" s="59">
        <v>27209237</v>
      </c>
      <c r="K7352" s="59" t="s">
        <v>7855</v>
      </c>
      <c r="L7352" s="61" t="s">
        <v>81</v>
      </c>
      <c r="M7352" s="61">
        <f>VLOOKUP(H7352,zdroj!C:F,4,0)</f>
        <v>0</v>
      </c>
      <c r="N7352" s="61" t="str">
        <f t="shared" si="228"/>
        <v>-</v>
      </c>
      <c r="P7352" s="73" t="str">
        <f t="shared" si="229"/>
        <v/>
      </c>
      <c r="Q7352" s="61" t="s">
        <v>86</v>
      </c>
    </row>
    <row r="7353" spans="8:17" x14ac:dyDescent="0.25">
      <c r="H7353" s="59">
        <v>52540</v>
      </c>
      <c r="I7353" s="59" t="s">
        <v>69</v>
      </c>
      <c r="J7353" s="59">
        <v>27209245</v>
      </c>
      <c r="K7353" s="59" t="s">
        <v>7856</v>
      </c>
      <c r="L7353" s="61" t="s">
        <v>81</v>
      </c>
      <c r="M7353" s="61">
        <f>VLOOKUP(H7353,zdroj!C:F,4,0)</f>
        <v>0</v>
      </c>
      <c r="N7353" s="61" t="str">
        <f t="shared" si="228"/>
        <v>-</v>
      </c>
      <c r="P7353" s="73" t="str">
        <f t="shared" si="229"/>
        <v/>
      </c>
      <c r="Q7353" s="61" t="s">
        <v>86</v>
      </c>
    </row>
    <row r="7354" spans="8:17" x14ac:dyDescent="0.25">
      <c r="H7354" s="59">
        <v>52540</v>
      </c>
      <c r="I7354" s="59" t="s">
        <v>69</v>
      </c>
      <c r="J7354" s="59">
        <v>27209326</v>
      </c>
      <c r="K7354" s="59" t="s">
        <v>7857</v>
      </c>
      <c r="L7354" s="61" t="s">
        <v>81</v>
      </c>
      <c r="M7354" s="61">
        <f>VLOOKUP(H7354,zdroj!C:F,4,0)</f>
        <v>0</v>
      </c>
      <c r="N7354" s="61" t="str">
        <f t="shared" si="228"/>
        <v>-</v>
      </c>
      <c r="P7354" s="73" t="str">
        <f t="shared" si="229"/>
        <v/>
      </c>
      <c r="Q7354" s="61" t="s">
        <v>86</v>
      </c>
    </row>
    <row r="7355" spans="8:17" x14ac:dyDescent="0.25">
      <c r="H7355" s="59">
        <v>52540</v>
      </c>
      <c r="I7355" s="59" t="s">
        <v>69</v>
      </c>
      <c r="J7355" s="59">
        <v>27209334</v>
      </c>
      <c r="K7355" s="59" t="s">
        <v>7858</v>
      </c>
      <c r="L7355" s="61" t="s">
        <v>81</v>
      </c>
      <c r="M7355" s="61">
        <f>VLOOKUP(H7355,zdroj!C:F,4,0)</f>
        <v>0</v>
      </c>
      <c r="N7355" s="61" t="str">
        <f t="shared" si="228"/>
        <v>-</v>
      </c>
      <c r="P7355" s="73" t="str">
        <f t="shared" si="229"/>
        <v/>
      </c>
      <c r="Q7355" s="61" t="s">
        <v>86</v>
      </c>
    </row>
    <row r="7356" spans="8:17" x14ac:dyDescent="0.25">
      <c r="H7356" s="59">
        <v>52540</v>
      </c>
      <c r="I7356" s="59" t="s">
        <v>69</v>
      </c>
      <c r="J7356" s="59">
        <v>27209601</v>
      </c>
      <c r="K7356" s="59" t="s">
        <v>7859</v>
      </c>
      <c r="L7356" s="61" t="s">
        <v>81</v>
      </c>
      <c r="M7356" s="61">
        <f>VLOOKUP(H7356,zdroj!C:F,4,0)</f>
        <v>0</v>
      </c>
      <c r="N7356" s="61" t="str">
        <f t="shared" si="228"/>
        <v>-</v>
      </c>
      <c r="P7356" s="73" t="str">
        <f t="shared" si="229"/>
        <v/>
      </c>
      <c r="Q7356" s="61" t="s">
        <v>86</v>
      </c>
    </row>
    <row r="7357" spans="8:17" x14ac:dyDescent="0.25">
      <c r="H7357" s="59">
        <v>52540</v>
      </c>
      <c r="I7357" s="59" t="s">
        <v>69</v>
      </c>
      <c r="J7357" s="59">
        <v>27209695</v>
      </c>
      <c r="K7357" s="59" t="s">
        <v>7860</v>
      </c>
      <c r="L7357" s="61" t="s">
        <v>81</v>
      </c>
      <c r="M7357" s="61">
        <f>VLOOKUP(H7357,zdroj!C:F,4,0)</f>
        <v>0</v>
      </c>
      <c r="N7357" s="61" t="str">
        <f t="shared" si="228"/>
        <v>-</v>
      </c>
      <c r="P7357" s="73" t="str">
        <f t="shared" si="229"/>
        <v/>
      </c>
      <c r="Q7357" s="61" t="s">
        <v>86</v>
      </c>
    </row>
    <row r="7358" spans="8:17" x14ac:dyDescent="0.25">
      <c r="H7358" s="59">
        <v>52540</v>
      </c>
      <c r="I7358" s="59" t="s">
        <v>69</v>
      </c>
      <c r="J7358" s="59">
        <v>27209725</v>
      </c>
      <c r="K7358" s="59" t="s">
        <v>7861</v>
      </c>
      <c r="L7358" s="61" t="s">
        <v>81</v>
      </c>
      <c r="M7358" s="61">
        <f>VLOOKUP(H7358,zdroj!C:F,4,0)</f>
        <v>0</v>
      </c>
      <c r="N7358" s="61" t="str">
        <f t="shared" si="228"/>
        <v>-</v>
      </c>
      <c r="P7358" s="73" t="str">
        <f t="shared" si="229"/>
        <v/>
      </c>
      <c r="Q7358" s="61" t="s">
        <v>86</v>
      </c>
    </row>
    <row r="7359" spans="8:17" x14ac:dyDescent="0.25">
      <c r="H7359" s="59">
        <v>52540</v>
      </c>
      <c r="I7359" s="59" t="s">
        <v>69</v>
      </c>
      <c r="J7359" s="59">
        <v>27209776</v>
      </c>
      <c r="K7359" s="59" t="s">
        <v>7862</v>
      </c>
      <c r="L7359" s="61" t="s">
        <v>81</v>
      </c>
      <c r="M7359" s="61">
        <f>VLOOKUP(H7359,zdroj!C:F,4,0)</f>
        <v>0</v>
      </c>
      <c r="N7359" s="61" t="str">
        <f t="shared" si="228"/>
        <v>-</v>
      </c>
      <c r="P7359" s="73" t="str">
        <f t="shared" si="229"/>
        <v/>
      </c>
      <c r="Q7359" s="61" t="s">
        <v>86</v>
      </c>
    </row>
    <row r="7360" spans="8:17" x14ac:dyDescent="0.25">
      <c r="H7360" s="59">
        <v>52540</v>
      </c>
      <c r="I7360" s="59" t="s">
        <v>69</v>
      </c>
      <c r="J7360" s="59">
        <v>27209857</v>
      </c>
      <c r="K7360" s="59" t="s">
        <v>7863</v>
      </c>
      <c r="L7360" s="61" t="s">
        <v>81</v>
      </c>
      <c r="M7360" s="61">
        <f>VLOOKUP(H7360,zdroj!C:F,4,0)</f>
        <v>0</v>
      </c>
      <c r="N7360" s="61" t="str">
        <f t="shared" si="228"/>
        <v>-</v>
      </c>
      <c r="P7360" s="73" t="str">
        <f t="shared" si="229"/>
        <v/>
      </c>
      <c r="Q7360" s="61" t="s">
        <v>86</v>
      </c>
    </row>
    <row r="7361" spans="8:17" x14ac:dyDescent="0.25">
      <c r="H7361" s="59">
        <v>52540</v>
      </c>
      <c r="I7361" s="59" t="s">
        <v>69</v>
      </c>
      <c r="J7361" s="59">
        <v>27209903</v>
      </c>
      <c r="K7361" s="59" t="s">
        <v>7864</v>
      </c>
      <c r="L7361" s="61" t="s">
        <v>81</v>
      </c>
      <c r="M7361" s="61">
        <f>VLOOKUP(H7361,zdroj!C:F,4,0)</f>
        <v>0</v>
      </c>
      <c r="N7361" s="61" t="str">
        <f t="shared" si="228"/>
        <v>-</v>
      </c>
      <c r="P7361" s="73" t="str">
        <f t="shared" si="229"/>
        <v/>
      </c>
      <c r="Q7361" s="61" t="s">
        <v>86</v>
      </c>
    </row>
    <row r="7362" spans="8:17" x14ac:dyDescent="0.25">
      <c r="H7362" s="59">
        <v>52540</v>
      </c>
      <c r="I7362" s="59" t="s">
        <v>69</v>
      </c>
      <c r="J7362" s="59">
        <v>27209946</v>
      </c>
      <c r="K7362" s="59" t="s">
        <v>7865</v>
      </c>
      <c r="L7362" s="61" t="s">
        <v>81</v>
      </c>
      <c r="M7362" s="61">
        <f>VLOOKUP(H7362,zdroj!C:F,4,0)</f>
        <v>0</v>
      </c>
      <c r="N7362" s="61" t="str">
        <f t="shared" si="228"/>
        <v>-</v>
      </c>
      <c r="P7362" s="73" t="str">
        <f t="shared" si="229"/>
        <v/>
      </c>
      <c r="Q7362" s="61" t="s">
        <v>86</v>
      </c>
    </row>
    <row r="7363" spans="8:17" x14ac:dyDescent="0.25">
      <c r="H7363" s="59">
        <v>52540</v>
      </c>
      <c r="I7363" s="59" t="s">
        <v>69</v>
      </c>
      <c r="J7363" s="59">
        <v>27209962</v>
      </c>
      <c r="K7363" s="59" t="s">
        <v>7866</v>
      </c>
      <c r="L7363" s="61" t="s">
        <v>81</v>
      </c>
      <c r="M7363" s="61">
        <f>VLOOKUP(H7363,zdroj!C:F,4,0)</f>
        <v>0</v>
      </c>
      <c r="N7363" s="61" t="str">
        <f t="shared" si="228"/>
        <v>-</v>
      </c>
      <c r="P7363" s="73" t="str">
        <f t="shared" si="229"/>
        <v/>
      </c>
      <c r="Q7363" s="61" t="s">
        <v>86</v>
      </c>
    </row>
    <row r="7364" spans="8:17" x14ac:dyDescent="0.25">
      <c r="H7364" s="59">
        <v>52540</v>
      </c>
      <c r="I7364" s="59" t="s">
        <v>69</v>
      </c>
      <c r="J7364" s="59">
        <v>27210049</v>
      </c>
      <c r="K7364" s="59" t="s">
        <v>7867</v>
      </c>
      <c r="L7364" s="61" t="s">
        <v>81</v>
      </c>
      <c r="M7364" s="61">
        <f>VLOOKUP(H7364,zdroj!C:F,4,0)</f>
        <v>0</v>
      </c>
      <c r="N7364" s="61" t="str">
        <f t="shared" si="228"/>
        <v>-</v>
      </c>
      <c r="P7364" s="73" t="str">
        <f t="shared" si="229"/>
        <v/>
      </c>
      <c r="Q7364" s="61" t="s">
        <v>86</v>
      </c>
    </row>
    <row r="7365" spans="8:17" x14ac:dyDescent="0.25">
      <c r="H7365" s="59">
        <v>52540</v>
      </c>
      <c r="I7365" s="59" t="s">
        <v>69</v>
      </c>
      <c r="J7365" s="59">
        <v>27210154</v>
      </c>
      <c r="K7365" s="59" t="s">
        <v>7868</v>
      </c>
      <c r="L7365" s="61" t="s">
        <v>81</v>
      </c>
      <c r="M7365" s="61">
        <f>VLOOKUP(H7365,zdroj!C:F,4,0)</f>
        <v>0</v>
      </c>
      <c r="N7365" s="61" t="str">
        <f t="shared" si="228"/>
        <v>-</v>
      </c>
      <c r="P7365" s="73" t="str">
        <f t="shared" si="229"/>
        <v/>
      </c>
      <c r="Q7365" s="61" t="s">
        <v>86</v>
      </c>
    </row>
    <row r="7366" spans="8:17" x14ac:dyDescent="0.25">
      <c r="H7366" s="59">
        <v>52540</v>
      </c>
      <c r="I7366" s="59" t="s">
        <v>69</v>
      </c>
      <c r="J7366" s="59">
        <v>27210278</v>
      </c>
      <c r="K7366" s="59" t="s">
        <v>7869</v>
      </c>
      <c r="L7366" s="61" t="s">
        <v>81</v>
      </c>
      <c r="M7366" s="61">
        <f>VLOOKUP(H7366,zdroj!C:F,4,0)</f>
        <v>0</v>
      </c>
      <c r="N7366" s="61" t="str">
        <f t="shared" si="228"/>
        <v>-</v>
      </c>
      <c r="P7366" s="73" t="str">
        <f t="shared" si="229"/>
        <v/>
      </c>
      <c r="Q7366" s="61" t="s">
        <v>86</v>
      </c>
    </row>
    <row r="7367" spans="8:17" x14ac:dyDescent="0.25">
      <c r="H7367" s="59">
        <v>52540</v>
      </c>
      <c r="I7367" s="59" t="s">
        <v>69</v>
      </c>
      <c r="J7367" s="59">
        <v>27210294</v>
      </c>
      <c r="K7367" s="59" t="s">
        <v>7870</v>
      </c>
      <c r="L7367" s="61" t="s">
        <v>81</v>
      </c>
      <c r="M7367" s="61">
        <f>VLOOKUP(H7367,zdroj!C:F,4,0)</f>
        <v>0</v>
      </c>
      <c r="N7367" s="61" t="str">
        <f t="shared" ref="N7367:N7430" si="230">IF(M7367="A",IF(L7367="katA","katB",L7367),L7367)</f>
        <v>-</v>
      </c>
      <c r="P7367" s="73" t="str">
        <f t="shared" ref="P7367:P7430" si="231">IF(O7367="A",1,"")</f>
        <v/>
      </c>
      <c r="Q7367" s="61" t="s">
        <v>86</v>
      </c>
    </row>
    <row r="7368" spans="8:17" x14ac:dyDescent="0.25">
      <c r="H7368" s="59">
        <v>52540</v>
      </c>
      <c r="I7368" s="59" t="s">
        <v>69</v>
      </c>
      <c r="J7368" s="59">
        <v>27210316</v>
      </c>
      <c r="K7368" s="59" t="s">
        <v>7871</v>
      </c>
      <c r="L7368" s="61" t="s">
        <v>81</v>
      </c>
      <c r="M7368" s="61">
        <f>VLOOKUP(H7368,zdroj!C:F,4,0)</f>
        <v>0</v>
      </c>
      <c r="N7368" s="61" t="str">
        <f t="shared" si="230"/>
        <v>-</v>
      </c>
      <c r="P7368" s="73" t="str">
        <f t="shared" si="231"/>
        <v/>
      </c>
      <c r="Q7368" s="61" t="s">
        <v>86</v>
      </c>
    </row>
    <row r="7369" spans="8:17" x14ac:dyDescent="0.25">
      <c r="H7369" s="59">
        <v>52540</v>
      </c>
      <c r="I7369" s="59" t="s">
        <v>69</v>
      </c>
      <c r="J7369" s="59">
        <v>27210324</v>
      </c>
      <c r="K7369" s="59" t="s">
        <v>7872</v>
      </c>
      <c r="L7369" s="61" t="s">
        <v>81</v>
      </c>
      <c r="M7369" s="61">
        <f>VLOOKUP(H7369,zdroj!C:F,4,0)</f>
        <v>0</v>
      </c>
      <c r="N7369" s="61" t="str">
        <f t="shared" si="230"/>
        <v>-</v>
      </c>
      <c r="P7369" s="73" t="str">
        <f t="shared" si="231"/>
        <v/>
      </c>
      <c r="Q7369" s="61" t="s">
        <v>86</v>
      </c>
    </row>
    <row r="7370" spans="8:17" x14ac:dyDescent="0.25">
      <c r="H7370" s="59">
        <v>52540</v>
      </c>
      <c r="I7370" s="59" t="s">
        <v>69</v>
      </c>
      <c r="J7370" s="59">
        <v>27210669</v>
      </c>
      <c r="K7370" s="59" t="s">
        <v>7873</v>
      </c>
      <c r="L7370" s="61" t="s">
        <v>81</v>
      </c>
      <c r="M7370" s="61">
        <f>VLOOKUP(H7370,zdroj!C:F,4,0)</f>
        <v>0</v>
      </c>
      <c r="N7370" s="61" t="str">
        <f t="shared" si="230"/>
        <v>-</v>
      </c>
      <c r="P7370" s="73" t="str">
        <f t="shared" si="231"/>
        <v/>
      </c>
      <c r="Q7370" s="61" t="s">
        <v>86</v>
      </c>
    </row>
    <row r="7371" spans="8:17" x14ac:dyDescent="0.25">
      <c r="H7371" s="59">
        <v>52540</v>
      </c>
      <c r="I7371" s="59" t="s">
        <v>69</v>
      </c>
      <c r="J7371" s="59">
        <v>27210677</v>
      </c>
      <c r="K7371" s="59" t="s">
        <v>7874</v>
      </c>
      <c r="L7371" s="61" t="s">
        <v>81</v>
      </c>
      <c r="M7371" s="61">
        <f>VLOOKUP(H7371,zdroj!C:F,4,0)</f>
        <v>0</v>
      </c>
      <c r="N7371" s="61" t="str">
        <f t="shared" si="230"/>
        <v>-</v>
      </c>
      <c r="P7371" s="73" t="str">
        <f t="shared" si="231"/>
        <v/>
      </c>
      <c r="Q7371" s="61" t="s">
        <v>86</v>
      </c>
    </row>
    <row r="7372" spans="8:17" x14ac:dyDescent="0.25">
      <c r="H7372" s="59">
        <v>52540</v>
      </c>
      <c r="I7372" s="59" t="s">
        <v>69</v>
      </c>
      <c r="J7372" s="59">
        <v>27210731</v>
      </c>
      <c r="K7372" s="59" t="s">
        <v>7875</v>
      </c>
      <c r="L7372" s="61" t="s">
        <v>81</v>
      </c>
      <c r="M7372" s="61">
        <f>VLOOKUP(H7372,zdroj!C:F,4,0)</f>
        <v>0</v>
      </c>
      <c r="N7372" s="61" t="str">
        <f t="shared" si="230"/>
        <v>-</v>
      </c>
      <c r="P7372" s="73" t="str">
        <f t="shared" si="231"/>
        <v/>
      </c>
      <c r="Q7372" s="61" t="s">
        <v>86</v>
      </c>
    </row>
    <row r="7373" spans="8:17" x14ac:dyDescent="0.25">
      <c r="H7373" s="59">
        <v>52540</v>
      </c>
      <c r="I7373" s="59" t="s">
        <v>69</v>
      </c>
      <c r="J7373" s="59">
        <v>27211584</v>
      </c>
      <c r="K7373" s="59" t="s">
        <v>7876</v>
      </c>
      <c r="L7373" s="61" t="s">
        <v>81</v>
      </c>
      <c r="M7373" s="61">
        <f>VLOOKUP(H7373,zdroj!C:F,4,0)</f>
        <v>0</v>
      </c>
      <c r="N7373" s="61" t="str">
        <f t="shared" si="230"/>
        <v>-</v>
      </c>
      <c r="P7373" s="73" t="str">
        <f t="shared" si="231"/>
        <v/>
      </c>
      <c r="Q7373" s="61" t="s">
        <v>86</v>
      </c>
    </row>
    <row r="7374" spans="8:17" x14ac:dyDescent="0.25">
      <c r="H7374" s="59">
        <v>52540</v>
      </c>
      <c r="I7374" s="59" t="s">
        <v>69</v>
      </c>
      <c r="J7374" s="59">
        <v>27211801</v>
      </c>
      <c r="K7374" s="59" t="s">
        <v>7877</v>
      </c>
      <c r="L7374" s="61" t="s">
        <v>81</v>
      </c>
      <c r="M7374" s="61">
        <f>VLOOKUP(H7374,zdroj!C:F,4,0)</f>
        <v>0</v>
      </c>
      <c r="N7374" s="61" t="str">
        <f t="shared" si="230"/>
        <v>-</v>
      </c>
      <c r="P7374" s="73" t="str">
        <f t="shared" si="231"/>
        <v/>
      </c>
      <c r="Q7374" s="61" t="s">
        <v>86</v>
      </c>
    </row>
    <row r="7375" spans="8:17" x14ac:dyDescent="0.25">
      <c r="H7375" s="59">
        <v>52540</v>
      </c>
      <c r="I7375" s="59" t="s">
        <v>69</v>
      </c>
      <c r="J7375" s="59">
        <v>27502163</v>
      </c>
      <c r="K7375" s="59" t="s">
        <v>7878</v>
      </c>
      <c r="L7375" s="61" t="s">
        <v>113</v>
      </c>
      <c r="M7375" s="61">
        <f>VLOOKUP(H7375,zdroj!C:F,4,0)</f>
        <v>0</v>
      </c>
      <c r="N7375" s="61" t="str">
        <f t="shared" si="230"/>
        <v>katB</v>
      </c>
      <c r="P7375" s="73" t="str">
        <f t="shared" si="231"/>
        <v/>
      </c>
      <c r="Q7375" s="61" t="s">
        <v>31</v>
      </c>
    </row>
    <row r="7376" spans="8:17" x14ac:dyDescent="0.25">
      <c r="H7376" s="59">
        <v>52540</v>
      </c>
      <c r="I7376" s="59" t="s">
        <v>69</v>
      </c>
      <c r="J7376" s="59">
        <v>27793290</v>
      </c>
      <c r="K7376" s="59" t="s">
        <v>7879</v>
      </c>
      <c r="L7376" s="61" t="s">
        <v>113</v>
      </c>
      <c r="M7376" s="61">
        <f>VLOOKUP(H7376,zdroj!C:F,4,0)</f>
        <v>0</v>
      </c>
      <c r="N7376" s="61" t="str">
        <f t="shared" si="230"/>
        <v>katB</v>
      </c>
      <c r="P7376" s="73" t="str">
        <f t="shared" si="231"/>
        <v/>
      </c>
      <c r="Q7376" s="61" t="s">
        <v>31</v>
      </c>
    </row>
    <row r="7377" spans="8:17" x14ac:dyDescent="0.25">
      <c r="H7377" s="59">
        <v>52540</v>
      </c>
      <c r="I7377" s="59" t="s">
        <v>69</v>
      </c>
      <c r="J7377" s="59">
        <v>30530211</v>
      </c>
      <c r="K7377" s="59" t="s">
        <v>7880</v>
      </c>
      <c r="L7377" s="61" t="s">
        <v>81</v>
      </c>
      <c r="M7377" s="61">
        <f>VLOOKUP(H7377,zdroj!C:F,4,0)</f>
        <v>0</v>
      </c>
      <c r="N7377" s="61" t="str">
        <f t="shared" si="230"/>
        <v>-</v>
      </c>
      <c r="P7377" s="73" t="str">
        <f t="shared" si="231"/>
        <v/>
      </c>
      <c r="Q7377" s="61" t="s">
        <v>86</v>
      </c>
    </row>
    <row r="7378" spans="8:17" x14ac:dyDescent="0.25">
      <c r="H7378" s="59">
        <v>52540</v>
      </c>
      <c r="I7378" s="59" t="s">
        <v>69</v>
      </c>
      <c r="J7378" s="59">
        <v>31045707</v>
      </c>
      <c r="K7378" s="59" t="s">
        <v>7881</v>
      </c>
      <c r="L7378" s="61" t="s">
        <v>81</v>
      </c>
      <c r="M7378" s="61">
        <f>VLOOKUP(H7378,zdroj!C:F,4,0)</f>
        <v>0</v>
      </c>
      <c r="N7378" s="61" t="str">
        <f t="shared" si="230"/>
        <v>-</v>
      </c>
      <c r="P7378" s="73" t="str">
        <f t="shared" si="231"/>
        <v/>
      </c>
      <c r="Q7378" s="61" t="s">
        <v>84</v>
      </c>
    </row>
    <row r="7379" spans="8:17" x14ac:dyDescent="0.25">
      <c r="H7379" s="59">
        <v>52540</v>
      </c>
      <c r="I7379" s="59" t="s">
        <v>69</v>
      </c>
      <c r="J7379" s="59">
        <v>31045715</v>
      </c>
      <c r="K7379" s="59" t="s">
        <v>7882</v>
      </c>
      <c r="L7379" s="61" t="s">
        <v>113</v>
      </c>
      <c r="M7379" s="61">
        <f>VLOOKUP(H7379,zdroj!C:F,4,0)</f>
        <v>0</v>
      </c>
      <c r="N7379" s="61" t="str">
        <f t="shared" si="230"/>
        <v>katB</v>
      </c>
      <c r="P7379" s="73" t="str">
        <f t="shared" si="231"/>
        <v/>
      </c>
      <c r="Q7379" s="61" t="s">
        <v>31</v>
      </c>
    </row>
    <row r="7380" spans="8:17" x14ac:dyDescent="0.25">
      <c r="H7380" s="59">
        <v>52540</v>
      </c>
      <c r="I7380" s="59" t="s">
        <v>69</v>
      </c>
      <c r="J7380" s="59">
        <v>31045758</v>
      </c>
      <c r="K7380" s="59" t="s">
        <v>7883</v>
      </c>
      <c r="L7380" s="61" t="s">
        <v>113</v>
      </c>
      <c r="M7380" s="61">
        <f>VLOOKUP(H7380,zdroj!C:F,4,0)</f>
        <v>0</v>
      </c>
      <c r="N7380" s="61" t="str">
        <f t="shared" si="230"/>
        <v>katB</v>
      </c>
      <c r="P7380" s="73" t="str">
        <f t="shared" si="231"/>
        <v/>
      </c>
      <c r="Q7380" s="61" t="s">
        <v>31</v>
      </c>
    </row>
    <row r="7381" spans="8:17" x14ac:dyDescent="0.25">
      <c r="H7381" s="59">
        <v>52540</v>
      </c>
      <c r="I7381" s="59" t="s">
        <v>69</v>
      </c>
      <c r="J7381" s="59">
        <v>31045774</v>
      </c>
      <c r="K7381" s="59" t="s">
        <v>7884</v>
      </c>
      <c r="L7381" s="61" t="s">
        <v>113</v>
      </c>
      <c r="M7381" s="61">
        <f>VLOOKUP(H7381,zdroj!C:F,4,0)</f>
        <v>0</v>
      </c>
      <c r="N7381" s="61" t="str">
        <f t="shared" si="230"/>
        <v>katB</v>
      </c>
      <c r="P7381" s="73" t="str">
        <f t="shared" si="231"/>
        <v/>
      </c>
      <c r="Q7381" s="61" t="s">
        <v>31</v>
      </c>
    </row>
    <row r="7382" spans="8:17" x14ac:dyDescent="0.25">
      <c r="H7382" s="59">
        <v>52540</v>
      </c>
      <c r="I7382" s="59" t="s">
        <v>69</v>
      </c>
      <c r="J7382" s="59">
        <v>31045804</v>
      </c>
      <c r="K7382" s="59" t="s">
        <v>7885</v>
      </c>
      <c r="L7382" s="61" t="s">
        <v>113</v>
      </c>
      <c r="M7382" s="61">
        <f>VLOOKUP(H7382,zdroj!C:F,4,0)</f>
        <v>0</v>
      </c>
      <c r="N7382" s="61" t="str">
        <f t="shared" si="230"/>
        <v>katB</v>
      </c>
      <c r="P7382" s="73" t="str">
        <f t="shared" si="231"/>
        <v/>
      </c>
      <c r="Q7382" s="61" t="s">
        <v>31</v>
      </c>
    </row>
    <row r="7383" spans="8:17" x14ac:dyDescent="0.25">
      <c r="H7383" s="59">
        <v>52540</v>
      </c>
      <c r="I7383" s="59" t="s">
        <v>69</v>
      </c>
      <c r="J7383" s="59">
        <v>31045812</v>
      </c>
      <c r="K7383" s="59" t="s">
        <v>7886</v>
      </c>
      <c r="L7383" s="61" t="s">
        <v>113</v>
      </c>
      <c r="M7383" s="61">
        <f>VLOOKUP(H7383,zdroj!C:F,4,0)</f>
        <v>0</v>
      </c>
      <c r="N7383" s="61" t="str">
        <f t="shared" si="230"/>
        <v>katB</v>
      </c>
      <c r="P7383" s="73" t="str">
        <f t="shared" si="231"/>
        <v/>
      </c>
      <c r="Q7383" s="61" t="s">
        <v>31</v>
      </c>
    </row>
    <row r="7384" spans="8:17" x14ac:dyDescent="0.25">
      <c r="H7384" s="59">
        <v>52540</v>
      </c>
      <c r="I7384" s="59" t="s">
        <v>69</v>
      </c>
      <c r="J7384" s="59">
        <v>31045910</v>
      </c>
      <c r="K7384" s="59" t="s">
        <v>7887</v>
      </c>
      <c r="L7384" s="61" t="s">
        <v>81</v>
      </c>
      <c r="M7384" s="61">
        <f>VLOOKUP(H7384,zdroj!C:F,4,0)</f>
        <v>0</v>
      </c>
      <c r="N7384" s="61" t="str">
        <f t="shared" si="230"/>
        <v>-</v>
      </c>
      <c r="P7384" s="73" t="str">
        <f t="shared" si="231"/>
        <v/>
      </c>
      <c r="Q7384" s="61" t="s">
        <v>86</v>
      </c>
    </row>
    <row r="7385" spans="8:17" x14ac:dyDescent="0.25">
      <c r="H7385" s="59">
        <v>52540</v>
      </c>
      <c r="I7385" s="59" t="s">
        <v>69</v>
      </c>
      <c r="J7385" s="59">
        <v>31046029</v>
      </c>
      <c r="K7385" s="59" t="s">
        <v>7888</v>
      </c>
      <c r="L7385" s="61" t="s">
        <v>81</v>
      </c>
      <c r="M7385" s="61">
        <f>VLOOKUP(H7385,zdroj!C:F,4,0)</f>
        <v>0</v>
      </c>
      <c r="N7385" s="61" t="str">
        <f t="shared" si="230"/>
        <v>-</v>
      </c>
      <c r="P7385" s="73" t="str">
        <f t="shared" si="231"/>
        <v/>
      </c>
      <c r="Q7385" s="61" t="s">
        <v>86</v>
      </c>
    </row>
    <row r="7386" spans="8:17" x14ac:dyDescent="0.25">
      <c r="H7386" s="59">
        <v>52540</v>
      </c>
      <c r="I7386" s="59" t="s">
        <v>69</v>
      </c>
      <c r="J7386" s="59">
        <v>31046088</v>
      </c>
      <c r="K7386" s="59" t="s">
        <v>7889</v>
      </c>
      <c r="L7386" s="61" t="s">
        <v>81</v>
      </c>
      <c r="M7386" s="61">
        <f>VLOOKUP(H7386,zdroj!C:F,4,0)</f>
        <v>0</v>
      </c>
      <c r="N7386" s="61" t="str">
        <f t="shared" si="230"/>
        <v>-</v>
      </c>
      <c r="P7386" s="73" t="str">
        <f t="shared" si="231"/>
        <v/>
      </c>
      <c r="Q7386" s="61" t="s">
        <v>86</v>
      </c>
    </row>
    <row r="7387" spans="8:17" x14ac:dyDescent="0.25">
      <c r="H7387" s="59">
        <v>52540</v>
      </c>
      <c r="I7387" s="59" t="s">
        <v>69</v>
      </c>
      <c r="J7387" s="59">
        <v>31372350</v>
      </c>
      <c r="K7387" s="59" t="s">
        <v>7890</v>
      </c>
      <c r="L7387" s="61" t="s">
        <v>81</v>
      </c>
      <c r="M7387" s="61">
        <f>VLOOKUP(H7387,zdroj!C:F,4,0)</f>
        <v>0</v>
      </c>
      <c r="N7387" s="61" t="str">
        <f t="shared" si="230"/>
        <v>-</v>
      </c>
      <c r="P7387" s="73" t="str">
        <f t="shared" si="231"/>
        <v/>
      </c>
      <c r="Q7387" s="61" t="s">
        <v>86</v>
      </c>
    </row>
    <row r="7388" spans="8:17" x14ac:dyDescent="0.25">
      <c r="H7388" s="59">
        <v>52540</v>
      </c>
      <c r="I7388" s="59" t="s">
        <v>69</v>
      </c>
      <c r="J7388" s="59">
        <v>31372368</v>
      </c>
      <c r="K7388" s="59" t="s">
        <v>7891</v>
      </c>
      <c r="L7388" s="61" t="s">
        <v>113</v>
      </c>
      <c r="M7388" s="61">
        <f>VLOOKUP(H7388,zdroj!C:F,4,0)</f>
        <v>0</v>
      </c>
      <c r="N7388" s="61" t="str">
        <f t="shared" si="230"/>
        <v>katB</v>
      </c>
      <c r="P7388" s="73" t="str">
        <f t="shared" si="231"/>
        <v/>
      </c>
      <c r="Q7388" s="61" t="s">
        <v>31</v>
      </c>
    </row>
    <row r="7389" spans="8:17" x14ac:dyDescent="0.25">
      <c r="H7389" s="59">
        <v>52540</v>
      </c>
      <c r="I7389" s="59" t="s">
        <v>69</v>
      </c>
      <c r="J7389" s="59">
        <v>31372376</v>
      </c>
      <c r="K7389" s="59" t="s">
        <v>7892</v>
      </c>
      <c r="L7389" s="61" t="s">
        <v>81</v>
      </c>
      <c r="M7389" s="61">
        <f>VLOOKUP(H7389,zdroj!C:F,4,0)</f>
        <v>0</v>
      </c>
      <c r="N7389" s="61" t="str">
        <f t="shared" si="230"/>
        <v>-</v>
      </c>
      <c r="P7389" s="73" t="str">
        <f t="shared" si="231"/>
        <v/>
      </c>
      <c r="Q7389" s="61" t="s">
        <v>86</v>
      </c>
    </row>
    <row r="7390" spans="8:17" x14ac:dyDescent="0.25">
      <c r="H7390" s="59">
        <v>52540</v>
      </c>
      <c r="I7390" s="59" t="s">
        <v>69</v>
      </c>
      <c r="J7390" s="59">
        <v>40188469</v>
      </c>
      <c r="K7390" s="59" t="s">
        <v>7893</v>
      </c>
      <c r="L7390" s="61" t="s">
        <v>81</v>
      </c>
      <c r="M7390" s="61">
        <f>VLOOKUP(H7390,zdroj!C:F,4,0)</f>
        <v>0</v>
      </c>
      <c r="N7390" s="61" t="str">
        <f t="shared" si="230"/>
        <v>-</v>
      </c>
      <c r="P7390" s="73" t="str">
        <f t="shared" si="231"/>
        <v/>
      </c>
      <c r="Q7390" s="61" t="s">
        <v>86</v>
      </c>
    </row>
    <row r="7391" spans="8:17" x14ac:dyDescent="0.25">
      <c r="H7391" s="59">
        <v>52540</v>
      </c>
      <c r="I7391" s="59" t="s">
        <v>69</v>
      </c>
      <c r="J7391" s="59">
        <v>40719464</v>
      </c>
      <c r="K7391" s="59" t="s">
        <v>7894</v>
      </c>
      <c r="L7391" s="61" t="s">
        <v>113</v>
      </c>
      <c r="M7391" s="61">
        <f>VLOOKUP(H7391,zdroj!C:F,4,0)</f>
        <v>0</v>
      </c>
      <c r="N7391" s="61" t="str">
        <f t="shared" si="230"/>
        <v>katB</v>
      </c>
      <c r="P7391" s="73" t="str">
        <f t="shared" si="231"/>
        <v/>
      </c>
      <c r="Q7391" s="61" t="s">
        <v>31</v>
      </c>
    </row>
    <row r="7392" spans="8:17" x14ac:dyDescent="0.25">
      <c r="H7392" s="59">
        <v>52540</v>
      </c>
      <c r="I7392" s="59" t="s">
        <v>69</v>
      </c>
      <c r="J7392" s="59">
        <v>40722937</v>
      </c>
      <c r="K7392" s="59" t="s">
        <v>7895</v>
      </c>
      <c r="L7392" s="61" t="s">
        <v>81</v>
      </c>
      <c r="M7392" s="61">
        <f>VLOOKUP(H7392,zdroj!C:F,4,0)</f>
        <v>0</v>
      </c>
      <c r="N7392" s="61" t="str">
        <f t="shared" si="230"/>
        <v>-</v>
      </c>
      <c r="P7392" s="73" t="str">
        <f t="shared" si="231"/>
        <v/>
      </c>
      <c r="Q7392" s="61" t="s">
        <v>86</v>
      </c>
    </row>
    <row r="7393" spans="8:17" x14ac:dyDescent="0.25">
      <c r="H7393" s="59">
        <v>52540</v>
      </c>
      <c r="I7393" s="59" t="s">
        <v>69</v>
      </c>
      <c r="J7393" s="59">
        <v>40723011</v>
      </c>
      <c r="K7393" s="59" t="s">
        <v>7896</v>
      </c>
      <c r="L7393" s="61" t="s">
        <v>81</v>
      </c>
      <c r="M7393" s="61">
        <f>VLOOKUP(H7393,zdroj!C:F,4,0)</f>
        <v>0</v>
      </c>
      <c r="N7393" s="61" t="str">
        <f t="shared" si="230"/>
        <v>-</v>
      </c>
      <c r="P7393" s="73" t="str">
        <f t="shared" si="231"/>
        <v/>
      </c>
      <c r="Q7393" s="61" t="s">
        <v>86</v>
      </c>
    </row>
    <row r="7394" spans="8:17" x14ac:dyDescent="0.25">
      <c r="H7394" s="59">
        <v>52540</v>
      </c>
      <c r="I7394" s="59" t="s">
        <v>69</v>
      </c>
      <c r="J7394" s="59">
        <v>40723089</v>
      </c>
      <c r="K7394" s="59" t="s">
        <v>7897</v>
      </c>
      <c r="L7394" s="61" t="s">
        <v>81</v>
      </c>
      <c r="M7394" s="61">
        <f>VLOOKUP(H7394,zdroj!C:F,4,0)</f>
        <v>0</v>
      </c>
      <c r="N7394" s="61" t="str">
        <f t="shared" si="230"/>
        <v>-</v>
      </c>
      <c r="P7394" s="73" t="str">
        <f t="shared" si="231"/>
        <v/>
      </c>
      <c r="Q7394" s="61" t="s">
        <v>86</v>
      </c>
    </row>
    <row r="7395" spans="8:17" x14ac:dyDescent="0.25">
      <c r="H7395" s="59">
        <v>52540</v>
      </c>
      <c r="I7395" s="59" t="s">
        <v>69</v>
      </c>
      <c r="J7395" s="59">
        <v>40723127</v>
      </c>
      <c r="K7395" s="59" t="s">
        <v>7898</v>
      </c>
      <c r="L7395" s="61" t="s">
        <v>81</v>
      </c>
      <c r="M7395" s="61">
        <f>VLOOKUP(H7395,zdroj!C:F,4,0)</f>
        <v>0</v>
      </c>
      <c r="N7395" s="61" t="str">
        <f t="shared" si="230"/>
        <v>-</v>
      </c>
      <c r="P7395" s="73" t="str">
        <f t="shared" si="231"/>
        <v/>
      </c>
      <c r="Q7395" s="61" t="s">
        <v>86</v>
      </c>
    </row>
    <row r="7396" spans="8:17" x14ac:dyDescent="0.25">
      <c r="H7396" s="59">
        <v>52540</v>
      </c>
      <c r="I7396" s="59" t="s">
        <v>69</v>
      </c>
      <c r="J7396" s="59">
        <v>40723178</v>
      </c>
      <c r="K7396" s="59" t="s">
        <v>7899</v>
      </c>
      <c r="L7396" s="61" t="s">
        <v>81</v>
      </c>
      <c r="M7396" s="61">
        <f>VLOOKUP(H7396,zdroj!C:F,4,0)</f>
        <v>0</v>
      </c>
      <c r="N7396" s="61" t="str">
        <f t="shared" si="230"/>
        <v>-</v>
      </c>
      <c r="P7396" s="73" t="str">
        <f t="shared" si="231"/>
        <v/>
      </c>
      <c r="Q7396" s="61" t="s">
        <v>86</v>
      </c>
    </row>
    <row r="7397" spans="8:17" x14ac:dyDescent="0.25">
      <c r="H7397" s="59">
        <v>52540</v>
      </c>
      <c r="I7397" s="59" t="s">
        <v>69</v>
      </c>
      <c r="J7397" s="59">
        <v>40723224</v>
      </c>
      <c r="K7397" s="59" t="s">
        <v>7900</v>
      </c>
      <c r="L7397" s="61" t="s">
        <v>81</v>
      </c>
      <c r="M7397" s="61">
        <f>VLOOKUP(H7397,zdroj!C:F,4,0)</f>
        <v>0</v>
      </c>
      <c r="N7397" s="61" t="str">
        <f t="shared" si="230"/>
        <v>-</v>
      </c>
      <c r="P7397" s="73" t="str">
        <f t="shared" si="231"/>
        <v/>
      </c>
      <c r="Q7397" s="61" t="s">
        <v>86</v>
      </c>
    </row>
    <row r="7398" spans="8:17" x14ac:dyDescent="0.25">
      <c r="H7398" s="59">
        <v>52540</v>
      </c>
      <c r="I7398" s="59" t="s">
        <v>69</v>
      </c>
      <c r="J7398" s="59">
        <v>40723755</v>
      </c>
      <c r="K7398" s="59" t="s">
        <v>7901</v>
      </c>
      <c r="L7398" s="61" t="s">
        <v>81</v>
      </c>
      <c r="M7398" s="61">
        <f>VLOOKUP(H7398,zdroj!C:F,4,0)</f>
        <v>0</v>
      </c>
      <c r="N7398" s="61" t="str">
        <f t="shared" si="230"/>
        <v>-</v>
      </c>
      <c r="P7398" s="73" t="str">
        <f t="shared" si="231"/>
        <v/>
      </c>
      <c r="Q7398" s="61" t="s">
        <v>86</v>
      </c>
    </row>
    <row r="7399" spans="8:17" x14ac:dyDescent="0.25">
      <c r="H7399" s="59">
        <v>52540</v>
      </c>
      <c r="I7399" s="59" t="s">
        <v>69</v>
      </c>
      <c r="J7399" s="59">
        <v>40724051</v>
      </c>
      <c r="K7399" s="59" t="s">
        <v>7902</v>
      </c>
      <c r="L7399" s="61" t="s">
        <v>81</v>
      </c>
      <c r="M7399" s="61">
        <f>VLOOKUP(H7399,zdroj!C:F,4,0)</f>
        <v>0</v>
      </c>
      <c r="N7399" s="61" t="str">
        <f t="shared" si="230"/>
        <v>-</v>
      </c>
      <c r="P7399" s="73" t="str">
        <f t="shared" si="231"/>
        <v/>
      </c>
      <c r="Q7399" s="61" t="s">
        <v>86</v>
      </c>
    </row>
    <row r="7400" spans="8:17" x14ac:dyDescent="0.25">
      <c r="H7400" s="59">
        <v>52540</v>
      </c>
      <c r="I7400" s="59" t="s">
        <v>69</v>
      </c>
      <c r="J7400" s="59">
        <v>40724115</v>
      </c>
      <c r="K7400" s="59" t="s">
        <v>7903</v>
      </c>
      <c r="L7400" s="61" t="s">
        <v>81</v>
      </c>
      <c r="M7400" s="61">
        <f>VLOOKUP(H7400,zdroj!C:F,4,0)</f>
        <v>0</v>
      </c>
      <c r="N7400" s="61" t="str">
        <f t="shared" si="230"/>
        <v>-</v>
      </c>
      <c r="P7400" s="73" t="str">
        <f t="shared" si="231"/>
        <v/>
      </c>
      <c r="Q7400" s="61" t="s">
        <v>86</v>
      </c>
    </row>
    <row r="7401" spans="8:17" x14ac:dyDescent="0.25">
      <c r="H7401" s="59">
        <v>52540</v>
      </c>
      <c r="I7401" s="59" t="s">
        <v>69</v>
      </c>
      <c r="J7401" s="59">
        <v>40724948</v>
      </c>
      <c r="K7401" s="59" t="s">
        <v>7904</v>
      </c>
      <c r="L7401" s="61" t="s">
        <v>81</v>
      </c>
      <c r="M7401" s="61">
        <f>VLOOKUP(H7401,zdroj!C:F,4,0)</f>
        <v>0</v>
      </c>
      <c r="N7401" s="61" t="str">
        <f t="shared" si="230"/>
        <v>-</v>
      </c>
      <c r="P7401" s="73" t="str">
        <f t="shared" si="231"/>
        <v/>
      </c>
      <c r="Q7401" s="61" t="s">
        <v>86</v>
      </c>
    </row>
    <row r="7402" spans="8:17" x14ac:dyDescent="0.25">
      <c r="H7402" s="59">
        <v>52540</v>
      </c>
      <c r="I7402" s="59" t="s">
        <v>69</v>
      </c>
      <c r="J7402" s="59">
        <v>40795373</v>
      </c>
      <c r="K7402" s="59" t="s">
        <v>7905</v>
      </c>
      <c r="L7402" s="61" t="s">
        <v>81</v>
      </c>
      <c r="M7402" s="61">
        <f>VLOOKUP(H7402,zdroj!C:F,4,0)</f>
        <v>0</v>
      </c>
      <c r="N7402" s="61" t="str">
        <f t="shared" si="230"/>
        <v>-</v>
      </c>
      <c r="P7402" s="73" t="str">
        <f t="shared" si="231"/>
        <v/>
      </c>
      <c r="Q7402" s="61" t="s">
        <v>86</v>
      </c>
    </row>
    <row r="7403" spans="8:17" x14ac:dyDescent="0.25">
      <c r="H7403" s="59">
        <v>52540</v>
      </c>
      <c r="I7403" s="59" t="s">
        <v>69</v>
      </c>
      <c r="J7403" s="59">
        <v>40795462</v>
      </c>
      <c r="K7403" s="59" t="s">
        <v>7906</v>
      </c>
      <c r="L7403" s="61" t="s">
        <v>81</v>
      </c>
      <c r="M7403" s="61">
        <f>VLOOKUP(H7403,zdroj!C:F,4,0)</f>
        <v>0</v>
      </c>
      <c r="N7403" s="61" t="str">
        <f t="shared" si="230"/>
        <v>-</v>
      </c>
      <c r="P7403" s="73" t="str">
        <f t="shared" si="231"/>
        <v/>
      </c>
      <c r="Q7403" s="61" t="s">
        <v>86</v>
      </c>
    </row>
    <row r="7404" spans="8:17" x14ac:dyDescent="0.25">
      <c r="H7404" s="59">
        <v>52540</v>
      </c>
      <c r="I7404" s="59" t="s">
        <v>69</v>
      </c>
      <c r="J7404" s="59">
        <v>40795837</v>
      </c>
      <c r="K7404" s="59" t="s">
        <v>7907</v>
      </c>
      <c r="L7404" s="61" t="s">
        <v>81</v>
      </c>
      <c r="M7404" s="61">
        <f>VLOOKUP(H7404,zdroj!C:F,4,0)</f>
        <v>0</v>
      </c>
      <c r="N7404" s="61" t="str">
        <f t="shared" si="230"/>
        <v>-</v>
      </c>
      <c r="P7404" s="73" t="str">
        <f t="shared" si="231"/>
        <v/>
      </c>
      <c r="Q7404" s="61" t="s">
        <v>86</v>
      </c>
    </row>
    <row r="7405" spans="8:17" x14ac:dyDescent="0.25">
      <c r="H7405" s="59">
        <v>52540</v>
      </c>
      <c r="I7405" s="59" t="s">
        <v>69</v>
      </c>
      <c r="J7405" s="59">
        <v>40795918</v>
      </c>
      <c r="K7405" s="59" t="s">
        <v>7908</v>
      </c>
      <c r="L7405" s="61" t="s">
        <v>81</v>
      </c>
      <c r="M7405" s="61">
        <f>VLOOKUP(H7405,zdroj!C:F,4,0)</f>
        <v>0</v>
      </c>
      <c r="N7405" s="61" t="str">
        <f t="shared" si="230"/>
        <v>-</v>
      </c>
      <c r="P7405" s="73" t="str">
        <f t="shared" si="231"/>
        <v/>
      </c>
      <c r="Q7405" s="61" t="s">
        <v>86</v>
      </c>
    </row>
    <row r="7406" spans="8:17" x14ac:dyDescent="0.25">
      <c r="H7406" s="59">
        <v>52540</v>
      </c>
      <c r="I7406" s="59" t="s">
        <v>69</v>
      </c>
      <c r="J7406" s="59">
        <v>40796396</v>
      </c>
      <c r="K7406" s="59" t="s">
        <v>7909</v>
      </c>
      <c r="L7406" s="61" t="s">
        <v>81</v>
      </c>
      <c r="M7406" s="61">
        <f>VLOOKUP(H7406,zdroj!C:F,4,0)</f>
        <v>0</v>
      </c>
      <c r="N7406" s="61" t="str">
        <f t="shared" si="230"/>
        <v>-</v>
      </c>
      <c r="P7406" s="73" t="str">
        <f t="shared" si="231"/>
        <v/>
      </c>
      <c r="Q7406" s="61" t="s">
        <v>86</v>
      </c>
    </row>
    <row r="7407" spans="8:17" x14ac:dyDescent="0.25">
      <c r="H7407" s="59">
        <v>52540</v>
      </c>
      <c r="I7407" s="59" t="s">
        <v>69</v>
      </c>
      <c r="J7407" s="59">
        <v>40796485</v>
      </c>
      <c r="K7407" s="59" t="s">
        <v>7910</v>
      </c>
      <c r="L7407" s="61" t="s">
        <v>81</v>
      </c>
      <c r="M7407" s="61">
        <f>VLOOKUP(H7407,zdroj!C:F,4,0)</f>
        <v>0</v>
      </c>
      <c r="N7407" s="61" t="str">
        <f t="shared" si="230"/>
        <v>-</v>
      </c>
      <c r="P7407" s="73" t="str">
        <f t="shared" si="231"/>
        <v/>
      </c>
      <c r="Q7407" s="61" t="s">
        <v>86</v>
      </c>
    </row>
    <row r="7408" spans="8:17" x14ac:dyDescent="0.25">
      <c r="H7408" s="59">
        <v>52540</v>
      </c>
      <c r="I7408" s="59" t="s">
        <v>69</v>
      </c>
      <c r="J7408" s="59">
        <v>40796515</v>
      </c>
      <c r="K7408" s="59" t="s">
        <v>7911</v>
      </c>
      <c r="L7408" s="61" t="s">
        <v>81</v>
      </c>
      <c r="M7408" s="61">
        <f>VLOOKUP(H7408,zdroj!C:F,4,0)</f>
        <v>0</v>
      </c>
      <c r="N7408" s="61" t="str">
        <f t="shared" si="230"/>
        <v>-</v>
      </c>
      <c r="P7408" s="73" t="str">
        <f t="shared" si="231"/>
        <v/>
      </c>
      <c r="Q7408" s="61" t="s">
        <v>86</v>
      </c>
    </row>
    <row r="7409" spans="8:17" x14ac:dyDescent="0.25">
      <c r="H7409" s="59">
        <v>52540</v>
      </c>
      <c r="I7409" s="59" t="s">
        <v>69</v>
      </c>
      <c r="J7409" s="59">
        <v>40796540</v>
      </c>
      <c r="K7409" s="59" t="s">
        <v>7912</v>
      </c>
      <c r="L7409" s="61" t="s">
        <v>81</v>
      </c>
      <c r="M7409" s="61">
        <f>VLOOKUP(H7409,zdroj!C:F,4,0)</f>
        <v>0</v>
      </c>
      <c r="N7409" s="61" t="str">
        <f t="shared" si="230"/>
        <v>-</v>
      </c>
      <c r="P7409" s="73" t="str">
        <f t="shared" si="231"/>
        <v/>
      </c>
      <c r="Q7409" s="61" t="s">
        <v>86</v>
      </c>
    </row>
    <row r="7410" spans="8:17" x14ac:dyDescent="0.25">
      <c r="H7410" s="59">
        <v>52540</v>
      </c>
      <c r="I7410" s="59" t="s">
        <v>69</v>
      </c>
      <c r="J7410" s="59">
        <v>40797155</v>
      </c>
      <c r="K7410" s="59" t="s">
        <v>7913</v>
      </c>
      <c r="L7410" s="61" t="s">
        <v>81</v>
      </c>
      <c r="M7410" s="61">
        <f>VLOOKUP(H7410,zdroj!C:F,4,0)</f>
        <v>0</v>
      </c>
      <c r="N7410" s="61" t="str">
        <f t="shared" si="230"/>
        <v>-</v>
      </c>
      <c r="P7410" s="73" t="str">
        <f t="shared" si="231"/>
        <v/>
      </c>
      <c r="Q7410" s="61" t="s">
        <v>86</v>
      </c>
    </row>
    <row r="7411" spans="8:17" x14ac:dyDescent="0.25">
      <c r="H7411" s="59">
        <v>52540</v>
      </c>
      <c r="I7411" s="59" t="s">
        <v>69</v>
      </c>
      <c r="J7411" s="59">
        <v>40797376</v>
      </c>
      <c r="K7411" s="59" t="s">
        <v>7914</v>
      </c>
      <c r="L7411" s="61" t="s">
        <v>81</v>
      </c>
      <c r="M7411" s="61">
        <f>VLOOKUP(H7411,zdroj!C:F,4,0)</f>
        <v>0</v>
      </c>
      <c r="N7411" s="61" t="str">
        <f t="shared" si="230"/>
        <v>-</v>
      </c>
      <c r="P7411" s="73" t="str">
        <f t="shared" si="231"/>
        <v/>
      </c>
      <c r="Q7411" s="61" t="s">
        <v>86</v>
      </c>
    </row>
    <row r="7412" spans="8:17" x14ac:dyDescent="0.25">
      <c r="H7412" s="59">
        <v>52540</v>
      </c>
      <c r="I7412" s="59" t="s">
        <v>69</v>
      </c>
      <c r="J7412" s="59">
        <v>40797414</v>
      </c>
      <c r="K7412" s="59" t="s">
        <v>7915</v>
      </c>
      <c r="L7412" s="61" t="s">
        <v>81</v>
      </c>
      <c r="M7412" s="61">
        <f>VLOOKUP(H7412,zdroj!C:F,4,0)</f>
        <v>0</v>
      </c>
      <c r="N7412" s="61" t="str">
        <f t="shared" si="230"/>
        <v>-</v>
      </c>
      <c r="P7412" s="73" t="str">
        <f t="shared" si="231"/>
        <v/>
      </c>
      <c r="Q7412" s="61" t="s">
        <v>86</v>
      </c>
    </row>
    <row r="7413" spans="8:17" x14ac:dyDescent="0.25">
      <c r="H7413" s="59">
        <v>52540</v>
      </c>
      <c r="I7413" s="59" t="s">
        <v>69</v>
      </c>
      <c r="J7413" s="59">
        <v>40797431</v>
      </c>
      <c r="K7413" s="59" t="s">
        <v>7916</v>
      </c>
      <c r="L7413" s="61" t="s">
        <v>81</v>
      </c>
      <c r="M7413" s="61">
        <f>VLOOKUP(H7413,zdroj!C:F,4,0)</f>
        <v>0</v>
      </c>
      <c r="N7413" s="61" t="str">
        <f t="shared" si="230"/>
        <v>-</v>
      </c>
      <c r="P7413" s="73" t="str">
        <f t="shared" si="231"/>
        <v/>
      </c>
      <c r="Q7413" s="61" t="s">
        <v>86</v>
      </c>
    </row>
    <row r="7414" spans="8:17" x14ac:dyDescent="0.25">
      <c r="H7414" s="59">
        <v>52540</v>
      </c>
      <c r="I7414" s="59" t="s">
        <v>69</v>
      </c>
      <c r="J7414" s="59">
        <v>40797490</v>
      </c>
      <c r="K7414" s="59" t="s">
        <v>7917</v>
      </c>
      <c r="L7414" s="61" t="s">
        <v>81</v>
      </c>
      <c r="M7414" s="61">
        <f>VLOOKUP(H7414,zdroj!C:F,4,0)</f>
        <v>0</v>
      </c>
      <c r="N7414" s="61" t="str">
        <f t="shared" si="230"/>
        <v>-</v>
      </c>
      <c r="P7414" s="73" t="str">
        <f t="shared" si="231"/>
        <v/>
      </c>
      <c r="Q7414" s="61" t="s">
        <v>86</v>
      </c>
    </row>
    <row r="7415" spans="8:17" x14ac:dyDescent="0.25">
      <c r="H7415" s="59">
        <v>52540</v>
      </c>
      <c r="I7415" s="59" t="s">
        <v>69</v>
      </c>
      <c r="J7415" s="59">
        <v>40797678</v>
      </c>
      <c r="K7415" s="59" t="s">
        <v>7918</v>
      </c>
      <c r="L7415" s="61" t="s">
        <v>81</v>
      </c>
      <c r="M7415" s="61">
        <f>VLOOKUP(H7415,zdroj!C:F,4,0)</f>
        <v>0</v>
      </c>
      <c r="N7415" s="61" t="str">
        <f t="shared" si="230"/>
        <v>-</v>
      </c>
      <c r="P7415" s="73" t="str">
        <f t="shared" si="231"/>
        <v/>
      </c>
      <c r="Q7415" s="61" t="s">
        <v>86</v>
      </c>
    </row>
    <row r="7416" spans="8:17" x14ac:dyDescent="0.25">
      <c r="H7416" s="59">
        <v>52540</v>
      </c>
      <c r="I7416" s="59" t="s">
        <v>69</v>
      </c>
      <c r="J7416" s="59">
        <v>41257936</v>
      </c>
      <c r="K7416" s="59" t="s">
        <v>7919</v>
      </c>
      <c r="L7416" s="61" t="s">
        <v>113</v>
      </c>
      <c r="M7416" s="61">
        <f>VLOOKUP(H7416,zdroj!C:F,4,0)</f>
        <v>0</v>
      </c>
      <c r="N7416" s="61" t="str">
        <f t="shared" si="230"/>
        <v>katB</v>
      </c>
      <c r="P7416" s="73" t="str">
        <f t="shared" si="231"/>
        <v/>
      </c>
      <c r="Q7416" s="61" t="s">
        <v>31</v>
      </c>
    </row>
    <row r="7417" spans="8:17" x14ac:dyDescent="0.25">
      <c r="H7417" s="59">
        <v>52540</v>
      </c>
      <c r="I7417" s="59" t="s">
        <v>69</v>
      </c>
      <c r="J7417" s="59">
        <v>42782449</v>
      </c>
      <c r="K7417" s="59" t="s">
        <v>7920</v>
      </c>
      <c r="L7417" s="61" t="s">
        <v>113</v>
      </c>
      <c r="M7417" s="61">
        <f>VLOOKUP(H7417,zdroj!C:F,4,0)</f>
        <v>0</v>
      </c>
      <c r="N7417" s="61" t="str">
        <f t="shared" si="230"/>
        <v>katB</v>
      </c>
      <c r="P7417" s="73" t="str">
        <f t="shared" si="231"/>
        <v/>
      </c>
      <c r="Q7417" s="61" t="s">
        <v>31</v>
      </c>
    </row>
    <row r="7418" spans="8:17" x14ac:dyDescent="0.25">
      <c r="H7418" s="59">
        <v>52540</v>
      </c>
      <c r="I7418" s="59" t="s">
        <v>69</v>
      </c>
      <c r="J7418" s="59">
        <v>73286095</v>
      </c>
      <c r="K7418" s="59" t="s">
        <v>7921</v>
      </c>
      <c r="L7418" s="61" t="s">
        <v>113</v>
      </c>
      <c r="M7418" s="61">
        <f>VLOOKUP(H7418,zdroj!C:F,4,0)</f>
        <v>0</v>
      </c>
      <c r="N7418" s="61" t="str">
        <f t="shared" si="230"/>
        <v>katB</v>
      </c>
      <c r="P7418" s="73" t="str">
        <f t="shared" si="231"/>
        <v/>
      </c>
      <c r="Q7418" s="61" t="s">
        <v>31</v>
      </c>
    </row>
    <row r="7419" spans="8:17" x14ac:dyDescent="0.25">
      <c r="H7419" s="59">
        <v>52540</v>
      </c>
      <c r="I7419" s="59" t="s">
        <v>69</v>
      </c>
      <c r="J7419" s="59">
        <v>73286524</v>
      </c>
      <c r="K7419" s="59" t="s">
        <v>7922</v>
      </c>
      <c r="L7419" s="61" t="s">
        <v>113</v>
      </c>
      <c r="M7419" s="61">
        <f>VLOOKUP(H7419,zdroj!C:F,4,0)</f>
        <v>0</v>
      </c>
      <c r="N7419" s="61" t="str">
        <f t="shared" si="230"/>
        <v>katB</v>
      </c>
      <c r="P7419" s="73" t="str">
        <f t="shared" si="231"/>
        <v/>
      </c>
      <c r="Q7419" s="61" t="s">
        <v>31</v>
      </c>
    </row>
    <row r="7420" spans="8:17" x14ac:dyDescent="0.25">
      <c r="H7420" s="59">
        <v>52540</v>
      </c>
      <c r="I7420" s="59" t="s">
        <v>69</v>
      </c>
      <c r="J7420" s="59">
        <v>73628573</v>
      </c>
      <c r="K7420" s="59" t="s">
        <v>7923</v>
      </c>
      <c r="L7420" s="61" t="s">
        <v>113</v>
      </c>
      <c r="M7420" s="61">
        <f>VLOOKUP(H7420,zdroj!C:F,4,0)</f>
        <v>0</v>
      </c>
      <c r="N7420" s="61" t="str">
        <f t="shared" si="230"/>
        <v>katB</v>
      </c>
      <c r="P7420" s="73" t="str">
        <f t="shared" si="231"/>
        <v/>
      </c>
      <c r="Q7420" s="61" t="s">
        <v>31</v>
      </c>
    </row>
    <row r="7421" spans="8:17" x14ac:dyDescent="0.25">
      <c r="H7421" s="59">
        <v>52540</v>
      </c>
      <c r="I7421" s="59" t="s">
        <v>69</v>
      </c>
      <c r="J7421" s="59">
        <v>75255057</v>
      </c>
      <c r="K7421" s="59" t="s">
        <v>7924</v>
      </c>
      <c r="L7421" s="61" t="s">
        <v>113</v>
      </c>
      <c r="M7421" s="61">
        <f>VLOOKUP(H7421,zdroj!C:F,4,0)</f>
        <v>0</v>
      </c>
      <c r="N7421" s="61" t="str">
        <f t="shared" si="230"/>
        <v>katB</v>
      </c>
      <c r="P7421" s="73" t="str">
        <f t="shared" si="231"/>
        <v/>
      </c>
      <c r="Q7421" s="61" t="s">
        <v>31</v>
      </c>
    </row>
    <row r="7422" spans="8:17" x14ac:dyDescent="0.25">
      <c r="H7422" s="59">
        <v>52540</v>
      </c>
      <c r="I7422" s="59" t="s">
        <v>69</v>
      </c>
      <c r="J7422" s="59">
        <v>78833183</v>
      </c>
      <c r="K7422" s="59" t="s">
        <v>7925</v>
      </c>
      <c r="L7422" s="61" t="s">
        <v>113</v>
      </c>
      <c r="M7422" s="61">
        <f>VLOOKUP(H7422,zdroj!C:F,4,0)</f>
        <v>0</v>
      </c>
      <c r="N7422" s="61" t="str">
        <f t="shared" si="230"/>
        <v>katB</v>
      </c>
      <c r="P7422" s="73" t="str">
        <f t="shared" si="231"/>
        <v/>
      </c>
      <c r="Q7422" s="61" t="s">
        <v>31</v>
      </c>
    </row>
    <row r="7423" spans="8:17" x14ac:dyDescent="0.25">
      <c r="H7423" s="59">
        <v>52540</v>
      </c>
      <c r="I7423" s="59" t="s">
        <v>69</v>
      </c>
      <c r="J7423" s="59">
        <v>78923662</v>
      </c>
      <c r="K7423" s="59" t="s">
        <v>7926</v>
      </c>
      <c r="L7423" s="61" t="s">
        <v>81</v>
      </c>
      <c r="M7423" s="61">
        <f>VLOOKUP(H7423,zdroj!C:F,4,0)</f>
        <v>0</v>
      </c>
      <c r="N7423" s="61" t="str">
        <f t="shared" si="230"/>
        <v>-</v>
      </c>
      <c r="P7423" s="73" t="str">
        <f t="shared" si="231"/>
        <v/>
      </c>
      <c r="Q7423" s="61" t="s">
        <v>86</v>
      </c>
    </row>
    <row r="7424" spans="8:17" x14ac:dyDescent="0.25">
      <c r="H7424" s="59">
        <v>52540</v>
      </c>
      <c r="I7424" s="59" t="s">
        <v>69</v>
      </c>
      <c r="J7424" s="59">
        <v>78924421</v>
      </c>
      <c r="K7424" s="59" t="s">
        <v>7927</v>
      </c>
      <c r="L7424" s="61" t="s">
        <v>81</v>
      </c>
      <c r="M7424" s="61">
        <f>VLOOKUP(H7424,zdroj!C:F,4,0)</f>
        <v>0</v>
      </c>
      <c r="N7424" s="61" t="str">
        <f t="shared" si="230"/>
        <v>-</v>
      </c>
      <c r="P7424" s="73" t="str">
        <f t="shared" si="231"/>
        <v/>
      </c>
      <c r="Q7424" s="61" t="s">
        <v>86</v>
      </c>
    </row>
    <row r="7425" spans="8:17" x14ac:dyDescent="0.25">
      <c r="H7425" s="59">
        <v>52540</v>
      </c>
      <c r="I7425" s="59" t="s">
        <v>69</v>
      </c>
      <c r="J7425" s="59">
        <v>79366449</v>
      </c>
      <c r="K7425" s="59" t="s">
        <v>7928</v>
      </c>
      <c r="L7425" s="61" t="s">
        <v>81</v>
      </c>
      <c r="M7425" s="61">
        <f>VLOOKUP(H7425,zdroj!C:F,4,0)</f>
        <v>0</v>
      </c>
      <c r="N7425" s="61" t="str">
        <f t="shared" si="230"/>
        <v>-</v>
      </c>
      <c r="P7425" s="73" t="str">
        <f t="shared" si="231"/>
        <v/>
      </c>
      <c r="Q7425" s="61" t="s">
        <v>86</v>
      </c>
    </row>
    <row r="7426" spans="8:17" x14ac:dyDescent="0.25">
      <c r="H7426" s="59">
        <v>52540</v>
      </c>
      <c r="I7426" s="59" t="s">
        <v>69</v>
      </c>
      <c r="J7426" s="59">
        <v>79760813</v>
      </c>
      <c r="K7426" s="59" t="s">
        <v>7929</v>
      </c>
      <c r="L7426" s="61" t="s">
        <v>113</v>
      </c>
      <c r="M7426" s="61">
        <f>VLOOKUP(H7426,zdroj!C:F,4,0)</f>
        <v>0</v>
      </c>
      <c r="N7426" s="61" t="str">
        <f t="shared" si="230"/>
        <v>katB</v>
      </c>
      <c r="P7426" s="73" t="str">
        <f t="shared" si="231"/>
        <v/>
      </c>
      <c r="Q7426" s="61" t="s">
        <v>31</v>
      </c>
    </row>
    <row r="7427" spans="8:17" x14ac:dyDescent="0.25">
      <c r="H7427" s="59">
        <v>52540</v>
      </c>
      <c r="I7427" s="59" t="s">
        <v>69</v>
      </c>
      <c r="J7427" s="59">
        <v>80271651</v>
      </c>
      <c r="K7427" s="59" t="s">
        <v>7930</v>
      </c>
      <c r="L7427" s="61" t="s">
        <v>113</v>
      </c>
      <c r="M7427" s="61">
        <f>VLOOKUP(H7427,zdroj!C:F,4,0)</f>
        <v>0</v>
      </c>
      <c r="N7427" s="61" t="str">
        <f t="shared" si="230"/>
        <v>katB</v>
      </c>
      <c r="P7427" s="73" t="str">
        <f t="shared" si="231"/>
        <v/>
      </c>
      <c r="Q7427" s="61" t="s">
        <v>31</v>
      </c>
    </row>
    <row r="7428" spans="8:17" x14ac:dyDescent="0.25">
      <c r="H7428" s="59">
        <v>52540</v>
      </c>
      <c r="I7428" s="59" t="s">
        <v>69</v>
      </c>
      <c r="J7428" s="59">
        <v>81073348</v>
      </c>
      <c r="K7428" s="59" t="s">
        <v>7931</v>
      </c>
      <c r="L7428" s="61" t="s">
        <v>113</v>
      </c>
      <c r="M7428" s="61">
        <f>VLOOKUP(H7428,zdroj!C:F,4,0)</f>
        <v>0</v>
      </c>
      <c r="N7428" s="61" t="str">
        <f t="shared" si="230"/>
        <v>katB</v>
      </c>
      <c r="P7428" s="73" t="str">
        <f t="shared" si="231"/>
        <v/>
      </c>
      <c r="Q7428" s="61" t="s">
        <v>31</v>
      </c>
    </row>
    <row r="7429" spans="8:17" x14ac:dyDescent="0.25">
      <c r="H7429" s="59">
        <v>52639</v>
      </c>
      <c r="I7429" s="59" t="s">
        <v>69</v>
      </c>
      <c r="J7429" s="59">
        <v>23504382</v>
      </c>
      <c r="K7429" s="59" t="s">
        <v>7932</v>
      </c>
      <c r="L7429" s="61" t="s">
        <v>113</v>
      </c>
      <c r="M7429" s="61">
        <f>VLOOKUP(H7429,zdroj!C:F,4,0)</f>
        <v>0</v>
      </c>
      <c r="N7429" s="61" t="str">
        <f t="shared" si="230"/>
        <v>katB</v>
      </c>
      <c r="P7429" s="73" t="str">
        <f t="shared" si="231"/>
        <v/>
      </c>
      <c r="Q7429" s="61" t="s">
        <v>30</v>
      </c>
    </row>
    <row r="7430" spans="8:17" x14ac:dyDescent="0.25">
      <c r="H7430" s="59">
        <v>52639</v>
      </c>
      <c r="I7430" s="59" t="s">
        <v>69</v>
      </c>
      <c r="J7430" s="59">
        <v>23527561</v>
      </c>
      <c r="K7430" s="59" t="s">
        <v>7933</v>
      </c>
      <c r="L7430" s="61" t="s">
        <v>81</v>
      </c>
      <c r="M7430" s="61">
        <f>VLOOKUP(H7430,zdroj!C:F,4,0)</f>
        <v>0</v>
      </c>
      <c r="N7430" s="61" t="str">
        <f t="shared" si="230"/>
        <v>-</v>
      </c>
      <c r="P7430" s="73" t="str">
        <f t="shared" si="231"/>
        <v/>
      </c>
      <c r="Q7430" s="61" t="s">
        <v>86</v>
      </c>
    </row>
    <row r="7431" spans="8:17" x14ac:dyDescent="0.25">
      <c r="H7431" s="59">
        <v>52680</v>
      </c>
      <c r="I7431" s="59" t="s">
        <v>69</v>
      </c>
      <c r="J7431" s="59">
        <v>40188345</v>
      </c>
      <c r="K7431" s="59" t="s">
        <v>7934</v>
      </c>
      <c r="L7431" s="61" t="s">
        <v>113</v>
      </c>
      <c r="M7431" s="61">
        <f>VLOOKUP(H7431,zdroj!C:F,4,0)</f>
        <v>0</v>
      </c>
      <c r="N7431" s="61" t="str">
        <f t="shared" ref="N7431:N7494" si="232">IF(M7431="A",IF(L7431="katA","katB",L7431),L7431)</f>
        <v>katB</v>
      </c>
      <c r="P7431" s="73" t="str">
        <f t="shared" ref="P7431:P7494" si="233">IF(O7431="A",1,"")</f>
        <v/>
      </c>
      <c r="Q7431" s="61" t="s">
        <v>31</v>
      </c>
    </row>
    <row r="7432" spans="8:17" x14ac:dyDescent="0.25">
      <c r="H7432" s="59">
        <v>52680</v>
      </c>
      <c r="I7432" s="59" t="s">
        <v>69</v>
      </c>
      <c r="J7432" s="59">
        <v>74141708</v>
      </c>
      <c r="K7432" s="59" t="s">
        <v>7935</v>
      </c>
      <c r="L7432" s="61" t="s">
        <v>81</v>
      </c>
      <c r="M7432" s="61">
        <f>VLOOKUP(H7432,zdroj!C:F,4,0)</f>
        <v>0</v>
      </c>
      <c r="N7432" s="61" t="str">
        <f t="shared" si="232"/>
        <v>-</v>
      </c>
      <c r="P7432" s="73" t="str">
        <f t="shared" si="233"/>
        <v/>
      </c>
      <c r="Q7432" s="61" t="s">
        <v>84</v>
      </c>
    </row>
    <row r="7433" spans="8:17" x14ac:dyDescent="0.25">
      <c r="H7433" s="59">
        <v>52680</v>
      </c>
      <c r="I7433" s="59" t="s">
        <v>69</v>
      </c>
      <c r="J7433" s="59">
        <v>74141775</v>
      </c>
      <c r="K7433" s="59" t="s">
        <v>7936</v>
      </c>
      <c r="L7433" s="61" t="s">
        <v>81</v>
      </c>
      <c r="M7433" s="61">
        <f>VLOOKUP(H7433,zdroj!C:F,4,0)</f>
        <v>0</v>
      </c>
      <c r="N7433" s="61" t="str">
        <f t="shared" si="232"/>
        <v>-</v>
      </c>
      <c r="P7433" s="73" t="str">
        <f t="shared" si="233"/>
        <v/>
      </c>
      <c r="Q7433" s="61" t="s">
        <v>84</v>
      </c>
    </row>
    <row r="7434" spans="8:17" x14ac:dyDescent="0.25">
      <c r="H7434" s="59">
        <v>52680</v>
      </c>
      <c r="I7434" s="59" t="s">
        <v>69</v>
      </c>
      <c r="J7434" s="59">
        <v>74141813</v>
      </c>
      <c r="K7434" s="59" t="s">
        <v>7937</v>
      </c>
      <c r="L7434" s="61" t="s">
        <v>81</v>
      </c>
      <c r="M7434" s="61">
        <f>VLOOKUP(H7434,zdroj!C:F,4,0)</f>
        <v>0</v>
      </c>
      <c r="N7434" s="61" t="str">
        <f t="shared" si="232"/>
        <v>-</v>
      </c>
      <c r="P7434" s="73" t="str">
        <f t="shared" si="233"/>
        <v/>
      </c>
      <c r="Q7434" s="61" t="s">
        <v>84</v>
      </c>
    </row>
    <row r="7435" spans="8:17" x14ac:dyDescent="0.25">
      <c r="H7435" s="59">
        <v>52680</v>
      </c>
      <c r="I7435" s="59" t="s">
        <v>69</v>
      </c>
      <c r="J7435" s="59">
        <v>74141856</v>
      </c>
      <c r="K7435" s="59" t="s">
        <v>7938</v>
      </c>
      <c r="L7435" s="61" t="s">
        <v>81</v>
      </c>
      <c r="M7435" s="61">
        <f>VLOOKUP(H7435,zdroj!C:F,4,0)</f>
        <v>0</v>
      </c>
      <c r="N7435" s="61" t="str">
        <f t="shared" si="232"/>
        <v>-</v>
      </c>
      <c r="P7435" s="73" t="str">
        <f t="shared" si="233"/>
        <v/>
      </c>
      <c r="Q7435" s="61" t="s">
        <v>84</v>
      </c>
    </row>
    <row r="7436" spans="8:17" x14ac:dyDescent="0.25">
      <c r="H7436" s="59">
        <v>52680</v>
      </c>
      <c r="I7436" s="59" t="s">
        <v>69</v>
      </c>
      <c r="J7436" s="59">
        <v>74142020</v>
      </c>
      <c r="K7436" s="59" t="s">
        <v>7939</v>
      </c>
      <c r="L7436" s="61" t="s">
        <v>81</v>
      </c>
      <c r="M7436" s="61">
        <f>VLOOKUP(H7436,zdroj!C:F,4,0)</f>
        <v>0</v>
      </c>
      <c r="N7436" s="61" t="str">
        <f t="shared" si="232"/>
        <v>-</v>
      </c>
      <c r="P7436" s="73" t="str">
        <f t="shared" si="233"/>
        <v/>
      </c>
      <c r="Q7436" s="61" t="s">
        <v>84</v>
      </c>
    </row>
    <row r="7437" spans="8:17" x14ac:dyDescent="0.25">
      <c r="H7437" s="59">
        <v>52680</v>
      </c>
      <c r="I7437" s="59" t="s">
        <v>69</v>
      </c>
      <c r="J7437" s="59">
        <v>74142071</v>
      </c>
      <c r="K7437" s="59" t="s">
        <v>7940</v>
      </c>
      <c r="L7437" s="61" t="s">
        <v>81</v>
      </c>
      <c r="M7437" s="61">
        <f>VLOOKUP(H7437,zdroj!C:F,4,0)</f>
        <v>0</v>
      </c>
      <c r="N7437" s="61" t="str">
        <f t="shared" si="232"/>
        <v>-</v>
      </c>
      <c r="P7437" s="73" t="str">
        <f t="shared" si="233"/>
        <v/>
      </c>
      <c r="Q7437" s="61" t="s">
        <v>84</v>
      </c>
    </row>
    <row r="7438" spans="8:17" x14ac:dyDescent="0.25">
      <c r="H7438" s="59">
        <v>52680</v>
      </c>
      <c r="I7438" s="59" t="s">
        <v>69</v>
      </c>
      <c r="J7438" s="59">
        <v>74142291</v>
      </c>
      <c r="K7438" s="59" t="s">
        <v>7941</v>
      </c>
      <c r="L7438" s="61" t="s">
        <v>81</v>
      </c>
      <c r="M7438" s="61">
        <f>VLOOKUP(H7438,zdroj!C:F,4,0)</f>
        <v>0</v>
      </c>
      <c r="N7438" s="61" t="str">
        <f t="shared" si="232"/>
        <v>-</v>
      </c>
      <c r="P7438" s="73" t="str">
        <f t="shared" si="233"/>
        <v/>
      </c>
      <c r="Q7438" s="61" t="s">
        <v>84</v>
      </c>
    </row>
    <row r="7439" spans="8:17" x14ac:dyDescent="0.25">
      <c r="H7439" s="59">
        <v>52680</v>
      </c>
      <c r="I7439" s="59" t="s">
        <v>69</v>
      </c>
      <c r="J7439" s="59">
        <v>74142526</v>
      </c>
      <c r="K7439" s="59" t="s">
        <v>7942</v>
      </c>
      <c r="L7439" s="61" t="s">
        <v>81</v>
      </c>
      <c r="M7439" s="61">
        <f>VLOOKUP(H7439,zdroj!C:F,4,0)</f>
        <v>0</v>
      </c>
      <c r="N7439" s="61" t="str">
        <f t="shared" si="232"/>
        <v>-</v>
      </c>
      <c r="P7439" s="73" t="str">
        <f t="shared" si="233"/>
        <v/>
      </c>
      <c r="Q7439" s="61" t="s">
        <v>84</v>
      </c>
    </row>
    <row r="7440" spans="8:17" x14ac:dyDescent="0.25">
      <c r="H7440" s="59">
        <v>52680</v>
      </c>
      <c r="I7440" s="59" t="s">
        <v>69</v>
      </c>
      <c r="J7440" s="59">
        <v>74142585</v>
      </c>
      <c r="K7440" s="59" t="s">
        <v>7943</v>
      </c>
      <c r="L7440" s="61" t="s">
        <v>81</v>
      </c>
      <c r="M7440" s="61">
        <f>VLOOKUP(H7440,zdroj!C:F,4,0)</f>
        <v>0</v>
      </c>
      <c r="N7440" s="61" t="str">
        <f t="shared" si="232"/>
        <v>-</v>
      </c>
      <c r="P7440" s="73" t="str">
        <f t="shared" si="233"/>
        <v/>
      </c>
      <c r="Q7440" s="61" t="s">
        <v>84</v>
      </c>
    </row>
    <row r="7441" spans="8:17" x14ac:dyDescent="0.25">
      <c r="H7441" s="59">
        <v>52680</v>
      </c>
      <c r="I7441" s="59" t="s">
        <v>69</v>
      </c>
      <c r="J7441" s="59">
        <v>74142623</v>
      </c>
      <c r="K7441" s="59" t="s">
        <v>7944</v>
      </c>
      <c r="L7441" s="61" t="s">
        <v>81</v>
      </c>
      <c r="M7441" s="61">
        <f>VLOOKUP(H7441,zdroj!C:F,4,0)</f>
        <v>0</v>
      </c>
      <c r="N7441" s="61" t="str">
        <f t="shared" si="232"/>
        <v>-</v>
      </c>
      <c r="P7441" s="73" t="str">
        <f t="shared" si="233"/>
        <v/>
      </c>
      <c r="Q7441" s="61" t="s">
        <v>84</v>
      </c>
    </row>
    <row r="7442" spans="8:17" x14ac:dyDescent="0.25">
      <c r="H7442" s="59">
        <v>52680</v>
      </c>
      <c r="I7442" s="59" t="s">
        <v>69</v>
      </c>
      <c r="J7442" s="59">
        <v>74142801</v>
      </c>
      <c r="K7442" s="59" t="s">
        <v>7945</v>
      </c>
      <c r="L7442" s="61" t="s">
        <v>81</v>
      </c>
      <c r="M7442" s="61">
        <f>VLOOKUP(H7442,zdroj!C:F,4,0)</f>
        <v>0</v>
      </c>
      <c r="N7442" s="61" t="str">
        <f t="shared" si="232"/>
        <v>-</v>
      </c>
      <c r="P7442" s="73" t="str">
        <f t="shared" si="233"/>
        <v/>
      </c>
      <c r="Q7442" s="61" t="s">
        <v>84</v>
      </c>
    </row>
    <row r="7443" spans="8:17" x14ac:dyDescent="0.25">
      <c r="H7443" s="59">
        <v>52680</v>
      </c>
      <c r="I7443" s="59" t="s">
        <v>69</v>
      </c>
      <c r="J7443" s="59">
        <v>74143042</v>
      </c>
      <c r="K7443" s="59" t="s">
        <v>7946</v>
      </c>
      <c r="L7443" s="61" t="s">
        <v>81</v>
      </c>
      <c r="M7443" s="61">
        <f>VLOOKUP(H7443,zdroj!C:F,4,0)</f>
        <v>0</v>
      </c>
      <c r="N7443" s="61" t="str">
        <f t="shared" si="232"/>
        <v>-</v>
      </c>
      <c r="P7443" s="73" t="str">
        <f t="shared" si="233"/>
        <v/>
      </c>
      <c r="Q7443" s="61" t="s">
        <v>84</v>
      </c>
    </row>
    <row r="7444" spans="8:17" x14ac:dyDescent="0.25">
      <c r="H7444" s="59">
        <v>52680</v>
      </c>
      <c r="I7444" s="59" t="s">
        <v>69</v>
      </c>
      <c r="J7444" s="59">
        <v>74143115</v>
      </c>
      <c r="K7444" s="59" t="s">
        <v>7947</v>
      </c>
      <c r="L7444" s="61" t="s">
        <v>81</v>
      </c>
      <c r="M7444" s="61">
        <f>VLOOKUP(H7444,zdroj!C:F,4,0)</f>
        <v>0</v>
      </c>
      <c r="N7444" s="61" t="str">
        <f t="shared" si="232"/>
        <v>-</v>
      </c>
      <c r="P7444" s="73" t="str">
        <f t="shared" si="233"/>
        <v/>
      </c>
      <c r="Q7444" s="61" t="s">
        <v>84</v>
      </c>
    </row>
    <row r="7445" spans="8:17" x14ac:dyDescent="0.25">
      <c r="H7445" s="59">
        <v>52680</v>
      </c>
      <c r="I7445" s="59" t="s">
        <v>69</v>
      </c>
      <c r="J7445" s="59">
        <v>74143166</v>
      </c>
      <c r="K7445" s="59" t="s">
        <v>7948</v>
      </c>
      <c r="L7445" s="61" t="s">
        <v>81</v>
      </c>
      <c r="M7445" s="61">
        <f>VLOOKUP(H7445,zdroj!C:F,4,0)</f>
        <v>0</v>
      </c>
      <c r="N7445" s="61" t="str">
        <f t="shared" si="232"/>
        <v>-</v>
      </c>
      <c r="P7445" s="73" t="str">
        <f t="shared" si="233"/>
        <v/>
      </c>
      <c r="Q7445" s="61" t="s">
        <v>84</v>
      </c>
    </row>
    <row r="7446" spans="8:17" x14ac:dyDescent="0.25">
      <c r="H7446" s="59">
        <v>52680</v>
      </c>
      <c r="I7446" s="59" t="s">
        <v>69</v>
      </c>
      <c r="J7446" s="59">
        <v>74143263</v>
      </c>
      <c r="K7446" s="59" t="s">
        <v>7949</v>
      </c>
      <c r="L7446" s="61" t="s">
        <v>81</v>
      </c>
      <c r="M7446" s="61">
        <f>VLOOKUP(H7446,zdroj!C:F,4,0)</f>
        <v>0</v>
      </c>
      <c r="N7446" s="61" t="str">
        <f t="shared" si="232"/>
        <v>-</v>
      </c>
      <c r="P7446" s="73" t="str">
        <f t="shared" si="233"/>
        <v/>
      </c>
      <c r="Q7446" s="61" t="s">
        <v>84</v>
      </c>
    </row>
    <row r="7447" spans="8:17" x14ac:dyDescent="0.25">
      <c r="H7447" s="59">
        <v>52680</v>
      </c>
      <c r="I7447" s="59" t="s">
        <v>69</v>
      </c>
      <c r="J7447" s="59">
        <v>74960113</v>
      </c>
      <c r="K7447" s="59" t="s">
        <v>7950</v>
      </c>
      <c r="L7447" s="61" t="s">
        <v>113</v>
      </c>
      <c r="M7447" s="61">
        <f>VLOOKUP(H7447,zdroj!C:F,4,0)</f>
        <v>0</v>
      </c>
      <c r="N7447" s="61" t="str">
        <f t="shared" si="232"/>
        <v>katB</v>
      </c>
      <c r="P7447" s="73" t="str">
        <f t="shared" si="233"/>
        <v/>
      </c>
      <c r="Q7447" s="61" t="s">
        <v>30</v>
      </c>
    </row>
    <row r="7448" spans="8:17" x14ac:dyDescent="0.25">
      <c r="H7448" s="59">
        <v>52680</v>
      </c>
      <c r="I7448" s="59" t="s">
        <v>69</v>
      </c>
      <c r="J7448" s="59">
        <v>75667070</v>
      </c>
      <c r="K7448" s="59" t="s">
        <v>7951</v>
      </c>
      <c r="L7448" s="61" t="s">
        <v>113</v>
      </c>
      <c r="M7448" s="61">
        <f>VLOOKUP(H7448,zdroj!C:F,4,0)</f>
        <v>0</v>
      </c>
      <c r="N7448" s="61" t="str">
        <f t="shared" si="232"/>
        <v>katB</v>
      </c>
      <c r="P7448" s="73" t="str">
        <f t="shared" si="233"/>
        <v/>
      </c>
      <c r="Q7448" s="61" t="s">
        <v>30</v>
      </c>
    </row>
    <row r="7449" spans="8:17" x14ac:dyDescent="0.25">
      <c r="H7449" s="59">
        <v>52680</v>
      </c>
      <c r="I7449" s="59" t="s">
        <v>69</v>
      </c>
      <c r="J7449" s="59">
        <v>75667134</v>
      </c>
      <c r="K7449" s="59" t="s">
        <v>7952</v>
      </c>
      <c r="L7449" s="61" t="s">
        <v>113</v>
      </c>
      <c r="M7449" s="61">
        <f>VLOOKUP(H7449,zdroj!C:F,4,0)</f>
        <v>0</v>
      </c>
      <c r="N7449" s="61" t="str">
        <f t="shared" si="232"/>
        <v>katB</v>
      </c>
      <c r="P7449" s="73" t="str">
        <f t="shared" si="233"/>
        <v/>
      </c>
      <c r="Q7449" s="61" t="s">
        <v>31</v>
      </c>
    </row>
    <row r="7450" spans="8:17" x14ac:dyDescent="0.25">
      <c r="H7450" s="59">
        <v>52680</v>
      </c>
      <c r="I7450" s="59" t="s">
        <v>69</v>
      </c>
      <c r="J7450" s="59">
        <v>75930765</v>
      </c>
      <c r="K7450" s="59" t="s">
        <v>7953</v>
      </c>
      <c r="L7450" s="61" t="s">
        <v>113</v>
      </c>
      <c r="M7450" s="61">
        <f>VLOOKUP(H7450,zdroj!C:F,4,0)</f>
        <v>0</v>
      </c>
      <c r="N7450" s="61" t="str">
        <f t="shared" si="232"/>
        <v>katB</v>
      </c>
      <c r="P7450" s="73" t="str">
        <f t="shared" si="233"/>
        <v/>
      </c>
      <c r="Q7450" s="61" t="s">
        <v>30</v>
      </c>
    </row>
    <row r="7451" spans="8:17" x14ac:dyDescent="0.25">
      <c r="H7451" s="59">
        <v>310301</v>
      </c>
      <c r="I7451" s="59" t="s">
        <v>69</v>
      </c>
      <c r="J7451" s="59">
        <v>23499036</v>
      </c>
      <c r="K7451" s="59" t="s">
        <v>7954</v>
      </c>
      <c r="L7451" s="61" t="s">
        <v>113</v>
      </c>
      <c r="M7451" s="61">
        <f>VLOOKUP(H7451,zdroj!C:F,4,0)</f>
        <v>0</v>
      </c>
      <c r="N7451" s="61" t="str">
        <f t="shared" si="232"/>
        <v>katB</v>
      </c>
      <c r="P7451" s="73" t="str">
        <f t="shared" si="233"/>
        <v/>
      </c>
      <c r="Q7451" s="61" t="s">
        <v>30</v>
      </c>
    </row>
    <row r="7452" spans="8:17" x14ac:dyDescent="0.25">
      <c r="H7452" s="59">
        <v>310301</v>
      </c>
      <c r="I7452" s="59" t="s">
        <v>69</v>
      </c>
      <c r="J7452" s="59">
        <v>23499044</v>
      </c>
      <c r="K7452" s="59" t="s">
        <v>7955</v>
      </c>
      <c r="L7452" s="61" t="s">
        <v>113</v>
      </c>
      <c r="M7452" s="61">
        <f>VLOOKUP(H7452,zdroj!C:F,4,0)</f>
        <v>0</v>
      </c>
      <c r="N7452" s="61" t="str">
        <f t="shared" si="232"/>
        <v>katB</v>
      </c>
      <c r="P7452" s="73" t="str">
        <f t="shared" si="233"/>
        <v/>
      </c>
      <c r="Q7452" s="61" t="s">
        <v>30</v>
      </c>
    </row>
    <row r="7453" spans="8:17" x14ac:dyDescent="0.25">
      <c r="H7453" s="59">
        <v>310301</v>
      </c>
      <c r="I7453" s="59" t="s">
        <v>69</v>
      </c>
      <c r="J7453" s="59">
        <v>23499061</v>
      </c>
      <c r="K7453" s="59" t="s">
        <v>7956</v>
      </c>
      <c r="L7453" s="61" t="s">
        <v>113</v>
      </c>
      <c r="M7453" s="61">
        <f>VLOOKUP(H7453,zdroj!C:F,4,0)</f>
        <v>0</v>
      </c>
      <c r="N7453" s="61" t="str">
        <f t="shared" si="232"/>
        <v>katB</v>
      </c>
      <c r="P7453" s="73" t="str">
        <f t="shared" si="233"/>
        <v/>
      </c>
      <c r="Q7453" s="61" t="s">
        <v>30</v>
      </c>
    </row>
    <row r="7454" spans="8:17" x14ac:dyDescent="0.25">
      <c r="H7454" s="59">
        <v>310301</v>
      </c>
      <c r="I7454" s="59" t="s">
        <v>69</v>
      </c>
      <c r="J7454" s="59">
        <v>23499311</v>
      </c>
      <c r="K7454" s="59" t="s">
        <v>7957</v>
      </c>
      <c r="L7454" s="61" t="s">
        <v>113</v>
      </c>
      <c r="M7454" s="61">
        <f>VLOOKUP(H7454,zdroj!C:F,4,0)</f>
        <v>0</v>
      </c>
      <c r="N7454" s="61" t="str">
        <f t="shared" si="232"/>
        <v>katB</v>
      </c>
      <c r="P7454" s="73" t="str">
        <f t="shared" si="233"/>
        <v/>
      </c>
      <c r="Q7454" s="61" t="s">
        <v>30</v>
      </c>
    </row>
    <row r="7455" spans="8:17" x14ac:dyDescent="0.25">
      <c r="H7455" s="59">
        <v>310301</v>
      </c>
      <c r="I7455" s="59" t="s">
        <v>69</v>
      </c>
      <c r="J7455" s="59">
        <v>23499567</v>
      </c>
      <c r="K7455" s="59" t="s">
        <v>7958</v>
      </c>
      <c r="L7455" s="61" t="s">
        <v>113</v>
      </c>
      <c r="M7455" s="61">
        <f>VLOOKUP(H7455,zdroj!C:F,4,0)</f>
        <v>0</v>
      </c>
      <c r="N7455" s="61" t="str">
        <f t="shared" si="232"/>
        <v>katB</v>
      </c>
      <c r="P7455" s="73" t="str">
        <f t="shared" si="233"/>
        <v/>
      </c>
      <c r="Q7455" s="61" t="s">
        <v>30</v>
      </c>
    </row>
    <row r="7456" spans="8:17" x14ac:dyDescent="0.25">
      <c r="H7456" s="59">
        <v>310301</v>
      </c>
      <c r="I7456" s="59" t="s">
        <v>69</v>
      </c>
      <c r="J7456" s="59">
        <v>23500476</v>
      </c>
      <c r="K7456" s="59" t="s">
        <v>7959</v>
      </c>
      <c r="L7456" s="61" t="s">
        <v>113</v>
      </c>
      <c r="M7456" s="61">
        <f>VLOOKUP(H7456,zdroj!C:F,4,0)</f>
        <v>0</v>
      </c>
      <c r="N7456" s="61" t="str">
        <f t="shared" si="232"/>
        <v>katB</v>
      </c>
      <c r="P7456" s="73" t="str">
        <f t="shared" si="233"/>
        <v/>
      </c>
      <c r="Q7456" s="61" t="s">
        <v>30</v>
      </c>
    </row>
    <row r="7457" spans="8:17" x14ac:dyDescent="0.25">
      <c r="H7457" s="59">
        <v>310301</v>
      </c>
      <c r="I7457" s="59" t="s">
        <v>69</v>
      </c>
      <c r="J7457" s="59">
        <v>23501596</v>
      </c>
      <c r="K7457" s="59" t="s">
        <v>7960</v>
      </c>
      <c r="L7457" s="61" t="s">
        <v>113</v>
      </c>
      <c r="M7457" s="61">
        <f>VLOOKUP(H7457,zdroj!C:F,4,0)</f>
        <v>0</v>
      </c>
      <c r="N7457" s="61" t="str">
        <f t="shared" si="232"/>
        <v>katB</v>
      </c>
      <c r="P7457" s="73" t="str">
        <f t="shared" si="233"/>
        <v/>
      </c>
      <c r="Q7457" s="61" t="s">
        <v>30</v>
      </c>
    </row>
    <row r="7458" spans="8:17" x14ac:dyDescent="0.25">
      <c r="H7458" s="59">
        <v>310301</v>
      </c>
      <c r="I7458" s="59" t="s">
        <v>69</v>
      </c>
      <c r="J7458" s="59">
        <v>23502207</v>
      </c>
      <c r="K7458" s="59" t="s">
        <v>7961</v>
      </c>
      <c r="L7458" s="61" t="s">
        <v>113</v>
      </c>
      <c r="M7458" s="61">
        <f>VLOOKUP(H7458,zdroj!C:F,4,0)</f>
        <v>0</v>
      </c>
      <c r="N7458" s="61" t="str">
        <f t="shared" si="232"/>
        <v>katB</v>
      </c>
      <c r="P7458" s="73" t="str">
        <f t="shared" si="233"/>
        <v/>
      </c>
      <c r="Q7458" s="61" t="s">
        <v>30</v>
      </c>
    </row>
    <row r="7459" spans="8:17" x14ac:dyDescent="0.25">
      <c r="H7459" s="59">
        <v>310301</v>
      </c>
      <c r="I7459" s="59" t="s">
        <v>69</v>
      </c>
      <c r="J7459" s="59">
        <v>23511371</v>
      </c>
      <c r="K7459" s="59" t="s">
        <v>7962</v>
      </c>
      <c r="L7459" s="61" t="s">
        <v>113</v>
      </c>
      <c r="M7459" s="61">
        <f>VLOOKUP(H7459,zdroj!C:F,4,0)</f>
        <v>0</v>
      </c>
      <c r="N7459" s="61" t="str">
        <f t="shared" si="232"/>
        <v>katB</v>
      </c>
      <c r="P7459" s="73" t="str">
        <f t="shared" si="233"/>
        <v/>
      </c>
      <c r="Q7459" s="61" t="s">
        <v>30</v>
      </c>
    </row>
    <row r="7460" spans="8:17" x14ac:dyDescent="0.25">
      <c r="H7460" s="59">
        <v>310301</v>
      </c>
      <c r="I7460" s="59" t="s">
        <v>69</v>
      </c>
      <c r="J7460" s="59">
        <v>23513659</v>
      </c>
      <c r="K7460" s="59" t="s">
        <v>7963</v>
      </c>
      <c r="L7460" s="61" t="s">
        <v>113</v>
      </c>
      <c r="M7460" s="61">
        <f>VLOOKUP(H7460,zdroj!C:F,4,0)</f>
        <v>0</v>
      </c>
      <c r="N7460" s="61" t="str">
        <f t="shared" si="232"/>
        <v>katB</v>
      </c>
      <c r="P7460" s="73" t="str">
        <f t="shared" si="233"/>
        <v/>
      </c>
      <c r="Q7460" s="61" t="s">
        <v>30</v>
      </c>
    </row>
    <row r="7461" spans="8:17" x14ac:dyDescent="0.25">
      <c r="H7461" s="59">
        <v>310301</v>
      </c>
      <c r="I7461" s="59" t="s">
        <v>69</v>
      </c>
      <c r="J7461" s="59">
        <v>27214486</v>
      </c>
      <c r="K7461" s="59" t="s">
        <v>7964</v>
      </c>
      <c r="L7461" s="61" t="s">
        <v>81</v>
      </c>
      <c r="M7461" s="61">
        <f>VLOOKUP(H7461,zdroj!C:F,4,0)</f>
        <v>0</v>
      </c>
      <c r="N7461" s="61" t="str">
        <f t="shared" si="232"/>
        <v>-</v>
      </c>
      <c r="P7461" s="73" t="str">
        <f t="shared" si="233"/>
        <v/>
      </c>
      <c r="Q7461" s="61" t="s">
        <v>86</v>
      </c>
    </row>
    <row r="7462" spans="8:17" x14ac:dyDescent="0.25">
      <c r="H7462" s="59">
        <v>4154</v>
      </c>
      <c r="I7462" s="59" t="s">
        <v>69</v>
      </c>
      <c r="J7462" s="59">
        <v>9077995</v>
      </c>
      <c r="K7462" s="59" t="s">
        <v>7965</v>
      </c>
      <c r="L7462" s="61" t="s">
        <v>81</v>
      </c>
      <c r="M7462" s="61">
        <f>VLOOKUP(H7462,zdroj!C:F,4,0)</f>
        <v>0</v>
      </c>
      <c r="N7462" s="61" t="str">
        <f t="shared" si="232"/>
        <v>-</v>
      </c>
      <c r="P7462" s="73" t="str">
        <f t="shared" si="233"/>
        <v/>
      </c>
      <c r="Q7462" s="61" t="s">
        <v>86</v>
      </c>
    </row>
    <row r="7463" spans="8:17" x14ac:dyDescent="0.25">
      <c r="H7463" s="59">
        <v>4154</v>
      </c>
      <c r="I7463" s="59" t="s">
        <v>69</v>
      </c>
      <c r="J7463" s="59">
        <v>9078002</v>
      </c>
      <c r="K7463" s="59" t="s">
        <v>7966</v>
      </c>
      <c r="L7463" s="61" t="s">
        <v>81</v>
      </c>
      <c r="M7463" s="61">
        <f>VLOOKUP(H7463,zdroj!C:F,4,0)</f>
        <v>0</v>
      </c>
      <c r="N7463" s="61" t="str">
        <f t="shared" si="232"/>
        <v>-</v>
      </c>
      <c r="P7463" s="73" t="str">
        <f t="shared" si="233"/>
        <v/>
      </c>
      <c r="Q7463" s="61" t="s">
        <v>86</v>
      </c>
    </row>
    <row r="7464" spans="8:17" x14ac:dyDescent="0.25">
      <c r="H7464" s="59">
        <v>4154</v>
      </c>
      <c r="I7464" s="59" t="s">
        <v>69</v>
      </c>
      <c r="J7464" s="59">
        <v>9078011</v>
      </c>
      <c r="K7464" s="59" t="s">
        <v>7967</v>
      </c>
      <c r="L7464" s="61" t="s">
        <v>113</v>
      </c>
      <c r="M7464" s="61">
        <f>VLOOKUP(H7464,zdroj!C:F,4,0)</f>
        <v>0</v>
      </c>
      <c r="N7464" s="61" t="str">
        <f t="shared" si="232"/>
        <v>katB</v>
      </c>
      <c r="P7464" s="73" t="str">
        <f t="shared" si="233"/>
        <v/>
      </c>
      <c r="Q7464" s="61" t="s">
        <v>30</v>
      </c>
    </row>
    <row r="7465" spans="8:17" x14ac:dyDescent="0.25">
      <c r="H7465" s="59">
        <v>4154</v>
      </c>
      <c r="I7465" s="59" t="s">
        <v>69</v>
      </c>
      <c r="J7465" s="59">
        <v>9078029</v>
      </c>
      <c r="K7465" s="59" t="s">
        <v>7968</v>
      </c>
      <c r="L7465" s="61" t="s">
        <v>81</v>
      </c>
      <c r="M7465" s="61">
        <f>VLOOKUP(H7465,zdroj!C:F,4,0)</f>
        <v>0</v>
      </c>
      <c r="N7465" s="61" t="str">
        <f t="shared" si="232"/>
        <v>-</v>
      </c>
      <c r="P7465" s="73" t="str">
        <f t="shared" si="233"/>
        <v/>
      </c>
      <c r="Q7465" s="61" t="s">
        <v>86</v>
      </c>
    </row>
    <row r="7466" spans="8:17" x14ac:dyDescent="0.25">
      <c r="H7466" s="59">
        <v>4154</v>
      </c>
      <c r="I7466" s="59" t="s">
        <v>69</v>
      </c>
      <c r="J7466" s="59">
        <v>9078037</v>
      </c>
      <c r="K7466" s="59" t="s">
        <v>7969</v>
      </c>
      <c r="L7466" s="61" t="s">
        <v>113</v>
      </c>
      <c r="M7466" s="61">
        <f>VLOOKUP(H7466,zdroj!C:F,4,0)</f>
        <v>0</v>
      </c>
      <c r="N7466" s="61" t="str">
        <f t="shared" si="232"/>
        <v>katB</v>
      </c>
      <c r="P7466" s="73" t="str">
        <f t="shared" si="233"/>
        <v/>
      </c>
      <c r="Q7466" s="61" t="s">
        <v>30</v>
      </c>
    </row>
    <row r="7467" spans="8:17" x14ac:dyDescent="0.25">
      <c r="H7467" s="59">
        <v>4154</v>
      </c>
      <c r="I7467" s="59" t="s">
        <v>69</v>
      </c>
      <c r="J7467" s="59">
        <v>9078045</v>
      </c>
      <c r="K7467" s="59" t="s">
        <v>7970</v>
      </c>
      <c r="L7467" s="61" t="s">
        <v>113</v>
      </c>
      <c r="M7467" s="61">
        <f>VLOOKUP(H7467,zdroj!C:F,4,0)</f>
        <v>0</v>
      </c>
      <c r="N7467" s="61" t="str">
        <f t="shared" si="232"/>
        <v>katB</v>
      </c>
      <c r="P7467" s="73" t="str">
        <f t="shared" si="233"/>
        <v/>
      </c>
      <c r="Q7467" s="61" t="s">
        <v>30</v>
      </c>
    </row>
    <row r="7468" spans="8:17" x14ac:dyDescent="0.25">
      <c r="H7468" s="59">
        <v>4154</v>
      </c>
      <c r="I7468" s="59" t="s">
        <v>69</v>
      </c>
      <c r="J7468" s="59">
        <v>9078053</v>
      </c>
      <c r="K7468" s="59" t="s">
        <v>7971</v>
      </c>
      <c r="L7468" s="61" t="s">
        <v>113</v>
      </c>
      <c r="M7468" s="61">
        <f>VLOOKUP(H7468,zdroj!C:F,4,0)</f>
        <v>0</v>
      </c>
      <c r="N7468" s="61" t="str">
        <f t="shared" si="232"/>
        <v>katB</v>
      </c>
      <c r="P7468" s="73" t="str">
        <f t="shared" si="233"/>
        <v/>
      </c>
      <c r="Q7468" s="61" t="s">
        <v>30</v>
      </c>
    </row>
    <row r="7469" spans="8:17" x14ac:dyDescent="0.25">
      <c r="H7469" s="59">
        <v>4154</v>
      </c>
      <c r="I7469" s="59" t="s">
        <v>69</v>
      </c>
      <c r="J7469" s="59">
        <v>9078061</v>
      </c>
      <c r="K7469" s="59" t="s">
        <v>7972</v>
      </c>
      <c r="L7469" s="61" t="s">
        <v>113</v>
      </c>
      <c r="M7469" s="61">
        <f>VLOOKUP(H7469,zdroj!C:F,4,0)</f>
        <v>0</v>
      </c>
      <c r="N7469" s="61" t="str">
        <f t="shared" si="232"/>
        <v>katB</v>
      </c>
      <c r="P7469" s="73" t="str">
        <f t="shared" si="233"/>
        <v/>
      </c>
      <c r="Q7469" s="61" t="s">
        <v>30</v>
      </c>
    </row>
    <row r="7470" spans="8:17" x14ac:dyDescent="0.25">
      <c r="H7470" s="59">
        <v>4154</v>
      </c>
      <c r="I7470" s="59" t="s">
        <v>69</v>
      </c>
      <c r="J7470" s="59">
        <v>9078070</v>
      </c>
      <c r="K7470" s="59" t="s">
        <v>7973</v>
      </c>
      <c r="L7470" s="61" t="s">
        <v>113</v>
      </c>
      <c r="M7470" s="61">
        <f>VLOOKUP(H7470,zdroj!C:F,4,0)</f>
        <v>0</v>
      </c>
      <c r="N7470" s="61" t="str">
        <f t="shared" si="232"/>
        <v>katB</v>
      </c>
      <c r="P7470" s="73" t="str">
        <f t="shared" si="233"/>
        <v/>
      </c>
      <c r="Q7470" s="61" t="s">
        <v>30</v>
      </c>
    </row>
    <row r="7471" spans="8:17" x14ac:dyDescent="0.25">
      <c r="H7471" s="59">
        <v>4154</v>
      </c>
      <c r="I7471" s="59" t="s">
        <v>69</v>
      </c>
      <c r="J7471" s="59">
        <v>9078088</v>
      </c>
      <c r="K7471" s="59" t="s">
        <v>7974</v>
      </c>
      <c r="L7471" s="61" t="s">
        <v>113</v>
      </c>
      <c r="M7471" s="61">
        <f>VLOOKUP(H7471,zdroj!C:F,4,0)</f>
        <v>0</v>
      </c>
      <c r="N7471" s="61" t="str">
        <f t="shared" si="232"/>
        <v>katB</v>
      </c>
      <c r="P7471" s="73" t="str">
        <f t="shared" si="233"/>
        <v/>
      </c>
      <c r="Q7471" s="61" t="s">
        <v>30</v>
      </c>
    </row>
    <row r="7472" spans="8:17" x14ac:dyDescent="0.25">
      <c r="H7472" s="59">
        <v>4154</v>
      </c>
      <c r="I7472" s="59" t="s">
        <v>69</v>
      </c>
      <c r="J7472" s="59">
        <v>9078096</v>
      </c>
      <c r="K7472" s="59" t="s">
        <v>7975</v>
      </c>
      <c r="L7472" s="61" t="s">
        <v>113</v>
      </c>
      <c r="M7472" s="61">
        <f>VLOOKUP(H7472,zdroj!C:F,4,0)</f>
        <v>0</v>
      </c>
      <c r="N7472" s="61" t="str">
        <f t="shared" si="232"/>
        <v>katB</v>
      </c>
      <c r="P7472" s="73" t="str">
        <f t="shared" si="233"/>
        <v/>
      </c>
      <c r="Q7472" s="61" t="s">
        <v>30</v>
      </c>
    </row>
    <row r="7473" spans="8:17" x14ac:dyDescent="0.25">
      <c r="H7473" s="59">
        <v>4154</v>
      </c>
      <c r="I7473" s="59" t="s">
        <v>69</v>
      </c>
      <c r="J7473" s="59">
        <v>9078100</v>
      </c>
      <c r="K7473" s="59" t="s">
        <v>7976</v>
      </c>
      <c r="L7473" s="61" t="s">
        <v>113</v>
      </c>
      <c r="M7473" s="61">
        <f>VLOOKUP(H7473,zdroj!C:F,4,0)</f>
        <v>0</v>
      </c>
      <c r="N7473" s="61" t="str">
        <f t="shared" si="232"/>
        <v>katB</v>
      </c>
      <c r="P7473" s="73" t="str">
        <f t="shared" si="233"/>
        <v/>
      </c>
      <c r="Q7473" s="61" t="s">
        <v>30</v>
      </c>
    </row>
    <row r="7474" spans="8:17" x14ac:dyDescent="0.25">
      <c r="H7474" s="59">
        <v>4154</v>
      </c>
      <c r="I7474" s="59" t="s">
        <v>69</v>
      </c>
      <c r="J7474" s="59">
        <v>9078118</v>
      </c>
      <c r="K7474" s="59" t="s">
        <v>7977</v>
      </c>
      <c r="L7474" s="61" t="s">
        <v>113</v>
      </c>
      <c r="M7474" s="61">
        <f>VLOOKUP(H7474,zdroj!C:F,4,0)</f>
        <v>0</v>
      </c>
      <c r="N7474" s="61" t="str">
        <f t="shared" si="232"/>
        <v>katB</v>
      </c>
      <c r="P7474" s="73" t="str">
        <f t="shared" si="233"/>
        <v/>
      </c>
      <c r="Q7474" s="61" t="s">
        <v>30</v>
      </c>
    </row>
    <row r="7475" spans="8:17" x14ac:dyDescent="0.25">
      <c r="H7475" s="59">
        <v>4154</v>
      </c>
      <c r="I7475" s="59" t="s">
        <v>69</v>
      </c>
      <c r="J7475" s="59">
        <v>9078126</v>
      </c>
      <c r="K7475" s="59" t="s">
        <v>7978</v>
      </c>
      <c r="L7475" s="61" t="s">
        <v>113</v>
      </c>
      <c r="M7475" s="61">
        <f>VLOOKUP(H7475,zdroj!C:F,4,0)</f>
        <v>0</v>
      </c>
      <c r="N7475" s="61" t="str">
        <f t="shared" si="232"/>
        <v>katB</v>
      </c>
      <c r="P7475" s="73" t="str">
        <f t="shared" si="233"/>
        <v/>
      </c>
      <c r="Q7475" s="61" t="s">
        <v>30</v>
      </c>
    </row>
    <row r="7476" spans="8:17" x14ac:dyDescent="0.25">
      <c r="H7476" s="59">
        <v>4154</v>
      </c>
      <c r="I7476" s="59" t="s">
        <v>69</v>
      </c>
      <c r="J7476" s="59">
        <v>9078134</v>
      </c>
      <c r="K7476" s="59" t="s">
        <v>7979</v>
      </c>
      <c r="L7476" s="61" t="s">
        <v>113</v>
      </c>
      <c r="M7476" s="61">
        <f>VLOOKUP(H7476,zdroj!C:F,4,0)</f>
        <v>0</v>
      </c>
      <c r="N7476" s="61" t="str">
        <f t="shared" si="232"/>
        <v>katB</v>
      </c>
      <c r="P7476" s="73" t="str">
        <f t="shared" si="233"/>
        <v/>
      </c>
      <c r="Q7476" s="61" t="s">
        <v>30</v>
      </c>
    </row>
    <row r="7477" spans="8:17" x14ac:dyDescent="0.25">
      <c r="H7477" s="59">
        <v>4154</v>
      </c>
      <c r="I7477" s="59" t="s">
        <v>69</v>
      </c>
      <c r="J7477" s="59">
        <v>9078142</v>
      </c>
      <c r="K7477" s="59" t="s">
        <v>7980</v>
      </c>
      <c r="L7477" s="61" t="s">
        <v>113</v>
      </c>
      <c r="M7477" s="61">
        <f>VLOOKUP(H7477,zdroj!C:F,4,0)</f>
        <v>0</v>
      </c>
      <c r="N7477" s="61" t="str">
        <f t="shared" si="232"/>
        <v>katB</v>
      </c>
      <c r="P7477" s="73" t="str">
        <f t="shared" si="233"/>
        <v/>
      </c>
      <c r="Q7477" s="61" t="s">
        <v>30</v>
      </c>
    </row>
    <row r="7478" spans="8:17" x14ac:dyDescent="0.25">
      <c r="H7478" s="59">
        <v>4154</v>
      </c>
      <c r="I7478" s="59" t="s">
        <v>69</v>
      </c>
      <c r="J7478" s="59">
        <v>9078151</v>
      </c>
      <c r="K7478" s="59" t="s">
        <v>7981</v>
      </c>
      <c r="L7478" s="61" t="s">
        <v>113</v>
      </c>
      <c r="M7478" s="61">
        <f>VLOOKUP(H7478,zdroj!C:F,4,0)</f>
        <v>0</v>
      </c>
      <c r="N7478" s="61" t="str">
        <f t="shared" si="232"/>
        <v>katB</v>
      </c>
      <c r="P7478" s="73" t="str">
        <f t="shared" si="233"/>
        <v/>
      </c>
      <c r="Q7478" s="61" t="s">
        <v>30</v>
      </c>
    </row>
    <row r="7479" spans="8:17" x14ac:dyDescent="0.25">
      <c r="H7479" s="59">
        <v>4154</v>
      </c>
      <c r="I7479" s="59" t="s">
        <v>69</v>
      </c>
      <c r="J7479" s="59">
        <v>9078169</v>
      </c>
      <c r="K7479" s="59" t="s">
        <v>7982</v>
      </c>
      <c r="L7479" s="61" t="s">
        <v>113</v>
      </c>
      <c r="M7479" s="61">
        <f>VLOOKUP(H7479,zdroj!C:F,4,0)</f>
        <v>0</v>
      </c>
      <c r="N7479" s="61" t="str">
        <f t="shared" si="232"/>
        <v>katB</v>
      </c>
      <c r="P7479" s="73" t="str">
        <f t="shared" si="233"/>
        <v/>
      </c>
      <c r="Q7479" s="61" t="s">
        <v>30</v>
      </c>
    </row>
    <row r="7480" spans="8:17" x14ac:dyDescent="0.25">
      <c r="H7480" s="59">
        <v>4154</v>
      </c>
      <c r="I7480" s="59" t="s">
        <v>69</v>
      </c>
      <c r="J7480" s="59">
        <v>9078177</v>
      </c>
      <c r="K7480" s="59" t="s">
        <v>7983</v>
      </c>
      <c r="L7480" s="61" t="s">
        <v>113</v>
      </c>
      <c r="M7480" s="61">
        <f>VLOOKUP(H7480,zdroj!C:F,4,0)</f>
        <v>0</v>
      </c>
      <c r="N7480" s="61" t="str">
        <f t="shared" si="232"/>
        <v>katB</v>
      </c>
      <c r="P7480" s="73" t="str">
        <f t="shared" si="233"/>
        <v/>
      </c>
      <c r="Q7480" s="61" t="s">
        <v>30</v>
      </c>
    </row>
    <row r="7481" spans="8:17" x14ac:dyDescent="0.25">
      <c r="H7481" s="59">
        <v>4154</v>
      </c>
      <c r="I7481" s="59" t="s">
        <v>69</v>
      </c>
      <c r="J7481" s="59">
        <v>9078185</v>
      </c>
      <c r="K7481" s="59" t="s">
        <v>7984</v>
      </c>
      <c r="L7481" s="61" t="s">
        <v>113</v>
      </c>
      <c r="M7481" s="61">
        <f>VLOOKUP(H7481,zdroj!C:F,4,0)</f>
        <v>0</v>
      </c>
      <c r="N7481" s="61" t="str">
        <f t="shared" si="232"/>
        <v>katB</v>
      </c>
      <c r="P7481" s="73" t="str">
        <f t="shared" si="233"/>
        <v/>
      </c>
      <c r="Q7481" s="61" t="s">
        <v>30</v>
      </c>
    </row>
    <row r="7482" spans="8:17" x14ac:dyDescent="0.25">
      <c r="H7482" s="59">
        <v>4154</v>
      </c>
      <c r="I7482" s="59" t="s">
        <v>69</v>
      </c>
      <c r="J7482" s="59">
        <v>9078193</v>
      </c>
      <c r="K7482" s="59" t="s">
        <v>7985</v>
      </c>
      <c r="L7482" s="61" t="s">
        <v>113</v>
      </c>
      <c r="M7482" s="61">
        <f>VLOOKUP(H7482,zdroj!C:F,4,0)</f>
        <v>0</v>
      </c>
      <c r="N7482" s="61" t="str">
        <f t="shared" si="232"/>
        <v>katB</v>
      </c>
      <c r="P7482" s="73" t="str">
        <f t="shared" si="233"/>
        <v/>
      </c>
      <c r="Q7482" s="61" t="s">
        <v>31</v>
      </c>
    </row>
    <row r="7483" spans="8:17" x14ac:dyDescent="0.25">
      <c r="H7483" s="59">
        <v>4154</v>
      </c>
      <c r="I7483" s="59" t="s">
        <v>69</v>
      </c>
      <c r="J7483" s="59">
        <v>9078207</v>
      </c>
      <c r="K7483" s="59" t="s">
        <v>7986</v>
      </c>
      <c r="L7483" s="61" t="s">
        <v>113</v>
      </c>
      <c r="M7483" s="61">
        <f>VLOOKUP(H7483,zdroj!C:F,4,0)</f>
        <v>0</v>
      </c>
      <c r="N7483" s="61" t="str">
        <f t="shared" si="232"/>
        <v>katB</v>
      </c>
      <c r="P7483" s="73" t="str">
        <f t="shared" si="233"/>
        <v/>
      </c>
      <c r="Q7483" s="61" t="s">
        <v>31</v>
      </c>
    </row>
    <row r="7484" spans="8:17" x14ac:dyDescent="0.25">
      <c r="H7484" s="59">
        <v>4154</v>
      </c>
      <c r="I7484" s="59" t="s">
        <v>69</v>
      </c>
      <c r="J7484" s="59">
        <v>9078223</v>
      </c>
      <c r="K7484" s="59" t="s">
        <v>7987</v>
      </c>
      <c r="L7484" s="61" t="s">
        <v>113</v>
      </c>
      <c r="M7484" s="61">
        <f>VLOOKUP(H7484,zdroj!C:F,4,0)</f>
        <v>0</v>
      </c>
      <c r="N7484" s="61" t="str">
        <f t="shared" si="232"/>
        <v>katB</v>
      </c>
      <c r="P7484" s="73" t="str">
        <f t="shared" si="233"/>
        <v/>
      </c>
      <c r="Q7484" s="61" t="s">
        <v>30</v>
      </c>
    </row>
    <row r="7485" spans="8:17" x14ac:dyDescent="0.25">
      <c r="H7485" s="59">
        <v>4154</v>
      </c>
      <c r="I7485" s="59" t="s">
        <v>69</v>
      </c>
      <c r="J7485" s="59">
        <v>9078240</v>
      </c>
      <c r="K7485" s="59" t="s">
        <v>7988</v>
      </c>
      <c r="L7485" s="61" t="s">
        <v>113</v>
      </c>
      <c r="M7485" s="61">
        <f>VLOOKUP(H7485,zdroj!C:F,4,0)</f>
        <v>0</v>
      </c>
      <c r="N7485" s="61" t="str">
        <f t="shared" si="232"/>
        <v>katB</v>
      </c>
      <c r="P7485" s="73" t="str">
        <f t="shared" si="233"/>
        <v/>
      </c>
      <c r="Q7485" s="61" t="s">
        <v>31</v>
      </c>
    </row>
    <row r="7486" spans="8:17" x14ac:dyDescent="0.25">
      <c r="H7486" s="59">
        <v>4154</v>
      </c>
      <c r="I7486" s="59" t="s">
        <v>69</v>
      </c>
      <c r="J7486" s="59">
        <v>9078258</v>
      </c>
      <c r="K7486" s="59" t="s">
        <v>7989</v>
      </c>
      <c r="L7486" s="61" t="s">
        <v>113</v>
      </c>
      <c r="M7486" s="61">
        <f>VLOOKUP(H7486,zdroj!C:F,4,0)</f>
        <v>0</v>
      </c>
      <c r="N7486" s="61" t="str">
        <f t="shared" si="232"/>
        <v>katB</v>
      </c>
      <c r="P7486" s="73" t="str">
        <f t="shared" si="233"/>
        <v/>
      </c>
      <c r="Q7486" s="61" t="s">
        <v>33</v>
      </c>
    </row>
    <row r="7487" spans="8:17" x14ac:dyDescent="0.25">
      <c r="H7487" s="59">
        <v>4154</v>
      </c>
      <c r="I7487" s="59" t="s">
        <v>69</v>
      </c>
      <c r="J7487" s="59">
        <v>9078266</v>
      </c>
      <c r="K7487" s="59" t="s">
        <v>7990</v>
      </c>
      <c r="L7487" s="61" t="s">
        <v>113</v>
      </c>
      <c r="M7487" s="61">
        <f>VLOOKUP(H7487,zdroj!C:F,4,0)</f>
        <v>0</v>
      </c>
      <c r="N7487" s="61" t="str">
        <f t="shared" si="232"/>
        <v>katB</v>
      </c>
      <c r="P7487" s="73" t="str">
        <f t="shared" si="233"/>
        <v/>
      </c>
      <c r="Q7487" s="61" t="s">
        <v>30</v>
      </c>
    </row>
    <row r="7488" spans="8:17" x14ac:dyDescent="0.25">
      <c r="H7488" s="59">
        <v>4154</v>
      </c>
      <c r="I7488" s="59" t="s">
        <v>69</v>
      </c>
      <c r="J7488" s="59">
        <v>9078274</v>
      </c>
      <c r="K7488" s="59" t="s">
        <v>7991</v>
      </c>
      <c r="L7488" s="61" t="s">
        <v>113</v>
      </c>
      <c r="M7488" s="61">
        <f>VLOOKUP(H7488,zdroj!C:F,4,0)</f>
        <v>0</v>
      </c>
      <c r="N7488" s="61" t="str">
        <f t="shared" si="232"/>
        <v>katB</v>
      </c>
      <c r="P7488" s="73" t="str">
        <f t="shared" si="233"/>
        <v/>
      </c>
      <c r="Q7488" s="61" t="s">
        <v>30</v>
      </c>
    </row>
    <row r="7489" spans="8:17" x14ac:dyDescent="0.25">
      <c r="H7489" s="59">
        <v>4154</v>
      </c>
      <c r="I7489" s="59" t="s">
        <v>69</v>
      </c>
      <c r="J7489" s="59">
        <v>9078282</v>
      </c>
      <c r="K7489" s="59" t="s">
        <v>7992</v>
      </c>
      <c r="L7489" s="61" t="s">
        <v>113</v>
      </c>
      <c r="M7489" s="61">
        <f>VLOOKUP(H7489,zdroj!C:F,4,0)</f>
        <v>0</v>
      </c>
      <c r="N7489" s="61" t="str">
        <f t="shared" si="232"/>
        <v>katB</v>
      </c>
      <c r="P7489" s="73" t="str">
        <f t="shared" si="233"/>
        <v/>
      </c>
      <c r="Q7489" s="61" t="s">
        <v>30</v>
      </c>
    </row>
    <row r="7490" spans="8:17" x14ac:dyDescent="0.25">
      <c r="H7490" s="59">
        <v>4154</v>
      </c>
      <c r="I7490" s="59" t="s">
        <v>69</v>
      </c>
      <c r="J7490" s="59">
        <v>9078291</v>
      </c>
      <c r="K7490" s="59" t="s">
        <v>7993</v>
      </c>
      <c r="L7490" s="61" t="s">
        <v>113</v>
      </c>
      <c r="M7490" s="61">
        <f>VLOOKUP(H7490,zdroj!C:F,4,0)</f>
        <v>0</v>
      </c>
      <c r="N7490" s="61" t="str">
        <f t="shared" si="232"/>
        <v>katB</v>
      </c>
      <c r="P7490" s="73" t="str">
        <f t="shared" si="233"/>
        <v/>
      </c>
      <c r="Q7490" s="61" t="s">
        <v>30</v>
      </c>
    </row>
    <row r="7491" spans="8:17" x14ac:dyDescent="0.25">
      <c r="H7491" s="59">
        <v>4154</v>
      </c>
      <c r="I7491" s="59" t="s">
        <v>69</v>
      </c>
      <c r="J7491" s="59">
        <v>9078304</v>
      </c>
      <c r="K7491" s="59" t="s">
        <v>7994</v>
      </c>
      <c r="L7491" s="61" t="s">
        <v>113</v>
      </c>
      <c r="M7491" s="61">
        <f>VLOOKUP(H7491,zdroj!C:F,4,0)</f>
        <v>0</v>
      </c>
      <c r="N7491" s="61" t="str">
        <f t="shared" si="232"/>
        <v>katB</v>
      </c>
      <c r="P7491" s="73" t="str">
        <f t="shared" si="233"/>
        <v/>
      </c>
      <c r="Q7491" s="61" t="s">
        <v>30</v>
      </c>
    </row>
    <row r="7492" spans="8:17" x14ac:dyDescent="0.25">
      <c r="H7492" s="59">
        <v>4154</v>
      </c>
      <c r="I7492" s="59" t="s">
        <v>69</v>
      </c>
      <c r="J7492" s="59">
        <v>9078312</v>
      </c>
      <c r="K7492" s="59" t="s">
        <v>7995</v>
      </c>
      <c r="L7492" s="61" t="s">
        <v>113</v>
      </c>
      <c r="M7492" s="61">
        <f>VLOOKUP(H7492,zdroj!C:F,4,0)</f>
        <v>0</v>
      </c>
      <c r="N7492" s="61" t="str">
        <f t="shared" si="232"/>
        <v>katB</v>
      </c>
      <c r="P7492" s="73" t="str">
        <f t="shared" si="233"/>
        <v/>
      </c>
      <c r="Q7492" s="61" t="s">
        <v>30</v>
      </c>
    </row>
    <row r="7493" spans="8:17" x14ac:dyDescent="0.25">
      <c r="H7493" s="59">
        <v>4154</v>
      </c>
      <c r="I7493" s="59" t="s">
        <v>69</v>
      </c>
      <c r="J7493" s="59">
        <v>9078321</v>
      </c>
      <c r="K7493" s="59" t="s">
        <v>7996</v>
      </c>
      <c r="L7493" s="61" t="s">
        <v>113</v>
      </c>
      <c r="M7493" s="61">
        <f>VLOOKUP(H7493,zdroj!C:F,4,0)</f>
        <v>0</v>
      </c>
      <c r="N7493" s="61" t="str">
        <f t="shared" si="232"/>
        <v>katB</v>
      </c>
      <c r="P7493" s="73" t="str">
        <f t="shared" si="233"/>
        <v/>
      </c>
      <c r="Q7493" s="61" t="s">
        <v>30</v>
      </c>
    </row>
    <row r="7494" spans="8:17" x14ac:dyDescent="0.25">
      <c r="H7494" s="59">
        <v>4154</v>
      </c>
      <c r="I7494" s="59" t="s">
        <v>69</v>
      </c>
      <c r="J7494" s="59">
        <v>9078339</v>
      </c>
      <c r="K7494" s="59" t="s">
        <v>7997</v>
      </c>
      <c r="L7494" s="61" t="s">
        <v>113</v>
      </c>
      <c r="M7494" s="61">
        <f>VLOOKUP(H7494,zdroj!C:F,4,0)</f>
        <v>0</v>
      </c>
      <c r="N7494" s="61" t="str">
        <f t="shared" si="232"/>
        <v>katB</v>
      </c>
      <c r="P7494" s="73" t="str">
        <f t="shared" si="233"/>
        <v/>
      </c>
      <c r="Q7494" s="61" t="s">
        <v>30</v>
      </c>
    </row>
    <row r="7495" spans="8:17" x14ac:dyDescent="0.25">
      <c r="H7495" s="59">
        <v>4154</v>
      </c>
      <c r="I7495" s="59" t="s">
        <v>69</v>
      </c>
      <c r="J7495" s="59">
        <v>9078347</v>
      </c>
      <c r="K7495" s="59" t="s">
        <v>7998</v>
      </c>
      <c r="L7495" s="61" t="s">
        <v>113</v>
      </c>
      <c r="M7495" s="61">
        <f>VLOOKUP(H7495,zdroj!C:F,4,0)</f>
        <v>0</v>
      </c>
      <c r="N7495" s="61" t="str">
        <f t="shared" ref="N7495:N7558" si="234">IF(M7495="A",IF(L7495="katA","katB",L7495),L7495)</f>
        <v>katB</v>
      </c>
      <c r="P7495" s="73" t="str">
        <f t="shared" ref="P7495:P7558" si="235">IF(O7495="A",1,"")</f>
        <v/>
      </c>
      <c r="Q7495" s="61" t="s">
        <v>30</v>
      </c>
    </row>
    <row r="7496" spans="8:17" x14ac:dyDescent="0.25">
      <c r="H7496" s="59">
        <v>4154</v>
      </c>
      <c r="I7496" s="59" t="s">
        <v>69</v>
      </c>
      <c r="J7496" s="59">
        <v>9078355</v>
      </c>
      <c r="K7496" s="59" t="s">
        <v>7999</v>
      </c>
      <c r="L7496" s="61" t="s">
        <v>113</v>
      </c>
      <c r="M7496" s="61">
        <f>VLOOKUP(H7496,zdroj!C:F,4,0)</f>
        <v>0</v>
      </c>
      <c r="N7496" s="61" t="str">
        <f t="shared" si="234"/>
        <v>katB</v>
      </c>
      <c r="P7496" s="73" t="str">
        <f t="shared" si="235"/>
        <v/>
      </c>
      <c r="Q7496" s="61" t="s">
        <v>30</v>
      </c>
    </row>
    <row r="7497" spans="8:17" x14ac:dyDescent="0.25">
      <c r="H7497" s="59">
        <v>4154</v>
      </c>
      <c r="I7497" s="59" t="s">
        <v>69</v>
      </c>
      <c r="J7497" s="59">
        <v>9078363</v>
      </c>
      <c r="K7497" s="59" t="s">
        <v>8000</v>
      </c>
      <c r="L7497" s="61" t="s">
        <v>113</v>
      </c>
      <c r="M7497" s="61">
        <f>VLOOKUP(H7497,zdroj!C:F,4,0)</f>
        <v>0</v>
      </c>
      <c r="N7497" s="61" t="str">
        <f t="shared" si="234"/>
        <v>katB</v>
      </c>
      <c r="P7497" s="73" t="str">
        <f t="shared" si="235"/>
        <v/>
      </c>
      <c r="Q7497" s="61" t="s">
        <v>30</v>
      </c>
    </row>
    <row r="7498" spans="8:17" x14ac:dyDescent="0.25">
      <c r="H7498" s="59">
        <v>4154</v>
      </c>
      <c r="I7498" s="59" t="s">
        <v>69</v>
      </c>
      <c r="J7498" s="59">
        <v>9078371</v>
      </c>
      <c r="K7498" s="59" t="s">
        <v>8001</v>
      </c>
      <c r="L7498" s="61" t="s">
        <v>113</v>
      </c>
      <c r="M7498" s="61">
        <f>VLOOKUP(H7498,zdroj!C:F,4,0)</f>
        <v>0</v>
      </c>
      <c r="N7498" s="61" t="str">
        <f t="shared" si="234"/>
        <v>katB</v>
      </c>
      <c r="P7498" s="73" t="str">
        <f t="shared" si="235"/>
        <v/>
      </c>
      <c r="Q7498" s="61" t="s">
        <v>30</v>
      </c>
    </row>
    <row r="7499" spans="8:17" x14ac:dyDescent="0.25">
      <c r="H7499" s="59">
        <v>4154</v>
      </c>
      <c r="I7499" s="59" t="s">
        <v>69</v>
      </c>
      <c r="J7499" s="59">
        <v>9078380</v>
      </c>
      <c r="K7499" s="59" t="s">
        <v>8002</v>
      </c>
      <c r="L7499" s="61" t="s">
        <v>113</v>
      </c>
      <c r="M7499" s="61">
        <f>VLOOKUP(H7499,zdroj!C:F,4,0)</f>
        <v>0</v>
      </c>
      <c r="N7499" s="61" t="str">
        <f t="shared" si="234"/>
        <v>katB</v>
      </c>
      <c r="P7499" s="73" t="str">
        <f t="shared" si="235"/>
        <v/>
      </c>
      <c r="Q7499" s="61" t="s">
        <v>30</v>
      </c>
    </row>
    <row r="7500" spans="8:17" x14ac:dyDescent="0.25">
      <c r="H7500" s="59">
        <v>4154</v>
      </c>
      <c r="I7500" s="59" t="s">
        <v>69</v>
      </c>
      <c r="J7500" s="59">
        <v>9078398</v>
      </c>
      <c r="K7500" s="59" t="s">
        <v>8003</v>
      </c>
      <c r="L7500" s="61" t="s">
        <v>113</v>
      </c>
      <c r="M7500" s="61">
        <f>VLOOKUP(H7500,zdroj!C:F,4,0)</f>
        <v>0</v>
      </c>
      <c r="N7500" s="61" t="str">
        <f t="shared" si="234"/>
        <v>katB</v>
      </c>
      <c r="P7500" s="73" t="str">
        <f t="shared" si="235"/>
        <v/>
      </c>
      <c r="Q7500" s="61" t="s">
        <v>30</v>
      </c>
    </row>
    <row r="7501" spans="8:17" x14ac:dyDescent="0.25">
      <c r="H7501" s="59">
        <v>4154</v>
      </c>
      <c r="I7501" s="59" t="s">
        <v>69</v>
      </c>
      <c r="J7501" s="59">
        <v>9078401</v>
      </c>
      <c r="K7501" s="59" t="s">
        <v>8004</v>
      </c>
      <c r="L7501" s="61" t="s">
        <v>113</v>
      </c>
      <c r="M7501" s="61">
        <f>VLOOKUP(H7501,zdroj!C:F,4,0)</f>
        <v>0</v>
      </c>
      <c r="N7501" s="61" t="str">
        <f t="shared" si="234"/>
        <v>katB</v>
      </c>
      <c r="P7501" s="73" t="str">
        <f t="shared" si="235"/>
        <v/>
      </c>
      <c r="Q7501" s="61" t="s">
        <v>30</v>
      </c>
    </row>
    <row r="7502" spans="8:17" x14ac:dyDescent="0.25">
      <c r="H7502" s="59">
        <v>4154</v>
      </c>
      <c r="I7502" s="59" t="s">
        <v>69</v>
      </c>
      <c r="J7502" s="59">
        <v>9078428</v>
      </c>
      <c r="K7502" s="59" t="s">
        <v>8005</v>
      </c>
      <c r="L7502" s="61" t="s">
        <v>113</v>
      </c>
      <c r="M7502" s="61">
        <f>VLOOKUP(H7502,zdroj!C:F,4,0)</f>
        <v>0</v>
      </c>
      <c r="N7502" s="61" t="str">
        <f t="shared" si="234"/>
        <v>katB</v>
      </c>
      <c r="P7502" s="73" t="str">
        <f t="shared" si="235"/>
        <v/>
      </c>
      <c r="Q7502" s="61" t="s">
        <v>30</v>
      </c>
    </row>
    <row r="7503" spans="8:17" x14ac:dyDescent="0.25">
      <c r="H7503" s="59">
        <v>4154</v>
      </c>
      <c r="I7503" s="59" t="s">
        <v>69</v>
      </c>
      <c r="J7503" s="59">
        <v>9078436</v>
      </c>
      <c r="K7503" s="59" t="s">
        <v>8006</v>
      </c>
      <c r="L7503" s="61" t="s">
        <v>113</v>
      </c>
      <c r="M7503" s="61">
        <f>VLOOKUP(H7503,zdroj!C:F,4,0)</f>
        <v>0</v>
      </c>
      <c r="N7503" s="61" t="str">
        <f t="shared" si="234"/>
        <v>katB</v>
      </c>
      <c r="P7503" s="73" t="str">
        <f t="shared" si="235"/>
        <v/>
      </c>
      <c r="Q7503" s="61" t="s">
        <v>30</v>
      </c>
    </row>
    <row r="7504" spans="8:17" x14ac:dyDescent="0.25">
      <c r="H7504" s="59">
        <v>4154</v>
      </c>
      <c r="I7504" s="59" t="s">
        <v>69</v>
      </c>
      <c r="J7504" s="59">
        <v>9078444</v>
      </c>
      <c r="K7504" s="59" t="s">
        <v>8007</v>
      </c>
      <c r="L7504" s="61" t="s">
        <v>113</v>
      </c>
      <c r="M7504" s="61">
        <f>VLOOKUP(H7504,zdroj!C:F,4,0)</f>
        <v>0</v>
      </c>
      <c r="N7504" s="61" t="str">
        <f t="shared" si="234"/>
        <v>katB</v>
      </c>
      <c r="P7504" s="73" t="str">
        <f t="shared" si="235"/>
        <v/>
      </c>
      <c r="Q7504" s="61" t="s">
        <v>30</v>
      </c>
    </row>
    <row r="7505" spans="8:17" x14ac:dyDescent="0.25">
      <c r="H7505" s="59">
        <v>4154</v>
      </c>
      <c r="I7505" s="59" t="s">
        <v>69</v>
      </c>
      <c r="J7505" s="59">
        <v>9078452</v>
      </c>
      <c r="K7505" s="59" t="s">
        <v>8008</v>
      </c>
      <c r="L7505" s="61" t="s">
        <v>113</v>
      </c>
      <c r="M7505" s="61">
        <f>VLOOKUP(H7505,zdroj!C:F,4,0)</f>
        <v>0</v>
      </c>
      <c r="N7505" s="61" t="str">
        <f t="shared" si="234"/>
        <v>katB</v>
      </c>
      <c r="P7505" s="73" t="str">
        <f t="shared" si="235"/>
        <v/>
      </c>
      <c r="Q7505" s="61" t="s">
        <v>30</v>
      </c>
    </row>
    <row r="7506" spans="8:17" x14ac:dyDescent="0.25">
      <c r="H7506" s="59">
        <v>4154</v>
      </c>
      <c r="I7506" s="59" t="s">
        <v>69</v>
      </c>
      <c r="J7506" s="59">
        <v>9078461</v>
      </c>
      <c r="K7506" s="59" t="s">
        <v>8009</v>
      </c>
      <c r="L7506" s="61" t="s">
        <v>113</v>
      </c>
      <c r="M7506" s="61">
        <f>VLOOKUP(H7506,zdroj!C:F,4,0)</f>
        <v>0</v>
      </c>
      <c r="N7506" s="61" t="str">
        <f t="shared" si="234"/>
        <v>katB</v>
      </c>
      <c r="P7506" s="73" t="str">
        <f t="shared" si="235"/>
        <v/>
      </c>
      <c r="Q7506" s="61" t="s">
        <v>30</v>
      </c>
    </row>
    <row r="7507" spans="8:17" x14ac:dyDescent="0.25">
      <c r="H7507" s="59">
        <v>4154</v>
      </c>
      <c r="I7507" s="59" t="s">
        <v>69</v>
      </c>
      <c r="J7507" s="59">
        <v>9078479</v>
      </c>
      <c r="K7507" s="59" t="s">
        <v>8010</v>
      </c>
      <c r="L7507" s="61" t="s">
        <v>113</v>
      </c>
      <c r="M7507" s="61">
        <f>VLOOKUP(H7507,zdroj!C:F,4,0)</f>
        <v>0</v>
      </c>
      <c r="N7507" s="61" t="str">
        <f t="shared" si="234"/>
        <v>katB</v>
      </c>
      <c r="P7507" s="73" t="str">
        <f t="shared" si="235"/>
        <v/>
      </c>
      <c r="Q7507" s="61" t="s">
        <v>30</v>
      </c>
    </row>
    <row r="7508" spans="8:17" x14ac:dyDescent="0.25">
      <c r="H7508" s="59">
        <v>4154</v>
      </c>
      <c r="I7508" s="59" t="s">
        <v>69</v>
      </c>
      <c r="J7508" s="59">
        <v>9078487</v>
      </c>
      <c r="K7508" s="59" t="s">
        <v>8011</v>
      </c>
      <c r="L7508" s="61" t="s">
        <v>113</v>
      </c>
      <c r="M7508" s="61">
        <f>VLOOKUP(H7508,zdroj!C:F,4,0)</f>
        <v>0</v>
      </c>
      <c r="N7508" s="61" t="str">
        <f t="shared" si="234"/>
        <v>katB</v>
      </c>
      <c r="P7508" s="73" t="str">
        <f t="shared" si="235"/>
        <v/>
      </c>
      <c r="Q7508" s="61" t="s">
        <v>30</v>
      </c>
    </row>
    <row r="7509" spans="8:17" x14ac:dyDescent="0.25">
      <c r="H7509" s="59">
        <v>4154</v>
      </c>
      <c r="I7509" s="59" t="s">
        <v>69</v>
      </c>
      <c r="J7509" s="59">
        <v>9078495</v>
      </c>
      <c r="K7509" s="59" t="s">
        <v>8012</v>
      </c>
      <c r="L7509" s="61" t="s">
        <v>113</v>
      </c>
      <c r="M7509" s="61">
        <f>VLOOKUP(H7509,zdroj!C:F,4,0)</f>
        <v>0</v>
      </c>
      <c r="N7509" s="61" t="str">
        <f t="shared" si="234"/>
        <v>katB</v>
      </c>
      <c r="P7509" s="73" t="str">
        <f t="shared" si="235"/>
        <v/>
      </c>
      <c r="Q7509" s="61" t="s">
        <v>30</v>
      </c>
    </row>
    <row r="7510" spans="8:17" x14ac:dyDescent="0.25">
      <c r="H7510" s="59">
        <v>4154</v>
      </c>
      <c r="I7510" s="59" t="s">
        <v>69</v>
      </c>
      <c r="J7510" s="59">
        <v>9078509</v>
      </c>
      <c r="K7510" s="59" t="s">
        <v>8013</v>
      </c>
      <c r="L7510" s="61" t="s">
        <v>113</v>
      </c>
      <c r="M7510" s="61">
        <f>VLOOKUP(H7510,zdroj!C:F,4,0)</f>
        <v>0</v>
      </c>
      <c r="N7510" s="61" t="str">
        <f t="shared" si="234"/>
        <v>katB</v>
      </c>
      <c r="P7510" s="73" t="str">
        <f t="shared" si="235"/>
        <v/>
      </c>
      <c r="Q7510" s="61" t="s">
        <v>30</v>
      </c>
    </row>
    <row r="7511" spans="8:17" x14ac:dyDescent="0.25">
      <c r="H7511" s="59">
        <v>4154</v>
      </c>
      <c r="I7511" s="59" t="s">
        <v>69</v>
      </c>
      <c r="J7511" s="59">
        <v>9078517</v>
      </c>
      <c r="K7511" s="59" t="s">
        <v>8014</v>
      </c>
      <c r="L7511" s="61" t="s">
        <v>81</v>
      </c>
      <c r="M7511" s="61">
        <f>VLOOKUP(H7511,zdroj!C:F,4,0)</f>
        <v>0</v>
      </c>
      <c r="N7511" s="61" t="str">
        <f t="shared" si="234"/>
        <v>-</v>
      </c>
      <c r="P7511" s="73" t="str">
        <f t="shared" si="235"/>
        <v/>
      </c>
      <c r="Q7511" s="61" t="s">
        <v>86</v>
      </c>
    </row>
    <row r="7512" spans="8:17" x14ac:dyDescent="0.25">
      <c r="H7512" s="59">
        <v>4154</v>
      </c>
      <c r="I7512" s="59" t="s">
        <v>69</v>
      </c>
      <c r="J7512" s="59">
        <v>25856669</v>
      </c>
      <c r="K7512" s="59" t="s">
        <v>8015</v>
      </c>
      <c r="L7512" s="61" t="s">
        <v>113</v>
      </c>
      <c r="M7512" s="61">
        <f>VLOOKUP(H7512,zdroj!C:F,4,0)</f>
        <v>0</v>
      </c>
      <c r="N7512" s="61" t="str">
        <f t="shared" si="234"/>
        <v>katB</v>
      </c>
      <c r="P7512" s="73" t="str">
        <f t="shared" si="235"/>
        <v/>
      </c>
      <c r="Q7512" s="61" t="s">
        <v>30</v>
      </c>
    </row>
    <row r="7513" spans="8:17" x14ac:dyDescent="0.25">
      <c r="H7513" s="59">
        <v>4154</v>
      </c>
      <c r="I7513" s="59" t="s">
        <v>69</v>
      </c>
      <c r="J7513" s="59">
        <v>26197839</v>
      </c>
      <c r="K7513" s="59" t="s">
        <v>8016</v>
      </c>
      <c r="L7513" s="61" t="s">
        <v>113</v>
      </c>
      <c r="M7513" s="61">
        <f>VLOOKUP(H7513,zdroj!C:F,4,0)</f>
        <v>0</v>
      </c>
      <c r="N7513" s="61" t="str">
        <f t="shared" si="234"/>
        <v>katB</v>
      </c>
      <c r="P7513" s="73" t="str">
        <f t="shared" si="235"/>
        <v/>
      </c>
      <c r="Q7513" s="61" t="s">
        <v>30</v>
      </c>
    </row>
    <row r="7514" spans="8:17" x14ac:dyDescent="0.25">
      <c r="H7514" s="59">
        <v>4154</v>
      </c>
      <c r="I7514" s="59" t="s">
        <v>69</v>
      </c>
      <c r="J7514" s="59">
        <v>27465683</v>
      </c>
      <c r="K7514" s="59" t="s">
        <v>8017</v>
      </c>
      <c r="L7514" s="61" t="s">
        <v>113</v>
      </c>
      <c r="M7514" s="61">
        <f>VLOOKUP(H7514,zdroj!C:F,4,0)</f>
        <v>0</v>
      </c>
      <c r="N7514" s="61" t="str">
        <f t="shared" si="234"/>
        <v>katB</v>
      </c>
      <c r="P7514" s="73" t="str">
        <f t="shared" si="235"/>
        <v/>
      </c>
      <c r="Q7514" s="61" t="s">
        <v>30</v>
      </c>
    </row>
    <row r="7515" spans="8:17" x14ac:dyDescent="0.25">
      <c r="H7515" s="59">
        <v>4154</v>
      </c>
      <c r="I7515" s="59" t="s">
        <v>69</v>
      </c>
      <c r="J7515" s="59">
        <v>28006518</v>
      </c>
      <c r="K7515" s="59" t="s">
        <v>8018</v>
      </c>
      <c r="L7515" s="61" t="s">
        <v>113</v>
      </c>
      <c r="M7515" s="61">
        <f>VLOOKUP(H7515,zdroj!C:F,4,0)</f>
        <v>0</v>
      </c>
      <c r="N7515" s="61" t="str">
        <f t="shared" si="234"/>
        <v>katB</v>
      </c>
      <c r="P7515" s="73" t="str">
        <f t="shared" si="235"/>
        <v/>
      </c>
      <c r="Q7515" s="61" t="s">
        <v>30</v>
      </c>
    </row>
    <row r="7516" spans="8:17" x14ac:dyDescent="0.25">
      <c r="H7516" s="59">
        <v>4154</v>
      </c>
      <c r="I7516" s="59" t="s">
        <v>69</v>
      </c>
      <c r="J7516" s="59">
        <v>76067947</v>
      </c>
      <c r="K7516" s="59" t="s">
        <v>8019</v>
      </c>
      <c r="L7516" s="61" t="s">
        <v>113</v>
      </c>
      <c r="M7516" s="61">
        <f>VLOOKUP(H7516,zdroj!C:F,4,0)</f>
        <v>0</v>
      </c>
      <c r="N7516" s="61" t="str">
        <f t="shared" si="234"/>
        <v>katB</v>
      </c>
      <c r="P7516" s="73" t="str">
        <f t="shared" si="235"/>
        <v/>
      </c>
      <c r="Q7516" s="61" t="s">
        <v>31</v>
      </c>
    </row>
    <row r="7517" spans="8:17" x14ac:dyDescent="0.25">
      <c r="H7517" s="59">
        <v>4154</v>
      </c>
      <c r="I7517" s="59" t="s">
        <v>69</v>
      </c>
      <c r="J7517" s="59">
        <v>78305357</v>
      </c>
      <c r="K7517" s="59" t="s">
        <v>8020</v>
      </c>
      <c r="L7517" s="61" t="s">
        <v>113</v>
      </c>
      <c r="M7517" s="61">
        <f>VLOOKUP(H7517,zdroj!C:F,4,0)</f>
        <v>0</v>
      </c>
      <c r="N7517" s="61" t="str">
        <f t="shared" si="234"/>
        <v>katB</v>
      </c>
      <c r="P7517" s="73" t="str">
        <f t="shared" si="235"/>
        <v/>
      </c>
      <c r="Q7517" s="61" t="s">
        <v>30</v>
      </c>
    </row>
    <row r="7518" spans="8:17" x14ac:dyDescent="0.25">
      <c r="H7518" s="59">
        <v>4154</v>
      </c>
      <c r="I7518" s="59" t="s">
        <v>69</v>
      </c>
      <c r="J7518" s="59">
        <v>78583209</v>
      </c>
      <c r="K7518" s="59" t="s">
        <v>8021</v>
      </c>
      <c r="L7518" s="61" t="s">
        <v>113</v>
      </c>
      <c r="M7518" s="61">
        <f>VLOOKUP(H7518,zdroj!C:F,4,0)</f>
        <v>0</v>
      </c>
      <c r="N7518" s="61" t="str">
        <f t="shared" si="234"/>
        <v>katB</v>
      </c>
      <c r="P7518" s="73" t="str">
        <f t="shared" si="235"/>
        <v/>
      </c>
      <c r="Q7518" s="61" t="s">
        <v>30</v>
      </c>
    </row>
    <row r="7519" spans="8:17" x14ac:dyDescent="0.25">
      <c r="H7519" s="59">
        <v>4154</v>
      </c>
      <c r="I7519" s="59" t="s">
        <v>69</v>
      </c>
      <c r="J7519" s="59">
        <v>81208499</v>
      </c>
      <c r="K7519" s="59" t="s">
        <v>8022</v>
      </c>
      <c r="L7519" s="61" t="s">
        <v>113</v>
      </c>
      <c r="M7519" s="61">
        <f>VLOOKUP(H7519,zdroj!C:F,4,0)</f>
        <v>0</v>
      </c>
      <c r="N7519" s="61" t="str">
        <f t="shared" si="234"/>
        <v>katB</v>
      </c>
      <c r="P7519" s="73" t="str">
        <f t="shared" si="235"/>
        <v/>
      </c>
      <c r="Q7519" s="61" t="s">
        <v>30</v>
      </c>
    </row>
    <row r="7520" spans="8:17" x14ac:dyDescent="0.25">
      <c r="H7520" s="59">
        <v>4162</v>
      </c>
      <c r="I7520" s="59" t="s">
        <v>69</v>
      </c>
      <c r="J7520" s="59">
        <v>9078525</v>
      </c>
      <c r="K7520" s="59" t="s">
        <v>8023</v>
      </c>
      <c r="L7520" s="61" t="s">
        <v>113</v>
      </c>
      <c r="M7520" s="61">
        <f>VLOOKUP(H7520,zdroj!C:F,4,0)</f>
        <v>0</v>
      </c>
      <c r="N7520" s="61" t="str">
        <f t="shared" si="234"/>
        <v>katB</v>
      </c>
      <c r="P7520" s="73" t="str">
        <f t="shared" si="235"/>
        <v/>
      </c>
      <c r="Q7520" s="61" t="s">
        <v>31</v>
      </c>
    </row>
    <row r="7521" spans="8:17" x14ac:dyDescent="0.25">
      <c r="H7521" s="59">
        <v>4162</v>
      </c>
      <c r="I7521" s="59" t="s">
        <v>69</v>
      </c>
      <c r="J7521" s="59">
        <v>9078533</v>
      </c>
      <c r="K7521" s="59" t="s">
        <v>8024</v>
      </c>
      <c r="L7521" s="61" t="s">
        <v>113</v>
      </c>
      <c r="M7521" s="61">
        <f>VLOOKUP(H7521,zdroj!C:F,4,0)</f>
        <v>0</v>
      </c>
      <c r="N7521" s="61" t="str">
        <f t="shared" si="234"/>
        <v>katB</v>
      </c>
      <c r="P7521" s="73" t="str">
        <f t="shared" si="235"/>
        <v/>
      </c>
      <c r="Q7521" s="61" t="s">
        <v>30</v>
      </c>
    </row>
    <row r="7522" spans="8:17" x14ac:dyDescent="0.25">
      <c r="H7522" s="59">
        <v>4162</v>
      </c>
      <c r="I7522" s="59" t="s">
        <v>69</v>
      </c>
      <c r="J7522" s="59">
        <v>9078541</v>
      </c>
      <c r="K7522" s="59" t="s">
        <v>8025</v>
      </c>
      <c r="L7522" s="61" t="s">
        <v>113</v>
      </c>
      <c r="M7522" s="61">
        <f>VLOOKUP(H7522,zdroj!C:F,4,0)</f>
        <v>0</v>
      </c>
      <c r="N7522" s="61" t="str">
        <f t="shared" si="234"/>
        <v>katB</v>
      </c>
      <c r="P7522" s="73" t="str">
        <f t="shared" si="235"/>
        <v/>
      </c>
      <c r="Q7522" s="61" t="s">
        <v>30</v>
      </c>
    </row>
    <row r="7523" spans="8:17" x14ac:dyDescent="0.25">
      <c r="H7523" s="59">
        <v>4162</v>
      </c>
      <c r="I7523" s="59" t="s">
        <v>69</v>
      </c>
      <c r="J7523" s="59">
        <v>9078550</v>
      </c>
      <c r="K7523" s="59" t="s">
        <v>8026</v>
      </c>
      <c r="L7523" s="61" t="s">
        <v>113</v>
      </c>
      <c r="M7523" s="61">
        <f>VLOOKUP(H7523,zdroj!C:F,4,0)</f>
        <v>0</v>
      </c>
      <c r="N7523" s="61" t="str">
        <f t="shared" si="234"/>
        <v>katB</v>
      </c>
      <c r="P7523" s="73" t="str">
        <f t="shared" si="235"/>
        <v/>
      </c>
      <c r="Q7523" s="61" t="s">
        <v>30</v>
      </c>
    </row>
    <row r="7524" spans="8:17" x14ac:dyDescent="0.25">
      <c r="H7524" s="59">
        <v>4162</v>
      </c>
      <c r="I7524" s="59" t="s">
        <v>69</v>
      </c>
      <c r="J7524" s="59">
        <v>9078568</v>
      </c>
      <c r="K7524" s="59" t="s">
        <v>8027</v>
      </c>
      <c r="L7524" s="61" t="s">
        <v>113</v>
      </c>
      <c r="M7524" s="61">
        <f>VLOOKUP(H7524,zdroj!C:F,4,0)</f>
        <v>0</v>
      </c>
      <c r="N7524" s="61" t="str">
        <f t="shared" si="234"/>
        <v>katB</v>
      </c>
      <c r="P7524" s="73" t="str">
        <f t="shared" si="235"/>
        <v/>
      </c>
      <c r="Q7524" s="61" t="s">
        <v>30</v>
      </c>
    </row>
    <row r="7525" spans="8:17" x14ac:dyDescent="0.25">
      <c r="H7525" s="59">
        <v>4162</v>
      </c>
      <c r="I7525" s="59" t="s">
        <v>69</v>
      </c>
      <c r="J7525" s="59">
        <v>9078576</v>
      </c>
      <c r="K7525" s="59" t="s">
        <v>8028</v>
      </c>
      <c r="L7525" s="61" t="s">
        <v>113</v>
      </c>
      <c r="M7525" s="61">
        <f>VLOOKUP(H7525,zdroj!C:F,4,0)</f>
        <v>0</v>
      </c>
      <c r="N7525" s="61" t="str">
        <f t="shared" si="234"/>
        <v>katB</v>
      </c>
      <c r="P7525" s="73" t="str">
        <f t="shared" si="235"/>
        <v/>
      </c>
      <c r="Q7525" s="61" t="s">
        <v>30</v>
      </c>
    </row>
    <row r="7526" spans="8:17" x14ac:dyDescent="0.25">
      <c r="H7526" s="59">
        <v>4162</v>
      </c>
      <c r="I7526" s="59" t="s">
        <v>69</v>
      </c>
      <c r="J7526" s="59">
        <v>9078584</v>
      </c>
      <c r="K7526" s="59" t="s">
        <v>8029</v>
      </c>
      <c r="L7526" s="61" t="s">
        <v>113</v>
      </c>
      <c r="M7526" s="61">
        <f>VLOOKUP(H7526,zdroj!C:F,4,0)</f>
        <v>0</v>
      </c>
      <c r="N7526" s="61" t="str">
        <f t="shared" si="234"/>
        <v>katB</v>
      </c>
      <c r="P7526" s="73" t="str">
        <f t="shared" si="235"/>
        <v/>
      </c>
      <c r="Q7526" s="61" t="s">
        <v>30</v>
      </c>
    </row>
    <row r="7527" spans="8:17" x14ac:dyDescent="0.25">
      <c r="H7527" s="59">
        <v>4162</v>
      </c>
      <c r="I7527" s="59" t="s">
        <v>69</v>
      </c>
      <c r="J7527" s="59">
        <v>9078592</v>
      </c>
      <c r="K7527" s="59" t="s">
        <v>8030</v>
      </c>
      <c r="L7527" s="61" t="s">
        <v>113</v>
      </c>
      <c r="M7527" s="61">
        <f>VLOOKUP(H7527,zdroj!C:F,4,0)</f>
        <v>0</v>
      </c>
      <c r="N7527" s="61" t="str">
        <f t="shared" si="234"/>
        <v>katB</v>
      </c>
      <c r="P7527" s="73" t="str">
        <f t="shared" si="235"/>
        <v/>
      </c>
      <c r="Q7527" s="61" t="s">
        <v>30</v>
      </c>
    </row>
    <row r="7528" spans="8:17" x14ac:dyDescent="0.25">
      <c r="H7528" s="59">
        <v>4162</v>
      </c>
      <c r="I7528" s="59" t="s">
        <v>69</v>
      </c>
      <c r="J7528" s="59">
        <v>9078606</v>
      </c>
      <c r="K7528" s="59" t="s">
        <v>8031</v>
      </c>
      <c r="L7528" s="61" t="s">
        <v>113</v>
      </c>
      <c r="M7528" s="61">
        <f>VLOOKUP(H7528,zdroj!C:F,4,0)</f>
        <v>0</v>
      </c>
      <c r="N7528" s="61" t="str">
        <f t="shared" si="234"/>
        <v>katB</v>
      </c>
      <c r="P7528" s="73" t="str">
        <f t="shared" si="235"/>
        <v/>
      </c>
      <c r="Q7528" s="61" t="s">
        <v>30</v>
      </c>
    </row>
    <row r="7529" spans="8:17" x14ac:dyDescent="0.25">
      <c r="H7529" s="59">
        <v>4162</v>
      </c>
      <c r="I7529" s="59" t="s">
        <v>69</v>
      </c>
      <c r="J7529" s="59">
        <v>9078622</v>
      </c>
      <c r="K7529" s="59" t="s">
        <v>8032</v>
      </c>
      <c r="L7529" s="61" t="s">
        <v>113</v>
      </c>
      <c r="M7529" s="61">
        <f>VLOOKUP(H7529,zdroj!C:F,4,0)</f>
        <v>0</v>
      </c>
      <c r="N7529" s="61" t="str">
        <f t="shared" si="234"/>
        <v>katB</v>
      </c>
      <c r="P7529" s="73" t="str">
        <f t="shared" si="235"/>
        <v/>
      </c>
      <c r="Q7529" s="61" t="s">
        <v>30</v>
      </c>
    </row>
    <row r="7530" spans="8:17" x14ac:dyDescent="0.25">
      <c r="H7530" s="59">
        <v>4162</v>
      </c>
      <c r="I7530" s="59" t="s">
        <v>69</v>
      </c>
      <c r="J7530" s="59">
        <v>9078631</v>
      </c>
      <c r="K7530" s="59" t="s">
        <v>8033</v>
      </c>
      <c r="L7530" s="61" t="s">
        <v>113</v>
      </c>
      <c r="M7530" s="61">
        <f>VLOOKUP(H7530,zdroj!C:F,4,0)</f>
        <v>0</v>
      </c>
      <c r="N7530" s="61" t="str">
        <f t="shared" si="234"/>
        <v>katB</v>
      </c>
      <c r="P7530" s="73" t="str">
        <f t="shared" si="235"/>
        <v/>
      </c>
      <c r="Q7530" s="61" t="s">
        <v>30</v>
      </c>
    </row>
    <row r="7531" spans="8:17" x14ac:dyDescent="0.25">
      <c r="H7531" s="59">
        <v>4162</v>
      </c>
      <c r="I7531" s="59" t="s">
        <v>69</v>
      </c>
      <c r="J7531" s="59">
        <v>9078649</v>
      </c>
      <c r="K7531" s="59" t="s">
        <v>8034</v>
      </c>
      <c r="L7531" s="61" t="s">
        <v>113</v>
      </c>
      <c r="M7531" s="61">
        <f>VLOOKUP(H7531,zdroj!C:F,4,0)</f>
        <v>0</v>
      </c>
      <c r="N7531" s="61" t="str">
        <f t="shared" si="234"/>
        <v>katB</v>
      </c>
      <c r="P7531" s="73" t="str">
        <f t="shared" si="235"/>
        <v/>
      </c>
      <c r="Q7531" s="61" t="s">
        <v>30</v>
      </c>
    </row>
    <row r="7532" spans="8:17" x14ac:dyDescent="0.25">
      <c r="H7532" s="59">
        <v>4162</v>
      </c>
      <c r="I7532" s="59" t="s">
        <v>69</v>
      </c>
      <c r="J7532" s="59">
        <v>9078665</v>
      </c>
      <c r="K7532" s="59" t="s">
        <v>8035</v>
      </c>
      <c r="L7532" s="61" t="s">
        <v>113</v>
      </c>
      <c r="M7532" s="61">
        <f>VLOOKUP(H7532,zdroj!C:F,4,0)</f>
        <v>0</v>
      </c>
      <c r="N7532" s="61" t="str">
        <f t="shared" si="234"/>
        <v>katB</v>
      </c>
      <c r="P7532" s="73" t="str">
        <f t="shared" si="235"/>
        <v/>
      </c>
      <c r="Q7532" s="61" t="s">
        <v>30</v>
      </c>
    </row>
    <row r="7533" spans="8:17" x14ac:dyDescent="0.25">
      <c r="H7533" s="59">
        <v>4162</v>
      </c>
      <c r="I7533" s="59" t="s">
        <v>69</v>
      </c>
      <c r="J7533" s="59">
        <v>9078673</v>
      </c>
      <c r="K7533" s="59" t="s">
        <v>8036</v>
      </c>
      <c r="L7533" s="61" t="s">
        <v>113</v>
      </c>
      <c r="M7533" s="61">
        <f>VLOOKUP(H7533,zdroj!C:F,4,0)</f>
        <v>0</v>
      </c>
      <c r="N7533" s="61" t="str">
        <f t="shared" si="234"/>
        <v>katB</v>
      </c>
      <c r="P7533" s="73" t="str">
        <f t="shared" si="235"/>
        <v/>
      </c>
      <c r="Q7533" s="61" t="s">
        <v>30</v>
      </c>
    </row>
    <row r="7534" spans="8:17" x14ac:dyDescent="0.25">
      <c r="H7534" s="59">
        <v>4162</v>
      </c>
      <c r="I7534" s="59" t="s">
        <v>69</v>
      </c>
      <c r="J7534" s="59">
        <v>9078681</v>
      </c>
      <c r="K7534" s="59" t="s">
        <v>8037</v>
      </c>
      <c r="L7534" s="61" t="s">
        <v>113</v>
      </c>
      <c r="M7534" s="61">
        <f>VLOOKUP(H7534,zdroj!C:F,4,0)</f>
        <v>0</v>
      </c>
      <c r="N7534" s="61" t="str">
        <f t="shared" si="234"/>
        <v>katB</v>
      </c>
      <c r="P7534" s="73" t="str">
        <f t="shared" si="235"/>
        <v/>
      </c>
      <c r="Q7534" s="61" t="s">
        <v>30</v>
      </c>
    </row>
    <row r="7535" spans="8:17" x14ac:dyDescent="0.25">
      <c r="H7535" s="59">
        <v>4162</v>
      </c>
      <c r="I7535" s="59" t="s">
        <v>69</v>
      </c>
      <c r="J7535" s="59">
        <v>9078690</v>
      </c>
      <c r="K7535" s="59" t="s">
        <v>8038</v>
      </c>
      <c r="L7535" s="61" t="s">
        <v>113</v>
      </c>
      <c r="M7535" s="61">
        <f>VLOOKUP(H7535,zdroj!C:F,4,0)</f>
        <v>0</v>
      </c>
      <c r="N7535" s="61" t="str">
        <f t="shared" si="234"/>
        <v>katB</v>
      </c>
      <c r="P7535" s="73" t="str">
        <f t="shared" si="235"/>
        <v/>
      </c>
      <c r="Q7535" s="61" t="s">
        <v>30</v>
      </c>
    </row>
    <row r="7536" spans="8:17" x14ac:dyDescent="0.25">
      <c r="H7536" s="59">
        <v>4162</v>
      </c>
      <c r="I7536" s="59" t="s">
        <v>69</v>
      </c>
      <c r="J7536" s="59">
        <v>9078703</v>
      </c>
      <c r="K7536" s="59" t="s">
        <v>8039</v>
      </c>
      <c r="L7536" s="61" t="s">
        <v>113</v>
      </c>
      <c r="M7536" s="61">
        <f>VLOOKUP(H7536,zdroj!C:F,4,0)</f>
        <v>0</v>
      </c>
      <c r="N7536" s="61" t="str">
        <f t="shared" si="234"/>
        <v>katB</v>
      </c>
      <c r="P7536" s="73" t="str">
        <f t="shared" si="235"/>
        <v/>
      </c>
      <c r="Q7536" s="61" t="s">
        <v>30</v>
      </c>
    </row>
    <row r="7537" spans="8:17" x14ac:dyDescent="0.25">
      <c r="H7537" s="59">
        <v>4162</v>
      </c>
      <c r="I7537" s="59" t="s">
        <v>69</v>
      </c>
      <c r="J7537" s="59">
        <v>9078711</v>
      </c>
      <c r="K7537" s="59" t="s">
        <v>8040</v>
      </c>
      <c r="L7537" s="61" t="s">
        <v>113</v>
      </c>
      <c r="M7537" s="61">
        <f>VLOOKUP(H7537,zdroj!C:F,4,0)</f>
        <v>0</v>
      </c>
      <c r="N7537" s="61" t="str">
        <f t="shared" si="234"/>
        <v>katB</v>
      </c>
      <c r="P7537" s="73" t="str">
        <f t="shared" si="235"/>
        <v/>
      </c>
      <c r="Q7537" s="61" t="s">
        <v>30</v>
      </c>
    </row>
    <row r="7538" spans="8:17" x14ac:dyDescent="0.25">
      <c r="H7538" s="59">
        <v>4162</v>
      </c>
      <c r="I7538" s="59" t="s">
        <v>69</v>
      </c>
      <c r="J7538" s="59">
        <v>9078720</v>
      </c>
      <c r="K7538" s="59" t="s">
        <v>8041</v>
      </c>
      <c r="L7538" s="61" t="s">
        <v>113</v>
      </c>
      <c r="M7538" s="61">
        <f>VLOOKUP(H7538,zdroj!C:F,4,0)</f>
        <v>0</v>
      </c>
      <c r="N7538" s="61" t="str">
        <f t="shared" si="234"/>
        <v>katB</v>
      </c>
      <c r="P7538" s="73" t="str">
        <f t="shared" si="235"/>
        <v/>
      </c>
      <c r="Q7538" s="61" t="s">
        <v>30</v>
      </c>
    </row>
    <row r="7539" spans="8:17" x14ac:dyDescent="0.25">
      <c r="H7539" s="59">
        <v>4162</v>
      </c>
      <c r="I7539" s="59" t="s">
        <v>69</v>
      </c>
      <c r="J7539" s="59">
        <v>9078738</v>
      </c>
      <c r="K7539" s="59" t="s">
        <v>8042</v>
      </c>
      <c r="L7539" s="61" t="s">
        <v>113</v>
      </c>
      <c r="M7539" s="61">
        <f>VLOOKUP(H7539,zdroj!C:F,4,0)</f>
        <v>0</v>
      </c>
      <c r="N7539" s="61" t="str">
        <f t="shared" si="234"/>
        <v>katB</v>
      </c>
      <c r="P7539" s="73" t="str">
        <f t="shared" si="235"/>
        <v/>
      </c>
      <c r="Q7539" s="61" t="s">
        <v>30</v>
      </c>
    </row>
    <row r="7540" spans="8:17" x14ac:dyDescent="0.25">
      <c r="H7540" s="59">
        <v>4162</v>
      </c>
      <c r="I7540" s="59" t="s">
        <v>69</v>
      </c>
      <c r="J7540" s="59">
        <v>9078746</v>
      </c>
      <c r="K7540" s="59" t="s">
        <v>8043</v>
      </c>
      <c r="L7540" s="61" t="s">
        <v>113</v>
      </c>
      <c r="M7540" s="61">
        <f>VLOOKUP(H7540,zdroj!C:F,4,0)</f>
        <v>0</v>
      </c>
      <c r="N7540" s="61" t="str">
        <f t="shared" si="234"/>
        <v>katB</v>
      </c>
      <c r="P7540" s="73" t="str">
        <f t="shared" si="235"/>
        <v/>
      </c>
      <c r="Q7540" s="61" t="s">
        <v>30</v>
      </c>
    </row>
    <row r="7541" spans="8:17" x14ac:dyDescent="0.25">
      <c r="H7541" s="59">
        <v>4162</v>
      </c>
      <c r="I7541" s="59" t="s">
        <v>69</v>
      </c>
      <c r="J7541" s="59">
        <v>9078754</v>
      </c>
      <c r="K7541" s="59" t="s">
        <v>8044</v>
      </c>
      <c r="L7541" s="61" t="s">
        <v>113</v>
      </c>
      <c r="M7541" s="61">
        <f>VLOOKUP(H7541,zdroj!C:F,4,0)</f>
        <v>0</v>
      </c>
      <c r="N7541" s="61" t="str">
        <f t="shared" si="234"/>
        <v>katB</v>
      </c>
      <c r="P7541" s="73" t="str">
        <f t="shared" si="235"/>
        <v/>
      </c>
      <c r="Q7541" s="61" t="s">
        <v>30</v>
      </c>
    </row>
    <row r="7542" spans="8:17" x14ac:dyDescent="0.25">
      <c r="H7542" s="59">
        <v>4162</v>
      </c>
      <c r="I7542" s="59" t="s">
        <v>69</v>
      </c>
      <c r="J7542" s="59">
        <v>9078762</v>
      </c>
      <c r="K7542" s="59" t="s">
        <v>8045</v>
      </c>
      <c r="L7542" s="61" t="s">
        <v>113</v>
      </c>
      <c r="M7542" s="61">
        <f>VLOOKUP(H7542,zdroj!C:F,4,0)</f>
        <v>0</v>
      </c>
      <c r="N7542" s="61" t="str">
        <f t="shared" si="234"/>
        <v>katB</v>
      </c>
      <c r="P7542" s="73" t="str">
        <f t="shared" si="235"/>
        <v/>
      </c>
      <c r="Q7542" s="61" t="s">
        <v>30</v>
      </c>
    </row>
    <row r="7543" spans="8:17" x14ac:dyDescent="0.25">
      <c r="H7543" s="59">
        <v>4162</v>
      </c>
      <c r="I7543" s="59" t="s">
        <v>69</v>
      </c>
      <c r="J7543" s="59">
        <v>9078771</v>
      </c>
      <c r="K7543" s="59" t="s">
        <v>8046</v>
      </c>
      <c r="L7543" s="61" t="s">
        <v>113</v>
      </c>
      <c r="M7543" s="61">
        <f>VLOOKUP(H7543,zdroj!C:F,4,0)</f>
        <v>0</v>
      </c>
      <c r="N7543" s="61" t="str">
        <f t="shared" si="234"/>
        <v>katB</v>
      </c>
      <c r="P7543" s="73" t="str">
        <f t="shared" si="235"/>
        <v/>
      </c>
      <c r="Q7543" s="61" t="s">
        <v>30</v>
      </c>
    </row>
    <row r="7544" spans="8:17" x14ac:dyDescent="0.25">
      <c r="H7544" s="59">
        <v>4162</v>
      </c>
      <c r="I7544" s="59" t="s">
        <v>69</v>
      </c>
      <c r="J7544" s="59">
        <v>9078789</v>
      </c>
      <c r="K7544" s="59" t="s">
        <v>8047</v>
      </c>
      <c r="L7544" s="61" t="s">
        <v>113</v>
      </c>
      <c r="M7544" s="61">
        <f>VLOOKUP(H7544,zdroj!C:F,4,0)</f>
        <v>0</v>
      </c>
      <c r="N7544" s="61" t="str">
        <f t="shared" si="234"/>
        <v>katB</v>
      </c>
      <c r="P7544" s="73" t="str">
        <f t="shared" si="235"/>
        <v/>
      </c>
      <c r="Q7544" s="61" t="s">
        <v>30</v>
      </c>
    </row>
    <row r="7545" spans="8:17" x14ac:dyDescent="0.25">
      <c r="H7545" s="59">
        <v>4162</v>
      </c>
      <c r="I7545" s="59" t="s">
        <v>69</v>
      </c>
      <c r="J7545" s="59">
        <v>9078797</v>
      </c>
      <c r="K7545" s="59" t="s">
        <v>8048</v>
      </c>
      <c r="L7545" s="61" t="s">
        <v>113</v>
      </c>
      <c r="M7545" s="61">
        <f>VLOOKUP(H7545,zdroj!C:F,4,0)</f>
        <v>0</v>
      </c>
      <c r="N7545" s="61" t="str">
        <f t="shared" si="234"/>
        <v>katB</v>
      </c>
      <c r="P7545" s="73" t="str">
        <f t="shared" si="235"/>
        <v/>
      </c>
      <c r="Q7545" s="61" t="s">
        <v>30</v>
      </c>
    </row>
    <row r="7546" spans="8:17" x14ac:dyDescent="0.25">
      <c r="H7546" s="59">
        <v>4162</v>
      </c>
      <c r="I7546" s="59" t="s">
        <v>69</v>
      </c>
      <c r="J7546" s="59">
        <v>9078801</v>
      </c>
      <c r="K7546" s="59" t="s">
        <v>8049</v>
      </c>
      <c r="L7546" s="61" t="s">
        <v>113</v>
      </c>
      <c r="M7546" s="61">
        <f>VLOOKUP(H7546,zdroj!C:F,4,0)</f>
        <v>0</v>
      </c>
      <c r="N7546" s="61" t="str">
        <f t="shared" si="234"/>
        <v>katB</v>
      </c>
      <c r="P7546" s="73" t="str">
        <f t="shared" si="235"/>
        <v/>
      </c>
      <c r="Q7546" s="61" t="s">
        <v>30</v>
      </c>
    </row>
    <row r="7547" spans="8:17" x14ac:dyDescent="0.25">
      <c r="H7547" s="59">
        <v>4162</v>
      </c>
      <c r="I7547" s="59" t="s">
        <v>69</v>
      </c>
      <c r="J7547" s="59">
        <v>9078819</v>
      </c>
      <c r="K7547" s="59" t="s">
        <v>8050</v>
      </c>
      <c r="L7547" s="61" t="s">
        <v>113</v>
      </c>
      <c r="M7547" s="61">
        <f>VLOOKUP(H7547,zdroj!C:F,4,0)</f>
        <v>0</v>
      </c>
      <c r="N7547" s="61" t="str">
        <f t="shared" si="234"/>
        <v>katB</v>
      </c>
      <c r="P7547" s="73" t="str">
        <f t="shared" si="235"/>
        <v/>
      </c>
      <c r="Q7547" s="61" t="s">
        <v>30</v>
      </c>
    </row>
    <row r="7548" spans="8:17" x14ac:dyDescent="0.25">
      <c r="H7548" s="59">
        <v>4162</v>
      </c>
      <c r="I7548" s="59" t="s">
        <v>69</v>
      </c>
      <c r="J7548" s="59">
        <v>9078827</v>
      </c>
      <c r="K7548" s="59" t="s">
        <v>8051</v>
      </c>
      <c r="L7548" s="61" t="s">
        <v>113</v>
      </c>
      <c r="M7548" s="61">
        <f>VLOOKUP(H7548,zdroj!C:F,4,0)</f>
        <v>0</v>
      </c>
      <c r="N7548" s="61" t="str">
        <f t="shared" si="234"/>
        <v>katB</v>
      </c>
      <c r="P7548" s="73" t="str">
        <f t="shared" si="235"/>
        <v/>
      </c>
      <c r="Q7548" s="61" t="s">
        <v>30</v>
      </c>
    </row>
    <row r="7549" spans="8:17" x14ac:dyDescent="0.25">
      <c r="H7549" s="59">
        <v>4162</v>
      </c>
      <c r="I7549" s="59" t="s">
        <v>69</v>
      </c>
      <c r="J7549" s="59">
        <v>25783581</v>
      </c>
      <c r="K7549" s="59" t="s">
        <v>8052</v>
      </c>
      <c r="L7549" s="61" t="s">
        <v>113</v>
      </c>
      <c r="M7549" s="61">
        <f>VLOOKUP(H7549,zdroj!C:F,4,0)</f>
        <v>0</v>
      </c>
      <c r="N7549" s="61" t="str">
        <f t="shared" si="234"/>
        <v>katB</v>
      </c>
      <c r="P7549" s="73" t="str">
        <f t="shared" si="235"/>
        <v/>
      </c>
      <c r="Q7549" s="61" t="s">
        <v>30</v>
      </c>
    </row>
    <row r="7550" spans="8:17" x14ac:dyDescent="0.25">
      <c r="H7550" s="59">
        <v>4162</v>
      </c>
      <c r="I7550" s="59" t="s">
        <v>69</v>
      </c>
      <c r="J7550" s="59">
        <v>42422469</v>
      </c>
      <c r="K7550" s="59" t="s">
        <v>8053</v>
      </c>
      <c r="L7550" s="61" t="s">
        <v>113</v>
      </c>
      <c r="M7550" s="61">
        <f>VLOOKUP(H7550,zdroj!C:F,4,0)</f>
        <v>0</v>
      </c>
      <c r="N7550" s="61" t="str">
        <f t="shared" si="234"/>
        <v>katB</v>
      </c>
      <c r="P7550" s="73" t="str">
        <f t="shared" si="235"/>
        <v/>
      </c>
      <c r="Q7550" s="61" t="s">
        <v>30</v>
      </c>
    </row>
    <row r="7551" spans="8:17" x14ac:dyDescent="0.25">
      <c r="H7551" s="59">
        <v>4162</v>
      </c>
      <c r="I7551" s="59" t="s">
        <v>69</v>
      </c>
      <c r="J7551" s="59">
        <v>42731143</v>
      </c>
      <c r="K7551" s="59" t="s">
        <v>8054</v>
      </c>
      <c r="L7551" s="61" t="s">
        <v>113</v>
      </c>
      <c r="M7551" s="61">
        <f>VLOOKUP(H7551,zdroj!C:F,4,0)</f>
        <v>0</v>
      </c>
      <c r="N7551" s="61" t="str">
        <f t="shared" si="234"/>
        <v>katB</v>
      </c>
      <c r="P7551" s="73" t="str">
        <f t="shared" si="235"/>
        <v/>
      </c>
      <c r="Q7551" s="61" t="s">
        <v>30</v>
      </c>
    </row>
    <row r="7552" spans="8:17" x14ac:dyDescent="0.25">
      <c r="H7552" s="59">
        <v>4162</v>
      </c>
      <c r="I7552" s="59" t="s">
        <v>69</v>
      </c>
      <c r="J7552" s="59">
        <v>75208415</v>
      </c>
      <c r="K7552" s="59" t="s">
        <v>8055</v>
      </c>
      <c r="L7552" s="61" t="s">
        <v>113</v>
      </c>
      <c r="M7552" s="61">
        <f>VLOOKUP(H7552,zdroj!C:F,4,0)</f>
        <v>0</v>
      </c>
      <c r="N7552" s="61" t="str">
        <f t="shared" si="234"/>
        <v>katB</v>
      </c>
      <c r="P7552" s="73" t="str">
        <f t="shared" si="235"/>
        <v/>
      </c>
      <c r="Q7552" s="61" t="s">
        <v>30</v>
      </c>
    </row>
    <row r="7553" spans="8:17" x14ac:dyDescent="0.25">
      <c r="H7553" s="59">
        <v>4162</v>
      </c>
      <c r="I7553" s="59" t="s">
        <v>69</v>
      </c>
      <c r="J7553" s="59">
        <v>78432600</v>
      </c>
      <c r="K7553" s="59" t="s">
        <v>8056</v>
      </c>
      <c r="L7553" s="61" t="s">
        <v>113</v>
      </c>
      <c r="M7553" s="61">
        <f>VLOOKUP(H7553,zdroj!C:F,4,0)</f>
        <v>0</v>
      </c>
      <c r="N7553" s="61" t="str">
        <f t="shared" si="234"/>
        <v>katB</v>
      </c>
      <c r="P7553" s="73" t="str">
        <f t="shared" si="235"/>
        <v/>
      </c>
      <c r="Q7553" s="61" t="s">
        <v>30</v>
      </c>
    </row>
    <row r="7554" spans="8:17" x14ac:dyDescent="0.25">
      <c r="H7554" s="59">
        <v>4162</v>
      </c>
      <c r="I7554" s="59" t="s">
        <v>69</v>
      </c>
      <c r="J7554" s="59">
        <v>79380972</v>
      </c>
      <c r="K7554" s="59" t="s">
        <v>8057</v>
      </c>
      <c r="L7554" s="61" t="s">
        <v>113</v>
      </c>
      <c r="M7554" s="61">
        <f>VLOOKUP(H7554,zdroj!C:F,4,0)</f>
        <v>0</v>
      </c>
      <c r="N7554" s="61" t="str">
        <f t="shared" si="234"/>
        <v>katB</v>
      </c>
      <c r="P7554" s="73" t="str">
        <f t="shared" si="235"/>
        <v/>
      </c>
      <c r="Q7554" s="61" t="s">
        <v>30</v>
      </c>
    </row>
    <row r="7555" spans="8:17" x14ac:dyDescent="0.25">
      <c r="H7555" s="59">
        <v>4171</v>
      </c>
      <c r="I7555" s="59" t="s">
        <v>69</v>
      </c>
      <c r="J7555" s="59">
        <v>9078835</v>
      </c>
      <c r="K7555" s="59" t="s">
        <v>8058</v>
      </c>
      <c r="L7555" s="61" t="s">
        <v>113</v>
      </c>
      <c r="M7555" s="61">
        <f>VLOOKUP(H7555,zdroj!C:F,4,0)</f>
        <v>0</v>
      </c>
      <c r="N7555" s="61" t="str">
        <f t="shared" si="234"/>
        <v>katB</v>
      </c>
      <c r="P7555" s="73" t="str">
        <f t="shared" si="235"/>
        <v/>
      </c>
      <c r="Q7555" s="61" t="s">
        <v>30</v>
      </c>
    </row>
    <row r="7556" spans="8:17" x14ac:dyDescent="0.25">
      <c r="H7556" s="59">
        <v>4171</v>
      </c>
      <c r="I7556" s="59" t="s">
        <v>69</v>
      </c>
      <c r="J7556" s="59">
        <v>9078843</v>
      </c>
      <c r="K7556" s="59" t="s">
        <v>8059</v>
      </c>
      <c r="L7556" s="61" t="s">
        <v>113</v>
      </c>
      <c r="M7556" s="61">
        <f>VLOOKUP(H7556,zdroj!C:F,4,0)</f>
        <v>0</v>
      </c>
      <c r="N7556" s="61" t="str">
        <f t="shared" si="234"/>
        <v>katB</v>
      </c>
      <c r="P7556" s="73" t="str">
        <f t="shared" si="235"/>
        <v/>
      </c>
      <c r="Q7556" s="61" t="s">
        <v>30</v>
      </c>
    </row>
    <row r="7557" spans="8:17" x14ac:dyDescent="0.25">
      <c r="H7557" s="59">
        <v>4171</v>
      </c>
      <c r="I7557" s="59" t="s">
        <v>69</v>
      </c>
      <c r="J7557" s="59">
        <v>9078851</v>
      </c>
      <c r="K7557" s="59" t="s">
        <v>8060</v>
      </c>
      <c r="L7557" s="61" t="s">
        <v>113</v>
      </c>
      <c r="M7557" s="61">
        <f>VLOOKUP(H7557,zdroj!C:F,4,0)</f>
        <v>0</v>
      </c>
      <c r="N7557" s="61" t="str">
        <f t="shared" si="234"/>
        <v>katB</v>
      </c>
      <c r="P7557" s="73" t="str">
        <f t="shared" si="235"/>
        <v/>
      </c>
      <c r="Q7557" s="61" t="s">
        <v>30</v>
      </c>
    </row>
    <row r="7558" spans="8:17" x14ac:dyDescent="0.25">
      <c r="H7558" s="59">
        <v>4171</v>
      </c>
      <c r="I7558" s="59" t="s">
        <v>69</v>
      </c>
      <c r="J7558" s="59">
        <v>9078860</v>
      </c>
      <c r="K7558" s="59" t="s">
        <v>8061</v>
      </c>
      <c r="L7558" s="61" t="s">
        <v>113</v>
      </c>
      <c r="M7558" s="61">
        <f>VLOOKUP(H7558,zdroj!C:F,4,0)</f>
        <v>0</v>
      </c>
      <c r="N7558" s="61" t="str">
        <f t="shared" si="234"/>
        <v>katB</v>
      </c>
      <c r="P7558" s="73" t="str">
        <f t="shared" si="235"/>
        <v/>
      </c>
      <c r="Q7558" s="61" t="s">
        <v>30</v>
      </c>
    </row>
    <row r="7559" spans="8:17" x14ac:dyDescent="0.25">
      <c r="H7559" s="59">
        <v>4171</v>
      </c>
      <c r="I7559" s="59" t="s">
        <v>69</v>
      </c>
      <c r="J7559" s="59">
        <v>9078878</v>
      </c>
      <c r="K7559" s="59" t="s">
        <v>8062</v>
      </c>
      <c r="L7559" s="61" t="s">
        <v>113</v>
      </c>
      <c r="M7559" s="61">
        <f>VLOOKUP(H7559,zdroj!C:F,4,0)</f>
        <v>0</v>
      </c>
      <c r="N7559" s="61" t="str">
        <f t="shared" ref="N7559:N7622" si="236">IF(M7559="A",IF(L7559="katA","katB",L7559),L7559)</f>
        <v>katB</v>
      </c>
      <c r="P7559" s="73" t="str">
        <f t="shared" ref="P7559:P7622" si="237">IF(O7559="A",1,"")</f>
        <v/>
      </c>
      <c r="Q7559" s="61" t="s">
        <v>30</v>
      </c>
    </row>
    <row r="7560" spans="8:17" x14ac:dyDescent="0.25">
      <c r="H7560" s="59">
        <v>4171</v>
      </c>
      <c r="I7560" s="59" t="s">
        <v>69</v>
      </c>
      <c r="J7560" s="59">
        <v>9078886</v>
      </c>
      <c r="K7560" s="59" t="s">
        <v>8063</v>
      </c>
      <c r="L7560" s="61" t="s">
        <v>113</v>
      </c>
      <c r="M7560" s="61">
        <f>VLOOKUP(H7560,zdroj!C:F,4,0)</f>
        <v>0</v>
      </c>
      <c r="N7560" s="61" t="str">
        <f t="shared" si="236"/>
        <v>katB</v>
      </c>
      <c r="P7560" s="73" t="str">
        <f t="shared" si="237"/>
        <v/>
      </c>
      <c r="Q7560" s="61" t="s">
        <v>30</v>
      </c>
    </row>
    <row r="7561" spans="8:17" x14ac:dyDescent="0.25">
      <c r="H7561" s="59">
        <v>4171</v>
      </c>
      <c r="I7561" s="59" t="s">
        <v>69</v>
      </c>
      <c r="J7561" s="59">
        <v>9078894</v>
      </c>
      <c r="K7561" s="59" t="s">
        <v>8064</v>
      </c>
      <c r="L7561" s="61" t="s">
        <v>113</v>
      </c>
      <c r="M7561" s="61">
        <f>VLOOKUP(H7561,zdroj!C:F,4,0)</f>
        <v>0</v>
      </c>
      <c r="N7561" s="61" t="str">
        <f t="shared" si="236"/>
        <v>katB</v>
      </c>
      <c r="P7561" s="73" t="str">
        <f t="shared" si="237"/>
        <v/>
      </c>
      <c r="Q7561" s="61" t="s">
        <v>30</v>
      </c>
    </row>
    <row r="7562" spans="8:17" x14ac:dyDescent="0.25">
      <c r="H7562" s="59">
        <v>4171</v>
      </c>
      <c r="I7562" s="59" t="s">
        <v>69</v>
      </c>
      <c r="J7562" s="59">
        <v>9078908</v>
      </c>
      <c r="K7562" s="59" t="s">
        <v>8065</v>
      </c>
      <c r="L7562" s="61" t="s">
        <v>113</v>
      </c>
      <c r="M7562" s="61">
        <f>VLOOKUP(H7562,zdroj!C:F,4,0)</f>
        <v>0</v>
      </c>
      <c r="N7562" s="61" t="str">
        <f t="shared" si="236"/>
        <v>katB</v>
      </c>
      <c r="P7562" s="73" t="str">
        <f t="shared" si="237"/>
        <v/>
      </c>
      <c r="Q7562" s="61" t="s">
        <v>30</v>
      </c>
    </row>
    <row r="7563" spans="8:17" x14ac:dyDescent="0.25">
      <c r="H7563" s="59">
        <v>4171</v>
      </c>
      <c r="I7563" s="59" t="s">
        <v>69</v>
      </c>
      <c r="J7563" s="59">
        <v>9078916</v>
      </c>
      <c r="K7563" s="59" t="s">
        <v>8066</v>
      </c>
      <c r="L7563" s="61" t="s">
        <v>81</v>
      </c>
      <c r="M7563" s="61">
        <f>VLOOKUP(H7563,zdroj!C:F,4,0)</f>
        <v>0</v>
      </c>
      <c r="N7563" s="61" t="str">
        <f t="shared" si="236"/>
        <v>-</v>
      </c>
      <c r="P7563" s="73" t="str">
        <f t="shared" si="237"/>
        <v/>
      </c>
      <c r="Q7563" s="61" t="s">
        <v>86</v>
      </c>
    </row>
    <row r="7564" spans="8:17" x14ac:dyDescent="0.25">
      <c r="H7564" s="59">
        <v>4171</v>
      </c>
      <c r="I7564" s="59" t="s">
        <v>69</v>
      </c>
      <c r="J7564" s="59">
        <v>9078924</v>
      </c>
      <c r="K7564" s="59" t="s">
        <v>8067</v>
      </c>
      <c r="L7564" s="61" t="s">
        <v>113</v>
      </c>
      <c r="M7564" s="61">
        <f>VLOOKUP(H7564,zdroj!C:F,4,0)</f>
        <v>0</v>
      </c>
      <c r="N7564" s="61" t="str">
        <f t="shared" si="236"/>
        <v>katB</v>
      </c>
      <c r="P7564" s="73" t="str">
        <f t="shared" si="237"/>
        <v/>
      </c>
      <c r="Q7564" s="61" t="s">
        <v>30</v>
      </c>
    </row>
    <row r="7565" spans="8:17" x14ac:dyDescent="0.25">
      <c r="H7565" s="59">
        <v>4171</v>
      </c>
      <c r="I7565" s="59" t="s">
        <v>69</v>
      </c>
      <c r="J7565" s="59">
        <v>28199481</v>
      </c>
      <c r="K7565" s="59" t="s">
        <v>8068</v>
      </c>
      <c r="L7565" s="61" t="s">
        <v>113</v>
      </c>
      <c r="M7565" s="61">
        <f>VLOOKUP(H7565,zdroj!C:F,4,0)</f>
        <v>0</v>
      </c>
      <c r="N7565" s="61" t="str">
        <f t="shared" si="236"/>
        <v>katB</v>
      </c>
      <c r="P7565" s="73" t="str">
        <f t="shared" si="237"/>
        <v/>
      </c>
      <c r="Q7565" s="61" t="s">
        <v>30</v>
      </c>
    </row>
    <row r="7566" spans="8:17" x14ac:dyDescent="0.25">
      <c r="H7566" s="59">
        <v>4171</v>
      </c>
      <c r="I7566" s="59" t="s">
        <v>69</v>
      </c>
      <c r="J7566" s="59">
        <v>79371647</v>
      </c>
      <c r="K7566" s="59" t="s">
        <v>8069</v>
      </c>
      <c r="L7566" s="61" t="s">
        <v>81</v>
      </c>
      <c r="M7566" s="61">
        <f>VLOOKUP(H7566,zdroj!C:F,4,0)</f>
        <v>0</v>
      </c>
      <c r="N7566" s="61" t="str">
        <f t="shared" si="236"/>
        <v>-</v>
      </c>
      <c r="P7566" s="73" t="str">
        <f t="shared" si="237"/>
        <v/>
      </c>
      <c r="Q7566" s="61" t="s">
        <v>86</v>
      </c>
    </row>
    <row r="7567" spans="8:17" x14ac:dyDescent="0.25">
      <c r="H7567" s="59">
        <v>5355</v>
      </c>
      <c r="I7567" s="59" t="s">
        <v>69</v>
      </c>
      <c r="J7567" s="59">
        <v>20974078</v>
      </c>
      <c r="K7567" s="59" t="s">
        <v>8070</v>
      </c>
      <c r="L7567" s="61" t="s">
        <v>113</v>
      </c>
      <c r="M7567" s="61">
        <f>VLOOKUP(H7567,zdroj!C:F,4,0)</f>
        <v>0</v>
      </c>
      <c r="N7567" s="61" t="str">
        <f t="shared" si="236"/>
        <v>katB</v>
      </c>
      <c r="P7567" s="73" t="str">
        <f t="shared" si="237"/>
        <v/>
      </c>
      <c r="Q7567" s="61" t="s">
        <v>30</v>
      </c>
    </row>
    <row r="7568" spans="8:17" x14ac:dyDescent="0.25">
      <c r="H7568" s="59">
        <v>5355</v>
      </c>
      <c r="I7568" s="59" t="s">
        <v>69</v>
      </c>
      <c r="J7568" s="59">
        <v>20974086</v>
      </c>
      <c r="K7568" s="59" t="s">
        <v>8071</v>
      </c>
      <c r="L7568" s="61" t="s">
        <v>81</v>
      </c>
      <c r="M7568" s="61">
        <f>VLOOKUP(H7568,zdroj!C:F,4,0)</f>
        <v>0</v>
      </c>
      <c r="N7568" s="61" t="str">
        <f t="shared" si="236"/>
        <v>-</v>
      </c>
      <c r="P7568" s="73" t="str">
        <f t="shared" si="237"/>
        <v/>
      </c>
      <c r="Q7568" s="61" t="s">
        <v>86</v>
      </c>
    </row>
    <row r="7569" spans="8:17" x14ac:dyDescent="0.25">
      <c r="H7569" s="59">
        <v>5355</v>
      </c>
      <c r="I7569" s="59" t="s">
        <v>69</v>
      </c>
      <c r="J7569" s="59">
        <v>20974094</v>
      </c>
      <c r="K7569" s="59" t="s">
        <v>8072</v>
      </c>
      <c r="L7569" s="61" t="s">
        <v>81</v>
      </c>
      <c r="M7569" s="61">
        <f>VLOOKUP(H7569,zdroj!C:F,4,0)</f>
        <v>0</v>
      </c>
      <c r="N7569" s="61" t="str">
        <f t="shared" si="236"/>
        <v>-</v>
      </c>
      <c r="P7569" s="73" t="str">
        <f t="shared" si="237"/>
        <v/>
      </c>
      <c r="Q7569" s="61" t="s">
        <v>86</v>
      </c>
    </row>
    <row r="7570" spans="8:17" x14ac:dyDescent="0.25">
      <c r="H7570" s="59">
        <v>5355</v>
      </c>
      <c r="I7570" s="59" t="s">
        <v>69</v>
      </c>
      <c r="J7570" s="59">
        <v>20974108</v>
      </c>
      <c r="K7570" s="59" t="s">
        <v>8073</v>
      </c>
      <c r="L7570" s="61" t="s">
        <v>81</v>
      </c>
      <c r="M7570" s="61">
        <f>VLOOKUP(H7570,zdroj!C:F,4,0)</f>
        <v>0</v>
      </c>
      <c r="N7570" s="61" t="str">
        <f t="shared" si="236"/>
        <v>-</v>
      </c>
      <c r="P7570" s="73" t="str">
        <f t="shared" si="237"/>
        <v/>
      </c>
      <c r="Q7570" s="61" t="s">
        <v>86</v>
      </c>
    </row>
    <row r="7571" spans="8:17" x14ac:dyDescent="0.25">
      <c r="H7571" s="59">
        <v>5355</v>
      </c>
      <c r="I7571" s="59" t="s">
        <v>69</v>
      </c>
      <c r="J7571" s="59">
        <v>20974116</v>
      </c>
      <c r="K7571" s="59" t="s">
        <v>8074</v>
      </c>
      <c r="L7571" s="61" t="s">
        <v>113</v>
      </c>
      <c r="M7571" s="61">
        <f>VLOOKUP(H7571,zdroj!C:F,4,0)</f>
        <v>0</v>
      </c>
      <c r="N7571" s="61" t="str">
        <f t="shared" si="236"/>
        <v>katB</v>
      </c>
      <c r="P7571" s="73" t="str">
        <f t="shared" si="237"/>
        <v/>
      </c>
      <c r="Q7571" s="61" t="s">
        <v>30</v>
      </c>
    </row>
    <row r="7572" spans="8:17" x14ac:dyDescent="0.25">
      <c r="H7572" s="59">
        <v>5355</v>
      </c>
      <c r="I7572" s="59" t="s">
        <v>69</v>
      </c>
      <c r="J7572" s="59">
        <v>20974124</v>
      </c>
      <c r="K7572" s="59" t="s">
        <v>8075</v>
      </c>
      <c r="L7572" s="61" t="s">
        <v>113</v>
      </c>
      <c r="M7572" s="61">
        <f>VLOOKUP(H7572,zdroj!C:F,4,0)</f>
        <v>0</v>
      </c>
      <c r="N7572" s="61" t="str">
        <f t="shared" si="236"/>
        <v>katB</v>
      </c>
      <c r="P7572" s="73" t="str">
        <f t="shared" si="237"/>
        <v/>
      </c>
      <c r="Q7572" s="61" t="s">
        <v>30</v>
      </c>
    </row>
    <row r="7573" spans="8:17" x14ac:dyDescent="0.25">
      <c r="H7573" s="59">
        <v>5355</v>
      </c>
      <c r="I7573" s="59" t="s">
        <v>69</v>
      </c>
      <c r="J7573" s="59">
        <v>20974132</v>
      </c>
      <c r="K7573" s="59" t="s">
        <v>8076</v>
      </c>
      <c r="L7573" s="61" t="s">
        <v>81</v>
      </c>
      <c r="M7573" s="61">
        <f>VLOOKUP(H7573,zdroj!C:F,4,0)</f>
        <v>0</v>
      </c>
      <c r="N7573" s="61" t="str">
        <f t="shared" si="236"/>
        <v>-</v>
      </c>
      <c r="P7573" s="73" t="str">
        <f t="shared" si="237"/>
        <v/>
      </c>
      <c r="Q7573" s="61" t="s">
        <v>86</v>
      </c>
    </row>
    <row r="7574" spans="8:17" x14ac:dyDescent="0.25">
      <c r="H7574" s="59">
        <v>5355</v>
      </c>
      <c r="I7574" s="59" t="s">
        <v>69</v>
      </c>
      <c r="J7574" s="59">
        <v>20974159</v>
      </c>
      <c r="K7574" s="59" t="s">
        <v>8077</v>
      </c>
      <c r="L7574" s="61" t="s">
        <v>81</v>
      </c>
      <c r="M7574" s="61">
        <f>VLOOKUP(H7574,zdroj!C:F,4,0)</f>
        <v>0</v>
      </c>
      <c r="N7574" s="61" t="str">
        <f t="shared" si="236"/>
        <v>-</v>
      </c>
      <c r="P7574" s="73" t="str">
        <f t="shared" si="237"/>
        <v/>
      </c>
      <c r="Q7574" s="61" t="s">
        <v>86</v>
      </c>
    </row>
    <row r="7575" spans="8:17" x14ac:dyDescent="0.25">
      <c r="H7575" s="59">
        <v>5355</v>
      </c>
      <c r="I7575" s="59" t="s">
        <v>69</v>
      </c>
      <c r="J7575" s="59">
        <v>20974175</v>
      </c>
      <c r="K7575" s="59" t="s">
        <v>8078</v>
      </c>
      <c r="L7575" s="61" t="s">
        <v>113</v>
      </c>
      <c r="M7575" s="61">
        <f>VLOOKUP(H7575,zdroj!C:F,4,0)</f>
        <v>0</v>
      </c>
      <c r="N7575" s="61" t="str">
        <f t="shared" si="236"/>
        <v>katB</v>
      </c>
      <c r="P7575" s="73" t="str">
        <f t="shared" si="237"/>
        <v/>
      </c>
      <c r="Q7575" s="61" t="s">
        <v>30</v>
      </c>
    </row>
    <row r="7576" spans="8:17" x14ac:dyDescent="0.25">
      <c r="H7576" s="59">
        <v>5355</v>
      </c>
      <c r="I7576" s="59" t="s">
        <v>69</v>
      </c>
      <c r="J7576" s="59">
        <v>20974183</v>
      </c>
      <c r="K7576" s="59" t="s">
        <v>8079</v>
      </c>
      <c r="L7576" s="61" t="s">
        <v>113</v>
      </c>
      <c r="M7576" s="61">
        <f>VLOOKUP(H7576,zdroj!C:F,4,0)</f>
        <v>0</v>
      </c>
      <c r="N7576" s="61" t="str">
        <f t="shared" si="236"/>
        <v>katB</v>
      </c>
      <c r="P7576" s="73" t="str">
        <f t="shared" si="237"/>
        <v/>
      </c>
      <c r="Q7576" s="61" t="s">
        <v>31</v>
      </c>
    </row>
    <row r="7577" spans="8:17" x14ac:dyDescent="0.25">
      <c r="H7577" s="59">
        <v>5355</v>
      </c>
      <c r="I7577" s="59" t="s">
        <v>69</v>
      </c>
      <c r="J7577" s="59">
        <v>20974191</v>
      </c>
      <c r="K7577" s="59" t="s">
        <v>8080</v>
      </c>
      <c r="L7577" s="61" t="s">
        <v>81</v>
      </c>
      <c r="M7577" s="61">
        <f>VLOOKUP(H7577,zdroj!C:F,4,0)</f>
        <v>0</v>
      </c>
      <c r="N7577" s="61" t="str">
        <f t="shared" si="236"/>
        <v>-</v>
      </c>
      <c r="P7577" s="73" t="str">
        <f t="shared" si="237"/>
        <v/>
      </c>
      <c r="Q7577" s="61" t="s">
        <v>86</v>
      </c>
    </row>
    <row r="7578" spans="8:17" x14ac:dyDescent="0.25">
      <c r="H7578" s="59">
        <v>5355</v>
      </c>
      <c r="I7578" s="59" t="s">
        <v>69</v>
      </c>
      <c r="J7578" s="59">
        <v>20974205</v>
      </c>
      <c r="K7578" s="59" t="s">
        <v>8081</v>
      </c>
      <c r="L7578" s="61" t="s">
        <v>81</v>
      </c>
      <c r="M7578" s="61">
        <f>VLOOKUP(H7578,zdroj!C:F,4,0)</f>
        <v>0</v>
      </c>
      <c r="N7578" s="61" t="str">
        <f t="shared" si="236"/>
        <v>-</v>
      </c>
      <c r="P7578" s="73" t="str">
        <f t="shared" si="237"/>
        <v/>
      </c>
      <c r="Q7578" s="61" t="s">
        <v>86</v>
      </c>
    </row>
    <row r="7579" spans="8:17" x14ac:dyDescent="0.25">
      <c r="H7579" s="59">
        <v>5355</v>
      </c>
      <c r="I7579" s="59" t="s">
        <v>69</v>
      </c>
      <c r="J7579" s="59">
        <v>20974213</v>
      </c>
      <c r="K7579" s="59" t="s">
        <v>8082</v>
      </c>
      <c r="L7579" s="61" t="s">
        <v>81</v>
      </c>
      <c r="M7579" s="61">
        <f>VLOOKUP(H7579,zdroj!C:F,4,0)</f>
        <v>0</v>
      </c>
      <c r="N7579" s="61" t="str">
        <f t="shared" si="236"/>
        <v>-</v>
      </c>
      <c r="P7579" s="73" t="str">
        <f t="shared" si="237"/>
        <v/>
      </c>
      <c r="Q7579" s="61" t="s">
        <v>86</v>
      </c>
    </row>
    <row r="7580" spans="8:17" x14ac:dyDescent="0.25">
      <c r="H7580" s="59">
        <v>5355</v>
      </c>
      <c r="I7580" s="59" t="s">
        <v>69</v>
      </c>
      <c r="J7580" s="59">
        <v>20974221</v>
      </c>
      <c r="K7580" s="59" t="s">
        <v>8083</v>
      </c>
      <c r="L7580" s="61" t="s">
        <v>113</v>
      </c>
      <c r="M7580" s="61">
        <f>VLOOKUP(H7580,zdroj!C:F,4,0)</f>
        <v>0</v>
      </c>
      <c r="N7580" s="61" t="str">
        <f t="shared" si="236"/>
        <v>katB</v>
      </c>
      <c r="P7580" s="73" t="str">
        <f t="shared" si="237"/>
        <v/>
      </c>
      <c r="Q7580" s="61" t="s">
        <v>30</v>
      </c>
    </row>
    <row r="7581" spans="8:17" x14ac:dyDescent="0.25">
      <c r="H7581" s="59">
        <v>5355</v>
      </c>
      <c r="I7581" s="59" t="s">
        <v>69</v>
      </c>
      <c r="J7581" s="59">
        <v>20974230</v>
      </c>
      <c r="K7581" s="59" t="s">
        <v>8084</v>
      </c>
      <c r="L7581" s="61" t="s">
        <v>81</v>
      </c>
      <c r="M7581" s="61">
        <f>VLOOKUP(H7581,zdroj!C:F,4,0)</f>
        <v>0</v>
      </c>
      <c r="N7581" s="61" t="str">
        <f t="shared" si="236"/>
        <v>-</v>
      </c>
      <c r="P7581" s="73" t="str">
        <f t="shared" si="237"/>
        <v/>
      </c>
      <c r="Q7581" s="61" t="s">
        <v>86</v>
      </c>
    </row>
    <row r="7582" spans="8:17" x14ac:dyDescent="0.25">
      <c r="H7582" s="59">
        <v>5355</v>
      </c>
      <c r="I7582" s="59" t="s">
        <v>69</v>
      </c>
      <c r="J7582" s="59">
        <v>20974248</v>
      </c>
      <c r="K7582" s="59" t="s">
        <v>8085</v>
      </c>
      <c r="L7582" s="61" t="s">
        <v>81</v>
      </c>
      <c r="M7582" s="61">
        <f>VLOOKUP(H7582,zdroj!C:F,4,0)</f>
        <v>0</v>
      </c>
      <c r="N7582" s="61" t="str">
        <f t="shared" si="236"/>
        <v>-</v>
      </c>
      <c r="P7582" s="73" t="str">
        <f t="shared" si="237"/>
        <v/>
      </c>
      <c r="Q7582" s="61" t="s">
        <v>86</v>
      </c>
    </row>
    <row r="7583" spans="8:17" x14ac:dyDescent="0.25">
      <c r="H7583" s="59">
        <v>5355</v>
      </c>
      <c r="I7583" s="59" t="s">
        <v>69</v>
      </c>
      <c r="J7583" s="59">
        <v>20974256</v>
      </c>
      <c r="K7583" s="59" t="s">
        <v>8086</v>
      </c>
      <c r="L7583" s="61" t="s">
        <v>81</v>
      </c>
      <c r="M7583" s="61">
        <f>VLOOKUP(H7583,zdroj!C:F,4,0)</f>
        <v>0</v>
      </c>
      <c r="N7583" s="61" t="str">
        <f t="shared" si="236"/>
        <v>-</v>
      </c>
      <c r="P7583" s="73" t="str">
        <f t="shared" si="237"/>
        <v/>
      </c>
      <c r="Q7583" s="61" t="s">
        <v>86</v>
      </c>
    </row>
    <row r="7584" spans="8:17" x14ac:dyDescent="0.25">
      <c r="H7584" s="59">
        <v>5355</v>
      </c>
      <c r="I7584" s="59" t="s">
        <v>69</v>
      </c>
      <c r="J7584" s="59">
        <v>20974281</v>
      </c>
      <c r="K7584" s="59" t="s">
        <v>8087</v>
      </c>
      <c r="L7584" s="61" t="s">
        <v>81</v>
      </c>
      <c r="M7584" s="61">
        <f>VLOOKUP(H7584,zdroj!C:F,4,0)</f>
        <v>0</v>
      </c>
      <c r="N7584" s="61" t="str">
        <f t="shared" si="236"/>
        <v>-</v>
      </c>
      <c r="P7584" s="73" t="str">
        <f t="shared" si="237"/>
        <v/>
      </c>
      <c r="Q7584" s="61" t="s">
        <v>86</v>
      </c>
    </row>
    <row r="7585" spans="8:17" x14ac:dyDescent="0.25">
      <c r="H7585" s="59">
        <v>5355</v>
      </c>
      <c r="I7585" s="59" t="s">
        <v>69</v>
      </c>
      <c r="J7585" s="59">
        <v>20974299</v>
      </c>
      <c r="K7585" s="59" t="s">
        <v>8088</v>
      </c>
      <c r="L7585" s="61" t="s">
        <v>113</v>
      </c>
      <c r="M7585" s="61">
        <f>VLOOKUP(H7585,zdroj!C:F,4,0)</f>
        <v>0</v>
      </c>
      <c r="N7585" s="61" t="str">
        <f t="shared" si="236"/>
        <v>katB</v>
      </c>
      <c r="P7585" s="73" t="str">
        <f t="shared" si="237"/>
        <v/>
      </c>
      <c r="Q7585" s="61" t="s">
        <v>30</v>
      </c>
    </row>
    <row r="7586" spans="8:17" x14ac:dyDescent="0.25">
      <c r="H7586" s="59">
        <v>5355</v>
      </c>
      <c r="I7586" s="59" t="s">
        <v>69</v>
      </c>
      <c r="J7586" s="59">
        <v>20974302</v>
      </c>
      <c r="K7586" s="59" t="s">
        <v>8089</v>
      </c>
      <c r="L7586" s="61" t="s">
        <v>81</v>
      </c>
      <c r="M7586" s="61">
        <f>VLOOKUP(H7586,zdroj!C:F,4,0)</f>
        <v>0</v>
      </c>
      <c r="N7586" s="61" t="str">
        <f t="shared" si="236"/>
        <v>-</v>
      </c>
      <c r="P7586" s="73" t="str">
        <f t="shared" si="237"/>
        <v/>
      </c>
      <c r="Q7586" s="61" t="s">
        <v>86</v>
      </c>
    </row>
    <row r="7587" spans="8:17" x14ac:dyDescent="0.25">
      <c r="H7587" s="59">
        <v>5355</v>
      </c>
      <c r="I7587" s="59" t="s">
        <v>69</v>
      </c>
      <c r="J7587" s="59">
        <v>20974311</v>
      </c>
      <c r="K7587" s="59" t="s">
        <v>8090</v>
      </c>
      <c r="L7587" s="61" t="s">
        <v>81</v>
      </c>
      <c r="M7587" s="61">
        <f>VLOOKUP(H7587,zdroj!C:F,4,0)</f>
        <v>0</v>
      </c>
      <c r="N7587" s="61" t="str">
        <f t="shared" si="236"/>
        <v>-</v>
      </c>
      <c r="P7587" s="73" t="str">
        <f t="shared" si="237"/>
        <v/>
      </c>
      <c r="Q7587" s="61" t="s">
        <v>86</v>
      </c>
    </row>
    <row r="7588" spans="8:17" x14ac:dyDescent="0.25">
      <c r="H7588" s="59">
        <v>5355</v>
      </c>
      <c r="I7588" s="59" t="s">
        <v>69</v>
      </c>
      <c r="J7588" s="59">
        <v>25343301</v>
      </c>
      <c r="K7588" s="59" t="s">
        <v>8091</v>
      </c>
      <c r="L7588" s="61" t="s">
        <v>113</v>
      </c>
      <c r="M7588" s="61">
        <f>VLOOKUP(H7588,zdroj!C:F,4,0)</f>
        <v>0</v>
      </c>
      <c r="N7588" s="61" t="str">
        <f t="shared" si="236"/>
        <v>katB</v>
      </c>
      <c r="P7588" s="73" t="str">
        <f t="shared" si="237"/>
        <v/>
      </c>
      <c r="Q7588" s="61" t="s">
        <v>30</v>
      </c>
    </row>
    <row r="7589" spans="8:17" x14ac:dyDescent="0.25">
      <c r="H7589" s="59">
        <v>5355</v>
      </c>
      <c r="I7589" s="59" t="s">
        <v>69</v>
      </c>
      <c r="J7589" s="59">
        <v>26348870</v>
      </c>
      <c r="K7589" s="59" t="s">
        <v>8092</v>
      </c>
      <c r="L7589" s="61" t="s">
        <v>113</v>
      </c>
      <c r="M7589" s="61">
        <f>VLOOKUP(H7589,zdroj!C:F,4,0)</f>
        <v>0</v>
      </c>
      <c r="N7589" s="61" t="str">
        <f t="shared" si="236"/>
        <v>katB</v>
      </c>
      <c r="P7589" s="73" t="str">
        <f t="shared" si="237"/>
        <v/>
      </c>
      <c r="Q7589" s="61" t="s">
        <v>30</v>
      </c>
    </row>
    <row r="7590" spans="8:17" x14ac:dyDescent="0.25">
      <c r="H7590" s="59">
        <v>5355</v>
      </c>
      <c r="I7590" s="59" t="s">
        <v>69</v>
      </c>
      <c r="J7590" s="59">
        <v>26603021</v>
      </c>
      <c r="K7590" s="59" t="s">
        <v>8093</v>
      </c>
      <c r="L7590" s="61" t="s">
        <v>113</v>
      </c>
      <c r="M7590" s="61">
        <f>VLOOKUP(H7590,zdroj!C:F,4,0)</f>
        <v>0</v>
      </c>
      <c r="N7590" s="61" t="str">
        <f t="shared" si="236"/>
        <v>katB</v>
      </c>
      <c r="P7590" s="73" t="str">
        <f t="shared" si="237"/>
        <v/>
      </c>
      <c r="Q7590" s="61" t="s">
        <v>30</v>
      </c>
    </row>
    <row r="7591" spans="8:17" x14ac:dyDescent="0.25">
      <c r="H7591" s="59">
        <v>5355</v>
      </c>
      <c r="I7591" s="59" t="s">
        <v>69</v>
      </c>
      <c r="J7591" s="59">
        <v>27220991</v>
      </c>
      <c r="K7591" s="59" t="s">
        <v>8094</v>
      </c>
      <c r="L7591" s="61" t="s">
        <v>81</v>
      </c>
      <c r="M7591" s="61">
        <f>VLOOKUP(H7591,zdroj!C:F,4,0)</f>
        <v>0</v>
      </c>
      <c r="N7591" s="61" t="str">
        <f t="shared" si="236"/>
        <v>-</v>
      </c>
      <c r="P7591" s="73" t="str">
        <f t="shared" si="237"/>
        <v/>
      </c>
      <c r="Q7591" s="61" t="s">
        <v>86</v>
      </c>
    </row>
    <row r="7592" spans="8:17" x14ac:dyDescent="0.25">
      <c r="H7592" s="59">
        <v>5355</v>
      </c>
      <c r="I7592" s="59" t="s">
        <v>69</v>
      </c>
      <c r="J7592" s="59">
        <v>27270149</v>
      </c>
      <c r="K7592" s="59" t="s">
        <v>8095</v>
      </c>
      <c r="L7592" s="61" t="s">
        <v>81</v>
      </c>
      <c r="M7592" s="61">
        <f>VLOOKUP(H7592,zdroj!C:F,4,0)</f>
        <v>0</v>
      </c>
      <c r="N7592" s="61" t="str">
        <f t="shared" si="236"/>
        <v>-</v>
      </c>
      <c r="P7592" s="73" t="str">
        <f t="shared" si="237"/>
        <v/>
      </c>
      <c r="Q7592" s="61" t="s">
        <v>86</v>
      </c>
    </row>
    <row r="7593" spans="8:17" x14ac:dyDescent="0.25">
      <c r="H7593" s="59">
        <v>5355</v>
      </c>
      <c r="I7593" s="59" t="s">
        <v>69</v>
      </c>
      <c r="J7593" s="59">
        <v>27270157</v>
      </c>
      <c r="K7593" s="59" t="s">
        <v>8096</v>
      </c>
      <c r="L7593" s="61" t="s">
        <v>81</v>
      </c>
      <c r="M7593" s="61">
        <f>VLOOKUP(H7593,zdroj!C:F,4,0)</f>
        <v>0</v>
      </c>
      <c r="N7593" s="61" t="str">
        <f t="shared" si="236"/>
        <v>-</v>
      </c>
      <c r="P7593" s="73" t="str">
        <f t="shared" si="237"/>
        <v/>
      </c>
      <c r="Q7593" s="61" t="s">
        <v>86</v>
      </c>
    </row>
    <row r="7594" spans="8:17" x14ac:dyDescent="0.25">
      <c r="H7594" s="59">
        <v>5355</v>
      </c>
      <c r="I7594" s="59" t="s">
        <v>69</v>
      </c>
      <c r="J7594" s="59">
        <v>28238125</v>
      </c>
      <c r="K7594" s="59" t="s">
        <v>8097</v>
      </c>
      <c r="L7594" s="61" t="s">
        <v>113</v>
      </c>
      <c r="M7594" s="61">
        <f>VLOOKUP(H7594,zdroj!C:F,4,0)</f>
        <v>0</v>
      </c>
      <c r="N7594" s="61" t="str">
        <f t="shared" si="236"/>
        <v>katB</v>
      </c>
      <c r="P7594" s="73" t="str">
        <f t="shared" si="237"/>
        <v/>
      </c>
      <c r="Q7594" s="61" t="s">
        <v>30</v>
      </c>
    </row>
    <row r="7595" spans="8:17" x14ac:dyDescent="0.25">
      <c r="H7595" s="59">
        <v>5355</v>
      </c>
      <c r="I7595" s="59" t="s">
        <v>69</v>
      </c>
      <c r="J7595" s="59">
        <v>41665589</v>
      </c>
      <c r="K7595" s="59" t="s">
        <v>8098</v>
      </c>
      <c r="L7595" s="61" t="s">
        <v>113</v>
      </c>
      <c r="M7595" s="61">
        <f>VLOOKUP(H7595,zdroj!C:F,4,0)</f>
        <v>0</v>
      </c>
      <c r="N7595" s="61" t="str">
        <f t="shared" si="236"/>
        <v>katB</v>
      </c>
      <c r="P7595" s="73" t="str">
        <f t="shared" si="237"/>
        <v/>
      </c>
      <c r="Q7595" s="61" t="s">
        <v>30</v>
      </c>
    </row>
    <row r="7596" spans="8:17" x14ac:dyDescent="0.25">
      <c r="H7596" s="59">
        <v>5355</v>
      </c>
      <c r="I7596" s="59" t="s">
        <v>69</v>
      </c>
      <c r="J7596" s="59">
        <v>42553369</v>
      </c>
      <c r="K7596" s="59" t="s">
        <v>8099</v>
      </c>
      <c r="L7596" s="61" t="s">
        <v>81</v>
      </c>
      <c r="M7596" s="61">
        <f>VLOOKUP(H7596,zdroj!C:F,4,0)</f>
        <v>0</v>
      </c>
      <c r="N7596" s="61" t="str">
        <f t="shared" si="236"/>
        <v>-</v>
      </c>
      <c r="P7596" s="73" t="str">
        <f t="shared" si="237"/>
        <v/>
      </c>
      <c r="Q7596" s="61" t="s">
        <v>86</v>
      </c>
    </row>
    <row r="7597" spans="8:17" x14ac:dyDescent="0.25">
      <c r="H7597" s="59">
        <v>5355</v>
      </c>
      <c r="I7597" s="59" t="s">
        <v>69</v>
      </c>
      <c r="J7597" s="59">
        <v>42656451</v>
      </c>
      <c r="K7597" s="59" t="s">
        <v>8100</v>
      </c>
      <c r="L7597" s="61" t="s">
        <v>81</v>
      </c>
      <c r="M7597" s="61">
        <f>VLOOKUP(H7597,zdroj!C:F,4,0)</f>
        <v>0</v>
      </c>
      <c r="N7597" s="61" t="str">
        <f t="shared" si="236"/>
        <v>-</v>
      </c>
      <c r="P7597" s="73" t="str">
        <f t="shared" si="237"/>
        <v/>
      </c>
      <c r="Q7597" s="61" t="s">
        <v>86</v>
      </c>
    </row>
    <row r="7598" spans="8:17" x14ac:dyDescent="0.25">
      <c r="H7598" s="59">
        <v>5355</v>
      </c>
      <c r="I7598" s="59" t="s">
        <v>69</v>
      </c>
      <c r="J7598" s="59">
        <v>75920735</v>
      </c>
      <c r="K7598" s="59" t="s">
        <v>8101</v>
      </c>
      <c r="L7598" s="61" t="s">
        <v>113</v>
      </c>
      <c r="M7598" s="61">
        <f>VLOOKUP(H7598,zdroj!C:F,4,0)</f>
        <v>0</v>
      </c>
      <c r="N7598" s="61" t="str">
        <f t="shared" si="236"/>
        <v>katB</v>
      </c>
      <c r="P7598" s="73" t="str">
        <f t="shared" si="237"/>
        <v/>
      </c>
      <c r="Q7598" s="61" t="s">
        <v>30</v>
      </c>
    </row>
    <row r="7599" spans="8:17" x14ac:dyDescent="0.25">
      <c r="H7599" s="59">
        <v>5355</v>
      </c>
      <c r="I7599" s="59" t="s">
        <v>69</v>
      </c>
      <c r="J7599" s="59">
        <v>77654528</v>
      </c>
      <c r="K7599" s="59" t="s">
        <v>8102</v>
      </c>
      <c r="L7599" s="61" t="s">
        <v>81</v>
      </c>
      <c r="M7599" s="61">
        <f>VLOOKUP(H7599,zdroj!C:F,4,0)</f>
        <v>0</v>
      </c>
      <c r="N7599" s="61" t="str">
        <f t="shared" si="236"/>
        <v>-</v>
      </c>
      <c r="P7599" s="73" t="str">
        <f t="shared" si="237"/>
        <v/>
      </c>
      <c r="Q7599" s="61" t="s">
        <v>88</v>
      </c>
    </row>
    <row r="7600" spans="8:17" x14ac:dyDescent="0.25">
      <c r="H7600" s="59">
        <v>5355</v>
      </c>
      <c r="I7600" s="59" t="s">
        <v>69</v>
      </c>
      <c r="J7600" s="59">
        <v>78750601</v>
      </c>
      <c r="K7600" s="59" t="s">
        <v>8103</v>
      </c>
      <c r="L7600" s="61" t="s">
        <v>113</v>
      </c>
      <c r="M7600" s="61">
        <f>VLOOKUP(H7600,zdroj!C:F,4,0)</f>
        <v>0</v>
      </c>
      <c r="N7600" s="61" t="str">
        <f t="shared" si="236"/>
        <v>katB</v>
      </c>
      <c r="P7600" s="73" t="str">
        <f t="shared" si="237"/>
        <v/>
      </c>
      <c r="Q7600" s="61" t="s">
        <v>30</v>
      </c>
    </row>
    <row r="7601" spans="8:17" x14ac:dyDescent="0.25">
      <c r="H7601" s="59">
        <v>5355</v>
      </c>
      <c r="I7601" s="59" t="s">
        <v>69</v>
      </c>
      <c r="J7601" s="59">
        <v>79324339</v>
      </c>
      <c r="K7601" s="59" t="s">
        <v>8104</v>
      </c>
      <c r="L7601" s="61" t="s">
        <v>113</v>
      </c>
      <c r="M7601" s="61">
        <f>VLOOKUP(H7601,zdroj!C:F,4,0)</f>
        <v>0</v>
      </c>
      <c r="N7601" s="61" t="str">
        <f t="shared" si="236"/>
        <v>katB</v>
      </c>
      <c r="P7601" s="73" t="str">
        <f t="shared" si="237"/>
        <v/>
      </c>
      <c r="Q7601" s="61" t="s">
        <v>30</v>
      </c>
    </row>
    <row r="7602" spans="8:17" x14ac:dyDescent="0.25">
      <c r="H7602" s="59">
        <v>5355</v>
      </c>
      <c r="I7602" s="59" t="s">
        <v>69</v>
      </c>
      <c r="J7602" s="59">
        <v>81539819</v>
      </c>
      <c r="K7602" s="59" t="s">
        <v>8105</v>
      </c>
      <c r="L7602" s="61" t="s">
        <v>113</v>
      </c>
      <c r="M7602" s="61">
        <f>VLOOKUP(H7602,zdroj!C:F,4,0)</f>
        <v>0</v>
      </c>
      <c r="N7602" s="61" t="str">
        <f t="shared" si="236"/>
        <v>katB</v>
      </c>
      <c r="P7602" s="73" t="str">
        <f t="shared" si="237"/>
        <v/>
      </c>
      <c r="Q7602" s="61" t="s">
        <v>30</v>
      </c>
    </row>
    <row r="7603" spans="8:17" x14ac:dyDescent="0.25">
      <c r="H7603" s="59">
        <v>5371</v>
      </c>
      <c r="I7603" s="59" t="s">
        <v>69</v>
      </c>
      <c r="J7603" s="59">
        <v>20975121</v>
      </c>
      <c r="K7603" s="59" t="s">
        <v>8106</v>
      </c>
      <c r="L7603" s="61" t="s">
        <v>113</v>
      </c>
      <c r="M7603" s="61">
        <f>VLOOKUP(H7603,zdroj!C:F,4,0)</f>
        <v>0</v>
      </c>
      <c r="N7603" s="61" t="str">
        <f t="shared" si="236"/>
        <v>katB</v>
      </c>
      <c r="P7603" s="73" t="str">
        <f t="shared" si="237"/>
        <v/>
      </c>
      <c r="Q7603" s="61" t="s">
        <v>30</v>
      </c>
    </row>
    <row r="7604" spans="8:17" x14ac:dyDescent="0.25">
      <c r="H7604" s="59">
        <v>5371</v>
      </c>
      <c r="I7604" s="59" t="s">
        <v>69</v>
      </c>
      <c r="J7604" s="59">
        <v>20975139</v>
      </c>
      <c r="K7604" s="59" t="s">
        <v>8107</v>
      </c>
      <c r="L7604" s="61" t="s">
        <v>113</v>
      </c>
      <c r="M7604" s="61">
        <f>VLOOKUP(H7604,zdroj!C:F,4,0)</f>
        <v>0</v>
      </c>
      <c r="N7604" s="61" t="str">
        <f t="shared" si="236"/>
        <v>katB</v>
      </c>
      <c r="P7604" s="73" t="str">
        <f t="shared" si="237"/>
        <v/>
      </c>
      <c r="Q7604" s="61" t="s">
        <v>30</v>
      </c>
    </row>
    <row r="7605" spans="8:17" x14ac:dyDescent="0.25">
      <c r="H7605" s="59">
        <v>5371</v>
      </c>
      <c r="I7605" s="59" t="s">
        <v>69</v>
      </c>
      <c r="J7605" s="59">
        <v>20975147</v>
      </c>
      <c r="K7605" s="59" t="s">
        <v>8108</v>
      </c>
      <c r="L7605" s="61" t="s">
        <v>113</v>
      </c>
      <c r="M7605" s="61">
        <f>VLOOKUP(H7605,zdroj!C:F,4,0)</f>
        <v>0</v>
      </c>
      <c r="N7605" s="61" t="str">
        <f t="shared" si="236"/>
        <v>katB</v>
      </c>
      <c r="P7605" s="73" t="str">
        <f t="shared" si="237"/>
        <v/>
      </c>
      <c r="Q7605" s="61" t="s">
        <v>30</v>
      </c>
    </row>
    <row r="7606" spans="8:17" x14ac:dyDescent="0.25">
      <c r="H7606" s="59">
        <v>5371</v>
      </c>
      <c r="I7606" s="59" t="s">
        <v>69</v>
      </c>
      <c r="J7606" s="59">
        <v>20975155</v>
      </c>
      <c r="K7606" s="59" t="s">
        <v>8109</v>
      </c>
      <c r="L7606" s="61" t="s">
        <v>113</v>
      </c>
      <c r="M7606" s="61">
        <f>VLOOKUP(H7606,zdroj!C:F,4,0)</f>
        <v>0</v>
      </c>
      <c r="N7606" s="61" t="str">
        <f t="shared" si="236"/>
        <v>katB</v>
      </c>
      <c r="P7606" s="73" t="str">
        <f t="shared" si="237"/>
        <v/>
      </c>
      <c r="Q7606" s="61" t="s">
        <v>30</v>
      </c>
    </row>
    <row r="7607" spans="8:17" x14ac:dyDescent="0.25">
      <c r="H7607" s="59">
        <v>5371</v>
      </c>
      <c r="I7607" s="59" t="s">
        <v>69</v>
      </c>
      <c r="J7607" s="59">
        <v>20975163</v>
      </c>
      <c r="K7607" s="59" t="s">
        <v>8110</v>
      </c>
      <c r="L7607" s="61" t="s">
        <v>81</v>
      </c>
      <c r="M7607" s="61">
        <f>VLOOKUP(H7607,zdroj!C:F,4,0)</f>
        <v>0</v>
      </c>
      <c r="N7607" s="61" t="str">
        <f t="shared" si="236"/>
        <v>-</v>
      </c>
      <c r="P7607" s="73" t="str">
        <f t="shared" si="237"/>
        <v/>
      </c>
      <c r="Q7607" s="61" t="s">
        <v>86</v>
      </c>
    </row>
    <row r="7608" spans="8:17" x14ac:dyDescent="0.25">
      <c r="H7608" s="59">
        <v>5371</v>
      </c>
      <c r="I7608" s="59" t="s">
        <v>69</v>
      </c>
      <c r="J7608" s="59">
        <v>20975171</v>
      </c>
      <c r="K7608" s="59" t="s">
        <v>8111</v>
      </c>
      <c r="L7608" s="61" t="s">
        <v>113</v>
      </c>
      <c r="M7608" s="61">
        <f>VLOOKUP(H7608,zdroj!C:F,4,0)</f>
        <v>0</v>
      </c>
      <c r="N7608" s="61" t="str">
        <f t="shared" si="236"/>
        <v>katB</v>
      </c>
      <c r="P7608" s="73" t="str">
        <f t="shared" si="237"/>
        <v/>
      </c>
      <c r="Q7608" s="61" t="s">
        <v>30</v>
      </c>
    </row>
    <row r="7609" spans="8:17" x14ac:dyDescent="0.25">
      <c r="H7609" s="59">
        <v>5371</v>
      </c>
      <c r="I7609" s="59" t="s">
        <v>69</v>
      </c>
      <c r="J7609" s="59">
        <v>20975198</v>
      </c>
      <c r="K7609" s="59" t="s">
        <v>8112</v>
      </c>
      <c r="L7609" s="61" t="s">
        <v>113</v>
      </c>
      <c r="M7609" s="61">
        <f>VLOOKUP(H7609,zdroj!C:F,4,0)</f>
        <v>0</v>
      </c>
      <c r="N7609" s="61" t="str">
        <f t="shared" si="236"/>
        <v>katB</v>
      </c>
      <c r="P7609" s="73" t="str">
        <f t="shared" si="237"/>
        <v/>
      </c>
      <c r="Q7609" s="61" t="s">
        <v>30</v>
      </c>
    </row>
    <row r="7610" spans="8:17" x14ac:dyDescent="0.25">
      <c r="H7610" s="59">
        <v>5371</v>
      </c>
      <c r="I7610" s="59" t="s">
        <v>69</v>
      </c>
      <c r="J7610" s="59">
        <v>20975201</v>
      </c>
      <c r="K7610" s="59" t="s">
        <v>8113</v>
      </c>
      <c r="L7610" s="61" t="s">
        <v>81</v>
      </c>
      <c r="M7610" s="61">
        <f>VLOOKUP(H7610,zdroj!C:F,4,0)</f>
        <v>0</v>
      </c>
      <c r="N7610" s="61" t="str">
        <f t="shared" si="236"/>
        <v>-</v>
      </c>
      <c r="P7610" s="73" t="str">
        <f t="shared" si="237"/>
        <v/>
      </c>
      <c r="Q7610" s="61" t="s">
        <v>86</v>
      </c>
    </row>
    <row r="7611" spans="8:17" x14ac:dyDescent="0.25">
      <c r="H7611" s="59">
        <v>5371</v>
      </c>
      <c r="I7611" s="59" t="s">
        <v>69</v>
      </c>
      <c r="J7611" s="59">
        <v>20975210</v>
      </c>
      <c r="K7611" s="59" t="s">
        <v>8114</v>
      </c>
      <c r="L7611" s="61" t="s">
        <v>113</v>
      </c>
      <c r="M7611" s="61">
        <f>VLOOKUP(H7611,zdroj!C:F,4,0)</f>
        <v>0</v>
      </c>
      <c r="N7611" s="61" t="str">
        <f t="shared" si="236"/>
        <v>katB</v>
      </c>
      <c r="P7611" s="73" t="str">
        <f t="shared" si="237"/>
        <v/>
      </c>
      <c r="Q7611" s="61" t="s">
        <v>30</v>
      </c>
    </row>
    <row r="7612" spans="8:17" x14ac:dyDescent="0.25">
      <c r="H7612" s="59">
        <v>5371</v>
      </c>
      <c r="I7612" s="59" t="s">
        <v>69</v>
      </c>
      <c r="J7612" s="59">
        <v>20975228</v>
      </c>
      <c r="K7612" s="59" t="s">
        <v>8115</v>
      </c>
      <c r="L7612" s="61" t="s">
        <v>113</v>
      </c>
      <c r="M7612" s="61">
        <f>VLOOKUP(H7612,zdroj!C:F,4,0)</f>
        <v>0</v>
      </c>
      <c r="N7612" s="61" t="str">
        <f t="shared" si="236"/>
        <v>katB</v>
      </c>
      <c r="P7612" s="73" t="str">
        <f t="shared" si="237"/>
        <v/>
      </c>
      <c r="Q7612" s="61" t="s">
        <v>30</v>
      </c>
    </row>
    <row r="7613" spans="8:17" x14ac:dyDescent="0.25">
      <c r="H7613" s="59">
        <v>5371</v>
      </c>
      <c r="I7613" s="59" t="s">
        <v>69</v>
      </c>
      <c r="J7613" s="59">
        <v>20975236</v>
      </c>
      <c r="K7613" s="59" t="s">
        <v>8116</v>
      </c>
      <c r="L7613" s="61" t="s">
        <v>113</v>
      </c>
      <c r="M7613" s="61">
        <f>VLOOKUP(H7613,zdroj!C:F,4,0)</f>
        <v>0</v>
      </c>
      <c r="N7613" s="61" t="str">
        <f t="shared" si="236"/>
        <v>katB</v>
      </c>
      <c r="P7613" s="73" t="str">
        <f t="shared" si="237"/>
        <v/>
      </c>
      <c r="Q7613" s="61" t="s">
        <v>30</v>
      </c>
    </row>
    <row r="7614" spans="8:17" x14ac:dyDescent="0.25">
      <c r="H7614" s="59">
        <v>5371</v>
      </c>
      <c r="I7614" s="59" t="s">
        <v>69</v>
      </c>
      <c r="J7614" s="59">
        <v>20975261</v>
      </c>
      <c r="K7614" s="59" t="s">
        <v>8117</v>
      </c>
      <c r="L7614" s="61" t="s">
        <v>81</v>
      </c>
      <c r="M7614" s="61">
        <f>VLOOKUP(H7614,zdroj!C:F,4,0)</f>
        <v>0</v>
      </c>
      <c r="N7614" s="61" t="str">
        <f t="shared" si="236"/>
        <v>-</v>
      </c>
      <c r="P7614" s="73" t="str">
        <f t="shared" si="237"/>
        <v/>
      </c>
      <c r="Q7614" s="61" t="s">
        <v>86</v>
      </c>
    </row>
    <row r="7615" spans="8:17" x14ac:dyDescent="0.25">
      <c r="H7615" s="59">
        <v>5371</v>
      </c>
      <c r="I7615" s="59" t="s">
        <v>69</v>
      </c>
      <c r="J7615" s="59">
        <v>20975279</v>
      </c>
      <c r="K7615" s="59" t="s">
        <v>8118</v>
      </c>
      <c r="L7615" s="61" t="s">
        <v>81</v>
      </c>
      <c r="M7615" s="61">
        <f>VLOOKUP(H7615,zdroj!C:F,4,0)</f>
        <v>0</v>
      </c>
      <c r="N7615" s="61" t="str">
        <f t="shared" si="236"/>
        <v>-</v>
      </c>
      <c r="P7615" s="73" t="str">
        <f t="shared" si="237"/>
        <v/>
      </c>
      <c r="Q7615" s="61" t="s">
        <v>86</v>
      </c>
    </row>
    <row r="7616" spans="8:17" x14ac:dyDescent="0.25">
      <c r="H7616" s="59">
        <v>5371</v>
      </c>
      <c r="I7616" s="59" t="s">
        <v>69</v>
      </c>
      <c r="J7616" s="59">
        <v>20975287</v>
      </c>
      <c r="K7616" s="59" t="s">
        <v>8119</v>
      </c>
      <c r="L7616" s="61" t="s">
        <v>81</v>
      </c>
      <c r="M7616" s="61">
        <f>VLOOKUP(H7616,zdroj!C:F,4,0)</f>
        <v>0</v>
      </c>
      <c r="N7616" s="61" t="str">
        <f t="shared" si="236"/>
        <v>-</v>
      </c>
      <c r="P7616" s="73" t="str">
        <f t="shared" si="237"/>
        <v/>
      </c>
      <c r="Q7616" s="61" t="s">
        <v>86</v>
      </c>
    </row>
    <row r="7617" spans="8:17" x14ac:dyDescent="0.25">
      <c r="H7617" s="59">
        <v>5371</v>
      </c>
      <c r="I7617" s="59" t="s">
        <v>69</v>
      </c>
      <c r="J7617" s="59">
        <v>20975295</v>
      </c>
      <c r="K7617" s="59" t="s">
        <v>8120</v>
      </c>
      <c r="L7617" s="61" t="s">
        <v>81</v>
      </c>
      <c r="M7617" s="61">
        <f>VLOOKUP(H7617,zdroj!C:F,4,0)</f>
        <v>0</v>
      </c>
      <c r="N7617" s="61" t="str">
        <f t="shared" si="236"/>
        <v>-</v>
      </c>
      <c r="P7617" s="73" t="str">
        <f t="shared" si="237"/>
        <v/>
      </c>
      <c r="Q7617" s="61" t="s">
        <v>86</v>
      </c>
    </row>
    <row r="7618" spans="8:17" x14ac:dyDescent="0.25">
      <c r="H7618" s="59">
        <v>5371</v>
      </c>
      <c r="I7618" s="59" t="s">
        <v>69</v>
      </c>
      <c r="J7618" s="59">
        <v>20975309</v>
      </c>
      <c r="K7618" s="59" t="s">
        <v>8121</v>
      </c>
      <c r="L7618" s="61" t="s">
        <v>81</v>
      </c>
      <c r="M7618" s="61">
        <f>VLOOKUP(H7618,zdroj!C:F,4,0)</f>
        <v>0</v>
      </c>
      <c r="N7618" s="61" t="str">
        <f t="shared" si="236"/>
        <v>-</v>
      </c>
      <c r="P7618" s="73" t="str">
        <f t="shared" si="237"/>
        <v/>
      </c>
      <c r="Q7618" s="61" t="s">
        <v>86</v>
      </c>
    </row>
    <row r="7619" spans="8:17" x14ac:dyDescent="0.25">
      <c r="H7619" s="59">
        <v>5371</v>
      </c>
      <c r="I7619" s="59" t="s">
        <v>69</v>
      </c>
      <c r="J7619" s="59">
        <v>20975325</v>
      </c>
      <c r="K7619" s="59" t="s">
        <v>8122</v>
      </c>
      <c r="L7619" s="61" t="s">
        <v>81</v>
      </c>
      <c r="M7619" s="61">
        <f>VLOOKUP(H7619,zdroj!C:F,4,0)</f>
        <v>0</v>
      </c>
      <c r="N7619" s="61" t="str">
        <f t="shared" si="236"/>
        <v>-</v>
      </c>
      <c r="P7619" s="73" t="str">
        <f t="shared" si="237"/>
        <v/>
      </c>
      <c r="Q7619" s="61" t="s">
        <v>86</v>
      </c>
    </row>
    <row r="7620" spans="8:17" x14ac:dyDescent="0.25">
      <c r="H7620" s="59">
        <v>5371</v>
      </c>
      <c r="I7620" s="59" t="s">
        <v>69</v>
      </c>
      <c r="J7620" s="59">
        <v>20975333</v>
      </c>
      <c r="K7620" s="59" t="s">
        <v>8123</v>
      </c>
      <c r="L7620" s="61" t="s">
        <v>113</v>
      </c>
      <c r="M7620" s="61">
        <f>VLOOKUP(H7620,zdroj!C:F,4,0)</f>
        <v>0</v>
      </c>
      <c r="N7620" s="61" t="str">
        <f t="shared" si="236"/>
        <v>katB</v>
      </c>
      <c r="P7620" s="73" t="str">
        <f t="shared" si="237"/>
        <v/>
      </c>
      <c r="Q7620" s="61" t="s">
        <v>30</v>
      </c>
    </row>
    <row r="7621" spans="8:17" x14ac:dyDescent="0.25">
      <c r="H7621" s="59">
        <v>5371</v>
      </c>
      <c r="I7621" s="59" t="s">
        <v>69</v>
      </c>
      <c r="J7621" s="59">
        <v>20975350</v>
      </c>
      <c r="K7621" s="59" t="s">
        <v>8124</v>
      </c>
      <c r="L7621" s="61" t="s">
        <v>81</v>
      </c>
      <c r="M7621" s="61">
        <f>VLOOKUP(H7621,zdroj!C:F,4,0)</f>
        <v>0</v>
      </c>
      <c r="N7621" s="61" t="str">
        <f t="shared" si="236"/>
        <v>-</v>
      </c>
      <c r="P7621" s="73" t="str">
        <f t="shared" si="237"/>
        <v/>
      </c>
      <c r="Q7621" s="61" t="s">
        <v>86</v>
      </c>
    </row>
    <row r="7622" spans="8:17" x14ac:dyDescent="0.25">
      <c r="H7622" s="59">
        <v>5371</v>
      </c>
      <c r="I7622" s="59" t="s">
        <v>69</v>
      </c>
      <c r="J7622" s="59">
        <v>20975368</v>
      </c>
      <c r="K7622" s="59" t="s">
        <v>8125</v>
      </c>
      <c r="L7622" s="61" t="s">
        <v>81</v>
      </c>
      <c r="M7622" s="61">
        <f>VLOOKUP(H7622,zdroj!C:F,4,0)</f>
        <v>0</v>
      </c>
      <c r="N7622" s="61" t="str">
        <f t="shared" si="236"/>
        <v>-</v>
      </c>
      <c r="P7622" s="73" t="str">
        <f t="shared" si="237"/>
        <v/>
      </c>
      <c r="Q7622" s="61" t="s">
        <v>86</v>
      </c>
    </row>
    <row r="7623" spans="8:17" x14ac:dyDescent="0.25">
      <c r="H7623" s="59">
        <v>5371</v>
      </c>
      <c r="I7623" s="59" t="s">
        <v>69</v>
      </c>
      <c r="J7623" s="59">
        <v>20975376</v>
      </c>
      <c r="K7623" s="59" t="s">
        <v>8126</v>
      </c>
      <c r="L7623" s="61" t="s">
        <v>81</v>
      </c>
      <c r="M7623" s="61">
        <f>VLOOKUP(H7623,zdroj!C:F,4,0)</f>
        <v>0</v>
      </c>
      <c r="N7623" s="61" t="str">
        <f t="shared" ref="N7623:N7686" si="238">IF(M7623="A",IF(L7623="katA","katB",L7623),L7623)</f>
        <v>-</v>
      </c>
      <c r="P7623" s="73" t="str">
        <f t="shared" ref="P7623:P7686" si="239">IF(O7623="A",1,"")</f>
        <v/>
      </c>
      <c r="Q7623" s="61" t="s">
        <v>86</v>
      </c>
    </row>
    <row r="7624" spans="8:17" x14ac:dyDescent="0.25">
      <c r="H7624" s="59">
        <v>5371</v>
      </c>
      <c r="I7624" s="59" t="s">
        <v>69</v>
      </c>
      <c r="J7624" s="59">
        <v>20975384</v>
      </c>
      <c r="K7624" s="59" t="s">
        <v>8127</v>
      </c>
      <c r="L7624" s="61" t="s">
        <v>81</v>
      </c>
      <c r="M7624" s="61">
        <f>VLOOKUP(H7624,zdroj!C:F,4,0)</f>
        <v>0</v>
      </c>
      <c r="N7624" s="61" t="str">
        <f t="shared" si="238"/>
        <v>-</v>
      </c>
      <c r="P7624" s="73" t="str">
        <f t="shared" si="239"/>
        <v/>
      </c>
      <c r="Q7624" s="61" t="s">
        <v>86</v>
      </c>
    </row>
    <row r="7625" spans="8:17" x14ac:dyDescent="0.25">
      <c r="H7625" s="59">
        <v>5371</v>
      </c>
      <c r="I7625" s="59" t="s">
        <v>69</v>
      </c>
      <c r="J7625" s="59">
        <v>20975392</v>
      </c>
      <c r="K7625" s="59" t="s">
        <v>8128</v>
      </c>
      <c r="L7625" s="61" t="s">
        <v>81</v>
      </c>
      <c r="M7625" s="61">
        <f>VLOOKUP(H7625,zdroj!C:F,4,0)</f>
        <v>0</v>
      </c>
      <c r="N7625" s="61" t="str">
        <f t="shared" si="238"/>
        <v>-</v>
      </c>
      <c r="P7625" s="73" t="str">
        <f t="shared" si="239"/>
        <v/>
      </c>
      <c r="Q7625" s="61" t="s">
        <v>86</v>
      </c>
    </row>
    <row r="7626" spans="8:17" x14ac:dyDescent="0.25">
      <c r="H7626" s="59">
        <v>5371</v>
      </c>
      <c r="I7626" s="59" t="s">
        <v>69</v>
      </c>
      <c r="J7626" s="59">
        <v>20975406</v>
      </c>
      <c r="K7626" s="59" t="s">
        <v>8129</v>
      </c>
      <c r="L7626" s="61" t="s">
        <v>81</v>
      </c>
      <c r="M7626" s="61">
        <f>VLOOKUP(H7626,zdroj!C:F,4,0)</f>
        <v>0</v>
      </c>
      <c r="N7626" s="61" t="str">
        <f t="shared" si="238"/>
        <v>-</v>
      </c>
      <c r="P7626" s="73" t="str">
        <f t="shared" si="239"/>
        <v/>
      </c>
      <c r="Q7626" s="61" t="s">
        <v>86</v>
      </c>
    </row>
    <row r="7627" spans="8:17" x14ac:dyDescent="0.25">
      <c r="H7627" s="59">
        <v>5371</v>
      </c>
      <c r="I7627" s="59" t="s">
        <v>69</v>
      </c>
      <c r="J7627" s="59">
        <v>20975414</v>
      </c>
      <c r="K7627" s="59" t="s">
        <v>8130</v>
      </c>
      <c r="L7627" s="61" t="s">
        <v>81</v>
      </c>
      <c r="M7627" s="61">
        <f>VLOOKUP(H7627,zdroj!C:F,4,0)</f>
        <v>0</v>
      </c>
      <c r="N7627" s="61" t="str">
        <f t="shared" si="238"/>
        <v>-</v>
      </c>
      <c r="P7627" s="73" t="str">
        <f t="shared" si="239"/>
        <v/>
      </c>
      <c r="Q7627" s="61" t="s">
        <v>86</v>
      </c>
    </row>
    <row r="7628" spans="8:17" x14ac:dyDescent="0.25">
      <c r="H7628" s="59">
        <v>5371</v>
      </c>
      <c r="I7628" s="59" t="s">
        <v>69</v>
      </c>
      <c r="J7628" s="59">
        <v>20975422</v>
      </c>
      <c r="K7628" s="59" t="s">
        <v>8131</v>
      </c>
      <c r="L7628" s="61" t="s">
        <v>81</v>
      </c>
      <c r="M7628" s="61">
        <f>VLOOKUP(H7628,zdroj!C:F,4,0)</f>
        <v>0</v>
      </c>
      <c r="N7628" s="61" t="str">
        <f t="shared" si="238"/>
        <v>-</v>
      </c>
      <c r="P7628" s="73" t="str">
        <f t="shared" si="239"/>
        <v/>
      </c>
      <c r="Q7628" s="61" t="s">
        <v>86</v>
      </c>
    </row>
    <row r="7629" spans="8:17" x14ac:dyDescent="0.25">
      <c r="H7629" s="59">
        <v>5371</v>
      </c>
      <c r="I7629" s="59" t="s">
        <v>69</v>
      </c>
      <c r="J7629" s="59">
        <v>20975431</v>
      </c>
      <c r="K7629" s="59" t="s">
        <v>8132</v>
      </c>
      <c r="L7629" s="61" t="s">
        <v>81</v>
      </c>
      <c r="M7629" s="61">
        <f>VLOOKUP(H7629,zdroj!C:F,4,0)</f>
        <v>0</v>
      </c>
      <c r="N7629" s="61" t="str">
        <f t="shared" si="238"/>
        <v>-</v>
      </c>
      <c r="P7629" s="73" t="str">
        <f t="shared" si="239"/>
        <v/>
      </c>
      <c r="Q7629" s="61" t="s">
        <v>86</v>
      </c>
    </row>
    <row r="7630" spans="8:17" x14ac:dyDescent="0.25">
      <c r="H7630" s="59">
        <v>5371</v>
      </c>
      <c r="I7630" s="59" t="s">
        <v>69</v>
      </c>
      <c r="J7630" s="59">
        <v>20975449</v>
      </c>
      <c r="K7630" s="59" t="s">
        <v>8133</v>
      </c>
      <c r="L7630" s="61" t="s">
        <v>81</v>
      </c>
      <c r="M7630" s="61">
        <f>VLOOKUP(H7630,zdroj!C:F,4,0)</f>
        <v>0</v>
      </c>
      <c r="N7630" s="61" t="str">
        <f t="shared" si="238"/>
        <v>-</v>
      </c>
      <c r="P7630" s="73" t="str">
        <f t="shared" si="239"/>
        <v/>
      </c>
      <c r="Q7630" s="61" t="s">
        <v>86</v>
      </c>
    </row>
    <row r="7631" spans="8:17" x14ac:dyDescent="0.25">
      <c r="H7631" s="59">
        <v>5371</v>
      </c>
      <c r="I7631" s="59" t="s">
        <v>69</v>
      </c>
      <c r="J7631" s="59">
        <v>20975457</v>
      </c>
      <c r="K7631" s="59" t="s">
        <v>8134</v>
      </c>
      <c r="L7631" s="61" t="s">
        <v>81</v>
      </c>
      <c r="M7631" s="61">
        <f>VLOOKUP(H7631,zdroj!C:F,4,0)</f>
        <v>0</v>
      </c>
      <c r="N7631" s="61" t="str">
        <f t="shared" si="238"/>
        <v>-</v>
      </c>
      <c r="P7631" s="73" t="str">
        <f t="shared" si="239"/>
        <v/>
      </c>
      <c r="Q7631" s="61" t="s">
        <v>86</v>
      </c>
    </row>
    <row r="7632" spans="8:17" x14ac:dyDescent="0.25">
      <c r="H7632" s="59">
        <v>5371</v>
      </c>
      <c r="I7632" s="59" t="s">
        <v>69</v>
      </c>
      <c r="J7632" s="59">
        <v>20975465</v>
      </c>
      <c r="K7632" s="59" t="s">
        <v>8135</v>
      </c>
      <c r="L7632" s="61" t="s">
        <v>81</v>
      </c>
      <c r="M7632" s="61">
        <f>VLOOKUP(H7632,zdroj!C:F,4,0)</f>
        <v>0</v>
      </c>
      <c r="N7632" s="61" t="str">
        <f t="shared" si="238"/>
        <v>-</v>
      </c>
      <c r="P7632" s="73" t="str">
        <f t="shared" si="239"/>
        <v/>
      </c>
      <c r="Q7632" s="61" t="s">
        <v>86</v>
      </c>
    </row>
    <row r="7633" spans="8:17" x14ac:dyDescent="0.25">
      <c r="H7633" s="59">
        <v>5371</v>
      </c>
      <c r="I7633" s="59" t="s">
        <v>69</v>
      </c>
      <c r="J7633" s="59">
        <v>20975473</v>
      </c>
      <c r="K7633" s="59" t="s">
        <v>8136</v>
      </c>
      <c r="L7633" s="61" t="s">
        <v>113</v>
      </c>
      <c r="M7633" s="61">
        <f>VLOOKUP(H7633,zdroj!C:F,4,0)</f>
        <v>0</v>
      </c>
      <c r="N7633" s="61" t="str">
        <f t="shared" si="238"/>
        <v>katB</v>
      </c>
      <c r="P7633" s="73" t="str">
        <f t="shared" si="239"/>
        <v/>
      </c>
      <c r="Q7633" s="61" t="s">
        <v>30</v>
      </c>
    </row>
    <row r="7634" spans="8:17" x14ac:dyDescent="0.25">
      <c r="H7634" s="59">
        <v>5371</v>
      </c>
      <c r="I7634" s="59" t="s">
        <v>69</v>
      </c>
      <c r="J7634" s="59">
        <v>25054856</v>
      </c>
      <c r="K7634" s="59" t="s">
        <v>8137</v>
      </c>
      <c r="L7634" s="61" t="s">
        <v>81</v>
      </c>
      <c r="M7634" s="61">
        <f>VLOOKUP(H7634,zdroj!C:F,4,0)</f>
        <v>0</v>
      </c>
      <c r="N7634" s="61" t="str">
        <f t="shared" si="238"/>
        <v>-</v>
      </c>
      <c r="P7634" s="73" t="str">
        <f t="shared" si="239"/>
        <v/>
      </c>
      <c r="Q7634" s="61" t="s">
        <v>86</v>
      </c>
    </row>
    <row r="7635" spans="8:17" x14ac:dyDescent="0.25">
      <c r="H7635" s="59">
        <v>5371</v>
      </c>
      <c r="I7635" s="59" t="s">
        <v>69</v>
      </c>
      <c r="J7635" s="59">
        <v>26348896</v>
      </c>
      <c r="K7635" s="59" t="s">
        <v>8138</v>
      </c>
      <c r="L7635" s="61" t="s">
        <v>113</v>
      </c>
      <c r="M7635" s="61">
        <f>VLOOKUP(H7635,zdroj!C:F,4,0)</f>
        <v>0</v>
      </c>
      <c r="N7635" s="61" t="str">
        <f t="shared" si="238"/>
        <v>katB</v>
      </c>
      <c r="P7635" s="73" t="str">
        <f t="shared" si="239"/>
        <v/>
      </c>
      <c r="Q7635" s="61" t="s">
        <v>30</v>
      </c>
    </row>
    <row r="7636" spans="8:17" x14ac:dyDescent="0.25">
      <c r="H7636" s="59">
        <v>5371</v>
      </c>
      <c r="I7636" s="59" t="s">
        <v>69</v>
      </c>
      <c r="J7636" s="59">
        <v>26568047</v>
      </c>
      <c r="K7636" s="59" t="s">
        <v>8139</v>
      </c>
      <c r="L7636" s="61" t="s">
        <v>113</v>
      </c>
      <c r="M7636" s="61">
        <f>VLOOKUP(H7636,zdroj!C:F,4,0)</f>
        <v>0</v>
      </c>
      <c r="N7636" s="61" t="str">
        <f t="shared" si="238"/>
        <v>katB</v>
      </c>
      <c r="P7636" s="73" t="str">
        <f t="shared" si="239"/>
        <v/>
      </c>
      <c r="Q7636" s="61" t="s">
        <v>30</v>
      </c>
    </row>
    <row r="7637" spans="8:17" x14ac:dyDescent="0.25">
      <c r="H7637" s="59">
        <v>5371</v>
      </c>
      <c r="I7637" s="59" t="s">
        <v>69</v>
      </c>
      <c r="J7637" s="59">
        <v>27070832</v>
      </c>
      <c r="K7637" s="59" t="s">
        <v>8140</v>
      </c>
      <c r="L7637" s="61" t="s">
        <v>113</v>
      </c>
      <c r="M7637" s="61">
        <f>VLOOKUP(H7637,zdroj!C:F,4,0)</f>
        <v>0</v>
      </c>
      <c r="N7637" s="61" t="str">
        <f t="shared" si="238"/>
        <v>katB</v>
      </c>
      <c r="P7637" s="73" t="str">
        <f t="shared" si="239"/>
        <v/>
      </c>
      <c r="Q7637" s="61" t="s">
        <v>30</v>
      </c>
    </row>
    <row r="7638" spans="8:17" x14ac:dyDescent="0.25">
      <c r="H7638" s="59">
        <v>5371</v>
      </c>
      <c r="I7638" s="59" t="s">
        <v>69</v>
      </c>
      <c r="J7638" s="59">
        <v>27576744</v>
      </c>
      <c r="K7638" s="59" t="s">
        <v>8141</v>
      </c>
      <c r="L7638" s="61" t="s">
        <v>81</v>
      </c>
      <c r="M7638" s="61">
        <f>VLOOKUP(H7638,zdroj!C:F,4,0)</f>
        <v>0</v>
      </c>
      <c r="N7638" s="61" t="str">
        <f t="shared" si="238"/>
        <v>-</v>
      </c>
      <c r="P7638" s="73" t="str">
        <f t="shared" si="239"/>
        <v/>
      </c>
      <c r="Q7638" s="61" t="s">
        <v>86</v>
      </c>
    </row>
    <row r="7639" spans="8:17" x14ac:dyDescent="0.25">
      <c r="H7639" s="59">
        <v>5371</v>
      </c>
      <c r="I7639" s="59" t="s">
        <v>69</v>
      </c>
      <c r="J7639" s="59">
        <v>27780864</v>
      </c>
      <c r="K7639" s="59" t="s">
        <v>8142</v>
      </c>
      <c r="L7639" s="61" t="s">
        <v>113</v>
      </c>
      <c r="M7639" s="61">
        <f>VLOOKUP(H7639,zdroj!C:F,4,0)</f>
        <v>0</v>
      </c>
      <c r="N7639" s="61" t="str">
        <f t="shared" si="238"/>
        <v>katB</v>
      </c>
      <c r="P7639" s="73" t="str">
        <f t="shared" si="239"/>
        <v/>
      </c>
      <c r="Q7639" s="61" t="s">
        <v>30</v>
      </c>
    </row>
    <row r="7640" spans="8:17" x14ac:dyDescent="0.25">
      <c r="H7640" s="59">
        <v>5371</v>
      </c>
      <c r="I7640" s="59" t="s">
        <v>69</v>
      </c>
      <c r="J7640" s="59">
        <v>28170920</v>
      </c>
      <c r="K7640" s="59" t="s">
        <v>8143</v>
      </c>
      <c r="L7640" s="61" t="s">
        <v>81</v>
      </c>
      <c r="M7640" s="61">
        <f>VLOOKUP(H7640,zdroj!C:F,4,0)</f>
        <v>0</v>
      </c>
      <c r="N7640" s="61" t="str">
        <f t="shared" si="238"/>
        <v>-</v>
      </c>
      <c r="P7640" s="73" t="str">
        <f t="shared" si="239"/>
        <v/>
      </c>
      <c r="Q7640" s="61" t="s">
        <v>86</v>
      </c>
    </row>
    <row r="7641" spans="8:17" x14ac:dyDescent="0.25">
      <c r="H7641" s="59">
        <v>5371</v>
      </c>
      <c r="I7641" s="59" t="s">
        <v>69</v>
      </c>
      <c r="J7641" s="59">
        <v>28246675</v>
      </c>
      <c r="K7641" s="59" t="s">
        <v>8144</v>
      </c>
      <c r="L7641" s="61" t="s">
        <v>81</v>
      </c>
      <c r="M7641" s="61">
        <f>VLOOKUP(H7641,zdroj!C:F,4,0)</f>
        <v>0</v>
      </c>
      <c r="N7641" s="61" t="str">
        <f t="shared" si="238"/>
        <v>-</v>
      </c>
      <c r="P7641" s="73" t="str">
        <f t="shared" si="239"/>
        <v/>
      </c>
      <c r="Q7641" s="61" t="s">
        <v>86</v>
      </c>
    </row>
    <row r="7642" spans="8:17" x14ac:dyDescent="0.25">
      <c r="H7642" s="59">
        <v>5371</v>
      </c>
      <c r="I7642" s="59" t="s">
        <v>69</v>
      </c>
      <c r="J7642" s="59">
        <v>28277864</v>
      </c>
      <c r="K7642" s="59" t="s">
        <v>8145</v>
      </c>
      <c r="L7642" s="61" t="s">
        <v>113</v>
      </c>
      <c r="M7642" s="61">
        <f>VLOOKUP(H7642,zdroj!C:F,4,0)</f>
        <v>0</v>
      </c>
      <c r="N7642" s="61" t="str">
        <f t="shared" si="238"/>
        <v>katB</v>
      </c>
      <c r="P7642" s="73" t="str">
        <f t="shared" si="239"/>
        <v/>
      </c>
      <c r="Q7642" s="61" t="s">
        <v>30</v>
      </c>
    </row>
    <row r="7643" spans="8:17" x14ac:dyDescent="0.25">
      <c r="H7643" s="59">
        <v>5371</v>
      </c>
      <c r="I7643" s="59" t="s">
        <v>69</v>
      </c>
      <c r="J7643" s="59">
        <v>40002985</v>
      </c>
      <c r="K7643" s="59" t="s">
        <v>8146</v>
      </c>
      <c r="L7643" s="61" t="s">
        <v>113</v>
      </c>
      <c r="M7643" s="61">
        <f>VLOOKUP(H7643,zdroj!C:F,4,0)</f>
        <v>0</v>
      </c>
      <c r="N7643" s="61" t="str">
        <f t="shared" si="238"/>
        <v>katB</v>
      </c>
      <c r="P7643" s="73" t="str">
        <f t="shared" si="239"/>
        <v/>
      </c>
      <c r="Q7643" s="61" t="s">
        <v>30</v>
      </c>
    </row>
    <row r="7644" spans="8:17" x14ac:dyDescent="0.25">
      <c r="H7644" s="59">
        <v>5371</v>
      </c>
      <c r="I7644" s="59" t="s">
        <v>69</v>
      </c>
      <c r="J7644" s="59">
        <v>40491161</v>
      </c>
      <c r="K7644" s="59" t="s">
        <v>8147</v>
      </c>
      <c r="L7644" s="61" t="s">
        <v>81</v>
      </c>
      <c r="M7644" s="61">
        <f>VLOOKUP(H7644,zdroj!C:F,4,0)</f>
        <v>0</v>
      </c>
      <c r="N7644" s="61" t="str">
        <f t="shared" si="238"/>
        <v>-</v>
      </c>
      <c r="P7644" s="73" t="str">
        <f t="shared" si="239"/>
        <v/>
      </c>
      <c r="Q7644" s="61" t="s">
        <v>86</v>
      </c>
    </row>
    <row r="7645" spans="8:17" x14ac:dyDescent="0.25">
      <c r="H7645" s="59">
        <v>5371</v>
      </c>
      <c r="I7645" s="59" t="s">
        <v>69</v>
      </c>
      <c r="J7645" s="59">
        <v>40772497</v>
      </c>
      <c r="K7645" s="59" t="s">
        <v>8148</v>
      </c>
      <c r="L7645" s="61" t="s">
        <v>113</v>
      </c>
      <c r="M7645" s="61">
        <f>VLOOKUP(H7645,zdroj!C:F,4,0)</f>
        <v>0</v>
      </c>
      <c r="N7645" s="61" t="str">
        <f t="shared" si="238"/>
        <v>katB</v>
      </c>
      <c r="P7645" s="73" t="str">
        <f t="shared" si="239"/>
        <v/>
      </c>
      <c r="Q7645" s="61" t="s">
        <v>30</v>
      </c>
    </row>
    <row r="7646" spans="8:17" x14ac:dyDescent="0.25">
      <c r="H7646" s="59">
        <v>5371</v>
      </c>
      <c r="I7646" s="59" t="s">
        <v>69</v>
      </c>
      <c r="J7646" s="59">
        <v>42335621</v>
      </c>
      <c r="K7646" s="59" t="s">
        <v>8149</v>
      </c>
      <c r="L7646" s="61" t="s">
        <v>113</v>
      </c>
      <c r="M7646" s="61">
        <f>VLOOKUP(H7646,zdroj!C:F,4,0)</f>
        <v>0</v>
      </c>
      <c r="N7646" s="61" t="str">
        <f t="shared" si="238"/>
        <v>katB</v>
      </c>
      <c r="P7646" s="73" t="str">
        <f t="shared" si="239"/>
        <v/>
      </c>
      <c r="Q7646" s="61" t="s">
        <v>30</v>
      </c>
    </row>
    <row r="7647" spans="8:17" x14ac:dyDescent="0.25">
      <c r="H7647" s="59">
        <v>5371</v>
      </c>
      <c r="I7647" s="59" t="s">
        <v>69</v>
      </c>
      <c r="J7647" s="59">
        <v>78712360</v>
      </c>
      <c r="K7647" s="59" t="s">
        <v>8150</v>
      </c>
      <c r="L7647" s="61" t="s">
        <v>113</v>
      </c>
      <c r="M7647" s="61">
        <f>VLOOKUP(H7647,zdroj!C:F,4,0)</f>
        <v>0</v>
      </c>
      <c r="N7647" s="61" t="str">
        <f t="shared" si="238"/>
        <v>katB</v>
      </c>
      <c r="P7647" s="73" t="str">
        <f t="shared" si="239"/>
        <v/>
      </c>
      <c r="Q7647" s="61" t="s">
        <v>30</v>
      </c>
    </row>
    <row r="7648" spans="8:17" x14ac:dyDescent="0.25">
      <c r="H7648" s="59">
        <v>5371</v>
      </c>
      <c r="I7648" s="59" t="s">
        <v>69</v>
      </c>
      <c r="J7648" s="59">
        <v>81411529</v>
      </c>
      <c r="K7648" s="59" t="s">
        <v>8151</v>
      </c>
      <c r="L7648" s="61" t="s">
        <v>113</v>
      </c>
      <c r="M7648" s="61">
        <f>VLOOKUP(H7648,zdroj!C:F,4,0)</f>
        <v>0</v>
      </c>
      <c r="N7648" s="61" t="str">
        <f t="shared" si="238"/>
        <v>katB</v>
      </c>
      <c r="P7648" s="73" t="str">
        <f t="shared" si="239"/>
        <v/>
      </c>
      <c r="Q7648" s="61" t="s">
        <v>31</v>
      </c>
    </row>
    <row r="7649" spans="8:17" x14ac:dyDescent="0.25">
      <c r="H7649" s="59">
        <v>5380</v>
      </c>
      <c r="I7649" s="59" t="s">
        <v>69</v>
      </c>
      <c r="J7649" s="59">
        <v>20975511</v>
      </c>
      <c r="K7649" s="59" t="s">
        <v>8152</v>
      </c>
      <c r="L7649" s="61" t="s">
        <v>113</v>
      </c>
      <c r="M7649" s="61">
        <f>VLOOKUP(H7649,zdroj!C:F,4,0)</f>
        <v>0</v>
      </c>
      <c r="N7649" s="61" t="str">
        <f t="shared" si="238"/>
        <v>katB</v>
      </c>
      <c r="P7649" s="73" t="str">
        <f t="shared" si="239"/>
        <v/>
      </c>
      <c r="Q7649" s="61" t="s">
        <v>30</v>
      </c>
    </row>
    <row r="7650" spans="8:17" x14ac:dyDescent="0.25">
      <c r="H7650" s="59">
        <v>5380</v>
      </c>
      <c r="I7650" s="59" t="s">
        <v>69</v>
      </c>
      <c r="J7650" s="59">
        <v>20975546</v>
      </c>
      <c r="K7650" s="59" t="s">
        <v>8153</v>
      </c>
      <c r="L7650" s="61" t="s">
        <v>81</v>
      </c>
      <c r="M7650" s="61">
        <f>VLOOKUP(H7650,zdroj!C:F,4,0)</f>
        <v>0</v>
      </c>
      <c r="N7650" s="61" t="str">
        <f t="shared" si="238"/>
        <v>-</v>
      </c>
      <c r="P7650" s="73" t="str">
        <f t="shared" si="239"/>
        <v/>
      </c>
      <c r="Q7650" s="61" t="s">
        <v>86</v>
      </c>
    </row>
    <row r="7651" spans="8:17" x14ac:dyDescent="0.25">
      <c r="H7651" s="59">
        <v>5380</v>
      </c>
      <c r="I7651" s="59" t="s">
        <v>69</v>
      </c>
      <c r="J7651" s="59">
        <v>20975554</v>
      </c>
      <c r="K7651" s="59" t="s">
        <v>8154</v>
      </c>
      <c r="L7651" s="61" t="s">
        <v>113</v>
      </c>
      <c r="M7651" s="61">
        <f>VLOOKUP(H7651,zdroj!C:F,4,0)</f>
        <v>0</v>
      </c>
      <c r="N7651" s="61" t="str">
        <f t="shared" si="238"/>
        <v>katB</v>
      </c>
      <c r="P7651" s="73" t="str">
        <f t="shared" si="239"/>
        <v/>
      </c>
      <c r="Q7651" s="61" t="s">
        <v>30</v>
      </c>
    </row>
    <row r="7652" spans="8:17" x14ac:dyDescent="0.25">
      <c r="H7652" s="59">
        <v>5380</v>
      </c>
      <c r="I7652" s="59" t="s">
        <v>69</v>
      </c>
      <c r="J7652" s="59">
        <v>20975562</v>
      </c>
      <c r="K7652" s="59" t="s">
        <v>8155</v>
      </c>
      <c r="L7652" s="61" t="s">
        <v>81</v>
      </c>
      <c r="M7652" s="61">
        <f>VLOOKUP(H7652,zdroj!C:F,4,0)</f>
        <v>0</v>
      </c>
      <c r="N7652" s="61" t="str">
        <f t="shared" si="238"/>
        <v>-</v>
      </c>
      <c r="P7652" s="73" t="str">
        <f t="shared" si="239"/>
        <v/>
      </c>
      <c r="Q7652" s="61" t="s">
        <v>86</v>
      </c>
    </row>
    <row r="7653" spans="8:17" x14ac:dyDescent="0.25">
      <c r="H7653" s="59">
        <v>5380</v>
      </c>
      <c r="I7653" s="59" t="s">
        <v>69</v>
      </c>
      <c r="J7653" s="59">
        <v>20975589</v>
      </c>
      <c r="K7653" s="59" t="s">
        <v>8156</v>
      </c>
      <c r="L7653" s="61" t="s">
        <v>113</v>
      </c>
      <c r="M7653" s="61">
        <f>VLOOKUP(H7653,zdroj!C:F,4,0)</f>
        <v>0</v>
      </c>
      <c r="N7653" s="61" t="str">
        <f t="shared" si="238"/>
        <v>katB</v>
      </c>
      <c r="P7653" s="73" t="str">
        <f t="shared" si="239"/>
        <v/>
      </c>
      <c r="Q7653" s="61" t="s">
        <v>30</v>
      </c>
    </row>
    <row r="7654" spans="8:17" x14ac:dyDescent="0.25">
      <c r="H7654" s="59">
        <v>5380</v>
      </c>
      <c r="I7654" s="59" t="s">
        <v>69</v>
      </c>
      <c r="J7654" s="59">
        <v>20975597</v>
      </c>
      <c r="K7654" s="59" t="s">
        <v>8157</v>
      </c>
      <c r="L7654" s="61" t="s">
        <v>113</v>
      </c>
      <c r="M7654" s="61">
        <f>VLOOKUP(H7654,zdroj!C:F,4,0)</f>
        <v>0</v>
      </c>
      <c r="N7654" s="61" t="str">
        <f t="shared" si="238"/>
        <v>katB</v>
      </c>
      <c r="P7654" s="73" t="str">
        <f t="shared" si="239"/>
        <v/>
      </c>
      <c r="Q7654" s="61" t="s">
        <v>30</v>
      </c>
    </row>
    <row r="7655" spans="8:17" x14ac:dyDescent="0.25">
      <c r="H7655" s="59">
        <v>5380</v>
      </c>
      <c r="I7655" s="59" t="s">
        <v>69</v>
      </c>
      <c r="J7655" s="59">
        <v>20975651</v>
      </c>
      <c r="K7655" s="59" t="s">
        <v>8158</v>
      </c>
      <c r="L7655" s="61" t="s">
        <v>81</v>
      </c>
      <c r="M7655" s="61">
        <f>VLOOKUP(H7655,zdroj!C:F,4,0)</f>
        <v>0</v>
      </c>
      <c r="N7655" s="61" t="str">
        <f t="shared" si="238"/>
        <v>-</v>
      </c>
      <c r="P7655" s="73" t="str">
        <f t="shared" si="239"/>
        <v/>
      </c>
      <c r="Q7655" s="61" t="s">
        <v>86</v>
      </c>
    </row>
    <row r="7656" spans="8:17" x14ac:dyDescent="0.25">
      <c r="H7656" s="59">
        <v>5380</v>
      </c>
      <c r="I7656" s="59" t="s">
        <v>69</v>
      </c>
      <c r="J7656" s="59">
        <v>20975660</v>
      </c>
      <c r="K7656" s="59" t="s">
        <v>8159</v>
      </c>
      <c r="L7656" s="61" t="s">
        <v>81</v>
      </c>
      <c r="M7656" s="61">
        <f>VLOOKUP(H7656,zdroj!C:F,4,0)</f>
        <v>0</v>
      </c>
      <c r="N7656" s="61" t="str">
        <f t="shared" si="238"/>
        <v>-</v>
      </c>
      <c r="P7656" s="73" t="str">
        <f t="shared" si="239"/>
        <v/>
      </c>
      <c r="Q7656" s="61" t="s">
        <v>86</v>
      </c>
    </row>
    <row r="7657" spans="8:17" x14ac:dyDescent="0.25">
      <c r="H7657" s="59">
        <v>5380</v>
      </c>
      <c r="I7657" s="59" t="s">
        <v>69</v>
      </c>
      <c r="J7657" s="59">
        <v>20975678</v>
      </c>
      <c r="K7657" s="59" t="s">
        <v>8160</v>
      </c>
      <c r="L7657" s="61" t="s">
        <v>81</v>
      </c>
      <c r="M7657" s="61">
        <f>VLOOKUP(H7657,zdroj!C:F,4,0)</f>
        <v>0</v>
      </c>
      <c r="N7657" s="61" t="str">
        <f t="shared" si="238"/>
        <v>-</v>
      </c>
      <c r="P7657" s="73" t="str">
        <f t="shared" si="239"/>
        <v/>
      </c>
      <c r="Q7657" s="61" t="s">
        <v>86</v>
      </c>
    </row>
    <row r="7658" spans="8:17" x14ac:dyDescent="0.25">
      <c r="H7658" s="59">
        <v>5380</v>
      </c>
      <c r="I7658" s="59" t="s">
        <v>69</v>
      </c>
      <c r="J7658" s="59">
        <v>20975686</v>
      </c>
      <c r="K7658" s="59" t="s">
        <v>8161</v>
      </c>
      <c r="L7658" s="61" t="s">
        <v>81</v>
      </c>
      <c r="M7658" s="61">
        <f>VLOOKUP(H7658,zdroj!C:F,4,0)</f>
        <v>0</v>
      </c>
      <c r="N7658" s="61" t="str">
        <f t="shared" si="238"/>
        <v>-</v>
      </c>
      <c r="P7658" s="73" t="str">
        <f t="shared" si="239"/>
        <v/>
      </c>
      <c r="Q7658" s="61" t="s">
        <v>86</v>
      </c>
    </row>
    <row r="7659" spans="8:17" x14ac:dyDescent="0.25">
      <c r="H7659" s="59">
        <v>5380</v>
      </c>
      <c r="I7659" s="59" t="s">
        <v>69</v>
      </c>
      <c r="J7659" s="59">
        <v>20975694</v>
      </c>
      <c r="K7659" s="59" t="s">
        <v>8162</v>
      </c>
      <c r="L7659" s="61" t="s">
        <v>81</v>
      </c>
      <c r="M7659" s="61">
        <f>VLOOKUP(H7659,zdroj!C:F,4,0)</f>
        <v>0</v>
      </c>
      <c r="N7659" s="61" t="str">
        <f t="shared" si="238"/>
        <v>-</v>
      </c>
      <c r="P7659" s="73" t="str">
        <f t="shared" si="239"/>
        <v/>
      </c>
      <c r="Q7659" s="61" t="s">
        <v>86</v>
      </c>
    </row>
    <row r="7660" spans="8:17" x14ac:dyDescent="0.25">
      <c r="H7660" s="59">
        <v>5380</v>
      </c>
      <c r="I7660" s="59" t="s">
        <v>69</v>
      </c>
      <c r="J7660" s="59">
        <v>20975708</v>
      </c>
      <c r="K7660" s="59" t="s">
        <v>8163</v>
      </c>
      <c r="L7660" s="61" t="s">
        <v>81</v>
      </c>
      <c r="M7660" s="61">
        <f>VLOOKUP(H7660,zdroj!C:F,4,0)</f>
        <v>0</v>
      </c>
      <c r="N7660" s="61" t="str">
        <f t="shared" si="238"/>
        <v>-</v>
      </c>
      <c r="P7660" s="73" t="str">
        <f t="shared" si="239"/>
        <v/>
      </c>
      <c r="Q7660" s="61" t="s">
        <v>86</v>
      </c>
    </row>
    <row r="7661" spans="8:17" x14ac:dyDescent="0.25">
      <c r="H7661" s="59">
        <v>5380</v>
      </c>
      <c r="I7661" s="59" t="s">
        <v>69</v>
      </c>
      <c r="J7661" s="59">
        <v>20975716</v>
      </c>
      <c r="K7661" s="59" t="s">
        <v>8164</v>
      </c>
      <c r="L7661" s="61" t="s">
        <v>113</v>
      </c>
      <c r="M7661" s="61">
        <f>VLOOKUP(H7661,zdroj!C:F,4,0)</f>
        <v>0</v>
      </c>
      <c r="N7661" s="61" t="str">
        <f t="shared" si="238"/>
        <v>katB</v>
      </c>
      <c r="P7661" s="73" t="str">
        <f t="shared" si="239"/>
        <v/>
      </c>
      <c r="Q7661" s="61" t="s">
        <v>30</v>
      </c>
    </row>
    <row r="7662" spans="8:17" x14ac:dyDescent="0.25">
      <c r="H7662" s="59">
        <v>5380</v>
      </c>
      <c r="I7662" s="59" t="s">
        <v>69</v>
      </c>
      <c r="J7662" s="59">
        <v>20975724</v>
      </c>
      <c r="K7662" s="59" t="s">
        <v>8165</v>
      </c>
      <c r="L7662" s="61" t="s">
        <v>81</v>
      </c>
      <c r="M7662" s="61">
        <f>VLOOKUP(H7662,zdroj!C:F,4,0)</f>
        <v>0</v>
      </c>
      <c r="N7662" s="61" t="str">
        <f t="shared" si="238"/>
        <v>-</v>
      </c>
      <c r="P7662" s="73" t="str">
        <f t="shared" si="239"/>
        <v/>
      </c>
      <c r="Q7662" s="61" t="s">
        <v>86</v>
      </c>
    </row>
    <row r="7663" spans="8:17" x14ac:dyDescent="0.25">
      <c r="H7663" s="59">
        <v>5380</v>
      </c>
      <c r="I7663" s="59" t="s">
        <v>69</v>
      </c>
      <c r="J7663" s="59">
        <v>20975732</v>
      </c>
      <c r="K7663" s="59" t="s">
        <v>8166</v>
      </c>
      <c r="L7663" s="61" t="s">
        <v>81</v>
      </c>
      <c r="M7663" s="61">
        <f>VLOOKUP(H7663,zdroj!C:F,4,0)</f>
        <v>0</v>
      </c>
      <c r="N7663" s="61" t="str">
        <f t="shared" si="238"/>
        <v>-</v>
      </c>
      <c r="P7663" s="73" t="str">
        <f t="shared" si="239"/>
        <v/>
      </c>
      <c r="Q7663" s="61" t="s">
        <v>86</v>
      </c>
    </row>
    <row r="7664" spans="8:17" x14ac:dyDescent="0.25">
      <c r="H7664" s="59">
        <v>5380</v>
      </c>
      <c r="I7664" s="59" t="s">
        <v>69</v>
      </c>
      <c r="J7664" s="59">
        <v>20975741</v>
      </c>
      <c r="K7664" s="59" t="s">
        <v>8167</v>
      </c>
      <c r="L7664" s="61" t="s">
        <v>81</v>
      </c>
      <c r="M7664" s="61">
        <f>VLOOKUP(H7664,zdroj!C:F,4,0)</f>
        <v>0</v>
      </c>
      <c r="N7664" s="61" t="str">
        <f t="shared" si="238"/>
        <v>-</v>
      </c>
      <c r="P7664" s="73" t="str">
        <f t="shared" si="239"/>
        <v/>
      </c>
      <c r="Q7664" s="61" t="s">
        <v>86</v>
      </c>
    </row>
    <row r="7665" spans="8:17" x14ac:dyDescent="0.25">
      <c r="H7665" s="59">
        <v>5380</v>
      </c>
      <c r="I7665" s="59" t="s">
        <v>69</v>
      </c>
      <c r="J7665" s="59">
        <v>20975759</v>
      </c>
      <c r="K7665" s="59" t="s">
        <v>8168</v>
      </c>
      <c r="L7665" s="61" t="s">
        <v>81</v>
      </c>
      <c r="M7665" s="61">
        <f>VLOOKUP(H7665,zdroj!C:F,4,0)</f>
        <v>0</v>
      </c>
      <c r="N7665" s="61" t="str">
        <f t="shared" si="238"/>
        <v>-</v>
      </c>
      <c r="P7665" s="73" t="str">
        <f t="shared" si="239"/>
        <v/>
      </c>
      <c r="Q7665" s="61" t="s">
        <v>86</v>
      </c>
    </row>
    <row r="7666" spans="8:17" x14ac:dyDescent="0.25">
      <c r="H7666" s="59">
        <v>5380</v>
      </c>
      <c r="I7666" s="59" t="s">
        <v>69</v>
      </c>
      <c r="J7666" s="59">
        <v>27070841</v>
      </c>
      <c r="K7666" s="59" t="s">
        <v>8169</v>
      </c>
      <c r="L7666" s="61" t="s">
        <v>81</v>
      </c>
      <c r="M7666" s="61">
        <f>VLOOKUP(H7666,zdroj!C:F,4,0)</f>
        <v>0</v>
      </c>
      <c r="N7666" s="61" t="str">
        <f t="shared" si="238"/>
        <v>-</v>
      </c>
      <c r="P7666" s="73" t="str">
        <f t="shared" si="239"/>
        <v/>
      </c>
      <c r="Q7666" s="61" t="s">
        <v>86</v>
      </c>
    </row>
    <row r="7667" spans="8:17" x14ac:dyDescent="0.25">
      <c r="H7667" s="59">
        <v>5380</v>
      </c>
      <c r="I7667" s="59" t="s">
        <v>69</v>
      </c>
      <c r="J7667" s="59">
        <v>41307283</v>
      </c>
      <c r="K7667" s="59" t="s">
        <v>8170</v>
      </c>
      <c r="L7667" s="61" t="s">
        <v>81</v>
      </c>
      <c r="M7667" s="61">
        <f>VLOOKUP(H7667,zdroj!C:F,4,0)</f>
        <v>0</v>
      </c>
      <c r="N7667" s="61" t="str">
        <f t="shared" si="238"/>
        <v>-</v>
      </c>
      <c r="P7667" s="73" t="str">
        <f t="shared" si="239"/>
        <v/>
      </c>
      <c r="Q7667" s="61" t="s">
        <v>86</v>
      </c>
    </row>
    <row r="7668" spans="8:17" x14ac:dyDescent="0.25">
      <c r="H7668" s="59">
        <v>5380</v>
      </c>
      <c r="I7668" s="59" t="s">
        <v>69</v>
      </c>
      <c r="J7668" s="59">
        <v>72885955</v>
      </c>
      <c r="K7668" s="59" t="s">
        <v>8171</v>
      </c>
      <c r="L7668" s="61" t="s">
        <v>113</v>
      </c>
      <c r="M7668" s="61">
        <f>VLOOKUP(H7668,zdroj!C:F,4,0)</f>
        <v>0</v>
      </c>
      <c r="N7668" s="61" t="str">
        <f t="shared" si="238"/>
        <v>katB</v>
      </c>
      <c r="P7668" s="73" t="str">
        <f t="shared" si="239"/>
        <v/>
      </c>
      <c r="Q7668" s="61" t="s">
        <v>30</v>
      </c>
    </row>
    <row r="7669" spans="8:17" x14ac:dyDescent="0.25">
      <c r="H7669" s="59">
        <v>5380</v>
      </c>
      <c r="I7669" s="59" t="s">
        <v>69</v>
      </c>
      <c r="J7669" s="59">
        <v>73349054</v>
      </c>
      <c r="K7669" s="59" t="s">
        <v>8172</v>
      </c>
      <c r="L7669" s="61" t="s">
        <v>113</v>
      </c>
      <c r="M7669" s="61">
        <f>VLOOKUP(H7669,zdroj!C:F,4,0)</f>
        <v>0</v>
      </c>
      <c r="N7669" s="61" t="str">
        <f t="shared" si="238"/>
        <v>katB</v>
      </c>
      <c r="P7669" s="73" t="str">
        <f t="shared" si="239"/>
        <v/>
      </c>
      <c r="Q7669" s="61" t="s">
        <v>30</v>
      </c>
    </row>
    <row r="7670" spans="8:17" x14ac:dyDescent="0.25">
      <c r="H7670" s="59">
        <v>5380</v>
      </c>
      <c r="I7670" s="59" t="s">
        <v>69</v>
      </c>
      <c r="J7670" s="59">
        <v>74034294</v>
      </c>
      <c r="K7670" s="59" t="s">
        <v>8173</v>
      </c>
      <c r="L7670" s="61" t="s">
        <v>113</v>
      </c>
      <c r="M7670" s="61">
        <f>VLOOKUP(H7670,zdroj!C:F,4,0)</f>
        <v>0</v>
      </c>
      <c r="N7670" s="61" t="str">
        <f t="shared" si="238"/>
        <v>katB</v>
      </c>
      <c r="P7670" s="73" t="str">
        <f t="shared" si="239"/>
        <v/>
      </c>
      <c r="Q7670" s="61" t="s">
        <v>30</v>
      </c>
    </row>
    <row r="7671" spans="8:17" x14ac:dyDescent="0.25">
      <c r="H7671" s="59">
        <v>5380</v>
      </c>
      <c r="I7671" s="59" t="s">
        <v>69</v>
      </c>
      <c r="J7671" s="59">
        <v>78837880</v>
      </c>
      <c r="K7671" s="59" t="s">
        <v>8174</v>
      </c>
      <c r="L7671" s="61" t="s">
        <v>113</v>
      </c>
      <c r="M7671" s="61">
        <f>VLOOKUP(H7671,zdroj!C:F,4,0)</f>
        <v>0</v>
      </c>
      <c r="N7671" s="61" t="str">
        <f t="shared" si="238"/>
        <v>katB</v>
      </c>
      <c r="P7671" s="73" t="str">
        <f t="shared" si="239"/>
        <v/>
      </c>
      <c r="Q7671" s="61" t="s">
        <v>30</v>
      </c>
    </row>
    <row r="7672" spans="8:17" x14ac:dyDescent="0.25">
      <c r="H7672" s="59">
        <v>5380</v>
      </c>
      <c r="I7672" s="59" t="s">
        <v>69</v>
      </c>
      <c r="J7672" s="59">
        <v>78968291</v>
      </c>
      <c r="K7672" s="59" t="s">
        <v>8175</v>
      </c>
      <c r="L7672" s="61" t="s">
        <v>113</v>
      </c>
      <c r="M7672" s="61">
        <f>VLOOKUP(H7672,zdroj!C:F,4,0)</f>
        <v>0</v>
      </c>
      <c r="N7672" s="61" t="str">
        <f t="shared" si="238"/>
        <v>katB</v>
      </c>
      <c r="P7672" s="73" t="str">
        <f t="shared" si="239"/>
        <v/>
      </c>
      <c r="Q7672" s="61" t="s">
        <v>30</v>
      </c>
    </row>
    <row r="7673" spans="8:17" x14ac:dyDescent="0.25">
      <c r="H7673" s="59">
        <v>5380</v>
      </c>
      <c r="I7673" s="59" t="s">
        <v>69</v>
      </c>
      <c r="J7673" s="59">
        <v>78991935</v>
      </c>
      <c r="K7673" s="59" t="s">
        <v>8176</v>
      </c>
      <c r="L7673" s="61" t="s">
        <v>113</v>
      </c>
      <c r="M7673" s="61">
        <f>VLOOKUP(H7673,zdroj!C:F,4,0)</f>
        <v>0</v>
      </c>
      <c r="N7673" s="61" t="str">
        <f t="shared" si="238"/>
        <v>katB</v>
      </c>
      <c r="P7673" s="73" t="str">
        <f t="shared" si="239"/>
        <v/>
      </c>
      <c r="Q7673" s="61" t="s">
        <v>30</v>
      </c>
    </row>
    <row r="7674" spans="8:17" x14ac:dyDescent="0.25">
      <c r="H7674" s="59">
        <v>5398</v>
      </c>
      <c r="I7674" s="59" t="s">
        <v>69</v>
      </c>
      <c r="J7674" s="59">
        <v>20975783</v>
      </c>
      <c r="K7674" s="59" t="s">
        <v>8177</v>
      </c>
      <c r="L7674" s="61" t="s">
        <v>113</v>
      </c>
      <c r="M7674" s="61">
        <f>VLOOKUP(H7674,zdroj!C:F,4,0)</f>
        <v>0</v>
      </c>
      <c r="N7674" s="61" t="str">
        <f t="shared" si="238"/>
        <v>katB</v>
      </c>
      <c r="P7674" s="73" t="str">
        <f t="shared" si="239"/>
        <v/>
      </c>
      <c r="Q7674" s="61" t="s">
        <v>30</v>
      </c>
    </row>
    <row r="7675" spans="8:17" x14ac:dyDescent="0.25">
      <c r="H7675" s="59">
        <v>5398</v>
      </c>
      <c r="I7675" s="59" t="s">
        <v>69</v>
      </c>
      <c r="J7675" s="59">
        <v>20975791</v>
      </c>
      <c r="K7675" s="59" t="s">
        <v>8178</v>
      </c>
      <c r="L7675" s="61" t="s">
        <v>81</v>
      </c>
      <c r="M7675" s="61">
        <f>VLOOKUP(H7675,zdroj!C:F,4,0)</f>
        <v>0</v>
      </c>
      <c r="N7675" s="61" t="str">
        <f t="shared" si="238"/>
        <v>-</v>
      </c>
      <c r="P7675" s="73" t="str">
        <f t="shared" si="239"/>
        <v/>
      </c>
      <c r="Q7675" s="61" t="s">
        <v>86</v>
      </c>
    </row>
    <row r="7676" spans="8:17" x14ac:dyDescent="0.25">
      <c r="H7676" s="59">
        <v>5398</v>
      </c>
      <c r="I7676" s="59" t="s">
        <v>69</v>
      </c>
      <c r="J7676" s="59">
        <v>20975872</v>
      </c>
      <c r="K7676" s="59" t="s">
        <v>8179</v>
      </c>
      <c r="L7676" s="61" t="s">
        <v>113</v>
      </c>
      <c r="M7676" s="61">
        <f>VLOOKUP(H7676,zdroj!C:F,4,0)</f>
        <v>0</v>
      </c>
      <c r="N7676" s="61" t="str">
        <f t="shared" si="238"/>
        <v>katB</v>
      </c>
      <c r="P7676" s="73" t="str">
        <f t="shared" si="239"/>
        <v/>
      </c>
      <c r="Q7676" s="61" t="s">
        <v>30</v>
      </c>
    </row>
    <row r="7677" spans="8:17" x14ac:dyDescent="0.25">
      <c r="H7677" s="59">
        <v>5398</v>
      </c>
      <c r="I7677" s="59" t="s">
        <v>69</v>
      </c>
      <c r="J7677" s="59">
        <v>20975937</v>
      </c>
      <c r="K7677" s="59" t="s">
        <v>8180</v>
      </c>
      <c r="L7677" s="61" t="s">
        <v>113</v>
      </c>
      <c r="M7677" s="61">
        <f>VLOOKUP(H7677,zdroj!C:F,4,0)</f>
        <v>0</v>
      </c>
      <c r="N7677" s="61" t="str">
        <f t="shared" si="238"/>
        <v>katB</v>
      </c>
      <c r="P7677" s="73" t="str">
        <f t="shared" si="239"/>
        <v/>
      </c>
      <c r="Q7677" s="61" t="s">
        <v>30</v>
      </c>
    </row>
    <row r="7678" spans="8:17" x14ac:dyDescent="0.25">
      <c r="H7678" s="59">
        <v>5398</v>
      </c>
      <c r="I7678" s="59" t="s">
        <v>69</v>
      </c>
      <c r="J7678" s="59">
        <v>20975945</v>
      </c>
      <c r="K7678" s="59" t="s">
        <v>8181</v>
      </c>
      <c r="L7678" s="61" t="s">
        <v>113</v>
      </c>
      <c r="M7678" s="61">
        <f>VLOOKUP(H7678,zdroj!C:F,4,0)</f>
        <v>0</v>
      </c>
      <c r="N7678" s="61" t="str">
        <f t="shared" si="238"/>
        <v>katB</v>
      </c>
      <c r="P7678" s="73" t="str">
        <f t="shared" si="239"/>
        <v/>
      </c>
      <c r="Q7678" s="61" t="s">
        <v>30</v>
      </c>
    </row>
    <row r="7679" spans="8:17" x14ac:dyDescent="0.25">
      <c r="H7679" s="59">
        <v>5398</v>
      </c>
      <c r="I7679" s="59" t="s">
        <v>69</v>
      </c>
      <c r="J7679" s="59">
        <v>20975961</v>
      </c>
      <c r="K7679" s="59" t="s">
        <v>8182</v>
      </c>
      <c r="L7679" s="61" t="s">
        <v>81</v>
      </c>
      <c r="M7679" s="61">
        <f>VLOOKUP(H7679,zdroj!C:F,4,0)</f>
        <v>0</v>
      </c>
      <c r="N7679" s="61" t="str">
        <f t="shared" si="238"/>
        <v>-</v>
      </c>
      <c r="P7679" s="73" t="str">
        <f t="shared" si="239"/>
        <v/>
      </c>
      <c r="Q7679" s="61" t="s">
        <v>86</v>
      </c>
    </row>
    <row r="7680" spans="8:17" x14ac:dyDescent="0.25">
      <c r="H7680" s="59">
        <v>5398</v>
      </c>
      <c r="I7680" s="59" t="s">
        <v>69</v>
      </c>
      <c r="J7680" s="59">
        <v>20975996</v>
      </c>
      <c r="K7680" s="59" t="s">
        <v>8183</v>
      </c>
      <c r="L7680" s="61" t="s">
        <v>81</v>
      </c>
      <c r="M7680" s="61">
        <f>VLOOKUP(H7680,zdroj!C:F,4,0)</f>
        <v>0</v>
      </c>
      <c r="N7680" s="61" t="str">
        <f t="shared" si="238"/>
        <v>-</v>
      </c>
      <c r="P7680" s="73" t="str">
        <f t="shared" si="239"/>
        <v/>
      </c>
      <c r="Q7680" s="61" t="s">
        <v>86</v>
      </c>
    </row>
    <row r="7681" spans="8:17" x14ac:dyDescent="0.25">
      <c r="H7681" s="59">
        <v>5398</v>
      </c>
      <c r="I7681" s="59" t="s">
        <v>69</v>
      </c>
      <c r="J7681" s="59">
        <v>20976011</v>
      </c>
      <c r="K7681" s="59" t="s">
        <v>8184</v>
      </c>
      <c r="L7681" s="61" t="s">
        <v>81</v>
      </c>
      <c r="M7681" s="61">
        <f>VLOOKUP(H7681,zdroj!C:F,4,0)</f>
        <v>0</v>
      </c>
      <c r="N7681" s="61" t="str">
        <f t="shared" si="238"/>
        <v>-</v>
      </c>
      <c r="P7681" s="73" t="str">
        <f t="shared" si="239"/>
        <v/>
      </c>
      <c r="Q7681" s="61" t="s">
        <v>86</v>
      </c>
    </row>
    <row r="7682" spans="8:17" x14ac:dyDescent="0.25">
      <c r="H7682" s="59">
        <v>5398</v>
      </c>
      <c r="I7682" s="59" t="s">
        <v>69</v>
      </c>
      <c r="J7682" s="59">
        <v>20976038</v>
      </c>
      <c r="K7682" s="59" t="s">
        <v>8185</v>
      </c>
      <c r="L7682" s="61" t="s">
        <v>81</v>
      </c>
      <c r="M7682" s="61">
        <f>VLOOKUP(H7682,zdroj!C:F,4,0)</f>
        <v>0</v>
      </c>
      <c r="N7682" s="61" t="str">
        <f t="shared" si="238"/>
        <v>-</v>
      </c>
      <c r="P7682" s="73" t="str">
        <f t="shared" si="239"/>
        <v/>
      </c>
      <c r="Q7682" s="61" t="s">
        <v>86</v>
      </c>
    </row>
    <row r="7683" spans="8:17" x14ac:dyDescent="0.25">
      <c r="H7683" s="59">
        <v>5398</v>
      </c>
      <c r="I7683" s="59" t="s">
        <v>69</v>
      </c>
      <c r="J7683" s="59">
        <v>20976046</v>
      </c>
      <c r="K7683" s="59" t="s">
        <v>8186</v>
      </c>
      <c r="L7683" s="61" t="s">
        <v>81</v>
      </c>
      <c r="M7683" s="61">
        <f>VLOOKUP(H7683,zdroj!C:F,4,0)</f>
        <v>0</v>
      </c>
      <c r="N7683" s="61" t="str">
        <f t="shared" si="238"/>
        <v>-</v>
      </c>
      <c r="P7683" s="73" t="str">
        <f t="shared" si="239"/>
        <v/>
      </c>
      <c r="Q7683" s="61" t="s">
        <v>86</v>
      </c>
    </row>
    <row r="7684" spans="8:17" x14ac:dyDescent="0.25">
      <c r="H7684" s="59">
        <v>5398</v>
      </c>
      <c r="I7684" s="59" t="s">
        <v>69</v>
      </c>
      <c r="J7684" s="59">
        <v>20976054</v>
      </c>
      <c r="K7684" s="59" t="s">
        <v>8187</v>
      </c>
      <c r="L7684" s="61" t="s">
        <v>81</v>
      </c>
      <c r="M7684" s="61">
        <f>VLOOKUP(H7684,zdroj!C:F,4,0)</f>
        <v>0</v>
      </c>
      <c r="N7684" s="61" t="str">
        <f t="shared" si="238"/>
        <v>-</v>
      </c>
      <c r="P7684" s="73" t="str">
        <f t="shared" si="239"/>
        <v/>
      </c>
      <c r="Q7684" s="61" t="s">
        <v>86</v>
      </c>
    </row>
    <row r="7685" spans="8:17" x14ac:dyDescent="0.25">
      <c r="H7685" s="59">
        <v>5398</v>
      </c>
      <c r="I7685" s="59" t="s">
        <v>69</v>
      </c>
      <c r="J7685" s="59">
        <v>20976062</v>
      </c>
      <c r="K7685" s="59" t="s">
        <v>8188</v>
      </c>
      <c r="L7685" s="61" t="s">
        <v>81</v>
      </c>
      <c r="M7685" s="61">
        <f>VLOOKUP(H7685,zdroj!C:F,4,0)</f>
        <v>0</v>
      </c>
      <c r="N7685" s="61" t="str">
        <f t="shared" si="238"/>
        <v>-</v>
      </c>
      <c r="P7685" s="73" t="str">
        <f t="shared" si="239"/>
        <v/>
      </c>
      <c r="Q7685" s="61" t="s">
        <v>86</v>
      </c>
    </row>
    <row r="7686" spans="8:17" x14ac:dyDescent="0.25">
      <c r="H7686" s="59">
        <v>5398</v>
      </c>
      <c r="I7686" s="59" t="s">
        <v>69</v>
      </c>
      <c r="J7686" s="59">
        <v>20976071</v>
      </c>
      <c r="K7686" s="59" t="s">
        <v>8189</v>
      </c>
      <c r="L7686" s="61" t="s">
        <v>81</v>
      </c>
      <c r="M7686" s="61">
        <f>VLOOKUP(H7686,zdroj!C:F,4,0)</f>
        <v>0</v>
      </c>
      <c r="N7686" s="61" t="str">
        <f t="shared" si="238"/>
        <v>-</v>
      </c>
      <c r="P7686" s="73" t="str">
        <f t="shared" si="239"/>
        <v/>
      </c>
      <c r="Q7686" s="61" t="s">
        <v>86</v>
      </c>
    </row>
    <row r="7687" spans="8:17" x14ac:dyDescent="0.25">
      <c r="H7687" s="59">
        <v>5398</v>
      </c>
      <c r="I7687" s="59" t="s">
        <v>69</v>
      </c>
      <c r="J7687" s="59">
        <v>20976089</v>
      </c>
      <c r="K7687" s="59" t="s">
        <v>8190</v>
      </c>
      <c r="L7687" s="61" t="s">
        <v>81</v>
      </c>
      <c r="M7687" s="61">
        <f>VLOOKUP(H7687,zdroj!C:F,4,0)</f>
        <v>0</v>
      </c>
      <c r="N7687" s="61" t="str">
        <f t="shared" ref="N7687:N7750" si="240">IF(M7687="A",IF(L7687="katA","katB",L7687),L7687)</f>
        <v>-</v>
      </c>
      <c r="P7687" s="73" t="str">
        <f t="shared" ref="P7687:P7750" si="241">IF(O7687="A",1,"")</f>
        <v/>
      </c>
      <c r="Q7687" s="61" t="s">
        <v>86</v>
      </c>
    </row>
    <row r="7688" spans="8:17" x14ac:dyDescent="0.25">
      <c r="H7688" s="59">
        <v>5398</v>
      </c>
      <c r="I7688" s="59" t="s">
        <v>69</v>
      </c>
      <c r="J7688" s="59">
        <v>20976097</v>
      </c>
      <c r="K7688" s="59" t="s">
        <v>8191</v>
      </c>
      <c r="L7688" s="61" t="s">
        <v>81</v>
      </c>
      <c r="M7688" s="61">
        <f>VLOOKUP(H7688,zdroj!C:F,4,0)</f>
        <v>0</v>
      </c>
      <c r="N7688" s="61" t="str">
        <f t="shared" si="240"/>
        <v>-</v>
      </c>
      <c r="P7688" s="73" t="str">
        <f t="shared" si="241"/>
        <v/>
      </c>
      <c r="Q7688" s="61" t="s">
        <v>86</v>
      </c>
    </row>
    <row r="7689" spans="8:17" x14ac:dyDescent="0.25">
      <c r="H7689" s="59">
        <v>5398</v>
      </c>
      <c r="I7689" s="59" t="s">
        <v>69</v>
      </c>
      <c r="J7689" s="59">
        <v>20976101</v>
      </c>
      <c r="K7689" s="59" t="s">
        <v>8192</v>
      </c>
      <c r="L7689" s="61" t="s">
        <v>81</v>
      </c>
      <c r="M7689" s="61">
        <f>VLOOKUP(H7689,zdroj!C:F,4,0)</f>
        <v>0</v>
      </c>
      <c r="N7689" s="61" t="str">
        <f t="shared" si="240"/>
        <v>-</v>
      </c>
      <c r="P7689" s="73" t="str">
        <f t="shared" si="241"/>
        <v/>
      </c>
      <c r="Q7689" s="61" t="s">
        <v>86</v>
      </c>
    </row>
    <row r="7690" spans="8:17" x14ac:dyDescent="0.25">
      <c r="H7690" s="59">
        <v>5398</v>
      </c>
      <c r="I7690" s="59" t="s">
        <v>69</v>
      </c>
      <c r="J7690" s="59">
        <v>20976119</v>
      </c>
      <c r="K7690" s="59" t="s">
        <v>8193</v>
      </c>
      <c r="L7690" s="61" t="s">
        <v>81</v>
      </c>
      <c r="M7690" s="61">
        <f>VLOOKUP(H7690,zdroj!C:F,4,0)</f>
        <v>0</v>
      </c>
      <c r="N7690" s="61" t="str">
        <f t="shared" si="240"/>
        <v>-</v>
      </c>
      <c r="P7690" s="73" t="str">
        <f t="shared" si="241"/>
        <v/>
      </c>
      <c r="Q7690" s="61" t="s">
        <v>86</v>
      </c>
    </row>
    <row r="7691" spans="8:17" x14ac:dyDescent="0.25">
      <c r="H7691" s="59">
        <v>5398</v>
      </c>
      <c r="I7691" s="59" t="s">
        <v>69</v>
      </c>
      <c r="J7691" s="59">
        <v>20976127</v>
      </c>
      <c r="K7691" s="59" t="s">
        <v>8194</v>
      </c>
      <c r="L7691" s="61" t="s">
        <v>81</v>
      </c>
      <c r="M7691" s="61">
        <f>VLOOKUP(H7691,zdroj!C:F,4,0)</f>
        <v>0</v>
      </c>
      <c r="N7691" s="61" t="str">
        <f t="shared" si="240"/>
        <v>-</v>
      </c>
      <c r="P7691" s="73" t="str">
        <f t="shared" si="241"/>
        <v/>
      </c>
      <c r="Q7691" s="61" t="s">
        <v>86</v>
      </c>
    </row>
    <row r="7692" spans="8:17" x14ac:dyDescent="0.25">
      <c r="H7692" s="59">
        <v>5398</v>
      </c>
      <c r="I7692" s="59" t="s">
        <v>69</v>
      </c>
      <c r="J7692" s="59">
        <v>20976135</v>
      </c>
      <c r="K7692" s="59" t="s">
        <v>8195</v>
      </c>
      <c r="L7692" s="61" t="s">
        <v>81</v>
      </c>
      <c r="M7692" s="61">
        <f>VLOOKUP(H7692,zdroj!C:F,4,0)</f>
        <v>0</v>
      </c>
      <c r="N7692" s="61" t="str">
        <f t="shared" si="240"/>
        <v>-</v>
      </c>
      <c r="P7692" s="73" t="str">
        <f t="shared" si="241"/>
        <v/>
      </c>
      <c r="Q7692" s="61" t="s">
        <v>86</v>
      </c>
    </row>
    <row r="7693" spans="8:17" x14ac:dyDescent="0.25">
      <c r="H7693" s="59">
        <v>5398</v>
      </c>
      <c r="I7693" s="59" t="s">
        <v>69</v>
      </c>
      <c r="J7693" s="59">
        <v>20976143</v>
      </c>
      <c r="K7693" s="59" t="s">
        <v>8196</v>
      </c>
      <c r="L7693" s="61" t="s">
        <v>81</v>
      </c>
      <c r="M7693" s="61">
        <f>VLOOKUP(H7693,zdroj!C:F,4,0)</f>
        <v>0</v>
      </c>
      <c r="N7693" s="61" t="str">
        <f t="shared" si="240"/>
        <v>-</v>
      </c>
      <c r="P7693" s="73" t="str">
        <f t="shared" si="241"/>
        <v/>
      </c>
      <c r="Q7693" s="61" t="s">
        <v>86</v>
      </c>
    </row>
    <row r="7694" spans="8:17" x14ac:dyDescent="0.25">
      <c r="H7694" s="59">
        <v>5398</v>
      </c>
      <c r="I7694" s="59" t="s">
        <v>69</v>
      </c>
      <c r="J7694" s="59">
        <v>20976151</v>
      </c>
      <c r="K7694" s="59" t="s">
        <v>8197</v>
      </c>
      <c r="L7694" s="61" t="s">
        <v>113</v>
      </c>
      <c r="M7694" s="61">
        <f>VLOOKUP(H7694,zdroj!C:F,4,0)</f>
        <v>0</v>
      </c>
      <c r="N7694" s="61" t="str">
        <f t="shared" si="240"/>
        <v>katB</v>
      </c>
      <c r="P7694" s="73" t="str">
        <f t="shared" si="241"/>
        <v/>
      </c>
      <c r="Q7694" s="61" t="s">
        <v>30</v>
      </c>
    </row>
    <row r="7695" spans="8:17" x14ac:dyDescent="0.25">
      <c r="H7695" s="59">
        <v>5398</v>
      </c>
      <c r="I7695" s="59" t="s">
        <v>69</v>
      </c>
      <c r="J7695" s="59">
        <v>20976160</v>
      </c>
      <c r="K7695" s="59" t="s">
        <v>8198</v>
      </c>
      <c r="L7695" s="61" t="s">
        <v>81</v>
      </c>
      <c r="M7695" s="61">
        <f>VLOOKUP(H7695,zdroj!C:F,4,0)</f>
        <v>0</v>
      </c>
      <c r="N7695" s="61" t="str">
        <f t="shared" si="240"/>
        <v>-</v>
      </c>
      <c r="P7695" s="73" t="str">
        <f t="shared" si="241"/>
        <v/>
      </c>
      <c r="Q7695" s="61" t="s">
        <v>86</v>
      </c>
    </row>
    <row r="7696" spans="8:17" x14ac:dyDescent="0.25">
      <c r="H7696" s="59">
        <v>5398</v>
      </c>
      <c r="I7696" s="59" t="s">
        <v>69</v>
      </c>
      <c r="J7696" s="59">
        <v>20976178</v>
      </c>
      <c r="K7696" s="59" t="s">
        <v>8199</v>
      </c>
      <c r="L7696" s="61" t="s">
        <v>81</v>
      </c>
      <c r="M7696" s="61">
        <f>VLOOKUP(H7696,zdroj!C:F,4,0)</f>
        <v>0</v>
      </c>
      <c r="N7696" s="61" t="str">
        <f t="shared" si="240"/>
        <v>-</v>
      </c>
      <c r="P7696" s="73" t="str">
        <f t="shared" si="241"/>
        <v/>
      </c>
      <c r="Q7696" s="61" t="s">
        <v>86</v>
      </c>
    </row>
    <row r="7697" spans="8:17" x14ac:dyDescent="0.25">
      <c r="H7697" s="59">
        <v>5398</v>
      </c>
      <c r="I7697" s="59" t="s">
        <v>69</v>
      </c>
      <c r="J7697" s="59">
        <v>20976186</v>
      </c>
      <c r="K7697" s="59" t="s">
        <v>8200</v>
      </c>
      <c r="L7697" s="61" t="s">
        <v>81</v>
      </c>
      <c r="M7697" s="61">
        <f>VLOOKUP(H7697,zdroj!C:F,4,0)</f>
        <v>0</v>
      </c>
      <c r="N7697" s="61" t="str">
        <f t="shared" si="240"/>
        <v>-</v>
      </c>
      <c r="P7697" s="73" t="str">
        <f t="shared" si="241"/>
        <v/>
      </c>
      <c r="Q7697" s="61" t="s">
        <v>86</v>
      </c>
    </row>
    <row r="7698" spans="8:17" x14ac:dyDescent="0.25">
      <c r="H7698" s="59">
        <v>5398</v>
      </c>
      <c r="I7698" s="59" t="s">
        <v>69</v>
      </c>
      <c r="J7698" s="59">
        <v>20976194</v>
      </c>
      <c r="K7698" s="59" t="s">
        <v>8201</v>
      </c>
      <c r="L7698" s="61" t="s">
        <v>81</v>
      </c>
      <c r="M7698" s="61">
        <f>VLOOKUP(H7698,zdroj!C:F,4,0)</f>
        <v>0</v>
      </c>
      <c r="N7698" s="61" t="str">
        <f t="shared" si="240"/>
        <v>-</v>
      </c>
      <c r="P7698" s="73" t="str">
        <f t="shared" si="241"/>
        <v/>
      </c>
      <c r="Q7698" s="61" t="s">
        <v>86</v>
      </c>
    </row>
    <row r="7699" spans="8:17" x14ac:dyDescent="0.25">
      <c r="H7699" s="59">
        <v>5398</v>
      </c>
      <c r="I7699" s="59" t="s">
        <v>69</v>
      </c>
      <c r="J7699" s="59">
        <v>20976208</v>
      </c>
      <c r="K7699" s="59" t="s">
        <v>8202</v>
      </c>
      <c r="L7699" s="61" t="s">
        <v>81</v>
      </c>
      <c r="M7699" s="61">
        <f>VLOOKUP(H7699,zdroj!C:F,4,0)</f>
        <v>0</v>
      </c>
      <c r="N7699" s="61" t="str">
        <f t="shared" si="240"/>
        <v>-</v>
      </c>
      <c r="P7699" s="73" t="str">
        <f t="shared" si="241"/>
        <v/>
      </c>
      <c r="Q7699" s="61" t="s">
        <v>86</v>
      </c>
    </row>
    <row r="7700" spans="8:17" x14ac:dyDescent="0.25">
      <c r="H7700" s="59">
        <v>5398</v>
      </c>
      <c r="I7700" s="59" t="s">
        <v>69</v>
      </c>
      <c r="J7700" s="59">
        <v>20976216</v>
      </c>
      <c r="K7700" s="59" t="s">
        <v>8203</v>
      </c>
      <c r="L7700" s="61" t="s">
        <v>81</v>
      </c>
      <c r="M7700" s="61">
        <f>VLOOKUP(H7700,zdroj!C:F,4,0)</f>
        <v>0</v>
      </c>
      <c r="N7700" s="61" t="str">
        <f t="shared" si="240"/>
        <v>-</v>
      </c>
      <c r="P7700" s="73" t="str">
        <f t="shared" si="241"/>
        <v/>
      </c>
      <c r="Q7700" s="61" t="s">
        <v>86</v>
      </c>
    </row>
    <row r="7701" spans="8:17" x14ac:dyDescent="0.25">
      <c r="H7701" s="59">
        <v>5398</v>
      </c>
      <c r="I7701" s="59" t="s">
        <v>69</v>
      </c>
      <c r="J7701" s="59">
        <v>20976224</v>
      </c>
      <c r="K7701" s="59" t="s">
        <v>8204</v>
      </c>
      <c r="L7701" s="61" t="s">
        <v>81</v>
      </c>
      <c r="M7701" s="61">
        <f>VLOOKUP(H7701,zdroj!C:F,4,0)</f>
        <v>0</v>
      </c>
      <c r="N7701" s="61" t="str">
        <f t="shared" si="240"/>
        <v>-</v>
      </c>
      <c r="P7701" s="73" t="str">
        <f t="shared" si="241"/>
        <v/>
      </c>
      <c r="Q7701" s="61" t="s">
        <v>86</v>
      </c>
    </row>
    <row r="7702" spans="8:17" x14ac:dyDescent="0.25">
      <c r="H7702" s="59">
        <v>5398</v>
      </c>
      <c r="I7702" s="59" t="s">
        <v>69</v>
      </c>
      <c r="J7702" s="59">
        <v>20976232</v>
      </c>
      <c r="K7702" s="59" t="s">
        <v>8205</v>
      </c>
      <c r="L7702" s="61" t="s">
        <v>81</v>
      </c>
      <c r="M7702" s="61">
        <f>VLOOKUP(H7702,zdroj!C:F,4,0)</f>
        <v>0</v>
      </c>
      <c r="N7702" s="61" t="str">
        <f t="shared" si="240"/>
        <v>-</v>
      </c>
      <c r="P7702" s="73" t="str">
        <f t="shared" si="241"/>
        <v/>
      </c>
      <c r="Q7702" s="61" t="s">
        <v>86</v>
      </c>
    </row>
    <row r="7703" spans="8:17" x14ac:dyDescent="0.25">
      <c r="H7703" s="59">
        <v>5398</v>
      </c>
      <c r="I7703" s="59" t="s">
        <v>69</v>
      </c>
      <c r="J7703" s="59">
        <v>20976241</v>
      </c>
      <c r="K7703" s="59" t="s">
        <v>8206</v>
      </c>
      <c r="L7703" s="61" t="s">
        <v>81</v>
      </c>
      <c r="M7703" s="61">
        <f>VLOOKUP(H7703,zdroj!C:F,4,0)</f>
        <v>0</v>
      </c>
      <c r="N7703" s="61" t="str">
        <f t="shared" si="240"/>
        <v>-</v>
      </c>
      <c r="P7703" s="73" t="str">
        <f t="shared" si="241"/>
        <v/>
      </c>
      <c r="Q7703" s="61" t="s">
        <v>86</v>
      </c>
    </row>
    <row r="7704" spans="8:17" x14ac:dyDescent="0.25">
      <c r="H7704" s="59">
        <v>5398</v>
      </c>
      <c r="I7704" s="59" t="s">
        <v>69</v>
      </c>
      <c r="J7704" s="59">
        <v>20976259</v>
      </c>
      <c r="K7704" s="59" t="s">
        <v>8207</v>
      </c>
      <c r="L7704" s="61" t="s">
        <v>81</v>
      </c>
      <c r="M7704" s="61">
        <f>VLOOKUP(H7704,zdroj!C:F,4,0)</f>
        <v>0</v>
      </c>
      <c r="N7704" s="61" t="str">
        <f t="shared" si="240"/>
        <v>-</v>
      </c>
      <c r="P7704" s="73" t="str">
        <f t="shared" si="241"/>
        <v/>
      </c>
      <c r="Q7704" s="61" t="s">
        <v>86</v>
      </c>
    </row>
    <row r="7705" spans="8:17" x14ac:dyDescent="0.25">
      <c r="H7705" s="59">
        <v>5398</v>
      </c>
      <c r="I7705" s="59" t="s">
        <v>69</v>
      </c>
      <c r="J7705" s="59">
        <v>20976267</v>
      </c>
      <c r="K7705" s="59" t="s">
        <v>8208</v>
      </c>
      <c r="L7705" s="61" t="s">
        <v>81</v>
      </c>
      <c r="M7705" s="61">
        <f>VLOOKUP(H7705,zdroj!C:F,4,0)</f>
        <v>0</v>
      </c>
      <c r="N7705" s="61" t="str">
        <f t="shared" si="240"/>
        <v>-</v>
      </c>
      <c r="P7705" s="73" t="str">
        <f t="shared" si="241"/>
        <v/>
      </c>
      <c r="Q7705" s="61" t="s">
        <v>86</v>
      </c>
    </row>
    <row r="7706" spans="8:17" x14ac:dyDescent="0.25">
      <c r="H7706" s="59">
        <v>5398</v>
      </c>
      <c r="I7706" s="59" t="s">
        <v>69</v>
      </c>
      <c r="J7706" s="59">
        <v>20976275</v>
      </c>
      <c r="K7706" s="59" t="s">
        <v>8209</v>
      </c>
      <c r="L7706" s="61" t="s">
        <v>81</v>
      </c>
      <c r="M7706" s="61">
        <f>VLOOKUP(H7706,zdroj!C:F,4,0)</f>
        <v>0</v>
      </c>
      <c r="N7706" s="61" t="str">
        <f t="shared" si="240"/>
        <v>-</v>
      </c>
      <c r="P7706" s="73" t="str">
        <f t="shared" si="241"/>
        <v/>
      </c>
      <c r="Q7706" s="61" t="s">
        <v>86</v>
      </c>
    </row>
    <row r="7707" spans="8:17" x14ac:dyDescent="0.25">
      <c r="H7707" s="59">
        <v>5398</v>
      </c>
      <c r="I7707" s="59" t="s">
        <v>69</v>
      </c>
      <c r="J7707" s="59">
        <v>20976283</v>
      </c>
      <c r="K7707" s="59" t="s">
        <v>8210</v>
      </c>
      <c r="L7707" s="61" t="s">
        <v>81</v>
      </c>
      <c r="M7707" s="61">
        <f>VLOOKUP(H7707,zdroj!C:F,4,0)</f>
        <v>0</v>
      </c>
      <c r="N7707" s="61" t="str">
        <f t="shared" si="240"/>
        <v>-</v>
      </c>
      <c r="P7707" s="73" t="str">
        <f t="shared" si="241"/>
        <v/>
      </c>
      <c r="Q7707" s="61" t="s">
        <v>86</v>
      </c>
    </row>
    <row r="7708" spans="8:17" x14ac:dyDescent="0.25">
      <c r="H7708" s="59">
        <v>5398</v>
      </c>
      <c r="I7708" s="59" t="s">
        <v>69</v>
      </c>
      <c r="J7708" s="59">
        <v>20976291</v>
      </c>
      <c r="K7708" s="59" t="s">
        <v>8211</v>
      </c>
      <c r="L7708" s="61" t="s">
        <v>81</v>
      </c>
      <c r="M7708" s="61">
        <f>VLOOKUP(H7708,zdroj!C:F,4,0)</f>
        <v>0</v>
      </c>
      <c r="N7708" s="61" t="str">
        <f t="shared" si="240"/>
        <v>-</v>
      </c>
      <c r="P7708" s="73" t="str">
        <f t="shared" si="241"/>
        <v/>
      </c>
      <c r="Q7708" s="61" t="s">
        <v>86</v>
      </c>
    </row>
    <row r="7709" spans="8:17" x14ac:dyDescent="0.25">
      <c r="H7709" s="59">
        <v>5398</v>
      </c>
      <c r="I7709" s="59" t="s">
        <v>69</v>
      </c>
      <c r="J7709" s="59">
        <v>20976305</v>
      </c>
      <c r="K7709" s="59" t="s">
        <v>8212</v>
      </c>
      <c r="L7709" s="61" t="s">
        <v>81</v>
      </c>
      <c r="M7709" s="61">
        <f>VLOOKUP(H7709,zdroj!C:F,4,0)</f>
        <v>0</v>
      </c>
      <c r="N7709" s="61" t="str">
        <f t="shared" si="240"/>
        <v>-</v>
      </c>
      <c r="P7709" s="73" t="str">
        <f t="shared" si="241"/>
        <v/>
      </c>
      <c r="Q7709" s="61" t="s">
        <v>86</v>
      </c>
    </row>
    <row r="7710" spans="8:17" x14ac:dyDescent="0.25">
      <c r="H7710" s="59">
        <v>5398</v>
      </c>
      <c r="I7710" s="59" t="s">
        <v>69</v>
      </c>
      <c r="J7710" s="59">
        <v>20976313</v>
      </c>
      <c r="K7710" s="59" t="s">
        <v>8213</v>
      </c>
      <c r="L7710" s="61" t="s">
        <v>81</v>
      </c>
      <c r="M7710" s="61">
        <f>VLOOKUP(H7710,zdroj!C:F,4,0)</f>
        <v>0</v>
      </c>
      <c r="N7710" s="61" t="str">
        <f t="shared" si="240"/>
        <v>-</v>
      </c>
      <c r="P7710" s="73" t="str">
        <f t="shared" si="241"/>
        <v/>
      </c>
      <c r="Q7710" s="61" t="s">
        <v>86</v>
      </c>
    </row>
    <row r="7711" spans="8:17" x14ac:dyDescent="0.25">
      <c r="H7711" s="59">
        <v>5398</v>
      </c>
      <c r="I7711" s="59" t="s">
        <v>69</v>
      </c>
      <c r="J7711" s="59">
        <v>20976321</v>
      </c>
      <c r="K7711" s="59" t="s">
        <v>8214</v>
      </c>
      <c r="L7711" s="61" t="s">
        <v>81</v>
      </c>
      <c r="M7711" s="61">
        <f>VLOOKUP(H7711,zdroj!C:F,4,0)</f>
        <v>0</v>
      </c>
      <c r="N7711" s="61" t="str">
        <f t="shared" si="240"/>
        <v>-</v>
      </c>
      <c r="P7711" s="73" t="str">
        <f t="shared" si="241"/>
        <v/>
      </c>
      <c r="Q7711" s="61" t="s">
        <v>86</v>
      </c>
    </row>
    <row r="7712" spans="8:17" x14ac:dyDescent="0.25">
      <c r="H7712" s="59">
        <v>5398</v>
      </c>
      <c r="I7712" s="59" t="s">
        <v>69</v>
      </c>
      <c r="J7712" s="59">
        <v>20976330</v>
      </c>
      <c r="K7712" s="59" t="s">
        <v>8215</v>
      </c>
      <c r="L7712" s="61" t="s">
        <v>81</v>
      </c>
      <c r="M7712" s="61">
        <f>VLOOKUP(H7712,zdroj!C:F,4,0)</f>
        <v>0</v>
      </c>
      <c r="N7712" s="61" t="str">
        <f t="shared" si="240"/>
        <v>-</v>
      </c>
      <c r="P7712" s="73" t="str">
        <f t="shared" si="241"/>
        <v/>
      </c>
      <c r="Q7712" s="61" t="s">
        <v>86</v>
      </c>
    </row>
    <row r="7713" spans="8:17" x14ac:dyDescent="0.25">
      <c r="H7713" s="59">
        <v>5398</v>
      </c>
      <c r="I7713" s="59" t="s">
        <v>69</v>
      </c>
      <c r="J7713" s="59">
        <v>20976348</v>
      </c>
      <c r="K7713" s="59" t="s">
        <v>8216</v>
      </c>
      <c r="L7713" s="61" t="s">
        <v>81</v>
      </c>
      <c r="M7713" s="61">
        <f>VLOOKUP(H7713,zdroj!C:F,4,0)</f>
        <v>0</v>
      </c>
      <c r="N7713" s="61" t="str">
        <f t="shared" si="240"/>
        <v>-</v>
      </c>
      <c r="P7713" s="73" t="str">
        <f t="shared" si="241"/>
        <v/>
      </c>
      <c r="Q7713" s="61" t="s">
        <v>86</v>
      </c>
    </row>
    <row r="7714" spans="8:17" x14ac:dyDescent="0.25">
      <c r="H7714" s="59">
        <v>5398</v>
      </c>
      <c r="I7714" s="59" t="s">
        <v>69</v>
      </c>
      <c r="J7714" s="59">
        <v>20976356</v>
      </c>
      <c r="K7714" s="59" t="s">
        <v>8217</v>
      </c>
      <c r="L7714" s="61" t="s">
        <v>81</v>
      </c>
      <c r="M7714" s="61">
        <f>VLOOKUP(H7714,zdroj!C:F,4,0)</f>
        <v>0</v>
      </c>
      <c r="N7714" s="61" t="str">
        <f t="shared" si="240"/>
        <v>-</v>
      </c>
      <c r="P7714" s="73" t="str">
        <f t="shared" si="241"/>
        <v/>
      </c>
      <c r="Q7714" s="61" t="s">
        <v>86</v>
      </c>
    </row>
    <row r="7715" spans="8:17" x14ac:dyDescent="0.25">
      <c r="H7715" s="59">
        <v>5398</v>
      </c>
      <c r="I7715" s="59" t="s">
        <v>69</v>
      </c>
      <c r="J7715" s="59">
        <v>20976364</v>
      </c>
      <c r="K7715" s="59" t="s">
        <v>8218</v>
      </c>
      <c r="L7715" s="61" t="s">
        <v>81</v>
      </c>
      <c r="M7715" s="61">
        <f>VLOOKUP(H7715,zdroj!C:F,4,0)</f>
        <v>0</v>
      </c>
      <c r="N7715" s="61" t="str">
        <f t="shared" si="240"/>
        <v>-</v>
      </c>
      <c r="P7715" s="73" t="str">
        <f t="shared" si="241"/>
        <v/>
      </c>
      <c r="Q7715" s="61" t="s">
        <v>86</v>
      </c>
    </row>
    <row r="7716" spans="8:17" x14ac:dyDescent="0.25">
      <c r="H7716" s="59">
        <v>5398</v>
      </c>
      <c r="I7716" s="59" t="s">
        <v>69</v>
      </c>
      <c r="J7716" s="59">
        <v>20976372</v>
      </c>
      <c r="K7716" s="59" t="s">
        <v>8219</v>
      </c>
      <c r="L7716" s="61" t="s">
        <v>81</v>
      </c>
      <c r="M7716" s="61">
        <f>VLOOKUP(H7716,zdroj!C:F,4,0)</f>
        <v>0</v>
      </c>
      <c r="N7716" s="61" t="str">
        <f t="shared" si="240"/>
        <v>-</v>
      </c>
      <c r="P7716" s="73" t="str">
        <f t="shared" si="241"/>
        <v/>
      </c>
      <c r="Q7716" s="61" t="s">
        <v>86</v>
      </c>
    </row>
    <row r="7717" spans="8:17" x14ac:dyDescent="0.25">
      <c r="H7717" s="59">
        <v>5398</v>
      </c>
      <c r="I7717" s="59" t="s">
        <v>69</v>
      </c>
      <c r="J7717" s="59">
        <v>20976381</v>
      </c>
      <c r="K7717" s="59" t="s">
        <v>8220</v>
      </c>
      <c r="L7717" s="61" t="s">
        <v>81</v>
      </c>
      <c r="M7717" s="61">
        <f>VLOOKUP(H7717,zdroj!C:F,4,0)</f>
        <v>0</v>
      </c>
      <c r="N7717" s="61" t="str">
        <f t="shared" si="240"/>
        <v>-</v>
      </c>
      <c r="P7717" s="73" t="str">
        <f t="shared" si="241"/>
        <v/>
      </c>
      <c r="Q7717" s="61" t="s">
        <v>86</v>
      </c>
    </row>
    <row r="7718" spans="8:17" x14ac:dyDescent="0.25">
      <c r="H7718" s="59">
        <v>5398</v>
      </c>
      <c r="I7718" s="59" t="s">
        <v>69</v>
      </c>
      <c r="J7718" s="59">
        <v>20976399</v>
      </c>
      <c r="K7718" s="59" t="s">
        <v>8221</v>
      </c>
      <c r="L7718" s="61" t="s">
        <v>81</v>
      </c>
      <c r="M7718" s="61">
        <f>VLOOKUP(H7718,zdroj!C:F,4,0)</f>
        <v>0</v>
      </c>
      <c r="N7718" s="61" t="str">
        <f t="shared" si="240"/>
        <v>-</v>
      </c>
      <c r="P7718" s="73" t="str">
        <f t="shared" si="241"/>
        <v/>
      </c>
      <c r="Q7718" s="61" t="s">
        <v>86</v>
      </c>
    </row>
    <row r="7719" spans="8:17" x14ac:dyDescent="0.25">
      <c r="H7719" s="59">
        <v>5398</v>
      </c>
      <c r="I7719" s="59" t="s">
        <v>69</v>
      </c>
      <c r="J7719" s="59">
        <v>20976402</v>
      </c>
      <c r="K7719" s="59" t="s">
        <v>8222</v>
      </c>
      <c r="L7719" s="61" t="s">
        <v>81</v>
      </c>
      <c r="M7719" s="61">
        <f>VLOOKUP(H7719,zdroj!C:F,4,0)</f>
        <v>0</v>
      </c>
      <c r="N7719" s="61" t="str">
        <f t="shared" si="240"/>
        <v>-</v>
      </c>
      <c r="P7719" s="73" t="str">
        <f t="shared" si="241"/>
        <v/>
      </c>
      <c r="Q7719" s="61" t="s">
        <v>86</v>
      </c>
    </row>
    <row r="7720" spans="8:17" x14ac:dyDescent="0.25">
      <c r="H7720" s="59">
        <v>5398</v>
      </c>
      <c r="I7720" s="59" t="s">
        <v>69</v>
      </c>
      <c r="J7720" s="59">
        <v>20976411</v>
      </c>
      <c r="K7720" s="59" t="s">
        <v>8223</v>
      </c>
      <c r="L7720" s="61" t="s">
        <v>81</v>
      </c>
      <c r="M7720" s="61">
        <f>VLOOKUP(H7720,zdroj!C:F,4,0)</f>
        <v>0</v>
      </c>
      <c r="N7720" s="61" t="str">
        <f t="shared" si="240"/>
        <v>-</v>
      </c>
      <c r="P7720" s="73" t="str">
        <f t="shared" si="241"/>
        <v/>
      </c>
      <c r="Q7720" s="61" t="s">
        <v>86</v>
      </c>
    </row>
    <row r="7721" spans="8:17" x14ac:dyDescent="0.25">
      <c r="H7721" s="59">
        <v>5398</v>
      </c>
      <c r="I7721" s="59" t="s">
        <v>69</v>
      </c>
      <c r="J7721" s="59">
        <v>20976429</v>
      </c>
      <c r="K7721" s="59" t="s">
        <v>8224</v>
      </c>
      <c r="L7721" s="61" t="s">
        <v>81</v>
      </c>
      <c r="M7721" s="61">
        <f>VLOOKUP(H7721,zdroj!C:F,4,0)</f>
        <v>0</v>
      </c>
      <c r="N7721" s="61" t="str">
        <f t="shared" si="240"/>
        <v>-</v>
      </c>
      <c r="P7721" s="73" t="str">
        <f t="shared" si="241"/>
        <v/>
      </c>
      <c r="Q7721" s="61" t="s">
        <v>86</v>
      </c>
    </row>
    <row r="7722" spans="8:17" x14ac:dyDescent="0.25">
      <c r="H7722" s="59">
        <v>5398</v>
      </c>
      <c r="I7722" s="59" t="s">
        <v>69</v>
      </c>
      <c r="J7722" s="59">
        <v>20976437</v>
      </c>
      <c r="K7722" s="59" t="s">
        <v>8225</v>
      </c>
      <c r="L7722" s="61" t="s">
        <v>81</v>
      </c>
      <c r="M7722" s="61">
        <f>VLOOKUP(H7722,zdroj!C:F,4,0)</f>
        <v>0</v>
      </c>
      <c r="N7722" s="61" t="str">
        <f t="shared" si="240"/>
        <v>-</v>
      </c>
      <c r="P7722" s="73" t="str">
        <f t="shared" si="241"/>
        <v/>
      </c>
      <c r="Q7722" s="61" t="s">
        <v>86</v>
      </c>
    </row>
    <row r="7723" spans="8:17" x14ac:dyDescent="0.25">
      <c r="H7723" s="59">
        <v>5398</v>
      </c>
      <c r="I7723" s="59" t="s">
        <v>69</v>
      </c>
      <c r="J7723" s="59">
        <v>20976445</v>
      </c>
      <c r="K7723" s="59" t="s">
        <v>8226</v>
      </c>
      <c r="L7723" s="61" t="s">
        <v>81</v>
      </c>
      <c r="M7723" s="61">
        <f>VLOOKUP(H7723,zdroj!C:F,4,0)</f>
        <v>0</v>
      </c>
      <c r="N7723" s="61" t="str">
        <f t="shared" si="240"/>
        <v>-</v>
      </c>
      <c r="P7723" s="73" t="str">
        <f t="shared" si="241"/>
        <v/>
      </c>
      <c r="Q7723" s="61" t="s">
        <v>86</v>
      </c>
    </row>
    <row r="7724" spans="8:17" x14ac:dyDescent="0.25">
      <c r="H7724" s="59">
        <v>5398</v>
      </c>
      <c r="I7724" s="59" t="s">
        <v>69</v>
      </c>
      <c r="J7724" s="59">
        <v>20976453</v>
      </c>
      <c r="K7724" s="59" t="s">
        <v>8227</v>
      </c>
      <c r="L7724" s="61" t="s">
        <v>81</v>
      </c>
      <c r="M7724" s="61">
        <f>VLOOKUP(H7724,zdroj!C:F,4,0)</f>
        <v>0</v>
      </c>
      <c r="N7724" s="61" t="str">
        <f t="shared" si="240"/>
        <v>-</v>
      </c>
      <c r="P7724" s="73" t="str">
        <f t="shared" si="241"/>
        <v/>
      </c>
      <c r="Q7724" s="61" t="s">
        <v>86</v>
      </c>
    </row>
    <row r="7725" spans="8:17" x14ac:dyDescent="0.25">
      <c r="H7725" s="59">
        <v>5398</v>
      </c>
      <c r="I7725" s="59" t="s">
        <v>69</v>
      </c>
      <c r="J7725" s="59">
        <v>20976461</v>
      </c>
      <c r="K7725" s="59" t="s">
        <v>8228</v>
      </c>
      <c r="L7725" s="61" t="s">
        <v>81</v>
      </c>
      <c r="M7725" s="61">
        <f>VLOOKUP(H7725,zdroj!C:F,4,0)</f>
        <v>0</v>
      </c>
      <c r="N7725" s="61" t="str">
        <f t="shared" si="240"/>
        <v>-</v>
      </c>
      <c r="P7725" s="73" t="str">
        <f t="shared" si="241"/>
        <v/>
      </c>
      <c r="Q7725" s="61" t="s">
        <v>86</v>
      </c>
    </row>
    <row r="7726" spans="8:17" x14ac:dyDescent="0.25">
      <c r="H7726" s="59">
        <v>5398</v>
      </c>
      <c r="I7726" s="59" t="s">
        <v>69</v>
      </c>
      <c r="J7726" s="59">
        <v>20976470</v>
      </c>
      <c r="K7726" s="59" t="s">
        <v>8229</v>
      </c>
      <c r="L7726" s="61" t="s">
        <v>81</v>
      </c>
      <c r="M7726" s="61">
        <f>VLOOKUP(H7726,zdroj!C:F,4,0)</f>
        <v>0</v>
      </c>
      <c r="N7726" s="61" t="str">
        <f t="shared" si="240"/>
        <v>-</v>
      </c>
      <c r="P7726" s="73" t="str">
        <f t="shared" si="241"/>
        <v/>
      </c>
      <c r="Q7726" s="61" t="s">
        <v>86</v>
      </c>
    </row>
    <row r="7727" spans="8:17" x14ac:dyDescent="0.25">
      <c r="H7727" s="59">
        <v>5398</v>
      </c>
      <c r="I7727" s="59" t="s">
        <v>69</v>
      </c>
      <c r="J7727" s="59">
        <v>20976488</v>
      </c>
      <c r="K7727" s="59" t="s">
        <v>8230</v>
      </c>
      <c r="L7727" s="61" t="s">
        <v>81</v>
      </c>
      <c r="M7727" s="61">
        <f>VLOOKUP(H7727,zdroj!C:F,4,0)</f>
        <v>0</v>
      </c>
      <c r="N7727" s="61" t="str">
        <f t="shared" si="240"/>
        <v>-</v>
      </c>
      <c r="P7727" s="73" t="str">
        <f t="shared" si="241"/>
        <v/>
      </c>
      <c r="Q7727" s="61" t="s">
        <v>86</v>
      </c>
    </row>
    <row r="7728" spans="8:17" x14ac:dyDescent="0.25">
      <c r="H7728" s="59">
        <v>5398</v>
      </c>
      <c r="I7728" s="59" t="s">
        <v>69</v>
      </c>
      <c r="J7728" s="59">
        <v>20976496</v>
      </c>
      <c r="K7728" s="59" t="s">
        <v>8231</v>
      </c>
      <c r="L7728" s="61" t="s">
        <v>81</v>
      </c>
      <c r="M7728" s="61">
        <f>VLOOKUP(H7728,zdroj!C:F,4,0)</f>
        <v>0</v>
      </c>
      <c r="N7728" s="61" t="str">
        <f t="shared" si="240"/>
        <v>-</v>
      </c>
      <c r="P7728" s="73" t="str">
        <f t="shared" si="241"/>
        <v/>
      </c>
      <c r="Q7728" s="61" t="s">
        <v>86</v>
      </c>
    </row>
    <row r="7729" spans="8:17" x14ac:dyDescent="0.25">
      <c r="H7729" s="59">
        <v>5398</v>
      </c>
      <c r="I7729" s="59" t="s">
        <v>69</v>
      </c>
      <c r="J7729" s="59">
        <v>20976500</v>
      </c>
      <c r="K7729" s="59" t="s">
        <v>8232</v>
      </c>
      <c r="L7729" s="61" t="s">
        <v>81</v>
      </c>
      <c r="M7729" s="61">
        <f>VLOOKUP(H7729,zdroj!C:F,4,0)</f>
        <v>0</v>
      </c>
      <c r="N7729" s="61" t="str">
        <f t="shared" si="240"/>
        <v>-</v>
      </c>
      <c r="P7729" s="73" t="str">
        <f t="shared" si="241"/>
        <v/>
      </c>
      <c r="Q7729" s="61" t="s">
        <v>86</v>
      </c>
    </row>
    <row r="7730" spans="8:17" x14ac:dyDescent="0.25">
      <c r="H7730" s="59">
        <v>5398</v>
      </c>
      <c r="I7730" s="59" t="s">
        <v>69</v>
      </c>
      <c r="J7730" s="59">
        <v>20976518</v>
      </c>
      <c r="K7730" s="59" t="s">
        <v>8233</v>
      </c>
      <c r="L7730" s="61" t="s">
        <v>81</v>
      </c>
      <c r="M7730" s="61">
        <f>VLOOKUP(H7730,zdroj!C:F,4,0)</f>
        <v>0</v>
      </c>
      <c r="N7730" s="61" t="str">
        <f t="shared" si="240"/>
        <v>-</v>
      </c>
      <c r="P7730" s="73" t="str">
        <f t="shared" si="241"/>
        <v/>
      </c>
      <c r="Q7730" s="61" t="s">
        <v>86</v>
      </c>
    </row>
    <row r="7731" spans="8:17" x14ac:dyDescent="0.25">
      <c r="H7731" s="59">
        <v>5398</v>
      </c>
      <c r="I7731" s="59" t="s">
        <v>69</v>
      </c>
      <c r="J7731" s="59">
        <v>20976526</v>
      </c>
      <c r="K7731" s="59" t="s">
        <v>8234</v>
      </c>
      <c r="L7731" s="61" t="s">
        <v>81</v>
      </c>
      <c r="M7731" s="61">
        <f>VLOOKUP(H7731,zdroj!C:F,4,0)</f>
        <v>0</v>
      </c>
      <c r="N7731" s="61" t="str">
        <f t="shared" si="240"/>
        <v>-</v>
      </c>
      <c r="P7731" s="73" t="str">
        <f t="shared" si="241"/>
        <v/>
      </c>
      <c r="Q7731" s="61" t="s">
        <v>86</v>
      </c>
    </row>
    <row r="7732" spans="8:17" x14ac:dyDescent="0.25">
      <c r="H7732" s="59">
        <v>5398</v>
      </c>
      <c r="I7732" s="59" t="s">
        <v>69</v>
      </c>
      <c r="J7732" s="59">
        <v>20976534</v>
      </c>
      <c r="K7732" s="59" t="s">
        <v>8235</v>
      </c>
      <c r="L7732" s="61" t="s">
        <v>81</v>
      </c>
      <c r="M7732" s="61">
        <f>VLOOKUP(H7732,zdroj!C:F,4,0)</f>
        <v>0</v>
      </c>
      <c r="N7732" s="61" t="str">
        <f t="shared" si="240"/>
        <v>-</v>
      </c>
      <c r="P7732" s="73" t="str">
        <f t="shared" si="241"/>
        <v/>
      </c>
      <c r="Q7732" s="61" t="s">
        <v>86</v>
      </c>
    </row>
    <row r="7733" spans="8:17" x14ac:dyDescent="0.25">
      <c r="H7733" s="59">
        <v>5398</v>
      </c>
      <c r="I7733" s="59" t="s">
        <v>69</v>
      </c>
      <c r="J7733" s="59">
        <v>20976542</v>
      </c>
      <c r="K7733" s="59" t="s">
        <v>8236</v>
      </c>
      <c r="L7733" s="61" t="s">
        <v>81</v>
      </c>
      <c r="M7733" s="61">
        <f>VLOOKUP(H7733,zdroj!C:F,4,0)</f>
        <v>0</v>
      </c>
      <c r="N7733" s="61" t="str">
        <f t="shared" si="240"/>
        <v>-</v>
      </c>
      <c r="P7733" s="73" t="str">
        <f t="shared" si="241"/>
        <v/>
      </c>
      <c r="Q7733" s="61" t="s">
        <v>86</v>
      </c>
    </row>
    <row r="7734" spans="8:17" x14ac:dyDescent="0.25">
      <c r="H7734" s="59">
        <v>5398</v>
      </c>
      <c r="I7734" s="59" t="s">
        <v>69</v>
      </c>
      <c r="J7734" s="59">
        <v>20976551</v>
      </c>
      <c r="K7734" s="59" t="s">
        <v>8237</v>
      </c>
      <c r="L7734" s="61" t="s">
        <v>81</v>
      </c>
      <c r="M7734" s="61">
        <f>VLOOKUP(H7734,zdroj!C:F,4,0)</f>
        <v>0</v>
      </c>
      <c r="N7734" s="61" t="str">
        <f t="shared" si="240"/>
        <v>-</v>
      </c>
      <c r="P7734" s="73" t="str">
        <f t="shared" si="241"/>
        <v/>
      </c>
      <c r="Q7734" s="61" t="s">
        <v>86</v>
      </c>
    </row>
    <row r="7735" spans="8:17" x14ac:dyDescent="0.25">
      <c r="H7735" s="59">
        <v>5398</v>
      </c>
      <c r="I7735" s="59" t="s">
        <v>69</v>
      </c>
      <c r="J7735" s="59">
        <v>20976577</v>
      </c>
      <c r="K7735" s="59" t="s">
        <v>8238</v>
      </c>
      <c r="L7735" s="61" t="s">
        <v>81</v>
      </c>
      <c r="M7735" s="61">
        <f>VLOOKUP(H7735,zdroj!C:F,4,0)</f>
        <v>0</v>
      </c>
      <c r="N7735" s="61" t="str">
        <f t="shared" si="240"/>
        <v>-</v>
      </c>
      <c r="P7735" s="73" t="str">
        <f t="shared" si="241"/>
        <v/>
      </c>
      <c r="Q7735" s="61" t="s">
        <v>86</v>
      </c>
    </row>
    <row r="7736" spans="8:17" x14ac:dyDescent="0.25">
      <c r="H7736" s="59">
        <v>5398</v>
      </c>
      <c r="I7736" s="59" t="s">
        <v>69</v>
      </c>
      <c r="J7736" s="59">
        <v>20976585</v>
      </c>
      <c r="K7736" s="59" t="s">
        <v>8239</v>
      </c>
      <c r="L7736" s="61" t="s">
        <v>81</v>
      </c>
      <c r="M7736" s="61">
        <f>VLOOKUP(H7736,zdroj!C:F,4,0)</f>
        <v>0</v>
      </c>
      <c r="N7736" s="61" t="str">
        <f t="shared" si="240"/>
        <v>-</v>
      </c>
      <c r="P7736" s="73" t="str">
        <f t="shared" si="241"/>
        <v/>
      </c>
      <c r="Q7736" s="61" t="s">
        <v>86</v>
      </c>
    </row>
    <row r="7737" spans="8:17" x14ac:dyDescent="0.25">
      <c r="H7737" s="59">
        <v>5398</v>
      </c>
      <c r="I7737" s="59" t="s">
        <v>69</v>
      </c>
      <c r="J7737" s="59">
        <v>20976593</v>
      </c>
      <c r="K7737" s="59" t="s">
        <v>8240</v>
      </c>
      <c r="L7737" s="61" t="s">
        <v>81</v>
      </c>
      <c r="M7737" s="61">
        <f>VLOOKUP(H7737,zdroj!C:F,4,0)</f>
        <v>0</v>
      </c>
      <c r="N7737" s="61" t="str">
        <f t="shared" si="240"/>
        <v>-</v>
      </c>
      <c r="P7737" s="73" t="str">
        <f t="shared" si="241"/>
        <v/>
      </c>
      <c r="Q7737" s="61" t="s">
        <v>86</v>
      </c>
    </row>
    <row r="7738" spans="8:17" x14ac:dyDescent="0.25">
      <c r="H7738" s="59">
        <v>5398</v>
      </c>
      <c r="I7738" s="59" t="s">
        <v>69</v>
      </c>
      <c r="J7738" s="59">
        <v>20976607</v>
      </c>
      <c r="K7738" s="59" t="s">
        <v>8241</v>
      </c>
      <c r="L7738" s="61" t="s">
        <v>81</v>
      </c>
      <c r="M7738" s="61">
        <f>VLOOKUP(H7738,zdroj!C:F,4,0)</f>
        <v>0</v>
      </c>
      <c r="N7738" s="61" t="str">
        <f t="shared" si="240"/>
        <v>-</v>
      </c>
      <c r="P7738" s="73" t="str">
        <f t="shared" si="241"/>
        <v/>
      </c>
      <c r="Q7738" s="61" t="s">
        <v>86</v>
      </c>
    </row>
    <row r="7739" spans="8:17" x14ac:dyDescent="0.25">
      <c r="H7739" s="59">
        <v>5398</v>
      </c>
      <c r="I7739" s="59" t="s">
        <v>69</v>
      </c>
      <c r="J7739" s="59">
        <v>20976615</v>
      </c>
      <c r="K7739" s="59" t="s">
        <v>8242</v>
      </c>
      <c r="L7739" s="61" t="s">
        <v>81</v>
      </c>
      <c r="M7739" s="61">
        <f>VLOOKUP(H7739,zdroj!C:F,4,0)</f>
        <v>0</v>
      </c>
      <c r="N7739" s="61" t="str">
        <f t="shared" si="240"/>
        <v>-</v>
      </c>
      <c r="P7739" s="73" t="str">
        <f t="shared" si="241"/>
        <v/>
      </c>
      <c r="Q7739" s="61" t="s">
        <v>86</v>
      </c>
    </row>
    <row r="7740" spans="8:17" x14ac:dyDescent="0.25">
      <c r="H7740" s="59">
        <v>5398</v>
      </c>
      <c r="I7740" s="59" t="s">
        <v>69</v>
      </c>
      <c r="J7740" s="59">
        <v>20976631</v>
      </c>
      <c r="K7740" s="59" t="s">
        <v>8243</v>
      </c>
      <c r="L7740" s="61" t="s">
        <v>81</v>
      </c>
      <c r="M7740" s="61">
        <f>VLOOKUP(H7740,zdroj!C:F,4,0)</f>
        <v>0</v>
      </c>
      <c r="N7740" s="61" t="str">
        <f t="shared" si="240"/>
        <v>-</v>
      </c>
      <c r="P7740" s="73" t="str">
        <f t="shared" si="241"/>
        <v/>
      </c>
      <c r="Q7740" s="61" t="s">
        <v>86</v>
      </c>
    </row>
    <row r="7741" spans="8:17" x14ac:dyDescent="0.25">
      <c r="H7741" s="59">
        <v>5398</v>
      </c>
      <c r="I7741" s="59" t="s">
        <v>69</v>
      </c>
      <c r="J7741" s="59">
        <v>20976640</v>
      </c>
      <c r="K7741" s="59" t="s">
        <v>8244</v>
      </c>
      <c r="L7741" s="61" t="s">
        <v>81</v>
      </c>
      <c r="M7741" s="61">
        <f>VLOOKUP(H7741,zdroj!C:F,4,0)</f>
        <v>0</v>
      </c>
      <c r="N7741" s="61" t="str">
        <f t="shared" si="240"/>
        <v>-</v>
      </c>
      <c r="P7741" s="73" t="str">
        <f t="shared" si="241"/>
        <v/>
      </c>
      <c r="Q7741" s="61" t="s">
        <v>86</v>
      </c>
    </row>
    <row r="7742" spans="8:17" x14ac:dyDescent="0.25">
      <c r="H7742" s="59">
        <v>5398</v>
      </c>
      <c r="I7742" s="59" t="s">
        <v>69</v>
      </c>
      <c r="J7742" s="59">
        <v>20976658</v>
      </c>
      <c r="K7742" s="59" t="s">
        <v>8245</v>
      </c>
      <c r="L7742" s="61" t="s">
        <v>81</v>
      </c>
      <c r="M7742" s="61">
        <f>VLOOKUP(H7742,zdroj!C:F,4,0)</f>
        <v>0</v>
      </c>
      <c r="N7742" s="61" t="str">
        <f t="shared" si="240"/>
        <v>-</v>
      </c>
      <c r="P7742" s="73" t="str">
        <f t="shared" si="241"/>
        <v/>
      </c>
      <c r="Q7742" s="61" t="s">
        <v>86</v>
      </c>
    </row>
    <row r="7743" spans="8:17" x14ac:dyDescent="0.25">
      <c r="H7743" s="59">
        <v>5398</v>
      </c>
      <c r="I7743" s="59" t="s">
        <v>69</v>
      </c>
      <c r="J7743" s="59">
        <v>20976666</v>
      </c>
      <c r="K7743" s="59" t="s">
        <v>8246</v>
      </c>
      <c r="L7743" s="61" t="s">
        <v>81</v>
      </c>
      <c r="M7743" s="61">
        <f>VLOOKUP(H7743,zdroj!C:F,4,0)</f>
        <v>0</v>
      </c>
      <c r="N7743" s="61" t="str">
        <f t="shared" si="240"/>
        <v>-</v>
      </c>
      <c r="P7743" s="73" t="str">
        <f t="shared" si="241"/>
        <v/>
      </c>
      <c r="Q7743" s="61" t="s">
        <v>86</v>
      </c>
    </row>
    <row r="7744" spans="8:17" x14ac:dyDescent="0.25">
      <c r="H7744" s="59">
        <v>5398</v>
      </c>
      <c r="I7744" s="59" t="s">
        <v>69</v>
      </c>
      <c r="J7744" s="59">
        <v>20976674</v>
      </c>
      <c r="K7744" s="59" t="s">
        <v>8247</v>
      </c>
      <c r="L7744" s="61" t="s">
        <v>81</v>
      </c>
      <c r="M7744" s="61">
        <f>VLOOKUP(H7744,zdroj!C:F,4,0)</f>
        <v>0</v>
      </c>
      <c r="N7744" s="61" t="str">
        <f t="shared" si="240"/>
        <v>-</v>
      </c>
      <c r="P7744" s="73" t="str">
        <f t="shared" si="241"/>
        <v/>
      </c>
      <c r="Q7744" s="61" t="s">
        <v>86</v>
      </c>
    </row>
    <row r="7745" spans="8:17" x14ac:dyDescent="0.25">
      <c r="H7745" s="59">
        <v>5398</v>
      </c>
      <c r="I7745" s="59" t="s">
        <v>69</v>
      </c>
      <c r="J7745" s="59">
        <v>20976682</v>
      </c>
      <c r="K7745" s="59" t="s">
        <v>8248</v>
      </c>
      <c r="L7745" s="61" t="s">
        <v>81</v>
      </c>
      <c r="M7745" s="61">
        <f>VLOOKUP(H7745,zdroj!C:F,4,0)</f>
        <v>0</v>
      </c>
      <c r="N7745" s="61" t="str">
        <f t="shared" si="240"/>
        <v>-</v>
      </c>
      <c r="P7745" s="73" t="str">
        <f t="shared" si="241"/>
        <v/>
      </c>
      <c r="Q7745" s="61" t="s">
        <v>86</v>
      </c>
    </row>
    <row r="7746" spans="8:17" x14ac:dyDescent="0.25">
      <c r="H7746" s="59">
        <v>5398</v>
      </c>
      <c r="I7746" s="59" t="s">
        <v>69</v>
      </c>
      <c r="J7746" s="59">
        <v>20976691</v>
      </c>
      <c r="K7746" s="59" t="s">
        <v>8249</v>
      </c>
      <c r="L7746" s="61" t="s">
        <v>81</v>
      </c>
      <c r="M7746" s="61">
        <f>VLOOKUP(H7746,zdroj!C:F,4,0)</f>
        <v>0</v>
      </c>
      <c r="N7746" s="61" t="str">
        <f t="shared" si="240"/>
        <v>-</v>
      </c>
      <c r="P7746" s="73" t="str">
        <f t="shared" si="241"/>
        <v/>
      </c>
      <c r="Q7746" s="61" t="s">
        <v>86</v>
      </c>
    </row>
    <row r="7747" spans="8:17" x14ac:dyDescent="0.25">
      <c r="H7747" s="59">
        <v>5398</v>
      </c>
      <c r="I7747" s="59" t="s">
        <v>69</v>
      </c>
      <c r="J7747" s="59">
        <v>20976704</v>
      </c>
      <c r="K7747" s="59" t="s">
        <v>8250</v>
      </c>
      <c r="L7747" s="61" t="s">
        <v>81</v>
      </c>
      <c r="M7747" s="61">
        <f>VLOOKUP(H7747,zdroj!C:F,4,0)</f>
        <v>0</v>
      </c>
      <c r="N7747" s="61" t="str">
        <f t="shared" si="240"/>
        <v>-</v>
      </c>
      <c r="P7747" s="73" t="str">
        <f t="shared" si="241"/>
        <v/>
      </c>
      <c r="Q7747" s="61" t="s">
        <v>86</v>
      </c>
    </row>
    <row r="7748" spans="8:17" x14ac:dyDescent="0.25">
      <c r="H7748" s="59">
        <v>5398</v>
      </c>
      <c r="I7748" s="59" t="s">
        <v>69</v>
      </c>
      <c r="J7748" s="59">
        <v>20976712</v>
      </c>
      <c r="K7748" s="59" t="s">
        <v>8251</v>
      </c>
      <c r="L7748" s="61" t="s">
        <v>81</v>
      </c>
      <c r="M7748" s="61">
        <f>VLOOKUP(H7748,zdroj!C:F,4,0)</f>
        <v>0</v>
      </c>
      <c r="N7748" s="61" t="str">
        <f t="shared" si="240"/>
        <v>-</v>
      </c>
      <c r="P7748" s="73" t="str">
        <f t="shared" si="241"/>
        <v/>
      </c>
      <c r="Q7748" s="61" t="s">
        <v>86</v>
      </c>
    </row>
    <row r="7749" spans="8:17" x14ac:dyDescent="0.25">
      <c r="H7749" s="59">
        <v>5398</v>
      </c>
      <c r="I7749" s="59" t="s">
        <v>69</v>
      </c>
      <c r="J7749" s="59">
        <v>20976721</v>
      </c>
      <c r="K7749" s="59" t="s">
        <v>8252</v>
      </c>
      <c r="L7749" s="61" t="s">
        <v>81</v>
      </c>
      <c r="M7749" s="61">
        <f>VLOOKUP(H7749,zdroj!C:F,4,0)</f>
        <v>0</v>
      </c>
      <c r="N7749" s="61" t="str">
        <f t="shared" si="240"/>
        <v>-</v>
      </c>
      <c r="P7749" s="73" t="str">
        <f t="shared" si="241"/>
        <v/>
      </c>
      <c r="Q7749" s="61" t="s">
        <v>86</v>
      </c>
    </row>
    <row r="7750" spans="8:17" x14ac:dyDescent="0.25">
      <c r="H7750" s="59">
        <v>5398</v>
      </c>
      <c r="I7750" s="59" t="s">
        <v>69</v>
      </c>
      <c r="J7750" s="59">
        <v>20976739</v>
      </c>
      <c r="K7750" s="59" t="s">
        <v>8253</v>
      </c>
      <c r="L7750" s="61" t="s">
        <v>81</v>
      </c>
      <c r="M7750" s="61">
        <f>VLOOKUP(H7750,zdroj!C:F,4,0)</f>
        <v>0</v>
      </c>
      <c r="N7750" s="61" t="str">
        <f t="shared" si="240"/>
        <v>-</v>
      </c>
      <c r="P7750" s="73" t="str">
        <f t="shared" si="241"/>
        <v/>
      </c>
      <c r="Q7750" s="61" t="s">
        <v>86</v>
      </c>
    </row>
    <row r="7751" spans="8:17" x14ac:dyDescent="0.25">
      <c r="H7751" s="59">
        <v>5398</v>
      </c>
      <c r="I7751" s="59" t="s">
        <v>69</v>
      </c>
      <c r="J7751" s="59">
        <v>20976747</v>
      </c>
      <c r="K7751" s="59" t="s">
        <v>8254</v>
      </c>
      <c r="L7751" s="61" t="s">
        <v>81</v>
      </c>
      <c r="M7751" s="61">
        <f>VLOOKUP(H7751,zdroj!C:F,4,0)</f>
        <v>0</v>
      </c>
      <c r="N7751" s="61" t="str">
        <f t="shared" ref="N7751:N7814" si="242">IF(M7751="A",IF(L7751="katA","katB",L7751),L7751)</f>
        <v>-</v>
      </c>
      <c r="P7751" s="73" t="str">
        <f t="shared" ref="P7751:P7814" si="243">IF(O7751="A",1,"")</f>
        <v/>
      </c>
      <c r="Q7751" s="61" t="s">
        <v>86</v>
      </c>
    </row>
    <row r="7752" spans="8:17" x14ac:dyDescent="0.25">
      <c r="H7752" s="59">
        <v>5398</v>
      </c>
      <c r="I7752" s="59" t="s">
        <v>69</v>
      </c>
      <c r="J7752" s="59">
        <v>20976755</v>
      </c>
      <c r="K7752" s="59" t="s">
        <v>8255</v>
      </c>
      <c r="L7752" s="61" t="s">
        <v>81</v>
      </c>
      <c r="M7752" s="61">
        <f>VLOOKUP(H7752,zdroj!C:F,4,0)</f>
        <v>0</v>
      </c>
      <c r="N7752" s="61" t="str">
        <f t="shared" si="242"/>
        <v>-</v>
      </c>
      <c r="P7752" s="73" t="str">
        <f t="shared" si="243"/>
        <v/>
      </c>
      <c r="Q7752" s="61" t="s">
        <v>86</v>
      </c>
    </row>
    <row r="7753" spans="8:17" x14ac:dyDescent="0.25">
      <c r="H7753" s="59">
        <v>5398</v>
      </c>
      <c r="I7753" s="59" t="s">
        <v>69</v>
      </c>
      <c r="J7753" s="59">
        <v>20976763</v>
      </c>
      <c r="K7753" s="59" t="s">
        <v>8256</v>
      </c>
      <c r="L7753" s="61" t="s">
        <v>81</v>
      </c>
      <c r="M7753" s="61">
        <f>VLOOKUP(H7753,zdroj!C:F,4,0)</f>
        <v>0</v>
      </c>
      <c r="N7753" s="61" t="str">
        <f t="shared" si="242"/>
        <v>-</v>
      </c>
      <c r="P7753" s="73" t="str">
        <f t="shared" si="243"/>
        <v/>
      </c>
      <c r="Q7753" s="61" t="s">
        <v>86</v>
      </c>
    </row>
    <row r="7754" spans="8:17" x14ac:dyDescent="0.25">
      <c r="H7754" s="59">
        <v>5398</v>
      </c>
      <c r="I7754" s="59" t="s">
        <v>69</v>
      </c>
      <c r="J7754" s="59">
        <v>20976771</v>
      </c>
      <c r="K7754" s="59" t="s">
        <v>8257</v>
      </c>
      <c r="L7754" s="61" t="s">
        <v>81</v>
      </c>
      <c r="M7754" s="61">
        <f>VLOOKUP(H7754,zdroj!C:F,4,0)</f>
        <v>0</v>
      </c>
      <c r="N7754" s="61" t="str">
        <f t="shared" si="242"/>
        <v>-</v>
      </c>
      <c r="P7754" s="73" t="str">
        <f t="shared" si="243"/>
        <v/>
      </c>
      <c r="Q7754" s="61" t="s">
        <v>86</v>
      </c>
    </row>
    <row r="7755" spans="8:17" x14ac:dyDescent="0.25">
      <c r="H7755" s="59">
        <v>5398</v>
      </c>
      <c r="I7755" s="59" t="s">
        <v>69</v>
      </c>
      <c r="J7755" s="59">
        <v>20976780</v>
      </c>
      <c r="K7755" s="59" t="s">
        <v>8258</v>
      </c>
      <c r="L7755" s="61" t="s">
        <v>81</v>
      </c>
      <c r="M7755" s="61">
        <f>VLOOKUP(H7755,zdroj!C:F,4,0)</f>
        <v>0</v>
      </c>
      <c r="N7755" s="61" t="str">
        <f t="shared" si="242"/>
        <v>-</v>
      </c>
      <c r="P7755" s="73" t="str">
        <f t="shared" si="243"/>
        <v/>
      </c>
      <c r="Q7755" s="61" t="s">
        <v>86</v>
      </c>
    </row>
    <row r="7756" spans="8:17" x14ac:dyDescent="0.25">
      <c r="H7756" s="59">
        <v>5398</v>
      </c>
      <c r="I7756" s="59" t="s">
        <v>69</v>
      </c>
      <c r="J7756" s="59">
        <v>20976798</v>
      </c>
      <c r="K7756" s="59" t="s">
        <v>8259</v>
      </c>
      <c r="L7756" s="61" t="s">
        <v>81</v>
      </c>
      <c r="M7756" s="61">
        <f>VLOOKUP(H7756,zdroj!C:F,4,0)</f>
        <v>0</v>
      </c>
      <c r="N7756" s="61" t="str">
        <f t="shared" si="242"/>
        <v>-</v>
      </c>
      <c r="P7756" s="73" t="str">
        <f t="shared" si="243"/>
        <v/>
      </c>
      <c r="Q7756" s="61" t="s">
        <v>86</v>
      </c>
    </row>
    <row r="7757" spans="8:17" x14ac:dyDescent="0.25">
      <c r="H7757" s="59">
        <v>5398</v>
      </c>
      <c r="I7757" s="59" t="s">
        <v>69</v>
      </c>
      <c r="J7757" s="59">
        <v>20976801</v>
      </c>
      <c r="K7757" s="59" t="s">
        <v>8260</v>
      </c>
      <c r="L7757" s="61" t="s">
        <v>113</v>
      </c>
      <c r="M7757" s="61">
        <f>VLOOKUP(H7757,zdroj!C:F,4,0)</f>
        <v>0</v>
      </c>
      <c r="N7757" s="61" t="str">
        <f t="shared" si="242"/>
        <v>katB</v>
      </c>
      <c r="P7757" s="73" t="str">
        <f t="shared" si="243"/>
        <v/>
      </c>
      <c r="Q7757" s="61" t="s">
        <v>30</v>
      </c>
    </row>
    <row r="7758" spans="8:17" x14ac:dyDescent="0.25">
      <c r="H7758" s="59">
        <v>5398</v>
      </c>
      <c r="I7758" s="59" t="s">
        <v>69</v>
      </c>
      <c r="J7758" s="59">
        <v>20976810</v>
      </c>
      <c r="K7758" s="59" t="s">
        <v>8261</v>
      </c>
      <c r="L7758" s="61" t="s">
        <v>81</v>
      </c>
      <c r="M7758" s="61">
        <f>VLOOKUP(H7758,zdroj!C:F,4,0)</f>
        <v>0</v>
      </c>
      <c r="N7758" s="61" t="str">
        <f t="shared" si="242"/>
        <v>-</v>
      </c>
      <c r="P7758" s="73" t="str">
        <f t="shared" si="243"/>
        <v/>
      </c>
      <c r="Q7758" s="61" t="s">
        <v>86</v>
      </c>
    </row>
    <row r="7759" spans="8:17" x14ac:dyDescent="0.25">
      <c r="H7759" s="59">
        <v>5398</v>
      </c>
      <c r="I7759" s="59" t="s">
        <v>69</v>
      </c>
      <c r="J7759" s="59">
        <v>20976828</v>
      </c>
      <c r="K7759" s="59" t="s">
        <v>8262</v>
      </c>
      <c r="L7759" s="61" t="s">
        <v>81</v>
      </c>
      <c r="M7759" s="61">
        <f>VLOOKUP(H7759,zdroj!C:F,4,0)</f>
        <v>0</v>
      </c>
      <c r="N7759" s="61" t="str">
        <f t="shared" si="242"/>
        <v>-</v>
      </c>
      <c r="P7759" s="73" t="str">
        <f t="shared" si="243"/>
        <v/>
      </c>
      <c r="Q7759" s="61" t="s">
        <v>86</v>
      </c>
    </row>
    <row r="7760" spans="8:17" x14ac:dyDescent="0.25">
      <c r="H7760" s="59">
        <v>5398</v>
      </c>
      <c r="I7760" s="59" t="s">
        <v>69</v>
      </c>
      <c r="J7760" s="59">
        <v>20976836</v>
      </c>
      <c r="K7760" s="59" t="s">
        <v>8263</v>
      </c>
      <c r="L7760" s="61" t="s">
        <v>81</v>
      </c>
      <c r="M7760" s="61">
        <f>VLOOKUP(H7760,zdroj!C:F,4,0)</f>
        <v>0</v>
      </c>
      <c r="N7760" s="61" t="str">
        <f t="shared" si="242"/>
        <v>-</v>
      </c>
      <c r="P7760" s="73" t="str">
        <f t="shared" si="243"/>
        <v/>
      </c>
      <c r="Q7760" s="61" t="s">
        <v>86</v>
      </c>
    </row>
    <row r="7761" spans="8:17" x14ac:dyDescent="0.25">
      <c r="H7761" s="59">
        <v>5398</v>
      </c>
      <c r="I7761" s="59" t="s">
        <v>69</v>
      </c>
      <c r="J7761" s="59">
        <v>20976844</v>
      </c>
      <c r="K7761" s="59" t="s">
        <v>8264</v>
      </c>
      <c r="L7761" s="61" t="s">
        <v>81</v>
      </c>
      <c r="M7761" s="61">
        <f>VLOOKUP(H7761,zdroj!C:F,4,0)</f>
        <v>0</v>
      </c>
      <c r="N7761" s="61" t="str">
        <f t="shared" si="242"/>
        <v>-</v>
      </c>
      <c r="P7761" s="73" t="str">
        <f t="shared" si="243"/>
        <v/>
      </c>
      <c r="Q7761" s="61" t="s">
        <v>86</v>
      </c>
    </row>
    <row r="7762" spans="8:17" x14ac:dyDescent="0.25">
      <c r="H7762" s="59">
        <v>5398</v>
      </c>
      <c r="I7762" s="59" t="s">
        <v>69</v>
      </c>
      <c r="J7762" s="59">
        <v>20976852</v>
      </c>
      <c r="K7762" s="59" t="s">
        <v>8265</v>
      </c>
      <c r="L7762" s="61" t="s">
        <v>81</v>
      </c>
      <c r="M7762" s="61">
        <f>VLOOKUP(H7762,zdroj!C:F,4,0)</f>
        <v>0</v>
      </c>
      <c r="N7762" s="61" t="str">
        <f t="shared" si="242"/>
        <v>-</v>
      </c>
      <c r="P7762" s="73" t="str">
        <f t="shared" si="243"/>
        <v/>
      </c>
      <c r="Q7762" s="61" t="s">
        <v>86</v>
      </c>
    </row>
    <row r="7763" spans="8:17" x14ac:dyDescent="0.25">
      <c r="H7763" s="59">
        <v>5398</v>
      </c>
      <c r="I7763" s="59" t="s">
        <v>69</v>
      </c>
      <c r="J7763" s="59">
        <v>20976861</v>
      </c>
      <c r="K7763" s="59" t="s">
        <v>8266</v>
      </c>
      <c r="L7763" s="61" t="s">
        <v>81</v>
      </c>
      <c r="M7763" s="61">
        <f>VLOOKUP(H7763,zdroj!C:F,4,0)</f>
        <v>0</v>
      </c>
      <c r="N7763" s="61" t="str">
        <f t="shared" si="242"/>
        <v>-</v>
      </c>
      <c r="P7763" s="73" t="str">
        <f t="shared" si="243"/>
        <v/>
      </c>
      <c r="Q7763" s="61" t="s">
        <v>86</v>
      </c>
    </row>
    <row r="7764" spans="8:17" x14ac:dyDescent="0.25">
      <c r="H7764" s="59">
        <v>5398</v>
      </c>
      <c r="I7764" s="59" t="s">
        <v>69</v>
      </c>
      <c r="J7764" s="59">
        <v>25748882</v>
      </c>
      <c r="K7764" s="59" t="s">
        <v>8267</v>
      </c>
      <c r="L7764" s="61" t="s">
        <v>81</v>
      </c>
      <c r="M7764" s="61">
        <f>VLOOKUP(H7764,zdroj!C:F,4,0)</f>
        <v>0</v>
      </c>
      <c r="N7764" s="61" t="str">
        <f t="shared" si="242"/>
        <v>-</v>
      </c>
      <c r="P7764" s="73" t="str">
        <f t="shared" si="243"/>
        <v/>
      </c>
      <c r="Q7764" s="61" t="s">
        <v>86</v>
      </c>
    </row>
    <row r="7765" spans="8:17" x14ac:dyDescent="0.25">
      <c r="H7765" s="59">
        <v>5398</v>
      </c>
      <c r="I7765" s="59" t="s">
        <v>69</v>
      </c>
      <c r="J7765" s="59">
        <v>26348900</v>
      </c>
      <c r="K7765" s="59" t="s">
        <v>8268</v>
      </c>
      <c r="L7765" s="61" t="s">
        <v>81</v>
      </c>
      <c r="M7765" s="61">
        <f>VLOOKUP(H7765,zdroj!C:F,4,0)</f>
        <v>0</v>
      </c>
      <c r="N7765" s="61" t="str">
        <f t="shared" si="242"/>
        <v>-</v>
      </c>
      <c r="P7765" s="73" t="str">
        <f t="shared" si="243"/>
        <v/>
      </c>
      <c r="Q7765" s="61" t="s">
        <v>86</v>
      </c>
    </row>
    <row r="7766" spans="8:17" x14ac:dyDescent="0.25">
      <c r="H7766" s="59">
        <v>5398</v>
      </c>
      <c r="I7766" s="59" t="s">
        <v>69</v>
      </c>
      <c r="J7766" s="59">
        <v>26348918</v>
      </c>
      <c r="K7766" s="59" t="s">
        <v>8269</v>
      </c>
      <c r="L7766" s="61" t="s">
        <v>81</v>
      </c>
      <c r="M7766" s="61">
        <f>VLOOKUP(H7766,zdroj!C:F,4,0)</f>
        <v>0</v>
      </c>
      <c r="N7766" s="61" t="str">
        <f t="shared" si="242"/>
        <v>-</v>
      </c>
      <c r="P7766" s="73" t="str">
        <f t="shared" si="243"/>
        <v/>
      </c>
      <c r="Q7766" s="61" t="s">
        <v>86</v>
      </c>
    </row>
    <row r="7767" spans="8:17" x14ac:dyDescent="0.25">
      <c r="H7767" s="59">
        <v>5398</v>
      </c>
      <c r="I7767" s="59" t="s">
        <v>69</v>
      </c>
      <c r="J7767" s="59">
        <v>26886324</v>
      </c>
      <c r="K7767" s="59" t="s">
        <v>8270</v>
      </c>
      <c r="L7767" s="61" t="s">
        <v>113</v>
      </c>
      <c r="M7767" s="61">
        <f>VLOOKUP(H7767,zdroj!C:F,4,0)</f>
        <v>0</v>
      </c>
      <c r="N7767" s="61" t="str">
        <f t="shared" si="242"/>
        <v>katB</v>
      </c>
      <c r="P7767" s="73" t="str">
        <f t="shared" si="243"/>
        <v/>
      </c>
      <c r="Q7767" s="61" t="s">
        <v>30</v>
      </c>
    </row>
    <row r="7768" spans="8:17" x14ac:dyDescent="0.25">
      <c r="H7768" s="59">
        <v>5398</v>
      </c>
      <c r="I7768" s="59" t="s">
        <v>69</v>
      </c>
      <c r="J7768" s="59">
        <v>26886332</v>
      </c>
      <c r="K7768" s="59" t="s">
        <v>8271</v>
      </c>
      <c r="L7768" s="61" t="s">
        <v>113</v>
      </c>
      <c r="M7768" s="61">
        <f>VLOOKUP(H7768,zdroj!C:F,4,0)</f>
        <v>0</v>
      </c>
      <c r="N7768" s="61" t="str">
        <f t="shared" si="242"/>
        <v>katB</v>
      </c>
      <c r="P7768" s="73" t="str">
        <f t="shared" si="243"/>
        <v/>
      </c>
      <c r="Q7768" s="61" t="s">
        <v>30</v>
      </c>
    </row>
    <row r="7769" spans="8:17" x14ac:dyDescent="0.25">
      <c r="H7769" s="59">
        <v>5398</v>
      </c>
      <c r="I7769" s="59" t="s">
        <v>69</v>
      </c>
      <c r="J7769" s="59">
        <v>26886341</v>
      </c>
      <c r="K7769" s="59" t="s">
        <v>8272</v>
      </c>
      <c r="L7769" s="61" t="s">
        <v>113</v>
      </c>
      <c r="M7769" s="61">
        <f>VLOOKUP(H7769,zdroj!C:F,4,0)</f>
        <v>0</v>
      </c>
      <c r="N7769" s="61" t="str">
        <f t="shared" si="242"/>
        <v>katB</v>
      </c>
      <c r="P7769" s="73" t="str">
        <f t="shared" si="243"/>
        <v/>
      </c>
      <c r="Q7769" s="61" t="s">
        <v>30</v>
      </c>
    </row>
    <row r="7770" spans="8:17" x14ac:dyDescent="0.25">
      <c r="H7770" s="59">
        <v>5398</v>
      </c>
      <c r="I7770" s="59" t="s">
        <v>69</v>
      </c>
      <c r="J7770" s="59">
        <v>26886359</v>
      </c>
      <c r="K7770" s="59" t="s">
        <v>8273</v>
      </c>
      <c r="L7770" s="61" t="s">
        <v>81</v>
      </c>
      <c r="M7770" s="61">
        <f>VLOOKUP(H7770,zdroj!C:F,4,0)</f>
        <v>0</v>
      </c>
      <c r="N7770" s="61" t="str">
        <f t="shared" si="242"/>
        <v>-</v>
      </c>
      <c r="P7770" s="73" t="str">
        <f t="shared" si="243"/>
        <v/>
      </c>
      <c r="Q7770" s="61" t="s">
        <v>86</v>
      </c>
    </row>
    <row r="7771" spans="8:17" x14ac:dyDescent="0.25">
      <c r="H7771" s="59">
        <v>5398</v>
      </c>
      <c r="I7771" s="59" t="s">
        <v>69</v>
      </c>
      <c r="J7771" s="59">
        <v>26886367</v>
      </c>
      <c r="K7771" s="59" t="s">
        <v>8274</v>
      </c>
      <c r="L7771" s="61" t="s">
        <v>81</v>
      </c>
      <c r="M7771" s="61">
        <f>VLOOKUP(H7771,zdroj!C:F,4,0)</f>
        <v>0</v>
      </c>
      <c r="N7771" s="61" t="str">
        <f t="shared" si="242"/>
        <v>-</v>
      </c>
      <c r="P7771" s="73" t="str">
        <f t="shared" si="243"/>
        <v/>
      </c>
      <c r="Q7771" s="61" t="s">
        <v>86</v>
      </c>
    </row>
    <row r="7772" spans="8:17" x14ac:dyDescent="0.25">
      <c r="H7772" s="59">
        <v>5398</v>
      </c>
      <c r="I7772" s="59" t="s">
        <v>69</v>
      </c>
      <c r="J7772" s="59">
        <v>27255221</v>
      </c>
      <c r="K7772" s="59" t="s">
        <v>8275</v>
      </c>
      <c r="L7772" s="61" t="s">
        <v>81</v>
      </c>
      <c r="M7772" s="61">
        <f>VLOOKUP(H7772,zdroj!C:F,4,0)</f>
        <v>0</v>
      </c>
      <c r="N7772" s="61" t="str">
        <f t="shared" si="242"/>
        <v>-</v>
      </c>
      <c r="P7772" s="73" t="str">
        <f t="shared" si="243"/>
        <v/>
      </c>
      <c r="Q7772" s="61" t="s">
        <v>86</v>
      </c>
    </row>
    <row r="7773" spans="8:17" x14ac:dyDescent="0.25">
      <c r="H7773" s="59">
        <v>5398</v>
      </c>
      <c r="I7773" s="59" t="s">
        <v>69</v>
      </c>
      <c r="J7773" s="59">
        <v>27557111</v>
      </c>
      <c r="K7773" s="59" t="s">
        <v>8276</v>
      </c>
      <c r="L7773" s="61" t="s">
        <v>81</v>
      </c>
      <c r="M7773" s="61">
        <f>VLOOKUP(H7773,zdroj!C:F,4,0)</f>
        <v>0</v>
      </c>
      <c r="N7773" s="61" t="str">
        <f t="shared" si="242"/>
        <v>-</v>
      </c>
      <c r="P7773" s="73" t="str">
        <f t="shared" si="243"/>
        <v/>
      </c>
      <c r="Q7773" s="61" t="s">
        <v>86</v>
      </c>
    </row>
    <row r="7774" spans="8:17" x14ac:dyDescent="0.25">
      <c r="H7774" s="59">
        <v>5398</v>
      </c>
      <c r="I7774" s="59" t="s">
        <v>69</v>
      </c>
      <c r="J7774" s="59">
        <v>27557120</v>
      </c>
      <c r="K7774" s="59" t="s">
        <v>8277</v>
      </c>
      <c r="L7774" s="61" t="s">
        <v>81</v>
      </c>
      <c r="M7774" s="61">
        <f>VLOOKUP(H7774,zdroj!C:F,4,0)</f>
        <v>0</v>
      </c>
      <c r="N7774" s="61" t="str">
        <f t="shared" si="242"/>
        <v>-</v>
      </c>
      <c r="P7774" s="73" t="str">
        <f t="shared" si="243"/>
        <v/>
      </c>
      <c r="Q7774" s="61" t="s">
        <v>86</v>
      </c>
    </row>
    <row r="7775" spans="8:17" x14ac:dyDescent="0.25">
      <c r="H7775" s="59">
        <v>5398</v>
      </c>
      <c r="I7775" s="59" t="s">
        <v>69</v>
      </c>
      <c r="J7775" s="59">
        <v>27566960</v>
      </c>
      <c r="K7775" s="59" t="s">
        <v>8278</v>
      </c>
      <c r="L7775" s="61" t="s">
        <v>81</v>
      </c>
      <c r="M7775" s="61">
        <f>VLOOKUP(H7775,zdroj!C:F,4,0)</f>
        <v>0</v>
      </c>
      <c r="N7775" s="61" t="str">
        <f t="shared" si="242"/>
        <v>-</v>
      </c>
      <c r="P7775" s="73" t="str">
        <f t="shared" si="243"/>
        <v/>
      </c>
      <c r="Q7775" s="61" t="s">
        <v>86</v>
      </c>
    </row>
    <row r="7776" spans="8:17" x14ac:dyDescent="0.25">
      <c r="H7776" s="59">
        <v>5398</v>
      </c>
      <c r="I7776" s="59" t="s">
        <v>69</v>
      </c>
      <c r="J7776" s="59">
        <v>28095782</v>
      </c>
      <c r="K7776" s="59" t="s">
        <v>8279</v>
      </c>
      <c r="L7776" s="61" t="s">
        <v>113</v>
      </c>
      <c r="M7776" s="61">
        <f>VLOOKUP(H7776,zdroj!C:F,4,0)</f>
        <v>0</v>
      </c>
      <c r="N7776" s="61" t="str">
        <f t="shared" si="242"/>
        <v>katB</v>
      </c>
      <c r="P7776" s="73" t="str">
        <f t="shared" si="243"/>
        <v/>
      </c>
      <c r="Q7776" s="61" t="s">
        <v>30</v>
      </c>
    </row>
    <row r="7777" spans="8:17" x14ac:dyDescent="0.25">
      <c r="H7777" s="59">
        <v>5398</v>
      </c>
      <c r="I7777" s="59" t="s">
        <v>69</v>
      </c>
      <c r="J7777" s="59">
        <v>28228014</v>
      </c>
      <c r="K7777" s="59" t="s">
        <v>8280</v>
      </c>
      <c r="L7777" s="61" t="s">
        <v>81</v>
      </c>
      <c r="M7777" s="61">
        <f>VLOOKUP(H7777,zdroj!C:F,4,0)</f>
        <v>0</v>
      </c>
      <c r="N7777" s="61" t="str">
        <f t="shared" si="242"/>
        <v>-</v>
      </c>
      <c r="P7777" s="73" t="str">
        <f t="shared" si="243"/>
        <v/>
      </c>
      <c r="Q7777" s="61" t="s">
        <v>86</v>
      </c>
    </row>
    <row r="7778" spans="8:17" x14ac:dyDescent="0.25">
      <c r="H7778" s="59">
        <v>5398</v>
      </c>
      <c r="I7778" s="59" t="s">
        <v>69</v>
      </c>
      <c r="J7778" s="59">
        <v>28254945</v>
      </c>
      <c r="K7778" s="59" t="s">
        <v>8281</v>
      </c>
      <c r="L7778" s="61" t="s">
        <v>81</v>
      </c>
      <c r="M7778" s="61">
        <f>VLOOKUP(H7778,zdroj!C:F,4,0)</f>
        <v>0</v>
      </c>
      <c r="N7778" s="61" t="str">
        <f t="shared" si="242"/>
        <v>-</v>
      </c>
      <c r="P7778" s="73" t="str">
        <f t="shared" si="243"/>
        <v/>
      </c>
      <c r="Q7778" s="61" t="s">
        <v>86</v>
      </c>
    </row>
    <row r="7779" spans="8:17" x14ac:dyDescent="0.25">
      <c r="H7779" s="59">
        <v>5398</v>
      </c>
      <c r="I7779" s="59" t="s">
        <v>69</v>
      </c>
      <c r="J7779" s="59">
        <v>28260783</v>
      </c>
      <c r="K7779" s="59" t="s">
        <v>8282</v>
      </c>
      <c r="L7779" s="61" t="s">
        <v>81</v>
      </c>
      <c r="M7779" s="61">
        <f>VLOOKUP(H7779,zdroj!C:F,4,0)</f>
        <v>0</v>
      </c>
      <c r="N7779" s="61" t="str">
        <f t="shared" si="242"/>
        <v>-</v>
      </c>
      <c r="P7779" s="73" t="str">
        <f t="shared" si="243"/>
        <v/>
      </c>
      <c r="Q7779" s="61" t="s">
        <v>86</v>
      </c>
    </row>
    <row r="7780" spans="8:17" x14ac:dyDescent="0.25">
      <c r="H7780" s="59">
        <v>5398</v>
      </c>
      <c r="I7780" s="59" t="s">
        <v>69</v>
      </c>
      <c r="J7780" s="59">
        <v>30685630</v>
      </c>
      <c r="K7780" s="59" t="s">
        <v>8283</v>
      </c>
      <c r="L7780" s="61" t="s">
        <v>113</v>
      </c>
      <c r="M7780" s="61">
        <f>VLOOKUP(H7780,zdroj!C:F,4,0)</f>
        <v>0</v>
      </c>
      <c r="N7780" s="61" t="str">
        <f t="shared" si="242"/>
        <v>katB</v>
      </c>
      <c r="P7780" s="73" t="str">
        <f t="shared" si="243"/>
        <v/>
      </c>
      <c r="Q7780" s="61" t="s">
        <v>30</v>
      </c>
    </row>
    <row r="7781" spans="8:17" x14ac:dyDescent="0.25">
      <c r="H7781" s="59">
        <v>5398</v>
      </c>
      <c r="I7781" s="59" t="s">
        <v>69</v>
      </c>
      <c r="J7781" s="59">
        <v>30685648</v>
      </c>
      <c r="K7781" s="59" t="s">
        <v>8284</v>
      </c>
      <c r="L7781" s="61" t="s">
        <v>81</v>
      </c>
      <c r="M7781" s="61">
        <f>VLOOKUP(H7781,zdroj!C:F,4,0)</f>
        <v>0</v>
      </c>
      <c r="N7781" s="61" t="str">
        <f t="shared" si="242"/>
        <v>-</v>
      </c>
      <c r="P7781" s="73" t="str">
        <f t="shared" si="243"/>
        <v/>
      </c>
      <c r="Q7781" s="61" t="s">
        <v>86</v>
      </c>
    </row>
    <row r="7782" spans="8:17" x14ac:dyDescent="0.25">
      <c r="H7782" s="59">
        <v>5398</v>
      </c>
      <c r="I7782" s="59" t="s">
        <v>69</v>
      </c>
      <c r="J7782" s="59">
        <v>42376815</v>
      </c>
      <c r="K7782" s="59" t="s">
        <v>8285</v>
      </c>
      <c r="L7782" s="61" t="s">
        <v>81</v>
      </c>
      <c r="M7782" s="61">
        <f>VLOOKUP(H7782,zdroj!C:F,4,0)</f>
        <v>0</v>
      </c>
      <c r="N7782" s="61" t="str">
        <f t="shared" si="242"/>
        <v>-</v>
      </c>
      <c r="P7782" s="73" t="str">
        <f t="shared" si="243"/>
        <v/>
      </c>
      <c r="Q7782" s="61" t="s">
        <v>86</v>
      </c>
    </row>
    <row r="7783" spans="8:17" x14ac:dyDescent="0.25">
      <c r="H7783" s="59">
        <v>5398</v>
      </c>
      <c r="I7783" s="59" t="s">
        <v>69</v>
      </c>
      <c r="J7783" s="59">
        <v>74039857</v>
      </c>
      <c r="K7783" s="59" t="s">
        <v>8286</v>
      </c>
      <c r="L7783" s="61" t="s">
        <v>81</v>
      </c>
      <c r="M7783" s="61">
        <f>VLOOKUP(H7783,zdroj!C:F,4,0)</f>
        <v>0</v>
      </c>
      <c r="N7783" s="61" t="str">
        <f t="shared" si="242"/>
        <v>-</v>
      </c>
      <c r="P7783" s="73" t="str">
        <f t="shared" si="243"/>
        <v/>
      </c>
      <c r="Q7783" s="61" t="s">
        <v>86</v>
      </c>
    </row>
    <row r="7784" spans="8:17" x14ac:dyDescent="0.25">
      <c r="H7784" s="59">
        <v>5398</v>
      </c>
      <c r="I7784" s="59" t="s">
        <v>69</v>
      </c>
      <c r="J7784" s="59">
        <v>75179571</v>
      </c>
      <c r="K7784" s="59" t="s">
        <v>8287</v>
      </c>
      <c r="L7784" s="61" t="s">
        <v>81</v>
      </c>
      <c r="M7784" s="61">
        <f>VLOOKUP(H7784,zdroj!C:F,4,0)</f>
        <v>0</v>
      </c>
      <c r="N7784" s="61" t="str">
        <f t="shared" si="242"/>
        <v>-</v>
      </c>
      <c r="P7784" s="73" t="str">
        <f t="shared" si="243"/>
        <v/>
      </c>
      <c r="Q7784" s="61" t="s">
        <v>88</v>
      </c>
    </row>
    <row r="7785" spans="8:17" x14ac:dyDescent="0.25">
      <c r="H7785" s="59">
        <v>5398</v>
      </c>
      <c r="I7785" s="59" t="s">
        <v>69</v>
      </c>
      <c r="J7785" s="59">
        <v>75179601</v>
      </c>
      <c r="K7785" s="59" t="s">
        <v>8288</v>
      </c>
      <c r="L7785" s="61" t="s">
        <v>81</v>
      </c>
      <c r="M7785" s="61">
        <f>VLOOKUP(H7785,zdroj!C:F,4,0)</f>
        <v>0</v>
      </c>
      <c r="N7785" s="61" t="str">
        <f t="shared" si="242"/>
        <v>-</v>
      </c>
      <c r="P7785" s="73" t="str">
        <f t="shared" si="243"/>
        <v/>
      </c>
      <c r="Q7785" s="61" t="s">
        <v>88</v>
      </c>
    </row>
    <row r="7786" spans="8:17" x14ac:dyDescent="0.25">
      <c r="H7786" s="59">
        <v>5398</v>
      </c>
      <c r="I7786" s="59" t="s">
        <v>69</v>
      </c>
      <c r="J7786" s="59">
        <v>75220831</v>
      </c>
      <c r="K7786" s="59" t="s">
        <v>8289</v>
      </c>
      <c r="L7786" s="61" t="s">
        <v>113</v>
      </c>
      <c r="M7786" s="61">
        <f>VLOOKUP(H7786,zdroj!C:F,4,0)</f>
        <v>0</v>
      </c>
      <c r="N7786" s="61" t="str">
        <f t="shared" si="242"/>
        <v>katB</v>
      </c>
      <c r="P7786" s="73" t="str">
        <f t="shared" si="243"/>
        <v/>
      </c>
      <c r="Q7786" s="61" t="s">
        <v>30</v>
      </c>
    </row>
    <row r="7787" spans="8:17" x14ac:dyDescent="0.25">
      <c r="H7787" s="59">
        <v>5398</v>
      </c>
      <c r="I7787" s="59" t="s">
        <v>69</v>
      </c>
      <c r="J7787" s="59">
        <v>80364021</v>
      </c>
      <c r="K7787" s="59" t="s">
        <v>8290</v>
      </c>
      <c r="L7787" s="61" t="s">
        <v>81</v>
      </c>
      <c r="M7787" s="61">
        <f>VLOOKUP(H7787,zdroj!C:F,4,0)</f>
        <v>0</v>
      </c>
      <c r="N7787" s="61" t="str">
        <f t="shared" si="242"/>
        <v>-</v>
      </c>
      <c r="P7787" s="73" t="str">
        <f t="shared" si="243"/>
        <v/>
      </c>
      <c r="Q7787" s="61" t="s">
        <v>88</v>
      </c>
    </row>
    <row r="7788" spans="8:17" x14ac:dyDescent="0.25">
      <c r="H7788" s="59">
        <v>5401</v>
      </c>
      <c r="I7788" s="59" t="s">
        <v>69</v>
      </c>
      <c r="J7788" s="59">
        <v>20976879</v>
      </c>
      <c r="K7788" s="59" t="s">
        <v>8291</v>
      </c>
      <c r="L7788" s="61" t="s">
        <v>113</v>
      </c>
      <c r="M7788" s="61">
        <f>VLOOKUP(H7788,zdroj!C:F,4,0)</f>
        <v>0</v>
      </c>
      <c r="N7788" s="61" t="str">
        <f t="shared" si="242"/>
        <v>katB</v>
      </c>
      <c r="P7788" s="73" t="str">
        <f t="shared" si="243"/>
        <v/>
      </c>
      <c r="Q7788" s="61" t="s">
        <v>30</v>
      </c>
    </row>
    <row r="7789" spans="8:17" x14ac:dyDescent="0.25">
      <c r="H7789" s="59">
        <v>5401</v>
      </c>
      <c r="I7789" s="59" t="s">
        <v>69</v>
      </c>
      <c r="J7789" s="59">
        <v>20976887</v>
      </c>
      <c r="K7789" s="59" t="s">
        <v>8292</v>
      </c>
      <c r="L7789" s="61" t="s">
        <v>113</v>
      </c>
      <c r="M7789" s="61">
        <f>VLOOKUP(H7789,zdroj!C:F,4,0)</f>
        <v>0</v>
      </c>
      <c r="N7789" s="61" t="str">
        <f t="shared" si="242"/>
        <v>katB</v>
      </c>
      <c r="P7789" s="73" t="str">
        <f t="shared" si="243"/>
        <v/>
      </c>
      <c r="Q7789" s="61" t="s">
        <v>30</v>
      </c>
    </row>
    <row r="7790" spans="8:17" x14ac:dyDescent="0.25">
      <c r="H7790" s="59">
        <v>5401</v>
      </c>
      <c r="I7790" s="59" t="s">
        <v>69</v>
      </c>
      <c r="J7790" s="59">
        <v>20976909</v>
      </c>
      <c r="K7790" s="59" t="s">
        <v>8293</v>
      </c>
      <c r="L7790" s="61" t="s">
        <v>113</v>
      </c>
      <c r="M7790" s="61">
        <f>VLOOKUP(H7790,zdroj!C:F,4,0)</f>
        <v>0</v>
      </c>
      <c r="N7790" s="61" t="str">
        <f t="shared" si="242"/>
        <v>katB</v>
      </c>
      <c r="P7790" s="73" t="str">
        <f t="shared" si="243"/>
        <v/>
      </c>
      <c r="Q7790" s="61" t="s">
        <v>30</v>
      </c>
    </row>
    <row r="7791" spans="8:17" x14ac:dyDescent="0.25">
      <c r="H7791" s="59">
        <v>5401</v>
      </c>
      <c r="I7791" s="59" t="s">
        <v>69</v>
      </c>
      <c r="J7791" s="59">
        <v>20976917</v>
      </c>
      <c r="K7791" s="59" t="s">
        <v>8294</v>
      </c>
      <c r="L7791" s="61" t="s">
        <v>113</v>
      </c>
      <c r="M7791" s="61">
        <f>VLOOKUP(H7791,zdroj!C:F,4,0)</f>
        <v>0</v>
      </c>
      <c r="N7791" s="61" t="str">
        <f t="shared" si="242"/>
        <v>katB</v>
      </c>
      <c r="P7791" s="73" t="str">
        <f t="shared" si="243"/>
        <v/>
      </c>
      <c r="Q7791" s="61" t="s">
        <v>30</v>
      </c>
    </row>
    <row r="7792" spans="8:17" x14ac:dyDescent="0.25">
      <c r="H7792" s="59">
        <v>5401</v>
      </c>
      <c r="I7792" s="59" t="s">
        <v>69</v>
      </c>
      <c r="J7792" s="59">
        <v>20976925</v>
      </c>
      <c r="K7792" s="59" t="s">
        <v>8295</v>
      </c>
      <c r="L7792" s="61" t="s">
        <v>81</v>
      </c>
      <c r="M7792" s="61">
        <f>VLOOKUP(H7792,zdroj!C:F,4,0)</f>
        <v>0</v>
      </c>
      <c r="N7792" s="61" t="str">
        <f t="shared" si="242"/>
        <v>-</v>
      </c>
      <c r="P7792" s="73" t="str">
        <f t="shared" si="243"/>
        <v/>
      </c>
      <c r="Q7792" s="61" t="s">
        <v>86</v>
      </c>
    </row>
    <row r="7793" spans="8:17" x14ac:dyDescent="0.25">
      <c r="H7793" s="59">
        <v>5401</v>
      </c>
      <c r="I7793" s="59" t="s">
        <v>69</v>
      </c>
      <c r="J7793" s="59">
        <v>20976933</v>
      </c>
      <c r="K7793" s="59" t="s">
        <v>8296</v>
      </c>
      <c r="L7793" s="61" t="s">
        <v>113</v>
      </c>
      <c r="M7793" s="61">
        <f>VLOOKUP(H7793,zdroj!C:F,4,0)</f>
        <v>0</v>
      </c>
      <c r="N7793" s="61" t="str">
        <f t="shared" si="242"/>
        <v>katB</v>
      </c>
      <c r="P7793" s="73" t="str">
        <f t="shared" si="243"/>
        <v/>
      </c>
      <c r="Q7793" s="61" t="s">
        <v>30</v>
      </c>
    </row>
    <row r="7794" spans="8:17" x14ac:dyDescent="0.25">
      <c r="H7794" s="59">
        <v>5401</v>
      </c>
      <c r="I7794" s="59" t="s">
        <v>69</v>
      </c>
      <c r="J7794" s="59">
        <v>20976941</v>
      </c>
      <c r="K7794" s="59" t="s">
        <v>8297</v>
      </c>
      <c r="L7794" s="61" t="s">
        <v>113</v>
      </c>
      <c r="M7794" s="61">
        <f>VLOOKUP(H7794,zdroj!C:F,4,0)</f>
        <v>0</v>
      </c>
      <c r="N7794" s="61" t="str">
        <f t="shared" si="242"/>
        <v>katB</v>
      </c>
      <c r="P7794" s="73" t="str">
        <f t="shared" si="243"/>
        <v/>
      </c>
      <c r="Q7794" s="61" t="s">
        <v>30</v>
      </c>
    </row>
    <row r="7795" spans="8:17" x14ac:dyDescent="0.25">
      <c r="H7795" s="59">
        <v>5401</v>
      </c>
      <c r="I7795" s="59" t="s">
        <v>69</v>
      </c>
      <c r="J7795" s="59">
        <v>20976968</v>
      </c>
      <c r="K7795" s="59" t="s">
        <v>8298</v>
      </c>
      <c r="L7795" s="61" t="s">
        <v>113</v>
      </c>
      <c r="M7795" s="61">
        <f>VLOOKUP(H7795,zdroj!C:F,4,0)</f>
        <v>0</v>
      </c>
      <c r="N7795" s="61" t="str">
        <f t="shared" si="242"/>
        <v>katB</v>
      </c>
      <c r="P7795" s="73" t="str">
        <f t="shared" si="243"/>
        <v/>
      </c>
      <c r="Q7795" s="61" t="s">
        <v>30</v>
      </c>
    </row>
    <row r="7796" spans="8:17" x14ac:dyDescent="0.25">
      <c r="H7796" s="59">
        <v>5401</v>
      </c>
      <c r="I7796" s="59" t="s">
        <v>69</v>
      </c>
      <c r="J7796" s="59">
        <v>20976976</v>
      </c>
      <c r="K7796" s="59" t="s">
        <v>8299</v>
      </c>
      <c r="L7796" s="61" t="s">
        <v>113</v>
      </c>
      <c r="M7796" s="61">
        <f>VLOOKUP(H7796,zdroj!C:F,4,0)</f>
        <v>0</v>
      </c>
      <c r="N7796" s="61" t="str">
        <f t="shared" si="242"/>
        <v>katB</v>
      </c>
      <c r="P7796" s="73" t="str">
        <f t="shared" si="243"/>
        <v/>
      </c>
      <c r="Q7796" s="61" t="s">
        <v>30</v>
      </c>
    </row>
    <row r="7797" spans="8:17" x14ac:dyDescent="0.25">
      <c r="H7797" s="59">
        <v>5401</v>
      </c>
      <c r="I7797" s="59" t="s">
        <v>69</v>
      </c>
      <c r="J7797" s="59">
        <v>20976984</v>
      </c>
      <c r="K7797" s="59" t="s">
        <v>8300</v>
      </c>
      <c r="L7797" s="61" t="s">
        <v>113</v>
      </c>
      <c r="M7797" s="61">
        <f>VLOOKUP(H7797,zdroj!C:F,4,0)</f>
        <v>0</v>
      </c>
      <c r="N7797" s="61" t="str">
        <f t="shared" si="242"/>
        <v>katB</v>
      </c>
      <c r="P7797" s="73" t="str">
        <f t="shared" si="243"/>
        <v/>
      </c>
      <c r="Q7797" s="61" t="s">
        <v>30</v>
      </c>
    </row>
    <row r="7798" spans="8:17" x14ac:dyDescent="0.25">
      <c r="H7798" s="59">
        <v>5401</v>
      </c>
      <c r="I7798" s="59" t="s">
        <v>69</v>
      </c>
      <c r="J7798" s="59">
        <v>20977034</v>
      </c>
      <c r="K7798" s="59" t="s">
        <v>8301</v>
      </c>
      <c r="L7798" s="61" t="s">
        <v>113</v>
      </c>
      <c r="M7798" s="61">
        <f>VLOOKUP(H7798,zdroj!C:F,4,0)</f>
        <v>0</v>
      </c>
      <c r="N7798" s="61" t="str">
        <f t="shared" si="242"/>
        <v>katB</v>
      </c>
      <c r="P7798" s="73" t="str">
        <f t="shared" si="243"/>
        <v/>
      </c>
      <c r="Q7798" s="61" t="s">
        <v>30</v>
      </c>
    </row>
    <row r="7799" spans="8:17" x14ac:dyDescent="0.25">
      <c r="H7799" s="59">
        <v>5401</v>
      </c>
      <c r="I7799" s="59" t="s">
        <v>69</v>
      </c>
      <c r="J7799" s="59">
        <v>20977042</v>
      </c>
      <c r="K7799" s="59" t="s">
        <v>8302</v>
      </c>
      <c r="L7799" s="61" t="s">
        <v>113</v>
      </c>
      <c r="M7799" s="61">
        <f>VLOOKUP(H7799,zdroj!C:F,4,0)</f>
        <v>0</v>
      </c>
      <c r="N7799" s="61" t="str">
        <f t="shared" si="242"/>
        <v>katB</v>
      </c>
      <c r="P7799" s="73" t="str">
        <f t="shared" si="243"/>
        <v/>
      </c>
      <c r="Q7799" s="61" t="s">
        <v>30</v>
      </c>
    </row>
    <row r="7800" spans="8:17" x14ac:dyDescent="0.25">
      <c r="H7800" s="59">
        <v>5401</v>
      </c>
      <c r="I7800" s="59" t="s">
        <v>69</v>
      </c>
      <c r="J7800" s="59">
        <v>20977051</v>
      </c>
      <c r="K7800" s="59" t="s">
        <v>8303</v>
      </c>
      <c r="L7800" s="61" t="s">
        <v>113</v>
      </c>
      <c r="M7800" s="61">
        <f>VLOOKUP(H7800,zdroj!C:F,4,0)</f>
        <v>0</v>
      </c>
      <c r="N7800" s="61" t="str">
        <f t="shared" si="242"/>
        <v>katB</v>
      </c>
      <c r="P7800" s="73" t="str">
        <f t="shared" si="243"/>
        <v/>
      </c>
      <c r="Q7800" s="61" t="s">
        <v>30</v>
      </c>
    </row>
    <row r="7801" spans="8:17" x14ac:dyDescent="0.25">
      <c r="H7801" s="59">
        <v>5401</v>
      </c>
      <c r="I7801" s="59" t="s">
        <v>69</v>
      </c>
      <c r="J7801" s="59">
        <v>20977085</v>
      </c>
      <c r="K7801" s="59" t="s">
        <v>8304</v>
      </c>
      <c r="L7801" s="61" t="s">
        <v>81</v>
      </c>
      <c r="M7801" s="61">
        <f>VLOOKUP(H7801,zdroj!C:F,4,0)</f>
        <v>0</v>
      </c>
      <c r="N7801" s="61" t="str">
        <f t="shared" si="242"/>
        <v>-</v>
      </c>
      <c r="P7801" s="73" t="str">
        <f t="shared" si="243"/>
        <v/>
      </c>
      <c r="Q7801" s="61" t="s">
        <v>86</v>
      </c>
    </row>
    <row r="7802" spans="8:17" x14ac:dyDescent="0.25">
      <c r="H7802" s="59">
        <v>5401</v>
      </c>
      <c r="I7802" s="59" t="s">
        <v>69</v>
      </c>
      <c r="J7802" s="59">
        <v>20977140</v>
      </c>
      <c r="K7802" s="59" t="s">
        <v>8305</v>
      </c>
      <c r="L7802" s="61" t="s">
        <v>81</v>
      </c>
      <c r="M7802" s="61">
        <f>VLOOKUP(H7802,zdroj!C:F,4,0)</f>
        <v>0</v>
      </c>
      <c r="N7802" s="61" t="str">
        <f t="shared" si="242"/>
        <v>-</v>
      </c>
      <c r="P7802" s="73" t="str">
        <f t="shared" si="243"/>
        <v/>
      </c>
      <c r="Q7802" s="61" t="s">
        <v>86</v>
      </c>
    </row>
    <row r="7803" spans="8:17" x14ac:dyDescent="0.25">
      <c r="H7803" s="59">
        <v>5401</v>
      </c>
      <c r="I7803" s="59" t="s">
        <v>69</v>
      </c>
      <c r="J7803" s="59">
        <v>20977166</v>
      </c>
      <c r="K7803" s="59" t="s">
        <v>8306</v>
      </c>
      <c r="L7803" s="61" t="s">
        <v>81</v>
      </c>
      <c r="M7803" s="61">
        <f>VLOOKUP(H7803,zdroj!C:F,4,0)</f>
        <v>0</v>
      </c>
      <c r="N7803" s="61" t="str">
        <f t="shared" si="242"/>
        <v>-</v>
      </c>
      <c r="P7803" s="73" t="str">
        <f t="shared" si="243"/>
        <v/>
      </c>
      <c r="Q7803" s="61" t="s">
        <v>86</v>
      </c>
    </row>
    <row r="7804" spans="8:17" x14ac:dyDescent="0.25">
      <c r="H7804" s="59">
        <v>5401</v>
      </c>
      <c r="I7804" s="59" t="s">
        <v>69</v>
      </c>
      <c r="J7804" s="59">
        <v>20977182</v>
      </c>
      <c r="K7804" s="59" t="s">
        <v>8307</v>
      </c>
      <c r="L7804" s="61" t="s">
        <v>81</v>
      </c>
      <c r="M7804" s="61">
        <f>VLOOKUP(H7804,zdroj!C:F,4,0)</f>
        <v>0</v>
      </c>
      <c r="N7804" s="61" t="str">
        <f t="shared" si="242"/>
        <v>-</v>
      </c>
      <c r="P7804" s="73" t="str">
        <f t="shared" si="243"/>
        <v/>
      </c>
      <c r="Q7804" s="61" t="s">
        <v>86</v>
      </c>
    </row>
    <row r="7805" spans="8:17" x14ac:dyDescent="0.25">
      <c r="H7805" s="59">
        <v>5401</v>
      </c>
      <c r="I7805" s="59" t="s">
        <v>69</v>
      </c>
      <c r="J7805" s="59">
        <v>20977191</v>
      </c>
      <c r="K7805" s="59" t="s">
        <v>8308</v>
      </c>
      <c r="L7805" s="61" t="s">
        <v>81</v>
      </c>
      <c r="M7805" s="61">
        <f>VLOOKUP(H7805,zdroj!C:F,4,0)</f>
        <v>0</v>
      </c>
      <c r="N7805" s="61" t="str">
        <f t="shared" si="242"/>
        <v>-</v>
      </c>
      <c r="P7805" s="73" t="str">
        <f t="shared" si="243"/>
        <v/>
      </c>
      <c r="Q7805" s="61" t="s">
        <v>86</v>
      </c>
    </row>
    <row r="7806" spans="8:17" x14ac:dyDescent="0.25">
      <c r="H7806" s="59">
        <v>5401</v>
      </c>
      <c r="I7806" s="59" t="s">
        <v>69</v>
      </c>
      <c r="J7806" s="59">
        <v>20977204</v>
      </c>
      <c r="K7806" s="59" t="s">
        <v>8309</v>
      </c>
      <c r="L7806" s="61" t="s">
        <v>81</v>
      </c>
      <c r="M7806" s="61">
        <f>VLOOKUP(H7806,zdroj!C:F,4,0)</f>
        <v>0</v>
      </c>
      <c r="N7806" s="61" t="str">
        <f t="shared" si="242"/>
        <v>-</v>
      </c>
      <c r="P7806" s="73" t="str">
        <f t="shared" si="243"/>
        <v/>
      </c>
      <c r="Q7806" s="61" t="s">
        <v>86</v>
      </c>
    </row>
    <row r="7807" spans="8:17" x14ac:dyDescent="0.25">
      <c r="H7807" s="59">
        <v>5401</v>
      </c>
      <c r="I7807" s="59" t="s">
        <v>69</v>
      </c>
      <c r="J7807" s="59">
        <v>20977212</v>
      </c>
      <c r="K7807" s="59" t="s">
        <v>8310</v>
      </c>
      <c r="L7807" s="61" t="s">
        <v>81</v>
      </c>
      <c r="M7807" s="61">
        <f>VLOOKUP(H7807,zdroj!C:F,4,0)</f>
        <v>0</v>
      </c>
      <c r="N7807" s="61" t="str">
        <f t="shared" si="242"/>
        <v>-</v>
      </c>
      <c r="P7807" s="73" t="str">
        <f t="shared" si="243"/>
        <v/>
      </c>
      <c r="Q7807" s="61" t="s">
        <v>86</v>
      </c>
    </row>
    <row r="7808" spans="8:17" x14ac:dyDescent="0.25">
      <c r="H7808" s="59">
        <v>5401</v>
      </c>
      <c r="I7808" s="59" t="s">
        <v>69</v>
      </c>
      <c r="J7808" s="59">
        <v>20977255</v>
      </c>
      <c r="K7808" s="59" t="s">
        <v>8311</v>
      </c>
      <c r="L7808" s="61" t="s">
        <v>81</v>
      </c>
      <c r="M7808" s="61">
        <f>VLOOKUP(H7808,zdroj!C:F,4,0)</f>
        <v>0</v>
      </c>
      <c r="N7808" s="61" t="str">
        <f t="shared" si="242"/>
        <v>-</v>
      </c>
      <c r="P7808" s="73" t="str">
        <f t="shared" si="243"/>
        <v/>
      </c>
      <c r="Q7808" s="61" t="s">
        <v>86</v>
      </c>
    </row>
    <row r="7809" spans="8:17" x14ac:dyDescent="0.25">
      <c r="H7809" s="59">
        <v>5401</v>
      </c>
      <c r="I7809" s="59" t="s">
        <v>69</v>
      </c>
      <c r="J7809" s="59">
        <v>20977280</v>
      </c>
      <c r="K7809" s="59" t="s">
        <v>8312</v>
      </c>
      <c r="L7809" s="61" t="s">
        <v>81</v>
      </c>
      <c r="M7809" s="61">
        <f>VLOOKUP(H7809,zdroj!C:F,4,0)</f>
        <v>0</v>
      </c>
      <c r="N7809" s="61" t="str">
        <f t="shared" si="242"/>
        <v>-</v>
      </c>
      <c r="P7809" s="73" t="str">
        <f t="shared" si="243"/>
        <v/>
      </c>
      <c r="Q7809" s="61" t="s">
        <v>86</v>
      </c>
    </row>
    <row r="7810" spans="8:17" x14ac:dyDescent="0.25">
      <c r="H7810" s="59">
        <v>5401</v>
      </c>
      <c r="I7810" s="59" t="s">
        <v>69</v>
      </c>
      <c r="J7810" s="59">
        <v>20977298</v>
      </c>
      <c r="K7810" s="59" t="s">
        <v>8313</v>
      </c>
      <c r="L7810" s="61" t="s">
        <v>81</v>
      </c>
      <c r="M7810" s="61">
        <f>VLOOKUP(H7810,zdroj!C:F,4,0)</f>
        <v>0</v>
      </c>
      <c r="N7810" s="61" t="str">
        <f t="shared" si="242"/>
        <v>-</v>
      </c>
      <c r="P7810" s="73" t="str">
        <f t="shared" si="243"/>
        <v/>
      </c>
      <c r="Q7810" s="61" t="s">
        <v>86</v>
      </c>
    </row>
    <row r="7811" spans="8:17" x14ac:dyDescent="0.25">
      <c r="H7811" s="59">
        <v>5401</v>
      </c>
      <c r="I7811" s="59" t="s">
        <v>69</v>
      </c>
      <c r="J7811" s="59">
        <v>20977301</v>
      </c>
      <c r="K7811" s="59" t="s">
        <v>8314</v>
      </c>
      <c r="L7811" s="61" t="s">
        <v>81</v>
      </c>
      <c r="M7811" s="61">
        <f>VLOOKUP(H7811,zdroj!C:F,4,0)</f>
        <v>0</v>
      </c>
      <c r="N7811" s="61" t="str">
        <f t="shared" si="242"/>
        <v>-</v>
      </c>
      <c r="P7811" s="73" t="str">
        <f t="shared" si="243"/>
        <v/>
      </c>
      <c r="Q7811" s="61" t="s">
        <v>86</v>
      </c>
    </row>
    <row r="7812" spans="8:17" x14ac:dyDescent="0.25">
      <c r="H7812" s="59">
        <v>5401</v>
      </c>
      <c r="I7812" s="59" t="s">
        <v>69</v>
      </c>
      <c r="J7812" s="59">
        <v>20977310</v>
      </c>
      <c r="K7812" s="59" t="s">
        <v>8315</v>
      </c>
      <c r="L7812" s="61" t="s">
        <v>81</v>
      </c>
      <c r="M7812" s="61">
        <f>VLOOKUP(H7812,zdroj!C:F,4,0)</f>
        <v>0</v>
      </c>
      <c r="N7812" s="61" t="str">
        <f t="shared" si="242"/>
        <v>-</v>
      </c>
      <c r="P7812" s="73" t="str">
        <f t="shared" si="243"/>
        <v/>
      </c>
      <c r="Q7812" s="61" t="s">
        <v>86</v>
      </c>
    </row>
    <row r="7813" spans="8:17" x14ac:dyDescent="0.25">
      <c r="H7813" s="59">
        <v>5401</v>
      </c>
      <c r="I7813" s="59" t="s">
        <v>69</v>
      </c>
      <c r="J7813" s="59">
        <v>20977328</v>
      </c>
      <c r="K7813" s="59" t="s">
        <v>8316</v>
      </c>
      <c r="L7813" s="61" t="s">
        <v>81</v>
      </c>
      <c r="M7813" s="61">
        <f>VLOOKUP(H7813,zdroj!C:F,4,0)</f>
        <v>0</v>
      </c>
      <c r="N7813" s="61" t="str">
        <f t="shared" si="242"/>
        <v>-</v>
      </c>
      <c r="P7813" s="73" t="str">
        <f t="shared" si="243"/>
        <v/>
      </c>
      <c r="Q7813" s="61" t="s">
        <v>86</v>
      </c>
    </row>
    <row r="7814" spans="8:17" x14ac:dyDescent="0.25">
      <c r="H7814" s="59">
        <v>5401</v>
      </c>
      <c r="I7814" s="59" t="s">
        <v>69</v>
      </c>
      <c r="J7814" s="59">
        <v>20977336</v>
      </c>
      <c r="K7814" s="59" t="s">
        <v>8317</v>
      </c>
      <c r="L7814" s="61" t="s">
        <v>81</v>
      </c>
      <c r="M7814" s="61">
        <f>VLOOKUP(H7814,zdroj!C:F,4,0)</f>
        <v>0</v>
      </c>
      <c r="N7814" s="61" t="str">
        <f t="shared" si="242"/>
        <v>-</v>
      </c>
      <c r="P7814" s="73" t="str">
        <f t="shared" si="243"/>
        <v/>
      </c>
      <c r="Q7814" s="61" t="s">
        <v>86</v>
      </c>
    </row>
    <row r="7815" spans="8:17" x14ac:dyDescent="0.25">
      <c r="H7815" s="59">
        <v>5401</v>
      </c>
      <c r="I7815" s="59" t="s">
        <v>69</v>
      </c>
      <c r="J7815" s="59">
        <v>20977344</v>
      </c>
      <c r="K7815" s="59" t="s">
        <v>8318</v>
      </c>
      <c r="L7815" s="61" t="s">
        <v>81</v>
      </c>
      <c r="M7815" s="61">
        <f>VLOOKUP(H7815,zdroj!C:F,4,0)</f>
        <v>0</v>
      </c>
      <c r="N7815" s="61" t="str">
        <f t="shared" ref="N7815:N7878" si="244">IF(M7815="A",IF(L7815="katA","katB",L7815),L7815)</f>
        <v>-</v>
      </c>
      <c r="P7815" s="73" t="str">
        <f t="shared" ref="P7815:P7878" si="245">IF(O7815="A",1,"")</f>
        <v/>
      </c>
      <c r="Q7815" s="61" t="s">
        <v>86</v>
      </c>
    </row>
    <row r="7816" spans="8:17" x14ac:dyDescent="0.25">
      <c r="H7816" s="59">
        <v>5401</v>
      </c>
      <c r="I7816" s="59" t="s">
        <v>69</v>
      </c>
      <c r="J7816" s="59">
        <v>20977352</v>
      </c>
      <c r="K7816" s="59" t="s">
        <v>8319</v>
      </c>
      <c r="L7816" s="61" t="s">
        <v>81</v>
      </c>
      <c r="M7816" s="61">
        <f>VLOOKUP(H7816,zdroj!C:F,4,0)</f>
        <v>0</v>
      </c>
      <c r="N7816" s="61" t="str">
        <f t="shared" si="244"/>
        <v>-</v>
      </c>
      <c r="P7816" s="73" t="str">
        <f t="shared" si="245"/>
        <v/>
      </c>
      <c r="Q7816" s="61" t="s">
        <v>86</v>
      </c>
    </row>
    <row r="7817" spans="8:17" x14ac:dyDescent="0.25">
      <c r="H7817" s="59">
        <v>5401</v>
      </c>
      <c r="I7817" s="59" t="s">
        <v>69</v>
      </c>
      <c r="J7817" s="59">
        <v>20977361</v>
      </c>
      <c r="K7817" s="59" t="s">
        <v>8320</v>
      </c>
      <c r="L7817" s="61" t="s">
        <v>81</v>
      </c>
      <c r="M7817" s="61">
        <f>VLOOKUP(H7817,zdroj!C:F,4,0)</f>
        <v>0</v>
      </c>
      <c r="N7817" s="61" t="str">
        <f t="shared" si="244"/>
        <v>-</v>
      </c>
      <c r="P7817" s="73" t="str">
        <f t="shared" si="245"/>
        <v/>
      </c>
      <c r="Q7817" s="61" t="s">
        <v>86</v>
      </c>
    </row>
    <row r="7818" spans="8:17" x14ac:dyDescent="0.25">
      <c r="H7818" s="59">
        <v>5401</v>
      </c>
      <c r="I7818" s="59" t="s">
        <v>69</v>
      </c>
      <c r="J7818" s="59">
        <v>25859331</v>
      </c>
      <c r="K7818" s="59" t="s">
        <v>8321</v>
      </c>
      <c r="L7818" s="61" t="s">
        <v>81</v>
      </c>
      <c r="M7818" s="61">
        <f>VLOOKUP(H7818,zdroj!C:F,4,0)</f>
        <v>0</v>
      </c>
      <c r="N7818" s="61" t="str">
        <f t="shared" si="244"/>
        <v>-</v>
      </c>
      <c r="P7818" s="73" t="str">
        <f t="shared" si="245"/>
        <v/>
      </c>
      <c r="Q7818" s="61" t="s">
        <v>86</v>
      </c>
    </row>
    <row r="7819" spans="8:17" x14ac:dyDescent="0.25">
      <c r="H7819" s="59">
        <v>5401</v>
      </c>
      <c r="I7819" s="59" t="s">
        <v>69</v>
      </c>
      <c r="J7819" s="59">
        <v>26348926</v>
      </c>
      <c r="K7819" s="59" t="s">
        <v>8322</v>
      </c>
      <c r="L7819" s="61" t="s">
        <v>113</v>
      </c>
      <c r="M7819" s="61">
        <f>VLOOKUP(H7819,zdroj!C:F,4,0)</f>
        <v>0</v>
      </c>
      <c r="N7819" s="61" t="str">
        <f t="shared" si="244"/>
        <v>katB</v>
      </c>
      <c r="P7819" s="73" t="str">
        <f t="shared" si="245"/>
        <v/>
      </c>
      <c r="Q7819" s="61" t="s">
        <v>30</v>
      </c>
    </row>
    <row r="7820" spans="8:17" x14ac:dyDescent="0.25">
      <c r="H7820" s="59">
        <v>5401</v>
      </c>
      <c r="I7820" s="59" t="s">
        <v>69</v>
      </c>
      <c r="J7820" s="59">
        <v>30685656</v>
      </c>
      <c r="K7820" s="59" t="s">
        <v>8323</v>
      </c>
      <c r="L7820" s="61" t="s">
        <v>81</v>
      </c>
      <c r="M7820" s="61">
        <f>VLOOKUP(H7820,zdroj!C:F,4,0)</f>
        <v>0</v>
      </c>
      <c r="N7820" s="61" t="str">
        <f t="shared" si="244"/>
        <v>-</v>
      </c>
      <c r="P7820" s="73" t="str">
        <f t="shared" si="245"/>
        <v/>
      </c>
      <c r="Q7820" s="61" t="s">
        <v>86</v>
      </c>
    </row>
    <row r="7821" spans="8:17" x14ac:dyDescent="0.25">
      <c r="H7821" s="59">
        <v>5401</v>
      </c>
      <c r="I7821" s="59" t="s">
        <v>69</v>
      </c>
      <c r="J7821" s="59">
        <v>74159577</v>
      </c>
      <c r="K7821" s="59" t="s">
        <v>8324</v>
      </c>
      <c r="L7821" s="61" t="s">
        <v>113</v>
      </c>
      <c r="M7821" s="61">
        <f>VLOOKUP(H7821,zdroj!C:F,4,0)</f>
        <v>0</v>
      </c>
      <c r="N7821" s="61" t="str">
        <f t="shared" si="244"/>
        <v>katB</v>
      </c>
      <c r="P7821" s="73" t="str">
        <f t="shared" si="245"/>
        <v/>
      </c>
      <c r="Q7821" s="61" t="s">
        <v>30</v>
      </c>
    </row>
    <row r="7822" spans="8:17" x14ac:dyDescent="0.25">
      <c r="H7822" s="59">
        <v>5410</v>
      </c>
      <c r="I7822" s="59" t="s">
        <v>69</v>
      </c>
      <c r="J7822" s="59">
        <v>20977379</v>
      </c>
      <c r="K7822" s="59" t="s">
        <v>8325</v>
      </c>
      <c r="L7822" s="61" t="s">
        <v>113</v>
      </c>
      <c r="M7822" s="61">
        <f>VLOOKUP(H7822,zdroj!C:F,4,0)</f>
        <v>0</v>
      </c>
      <c r="N7822" s="61" t="str">
        <f t="shared" si="244"/>
        <v>katB</v>
      </c>
      <c r="P7822" s="73" t="str">
        <f t="shared" si="245"/>
        <v/>
      </c>
      <c r="Q7822" s="61" t="s">
        <v>30</v>
      </c>
    </row>
    <row r="7823" spans="8:17" x14ac:dyDescent="0.25">
      <c r="H7823" s="59">
        <v>5410</v>
      </c>
      <c r="I7823" s="59" t="s">
        <v>69</v>
      </c>
      <c r="J7823" s="59">
        <v>20977387</v>
      </c>
      <c r="K7823" s="59" t="s">
        <v>8326</v>
      </c>
      <c r="L7823" s="61" t="s">
        <v>81</v>
      </c>
      <c r="M7823" s="61">
        <f>VLOOKUP(H7823,zdroj!C:F,4,0)</f>
        <v>0</v>
      </c>
      <c r="N7823" s="61" t="str">
        <f t="shared" si="244"/>
        <v>-</v>
      </c>
      <c r="P7823" s="73" t="str">
        <f t="shared" si="245"/>
        <v/>
      </c>
      <c r="Q7823" s="61" t="s">
        <v>86</v>
      </c>
    </row>
    <row r="7824" spans="8:17" x14ac:dyDescent="0.25">
      <c r="H7824" s="59">
        <v>5410</v>
      </c>
      <c r="I7824" s="59" t="s">
        <v>69</v>
      </c>
      <c r="J7824" s="59">
        <v>20977395</v>
      </c>
      <c r="K7824" s="59" t="s">
        <v>8327</v>
      </c>
      <c r="L7824" s="61" t="s">
        <v>81</v>
      </c>
      <c r="M7824" s="61">
        <f>VLOOKUP(H7824,zdroj!C:F,4,0)</f>
        <v>0</v>
      </c>
      <c r="N7824" s="61" t="str">
        <f t="shared" si="244"/>
        <v>-</v>
      </c>
      <c r="P7824" s="73" t="str">
        <f t="shared" si="245"/>
        <v/>
      </c>
      <c r="Q7824" s="61" t="s">
        <v>86</v>
      </c>
    </row>
    <row r="7825" spans="8:17" x14ac:dyDescent="0.25">
      <c r="H7825" s="59">
        <v>5410</v>
      </c>
      <c r="I7825" s="59" t="s">
        <v>69</v>
      </c>
      <c r="J7825" s="59">
        <v>20977409</v>
      </c>
      <c r="K7825" s="59" t="s">
        <v>8328</v>
      </c>
      <c r="L7825" s="61" t="s">
        <v>113</v>
      </c>
      <c r="M7825" s="61">
        <f>VLOOKUP(H7825,zdroj!C:F,4,0)</f>
        <v>0</v>
      </c>
      <c r="N7825" s="61" t="str">
        <f t="shared" si="244"/>
        <v>katB</v>
      </c>
      <c r="P7825" s="73" t="str">
        <f t="shared" si="245"/>
        <v/>
      </c>
      <c r="Q7825" s="61" t="s">
        <v>30</v>
      </c>
    </row>
    <row r="7826" spans="8:17" x14ac:dyDescent="0.25">
      <c r="H7826" s="59">
        <v>5410</v>
      </c>
      <c r="I7826" s="59" t="s">
        <v>69</v>
      </c>
      <c r="J7826" s="59">
        <v>20977425</v>
      </c>
      <c r="K7826" s="59" t="s">
        <v>8329</v>
      </c>
      <c r="L7826" s="61" t="s">
        <v>113</v>
      </c>
      <c r="M7826" s="61">
        <f>VLOOKUP(H7826,zdroj!C:F,4,0)</f>
        <v>0</v>
      </c>
      <c r="N7826" s="61" t="str">
        <f t="shared" si="244"/>
        <v>katB</v>
      </c>
      <c r="P7826" s="73" t="str">
        <f t="shared" si="245"/>
        <v/>
      </c>
      <c r="Q7826" s="61" t="s">
        <v>30</v>
      </c>
    </row>
    <row r="7827" spans="8:17" x14ac:dyDescent="0.25">
      <c r="H7827" s="59">
        <v>5410</v>
      </c>
      <c r="I7827" s="59" t="s">
        <v>69</v>
      </c>
      <c r="J7827" s="59">
        <v>20977433</v>
      </c>
      <c r="K7827" s="59" t="s">
        <v>8330</v>
      </c>
      <c r="L7827" s="61" t="s">
        <v>113</v>
      </c>
      <c r="M7827" s="61">
        <f>VLOOKUP(H7827,zdroj!C:F,4,0)</f>
        <v>0</v>
      </c>
      <c r="N7827" s="61" t="str">
        <f t="shared" si="244"/>
        <v>katB</v>
      </c>
      <c r="P7827" s="73" t="str">
        <f t="shared" si="245"/>
        <v/>
      </c>
      <c r="Q7827" s="61" t="s">
        <v>30</v>
      </c>
    </row>
    <row r="7828" spans="8:17" x14ac:dyDescent="0.25">
      <c r="H7828" s="59">
        <v>5410</v>
      </c>
      <c r="I7828" s="59" t="s">
        <v>69</v>
      </c>
      <c r="J7828" s="59">
        <v>20977441</v>
      </c>
      <c r="K7828" s="59" t="s">
        <v>8331</v>
      </c>
      <c r="L7828" s="61" t="s">
        <v>81</v>
      </c>
      <c r="M7828" s="61">
        <f>VLOOKUP(H7828,zdroj!C:F,4,0)</f>
        <v>0</v>
      </c>
      <c r="N7828" s="61" t="str">
        <f t="shared" si="244"/>
        <v>-</v>
      </c>
      <c r="P7828" s="73" t="str">
        <f t="shared" si="245"/>
        <v/>
      </c>
      <c r="Q7828" s="61" t="s">
        <v>86</v>
      </c>
    </row>
    <row r="7829" spans="8:17" x14ac:dyDescent="0.25">
      <c r="H7829" s="59">
        <v>5410</v>
      </c>
      <c r="I7829" s="59" t="s">
        <v>69</v>
      </c>
      <c r="J7829" s="59">
        <v>20977450</v>
      </c>
      <c r="K7829" s="59" t="s">
        <v>8332</v>
      </c>
      <c r="L7829" s="61" t="s">
        <v>113</v>
      </c>
      <c r="M7829" s="61">
        <f>VLOOKUP(H7829,zdroj!C:F,4,0)</f>
        <v>0</v>
      </c>
      <c r="N7829" s="61" t="str">
        <f t="shared" si="244"/>
        <v>katB</v>
      </c>
      <c r="P7829" s="73" t="str">
        <f t="shared" si="245"/>
        <v/>
      </c>
      <c r="Q7829" s="61" t="s">
        <v>30</v>
      </c>
    </row>
    <row r="7830" spans="8:17" x14ac:dyDescent="0.25">
      <c r="H7830" s="59">
        <v>5410</v>
      </c>
      <c r="I7830" s="59" t="s">
        <v>69</v>
      </c>
      <c r="J7830" s="59">
        <v>20977468</v>
      </c>
      <c r="K7830" s="59" t="s">
        <v>8333</v>
      </c>
      <c r="L7830" s="61" t="s">
        <v>113</v>
      </c>
      <c r="M7830" s="61">
        <f>VLOOKUP(H7830,zdroj!C:F,4,0)</f>
        <v>0</v>
      </c>
      <c r="N7830" s="61" t="str">
        <f t="shared" si="244"/>
        <v>katB</v>
      </c>
      <c r="P7830" s="73" t="str">
        <f t="shared" si="245"/>
        <v/>
      </c>
      <c r="Q7830" s="61" t="s">
        <v>30</v>
      </c>
    </row>
    <row r="7831" spans="8:17" x14ac:dyDescent="0.25">
      <c r="H7831" s="59">
        <v>5410</v>
      </c>
      <c r="I7831" s="59" t="s">
        <v>69</v>
      </c>
      <c r="J7831" s="59">
        <v>20977476</v>
      </c>
      <c r="K7831" s="59" t="s">
        <v>8334</v>
      </c>
      <c r="L7831" s="61" t="s">
        <v>81</v>
      </c>
      <c r="M7831" s="61">
        <f>VLOOKUP(H7831,zdroj!C:F,4,0)</f>
        <v>0</v>
      </c>
      <c r="N7831" s="61" t="str">
        <f t="shared" si="244"/>
        <v>-</v>
      </c>
      <c r="P7831" s="73" t="str">
        <f t="shared" si="245"/>
        <v/>
      </c>
      <c r="Q7831" s="61" t="s">
        <v>86</v>
      </c>
    </row>
    <row r="7832" spans="8:17" x14ac:dyDescent="0.25">
      <c r="H7832" s="59">
        <v>5410</v>
      </c>
      <c r="I7832" s="59" t="s">
        <v>69</v>
      </c>
      <c r="J7832" s="59">
        <v>20977492</v>
      </c>
      <c r="K7832" s="59" t="s">
        <v>8335</v>
      </c>
      <c r="L7832" s="61" t="s">
        <v>81</v>
      </c>
      <c r="M7832" s="61">
        <f>VLOOKUP(H7832,zdroj!C:F,4,0)</f>
        <v>0</v>
      </c>
      <c r="N7832" s="61" t="str">
        <f t="shared" si="244"/>
        <v>-</v>
      </c>
      <c r="P7832" s="73" t="str">
        <f t="shared" si="245"/>
        <v/>
      </c>
      <c r="Q7832" s="61" t="s">
        <v>86</v>
      </c>
    </row>
    <row r="7833" spans="8:17" x14ac:dyDescent="0.25">
      <c r="H7833" s="59">
        <v>5410</v>
      </c>
      <c r="I7833" s="59" t="s">
        <v>69</v>
      </c>
      <c r="J7833" s="59">
        <v>20977514</v>
      </c>
      <c r="K7833" s="59" t="s">
        <v>8336</v>
      </c>
      <c r="L7833" s="61" t="s">
        <v>81</v>
      </c>
      <c r="M7833" s="61">
        <f>VLOOKUP(H7833,zdroj!C:F,4,0)</f>
        <v>0</v>
      </c>
      <c r="N7833" s="61" t="str">
        <f t="shared" si="244"/>
        <v>-</v>
      </c>
      <c r="P7833" s="73" t="str">
        <f t="shared" si="245"/>
        <v/>
      </c>
      <c r="Q7833" s="61" t="s">
        <v>86</v>
      </c>
    </row>
    <row r="7834" spans="8:17" x14ac:dyDescent="0.25">
      <c r="H7834" s="59">
        <v>5410</v>
      </c>
      <c r="I7834" s="59" t="s">
        <v>69</v>
      </c>
      <c r="J7834" s="59">
        <v>20977522</v>
      </c>
      <c r="K7834" s="59" t="s">
        <v>8337</v>
      </c>
      <c r="L7834" s="61" t="s">
        <v>81</v>
      </c>
      <c r="M7834" s="61">
        <f>VLOOKUP(H7834,zdroj!C:F,4,0)</f>
        <v>0</v>
      </c>
      <c r="N7834" s="61" t="str">
        <f t="shared" si="244"/>
        <v>-</v>
      </c>
      <c r="P7834" s="73" t="str">
        <f t="shared" si="245"/>
        <v/>
      </c>
      <c r="Q7834" s="61" t="s">
        <v>86</v>
      </c>
    </row>
    <row r="7835" spans="8:17" x14ac:dyDescent="0.25">
      <c r="H7835" s="59">
        <v>5410</v>
      </c>
      <c r="I7835" s="59" t="s">
        <v>69</v>
      </c>
      <c r="J7835" s="59">
        <v>20977531</v>
      </c>
      <c r="K7835" s="59" t="s">
        <v>8338</v>
      </c>
      <c r="L7835" s="61" t="s">
        <v>81</v>
      </c>
      <c r="M7835" s="61">
        <f>VLOOKUP(H7835,zdroj!C:F,4,0)</f>
        <v>0</v>
      </c>
      <c r="N7835" s="61" t="str">
        <f t="shared" si="244"/>
        <v>-</v>
      </c>
      <c r="P7835" s="73" t="str">
        <f t="shared" si="245"/>
        <v/>
      </c>
      <c r="Q7835" s="61" t="s">
        <v>86</v>
      </c>
    </row>
    <row r="7836" spans="8:17" x14ac:dyDescent="0.25">
      <c r="H7836" s="59">
        <v>5410</v>
      </c>
      <c r="I7836" s="59" t="s">
        <v>69</v>
      </c>
      <c r="J7836" s="59">
        <v>20977549</v>
      </c>
      <c r="K7836" s="59" t="s">
        <v>8339</v>
      </c>
      <c r="L7836" s="61" t="s">
        <v>81</v>
      </c>
      <c r="M7836" s="61">
        <f>VLOOKUP(H7836,zdroj!C:F,4,0)</f>
        <v>0</v>
      </c>
      <c r="N7836" s="61" t="str">
        <f t="shared" si="244"/>
        <v>-</v>
      </c>
      <c r="P7836" s="73" t="str">
        <f t="shared" si="245"/>
        <v/>
      </c>
      <c r="Q7836" s="61" t="s">
        <v>86</v>
      </c>
    </row>
    <row r="7837" spans="8:17" x14ac:dyDescent="0.25">
      <c r="H7837" s="59">
        <v>5410</v>
      </c>
      <c r="I7837" s="59" t="s">
        <v>69</v>
      </c>
      <c r="J7837" s="59">
        <v>20977581</v>
      </c>
      <c r="K7837" s="59" t="s">
        <v>8340</v>
      </c>
      <c r="L7837" s="61" t="s">
        <v>81</v>
      </c>
      <c r="M7837" s="61">
        <f>VLOOKUP(H7837,zdroj!C:F,4,0)</f>
        <v>0</v>
      </c>
      <c r="N7837" s="61" t="str">
        <f t="shared" si="244"/>
        <v>-</v>
      </c>
      <c r="P7837" s="73" t="str">
        <f t="shared" si="245"/>
        <v/>
      </c>
      <c r="Q7837" s="61" t="s">
        <v>86</v>
      </c>
    </row>
    <row r="7838" spans="8:17" x14ac:dyDescent="0.25">
      <c r="H7838" s="59">
        <v>5410</v>
      </c>
      <c r="I7838" s="59" t="s">
        <v>69</v>
      </c>
      <c r="J7838" s="59">
        <v>26348942</v>
      </c>
      <c r="K7838" s="59" t="s">
        <v>8341</v>
      </c>
      <c r="L7838" s="61" t="s">
        <v>81</v>
      </c>
      <c r="M7838" s="61">
        <f>VLOOKUP(H7838,zdroj!C:F,4,0)</f>
        <v>0</v>
      </c>
      <c r="N7838" s="61" t="str">
        <f t="shared" si="244"/>
        <v>-</v>
      </c>
      <c r="P7838" s="73" t="str">
        <f t="shared" si="245"/>
        <v/>
      </c>
      <c r="Q7838" s="61" t="s">
        <v>86</v>
      </c>
    </row>
    <row r="7839" spans="8:17" x14ac:dyDescent="0.25">
      <c r="H7839" s="59">
        <v>5410</v>
      </c>
      <c r="I7839" s="59" t="s">
        <v>69</v>
      </c>
      <c r="J7839" s="59">
        <v>26348951</v>
      </c>
      <c r="K7839" s="59" t="s">
        <v>8342</v>
      </c>
      <c r="L7839" s="61" t="s">
        <v>113</v>
      </c>
      <c r="M7839" s="61">
        <f>VLOOKUP(H7839,zdroj!C:F,4,0)</f>
        <v>0</v>
      </c>
      <c r="N7839" s="61" t="str">
        <f t="shared" si="244"/>
        <v>katB</v>
      </c>
      <c r="P7839" s="73" t="str">
        <f t="shared" si="245"/>
        <v/>
      </c>
      <c r="Q7839" s="61" t="s">
        <v>30</v>
      </c>
    </row>
    <row r="7840" spans="8:17" x14ac:dyDescent="0.25">
      <c r="H7840" s="59">
        <v>5410</v>
      </c>
      <c r="I7840" s="59" t="s">
        <v>69</v>
      </c>
      <c r="J7840" s="59">
        <v>26886375</v>
      </c>
      <c r="K7840" s="59" t="s">
        <v>8343</v>
      </c>
      <c r="L7840" s="61" t="s">
        <v>113</v>
      </c>
      <c r="M7840" s="61">
        <f>VLOOKUP(H7840,zdroj!C:F,4,0)</f>
        <v>0</v>
      </c>
      <c r="N7840" s="61" t="str">
        <f t="shared" si="244"/>
        <v>katB</v>
      </c>
      <c r="P7840" s="73" t="str">
        <f t="shared" si="245"/>
        <v/>
      </c>
      <c r="Q7840" s="61" t="s">
        <v>30</v>
      </c>
    </row>
    <row r="7841" spans="8:17" x14ac:dyDescent="0.25">
      <c r="H7841" s="59">
        <v>5410</v>
      </c>
      <c r="I7841" s="59" t="s">
        <v>69</v>
      </c>
      <c r="J7841" s="59">
        <v>26886383</v>
      </c>
      <c r="K7841" s="59" t="s">
        <v>8344</v>
      </c>
      <c r="L7841" s="61" t="s">
        <v>81</v>
      </c>
      <c r="M7841" s="61">
        <f>VLOOKUP(H7841,zdroj!C:F,4,0)</f>
        <v>0</v>
      </c>
      <c r="N7841" s="61" t="str">
        <f t="shared" si="244"/>
        <v>-</v>
      </c>
      <c r="P7841" s="73" t="str">
        <f t="shared" si="245"/>
        <v/>
      </c>
      <c r="Q7841" s="61" t="s">
        <v>86</v>
      </c>
    </row>
    <row r="7842" spans="8:17" x14ac:dyDescent="0.25">
      <c r="H7842" s="59">
        <v>5410</v>
      </c>
      <c r="I7842" s="59" t="s">
        <v>69</v>
      </c>
      <c r="J7842" s="59">
        <v>27221008</v>
      </c>
      <c r="K7842" s="59" t="s">
        <v>8345</v>
      </c>
      <c r="L7842" s="61" t="s">
        <v>113</v>
      </c>
      <c r="M7842" s="61">
        <f>VLOOKUP(H7842,zdroj!C:F,4,0)</f>
        <v>0</v>
      </c>
      <c r="N7842" s="61" t="str">
        <f t="shared" si="244"/>
        <v>katB</v>
      </c>
      <c r="P7842" s="73" t="str">
        <f t="shared" si="245"/>
        <v/>
      </c>
      <c r="Q7842" s="61" t="s">
        <v>30</v>
      </c>
    </row>
    <row r="7843" spans="8:17" x14ac:dyDescent="0.25">
      <c r="H7843" s="59">
        <v>5410</v>
      </c>
      <c r="I7843" s="59" t="s">
        <v>69</v>
      </c>
      <c r="J7843" s="59">
        <v>27221016</v>
      </c>
      <c r="K7843" s="59" t="s">
        <v>8346</v>
      </c>
      <c r="L7843" s="61" t="s">
        <v>81</v>
      </c>
      <c r="M7843" s="61">
        <f>VLOOKUP(H7843,zdroj!C:F,4,0)</f>
        <v>0</v>
      </c>
      <c r="N7843" s="61" t="str">
        <f t="shared" si="244"/>
        <v>-</v>
      </c>
      <c r="P7843" s="73" t="str">
        <f t="shared" si="245"/>
        <v/>
      </c>
      <c r="Q7843" s="61" t="s">
        <v>86</v>
      </c>
    </row>
    <row r="7844" spans="8:17" x14ac:dyDescent="0.25">
      <c r="H7844" s="59">
        <v>5410</v>
      </c>
      <c r="I7844" s="59" t="s">
        <v>69</v>
      </c>
      <c r="J7844" s="59">
        <v>27576736</v>
      </c>
      <c r="K7844" s="59" t="s">
        <v>8347</v>
      </c>
      <c r="L7844" s="61" t="s">
        <v>113</v>
      </c>
      <c r="M7844" s="61">
        <f>VLOOKUP(H7844,zdroj!C:F,4,0)</f>
        <v>0</v>
      </c>
      <c r="N7844" s="61" t="str">
        <f t="shared" si="244"/>
        <v>katB</v>
      </c>
      <c r="P7844" s="73" t="str">
        <f t="shared" si="245"/>
        <v/>
      </c>
      <c r="Q7844" s="61" t="s">
        <v>30</v>
      </c>
    </row>
    <row r="7845" spans="8:17" x14ac:dyDescent="0.25">
      <c r="H7845" s="59">
        <v>5410</v>
      </c>
      <c r="I7845" s="59" t="s">
        <v>69</v>
      </c>
      <c r="J7845" s="59">
        <v>28118839</v>
      </c>
      <c r="K7845" s="59" t="s">
        <v>8348</v>
      </c>
      <c r="L7845" s="61" t="s">
        <v>113</v>
      </c>
      <c r="M7845" s="61">
        <f>VLOOKUP(H7845,zdroj!C:F,4,0)</f>
        <v>0</v>
      </c>
      <c r="N7845" s="61" t="str">
        <f t="shared" si="244"/>
        <v>katB</v>
      </c>
      <c r="P7845" s="73" t="str">
        <f t="shared" si="245"/>
        <v/>
      </c>
      <c r="Q7845" s="61" t="s">
        <v>30</v>
      </c>
    </row>
    <row r="7846" spans="8:17" x14ac:dyDescent="0.25">
      <c r="H7846" s="59">
        <v>5410</v>
      </c>
      <c r="I7846" s="59" t="s">
        <v>69</v>
      </c>
      <c r="J7846" s="59">
        <v>28199529</v>
      </c>
      <c r="K7846" s="59" t="s">
        <v>8349</v>
      </c>
      <c r="L7846" s="61" t="s">
        <v>113</v>
      </c>
      <c r="M7846" s="61">
        <f>VLOOKUP(H7846,zdroj!C:F,4,0)</f>
        <v>0</v>
      </c>
      <c r="N7846" s="61" t="str">
        <f t="shared" si="244"/>
        <v>katB</v>
      </c>
      <c r="P7846" s="73" t="str">
        <f t="shared" si="245"/>
        <v/>
      </c>
      <c r="Q7846" s="61" t="s">
        <v>30</v>
      </c>
    </row>
    <row r="7847" spans="8:17" x14ac:dyDescent="0.25">
      <c r="H7847" s="59">
        <v>5410</v>
      </c>
      <c r="I7847" s="59" t="s">
        <v>69</v>
      </c>
      <c r="J7847" s="59">
        <v>41337948</v>
      </c>
      <c r="K7847" s="59" t="s">
        <v>8350</v>
      </c>
      <c r="L7847" s="61" t="s">
        <v>81</v>
      </c>
      <c r="M7847" s="61">
        <f>VLOOKUP(H7847,zdroj!C:F,4,0)</f>
        <v>0</v>
      </c>
      <c r="N7847" s="61" t="str">
        <f t="shared" si="244"/>
        <v>-</v>
      </c>
      <c r="P7847" s="73" t="str">
        <f t="shared" si="245"/>
        <v/>
      </c>
      <c r="Q7847" s="61" t="s">
        <v>86</v>
      </c>
    </row>
    <row r="7848" spans="8:17" x14ac:dyDescent="0.25">
      <c r="H7848" s="59">
        <v>5410</v>
      </c>
      <c r="I7848" s="59" t="s">
        <v>69</v>
      </c>
      <c r="J7848" s="59">
        <v>71841083</v>
      </c>
      <c r="K7848" s="59" t="s">
        <v>8351</v>
      </c>
      <c r="L7848" s="61" t="s">
        <v>81</v>
      </c>
      <c r="M7848" s="61">
        <f>VLOOKUP(H7848,zdroj!C:F,4,0)</f>
        <v>0</v>
      </c>
      <c r="N7848" s="61" t="str">
        <f t="shared" si="244"/>
        <v>-</v>
      </c>
      <c r="P7848" s="73" t="str">
        <f t="shared" si="245"/>
        <v/>
      </c>
      <c r="Q7848" s="61" t="s">
        <v>86</v>
      </c>
    </row>
    <row r="7849" spans="8:17" x14ac:dyDescent="0.25">
      <c r="H7849" s="59">
        <v>5410</v>
      </c>
      <c r="I7849" s="59" t="s">
        <v>69</v>
      </c>
      <c r="J7849" s="59">
        <v>73520594</v>
      </c>
      <c r="K7849" s="59" t="s">
        <v>8352</v>
      </c>
      <c r="L7849" s="61" t="s">
        <v>113</v>
      </c>
      <c r="M7849" s="61">
        <f>VLOOKUP(H7849,zdroj!C:F,4,0)</f>
        <v>0</v>
      </c>
      <c r="N7849" s="61" t="str">
        <f t="shared" si="244"/>
        <v>katB</v>
      </c>
      <c r="P7849" s="73" t="str">
        <f t="shared" si="245"/>
        <v/>
      </c>
      <c r="Q7849" s="61" t="s">
        <v>31</v>
      </c>
    </row>
    <row r="7850" spans="8:17" x14ac:dyDescent="0.25">
      <c r="H7850" s="59">
        <v>5428</v>
      </c>
      <c r="I7850" s="59" t="s">
        <v>69</v>
      </c>
      <c r="J7850" s="59">
        <v>20977590</v>
      </c>
      <c r="K7850" s="59" t="s">
        <v>8353</v>
      </c>
      <c r="L7850" s="61" t="s">
        <v>113</v>
      </c>
      <c r="M7850" s="61">
        <f>VLOOKUP(H7850,zdroj!C:F,4,0)</f>
        <v>0</v>
      </c>
      <c r="N7850" s="61" t="str">
        <f t="shared" si="244"/>
        <v>katB</v>
      </c>
      <c r="P7850" s="73" t="str">
        <f t="shared" si="245"/>
        <v/>
      </c>
      <c r="Q7850" s="61" t="s">
        <v>30</v>
      </c>
    </row>
    <row r="7851" spans="8:17" x14ac:dyDescent="0.25">
      <c r="H7851" s="59">
        <v>5428</v>
      </c>
      <c r="I7851" s="59" t="s">
        <v>69</v>
      </c>
      <c r="J7851" s="59">
        <v>20977603</v>
      </c>
      <c r="K7851" s="59" t="s">
        <v>8354</v>
      </c>
      <c r="L7851" s="61" t="s">
        <v>113</v>
      </c>
      <c r="M7851" s="61">
        <f>VLOOKUP(H7851,zdroj!C:F,4,0)</f>
        <v>0</v>
      </c>
      <c r="N7851" s="61" t="str">
        <f t="shared" si="244"/>
        <v>katB</v>
      </c>
      <c r="P7851" s="73" t="str">
        <f t="shared" si="245"/>
        <v/>
      </c>
      <c r="Q7851" s="61" t="s">
        <v>30</v>
      </c>
    </row>
    <row r="7852" spans="8:17" x14ac:dyDescent="0.25">
      <c r="H7852" s="59">
        <v>5428</v>
      </c>
      <c r="I7852" s="59" t="s">
        <v>69</v>
      </c>
      <c r="J7852" s="59">
        <v>20977620</v>
      </c>
      <c r="K7852" s="59" t="s">
        <v>8355</v>
      </c>
      <c r="L7852" s="61" t="s">
        <v>81</v>
      </c>
      <c r="M7852" s="61">
        <f>VLOOKUP(H7852,zdroj!C:F,4,0)</f>
        <v>0</v>
      </c>
      <c r="N7852" s="61" t="str">
        <f t="shared" si="244"/>
        <v>-</v>
      </c>
      <c r="P7852" s="73" t="str">
        <f t="shared" si="245"/>
        <v/>
      </c>
      <c r="Q7852" s="61" t="s">
        <v>86</v>
      </c>
    </row>
    <row r="7853" spans="8:17" x14ac:dyDescent="0.25">
      <c r="H7853" s="59">
        <v>5428</v>
      </c>
      <c r="I7853" s="59" t="s">
        <v>69</v>
      </c>
      <c r="J7853" s="59">
        <v>20977654</v>
      </c>
      <c r="K7853" s="59" t="s">
        <v>8356</v>
      </c>
      <c r="L7853" s="61" t="s">
        <v>81</v>
      </c>
      <c r="M7853" s="61">
        <f>VLOOKUP(H7853,zdroj!C:F,4,0)</f>
        <v>0</v>
      </c>
      <c r="N7853" s="61" t="str">
        <f t="shared" si="244"/>
        <v>-</v>
      </c>
      <c r="P7853" s="73" t="str">
        <f t="shared" si="245"/>
        <v/>
      </c>
      <c r="Q7853" s="61" t="s">
        <v>86</v>
      </c>
    </row>
    <row r="7854" spans="8:17" x14ac:dyDescent="0.25">
      <c r="H7854" s="59">
        <v>5428</v>
      </c>
      <c r="I7854" s="59" t="s">
        <v>69</v>
      </c>
      <c r="J7854" s="59">
        <v>20977701</v>
      </c>
      <c r="K7854" s="59" t="s">
        <v>8357</v>
      </c>
      <c r="L7854" s="61" t="s">
        <v>113</v>
      </c>
      <c r="M7854" s="61">
        <f>VLOOKUP(H7854,zdroj!C:F,4,0)</f>
        <v>0</v>
      </c>
      <c r="N7854" s="61" t="str">
        <f t="shared" si="244"/>
        <v>katB</v>
      </c>
      <c r="P7854" s="73" t="str">
        <f t="shared" si="245"/>
        <v/>
      </c>
      <c r="Q7854" s="61" t="s">
        <v>30</v>
      </c>
    </row>
    <row r="7855" spans="8:17" x14ac:dyDescent="0.25">
      <c r="H7855" s="59">
        <v>5428</v>
      </c>
      <c r="I7855" s="59" t="s">
        <v>69</v>
      </c>
      <c r="J7855" s="59">
        <v>20977727</v>
      </c>
      <c r="K7855" s="59" t="s">
        <v>8358</v>
      </c>
      <c r="L7855" s="61" t="s">
        <v>113</v>
      </c>
      <c r="M7855" s="61">
        <f>VLOOKUP(H7855,zdroj!C:F,4,0)</f>
        <v>0</v>
      </c>
      <c r="N7855" s="61" t="str">
        <f t="shared" si="244"/>
        <v>katB</v>
      </c>
      <c r="P7855" s="73" t="str">
        <f t="shared" si="245"/>
        <v/>
      </c>
      <c r="Q7855" s="61" t="s">
        <v>30</v>
      </c>
    </row>
    <row r="7856" spans="8:17" x14ac:dyDescent="0.25">
      <c r="H7856" s="59">
        <v>5428</v>
      </c>
      <c r="I7856" s="59" t="s">
        <v>69</v>
      </c>
      <c r="J7856" s="59">
        <v>20977760</v>
      </c>
      <c r="K7856" s="59" t="s">
        <v>8359</v>
      </c>
      <c r="L7856" s="61" t="s">
        <v>81</v>
      </c>
      <c r="M7856" s="61">
        <f>VLOOKUP(H7856,zdroj!C:F,4,0)</f>
        <v>0</v>
      </c>
      <c r="N7856" s="61" t="str">
        <f t="shared" si="244"/>
        <v>-</v>
      </c>
      <c r="P7856" s="73" t="str">
        <f t="shared" si="245"/>
        <v/>
      </c>
      <c r="Q7856" s="61" t="s">
        <v>86</v>
      </c>
    </row>
    <row r="7857" spans="8:17" x14ac:dyDescent="0.25">
      <c r="H7857" s="59">
        <v>5428</v>
      </c>
      <c r="I7857" s="59" t="s">
        <v>69</v>
      </c>
      <c r="J7857" s="59">
        <v>20977778</v>
      </c>
      <c r="K7857" s="59" t="s">
        <v>8360</v>
      </c>
      <c r="L7857" s="61" t="s">
        <v>113</v>
      </c>
      <c r="M7857" s="61">
        <f>VLOOKUP(H7857,zdroj!C:F,4,0)</f>
        <v>0</v>
      </c>
      <c r="N7857" s="61" t="str">
        <f t="shared" si="244"/>
        <v>katB</v>
      </c>
      <c r="P7857" s="73" t="str">
        <f t="shared" si="245"/>
        <v/>
      </c>
      <c r="Q7857" s="61" t="s">
        <v>30</v>
      </c>
    </row>
    <row r="7858" spans="8:17" x14ac:dyDescent="0.25">
      <c r="H7858" s="59">
        <v>5428</v>
      </c>
      <c r="I7858" s="59" t="s">
        <v>69</v>
      </c>
      <c r="J7858" s="59">
        <v>20977786</v>
      </c>
      <c r="K7858" s="59" t="s">
        <v>8361</v>
      </c>
      <c r="L7858" s="61" t="s">
        <v>113</v>
      </c>
      <c r="M7858" s="61">
        <f>VLOOKUP(H7858,zdroj!C:F,4,0)</f>
        <v>0</v>
      </c>
      <c r="N7858" s="61" t="str">
        <f t="shared" si="244"/>
        <v>katB</v>
      </c>
      <c r="P7858" s="73" t="str">
        <f t="shared" si="245"/>
        <v/>
      </c>
      <c r="Q7858" s="61" t="s">
        <v>30</v>
      </c>
    </row>
    <row r="7859" spans="8:17" x14ac:dyDescent="0.25">
      <c r="H7859" s="59">
        <v>5428</v>
      </c>
      <c r="I7859" s="59" t="s">
        <v>69</v>
      </c>
      <c r="J7859" s="59">
        <v>20977808</v>
      </c>
      <c r="K7859" s="59" t="s">
        <v>8362</v>
      </c>
      <c r="L7859" s="61" t="s">
        <v>113</v>
      </c>
      <c r="M7859" s="61">
        <f>VLOOKUP(H7859,zdroj!C:F,4,0)</f>
        <v>0</v>
      </c>
      <c r="N7859" s="61" t="str">
        <f t="shared" si="244"/>
        <v>katB</v>
      </c>
      <c r="P7859" s="73" t="str">
        <f t="shared" si="245"/>
        <v/>
      </c>
      <c r="Q7859" s="61" t="s">
        <v>30</v>
      </c>
    </row>
    <row r="7860" spans="8:17" x14ac:dyDescent="0.25">
      <c r="H7860" s="59">
        <v>5428</v>
      </c>
      <c r="I7860" s="59" t="s">
        <v>69</v>
      </c>
      <c r="J7860" s="59">
        <v>20977867</v>
      </c>
      <c r="K7860" s="59" t="s">
        <v>8363</v>
      </c>
      <c r="L7860" s="61" t="s">
        <v>113</v>
      </c>
      <c r="M7860" s="61">
        <f>VLOOKUP(H7860,zdroj!C:F,4,0)</f>
        <v>0</v>
      </c>
      <c r="N7860" s="61" t="str">
        <f t="shared" si="244"/>
        <v>katB</v>
      </c>
      <c r="P7860" s="73" t="str">
        <f t="shared" si="245"/>
        <v/>
      </c>
      <c r="Q7860" s="61" t="s">
        <v>30</v>
      </c>
    </row>
    <row r="7861" spans="8:17" x14ac:dyDescent="0.25">
      <c r="H7861" s="59">
        <v>5428</v>
      </c>
      <c r="I7861" s="59" t="s">
        <v>69</v>
      </c>
      <c r="J7861" s="59">
        <v>20977891</v>
      </c>
      <c r="K7861" s="59" t="s">
        <v>8364</v>
      </c>
      <c r="L7861" s="61" t="s">
        <v>113</v>
      </c>
      <c r="M7861" s="61">
        <f>VLOOKUP(H7861,zdroj!C:F,4,0)</f>
        <v>0</v>
      </c>
      <c r="N7861" s="61" t="str">
        <f t="shared" si="244"/>
        <v>katB</v>
      </c>
      <c r="P7861" s="73" t="str">
        <f t="shared" si="245"/>
        <v/>
      </c>
      <c r="Q7861" s="61" t="s">
        <v>30</v>
      </c>
    </row>
    <row r="7862" spans="8:17" x14ac:dyDescent="0.25">
      <c r="H7862" s="59">
        <v>5428</v>
      </c>
      <c r="I7862" s="59" t="s">
        <v>69</v>
      </c>
      <c r="J7862" s="59">
        <v>20977913</v>
      </c>
      <c r="K7862" s="59" t="s">
        <v>8365</v>
      </c>
      <c r="L7862" s="61" t="s">
        <v>113</v>
      </c>
      <c r="M7862" s="61">
        <f>VLOOKUP(H7862,zdroj!C:F,4,0)</f>
        <v>0</v>
      </c>
      <c r="N7862" s="61" t="str">
        <f t="shared" si="244"/>
        <v>katB</v>
      </c>
      <c r="P7862" s="73" t="str">
        <f t="shared" si="245"/>
        <v/>
      </c>
      <c r="Q7862" s="61" t="s">
        <v>30</v>
      </c>
    </row>
    <row r="7863" spans="8:17" x14ac:dyDescent="0.25">
      <c r="H7863" s="59">
        <v>5428</v>
      </c>
      <c r="I7863" s="59" t="s">
        <v>69</v>
      </c>
      <c r="J7863" s="59">
        <v>20977921</v>
      </c>
      <c r="K7863" s="59" t="s">
        <v>8366</v>
      </c>
      <c r="L7863" s="61" t="s">
        <v>81</v>
      </c>
      <c r="M7863" s="61">
        <f>VLOOKUP(H7863,zdroj!C:F,4,0)</f>
        <v>0</v>
      </c>
      <c r="N7863" s="61" t="str">
        <f t="shared" si="244"/>
        <v>-</v>
      </c>
      <c r="P7863" s="73" t="str">
        <f t="shared" si="245"/>
        <v/>
      </c>
      <c r="Q7863" s="61" t="s">
        <v>86</v>
      </c>
    </row>
    <row r="7864" spans="8:17" x14ac:dyDescent="0.25">
      <c r="H7864" s="59">
        <v>5428</v>
      </c>
      <c r="I7864" s="59" t="s">
        <v>69</v>
      </c>
      <c r="J7864" s="59">
        <v>20977930</v>
      </c>
      <c r="K7864" s="59" t="s">
        <v>8367</v>
      </c>
      <c r="L7864" s="61" t="s">
        <v>81</v>
      </c>
      <c r="M7864" s="61">
        <f>VLOOKUP(H7864,zdroj!C:F,4,0)</f>
        <v>0</v>
      </c>
      <c r="N7864" s="61" t="str">
        <f t="shared" si="244"/>
        <v>-</v>
      </c>
      <c r="P7864" s="73" t="str">
        <f t="shared" si="245"/>
        <v/>
      </c>
      <c r="Q7864" s="61" t="s">
        <v>86</v>
      </c>
    </row>
    <row r="7865" spans="8:17" x14ac:dyDescent="0.25">
      <c r="H7865" s="59">
        <v>5428</v>
      </c>
      <c r="I7865" s="59" t="s">
        <v>69</v>
      </c>
      <c r="J7865" s="59">
        <v>20977948</v>
      </c>
      <c r="K7865" s="59" t="s">
        <v>8368</v>
      </c>
      <c r="L7865" s="61" t="s">
        <v>81</v>
      </c>
      <c r="M7865" s="61">
        <f>VLOOKUP(H7865,zdroj!C:F,4,0)</f>
        <v>0</v>
      </c>
      <c r="N7865" s="61" t="str">
        <f t="shared" si="244"/>
        <v>-</v>
      </c>
      <c r="P7865" s="73" t="str">
        <f t="shared" si="245"/>
        <v/>
      </c>
      <c r="Q7865" s="61" t="s">
        <v>86</v>
      </c>
    </row>
    <row r="7866" spans="8:17" x14ac:dyDescent="0.25">
      <c r="H7866" s="59">
        <v>5428</v>
      </c>
      <c r="I7866" s="59" t="s">
        <v>69</v>
      </c>
      <c r="J7866" s="59">
        <v>20977956</v>
      </c>
      <c r="K7866" s="59" t="s">
        <v>8369</v>
      </c>
      <c r="L7866" s="61" t="s">
        <v>81</v>
      </c>
      <c r="M7866" s="61">
        <f>VLOOKUP(H7866,zdroj!C:F,4,0)</f>
        <v>0</v>
      </c>
      <c r="N7866" s="61" t="str">
        <f t="shared" si="244"/>
        <v>-</v>
      </c>
      <c r="P7866" s="73" t="str">
        <f t="shared" si="245"/>
        <v/>
      </c>
      <c r="Q7866" s="61" t="s">
        <v>86</v>
      </c>
    </row>
    <row r="7867" spans="8:17" x14ac:dyDescent="0.25">
      <c r="H7867" s="59">
        <v>5428</v>
      </c>
      <c r="I7867" s="59" t="s">
        <v>69</v>
      </c>
      <c r="J7867" s="59">
        <v>20977964</v>
      </c>
      <c r="K7867" s="59" t="s">
        <v>8370</v>
      </c>
      <c r="L7867" s="61" t="s">
        <v>81</v>
      </c>
      <c r="M7867" s="61">
        <f>VLOOKUP(H7867,zdroj!C:F,4,0)</f>
        <v>0</v>
      </c>
      <c r="N7867" s="61" t="str">
        <f t="shared" si="244"/>
        <v>-</v>
      </c>
      <c r="P7867" s="73" t="str">
        <f t="shared" si="245"/>
        <v/>
      </c>
      <c r="Q7867" s="61" t="s">
        <v>86</v>
      </c>
    </row>
    <row r="7868" spans="8:17" x14ac:dyDescent="0.25">
      <c r="H7868" s="59">
        <v>5428</v>
      </c>
      <c r="I7868" s="59" t="s">
        <v>69</v>
      </c>
      <c r="J7868" s="59">
        <v>20977972</v>
      </c>
      <c r="K7868" s="59" t="s">
        <v>8371</v>
      </c>
      <c r="L7868" s="61" t="s">
        <v>81</v>
      </c>
      <c r="M7868" s="61">
        <f>VLOOKUP(H7868,zdroj!C:F,4,0)</f>
        <v>0</v>
      </c>
      <c r="N7868" s="61" t="str">
        <f t="shared" si="244"/>
        <v>-</v>
      </c>
      <c r="P7868" s="73" t="str">
        <f t="shared" si="245"/>
        <v/>
      </c>
      <c r="Q7868" s="61" t="s">
        <v>86</v>
      </c>
    </row>
    <row r="7869" spans="8:17" x14ac:dyDescent="0.25">
      <c r="H7869" s="59">
        <v>5428</v>
      </c>
      <c r="I7869" s="59" t="s">
        <v>69</v>
      </c>
      <c r="J7869" s="59">
        <v>20977981</v>
      </c>
      <c r="K7869" s="59" t="s">
        <v>8372</v>
      </c>
      <c r="L7869" s="61" t="s">
        <v>81</v>
      </c>
      <c r="M7869" s="61">
        <f>VLOOKUP(H7869,zdroj!C:F,4,0)</f>
        <v>0</v>
      </c>
      <c r="N7869" s="61" t="str">
        <f t="shared" si="244"/>
        <v>-</v>
      </c>
      <c r="P7869" s="73" t="str">
        <f t="shared" si="245"/>
        <v/>
      </c>
      <c r="Q7869" s="61" t="s">
        <v>86</v>
      </c>
    </row>
    <row r="7870" spans="8:17" x14ac:dyDescent="0.25">
      <c r="H7870" s="59">
        <v>5428</v>
      </c>
      <c r="I7870" s="59" t="s">
        <v>69</v>
      </c>
      <c r="J7870" s="59">
        <v>20977999</v>
      </c>
      <c r="K7870" s="59" t="s">
        <v>8373</v>
      </c>
      <c r="L7870" s="61" t="s">
        <v>81</v>
      </c>
      <c r="M7870" s="61">
        <f>VLOOKUP(H7870,zdroj!C:F,4,0)</f>
        <v>0</v>
      </c>
      <c r="N7870" s="61" t="str">
        <f t="shared" si="244"/>
        <v>-</v>
      </c>
      <c r="P7870" s="73" t="str">
        <f t="shared" si="245"/>
        <v/>
      </c>
      <c r="Q7870" s="61" t="s">
        <v>86</v>
      </c>
    </row>
    <row r="7871" spans="8:17" x14ac:dyDescent="0.25">
      <c r="H7871" s="59">
        <v>5428</v>
      </c>
      <c r="I7871" s="59" t="s">
        <v>69</v>
      </c>
      <c r="J7871" s="59">
        <v>20978006</v>
      </c>
      <c r="K7871" s="59" t="s">
        <v>8374</v>
      </c>
      <c r="L7871" s="61" t="s">
        <v>81</v>
      </c>
      <c r="M7871" s="61">
        <f>VLOOKUP(H7871,zdroj!C:F,4,0)</f>
        <v>0</v>
      </c>
      <c r="N7871" s="61" t="str">
        <f t="shared" si="244"/>
        <v>-</v>
      </c>
      <c r="P7871" s="73" t="str">
        <f t="shared" si="245"/>
        <v/>
      </c>
      <c r="Q7871" s="61" t="s">
        <v>86</v>
      </c>
    </row>
    <row r="7872" spans="8:17" x14ac:dyDescent="0.25">
      <c r="H7872" s="59">
        <v>5428</v>
      </c>
      <c r="I7872" s="59" t="s">
        <v>69</v>
      </c>
      <c r="J7872" s="59">
        <v>20978014</v>
      </c>
      <c r="K7872" s="59" t="s">
        <v>8375</v>
      </c>
      <c r="L7872" s="61" t="s">
        <v>81</v>
      </c>
      <c r="M7872" s="61">
        <f>VLOOKUP(H7872,zdroj!C:F,4,0)</f>
        <v>0</v>
      </c>
      <c r="N7872" s="61" t="str">
        <f t="shared" si="244"/>
        <v>-</v>
      </c>
      <c r="P7872" s="73" t="str">
        <f t="shared" si="245"/>
        <v/>
      </c>
      <c r="Q7872" s="61" t="s">
        <v>86</v>
      </c>
    </row>
    <row r="7873" spans="8:17" x14ac:dyDescent="0.25">
      <c r="H7873" s="59">
        <v>5428</v>
      </c>
      <c r="I7873" s="59" t="s">
        <v>69</v>
      </c>
      <c r="J7873" s="59">
        <v>20978022</v>
      </c>
      <c r="K7873" s="59" t="s">
        <v>8376</v>
      </c>
      <c r="L7873" s="61" t="s">
        <v>81</v>
      </c>
      <c r="M7873" s="61">
        <f>VLOOKUP(H7873,zdroj!C:F,4,0)</f>
        <v>0</v>
      </c>
      <c r="N7873" s="61" t="str">
        <f t="shared" si="244"/>
        <v>-</v>
      </c>
      <c r="P7873" s="73" t="str">
        <f t="shared" si="245"/>
        <v/>
      </c>
      <c r="Q7873" s="61" t="s">
        <v>86</v>
      </c>
    </row>
    <row r="7874" spans="8:17" x14ac:dyDescent="0.25">
      <c r="H7874" s="59">
        <v>5428</v>
      </c>
      <c r="I7874" s="59" t="s">
        <v>69</v>
      </c>
      <c r="J7874" s="59">
        <v>20978031</v>
      </c>
      <c r="K7874" s="59" t="s">
        <v>8377</v>
      </c>
      <c r="L7874" s="61" t="s">
        <v>81</v>
      </c>
      <c r="M7874" s="61">
        <f>VLOOKUP(H7874,zdroj!C:F,4,0)</f>
        <v>0</v>
      </c>
      <c r="N7874" s="61" t="str">
        <f t="shared" si="244"/>
        <v>-</v>
      </c>
      <c r="P7874" s="73" t="str">
        <f t="shared" si="245"/>
        <v/>
      </c>
      <c r="Q7874" s="61" t="s">
        <v>86</v>
      </c>
    </row>
    <row r="7875" spans="8:17" x14ac:dyDescent="0.25">
      <c r="H7875" s="59">
        <v>5428</v>
      </c>
      <c r="I7875" s="59" t="s">
        <v>69</v>
      </c>
      <c r="J7875" s="59">
        <v>20978049</v>
      </c>
      <c r="K7875" s="59" t="s">
        <v>8378</v>
      </c>
      <c r="L7875" s="61" t="s">
        <v>81</v>
      </c>
      <c r="M7875" s="61">
        <f>VLOOKUP(H7875,zdroj!C:F,4,0)</f>
        <v>0</v>
      </c>
      <c r="N7875" s="61" t="str">
        <f t="shared" si="244"/>
        <v>-</v>
      </c>
      <c r="P7875" s="73" t="str">
        <f t="shared" si="245"/>
        <v/>
      </c>
      <c r="Q7875" s="61" t="s">
        <v>86</v>
      </c>
    </row>
    <row r="7876" spans="8:17" x14ac:dyDescent="0.25">
      <c r="H7876" s="59">
        <v>5428</v>
      </c>
      <c r="I7876" s="59" t="s">
        <v>69</v>
      </c>
      <c r="J7876" s="59">
        <v>20978065</v>
      </c>
      <c r="K7876" s="59" t="s">
        <v>8379</v>
      </c>
      <c r="L7876" s="61" t="s">
        <v>81</v>
      </c>
      <c r="M7876" s="61">
        <f>VLOOKUP(H7876,zdroj!C:F,4,0)</f>
        <v>0</v>
      </c>
      <c r="N7876" s="61" t="str">
        <f t="shared" si="244"/>
        <v>-</v>
      </c>
      <c r="P7876" s="73" t="str">
        <f t="shared" si="245"/>
        <v/>
      </c>
      <c r="Q7876" s="61" t="s">
        <v>86</v>
      </c>
    </row>
    <row r="7877" spans="8:17" x14ac:dyDescent="0.25">
      <c r="H7877" s="59">
        <v>5428</v>
      </c>
      <c r="I7877" s="59" t="s">
        <v>69</v>
      </c>
      <c r="J7877" s="59">
        <v>20978073</v>
      </c>
      <c r="K7877" s="59" t="s">
        <v>8380</v>
      </c>
      <c r="L7877" s="61" t="s">
        <v>81</v>
      </c>
      <c r="M7877" s="61">
        <f>VLOOKUP(H7877,zdroj!C:F,4,0)</f>
        <v>0</v>
      </c>
      <c r="N7877" s="61" t="str">
        <f t="shared" si="244"/>
        <v>-</v>
      </c>
      <c r="P7877" s="73" t="str">
        <f t="shared" si="245"/>
        <v/>
      </c>
      <c r="Q7877" s="61" t="s">
        <v>86</v>
      </c>
    </row>
    <row r="7878" spans="8:17" x14ac:dyDescent="0.25">
      <c r="H7878" s="59">
        <v>5428</v>
      </c>
      <c r="I7878" s="59" t="s">
        <v>69</v>
      </c>
      <c r="J7878" s="59">
        <v>20978081</v>
      </c>
      <c r="K7878" s="59" t="s">
        <v>8381</v>
      </c>
      <c r="L7878" s="61" t="s">
        <v>81</v>
      </c>
      <c r="M7878" s="61">
        <f>VLOOKUP(H7878,zdroj!C:F,4,0)</f>
        <v>0</v>
      </c>
      <c r="N7878" s="61" t="str">
        <f t="shared" si="244"/>
        <v>-</v>
      </c>
      <c r="P7878" s="73" t="str">
        <f t="shared" si="245"/>
        <v/>
      </c>
      <c r="Q7878" s="61" t="s">
        <v>86</v>
      </c>
    </row>
    <row r="7879" spans="8:17" x14ac:dyDescent="0.25">
      <c r="H7879" s="59">
        <v>5428</v>
      </c>
      <c r="I7879" s="59" t="s">
        <v>69</v>
      </c>
      <c r="J7879" s="59">
        <v>20978090</v>
      </c>
      <c r="K7879" s="59" t="s">
        <v>8382</v>
      </c>
      <c r="L7879" s="61" t="s">
        <v>81</v>
      </c>
      <c r="M7879" s="61">
        <f>VLOOKUP(H7879,zdroj!C:F,4,0)</f>
        <v>0</v>
      </c>
      <c r="N7879" s="61" t="str">
        <f t="shared" ref="N7879:N7942" si="246">IF(M7879="A",IF(L7879="katA","katB",L7879),L7879)</f>
        <v>-</v>
      </c>
      <c r="P7879" s="73" t="str">
        <f t="shared" ref="P7879:P7942" si="247">IF(O7879="A",1,"")</f>
        <v/>
      </c>
      <c r="Q7879" s="61" t="s">
        <v>86</v>
      </c>
    </row>
    <row r="7880" spans="8:17" x14ac:dyDescent="0.25">
      <c r="H7880" s="59">
        <v>5428</v>
      </c>
      <c r="I7880" s="59" t="s">
        <v>69</v>
      </c>
      <c r="J7880" s="59">
        <v>20978103</v>
      </c>
      <c r="K7880" s="59" t="s">
        <v>8383</v>
      </c>
      <c r="L7880" s="61" t="s">
        <v>81</v>
      </c>
      <c r="M7880" s="61">
        <f>VLOOKUP(H7880,zdroj!C:F,4,0)</f>
        <v>0</v>
      </c>
      <c r="N7880" s="61" t="str">
        <f t="shared" si="246"/>
        <v>-</v>
      </c>
      <c r="P7880" s="73" t="str">
        <f t="shared" si="247"/>
        <v/>
      </c>
      <c r="Q7880" s="61" t="s">
        <v>86</v>
      </c>
    </row>
    <row r="7881" spans="8:17" x14ac:dyDescent="0.25">
      <c r="H7881" s="59">
        <v>5428</v>
      </c>
      <c r="I7881" s="59" t="s">
        <v>69</v>
      </c>
      <c r="J7881" s="59">
        <v>20978111</v>
      </c>
      <c r="K7881" s="59" t="s">
        <v>8384</v>
      </c>
      <c r="L7881" s="61" t="s">
        <v>81</v>
      </c>
      <c r="M7881" s="61">
        <f>VLOOKUP(H7881,zdroj!C:F,4,0)</f>
        <v>0</v>
      </c>
      <c r="N7881" s="61" t="str">
        <f t="shared" si="246"/>
        <v>-</v>
      </c>
      <c r="P7881" s="73" t="str">
        <f t="shared" si="247"/>
        <v/>
      </c>
      <c r="Q7881" s="61" t="s">
        <v>86</v>
      </c>
    </row>
    <row r="7882" spans="8:17" x14ac:dyDescent="0.25">
      <c r="H7882" s="59">
        <v>5428</v>
      </c>
      <c r="I7882" s="59" t="s">
        <v>69</v>
      </c>
      <c r="J7882" s="59">
        <v>20978120</v>
      </c>
      <c r="K7882" s="59" t="s">
        <v>8385</v>
      </c>
      <c r="L7882" s="61" t="s">
        <v>81</v>
      </c>
      <c r="M7882" s="61">
        <f>VLOOKUP(H7882,zdroj!C:F,4,0)</f>
        <v>0</v>
      </c>
      <c r="N7882" s="61" t="str">
        <f t="shared" si="246"/>
        <v>-</v>
      </c>
      <c r="P7882" s="73" t="str">
        <f t="shared" si="247"/>
        <v/>
      </c>
      <c r="Q7882" s="61" t="s">
        <v>86</v>
      </c>
    </row>
    <row r="7883" spans="8:17" x14ac:dyDescent="0.25">
      <c r="H7883" s="59">
        <v>5428</v>
      </c>
      <c r="I7883" s="59" t="s">
        <v>69</v>
      </c>
      <c r="J7883" s="59">
        <v>20978138</v>
      </c>
      <c r="K7883" s="59" t="s">
        <v>8386</v>
      </c>
      <c r="L7883" s="61" t="s">
        <v>81</v>
      </c>
      <c r="M7883" s="61">
        <f>VLOOKUP(H7883,zdroj!C:F,4,0)</f>
        <v>0</v>
      </c>
      <c r="N7883" s="61" t="str">
        <f t="shared" si="246"/>
        <v>-</v>
      </c>
      <c r="P7883" s="73" t="str">
        <f t="shared" si="247"/>
        <v/>
      </c>
      <c r="Q7883" s="61" t="s">
        <v>86</v>
      </c>
    </row>
    <row r="7884" spans="8:17" x14ac:dyDescent="0.25">
      <c r="H7884" s="59">
        <v>5428</v>
      </c>
      <c r="I7884" s="59" t="s">
        <v>69</v>
      </c>
      <c r="J7884" s="59">
        <v>20978146</v>
      </c>
      <c r="K7884" s="59" t="s">
        <v>8387</v>
      </c>
      <c r="L7884" s="61" t="s">
        <v>81</v>
      </c>
      <c r="M7884" s="61">
        <f>VLOOKUP(H7884,zdroj!C:F,4,0)</f>
        <v>0</v>
      </c>
      <c r="N7884" s="61" t="str">
        <f t="shared" si="246"/>
        <v>-</v>
      </c>
      <c r="P7884" s="73" t="str">
        <f t="shared" si="247"/>
        <v/>
      </c>
      <c r="Q7884" s="61" t="s">
        <v>86</v>
      </c>
    </row>
    <row r="7885" spans="8:17" x14ac:dyDescent="0.25">
      <c r="H7885" s="59">
        <v>5428</v>
      </c>
      <c r="I7885" s="59" t="s">
        <v>69</v>
      </c>
      <c r="J7885" s="59">
        <v>20978154</v>
      </c>
      <c r="K7885" s="59" t="s">
        <v>8388</v>
      </c>
      <c r="L7885" s="61" t="s">
        <v>81</v>
      </c>
      <c r="M7885" s="61">
        <f>VLOOKUP(H7885,zdroj!C:F,4,0)</f>
        <v>0</v>
      </c>
      <c r="N7885" s="61" t="str">
        <f t="shared" si="246"/>
        <v>-</v>
      </c>
      <c r="P7885" s="73" t="str">
        <f t="shared" si="247"/>
        <v/>
      </c>
      <c r="Q7885" s="61" t="s">
        <v>86</v>
      </c>
    </row>
    <row r="7886" spans="8:17" x14ac:dyDescent="0.25">
      <c r="H7886" s="59">
        <v>5428</v>
      </c>
      <c r="I7886" s="59" t="s">
        <v>69</v>
      </c>
      <c r="J7886" s="59">
        <v>20978162</v>
      </c>
      <c r="K7886" s="59" t="s">
        <v>8389</v>
      </c>
      <c r="L7886" s="61" t="s">
        <v>81</v>
      </c>
      <c r="M7886" s="61">
        <f>VLOOKUP(H7886,zdroj!C:F,4,0)</f>
        <v>0</v>
      </c>
      <c r="N7886" s="61" t="str">
        <f t="shared" si="246"/>
        <v>-</v>
      </c>
      <c r="P7886" s="73" t="str">
        <f t="shared" si="247"/>
        <v/>
      </c>
      <c r="Q7886" s="61" t="s">
        <v>86</v>
      </c>
    </row>
    <row r="7887" spans="8:17" x14ac:dyDescent="0.25">
      <c r="H7887" s="59">
        <v>5428</v>
      </c>
      <c r="I7887" s="59" t="s">
        <v>69</v>
      </c>
      <c r="J7887" s="59">
        <v>20978171</v>
      </c>
      <c r="K7887" s="59" t="s">
        <v>8390</v>
      </c>
      <c r="L7887" s="61" t="s">
        <v>81</v>
      </c>
      <c r="M7887" s="61">
        <f>VLOOKUP(H7887,zdroj!C:F,4,0)</f>
        <v>0</v>
      </c>
      <c r="N7887" s="61" t="str">
        <f t="shared" si="246"/>
        <v>-</v>
      </c>
      <c r="P7887" s="73" t="str">
        <f t="shared" si="247"/>
        <v/>
      </c>
      <c r="Q7887" s="61" t="s">
        <v>86</v>
      </c>
    </row>
    <row r="7888" spans="8:17" x14ac:dyDescent="0.25">
      <c r="H7888" s="59">
        <v>5428</v>
      </c>
      <c r="I7888" s="59" t="s">
        <v>69</v>
      </c>
      <c r="J7888" s="59">
        <v>20978189</v>
      </c>
      <c r="K7888" s="59" t="s">
        <v>8391</v>
      </c>
      <c r="L7888" s="61" t="s">
        <v>81</v>
      </c>
      <c r="M7888" s="61">
        <f>VLOOKUP(H7888,zdroj!C:F,4,0)</f>
        <v>0</v>
      </c>
      <c r="N7888" s="61" t="str">
        <f t="shared" si="246"/>
        <v>-</v>
      </c>
      <c r="P7888" s="73" t="str">
        <f t="shared" si="247"/>
        <v/>
      </c>
      <c r="Q7888" s="61" t="s">
        <v>86</v>
      </c>
    </row>
    <row r="7889" spans="8:17" x14ac:dyDescent="0.25">
      <c r="H7889" s="59">
        <v>5428</v>
      </c>
      <c r="I7889" s="59" t="s">
        <v>69</v>
      </c>
      <c r="J7889" s="59">
        <v>20978197</v>
      </c>
      <c r="K7889" s="59" t="s">
        <v>8392</v>
      </c>
      <c r="L7889" s="61" t="s">
        <v>81</v>
      </c>
      <c r="M7889" s="61">
        <f>VLOOKUP(H7889,zdroj!C:F,4,0)</f>
        <v>0</v>
      </c>
      <c r="N7889" s="61" t="str">
        <f t="shared" si="246"/>
        <v>-</v>
      </c>
      <c r="P7889" s="73" t="str">
        <f t="shared" si="247"/>
        <v/>
      </c>
      <c r="Q7889" s="61" t="s">
        <v>86</v>
      </c>
    </row>
    <row r="7890" spans="8:17" x14ac:dyDescent="0.25">
      <c r="H7890" s="59">
        <v>5428</v>
      </c>
      <c r="I7890" s="59" t="s">
        <v>69</v>
      </c>
      <c r="J7890" s="59">
        <v>20978201</v>
      </c>
      <c r="K7890" s="59" t="s">
        <v>8393</v>
      </c>
      <c r="L7890" s="61" t="s">
        <v>81</v>
      </c>
      <c r="M7890" s="61">
        <f>VLOOKUP(H7890,zdroj!C:F,4,0)</f>
        <v>0</v>
      </c>
      <c r="N7890" s="61" t="str">
        <f t="shared" si="246"/>
        <v>-</v>
      </c>
      <c r="P7890" s="73" t="str">
        <f t="shared" si="247"/>
        <v/>
      </c>
      <c r="Q7890" s="61" t="s">
        <v>86</v>
      </c>
    </row>
    <row r="7891" spans="8:17" x14ac:dyDescent="0.25">
      <c r="H7891" s="59">
        <v>5428</v>
      </c>
      <c r="I7891" s="59" t="s">
        <v>69</v>
      </c>
      <c r="J7891" s="59">
        <v>20978219</v>
      </c>
      <c r="K7891" s="59" t="s">
        <v>8394</v>
      </c>
      <c r="L7891" s="61" t="s">
        <v>113</v>
      </c>
      <c r="M7891" s="61">
        <f>VLOOKUP(H7891,zdroj!C:F,4,0)</f>
        <v>0</v>
      </c>
      <c r="N7891" s="61" t="str">
        <f t="shared" si="246"/>
        <v>katB</v>
      </c>
      <c r="P7891" s="73" t="str">
        <f t="shared" si="247"/>
        <v/>
      </c>
      <c r="Q7891" s="61" t="s">
        <v>30</v>
      </c>
    </row>
    <row r="7892" spans="8:17" x14ac:dyDescent="0.25">
      <c r="H7892" s="59">
        <v>5428</v>
      </c>
      <c r="I7892" s="59" t="s">
        <v>69</v>
      </c>
      <c r="J7892" s="59">
        <v>20978227</v>
      </c>
      <c r="K7892" s="59" t="s">
        <v>8395</v>
      </c>
      <c r="L7892" s="61" t="s">
        <v>81</v>
      </c>
      <c r="M7892" s="61">
        <f>VLOOKUP(H7892,zdroj!C:F,4,0)</f>
        <v>0</v>
      </c>
      <c r="N7892" s="61" t="str">
        <f t="shared" si="246"/>
        <v>-</v>
      </c>
      <c r="P7892" s="73" t="str">
        <f t="shared" si="247"/>
        <v/>
      </c>
      <c r="Q7892" s="61" t="s">
        <v>86</v>
      </c>
    </row>
    <row r="7893" spans="8:17" x14ac:dyDescent="0.25">
      <c r="H7893" s="59">
        <v>5428</v>
      </c>
      <c r="I7893" s="59" t="s">
        <v>69</v>
      </c>
      <c r="J7893" s="59">
        <v>20978235</v>
      </c>
      <c r="K7893" s="59" t="s">
        <v>8396</v>
      </c>
      <c r="L7893" s="61" t="s">
        <v>81</v>
      </c>
      <c r="M7893" s="61">
        <f>VLOOKUP(H7893,zdroj!C:F,4,0)</f>
        <v>0</v>
      </c>
      <c r="N7893" s="61" t="str">
        <f t="shared" si="246"/>
        <v>-</v>
      </c>
      <c r="P7893" s="73" t="str">
        <f t="shared" si="247"/>
        <v/>
      </c>
      <c r="Q7893" s="61" t="s">
        <v>86</v>
      </c>
    </row>
    <row r="7894" spans="8:17" x14ac:dyDescent="0.25">
      <c r="H7894" s="59">
        <v>5428</v>
      </c>
      <c r="I7894" s="59" t="s">
        <v>69</v>
      </c>
      <c r="J7894" s="59">
        <v>20978243</v>
      </c>
      <c r="K7894" s="59" t="s">
        <v>8397</v>
      </c>
      <c r="L7894" s="61" t="s">
        <v>81</v>
      </c>
      <c r="M7894" s="61">
        <f>VLOOKUP(H7894,zdroj!C:F,4,0)</f>
        <v>0</v>
      </c>
      <c r="N7894" s="61" t="str">
        <f t="shared" si="246"/>
        <v>-</v>
      </c>
      <c r="P7894" s="73" t="str">
        <f t="shared" si="247"/>
        <v/>
      </c>
      <c r="Q7894" s="61" t="s">
        <v>86</v>
      </c>
    </row>
    <row r="7895" spans="8:17" x14ac:dyDescent="0.25">
      <c r="H7895" s="59">
        <v>5428</v>
      </c>
      <c r="I7895" s="59" t="s">
        <v>69</v>
      </c>
      <c r="J7895" s="59">
        <v>20978251</v>
      </c>
      <c r="K7895" s="59" t="s">
        <v>8398</v>
      </c>
      <c r="L7895" s="61" t="s">
        <v>81</v>
      </c>
      <c r="M7895" s="61">
        <f>VLOOKUP(H7895,zdroj!C:F,4,0)</f>
        <v>0</v>
      </c>
      <c r="N7895" s="61" t="str">
        <f t="shared" si="246"/>
        <v>-</v>
      </c>
      <c r="P7895" s="73" t="str">
        <f t="shared" si="247"/>
        <v/>
      </c>
      <c r="Q7895" s="61" t="s">
        <v>86</v>
      </c>
    </row>
    <row r="7896" spans="8:17" x14ac:dyDescent="0.25">
      <c r="H7896" s="59">
        <v>5428</v>
      </c>
      <c r="I7896" s="59" t="s">
        <v>69</v>
      </c>
      <c r="J7896" s="59">
        <v>20978260</v>
      </c>
      <c r="K7896" s="59" t="s">
        <v>8399</v>
      </c>
      <c r="L7896" s="61" t="s">
        <v>81</v>
      </c>
      <c r="M7896" s="61">
        <f>VLOOKUP(H7896,zdroj!C:F,4,0)</f>
        <v>0</v>
      </c>
      <c r="N7896" s="61" t="str">
        <f t="shared" si="246"/>
        <v>-</v>
      </c>
      <c r="P7896" s="73" t="str">
        <f t="shared" si="247"/>
        <v/>
      </c>
      <c r="Q7896" s="61" t="s">
        <v>86</v>
      </c>
    </row>
    <row r="7897" spans="8:17" x14ac:dyDescent="0.25">
      <c r="H7897" s="59">
        <v>5428</v>
      </c>
      <c r="I7897" s="59" t="s">
        <v>69</v>
      </c>
      <c r="J7897" s="59">
        <v>20978278</v>
      </c>
      <c r="K7897" s="59" t="s">
        <v>8400</v>
      </c>
      <c r="L7897" s="61" t="s">
        <v>81</v>
      </c>
      <c r="M7897" s="61">
        <f>VLOOKUP(H7897,zdroj!C:F,4,0)</f>
        <v>0</v>
      </c>
      <c r="N7897" s="61" t="str">
        <f t="shared" si="246"/>
        <v>-</v>
      </c>
      <c r="P7897" s="73" t="str">
        <f t="shared" si="247"/>
        <v/>
      </c>
      <c r="Q7897" s="61" t="s">
        <v>86</v>
      </c>
    </row>
    <row r="7898" spans="8:17" x14ac:dyDescent="0.25">
      <c r="H7898" s="59">
        <v>5428</v>
      </c>
      <c r="I7898" s="59" t="s">
        <v>69</v>
      </c>
      <c r="J7898" s="59">
        <v>20978294</v>
      </c>
      <c r="K7898" s="59" t="s">
        <v>8401</v>
      </c>
      <c r="L7898" s="61" t="s">
        <v>81</v>
      </c>
      <c r="M7898" s="61">
        <f>VLOOKUP(H7898,zdroj!C:F,4,0)</f>
        <v>0</v>
      </c>
      <c r="N7898" s="61" t="str">
        <f t="shared" si="246"/>
        <v>-</v>
      </c>
      <c r="P7898" s="73" t="str">
        <f t="shared" si="247"/>
        <v/>
      </c>
      <c r="Q7898" s="61" t="s">
        <v>86</v>
      </c>
    </row>
    <row r="7899" spans="8:17" x14ac:dyDescent="0.25">
      <c r="H7899" s="59">
        <v>5428</v>
      </c>
      <c r="I7899" s="59" t="s">
        <v>69</v>
      </c>
      <c r="J7899" s="59">
        <v>20978308</v>
      </c>
      <c r="K7899" s="59" t="s">
        <v>8402</v>
      </c>
      <c r="L7899" s="61" t="s">
        <v>81</v>
      </c>
      <c r="M7899" s="61">
        <f>VLOOKUP(H7899,zdroj!C:F,4,0)</f>
        <v>0</v>
      </c>
      <c r="N7899" s="61" t="str">
        <f t="shared" si="246"/>
        <v>-</v>
      </c>
      <c r="P7899" s="73" t="str">
        <f t="shared" si="247"/>
        <v/>
      </c>
      <c r="Q7899" s="61" t="s">
        <v>86</v>
      </c>
    </row>
    <row r="7900" spans="8:17" x14ac:dyDescent="0.25">
      <c r="H7900" s="59">
        <v>5428</v>
      </c>
      <c r="I7900" s="59" t="s">
        <v>69</v>
      </c>
      <c r="J7900" s="59">
        <v>20978316</v>
      </c>
      <c r="K7900" s="59" t="s">
        <v>8403</v>
      </c>
      <c r="L7900" s="61" t="s">
        <v>81</v>
      </c>
      <c r="M7900" s="61">
        <f>VLOOKUP(H7900,zdroj!C:F,4,0)</f>
        <v>0</v>
      </c>
      <c r="N7900" s="61" t="str">
        <f t="shared" si="246"/>
        <v>-</v>
      </c>
      <c r="P7900" s="73" t="str">
        <f t="shared" si="247"/>
        <v/>
      </c>
      <c r="Q7900" s="61" t="s">
        <v>86</v>
      </c>
    </row>
    <row r="7901" spans="8:17" x14ac:dyDescent="0.25">
      <c r="H7901" s="59">
        <v>5428</v>
      </c>
      <c r="I7901" s="59" t="s">
        <v>69</v>
      </c>
      <c r="J7901" s="59">
        <v>26886391</v>
      </c>
      <c r="K7901" s="59" t="s">
        <v>8404</v>
      </c>
      <c r="L7901" s="61" t="s">
        <v>113</v>
      </c>
      <c r="M7901" s="61">
        <f>VLOOKUP(H7901,zdroj!C:F,4,0)</f>
        <v>0</v>
      </c>
      <c r="N7901" s="61" t="str">
        <f t="shared" si="246"/>
        <v>katB</v>
      </c>
      <c r="P7901" s="73" t="str">
        <f t="shared" si="247"/>
        <v/>
      </c>
      <c r="Q7901" s="61" t="s">
        <v>30</v>
      </c>
    </row>
    <row r="7902" spans="8:17" x14ac:dyDescent="0.25">
      <c r="H7902" s="59">
        <v>5428</v>
      </c>
      <c r="I7902" s="59" t="s">
        <v>69</v>
      </c>
      <c r="J7902" s="59">
        <v>26886405</v>
      </c>
      <c r="K7902" s="59" t="s">
        <v>8405</v>
      </c>
      <c r="L7902" s="61" t="s">
        <v>113</v>
      </c>
      <c r="M7902" s="61">
        <f>VLOOKUP(H7902,zdroj!C:F,4,0)</f>
        <v>0</v>
      </c>
      <c r="N7902" s="61" t="str">
        <f t="shared" si="246"/>
        <v>katB</v>
      </c>
      <c r="P7902" s="73" t="str">
        <f t="shared" si="247"/>
        <v/>
      </c>
      <c r="Q7902" s="61" t="s">
        <v>30</v>
      </c>
    </row>
    <row r="7903" spans="8:17" x14ac:dyDescent="0.25">
      <c r="H7903" s="59">
        <v>5428</v>
      </c>
      <c r="I7903" s="59" t="s">
        <v>69</v>
      </c>
      <c r="J7903" s="59">
        <v>27877825</v>
      </c>
      <c r="K7903" s="59" t="s">
        <v>8406</v>
      </c>
      <c r="L7903" s="61" t="s">
        <v>81</v>
      </c>
      <c r="M7903" s="61">
        <f>VLOOKUP(H7903,zdroj!C:F,4,0)</f>
        <v>0</v>
      </c>
      <c r="N7903" s="61" t="str">
        <f t="shared" si="246"/>
        <v>-</v>
      </c>
      <c r="P7903" s="73" t="str">
        <f t="shared" si="247"/>
        <v/>
      </c>
      <c r="Q7903" s="61" t="s">
        <v>86</v>
      </c>
    </row>
    <row r="7904" spans="8:17" x14ac:dyDescent="0.25">
      <c r="H7904" s="59">
        <v>5428</v>
      </c>
      <c r="I7904" s="59" t="s">
        <v>69</v>
      </c>
      <c r="J7904" s="59">
        <v>31190472</v>
      </c>
      <c r="K7904" s="59" t="s">
        <v>8407</v>
      </c>
      <c r="L7904" s="61" t="s">
        <v>81</v>
      </c>
      <c r="M7904" s="61">
        <f>VLOOKUP(H7904,zdroj!C:F,4,0)</f>
        <v>0</v>
      </c>
      <c r="N7904" s="61" t="str">
        <f t="shared" si="246"/>
        <v>-</v>
      </c>
      <c r="P7904" s="73" t="str">
        <f t="shared" si="247"/>
        <v/>
      </c>
      <c r="Q7904" s="61" t="s">
        <v>86</v>
      </c>
    </row>
    <row r="7905" spans="8:17" x14ac:dyDescent="0.25">
      <c r="H7905" s="59">
        <v>5428</v>
      </c>
      <c r="I7905" s="59" t="s">
        <v>69</v>
      </c>
      <c r="J7905" s="59">
        <v>73494585</v>
      </c>
      <c r="K7905" s="59" t="s">
        <v>8408</v>
      </c>
      <c r="L7905" s="61" t="s">
        <v>81</v>
      </c>
      <c r="M7905" s="61">
        <f>VLOOKUP(H7905,zdroj!C:F,4,0)</f>
        <v>0</v>
      </c>
      <c r="N7905" s="61" t="str">
        <f t="shared" si="246"/>
        <v>-</v>
      </c>
      <c r="P7905" s="73" t="str">
        <f t="shared" si="247"/>
        <v/>
      </c>
      <c r="Q7905" s="61" t="s">
        <v>86</v>
      </c>
    </row>
    <row r="7906" spans="8:17" x14ac:dyDescent="0.25">
      <c r="H7906" s="59">
        <v>5428</v>
      </c>
      <c r="I7906" s="59" t="s">
        <v>69</v>
      </c>
      <c r="J7906" s="59">
        <v>79447376</v>
      </c>
      <c r="K7906" s="59" t="s">
        <v>8409</v>
      </c>
      <c r="L7906" s="61" t="s">
        <v>113</v>
      </c>
      <c r="M7906" s="61">
        <f>VLOOKUP(H7906,zdroj!C:F,4,0)</f>
        <v>0</v>
      </c>
      <c r="N7906" s="61" t="str">
        <f t="shared" si="246"/>
        <v>katB</v>
      </c>
      <c r="P7906" s="73" t="str">
        <f t="shared" si="247"/>
        <v/>
      </c>
      <c r="Q7906" s="61" t="s">
        <v>30</v>
      </c>
    </row>
    <row r="7907" spans="8:17" x14ac:dyDescent="0.25">
      <c r="H7907" s="59">
        <v>7005</v>
      </c>
      <c r="I7907" s="59" t="s">
        <v>69</v>
      </c>
      <c r="J7907" s="59">
        <v>20978324</v>
      </c>
      <c r="K7907" s="59" t="s">
        <v>8410</v>
      </c>
      <c r="L7907" s="61" t="s">
        <v>81</v>
      </c>
      <c r="M7907" s="61">
        <f>VLOOKUP(H7907,zdroj!C:F,4,0)</f>
        <v>0</v>
      </c>
      <c r="N7907" s="61" t="str">
        <f t="shared" si="246"/>
        <v>-</v>
      </c>
      <c r="P7907" s="73" t="str">
        <f t="shared" si="247"/>
        <v/>
      </c>
      <c r="Q7907" s="61" t="s">
        <v>86</v>
      </c>
    </row>
    <row r="7908" spans="8:17" x14ac:dyDescent="0.25">
      <c r="H7908" s="59">
        <v>7005</v>
      </c>
      <c r="I7908" s="59" t="s">
        <v>69</v>
      </c>
      <c r="J7908" s="59">
        <v>20978332</v>
      </c>
      <c r="K7908" s="59" t="s">
        <v>8411</v>
      </c>
      <c r="L7908" s="61" t="s">
        <v>113</v>
      </c>
      <c r="M7908" s="61">
        <f>VLOOKUP(H7908,zdroj!C:F,4,0)</f>
        <v>0</v>
      </c>
      <c r="N7908" s="61" t="str">
        <f t="shared" si="246"/>
        <v>katB</v>
      </c>
      <c r="P7908" s="73" t="str">
        <f t="shared" si="247"/>
        <v/>
      </c>
      <c r="Q7908" s="61" t="s">
        <v>30</v>
      </c>
    </row>
    <row r="7909" spans="8:17" x14ac:dyDescent="0.25">
      <c r="H7909" s="59">
        <v>7005</v>
      </c>
      <c r="I7909" s="59" t="s">
        <v>69</v>
      </c>
      <c r="J7909" s="59">
        <v>20978341</v>
      </c>
      <c r="K7909" s="59" t="s">
        <v>8412</v>
      </c>
      <c r="L7909" s="61" t="s">
        <v>81</v>
      </c>
      <c r="M7909" s="61">
        <f>VLOOKUP(H7909,zdroj!C:F,4,0)</f>
        <v>0</v>
      </c>
      <c r="N7909" s="61" t="str">
        <f t="shared" si="246"/>
        <v>-</v>
      </c>
      <c r="P7909" s="73" t="str">
        <f t="shared" si="247"/>
        <v/>
      </c>
      <c r="Q7909" s="61" t="s">
        <v>84</v>
      </c>
    </row>
    <row r="7910" spans="8:17" x14ac:dyDescent="0.25">
      <c r="H7910" s="59">
        <v>7005</v>
      </c>
      <c r="I7910" s="59" t="s">
        <v>69</v>
      </c>
      <c r="J7910" s="59">
        <v>20978359</v>
      </c>
      <c r="K7910" s="59" t="s">
        <v>8413</v>
      </c>
      <c r="L7910" s="61" t="s">
        <v>81</v>
      </c>
      <c r="M7910" s="61">
        <f>VLOOKUP(H7910,zdroj!C:F,4,0)</f>
        <v>0</v>
      </c>
      <c r="N7910" s="61" t="str">
        <f t="shared" si="246"/>
        <v>-</v>
      </c>
      <c r="P7910" s="73" t="str">
        <f t="shared" si="247"/>
        <v/>
      </c>
      <c r="Q7910" s="61" t="s">
        <v>84</v>
      </c>
    </row>
    <row r="7911" spans="8:17" x14ac:dyDescent="0.25">
      <c r="H7911" s="59">
        <v>7005</v>
      </c>
      <c r="I7911" s="59" t="s">
        <v>69</v>
      </c>
      <c r="J7911" s="59">
        <v>20978367</v>
      </c>
      <c r="K7911" s="59" t="s">
        <v>8414</v>
      </c>
      <c r="L7911" s="61" t="s">
        <v>113</v>
      </c>
      <c r="M7911" s="61">
        <f>VLOOKUP(H7911,zdroj!C:F,4,0)</f>
        <v>0</v>
      </c>
      <c r="N7911" s="61" t="str">
        <f t="shared" si="246"/>
        <v>katB</v>
      </c>
      <c r="P7911" s="73" t="str">
        <f t="shared" si="247"/>
        <v/>
      </c>
      <c r="Q7911" s="61" t="s">
        <v>30</v>
      </c>
    </row>
    <row r="7912" spans="8:17" x14ac:dyDescent="0.25">
      <c r="H7912" s="59">
        <v>7005</v>
      </c>
      <c r="I7912" s="59" t="s">
        <v>69</v>
      </c>
      <c r="J7912" s="59">
        <v>20978375</v>
      </c>
      <c r="K7912" s="59" t="s">
        <v>8415</v>
      </c>
      <c r="L7912" s="61" t="s">
        <v>113</v>
      </c>
      <c r="M7912" s="61">
        <f>VLOOKUP(H7912,zdroj!C:F,4,0)</f>
        <v>0</v>
      </c>
      <c r="N7912" s="61" t="str">
        <f t="shared" si="246"/>
        <v>katB</v>
      </c>
      <c r="P7912" s="73" t="str">
        <f t="shared" si="247"/>
        <v/>
      </c>
      <c r="Q7912" s="61" t="s">
        <v>30</v>
      </c>
    </row>
    <row r="7913" spans="8:17" x14ac:dyDescent="0.25">
      <c r="H7913" s="59">
        <v>7005</v>
      </c>
      <c r="I7913" s="59" t="s">
        <v>69</v>
      </c>
      <c r="J7913" s="59">
        <v>20978383</v>
      </c>
      <c r="K7913" s="59" t="s">
        <v>8416</v>
      </c>
      <c r="L7913" s="61" t="s">
        <v>81</v>
      </c>
      <c r="M7913" s="61">
        <f>VLOOKUP(H7913,zdroj!C:F,4,0)</f>
        <v>0</v>
      </c>
      <c r="N7913" s="61" t="str">
        <f t="shared" si="246"/>
        <v>-</v>
      </c>
      <c r="P7913" s="73" t="str">
        <f t="shared" si="247"/>
        <v/>
      </c>
      <c r="Q7913" s="61" t="s">
        <v>84</v>
      </c>
    </row>
    <row r="7914" spans="8:17" x14ac:dyDescent="0.25">
      <c r="H7914" s="59">
        <v>7005</v>
      </c>
      <c r="I7914" s="59" t="s">
        <v>69</v>
      </c>
      <c r="J7914" s="59">
        <v>20978391</v>
      </c>
      <c r="K7914" s="59" t="s">
        <v>8417</v>
      </c>
      <c r="L7914" s="61" t="s">
        <v>81</v>
      </c>
      <c r="M7914" s="61">
        <f>VLOOKUP(H7914,zdroj!C:F,4,0)</f>
        <v>0</v>
      </c>
      <c r="N7914" s="61" t="str">
        <f t="shared" si="246"/>
        <v>-</v>
      </c>
      <c r="P7914" s="73" t="str">
        <f t="shared" si="247"/>
        <v/>
      </c>
      <c r="Q7914" s="61" t="s">
        <v>84</v>
      </c>
    </row>
    <row r="7915" spans="8:17" x14ac:dyDescent="0.25">
      <c r="H7915" s="59">
        <v>7005</v>
      </c>
      <c r="I7915" s="59" t="s">
        <v>69</v>
      </c>
      <c r="J7915" s="59">
        <v>20978405</v>
      </c>
      <c r="K7915" s="59" t="s">
        <v>8418</v>
      </c>
      <c r="L7915" s="61" t="s">
        <v>113</v>
      </c>
      <c r="M7915" s="61">
        <f>VLOOKUP(H7915,zdroj!C:F,4,0)</f>
        <v>0</v>
      </c>
      <c r="N7915" s="61" t="str">
        <f t="shared" si="246"/>
        <v>katB</v>
      </c>
      <c r="P7915" s="73" t="str">
        <f t="shared" si="247"/>
        <v/>
      </c>
      <c r="Q7915" s="61" t="s">
        <v>30</v>
      </c>
    </row>
    <row r="7916" spans="8:17" x14ac:dyDescent="0.25">
      <c r="H7916" s="59">
        <v>7005</v>
      </c>
      <c r="I7916" s="59" t="s">
        <v>69</v>
      </c>
      <c r="J7916" s="59">
        <v>20978413</v>
      </c>
      <c r="K7916" s="59" t="s">
        <v>8419</v>
      </c>
      <c r="L7916" s="61" t="s">
        <v>81</v>
      </c>
      <c r="M7916" s="61">
        <f>VLOOKUP(H7916,zdroj!C:F,4,0)</f>
        <v>0</v>
      </c>
      <c r="N7916" s="61" t="str">
        <f t="shared" si="246"/>
        <v>-</v>
      </c>
      <c r="P7916" s="73" t="str">
        <f t="shared" si="247"/>
        <v/>
      </c>
      <c r="Q7916" s="61" t="s">
        <v>84</v>
      </c>
    </row>
    <row r="7917" spans="8:17" x14ac:dyDescent="0.25">
      <c r="H7917" s="59">
        <v>7005</v>
      </c>
      <c r="I7917" s="59" t="s">
        <v>69</v>
      </c>
      <c r="J7917" s="59">
        <v>20978421</v>
      </c>
      <c r="K7917" s="59" t="s">
        <v>8420</v>
      </c>
      <c r="L7917" s="61" t="s">
        <v>113</v>
      </c>
      <c r="M7917" s="61">
        <f>VLOOKUP(H7917,zdroj!C:F,4,0)</f>
        <v>0</v>
      </c>
      <c r="N7917" s="61" t="str">
        <f t="shared" si="246"/>
        <v>katB</v>
      </c>
      <c r="P7917" s="73" t="str">
        <f t="shared" si="247"/>
        <v/>
      </c>
      <c r="Q7917" s="61" t="s">
        <v>30</v>
      </c>
    </row>
    <row r="7918" spans="8:17" x14ac:dyDescent="0.25">
      <c r="H7918" s="59">
        <v>7005</v>
      </c>
      <c r="I7918" s="59" t="s">
        <v>69</v>
      </c>
      <c r="J7918" s="59">
        <v>20978430</v>
      </c>
      <c r="K7918" s="59" t="s">
        <v>8421</v>
      </c>
      <c r="L7918" s="61" t="s">
        <v>81</v>
      </c>
      <c r="M7918" s="61">
        <f>VLOOKUP(H7918,zdroj!C:F,4,0)</f>
        <v>0</v>
      </c>
      <c r="N7918" s="61" t="str">
        <f t="shared" si="246"/>
        <v>-</v>
      </c>
      <c r="P7918" s="73" t="str">
        <f t="shared" si="247"/>
        <v/>
      </c>
      <c r="Q7918" s="61" t="s">
        <v>86</v>
      </c>
    </row>
    <row r="7919" spans="8:17" x14ac:dyDescent="0.25">
      <c r="H7919" s="59">
        <v>7005</v>
      </c>
      <c r="I7919" s="59" t="s">
        <v>69</v>
      </c>
      <c r="J7919" s="59">
        <v>20978448</v>
      </c>
      <c r="K7919" s="59" t="s">
        <v>8422</v>
      </c>
      <c r="L7919" s="61" t="s">
        <v>113</v>
      </c>
      <c r="M7919" s="61">
        <f>VLOOKUP(H7919,zdroj!C:F,4,0)</f>
        <v>0</v>
      </c>
      <c r="N7919" s="61" t="str">
        <f t="shared" si="246"/>
        <v>katB</v>
      </c>
      <c r="P7919" s="73" t="str">
        <f t="shared" si="247"/>
        <v/>
      </c>
      <c r="Q7919" s="61" t="s">
        <v>30</v>
      </c>
    </row>
    <row r="7920" spans="8:17" x14ac:dyDescent="0.25">
      <c r="H7920" s="59">
        <v>7005</v>
      </c>
      <c r="I7920" s="59" t="s">
        <v>69</v>
      </c>
      <c r="J7920" s="59">
        <v>20978456</v>
      </c>
      <c r="K7920" s="59" t="s">
        <v>8423</v>
      </c>
      <c r="L7920" s="61" t="s">
        <v>113</v>
      </c>
      <c r="M7920" s="61">
        <f>VLOOKUP(H7920,zdroj!C:F,4,0)</f>
        <v>0</v>
      </c>
      <c r="N7920" s="61" t="str">
        <f t="shared" si="246"/>
        <v>katB</v>
      </c>
      <c r="P7920" s="73" t="str">
        <f t="shared" si="247"/>
        <v/>
      </c>
      <c r="Q7920" s="61" t="s">
        <v>31</v>
      </c>
    </row>
    <row r="7921" spans="8:17" x14ac:dyDescent="0.25">
      <c r="H7921" s="59">
        <v>7005</v>
      </c>
      <c r="I7921" s="59" t="s">
        <v>69</v>
      </c>
      <c r="J7921" s="59">
        <v>20978464</v>
      </c>
      <c r="K7921" s="59" t="s">
        <v>8424</v>
      </c>
      <c r="L7921" s="61" t="s">
        <v>113</v>
      </c>
      <c r="M7921" s="61">
        <f>VLOOKUP(H7921,zdroj!C:F,4,0)</f>
        <v>0</v>
      </c>
      <c r="N7921" s="61" t="str">
        <f t="shared" si="246"/>
        <v>katB</v>
      </c>
      <c r="P7921" s="73" t="str">
        <f t="shared" si="247"/>
        <v/>
      </c>
      <c r="Q7921" s="61" t="s">
        <v>30</v>
      </c>
    </row>
    <row r="7922" spans="8:17" x14ac:dyDescent="0.25">
      <c r="H7922" s="59">
        <v>7005</v>
      </c>
      <c r="I7922" s="59" t="s">
        <v>69</v>
      </c>
      <c r="J7922" s="59">
        <v>20978472</v>
      </c>
      <c r="K7922" s="59" t="s">
        <v>8425</v>
      </c>
      <c r="L7922" s="61" t="s">
        <v>113</v>
      </c>
      <c r="M7922" s="61">
        <f>VLOOKUP(H7922,zdroj!C:F,4,0)</f>
        <v>0</v>
      </c>
      <c r="N7922" s="61" t="str">
        <f t="shared" si="246"/>
        <v>katB</v>
      </c>
      <c r="P7922" s="73" t="str">
        <f t="shared" si="247"/>
        <v/>
      </c>
      <c r="Q7922" s="61" t="s">
        <v>30</v>
      </c>
    </row>
    <row r="7923" spans="8:17" x14ac:dyDescent="0.25">
      <c r="H7923" s="59">
        <v>7005</v>
      </c>
      <c r="I7923" s="59" t="s">
        <v>69</v>
      </c>
      <c r="J7923" s="59">
        <v>20978481</v>
      </c>
      <c r="K7923" s="59" t="s">
        <v>8426</v>
      </c>
      <c r="L7923" s="61" t="s">
        <v>113</v>
      </c>
      <c r="M7923" s="61">
        <f>VLOOKUP(H7923,zdroj!C:F,4,0)</f>
        <v>0</v>
      </c>
      <c r="N7923" s="61" t="str">
        <f t="shared" si="246"/>
        <v>katB</v>
      </c>
      <c r="P7923" s="73" t="str">
        <f t="shared" si="247"/>
        <v/>
      </c>
      <c r="Q7923" s="61" t="s">
        <v>30</v>
      </c>
    </row>
    <row r="7924" spans="8:17" x14ac:dyDescent="0.25">
      <c r="H7924" s="59">
        <v>7005</v>
      </c>
      <c r="I7924" s="59" t="s">
        <v>69</v>
      </c>
      <c r="J7924" s="59">
        <v>20978499</v>
      </c>
      <c r="K7924" s="59" t="s">
        <v>8427</v>
      </c>
      <c r="L7924" s="61" t="s">
        <v>81</v>
      </c>
      <c r="M7924" s="61">
        <f>VLOOKUP(H7924,zdroj!C:F,4,0)</f>
        <v>0</v>
      </c>
      <c r="N7924" s="61" t="str">
        <f t="shared" si="246"/>
        <v>-</v>
      </c>
      <c r="P7924" s="73" t="str">
        <f t="shared" si="247"/>
        <v/>
      </c>
      <c r="Q7924" s="61" t="s">
        <v>86</v>
      </c>
    </row>
    <row r="7925" spans="8:17" x14ac:dyDescent="0.25">
      <c r="H7925" s="59">
        <v>7005</v>
      </c>
      <c r="I7925" s="59" t="s">
        <v>69</v>
      </c>
      <c r="J7925" s="59">
        <v>20978511</v>
      </c>
      <c r="K7925" s="59" t="s">
        <v>8428</v>
      </c>
      <c r="L7925" s="61" t="s">
        <v>113</v>
      </c>
      <c r="M7925" s="61">
        <f>VLOOKUP(H7925,zdroj!C:F,4,0)</f>
        <v>0</v>
      </c>
      <c r="N7925" s="61" t="str">
        <f t="shared" si="246"/>
        <v>katB</v>
      </c>
      <c r="P7925" s="73" t="str">
        <f t="shared" si="247"/>
        <v/>
      </c>
      <c r="Q7925" s="61" t="s">
        <v>30</v>
      </c>
    </row>
    <row r="7926" spans="8:17" x14ac:dyDescent="0.25">
      <c r="H7926" s="59">
        <v>7005</v>
      </c>
      <c r="I7926" s="59" t="s">
        <v>69</v>
      </c>
      <c r="J7926" s="59">
        <v>20978537</v>
      </c>
      <c r="K7926" s="59" t="s">
        <v>8429</v>
      </c>
      <c r="L7926" s="61" t="s">
        <v>113</v>
      </c>
      <c r="M7926" s="61">
        <f>VLOOKUP(H7926,zdroj!C:F,4,0)</f>
        <v>0</v>
      </c>
      <c r="N7926" s="61" t="str">
        <f t="shared" si="246"/>
        <v>katB</v>
      </c>
      <c r="P7926" s="73" t="str">
        <f t="shared" si="247"/>
        <v/>
      </c>
      <c r="Q7926" s="61" t="s">
        <v>30</v>
      </c>
    </row>
    <row r="7927" spans="8:17" x14ac:dyDescent="0.25">
      <c r="H7927" s="59">
        <v>7005</v>
      </c>
      <c r="I7927" s="59" t="s">
        <v>69</v>
      </c>
      <c r="J7927" s="59">
        <v>20978545</v>
      </c>
      <c r="K7927" s="59" t="s">
        <v>8430</v>
      </c>
      <c r="L7927" s="61" t="s">
        <v>113</v>
      </c>
      <c r="M7927" s="61">
        <f>VLOOKUP(H7927,zdroj!C:F,4,0)</f>
        <v>0</v>
      </c>
      <c r="N7927" s="61" t="str">
        <f t="shared" si="246"/>
        <v>katB</v>
      </c>
      <c r="P7927" s="73" t="str">
        <f t="shared" si="247"/>
        <v/>
      </c>
      <c r="Q7927" s="61" t="s">
        <v>30</v>
      </c>
    </row>
    <row r="7928" spans="8:17" x14ac:dyDescent="0.25">
      <c r="H7928" s="59">
        <v>7005</v>
      </c>
      <c r="I7928" s="59" t="s">
        <v>69</v>
      </c>
      <c r="J7928" s="59">
        <v>20978553</v>
      </c>
      <c r="K7928" s="59" t="s">
        <v>8431</v>
      </c>
      <c r="L7928" s="61" t="s">
        <v>113</v>
      </c>
      <c r="M7928" s="61">
        <f>VLOOKUP(H7928,zdroj!C:F,4,0)</f>
        <v>0</v>
      </c>
      <c r="N7928" s="61" t="str">
        <f t="shared" si="246"/>
        <v>katB</v>
      </c>
      <c r="P7928" s="73" t="str">
        <f t="shared" si="247"/>
        <v/>
      </c>
      <c r="Q7928" s="61" t="s">
        <v>30</v>
      </c>
    </row>
    <row r="7929" spans="8:17" x14ac:dyDescent="0.25">
      <c r="H7929" s="59">
        <v>7005</v>
      </c>
      <c r="I7929" s="59" t="s">
        <v>69</v>
      </c>
      <c r="J7929" s="59">
        <v>20978561</v>
      </c>
      <c r="K7929" s="59" t="s">
        <v>8432</v>
      </c>
      <c r="L7929" s="61" t="s">
        <v>113</v>
      </c>
      <c r="M7929" s="61">
        <f>VLOOKUP(H7929,zdroj!C:F,4,0)</f>
        <v>0</v>
      </c>
      <c r="N7929" s="61" t="str">
        <f t="shared" si="246"/>
        <v>katB</v>
      </c>
      <c r="P7929" s="73" t="str">
        <f t="shared" si="247"/>
        <v/>
      </c>
      <c r="Q7929" s="61" t="s">
        <v>30</v>
      </c>
    </row>
    <row r="7930" spans="8:17" x14ac:dyDescent="0.25">
      <c r="H7930" s="59">
        <v>7005</v>
      </c>
      <c r="I7930" s="59" t="s">
        <v>69</v>
      </c>
      <c r="J7930" s="59">
        <v>20978570</v>
      </c>
      <c r="K7930" s="59" t="s">
        <v>8433</v>
      </c>
      <c r="L7930" s="61" t="s">
        <v>81</v>
      </c>
      <c r="M7930" s="61">
        <f>VLOOKUP(H7930,zdroj!C:F,4,0)</f>
        <v>0</v>
      </c>
      <c r="N7930" s="61" t="str">
        <f t="shared" si="246"/>
        <v>-</v>
      </c>
      <c r="P7930" s="73" t="str">
        <f t="shared" si="247"/>
        <v/>
      </c>
      <c r="Q7930" s="61" t="s">
        <v>86</v>
      </c>
    </row>
    <row r="7931" spans="8:17" x14ac:dyDescent="0.25">
      <c r="H7931" s="59">
        <v>7005</v>
      </c>
      <c r="I7931" s="59" t="s">
        <v>69</v>
      </c>
      <c r="J7931" s="59">
        <v>20978588</v>
      </c>
      <c r="K7931" s="59" t="s">
        <v>8434</v>
      </c>
      <c r="L7931" s="61" t="s">
        <v>113</v>
      </c>
      <c r="M7931" s="61">
        <f>VLOOKUP(H7931,zdroj!C:F,4,0)</f>
        <v>0</v>
      </c>
      <c r="N7931" s="61" t="str">
        <f t="shared" si="246"/>
        <v>katB</v>
      </c>
      <c r="P7931" s="73" t="str">
        <f t="shared" si="247"/>
        <v/>
      </c>
      <c r="Q7931" s="61" t="s">
        <v>30</v>
      </c>
    </row>
    <row r="7932" spans="8:17" x14ac:dyDescent="0.25">
      <c r="H7932" s="59">
        <v>7005</v>
      </c>
      <c r="I7932" s="59" t="s">
        <v>69</v>
      </c>
      <c r="J7932" s="59">
        <v>20978596</v>
      </c>
      <c r="K7932" s="59" t="s">
        <v>8435</v>
      </c>
      <c r="L7932" s="61" t="s">
        <v>113</v>
      </c>
      <c r="M7932" s="61">
        <f>VLOOKUP(H7932,zdroj!C:F,4,0)</f>
        <v>0</v>
      </c>
      <c r="N7932" s="61" t="str">
        <f t="shared" si="246"/>
        <v>katB</v>
      </c>
      <c r="P7932" s="73" t="str">
        <f t="shared" si="247"/>
        <v/>
      </c>
      <c r="Q7932" s="61" t="s">
        <v>33</v>
      </c>
    </row>
    <row r="7933" spans="8:17" x14ac:dyDescent="0.25">
      <c r="H7933" s="59">
        <v>7005</v>
      </c>
      <c r="I7933" s="59" t="s">
        <v>69</v>
      </c>
      <c r="J7933" s="59">
        <v>20978600</v>
      </c>
      <c r="K7933" s="59" t="s">
        <v>8436</v>
      </c>
      <c r="L7933" s="61" t="s">
        <v>113</v>
      </c>
      <c r="M7933" s="61">
        <f>VLOOKUP(H7933,zdroj!C:F,4,0)</f>
        <v>0</v>
      </c>
      <c r="N7933" s="61" t="str">
        <f t="shared" si="246"/>
        <v>katB</v>
      </c>
      <c r="P7933" s="73" t="str">
        <f t="shared" si="247"/>
        <v/>
      </c>
      <c r="Q7933" s="61" t="s">
        <v>30</v>
      </c>
    </row>
    <row r="7934" spans="8:17" x14ac:dyDescent="0.25">
      <c r="H7934" s="59">
        <v>7005</v>
      </c>
      <c r="I7934" s="59" t="s">
        <v>69</v>
      </c>
      <c r="J7934" s="59">
        <v>20978618</v>
      </c>
      <c r="K7934" s="59" t="s">
        <v>8437</v>
      </c>
      <c r="L7934" s="61" t="s">
        <v>113</v>
      </c>
      <c r="M7934" s="61">
        <f>VLOOKUP(H7934,zdroj!C:F,4,0)</f>
        <v>0</v>
      </c>
      <c r="N7934" s="61" t="str">
        <f t="shared" si="246"/>
        <v>katB</v>
      </c>
      <c r="P7934" s="73" t="str">
        <f t="shared" si="247"/>
        <v/>
      </c>
      <c r="Q7934" s="61" t="s">
        <v>30</v>
      </c>
    </row>
    <row r="7935" spans="8:17" x14ac:dyDescent="0.25">
      <c r="H7935" s="59">
        <v>7005</v>
      </c>
      <c r="I7935" s="59" t="s">
        <v>69</v>
      </c>
      <c r="J7935" s="59">
        <v>20978626</v>
      </c>
      <c r="K7935" s="59" t="s">
        <v>8438</v>
      </c>
      <c r="L7935" s="61" t="s">
        <v>113</v>
      </c>
      <c r="M7935" s="61">
        <f>VLOOKUP(H7935,zdroj!C:F,4,0)</f>
        <v>0</v>
      </c>
      <c r="N7935" s="61" t="str">
        <f t="shared" si="246"/>
        <v>katB</v>
      </c>
      <c r="P7935" s="73" t="str">
        <f t="shared" si="247"/>
        <v/>
      </c>
      <c r="Q7935" s="61" t="s">
        <v>30</v>
      </c>
    </row>
    <row r="7936" spans="8:17" x14ac:dyDescent="0.25">
      <c r="H7936" s="59">
        <v>7005</v>
      </c>
      <c r="I7936" s="59" t="s">
        <v>69</v>
      </c>
      <c r="J7936" s="59">
        <v>20978634</v>
      </c>
      <c r="K7936" s="59" t="s">
        <v>8439</v>
      </c>
      <c r="L7936" s="61" t="s">
        <v>81</v>
      </c>
      <c r="M7936" s="61">
        <f>VLOOKUP(H7936,zdroj!C:F,4,0)</f>
        <v>0</v>
      </c>
      <c r="N7936" s="61" t="str">
        <f t="shared" si="246"/>
        <v>-</v>
      </c>
      <c r="P7936" s="73" t="str">
        <f t="shared" si="247"/>
        <v/>
      </c>
      <c r="Q7936" s="61" t="s">
        <v>84</v>
      </c>
    </row>
    <row r="7937" spans="8:17" x14ac:dyDescent="0.25">
      <c r="H7937" s="59">
        <v>7005</v>
      </c>
      <c r="I7937" s="59" t="s">
        <v>69</v>
      </c>
      <c r="J7937" s="59">
        <v>20978642</v>
      </c>
      <c r="K7937" s="59" t="s">
        <v>8440</v>
      </c>
      <c r="L7937" s="61" t="s">
        <v>113</v>
      </c>
      <c r="M7937" s="61">
        <f>VLOOKUP(H7937,zdroj!C:F,4,0)</f>
        <v>0</v>
      </c>
      <c r="N7937" s="61" t="str">
        <f t="shared" si="246"/>
        <v>katB</v>
      </c>
      <c r="P7937" s="73" t="str">
        <f t="shared" si="247"/>
        <v/>
      </c>
      <c r="Q7937" s="61" t="s">
        <v>30</v>
      </c>
    </row>
    <row r="7938" spans="8:17" x14ac:dyDescent="0.25">
      <c r="H7938" s="59">
        <v>7005</v>
      </c>
      <c r="I7938" s="59" t="s">
        <v>69</v>
      </c>
      <c r="J7938" s="59">
        <v>20978651</v>
      </c>
      <c r="K7938" s="59" t="s">
        <v>8441</v>
      </c>
      <c r="L7938" s="61" t="s">
        <v>113</v>
      </c>
      <c r="M7938" s="61">
        <f>VLOOKUP(H7938,zdroj!C:F,4,0)</f>
        <v>0</v>
      </c>
      <c r="N7938" s="61" t="str">
        <f t="shared" si="246"/>
        <v>katB</v>
      </c>
      <c r="P7938" s="73" t="str">
        <f t="shared" si="247"/>
        <v/>
      </c>
      <c r="Q7938" s="61" t="s">
        <v>30</v>
      </c>
    </row>
    <row r="7939" spans="8:17" x14ac:dyDescent="0.25">
      <c r="H7939" s="59">
        <v>7005</v>
      </c>
      <c r="I7939" s="59" t="s">
        <v>69</v>
      </c>
      <c r="J7939" s="59">
        <v>20978669</v>
      </c>
      <c r="K7939" s="59" t="s">
        <v>8442</v>
      </c>
      <c r="L7939" s="61" t="s">
        <v>113</v>
      </c>
      <c r="M7939" s="61">
        <f>VLOOKUP(H7939,zdroj!C:F,4,0)</f>
        <v>0</v>
      </c>
      <c r="N7939" s="61" t="str">
        <f t="shared" si="246"/>
        <v>katB</v>
      </c>
      <c r="P7939" s="73" t="str">
        <f t="shared" si="247"/>
        <v/>
      </c>
      <c r="Q7939" s="61" t="s">
        <v>30</v>
      </c>
    </row>
    <row r="7940" spans="8:17" x14ac:dyDescent="0.25">
      <c r="H7940" s="59">
        <v>7005</v>
      </c>
      <c r="I7940" s="59" t="s">
        <v>69</v>
      </c>
      <c r="J7940" s="59">
        <v>20978677</v>
      </c>
      <c r="K7940" s="59" t="s">
        <v>8443</v>
      </c>
      <c r="L7940" s="61" t="s">
        <v>113</v>
      </c>
      <c r="M7940" s="61">
        <f>VLOOKUP(H7940,zdroj!C:F,4,0)</f>
        <v>0</v>
      </c>
      <c r="N7940" s="61" t="str">
        <f t="shared" si="246"/>
        <v>katB</v>
      </c>
      <c r="P7940" s="73" t="str">
        <f t="shared" si="247"/>
        <v/>
      </c>
      <c r="Q7940" s="61" t="s">
        <v>30</v>
      </c>
    </row>
    <row r="7941" spans="8:17" x14ac:dyDescent="0.25">
      <c r="H7941" s="59">
        <v>7005</v>
      </c>
      <c r="I7941" s="59" t="s">
        <v>69</v>
      </c>
      <c r="J7941" s="59">
        <v>20978693</v>
      </c>
      <c r="K7941" s="59" t="s">
        <v>8444</v>
      </c>
      <c r="L7941" s="61" t="s">
        <v>81</v>
      </c>
      <c r="M7941" s="61">
        <f>VLOOKUP(H7941,zdroj!C:F,4,0)</f>
        <v>0</v>
      </c>
      <c r="N7941" s="61" t="str">
        <f t="shared" si="246"/>
        <v>-</v>
      </c>
      <c r="P7941" s="73" t="str">
        <f t="shared" si="247"/>
        <v/>
      </c>
      <c r="Q7941" s="61" t="s">
        <v>86</v>
      </c>
    </row>
    <row r="7942" spans="8:17" x14ac:dyDescent="0.25">
      <c r="H7942" s="59">
        <v>7005</v>
      </c>
      <c r="I7942" s="59" t="s">
        <v>69</v>
      </c>
      <c r="J7942" s="59">
        <v>20978707</v>
      </c>
      <c r="K7942" s="59" t="s">
        <v>8445</v>
      </c>
      <c r="L7942" s="61" t="s">
        <v>81</v>
      </c>
      <c r="M7942" s="61">
        <f>VLOOKUP(H7942,zdroj!C:F,4,0)</f>
        <v>0</v>
      </c>
      <c r="N7942" s="61" t="str">
        <f t="shared" si="246"/>
        <v>-</v>
      </c>
      <c r="P7942" s="73" t="str">
        <f t="shared" si="247"/>
        <v/>
      </c>
      <c r="Q7942" s="61" t="s">
        <v>86</v>
      </c>
    </row>
    <row r="7943" spans="8:17" x14ac:dyDescent="0.25">
      <c r="H7943" s="59">
        <v>7005</v>
      </c>
      <c r="I7943" s="59" t="s">
        <v>69</v>
      </c>
      <c r="J7943" s="59">
        <v>20978715</v>
      </c>
      <c r="K7943" s="59" t="s">
        <v>8446</v>
      </c>
      <c r="L7943" s="61" t="s">
        <v>81</v>
      </c>
      <c r="M7943" s="61">
        <f>VLOOKUP(H7943,zdroj!C:F,4,0)</f>
        <v>0</v>
      </c>
      <c r="N7943" s="61" t="str">
        <f t="shared" ref="N7943:N8006" si="248">IF(M7943="A",IF(L7943="katA","katB",L7943),L7943)</f>
        <v>-</v>
      </c>
      <c r="P7943" s="73" t="str">
        <f t="shared" ref="P7943:P8006" si="249">IF(O7943="A",1,"")</f>
        <v/>
      </c>
      <c r="Q7943" s="61" t="s">
        <v>84</v>
      </c>
    </row>
    <row r="7944" spans="8:17" x14ac:dyDescent="0.25">
      <c r="H7944" s="59">
        <v>7005</v>
      </c>
      <c r="I7944" s="59" t="s">
        <v>69</v>
      </c>
      <c r="J7944" s="59">
        <v>20978723</v>
      </c>
      <c r="K7944" s="59" t="s">
        <v>8447</v>
      </c>
      <c r="L7944" s="61" t="s">
        <v>113</v>
      </c>
      <c r="M7944" s="61">
        <f>VLOOKUP(H7944,zdroj!C:F,4,0)</f>
        <v>0</v>
      </c>
      <c r="N7944" s="61" t="str">
        <f t="shared" si="248"/>
        <v>katB</v>
      </c>
      <c r="P7944" s="73" t="str">
        <f t="shared" si="249"/>
        <v/>
      </c>
      <c r="Q7944" s="61" t="s">
        <v>30</v>
      </c>
    </row>
    <row r="7945" spans="8:17" x14ac:dyDescent="0.25">
      <c r="H7945" s="59">
        <v>7005</v>
      </c>
      <c r="I7945" s="59" t="s">
        <v>69</v>
      </c>
      <c r="J7945" s="59">
        <v>20978731</v>
      </c>
      <c r="K7945" s="59" t="s">
        <v>8448</v>
      </c>
      <c r="L7945" s="61" t="s">
        <v>113</v>
      </c>
      <c r="M7945" s="61">
        <f>VLOOKUP(H7945,zdroj!C:F,4,0)</f>
        <v>0</v>
      </c>
      <c r="N7945" s="61" t="str">
        <f t="shared" si="248"/>
        <v>katB</v>
      </c>
      <c r="P7945" s="73" t="str">
        <f t="shared" si="249"/>
        <v/>
      </c>
      <c r="Q7945" s="61" t="s">
        <v>30</v>
      </c>
    </row>
    <row r="7946" spans="8:17" x14ac:dyDescent="0.25">
      <c r="H7946" s="59">
        <v>7005</v>
      </c>
      <c r="I7946" s="59" t="s">
        <v>69</v>
      </c>
      <c r="J7946" s="59">
        <v>20978740</v>
      </c>
      <c r="K7946" s="59" t="s">
        <v>8449</v>
      </c>
      <c r="L7946" s="61" t="s">
        <v>81</v>
      </c>
      <c r="M7946" s="61">
        <f>VLOOKUP(H7946,zdroj!C:F,4,0)</f>
        <v>0</v>
      </c>
      <c r="N7946" s="61" t="str">
        <f t="shared" si="248"/>
        <v>-</v>
      </c>
      <c r="P7946" s="73" t="str">
        <f t="shared" si="249"/>
        <v/>
      </c>
      <c r="Q7946" s="61" t="s">
        <v>86</v>
      </c>
    </row>
    <row r="7947" spans="8:17" x14ac:dyDescent="0.25">
      <c r="H7947" s="59">
        <v>7005</v>
      </c>
      <c r="I7947" s="59" t="s">
        <v>69</v>
      </c>
      <c r="J7947" s="59">
        <v>20978766</v>
      </c>
      <c r="K7947" s="59" t="s">
        <v>8450</v>
      </c>
      <c r="L7947" s="61" t="s">
        <v>81</v>
      </c>
      <c r="M7947" s="61">
        <f>VLOOKUP(H7947,zdroj!C:F,4,0)</f>
        <v>0</v>
      </c>
      <c r="N7947" s="61" t="str">
        <f t="shared" si="248"/>
        <v>-</v>
      </c>
      <c r="P7947" s="73" t="str">
        <f t="shared" si="249"/>
        <v/>
      </c>
      <c r="Q7947" s="61" t="s">
        <v>86</v>
      </c>
    </row>
    <row r="7948" spans="8:17" x14ac:dyDescent="0.25">
      <c r="H7948" s="59">
        <v>7005</v>
      </c>
      <c r="I7948" s="59" t="s">
        <v>69</v>
      </c>
      <c r="J7948" s="59">
        <v>20978774</v>
      </c>
      <c r="K7948" s="59" t="s">
        <v>8451</v>
      </c>
      <c r="L7948" s="61" t="s">
        <v>113</v>
      </c>
      <c r="M7948" s="61">
        <f>VLOOKUP(H7948,zdroj!C:F,4,0)</f>
        <v>0</v>
      </c>
      <c r="N7948" s="61" t="str">
        <f t="shared" si="248"/>
        <v>katB</v>
      </c>
      <c r="P7948" s="73" t="str">
        <f t="shared" si="249"/>
        <v/>
      </c>
      <c r="Q7948" s="61" t="s">
        <v>31</v>
      </c>
    </row>
    <row r="7949" spans="8:17" x14ac:dyDescent="0.25">
      <c r="H7949" s="59">
        <v>7005</v>
      </c>
      <c r="I7949" s="59" t="s">
        <v>69</v>
      </c>
      <c r="J7949" s="59">
        <v>20978782</v>
      </c>
      <c r="K7949" s="59" t="s">
        <v>8452</v>
      </c>
      <c r="L7949" s="61" t="s">
        <v>113</v>
      </c>
      <c r="M7949" s="61">
        <f>VLOOKUP(H7949,zdroj!C:F,4,0)</f>
        <v>0</v>
      </c>
      <c r="N7949" s="61" t="str">
        <f t="shared" si="248"/>
        <v>katB</v>
      </c>
      <c r="P7949" s="73" t="str">
        <f t="shared" si="249"/>
        <v/>
      </c>
      <c r="Q7949" s="61" t="s">
        <v>30</v>
      </c>
    </row>
    <row r="7950" spans="8:17" x14ac:dyDescent="0.25">
      <c r="H7950" s="59">
        <v>7005</v>
      </c>
      <c r="I7950" s="59" t="s">
        <v>69</v>
      </c>
      <c r="J7950" s="59">
        <v>20978791</v>
      </c>
      <c r="K7950" s="59" t="s">
        <v>8453</v>
      </c>
      <c r="L7950" s="61" t="s">
        <v>113</v>
      </c>
      <c r="M7950" s="61">
        <f>VLOOKUP(H7950,zdroj!C:F,4,0)</f>
        <v>0</v>
      </c>
      <c r="N7950" s="61" t="str">
        <f t="shared" si="248"/>
        <v>katB</v>
      </c>
      <c r="P7950" s="73" t="str">
        <f t="shared" si="249"/>
        <v/>
      </c>
      <c r="Q7950" s="61" t="s">
        <v>30</v>
      </c>
    </row>
    <row r="7951" spans="8:17" x14ac:dyDescent="0.25">
      <c r="H7951" s="59">
        <v>7005</v>
      </c>
      <c r="I7951" s="59" t="s">
        <v>69</v>
      </c>
      <c r="J7951" s="59">
        <v>20978804</v>
      </c>
      <c r="K7951" s="59" t="s">
        <v>8454</v>
      </c>
      <c r="L7951" s="61" t="s">
        <v>113</v>
      </c>
      <c r="M7951" s="61">
        <f>VLOOKUP(H7951,zdroj!C:F,4,0)</f>
        <v>0</v>
      </c>
      <c r="N7951" s="61" t="str">
        <f t="shared" si="248"/>
        <v>katB</v>
      </c>
      <c r="P7951" s="73" t="str">
        <f t="shared" si="249"/>
        <v/>
      </c>
      <c r="Q7951" s="61" t="s">
        <v>30</v>
      </c>
    </row>
    <row r="7952" spans="8:17" x14ac:dyDescent="0.25">
      <c r="H7952" s="59">
        <v>7005</v>
      </c>
      <c r="I7952" s="59" t="s">
        <v>69</v>
      </c>
      <c r="J7952" s="59">
        <v>20978812</v>
      </c>
      <c r="K7952" s="59" t="s">
        <v>8455</v>
      </c>
      <c r="L7952" s="61" t="s">
        <v>113</v>
      </c>
      <c r="M7952" s="61">
        <f>VLOOKUP(H7952,zdroj!C:F,4,0)</f>
        <v>0</v>
      </c>
      <c r="N7952" s="61" t="str">
        <f t="shared" si="248"/>
        <v>katB</v>
      </c>
      <c r="P7952" s="73" t="str">
        <f t="shared" si="249"/>
        <v/>
      </c>
      <c r="Q7952" s="61" t="s">
        <v>30</v>
      </c>
    </row>
    <row r="7953" spans="8:17" x14ac:dyDescent="0.25">
      <c r="H7953" s="59">
        <v>7005</v>
      </c>
      <c r="I7953" s="59" t="s">
        <v>69</v>
      </c>
      <c r="J7953" s="59">
        <v>20978821</v>
      </c>
      <c r="K7953" s="59" t="s">
        <v>8456</v>
      </c>
      <c r="L7953" s="61" t="s">
        <v>113</v>
      </c>
      <c r="M7953" s="61">
        <f>VLOOKUP(H7953,zdroj!C:F,4,0)</f>
        <v>0</v>
      </c>
      <c r="N7953" s="61" t="str">
        <f t="shared" si="248"/>
        <v>katB</v>
      </c>
      <c r="P7953" s="73" t="str">
        <f t="shared" si="249"/>
        <v/>
      </c>
      <c r="Q7953" s="61" t="s">
        <v>30</v>
      </c>
    </row>
    <row r="7954" spans="8:17" x14ac:dyDescent="0.25">
      <c r="H7954" s="59">
        <v>7005</v>
      </c>
      <c r="I7954" s="59" t="s">
        <v>69</v>
      </c>
      <c r="J7954" s="59">
        <v>20978839</v>
      </c>
      <c r="K7954" s="59" t="s">
        <v>8457</v>
      </c>
      <c r="L7954" s="61" t="s">
        <v>113</v>
      </c>
      <c r="M7954" s="61">
        <f>VLOOKUP(H7954,zdroj!C:F,4,0)</f>
        <v>0</v>
      </c>
      <c r="N7954" s="61" t="str">
        <f t="shared" si="248"/>
        <v>katB</v>
      </c>
      <c r="P7954" s="73" t="str">
        <f t="shared" si="249"/>
        <v/>
      </c>
      <c r="Q7954" s="61" t="s">
        <v>30</v>
      </c>
    </row>
    <row r="7955" spans="8:17" x14ac:dyDescent="0.25">
      <c r="H7955" s="59">
        <v>7005</v>
      </c>
      <c r="I7955" s="59" t="s">
        <v>69</v>
      </c>
      <c r="J7955" s="59">
        <v>20978847</v>
      </c>
      <c r="K7955" s="59" t="s">
        <v>8458</v>
      </c>
      <c r="L7955" s="61" t="s">
        <v>113</v>
      </c>
      <c r="M7955" s="61">
        <f>VLOOKUP(H7955,zdroj!C:F,4,0)</f>
        <v>0</v>
      </c>
      <c r="N7955" s="61" t="str">
        <f t="shared" si="248"/>
        <v>katB</v>
      </c>
      <c r="P7955" s="73" t="str">
        <f t="shared" si="249"/>
        <v/>
      </c>
      <c r="Q7955" s="61" t="s">
        <v>30</v>
      </c>
    </row>
    <row r="7956" spans="8:17" x14ac:dyDescent="0.25">
      <c r="H7956" s="59">
        <v>7005</v>
      </c>
      <c r="I7956" s="59" t="s">
        <v>69</v>
      </c>
      <c r="J7956" s="59">
        <v>20978855</v>
      </c>
      <c r="K7956" s="59" t="s">
        <v>8459</v>
      </c>
      <c r="L7956" s="61" t="s">
        <v>113</v>
      </c>
      <c r="M7956" s="61">
        <f>VLOOKUP(H7956,zdroj!C:F,4,0)</f>
        <v>0</v>
      </c>
      <c r="N7956" s="61" t="str">
        <f t="shared" si="248"/>
        <v>katB</v>
      </c>
      <c r="P7956" s="73" t="str">
        <f t="shared" si="249"/>
        <v/>
      </c>
      <c r="Q7956" s="61" t="s">
        <v>30</v>
      </c>
    </row>
    <row r="7957" spans="8:17" x14ac:dyDescent="0.25">
      <c r="H7957" s="59">
        <v>7005</v>
      </c>
      <c r="I7957" s="59" t="s">
        <v>69</v>
      </c>
      <c r="J7957" s="59">
        <v>20978863</v>
      </c>
      <c r="K7957" s="59" t="s">
        <v>8460</v>
      </c>
      <c r="L7957" s="61" t="s">
        <v>113</v>
      </c>
      <c r="M7957" s="61">
        <f>VLOOKUP(H7957,zdroj!C:F,4,0)</f>
        <v>0</v>
      </c>
      <c r="N7957" s="61" t="str">
        <f t="shared" si="248"/>
        <v>katB</v>
      </c>
      <c r="P7957" s="73" t="str">
        <f t="shared" si="249"/>
        <v/>
      </c>
      <c r="Q7957" s="61" t="s">
        <v>30</v>
      </c>
    </row>
    <row r="7958" spans="8:17" x14ac:dyDescent="0.25">
      <c r="H7958" s="59">
        <v>7005</v>
      </c>
      <c r="I7958" s="59" t="s">
        <v>69</v>
      </c>
      <c r="J7958" s="59">
        <v>20978871</v>
      </c>
      <c r="K7958" s="59" t="s">
        <v>8461</v>
      </c>
      <c r="L7958" s="61" t="s">
        <v>81</v>
      </c>
      <c r="M7958" s="61">
        <f>VLOOKUP(H7958,zdroj!C:F,4,0)</f>
        <v>0</v>
      </c>
      <c r="N7958" s="61" t="str">
        <f t="shared" si="248"/>
        <v>-</v>
      </c>
      <c r="P7958" s="73" t="str">
        <f t="shared" si="249"/>
        <v/>
      </c>
      <c r="Q7958" s="61" t="s">
        <v>84</v>
      </c>
    </row>
    <row r="7959" spans="8:17" x14ac:dyDescent="0.25">
      <c r="H7959" s="59">
        <v>7005</v>
      </c>
      <c r="I7959" s="59" t="s">
        <v>69</v>
      </c>
      <c r="J7959" s="59">
        <v>20978880</v>
      </c>
      <c r="K7959" s="59" t="s">
        <v>8462</v>
      </c>
      <c r="L7959" s="61" t="s">
        <v>81</v>
      </c>
      <c r="M7959" s="61">
        <f>VLOOKUP(H7959,zdroj!C:F,4,0)</f>
        <v>0</v>
      </c>
      <c r="N7959" s="61" t="str">
        <f t="shared" si="248"/>
        <v>-</v>
      </c>
      <c r="P7959" s="73" t="str">
        <f t="shared" si="249"/>
        <v/>
      </c>
      <c r="Q7959" s="61" t="s">
        <v>84</v>
      </c>
    </row>
    <row r="7960" spans="8:17" x14ac:dyDescent="0.25">
      <c r="H7960" s="59">
        <v>7005</v>
      </c>
      <c r="I7960" s="59" t="s">
        <v>69</v>
      </c>
      <c r="J7960" s="59">
        <v>20978898</v>
      </c>
      <c r="K7960" s="59" t="s">
        <v>8463</v>
      </c>
      <c r="L7960" s="61" t="s">
        <v>81</v>
      </c>
      <c r="M7960" s="61">
        <f>VLOOKUP(H7960,zdroj!C:F,4,0)</f>
        <v>0</v>
      </c>
      <c r="N7960" s="61" t="str">
        <f t="shared" si="248"/>
        <v>-</v>
      </c>
      <c r="P7960" s="73" t="str">
        <f t="shared" si="249"/>
        <v/>
      </c>
      <c r="Q7960" s="61" t="s">
        <v>84</v>
      </c>
    </row>
    <row r="7961" spans="8:17" x14ac:dyDescent="0.25">
      <c r="H7961" s="59">
        <v>7005</v>
      </c>
      <c r="I7961" s="59" t="s">
        <v>69</v>
      </c>
      <c r="J7961" s="59">
        <v>20978901</v>
      </c>
      <c r="K7961" s="59" t="s">
        <v>8464</v>
      </c>
      <c r="L7961" s="61" t="s">
        <v>113</v>
      </c>
      <c r="M7961" s="61">
        <f>VLOOKUP(H7961,zdroj!C:F,4,0)</f>
        <v>0</v>
      </c>
      <c r="N7961" s="61" t="str">
        <f t="shared" si="248"/>
        <v>katB</v>
      </c>
      <c r="P7961" s="73" t="str">
        <f t="shared" si="249"/>
        <v/>
      </c>
      <c r="Q7961" s="61" t="s">
        <v>30</v>
      </c>
    </row>
    <row r="7962" spans="8:17" x14ac:dyDescent="0.25">
      <c r="H7962" s="59">
        <v>7005</v>
      </c>
      <c r="I7962" s="59" t="s">
        <v>69</v>
      </c>
      <c r="J7962" s="59">
        <v>20978910</v>
      </c>
      <c r="K7962" s="59" t="s">
        <v>8465</v>
      </c>
      <c r="L7962" s="61" t="s">
        <v>81</v>
      </c>
      <c r="M7962" s="61">
        <f>VLOOKUP(H7962,zdroj!C:F,4,0)</f>
        <v>0</v>
      </c>
      <c r="N7962" s="61" t="str">
        <f t="shared" si="248"/>
        <v>-</v>
      </c>
      <c r="P7962" s="73" t="str">
        <f t="shared" si="249"/>
        <v/>
      </c>
      <c r="Q7962" s="61" t="s">
        <v>84</v>
      </c>
    </row>
    <row r="7963" spans="8:17" x14ac:dyDescent="0.25">
      <c r="H7963" s="59">
        <v>7005</v>
      </c>
      <c r="I7963" s="59" t="s">
        <v>69</v>
      </c>
      <c r="J7963" s="59">
        <v>20978928</v>
      </c>
      <c r="K7963" s="59" t="s">
        <v>8466</v>
      </c>
      <c r="L7963" s="61" t="s">
        <v>81</v>
      </c>
      <c r="M7963" s="61">
        <f>VLOOKUP(H7963,zdroj!C:F,4,0)</f>
        <v>0</v>
      </c>
      <c r="N7963" s="61" t="str">
        <f t="shared" si="248"/>
        <v>-</v>
      </c>
      <c r="P7963" s="73" t="str">
        <f t="shared" si="249"/>
        <v/>
      </c>
      <c r="Q7963" s="61" t="s">
        <v>84</v>
      </c>
    </row>
    <row r="7964" spans="8:17" x14ac:dyDescent="0.25">
      <c r="H7964" s="59">
        <v>7005</v>
      </c>
      <c r="I7964" s="59" t="s">
        <v>69</v>
      </c>
      <c r="J7964" s="59">
        <v>20978936</v>
      </c>
      <c r="K7964" s="59" t="s">
        <v>8467</v>
      </c>
      <c r="L7964" s="61" t="s">
        <v>81</v>
      </c>
      <c r="M7964" s="61">
        <f>VLOOKUP(H7964,zdroj!C:F,4,0)</f>
        <v>0</v>
      </c>
      <c r="N7964" s="61" t="str">
        <f t="shared" si="248"/>
        <v>-</v>
      </c>
      <c r="P7964" s="73" t="str">
        <f t="shared" si="249"/>
        <v/>
      </c>
      <c r="Q7964" s="61" t="s">
        <v>84</v>
      </c>
    </row>
    <row r="7965" spans="8:17" x14ac:dyDescent="0.25">
      <c r="H7965" s="59">
        <v>7005</v>
      </c>
      <c r="I7965" s="59" t="s">
        <v>69</v>
      </c>
      <c r="J7965" s="59">
        <v>20978944</v>
      </c>
      <c r="K7965" s="59" t="s">
        <v>8468</v>
      </c>
      <c r="L7965" s="61" t="s">
        <v>113</v>
      </c>
      <c r="M7965" s="61">
        <f>VLOOKUP(H7965,zdroj!C:F,4,0)</f>
        <v>0</v>
      </c>
      <c r="N7965" s="61" t="str">
        <f t="shared" si="248"/>
        <v>katB</v>
      </c>
      <c r="P7965" s="73" t="str">
        <f t="shared" si="249"/>
        <v/>
      </c>
      <c r="Q7965" s="61" t="s">
        <v>30</v>
      </c>
    </row>
    <row r="7966" spans="8:17" x14ac:dyDescent="0.25">
      <c r="H7966" s="59">
        <v>7005</v>
      </c>
      <c r="I7966" s="59" t="s">
        <v>69</v>
      </c>
      <c r="J7966" s="59">
        <v>20978952</v>
      </c>
      <c r="K7966" s="59" t="s">
        <v>8469</v>
      </c>
      <c r="L7966" s="61" t="s">
        <v>113</v>
      </c>
      <c r="M7966" s="61">
        <f>VLOOKUP(H7966,zdroj!C:F,4,0)</f>
        <v>0</v>
      </c>
      <c r="N7966" s="61" t="str">
        <f t="shared" si="248"/>
        <v>katB</v>
      </c>
      <c r="P7966" s="73" t="str">
        <f t="shared" si="249"/>
        <v/>
      </c>
      <c r="Q7966" s="61" t="s">
        <v>30</v>
      </c>
    </row>
    <row r="7967" spans="8:17" x14ac:dyDescent="0.25">
      <c r="H7967" s="59">
        <v>7005</v>
      </c>
      <c r="I7967" s="59" t="s">
        <v>69</v>
      </c>
      <c r="J7967" s="59">
        <v>20978961</v>
      </c>
      <c r="K7967" s="59" t="s">
        <v>8470</v>
      </c>
      <c r="L7967" s="61" t="s">
        <v>113</v>
      </c>
      <c r="M7967" s="61">
        <f>VLOOKUP(H7967,zdroj!C:F,4,0)</f>
        <v>0</v>
      </c>
      <c r="N7967" s="61" t="str">
        <f t="shared" si="248"/>
        <v>katB</v>
      </c>
      <c r="P7967" s="73" t="str">
        <f t="shared" si="249"/>
        <v/>
      </c>
      <c r="Q7967" s="61" t="s">
        <v>30</v>
      </c>
    </row>
    <row r="7968" spans="8:17" x14ac:dyDescent="0.25">
      <c r="H7968" s="59">
        <v>7005</v>
      </c>
      <c r="I7968" s="59" t="s">
        <v>69</v>
      </c>
      <c r="J7968" s="59">
        <v>20978979</v>
      </c>
      <c r="K7968" s="59" t="s">
        <v>8471</v>
      </c>
      <c r="L7968" s="61" t="s">
        <v>113</v>
      </c>
      <c r="M7968" s="61">
        <f>VLOOKUP(H7968,zdroj!C:F,4,0)</f>
        <v>0</v>
      </c>
      <c r="N7968" s="61" t="str">
        <f t="shared" si="248"/>
        <v>katB</v>
      </c>
      <c r="P7968" s="73" t="str">
        <f t="shared" si="249"/>
        <v/>
      </c>
      <c r="Q7968" s="61" t="s">
        <v>30</v>
      </c>
    </row>
    <row r="7969" spans="8:17" x14ac:dyDescent="0.25">
      <c r="H7969" s="59">
        <v>7005</v>
      </c>
      <c r="I7969" s="59" t="s">
        <v>69</v>
      </c>
      <c r="J7969" s="59">
        <v>20978987</v>
      </c>
      <c r="K7969" s="59" t="s">
        <v>8472</v>
      </c>
      <c r="L7969" s="61" t="s">
        <v>113</v>
      </c>
      <c r="M7969" s="61">
        <f>VLOOKUP(H7969,zdroj!C:F,4,0)</f>
        <v>0</v>
      </c>
      <c r="N7969" s="61" t="str">
        <f t="shared" si="248"/>
        <v>katB</v>
      </c>
      <c r="P7969" s="73" t="str">
        <f t="shared" si="249"/>
        <v/>
      </c>
      <c r="Q7969" s="61" t="s">
        <v>30</v>
      </c>
    </row>
    <row r="7970" spans="8:17" x14ac:dyDescent="0.25">
      <c r="H7970" s="59">
        <v>7005</v>
      </c>
      <c r="I7970" s="59" t="s">
        <v>69</v>
      </c>
      <c r="J7970" s="59">
        <v>20978995</v>
      </c>
      <c r="K7970" s="59" t="s">
        <v>8473</v>
      </c>
      <c r="L7970" s="61" t="s">
        <v>113</v>
      </c>
      <c r="M7970" s="61">
        <f>VLOOKUP(H7970,zdroj!C:F,4,0)</f>
        <v>0</v>
      </c>
      <c r="N7970" s="61" t="str">
        <f t="shared" si="248"/>
        <v>katB</v>
      </c>
      <c r="P7970" s="73" t="str">
        <f t="shared" si="249"/>
        <v/>
      </c>
      <c r="Q7970" s="61" t="s">
        <v>30</v>
      </c>
    </row>
    <row r="7971" spans="8:17" x14ac:dyDescent="0.25">
      <c r="H7971" s="59">
        <v>7005</v>
      </c>
      <c r="I7971" s="59" t="s">
        <v>69</v>
      </c>
      <c r="J7971" s="59">
        <v>20979002</v>
      </c>
      <c r="K7971" s="59" t="s">
        <v>8474</v>
      </c>
      <c r="L7971" s="61" t="s">
        <v>113</v>
      </c>
      <c r="M7971" s="61">
        <f>VLOOKUP(H7971,zdroj!C:F,4,0)</f>
        <v>0</v>
      </c>
      <c r="N7971" s="61" t="str">
        <f t="shared" si="248"/>
        <v>katB</v>
      </c>
      <c r="P7971" s="73" t="str">
        <f t="shared" si="249"/>
        <v/>
      </c>
      <c r="Q7971" s="61" t="s">
        <v>30</v>
      </c>
    </row>
    <row r="7972" spans="8:17" x14ac:dyDescent="0.25">
      <c r="H7972" s="59">
        <v>7005</v>
      </c>
      <c r="I7972" s="59" t="s">
        <v>69</v>
      </c>
      <c r="J7972" s="59">
        <v>20979011</v>
      </c>
      <c r="K7972" s="59" t="s">
        <v>8475</v>
      </c>
      <c r="L7972" s="61" t="s">
        <v>113</v>
      </c>
      <c r="M7972" s="61">
        <f>VLOOKUP(H7972,zdroj!C:F,4,0)</f>
        <v>0</v>
      </c>
      <c r="N7972" s="61" t="str">
        <f t="shared" si="248"/>
        <v>katB</v>
      </c>
      <c r="P7972" s="73" t="str">
        <f t="shared" si="249"/>
        <v/>
      </c>
      <c r="Q7972" s="61" t="s">
        <v>30</v>
      </c>
    </row>
    <row r="7973" spans="8:17" x14ac:dyDescent="0.25">
      <c r="H7973" s="59">
        <v>7005</v>
      </c>
      <c r="I7973" s="59" t="s">
        <v>69</v>
      </c>
      <c r="J7973" s="59">
        <v>20979061</v>
      </c>
      <c r="K7973" s="59" t="s">
        <v>8476</v>
      </c>
      <c r="L7973" s="61" t="s">
        <v>81</v>
      </c>
      <c r="M7973" s="61">
        <f>VLOOKUP(H7973,zdroj!C:F,4,0)</f>
        <v>0</v>
      </c>
      <c r="N7973" s="61" t="str">
        <f t="shared" si="248"/>
        <v>-</v>
      </c>
      <c r="P7973" s="73" t="str">
        <f t="shared" si="249"/>
        <v/>
      </c>
      <c r="Q7973" s="61" t="s">
        <v>88</v>
      </c>
    </row>
    <row r="7974" spans="8:17" x14ac:dyDescent="0.25">
      <c r="H7974" s="59">
        <v>7005</v>
      </c>
      <c r="I7974" s="59" t="s">
        <v>69</v>
      </c>
      <c r="J7974" s="59">
        <v>20979096</v>
      </c>
      <c r="K7974" s="59" t="s">
        <v>8477</v>
      </c>
      <c r="L7974" s="61" t="s">
        <v>81</v>
      </c>
      <c r="M7974" s="61">
        <f>VLOOKUP(H7974,zdroj!C:F,4,0)</f>
        <v>0</v>
      </c>
      <c r="N7974" s="61" t="str">
        <f t="shared" si="248"/>
        <v>-</v>
      </c>
      <c r="P7974" s="73" t="str">
        <f t="shared" si="249"/>
        <v/>
      </c>
      <c r="Q7974" s="61" t="s">
        <v>88</v>
      </c>
    </row>
    <row r="7975" spans="8:17" x14ac:dyDescent="0.25">
      <c r="H7975" s="59">
        <v>7005</v>
      </c>
      <c r="I7975" s="59" t="s">
        <v>69</v>
      </c>
      <c r="J7975" s="59">
        <v>20979118</v>
      </c>
      <c r="K7975" s="59" t="s">
        <v>8478</v>
      </c>
      <c r="L7975" s="61" t="s">
        <v>81</v>
      </c>
      <c r="M7975" s="61">
        <f>VLOOKUP(H7975,zdroj!C:F,4,0)</f>
        <v>0</v>
      </c>
      <c r="N7975" s="61" t="str">
        <f t="shared" si="248"/>
        <v>-</v>
      </c>
      <c r="P7975" s="73" t="str">
        <f t="shared" si="249"/>
        <v/>
      </c>
      <c r="Q7975" s="61" t="s">
        <v>88</v>
      </c>
    </row>
    <row r="7976" spans="8:17" x14ac:dyDescent="0.25">
      <c r="H7976" s="59">
        <v>7005</v>
      </c>
      <c r="I7976" s="59" t="s">
        <v>69</v>
      </c>
      <c r="J7976" s="59">
        <v>20979126</v>
      </c>
      <c r="K7976" s="59" t="s">
        <v>8479</v>
      </c>
      <c r="L7976" s="61" t="s">
        <v>113</v>
      </c>
      <c r="M7976" s="61">
        <f>VLOOKUP(H7976,zdroj!C:F,4,0)</f>
        <v>0</v>
      </c>
      <c r="N7976" s="61" t="str">
        <f t="shared" si="248"/>
        <v>katB</v>
      </c>
      <c r="P7976" s="73" t="str">
        <f t="shared" si="249"/>
        <v/>
      </c>
      <c r="Q7976" s="61" t="s">
        <v>30</v>
      </c>
    </row>
    <row r="7977" spans="8:17" x14ac:dyDescent="0.25">
      <c r="H7977" s="59">
        <v>7005</v>
      </c>
      <c r="I7977" s="59" t="s">
        <v>69</v>
      </c>
      <c r="J7977" s="59">
        <v>20979134</v>
      </c>
      <c r="K7977" s="59" t="s">
        <v>8480</v>
      </c>
      <c r="L7977" s="61" t="s">
        <v>81</v>
      </c>
      <c r="M7977" s="61">
        <f>VLOOKUP(H7977,zdroj!C:F,4,0)</f>
        <v>0</v>
      </c>
      <c r="N7977" s="61" t="str">
        <f t="shared" si="248"/>
        <v>-</v>
      </c>
      <c r="P7977" s="73" t="str">
        <f t="shared" si="249"/>
        <v/>
      </c>
      <c r="Q7977" s="61" t="s">
        <v>88</v>
      </c>
    </row>
    <row r="7978" spans="8:17" x14ac:dyDescent="0.25">
      <c r="H7978" s="59">
        <v>7005</v>
      </c>
      <c r="I7978" s="59" t="s">
        <v>69</v>
      </c>
      <c r="J7978" s="59">
        <v>20979142</v>
      </c>
      <c r="K7978" s="59" t="s">
        <v>8481</v>
      </c>
      <c r="L7978" s="61" t="s">
        <v>81</v>
      </c>
      <c r="M7978" s="61">
        <f>VLOOKUP(H7978,zdroj!C:F,4,0)</f>
        <v>0</v>
      </c>
      <c r="N7978" s="61" t="str">
        <f t="shared" si="248"/>
        <v>-</v>
      </c>
      <c r="P7978" s="73" t="str">
        <f t="shared" si="249"/>
        <v/>
      </c>
      <c r="Q7978" s="61" t="s">
        <v>88</v>
      </c>
    </row>
    <row r="7979" spans="8:17" x14ac:dyDescent="0.25">
      <c r="H7979" s="59">
        <v>7005</v>
      </c>
      <c r="I7979" s="59" t="s">
        <v>69</v>
      </c>
      <c r="J7979" s="59">
        <v>20979151</v>
      </c>
      <c r="K7979" s="59" t="s">
        <v>8482</v>
      </c>
      <c r="L7979" s="61" t="s">
        <v>81</v>
      </c>
      <c r="M7979" s="61">
        <f>VLOOKUP(H7979,zdroj!C:F,4,0)</f>
        <v>0</v>
      </c>
      <c r="N7979" s="61" t="str">
        <f t="shared" si="248"/>
        <v>-</v>
      </c>
      <c r="P7979" s="73" t="str">
        <f t="shared" si="249"/>
        <v/>
      </c>
      <c r="Q7979" s="61" t="s">
        <v>88</v>
      </c>
    </row>
    <row r="7980" spans="8:17" x14ac:dyDescent="0.25">
      <c r="H7980" s="59">
        <v>7005</v>
      </c>
      <c r="I7980" s="59" t="s">
        <v>69</v>
      </c>
      <c r="J7980" s="59">
        <v>20979177</v>
      </c>
      <c r="K7980" s="59" t="s">
        <v>8483</v>
      </c>
      <c r="L7980" s="61" t="s">
        <v>81</v>
      </c>
      <c r="M7980" s="61">
        <f>VLOOKUP(H7980,zdroj!C:F,4,0)</f>
        <v>0</v>
      </c>
      <c r="N7980" s="61" t="str">
        <f t="shared" si="248"/>
        <v>-</v>
      </c>
      <c r="P7980" s="73" t="str">
        <f t="shared" si="249"/>
        <v/>
      </c>
      <c r="Q7980" s="61" t="s">
        <v>88</v>
      </c>
    </row>
    <row r="7981" spans="8:17" x14ac:dyDescent="0.25">
      <c r="H7981" s="59">
        <v>7005</v>
      </c>
      <c r="I7981" s="59" t="s">
        <v>69</v>
      </c>
      <c r="J7981" s="59">
        <v>20979185</v>
      </c>
      <c r="K7981" s="59" t="s">
        <v>8484</v>
      </c>
      <c r="L7981" s="61" t="s">
        <v>81</v>
      </c>
      <c r="M7981" s="61">
        <f>VLOOKUP(H7981,zdroj!C:F,4,0)</f>
        <v>0</v>
      </c>
      <c r="N7981" s="61" t="str">
        <f t="shared" si="248"/>
        <v>-</v>
      </c>
      <c r="P7981" s="73" t="str">
        <f t="shared" si="249"/>
        <v/>
      </c>
      <c r="Q7981" s="61" t="s">
        <v>88</v>
      </c>
    </row>
    <row r="7982" spans="8:17" x14ac:dyDescent="0.25">
      <c r="H7982" s="59">
        <v>7005</v>
      </c>
      <c r="I7982" s="59" t="s">
        <v>69</v>
      </c>
      <c r="J7982" s="59">
        <v>20979193</v>
      </c>
      <c r="K7982" s="59" t="s">
        <v>8485</v>
      </c>
      <c r="L7982" s="61" t="s">
        <v>81</v>
      </c>
      <c r="M7982" s="61">
        <f>VLOOKUP(H7982,zdroj!C:F,4,0)</f>
        <v>0</v>
      </c>
      <c r="N7982" s="61" t="str">
        <f t="shared" si="248"/>
        <v>-</v>
      </c>
      <c r="P7982" s="73" t="str">
        <f t="shared" si="249"/>
        <v/>
      </c>
      <c r="Q7982" s="61" t="s">
        <v>88</v>
      </c>
    </row>
    <row r="7983" spans="8:17" x14ac:dyDescent="0.25">
      <c r="H7983" s="59">
        <v>7005</v>
      </c>
      <c r="I7983" s="59" t="s">
        <v>69</v>
      </c>
      <c r="J7983" s="59">
        <v>20979207</v>
      </c>
      <c r="K7983" s="59" t="s">
        <v>8486</v>
      </c>
      <c r="L7983" s="61" t="s">
        <v>81</v>
      </c>
      <c r="M7983" s="61">
        <f>VLOOKUP(H7983,zdroj!C:F,4,0)</f>
        <v>0</v>
      </c>
      <c r="N7983" s="61" t="str">
        <f t="shared" si="248"/>
        <v>-</v>
      </c>
      <c r="P7983" s="73" t="str">
        <f t="shared" si="249"/>
        <v/>
      </c>
      <c r="Q7983" s="61" t="s">
        <v>88</v>
      </c>
    </row>
    <row r="7984" spans="8:17" x14ac:dyDescent="0.25">
      <c r="H7984" s="59">
        <v>7005</v>
      </c>
      <c r="I7984" s="59" t="s">
        <v>69</v>
      </c>
      <c r="J7984" s="59">
        <v>20979215</v>
      </c>
      <c r="K7984" s="59" t="s">
        <v>8487</v>
      </c>
      <c r="L7984" s="61" t="s">
        <v>81</v>
      </c>
      <c r="M7984" s="61">
        <f>VLOOKUP(H7984,zdroj!C:F,4,0)</f>
        <v>0</v>
      </c>
      <c r="N7984" s="61" t="str">
        <f t="shared" si="248"/>
        <v>-</v>
      </c>
      <c r="P7984" s="73" t="str">
        <f t="shared" si="249"/>
        <v/>
      </c>
      <c r="Q7984" s="61" t="s">
        <v>88</v>
      </c>
    </row>
    <row r="7985" spans="8:17" x14ac:dyDescent="0.25">
      <c r="H7985" s="59">
        <v>7005</v>
      </c>
      <c r="I7985" s="59" t="s">
        <v>69</v>
      </c>
      <c r="J7985" s="59">
        <v>20979223</v>
      </c>
      <c r="K7985" s="59" t="s">
        <v>8488</v>
      </c>
      <c r="L7985" s="61" t="s">
        <v>81</v>
      </c>
      <c r="M7985" s="61">
        <f>VLOOKUP(H7985,zdroj!C:F,4,0)</f>
        <v>0</v>
      </c>
      <c r="N7985" s="61" t="str">
        <f t="shared" si="248"/>
        <v>-</v>
      </c>
      <c r="P7985" s="73" t="str">
        <f t="shared" si="249"/>
        <v/>
      </c>
      <c r="Q7985" s="61" t="s">
        <v>88</v>
      </c>
    </row>
    <row r="7986" spans="8:17" x14ac:dyDescent="0.25">
      <c r="H7986" s="59">
        <v>7005</v>
      </c>
      <c r="I7986" s="59" t="s">
        <v>69</v>
      </c>
      <c r="J7986" s="59">
        <v>20979240</v>
      </c>
      <c r="K7986" s="59" t="s">
        <v>8489</v>
      </c>
      <c r="L7986" s="61" t="s">
        <v>81</v>
      </c>
      <c r="M7986" s="61">
        <f>VLOOKUP(H7986,zdroj!C:F,4,0)</f>
        <v>0</v>
      </c>
      <c r="N7986" s="61" t="str">
        <f t="shared" si="248"/>
        <v>-</v>
      </c>
      <c r="P7986" s="73" t="str">
        <f t="shared" si="249"/>
        <v/>
      </c>
      <c r="Q7986" s="61" t="s">
        <v>88</v>
      </c>
    </row>
    <row r="7987" spans="8:17" x14ac:dyDescent="0.25">
      <c r="H7987" s="59">
        <v>7005</v>
      </c>
      <c r="I7987" s="59" t="s">
        <v>69</v>
      </c>
      <c r="J7987" s="59">
        <v>20979258</v>
      </c>
      <c r="K7987" s="59" t="s">
        <v>8490</v>
      </c>
      <c r="L7987" s="61" t="s">
        <v>81</v>
      </c>
      <c r="M7987" s="61">
        <f>VLOOKUP(H7987,zdroj!C:F,4,0)</f>
        <v>0</v>
      </c>
      <c r="N7987" s="61" t="str">
        <f t="shared" si="248"/>
        <v>-</v>
      </c>
      <c r="P7987" s="73" t="str">
        <f t="shared" si="249"/>
        <v/>
      </c>
      <c r="Q7987" s="61" t="s">
        <v>88</v>
      </c>
    </row>
    <row r="7988" spans="8:17" x14ac:dyDescent="0.25">
      <c r="H7988" s="59">
        <v>7005</v>
      </c>
      <c r="I7988" s="59" t="s">
        <v>69</v>
      </c>
      <c r="J7988" s="59">
        <v>20979274</v>
      </c>
      <c r="K7988" s="59" t="s">
        <v>8491</v>
      </c>
      <c r="L7988" s="61" t="s">
        <v>81</v>
      </c>
      <c r="M7988" s="61">
        <f>VLOOKUP(H7988,zdroj!C:F,4,0)</f>
        <v>0</v>
      </c>
      <c r="N7988" s="61" t="str">
        <f t="shared" si="248"/>
        <v>-</v>
      </c>
      <c r="P7988" s="73" t="str">
        <f t="shared" si="249"/>
        <v/>
      </c>
      <c r="Q7988" s="61" t="s">
        <v>88</v>
      </c>
    </row>
    <row r="7989" spans="8:17" x14ac:dyDescent="0.25">
      <c r="H7989" s="59">
        <v>7005</v>
      </c>
      <c r="I7989" s="59" t="s">
        <v>69</v>
      </c>
      <c r="J7989" s="59">
        <v>20979282</v>
      </c>
      <c r="K7989" s="59" t="s">
        <v>8492</v>
      </c>
      <c r="L7989" s="61" t="s">
        <v>81</v>
      </c>
      <c r="M7989" s="61">
        <f>VLOOKUP(H7989,zdroj!C:F,4,0)</f>
        <v>0</v>
      </c>
      <c r="N7989" s="61" t="str">
        <f t="shared" si="248"/>
        <v>-</v>
      </c>
      <c r="P7989" s="73" t="str">
        <f t="shared" si="249"/>
        <v/>
      </c>
      <c r="Q7989" s="61" t="s">
        <v>88</v>
      </c>
    </row>
    <row r="7990" spans="8:17" x14ac:dyDescent="0.25">
      <c r="H7990" s="59">
        <v>7005</v>
      </c>
      <c r="I7990" s="59" t="s">
        <v>69</v>
      </c>
      <c r="J7990" s="59">
        <v>20979291</v>
      </c>
      <c r="K7990" s="59" t="s">
        <v>8493</v>
      </c>
      <c r="L7990" s="61" t="s">
        <v>81</v>
      </c>
      <c r="M7990" s="61">
        <f>VLOOKUP(H7990,zdroj!C:F,4,0)</f>
        <v>0</v>
      </c>
      <c r="N7990" s="61" t="str">
        <f t="shared" si="248"/>
        <v>-</v>
      </c>
      <c r="P7990" s="73" t="str">
        <f t="shared" si="249"/>
        <v/>
      </c>
      <c r="Q7990" s="61" t="s">
        <v>88</v>
      </c>
    </row>
    <row r="7991" spans="8:17" x14ac:dyDescent="0.25">
      <c r="H7991" s="59">
        <v>7005</v>
      </c>
      <c r="I7991" s="59" t="s">
        <v>69</v>
      </c>
      <c r="J7991" s="59">
        <v>20979304</v>
      </c>
      <c r="K7991" s="59" t="s">
        <v>8494</v>
      </c>
      <c r="L7991" s="61" t="s">
        <v>81</v>
      </c>
      <c r="M7991" s="61">
        <f>VLOOKUP(H7991,zdroj!C:F,4,0)</f>
        <v>0</v>
      </c>
      <c r="N7991" s="61" t="str">
        <f t="shared" si="248"/>
        <v>-</v>
      </c>
      <c r="P7991" s="73" t="str">
        <f t="shared" si="249"/>
        <v/>
      </c>
      <c r="Q7991" s="61" t="s">
        <v>88</v>
      </c>
    </row>
    <row r="7992" spans="8:17" x14ac:dyDescent="0.25">
      <c r="H7992" s="59">
        <v>7005</v>
      </c>
      <c r="I7992" s="59" t="s">
        <v>69</v>
      </c>
      <c r="J7992" s="59">
        <v>20979312</v>
      </c>
      <c r="K7992" s="59" t="s">
        <v>8495</v>
      </c>
      <c r="L7992" s="61" t="s">
        <v>81</v>
      </c>
      <c r="M7992" s="61">
        <f>VLOOKUP(H7992,zdroj!C:F,4,0)</f>
        <v>0</v>
      </c>
      <c r="N7992" s="61" t="str">
        <f t="shared" si="248"/>
        <v>-</v>
      </c>
      <c r="P7992" s="73" t="str">
        <f t="shared" si="249"/>
        <v/>
      </c>
      <c r="Q7992" s="61" t="s">
        <v>88</v>
      </c>
    </row>
    <row r="7993" spans="8:17" x14ac:dyDescent="0.25">
      <c r="H7993" s="59">
        <v>7005</v>
      </c>
      <c r="I7993" s="59" t="s">
        <v>69</v>
      </c>
      <c r="J7993" s="59">
        <v>20979321</v>
      </c>
      <c r="K7993" s="59" t="s">
        <v>8496</v>
      </c>
      <c r="L7993" s="61" t="s">
        <v>81</v>
      </c>
      <c r="M7993" s="61">
        <f>VLOOKUP(H7993,zdroj!C:F,4,0)</f>
        <v>0</v>
      </c>
      <c r="N7993" s="61" t="str">
        <f t="shared" si="248"/>
        <v>-</v>
      </c>
      <c r="P7993" s="73" t="str">
        <f t="shared" si="249"/>
        <v/>
      </c>
      <c r="Q7993" s="61" t="s">
        <v>88</v>
      </c>
    </row>
    <row r="7994" spans="8:17" x14ac:dyDescent="0.25">
      <c r="H7994" s="59">
        <v>7005</v>
      </c>
      <c r="I7994" s="59" t="s">
        <v>69</v>
      </c>
      <c r="J7994" s="59">
        <v>20979339</v>
      </c>
      <c r="K7994" s="59" t="s">
        <v>8497</v>
      </c>
      <c r="L7994" s="61" t="s">
        <v>81</v>
      </c>
      <c r="M7994" s="61">
        <f>VLOOKUP(H7994,zdroj!C:F,4,0)</f>
        <v>0</v>
      </c>
      <c r="N7994" s="61" t="str">
        <f t="shared" si="248"/>
        <v>-</v>
      </c>
      <c r="P7994" s="73" t="str">
        <f t="shared" si="249"/>
        <v/>
      </c>
      <c r="Q7994" s="61" t="s">
        <v>88</v>
      </c>
    </row>
    <row r="7995" spans="8:17" x14ac:dyDescent="0.25">
      <c r="H7995" s="59">
        <v>7005</v>
      </c>
      <c r="I7995" s="59" t="s">
        <v>69</v>
      </c>
      <c r="J7995" s="59">
        <v>20979347</v>
      </c>
      <c r="K7995" s="59" t="s">
        <v>8498</v>
      </c>
      <c r="L7995" s="61" t="s">
        <v>81</v>
      </c>
      <c r="M7995" s="61">
        <f>VLOOKUP(H7995,zdroj!C:F,4,0)</f>
        <v>0</v>
      </c>
      <c r="N7995" s="61" t="str">
        <f t="shared" si="248"/>
        <v>-</v>
      </c>
      <c r="P7995" s="73" t="str">
        <f t="shared" si="249"/>
        <v/>
      </c>
      <c r="Q7995" s="61" t="s">
        <v>88</v>
      </c>
    </row>
    <row r="7996" spans="8:17" x14ac:dyDescent="0.25">
      <c r="H7996" s="59">
        <v>7005</v>
      </c>
      <c r="I7996" s="59" t="s">
        <v>69</v>
      </c>
      <c r="J7996" s="59">
        <v>20979363</v>
      </c>
      <c r="K7996" s="59" t="s">
        <v>8499</v>
      </c>
      <c r="L7996" s="61" t="s">
        <v>81</v>
      </c>
      <c r="M7996" s="61">
        <f>VLOOKUP(H7996,zdroj!C:F,4,0)</f>
        <v>0</v>
      </c>
      <c r="N7996" s="61" t="str">
        <f t="shared" si="248"/>
        <v>-</v>
      </c>
      <c r="P7996" s="73" t="str">
        <f t="shared" si="249"/>
        <v/>
      </c>
      <c r="Q7996" s="61" t="s">
        <v>88</v>
      </c>
    </row>
    <row r="7997" spans="8:17" x14ac:dyDescent="0.25">
      <c r="H7997" s="59">
        <v>7005</v>
      </c>
      <c r="I7997" s="59" t="s">
        <v>69</v>
      </c>
      <c r="J7997" s="59">
        <v>20979371</v>
      </c>
      <c r="K7997" s="59" t="s">
        <v>8500</v>
      </c>
      <c r="L7997" s="61" t="s">
        <v>81</v>
      </c>
      <c r="M7997" s="61">
        <f>VLOOKUP(H7997,zdroj!C:F,4,0)</f>
        <v>0</v>
      </c>
      <c r="N7997" s="61" t="str">
        <f t="shared" si="248"/>
        <v>-</v>
      </c>
      <c r="P7997" s="73" t="str">
        <f t="shared" si="249"/>
        <v/>
      </c>
      <c r="Q7997" s="61" t="s">
        <v>88</v>
      </c>
    </row>
    <row r="7998" spans="8:17" x14ac:dyDescent="0.25">
      <c r="H7998" s="59">
        <v>7005</v>
      </c>
      <c r="I7998" s="59" t="s">
        <v>69</v>
      </c>
      <c r="J7998" s="59">
        <v>20979380</v>
      </c>
      <c r="K7998" s="59" t="s">
        <v>8501</v>
      </c>
      <c r="L7998" s="61" t="s">
        <v>81</v>
      </c>
      <c r="M7998" s="61">
        <f>VLOOKUP(H7998,zdroj!C:F,4,0)</f>
        <v>0</v>
      </c>
      <c r="N7998" s="61" t="str">
        <f t="shared" si="248"/>
        <v>-</v>
      </c>
      <c r="P7998" s="73" t="str">
        <f t="shared" si="249"/>
        <v/>
      </c>
      <c r="Q7998" s="61" t="s">
        <v>88</v>
      </c>
    </row>
    <row r="7999" spans="8:17" x14ac:dyDescent="0.25">
      <c r="H7999" s="59">
        <v>7005</v>
      </c>
      <c r="I7999" s="59" t="s">
        <v>69</v>
      </c>
      <c r="J7999" s="59">
        <v>20979398</v>
      </c>
      <c r="K7999" s="59" t="s">
        <v>8502</v>
      </c>
      <c r="L7999" s="61" t="s">
        <v>81</v>
      </c>
      <c r="M7999" s="61">
        <f>VLOOKUP(H7999,zdroj!C:F,4,0)</f>
        <v>0</v>
      </c>
      <c r="N7999" s="61" t="str">
        <f t="shared" si="248"/>
        <v>-</v>
      </c>
      <c r="P7999" s="73" t="str">
        <f t="shared" si="249"/>
        <v/>
      </c>
      <c r="Q7999" s="61" t="s">
        <v>88</v>
      </c>
    </row>
    <row r="8000" spans="8:17" x14ac:dyDescent="0.25">
      <c r="H8000" s="59">
        <v>7005</v>
      </c>
      <c r="I8000" s="59" t="s">
        <v>69</v>
      </c>
      <c r="J8000" s="59">
        <v>20979401</v>
      </c>
      <c r="K8000" s="59" t="s">
        <v>8503</v>
      </c>
      <c r="L8000" s="61" t="s">
        <v>81</v>
      </c>
      <c r="M8000" s="61">
        <f>VLOOKUP(H8000,zdroj!C:F,4,0)</f>
        <v>0</v>
      </c>
      <c r="N8000" s="61" t="str">
        <f t="shared" si="248"/>
        <v>-</v>
      </c>
      <c r="P8000" s="73" t="str">
        <f t="shared" si="249"/>
        <v/>
      </c>
      <c r="Q8000" s="61" t="s">
        <v>88</v>
      </c>
    </row>
    <row r="8001" spans="8:17" x14ac:dyDescent="0.25">
      <c r="H8001" s="59">
        <v>7005</v>
      </c>
      <c r="I8001" s="59" t="s">
        <v>69</v>
      </c>
      <c r="J8001" s="59">
        <v>20979410</v>
      </c>
      <c r="K8001" s="59" t="s">
        <v>8504</v>
      </c>
      <c r="L8001" s="61" t="s">
        <v>81</v>
      </c>
      <c r="M8001" s="61">
        <f>VLOOKUP(H8001,zdroj!C:F,4,0)</f>
        <v>0</v>
      </c>
      <c r="N8001" s="61" t="str">
        <f t="shared" si="248"/>
        <v>-</v>
      </c>
      <c r="P8001" s="73" t="str">
        <f t="shared" si="249"/>
        <v/>
      </c>
      <c r="Q8001" s="61" t="s">
        <v>88</v>
      </c>
    </row>
    <row r="8002" spans="8:17" x14ac:dyDescent="0.25">
      <c r="H8002" s="59">
        <v>7005</v>
      </c>
      <c r="I8002" s="59" t="s">
        <v>69</v>
      </c>
      <c r="J8002" s="59">
        <v>20979436</v>
      </c>
      <c r="K8002" s="59" t="s">
        <v>8505</v>
      </c>
      <c r="L8002" s="61" t="s">
        <v>81</v>
      </c>
      <c r="M8002" s="61">
        <f>VLOOKUP(H8002,zdroj!C:F,4,0)</f>
        <v>0</v>
      </c>
      <c r="N8002" s="61" t="str">
        <f t="shared" si="248"/>
        <v>-</v>
      </c>
      <c r="P8002" s="73" t="str">
        <f t="shared" si="249"/>
        <v/>
      </c>
      <c r="Q8002" s="61" t="s">
        <v>88</v>
      </c>
    </row>
    <row r="8003" spans="8:17" x14ac:dyDescent="0.25">
      <c r="H8003" s="59">
        <v>7005</v>
      </c>
      <c r="I8003" s="59" t="s">
        <v>69</v>
      </c>
      <c r="J8003" s="59">
        <v>20979444</v>
      </c>
      <c r="K8003" s="59" t="s">
        <v>8506</v>
      </c>
      <c r="L8003" s="61" t="s">
        <v>81</v>
      </c>
      <c r="M8003" s="61">
        <f>VLOOKUP(H8003,zdroj!C:F,4,0)</f>
        <v>0</v>
      </c>
      <c r="N8003" s="61" t="str">
        <f t="shared" si="248"/>
        <v>-</v>
      </c>
      <c r="P8003" s="73" t="str">
        <f t="shared" si="249"/>
        <v/>
      </c>
      <c r="Q8003" s="61" t="s">
        <v>88</v>
      </c>
    </row>
    <row r="8004" spans="8:17" x14ac:dyDescent="0.25">
      <c r="H8004" s="59">
        <v>7005</v>
      </c>
      <c r="I8004" s="59" t="s">
        <v>69</v>
      </c>
      <c r="J8004" s="59">
        <v>20979452</v>
      </c>
      <c r="K8004" s="59" t="s">
        <v>8507</v>
      </c>
      <c r="L8004" s="61" t="s">
        <v>81</v>
      </c>
      <c r="M8004" s="61">
        <f>VLOOKUP(H8004,zdroj!C:F,4,0)</f>
        <v>0</v>
      </c>
      <c r="N8004" s="61" t="str">
        <f t="shared" si="248"/>
        <v>-</v>
      </c>
      <c r="P8004" s="73" t="str">
        <f t="shared" si="249"/>
        <v/>
      </c>
      <c r="Q8004" s="61" t="s">
        <v>88</v>
      </c>
    </row>
    <row r="8005" spans="8:17" x14ac:dyDescent="0.25">
      <c r="H8005" s="59">
        <v>7005</v>
      </c>
      <c r="I8005" s="59" t="s">
        <v>69</v>
      </c>
      <c r="J8005" s="59">
        <v>20979461</v>
      </c>
      <c r="K8005" s="59" t="s">
        <v>8508</v>
      </c>
      <c r="L8005" s="61" t="s">
        <v>81</v>
      </c>
      <c r="M8005" s="61">
        <f>VLOOKUP(H8005,zdroj!C:F,4,0)</f>
        <v>0</v>
      </c>
      <c r="N8005" s="61" t="str">
        <f t="shared" si="248"/>
        <v>-</v>
      </c>
      <c r="P8005" s="73" t="str">
        <f t="shared" si="249"/>
        <v/>
      </c>
      <c r="Q8005" s="61" t="s">
        <v>88</v>
      </c>
    </row>
    <row r="8006" spans="8:17" x14ac:dyDescent="0.25">
      <c r="H8006" s="59">
        <v>7005</v>
      </c>
      <c r="I8006" s="59" t="s">
        <v>69</v>
      </c>
      <c r="J8006" s="59">
        <v>20979479</v>
      </c>
      <c r="K8006" s="59" t="s">
        <v>8509</v>
      </c>
      <c r="L8006" s="61" t="s">
        <v>81</v>
      </c>
      <c r="M8006" s="61">
        <f>VLOOKUP(H8006,zdroj!C:F,4,0)</f>
        <v>0</v>
      </c>
      <c r="N8006" s="61" t="str">
        <f t="shared" si="248"/>
        <v>-</v>
      </c>
      <c r="P8006" s="73" t="str">
        <f t="shared" si="249"/>
        <v/>
      </c>
      <c r="Q8006" s="61" t="s">
        <v>88</v>
      </c>
    </row>
    <row r="8007" spans="8:17" x14ac:dyDescent="0.25">
      <c r="H8007" s="59">
        <v>7005</v>
      </c>
      <c r="I8007" s="59" t="s">
        <v>69</v>
      </c>
      <c r="J8007" s="59">
        <v>20979487</v>
      </c>
      <c r="K8007" s="59" t="s">
        <v>8510</v>
      </c>
      <c r="L8007" s="61" t="s">
        <v>81</v>
      </c>
      <c r="M8007" s="61">
        <f>VLOOKUP(H8007,zdroj!C:F,4,0)</f>
        <v>0</v>
      </c>
      <c r="N8007" s="61" t="str">
        <f t="shared" ref="N8007:N8070" si="250">IF(M8007="A",IF(L8007="katA","katB",L8007),L8007)</f>
        <v>-</v>
      </c>
      <c r="P8007" s="73" t="str">
        <f t="shared" ref="P8007:P8070" si="251">IF(O8007="A",1,"")</f>
        <v/>
      </c>
      <c r="Q8007" s="61" t="s">
        <v>88</v>
      </c>
    </row>
    <row r="8008" spans="8:17" x14ac:dyDescent="0.25">
      <c r="H8008" s="59">
        <v>7005</v>
      </c>
      <c r="I8008" s="59" t="s">
        <v>69</v>
      </c>
      <c r="J8008" s="59">
        <v>20979495</v>
      </c>
      <c r="K8008" s="59" t="s">
        <v>8511</v>
      </c>
      <c r="L8008" s="61" t="s">
        <v>81</v>
      </c>
      <c r="M8008" s="61">
        <f>VLOOKUP(H8008,zdroj!C:F,4,0)</f>
        <v>0</v>
      </c>
      <c r="N8008" s="61" t="str">
        <f t="shared" si="250"/>
        <v>-</v>
      </c>
      <c r="P8008" s="73" t="str">
        <f t="shared" si="251"/>
        <v/>
      </c>
      <c r="Q8008" s="61" t="s">
        <v>88</v>
      </c>
    </row>
    <row r="8009" spans="8:17" x14ac:dyDescent="0.25">
      <c r="H8009" s="59">
        <v>7005</v>
      </c>
      <c r="I8009" s="59" t="s">
        <v>69</v>
      </c>
      <c r="J8009" s="59">
        <v>20979509</v>
      </c>
      <c r="K8009" s="59" t="s">
        <v>8512</v>
      </c>
      <c r="L8009" s="61" t="s">
        <v>81</v>
      </c>
      <c r="M8009" s="61">
        <f>VLOOKUP(H8009,zdroj!C:F,4,0)</f>
        <v>0</v>
      </c>
      <c r="N8009" s="61" t="str">
        <f t="shared" si="250"/>
        <v>-</v>
      </c>
      <c r="P8009" s="73" t="str">
        <f t="shared" si="251"/>
        <v/>
      </c>
      <c r="Q8009" s="61" t="s">
        <v>88</v>
      </c>
    </row>
    <row r="8010" spans="8:17" x14ac:dyDescent="0.25">
      <c r="H8010" s="59">
        <v>7005</v>
      </c>
      <c r="I8010" s="59" t="s">
        <v>69</v>
      </c>
      <c r="J8010" s="59">
        <v>20979525</v>
      </c>
      <c r="K8010" s="59" t="s">
        <v>8513</v>
      </c>
      <c r="L8010" s="61" t="s">
        <v>81</v>
      </c>
      <c r="M8010" s="61">
        <f>VLOOKUP(H8010,zdroj!C:F,4,0)</f>
        <v>0</v>
      </c>
      <c r="N8010" s="61" t="str">
        <f t="shared" si="250"/>
        <v>-</v>
      </c>
      <c r="P8010" s="73" t="str">
        <f t="shared" si="251"/>
        <v/>
      </c>
      <c r="Q8010" s="61" t="s">
        <v>88</v>
      </c>
    </row>
    <row r="8011" spans="8:17" x14ac:dyDescent="0.25">
      <c r="H8011" s="59">
        <v>7005</v>
      </c>
      <c r="I8011" s="59" t="s">
        <v>69</v>
      </c>
      <c r="J8011" s="59">
        <v>20979533</v>
      </c>
      <c r="K8011" s="59" t="s">
        <v>8514</v>
      </c>
      <c r="L8011" s="61" t="s">
        <v>81</v>
      </c>
      <c r="M8011" s="61">
        <f>VLOOKUP(H8011,zdroj!C:F,4,0)</f>
        <v>0</v>
      </c>
      <c r="N8011" s="61" t="str">
        <f t="shared" si="250"/>
        <v>-</v>
      </c>
      <c r="P8011" s="73" t="str">
        <f t="shared" si="251"/>
        <v/>
      </c>
      <c r="Q8011" s="61" t="s">
        <v>88</v>
      </c>
    </row>
    <row r="8012" spans="8:17" x14ac:dyDescent="0.25">
      <c r="H8012" s="59">
        <v>7005</v>
      </c>
      <c r="I8012" s="59" t="s">
        <v>69</v>
      </c>
      <c r="J8012" s="59">
        <v>20979550</v>
      </c>
      <c r="K8012" s="59" t="s">
        <v>8515</v>
      </c>
      <c r="L8012" s="61" t="s">
        <v>81</v>
      </c>
      <c r="M8012" s="61">
        <f>VLOOKUP(H8012,zdroj!C:F,4,0)</f>
        <v>0</v>
      </c>
      <c r="N8012" s="61" t="str">
        <f t="shared" si="250"/>
        <v>-</v>
      </c>
      <c r="P8012" s="73" t="str">
        <f t="shared" si="251"/>
        <v/>
      </c>
      <c r="Q8012" s="61" t="s">
        <v>88</v>
      </c>
    </row>
    <row r="8013" spans="8:17" x14ac:dyDescent="0.25">
      <c r="H8013" s="59">
        <v>7005</v>
      </c>
      <c r="I8013" s="59" t="s">
        <v>69</v>
      </c>
      <c r="J8013" s="59">
        <v>20979568</v>
      </c>
      <c r="K8013" s="59" t="s">
        <v>8516</v>
      </c>
      <c r="L8013" s="61" t="s">
        <v>81</v>
      </c>
      <c r="M8013" s="61">
        <f>VLOOKUP(H8013,zdroj!C:F,4,0)</f>
        <v>0</v>
      </c>
      <c r="N8013" s="61" t="str">
        <f t="shared" si="250"/>
        <v>-</v>
      </c>
      <c r="P8013" s="73" t="str">
        <f t="shared" si="251"/>
        <v/>
      </c>
      <c r="Q8013" s="61" t="s">
        <v>88</v>
      </c>
    </row>
    <row r="8014" spans="8:17" x14ac:dyDescent="0.25">
      <c r="H8014" s="59">
        <v>7005</v>
      </c>
      <c r="I8014" s="59" t="s">
        <v>69</v>
      </c>
      <c r="J8014" s="59">
        <v>20979576</v>
      </c>
      <c r="K8014" s="59" t="s">
        <v>8517</v>
      </c>
      <c r="L8014" s="61" t="s">
        <v>81</v>
      </c>
      <c r="M8014" s="61">
        <f>VLOOKUP(H8014,zdroj!C:F,4,0)</f>
        <v>0</v>
      </c>
      <c r="N8014" s="61" t="str">
        <f t="shared" si="250"/>
        <v>-</v>
      </c>
      <c r="P8014" s="73" t="str">
        <f t="shared" si="251"/>
        <v/>
      </c>
      <c r="Q8014" s="61" t="s">
        <v>88</v>
      </c>
    </row>
    <row r="8015" spans="8:17" x14ac:dyDescent="0.25">
      <c r="H8015" s="59">
        <v>7005</v>
      </c>
      <c r="I8015" s="59" t="s">
        <v>69</v>
      </c>
      <c r="J8015" s="59">
        <v>20979592</v>
      </c>
      <c r="K8015" s="59" t="s">
        <v>8518</v>
      </c>
      <c r="L8015" s="61" t="s">
        <v>81</v>
      </c>
      <c r="M8015" s="61">
        <f>VLOOKUP(H8015,zdroj!C:F,4,0)</f>
        <v>0</v>
      </c>
      <c r="N8015" s="61" t="str">
        <f t="shared" si="250"/>
        <v>-</v>
      </c>
      <c r="P8015" s="73" t="str">
        <f t="shared" si="251"/>
        <v/>
      </c>
      <c r="Q8015" s="61" t="s">
        <v>88</v>
      </c>
    </row>
    <row r="8016" spans="8:17" x14ac:dyDescent="0.25">
      <c r="H8016" s="59">
        <v>7005</v>
      </c>
      <c r="I8016" s="59" t="s">
        <v>69</v>
      </c>
      <c r="J8016" s="59">
        <v>20979606</v>
      </c>
      <c r="K8016" s="59" t="s">
        <v>8519</v>
      </c>
      <c r="L8016" s="61" t="s">
        <v>81</v>
      </c>
      <c r="M8016" s="61">
        <f>VLOOKUP(H8016,zdroj!C:F,4,0)</f>
        <v>0</v>
      </c>
      <c r="N8016" s="61" t="str">
        <f t="shared" si="250"/>
        <v>-</v>
      </c>
      <c r="P8016" s="73" t="str">
        <f t="shared" si="251"/>
        <v/>
      </c>
      <c r="Q8016" s="61" t="s">
        <v>88</v>
      </c>
    </row>
    <row r="8017" spans="8:17" x14ac:dyDescent="0.25">
      <c r="H8017" s="59">
        <v>7005</v>
      </c>
      <c r="I8017" s="59" t="s">
        <v>69</v>
      </c>
      <c r="J8017" s="59">
        <v>20979614</v>
      </c>
      <c r="K8017" s="59" t="s">
        <v>8520</v>
      </c>
      <c r="L8017" s="61" t="s">
        <v>81</v>
      </c>
      <c r="M8017" s="61">
        <f>VLOOKUP(H8017,zdroj!C:F,4,0)</f>
        <v>0</v>
      </c>
      <c r="N8017" s="61" t="str">
        <f t="shared" si="250"/>
        <v>-</v>
      </c>
      <c r="P8017" s="73" t="str">
        <f t="shared" si="251"/>
        <v/>
      </c>
      <c r="Q8017" s="61" t="s">
        <v>88</v>
      </c>
    </row>
    <row r="8018" spans="8:17" x14ac:dyDescent="0.25">
      <c r="H8018" s="59">
        <v>7005</v>
      </c>
      <c r="I8018" s="59" t="s">
        <v>69</v>
      </c>
      <c r="J8018" s="59">
        <v>20979622</v>
      </c>
      <c r="K8018" s="59" t="s">
        <v>8521</v>
      </c>
      <c r="L8018" s="61" t="s">
        <v>81</v>
      </c>
      <c r="M8018" s="61">
        <f>VLOOKUP(H8018,zdroj!C:F,4,0)</f>
        <v>0</v>
      </c>
      <c r="N8018" s="61" t="str">
        <f t="shared" si="250"/>
        <v>-</v>
      </c>
      <c r="P8018" s="73" t="str">
        <f t="shared" si="251"/>
        <v/>
      </c>
      <c r="Q8018" s="61" t="s">
        <v>88</v>
      </c>
    </row>
    <row r="8019" spans="8:17" x14ac:dyDescent="0.25">
      <c r="H8019" s="59">
        <v>7005</v>
      </c>
      <c r="I8019" s="59" t="s">
        <v>69</v>
      </c>
      <c r="J8019" s="59">
        <v>20979631</v>
      </c>
      <c r="K8019" s="59" t="s">
        <v>8522</v>
      </c>
      <c r="L8019" s="61" t="s">
        <v>81</v>
      </c>
      <c r="M8019" s="61">
        <f>VLOOKUP(H8019,zdroj!C:F,4,0)</f>
        <v>0</v>
      </c>
      <c r="N8019" s="61" t="str">
        <f t="shared" si="250"/>
        <v>-</v>
      </c>
      <c r="P8019" s="73" t="str">
        <f t="shared" si="251"/>
        <v/>
      </c>
      <c r="Q8019" s="61" t="s">
        <v>88</v>
      </c>
    </row>
    <row r="8020" spans="8:17" x14ac:dyDescent="0.25">
      <c r="H8020" s="59">
        <v>7005</v>
      </c>
      <c r="I8020" s="59" t="s">
        <v>69</v>
      </c>
      <c r="J8020" s="59">
        <v>20979649</v>
      </c>
      <c r="K8020" s="59" t="s">
        <v>8523</v>
      </c>
      <c r="L8020" s="61" t="s">
        <v>81</v>
      </c>
      <c r="M8020" s="61">
        <f>VLOOKUP(H8020,zdroj!C:F,4,0)</f>
        <v>0</v>
      </c>
      <c r="N8020" s="61" t="str">
        <f t="shared" si="250"/>
        <v>-</v>
      </c>
      <c r="P8020" s="73" t="str">
        <f t="shared" si="251"/>
        <v/>
      </c>
      <c r="Q8020" s="61" t="s">
        <v>88</v>
      </c>
    </row>
    <row r="8021" spans="8:17" x14ac:dyDescent="0.25">
      <c r="H8021" s="59">
        <v>7005</v>
      </c>
      <c r="I8021" s="59" t="s">
        <v>69</v>
      </c>
      <c r="J8021" s="59">
        <v>20979657</v>
      </c>
      <c r="K8021" s="59" t="s">
        <v>8524</v>
      </c>
      <c r="L8021" s="61" t="s">
        <v>81</v>
      </c>
      <c r="M8021" s="61">
        <f>VLOOKUP(H8021,zdroj!C:F,4,0)</f>
        <v>0</v>
      </c>
      <c r="N8021" s="61" t="str">
        <f t="shared" si="250"/>
        <v>-</v>
      </c>
      <c r="P8021" s="73" t="str">
        <f t="shared" si="251"/>
        <v/>
      </c>
      <c r="Q8021" s="61" t="s">
        <v>88</v>
      </c>
    </row>
    <row r="8022" spans="8:17" x14ac:dyDescent="0.25">
      <c r="H8022" s="59">
        <v>7005</v>
      </c>
      <c r="I8022" s="59" t="s">
        <v>69</v>
      </c>
      <c r="J8022" s="59">
        <v>20979665</v>
      </c>
      <c r="K8022" s="59" t="s">
        <v>8525</v>
      </c>
      <c r="L8022" s="61" t="s">
        <v>81</v>
      </c>
      <c r="M8022" s="61">
        <f>VLOOKUP(H8022,zdroj!C:F,4,0)</f>
        <v>0</v>
      </c>
      <c r="N8022" s="61" t="str">
        <f t="shared" si="250"/>
        <v>-</v>
      </c>
      <c r="P8022" s="73" t="str">
        <f t="shared" si="251"/>
        <v/>
      </c>
      <c r="Q8022" s="61" t="s">
        <v>88</v>
      </c>
    </row>
    <row r="8023" spans="8:17" x14ac:dyDescent="0.25">
      <c r="H8023" s="59">
        <v>7005</v>
      </c>
      <c r="I8023" s="59" t="s">
        <v>69</v>
      </c>
      <c r="J8023" s="59">
        <v>20979673</v>
      </c>
      <c r="K8023" s="59" t="s">
        <v>8526</v>
      </c>
      <c r="L8023" s="61" t="s">
        <v>81</v>
      </c>
      <c r="M8023" s="61">
        <f>VLOOKUP(H8023,zdroj!C:F,4,0)</f>
        <v>0</v>
      </c>
      <c r="N8023" s="61" t="str">
        <f t="shared" si="250"/>
        <v>-</v>
      </c>
      <c r="P8023" s="73" t="str">
        <f t="shared" si="251"/>
        <v/>
      </c>
      <c r="Q8023" s="61" t="s">
        <v>88</v>
      </c>
    </row>
    <row r="8024" spans="8:17" x14ac:dyDescent="0.25">
      <c r="H8024" s="59">
        <v>7005</v>
      </c>
      <c r="I8024" s="59" t="s">
        <v>69</v>
      </c>
      <c r="J8024" s="59">
        <v>20979681</v>
      </c>
      <c r="K8024" s="59" t="s">
        <v>8527</v>
      </c>
      <c r="L8024" s="61" t="s">
        <v>81</v>
      </c>
      <c r="M8024" s="61">
        <f>VLOOKUP(H8024,zdroj!C:F,4,0)</f>
        <v>0</v>
      </c>
      <c r="N8024" s="61" t="str">
        <f t="shared" si="250"/>
        <v>-</v>
      </c>
      <c r="P8024" s="73" t="str">
        <f t="shared" si="251"/>
        <v/>
      </c>
      <c r="Q8024" s="61" t="s">
        <v>88</v>
      </c>
    </row>
    <row r="8025" spans="8:17" x14ac:dyDescent="0.25">
      <c r="H8025" s="59">
        <v>7005</v>
      </c>
      <c r="I8025" s="59" t="s">
        <v>69</v>
      </c>
      <c r="J8025" s="59">
        <v>20979690</v>
      </c>
      <c r="K8025" s="59" t="s">
        <v>8528</v>
      </c>
      <c r="L8025" s="61" t="s">
        <v>81</v>
      </c>
      <c r="M8025" s="61">
        <f>VLOOKUP(H8025,zdroj!C:F,4,0)</f>
        <v>0</v>
      </c>
      <c r="N8025" s="61" t="str">
        <f t="shared" si="250"/>
        <v>-</v>
      </c>
      <c r="P8025" s="73" t="str">
        <f t="shared" si="251"/>
        <v/>
      </c>
      <c r="Q8025" s="61" t="s">
        <v>88</v>
      </c>
    </row>
    <row r="8026" spans="8:17" x14ac:dyDescent="0.25">
      <c r="H8026" s="59">
        <v>7005</v>
      </c>
      <c r="I8026" s="59" t="s">
        <v>69</v>
      </c>
      <c r="J8026" s="59">
        <v>20979703</v>
      </c>
      <c r="K8026" s="59" t="s">
        <v>8529</v>
      </c>
      <c r="L8026" s="61" t="s">
        <v>81</v>
      </c>
      <c r="M8026" s="61">
        <f>VLOOKUP(H8026,zdroj!C:F,4,0)</f>
        <v>0</v>
      </c>
      <c r="N8026" s="61" t="str">
        <f t="shared" si="250"/>
        <v>-</v>
      </c>
      <c r="P8026" s="73" t="str">
        <f t="shared" si="251"/>
        <v/>
      </c>
      <c r="Q8026" s="61" t="s">
        <v>86</v>
      </c>
    </row>
    <row r="8027" spans="8:17" x14ac:dyDescent="0.25">
      <c r="H8027" s="59">
        <v>7005</v>
      </c>
      <c r="I8027" s="59" t="s">
        <v>69</v>
      </c>
      <c r="J8027" s="59">
        <v>20979711</v>
      </c>
      <c r="K8027" s="59" t="s">
        <v>8530</v>
      </c>
      <c r="L8027" s="61" t="s">
        <v>81</v>
      </c>
      <c r="M8027" s="61">
        <f>VLOOKUP(H8027,zdroj!C:F,4,0)</f>
        <v>0</v>
      </c>
      <c r="N8027" s="61" t="str">
        <f t="shared" si="250"/>
        <v>-</v>
      </c>
      <c r="P8027" s="73" t="str">
        <f t="shared" si="251"/>
        <v/>
      </c>
      <c r="Q8027" s="61" t="s">
        <v>88</v>
      </c>
    </row>
    <row r="8028" spans="8:17" x14ac:dyDescent="0.25">
      <c r="H8028" s="59">
        <v>7005</v>
      </c>
      <c r="I8028" s="59" t="s">
        <v>69</v>
      </c>
      <c r="J8028" s="59">
        <v>20979720</v>
      </c>
      <c r="K8028" s="59" t="s">
        <v>8531</v>
      </c>
      <c r="L8028" s="61" t="s">
        <v>81</v>
      </c>
      <c r="M8028" s="61">
        <f>VLOOKUP(H8028,zdroj!C:F,4,0)</f>
        <v>0</v>
      </c>
      <c r="N8028" s="61" t="str">
        <f t="shared" si="250"/>
        <v>-</v>
      </c>
      <c r="P8028" s="73" t="str">
        <f t="shared" si="251"/>
        <v/>
      </c>
      <c r="Q8028" s="61" t="s">
        <v>88</v>
      </c>
    </row>
    <row r="8029" spans="8:17" x14ac:dyDescent="0.25">
      <c r="H8029" s="59">
        <v>7005</v>
      </c>
      <c r="I8029" s="59" t="s">
        <v>69</v>
      </c>
      <c r="J8029" s="59">
        <v>20979738</v>
      </c>
      <c r="K8029" s="59" t="s">
        <v>8532</v>
      </c>
      <c r="L8029" s="61" t="s">
        <v>81</v>
      </c>
      <c r="M8029" s="61">
        <f>VLOOKUP(H8029,zdroj!C:F,4,0)</f>
        <v>0</v>
      </c>
      <c r="N8029" s="61" t="str">
        <f t="shared" si="250"/>
        <v>-</v>
      </c>
      <c r="P8029" s="73" t="str">
        <f t="shared" si="251"/>
        <v/>
      </c>
      <c r="Q8029" s="61" t="s">
        <v>88</v>
      </c>
    </row>
    <row r="8030" spans="8:17" x14ac:dyDescent="0.25">
      <c r="H8030" s="59">
        <v>7005</v>
      </c>
      <c r="I8030" s="59" t="s">
        <v>69</v>
      </c>
      <c r="J8030" s="59">
        <v>25212419</v>
      </c>
      <c r="K8030" s="59" t="s">
        <v>8533</v>
      </c>
      <c r="L8030" s="61" t="s">
        <v>113</v>
      </c>
      <c r="M8030" s="61">
        <f>VLOOKUP(H8030,zdroj!C:F,4,0)</f>
        <v>0</v>
      </c>
      <c r="N8030" s="61" t="str">
        <f t="shared" si="250"/>
        <v>katB</v>
      </c>
      <c r="P8030" s="73" t="str">
        <f t="shared" si="251"/>
        <v/>
      </c>
      <c r="Q8030" s="61" t="s">
        <v>30</v>
      </c>
    </row>
    <row r="8031" spans="8:17" x14ac:dyDescent="0.25">
      <c r="H8031" s="59">
        <v>7005</v>
      </c>
      <c r="I8031" s="59" t="s">
        <v>69</v>
      </c>
      <c r="J8031" s="59">
        <v>25863932</v>
      </c>
      <c r="K8031" s="59" t="s">
        <v>8534</v>
      </c>
      <c r="L8031" s="61" t="s">
        <v>113</v>
      </c>
      <c r="M8031" s="61">
        <f>VLOOKUP(H8031,zdroj!C:F,4,0)</f>
        <v>0</v>
      </c>
      <c r="N8031" s="61" t="str">
        <f t="shared" si="250"/>
        <v>katB</v>
      </c>
      <c r="P8031" s="73" t="str">
        <f t="shared" si="251"/>
        <v/>
      </c>
      <c r="Q8031" s="61" t="s">
        <v>30</v>
      </c>
    </row>
    <row r="8032" spans="8:17" x14ac:dyDescent="0.25">
      <c r="H8032" s="59">
        <v>7005</v>
      </c>
      <c r="I8032" s="59" t="s">
        <v>69</v>
      </c>
      <c r="J8032" s="59">
        <v>26021064</v>
      </c>
      <c r="K8032" s="59" t="s">
        <v>8535</v>
      </c>
      <c r="L8032" s="61" t="s">
        <v>113</v>
      </c>
      <c r="M8032" s="61">
        <f>VLOOKUP(H8032,zdroj!C:F,4,0)</f>
        <v>0</v>
      </c>
      <c r="N8032" s="61" t="str">
        <f t="shared" si="250"/>
        <v>katB</v>
      </c>
      <c r="P8032" s="73" t="str">
        <f t="shared" si="251"/>
        <v/>
      </c>
      <c r="Q8032" s="61" t="s">
        <v>30</v>
      </c>
    </row>
    <row r="8033" spans="8:17" x14ac:dyDescent="0.25">
      <c r="H8033" s="59">
        <v>7005</v>
      </c>
      <c r="I8033" s="59" t="s">
        <v>69</v>
      </c>
      <c r="J8033" s="59">
        <v>26355990</v>
      </c>
      <c r="K8033" s="59" t="s">
        <v>8536</v>
      </c>
      <c r="L8033" s="61" t="s">
        <v>81</v>
      </c>
      <c r="M8033" s="61">
        <f>VLOOKUP(H8033,zdroj!C:F,4,0)</f>
        <v>0</v>
      </c>
      <c r="N8033" s="61" t="str">
        <f t="shared" si="250"/>
        <v>-</v>
      </c>
      <c r="P8033" s="73" t="str">
        <f t="shared" si="251"/>
        <v/>
      </c>
      <c r="Q8033" s="61" t="s">
        <v>88</v>
      </c>
    </row>
    <row r="8034" spans="8:17" x14ac:dyDescent="0.25">
      <c r="H8034" s="59">
        <v>7005</v>
      </c>
      <c r="I8034" s="59" t="s">
        <v>69</v>
      </c>
      <c r="J8034" s="59">
        <v>26361841</v>
      </c>
      <c r="K8034" s="59" t="s">
        <v>8537</v>
      </c>
      <c r="L8034" s="61" t="s">
        <v>81</v>
      </c>
      <c r="M8034" s="61">
        <f>VLOOKUP(H8034,zdroj!C:F,4,0)</f>
        <v>0</v>
      </c>
      <c r="N8034" s="61" t="str">
        <f t="shared" si="250"/>
        <v>-</v>
      </c>
      <c r="P8034" s="73" t="str">
        <f t="shared" si="251"/>
        <v/>
      </c>
      <c r="Q8034" s="61" t="s">
        <v>88</v>
      </c>
    </row>
    <row r="8035" spans="8:17" x14ac:dyDescent="0.25">
      <c r="H8035" s="59">
        <v>7005</v>
      </c>
      <c r="I8035" s="59" t="s">
        <v>69</v>
      </c>
      <c r="J8035" s="59">
        <v>26361850</v>
      </c>
      <c r="K8035" s="59" t="s">
        <v>8538</v>
      </c>
      <c r="L8035" s="61" t="s">
        <v>113</v>
      </c>
      <c r="M8035" s="61">
        <f>VLOOKUP(H8035,zdroj!C:F,4,0)</f>
        <v>0</v>
      </c>
      <c r="N8035" s="61" t="str">
        <f t="shared" si="250"/>
        <v>katB</v>
      </c>
      <c r="P8035" s="73" t="str">
        <f t="shared" si="251"/>
        <v/>
      </c>
      <c r="Q8035" s="61" t="s">
        <v>30</v>
      </c>
    </row>
    <row r="8036" spans="8:17" x14ac:dyDescent="0.25">
      <c r="H8036" s="59">
        <v>7005</v>
      </c>
      <c r="I8036" s="59" t="s">
        <v>69</v>
      </c>
      <c r="J8036" s="59">
        <v>26573318</v>
      </c>
      <c r="K8036" s="59" t="s">
        <v>8539</v>
      </c>
      <c r="L8036" s="61" t="s">
        <v>113</v>
      </c>
      <c r="M8036" s="61">
        <f>VLOOKUP(H8036,zdroj!C:F,4,0)</f>
        <v>0</v>
      </c>
      <c r="N8036" s="61" t="str">
        <f t="shared" si="250"/>
        <v>katB</v>
      </c>
      <c r="P8036" s="73" t="str">
        <f t="shared" si="251"/>
        <v/>
      </c>
      <c r="Q8036" s="61" t="s">
        <v>30</v>
      </c>
    </row>
    <row r="8037" spans="8:17" x14ac:dyDescent="0.25">
      <c r="H8037" s="59">
        <v>7005</v>
      </c>
      <c r="I8037" s="59" t="s">
        <v>69</v>
      </c>
      <c r="J8037" s="59">
        <v>26886413</v>
      </c>
      <c r="K8037" s="59" t="s">
        <v>8540</v>
      </c>
      <c r="L8037" s="61" t="s">
        <v>113</v>
      </c>
      <c r="M8037" s="61">
        <f>VLOOKUP(H8037,zdroj!C:F,4,0)</f>
        <v>0</v>
      </c>
      <c r="N8037" s="61" t="str">
        <f t="shared" si="250"/>
        <v>katB</v>
      </c>
      <c r="P8037" s="73" t="str">
        <f t="shared" si="251"/>
        <v/>
      </c>
      <c r="Q8037" s="61" t="s">
        <v>30</v>
      </c>
    </row>
    <row r="8038" spans="8:17" x14ac:dyDescent="0.25">
      <c r="H8038" s="59">
        <v>7005</v>
      </c>
      <c r="I8038" s="59" t="s">
        <v>69</v>
      </c>
      <c r="J8038" s="59">
        <v>26886421</v>
      </c>
      <c r="K8038" s="59" t="s">
        <v>8541</v>
      </c>
      <c r="L8038" s="61" t="s">
        <v>81</v>
      </c>
      <c r="M8038" s="61">
        <f>VLOOKUP(H8038,zdroj!C:F,4,0)</f>
        <v>0</v>
      </c>
      <c r="N8038" s="61" t="str">
        <f t="shared" si="250"/>
        <v>-</v>
      </c>
      <c r="P8038" s="73" t="str">
        <f t="shared" si="251"/>
        <v/>
      </c>
      <c r="Q8038" s="61" t="s">
        <v>84</v>
      </c>
    </row>
    <row r="8039" spans="8:17" x14ac:dyDescent="0.25">
      <c r="H8039" s="59">
        <v>7005</v>
      </c>
      <c r="I8039" s="59" t="s">
        <v>69</v>
      </c>
      <c r="J8039" s="59">
        <v>27070859</v>
      </c>
      <c r="K8039" s="59" t="s">
        <v>8542</v>
      </c>
      <c r="L8039" s="61" t="s">
        <v>113</v>
      </c>
      <c r="M8039" s="61">
        <f>VLOOKUP(H8039,zdroj!C:F,4,0)</f>
        <v>0</v>
      </c>
      <c r="N8039" s="61" t="str">
        <f t="shared" si="250"/>
        <v>katB</v>
      </c>
      <c r="P8039" s="73" t="str">
        <f t="shared" si="251"/>
        <v/>
      </c>
      <c r="Q8039" s="61" t="s">
        <v>31</v>
      </c>
    </row>
    <row r="8040" spans="8:17" x14ac:dyDescent="0.25">
      <c r="H8040" s="59">
        <v>7005</v>
      </c>
      <c r="I8040" s="59" t="s">
        <v>69</v>
      </c>
      <c r="J8040" s="59">
        <v>27070867</v>
      </c>
      <c r="K8040" s="59" t="s">
        <v>8543</v>
      </c>
      <c r="L8040" s="61" t="s">
        <v>113</v>
      </c>
      <c r="M8040" s="61">
        <f>VLOOKUP(H8040,zdroj!C:F,4,0)</f>
        <v>0</v>
      </c>
      <c r="N8040" s="61" t="str">
        <f t="shared" si="250"/>
        <v>katB</v>
      </c>
      <c r="P8040" s="73" t="str">
        <f t="shared" si="251"/>
        <v/>
      </c>
      <c r="Q8040" s="61" t="s">
        <v>30</v>
      </c>
    </row>
    <row r="8041" spans="8:17" x14ac:dyDescent="0.25">
      <c r="H8041" s="59">
        <v>7005</v>
      </c>
      <c r="I8041" s="59" t="s">
        <v>69</v>
      </c>
      <c r="J8041" s="59">
        <v>27290425</v>
      </c>
      <c r="K8041" s="59" t="s">
        <v>8544</v>
      </c>
      <c r="L8041" s="61" t="s">
        <v>81</v>
      </c>
      <c r="M8041" s="61">
        <f>VLOOKUP(H8041,zdroj!C:F,4,0)</f>
        <v>0</v>
      </c>
      <c r="N8041" s="61" t="str">
        <f t="shared" si="250"/>
        <v>-</v>
      </c>
      <c r="P8041" s="73" t="str">
        <f t="shared" si="251"/>
        <v/>
      </c>
      <c r="Q8041" s="61" t="s">
        <v>88</v>
      </c>
    </row>
    <row r="8042" spans="8:17" x14ac:dyDescent="0.25">
      <c r="H8042" s="59">
        <v>7005</v>
      </c>
      <c r="I8042" s="59" t="s">
        <v>69</v>
      </c>
      <c r="J8042" s="59">
        <v>27290751</v>
      </c>
      <c r="K8042" s="59" t="s">
        <v>8545</v>
      </c>
      <c r="L8042" s="61" t="s">
        <v>81</v>
      </c>
      <c r="M8042" s="61">
        <f>VLOOKUP(H8042,zdroj!C:F,4,0)</f>
        <v>0</v>
      </c>
      <c r="N8042" s="61" t="str">
        <f t="shared" si="250"/>
        <v>-</v>
      </c>
      <c r="P8042" s="73" t="str">
        <f t="shared" si="251"/>
        <v/>
      </c>
      <c r="Q8042" s="61" t="s">
        <v>88</v>
      </c>
    </row>
    <row r="8043" spans="8:17" x14ac:dyDescent="0.25">
      <c r="H8043" s="59">
        <v>7005</v>
      </c>
      <c r="I8043" s="59" t="s">
        <v>69</v>
      </c>
      <c r="J8043" s="59">
        <v>30687268</v>
      </c>
      <c r="K8043" s="59" t="s">
        <v>8546</v>
      </c>
      <c r="L8043" s="61" t="s">
        <v>113</v>
      </c>
      <c r="M8043" s="61">
        <f>VLOOKUP(H8043,zdroj!C:F,4,0)</f>
        <v>0</v>
      </c>
      <c r="N8043" s="61" t="str">
        <f t="shared" si="250"/>
        <v>katB</v>
      </c>
      <c r="P8043" s="73" t="str">
        <f t="shared" si="251"/>
        <v/>
      </c>
      <c r="Q8043" s="61" t="s">
        <v>30</v>
      </c>
    </row>
    <row r="8044" spans="8:17" x14ac:dyDescent="0.25">
      <c r="H8044" s="59">
        <v>7005</v>
      </c>
      <c r="I8044" s="59" t="s">
        <v>69</v>
      </c>
      <c r="J8044" s="59">
        <v>30687276</v>
      </c>
      <c r="K8044" s="59" t="s">
        <v>8547</v>
      </c>
      <c r="L8044" s="61" t="s">
        <v>113</v>
      </c>
      <c r="M8044" s="61">
        <f>VLOOKUP(H8044,zdroj!C:F,4,0)</f>
        <v>0</v>
      </c>
      <c r="N8044" s="61" t="str">
        <f t="shared" si="250"/>
        <v>katB</v>
      </c>
      <c r="P8044" s="73" t="str">
        <f t="shared" si="251"/>
        <v/>
      </c>
      <c r="Q8044" s="61" t="s">
        <v>30</v>
      </c>
    </row>
    <row r="8045" spans="8:17" x14ac:dyDescent="0.25">
      <c r="H8045" s="59">
        <v>7005</v>
      </c>
      <c r="I8045" s="59" t="s">
        <v>69</v>
      </c>
      <c r="J8045" s="59">
        <v>30687284</v>
      </c>
      <c r="K8045" s="59" t="s">
        <v>8548</v>
      </c>
      <c r="L8045" s="61" t="s">
        <v>81</v>
      </c>
      <c r="M8045" s="61">
        <f>VLOOKUP(H8045,zdroj!C:F,4,0)</f>
        <v>0</v>
      </c>
      <c r="N8045" s="61" t="str">
        <f t="shared" si="250"/>
        <v>-</v>
      </c>
      <c r="P8045" s="73" t="str">
        <f t="shared" si="251"/>
        <v/>
      </c>
      <c r="Q8045" s="61" t="s">
        <v>88</v>
      </c>
    </row>
    <row r="8046" spans="8:17" x14ac:dyDescent="0.25">
      <c r="H8046" s="59">
        <v>7005</v>
      </c>
      <c r="I8046" s="59" t="s">
        <v>69</v>
      </c>
      <c r="J8046" s="59">
        <v>30687306</v>
      </c>
      <c r="K8046" s="59" t="s">
        <v>8549</v>
      </c>
      <c r="L8046" s="61" t="s">
        <v>113</v>
      </c>
      <c r="M8046" s="61">
        <f>VLOOKUP(H8046,zdroj!C:F,4,0)</f>
        <v>0</v>
      </c>
      <c r="N8046" s="61" t="str">
        <f t="shared" si="250"/>
        <v>katB</v>
      </c>
      <c r="P8046" s="73" t="str">
        <f t="shared" si="251"/>
        <v/>
      </c>
      <c r="Q8046" s="61" t="s">
        <v>31</v>
      </c>
    </row>
    <row r="8047" spans="8:17" x14ac:dyDescent="0.25">
      <c r="H8047" s="59">
        <v>7005</v>
      </c>
      <c r="I8047" s="59" t="s">
        <v>69</v>
      </c>
      <c r="J8047" s="59">
        <v>41169492</v>
      </c>
      <c r="K8047" s="59" t="s">
        <v>8550</v>
      </c>
      <c r="L8047" s="61" t="s">
        <v>113</v>
      </c>
      <c r="M8047" s="61">
        <f>VLOOKUP(H8047,zdroj!C:F,4,0)</f>
        <v>0</v>
      </c>
      <c r="N8047" s="61" t="str">
        <f t="shared" si="250"/>
        <v>katB</v>
      </c>
      <c r="P8047" s="73" t="str">
        <f t="shared" si="251"/>
        <v/>
      </c>
      <c r="Q8047" s="61" t="s">
        <v>30</v>
      </c>
    </row>
    <row r="8048" spans="8:17" x14ac:dyDescent="0.25">
      <c r="H8048" s="59">
        <v>7005</v>
      </c>
      <c r="I8048" s="59" t="s">
        <v>69</v>
      </c>
      <c r="J8048" s="59">
        <v>41742974</v>
      </c>
      <c r="K8048" s="59" t="s">
        <v>8551</v>
      </c>
      <c r="L8048" s="61" t="s">
        <v>113</v>
      </c>
      <c r="M8048" s="61">
        <f>VLOOKUP(H8048,zdroj!C:F,4,0)</f>
        <v>0</v>
      </c>
      <c r="N8048" s="61" t="str">
        <f t="shared" si="250"/>
        <v>katB</v>
      </c>
      <c r="P8048" s="73" t="str">
        <f t="shared" si="251"/>
        <v/>
      </c>
      <c r="Q8048" s="61" t="s">
        <v>30</v>
      </c>
    </row>
    <row r="8049" spans="8:17" x14ac:dyDescent="0.25">
      <c r="H8049" s="59">
        <v>7005</v>
      </c>
      <c r="I8049" s="59" t="s">
        <v>69</v>
      </c>
      <c r="J8049" s="59">
        <v>73113042</v>
      </c>
      <c r="K8049" s="59" t="s">
        <v>8552</v>
      </c>
      <c r="L8049" s="61" t="s">
        <v>113</v>
      </c>
      <c r="M8049" s="61">
        <f>VLOOKUP(H8049,zdroj!C:F,4,0)</f>
        <v>0</v>
      </c>
      <c r="N8049" s="61" t="str">
        <f t="shared" si="250"/>
        <v>katB</v>
      </c>
      <c r="P8049" s="73" t="str">
        <f t="shared" si="251"/>
        <v/>
      </c>
      <c r="Q8049" s="61" t="s">
        <v>30</v>
      </c>
    </row>
    <row r="8050" spans="8:17" x14ac:dyDescent="0.25">
      <c r="H8050" s="59">
        <v>7005</v>
      </c>
      <c r="I8050" s="59" t="s">
        <v>69</v>
      </c>
      <c r="J8050" s="59">
        <v>74037242</v>
      </c>
      <c r="K8050" s="59" t="s">
        <v>8553</v>
      </c>
      <c r="L8050" s="61" t="s">
        <v>113</v>
      </c>
      <c r="M8050" s="61">
        <f>VLOOKUP(H8050,zdroj!C:F,4,0)</f>
        <v>0</v>
      </c>
      <c r="N8050" s="61" t="str">
        <f t="shared" si="250"/>
        <v>katB</v>
      </c>
      <c r="P8050" s="73" t="str">
        <f t="shared" si="251"/>
        <v/>
      </c>
      <c r="Q8050" s="61" t="s">
        <v>30</v>
      </c>
    </row>
    <row r="8051" spans="8:17" x14ac:dyDescent="0.25">
      <c r="H8051" s="59">
        <v>7005</v>
      </c>
      <c r="I8051" s="59" t="s">
        <v>69</v>
      </c>
      <c r="J8051" s="59">
        <v>77793391</v>
      </c>
      <c r="K8051" s="59" t="s">
        <v>8554</v>
      </c>
      <c r="L8051" s="61" t="s">
        <v>81</v>
      </c>
      <c r="M8051" s="61">
        <f>VLOOKUP(H8051,zdroj!C:F,4,0)</f>
        <v>0</v>
      </c>
      <c r="N8051" s="61" t="str">
        <f t="shared" si="250"/>
        <v>-</v>
      </c>
      <c r="P8051" s="73" t="str">
        <f t="shared" si="251"/>
        <v/>
      </c>
      <c r="Q8051" s="61" t="s">
        <v>84</v>
      </c>
    </row>
    <row r="8052" spans="8:17" x14ac:dyDescent="0.25">
      <c r="H8052" s="59">
        <v>7005</v>
      </c>
      <c r="I8052" s="59" t="s">
        <v>69</v>
      </c>
      <c r="J8052" s="59">
        <v>79664300</v>
      </c>
      <c r="K8052" s="59" t="s">
        <v>8555</v>
      </c>
      <c r="L8052" s="61" t="s">
        <v>81</v>
      </c>
      <c r="M8052" s="61">
        <f>VLOOKUP(H8052,zdroj!C:F,4,0)</f>
        <v>0</v>
      </c>
      <c r="N8052" s="61" t="str">
        <f t="shared" si="250"/>
        <v>-</v>
      </c>
      <c r="P8052" s="73" t="str">
        <f t="shared" si="251"/>
        <v/>
      </c>
      <c r="Q8052" s="61" t="s">
        <v>88</v>
      </c>
    </row>
    <row r="8053" spans="8:17" x14ac:dyDescent="0.25">
      <c r="H8053" s="59">
        <v>7005</v>
      </c>
      <c r="I8053" s="59" t="s">
        <v>69</v>
      </c>
      <c r="J8053" s="59">
        <v>81221266</v>
      </c>
      <c r="K8053" s="59" t="s">
        <v>8556</v>
      </c>
      <c r="L8053" s="61" t="s">
        <v>113</v>
      </c>
      <c r="M8053" s="61">
        <f>VLOOKUP(H8053,zdroj!C:F,4,0)</f>
        <v>0</v>
      </c>
      <c r="N8053" s="61" t="str">
        <f t="shared" si="250"/>
        <v>katB</v>
      </c>
      <c r="P8053" s="73" t="str">
        <f t="shared" si="251"/>
        <v/>
      </c>
      <c r="Q8053" s="61" t="s">
        <v>30</v>
      </c>
    </row>
    <row r="8054" spans="8:17" x14ac:dyDescent="0.25">
      <c r="H8054" s="59">
        <v>7005</v>
      </c>
      <c r="I8054" s="59" t="s">
        <v>69</v>
      </c>
      <c r="J8054" s="59">
        <v>81381859</v>
      </c>
      <c r="K8054" s="59" t="s">
        <v>8557</v>
      </c>
      <c r="L8054" s="61" t="s">
        <v>113</v>
      </c>
      <c r="M8054" s="61">
        <f>VLOOKUP(H8054,zdroj!C:F,4,0)</f>
        <v>0</v>
      </c>
      <c r="N8054" s="61" t="str">
        <f t="shared" si="250"/>
        <v>katB</v>
      </c>
      <c r="P8054" s="73" t="str">
        <f t="shared" si="251"/>
        <v/>
      </c>
      <c r="Q8054" s="61" t="s">
        <v>30</v>
      </c>
    </row>
    <row r="8055" spans="8:17" x14ac:dyDescent="0.25">
      <c r="H8055" s="59">
        <v>7005</v>
      </c>
      <c r="I8055" s="59" t="s">
        <v>69</v>
      </c>
      <c r="J8055" s="59">
        <v>81533233</v>
      </c>
      <c r="K8055" s="59" t="s">
        <v>8558</v>
      </c>
      <c r="L8055" s="61" t="s">
        <v>113</v>
      </c>
      <c r="M8055" s="61">
        <f>VLOOKUP(H8055,zdroj!C:F,4,0)</f>
        <v>0</v>
      </c>
      <c r="N8055" s="61" t="str">
        <f t="shared" si="250"/>
        <v>katB</v>
      </c>
      <c r="P8055" s="73" t="str">
        <f t="shared" si="251"/>
        <v/>
      </c>
      <c r="Q8055" s="61" t="s">
        <v>30</v>
      </c>
    </row>
    <row r="8056" spans="8:17" x14ac:dyDescent="0.25">
      <c r="H8056" s="59">
        <v>7013</v>
      </c>
      <c r="I8056" s="59" t="s">
        <v>69</v>
      </c>
      <c r="J8056" s="59">
        <v>20979754</v>
      </c>
      <c r="K8056" s="59" t="s">
        <v>8559</v>
      </c>
      <c r="L8056" s="61" t="s">
        <v>113</v>
      </c>
      <c r="M8056" s="61">
        <f>VLOOKUP(H8056,zdroj!C:F,4,0)</f>
        <v>0</v>
      </c>
      <c r="N8056" s="61" t="str">
        <f t="shared" si="250"/>
        <v>katB</v>
      </c>
      <c r="P8056" s="73" t="str">
        <f t="shared" si="251"/>
        <v/>
      </c>
      <c r="Q8056" s="61" t="s">
        <v>30</v>
      </c>
    </row>
    <row r="8057" spans="8:17" x14ac:dyDescent="0.25">
      <c r="H8057" s="59">
        <v>7013</v>
      </c>
      <c r="I8057" s="59" t="s">
        <v>69</v>
      </c>
      <c r="J8057" s="59">
        <v>20979762</v>
      </c>
      <c r="K8057" s="59" t="s">
        <v>8560</v>
      </c>
      <c r="L8057" s="61" t="s">
        <v>113</v>
      </c>
      <c r="M8057" s="61">
        <f>VLOOKUP(H8057,zdroj!C:F,4,0)</f>
        <v>0</v>
      </c>
      <c r="N8057" s="61" t="str">
        <f t="shared" si="250"/>
        <v>katB</v>
      </c>
      <c r="P8057" s="73" t="str">
        <f t="shared" si="251"/>
        <v/>
      </c>
      <c r="Q8057" s="61" t="s">
        <v>30</v>
      </c>
    </row>
    <row r="8058" spans="8:17" x14ac:dyDescent="0.25">
      <c r="H8058" s="59">
        <v>7013</v>
      </c>
      <c r="I8058" s="59" t="s">
        <v>69</v>
      </c>
      <c r="J8058" s="59">
        <v>20979771</v>
      </c>
      <c r="K8058" s="59" t="s">
        <v>8561</v>
      </c>
      <c r="L8058" s="61" t="s">
        <v>113</v>
      </c>
      <c r="M8058" s="61">
        <f>VLOOKUP(H8058,zdroj!C:F,4,0)</f>
        <v>0</v>
      </c>
      <c r="N8058" s="61" t="str">
        <f t="shared" si="250"/>
        <v>katB</v>
      </c>
      <c r="P8058" s="73" t="str">
        <f t="shared" si="251"/>
        <v/>
      </c>
      <c r="Q8058" s="61" t="s">
        <v>30</v>
      </c>
    </row>
    <row r="8059" spans="8:17" x14ac:dyDescent="0.25">
      <c r="H8059" s="59">
        <v>7013</v>
      </c>
      <c r="I8059" s="59" t="s">
        <v>69</v>
      </c>
      <c r="J8059" s="59">
        <v>20979797</v>
      </c>
      <c r="K8059" s="59" t="s">
        <v>8562</v>
      </c>
      <c r="L8059" s="61" t="s">
        <v>81</v>
      </c>
      <c r="M8059" s="61">
        <f>VLOOKUP(H8059,zdroj!C:F,4,0)</f>
        <v>0</v>
      </c>
      <c r="N8059" s="61" t="str">
        <f t="shared" si="250"/>
        <v>-</v>
      </c>
      <c r="P8059" s="73" t="str">
        <f t="shared" si="251"/>
        <v/>
      </c>
      <c r="Q8059" s="61" t="s">
        <v>86</v>
      </c>
    </row>
    <row r="8060" spans="8:17" x14ac:dyDescent="0.25">
      <c r="H8060" s="59">
        <v>7013</v>
      </c>
      <c r="I8060" s="59" t="s">
        <v>69</v>
      </c>
      <c r="J8060" s="59">
        <v>20979801</v>
      </c>
      <c r="K8060" s="59" t="s">
        <v>8563</v>
      </c>
      <c r="L8060" s="61" t="s">
        <v>81</v>
      </c>
      <c r="M8060" s="61">
        <f>VLOOKUP(H8060,zdroj!C:F,4,0)</f>
        <v>0</v>
      </c>
      <c r="N8060" s="61" t="str">
        <f t="shared" si="250"/>
        <v>-</v>
      </c>
      <c r="P8060" s="73" t="str">
        <f t="shared" si="251"/>
        <v/>
      </c>
      <c r="Q8060" s="61" t="s">
        <v>86</v>
      </c>
    </row>
    <row r="8061" spans="8:17" x14ac:dyDescent="0.25">
      <c r="H8061" s="59">
        <v>7013</v>
      </c>
      <c r="I8061" s="59" t="s">
        <v>69</v>
      </c>
      <c r="J8061" s="59">
        <v>20979819</v>
      </c>
      <c r="K8061" s="59" t="s">
        <v>8564</v>
      </c>
      <c r="L8061" s="61" t="s">
        <v>113</v>
      </c>
      <c r="M8061" s="61">
        <f>VLOOKUP(H8061,zdroj!C:F,4,0)</f>
        <v>0</v>
      </c>
      <c r="N8061" s="61" t="str">
        <f t="shared" si="250"/>
        <v>katB</v>
      </c>
      <c r="P8061" s="73" t="str">
        <f t="shared" si="251"/>
        <v/>
      </c>
      <c r="Q8061" s="61" t="s">
        <v>30</v>
      </c>
    </row>
    <row r="8062" spans="8:17" x14ac:dyDescent="0.25">
      <c r="H8062" s="59">
        <v>7013</v>
      </c>
      <c r="I8062" s="59" t="s">
        <v>69</v>
      </c>
      <c r="J8062" s="59">
        <v>20979827</v>
      </c>
      <c r="K8062" s="59" t="s">
        <v>8565</v>
      </c>
      <c r="L8062" s="61" t="s">
        <v>113</v>
      </c>
      <c r="M8062" s="61">
        <f>VLOOKUP(H8062,zdroj!C:F,4,0)</f>
        <v>0</v>
      </c>
      <c r="N8062" s="61" t="str">
        <f t="shared" si="250"/>
        <v>katB</v>
      </c>
      <c r="P8062" s="73" t="str">
        <f t="shared" si="251"/>
        <v/>
      </c>
      <c r="Q8062" s="61" t="s">
        <v>30</v>
      </c>
    </row>
    <row r="8063" spans="8:17" x14ac:dyDescent="0.25">
      <c r="H8063" s="59">
        <v>7013</v>
      </c>
      <c r="I8063" s="59" t="s">
        <v>69</v>
      </c>
      <c r="J8063" s="59">
        <v>20979835</v>
      </c>
      <c r="K8063" s="59" t="s">
        <v>8566</v>
      </c>
      <c r="L8063" s="61" t="s">
        <v>113</v>
      </c>
      <c r="M8063" s="61">
        <f>VLOOKUP(H8063,zdroj!C:F,4,0)</f>
        <v>0</v>
      </c>
      <c r="N8063" s="61" t="str">
        <f t="shared" si="250"/>
        <v>katB</v>
      </c>
      <c r="P8063" s="73" t="str">
        <f t="shared" si="251"/>
        <v/>
      </c>
      <c r="Q8063" s="61" t="s">
        <v>30</v>
      </c>
    </row>
    <row r="8064" spans="8:17" x14ac:dyDescent="0.25">
      <c r="H8064" s="59">
        <v>7013</v>
      </c>
      <c r="I8064" s="59" t="s">
        <v>69</v>
      </c>
      <c r="J8064" s="59">
        <v>20979843</v>
      </c>
      <c r="K8064" s="59" t="s">
        <v>8567</v>
      </c>
      <c r="L8064" s="61" t="s">
        <v>113</v>
      </c>
      <c r="M8064" s="61">
        <f>VLOOKUP(H8064,zdroj!C:F,4,0)</f>
        <v>0</v>
      </c>
      <c r="N8064" s="61" t="str">
        <f t="shared" si="250"/>
        <v>katB</v>
      </c>
      <c r="P8064" s="73" t="str">
        <f t="shared" si="251"/>
        <v/>
      </c>
      <c r="Q8064" s="61" t="s">
        <v>31</v>
      </c>
    </row>
    <row r="8065" spans="8:17" x14ac:dyDescent="0.25">
      <c r="H8065" s="59">
        <v>7013</v>
      </c>
      <c r="I8065" s="59" t="s">
        <v>69</v>
      </c>
      <c r="J8065" s="59">
        <v>20979851</v>
      </c>
      <c r="K8065" s="59" t="s">
        <v>8568</v>
      </c>
      <c r="L8065" s="61" t="s">
        <v>113</v>
      </c>
      <c r="M8065" s="61">
        <f>VLOOKUP(H8065,zdroj!C:F,4,0)</f>
        <v>0</v>
      </c>
      <c r="N8065" s="61" t="str">
        <f t="shared" si="250"/>
        <v>katB</v>
      </c>
      <c r="P8065" s="73" t="str">
        <f t="shared" si="251"/>
        <v/>
      </c>
      <c r="Q8065" s="61" t="s">
        <v>30</v>
      </c>
    </row>
    <row r="8066" spans="8:17" x14ac:dyDescent="0.25">
      <c r="H8066" s="59">
        <v>7013</v>
      </c>
      <c r="I8066" s="59" t="s">
        <v>69</v>
      </c>
      <c r="J8066" s="59">
        <v>20979860</v>
      </c>
      <c r="K8066" s="59" t="s">
        <v>8569</v>
      </c>
      <c r="L8066" s="61" t="s">
        <v>113</v>
      </c>
      <c r="M8066" s="61">
        <f>VLOOKUP(H8066,zdroj!C:F,4,0)</f>
        <v>0</v>
      </c>
      <c r="N8066" s="61" t="str">
        <f t="shared" si="250"/>
        <v>katB</v>
      </c>
      <c r="P8066" s="73" t="str">
        <f t="shared" si="251"/>
        <v/>
      </c>
      <c r="Q8066" s="61" t="s">
        <v>30</v>
      </c>
    </row>
    <row r="8067" spans="8:17" x14ac:dyDescent="0.25">
      <c r="H8067" s="59">
        <v>7013</v>
      </c>
      <c r="I8067" s="59" t="s">
        <v>69</v>
      </c>
      <c r="J8067" s="59">
        <v>20979878</v>
      </c>
      <c r="K8067" s="59" t="s">
        <v>8570</v>
      </c>
      <c r="L8067" s="61" t="s">
        <v>113</v>
      </c>
      <c r="M8067" s="61">
        <f>VLOOKUP(H8067,zdroj!C:F,4,0)</f>
        <v>0</v>
      </c>
      <c r="N8067" s="61" t="str">
        <f t="shared" si="250"/>
        <v>katB</v>
      </c>
      <c r="P8067" s="73" t="str">
        <f t="shared" si="251"/>
        <v/>
      </c>
      <c r="Q8067" s="61" t="s">
        <v>30</v>
      </c>
    </row>
    <row r="8068" spans="8:17" x14ac:dyDescent="0.25">
      <c r="H8068" s="59">
        <v>7013</v>
      </c>
      <c r="I8068" s="59" t="s">
        <v>69</v>
      </c>
      <c r="J8068" s="59">
        <v>20979886</v>
      </c>
      <c r="K8068" s="59" t="s">
        <v>8571</v>
      </c>
      <c r="L8068" s="61" t="s">
        <v>113</v>
      </c>
      <c r="M8068" s="61">
        <f>VLOOKUP(H8068,zdroj!C:F,4,0)</f>
        <v>0</v>
      </c>
      <c r="N8068" s="61" t="str">
        <f t="shared" si="250"/>
        <v>katB</v>
      </c>
      <c r="P8068" s="73" t="str">
        <f t="shared" si="251"/>
        <v/>
      </c>
      <c r="Q8068" s="61" t="s">
        <v>30</v>
      </c>
    </row>
    <row r="8069" spans="8:17" x14ac:dyDescent="0.25">
      <c r="H8069" s="59">
        <v>7013</v>
      </c>
      <c r="I8069" s="59" t="s">
        <v>69</v>
      </c>
      <c r="J8069" s="59">
        <v>20979894</v>
      </c>
      <c r="K8069" s="59" t="s">
        <v>8572</v>
      </c>
      <c r="L8069" s="61" t="s">
        <v>81</v>
      </c>
      <c r="M8069" s="61">
        <f>VLOOKUP(H8069,zdroj!C:F,4,0)</f>
        <v>0</v>
      </c>
      <c r="N8069" s="61" t="str">
        <f t="shared" si="250"/>
        <v>-</v>
      </c>
      <c r="P8069" s="73" t="str">
        <f t="shared" si="251"/>
        <v/>
      </c>
      <c r="Q8069" s="61" t="s">
        <v>86</v>
      </c>
    </row>
    <row r="8070" spans="8:17" x14ac:dyDescent="0.25">
      <c r="H8070" s="59">
        <v>7013</v>
      </c>
      <c r="I8070" s="59" t="s">
        <v>69</v>
      </c>
      <c r="J8070" s="59">
        <v>20979908</v>
      </c>
      <c r="K8070" s="59" t="s">
        <v>8573</v>
      </c>
      <c r="L8070" s="61" t="s">
        <v>113</v>
      </c>
      <c r="M8070" s="61">
        <f>VLOOKUP(H8070,zdroj!C:F,4,0)</f>
        <v>0</v>
      </c>
      <c r="N8070" s="61" t="str">
        <f t="shared" si="250"/>
        <v>katB</v>
      </c>
      <c r="P8070" s="73" t="str">
        <f t="shared" si="251"/>
        <v/>
      </c>
      <c r="Q8070" s="61" t="s">
        <v>30</v>
      </c>
    </row>
    <row r="8071" spans="8:17" x14ac:dyDescent="0.25">
      <c r="H8071" s="59">
        <v>7013</v>
      </c>
      <c r="I8071" s="59" t="s">
        <v>69</v>
      </c>
      <c r="J8071" s="59">
        <v>20979916</v>
      </c>
      <c r="K8071" s="59" t="s">
        <v>8574</v>
      </c>
      <c r="L8071" s="61" t="s">
        <v>81</v>
      </c>
      <c r="M8071" s="61">
        <f>VLOOKUP(H8071,zdroj!C:F,4,0)</f>
        <v>0</v>
      </c>
      <c r="N8071" s="61" t="str">
        <f t="shared" ref="N8071:N8134" si="252">IF(M8071="A",IF(L8071="katA","katB",L8071),L8071)</f>
        <v>-</v>
      </c>
      <c r="P8071" s="73" t="str">
        <f t="shared" ref="P8071:P8134" si="253">IF(O8071="A",1,"")</f>
        <v/>
      </c>
      <c r="Q8071" s="61" t="s">
        <v>86</v>
      </c>
    </row>
    <row r="8072" spans="8:17" x14ac:dyDescent="0.25">
      <c r="H8072" s="59">
        <v>7013</v>
      </c>
      <c r="I8072" s="59" t="s">
        <v>69</v>
      </c>
      <c r="J8072" s="59">
        <v>20979924</v>
      </c>
      <c r="K8072" s="59" t="s">
        <v>8575</v>
      </c>
      <c r="L8072" s="61" t="s">
        <v>113</v>
      </c>
      <c r="M8072" s="61">
        <f>VLOOKUP(H8072,zdroj!C:F,4,0)</f>
        <v>0</v>
      </c>
      <c r="N8072" s="61" t="str">
        <f t="shared" si="252"/>
        <v>katB</v>
      </c>
      <c r="P8072" s="73" t="str">
        <f t="shared" si="253"/>
        <v/>
      </c>
      <c r="Q8072" s="61" t="s">
        <v>30</v>
      </c>
    </row>
    <row r="8073" spans="8:17" x14ac:dyDescent="0.25">
      <c r="H8073" s="59">
        <v>7013</v>
      </c>
      <c r="I8073" s="59" t="s">
        <v>69</v>
      </c>
      <c r="J8073" s="59">
        <v>20979932</v>
      </c>
      <c r="K8073" s="59" t="s">
        <v>8576</v>
      </c>
      <c r="L8073" s="61" t="s">
        <v>113</v>
      </c>
      <c r="M8073" s="61">
        <f>VLOOKUP(H8073,zdroj!C:F,4,0)</f>
        <v>0</v>
      </c>
      <c r="N8073" s="61" t="str">
        <f t="shared" si="252"/>
        <v>katB</v>
      </c>
      <c r="P8073" s="73" t="str">
        <f t="shared" si="253"/>
        <v/>
      </c>
      <c r="Q8073" s="61" t="s">
        <v>30</v>
      </c>
    </row>
    <row r="8074" spans="8:17" x14ac:dyDescent="0.25">
      <c r="H8074" s="59">
        <v>7013</v>
      </c>
      <c r="I8074" s="59" t="s">
        <v>69</v>
      </c>
      <c r="J8074" s="59">
        <v>20979941</v>
      </c>
      <c r="K8074" s="59" t="s">
        <v>8577</v>
      </c>
      <c r="L8074" s="61" t="s">
        <v>113</v>
      </c>
      <c r="M8074" s="61">
        <f>VLOOKUP(H8074,zdroj!C:F,4,0)</f>
        <v>0</v>
      </c>
      <c r="N8074" s="61" t="str">
        <f t="shared" si="252"/>
        <v>katB</v>
      </c>
      <c r="P8074" s="73" t="str">
        <f t="shared" si="253"/>
        <v/>
      </c>
      <c r="Q8074" s="61" t="s">
        <v>30</v>
      </c>
    </row>
    <row r="8075" spans="8:17" x14ac:dyDescent="0.25">
      <c r="H8075" s="59">
        <v>7013</v>
      </c>
      <c r="I8075" s="59" t="s">
        <v>69</v>
      </c>
      <c r="J8075" s="59">
        <v>20979959</v>
      </c>
      <c r="K8075" s="59" t="s">
        <v>8578</v>
      </c>
      <c r="L8075" s="61" t="s">
        <v>113</v>
      </c>
      <c r="M8075" s="61">
        <f>VLOOKUP(H8075,zdroj!C:F,4,0)</f>
        <v>0</v>
      </c>
      <c r="N8075" s="61" t="str">
        <f t="shared" si="252"/>
        <v>katB</v>
      </c>
      <c r="P8075" s="73" t="str">
        <f t="shared" si="253"/>
        <v/>
      </c>
      <c r="Q8075" s="61" t="s">
        <v>30</v>
      </c>
    </row>
    <row r="8076" spans="8:17" x14ac:dyDescent="0.25">
      <c r="H8076" s="59">
        <v>7013</v>
      </c>
      <c r="I8076" s="59" t="s">
        <v>69</v>
      </c>
      <c r="J8076" s="59">
        <v>20979967</v>
      </c>
      <c r="K8076" s="59" t="s">
        <v>8579</v>
      </c>
      <c r="L8076" s="61" t="s">
        <v>113</v>
      </c>
      <c r="M8076" s="61">
        <f>VLOOKUP(H8076,zdroj!C:F,4,0)</f>
        <v>0</v>
      </c>
      <c r="N8076" s="61" t="str">
        <f t="shared" si="252"/>
        <v>katB</v>
      </c>
      <c r="P8076" s="73" t="str">
        <f t="shared" si="253"/>
        <v/>
      </c>
      <c r="Q8076" s="61" t="s">
        <v>30</v>
      </c>
    </row>
    <row r="8077" spans="8:17" x14ac:dyDescent="0.25">
      <c r="H8077" s="59">
        <v>7013</v>
      </c>
      <c r="I8077" s="59" t="s">
        <v>69</v>
      </c>
      <c r="J8077" s="59">
        <v>20979975</v>
      </c>
      <c r="K8077" s="59" t="s">
        <v>8580</v>
      </c>
      <c r="L8077" s="61" t="s">
        <v>113</v>
      </c>
      <c r="M8077" s="61">
        <f>VLOOKUP(H8077,zdroj!C:F,4,0)</f>
        <v>0</v>
      </c>
      <c r="N8077" s="61" t="str">
        <f t="shared" si="252"/>
        <v>katB</v>
      </c>
      <c r="P8077" s="73" t="str">
        <f t="shared" si="253"/>
        <v/>
      </c>
      <c r="Q8077" s="61" t="s">
        <v>30</v>
      </c>
    </row>
    <row r="8078" spans="8:17" x14ac:dyDescent="0.25">
      <c r="H8078" s="59">
        <v>7013</v>
      </c>
      <c r="I8078" s="59" t="s">
        <v>69</v>
      </c>
      <c r="J8078" s="59">
        <v>20979983</v>
      </c>
      <c r="K8078" s="59" t="s">
        <v>8581</v>
      </c>
      <c r="L8078" s="61" t="s">
        <v>81</v>
      </c>
      <c r="M8078" s="61">
        <f>VLOOKUP(H8078,zdroj!C:F,4,0)</f>
        <v>0</v>
      </c>
      <c r="N8078" s="61" t="str">
        <f t="shared" si="252"/>
        <v>-</v>
      </c>
      <c r="P8078" s="73" t="str">
        <f t="shared" si="253"/>
        <v/>
      </c>
      <c r="Q8078" s="61" t="s">
        <v>86</v>
      </c>
    </row>
    <row r="8079" spans="8:17" x14ac:dyDescent="0.25">
      <c r="H8079" s="59">
        <v>7013</v>
      </c>
      <c r="I8079" s="59" t="s">
        <v>69</v>
      </c>
      <c r="J8079" s="59">
        <v>20979991</v>
      </c>
      <c r="K8079" s="59" t="s">
        <v>8582</v>
      </c>
      <c r="L8079" s="61" t="s">
        <v>113</v>
      </c>
      <c r="M8079" s="61">
        <f>VLOOKUP(H8079,zdroj!C:F,4,0)</f>
        <v>0</v>
      </c>
      <c r="N8079" s="61" t="str">
        <f t="shared" si="252"/>
        <v>katB</v>
      </c>
      <c r="P8079" s="73" t="str">
        <f t="shared" si="253"/>
        <v/>
      </c>
      <c r="Q8079" s="61" t="s">
        <v>30</v>
      </c>
    </row>
    <row r="8080" spans="8:17" x14ac:dyDescent="0.25">
      <c r="H8080" s="59">
        <v>7013</v>
      </c>
      <c r="I8080" s="59" t="s">
        <v>69</v>
      </c>
      <c r="J8080" s="59">
        <v>20980001</v>
      </c>
      <c r="K8080" s="59" t="s">
        <v>8583</v>
      </c>
      <c r="L8080" s="61" t="s">
        <v>81</v>
      </c>
      <c r="M8080" s="61">
        <f>VLOOKUP(H8080,zdroj!C:F,4,0)</f>
        <v>0</v>
      </c>
      <c r="N8080" s="61" t="str">
        <f t="shared" si="252"/>
        <v>-</v>
      </c>
      <c r="P8080" s="73" t="str">
        <f t="shared" si="253"/>
        <v/>
      </c>
      <c r="Q8080" s="61" t="s">
        <v>86</v>
      </c>
    </row>
    <row r="8081" spans="8:17" x14ac:dyDescent="0.25">
      <c r="H8081" s="59">
        <v>7013</v>
      </c>
      <c r="I8081" s="59" t="s">
        <v>69</v>
      </c>
      <c r="J8081" s="59">
        <v>20980019</v>
      </c>
      <c r="K8081" s="59" t="s">
        <v>8584</v>
      </c>
      <c r="L8081" s="61" t="s">
        <v>81</v>
      </c>
      <c r="M8081" s="61">
        <f>VLOOKUP(H8081,zdroj!C:F,4,0)</f>
        <v>0</v>
      </c>
      <c r="N8081" s="61" t="str">
        <f t="shared" si="252"/>
        <v>-</v>
      </c>
      <c r="P8081" s="73" t="str">
        <f t="shared" si="253"/>
        <v/>
      </c>
      <c r="Q8081" s="61" t="s">
        <v>86</v>
      </c>
    </row>
    <row r="8082" spans="8:17" x14ac:dyDescent="0.25">
      <c r="H8082" s="59">
        <v>7013</v>
      </c>
      <c r="I8082" s="59" t="s">
        <v>69</v>
      </c>
      <c r="J8082" s="59">
        <v>20980027</v>
      </c>
      <c r="K8082" s="59" t="s">
        <v>8585</v>
      </c>
      <c r="L8082" s="61" t="s">
        <v>113</v>
      </c>
      <c r="M8082" s="61">
        <f>VLOOKUP(H8082,zdroj!C:F,4,0)</f>
        <v>0</v>
      </c>
      <c r="N8082" s="61" t="str">
        <f t="shared" si="252"/>
        <v>katB</v>
      </c>
      <c r="P8082" s="73" t="str">
        <f t="shared" si="253"/>
        <v/>
      </c>
      <c r="Q8082" s="61" t="s">
        <v>30</v>
      </c>
    </row>
    <row r="8083" spans="8:17" x14ac:dyDescent="0.25">
      <c r="H8083" s="59">
        <v>7013</v>
      </c>
      <c r="I8083" s="59" t="s">
        <v>69</v>
      </c>
      <c r="J8083" s="59">
        <v>20980035</v>
      </c>
      <c r="K8083" s="59" t="s">
        <v>8586</v>
      </c>
      <c r="L8083" s="61" t="s">
        <v>113</v>
      </c>
      <c r="M8083" s="61">
        <f>VLOOKUP(H8083,zdroj!C:F,4,0)</f>
        <v>0</v>
      </c>
      <c r="N8083" s="61" t="str">
        <f t="shared" si="252"/>
        <v>katB</v>
      </c>
      <c r="P8083" s="73" t="str">
        <f t="shared" si="253"/>
        <v/>
      </c>
      <c r="Q8083" s="61" t="s">
        <v>30</v>
      </c>
    </row>
    <row r="8084" spans="8:17" x14ac:dyDescent="0.25">
      <c r="H8084" s="59">
        <v>7013</v>
      </c>
      <c r="I8084" s="59" t="s">
        <v>69</v>
      </c>
      <c r="J8084" s="59">
        <v>20980043</v>
      </c>
      <c r="K8084" s="59" t="s">
        <v>8587</v>
      </c>
      <c r="L8084" s="61" t="s">
        <v>113</v>
      </c>
      <c r="M8084" s="61">
        <f>VLOOKUP(H8084,zdroj!C:F,4,0)</f>
        <v>0</v>
      </c>
      <c r="N8084" s="61" t="str">
        <f t="shared" si="252"/>
        <v>katB</v>
      </c>
      <c r="P8084" s="73" t="str">
        <f t="shared" si="253"/>
        <v/>
      </c>
      <c r="Q8084" s="61" t="s">
        <v>30</v>
      </c>
    </row>
    <row r="8085" spans="8:17" x14ac:dyDescent="0.25">
      <c r="H8085" s="59">
        <v>7013</v>
      </c>
      <c r="I8085" s="59" t="s">
        <v>69</v>
      </c>
      <c r="J8085" s="59">
        <v>20980051</v>
      </c>
      <c r="K8085" s="59" t="s">
        <v>8588</v>
      </c>
      <c r="L8085" s="61" t="s">
        <v>81</v>
      </c>
      <c r="M8085" s="61">
        <f>VLOOKUP(H8085,zdroj!C:F,4,0)</f>
        <v>0</v>
      </c>
      <c r="N8085" s="61" t="str">
        <f t="shared" si="252"/>
        <v>-</v>
      </c>
      <c r="P8085" s="73" t="str">
        <f t="shared" si="253"/>
        <v/>
      </c>
      <c r="Q8085" s="61" t="s">
        <v>86</v>
      </c>
    </row>
    <row r="8086" spans="8:17" x14ac:dyDescent="0.25">
      <c r="H8086" s="59">
        <v>7013</v>
      </c>
      <c r="I8086" s="59" t="s">
        <v>69</v>
      </c>
      <c r="J8086" s="59">
        <v>20980060</v>
      </c>
      <c r="K8086" s="59" t="s">
        <v>8589</v>
      </c>
      <c r="L8086" s="61" t="s">
        <v>81</v>
      </c>
      <c r="M8086" s="61">
        <f>VLOOKUP(H8086,zdroj!C:F,4,0)</f>
        <v>0</v>
      </c>
      <c r="N8086" s="61" t="str">
        <f t="shared" si="252"/>
        <v>-</v>
      </c>
      <c r="P8086" s="73" t="str">
        <f t="shared" si="253"/>
        <v/>
      </c>
      <c r="Q8086" s="61" t="s">
        <v>88</v>
      </c>
    </row>
    <row r="8087" spans="8:17" x14ac:dyDescent="0.25">
      <c r="H8087" s="59">
        <v>7013</v>
      </c>
      <c r="I8087" s="59" t="s">
        <v>69</v>
      </c>
      <c r="J8087" s="59">
        <v>20980078</v>
      </c>
      <c r="K8087" s="59" t="s">
        <v>8590</v>
      </c>
      <c r="L8087" s="61" t="s">
        <v>81</v>
      </c>
      <c r="M8087" s="61">
        <f>VLOOKUP(H8087,zdroj!C:F,4,0)</f>
        <v>0</v>
      </c>
      <c r="N8087" s="61" t="str">
        <f t="shared" si="252"/>
        <v>-</v>
      </c>
      <c r="P8087" s="73" t="str">
        <f t="shared" si="253"/>
        <v/>
      </c>
      <c r="Q8087" s="61" t="s">
        <v>88</v>
      </c>
    </row>
    <row r="8088" spans="8:17" x14ac:dyDescent="0.25">
      <c r="H8088" s="59">
        <v>7013</v>
      </c>
      <c r="I8088" s="59" t="s">
        <v>69</v>
      </c>
      <c r="J8088" s="59">
        <v>20980086</v>
      </c>
      <c r="K8088" s="59" t="s">
        <v>8591</v>
      </c>
      <c r="L8088" s="61" t="s">
        <v>81</v>
      </c>
      <c r="M8088" s="61">
        <f>VLOOKUP(H8088,zdroj!C:F,4,0)</f>
        <v>0</v>
      </c>
      <c r="N8088" s="61" t="str">
        <f t="shared" si="252"/>
        <v>-</v>
      </c>
      <c r="P8088" s="73" t="str">
        <f t="shared" si="253"/>
        <v/>
      </c>
      <c r="Q8088" s="61" t="s">
        <v>88</v>
      </c>
    </row>
    <row r="8089" spans="8:17" x14ac:dyDescent="0.25">
      <c r="H8089" s="59">
        <v>7013</v>
      </c>
      <c r="I8089" s="59" t="s">
        <v>69</v>
      </c>
      <c r="J8089" s="59">
        <v>20980094</v>
      </c>
      <c r="K8089" s="59" t="s">
        <v>8592</v>
      </c>
      <c r="L8089" s="61" t="s">
        <v>81</v>
      </c>
      <c r="M8089" s="61">
        <f>VLOOKUP(H8089,zdroj!C:F,4,0)</f>
        <v>0</v>
      </c>
      <c r="N8089" s="61" t="str">
        <f t="shared" si="252"/>
        <v>-</v>
      </c>
      <c r="P8089" s="73" t="str">
        <f t="shared" si="253"/>
        <v/>
      </c>
      <c r="Q8089" s="61" t="s">
        <v>88</v>
      </c>
    </row>
    <row r="8090" spans="8:17" x14ac:dyDescent="0.25">
      <c r="H8090" s="59">
        <v>7013</v>
      </c>
      <c r="I8090" s="59" t="s">
        <v>69</v>
      </c>
      <c r="J8090" s="59">
        <v>26361868</v>
      </c>
      <c r="K8090" s="59" t="s">
        <v>8593</v>
      </c>
      <c r="L8090" s="61" t="s">
        <v>113</v>
      </c>
      <c r="M8090" s="61">
        <f>VLOOKUP(H8090,zdroj!C:F,4,0)</f>
        <v>0</v>
      </c>
      <c r="N8090" s="61" t="str">
        <f t="shared" si="252"/>
        <v>katB</v>
      </c>
      <c r="P8090" s="73" t="str">
        <f t="shared" si="253"/>
        <v/>
      </c>
      <c r="Q8090" s="61" t="s">
        <v>30</v>
      </c>
    </row>
    <row r="8091" spans="8:17" x14ac:dyDescent="0.25">
      <c r="H8091" s="59">
        <v>7013</v>
      </c>
      <c r="I8091" s="59" t="s">
        <v>69</v>
      </c>
      <c r="J8091" s="59">
        <v>26361876</v>
      </c>
      <c r="K8091" s="59" t="s">
        <v>8594</v>
      </c>
      <c r="L8091" s="61" t="s">
        <v>81</v>
      </c>
      <c r="M8091" s="61">
        <f>VLOOKUP(H8091,zdroj!C:F,4,0)</f>
        <v>0</v>
      </c>
      <c r="N8091" s="61" t="str">
        <f t="shared" si="252"/>
        <v>-</v>
      </c>
      <c r="P8091" s="73" t="str">
        <f t="shared" si="253"/>
        <v/>
      </c>
      <c r="Q8091" s="61" t="s">
        <v>86</v>
      </c>
    </row>
    <row r="8092" spans="8:17" x14ac:dyDescent="0.25">
      <c r="H8092" s="59">
        <v>7013</v>
      </c>
      <c r="I8092" s="59" t="s">
        <v>69</v>
      </c>
      <c r="J8092" s="59">
        <v>28170911</v>
      </c>
      <c r="K8092" s="59" t="s">
        <v>8595</v>
      </c>
      <c r="L8092" s="61" t="s">
        <v>113</v>
      </c>
      <c r="M8092" s="61">
        <f>VLOOKUP(H8092,zdroj!C:F,4,0)</f>
        <v>0</v>
      </c>
      <c r="N8092" s="61" t="str">
        <f t="shared" si="252"/>
        <v>katB</v>
      </c>
      <c r="P8092" s="73" t="str">
        <f t="shared" si="253"/>
        <v/>
      </c>
      <c r="Q8092" s="61" t="s">
        <v>30</v>
      </c>
    </row>
    <row r="8093" spans="8:17" x14ac:dyDescent="0.25">
      <c r="H8093" s="59">
        <v>7013</v>
      </c>
      <c r="I8093" s="59" t="s">
        <v>69</v>
      </c>
      <c r="J8093" s="59">
        <v>42392047</v>
      </c>
      <c r="K8093" s="59" t="s">
        <v>8596</v>
      </c>
      <c r="L8093" s="61" t="s">
        <v>113</v>
      </c>
      <c r="M8093" s="61">
        <f>VLOOKUP(H8093,zdroj!C:F,4,0)</f>
        <v>0</v>
      </c>
      <c r="N8093" s="61" t="str">
        <f t="shared" si="252"/>
        <v>katB</v>
      </c>
      <c r="P8093" s="73" t="str">
        <f t="shared" si="253"/>
        <v/>
      </c>
      <c r="Q8093" s="61" t="s">
        <v>30</v>
      </c>
    </row>
    <row r="8094" spans="8:17" x14ac:dyDescent="0.25">
      <c r="H8094" s="59">
        <v>7013</v>
      </c>
      <c r="I8094" s="59" t="s">
        <v>69</v>
      </c>
      <c r="J8094" s="59">
        <v>74199340</v>
      </c>
      <c r="K8094" s="59" t="s">
        <v>8597</v>
      </c>
      <c r="L8094" s="61" t="s">
        <v>113</v>
      </c>
      <c r="M8094" s="61">
        <f>VLOOKUP(H8094,zdroj!C:F,4,0)</f>
        <v>0</v>
      </c>
      <c r="N8094" s="61" t="str">
        <f t="shared" si="252"/>
        <v>katB</v>
      </c>
      <c r="P8094" s="73" t="str">
        <f t="shared" si="253"/>
        <v/>
      </c>
      <c r="Q8094" s="61" t="s">
        <v>30</v>
      </c>
    </row>
    <row r="8095" spans="8:17" x14ac:dyDescent="0.25">
      <c r="H8095" s="59">
        <v>7013</v>
      </c>
      <c r="I8095" s="59" t="s">
        <v>69</v>
      </c>
      <c r="J8095" s="59">
        <v>75200741</v>
      </c>
      <c r="K8095" s="59" t="s">
        <v>8598</v>
      </c>
      <c r="L8095" s="61" t="s">
        <v>113</v>
      </c>
      <c r="M8095" s="61">
        <f>VLOOKUP(H8095,zdroj!C:F,4,0)</f>
        <v>0</v>
      </c>
      <c r="N8095" s="61" t="str">
        <f t="shared" si="252"/>
        <v>katB</v>
      </c>
      <c r="P8095" s="73" t="str">
        <f t="shared" si="253"/>
        <v/>
      </c>
      <c r="Q8095" s="61" t="s">
        <v>30</v>
      </c>
    </row>
    <row r="8096" spans="8:17" x14ac:dyDescent="0.25">
      <c r="H8096" s="59">
        <v>7013</v>
      </c>
      <c r="I8096" s="59" t="s">
        <v>69</v>
      </c>
      <c r="J8096" s="59">
        <v>78221650</v>
      </c>
      <c r="K8096" s="59" t="s">
        <v>8599</v>
      </c>
      <c r="L8096" s="61" t="s">
        <v>113</v>
      </c>
      <c r="M8096" s="61">
        <f>VLOOKUP(H8096,zdroj!C:F,4,0)</f>
        <v>0</v>
      </c>
      <c r="N8096" s="61" t="str">
        <f t="shared" si="252"/>
        <v>katB</v>
      </c>
      <c r="P8096" s="73" t="str">
        <f t="shared" si="253"/>
        <v/>
      </c>
      <c r="Q8096" s="61" t="s">
        <v>30</v>
      </c>
    </row>
    <row r="8097" spans="8:17" x14ac:dyDescent="0.25">
      <c r="H8097" s="59">
        <v>7030</v>
      </c>
      <c r="I8097" s="59" t="s">
        <v>71</v>
      </c>
      <c r="J8097" s="59">
        <v>20980108</v>
      </c>
      <c r="K8097" s="59" t="s">
        <v>8600</v>
      </c>
      <c r="L8097" s="61" t="s">
        <v>81</v>
      </c>
      <c r="M8097" s="61">
        <f>VLOOKUP(H8097,zdroj!C:F,4,0)</f>
        <v>0</v>
      </c>
      <c r="N8097" s="61" t="str">
        <f t="shared" si="252"/>
        <v>-</v>
      </c>
      <c r="P8097" s="73" t="str">
        <f t="shared" si="253"/>
        <v/>
      </c>
      <c r="Q8097" s="61" t="s">
        <v>84</v>
      </c>
    </row>
    <row r="8098" spans="8:17" x14ac:dyDescent="0.25">
      <c r="H8098" s="59">
        <v>7030</v>
      </c>
      <c r="I8098" s="59" t="s">
        <v>71</v>
      </c>
      <c r="J8098" s="59">
        <v>20980132</v>
      </c>
      <c r="K8098" s="59" t="s">
        <v>8601</v>
      </c>
      <c r="L8098" s="61" t="s">
        <v>112</v>
      </c>
      <c r="M8098" s="61">
        <f>VLOOKUP(H8098,zdroj!C:F,4,0)</f>
        <v>0</v>
      </c>
      <c r="N8098" s="61" t="str">
        <f t="shared" si="252"/>
        <v>katA</v>
      </c>
      <c r="P8098" s="73" t="str">
        <f t="shared" si="253"/>
        <v/>
      </c>
      <c r="Q8098" s="61" t="s">
        <v>30</v>
      </c>
    </row>
    <row r="8099" spans="8:17" x14ac:dyDescent="0.25">
      <c r="H8099" s="59">
        <v>7030</v>
      </c>
      <c r="I8099" s="59" t="s">
        <v>71</v>
      </c>
      <c r="J8099" s="59">
        <v>20980183</v>
      </c>
      <c r="K8099" s="59" t="s">
        <v>8602</v>
      </c>
      <c r="L8099" s="61" t="s">
        <v>81</v>
      </c>
      <c r="M8099" s="61">
        <f>VLOOKUP(H8099,zdroj!C:F,4,0)</f>
        <v>0</v>
      </c>
      <c r="N8099" s="61" t="str">
        <f t="shared" si="252"/>
        <v>-</v>
      </c>
      <c r="P8099" s="73" t="str">
        <f t="shared" si="253"/>
        <v/>
      </c>
      <c r="Q8099" s="61" t="s">
        <v>88</v>
      </c>
    </row>
    <row r="8100" spans="8:17" x14ac:dyDescent="0.25">
      <c r="H8100" s="59">
        <v>7030</v>
      </c>
      <c r="I8100" s="59" t="s">
        <v>71</v>
      </c>
      <c r="J8100" s="59">
        <v>20980191</v>
      </c>
      <c r="K8100" s="59" t="s">
        <v>8603</v>
      </c>
      <c r="L8100" s="61" t="s">
        <v>81</v>
      </c>
      <c r="M8100" s="61">
        <f>VLOOKUP(H8100,zdroj!C:F,4,0)</f>
        <v>0</v>
      </c>
      <c r="N8100" s="61" t="str">
        <f t="shared" si="252"/>
        <v>-</v>
      </c>
      <c r="P8100" s="73" t="str">
        <f t="shared" si="253"/>
        <v/>
      </c>
      <c r="Q8100" s="61" t="s">
        <v>88</v>
      </c>
    </row>
    <row r="8101" spans="8:17" x14ac:dyDescent="0.25">
      <c r="H8101" s="59">
        <v>7030</v>
      </c>
      <c r="I8101" s="59" t="s">
        <v>71</v>
      </c>
      <c r="J8101" s="59">
        <v>20980205</v>
      </c>
      <c r="K8101" s="59" t="s">
        <v>8604</v>
      </c>
      <c r="L8101" s="61" t="s">
        <v>81</v>
      </c>
      <c r="M8101" s="61">
        <f>VLOOKUP(H8101,zdroj!C:F,4,0)</f>
        <v>0</v>
      </c>
      <c r="N8101" s="61" t="str">
        <f t="shared" si="252"/>
        <v>-</v>
      </c>
      <c r="P8101" s="73" t="str">
        <f t="shared" si="253"/>
        <v/>
      </c>
      <c r="Q8101" s="61" t="s">
        <v>88</v>
      </c>
    </row>
    <row r="8102" spans="8:17" x14ac:dyDescent="0.25">
      <c r="H8102" s="59">
        <v>7030</v>
      </c>
      <c r="I8102" s="59" t="s">
        <v>71</v>
      </c>
      <c r="J8102" s="59">
        <v>20980213</v>
      </c>
      <c r="K8102" s="59" t="s">
        <v>8605</v>
      </c>
      <c r="L8102" s="61" t="s">
        <v>81</v>
      </c>
      <c r="M8102" s="61">
        <f>VLOOKUP(H8102,zdroj!C:F,4,0)</f>
        <v>0</v>
      </c>
      <c r="N8102" s="61" t="str">
        <f t="shared" si="252"/>
        <v>-</v>
      </c>
      <c r="P8102" s="73" t="str">
        <f t="shared" si="253"/>
        <v/>
      </c>
      <c r="Q8102" s="61" t="s">
        <v>88</v>
      </c>
    </row>
    <row r="8103" spans="8:17" x14ac:dyDescent="0.25">
      <c r="H8103" s="59">
        <v>7030</v>
      </c>
      <c r="I8103" s="59" t="s">
        <v>71</v>
      </c>
      <c r="J8103" s="59">
        <v>20980221</v>
      </c>
      <c r="K8103" s="59" t="s">
        <v>8606</v>
      </c>
      <c r="L8103" s="61" t="s">
        <v>81</v>
      </c>
      <c r="M8103" s="61">
        <f>VLOOKUP(H8103,zdroj!C:F,4,0)</f>
        <v>0</v>
      </c>
      <c r="N8103" s="61" t="str">
        <f t="shared" si="252"/>
        <v>-</v>
      </c>
      <c r="P8103" s="73" t="str">
        <f t="shared" si="253"/>
        <v/>
      </c>
      <c r="Q8103" s="61" t="s">
        <v>86</v>
      </c>
    </row>
    <row r="8104" spans="8:17" x14ac:dyDescent="0.25">
      <c r="H8104" s="59">
        <v>7030</v>
      </c>
      <c r="I8104" s="59" t="s">
        <v>71</v>
      </c>
      <c r="J8104" s="59">
        <v>20980230</v>
      </c>
      <c r="K8104" s="59" t="s">
        <v>8607</v>
      </c>
      <c r="L8104" s="61" t="s">
        <v>81</v>
      </c>
      <c r="M8104" s="61">
        <f>VLOOKUP(H8104,zdroj!C:F,4,0)</f>
        <v>0</v>
      </c>
      <c r="N8104" s="61" t="str">
        <f t="shared" si="252"/>
        <v>-</v>
      </c>
      <c r="P8104" s="73" t="str">
        <f t="shared" si="253"/>
        <v/>
      </c>
      <c r="Q8104" s="61" t="s">
        <v>88</v>
      </c>
    </row>
    <row r="8105" spans="8:17" x14ac:dyDescent="0.25">
      <c r="H8105" s="59">
        <v>7030</v>
      </c>
      <c r="I8105" s="59" t="s">
        <v>71</v>
      </c>
      <c r="J8105" s="59">
        <v>20980248</v>
      </c>
      <c r="K8105" s="59" t="s">
        <v>8608</v>
      </c>
      <c r="L8105" s="61" t="s">
        <v>81</v>
      </c>
      <c r="M8105" s="61">
        <f>VLOOKUP(H8105,zdroj!C:F,4,0)</f>
        <v>0</v>
      </c>
      <c r="N8105" s="61" t="str">
        <f t="shared" si="252"/>
        <v>-</v>
      </c>
      <c r="P8105" s="73" t="str">
        <f t="shared" si="253"/>
        <v/>
      </c>
      <c r="Q8105" s="61" t="s">
        <v>88</v>
      </c>
    </row>
    <row r="8106" spans="8:17" x14ac:dyDescent="0.25">
      <c r="H8106" s="59">
        <v>7030</v>
      </c>
      <c r="I8106" s="59" t="s">
        <v>71</v>
      </c>
      <c r="J8106" s="59">
        <v>20980256</v>
      </c>
      <c r="K8106" s="59" t="s">
        <v>8609</v>
      </c>
      <c r="L8106" s="61" t="s">
        <v>81</v>
      </c>
      <c r="M8106" s="61">
        <f>VLOOKUP(H8106,zdroj!C:F,4,0)</f>
        <v>0</v>
      </c>
      <c r="N8106" s="61" t="str">
        <f t="shared" si="252"/>
        <v>-</v>
      </c>
      <c r="P8106" s="73" t="str">
        <f t="shared" si="253"/>
        <v/>
      </c>
      <c r="Q8106" s="61" t="s">
        <v>88</v>
      </c>
    </row>
    <row r="8107" spans="8:17" x14ac:dyDescent="0.25">
      <c r="H8107" s="59">
        <v>7030</v>
      </c>
      <c r="I8107" s="59" t="s">
        <v>71</v>
      </c>
      <c r="J8107" s="59">
        <v>20980264</v>
      </c>
      <c r="K8107" s="59" t="s">
        <v>8610</v>
      </c>
      <c r="L8107" s="61" t="s">
        <v>81</v>
      </c>
      <c r="M8107" s="61">
        <f>VLOOKUP(H8107,zdroj!C:F,4,0)</f>
        <v>0</v>
      </c>
      <c r="N8107" s="61" t="str">
        <f t="shared" si="252"/>
        <v>-</v>
      </c>
      <c r="P8107" s="73" t="str">
        <f t="shared" si="253"/>
        <v/>
      </c>
      <c r="Q8107" s="61" t="s">
        <v>88</v>
      </c>
    </row>
    <row r="8108" spans="8:17" x14ac:dyDescent="0.25">
      <c r="H8108" s="59">
        <v>7030</v>
      </c>
      <c r="I8108" s="59" t="s">
        <v>71</v>
      </c>
      <c r="J8108" s="59">
        <v>20980272</v>
      </c>
      <c r="K8108" s="59" t="s">
        <v>8611</v>
      </c>
      <c r="L8108" s="61" t="s">
        <v>81</v>
      </c>
      <c r="M8108" s="61">
        <f>VLOOKUP(H8108,zdroj!C:F,4,0)</f>
        <v>0</v>
      </c>
      <c r="N8108" s="61" t="str">
        <f t="shared" si="252"/>
        <v>-</v>
      </c>
      <c r="P8108" s="73" t="str">
        <f t="shared" si="253"/>
        <v/>
      </c>
      <c r="Q8108" s="61" t="s">
        <v>88</v>
      </c>
    </row>
    <row r="8109" spans="8:17" x14ac:dyDescent="0.25">
      <c r="H8109" s="59">
        <v>7030</v>
      </c>
      <c r="I8109" s="59" t="s">
        <v>71</v>
      </c>
      <c r="J8109" s="59">
        <v>20980281</v>
      </c>
      <c r="K8109" s="59" t="s">
        <v>8612</v>
      </c>
      <c r="L8109" s="61" t="s">
        <v>81</v>
      </c>
      <c r="M8109" s="61">
        <f>VLOOKUP(H8109,zdroj!C:F,4,0)</f>
        <v>0</v>
      </c>
      <c r="N8109" s="61" t="str">
        <f t="shared" si="252"/>
        <v>-</v>
      </c>
      <c r="P8109" s="73" t="str">
        <f t="shared" si="253"/>
        <v/>
      </c>
      <c r="Q8109" s="61" t="s">
        <v>88</v>
      </c>
    </row>
    <row r="8110" spans="8:17" x14ac:dyDescent="0.25">
      <c r="H8110" s="59">
        <v>7030</v>
      </c>
      <c r="I8110" s="59" t="s">
        <v>71</v>
      </c>
      <c r="J8110" s="59">
        <v>20980299</v>
      </c>
      <c r="K8110" s="59" t="s">
        <v>8613</v>
      </c>
      <c r="L8110" s="61" t="s">
        <v>81</v>
      </c>
      <c r="M8110" s="61">
        <f>VLOOKUP(H8110,zdroj!C:F,4,0)</f>
        <v>0</v>
      </c>
      <c r="N8110" s="61" t="str">
        <f t="shared" si="252"/>
        <v>-</v>
      </c>
      <c r="P8110" s="73" t="str">
        <f t="shared" si="253"/>
        <v/>
      </c>
      <c r="Q8110" s="61" t="s">
        <v>88</v>
      </c>
    </row>
    <row r="8111" spans="8:17" x14ac:dyDescent="0.25">
      <c r="H8111" s="59">
        <v>7030</v>
      </c>
      <c r="I8111" s="59" t="s">
        <v>71</v>
      </c>
      <c r="J8111" s="59">
        <v>20980302</v>
      </c>
      <c r="K8111" s="59" t="s">
        <v>8614</v>
      </c>
      <c r="L8111" s="61" t="s">
        <v>81</v>
      </c>
      <c r="M8111" s="61">
        <f>VLOOKUP(H8111,zdroj!C:F,4,0)</f>
        <v>0</v>
      </c>
      <c r="N8111" s="61" t="str">
        <f t="shared" si="252"/>
        <v>-</v>
      </c>
      <c r="P8111" s="73" t="str">
        <f t="shared" si="253"/>
        <v/>
      </c>
      <c r="Q8111" s="61" t="s">
        <v>88</v>
      </c>
    </row>
    <row r="8112" spans="8:17" x14ac:dyDescent="0.25">
      <c r="H8112" s="59">
        <v>7030</v>
      </c>
      <c r="I8112" s="59" t="s">
        <v>71</v>
      </c>
      <c r="J8112" s="59">
        <v>20980311</v>
      </c>
      <c r="K8112" s="59" t="s">
        <v>8615</v>
      </c>
      <c r="L8112" s="61" t="s">
        <v>81</v>
      </c>
      <c r="M8112" s="61">
        <f>VLOOKUP(H8112,zdroj!C:F,4,0)</f>
        <v>0</v>
      </c>
      <c r="N8112" s="61" t="str">
        <f t="shared" si="252"/>
        <v>-</v>
      </c>
      <c r="P8112" s="73" t="str">
        <f t="shared" si="253"/>
        <v/>
      </c>
      <c r="Q8112" s="61" t="s">
        <v>88</v>
      </c>
    </row>
    <row r="8113" spans="8:17" x14ac:dyDescent="0.25">
      <c r="H8113" s="59">
        <v>7030</v>
      </c>
      <c r="I8113" s="59" t="s">
        <v>71</v>
      </c>
      <c r="J8113" s="59">
        <v>20980329</v>
      </c>
      <c r="K8113" s="59" t="s">
        <v>8616</v>
      </c>
      <c r="L8113" s="61" t="s">
        <v>81</v>
      </c>
      <c r="M8113" s="61">
        <f>VLOOKUP(H8113,zdroj!C:F,4,0)</f>
        <v>0</v>
      </c>
      <c r="N8113" s="61" t="str">
        <f t="shared" si="252"/>
        <v>-</v>
      </c>
      <c r="P8113" s="73" t="str">
        <f t="shared" si="253"/>
        <v/>
      </c>
      <c r="Q8113" s="61" t="s">
        <v>88</v>
      </c>
    </row>
    <row r="8114" spans="8:17" x14ac:dyDescent="0.25">
      <c r="H8114" s="59">
        <v>7030</v>
      </c>
      <c r="I8114" s="59" t="s">
        <v>71</v>
      </c>
      <c r="J8114" s="59">
        <v>20980337</v>
      </c>
      <c r="K8114" s="59" t="s">
        <v>8617</v>
      </c>
      <c r="L8114" s="61" t="s">
        <v>81</v>
      </c>
      <c r="M8114" s="61">
        <f>VLOOKUP(H8114,zdroj!C:F,4,0)</f>
        <v>0</v>
      </c>
      <c r="N8114" s="61" t="str">
        <f t="shared" si="252"/>
        <v>-</v>
      </c>
      <c r="P8114" s="73" t="str">
        <f t="shared" si="253"/>
        <v/>
      </c>
      <c r="Q8114" s="61" t="s">
        <v>88</v>
      </c>
    </row>
    <row r="8115" spans="8:17" x14ac:dyDescent="0.25">
      <c r="H8115" s="59">
        <v>7030</v>
      </c>
      <c r="I8115" s="59" t="s">
        <v>71</v>
      </c>
      <c r="J8115" s="59">
        <v>20980345</v>
      </c>
      <c r="K8115" s="59" t="s">
        <v>8618</v>
      </c>
      <c r="L8115" s="61" t="s">
        <v>81</v>
      </c>
      <c r="M8115" s="61">
        <f>VLOOKUP(H8115,zdroj!C:F,4,0)</f>
        <v>0</v>
      </c>
      <c r="N8115" s="61" t="str">
        <f t="shared" si="252"/>
        <v>-</v>
      </c>
      <c r="P8115" s="73" t="str">
        <f t="shared" si="253"/>
        <v/>
      </c>
      <c r="Q8115" s="61" t="s">
        <v>86</v>
      </c>
    </row>
    <row r="8116" spans="8:17" x14ac:dyDescent="0.25">
      <c r="H8116" s="59">
        <v>7030</v>
      </c>
      <c r="I8116" s="59" t="s">
        <v>71</v>
      </c>
      <c r="J8116" s="59">
        <v>20980361</v>
      </c>
      <c r="K8116" s="59" t="s">
        <v>8619</v>
      </c>
      <c r="L8116" s="61" t="s">
        <v>81</v>
      </c>
      <c r="M8116" s="61">
        <f>VLOOKUP(H8116,zdroj!C:F,4,0)</f>
        <v>0</v>
      </c>
      <c r="N8116" s="61" t="str">
        <f t="shared" si="252"/>
        <v>-</v>
      </c>
      <c r="P8116" s="73" t="str">
        <f t="shared" si="253"/>
        <v/>
      </c>
      <c r="Q8116" s="61" t="s">
        <v>88</v>
      </c>
    </row>
    <row r="8117" spans="8:17" x14ac:dyDescent="0.25">
      <c r="H8117" s="59">
        <v>7030</v>
      </c>
      <c r="I8117" s="59" t="s">
        <v>71</v>
      </c>
      <c r="J8117" s="59">
        <v>20980370</v>
      </c>
      <c r="K8117" s="59" t="s">
        <v>8620</v>
      </c>
      <c r="L8117" s="61" t="s">
        <v>81</v>
      </c>
      <c r="M8117" s="61">
        <f>VLOOKUP(H8117,zdroj!C:F,4,0)</f>
        <v>0</v>
      </c>
      <c r="N8117" s="61" t="str">
        <f t="shared" si="252"/>
        <v>-</v>
      </c>
      <c r="P8117" s="73" t="str">
        <f t="shared" si="253"/>
        <v/>
      </c>
      <c r="Q8117" s="61" t="s">
        <v>88</v>
      </c>
    </row>
    <row r="8118" spans="8:17" x14ac:dyDescent="0.25">
      <c r="H8118" s="59">
        <v>7030</v>
      </c>
      <c r="I8118" s="59" t="s">
        <v>71</v>
      </c>
      <c r="J8118" s="59">
        <v>20980388</v>
      </c>
      <c r="K8118" s="59" t="s">
        <v>8621</v>
      </c>
      <c r="L8118" s="61" t="s">
        <v>81</v>
      </c>
      <c r="M8118" s="61">
        <f>VLOOKUP(H8118,zdroj!C:F,4,0)</f>
        <v>0</v>
      </c>
      <c r="N8118" s="61" t="str">
        <f t="shared" si="252"/>
        <v>-</v>
      </c>
      <c r="P8118" s="73" t="str">
        <f t="shared" si="253"/>
        <v/>
      </c>
      <c r="Q8118" s="61" t="s">
        <v>88</v>
      </c>
    </row>
    <row r="8119" spans="8:17" x14ac:dyDescent="0.25">
      <c r="H8119" s="59">
        <v>7030</v>
      </c>
      <c r="I8119" s="59" t="s">
        <v>71</v>
      </c>
      <c r="J8119" s="59">
        <v>20980396</v>
      </c>
      <c r="K8119" s="59" t="s">
        <v>8622</v>
      </c>
      <c r="L8119" s="61" t="s">
        <v>81</v>
      </c>
      <c r="M8119" s="61">
        <f>VLOOKUP(H8119,zdroj!C:F,4,0)</f>
        <v>0</v>
      </c>
      <c r="N8119" s="61" t="str">
        <f t="shared" si="252"/>
        <v>-</v>
      </c>
      <c r="P8119" s="73" t="str">
        <f t="shared" si="253"/>
        <v/>
      </c>
      <c r="Q8119" s="61" t="s">
        <v>88</v>
      </c>
    </row>
    <row r="8120" spans="8:17" x14ac:dyDescent="0.25">
      <c r="H8120" s="59">
        <v>7030</v>
      </c>
      <c r="I8120" s="59" t="s">
        <v>71</v>
      </c>
      <c r="J8120" s="59">
        <v>20980400</v>
      </c>
      <c r="K8120" s="59" t="s">
        <v>8623</v>
      </c>
      <c r="L8120" s="61" t="s">
        <v>81</v>
      </c>
      <c r="M8120" s="61">
        <f>VLOOKUP(H8120,zdroj!C:F,4,0)</f>
        <v>0</v>
      </c>
      <c r="N8120" s="61" t="str">
        <f t="shared" si="252"/>
        <v>-</v>
      </c>
      <c r="P8120" s="73" t="str">
        <f t="shared" si="253"/>
        <v/>
      </c>
      <c r="Q8120" s="61" t="s">
        <v>88</v>
      </c>
    </row>
    <row r="8121" spans="8:17" x14ac:dyDescent="0.25">
      <c r="H8121" s="59">
        <v>7030</v>
      </c>
      <c r="I8121" s="59" t="s">
        <v>71</v>
      </c>
      <c r="J8121" s="59">
        <v>20980418</v>
      </c>
      <c r="K8121" s="59" t="s">
        <v>8624</v>
      </c>
      <c r="L8121" s="61" t="s">
        <v>81</v>
      </c>
      <c r="M8121" s="61">
        <f>VLOOKUP(H8121,zdroj!C:F,4,0)</f>
        <v>0</v>
      </c>
      <c r="N8121" s="61" t="str">
        <f t="shared" si="252"/>
        <v>-</v>
      </c>
      <c r="P8121" s="73" t="str">
        <f t="shared" si="253"/>
        <v/>
      </c>
      <c r="Q8121" s="61" t="s">
        <v>88</v>
      </c>
    </row>
    <row r="8122" spans="8:17" x14ac:dyDescent="0.25">
      <c r="H8122" s="59">
        <v>7030</v>
      </c>
      <c r="I8122" s="59" t="s">
        <v>71</v>
      </c>
      <c r="J8122" s="59">
        <v>20980426</v>
      </c>
      <c r="K8122" s="59" t="s">
        <v>8625</v>
      </c>
      <c r="L8122" s="61" t="s">
        <v>81</v>
      </c>
      <c r="M8122" s="61">
        <f>VLOOKUP(H8122,zdroj!C:F,4,0)</f>
        <v>0</v>
      </c>
      <c r="N8122" s="61" t="str">
        <f t="shared" si="252"/>
        <v>-</v>
      </c>
      <c r="P8122" s="73" t="str">
        <f t="shared" si="253"/>
        <v/>
      </c>
      <c r="Q8122" s="61" t="s">
        <v>88</v>
      </c>
    </row>
    <row r="8123" spans="8:17" x14ac:dyDescent="0.25">
      <c r="H8123" s="59">
        <v>7030</v>
      </c>
      <c r="I8123" s="59" t="s">
        <v>71</v>
      </c>
      <c r="J8123" s="59">
        <v>20980434</v>
      </c>
      <c r="K8123" s="59" t="s">
        <v>8626</v>
      </c>
      <c r="L8123" s="61" t="s">
        <v>81</v>
      </c>
      <c r="M8123" s="61">
        <f>VLOOKUP(H8123,zdroj!C:F,4,0)</f>
        <v>0</v>
      </c>
      <c r="N8123" s="61" t="str">
        <f t="shared" si="252"/>
        <v>-</v>
      </c>
      <c r="P8123" s="73" t="str">
        <f t="shared" si="253"/>
        <v/>
      </c>
      <c r="Q8123" s="61" t="s">
        <v>88</v>
      </c>
    </row>
    <row r="8124" spans="8:17" x14ac:dyDescent="0.25">
      <c r="H8124" s="59">
        <v>7030</v>
      </c>
      <c r="I8124" s="59" t="s">
        <v>71</v>
      </c>
      <c r="J8124" s="59">
        <v>20980442</v>
      </c>
      <c r="K8124" s="59" t="s">
        <v>8627</v>
      </c>
      <c r="L8124" s="61" t="s">
        <v>81</v>
      </c>
      <c r="M8124" s="61">
        <f>VLOOKUP(H8124,zdroj!C:F,4,0)</f>
        <v>0</v>
      </c>
      <c r="N8124" s="61" t="str">
        <f t="shared" si="252"/>
        <v>-</v>
      </c>
      <c r="P8124" s="73" t="str">
        <f t="shared" si="253"/>
        <v/>
      </c>
      <c r="Q8124" s="61" t="s">
        <v>88</v>
      </c>
    </row>
    <row r="8125" spans="8:17" x14ac:dyDescent="0.25">
      <c r="H8125" s="59">
        <v>7030</v>
      </c>
      <c r="I8125" s="59" t="s">
        <v>71</v>
      </c>
      <c r="J8125" s="59">
        <v>20980451</v>
      </c>
      <c r="K8125" s="59" t="s">
        <v>8628</v>
      </c>
      <c r="L8125" s="61" t="s">
        <v>81</v>
      </c>
      <c r="M8125" s="61">
        <f>VLOOKUP(H8125,zdroj!C:F,4,0)</f>
        <v>0</v>
      </c>
      <c r="N8125" s="61" t="str">
        <f t="shared" si="252"/>
        <v>-</v>
      </c>
      <c r="P8125" s="73" t="str">
        <f t="shared" si="253"/>
        <v/>
      </c>
      <c r="Q8125" s="61" t="s">
        <v>88</v>
      </c>
    </row>
    <row r="8126" spans="8:17" x14ac:dyDescent="0.25">
      <c r="H8126" s="59">
        <v>7030</v>
      </c>
      <c r="I8126" s="59" t="s">
        <v>71</v>
      </c>
      <c r="J8126" s="59">
        <v>20980469</v>
      </c>
      <c r="K8126" s="59" t="s">
        <v>8629</v>
      </c>
      <c r="L8126" s="61" t="s">
        <v>81</v>
      </c>
      <c r="M8126" s="61">
        <f>VLOOKUP(H8126,zdroj!C:F,4,0)</f>
        <v>0</v>
      </c>
      <c r="N8126" s="61" t="str">
        <f t="shared" si="252"/>
        <v>-</v>
      </c>
      <c r="P8126" s="73" t="str">
        <f t="shared" si="253"/>
        <v/>
      </c>
      <c r="Q8126" s="61" t="s">
        <v>86</v>
      </c>
    </row>
    <row r="8127" spans="8:17" x14ac:dyDescent="0.25">
      <c r="H8127" s="59">
        <v>7030</v>
      </c>
      <c r="I8127" s="59" t="s">
        <v>71</v>
      </c>
      <c r="J8127" s="59">
        <v>20980477</v>
      </c>
      <c r="K8127" s="59" t="s">
        <v>8630</v>
      </c>
      <c r="L8127" s="61" t="s">
        <v>81</v>
      </c>
      <c r="M8127" s="61">
        <f>VLOOKUP(H8127,zdroj!C:F,4,0)</f>
        <v>0</v>
      </c>
      <c r="N8127" s="61" t="str">
        <f t="shared" si="252"/>
        <v>-</v>
      </c>
      <c r="P8127" s="73" t="str">
        <f t="shared" si="253"/>
        <v/>
      </c>
      <c r="Q8127" s="61" t="s">
        <v>88</v>
      </c>
    </row>
    <row r="8128" spans="8:17" x14ac:dyDescent="0.25">
      <c r="H8128" s="59">
        <v>7030</v>
      </c>
      <c r="I8128" s="59" t="s">
        <v>71</v>
      </c>
      <c r="J8128" s="59">
        <v>20980493</v>
      </c>
      <c r="K8128" s="59" t="s">
        <v>8631</v>
      </c>
      <c r="L8128" s="61" t="s">
        <v>112</v>
      </c>
      <c r="M8128" s="61">
        <f>VLOOKUP(H8128,zdroj!C:F,4,0)</f>
        <v>0</v>
      </c>
      <c r="N8128" s="61" t="str">
        <f t="shared" si="252"/>
        <v>katA</v>
      </c>
      <c r="P8128" s="73" t="str">
        <f t="shared" si="253"/>
        <v/>
      </c>
      <c r="Q8128" s="61" t="s">
        <v>30</v>
      </c>
    </row>
    <row r="8129" spans="8:17" x14ac:dyDescent="0.25">
      <c r="H8129" s="59">
        <v>7030</v>
      </c>
      <c r="I8129" s="59" t="s">
        <v>71</v>
      </c>
      <c r="J8129" s="59">
        <v>20980515</v>
      </c>
      <c r="K8129" s="59" t="s">
        <v>8632</v>
      </c>
      <c r="L8129" s="61" t="s">
        <v>81</v>
      </c>
      <c r="M8129" s="61">
        <f>VLOOKUP(H8129,zdroj!C:F,4,0)</f>
        <v>0</v>
      </c>
      <c r="N8129" s="61" t="str">
        <f t="shared" si="252"/>
        <v>-</v>
      </c>
      <c r="P8129" s="73" t="str">
        <f t="shared" si="253"/>
        <v/>
      </c>
      <c r="Q8129" s="61" t="s">
        <v>88</v>
      </c>
    </row>
    <row r="8130" spans="8:17" x14ac:dyDescent="0.25">
      <c r="H8130" s="59">
        <v>7030</v>
      </c>
      <c r="I8130" s="59" t="s">
        <v>71</v>
      </c>
      <c r="J8130" s="59">
        <v>20980523</v>
      </c>
      <c r="K8130" s="59" t="s">
        <v>8633</v>
      </c>
      <c r="L8130" s="61" t="s">
        <v>81</v>
      </c>
      <c r="M8130" s="61">
        <f>VLOOKUP(H8130,zdroj!C:F,4,0)</f>
        <v>0</v>
      </c>
      <c r="N8130" s="61" t="str">
        <f t="shared" si="252"/>
        <v>-</v>
      </c>
      <c r="P8130" s="73" t="str">
        <f t="shared" si="253"/>
        <v/>
      </c>
      <c r="Q8130" s="61" t="s">
        <v>88</v>
      </c>
    </row>
    <row r="8131" spans="8:17" x14ac:dyDescent="0.25">
      <c r="H8131" s="59">
        <v>7030</v>
      </c>
      <c r="I8131" s="59" t="s">
        <v>71</v>
      </c>
      <c r="J8131" s="59">
        <v>20980540</v>
      </c>
      <c r="K8131" s="59" t="s">
        <v>8634</v>
      </c>
      <c r="L8131" s="61" t="s">
        <v>81</v>
      </c>
      <c r="M8131" s="61">
        <f>VLOOKUP(H8131,zdroj!C:F,4,0)</f>
        <v>0</v>
      </c>
      <c r="N8131" s="61" t="str">
        <f t="shared" si="252"/>
        <v>-</v>
      </c>
      <c r="P8131" s="73" t="str">
        <f t="shared" si="253"/>
        <v/>
      </c>
      <c r="Q8131" s="61" t="s">
        <v>88</v>
      </c>
    </row>
    <row r="8132" spans="8:17" x14ac:dyDescent="0.25">
      <c r="H8132" s="59">
        <v>7030</v>
      </c>
      <c r="I8132" s="59" t="s">
        <v>71</v>
      </c>
      <c r="J8132" s="59">
        <v>20980566</v>
      </c>
      <c r="K8132" s="59" t="s">
        <v>8635</v>
      </c>
      <c r="L8132" s="61" t="s">
        <v>81</v>
      </c>
      <c r="M8132" s="61">
        <f>VLOOKUP(H8132,zdroj!C:F,4,0)</f>
        <v>0</v>
      </c>
      <c r="N8132" s="61" t="str">
        <f t="shared" si="252"/>
        <v>-</v>
      </c>
      <c r="P8132" s="73" t="str">
        <f t="shared" si="253"/>
        <v/>
      </c>
      <c r="Q8132" s="61" t="s">
        <v>88</v>
      </c>
    </row>
    <row r="8133" spans="8:17" x14ac:dyDescent="0.25">
      <c r="H8133" s="59">
        <v>7030</v>
      </c>
      <c r="I8133" s="59" t="s">
        <v>71</v>
      </c>
      <c r="J8133" s="59">
        <v>20980574</v>
      </c>
      <c r="K8133" s="59" t="s">
        <v>8636</v>
      </c>
      <c r="L8133" s="61" t="s">
        <v>81</v>
      </c>
      <c r="M8133" s="61">
        <f>VLOOKUP(H8133,zdroj!C:F,4,0)</f>
        <v>0</v>
      </c>
      <c r="N8133" s="61" t="str">
        <f t="shared" si="252"/>
        <v>-</v>
      </c>
      <c r="P8133" s="73" t="str">
        <f t="shared" si="253"/>
        <v/>
      </c>
      <c r="Q8133" s="61" t="s">
        <v>86</v>
      </c>
    </row>
    <row r="8134" spans="8:17" x14ac:dyDescent="0.25">
      <c r="H8134" s="59">
        <v>7030</v>
      </c>
      <c r="I8134" s="59" t="s">
        <v>71</v>
      </c>
      <c r="J8134" s="59">
        <v>20980582</v>
      </c>
      <c r="K8134" s="59" t="s">
        <v>8637</v>
      </c>
      <c r="L8134" s="61" t="s">
        <v>81</v>
      </c>
      <c r="M8134" s="61">
        <f>VLOOKUP(H8134,zdroj!C:F,4,0)</f>
        <v>0</v>
      </c>
      <c r="N8134" s="61" t="str">
        <f t="shared" si="252"/>
        <v>-</v>
      </c>
      <c r="P8134" s="73" t="str">
        <f t="shared" si="253"/>
        <v/>
      </c>
      <c r="Q8134" s="61" t="s">
        <v>88</v>
      </c>
    </row>
    <row r="8135" spans="8:17" x14ac:dyDescent="0.25">
      <c r="H8135" s="59">
        <v>7030</v>
      </c>
      <c r="I8135" s="59" t="s">
        <v>71</v>
      </c>
      <c r="J8135" s="59">
        <v>20980604</v>
      </c>
      <c r="K8135" s="59" t="s">
        <v>8638</v>
      </c>
      <c r="L8135" s="61" t="s">
        <v>81</v>
      </c>
      <c r="M8135" s="61">
        <f>VLOOKUP(H8135,zdroj!C:F,4,0)</f>
        <v>0</v>
      </c>
      <c r="N8135" s="61" t="str">
        <f t="shared" ref="N8135:N8198" si="254">IF(M8135="A",IF(L8135="katA","katB",L8135),L8135)</f>
        <v>-</v>
      </c>
      <c r="P8135" s="73" t="str">
        <f t="shared" ref="P8135:P8198" si="255">IF(O8135="A",1,"")</f>
        <v/>
      </c>
      <c r="Q8135" s="61" t="s">
        <v>88</v>
      </c>
    </row>
    <row r="8136" spans="8:17" x14ac:dyDescent="0.25">
      <c r="H8136" s="59">
        <v>7030</v>
      </c>
      <c r="I8136" s="59" t="s">
        <v>71</v>
      </c>
      <c r="J8136" s="59">
        <v>20980612</v>
      </c>
      <c r="K8136" s="59" t="s">
        <v>8639</v>
      </c>
      <c r="L8136" s="61" t="s">
        <v>81</v>
      </c>
      <c r="M8136" s="61">
        <f>VLOOKUP(H8136,zdroj!C:F,4,0)</f>
        <v>0</v>
      </c>
      <c r="N8136" s="61" t="str">
        <f t="shared" si="254"/>
        <v>-</v>
      </c>
      <c r="P8136" s="73" t="str">
        <f t="shared" si="255"/>
        <v/>
      </c>
      <c r="Q8136" s="61" t="s">
        <v>88</v>
      </c>
    </row>
    <row r="8137" spans="8:17" x14ac:dyDescent="0.25">
      <c r="H8137" s="59">
        <v>7030</v>
      </c>
      <c r="I8137" s="59" t="s">
        <v>71</v>
      </c>
      <c r="J8137" s="59">
        <v>20980621</v>
      </c>
      <c r="K8137" s="59" t="s">
        <v>8640</v>
      </c>
      <c r="L8137" s="61" t="s">
        <v>81</v>
      </c>
      <c r="M8137" s="61">
        <f>VLOOKUP(H8137,zdroj!C:F,4,0)</f>
        <v>0</v>
      </c>
      <c r="N8137" s="61" t="str">
        <f t="shared" si="254"/>
        <v>-</v>
      </c>
      <c r="P8137" s="73" t="str">
        <f t="shared" si="255"/>
        <v/>
      </c>
      <c r="Q8137" s="61" t="s">
        <v>88</v>
      </c>
    </row>
    <row r="8138" spans="8:17" x14ac:dyDescent="0.25">
      <c r="H8138" s="59">
        <v>7030</v>
      </c>
      <c r="I8138" s="59" t="s">
        <v>71</v>
      </c>
      <c r="J8138" s="59">
        <v>20980639</v>
      </c>
      <c r="K8138" s="59" t="s">
        <v>8641</v>
      </c>
      <c r="L8138" s="61" t="s">
        <v>81</v>
      </c>
      <c r="M8138" s="61">
        <f>VLOOKUP(H8138,zdroj!C:F,4,0)</f>
        <v>0</v>
      </c>
      <c r="N8138" s="61" t="str">
        <f t="shared" si="254"/>
        <v>-</v>
      </c>
      <c r="P8138" s="73" t="str">
        <f t="shared" si="255"/>
        <v/>
      </c>
      <c r="Q8138" s="61" t="s">
        <v>86</v>
      </c>
    </row>
    <row r="8139" spans="8:17" x14ac:dyDescent="0.25">
      <c r="H8139" s="59">
        <v>7030</v>
      </c>
      <c r="I8139" s="59" t="s">
        <v>71</v>
      </c>
      <c r="J8139" s="59">
        <v>20980647</v>
      </c>
      <c r="K8139" s="59" t="s">
        <v>8642</v>
      </c>
      <c r="L8139" s="61" t="s">
        <v>81</v>
      </c>
      <c r="M8139" s="61">
        <f>VLOOKUP(H8139,zdroj!C:F,4,0)</f>
        <v>0</v>
      </c>
      <c r="N8139" s="61" t="str">
        <f t="shared" si="254"/>
        <v>-</v>
      </c>
      <c r="P8139" s="73" t="str">
        <f t="shared" si="255"/>
        <v/>
      </c>
      <c r="Q8139" s="61" t="s">
        <v>88</v>
      </c>
    </row>
    <row r="8140" spans="8:17" x14ac:dyDescent="0.25">
      <c r="H8140" s="59">
        <v>7030</v>
      </c>
      <c r="I8140" s="59" t="s">
        <v>71</v>
      </c>
      <c r="J8140" s="59">
        <v>20980655</v>
      </c>
      <c r="K8140" s="59" t="s">
        <v>8643</v>
      </c>
      <c r="L8140" s="61" t="s">
        <v>81</v>
      </c>
      <c r="M8140" s="61">
        <f>VLOOKUP(H8140,zdroj!C:F,4,0)</f>
        <v>0</v>
      </c>
      <c r="N8140" s="61" t="str">
        <f t="shared" si="254"/>
        <v>-</v>
      </c>
      <c r="P8140" s="73" t="str">
        <f t="shared" si="255"/>
        <v/>
      </c>
      <c r="Q8140" s="61" t="s">
        <v>88</v>
      </c>
    </row>
    <row r="8141" spans="8:17" x14ac:dyDescent="0.25">
      <c r="H8141" s="59">
        <v>7030</v>
      </c>
      <c r="I8141" s="59" t="s">
        <v>71</v>
      </c>
      <c r="J8141" s="59">
        <v>20980663</v>
      </c>
      <c r="K8141" s="59" t="s">
        <v>8644</v>
      </c>
      <c r="L8141" s="61" t="s">
        <v>81</v>
      </c>
      <c r="M8141" s="61">
        <f>VLOOKUP(H8141,zdroj!C:F,4,0)</f>
        <v>0</v>
      </c>
      <c r="N8141" s="61" t="str">
        <f t="shared" si="254"/>
        <v>-</v>
      </c>
      <c r="P8141" s="73" t="str">
        <f t="shared" si="255"/>
        <v/>
      </c>
      <c r="Q8141" s="61" t="s">
        <v>88</v>
      </c>
    </row>
    <row r="8142" spans="8:17" x14ac:dyDescent="0.25">
      <c r="H8142" s="59">
        <v>7030</v>
      </c>
      <c r="I8142" s="59" t="s">
        <v>71</v>
      </c>
      <c r="J8142" s="59">
        <v>20980671</v>
      </c>
      <c r="K8142" s="59" t="s">
        <v>8645</v>
      </c>
      <c r="L8142" s="61" t="s">
        <v>81</v>
      </c>
      <c r="M8142" s="61">
        <f>VLOOKUP(H8142,zdroj!C:F,4,0)</f>
        <v>0</v>
      </c>
      <c r="N8142" s="61" t="str">
        <f t="shared" si="254"/>
        <v>-</v>
      </c>
      <c r="P8142" s="73" t="str">
        <f t="shared" si="255"/>
        <v/>
      </c>
      <c r="Q8142" s="61" t="s">
        <v>88</v>
      </c>
    </row>
    <row r="8143" spans="8:17" x14ac:dyDescent="0.25">
      <c r="H8143" s="59">
        <v>7030</v>
      </c>
      <c r="I8143" s="59" t="s">
        <v>71</v>
      </c>
      <c r="J8143" s="59">
        <v>20980680</v>
      </c>
      <c r="K8143" s="59" t="s">
        <v>8646</v>
      </c>
      <c r="L8143" s="61" t="s">
        <v>81</v>
      </c>
      <c r="M8143" s="61">
        <f>VLOOKUP(H8143,zdroj!C:F,4,0)</f>
        <v>0</v>
      </c>
      <c r="N8143" s="61" t="str">
        <f t="shared" si="254"/>
        <v>-</v>
      </c>
      <c r="P8143" s="73" t="str">
        <f t="shared" si="255"/>
        <v/>
      </c>
      <c r="Q8143" s="61" t="s">
        <v>88</v>
      </c>
    </row>
    <row r="8144" spans="8:17" x14ac:dyDescent="0.25">
      <c r="H8144" s="59">
        <v>7030</v>
      </c>
      <c r="I8144" s="59" t="s">
        <v>71</v>
      </c>
      <c r="J8144" s="59">
        <v>25054864</v>
      </c>
      <c r="K8144" s="59" t="s">
        <v>8647</v>
      </c>
      <c r="L8144" s="61" t="s">
        <v>81</v>
      </c>
      <c r="M8144" s="61">
        <f>VLOOKUP(H8144,zdroj!C:F,4,0)</f>
        <v>0</v>
      </c>
      <c r="N8144" s="61" t="str">
        <f t="shared" si="254"/>
        <v>-</v>
      </c>
      <c r="P8144" s="73" t="str">
        <f t="shared" si="255"/>
        <v/>
      </c>
      <c r="Q8144" s="61" t="s">
        <v>88</v>
      </c>
    </row>
    <row r="8145" spans="8:18" x14ac:dyDescent="0.25">
      <c r="H8145" s="59">
        <v>7030</v>
      </c>
      <c r="I8145" s="59" t="s">
        <v>71</v>
      </c>
      <c r="J8145" s="59">
        <v>25054872</v>
      </c>
      <c r="K8145" s="59" t="s">
        <v>8648</v>
      </c>
      <c r="L8145" s="61" t="s">
        <v>81</v>
      </c>
      <c r="M8145" s="61">
        <f>VLOOKUP(H8145,zdroj!C:F,4,0)</f>
        <v>0</v>
      </c>
      <c r="N8145" s="61" t="str">
        <f t="shared" si="254"/>
        <v>-</v>
      </c>
      <c r="P8145" s="73" t="str">
        <f t="shared" si="255"/>
        <v/>
      </c>
      <c r="Q8145" s="61" t="s">
        <v>88</v>
      </c>
    </row>
    <row r="8146" spans="8:18" x14ac:dyDescent="0.25">
      <c r="H8146" s="59">
        <v>7030</v>
      </c>
      <c r="I8146" s="59" t="s">
        <v>71</v>
      </c>
      <c r="J8146" s="59">
        <v>26073595</v>
      </c>
      <c r="K8146" s="59" t="s">
        <v>8649</v>
      </c>
      <c r="L8146" s="61" t="s">
        <v>112</v>
      </c>
      <c r="M8146" s="61">
        <f>VLOOKUP(H8146,zdroj!C:F,4,0)</f>
        <v>0</v>
      </c>
      <c r="N8146" s="61" t="str">
        <f t="shared" si="254"/>
        <v>katA</v>
      </c>
      <c r="P8146" s="73" t="str">
        <f t="shared" si="255"/>
        <v/>
      </c>
      <c r="Q8146" s="61" t="s">
        <v>30</v>
      </c>
    </row>
    <row r="8147" spans="8:18" x14ac:dyDescent="0.25">
      <c r="H8147" s="59">
        <v>7030</v>
      </c>
      <c r="I8147" s="59" t="s">
        <v>71</v>
      </c>
      <c r="J8147" s="59">
        <v>26361884</v>
      </c>
      <c r="K8147" s="59" t="s">
        <v>8650</v>
      </c>
      <c r="L8147" s="61" t="s">
        <v>112</v>
      </c>
      <c r="M8147" s="61">
        <f>VLOOKUP(H8147,zdroj!C:F,4,0)</f>
        <v>0</v>
      </c>
      <c r="N8147" s="61" t="str">
        <f t="shared" si="254"/>
        <v>katA</v>
      </c>
      <c r="P8147" s="73" t="str">
        <f t="shared" si="255"/>
        <v/>
      </c>
      <c r="Q8147" s="61" t="s">
        <v>30</v>
      </c>
    </row>
    <row r="8148" spans="8:18" x14ac:dyDescent="0.25">
      <c r="H8148" s="59">
        <v>7030</v>
      </c>
      <c r="I8148" s="59" t="s">
        <v>71</v>
      </c>
      <c r="J8148" s="59">
        <v>26503131</v>
      </c>
      <c r="K8148" s="59" t="s">
        <v>8651</v>
      </c>
      <c r="L8148" s="61" t="s">
        <v>81</v>
      </c>
      <c r="M8148" s="61">
        <f>VLOOKUP(H8148,zdroj!C:F,4,0)</f>
        <v>0</v>
      </c>
      <c r="N8148" s="61" t="str">
        <f t="shared" si="254"/>
        <v>-</v>
      </c>
      <c r="P8148" s="73" t="str">
        <f t="shared" si="255"/>
        <v/>
      </c>
      <c r="Q8148" s="61" t="s">
        <v>88</v>
      </c>
    </row>
    <row r="8149" spans="8:18" x14ac:dyDescent="0.25">
      <c r="H8149" s="59">
        <v>7030</v>
      </c>
      <c r="I8149" s="59" t="s">
        <v>71</v>
      </c>
      <c r="J8149" s="59">
        <v>27221156</v>
      </c>
      <c r="K8149" s="59" t="s">
        <v>8652</v>
      </c>
      <c r="L8149" s="61" t="s">
        <v>81</v>
      </c>
      <c r="M8149" s="61">
        <f>VLOOKUP(H8149,zdroj!C:F,4,0)</f>
        <v>0</v>
      </c>
      <c r="N8149" s="61" t="str">
        <f t="shared" si="254"/>
        <v>-</v>
      </c>
      <c r="P8149" s="73" t="str">
        <f t="shared" si="255"/>
        <v/>
      </c>
      <c r="Q8149" s="61" t="s">
        <v>88</v>
      </c>
    </row>
    <row r="8150" spans="8:18" x14ac:dyDescent="0.25">
      <c r="H8150" s="59">
        <v>7030</v>
      </c>
      <c r="I8150" s="59" t="s">
        <v>71</v>
      </c>
      <c r="J8150" s="59">
        <v>27221172</v>
      </c>
      <c r="K8150" s="59" t="s">
        <v>8653</v>
      </c>
      <c r="L8150" s="61" t="s">
        <v>81</v>
      </c>
      <c r="M8150" s="61">
        <f>VLOOKUP(H8150,zdroj!C:F,4,0)</f>
        <v>0</v>
      </c>
      <c r="N8150" s="61" t="str">
        <f t="shared" si="254"/>
        <v>-</v>
      </c>
      <c r="P8150" s="73" t="str">
        <f t="shared" si="255"/>
        <v/>
      </c>
      <c r="Q8150" s="61" t="s">
        <v>86</v>
      </c>
    </row>
    <row r="8151" spans="8:18" x14ac:dyDescent="0.25">
      <c r="H8151" s="59">
        <v>7030</v>
      </c>
      <c r="I8151" s="59" t="s">
        <v>71</v>
      </c>
      <c r="J8151" s="59">
        <v>27221211</v>
      </c>
      <c r="K8151" s="59" t="s">
        <v>8654</v>
      </c>
      <c r="L8151" s="61" t="s">
        <v>81</v>
      </c>
      <c r="M8151" s="61">
        <f>VLOOKUP(H8151,zdroj!C:F,4,0)</f>
        <v>0</v>
      </c>
      <c r="N8151" s="61" t="str">
        <f t="shared" si="254"/>
        <v>-</v>
      </c>
      <c r="P8151" s="73" t="str">
        <f t="shared" si="255"/>
        <v/>
      </c>
      <c r="Q8151" s="61" t="s">
        <v>88</v>
      </c>
    </row>
    <row r="8152" spans="8:18" x14ac:dyDescent="0.25">
      <c r="H8152" s="59">
        <v>7030</v>
      </c>
      <c r="I8152" s="59" t="s">
        <v>71</v>
      </c>
      <c r="J8152" s="59">
        <v>30687365</v>
      </c>
      <c r="K8152" s="59" t="s">
        <v>8655</v>
      </c>
      <c r="L8152" s="61" t="s">
        <v>112</v>
      </c>
      <c r="M8152" s="61">
        <f>VLOOKUP(H8152,zdroj!C:F,4,0)</f>
        <v>0</v>
      </c>
      <c r="N8152" s="61" t="str">
        <f t="shared" si="254"/>
        <v>katA</v>
      </c>
      <c r="P8152" s="73" t="str">
        <f t="shared" si="255"/>
        <v/>
      </c>
      <c r="Q8152" s="61" t="s">
        <v>31</v>
      </c>
    </row>
    <row r="8153" spans="8:18" x14ac:dyDescent="0.25">
      <c r="H8153" s="59">
        <v>7030</v>
      </c>
      <c r="I8153" s="59" t="s">
        <v>71</v>
      </c>
      <c r="J8153" s="59">
        <v>30687373</v>
      </c>
      <c r="K8153" s="59" t="s">
        <v>8656</v>
      </c>
      <c r="L8153" s="61" t="s">
        <v>113</v>
      </c>
      <c r="M8153" s="61">
        <f>VLOOKUP(H8153,zdroj!C:F,4,0)</f>
        <v>0</v>
      </c>
      <c r="N8153" s="61" t="str">
        <f t="shared" si="254"/>
        <v>katB</v>
      </c>
      <c r="P8153" s="73" t="str">
        <f t="shared" si="255"/>
        <v/>
      </c>
      <c r="Q8153" s="61" t="s">
        <v>30</v>
      </c>
      <c r="R8153" s="61" t="s">
        <v>91</v>
      </c>
    </row>
    <row r="8154" spans="8:18" x14ac:dyDescent="0.25">
      <c r="H8154" s="59">
        <v>7030</v>
      </c>
      <c r="I8154" s="59" t="s">
        <v>71</v>
      </c>
      <c r="J8154" s="59">
        <v>30687381</v>
      </c>
      <c r="K8154" s="59" t="s">
        <v>8657</v>
      </c>
      <c r="L8154" s="61" t="s">
        <v>81</v>
      </c>
      <c r="M8154" s="61">
        <f>VLOOKUP(H8154,zdroj!C:F,4,0)</f>
        <v>0</v>
      </c>
      <c r="N8154" s="61" t="str">
        <f t="shared" si="254"/>
        <v>-</v>
      </c>
      <c r="P8154" s="73" t="str">
        <f t="shared" si="255"/>
        <v/>
      </c>
      <c r="Q8154" s="61" t="s">
        <v>88</v>
      </c>
    </row>
    <row r="8155" spans="8:18" x14ac:dyDescent="0.25">
      <c r="H8155" s="59">
        <v>7030</v>
      </c>
      <c r="I8155" s="59" t="s">
        <v>71</v>
      </c>
      <c r="J8155" s="59">
        <v>42768772</v>
      </c>
      <c r="K8155" s="59" t="s">
        <v>8658</v>
      </c>
      <c r="L8155" s="61" t="s">
        <v>81</v>
      </c>
      <c r="M8155" s="61">
        <f>VLOOKUP(H8155,zdroj!C:F,4,0)</f>
        <v>0</v>
      </c>
      <c r="N8155" s="61" t="str">
        <f t="shared" si="254"/>
        <v>-</v>
      </c>
      <c r="P8155" s="73" t="str">
        <f t="shared" si="255"/>
        <v/>
      </c>
      <c r="Q8155" s="61" t="s">
        <v>88</v>
      </c>
    </row>
    <row r="8156" spans="8:18" x14ac:dyDescent="0.25">
      <c r="H8156" s="59">
        <v>14508</v>
      </c>
      <c r="I8156" s="59" t="s">
        <v>69</v>
      </c>
      <c r="J8156" s="59">
        <v>9082077</v>
      </c>
      <c r="K8156" s="59" t="s">
        <v>8659</v>
      </c>
      <c r="L8156" s="61" t="s">
        <v>113</v>
      </c>
      <c r="M8156" s="61">
        <f>VLOOKUP(H8156,zdroj!C:F,4,0)</f>
        <v>0</v>
      </c>
      <c r="N8156" s="61" t="str">
        <f t="shared" si="254"/>
        <v>katB</v>
      </c>
      <c r="P8156" s="73" t="str">
        <f t="shared" si="255"/>
        <v/>
      </c>
      <c r="Q8156" s="61" t="s">
        <v>30</v>
      </c>
    </row>
    <row r="8157" spans="8:18" x14ac:dyDescent="0.25">
      <c r="H8157" s="59">
        <v>14508</v>
      </c>
      <c r="I8157" s="59" t="s">
        <v>69</v>
      </c>
      <c r="J8157" s="59">
        <v>80905111</v>
      </c>
      <c r="K8157" s="59" t="s">
        <v>8660</v>
      </c>
      <c r="L8157" s="61" t="s">
        <v>81</v>
      </c>
      <c r="M8157" s="61">
        <f>VLOOKUP(H8157,zdroj!C:F,4,0)</f>
        <v>0</v>
      </c>
      <c r="N8157" s="61" t="str">
        <f t="shared" si="254"/>
        <v>-</v>
      </c>
      <c r="P8157" s="73" t="str">
        <f t="shared" si="255"/>
        <v/>
      </c>
      <c r="Q8157" s="61" t="s">
        <v>88</v>
      </c>
    </row>
    <row r="8158" spans="8:18" x14ac:dyDescent="0.25">
      <c r="H8158" s="59">
        <v>14516</v>
      </c>
      <c r="I8158" s="59" t="s">
        <v>69</v>
      </c>
      <c r="J8158" s="59">
        <v>9082107</v>
      </c>
      <c r="K8158" s="59" t="s">
        <v>8661</v>
      </c>
      <c r="L8158" s="61" t="s">
        <v>113</v>
      </c>
      <c r="M8158" s="61">
        <f>VLOOKUP(H8158,zdroj!C:F,4,0)</f>
        <v>0</v>
      </c>
      <c r="N8158" s="61" t="str">
        <f t="shared" si="254"/>
        <v>katB</v>
      </c>
      <c r="P8158" s="73" t="str">
        <f t="shared" si="255"/>
        <v/>
      </c>
      <c r="Q8158" s="61" t="s">
        <v>30</v>
      </c>
    </row>
    <row r="8159" spans="8:18" x14ac:dyDescent="0.25">
      <c r="H8159" s="59">
        <v>14516</v>
      </c>
      <c r="I8159" s="59" t="s">
        <v>69</v>
      </c>
      <c r="J8159" s="59">
        <v>9082115</v>
      </c>
      <c r="K8159" s="59" t="s">
        <v>8662</v>
      </c>
      <c r="L8159" s="61" t="s">
        <v>113</v>
      </c>
      <c r="M8159" s="61">
        <f>VLOOKUP(H8159,zdroj!C:F,4,0)</f>
        <v>0</v>
      </c>
      <c r="N8159" s="61" t="str">
        <f t="shared" si="254"/>
        <v>katB</v>
      </c>
      <c r="P8159" s="73" t="str">
        <f t="shared" si="255"/>
        <v/>
      </c>
      <c r="Q8159" s="61" t="s">
        <v>30</v>
      </c>
    </row>
    <row r="8160" spans="8:18" x14ac:dyDescent="0.25">
      <c r="H8160" s="59">
        <v>14516</v>
      </c>
      <c r="I8160" s="59" t="s">
        <v>69</v>
      </c>
      <c r="J8160" s="59">
        <v>9082140</v>
      </c>
      <c r="K8160" s="59" t="s">
        <v>8663</v>
      </c>
      <c r="L8160" s="61" t="s">
        <v>113</v>
      </c>
      <c r="M8160" s="61">
        <f>VLOOKUP(H8160,zdroj!C:F,4,0)</f>
        <v>0</v>
      </c>
      <c r="N8160" s="61" t="str">
        <f t="shared" si="254"/>
        <v>katB</v>
      </c>
      <c r="P8160" s="73" t="str">
        <f t="shared" si="255"/>
        <v/>
      </c>
      <c r="Q8160" s="61" t="s">
        <v>30</v>
      </c>
    </row>
    <row r="8161" spans="8:17" x14ac:dyDescent="0.25">
      <c r="H8161" s="59">
        <v>14516</v>
      </c>
      <c r="I8161" s="59" t="s">
        <v>69</v>
      </c>
      <c r="J8161" s="59">
        <v>9082158</v>
      </c>
      <c r="K8161" s="59" t="s">
        <v>8664</v>
      </c>
      <c r="L8161" s="61" t="s">
        <v>81</v>
      </c>
      <c r="M8161" s="61">
        <f>VLOOKUP(H8161,zdroj!C:F,4,0)</f>
        <v>0</v>
      </c>
      <c r="N8161" s="61" t="str">
        <f t="shared" si="254"/>
        <v>-</v>
      </c>
      <c r="P8161" s="73" t="str">
        <f t="shared" si="255"/>
        <v/>
      </c>
      <c r="Q8161" s="61" t="s">
        <v>86</v>
      </c>
    </row>
    <row r="8162" spans="8:17" x14ac:dyDescent="0.25">
      <c r="H8162" s="59">
        <v>14516</v>
      </c>
      <c r="I8162" s="59" t="s">
        <v>69</v>
      </c>
      <c r="J8162" s="59">
        <v>9082166</v>
      </c>
      <c r="K8162" s="59" t="s">
        <v>8665</v>
      </c>
      <c r="L8162" s="61" t="s">
        <v>113</v>
      </c>
      <c r="M8162" s="61">
        <f>VLOOKUP(H8162,zdroj!C:F,4,0)</f>
        <v>0</v>
      </c>
      <c r="N8162" s="61" t="str">
        <f t="shared" si="254"/>
        <v>katB</v>
      </c>
      <c r="P8162" s="73" t="str">
        <f t="shared" si="255"/>
        <v/>
      </c>
      <c r="Q8162" s="61" t="s">
        <v>30</v>
      </c>
    </row>
    <row r="8163" spans="8:17" x14ac:dyDescent="0.25">
      <c r="H8163" s="59">
        <v>14516</v>
      </c>
      <c r="I8163" s="59" t="s">
        <v>69</v>
      </c>
      <c r="J8163" s="59">
        <v>28241983</v>
      </c>
      <c r="K8163" s="59" t="s">
        <v>8666</v>
      </c>
      <c r="L8163" s="61" t="s">
        <v>113</v>
      </c>
      <c r="M8163" s="61">
        <f>VLOOKUP(H8163,zdroj!C:F,4,0)</f>
        <v>0</v>
      </c>
      <c r="N8163" s="61" t="str">
        <f t="shared" si="254"/>
        <v>katB</v>
      </c>
      <c r="P8163" s="73" t="str">
        <f t="shared" si="255"/>
        <v/>
      </c>
      <c r="Q8163" s="61" t="s">
        <v>31</v>
      </c>
    </row>
    <row r="8164" spans="8:17" x14ac:dyDescent="0.25">
      <c r="H8164" s="59">
        <v>14532</v>
      </c>
      <c r="I8164" s="59" t="s">
        <v>69</v>
      </c>
      <c r="J8164" s="59">
        <v>9082204</v>
      </c>
      <c r="K8164" s="59" t="s">
        <v>8667</v>
      </c>
      <c r="L8164" s="61" t="s">
        <v>113</v>
      </c>
      <c r="M8164" s="61">
        <f>VLOOKUP(H8164,zdroj!C:F,4,0)</f>
        <v>0</v>
      </c>
      <c r="N8164" s="61" t="str">
        <f t="shared" si="254"/>
        <v>katB</v>
      </c>
      <c r="P8164" s="73" t="str">
        <f t="shared" si="255"/>
        <v/>
      </c>
      <c r="Q8164" s="61" t="s">
        <v>30</v>
      </c>
    </row>
    <row r="8165" spans="8:17" x14ac:dyDescent="0.25">
      <c r="H8165" s="59">
        <v>14532</v>
      </c>
      <c r="I8165" s="59" t="s">
        <v>69</v>
      </c>
      <c r="J8165" s="59">
        <v>9082221</v>
      </c>
      <c r="K8165" s="59" t="s">
        <v>8668</v>
      </c>
      <c r="L8165" s="61" t="s">
        <v>113</v>
      </c>
      <c r="M8165" s="61">
        <f>VLOOKUP(H8165,zdroj!C:F,4,0)</f>
        <v>0</v>
      </c>
      <c r="N8165" s="61" t="str">
        <f t="shared" si="254"/>
        <v>katB</v>
      </c>
      <c r="P8165" s="73" t="str">
        <f t="shared" si="255"/>
        <v/>
      </c>
      <c r="Q8165" s="61" t="s">
        <v>30</v>
      </c>
    </row>
    <row r="8166" spans="8:17" x14ac:dyDescent="0.25">
      <c r="H8166" s="59">
        <v>14532</v>
      </c>
      <c r="I8166" s="59" t="s">
        <v>69</v>
      </c>
      <c r="J8166" s="59">
        <v>9082239</v>
      </c>
      <c r="K8166" s="59" t="s">
        <v>8669</v>
      </c>
      <c r="L8166" s="61" t="s">
        <v>113</v>
      </c>
      <c r="M8166" s="61">
        <f>VLOOKUP(H8166,zdroj!C:F,4,0)</f>
        <v>0</v>
      </c>
      <c r="N8166" s="61" t="str">
        <f t="shared" si="254"/>
        <v>katB</v>
      </c>
      <c r="P8166" s="73" t="str">
        <f t="shared" si="255"/>
        <v/>
      </c>
      <c r="Q8166" s="61" t="s">
        <v>31</v>
      </c>
    </row>
    <row r="8167" spans="8:17" x14ac:dyDescent="0.25">
      <c r="H8167" s="59">
        <v>14532</v>
      </c>
      <c r="I8167" s="59" t="s">
        <v>69</v>
      </c>
      <c r="J8167" s="59">
        <v>9082247</v>
      </c>
      <c r="K8167" s="59" t="s">
        <v>8670</v>
      </c>
      <c r="L8167" s="61" t="s">
        <v>113</v>
      </c>
      <c r="M8167" s="61">
        <f>VLOOKUP(H8167,zdroj!C:F,4,0)</f>
        <v>0</v>
      </c>
      <c r="N8167" s="61" t="str">
        <f t="shared" si="254"/>
        <v>katB</v>
      </c>
      <c r="P8167" s="73" t="str">
        <f t="shared" si="255"/>
        <v/>
      </c>
      <c r="Q8167" s="61" t="s">
        <v>30</v>
      </c>
    </row>
    <row r="8168" spans="8:17" x14ac:dyDescent="0.25">
      <c r="H8168" s="59">
        <v>14532</v>
      </c>
      <c r="I8168" s="59" t="s">
        <v>69</v>
      </c>
      <c r="J8168" s="59">
        <v>9082255</v>
      </c>
      <c r="K8168" s="59" t="s">
        <v>8671</v>
      </c>
      <c r="L8168" s="61" t="s">
        <v>81</v>
      </c>
      <c r="M8168" s="61">
        <f>VLOOKUP(H8168,zdroj!C:F,4,0)</f>
        <v>0</v>
      </c>
      <c r="N8168" s="61" t="str">
        <f t="shared" si="254"/>
        <v>-</v>
      </c>
      <c r="P8168" s="73" t="str">
        <f t="shared" si="255"/>
        <v/>
      </c>
      <c r="Q8168" s="61" t="s">
        <v>86</v>
      </c>
    </row>
    <row r="8169" spans="8:17" x14ac:dyDescent="0.25">
      <c r="H8169" s="59">
        <v>14532</v>
      </c>
      <c r="I8169" s="59" t="s">
        <v>69</v>
      </c>
      <c r="J8169" s="59">
        <v>9082263</v>
      </c>
      <c r="K8169" s="59" t="s">
        <v>8672</v>
      </c>
      <c r="L8169" s="61" t="s">
        <v>113</v>
      </c>
      <c r="M8169" s="61">
        <f>VLOOKUP(H8169,zdroj!C:F,4,0)</f>
        <v>0</v>
      </c>
      <c r="N8169" s="61" t="str">
        <f t="shared" si="254"/>
        <v>katB</v>
      </c>
      <c r="P8169" s="73" t="str">
        <f t="shared" si="255"/>
        <v/>
      </c>
      <c r="Q8169" s="61" t="s">
        <v>30</v>
      </c>
    </row>
    <row r="8170" spans="8:17" x14ac:dyDescent="0.25">
      <c r="H8170" s="59">
        <v>14532</v>
      </c>
      <c r="I8170" s="59" t="s">
        <v>69</v>
      </c>
      <c r="J8170" s="59">
        <v>9082271</v>
      </c>
      <c r="K8170" s="59" t="s">
        <v>8673</v>
      </c>
      <c r="L8170" s="61" t="s">
        <v>113</v>
      </c>
      <c r="M8170" s="61">
        <f>VLOOKUP(H8170,zdroj!C:F,4,0)</f>
        <v>0</v>
      </c>
      <c r="N8170" s="61" t="str">
        <f t="shared" si="254"/>
        <v>katB</v>
      </c>
      <c r="P8170" s="73" t="str">
        <f t="shared" si="255"/>
        <v/>
      </c>
      <c r="Q8170" s="61" t="s">
        <v>30</v>
      </c>
    </row>
    <row r="8171" spans="8:17" x14ac:dyDescent="0.25">
      <c r="H8171" s="59">
        <v>14532</v>
      </c>
      <c r="I8171" s="59" t="s">
        <v>69</v>
      </c>
      <c r="J8171" s="59">
        <v>9082280</v>
      </c>
      <c r="K8171" s="59" t="s">
        <v>8674</v>
      </c>
      <c r="L8171" s="61" t="s">
        <v>113</v>
      </c>
      <c r="M8171" s="61">
        <f>VLOOKUP(H8171,zdroj!C:F,4,0)</f>
        <v>0</v>
      </c>
      <c r="N8171" s="61" t="str">
        <f t="shared" si="254"/>
        <v>katB</v>
      </c>
      <c r="P8171" s="73" t="str">
        <f t="shared" si="255"/>
        <v/>
      </c>
      <c r="Q8171" s="61" t="s">
        <v>30</v>
      </c>
    </row>
    <row r="8172" spans="8:17" x14ac:dyDescent="0.25">
      <c r="H8172" s="59">
        <v>14532</v>
      </c>
      <c r="I8172" s="59" t="s">
        <v>69</v>
      </c>
      <c r="J8172" s="59">
        <v>9082298</v>
      </c>
      <c r="K8172" s="59" t="s">
        <v>8675</v>
      </c>
      <c r="L8172" s="61" t="s">
        <v>113</v>
      </c>
      <c r="M8172" s="61">
        <f>VLOOKUP(H8172,zdroj!C:F,4,0)</f>
        <v>0</v>
      </c>
      <c r="N8172" s="61" t="str">
        <f t="shared" si="254"/>
        <v>katB</v>
      </c>
      <c r="P8172" s="73" t="str">
        <f t="shared" si="255"/>
        <v/>
      </c>
      <c r="Q8172" s="61" t="s">
        <v>30</v>
      </c>
    </row>
    <row r="8173" spans="8:17" x14ac:dyDescent="0.25">
      <c r="H8173" s="59">
        <v>14532</v>
      </c>
      <c r="I8173" s="59" t="s">
        <v>69</v>
      </c>
      <c r="J8173" s="59">
        <v>9082310</v>
      </c>
      <c r="K8173" s="59" t="s">
        <v>8676</v>
      </c>
      <c r="L8173" s="61" t="s">
        <v>113</v>
      </c>
      <c r="M8173" s="61">
        <f>VLOOKUP(H8173,zdroj!C:F,4,0)</f>
        <v>0</v>
      </c>
      <c r="N8173" s="61" t="str">
        <f t="shared" si="254"/>
        <v>katB</v>
      </c>
      <c r="P8173" s="73" t="str">
        <f t="shared" si="255"/>
        <v/>
      </c>
      <c r="Q8173" s="61" t="s">
        <v>30</v>
      </c>
    </row>
    <row r="8174" spans="8:17" x14ac:dyDescent="0.25">
      <c r="H8174" s="59">
        <v>14532</v>
      </c>
      <c r="I8174" s="59" t="s">
        <v>69</v>
      </c>
      <c r="J8174" s="59">
        <v>9082344</v>
      </c>
      <c r="K8174" s="59" t="s">
        <v>8677</v>
      </c>
      <c r="L8174" s="61" t="s">
        <v>113</v>
      </c>
      <c r="M8174" s="61">
        <f>VLOOKUP(H8174,zdroj!C:F,4,0)</f>
        <v>0</v>
      </c>
      <c r="N8174" s="61" t="str">
        <f t="shared" si="254"/>
        <v>katB</v>
      </c>
      <c r="P8174" s="73" t="str">
        <f t="shared" si="255"/>
        <v/>
      </c>
      <c r="Q8174" s="61" t="s">
        <v>30</v>
      </c>
    </row>
    <row r="8175" spans="8:17" x14ac:dyDescent="0.25">
      <c r="H8175" s="59">
        <v>14532</v>
      </c>
      <c r="I8175" s="59" t="s">
        <v>69</v>
      </c>
      <c r="J8175" s="59">
        <v>9082352</v>
      </c>
      <c r="K8175" s="59" t="s">
        <v>8678</v>
      </c>
      <c r="L8175" s="61" t="s">
        <v>113</v>
      </c>
      <c r="M8175" s="61">
        <f>VLOOKUP(H8175,zdroj!C:F,4,0)</f>
        <v>0</v>
      </c>
      <c r="N8175" s="61" t="str">
        <f t="shared" si="254"/>
        <v>katB</v>
      </c>
      <c r="P8175" s="73" t="str">
        <f t="shared" si="255"/>
        <v/>
      </c>
      <c r="Q8175" s="61" t="s">
        <v>30</v>
      </c>
    </row>
    <row r="8176" spans="8:17" x14ac:dyDescent="0.25">
      <c r="H8176" s="59">
        <v>14532</v>
      </c>
      <c r="I8176" s="59" t="s">
        <v>69</v>
      </c>
      <c r="J8176" s="59">
        <v>9082361</v>
      </c>
      <c r="K8176" s="59" t="s">
        <v>8679</v>
      </c>
      <c r="L8176" s="61" t="s">
        <v>113</v>
      </c>
      <c r="M8176" s="61">
        <f>VLOOKUP(H8176,zdroj!C:F,4,0)</f>
        <v>0</v>
      </c>
      <c r="N8176" s="61" t="str">
        <f t="shared" si="254"/>
        <v>katB</v>
      </c>
      <c r="P8176" s="73" t="str">
        <f t="shared" si="255"/>
        <v/>
      </c>
      <c r="Q8176" s="61" t="s">
        <v>30</v>
      </c>
    </row>
    <row r="8177" spans="8:17" x14ac:dyDescent="0.25">
      <c r="H8177" s="59">
        <v>14532</v>
      </c>
      <c r="I8177" s="59" t="s">
        <v>69</v>
      </c>
      <c r="J8177" s="59">
        <v>9082379</v>
      </c>
      <c r="K8177" s="59" t="s">
        <v>8680</v>
      </c>
      <c r="L8177" s="61" t="s">
        <v>113</v>
      </c>
      <c r="M8177" s="61">
        <f>VLOOKUP(H8177,zdroj!C:F,4,0)</f>
        <v>0</v>
      </c>
      <c r="N8177" s="61" t="str">
        <f t="shared" si="254"/>
        <v>katB</v>
      </c>
      <c r="P8177" s="73" t="str">
        <f t="shared" si="255"/>
        <v/>
      </c>
      <c r="Q8177" s="61" t="s">
        <v>30</v>
      </c>
    </row>
    <row r="8178" spans="8:17" x14ac:dyDescent="0.25">
      <c r="H8178" s="59">
        <v>14532</v>
      </c>
      <c r="I8178" s="59" t="s">
        <v>69</v>
      </c>
      <c r="J8178" s="59">
        <v>9082387</v>
      </c>
      <c r="K8178" s="59" t="s">
        <v>8681</v>
      </c>
      <c r="L8178" s="61" t="s">
        <v>113</v>
      </c>
      <c r="M8178" s="61">
        <f>VLOOKUP(H8178,zdroj!C:F,4,0)</f>
        <v>0</v>
      </c>
      <c r="N8178" s="61" t="str">
        <f t="shared" si="254"/>
        <v>katB</v>
      </c>
      <c r="P8178" s="73" t="str">
        <f t="shared" si="255"/>
        <v/>
      </c>
      <c r="Q8178" s="61" t="s">
        <v>30</v>
      </c>
    </row>
    <row r="8179" spans="8:17" x14ac:dyDescent="0.25">
      <c r="H8179" s="59">
        <v>14532</v>
      </c>
      <c r="I8179" s="59" t="s">
        <v>69</v>
      </c>
      <c r="J8179" s="59">
        <v>9082395</v>
      </c>
      <c r="K8179" s="59" t="s">
        <v>8682</v>
      </c>
      <c r="L8179" s="61" t="s">
        <v>113</v>
      </c>
      <c r="M8179" s="61">
        <f>VLOOKUP(H8179,zdroj!C:F,4,0)</f>
        <v>0</v>
      </c>
      <c r="N8179" s="61" t="str">
        <f t="shared" si="254"/>
        <v>katB</v>
      </c>
      <c r="P8179" s="73" t="str">
        <f t="shared" si="255"/>
        <v/>
      </c>
      <c r="Q8179" s="61" t="s">
        <v>30</v>
      </c>
    </row>
    <row r="8180" spans="8:17" x14ac:dyDescent="0.25">
      <c r="H8180" s="59">
        <v>14532</v>
      </c>
      <c r="I8180" s="59" t="s">
        <v>69</v>
      </c>
      <c r="J8180" s="59">
        <v>9082409</v>
      </c>
      <c r="K8180" s="59" t="s">
        <v>8683</v>
      </c>
      <c r="L8180" s="61" t="s">
        <v>113</v>
      </c>
      <c r="M8180" s="61">
        <f>VLOOKUP(H8180,zdroj!C:F,4,0)</f>
        <v>0</v>
      </c>
      <c r="N8180" s="61" t="str">
        <f t="shared" si="254"/>
        <v>katB</v>
      </c>
      <c r="P8180" s="73" t="str">
        <f t="shared" si="255"/>
        <v/>
      </c>
      <c r="Q8180" s="61" t="s">
        <v>30</v>
      </c>
    </row>
    <row r="8181" spans="8:17" x14ac:dyDescent="0.25">
      <c r="H8181" s="59">
        <v>14532</v>
      </c>
      <c r="I8181" s="59" t="s">
        <v>69</v>
      </c>
      <c r="J8181" s="59">
        <v>9082417</v>
      </c>
      <c r="K8181" s="59" t="s">
        <v>8684</v>
      </c>
      <c r="L8181" s="61" t="s">
        <v>113</v>
      </c>
      <c r="M8181" s="61">
        <f>VLOOKUP(H8181,zdroj!C:F,4,0)</f>
        <v>0</v>
      </c>
      <c r="N8181" s="61" t="str">
        <f t="shared" si="254"/>
        <v>katB</v>
      </c>
      <c r="P8181" s="73" t="str">
        <f t="shared" si="255"/>
        <v/>
      </c>
      <c r="Q8181" s="61" t="s">
        <v>30</v>
      </c>
    </row>
    <row r="8182" spans="8:17" x14ac:dyDescent="0.25">
      <c r="H8182" s="59">
        <v>14532</v>
      </c>
      <c r="I8182" s="59" t="s">
        <v>69</v>
      </c>
      <c r="J8182" s="59">
        <v>9082425</v>
      </c>
      <c r="K8182" s="59" t="s">
        <v>8685</v>
      </c>
      <c r="L8182" s="61" t="s">
        <v>113</v>
      </c>
      <c r="M8182" s="61">
        <f>VLOOKUP(H8182,zdroj!C:F,4,0)</f>
        <v>0</v>
      </c>
      <c r="N8182" s="61" t="str">
        <f t="shared" si="254"/>
        <v>katB</v>
      </c>
      <c r="P8182" s="73" t="str">
        <f t="shared" si="255"/>
        <v/>
      </c>
      <c r="Q8182" s="61" t="s">
        <v>30</v>
      </c>
    </row>
    <row r="8183" spans="8:17" x14ac:dyDescent="0.25">
      <c r="H8183" s="59">
        <v>14532</v>
      </c>
      <c r="I8183" s="59" t="s">
        <v>69</v>
      </c>
      <c r="J8183" s="59">
        <v>9082433</v>
      </c>
      <c r="K8183" s="59" t="s">
        <v>8686</v>
      </c>
      <c r="L8183" s="61" t="s">
        <v>113</v>
      </c>
      <c r="M8183" s="61">
        <f>VLOOKUP(H8183,zdroj!C:F,4,0)</f>
        <v>0</v>
      </c>
      <c r="N8183" s="61" t="str">
        <f t="shared" si="254"/>
        <v>katB</v>
      </c>
      <c r="P8183" s="73" t="str">
        <f t="shared" si="255"/>
        <v/>
      </c>
      <c r="Q8183" s="61" t="s">
        <v>30</v>
      </c>
    </row>
    <row r="8184" spans="8:17" x14ac:dyDescent="0.25">
      <c r="H8184" s="59">
        <v>14532</v>
      </c>
      <c r="I8184" s="59" t="s">
        <v>69</v>
      </c>
      <c r="J8184" s="59">
        <v>9082441</v>
      </c>
      <c r="K8184" s="59" t="s">
        <v>8687</v>
      </c>
      <c r="L8184" s="61" t="s">
        <v>113</v>
      </c>
      <c r="M8184" s="61">
        <f>VLOOKUP(H8184,zdroj!C:F,4,0)</f>
        <v>0</v>
      </c>
      <c r="N8184" s="61" t="str">
        <f t="shared" si="254"/>
        <v>katB</v>
      </c>
      <c r="P8184" s="73" t="str">
        <f t="shared" si="255"/>
        <v/>
      </c>
      <c r="Q8184" s="61" t="s">
        <v>30</v>
      </c>
    </row>
    <row r="8185" spans="8:17" x14ac:dyDescent="0.25">
      <c r="H8185" s="59">
        <v>14532</v>
      </c>
      <c r="I8185" s="59" t="s">
        <v>69</v>
      </c>
      <c r="J8185" s="59">
        <v>9082450</v>
      </c>
      <c r="K8185" s="59" t="s">
        <v>8688</v>
      </c>
      <c r="L8185" s="61" t="s">
        <v>113</v>
      </c>
      <c r="M8185" s="61">
        <f>VLOOKUP(H8185,zdroj!C:F,4,0)</f>
        <v>0</v>
      </c>
      <c r="N8185" s="61" t="str">
        <f t="shared" si="254"/>
        <v>katB</v>
      </c>
      <c r="P8185" s="73" t="str">
        <f t="shared" si="255"/>
        <v/>
      </c>
      <c r="Q8185" s="61" t="s">
        <v>30</v>
      </c>
    </row>
    <row r="8186" spans="8:17" x14ac:dyDescent="0.25">
      <c r="H8186" s="59">
        <v>14532</v>
      </c>
      <c r="I8186" s="59" t="s">
        <v>69</v>
      </c>
      <c r="J8186" s="59">
        <v>9082468</v>
      </c>
      <c r="K8186" s="59" t="s">
        <v>8689</v>
      </c>
      <c r="L8186" s="61" t="s">
        <v>113</v>
      </c>
      <c r="M8186" s="61">
        <f>VLOOKUP(H8186,zdroj!C:F,4,0)</f>
        <v>0</v>
      </c>
      <c r="N8186" s="61" t="str">
        <f t="shared" si="254"/>
        <v>katB</v>
      </c>
      <c r="P8186" s="73" t="str">
        <f t="shared" si="255"/>
        <v/>
      </c>
      <c r="Q8186" s="61" t="s">
        <v>30</v>
      </c>
    </row>
    <row r="8187" spans="8:17" x14ac:dyDescent="0.25">
      <c r="H8187" s="59">
        <v>14532</v>
      </c>
      <c r="I8187" s="59" t="s">
        <v>69</v>
      </c>
      <c r="J8187" s="59">
        <v>9082476</v>
      </c>
      <c r="K8187" s="59" t="s">
        <v>8690</v>
      </c>
      <c r="L8187" s="61" t="s">
        <v>113</v>
      </c>
      <c r="M8187" s="61">
        <f>VLOOKUP(H8187,zdroj!C:F,4,0)</f>
        <v>0</v>
      </c>
      <c r="N8187" s="61" t="str">
        <f t="shared" si="254"/>
        <v>katB</v>
      </c>
      <c r="P8187" s="73" t="str">
        <f t="shared" si="255"/>
        <v/>
      </c>
      <c r="Q8187" s="61" t="s">
        <v>30</v>
      </c>
    </row>
    <row r="8188" spans="8:17" x14ac:dyDescent="0.25">
      <c r="H8188" s="59">
        <v>14532</v>
      </c>
      <c r="I8188" s="59" t="s">
        <v>69</v>
      </c>
      <c r="J8188" s="59">
        <v>9082506</v>
      </c>
      <c r="K8188" s="59" t="s">
        <v>8691</v>
      </c>
      <c r="L8188" s="61" t="s">
        <v>81</v>
      </c>
      <c r="M8188" s="61">
        <f>VLOOKUP(H8188,zdroj!C:F,4,0)</f>
        <v>0</v>
      </c>
      <c r="N8188" s="61" t="str">
        <f t="shared" si="254"/>
        <v>-</v>
      </c>
      <c r="P8188" s="73" t="str">
        <f t="shared" si="255"/>
        <v/>
      </c>
      <c r="Q8188" s="61" t="s">
        <v>86</v>
      </c>
    </row>
    <row r="8189" spans="8:17" x14ac:dyDescent="0.25">
      <c r="H8189" s="59">
        <v>14532</v>
      </c>
      <c r="I8189" s="59" t="s">
        <v>69</v>
      </c>
      <c r="J8189" s="59">
        <v>9082522</v>
      </c>
      <c r="K8189" s="59" t="s">
        <v>8692</v>
      </c>
      <c r="L8189" s="61" t="s">
        <v>81</v>
      </c>
      <c r="M8189" s="61">
        <f>VLOOKUP(H8189,zdroj!C:F,4,0)</f>
        <v>0</v>
      </c>
      <c r="N8189" s="61" t="str">
        <f t="shared" si="254"/>
        <v>-</v>
      </c>
      <c r="P8189" s="73" t="str">
        <f t="shared" si="255"/>
        <v/>
      </c>
      <c r="Q8189" s="61" t="s">
        <v>86</v>
      </c>
    </row>
    <row r="8190" spans="8:17" x14ac:dyDescent="0.25">
      <c r="H8190" s="59">
        <v>14532</v>
      </c>
      <c r="I8190" s="59" t="s">
        <v>69</v>
      </c>
      <c r="J8190" s="59">
        <v>9082531</v>
      </c>
      <c r="K8190" s="59" t="s">
        <v>8693</v>
      </c>
      <c r="L8190" s="61" t="s">
        <v>81</v>
      </c>
      <c r="M8190" s="61">
        <f>VLOOKUP(H8190,zdroj!C:F,4,0)</f>
        <v>0</v>
      </c>
      <c r="N8190" s="61" t="str">
        <f t="shared" si="254"/>
        <v>-</v>
      </c>
      <c r="P8190" s="73" t="str">
        <f t="shared" si="255"/>
        <v/>
      </c>
      <c r="Q8190" s="61" t="s">
        <v>86</v>
      </c>
    </row>
    <row r="8191" spans="8:17" x14ac:dyDescent="0.25">
      <c r="H8191" s="59">
        <v>14532</v>
      </c>
      <c r="I8191" s="59" t="s">
        <v>69</v>
      </c>
      <c r="J8191" s="59">
        <v>9082557</v>
      </c>
      <c r="K8191" s="59" t="s">
        <v>8694</v>
      </c>
      <c r="L8191" s="61" t="s">
        <v>81</v>
      </c>
      <c r="M8191" s="61">
        <f>VLOOKUP(H8191,zdroj!C:F,4,0)</f>
        <v>0</v>
      </c>
      <c r="N8191" s="61" t="str">
        <f t="shared" si="254"/>
        <v>-</v>
      </c>
      <c r="P8191" s="73" t="str">
        <f t="shared" si="255"/>
        <v/>
      </c>
      <c r="Q8191" s="61" t="s">
        <v>86</v>
      </c>
    </row>
    <row r="8192" spans="8:17" x14ac:dyDescent="0.25">
      <c r="H8192" s="59">
        <v>14532</v>
      </c>
      <c r="I8192" s="59" t="s">
        <v>69</v>
      </c>
      <c r="J8192" s="59">
        <v>9082581</v>
      </c>
      <c r="K8192" s="59" t="s">
        <v>8695</v>
      </c>
      <c r="L8192" s="61" t="s">
        <v>81</v>
      </c>
      <c r="M8192" s="61">
        <f>VLOOKUP(H8192,zdroj!C:F,4,0)</f>
        <v>0</v>
      </c>
      <c r="N8192" s="61" t="str">
        <f t="shared" si="254"/>
        <v>-</v>
      </c>
      <c r="P8192" s="73" t="str">
        <f t="shared" si="255"/>
        <v/>
      </c>
      <c r="Q8192" s="61" t="s">
        <v>86</v>
      </c>
    </row>
    <row r="8193" spans="8:17" x14ac:dyDescent="0.25">
      <c r="H8193" s="59">
        <v>14532</v>
      </c>
      <c r="I8193" s="59" t="s">
        <v>69</v>
      </c>
      <c r="J8193" s="59">
        <v>9082620</v>
      </c>
      <c r="K8193" s="59" t="s">
        <v>8696</v>
      </c>
      <c r="L8193" s="61" t="s">
        <v>81</v>
      </c>
      <c r="M8193" s="61">
        <f>VLOOKUP(H8193,zdroj!C:F,4,0)</f>
        <v>0</v>
      </c>
      <c r="N8193" s="61" t="str">
        <f t="shared" si="254"/>
        <v>-</v>
      </c>
      <c r="P8193" s="73" t="str">
        <f t="shared" si="255"/>
        <v/>
      </c>
      <c r="Q8193" s="61" t="s">
        <v>86</v>
      </c>
    </row>
    <row r="8194" spans="8:17" x14ac:dyDescent="0.25">
      <c r="H8194" s="59">
        <v>14532</v>
      </c>
      <c r="I8194" s="59" t="s">
        <v>69</v>
      </c>
      <c r="J8194" s="59">
        <v>26886456</v>
      </c>
      <c r="K8194" s="59" t="s">
        <v>8697</v>
      </c>
      <c r="L8194" s="61" t="s">
        <v>113</v>
      </c>
      <c r="M8194" s="61">
        <f>VLOOKUP(H8194,zdroj!C:F,4,0)</f>
        <v>0</v>
      </c>
      <c r="N8194" s="61" t="str">
        <f t="shared" si="254"/>
        <v>katB</v>
      </c>
      <c r="P8194" s="73" t="str">
        <f t="shared" si="255"/>
        <v/>
      </c>
      <c r="Q8194" s="61" t="s">
        <v>30</v>
      </c>
    </row>
    <row r="8195" spans="8:17" x14ac:dyDescent="0.25">
      <c r="H8195" s="59">
        <v>14532</v>
      </c>
      <c r="I8195" s="59" t="s">
        <v>69</v>
      </c>
      <c r="J8195" s="59">
        <v>26886464</v>
      </c>
      <c r="K8195" s="59" t="s">
        <v>8698</v>
      </c>
      <c r="L8195" s="61" t="s">
        <v>81</v>
      </c>
      <c r="M8195" s="61">
        <f>VLOOKUP(H8195,zdroj!C:F,4,0)</f>
        <v>0</v>
      </c>
      <c r="N8195" s="61" t="str">
        <f t="shared" si="254"/>
        <v>-</v>
      </c>
      <c r="P8195" s="73" t="str">
        <f t="shared" si="255"/>
        <v/>
      </c>
      <c r="Q8195" s="61" t="s">
        <v>86</v>
      </c>
    </row>
    <row r="8196" spans="8:17" x14ac:dyDescent="0.25">
      <c r="H8196" s="59">
        <v>14532</v>
      </c>
      <c r="I8196" s="59" t="s">
        <v>69</v>
      </c>
      <c r="J8196" s="59">
        <v>26886472</v>
      </c>
      <c r="K8196" s="59" t="s">
        <v>8699</v>
      </c>
      <c r="L8196" s="61" t="s">
        <v>81</v>
      </c>
      <c r="M8196" s="61">
        <f>VLOOKUP(H8196,zdroj!C:F,4,0)</f>
        <v>0</v>
      </c>
      <c r="N8196" s="61" t="str">
        <f t="shared" si="254"/>
        <v>-</v>
      </c>
      <c r="P8196" s="73" t="str">
        <f t="shared" si="255"/>
        <v/>
      </c>
      <c r="Q8196" s="61" t="s">
        <v>86</v>
      </c>
    </row>
    <row r="8197" spans="8:17" x14ac:dyDescent="0.25">
      <c r="H8197" s="59">
        <v>14532</v>
      </c>
      <c r="I8197" s="59" t="s">
        <v>69</v>
      </c>
      <c r="J8197" s="59">
        <v>26886481</v>
      </c>
      <c r="K8197" s="59" t="s">
        <v>8700</v>
      </c>
      <c r="L8197" s="61" t="s">
        <v>81</v>
      </c>
      <c r="M8197" s="61">
        <f>VLOOKUP(H8197,zdroj!C:F,4,0)</f>
        <v>0</v>
      </c>
      <c r="N8197" s="61" t="str">
        <f t="shared" si="254"/>
        <v>-</v>
      </c>
      <c r="P8197" s="73" t="str">
        <f t="shared" si="255"/>
        <v/>
      </c>
      <c r="Q8197" s="61" t="s">
        <v>86</v>
      </c>
    </row>
    <row r="8198" spans="8:17" x14ac:dyDescent="0.25">
      <c r="H8198" s="59">
        <v>14532</v>
      </c>
      <c r="I8198" s="59" t="s">
        <v>69</v>
      </c>
      <c r="J8198" s="59">
        <v>26886499</v>
      </c>
      <c r="K8198" s="59" t="s">
        <v>8701</v>
      </c>
      <c r="L8198" s="61" t="s">
        <v>81</v>
      </c>
      <c r="M8198" s="61">
        <f>VLOOKUP(H8198,zdroj!C:F,4,0)</f>
        <v>0</v>
      </c>
      <c r="N8198" s="61" t="str">
        <f t="shared" si="254"/>
        <v>-</v>
      </c>
      <c r="P8198" s="73" t="str">
        <f t="shared" si="255"/>
        <v/>
      </c>
      <c r="Q8198" s="61" t="s">
        <v>86</v>
      </c>
    </row>
    <row r="8199" spans="8:17" x14ac:dyDescent="0.25">
      <c r="H8199" s="59">
        <v>14532</v>
      </c>
      <c r="I8199" s="59" t="s">
        <v>69</v>
      </c>
      <c r="J8199" s="59">
        <v>26886502</v>
      </c>
      <c r="K8199" s="59" t="s">
        <v>8702</v>
      </c>
      <c r="L8199" s="61" t="s">
        <v>81</v>
      </c>
      <c r="M8199" s="61">
        <f>VLOOKUP(H8199,zdroj!C:F,4,0)</f>
        <v>0</v>
      </c>
      <c r="N8199" s="61" t="str">
        <f t="shared" ref="N8199:N8262" si="256">IF(M8199="A",IF(L8199="katA","katB",L8199),L8199)</f>
        <v>-</v>
      </c>
      <c r="P8199" s="73" t="str">
        <f t="shared" ref="P8199:P8262" si="257">IF(O8199="A",1,"")</f>
        <v/>
      </c>
      <c r="Q8199" s="61" t="s">
        <v>86</v>
      </c>
    </row>
    <row r="8200" spans="8:17" x14ac:dyDescent="0.25">
      <c r="H8200" s="59">
        <v>14532</v>
      </c>
      <c r="I8200" s="59" t="s">
        <v>69</v>
      </c>
      <c r="J8200" s="59">
        <v>26886511</v>
      </c>
      <c r="K8200" s="59" t="s">
        <v>8703</v>
      </c>
      <c r="L8200" s="61" t="s">
        <v>81</v>
      </c>
      <c r="M8200" s="61">
        <f>VLOOKUP(H8200,zdroj!C:F,4,0)</f>
        <v>0</v>
      </c>
      <c r="N8200" s="61" t="str">
        <f t="shared" si="256"/>
        <v>-</v>
      </c>
      <c r="P8200" s="73" t="str">
        <f t="shared" si="257"/>
        <v/>
      </c>
      <c r="Q8200" s="61" t="s">
        <v>86</v>
      </c>
    </row>
    <row r="8201" spans="8:17" x14ac:dyDescent="0.25">
      <c r="H8201" s="59">
        <v>14532</v>
      </c>
      <c r="I8201" s="59" t="s">
        <v>69</v>
      </c>
      <c r="J8201" s="59">
        <v>26886529</v>
      </c>
      <c r="K8201" s="59" t="s">
        <v>8704</v>
      </c>
      <c r="L8201" s="61" t="s">
        <v>81</v>
      </c>
      <c r="M8201" s="61">
        <f>VLOOKUP(H8201,zdroj!C:F,4,0)</f>
        <v>0</v>
      </c>
      <c r="N8201" s="61" t="str">
        <f t="shared" si="256"/>
        <v>-</v>
      </c>
      <c r="P8201" s="73" t="str">
        <f t="shared" si="257"/>
        <v/>
      </c>
      <c r="Q8201" s="61" t="s">
        <v>86</v>
      </c>
    </row>
    <row r="8202" spans="8:17" x14ac:dyDescent="0.25">
      <c r="H8202" s="59">
        <v>14532</v>
      </c>
      <c r="I8202" s="59" t="s">
        <v>69</v>
      </c>
      <c r="J8202" s="59">
        <v>26886537</v>
      </c>
      <c r="K8202" s="59" t="s">
        <v>8705</v>
      </c>
      <c r="L8202" s="61" t="s">
        <v>81</v>
      </c>
      <c r="M8202" s="61">
        <f>VLOOKUP(H8202,zdroj!C:F,4,0)</f>
        <v>0</v>
      </c>
      <c r="N8202" s="61" t="str">
        <f t="shared" si="256"/>
        <v>-</v>
      </c>
      <c r="P8202" s="73" t="str">
        <f t="shared" si="257"/>
        <v/>
      </c>
      <c r="Q8202" s="61" t="s">
        <v>86</v>
      </c>
    </row>
    <row r="8203" spans="8:17" x14ac:dyDescent="0.25">
      <c r="H8203" s="59">
        <v>14532</v>
      </c>
      <c r="I8203" s="59" t="s">
        <v>69</v>
      </c>
      <c r="J8203" s="59">
        <v>26886545</v>
      </c>
      <c r="K8203" s="59" t="s">
        <v>8706</v>
      </c>
      <c r="L8203" s="61" t="s">
        <v>81</v>
      </c>
      <c r="M8203" s="61">
        <f>VLOOKUP(H8203,zdroj!C:F,4,0)</f>
        <v>0</v>
      </c>
      <c r="N8203" s="61" t="str">
        <f t="shared" si="256"/>
        <v>-</v>
      </c>
      <c r="P8203" s="73" t="str">
        <f t="shared" si="257"/>
        <v/>
      </c>
      <c r="Q8203" s="61" t="s">
        <v>86</v>
      </c>
    </row>
    <row r="8204" spans="8:17" x14ac:dyDescent="0.25">
      <c r="H8204" s="59">
        <v>14532</v>
      </c>
      <c r="I8204" s="59" t="s">
        <v>69</v>
      </c>
      <c r="J8204" s="59">
        <v>26886553</v>
      </c>
      <c r="K8204" s="59" t="s">
        <v>8707</v>
      </c>
      <c r="L8204" s="61" t="s">
        <v>81</v>
      </c>
      <c r="M8204" s="61">
        <f>VLOOKUP(H8204,zdroj!C:F,4,0)</f>
        <v>0</v>
      </c>
      <c r="N8204" s="61" t="str">
        <f t="shared" si="256"/>
        <v>-</v>
      </c>
      <c r="P8204" s="73" t="str">
        <f t="shared" si="257"/>
        <v/>
      </c>
      <c r="Q8204" s="61" t="s">
        <v>86</v>
      </c>
    </row>
    <row r="8205" spans="8:17" x14ac:dyDescent="0.25">
      <c r="H8205" s="59">
        <v>14532</v>
      </c>
      <c r="I8205" s="59" t="s">
        <v>69</v>
      </c>
      <c r="J8205" s="59">
        <v>26886561</v>
      </c>
      <c r="K8205" s="59" t="s">
        <v>8708</v>
      </c>
      <c r="L8205" s="61" t="s">
        <v>81</v>
      </c>
      <c r="M8205" s="61">
        <f>VLOOKUP(H8205,zdroj!C:F,4,0)</f>
        <v>0</v>
      </c>
      <c r="N8205" s="61" t="str">
        <f t="shared" si="256"/>
        <v>-</v>
      </c>
      <c r="P8205" s="73" t="str">
        <f t="shared" si="257"/>
        <v/>
      </c>
      <c r="Q8205" s="61" t="s">
        <v>86</v>
      </c>
    </row>
    <row r="8206" spans="8:17" x14ac:dyDescent="0.25">
      <c r="H8206" s="59">
        <v>14532</v>
      </c>
      <c r="I8206" s="59" t="s">
        <v>69</v>
      </c>
      <c r="J8206" s="59">
        <v>26886570</v>
      </c>
      <c r="K8206" s="59" t="s">
        <v>8709</v>
      </c>
      <c r="L8206" s="61" t="s">
        <v>81</v>
      </c>
      <c r="M8206" s="61">
        <f>VLOOKUP(H8206,zdroj!C:F,4,0)</f>
        <v>0</v>
      </c>
      <c r="N8206" s="61" t="str">
        <f t="shared" si="256"/>
        <v>-</v>
      </c>
      <c r="P8206" s="73" t="str">
        <f t="shared" si="257"/>
        <v/>
      </c>
      <c r="Q8206" s="61" t="s">
        <v>86</v>
      </c>
    </row>
    <row r="8207" spans="8:17" x14ac:dyDescent="0.25">
      <c r="H8207" s="59">
        <v>14532</v>
      </c>
      <c r="I8207" s="59" t="s">
        <v>69</v>
      </c>
      <c r="J8207" s="59">
        <v>27221431</v>
      </c>
      <c r="K8207" s="59" t="s">
        <v>8710</v>
      </c>
      <c r="L8207" s="61" t="s">
        <v>113</v>
      </c>
      <c r="M8207" s="61">
        <f>VLOOKUP(H8207,zdroj!C:F,4,0)</f>
        <v>0</v>
      </c>
      <c r="N8207" s="61" t="str">
        <f t="shared" si="256"/>
        <v>katB</v>
      </c>
      <c r="P8207" s="73" t="str">
        <f t="shared" si="257"/>
        <v/>
      </c>
      <c r="Q8207" s="61" t="s">
        <v>30</v>
      </c>
    </row>
    <row r="8208" spans="8:17" x14ac:dyDescent="0.25">
      <c r="H8208" s="59">
        <v>14532</v>
      </c>
      <c r="I8208" s="59" t="s">
        <v>69</v>
      </c>
      <c r="J8208" s="59">
        <v>27221440</v>
      </c>
      <c r="K8208" s="59" t="s">
        <v>8711</v>
      </c>
      <c r="L8208" s="61" t="s">
        <v>81</v>
      </c>
      <c r="M8208" s="61">
        <f>VLOOKUP(H8208,zdroj!C:F,4,0)</f>
        <v>0</v>
      </c>
      <c r="N8208" s="61" t="str">
        <f t="shared" si="256"/>
        <v>-</v>
      </c>
      <c r="P8208" s="73" t="str">
        <f t="shared" si="257"/>
        <v/>
      </c>
      <c r="Q8208" s="61" t="s">
        <v>86</v>
      </c>
    </row>
    <row r="8209" spans="8:17" x14ac:dyDescent="0.25">
      <c r="H8209" s="59">
        <v>14532</v>
      </c>
      <c r="I8209" s="59" t="s">
        <v>69</v>
      </c>
      <c r="J8209" s="59">
        <v>27221458</v>
      </c>
      <c r="K8209" s="59" t="s">
        <v>8712</v>
      </c>
      <c r="L8209" s="61" t="s">
        <v>81</v>
      </c>
      <c r="M8209" s="61">
        <f>VLOOKUP(H8209,zdroj!C:F,4,0)</f>
        <v>0</v>
      </c>
      <c r="N8209" s="61" t="str">
        <f t="shared" si="256"/>
        <v>-</v>
      </c>
      <c r="P8209" s="73" t="str">
        <f t="shared" si="257"/>
        <v/>
      </c>
      <c r="Q8209" s="61" t="s">
        <v>86</v>
      </c>
    </row>
    <row r="8210" spans="8:17" x14ac:dyDescent="0.25">
      <c r="H8210" s="59">
        <v>14532</v>
      </c>
      <c r="I8210" s="59" t="s">
        <v>69</v>
      </c>
      <c r="J8210" s="59">
        <v>27221539</v>
      </c>
      <c r="K8210" s="59" t="s">
        <v>8713</v>
      </c>
      <c r="L8210" s="61" t="s">
        <v>81</v>
      </c>
      <c r="M8210" s="61">
        <f>VLOOKUP(H8210,zdroj!C:F,4,0)</f>
        <v>0</v>
      </c>
      <c r="N8210" s="61" t="str">
        <f t="shared" si="256"/>
        <v>-</v>
      </c>
      <c r="P8210" s="73" t="str">
        <f t="shared" si="257"/>
        <v/>
      </c>
      <c r="Q8210" s="61" t="s">
        <v>86</v>
      </c>
    </row>
    <row r="8211" spans="8:17" x14ac:dyDescent="0.25">
      <c r="H8211" s="59">
        <v>14532</v>
      </c>
      <c r="I8211" s="59" t="s">
        <v>69</v>
      </c>
      <c r="J8211" s="59">
        <v>27221547</v>
      </c>
      <c r="K8211" s="59" t="s">
        <v>8714</v>
      </c>
      <c r="L8211" s="61" t="s">
        <v>81</v>
      </c>
      <c r="M8211" s="61">
        <f>VLOOKUP(H8211,zdroj!C:F,4,0)</f>
        <v>0</v>
      </c>
      <c r="N8211" s="61" t="str">
        <f t="shared" si="256"/>
        <v>-</v>
      </c>
      <c r="P8211" s="73" t="str">
        <f t="shared" si="257"/>
        <v/>
      </c>
      <c r="Q8211" s="61" t="s">
        <v>86</v>
      </c>
    </row>
    <row r="8212" spans="8:17" x14ac:dyDescent="0.25">
      <c r="H8212" s="59">
        <v>14532</v>
      </c>
      <c r="I8212" s="59" t="s">
        <v>69</v>
      </c>
      <c r="J8212" s="59">
        <v>27221555</v>
      </c>
      <c r="K8212" s="59" t="s">
        <v>8715</v>
      </c>
      <c r="L8212" s="61" t="s">
        <v>81</v>
      </c>
      <c r="M8212" s="61">
        <f>VLOOKUP(H8212,zdroj!C:F,4,0)</f>
        <v>0</v>
      </c>
      <c r="N8212" s="61" t="str">
        <f t="shared" si="256"/>
        <v>-</v>
      </c>
      <c r="P8212" s="73" t="str">
        <f t="shared" si="257"/>
        <v/>
      </c>
      <c r="Q8212" s="61" t="s">
        <v>86</v>
      </c>
    </row>
    <row r="8213" spans="8:17" x14ac:dyDescent="0.25">
      <c r="H8213" s="59">
        <v>14532</v>
      </c>
      <c r="I8213" s="59" t="s">
        <v>69</v>
      </c>
      <c r="J8213" s="59">
        <v>27221563</v>
      </c>
      <c r="K8213" s="59" t="s">
        <v>8716</v>
      </c>
      <c r="L8213" s="61" t="s">
        <v>81</v>
      </c>
      <c r="M8213" s="61">
        <f>VLOOKUP(H8213,zdroj!C:F,4,0)</f>
        <v>0</v>
      </c>
      <c r="N8213" s="61" t="str">
        <f t="shared" si="256"/>
        <v>-</v>
      </c>
      <c r="P8213" s="73" t="str">
        <f t="shared" si="257"/>
        <v/>
      </c>
      <c r="Q8213" s="61" t="s">
        <v>86</v>
      </c>
    </row>
    <row r="8214" spans="8:17" x14ac:dyDescent="0.25">
      <c r="H8214" s="59">
        <v>14532</v>
      </c>
      <c r="I8214" s="59" t="s">
        <v>69</v>
      </c>
      <c r="J8214" s="59">
        <v>27221571</v>
      </c>
      <c r="K8214" s="59" t="s">
        <v>8717</v>
      </c>
      <c r="L8214" s="61" t="s">
        <v>81</v>
      </c>
      <c r="M8214" s="61">
        <f>VLOOKUP(H8214,zdroj!C:F,4,0)</f>
        <v>0</v>
      </c>
      <c r="N8214" s="61" t="str">
        <f t="shared" si="256"/>
        <v>-</v>
      </c>
      <c r="P8214" s="73" t="str">
        <f t="shared" si="257"/>
        <v/>
      </c>
      <c r="Q8214" s="61" t="s">
        <v>86</v>
      </c>
    </row>
    <row r="8215" spans="8:17" x14ac:dyDescent="0.25">
      <c r="H8215" s="59">
        <v>14532</v>
      </c>
      <c r="I8215" s="59" t="s">
        <v>69</v>
      </c>
      <c r="J8215" s="59">
        <v>27221580</v>
      </c>
      <c r="K8215" s="59" t="s">
        <v>8718</v>
      </c>
      <c r="L8215" s="61" t="s">
        <v>81</v>
      </c>
      <c r="M8215" s="61">
        <f>VLOOKUP(H8215,zdroj!C:F,4,0)</f>
        <v>0</v>
      </c>
      <c r="N8215" s="61" t="str">
        <f t="shared" si="256"/>
        <v>-</v>
      </c>
      <c r="P8215" s="73" t="str">
        <f t="shared" si="257"/>
        <v/>
      </c>
      <c r="Q8215" s="61" t="s">
        <v>86</v>
      </c>
    </row>
    <row r="8216" spans="8:17" x14ac:dyDescent="0.25">
      <c r="H8216" s="59">
        <v>14532</v>
      </c>
      <c r="I8216" s="59" t="s">
        <v>69</v>
      </c>
      <c r="J8216" s="59">
        <v>27221598</v>
      </c>
      <c r="K8216" s="59" t="s">
        <v>8719</v>
      </c>
      <c r="L8216" s="61" t="s">
        <v>81</v>
      </c>
      <c r="M8216" s="61">
        <f>VLOOKUP(H8216,zdroj!C:F,4,0)</f>
        <v>0</v>
      </c>
      <c r="N8216" s="61" t="str">
        <f t="shared" si="256"/>
        <v>-</v>
      </c>
      <c r="P8216" s="73" t="str">
        <f t="shared" si="257"/>
        <v/>
      </c>
      <c r="Q8216" s="61" t="s">
        <v>86</v>
      </c>
    </row>
    <row r="8217" spans="8:17" x14ac:dyDescent="0.25">
      <c r="H8217" s="59">
        <v>14532</v>
      </c>
      <c r="I8217" s="59" t="s">
        <v>69</v>
      </c>
      <c r="J8217" s="59">
        <v>27221601</v>
      </c>
      <c r="K8217" s="59" t="s">
        <v>8720</v>
      </c>
      <c r="L8217" s="61" t="s">
        <v>81</v>
      </c>
      <c r="M8217" s="61">
        <f>VLOOKUP(H8217,zdroj!C:F,4,0)</f>
        <v>0</v>
      </c>
      <c r="N8217" s="61" t="str">
        <f t="shared" si="256"/>
        <v>-</v>
      </c>
      <c r="P8217" s="73" t="str">
        <f t="shared" si="257"/>
        <v/>
      </c>
      <c r="Q8217" s="61" t="s">
        <v>86</v>
      </c>
    </row>
    <row r="8218" spans="8:17" x14ac:dyDescent="0.25">
      <c r="H8218" s="59">
        <v>14532</v>
      </c>
      <c r="I8218" s="59" t="s">
        <v>69</v>
      </c>
      <c r="J8218" s="59">
        <v>27221610</v>
      </c>
      <c r="K8218" s="59" t="s">
        <v>8721</v>
      </c>
      <c r="L8218" s="61" t="s">
        <v>81</v>
      </c>
      <c r="M8218" s="61">
        <f>VLOOKUP(H8218,zdroj!C:F,4,0)</f>
        <v>0</v>
      </c>
      <c r="N8218" s="61" t="str">
        <f t="shared" si="256"/>
        <v>-</v>
      </c>
      <c r="P8218" s="73" t="str">
        <f t="shared" si="257"/>
        <v/>
      </c>
      <c r="Q8218" s="61" t="s">
        <v>86</v>
      </c>
    </row>
    <row r="8219" spans="8:17" x14ac:dyDescent="0.25">
      <c r="H8219" s="59">
        <v>14532</v>
      </c>
      <c r="I8219" s="59" t="s">
        <v>69</v>
      </c>
      <c r="J8219" s="59">
        <v>27221628</v>
      </c>
      <c r="K8219" s="59" t="s">
        <v>8722</v>
      </c>
      <c r="L8219" s="61" t="s">
        <v>81</v>
      </c>
      <c r="M8219" s="61">
        <f>VLOOKUP(H8219,zdroj!C:F,4,0)</f>
        <v>0</v>
      </c>
      <c r="N8219" s="61" t="str">
        <f t="shared" si="256"/>
        <v>-</v>
      </c>
      <c r="P8219" s="73" t="str">
        <f t="shared" si="257"/>
        <v/>
      </c>
      <c r="Q8219" s="61" t="s">
        <v>86</v>
      </c>
    </row>
    <row r="8220" spans="8:17" x14ac:dyDescent="0.25">
      <c r="H8220" s="59">
        <v>14532</v>
      </c>
      <c r="I8220" s="59" t="s">
        <v>69</v>
      </c>
      <c r="J8220" s="59">
        <v>27221636</v>
      </c>
      <c r="K8220" s="59" t="s">
        <v>8723</v>
      </c>
      <c r="L8220" s="61" t="s">
        <v>81</v>
      </c>
      <c r="M8220" s="61">
        <f>VLOOKUP(H8220,zdroj!C:F,4,0)</f>
        <v>0</v>
      </c>
      <c r="N8220" s="61" t="str">
        <f t="shared" si="256"/>
        <v>-</v>
      </c>
      <c r="P8220" s="73" t="str">
        <f t="shared" si="257"/>
        <v/>
      </c>
      <c r="Q8220" s="61" t="s">
        <v>86</v>
      </c>
    </row>
    <row r="8221" spans="8:17" x14ac:dyDescent="0.25">
      <c r="H8221" s="59">
        <v>14532</v>
      </c>
      <c r="I8221" s="59" t="s">
        <v>69</v>
      </c>
      <c r="J8221" s="59">
        <v>27221644</v>
      </c>
      <c r="K8221" s="59" t="s">
        <v>8724</v>
      </c>
      <c r="L8221" s="61" t="s">
        <v>81</v>
      </c>
      <c r="M8221" s="61">
        <f>VLOOKUP(H8221,zdroj!C:F,4,0)</f>
        <v>0</v>
      </c>
      <c r="N8221" s="61" t="str">
        <f t="shared" si="256"/>
        <v>-</v>
      </c>
      <c r="P8221" s="73" t="str">
        <f t="shared" si="257"/>
        <v/>
      </c>
      <c r="Q8221" s="61" t="s">
        <v>86</v>
      </c>
    </row>
    <row r="8222" spans="8:17" x14ac:dyDescent="0.25">
      <c r="H8222" s="59">
        <v>14532</v>
      </c>
      <c r="I8222" s="59" t="s">
        <v>69</v>
      </c>
      <c r="J8222" s="59">
        <v>27221652</v>
      </c>
      <c r="K8222" s="59" t="s">
        <v>8725</v>
      </c>
      <c r="L8222" s="61" t="s">
        <v>81</v>
      </c>
      <c r="M8222" s="61">
        <f>VLOOKUP(H8222,zdroj!C:F,4,0)</f>
        <v>0</v>
      </c>
      <c r="N8222" s="61" t="str">
        <f t="shared" si="256"/>
        <v>-</v>
      </c>
      <c r="P8222" s="73" t="str">
        <f t="shared" si="257"/>
        <v/>
      </c>
      <c r="Q8222" s="61" t="s">
        <v>86</v>
      </c>
    </row>
    <row r="8223" spans="8:17" x14ac:dyDescent="0.25">
      <c r="H8223" s="59">
        <v>14532</v>
      </c>
      <c r="I8223" s="59" t="s">
        <v>69</v>
      </c>
      <c r="J8223" s="59">
        <v>27221661</v>
      </c>
      <c r="K8223" s="59" t="s">
        <v>8726</v>
      </c>
      <c r="L8223" s="61" t="s">
        <v>81</v>
      </c>
      <c r="M8223" s="61">
        <f>VLOOKUP(H8223,zdroj!C:F,4,0)</f>
        <v>0</v>
      </c>
      <c r="N8223" s="61" t="str">
        <f t="shared" si="256"/>
        <v>-</v>
      </c>
      <c r="P8223" s="73" t="str">
        <f t="shared" si="257"/>
        <v/>
      </c>
      <c r="Q8223" s="61" t="s">
        <v>86</v>
      </c>
    </row>
    <row r="8224" spans="8:17" x14ac:dyDescent="0.25">
      <c r="H8224" s="59">
        <v>14532</v>
      </c>
      <c r="I8224" s="59" t="s">
        <v>69</v>
      </c>
      <c r="J8224" s="59">
        <v>27221679</v>
      </c>
      <c r="K8224" s="59" t="s">
        <v>8727</v>
      </c>
      <c r="L8224" s="61" t="s">
        <v>81</v>
      </c>
      <c r="M8224" s="61">
        <f>VLOOKUP(H8224,zdroj!C:F,4,0)</f>
        <v>0</v>
      </c>
      <c r="N8224" s="61" t="str">
        <f t="shared" si="256"/>
        <v>-</v>
      </c>
      <c r="P8224" s="73" t="str">
        <f t="shared" si="257"/>
        <v/>
      </c>
      <c r="Q8224" s="61" t="s">
        <v>86</v>
      </c>
    </row>
    <row r="8225" spans="8:17" x14ac:dyDescent="0.25">
      <c r="H8225" s="59">
        <v>14532</v>
      </c>
      <c r="I8225" s="59" t="s">
        <v>69</v>
      </c>
      <c r="J8225" s="59">
        <v>27221687</v>
      </c>
      <c r="K8225" s="59" t="s">
        <v>8728</v>
      </c>
      <c r="L8225" s="61" t="s">
        <v>81</v>
      </c>
      <c r="M8225" s="61">
        <f>VLOOKUP(H8225,zdroj!C:F,4,0)</f>
        <v>0</v>
      </c>
      <c r="N8225" s="61" t="str">
        <f t="shared" si="256"/>
        <v>-</v>
      </c>
      <c r="P8225" s="73" t="str">
        <f t="shared" si="257"/>
        <v/>
      </c>
      <c r="Q8225" s="61" t="s">
        <v>86</v>
      </c>
    </row>
    <row r="8226" spans="8:17" x14ac:dyDescent="0.25">
      <c r="H8226" s="59">
        <v>14532</v>
      </c>
      <c r="I8226" s="59" t="s">
        <v>69</v>
      </c>
      <c r="J8226" s="59">
        <v>27672565</v>
      </c>
      <c r="K8226" s="59" t="s">
        <v>8729</v>
      </c>
      <c r="L8226" s="61" t="s">
        <v>81</v>
      </c>
      <c r="M8226" s="61">
        <f>VLOOKUP(H8226,zdroj!C:F,4,0)</f>
        <v>0</v>
      </c>
      <c r="N8226" s="61" t="str">
        <f t="shared" si="256"/>
        <v>-</v>
      </c>
      <c r="P8226" s="73" t="str">
        <f t="shared" si="257"/>
        <v/>
      </c>
      <c r="Q8226" s="61" t="s">
        <v>86</v>
      </c>
    </row>
    <row r="8227" spans="8:17" x14ac:dyDescent="0.25">
      <c r="H8227" s="59">
        <v>14532</v>
      </c>
      <c r="I8227" s="59" t="s">
        <v>69</v>
      </c>
      <c r="J8227" s="59">
        <v>27672573</v>
      </c>
      <c r="K8227" s="59" t="s">
        <v>8730</v>
      </c>
      <c r="L8227" s="61" t="s">
        <v>81</v>
      </c>
      <c r="M8227" s="61">
        <f>VLOOKUP(H8227,zdroj!C:F,4,0)</f>
        <v>0</v>
      </c>
      <c r="N8227" s="61" t="str">
        <f t="shared" si="256"/>
        <v>-</v>
      </c>
      <c r="P8227" s="73" t="str">
        <f t="shared" si="257"/>
        <v/>
      </c>
      <c r="Q8227" s="61" t="s">
        <v>86</v>
      </c>
    </row>
    <row r="8228" spans="8:17" x14ac:dyDescent="0.25">
      <c r="H8228" s="59">
        <v>14532</v>
      </c>
      <c r="I8228" s="59" t="s">
        <v>69</v>
      </c>
      <c r="J8228" s="59">
        <v>27672581</v>
      </c>
      <c r="K8228" s="59" t="s">
        <v>8731</v>
      </c>
      <c r="L8228" s="61" t="s">
        <v>81</v>
      </c>
      <c r="M8228" s="61">
        <f>VLOOKUP(H8228,zdroj!C:F,4,0)</f>
        <v>0</v>
      </c>
      <c r="N8228" s="61" t="str">
        <f t="shared" si="256"/>
        <v>-</v>
      </c>
      <c r="P8228" s="73" t="str">
        <f t="shared" si="257"/>
        <v/>
      </c>
      <c r="Q8228" s="61" t="s">
        <v>86</v>
      </c>
    </row>
    <row r="8229" spans="8:17" x14ac:dyDescent="0.25">
      <c r="H8229" s="59">
        <v>14532</v>
      </c>
      <c r="I8229" s="59" t="s">
        <v>69</v>
      </c>
      <c r="J8229" s="59">
        <v>27672590</v>
      </c>
      <c r="K8229" s="59" t="s">
        <v>8732</v>
      </c>
      <c r="L8229" s="61" t="s">
        <v>81</v>
      </c>
      <c r="M8229" s="61">
        <f>VLOOKUP(H8229,zdroj!C:F,4,0)</f>
        <v>0</v>
      </c>
      <c r="N8229" s="61" t="str">
        <f t="shared" si="256"/>
        <v>-</v>
      </c>
      <c r="P8229" s="73" t="str">
        <f t="shared" si="257"/>
        <v/>
      </c>
      <c r="Q8229" s="61" t="s">
        <v>86</v>
      </c>
    </row>
    <row r="8230" spans="8:17" x14ac:dyDescent="0.25">
      <c r="H8230" s="59">
        <v>14532</v>
      </c>
      <c r="I8230" s="59" t="s">
        <v>69</v>
      </c>
      <c r="J8230" s="59">
        <v>31196217</v>
      </c>
      <c r="K8230" s="59" t="s">
        <v>8733</v>
      </c>
      <c r="L8230" s="61" t="s">
        <v>113</v>
      </c>
      <c r="M8230" s="61">
        <f>VLOOKUP(H8230,zdroj!C:F,4,0)</f>
        <v>0</v>
      </c>
      <c r="N8230" s="61" t="str">
        <f t="shared" si="256"/>
        <v>katB</v>
      </c>
      <c r="P8230" s="73" t="str">
        <f t="shared" si="257"/>
        <v/>
      </c>
      <c r="Q8230" s="61" t="s">
        <v>30</v>
      </c>
    </row>
    <row r="8231" spans="8:17" x14ac:dyDescent="0.25">
      <c r="H8231" s="59">
        <v>14532</v>
      </c>
      <c r="I8231" s="59" t="s">
        <v>69</v>
      </c>
      <c r="J8231" s="59">
        <v>31196233</v>
      </c>
      <c r="K8231" s="59" t="s">
        <v>8734</v>
      </c>
      <c r="L8231" s="61" t="s">
        <v>81</v>
      </c>
      <c r="M8231" s="61">
        <f>VLOOKUP(H8231,zdroj!C:F,4,0)</f>
        <v>0</v>
      </c>
      <c r="N8231" s="61" t="str">
        <f t="shared" si="256"/>
        <v>-</v>
      </c>
      <c r="P8231" s="73" t="str">
        <f t="shared" si="257"/>
        <v/>
      </c>
      <c r="Q8231" s="61" t="s">
        <v>86</v>
      </c>
    </row>
    <row r="8232" spans="8:17" x14ac:dyDescent="0.25">
      <c r="H8232" s="59">
        <v>14532</v>
      </c>
      <c r="I8232" s="59" t="s">
        <v>69</v>
      </c>
      <c r="J8232" s="59">
        <v>31196241</v>
      </c>
      <c r="K8232" s="59" t="s">
        <v>8735</v>
      </c>
      <c r="L8232" s="61" t="s">
        <v>81</v>
      </c>
      <c r="M8232" s="61">
        <f>VLOOKUP(H8232,zdroj!C:F,4,0)</f>
        <v>0</v>
      </c>
      <c r="N8232" s="61" t="str">
        <f t="shared" si="256"/>
        <v>-</v>
      </c>
      <c r="P8232" s="73" t="str">
        <f t="shared" si="257"/>
        <v/>
      </c>
      <c r="Q8232" s="61" t="s">
        <v>86</v>
      </c>
    </row>
    <row r="8233" spans="8:17" x14ac:dyDescent="0.25">
      <c r="H8233" s="59">
        <v>14532</v>
      </c>
      <c r="I8233" s="59" t="s">
        <v>69</v>
      </c>
      <c r="J8233" s="59">
        <v>40007715</v>
      </c>
      <c r="K8233" s="59" t="s">
        <v>8736</v>
      </c>
      <c r="L8233" s="61" t="s">
        <v>113</v>
      </c>
      <c r="M8233" s="61">
        <f>VLOOKUP(H8233,zdroj!C:F,4,0)</f>
        <v>0</v>
      </c>
      <c r="N8233" s="61" t="str">
        <f t="shared" si="256"/>
        <v>katB</v>
      </c>
      <c r="P8233" s="73" t="str">
        <f t="shared" si="257"/>
        <v/>
      </c>
      <c r="Q8233" s="61" t="s">
        <v>30</v>
      </c>
    </row>
    <row r="8234" spans="8:17" x14ac:dyDescent="0.25">
      <c r="H8234" s="59">
        <v>14532</v>
      </c>
      <c r="I8234" s="59" t="s">
        <v>69</v>
      </c>
      <c r="J8234" s="59">
        <v>42776198</v>
      </c>
      <c r="K8234" s="59" t="s">
        <v>8737</v>
      </c>
      <c r="L8234" s="61" t="s">
        <v>81</v>
      </c>
      <c r="M8234" s="61">
        <f>VLOOKUP(H8234,zdroj!C:F,4,0)</f>
        <v>0</v>
      </c>
      <c r="N8234" s="61" t="str">
        <f t="shared" si="256"/>
        <v>-</v>
      </c>
      <c r="P8234" s="73" t="str">
        <f t="shared" si="257"/>
        <v/>
      </c>
      <c r="Q8234" s="61" t="s">
        <v>86</v>
      </c>
    </row>
    <row r="8235" spans="8:17" x14ac:dyDescent="0.25">
      <c r="H8235" s="59">
        <v>14532</v>
      </c>
      <c r="I8235" s="59" t="s">
        <v>69</v>
      </c>
      <c r="J8235" s="59">
        <v>73250783</v>
      </c>
      <c r="K8235" s="59" t="s">
        <v>8738</v>
      </c>
      <c r="L8235" s="61" t="s">
        <v>81</v>
      </c>
      <c r="M8235" s="61">
        <f>VLOOKUP(H8235,zdroj!C:F,4,0)</f>
        <v>0</v>
      </c>
      <c r="N8235" s="61" t="str">
        <f t="shared" si="256"/>
        <v>-</v>
      </c>
      <c r="P8235" s="73" t="str">
        <f t="shared" si="257"/>
        <v/>
      </c>
      <c r="Q8235" s="61" t="s">
        <v>86</v>
      </c>
    </row>
    <row r="8236" spans="8:17" x14ac:dyDescent="0.25">
      <c r="H8236" s="59">
        <v>14532</v>
      </c>
      <c r="I8236" s="59" t="s">
        <v>69</v>
      </c>
      <c r="J8236" s="59">
        <v>75586673</v>
      </c>
      <c r="K8236" s="59" t="s">
        <v>8739</v>
      </c>
      <c r="L8236" s="61" t="s">
        <v>81</v>
      </c>
      <c r="M8236" s="61">
        <f>VLOOKUP(H8236,zdroj!C:F,4,0)</f>
        <v>0</v>
      </c>
      <c r="N8236" s="61" t="str">
        <f t="shared" si="256"/>
        <v>-</v>
      </c>
      <c r="P8236" s="73" t="str">
        <f t="shared" si="257"/>
        <v/>
      </c>
      <c r="Q8236" s="61" t="s">
        <v>86</v>
      </c>
    </row>
    <row r="8237" spans="8:17" x14ac:dyDescent="0.25">
      <c r="H8237" s="59">
        <v>14532</v>
      </c>
      <c r="I8237" s="59" t="s">
        <v>69</v>
      </c>
      <c r="J8237" s="59">
        <v>75995956</v>
      </c>
      <c r="K8237" s="59" t="s">
        <v>8740</v>
      </c>
      <c r="L8237" s="61" t="s">
        <v>81</v>
      </c>
      <c r="M8237" s="61">
        <f>VLOOKUP(H8237,zdroj!C:F,4,0)</f>
        <v>0</v>
      </c>
      <c r="N8237" s="61" t="str">
        <f t="shared" si="256"/>
        <v>-</v>
      </c>
      <c r="P8237" s="73" t="str">
        <f t="shared" si="257"/>
        <v/>
      </c>
      <c r="Q8237" s="61" t="s">
        <v>86</v>
      </c>
    </row>
    <row r="8238" spans="8:17" x14ac:dyDescent="0.25">
      <c r="H8238" s="59">
        <v>14532</v>
      </c>
      <c r="I8238" s="59" t="s">
        <v>69</v>
      </c>
      <c r="J8238" s="59">
        <v>78282934</v>
      </c>
      <c r="K8238" s="59" t="s">
        <v>8741</v>
      </c>
      <c r="L8238" s="61" t="s">
        <v>81</v>
      </c>
      <c r="M8238" s="61">
        <f>VLOOKUP(H8238,zdroj!C:F,4,0)</f>
        <v>0</v>
      </c>
      <c r="N8238" s="61" t="str">
        <f t="shared" si="256"/>
        <v>-</v>
      </c>
      <c r="P8238" s="73" t="str">
        <f t="shared" si="257"/>
        <v/>
      </c>
      <c r="Q8238" s="61" t="s">
        <v>86</v>
      </c>
    </row>
    <row r="8239" spans="8:17" x14ac:dyDescent="0.25">
      <c r="H8239" s="59">
        <v>14541</v>
      </c>
      <c r="I8239" s="59" t="s">
        <v>69</v>
      </c>
      <c r="J8239" s="59">
        <v>9081968</v>
      </c>
      <c r="K8239" s="59" t="s">
        <v>8742</v>
      </c>
      <c r="L8239" s="61" t="s">
        <v>81</v>
      </c>
      <c r="M8239" s="61">
        <f>VLOOKUP(H8239,zdroj!C:F,4,0)</f>
        <v>0</v>
      </c>
      <c r="N8239" s="61" t="str">
        <f t="shared" si="256"/>
        <v>-</v>
      </c>
      <c r="P8239" s="73" t="str">
        <f t="shared" si="257"/>
        <v/>
      </c>
      <c r="Q8239" s="61" t="s">
        <v>86</v>
      </c>
    </row>
    <row r="8240" spans="8:17" x14ac:dyDescent="0.25">
      <c r="H8240" s="59">
        <v>14541</v>
      </c>
      <c r="I8240" s="59" t="s">
        <v>69</v>
      </c>
      <c r="J8240" s="59">
        <v>9082646</v>
      </c>
      <c r="K8240" s="59" t="s">
        <v>8743</v>
      </c>
      <c r="L8240" s="61" t="s">
        <v>113</v>
      </c>
      <c r="M8240" s="61">
        <f>VLOOKUP(H8240,zdroj!C:F,4,0)</f>
        <v>0</v>
      </c>
      <c r="N8240" s="61" t="str">
        <f t="shared" si="256"/>
        <v>katB</v>
      </c>
      <c r="P8240" s="73" t="str">
        <f t="shared" si="257"/>
        <v/>
      </c>
      <c r="Q8240" s="61" t="s">
        <v>30</v>
      </c>
    </row>
    <row r="8241" spans="8:17" x14ac:dyDescent="0.25">
      <c r="H8241" s="59">
        <v>14541</v>
      </c>
      <c r="I8241" s="59" t="s">
        <v>69</v>
      </c>
      <c r="J8241" s="59">
        <v>9082654</v>
      </c>
      <c r="K8241" s="59" t="s">
        <v>8744</v>
      </c>
      <c r="L8241" s="61" t="s">
        <v>113</v>
      </c>
      <c r="M8241" s="61">
        <f>VLOOKUP(H8241,zdroj!C:F,4,0)</f>
        <v>0</v>
      </c>
      <c r="N8241" s="61" t="str">
        <f t="shared" si="256"/>
        <v>katB</v>
      </c>
      <c r="P8241" s="73" t="str">
        <f t="shared" si="257"/>
        <v/>
      </c>
      <c r="Q8241" s="61" t="s">
        <v>30</v>
      </c>
    </row>
    <row r="8242" spans="8:17" x14ac:dyDescent="0.25">
      <c r="H8242" s="59">
        <v>14541</v>
      </c>
      <c r="I8242" s="59" t="s">
        <v>69</v>
      </c>
      <c r="J8242" s="59">
        <v>9082662</v>
      </c>
      <c r="K8242" s="59" t="s">
        <v>8745</v>
      </c>
      <c r="L8242" s="61" t="s">
        <v>113</v>
      </c>
      <c r="M8242" s="61">
        <f>VLOOKUP(H8242,zdroj!C:F,4,0)</f>
        <v>0</v>
      </c>
      <c r="N8242" s="61" t="str">
        <f t="shared" si="256"/>
        <v>katB</v>
      </c>
      <c r="P8242" s="73" t="str">
        <f t="shared" si="257"/>
        <v/>
      </c>
      <c r="Q8242" s="61" t="s">
        <v>30</v>
      </c>
    </row>
    <row r="8243" spans="8:17" x14ac:dyDescent="0.25">
      <c r="H8243" s="59">
        <v>14541</v>
      </c>
      <c r="I8243" s="59" t="s">
        <v>69</v>
      </c>
      <c r="J8243" s="59">
        <v>9082671</v>
      </c>
      <c r="K8243" s="59" t="s">
        <v>8746</v>
      </c>
      <c r="L8243" s="61" t="s">
        <v>113</v>
      </c>
      <c r="M8243" s="61">
        <f>VLOOKUP(H8243,zdroj!C:F,4,0)</f>
        <v>0</v>
      </c>
      <c r="N8243" s="61" t="str">
        <f t="shared" si="256"/>
        <v>katB</v>
      </c>
      <c r="P8243" s="73" t="str">
        <f t="shared" si="257"/>
        <v/>
      </c>
      <c r="Q8243" s="61" t="s">
        <v>30</v>
      </c>
    </row>
    <row r="8244" spans="8:17" x14ac:dyDescent="0.25">
      <c r="H8244" s="59">
        <v>14541</v>
      </c>
      <c r="I8244" s="59" t="s">
        <v>69</v>
      </c>
      <c r="J8244" s="59">
        <v>9082689</v>
      </c>
      <c r="K8244" s="59" t="s">
        <v>8747</v>
      </c>
      <c r="L8244" s="61" t="s">
        <v>113</v>
      </c>
      <c r="M8244" s="61">
        <f>VLOOKUP(H8244,zdroj!C:F,4,0)</f>
        <v>0</v>
      </c>
      <c r="N8244" s="61" t="str">
        <f t="shared" si="256"/>
        <v>katB</v>
      </c>
      <c r="P8244" s="73" t="str">
        <f t="shared" si="257"/>
        <v/>
      </c>
      <c r="Q8244" s="61" t="s">
        <v>30</v>
      </c>
    </row>
    <row r="8245" spans="8:17" x14ac:dyDescent="0.25">
      <c r="H8245" s="59">
        <v>14541</v>
      </c>
      <c r="I8245" s="59" t="s">
        <v>69</v>
      </c>
      <c r="J8245" s="59">
        <v>9082697</v>
      </c>
      <c r="K8245" s="59" t="s">
        <v>8748</v>
      </c>
      <c r="L8245" s="61" t="s">
        <v>113</v>
      </c>
      <c r="M8245" s="61">
        <f>VLOOKUP(H8245,zdroj!C:F,4,0)</f>
        <v>0</v>
      </c>
      <c r="N8245" s="61" t="str">
        <f t="shared" si="256"/>
        <v>katB</v>
      </c>
      <c r="P8245" s="73" t="str">
        <f t="shared" si="257"/>
        <v/>
      </c>
      <c r="Q8245" s="61" t="s">
        <v>30</v>
      </c>
    </row>
    <row r="8246" spans="8:17" x14ac:dyDescent="0.25">
      <c r="H8246" s="59">
        <v>14541</v>
      </c>
      <c r="I8246" s="59" t="s">
        <v>69</v>
      </c>
      <c r="J8246" s="59">
        <v>9082701</v>
      </c>
      <c r="K8246" s="59" t="s">
        <v>8749</v>
      </c>
      <c r="L8246" s="61" t="s">
        <v>113</v>
      </c>
      <c r="M8246" s="61">
        <f>VLOOKUP(H8246,zdroj!C:F,4,0)</f>
        <v>0</v>
      </c>
      <c r="N8246" s="61" t="str">
        <f t="shared" si="256"/>
        <v>katB</v>
      </c>
      <c r="P8246" s="73" t="str">
        <f t="shared" si="257"/>
        <v/>
      </c>
      <c r="Q8246" s="61" t="s">
        <v>30</v>
      </c>
    </row>
    <row r="8247" spans="8:17" x14ac:dyDescent="0.25">
      <c r="H8247" s="59">
        <v>14541</v>
      </c>
      <c r="I8247" s="59" t="s">
        <v>69</v>
      </c>
      <c r="J8247" s="59">
        <v>9082719</v>
      </c>
      <c r="K8247" s="59" t="s">
        <v>8750</v>
      </c>
      <c r="L8247" s="61" t="s">
        <v>113</v>
      </c>
      <c r="M8247" s="61">
        <f>VLOOKUP(H8247,zdroj!C:F,4,0)</f>
        <v>0</v>
      </c>
      <c r="N8247" s="61" t="str">
        <f t="shared" si="256"/>
        <v>katB</v>
      </c>
      <c r="P8247" s="73" t="str">
        <f t="shared" si="257"/>
        <v/>
      </c>
      <c r="Q8247" s="61" t="s">
        <v>30</v>
      </c>
    </row>
    <row r="8248" spans="8:17" x14ac:dyDescent="0.25">
      <c r="H8248" s="59">
        <v>14541</v>
      </c>
      <c r="I8248" s="59" t="s">
        <v>69</v>
      </c>
      <c r="J8248" s="59">
        <v>9082727</v>
      </c>
      <c r="K8248" s="59" t="s">
        <v>8751</v>
      </c>
      <c r="L8248" s="61" t="s">
        <v>113</v>
      </c>
      <c r="M8248" s="61">
        <f>VLOOKUP(H8248,zdroj!C:F,4,0)</f>
        <v>0</v>
      </c>
      <c r="N8248" s="61" t="str">
        <f t="shared" si="256"/>
        <v>katB</v>
      </c>
      <c r="P8248" s="73" t="str">
        <f t="shared" si="257"/>
        <v/>
      </c>
      <c r="Q8248" s="61" t="s">
        <v>30</v>
      </c>
    </row>
    <row r="8249" spans="8:17" x14ac:dyDescent="0.25">
      <c r="H8249" s="59">
        <v>14541</v>
      </c>
      <c r="I8249" s="59" t="s">
        <v>69</v>
      </c>
      <c r="J8249" s="59">
        <v>9082735</v>
      </c>
      <c r="K8249" s="59" t="s">
        <v>8752</v>
      </c>
      <c r="L8249" s="61" t="s">
        <v>113</v>
      </c>
      <c r="M8249" s="61">
        <f>VLOOKUP(H8249,zdroj!C:F,4,0)</f>
        <v>0</v>
      </c>
      <c r="N8249" s="61" t="str">
        <f t="shared" si="256"/>
        <v>katB</v>
      </c>
      <c r="P8249" s="73" t="str">
        <f t="shared" si="257"/>
        <v/>
      </c>
      <c r="Q8249" s="61" t="s">
        <v>30</v>
      </c>
    </row>
    <row r="8250" spans="8:17" x14ac:dyDescent="0.25">
      <c r="H8250" s="59">
        <v>14541</v>
      </c>
      <c r="I8250" s="59" t="s">
        <v>69</v>
      </c>
      <c r="J8250" s="59">
        <v>9082751</v>
      </c>
      <c r="K8250" s="59" t="s">
        <v>8753</v>
      </c>
      <c r="L8250" s="61" t="s">
        <v>113</v>
      </c>
      <c r="M8250" s="61">
        <f>VLOOKUP(H8250,zdroj!C:F,4,0)</f>
        <v>0</v>
      </c>
      <c r="N8250" s="61" t="str">
        <f t="shared" si="256"/>
        <v>katB</v>
      </c>
      <c r="P8250" s="73" t="str">
        <f t="shared" si="257"/>
        <v/>
      </c>
      <c r="Q8250" s="61" t="s">
        <v>30</v>
      </c>
    </row>
    <row r="8251" spans="8:17" x14ac:dyDescent="0.25">
      <c r="H8251" s="59">
        <v>14541</v>
      </c>
      <c r="I8251" s="59" t="s">
        <v>69</v>
      </c>
      <c r="J8251" s="59">
        <v>9082760</v>
      </c>
      <c r="K8251" s="59" t="s">
        <v>8754</v>
      </c>
      <c r="L8251" s="61" t="s">
        <v>113</v>
      </c>
      <c r="M8251" s="61">
        <f>VLOOKUP(H8251,zdroj!C:F,4,0)</f>
        <v>0</v>
      </c>
      <c r="N8251" s="61" t="str">
        <f t="shared" si="256"/>
        <v>katB</v>
      </c>
      <c r="P8251" s="73" t="str">
        <f t="shared" si="257"/>
        <v/>
      </c>
      <c r="Q8251" s="61" t="s">
        <v>30</v>
      </c>
    </row>
    <row r="8252" spans="8:17" x14ac:dyDescent="0.25">
      <c r="H8252" s="59">
        <v>14541</v>
      </c>
      <c r="I8252" s="59" t="s">
        <v>69</v>
      </c>
      <c r="J8252" s="59">
        <v>9082778</v>
      </c>
      <c r="K8252" s="59" t="s">
        <v>8755</v>
      </c>
      <c r="L8252" s="61" t="s">
        <v>113</v>
      </c>
      <c r="M8252" s="61">
        <f>VLOOKUP(H8252,zdroj!C:F,4,0)</f>
        <v>0</v>
      </c>
      <c r="N8252" s="61" t="str">
        <f t="shared" si="256"/>
        <v>katB</v>
      </c>
      <c r="P8252" s="73" t="str">
        <f t="shared" si="257"/>
        <v/>
      </c>
      <c r="Q8252" s="61" t="s">
        <v>30</v>
      </c>
    </row>
    <row r="8253" spans="8:17" x14ac:dyDescent="0.25">
      <c r="H8253" s="59">
        <v>14541</v>
      </c>
      <c r="I8253" s="59" t="s">
        <v>69</v>
      </c>
      <c r="J8253" s="59">
        <v>9082786</v>
      </c>
      <c r="K8253" s="59" t="s">
        <v>8756</v>
      </c>
      <c r="L8253" s="61" t="s">
        <v>81</v>
      </c>
      <c r="M8253" s="61">
        <f>VLOOKUP(H8253,zdroj!C:F,4,0)</f>
        <v>0</v>
      </c>
      <c r="N8253" s="61" t="str">
        <f t="shared" si="256"/>
        <v>-</v>
      </c>
      <c r="P8253" s="73" t="str">
        <f t="shared" si="257"/>
        <v/>
      </c>
      <c r="Q8253" s="61" t="s">
        <v>86</v>
      </c>
    </row>
    <row r="8254" spans="8:17" x14ac:dyDescent="0.25">
      <c r="H8254" s="59">
        <v>14541</v>
      </c>
      <c r="I8254" s="59" t="s">
        <v>69</v>
      </c>
      <c r="J8254" s="59">
        <v>9082794</v>
      </c>
      <c r="K8254" s="59" t="s">
        <v>8757</v>
      </c>
      <c r="L8254" s="61" t="s">
        <v>81</v>
      </c>
      <c r="M8254" s="61">
        <f>VLOOKUP(H8254,zdroj!C:F,4,0)</f>
        <v>0</v>
      </c>
      <c r="N8254" s="61" t="str">
        <f t="shared" si="256"/>
        <v>-</v>
      </c>
      <c r="P8254" s="73" t="str">
        <f t="shared" si="257"/>
        <v/>
      </c>
      <c r="Q8254" s="61" t="s">
        <v>86</v>
      </c>
    </row>
    <row r="8255" spans="8:17" x14ac:dyDescent="0.25">
      <c r="H8255" s="59">
        <v>14541</v>
      </c>
      <c r="I8255" s="59" t="s">
        <v>69</v>
      </c>
      <c r="J8255" s="59">
        <v>9082808</v>
      </c>
      <c r="K8255" s="59" t="s">
        <v>8758</v>
      </c>
      <c r="L8255" s="61" t="s">
        <v>81</v>
      </c>
      <c r="M8255" s="61">
        <f>VLOOKUP(H8255,zdroj!C:F,4,0)</f>
        <v>0</v>
      </c>
      <c r="N8255" s="61" t="str">
        <f t="shared" si="256"/>
        <v>-</v>
      </c>
      <c r="P8255" s="73" t="str">
        <f t="shared" si="257"/>
        <v/>
      </c>
      <c r="Q8255" s="61" t="s">
        <v>86</v>
      </c>
    </row>
    <row r="8256" spans="8:17" x14ac:dyDescent="0.25">
      <c r="H8256" s="59">
        <v>14541</v>
      </c>
      <c r="I8256" s="59" t="s">
        <v>69</v>
      </c>
      <c r="J8256" s="59">
        <v>9082816</v>
      </c>
      <c r="K8256" s="59" t="s">
        <v>8759</v>
      </c>
      <c r="L8256" s="61" t="s">
        <v>81</v>
      </c>
      <c r="M8256" s="61">
        <f>VLOOKUP(H8256,zdroj!C:F,4,0)</f>
        <v>0</v>
      </c>
      <c r="N8256" s="61" t="str">
        <f t="shared" si="256"/>
        <v>-</v>
      </c>
      <c r="P8256" s="73" t="str">
        <f t="shared" si="257"/>
        <v/>
      </c>
      <c r="Q8256" s="61" t="s">
        <v>86</v>
      </c>
    </row>
    <row r="8257" spans="8:17" x14ac:dyDescent="0.25">
      <c r="H8257" s="59">
        <v>14541</v>
      </c>
      <c r="I8257" s="59" t="s">
        <v>69</v>
      </c>
      <c r="J8257" s="59">
        <v>9082824</v>
      </c>
      <c r="K8257" s="59" t="s">
        <v>8760</v>
      </c>
      <c r="L8257" s="61" t="s">
        <v>81</v>
      </c>
      <c r="M8257" s="61">
        <f>VLOOKUP(H8257,zdroj!C:F,4,0)</f>
        <v>0</v>
      </c>
      <c r="N8257" s="61" t="str">
        <f t="shared" si="256"/>
        <v>-</v>
      </c>
      <c r="P8257" s="73" t="str">
        <f t="shared" si="257"/>
        <v/>
      </c>
      <c r="Q8257" s="61" t="s">
        <v>86</v>
      </c>
    </row>
    <row r="8258" spans="8:17" x14ac:dyDescent="0.25">
      <c r="H8258" s="59">
        <v>14541</v>
      </c>
      <c r="I8258" s="59" t="s">
        <v>69</v>
      </c>
      <c r="J8258" s="59">
        <v>9082832</v>
      </c>
      <c r="K8258" s="59" t="s">
        <v>8761</v>
      </c>
      <c r="L8258" s="61" t="s">
        <v>81</v>
      </c>
      <c r="M8258" s="61">
        <f>VLOOKUP(H8258,zdroj!C:F,4,0)</f>
        <v>0</v>
      </c>
      <c r="N8258" s="61" t="str">
        <f t="shared" si="256"/>
        <v>-</v>
      </c>
      <c r="P8258" s="73" t="str">
        <f t="shared" si="257"/>
        <v/>
      </c>
      <c r="Q8258" s="61" t="s">
        <v>86</v>
      </c>
    </row>
    <row r="8259" spans="8:17" x14ac:dyDescent="0.25">
      <c r="H8259" s="59">
        <v>14541</v>
      </c>
      <c r="I8259" s="59" t="s">
        <v>69</v>
      </c>
      <c r="J8259" s="59">
        <v>9082859</v>
      </c>
      <c r="K8259" s="59" t="s">
        <v>8762</v>
      </c>
      <c r="L8259" s="61" t="s">
        <v>81</v>
      </c>
      <c r="M8259" s="61">
        <f>VLOOKUP(H8259,zdroj!C:F,4,0)</f>
        <v>0</v>
      </c>
      <c r="N8259" s="61" t="str">
        <f t="shared" si="256"/>
        <v>-</v>
      </c>
      <c r="P8259" s="73" t="str">
        <f t="shared" si="257"/>
        <v/>
      </c>
      <c r="Q8259" s="61" t="s">
        <v>86</v>
      </c>
    </row>
    <row r="8260" spans="8:17" x14ac:dyDescent="0.25">
      <c r="H8260" s="59">
        <v>14541</v>
      </c>
      <c r="I8260" s="59" t="s">
        <v>69</v>
      </c>
      <c r="J8260" s="59">
        <v>9082867</v>
      </c>
      <c r="K8260" s="59" t="s">
        <v>8763</v>
      </c>
      <c r="L8260" s="61" t="s">
        <v>81</v>
      </c>
      <c r="M8260" s="61">
        <f>VLOOKUP(H8260,zdroj!C:F,4,0)</f>
        <v>0</v>
      </c>
      <c r="N8260" s="61" t="str">
        <f t="shared" si="256"/>
        <v>-</v>
      </c>
      <c r="P8260" s="73" t="str">
        <f t="shared" si="257"/>
        <v/>
      </c>
      <c r="Q8260" s="61" t="s">
        <v>86</v>
      </c>
    </row>
    <row r="8261" spans="8:17" x14ac:dyDescent="0.25">
      <c r="H8261" s="59">
        <v>14541</v>
      </c>
      <c r="I8261" s="59" t="s">
        <v>69</v>
      </c>
      <c r="J8261" s="59">
        <v>9082883</v>
      </c>
      <c r="K8261" s="59" t="s">
        <v>8764</v>
      </c>
      <c r="L8261" s="61" t="s">
        <v>81</v>
      </c>
      <c r="M8261" s="61">
        <f>VLOOKUP(H8261,zdroj!C:F,4,0)</f>
        <v>0</v>
      </c>
      <c r="N8261" s="61" t="str">
        <f t="shared" si="256"/>
        <v>-</v>
      </c>
      <c r="P8261" s="73" t="str">
        <f t="shared" si="257"/>
        <v/>
      </c>
      <c r="Q8261" s="61" t="s">
        <v>86</v>
      </c>
    </row>
    <row r="8262" spans="8:17" x14ac:dyDescent="0.25">
      <c r="H8262" s="59">
        <v>14541</v>
      </c>
      <c r="I8262" s="59" t="s">
        <v>69</v>
      </c>
      <c r="J8262" s="59">
        <v>9082891</v>
      </c>
      <c r="K8262" s="59" t="s">
        <v>8765</v>
      </c>
      <c r="L8262" s="61" t="s">
        <v>81</v>
      </c>
      <c r="M8262" s="61">
        <f>VLOOKUP(H8262,zdroj!C:F,4,0)</f>
        <v>0</v>
      </c>
      <c r="N8262" s="61" t="str">
        <f t="shared" si="256"/>
        <v>-</v>
      </c>
      <c r="P8262" s="73" t="str">
        <f t="shared" si="257"/>
        <v/>
      </c>
      <c r="Q8262" s="61" t="s">
        <v>86</v>
      </c>
    </row>
    <row r="8263" spans="8:17" x14ac:dyDescent="0.25">
      <c r="H8263" s="59">
        <v>14541</v>
      </c>
      <c r="I8263" s="59" t="s">
        <v>69</v>
      </c>
      <c r="J8263" s="59">
        <v>9082905</v>
      </c>
      <c r="K8263" s="59" t="s">
        <v>8766</v>
      </c>
      <c r="L8263" s="61" t="s">
        <v>81</v>
      </c>
      <c r="M8263" s="61">
        <f>VLOOKUP(H8263,zdroj!C:F,4,0)</f>
        <v>0</v>
      </c>
      <c r="N8263" s="61" t="str">
        <f t="shared" ref="N8263:N8326" si="258">IF(M8263="A",IF(L8263="katA","katB",L8263),L8263)</f>
        <v>-</v>
      </c>
      <c r="P8263" s="73" t="str">
        <f t="shared" ref="P8263:P8326" si="259">IF(O8263="A",1,"")</f>
        <v/>
      </c>
      <c r="Q8263" s="61" t="s">
        <v>86</v>
      </c>
    </row>
    <row r="8264" spans="8:17" x14ac:dyDescent="0.25">
      <c r="H8264" s="59">
        <v>14541</v>
      </c>
      <c r="I8264" s="59" t="s">
        <v>69</v>
      </c>
      <c r="J8264" s="59">
        <v>9082913</v>
      </c>
      <c r="K8264" s="59" t="s">
        <v>8767</v>
      </c>
      <c r="L8264" s="61" t="s">
        <v>81</v>
      </c>
      <c r="M8264" s="61">
        <f>VLOOKUP(H8264,zdroj!C:F,4,0)</f>
        <v>0</v>
      </c>
      <c r="N8264" s="61" t="str">
        <f t="shared" si="258"/>
        <v>-</v>
      </c>
      <c r="P8264" s="73" t="str">
        <f t="shared" si="259"/>
        <v/>
      </c>
      <c r="Q8264" s="61" t="s">
        <v>86</v>
      </c>
    </row>
    <row r="8265" spans="8:17" x14ac:dyDescent="0.25">
      <c r="H8265" s="59">
        <v>14541</v>
      </c>
      <c r="I8265" s="59" t="s">
        <v>69</v>
      </c>
      <c r="J8265" s="59">
        <v>9082921</v>
      </c>
      <c r="K8265" s="59" t="s">
        <v>8768</v>
      </c>
      <c r="L8265" s="61" t="s">
        <v>81</v>
      </c>
      <c r="M8265" s="61">
        <f>VLOOKUP(H8265,zdroj!C:F,4,0)</f>
        <v>0</v>
      </c>
      <c r="N8265" s="61" t="str">
        <f t="shared" si="258"/>
        <v>-</v>
      </c>
      <c r="P8265" s="73" t="str">
        <f t="shared" si="259"/>
        <v/>
      </c>
      <c r="Q8265" s="61" t="s">
        <v>86</v>
      </c>
    </row>
    <row r="8266" spans="8:17" x14ac:dyDescent="0.25">
      <c r="H8266" s="59">
        <v>14541</v>
      </c>
      <c r="I8266" s="59" t="s">
        <v>69</v>
      </c>
      <c r="J8266" s="59">
        <v>9082930</v>
      </c>
      <c r="K8266" s="59" t="s">
        <v>8769</v>
      </c>
      <c r="L8266" s="61" t="s">
        <v>81</v>
      </c>
      <c r="M8266" s="61">
        <f>VLOOKUP(H8266,zdroj!C:F,4,0)</f>
        <v>0</v>
      </c>
      <c r="N8266" s="61" t="str">
        <f t="shared" si="258"/>
        <v>-</v>
      </c>
      <c r="P8266" s="73" t="str">
        <f t="shared" si="259"/>
        <v/>
      </c>
      <c r="Q8266" s="61" t="s">
        <v>86</v>
      </c>
    </row>
    <row r="8267" spans="8:17" x14ac:dyDescent="0.25">
      <c r="H8267" s="59">
        <v>14541</v>
      </c>
      <c r="I8267" s="59" t="s">
        <v>69</v>
      </c>
      <c r="J8267" s="59">
        <v>9082948</v>
      </c>
      <c r="K8267" s="59" t="s">
        <v>8770</v>
      </c>
      <c r="L8267" s="61" t="s">
        <v>81</v>
      </c>
      <c r="M8267" s="61">
        <f>VLOOKUP(H8267,zdroj!C:F,4,0)</f>
        <v>0</v>
      </c>
      <c r="N8267" s="61" t="str">
        <f t="shared" si="258"/>
        <v>-</v>
      </c>
      <c r="P8267" s="73" t="str">
        <f t="shared" si="259"/>
        <v/>
      </c>
      <c r="Q8267" s="61" t="s">
        <v>86</v>
      </c>
    </row>
    <row r="8268" spans="8:17" x14ac:dyDescent="0.25">
      <c r="H8268" s="59">
        <v>14541</v>
      </c>
      <c r="I8268" s="59" t="s">
        <v>69</v>
      </c>
      <c r="J8268" s="59">
        <v>9082956</v>
      </c>
      <c r="K8268" s="59" t="s">
        <v>8771</v>
      </c>
      <c r="L8268" s="61" t="s">
        <v>81</v>
      </c>
      <c r="M8268" s="61">
        <f>VLOOKUP(H8268,zdroj!C:F,4,0)</f>
        <v>0</v>
      </c>
      <c r="N8268" s="61" t="str">
        <f t="shared" si="258"/>
        <v>-</v>
      </c>
      <c r="P8268" s="73" t="str">
        <f t="shared" si="259"/>
        <v/>
      </c>
      <c r="Q8268" s="61" t="s">
        <v>86</v>
      </c>
    </row>
    <row r="8269" spans="8:17" x14ac:dyDescent="0.25">
      <c r="H8269" s="59">
        <v>14541</v>
      </c>
      <c r="I8269" s="59" t="s">
        <v>69</v>
      </c>
      <c r="J8269" s="59">
        <v>9082964</v>
      </c>
      <c r="K8269" s="59" t="s">
        <v>8772</v>
      </c>
      <c r="L8269" s="61" t="s">
        <v>81</v>
      </c>
      <c r="M8269" s="61">
        <f>VLOOKUP(H8269,zdroj!C:F,4,0)</f>
        <v>0</v>
      </c>
      <c r="N8269" s="61" t="str">
        <f t="shared" si="258"/>
        <v>-</v>
      </c>
      <c r="P8269" s="73" t="str">
        <f t="shared" si="259"/>
        <v/>
      </c>
      <c r="Q8269" s="61" t="s">
        <v>86</v>
      </c>
    </row>
    <row r="8270" spans="8:17" x14ac:dyDescent="0.25">
      <c r="H8270" s="59">
        <v>14541</v>
      </c>
      <c r="I8270" s="59" t="s">
        <v>69</v>
      </c>
      <c r="J8270" s="59">
        <v>9082972</v>
      </c>
      <c r="K8270" s="59" t="s">
        <v>8773</v>
      </c>
      <c r="L8270" s="61" t="s">
        <v>81</v>
      </c>
      <c r="M8270" s="61">
        <f>VLOOKUP(H8270,zdroj!C:F,4,0)</f>
        <v>0</v>
      </c>
      <c r="N8270" s="61" t="str">
        <f t="shared" si="258"/>
        <v>-</v>
      </c>
      <c r="P8270" s="73" t="str">
        <f t="shared" si="259"/>
        <v/>
      </c>
      <c r="Q8270" s="61" t="s">
        <v>86</v>
      </c>
    </row>
    <row r="8271" spans="8:17" x14ac:dyDescent="0.25">
      <c r="H8271" s="59">
        <v>14541</v>
      </c>
      <c r="I8271" s="59" t="s">
        <v>69</v>
      </c>
      <c r="J8271" s="59">
        <v>9083006</v>
      </c>
      <c r="K8271" s="59" t="s">
        <v>8774</v>
      </c>
      <c r="L8271" s="61" t="s">
        <v>81</v>
      </c>
      <c r="M8271" s="61">
        <f>VLOOKUP(H8271,zdroj!C:F,4,0)</f>
        <v>0</v>
      </c>
      <c r="N8271" s="61" t="str">
        <f t="shared" si="258"/>
        <v>-</v>
      </c>
      <c r="P8271" s="73" t="str">
        <f t="shared" si="259"/>
        <v/>
      </c>
      <c r="Q8271" s="61" t="s">
        <v>86</v>
      </c>
    </row>
    <row r="8272" spans="8:17" x14ac:dyDescent="0.25">
      <c r="H8272" s="59">
        <v>14541</v>
      </c>
      <c r="I8272" s="59" t="s">
        <v>69</v>
      </c>
      <c r="J8272" s="59">
        <v>9083014</v>
      </c>
      <c r="K8272" s="59" t="s">
        <v>8775</v>
      </c>
      <c r="L8272" s="61" t="s">
        <v>81</v>
      </c>
      <c r="M8272" s="61">
        <f>VLOOKUP(H8272,zdroj!C:F,4,0)</f>
        <v>0</v>
      </c>
      <c r="N8272" s="61" t="str">
        <f t="shared" si="258"/>
        <v>-</v>
      </c>
      <c r="P8272" s="73" t="str">
        <f t="shared" si="259"/>
        <v/>
      </c>
      <c r="Q8272" s="61" t="s">
        <v>86</v>
      </c>
    </row>
    <row r="8273" spans="8:17" x14ac:dyDescent="0.25">
      <c r="H8273" s="59">
        <v>14541</v>
      </c>
      <c r="I8273" s="59" t="s">
        <v>69</v>
      </c>
      <c r="J8273" s="59">
        <v>9083022</v>
      </c>
      <c r="K8273" s="59" t="s">
        <v>8776</v>
      </c>
      <c r="L8273" s="61" t="s">
        <v>81</v>
      </c>
      <c r="M8273" s="61">
        <f>VLOOKUP(H8273,zdroj!C:F,4,0)</f>
        <v>0</v>
      </c>
      <c r="N8273" s="61" t="str">
        <f t="shared" si="258"/>
        <v>-</v>
      </c>
      <c r="P8273" s="73" t="str">
        <f t="shared" si="259"/>
        <v/>
      </c>
      <c r="Q8273" s="61" t="s">
        <v>86</v>
      </c>
    </row>
    <row r="8274" spans="8:17" x14ac:dyDescent="0.25">
      <c r="H8274" s="59">
        <v>14541</v>
      </c>
      <c r="I8274" s="59" t="s">
        <v>69</v>
      </c>
      <c r="J8274" s="59">
        <v>9083031</v>
      </c>
      <c r="K8274" s="59" t="s">
        <v>8777</v>
      </c>
      <c r="L8274" s="61" t="s">
        <v>81</v>
      </c>
      <c r="M8274" s="61">
        <f>VLOOKUP(H8274,zdroj!C:F,4,0)</f>
        <v>0</v>
      </c>
      <c r="N8274" s="61" t="str">
        <f t="shared" si="258"/>
        <v>-</v>
      </c>
      <c r="P8274" s="73" t="str">
        <f t="shared" si="259"/>
        <v/>
      </c>
      <c r="Q8274" s="61" t="s">
        <v>86</v>
      </c>
    </row>
    <row r="8275" spans="8:17" x14ac:dyDescent="0.25">
      <c r="H8275" s="59">
        <v>14541</v>
      </c>
      <c r="I8275" s="59" t="s">
        <v>69</v>
      </c>
      <c r="J8275" s="59">
        <v>9083049</v>
      </c>
      <c r="K8275" s="59" t="s">
        <v>8778</v>
      </c>
      <c r="L8275" s="61" t="s">
        <v>81</v>
      </c>
      <c r="M8275" s="61">
        <f>VLOOKUP(H8275,zdroj!C:F,4,0)</f>
        <v>0</v>
      </c>
      <c r="N8275" s="61" t="str">
        <f t="shared" si="258"/>
        <v>-</v>
      </c>
      <c r="P8275" s="73" t="str">
        <f t="shared" si="259"/>
        <v/>
      </c>
      <c r="Q8275" s="61" t="s">
        <v>86</v>
      </c>
    </row>
    <row r="8276" spans="8:17" x14ac:dyDescent="0.25">
      <c r="H8276" s="59">
        <v>14541</v>
      </c>
      <c r="I8276" s="59" t="s">
        <v>69</v>
      </c>
      <c r="J8276" s="59">
        <v>9083057</v>
      </c>
      <c r="K8276" s="59" t="s">
        <v>8779</v>
      </c>
      <c r="L8276" s="61" t="s">
        <v>81</v>
      </c>
      <c r="M8276" s="61">
        <f>VLOOKUP(H8276,zdroj!C:F,4,0)</f>
        <v>0</v>
      </c>
      <c r="N8276" s="61" t="str">
        <f t="shared" si="258"/>
        <v>-</v>
      </c>
      <c r="P8276" s="73" t="str">
        <f t="shared" si="259"/>
        <v/>
      </c>
      <c r="Q8276" s="61" t="s">
        <v>86</v>
      </c>
    </row>
    <row r="8277" spans="8:17" x14ac:dyDescent="0.25">
      <c r="H8277" s="59">
        <v>14541</v>
      </c>
      <c r="I8277" s="59" t="s">
        <v>69</v>
      </c>
      <c r="J8277" s="59">
        <v>9083065</v>
      </c>
      <c r="K8277" s="59" t="s">
        <v>8780</v>
      </c>
      <c r="L8277" s="61" t="s">
        <v>81</v>
      </c>
      <c r="M8277" s="61">
        <f>VLOOKUP(H8277,zdroj!C:F,4,0)</f>
        <v>0</v>
      </c>
      <c r="N8277" s="61" t="str">
        <f t="shared" si="258"/>
        <v>-</v>
      </c>
      <c r="P8277" s="73" t="str">
        <f t="shared" si="259"/>
        <v/>
      </c>
      <c r="Q8277" s="61" t="s">
        <v>86</v>
      </c>
    </row>
    <row r="8278" spans="8:17" x14ac:dyDescent="0.25">
      <c r="H8278" s="59">
        <v>14541</v>
      </c>
      <c r="I8278" s="59" t="s">
        <v>69</v>
      </c>
      <c r="J8278" s="59">
        <v>9083073</v>
      </c>
      <c r="K8278" s="59" t="s">
        <v>8781</v>
      </c>
      <c r="L8278" s="61" t="s">
        <v>81</v>
      </c>
      <c r="M8278" s="61">
        <f>VLOOKUP(H8278,zdroj!C:F,4,0)</f>
        <v>0</v>
      </c>
      <c r="N8278" s="61" t="str">
        <f t="shared" si="258"/>
        <v>-</v>
      </c>
      <c r="P8278" s="73" t="str">
        <f t="shared" si="259"/>
        <v/>
      </c>
      <c r="Q8278" s="61" t="s">
        <v>86</v>
      </c>
    </row>
    <row r="8279" spans="8:17" x14ac:dyDescent="0.25">
      <c r="H8279" s="59">
        <v>14541</v>
      </c>
      <c r="I8279" s="59" t="s">
        <v>69</v>
      </c>
      <c r="J8279" s="59">
        <v>9083081</v>
      </c>
      <c r="K8279" s="59" t="s">
        <v>8782</v>
      </c>
      <c r="L8279" s="61" t="s">
        <v>81</v>
      </c>
      <c r="M8279" s="61">
        <f>VLOOKUP(H8279,zdroj!C:F,4,0)</f>
        <v>0</v>
      </c>
      <c r="N8279" s="61" t="str">
        <f t="shared" si="258"/>
        <v>-</v>
      </c>
      <c r="P8279" s="73" t="str">
        <f t="shared" si="259"/>
        <v/>
      </c>
      <c r="Q8279" s="61" t="s">
        <v>86</v>
      </c>
    </row>
    <row r="8280" spans="8:17" x14ac:dyDescent="0.25">
      <c r="H8280" s="59">
        <v>14541</v>
      </c>
      <c r="I8280" s="59" t="s">
        <v>69</v>
      </c>
      <c r="J8280" s="59">
        <v>9083090</v>
      </c>
      <c r="K8280" s="59" t="s">
        <v>8783</v>
      </c>
      <c r="L8280" s="61" t="s">
        <v>81</v>
      </c>
      <c r="M8280" s="61">
        <f>VLOOKUP(H8280,zdroj!C:F,4,0)</f>
        <v>0</v>
      </c>
      <c r="N8280" s="61" t="str">
        <f t="shared" si="258"/>
        <v>-</v>
      </c>
      <c r="P8280" s="73" t="str">
        <f t="shared" si="259"/>
        <v/>
      </c>
      <c r="Q8280" s="61" t="s">
        <v>86</v>
      </c>
    </row>
    <row r="8281" spans="8:17" x14ac:dyDescent="0.25">
      <c r="H8281" s="59">
        <v>14541</v>
      </c>
      <c r="I8281" s="59" t="s">
        <v>69</v>
      </c>
      <c r="J8281" s="59">
        <v>9083111</v>
      </c>
      <c r="K8281" s="59" t="s">
        <v>8784</v>
      </c>
      <c r="L8281" s="61" t="s">
        <v>81</v>
      </c>
      <c r="M8281" s="61">
        <f>VLOOKUP(H8281,zdroj!C:F,4,0)</f>
        <v>0</v>
      </c>
      <c r="N8281" s="61" t="str">
        <f t="shared" si="258"/>
        <v>-</v>
      </c>
      <c r="P8281" s="73" t="str">
        <f t="shared" si="259"/>
        <v/>
      </c>
      <c r="Q8281" s="61" t="s">
        <v>86</v>
      </c>
    </row>
    <row r="8282" spans="8:17" x14ac:dyDescent="0.25">
      <c r="H8282" s="59">
        <v>14541</v>
      </c>
      <c r="I8282" s="59" t="s">
        <v>69</v>
      </c>
      <c r="J8282" s="59">
        <v>9083138</v>
      </c>
      <c r="K8282" s="59" t="s">
        <v>8785</v>
      </c>
      <c r="L8282" s="61" t="s">
        <v>81</v>
      </c>
      <c r="M8282" s="61">
        <f>VLOOKUP(H8282,zdroj!C:F,4,0)</f>
        <v>0</v>
      </c>
      <c r="N8282" s="61" t="str">
        <f t="shared" si="258"/>
        <v>-</v>
      </c>
      <c r="P8282" s="73" t="str">
        <f t="shared" si="259"/>
        <v/>
      </c>
      <c r="Q8282" s="61" t="s">
        <v>86</v>
      </c>
    </row>
    <row r="8283" spans="8:17" x14ac:dyDescent="0.25">
      <c r="H8283" s="59">
        <v>14541</v>
      </c>
      <c r="I8283" s="59" t="s">
        <v>69</v>
      </c>
      <c r="J8283" s="59">
        <v>9083146</v>
      </c>
      <c r="K8283" s="59" t="s">
        <v>8786</v>
      </c>
      <c r="L8283" s="61" t="s">
        <v>81</v>
      </c>
      <c r="M8283" s="61">
        <f>VLOOKUP(H8283,zdroj!C:F,4,0)</f>
        <v>0</v>
      </c>
      <c r="N8283" s="61" t="str">
        <f t="shared" si="258"/>
        <v>-</v>
      </c>
      <c r="P8283" s="73" t="str">
        <f t="shared" si="259"/>
        <v/>
      </c>
      <c r="Q8283" s="61" t="s">
        <v>86</v>
      </c>
    </row>
    <row r="8284" spans="8:17" x14ac:dyDescent="0.25">
      <c r="H8284" s="59">
        <v>14541</v>
      </c>
      <c r="I8284" s="59" t="s">
        <v>69</v>
      </c>
      <c r="J8284" s="59">
        <v>9083162</v>
      </c>
      <c r="K8284" s="59" t="s">
        <v>8787</v>
      </c>
      <c r="L8284" s="61" t="s">
        <v>81</v>
      </c>
      <c r="M8284" s="61">
        <f>VLOOKUP(H8284,zdroj!C:F,4,0)</f>
        <v>0</v>
      </c>
      <c r="N8284" s="61" t="str">
        <f t="shared" si="258"/>
        <v>-</v>
      </c>
      <c r="P8284" s="73" t="str">
        <f t="shared" si="259"/>
        <v/>
      </c>
      <c r="Q8284" s="61" t="s">
        <v>86</v>
      </c>
    </row>
    <row r="8285" spans="8:17" x14ac:dyDescent="0.25">
      <c r="H8285" s="59">
        <v>14541</v>
      </c>
      <c r="I8285" s="59" t="s">
        <v>69</v>
      </c>
      <c r="J8285" s="59">
        <v>9083189</v>
      </c>
      <c r="K8285" s="59" t="s">
        <v>8788</v>
      </c>
      <c r="L8285" s="61" t="s">
        <v>81</v>
      </c>
      <c r="M8285" s="61">
        <f>VLOOKUP(H8285,zdroj!C:F,4,0)</f>
        <v>0</v>
      </c>
      <c r="N8285" s="61" t="str">
        <f t="shared" si="258"/>
        <v>-</v>
      </c>
      <c r="P8285" s="73" t="str">
        <f t="shared" si="259"/>
        <v/>
      </c>
      <c r="Q8285" s="61" t="s">
        <v>86</v>
      </c>
    </row>
    <row r="8286" spans="8:17" x14ac:dyDescent="0.25">
      <c r="H8286" s="59">
        <v>14541</v>
      </c>
      <c r="I8286" s="59" t="s">
        <v>69</v>
      </c>
      <c r="J8286" s="59">
        <v>9083197</v>
      </c>
      <c r="K8286" s="59" t="s">
        <v>8789</v>
      </c>
      <c r="L8286" s="61" t="s">
        <v>81</v>
      </c>
      <c r="M8286" s="61">
        <f>VLOOKUP(H8286,zdroj!C:F,4,0)</f>
        <v>0</v>
      </c>
      <c r="N8286" s="61" t="str">
        <f t="shared" si="258"/>
        <v>-</v>
      </c>
      <c r="P8286" s="73" t="str">
        <f t="shared" si="259"/>
        <v/>
      </c>
      <c r="Q8286" s="61" t="s">
        <v>86</v>
      </c>
    </row>
    <row r="8287" spans="8:17" x14ac:dyDescent="0.25">
      <c r="H8287" s="59">
        <v>14541</v>
      </c>
      <c r="I8287" s="59" t="s">
        <v>69</v>
      </c>
      <c r="J8287" s="59">
        <v>9083219</v>
      </c>
      <c r="K8287" s="59" t="s">
        <v>8790</v>
      </c>
      <c r="L8287" s="61" t="s">
        <v>81</v>
      </c>
      <c r="M8287" s="61">
        <f>VLOOKUP(H8287,zdroj!C:F,4,0)</f>
        <v>0</v>
      </c>
      <c r="N8287" s="61" t="str">
        <f t="shared" si="258"/>
        <v>-</v>
      </c>
      <c r="P8287" s="73" t="str">
        <f t="shared" si="259"/>
        <v/>
      </c>
      <c r="Q8287" s="61" t="s">
        <v>86</v>
      </c>
    </row>
    <row r="8288" spans="8:17" x14ac:dyDescent="0.25">
      <c r="H8288" s="59">
        <v>14541</v>
      </c>
      <c r="I8288" s="59" t="s">
        <v>69</v>
      </c>
      <c r="J8288" s="59">
        <v>27488292</v>
      </c>
      <c r="K8288" s="59" t="s">
        <v>8791</v>
      </c>
      <c r="L8288" s="61" t="s">
        <v>81</v>
      </c>
      <c r="M8288" s="61">
        <f>VLOOKUP(H8288,zdroj!C:F,4,0)</f>
        <v>0</v>
      </c>
      <c r="N8288" s="61" t="str">
        <f t="shared" si="258"/>
        <v>-</v>
      </c>
      <c r="P8288" s="73" t="str">
        <f t="shared" si="259"/>
        <v/>
      </c>
      <c r="Q8288" s="61" t="s">
        <v>86</v>
      </c>
    </row>
    <row r="8289" spans="8:17" x14ac:dyDescent="0.25">
      <c r="H8289" s="59">
        <v>14541</v>
      </c>
      <c r="I8289" s="59" t="s">
        <v>69</v>
      </c>
      <c r="J8289" s="59">
        <v>28242009</v>
      </c>
      <c r="K8289" s="59" t="s">
        <v>8792</v>
      </c>
      <c r="L8289" s="61" t="s">
        <v>81</v>
      </c>
      <c r="M8289" s="61">
        <f>VLOOKUP(H8289,zdroj!C:F,4,0)</f>
        <v>0</v>
      </c>
      <c r="N8289" s="61" t="str">
        <f t="shared" si="258"/>
        <v>-</v>
      </c>
      <c r="P8289" s="73" t="str">
        <f t="shared" si="259"/>
        <v/>
      </c>
      <c r="Q8289" s="61" t="s">
        <v>86</v>
      </c>
    </row>
    <row r="8290" spans="8:17" x14ac:dyDescent="0.25">
      <c r="H8290" s="59">
        <v>14541</v>
      </c>
      <c r="I8290" s="59" t="s">
        <v>69</v>
      </c>
      <c r="J8290" s="59">
        <v>31196250</v>
      </c>
      <c r="K8290" s="59" t="s">
        <v>8793</v>
      </c>
      <c r="L8290" s="61" t="s">
        <v>113</v>
      </c>
      <c r="M8290" s="61">
        <f>VLOOKUP(H8290,zdroj!C:F,4,0)</f>
        <v>0</v>
      </c>
      <c r="N8290" s="61" t="str">
        <f t="shared" si="258"/>
        <v>katB</v>
      </c>
      <c r="P8290" s="73" t="str">
        <f t="shared" si="259"/>
        <v/>
      </c>
      <c r="Q8290" s="61" t="s">
        <v>30</v>
      </c>
    </row>
    <row r="8291" spans="8:17" x14ac:dyDescent="0.25">
      <c r="H8291" s="59">
        <v>14559</v>
      </c>
      <c r="I8291" s="59" t="s">
        <v>69</v>
      </c>
      <c r="J8291" s="59">
        <v>9083227</v>
      </c>
      <c r="K8291" s="59" t="s">
        <v>8794</v>
      </c>
      <c r="L8291" s="61" t="s">
        <v>113</v>
      </c>
      <c r="M8291" s="61">
        <f>VLOOKUP(H8291,zdroj!C:F,4,0)</f>
        <v>0</v>
      </c>
      <c r="N8291" s="61" t="str">
        <f t="shared" si="258"/>
        <v>katB</v>
      </c>
      <c r="P8291" s="73" t="str">
        <f t="shared" si="259"/>
        <v/>
      </c>
      <c r="Q8291" s="61" t="s">
        <v>30</v>
      </c>
    </row>
    <row r="8292" spans="8:17" x14ac:dyDescent="0.25">
      <c r="H8292" s="59">
        <v>14559</v>
      </c>
      <c r="I8292" s="59" t="s">
        <v>69</v>
      </c>
      <c r="J8292" s="59">
        <v>9083243</v>
      </c>
      <c r="K8292" s="59" t="s">
        <v>8795</v>
      </c>
      <c r="L8292" s="61" t="s">
        <v>113</v>
      </c>
      <c r="M8292" s="61">
        <f>VLOOKUP(H8292,zdroj!C:F,4,0)</f>
        <v>0</v>
      </c>
      <c r="N8292" s="61" t="str">
        <f t="shared" si="258"/>
        <v>katB</v>
      </c>
      <c r="P8292" s="73" t="str">
        <f t="shared" si="259"/>
        <v/>
      </c>
      <c r="Q8292" s="61" t="s">
        <v>30</v>
      </c>
    </row>
    <row r="8293" spans="8:17" x14ac:dyDescent="0.25">
      <c r="H8293" s="59">
        <v>14559</v>
      </c>
      <c r="I8293" s="59" t="s">
        <v>69</v>
      </c>
      <c r="J8293" s="59">
        <v>9083278</v>
      </c>
      <c r="K8293" s="59" t="s">
        <v>8796</v>
      </c>
      <c r="L8293" s="61" t="s">
        <v>113</v>
      </c>
      <c r="M8293" s="61">
        <f>VLOOKUP(H8293,zdroj!C:F,4,0)</f>
        <v>0</v>
      </c>
      <c r="N8293" s="61" t="str">
        <f t="shared" si="258"/>
        <v>katB</v>
      </c>
      <c r="P8293" s="73" t="str">
        <f t="shared" si="259"/>
        <v/>
      </c>
      <c r="Q8293" s="61" t="s">
        <v>30</v>
      </c>
    </row>
    <row r="8294" spans="8:17" x14ac:dyDescent="0.25">
      <c r="H8294" s="59">
        <v>14559</v>
      </c>
      <c r="I8294" s="59" t="s">
        <v>69</v>
      </c>
      <c r="J8294" s="59">
        <v>9083286</v>
      </c>
      <c r="K8294" s="59" t="s">
        <v>8797</v>
      </c>
      <c r="L8294" s="61" t="s">
        <v>113</v>
      </c>
      <c r="M8294" s="61">
        <f>VLOOKUP(H8294,zdroj!C:F,4,0)</f>
        <v>0</v>
      </c>
      <c r="N8294" s="61" t="str">
        <f t="shared" si="258"/>
        <v>katB</v>
      </c>
      <c r="P8294" s="73" t="str">
        <f t="shared" si="259"/>
        <v/>
      </c>
      <c r="Q8294" s="61" t="s">
        <v>31</v>
      </c>
    </row>
    <row r="8295" spans="8:17" x14ac:dyDescent="0.25">
      <c r="H8295" s="59">
        <v>14559</v>
      </c>
      <c r="I8295" s="59" t="s">
        <v>69</v>
      </c>
      <c r="J8295" s="59">
        <v>9083294</v>
      </c>
      <c r="K8295" s="59" t="s">
        <v>8798</v>
      </c>
      <c r="L8295" s="61" t="s">
        <v>113</v>
      </c>
      <c r="M8295" s="61">
        <f>VLOOKUP(H8295,zdroj!C:F,4,0)</f>
        <v>0</v>
      </c>
      <c r="N8295" s="61" t="str">
        <f t="shared" si="258"/>
        <v>katB</v>
      </c>
      <c r="P8295" s="73" t="str">
        <f t="shared" si="259"/>
        <v/>
      </c>
      <c r="Q8295" s="61" t="s">
        <v>30</v>
      </c>
    </row>
    <row r="8296" spans="8:17" x14ac:dyDescent="0.25">
      <c r="H8296" s="59">
        <v>14559</v>
      </c>
      <c r="I8296" s="59" t="s">
        <v>69</v>
      </c>
      <c r="J8296" s="59">
        <v>9083308</v>
      </c>
      <c r="K8296" s="59" t="s">
        <v>8799</v>
      </c>
      <c r="L8296" s="61" t="s">
        <v>113</v>
      </c>
      <c r="M8296" s="61">
        <f>VLOOKUP(H8296,zdroj!C:F,4,0)</f>
        <v>0</v>
      </c>
      <c r="N8296" s="61" t="str">
        <f t="shared" si="258"/>
        <v>katB</v>
      </c>
      <c r="P8296" s="73" t="str">
        <f t="shared" si="259"/>
        <v/>
      </c>
      <c r="Q8296" s="61" t="s">
        <v>30</v>
      </c>
    </row>
    <row r="8297" spans="8:17" x14ac:dyDescent="0.25">
      <c r="H8297" s="59">
        <v>14559</v>
      </c>
      <c r="I8297" s="59" t="s">
        <v>69</v>
      </c>
      <c r="J8297" s="59">
        <v>9083316</v>
      </c>
      <c r="K8297" s="59" t="s">
        <v>8800</v>
      </c>
      <c r="L8297" s="61" t="s">
        <v>113</v>
      </c>
      <c r="M8297" s="61">
        <f>VLOOKUP(H8297,zdroj!C:F,4,0)</f>
        <v>0</v>
      </c>
      <c r="N8297" s="61" t="str">
        <f t="shared" si="258"/>
        <v>katB</v>
      </c>
      <c r="P8297" s="73" t="str">
        <f t="shared" si="259"/>
        <v/>
      </c>
      <c r="Q8297" s="61" t="s">
        <v>30</v>
      </c>
    </row>
    <row r="8298" spans="8:17" x14ac:dyDescent="0.25">
      <c r="H8298" s="59">
        <v>14559</v>
      </c>
      <c r="I8298" s="59" t="s">
        <v>69</v>
      </c>
      <c r="J8298" s="59">
        <v>9083332</v>
      </c>
      <c r="K8298" s="59" t="s">
        <v>8801</v>
      </c>
      <c r="L8298" s="61" t="s">
        <v>113</v>
      </c>
      <c r="M8298" s="61">
        <f>VLOOKUP(H8298,zdroj!C:F,4,0)</f>
        <v>0</v>
      </c>
      <c r="N8298" s="61" t="str">
        <f t="shared" si="258"/>
        <v>katB</v>
      </c>
      <c r="P8298" s="73" t="str">
        <f t="shared" si="259"/>
        <v/>
      </c>
      <c r="Q8298" s="61" t="s">
        <v>30</v>
      </c>
    </row>
    <row r="8299" spans="8:17" x14ac:dyDescent="0.25">
      <c r="H8299" s="59">
        <v>14559</v>
      </c>
      <c r="I8299" s="59" t="s">
        <v>69</v>
      </c>
      <c r="J8299" s="59">
        <v>9083341</v>
      </c>
      <c r="K8299" s="59" t="s">
        <v>8802</v>
      </c>
      <c r="L8299" s="61" t="s">
        <v>113</v>
      </c>
      <c r="M8299" s="61">
        <f>VLOOKUP(H8299,zdroj!C:F,4,0)</f>
        <v>0</v>
      </c>
      <c r="N8299" s="61" t="str">
        <f t="shared" si="258"/>
        <v>katB</v>
      </c>
      <c r="P8299" s="73" t="str">
        <f t="shared" si="259"/>
        <v/>
      </c>
      <c r="Q8299" s="61" t="s">
        <v>30</v>
      </c>
    </row>
    <row r="8300" spans="8:17" x14ac:dyDescent="0.25">
      <c r="H8300" s="59">
        <v>14559</v>
      </c>
      <c r="I8300" s="59" t="s">
        <v>69</v>
      </c>
      <c r="J8300" s="59">
        <v>9083359</v>
      </c>
      <c r="K8300" s="59" t="s">
        <v>8803</v>
      </c>
      <c r="L8300" s="61" t="s">
        <v>113</v>
      </c>
      <c r="M8300" s="61">
        <f>VLOOKUP(H8300,zdroj!C:F,4,0)</f>
        <v>0</v>
      </c>
      <c r="N8300" s="61" t="str">
        <f t="shared" si="258"/>
        <v>katB</v>
      </c>
      <c r="P8300" s="73" t="str">
        <f t="shared" si="259"/>
        <v/>
      </c>
      <c r="Q8300" s="61" t="s">
        <v>30</v>
      </c>
    </row>
    <row r="8301" spans="8:17" x14ac:dyDescent="0.25">
      <c r="H8301" s="59">
        <v>14559</v>
      </c>
      <c r="I8301" s="59" t="s">
        <v>69</v>
      </c>
      <c r="J8301" s="59">
        <v>9083367</v>
      </c>
      <c r="K8301" s="59" t="s">
        <v>8804</v>
      </c>
      <c r="L8301" s="61" t="s">
        <v>113</v>
      </c>
      <c r="M8301" s="61">
        <f>VLOOKUP(H8301,zdroj!C:F,4,0)</f>
        <v>0</v>
      </c>
      <c r="N8301" s="61" t="str">
        <f t="shared" si="258"/>
        <v>katB</v>
      </c>
      <c r="P8301" s="73" t="str">
        <f t="shared" si="259"/>
        <v/>
      </c>
      <c r="Q8301" s="61" t="s">
        <v>30</v>
      </c>
    </row>
    <row r="8302" spans="8:17" x14ac:dyDescent="0.25">
      <c r="H8302" s="59">
        <v>14559</v>
      </c>
      <c r="I8302" s="59" t="s">
        <v>69</v>
      </c>
      <c r="J8302" s="59">
        <v>9083375</v>
      </c>
      <c r="K8302" s="59" t="s">
        <v>8805</v>
      </c>
      <c r="L8302" s="61" t="s">
        <v>113</v>
      </c>
      <c r="M8302" s="61">
        <f>VLOOKUP(H8302,zdroj!C:F,4,0)</f>
        <v>0</v>
      </c>
      <c r="N8302" s="61" t="str">
        <f t="shared" si="258"/>
        <v>katB</v>
      </c>
      <c r="P8302" s="73" t="str">
        <f t="shared" si="259"/>
        <v/>
      </c>
      <c r="Q8302" s="61" t="s">
        <v>30</v>
      </c>
    </row>
    <row r="8303" spans="8:17" x14ac:dyDescent="0.25">
      <c r="H8303" s="59">
        <v>14559</v>
      </c>
      <c r="I8303" s="59" t="s">
        <v>69</v>
      </c>
      <c r="J8303" s="59">
        <v>9083405</v>
      </c>
      <c r="K8303" s="59" t="s">
        <v>8806</v>
      </c>
      <c r="L8303" s="61" t="s">
        <v>113</v>
      </c>
      <c r="M8303" s="61">
        <f>VLOOKUP(H8303,zdroj!C:F,4,0)</f>
        <v>0</v>
      </c>
      <c r="N8303" s="61" t="str">
        <f t="shared" si="258"/>
        <v>katB</v>
      </c>
      <c r="P8303" s="73" t="str">
        <f t="shared" si="259"/>
        <v/>
      </c>
      <c r="Q8303" s="61" t="s">
        <v>30</v>
      </c>
    </row>
    <row r="8304" spans="8:17" x14ac:dyDescent="0.25">
      <c r="H8304" s="59">
        <v>14559</v>
      </c>
      <c r="I8304" s="59" t="s">
        <v>69</v>
      </c>
      <c r="J8304" s="59">
        <v>9083413</v>
      </c>
      <c r="K8304" s="59" t="s">
        <v>8807</v>
      </c>
      <c r="L8304" s="61" t="s">
        <v>113</v>
      </c>
      <c r="M8304" s="61">
        <f>VLOOKUP(H8304,zdroj!C:F,4,0)</f>
        <v>0</v>
      </c>
      <c r="N8304" s="61" t="str">
        <f t="shared" si="258"/>
        <v>katB</v>
      </c>
      <c r="P8304" s="73" t="str">
        <f t="shared" si="259"/>
        <v/>
      </c>
      <c r="Q8304" s="61" t="s">
        <v>30</v>
      </c>
    </row>
    <row r="8305" spans="8:17" x14ac:dyDescent="0.25">
      <c r="H8305" s="59">
        <v>14559</v>
      </c>
      <c r="I8305" s="59" t="s">
        <v>69</v>
      </c>
      <c r="J8305" s="59">
        <v>9083421</v>
      </c>
      <c r="K8305" s="59" t="s">
        <v>8808</v>
      </c>
      <c r="L8305" s="61" t="s">
        <v>113</v>
      </c>
      <c r="M8305" s="61">
        <f>VLOOKUP(H8305,zdroj!C:F,4,0)</f>
        <v>0</v>
      </c>
      <c r="N8305" s="61" t="str">
        <f t="shared" si="258"/>
        <v>katB</v>
      </c>
      <c r="P8305" s="73" t="str">
        <f t="shared" si="259"/>
        <v/>
      </c>
      <c r="Q8305" s="61" t="s">
        <v>30</v>
      </c>
    </row>
    <row r="8306" spans="8:17" x14ac:dyDescent="0.25">
      <c r="H8306" s="59">
        <v>14559</v>
      </c>
      <c r="I8306" s="59" t="s">
        <v>69</v>
      </c>
      <c r="J8306" s="59">
        <v>9083430</v>
      </c>
      <c r="K8306" s="59" t="s">
        <v>8809</v>
      </c>
      <c r="L8306" s="61" t="s">
        <v>113</v>
      </c>
      <c r="M8306" s="61">
        <f>VLOOKUP(H8306,zdroj!C:F,4,0)</f>
        <v>0</v>
      </c>
      <c r="N8306" s="61" t="str">
        <f t="shared" si="258"/>
        <v>katB</v>
      </c>
      <c r="P8306" s="73" t="str">
        <f t="shared" si="259"/>
        <v/>
      </c>
      <c r="Q8306" s="61" t="s">
        <v>30</v>
      </c>
    </row>
    <row r="8307" spans="8:17" x14ac:dyDescent="0.25">
      <c r="H8307" s="59">
        <v>14559</v>
      </c>
      <c r="I8307" s="59" t="s">
        <v>69</v>
      </c>
      <c r="J8307" s="59">
        <v>9083448</v>
      </c>
      <c r="K8307" s="59" t="s">
        <v>8810</v>
      </c>
      <c r="L8307" s="61" t="s">
        <v>113</v>
      </c>
      <c r="M8307" s="61">
        <f>VLOOKUP(H8307,zdroj!C:F,4,0)</f>
        <v>0</v>
      </c>
      <c r="N8307" s="61" t="str">
        <f t="shared" si="258"/>
        <v>katB</v>
      </c>
      <c r="P8307" s="73" t="str">
        <f t="shared" si="259"/>
        <v/>
      </c>
      <c r="Q8307" s="61" t="s">
        <v>30</v>
      </c>
    </row>
    <row r="8308" spans="8:17" x14ac:dyDescent="0.25">
      <c r="H8308" s="59">
        <v>14559</v>
      </c>
      <c r="I8308" s="59" t="s">
        <v>69</v>
      </c>
      <c r="J8308" s="59">
        <v>9083456</v>
      </c>
      <c r="K8308" s="59" t="s">
        <v>8811</v>
      </c>
      <c r="L8308" s="61" t="s">
        <v>113</v>
      </c>
      <c r="M8308" s="61">
        <f>VLOOKUP(H8308,zdroj!C:F,4,0)</f>
        <v>0</v>
      </c>
      <c r="N8308" s="61" t="str">
        <f t="shared" si="258"/>
        <v>katB</v>
      </c>
      <c r="P8308" s="73" t="str">
        <f t="shared" si="259"/>
        <v/>
      </c>
      <c r="Q8308" s="61" t="s">
        <v>30</v>
      </c>
    </row>
    <row r="8309" spans="8:17" x14ac:dyDescent="0.25">
      <c r="H8309" s="59">
        <v>14559</v>
      </c>
      <c r="I8309" s="59" t="s">
        <v>69</v>
      </c>
      <c r="J8309" s="59">
        <v>9083502</v>
      </c>
      <c r="K8309" s="59" t="s">
        <v>8812</v>
      </c>
      <c r="L8309" s="61" t="s">
        <v>113</v>
      </c>
      <c r="M8309" s="61">
        <f>VLOOKUP(H8309,zdroj!C:F,4,0)</f>
        <v>0</v>
      </c>
      <c r="N8309" s="61" t="str">
        <f t="shared" si="258"/>
        <v>katB</v>
      </c>
      <c r="P8309" s="73" t="str">
        <f t="shared" si="259"/>
        <v/>
      </c>
      <c r="Q8309" s="61" t="s">
        <v>30</v>
      </c>
    </row>
    <row r="8310" spans="8:17" x14ac:dyDescent="0.25">
      <c r="H8310" s="59">
        <v>14559</v>
      </c>
      <c r="I8310" s="59" t="s">
        <v>69</v>
      </c>
      <c r="J8310" s="59">
        <v>9083511</v>
      </c>
      <c r="K8310" s="59" t="s">
        <v>8813</v>
      </c>
      <c r="L8310" s="61" t="s">
        <v>113</v>
      </c>
      <c r="M8310" s="61">
        <f>VLOOKUP(H8310,zdroj!C:F,4,0)</f>
        <v>0</v>
      </c>
      <c r="N8310" s="61" t="str">
        <f t="shared" si="258"/>
        <v>katB</v>
      </c>
      <c r="P8310" s="73" t="str">
        <f t="shared" si="259"/>
        <v/>
      </c>
      <c r="Q8310" s="61" t="s">
        <v>30</v>
      </c>
    </row>
    <row r="8311" spans="8:17" x14ac:dyDescent="0.25">
      <c r="H8311" s="59">
        <v>14559</v>
      </c>
      <c r="I8311" s="59" t="s">
        <v>69</v>
      </c>
      <c r="J8311" s="59">
        <v>9083537</v>
      </c>
      <c r="K8311" s="59" t="s">
        <v>8814</v>
      </c>
      <c r="L8311" s="61" t="s">
        <v>113</v>
      </c>
      <c r="M8311" s="61">
        <f>VLOOKUP(H8311,zdroj!C:F,4,0)</f>
        <v>0</v>
      </c>
      <c r="N8311" s="61" t="str">
        <f t="shared" si="258"/>
        <v>katB</v>
      </c>
      <c r="P8311" s="73" t="str">
        <f t="shared" si="259"/>
        <v/>
      </c>
      <c r="Q8311" s="61" t="s">
        <v>30</v>
      </c>
    </row>
    <row r="8312" spans="8:17" x14ac:dyDescent="0.25">
      <c r="H8312" s="59">
        <v>14559</v>
      </c>
      <c r="I8312" s="59" t="s">
        <v>69</v>
      </c>
      <c r="J8312" s="59">
        <v>9083545</v>
      </c>
      <c r="K8312" s="59" t="s">
        <v>8815</v>
      </c>
      <c r="L8312" s="61" t="s">
        <v>113</v>
      </c>
      <c r="M8312" s="61">
        <f>VLOOKUP(H8312,zdroj!C:F,4,0)</f>
        <v>0</v>
      </c>
      <c r="N8312" s="61" t="str">
        <f t="shared" si="258"/>
        <v>katB</v>
      </c>
      <c r="P8312" s="73" t="str">
        <f t="shared" si="259"/>
        <v/>
      </c>
      <c r="Q8312" s="61" t="s">
        <v>30</v>
      </c>
    </row>
    <row r="8313" spans="8:17" x14ac:dyDescent="0.25">
      <c r="H8313" s="59">
        <v>14559</v>
      </c>
      <c r="I8313" s="59" t="s">
        <v>69</v>
      </c>
      <c r="J8313" s="59">
        <v>9083561</v>
      </c>
      <c r="K8313" s="59" t="s">
        <v>8816</v>
      </c>
      <c r="L8313" s="61" t="s">
        <v>113</v>
      </c>
      <c r="M8313" s="61">
        <f>VLOOKUP(H8313,zdroj!C:F,4,0)</f>
        <v>0</v>
      </c>
      <c r="N8313" s="61" t="str">
        <f t="shared" si="258"/>
        <v>katB</v>
      </c>
      <c r="P8313" s="73" t="str">
        <f t="shared" si="259"/>
        <v/>
      </c>
      <c r="Q8313" s="61" t="s">
        <v>30</v>
      </c>
    </row>
    <row r="8314" spans="8:17" x14ac:dyDescent="0.25">
      <c r="H8314" s="59">
        <v>14559</v>
      </c>
      <c r="I8314" s="59" t="s">
        <v>69</v>
      </c>
      <c r="J8314" s="59">
        <v>9083570</v>
      </c>
      <c r="K8314" s="59" t="s">
        <v>8817</v>
      </c>
      <c r="L8314" s="61" t="s">
        <v>113</v>
      </c>
      <c r="M8314" s="61">
        <f>VLOOKUP(H8314,zdroj!C:F,4,0)</f>
        <v>0</v>
      </c>
      <c r="N8314" s="61" t="str">
        <f t="shared" si="258"/>
        <v>katB</v>
      </c>
      <c r="P8314" s="73" t="str">
        <f t="shared" si="259"/>
        <v/>
      </c>
      <c r="Q8314" s="61" t="s">
        <v>30</v>
      </c>
    </row>
    <row r="8315" spans="8:17" x14ac:dyDescent="0.25">
      <c r="H8315" s="59">
        <v>14559</v>
      </c>
      <c r="I8315" s="59" t="s">
        <v>69</v>
      </c>
      <c r="J8315" s="59">
        <v>9083588</v>
      </c>
      <c r="K8315" s="59" t="s">
        <v>8818</v>
      </c>
      <c r="L8315" s="61" t="s">
        <v>113</v>
      </c>
      <c r="M8315" s="61">
        <f>VLOOKUP(H8315,zdroj!C:F,4,0)</f>
        <v>0</v>
      </c>
      <c r="N8315" s="61" t="str">
        <f t="shared" si="258"/>
        <v>katB</v>
      </c>
      <c r="P8315" s="73" t="str">
        <f t="shared" si="259"/>
        <v/>
      </c>
      <c r="Q8315" s="61" t="s">
        <v>30</v>
      </c>
    </row>
    <row r="8316" spans="8:17" x14ac:dyDescent="0.25">
      <c r="H8316" s="59">
        <v>14559</v>
      </c>
      <c r="I8316" s="59" t="s">
        <v>69</v>
      </c>
      <c r="J8316" s="59">
        <v>9083596</v>
      </c>
      <c r="K8316" s="59" t="s">
        <v>8819</v>
      </c>
      <c r="L8316" s="61" t="s">
        <v>113</v>
      </c>
      <c r="M8316" s="61">
        <f>VLOOKUP(H8316,zdroj!C:F,4,0)</f>
        <v>0</v>
      </c>
      <c r="N8316" s="61" t="str">
        <f t="shared" si="258"/>
        <v>katB</v>
      </c>
      <c r="P8316" s="73" t="str">
        <f t="shared" si="259"/>
        <v/>
      </c>
      <c r="Q8316" s="61" t="s">
        <v>30</v>
      </c>
    </row>
    <row r="8317" spans="8:17" x14ac:dyDescent="0.25">
      <c r="H8317" s="59">
        <v>14559</v>
      </c>
      <c r="I8317" s="59" t="s">
        <v>69</v>
      </c>
      <c r="J8317" s="59">
        <v>9083600</v>
      </c>
      <c r="K8317" s="59" t="s">
        <v>8820</v>
      </c>
      <c r="L8317" s="61" t="s">
        <v>113</v>
      </c>
      <c r="M8317" s="61">
        <f>VLOOKUP(H8317,zdroj!C:F,4,0)</f>
        <v>0</v>
      </c>
      <c r="N8317" s="61" t="str">
        <f t="shared" si="258"/>
        <v>katB</v>
      </c>
      <c r="P8317" s="73" t="str">
        <f t="shared" si="259"/>
        <v/>
      </c>
      <c r="Q8317" s="61" t="s">
        <v>30</v>
      </c>
    </row>
    <row r="8318" spans="8:17" x14ac:dyDescent="0.25">
      <c r="H8318" s="59">
        <v>14559</v>
      </c>
      <c r="I8318" s="59" t="s">
        <v>69</v>
      </c>
      <c r="J8318" s="59">
        <v>9083618</v>
      </c>
      <c r="K8318" s="59" t="s">
        <v>8821</v>
      </c>
      <c r="L8318" s="61" t="s">
        <v>113</v>
      </c>
      <c r="M8318" s="61">
        <f>VLOOKUP(H8318,zdroj!C:F,4,0)</f>
        <v>0</v>
      </c>
      <c r="N8318" s="61" t="str">
        <f t="shared" si="258"/>
        <v>katB</v>
      </c>
      <c r="P8318" s="73" t="str">
        <f t="shared" si="259"/>
        <v/>
      </c>
      <c r="Q8318" s="61" t="s">
        <v>30</v>
      </c>
    </row>
    <row r="8319" spans="8:17" x14ac:dyDescent="0.25">
      <c r="H8319" s="59">
        <v>14559</v>
      </c>
      <c r="I8319" s="59" t="s">
        <v>69</v>
      </c>
      <c r="J8319" s="59">
        <v>9083626</v>
      </c>
      <c r="K8319" s="59" t="s">
        <v>8822</v>
      </c>
      <c r="L8319" s="61" t="s">
        <v>113</v>
      </c>
      <c r="M8319" s="61">
        <f>VLOOKUP(H8319,zdroj!C:F,4,0)</f>
        <v>0</v>
      </c>
      <c r="N8319" s="61" t="str">
        <f t="shared" si="258"/>
        <v>katB</v>
      </c>
      <c r="P8319" s="73" t="str">
        <f t="shared" si="259"/>
        <v/>
      </c>
      <c r="Q8319" s="61" t="s">
        <v>30</v>
      </c>
    </row>
    <row r="8320" spans="8:17" x14ac:dyDescent="0.25">
      <c r="H8320" s="59">
        <v>14559</v>
      </c>
      <c r="I8320" s="59" t="s">
        <v>69</v>
      </c>
      <c r="J8320" s="59">
        <v>42542332</v>
      </c>
      <c r="K8320" s="59" t="s">
        <v>8823</v>
      </c>
      <c r="L8320" s="61" t="s">
        <v>113</v>
      </c>
      <c r="M8320" s="61">
        <f>VLOOKUP(H8320,zdroj!C:F,4,0)</f>
        <v>0</v>
      </c>
      <c r="N8320" s="61" t="str">
        <f t="shared" si="258"/>
        <v>katB</v>
      </c>
      <c r="P8320" s="73" t="str">
        <f t="shared" si="259"/>
        <v/>
      </c>
      <c r="Q8320" s="61" t="s">
        <v>30</v>
      </c>
    </row>
    <row r="8321" spans="8:17" x14ac:dyDescent="0.25">
      <c r="H8321" s="59">
        <v>14559</v>
      </c>
      <c r="I8321" s="59" t="s">
        <v>69</v>
      </c>
      <c r="J8321" s="59">
        <v>42542375</v>
      </c>
      <c r="K8321" s="59" t="s">
        <v>8824</v>
      </c>
      <c r="L8321" s="61" t="s">
        <v>113</v>
      </c>
      <c r="M8321" s="61">
        <f>VLOOKUP(H8321,zdroj!C:F,4,0)</f>
        <v>0</v>
      </c>
      <c r="N8321" s="61" t="str">
        <f t="shared" si="258"/>
        <v>katB</v>
      </c>
      <c r="P8321" s="73" t="str">
        <f t="shared" si="259"/>
        <v/>
      </c>
      <c r="Q8321" s="61" t="s">
        <v>30</v>
      </c>
    </row>
    <row r="8322" spans="8:17" x14ac:dyDescent="0.25">
      <c r="H8322" s="59">
        <v>14559</v>
      </c>
      <c r="I8322" s="59" t="s">
        <v>69</v>
      </c>
      <c r="J8322" s="59">
        <v>72998709</v>
      </c>
      <c r="K8322" s="59" t="s">
        <v>8825</v>
      </c>
      <c r="L8322" s="61" t="s">
        <v>81</v>
      </c>
      <c r="M8322" s="61">
        <f>VLOOKUP(H8322,zdroj!C:F,4,0)</f>
        <v>0</v>
      </c>
      <c r="N8322" s="61" t="str">
        <f t="shared" si="258"/>
        <v>-</v>
      </c>
      <c r="P8322" s="73" t="str">
        <f t="shared" si="259"/>
        <v/>
      </c>
      <c r="Q8322" s="61" t="s">
        <v>86</v>
      </c>
    </row>
    <row r="8323" spans="8:17" x14ac:dyDescent="0.25">
      <c r="H8323" s="59">
        <v>14559</v>
      </c>
      <c r="I8323" s="59" t="s">
        <v>69</v>
      </c>
      <c r="J8323" s="59">
        <v>74692780</v>
      </c>
      <c r="K8323" s="59" t="s">
        <v>8826</v>
      </c>
      <c r="L8323" s="61" t="s">
        <v>113</v>
      </c>
      <c r="M8323" s="61">
        <f>VLOOKUP(H8323,zdroj!C:F,4,0)</f>
        <v>0</v>
      </c>
      <c r="N8323" s="61" t="str">
        <f t="shared" si="258"/>
        <v>katB</v>
      </c>
      <c r="P8323" s="73" t="str">
        <f t="shared" si="259"/>
        <v/>
      </c>
      <c r="Q8323" s="61" t="s">
        <v>30</v>
      </c>
    </row>
    <row r="8324" spans="8:17" x14ac:dyDescent="0.25">
      <c r="H8324" s="59">
        <v>14567</v>
      </c>
      <c r="I8324" s="59" t="s">
        <v>69</v>
      </c>
      <c r="J8324" s="59">
        <v>9083677</v>
      </c>
      <c r="K8324" s="59" t="s">
        <v>8827</v>
      </c>
      <c r="L8324" s="61" t="s">
        <v>81</v>
      </c>
      <c r="M8324" s="61">
        <f>VLOOKUP(H8324,zdroj!C:F,4,0)</f>
        <v>0</v>
      </c>
      <c r="N8324" s="61" t="str">
        <f t="shared" si="258"/>
        <v>-</v>
      </c>
      <c r="P8324" s="73" t="str">
        <f t="shared" si="259"/>
        <v/>
      </c>
      <c r="Q8324" s="61" t="s">
        <v>86</v>
      </c>
    </row>
    <row r="8325" spans="8:17" x14ac:dyDescent="0.25">
      <c r="H8325" s="59">
        <v>14567</v>
      </c>
      <c r="I8325" s="59" t="s">
        <v>69</v>
      </c>
      <c r="J8325" s="59">
        <v>9083685</v>
      </c>
      <c r="K8325" s="59" t="s">
        <v>8828</v>
      </c>
      <c r="L8325" s="61" t="s">
        <v>81</v>
      </c>
      <c r="M8325" s="61">
        <f>VLOOKUP(H8325,zdroj!C:F,4,0)</f>
        <v>0</v>
      </c>
      <c r="N8325" s="61" t="str">
        <f t="shared" si="258"/>
        <v>-</v>
      </c>
      <c r="P8325" s="73" t="str">
        <f t="shared" si="259"/>
        <v/>
      </c>
      <c r="Q8325" s="61" t="s">
        <v>86</v>
      </c>
    </row>
    <row r="8326" spans="8:17" x14ac:dyDescent="0.25">
      <c r="H8326" s="59">
        <v>14567</v>
      </c>
      <c r="I8326" s="59" t="s">
        <v>69</v>
      </c>
      <c r="J8326" s="59">
        <v>9083707</v>
      </c>
      <c r="K8326" s="59" t="s">
        <v>8829</v>
      </c>
      <c r="L8326" s="61" t="s">
        <v>113</v>
      </c>
      <c r="M8326" s="61">
        <f>VLOOKUP(H8326,zdroj!C:F,4,0)</f>
        <v>0</v>
      </c>
      <c r="N8326" s="61" t="str">
        <f t="shared" si="258"/>
        <v>katB</v>
      </c>
      <c r="P8326" s="73" t="str">
        <f t="shared" si="259"/>
        <v/>
      </c>
      <c r="Q8326" s="61" t="s">
        <v>30</v>
      </c>
    </row>
    <row r="8327" spans="8:17" x14ac:dyDescent="0.25">
      <c r="H8327" s="59">
        <v>14567</v>
      </c>
      <c r="I8327" s="59" t="s">
        <v>69</v>
      </c>
      <c r="J8327" s="59">
        <v>9083715</v>
      </c>
      <c r="K8327" s="59" t="s">
        <v>8830</v>
      </c>
      <c r="L8327" s="61" t="s">
        <v>113</v>
      </c>
      <c r="M8327" s="61">
        <f>VLOOKUP(H8327,zdroj!C:F,4,0)</f>
        <v>0</v>
      </c>
      <c r="N8327" s="61" t="str">
        <f t="shared" ref="N8327:N8390" si="260">IF(M8327="A",IF(L8327="katA","katB",L8327),L8327)</f>
        <v>katB</v>
      </c>
      <c r="P8327" s="73" t="str">
        <f t="shared" ref="P8327:P8390" si="261">IF(O8327="A",1,"")</f>
        <v/>
      </c>
      <c r="Q8327" s="61" t="s">
        <v>30</v>
      </c>
    </row>
    <row r="8328" spans="8:17" x14ac:dyDescent="0.25">
      <c r="H8328" s="59">
        <v>14567</v>
      </c>
      <c r="I8328" s="59" t="s">
        <v>69</v>
      </c>
      <c r="J8328" s="59">
        <v>9083723</v>
      </c>
      <c r="K8328" s="59" t="s">
        <v>8831</v>
      </c>
      <c r="L8328" s="61" t="s">
        <v>113</v>
      </c>
      <c r="M8328" s="61">
        <f>VLOOKUP(H8328,zdroj!C:F,4,0)</f>
        <v>0</v>
      </c>
      <c r="N8328" s="61" t="str">
        <f t="shared" si="260"/>
        <v>katB</v>
      </c>
      <c r="P8328" s="73" t="str">
        <f t="shared" si="261"/>
        <v/>
      </c>
      <c r="Q8328" s="61" t="s">
        <v>30</v>
      </c>
    </row>
    <row r="8329" spans="8:17" x14ac:dyDescent="0.25">
      <c r="H8329" s="59">
        <v>14567</v>
      </c>
      <c r="I8329" s="59" t="s">
        <v>69</v>
      </c>
      <c r="J8329" s="59">
        <v>9083731</v>
      </c>
      <c r="K8329" s="59" t="s">
        <v>8832</v>
      </c>
      <c r="L8329" s="61" t="s">
        <v>113</v>
      </c>
      <c r="M8329" s="61">
        <f>VLOOKUP(H8329,zdroj!C:F,4,0)</f>
        <v>0</v>
      </c>
      <c r="N8329" s="61" t="str">
        <f t="shared" si="260"/>
        <v>katB</v>
      </c>
      <c r="P8329" s="73" t="str">
        <f t="shared" si="261"/>
        <v/>
      </c>
      <c r="Q8329" s="61" t="s">
        <v>30</v>
      </c>
    </row>
    <row r="8330" spans="8:17" x14ac:dyDescent="0.25">
      <c r="H8330" s="59">
        <v>14567</v>
      </c>
      <c r="I8330" s="59" t="s">
        <v>69</v>
      </c>
      <c r="J8330" s="59">
        <v>9083740</v>
      </c>
      <c r="K8330" s="59" t="s">
        <v>8833</v>
      </c>
      <c r="L8330" s="61" t="s">
        <v>113</v>
      </c>
      <c r="M8330" s="61">
        <f>VLOOKUP(H8330,zdroj!C:F,4,0)</f>
        <v>0</v>
      </c>
      <c r="N8330" s="61" t="str">
        <f t="shared" si="260"/>
        <v>katB</v>
      </c>
      <c r="P8330" s="73" t="str">
        <f t="shared" si="261"/>
        <v/>
      </c>
      <c r="Q8330" s="61" t="s">
        <v>30</v>
      </c>
    </row>
    <row r="8331" spans="8:17" x14ac:dyDescent="0.25">
      <c r="H8331" s="59">
        <v>14567</v>
      </c>
      <c r="I8331" s="59" t="s">
        <v>69</v>
      </c>
      <c r="J8331" s="59">
        <v>9083758</v>
      </c>
      <c r="K8331" s="59" t="s">
        <v>8834</v>
      </c>
      <c r="L8331" s="61" t="s">
        <v>113</v>
      </c>
      <c r="M8331" s="61">
        <f>VLOOKUP(H8331,zdroj!C:F,4,0)</f>
        <v>0</v>
      </c>
      <c r="N8331" s="61" t="str">
        <f t="shared" si="260"/>
        <v>katB</v>
      </c>
      <c r="P8331" s="73" t="str">
        <f t="shared" si="261"/>
        <v/>
      </c>
      <c r="Q8331" s="61" t="s">
        <v>30</v>
      </c>
    </row>
    <row r="8332" spans="8:17" x14ac:dyDescent="0.25">
      <c r="H8332" s="59">
        <v>14567</v>
      </c>
      <c r="I8332" s="59" t="s">
        <v>69</v>
      </c>
      <c r="J8332" s="59">
        <v>9083766</v>
      </c>
      <c r="K8332" s="59" t="s">
        <v>8835</v>
      </c>
      <c r="L8332" s="61" t="s">
        <v>113</v>
      </c>
      <c r="M8332" s="61">
        <f>VLOOKUP(H8332,zdroj!C:F,4,0)</f>
        <v>0</v>
      </c>
      <c r="N8332" s="61" t="str">
        <f t="shared" si="260"/>
        <v>katB</v>
      </c>
      <c r="P8332" s="73" t="str">
        <f t="shared" si="261"/>
        <v/>
      </c>
      <c r="Q8332" s="61" t="s">
        <v>30</v>
      </c>
    </row>
    <row r="8333" spans="8:17" x14ac:dyDescent="0.25">
      <c r="H8333" s="59">
        <v>14567</v>
      </c>
      <c r="I8333" s="59" t="s">
        <v>69</v>
      </c>
      <c r="J8333" s="59">
        <v>9083774</v>
      </c>
      <c r="K8333" s="59" t="s">
        <v>8836</v>
      </c>
      <c r="L8333" s="61" t="s">
        <v>113</v>
      </c>
      <c r="M8333" s="61">
        <f>VLOOKUP(H8333,zdroj!C:F,4,0)</f>
        <v>0</v>
      </c>
      <c r="N8333" s="61" t="str">
        <f t="shared" si="260"/>
        <v>katB</v>
      </c>
      <c r="P8333" s="73" t="str">
        <f t="shared" si="261"/>
        <v/>
      </c>
      <c r="Q8333" s="61" t="s">
        <v>30</v>
      </c>
    </row>
    <row r="8334" spans="8:17" x14ac:dyDescent="0.25">
      <c r="H8334" s="59">
        <v>14567</v>
      </c>
      <c r="I8334" s="59" t="s">
        <v>69</v>
      </c>
      <c r="J8334" s="59">
        <v>9083782</v>
      </c>
      <c r="K8334" s="59" t="s">
        <v>8837</v>
      </c>
      <c r="L8334" s="61" t="s">
        <v>113</v>
      </c>
      <c r="M8334" s="61">
        <f>VLOOKUP(H8334,zdroj!C:F,4,0)</f>
        <v>0</v>
      </c>
      <c r="N8334" s="61" t="str">
        <f t="shared" si="260"/>
        <v>katB</v>
      </c>
      <c r="P8334" s="73" t="str">
        <f t="shared" si="261"/>
        <v/>
      </c>
      <c r="Q8334" s="61" t="s">
        <v>30</v>
      </c>
    </row>
    <row r="8335" spans="8:17" x14ac:dyDescent="0.25">
      <c r="H8335" s="59">
        <v>14567</v>
      </c>
      <c r="I8335" s="59" t="s">
        <v>69</v>
      </c>
      <c r="J8335" s="59">
        <v>9083791</v>
      </c>
      <c r="K8335" s="59" t="s">
        <v>8838</v>
      </c>
      <c r="L8335" s="61" t="s">
        <v>113</v>
      </c>
      <c r="M8335" s="61">
        <f>VLOOKUP(H8335,zdroj!C:F,4,0)</f>
        <v>0</v>
      </c>
      <c r="N8335" s="61" t="str">
        <f t="shared" si="260"/>
        <v>katB</v>
      </c>
      <c r="P8335" s="73" t="str">
        <f t="shared" si="261"/>
        <v/>
      </c>
      <c r="Q8335" s="61" t="s">
        <v>30</v>
      </c>
    </row>
    <row r="8336" spans="8:17" x14ac:dyDescent="0.25">
      <c r="H8336" s="59">
        <v>14567</v>
      </c>
      <c r="I8336" s="59" t="s">
        <v>69</v>
      </c>
      <c r="J8336" s="59">
        <v>9083812</v>
      </c>
      <c r="K8336" s="59" t="s">
        <v>8839</v>
      </c>
      <c r="L8336" s="61" t="s">
        <v>113</v>
      </c>
      <c r="M8336" s="61">
        <f>VLOOKUP(H8336,zdroj!C:F,4,0)</f>
        <v>0</v>
      </c>
      <c r="N8336" s="61" t="str">
        <f t="shared" si="260"/>
        <v>katB</v>
      </c>
      <c r="P8336" s="73" t="str">
        <f t="shared" si="261"/>
        <v/>
      </c>
      <c r="Q8336" s="61" t="s">
        <v>30</v>
      </c>
    </row>
    <row r="8337" spans="8:18" x14ac:dyDescent="0.25">
      <c r="H8337" s="59">
        <v>14567</v>
      </c>
      <c r="I8337" s="59" t="s">
        <v>69</v>
      </c>
      <c r="J8337" s="59">
        <v>9104089</v>
      </c>
      <c r="K8337" s="59" t="s">
        <v>8840</v>
      </c>
      <c r="L8337" s="61" t="s">
        <v>113</v>
      </c>
      <c r="M8337" s="61">
        <f>VLOOKUP(H8337,zdroj!C:F,4,0)</f>
        <v>0</v>
      </c>
      <c r="N8337" s="61" t="str">
        <f t="shared" si="260"/>
        <v>katB</v>
      </c>
      <c r="P8337" s="73" t="str">
        <f t="shared" si="261"/>
        <v/>
      </c>
      <c r="Q8337" s="61" t="s">
        <v>30</v>
      </c>
    </row>
    <row r="8338" spans="8:18" x14ac:dyDescent="0.25">
      <c r="H8338" s="59">
        <v>14567</v>
      </c>
      <c r="I8338" s="59" t="s">
        <v>69</v>
      </c>
      <c r="J8338" s="59">
        <v>9104097</v>
      </c>
      <c r="K8338" s="59" t="s">
        <v>8841</v>
      </c>
      <c r="L8338" s="61" t="s">
        <v>81</v>
      </c>
      <c r="M8338" s="61">
        <f>VLOOKUP(H8338,zdroj!C:F,4,0)</f>
        <v>0</v>
      </c>
      <c r="N8338" s="61" t="str">
        <f t="shared" si="260"/>
        <v>-</v>
      </c>
      <c r="P8338" s="73" t="str">
        <f t="shared" si="261"/>
        <v/>
      </c>
      <c r="Q8338" s="61" t="s">
        <v>86</v>
      </c>
    </row>
    <row r="8339" spans="8:18" x14ac:dyDescent="0.25">
      <c r="H8339" s="59">
        <v>14567</v>
      </c>
      <c r="I8339" s="59" t="s">
        <v>69</v>
      </c>
      <c r="J8339" s="59">
        <v>9104101</v>
      </c>
      <c r="K8339" s="59" t="s">
        <v>8842</v>
      </c>
      <c r="L8339" s="61" t="s">
        <v>113</v>
      </c>
      <c r="M8339" s="61">
        <f>VLOOKUP(H8339,zdroj!C:F,4,0)</f>
        <v>0</v>
      </c>
      <c r="N8339" s="61" t="str">
        <f t="shared" si="260"/>
        <v>katB</v>
      </c>
      <c r="P8339" s="73" t="str">
        <f t="shared" si="261"/>
        <v/>
      </c>
      <c r="Q8339" s="61" t="s">
        <v>30</v>
      </c>
    </row>
    <row r="8340" spans="8:18" x14ac:dyDescent="0.25">
      <c r="H8340" s="59">
        <v>30694</v>
      </c>
      <c r="I8340" s="59" t="s">
        <v>71</v>
      </c>
      <c r="J8340" s="59">
        <v>20980698</v>
      </c>
      <c r="K8340" s="59" t="s">
        <v>8843</v>
      </c>
      <c r="L8340" s="61" t="s">
        <v>112</v>
      </c>
      <c r="M8340" s="61">
        <f>VLOOKUP(H8340,zdroj!C:F,4,0)</f>
        <v>0</v>
      </c>
      <c r="N8340" s="61" t="str">
        <f t="shared" si="260"/>
        <v>katA</v>
      </c>
      <c r="P8340" s="73" t="str">
        <f t="shared" si="261"/>
        <v/>
      </c>
      <c r="Q8340" s="61" t="s">
        <v>30</v>
      </c>
    </row>
    <row r="8341" spans="8:18" x14ac:dyDescent="0.25">
      <c r="H8341" s="59">
        <v>30694</v>
      </c>
      <c r="I8341" s="59" t="s">
        <v>71</v>
      </c>
      <c r="J8341" s="59">
        <v>20980701</v>
      </c>
      <c r="K8341" s="59" t="s">
        <v>8844</v>
      </c>
      <c r="L8341" s="61" t="s">
        <v>112</v>
      </c>
      <c r="M8341" s="61">
        <f>VLOOKUP(H8341,zdroj!C:F,4,0)</f>
        <v>0</v>
      </c>
      <c r="N8341" s="61" t="str">
        <f t="shared" si="260"/>
        <v>katA</v>
      </c>
      <c r="P8341" s="73" t="str">
        <f t="shared" si="261"/>
        <v/>
      </c>
      <c r="Q8341" s="61" t="s">
        <v>30</v>
      </c>
    </row>
    <row r="8342" spans="8:18" x14ac:dyDescent="0.25">
      <c r="H8342" s="59">
        <v>30694</v>
      </c>
      <c r="I8342" s="59" t="s">
        <v>71</v>
      </c>
      <c r="J8342" s="59">
        <v>20980710</v>
      </c>
      <c r="K8342" s="59" t="s">
        <v>8845</v>
      </c>
      <c r="L8342" s="61" t="s">
        <v>81</v>
      </c>
      <c r="M8342" s="61">
        <f>VLOOKUP(H8342,zdroj!C:F,4,0)</f>
        <v>0</v>
      </c>
      <c r="N8342" s="61" t="str">
        <f t="shared" si="260"/>
        <v>-</v>
      </c>
      <c r="P8342" s="73" t="str">
        <f t="shared" si="261"/>
        <v/>
      </c>
      <c r="Q8342" s="61" t="s">
        <v>86</v>
      </c>
    </row>
    <row r="8343" spans="8:18" x14ac:dyDescent="0.25">
      <c r="H8343" s="59">
        <v>30694</v>
      </c>
      <c r="I8343" s="59" t="s">
        <v>71</v>
      </c>
      <c r="J8343" s="59">
        <v>20980728</v>
      </c>
      <c r="K8343" s="59" t="s">
        <v>8846</v>
      </c>
      <c r="L8343" s="61" t="s">
        <v>113</v>
      </c>
      <c r="M8343" s="61">
        <f>VLOOKUP(H8343,zdroj!C:F,4,0)</f>
        <v>0</v>
      </c>
      <c r="N8343" s="61" t="str">
        <f t="shared" si="260"/>
        <v>katB</v>
      </c>
      <c r="P8343" s="73" t="str">
        <f t="shared" si="261"/>
        <v/>
      </c>
      <c r="Q8343" s="61" t="s">
        <v>30</v>
      </c>
      <c r="R8343" s="61" t="s">
        <v>91</v>
      </c>
    </row>
    <row r="8344" spans="8:18" x14ac:dyDescent="0.25">
      <c r="H8344" s="59">
        <v>30694</v>
      </c>
      <c r="I8344" s="59" t="s">
        <v>71</v>
      </c>
      <c r="J8344" s="59">
        <v>20980736</v>
      </c>
      <c r="K8344" s="59" t="s">
        <v>8847</v>
      </c>
      <c r="L8344" s="61" t="s">
        <v>81</v>
      </c>
      <c r="M8344" s="61">
        <f>VLOOKUP(H8344,zdroj!C:F,4,0)</f>
        <v>0</v>
      </c>
      <c r="N8344" s="61" t="str">
        <f t="shared" si="260"/>
        <v>-</v>
      </c>
      <c r="P8344" s="73" t="str">
        <f t="shared" si="261"/>
        <v/>
      </c>
      <c r="Q8344" s="61" t="s">
        <v>86</v>
      </c>
    </row>
    <row r="8345" spans="8:18" x14ac:dyDescent="0.25">
      <c r="H8345" s="59">
        <v>30694</v>
      </c>
      <c r="I8345" s="59" t="s">
        <v>71</v>
      </c>
      <c r="J8345" s="59">
        <v>20980744</v>
      </c>
      <c r="K8345" s="59" t="s">
        <v>8848</v>
      </c>
      <c r="L8345" s="61" t="s">
        <v>81</v>
      </c>
      <c r="M8345" s="61">
        <f>VLOOKUP(H8345,zdroj!C:F,4,0)</f>
        <v>0</v>
      </c>
      <c r="N8345" s="61" t="str">
        <f t="shared" si="260"/>
        <v>-</v>
      </c>
      <c r="P8345" s="73" t="str">
        <f t="shared" si="261"/>
        <v/>
      </c>
      <c r="Q8345" s="61" t="s">
        <v>88</v>
      </c>
    </row>
    <row r="8346" spans="8:18" x14ac:dyDescent="0.25">
      <c r="H8346" s="59">
        <v>30694</v>
      </c>
      <c r="I8346" s="59" t="s">
        <v>71</v>
      </c>
      <c r="J8346" s="59">
        <v>20980752</v>
      </c>
      <c r="K8346" s="59" t="s">
        <v>8849</v>
      </c>
      <c r="L8346" s="61" t="s">
        <v>81</v>
      </c>
      <c r="M8346" s="61">
        <f>VLOOKUP(H8346,zdroj!C:F,4,0)</f>
        <v>0</v>
      </c>
      <c r="N8346" s="61" t="str">
        <f t="shared" si="260"/>
        <v>-</v>
      </c>
      <c r="P8346" s="73" t="str">
        <f t="shared" si="261"/>
        <v/>
      </c>
      <c r="Q8346" s="61" t="s">
        <v>86</v>
      </c>
    </row>
    <row r="8347" spans="8:18" x14ac:dyDescent="0.25">
      <c r="H8347" s="59">
        <v>30694</v>
      </c>
      <c r="I8347" s="59" t="s">
        <v>71</v>
      </c>
      <c r="J8347" s="59">
        <v>20980761</v>
      </c>
      <c r="K8347" s="59" t="s">
        <v>8850</v>
      </c>
      <c r="L8347" s="61" t="s">
        <v>112</v>
      </c>
      <c r="M8347" s="61">
        <f>VLOOKUP(H8347,zdroj!C:F,4,0)</f>
        <v>0</v>
      </c>
      <c r="N8347" s="61" t="str">
        <f t="shared" si="260"/>
        <v>katA</v>
      </c>
      <c r="P8347" s="73" t="str">
        <f t="shared" si="261"/>
        <v/>
      </c>
      <c r="Q8347" s="61" t="s">
        <v>30</v>
      </c>
    </row>
    <row r="8348" spans="8:18" x14ac:dyDescent="0.25">
      <c r="H8348" s="59">
        <v>30694</v>
      </c>
      <c r="I8348" s="59" t="s">
        <v>71</v>
      </c>
      <c r="J8348" s="59">
        <v>20980779</v>
      </c>
      <c r="K8348" s="59" t="s">
        <v>8851</v>
      </c>
      <c r="L8348" s="61" t="s">
        <v>112</v>
      </c>
      <c r="M8348" s="61">
        <f>VLOOKUP(H8348,zdroj!C:F,4,0)</f>
        <v>0</v>
      </c>
      <c r="N8348" s="61" t="str">
        <f t="shared" si="260"/>
        <v>katA</v>
      </c>
      <c r="P8348" s="73" t="str">
        <f t="shared" si="261"/>
        <v/>
      </c>
      <c r="Q8348" s="61" t="s">
        <v>30</v>
      </c>
    </row>
    <row r="8349" spans="8:18" x14ac:dyDescent="0.25">
      <c r="H8349" s="59">
        <v>30694</v>
      </c>
      <c r="I8349" s="59" t="s">
        <v>71</v>
      </c>
      <c r="J8349" s="59">
        <v>20980787</v>
      </c>
      <c r="K8349" s="59" t="s">
        <v>8852</v>
      </c>
      <c r="L8349" s="61" t="s">
        <v>81</v>
      </c>
      <c r="M8349" s="61">
        <f>VLOOKUP(H8349,zdroj!C:F,4,0)</f>
        <v>0</v>
      </c>
      <c r="N8349" s="61" t="str">
        <f t="shared" si="260"/>
        <v>-</v>
      </c>
      <c r="P8349" s="73" t="str">
        <f t="shared" si="261"/>
        <v/>
      </c>
      <c r="Q8349" s="61" t="s">
        <v>86</v>
      </c>
    </row>
    <row r="8350" spans="8:18" x14ac:dyDescent="0.25">
      <c r="H8350" s="59">
        <v>30694</v>
      </c>
      <c r="I8350" s="59" t="s">
        <v>71</v>
      </c>
      <c r="J8350" s="59">
        <v>20980795</v>
      </c>
      <c r="K8350" s="59" t="s">
        <v>8853</v>
      </c>
      <c r="L8350" s="61" t="s">
        <v>112</v>
      </c>
      <c r="M8350" s="61">
        <f>VLOOKUP(H8350,zdroj!C:F,4,0)</f>
        <v>0</v>
      </c>
      <c r="N8350" s="61" t="str">
        <f t="shared" si="260"/>
        <v>katA</v>
      </c>
      <c r="P8350" s="73" t="str">
        <f t="shared" si="261"/>
        <v/>
      </c>
      <c r="Q8350" s="61" t="s">
        <v>30</v>
      </c>
    </row>
    <row r="8351" spans="8:18" x14ac:dyDescent="0.25">
      <c r="H8351" s="59">
        <v>30694</v>
      </c>
      <c r="I8351" s="59" t="s">
        <v>71</v>
      </c>
      <c r="J8351" s="59">
        <v>20980809</v>
      </c>
      <c r="K8351" s="59" t="s">
        <v>8854</v>
      </c>
      <c r="L8351" s="61" t="s">
        <v>112</v>
      </c>
      <c r="M8351" s="61">
        <f>VLOOKUP(H8351,zdroj!C:F,4,0)</f>
        <v>0</v>
      </c>
      <c r="N8351" s="61" t="str">
        <f t="shared" si="260"/>
        <v>katA</v>
      </c>
      <c r="P8351" s="73" t="str">
        <f t="shared" si="261"/>
        <v/>
      </c>
      <c r="Q8351" s="61" t="s">
        <v>30</v>
      </c>
    </row>
    <row r="8352" spans="8:18" x14ac:dyDescent="0.25">
      <c r="H8352" s="59">
        <v>30694</v>
      </c>
      <c r="I8352" s="59" t="s">
        <v>71</v>
      </c>
      <c r="J8352" s="59">
        <v>20980817</v>
      </c>
      <c r="K8352" s="59" t="s">
        <v>8855</v>
      </c>
      <c r="L8352" s="61" t="s">
        <v>112</v>
      </c>
      <c r="M8352" s="61">
        <f>VLOOKUP(H8352,zdroj!C:F,4,0)</f>
        <v>0</v>
      </c>
      <c r="N8352" s="61" t="str">
        <f t="shared" si="260"/>
        <v>katA</v>
      </c>
      <c r="P8352" s="73" t="str">
        <f t="shared" si="261"/>
        <v/>
      </c>
      <c r="Q8352" s="61" t="s">
        <v>30</v>
      </c>
    </row>
    <row r="8353" spans="8:18" x14ac:dyDescent="0.25">
      <c r="H8353" s="59">
        <v>30694</v>
      </c>
      <c r="I8353" s="59" t="s">
        <v>71</v>
      </c>
      <c r="J8353" s="59">
        <v>20980825</v>
      </c>
      <c r="K8353" s="59" t="s">
        <v>8856</v>
      </c>
      <c r="L8353" s="61" t="s">
        <v>112</v>
      </c>
      <c r="M8353" s="61">
        <f>VLOOKUP(H8353,zdroj!C:F,4,0)</f>
        <v>0</v>
      </c>
      <c r="N8353" s="61" t="str">
        <f t="shared" si="260"/>
        <v>katA</v>
      </c>
      <c r="P8353" s="73" t="str">
        <f t="shared" si="261"/>
        <v/>
      </c>
      <c r="Q8353" s="61" t="s">
        <v>30</v>
      </c>
    </row>
    <row r="8354" spans="8:18" x14ac:dyDescent="0.25">
      <c r="H8354" s="59">
        <v>30694</v>
      </c>
      <c r="I8354" s="59" t="s">
        <v>71</v>
      </c>
      <c r="J8354" s="59">
        <v>25028723</v>
      </c>
      <c r="K8354" s="59" t="s">
        <v>8857</v>
      </c>
      <c r="L8354" s="61" t="s">
        <v>112</v>
      </c>
      <c r="M8354" s="61">
        <f>VLOOKUP(H8354,zdroj!C:F,4,0)</f>
        <v>0</v>
      </c>
      <c r="N8354" s="61" t="str">
        <f t="shared" si="260"/>
        <v>katA</v>
      </c>
      <c r="P8354" s="73" t="str">
        <f t="shared" si="261"/>
        <v/>
      </c>
      <c r="Q8354" s="61" t="s">
        <v>30</v>
      </c>
    </row>
    <row r="8355" spans="8:18" x14ac:dyDescent="0.25">
      <c r="H8355" s="59">
        <v>30694</v>
      </c>
      <c r="I8355" s="59" t="s">
        <v>71</v>
      </c>
      <c r="J8355" s="59">
        <v>26886715</v>
      </c>
      <c r="K8355" s="59" t="s">
        <v>8858</v>
      </c>
      <c r="L8355" s="61" t="s">
        <v>112</v>
      </c>
      <c r="M8355" s="61">
        <f>VLOOKUP(H8355,zdroj!C:F,4,0)</f>
        <v>0</v>
      </c>
      <c r="N8355" s="61" t="str">
        <f t="shared" si="260"/>
        <v>katA</v>
      </c>
      <c r="P8355" s="73" t="str">
        <f t="shared" si="261"/>
        <v/>
      </c>
      <c r="Q8355" s="61" t="s">
        <v>30</v>
      </c>
    </row>
    <row r="8356" spans="8:18" x14ac:dyDescent="0.25">
      <c r="H8356" s="59">
        <v>30694</v>
      </c>
      <c r="I8356" s="59" t="s">
        <v>71</v>
      </c>
      <c r="J8356" s="59">
        <v>41421884</v>
      </c>
      <c r="K8356" s="59" t="s">
        <v>8859</v>
      </c>
      <c r="L8356" s="61" t="s">
        <v>113</v>
      </c>
      <c r="M8356" s="61">
        <f>VLOOKUP(H8356,zdroj!C:F,4,0)</f>
        <v>0</v>
      </c>
      <c r="N8356" s="61" t="str">
        <f t="shared" si="260"/>
        <v>katB</v>
      </c>
      <c r="P8356" s="73" t="str">
        <f t="shared" si="261"/>
        <v/>
      </c>
      <c r="Q8356" s="61" t="s">
        <v>30</v>
      </c>
      <c r="R8356" s="61" t="s">
        <v>91</v>
      </c>
    </row>
    <row r="8357" spans="8:18" x14ac:dyDescent="0.25">
      <c r="H8357" s="59">
        <v>30708</v>
      </c>
      <c r="I8357" s="59" t="s">
        <v>71</v>
      </c>
      <c r="J8357" s="59">
        <v>20980833</v>
      </c>
      <c r="K8357" s="59" t="s">
        <v>8860</v>
      </c>
      <c r="L8357" s="61" t="s">
        <v>112</v>
      </c>
      <c r="M8357" s="61">
        <f>VLOOKUP(H8357,zdroj!C:F,4,0)</f>
        <v>0</v>
      </c>
      <c r="N8357" s="61" t="str">
        <f t="shared" si="260"/>
        <v>katA</v>
      </c>
      <c r="P8357" s="73" t="str">
        <f t="shared" si="261"/>
        <v/>
      </c>
      <c r="Q8357" s="61" t="s">
        <v>30</v>
      </c>
    </row>
    <row r="8358" spans="8:18" x14ac:dyDescent="0.25">
      <c r="H8358" s="59">
        <v>30708</v>
      </c>
      <c r="I8358" s="59" t="s">
        <v>71</v>
      </c>
      <c r="J8358" s="59">
        <v>20980841</v>
      </c>
      <c r="K8358" s="59" t="s">
        <v>8861</v>
      </c>
      <c r="L8358" s="61" t="s">
        <v>112</v>
      </c>
      <c r="M8358" s="61">
        <f>VLOOKUP(H8358,zdroj!C:F,4,0)</f>
        <v>0</v>
      </c>
      <c r="N8358" s="61" t="str">
        <f t="shared" si="260"/>
        <v>katA</v>
      </c>
      <c r="P8358" s="73" t="str">
        <f t="shared" si="261"/>
        <v/>
      </c>
      <c r="Q8358" s="61" t="s">
        <v>30</v>
      </c>
    </row>
    <row r="8359" spans="8:18" x14ac:dyDescent="0.25">
      <c r="H8359" s="59">
        <v>30708</v>
      </c>
      <c r="I8359" s="59" t="s">
        <v>71</v>
      </c>
      <c r="J8359" s="59">
        <v>20980850</v>
      </c>
      <c r="K8359" s="59" t="s">
        <v>8862</v>
      </c>
      <c r="L8359" s="61" t="s">
        <v>112</v>
      </c>
      <c r="M8359" s="61">
        <f>VLOOKUP(H8359,zdroj!C:F,4,0)</f>
        <v>0</v>
      </c>
      <c r="N8359" s="61" t="str">
        <f t="shared" si="260"/>
        <v>katA</v>
      </c>
      <c r="P8359" s="73" t="str">
        <f t="shared" si="261"/>
        <v/>
      </c>
      <c r="Q8359" s="61" t="s">
        <v>30</v>
      </c>
    </row>
    <row r="8360" spans="8:18" x14ac:dyDescent="0.25">
      <c r="H8360" s="59">
        <v>30708</v>
      </c>
      <c r="I8360" s="59" t="s">
        <v>71</v>
      </c>
      <c r="J8360" s="59">
        <v>20980868</v>
      </c>
      <c r="K8360" s="59" t="s">
        <v>8863</v>
      </c>
      <c r="L8360" s="61" t="s">
        <v>113</v>
      </c>
      <c r="M8360" s="61">
        <f>VLOOKUP(H8360,zdroj!C:F,4,0)</f>
        <v>0</v>
      </c>
      <c r="N8360" s="61" t="str">
        <f t="shared" si="260"/>
        <v>katB</v>
      </c>
      <c r="P8360" s="73" t="str">
        <f t="shared" si="261"/>
        <v/>
      </c>
      <c r="Q8360" s="61" t="s">
        <v>30</v>
      </c>
      <c r="R8360" s="61" t="s">
        <v>91</v>
      </c>
    </row>
    <row r="8361" spans="8:18" x14ac:dyDescent="0.25">
      <c r="H8361" s="59">
        <v>30708</v>
      </c>
      <c r="I8361" s="59" t="s">
        <v>71</v>
      </c>
      <c r="J8361" s="59">
        <v>20980876</v>
      </c>
      <c r="K8361" s="59" t="s">
        <v>8864</v>
      </c>
      <c r="L8361" s="61" t="s">
        <v>113</v>
      </c>
      <c r="M8361" s="61">
        <f>VLOOKUP(H8361,zdroj!C:F,4,0)</f>
        <v>0</v>
      </c>
      <c r="N8361" s="61" t="str">
        <f t="shared" si="260"/>
        <v>katB</v>
      </c>
      <c r="P8361" s="73" t="str">
        <f t="shared" si="261"/>
        <v/>
      </c>
      <c r="Q8361" s="61" t="s">
        <v>30</v>
      </c>
      <c r="R8361" s="61" t="s">
        <v>91</v>
      </c>
    </row>
    <row r="8362" spans="8:18" x14ac:dyDescent="0.25">
      <c r="H8362" s="59">
        <v>30708</v>
      </c>
      <c r="I8362" s="59" t="s">
        <v>71</v>
      </c>
      <c r="J8362" s="59">
        <v>20980884</v>
      </c>
      <c r="K8362" s="59" t="s">
        <v>8865</v>
      </c>
      <c r="L8362" s="61" t="s">
        <v>112</v>
      </c>
      <c r="M8362" s="61">
        <f>VLOOKUP(H8362,zdroj!C:F,4,0)</f>
        <v>0</v>
      </c>
      <c r="N8362" s="61" t="str">
        <f t="shared" si="260"/>
        <v>katA</v>
      </c>
      <c r="P8362" s="73" t="str">
        <f t="shared" si="261"/>
        <v/>
      </c>
      <c r="Q8362" s="61" t="s">
        <v>30</v>
      </c>
    </row>
    <row r="8363" spans="8:18" x14ac:dyDescent="0.25">
      <c r="H8363" s="59">
        <v>30708</v>
      </c>
      <c r="I8363" s="59" t="s">
        <v>71</v>
      </c>
      <c r="J8363" s="59">
        <v>20980892</v>
      </c>
      <c r="K8363" s="59" t="s">
        <v>8866</v>
      </c>
      <c r="L8363" s="61" t="s">
        <v>112</v>
      </c>
      <c r="M8363" s="61">
        <f>VLOOKUP(H8363,zdroj!C:F,4,0)</f>
        <v>0</v>
      </c>
      <c r="N8363" s="61" t="str">
        <f t="shared" si="260"/>
        <v>katA</v>
      </c>
      <c r="P8363" s="73" t="str">
        <f t="shared" si="261"/>
        <v/>
      </c>
      <c r="Q8363" s="61" t="s">
        <v>31</v>
      </c>
    </row>
    <row r="8364" spans="8:18" x14ac:dyDescent="0.25">
      <c r="H8364" s="59">
        <v>30708</v>
      </c>
      <c r="I8364" s="59" t="s">
        <v>71</v>
      </c>
      <c r="J8364" s="59">
        <v>20980906</v>
      </c>
      <c r="K8364" s="59" t="s">
        <v>8867</v>
      </c>
      <c r="L8364" s="61" t="s">
        <v>112</v>
      </c>
      <c r="M8364" s="61">
        <f>VLOOKUP(H8364,zdroj!C:F,4,0)</f>
        <v>0</v>
      </c>
      <c r="N8364" s="61" t="str">
        <f t="shared" si="260"/>
        <v>katA</v>
      </c>
      <c r="P8364" s="73" t="str">
        <f t="shared" si="261"/>
        <v/>
      </c>
      <c r="Q8364" s="61" t="s">
        <v>30</v>
      </c>
    </row>
    <row r="8365" spans="8:18" x14ac:dyDescent="0.25">
      <c r="H8365" s="59">
        <v>30708</v>
      </c>
      <c r="I8365" s="59" t="s">
        <v>71</v>
      </c>
      <c r="J8365" s="59">
        <v>20980914</v>
      </c>
      <c r="K8365" s="59" t="s">
        <v>8868</v>
      </c>
      <c r="L8365" s="61" t="s">
        <v>112</v>
      </c>
      <c r="M8365" s="61">
        <f>VLOOKUP(H8365,zdroj!C:F,4,0)</f>
        <v>0</v>
      </c>
      <c r="N8365" s="61" t="str">
        <f t="shared" si="260"/>
        <v>katA</v>
      </c>
      <c r="P8365" s="73" t="str">
        <f t="shared" si="261"/>
        <v/>
      </c>
      <c r="Q8365" s="61" t="s">
        <v>30</v>
      </c>
    </row>
    <row r="8366" spans="8:18" x14ac:dyDescent="0.25">
      <c r="H8366" s="59">
        <v>30708</v>
      </c>
      <c r="I8366" s="59" t="s">
        <v>71</v>
      </c>
      <c r="J8366" s="59">
        <v>20980922</v>
      </c>
      <c r="K8366" s="59" t="s">
        <v>8869</v>
      </c>
      <c r="L8366" s="61" t="s">
        <v>112</v>
      </c>
      <c r="M8366" s="61">
        <f>VLOOKUP(H8366,zdroj!C:F,4,0)</f>
        <v>0</v>
      </c>
      <c r="N8366" s="61" t="str">
        <f t="shared" si="260"/>
        <v>katA</v>
      </c>
      <c r="P8366" s="73" t="str">
        <f t="shared" si="261"/>
        <v/>
      </c>
      <c r="Q8366" s="61" t="s">
        <v>30</v>
      </c>
    </row>
    <row r="8367" spans="8:18" x14ac:dyDescent="0.25">
      <c r="H8367" s="59">
        <v>30708</v>
      </c>
      <c r="I8367" s="59" t="s">
        <v>71</v>
      </c>
      <c r="J8367" s="59">
        <v>20980931</v>
      </c>
      <c r="K8367" s="59" t="s">
        <v>8870</v>
      </c>
      <c r="L8367" s="61" t="s">
        <v>112</v>
      </c>
      <c r="M8367" s="61">
        <f>VLOOKUP(H8367,zdroj!C:F,4,0)</f>
        <v>0</v>
      </c>
      <c r="N8367" s="61" t="str">
        <f t="shared" si="260"/>
        <v>katA</v>
      </c>
      <c r="P8367" s="73" t="str">
        <f t="shared" si="261"/>
        <v/>
      </c>
      <c r="Q8367" s="61" t="s">
        <v>30</v>
      </c>
    </row>
    <row r="8368" spans="8:18" x14ac:dyDescent="0.25">
      <c r="H8368" s="59">
        <v>30708</v>
      </c>
      <c r="I8368" s="59" t="s">
        <v>71</v>
      </c>
      <c r="J8368" s="59">
        <v>20980949</v>
      </c>
      <c r="K8368" s="59" t="s">
        <v>8871</v>
      </c>
      <c r="L8368" s="61" t="s">
        <v>113</v>
      </c>
      <c r="M8368" s="61">
        <f>VLOOKUP(H8368,zdroj!C:F,4,0)</f>
        <v>0</v>
      </c>
      <c r="N8368" s="61" t="str">
        <f t="shared" si="260"/>
        <v>katB</v>
      </c>
      <c r="P8368" s="73" t="str">
        <f t="shared" si="261"/>
        <v/>
      </c>
      <c r="Q8368" s="61" t="s">
        <v>33</v>
      </c>
      <c r="R8368" s="61" t="s">
        <v>91</v>
      </c>
    </row>
    <row r="8369" spans="8:18" x14ac:dyDescent="0.25">
      <c r="H8369" s="59">
        <v>30708</v>
      </c>
      <c r="I8369" s="59" t="s">
        <v>71</v>
      </c>
      <c r="J8369" s="59">
        <v>20980957</v>
      </c>
      <c r="K8369" s="59" t="s">
        <v>8872</v>
      </c>
      <c r="L8369" s="61" t="s">
        <v>113</v>
      </c>
      <c r="M8369" s="61">
        <f>VLOOKUP(H8369,zdroj!C:F,4,0)</f>
        <v>0</v>
      </c>
      <c r="N8369" s="61" t="str">
        <f t="shared" si="260"/>
        <v>katB</v>
      </c>
      <c r="P8369" s="73" t="str">
        <f t="shared" si="261"/>
        <v/>
      </c>
      <c r="Q8369" s="61" t="s">
        <v>30</v>
      </c>
      <c r="R8369" s="61" t="s">
        <v>91</v>
      </c>
    </row>
    <row r="8370" spans="8:18" x14ac:dyDescent="0.25">
      <c r="H8370" s="59">
        <v>30708</v>
      </c>
      <c r="I8370" s="59" t="s">
        <v>71</v>
      </c>
      <c r="J8370" s="59">
        <v>20980965</v>
      </c>
      <c r="K8370" s="59" t="s">
        <v>8873</v>
      </c>
      <c r="L8370" s="61" t="s">
        <v>112</v>
      </c>
      <c r="M8370" s="61">
        <f>VLOOKUP(H8370,zdroj!C:F,4,0)</f>
        <v>0</v>
      </c>
      <c r="N8370" s="61" t="str">
        <f t="shared" si="260"/>
        <v>katA</v>
      </c>
      <c r="P8370" s="73" t="str">
        <f t="shared" si="261"/>
        <v/>
      </c>
      <c r="Q8370" s="61" t="s">
        <v>30</v>
      </c>
    </row>
    <row r="8371" spans="8:18" x14ac:dyDescent="0.25">
      <c r="H8371" s="59">
        <v>30708</v>
      </c>
      <c r="I8371" s="59" t="s">
        <v>71</v>
      </c>
      <c r="J8371" s="59">
        <v>20980973</v>
      </c>
      <c r="K8371" s="59" t="s">
        <v>8874</v>
      </c>
      <c r="L8371" s="61" t="s">
        <v>81</v>
      </c>
      <c r="M8371" s="61">
        <f>VLOOKUP(H8371,zdroj!C:F,4,0)</f>
        <v>0</v>
      </c>
      <c r="N8371" s="61" t="str">
        <f t="shared" si="260"/>
        <v>-</v>
      </c>
      <c r="P8371" s="73" t="str">
        <f t="shared" si="261"/>
        <v/>
      </c>
      <c r="Q8371" s="61" t="s">
        <v>86</v>
      </c>
    </row>
    <row r="8372" spans="8:18" x14ac:dyDescent="0.25">
      <c r="H8372" s="59">
        <v>30708</v>
      </c>
      <c r="I8372" s="59" t="s">
        <v>71</v>
      </c>
      <c r="J8372" s="59">
        <v>20980981</v>
      </c>
      <c r="K8372" s="59" t="s">
        <v>8875</v>
      </c>
      <c r="L8372" s="61" t="s">
        <v>112</v>
      </c>
      <c r="M8372" s="61">
        <f>VLOOKUP(H8372,zdroj!C:F,4,0)</f>
        <v>0</v>
      </c>
      <c r="N8372" s="61" t="str">
        <f t="shared" si="260"/>
        <v>katA</v>
      </c>
      <c r="P8372" s="73" t="str">
        <f t="shared" si="261"/>
        <v/>
      </c>
      <c r="Q8372" s="61" t="s">
        <v>30</v>
      </c>
    </row>
    <row r="8373" spans="8:18" x14ac:dyDescent="0.25">
      <c r="H8373" s="59">
        <v>30708</v>
      </c>
      <c r="I8373" s="59" t="s">
        <v>71</v>
      </c>
      <c r="J8373" s="59">
        <v>20980990</v>
      </c>
      <c r="K8373" s="59" t="s">
        <v>8876</v>
      </c>
      <c r="L8373" s="61" t="s">
        <v>113</v>
      </c>
      <c r="M8373" s="61">
        <f>VLOOKUP(H8373,zdroj!C:F,4,0)</f>
        <v>0</v>
      </c>
      <c r="N8373" s="61" t="str">
        <f t="shared" si="260"/>
        <v>katB</v>
      </c>
      <c r="P8373" s="73" t="str">
        <f t="shared" si="261"/>
        <v/>
      </c>
      <c r="Q8373" s="61" t="s">
        <v>30</v>
      </c>
      <c r="R8373" s="61" t="s">
        <v>91</v>
      </c>
    </row>
    <row r="8374" spans="8:18" x14ac:dyDescent="0.25">
      <c r="H8374" s="59">
        <v>30708</v>
      </c>
      <c r="I8374" s="59" t="s">
        <v>71</v>
      </c>
      <c r="J8374" s="59">
        <v>20981007</v>
      </c>
      <c r="K8374" s="59" t="s">
        <v>8877</v>
      </c>
      <c r="L8374" s="61" t="s">
        <v>112</v>
      </c>
      <c r="M8374" s="61">
        <f>VLOOKUP(H8374,zdroj!C:F,4,0)</f>
        <v>0</v>
      </c>
      <c r="N8374" s="61" t="str">
        <f t="shared" si="260"/>
        <v>katA</v>
      </c>
      <c r="P8374" s="73" t="str">
        <f t="shared" si="261"/>
        <v/>
      </c>
      <c r="Q8374" s="61" t="s">
        <v>31</v>
      </c>
    </row>
    <row r="8375" spans="8:18" x14ac:dyDescent="0.25">
      <c r="H8375" s="59">
        <v>30708</v>
      </c>
      <c r="I8375" s="59" t="s">
        <v>71</v>
      </c>
      <c r="J8375" s="59">
        <v>20981015</v>
      </c>
      <c r="K8375" s="59" t="s">
        <v>8878</v>
      </c>
      <c r="L8375" s="61" t="s">
        <v>112</v>
      </c>
      <c r="M8375" s="61">
        <f>VLOOKUP(H8375,zdroj!C:F,4,0)</f>
        <v>0</v>
      </c>
      <c r="N8375" s="61" t="str">
        <f t="shared" si="260"/>
        <v>katA</v>
      </c>
      <c r="P8375" s="73" t="str">
        <f t="shared" si="261"/>
        <v/>
      </c>
      <c r="Q8375" s="61" t="s">
        <v>30</v>
      </c>
    </row>
    <row r="8376" spans="8:18" x14ac:dyDescent="0.25">
      <c r="H8376" s="59">
        <v>30708</v>
      </c>
      <c r="I8376" s="59" t="s">
        <v>71</v>
      </c>
      <c r="J8376" s="59">
        <v>20981023</v>
      </c>
      <c r="K8376" s="59" t="s">
        <v>8879</v>
      </c>
      <c r="L8376" s="61" t="s">
        <v>113</v>
      </c>
      <c r="M8376" s="61">
        <f>VLOOKUP(H8376,zdroj!C:F,4,0)</f>
        <v>0</v>
      </c>
      <c r="N8376" s="61" t="str">
        <f t="shared" si="260"/>
        <v>katB</v>
      </c>
      <c r="P8376" s="73" t="str">
        <f t="shared" si="261"/>
        <v/>
      </c>
      <c r="Q8376" s="61" t="s">
        <v>30</v>
      </c>
      <c r="R8376" s="61" t="s">
        <v>91</v>
      </c>
    </row>
    <row r="8377" spans="8:18" x14ac:dyDescent="0.25">
      <c r="H8377" s="59">
        <v>30708</v>
      </c>
      <c r="I8377" s="59" t="s">
        <v>71</v>
      </c>
      <c r="J8377" s="59">
        <v>20981031</v>
      </c>
      <c r="K8377" s="59" t="s">
        <v>8880</v>
      </c>
      <c r="L8377" s="61" t="s">
        <v>112</v>
      </c>
      <c r="M8377" s="61">
        <f>VLOOKUP(H8377,zdroj!C:F,4,0)</f>
        <v>0</v>
      </c>
      <c r="N8377" s="61" t="str">
        <f t="shared" si="260"/>
        <v>katA</v>
      </c>
      <c r="P8377" s="73" t="str">
        <f t="shared" si="261"/>
        <v/>
      </c>
      <c r="Q8377" s="61" t="s">
        <v>30</v>
      </c>
    </row>
    <row r="8378" spans="8:18" x14ac:dyDescent="0.25">
      <c r="H8378" s="59">
        <v>30708</v>
      </c>
      <c r="I8378" s="59" t="s">
        <v>71</v>
      </c>
      <c r="J8378" s="59">
        <v>20981040</v>
      </c>
      <c r="K8378" s="59" t="s">
        <v>8881</v>
      </c>
      <c r="L8378" s="61" t="s">
        <v>81</v>
      </c>
      <c r="M8378" s="61">
        <f>VLOOKUP(H8378,zdroj!C:F,4,0)</f>
        <v>0</v>
      </c>
      <c r="N8378" s="61" t="str">
        <f t="shared" si="260"/>
        <v>-</v>
      </c>
      <c r="P8378" s="73" t="str">
        <f t="shared" si="261"/>
        <v/>
      </c>
      <c r="Q8378" s="61" t="s">
        <v>86</v>
      </c>
    </row>
    <row r="8379" spans="8:18" x14ac:dyDescent="0.25">
      <c r="H8379" s="59">
        <v>30708</v>
      </c>
      <c r="I8379" s="59" t="s">
        <v>71</v>
      </c>
      <c r="J8379" s="59">
        <v>20981058</v>
      </c>
      <c r="K8379" s="59" t="s">
        <v>8882</v>
      </c>
      <c r="L8379" s="61" t="s">
        <v>113</v>
      </c>
      <c r="M8379" s="61">
        <f>VLOOKUP(H8379,zdroj!C:F,4,0)</f>
        <v>0</v>
      </c>
      <c r="N8379" s="61" t="str">
        <f t="shared" si="260"/>
        <v>katB</v>
      </c>
      <c r="P8379" s="73" t="str">
        <f t="shared" si="261"/>
        <v/>
      </c>
      <c r="Q8379" s="61" t="s">
        <v>30</v>
      </c>
      <c r="R8379" s="61" t="s">
        <v>91</v>
      </c>
    </row>
    <row r="8380" spans="8:18" x14ac:dyDescent="0.25">
      <c r="H8380" s="59">
        <v>30708</v>
      </c>
      <c r="I8380" s="59" t="s">
        <v>71</v>
      </c>
      <c r="J8380" s="59">
        <v>41610920</v>
      </c>
      <c r="K8380" s="59" t="s">
        <v>8883</v>
      </c>
      <c r="L8380" s="61" t="s">
        <v>81</v>
      </c>
      <c r="M8380" s="61">
        <f>VLOOKUP(H8380,zdroj!C:F,4,0)</f>
        <v>0</v>
      </c>
      <c r="N8380" s="61" t="str">
        <f t="shared" si="260"/>
        <v>-</v>
      </c>
      <c r="P8380" s="73" t="str">
        <f t="shared" si="261"/>
        <v/>
      </c>
      <c r="Q8380" s="61" t="s">
        <v>88</v>
      </c>
    </row>
    <row r="8381" spans="8:18" x14ac:dyDescent="0.25">
      <c r="H8381" s="59">
        <v>30716</v>
      </c>
      <c r="I8381" s="59" t="s">
        <v>69</v>
      </c>
      <c r="J8381" s="59">
        <v>20981082</v>
      </c>
      <c r="K8381" s="59" t="s">
        <v>8884</v>
      </c>
      <c r="L8381" s="61" t="s">
        <v>113</v>
      </c>
      <c r="M8381" s="61">
        <f>VLOOKUP(H8381,zdroj!C:F,4,0)</f>
        <v>0</v>
      </c>
      <c r="N8381" s="61" t="str">
        <f t="shared" si="260"/>
        <v>katB</v>
      </c>
      <c r="P8381" s="73" t="str">
        <f t="shared" si="261"/>
        <v/>
      </c>
      <c r="Q8381" s="61" t="s">
        <v>30</v>
      </c>
    </row>
    <row r="8382" spans="8:18" x14ac:dyDescent="0.25">
      <c r="H8382" s="59">
        <v>30716</v>
      </c>
      <c r="I8382" s="59" t="s">
        <v>69</v>
      </c>
      <c r="J8382" s="59">
        <v>20981091</v>
      </c>
      <c r="K8382" s="59" t="s">
        <v>8885</v>
      </c>
      <c r="L8382" s="61" t="s">
        <v>113</v>
      </c>
      <c r="M8382" s="61">
        <f>VLOOKUP(H8382,zdroj!C:F,4,0)</f>
        <v>0</v>
      </c>
      <c r="N8382" s="61" t="str">
        <f t="shared" si="260"/>
        <v>katB</v>
      </c>
      <c r="P8382" s="73" t="str">
        <f t="shared" si="261"/>
        <v/>
      </c>
      <c r="Q8382" s="61" t="s">
        <v>30</v>
      </c>
    </row>
    <row r="8383" spans="8:18" x14ac:dyDescent="0.25">
      <c r="H8383" s="59">
        <v>30716</v>
      </c>
      <c r="I8383" s="59" t="s">
        <v>69</v>
      </c>
      <c r="J8383" s="59">
        <v>20981104</v>
      </c>
      <c r="K8383" s="59" t="s">
        <v>8886</v>
      </c>
      <c r="L8383" s="61" t="s">
        <v>81</v>
      </c>
      <c r="M8383" s="61">
        <f>VLOOKUP(H8383,zdroj!C:F,4,0)</f>
        <v>0</v>
      </c>
      <c r="N8383" s="61" t="str">
        <f t="shared" si="260"/>
        <v>-</v>
      </c>
      <c r="P8383" s="73" t="str">
        <f t="shared" si="261"/>
        <v/>
      </c>
      <c r="Q8383" s="61" t="s">
        <v>86</v>
      </c>
    </row>
    <row r="8384" spans="8:18" x14ac:dyDescent="0.25">
      <c r="H8384" s="59">
        <v>30716</v>
      </c>
      <c r="I8384" s="59" t="s">
        <v>69</v>
      </c>
      <c r="J8384" s="59">
        <v>20981112</v>
      </c>
      <c r="K8384" s="59" t="s">
        <v>8887</v>
      </c>
      <c r="L8384" s="61" t="s">
        <v>113</v>
      </c>
      <c r="M8384" s="61">
        <f>VLOOKUP(H8384,zdroj!C:F,4,0)</f>
        <v>0</v>
      </c>
      <c r="N8384" s="61" t="str">
        <f t="shared" si="260"/>
        <v>katB</v>
      </c>
      <c r="P8384" s="73" t="str">
        <f t="shared" si="261"/>
        <v/>
      </c>
      <c r="Q8384" s="61" t="s">
        <v>30</v>
      </c>
    </row>
    <row r="8385" spans="8:17" x14ac:dyDescent="0.25">
      <c r="H8385" s="59">
        <v>30716</v>
      </c>
      <c r="I8385" s="59" t="s">
        <v>69</v>
      </c>
      <c r="J8385" s="59">
        <v>20981139</v>
      </c>
      <c r="K8385" s="59" t="s">
        <v>8888</v>
      </c>
      <c r="L8385" s="61" t="s">
        <v>113</v>
      </c>
      <c r="M8385" s="61">
        <f>VLOOKUP(H8385,zdroj!C:F,4,0)</f>
        <v>0</v>
      </c>
      <c r="N8385" s="61" t="str">
        <f t="shared" si="260"/>
        <v>katB</v>
      </c>
      <c r="P8385" s="73" t="str">
        <f t="shared" si="261"/>
        <v/>
      </c>
      <c r="Q8385" s="61" t="s">
        <v>30</v>
      </c>
    </row>
    <row r="8386" spans="8:17" x14ac:dyDescent="0.25">
      <c r="H8386" s="59">
        <v>30716</v>
      </c>
      <c r="I8386" s="59" t="s">
        <v>69</v>
      </c>
      <c r="J8386" s="59">
        <v>20981147</v>
      </c>
      <c r="K8386" s="59" t="s">
        <v>8889</v>
      </c>
      <c r="L8386" s="61" t="s">
        <v>113</v>
      </c>
      <c r="M8386" s="61">
        <f>VLOOKUP(H8386,zdroj!C:F,4,0)</f>
        <v>0</v>
      </c>
      <c r="N8386" s="61" t="str">
        <f t="shared" si="260"/>
        <v>katB</v>
      </c>
      <c r="P8386" s="73" t="str">
        <f t="shared" si="261"/>
        <v/>
      </c>
      <c r="Q8386" s="61" t="s">
        <v>30</v>
      </c>
    </row>
    <row r="8387" spans="8:17" x14ac:dyDescent="0.25">
      <c r="H8387" s="59">
        <v>30716</v>
      </c>
      <c r="I8387" s="59" t="s">
        <v>69</v>
      </c>
      <c r="J8387" s="59">
        <v>20981155</v>
      </c>
      <c r="K8387" s="59" t="s">
        <v>8890</v>
      </c>
      <c r="L8387" s="61" t="s">
        <v>113</v>
      </c>
      <c r="M8387" s="61">
        <f>VLOOKUP(H8387,zdroj!C:F,4,0)</f>
        <v>0</v>
      </c>
      <c r="N8387" s="61" t="str">
        <f t="shared" si="260"/>
        <v>katB</v>
      </c>
      <c r="P8387" s="73" t="str">
        <f t="shared" si="261"/>
        <v/>
      </c>
      <c r="Q8387" s="61" t="s">
        <v>30</v>
      </c>
    </row>
    <row r="8388" spans="8:17" x14ac:dyDescent="0.25">
      <c r="H8388" s="59">
        <v>30716</v>
      </c>
      <c r="I8388" s="59" t="s">
        <v>69</v>
      </c>
      <c r="J8388" s="59">
        <v>20981171</v>
      </c>
      <c r="K8388" s="59" t="s">
        <v>8891</v>
      </c>
      <c r="L8388" s="61" t="s">
        <v>81</v>
      </c>
      <c r="M8388" s="61">
        <f>VLOOKUP(H8388,zdroj!C:F,4,0)</f>
        <v>0</v>
      </c>
      <c r="N8388" s="61" t="str">
        <f t="shared" si="260"/>
        <v>-</v>
      </c>
      <c r="P8388" s="73" t="str">
        <f t="shared" si="261"/>
        <v/>
      </c>
      <c r="Q8388" s="61" t="s">
        <v>88</v>
      </c>
    </row>
    <row r="8389" spans="8:17" x14ac:dyDescent="0.25">
      <c r="H8389" s="59">
        <v>30716</v>
      </c>
      <c r="I8389" s="59" t="s">
        <v>69</v>
      </c>
      <c r="J8389" s="59">
        <v>20981180</v>
      </c>
      <c r="K8389" s="59" t="s">
        <v>8892</v>
      </c>
      <c r="L8389" s="61" t="s">
        <v>113</v>
      </c>
      <c r="M8389" s="61">
        <f>VLOOKUP(H8389,zdroj!C:F,4,0)</f>
        <v>0</v>
      </c>
      <c r="N8389" s="61" t="str">
        <f t="shared" si="260"/>
        <v>katB</v>
      </c>
      <c r="P8389" s="73" t="str">
        <f t="shared" si="261"/>
        <v/>
      </c>
      <c r="Q8389" s="61" t="s">
        <v>30</v>
      </c>
    </row>
    <row r="8390" spans="8:17" x14ac:dyDescent="0.25">
      <c r="H8390" s="59">
        <v>30716</v>
      </c>
      <c r="I8390" s="59" t="s">
        <v>69</v>
      </c>
      <c r="J8390" s="59">
        <v>20981198</v>
      </c>
      <c r="K8390" s="59" t="s">
        <v>8893</v>
      </c>
      <c r="L8390" s="61" t="s">
        <v>113</v>
      </c>
      <c r="M8390" s="61">
        <f>VLOOKUP(H8390,zdroj!C:F,4,0)</f>
        <v>0</v>
      </c>
      <c r="N8390" s="61" t="str">
        <f t="shared" si="260"/>
        <v>katB</v>
      </c>
      <c r="P8390" s="73" t="str">
        <f t="shared" si="261"/>
        <v/>
      </c>
      <c r="Q8390" s="61" t="s">
        <v>30</v>
      </c>
    </row>
    <row r="8391" spans="8:17" x14ac:dyDescent="0.25">
      <c r="H8391" s="59">
        <v>30716</v>
      </c>
      <c r="I8391" s="59" t="s">
        <v>69</v>
      </c>
      <c r="J8391" s="59">
        <v>20981201</v>
      </c>
      <c r="K8391" s="59" t="s">
        <v>8894</v>
      </c>
      <c r="L8391" s="61" t="s">
        <v>113</v>
      </c>
      <c r="M8391" s="61">
        <f>VLOOKUP(H8391,zdroj!C:F,4,0)</f>
        <v>0</v>
      </c>
      <c r="N8391" s="61" t="str">
        <f t="shared" ref="N8391:N8454" si="262">IF(M8391="A",IF(L8391="katA","katB",L8391),L8391)</f>
        <v>katB</v>
      </c>
      <c r="P8391" s="73" t="str">
        <f t="shared" ref="P8391:P8454" si="263">IF(O8391="A",1,"")</f>
        <v/>
      </c>
      <c r="Q8391" s="61" t="s">
        <v>30</v>
      </c>
    </row>
    <row r="8392" spans="8:17" x14ac:dyDescent="0.25">
      <c r="H8392" s="59">
        <v>30716</v>
      </c>
      <c r="I8392" s="59" t="s">
        <v>69</v>
      </c>
      <c r="J8392" s="59">
        <v>20981210</v>
      </c>
      <c r="K8392" s="59" t="s">
        <v>8895</v>
      </c>
      <c r="L8392" s="61" t="s">
        <v>81</v>
      </c>
      <c r="M8392" s="61">
        <f>VLOOKUP(H8392,zdroj!C:F,4,0)</f>
        <v>0</v>
      </c>
      <c r="N8392" s="61" t="str">
        <f t="shared" si="262"/>
        <v>-</v>
      </c>
      <c r="P8392" s="73" t="str">
        <f t="shared" si="263"/>
        <v/>
      </c>
      <c r="Q8392" s="61" t="s">
        <v>88</v>
      </c>
    </row>
    <row r="8393" spans="8:17" x14ac:dyDescent="0.25">
      <c r="H8393" s="59">
        <v>30716</v>
      </c>
      <c r="I8393" s="59" t="s">
        <v>69</v>
      </c>
      <c r="J8393" s="59">
        <v>20981228</v>
      </c>
      <c r="K8393" s="59" t="s">
        <v>8896</v>
      </c>
      <c r="L8393" s="61" t="s">
        <v>113</v>
      </c>
      <c r="M8393" s="61">
        <f>VLOOKUP(H8393,zdroj!C:F,4,0)</f>
        <v>0</v>
      </c>
      <c r="N8393" s="61" t="str">
        <f t="shared" si="262"/>
        <v>katB</v>
      </c>
      <c r="P8393" s="73" t="str">
        <f t="shared" si="263"/>
        <v/>
      </c>
      <c r="Q8393" s="61" t="s">
        <v>30</v>
      </c>
    </row>
    <row r="8394" spans="8:17" x14ac:dyDescent="0.25">
      <c r="H8394" s="59">
        <v>30716</v>
      </c>
      <c r="I8394" s="59" t="s">
        <v>69</v>
      </c>
      <c r="J8394" s="59">
        <v>20981236</v>
      </c>
      <c r="K8394" s="59" t="s">
        <v>8897</v>
      </c>
      <c r="L8394" s="61" t="s">
        <v>81</v>
      </c>
      <c r="M8394" s="61">
        <f>VLOOKUP(H8394,zdroj!C:F,4,0)</f>
        <v>0</v>
      </c>
      <c r="N8394" s="61" t="str">
        <f t="shared" si="262"/>
        <v>-</v>
      </c>
      <c r="P8394" s="73" t="str">
        <f t="shared" si="263"/>
        <v/>
      </c>
      <c r="Q8394" s="61" t="s">
        <v>88</v>
      </c>
    </row>
    <row r="8395" spans="8:17" x14ac:dyDescent="0.25">
      <c r="H8395" s="59">
        <v>30716</v>
      </c>
      <c r="I8395" s="59" t="s">
        <v>69</v>
      </c>
      <c r="J8395" s="59">
        <v>20981244</v>
      </c>
      <c r="K8395" s="59" t="s">
        <v>8898</v>
      </c>
      <c r="L8395" s="61" t="s">
        <v>113</v>
      </c>
      <c r="M8395" s="61">
        <f>VLOOKUP(H8395,zdroj!C:F,4,0)</f>
        <v>0</v>
      </c>
      <c r="N8395" s="61" t="str">
        <f t="shared" si="262"/>
        <v>katB</v>
      </c>
      <c r="P8395" s="73" t="str">
        <f t="shared" si="263"/>
        <v/>
      </c>
      <c r="Q8395" s="61" t="s">
        <v>30</v>
      </c>
    </row>
    <row r="8396" spans="8:17" x14ac:dyDescent="0.25">
      <c r="H8396" s="59">
        <v>30716</v>
      </c>
      <c r="I8396" s="59" t="s">
        <v>69</v>
      </c>
      <c r="J8396" s="59">
        <v>20981252</v>
      </c>
      <c r="K8396" s="59" t="s">
        <v>8899</v>
      </c>
      <c r="L8396" s="61" t="s">
        <v>81</v>
      </c>
      <c r="M8396" s="61">
        <f>VLOOKUP(H8396,zdroj!C:F,4,0)</f>
        <v>0</v>
      </c>
      <c r="N8396" s="61" t="str">
        <f t="shared" si="262"/>
        <v>-</v>
      </c>
      <c r="P8396" s="73" t="str">
        <f t="shared" si="263"/>
        <v/>
      </c>
      <c r="Q8396" s="61" t="s">
        <v>86</v>
      </c>
    </row>
    <row r="8397" spans="8:17" x14ac:dyDescent="0.25">
      <c r="H8397" s="59">
        <v>30716</v>
      </c>
      <c r="I8397" s="59" t="s">
        <v>69</v>
      </c>
      <c r="J8397" s="59">
        <v>20981261</v>
      </c>
      <c r="K8397" s="59" t="s">
        <v>8900</v>
      </c>
      <c r="L8397" s="61" t="s">
        <v>113</v>
      </c>
      <c r="M8397" s="61">
        <f>VLOOKUP(H8397,zdroj!C:F,4,0)</f>
        <v>0</v>
      </c>
      <c r="N8397" s="61" t="str">
        <f t="shared" si="262"/>
        <v>katB</v>
      </c>
      <c r="P8397" s="73" t="str">
        <f t="shared" si="263"/>
        <v/>
      </c>
      <c r="Q8397" s="61" t="s">
        <v>30</v>
      </c>
    </row>
    <row r="8398" spans="8:17" x14ac:dyDescent="0.25">
      <c r="H8398" s="59">
        <v>30716</v>
      </c>
      <c r="I8398" s="59" t="s">
        <v>69</v>
      </c>
      <c r="J8398" s="59">
        <v>20981279</v>
      </c>
      <c r="K8398" s="59" t="s">
        <v>8901</v>
      </c>
      <c r="L8398" s="61" t="s">
        <v>113</v>
      </c>
      <c r="M8398" s="61">
        <f>VLOOKUP(H8398,zdroj!C:F,4,0)</f>
        <v>0</v>
      </c>
      <c r="N8398" s="61" t="str">
        <f t="shared" si="262"/>
        <v>katB</v>
      </c>
      <c r="P8398" s="73" t="str">
        <f t="shared" si="263"/>
        <v/>
      </c>
      <c r="Q8398" s="61" t="s">
        <v>30</v>
      </c>
    </row>
    <row r="8399" spans="8:17" x14ac:dyDescent="0.25">
      <c r="H8399" s="59">
        <v>30716</v>
      </c>
      <c r="I8399" s="59" t="s">
        <v>69</v>
      </c>
      <c r="J8399" s="59">
        <v>20981287</v>
      </c>
      <c r="K8399" s="59" t="s">
        <v>8902</v>
      </c>
      <c r="L8399" s="61" t="s">
        <v>113</v>
      </c>
      <c r="M8399" s="61">
        <f>VLOOKUP(H8399,zdroj!C:F,4,0)</f>
        <v>0</v>
      </c>
      <c r="N8399" s="61" t="str">
        <f t="shared" si="262"/>
        <v>katB</v>
      </c>
      <c r="P8399" s="73" t="str">
        <f t="shared" si="263"/>
        <v/>
      </c>
      <c r="Q8399" s="61" t="s">
        <v>30</v>
      </c>
    </row>
    <row r="8400" spans="8:17" x14ac:dyDescent="0.25">
      <c r="H8400" s="59">
        <v>30716</v>
      </c>
      <c r="I8400" s="59" t="s">
        <v>69</v>
      </c>
      <c r="J8400" s="59">
        <v>20981295</v>
      </c>
      <c r="K8400" s="59" t="s">
        <v>8903</v>
      </c>
      <c r="L8400" s="61" t="s">
        <v>81</v>
      </c>
      <c r="M8400" s="61">
        <f>VLOOKUP(H8400,zdroj!C:F,4,0)</f>
        <v>0</v>
      </c>
      <c r="N8400" s="61" t="str">
        <f t="shared" si="262"/>
        <v>-</v>
      </c>
      <c r="P8400" s="73" t="str">
        <f t="shared" si="263"/>
        <v/>
      </c>
      <c r="Q8400" s="61" t="s">
        <v>88</v>
      </c>
    </row>
    <row r="8401" spans="8:17" x14ac:dyDescent="0.25">
      <c r="H8401" s="59">
        <v>30716</v>
      </c>
      <c r="I8401" s="59" t="s">
        <v>69</v>
      </c>
      <c r="J8401" s="59">
        <v>20981309</v>
      </c>
      <c r="K8401" s="59" t="s">
        <v>8904</v>
      </c>
      <c r="L8401" s="61" t="s">
        <v>113</v>
      </c>
      <c r="M8401" s="61">
        <f>VLOOKUP(H8401,zdroj!C:F,4,0)</f>
        <v>0</v>
      </c>
      <c r="N8401" s="61" t="str">
        <f t="shared" si="262"/>
        <v>katB</v>
      </c>
      <c r="P8401" s="73" t="str">
        <f t="shared" si="263"/>
        <v/>
      </c>
      <c r="Q8401" s="61" t="s">
        <v>30</v>
      </c>
    </row>
    <row r="8402" spans="8:17" x14ac:dyDescent="0.25">
      <c r="H8402" s="59">
        <v>30716</v>
      </c>
      <c r="I8402" s="59" t="s">
        <v>69</v>
      </c>
      <c r="J8402" s="59">
        <v>20981317</v>
      </c>
      <c r="K8402" s="59" t="s">
        <v>8905</v>
      </c>
      <c r="L8402" s="61" t="s">
        <v>113</v>
      </c>
      <c r="M8402" s="61">
        <f>VLOOKUP(H8402,zdroj!C:F,4,0)</f>
        <v>0</v>
      </c>
      <c r="N8402" s="61" t="str">
        <f t="shared" si="262"/>
        <v>katB</v>
      </c>
      <c r="P8402" s="73" t="str">
        <f t="shared" si="263"/>
        <v/>
      </c>
      <c r="Q8402" s="61" t="s">
        <v>30</v>
      </c>
    </row>
    <row r="8403" spans="8:17" x14ac:dyDescent="0.25">
      <c r="H8403" s="59">
        <v>30716</v>
      </c>
      <c r="I8403" s="59" t="s">
        <v>69</v>
      </c>
      <c r="J8403" s="59">
        <v>20981325</v>
      </c>
      <c r="K8403" s="59" t="s">
        <v>8906</v>
      </c>
      <c r="L8403" s="61" t="s">
        <v>113</v>
      </c>
      <c r="M8403" s="61">
        <f>VLOOKUP(H8403,zdroj!C:F,4,0)</f>
        <v>0</v>
      </c>
      <c r="N8403" s="61" t="str">
        <f t="shared" si="262"/>
        <v>katB</v>
      </c>
      <c r="P8403" s="73" t="str">
        <f t="shared" si="263"/>
        <v/>
      </c>
      <c r="Q8403" s="61" t="s">
        <v>30</v>
      </c>
    </row>
    <row r="8404" spans="8:17" x14ac:dyDescent="0.25">
      <c r="H8404" s="59">
        <v>30716</v>
      </c>
      <c r="I8404" s="59" t="s">
        <v>69</v>
      </c>
      <c r="J8404" s="59">
        <v>20981333</v>
      </c>
      <c r="K8404" s="59" t="s">
        <v>8907</v>
      </c>
      <c r="L8404" s="61" t="s">
        <v>113</v>
      </c>
      <c r="M8404" s="61">
        <f>VLOOKUP(H8404,zdroj!C:F,4,0)</f>
        <v>0</v>
      </c>
      <c r="N8404" s="61" t="str">
        <f t="shared" si="262"/>
        <v>katB</v>
      </c>
      <c r="P8404" s="73" t="str">
        <f t="shared" si="263"/>
        <v/>
      </c>
      <c r="Q8404" s="61" t="s">
        <v>30</v>
      </c>
    </row>
    <row r="8405" spans="8:17" x14ac:dyDescent="0.25">
      <c r="H8405" s="59">
        <v>30716</v>
      </c>
      <c r="I8405" s="59" t="s">
        <v>69</v>
      </c>
      <c r="J8405" s="59">
        <v>20981341</v>
      </c>
      <c r="K8405" s="59" t="s">
        <v>8908</v>
      </c>
      <c r="L8405" s="61" t="s">
        <v>113</v>
      </c>
      <c r="M8405" s="61">
        <f>VLOOKUP(H8405,zdroj!C:F,4,0)</f>
        <v>0</v>
      </c>
      <c r="N8405" s="61" t="str">
        <f t="shared" si="262"/>
        <v>katB</v>
      </c>
      <c r="P8405" s="73" t="str">
        <f t="shared" si="263"/>
        <v/>
      </c>
      <c r="Q8405" s="61" t="s">
        <v>30</v>
      </c>
    </row>
    <row r="8406" spans="8:17" x14ac:dyDescent="0.25">
      <c r="H8406" s="59">
        <v>30716</v>
      </c>
      <c r="I8406" s="59" t="s">
        <v>69</v>
      </c>
      <c r="J8406" s="59">
        <v>20981350</v>
      </c>
      <c r="K8406" s="59" t="s">
        <v>8909</v>
      </c>
      <c r="L8406" s="61" t="s">
        <v>113</v>
      </c>
      <c r="M8406" s="61">
        <f>VLOOKUP(H8406,zdroj!C:F,4,0)</f>
        <v>0</v>
      </c>
      <c r="N8406" s="61" t="str">
        <f t="shared" si="262"/>
        <v>katB</v>
      </c>
      <c r="P8406" s="73" t="str">
        <f t="shared" si="263"/>
        <v/>
      </c>
      <c r="Q8406" s="61" t="s">
        <v>30</v>
      </c>
    </row>
    <row r="8407" spans="8:17" x14ac:dyDescent="0.25">
      <c r="H8407" s="59">
        <v>30716</v>
      </c>
      <c r="I8407" s="59" t="s">
        <v>69</v>
      </c>
      <c r="J8407" s="59">
        <v>20981368</v>
      </c>
      <c r="K8407" s="59" t="s">
        <v>8910</v>
      </c>
      <c r="L8407" s="61" t="s">
        <v>113</v>
      </c>
      <c r="M8407" s="61">
        <f>VLOOKUP(H8407,zdroj!C:F,4,0)</f>
        <v>0</v>
      </c>
      <c r="N8407" s="61" t="str">
        <f t="shared" si="262"/>
        <v>katB</v>
      </c>
      <c r="P8407" s="73" t="str">
        <f t="shared" si="263"/>
        <v/>
      </c>
      <c r="Q8407" s="61" t="s">
        <v>30</v>
      </c>
    </row>
    <row r="8408" spans="8:17" x14ac:dyDescent="0.25">
      <c r="H8408" s="59">
        <v>30716</v>
      </c>
      <c r="I8408" s="59" t="s">
        <v>69</v>
      </c>
      <c r="J8408" s="59">
        <v>20981376</v>
      </c>
      <c r="K8408" s="59" t="s">
        <v>8911</v>
      </c>
      <c r="L8408" s="61" t="s">
        <v>113</v>
      </c>
      <c r="M8408" s="61">
        <f>VLOOKUP(H8408,zdroj!C:F,4,0)</f>
        <v>0</v>
      </c>
      <c r="N8408" s="61" t="str">
        <f t="shared" si="262"/>
        <v>katB</v>
      </c>
      <c r="P8408" s="73" t="str">
        <f t="shared" si="263"/>
        <v/>
      </c>
      <c r="Q8408" s="61" t="s">
        <v>30</v>
      </c>
    </row>
    <row r="8409" spans="8:17" x14ac:dyDescent="0.25">
      <c r="H8409" s="59">
        <v>30716</v>
      </c>
      <c r="I8409" s="59" t="s">
        <v>69</v>
      </c>
      <c r="J8409" s="59">
        <v>20981384</v>
      </c>
      <c r="K8409" s="59" t="s">
        <v>8912</v>
      </c>
      <c r="L8409" s="61" t="s">
        <v>113</v>
      </c>
      <c r="M8409" s="61">
        <f>VLOOKUP(H8409,zdroj!C:F,4,0)</f>
        <v>0</v>
      </c>
      <c r="N8409" s="61" t="str">
        <f t="shared" si="262"/>
        <v>katB</v>
      </c>
      <c r="P8409" s="73" t="str">
        <f t="shared" si="263"/>
        <v/>
      </c>
      <c r="Q8409" s="61" t="s">
        <v>30</v>
      </c>
    </row>
    <row r="8410" spans="8:17" x14ac:dyDescent="0.25">
      <c r="H8410" s="59">
        <v>30716</v>
      </c>
      <c r="I8410" s="59" t="s">
        <v>69</v>
      </c>
      <c r="J8410" s="59">
        <v>20981392</v>
      </c>
      <c r="K8410" s="59" t="s">
        <v>8913</v>
      </c>
      <c r="L8410" s="61" t="s">
        <v>113</v>
      </c>
      <c r="M8410" s="61">
        <f>VLOOKUP(H8410,zdroj!C:F,4,0)</f>
        <v>0</v>
      </c>
      <c r="N8410" s="61" t="str">
        <f t="shared" si="262"/>
        <v>katB</v>
      </c>
      <c r="P8410" s="73" t="str">
        <f t="shared" si="263"/>
        <v/>
      </c>
      <c r="Q8410" s="61" t="s">
        <v>30</v>
      </c>
    </row>
    <row r="8411" spans="8:17" x14ac:dyDescent="0.25">
      <c r="H8411" s="59">
        <v>30716</v>
      </c>
      <c r="I8411" s="59" t="s">
        <v>69</v>
      </c>
      <c r="J8411" s="59">
        <v>20981406</v>
      </c>
      <c r="K8411" s="59" t="s">
        <v>8914</v>
      </c>
      <c r="L8411" s="61" t="s">
        <v>81</v>
      </c>
      <c r="M8411" s="61">
        <f>VLOOKUP(H8411,zdroj!C:F,4,0)</f>
        <v>0</v>
      </c>
      <c r="N8411" s="61" t="str">
        <f t="shared" si="262"/>
        <v>-</v>
      </c>
      <c r="P8411" s="73" t="str">
        <f t="shared" si="263"/>
        <v/>
      </c>
      <c r="Q8411" s="61" t="s">
        <v>88</v>
      </c>
    </row>
    <row r="8412" spans="8:17" x14ac:dyDescent="0.25">
      <c r="H8412" s="59">
        <v>30716</v>
      </c>
      <c r="I8412" s="59" t="s">
        <v>69</v>
      </c>
      <c r="J8412" s="59">
        <v>20981414</v>
      </c>
      <c r="K8412" s="59" t="s">
        <v>8915</v>
      </c>
      <c r="L8412" s="61" t="s">
        <v>81</v>
      </c>
      <c r="M8412" s="61">
        <f>VLOOKUP(H8412,zdroj!C:F,4,0)</f>
        <v>0</v>
      </c>
      <c r="N8412" s="61" t="str">
        <f t="shared" si="262"/>
        <v>-</v>
      </c>
      <c r="P8412" s="73" t="str">
        <f t="shared" si="263"/>
        <v/>
      </c>
      <c r="Q8412" s="61" t="s">
        <v>86</v>
      </c>
    </row>
    <row r="8413" spans="8:17" x14ac:dyDescent="0.25">
      <c r="H8413" s="59">
        <v>30716</v>
      </c>
      <c r="I8413" s="59" t="s">
        <v>69</v>
      </c>
      <c r="J8413" s="59">
        <v>20981422</v>
      </c>
      <c r="K8413" s="59" t="s">
        <v>8916</v>
      </c>
      <c r="L8413" s="61" t="s">
        <v>81</v>
      </c>
      <c r="M8413" s="61">
        <f>VLOOKUP(H8413,zdroj!C:F,4,0)</f>
        <v>0</v>
      </c>
      <c r="N8413" s="61" t="str">
        <f t="shared" si="262"/>
        <v>-</v>
      </c>
      <c r="P8413" s="73" t="str">
        <f t="shared" si="263"/>
        <v/>
      </c>
      <c r="Q8413" s="61" t="s">
        <v>88</v>
      </c>
    </row>
    <row r="8414" spans="8:17" x14ac:dyDescent="0.25">
      <c r="H8414" s="59">
        <v>30716</v>
      </c>
      <c r="I8414" s="59" t="s">
        <v>69</v>
      </c>
      <c r="J8414" s="59">
        <v>26319063</v>
      </c>
      <c r="K8414" s="59" t="s">
        <v>8917</v>
      </c>
      <c r="L8414" s="61" t="s">
        <v>113</v>
      </c>
      <c r="M8414" s="61">
        <f>VLOOKUP(H8414,zdroj!C:F,4,0)</f>
        <v>0</v>
      </c>
      <c r="N8414" s="61" t="str">
        <f t="shared" si="262"/>
        <v>katB</v>
      </c>
      <c r="P8414" s="73" t="str">
        <f t="shared" si="263"/>
        <v/>
      </c>
      <c r="Q8414" s="61" t="s">
        <v>30</v>
      </c>
    </row>
    <row r="8415" spans="8:17" x14ac:dyDescent="0.25">
      <c r="H8415" s="59">
        <v>30716</v>
      </c>
      <c r="I8415" s="59" t="s">
        <v>69</v>
      </c>
      <c r="J8415" s="59">
        <v>28055098</v>
      </c>
      <c r="K8415" s="59" t="s">
        <v>8918</v>
      </c>
      <c r="L8415" s="61" t="s">
        <v>113</v>
      </c>
      <c r="M8415" s="61">
        <f>VLOOKUP(H8415,zdroj!C:F,4,0)</f>
        <v>0</v>
      </c>
      <c r="N8415" s="61" t="str">
        <f t="shared" si="262"/>
        <v>katB</v>
      </c>
      <c r="P8415" s="73" t="str">
        <f t="shared" si="263"/>
        <v/>
      </c>
      <c r="Q8415" s="61" t="s">
        <v>30</v>
      </c>
    </row>
    <row r="8416" spans="8:17" x14ac:dyDescent="0.25">
      <c r="H8416" s="59">
        <v>30716</v>
      </c>
      <c r="I8416" s="59" t="s">
        <v>69</v>
      </c>
      <c r="J8416" s="59">
        <v>42618452</v>
      </c>
      <c r="K8416" s="59" t="s">
        <v>8919</v>
      </c>
      <c r="L8416" s="61" t="s">
        <v>113</v>
      </c>
      <c r="M8416" s="61">
        <f>VLOOKUP(H8416,zdroj!C:F,4,0)</f>
        <v>0</v>
      </c>
      <c r="N8416" s="61" t="str">
        <f t="shared" si="262"/>
        <v>katB</v>
      </c>
      <c r="P8416" s="73" t="str">
        <f t="shared" si="263"/>
        <v/>
      </c>
      <c r="Q8416" s="61" t="s">
        <v>30</v>
      </c>
    </row>
    <row r="8417" spans="8:17" x14ac:dyDescent="0.25">
      <c r="H8417" s="59">
        <v>30724</v>
      </c>
      <c r="I8417" s="59" t="s">
        <v>67</v>
      </c>
      <c r="J8417" s="59">
        <v>26886723</v>
      </c>
      <c r="K8417" s="59" t="s">
        <v>8920</v>
      </c>
      <c r="L8417" s="61" t="s">
        <v>81</v>
      </c>
      <c r="M8417" s="61">
        <f>VLOOKUP(H8417,zdroj!C:F,4,0)</f>
        <v>0</v>
      </c>
      <c r="N8417" s="61" t="str">
        <f t="shared" si="262"/>
        <v>-</v>
      </c>
      <c r="P8417" s="73" t="str">
        <f t="shared" si="263"/>
        <v/>
      </c>
      <c r="Q8417" s="61" t="s">
        <v>88</v>
      </c>
    </row>
    <row r="8418" spans="8:17" x14ac:dyDescent="0.25">
      <c r="H8418" s="59">
        <v>30724</v>
      </c>
      <c r="I8418" s="59" t="s">
        <v>67</v>
      </c>
      <c r="J8418" s="59">
        <v>26886731</v>
      </c>
      <c r="K8418" s="59" t="s">
        <v>8921</v>
      </c>
      <c r="L8418" s="61" t="s">
        <v>81</v>
      </c>
      <c r="M8418" s="61">
        <f>VLOOKUP(H8418,zdroj!C:F,4,0)</f>
        <v>0</v>
      </c>
      <c r="N8418" s="61" t="str">
        <f t="shared" si="262"/>
        <v>-</v>
      </c>
      <c r="P8418" s="73" t="str">
        <f t="shared" si="263"/>
        <v/>
      </c>
      <c r="Q8418" s="61" t="s">
        <v>88</v>
      </c>
    </row>
    <row r="8419" spans="8:17" x14ac:dyDescent="0.25">
      <c r="H8419" s="59">
        <v>30724</v>
      </c>
      <c r="I8419" s="59" t="s">
        <v>67</v>
      </c>
      <c r="J8419" s="59">
        <v>26886740</v>
      </c>
      <c r="K8419" s="59" t="s">
        <v>8922</v>
      </c>
      <c r="L8419" s="61" t="s">
        <v>81</v>
      </c>
      <c r="M8419" s="61">
        <f>VLOOKUP(H8419,zdroj!C:F,4,0)</f>
        <v>0</v>
      </c>
      <c r="N8419" s="61" t="str">
        <f t="shared" si="262"/>
        <v>-</v>
      </c>
      <c r="P8419" s="73" t="str">
        <f t="shared" si="263"/>
        <v/>
      </c>
      <c r="Q8419" s="61" t="s">
        <v>88</v>
      </c>
    </row>
    <row r="8420" spans="8:17" x14ac:dyDescent="0.25">
      <c r="H8420" s="59">
        <v>30724</v>
      </c>
      <c r="I8420" s="59" t="s">
        <v>67</v>
      </c>
      <c r="J8420" s="59">
        <v>26886758</v>
      </c>
      <c r="K8420" s="59" t="s">
        <v>8923</v>
      </c>
      <c r="L8420" s="61" t="s">
        <v>81</v>
      </c>
      <c r="M8420" s="61">
        <f>VLOOKUP(H8420,zdroj!C:F,4,0)</f>
        <v>0</v>
      </c>
      <c r="N8420" s="61" t="str">
        <f t="shared" si="262"/>
        <v>-</v>
      </c>
      <c r="P8420" s="73" t="str">
        <f t="shared" si="263"/>
        <v/>
      </c>
      <c r="Q8420" s="61" t="s">
        <v>88</v>
      </c>
    </row>
    <row r="8421" spans="8:17" x14ac:dyDescent="0.25">
      <c r="H8421" s="59">
        <v>30724</v>
      </c>
      <c r="I8421" s="59" t="s">
        <v>67</v>
      </c>
      <c r="J8421" s="59">
        <v>26886766</v>
      </c>
      <c r="K8421" s="59" t="s">
        <v>8924</v>
      </c>
      <c r="L8421" s="61" t="s">
        <v>81</v>
      </c>
      <c r="M8421" s="61">
        <f>VLOOKUP(H8421,zdroj!C:F,4,0)</f>
        <v>0</v>
      </c>
      <c r="N8421" s="61" t="str">
        <f t="shared" si="262"/>
        <v>-</v>
      </c>
      <c r="P8421" s="73" t="str">
        <f t="shared" si="263"/>
        <v/>
      </c>
      <c r="Q8421" s="61" t="s">
        <v>88</v>
      </c>
    </row>
    <row r="8422" spans="8:17" x14ac:dyDescent="0.25">
      <c r="H8422" s="59">
        <v>30724</v>
      </c>
      <c r="I8422" s="59" t="s">
        <v>67</v>
      </c>
      <c r="J8422" s="59">
        <v>27778479</v>
      </c>
      <c r="K8422" s="59" t="s">
        <v>8925</v>
      </c>
      <c r="L8422" s="61" t="s">
        <v>81</v>
      </c>
      <c r="M8422" s="61">
        <f>VLOOKUP(H8422,zdroj!C:F,4,0)</f>
        <v>0</v>
      </c>
      <c r="N8422" s="61" t="str">
        <f t="shared" si="262"/>
        <v>-</v>
      </c>
      <c r="P8422" s="73" t="str">
        <f t="shared" si="263"/>
        <v/>
      </c>
      <c r="Q8422" s="61" t="s">
        <v>88</v>
      </c>
    </row>
    <row r="8423" spans="8:17" x14ac:dyDescent="0.25">
      <c r="H8423" s="59">
        <v>30724</v>
      </c>
      <c r="I8423" s="59" t="s">
        <v>67</v>
      </c>
      <c r="J8423" s="59">
        <v>27778487</v>
      </c>
      <c r="K8423" s="59" t="s">
        <v>8926</v>
      </c>
      <c r="L8423" s="61" t="s">
        <v>81</v>
      </c>
      <c r="M8423" s="61">
        <f>VLOOKUP(H8423,zdroj!C:F,4,0)</f>
        <v>0</v>
      </c>
      <c r="N8423" s="61" t="str">
        <f t="shared" si="262"/>
        <v>-</v>
      </c>
      <c r="P8423" s="73" t="str">
        <f t="shared" si="263"/>
        <v/>
      </c>
      <c r="Q8423" s="61" t="s">
        <v>88</v>
      </c>
    </row>
    <row r="8424" spans="8:17" x14ac:dyDescent="0.25">
      <c r="H8424" s="59">
        <v>30724</v>
      </c>
      <c r="I8424" s="59" t="s">
        <v>67</v>
      </c>
      <c r="J8424" s="59">
        <v>27778509</v>
      </c>
      <c r="K8424" s="59" t="s">
        <v>8927</v>
      </c>
      <c r="L8424" s="61" t="s">
        <v>112</v>
      </c>
      <c r="M8424" s="61">
        <f>VLOOKUP(H8424,zdroj!C:F,4,0)</f>
        <v>0</v>
      </c>
      <c r="N8424" s="61" t="str">
        <f t="shared" si="262"/>
        <v>katA</v>
      </c>
      <c r="P8424" s="73" t="str">
        <f t="shared" si="263"/>
        <v/>
      </c>
      <c r="Q8424" s="61" t="s">
        <v>30</v>
      </c>
    </row>
    <row r="8425" spans="8:17" x14ac:dyDescent="0.25">
      <c r="H8425" s="59">
        <v>30724</v>
      </c>
      <c r="I8425" s="59" t="s">
        <v>67</v>
      </c>
      <c r="J8425" s="59">
        <v>30717868</v>
      </c>
      <c r="K8425" s="59" t="s">
        <v>8928</v>
      </c>
      <c r="L8425" s="61" t="s">
        <v>81</v>
      </c>
      <c r="M8425" s="61">
        <f>VLOOKUP(H8425,zdroj!C:F,4,0)</f>
        <v>0</v>
      </c>
      <c r="N8425" s="61" t="str">
        <f t="shared" si="262"/>
        <v>-</v>
      </c>
      <c r="P8425" s="73" t="str">
        <f t="shared" si="263"/>
        <v/>
      </c>
      <c r="Q8425" s="61" t="s">
        <v>88</v>
      </c>
    </row>
    <row r="8426" spans="8:17" x14ac:dyDescent="0.25">
      <c r="H8426" s="59">
        <v>30724</v>
      </c>
      <c r="I8426" s="59" t="s">
        <v>67</v>
      </c>
      <c r="J8426" s="59">
        <v>31204589</v>
      </c>
      <c r="K8426" s="59" t="s">
        <v>8929</v>
      </c>
      <c r="L8426" s="61" t="s">
        <v>81</v>
      </c>
      <c r="M8426" s="61">
        <f>VLOOKUP(H8426,zdroj!C:F,4,0)</f>
        <v>0</v>
      </c>
      <c r="N8426" s="61" t="str">
        <f t="shared" si="262"/>
        <v>-</v>
      </c>
      <c r="P8426" s="73" t="str">
        <f t="shared" si="263"/>
        <v/>
      </c>
      <c r="Q8426" s="61" t="s">
        <v>88</v>
      </c>
    </row>
    <row r="8427" spans="8:17" x14ac:dyDescent="0.25">
      <c r="H8427" s="59">
        <v>30724</v>
      </c>
      <c r="I8427" s="59" t="s">
        <v>67</v>
      </c>
      <c r="J8427" s="59">
        <v>31204597</v>
      </c>
      <c r="K8427" s="59" t="s">
        <v>8930</v>
      </c>
      <c r="L8427" s="61" t="s">
        <v>81</v>
      </c>
      <c r="M8427" s="61">
        <f>VLOOKUP(H8427,zdroj!C:F,4,0)</f>
        <v>0</v>
      </c>
      <c r="N8427" s="61" t="str">
        <f t="shared" si="262"/>
        <v>-</v>
      </c>
      <c r="P8427" s="73" t="str">
        <f t="shared" si="263"/>
        <v/>
      </c>
      <c r="Q8427" s="61" t="s">
        <v>88</v>
      </c>
    </row>
    <row r="8428" spans="8:17" x14ac:dyDescent="0.25">
      <c r="H8428" s="59">
        <v>30724</v>
      </c>
      <c r="I8428" s="59" t="s">
        <v>67</v>
      </c>
      <c r="J8428" s="59">
        <v>31204601</v>
      </c>
      <c r="K8428" s="59" t="s">
        <v>8931</v>
      </c>
      <c r="L8428" s="61" t="s">
        <v>81</v>
      </c>
      <c r="M8428" s="61">
        <f>VLOOKUP(H8428,zdroj!C:F,4,0)</f>
        <v>0</v>
      </c>
      <c r="N8428" s="61" t="str">
        <f t="shared" si="262"/>
        <v>-</v>
      </c>
      <c r="P8428" s="73" t="str">
        <f t="shared" si="263"/>
        <v/>
      </c>
      <c r="Q8428" s="61" t="s">
        <v>88</v>
      </c>
    </row>
    <row r="8429" spans="8:17" x14ac:dyDescent="0.25">
      <c r="H8429" s="59">
        <v>30724</v>
      </c>
      <c r="I8429" s="59" t="s">
        <v>67</v>
      </c>
      <c r="J8429" s="59">
        <v>31204619</v>
      </c>
      <c r="K8429" s="59" t="s">
        <v>8932</v>
      </c>
      <c r="L8429" s="61" t="s">
        <v>81</v>
      </c>
      <c r="M8429" s="61">
        <f>VLOOKUP(H8429,zdroj!C:F,4,0)</f>
        <v>0</v>
      </c>
      <c r="N8429" s="61" t="str">
        <f t="shared" si="262"/>
        <v>-</v>
      </c>
      <c r="P8429" s="73" t="str">
        <f t="shared" si="263"/>
        <v/>
      </c>
      <c r="Q8429" s="61" t="s">
        <v>88</v>
      </c>
    </row>
    <row r="8430" spans="8:17" x14ac:dyDescent="0.25">
      <c r="H8430" s="59">
        <v>30724</v>
      </c>
      <c r="I8430" s="59" t="s">
        <v>67</v>
      </c>
      <c r="J8430" s="59">
        <v>31204627</v>
      </c>
      <c r="K8430" s="59" t="s">
        <v>8933</v>
      </c>
      <c r="L8430" s="61" t="s">
        <v>81</v>
      </c>
      <c r="M8430" s="61">
        <f>VLOOKUP(H8430,zdroj!C:F,4,0)</f>
        <v>0</v>
      </c>
      <c r="N8430" s="61" t="str">
        <f t="shared" si="262"/>
        <v>-</v>
      </c>
      <c r="P8430" s="73" t="str">
        <f t="shared" si="263"/>
        <v/>
      </c>
      <c r="Q8430" s="61" t="s">
        <v>88</v>
      </c>
    </row>
    <row r="8431" spans="8:17" x14ac:dyDescent="0.25">
      <c r="H8431" s="59">
        <v>30724</v>
      </c>
      <c r="I8431" s="59" t="s">
        <v>67</v>
      </c>
      <c r="J8431" s="59">
        <v>31204635</v>
      </c>
      <c r="K8431" s="59" t="s">
        <v>8934</v>
      </c>
      <c r="L8431" s="61" t="s">
        <v>81</v>
      </c>
      <c r="M8431" s="61">
        <f>VLOOKUP(H8431,zdroj!C:F,4,0)</f>
        <v>0</v>
      </c>
      <c r="N8431" s="61" t="str">
        <f t="shared" si="262"/>
        <v>-</v>
      </c>
      <c r="P8431" s="73" t="str">
        <f t="shared" si="263"/>
        <v/>
      </c>
      <c r="Q8431" s="61" t="s">
        <v>88</v>
      </c>
    </row>
    <row r="8432" spans="8:17" x14ac:dyDescent="0.25">
      <c r="H8432" s="59">
        <v>41815</v>
      </c>
      <c r="I8432" s="59" t="s">
        <v>72</v>
      </c>
      <c r="J8432" s="59">
        <v>2635135</v>
      </c>
      <c r="K8432" s="59" t="s">
        <v>8935</v>
      </c>
      <c r="L8432" s="61" t="s">
        <v>81</v>
      </c>
      <c r="M8432" s="61">
        <f>VLOOKUP(H8432,zdroj!C:F,4,0)</f>
        <v>0</v>
      </c>
      <c r="N8432" s="61" t="str">
        <f t="shared" si="262"/>
        <v>-</v>
      </c>
      <c r="P8432" s="73" t="str">
        <f t="shared" si="263"/>
        <v/>
      </c>
      <c r="Q8432" s="61" t="s">
        <v>86</v>
      </c>
    </row>
    <row r="8433" spans="8:17" x14ac:dyDescent="0.25">
      <c r="H8433" s="59">
        <v>41815</v>
      </c>
      <c r="I8433" s="59" t="s">
        <v>72</v>
      </c>
      <c r="J8433" s="59">
        <v>2635143</v>
      </c>
      <c r="K8433" s="59" t="s">
        <v>8936</v>
      </c>
      <c r="L8433" s="61" t="s">
        <v>114</v>
      </c>
      <c r="M8433" s="61">
        <f>VLOOKUP(H8433,zdroj!C:F,4,0)</f>
        <v>0</v>
      </c>
      <c r="N8433" s="61" t="str">
        <f t="shared" si="262"/>
        <v>katC</v>
      </c>
      <c r="P8433" s="73" t="str">
        <f t="shared" si="263"/>
        <v/>
      </c>
      <c r="Q8433" s="61" t="s">
        <v>33</v>
      </c>
    </row>
    <row r="8434" spans="8:17" x14ac:dyDescent="0.25">
      <c r="H8434" s="59">
        <v>41815</v>
      </c>
      <c r="I8434" s="59" t="s">
        <v>72</v>
      </c>
      <c r="J8434" s="59">
        <v>2635151</v>
      </c>
      <c r="K8434" s="59" t="s">
        <v>8937</v>
      </c>
      <c r="L8434" s="61" t="s">
        <v>114</v>
      </c>
      <c r="M8434" s="61">
        <f>VLOOKUP(H8434,zdroj!C:F,4,0)</f>
        <v>0</v>
      </c>
      <c r="N8434" s="61" t="str">
        <f t="shared" si="262"/>
        <v>katC</v>
      </c>
      <c r="P8434" s="73" t="str">
        <f t="shared" si="263"/>
        <v/>
      </c>
      <c r="Q8434" s="61" t="s">
        <v>31</v>
      </c>
    </row>
    <row r="8435" spans="8:17" x14ac:dyDescent="0.25">
      <c r="H8435" s="59">
        <v>41815</v>
      </c>
      <c r="I8435" s="59" t="s">
        <v>72</v>
      </c>
      <c r="J8435" s="59">
        <v>2635160</v>
      </c>
      <c r="K8435" s="59" t="s">
        <v>8938</v>
      </c>
      <c r="L8435" s="61" t="s">
        <v>81</v>
      </c>
      <c r="M8435" s="61">
        <f>VLOOKUP(H8435,zdroj!C:F,4,0)</f>
        <v>0</v>
      </c>
      <c r="N8435" s="61" t="str">
        <f t="shared" si="262"/>
        <v>-</v>
      </c>
      <c r="P8435" s="73" t="str">
        <f t="shared" si="263"/>
        <v/>
      </c>
      <c r="Q8435" s="61" t="s">
        <v>88</v>
      </c>
    </row>
    <row r="8436" spans="8:17" x14ac:dyDescent="0.25">
      <c r="H8436" s="59">
        <v>41815</v>
      </c>
      <c r="I8436" s="59" t="s">
        <v>72</v>
      </c>
      <c r="J8436" s="59">
        <v>2635178</v>
      </c>
      <c r="K8436" s="59" t="s">
        <v>8939</v>
      </c>
      <c r="L8436" s="61" t="s">
        <v>81</v>
      </c>
      <c r="M8436" s="61">
        <f>VLOOKUP(H8436,zdroj!C:F,4,0)</f>
        <v>0</v>
      </c>
      <c r="N8436" s="61" t="str">
        <f t="shared" si="262"/>
        <v>-</v>
      </c>
      <c r="P8436" s="73" t="str">
        <f t="shared" si="263"/>
        <v/>
      </c>
      <c r="Q8436" s="61" t="s">
        <v>86</v>
      </c>
    </row>
    <row r="8437" spans="8:17" x14ac:dyDescent="0.25">
      <c r="H8437" s="59">
        <v>41815</v>
      </c>
      <c r="I8437" s="59" t="s">
        <v>72</v>
      </c>
      <c r="J8437" s="59">
        <v>2635186</v>
      </c>
      <c r="K8437" s="59" t="s">
        <v>8940</v>
      </c>
      <c r="L8437" s="61" t="s">
        <v>81</v>
      </c>
      <c r="M8437" s="61">
        <f>VLOOKUP(H8437,zdroj!C:F,4,0)</f>
        <v>0</v>
      </c>
      <c r="N8437" s="61" t="str">
        <f t="shared" si="262"/>
        <v>-</v>
      </c>
      <c r="P8437" s="73" t="str">
        <f t="shared" si="263"/>
        <v/>
      </c>
      <c r="Q8437" s="61" t="s">
        <v>86</v>
      </c>
    </row>
    <row r="8438" spans="8:17" x14ac:dyDescent="0.25">
      <c r="H8438" s="59">
        <v>41815</v>
      </c>
      <c r="I8438" s="59" t="s">
        <v>72</v>
      </c>
      <c r="J8438" s="59">
        <v>2635194</v>
      </c>
      <c r="K8438" s="59" t="s">
        <v>8941</v>
      </c>
      <c r="L8438" s="61" t="s">
        <v>81</v>
      </c>
      <c r="M8438" s="61">
        <f>VLOOKUP(H8438,zdroj!C:F,4,0)</f>
        <v>0</v>
      </c>
      <c r="N8438" s="61" t="str">
        <f t="shared" si="262"/>
        <v>-</v>
      </c>
      <c r="P8438" s="73" t="str">
        <f t="shared" si="263"/>
        <v/>
      </c>
      <c r="Q8438" s="61" t="s">
        <v>86</v>
      </c>
    </row>
    <row r="8439" spans="8:17" x14ac:dyDescent="0.25">
      <c r="H8439" s="59">
        <v>41815</v>
      </c>
      <c r="I8439" s="59" t="s">
        <v>72</v>
      </c>
      <c r="J8439" s="59">
        <v>2635208</v>
      </c>
      <c r="K8439" s="59" t="s">
        <v>8942</v>
      </c>
      <c r="L8439" s="61" t="s">
        <v>81</v>
      </c>
      <c r="M8439" s="61">
        <f>VLOOKUP(H8439,zdroj!C:F,4,0)</f>
        <v>0</v>
      </c>
      <c r="N8439" s="61" t="str">
        <f t="shared" si="262"/>
        <v>-</v>
      </c>
      <c r="P8439" s="73" t="str">
        <f t="shared" si="263"/>
        <v/>
      </c>
      <c r="Q8439" s="61" t="s">
        <v>86</v>
      </c>
    </row>
    <row r="8440" spans="8:17" x14ac:dyDescent="0.25">
      <c r="H8440" s="59">
        <v>41815</v>
      </c>
      <c r="I8440" s="59" t="s">
        <v>72</v>
      </c>
      <c r="J8440" s="59">
        <v>2635216</v>
      </c>
      <c r="K8440" s="59" t="s">
        <v>8943</v>
      </c>
      <c r="L8440" s="61" t="s">
        <v>81</v>
      </c>
      <c r="M8440" s="61">
        <f>VLOOKUP(H8440,zdroj!C:F,4,0)</f>
        <v>0</v>
      </c>
      <c r="N8440" s="61" t="str">
        <f t="shared" si="262"/>
        <v>-</v>
      </c>
      <c r="P8440" s="73" t="str">
        <f t="shared" si="263"/>
        <v/>
      </c>
      <c r="Q8440" s="61" t="s">
        <v>86</v>
      </c>
    </row>
    <row r="8441" spans="8:17" x14ac:dyDescent="0.25">
      <c r="H8441" s="59">
        <v>41815</v>
      </c>
      <c r="I8441" s="59" t="s">
        <v>72</v>
      </c>
      <c r="J8441" s="59">
        <v>2635224</v>
      </c>
      <c r="K8441" s="59" t="s">
        <v>8944</v>
      </c>
      <c r="L8441" s="61" t="s">
        <v>81</v>
      </c>
      <c r="M8441" s="61">
        <f>VLOOKUP(H8441,zdroj!C:F,4,0)</f>
        <v>0</v>
      </c>
      <c r="N8441" s="61" t="str">
        <f t="shared" si="262"/>
        <v>-</v>
      </c>
      <c r="P8441" s="73" t="str">
        <f t="shared" si="263"/>
        <v/>
      </c>
      <c r="Q8441" s="61" t="s">
        <v>86</v>
      </c>
    </row>
    <row r="8442" spans="8:17" x14ac:dyDescent="0.25">
      <c r="H8442" s="59">
        <v>41815</v>
      </c>
      <c r="I8442" s="59" t="s">
        <v>72</v>
      </c>
      <c r="J8442" s="59">
        <v>2635232</v>
      </c>
      <c r="K8442" s="59" t="s">
        <v>8945</v>
      </c>
      <c r="L8442" s="61" t="s">
        <v>81</v>
      </c>
      <c r="M8442" s="61">
        <f>VLOOKUP(H8442,zdroj!C:F,4,0)</f>
        <v>0</v>
      </c>
      <c r="N8442" s="61" t="str">
        <f t="shared" si="262"/>
        <v>-</v>
      </c>
      <c r="P8442" s="73" t="str">
        <f t="shared" si="263"/>
        <v/>
      </c>
      <c r="Q8442" s="61" t="s">
        <v>86</v>
      </c>
    </row>
    <row r="8443" spans="8:17" x14ac:dyDescent="0.25">
      <c r="H8443" s="59">
        <v>41815</v>
      </c>
      <c r="I8443" s="59" t="s">
        <v>72</v>
      </c>
      <c r="J8443" s="59">
        <v>2635267</v>
      </c>
      <c r="K8443" s="59" t="s">
        <v>8946</v>
      </c>
      <c r="L8443" s="61" t="s">
        <v>81</v>
      </c>
      <c r="M8443" s="61">
        <f>VLOOKUP(H8443,zdroj!C:F,4,0)</f>
        <v>0</v>
      </c>
      <c r="N8443" s="61" t="str">
        <f t="shared" si="262"/>
        <v>-</v>
      </c>
      <c r="P8443" s="73" t="str">
        <f t="shared" si="263"/>
        <v/>
      </c>
      <c r="Q8443" s="61" t="s">
        <v>86</v>
      </c>
    </row>
    <row r="8444" spans="8:17" x14ac:dyDescent="0.25">
      <c r="H8444" s="59">
        <v>41815</v>
      </c>
      <c r="I8444" s="59" t="s">
        <v>72</v>
      </c>
      <c r="J8444" s="59">
        <v>2635275</v>
      </c>
      <c r="K8444" s="59" t="s">
        <v>8947</v>
      </c>
      <c r="L8444" s="61" t="s">
        <v>81</v>
      </c>
      <c r="M8444" s="61">
        <f>VLOOKUP(H8444,zdroj!C:F,4,0)</f>
        <v>0</v>
      </c>
      <c r="N8444" s="61" t="str">
        <f t="shared" si="262"/>
        <v>-</v>
      </c>
      <c r="P8444" s="73" t="str">
        <f t="shared" si="263"/>
        <v/>
      </c>
      <c r="Q8444" s="61" t="s">
        <v>86</v>
      </c>
    </row>
    <row r="8445" spans="8:17" x14ac:dyDescent="0.25">
      <c r="H8445" s="59">
        <v>41815</v>
      </c>
      <c r="I8445" s="59" t="s">
        <v>72</v>
      </c>
      <c r="J8445" s="59">
        <v>2635283</v>
      </c>
      <c r="K8445" s="59" t="s">
        <v>8948</v>
      </c>
      <c r="L8445" s="61" t="s">
        <v>81</v>
      </c>
      <c r="M8445" s="61">
        <f>VLOOKUP(H8445,zdroj!C:F,4,0)</f>
        <v>0</v>
      </c>
      <c r="N8445" s="61" t="str">
        <f t="shared" si="262"/>
        <v>-</v>
      </c>
      <c r="P8445" s="73" t="str">
        <f t="shared" si="263"/>
        <v/>
      </c>
      <c r="Q8445" s="61" t="s">
        <v>86</v>
      </c>
    </row>
    <row r="8446" spans="8:17" x14ac:dyDescent="0.25">
      <c r="H8446" s="59">
        <v>41815</v>
      </c>
      <c r="I8446" s="59" t="s">
        <v>72</v>
      </c>
      <c r="J8446" s="59">
        <v>2635291</v>
      </c>
      <c r="K8446" s="59" t="s">
        <v>8949</v>
      </c>
      <c r="L8446" s="61" t="s">
        <v>114</v>
      </c>
      <c r="M8446" s="61">
        <f>VLOOKUP(H8446,zdroj!C:F,4,0)</f>
        <v>0</v>
      </c>
      <c r="N8446" s="61" t="str">
        <f t="shared" si="262"/>
        <v>katC</v>
      </c>
      <c r="P8446" s="73" t="str">
        <f t="shared" si="263"/>
        <v/>
      </c>
      <c r="Q8446" s="61" t="s">
        <v>31</v>
      </c>
    </row>
    <row r="8447" spans="8:17" x14ac:dyDescent="0.25">
      <c r="H8447" s="59">
        <v>41815</v>
      </c>
      <c r="I8447" s="59" t="s">
        <v>72</v>
      </c>
      <c r="J8447" s="59">
        <v>2635313</v>
      </c>
      <c r="K8447" s="59" t="s">
        <v>8950</v>
      </c>
      <c r="L8447" s="61" t="s">
        <v>81</v>
      </c>
      <c r="M8447" s="61">
        <f>VLOOKUP(H8447,zdroj!C:F,4,0)</f>
        <v>0</v>
      </c>
      <c r="N8447" s="61" t="str">
        <f t="shared" si="262"/>
        <v>-</v>
      </c>
      <c r="P8447" s="73" t="str">
        <f t="shared" si="263"/>
        <v/>
      </c>
      <c r="Q8447" s="61" t="s">
        <v>86</v>
      </c>
    </row>
    <row r="8448" spans="8:17" x14ac:dyDescent="0.25">
      <c r="H8448" s="59">
        <v>41815</v>
      </c>
      <c r="I8448" s="59" t="s">
        <v>72</v>
      </c>
      <c r="J8448" s="59">
        <v>2635321</v>
      </c>
      <c r="K8448" s="59" t="s">
        <v>8951</v>
      </c>
      <c r="L8448" s="61" t="s">
        <v>81</v>
      </c>
      <c r="M8448" s="61">
        <f>VLOOKUP(H8448,zdroj!C:F,4,0)</f>
        <v>0</v>
      </c>
      <c r="N8448" s="61" t="str">
        <f t="shared" si="262"/>
        <v>-</v>
      </c>
      <c r="P8448" s="73" t="str">
        <f t="shared" si="263"/>
        <v/>
      </c>
      <c r="Q8448" s="61" t="s">
        <v>86</v>
      </c>
    </row>
    <row r="8449" spans="8:17" x14ac:dyDescent="0.25">
      <c r="H8449" s="59">
        <v>41815</v>
      </c>
      <c r="I8449" s="59" t="s">
        <v>72</v>
      </c>
      <c r="J8449" s="59">
        <v>2635330</v>
      </c>
      <c r="K8449" s="59" t="s">
        <v>8952</v>
      </c>
      <c r="L8449" s="61" t="s">
        <v>81</v>
      </c>
      <c r="M8449" s="61">
        <f>VLOOKUP(H8449,zdroj!C:F,4,0)</f>
        <v>0</v>
      </c>
      <c r="N8449" s="61" t="str">
        <f t="shared" si="262"/>
        <v>-</v>
      </c>
      <c r="P8449" s="73" t="str">
        <f t="shared" si="263"/>
        <v/>
      </c>
      <c r="Q8449" s="61" t="s">
        <v>88</v>
      </c>
    </row>
    <row r="8450" spans="8:17" x14ac:dyDescent="0.25">
      <c r="H8450" s="59">
        <v>41815</v>
      </c>
      <c r="I8450" s="59" t="s">
        <v>72</v>
      </c>
      <c r="J8450" s="59">
        <v>2635348</v>
      </c>
      <c r="K8450" s="59" t="s">
        <v>8953</v>
      </c>
      <c r="L8450" s="61" t="s">
        <v>81</v>
      </c>
      <c r="M8450" s="61">
        <f>VLOOKUP(H8450,zdroj!C:F,4,0)</f>
        <v>0</v>
      </c>
      <c r="N8450" s="61" t="str">
        <f t="shared" si="262"/>
        <v>-</v>
      </c>
      <c r="P8450" s="73" t="str">
        <f t="shared" si="263"/>
        <v/>
      </c>
      <c r="Q8450" s="61" t="s">
        <v>86</v>
      </c>
    </row>
    <row r="8451" spans="8:17" x14ac:dyDescent="0.25">
      <c r="H8451" s="59">
        <v>41815</v>
      </c>
      <c r="I8451" s="59" t="s">
        <v>72</v>
      </c>
      <c r="J8451" s="59">
        <v>2635364</v>
      </c>
      <c r="K8451" s="59" t="s">
        <v>8954</v>
      </c>
      <c r="L8451" s="61" t="s">
        <v>81</v>
      </c>
      <c r="M8451" s="61">
        <f>VLOOKUP(H8451,zdroj!C:F,4,0)</f>
        <v>0</v>
      </c>
      <c r="N8451" s="61" t="str">
        <f t="shared" si="262"/>
        <v>-</v>
      </c>
      <c r="P8451" s="73" t="str">
        <f t="shared" si="263"/>
        <v/>
      </c>
      <c r="Q8451" s="61" t="s">
        <v>86</v>
      </c>
    </row>
    <row r="8452" spans="8:17" x14ac:dyDescent="0.25">
      <c r="H8452" s="59">
        <v>41815</v>
      </c>
      <c r="I8452" s="59" t="s">
        <v>72</v>
      </c>
      <c r="J8452" s="59">
        <v>2635372</v>
      </c>
      <c r="K8452" s="59" t="s">
        <v>8955</v>
      </c>
      <c r="L8452" s="61" t="s">
        <v>81</v>
      </c>
      <c r="M8452" s="61">
        <f>VLOOKUP(H8452,zdroj!C:F,4,0)</f>
        <v>0</v>
      </c>
      <c r="N8452" s="61" t="str">
        <f t="shared" si="262"/>
        <v>-</v>
      </c>
      <c r="P8452" s="73" t="str">
        <f t="shared" si="263"/>
        <v/>
      </c>
      <c r="Q8452" s="61" t="s">
        <v>86</v>
      </c>
    </row>
    <row r="8453" spans="8:17" x14ac:dyDescent="0.25">
      <c r="H8453" s="59">
        <v>41815</v>
      </c>
      <c r="I8453" s="59" t="s">
        <v>72</v>
      </c>
      <c r="J8453" s="59">
        <v>2635381</v>
      </c>
      <c r="K8453" s="59" t="s">
        <v>8956</v>
      </c>
      <c r="L8453" s="61" t="s">
        <v>81</v>
      </c>
      <c r="M8453" s="61">
        <f>VLOOKUP(H8453,zdroj!C:F,4,0)</f>
        <v>0</v>
      </c>
      <c r="N8453" s="61" t="str">
        <f t="shared" si="262"/>
        <v>-</v>
      </c>
      <c r="P8453" s="73" t="str">
        <f t="shared" si="263"/>
        <v/>
      </c>
      <c r="Q8453" s="61" t="s">
        <v>86</v>
      </c>
    </row>
    <row r="8454" spans="8:17" x14ac:dyDescent="0.25">
      <c r="H8454" s="59">
        <v>41815</v>
      </c>
      <c r="I8454" s="59" t="s">
        <v>72</v>
      </c>
      <c r="J8454" s="59">
        <v>2635399</v>
      </c>
      <c r="K8454" s="59" t="s">
        <v>8957</v>
      </c>
      <c r="L8454" s="61" t="s">
        <v>81</v>
      </c>
      <c r="M8454" s="61">
        <f>VLOOKUP(H8454,zdroj!C:F,4,0)</f>
        <v>0</v>
      </c>
      <c r="N8454" s="61" t="str">
        <f t="shared" si="262"/>
        <v>-</v>
      </c>
      <c r="P8454" s="73" t="str">
        <f t="shared" si="263"/>
        <v/>
      </c>
      <c r="Q8454" s="61" t="s">
        <v>86</v>
      </c>
    </row>
    <row r="8455" spans="8:17" x14ac:dyDescent="0.25">
      <c r="H8455" s="59">
        <v>41815</v>
      </c>
      <c r="I8455" s="59" t="s">
        <v>72</v>
      </c>
      <c r="J8455" s="59">
        <v>2635402</v>
      </c>
      <c r="K8455" s="59" t="s">
        <v>8958</v>
      </c>
      <c r="L8455" s="61" t="s">
        <v>114</v>
      </c>
      <c r="M8455" s="61">
        <f>VLOOKUP(H8455,zdroj!C:F,4,0)</f>
        <v>0</v>
      </c>
      <c r="N8455" s="61" t="str">
        <f t="shared" ref="N8455:N8518" si="264">IF(M8455="A",IF(L8455="katA","katB",L8455),L8455)</f>
        <v>katC</v>
      </c>
      <c r="P8455" s="73" t="str">
        <f t="shared" ref="P8455:P8518" si="265">IF(O8455="A",1,"")</f>
        <v/>
      </c>
      <c r="Q8455" s="61" t="s">
        <v>31</v>
      </c>
    </row>
    <row r="8456" spans="8:17" x14ac:dyDescent="0.25">
      <c r="H8456" s="59">
        <v>41815</v>
      </c>
      <c r="I8456" s="59" t="s">
        <v>72</v>
      </c>
      <c r="J8456" s="59">
        <v>2635411</v>
      </c>
      <c r="K8456" s="59" t="s">
        <v>8959</v>
      </c>
      <c r="L8456" s="61" t="s">
        <v>114</v>
      </c>
      <c r="M8456" s="61">
        <f>VLOOKUP(H8456,zdroj!C:F,4,0)</f>
        <v>0</v>
      </c>
      <c r="N8456" s="61" t="str">
        <f t="shared" si="264"/>
        <v>katC</v>
      </c>
      <c r="P8456" s="73" t="str">
        <f t="shared" si="265"/>
        <v/>
      </c>
      <c r="Q8456" s="61" t="s">
        <v>31</v>
      </c>
    </row>
    <row r="8457" spans="8:17" x14ac:dyDescent="0.25">
      <c r="H8457" s="59">
        <v>41815</v>
      </c>
      <c r="I8457" s="59" t="s">
        <v>72</v>
      </c>
      <c r="J8457" s="59">
        <v>2635429</v>
      </c>
      <c r="K8457" s="59" t="s">
        <v>8960</v>
      </c>
      <c r="L8457" s="61" t="s">
        <v>81</v>
      </c>
      <c r="M8457" s="61">
        <f>VLOOKUP(H8457,zdroj!C:F,4,0)</f>
        <v>0</v>
      </c>
      <c r="N8457" s="61" t="str">
        <f t="shared" si="264"/>
        <v>-</v>
      </c>
      <c r="P8457" s="73" t="str">
        <f t="shared" si="265"/>
        <v/>
      </c>
      <c r="Q8457" s="61" t="s">
        <v>86</v>
      </c>
    </row>
    <row r="8458" spans="8:17" x14ac:dyDescent="0.25">
      <c r="H8458" s="59">
        <v>41815</v>
      </c>
      <c r="I8458" s="59" t="s">
        <v>72</v>
      </c>
      <c r="J8458" s="59">
        <v>2635437</v>
      </c>
      <c r="K8458" s="59" t="s">
        <v>8961</v>
      </c>
      <c r="L8458" s="61" t="s">
        <v>81</v>
      </c>
      <c r="M8458" s="61">
        <f>VLOOKUP(H8458,zdroj!C:F,4,0)</f>
        <v>0</v>
      </c>
      <c r="N8458" s="61" t="str">
        <f t="shared" si="264"/>
        <v>-</v>
      </c>
      <c r="P8458" s="73" t="str">
        <f t="shared" si="265"/>
        <v/>
      </c>
      <c r="Q8458" s="61" t="s">
        <v>86</v>
      </c>
    </row>
    <row r="8459" spans="8:17" x14ac:dyDescent="0.25">
      <c r="H8459" s="59">
        <v>41815</v>
      </c>
      <c r="I8459" s="59" t="s">
        <v>72</v>
      </c>
      <c r="J8459" s="59">
        <v>2635445</v>
      </c>
      <c r="K8459" s="59" t="s">
        <v>8962</v>
      </c>
      <c r="L8459" s="61" t="s">
        <v>81</v>
      </c>
      <c r="M8459" s="61">
        <f>VLOOKUP(H8459,zdroj!C:F,4,0)</f>
        <v>0</v>
      </c>
      <c r="N8459" s="61" t="str">
        <f t="shared" si="264"/>
        <v>-</v>
      </c>
      <c r="P8459" s="73" t="str">
        <f t="shared" si="265"/>
        <v/>
      </c>
      <c r="Q8459" s="61" t="s">
        <v>86</v>
      </c>
    </row>
    <row r="8460" spans="8:17" x14ac:dyDescent="0.25">
      <c r="H8460" s="59">
        <v>41815</v>
      </c>
      <c r="I8460" s="59" t="s">
        <v>72</v>
      </c>
      <c r="J8460" s="59">
        <v>2635453</v>
      </c>
      <c r="K8460" s="59" t="s">
        <v>8963</v>
      </c>
      <c r="L8460" s="61" t="s">
        <v>81</v>
      </c>
      <c r="M8460" s="61">
        <f>VLOOKUP(H8460,zdroj!C:F,4,0)</f>
        <v>0</v>
      </c>
      <c r="N8460" s="61" t="str">
        <f t="shared" si="264"/>
        <v>-</v>
      </c>
      <c r="P8460" s="73" t="str">
        <f t="shared" si="265"/>
        <v/>
      </c>
      <c r="Q8460" s="61" t="s">
        <v>86</v>
      </c>
    </row>
    <row r="8461" spans="8:17" x14ac:dyDescent="0.25">
      <c r="H8461" s="59">
        <v>41815</v>
      </c>
      <c r="I8461" s="59" t="s">
        <v>72</v>
      </c>
      <c r="J8461" s="59">
        <v>2635461</v>
      </c>
      <c r="K8461" s="59" t="s">
        <v>8964</v>
      </c>
      <c r="L8461" s="61" t="s">
        <v>81</v>
      </c>
      <c r="M8461" s="61">
        <f>VLOOKUP(H8461,zdroj!C:F,4,0)</f>
        <v>0</v>
      </c>
      <c r="N8461" s="61" t="str">
        <f t="shared" si="264"/>
        <v>-</v>
      </c>
      <c r="P8461" s="73" t="str">
        <f t="shared" si="265"/>
        <v/>
      </c>
      <c r="Q8461" s="61" t="s">
        <v>86</v>
      </c>
    </row>
    <row r="8462" spans="8:17" x14ac:dyDescent="0.25">
      <c r="H8462" s="59">
        <v>41815</v>
      </c>
      <c r="I8462" s="59" t="s">
        <v>72</v>
      </c>
      <c r="J8462" s="59">
        <v>2635470</v>
      </c>
      <c r="K8462" s="59" t="s">
        <v>8965</v>
      </c>
      <c r="L8462" s="61" t="s">
        <v>81</v>
      </c>
      <c r="M8462" s="61">
        <f>VLOOKUP(H8462,zdroj!C:F,4,0)</f>
        <v>0</v>
      </c>
      <c r="N8462" s="61" t="str">
        <f t="shared" si="264"/>
        <v>-</v>
      </c>
      <c r="P8462" s="73" t="str">
        <f t="shared" si="265"/>
        <v/>
      </c>
      <c r="Q8462" s="61" t="s">
        <v>86</v>
      </c>
    </row>
    <row r="8463" spans="8:17" x14ac:dyDescent="0.25">
      <c r="H8463" s="59">
        <v>41815</v>
      </c>
      <c r="I8463" s="59" t="s">
        <v>72</v>
      </c>
      <c r="J8463" s="59">
        <v>2635488</v>
      </c>
      <c r="K8463" s="59" t="s">
        <v>8966</v>
      </c>
      <c r="L8463" s="61" t="s">
        <v>81</v>
      </c>
      <c r="M8463" s="61">
        <f>VLOOKUP(H8463,zdroj!C:F,4,0)</f>
        <v>0</v>
      </c>
      <c r="N8463" s="61" t="str">
        <f t="shared" si="264"/>
        <v>-</v>
      </c>
      <c r="P8463" s="73" t="str">
        <f t="shared" si="265"/>
        <v/>
      </c>
      <c r="Q8463" s="61" t="s">
        <v>86</v>
      </c>
    </row>
    <row r="8464" spans="8:17" x14ac:dyDescent="0.25">
      <c r="H8464" s="59">
        <v>41815</v>
      </c>
      <c r="I8464" s="59" t="s">
        <v>72</v>
      </c>
      <c r="J8464" s="59">
        <v>2635496</v>
      </c>
      <c r="K8464" s="59" t="s">
        <v>8967</v>
      </c>
      <c r="L8464" s="61" t="s">
        <v>114</v>
      </c>
      <c r="M8464" s="61">
        <f>VLOOKUP(H8464,zdroj!C:F,4,0)</f>
        <v>0</v>
      </c>
      <c r="N8464" s="61" t="str">
        <f t="shared" si="264"/>
        <v>katC</v>
      </c>
      <c r="P8464" s="73" t="str">
        <f t="shared" si="265"/>
        <v/>
      </c>
      <c r="Q8464" s="61" t="s">
        <v>31</v>
      </c>
    </row>
    <row r="8465" spans="8:17" x14ac:dyDescent="0.25">
      <c r="H8465" s="59">
        <v>41815</v>
      </c>
      <c r="I8465" s="59" t="s">
        <v>72</v>
      </c>
      <c r="J8465" s="59">
        <v>2635500</v>
      </c>
      <c r="K8465" s="59" t="s">
        <v>8968</v>
      </c>
      <c r="L8465" s="61" t="s">
        <v>81</v>
      </c>
      <c r="M8465" s="61">
        <f>VLOOKUP(H8465,zdroj!C:F,4,0)</f>
        <v>0</v>
      </c>
      <c r="N8465" s="61" t="str">
        <f t="shared" si="264"/>
        <v>-</v>
      </c>
      <c r="P8465" s="73" t="str">
        <f t="shared" si="265"/>
        <v/>
      </c>
      <c r="Q8465" s="61" t="s">
        <v>86</v>
      </c>
    </row>
    <row r="8466" spans="8:17" x14ac:dyDescent="0.25">
      <c r="H8466" s="59">
        <v>41815</v>
      </c>
      <c r="I8466" s="59" t="s">
        <v>72</v>
      </c>
      <c r="J8466" s="59">
        <v>2635518</v>
      </c>
      <c r="K8466" s="59" t="s">
        <v>8969</v>
      </c>
      <c r="L8466" s="61" t="s">
        <v>81</v>
      </c>
      <c r="M8466" s="61">
        <f>VLOOKUP(H8466,zdroj!C:F,4,0)</f>
        <v>0</v>
      </c>
      <c r="N8466" s="61" t="str">
        <f t="shared" si="264"/>
        <v>-</v>
      </c>
      <c r="P8466" s="73" t="str">
        <f t="shared" si="265"/>
        <v/>
      </c>
      <c r="Q8466" s="61" t="s">
        <v>88</v>
      </c>
    </row>
    <row r="8467" spans="8:17" x14ac:dyDescent="0.25">
      <c r="H8467" s="59">
        <v>41815</v>
      </c>
      <c r="I8467" s="59" t="s">
        <v>72</v>
      </c>
      <c r="J8467" s="59">
        <v>2635526</v>
      </c>
      <c r="K8467" s="59" t="s">
        <v>8970</v>
      </c>
      <c r="L8467" s="61" t="s">
        <v>81</v>
      </c>
      <c r="M8467" s="61">
        <f>VLOOKUP(H8467,zdroj!C:F,4,0)</f>
        <v>0</v>
      </c>
      <c r="N8467" s="61" t="str">
        <f t="shared" si="264"/>
        <v>-</v>
      </c>
      <c r="P8467" s="73" t="str">
        <f t="shared" si="265"/>
        <v/>
      </c>
      <c r="Q8467" s="61" t="s">
        <v>86</v>
      </c>
    </row>
    <row r="8468" spans="8:17" x14ac:dyDescent="0.25">
      <c r="H8468" s="59">
        <v>41815</v>
      </c>
      <c r="I8468" s="59" t="s">
        <v>72</v>
      </c>
      <c r="J8468" s="59">
        <v>2635534</v>
      </c>
      <c r="K8468" s="59" t="s">
        <v>8971</v>
      </c>
      <c r="L8468" s="61" t="s">
        <v>81</v>
      </c>
      <c r="M8468" s="61">
        <f>VLOOKUP(H8468,zdroj!C:F,4,0)</f>
        <v>0</v>
      </c>
      <c r="N8468" s="61" t="str">
        <f t="shared" si="264"/>
        <v>-</v>
      </c>
      <c r="P8468" s="73" t="str">
        <f t="shared" si="265"/>
        <v/>
      </c>
      <c r="Q8468" s="61" t="s">
        <v>86</v>
      </c>
    </row>
    <row r="8469" spans="8:17" x14ac:dyDescent="0.25">
      <c r="H8469" s="59">
        <v>41815</v>
      </c>
      <c r="I8469" s="59" t="s">
        <v>72</v>
      </c>
      <c r="J8469" s="59">
        <v>2635551</v>
      </c>
      <c r="K8469" s="59" t="s">
        <v>8972</v>
      </c>
      <c r="L8469" s="61" t="s">
        <v>114</v>
      </c>
      <c r="M8469" s="61">
        <f>VLOOKUP(H8469,zdroj!C:F,4,0)</f>
        <v>0</v>
      </c>
      <c r="N8469" s="61" t="str">
        <f t="shared" si="264"/>
        <v>katC</v>
      </c>
      <c r="P8469" s="73" t="str">
        <f t="shared" si="265"/>
        <v/>
      </c>
      <c r="Q8469" s="61" t="s">
        <v>31</v>
      </c>
    </row>
    <row r="8470" spans="8:17" x14ac:dyDescent="0.25">
      <c r="H8470" s="59">
        <v>41815</v>
      </c>
      <c r="I8470" s="59" t="s">
        <v>72</v>
      </c>
      <c r="J8470" s="59">
        <v>2635569</v>
      </c>
      <c r="K8470" s="59" t="s">
        <v>8973</v>
      </c>
      <c r="L8470" s="61" t="s">
        <v>81</v>
      </c>
      <c r="M8470" s="61">
        <f>VLOOKUP(H8470,zdroj!C:F,4,0)</f>
        <v>0</v>
      </c>
      <c r="N8470" s="61" t="str">
        <f t="shared" si="264"/>
        <v>-</v>
      </c>
      <c r="P8470" s="73" t="str">
        <f t="shared" si="265"/>
        <v/>
      </c>
      <c r="Q8470" s="61" t="s">
        <v>86</v>
      </c>
    </row>
    <row r="8471" spans="8:17" x14ac:dyDescent="0.25">
      <c r="H8471" s="59">
        <v>41815</v>
      </c>
      <c r="I8471" s="59" t="s">
        <v>72</v>
      </c>
      <c r="J8471" s="59">
        <v>2635577</v>
      </c>
      <c r="K8471" s="59" t="s">
        <v>8974</v>
      </c>
      <c r="L8471" s="61" t="s">
        <v>81</v>
      </c>
      <c r="M8471" s="61">
        <f>VLOOKUP(H8471,zdroj!C:F,4,0)</f>
        <v>0</v>
      </c>
      <c r="N8471" s="61" t="str">
        <f t="shared" si="264"/>
        <v>-</v>
      </c>
      <c r="P8471" s="73" t="str">
        <f t="shared" si="265"/>
        <v/>
      </c>
      <c r="Q8471" s="61" t="s">
        <v>86</v>
      </c>
    </row>
    <row r="8472" spans="8:17" x14ac:dyDescent="0.25">
      <c r="H8472" s="59">
        <v>41815</v>
      </c>
      <c r="I8472" s="59" t="s">
        <v>72</v>
      </c>
      <c r="J8472" s="59">
        <v>2635585</v>
      </c>
      <c r="K8472" s="59" t="s">
        <v>8975</v>
      </c>
      <c r="L8472" s="61" t="s">
        <v>81</v>
      </c>
      <c r="M8472" s="61">
        <f>VLOOKUP(H8472,zdroj!C:F,4,0)</f>
        <v>0</v>
      </c>
      <c r="N8472" s="61" t="str">
        <f t="shared" si="264"/>
        <v>-</v>
      </c>
      <c r="P8472" s="73" t="str">
        <f t="shared" si="265"/>
        <v/>
      </c>
      <c r="Q8472" s="61" t="s">
        <v>86</v>
      </c>
    </row>
    <row r="8473" spans="8:17" x14ac:dyDescent="0.25">
      <c r="H8473" s="59">
        <v>41815</v>
      </c>
      <c r="I8473" s="59" t="s">
        <v>72</v>
      </c>
      <c r="J8473" s="59">
        <v>2635593</v>
      </c>
      <c r="K8473" s="59" t="s">
        <v>8976</v>
      </c>
      <c r="L8473" s="61" t="s">
        <v>81</v>
      </c>
      <c r="M8473" s="61">
        <f>VLOOKUP(H8473,zdroj!C:F,4,0)</f>
        <v>0</v>
      </c>
      <c r="N8473" s="61" t="str">
        <f t="shared" si="264"/>
        <v>-</v>
      </c>
      <c r="P8473" s="73" t="str">
        <f t="shared" si="265"/>
        <v/>
      </c>
      <c r="Q8473" s="61" t="s">
        <v>86</v>
      </c>
    </row>
    <row r="8474" spans="8:17" x14ac:dyDescent="0.25">
      <c r="H8474" s="59">
        <v>41815</v>
      </c>
      <c r="I8474" s="59" t="s">
        <v>72</v>
      </c>
      <c r="J8474" s="59">
        <v>2635607</v>
      </c>
      <c r="K8474" s="59" t="s">
        <v>8977</v>
      </c>
      <c r="L8474" s="61" t="s">
        <v>81</v>
      </c>
      <c r="M8474" s="61">
        <f>VLOOKUP(H8474,zdroj!C:F,4,0)</f>
        <v>0</v>
      </c>
      <c r="N8474" s="61" t="str">
        <f t="shared" si="264"/>
        <v>-</v>
      </c>
      <c r="P8474" s="73" t="str">
        <f t="shared" si="265"/>
        <v/>
      </c>
      <c r="Q8474" s="61" t="s">
        <v>86</v>
      </c>
    </row>
    <row r="8475" spans="8:17" x14ac:dyDescent="0.25">
      <c r="H8475" s="59">
        <v>41815</v>
      </c>
      <c r="I8475" s="59" t="s">
        <v>72</v>
      </c>
      <c r="J8475" s="59">
        <v>2635615</v>
      </c>
      <c r="K8475" s="59" t="s">
        <v>8978</v>
      </c>
      <c r="L8475" s="61" t="s">
        <v>114</v>
      </c>
      <c r="M8475" s="61">
        <f>VLOOKUP(H8475,zdroj!C:F,4,0)</f>
        <v>0</v>
      </c>
      <c r="N8475" s="61" t="str">
        <f t="shared" si="264"/>
        <v>katC</v>
      </c>
      <c r="P8475" s="73" t="str">
        <f t="shared" si="265"/>
        <v/>
      </c>
      <c r="Q8475" s="61" t="s">
        <v>31</v>
      </c>
    </row>
    <row r="8476" spans="8:17" x14ac:dyDescent="0.25">
      <c r="H8476" s="59">
        <v>41815</v>
      </c>
      <c r="I8476" s="59" t="s">
        <v>72</v>
      </c>
      <c r="J8476" s="59">
        <v>2635623</v>
      </c>
      <c r="K8476" s="59" t="s">
        <v>8979</v>
      </c>
      <c r="L8476" s="61" t="s">
        <v>81</v>
      </c>
      <c r="M8476" s="61">
        <f>VLOOKUP(H8476,zdroj!C:F,4,0)</f>
        <v>0</v>
      </c>
      <c r="N8476" s="61" t="str">
        <f t="shared" si="264"/>
        <v>-</v>
      </c>
      <c r="P8476" s="73" t="str">
        <f t="shared" si="265"/>
        <v/>
      </c>
      <c r="Q8476" s="61" t="s">
        <v>86</v>
      </c>
    </row>
    <row r="8477" spans="8:17" x14ac:dyDescent="0.25">
      <c r="H8477" s="59">
        <v>41815</v>
      </c>
      <c r="I8477" s="59" t="s">
        <v>72</v>
      </c>
      <c r="J8477" s="59">
        <v>2635631</v>
      </c>
      <c r="K8477" s="59" t="s">
        <v>8980</v>
      </c>
      <c r="L8477" s="61" t="s">
        <v>81</v>
      </c>
      <c r="M8477" s="61">
        <f>VLOOKUP(H8477,zdroj!C:F,4,0)</f>
        <v>0</v>
      </c>
      <c r="N8477" s="61" t="str">
        <f t="shared" si="264"/>
        <v>-</v>
      </c>
      <c r="P8477" s="73" t="str">
        <f t="shared" si="265"/>
        <v/>
      </c>
      <c r="Q8477" s="61" t="s">
        <v>86</v>
      </c>
    </row>
    <row r="8478" spans="8:17" x14ac:dyDescent="0.25">
      <c r="H8478" s="59">
        <v>41815</v>
      </c>
      <c r="I8478" s="59" t="s">
        <v>72</v>
      </c>
      <c r="J8478" s="59">
        <v>2635640</v>
      </c>
      <c r="K8478" s="59" t="s">
        <v>8981</v>
      </c>
      <c r="L8478" s="61" t="s">
        <v>114</v>
      </c>
      <c r="M8478" s="61">
        <f>VLOOKUP(H8478,zdroj!C:F,4,0)</f>
        <v>0</v>
      </c>
      <c r="N8478" s="61" t="str">
        <f t="shared" si="264"/>
        <v>katC</v>
      </c>
      <c r="P8478" s="73" t="str">
        <f t="shared" si="265"/>
        <v/>
      </c>
      <c r="Q8478" s="61" t="s">
        <v>31</v>
      </c>
    </row>
    <row r="8479" spans="8:17" x14ac:dyDescent="0.25">
      <c r="H8479" s="59">
        <v>41815</v>
      </c>
      <c r="I8479" s="59" t="s">
        <v>72</v>
      </c>
      <c r="J8479" s="59">
        <v>2635658</v>
      </c>
      <c r="K8479" s="59" t="s">
        <v>8982</v>
      </c>
      <c r="L8479" s="61" t="s">
        <v>81</v>
      </c>
      <c r="M8479" s="61">
        <f>VLOOKUP(H8479,zdroj!C:F,4,0)</f>
        <v>0</v>
      </c>
      <c r="N8479" s="61" t="str">
        <f t="shared" si="264"/>
        <v>-</v>
      </c>
      <c r="P8479" s="73" t="str">
        <f t="shared" si="265"/>
        <v/>
      </c>
      <c r="Q8479" s="61" t="s">
        <v>86</v>
      </c>
    </row>
    <row r="8480" spans="8:17" x14ac:dyDescent="0.25">
      <c r="H8480" s="59">
        <v>41815</v>
      </c>
      <c r="I8480" s="59" t="s">
        <v>72</v>
      </c>
      <c r="J8480" s="59">
        <v>2635666</v>
      </c>
      <c r="K8480" s="59" t="s">
        <v>8983</v>
      </c>
      <c r="L8480" s="61" t="s">
        <v>81</v>
      </c>
      <c r="M8480" s="61">
        <f>VLOOKUP(H8480,zdroj!C:F,4,0)</f>
        <v>0</v>
      </c>
      <c r="N8480" s="61" t="str">
        <f t="shared" si="264"/>
        <v>-</v>
      </c>
      <c r="P8480" s="73" t="str">
        <f t="shared" si="265"/>
        <v/>
      </c>
      <c r="Q8480" s="61" t="s">
        <v>86</v>
      </c>
    </row>
    <row r="8481" spans="8:17" x14ac:dyDescent="0.25">
      <c r="H8481" s="59">
        <v>41815</v>
      </c>
      <c r="I8481" s="59" t="s">
        <v>72</v>
      </c>
      <c r="J8481" s="59">
        <v>2635674</v>
      </c>
      <c r="K8481" s="59" t="s">
        <v>8984</v>
      </c>
      <c r="L8481" s="61" t="s">
        <v>81</v>
      </c>
      <c r="M8481" s="61">
        <f>VLOOKUP(H8481,zdroj!C:F,4,0)</f>
        <v>0</v>
      </c>
      <c r="N8481" s="61" t="str">
        <f t="shared" si="264"/>
        <v>-</v>
      </c>
      <c r="P8481" s="73" t="str">
        <f t="shared" si="265"/>
        <v/>
      </c>
      <c r="Q8481" s="61" t="s">
        <v>88</v>
      </c>
    </row>
    <row r="8482" spans="8:17" x14ac:dyDescent="0.25">
      <c r="H8482" s="59">
        <v>41815</v>
      </c>
      <c r="I8482" s="59" t="s">
        <v>72</v>
      </c>
      <c r="J8482" s="59">
        <v>2635682</v>
      </c>
      <c r="K8482" s="59" t="s">
        <v>8985</v>
      </c>
      <c r="L8482" s="61" t="s">
        <v>81</v>
      </c>
      <c r="M8482" s="61">
        <f>VLOOKUP(H8482,zdroj!C:F,4,0)</f>
        <v>0</v>
      </c>
      <c r="N8482" s="61" t="str">
        <f t="shared" si="264"/>
        <v>-</v>
      </c>
      <c r="P8482" s="73" t="str">
        <f t="shared" si="265"/>
        <v/>
      </c>
      <c r="Q8482" s="61" t="s">
        <v>86</v>
      </c>
    </row>
    <row r="8483" spans="8:17" x14ac:dyDescent="0.25">
      <c r="H8483" s="59">
        <v>41815</v>
      </c>
      <c r="I8483" s="59" t="s">
        <v>72</v>
      </c>
      <c r="J8483" s="59">
        <v>2635691</v>
      </c>
      <c r="K8483" s="59" t="s">
        <v>8986</v>
      </c>
      <c r="L8483" s="61" t="s">
        <v>114</v>
      </c>
      <c r="M8483" s="61">
        <f>VLOOKUP(H8483,zdroj!C:F,4,0)</f>
        <v>0</v>
      </c>
      <c r="N8483" s="61" t="str">
        <f t="shared" si="264"/>
        <v>katC</v>
      </c>
      <c r="P8483" s="73" t="str">
        <f t="shared" si="265"/>
        <v/>
      </c>
      <c r="Q8483" s="61" t="s">
        <v>31</v>
      </c>
    </row>
    <row r="8484" spans="8:17" x14ac:dyDescent="0.25">
      <c r="H8484" s="59">
        <v>41815</v>
      </c>
      <c r="I8484" s="59" t="s">
        <v>72</v>
      </c>
      <c r="J8484" s="59">
        <v>2635704</v>
      </c>
      <c r="K8484" s="59" t="s">
        <v>8987</v>
      </c>
      <c r="L8484" s="61" t="s">
        <v>81</v>
      </c>
      <c r="M8484" s="61">
        <f>VLOOKUP(H8484,zdroj!C:F,4,0)</f>
        <v>0</v>
      </c>
      <c r="N8484" s="61" t="str">
        <f t="shared" si="264"/>
        <v>-</v>
      </c>
      <c r="P8484" s="73" t="str">
        <f t="shared" si="265"/>
        <v/>
      </c>
      <c r="Q8484" s="61" t="s">
        <v>88</v>
      </c>
    </row>
    <row r="8485" spans="8:17" x14ac:dyDescent="0.25">
      <c r="H8485" s="59">
        <v>41815</v>
      </c>
      <c r="I8485" s="59" t="s">
        <v>72</v>
      </c>
      <c r="J8485" s="59">
        <v>2635712</v>
      </c>
      <c r="K8485" s="59" t="s">
        <v>8988</v>
      </c>
      <c r="L8485" s="61" t="s">
        <v>81</v>
      </c>
      <c r="M8485" s="61">
        <f>VLOOKUP(H8485,zdroj!C:F,4,0)</f>
        <v>0</v>
      </c>
      <c r="N8485" s="61" t="str">
        <f t="shared" si="264"/>
        <v>-</v>
      </c>
      <c r="P8485" s="73" t="str">
        <f t="shared" si="265"/>
        <v/>
      </c>
      <c r="Q8485" s="61" t="s">
        <v>86</v>
      </c>
    </row>
    <row r="8486" spans="8:17" x14ac:dyDescent="0.25">
      <c r="H8486" s="59">
        <v>41815</v>
      </c>
      <c r="I8486" s="59" t="s">
        <v>72</v>
      </c>
      <c r="J8486" s="59">
        <v>2635721</v>
      </c>
      <c r="K8486" s="59" t="s">
        <v>8989</v>
      </c>
      <c r="L8486" s="61" t="s">
        <v>81</v>
      </c>
      <c r="M8486" s="61">
        <f>VLOOKUP(H8486,zdroj!C:F,4,0)</f>
        <v>0</v>
      </c>
      <c r="N8486" s="61" t="str">
        <f t="shared" si="264"/>
        <v>-</v>
      </c>
      <c r="P8486" s="73" t="str">
        <f t="shared" si="265"/>
        <v/>
      </c>
      <c r="Q8486" s="61" t="s">
        <v>86</v>
      </c>
    </row>
    <row r="8487" spans="8:17" x14ac:dyDescent="0.25">
      <c r="H8487" s="59">
        <v>41815</v>
      </c>
      <c r="I8487" s="59" t="s">
        <v>72</v>
      </c>
      <c r="J8487" s="59">
        <v>2635739</v>
      </c>
      <c r="K8487" s="59" t="s">
        <v>8990</v>
      </c>
      <c r="L8487" s="61" t="s">
        <v>81</v>
      </c>
      <c r="M8487" s="61">
        <f>VLOOKUP(H8487,zdroj!C:F,4,0)</f>
        <v>0</v>
      </c>
      <c r="N8487" s="61" t="str">
        <f t="shared" si="264"/>
        <v>-</v>
      </c>
      <c r="P8487" s="73" t="str">
        <f t="shared" si="265"/>
        <v/>
      </c>
      <c r="Q8487" s="61" t="s">
        <v>88</v>
      </c>
    </row>
    <row r="8488" spans="8:17" x14ac:dyDescent="0.25">
      <c r="H8488" s="59">
        <v>41815</v>
      </c>
      <c r="I8488" s="59" t="s">
        <v>72</v>
      </c>
      <c r="J8488" s="59">
        <v>2635747</v>
      </c>
      <c r="K8488" s="59" t="s">
        <v>8991</v>
      </c>
      <c r="L8488" s="61" t="s">
        <v>81</v>
      </c>
      <c r="M8488" s="61">
        <f>VLOOKUP(H8488,zdroj!C:F,4,0)</f>
        <v>0</v>
      </c>
      <c r="N8488" s="61" t="str">
        <f t="shared" si="264"/>
        <v>-</v>
      </c>
      <c r="P8488" s="73" t="str">
        <f t="shared" si="265"/>
        <v/>
      </c>
      <c r="Q8488" s="61" t="s">
        <v>86</v>
      </c>
    </row>
    <row r="8489" spans="8:17" x14ac:dyDescent="0.25">
      <c r="H8489" s="59">
        <v>41815</v>
      </c>
      <c r="I8489" s="59" t="s">
        <v>72</v>
      </c>
      <c r="J8489" s="59">
        <v>2635755</v>
      </c>
      <c r="K8489" s="59" t="s">
        <v>8992</v>
      </c>
      <c r="L8489" s="61" t="s">
        <v>81</v>
      </c>
      <c r="M8489" s="61">
        <f>VLOOKUP(H8489,zdroj!C:F,4,0)</f>
        <v>0</v>
      </c>
      <c r="N8489" s="61" t="str">
        <f t="shared" si="264"/>
        <v>-</v>
      </c>
      <c r="P8489" s="73" t="str">
        <f t="shared" si="265"/>
        <v/>
      </c>
      <c r="Q8489" s="61" t="s">
        <v>88</v>
      </c>
    </row>
    <row r="8490" spans="8:17" x14ac:dyDescent="0.25">
      <c r="H8490" s="59">
        <v>41815</v>
      </c>
      <c r="I8490" s="59" t="s">
        <v>72</v>
      </c>
      <c r="J8490" s="59">
        <v>2635763</v>
      </c>
      <c r="K8490" s="59" t="s">
        <v>8993</v>
      </c>
      <c r="L8490" s="61" t="s">
        <v>81</v>
      </c>
      <c r="M8490" s="61">
        <f>VLOOKUP(H8490,zdroj!C:F,4,0)</f>
        <v>0</v>
      </c>
      <c r="N8490" s="61" t="str">
        <f t="shared" si="264"/>
        <v>-</v>
      </c>
      <c r="P8490" s="73" t="str">
        <f t="shared" si="265"/>
        <v/>
      </c>
      <c r="Q8490" s="61" t="s">
        <v>86</v>
      </c>
    </row>
    <row r="8491" spans="8:17" x14ac:dyDescent="0.25">
      <c r="H8491" s="59">
        <v>41815</v>
      </c>
      <c r="I8491" s="59" t="s">
        <v>72</v>
      </c>
      <c r="J8491" s="59">
        <v>2635771</v>
      </c>
      <c r="K8491" s="59" t="s">
        <v>8994</v>
      </c>
      <c r="L8491" s="61" t="s">
        <v>81</v>
      </c>
      <c r="M8491" s="61">
        <f>VLOOKUP(H8491,zdroj!C:F,4,0)</f>
        <v>0</v>
      </c>
      <c r="N8491" s="61" t="str">
        <f t="shared" si="264"/>
        <v>-</v>
      </c>
      <c r="P8491" s="73" t="str">
        <f t="shared" si="265"/>
        <v/>
      </c>
      <c r="Q8491" s="61" t="s">
        <v>88</v>
      </c>
    </row>
    <row r="8492" spans="8:17" x14ac:dyDescent="0.25">
      <c r="H8492" s="59">
        <v>41815</v>
      </c>
      <c r="I8492" s="59" t="s">
        <v>72</v>
      </c>
      <c r="J8492" s="59">
        <v>2635780</v>
      </c>
      <c r="K8492" s="59" t="s">
        <v>8995</v>
      </c>
      <c r="L8492" s="61" t="s">
        <v>81</v>
      </c>
      <c r="M8492" s="61">
        <f>VLOOKUP(H8492,zdroj!C:F,4,0)</f>
        <v>0</v>
      </c>
      <c r="N8492" s="61" t="str">
        <f t="shared" si="264"/>
        <v>-</v>
      </c>
      <c r="P8492" s="73" t="str">
        <f t="shared" si="265"/>
        <v/>
      </c>
      <c r="Q8492" s="61" t="s">
        <v>86</v>
      </c>
    </row>
    <row r="8493" spans="8:17" x14ac:dyDescent="0.25">
      <c r="H8493" s="59">
        <v>41815</v>
      </c>
      <c r="I8493" s="59" t="s">
        <v>72</v>
      </c>
      <c r="J8493" s="59">
        <v>2635798</v>
      </c>
      <c r="K8493" s="59" t="s">
        <v>8996</v>
      </c>
      <c r="L8493" s="61" t="s">
        <v>81</v>
      </c>
      <c r="M8493" s="61">
        <f>VLOOKUP(H8493,zdroj!C:F,4,0)</f>
        <v>0</v>
      </c>
      <c r="N8493" s="61" t="str">
        <f t="shared" si="264"/>
        <v>-</v>
      </c>
      <c r="P8493" s="73" t="str">
        <f t="shared" si="265"/>
        <v/>
      </c>
      <c r="Q8493" s="61" t="s">
        <v>88</v>
      </c>
    </row>
    <row r="8494" spans="8:17" x14ac:dyDescent="0.25">
      <c r="H8494" s="59">
        <v>41815</v>
      </c>
      <c r="I8494" s="59" t="s">
        <v>72</v>
      </c>
      <c r="J8494" s="59">
        <v>2635801</v>
      </c>
      <c r="K8494" s="59" t="s">
        <v>8997</v>
      </c>
      <c r="L8494" s="61" t="s">
        <v>81</v>
      </c>
      <c r="M8494" s="61">
        <f>VLOOKUP(H8494,zdroj!C:F,4,0)</f>
        <v>0</v>
      </c>
      <c r="N8494" s="61" t="str">
        <f t="shared" si="264"/>
        <v>-</v>
      </c>
      <c r="P8494" s="73" t="str">
        <f t="shared" si="265"/>
        <v/>
      </c>
      <c r="Q8494" s="61" t="s">
        <v>86</v>
      </c>
    </row>
    <row r="8495" spans="8:17" x14ac:dyDescent="0.25">
      <c r="H8495" s="59">
        <v>41815</v>
      </c>
      <c r="I8495" s="59" t="s">
        <v>72</v>
      </c>
      <c r="J8495" s="59">
        <v>2635810</v>
      </c>
      <c r="K8495" s="59" t="s">
        <v>8998</v>
      </c>
      <c r="L8495" s="61" t="s">
        <v>81</v>
      </c>
      <c r="M8495" s="61">
        <f>VLOOKUP(H8495,zdroj!C:F,4,0)</f>
        <v>0</v>
      </c>
      <c r="N8495" s="61" t="str">
        <f t="shared" si="264"/>
        <v>-</v>
      </c>
      <c r="P8495" s="73" t="str">
        <f t="shared" si="265"/>
        <v/>
      </c>
      <c r="Q8495" s="61" t="s">
        <v>86</v>
      </c>
    </row>
    <row r="8496" spans="8:17" x14ac:dyDescent="0.25">
      <c r="H8496" s="59">
        <v>41815</v>
      </c>
      <c r="I8496" s="59" t="s">
        <v>72</v>
      </c>
      <c r="J8496" s="59">
        <v>2635828</v>
      </c>
      <c r="K8496" s="59" t="s">
        <v>8999</v>
      </c>
      <c r="L8496" s="61" t="s">
        <v>81</v>
      </c>
      <c r="M8496" s="61">
        <f>VLOOKUP(H8496,zdroj!C:F,4,0)</f>
        <v>0</v>
      </c>
      <c r="N8496" s="61" t="str">
        <f t="shared" si="264"/>
        <v>-</v>
      </c>
      <c r="P8496" s="73" t="str">
        <f t="shared" si="265"/>
        <v/>
      </c>
      <c r="Q8496" s="61" t="s">
        <v>86</v>
      </c>
    </row>
    <row r="8497" spans="8:17" x14ac:dyDescent="0.25">
      <c r="H8497" s="59">
        <v>41815</v>
      </c>
      <c r="I8497" s="59" t="s">
        <v>72</v>
      </c>
      <c r="J8497" s="59">
        <v>2635836</v>
      </c>
      <c r="K8497" s="59" t="s">
        <v>9000</v>
      </c>
      <c r="L8497" s="61" t="s">
        <v>81</v>
      </c>
      <c r="M8497" s="61">
        <f>VLOOKUP(H8497,zdroj!C:F,4,0)</f>
        <v>0</v>
      </c>
      <c r="N8497" s="61" t="str">
        <f t="shared" si="264"/>
        <v>-</v>
      </c>
      <c r="P8497" s="73" t="str">
        <f t="shared" si="265"/>
        <v/>
      </c>
      <c r="Q8497" s="61" t="s">
        <v>88</v>
      </c>
    </row>
    <row r="8498" spans="8:17" x14ac:dyDescent="0.25">
      <c r="H8498" s="59">
        <v>41815</v>
      </c>
      <c r="I8498" s="59" t="s">
        <v>72</v>
      </c>
      <c r="J8498" s="59">
        <v>2635844</v>
      </c>
      <c r="K8498" s="59" t="s">
        <v>9001</v>
      </c>
      <c r="L8498" s="61" t="s">
        <v>81</v>
      </c>
      <c r="M8498" s="61">
        <f>VLOOKUP(H8498,zdroj!C:F,4,0)</f>
        <v>0</v>
      </c>
      <c r="N8498" s="61" t="str">
        <f t="shared" si="264"/>
        <v>-</v>
      </c>
      <c r="P8498" s="73" t="str">
        <f t="shared" si="265"/>
        <v/>
      </c>
      <c r="Q8498" s="61" t="s">
        <v>88</v>
      </c>
    </row>
    <row r="8499" spans="8:17" x14ac:dyDescent="0.25">
      <c r="H8499" s="59">
        <v>41815</v>
      </c>
      <c r="I8499" s="59" t="s">
        <v>72</v>
      </c>
      <c r="J8499" s="59">
        <v>2635852</v>
      </c>
      <c r="K8499" s="59" t="s">
        <v>9002</v>
      </c>
      <c r="L8499" s="61" t="s">
        <v>81</v>
      </c>
      <c r="M8499" s="61">
        <f>VLOOKUP(H8499,zdroj!C:F,4,0)</f>
        <v>0</v>
      </c>
      <c r="N8499" s="61" t="str">
        <f t="shared" si="264"/>
        <v>-</v>
      </c>
      <c r="P8499" s="73" t="str">
        <f t="shared" si="265"/>
        <v/>
      </c>
      <c r="Q8499" s="61" t="s">
        <v>86</v>
      </c>
    </row>
    <row r="8500" spans="8:17" x14ac:dyDescent="0.25">
      <c r="H8500" s="59">
        <v>41815</v>
      </c>
      <c r="I8500" s="59" t="s">
        <v>72</v>
      </c>
      <c r="J8500" s="59">
        <v>2635861</v>
      </c>
      <c r="K8500" s="59" t="s">
        <v>9003</v>
      </c>
      <c r="L8500" s="61" t="s">
        <v>81</v>
      </c>
      <c r="M8500" s="61">
        <f>VLOOKUP(H8500,zdroj!C:F,4,0)</f>
        <v>0</v>
      </c>
      <c r="N8500" s="61" t="str">
        <f t="shared" si="264"/>
        <v>-</v>
      </c>
      <c r="P8500" s="73" t="str">
        <f t="shared" si="265"/>
        <v/>
      </c>
      <c r="Q8500" s="61" t="s">
        <v>86</v>
      </c>
    </row>
    <row r="8501" spans="8:17" x14ac:dyDescent="0.25">
      <c r="H8501" s="59">
        <v>41815</v>
      </c>
      <c r="I8501" s="59" t="s">
        <v>72</v>
      </c>
      <c r="J8501" s="59">
        <v>2635879</v>
      </c>
      <c r="K8501" s="59" t="s">
        <v>9004</v>
      </c>
      <c r="L8501" s="61" t="s">
        <v>114</v>
      </c>
      <c r="M8501" s="61">
        <f>VLOOKUP(H8501,zdroj!C:F,4,0)</f>
        <v>0</v>
      </c>
      <c r="N8501" s="61" t="str">
        <f t="shared" si="264"/>
        <v>katC</v>
      </c>
      <c r="P8501" s="73" t="str">
        <f t="shared" si="265"/>
        <v/>
      </c>
      <c r="Q8501" s="61" t="s">
        <v>31</v>
      </c>
    </row>
    <row r="8502" spans="8:17" x14ac:dyDescent="0.25">
      <c r="H8502" s="59">
        <v>41815</v>
      </c>
      <c r="I8502" s="59" t="s">
        <v>72</v>
      </c>
      <c r="J8502" s="59">
        <v>2635887</v>
      </c>
      <c r="K8502" s="59" t="s">
        <v>9005</v>
      </c>
      <c r="L8502" s="61" t="s">
        <v>81</v>
      </c>
      <c r="M8502" s="61">
        <f>VLOOKUP(H8502,zdroj!C:F,4,0)</f>
        <v>0</v>
      </c>
      <c r="N8502" s="61" t="str">
        <f t="shared" si="264"/>
        <v>-</v>
      </c>
      <c r="P8502" s="73" t="str">
        <f t="shared" si="265"/>
        <v/>
      </c>
      <c r="Q8502" s="61" t="s">
        <v>86</v>
      </c>
    </row>
    <row r="8503" spans="8:17" x14ac:dyDescent="0.25">
      <c r="H8503" s="59">
        <v>41815</v>
      </c>
      <c r="I8503" s="59" t="s">
        <v>72</v>
      </c>
      <c r="J8503" s="59">
        <v>2635895</v>
      </c>
      <c r="K8503" s="59" t="s">
        <v>9006</v>
      </c>
      <c r="L8503" s="61" t="s">
        <v>81</v>
      </c>
      <c r="M8503" s="61">
        <f>VLOOKUP(H8503,zdroj!C:F,4,0)</f>
        <v>0</v>
      </c>
      <c r="N8503" s="61" t="str">
        <f t="shared" si="264"/>
        <v>-</v>
      </c>
      <c r="P8503" s="73" t="str">
        <f t="shared" si="265"/>
        <v/>
      </c>
      <c r="Q8503" s="61" t="s">
        <v>88</v>
      </c>
    </row>
    <row r="8504" spans="8:17" x14ac:dyDescent="0.25">
      <c r="H8504" s="59">
        <v>41815</v>
      </c>
      <c r="I8504" s="59" t="s">
        <v>72</v>
      </c>
      <c r="J8504" s="59">
        <v>2635917</v>
      </c>
      <c r="K8504" s="59" t="s">
        <v>9007</v>
      </c>
      <c r="L8504" s="61" t="s">
        <v>81</v>
      </c>
      <c r="M8504" s="61">
        <f>VLOOKUP(H8504,zdroj!C:F,4,0)</f>
        <v>0</v>
      </c>
      <c r="N8504" s="61" t="str">
        <f t="shared" si="264"/>
        <v>-</v>
      </c>
      <c r="P8504" s="73" t="str">
        <f t="shared" si="265"/>
        <v/>
      </c>
      <c r="Q8504" s="61" t="s">
        <v>88</v>
      </c>
    </row>
    <row r="8505" spans="8:17" x14ac:dyDescent="0.25">
      <c r="H8505" s="59">
        <v>41815</v>
      </c>
      <c r="I8505" s="59" t="s">
        <v>72</v>
      </c>
      <c r="J8505" s="59">
        <v>2635925</v>
      </c>
      <c r="K8505" s="59" t="s">
        <v>9008</v>
      </c>
      <c r="L8505" s="61" t="s">
        <v>81</v>
      </c>
      <c r="M8505" s="61">
        <f>VLOOKUP(H8505,zdroj!C:F,4,0)</f>
        <v>0</v>
      </c>
      <c r="N8505" s="61" t="str">
        <f t="shared" si="264"/>
        <v>-</v>
      </c>
      <c r="P8505" s="73" t="str">
        <f t="shared" si="265"/>
        <v/>
      </c>
      <c r="Q8505" s="61" t="s">
        <v>88</v>
      </c>
    </row>
    <row r="8506" spans="8:17" x14ac:dyDescent="0.25">
      <c r="H8506" s="59">
        <v>41815</v>
      </c>
      <c r="I8506" s="59" t="s">
        <v>72</v>
      </c>
      <c r="J8506" s="59">
        <v>2635941</v>
      </c>
      <c r="K8506" s="59" t="s">
        <v>9009</v>
      </c>
      <c r="L8506" s="61" t="s">
        <v>81</v>
      </c>
      <c r="M8506" s="61">
        <f>VLOOKUP(H8506,zdroj!C:F,4,0)</f>
        <v>0</v>
      </c>
      <c r="N8506" s="61" t="str">
        <f t="shared" si="264"/>
        <v>-</v>
      </c>
      <c r="P8506" s="73" t="str">
        <f t="shared" si="265"/>
        <v/>
      </c>
      <c r="Q8506" s="61" t="s">
        <v>88</v>
      </c>
    </row>
    <row r="8507" spans="8:17" x14ac:dyDescent="0.25">
      <c r="H8507" s="59">
        <v>41815</v>
      </c>
      <c r="I8507" s="59" t="s">
        <v>72</v>
      </c>
      <c r="J8507" s="59">
        <v>2635950</v>
      </c>
      <c r="K8507" s="59" t="s">
        <v>9010</v>
      </c>
      <c r="L8507" s="61" t="s">
        <v>81</v>
      </c>
      <c r="M8507" s="61">
        <f>VLOOKUP(H8507,zdroj!C:F,4,0)</f>
        <v>0</v>
      </c>
      <c r="N8507" s="61" t="str">
        <f t="shared" si="264"/>
        <v>-</v>
      </c>
      <c r="P8507" s="73" t="str">
        <f t="shared" si="265"/>
        <v/>
      </c>
      <c r="Q8507" s="61" t="s">
        <v>86</v>
      </c>
    </row>
    <row r="8508" spans="8:17" x14ac:dyDescent="0.25">
      <c r="H8508" s="59">
        <v>41815</v>
      </c>
      <c r="I8508" s="59" t="s">
        <v>72</v>
      </c>
      <c r="J8508" s="59">
        <v>2635976</v>
      </c>
      <c r="K8508" s="59" t="s">
        <v>9011</v>
      </c>
      <c r="L8508" s="61" t="s">
        <v>81</v>
      </c>
      <c r="M8508" s="61">
        <f>VLOOKUP(H8508,zdroj!C:F,4,0)</f>
        <v>0</v>
      </c>
      <c r="N8508" s="61" t="str">
        <f t="shared" si="264"/>
        <v>-</v>
      </c>
      <c r="P8508" s="73" t="str">
        <f t="shared" si="265"/>
        <v/>
      </c>
      <c r="Q8508" s="61" t="s">
        <v>88</v>
      </c>
    </row>
    <row r="8509" spans="8:17" x14ac:dyDescent="0.25">
      <c r="H8509" s="59">
        <v>41815</v>
      </c>
      <c r="I8509" s="59" t="s">
        <v>72</v>
      </c>
      <c r="J8509" s="59">
        <v>2635984</v>
      </c>
      <c r="K8509" s="59" t="s">
        <v>9012</v>
      </c>
      <c r="L8509" s="61" t="s">
        <v>81</v>
      </c>
      <c r="M8509" s="61">
        <f>VLOOKUP(H8509,zdroj!C:F,4,0)</f>
        <v>0</v>
      </c>
      <c r="N8509" s="61" t="str">
        <f t="shared" si="264"/>
        <v>-</v>
      </c>
      <c r="P8509" s="73" t="str">
        <f t="shared" si="265"/>
        <v/>
      </c>
      <c r="Q8509" s="61" t="s">
        <v>88</v>
      </c>
    </row>
    <row r="8510" spans="8:17" x14ac:dyDescent="0.25">
      <c r="H8510" s="59">
        <v>41815</v>
      </c>
      <c r="I8510" s="59" t="s">
        <v>72</v>
      </c>
      <c r="J8510" s="59">
        <v>2635992</v>
      </c>
      <c r="K8510" s="59" t="s">
        <v>9013</v>
      </c>
      <c r="L8510" s="61" t="s">
        <v>81</v>
      </c>
      <c r="M8510" s="61">
        <f>VLOOKUP(H8510,zdroj!C:F,4,0)</f>
        <v>0</v>
      </c>
      <c r="N8510" s="61" t="str">
        <f t="shared" si="264"/>
        <v>-</v>
      </c>
      <c r="P8510" s="73" t="str">
        <f t="shared" si="265"/>
        <v/>
      </c>
      <c r="Q8510" s="61" t="s">
        <v>86</v>
      </c>
    </row>
    <row r="8511" spans="8:17" x14ac:dyDescent="0.25">
      <c r="H8511" s="59">
        <v>41815</v>
      </c>
      <c r="I8511" s="59" t="s">
        <v>72</v>
      </c>
      <c r="J8511" s="59">
        <v>2636018</v>
      </c>
      <c r="K8511" s="59" t="s">
        <v>9014</v>
      </c>
      <c r="L8511" s="61" t="s">
        <v>81</v>
      </c>
      <c r="M8511" s="61">
        <f>VLOOKUP(H8511,zdroj!C:F,4,0)</f>
        <v>0</v>
      </c>
      <c r="N8511" s="61" t="str">
        <f t="shared" si="264"/>
        <v>-</v>
      </c>
      <c r="P8511" s="73" t="str">
        <f t="shared" si="265"/>
        <v/>
      </c>
      <c r="Q8511" s="61" t="s">
        <v>88</v>
      </c>
    </row>
    <row r="8512" spans="8:17" x14ac:dyDescent="0.25">
      <c r="H8512" s="59">
        <v>41815</v>
      </c>
      <c r="I8512" s="59" t="s">
        <v>72</v>
      </c>
      <c r="J8512" s="59">
        <v>2636026</v>
      </c>
      <c r="K8512" s="59" t="s">
        <v>9015</v>
      </c>
      <c r="L8512" s="61" t="s">
        <v>81</v>
      </c>
      <c r="M8512" s="61">
        <f>VLOOKUP(H8512,zdroj!C:F,4,0)</f>
        <v>0</v>
      </c>
      <c r="N8512" s="61" t="str">
        <f t="shared" si="264"/>
        <v>-</v>
      </c>
      <c r="P8512" s="73" t="str">
        <f t="shared" si="265"/>
        <v/>
      </c>
      <c r="Q8512" s="61" t="s">
        <v>88</v>
      </c>
    </row>
    <row r="8513" spans="8:17" x14ac:dyDescent="0.25">
      <c r="H8513" s="59">
        <v>41815</v>
      </c>
      <c r="I8513" s="59" t="s">
        <v>72</v>
      </c>
      <c r="J8513" s="59">
        <v>2636034</v>
      </c>
      <c r="K8513" s="59" t="s">
        <v>9016</v>
      </c>
      <c r="L8513" s="61" t="s">
        <v>81</v>
      </c>
      <c r="M8513" s="61">
        <f>VLOOKUP(H8513,zdroj!C:F,4,0)</f>
        <v>0</v>
      </c>
      <c r="N8513" s="61" t="str">
        <f t="shared" si="264"/>
        <v>-</v>
      </c>
      <c r="P8513" s="73" t="str">
        <f t="shared" si="265"/>
        <v/>
      </c>
      <c r="Q8513" s="61" t="s">
        <v>88</v>
      </c>
    </row>
    <row r="8514" spans="8:17" x14ac:dyDescent="0.25">
      <c r="H8514" s="59">
        <v>41815</v>
      </c>
      <c r="I8514" s="59" t="s">
        <v>72</v>
      </c>
      <c r="J8514" s="59">
        <v>2636042</v>
      </c>
      <c r="K8514" s="59" t="s">
        <v>9017</v>
      </c>
      <c r="L8514" s="61" t="s">
        <v>81</v>
      </c>
      <c r="M8514" s="61">
        <f>VLOOKUP(H8514,zdroj!C:F,4,0)</f>
        <v>0</v>
      </c>
      <c r="N8514" s="61" t="str">
        <f t="shared" si="264"/>
        <v>-</v>
      </c>
      <c r="P8514" s="73" t="str">
        <f t="shared" si="265"/>
        <v/>
      </c>
      <c r="Q8514" s="61" t="s">
        <v>88</v>
      </c>
    </row>
    <row r="8515" spans="8:17" x14ac:dyDescent="0.25">
      <c r="H8515" s="59">
        <v>41815</v>
      </c>
      <c r="I8515" s="59" t="s">
        <v>72</v>
      </c>
      <c r="J8515" s="59">
        <v>2636051</v>
      </c>
      <c r="K8515" s="59" t="s">
        <v>9018</v>
      </c>
      <c r="L8515" s="61" t="s">
        <v>81</v>
      </c>
      <c r="M8515" s="61">
        <f>VLOOKUP(H8515,zdroj!C:F,4,0)</f>
        <v>0</v>
      </c>
      <c r="N8515" s="61" t="str">
        <f t="shared" si="264"/>
        <v>-</v>
      </c>
      <c r="P8515" s="73" t="str">
        <f t="shared" si="265"/>
        <v/>
      </c>
      <c r="Q8515" s="61" t="s">
        <v>88</v>
      </c>
    </row>
    <row r="8516" spans="8:17" x14ac:dyDescent="0.25">
      <c r="H8516" s="59">
        <v>41815</v>
      </c>
      <c r="I8516" s="59" t="s">
        <v>72</v>
      </c>
      <c r="J8516" s="59">
        <v>2636069</v>
      </c>
      <c r="K8516" s="59" t="s">
        <v>9019</v>
      </c>
      <c r="L8516" s="61" t="s">
        <v>81</v>
      </c>
      <c r="M8516" s="61">
        <f>VLOOKUP(H8516,zdroj!C:F,4,0)</f>
        <v>0</v>
      </c>
      <c r="N8516" s="61" t="str">
        <f t="shared" si="264"/>
        <v>-</v>
      </c>
      <c r="P8516" s="73" t="str">
        <f t="shared" si="265"/>
        <v/>
      </c>
      <c r="Q8516" s="61" t="s">
        <v>88</v>
      </c>
    </row>
    <row r="8517" spans="8:17" x14ac:dyDescent="0.25">
      <c r="H8517" s="59">
        <v>41815</v>
      </c>
      <c r="I8517" s="59" t="s">
        <v>72</v>
      </c>
      <c r="J8517" s="59">
        <v>2636077</v>
      </c>
      <c r="K8517" s="59" t="s">
        <v>9020</v>
      </c>
      <c r="L8517" s="61" t="s">
        <v>81</v>
      </c>
      <c r="M8517" s="61">
        <f>VLOOKUP(H8517,zdroj!C:F,4,0)</f>
        <v>0</v>
      </c>
      <c r="N8517" s="61" t="str">
        <f t="shared" si="264"/>
        <v>-</v>
      </c>
      <c r="P8517" s="73" t="str">
        <f t="shared" si="265"/>
        <v/>
      </c>
      <c r="Q8517" s="61" t="s">
        <v>88</v>
      </c>
    </row>
    <row r="8518" spans="8:17" x14ac:dyDescent="0.25">
      <c r="H8518" s="59">
        <v>41815</v>
      </c>
      <c r="I8518" s="59" t="s">
        <v>72</v>
      </c>
      <c r="J8518" s="59">
        <v>2636085</v>
      </c>
      <c r="K8518" s="59" t="s">
        <v>9021</v>
      </c>
      <c r="L8518" s="61" t="s">
        <v>81</v>
      </c>
      <c r="M8518" s="61">
        <f>VLOOKUP(H8518,zdroj!C:F,4,0)</f>
        <v>0</v>
      </c>
      <c r="N8518" s="61" t="str">
        <f t="shared" si="264"/>
        <v>-</v>
      </c>
      <c r="P8518" s="73" t="str">
        <f t="shared" si="265"/>
        <v/>
      </c>
      <c r="Q8518" s="61" t="s">
        <v>88</v>
      </c>
    </row>
    <row r="8519" spans="8:17" x14ac:dyDescent="0.25">
      <c r="H8519" s="59">
        <v>41815</v>
      </c>
      <c r="I8519" s="59" t="s">
        <v>72</v>
      </c>
      <c r="J8519" s="59">
        <v>2636093</v>
      </c>
      <c r="K8519" s="59" t="s">
        <v>9022</v>
      </c>
      <c r="L8519" s="61" t="s">
        <v>81</v>
      </c>
      <c r="M8519" s="61">
        <f>VLOOKUP(H8519,zdroj!C:F,4,0)</f>
        <v>0</v>
      </c>
      <c r="N8519" s="61" t="str">
        <f t="shared" ref="N8519:N8582" si="266">IF(M8519="A",IF(L8519="katA","katB",L8519),L8519)</f>
        <v>-</v>
      </c>
      <c r="P8519" s="73" t="str">
        <f t="shared" ref="P8519:P8582" si="267">IF(O8519="A",1,"")</f>
        <v/>
      </c>
      <c r="Q8519" s="61" t="s">
        <v>88</v>
      </c>
    </row>
    <row r="8520" spans="8:17" x14ac:dyDescent="0.25">
      <c r="H8520" s="59">
        <v>41815</v>
      </c>
      <c r="I8520" s="59" t="s">
        <v>72</v>
      </c>
      <c r="J8520" s="59">
        <v>2636107</v>
      </c>
      <c r="K8520" s="59" t="s">
        <v>9023</v>
      </c>
      <c r="L8520" s="61" t="s">
        <v>81</v>
      </c>
      <c r="M8520" s="61">
        <f>VLOOKUP(H8520,zdroj!C:F,4,0)</f>
        <v>0</v>
      </c>
      <c r="N8520" s="61" t="str">
        <f t="shared" si="266"/>
        <v>-</v>
      </c>
      <c r="P8520" s="73" t="str">
        <f t="shared" si="267"/>
        <v/>
      </c>
      <c r="Q8520" s="61" t="s">
        <v>86</v>
      </c>
    </row>
    <row r="8521" spans="8:17" x14ac:dyDescent="0.25">
      <c r="H8521" s="59">
        <v>41815</v>
      </c>
      <c r="I8521" s="59" t="s">
        <v>72</v>
      </c>
      <c r="J8521" s="59">
        <v>2636204</v>
      </c>
      <c r="K8521" s="59" t="s">
        <v>9024</v>
      </c>
      <c r="L8521" s="61" t="s">
        <v>81</v>
      </c>
      <c r="M8521" s="61">
        <f>VLOOKUP(H8521,zdroj!C:F,4,0)</f>
        <v>0</v>
      </c>
      <c r="N8521" s="61" t="str">
        <f t="shared" si="266"/>
        <v>-</v>
      </c>
      <c r="P8521" s="73" t="str">
        <f t="shared" si="267"/>
        <v/>
      </c>
      <c r="Q8521" s="61" t="s">
        <v>86</v>
      </c>
    </row>
    <row r="8522" spans="8:17" x14ac:dyDescent="0.25">
      <c r="H8522" s="59">
        <v>41815</v>
      </c>
      <c r="I8522" s="59" t="s">
        <v>72</v>
      </c>
      <c r="J8522" s="59">
        <v>2636212</v>
      </c>
      <c r="K8522" s="59" t="s">
        <v>9025</v>
      </c>
      <c r="L8522" s="61" t="s">
        <v>81</v>
      </c>
      <c r="M8522" s="61">
        <f>VLOOKUP(H8522,zdroj!C:F,4,0)</f>
        <v>0</v>
      </c>
      <c r="N8522" s="61" t="str">
        <f t="shared" si="266"/>
        <v>-</v>
      </c>
      <c r="P8522" s="73" t="str">
        <f t="shared" si="267"/>
        <v/>
      </c>
      <c r="Q8522" s="61" t="s">
        <v>88</v>
      </c>
    </row>
    <row r="8523" spans="8:17" x14ac:dyDescent="0.25">
      <c r="H8523" s="59">
        <v>41815</v>
      </c>
      <c r="I8523" s="59" t="s">
        <v>72</v>
      </c>
      <c r="J8523" s="59">
        <v>2636239</v>
      </c>
      <c r="K8523" s="59" t="s">
        <v>9026</v>
      </c>
      <c r="L8523" s="61" t="s">
        <v>81</v>
      </c>
      <c r="M8523" s="61">
        <f>VLOOKUP(H8523,zdroj!C:F,4,0)</f>
        <v>0</v>
      </c>
      <c r="N8523" s="61" t="str">
        <f t="shared" si="266"/>
        <v>-</v>
      </c>
      <c r="P8523" s="73" t="str">
        <f t="shared" si="267"/>
        <v/>
      </c>
      <c r="Q8523" s="61" t="s">
        <v>88</v>
      </c>
    </row>
    <row r="8524" spans="8:17" x14ac:dyDescent="0.25">
      <c r="H8524" s="59">
        <v>41815</v>
      </c>
      <c r="I8524" s="59" t="s">
        <v>72</v>
      </c>
      <c r="J8524" s="59">
        <v>2636247</v>
      </c>
      <c r="K8524" s="59" t="s">
        <v>9027</v>
      </c>
      <c r="L8524" s="61" t="s">
        <v>81</v>
      </c>
      <c r="M8524" s="61">
        <f>VLOOKUP(H8524,zdroj!C:F,4,0)</f>
        <v>0</v>
      </c>
      <c r="N8524" s="61" t="str">
        <f t="shared" si="266"/>
        <v>-</v>
      </c>
      <c r="P8524" s="73" t="str">
        <f t="shared" si="267"/>
        <v/>
      </c>
      <c r="Q8524" s="61" t="s">
        <v>86</v>
      </c>
    </row>
    <row r="8525" spans="8:17" x14ac:dyDescent="0.25">
      <c r="H8525" s="59">
        <v>41815</v>
      </c>
      <c r="I8525" s="59" t="s">
        <v>72</v>
      </c>
      <c r="J8525" s="59">
        <v>2636263</v>
      </c>
      <c r="K8525" s="59" t="s">
        <v>9028</v>
      </c>
      <c r="L8525" s="61" t="s">
        <v>81</v>
      </c>
      <c r="M8525" s="61">
        <f>VLOOKUP(H8525,zdroj!C:F,4,0)</f>
        <v>0</v>
      </c>
      <c r="N8525" s="61" t="str">
        <f t="shared" si="266"/>
        <v>-</v>
      </c>
      <c r="P8525" s="73" t="str">
        <f t="shared" si="267"/>
        <v/>
      </c>
      <c r="Q8525" s="61" t="s">
        <v>88</v>
      </c>
    </row>
    <row r="8526" spans="8:17" x14ac:dyDescent="0.25">
      <c r="H8526" s="59">
        <v>41815</v>
      </c>
      <c r="I8526" s="59" t="s">
        <v>72</v>
      </c>
      <c r="J8526" s="59">
        <v>2636280</v>
      </c>
      <c r="K8526" s="59" t="s">
        <v>9029</v>
      </c>
      <c r="L8526" s="61" t="s">
        <v>81</v>
      </c>
      <c r="M8526" s="61">
        <f>VLOOKUP(H8526,zdroj!C:F,4,0)</f>
        <v>0</v>
      </c>
      <c r="N8526" s="61" t="str">
        <f t="shared" si="266"/>
        <v>-</v>
      </c>
      <c r="P8526" s="73" t="str">
        <f t="shared" si="267"/>
        <v/>
      </c>
      <c r="Q8526" s="61" t="s">
        <v>88</v>
      </c>
    </row>
    <row r="8527" spans="8:17" x14ac:dyDescent="0.25">
      <c r="H8527" s="59">
        <v>41815</v>
      </c>
      <c r="I8527" s="59" t="s">
        <v>72</v>
      </c>
      <c r="J8527" s="59">
        <v>2636301</v>
      </c>
      <c r="K8527" s="59" t="s">
        <v>9030</v>
      </c>
      <c r="L8527" s="61" t="s">
        <v>81</v>
      </c>
      <c r="M8527" s="61">
        <f>VLOOKUP(H8527,zdroj!C:F,4,0)</f>
        <v>0</v>
      </c>
      <c r="N8527" s="61" t="str">
        <f t="shared" si="266"/>
        <v>-</v>
      </c>
      <c r="P8527" s="73" t="str">
        <f t="shared" si="267"/>
        <v/>
      </c>
      <c r="Q8527" s="61" t="s">
        <v>88</v>
      </c>
    </row>
    <row r="8528" spans="8:17" x14ac:dyDescent="0.25">
      <c r="H8528" s="59">
        <v>41815</v>
      </c>
      <c r="I8528" s="59" t="s">
        <v>72</v>
      </c>
      <c r="J8528" s="59">
        <v>25654284</v>
      </c>
      <c r="K8528" s="59" t="s">
        <v>9031</v>
      </c>
      <c r="L8528" s="61" t="s">
        <v>81</v>
      </c>
      <c r="M8528" s="61">
        <f>VLOOKUP(H8528,zdroj!C:F,4,0)</f>
        <v>0</v>
      </c>
      <c r="N8528" s="61" t="str">
        <f t="shared" si="266"/>
        <v>-</v>
      </c>
      <c r="P8528" s="73" t="str">
        <f t="shared" si="267"/>
        <v/>
      </c>
      <c r="Q8528" s="61" t="s">
        <v>88</v>
      </c>
    </row>
    <row r="8529" spans="8:17" x14ac:dyDescent="0.25">
      <c r="H8529" s="59">
        <v>41815</v>
      </c>
      <c r="I8529" s="59" t="s">
        <v>72</v>
      </c>
      <c r="J8529" s="59">
        <v>25721917</v>
      </c>
      <c r="K8529" s="59" t="s">
        <v>9032</v>
      </c>
      <c r="L8529" s="61" t="s">
        <v>81</v>
      </c>
      <c r="M8529" s="61">
        <f>VLOOKUP(H8529,zdroj!C:F,4,0)</f>
        <v>0</v>
      </c>
      <c r="N8529" s="61" t="str">
        <f t="shared" si="266"/>
        <v>-</v>
      </c>
      <c r="P8529" s="73" t="str">
        <f t="shared" si="267"/>
        <v/>
      </c>
      <c r="Q8529" s="61" t="s">
        <v>86</v>
      </c>
    </row>
    <row r="8530" spans="8:17" x14ac:dyDescent="0.25">
      <c r="H8530" s="59">
        <v>41815</v>
      </c>
      <c r="I8530" s="59" t="s">
        <v>72</v>
      </c>
      <c r="J8530" s="59">
        <v>26127547</v>
      </c>
      <c r="K8530" s="59" t="s">
        <v>9033</v>
      </c>
      <c r="L8530" s="61" t="s">
        <v>81</v>
      </c>
      <c r="M8530" s="61">
        <f>VLOOKUP(H8530,zdroj!C:F,4,0)</f>
        <v>0</v>
      </c>
      <c r="N8530" s="61" t="str">
        <f t="shared" si="266"/>
        <v>-</v>
      </c>
      <c r="P8530" s="73" t="str">
        <f t="shared" si="267"/>
        <v/>
      </c>
      <c r="Q8530" s="61" t="s">
        <v>88</v>
      </c>
    </row>
    <row r="8531" spans="8:17" x14ac:dyDescent="0.25">
      <c r="H8531" s="59">
        <v>41815</v>
      </c>
      <c r="I8531" s="59" t="s">
        <v>72</v>
      </c>
      <c r="J8531" s="59">
        <v>26390442</v>
      </c>
      <c r="K8531" s="59" t="s">
        <v>9034</v>
      </c>
      <c r="L8531" s="61" t="s">
        <v>114</v>
      </c>
      <c r="M8531" s="61">
        <f>VLOOKUP(H8531,zdroj!C:F,4,0)</f>
        <v>0</v>
      </c>
      <c r="N8531" s="61" t="str">
        <f t="shared" si="266"/>
        <v>katC</v>
      </c>
      <c r="P8531" s="73" t="str">
        <f t="shared" si="267"/>
        <v/>
      </c>
      <c r="Q8531" s="61" t="s">
        <v>31</v>
      </c>
    </row>
    <row r="8532" spans="8:17" x14ac:dyDescent="0.25">
      <c r="H8532" s="59">
        <v>41815</v>
      </c>
      <c r="I8532" s="59" t="s">
        <v>72</v>
      </c>
      <c r="J8532" s="59">
        <v>26390451</v>
      </c>
      <c r="K8532" s="59" t="s">
        <v>9035</v>
      </c>
      <c r="L8532" s="61" t="s">
        <v>114</v>
      </c>
      <c r="M8532" s="61">
        <f>VLOOKUP(H8532,zdroj!C:F,4,0)</f>
        <v>0</v>
      </c>
      <c r="N8532" s="61" t="str">
        <f t="shared" si="266"/>
        <v>katC</v>
      </c>
      <c r="P8532" s="73" t="str">
        <f t="shared" si="267"/>
        <v/>
      </c>
      <c r="Q8532" s="61" t="s">
        <v>31</v>
      </c>
    </row>
    <row r="8533" spans="8:17" x14ac:dyDescent="0.25">
      <c r="H8533" s="59">
        <v>41815</v>
      </c>
      <c r="I8533" s="59" t="s">
        <v>72</v>
      </c>
      <c r="J8533" s="59">
        <v>26390469</v>
      </c>
      <c r="K8533" s="59" t="s">
        <v>9036</v>
      </c>
      <c r="L8533" s="61" t="s">
        <v>114</v>
      </c>
      <c r="M8533" s="61">
        <f>VLOOKUP(H8533,zdroj!C:F,4,0)</f>
        <v>0</v>
      </c>
      <c r="N8533" s="61" t="str">
        <f t="shared" si="266"/>
        <v>katC</v>
      </c>
      <c r="P8533" s="73" t="str">
        <f t="shared" si="267"/>
        <v/>
      </c>
      <c r="Q8533" s="61" t="s">
        <v>31</v>
      </c>
    </row>
    <row r="8534" spans="8:17" x14ac:dyDescent="0.25">
      <c r="H8534" s="59">
        <v>41815</v>
      </c>
      <c r="I8534" s="59" t="s">
        <v>72</v>
      </c>
      <c r="J8534" s="59">
        <v>27275345</v>
      </c>
      <c r="K8534" s="59" t="s">
        <v>9037</v>
      </c>
      <c r="L8534" s="61" t="s">
        <v>81</v>
      </c>
      <c r="M8534" s="61">
        <f>VLOOKUP(H8534,zdroj!C:F,4,0)</f>
        <v>0</v>
      </c>
      <c r="N8534" s="61" t="str">
        <f t="shared" si="266"/>
        <v>-</v>
      </c>
      <c r="P8534" s="73" t="str">
        <f t="shared" si="267"/>
        <v/>
      </c>
      <c r="Q8534" s="61" t="s">
        <v>88</v>
      </c>
    </row>
    <row r="8535" spans="8:17" x14ac:dyDescent="0.25">
      <c r="H8535" s="59">
        <v>41815</v>
      </c>
      <c r="I8535" s="59" t="s">
        <v>72</v>
      </c>
      <c r="J8535" s="59">
        <v>27275477</v>
      </c>
      <c r="K8535" s="59" t="s">
        <v>9038</v>
      </c>
      <c r="L8535" s="61" t="s">
        <v>81</v>
      </c>
      <c r="M8535" s="61">
        <f>VLOOKUP(H8535,zdroj!C:F,4,0)</f>
        <v>0</v>
      </c>
      <c r="N8535" s="61" t="str">
        <f t="shared" si="266"/>
        <v>-</v>
      </c>
      <c r="P8535" s="73" t="str">
        <f t="shared" si="267"/>
        <v/>
      </c>
      <c r="Q8535" s="61" t="s">
        <v>88</v>
      </c>
    </row>
    <row r="8536" spans="8:17" x14ac:dyDescent="0.25">
      <c r="H8536" s="59">
        <v>41815</v>
      </c>
      <c r="I8536" s="59" t="s">
        <v>72</v>
      </c>
      <c r="J8536" s="59">
        <v>27428150</v>
      </c>
      <c r="K8536" s="59" t="s">
        <v>9039</v>
      </c>
      <c r="L8536" s="61" t="s">
        <v>81</v>
      </c>
      <c r="M8536" s="61">
        <f>VLOOKUP(H8536,zdroj!C:F,4,0)</f>
        <v>0</v>
      </c>
      <c r="N8536" s="61" t="str">
        <f t="shared" si="266"/>
        <v>-</v>
      </c>
      <c r="P8536" s="73" t="str">
        <f t="shared" si="267"/>
        <v/>
      </c>
      <c r="Q8536" s="61" t="s">
        <v>88</v>
      </c>
    </row>
    <row r="8537" spans="8:17" x14ac:dyDescent="0.25">
      <c r="H8537" s="59">
        <v>41815</v>
      </c>
      <c r="I8537" s="59" t="s">
        <v>72</v>
      </c>
      <c r="J8537" s="59">
        <v>73349372</v>
      </c>
      <c r="K8537" s="59" t="s">
        <v>9040</v>
      </c>
      <c r="L8537" s="61" t="s">
        <v>81</v>
      </c>
      <c r="M8537" s="61">
        <f>VLOOKUP(H8537,zdroj!C:F,4,0)</f>
        <v>0</v>
      </c>
      <c r="N8537" s="61" t="str">
        <f t="shared" si="266"/>
        <v>-</v>
      </c>
      <c r="P8537" s="73" t="str">
        <f t="shared" si="267"/>
        <v/>
      </c>
      <c r="Q8537" s="61" t="s">
        <v>86</v>
      </c>
    </row>
    <row r="8538" spans="8:17" x14ac:dyDescent="0.25">
      <c r="H8538" s="59">
        <v>41815</v>
      </c>
      <c r="I8538" s="59" t="s">
        <v>72</v>
      </c>
      <c r="J8538" s="59">
        <v>73518077</v>
      </c>
      <c r="K8538" s="59" t="s">
        <v>9041</v>
      </c>
      <c r="L8538" s="61" t="s">
        <v>81</v>
      </c>
      <c r="M8538" s="61">
        <f>VLOOKUP(H8538,zdroj!C:F,4,0)</f>
        <v>0</v>
      </c>
      <c r="N8538" s="61" t="str">
        <f t="shared" si="266"/>
        <v>-</v>
      </c>
      <c r="P8538" s="73" t="str">
        <f t="shared" si="267"/>
        <v/>
      </c>
      <c r="Q8538" s="61" t="s">
        <v>86</v>
      </c>
    </row>
    <row r="8539" spans="8:17" x14ac:dyDescent="0.25">
      <c r="H8539" s="59">
        <v>41815</v>
      </c>
      <c r="I8539" s="59" t="s">
        <v>72</v>
      </c>
      <c r="J8539" s="59">
        <v>77956044</v>
      </c>
      <c r="K8539" s="59" t="s">
        <v>9042</v>
      </c>
      <c r="L8539" s="61" t="s">
        <v>114</v>
      </c>
      <c r="M8539" s="61">
        <f>VLOOKUP(H8539,zdroj!C:F,4,0)</f>
        <v>0</v>
      </c>
      <c r="N8539" s="61" t="str">
        <f t="shared" si="266"/>
        <v>katC</v>
      </c>
      <c r="P8539" s="73" t="str">
        <f t="shared" si="267"/>
        <v/>
      </c>
      <c r="Q8539" s="61" t="s">
        <v>31</v>
      </c>
    </row>
    <row r="8540" spans="8:17" x14ac:dyDescent="0.25">
      <c r="H8540" s="59">
        <v>41815</v>
      </c>
      <c r="I8540" s="59" t="s">
        <v>72</v>
      </c>
      <c r="J8540" s="59">
        <v>79595081</v>
      </c>
      <c r="K8540" s="59" t="s">
        <v>9043</v>
      </c>
      <c r="L8540" s="61" t="s">
        <v>114</v>
      </c>
      <c r="M8540" s="61">
        <f>VLOOKUP(H8540,zdroj!C:F,4,0)</f>
        <v>0</v>
      </c>
      <c r="N8540" s="61" t="str">
        <f t="shared" si="266"/>
        <v>katC</v>
      </c>
      <c r="P8540" s="73" t="str">
        <f t="shared" si="267"/>
        <v/>
      </c>
      <c r="Q8540" s="61" t="s">
        <v>31</v>
      </c>
    </row>
    <row r="8541" spans="8:17" x14ac:dyDescent="0.25">
      <c r="H8541" s="59">
        <v>48771</v>
      </c>
      <c r="I8541" s="59" t="s">
        <v>69</v>
      </c>
      <c r="J8541" s="59">
        <v>20983620</v>
      </c>
      <c r="K8541" s="59" t="s">
        <v>9044</v>
      </c>
      <c r="L8541" s="61" t="s">
        <v>113</v>
      </c>
      <c r="M8541" s="61">
        <f>VLOOKUP(H8541,zdroj!C:F,4,0)</f>
        <v>0</v>
      </c>
      <c r="N8541" s="61" t="str">
        <f t="shared" si="266"/>
        <v>katB</v>
      </c>
      <c r="P8541" s="73" t="str">
        <f t="shared" si="267"/>
        <v/>
      </c>
      <c r="Q8541" s="61" t="s">
        <v>30</v>
      </c>
    </row>
    <row r="8542" spans="8:17" x14ac:dyDescent="0.25">
      <c r="H8542" s="59">
        <v>48771</v>
      </c>
      <c r="I8542" s="59" t="s">
        <v>69</v>
      </c>
      <c r="J8542" s="59">
        <v>20983638</v>
      </c>
      <c r="K8542" s="59" t="s">
        <v>9045</v>
      </c>
      <c r="L8542" s="61" t="s">
        <v>113</v>
      </c>
      <c r="M8542" s="61">
        <f>VLOOKUP(H8542,zdroj!C:F,4,0)</f>
        <v>0</v>
      </c>
      <c r="N8542" s="61" t="str">
        <f t="shared" si="266"/>
        <v>katB</v>
      </c>
      <c r="P8542" s="73" t="str">
        <f t="shared" si="267"/>
        <v/>
      </c>
      <c r="Q8542" s="61" t="s">
        <v>30</v>
      </c>
    </row>
    <row r="8543" spans="8:17" x14ac:dyDescent="0.25">
      <c r="H8543" s="59">
        <v>48771</v>
      </c>
      <c r="I8543" s="59" t="s">
        <v>69</v>
      </c>
      <c r="J8543" s="59">
        <v>20983646</v>
      </c>
      <c r="K8543" s="59" t="s">
        <v>9046</v>
      </c>
      <c r="L8543" s="61" t="s">
        <v>113</v>
      </c>
      <c r="M8543" s="61">
        <f>VLOOKUP(H8543,zdroj!C:F,4,0)</f>
        <v>0</v>
      </c>
      <c r="N8543" s="61" t="str">
        <f t="shared" si="266"/>
        <v>katB</v>
      </c>
      <c r="P8543" s="73" t="str">
        <f t="shared" si="267"/>
        <v/>
      </c>
      <c r="Q8543" s="61" t="s">
        <v>30</v>
      </c>
    </row>
    <row r="8544" spans="8:17" x14ac:dyDescent="0.25">
      <c r="H8544" s="59">
        <v>48771</v>
      </c>
      <c r="I8544" s="59" t="s">
        <v>69</v>
      </c>
      <c r="J8544" s="59">
        <v>20983654</v>
      </c>
      <c r="K8544" s="59" t="s">
        <v>9047</v>
      </c>
      <c r="L8544" s="61" t="s">
        <v>113</v>
      </c>
      <c r="M8544" s="61">
        <f>VLOOKUP(H8544,zdroj!C:F,4,0)</f>
        <v>0</v>
      </c>
      <c r="N8544" s="61" t="str">
        <f t="shared" si="266"/>
        <v>katB</v>
      </c>
      <c r="P8544" s="73" t="str">
        <f t="shared" si="267"/>
        <v/>
      </c>
      <c r="Q8544" s="61" t="s">
        <v>30</v>
      </c>
    </row>
    <row r="8545" spans="8:17" x14ac:dyDescent="0.25">
      <c r="H8545" s="59">
        <v>48771</v>
      </c>
      <c r="I8545" s="59" t="s">
        <v>69</v>
      </c>
      <c r="J8545" s="59">
        <v>20983662</v>
      </c>
      <c r="K8545" s="59" t="s">
        <v>9048</v>
      </c>
      <c r="L8545" s="61" t="s">
        <v>113</v>
      </c>
      <c r="M8545" s="61">
        <f>VLOOKUP(H8545,zdroj!C:F,4,0)</f>
        <v>0</v>
      </c>
      <c r="N8545" s="61" t="str">
        <f t="shared" si="266"/>
        <v>katB</v>
      </c>
      <c r="P8545" s="73" t="str">
        <f t="shared" si="267"/>
        <v/>
      </c>
      <c r="Q8545" s="61" t="s">
        <v>30</v>
      </c>
    </row>
    <row r="8546" spans="8:17" x14ac:dyDescent="0.25">
      <c r="H8546" s="59">
        <v>48771</v>
      </c>
      <c r="I8546" s="59" t="s">
        <v>69</v>
      </c>
      <c r="J8546" s="59">
        <v>20983671</v>
      </c>
      <c r="K8546" s="59" t="s">
        <v>9049</v>
      </c>
      <c r="L8546" s="61" t="s">
        <v>113</v>
      </c>
      <c r="M8546" s="61">
        <f>VLOOKUP(H8546,zdroj!C:F,4,0)</f>
        <v>0</v>
      </c>
      <c r="N8546" s="61" t="str">
        <f t="shared" si="266"/>
        <v>katB</v>
      </c>
      <c r="P8546" s="73" t="str">
        <f t="shared" si="267"/>
        <v/>
      </c>
      <c r="Q8546" s="61" t="s">
        <v>30</v>
      </c>
    </row>
    <row r="8547" spans="8:17" x14ac:dyDescent="0.25">
      <c r="H8547" s="59">
        <v>48771</v>
      </c>
      <c r="I8547" s="59" t="s">
        <v>69</v>
      </c>
      <c r="J8547" s="59">
        <v>20983689</v>
      </c>
      <c r="K8547" s="59" t="s">
        <v>9050</v>
      </c>
      <c r="L8547" s="61" t="s">
        <v>113</v>
      </c>
      <c r="M8547" s="61">
        <f>VLOOKUP(H8547,zdroj!C:F,4,0)</f>
        <v>0</v>
      </c>
      <c r="N8547" s="61" t="str">
        <f t="shared" si="266"/>
        <v>katB</v>
      </c>
      <c r="P8547" s="73" t="str">
        <f t="shared" si="267"/>
        <v/>
      </c>
      <c r="Q8547" s="61" t="s">
        <v>30</v>
      </c>
    </row>
    <row r="8548" spans="8:17" x14ac:dyDescent="0.25">
      <c r="H8548" s="59">
        <v>48771</v>
      </c>
      <c r="I8548" s="59" t="s">
        <v>69</v>
      </c>
      <c r="J8548" s="59">
        <v>20983697</v>
      </c>
      <c r="K8548" s="59" t="s">
        <v>9051</v>
      </c>
      <c r="L8548" s="61" t="s">
        <v>113</v>
      </c>
      <c r="M8548" s="61">
        <f>VLOOKUP(H8548,zdroj!C:F,4,0)</f>
        <v>0</v>
      </c>
      <c r="N8548" s="61" t="str">
        <f t="shared" si="266"/>
        <v>katB</v>
      </c>
      <c r="P8548" s="73" t="str">
        <f t="shared" si="267"/>
        <v/>
      </c>
      <c r="Q8548" s="61" t="s">
        <v>30</v>
      </c>
    </row>
    <row r="8549" spans="8:17" x14ac:dyDescent="0.25">
      <c r="H8549" s="59">
        <v>48771</v>
      </c>
      <c r="I8549" s="59" t="s">
        <v>69</v>
      </c>
      <c r="J8549" s="59">
        <v>20983701</v>
      </c>
      <c r="K8549" s="59" t="s">
        <v>9052</v>
      </c>
      <c r="L8549" s="61" t="s">
        <v>113</v>
      </c>
      <c r="M8549" s="61">
        <f>VLOOKUP(H8549,zdroj!C:F,4,0)</f>
        <v>0</v>
      </c>
      <c r="N8549" s="61" t="str">
        <f t="shared" si="266"/>
        <v>katB</v>
      </c>
      <c r="P8549" s="73" t="str">
        <f t="shared" si="267"/>
        <v/>
      </c>
      <c r="Q8549" s="61" t="s">
        <v>30</v>
      </c>
    </row>
    <row r="8550" spans="8:17" x14ac:dyDescent="0.25">
      <c r="H8550" s="59">
        <v>48771</v>
      </c>
      <c r="I8550" s="59" t="s">
        <v>69</v>
      </c>
      <c r="J8550" s="59">
        <v>20983719</v>
      </c>
      <c r="K8550" s="59" t="s">
        <v>9053</v>
      </c>
      <c r="L8550" s="61" t="s">
        <v>113</v>
      </c>
      <c r="M8550" s="61">
        <f>VLOOKUP(H8550,zdroj!C:F,4,0)</f>
        <v>0</v>
      </c>
      <c r="N8550" s="61" t="str">
        <f t="shared" si="266"/>
        <v>katB</v>
      </c>
      <c r="P8550" s="73" t="str">
        <f t="shared" si="267"/>
        <v/>
      </c>
      <c r="Q8550" s="61" t="s">
        <v>33</v>
      </c>
    </row>
    <row r="8551" spans="8:17" x14ac:dyDescent="0.25">
      <c r="H8551" s="59">
        <v>48771</v>
      </c>
      <c r="I8551" s="59" t="s">
        <v>69</v>
      </c>
      <c r="J8551" s="59">
        <v>20983727</v>
      </c>
      <c r="K8551" s="59" t="s">
        <v>9054</v>
      </c>
      <c r="L8551" s="61" t="s">
        <v>113</v>
      </c>
      <c r="M8551" s="61">
        <f>VLOOKUP(H8551,zdroj!C:F,4,0)</f>
        <v>0</v>
      </c>
      <c r="N8551" s="61" t="str">
        <f t="shared" si="266"/>
        <v>katB</v>
      </c>
      <c r="P8551" s="73" t="str">
        <f t="shared" si="267"/>
        <v/>
      </c>
      <c r="Q8551" s="61" t="s">
        <v>30</v>
      </c>
    </row>
    <row r="8552" spans="8:17" x14ac:dyDescent="0.25">
      <c r="H8552" s="59">
        <v>48771</v>
      </c>
      <c r="I8552" s="59" t="s">
        <v>69</v>
      </c>
      <c r="J8552" s="59">
        <v>20983735</v>
      </c>
      <c r="K8552" s="59" t="s">
        <v>9055</v>
      </c>
      <c r="L8552" s="61" t="s">
        <v>113</v>
      </c>
      <c r="M8552" s="61">
        <f>VLOOKUP(H8552,zdroj!C:F,4,0)</f>
        <v>0</v>
      </c>
      <c r="N8552" s="61" t="str">
        <f t="shared" si="266"/>
        <v>katB</v>
      </c>
      <c r="P8552" s="73" t="str">
        <f t="shared" si="267"/>
        <v/>
      </c>
      <c r="Q8552" s="61" t="s">
        <v>30</v>
      </c>
    </row>
    <row r="8553" spans="8:17" x14ac:dyDescent="0.25">
      <c r="H8553" s="59">
        <v>48771</v>
      </c>
      <c r="I8553" s="59" t="s">
        <v>69</v>
      </c>
      <c r="J8553" s="59">
        <v>20983743</v>
      </c>
      <c r="K8553" s="59" t="s">
        <v>9056</v>
      </c>
      <c r="L8553" s="61" t="s">
        <v>113</v>
      </c>
      <c r="M8553" s="61">
        <f>VLOOKUP(H8553,zdroj!C:F,4,0)</f>
        <v>0</v>
      </c>
      <c r="N8553" s="61" t="str">
        <f t="shared" si="266"/>
        <v>katB</v>
      </c>
      <c r="P8553" s="73" t="str">
        <f t="shared" si="267"/>
        <v/>
      </c>
      <c r="Q8553" s="61" t="s">
        <v>30</v>
      </c>
    </row>
    <row r="8554" spans="8:17" x14ac:dyDescent="0.25">
      <c r="H8554" s="59">
        <v>48771</v>
      </c>
      <c r="I8554" s="59" t="s">
        <v>69</v>
      </c>
      <c r="J8554" s="59">
        <v>20983778</v>
      </c>
      <c r="K8554" s="59" t="s">
        <v>9057</v>
      </c>
      <c r="L8554" s="61" t="s">
        <v>113</v>
      </c>
      <c r="M8554" s="61">
        <f>VLOOKUP(H8554,zdroj!C:F,4,0)</f>
        <v>0</v>
      </c>
      <c r="N8554" s="61" t="str">
        <f t="shared" si="266"/>
        <v>katB</v>
      </c>
      <c r="P8554" s="73" t="str">
        <f t="shared" si="267"/>
        <v/>
      </c>
      <c r="Q8554" s="61" t="s">
        <v>30</v>
      </c>
    </row>
    <row r="8555" spans="8:17" x14ac:dyDescent="0.25">
      <c r="H8555" s="59">
        <v>48771</v>
      </c>
      <c r="I8555" s="59" t="s">
        <v>69</v>
      </c>
      <c r="J8555" s="59">
        <v>20983794</v>
      </c>
      <c r="K8555" s="59" t="s">
        <v>9058</v>
      </c>
      <c r="L8555" s="61" t="s">
        <v>113</v>
      </c>
      <c r="M8555" s="61">
        <f>VLOOKUP(H8555,zdroj!C:F,4,0)</f>
        <v>0</v>
      </c>
      <c r="N8555" s="61" t="str">
        <f t="shared" si="266"/>
        <v>katB</v>
      </c>
      <c r="P8555" s="73" t="str">
        <f t="shared" si="267"/>
        <v/>
      </c>
      <c r="Q8555" s="61" t="s">
        <v>30</v>
      </c>
    </row>
    <row r="8556" spans="8:17" x14ac:dyDescent="0.25">
      <c r="H8556" s="59">
        <v>48771</v>
      </c>
      <c r="I8556" s="59" t="s">
        <v>69</v>
      </c>
      <c r="J8556" s="59">
        <v>20983808</v>
      </c>
      <c r="K8556" s="59" t="s">
        <v>9059</v>
      </c>
      <c r="L8556" s="61" t="s">
        <v>113</v>
      </c>
      <c r="M8556" s="61">
        <f>VLOOKUP(H8556,zdroj!C:F,4,0)</f>
        <v>0</v>
      </c>
      <c r="N8556" s="61" t="str">
        <f t="shared" si="266"/>
        <v>katB</v>
      </c>
      <c r="P8556" s="73" t="str">
        <f t="shared" si="267"/>
        <v/>
      </c>
      <c r="Q8556" s="61" t="s">
        <v>30</v>
      </c>
    </row>
    <row r="8557" spans="8:17" x14ac:dyDescent="0.25">
      <c r="H8557" s="59">
        <v>48771</v>
      </c>
      <c r="I8557" s="59" t="s">
        <v>69</v>
      </c>
      <c r="J8557" s="59">
        <v>20983816</v>
      </c>
      <c r="K8557" s="59" t="s">
        <v>9060</v>
      </c>
      <c r="L8557" s="61" t="s">
        <v>113</v>
      </c>
      <c r="M8557" s="61">
        <f>VLOOKUP(H8557,zdroj!C:F,4,0)</f>
        <v>0</v>
      </c>
      <c r="N8557" s="61" t="str">
        <f t="shared" si="266"/>
        <v>katB</v>
      </c>
      <c r="P8557" s="73" t="str">
        <f t="shared" si="267"/>
        <v/>
      </c>
      <c r="Q8557" s="61" t="s">
        <v>30</v>
      </c>
    </row>
    <row r="8558" spans="8:17" x14ac:dyDescent="0.25">
      <c r="H8558" s="59">
        <v>48771</v>
      </c>
      <c r="I8558" s="59" t="s">
        <v>69</v>
      </c>
      <c r="J8558" s="59">
        <v>20983824</v>
      </c>
      <c r="K8558" s="59" t="s">
        <v>9061</v>
      </c>
      <c r="L8558" s="61" t="s">
        <v>113</v>
      </c>
      <c r="M8558" s="61">
        <f>VLOOKUP(H8558,zdroj!C:F,4,0)</f>
        <v>0</v>
      </c>
      <c r="N8558" s="61" t="str">
        <f t="shared" si="266"/>
        <v>katB</v>
      </c>
      <c r="P8558" s="73" t="str">
        <f t="shared" si="267"/>
        <v/>
      </c>
      <c r="Q8558" s="61" t="s">
        <v>30</v>
      </c>
    </row>
    <row r="8559" spans="8:17" x14ac:dyDescent="0.25">
      <c r="H8559" s="59">
        <v>48771</v>
      </c>
      <c r="I8559" s="59" t="s">
        <v>69</v>
      </c>
      <c r="J8559" s="59">
        <v>20983832</v>
      </c>
      <c r="K8559" s="59" t="s">
        <v>9062</v>
      </c>
      <c r="L8559" s="61" t="s">
        <v>113</v>
      </c>
      <c r="M8559" s="61">
        <f>VLOOKUP(H8559,zdroj!C:F,4,0)</f>
        <v>0</v>
      </c>
      <c r="N8559" s="61" t="str">
        <f t="shared" si="266"/>
        <v>katB</v>
      </c>
      <c r="P8559" s="73" t="str">
        <f t="shared" si="267"/>
        <v/>
      </c>
      <c r="Q8559" s="61" t="s">
        <v>30</v>
      </c>
    </row>
    <row r="8560" spans="8:17" x14ac:dyDescent="0.25">
      <c r="H8560" s="59">
        <v>48771</v>
      </c>
      <c r="I8560" s="59" t="s">
        <v>69</v>
      </c>
      <c r="J8560" s="59">
        <v>20983841</v>
      </c>
      <c r="K8560" s="59" t="s">
        <v>9063</v>
      </c>
      <c r="L8560" s="61" t="s">
        <v>113</v>
      </c>
      <c r="M8560" s="61">
        <f>VLOOKUP(H8560,zdroj!C:F,4,0)</f>
        <v>0</v>
      </c>
      <c r="N8560" s="61" t="str">
        <f t="shared" si="266"/>
        <v>katB</v>
      </c>
      <c r="P8560" s="73" t="str">
        <f t="shared" si="267"/>
        <v/>
      </c>
      <c r="Q8560" s="61" t="s">
        <v>30</v>
      </c>
    </row>
    <row r="8561" spans="8:17" x14ac:dyDescent="0.25">
      <c r="H8561" s="59">
        <v>48771</v>
      </c>
      <c r="I8561" s="59" t="s">
        <v>69</v>
      </c>
      <c r="J8561" s="59">
        <v>20983859</v>
      </c>
      <c r="K8561" s="59" t="s">
        <v>9064</v>
      </c>
      <c r="L8561" s="61" t="s">
        <v>113</v>
      </c>
      <c r="M8561" s="61">
        <f>VLOOKUP(H8561,zdroj!C:F,4,0)</f>
        <v>0</v>
      </c>
      <c r="N8561" s="61" t="str">
        <f t="shared" si="266"/>
        <v>katB</v>
      </c>
      <c r="P8561" s="73" t="str">
        <f t="shared" si="267"/>
        <v/>
      </c>
      <c r="Q8561" s="61" t="s">
        <v>30</v>
      </c>
    </row>
    <row r="8562" spans="8:17" x14ac:dyDescent="0.25">
      <c r="H8562" s="59">
        <v>48771</v>
      </c>
      <c r="I8562" s="59" t="s">
        <v>69</v>
      </c>
      <c r="J8562" s="59">
        <v>20983867</v>
      </c>
      <c r="K8562" s="59" t="s">
        <v>9065</v>
      </c>
      <c r="L8562" s="61" t="s">
        <v>113</v>
      </c>
      <c r="M8562" s="61">
        <f>VLOOKUP(H8562,zdroj!C:F,4,0)</f>
        <v>0</v>
      </c>
      <c r="N8562" s="61" t="str">
        <f t="shared" si="266"/>
        <v>katB</v>
      </c>
      <c r="P8562" s="73" t="str">
        <f t="shared" si="267"/>
        <v/>
      </c>
      <c r="Q8562" s="61" t="s">
        <v>30</v>
      </c>
    </row>
    <row r="8563" spans="8:17" x14ac:dyDescent="0.25">
      <c r="H8563" s="59">
        <v>48771</v>
      </c>
      <c r="I8563" s="59" t="s">
        <v>69</v>
      </c>
      <c r="J8563" s="59">
        <v>20983875</v>
      </c>
      <c r="K8563" s="59" t="s">
        <v>9066</v>
      </c>
      <c r="L8563" s="61" t="s">
        <v>113</v>
      </c>
      <c r="M8563" s="61">
        <f>VLOOKUP(H8563,zdroj!C:F,4,0)</f>
        <v>0</v>
      </c>
      <c r="N8563" s="61" t="str">
        <f t="shared" si="266"/>
        <v>katB</v>
      </c>
      <c r="P8563" s="73" t="str">
        <f t="shared" si="267"/>
        <v/>
      </c>
      <c r="Q8563" s="61" t="s">
        <v>31</v>
      </c>
    </row>
    <row r="8564" spans="8:17" x14ac:dyDescent="0.25">
      <c r="H8564" s="59">
        <v>48771</v>
      </c>
      <c r="I8564" s="59" t="s">
        <v>69</v>
      </c>
      <c r="J8564" s="59">
        <v>20983883</v>
      </c>
      <c r="K8564" s="59" t="s">
        <v>9067</v>
      </c>
      <c r="L8564" s="61" t="s">
        <v>113</v>
      </c>
      <c r="M8564" s="61">
        <f>VLOOKUP(H8564,zdroj!C:F,4,0)</f>
        <v>0</v>
      </c>
      <c r="N8564" s="61" t="str">
        <f t="shared" si="266"/>
        <v>katB</v>
      </c>
      <c r="P8564" s="73" t="str">
        <f t="shared" si="267"/>
        <v/>
      </c>
      <c r="Q8564" s="61" t="s">
        <v>30</v>
      </c>
    </row>
    <row r="8565" spans="8:17" x14ac:dyDescent="0.25">
      <c r="H8565" s="59">
        <v>48771</v>
      </c>
      <c r="I8565" s="59" t="s">
        <v>69</v>
      </c>
      <c r="J8565" s="59">
        <v>20983905</v>
      </c>
      <c r="K8565" s="59" t="s">
        <v>9068</v>
      </c>
      <c r="L8565" s="61" t="s">
        <v>113</v>
      </c>
      <c r="M8565" s="61">
        <f>VLOOKUP(H8565,zdroj!C:F,4,0)</f>
        <v>0</v>
      </c>
      <c r="N8565" s="61" t="str">
        <f t="shared" si="266"/>
        <v>katB</v>
      </c>
      <c r="P8565" s="73" t="str">
        <f t="shared" si="267"/>
        <v/>
      </c>
      <c r="Q8565" s="61" t="s">
        <v>30</v>
      </c>
    </row>
    <row r="8566" spans="8:17" x14ac:dyDescent="0.25">
      <c r="H8566" s="59">
        <v>48771</v>
      </c>
      <c r="I8566" s="59" t="s">
        <v>69</v>
      </c>
      <c r="J8566" s="59">
        <v>20983913</v>
      </c>
      <c r="K8566" s="59" t="s">
        <v>9069</v>
      </c>
      <c r="L8566" s="61" t="s">
        <v>113</v>
      </c>
      <c r="M8566" s="61">
        <f>VLOOKUP(H8566,zdroj!C:F,4,0)</f>
        <v>0</v>
      </c>
      <c r="N8566" s="61" t="str">
        <f t="shared" si="266"/>
        <v>katB</v>
      </c>
      <c r="P8566" s="73" t="str">
        <f t="shared" si="267"/>
        <v/>
      </c>
      <c r="Q8566" s="61" t="s">
        <v>30</v>
      </c>
    </row>
    <row r="8567" spans="8:17" x14ac:dyDescent="0.25">
      <c r="H8567" s="59">
        <v>48771</v>
      </c>
      <c r="I8567" s="59" t="s">
        <v>69</v>
      </c>
      <c r="J8567" s="59">
        <v>20983930</v>
      </c>
      <c r="K8567" s="59" t="s">
        <v>9070</v>
      </c>
      <c r="L8567" s="61" t="s">
        <v>113</v>
      </c>
      <c r="M8567" s="61">
        <f>VLOOKUP(H8567,zdroj!C:F,4,0)</f>
        <v>0</v>
      </c>
      <c r="N8567" s="61" t="str">
        <f t="shared" si="266"/>
        <v>katB</v>
      </c>
      <c r="P8567" s="73" t="str">
        <f t="shared" si="267"/>
        <v/>
      </c>
      <c r="Q8567" s="61" t="s">
        <v>30</v>
      </c>
    </row>
    <row r="8568" spans="8:17" x14ac:dyDescent="0.25">
      <c r="H8568" s="59">
        <v>48771</v>
      </c>
      <c r="I8568" s="59" t="s">
        <v>69</v>
      </c>
      <c r="J8568" s="59">
        <v>20983948</v>
      </c>
      <c r="K8568" s="59" t="s">
        <v>9071</v>
      </c>
      <c r="L8568" s="61" t="s">
        <v>113</v>
      </c>
      <c r="M8568" s="61">
        <f>VLOOKUP(H8568,zdroj!C:F,4,0)</f>
        <v>0</v>
      </c>
      <c r="N8568" s="61" t="str">
        <f t="shared" si="266"/>
        <v>katB</v>
      </c>
      <c r="P8568" s="73" t="str">
        <f t="shared" si="267"/>
        <v/>
      </c>
      <c r="Q8568" s="61" t="s">
        <v>30</v>
      </c>
    </row>
    <row r="8569" spans="8:17" x14ac:dyDescent="0.25">
      <c r="H8569" s="59">
        <v>48771</v>
      </c>
      <c r="I8569" s="59" t="s">
        <v>69</v>
      </c>
      <c r="J8569" s="59">
        <v>20983956</v>
      </c>
      <c r="K8569" s="59" t="s">
        <v>9072</v>
      </c>
      <c r="L8569" s="61" t="s">
        <v>113</v>
      </c>
      <c r="M8569" s="61">
        <f>VLOOKUP(H8569,zdroj!C:F,4,0)</f>
        <v>0</v>
      </c>
      <c r="N8569" s="61" t="str">
        <f t="shared" si="266"/>
        <v>katB</v>
      </c>
      <c r="P8569" s="73" t="str">
        <f t="shared" si="267"/>
        <v/>
      </c>
      <c r="Q8569" s="61" t="s">
        <v>30</v>
      </c>
    </row>
    <row r="8570" spans="8:17" x14ac:dyDescent="0.25">
      <c r="H8570" s="59">
        <v>48771</v>
      </c>
      <c r="I8570" s="59" t="s">
        <v>69</v>
      </c>
      <c r="J8570" s="59">
        <v>20983964</v>
      </c>
      <c r="K8570" s="59" t="s">
        <v>9073</v>
      </c>
      <c r="L8570" s="61" t="s">
        <v>113</v>
      </c>
      <c r="M8570" s="61">
        <f>VLOOKUP(H8570,zdroj!C:F,4,0)</f>
        <v>0</v>
      </c>
      <c r="N8570" s="61" t="str">
        <f t="shared" si="266"/>
        <v>katB</v>
      </c>
      <c r="P8570" s="73" t="str">
        <f t="shared" si="267"/>
        <v/>
      </c>
      <c r="Q8570" s="61" t="s">
        <v>30</v>
      </c>
    </row>
    <row r="8571" spans="8:17" x14ac:dyDescent="0.25">
      <c r="H8571" s="59">
        <v>48771</v>
      </c>
      <c r="I8571" s="59" t="s">
        <v>69</v>
      </c>
      <c r="J8571" s="59">
        <v>20983981</v>
      </c>
      <c r="K8571" s="59" t="s">
        <v>9074</v>
      </c>
      <c r="L8571" s="61" t="s">
        <v>113</v>
      </c>
      <c r="M8571" s="61">
        <f>VLOOKUP(H8571,zdroj!C:F,4,0)</f>
        <v>0</v>
      </c>
      <c r="N8571" s="61" t="str">
        <f t="shared" si="266"/>
        <v>katB</v>
      </c>
      <c r="P8571" s="73" t="str">
        <f t="shared" si="267"/>
        <v/>
      </c>
      <c r="Q8571" s="61" t="s">
        <v>30</v>
      </c>
    </row>
    <row r="8572" spans="8:17" x14ac:dyDescent="0.25">
      <c r="H8572" s="59">
        <v>48771</v>
      </c>
      <c r="I8572" s="59" t="s">
        <v>69</v>
      </c>
      <c r="J8572" s="59">
        <v>20984006</v>
      </c>
      <c r="K8572" s="59" t="s">
        <v>9075</v>
      </c>
      <c r="L8572" s="61" t="s">
        <v>113</v>
      </c>
      <c r="M8572" s="61">
        <f>VLOOKUP(H8572,zdroj!C:F,4,0)</f>
        <v>0</v>
      </c>
      <c r="N8572" s="61" t="str">
        <f t="shared" si="266"/>
        <v>katB</v>
      </c>
      <c r="P8572" s="73" t="str">
        <f t="shared" si="267"/>
        <v/>
      </c>
      <c r="Q8572" s="61" t="s">
        <v>30</v>
      </c>
    </row>
    <row r="8573" spans="8:17" x14ac:dyDescent="0.25">
      <c r="H8573" s="59">
        <v>48771</v>
      </c>
      <c r="I8573" s="59" t="s">
        <v>69</v>
      </c>
      <c r="J8573" s="59">
        <v>20984014</v>
      </c>
      <c r="K8573" s="59" t="s">
        <v>9076</v>
      </c>
      <c r="L8573" s="61" t="s">
        <v>113</v>
      </c>
      <c r="M8573" s="61">
        <f>VLOOKUP(H8573,zdroj!C:F,4,0)</f>
        <v>0</v>
      </c>
      <c r="N8573" s="61" t="str">
        <f t="shared" si="266"/>
        <v>katB</v>
      </c>
      <c r="P8573" s="73" t="str">
        <f t="shared" si="267"/>
        <v/>
      </c>
      <c r="Q8573" s="61" t="s">
        <v>30</v>
      </c>
    </row>
    <row r="8574" spans="8:17" x14ac:dyDescent="0.25">
      <c r="H8574" s="59">
        <v>48771</v>
      </c>
      <c r="I8574" s="59" t="s">
        <v>69</v>
      </c>
      <c r="J8574" s="59">
        <v>20984022</v>
      </c>
      <c r="K8574" s="59" t="s">
        <v>9077</v>
      </c>
      <c r="L8574" s="61" t="s">
        <v>113</v>
      </c>
      <c r="M8574" s="61">
        <f>VLOOKUP(H8574,zdroj!C:F,4,0)</f>
        <v>0</v>
      </c>
      <c r="N8574" s="61" t="str">
        <f t="shared" si="266"/>
        <v>katB</v>
      </c>
      <c r="P8574" s="73" t="str">
        <f t="shared" si="267"/>
        <v/>
      </c>
      <c r="Q8574" s="61" t="s">
        <v>30</v>
      </c>
    </row>
    <row r="8575" spans="8:17" x14ac:dyDescent="0.25">
      <c r="H8575" s="59">
        <v>48771</v>
      </c>
      <c r="I8575" s="59" t="s">
        <v>69</v>
      </c>
      <c r="J8575" s="59">
        <v>20984031</v>
      </c>
      <c r="K8575" s="59" t="s">
        <v>9078</v>
      </c>
      <c r="L8575" s="61" t="s">
        <v>113</v>
      </c>
      <c r="M8575" s="61">
        <f>VLOOKUP(H8575,zdroj!C:F,4,0)</f>
        <v>0</v>
      </c>
      <c r="N8575" s="61" t="str">
        <f t="shared" si="266"/>
        <v>katB</v>
      </c>
      <c r="P8575" s="73" t="str">
        <f t="shared" si="267"/>
        <v/>
      </c>
      <c r="Q8575" s="61" t="s">
        <v>31</v>
      </c>
    </row>
    <row r="8576" spans="8:17" x14ac:dyDescent="0.25">
      <c r="H8576" s="59">
        <v>48771</v>
      </c>
      <c r="I8576" s="59" t="s">
        <v>69</v>
      </c>
      <c r="J8576" s="59">
        <v>20984049</v>
      </c>
      <c r="K8576" s="59" t="s">
        <v>9079</v>
      </c>
      <c r="L8576" s="61" t="s">
        <v>113</v>
      </c>
      <c r="M8576" s="61">
        <f>VLOOKUP(H8576,zdroj!C:F,4,0)</f>
        <v>0</v>
      </c>
      <c r="N8576" s="61" t="str">
        <f t="shared" si="266"/>
        <v>katB</v>
      </c>
      <c r="P8576" s="73" t="str">
        <f t="shared" si="267"/>
        <v/>
      </c>
      <c r="Q8576" s="61" t="s">
        <v>30</v>
      </c>
    </row>
    <row r="8577" spans="8:17" x14ac:dyDescent="0.25">
      <c r="H8577" s="59">
        <v>48771</v>
      </c>
      <c r="I8577" s="59" t="s">
        <v>69</v>
      </c>
      <c r="J8577" s="59">
        <v>20984057</v>
      </c>
      <c r="K8577" s="59" t="s">
        <v>9080</v>
      </c>
      <c r="L8577" s="61" t="s">
        <v>113</v>
      </c>
      <c r="M8577" s="61">
        <f>VLOOKUP(H8577,zdroj!C:F,4,0)</f>
        <v>0</v>
      </c>
      <c r="N8577" s="61" t="str">
        <f t="shared" si="266"/>
        <v>katB</v>
      </c>
      <c r="P8577" s="73" t="str">
        <f t="shared" si="267"/>
        <v/>
      </c>
      <c r="Q8577" s="61" t="s">
        <v>30</v>
      </c>
    </row>
    <row r="8578" spans="8:17" x14ac:dyDescent="0.25">
      <c r="H8578" s="59">
        <v>48771</v>
      </c>
      <c r="I8578" s="59" t="s">
        <v>69</v>
      </c>
      <c r="J8578" s="59">
        <v>20984065</v>
      </c>
      <c r="K8578" s="59" t="s">
        <v>9081</v>
      </c>
      <c r="L8578" s="61" t="s">
        <v>113</v>
      </c>
      <c r="M8578" s="61">
        <f>VLOOKUP(H8578,zdroj!C:F,4,0)</f>
        <v>0</v>
      </c>
      <c r="N8578" s="61" t="str">
        <f t="shared" si="266"/>
        <v>katB</v>
      </c>
      <c r="P8578" s="73" t="str">
        <f t="shared" si="267"/>
        <v/>
      </c>
      <c r="Q8578" s="61" t="s">
        <v>30</v>
      </c>
    </row>
    <row r="8579" spans="8:17" x14ac:dyDescent="0.25">
      <c r="H8579" s="59">
        <v>48771</v>
      </c>
      <c r="I8579" s="59" t="s">
        <v>69</v>
      </c>
      <c r="J8579" s="59">
        <v>20984073</v>
      </c>
      <c r="K8579" s="59" t="s">
        <v>9082</v>
      </c>
      <c r="L8579" s="61" t="s">
        <v>113</v>
      </c>
      <c r="M8579" s="61">
        <f>VLOOKUP(H8579,zdroj!C:F,4,0)</f>
        <v>0</v>
      </c>
      <c r="N8579" s="61" t="str">
        <f t="shared" si="266"/>
        <v>katB</v>
      </c>
      <c r="P8579" s="73" t="str">
        <f t="shared" si="267"/>
        <v/>
      </c>
      <c r="Q8579" s="61" t="s">
        <v>30</v>
      </c>
    </row>
    <row r="8580" spans="8:17" x14ac:dyDescent="0.25">
      <c r="H8580" s="59">
        <v>48771</v>
      </c>
      <c r="I8580" s="59" t="s">
        <v>69</v>
      </c>
      <c r="J8580" s="59">
        <v>20984081</v>
      </c>
      <c r="K8580" s="59" t="s">
        <v>9083</v>
      </c>
      <c r="L8580" s="61" t="s">
        <v>113</v>
      </c>
      <c r="M8580" s="61">
        <f>VLOOKUP(H8580,zdroj!C:F,4,0)</f>
        <v>0</v>
      </c>
      <c r="N8580" s="61" t="str">
        <f t="shared" si="266"/>
        <v>katB</v>
      </c>
      <c r="P8580" s="73" t="str">
        <f t="shared" si="267"/>
        <v/>
      </c>
      <c r="Q8580" s="61" t="s">
        <v>30</v>
      </c>
    </row>
    <row r="8581" spans="8:17" x14ac:dyDescent="0.25">
      <c r="H8581" s="59">
        <v>48771</v>
      </c>
      <c r="I8581" s="59" t="s">
        <v>69</v>
      </c>
      <c r="J8581" s="59">
        <v>20984090</v>
      </c>
      <c r="K8581" s="59" t="s">
        <v>9084</v>
      </c>
      <c r="L8581" s="61" t="s">
        <v>113</v>
      </c>
      <c r="M8581" s="61">
        <f>VLOOKUP(H8581,zdroj!C:F,4,0)</f>
        <v>0</v>
      </c>
      <c r="N8581" s="61" t="str">
        <f t="shared" si="266"/>
        <v>katB</v>
      </c>
      <c r="P8581" s="73" t="str">
        <f t="shared" si="267"/>
        <v/>
      </c>
      <c r="Q8581" s="61" t="s">
        <v>30</v>
      </c>
    </row>
    <row r="8582" spans="8:17" x14ac:dyDescent="0.25">
      <c r="H8582" s="59">
        <v>48771</v>
      </c>
      <c r="I8582" s="59" t="s">
        <v>69</v>
      </c>
      <c r="J8582" s="59">
        <v>20984103</v>
      </c>
      <c r="K8582" s="59" t="s">
        <v>9085</v>
      </c>
      <c r="L8582" s="61" t="s">
        <v>113</v>
      </c>
      <c r="M8582" s="61">
        <f>VLOOKUP(H8582,zdroj!C:F,4,0)</f>
        <v>0</v>
      </c>
      <c r="N8582" s="61" t="str">
        <f t="shared" si="266"/>
        <v>katB</v>
      </c>
      <c r="P8582" s="73" t="str">
        <f t="shared" si="267"/>
        <v/>
      </c>
      <c r="Q8582" s="61" t="s">
        <v>30</v>
      </c>
    </row>
    <row r="8583" spans="8:17" x14ac:dyDescent="0.25">
      <c r="H8583" s="59">
        <v>48771</v>
      </c>
      <c r="I8583" s="59" t="s">
        <v>69</v>
      </c>
      <c r="J8583" s="59">
        <v>20984111</v>
      </c>
      <c r="K8583" s="59" t="s">
        <v>9086</v>
      </c>
      <c r="L8583" s="61" t="s">
        <v>113</v>
      </c>
      <c r="M8583" s="61">
        <f>VLOOKUP(H8583,zdroj!C:F,4,0)</f>
        <v>0</v>
      </c>
      <c r="N8583" s="61" t="str">
        <f t="shared" ref="N8583:N8646" si="268">IF(M8583="A",IF(L8583="katA","katB",L8583),L8583)</f>
        <v>katB</v>
      </c>
      <c r="P8583" s="73" t="str">
        <f t="shared" ref="P8583:P8646" si="269">IF(O8583="A",1,"")</f>
        <v/>
      </c>
      <c r="Q8583" s="61" t="s">
        <v>30</v>
      </c>
    </row>
    <row r="8584" spans="8:17" x14ac:dyDescent="0.25">
      <c r="H8584" s="59">
        <v>48771</v>
      </c>
      <c r="I8584" s="59" t="s">
        <v>69</v>
      </c>
      <c r="J8584" s="59">
        <v>20984120</v>
      </c>
      <c r="K8584" s="59" t="s">
        <v>9087</v>
      </c>
      <c r="L8584" s="61" t="s">
        <v>113</v>
      </c>
      <c r="M8584" s="61">
        <f>VLOOKUP(H8584,zdroj!C:F,4,0)</f>
        <v>0</v>
      </c>
      <c r="N8584" s="61" t="str">
        <f t="shared" si="268"/>
        <v>katB</v>
      </c>
      <c r="P8584" s="73" t="str">
        <f t="shared" si="269"/>
        <v/>
      </c>
      <c r="Q8584" s="61" t="s">
        <v>30</v>
      </c>
    </row>
    <row r="8585" spans="8:17" x14ac:dyDescent="0.25">
      <c r="H8585" s="59">
        <v>48771</v>
      </c>
      <c r="I8585" s="59" t="s">
        <v>69</v>
      </c>
      <c r="J8585" s="59">
        <v>20984138</v>
      </c>
      <c r="K8585" s="59" t="s">
        <v>9088</v>
      </c>
      <c r="L8585" s="61" t="s">
        <v>113</v>
      </c>
      <c r="M8585" s="61">
        <f>VLOOKUP(H8585,zdroj!C:F,4,0)</f>
        <v>0</v>
      </c>
      <c r="N8585" s="61" t="str">
        <f t="shared" si="268"/>
        <v>katB</v>
      </c>
      <c r="P8585" s="73" t="str">
        <f t="shared" si="269"/>
        <v/>
      </c>
      <c r="Q8585" s="61" t="s">
        <v>30</v>
      </c>
    </row>
    <row r="8586" spans="8:17" x14ac:dyDescent="0.25">
      <c r="H8586" s="59">
        <v>48771</v>
      </c>
      <c r="I8586" s="59" t="s">
        <v>69</v>
      </c>
      <c r="J8586" s="59">
        <v>20984146</v>
      </c>
      <c r="K8586" s="59" t="s">
        <v>9089</v>
      </c>
      <c r="L8586" s="61" t="s">
        <v>113</v>
      </c>
      <c r="M8586" s="61">
        <f>VLOOKUP(H8586,zdroj!C:F,4,0)</f>
        <v>0</v>
      </c>
      <c r="N8586" s="61" t="str">
        <f t="shared" si="268"/>
        <v>katB</v>
      </c>
      <c r="P8586" s="73" t="str">
        <f t="shared" si="269"/>
        <v/>
      </c>
      <c r="Q8586" s="61" t="s">
        <v>30</v>
      </c>
    </row>
    <row r="8587" spans="8:17" x14ac:dyDescent="0.25">
      <c r="H8587" s="59">
        <v>48771</v>
      </c>
      <c r="I8587" s="59" t="s">
        <v>69</v>
      </c>
      <c r="J8587" s="59">
        <v>20984154</v>
      </c>
      <c r="K8587" s="59" t="s">
        <v>9090</v>
      </c>
      <c r="L8587" s="61" t="s">
        <v>113</v>
      </c>
      <c r="M8587" s="61">
        <f>VLOOKUP(H8587,zdroj!C:F,4,0)</f>
        <v>0</v>
      </c>
      <c r="N8587" s="61" t="str">
        <f t="shared" si="268"/>
        <v>katB</v>
      </c>
      <c r="P8587" s="73" t="str">
        <f t="shared" si="269"/>
        <v/>
      </c>
      <c r="Q8587" s="61" t="s">
        <v>30</v>
      </c>
    </row>
    <row r="8588" spans="8:17" x14ac:dyDescent="0.25">
      <c r="H8588" s="59">
        <v>48771</v>
      </c>
      <c r="I8588" s="59" t="s">
        <v>69</v>
      </c>
      <c r="J8588" s="59">
        <v>20984162</v>
      </c>
      <c r="K8588" s="59" t="s">
        <v>9091</v>
      </c>
      <c r="L8588" s="61" t="s">
        <v>113</v>
      </c>
      <c r="M8588" s="61">
        <f>VLOOKUP(H8588,zdroj!C:F,4,0)</f>
        <v>0</v>
      </c>
      <c r="N8588" s="61" t="str">
        <f t="shared" si="268"/>
        <v>katB</v>
      </c>
      <c r="P8588" s="73" t="str">
        <f t="shared" si="269"/>
        <v/>
      </c>
      <c r="Q8588" s="61" t="s">
        <v>30</v>
      </c>
    </row>
    <row r="8589" spans="8:17" x14ac:dyDescent="0.25">
      <c r="H8589" s="59">
        <v>48771</v>
      </c>
      <c r="I8589" s="59" t="s">
        <v>69</v>
      </c>
      <c r="J8589" s="59">
        <v>20984171</v>
      </c>
      <c r="K8589" s="59" t="s">
        <v>9092</v>
      </c>
      <c r="L8589" s="61" t="s">
        <v>113</v>
      </c>
      <c r="M8589" s="61">
        <f>VLOOKUP(H8589,zdroj!C:F,4,0)</f>
        <v>0</v>
      </c>
      <c r="N8589" s="61" t="str">
        <f t="shared" si="268"/>
        <v>katB</v>
      </c>
      <c r="P8589" s="73" t="str">
        <f t="shared" si="269"/>
        <v/>
      </c>
      <c r="Q8589" s="61" t="s">
        <v>30</v>
      </c>
    </row>
    <row r="8590" spans="8:17" x14ac:dyDescent="0.25">
      <c r="H8590" s="59">
        <v>48771</v>
      </c>
      <c r="I8590" s="59" t="s">
        <v>69</v>
      </c>
      <c r="J8590" s="59">
        <v>20984189</v>
      </c>
      <c r="K8590" s="59" t="s">
        <v>9093</v>
      </c>
      <c r="L8590" s="61" t="s">
        <v>113</v>
      </c>
      <c r="M8590" s="61">
        <f>VLOOKUP(H8590,zdroj!C:F,4,0)</f>
        <v>0</v>
      </c>
      <c r="N8590" s="61" t="str">
        <f t="shared" si="268"/>
        <v>katB</v>
      </c>
      <c r="P8590" s="73" t="str">
        <f t="shared" si="269"/>
        <v/>
      </c>
      <c r="Q8590" s="61" t="s">
        <v>30</v>
      </c>
    </row>
    <row r="8591" spans="8:17" x14ac:dyDescent="0.25">
      <c r="H8591" s="59">
        <v>48771</v>
      </c>
      <c r="I8591" s="59" t="s">
        <v>69</v>
      </c>
      <c r="J8591" s="59">
        <v>20984197</v>
      </c>
      <c r="K8591" s="59" t="s">
        <v>9094</v>
      </c>
      <c r="L8591" s="61" t="s">
        <v>113</v>
      </c>
      <c r="M8591" s="61">
        <f>VLOOKUP(H8591,zdroj!C:F,4,0)</f>
        <v>0</v>
      </c>
      <c r="N8591" s="61" t="str">
        <f t="shared" si="268"/>
        <v>katB</v>
      </c>
      <c r="P8591" s="73" t="str">
        <f t="shared" si="269"/>
        <v/>
      </c>
      <c r="Q8591" s="61" t="s">
        <v>30</v>
      </c>
    </row>
    <row r="8592" spans="8:17" x14ac:dyDescent="0.25">
      <c r="H8592" s="59">
        <v>48771</v>
      </c>
      <c r="I8592" s="59" t="s">
        <v>69</v>
      </c>
      <c r="J8592" s="59">
        <v>20984201</v>
      </c>
      <c r="K8592" s="59" t="s">
        <v>9095</v>
      </c>
      <c r="L8592" s="61" t="s">
        <v>113</v>
      </c>
      <c r="M8592" s="61">
        <f>VLOOKUP(H8592,zdroj!C:F,4,0)</f>
        <v>0</v>
      </c>
      <c r="N8592" s="61" t="str">
        <f t="shared" si="268"/>
        <v>katB</v>
      </c>
      <c r="P8592" s="73" t="str">
        <f t="shared" si="269"/>
        <v/>
      </c>
      <c r="Q8592" s="61" t="s">
        <v>30</v>
      </c>
    </row>
    <row r="8593" spans="8:17" x14ac:dyDescent="0.25">
      <c r="H8593" s="59">
        <v>48771</v>
      </c>
      <c r="I8593" s="59" t="s">
        <v>69</v>
      </c>
      <c r="J8593" s="59">
        <v>20984219</v>
      </c>
      <c r="K8593" s="59" t="s">
        <v>9096</v>
      </c>
      <c r="L8593" s="61" t="s">
        <v>113</v>
      </c>
      <c r="M8593" s="61">
        <f>VLOOKUP(H8593,zdroj!C:F,4,0)</f>
        <v>0</v>
      </c>
      <c r="N8593" s="61" t="str">
        <f t="shared" si="268"/>
        <v>katB</v>
      </c>
      <c r="P8593" s="73" t="str">
        <f t="shared" si="269"/>
        <v/>
      </c>
      <c r="Q8593" s="61" t="s">
        <v>30</v>
      </c>
    </row>
    <row r="8594" spans="8:17" x14ac:dyDescent="0.25">
      <c r="H8594" s="59">
        <v>48771</v>
      </c>
      <c r="I8594" s="59" t="s">
        <v>69</v>
      </c>
      <c r="J8594" s="59">
        <v>26093651</v>
      </c>
      <c r="K8594" s="59" t="s">
        <v>9097</v>
      </c>
      <c r="L8594" s="61" t="s">
        <v>113</v>
      </c>
      <c r="M8594" s="61">
        <f>VLOOKUP(H8594,zdroj!C:F,4,0)</f>
        <v>0</v>
      </c>
      <c r="N8594" s="61" t="str">
        <f t="shared" si="268"/>
        <v>katB</v>
      </c>
      <c r="P8594" s="73" t="str">
        <f t="shared" si="269"/>
        <v/>
      </c>
      <c r="Q8594" s="61" t="s">
        <v>30</v>
      </c>
    </row>
    <row r="8595" spans="8:17" x14ac:dyDescent="0.25">
      <c r="H8595" s="59">
        <v>48771</v>
      </c>
      <c r="I8595" s="59" t="s">
        <v>69</v>
      </c>
      <c r="J8595" s="59">
        <v>26197847</v>
      </c>
      <c r="K8595" s="59" t="s">
        <v>9098</v>
      </c>
      <c r="L8595" s="61" t="s">
        <v>81</v>
      </c>
      <c r="M8595" s="61">
        <f>VLOOKUP(H8595,zdroj!C:F,4,0)</f>
        <v>0</v>
      </c>
      <c r="N8595" s="61" t="str">
        <f t="shared" si="268"/>
        <v>-</v>
      </c>
      <c r="P8595" s="73" t="str">
        <f t="shared" si="269"/>
        <v/>
      </c>
      <c r="Q8595" s="61" t="s">
        <v>84</v>
      </c>
    </row>
    <row r="8596" spans="8:17" x14ac:dyDescent="0.25">
      <c r="H8596" s="59">
        <v>48771</v>
      </c>
      <c r="I8596" s="59" t="s">
        <v>69</v>
      </c>
      <c r="J8596" s="59">
        <v>27406202</v>
      </c>
      <c r="K8596" s="59" t="s">
        <v>9099</v>
      </c>
      <c r="L8596" s="61" t="s">
        <v>113</v>
      </c>
      <c r="M8596" s="61">
        <f>VLOOKUP(H8596,zdroj!C:F,4,0)</f>
        <v>0</v>
      </c>
      <c r="N8596" s="61" t="str">
        <f t="shared" si="268"/>
        <v>katB</v>
      </c>
      <c r="P8596" s="73" t="str">
        <f t="shared" si="269"/>
        <v/>
      </c>
      <c r="Q8596" s="61" t="s">
        <v>30</v>
      </c>
    </row>
    <row r="8597" spans="8:17" x14ac:dyDescent="0.25">
      <c r="H8597" s="59">
        <v>48771</v>
      </c>
      <c r="I8597" s="59" t="s">
        <v>69</v>
      </c>
      <c r="J8597" s="59">
        <v>27672646</v>
      </c>
      <c r="K8597" s="59" t="s">
        <v>9100</v>
      </c>
      <c r="L8597" s="61" t="s">
        <v>113</v>
      </c>
      <c r="M8597" s="61">
        <f>VLOOKUP(H8597,zdroj!C:F,4,0)</f>
        <v>0</v>
      </c>
      <c r="N8597" s="61" t="str">
        <f t="shared" si="268"/>
        <v>katB</v>
      </c>
      <c r="P8597" s="73" t="str">
        <f t="shared" si="269"/>
        <v/>
      </c>
      <c r="Q8597" s="61" t="s">
        <v>30</v>
      </c>
    </row>
    <row r="8598" spans="8:17" x14ac:dyDescent="0.25">
      <c r="H8598" s="59">
        <v>48771</v>
      </c>
      <c r="I8598" s="59" t="s">
        <v>69</v>
      </c>
      <c r="J8598" s="59">
        <v>27708446</v>
      </c>
      <c r="K8598" s="59" t="s">
        <v>9101</v>
      </c>
      <c r="L8598" s="61" t="s">
        <v>113</v>
      </c>
      <c r="M8598" s="61">
        <f>VLOOKUP(H8598,zdroj!C:F,4,0)</f>
        <v>0</v>
      </c>
      <c r="N8598" s="61" t="str">
        <f t="shared" si="268"/>
        <v>katB</v>
      </c>
      <c r="P8598" s="73" t="str">
        <f t="shared" si="269"/>
        <v/>
      </c>
      <c r="Q8598" s="61" t="s">
        <v>30</v>
      </c>
    </row>
    <row r="8599" spans="8:17" x14ac:dyDescent="0.25">
      <c r="H8599" s="59">
        <v>48771</v>
      </c>
      <c r="I8599" s="59" t="s">
        <v>69</v>
      </c>
      <c r="J8599" s="59">
        <v>28018982</v>
      </c>
      <c r="K8599" s="59" t="s">
        <v>9102</v>
      </c>
      <c r="L8599" s="61" t="s">
        <v>113</v>
      </c>
      <c r="M8599" s="61">
        <f>VLOOKUP(H8599,zdroj!C:F,4,0)</f>
        <v>0</v>
      </c>
      <c r="N8599" s="61" t="str">
        <f t="shared" si="268"/>
        <v>katB</v>
      </c>
      <c r="P8599" s="73" t="str">
        <f t="shared" si="269"/>
        <v/>
      </c>
      <c r="Q8599" s="61" t="s">
        <v>30</v>
      </c>
    </row>
    <row r="8600" spans="8:17" x14ac:dyDescent="0.25">
      <c r="H8600" s="59">
        <v>48771</v>
      </c>
      <c r="I8600" s="59" t="s">
        <v>69</v>
      </c>
      <c r="J8600" s="59">
        <v>28055136</v>
      </c>
      <c r="K8600" s="59" t="s">
        <v>9103</v>
      </c>
      <c r="L8600" s="61" t="s">
        <v>113</v>
      </c>
      <c r="M8600" s="61">
        <f>VLOOKUP(H8600,zdroj!C:F,4,0)</f>
        <v>0</v>
      </c>
      <c r="N8600" s="61" t="str">
        <f t="shared" si="268"/>
        <v>katB</v>
      </c>
      <c r="P8600" s="73" t="str">
        <f t="shared" si="269"/>
        <v/>
      </c>
      <c r="Q8600" s="61" t="s">
        <v>30</v>
      </c>
    </row>
    <row r="8601" spans="8:17" x14ac:dyDescent="0.25">
      <c r="H8601" s="59">
        <v>48771</v>
      </c>
      <c r="I8601" s="59" t="s">
        <v>69</v>
      </c>
      <c r="J8601" s="59">
        <v>28132947</v>
      </c>
      <c r="K8601" s="59" t="s">
        <v>9104</v>
      </c>
      <c r="L8601" s="61" t="s">
        <v>113</v>
      </c>
      <c r="M8601" s="61">
        <f>VLOOKUP(H8601,zdroj!C:F,4,0)</f>
        <v>0</v>
      </c>
      <c r="N8601" s="61" t="str">
        <f t="shared" si="268"/>
        <v>katB</v>
      </c>
      <c r="P8601" s="73" t="str">
        <f t="shared" si="269"/>
        <v/>
      </c>
      <c r="Q8601" s="61" t="s">
        <v>31</v>
      </c>
    </row>
    <row r="8602" spans="8:17" x14ac:dyDescent="0.25">
      <c r="H8602" s="59">
        <v>48771</v>
      </c>
      <c r="I8602" s="59" t="s">
        <v>69</v>
      </c>
      <c r="J8602" s="59">
        <v>28199464</v>
      </c>
      <c r="K8602" s="59" t="s">
        <v>9105</v>
      </c>
      <c r="L8602" s="61" t="s">
        <v>113</v>
      </c>
      <c r="M8602" s="61">
        <f>VLOOKUP(H8602,zdroj!C:F,4,0)</f>
        <v>0</v>
      </c>
      <c r="N8602" s="61" t="str">
        <f t="shared" si="268"/>
        <v>katB</v>
      </c>
      <c r="P8602" s="73" t="str">
        <f t="shared" si="269"/>
        <v/>
      </c>
      <c r="Q8602" s="61" t="s">
        <v>30</v>
      </c>
    </row>
    <row r="8603" spans="8:17" x14ac:dyDescent="0.25">
      <c r="H8603" s="59">
        <v>48771</v>
      </c>
      <c r="I8603" s="59" t="s">
        <v>69</v>
      </c>
      <c r="J8603" s="59">
        <v>28277830</v>
      </c>
      <c r="K8603" s="59" t="s">
        <v>9106</v>
      </c>
      <c r="L8603" s="61" t="s">
        <v>113</v>
      </c>
      <c r="M8603" s="61">
        <f>VLOOKUP(H8603,zdroj!C:F,4,0)</f>
        <v>0</v>
      </c>
      <c r="N8603" s="61" t="str">
        <f t="shared" si="268"/>
        <v>katB</v>
      </c>
      <c r="P8603" s="73" t="str">
        <f t="shared" si="269"/>
        <v/>
      </c>
      <c r="Q8603" s="61" t="s">
        <v>30</v>
      </c>
    </row>
    <row r="8604" spans="8:17" x14ac:dyDescent="0.25">
      <c r="H8604" s="59">
        <v>48771</v>
      </c>
      <c r="I8604" s="59" t="s">
        <v>69</v>
      </c>
      <c r="J8604" s="59">
        <v>30757541</v>
      </c>
      <c r="K8604" s="59" t="s">
        <v>9107</v>
      </c>
      <c r="L8604" s="61" t="s">
        <v>81</v>
      </c>
      <c r="M8604" s="61">
        <f>VLOOKUP(H8604,zdroj!C:F,4,0)</f>
        <v>0</v>
      </c>
      <c r="N8604" s="61" t="str">
        <f t="shared" si="268"/>
        <v>-</v>
      </c>
      <c r="P8604" s="73" t="str">
        <f t="shared" si="269"/>
        <v/>
      </c>
      <c r="Q8604" s="61" t="s">
        <v>86</v>
      </c>
    </row>
    <row r="8605" spans="8:17" x14ac:dyDescent="0.25">
      <c r="H8605" s="59">
        <v>48771</v>
      </c>
      <c r="I8605" s="59" t="s">
        <v>69</v>
      </c>
      <c r="J8605" s="59">
        <v>30757550</v>
      </c>
      <c r="K8605" s="59" t="s">
        <v>9108</v>
      </c>
      <c r="L8605" s="61" t="s">
        <v>81</v>
      </c>
      <c r="M8605" s="61">
        <f>VLOOKUP(H8605,zdroj!C:F,4,0)</f>
        <v>0</v>
      </c>
      <c r="N8605" s="61" t="str">
        <f t="shared" si="268"/>
        <v>-</v>
      </c>
      <c r="P8605" s="73" t="str">
        <f t="shared" si="269"/>
        <v/>
      </c>
      <c r="Q8605" s="61" t="s">
        <v>86</v>
      </c>
    </row>
    <row r="8606" spans="8:17" x14ac:dyDescent="0.25">
      <c r="H8606" s="59">
        <v>48771</v>
      </c>
      <c r="I8606" s="59" t="s">
        <v>69</v>
      </c>
      <c r="J8606" s="59">
        <v>30757568</v>
      </c>
      <c r="K8606" s="59" t="s">
        <v>9109</v>
      </c>
      <c r="L8606" s="61" t="s">
        <v>113</v>
      </c>
      <c r="M8606" s="61">
        <f>VLOOKUP(H8606,zdroj!C:F,4,0)</f>
        <v>0</v>
      </c>
      <c r="N8606" s="61" t="str">
        <f t="shared" si="268"/>
        <v>katB</v>
      </c>
      <c r="P8606" s="73" t="str">
        <f t="shared" si="269"/>
        <v/>
      </c>
      <c r="Q8606" s="61" t="s">
        <v>31</v>
      </c>
    </row>
    <row r="8607" spans="8:17" x14ac:dyDescent="0.25">
      <c r="H8607" s="59">
        <v>48771</v>
      </c>
      <c r="I8607" s="59" t="s">
        <v>69</v>
      </c>
      <c r="J8607" s="59">
        <v>30757584</v>
      </c>
      <c r="K8607" s="59" t="s">
        <v>9110</v>
      </c>
      <c r="L8607" s="61" t="s">
        <v>81</v>
      </c>
      <c r="M8607" s="61">
        <f>VLOOKUP(H8607,zdroj!C:F,4,0)</f>
        <v>0</v>
      </c>
      <c r="N8607" s="61" t="str">
        <f t="shared" si="268"/>
        <v>-</v>
      </c>
      <c r="P8607" s="73" t="str">
        <f t="shared" si="269"/>
        <v/>
      </c>
      <c r="Q8607" s="61" t="s">
        <v>86</v>
      </c>
    </row>
    <row r="8608" spans="8:17" x14ac:dyDescent="0.25">
      <c r="H8608" s="59">
        <v>48771</v>
      </c>
      <c r="I8608" s="59" t="s">
        <v>69</v>
      </c>
      <c r="J8608" s="59">
        <v>40432645</v>
      </c>
      <c r="K8608" s="59" t="s">
        <v>9111</v>
      </c>
      <c r="L8608" s="61" t="s">
        <v>81</v>
      </c>
      <c r="M8608" s="61">
        <f>VLOOKUP(H8608,zdroj!C:F,4,0)</f>
        <v>0</v>
      </c>
      <c r="N8608" s="61" t="str">
        <f t="shared" si="268"/>
        <v>-</v>
      </c>
      <c r="P8608" s="73" t="str">
        <f t="shared" si="269"/>
        <v/>
      </c>
      <c r="Q8608" s="61" t="s">
        <v>86</v>
      </c>
    </row>
    <row r="8609" spans="8:17" x14ac:dyDescent="0.25">
      <c r="H8609" s="59">
        <v>48771</v>
      </c>
      <c r="I8609" s="59" t="s">
        <v>69</v>
      </c>
      <c r="J8609" s="59">
        <v>40432866</v>
      </c>
      <c r="K8609" s="59" t="s">
        <v>9112</v>
      </c>
      <c r="L8609" s="61" t="s">
        <v>81</v>
      </c>
      <c r="M8609" s="61">
        <f>VLOOKUP(H8609,zdroj!C:F,4,0)</f>
        <v>0</v>
      </c>
      <c r="N8609" s="61" t="str">
        <f t="shared" si="268"/>
        <v>-</v>
      </c>
      <c r="P8609" s="73" t="str">
        <f t="shared" si="269"/>
        <v/>
      </c>
      <c r="Q8609" s="61" t="s">
        <v>86</v>
      </c>
    </row>
    <row r="8610" spans="8:17" x14ac:dyDescent="0.25">
      <c r="H8610" s="59">
        <v>48771</v>
      </c>
      <c r="I8610" s="59" t="s">
        <v>69</v>
      </c>
      <c r="J8610" s="59">
        <v>40433005</v>
      </c>
      <c r="K8610" s="59" t="s">
        <v>9113</v>
      </c>
      <c r="L8610" s="61" t="s">
        <v>81</v>
      </c>
      <c r="M8610" s="61">
        <f>VLOOKUP(H8610,zdroj!C:F,4,0)</f>
        <v>0</v>
      </c>
      <c r="N8610" s="61" t="str">
        <f t="shared" si="268"/>
        <v>-</v>
      </c>
      <c r="P8610" s="73" t="str">
        <f t="shared" si="269"/>
        <v/>
      </c>
      <c r="Q8610" s="61" t="s">
        <v>86</v>
      </c>
    </row>
    <row r="8611" spans="8:17" x14ac:dyDescent="0.25">
      <c r="H8611" s="59">
        <v>48771</v>
      </c>
      <c r="I8611" s="59" t="s">
        <v>69</v>
      </c>
      <c r="J8611" s="59">
        <v>40433064</v>
      </c>
      <c r="K8611" s="59" t="s">
        <v>9114</v>
      </c>
      <c r="L8611" s="61" t="s">
        <v>81</v>
      </c>
      <c r="M8611" s="61">
        <f>VLOOKUP(H8611,zdroj!C:F,4,0)</f>
        <v>0</v>
      </c>
      <c r="N8611" s="61" t="str">
        <f t="shared" si="268"/>
        <v>-</v>
      </c>
      <c r="P8611" s="73" t="str">
        <f t="shared" si="269"/>
        <v/>
      </c>
      <c r="Q8611" s="61" t="s">
        <v>86</v>
      </c>
    </row>
    <row r="8612" spans="8:17" x14ac:dyDescent="0.25">
      <c r="H8612" s="59">
        <v>48771</v>
      </c>
      <c r="I8612" s="59" t="s">
        <v>69</v>
      </c>
      <c r="J8612" s="59">
        <v>40433129</v>
      </c>
      <c r="K8612" s="59" t="s">
        <v>9115</v>
      </c>
      <c r="L8612" s="61" t="s">
        <v>81</v>
      </c>
      <c r="M8612" s="61">
        <f>VLOOKUP(H8612,zdroj!C:F,4,0)</f>
        <v>0</v>
      </c>
      <c r="N8612" s="61" t="str">
        <f t="shared" si="268"/>
        <v>-</v>
      </c>
      <c r="P8612" s="73" t="str">
        <f t="shared" si="269"/>
        <v/>
      </c>
      <c r="Q8612" s="61" t="s">
        <v>86</v>
      </c>
    </row>
    <row r="8613" spans="8:17" x14ac:dyDescent="0.25">
      <c r="H8613" s="59">
        <v>48771</v>
      </c>
      <c r="I8613" s="59" t="s">
        <v>69</v>
      </c>
      <c r="J8613" s="59">
        <v>40608794</v>
      </c>
      <c r="K8613" s="59" t="s">
        <v>9116</v>
      </c>
      <c r="L8613" s="61" t="s">
        <v>113</v>
      </c>
      <c r="M8613" s="61">
        <f>VLOOKUP(H8613,zdroj!C:F,4,0)</f>
        <v>0</v>
      </c>
      <c r="N8613" s="61" t="str">
        <f t="shared" si="268"/>
        <v>katB</v>
      </c>
      <c r="P8613" s="73" t="str">
        <f t="shared" si="269"/>
        <v/>
      </c>
      <c r="Q8613" s="61" t="s">
        <v>30</v>
      </c>
    </row>
    <row r="8614" spans="8:17" x14ac:dyDescent="0.25">
      <c r="H8614" s="59">
        <v>48771</v>
      </c>
      <c r="I8614" s="59" t="s">
        <v>69</v>
      </c>
      <c r="J8614" s="59">
        <v>40917932</v>
      </c>
      <c r="K8614" s="59" t="s">
        <v>9117</v>
      </c>
      <c r="L8614" s="61" t="s">
        <v>113</v>
      </c>
      <c r="M8614" s="61">
        <f>VLOOKUP(H8614,zdroj!C:F,4,0)</f>
        <v>0</v>
      </c>
      <c r="N8614" s="61" t="str">
        <f t="shared" si="268"/>
        <v>katB</v>
      </c>
      <c r="P8614" s="73" t="str">
        <f t="shared" si="269"/>
        <v/>
      </c>
      <c r="Q8614" s="61" t="s">
        <v>30</v>
      </c>
    </row>
    <row r="8615" spans="8:17" x14ac:dyDescent="0.25">
      <c r="H8615" s="59">
        <v>48771</v>
      </c>
      <c r="I8615" s="59" t="s">
        <v>69</v>
      </c>
      <c r="J8615" s="59">
        <v>73010065</v>
      </c>
      <c r="K8615" s="59" t="s">
        <v>9118</v>
      </c>
      <c r="L8615" s="61" t="s">
        <v>113</v>
      </c>
      <c r="M8615" s="61">
        <f>VLOOKUP(H8615,zdroj!C:F,4,0)</f>
        <v>0</v>
      </c>
      <c r="N8615" s="61" t="str">
        <f t="shared" si="268"/>
        <v>katB</v>
      </c>
      <c r="P8615" s="73" t="str">
        <f t="shared" si="269"/>
        <v/>
      </c>
      <c r="Q8615" s="61" t="s">
        <v>30</v>
      </c>
    </row>
    <row r="8616" spans="8:17" x14ac:dyDescent="0.25">
      <c r="H8616" s="59">
        <v>48771</v>
      </c>
      <c r="I8616" s="59" t="s">
        <v>69</v>
      </c>
      <c r="J8616" s="59">
        <v>73123609</v>
      </c>
      <c r="K8616" s="59" t="s">
        <v>9119</v>
      </c>
      <c r="L8616" s="61" t="s">
        <v>113</v>
      </c>
      <c r="M8616" s="61">
        <f>VLOOKUP(H8616,zdroj!C:F,4,0)</f>
        <v>0</v>
      </c>
      <c r="N8616" s="61" t="str">
        <f t="shared" si="268"/>
        <v>katB</v>
      </c>
      <c r="P8616" s="73" t="str">
        <f t="shared" si="269"/>
        <v/>
      </c>
      <c r="Q8616" s="61" t="s">
        <v>30</v>
      </c>
    </row>
    <row r="8617" spans="8:17" x14ac:dyDescent="0.25">
      <c r="H8617" s="59">
        <v>48771</v>
      </c>
      <c r="I8617" s="59" t="s">
        <v>69</v>
      </c>
      <c r="J8617" s="59">
        <v>73646342</v>
      </c>
      <c r="K8617" s="59" t="s">
        <v>9120</v>
      </c>
      <c r="L8617" s="61" t="s">
        <v>113</v>
      </c>
      <c r="M8617" s="61">
        <f>VLOOKUP(H8617,zdroj!C:F,4,0)</f>
        <v>0</v>
      </c>
      <c r="N8617" s="61" t="str">
        <f t="shared" si="268"/>
        <v>katB</v>
      </c>
      <c r="P8617" s="73" t="str">
        <f t="shared" si="269"/>
        <v/>
      </c>
      <c r="Q8617" s="61" t="s">
        <v>30</v>
      </c>
    </row>
    <row r="8618" spans="8:17" x14ac:dyDescent="0.25">
      <c r="H8618" s="59">
        <v>48771</v>
      </c>
      <c r="I8618" s="59" t="s">
        <v>69</v>
      </c>
      <c r="J8618" s="59">
        <v>73825603</v>
      </c>
      <c r="K8618" s="59" t="s">
        <v>9121</v>
      </c>
      <c r="L8618" s="61" t="s">
        <v>113</v>
      </c>
      <c r="M8618" s="61">
        <f>VLOOKUP(H8618,zdroj!C:F,4,0)</f>
        <v>0</v>
      </c>
      <c r="N8618" s="61" t="str">
        <f t="shared" si="268"/>
        <v>katB</v>
      </c>
      <c r="P8618" s="73" t="str">
        <f t="shared" si="269"/>
        <v/>
      </c>
      <c r="Q8618" s="61" t="s">
        <v>30</v>
      </c>
    </row>
    <row r="8619" spans="8:17" x14ac:dyDescent="0.25">
      <c r="H8619" s="59">
        <v>48771</v>
      </c>
      <c r="I8619" s="59" t="s">
        <v>69</v>
      </c>
      <c r="J8619" s="59">
        <v>73998681</v>
      </c>
      <c r="K8619" s="59" t="s">
        <v>9122</v>
      </c>
      <c r="L8619" s="61" t="s">
        <v>81</v>
      </c>
      <c r="M8619" s="61">
        <f>VLOOKUP(H8619,zdroj!C:F,4,0)</f>
        <v>0</v>
      </c>
      <c r="N8619" s="61" t="str">
        <f t="shared" si="268"/>
        <v>-</v>
      </c>
      <c r="P8619" s="73" t="str">
        <f t="shared" si="269"/>
        <v/>
      </c>
      <c r="Q8619" s="61" t="s">
        <v>86</v>
      </c>
    </row>
    <row r="8620" spans="8:17" x14ac:dyDescent="0.25">
      <c r="H8620" s="59">
        <v>48771</v>
      </c>
      <c r="I8620" s="59" t="s">
        <v>69</v>
      </c>
      <c r="J8620" s="59">
        <v>73998800</v>
      </c>
      <c r="K8620" s="59" t="s">
        <v>9123</v>
      </c>
      <c r="L8620" s="61" t="s">
        <v>81</v>
      </c>
      <c r="M8620" s="61">
        <f>VLOOKUP(H8620,zdroj!C:F,4,0)</f>
        <v>0</v>
      </c>
      <c r="N8620" s="61" t="str">
        <f t="shared" si="268"/>
        <v>-</v>
      </c>
      <c r="P8620" s="73" t="str">
        <f t="shared" si="269"/>
        <v/>
      </c>
      <c r="Q8620" s="61" t="s">
        <v>86</v>
      </c>
    </row>
    <row r="8621" spans="8:17" x14ac:dyDescent="0.25">
      <c r="H8621" s="59">
        <v>48771</v>
      </c>
      <c r="I8621" s="59" t="s">
        <v>69</v>
      </c>
      <c r="J8621" s="59">
        <v>73998923</v>
      </c>
      <c r="K8621" s="59" t="s">
        <v>9124</v>
      </c>
      <c r="L8621" s="61" t="s">
        <v>81</v>
      </c>
      <c r="M8621" s="61">
        <f>VLOOKUP(H8621,zdroj!C:F,4,0)</f>
        <v>0</v>
      </c>
      <c r="N8621" s="61" t="str">
        <f t="shared" si="268"/>
        <v>-</v>
      </c>
      <c r="P8621" s="73" t="str">
        <f t="shared" si="269"/>
        <v/>
      </c>
      <c r="Q8621" s="61" t="s">
        <v>86</v>
      </c>
    </row>
    <row r="8622" spans="8:17" x14ac:dyDescent="0.25">
      <c r="H8622" s="59">
        <v>48771</v>
      </c>
      <c r="I8622" s="59" t="s">
        <v>69</v>
      </c>
      <c r="J8622" s="59">
        <v>73999008</v>
      </c>
      <c r="K8622" s="59" t="s">
        <v>9125</v>
      </c>
      <c r="L8622" s="61" t="s">
        <v>81</v>
      </c>
      <c r="M8622" s="61">
        <f>VLOOKUP(H8622,zdroj!C:F,4,0)</f>
        <v>0</v>
      </c>
      <c r="N8622" s="61" t="str">
        <f t="shared" si="268"/>
        <v>-</v>
      </c>
      <c r="P8622" s="73" t="str">
        <f t="shared" si="269"/>
        <v/>
      </c>
      <c r="Q8622" s="61" t="s">
        <v>86</v>
      </c>
    </row>
    <row r="8623" spans="8:17" x14ac:dyDescent="0.25">
      <c r="H8623" s="59">
        <v>48771</v>
      </c>
      <c r="I8623" s="59" t="s">
        <v>69</v>
      </c>
      <c r="J8623" s="59">
        <v>74078984</v>
      </c>
      <c r="K8623" s="59" t="s">
        <v>9126</v>
      </c>
      <c r="L8623" s="61" t="s">
        <v>81</v>
      </c>
      <c r="M8623" s="61">
        <f>VLOOKUP(H8623,zdroj!C:F,4,0)</f>
        <v>0</v>
      </c>
      <c r="N8623" s="61" t="str">
        <f t="shared" si="268"/>
        <v>-</v>
      </c>
      <c r="P8623" s="73" t="str">
        <f t="shared" si="269"/>
        <v/>
      </c>
      <c r="Q8623" s="61" t="s">
        <v>86</v>
      </c>
    </row>
    <row r="8624" spans="8:17" x14ac:dyDescent="0.25">
      <c r="H8624" s="59">
        <v>48771</v>
      </c>
      <c r="I8624" s="59" t="s">
        <v>69</v>
      </c>
      <c r="J8624" s="59">
        <v>74079093</v>
      </c>
      <c r="K8624" s="59" t="s">
        <v>9127</v>
      </c>
      <c r="L8624" s="61" t="s">
        <v>81</v>
      </c>
      <c r="M8624" s="61">
        <f>VLOOKUP(H8624,zdroj!C:F,4,0)</f>
        <v>0</v>
      </c>
      <c r="N8624" s="61" t="str">
        <f t="shared" si="268"/>
        <v>-</v>
      </c>
      <c r="P8624" s="73" t="str">
        <f t="shared" si="269"/>
        <v/>
      </c>
      <c r="Q8624" s="61" t="s">
        <v>86</v>
      </c>
    </row>
    <row r="8625" spans="8:17" x14ac:dyDescent="0.25">
      <c r="H8625" s="59">
        <v>48771</v>
      </c>
      <c r="I8625" s="59" t="s">
        <v>69</v>
      </c>
      <c r="J8625" s="59">
        <v>74079506</v>
      </c>
      <c r="K8625" s="59" t="s">
        <v>9128</v>
      </c>
      <c r="L8625" s="61" t="s">
        <v>81</v>
      </c>
      <c r="M8625" s="61">
        <f>VLOOKUP(H8625,zdroj!C:F,4,0)</f>
        <v>0</v>
      </c>
      <c r="N8625" s="61" t="str">
        <f t="shared" si="268"/>
        <v>-</v>
      </c>
      <c r="P8625" s="73" t="str">
        <f t="shared" si="269"/>
        <v/>
      </c>
      <c r="Q8625" s="61" t="s">
        <v>86</v>
      </c>
    </row>
    <row r="8626" spans="8:17" x14ac:dyDescent="0.25">
      <c r="H8626" s="59">
        <v>48771</v>
      </c>
      <c r="I8626" s="59" t="s">
        <v>69</v>
      </c>
      <c r="J8626" s="59">
        <v>74111892</v>
      </c>
      <c r="K8626" s="59" t="s">
        <v>9129</v>
      </c>
      <c r="L8626" s="61" t="s">
        <v>113</v>
      </c>
      <c r="M8626" s="61">
        <f>VLOOKUP(H8626,zdroj!C:F,4,0)</f>
        <v>0</v>
      </c>
      <c r="N8626" s="61" t="str">
        <f t="shared" si="268"/>
        <v>katB</v>
      </c>
      <c r="P8626" s="73" t="str">
        <f t="shared" si="269"/>
        <v/>
      </c>
      <c r="Q8626" s="61" t="s">
        <v>30</v>
      </c>
    </row>
    <row r="8627" spans="8:17" x14ac:dyDescent="0.25">
      <c r="H8627" s="59">
        <v>48771</v>
      </c>
      <c r="I8627" s="59" t="s">
        <v>69</v>
      </c>
      <c r="J8627" s="59">
        <v>75220237</v>
      </c>
      <c r="K8627" s="59" t="s">
        <v>9130</v>
      </c>
      <c r="L8627" s="61" t="s">
        <v>113</v>
      </c>
      <c r="M8627" s="61">
        <f>VLOOKUP(H8627,zdroj!C:F,4,0)</f>
        <v>0</v>
      </c>
      <c r="N8627" s="61" t="str">
        <f t="shared" si="268"/>
        <v>katB</v>
      </c>
      <c r="P8627" s="73" t="str">
        <f t="shared" si="269"/>
        <v/>
      </c>
      <c r="Q8627" s="61" t="s">
        <v>30</v>
      </c>
    </row>
    <row r="8628" spans="8:17" x14ac:dyDescent="0.25">
      <c r="H8628" s="59">
        <v>48771</v>
      </c>
      <c r="I8628" s="59" t="s">
        <v>69</v>
      </c>
      <c r="J8628" s="59">
        <v>75545055</v>
      </c>
      <c r="K8628" s="59" t="s">
        <v>9131</v>
      </c>
      <c r="L8628" s="61" t="s">
        <v>113</v>
      </c>
      <c r="M8628" s="61">
        <f>VLOOKUP(H8628,zdroj!C:F,4,0)</f>
        <v>0</v>
      </c>
      <c r="N8628" s="61" t="str">
        <f t="shared" si="268"/>
        <v>katB</v>
      </c>
      <c r="P8628" s="73" t="str">
        <f t="shared" si="269"/>
        <v/>
      </c>
      <c r="Q8628" s="61" t="s">
        <v>30</v>
      </c>
    </row>
    <row r="8629" spans="8:17" x14ac:dyDescent="0.25">
      <c r="H8629" s="59">
        <v>48771</v>
      </c>
      <c r="I8629" s="59" t="s">
        <v>69</v>
      </c>
      <c r="J8629" s="59">
        <v>75727927</v>
      </c>
      <c r="K8629" s="59" t="s">
        <v>9132</v>
      </c>
      <c r="L8629" s="61" t="s">
        <v>113</v>
      </c>
      <c r="M8629" s="61">
        <f>VLOOKUP(H8629,zdroj!C:F,4,0)</f>
        <v>0</v>
      </c>
      <c r="N8629" s="61" t="str">
        <f t="shared" si="268"/>
        <v>katB</v>
      </c>
      <c r="P8629" s="73" t="str">
        <f t="shared" si="269"/>
        <v/>
      </c>
      <c r="Q8629" s="61" t="s">
        <v>30</v>
      </c>
    </row>
    <row r="8630" spans="8:17" x14ac:dyDescent="0.25">
      <c r="H8630" s="59">
        <v>48771</v>
      </c>
      <c r="I8630" s="59" t="s">
        <v>69</v>
      </c>
      <c r="J8630" s="59">
        <v>76199274</v>
      </c>
      <c r="K8630" s="59" t="s">
        <v>9133</v>
      </c>
      <c r="L8630" s="61" t="s">
        <v>113</v>
      </c>
      <c r="M8630" s="61">
        <f>VLOOKUP(H8630,zdroj!C:F,4,0)</f>
        <v>0</v>
      </c>
      <c r="N8630" s="61" t="str">
        <f t="shared" si="268"/>
        <v>katB</v>
      </c>
      <c r="P8630" s="73" t="str">
        <f t="shared" si="269"/>
        <v/>
      </c>
      <c r="Q8630" s="61" t="s">
        <v>30</v>
      </c>
    </row>
    <row r="8631" spans="8:17" x14ac:dyDescent="0.25">
      <c r="H8631" s="59">
        <v>48771</v>
      </c>
      <c r="I8631" s="59" t="s">
        <v>69</v>
      </c>
      <c r="J8631" s="59">
        <v>77572912</v>
      </c>
      <c r="K8631" s="59" t="s">
        <v>9134</v>
      </c>
      <c r="L8631" s="61" t="s">
        <v>113</v>
      </c>
      <c r="M8631" s="61">
        <f>VLOOKUP(H8631,zdroj!C:F,4,0)</f>
        <v>0</v>
      </c>
      <c r="N8631" s="61" t="str">
        <f t="shared" si="268"/>
        <v>katB</v>
      </c>
      <c r="P8631" s="73" t="str">
        <f t="shared" si="269"/>
        <v/>
      </c>
      <c r="Q8631" s="61" t="s">
        <v>30</v>
      </c>
    </row>
    <row r="8632" spans="8:17" x14ac:dyDescent="0.25">
      <c r="H8632" s="59">
        <v>48771</v>
      </c>
      <c r="I8632" s="59" t="s">
        <v>69</v>
      </c>
      <c r="J8632" s="59">
        <v>77894308</v>
      </c>
      <c r="K8632" s="59" t="s">
        <v>9135</v>
      </c>
      <c r="L8632" s="61" t="s">
        <v>113</v>
      </c>
      <c r="M8632" s="61">
        <f>VLOOKUP(H8632,zdroj!C:F,4,0)</f>
        <v>0</v>
      </c>
      <c r="N8632" s="61" t="str">
        <f t="shared" si="268"/>
        <v>katB</v>
      </c>
      <c r="P8632" s="73" t="str">
        <f t="shared" si="269"/>
        <v/>
      </c>
      <c r="Q8632" s="61" t="s">
        <v>30</v>
      </c>
    </row>
    <row r="8633" spans="8:17" x14ac:dyDescent="0.25">
      <c r="H8633" s="59">
        <v>48771</v>
      </c>
      <c r="I8633" s="59" t="s">
        <v>69</v>
      </c>
      <c r="J8633" s="59">
        <v>77907531</v>
      </c>
      <c r="K8633" s="59" t="s">
        <v>9136</v>
      </c>
      <c r="L8633" s="61" t="s">
        <v>113</v>
      </c>
      <c r="M8633" s="61">
        <f>VLOOKUP(H8633,zdroj!C:F,4,0)</f>
        <v>0</v>
      </c>
      <c r="N8633" s="61" t="str">
        <f t="shared" si="268"/>
        <v>katB</v>
      </c>
      <c r="P8633" s="73" t="str">
        <f t="shared" si="269"/>
        <v/>
      </c>
      <c r="Q8633" s="61" t="s">
        <v>30</v>
      </c>
    </row>
    <row r="8634" spans="8:17" x14ac:dyDescent="0.25">
      <c r="H8634" s="59">
        <v>48771</v>
      </c>
      <c r="I8634" s="59" t="s">
        <v>69</v>
      </c>
      <c r="J8634" s="59">
        <v>78003237</v>
      </c>
      <c r="K8634" s="59" t="s">
        <v>9137</v>
      </c>
      <c r="L8634" s="61" t="s">
        <v>113</v>
      </c>
      <c r="M8634" s="61">
        <f>VLOOKUP(H8634,zdroj!C:F,4,0)</f>
        <v>0</v>
      </c>
      <c r="N8634" s="61" t="str">
        <f t="shared" si="268"/>
        <v>katB</v>
      </c>
      <c r="P8634" s="73" t="str">
        <f t="shared" si="269"/>
        <v/>
      </c>
      <c r="Q8634" s="61" t="s">
        <v>30</v>
      </c>
    </row>
    <row r="8635" spans="8:17" x14ac:dyDescent="0.25">
      <c r="H8635" s="59">
        <v>48771</v>
      </c>
      <c r="I8635" s="59" t="s">
        <v>69</v>
      </c>
      <c r="J8635" s="59">
        <v>78531918</v>
      </c>
      <c r="K8635" s="59" t="s">
        <v>9138</v>
      </c>
      <c r="L8635" s="61" t="s">
        <v>113</v>
      </c>
      <c r="M8635" s="61">
        <f>VLOOKUP(H8635,zdroj!C:F,4,0)</f>
        <v>0</v>
      </c>
      <c r="N8635" s="61" t="str">
        <f t="shared" si="268"/>
        <v>katB</v>
      </c>
      <c r="P8635" s="73" t="str">
        <f t="shared" si="269"/>
        <v/>
      </c>
      <c r="Q8635" s="61" t="s">
        <v>30</v>
      </c>
    </row>
    <row r="8636" spans="8:17" x14ac:dyDescent="0.25">
      <c r="H8636" s="59">
        <v>48771</v>
      </c>
      <c r="I8636" s="59" t="s">
        <v>69</v>
      </c>
      <c r="J8636" s="59">
        <v>78593930</v>
      </c>
      <c r="K8636" s="59" t="s">
        <v>9139</v>
      </c>
      <c r="L8636" s="61" t="s">
        <v>113</v>
      </c>
      <c r="M8636" s="61">
        <f>VLOOKUP(H8636,zdroj!C:F,4,0)</f>
        <v>0</v>
      </c>
      <c r="N8636" s="61" t="str">
        <f t="shared" si="268"/>
        <v>katB</v>
      </c>
      <c r="P8636" s="73" t="str">
        <f t="shared" si="269"/>
        <v/>
      </c>
      <c r="Q8636" s="61" t="s">
        <v>30</v>
      </c>
    </row>
    <row r="8637" spans="8:17" x14ac:dyDescent="0.25">
      <c r="H8637" s="59">
        <v>48771</v>
      </c>
      <c r="I8637" s="59" t="s">
        <v>69</v>
      </c>
      <c r="J8637" s="59">
        <v>80031862</v>
      </c>
      <c r="K8637" s="59" t="s">
        <v>9140</v>
      </c>
      <c r="L8637" s="61" t="s">
        <v>113</v>
      </c>
      <c r="M8637" s="61">
        <f>VLOOKUP(H8637,zdroj!C:F,4,0)</f>
        <v>0</v>
      </c>
      <c r="N8637" s="61" t="str">
        <f t="shared" si="268"/>
        <v>katB</v>
      </c>
      <c r="P8637" s="73" t="str">
        <f t="shared" si="269"/>
        <v/>
      </c>
      <c r="Q8637" s="61" t="s">
        <v>30</v>
      </c>
    </row>
    <row r="8638" spans="8:17" x14ac:dyDescent="0.25">
      <c r="H8638" s="59">
        <v>48771</v>
      </c>
      <c r="I8638" s="59" t="s">
        <v>69</v>
      </c>
      <c r="J8638" s="59">
        <v>80031927</v>
      </c>
      <c r="K8638" s="59" t="s">
        <v>9141</v>
      </c>
      <c r="L8638" s="61" t="s">
        <v>113</v>
      </c>
      <c r="M8638" s="61">
        <f>VLOOKUP(H8638,zdroj!C:F,4,0)</f>
        <v>0</v>
      </c>
      <c r="N8638" s="61" t="str">
        <f t="shared" si="268"/>
        <v>katB</v>
      </c>
      <c r="P8638" s="73" t="str">
        <f t="shared" si="269"/>
        <v/>
      </c>
      <c r="Q8638" s="61" t="s">
        <v>30</v>
      </c>
    </row>
    <row r="8639" spans="8:17" x14ac:dyDescent="0.25">
      <c r="H8639" s="59">
        <v>48771</v>
      </c>
      <c r="I8639" s="59" t="s">
        <v>69</v>
      </c>
      <c r="J8639" s="59">
        <v>80347941</v>
      </c>
      <c r="K8639" s="59" t="s">
        <v>9142</v>
      </c>
      <c r="L8639" s="61" t="s">
        <v>113</v>
      </c>
      <c r="M8639" s="61">
        <f>VLOOKUP(H8639,zdroj!C:F,4,0)</f>
        <v>0</v>
      </c>
      <c r="N8639" s="61" t="str">
        <f t="shared" si="268"/>
        <v>katB</v>
      </c>
      <c r="P8639" s="73" t="str">
        <f t="shared" si="269"/>
        <v/>
      </c>
      <c r="Q8639" s="61" t="s">
        <v>30</v>
      </c>
    </row>
    <row r="8640" spans="8:17" x14ac:dyDescent="0.25">
      <c r="H8640" s="59">
        <v>48780</v>
      </c>
      <c r="I8640" s="59" t="s">
        <v>69</v>
      </c>
      <c r="J8640" s="59">
        <v>20984235</v>
      </c>
      <c r="K8640" s="59" t="s">
        <v>9143</v>
      </c>
      <c r="L8640" s="61" t="s">
        <v>113</v>
      </c>
      <c r="M8640" s="61">
        <f>VLOOKUP(H8640,zdroj!C:F,4,0)</f>
        <v>0</v>
      </c>
      <c r="N8640" s="61" t="str">
        <f t="shared" si="268"/>
        <v>katB</v>
      </c>
      <c r="P8640" s="73" t="str">
        <f t="shared" si="269"/>
        <v/>
      </c>
      <c r="Q8640" s="61" t="s">
        <v>30</v>
      </c>
    </row>
    <row r="8641" spans="8:17" x14ac:dyDescent="0.25">
      <c r="H8641" s="59">
        <v>48780</v>
      </c>
      <c r="I8641" s="59" t="s">
        <v>69</v>
      </c>
      <c r="J8641" s="59">
        <v>20984243</v>
      </c>
      <c r="K8641" s="59" t="s">
        <v>9144</v>
      </c>
      <c r="L8641" s="61" t="s">
        <v>113</v>
      </c>
      <c r="M8641" s="61">
        <f>VLOOKUP(H8641,zdroj!C:F,4,0)</f>
        <v>0</v>
      </c>
      <c r="N8641" s="61" t="str">
        <f t="shared" si="268"/>
        <v>katB</v>
      </c>
      <c r="P8641" s="73" t="str">
        <f t="shared" si="269"/>
        <v/>
      </c>
      <c r="Q8641" s="61" t="s">
        <v>30</v>
      </c>
    </row>
    <row r="8642" spans="8:17" x14ac:dyDescent="0.25">
      <c r="H8642" s="59">
        <v>48780</v>
      </c>
      <c r="I8642" s="59" t="s">
        <v>69</v>
      </c>
      <c r="J8642" s="59">
        <v>20984251</v>
      </c>
      <c r="K8642" s="59" t="s">
        <v>9145</v>
      </c>
      <c r="L8642" s="61" t="s">
        <v>113</v>
      </c>
      <c r="M8642" s="61">
        <f>VLOOKUP(H8642,zdroj!C:F,4,0)</f>
        <v>0</v>
      </c>
      <c r="N8642" s="61" t="str">
        <f t="shared" si="268"/>
        <v>katB</v>
      </c>
      <c r="P8642" s="73" t="str">
        <f t="shared" si="269"/>
        <v/>
      </c>
      <c r="Q8642" s="61" t="s">
        <v>30</v>
      </c>
    </row>
    <row r="8643" spans="8:17" x14ac:dyDescent="0.25">
      <c r="H8643" s="59">
        <v>48780</v>
      </c>
      <c r="I8643" s="59" t="s">
        <v>69</v>
      </c>
      <c r="J8643" s="59">
        <v>20984260</v>
      </c>
      <c r="K8643" s="59" t="s">
        <v>9146</v>
      </c>
      <c r="L8643" s="61" t="s">
        <v>113</v>
      </c>
      <c r="M8643" s="61">
        <f>VLOOKUP(H8643,zdroj!C:F,4,0)</f>
        <v>0</v>
      </c>
      <c r="N8643" s="61" t="str">
        <f t="shared" si="268"/>
        <v>katB</v>
      </c>
      <c r="P8643" s="73" t="str">
        <f t="shared" si="269"/>
        <v/>
      </c>
      <c r="Q8643" s="61" t="s">
        <v>30</v>
      </c>
    </row>
    <row r="8644" spans="8:17" x14ac:dyDescent="0.25">
      <c r="H8644" s="59">
        <v>48780</v>
      </c>
      <c r="I8644" s="59" t="s">
        <v>69</v>
      </c>
      <c r="J8644" s="59">
        <v>20984278</v>
      </c>
      <c r="K8644" s="59" t="s">
        <v>9147</v>
      </c>
      <c r="L8644" s="61" t="s">
        <v>113</v>
      </c>
      <c r="M8644" s="61">
        <f>VLOOKUP(H8644,zdroj!C:F,4,0)</f>
        <v>0</v>
      </c>
      <c r="N8644" s="61" t="str">
        <f t="shared" si="268"/>
        <v>katB</v>
      </c>
      <c r="P8644" s="73" t="str">
        <f t="shared" si="269"/>
        <v/>
      </c>
      <c r="Q8644" s="61" t="s">
        <v>30</v>
      </c>
    </row>
    <row r="8645" spans="8:17" x14ac:dyDescent="0.25">
      <c r="H8645" s="59">
        <v>48780</v>
      </c>
      <c r="I8645" s="59" t="s">
        <v>69</v>
      </c>
      <c r="J8645" s="59">
        <v>20984286</v>
      </c>
      <c r="K8645" s="59" t="s">
        <v>9148</v>
      </c>
      <c r="L8645" s="61" t="s">
        <v>113</v>
      </c>
      <c r="M8645" s="61">
        <f>VLOOKUP(H8645,zdroj!C:F,4,0)</f>
        <v>0</v>
      </c>
      <c r="N8645" s="61" t="str">
        <f t="shared" si="268"/>
        <v>katB</v>
      </c>
      <c r="P8645" s="73" t="str">
        <f t="shared" si="269"/>
        <v/>
      </c>
      <c r="Q8645" s="61" t="s">
        <v>31</v>
      </c>
    </row>
    <row r="8646" spans="8:17" x14ac:dyDescent="0.25">
      <c r="H8646" s="59">
        <v>48780</v>
      </c>
      <c r="I8646" s="59" t="s">
        <v>69</v>
      </c>
      <c r="J8646" s="59">
        <v>20984294</v>
      </c>
      <c r="K8646" s="59" t="s">
        <v>9149</v>
      </c>
      <c r="L8646" s="61" t="s">
        <v>113</v>
      </c>
      <c r="M8646" s="61">
        <f>VLOOKUP(H8646,zdroj!C:F,4,0)</f>
        <v>0</v>
      </c>
      <c r="N8646" s="61" t="str">
        <f t="shared" si="268"/>
        <v>katB</v>
      </c>
      <c r="P8646" s="73" t="str">
        <f t="shared" si="269"/>
        <v/>
      </c>
      <c r="Q8646" s="61" t="s">
        <v>30</v>
      </c>
    </row>
    <row r="8647" spans="8:17" x14ac:dyDescent="0.25">
      <c r="H8647" s="59">
        <v>48780</v>
      </c>
      <c r="I8647" s="59" t="s">
        <v>69</v>
      </c>
      <c r="J8647" s="59">
        <v>20984308</v>
      </c>
      <c r="K8647" s="59" t="s">
        <v>9150</v>
      </c>
      <c r="L8647" s="61" t="s">
        <v>113</v>
      </c>
      <c r="M8647" s="61">
        <f>VLOOKUP(H8647,zdroj!C:F,4,0)</f>
        <v>0</v>
      </c>
      <c r="N8647" s="61" t="str">
        <f t="shared" ref="N8647:N8710" si="270">IF(M8647="A",IF(L8647="katA","katB",L8647),L8647)</f>
        <v>katB</v>
      </c>
      <c r="P8647" s="73" t="str">
        <f t="shared" ref="P8647:P8710" si="271">IF(O8647="A",1,"")</f>
        <v/>
      </c>
      <c r="Q8647" s="61" t="s">
        <v>30</v>
      </c>
    </row>
    <row r="8648" spans="8:17" x14ac:dyDescent="0.25">
      <c r="H8648" s="59">
        <v>48780</v>
      </c>
      <c r="I8648" s="59" t="s">
        <v>69</v>
      </c>
      <c r="J8648" s="59">
        <v>20984316</v>
      </c>
      <c r="K8648" s="59" t="s">
        <v>9151</v>
      </c>
      <c r="L8648" s="61" t="s">
        <v>113</v>
      </c>
      <c r="M8648" s="61">
        <f>VLOOKUP(H8648,zdroj!C:F,4,0)</f>
        <v>0</v>
      </c>
      <c r="N8648" s="61" t="str">
        <f t="shared" si="270"/>
        <v>katB</v>
      </c>
      <c r="P8648" s="73" t="str">
        <f t="shared" si="271"/>
        <v/>
      </c>
      <c r="Q8648" s="61" t="s">
        <v>30</v>
      </c>
    </row>
    <row r="8649" spans="8:17" x14ac:dyDescent="0.25">
      <c r="H8649" s="59">
        <v>48780</v>
      </c>
      <c r="I8649" s="59" t="s">
        <v>69</v>
      </c>
      <c r="J8649" s="59">
        <v>20984324</v>
      </c>
      <c r="K8649" s="59" t="s">
        <v>9152</v>
      </c>
      <c r="L8649" s="61" t="s">
        <v>113</v>
      </c>
      <c r="M8649" s="61">
        <f>VLOOKUP(H8649,zdroj!C:F,4,0)</f>
        <v>0</v>
      </c>
      <c r="N8649" s="61" t="str">
        <f t="shared" si="270"/>
        <v>katB</v>
      </c>
      <c r="P8649" s="73" t="str">
        <f t="shared" si="271"/>
        <v/>
      </c>
      <c r="Q8649" s="61" t="s">
        <v>30</v>
      </c>
    </row>
    <row r="8650" spans="8:17" x14ac:dyDescent="0.25">
      <c r="H8650" s="59">
        <v>48780</v>
      </c>
      <c r="I8650" s="59" t="s">
        <v>69</v>
      </c>
      <c r="J8650" s="59">
        <v>20984332</v>
      </c>
      <c r="K8650" s="59" t="s">
        <v>9153</v>
      </c>
      <c r="L8650" s="61" t="s">
        <v>113</v>
      </c>
      <c r="M8650" s="61">
        <f>VLOOKUP(H8650,zdroj!C:F,4,0)</f>
        <v>0</v>
      </c>
      <c r="N8650" s="61" t="str">
        <f t="shared" si="270"/>
        <v>katB</v>
      </c>
      <c r="P8650" s="73" t="str">
        <f t="shared" si="271"/>
        <v/>
      </c>
      <c r="Q8650" s="61" t="s">
        <v>30</v>
      </c>
    </row>
    <row r="8651" spans="8:17" x14ac:dyDescent="0.25">
      <c r="H8651" s="59">
        <v>48780</v>
      </c>
      <c r="I8651" s="59" t="s">
        <v>69</v>
      </c>
      <c r="J8651" s="59">
        <v>20984341</v>
      </c>
      <c r="K8651" s="59" t="s">
        <v>9154</v>
      </c>
      <c r="L8651" s="61" t="s">
        <v>113</v>
      </c>
      <c r="M8651" s="61">
        <f>VLOOKUP(H8651,zdroj!C:F,4,0)</f>
        <v>0</v>
      </c>
      <c r="N8651" s="61" t="str">
        <f t="shared" si="270"/>
        <v>katB</v>
      </c>
      <c r="P8651" s="73" t="str">
        <f t="shared" si="271"/>
        <v/>
      </c>
      <c r="Q8651" s="61" t="s">
        <v>30</v>
      </c>
    </row>
    <row r="8652" spans="8:17" x14ac:dyDescent="0.25">
      <c r="H8652" s="59">
        <v>48780</v>
      </c>
      <c r="I8652" s="59" t="s">
        <v>69</v>
      </c>
      <c r="J8652" s="59">
        <v>20984359</v>
      </c>
      <c r="K8652" s="59" t="s">
        <v>9155</v>
      </c>
      <c r="L8652" s="61" t="s">
        <v>113</v>
      </c>
      <c r="M8652" s="61">
        <f>VLOOKUP(H8652,zdroj!C:F,4,0)</f>
        <v>0</v>
      </c>
      <c r="N8652" s="61" t="str">
        <f t="shared" si="270"/>
        <v>katB</v>
      </c>
      <c r="P8652" s="73" t="str">
        <f t="shared" si="271"/>
        <v/>
      </c>
      <c r="Q8652" s="61" t="s">
        <v>30</v>
      </c>
    </row>
    <row r="8653" spans="8:17" x14ac:dyDescent="0.25">
      <c r="H8653" s="59">
        <v>48780</v>
      </c>
      <c r="I8653" s="59" t="s">
        <v>69</v>
      </c>
      <c r="J8653" s="59">
        <v>20984367</v>
      </c>
      <c r="K8653" s="59" t="s">
        <v>9156</v>
      </c>
      <c r="L8653" s="61" t="s">
        <v>113</v>
      </c>
      <c r="M8653" s="61">
        <f>VLOOKUP(H8653,zdroj!C:F,4,0)</f>
        <v>0</v>
      </c>
      <c r="N8653" s="61" t="str">
        <f t="shared" si="270"/>
        <v>katB</v>
      </c>
      <c r="P8653" s="73" t="str">
        <f t="shared" si="271"/>
        <v/>
      </c>
      <c r="Q8653" s="61" t="s">
        <v>30</v>
      </c>
    </row>
    <row r="8654" spans="8:17" x14ac:dyDescent="0.25">
      <c r="H8654" s="59">
        <v>48780</v>
      </c>
      <c r="I8654" s="59" t="s">
        <v>69</v>
      </c>
      <c r="J8654" s="59">
        <v>20984375</v>
      </c>
      <c r="K8654" s="59" t="s">
        <v>9157</v>
      </c>
      <c r="L8654" s="61" t="s">
        <v>113</v>
      </c>
      <c r="M8654" s="61">
        <f>VLOOKUP(H8654,zdroj!C:F,4,0)</f>
        <v>0</v>
      </c>
      <c r="N8654" s="61" t="str">
        <f t="shared" si="270"/>
        <v>katB</v>
      </c>
      <c r="P8654" s="73" t="str">
        <f t="shared" si="271"/>
        <v/>
      </c>
      <c r="Q8654" s="61" t="s">
        <v>30</v>
      </c>
    </row>
    <row r="8655" spans="8:17" x14ac:dyDescent="0.25">
      <c r="H8655" s="59">
        <v>48780</v>
      </c>
      <c r="I8655" s="59" t="s">
        <v>69</v>
      </c>
      <c r="J8655" s="59">
        <v>20984383</v>
      </c>
      <c r="K8655" s="59" t="s">
        <v>9158</v>
      </c>
      <c r="L8655" s="61" t="s">
        <v>113</v>
      </c>
      <c r="M8655" s="61">
        <f>VLOOKUP(H8655,zdroj!C:F,4,0)</f>
        <v>0</v>
      </c>
      <c r="N8655" s="61" t="str">
        <f t="shared" si="270"/>
        <v>katB</v>
      </c>
      <c r="P8655" s="73" t="str">
        <f t="shared" si="271"/>
        <v/>
      </c>
      <c r="Q8655" s="61" t="s">
        <v>30</v>
      </c>
    </row>
    <row r="8656" spans="8:17" x14ac:dyDescent="0.25">
      <c r="H8656" s="59">
        <v>48780</v>
      </c>
      <c r="I8656" s="59" t="s">
        <v>69</v>
      </c>
      <c r="J8656" s="59">
        <v>20984391</v>
      </c>
      <c r="K8656" s="59" t="s">
        <v>9159</v>
      </c>
      <c r="L8656" s="61" t="s">
        <v>113</v>
      </c>
      <c r="M8656" s="61">
        <f>VLOOKUP(H8656,zdroj!C:F,4,0)</f>
        <v>0</v>
      </c>
      <c r="N8656" s="61" t="str">
        <f t="shared" si="270"/>
        <v>katB</v>
      </c>
      <c r="P8656" s="73" t="str">
        <f t="shared" si="271"/>
        <v/>
      </c>
      <c r="Q8656" s="61" t="s">
        <v>30</v>
      </c>
    </row>
    <row r="8657" spans="8:17" x14ac:dyDescent="0.25">
      <c r="H8657" s="59">
        <v>48780</v>
      </c>
      <c r="I8657" s="59" t="s">
        <v>69</v>
      </c>
      <c r="J8657" s="59">
        <v>20984405</v>
      </c>
      <c r="K8657" s="59" t="s">
        <v>9160</v>
      </c>
      <c r="L8657" s="61" t="s">
        <v>113</v>
      </c>
      <c r="M8657" s="61">
        <f>VLOOKUP(H8657,zdroj!C:F,4,0)</f>
        <v>0</v>
      </c>
      <c r="N8657" s="61" t="str">
        <f t="shared" si="270"/>
        <v>katB</v>
      </c>
      <c r="P8657" s="73" t="str">
        <f t="shared" si="271"/>
        <v/>
      </c>
      <c r="Q8657" s="61" t="s">
        <v>30</v>
      </c>
    </row>
    <row r="8658" spans="8:17" x14ac:dyDescent="0.25">
      <c r="H8658" s="59">
        <v>48780</v>
      </c>
      <c r="I8658" s="59" t="s">
        <v>69</v>
      </c>
      <c r="J8658" s="59">
        <v>20984413</v>
      </c>
      <c r="K8658" s="59" t="s">
        <v>9161</v>
      </c>
      <c r="L8658" s="61" t="s">
        <v>113</v>
      </c>
      <c r="M8658" s="61">
        <f>VLOOKUP(H8658,zdroj!C:F,4,0)</f>
        <v>0</v>
      </c>
      <c r="N8658" s="61" t="str">
        <f t="shared" si="270"/>
        <v>katB</v>
      </c>
      <c r="P8658" s="73" t="str">
        <f t="shared" si="271"/>
        <v/>
      </c>
      <c r="Q8658" s="61" t="s">
        <v>30</v>
      </c>
    </row>
    <row r="8659" spans="8:17" x14ac:dyDescent="0.25">
      <c r="H8659" s="59">
        <v>48780</v>
      </c>
      <c r="I8659" s="59" t="s">
        <v>69</v>
      </c>
      <c r="J8659" s="59">
        <v>20984421</v>
      </c>
      <c r="K8659" s="59" t="s">
        <v>9162</v>
      </c>
      <c r="L8659" s="61" t="s">
        <v>113</v>
      </c>
      <c r="M8659" s="61">
        <f>VLOOKUP(H8659,zdroj!C:F,4,0)</f>
        <v>0</v>
      </c>
      <c r="N8659" s="61" t="str">
        <f t="shared" si="270"/>
        <v>katB</v>
      </c>
      <c r="P8659" s="73" t="str">
        <f t="shared" si="271"/>
        <v/>
      </c>
      <c r="Q8659" s="61" t="s">
        <v>30</v>
      </c>
    </row>
    <row r="8660" spans="8:17" x14ac:dyDescent="0.25">
      <c r="H8660" s="59">
        <v>48780</v>
      </c>
      <c r="I8660" s="59" t="s">
        <v>69</v>
      </c>
      <c r="J8660" s="59">
        <v>20984430</v>
      </c>
      <c r="K8660" s="59" t="s">
        <v>9163</v>
      </c>
      <c r="L8660" s="61" t="s">
        <v>113</v>
      </c>
      <c r="M8660" s="61">
        <f>VLOOKUP(H8660,zdroj!C:F,4,0)</f>
        <v>0</v>
      </c>
      <c r="N8660" s="61" t="str">
        <f t="shared" si="270"/>
        <v>katB</v>
      </c>
      <c r="P8660" s="73" t="str">
        <f t="shared" si="271"/>
        <v/>
      </c>
      <c r="Q8660" s="61" t="s">
        <v>30</v>
      </c>
    </row>
    <row r="8661" spans="8:17" x14ac:dyDescent="0.25">
      <c r="H8661" s="59">
        <v>48780</v>
      </c>
      <c r="I8661" s="59" t="s">
        <v>69</v>
      </c>
      <c r="J8661" s="59">
        <v>20984448</v>
      </c>
      <c r="K8661" s="59" t="s">
        <v>9164</v>
      </c>
      <c r="L8661" s="61" t="s">
        <v>113</v>
      </c>
      <c r="M8661" s="61">
        <f>VLOOKUP(H8661,zdroj!C:F,4,0)</f>
        <v>0</v>
      </c>
      <c r="N8661" s="61" t="str">
        <f t="shared" si="270"/>
        <v>katB</v>
      </c>
      <c r="P8661" s="73" t="str">
        <f t="shared" si="271"/>
        <v/>
      </c>
      <c r="Q8661" s="61" t="s">
        <v>30</v>
      </c>
    </row>
    <row r="8662" spans="8:17" x14ac:dyDescent="0.25">
      <c r="H8662" s="59">
        <v>48780</v>
      </c>
      <c r="I8662" s="59" t="s">
        <v>69</v>
      </c>
      <c r="J8662" s="59">
        <v>20984456</v>
      </c>
      <c r="K8662" s="59" t="s">
        <v>9165</v>
      </c>
      <c r="L8662" s="61" t="s">
        <v>113</v>
      </c>
      <c r="M8662" s="61">
        <f>VLOOKUP(H8662,zdroj!C:F,4,0)</f>
        <v>0</v>
      </c>
      <c r="N8662" s="61" t="str">
        <f t="shared" si="270"/>
        <v>katB</v>
      </c>
      <c r="P8662" s="73" t="str">
        <f t="shared" si="271"/>
        <v/>
      </c>
      <c r="Q8662" s="61" t="s">
        <v>30</v>
      </c>
    </row>
    <row r="8663" spans="8:17" x14ac:dyDescent="0.25">
      <c r="H8663" s="59">
        <v>48780</v>
      </c>
      <c r="I8663" s="59" t="s">
        <v>69</v>
      </c>
      <c r="J8663" s="59">
        <v>20984464</v>
      </c>
      <c r="K8663" s="59" t="s">
        <v>9166</v>
      </c>
      <c r="L8663" s="61" t="s">
        <v>113</v>
      </c>
      <c r="M8663" s="61">
        <f>VLOOKUP(H8663,zdroj!C:F,4,0)</f>
        <v>0</v>
      </c>
      <c r="N8663" s="61" t="str">
        <f t="shared" si="270"/>
        <v>katB</v>
      </c>
      <c r="P8663" s="73" t="str">
        <f t="shared" si="271"/>
        <v/>
      </c>
      <c r="Q8663" s="61" t="s">
        <v>31</v>
      </c>
    </row>
    <row r="8664" spans="8:17" x14ac:dyDescent="0.25">
      <c r="H8664" s="59">
        <v>48780</v>
      </c>
      <c r="I8664" s="59" t="s">
        <v>69</v>
      </c>
      <c r="J8664" s="59">
        <v>73864790</v>
      </c>
      <c r="K8664" s="59" t="s">
        <v>9167</v>
      </c>
      <c r="L8664" s="61" t="s">
        <v>81</v>
      </c>
      <c r="M8664" s="61">
        <f>VLOOKUP(H8664,zdroj!C:F,4,0)</f>
        <v>0</v>
      </c>
      <c r="N8664" s="61" t="str">
        <f t="shared" si="270"/>
        <v>-</v>
      </c>
      <c r="P8664" s="73" t="str">
        <f t="shared" si="271"/>
        <v/>
      </c>
      <c r="Q8664" s="61" t="s">
        <v>86</v>
      </c>
    </row>
    <row r="8665" spans="8:17" x14ac:dyDescent="0.25">
      <c r="H8665" s="59">
        <v>50725</v>
      </c>
      <c r="I8665" s="59" t="s">
        <v>72</v>
      </c>
      <c r="J8665" s="59">
        <v>2640759</v>
      </c>
      <c r="K8665" s="59" t="s">
        <v>9168</v>
      </c>
      <c r="L8665" s="61" t="s">
        <v>81</v>
      </c>
      <c r="M8665" s="61">
        <f>VLOOKUP(H8665,zdroj!C:F,4,0)</f>
        <v>0</v>
      </c>
      <c r="N8665" s="61" t="str">
        <f t="shared" si="270"/>
        <v>-</v>
      </c>
      <c r="P8665" s="73" t="str">
        <f t="shared" si="271"/>
        <v/>
      </c>
      <c r="Q8665" s="61" t="s">
        <v>86</v>
      </c>
    </row>
    <row r="8666" spans="8:17" x14ac:dyDescent="0.25">
      <c r="H8666" s="59">
        <v>50725</v>
      </c>
      <c r="I8666" s="59" t="s">
        <v>72</v>
      </c>
      <c r="J8666" s="59">
        <v>2640767</v>
      </c>
      <c r="K8666" s="59" t="s">
        <v>9169</v>
      </c>
      <c r="L8666" s="61" t="s">
        <v>81</v>
      </c>
      <c r="M8666" s="61">
        <f>VLOOKUP(H8666,zdroj!C:F,4,0)</f>
        <v>0</v>
      </c>
      <c r="N8666" s="61" t="str">
        <f t="shared" si="270"/>
        <v>-</v>
      </c>
      <c r="P8666" s="73" t="str">
        <f t="shared" si="271"/>
        <v/>
      </c>
      <c r="Q8666" s="61" t="s">
        <v>86</v>
      </c>
    </row>
    <row r="8667" spans="8:17" x14ac:dyDescent="0.25">
      <c r="H8667" s="59">
        <v>50725</v>
      </c>
      <c r="I8667" s="59" t="s">
        <v>72</v>
      </c>
      <c r="J8667" s="59">
        <v>2640775</v>
      </c>
      <c r="K8667" s="59" t="s">
        <v>9170</v>
      </c>
      <c r="L8667" s="61" t="s">
        <v>81</v>
      </c>
      <c r="M8667" s="61">
        <f>VLOOKUP(H8667,zdroj!C:F,4,0)</f>
        <v>0</v>
      </c>
      <c r="N8667" s="61" t="str">
        <f t="shared" si="270"/>
        <v>-</v>
      </c>
      <c r="P8667" s="73" t="str">
        <f t="shared" si="271"/>
        <v/>
      </c>
      <c r="Q8667" s="61" t="s">
        <v>86</v>
      </c>
    </row>
    <row r="8668" spans="8:17" x14ac:dyDescent="0.25">
      <c r="H8668" s="59">
        <v>50725</v>
      </c>
      <c r="I8668" s="59" t="s">
        <v>72</v>
      </c>
      <c r="J8668" s="59">
        <v>2640783</v>
      </c>
      <c r="K8668" s="59" t="s">
        <v>9171</v>
      </c>
      <c r="L8668" s="61" t="s">
        <v>81</v>
      </c>
      <c r="M8668" s="61">
        <f>VLOOKUP(H8668,zdroj!C:F,4,0)</f>
        <v>0</v>
      </c>
      <c r="N8668" s="61" t="str">
        <f t="shared" si="270"/>
        <v>-</v>
      </c>
      <c r="P8668" s="73" t="str">
        <f t="shared" si="271"/>
        <v/>
      </c>
      <c r="Q8668" s="61" t="s">
        <v>86</v>
      </c>
    </row>
    <row r="8669" spans="8:17" x14ac:dyDescent="0.25">
      <c r="H8669" s="59">
        <v>50725</v>
      </c>
      <c r="I8669" s="59" t="s">
        <v>72</v>
      </c>
      <c r="J8669" s="59">
        <v>2640791</v>
      </c>
      <c r="K8669" s="59" t="s">
        <v>9172</v>
      </c>
      <c r="L8669" s="61" t="s">
        <v>81</v>
      </c>
      <c r="M8669" s="61">
        <f>VLOOKUP(H8669,zdroj!C:F,4,0)</f>
        <v>0</v>
      </c>
      <c r="N8669" s="61" t="str">
        <f t="shared" si="270"/>
        <v>-</v>
      </c>
      <c r="P8669" s="73" t="str">
        <f t="shared" si="271"/>
        <v/>
      </c>
      <c r="Q8669" s="61" t="s">
        <v>86</v>
      </c>
    </row>
    <row r="8670" spans="8:17" x14ac:dyDescent="0.25">
      <c r="H8670" s="59">
        <v>50725</v>
      </c>
      <c r="I8670" s="59" t="s">
        <v>72</v>
      </c>
      <c r="J8670" s="59">
        <v>2640805</v>
      </c>
      <c r="K8670" s="59" t="s">
        <v>9173</v>
      </c>
      <c r="L8670" s="61" t="s">
        <v>81</v>
      </c>
      <c r="M8670" s="61">
        <f>VLOOKUP(H8670,zdroj!C:F,4,0)</f>
        <v>0</v>
      </c>
      <c r="N8670" s="61" t="str">
        <f t="shared" si="270"/>
        <v>-</v>
      </c>
      <c r="P8670" s="73" t="str">
        <f t="shared" si="271"/>
        <v/>
      </c>
      <c r="Q8670" s="61" t="s">
        <v>86</v>
      </c>
    </row>
    <row r="8671" spans="8:17" x14ac:dyDescent="0.25">
      <c r="H8671" s="59">
        <v>50725</v>
      </c>
      <c r="I8671" s="59" t="s">
        <v>72</v>
      </c>
      <c r="J8671" s="59">
        <v>2640813</v>
      </c>
      <c r="K8671" s="59" t="s">
        <v>9174</v>
      </c>
      <c r="L8671" s="61" t="s">
        <v>81</v>
      </c>
      <c r="M8671" s="61">
        <f>VLOOKUP(H8671,zdroj!C:F,4,0)</f>
        <v>0</v>
      </c>
      <c r="N8671" s="61" t="str">
        <f t="shared" si="270"/>
        <v>-</v>
      </c>
      <c r="P8671" s="73" t="str">
        <f t="shared" si="271"/>
        <v/>
      </c>
      <c r="Q8671" s="61" t="s">
        <v>86</v>
      </c>
    </row>
    <row r="8672" spans="8:17" x14ac:dyDescent="0.25">
      <c r="H8672" s="59">
        <v>50725</v>
      </c>
      <c r="I8672" s="59" t="s">
        <v>72</v>
      </c>
      <c r="J8672" s="59">
        <v>2640821</v>
      </c>
      <c r="K8672" s="59" t="s">
        <v>9175</v>
      </c>
      <c r="L8672" s="61" t="s">
        <v>81</v>
      </c>
      <c r="M8672" s="61">
        <f>VLOOKUP(H8672,zdroj!C:F,4,0)</f>
        <v>0</v>
      </c>
      <c r="N8672" s="61" t="str">
        <f t="shared" si="270"/>
        <v>-</v>
      </c>
      <c r="P8672" s="73" t="str">
        <f t="shared" si="271"/>
        <v/>
      </c>
      <c r="Q8672" s="61" t="s">
        <v>86</v>
      </c>
    </row>
    <row r="8673" spans="8:17" x14ac:dyDescent="0.25">
      <c r="H8673" s="59">
        <v>50725</v>
      </c>
      <c r="I8673" s="59" t="s">
        <v>72</v>
      </c>
      <c r="J8673" s="59">
        <v>2640830</v>
      </c>
      <c r="K8673" s="59" t="s">
        <v>9176</v>
      </c>
      <c r="L8673" s="61" t="s">
        <v>81</v>
      </c>
      <c r="M8673" s="61">
        <f>VLOOKUP(H8673,zdroj!C:F,4,0)</f>
        <v>0</v>
      </c>
      <c r="N8673" s="61" t="str">
        <f t="shared" si="270"/>
        <v>-</v>
      </c>
      <c r="P8673" s="73" t="str">
        <f t="shared" si="271"/>
        <v/>
      </c>
      <c r="Q8673" s="61" t="s">
        <v>86</v>
      </c>
    </row>
    <row r="8674" spans="8:17" x14ac:dyDescent="0.25">
      <c r="H8674" s="59">
        <v>50725</v>
      </c>
      <c r="I8674" s="59" t="s">
        <v>72</v>
      </c>
      <c r="J8674" s="59">
        <v>2640848</v>
      </c>
      <c r="K8674" s="59" t="s">
        <v>9177</v>
      </c>
      <c r="L8674" s="61" t="s">
        <v>81</v>
      </c>
      <c r="M8674" s="61">
        <f>VLOOKUP(H8674,zdroj!C:F,4,0)</f>
        <v>0</v>
      </c>
      <c r="N8674" s="61" t="str">
        <f t="shared" si="270"/>
        <v>-</v>
      </c>
      <c r="P8674" s="73" t="str">
        <f t="shared" si="271"/>
        <v/>
      </c>
      <c r="Q8674" s="61" t="s">
        <v>86</v>
      </c>
    </row>
    <row r="8675" spans="8:17" x14ac:dyDescent="0.25">
      <c r="H8675" s="59">
        <v>50725</v>
      </c>
      <c r="I8675" s="59" t="s">
        <v>72</v>
      </c>
      <c r="J8675" s="59">
        <v>2640856</v>
      </c>
      <c r="K8675" s="59" t="s">
        <v>9178</v>
      </c>
      <c r="L8675" s="61" t="s">
        <v>81</v>
      </c>
      <c r="M8675" s="61">
        <f>VLOOKUP(H8675,zdroj!C:F,4,0)</f>
        <v>0</v>
      </c>
      <c r="N8675" s="61" t="str">
        <f t="shared" si="270"/>
        <v>-</v>
      </c>
      <c r="P8675" s="73" t="str">
        <f t="shared" si="271"/>
        <v/>
      </c>
      <c r="Q8675" s="61" t="s">
        <v>86</v>
      </c>
    </row>
    <row r="8676" spans="8:17" x14ac:dyDescent="0.25">
      <c r="H8676" s="59">
        <v>50725</v>
      </c>
      <c r="I8676" s="59" t="s">
        <v>72</v>
      </c>
      <c r="J8676" s="59">
        <v>2640864</v>
      </c>
      <c r="K8676" s="59" t="s">
        <v>9179</v>
      </c>
      <c r="L8676" s="61" t="s">
        <v>114</v>
      </c>
      <c r="M8676" s="61">
        <f>VLOOKUP(H8676,zdroj!C:F,4,0)</f>
        <v>0</v>
      </c>
      <c r="N8676" s="61" t="str">
        <f t="shared" si="270"/>
        <v>katC</v>
      </c>
      <c r="P8676" s="73" t="str">
        <f t="shared" si="271"/>
        <v/>
      </c>
      <c r="Q8676" s="61" t="s">
        <v>33</v>
      </c>
    </row>
    <row r="8677" spans="8:17" x14ac:dyDescent="0.25">
      <c r="H8677" s="59">
        <v>50725</v>
      </c>
      <c r="I8677" s="59" t="s">
        <v>72</v>
      </c>
      <c r="J8677" s="59">
        <v>2640872</v>
      </c>
      <c r="K8677" s="59" t="s">
        <v>9180</v>
      </c>
      <c r="L8677" s="61" t="s">
        <v>114</v>
      </c>
      <c r="M8677" s="61">
        <f>VLOOKUP(H8677,zdroj!C:F,4,0)</f>
        <v>0</v>
      </c>
      <c r="N8677" s="61" t="str">
        <f t="shared" si="270"/>
        <v>katC</v>
      </c>
      <c r="P8677" s="73" t="str">
        <f t="shared" si="271"/>
        <v/>
      </c>
      <c r="Q8677" s="61" t="s">
        <v>33</v>
      </c>
    </row>
    <row r="8678" spans="8:17" x14ac:dyDescent="0.25">
      <c r="H8678" s="59">
        <v>50725</v>
      </c>
      <c r="I8678" s="59" t="s">
        <v>72</v>
      </c>
      <c r="J8678" s="59">
        <v>2640881</v>
      </c>
      <c r="K8678" s="59" t="s">
        <v>9181</v>
      </c>
      <c r="L8678" s="61" t="s">
        <v>81</v>
      </c>
      <c r="M8678" s="61">
        <f>VLOOKUP(H8678,zdroj!C:F,4,0)</f>
        <v>0</v>
      </c>
      <c r="N8678" s="61" t="str">
        <f t="shared" si="270"/>
        <v>-</v>
      </c>
      <c r="P8678" s="73" t="str">
        <f t="shared" si="271"/>
        <v/>
      </c>
      <c r="Q8678" s="61" t="s">
        <v>86</v>
      </c>
    </row>
    <row r="8679" spans="8:17" x14ac:dyDescent="0.25">
      <c r="H8679" s="59">
        <v>50725</v>
      </c>
      <c r="I8679" s="59" t="s">
        <v>72</v>
      </c>
      <c r="J8679" s="59">
        <v>2640899</v>
      </c>
      <c r="K8679" s="59" t="s">
        <v>9182</v>
      </c>
      <c r="L8679" s="61" t="s">
        <v>81</v>
      </c>
      <c r="M8679" s="61">
        <f>VLOOKUP(H8679,zdroj!C:F,4,0)</f>
        <v>0</v>
      </c>
      <c r="N8679" s="61" t="str">
        <f t="shared" si="270"/>
        <v>-</v>
      </c>
      <c r="P8679" s="73" t="str">
        <f t="shared" si="271"/>
        <v/>
      </c>
      <c r="Q8679" s="61" t="s">
        <v>86</v>
      </c>
    </row>
    <row r="8680" spans="8:17" x14ac:dyDescent="0.25">
      <c r="H8680" s="59">
        <v>50725</v>
      </c>
      <c r="I8680" s="59" t="s">
        <v>72</v>
      </c>
      <c r="J8680" s="59">
        <v>2640902</v>
      </c>
      <c r="K8680" s="59" t="s">
        <v>9183</v>
      </c>
      <c r="L8680" s="61" t="s">
        <v>81</v>
      </c>
      <c r="M8680" s="61">
        <f>VLOOKUP(H8680,zdroj!C:F,4,0)</f>
        <v>0</v>
      </c>
      <c r="N8680" s="61" t="str">
        <f t="shared" si="270"/>
        <v>-</v>
      </c>
      <c r="P8680" s="73" t="str">
        <f t="shared" si="271"/>
        <v/>
      </c>
      <c r="Q8680" s="61" t="s">
        <v>86</v>
      </c>
    </row>
    <row r="8681" spans="8:17" x14ac:dyDescent="0.25">
      <c r="H8681" s="59">
        <v>50725</v>
      </c>
      <c r="I8681" s="59" t="s">
        <v>72</v>
      </c>
      <c r="J8681" s="59">
        <v>2640911</v>
      </c>
      <c r="K8681" s="59" t="s">
        <v>9184</v>
      </c>
      <c r="L8681" s="61" t="s">
        <v>81</v>
      </c>
      <c r="M8681" s="61">
        <f>VLOOKUP(H8681,zdroj!C:F,4,0)</f>
        <v>0</v>
      </c>
      <c r="N8681" s="61" t="str">
        <f t="shared" si="270"/>
        <v>-</v>
      </c>
      <c r="P8681" s="73" t="str">
        <f t="shared" si="271"/>
        <v/>
      </c>
      <c r="Q8681" s="61" t="s">
        <v>86</v>
      </c>
    </row>
    <row r="8682" spans="8:17" x14ac:dyDescent="0.25">
      <c r="H8682" s="59">
        <v>50725</v>
      </c>
      <c r="I8682" s="59" t="s">
        <v>72</v>
      </c>
      <c r="J8682" s="59">
        <v>2640929</v>
      </c>
      <c r="K8682" s="59" t="s">
        <v>9185</v>
      </c>
      <c r="L8682" s="61" t="s">
        <v>81</v>
      </c>
      <c r="M8682" s="61">
        <f>VLOOKUP(H8682,zdroj!C:F,4,0)</f>
        <v>0</v>
      </c>
      <c r="N8682" s="61" t="str">
        <f t="shared" si="270"/>
        <v>-</v>
      </c>
      <c r="P8682" s="73" t="str">
        <f t="shared" si="271"/>
        <v/>
      </c>
      <c r="Q8682" s="61" t="s">
        <v>86</v>
      </c>
    </row>
    <row r="8683" spans="8:17" x14ac:dyDescent="0.25">
      <c r="H8683" s="59">
        <v>50725</v>
      </c>
      <c r="I8683" s="59" t="s">
        <v>72</v>
      </c>
      <c r="J8683" s="59">
        <v>2640937</v>
      </c>
      <c r="K8683" s="59" t="s">
        <v>9186</v>
      </c>
      <c r="L8683" s="61" t="s">
        <v>81</v>
      </c>
      <c r="M8683" s="61">
        <f>VLOOKUP(H8683,zdroj!C:F,4,0)</f>
        <v>0</v>
      </c>
      <c r="N8683" s="61" t="str">
        <f t="shared" si="270"/>
        <v>-</v>
      </c>
      <c r="P8683" s="73" t="str">
        <f t="shared" si="271"/>
        <v/>
      </c>
      <c r="Q8683" s="61" t="s">
        <v>86</v>
      </c>
    </row>
    <row r="8684" spans="8:17" x14ac:dyDescent="0.25">
      <c r="H8684" s="59">
        <v>50725</v>
      </c>
      <c r="I8684" s="59" t="s">
        <v>72</v>
      </c>
      <c r="J8684" s="59">
        <v>2640945</v>
      </c>
      <c r="K8684" s="59" t="s">
        <v>9187</v>
      </c>
      <c r="L8684" s="61" t="s">
        <v>81</v>
      </c>
      <c r="M8684" s="61">
        <f>VLOOKUP(H8684,zdroj!C:F,4,0)</f>
        <v>0</v>
      </c>
      <c r="N8684" s="61" t="str">
        <f t="shared" si="270"/>
        <v>-</v>
      </c>
      <c r="P8684" s="73" t="str">
        <f t="shared" si="271"/>
        <v/>
      </c>
      <c r="Q8684" s="61" t="s">
        <v>86</v>
      </c>
    </row>
    <row r="8685" spans="8:17" x14ac:dyDescent="0.25">
      <c r="H8685" s="59">
        <v>50725</v>
      </c>
      <c r="I8685" s="59" t="s">
        <v>72</v>
      </c>
      <c r="J8685" s="59">
        <v>2640953</v>
      </c>
      <c r="K8685" s="59" t="s">
        <v>9188</v>
      </c>
      <c r="L8685" s="61" t="s">
        <v>81</v>
      </c>
      <c r="M8685" s="61">
        <f>VLOOKUP(H8685,zdroj!C:F,4,0)</f>
        <v>0</v>
      </c>
      <c r="N8685" s="61" t="str">
        <f t="shared" si="270"/>
        <v>-</v>
      </c>
      <c r="P8685" s="73" t="str">
        <f t="shared" si="271"/>
        <v/>
      </c>
      <c r="Q8685" s="61" t="s">
        <v>86</v>
      </c>
    </row>
    <row r="8686" spans="8:17" x14ac:dyDescent="0.25">
      <c r="H8686" s="59">
        <v>50725</v>
      </c>
      <c r="I8686" s="59" t="s">
        <v>72</v>
      </c>
      <c r="J8686" s="59">
        <v>2640961</v>
      </c>
      <c r="K8686" s="59" t="s">
        <v>9189</v>
      </c>
      <c r="L8686" s="61" t="s">
        <v>81</v>
      </c>
      <c r="M8686" s="61">
        <f>VLOOKUP(H8686,zdroj!C:F,4,0)</f>
        <v>0</v>
      </c>
      <c r="N8686" s="61" t="str">
        <f t="shared" si="270"/>
        <v>-</v>
      </c>
      <c r="P8686" s="73" t="str">
        <f t="shared" si="271"/>
        <v/>
      </c>
      <c r="Q8686" s="61" t="s">
        <v>86</v>
      </c>
    </row>
    <row r="8687" spans="8:17" x14ac:dyDescent="0.25">
      <c r="H8687" s="59">
        <v>50725</v>
      </c>
      <c r="I8687" s="59" t="s">
        <v>72</v>
      </c>
      <c r="J8687" s="59">
        <v>2640970</v>
      </c>
      <c r="K8687" s="59" t="s">
        <v>9190</v>
      </c>
      <c r="L8687" s="61" t="s">
        <v>81</v>
      </c>
      <c r="M8687" s="61">
        <f>VLOOKUP(H8687,zdroj!C:F,4,0)</f>
        <v>0</v>
      </c>
      <c r="N8687" s="61" t="str">
        <f t="shared" si="270"/>
        <v>-</v>
      </c>
      <c r="P8687" s="73" t="str">
        <f t="shared" si="271"/>
        <v/>
      </c>
      <c r="Q8687" s="61" t="s">
        <v>86</v>
      </c>
    </row>
    <row r="8688" spans="8:17" x14ac:dyDescent="0.25">
      <c r="H8688" s="59">
        <v>50725</v>
      </c>
      <c r="I8688" s="59" t="s">
        <v>72</v>
      </c>
      <c r="J8688" s="59">
        <v>2640988</v>
      </c>
      <c r="K8688" s="59" t="s">
        <v>9191</v>
      </c>
      <c r="L8688" s="61" t="s">
        <v>81</v>
      </c>
      <c r="M8688" s="61">
        <f>VLOOKUP(H8688,zdroj!C:F,4,0)</f>
        <v>0</v>
      </c>
      <c r="N8688" s="61" t="str">
        <f t="shared" si="270"/>
        <v>-</v>
      </c>
      <c r="P8688" s="73" t="str">
        <f t="shared" si="271"/>
        <v/>
      </c>
      <c r="Q8688" s="61" t="s">
        <v>86</v>
      </c>
    </row>
    <row r="8689" spans="8:17" x14ac:dyDescent="0.25">
      <c r="H8689" s="59">
        <v>50725</v>
      </c>
      <c r="I8689" s="59" t="s">
        <v>72</v>
      </c>
      <c r="J8689" s="59">
        <v>2640996</v>
      </c>
      <c r="K8689" s="59" t="s">
        <v>9192</v>
      </c>
      <c r="L8689" s="61" t="s">
        <v>81</v>
      </c>
      <c r="M8689" s="61">
        <f>VLOOKUP(H8689,zdroj!C:F,4,0)</f>
        <v>0</v>
      </c>
      <c r="N8689" s="61" t="str">
        <f t="shared" si="270"/>
        <v>-</v>
      </c>
      <c r="P8689" s="73" t="str">
        <f t="shared" si="271"/>
        <v/>
      </c>
      <c r="Q8689" s="61" t="s">
        <v>86</v>
      </c>
    </row>
    <row r="8690" spans="8:17" x14ac:dyDescent="0.25">
      <c r="H8690" s="59">
        <v>50725</v>
      </c>
      <c r="I8690" s="59" t="s">
        <v>72</v>
      </c>
      <c r="J8690" s="59">
        <v>2641003</v>
      </c>
      <c r="K8690" s="59" t="s">
        <v>9193</v>
      </c>
      <c r="L8690" s="61" t="s">
        <v>81</v>
      </c>
      <c r="M8690" s="61">
        <f>VLOOKUP(H8690,zdroj!C:F,4,0)</f>
        <v>0</v>
      </c>
      <c r="N8690" s="61" t="str">
        <f t="shared" si="270"/>
        <v>-</v>
      </c>
      <c r="P8690" s="73" t="str">
        <f t="shared" si="271"/>
        <v/>
      </c>
      <c r="Q8690" s="61" t="s">
        <v>86</v>
      </c>
    </row>
    <row r="8691" spans="8:17" x14ac:dyDescent="0.25">
      <c r="H8691" s="59">
        <v>50725</v>
      </c>
      <c r="I8691" s="59" t="s">
        <v>72</v>
      </c>
      <c r="J8691" s="59">
        <v>2641011</v>
      </c>
      <c r="K8691" s="59" t="s">
        <v>9194</v>
      </c>
      <c r="L8691" s="61" t="s">
        <v>81</v>
      </c>
      <c r="M8691" s="61">
        <f>VLOOKUP(H8691,zdroj!C:F,4,0)</f>
        <v>0</v>
      </c>
      <c r="N8691" s="61" t="str">
        <f t="shared" si="270"/>
        <v>-</v>
      </c>
      <c r="P8691" s="73" t="str">
        <f t="shared" si="271"/>
        <v/>
      </c>
      <c r="Q8691" s="61" t="s">
        <v>86</v>
      </c>
    </row>
    <row r="8692" spans="8:17" x14ac:dyDescent="0.25">
      <c r="H8692" s="59">
        <v>50725</v>
      </c>
      <c r="I8692" s="59" t="s">
        <v>72</v>
      </c>
      <c r="J8692" s="59">
        <v>2641020</v>
      </c>
      <c r="K8692" s="59" t="s">
        <v>9195</v>
      </c>
      <c r="L8692" s="61" t="s">
        <v>81</v>
      </c>
      <c r="M8692" s="61">
        <f>VLOOKUP(H8692,zdroj!C:F,4,0)</f>
        <v>0</v>
      </c>
      <c r="N8692" s="61" t="str">
        <f t="shared" si="270"/>
        <v>-</v>
      </c>
      <c r="P8692" s="73" t="str">
        <f t="shared" si="271"/>
        <v/>
      </c>
      <c r="Q8692" s="61" t="s">
        <v>86</v>
      </c>
    </row>
    <row r="8693" spans="8:17" x14ac:dyDescent="0.25">
      <c r="H8693" s="59">
        <v>50725</v>
      </c>
      <c r="I8693" s="59" t="s">
        <v>72</v>
      </c>
      <c r="J8693" s="59">
        <v>2641038</v>
      </c>
      <c r="K8693" s="59" t="s">
        <v>9196</v>
      </c>
      <c r="L8693" s="61" t="s">
        <v>81</v>
      </c>
      <c r="M8693" s="61">
        <f>VLOOKUP(H8693,zdroj!C:F,4,0)</f>
        <v>0</v>
      </c>
      <c r="N8693" s="61" t="str">
        <f t="shared" si="270"/>
        <v>-</v>
      </c>
      <c r="P8693" s="73" t="str">
        <f t="shared" si="271"/>
        <v/>
      </c>
      <c r="Q8693" s="61" t="s">
        <v>86</v>
      </c>
    </row>
    <row r="8694" spans="8:17" x14ac:dyDescent="0.25">
      <c r="H8694" s="59">
        <v>50725</v>
      </c>
      <c r="I8694" s="59" t="s">
        <v>72</v>
      </c>
      <c r="J8694" s="59">
        <v>2641046</v>
      </c>
      <c r="K8694" s="59" t="s">
        <v>9197</v>
      </c>
      <c r="L8694" s="61" t="s">
        <v>81</v>
      </c>
      <c r="M8694" s="61">
        <f>VLOOKUP(H8694,zdroj!C:F,4,0)</f>
        <v>0</v>
      </c>
      <c r="N8694" s="61" t="str">
        <f t="shared" si="270"/>
        <v>-</v>
      </c>
      <c r="P8694" s="73" t="str">
        <f t="shared" si="271"/>
        <v/>
      </c>
      <c r="Q8694" s="61" t="s">
        <v>86</v>
      </c>
    </row>
    <row r="8695" spans="8:17" x14ac:dyDescent="0.25">
      <c r="H8695" s="59">
        <v>50725</v>
      </c>
      <c r="I8695" s="59" t="s">
        <v>72</v>
      </c>
      <c r="J8695" s="59">
        <v>2641054</v>
      </c>
      <c r="K8695" s="59" t="s">
        <v>9198</v>
      </c>
      <c r="L8695" s="61" t="s">
        <v>81</v>
      </c>
      <c r="M8695" s="61">
        <f>VLOOKUP(H8695,zdroj!C:F,4,0)</f>
        <v>0</v>
      </c>
      <c r="N8695" s="61" t="str">
        <f t="shared" si="270"/>
        <v>-</v>
      </c>
      <c r="P8695" s="73" t="str">
        <f t="shared" si="271"/>
        <v/>
      </c>
      <c r="Q8695" s="61" t="s">
        <v>86</v>
      </c>
    </row>
    <row r="8696" spans="8:17" x14ac:dyDescent="0.25">
      <c r="H8696" s="59">
        <v>50725</v>
      </c>
      <c r="I8696" s="59" t="s">
        <v>72</v>
      </c>
      <c r="J8696" s="59">
        <v>2641062</v>
      </c>
      <c r="K8696" s="59" t="s">
        <v>9199</v>
      </c>
      <c r="L8696" s="61" t="s">
        <v>81</v>
      </c>
      <c r="M8696" s="61">
        <f>VLOOKUP(H8696,zdroj!C:F,4,0)</f>
        <v>0</v>
      </c>
      <c r="N8696" s="61" t="str">
        <f t="shared" si="270"/>
        <v>-</v>
      </c>
      <c r="P8696" s="73" t="str">
        <f t="shared" si="271"/>
        <v/>
      </c>
      <c r="Q8696" s="61" t="s">
        <v>86</v>
      </c>
    </row>
    <row r="8697" spans="8:17" x14ac:dyDescent="0.25">
      <c r="H8697" s="59">
        <v>50725</v>
      </c>
      <c r="I8697" s="59" t="s">
        <v>72</v>
      </c>
      <c r="J8697" s="59">
        <v>2641071</v>
      </c>
      <c r="K8697" s="59" t="s">
        <v>9200</v>
      </c>
      <c r="L8697" s="61" t="s">
        <v>81</v>
      </c>
      <c r="M8697" s="61">
        <f>VLOOKUP(H8697,zdroj!C:F,4,0)</f>
        <v>0</v>
      </c>
      <c r="N8697" s="61" t="str">
        <f t="shared" si="270"/>
        <v>-</v>
      </c>
      <c r="P8697" s="73" t="str">
        <f t="shared" si="271"/>
        <v/>
      </c>
      <c r="Q8697" s="61" t="s">
        <v>86</v>
      </c>
    </row>
    <row r="8698" spans="8:17" x14ac:dyDescent="0.25">
      <c r="H8698" s="59">
        <v>50725</v>
      </c>
      <c r="I8698" s="59" t="s">
        <v>72</v>
      </c>
      <c r="J8698" s="59">
        <v>2641089</v>
      </c>
      <c r="K8698" s="59" t="s">
        <v>9201</v>
      </c>
      <c r="L8698" s="61" t="s">
        <v>81</v>
      </c>
      <c r="M8698" s="61">
        <f>VLOOKUP(H8698,zdroj!C:F,4,0)</f>
        <v>0</v>
      </c>
      <c r="N8698" s="61" t="str">
        <f t="shared" si="270"/>
        <v>-</v>
      </c>
      <c r="P8698" s="73" t="str">
        <f t="shared" si="271"/>
        <v/>
      </c>
      <c r="Q8698" s="61" t="s">
        <v>86</v>
      </c>
    </row>
    <row r="8699" spans="8:17" x14ac:dyDescent="0.25">
      <c r="H8699" s="59">
        <v>50725</v>
      </c>
      <c r="I8699" s="59" t="s">
        <v>72</v>
      </c>
      <c r="J8699" s="59">
        <v>2641097</v>
      </c>
      <c r="K8699" s="59" t="s">
        <v>9202</v>
      </c>
      <c r="L8699" s="61" t="s">
        <v>81</v>
      </c>
      <c r="M8699" s="61">
        <f>VLOOKUP(H8699,zdroj!C:F,4,0)</f>
        <v>0</v>
      </c>
      <c r="N8699" s="61" t="str">
        <f t="shared" si="270"/>
        <v>-</v>
      </c>
      <c r="P8699" s="73" t="str">
        <f t="shared" si="271"/>
        <v/>
      </c>
      <c r="Q8699" s="61" t="s">
        <v>86</v>
      </c>
    </row>
    <row r="8700" spans="8:17" x14ac:dyDescent="0.25">
      <c r="H8700" s="59">
        <v>50725</v>
      </c>
      <c r="I8700" s="59" t="s">
        <v>72</v>
      </c>
      <c r="J8700" s="59">
        <v>2641101</v>
      </c>
      <c r="K8700" s="59" t="s">
        <v>9203</v>
      </c>
      <c r="L8700" s="61" t="s">
        <v>81</v>
      </c>
      <c r="M8700" s="61">
        <f>VLOOKUP(H8700,zdroj!C:F,4,0)</f>
        <v>0</v>
      </c>
      <c r="N8700" s="61" t="str">
        <f t="shared" si="270"/>
        <v>-</v>
      </c>
      <c r="P8700" s="73" t="str">
        <f t="shared" si="271"/>
        <v/>
      </c>
      <c r="Q8700" s="61" t="s">
        <v>86</v>
      </c>
    </row>
    <row r="8701" spans="8:17" x14ac:dyDescent="0.25">
      <c r="H8701" s="59">
        <v>50725</v>
      </c>
      <c r="I8701" s="59" t="s">
        <v>72</v>
      </c>
      <c r="J8701" s="59">
        <v>2641119</v>
      </c>
      <c r="K8701" s="59" t="s">
        <v>9204</v>
      </c>
      <c r="L8701" s="61" t="s">
        <v>81</v>
      </c>
      <c r="M8701" s="61">
        <f>VLOOKUP(H8701,zdroj!C:F,4,0)</f>
        <v>0</v>
      </c>
      <c r="N8701" s="61" t="str">
        <f t="shared" si="270"/>
        <v>-</v>
      </c>
      <c r="P8701" s="73" t="str">
        <f t="shared" si="271"/>
        <v/>
      </c>
      <c r="Q8701" s="61" t="s">
        <v>86</v>
      </c>
    </row>
    <row r="8702" spans="8:17" x14ac:dyDescent="0.25">
      <c r="H8702" s="59">
        <v>50725</v>
      </c>
      <c r="I8702" s="59" t="s">
        <v>72</v>
      </c>
      <c r="J8702" s="59">
        <v>25910591</v>
      </c>
      <c r="K8702" s="59" t="s">
        <v>9205</v>
      </c>
      <c r="L8702" s="61" t="s">
        <v>81</v>
      </c>
      <c r="M8702" s="61">
        <f>VLOOKUP(H8702,zdroj!C:F,4,0)</f>
        <v>0</v>
      </c>
      <c r="N8702" s="61" t="str">
        <f t="shared" si="270"/>
        <v>-</v>
      </c>
      <c r="P8702" s="73" t="str">
        <f t="shared" si="271"/>
        <v/>
      </c>
      <c r="Q8702" s="61" t="s">
        <v>86</v>
      </c>
    </row>
    <row r="8703" spans="8:17" x14ac:dyDescent="0.25">
      <c r="H8703" s="59">
        <v>50725</v>
      </c>
      <c r="I8703" s="59" t="s">
        <v>72</v>
      </c>
      <c r="J8703" s="59">
        <v>26344271</v>
      </c>
      <c r="K8703" s="59" t="s">
        <v>9206</v>
      </c>
      <c r="L8703" s="61" t="s">
        <v>81</v>
      </c>
      <c r="M8703" s="61">
        <f>VLOOKUP(H8703,zdroj!C:F,4,0)</f>
        <v>0</v>
      </c>
      <c r="N8703" s="61" t="str">
        <f t="shared" si="270"/>
        <v>-</v>
      </c>
      <c r="P8703" s="73" t="str">
        <f t="shared" si="271"/>
        <v/>
      </c>
      <c r="Q8703" s="61" t="s">
        <v>86</v>
      </c>
    </row>
    <row r="8704" spans="8:17" x14ac:dyDescent="0.25">
      <c r="H8704" s="59">
        <v>50725</v>
      </c>
      <c r="I8704" s="59" t="s">
        <v>72</v>
      </c>
      <c r="J8704" s="59">
        <v>27511162</v>
      </c>
      <c r="K8704" s="59" t="s">
        <v>9207</v>
      </c>
      <c r="L8704" s="61" t="s">
        <v>81</v>
      </c>
      <c r="M8704" s="61">
        <f>VLOOKUP(H8704,zdroj!C:F,4,0)</f>
        <v>0</v>
      </c>
      <c r="N8704" s="61" t="str">
        <f t="shared" si="270"/>
        <v>-</v>
      </c>
      <c r="P8704" s="73" t="str">
        <f t="shared" si="271"/>
        <v/>
      </c>
      <c r="Q8704" s="61" t="s">
        <v>86</v>
      </c>
    </row>
    <row r="8705" spans="8:17" x14ac:dyDescent="0.25">
      <c r="H8705" s="59">
        <v>50725</v>
      </c>
      <c r="I8705" s="59" t="s">
        <v>72</v>
      </c>
      <c r="J8705" s="59">
        <v>27511171</v>
      </c>
      <c r="K8705" s="59" t="s">
        <v>9208</v>
      </c>
      <c r="L8705" s="61" t="s">
        <v>114</v>
      </c>
      <c r="M8705" s="61">
        <f>VLOOKUP(H8705,zdroj!C:F,4,0)</f>
        <v>0</v>
      </c>
      <c r="N8705" s="61" t="str">
        <f t="shared" si="270"/>
        <v>katC</v>
      </c>
      <c r="P8705" s="73" t="str">
        <f t="shared" si="271"/>
        <v/>
      </c>
      <c r="Q8705" s="61" t="s">
        <v>31</v>
      </c>
    </row>
    <row r="8706" spans="8:17" x14ac:dyDescent="0.25">
      <c r="H8706" s="59">
        <v>50725</v>
      </c>
      <c r="I8706" s="59" t="s">
        <v>72</v>
      </c>
      <c r="J8706" s="59">
        <v>40457583</v>
      </c>
      <c r="K8706" s="59" t="s">
        <v>9209</v>
      </c>
      <c r="L8706" s="61" t="s">
        <v>81</v>
      </c>
      <c r="M8706" s="61">
        <f>VLOOKUP(H8706,zdroj!C:F,4,0)</f>
        <v>0</v>
      </c>
      <c r="N8706" s="61" t="str">
        <f t="shared" si="270"/>
        <v>-</v>
      </c>
      <c r="P8706" s="73" t="str">
        <f t="shared" si="271"/>
        <v/>
      </c>
      <c r="Q8706" s="61" t="s">
        <v>86</v>
      </c>
    </row>
    <row r="8707" spans="8:17" x14ac:dyDescent="0.25">
      <c r="H8707" s="59">
        <v>50733</v>
      </c>
      <c r="I8707" s="59" t="s">
        <v>69</v>
      </c>
      <c r="J8707" s="59">
        <v>2641143</v>
      </c>
      <c r="K8707" s="59" t="s">
        <v>9210</v>
      </c>
      <c r="L8707" s="61" t="s">
        <v>113</v>
      </c>
      <c r="M8707" s="61">
        <f>VLOOKUP(H8707,zdroj!C:F,4,0)</f>
        <v>0</v>
      </c>
      <c r="N8707" s="61" t="str">
        <f t="shared" si="270"/>
        <v>katB</v>
      </c>
      <c r="P8707" s="73" t="str">
        <f t="shared" si="271"/>
        <v/>
      </c>
      <c r="Q8707" s="61" t="s">
        <v>30</v>
      </c>
    </row>
    <row r="8708" spans="8:17" x14ac:dyDescent="0.25">
      <c r="H8708" s="59">
        <v>50733</v>
      </c>
      <c r="I8708" s="59" t="s">
        <v>69</v>
      </c>
      <c r="J8708" s="59">
        <v>2641151</v>
      </c>
      <c r="K8708" s="59" t="s">
        <v>9211</v>
      </c>
      <c r="L8708" s="61" t="s">
        <v>113</v>
      </c>
      <c r="M8708" s="61">
        <f>VLOOKUP(H8708,zdroj!C:F,4,0)</f>
        <v>0</v>
      </c>
      <c r="N8708" s="61" t="str">
        <f t="shared" si="270"/>
        <v>katB</v>
      </c>
      <c r="P8708" s="73" t="str">
        <f t="shared" si="271"/>
        <v/>
      </c>
      <c r="Q8708" s="61" t="s">
        <v>31</v>
      </c>
    </row>
    <row r="8709" spans="8:17" x14ac:dyDescent="0.25">
      <c r="H8709" s="59">
        <v>50733</v>
      </c>
      <c r="I8709" s="59" t="s">
        <v>69</v>
      </c>
      <c r="J8709" s="59">
        <v>2641160</v>
      </c>
      <c r="K8709" s="59" t="s">
        <v>9212</v>
      </c>
      <c r="L8709" s="61" t="s">
        <v>113</v>
      </c>
      <c r="M8709" s="61">
        <f>VLOOKUP(H8709,zdroj!C:F,4,0)</f>
        <v>0</v>
      </c>
      <c r="N8709" s="61" t="str">
        <f t="shared" si="270"/>
        <v>katB</v>
      </c>
      <c r="P8709" s="73" t="str">
        <f t="shared" si="271"/>
        <v/>
      </c>
      <c r="Q8709" s="61" t="s">
        <v>30</v>
      </c>
    </row>
    <row r="8710" spans="8:17" x14ac:dyDescent="0.25">
      <c r="H8710" s="59">
        <v>50733</v>
      </c>
      <c r="I8710" s="59" t="s">
        <v>69</v>
      </c>
      <c r="J8710" s="59">
        <v>2641178</v>
      </c>
      <c r="K8710" s="59" t="s">
        <v>9213</v>
      </c>
      <c r="L8710" s="61" t="s">
        <v>113</v>
      </c>
      <c r="M8710" s="61">
        <f>VLOOKUP(H8710,zdroj!C:F,4,0)</f>
        <v>0</v>
      </c>
      <c r="N8710" s="61" t="str">
        <f t="shared" si="270"/>
        <v>katB</v>
      </c>
      <c r="P8710" s="73" t="str">
        <f t="shared" si="271"/>
        <v/>
      </c>
      <c r="Q8710" s="61" t="s">
        <v>30</v>
      </c>
    </row>
    <row r="8711" spans="8:17" x14ac:dyDescent="0.25">
      <c r="H8711" s="59">
        <v>50733</v>
      </c>
      <c r="I8711" s="59" t="s">
        <v>69</v>
      </c>
      <c r="J8711" s="59">
        <v>2641186</v>
      </c>
      <c r="K8711" s="59" t="s">
        <v>9214</v>
      </c>
      <c r="L8711" s="61" t="s">
        <v>113</v>
      </c>
      <c r="M8711" s="61">
        <f>VLOOKUP(H8711,zdroj!C:F,4,0)</f>
        <v>0</v>
      </c>
      <c r="N8711" s="61" t="str">
        <f t="shared" ref="N8711:N8774" si="272">IF(M8711="A",IF(L8711="katA","katB",L8711),L8711)</f>
        <v>katB</v>
      </c>
      <c r="P8711" s="73" t="str">
        <f t="shared" ref="P8711:P8774" si="273">IF(O8711="A",1,"")</f>
        <v/>
      </c>
      <c r="Q8711" s="61" t="s">
        <v>30</v>
      </c>
    </row>
    <row r="8712" spans="8:17" x14ac:dyDescent="0.25">
      <c r="H8712" s="59">
        <v>50733</v>
      </c>
      <c r="I8712" s="59" t="s">
        <v>69</v>
      </c>
      <c r="J8712" s="59">
        <v>2641194</v>
      </c>
      <c r="K8712" s="59" t="s">
        <v>9215</v>
      </c>
      <c r="L8712" s="61" t="s">
        <v>113</v>
      </c>
      <c r="M8712" s="61">
        <f>VLOOKUP(H8712,zdroj!C:F,4,0)</f>
        <v>0</v>
      </c>
      <c r="N8712" s="61" t="str">
        <f t="shared" si="272"/>
        <v>katB</v>
      </c>
      <c r="P8712" s="73" t="str">
        <f t="shared" si="273"/>
        <v/>
      </c>
      <c r="Q8712" s="61" t="s">
        <v>30</v>
      </c>
    </row>
    <row r="8713" spans="8:17" x14ac:dyDescent="0.25">
      <c r="H8713" s="59">
        <v>50733</v>
      </c>
      <c r="I8713" s="59" t="s">
        <v>69</v>
      </c>
      <c r="J8713" s="59">
        <v>2641208</v>
      </c>
      <c r="K8713" s="59" t="s">
        <v>9216</v>
      </c>
      <c r="L8713" s="61" t="s">
        <v>81</v>
      </c>
      <c r="M8713" s="61">
        <f>VLOOKUP(H8713,zdroj!C:F,4,0)</f>
        <v>0</v>
      </c>
      <c r="N8713" s="61" t="str">
        <f t="shared" si="272"/>
        <v>-</v>
      </c>
      <c r="P8713" s="73" t="str">
        <f t="shared" si="273"/>
        <v/>
      </c>
      <c r="Q8713" s="61" t="s">
        <v>86</v>
      </c>
    </row>
    <row r="8714" spans="8:17" x14ac:dyDescent="0.25">
      <c r="H8714" s="59">
        <v>50733</v>
      </c>
      <c r="I8714" s="59" t="s">
        <v>69</v>
      </c>
      <c r="J8714" s="59">
        <v>2641216</v>
      </c>
      <c r="K8714" s="59" t="s">
        <v>9217</v>
      </c>
      <c r="L8714" s="61" t="s">
        <v>113</v>
      </c>
      <c r="M8714" s="61">
        <f>VLOOKUP(H8714,zdroj!C:F,4,0)</f>
        <v>0</v>
      </c>
      <c r="N8714" s="61" t="str">
        <f t="shared" si="272"/>
        <v>katB</v>
      </c>
      <c r="P8714" s="73" t="str">
        <f t="shared" si="273"/>
        <v/>
      </c>
      <c r="Q8714" s="61" t="s">
        <v>30</v>
      </c>
    </row>
    <row r="8715" spans="8:17" x14ac:dyDescent="0.25">
      <c r="H8715" s="59">
        <v>50733</v>
      </c>
      <c r="I8715" s="59" t="s">
        <v>69</v>
      </c>
      <c r="J8715" s="59">
        <v>2641224</v>
      </c>
      <c r="K8715" s="59" t="s">
        <v>9218</v>
      </c>
      <c r="L8715" s="61" t="s">
        <v>113</v>
      </c>
      <c r="M8715" s="61">
        <f>VLOOKUP(H8715,zdroj!C:F,4,0)</f>
        <v>0</v>
      </c>
      <c r="N8715" s="61" t="str">
        <f t="shared" si="272"/>
        <v>katB</v>
      </c>
      <c r="P8715" s="73" t="str">
        <f t="shared" si="273"/>
        <v/>
      </c>
      <c r="Q8715" s="61" t="s">
        <v>30</v>
      </c>
    </row>
    <row r="8716" spans="8:17" x14ac:dyDescent="0.25">
      <c r="H8716" s="59">
        <v>50733</v>
      </c>
      <c r="I8716" s="59" t="s">
        <v>69</v>
      </c>
      <c r="J8716" s="59">
        <v>2641232</v>
      </c>
      <c r="K8716" s="59" t="s">
        <v>9219</v>
      </c>
      <c r="L8716" s="61" t="s">
        <v>113</v>
      </c>
      <c r="M8716" s="61">
        <f>VLOOKUP(H8716,zdroj!C:F,4,0)</f>
        <v>0</v>
      </c>
      <c r="N8716" s="61" t="str">
        <f t="shared" si="272"/>
        <v>katB</v>
      </c>
      <c r="P8716" s="73" t="str">
        <f t="shared" si="273"/>
        <v/>
      </c>
      <c r="Q8716" s="61" t="s">
        <v>30</v>
      </c>
    </row>
    <row r="8717" spans="8:17" x14ac:dyDescent="0.25">
      <c r="H8717" s="59">
        <v>50733</v>
      </c>
      <c r="I8717" s="59" t="s">
        <v>69</v>
      </c>
      <c r="J8717" s="59">
        <v>26587807</v>
      </c>
      <c r="K8717" s="59" t="s">
        <v>9220</v>
      </c>
      <c r="L8717" s="61" t="s">
        <v>113</v>
      </c>
      <c r="M8717" s="61">
        <f>VLOOKUP(H8717,zdroj!C:F,4,0)</f>
        <v>0</v>
      </c>
      <c r="N8717" s="61" t="str">
        <f t="shared" si="272"/>
        <v>katB</v>
      </c>
      <c r="P8717" s="73" t="str">
        <f t="shared" si="273"/>
        <v/>
      </c>
      <c r="Q8717" s="61" t="s">
        <v>30</v>
      </c>
    </row>
    <row r="8718" spans="8:17" x14ac:dyDescent="0.25">
      <c r="H8718" s="59">
        <v>50741</v>
      </c>
      <c r="I8718" s="59" t="s">
        <v>69</v>
      </c>
      <c r="J8718" s="59">
        <v>2641259</v>
      </c>
      <c r="K8718" s="59" t="s">
        <v>9221</v>
      </c>
      <c r="L8718" s="61" t="s">
        <v>81</v>
      </c>
      <c r="M8718" s="61">
        <f>VLOOKUP(H8718,zdroj!C:F,4,0)</f>
        <v>0</v>
      </c>
      <c r="N8718" s="61" t="str">
        <f t="shared" si="272"/>
        <v>-</v>
      </c>
      <c r="P8718" s="73" t="str">
        <f t="shared" si="273"/>
        <v/>
      </c>
      <c r="Q8718" s="61" t="s">
        <v>86</v>
      </c>
    </row>
    <row r="8719" spans="8:17" x14ac:dyDescent="0.25">
      <c r="H8719" s="59">
        <v>50741</v>
      </c>
      <c r="I8719" s="59" t="s">
        <v>69</v>
      </c>
      <c r="J8719" s="59">
        <v>2641267</v>
      </c>
      <c r="K8719" s="59" t="s">
        <v>9222</v>
      </c>
      <c r="L8719" s="61" t="s">
        <v>113</v>
      </c>
      <c r="M8719" s="61">
        <f>VLOOKUP(H8719,zdroj!C:F,4,0)</f>
        <v>0</v>
      </c>
      <c r="N8719" s="61" t="str">
        <f t="shared" si="272"/>
        <v>katB</v>
      </c>
      <c r="P8719" s="73" t="str">
        <f t="shared" si="273"/>
        <v/>
      </c>
      <c r="Q8719" s="61" t="s">
        <v>30</v>
      </c>
    </row>
    <row r="8720" spans="8:17" x14ac:dyDescent="0.25">
      <c r="H8720" s="59">
        <v>50741</v>
      </c>
      <c r="I8720" s="59" t="s">
        <v>69</v>
      </c>
      <c r="J8720" s="59">
        <v>2641275</v>
      </c>
      <c r="K8720" s="59" t="s">
        <v>9223</v>
      </c>
      <c r="L8720" s="61" t="s">
        <v>113</v>
      </c>
      <c r="M8720" s="61">
        <f>VLOOKUP(H8720,zdroj!C:F,4,0)</f>
        <v>0</v>
      </c>
      <c r="N8720" s="61" t="str">
        <f t="shared" si="272"/>
        <v>katB</v>
      </c>
      <c r="P8720" s="73" t="str">
        <f t="shared" si="273"/>
        <v/>
      </c>
      <c r="Q8720" s="61" t="s">
        <v>30</v>
      </c>
    </row>
    <row r="8721" spans="8:17" x14ac:dyDescent="0.25">
      <c r="H8721" s="59">
        <v>50741</v>
      </c>
      <c r="I8721" s="59" t="s">
        <v>69</v>
      </c>
      <c r="J8721" s="59">
        <v>2641283</v>
      </c>
      <c r="K8721" s="59" t="s">
        <v>9224</v>
      </c>
      <c r="L8721" s="61" t="s">
        <v>113</v>
      </c>
      <c r="M8721" s="61">
        <f>VLOOKUP(H8721,zdroj!C:F,4,0)</f>
        <v>0</v>
      </c>
      <c r="N8721" s="61" t="str">
        <f t="shared" si="272"/>
        <v>katB</v>
      </c>
      <c r="P8721" s="73" t="str">
        <f t="shared" si="273"/>
        <v/>
      </c>
      <c r="Q8721" s="61" t="s">
        <v>30</v>
      </c>
    </row>
    <row r="8722" spans="8:17" x14ac:dyDescent="0.25">
      <c r="H8722" s="59">
        <v>50741</v>
      </c>
      <c r="I8722" s="59" t="s">
        <v>69</v>
      </c>
      <c r="J8722" s="59">
        <v>2641291</v>
      </c>
      <c r="K8722" s="59" t="s">
        <v>9225</v>
      </c>
      <c r="L8722" s="61" t="s">
        <v>113</v>
      </c>
      <c r="M8722" s="61">
        <f>VLOOKUP(H8722,zdroj!C:F,4,0)</f>
        <v>0</v>
      </c>
      <c r="N8722" s="61" t="str">
        <f t="shared" si="272"/>
        <v>katB</v>
      </c>
      <c r="P8722" s="73" t="str">
        <f t="shared" si="273"/>
        <v/>
      </c>
      <c r="Q8722" s="61" t="s">
        <v>30</v>
      </c>
    </row>
    <row r="8723" spans="8:17" x14ac:dyDescent="0.25">
      <c r="H8723" s="59">
        <v>50741</v>
      </c>
      <c r="I8723" s="59" t="s">
        <v>69</v>
      </c>
      <c r="J8723" s="59">
        <v>2641305</v>
      </c>
      <c r="K8723" s="59" t="s">
        <v>9226</v>
      </c>
      <c r="L8723" s="61" t="s">
        <v>113</v>
      </c>
      <c r="M8723" s="61">
        <f>VLOOKUP(H8723,zdroj!C:F,4,0)</f>
        <v>0</v>
      </c>
      <c r="N8723" s="61" t="str">
        <f t="shared" si="272"/>
        <v>katB</v>
      </c>
      <c r="P8723" s="73" t="str">
        <f t="shared" si="273"/>
        <v/>
      </c>
      <c r="Q8723" s="61" t="s">
        <v>30</v>
      </c>
    </row>
    <row r="8724" spans="8:17" x14ac:dyDescent="0.25">
      <c r="H8724" s="59">
        <v>50741</v>
      </c>
      <c r="I8724" s="59" t="s">
        <v>69</v>
      </c>
      <c r="J8724" s="59">
        <v>2641313</v>
      </c>
      <c r="K8724" s="59" t="s">
        <v>9227</v>
      </c>
      <c r="L8724" s="61" t="s">
        <v>113</v>
      </c>
      <c r="M8724" s="61">
        <f>VLOOKUP(H8724,zdroj!C:F,4,0)</f>
        <v>0</v>
      </c>
      <c r="N8724" s="61" t="str">
        <f t="shared" si="272"/>
        <v>katB</v>
      </c>
      <c r="P8724" s="73" t="str">
        <f t="shared" si="273"/>
        <v/>
      </c>
      <c r="Q8724" s="61" t="s">
        <v>30</v>
      </c>
    </row>
    <row r="8725" spans="8:17" x14ac:dyDescent="0.25">
      <c r="H8725" s="59">
        <v>50750</v>
      </c>
      <c r="I8725" s="59" t="s">
        <v>69</v>
      </c>
      <c r="J8725" s="59">
        <v>2641321</v>
      </c>
      <c r="K8725" s="59" t="s">
        <v>9228</v>
      </c>
      <c r="L8725" s="61" t="s">
        <v>113</v>
      </c>
      <c r="M8725" s="61">
        <f>VLOOKUP(H8725,zdroj!C:F,4,0)</f>
        <v>0</v>
      </c>
      <c r="N8725" s="61" t="str">
        <f t="shared" si="272"/>
        <v>katB</v>
      </c>
      <c r="P8725" s="73" t="str">
        <f t="shared" si="273"/>
        <v/>
      </c>
      <c r="Q8725" s="61" t="s">
        <v>30</v>
      </c>
    </row>
    <row r="8726" spans="8:17" x14ac:dyDescent="0.25">
      <c r="H8726" s="59">
        <v>50750</v>
      </c>
      <c r="I8726" s="59" t="s">
        <v>69</v>
      </c>
      <c r="J8726" s="59">
        <v>2641330</v>
      </c>
      <c r="K8726" s="59" t="s">
        <v>9229</v>
      </c>
      <c r="L8726" s="61" t="s">
        <v>113</v>
      </c>
      <c r="M8726" s="61">
        <f>VLOOKUP(H8726,zdroj!C:F,4,0)</f>
        <v>0</v>
      </c>
      <c r="N8726" s="61" t="str">
        <f t="shared" si="272"/>
        <v>katB</v>
      </c>
      <c r="P8726" s="73" t="str">
        <f t="shared" si="273"/>
        <v/>
      </c>
      <c r="Q8726" s="61" t="s">
        <v>30</v>
      </c>
    </row>
    <row r="8727" spans="8:17" x14ac:dyDescent="0.25">
      <c r="H8727" s="59">
        <v>50750</v>
      </c>
      <c r="I8727" s="59" t="s">
        <v>69</v>
      </c>
      <c r="J8727" s="59">
        <v>2641348</v>
      </c>
      <c r="K8727" s="59" t="s">
        <v>9230</v>
      </c>
      <c r="L8727" s="61" t="s">
        <v>113</v>
      </c>
      <c r="M8727" s="61">
        <f>VLOOKUP(H8727,zdroj!C:F,4,0)</f>
        <v>0</v>
      </c>
      <c r="N8727" s="61" t="str">
        <f t="shared" si="272"/>
        <v>katB</v>
      </c>
      <c r="P8727" s="73" t="str">
        <f t="shared" si="273"/>
        <v/>
      </c>
      <c r="Q8727" s="61" t="s">
        <v>30</v>
      </c>
    </row>
    <row r="8728" spans="8:17" x14ac:dyDescent="0.25">
      <c r="H8728" s="59">
        <v>50750</v>
      </c>
      <c r="I8728" s="59" t="s">
        <v>69</v>
      </c>
      <c r="J8728" s="59">
        <v>2641356</v>
      </c>
      <c r="K8728" s="59" t="s">
        <v>9231</v>
      </c>
      <c r="L8728" s="61" t="s">
        <v>113</v>
      </c>
      <c r="M8728" s="61">
        <f>VLOOKUP(H8728,zdroj!C:F,4,0)</f>
        <v>0</v>
      </c>
      <c r="N8728" s="61" t="str">
        <f t="shared" si="272"/>
        <v>katB</v>
      </c>
      <c r="P8728" s="73" t="str">
        <f t="shared" si="273"/>
        <v/>
      </c>
      <c r="Q8728" s="61" t="s">
        <v>30</v>
      </c>
    </row>
    <row r="8729" spans="8:17" x14ac:dyDescent="0.25">
      <c r="H8729" s="59">
        <v>50750</v>
      </c>
      <c r="I8729" s="59" t="s">
        <v>69</v>
      </c>
      <c r="J8729" s="59">
        <v>2641364</v>
      </c>
      <c r="K8729" s="59" t="s">
        <v>9232</v>
      </c>
      <c r="L8729" s="61" t="s">
        <v>113</v>
      </c>
      <c r="M8729" s="61">
        <f>VLOOKUP(H8729,zdroj!C:F,4,0)</f>
        <v>0</v>
      </c>
      <c r="N8729" s="61" t="str">
        <f t="shared" si="272"/>
        <v>katB</v>
      </c>
      <c r="P8729" s="73" t="str">
        <f t="shared" si="273"/>
        <v/>
      </c>
      <c r="Q8729" s="61" t="s">
        <v>30</v>
      </c>
    </row>
    <row r="8730" spans="8:17" x14ac:dyDescent="0.25">
      <c r="H8730" s="59">
        <v>50750</v>
      </c>
      <c r="I8730" s="59" t="s">
        <v>69</v>
      </c>
      <c r="J8730" s="59">
        <v>27511863</v>
      </c>
      <c r="K8730" s="59" t="s">
        <v>9233</v>
      </c>
      <c r="L8730" s="61" t="s">
        <v>81</v>
      </c>
      <c r="M8730" s="61">
        <f>VLOOKUP(H8730,zdroj!C:F,4,0)</f>
        <v>0</v>
      </c>
      <c r="N8730" s="61" t="str">
        <f t="shared" si="272"/>
        <v>-</v>
      </c>
      <c r="P8730" s="73" t="str">
        <f t="shared" si="273"/>
        <v/>
      </c>
      <c r="Q8730" s="61" t="s">
        <v>86</v>
      </c>
    </row>
    <row r="8731" spans="8:17" x14ac:dyDescent="0.25">
      <c r="H8731" s="59">
        <v>50750</v>
      </c>
      <c r="I8731" s="59" t="s">
        <v>69</v>
      </c>
      <c r="J8731" s="59">
        <v>27512347</v>
      </c>
      <c r="K8731" s="59" t="s">
        <v>9234</v>
      </c>
      <c r="L8731" s="61" t="s">
        <v>81</v>
      </c>
      <c r="M8731" s="61">
        <f>VLOOKUP(H8731,zdroj!C:F,4,0)</f>
        <v>0</v>
      </c>
      <c r="N8731" s="61" t="str">
        <f t="shared" si="272"/>
        <v>-</v>
      </c>
      <c r="P8731" s="73" t="str">
        <f t="shared" si="273"/>
        <v/>
      </c>
      <c r="Q8731" s="61" t="s">
        <v>86</v>
      </c>
    </row>
    <row r="8732" spans="8:17" x14ac:dyDescent="0.25">
      <c r="H8732" s="59">
        <v>50750</v>
      </c>
      <c r="I8732" s="59" t="s">
        <v>69</v>
      </c>
      <c r="J8732" s="59">
        <v>31222285</v>
      </c>
      <c r="K8732" s="59" t="s">
        <v>9235</v>
      </c>
      <c r="L8732" s="61" t="s">
        <v>81</v>
      </c>
      <c r="M8732" s="61">
        <f>VLOOKUP(H8732,zdroj!C:F,4,0)</f>
        <v>0</v>
      </c>
      <c r="N8732" s="61" t="str">
        <f t="shared" si="272"/>
        <v>-</v>
      </c>
      <c r="P8732" s="73" t="str">
        <f t="shared" si="273"/>
        <v/>
      </c>
      <c r="Q8732" s="61" t="s">
        <v>86</v>
      </c>
    </row>
    <row r="8733" spans="8:17" x14ac:dyDescent="0.25">
      <c r="H8733" s="59">
        <v>50768</v>
      </c>
      <c r="I8733" s="59" t="s">
        <v>69</v>
      </c>
      <c r="J8733" s="59">
        <v>2641381</v>
      </c>
      <c r="K8733" s="59" t="s">
        <v>9236</v>
      </c>
      <c r="L8733" s="61" t="s">
        <v>113</v>
      </c>
      <c r="M8733" s="61">
        <f>VLOOKUP(H8733,zdroj!C:F,4,0)</f>
        <v>0</v>
      </c>
      <c r="N8733" s="61" t="str">
        <f t="shared" si="272"/>
        <v>katB</v>
      </c>
      <c r="P8733" s="73" t="str">
        <f t="shared" si="273"/>
        <v/>
      </c>
      <c r="Q8733" s="61" t="s">
        <v>30</v>
      </c>
    </row>
    <row r="8734" spans="8:17" x14ac:dyDescent="0.25">
      <c r="H8734" s="59">
        <v>50768</v>
      </c>
      <c r="I8734" s="59" t="s">
        <v>69</v>
      </c>
      <c r="J8734" s="59">
        <v>2641399</v>
      </c>
      <c r="K8734" s="59" t="s">
        <v>9237</v>
      </c>
      <c r="L8734" s="61" t="s">
        <v>113</v>
      </c>
      <c r="M8734" s="61">
        <f>VLOOKUP(H8734,zdroj!C:F,4,0)</f>
        <v>0</v>
      </c>
      <c r="N8734" s="61" t="str">
        <f t="shared" si="272"/>
        <v>katB</v>
      </c>
      <c r="P8734" s="73" t="str">
        <f t="shared" si="273"/>
        <v/>
      </c>
      <c r="Q8734" s="61" t="s">
        <v>30</v>
      </c>
    </row>
    <row r="8735" spans="8:17" x14ac:dyDescent="0.25">
      <c r="H8735" s="59">
        <v>50768</v>
      </c>
      <c r="I8735" s="59" t="s">
        <v>69</v>
      </c>
      <c r="J8735" s="59">
        <v>2641402</v>
      </c>
      <c r="K8735" s="59" t="s">
        <v>9238</v>
      </c>
      <c r="L8735" s="61" t="s">
        <v>113</v>
      </c>
      <c r="M8735" s="61">
        <f>VLOOKUP(H8735,zdroj!C:F,4,0)</f>
        <v>0</v>
      </c>
      <c r="N8735" s="61" t="str">
        <f t="shared" si="272"/>
        <v>katB</v>
      </c>
      <c r="P8735" s="73" t="str">
        <f t="shared" si="273"/>
        <v/>
      </c>
      <c r="Q8735" s="61" t="s">
        <v>30</v>
      </c>
    </row>
    <row r="8736" spans="8:17" x14ac:dyDescent="0.25">
      <c r="H8736" s="59">
        <v>50768</v>
      </c>
      <c r="I8736" s="59" t="s">
        <v>69</v>
      </c>
      <c r="J8736" s="59">
        <v>2641411</v>
      </c>
      <c r="K8736" s="59" t="s">
        <v>9239</v>
      </c>
      <c r="L8736" s="61" t="s">
        <v>113</v>
      </c>
      <c r="M8736" s="61">
        <f>VLOOKUP(H8736,zdroj!C:F,4,0)</f>
        <v>0</v>
      </c>
      <c r="N8736" s="61" t="str">
        <f t="shared" si="272"/>
        <v>katB</v>
      </c>
      <c r="P8736" s="73" t="str">
        <f t="shared" si="273"/>
        <v/>
      </c>
      <c r="Q8736" s="61" t="s">
        <v>30</v>
      </c>
    </row>
    <row r="8737" spans="8:17" x14ac:dyDescent="0.25">
      <c r="H8737" s="59">
        <v>50768</v>
      </c>
      <c r="I8737" s="59" t="s">
        <v>69</v>
      </c>
      <c r="J8737" s="59">
        <v>2641429</v>
      </c>
      <c r="K8737" s="59" t="s">
        <v>9240</v>
      </c>
      <c r="L8737" s="61" t="s">
        <v>113</v>
      </c>
      <c r="M8737" s="61">
        <f>VLOOKUP(H8737,zdroj!C:F,4,0)</f>
        <v>0</v>
      </c>
      <c r="N8737" s="61" t="str">
        <f t="shared" si="272"/>
        <v>katB</v>
      </c>
      <c r="P8737" s="73" t="str">
        <f t="shared" si="273"/>
        <v/>
      </c>
      <c r="Q8737" s="61" t="s">
        <v>30</v>
      </c>
    </row>
    <row r="8738" spans="8:17" x14ac:dyDescent="0.25">
      <c r="H8738" s="59">
        <v>50768</v>
      </c>
      <c r="I8738" s="59" t="s">
        <v>69</v>
      </c>
      <c r="J8738" s="59">
        <v>2641437</v>
      </c>
      <c r="K8738" s="59" t="s">
        <v>9241</v>
      </c>
      <c r="L8738" s="61" t="s">
        <v>113</v>
      </c>
      <c r="M8738" s="61">
        <f>VLOOKUP(H8738,zdroj!C:F,4,0)</f>
        <v>0</v>
      </c>
      <c r="N8738" s="61" t="str">
        <f t="shared" si="272"/>
        <v>katB</v>
      </c>
      <c r="P8738" s="73" t="str">
        <f t="shared" si="273"/>
        <v/>
      </c>
      <c r="Q8738" s="61" t="s">
        <v>30</v>
      </c>
    </row>
    <row r="8739" spans="8:17" x14ac:dyDescent="0.25">
      <c r="H8739" s="59">
        <v>50768</v>
      </c>
      <c r="I8739" s="59" t="s">
        <v>69</v>
      </c>
      <c r="J8739" s="59">
        <v>2641445</v>
      </c>
      <c r="K8739" s="59" t="s">
        <v>9242</v>
      </c>
      <c r="L8739" s="61" t="s">
        <v>113</v>
      </c>
      <c r="M8739" s="61">
        <f>VLOOKUP(H8739,zdroj!C:F,4,0)</f>
        <v>0</v>
      </c>
      <c r="N8739" s="61" t="str">
        <f t="shared" si="272"/>
        <v>katB</v>
      </c>
      <c r="P8739" s="73" t="str">
        <f t="shared" si="273"/>
        <v/>
      </c>
      <c r="Q8739" s="61" t="s">
        <v>30</v>
      </c>
    </row>
    <row r="8740" spans="8:17" x14ac:dyDescent="0.25">
      <c r="H8740" s="59">
        <v>50768</v>
      </c>
      <c r="I8740" s="59" t="s">
        <v>69</v>
      </c>
      <c r="J8740" s="59">
        <v>2641461</v>
      </c>
      <c r="K8740" s="59" t="s">
        <v>9243</v>
      </c>
      <c r="L8740" s="61" t="s">
        <v>113</v>
      </c>
      <c r="M8740" s="61">
        <f>VLOOKUP(H8740,zdroj!C:F,4,0)</f>
        <v>0</v>
      </c>
      <c r="N8740" s="61" t="str">
        <f t="shared" si="272"/>
        <v>katB</v>
      </c>
      <c r="P8740" s="73" t="str">
        <f t="shared" si="273"/>
        <v/>
      </c>
      <c r="Q8740" s="61" t="s">
        <v>30</v>
      </c>
    </row>
    <row r="8741" spans="8:17" x14ac:dyDescent="0.25">
      <c r="H8741" s="59">
        <v>50768</v>
      </c>
      <c r="I8741" s="59" t="s">
        <v>69</v>
      </c>
      <c r="J8741" s="59">
        <v>2641470</v>
      </c>
      <c r="K8741" s="59" t="s">
        <v>9244</v>
      </c>
      <c r="L8741" s="61" t="s">
        <v>113</v>
      </c>
      <c r="M8741" s="61">
        <f>VLOOKUP(H8741,zdroj!C:F,4,0)</f>
        <v>0</v>
      </c>
      <c r="N8741" s="61" t="str">
        <f t="shared" si="272"/>
        <v>katB</v>
      </c>
      <c r="P8741" s="73" t="str">
        <f t="shared" si="273"/>
        <v/>
      </c>
      <c r="Q8741" s="61" t="s">
        <v>30</v>
      </c>
    </row>
    <row r="8742" spans="8:17" x14ac:dyDescent="0.25">
      <c r="H8742" s="59">
        <v>50768</v>
      </c>
      <c r="I8742" s="59" t="s">
        <v>69</v>
      </c>
      <c r="J8742" s="59">
        <v>2641488</v>
      </c>
      <c r="K8742" s="59" t="s">
        <v>9245</v>
      </c>
      <c r="L8742" s="61" t="s">
        <v>113</v>
      </c>
      <c r="M8742" s="61">
        <f>VLOOKUP(H8742,zdroj!C:F,4,0)</f>
        <v>0</v>
      </c>
      <c r="N8742" s="61" t="str">
        <f t="shared" si="272"/>
        <v>katB</v>
      </c>
      <c r="P8742" s="73" t="str">
        <f t="shared" si="273"/>
        <v/>
      </c>
      <c r="Q8742" s="61" t="s">
        <v>30</v>
      </c>
    </row>
    <row r="8743" spans="8:17" x14ac:dyDescent="0.25">
      <c r="H8743" s="59">
        <v>50768</v>
      </c>
      <c r="I8743" s="59" t="s">
        <v>69</v>
      </c>
      <c r="J8743" s="59">
        <v>2641496</v>
      </c>
      <c r="K8743" s="59" t="s">
        <v>9246</v>
      </c>
      <c r="L8743" s="61" t="s">
        <v>113</v>
      </c>
      <c r="M8743" s="61">
        <f>VLOOKUP(H8743,zdroj!C:F,4,0)</f>
        <v>0</v>
      </c>
      <c r="N8743" s="61" t="str">
        <f t="shared" si="272"/>
        <v>katB</v>
      </c>
      <c r="P8743" s="73" t="str">
        <f t="shared" si="273"/>
        <v/>
      </c>
      <c r="Q8743" s="61" t="s">
        <v>30</v>
      </c>
    </row>
    <row r="8744" spans="8:17" x14ac:dyDescent="0.25">
      <c r="H8744" s="59">
        <v>50768</v>
      </c>
      <c r="I8744" s="59" t="s">
        <v>69</v>
      </c>
      <c r="J8744" s="59">
        <v>2641526</v>
      </c>
      <c r="K8744" s="59" t="s">
        <v>9247</v>
      </c>
      <c r="L8744" s="61" t="s">
        <v>81</v>
      </c>
      <c r="M8744" s="61">
        <f>VLOOKUP(H8744,zdroj!C:F,4,0)</f>
        <v>0</v>
      </c>
      <c r="N8744" s="61" t="str">
        <f t="shared" si="272"/>
        <v>-</v>
      </c>
      <c r="P8744" s="73" t="str">
        <f t="shared" si="273"/>
        <v/>
      </c>
      <c r="Q8744" s="61" t="s">
        <v>86</v>
      </c>
    </row>
    <row r="8745" spans="8:17" x14ac:dyDescent="0.25">
      <c r="H8745" s="59">
        <v>50768</v>
      </c>
      <c r="I8745" s="59" t="s">
        <v>69</v>
      </c>
      <c r="J8745" s="59">
        <v>2641534</v>
      </c>
      <c r="K8745" s="59" t="s">
        <v>9248</v>
      </c>
      <c r="L8745" s="61" t="s">
        <v>81</v>
      </c>
      <c r="M8745" s="61">
        <f>VLOOKUP(H8745,zdroj!C:F,4,0)</f>
        <v>0</v>
      </c>
      <c r="N8745" s="61" t="str">
        <f t="shared" si="272"/>
        <v>-</v>
      </c>
      <c r="P8745" s="73" t="str">
        <f t="shared" si="273"/>
        <v/>
      </c>
      <c r="Q8745" s="61" t="s">
        <v>86</v>
      </c>
    </row>
    <row r="8746" spans="8:17" x14ac:dyDescent="0.25">
      <c r="H8746" s="59">
        <v>50768</v>
      </c>
      <c r="I8746" s="59" t="s">
        <v>69</v>
      </c>
      <c r="J8746" s="59">
        <v>2641542</v>
      </c>
      <c r="K8746" s="59" t="s">
        <v>9249</v>
      </c>
      <c r="L8746" s="61" t="s">
        <v>81</v>
      </c>
      <c r="M8746" s="61">
        <f>VLOOKUP(H8746,zdroj!C:F,4,0)</f>
        <v>0</v>
      </c>
      <c r="N8746" s="61" t="str">
        <f t="shared" si="272"/>
        <v>-</v>
      </c>
      <c r="P8746" s="73" t="str">
        <f t="shared" si="273"/>
        <v/>
      </c>
      <c r="Q8746" s="61" t="s">
        <v>86</v>
      </c>
    </row>
    <row r="8747" spans="8:17" x14ac:dyDescent="0.25">
      <c r="H8747" s="59">
        <v>50768</v>
      </c>
      <c r="I8747" s="59" t="s">
        <v>69</v>
      </c>
      <c r="J8747" s="59">
        <v>2641551</v>
      </c>
      <c r="K8747" s="59" t="s">
        <v>9250</v>
      </c>
      <c r="L8747" s="61" t="s">
        <v>81</v>
      </c>
      <c r="M8747" s="61">
        <f>VLOOKUP(H8747,zdroj!C:F,4,0)</f>
        <v>0</v>
      </c>
      <c r="N8747" s="61" t="str">
        <f t="shared" si="272"/>
        <v>-</v>
      </c>
      <c r="P8747" s="73" t="str">
        <f t="shared" si="273"/>
        <v/>
      </c>
      <c r="Q8747" s="61" t="s">
        <v>86</v>
      </c>
    </row>
    <row r="8748" spans="8:17" x14ac:dyDescent="0.25">
      <c r="H8748" s="59">
        <v>50768</v>
      </c>
      <c r="I8748" s="59" t="s">
        <v>69</v>
      </c>
      <c r="J8748" s="59">
        <v>2641569</v>
      </c>
      <c r="K8748" s="59" t="s">
        <v>9251</v>
      </c>
      <c r="L8748" s="61" t="s">
        <v>81</v>
      </c>
      <c r="M8748" s="61">
        <f>VLOOKUP(H8748,zdroj!C:F,4,0)</f>
        <v>0</v>
      </c>
      <c r="N8748" s="61" t="str">
        <f t="shared" si="272"/>
        <v>-</v>
      </c>
      <c r="P8748" s="73" t="str">
        <f t="shared" si="273"/>
        <v/>
      </c>
      <c r="Q8748" s="61" t="s">
        <v>86</v>
      </c>
    </row>
    <row r="8749" spans="8:17" x14ac:dyDescent="0.25">
      <c r="H8749" s="59">
        <v>50768</v>
      </c>
      <c r="I8749" s="59" t="s">
        <v>69</v>
      </c>
      <c r="J8749" s="59">
        <v>2641577</v>
      </c>
      <c r="K8749" s="59" t="s">
        <v>9252</v>
      </c>
      <c r="L8749" s="61" t="s">
        <v>81</v>
      </c>
      <c r="M8749" s="61">
        <f>VLOOKUP(H8749,zdroj!C:F,4,0)</f>
        <v>0</v>
      </c>
      <c r="N8749" s="61" t="str">
        <f t="shared" si="272"/>
        <v>-</v>
      </c>
      <c r="P8749" s="73" t="str">
        <f t="shared" si="273"/>
        <v/>
      </c>
      <c r="Q8749" s="61" t="s">
        <v>86</v>
      </c>
    </row>
    <row r="8750" spans="8:17" x14ac:dyDescent="0.25">
      <c r="H8750" s="59">
        <v>50768</v>
      </c>
      <c r="I8750" s="59" t="s">
        <v>69</v>
      </c>
      <c r="J8750" s="59">
        <v>2641585</v>
      </c>
      <c r="K8750" s="59" t="s">
        <v>9253</v>
      </c>
      <c r="L8750" s="61" t="s">
        <v>81</v>
      </c>
      <c r="M8750" s="61">
        <f>VLOOKUP(H8750,zdroj!C:F,4,0)</f>
        <v>0</v>
      </c>
      <c r="N8750" s="61" t="str">
        <f t="shared" si="272"/>
        <v>-</v>
      </c>
      <c r="P8750" s="73" t="str">
        <f t="shared" si="273"/>
        <v/>
      </c>
      <c r="Q8750" s="61" t="s">
        <v>86</v>
      </c>
    </row>
    <row r="8751" spans="8:17" x14ac:dyDescent="0.25">
      <c r="H8751" s="59">
        <v>50768</v>
      </c>
      <c r="I8751" s="59" t="s">
        <v>69</v>
      </c>
      <c r="J8751" s="59">
        <v>2641593</v>
      </c>
      <c r="K8751" s="59" t="s">
        <v>9254</v>
      </c>
      <c r="L8751" s="61" t="s">
        <v>81</v>
      </c>
      <c r="M8751" s="61">
        <f>VLOOKUP(H8751,zdroj!C:F,4,0)</f>
        <v>0</v>
      </c>
      <c r="N8751" s="61" t="str">
        <f t="shared" si="272"/>
        <v>-</v>
      </c>
      <c r="P8751" s="73" t="str">
        <f t="shared" si="273"/>
        <v/>
      </c>
      <c r="Q8751" s="61" t="s">
        <v>86</v>
      </c>
    </row>
    <row r="8752" spans="8:17" x14ac:dyDescent="0.25">
      <c r="H8752" s="59">
        <v>50768</v>
      </c>
      <c r="I8752" s="59" t="s">
        <v>69</v>
      </c>
      <c r="J8752" s="59">
        <v>2641607</v>
      </c>
      <c r="K8752" s="59" t="s">
        <v>9255</v>
      </c>
      <c r="L8752" s="61" t="s">
        <v>81</v>
      </c>
      <c r="M8752" s="61">
        <f>VLOOKUP(H8752,zdroj!C:F,4,0)</f>
        <v>0</v>
      </c>
      <c r="N8752" s="61" t="str">
        <f t="shared" si="272"/>
        <v>-</v>
      </c>
      <c r="P8752" s="73" t="str">
        <f t="shared" si="273"/>
        <v/>
      </c>
      <c r="Q8752" s="61" t="s">
        <v>86</v>
      </c>
    </row>
    <row r="8753" spans="8:17" x14ac:dyDescent="0.25">
      <c r="H8753" s="59">
        <v>50768</v>
      </c>
      <c r="I8753" s="59" t="s">
        <v>69</v>
      </c>
      <c r="J8753" s="59">
        <v>2642841</v>
      </c>
      <c r="K8753" s="59" t="s">
        <v>9256</v>
      </c>
      <c r="L8753" s="61" t="s">
        <v>81</v>
      </c>
      <c r="M8753" s="61">
        <f>VLOOKUP(H8753,zdroj!C:F,4,0)</f>
        <v>0</v>
      </c>
      <c r="N8753" s="61" t="str">
        <f t="shared" si="272"/>
        <v>-</v>
      </c>
      <c r="P8753" s="73" t="str">
        <f t="shared" si="273"/>
        <v/>
      </c>
      <c r="Q8753" s="61" t="s">
        <v>86</v>
      </c>
    </row>
    <row r="8754" spans="8:17" x14ac:dyDescent="0.25">
      <c r="H8754" s="59">
        <v>50768</v>
      </c>
      <c r="I8754" s="59" t="s">
        <v>69</v>
      </c>
      <c r="J8754" s="59">
        <v>25783611</v>
      </c>
      <c r="K8754" s="59" t="s">
        <v>9257</v>
      </c>
      <c r="L8754" s="61" t="s">
        <v>113</v>
      </c>
      <c r="M8754" s="61">
        <f>VLOOKUP(H8754,zdroj!C:F,4,0)</f>
        <v>0</v>
      </c>
      <c r="N8754" s="61" t="str">
        <f t="shared" si="272"/>
        <v>katB</v>
      </c>
      <c r="P8754" s="73" t="str">
        <f t="shared" si="273"/>
        <v/>
      </c>
      <c r="Q8754" s="61" t="s">
        <v>30</v>
      </c>
    </row>
    <row r="8755" spans="8:17" x14ac:dyDescent="0.25">
      <c r="H8755" s="59">
        <v>50768</v>
      </c>
      <c r="I8755" s="59" t="s">
        <v>69</v>
      </c>
      <c r="J8755" s="59">
        <v>25896121</v>
      </c>
      <c r="K8755" s="59" t="s">
        <v>9258</v>
      </c>
      <c r="L8755" s="61" t="s">
        <v>81</v>
      </c>
      <c r="M8755" s="61">
        <f>VLOOKUP(H8755,zdroj!C:F,4,0)</f>
        <v>0</v>
      </c>
      <c r="N8755" s="61" t="str">
        <f t="shared" si="272"/>
        <v>-</v>
      </c>
      <c r="P8755" s="73" t="str">
        <f t="shared" si="273"/>
        <v/>
      </c>
      <c r="Q8755" s="61" t="s">
        <v>86</v>
      </c>
    </row>
    <row r="8756" spans="8:17" x14ac:dyDescent="0.25">
      <c r="H8756" s="59">
        <v>50768</v>
      </c>
      <c r="I8756" s="59" t="s">
        <v>69</v>
      </c>
      <c r="J8756" s="59">
        <v>25904761</v>
      </c>
      <c r="K8756" s="59" t="s">
        <v>9259</v>
      </c>
      <c r="L8756" s="61" t="s">
        <v>81</v>
      </c>
      <c r="M8756" s="61">
        <f>VLOOKUP(H8756,zdroj!C:F,4,0)</f>
        <v>0</v>
      </c>
      <c r="N8756" s="61" t="str">
        <f t="shared" si="272"/>
        <v>-</v>
      </c>
      <c r="P8756" s="73" t="str">
        <f t="shared" si="273"/>
        <v/>
      </c>
      <c r="Q8756" s="61" t="s">
        <v>86</v>
      </c>
    </row>
    <row r="8757" spans="8:17" x14ac:dyDescent="0.25">
      <c r="H8757" s="59">
        <v>50768</v>
      </c>
      <c r="I8757" s="59" t="s">
        <v>69</v>
      </c>
      <c r="J8757" s="59">
        <v>26344289</v>
      </c>
      <c r="K8757" s="59" t="s">
        <v>9260</v>
      </c>
      <c r="L8757" s="61" t="s">
        <v>81</v>
      </c>
      <c r="M8757" s="61">
        <f>VLOOKUP(H8757,zdroj!C:F,4,0)</f>
        <v>0</v>
      </c>
      <c r="N8757" s="61" t="str">
        <f t="shared" si="272"/>
        <v>-</v>
      </c>
      <c r="P8757" s="73" t="str">
        <f t="shared" si="273"/>
        <v/>
      </c>
      <c r="Q8757" s="61" t="s">
        <v>86</v>
      </c>
    </row>
    <row r="8758" spans="8:17" x14ac:dyDescent="0.25">
      <c r="H8758" s="59">
        <v>50768</v>
      </c>
      <c r="I8758" s="59" t="s">
        <v>69</v>
      </c>
      <c r="J8758" s="59">
        <v>26344297</v>
      </c>
      <c r="K8758" s="59" t="s">
        <v>9261</v>
      </c>
      <c r="L8758" s="61" t="s">
        <v>81</v>
      </c>
      <c r="M8758" s="61">
        <f>VLOOKUP(H8758,zdroj!C:F,4,0)</f>
        <v>0</v>
      </c>
      <c r="N8758" s="61" t="str">
        <f t="shared" si="272"/>
        <v>-</v>
      </c>
      <c r="P8758" s="73" t="str">
        <f t="shared" si="273"/>
        <v/>
      </c>
      <c r="Q8758" s="61" t="s">
        <v>86</v>
      </c>
    </row>
    <row r="8759" spans="8:17" x14ac:dyDescent="0.25">
      <c r="H8759" s="59">
        <v>50768</v>
      </c>
      <c r="I8759" s="59" t="s">
        <v>69</v>
      </c>
      <c r="J8759" s="59">
        <v>26344301</v>
      </c>
      <c r="K8759" s="59" t="s">
        <v>9262</v>
      </c>
      <c r="L8759" s="61" t="s">
        <v>81</v>
      </c>
      <c r="M8759" s="61">
        <f>VLOOKUP(H8759,zdroj!C:F,4,0)</f>
        <v>0</v>
      </c>
      <c r="N8759" s="61" t="str">
        <f t="shared" si="272"/>
        <v>-</v>
      </c>
      <c r="P8759" s="73" t="str">
        <f t="shared" si="273"/>
        <v/>
      </c>
      <c r="Q8759" s="61" t="s">
        <v>86</v>
      </c>
    </row>
    <row r="8760" spans="8:17" x14ac:dyDescent="0.25">
      <c r="H8760" s="59">
        <v>50768</v>
      </c>
      <c r="I8760" s="59" t="s">
        <v>69</v>
      </c>
      <c r="J8760" s="59">
        <v>26344319</v>
      </c>
      <c r="K8760" s="59" t="s">
        <v>9263</v>
      </c>
      <c r="L8760" s="61" t="s">
        <v>81</v>
      </c>
      <c r="M8760" s="61">
        <f>VLOOKUP(H8760,zdroj!C:F,4,0)</f>
        <v>0</v>
      </c>
      <c r="N8760" s="61" t="str">
        <f t="shared" si="272"/>
        <v>-</v>
      </c>
      <c r="P8760" s="73" t="str">
        <f t="shared" si="273"/>
        <v/>
      </c>
      <c r="Q8760" s="61" t="s">
        <v>86</v>
      </c>
    </row>
    <row r="8761" spans="8:17" x14ac:dyDescent="0.25">
      <c r="H8761" s="59">
        <v>50768</v>
      </c>
      <c r="I8761" s="59" t="s">
        <v>69</v>
      </c>
      <c r="J8761" s="59">
        <v>26344327</v>
      </c>
      <c r="K8761" s="59" t="s">
        <v>9264</v>
      </c>
      <c r="L8761" s="61" t="s">
        <v>81</v>
      </c>
      <c r="M8761" s="61">
        <f>VLOOKUP(H8761,zdroj!C:F,4,0)</f>
        <v>0</v>
      </c>
      <c r="N8761" s="61" t="str">
        <f t="shared" si="272"/>
        <v>-</v>
      </c>
      <c r="P8761" s="73" t="str">
        <f t="shared" si="273"/>
        <v/>
      </c>
      <c r="Q8761" s="61" t="s">
        <v>86</v>
      </c>
    </row>
    <row r="8762" spans="8:17" x14ac:dyDescent="0.25">
      <c r="H8762" s="59">
        <v>50768</v>
      </c>
      <c r="I8762" s="59" t="s">
        <v>69</v>
      </c>
      <c r="J8762" s="59">
        <v>26344335</v>
      </c>
      <c r="K8762" s="59" t="s">
        <v>9265</v>
      </c>
      <c r="L8762" s="61" t="s">
        <v>81</v>
      </c>
      <c r="M8762" s="61">
        <f>VLOOKUP(H8762,zdroj!C:F,4,0)</f>
        <v>0</v>
      </c>
      <c r="N8762" s="61" t="str">
        <f t="shared" si="272"/>
        <v>-</v>
      </c>
      <c r="P8762" s="73" t="str">
        <f t="shared" si="273"/>
        <v/>
      </c>
      <c r="Q8762" s="61" t="s">
        <v>86</v>
      </c>
    </row>
    <row r="8763" spans="8:17" x14ac:dyDescent="0.25">
      <c r="H8763" s="59">
        <v>50768</v>
      </c>
      <c r="I8763" s="59" t="s">
        <v>69</v>
      </c>
      <c r="J8763" s="59">
        <v>26344343</v>
      </c>
      <c r="K8763" s="59" t="s">
        <v>9266</v>
      </c>
      <c r="L8763" s="61" t="s">
        <v>81</v>
      </c>
      <c r="M8763" s="61">
        <f>VLOOKUP(H8763,zdroj!C:F,4,0)</f>
        <v>0</v>
      </c>
      <c r="N8763" s="61" t="str">
        <f t="shared" si="272"/>
        <v>-</v>
      </c>
      <c r="P8763" s="73" t="str">
        <f t="shared" si="273"/>
        <v/>
      </c>
      <c r="Q8763" s="61" t="s">
        <v>86</v>
      </c>
    </row>
    <row r="8764" spans="8:17" x14ac:dyDescent="0.25">
      <c r="H8764" s="59">
        <v>50768</v>
      </c>
      <c r="I8764" s="59" t="s">
        <v>69</v>
      </c>
      <c r="J8764" s="59">
        <v>26344351</v>
      </c>
      <c r="K8764" s="59" t="s">
        <v>9267</v>
      </c>
      <c r="L8764" s="61" t="s">
        <v>81</v>
      </c>
      <c r="M8764" s="61">
        <f>VLOOKUP(H8764,zdroj!C:F,4,0)</f>
        <v>0</v>
      </c>
      <c r="N8764" s="61" t="str">
        <f t="shared" si="272"/>
        <v>-</v>
      </c>
      <c r="P8764" s="73" t="str">
        <f t="shared" si="273"/>
        <v/>
      </c>
      <c r="Q8764" s="61" t="s">
        <v>86</v>
      </c>
    </row>
    <row r="8765" spans="8:17" x14ac:dyDescent="0.25">
      <c r="H8765" s="59">
        <v>50768</v>
      </c>
      <c r="I8765" s="59" t="s">
        <v>69</v>
      </c>
      <c r="J8765" s="59">
        <v>26344360</v>
      </c>
      <c r="K8765" s="59" t="s">
        <v>9268</v>
      </c>
      <c r="L8765" s="61" t="s">
        <v>81</v>
      </c>
      <c r="M8765" s="61">
        <f>VLOOKUP(H8765,zdroj!C:F,4,0)</f>
        <v>0</v>
      </c>
      <c r="N8765" s="61" t="str">
        <f t="shared" si="272"/>
        <v>-</v>
      </c>
      <c r="P8765" s="73" t="str">
        <f t="shared" si="273"/>
        <v/>
      </c>
      <c r="Q8765" s="61" t="s">
        <v>86</v>
      </c>
    </row>
    <row r="8766" spans="8:17" x14ac:dyDescent="0.25">
      <c r="H8766" s="59">
        <v>50768</v>
      </c>
      <c r="I8766" s="59" t="s">
        <v>69</v>
      </c>
      <c r="J8766" s="59">
        <v>26344378</v>
      </c>
      <c r="K8766" s="59" t="s">
        <v>9269</v>
      </c>
      <c r="L8766" s="61" t="s">
        <v>81</v>
      </c>
      <c r="M8766" s="61">
        <f>VLOOKUP(H8766,zdroj!C:F,4,0)</f>
        <v>0</v>
      </c>
      <c r="N8766" s="61" t="str">
        <f t="shared" si="272"/>
        <v>-</v>
      </c>
      <c r="P8766" s="73" t="str">
        <f t="shared" si="273"/>
        <v/>
      </c>
      <c r="Q8766" s="61" t="s">
        <v>86</v>
      </c>
    </row>
    <row r="8767" spans="8:17" x14ac:dyDescent="0.25">
      <c r="H8767" s="59">
        <v>50768</v>
      </c>
      <c r="I8767" s="59" t="s">
        <v>69</v>
      </c>
      <c r="J8767" s="59">
        <v>26344386</v>
      </c>
      <c r="K8767" s="59" t="s">
        <v>9270</v>
      </c>
      <c r="L8767" s="61" t="s">
        <v>81</v>
      </c>
      <c r="M8767" s="61">
        <f>VLOOKUP(H8767,zdroj!C:F,4,0)</f>
        <v>0</v>
      </c>
      <c r="N8767" s="61" t="str">
        <f t="shared" si="272"/>
        <v>-</v>
      </c>
      <c r="P8767" s="73" t="str">
        <f t="shared" si="273"/>
        <v/>
      </c>
      <c r="Q8767" s="61" t="s">
        <v>86</v>
      </c>
    </row>
    <row r="8768" spans="8:17" x14ac:dyDescent="0.25">
      <c r="H8768" s="59">
        <v>50768</v>
      </c>
      <c r="I8768" s="59" t="s">
        <v>69</v>
      </c>
      <c r="J8768" s="59">
        <v>26344394</v>
      </c>
      <c r="K8768" s="59" t="s">
        <v>9271</v>
      </c>
      <c r="L8768" s="61" t="s">
        <v>81</v>
      </c>
      <c r="M8768" s="61">
        <f>VLOOKUP(H8768,zdroj!C:F,4,0)</f>
        <v>0</v>
      </c>
      <c r="N8768" s="61" t="str">
        <f t="shared" si="272"/>
        <v>-</v>
      </c>
      <c r="P8768" s="73" t="str">
        <f t="shared" si="273"/>
        <v/>
      </c>
      <c r="Q8768" s="61" t="s">
        <v>86</v>
      </c>
    </row>
    <row r="8769" spans="8:17" x14ac:dyDescent="0.25">
      <c r="H8769" s="59">
        <v>50768</v>
      </c>
      <c r="I8769" s="59" t="s">
        <v>69</v>
      </c>
      <c r="J8769" s="59">
        <v>26344408</v>
      </c>
      <c r="K8769" s="59" t="s">
        <v>9272</v>
      </c>
      <c r="L8769" s="61" t="s">
        <v>81</v>
      </c>
      <c r="M8769" s="61">
        <f>VLOOKUP(H8769,zdroj!C:F,4,0)</f>
        <v>0</v>
      </c>
      <c r="N8769" s="61" t="str">
        <f t="shared" si="272"/>
        <v>-</v>
      </c>
      <c r="P8769" s="73" t="str">
        <f t="shared" si="273"/>
        <v/>
      </c>
      <c r="Q8769" s="61" t="s">
        <v>86</v>
      </c>
    </row>
    <row r="8770" spans="8:17" x14ac:dyDescent="0.25">
      <c r="H8770" s="59">
        <v>50768</v>
      </c>
      <c r="I8770" s="59" t="s">
        <v>69</v>
      </c>
      <c r="J8770" s="59">
        <v>26344416</v>
      </c>
      <c r="K8770" s="59" t="s">
        <v>9273</v>
      </c>
      <c r="L8770" s="61" t="s">
        <v>81</v>
      </c>
      <c r="M8770" s="61">
        <f>VLOOKUP(H8770,zdroj!C:F,4,0)</f>
        <v>0</v>
      </c>
      <c r="N8770" s="61" t="str">
        <f t="shared" si="272"/>
        <v>-</v>
      </c>
      <c r="P8770" s="73" t="str">
        <f t="shared" si="273"/>
        <v/>
      </c>
      <c r="Q8770" s="61" t="s">
        <v>86</v>
      </c>
    </row>
    <row r="8771" spans="8:17" x14ac:dyDescent="0.25">
      <c r="H8771" s="59">
        <v>50768</v>
      </c>
      <c r="I8771" s="59" t="s">
        <v>69</v>
      </c>
      <c r="J8771" s="59">
        <v>26344424</v>
      </c>
      <c r="K8771" s="59" t="s">
        <v>9274</v>
      </c>
      <c r="L8771" s="61" t="s">
        <v>81</v>
      </c>
      <c r="M8771" s="61">
        <f>VLOOKUP(H8771,zdroj!C:F,4,0)</f>
        <v>0</v>
      </c>
      <c r="N8771" s="61" t="str">
        <f t="shared" si="272"/>
        <v>-</v>
      </c>
      <c r="P8771" s="73" t="str">
        <f t="shared" si="273"/>
        <v/>
      </c>
      <c r="Q8771" s="61" t="s">
        <v>86</v>
      </c>
    </row>
    <row r="8772" spans="8:17" x14ac:dyDescent="0.25">
      <c r="H8772" s="59">
        <v>50768</v>
      </c>
      <c r="I8772" s="59" t="s">
        <v>69</v>
      </c>
      <c r="J8772" s="59">
        <v>26525208</v>
      </c>
      <c r="K8772" s="59" t="s">
        <v>9275</v>
      </c>
      <c r="L8772" s="61" t="s">
        <v>113</v>
      </c>
      <c r="M8772" s="61">
        <f>VLOOKUP(H8772,zdroj!C:F,4,0)</f>
        <v>0</v>
      </c>
      <c r="N8772" s="61" t="str">
        <f t="shared" si="272"/>
        <v>katB</v>
      </c>
      <c r="P8772" s="73" t="str">
        <f t="shared" si="273"/>
        <v/>
      </c>
      <c r="Q8772" s="61" t="s">
        <v>30</v>
      </c>
    </row>
    <row r="8773" spans="8:17" x14ac:dyDescent="0.25">
      <c r="H8773" s="59">
        <v>50768</v>
      </c>
      <c r="I8773" s="59" t="s">
        <v>69</v>
      </c>
      <c r="J8773" s="59">
        <v>26578760</v>
      </c>
      <c r="K8773" s="59" t="s">
        <v>9276</v>
      </c>
      <c r="L8773" s="61" t="s">
        <v>81</v>
      </c>
      <c r="M8773" s="61">
        <f>VLOOKUP(H8773,zdroj!C:F,4,0)</f>
        <v>0</v>
      </c>
      <c r="N8773" s="61" t="str">
        <f t="shared" si="272"/>
        <v>-</v>
      </c>
      <c r="P8773" s="73" t="str">
        <f t="shared" si="273"/>
        <v/>
      </c>
      <c r="Q8773" s="61" t="s">
        <v>86</v>
      </c>
    </row>
    <row r="8774" spans="8:17" x14ac:dyDescent="0.25">
      <c r="H8774" s="59">
        <v>50768</v>
      </c>
      <c r="I8774" s="59" t="s">
        <v>69</v>
      </c>
      <c r="J8774" s="59">
        <v>26579049</v>
      </c>
      <c r="K8774" s="59" t="s">
        <v>9277</v>
      </c>
      <c r="L8774" s="61" t="s">
        <v>81</v>
      </c>
      <c r="M8774" s="61">
        <f>VLOOKUP(H8774,zdroj!C:F,4,0)</f>
        <v>0</v>
      </c>
      <c r="N8774" s="61" t="str">
        <f t="shared" si="272"/>
        <v>-</v>
      </c>
      <c r="P8774" s="73" t="str">
        <f t="shared" si="273"/>
        <v/>
      </c>
      <c r="Q8774" s="61" t="s">
        <v>86</v>
      </c>
    </row>
    <row r="8775" spans="8:17" x14ac:dyDescent="0.25">
      <c r="H8775" s="59">
        <v>50768</v>
      </c>
      <c r="I8775" s="59" t="s">
        <v>69</v>
      </c>
      <c r="J8775" s="59">
        <v>26589443</v>
      </c>
      <c r="K8775" s="59" t="s">
        <v>9278</v>
      </c>
      <c r="L8775" s="61" t="s">
        <v>81</v>
      </c>
      <c r="M8775" s="61">
        <f>VLOOKUP(H8775,zdroj!C:F,4,0)</f>
        <v>0</v>
      </c>
      <c r="N8775" s="61" t="str">
        <f t="shared" ref="N8775:N8838" si="274">IF(M8775="A",IF(L8775="katA","katB",L8775),L8775)</f>
        <v>-</v>
      </c>
      <c r="P8775" s="73" t="str">
        <f t="shared" ref="P8775:P8838" si="275">IF(O8775="A",1,"")</f>
        <v/>
      </c>
      <c r="Q8775" s="61" t="s">
        <v>86</v>
      </c>
    </row>
    <row r="8776" spans="8:17" x14ac:dyDescent="0.25">
      <c r="H8776" s="59">
        <v>50768</v>
      </c>
      <c r="I8776" s="59" t="s">
        <v>69</v>
      </c>
      <c r="J8776" s="59">
        <v>26642689</v>
      </c>
      <c r="K8776" s="59" t="s">
        <v>9279</v>
      </c>
      <c r="L8776" s="61" t="s">
        <v>113</v>
      </c>
      <c r="M8776" s="61">
        <f>VLOOKUP(H8776,zdroj!C:F,4,0)</f>
        <v>0</v>
      </c>
      <c r="N8776" s="61" t="str">
        <f t="shared" si="274"/>
        <v>katB</v>
      </c>
      <c r="P8776" s="73" t="str">
        <f t="shared" si="275"/>
        <v/>
      </c>
      <c r="Q8776" s="61" t="s">
        <v>30</v>
      </c>
    </row>
    <row r="8777" spans="8:17" x14ac:dyDescent="0.25">
      <c r="H8777" s="59">
        <v>50768</v>
      </c>
      <c r="I8777" s="59" t="s">
        <v>69</v>
      </c>
      <c r="J8777" s="59">
        <v>26642697</v>
      </c>
      <c r="K8777" s="59" t="s">
        <v>9280</v>
      </c>
      <c r="L8777" s="61" t="s">
        <v>113</v>
      </c>
      <c r="M8777" s="61">
        <f>VLOOKUP(H8777,zdroj!C:F,4,0)</f>
        <v>0</v>
      </c>
      <c r="N8777" s="61" t="str">
        <f t="shared" si="274"/>
        <v>katB</v>
      </c>
      <c r="P8777" s="73" t="str">
        <f t="shared" si="275"/>
        <v/>
      </c>
      <c r="Q8777" s="61" t="s">
        <v>30</v>
      </c>
    </row>
    <row r="8778" spans="8:17" x14ac:dyDescent="0.25">
      <c r="H8778" s="59">
        <v>50768</v>
      </c>
      <c r="I8778" s="59" t="s">
        <v>69</v>
      </c>
      <c r="J8778" s="59">
        <v>26886839</v>
      </c>
      <c r="K8778" s="59" t="s">
        <v>9281</v>
      </c>
      <c r="L8778" s="61" t="s">
        <v>81</v>
      </c>
      <c r="M8778" s="61">
        <f>VLOOKUP(H8778,zdroj!C:F,4,0)</f>
        <v>0</v>
      </c>
      <c r="N8778" s="61" t="str">
        <f t="shared" si="274"/>
        <v>-</v>
      </c>
      <c r="P8778" s="73" t="str">
        <f t="shared" si="275"/>
        <v/>
      </c>
      <c r="Q8778" s="61" t="s">
        <v>86</v>
      </c>
    </row>
    <row r="8779" spans="8:17" x14ac:dyDescent="0.25">
      <c r="H8779" s="59">
        <v>50768</v>
      </c>
      <c r="I8779" s="59" t="s">
        <v>69</v>
      </c>
      <c r="J8779" s="59">
        <v>26886847</v>
      </c>
      <c r="K8779" s="59" t="s">
        <v>9282</v>
      </c>
      <c r="L8779" s="61" t="s">
        <v>81</v>
      </c>
      <c r="M8779" s="61">
        <f>VLOOKUP(H8779,zdroj!C:F,4,0)</f>
        <v>0</v>
      </c>
      <c r="N8779" s="61" t="str">
        <f t="shared" si="274"/>
        <v>-</v>
      </c>
      <c r="P8779" s="73" t="str">
        <f t="shared" si="275"/>
        <v/>
      </c>
      <c r="Q8779" s="61" t="s">
        <v>86</v>
      </c>
    </row>
    <row r="8780" spans="8:17" x14ac:dyDescent="0.25">
      <c r="H8780" s="59">
        <v>50768</v>
      </c>
      <c r="I8780" s="59" t="s">
        <v>69</v>
      </c>
      <c r="J8780" s="59">
        <v>26886855</v>
      </c>
      <c r="K8780" s="59" t="s">
        <v>9283</v>
      </c>
      <c r="L8780" s="61" t="s">
        <v>81</v>
      </c>
      <c r="M8780" s="61">
        <f>VLOOKUP(H8780,zdroj!C:F,4,0)</f>
        <v>0</v>
      </c>
      <c r="N8780" s="61" t="str">
        <f t="shared" si="274"/>
        <v>-</v>
      </c>
      <c r="P8780" s="73" t="str">
        <f t="shared" si="275"/>
        <v/>
      </c>
      <c r="Q8780" s="61" t="s">
        <v>86</v>
      </c>
    </row>
    <row r="8781" spans="8:17" x14ac:dyDescent="0.25">
      <c r="H8781" s="59">
        <v>50768</v>
      </c>
      <c r="I8781" s="59" t="s">
        <v>69</v>
      </c>
      <c r="J8781" s="59">
        <v>26886863</v>
      </c>
      <c r="K8781" s="59" t="s">
        <v>9284</v>
      </c>
      <c r="L8781" s="61" t="s">
        <v>81</v>
      </c>
      <c r="M8781" s="61">
        <f>VLOOKUP(H8781,zdroj!C:F,4,0)</f>
        <v>0</v>
      </c>
      <c r="N8781" s="61" t="str">
        <f t="shared" si="274"/>
        <v>-</v>
      </c>
      <c r="P8781" s="73" t="str">
        <f t="shared" si="275"/>
        <v/>
      </c>
      <c r="Q8781" s="61" t="s">
        <v>86</v>
      </c>
    </row>
    <row r="8782" spans="8:17" x14ac:dyDescent="0.25">
      <c r="H8782" s="59">
        <v>50768</v>
      </c>
      <c r="I8782" s="59" t="s">
        <v>69</v>
      </c>
      <c r="J8782" s="59">
        <v>26886871</v>
      </c>
      <c r="K8782" s="59" t="s">
        <v>9285</v>
      </c>
      <c r="L8782" s="61" t="s">
        <v>81</v>
      </c>
      <c r="M8782" s="61">
        <f>VLOOKUP(H8782,zdroj!C:F,4,0)</f>
        <v>0</v>
      </c>
      <c r="N8782" s="61" t="str">
        <f t="shared" si="274"/>
        <v>-</v>
      </c>
      <c r="P8782" s="73" t="str">
        <f t="shared" si="275"/>
        <v/>
      </c>
      <c r="Q8782" s="61" t="s">
        <v>86</v>
      </c>
    </row>
    <row r="8783" spans="8:17" x14ac:dyDescent="0.25">
      <c r="H8783" s="59">
        <v>50768</v>
      </c>
      <c r="I8783" s="59" t="s">
        <v>69</v>
      </c>
      <c r="J8783" s="59">
        <v>26886880</v>
      </c>
      <c r="K8783" s="59" t="s">
        <v>9286</v>
      </c>
      <c r="L8783" s="61" t="s">
        <v>81</v>
      </c>
      <c r="M8783" s="61">
        <f>VLOOKUP(H8783,zdroj!C:F,4,0)</f>
        <v>0</v>
      </c>
      <c r="N8783" s="61" t="str">
        <f t="shared" si="274"/>
        <v>-</v>
      </c>
      <c r="P8783" s="73" t="str">
        <f t="shared" si="275"/>
        <v/>
      </c>
      <c r="Q8783" s="61" t="s">
        <v>86</v>
      </c>
    </row>
    <row r="8784" spans="8:17" x14ac:dyDescent="0.25">
      <c r="H8784" s="59">
        <v>50768</v>
      </c>
      <c r="I8784" s="59" t="s">
        <v>69</v>
      </c>
      <c r="J8784" s="59">
        <v>27070930</v>
      </c>
      <c r="K8784" s="59" t="s">
        <v>9287</v>
      </c>
      <c r="L8784" s="61" t="s">
        <v>81</v>
      </c>
      <c r="M8784" s="61">
        <f>VLOOKUP(H8784,zdroj!C:F,4,0)</f>
        <v>0</v>
      </c>
      <c r="N8784" s="61" t="str">
        <f t="shared" si="274"/>
        <v>-</v>
      </c>
      <c r="P8784" s="73" t="str">
        <f t="shared" si="275"/>
        <v/>
      </c>
      <c r="Q8784" s="61" t="s">
        <v>86</v>
      </c>
    </row>
    <row r="8785" spans="8:17" x14ac:dyDescent="0.25">
      <c r="H8785" s="59">
        <v>50768</v>
      </c>
      <c r="I8785" s="59" t="s">
        <v>69</v>
      </c>
      <c r="J8785" s="59">
        <v>27169421</v>
      </c>
      <c r="K8785" s="59" t="s">
        <v>9288</v>
      </c>
      <c r="L8785" s="61" t="s">
        <v>81</v>
      </c>
      <c r="M8785" s="61">
        <f>VLOOKUP(H8785,zdroj!C:F,4,0)</f>
        <v>0</v>
      </c>
      <c r="N8785" s="61" t="str">
        <f t="shared" si="274"/>
        <v>-</v>
      </c>
      <c r="P8785" s="73" t="str">
        <f t="shared" si="275"/>
        <v/>
      </c>
      <c r="Q8785" s="61" t="s">
        <v>86</v>
      </c>
    </row>
    <row r="8786" spans="8:17" x14ac:dyDescent="0.25">
      <c r="H8786" s="59">
        <v>50768</v>
      </c>
      <c r="I8786" s="59" t="s">
        <v>69</v>
      </c>
      <c r="J8786" s="59">
        <v>27239845</v>
      </c>
      <c r="K8786" s="59" t="s">
        <v>9289</v>
      </c>
      <c r="L8786" s="61" t="s">
        <v>81</v>
      </c>
      <c r="M8786" s="61">
        <f>VLOOKUP(H8786,zdroj!C:F,4,0)</f>
        <v>0</v>
      </c>
      <c r="N8786" s="61" t="str">
        <f t="shared" si="274"/>
        <v>-</v>
      </c>
      <c r="P8786" s="73" t="str">
        <f t="shared" si="275"/>
        <v/>
      </c>
      <c r="Q8786" s="61" t="s">
        <v>86</v>
      </c>
    </row>
    <row r="8787" spans="8:17" x14ac:dyDescent="0.25">
      <c r="H8787" s="59">
        <v>50768</v>
      </c>
      <c r="I8787" s="59" t="s">
        <v>69</v>
      </c>
      <c r="J8787" s="59">
        <v>27255247</v>
      </c>
      <c r="K8787" s="59" t="s">
        <v>9290</v>
      </c>
      <c r="L8787" s="61" t="s">
        <v>81</v>
      </c>
      <c r="M8787" s="61">
        <f>VLOOKUP(H8787,zdroj!C:F,4,0)</f>
        <v>0</v>
      </c>
      <c r="N8787" s="61" t="str">
        <f t="shared" si="274"/>
        <v>-</v>
      </c>
      <c r="P8787" s="73" t="str">
        <f t="shared" si="275"/>
        <v/>
      </c>
      <c r="Q8787" s="61" t="s">
        <v>86</v>
      </c>
    </row>
    <row r="8788" spans="8:17" x14ac:dyDescent="0.25">
      <c r="H8788" s="59">
        <v>50768</v>
      </c>
      <c r="I8788" s="59" t="s">
        <v>69</v>
      </c>
      <c r="J8788" s="59">
        <v>27259102</v>
      </c>
      <c r="K8788" s="59" t="s">
        <v>9291</v>
      </c>
      <c r="L8788" s="61" t="s">
        <v>81</v>
      </c>
      <c r="M8788" s="61">
        <f>VLOOKUP(H8788,zdroj!C:F,4,0)</f>
        <v>0</v>
      </c>
      <c r="N8788" s="61" t="str">
        <f t="shared" si="274"/>
        <v>-</v>
      </c>
      <c r="P8788" s="73" t="str">
        <f t="shared" si="275"/>
        <v/>
      </c>
      <c r="Q8788" s="61" t="s">
        <v>86</v>
      </c>
    </row>
    <row r="8789" spans="8:17" x14ac:dyDescent="0.25">
      <c r="H8789" s="59">
        <v>50768</v>
      </c>
      <c r="I8789" s="59" t="s">
        <v>69</v>
      </c>
      <c r="J8789" s="59">
        <v>27259111</v>
      </c>
      <c r="K8789" s="59" t="s">
        <v>9292</v>
      </c>
      <c r="L8789" s="61" t="s">
        <v>81</v>
      </c>
      <c r="M8789" s="61">
        <f>VLOOKUP(H8789,zdroj!C:F,4,0)</f>
        <v>0</v>
      </c>
      <c r="N8789" s="61" t="str">
        <f t="shared" si="274"/>
        <v>-</v>
      </c>
      <c r="P8789" s="73" t="str">
        <f t="shared" si="275"/>
        <v/>
      </c>
      <c r="Q8789" s="61" t="s">
        <v>86</v>
      </c>
    </row>
    <row r="8790" spans="8:17" x14ac:dyDescent="0.25">
      <c r="H8790" s="59">
        <v>50768</v>
      </c>
      <c r="I8790" s="59" t="s">
        <v>69</v>
      </c>
      <c r="J8790" s="59">
        <v>27290646</v>
      </c>
      <c r="K8790" s="59" t="s">
        <v>9293</v>
      </c>
      <c r="L8790" s="61" t="s">
        <v>81</v>
      </c>
      <c r="M8790" s="61">
        <f>VLOOKUP(H8790,zdroj!C:F,4,0)</f>
        <v>0</v>
      </c>
      <c r="N8790" s="61" t="str">
        <f t="shared" si="274"/>
        <v>-</v>
      </c>
      <c r="P8790" s="73" t="str">
        <f t="shared" si="275"/>
        <v/>
      </c>
      <c r="Q8790" s="61" t="s">
        <v>86</v>
      </c>
    </row>
    <row r="8791" spans="8:17" x14ac:dyDescent="0.25">
      <c r="H8791" s="59">
        <v>50768</v>
      </c>
      <c r="I8791" s="59" t="s">
        <v>69</v>
      </c>
      <c r="J8791" s="59">
        <v>27290816</v>
      </c>
      <c r="K8791" s="59" t="s">
        <v>9294</v>
      </c>
      <c r="L8791" s="61" t="s">
        <v>81</v>
      </c>
      <c r="M8791" s="61">
        <f>VLOOKUP(H8791,zdroj!C:F,4,0)</f>
        <v>0</v>
      </c>
      <c r="N8791" s="61" t="str">
        <f t="shared" si="274"/>
        <v>-</v>
      </c>
      <c r="P8791" s="73" t="str">
        <f t="shared" si="275"/>
        <v/>
      </c>
      <c r="Q8791" s="61" t="s">
        <v>86</v>
      </c>
    </row>
    <row r="8792" spans="8:17" x14ac:dyDescent="0.25">
      <c r="H8792" s="59">
        <v>50768</v>
      </c>
      <c r="I8792" s="59" t="s">
        <v>69</v>
      </c>
      <c r="J8792" s="59">
        <v>27290859</v>
      </c>
      <c r="K8792" s="59" t="s">
        <v>9295</v>
      </c>
      <c r="L8792" s="61" t="s">
        <v>81</v>
      </c>
      <c r="M8792" s="61">
        <f>VLOOKUP(H8792,zdroj!C:F,4,0)</f>
        <v>0</v>
      </c>
      <c r="N8792" s="61" t="str">
        <f t="shared" si="274"/>
        <v>-</v>
      </c>
      <c r="P8792" s="73" t="str">
        <f t="shared" si="275"/>
        <v/>
      </c>
      <c r="Q8792" s="61" t="s">
        <v>86</v>
      </c>
    </row>
    <row r="8793" spans="8:17" x14ac:dyDescent="0.25">
      <c r="H8793" s="59">
        <v>50768</v>
      </c>
      <c r="I8793" s="59" t="s">
        <v>69</v>
      </c>
      <c r="J8793" s="59">
        <v>27290875</v>
      </c>
      <c r="K8793" s="59" t="s">
        <v>9296</v>
      </c>
      <c r="L8793" s="61" t="s">
        <v>81</v>
      </c>
      <c r="M8793" s="61">
        <f>VLOOKUP(H8793,zdroj!C:F,4,0)</f>
        <v>0</v>
      </c>
      <c r="N8793" s="61" t="str">
        <f t="shared" si="274"/>
        <v>-</v>
      </c>
      <c r="P8793" s="73" t="str">
        <f t="shared" si="275"/>
        <v/>
      </c>
      <c r="Q8793" s="61" t="s">
        <v>86</v>
      </c>
    </row>
    <row r="8794" spans="8:17" x14ac:dyDescent="0.25">
      <c r="H8794" s="59">
        <v>50768</v>
      </c>
      <c r="I8794" s="59" t="s">
        <v>69</v>
      </c>
      <c r="J8794" s="59">
        <v>27321975</v>
      </c>
      <c r="K8794" s="59" t="s">
        <v>9297</v>
      </c>
      <c r="L8794" s="61" t="s">
        <v>81</v>
      </c>
      <c r="M8794" s="61">
        <f>VLOOKUP(H8794,zdroj!C:F,4,0)</f>
        <v>0</v>
      </c>
      <c r="N8794" s="61" t="str">
        <f t="shared" si="274"/>
        <v>-</v>
      </c>
      <c r="P8794" s="73" t="str">
        <f t="shared" si="275"/>
        <v/>
      </c>
      <c r="Q8794" s="61" t="s">
        <v>86</v>
      </c>
    </row>
    <row r="8795" spans="8:17" x14ac:dyDescent="0.25">
      <c r="H8795" s="59">
        <v>50768</v>
      </c>
      <c r="I8795" s="59" t="s">
        <v>69</v>
      </c>
      <c r="J8795" s="59">
        <v>27321991</v>
      </c>
      <c r="K8795" s="59" t="s">
        <v>9298</v>
      </c>
      <c r="L8795" s="61" t="s">
        <v>81</v>
      </c>
      <c r="M8795" s="61">
        <f>VLOOKUP(H8795,zdroj!C:F,4,0)</f>
        <v>0</v>
      </c>
      <c r="N8795" s="61" t="str">
        <f t="shared" si="274"/>
        <v>-</v>
      </c>
      <c r="P8795" s="73" t="str">
        <f t="shared" si="275"/>
        <v/>
      </c>
      <c r="Q8795" s="61" t="s">
        <v>86</v>
      </c>
    </row>
    <row r="8796" spans="8:17" x14ac:dyDescent="0.25">
      <c r="H8796" s="59">
        <v>50768</v>
      </c>
      <c r="I8796" s="59" t="s">
        <v>69</v>
      </c>
      <c r="J8796" s="59">
        <v>27322009</v>
      </c>
      <c r="K8796" s="59" t="s">
        <v>9299</v>
      </c>
      <c r="L8796" s="61" t="s">
        <v>81</v>
      </c>
      <c r="M8796" s="61">
        <f>VLOOKUP(H8796,zdroj!C:F,4,0)</f>
        <v>0</v>
      </c>
      <c r="N8796" s="61" t="str">
        <f t="shared" si="274"/>
        <v>-</v>
      </c>
      <c r="P8796" s="73" t="str">
        <f t="shared" si="275"/>
        <v/>
      </c>
      <c r="Q8796" s="61" t="s">
        <v>86</v>
      </c>
    </row>
    <row r="8797" spans="8:17" x14ac:dyDescent="0.25">
      <c r="H8797" s="59">
        <v>50768</v>
      </c>
      <c r="I8797" s="59" t="s">
        <v>69</v>
      </c>
      <c r="J8797" s="59">
        <v>27338495</v>
      </c>
      <c r="K8797" s="59" t="s">
        <v>9300</v>
      </c>
      <c r="L8797" s="61" t="s">
        <v>81</v>
      </c>
      <c r="M8797" s="61">
        <f>VLOOKUP(H8797,zdroj!C:F,4,0)</f>
        <v>0</v>
      </c>
      <c r="N8797" s="61" t="str">
        <f t="shared" si="274"/>
        <v>-</v>
      </c>
      <c r="P8797" s="73" t="str">
        <f t="shared" si="275"/>
        <v/>
      </c>
      <c r="Q8797" s="61" t="s">
        <v>86</v>
      </c>
    </row>
    <row r="8798" spans="8:17" x14ac:dyDescent="0.25">
      <c r="H8798" s="59">
        <v>50768</v>
      </c>
      <c r="I8798" s="59" t="s">
        <v>69</v>
      </c>
      <c r="J8798" s="59">
        <v>27386058</v>
      </c>
      <c r="K8798" s="59" t="s">
        <v>9301</v>
      </c>
      <c r="L8798" s="61" t="s">
        <v>81</v>
      </c>
      <c r="M8798" s="61">
        <f>VLOOKUP(H8798,zdroj!C:F,4,0)</f>
        <v>0</v>
      </c>
      <c r="N8798" s="61" t="str">
        <f t="shared" si="274"/>
        <v>-</v>
      </c>
      <c r="P8798" s="73" t="str">
        <f t="shared" si="275"/>
        <v/>
      </c>
      <c r="Q8798" s="61" t="s">
        <v>86</v>
      </c>
    </row>
    <row r="8799" spans="8:17" x14ac:dyDescent="0.25">
      <c r="H8799" s="59">
        <v>50768</v>
      </c>
      <c r="I8799" s="59" t="s">
        <v>69</v>
      </c>
      <c r="J8799" s="59">
        <v>27395448</v>
      </c>
      <c r="K8799" s="59" t="s">
        <v>9302</v>
      </c>
      <c r="L8799" s="61" t="s">
        <v>81</v>
      </c>
      <c r="M8799" s="61">
        <f>VLOOKUP(H8799,zdroj!C:F,4,0)</f>
        <v>0</v>
      </c>
      <c r="N8799" s="61" t="str">
        <f t="shared" si="274"/>
        <v>-</v>
      </c>
      <c r="P8799" s="73" t="str">
        <f t="shared" si="275"/>
        <v/>
      </c>
      <c r="Q8799" s="61" t="s">
        <v>86</v>
      </c>
    </row>
    <row r="8800" spans="8:17" x14ac:dyDescent="0.25">
      <c r="H8800" s="59">
        <v>50768</v>
      </c>
      <c r="I8800" s="59" t="s">
        <v>69</v>
      </c>
      <c r="J8800" s="59">
        <v>27446531</v>
      </c>
      <c r="K8800" s="59" t="s">
        <v>9303</v>
      </c>
      <c r="L8800" s="61" t="s">
        <v>81</v>
      </c>
      <c r="M8800" s="61">
        <f>VLOOKUP(H8800,zdroj!C:F,4,0)</f>
        <v>0</v>
      </c>
      <c r="N8800" s="61" t="str">
        <f t="shared" si="274"/>
        <v>-</v>
      </c>
      <c r="P8800" s="73" t="str">
        <f t="shared" si="275"/>
        <v/>
      </c>
      <c r="Q8800" s="61" t="s">
        <v>86</v>
      </c>
    </row>
    <row r="8801" spans="8:17" x14ac:dyDescent="0.25">
      <c r="H8801" s="59">
        <v>50768</v>
      </c>
      <c r="I8801" s="59" t="s">
        <v>69</v>
      </c>
      <c r="J8801" s="59">
        <v>27465691</v>
      </c>
      <c r="K8801" s="59" t="s">
        <v>9304</v>
      </c>
      <c r="L8801" s="61" t="s">
        <v>81</v>
      </c>
      <c r="M8801" s="61">
        <f>VLOOKUP(H8801,zdroj!C:F,4,0)</f>
        <v>0</v>
      </c>
      <c r="N8801" s="61" t="str">
        <f t="shared" si="274"/>
        <v>-</v>
      </c>
      <c r="P8801" s="73" t="str">
        <f t="shared" si="275"/>
        <v/>
      </c>
      <c r="Q8801" s="61" t="s">
        <v>86</v>
      </c>
    </row>
    <row r="8802" spans="8:17" x14ac:dyDescent="0.25">
      <c r="H8802" s="59">
        <v>50768</v>
      </c>
      <c r="I8802" s="59" t="s">
        <v>69</v>
      </c>
      <c r="J8802" s="59">
        <v>27507530</v>
      </c>
      <c r="K8802" s="59" t="s">
        <v>9305</v>
      </c>
      <c r="L8802" s="61" t="s">
        <v>81</v>
      </c>
      <c r="M8802" s="61">
        <f>VLOOKUP(H8802,zdroj!C:F,4,0)</f>
        <v>0</v>
      </c>
      <c r="N8802" s="61" t="str">
        <f t="shared" si="274"/>
        <v>-</v>
      </c>
      <c r="P8802" s="73" t="str">
        <f t="shared" si="275"/>
        <v/>
      </c>
      <c r="Q8802" s="61" t="s">
        <v>86</v>
      </c>
    </row>
    <row r="8803" spans="8:17" x14ac:dyDescent="0.25">
      <c r="H8803" s="59">
        <v>50768</v>
      </c>
      <c r="I8803" s="59" t="s">
        <v>69</v>
      </c>
      <c r="J8803" s="59">
        <v>27512355</v>
      </c>
      <c r="K8803" s="59" t="s">
        <v>9306</v>
      </c>
      <c r="L8803" s="61" t="s">
        <v>81</v>
      </c>
      <c r="M8803" s="61">
        <f>VLOOKUP(H8803,zdroj!C:F,4,0)</f>
        <v>0</v>
      </c>
      <c r="N8803" s="61" t="str">
        <f t="shared" si="274"/>
        <v>-</v>
      </c>
      <c r="P8803" s="73" t="str">
        <f t="shared" si="275"/>
        <v/>
      </c>
      <c r="Q8803" s="61" t="s">
        <v>86</v>
      </c>
    </row>
    <row r="8804" spans="8:17" x14ac:dyDescent="0.25">
      <c r="H8804" s="59">
        <v>50768</v>
      </c>
      <c r="I8804" s="59" t="s">
        <v>69</v>
      </c>
      <c r="J8804" s="59">
        <v>27512363</v>
      </c>
      <c r="K8804" s="59" t="s">
        <v>9307</v>
      </c>
      <c r="L8804" s="61" t="s">
        <v>81</v>
      </c>
      <c r="M8804" s="61">
        <f>VLOOKUP(H8804,zdroj!C:F,4,0)</f>
        <v>0</v>
      </c>
      <c r="N8804" s="61" t="str">
        <f t="shared" si="274"/>
        <v>-</v>
      </c>
      <c r="P8804" s="73" t="str">
        <f t="shared" si="275"/>
        <v/>
      </c>
      <c r="Q8804" s="61" t="s">
        <v>86</v>
      </c>
    </row>
    <row r="8805" spans="8:17" x14ac:dyDescent="0.25">
      <c r="H8805" s="59">
        <v>50768</v>
      </c>
      <c r="I8805" s="59" t="s">
        <v>69</v>
      </c>
      <c r="J8805" s="59">
        <v>27512371</v>
      </c>
      <c r="K8805" s="59" t="s">
        <v>9308</v>
      </c>
      <c r="L8805" s="61" t="s">
        <v>81</v>
      </c>
      <c r="M8805" s="61">
        <f>VLOOKUP(H8805,zdroj!C:F,4,0)</f>
        <v>0</v>
      </c>
      <c r="N8805" s="61" t="str">
        <f t="shared" si="274"/>
        <v>-</v>
      </c>
      <c r="P8805" s="73" t="str">
        <f t="shared" si="275"/>
        <v/>
      </c>
      <c r="Q8805" s="61" t="s">
        <v>86</v>
      </c>
    </row>
    <row r="8806" spans="8:17" x14ac:dyDescent="0.25">
      <c r="H8806" s="59">
        <v>50768</v>
      </c>
      <c r="I8806" s="59" t="s">
        <v>69</v>
      </c>
      <c r="J8806" s="59">
        <v>27512380</v>
      </c>
      <c r="K8806" s="59" t="s">
        <v>9309</v>
      </c>
      <c r="L8806" s="61" t="s">
        <v>81</v>
      </c>
      <c r="M8806" s="61">
        <f>VLOOKUP(H8806,zdroj!C:F,4,0)</f>
        <v>0</v>
      </c>
      <c r="N8806" s="61" t="str">
        <f t="shared" si="274"/>
        <v>-</v>
      </c>
      <c r="P8806" s="73" t="str">
        <f t="shared" si="275"/>
        <v/>
      </c>
      <c r="Q8806" s="61" t="s">
        <v>86</v>
      </c>
    </row>
    <row r="8807" spans="8:17" x14ac:dyDescent="0.25">
      <c r="H8807" s="59">
        <v>50768</v>
      </c>
      <c r="I8807" s="59" t="s">
        <v>69</v>
      </c>
      <c r="J8807" s="59">
        <v>27512401</v>
      </c>
      <c r="K8807" s="59" t="s">
        <v>9310</v>
      </c>
      <c r="L8807" s="61" t="s">
        <v>81</v>
      </c>
      <c r="M8807" s="61">
        <f>VLOOKUP(H8807,zdroj!C:F,4,0)</f>
        <v>0</v>
      </c>
      <c r="N8807" s="61" t="str">
        <f t="shared" si="274"/>
        <v>-</v>
      </c>
      <c r="P8807" s="73" t="str">
        <f t="shared" si="275"/>
        <v/>
      </c>
      <c r="Q8807" s="61" t="s">
        <v>86</v>
      </c>
    </row>
    <row r="8808" spans="8:17" x14ac:dyDescent="0.25">
      <c r="H8808" s="59">
        <v>50768</v>
      </c>
      <c r="I8808" s="59" t="s">
        <v>69</v>
      </c>
      <c r="J8808" s="59">
        <v>27512410</v>
      </c>
      <c r="K8808" s="59" t="s">
        <v>9311</v>
      </c>
      <c r="L8808" s="61" t="s">
        <v>81</v>
      </c>
      <c r="M8808" s="61">
        <f>VLOOKUP(H8808,zdroj!C:F,4,0)</f>
        <v>0</v>
      </c>
      <c r="N8808" s="61" t="str">
        <f t="shared" si="274"/>
        <v>-</v>
      </c>
      <c r="P8808" s="73" t="str">
        <f t="shared" si="275"/>
        <v/>
      </c>
      <c r="Q8808" s="61" t="s">
        <v>86</v>
      </c>
    </row>
    <row r="8809" spans="8:17" x14ac:dyDescent="0.25">
      <c r="H8809" s="59">
        <v>50768</v>
      </c>
      <c r="I8809" s="59" t="s">
        <v>69</v>
      </c>
      <c r="J8809" s="59">
        <v>27512452</v>
      </c>
      <c r="K8809" s="59" t="s">
        <v>9312</v>
      </c>
      <c r="L8809" s="61" t="s">
        <v>81</v>
      </c>
      <c r="M8809" s="61">
        <f>VLOOKUP(H8809,zdroj!C:F,4,0)</f>
        <v>0</v>
      </c>
      <c r="N8809" s="61" t="str">
        <f t="shared" si="274"/>
        <v>-</v>
      </c>
      <c r="P8809" s="73" t="str">
        <f t="shared" si="275"/>
        <v/>
      </c>
      <c r="Q8809" s="61" t="s">
        <v>86</v>
      </c>
    </row>
    <row r="8810" spans="8:17" x14ac:dyDescent="0.25">
      <c r="H8810" s="59">
        <v>50768</v>
      </c>
      <c r="I8810" s="59" t="s">
        <v>69</v>
      </c>
      <c r="J8810" s="59">
        <v>27519970</v>
      </c>
      <c r="K8810" s="59" t="s">
        <v>9313</v>
      </c>
      <c r="L8810" s="61" t="s">
        <v>81</v>
      </c>
      <c r="M8810" s="61">
        <f>VLOOKUP(H8810,zdroj!C:F,4,0)</f>
        <v>0</v>
      </c>
      <c r="N8810" s="61" t="str">
        <f t="shared" si="274"/>
        <v>-</v>
      </c>
      <c r="P8810" s="73" t="str">
        <f t="shared" si="275"/>
        <v/>
      </c>
      <c r="Q8810" s="61" t="s">
        <v>86</v>
      </c>
    </row>
    <row r="8811" spans="8:17" x14ac:dyDescent="0.25">
      <c r="H8811" s="59">
        <v>50768</v>
      </c>
      <c r="I8811" s="59" t="s">
        <v>69</v>
      </c>
      <c r="J8811" s="59">
        <v>27519988</v>
      </c>
      <c r="K8811" s="59" t="s">
        <v>9314</v>
      </c>
      <c r="L8811" s="61" t="s">
        <v>81</v>
      </c>
      <c r="M8811" s="61">
        <f>VLOOKUP(H8811,zdroj!C:F,4,0)</f>
        <v>0</v>
      </c>
      <c r="N8811" s="61" t="str">
        <f t="shared" si="274"/>
        <v>-</v>
      </c>
      <c r="P8811" s="73" t="str">
        <f t="shared" si="275"/>
        <v/>
      </c>
      <c r="Q8811" s="61" t="s">
        <v>86</v>
      </c>
    </row>
    <row r="8812" spans="8:17" x14ac:dyDescent="0.25">
      <c r="H8812" s="59">
        <v>50768</v>
      </c>
      <c r="I8812" s="59" t="s">
        <v>69</v>
      </c>
      <c r="J8812" s="59">
        <v>27538788</v>
      </c>
      <c r="K8812" s="59" t="s">
        <v>9315</v>
      </c>
      <c r="L8812" s="61" t="s">
        <v>81</v>
      </c>
      <c r="M8812" s="61">
        <f>VLOOKUP(H8812,zdroj!C:F,4,0)</f>
        <v>0</v>
      </c>
      <c r="N8812" s="61" t="str">
        <f t="shared" si="274"/>
        <v>-</v>
      </c>
      <c r="P8812" s="73" t="str">
        <f t="shared" si="275"/>
        <v/>
      </c>
      <c r="Q8812" s="61" t="s">
        <v>86</v>
      </c>
    </row>
    <row r="8813" spans="8:17" x14ac:dyDescent="0.25">
      <c r="H8813" s="59">
        <v>50768</v>
      </c>
      <c r="I8813" s="59" t="s">
        <v>69</v>
      </c>
      <c r="J8813" s="59">
        <v>27548899</v>
      </c>
      <c r="K8813" s="59" t="s">
        <v>9316</v>
      </c>
      <c r="L8813" s="61" t="s">
        <v>81</v>
      </c>
      <c r="M8813" s="61">
        <f>VLOOKUP(H8813,zdroj!C:F,4,0)</f>
        <v>0</v>
      </c>
      <c r="N8813" s="61" t="str">
        <f t="shared" si="274"/>
        <v>-</v>
      </c>
      <c r="P8813" s="73" t="str">
        <f t="shared" si="275"/>
        <v/>
      </c>
      <c r="Q8813" s="61" t="s">
        <v>86</v>
      </c>
    </row>
    <row r="8814" spans="8:17" x14ac:dyDescent="0.25">
      <c r="H8814" s="59">
        <v>50768</v>
      </c>
      <c r="I8814" s="59" t="s">
        <v>69</v>
      </c>
      <c r="J8814" s="59">
        <v>27576698</v>
      </c>
      <c r="K8814" s="59" t="s">
        <v>9317</v>
      </c>
      <c r="L8814" s="61" t="s">
        <v>81</v>
      </c>
      <c r="M8814" s="61">
        <f>VLOOKUP(H8814,zdroj!C:F,4,0)</f>
        <v>0</v>
      </c>
      <c r="N8814" s="61" t="str">
        <f t="shared" si="274"/>
        <v>-</v>
      </c>
      <c r="P8814" s="73" t="str">
        <f t="shared" si="275"/>
        <v/>
      </c>
      <c r="Q8814" s="61" t="s">
        <v>86</v>
      </c>
    </row>
    <row r="8815" spans="8:17" x14ac:dyDescent="0.25">
      <c r="H8815" s="59">
        <v>50768</v>
      </c>
      <c r="I8815" s="59" t="s">
        <v>69</v>
      </c>
      <c r="J8815" s="59">
        <v>27640612</v>
      </c>
      <c r="K8815" s="59" t="s">
        <v>9318</v>
      </c>
      <c r="L8815" s="61" t="s">
        <v>81</v>
      </c>
      <c r="M8815" s="61">
        <f>VLOOKUP(H8815,zdroj!C:F,4,0)</f>
        <v>0</v>
      </c>
      <c r="N8815" s="61" t="str">
        <f t="shared" si="274"/>
        <v>-</v>
      </c>
      <c r="P8815" s="73" t="str">
        <f t="shared" si="275"/>
        <v/>
      </c>
      <c r="Q8815" s="61" t="s">
        <v>86</v>
      </c>
    </row>
    <row r="8816" spans="8:17" x14ac:dyDescent="0.25">
      <c r="H8816" s="59">
        <v>50768</v>
      </c>
      <c r="I8816" s="59" t="s">
        <v>69</v>
      </c>
      <c r="J8816" s="59">
        <v>27645941</v>
      </c>
      <c r="K8816" s="59" t="s">
        <v>9319</v>
      </c>
      <c r="L8816" s="61" t="s">
        <v>81</v>
      </c>
      <c r="M8816" s="61">
        <f>VLOOKUP(H8816,zdroj!C:F,4,0)</f>
        <v>0</v>
      </c>
      <c r="N8816" s="61" t="str">
        <f t="shared" si="274"/>
        <v>-</v>
      </c>
      <c r="P8816" s="73" t="str">
        <f t="shared" si="275"/>
        <v/>
      </c>
      <c r="Q8816" s="61" t="s">
        <v>86</v>
      </c>
    </row>
    <row r="8817" spans="8:17" x14ac:dyDescent="0.25">
      <c r="H8817" s="59">
        <v>50768</v>
      </c>
      <c r="I8817" s="59" t="s">
        <v>69</v>
      </c>
      <c r="J8817" s="59">
        <v>27672638</v>
      </c>
      <c r="K8817" s="59" t="s">
        <v>9320</v>
      </c>
      <c r="L8817" s="61" t="s">
        <v>81</v>
      </c>
      <c r="M8817" s="61">
        <f>VLOOKUP(H8817,zdroj!C:F,4,0)</f>
        <v>0</v>
      </c>
      <c r="N8817" s="61" t="str">
        <f t="shared" si="274"/>
        <v>-</v>
      </c>
      <c r="P8817" s="73" t="str">
        <f t="shared" si="275"/>
        <v/>
      </c>
      <c r="Q8817" s="61" t="s">
        <v>86</v>
      </c>
    </row>
    <row r="8818" spans="8:17" x14ac:dyDescent="0.25">
      <c r="H8818" s="59">
        <v>50768</v>
      </c>
      <c r="I8818" s="59" t="s">
        <v>69</v>
      </c>
      <c r="J8818" s="59">
        <v>27683745</v>
      </c>
      <c r="K8818" s="59" t="s">
        <v>9321</v>
      </c>
      <c r="L8818" s="61" t="s">
        <v>81</v>
      </c>
      <c r="M8818" s="61">
        <f>VLOOKUP(H8818,zdroj!C:F,4,0)</f>
        <v>0</v>
      </c>
      <c r="N8818" s="61" t="str">
        <f t="shared" si="274"/>
        <v>-</v>
      </c>
      <c r="P8818" s="73" t="str">
        <f t="shared" si="275"/>
        <v/>
      </c>
      <c r="Q8818" s="61" t="s">
        <v>86</v>
      </c>
    </row>
    <row r="8819" spans="8:17" x14ac:dyDescent="0.25">
      <c r="H8819" s="59">
        <v>50768</v>
      </c>
      <c r="I8819" s="59" t="s">
        <v>69</v>
      </c>
      <c r="J8819" s="59">
        <v>27708462</v>
      </c>
      <c r="K8819" s="59" t="s">
        <v>9322</v>
      </c>
      <c r="L8819" s="61" t="s">
        <v>81</v>
      </c>
      <c r="M8819" s="61">
        <f>VLOOKUP(H8819,zdroj!C:F,4,0)</f>
        <v>0</v>
      </c>
      <c r="N8819" s="61" t="str">
        <f t="shared" si="274"/>
        <v>-</v>
      </c>
      <c r="P8819" s="73" t="str">
        <f t="shared" si="275"/>
        <v/>
      </c>
      <c r="Q8819" s="61" t="s">
        <v>86</v>
      </c>
    </row>
    <row r="8820" spans="8:17" x14ac:dyDescent="0.25">
      <c r="H8820" s="59">
        <v>50768</v>
      </c>
      <c r="I8820" s="59" t="s">
        <v>69</v>
      </c>
      <c r="J8820" s="59">
        <v>27786099</v>
      </c>
      <c r="K8820" s="59" t="s">
        <v>9323</v>
      </c>
      <c r="L8820" s="61" t="s">
        <v>81</v>
      </c>
      <c r="M8820" s="61">
        <f>VLOOKUP(H8820,zdroj!C:F,4,0)</f>
        <v>0</v>
      </c>
      <c r="N8820" s="61" t="str">
        <f t="shared" si="274"/>
        <v>-</v>
      </c>
      <c r="P8820" s="73" t="str">
        <f t="shared" si="275"/>
        <v/>
      </c>
      <c r="Q8820" s="61" t="s">
        <v>86</v>
      </c>
    </row>
    <row r="8821" spans="8:17" x14ac:dyDescent="0.25">
      <c r="H8821" s="59">
        <v>50768</v>
      </c>
      <c r="I8821" s="59" t="s">
        <v>69</v>
      </c>
      <c r="J8821" s="59">
        <v>27877876</v>
      </c>
      <c r="K8821" s="59" t="s">
        <v>9324</v>
      </c>
      <c r="L8821" s="61" t="s">
        <v>81</v>
      </c>
      <c r="M8821" s="61">
        <f>VLOOKUP(H8821,zdroj!C:F,4,0)</f>
        <v>0</v>
      </c>
      <c r="N8821" s="61" t="str">
        <f t="shared" si="274"/>
        <v>-</v>
      </c>
      <c r="P8821" s="73" t="str">
        <f t="shared" si="275"/>
        <v/>
      </c>
      <c r="Q8821" s="61" t="s">
        <v>86</v>
      </c>
    </row>
    <row r="8822" spans="8:17" x14ac:dyDescent="0.25">
      <c r="H8822" s="59">
        <v>50768</v>
      </c>
      <c r="I8822" s="59" t="s">
        <v>69</v>
      </c>
      <c r="J8822" s="59">
        <v>27915069</v>
      </c>
      <c r="K8822" s="59" t="s">
        <v>9325</v>
      </c>
      <c r="L8822" s="61" t="s">
        <v>81</v>
      </c>
      <c r="M8822" s="61">
        <f>VLOOKUP(H8822,zdroj!C:F,4,0)</f>
        <v>0</v>
      </c>
      <c r="N8822" s="61" t="str">
        <f t="shared" si="274"/>
        <v>-</v>
      </c>
      <c r="P8822" s="73" t="str">
        <f t="shared" si="275"/>
        <v/>
      </c>
      <c r="Q8822" s="61" t="s">
        <v>86</v>
      </c>
    </row>
    <row r="8823" spans="8:17" x14ac:dyDescent="0.25">
      <c r="H8823" s="59">
        <v>50768</v>
      </c>
      <c r="I8823" s="59" t="s">
        <v>69</v>
      </c>
      <c r="J8823" s="59">
        <v>28034015</v>
      </c>
      <c r="K8823" s="59" t="s">
        <v>9326</v>
      </c>
      <c r="L8823" s="61" t="s">
        <v>81</v>
      </c>
      <c r="M8823" s="61">
        <f>VLOOKUP(H8823,zdroj!C:F,4,0)</f>
        <v>0</v>
      </c>
      <c r="N8823" s="61" t="str">
        <f t="shared" si="274"/>
        <v>-</v>
      </c>
      <c r="P8823" s="73" t="str">
        <f t="shared" si="275"/>
        <v/>
      </c>
      <c r="Q8823" s="61" t="s">
        <v>86</v>
      </c>
    </row>
    <row r="8824" spans="8:17" x14ac:dyDescent="0.25">
      <c r="H8824" s="59">
        <v>50768</v>
      </c>
      <c r="I8824" s="59" t="s">
        <v>69</v>
      </c>
      <c r="J8824" s="59">
        <v>28034023</v>
      </c>
      <c r="K8824" s="59" t="s">
        <v>9327</v>
      </c>
      <c r="L8824" s="61" t="s">
        <v>81</v>
      </c>
      <c r="M8824" s="61">
        <f>VLOOKUP(H8824,zdroj!C:F,4,0)</f>
        <v>0</v>
      </c>
      <c r="N8824" s="61" t="str">
        <f t="shared" si="274"/>
        <v>-</v>
      </c>
      <c r="P8824" s="73" t="str">
        <f t="shared" si="275"/>
        <v/>
      </c>
      <c r="Q8824" s="61" t="s">
        <v>86</v>
      </c>
    </row>
    <row r="8825" spans="8:17" x14ac:dyDescent="0.25">
      <c r="H8825" s="59">
        <v>50768</v>
      </c>
      <c r="I8825" s="59" t="s">
        <v>69</v>
      </c>
      <c r="J8825" s="59">
        <v>28102371</v>
      </c>
      <c r="K8825" s="59" t="s">
        <v>9328</v>
      </c>
      <c r="L8825" s="61" t="s">
        <v>81</v>
      </c>
      <c r="M8825" s="61">
        <f>VLOOKUP(H8825,zdroj!C:F,4,0)</f>
        <v>0</v>
      </c>
      <c r="N8825" s="61" t="str">
        <f t="shared" si="274"/>
        <v>-</v>
      </c>
      <c r="P8825" s="73" t="str">
        <f t="shared" si="275"/>
        <v/>
      </c>
      <c r="Q8825" s="61" t="s">
        <v>86</v>
      </c>
    </row>
    <row r="8826" spans="8:17" x14ac:dyDescent="0.25">
      <c r="H8826" s="59">
        <v>50768</v>
      </c>
      <c r="I8826" s="59" t="s">
        <v>69</v>
      </c>
      <c r="J8826" s="59">
        <v>28118758</v>
      </c>
      <c r="K8826" s="59" t="s">
        <v>9329</v>
      </c>
      <c r="L8826" s="61" t="s">
        <v>81</v>
      </c>
      <c r="M8826" s="61">
        <f>VLOOKUP(H8826,zdroj!C:F,4,0)</f>
        <v>0</v>
      </c>
      <c r="N8826" s="61" t="str">
        <f t="shared" si="274"/>
        <v>-</v>
      </c>
      <c r="P8826" s="73" t="str">
        <f t="shared" si="275"/>
        <v/>
      </c>
      <c r="Q8826" s="61" t="s">
        <v>86</v>
      </c>
    </row>
    <row r="8827" spans="8:17" x14ac:dyDescent="0.25">
      <c r="H8827" s="59">
        <v>50768</v>
      </c>
      <c r="I8827" s="59" t="s">
        <v>69</v>
      </c>
      <c r="J8827" s="59">
        <v>28118766</v>
      </c>
      <c r="K8827" s="59" t="s">
        <v>9330</v>
      </c>
      <c r="L8827" s="61" t="s">
        <v>113</v>
      </c>
      <c r="M8827" s="61">
        <f>VLOOKUP(H8827,zdroj!C:F,4,0)</f>
        <v>0</v>
      </c>
      <c r="N8827" s="61" t="str">
        <f t="shared" si="274"/>
        <v>katB</v>
      </c>
      <c r="P8827" s="73" t="str">
        <f t="shared" si="275"/>
        <v/>
      </c>
      <c r="Q8827" s="61" t="s">
        <v>30</v>
      </c>
    </row>
    <row r="8828" spans="8:17" x14ac:dyDescent="0.25">
      <c r="H8828" s="59">
        <v>50768</v>
      </c>
      <c r="I8828" s="59" t="s">
        <v>69</v>
      </c>
      <c r="J8828" s="59">
        <v>28143418</v>
      </c>
      <c r="K8828" s="59" t="s">
        <v>9331</v>
      </c>
      <c r="L8828" s="61" t="s">
        <v>81</v>
      </c>
      <c r="M8828" s="61">
        <f>VLOOKUP(H8828,zdroj!C:F,4,0)</f>
        <v>0</v>
      </c>
      <c r="N8828" s="61" t="str">
        <f t="shared" si="274"/>
        <v>-</v>
      </c>
      <c r="P8828" s="73" t="str">
        <f t="shared" si="275"/>
        <v/>
      </c>
      <c r="Q8828" s="61" t="s">
        <v>86</v>
      </c>
    </row>
    <row r="8829" spans="8:17" x14ac:dyDescent="0.25">
      <c r="H8829" s="59">
        <v>50768</v>
      </c>
      <c r="I8829" s="59" t="s">
        <v>69</v>
      </c>
      <c r="J8829" s="59">
        <v>28228049</v>
      </c>
      <c r="K8829" s="59" t="s">
        <v>9332</v>
      </c>
      <c r="L8829" s="61" t="s">
        <v>81</v>
      </c>
      <c r="M8829" s="61">
        <f>VLOOKUP(H8829,zdroj!C:F,4,0)</f>
        <v>0</v>
      </c>
      <c r="N8829" s="61" t="str">
        <f t="shared" si="274"/>
        <v>-</v>
      </c>
      <c r="P8829" s="73" t="str">
        <f t="shared" si="275"/>
        <v/>
      </c>
      <c r="Q8829" s="61" t="s">
        <v>86</v>
      </c>
    </row>
    <row r="8830" spans="8:17" x14ac:dyDescent="0.25">
      <c r="H8830" s="59">
        <v>50768</v>
      </c>
      <c r="I8830" s="59" t="s">
        <v>69</v>
      </c>
      <c r="J8830" s="59">
        <v>28284178</v>
      </c>
      <c r="K8830" s="59" t="s">
        <v>9333</v>
      </c>
      <c r="L8830" s="61" t="s">
        <v>81</v>
      </c>
      <c r="M8830" s="61">
        <f>VLOOKUP(H8830,zdroj!C:F,4,0)</f>
        <v>0</v>
      </c>
      <c r="N8830" s="61" t="str">
        <f t="shared" si="274"/>
        <v>-</v>
      </c>
      <c r="P8830" s="73" t="str">
        <f t="shared" si="275"/>
        <v/>
      </c>
      <c r="Q8830" s="61" t="s">
        <v>86</v>
      </c>
    </row>
    <row r="8831" spans="8:17" x14ac:dyDescent="0.25">
      <c r="H8831" s="59">
        <v>50768</v>
      </c>
      <c r="I8831" s="59" t="s">
        <v>69</v>
      </c>
      <c r="J8831" s="59">
        <v>30760623</v>
      </c>
      <c r="K8831" s="59" t="s">
        <v>9334</v>
      </c>
      <c r="L8831" s="61" t="s">
        <v>81</v>
      </c>
      <c r="M8831" s="61">
        <f>VLOOKUP(H8831,zdroj!C:F,4,0)</f>
        <v>0</v>
      </c>
      <c r="N8831" s="61" t="str">
        <f t="shared" si="274"/>
        <v>-</v>
      </c>
      <c r="P8831" s="73" t="str">
        <f t="shared" si="275"/>
        <v/>
      </c>
      <c r="Q8831" s="61" t="s">
        <v>86</v>
      </c>
    </row>
    <row r="8832" spans="8:17" x14ac:dyDescent="0.25">
      <c r="H8832" s="59">
        <v>50768</v>
      </c>
      <c r="I8832" s="59" t="s">
        <v>69</v>
      </c>
      <c r="J8832" s="59">
        <v>30760631</v>
      </c>
      <c r="K8832" s="59" t="s">
        <v>9335</v>
      </c>
      <c r="L8832" s="61" t="s">
        <v>81</v>
      </c>
      <c r="M8832" s="61">
        <f>VLOOKUP(H8832,zdroj!C:F,4,0)</f>
        <v>0</v>
      </c>
      <c r="N8832" s="61" t="str">
        <f t="shared" si="274"/>
        <v>-</v>
      </c>
      <c r="P8832" s="73" t="str">
        <f t="shared" si="275"/>
        <v/>
      </c>
      <c r="Q8832" s="61" t="s">
        <v>86</v>
      </c>
    </row>
    <row r="8833" spans="8:17" x14ac:dyDescent="0.25">
      <c r="H8833" s="59">
        <v>50768</v>
      </c>
      <c r="I8833" s="59" t="s">
        <v>69</v>
      </c>
      <c r="J8833" s="59">
        <v>40457869</v>
      </c>
      <c r="K8833" s="59" t="s">
        <v>9336</v>
      </c>
      <c r="L8833" s="61" t="s">
        <v>113</v>
      </c>
      <c r="M8833" s="61">
        <f>VLOOKUP(H8833,zdroj!C:F,4,0)</f>
        <v>0</v>
      </c>
      <c r="N8833" s="61" t="str">
        <f t="shared" si="274"/>
        <v>katB</v>
      </c>
      <c r="P8833" s="73" t="str">
        <f t="shared" si="275"/>
        <v/>
      </c>
      <c r="Q8833" s="61" t="s">
        <v>30</v>
      </c>
    </row>
    <row r="8834" spans="8:17" x14ac:dyDescent="0.25">
      <c r="H8834" s="59">
        <v>50768</v>
      </c>
      <c r="I8834" s="59" t="s">
        <v>69</v>
      </c>
      <c r="J8834" s="59">
        <v>40457982</v>
      </c>
      <c r="K8834" s="59" t="s">
        <v>9337</v>
      </c>
      <c r="L8834" s="61" t="s">
        <v>81</v>
      </c>
      <c r="M8834" s="61">
        <f>VLOOKUP(H8834,zdroj!C:F,4,0)</f>
        <v>0</v>
      </c>
      <c r="N8834" s="61" t="str">
        <f t="shared" si="274"/>
        <v>-</v>
      </c>
      <c r="P8834" s="73" t="str">
        <f t="shared" si="275"/>
        <v/>
      </c>
      <c r="Q8834" s="61" t="s">
        <v>86</v>
      </c>
    </row>
    <row r="8835" spans="8:17" x14ac:dyDescent="0.25">
      <c r="H8835" s="59">
        <v>50768</v>
      </c>
      <c r="I8835" s="59" t="s">
        <v>69</v>
      </c>
      <c r="J8835" s="59">
        <v>40464946</v>
      </c>
      <c r="K8835" s="59" t="s">
        <v>9338</v>
      </c>
      <c r="L8835" s="61" t="s">
        <v>81</v>
      </c>
      <c r="M8835" s="61">
        <f>VLOOKUP(H8835,zdroj!C:F,4,0)</f>
        <v>0</v>
      </c>
      <c r="N8835" s="61" t="str">
        <f t="shared" si="274"/>
        <v>-</v>
      </c>
      <c r="P8835" s="73" t="str">
        <f t="shared" si="275"/>
        <v/>
      </c>
      <c r="Q8835" s="61" t="s">
        <v>86</v>
      </c>
    </row>
    <row r="8836" spans="8:17" x14ac:dyDescent="0.25">
      <c r="H8836" s="59">
        <v>50768</v>
      </c>
      <c r="I8836" s="59" t="s">
        <v>69</v>
      </c>
      <c r="J8836" s="59">
        <v>41307411</v>
      </c>
      <c r="K8836" s="59" t="s">
        <v>9339</v>
      </c>
      <c r="L8836" s="61" t="s">
        <v>81</v>
      </c>
      <c r="M8836" s="61">
        <f>VLOOKUP(H8836,zdroj!C:F,4,0)</f>
        <v>0</v>
      </c>
      <c r="N8836" s="61" t="str">
        <f t="shared" si="274"/>
        <v>-</v>
      </c>
      <c r="P8836" s="73" t="str">
        <f t="shared" si="275"/>
        <v/>
      </c>
      <c r="Q8836" s="61" t="s">
        <v>86</v>
      </c>
    </row>
    <row r="8837" spans="8:17" x14ac:dyDescent="0.25">
      <c r="H8837" s="59">
        <v>50768</v>
      </c>
      <c r="I8837" s="59" t="s">
        <v>69</v>
      </c>
      <c r="J8837" s="59">
        <v>41307453</v>
      </c>
      <c r="K8837" s="59" t="s">
        <v>9340</v>
      </c>
      <c r="L8837" s="61" t="s">
        <v>81</v>
      </c>
      <c r="M8837" s="61">
        <f>VLOOKUP(H8837,zdroj!C:F,4,0)</f>
        <v>0</v>
      </c>
      <c r="N8837" s="61" t="str">
        <f t="shared" si="274"/>
        <v>-</v>
      </c>
      <c r="P8837" s="73" t="str">
        <f t="shared" si="275"/>
        <v/>
      </c>
      <c r="Q8837" s="61" t="s">
        <v>86</v>
      </c>
    </row>
    <row r="8838" spans="8:17" x14ac:dyDescent="0.25">
      <c r="H8838" s="59">
        <v>50768</v>
      </c>
      <c r="I8838" s="59" t="s">
        <v>69</v>
      </c>
      <c r="J8838" s="59">
        <v>41590031</v>
      </c>
      <c r="K8838" s="59" t="s">
        <v>9341</v>
      </c>
      <c r="L8838" s="61" t="s">
        <v>81</v>
      </c>
      <c r="M8838" s="61">
        <f>VLOOKUP(H8838,zdroj!C:F,4,0)</f>
        <v>0</v>
      </c>
      <c r="N8838" s="61" t="str">
        <f t="shared" si="274"/>
        <v>-</v>
      </c>
      <c r="P8838" s="73" t="str">
        <f t="shared" si="275"/>
        <v/>
      </c>
      <c r="Q8838" s="61" t="s">
        <v>86</v>
      </c>
    </row>
    <row r="8839" spans="8:17" x14ac:dyDescent="0.25">
      <c r="H8839" s="59">
        <v>50768</v>
      </c>
      <c r="I8839" s="59" t="s">
        <v>69</v>
      </c>
      <c r="J8839" s="59">
        <v>41590490</v>
      </c>
      <c r="K8839" s="59" t="s">
        <v>9342</v>
      </c>
      <c r="L8839" s="61" t="s">
        <v>81</v>
      </c>
      <c r="M8839" s="61">
        <f>VLOOKUP(H8839,zdroj!C:F,4,0)</f>
        <v>0</v>
      </c>
      <c r="N8839" s="61" t="str">
        <f t="shared" ref="N8839:N8902" si="276">IF(M8839="A",IF(L8839="katA","katB",L8839),L8839)</f>
        <v>-</v>
      </c>
      <c r="P8839" s="73" t="str">
        <f t="shared" ref="P8839:P8902" si="277">IF(O8839="A",1,"")</f>
        <v/>
      </c>
      <c r="Q8839" s="61" t="s">
        <v>86</v>
      </c>
    </row>
    <row r="8840" spans="8:17" x14ac:dyDescent="0.25">
      <c r="H8840" s="59">
        <v>50768</v>
      </c>
      <c r="I8840" s="59" t="s">
        <v>69</v>
      </c>
      <c r="J8840" s="59">
        <v>41672356</v>
      </c>
      <c r="K8840" s="59" t="s">
        <v>9343</v>
      </c>
      <c r="L8840" s="61" t="s">
        <v>81</v>
      </c>
      <c r="M8840" s="61">
        <f>VLOOKUP(H8840,zdroj!C:F,4,0)</f>
        <v>0</v>
      </c>
      <c r="N8840" s="61" t="str">
        <f t="shared" si="276"/>
        <v>-</v>
      </c>
      <c r="P8840" s="73" t="str">
        <f t="shared" si="277"/>
        <v/>
      </c>
      <c r="Q8840" s="61" t="s">
        <v>86</v>
      </c>
    </row>
    <row r="8841" spans="8:17" x14ac:dyDescent="0.25">
      <c r="H8841" s="59">
        <v>50768</v>
      </c>
      <c r="I8841" s="59" t="s">
        <v>69</v>
      </c>
      <c r="J8841" s="59">
        <v>41739205</v>
      </c>
      <c r="K8841" s="59" t="s">
        <v>9344</v>
      </c>
      <c r="L8841" s="61" t="s">
        <v>81</v>
      </c>
      <c r="M8841" s="61">
        <f>VLOOKUP(H8841,zdroj!C:F,4,0)</f>
        <v>0</v>
      </c>
      <c r="N8841" s="61" t="str">
        <f t="shared" si="276"/>
        <v>-</v>
      </c>
      <c r="P8841" s="73" t="str">
        <f t="shared" si="277"/>
        <v/>
      </c>
      <c r="Q8841" s="61" t="s">
        <v>86</v>
      </c>
    </row>
    <row r="8842" spans="8:17" x14ac:dyDescent="0.25">
      <c r="H8842" s="59">
        <v>50768</v>
      </c>
      <c r="I8842" s="59" t="s">
        <v>69</v>
      </c>
      <c r="J8842" s="59">
        <v>42269962</v>
      </c>
      <c r="K8842" s="59" t="s">
        <v>9345</v>
      </c>
      <c r="L8842" s="61" t="s">
        <v>81</v>
      </c>
      <c r="M8842" s="61">
        <f>VLOOKUP(H8842,zdroj!C:F,4,0)</f>
        <v>0</v>
      </c>
      <c r="N8842" s="61" t="str">
        <f t="shared" si="276"/>
        <v>-</v>
      </c>
      <c r="P8842" s="73" t="str">
        <f t="shared" si="277"/>
        <v/>
      </c>
      <c r="Q8842" s="61" t="s">
        <v>86</v>
      </c>
    </row>
    <row r="8843" spans="8:17" x14ac:dyDescent="0.25">
      <c r="H8843" s="59">
        <v>50768</v>
      </c>
      <c r="I8843" s="59" t="s">
        <v>69</v>
      </c>
      <c r="J8843" s="59">
        <v>42712483</v>
      </c>
      <c r="K8843" s="59" t="s">
        <v>9346</v>
      </c>
      <c r="L8843" s="61" t="s">
        <v>81</v>
      </c>
      <c r="M8843" s="61">
        <f>VLOOKUP(H8843,zdroj!C:F,4,0)</f>
        <v>0</v>
      </c>
      <c r="N8843" s="61" t="str">
        <f t="shared" si="276"/>
        <v>-</v>
      </c>
      <c r="P8843" s="73" t="str">
        <f t="shared" si="277"/>
        <v/>
      </c>
      <c r="Q8843" s="61" t="s">
        <v>86</v>
      </c>
    </row>
    <row r="8844" spans="8:17" x14ac:dyDescent="0.25">
      <c r="H8844" s="59">
        <v>50768</v>
      </c>
      <c r="I8844" s="59" t="s">
        <v>69</v>
      </c>
      <c r="J8844" s="59">
        <v>71905642</v>
      </c>
      <c r="K8844" s="59" t="s">
        <v>9347</v>
      </c>
      <c r="L8844" s="61" t="s">
        <v>81</v>
      </c>
      <c r="M8844" s="61">
        <f>VLOOKUP(H8844,zdroj!C:F,4,0)</f>
        <v>0</v>
      </c>
      <c r="N8844" s="61" t="str">
        <f t="shared" si="276"/>
        <v>-</v>
      </c>
      <c r="P8844" s="73" t="str">
        <f t="shared" si="277"/>
        <v/>
      </c>
      <c r="Q8844" s="61" t="s">
        <v>86</v>
      </c>
    </row>
    <row r="8845" spans="8:17" x14ac:dyDescent="0.25">
      <c r="H8845" s="59">
        <v>50768</v>
      </c>
      <c r="I8845" s="59" t="s">
        <v>69</v>
      </c>
      <c r="J8845" s="59">
        <v>72678399</v>
      </c>
      <c r="K8845" s="59" t="s">
        <v>9348</v>
      </c>
      <c r="L8845" s="61" t="s">
        <v>81</v>
      </c>
      <c r="M8845" s="61">
        <f>VLOOKUP(H8845,zdroj!C:F,4,0)</f>
        <v>0</v>
      </c>
      <c r="N8845" s="61" t="str">
        <f t="shared" si="276"/>
        <v>-</v>
      </c>
      <c r="P8845" s="73" t="str">
        <f t="shared" si="277"/>
        <v/>
      </c>
      <c r="Q8845" s="61" t="s">
        <v>86</v>
      </c>
    </row>
    <row r="8846" spans="8:17" x14ac:dyDescent="0.25">
      <c r="H8846" s="59">
        <v>50768</v>
      </c>
      <c r="I8846" s="59" t="s">
        <v>69</v>
      </c>
      <c r="J8846" s="59">
        <v>72689609</v>
      </c>
      <c r="K8846" s="59" t="s">
        <v>9349</v>
      </c>
      <c r="L8846" s="61" t="s">
        <v>81</v>
      </c>
      <c r="M8846" s="61">
        <f>VLOOKUP(H8846,zdroj!C:F,4,0)</f>
        <v>0</v>
      </c>
      <c r="N8846" s="61" t="str">
        <f t="shared" si="276"/>
        <v>-</v>
      </c>
      <c r="P8846" s="73" t="str">
        <f t="shared" si="277"/>
        <v/>
      </c>
      <c r="Q8846" s="61" t="s">
        <v>86</v>
      </c>
    </row>
    <row r="8847" spans="8:17" x14ac:dyDescent="0.25">
      <c r="H8847" s="59">
        <v>50768</v>
      </c>
      <c r="I8847" s="59" t="s">
        <v>69</v>
      </c>
      <c r="J8847" s="59">
        <v>72924357</v>
      </c>
      <c r="K8847" s="59" t="s">
        <v>9350</v>
      </c>
      <c r="L8847" s="61" t="s">
        <v>81</v>
      </c>
      <c r="M8847" s="61">
        <f>VLOOKUP(H8847,zdroj!C:F,4,0)</f>
        <v>0</v>
      </c>
      <c r="N8847" s="61" t="str">
        <f t="shared" si="276"/>
        <v>-</v>
      </c>
      <c r="P8847" s="73" t="str">
        <f t="shared" si="277"/>
        <v/>
      </c>
      <c r="Q8847" s="61" t="s">
        <v>86</v>
      </c>
    </row>
    <row r="8848" spans="8:17" x14ac:dyDescent="0.25">
      <c r="H8848" s="59">
        <v>50768</v>
      </c>
      <c r="I8848" s="59" t="s">
        <v>69</v>
      </c>
      <c r="J8848" s="59">
        <v>73181633</v>
      </c>
      <c r="K8848" s="59" t="s">
        <v>9351</v>
      </c>
      <c r="L8848" s="61" t="s">
        <v>81</v>
      </c>
      <c r="M8848" s="61">
        <f>VLOOKUP(H8848,zdroj!C:F,4,0)</f>
        <v>0</v>
      </c>
      <c r="N8848" s="61" t="str">
        <f t="shared" si="276"/>
        <v>-</v>
      </c>
      <c r="P8848" s="73" t="str">
        <f t="shared" si="277"/>
        <v/>
      </c>
      <c r="Q8848" s="61" t="s">
        <v>86</v>
      </c>
    </row>
    <row r="8849" spans="8:17" x14ac:dyDescent="0.25">
      <c r="H8849" s="59">
        <v>50768</v>
      </c>
      <c r="I8849" s="59" t="s">
        <v>69</v>
      </c>
      <c r="J8849" s="59">
        <v>74692801</v>
      </c>
      <c r="K8849" s="59" t="s">
        <v>9352</v>
      </c>
      <c r="L8849" s="61" t="s">
        <v>81</v>
      </c>
      <c r="M8849" s="61">
        <f>VLOOKUP(H8849,zdroj!C:F,4,0)</f>
        <v>0</v>
      </c>
      <c r="N8849" s="61" t="str">
        <f t="shared" si="276"/>
        <v>-</v>
      </c>
      <c r="P8849" s="73" t="str">
        <f t="shared" si="277"/>
        <v/>
      </c>
      <c r="Q8849" s="61" t="s">
        <v>86</v>
      </c>
    </row>
    <row r="8850" spans="8:17" x14ac:dyDescent="0.25">
      <c r="H8850" s="59">
        <v>50768</v>
      </c>
      <c r="I8850" s="59" t="s">
        <v>69</v>
      </c>
      <c r="J8850" s="59">
        <v>74983555</v>
      </c>
      <c r="K8850" s="59" t="s">
        <v>9353</v>
      </c>
      <c r="L8850" s="61" t="s">
        <v>81</v>
      </c>
      <c r="M8850" s="61">
        <f>VLOOKUP(H8850,zdroj!C:F,4,0)</f>
        <v>0</v>
      </c>
      <c r="N8850" s="61" t="str">
        <f t="shared" si="276"/>
        <v>-</v>
      </c>
      <c r="P8850" s="73" t="str">
        <f t="shared" si="277"/>
        <v/>
      </c>
      <c r="Q8850" s="61" t="s">
        <v>88</v>
      </c>
    </row>
    <row r="8851" spans="8:17" x14ac:dyDescent="0.25">
      <c r="H8851" s="59">
        <v>50768</v>
      </c>
      <c r="I8851" s="59" t="s">
        <v>69</v>
      </c>
      <c r="J8851" s="59">
        <v>75292025</v>
      </c>
      <c r="K8851" s="59" t="s">
        <v>9354</v>
      </c>
      <c r="L8851" s="61" t="s">
        <v>81</v>
      </c>
      <c r="M8851" s="61">
        <f>VLOOKUP(H8851,zdroj!C:F,4,0)</f>
        <v>0</v>
      </c>
      <c r="N8851" s="61" t="str">
        <f t="shared" si="276"/>
        <v>-</v>
      </c>
      <c r="P8851" s="73" t="str">
        <f t="shared" si="277"/>
        <v/>
      </c>
      <c r="Q8851" s="61" t="s">
        <v>88</v>
      </c>
    </row>
    <row r="8852" spans="8:17" x14ac:dyDescent="0.25">
      <c r="H8852" s="59">
        <v>50768</v>
      </c>
      <c r="I8852" s="59" t="s">
        <v>69</v>
      </c>
      <c r="J8852" s="59">
        <v>75790157</v>
      </c>
      <c r="K8852" s="59" t="s">
        <v>9355</v>
      </c>
      <c r="L8852" s="61" t="s">
        <v>81</v>
      </c>
      <c r="M8852" s="61">
        <f>VLOOKUP(H8852,zdroj!C:F,4,0)</f>
        <v>0</v>
      </c>
      <c r="N8852" s="61" t="str">
        <f t="shared" si="276"/>
        <v>-</v>
      </c>
      <c r="P8852" s="73" t="str">
        <f t="shared" si="277"/>
        <v/>
      </c>
      <c r="Q8852" s="61" t="s">
        <v>88</v>
      </c>
    </row>
    <row r="8853" spans="8:17" x14ac:dyDescent="0.25">
      <c r="H8853" s="59">
        <v>50768</v>
      </c>
      <c r="I8853" s="59" t="s">
        <v>69</v>
      </c>
      <c r="J8853" s="59">
        <v>75921871</v>
      </c>
      <c r="K8853" s="59" t="s">
        <v>9356</v>
      </c>
      <c r="L8853" s="61" t="s">
        <v>81</v>
      </c>
      <c r="M8853" s="61">
        <f>VLOOKUP(H8853,zdroj!C:F,4,0)</f>
        <v>0</v>
      </c>
      <c r="N8853" s="61" t="str">
        <f t="shared" si="276"/>
        <v>-</v>
      </c>
      <c r="P8853" s="73" t="str">
        <f t="shared" si="277"/>
        <v/>
      </c>
      <c r="Q8853" s="61" t="s">
        <v>88</v>
      </c>
    </row>
    <row r="8854" spans="8:17" x14ac:dyDescent="0.25">
      <c r="H8854" s="59">
        <v>50768</v>
      </c>
      <c r="I8854" s="59" t="s">
        <v>69</v>
      </c>
      <c r="J8854" s="59">
        <v>76143571</v>
      </c>
      <c r="K8854" s="59" t="s">
        <v>9357</v>
      </c>
      <c r="L8854" s="61" t="s">
        <v>81</v>
      </c>
      <c r="M8854" s="61">
        <f>VLOOKUP(H8854,zdroj!C:F,4,0)</f>
        <v>0</v>
      </c>
      <c r="N8854" s="61" t="str">
        <f t="shared" si="276"/>
        <v>-</v>
      </c>
      <c r="P8854" s="73" t="str">
        <f t="shared" si="277"/>
        <v/>
      </c>
      <c r="Q8854" s="61" t="s">
        <v>88</v>
      </c>
    </row>
    <row r="8855" spans="8:17" x14ac:dyDescent="0.25">
      <c r="H8855" s="59">
        <v>50768</v>
      </c>
      <c r="I8855" s="59" t="s">
        <v>69</v>
      </c>
      <c r="J8855" s="59">
        <v>76180620</v>
      </c>
      <c r="K8855" s="59" t="s">
        <v>9358</v>
      </c>
      <c r="L8855" s="61" t="s">
        <v>81</v>
      </c>
      <c r="M8855" s="61">
        <f>VLOOKUP(H8855,zdroj!C:F,4,0)</f>
        <v>0</v>
      </c>
      <c r="N8855" s="61" t="str">
        <f t="shared" si="276"/>
        <v>-</v>
      </c>
      <c r="P8855" s="73" t="str">
        <f t="shared" si="277"/>
        <v/>
      </c>
      <c r="Q8855" s="61" t="s">
        <v>88</v>
      </c>
    </row>
    <row r="8856" spans="8:17" x14ac:dyDescent="0.25">
      <c r="H8856" s="59">
        <v>50768</v>
      </c>
      <c r="I8856" s="59" t="s">
        <v>69</v>
      </c>
      <c r="J8856" s="59">
        <v>76320596</v>
      </c>
      <c r="K8856" s="59" t="s">
        <v>9359</v>
      </c>
      <c r="L8856" s="61" t="s">
        <v>113</v>
      </c>
      <c r="M8856" s="61">
        <f>VLOOKUP(H8856,zdroj!C:F,4,0)</f>
        <v>0</v>
      </c>
      <c r="N8856" s="61" t="str">
        <f t="shared" si="276"/>
        <v>katB</v>
      </c>
      <c r="P8856" s="73" t="str">
        <f t="shared" si="277"/>
        <v/>
      </c>
      <c r="Q8856" s="61" t="s">
        <v>30</v>
      </c>
    </row>
    <row r="8857" spans="8:17" x14ac:dyDescent="0.25">
      <c r="H8857" s="59">
        <v>50768</v>
      </c>
      <c r="I8857" s="59" t="s">
        <v>69</v>
      </c>
      <c r="J8857" s="59">
        <v>77726596</v>
      </c>
      <c r="K8857" s="59" t="s">
        <v>9360</v>
      </c>
      <c r="L8857" s="61" t="s">
        <v>81</v>
      </c>
      <c r="M8857" s="61">
        <f>VLOOKUP(H8857,zdroj!C:F,4,0)</f>
        <v>0</v>
      </c>
      <c r="N8857" s="61" t="str">
        <f t="shared" si="276"/>
        <v>-</v>
      </c>
      <c r="P8857" s="73" t="str">
        <f t="shared" si="277"/>
        <v/>
      </c>
      <c r="Q8857" s="61" t="s">
        <v>88</v>
      </c>
    </row>
    <row r="8858" spans="8:17" x14ac:dyDescent="0.25">
      <c r="H8858" s="59">
        <v>50768</v>
      </c>
      <c r="I8858" s="59" t="s">
        <v>69</v>
      </c>
      <c r="J8858" s="59">
        <v>77992679</v>
      </c>
      <c r="K8858" s="59" t="s">
        <v>9361</v>
      </c>
      <c r="L8858" s="61" t="s">
        <v>81</v>
      </c>
      <c r="M8858" s="61">
        <f>VLOOKUP(H8858,zdroj!C:F,4,0)</f>
        <v>0</v>
      </c>
      <c r="N8858" s="61" t="str">
        <f t="shared" si="276"/>
        <v>-</v>
      </c>
      <c r="P8858" s="73" t="str">
        <f t="shared" si="277"/>
        <v/>
      </c>
      <c r="Q8858" s="61" t="s">
        <v>88</v>
      </c>
    </row>
    <row r="8859" spans="8:17" x14ac:dyDescent="0.25">
      <c r="H8859" s="59">
        <v>50768</v>
      </c>
      <c r="I8859" s="59" t="s">
        <v>69</v>
      </c>
      <c r="J8859" s="59">
        <v>79437711</v>
      </c>
      <c r="K8859" s="59" t="s">
        <v>9362</v>
      </c>
      <c r="L8859" s="61" t="s">
        <v>81</v>
      </c>
      <c r="M8859" s="61">
        <f>VLOOKUP(H8859,zdroj!C:F,4,0)</f>
        <v>0</v>
      </c>
      <c r="N8859" s="61" t="str">
        <f t="shared" si="276"/>
        <v>-</v>
      </c>
      <c r="P8859" s="73" t="str">
        <f t="shared" si="277"/>
        <v/>
      </c>
      <c r="Q8859" s="61" t="s">
        <v>88</v>
      </c>
    </row>
    <row r="8860" spans="8:17" x14ac:dyDescent="0.25">
      <c r="H8860" s="59">
        <v>50768</v>
      </c>
      <c r="I8860" s="59" t="s">
        <v>69</v>
      </c>
      <c r="J8860" s="59">
        <v>79528139</v>
      </c>
      <c r="K8860" s="59" t="s">
        <v>9363</v>
      </c>
      <c r="L8860" s="61" t="s">
        <v>81</v>
      </c>
      <c r="M8860" s="61">
        <f>VLOOKUP(H8860,zdroj!C:F,4,0)</f>
        <v>0</v>
      </c>
      <c r="N8860" s="61" t="str">
        <f t="shared" si="276"/>
        <v>-</v>
      </c>
      <c r="P8860" s="73" t="str">
        <f t="shared" si="277"/>
        <v/>
      </c>
      <c r="Q8860" s="61" t="s">
        <v>86</v>
      </c>
    </row>
    <row r="8861" spans="8:17" x14ac:dyDescent="0.25">
      <c r="H8861" s="59">
        <v>50768</v>
      </c>
      <c r="I8861" s="59" t="s">
        <v>69</v>
      </c>
      <c r="J8861" s="59">
        <v>79659551</v>
      </c>
      <c r="K8861" s="59" t="s">
        <v>9364</v>
      </c>
      <c r="L8861" s="61" t="s">
        <v>81</v>
      </c>
      <c r="M8861" s="61">
        <f>VLOOKUP(H8861,zdroj!C:F,4,0)</f>
        <v>0</v>
      </c>
      <c r="N8861" s="61" t="str">
        <f t="shared" si="276"/>
        <v>-</v>
      </c>
      <c r="P8861" s="73" t="str">
        <f t="shared" si="277"/>
        <v/>
      </c>
      <c r="Q8861" s="61" t="s">
        <v>88</v>
      </c>
    </row>
    <row r="8862" spans="8:17" x14ac:dyDescent="0.25">
      <c r="H8862" s="59">
        <v>50768</v>
      </c>
      <c r="I8862" s="59" t="s">
        <v>69</v>
      </c>
      <c r="J8862" s="59">
        <v>80254837</v>
      </c>
      <c r="K8862" s="59" t="s">
        <v>9365</v>
      </c>
      <c r="L8862" s="61" t="s">
        <v>81</v>
      </c>
      <c r="M8862" s="61">
        <f>VLOOKUP(H8862,zdroj!C:F,4,0)</f>
        <v>0</v>
      </c>
      <c r="N8862" s="61" t="str">
        <f t="shared" si="276"/>
        <v>-</v>
      </c>
      <c r="P8862" s="73" t="str">
        <f t="shared" si="277"/>
        <v/>
      </c>
      <c r="Q8862" s="61" t="s">
        <v>88</v>
      </c>
    </row>
    <row r="8863" spans="8:17" x14ac:dyDescent="0.25">
      <c r="H8863" s="59">
        <v>50768</v>
      </c>
      <c r="I8863" s="59" t="s">
        <v>69</v>
      </c>
      <c r="J8863" s="59">
        <v>81278837</v>
      </c>
      <c r="K8863" s="59" t="s">
        <v>9366</v>
      </c>
      <c r="L8863" s="61" t="s">
        <v>81</v>
      </c>
      <c r="M8863" s="61">
        <f>VLOOKUP(H8863,zdroj!C:F,4,0)</f>
        <v>0</v>
      </c>
      <c r="N8863" s="61" t="str">
        <f t="shared" si="276"/>
        <v>-</v>
      </c>
      <c r="P8863" s="73" t="str">
        <f t="shared" si="277"/>
        <v/>
      </c>
      <c r="Q8863" s="61" t="s">
        <v>88</v>
      </c>
    </row>
    <row r="8864" spans="8:17" x14ac:dyDescent="0.25">
      <c r="H8864" s="59">
        <v>50776</v>
      </c>
      <c r="I8864" s="59" t="s">
        <v>69</v>
      </c>
      <c r="J8864" s="59">
        <v>2641615</v>
      </c>
      <c r="K8864" s="59" t="s">
        <v>9367</v>
      </c>
      <c r="L8864" s="61" t="s">
        <v>113</v>
      </c>
      <c r="M8864" s="61">
        <f>VLOOKUP(H8864,zdroj!C:F,4,0)</f>
        <v>0</v>
      </c>
      <c r="N8864" s="61" t="str">
        <f t="shared" si="276"/>
        <v>katB</v>
      </c>
      <c r="P8864" s="73" t="str">
        <f t="shared" si="277"/>
        <v/>
      </c>
      <c r="Q8864" s="61" t="s">
        <v>30</v>
      </c>
    </row>
    <row r="8865" spans="8:17" x14ac:dyDescent="0.25">
      <c r="H8865" s="59">
        <v>50776</v>
      </c>
      <c r="I8865" s="59" t="s">
        <v>69</v>
      </c>
      <c r="J8865" s="59">
        <v>2641623</v>
      </c>
      <c r="K8865" s="59" t="s">
        <v>9368</v>
      </c>
      <c r="L8865" s="61" t="s">
        <v>113</v>
      </c>
      <c r="M8865" s="61">
        <f>VLOOKUP(H8865,zdroj!C:F,4,0)</f>
        <v>0</v>
      </c>
      <c r="N8865" s="61" t="str">
        <f t="shared" si="276"/>
        <v>katB</v>
      </c>
      <c r="P8865" s="73" t="str">
        <f t="shared" si="277"/>
        <v/>
      </c>
      <c r="Q8865" s="61" t="s">
        <v>30</v>
      </c>
    </row>
    <row r="8866" spans="8:17" x14ac:dyDescent="0.25">
      <c r="H8866" s="59">
        <v>50776</v>
      </c>
      <c r="I8866" s="59" t="s">
        <v>69</v>
      </c>
      <c r="J8866" s="59">
        <v>2641631</v>
      </c>
      <c r="K8866" s="59" t="s">
        <v>9369</v>
      </c>
      <c r="L8866" s="61" t="s">
        <v>113</v>
      </c>
      <c r="M8866" s="61">
        <f>VLOOKUP(H8866,zdroj!C:F,4,0)</f>
        <v>0</v>
      </c>
      <c r="N8866" s="61" t="str">
        <f t="shared" si="276"/>
        <v>katB</v>
      </c>
      <c r="P8866" s="73" t="str">
        <f t="shared" si="277"/>
        <v/>
      </c>
      <c r="Q8866" s="61" t="s">
        <v>30</v>
      </c>
    </row>
    <row r="8867" spans="8:17" x14ac:dyDescent="0.25">
      <c r="H8867" s="59">
        <v>50776</v>
      </c>
      <c r="I8867" s="59" t="s">
        <v>69</v>
      </c>
      <c r="J8867" s="59">
        <v>2641640</v>
      </c>
      <c r="K8867" s="59" t="s">
        <v>9370</v>
      </c>
      <c r="L8867" s="61" t="s">
        <v>113</v>
      </c>
      <c r="M8867" s="61">
        <f>VLOOKUP(H8867,zdroj!C:F,4,0)</f>
        <v>0</v>
      </c>
      <c r="N8867" s="61" t="str">
        <f t="shared" si="276"/>
        <v>katB</v>
      </c>
      <c r="P8867" s="73" t="str">
        <f t="shared" si="277"/>
        <v/>
      </c>
      <c r="Q8867" s="61" t="s">
        <v>30</v>
      </c>
    </row>
    <row r="8868" spans="8:17" x14ac:dyDescent="0.25">
      <c r="H8868" s="59">
        <v>50776</v>
      </c>
      <c r="I8868" s="59" t="s">
        <v>69</v>
      </c>
      <c r="J8868" s="59">
        <v>2641658</v>
      </c>
      <c r="K8868" s="59" t="s">
        <v>9371</v>
      </c>
      <c r="L8868" s="61" t="s">
        <v>81</v>
      </c>
      <c r="M8868" s="61">
        <f>VLOOKUP(H8868,zdroj!C:F,4,0)</f>
        <v>0</v>
      </c>
      <c r="N8868" s="61" t="str">
        <f t="shared" si="276"/>
        <v>-</v>
      </c>
      <c r="P8868" s="73" t="str">
        <f t="shared" si="277"/>
        <v/>
      </c>
      <c r="Q8868" s="61" t="s">
        <v>86</v>
      </c>
    </row>
    <row r="8869" spans="8:17" x14ac:dyDescent="0.25">
      <c r="H8869" s="59">
        <v>50776</v>
      </c>
      <c r="I8869" s="59" t="s">
        <v>69</v>
      </c>
      <c r="J8869" s="59">
        <v>2641666</v>
      </c>
      <c r="K8869" s="59" t="s">
        <v>9372</v>
      </c>
      <c r="L8869" s="61" t="s">
        <v>113</v>
      </c>
      <c r="M8869" s="61">
        <f>VLOOKUP(H8869,zdroj!C:F,4,0)</f>
        <v>0</v>
      </c>
      <c r="N8869" s="61" t="str">
        <f t="shared" si="276"/>
        <v>katB</v>
      </c>
      <c r="P8869" s="73" t="str">
        <f t="shared" si="277"/>
        <v/>
      </c>
      <c r="Q8869" s="61" t="s">
        <v>30</v>
      </c>
    </row>
    <row r="8870" spans="8:17" x14ac:dyDescent="0.25">
      <c r="H8870" s="59">
        <v>50776</v>
      </c>
      <c r="I8870" s="59" t="s">
        <v>69</v>
      </c>
      <c r="J8870" s="59">
        <v>2641674</v>
      </c>
      <c r="K8870" s="59" t="s">
        <v>9373</v>
      </c>
      <c r="L8870" s="61" t="s">
        <v>113</v>
      </c>
      <c r="M8870" s="61">
        <f>VLOOKUP(H8870,zdroj!C:F,4,0)</f>
        <v>0</v>
      </c>
      <c r="N8870" s="61" t="str">
        <f t="shared" si="276"/>
        <v>katB</v>
      </c>
      <c r="P8870" s="73" t="str">
        <f t="shared" si="277"/>
        <v/>
      </c>
      <c r="Q8870" s="61" t="s">
        <v>30</v>
      </c>
    </row>
    <row r="8871" spans="8:17" x14ac:dyDescent="0.25">
      <c r="H8871" s="59">
        <v>50776</v>
      </c>
      <c r="I8871" s="59" t="s">
        <v>69</v>
      </c>
      <c r="J8871" s="59">
        <v>2641682</v>
      </c>
      <c r="K8871" s="59" t="s">
        <v>9374</v>
      </c>
      <c r="L8871" s="61" t="s">
        <v>113</v>
      </c>
      <c r="M8871" s="61">
        <f>VLOOKUP(H8871,zdroj!C:F,4,0)</f>
        <v>0</v>
      </c>
      <c r="N8871" s="61" t="str">
        <f t="shared" si="276"/>
        <v>katB</v>
      </c>
      <c r="P8871" s="73" t="str">
        <f t="shared" si="277"/>
        <v/>
      </c>
      <c r="Q8871" s="61" t="s">
        <v>30</v>
      </c>
    </row>
    <row r="8872" spans="8:17" x14ac:dyDescent="0.25">
      <c r="H8872" s="59">
        <v>50776</v>
      </c>
      <c r="I8872" s="59" t="s">
        <v>69</v>
      </c>
      <c r="J8872" s="59">
        <v>2641691</v>
      </c>
      <c r="K8872" s="59" t="s">
        <v>9375</v>
      </c>
      <c r="L8872" s="61" t="s">
        <v>113</v>
      </c>
      <c r="M8872" s="61">
        <f>VLOOKUP(H8872,zdroj!C:F,4,0)</f>
        <v>0</v>
      </c>
      <c r="N8872" s="61" t="str">
        <f t="shared" si="276"/>
        <v>katB</v>
      </c>
      <c r="P8872" s="73" t="str">
        <f t="shared" si="277"/>
        <v/>
      </c>
      <c r="Q8872" s="61" t="s">
        <v>30</v>
      </c>
    </row>
    <row r="8873" spans="8:17" x14ac:dyDescent="0.25">
      <c r="H8873" s="59">
        <v>50776</v>
      </c>
      <c r="I8873" s="59" t="s">
        <v>69</v>
      </c>
      <c r="J8873" s="59">
        <v>2641704</v>
      </c>
      <c r="K8873" s="59" t="s">
        <v>9376</v>
      </c>
      <c r="L8873" s="61" t="s">
        <v>113</v>
      </c>
      <c r="M8873" s="61">
        <f>VLOOKUP(H8873,zdroj!C:F,4,0)</f>
        <v>0</v>
      </c>
      <c r="N8873" s="61" t="str">
        <f t="shared" si="276"/>
        <v>katB</v>
      </c>
      <c r="P8873" s="73" t="str">
        <f t="shared" si="277"/>
        <v/>
      </c>
      <c r="Q8873" s="61" t="s">
        <v>30</v>
      </c>
    </row>
    <row r="8874" spans="8:17" x14ac:dyDescent="0.25">
      <c r="H8874" s="59">
        <v>50776</v>
      </c>
      <c r="I8874" s="59" t="s">
        <v>69</v>
      </c>
      <c r="J8874" s="59">
        <v>2641712</v>
      </c>
      <c r="K8874" s="59" t="s">
        <v>9377</v>
      </c>
      <c r="L8874" s="61" t="s">
        <v>113</v>
      </c>
      <c r="M8874" s="61">
        <f>VLOOKUP(H8874,zdroj!C:F,4,0)</f>
        <v>0</v>
      </c>
      <c r="N8874" s="61" t="str">
        <f t="shared" si="276"/>
        <v>katB</v>
      </c>
      <c r="P8874" s="73" t="str">
        <f t="shared" si="277"/>
        <v/>
      </c>
      <c r="Q8874" s="61" t="s">
        <v>30</v>
      </c>
    </row>
    <row r="8875" spans="8:17" x14ac:dyDescent="0.25">
      <c r="H8875" s="59">
        <v>50776</v>
      </c>
      <c r="I8875" s="59" t="s">
        <v>69</v>
      </c>
      <c r="J8875" s="59">
        <v>2641721</v>
      </c>
      <c r="K8875" s="59" t="s">
        <v>9378</v>
      </c>
      <c r="L8875" s="61" t="s">
        <v>113</v>
      </c>
      <c r="M8875" s="61">
        <f>VLOOKUP(H8875,zdroj!C:F,4,0)</f>
        <v>0</v>
      </c>
      <c r="N8875" s="61" t="str">
        <f t="shared" si="276"/>
        <v>katB</v>
      </c>
      <c r="P8875" s="73" t="str">
        <f t="shared" si="277"/>
        <v/>
      </c>
      <c r="Q8875" s="61" t="s">
        <v>30</v>
      </c>
    </row>
    <row r="8876" spans="8:17" x14ac:dyDescent="0.25">
      <c r="H8876" s="59">
        <v>50776</v>
      </c>
      <c r="I8876" s="59" t="s">
        <v>69</v>
      </c>
      <c r="J8876" s="59">
        <v>2641739</v>
      </c>
      <c r="K8876" s="59" t="s">
        <v>9379</v>
      </c>
      <c r="L8876" s="61" t="s">
        <v>113</v>
      </c>
      <c r="M8876" s="61">
        <f>VLOOKUP(H8876,zdroj!C:F,4,0)</f>
        <v>0</v>
      </c>
      <c r="N8876" s="61" t="str">
        <f t="shared" si="276"/>
        <v>katB</v>
      </c>
      <c r="P8876" s="73" t="str">
        <f t="shared" si="277"/>
        <v/>
      </c>
      <c r="Q8876" s="61" t="s">
        <v>30</v>
      </c>
    </row>
    <row r="8877" spans="8:17" x14ac:dyDescent="0.25">
      <c r="H8877" s="59">
        <v>50776</v>
      </c>
      <c r="I8877" s="59" t="s">
        <v>69</v>
      </c>
      <c r="J8877" s="59">
        <v>2641747</v>
      </c>
      <c r="K8877" s="59" t="s">
        <v>9380</v>
      </c>
      <c r="L8877" s="61" t="s">
        <v>113</v>
      </c>
      <c r="M8877" s="61">
        <f>VLOOKUP(H8877,zdroj!C:F,4,0)</f>
        <v>0</v>
      </c>
      <c r="N8877" s="61" t="str">
        <f t="shared" si="276"/>
        <v>katB</v>
      </c>
      <c r="P8877" s="73" t="str">
        <f t="shared" si="277"/>
        <v/>
      </c>
      <c r="Q8877" s="61" t="s">
        <v>30</v>
      </c>
    </row>
    <row r="8878" spans="8:17" x14ac:dyDescent="0.25">
      <c r="H8878" s="59">
        <v>50776</v>
      </c>
      <c r="I8878" s="59" t="s">
        <v>69</v>
      </c>
      <c r="J8878" s="59">
        <v>2641755</v>
      </c>
      <c r="K8878" s="59" t="s">
        <v>9381</v>
      </c>
      <c r="L8878" s="61" t="s">
        <v>81</v>
      </c>
      <c r="M8878" s="61">
        <f>VLOOKUP(H8878,zdroj!C:F,4,0)</f>
        <v>0</v>
      </c>
      <c r="N8878" s="61" t="str">
        <f t="shared" si="276"/>
        <v>-</v>
      </c>
      <c r="P8878" s="73" t="str">
        <f t="shared" si="277"/>
        <v/>
      </c>
      <c r="Q8878" s="61" t="s">
        <v>86</v>
      </c>
    </row>
    <row r="8879" spans="8:17" x14ac:dyDescent="0.25">
      <c r="H8879" s="59">
        <v>50776</v>
      </c>
      <c r="I8879" s="59" t="s">
        <v>69</v>
      </c>
      <c r="J8879" s="59">
        <v>2641780</v>
      </c>
      <c r="K8879" s="59" t="s">
        <v>9382</v>
      </c>
      <c r="L8879" s="61" t="s">
        <v>81</v>
      </c>
      <c r="M8879" s="61">
        <f>VLOOKUP(H8879,zdroj!C:F,4,0)</f>
        <v>0</v>
      </c>
      <c r="N8879" s="61" t="str">
        <f t="shared" si="276"/>
        <v>-</v>
      </c>
      <c r="P8879" s="73" t="str">
        <f t="shared" si="277"/>
        <v/>
      </c>
      <c r="Q8879" s="61" t="s">
        <v>86</v>
      </c>
    </row>
    <row r="8880" spans="8:17" x14ac:dyDescent="0.25">
      <c r="H8880" s="59">
        <v>50776</v>
      </c>
      <c r="I8880" s="59" t="s">
        <v>69</v>
      </c>
      <c r="J8880" s="59">
        <v>2641798</v>
      </c>
      <c r="K8880" s="59" t="s">
        <v>9383</v>
      </c>
      <c r="L8880" s="61" t="s">
        <v>81</v>
      </c>
      <c r="M8880" s="61">
        <f>VLOOKUP(H8880,zdroj!C:F,4,0)</f>
        <v>0</v>
      </c>
      <c r="N8880" s="61" t="str">
        <f t="shared" si="276"/>
        <v>-</v>
      </c>
      <c r="P8880" s="73" t="str">
        <f t="shared" si="277"/>
        <v/>
      </c>
      <c r="Q8880" s="61" t="s">
        <v>86</v>
      </c>
    </row>
    <row r="8881" spans="8:17" x14ac:dyDescent="0.25">
      <c r="H8881" s="59">
        <v>50776</v>
      </c>
      <c r="I8881" s="59" t="s">
        <v>69</v>
      </c>
      <c r="J8881" s="59">
        <v>2641801</v>
      </c>
      <c r="K8881" s="59" t="s">
        <v>9384</v>
      </c>
      <c r="L8881" s="61" t="s">
        <v>81</v>
      </c>
      <c r="M8881" s="61">
        <f>VLOOKUP(H8881,zdroj!C:F,4,0)</f>
        <v>0</v>
      </c>
      <c r="N8881" s="61" t="str">
        <f t="shared" si="276"/>
        <v>-</v>
      </c>
      <c r="P8881" s="73" t="str">
        <f t="shared" si="277"/>
        <v/>
      </c>
      <c r="Q8881" s="61" t="s">
        <v>86</v>
      </c>
    </row>
    <row r="8882" spans="8:17" x14ac:dyDescent="0.25">
      <c r="H8882" s="59">
        <v>50776</v>
      </c>
      <c r="I8882" s="59" t="s">
        <v>69</v>
      </c>
      <c r="J8882" s="59">
        <v>2641810</v>
      </c>
      <c r="K8882" s="59" t="s">
        <v>9385</v>
      </c>
      <c r="L8882" s="61" t="s">
        <v>81</v>
      </c>
      <c r="M8882" s="61">
        <f>VLOOKUP(H8882,zdroj!C:F,4,0)</f>
        <v>0</v>
      </c>
      <c r="N8882" s="61" t="str">
        <f t="shared" si="276"/>
        <v>-</v>
      </c>
      <c r="P8882" s="73" t="str">
        <f t="shared" si="277"/>
        <v/>
      </c>
      <c r="Q8882" s="61" t="s">
        <v>86</v>
      </c>
    </row>
    <row r="8883" spans="8:17" x14ac:dyDescent="0.25">
      <c r="H8883" s="59">
        <v>50776</v>
      </c>
      <c r="I8883" s="59" t="s">
        <v>69</v>
      </c>
      <c r="J8883" s="59">
        <v>2641828</v>
      </c>
      <c r="K8883" s="59" t="s">
        <v>9386</v>
      </c>
      <c r="L8883" s="61" t="s">
        <v>81</v>
      </c>
      <c r="M8883" s="61">
        <f>VLOOKUP(H8883,zdroj!C:F,4,0)</f>
        <v>0</v>
      </c>
      <c r="N8883" s="61" t="str">
        <f t="shared" si="276"/>
        <v>-</v>
      </c>
      <c r="P8883" s="73" t="str">
        <f t="shared" si="277"/>
        <v/>
      </c>
      <c r="Q8883" s="61" t="s">
        <v>86</v>
      </c>
    </row>
    <row r="8884" spans="8:17" x14ac:dyDescent="0.25">
      <c r="H8884" s="59">
        <v>50776</v>
      </c>
      <c r="I8884" s="59" t="s">
        <v>69</v>
      </c>
      <c r="J8884" s="59">
        <v>2641950</v>
      </c>
      <c r="K8884" s="59" t="s">
        <v>9387</v>
      </c>
      <c r="L8884" s="61" t="s">
        <v>113</v>
      </c>
      <c r="M8884" s="61">
        <f>VLOOKUP(H8884,zdroj!C:F,4,0)</f>
        <v>0</v>
      </c>
      <c r="N8884" s="61" t="str">
        <f t="shared" si="276"/>
        <v>katB</v>
      </c>
      <c r="P8884" s="73" t="str">
        <f t="shared" si="277"/>
        <v/>
      </c>
      <c r="Q8884" s="61" t="s">
        <v>31</v>
      </c>
    </row>
    <row r="8885" spans="8:17" x14ac:dyDescent="0.25">
      <c r="H8885" s="59">
        <v>50776</v>
      </c>
      <c r="I8885" s="59" t="s">
        <v>69</v>
      </c>
      <c r="J8885" s="59">
        <v>25863851</v>
      </c>
      <c r="K8885" s="59" t="s">
        <v>9388</v>
      </c>
      <c r="L8885" s="61" t="s">
        <v>113</v>
      </c>
      <c r="M8885" s="61">
        <f>VLOOKUP(H8885,zdroj!C:F,4,0)</f>
        <v>0</v>
      </c>
      <c r="N8885" s="61" t="str">
        <f t="shared" si="276"/>
        <v>katB</v>
      </c>
      <c r="P8885" s="73" t="str">
        <f t="shared" si="277"/>
        <v/>
      </c>
      <c r="Q8885" s="61" t="s">
        <v>31</v>
      </c>
    </row>
    <row r="8886" spans="8:17" x14ac:dyDescent="0.25">
      <c r="H8886" s="59">
        <v>50776</v>
      </c>
      <c r="I8886" s="59" t="s">
        <v>69</v>
      </c>
      <c r="J8886" s="59">
        <v>25873741</v>
      </c>
      <c r="K8886" s="59" t="s">
        <v>9389</v>
      </c>
      <c r="L8886" s="61" t="s">
        <v>81</v>
      </c>
      <c r="M8886" s="61">
        <f>VLOOKUP(H8886,zdroj!C:F,4,0)</f>
        <v>0</v>
      </c>
      <c r="N8886" s="61" t="str">
        <f t="shared" si="276"/>
        <v>-</v>
      </c>
      <c r="P8886" s="73" t="str">
        <f t="shared" si="277"/>
        <v/>
      </c>
      <c r="Q8886" s="61" t="s">
        <v>86</v>
      </c>
    </row>
    <row r="8887" spans="8:17" x14ac:dyDescent="0.25">
      <c r="H8887" s="59">
        <v>50776</v>
      </c>
      <c r="I8887" s="59" t="s">
        <v>69</v>
      </c>
      <c r="J8887" s="59">
        <v>25927060</v>
      </c>
      <c r="K8887" s="59" t="s">
        <v>9390</v>
      </c>
      <c r="L8887" s="61" t="s">
        <v>81</v>
      </c>
      <c r="M8887" s="61">
        <f>VLOOKUP(H8887,zdroj!C:F,4,0)</f>
        <v>0</v>
      </c>
      <c r="N8887" s="61" t="str">
        <f t="shared" si="276"/>
        <v>-</v>
      </c>
      <c r="P8887" s="73" t="str">
        <f t="shared" si="277"/>
        <v/>
      </c>
      <c r="Q8887" s="61" t="s">
        <v>86</v>
      </c>
    </row>
    <row r="8888" spans="8:17" x14ac:dyDescent="0.25">
      <c r="H8888" s="59">
        <v>50776</v>
      </c>
      <c r="I8888" s="59" t="s">
        <v>69</v>
      </c>
      <c r="J8888" s="59">
        <v>26604973</v>
      </c>
      <c r="K8888" s="59" t="s">
        <v>9391</v>
      </c>
      <c r="L8888" s="61" t="s">
        <v>81</v>
      </c>
      <c r="M8888" s="61">
        <f>VLOOKUP(H8888,zdroj!C:F,4,0)</f>
        <v>0</v>
      </c>
      <c r="N8888" s="61" t="str">
        <f t="shared" si="276"/>
        <v>-</v>
      </c>
      <c r="P8888" s="73" t="str">
        <f t="shared" si="277"/>
        <v/>
      </c>
      <c r="Q8888" s="61" t="s">
        <v>86</v>
      </c>
    </row>
    <row r="8889" spans="8:17" x14ac:dyDescent="0.25">
      <c r="H8889" s="59">
        <v>50776</v>
      </c>
      <c r="I8889" s="59" t="s">
        <v>69</v>
      </c>
      <c r="J8889" s="59">
        <v>26606011</v>
      </c>
      <c r="K8889" s="59" t="s">
        <v>9392</v>
      </c>
      <c r="L8889" s="61" t="s">
        <v>81</v>
      </c>
      <c r="M8889" s="61">
        <f>VLOOKUP(H8889,zdroj!C:F,4,0)</f>
        <v>0</v>
      </c>
      <c r="N8889" s="61" t="str">
        <f t="shared" si="276"/>
        <v>-</v>
      </c>
      <c r="P8889" s="73" t="str">
        <f t="shared" si="277"/>
        <v/>
      </c>
      <c r="Q8889" s="61" t="s">
        <v>86</v>
      </c>
    </row>
    <row r="8890" spans="8:17" x14ac:dyDescent="0.25">
      <c r="H8890" s="59">
        <v>50776</v>
      </c>
      <c r="I8890" s="59" t="s">
        <v>69</v>
      </c>
      <c r="J8890" s="59">
        <v>26609681</v>
      </c>
      <c r="K8890" s="59" t="s">
        <v>9393</v>
      </c>
      <c r="L8890" s="61" t="s">
        <v>81</v>
      </c>
      <c r="M8890" s="61">
        <f>VLOOKUP(H8890,zdroj!C:F,4,0)</f>
        <v>0</v>
      </c>
      <c r="N8890" s="61" t="str">
        <f t="shared" si="276"/>
        <v>-</v>
      </c>
      <c r="P8890" s="73" t="str">
        <f t="shared" si="277"/>
        <v/>
      </c>
      <c r="Q8890" s="61" t="s">
        <v>86</v>
      </c>
    </row>
    <row r="8891" spans="8:17" x14ac:dyDescent="0.25">
      <c r="H8891" s="59">
        <v>50776</v>
      </c>
      <c r="I8891" s="59" t="s">
        <v>69</v>
      </c>
      <c r="J8891" s="59">
        <v>26611333</v>
      </c>
      <c r="K8891" s="59" t="s">
        <v>9394</v>
      </c>
      <c r="L8891" s="61" t="s">
        <v>81</v>
      </c>
      <c r="M8891" s="61">
        <f>VLOOKUP(H8891,zdroj!C:F,4,0)</f>
        <v>0</v>
      </c>
      <c r="N8891" s="61" t="str">
        <f t="shared" si="276"/>
        <v>-</v>
      </c>
      <c r="P8891" s="73" t="str">
        <f t="shared" si="277"/>
        <v/>
      </c>
      <c r="Q8891" s="61" t="s">
        <v>86</v>
      </c>
    </row>
    <row r="8892" spans="8:17" x14ac:dyDescent="0.25">
      <c r="H8892" s="59">
        <v>50776</v>
      </c>
      <c r="I8892" s="59" t="s">
        <v>69</v>
      </c>
      <c r="J8892" s="59">
        <v>26616211</v>
      </c>
      <c r="K8892" s="59" t="s">
        <v>9395</v>
      </c>
      <c r="L8892" s="61" t="s">
        <v>81</v>
      </c>
      <c r="M8892" s="61">
        <f>VLOOKUP(H8892,zdroj!C:F,4,0)</f>
        <v>0</v>
      </c>
      <c r="N8892" s="61" t="str">
        <f t="shared" si="276"/>
        <v>-</v>
      </c>
      <c r="P8892" s="73" t="str">
        <f t="shared" si="277"/>
        <v/>
      </c>
      <c r="Q8892" s="61" t="s">
        <v>86</v>
      </c>
    </row>
    <row r="8893" spans="8:17" x14ac:dyDescent="0.25">
      <c r="H8893" s="59">
        <v>50776</v>
      </c>
      <c r="I8893" s="59" t="s">
        <v>69</v>
      </c>
      <c r="J8893" s="59">
        <v>26623510</v>
      </c>
      <c r="K8893" s="59" t="s">
        <v>9396</v>
      </c>
      <c r="L8893" s="61" t="s">
        <v>81</v>
      </c>
      <c r="M8893" s="61">
        <f>VLOOKUP(H8893,zdroj!C:F,4,0)</f>
        <v>0</v>
      </c>
      <c r="N8893" s="61" t="str">
        <f t="shared" si="276"/>
        <v>-</v>
      </c>
      <c r="P8893" s="73" t="str">
        <f t="shared" si="277"/>
        <v/>
      </c>
      <c r="Q8893" s="61" t="s">
        <v>86</v>
      </c>
    </row>
    <row r="8894" spans="8:17" x14ac:dyDescent="0.25">
      <c r="H8894" s="59">
        <v>50776</v>
      </c>
      <c r="I8894" s="59" t="s">
        <v>69</v>
      </c>
      <c r="J8894" s="59">
        <v>26624354</v>
      </c>
      <c r="K8894" s="59" t="s">
        <v>9397</v>
      </c>
      <c r="L8894" s="61" t="s">
        <v>81</v>
      </c>
      <c r="M8894" s="61">
        <f>VLOOKUP(H8894,zdroj!C:F,4,0)</f>
        <v>0</v>
      </c>
      <c r="N8894" s="61" t="str">
        <f t="shared" si="276"/>
        <v>-</v>
      </c>
      <c r="P8894" s="73" t="str">
        <f t="shared" si="277"/>
        <v/>
      </c>
      <c r="Q8894" s="61" t="s">
        <v>86</v>
      </c>
    </row>
    <row r="8895" spans="8:17" x14ac:dyDescent="0.25">
      <c r="H8895" s="59">
        <v>50776</v>
      </c>
      <c r="I8895" s="59" t="s">
        <v>69</v>
      </c>
      <c r="J8895" s="59">
        <v>26624966</v>
      </c>
      <c r="K8895" s="59" t="s">
        <v>9398</v>
      </c>
      <c r="L8895" s="61" t="s">
        <v>81</v>
      </c>
      <c r="M8895" s="61">
        <f>VLOOKUP(H8895,zdroj!C:F,4,0)</f>
        <v>0</v>
      </c>
      <c r="N8895" s="61" t="str">
        <f t="shared" si="276"/>
        <v>-</v>
      </c>
      <c r="P8895" s="73" t="str">
        <f t="shared" si="277"/>
        <v/>
      </c>
      <c r="Q8895" s="61" t="s">
        <v>86</v>
      </c>
    </row>
    <row r="8896" spans="8:17" x14ac:dyDescent="0.25">
      <c r="H8896" s="59">
        <v>50776</v>
      </c>
      <c r="I8896" s="59" t="s">
        <v>69</v>
      </c>
      <c r="J8896" s="59">
        <v>26626721</v>
      </c>
      <c r="K8896" s="59" t="s">
        <v>9399</v>
      </c>
      <c r="L8896" s="61" t="s">
        <v>81</v>
      </c>
      <c r="M8896" s="61">
        <f>VLOOKUP(H8896,zdroj!C:F,4,0)</f>
        <v>0</v>
      </c>
      <c r="N8896" s="61" t="str">
        <f t="shared" si="276"/>
        <v>-</v>
      </c>
      <c r="P8896" s="73" t="str">
        <f t="shared" si="277"/>
        <v/>
      </c>
      <c r="Q8896" s="61" t="s">
        <v>86</v>
      </c>
    </row>
    <row r="8897" spans="8:17" x14ac:dyDescent="0.25">
      <c r="H8897" s="59">
        <v>50776</v>
      </c>
      <c r="I8897" s="59" t="s">
        <v>69</v>
      </c>
      <c r="J8897" s="59">
        <v>26886898</v>
      </c>
      <c r="K8897" s="59" t="s">
        <v>9400</v>
      </c>
      <c r="L8897" s="61" t="s">
        <v>81</v>
      </c>
      <c r="M8897" s="61">
        <f>VLOOKUP(H8897,zdroj!C:F,4,0)</f>
        <v>0</v>
      </c>
      <c r="N8897" s="61" t="str">
        <f t="shared" si="276"/>
        <v>-</v>
      </c>
      <c r="P8897" s="73" t="str">
        <f t="shared" si="277"/>
        <v/>
      </c>
      <c r="Q8897" s="61" t="s">
        <v>86</v>
      </c>
    </row>
    <row r="8898" spans="8:17" x14ac:dyDescent="0.25">
      <c r="H8898" s="59">
        <v>50776</v>
      </c>
      <c r="I8898" s="59" t="s">
        <v>69</v>
      </c>
      <c r="J8898" s="59">
        <v>27070948</v>
      </c>
      <c r="K8898" s="59" t="s">
        <v>9401</v>
      </c>
      <c r="L8898" s="61" t="s">
        <v>81</v>
      </c>
      <c r="M8898" s="61">
        <f>VLOOKUP(H8898,zdroj!C:F,4,0)</f>
        <v>0</v>
      </c>
      <c r="N8898" s="61" t="str">
        <f t="shared" si="276"/>
        <v>-</v>
      </c>
      <c r="P8898" s="73" t="str">
        <f t="shared" si="277"/>
        <v/>
      </c>
      <c r="Q8898" s="61" t="s">
        <v>86</v>
      </c>
    </row>
    <row r="8899" spans="8:17" x14ac:dyDescent="0.25">
      <c r="H8899" s="59">
        <v>50776</v>
      </c>
      <c r="I8899" s="59" t="s">
        <v>69</v>
      </c>
      <c r="J8899" s="59">
        <v>27239853</v>
      </c>
      <c r="K8899" s="59" t="s">
        <v>9402</v>
      </c>
      <c r="L8899" s="61" t="s">
        <v>113</v>
      </c>
      <c r="M8899" s="61">
        <f>VLOOKUP(H8899,zdroj!C:F,4,0)</f>
        <v>0</v>
      </c>
      <c r="N8899" s="61" t="str">
        <f t="shared" si="276"/>
        <v>katB</v>
      </c>
      <c r="P8899" s="73" t="str">
        <f t="shared" si="277"/>
        <v/>
      </c>
      <c r="Q8899" s="61" t="s">
        <v>31</v>
      </c>
    </row>
    <row r="8900" spans="8:17" x14ac:dyDescent="0.25">
      <c r="H8900" s="59">
        <v>50776</v>
      </c>
      <c r="I8900" s="59" t="s">
        <v>69</v>
      </c>
      <c r="J8900" s="59">
        <v>27290778</v>
      </c>
      <c r="K8900" s="59" t="s">
        <v>9403</v>
      </c>
      <c r="L8900" s="61" t="s">
        <v>81</v>
      </c>
      <c r="M8900" s="61">
        <f>VLOOKUP(H8900,zdroj!C:F,4,0)</f>
        <v>0</v>
      </c>
      <c r="N8900" s="61" t="str">
        <f t="shared" si="276"/>
        <v>-</v>
      </c>
      <c r="P8900" s="73" t="str">
        <f t="shared" si="277"/>
        <v/>
      </c>
      <c r="Q8900" s="61" t="s">
        <v>86</v>
      </c>
    </row>
    <row r="8901" spans="8:17" x14ac:dyDescent="0.25">
      <c r="H8901" s="59">
        <v>50776</v>
      </c>
      <c r="I8901" s="59" t="s">
        <v>69</v>
      </c>
      <c r="J8901" s="59">
        <v>27290883</v>
      </c>
      <c r="K8901" s="59" t="s">
        <v>9404</v>
      </c>
      <c r="L8901" s="61" t="s">
        <v>81</v>
      </c>
      <c r="M8901" s="61">
        <f>VLOOKUP(H8901,zdroj!C:F,4,0)</f>
        <v>0</v>
      </c>
      <c r="N8901" s="61" t="str">
        <f t="shared" si="276"/>
        <v>-</v>
      </c>
      <c r="P8901" s="73" t="str">
        <f t="shared" si="277"/>
        <v/>
      </c>
      <c r="Q8901" s="61" t="s">
        <v>86</v>
      </c>
    </row>
    <row r="8902" spans="8:17" x14ac:dyDescent="0.25">
      <c r="H8902" s="59">
        <v>50776</v>
      </c>
      <c r="I8902" s="59" t="s">
        <v>69</v>
      </c>
      <c r="J8902" s="59">
        <v>27512428</v>
      </c>
      <c r="K8902" s="59" t="s">
        <v>9405</v>
      </c>
      <c r="L8902" s="61" t="s">
        <v>113</v>
      </c>
      <c r="M8902" s="61">
        <f>VLOOKUP(H8902,zdroj!C:F,4,0)</f>
        <v>0</v>
      </c>
      <c r="N8902" s="61" t="str">
        <f t="shared" si="276"/>
        <v>katB</v>
      </c>
      <c r="P8902" s="73" t="str">
        <f t="shared" si="277"/>
        <v/>
      </c>
      <c r="Q8902" s="61" t="s">
        <v>31</v>
      </c>
    </row>
    <row r="8903" spans="8:17" x14ac:dyDescent="0.25">
      <c r="H8903" s="59">
        <v>50776</v>
      </c>
      <c r="I8903" s="59" t="s">
        <v>69</v>
      </c>
      <c r="J8903" s="59">
        <v>27512444</v>
      </c>
      <c r="K8903" s="59" t="s">
        <v>9406</v>
      </c>
      <c r="L8903" s="61" t="s">
        <v>81</v>
      </c>
      <c r="M8903" s="61">
        <f>VLOOKUP(H8903,zdroj!C:F,4,0)</f>
        <v>0</v>
      </c>
      <c r="N8903" s="61" t="str">
        <f t="shared" ref="N8903:N8966" si="278">IF(M8903="A",IF(L8903="katA","katB",L8903),L8903)</f>
        <v>-</v>
      </c>
      <c r="P8903" s="73" t="str">
        <f t="shared" ref="P8903:P8966" si="279">IF(O8903="A",1,"")</f>
        <v/>
      </c>
      <c r="Q8903" s="61" t="s">
        <v>86</v>
      </c>
    </row>
    <row r="8904" spans="8:17" x14ac:dyDescent="0.25">
      <c r="H8904" s="59">
        <v>50776</v>
      </c>
      <c r="I8904" s="59" t="s">
        <v>69</v>
      </c>
      <c r="J8904" s="59">
        <v>28047613</v>
      </c>
      <c r="K8904" s="59" t="s">
        <v>9407</v>
      </c>
      <c r="L8904" s="61" t="s">
        <v>81</v>
      </c>
      <c r="M8904" s="61">
        <f>VLOOKUP(H8904,zdroj!C:F,4,0)</f>
        <v>0</v>
      </c>
      <c r="N8904" s="61" t="str">
        <f t="shared" si="278"/>
        <v>-</v>
      </c>
      <c r="P8904" s="73" t="str">
        <f t="shared" si="279"/>
        <v/>
      </c>
      <c r="Q8904" s="61" t="s">
        <v>86</v>
      </c>
    </row>
    <row r="8905" spans="8:17" x14ac:dyDescent="0.25">
      <c r="H8905" s="59">
        <v>50776</v>
      </c>
      <c r="I8905" s="59" t="s">
        <v>69</v>
      </c>
      <c r="J8905" s="59">
        <v>40040054</v>
      </c>
      <c r="K8905" s="59" t="s">
        <v>9408</v>
      </c>
      <c r="L8905" s="61" t="s">
        <v>81</v>
      </c>
      <c r="M8905" s="61">
        <f>VLOOKUP(H8905,zdroj!C:F,4,0)</f>
        <v>0</v>
      </c>
      <c r="N8905" s="61" t="str">
        <f t="shared" si="278"/>
        <v>-</v>
      </c>
      <c r="P8905" s="73" t="str">
        <f t="shared" si="279"/>
        <v/>
      </c>
      <c r="Q8905" s="61" t="s">
        <v>86</v>
      </c>
    </row>
    <row r="8906" spans="8:17" x14ac:dyDescent="0.25">
      <c r="H8906" s="59">
        <v>50776</v>
      </c>
      <c r="I8906" s="59" t="s">
        <v>69</v>
      </c>
      <c r="J8906" s="59">
        <v>41397118</v>
      </c>
      <c r="K8906" s="59" t="s">
        <v>9409</v>
      </c>
      <c r="L8906" s="61" t="s">
        <v>81</v>
      </c>
      <c r="M8906" s="61">
        <f>VLOOKUP(H8906,zdroj!C:F,4,0)</f>
        <v>0</v>
      </c>
      <c r="N8906" s="61" t="str">
        <f t="shared" si="278"/>
        <v>-</v>
      </c>
      <c r="P8906" s="73" t="str">
        <f t="shared" si="279"/>
        <v/>
      </c>
      <c r="Q8906" s="61" t="s">
        <v>86</v>
      </c>
    </row>
    <row r="8907" spans="8:17" x14ac:dyDescent="0.25">
      <c r="H8907" s="59">
        <v>50776</v>
      </c>
      <c r="I8907" s="59" t="s">
        <v>69</v>
      </c>
      <c r="J8907" s="59">
        <v>73074161</v>
      </c>
      <c r="K8907" s="59" t="s">
        <v>9410</v>
      </c>
      <c r="L8907" s="61" t="s">
        <v>81</v>
      </c>
      <c r="M8907" s="61">
        <f>VLOOKUP(H8907,zdroj!C:F,4,0)</f>
        <v>0</v>
      </c>
      <c r="N8907" s="61" t="str">
        <f t="shared" si="278"/>
        <v>-</v>
      </c>
      <c r="P8907" s="73" t="str">
        <f t="shared" si="279"/>
        <v/>
      </c>
      <c r="Q8907" s="61" t="s">
        <v>86</v>
      </c>
    </row>
    <row r="8908" spans="8:17" x14ac:dyDescent="0.25">
      <c r="H8908" s="59">
        <v>50776</v>
      </c>
      <c r="I8908" s="59" t="s">
        <v>69</v>
      </c>
      <c r="J8908" s="59">
        <v>73117811</v>
      </c>
      <c r="K8908" s="59" t="s">
        <v>9411</v>
      </c>
      <c r="L8908" s="61" t="s">
        <v>81</v>
      </c>
      <c r="M8908" s="61">
        <f>VLOOKUP(H8908,zdroj!C:F,4,0)</f>
        <v>0</v>
      </c>
      <c r="N8908" s="61" t="str">
        <f t="shared" si="278"/>
        <v>-</v>
      </c>
      <c r="P8908" s="73" t="str">
        <f t="shared" si="279"/>
        <v/>
      </c>
      <c r="Q8908" s="61" t="s">
        <v>86</v>
      </c>
    </row>
    <row r="8909" spans="8:17" x14ac:dyDescent="0.25">
      <c r="H8909" s="59">
        <v>50776</v>
      </c>
      <c r="I8909" s="59" t="s">
        <v>69</v>
      </c>
      <c r="J8909" s="59">
        <v>73137758</v>
      </c>
      <c r="K8909" s="59" t="s">
        <v>9412</v>
      </c>
      <c r="L8909" s="61" t="s">
        <v>81</v>
      </c>
      <c r="M8909" s="61">
        <f>VLOOKUP(H8909,zdroj!C:F,4,0)</f>
        <v>0</v>
      </c>
      <c r="N8909" s="61" t="str">
        <f t="shared" si="278"/>
        <v>-</v>
      </c>
      <c r="P8909" s="73" t="str">
        <f t="shared" si="279"/>
        <v/>
      </c>
      <c r="Q8909" s="61" t="s">
        <v>86</v>
      </c>
    </row>
    <row r="8910" spans="8:17" x14ac:dyDescent="0.25">
      <c r="H8910" s="59">
        <v>50776</v>
      </c>
      <c r="I8910" s="59" t="s">
        <v>69</v>
      </c>
      <c r="J8910" s="59">
        <v>73137804</v>
      </c>
      <c r="K8910" s="59" t="s">
        <v>9413</v>
      </c>
      <c r="L8910" s="61" t="s">
        <v>81</v>
      </c>
      <c r="M8910" s="61">
        <f>VLOOKUP(H8910,zdroj!C:F,4,0)</f>
        <v>0</v>
      </c>
      <c r="N8910" s="61" t="str">
        <f t="shared" si="278"/>
        <v>-</v>
      </c>
      <c r="P8910" s="73" t="str">
        <f t="shared" si="279"/>
        <v/>
      </c>
      <c r="Q8910" s="61" t="s">
        <v>86</v>
      </c>
    </row>
    <row r="8911" spans="8:17" x14ac:dyDescent="0.25">
      <c r="H8911" s="59">
        <v>50776</v>
      </c>
      <c r="I8911" s="59" t="s">
        <v>69</v>
      </c>
      <c r="J8911" s="59">
        <v>73181781</v>
      </c>
      <c r="K8911" s="59" t="s">
        <v>9414</v>
      </c>
      <c r="L8911" s="61" t="s">
        <v>81</v>
      </c>
      <c r="M8911" s="61">
        <f>VLOOKUP(H8911,zdroj!C:F,4,0)</f>
        <v>0</v>
      </c>
      <c r="N8911" s="61" t="str">
        <f t="shared" si="278"/>
        <v>-</v>
      </c>
      <c r="P8911" s="73" t="str">
        <f t="shared" si="279"/>
        <v/>
      </c>
      <c r="Q8911" s="61" t="s">
        <v>86</v>
      </c>
    </row>
    <row r="8912" spans="8:17" x14ac:dyDescent="0.25">
      <c r="H8912" s="59">
        <v>50776</v>
      </c>
      <c r="I8912" s="59" t="s">
        <v>69</v>
      </c>
      <c r="J8912" s="59">
        <v>73264172</v>
      </c>
      <c r="K8912" s="59" t="s">
        <v>9415</v>
      </c>
      <c r="L8912" s="61" t="s">
        <v>81</v>
      </c>
      <c r="M8912" s="61">
        <f>VLOOKUP(H8912,zdroj!C:F,4,0)</f>
        <v>0</v>
      </c>
      <c r="N8912" s="61" t="str">
        <f t="shared" si="278"/>
        <v>-</v>
      </c>
      <c r="P8912" s="73" t="str">
        <f t="shared" si="279"/>
        <v/>
      </c>
      <c r="Q8912" s="61" t="s">
        <v>86</v>
      </c>
    </row>
    <row r="8913" spans="8:17" x14ac:dyDescent="0.25">
      <c r="H8913" s="59">
        <v>50776</v>
      </c>
      <c r="I8913" s="59" t="s">
        <v>69</v>
      </c>
      <c r="J8913" s="59">
        <v>73282294</v>
      </c>
      <c r="K8913" s="59" t="s">
        <v>9416</v>
      </c>
      <c r="L8913" s="61" t="s">
        <v>81</v>
      </c>
      <c r="M8913" s="61">
        <f>VLOOKUP(H8913,zdroj!C:F,4,0)</f>
        <v>0</v>
      </c>
      <c r="N8913" s="61" t="str">
        <f t="shared" si="278"/>
        <v>-</v>
      </c>
      <c r="P8913" s="73" t="str">
        <f t="shared" si="279"/>
        <v/>
      </c>
      <c r="Q8913" s="61" t="s">
        <v>86</v>
      </c>
    </row>
    <row r="8914" spans="8:17" x14ac:dyDescent="0.25">
      <c r="H8914" s="59">
        <v>50776</v>
      </c>
      <c r="I8914" s="59" t="s">
        <v>69</v>
      </c>
      <c r="J8914" s="59">
        <v>73337404</v>
      </c>
      <c r="K8914" s="59" t="s">
        <v>9417</v>
      </c>
      <c r="L8914" s="61" t="s">
        <v>81</v>
      </c>
      <c r="M8914" s="61">
        <f>VLOOKUP(H8914,zdroj!C:F,4,0)</f>
        <v>0</v>
      </c>
      <c r="N8914" s="61" t="str">
        <f t="shared" si="278"/>
        <v>-</v>
      </c>
      <c r="P8914" s="73" t="str">
        <f t="shared" si="279"/>
        <v/>
      </c>
      <c r="Q8914" s="61" t="s">
        <v>86</v>
      </c>
    </row>
    <row r="8915" spans="8:17" x14ac:dyDescent="0.25">
      <c r="H8915" s="59">
        <v>50776</v>
      </c>
      <c r="I8915" s="59" t="s">
        <v>69</v>
      </c>
      <c r="J8915" s="59">
        <v>73819590</v>
      </c>
      <c r="K8915" s="59" t="s">
        <v>9418</v>
      </c>
      <c r="L8915" s="61" t="s">
        <v>81</v>
      </c>
      <c r="M8915" s="61">
        <f>VLOOKUP(H8915,zdroj!C:F,4,0)</f>
        <v>0</v>
      </c>
      <c r="N8915" s="61" t="str">
        <f t="shared" si="278"/>
        <v>-</v>
      </c>
      <c r="P8915" s="73" t="str">
        <f t="shared" si="279"/>
        <v/>
      </c>
      <c r="Q8915" s="61" t="s">
        <v>86</v>
      </c>
    </row>
    <row r="8916" spans="8:17" x14ac:dyDescent="0.25">
      <c r="H8916" s="59">
        <v>50776</v>
      </c>
      <c r="I8916" s="59" t="s">
        <v>69</v>
      </c>
      <c r="J8916" s="59">
        <v>73865648</v>
      </c>
      <c r="K8916" s="59" t="s">
        <v>9419</v>
      </c>
      <c r="L8916" s="61" t="s">
        <v>81</v>
      </c>
      <c r="M8916" s="61">
        <f>VLOOKUP(H8916,zdroj!C:F,4,0)</f>
        <v>0</v>
      </c>
      <c r="N8916" s="61" t="str">
        <f t="shared" si="278"/>
        <v>-</v>
      </c>
      <c r="P8916" s="73" t="str">
        <f t="shared" si="279"/>
        <v/>
      </c>
      <c r="Q8916" s="61" t="s">
        <v>86</v>
      </c>
    </row>
    <row r="8917" spans="8:17" x14ac:dyDescent="0.25">
      <c r="H8917" s="59">
        <v>50776</v>
      </c>
      <c r="I8917" s="59" t="s">
        <v>69</v>
      </c>
      <c r="J8917" s="59">
        <v>74261479</v>
      </c>
      <c r="K8917" s="59" t="s">
        <v>9420</v>
      </c>
      <c r="L8917" s="61" t="s">
        <v>81</v>
      </c>
      <c r="M8917" s="61">
        <f>VLOOKUP(H8917,zdroj!C:F,4,0)</f>
        <v>0</v>
      </c>
      <c r="N8917" s="61" t="str">
        <f t="shared" si="278"/>
        <v>-</v>
      </c>
      <c r="P8917" s="73" t="str">
        <f t="shared" si="279"/>
        <v/>
      </c>
      <c r="Q8917" s="61" t="s">
        <v>86</v>
      </c>
    </row>
    <row r="8918" spans="8:17" x14ac:dyDescent="0.25">
      <c r="H8918" s="59">
        <v>50776</v>
      </c>
      <c r="I8918" s="59" t="s">
        <v>69</v>
      </c>
      <c r="J8918" s="59">
        <v>75081601</v>
      </c>
      <c r="K8918" s="59" t="s">
        <v>9421</v>
      </c>
      <c r="L8918" s="61" t="s">
        <v>81</v>
      </c>
      <c r="M8918" s="61">
        <f>VLOOKUP(H8918,zdroj!C:F,4,0)</f>
        <v>0</v>
      </c>
      <c r="N8918" s="61" t="str">
        <f t="shared" si="278"/>
        <v>-</v>
      </c>
      <c r="P8918" s="73" t="str">
        <f t="shared" si="279"/>
        <v/>
      </c>
      <c r="Q8918" s="61" t="s">
        <v>88</v>
      </c>
    </row>
    <row r="8919" spans="8:17" x14ac:dyDescent="0.25">
      <c r="H8919" s="59">
        <v>50776</v>
      </c>
      <c r="I8919" s="59" t="s">
        <v>69</v>
      </c>
      <c r="J8919" s="59">
        <v>75208652</v>
      </c>
      <c r="K8919" s="59" t="s">
        <v>9422</v>
      </c>
      <c r="L8919" s="61" t="s">
        <v>81</v>
      </c>
      <c r="M8919" s="61">
        <f>VLOOKUP(H8919,zdroj!C:F,4,0)</f>
        <v>0</v>
      </c>
      <c r="N8919" s="61" t="str">
        <f t="shared" si="278"/>
        <v>-</v>
      </c>
      <c r="P8919" s="73" t="str">
        <f t="shared" si="279"/>
        <v/>
      </c>
      <c r="Q8919" s="61" t="s">
        <v>88</v>
      </c>
    </row>
    <row r="8920" spans="8:17" x14ac:dyDescent="0.25">
      <c r="H8920" s="59">
        <v>50776</v>
      </c>
      <c r="I8920" s="59" t="s">
        <v>69</v>
      </c>
      <c r="J8920" s="59">
        <v>75395932</v>
      </c>
      <c r="K8920" s="59" t="s">
        <v>9423</v>
      </c>
      <c r="L8920" s="61" t="s">
        <v>81</v>
      </c>
      <c r="M8920" s="61">
        <f>VLOOKUP(H8920,zdroj!C:F,4,0)</f>
        <v>0</v>
      </c>
      <c r="N8920" s="61" t="str">
        <f t="shared" si="278"/>
        <v>-</v>
      </c>
      <c r="P8920" s="73" t="str">
        <f t="shared" si="279"/>
        <v/>
      </c>
      <c r="Q8920" s="61" t="s">
        <v>88</v>
      </c>
    </row>
    <row r="8921" spans="8:17" x14ac:dyDescent="0.25">
      <c r="H8921" s="59">
        <v>50776</v>
      </c>
      <c r="I8921" s="59" t="s">
        <v>69</v>
      </c>
      <c r="J8921" s="59">
        <v>75498383</v>
      </c>
      <c r="K8921" s="59" t="s">
        <v>9424</v>
      </c>
      <c r="L8921" s="61" t="s">
        <v>81</v>
      </c>
      <c r="M8921" s="61">
        <f>VLOOKUP(H8921,zdroj!C:F,4,0)</f>
        <v>0</v>
      </c>
      <c r="N8921" s="61" t="str">
        <f t="shared" si="278"/>
        <v>-</v>
      </c>
      <c r="P8921" s="73" t="str">
        <f t="shared" si="279"/>
        <v/>
      </c>
      <c r="Q8921" s="61" t="s">
        <v>88</v>
      </c>
    </row>
    <row r="8922" spans="8:17" x14ac:dyDescent="0.25">
      <c r="H8922" s="59">
        <v>50776</v>
      </c>
      <c r="I8922" s="59" t="s">
        <v>69</v>
      </c>
      <c r="J8922" s="59">
        <v>76011780</v>
      </c>
      <c r="K8922" s="59" t="s">
        <v>9425</v>
      </c>
      <c r="L8922" s="61" t="s">
        <v>81</v>
      </c>
      <c r="M8922" s="61">
        <f>VLOOKUP(H8922,zdroj!C:F,4,0)</f>
        <v>0</v>
      </c>
      <c r="N8922" s="61" t="str">
        <f t="shared" si="278"/>
        <v>-</v>
      </c>
      <c r="P8922" s="73" t="str">
        <f t="shared" si="279"/>
        <v/>
      </c>
      <c r="Q8922" s="61" t="s">
        <v>88</v>
      </c>
    </row>
    <row r="8923" spans="8:17" x14ac:dyDescent="0.25">
      <c r="H8923" s="59">
        <v>50776</v>
      </c>
      <c r="I8923" s="59" t="s">
        <v>69</v>
      </c>
      <c r="J8923" s="59">
        <v>76011801</v>
      </c>
      <c r="K8923" s="59" t="s">
        <v>9426</v>
      </c>
      <c r="L8923" s="61" t="s">
        <v>81</v>
      </c>
      <c r="M8923" s="61">
        <f>VLOOKUP(H8923,zdroj!C:F,4,0)</f>
        <v>0</v>
      </c>
      <c r="N8923" s="61" t="str">
        <f t="shared" si="278"/>
        <v>-</v>
      </c>
      <c r="P8923" s="73" t="str">
        <f t="shared" si="279"/>
        <v/>
      </c>
      <c r="Q8923" s="61" t="s">
        <v>88</v>
      </c>
    </row>
    <row r="8924" spans="8:17" x14ac:dyDescent="0.25">
      <c r="H8924" s="59">
        <v>50776</v>
      </c>
      <c r="I8924" s="59" t="s">
        <v>69</v>
      </c>
      <c r="J8924" s="59">
        <v>76011828</v>
      </c>
      <c r="K8924" s="59" t="s">
        <v>9427</v>
      </c>
      <c r="L8924" s="61" t="s">
        <v>81</v>
      </c>
      <c r="M8924" s="61">
        <f>VLOOKUP(H8924,zdroj!C:F,4,0)</f>
        <v>0</v>
      </c>
      <c r="N8924" s="61" t="str">
        <f t="shared" si="278"/>
        <v>-</v>
      </c>
      <c r="P8924" s="73" t="str">
        <f t="shared" si="279"/>
        <v/>
      </c>
      <c r="Q8924" s="61" t="s">
        <v>88</v>
      </c>
    </row>
    <row r="8925" spans="8:17" x14ac:dyDescent="0.25">
      <c r="H8925" s="59">
        <v>50776</v>
      </c>
      <c r="I8925" s="59" t="s">
        <v>69</v>
      </c>
      <c r="J8925" s="59">
        <v>76011844</v>
      </c>
      <c r="K8925" s="59" t="s">
        <v>9428</v>
      </c>
      <c r="L8925" s="61" t="s">
        <v>81</v>
      </c>
      <c r="M8925" s="61">
        <f>VLOOKUP(H8925,zdroj!C:F,4,0)</f>
        <v>0</v>
      </c>
      <c r="N8925" s="61" t="str">
        <f t="shared" si="278"/>
        <v>-</v>
      </c>
      <c r="P8925" s="73" t="str">
        <f t="shared" si="279"/>
        <v/>
      </c>
      <c r="Q8925" s="61" t="s">
        <v>88</v>
      </c>
    </row>
    <row r="8926" spans="8:17" x14ac:dyDescent="0.25">
      <c r="H8926" s="59">
        <v>50776</v>
      </c>
      <c r="I8926" s="59" t="s">
        <v>69</v>
      </c>
      <c r="J8926" s="59">
        <v>76011909</v>
      </c>
      <c r="K8926" s="59" t="s">
        <v>9429</v>
      </c>
      <c r="L8926" s="61" t="s">
        <v>81</v>
      </c>
      <c r="M8926" s="61">
        <f>VLOOKUP(H8926,zdroj!C:F,4,0)</f>
        <v>0</v>
      </c>
      <c r="N8926" s="61" t="str">
        <f t="shared" si="278"/>
        <v>-</v>
      </c>
      <c r="P8926" s="73" t="str">
        <f t="shared" si="279"/>
        <v/>
      </c>
      <c r="Q8926" s="61" t="s">
        <v>88</v>
      </c>
    </row>
    <row r="8927" spans="8:17" x14ac:dyDescent="0.25">
      <c r="H8927" s="59">
        <v>50776</v>
      </c>
      <c r="I8927" s="59" t="s">
        <v>69</v>
      </c>
      <c r="J8927" s="59">
        <v>76011925</v>
      </c>
      <c r="K8927" s="59" t="s">
        <v>9430</v>
      </c>
      <c r="L8927" s="61" t="s">
        <v>81</v>
      </c>
      <c r="M8927" s="61">
        <f>VLOOKUP(H8927,zdroj!C:F,4,0)</f>
        <v>0</v>
      </c>
      <c r="N8927" s="61" t="str">
        <f t="shared" si="278"/>
        <v>-</v>
      </c>
      <c r="P8927" s="73" t="str">
        <f t="shared" si="279"/>
        <v/>
      </c>
      <c r="Q8927" s="61" t="s">
        <v>88</v>
      </c>
    </row>
    <row r="8928" spans="8:17" x14ac:dyDescent="0.25">
      <c r="H8928" s="59">
        <v>50776</v>
      </c>
      <c r="I8928" s="59" t="s">
        <v>69</v>
      </c>
      <c r="J8928" s="59">
        <v>76011968</v>
      </c>
      <c r="K8928" s="59" t="s">
        <v>9431</v>
      </c>
      <c r="L8928" s="61" t="s">
        <v>81</v>
      </c>
      <c r="M8928" s="61">
        <f>VLOOKUP(H8928,zdroj!C:F,4,0)</f>
        <v>0</v>
      </c>
      <c r="N8928" s="61" t="str">
        <f t="shared" si="278"/>
        <v>-</v>
      </c>
      <c r="P8928" s="73" t="str">
        <f t="shared" si="279"/>
        <v/>
      </c>
      <c r="Q8928" s="61" t="s">
        <v>88</v>
      </c>
    </row>
    <row r="8929" spans="8:17" x14ac:dyDescent="0.25">
      <c r="H8929" s="59">
        <v>50776</v>
      </c>
      <c r="I8929" s="59" t="s">
        <v>69</v>
      </c>
      <c r="J8929" s="59">
        <v>76011984</v>
      </c>
      <c r="K8929" s="59" t="s">
        <v>9432</v>
      </c>
      <c r="L8929" s="61" t="s">
        <v>81</v>
      </c>
      <c r="M8929" s="61">
        <f>VLOOKUP(H8929,zdroj!C:F,4,0)</f>
        <v>0</v>
      </c>
      <c r="N8929" s="61" t="str">
        <f t="shared" si="278"/>
        <v>-</v>
      </c>
      <c r="P8929" s="73" t="str">
        <f t="shared" si="279"/>
        <v/>
      </c>
      <c r="Q8929" s="61" t="s">
        <v>88</v>
      </c>
    </row>
    <row r="8930" spans="8:17" x14ac:dyDescent="0.25">
      <c r="H8930" s="59">
        <v>50776</v>
      </c>
      <c r="I8930" s="59" t="s">
        <v>69</v>
      </c>
      <c r="J8930" s="59">
        <v>76012000</v>
      </c>
      <c r="K8930" s="59" t="s">
        <v>9433</v>
      </c>
      <c r="L8930" s="61" t="s">
        <v>81</v>
      </c>
      <c r="M8930" s="61">
        <f>VLOOKUP(H8930,zdroj!C:F,4,0)</f>
        <v>0</v>
      </c>
      <c r="N8930" s="61" t="str">
        <f t="shared" si="278"/>
        <v>-</v>
      </c>
      <c r="P8930" s="73" t="str">
        <f t="shared" si="279"/>
        <v/>
      </c>
      <c r="Q8930" s="61" t="s">
        <v>88</v>
      </c>
    </row>
    <row r="8931" spans="8:17" x14ac:dyDescent="0.25">
      <c r="H8931" s="59">
        <v>50776</v>
      </c>
      <c r="I8931" s="59" t="s">
        <v>69</v>
      </c>
      <c r="J8931" s="59">
        <v>76012026</v>
      </c>
      <c r="K8931" s="59" t="s">
        <v>9434</v>
      </c>
      <c r="L8931" s="61" t="s">
        <v>81</v>
      </c>
      <c r="M8931" s="61">
        <f>VLOOKUP(H8931,zdroj!C:F,4,0)</f>
        <v>0</v>
      </c>
      <c r="N8931" s="61" t="str">
        <f t="shared" si="278"/>
        <v>-</v>
      </c>
      <c r="P8931" s="73" t="str">
        <f t="shared" si="279"/>
        <v/>
      </c>
      <c r="Q8931" s="61" t="s">
        <v>88</v>
      </c>
    </row>
    <row r="8932" spans="8:17" x14ac:dyDescent="0.25">
      <c r="H8932" s="59">
        <v>50776</v>
      </c>
      <c r="I8932" s="59" t="s">
        <v>69</v>
      </c>
      <c r="J8932" s="59">
        <v>77485513</v>
      </c>
      <c r="K8932" s="59" t="s">
        <v>9435</v>
      </c>
      <c r="L8932" s="61" t="s">
        <v>81</v>
      </c>
      <c r="M8932" s="61">
        <f>VLOOKUP(H8932,zdroj!C:F,4,0)</f>
        <v>0</v>
      </c>
      <c r="N8932" s="61" t="str">
        <f t="shared" si="278"/>
        <v>-</v>
      </c>
      <c r="P8932" s="73" t="str">
        <f t="shared" si="279"/>
        <v/>
      </c>
      <c r="Q8932" s="61" t="s">
        <v>88</v>
      </c>
    </row>
    <row r="8933" spans="8:17" x14ac:dyDescent="0.25">
      <c r="H8933" s="59">
        <v>50776</v>
      </c>
      <c r="I8933" s="59" t="s">
        <v>69</v>
      </c>
      <c r="J8933" s="59">
        <v>77637038</v>
      </c>
      <c r="K8933" s="59" t="s">
        <v>9436</v>
      </c>
      <c r="L8933" s="61" t="s">
        <v>81</v>
      </c>
      <c r="M8933" s="61">
        <f>VLOOKUP(H8933,zdroj!C:F,4,0)</f>
        <v>0</v>
      </c>
      <c r="N8933" s="61" t="str">
        <f t="shared" si="278"/>
        <v>-</v>
      </c>
      <c r="P8933" s="73" t="str">
        <f t="shared" si="279"/>
        <v/>
      </c>
      <c r="Q8933" s="61" t="s">
        <v>88</v>
      </c>
    </row>
    <row r="8934" spans="8:17" x14ac:dyDescent="0.25">
      <c r="H8934" s="59">
        <v>50776</v>
      </c>
      <c r="I8934" s="59" t="s">
        <v>69</v>
      </c>
      <c r="J8934" s="59">
        <v>77790782</v>
      </c>
      <c r="K8934" s="59" t="s">
        <v>9437</v>
      </c>
      <c r="L8934" s="61" t="s">
        <v>81</v>
      </c>
      <c r="M8934" s="61">
        <f>VLOOKUP(H8934,zdroj!C:F,4,0)</f>
        <v>0</v>
      </c>
      <c r="N8934" s="61" t="str">
        <f t="shared" si="278"/>
        <v>-</v>
      </c>
      <c r="P8934" s="73" t="str">
        <f t="shared" si="279"/>
        <v/>
      </c>
      <c r="Q8934" s="61" t="s">
        <v>86</v>
      </c>
    </row>
    <row r="8935" spans="8:17" x14ac:dyDescent="0.25">
      <c r="H8935" s="59">
        <v>50776</v>
      </c>
      <c r="I8935" s="59" t="s">
        <v>69</v>
      </c>
      <c r="J8935" s="59">
        <v>77964977</v>
      </c>
      <c r="K8935" s="59" t="s">
        <v>9438</v>
      </c>
      <c r="L8935" s="61" t="s">
        <v>113</v>
      </c>
      <c r="M8935" s="61">
        <f>VLOOKUP(H8935,zdroj!C:F,4,0)</f>
        <v>0</v>
      </c>
      <c r="N8935" s="61" t="str">
        <f t="shared" si="278"/>
        <v>katB</v>
      </c>
      <c r="P8935" s="73" t="str">
        <f t="shared" si="279"/>
        <v/>
      </c>
      <c r="Q8935" s="61" t="s">
        <v>31</v>
      </c>
    </row>
    <row r="8936" spans="8:17" x14ac:dyDescent="0.25">
      <c r="H8936" s="59">
        <v>50776</v>
      </c>
      <c r="I8936" s="59" t="s">
        <v>69</v>
      </c>
      <c r="J8936" s="59">
        <v>80754716</v>
      </c>
      <c r="K8936" s="59" t="s">
        <v>9439</v>
      </c>
      <c r="L8936" s="61" t="s">
        <v>81</v>
      </c>
      <c r="M8936" s="61">
        <f>VLOOKUP(H8936,zdroj!C:F,4,0)</f>
        <v>0</v>
      </c>
      <c r="N8936" s="61" t="str">
        <f t="shared" si="278"/>
        <v>-</v>
      </c>
      <c r="P8936" s="73" t="str">
        <f t="shared" si="279"/>
        <v/>
      </c>
      <c r="Q8936" s="61" t="s">
        <v>88</v>
      </c>
    </row>
    <row r="8937" spans="8:17" x14ac:dyDescent="0.25">
      <c r="H8937" s="59">
        <v>125032</v>
      </c>
      <c r="I8937" s="59" t="s">
        <v>69</v>
      </c>
      <c r="J8937" s="59">
        <v>2641968</v>
      </c>
      <c r="K8937" s="59" t="s">
        <v>9440</v>
      </c>
      <c r="L8937" s="61" t="s">
        <v>113</v>
      </c>
      <c r="M8937" s="61">
        <f>VLOOKUP(H8937,zdroj!C:F,4,0)</f>
        <v>0</v>
      </c>
      <c r="N8937" s="61" t="str">
        <f t="shared" si="278"/>
        <v>katB</v>
      </c>
      <c r="P8937" s="73" t="str">
        <f t="shared" si="279"/>
        <v/>
      </c>
      <c r="Q8937" s="61" t="s">
        <v>30</v>
      </c>
    </row>
    <row r="8938" spans="8:17" x14ac:dyDescent="0.25">
      <c r="H8938" s="59">
        <v>125032</v>
      </c>
      <c r="I8938" s="59" t="s">
        <v>69</v>
      </c>
      <c r="J8938" s="59">
        <v>2641976</v>
      </c>
      <c r="K8938" s="59" t="s">
        <v>9441</v>
      </c>
      <c r="L8938" s="61" t="s">
        <v>113</v>
      </c>
      <c r="M8938" s="61">
        <f>VLOOKUP(H8938,zdroj!C:F,4,0)</f>
        <v>0</v>
      </c>
      <c r="N8938" s="61" t="str">
        <f t="shared" si="278"/>
        <v>katB</v>
      </c>
      <c r="P8938" s="73" t="str">
        <f t="shared" si="279"/>
        <v/>
      </c>
      <c r="Q8938" s="61" t="s">
        <v>30</v>
      </c>
    </row>
    <row r="8939" spans="8:17" x14ac:dyDescent="0.25">
      <c r="H8939" s="59">
        <v>125032</v>
      </c>
      <c r="I8939" s="59" t="s">
        <v>69</v>
      </c>
      <c r="J8939" s="59">
        <v>2641984</v>
      </c>
      <c r="K8939" s="59" t="s">
        <v>9442</v>
      </c>
      <c r="L8939" s="61" t="s">
        <v>113</v>
      </c>
      <c r="M8939" s="61">
        <f>VLOOKUP(H8939,zdroj!C:F,4,0)</f>
        <v>0</v>
      </c>
      <c r="N8939" s="61" t="str">
        <f t="shared" si="278"/>
        <v>katB</v>
      </c>
      <c r="P8939" s="73" t="str">
        <f t="shared" si="279"/>
        <v/>
      </c>
      <c r="Q8939" s="61" t="s">
        <v>30</v>
      </c>
    </row>
    <row r="8940" spans="8:17" x14ac:dyDescent="0.25">
      <c r="H8940" s="59">
        <v>125032</v>
      </c>
      <c r="I8940" s="59" t="s">
        <v>69</v>
      </c>
      <c r="J8940" s="59">
        <v>2641992</v>
      </c>
      <c r="K8940" s="59" t="s">
        <v>9443</v>
      </c>
      <c r="L8940" s="61" t="s">
        <v>113</v>
      </c>
      <c r="M8940" s="61">
        <f>VLOOKUP(H8940,zdroj!C:F,4,0)</f>
        <v>0</v>
      </c>
      <c r="N8940" s="61" t="str">
        <f t="shared" si="278"/>
        <v>katB</v>
      </c>
      <c r="P8940" s="73" t="str">
        <f t="shared" si="279"/>
        <v/>
      </c>
      <c r="Q8940" s="61" t="s">
        <v>30</v>
      </c>
    </row>
    <row r="8941" spans="8:17" x14ac:dyDescent="0.25">
      <c r="H8941" s="59">
        <v>125032</v>
      </c>
      <c r="I8941" s="59" t="s">
        <v>69</v>
      </c>
      <c r="J8941" s="59">
        <v>2642000</v>
      </c>
      <c r="K8941" s="59" t="s">
        <v>9444</v>
      </c>
      <c r="L8941" s="61" t="s">
        <v>113</v>
      </c>
      <c r="M8941" s="61">
        <f>VLOOKUP(H8941,zdroj!C:F,4,0)</f>
        <v>0</v>
      </c>
      <c r="N8941" s="61" t="str">
        <f t="shared" si="278"/>
        <v>katB</v>
      </c>
      <c r="P8941" s="73" t="str">
        <f t="shared" si="279"/>
        <v/>
      </c>
      <c r="Q8941" s="61" t="s">
        <v>30</v>
      </c>
    </row>
    <row r="8942" spans="8:17" x14ac:dyDescent="0.25">
      <c r="H8942" s="59">
        <v>125032</v>
      </c>
      <c r="I8942" s="59" t="s">
        <v>69</v>
      </c>
      <c r="J8942" s="59">
        <v>2642018</v>
      </c>
      <c r="K8942" s="59" t="s">
        <v>9445</v>
      </c>
      <c r="L8942" s="61" t="s">
        <v>113</v>
      </c>
      <c r="M8942" s="61">
        <f>VLOOKUP(H8942,zdroj!C:F,4,0)</f>
        <v>0</v>
      </c>
      <c r="N8942" s="61" t="str">
        <f t="shared" si="278"/>
        <v>katB</v>
      </c>
      <c r="P8942" s="73" t="str">
        <f t="shared" si="279"/>
        <v/>
      </c>
      <c r="Q8942" s="61" t="s">
        <v>30</v>
      </c>
    </row>
    <row r="8943" spans="8:17" x14ac:dyDescent="0.25">
      <c r="H8943" s="59">
        <v>125032</v>
      </c>
      <c r="I8943" s="59" t="s">
        <v>69</v>
      </c>
      <c r="J8943" s="59">
        <v>2642026</v>
      </c>
      <c r="K8943" s="59" t="s">
        <v>9446</v>
      </c>
      <c r="L8943" s="61" t="s">
        <v>113</v>
      </c>
      <c r="M8943" s="61">
        <f>VLOOKUP(H8943,zdroj!C:F,4,0)</f>
        <v>0</v>
      </c>
      <c r="N8943" s="61" t="str">
        <f t="shared" si="278"/>
        <v>katB</v>
      </c>
      <c r="P8943" s="73" t="str">
        <f t="shared" si="279"/>
        <v/>
      </c>
      <c r="Q8943" s="61" t="s">
        <v>30</v>
      </c>
    </row>
    <row r="8944" spans="8:17" x14ac:dyDescent="0.25">
      <c r="H8944" s="59">
        <v>125032</v>
      </c>
      <c r="I8944" s="59" t="s">
        <v>69</v>
      </c>
      <c r="J8944" s="59">
        <v>2642034</v>
      </c>
      <c r="K8944" s="59" t="s">
        <v>9447</v>
      </c>
      <c r="L8944" s="61" t="s">
        <v>113</v>
      </c>
      <c r="M8944" s="61">
        <f>VLOOKUP(H8944,zdroj!C:F,4,0)</f>
        <v>0</v>
      </c>
      <c r="N8944" s="61" t="str">
        <f t="shared" si="278"/>
        <v>katB</v>
      </c>
      <c r="P8944" s="73" t="str">
        <f t="shared" si="279"/>
        <v/>
      </c>
      <c r="Q8944" s="61" t="s">
        <v>30</v>
      </c>
    </row>
    <row r="8945" spans="8:17" x14ac:dyDescent="0.25">
      <c r="H8945" s="59">
        <v>125032</v>
      </c>
      <c r="I8945" s="59" t="s">
        <v>69</v>
      </c>
      <c r="J8945" s="59">
        <v>2642042</v>
      </c>
      <c r="K8945" s="59" t="s">
        <v>9448</v>
      </c>
      <c r="L8945" s="61" t="s">
        <v>113</v>
      </c>
      <c r="M8945" s="61">
        <f>VLOOKUP(H8945,zdroj!C:F,4,0)</f>
        <v>0</v>
      </c>
      <c r="N8945" s="61" t="str">
        <f t="shared" si="278"/>
        <v>katB</v>
      </c>
      <c r="P8945" s="73" t="str">
        <f t="shared" si="279"/>
        <v/>
      </c>
      <c r="Q8945" s="61" t="s">
        <v>30</v>
      </c>
    </row>
    <row r="8946" spans="8:17" x14ac:dyDescent="0.25">
      <c r="H8946" s="59">
        <v>125032</v>
      </c>
      <c r="I8946" s="59" t="s">
        <v>69</v>
      </c>
      <c r="J8946" s="59">
        <v>2642051</v>
      </c>
      <c r="K8946" s="59" t="s">
        <v>9449</v>
      </c>
      <c r="L8946" s="61" t="s">
        <v>81</v>
      </c>
      <c r="M8946" s="61">
        <f>VLOOKUP(H8946,zdroj!C:F,4,0)</f>
        <v>0</v>
      </c>
      <c r="N8946" s="61" t="str">
        <f t="shared" si="278"/>
        <v>-</v>
      </c>
      <c r="P8946" s="73" t="str">
        <f t="shared" si="279"/>
        <v/>
      </c>
      <c r="Q8946" s="61" t="s">
        <v>86</v>
      </c>
    </row>
    <row r="8947" spans="8:17" x14ac:dyDescent="0.25">
      <c r="H8947" s="59">
        <v>125032</v>
      </c>
      <c r="I8947" s="59" t="s">
        <v>69</v>
      </c>
      <c r="J8947" s="59">
        <v>25133209</v>
      </c>
      <c r="K8947" s="59" t="s">
        <v>9450</v>
      </c>
      <c r="L8947" s="61" t="s">
        <v>113</v>
      </c>
      <c r="M8947" s="61">
        <f>VLOOKUP(H8947,zdroj!C:F,4,0)</f>
        <v>0</v>
      </c>
      <c r="N8947" s="61" t="str">
        <f t="shared" si="278"/>
        <v>katB</v>
      </c>
      <c r="P8947" s="73" t="str">
        <f t="shared" si="279"/>
        <v/>
      </c>
      <c r="Q8947" s="61" t="s">
        <v>30</v>
      </c>
    </row>
    <row r="8948" spans="8:17" x14ac:dyDescent="0.25">
      <c r="H8948" s="59">
        <v>300497</v>
      </c>
      <c r="I8948" s="59" t="s">
        <v>69</v>
      </c>
      <c r="J8948" s="59">
        <v>2642786</v>
      </c>
      <c r="K8948" s="59" t="s">
        <v>9451</v>
      </c>
      <c r="L8948" s="61" t="s">
        <v>113</v>
      </c>
      <c r="M8948" s="61">
        <f>VLOOKUP(H8948,zdroj!C:F,4,0)</f>
        <v>0</v>
      </c>
      <c r="N8948" s="61" t="str">
        <f t="shared" si="278"/>
        <v>katB</v>
      </c>
      <c r="P8948" s="73" t="str">
        <f t="shared" si="279"/>
        <v/>
      </c>
      <c r="Q8948" s="61" t="s">
        <v>30</v>
      </c>
    </row>
    <row r="8949" spans="8:17" x14ac:dyDescent="0.25">
      <c r="H8949" s="59">
        <v>300497</v>
      </c>
      <c r="I8949" s="59" t="s">
        <v>69</v>
      </c>
      <c r="J8949" s="59">
        <v>2642794</v>
      </c>
      <c r="K8949" s="59" t="s">
        <v>9452</v>
      </c>
      <c r="L8949" s="61" t="s">
        <v>113</v>
      </c>
      <c r="M8949" s="61">
        <f>VLOOKUP(H8949,zdroj!C:F,4,0)</f>
        <v>0</v>
      </c>
      <c r="N8949" s="61" t="str">
        <f t="shared" si="278"/>
        <v>katB</v>
      </c>
      <c r="P8949" s="73" t="str">
        <f t="shared" si="279"/>
        <v/>
      </c>
      <c r="Q8949" s="61" t="s">
        <v>30</v>
      </c>
    </row>
    <row r="8950" spans="8:17" x14ac:dyDescent="0.25">
      <c r="H8950" s="59">
        <v>300497</v>
      </c>
      <c r="I8950" s="59" t="s">
        <v>69</v>
      </c>
      <c r="J8950" s="59">
        <v>2642808</v>
      </c>
      <c r="K8950" s="59" t="s">
        <v>9453</v>
      </c>
      <c r="L8950" s="61" t="s">
        <v>113</v>
      </c>
      <c r="M8950" s="61">
        <f>VLOOKUP(H8950,zdroj!C:F,4,0)</f>
        <v>0</v>
      </c>
      <c r="N8950" s="61" t="str">
        <f t="shared" si="278"/>
        <v>katB</v>
      </c>
      <c r="P8950" s="73" t="str">
        <f t="shared" si="279"/>
        <v/>
      </c>
      <c r="Q8950" s="61" t="s">
        <v>30</v>
      </c>
    </row>
    <row r="8951" spans="8:17" x14ac:dyDescent="0.25">
      <c r="H8951" s="59">
        <v>300497</v>
      </c>
      <c r="I8951" s="59" t="s">
        <v>69</v>
      </c>
      <c r="J8951" s="59">
        <v>2642816</v>
      </c>
      <c r="K8951" s="59" t="s">
        <v>9454</v>
      </c>
      <c r="L8951" s="61" t="s">
        <v>113</v>
      </c>
      <c r="M8951" s="61">
        <f>VLOOKUP(H8951,zdroj!C:F,4,0)</f>
        <v>0</v>
      </c>
      <c r="N8951" s="61" t="str">
        <f t="shared" si="278"/>
        <v>katB</v>
      </c>
      <c r="P8951" s="73" t="str">
        <f t="shared" si="279"/>
        <v/>
      </c>
      <c r="Q8951" s="61" t="s">
        <v>30</v>
      </c>
    </row>
    <row r="8952" spans="8:17" x14ac:dyDescent="0.25">
      <c r="H8952" s="59">
        <v>300497</v>
      </c>
      <c r="I8952" s="59" t="s">
        <v>69</v>
      </c>
      <c r="J8952" s="59">
        <v>2642824</v>
      </c>
      <c r="K8952" s="59" t="s">
        <v>9455</v>
      </c>
      <c r="L8952" s="61" t="s">
        <v>113</v>
      </c>
      <c r="M8952" s="61">
        <f>VLOOKUP(H8952,zdroj!C:F,4,0)</f>
        <v>0</v>
      </c>
      <c r="N8952" s="61" t="str">
        <f t="shared" si="278"/>
        <v>katB</v>
      </c>
      <c r="P8952" s="73" t="str">
        <f t="shared" si="279"/>
        <v/>
      </c>
      <c r="Q8952" s="61" t="s">
        <v>30</v>
      </c>
    </row>
    <row r="8953" spans="8:17" x14ac:dyDescent="0.25">
      <c r="H8953" s="59">
        <v>300497</v>
      </c>
      <c r="I8953" s="59" t="s">
        <v>69</v>
      </c>
      <c r="J8953" s="59">
        <v>2642832</v>
      </c>
      <c r="K8953" s="59" t="s">
        <v>9456</v>
      </c>
      <c r="L8953" s="61" t="s">
        <v>81</v>
      </c>
      <c r="M8953" s="61">
        <f>VLOOKUP(H8953,zdroj!C:F,4,0)</f>
        <v>0</v>
      </c>
      <c r="N8953" s="61" t="str">
        <f t="shared" si="278"/>
        <v>-</v>
      </c>
      <c r="P8953" s="73" t="str">
        <f t="shared" si="279"/>
        <v/>
      </c>
      <c r="Q8953" s="61" t="s">
        <v>86</v>
      </c>
    </row>
    <row r="8954" spans="8:17" x14ac:dyDescent="0.25">
      <c r="H8954" s="59">
        <v>60801</v>
      </c>
      <c r="I8954" s="59" t="s">
        <v>69</v>
      </c>
      <c r="J8954" s="59">
        <v>23487640</v>
      </c>
      <c r="K8954" s="59" t="s">
        <v>9457</v>
      </c>
      <c r="L8954" s="61" t="s">
        <v>81</v>
      </c>
      <c r="M8954" s="61">
        <f>VLOOKUP(H8954,zdroj!C:F,4,0)</f>
        <v>0</v>
      </c>
      <c r="N8954" s="61" t="str">
        <f t="shared" si="278"/>
        <v>-</v>
      </c>
      <c r="P8954" s="73" t="str">
        <f t="shared" si="279"/>
        <v/>
      </c>
      <c r="Q8954" s="61" t="s">
        <v>84</v>
      </c>
    </row>
    <row r="8955" spans="8:17" x14ac:dyDescent="0.25">
      <c r="H8955" s="59">
        <v>60801</v>
      </c>
      <c r="I8955" s="59" t="s">
        <v>69</v>
      </c>
      <c r="J8955" s="59">
        <v>23487658</v>
      </c>
      <c r="K8955" s="59" t="s">
        <v>9458</v>
      </c>
      <c r="L8955" s="61" t="s">
        <v>113</v>
      </c>
      <c r="M8955" s="61">
        <f>VLOOKUP(H8955,zdroj!C:F,4,0)</f>
        <v>0</v>
      </c>
      <c r="N8955" s="61" t="str">
        <f t="shared" si="278"/>
        <v>katB</v>
      </c>
      <c r="P8955" s="73" t="str">
        <f t="shared" si="279"/>
        <v/>
      </c>
      <c r="Q8955" s="61" t="s">
        <v>30</v>
      </c>
    </row>
    <row r="8956" spans="8:17" x14ac:dyDescent="0.25">
      <c r="H8956" s="59">
        <v>60801</v>
      </c>
      <c r="I8956" s="59" t="s">
        <v>69</v>
      </c>
      <c r="J8956" s="59">
        <v>23487666</v>
      </c>
      <c r="K8956" s="59" t="s">
        <v>9459</v>
      </c>
      <c r="L8956" s="61" t="s">
        <v>113</v>
      </c>
      <c r="M8956" s="61">
        <f>VLOOKUP(H8956,zdroj!C:F,4,0)</f>
        <v>0</v>
      </c>
      <c r="N8956" s="61" t="str">
        <f t="shared" si="278"/>
        <v>katB</v>
      </c>
      <c r="P8956" s="73" t="str">
        <f t="shared" si="279"/>
        <v/>
      </c>
      <c r="Q8956" s="61" t="s">
        <v>30</v>
      </c>
    </row>
    <row r="8957" spans="8:17" x14ac:dyDescent="0.25">
      <c r="H8957" s="59">
        <v>60801</v>
      </c>
      <c r="I8957" s="59" t="s">
        <v>69</v>
      </c>
      <c r="J8957" s="59">
        <v>23487674</v>
      </c>
      <c r="K8957" s="59" t="s">
        <v>9460</v>
      </c>
      <c r="L8957" s="61" t="s">
        <v>113</v>
      </c>
      <c r="M8957" s="61">
        <f>VLOOKUP(H8957,zdroj!C:F,4,0)</f>
        <v>0</v>
      </c>
      <c r="N8957" s="61" t="str">
        <f t="shared" si="278"/>
        <v>katB</v>
      </c>
      <c r="P8957" s="73" t="str">
        <f t="shared" si="279"/>
        <v/>
      </c>
      <c r="Q8957" s="61" t="s">
        <v>30</v>
      </c>
    </row>
    <row r="8958" spans="8:17" x14ac:dyDescent="0.25">
      <c r="H8958" s="59">
        <v>60801</v>
      </c>
      <c r="I8958" s="59" t="s">
        <v>69</v>
      </c>
      <c r="J8958" s="59">
        <v>23487682</v>
      </c>
      <c r="K8958" s="59" t="s">
        <v>9461</v>
      </c>
      <c r="L8958" s="61" t="s">
        <v>113</v>
      </c>
      <c r="M8958" s="61">
        <f>VLOOKUP(H8958,zdroj!C:F,4,0)</f>
        <v>0</v>
      </c>
      <c r="N8958" s="61" t="str">
        <f t="shared" si="278"/>
        <v>katB</v>
      </c>
      <c r="P8958" s="73" t="str">
        <f t="shared" si="279"/>
        <v/>
      </c>
      <c r="Q8958" s="61" t="s">
        <v>30</v>
      </c>
    </row>
    <row r="8959" spans="8:17" x14ac:dyDescent="0.25">
      <c r="H8959" s="59">
        <v>60801</v>
      </c>
      <c r="I8959" s="59" t="s">
        <v>69</v>
      </c>
      <c r="J8959" s="59">
        <v>23487691</v>
      </c>
      <c r="K8959" s="59" t="s">
        <v>9462</v>
      </c>
      <c r="L8959" s="61" t="s">
        <v>113</v>
      </c>
      <c r="M8959" s="61">
        <f>VLOOKUP(H8959,zdroj!C:F,4,0)</f>
        <v>0</v>
      </c>
      <c r="N8959" s="61" t="str">
        <f t="shared" si="278"/>
        <v>katB</v>
      </c>
      <c r="P8959" s="73" t="str">
        <f t="shared" si="279"/>
        <v/>
      </c>
      <c r="Q8959" s="61" t="s">
        <v>30</v>
      </c>
    </row>
    <row r="8960" spans="8:17" x14ac:dyDescent="0.25">
      <c r="H8960" s="59">
        <v>60801</v>
      </c>
      <c r="I8960" s="59" t="s">
        <v>69</v>
      </c>
      <c r="J8960" s="59">
        <v>23487704</v>
      </c>
      <c r="K8960" s="59" t="s">
        <v>9463</v>
      </c>
      <c r="L8960" s="61" t="s">
        <v>113</v>
      </c>
      <c r="M8960" s="61">
        <f>VLOOKUP(H8960,zdroj!C:F,4,0)</f>
        <v>0</v>
      </c>
      <c r="N8960" s="61" t="str">
        <f t="shared" si="278"/>
        <v>katB</v>
      </c>
      <c r="P8960" s="73" t="str">
        <f t="shared" si="279"/>
        <v/>
      </c>
      <c r="Q8960" s="61" t="s">
        <v>30</v>
      </c>
    </row>
    <row r="8961" spans="8:17" x14ac:dyDescent="0.25">
      <c r="H8961" s="59">
        <v>60801</v>
      </c>
      <c r="I8961" s="59" t="s">
        <v>69</v>
      </c>
      <c r="J8961" s="59">
        <v>23487712</v>
      </c>
      <c r="K8961" s="59" t="s">
        <v>9464</v>
      </c>
      <c r="L8961" s="61" t="s">
        <v>113</v>
      </c>
      <c r="M8961" s="61">
        <f>VLOOKUP(H8961,zdroj!C:F,4,0)</f>
        <v>0</v>
      </c>
      <c r="N8961" s="61" t="str">
        <f t="shared" si="278"/>
        <v>katB</v>
      </c>
      <c r="P8961" s="73" t="str">
        <f t="shared" si="279"/>
        <v/>
      </c>
      <c r="Q8961" s="61" t="s">
        <v>30</v>
      </c>
    </row>
    <row r="8962" spans="8:17" x14ac:dyDescent="0.25">
      <c r="H8962" s="59">
        <v>60801</v>
      </c>
      <c r="I8962" s="59" t="s">
        <v>69</v>
      </c>
      <c r="J8962" s="59">
        <v>23487721</v>
      </c>
      <c r="K8962" s="59" t="s">
        <v>9465</v>
      </c>
      <c r="L8962" s="61" t="s">
        <v>113</v>
      </c>
      <c r="M8962" s="61">
        <f>VLOOKUP(H8962,zdroj!C:F,4,0)</f>
        <v>0</v>
      </c>
      <c r="N8962" s="61" t="str">
        <f t="shared" si="278"/>
        <v>katB</v>
      </c>
      <c r="P8962" s="73" t="str">
        <f t="shared" si="279"/>
        <v/>
      </c>
      <c r="Q8962" s="61" t="s">
        <v>30</v>
      </c>
    </row>
    <row r="8963" spans="8:17" x14ac:dyDescent="0.25">
      <c r="H8963" s="59">
        <v>60801</v>
      </c>
      <c r="I8963" s="59" t="s">
        <v>69</v>
      </c>
      <c r="J8963" s="59">
        <v>23487739</v>
      </c>
      <c r="K8963" s="59" t="s">
        <v>9466</v>
      </c>
      <c r="L8963" s="61" t="s">
        <v>113</v>
      </c>
      <c r="M8963" s="61">
        <f>VLOOKUP(H8963,zdroj!C:F,4,0)</f>
        <v>0</v>
      </c>
      <c r="N8963" s="61" t="str">
        <f t="shared" si="278"/>
        <v>katB</v>
      </c>
      <c r="P8963" s="73" t="str">
        <f t="shared" si="279"/>
        <v/>
      </c>
      <c r="Q8963" s="61" t="s">
        <v>30</v>
      </c>
    </row>
    <row r="8964" spans="8:17" x14ac:dyDescent="0.25">
      <c r="H8964" s="59">
        <v>60801</v>
      </c>
      <c r="I8964" s="59" t="s">
        <v>69</v>
      </c>
      <c r="J8964" s="59">
        <v>23487747</v>
      </c>
      <c r="K8964" s="59" t="s">
        <v>9467</v>
      </c>
      <c r="L8964" s="61" t="s">
        <v>113</v>
      </c>
      <c r="M8964" s="61">
        <f>VLOOKUP(H8964,zdroj!C:F,4,0)</f>
        <v>0</v>
      </c>
      <c r="N8964" s="61" t="str">
        <f t="shared" si="278"/>
        <v>katB</v>
      </c>
      <c r="P8964" s="73" t="str">
        <f t="shared" si="279"/>
        <v/>
      </c>
      <c r="Q8964" s="61" t="s">
        <v>30</v>
      </c>
    </row>
    <row r="8965" spans="8:17" x14ac:dyDescent="0.25">
      <c r="H8965" s="59">
        <v>60801</v>
      </c>
      <c r="I8965" s="59" t="s">
        <v>69</v>
      </c>
      <c r="J8965" s="59">
        <v>23487755</v>
      </c>
      <c r="K8965" s="59" t="s">
        <v>9468</v>
      </c>
      <c r="L8965" s="61" t="s">
        <v>113</v>
      </c>
      <c r="M8965" s="61">
        <f>VLOOKUP(H8965,zdroj!C:F,4,0)</f>
        <v>0</v>
      </c>
      <c r="N8965" s="61" t="str">
        <f t="shared" si="278"/>
        <v>katB</v>
      </c>
      <c r="P8965" s="73" t="str">
        <f t="shared" si="279"/>
        <v/>
      </c>
      <c r="Q8965" s="61" t="s">
        <v>30</v>
      </c>
    </row>
    <row r="8966" spans="8:17" x14ac:dyDescent="0.25">
      <c r="H8966" s="59">
        <v>60801</v>
      </c>
      <c r="I8966" s="59" t="s">
        <v>69</v>
      </c>
      <c r="J8966" s="59">
        <v>23487763</v>
      </c>
      <c r="K8966" s="59" t="s">
        <v>9469</v>
      </c>
      <c r="L8966" s="61" t="s">
        <v>113</v>
      </c>
      <c r="M8966" s="61">
        <f>VLOOKUP(H8966,zdroj!C:F,4,0)</f>
        <v>0</v>
      </c>
      <c r="N8966" s="61" t="str">
        <f t="shared" si="278"/>
        <v>katB</v>
      </c>
      <c r="P8966" s="73" t="str">
        <f t="shared" si="279"/>
        <v/>
      </c>
      <c r="Q8966" s="61" t="s">
        <v>30</v>
      </c>
    </row>
    <row r="8967" spans="8:17" x14ac:dyDescent="0.25">
      <c r="H8967" s="59">
        <v>60801</v>
      </c>
      <c r="I8967" s="59" t="s">
        <v>69</v>
      </c>
      <c r="J8967" s="59">
        <v>23487771</v>
      </c>
      <c r="K8967" s="59" t="s">
        <v>9470</v>
      </c>
      <c r="L8967" s="61" t="s">
        <v>113</v>
      </c>
      <c r="M8967" s="61">
        <f>VLOOKUP(H8967,zdroj!C:F,4,0)</f>
        <v>0</v>
      </c>
      <c r="N8967" s="61" t="str">
        <f t="shared" ref="N8967:N9030" si="280">IF(M8967="A",IF(L8967="katA","katB",L8967),L8967)</f>
        <v>katB</v>
      </c>
      <c r="P8967" s="73" t="str">
        <f t="shared" ref="P8967:P9030" si="281">IF(O8967="A",1,"")</f>
        <v/>
      </c>
      <c r="Q8967" s="61" t="s">
        <v>30</v>
      </c>
    </row>
    <row r="8968" spans="8:17" x14ac:dyDescent="0.25">
      <c r="H8968" s="59">
        <v>60801</v>
      </c>
      <c r="I8968" s="59" t="s">
        <v>69</v>
      </c>
      <c r="J8968" s="59">
        <v>23487780</v>
      </c>
      <c r="K8968" s="59" t="s">
        <v>9471</v>
      </c>
      <c r="L8968" s="61" t="s">
        <v>113</v>
      </c>
      <c r="M8968" s="61">
        <f>VLOOKUP(H8968,zdroj!C:F,4,0)</f>
        <v>0</v>
      </c>
      <c r="N8968" s="61" t="str">
        <f t="shared" si="280"/>
        <v>katB</v>
      </c>
      <c r="P8968" s="73" t="str">
        <f t="shared" si="281"/>
        <v/>
      </c>
      <c r="Q8968" s="61" t="s">
        <v>30</v>
      </c>
    </row>
    <row r="8969" spans="8:17" x14ac:dyDescent="0.25">
      <c r="H8969" s="59">
        <v>60801</v>
      </c>
      <c r="I8969" s="59" t="s">
        <v>69</v>
      </c>
      <c r="J8969" s="59">
        <v>23487798</v>
      </c>
      <c r="K8969" s="59" t="s">
        <v>9472</v>
      </c>
      <c r="L8969" s="61" t="s">
        <v>113</v>
      </c>
      <c r="M8969" s="61">
        <f>VLOOKUP(H8969,zdroj!C:F,4,0)</f>
        <v>0</v>
      </c>
      <c r="N8969" s="61" t="str">
        <f t="shared" si="280"/>
        <v>katB</v>
      </c>
      <c r="P8969" s="73" t="str">
        <f t="shared" si="281"/>
        <v/>
      </c>
      <c r="Q8969" s="61" t="s">
        <v>30</v>
      </c>
    </row>
    <row r="8970" spans="8:17" x14ac:dyDescent="0.25">
      <c r="H8970" s="59">
        <v>60801</v>
      </c>
      <c r="I8970" s="59" t="s">
        <v>69</v>
      </c>
      <c r="J8970" s="59">
        <v>23487801</v>
      </c>
      <c r="K8970" s="59" t="s">
        <v>9473</v>
      </c>
      <c r="L8970" s="61" t="s">
        <v>113</v>
      </c>
      <c r="M8970" s="61">
        <f>VLOOKUP(H8970,zdroj!C:F,4,0)</f>
        <v>0</v>
      </c>
      <c r="N8970" s="61" t="str">
        <f t="shared" si="280"/>
        <v>katB</v>
      </c>
      <c r="P8970" s="73" t="str">
        <f t="shared" si="281"/>
        <v/>
      </c>
      <c r="Q8970" s="61" t="s">
        <v>30</v>
      </c>
    </row>
    <row r="8971" spans="8:17" x14ac:dyDescent="0.25">
      <c r="H8971" s="59">
        <v>60801</v>
      </c>
      <c r="I8971" s="59" t="s">
        <v>69</v>
      </c>
      <c r="J8971" s="59">
        <v>23487810</v>
      </c>
      <c r="K8971" s="59" t="s">
        <v>9474</v>
      </c>
      <c r="L8971" s="61" t="s">
        <v>113</v>
      </c>
      <c r="M8971" s="61">
        <f>VLOOKUP(H8971,zdroj!C:F,4,0)</f>
        <v>0</v>
      </c>
      <c r="N8971" s="61" t="str">
        <f t="shared" si="280"/>
        <v>katB</v>
      </c>
      <c r="P8971" s="73" t="str">
        <f t="shared" si="281"/>
        <v/>
      </c>
      <c r="Q8971" s="61" t="s">
        <v>30</v>
      </c>
    </row>
    <row r="8972" spans="8:17" x14ac:dyDescent="0.25">
      <c r="H8972" s="59">
        <v>60801</v>
      </c>
      <c r="I8972" s="59" t="s">
        <v>69</v>
      </c>
      <c r="J8972" s="59">
        <v>23487828</v>
      </c>
      <c r="K8972" s="59" t="s">
        <v>9475</v>
      </c>
      <c r="L8972" s="61" t="s">
        <v>113</v>
      </c>
      <c r="M8972" s="61">
        <f>VLOOKUP(H8972,zdroj!C:F,4,0)</f>
        <v>0</v>
      </c>
      <c r="N8972" s="61" t="str">
        <f t="shared" si="280"/>
        <v>katB</v>
      </c>
      <c r="P8972" s="73" t="str">
        <f t="shared" si="281"/>
        <v/>
      </c>
      <c r="Q8972" s="61" t="s">
        <v>30</v>
      </c>
    </row>
    <row r="8973" spans="8:17" x14ac:dyDescent="0.25">
      <c r="H8973" s="59">
        <v>60801</v>
      </c>
      <c r="I8973" s="59" t="s">
        <v>69</v>
      </c>
      <c r="J8973" s="59">
        <v>23487836</v>
      </c>
      <c r="K8973" s="59" t="s">
        <v>9476</v>
      </c>
      <c r="L8973" s="61" t="s">
        <v>113</v>
      </c>
      <c r="M8973" s="61">
        <f>VLOOKUP(H8973,zdroj!C:F,4,0)</f>
        <v>0</v>
      </c>
      <c r="N8973" s="61" t="str">
        <f t="shared" si="280"/>
        <v>katB</v>
      </c>
      <c r="P8973" s="73" t="str">
        <f t="shared" si="281"/>
        <v/>
      </c>
      <c r="Q8973" s="61" t="s">
        <v>30</v>
      </c>
    </row>
    <row r="8974" spans="8:17" x14ac:dyDescent="0.25">
      <c r="H8974" s="59">
        <v>60801</v>
      </c>
      <c r="I8974" s="59" t="s">
        <v>69</v>
      </c>
      <c r="J8974" s="59">
        <v>23487844</v>
      </c>
      <c r="K8974" s="59" t="s">
        <v>9477</v>
      </c>
      <c r="L8974" s="61" t="s">
        <v>113</v>
      </c>
      <c r="M8974" s="61">
        <f>VLOOKUP(H8974,zdroj!C:F,4,0)</f>
        <v>0</v>
      </c>
      <c r="N8974" s="61" t="str">
        <f t="shared" si="280"/>
        <v>katB</v>
      </c>
      <c r="P8974" s="73" t="str">
        <f t="shared" si="281"/>
        <v/>
      </c>
      <c r="Q8974" s="61" t="s">
        <v>30</v>
      </c>
    </row>
    <row r="8975" spans="8:17" x14ac:dyDescent="0.25">
      <c r="H8975" s="59">
        <v>60801</v>
      </c>
      <c r="I8975" s="59" t="s">
        <v>69</v>
      </c>
      <c r="J8975" s="59">
        <v>23487852</v>
      </c>
      <c r="K8975" s="59" t="s">
        <v>9478</v>
      </c>
      <c r="L8975" s="61" t="s">
        <v>113</v>
      </c>
      <c r="M8975" s="61">
        <f>VLOOKUP(H8975,zdroj!C:F,4,0)</f>
        <v>0</v>
      </c>
      <c r="N8975" s="61" t="str">
        <f t="shared" si="280"/>
        <v>katB</v>
      </c>
      <c r="P8975" s="73" t="str">
        <f t="shared" si="281"/>
        <v/>
      </c>
      <c r="Q8975" s="61" t="s">
        <v>30</v>
      </c>
    </row>
    <row r="8976" spans="8:17" x14ac:dyDescent="0.25">
      <c r="H8976" s="59">
        <v>60801</v>
      </c>
      <c r="I8976" s="59" t="s">
        <v>69</v>
      </c>
      <c r="J8976" s="59">
        <v>23487861</v>
      </c>
      <c r="K8976" s="59" t="s">
        <v>9479</v>
      </c>
      <c r="L8976" s="61" t="s">
        <v>113</v>
      </c>
      <c r="M8976" s="61">
        <f>VLOOKUP(H8976,zdroj!C:F,4,0)</f>
        <v>0</v>
      </c>
      <c r="N8976" s="61" t="str">
        <f t="shared" si="280"/>
        <v>katB</v>
      </c>
      <c r="P8976" s="73" t="str">
        <f t="shared" si="281"/>
        <v/>
      </c>
      <c r="Q8976" s="61" t="s">
        <v>30</v>
      </c>
    </row>
    <row r="8977" spans="8:17" x14ac:dyDescent="0.25">
      <c r="H8977" s="59">
        <v>60801</v>
      </c>
      <c r="I8977" s="59" t="s">
        <v>69</v>
      </c>
      <c r="J8977" s="59">
        <v>23487879</v>
      </c>
      <c r="K8977" s="59" t="s">
        <v>9480</v>
      </c>
      <c r="L8977" s="61" t="s">
        <v>113</v>
      </c>
      <c r="M8977" s="61">
        <f>VLOOKUP(H8977,zdroj!C:F,4,0)</f>
        <v>0</v>
      </c>
      <c r="N8977" s="61" t="str">
        <f t="shared" si="280"/>
        <v>katB</v>
      </c>
      <c r="P8977" s="73" t="str">
        <f t="shared" si="281"/>
        <v/>
      </c>
      <c r="Q8977" s="61" t="s">
        <v>31</v>
      </c>
    </row>
    <row r="8978" spans="8:17" x14ac:dyDescent="0.25">
      <c r="H8978" s="59">
        <v>60801</v>
      </c>
      <c r="I8978" s="59" t="s">
        <v>69</v>
      </c>
      <c r="J8978" s="59">
        <v>23488085</v>
      </c>
      <c r="K8978" s="59" t="s">
        <v>9481</v>
      </c>
      <c r="L8978" s="61" t="s">
        <v>113</v>
      </c>
      <c r="M8978" s="61">
        <f>VLOOKUP(H8978,zdroj!C:F,4,0)</f>
        <v>0</v>
      </c>
      <c r="N8978" s="61" t="str">
        <f t="shared" si="280"/>
        <v>katB</v>
      </c>
      <c r="P8978" s="73" t="str">
        <f t="shared" si="281"/>
        <v/>
      </c>
      <c r="Q8978" s="61" t="s">
        <v>30</v>
      </c>
    </row>
    <row r="8979" spans="8:17" x14ac:dyDescent="0.25">
      <c r="H8979" s="59">
        <v>60801</v>
      </c>
      <c r="I8979" s="59" t="s">
        <v>69</v>
      </c>
      <c r="J8979" s="59">
        <v>23488115</v>
      </c>
      <c r="K8979" s="59" t="s">
        <v>9482</v>
      </c>
      <c r="L8979" s="61" t="s">
        <v>81</v>
      </c>
      <c r="M8979" s="61">
        <f>VLOOKUP(H8979,zdroj!C:F,4,0)</f>
        <v>0</v>
      </c>
      <c r="N8979" s="61" t="str">
        <f t="shared" si="280"/>
        <v>-</v>
      </c>
      <c r="P8979" s="73" t="str">
        <f t="shared" si="281"/>
        <v/>
      </c>
      <c r="Q8979" s="61" t="s">
        <v>84</v>
      </c>
    </row>
    <row r="8980" spans="8:17" x14ac:dyDescent="0.25">
      <c r="H8980" s="59">
        <v>60801</v>
      </c>
      <c r="I8980" s="59" t="s">
        <v>69</v>
      </c>
      <c r="J8980" s="59">
        <v>23488140</v>
      </c>
      <c r="K8980" s="59" t="s">
        <v>9483</v>
      </c>
      <c r="L8980" s="61" t="s">
        <v>113</v>
      </c>
      <c r="M8980" s="61">
        <f>VLOOKUP(H8980,zdroj!C:F,4,0)</f>
        <v>0</v>
      </c>
      <c r="N8980" s="61" t="str">
        <f t="shared" si="280"/>
        <v>katB</v>
      </c>
      <c r="P8980" s="73" t="str">
        <f t="shared" si="281"/>
        <v/>
      </c>
      <c r="Q8980" s="61" t="s">
        <v>30</v>
      </c>
    </row>
    <row r="8981" spans="8:17" x14ac:dyDescent="0.25">
      <c r="H8981" s="59">
        <v>60801</v>
      </c>
      <c r="I8981" s="59" t="s">
        <v>69</v>
      </c>
      <c r="J8981" s="59">
        <v>23488204</v>
      </c>
      <c r="K8981" s="59" t="s">
        <v>9484</v>
      </c>
      <c r="L8981" s="61" t="s">
        <v>113</v>
      </c>
      <c r="M8981" s="61">
        <f>VLOOKUP(H8981,zdroj!C:F,4,0)</f>
        <v>0</v>
      </c>
      <c r="N8981" s="61" t="str">
        <f t="shared" si="280"/>
        <v>katB</v>
      </c>
      <c r="P8981" s="73" t="str">
        <f t="shared" si="281"/>
        <v/>
      </c>
      <c r="Q8981" s="61" t="s">
        <v>30</v>
      </c>
    </row>
    <row r="8982" spans="8:17" x14ac:dyDescent="0.25">
      <c r="H8982" s="59">
        <v>60801</v>
      </c>
      <c r="I8982" s="59" t="s">
        <v>69</v>
      </c>
      <c r="J8982" s="59">
        <v>23488280</v>
      </c>
      <c r="K8982" s="59" t="s">
        <v>9485</v>
      </c>
      <c r="L8982" s="61" t="s">
        <v>113</v>
      </c>
      <c r="M8982" s="61">
        <f>VLOOKUP(H8982,zdroj!C:F,4,0)</f>
        <v>0</v>
      </c>
      <c r="N8982" s="61" t="str">
        <f t="shared" si="280"/>
        <v>katB</v>
      </c>
      <c r="P8982" s="73" t="str">
        <f t="shared" si="281"/>
        <v/>
      </c>
      <c r="Q8982" s="61" t="s">
        <v>30</v>
      </c>
    </row>
    <row r="8983" spans="8:17" x14ac:dyDescent="0.25">
      <c r="H8983" s="59">
        <v>60801</v>
      </c>
      <c r="I8983" s="59" t="s">
        <v>69</v>
      </c>
      <c r="J8983" s="59">
        <v>23488298</v>
      </c>
      <c r="K8983" s="59" t="s">
        <v>9486</v>
      </c>
      <c r="L8983" s="61" t="s">
        <v>113</v>
      </c>
      <c r="M8983" s="61">
        <f>VLOOKUP(H8983,zdroj!C:F,4,0)</f>
        <v>0</v>
      </c>
      <c r="N8983" s="61" t="str">
        <f t="shared" si="280"/>
        <v>katB</v>
      </c>
      <c r="P8983" s="73" t="str">
        <f t="shared" si="281"/>
        <v/>
      </c>
      <c r="Q8983" s="61" t="s">
        <v>30</v>
      </c>
    </row>
    <row r="8984" spans="8:17" x14ac:dyDescent="0.25">
      <c r="H8984" s="59">
        <v>60801</v>
      </c>
      <c r="I8984" s="59" t="s">
        <v>69</v>
      </c>
      <c r="J8984" s="59">
        <v>23488301</v>
      </c>
      <c r="K8984" s="59" t="s">
        <v>9487</v>
      </c>
      <c r="L8984" s="61" t="s">
        <v>113</v>
      </c>
      <c r="M8984" s="61">
        <f>VLOOKUP(H8984,zdroj!C:F,4,0)</f>
        <v>0</v>
      </c>
      <c r="N8984" s="61" t="str">
        <f t="shared" si="280"/>
        <v>katB</v>
      </c>
      <c r="P8984" s="73" t="str">
        <f t="shared" si="281"/>
        <v/>
      </c>
      <c r="Q8984" s="61" t="s">
        <v>30</v>
      </c>
    </row>
    <row r="8985" spans="8:17" x14ac:dyDescent="0.25">
      <c r="H8985" s="59">
        <v>60801</v>
      </c>
      <c r="I8985" s="59" t="s">
        <v>69</v>
      </c>
      <c r="J8985" s="59">
        <v>23488310</v>
      </c>
      <c r="K8985" s="59" t="s">
        <v>9488</v>
      </c>
      <c r="L8985" s="61" t="s">
        <v>113</v>
      </c>
      <c r="M8985" s="61">
        <f>VLOOKUP(H8985,zdroj!C:F,4,0)</f>
        <v>0</v>
      </c>
      <c r="N8985" s="61" t="str">
        <f t="shared" si="280"/>
        <v>katB</v>
      </c>
      <c r="P8985" s="73" t="str">
        <f t="shared" si="281"/>
        <v/>
      </c>
      <c r="Q8985" s="61" t="s">
        <v>30</v>
      </c>
    </row>
    <row r="8986" spans="8:17" x14ac:dyDescent="0.25">
      <c r="H8986" s="59">
        <v>60801</v>
      </c>
      <c r="I8986" s="59" t="s">
        <v>69</v>
      </c>
      <c r="J8986" s="59">
        <v>23488328</v>
      </c>
      <c r="K8986" s="59" t="s">
        <v>9489</v>
      </c>
      <c r="L8986" s="61" t="s">
        <v>113</v>
      </c>
      <c r="M8986" s="61">
        <f>VLOOKUP(H8986,zdroj!C:F,4,0)</f>
        <v>0</v>
      </c>
      <c r="N8986" s="61" t="str">
        <f t="shared" si="280"/>
        <v>katB</v>
      </c>
      <c r="P8986" s="73" t="str">
        <f t="shared" si="281"/>
        <v/>
      </c>
      <c r="Q8986" s="61" t="s">
        <v>30</v>
      </c>
    </row>
    <row r="8987" spans="8:17" x14ac:dyDescent="0.25">
      <c r="H8987" s="59">
        <v>60801</v>
      </c>
      <c r="I8987" s="59" t="s">
        <v>69</v>
      </c>
      <c r="J8987" s="59">
        <v>23488336</v>
      </c>
      <c r="K8987" s="59" t="s">
        <v>9490</v>
      </c>
      <c r="L8987" s="61" t="s">
        <v>113</v>
      </c>
      <c r="M8987" s="61">
        <f>VLOOKUP(H8987,zdroj!C:F,4,0)</f>
        <v>0</v>
      </c>
      <c r="N8987" s="61" t="str">
        <f t="shared" si="280"/>
        <v>katB</v>
      </c>
      <c r="P8987" s="73" t="str">
        <f t="shared" si="281"/>
        <v/>
      </c>
      <c r="Q8987" s="61" t="s">
        <v>30</v>
      </c>
    </row>
    <row r="8988" spans="8:17" x14ac:dyDescent="0.25">
      <c r="H8988" s="59">
        <v>60801</v>
      </c>
      <c r="I8988" s="59" t="s">
        <v>69</v>
      </c>
      <c r="J8988" s="59">
        <v>23488344</v>
      </c>
      <c r="K8988" s="59" t="s">
        <v>9491</v>
      </c>
      <c r="L8988" s="61" t="s">
        <v>113</v>
      </c>
      <c r="M8988" s="61">
        <f>VLOOKUP(H8988,zdroj!C:F,4,0)</f>
        <v>0</v>
      </c>
      <c r="N8988" s="61" t="str">
        <f t="shared" si="280"/>
        <v>katB</v>
      </c>
      <c r="P8988" s="73" t="str">
        <f t="shared" si="281"/>
        <v/>
      </c>
      <c r="Q8988" s="61" t="s">
        <v>30</v>
      </c>
    </row>
    <row r="8989" spans="8:17" x14ac:dyDescent="0.25">
      <c r="H8989" s="59">
        <v>60801</v>
      </c>
      <c r="I8989" s="59" t="s">
        <v>69</v>
      </c>
      <c r="J8989" s="59">
        <v>23488352</v>
      </c>
      <c r="K8989" s="59" t="s">
        <v>9492</v>
      </c>
      <c r="L8989" s="61" t="s">
        <v>113</v>
      </c>
      <c r="M8989" s="61">
        <f>VLOOKUP(H8989,zdroj!C:F,4,0)</f>
        <v>0</v>
      </c>
      <c r="N8989" s="61" t="str">
        <f t="shared" si="280"/>
        <v>katB</v>
      </c>
      <c r="P8989" s="73" t="str">
        <f t="shared" si="281"/>
        <v/>
      </c>
      <c r="Q8989" s="61" t="s">
        <v>30</v>
      </c>
    </row>
    <row r="8990" spans="8:17" x14ac:dyDescent="0.25">
      <c r="H8990" s="59">
        <v>60801</v>
      </c>
      <c r="I8990" s="59" t="s">
        <v>69</v>
      </c>
      <c r="J8990" s="59">
        <v>23488361</v>
      </c>
      <c r="K8990" s="59" t="s">
        <v>9493</v>
      </c>
      <c r="L8990" s="61" t="s">
        <v>81</v>
      </c>
      <c r="M8990" s="61">
        <f>VLOOKUP(H8990,zdroj!C:F,4,0)</f>
        <v>0</v>
      </c>
      <c r="N8990" s="61" t="str">
        <f t="shared" si="280"/>
        <v>-</v>
      </c>
      <c r="P8990" s="73" t="str">
        <f t="shared" si="281"/>
        <v/>
      </c>
      <c r="Q8990" s="61" t="s">
        <v>84</v>
      </c>
    </row>
    <row r="8991" spans="8:17" x14ac:dyDescent="0.25">
      <c r="H8991" s="59">
        <v>60801</v>
      </c>
      <c r="I8991" s="59" t="s">
        <v>69</v>
      </c>
      <c r="J8991" s="59">
        <v>23488379</v>
      </c>
      <c r="K8991" s="59" t="s">
        <v>9494</v>
      </c>
      <c r="L8991" s="61" t="s">
        <v>113</v>
      </c>
      <c r="M8991" s="61">
        <f>VLOOKUP(H8991,zdroj!C:F,4,0)</f>
        <v>0</v>
      </c>
      <c r="N8991" s="61" t="str">
        <f t="shared" si="280"/>
        <v>katB</v>
      </c>
      <c r="P8991" s="73" t="str">
        <f t="shared" si="281"/>
        <v/>
      </c>
      <c r="Q8991" s="61" t="s">
        <v>30</v>
      </c>
    </row>
    <row r="8992" spans="8:17" x14ac:dyDescent="0.25">
      <c r="H8992" s="59">
        <v>60801</v>
      </c>
      <c r="I8992" s="59" t="s">
        <v>69</v>
      </c>
      <c r="J8992" s="59">
        <v>23488387</v>
      </c>
      <c r="K8992" s="59" t="s">
        <v>9495</v>
      </c>
      <c r="L8992" s="61" t="s">
        <v>113</v>
      </c>
      <c r="M8992" s="61">
        <f>VLOOKUP(H8992,zdroj!C:F,4,0)</f>
        <v>0</v>
      </c>
      <c r="N8992" s="61" t="str">
        <f t="shared" si="280"/>
        <v>katB</v>
      </c>
      <c r="P8992" s="73" t="str">
        <f t="shared" si="281"/>
        <v/>
      </c>
      <c r="Q8992" s="61" t="s">
        <v>30</v>
      </c>
    </row>
    <row r="8993" spans="8:17" x14ac:dyDescent="0.25">
      <c r="H8993" s="59">
        <v>60801</v>
      </c>
      <c r="I8993" s="59" t="s">
        <v>69</v>
      </c>
      <c r="J8993" s="59">
        <v>23488395</v>
      </c>
      <c r="K8993" s="59" t="s">
        <v>9496</v>
      </c>
      <c r="L8993" s="61" t="s">
        <v>81</v>
      </c>
      <c r="M8993" s="61">
        <f>VLOOKUP(H8993,zdroj!C:F,4,0)</f>
        <v>0</v>
      </c>
      <c r="N8993" s="61" t="str">
        <f t="shared" si="280"/>
        <v>-</v>
      </c>
      <c r="P8993" s="73" t="str">
        <f t="shared" si="281"/>
        <v/>
      </c>
      <c r="Q8993" s="61" t="s">
        <v>84</v>
      </c>
    </row>
    <row r="8994" spans="8:17" x14ac:dyDescent="0.25">
      <c r="H8994" s="59">
        <v>60801</v>
      </c>
      <c r="I8994" s="59" t="s">
        <v>69</v>
      </c>
      <c r="J8994" s="59">
        <v>23488409</v>
      </c>
      <c r="K8994" s="59" t="s">
        <v>9497</v>
      </c>
      <c r="L8994" s="61" t="s">
        <v>81</v>
      </c>
      <c r="M8994" s="61">
        <f>VLOOKUP(H8994,zdroj!C:F,4,0)</f>
        <v>0</v>
      </c>
      <c r="N8994" s="61" t="str">
        <f t="shared" si="280"/>
        <v>-</v>
      </c>
      <c r="P8994" s="73" t="str">
        <f t="shared" si="281"/>
        <v/>
      </c>
      <c r="Q8994" s="61" t="s">
        <v>84</v>
      </c>
    </row>
    <row r="8995" spans="8:17" x14ac:dyDescent="0.25">
      <c r="H8995" s="59">
        <v>60801</v>
      </c>
      <c r="I8995" s="59" t="s">
        <v>69</v>
      </c>
      <c r="J8995" s="59">
        <v>23488417</v>
      </c>
      <c r="K8995" s="59" t="s">
        <v>9498</v>
      </c>
      <c r="L8995" s="61" t="s">
        <v>81</v>
      </c>
      <c r="M8995" s="61">
        <f>VLOOKUP(H8995,zdroj!C:F,4,0)</f>
        <v>0</v>
      </c>
      <c r="N8995" s="61" t="str">
        <f t="shared" si="280"/>
        <v>-</v>
      </c>
      <c r="P8995" s="73" t="str">
        <f t="shared" si="281"/>
        <v/>
      </c>
      <c r="Q8995" s="61" t="s">
        <v>84</v>
      </c>
    </row>
    <row r="8996" spans="8:17" x14ac:dyDescent="0.25">
      <c r="H8996" s="59">
        <v>60801</v>
      </c>
      <c r="I8996" s="59" t="s">
        <v>69</v>
      </c>
      <c r="J8996" s="59">
        <v>23488425</v>
      </c>
      <c r="K8996" s="59" t="s">
        <v>9499</v>
      </c>
      <c r="L8996" s="61" t="s">
        <v>113</v>
      </c>
      <c r="M8996" s="61">
        <f>VLOOKUP(H8996,zdroj!C:F,4,0)</f>
        <v>0</v>
      </c>
      <c r="N8996" s="61" t="str">
        <f t="shared" si="280"/>
        <v>katB</v>
      </c>
      <c r="P8996" s="73" t="str">
        <f t="shared" si="281"/>
        <v/>
      </c>
      <c r="Q8996" s="61" t="s">
        <v>30</v>
      </c>
    </row>
    <row r="8997" spans="8:17" x14ac:dyDescent="0.25">
      <c r="H8997" s="59">
        <v>60801</v>
      </c>
      <c r="I8997" s="59" t="s">
        <v>69</v>
      </c>
      <c r="J8997" s="59">
        <v>23488433</v>
      </c>
      <c r="K8997" s="59" t="s">
        <v>9500</v>
      </c>
      <c r="L8997" s="61" t="s">
        <v>113</v>
      </c>
      <c r="M8997" s="61">
        <f>VLOOKUP(H8997,zdroj!C:F,4,0)</f>
        <v>0</v>
      </c>
      <c r="N8997" s="61" t="str">
        <f t="shared" si="280"/>
        <v>katB</v>
      </c>
      <c r="P8997" s="73" t="str">
        <f t="shared" si="281"/>
        <v/>
      </c>
      <c r="Q8997" s="61" t="s">
        <v>30</v>
      </c>
    </row>
    <row r="8998" spans="8:17" x14ac:dyDescent="0.25">
      <c r="H8998" s="59">
        <v>60801</v>
      </c>
      <c r="I8998" s="59" t="s">
        <v>69</v>
      </c>
      <c r="J8998" s="59">
        <v>23488441</v>
      </c>
      <c r="K8998" s="59" t="s">
        <v>9501</v>
      </c>
      <c r="L8998" s="61" t="s">
        <v>81</v>
      </c>
      <c r="M8998" s="61">
        <f>VLOOKUP(H8998,zdroj!C:F,4,0)</f>
        <v>0</v>
      </c>
      <c r="N8998" s="61" t="str">
        <f t="shared" si="280"/>
        <v>-</v>
      </c>
      <c r="P8998" s="73" t="str">
        <f t="shared" si="281"/>
        <v/>
      </c>
      <c r="Q8998" s="61" t="s">
        <v>86</v>
      </c>
    </row>
    <row r="8999" spans="8:17" x14ac:dyDescent="0.25">
      <c r="H8999" s="59">
        <v>60801</v>
      </c>
      <c r="I8999" s="59" t="s">
        <v>69</v>
      </c>
      <c r="J8999" s="59">
        <v>23488450</v>
      </c>
      <c r="K8999" s="59" t="s">
        <v>9502</v>
      </c>
      <c r="L8999" s="61" t="s">
        <v>81</v>
      </c>
      <c r="M8999" s="61">
        <f>VLOOKUP(H8999,zdroj!C:F,4,0)</f>
        <v>0</v>
      </c>
      <c r="N8999" s="61" t="str">
        <f t="shared" si="280"/>
        <v>-</v>
      </c>
      <c r="P8999" s="73" t="str">
        <f t="shared" si="281"/>
        <v/>
      </c>
      <c r="Q8999" s="61" t="s">
        <v>84</v>
      </c>
    </row>
    <row r="9000" spans="8:17" x14ac:dyDescent="0.25">
      <c r="H9000" s="59">
        <v>60801</v>
      </c>
      <c r="I9000" s="59" t="s">
        <v>69</v>
      </c>
      <c r="J9000" s="59">
        <v>23488468</v>
      </c>
      <c r="K9000" s="59" t="s">
        <v>9503</v>
      </c>
      <c r="L9000" s="61" t="s">
        <v>113</v>
      </c>
      <c r="M9000" s="61">
        <f>VLOOKUP(H9000,zdroj!C:F,4,0)</f>
        <v>0</v>
      </c>
      <c r="N9000" s="61" t="str">
        <f t="shared" si="280"/>
        <v>katB</v>
      </c>
      <c r="P9000" s="73" t="str">
        <f t="shared" si="281"/>
        <v/>
      </c>
      <c r="Q9000" s="61" t="s">
        <v>30</v>
      </c>
    </row>
    <row r="9001" spans="8:17" x14ac:dyDescent="0.25">
      <c r="H9001" s="59">
        <v>60801</v>
      </c>
      <c r="I9001" s="59" t="s">
        <v>69</v>
      </c>
      <c r="J9001" s="59">
        <v>23488476</v>
      </c>
      <c r="K9001" s="59" t="s">
        <v>9504</v>
      </c>
      <c r="L9001" s="61" t="s">
        <v>113</v>
      </c>
      <c r="M9001" s="61">
        <f>VLOOKUP(H9001,zdroj!C:F,4,0)</f>
        <v>0</v>
      </c>
      <c r="N9001" s="61" t="str">
        <f t="shared" si="280"/>
        <v>katB</v>
      </c>
      <c r="P9001" s="73" t="str">
        <f t="shared" si="281"/>
        <v/>
      </c>
      <c r="Q9001" s="61" t="s">
        <v>30</v>
      </c>
    </row>
    <row r="9002" spans="8:17" x14ac:dyDescent="0.25">
      <c r="H9002" s="59">
        <v>60801</v>
      </c>
      <c r="I9002" s="59" t="s">
        <v>69</v>
      </c>
      <c r="J9002" s="59">
        <v>23488484</v>
      </c>
      <c r="K9002" s="59" t="s">
        <v>9505</v>
      </c>
      <c r="L9002" s="61" t="s">
        <v>113</v>
      </c>
      <c r="M9002" s="61">
        <f>VLOOKUP(H9002,zdroj!C:F,4,0)</f>
        <v>0</v>
      </c>
      <c r="N9002" s="61" t="str">
        <f t="shared" si="280"/>
        <v>katB</v>
      </c>
      <c r="P9002" s="73" t="str">
        <f t="shared" si="281"/>
        <v/>
      </c>
      <c r="Q9002" s="61" t="s">
        <v>30</v>
      </c>
    </row>
    <row r="9003" spans="8:17" x14ac:dyDescent="0.25">
      <c r="H9003" s="59">
        <v>60801</v>
      </c>
      <c r="I9003" s="59" t="s">
        <v>69</v>
      </c>
      <c r="J9003" s="59">
        <v>23488492</v>
      </c>
      <c r="K9003" s="59" t="s">
        <v>9506</v>
      </c>
      <c r="L9003" s="61" t="s">
        <v>113</v>
      </c>
      <c r="M9003" s="61">
        <f>VLOOKUP(H9003,zdroj!C:F,4,0)</f>
        <v>0</v>
      </c>
      <c r="N9003" s="61" t="str">
        <f t="shared" si="280"/>
        <v>katB</v>
      </c>
      <c r="P9003" s="73" t="str">
        <f t="shared" si="281"/>
        <v/>
      </c>
      <c r="Q9003" s="61" t="s">
        <v>30</v>
      </c>
    </row>
    <row r="9004" spans="8:17" x14ac:dyDescent="0.25">
      <c r="H9004" s="59">
        <v>60801</v>
      </c>
      <c r="I9004" s="59" t="s">
        <v>69</v>
      </c>
      <c r="J9004" s="59">
        <v>23488506</v>
      </c>
      <c r="K9004" s="59" t="s">
        <v>9507</v>
      </c>
      <c r="L9004" s="61" t="s">
        <v>81</v>
      </c>
      <c r="M9004" s="61">
        <f>VLOOKUP(H9004,zdroj!C:F,4,0)</f>
        <v>0</v>
      </c>
      <c r="N9004" s="61" t="str">
        <f t="shared" si="280"/>
        <v>-</v>
      </c>
      <c r="P9004" s="73" t="str">
        <f t="shared" si="281"/>
        <v/>
      </c>
      <c r="Q9004" s="61" t="s">
        <v>84</v>
      </c>
    </row>
    <row r="9005" spans="8:17" x14ac:dyDescent="0.25">
      <c r="H9005" s="59">
        <v>60801</v>
      </c>
      <c r="I9005" s="59" t="s">
        <v>69</v>
      </c>
      <c r="J9005" s="59">
        <v>23488514</v>
      </c>
      <c r="K9005" s="59" t="s">
        <v>9508</v>
      </c>
      <c r="L9005" s="61" t="s">
        <v>113</v>
      </c>
      <c r="M9005" s="61">
        <f>VLOOKUP(H9005,zdroj!C:F,4,0)</f>
        <v>0</v>
      </c>
      <c r="N9005" s="61" t="str">
        <f t="shared" si="280"/>
        <v>katB</v>
      </c>
      <c r="P9005" s="73" t="str">
        <f t="shared" si="281"/>
        <v/>
      </c>
      <c r="Q9005" s="61" t="s">
        <v>30</v>
      </c>
    </row>
    <row r="9006" spans="8:17" x14ac:dyDescent="0.25">
      <c r="H9006" s="59">
        <v>60801</v>
      </c>
      <c r="I9006" s="59" t="s">
        <v>69</v>
      </c>
      <c r="J9006" s="59">
        <v>23488522</v>
      </c>
      <c r="K9006" s="59" t="s">
        <v>9509</v>
      </c>
      <c r="L9006" s="61" t="s">
        <v>113</v>
      </c>
      <c r="M9006" s="61">
        <f>VLOOKUP(H9006,zdroj!C:F,4,0)</f>
        <v>0</v>
      </c>
      <c r="N9006" s="61" t="str">
        <f t="shared" si="280"/>
        <v>katB</v>
      </c>
      <c r="P9006" s="73" t="str">
        <f t="shared" si="281"/>
        <v/>
      </c>
      <c r="Q9006" s="61" t="s">
        <v>30</v>
      </c>
    </row>
    <row r="9007" spans="8:17" x14ac:dyDescent="0.25">
      <c r="H9007" s="59">
        <v>60801</v>
      </c>
      <c r="I9007" s="59" t="s">
        <v>69</v>
      </c>
      <c r="J9007" s="59">
        <v>23488531</v>
      </c>
      <c r="K9007" s="59" t="s">
        <v>9510</v>
      </c>
      <c r="L9007" s="61" t="s">
        <v>113</v>
      </c>
      <c r="M9007" s="61">
        <f>VLOOKUP(H9007,zdroj!C:F,4,0)</f>
        <v>0</v>
      </c>
      <c r="N9007" s="61" t="str">
        <f t="shared" si="280"/>
        <v>katB</v>
      </c>
      <c r="P9007" s="73" t="str">
        <f t="shared" si="281"/>
        <v/>
      </c>
      <c r="Q9007" s="61" t="s">
        <v>30</v>
      </c>
    </row>
    <row r="9008" spans="8:17" x14ac:dyDescent="0.25">
      <c r="H9008" s="59">
        <v>60801</v>
      </c>
      <c r="I9008" s="59" t="s">
        <v>69</v>
      </c>
      <c r="J9008" s="59">
        <v>23488557</v>
      </c>
      <c r="K9008" s="59" t="s">
        <v>9511</v>
      </c>
      <c r="L9008" s="61" t="s">
        <v>113</v>
      </c>
      <c r="M9008" s="61">
        <f>VLOOKUP(H9008,zdroj!C:F,4,0)</f>
        <v>0</v>
      </c>
      <c r="N9008" s="61" t="str">
        <f t="shared" si="280"/>
        <v>katB</v>
      </c>
      <c r="P9008" s="73" t="str">
        <f t="shared" si="281"/>
        <v/>
      </c>
      <c r="Q9008" s="61" t="s">
        <v>30</v>
      </c>
    </row>
    <row r="9009" spans="8:17" x14ac:dyDescent="0.25">
      <c r="H9009" s="59">
        <v>60801</v>
      </c>
      <c r="I9009" s="59" t="s">
        <v>69</v>
      </c>
      <c r="J9009" s="59">
        <v>23488565</v>
      </c>
      <c r="K9009" s="59" t="s">
        <v>9512</v>
      </c>
      <c r="L9009" s="61" t="s">
        <v>81</v>
      </c>
      <c r="M9009" s="61">
        <f>VLOOKUP(H9009,zdroj!C:F,4,0)</f>
        <v>0</v>
      </c>
      <c r="N9009" s="61" t="str">
        <f t="shared" si="280"/>
        <v>-</v>
      </c>
      <c r="P9009" s="73" t="str">
        <f t="shared" si="281"/>
        <v/>
      </c>
      <c r="Q9009" s="61" t="s">
        <v>84</v>
      </c>
    </row>
    <row r="9010" spans="8:17" x14ac:dyDescent="0.25">
      <c r="H9010" s="59">
        <v>60801</v>
      </c>
      <c r="I9010" s="59" t="s">
        <v>69</v>
      </c>
      <c r="J9010" s="59">
        <v>23488573</v>
      </c>
      <c r="K9010" s="59" t="s">
        <v>9513</v>
      </c>
      <c r="L9010" s="61" t="s">
        <v>81</v>
      </c>
      <c r="M9010" s="61">
        <f>VLOOKUP(H9010,zdroj!C:F,4,0)</f>
        <v>0</v>
      </c>
      <c r="N9010" s="61" t="str">
        <f t="shared" si="280"/>
        <v>-</v>
      </c>
      <c r="P9010" s="73" t="str">
        <f t="shared" si="281"/>
        <v/>
      </c>
      <c r="Q9010" s="61" t="s">
        <v>84</v>
      </c>
    </row>
    <row r="9011" spans="8:17" x14ac:dyDescent="0.25">
      <c r="H9011" s="59">
        <v>60801</v>
      </c>
      <c r="I9011" s="59" t="s">
        <v>69</v>
      </c>
      <c r="J9011" s="59">
        <v>23488581</v>
      </c>
      <c r="K9011" s="59" t="s">
        <v>9514</v>
      </c>
      <c r="L9011" s="61" t="s">
        <v>113</v>
      </c>
      <c r="M9011" s="61">
        <f>VLOOKUP(H9011,zdroj!C:F,4,0)</f>
        <v>0</v>
      </c>
      <c r="N9011" s="61" t="str">
        <f t="shared" si="280"/>
        <v>katB</v>
      </c>
      <c r="P9011" s="73" t="str">
        <f t="shared" si="281"/>
        <v/>
      </c>
      <c r="Q9011" s="61" t="s">
        <v>30</v>
      </c>
    </row>
    <row r="9012" spans="8:17" x14ac:dyDescent="0.25">
      <c r="H9012" s="59">
        <v>60801</v>
      </c>
      <c r="I9012" s="59" t="s">
        <v>69</v>
      </c>
      <c r="J9012" s="59">
        <v>23488603</v>
      </c>
      <c r="K9012" s="59" t="s">
        <v>9515</v>
      </c>
      <c r="L9012" s="61" t="s">
        <v>113</v>
      </c>
      <c r="M9012" s="61">
        <f>VLOOKUP(H9012,zdroj!C:F,4,0)</f>
        <v>0</v>
      </c>
      <c r="N9012" s="61" t="str">
        <f t="shared" si="280"/>
        <v>katB</v>
      </c>
      <c r="P9012" s="73" t="str">
        <f t="shared" si="281"/>
        <v/>
      </c>
      <c r="Q9012" s="61" t="s">
        <v>30</v>
      </c>
    </row>
    <row r="9013" spans="8:17" x14ac:dyDescent="0.25">
      <c r="H9013" s="59">
        <v>60801</v>
      </c>
      <c r="I9013" s="59" t="s">
        <v>69</v>
      </c>
      <c r="J9013" s="59">
        <v>23488611</v>
      </c>
      <c r="K9013" s="59" t="s">
        <v>9516</v>
      </c>
      <c r="L9013" s="61" t="s">
        <v>113</v>
      </c>
      <c r="M9013" s="61">
        <f>VLOOKUP(H9013,zdroj!C:F,4,0)</f>
        <v>0</v>
      </c>
      <c r="N9013" s="61" t="str">
        <f t="shared" si="280"/>
        <v>katB</v>
      </c>
      <c r="P9013" s="73" t="str">
        <f t="shared" si="281"/>
        <v/>
      </c>
      <c r="Q9013" s="61" t="s">
        <v>30</v>
      </c>
    </row>
    <row r="9014" spans="8:17" x14ac:dyDescent="0.25">
      <c r="H9014" s="59">
        <v>60801</v>
      </c>
      <c r="I9014" s="59" t="s">
        <v>69</v>
      </c>
      <c r="J9014" s="59">
        <v>23488620</v>
      </c>
      <c r="K9014" s="59" t="s">
        <v>9517</v>
      </c>
      <c r="L9014" s="61" t="s">
        <v>113</v>
      </c>
      <c r="M9014" s="61">
        <f>VLOOKUP(H9014,zdroj!C:F,4,0)</f>
        <v>0</v>
      </c>
      <c r="N9014" s="61" t="str">
        <f t="shared" si="280"/>
        <v>katB</v>
      </c>
      <c r="P9014" s="73" t="str">
        <f t="shared" si="281"/>
        <v/>
      </c>
      <c r="Q9014" s="61" t="s">
        <v>30</v>
      </c>
    </row>
    <row r="9015" spans="8:17" x14ac:dyDescent="0.25">
      <c r="H9015" s="59">
        <v>60801</v>
      </c>
      <c r="I9015" s="59" t="s">
        <v>69</v>
      </c>
      <c r="J9015" s="59">
        <v>23488638</v>
      </c>
      <c r="K9015" s="59" t="s">
        <v>9518</v>
      </c>
      <c r="L9015" s="61" t="s">
        <v>113</v>
      </c>
      <c r="M9015" s="61">
        <f>VLOOKUP(H9015,zdroj!C:F,4,0)</f>
        <v>0</v>
      </c>
      <c r="N9015" s="61" t="str">
        <f t="shared" si="280"/>
        <v>katB</v>
      </c>
      <c r="P9015" s="73" t="str">
        <f t="shared" si="281"/>
        <v/>
      </c>
      <c r="Q9015" s="61" t="s">
        <v>30</v>
      </c>
    </row>
    <row r="9016" spans="8:17" x14ac:dyDescent="0.25">
      <c r="H9016" s="59">
        <v>60801</v>
      </c>
      <c r="I9016" s="59" t="s">
        <v>69</v>
      </c>
      <c r="J9016" s="59">
        <v>23488646</v>
      </c>
      <c r="K9016" s="59" t="s">
        <v>9519</v>
      </c>
      <c r="L9016" s="61" t="s">
        <v>113</v>
      </c>
      <c r="M9016" s="61">
        <f>VLOOKUP(H9016,zdroj!C:F,4,0)</f>
        <v>0</v>
      </c>
      <c r="N9016" s="61" t="str">
        <f t="shared" si="280"/>
        <v>katB</v>
      </c>
      <c r="P9016" s="73" t="str">
        <f t="shared" si="281"/>
        <v/>
      </c>
      <c r="Q9016" s="61" t="s">
        <v>30</v>
      </c>
    </row>
    <row r="9017" spans="8:17" x14ac:dyDescent="0.25">
      <c r="H9017" s="59">
        <v>60801</v>
      </c>
      <c r="I9017" s="59" t="s">
        <v>69</v>
      </c>
      <c r="J9017" s="59">
        <v>23488654</v>
      </c>
      <c r="K9017" s="59" t="s">
        <v>9520</v>
      </c>
      <c r="L9017" s="61" t="s">
        <v>113</v>
      </c>
      <c r="M9017" s="61">
        <f>VLOOKUP(H9017,zdroj!C:F,4,0)</f>
        <v>0</v>
      </c>
      <c r="N9017" s="61" t="str">
        <f t="shared" si="280"/>
        <v>katB</v>
      </c>
      <c r="P9017" s="73" t="str">
        <f t="shared" si="281"/>
        <v/>
      </c>
      <c r="Q9017" s="61" t="s">
        <v>30</v>
      </c>
    </row>
    <row r="9018" spans="8:17" x14ac:dyDescent="0.25">
      <c r="H9018" s="59">
        <v>60801</v>
      </c>
      <c r="I9018" s="59" t="s">
        <v>69</v>
      </c>
      <c r="J9018" s="59">
        <v>23488662</v>
      </c>
      <c r="K9018" s="59" t="s">
        <v>9521</v>
      </c>
      <c r="L9018" s="61" t="s">
        <v>113</v>
      </c>
      <c r="M9018" s="61">
        <f>VLOOKUP(H9018,zdroj!C:F,4,0)</f>
        <v>0</v>
      </c>
      <c r="N9018" s="61" t="str">
        <f t="shared" si="280"/>
        <v>katB</v>
      </c>
      <c r="P9018" s="73" t="str">
        <f t="shared" si="281"/>
        <v/>
      </c>
      <c r="Q9018" s="61" t="s">
        <v>30</v>
      </c>
    </row>
    <row r="9019" spans="8:17" x14ac:dyDescent="0.25">
      <c r="H9019" s="59">
        <v>60801</v>
      </c>
      <c r="I9019" s="59" t="s">
        <v>69</v>
      </c>
      <c r="J9019" s="59">
        <v>23488701</v>
      </c>
      <c r="K9019" s="59" t="s">
        <v>9522</v>
      </c>
      <c r="L9019" s="61" t="s">
        <v>113</v>
      </c>
      <c r="M9019" s="61">
        <f>VLOOKUP(H9019,zdroj!C:F,4,0)</f>
        <v>0</v>
      </c>
      <c r="N9019" s="61" t="str">
        <f t="shared" si="280"/>
        <v>katB</v>
      </c>
      <c r="P9019" s="73" t="str">
        <f t="shared" si="281"/>
        <v/>
      </c>
      <c r="Q9019" s="61" t="s">
        <v>30</v>
      </c>
    </row>
    <row r="9020" spans="8:17" x14ac:dyDescent="0.25">
      <c r="H9020" s="59">
        <v>60801</v>
      </c>
      <c r="I9020" s="59" t="s">
        <v>69</v>
      </c>
      <c r="J9020" s="59">
        <v>23489529</v>
      </c>
      <c r="K9020" s="59" t="s">
        <v>9523</v>
      </c>
      <c r="L9020" s="61" t="s">
        <v>81</v>
      </c>
      <c r="M9020" s="61">
        <f>VLOOKUP(H9020,zdroj!C:F,4,0)</f>
        <v>0</v>
      </c>
      <c r="N9020" s="61" t="str">
        <f t="shared" si="280"/>
        <v>-</v>
      </c>
      <c r="P9020" s="73" t="str">
        <f t="shared" si="281"/>
        <v/>
      </c>
      <c r="Q9020" s="61" t="s">
        <v>86</v>
      </c>
    </row>
    <row r="9021" spans="8:17" x14ac:dyDescent="0.25">
      <c r="H9021" s="59">
        <v>60801</v>
      </c>
      <c r="I9021" s="59" t="s">
        <v>69</v>
      </c>
      <c r="J9021" s="59">
        <v>23489553</v>
      </c>
      <c r="K9021" s="59" t="s">
        <v>9524</v>
      </c>
      <c r="L9021" s="61" t="s">
        <v>81</v>
      </c>
      <c r="M9021" s="61">
        <f>VLOOKUP(H9021,zdroj!C:F,4,0)</f>
        <v>0</v>
      </c>
      <c r="N9021" s="61" t="str">
        <f t="shared" si="280"/>
        <v>-</v>
      </c>
      <c r="P9021" s="73" t="str">
        <f t="shared" si="281"/>
        <v/>
      </c>
      <c r="Q9021" s="61" t="s">
        <v>86</v>
      </c>
    </row>
    <row r="9022" spans="8:17" x14ac:dyDescent="0.25">
      <c r="H9022" s="59">
        <v>60801</v>
      </c>
      <c r="I9022" s="59" t="s">
        <v>69</v>
      </c>
      <c r="J9022" s="59">
        <v>23489561</v>
      </c>
      <c r="K9022" s="59" t="s">
        <v>9525</v>
      </c>
      <c r="L9022" s="61" t="s">
        <v>81</v>
      </c>
      <c r="M9022" s="61">
        <f>VLOOKUP(H9022,zdroj!C:F,4,0)</f>
        <v>0</v>
      </c>
      <c r="N9022" s="61" t="str">
        <f t="shared" si="280"/>
        <v>-</v>
      </c>
      <c r="P9022" s="73" t="str">
        <f t="shared" si="281"/>
        <v/>
      </c>
      <c r="Q9022" s="61" t="s">
        <v>86</v>
      </c>
    </row>
    <row r="9023" spans="8:17" x14ac:dyDescent="0.25">
      <c r="H9023" s="59">
        <v>60801</v>
      </c>
      <c r="I9023" s="59" t="s">
        <v>69</v>
      </c>
      <c r="J9023" s="59">
        <v>23489588</v>
      </c>
      <c r="K9023" s="59" t="s">
        <v>9526</v>
      </c>
      <c r="L9023" s="61" t="s">
        <v>81</v>
      </c>
      <c r="M9023" s="61">
        <f>VLOOKUP(H9023,zdroj!C:F,4,0)</f>
        <v>0</v>
      </c>
      <c r="N9023" s="61" t="str">
        <f t="shared" si="280"/>
        <v>-</v>
      </c>
      <c r="P9023" s="73" t="str">
        <f t="shared" si="281"/>
        <v/>
      </c>
      <c r="Q9023" s="61" t="s">
        <v>86</v>
      </c>
    </row>
    <row r="9024" spans="8:17" x14ac:dyDescent="0.25">
      <c r="H9024" s="59">
        <v>60801</v>
      </c>
      <c r="I9024" s="59" t="s">
        <v>69</v>
      </c>
      <c r="J9024" s="59">
        <v>23489596</v>
      </c>
      <c r="K9024" s="59" t="s">
        <v>9527</v>
      </c>
      <c r="L9024" s="61" t="s">
        <v>81</v>
      </c>
      <c r="M9024" s="61">
        <f>VLOOKUP(H9024,zdroj!C:F,4,0)</f>
        <v>0</v>
      </c>
      <c r="N9024" s="61" t="str">
        <f t="shared" si="280"/>
        <v>-</v>
      </c>
      <c r="P9024" s="73" t="str">
        <f t="shared" si="281"/>
        <v/>
      </c>
      <c r="Q9024" s="61" t="s">
        <v>86</v>
      </c>
    </row>
    <row r="9025" spans="8:17" x14ac:dyDescent="0.25">
      <c r="H9025" s="59">
        <v>60801</v>
      </c>
      <c r="I9025" s="59" t="s">
        <v>69</v>
      </c>
      <c r="J9025" s="59">
        <v>23489618</v>
      </c>
      <c r="K9025" s="59" t="s">
        <v>9528</v>
      </c>
      <c r="L9025" s="61" t="s">
        <v>113</v>
      </c>
      <c r="M9025" s="61">
        <f>VLOOKUP(H9025,zdroj!C:F,4,0)</f>
        <v>0</v>
      </c>
      <c r="N9025" s="61" t="str">
        <f t="shared" si="280"/>
        <v>katB</v>
      </c>
      <c r="P9025" s="73" t="str">
        <f t="shared" si="281"/>
        <v/>
      </c>
      <c r="Q9025" s="61" t="s">
        <v>31</v>
      </c>
    </row>
    <row r="9026" spans="8:17" x14ac:dyDescent="0.25">
      <c r="H9026" s="59">
        <v>60801</v>
      </c>
      <c r="I9026" s="59" t="s">
        <v>69</v>
      </c>
      <c r="J9026" s="59">
        <v>24975419</v>
      </c>
      <c r="K9026" s="59" t="s">
        <v>9529</v>
      </c>
      <c r="L9026" s="61" t="s">
        <v>113</v>
      </c>
      <c r="M9026" s="61">
        <f>VLOOKUP(H9026,zdroj!C:F,4,0)</f>
        <v>0</v>
      </c>
      <c r="N9026" s="61" t="str">
        <f t="shared" si="280"/>
        <v>katB</v>
      </c>
      <c r="P9026" s="73" t="str">
        <f t="shared" si="281"/>
        <v/>
      </c>
      <c r="Q9026" s="61" t="s">
        <v>30</v>
      </c>
    </row>
    <row r="9027" spans="8:17" x14ac:dyDescent="0.25">
      <c r="H9027" s="59">
        <v>60801</v>
      </c>
      <c r="I9027" s="59" t="s">
        <v>69</v>
      </c>
      <c r="J9027" s="59">
        <v>24975427</v>
      </c>
      <c r="K9027" s="59" t="s">
        <v>9530</v>
      </c>
      <c r="L9027" s="61" t="s">
        <v>113</v>
      </c>
      <c r="M9027" s="61">
        <f>VLOOKUP(H9027,zdroj!C:F,4,0)</f>
        <v>0</v>
      </c>
      <c r="N9027" s="61" t="str">
        <f t="shared" si="280"/>
        <v>katB</v>
      </c>
      <c r="P9027" s="73" t="str">
        <f t="shared" si="281"/>
        <v/>
      </c>
      <c r="Q9027" s="61" t="s">
        <v>30</v>
      </c>
    </row>
    <row r="9028" spans="8:17" x14ac:dyDescent="0.25">
      <c r="H9028" s="59">
        <v>60801</v>
      </c>
      <c r="I9028" s="59" t="s">
        <v>69</v>
      </c>
      <c r="J9028" s="59">
        <v>25082612</v>
      </c>
      <c r="K9028" s="59" t="s">
        <v>9531</v>
      </c>
      <c r="L9028" s="61" t="s">
        <v>113</v>
      </c>
      <c r="M9028" s="61">
        <f>VLOOKUP(H9028,zdroj!C:F,4,0)</f>
        <v>0</v>
      </c>
      <c r="N9028" s="61" t="str">
        <f t="shared" si="280"/>
        <v>katB</v>
      </c>
      <c r="P9028" s="73" t="str">
        <f t="shared" si="281"/>
        <v/>
      </c>
      <c r="Q9028" s="61" t="s">
        <v>30</v>
      </c>
    </row>
    <row r="9029" spans="8:17" x14ac:dyDescent="0.25">
      <c r="H9029" s="59">
        <v>60801</v>
      </c>
      <c r="I9029" s="59" t="s">
        <v>69</v>
      </c>
      <c r="J9029" s="59">
        <v>25136551</v>
      </c>
      <c r="K9029" s="59" t="s">
        <v>9532</v>
      </c>
      <c r="L9029" s="61" t="s">
        <v>113</v>
      </c>
      <c r="M9029" s="61">
        <f>VLOOKUP(H9029,zdroj!C:F,4,0)</f>
        <v>0</v>
      </c>
      <c r="N9029" s="61" t="str">
        <f t="shared" si="280"/>
        <v>katB</v>
      </c>
      <c r="P9029" s="73" t="str">
        <f t="shared" si="281"/>
        <v/>
      </c>
      <c r="Q9029" s="61" t="s">
        <v>30</v>
      </c>
    </row>
    <row r="9030" spans="8:17" x14ac:dyDescent="0.25">
      <c r="H9030" s="59">
        <v>60801</v>
      </c>
      <c r="I9030" s="59" t="s">
        <v>69</v>
      </c>
      <c r="J9030" s="59">
        <v>25368451</v>
      </c>
      <c r="K9030" s="59" t="s">
        <v>9533</v>
      </c>
      <c r="L9030" s="61" t="s">
        <v>81</v>
      </c>
      <c r="M9030" s="61">
        <f>VLOOKUP(H9030,zdroj!C:F,4,0)</f>
        <v>0</v>
      </c>
      <c r="N9030" s="61" t="str">
        <f t="shared" si="280"/>
        <v>-</v>
      </c>
      <c r="P9030" s="73" t="str">
        <f t="shared" si="281"/>
        <v/>
      </c>
      <c r="Q9030" s="61" t="s">
        <v>84</v>
      </c>
    </row>
    <row r="9031" spans="8:17" x14ac:dyDescent="0.25">
      <c r="H9031" s="59">
        <v>60801</v>
      </c>
      <c r="I9031" s="59" t="s">
        <v>69</v>
      </c>
      <c r="J9031" s="59">
        <v>25421093</v>
      </c>
      <c r="K9031" s="59" t="s">
        <v>9534</v>
      </c>
      <c r="L9031" s="61" t="s">
        <v>113</v>
      </c>
      <c r="M9031" s="61">
        <f>VLOOKUP(H9031,zdroj!C:F,4,0)</f>
        <v>0</v>
      </c>
      <c r="N9031" s="61" t="str">
        <f t="shared" ref="N9031:N9094" si="282">IF(M9031="A",IF(L9031="katA","katB",L9031),L9031)</f>
        <v>katB</v>
      </c>
      <c r="P9031" s="73" t="str">
        <f t="shared" ref="P9031:P9094" si="283">IF(O9031="A",1,"")</f>
        <v/>
      </c>
      <c r="Q9031" s="61" t="s">
        <v>30</v>
      </c>
    </row>
    <row r="9032" spans="8:17" x14ac:dyDescent="0.25">
      <c r="H9032" s="59">
        <v>60801</v>
      </c>
      <c r="I9032" s="59" t="s">
        <v>69</v>
      </c>
      <c r="J9032" s="59">
        <v>25421107</v>
      </c>
      <c r="K9032" s="59" t="s">
        <v>9535</v>
      </c>
      <c r="L9032" s="61" t="s">
        <v>113</v>
      </c>
      <c r="M9032" s="61">
        <f>VLOOKUP(H9032,zdroj!C:F,4,0)</f>
        <v>0</v>
      </c>
      <c r="N9032" s="61" t="str">
        <f t="shared" si="282"/>
        <v>katB</v>
      </c>
      <c r="P9032" s="73" t="str">
        <f t="shared" si="283"/>
        <v/>
      </c>
      <c r="Q9032" s="61" t="s">
        <v>30</v>
      </c>
    </row>
    <row r="9033" spans="8:17" x14ac:dyDescent="0.25">
      <c r="H9033" s="59">
        <v>60801</v>
      </c>
      <c r="I9033" s="59" t="s">
        <v>69</v>
      </c>
      <c r="J9033" s="59">
        <v>25473778</v>
      </c>
      <c r="K9033" s="59" t="s">
        <v>9536</v>
      </c>
      <c r="L9033" s="61" t="s">
        <v>81</v>
      </c>
      <c r="M9033" s="61">
        <f>VLOOKUP(H9033,zdroj!C:F,4,0)</f>
        <v>0</v>
      </c>
      <c r="N9033" s="61" t="str">
        <f t="shared" si="282"/>
        <v>-</v>
      </c>
      <c r="P9033" s="73" t="str">
        <f t="shared" si="283"/>
        <v/>
      </c>
      <c r="Q9033" s="61" t="s">
        <v>84</v>
      </c>
    </row>
    <row r="9034" spans="8:17" x14ac:dyDescent="0.25">
      <c r="H9034" s="59">
        <v>60801</v>
      </c>
      <c r="I9034" s="59" t="s">
        <v>69</v>
      </c>
      <c r="J9034" s="59">
        <v>25654306</v>
      </c>
      <c r="K9034" s="59" t="s">
        <v>9537</v>
      </c>
      <c r="L9034" s="61" t="s">
        <v>113</v>
      </c>
      <c r="M9034" s="61">
        <f>VLOOKUP(H9034,zdroj!C:F,4,0)</f>
        <v>0</v>
      </c>
      <c r="N9034" s="61" t="str">
        <f t="shared" si="282"/>
        <v>katB</v>
      </c>
      <c r="P9034" s="73" t="str">
        <f t="shared" si="283"/>
        <v/>
      </c>
      <c r="Q9034" s="61" t="s">
        <v>30</v>
      </c>
    </row>
    <row r="9035" spans="8:17" x14ac:dyDescent="0.25">
      <c r="H9035" s="59">
        <v>60801</v>
      </c>
      <c r="I9035" s="59" t="s">
        <v>69</v>
      </c>
      <c r="J9035" s="59">
        <v>25722123</v>
      </c>
      <c r="K9035" s="59" t="s">
        <v>9538</v>
      </c>
      <c r="L9035" s="61" t="s">
        <v>113</v>
      </c>
      <c r="M9035" s="61">
        <f>VLOOKUP(H9035,zdroj!C:F,4,0)</f>
        <v>0</v>
      </c>
      <c r="N9035" s="61" t="str">
        <f t="shared" si="282"/>
        <v>katB</v>
      </c>
      <c r="P9035" s="73" t="str">
        <f t="shared" si="283"/>
        <v/>
      </c>
      <c r="Q9035" s="61" t="s">
        <v>30</v>
      </c>
    </row>
    <row r="9036" spans="8:17" x14ac:dyDescent="0.25">
      <c r="H9036" s="59">
        <v>60801</v>
      </c>
      <c r="I9036" s="59" t="s">
        <v>69</v>
      </c>
      <c r="J9036" s="59">
        <v>25748921</v>
      </c>
      <c r="K9036" s="59" t="s">
        <v>9539</v>
      </c>
      <c r="L9036" s="61" t="s">
        <v>81</v>
      </c>
      <c r="M9036" s="61">
        <f>VLOOKUP(H9036,zdroj!C:F,4,0)</f>
        <v>0</v>
      </c>
      <c r="N9036" s="61" t="str">
        <f t="shared" si="282"/>
        <v>-</v>
      </c>
      <c r="P9036" s="73" t="str">
        <f t="shared" si="283"/>
        <v/>
      </c>
      <c r="Q9036" s="61" t="s">
        <v>84</v>
      </c>
    </row>
    <row r="9037" spans="8:17" x14ac:dyDescent="0.25">
      <c r="H9037" s="59">
        <v>60801</v>
      </c>
      <c r="I9037" s="59" t="s">
        <v>69</v>
      </c>
      <c r="J9037" s="59">
        <v>25838971</v>
      </c>
      <c r="K9037" s="59" t="s">
        <v>9540</v>
      </c>
      <c r="L9037" s="61" t="s">
        <v>113</v>
      </c>
      <c r="M9037" s="61">
        <f>VLOOKUP(H9037,zdroj!C:F,4,0)</f>
        <v>0</v>
      </c>
      <c r="N9037" s="61" t="str">
        <f t="shared" si="282"/>
        <v>katB</v>
      </c>
      <c r="P9037" s="73" t="str">
        <f t="shared" si="283"/>
        <v/>
      </c>
      <c r="Q9037" s="61" t="s">
        <v>30</v>
      </c>
    </row>
    <row r="9038" spans="8:17" x14ac:dyDescent="0.25">
      <c r="H9038" s="59">
        <v>60801</v>
      </c>
      <c r="I9038" s="59" t="s">
        <v>69</v>
      </c>
      <c r="J9038" s="59">
        <v>25838989</v>
      </c>
      <c r="K9038" s="59" t="s">
        <v>9541</v>
      </c>
      <c r="L9038" s="61" t="s">
        <v>113</v>
      </c>
      <c r="M9038" s="61">
        <f>VLOOKUP(H9038,zdroj!C:F,4,0)</f>
        <v>0</v>
      </c>
      <c r="N9038" s="61" t="str">
        <f t="shared" si="282"/>
        <v>katB</v>
      </c>
      <c r="P9038" s="73" t="str">
        <f t="shared" si="283"/>
        <v/>
      </c>
      <c r="Q9038" s="61" t="s">
        <v>30</v>
      </c>
    </row>
    <row r="9039" spans="8:17" x14ac:dyDescent="0.25">
      <c r="H9039" s="59">
        <v>60801</v>
      </c>
      <c r="I9039" s="59" t="s">
        <v>69</v>
      </c>
      <c r="J9039" s="59">
        <v>25927949</v>
      </c>
      <c r="K9039" s="59" t="s">
        <v>9542</v>
      </c>
      <c r="L9039" s="61" t="s">
        <v>81</v>
      </c>
      <c r="M9039" s="61">
        <f>VLOOKUP(H9039,zdroj!C:F,4,0)</f>
        <v>0</v>
      </c>
      <c r="N9039" s="61" t="str">
        <f t="shared" si="282"/>
        <v>-</v>
      </c>
      <c r="P9039" s="73" t="str">
        <f t="shared" si="283"/>
        <v/>
      </c>
      <c r="Q9039" s="61" t="s">
        <v>84</v>
      </c>
    </row>
    <row r="9040" spans="8:17" x14ac:dyDescent="0.25">
      <c r="H9040" s="59">
        <v>60801</v>
      </c>
      <c r="I9040" s="59" t="s">
        <v>69</v>
      </c>
      <c r="J9040" s="59">
        <v>26073609</v>
      </c>
      <c r="K9040" s="59" t="s">
        <v>9543</v>
      </c>
      <c r="L9040" s="61" t="s">
        <v>113</v>
      </c>
      <c r="M9040" s="61">
        <f>VLOOKUP(H9040,zdroj!C:F,4,0)</f>
        <v>0</v>
      </c>
      <c r="N9040" s="61" t="str">
        <f t="shared" si="282"/>
        <v>katB</v>
      </c>
      <c r="P9040" s="73" t="str">
        <f t="shared" si="283"/>
        <v/>
      </c>
      <c r="Q9040" s="61" t="s">
        <v>30</v>
      </c>
    </row>
    <row r="9041" spans="8:17" x14ac:dyDescent="0.25">
      <c r="H9041" s="59">
        <v>60801</v>
      </c>
      <c r="I9041" s="59" t="s">
        <v>69</v>
      </c>
      <c r="J9041" s="59">
        <v>26162687</v>
      </c>
      <c r="K9041" s="59" t="s">
        <v>9544</v>
      </c>
      <c r="L9041" s="61" t="s">
        <v>81</v>
      </c>
      <c r="M9041" s="61">
        <f>VLOOKUP(H9041,zdroj!C:F,4,0)</f>
        <v>0</v>
      </c>
      <c r="N9041" s="61" t="str">
        <f t="shared" si="282"/>
        <v>-</v>
      </c>
      <c r="P9041" s="73" t="str">
        <f t="shared" si="283"/>
        <v/>
      </c>
      <c r="Q9041" s="61" t="s">
        <v>84</v>
      </c>
    </row>
    <row r="9042" spans="8:17" x14ac:dyDescent="0.25">
      <c r="H9042" s="59">
        <v>60801</v>
      </c>
      <c r="I9042" s="59" t="s">
        <v>69</v>
      </c>
      <c r="J9042" s="59">
        <v>26195178</v>
      </c>
      <c r="K9042" s="59" t="s">
        <v>9545</v>
      </c>
      <c r="L9042" s="61" t="s">
        <v>113</v>
      </c>
      <c r="M9042" s="61">
        <f>VLOOKUP(H9042,zdroj!C:F,4,0)</f>
        <v>0</v>
      </c>
      <c r="N9042" s="61" t="str">
        <f t="shared" si="282"/>
        <v>katB</v>
      </c>
      <c r="P9042" s="73" t="str">
        <f t="shared" si="283"/>
        <v/>
      </c>
      <c r="Q9042" s="61" t="s">
        <v>30</v>
      </c>
    </row>
    <row r="9043" spans="8:17" x14ac:dyDescent="0.25">
      <c r="H9043" s="59">
        <v>60801</v>
      </c>
      <c r="I9043" s="59" t="s">
        <v>69</v>
      </c>
      <c r="J9043" s="59">
        <v>26215136</v>
      </c>
      <c r="K9043" s="59" t="s">
        <v>9546</v>
      </c>
      <c r="L9043" s="61" t="s">
        <v>113</v>
      </c>
      <c r="M9043" s="61">
        <f>VLOOKUP(H9043,zdroj!C:F,4,0)</f>
        <v>0</v>
      </c>
      <c r="N9043" s="61" t="str">
        <f t="shared" si="282"/>
        <v>katB</v>
      </c>
      <c r="P9043" s="73" t="str">
        <f t="shared" si="283"/>
        <v/>
      </c>
      <c r="Q9043" s="61" t="s">
        <v>30</v>
      </c>
    </row>
    <row r="9044" spans="8:17" x14ac:dyDescent="0.25">
      <c r="H9044" s="59">
        <v>60801</v>
      </c>
      <c r="I9044" s="59" t="s">
        <v>69</v>
      </c>
      <c r="J9044" s="59">
        <v>26304597</v>
      </c>
      <c r="K9044" s="59" t="s">
        <v>9547</v>
      </c>
      <c r="L9044" s="61" t="s">
        <v>113</v>
      </c>
      <c r="M9044" s="61">
        <f>VLOOKUP(H9044,zdroj!C:F,4,0)</f>
        <v>0</v>
      </c>
      <c r="N9044" s="61" t="str">
        <f t="shared" si="282"/>
        <v>katB</v>
      </c>
      <c r="P9044" s="73" t="str">
        <f t="shared" si="283"/>
        <v/>
      </c>
      <c r="Q9044" s="61" t="s">
        <v>30</v>
      </c>
    </row>
    <row r="9045" spans="8:17" x14ac:dyDescent="0.25">
      <c r="H9045" s="59">
        <v>60801</v>
      </c>
      <c r="I9045" s="59" t="s">
        <v>69</v>
      </c>
      <c r="J9045" s="59">
        <v>26391210</v>
      </c>
      <c r="K9045" s="59" t="s">
        <v>9548</v>
      </c>
      <c r="L9045" s="61" t="s">
        <v>81</v>
      </c>
      <c r="M9045" s="61">
        <f>VLOOKUP(H9045,zdroj!C:F,4,0)</f>
        <v>0</v>
      </c>
      <c r="N9045" s="61" t="str">
        <f t="shared" si="282"/>
        <v>-</v>
      </c>
      <c r="P9045" s="73" t="str">
        <f t="shared" si="283"/>
        <v/>
      </c>
      <c r="Q9045" s="61" t="s">
        <v>84</v>
      </c>
    </row>
    <row r="9046" spans="8:17" x14ac:dyDescent="0.25">
      <c r="H9046" s="59">
        <v>60801</v>
      </c>
      <c r="I9046" s="59" t="s">
        <v>69</v>
      </c>
      <c r="J9046" s="59">
        <v>26391228</v>
      </c>
      <c r="K9046" s="59" t="s">
        <v>9549</v>
      </c>
      <c r="L9046" s="61" t="s">
        <v>113</v>
      </c>
      <c r="M9046" s="61">
        <f>VLOOKUP(H9046,zdroj!C:F,4,0)</f>
        <v>0</v>
      </c>
      <c r="N9046" s="61" t="str">
        <f t="shared" si="282"/>
        <v>katB</v>
      </c>
      <c r="P9046" s="73" t="str">
        <f t="shared" si="283"/>
        <v/>
      </c>
      <c r="Q9046" s="61" t="s">
        <v>30</v>
      </c>
    </row>
    <row r="9047" spans="8:17" x14ac:dyDescent="0.25">
      <c r="H9047" s="59">
        <v>60801</v>
      </c>
      <c r="I9047" s="59" t="s">
        <v>69</v>
      </c>
      <c r="J9047" s="59">
        <v>26391236</v>
      </c>
      <c r="K9047" s="59" t="s">
        <v>9550</v>
      </c>
      <c r="L9047" s="61" t="s">
        <v>113</v>
      </c>
      <c r="M9047" s="61">
        <f>VLOOKUP(H9047,zdroj!C:F,4,0)</f>
        <v>0</v>
      </c>
      <c r="N9047" s="61" t="str">
        <f t="shared" si="282"/>
        <v>katB</v>
      </c>
      <c r="P9047" s="73" t="str">
        <f t="shared" si="283"/>
        <v/>
      </c>
      <c r="Q9047" s="61" t="s">
        <v>30</v>
      </c>
    </row>
    <row r="9048" spans="8:17" x14ac:dyDescent="0.25">
      <c r="H9048" s="59">
        <v>60801</v>
      </c>
      <c r="I9048" s="59" t="s">
        <v>69</v>
      </c>
      <c r="J9048" s="59">
        <v>26391244</v>
      </c>
      <c r="K9048" s="59" t="s">
        <v>9551</v>
      </c>
      <c r="L9048" s="61" t="s">
        <v>113</v>
      </c>
      <c r="M9048" s="61">
        <f>VLOOKUP(H9048,zdroj!C:F,4,0)</f>
        <v>0</v>
      </c>
      <c r="N9048" s="61" t="str">
        <f t="shared" si="282"/>
        <v>katB</v>
      </c>
      <c r="P9048" s="73" t="str">
        <f t="shared" si="283"/>
        <v/>
      </c>
      <c r="Q9048" s="61" t="s">
        <v>30</v>
      </c>
    </row>
    <row r="9049" spans="8:17" x14ac:dyDescent="0.25">
      <c r="H9049" s="59">
        <v>60801</v>
      </c>
      <c r="I9049" s="59" t="s">
        <v>69</v>
      </c>
      <c r="J9049" s="59">
        <v>26587939</v>
      </c>
      <c r="K9049" s="59" t="s">
        <v>9552</v>
      </c>
      <c r="L9049" s="61" t="s">
        <v>113</v>
      </c>
      <c r="M9049" s="61">
        <f>VLOOKUP(H9049,zdroj!C:F,4,0)</f>
        <v>0</v>
      </c>
      <c r="N9049" s="61" t="str">
        <f t="shared" si="282"/>
        <v>katB</v>
      </c>
      <c r="P9049" s="73" t="str">
        <f t="shared" si="283"/>
        <v/>
      </c>
      <c r="Q9049" s="61" t="s">
        <v>30</v>
      </c>
    </row>
    <row r="9050" spans="8:17" x14ac:dyDescent="0.25">
      <c r="H9050" s="59">
        <v>60801</v>
      </c>
      <c r="I9050" s="59" t="s">
        <v>69</v>
      </c>
      <c r="J9050" s="59">
        <v>26599066</v>
      </c>
      <c r="K9050" s="59" t="s">
        <v>9553</v>
      </c>
      <c r="L9050" s="61" t="s">
        <v>113</v>
      </c>
      <c r="M9050" s="61">
        <f>VLOOKUP(H9050,zdroj!C:F,4,0)</f>
        <v>0</v>
      </c>
      <c r="N9050" s="61" t="str">
        <f t="shared" si="282"/>
        <v>katB</v>
      </c>
      <c r="P9050" s="73" t="str">
        <f t="shared" si="283"/>
        <v/>
      </c>
      <c r="Q9050" s="61" t="s">
        <v>30</v>
      </c>
    </row>
    <row r="9051" spans="8:17" x14ac:dyDescent="0.25">
      <c r="H9051" s="59">
        <v>60801</v>
      </c>
      <c r="I9051" s="59" t="s">
        <v>69</v>
      </c>
      <c r="J9051" s="59">
        <v>26603047</v>
      </c>
      <c r="K9051" s="59" t="s">
        <v>9554</v>
      </c>
      <c r="L9051" s="61" t="s">
        <v>113</v>
      </c>
      <c r="M9051" s="61">
        <f>VLOOKUP(H9051,zdroj!C:F,4,0)</f>
        <v>0</v>
      </c>
      <c r="N9051" s="61" t="str">
        <f t="shared" si="282"/>
        <v>katB</v>
      </c>
      <c r="P9051" s="73" t="str">
        <f t="shared" si="283"/>
        <v/>
      </c>
      <c r="Q9051" s="61" t="s">
        <v>30</v>
      </c>
    </row>
    <row r="9052" spans="8:17" x14ac:dyDescent="0.25">
      <c r="H9052" s="59">
        <v>60801</v>
      </c>
      <c r="I9052" s="59" t="s">
        <v>69</v>
      </c>
      <c r="J9052" s="59">
        <v>26621142</v>
      </c>
      <c r="K9052" s="59" t="s">
        <v>9555</v>
      </c>
      <c r="L9052" s="61" t="s">
        <v>81</v>
      </c>
      <c r="M9052" s="61">
        <f>VLOOKUP(H9052,zdroj!C:F,4,0)</f>
        <v>0</v>
      </c>
      <c r="N9052" s="61" t="str">
        <f t="shared" si="282"/>
        <v>-</v>
      </c>
      <c r="P9052" s="73" t="str">
        <f t="shared" si="283"/>
        <v/>
      </c>
      <c r="Q9052" s="61" t="s">
        <v>84</v>
      </c>
    </row>
    <row r="9053" spans="8:17" x14ac:dyDescent="0.25">
      <c r="H9053" s="59">
        <v>60801</v>
      </c>
      <c r="I9053" s="59" t="s">
        <v>69</v>
      </c>
      <c r="J9053" s="59">
        <v>26733374</v>
      </c>
      <c r="K9053" s="59" t="s">
        <v>9556</v>
      </c>
      <c r="L9053" s="61" t="s">
        <v>113</v>
      </c>
      <c r="M9053" s="61">
        <f>VLOOKUP(H9053,zdroj!C:F,4,0)</f>
        <v>0</v>
      </c>
      <c r="N9053" s="61" t="str">
        <f t="shared" si="282"/>
        <v>katB</v>
      </c>
      <c r="P9053" s="73" t="str">
        <f t="shared" si="283"/>
        <v/>
      </c>
      <c r="Q9053" s="61" t="s">
        <v>30</v>
      </c>
    </row>
    <row r="9054" spans="8:17" x14ac:dyDescent="0.25">
      <c r="H9054" s="59">
        <v>60801</v>
      </c>
      <c r="I9054" s="59" t="s">
        <v>69</v>
      </c>
      <c r="J9054" s="59">
        <v>26748584</v>
      </c>
      <c r="K9054" s="59" t="s">
        <v>9557</v>
      </c>
      <c r="L9054" s="61" t="s">
        <v>113</v>
      </c>
      <c r="M9054" s="61">
        <f>VLOOKUP(H9054,zdroj!C:F,4,0)</f>
        <v>0</v>
      </c>
      <c r="N9054" s="61" t="str">
        <f t="shared" si="282"/>
        <v>katB</v>
      </c>
      <c r="P9054" s="73" t="str">
        <f t="shared" si="283"/>
        <v/>
      </c>
      <c r="Q9054" s="61" t="s">
        <v>30</v>
      </c>
    </row>
    <row r="9055" spans="8:17" x14ac:dyDescent="0.25">
      <c r="H9055" s="59">
        <v>60801</v>
      </c>
      <c r="I9055" s="59" t="s">
        <v>69</v>
      </c>
      <c r="J9055" s="59">
        <v>26887053</v>
      </c>
      <c r="K9055" s="59" t="s">
        <v>9558</v>
      </c>
      <c r="L9055" s="61" t="s">
        <v>81</v>
      </c>
      <c r="M9055" s="61">
        <f>VLOOKUP(H9055,zdroj!C:F,4,0)</f>
        <v>0</v>
      </c>
      <c r="N9055" s="61" t="str">
        <f t="shared" si="282"/>
        <v>-</v>
      </c>
      <c r="P9055" s="73" t="str">
        <f t="shared" si="283"/>
        <v/>
      </c>
      <c r="Q9055" s="61" t="s">
        <v>86</v>
      </c>
    </row>
    <row r="9056" spans="8:17" x14ac:dyDescent="0.25">
      <c r="H9056" s="59">
        <v>60801</v>
      </c>
      <c r="I9056" s="59" t="s">
        <v>69</v>
      </c>
      <c r="J9056" s="59">
        <v>26887061</v>
      </c>
      <c r="K9056" s="59" t="s">
        <v>9559</v>
      </c>
      <c r="L9056" s="61" t="s">
        <v>113</v>
      </c>
      <c r="M9056" s="61">
        <f>VLOOKUP(H9056,zdroj!C:F,4,0)</f>
        <v>0</v>
      </c>
      <c r="N9056" s="61" t="str">
        <f t="shared" si="282"/>
        <v>katB</v>
      </c>
      <c r="P9056" s="73" t="str">
        <f t="shared" si="283"/>
        <v/>
      </c>
      <c r="Q9056" s="61" t="s">
        <v>30</v>
      </c>
    </row>
    <row r="9057" spans="8:17" x14ac:dyDescent="0.25">
      <c r="H9057" s="59">
        <v>60801</v>
      </c>
      <c r="I9057" s="59" t="s">
        <v>69</v>
      </c>
      <c r="J9057" s="59">
        <v>26887070</v>
      </c>
      <c r="K9057" s="59" t="s">
        <v>9560</v>
      </c>
      <c r="L9057" s="61" t="s">
        <v>113</v>
      </c>
      <c r="M9057" s="61">
        <f>VLOOKUP(H9057,zdroj!C:F,4,0)</f>
        <v>0</v>
      </c>
      <c r="N9057" s="61" t="str">
        <f t="shared" si="282"/>
        <v>katB</v>
      </c>
      <c r="P9057" s="73" t="str">
        <f t="shared" si="283"/>
        <v/>
      </c>
      <c r="Q9057" s="61" t="s">
        <v>30</v>
      </c>
    </row>
    <row r="9058" spans="8:17" x14ac:dyDescent="0.25">
      <c r="H9058" s="59">
        <v>60801</v>
      </c>
      <c r="I9058" s="59" t="s">
        <v>69</v>
      </c>
      <c r="J9058" s="59">
        <v>26887088</v>
      </c>
      <c r="K9058" s="59" t="s">
        <v>9561</v>
      </c>
      <c r="L9058" s="61" t="s">
        <v>113</v>
      </c>
      <c r="M9058" s="61">
        <f>VLOOKUP(H9058,zdroj!C:F,4,0)</f>
        <v>0</v>
      </c>
      <c r="N9058" s="61" t="str">
        <f t="shared" si="282"/>
        <v>katB</v>
      </c>
      <c r="P9058" s="73" t="str">
        <f t="shared" si="283"/>
        <v/>
      </c>
      <c r="Q9058" s="61" t="s">
        <v>30</v>
      </c>
    </row>
    <row r="9059" spans="8:17" x14ac:dyDescent="0.25">
      <c r="H9059" s="59">
        <v>60801</v>
      </c>
      <c r="I9059" s="59" t="s">
        <v>69</v>
      </c>
      <c r="J9059" s="59">
        <v>26887096</v>
      </c>
      <c r="K9059" s="59" t="s">
        <v>9562</v>
      </c>
      <c r="L9059" s="61" t="s">
        <v>81</v>
      </c>
      <c r="M9059" s="61">
        <f>VLOOKUP(H9059,zdroj!C:F,4,0)</f>
        <v>0</v>
      </c>
      <c r="N9059" s="61" t="str">
        <f t="shared" si="282"/>
        <v>-</v>
      </c>
      <c r="P9059" s="73" t="str">
        <f t="shared" si="283"/>
        <v/>
      </c>
      <c r="Q9059" s="61" t="s">
        <v>84</v>
      </c>
    </row>
    <row r="9060" spans="8:17" x14ac:dyDescent="0.25">
      <c r="H9060" s="59">
        <v>60801</v>
      </c>
      <c r="I9060" s="59" t="s">
        <v>69</v>
      </c>
      <c r="J9060" s="59">
        <v>26887100</v>
      </c>
      <c r="K9060" s="59" t="s">
        <v>9563</v>
      </c>
      <c r="L9060" s="61" t="s">
        <v>113</v>
      </c>
      <c r="M9060" s="61">
        <f>VLOOKUP(H9060,zdroj!C:F,4,0)</f>
        <v>0</v>
      </c>
      <c r="N9060" s="61" t="str">
        <f t="shared" si="282"/>
        <v>katB</v>
      </c>
      <c r="P9060" s="73" t="str">
        <f t="shared" si="283"/>
        <v/>
      </c>
      <c r="Q9060" s="61" t="s">
        <v>30</v>
      </c>
    </row>
    <row r="9061" spans="8:17" x14ac:dyDescent="0.25">
      <c r="H9061" s="59">
        <v>60801</v>
      </c>
      <c r="I9061" s="59" t="s">
        <v>69</v>
      </c>
      <c r="J9061" s="59">
        <v>26887118</v>
      </c>
      <c r="K9061" s="59" t="s">
        <v>9564</v>
      </c>
      <c r="L9061" s="61" t="s">
        <v>113</v>
      </c>
      <c r="M9061" s="61">
        <f>VLOOKUP(H9061,zdroj!C:F,4,0)</f>
        <v>0</v>
      </c>
      <c r="N9061" s="61" t="str">
        <f t="shared" si="282"/>
        <v>katB</v>
      </c>
      <c r="P9061" s="73" t="str">
        <f t="shared" si="283"/>
        <v/>
      </c>
      <c r="Q9061" s="61" t="s">
        <v>30</v>
      </c>
    </row>
    <row r="9062" spans="8:17" x14ac:dyDescent="0.25">
      <c r="H9062" s="59">
        <v>60801</v>
      </c>
      <c r="I9062" s="59" t="s">
        <v>69</v>
      </c>
      <c r="J9062" s="59">
        <v>26887126</v>
      </c>
      <c r="K9062" s="59" t="s">
        <v>9565</v>
      </c>
      <c r="L9062" s="61" t="s">
        <v>113</v>
      </c>
      <c r="M9062" s="61">
        <f>VLOOKUP(H9062,zdroj!C:F,4,0)</f>
        <v>0</v>
      </c>
      <c r="N9062" s="61" t="str">
        <f t="shared" si="282"/>
        <v>katB</v>
      </c>
      <c r="P9062" s="73" t="str">
        <f t="shared" si="283"/>
        <v/>
      </c>
      <c r="Q9062" s="61" t="s">
        <v>30</v>
      </c>
    </row>
    <row r="9063" spans="8:17" x14ac:dyDescent="0.25">
      <c r="H9063" s="59">
        <v>60801</v>
      </c>
      <c r="I9063" s="59" t="s">
        <v>69</v>
      </c>
      <c r="J9063" s="59">
        <v>26887134</v>
      </c>
      <c r="K9063" s="59" t="s">
        <v>9566</v>
      </c>
      <c r="L9063" s="61" t="s">
        <v>113</v>
      </c>
      <c r="M9063" s="61">
        <f>VLOOKUP(H9063,zdroj!C:F,4,0)</f>
        <v>0</v>
      </c>
      <c r="N9063" s="61" t="str">
        <f t="shared" si="282"/>
        <v>katB</v>
      </c>
      <c r="P9063" s="73" t="str">
        <f t="shared" si="283"/>
        <v/>
      </c>
      <c r="Q9063" s="61" t="s">
        <v>30</v>
      </c>
    </row>
    <row r="9064" spans="8:17" x14ac:dyDescent="0.25">
      <c r="H9064" s="59">
        <v>60801</v>
      </c>
      <c r="I9064" s="59" t="s">
        <v>69</v>
      </c>
      <c r="J9064" s="59">
        <v>26887142</v>
      </c>
      <c r="K9064" s="59" t="s">
        <v>9567</v>
      </c>
      <c r="L9064" s="61" t="s">
        <v>113</v>
      </c>
      <c r="M9064" s="61">
        <f>VLOOKUP(H9064,zdroj!C:F,4,0)</f>
        <v>0</v>
      </c>
      <c r="N9064" s="61" t="str">
        <f t="shared" si="282"/>
        <v>katB</v>
      </c>
      <c r="P9064" s="73" t="str">
        <f t="shared" si="283"/>
        <v/>
      </c>
      <c r="Q9064" s="61" t="s">
        <v>30</v>
      </c>
    </row>
    <row r="9065" spans="8:17" x14ac:dyDescent="0.25">
      <c r="H9065" s="59">
        <v>60801</v>
      </c>
      <c r="I9065" s="59" t="s">
        <v>69</v>
      </c>
      <c r="J9065" s="59">
        <v>26887151</v>
      </c>
      <c r="K9065" s="59" t="s">
        <v>9568</v>
      </c>
      <c r="L9065" s="61" t="s">
        <v>113</v>
      </c>
      <c r="M9065" s="61">
        <f>VLOOKUP(H9065,zdroj!C:F,4,0)</f>
        <v>0</v>
      </c>
      <c r="N9065" s="61" t="str">
        <f t="shared" si="282"/>
        <v>katB</v>
      </c>
      <c r="P9065" s="73" t="str">
        <f t="shared" si="283"/>
        <v/>
      </c>
      <c r="Q9065" s="61" t="s">
        <v>30</v>
      </c>
    </row>
    <row r="9066" spans="8:17" x14ac:dyDescent="0.25">
      <c r="H9066" s="59">
        <v>60801</v>
      </c>
      <c r="I9066" s="59" t="s">
        <v>69</v>
      </c>
      <c r="J9066" s="59">
        <v>26887169</v>
      </c>
      <c r="K9066" s="59" t="s">
        <v>9569</v>
      </c>
      <c r="L9066" s="61" t="s">
        <v>113</v>
      </c>
      <c r="M9066" s="61">
        <f>VLOOKUP(H9066,zdroj!C:F,4,0)</f>
        <v>0</v>
      </c>
      <c r="N9066" s="61" t="str">
        <f t="shared" si="282"/>
        <v>katB</v>
      </c>
      <c r="P9066" s="73" t="str">
        <f t="shared" si="283"/>
        <v/>
      </c>
      <c r="Q9066" s="61" t="s">
        <v>30</v>
      </c>
    </row>
    <row r="9067" spans="8:17" x14ac:dyDescent="0.25">
      <c r="H9067" s="59">
        <v>60801</v>
      </c>
      <c r="I9067" s="59" t="s">
        <v>69</v>
      </c>
      <c r="J9067" s="59">
        <v>26887177</v>
      </c>
      <c r="K9067" s="59" t="s">
        <v>9570</v>
      </c>
      <c r="L9067" s="61" t="s">
        <v>81</v>
      </c>
      <c r="M9067" s="61">
        <f>VLOOKUP(H9067,zdroj!C:F,4,0)</f>
        <v>0</v>
      </c>
      <c r="N9067" s="61" t="str">
        <f t="shared" si="282"/>
        <v>-</v>
      </c>
      <c r="P9067" s="73" t="str">
        <f t="shared" si="283"/>
        <v/>
      </c>
      <c r="Q9067" s="61" t="s">
        <v>84</v>
      </c>
    </row>
    <row r="9068" spans="8:17" x14ac:dyDescent="0.25">
      <c r="H9068" s="59">
        <v>60801</v>
      </c>
      <c r="I9068" s="59" t="s">
        <v>69</v>
      </c>
      <c r="J9068" s="59">
        <v>26887185</v>
      </c>
      <c r="K9068" s="59" t="s">
        <v>9571</v>
      </c>
      <c r="L9068" s="61" t="s">
        <v>113</v>
      </c>
      <c r="M9068" s="61">
        <f>VLOOKUP(H9068,zdroj!C:F,4,0)</f>
        <v>0</v>
      </c>
      <c r="N9068" s="61" t="str">
        <f t="shared" si="282"/>
        <v>katB</v>
      </c>
      <c r="P9068" s="73" t="str">
        <f t="shared" si="283"/>
        <v/>
      </c>
      <c r="Q9068" s="61" t="s">
        <v>30</v>
      </c>
    </row>
    <row r="9069" spans="8:17" x14ac:dyDescent="0.25">
      <c r="H9069" s="59">
        <v>60801</v>
      </c>
      <c r="I9069" s="59" t="s">
        <v>69</v>
      </c>
      <c r="J9069" s="59">
        <v>26887193</v>
      </c>
      <c r="K9069" s="59" t="s">
        <v>9572</v>
      </c>
      <c r="L9069" s="61" t="s">
        <v>113</v>
      </c>
      <c r="M9069" s="61">
        <f>VLOOKUP(H9069,zdroj!C:F,4,0)</f>
        <v>0</v>
      </c>
      <c r="N9069" s="61" t="str">
        <f t="shared" si="282"/>
        <v>katB</v>
      </c>
      <c r="P9069" s="73" t="str">
        <f t="shared" si="283"/>
        <v/>
      </c>
      <c r="Q9069" s="61" t="s">
        <v>30</v>
      </c>
    </row>
    <row r="9070" spans="8:17" x14ac:dyDescent="0.25">
      <c r="H9070" s="59">
        <v>60801</v>
      </c>
      <c r="I9070" s="59" t="s">
        <v>69</v>
      </c>
      <c r="J9070" s="59">
        <v>26887207</v>
      </c>
      <c r="K9070" s="59" t="s">
        <v>9573</v>
      </c>
      <c r="L9070" s="61" t="s">
        <v>113</v>
      </c>
      <c r="M9070" s="61">
        <f>VLOOKUP(H9070,zdroj!C:F,4,0)</f>
        <v>0</v>
      </c>
      <c r="N9070" s="61" t="str">
        <f t="shared" si="282"/>
        <v>katB</v>
      </c>
      <c r="P9070" s="73" t="str">
        <f t="shared" si="283"/>
        <v/>
      </c>
      <c r="Q9070" s="61" t="s">
        <v>30</v>
      </c>
    </row>
    <row r="9071" spans="8:17" x14ac:dyDescent="0.25">
      <c r="H9071" s="59">
        <v>60801</v>
      </c>
      <c r="I9071" s="59" t="s">
        <v>69</v>
      </c>
      <c r="J9071" s="59">
        <v>26887215</v>
      </c>
      <c r="K9071" s="59" t="s">
        <v>9574</v>
      </c>
      <c r="L9071" s="61" t="s">
        <v>81</v>
      </c>
      <c r="M9071" s="61">
        <f>VLOOKUP(H9071,zdroj!C:F,4,0)</f>
        <v>0</v>
      </c>
      <c r="N9071" s="61" t="str">
        <f t="shared" si="282"/>
        <v>-</v>
      </c>
      <c r="P9071" s="73" t="str">
        <f t="shared" si="283"/>
        <v/>
      </c>
      <c r="Q9071" s="61" t="s">
        <v>84</v>
      </c>
    </row>
    <row r="9072" spans="8:17" x14ac:dyDescent="0.25">
      <c r="H9072" s="59">
        <v>60801</v>
      </c>
      <c r="I9072" s="59" t="s">
        <v>69</v>
      </c>
      <c r="J9072" s="59">
        <v>26887223</v>
      </c>
      <c r="K9072" s="59" t="s">
        <v>9575</v>
      </c>
      <c r="L9072" s="61" t="s">
        <v>113</v>
      </c>
      <c r="M9072" s="61">
        <f>VLOOKUP(H9072,zdroj!C:F,4,0)</f>
        <v>0</v>
      </c>
      <c r="N9072" s="61" t="str">
        <f t="shared" si="282"/>
        <v>katB</v>
      </c>
      <c r="P9072" s="73" t="str">
        <f t="shared" si="283"/>
        <v/>
      </c>
      <c r="Q9072" s="61" t="s">
        <v>31</v>
      </c>
    </row>
    <row r="9073" spans="8:17" x14ac:dyDescent="0.25">
      <c r="H9073" s="59">
        <v>60801</v>
      </c>
      <c r="I9073" s="59" t="s">
        <v>69</v>
      </c>
      <c r="J9073" s="59">
        <v>26887231</v>
      </c>
      <c r="K9073" s="59" t="s">
        <v>9576</v>
      </c>
      <c r="L9073" s="61" t="s">
        <v>113</v>
      </c>
      <c r="M9073" s="61">
        <f>VLOOKUP(H9073,zdroj!C:F,4,0)</f>
        <v>0</v>
      </c>
      <c r="N9073" s="61" t="str">
        <f t="shared" si="282"/>
        <v>katB</v>
      </c>
      <c r="P9073" s="73" t="str">
        <f t="shared" si="283"/>
        <v/>
      </c>
      <c r="Q9073" s="61" t="s">
        <v>30</v>
      </c>
    </row>
    <row r="9074" spans="8:17" x14ac:dyDescent="0.25">
      <c r="H9074" s="59">
        <v>60801</v>
      </c>
      <c r="I9074" s="59" t="s">
        <v>69</v>
      </c>
      <c r="J9074" s="59">
        <v>26887240</v>
      </c>
      <c r="K9074" s="59" t="s">
        <v>9577</v>
      </c>
      <c r="L9074" s="61" t="s">
        <v>113</v>
      </c>
      <c r="M9074" s="61">
        <f>VLOOKUP(H9074,zdroj!C:F,4,0)</f>
        <v>0</v>
      </c>
      <c r="N9074" s="61" t="str">
        <f t="shared" si="282"/>
        <v>katB</v>
      </c>
      <c r="P9074" s="73" t="str">
        <f t="shared" si="283"/>
        <v/>
      </c>
      <c r="Q9074" s="61" t="s">
        <v>30</v>
      </c>
    </row>
    <row r="9075" spans="8:17" x14ac:dyDescent="0.25">
      <c r="H9075" s="59">
        <v>60801</v>
      </c>
      <c r="I9075" s="59" t="s">
        <v>69</v>
      </c>
      <c r="J9075" s="59">
        <v>26887258</v>
      </c>
      <c r="K9075" s="59" t="s">
        <v>9578</v>
      </c>
      <c r="L9075" s="61" t="s">
        <v>81</v>
      </c>
      <c r="M9075" s="61">
        <f>VLOOKUP(H9075,zdroj!C:F,4,0)</f>
        <v>0</v>
      </c>
      <c r="N9075" s="61" t="str">
        <f t="shared" si="282"/>
        <v>-</v>
      </c>
      <c r="P9075" s="73" t="str">
        <f t="shared" si="283"/>
        <v/>
      </c>
      <c r="Q9075" s="61" t="s">
        <v>84</v>
      </c>
    </row>
    <row r="9076" spans="8:17" x14ac:dyDescent="0.25">
      <c r="H9076" s="59">
        <v>60801</v>
      </c>
      <c r="I9076" s="59" t="s">
        <v>69</v>
      </c>
      <c r="J9076" s="59">
        <v>26887266</v>
      </c>
      <c r="K9076" s="59" t="s">
        <v>9579</v>
      </c>
      <c r="L9076" s="61" t="s">
        <v>113</v>
      </c>
      <c r="M9076" s="61">
        <f>VLOOKUP(H9076,zdroj!C:F,4,0)</f>
        <v>0</v>
      </c>
      <c r="N9076" s="61" t="str">
        <f t="shared" si="282"/>
        <v>katB</v>
      </c>
      <c r="P9076" s="73" t="str">
        <f t="shared" si="283"/>
        <v/>
      </c>
      <c r="Q9076" s="61" t="s">
        <v>30</v>
      </c>
    </row>
    <row r="9077" spans="8:17" x14ac:dyDescent="0.25">
      <c r="H9077" s="59">
        <v>60801</v>
      </c>
      <c r="I9077" s="59" t="s">
        <v>69</v>
      </c>
      <c r="J9077" s="59">
        <v>27070964</v>
      </c>
      <c r="K9077" s="59" t="s">
        <v>9580</v>
      </c>
      <c r="L9077" s="61" t="s">
        <v>113</v>
      </c>
      <c r="M9077" s="61">
        <f>VLOOKUP(H9077,zdroj!C:F,4,0)</f>
        <v>0</v>
      </c>
      <c r="N9077" s="61" t="str">
        <f t="shared" si="282"/>
        <v>katB</v>
      </c>
      <c r="P9077" s="73" t="str">
        <f t="shared" si="283"/>
        <v/>
      </c>
      <c r="Q9077" s="61" t="s">
        <v>30</v>
      </c>
    </row>
    <row r="9078" spans="8:17" x14ac:dyDescent="0.25">
      <c r="H9078" s="59">
        <v>60801</v>
      </c>
      <c r="I9078" s="59" t="s">
        <v>69</v>
      </c>
      <c r="J9078" s="59">
        <v>27149668</v>
      </c>
      <c r="K9078" s="59" t="s">
        <v>9581</v>
      </c>
      <c r="L9078" s="61" t="s">
        <v>113</v>
      </c>
      <c r="M9078" s="61">
        <f>VLOOKUP(H9078,zdroj!C:F,4,0)</f>
        <v>0</v>
      </c>
      <c r="N9078" s="61" t="str">
        <f t="shared" si="282"/>
        <v>katB</v>
      </c>
      <c r="P9078" s="73" t="str">
        <f t="shared" si="283"/>
        <v/>
      </c>
      <c r="Q9078" s="61" t="s">
        <v>30</v>
      </c>
    </row>
    <row r="9079" spans="8:17" x14ac:dyDescent="0.25">
      <c r="H9079" s="59">
        <v>60801</v>
      </c>
      <c r="I9079" s="59" t="s">
        <v>69</v>
      </c>
      <c r="J9079" s="59">
        <v>27182711</v>
      </c>
      <c r="K9079" s="59" t="s">
        <v>9582</v>
      </c>
      <c r="L9079" s="61" t="s">
        <v>113</v>
      </c>
      <c r="M9079" s="61">
        <f>VLOOKUP(H9079,zdroj!C:F,4,0)</f>
        <v>0</v>
      </c>
      <c r="N9079" s="61" t="str">
        <f t="shared" si="282"/>
        <v>katB</v>
      </c>
      <c r="P9079" s="73" t="str">
        <f t="shared" si="283"/>
        <v/>
      </c>
      <c r="Q9079" s="61" t="s">
        <v>30</v>
      </c>
    </row>
    <row r="9080" spans="8:17" x14ac:dyDescent="0.25">
      <c r="H9080" s="59">
        <v>60801</v>
      </c>
      <c r="I9080" s="59" t="s">
        <v>69</v>
      </c>
      <c r="J9080" s="59">
        <v>27213692</v>
      </c>
      <c r="K9080" s="59" t="s">
        <v>9583</v>
      </c>
      <c r="L9080" s="61" t="s">
        <v>113</v>
      </c>
      <c r="M9080" s="61">
        <f>VLOOKUP(H9080,zdroj!C:F,4,0)</f>
        <v>0</v>
      </c>
      <c r="N9080" s="61" t="str">
        <f t="shared" si="282"/>
        <v>katB</v>
      </c>
      <c r="P9080" s="73" t="str">
        <f t="shared" si="283"/>
        <v/>
      </c>
      <c r="Q9080" s="61" t="s">
        <v>30</v>
      </c>
    </row>
    <row r="9081" spans="8:17" x14ac:dyDescent="0.25">
      <c r="H9081" s="59">
        <v>60801</v>
      </c>
      <c r="I9081" s="59" t="s">
        <v>69</v>
      </c>
      <c r="J9081" s="59">
        <v>27290743</v>
      </c>
      <c r="K9081" s="59" t="s">
        <v>9584</v>
      </c>
      <c r="L9081" s="61" t="s">
        <v>113</v>
      </c>
      <c r="M9081" s="61">
        <f>VLOOKUP(H9081,zdroj!C:F,4,0)</f>
        <v>0</v>
      </c>
      <c r="N9081" s="61" t="str">
        <f t="shared" si="282"/>
        <v>katB</v>
      </c>
      <c r="P9081" s="73" t="str">
        <f t="shared" si="283"/>
        <v/>
      </c>
      <c r="Q9081" s="61" t="s">
        <v>30</v>
      </c>
    </row>
    <row r="9082" spans="8:17" x14ac:dyDescent="0.25">
      <c r="H9082" s="59">
        <v>60801</v>
      </c>
      <c r="I9082" s="59" t="s">
        <v>69</v>
      </c>
      <c r="J9082" s="59">
        <v>27290760</v>
      </c>
      <c r="K9082" s="59" t="s">
        <v>9585</v>
      </c>
      <c r="L9082" s="61" t="s">
        <v>113</v>
      </c>
      <c r="M9082" s="61">
        <f>VLOOKUP(H9082,zdroj!C:F,4,0)</f>
        <v>0</v>
      </c>
      <c r="N9082" s="61" t="str">
        <f t="shared" si="282"/>
        <v>katB</v>
      </c>
      <c r="P9082" s="73" t="str">
        <f t="shared" si="283"/>
        <v/>
      </c>
      <c r="Q9082" s="61" t="s">
        <v>30</v>
      </c>
    </row>
    <row r="9083" spans="8:17" x14ac:dyDescent="0.25">
      <c r="H9083" s="59">
        <v>60801</v>
      </c>
      <c r="I9083" s="59" t="s">
        <v>69</v>
      </c>
      <c r="J9083" s="59">
        <v>27455050</v>
      </c>
      <c r="K9083" s="59" t="s">
        <v>9586</v>
      </c>
      <c r="L9083" s="61" t="s">
        <v>113</v>
      </c>
      <c r="M9083" s="61">
        <f>VLOOKUP(H9083,zdroj!C:F,4,0)</f>
        <v>0</v>
      </c>
      <c r="N9083" s="61" t="str">
        <f t="shared" si="282"/>
        <v>katB</v>
      </c>
      <c r="P9083" s="73" t="str">
        <f t="shared" si="283"/>
        <v/>
      </c>
      <c r="Q9083" s="61" t="s">
        <v>30</v>
      </c>
    </row>
    <row r="9084" spans="8:17" x14ac:dyDescent="0.25">
      <c r="H9084" s="59">
        <v>60801</v>
      </c>
      <c r="I9084" s="59" t="s">
        <v>69</v>
      </c>
      <c r="J9084" s="59">
        <v>27587673</v>
      </c>
      <c r="K9084" s="59" t="s">
        <v>9587</v>
      </c>
      <c r="L9084" s="61" t="s">
        <v>113</v>
      </c>
      <c r="M9084" s="61">
        <f>VLOOKUP(H9084,zdroj!C:F,4,0)</f>
        <v>0</v>
      </c>
      <c r="N9084" s="61" t="str">
        <f t="shared" si="282"/>
        <v>katB</v>
      </c>
      <c r="P9084" s="73" t="str">
        <f t="shared" si="283"/>
        <v/>
      </c>
      <c r="Q9084" s="61" t="s">
        <v>30</v>
      </c>
    </row>
    <row r="9085" spans="8:17" x14ac:dyDescent="0.25">
      <c r="H9085" s="59">
        <v>60801</v>
      </c>
      <c r="I9085" s="59" t="s">
        <v>69</v>
      </c>
      <c r="J9085" s="59">
        <v>27587681</v>
      </c>
      <c r="K9085" s="59" t="s">
        <v>9588</v>
      </c>
      <c r="L9085" s="61" t="s">
        <v>113</v>
      </c>
      <c r="M9085" s="61">
        <f>VLOOKUP(H9085,zdroj!C:F,4,0)</f>
        <v>0</v>
      </c>
      <c r="N9085" s="61" t="str">
        <f t="shared" si="282"/>
        <v>katB</v>
      </c>
      <c r="P9085" s="73" t="str">
        <f t="shared" si="283"/>
        <v/>
      </c>
      <c r="Q9085" s="61" t="s">
        <v>30</v>
      </c>
    </row>
    <row r="9086" spans="8:17" x14ac:dyDescent="0.25">
      <c r="H9086" s="59">
        <v>60801</v>
      </c>
      <c r="I9086" s="59" t="s">
        <v>69</v>
      </c>
      <c r="J9086" s="59">
        <v>27622711</v>
      </c>
      <c r="K9086" s="59" t="s">
        <v>9589</v>
      </c>
      <c r="L9086" s="61" t="s">
        <v>113</v>
      </c>
      <c r="M9086" s="61">
        <f>VLOOKUP(H9086,zdroj!C:F,4,0)</f>
        <v>0</v>
      </c>
      <c r="N9086" s="61" t="str">
        <f t="shared" si="282"/>
        <v>katB</v>
      </c>
      <c r="P9086" s="73" t="str">
        <f t="shared" si="283"/>
        <v/>
      </c>
      <c r="Q9086" s="61" t="s">
        <v>30</v>
      </c>
    </row>
    <row r="9087" spans="8:17" x14ac:dyDescent="0.25">
      <c r="H9087" s="59">
        <v>60801</v>
      </c>
      <c r="I9087" s="59" t="s">
        <v>69</v>
      </c>
      <c r="J9087" s="59">
        <v>27630161</v>
      </c>
      <c r="K9087" s="59" t="s">
        <v>9590</v>
      </c>
      <c r="L9087" s="61" t="s">
        <v>113</v>
      </c>
      <c r="M9087" s="61">
        <f>VLOOKUP(H9087,zdroj!C:F,4,0)</f>
        <v>0</v>
      </c>
      <c r="N9087" s="61" t="str">
        <f t="shared" si="282"/>
        <v>katB</v>
      </c>
      <c r="P9087" s="73" t="str">
        <f t="shared" si="283"/>
        <v/>
      </c>
      <c r="Q9087" s="61" t="s">
        <v>30</v>
      </c>
    </row>
    <row r="9088" spans="8:17" x14ac:dyDescent="0.25">
      <c r="H9088" s="59">
        <v>60801</v>
      </c>
      <c r="I9088" s="59" t="s">
        <v>69</v>
      </c>
      <c r="J9088" s="59">
        <v>27672531</v>
      </c>
      <c r="K9088" s="59" t="s">
        <v>9591</v>
      </c>
      <c r="L9088" s="61" t="s">
        <v>113</v>
      </c>
      <c r="M9088" s="61">
        <f>VLOOKUP(H9088,zdroj!C:F,4,0)</f>
        <v>0</v>
      </c>
      <c r="N9088" s="61" t="str">
        <f t="shared" si="282"/>
        <v>katB</v>
      </c>
      <c r="P9088" s="73" t="str">
        <f t="shared" si="283"/>
        <v/>
      </c>
      <c r="Q9088" s="61" t="s">
        <v>30</v>
      </c>
    </row>
    <row r="9089" spans="8:17" x14ac:dyDescent="0.25">
      <c r="H9089" s="59">
        <v>60801</v>
      </c>
      <c r="I9089" s="59" t="s">
        <v>69</v>
      </c>
      <c r="J9089" s="59">
        <v>27708411</v>
      </c>
      <c r="K9089" s="59" t="s">
        <v>9592</v>
      </c>
      <c r="L9089" s="61" t="s">
        <v>113</v>
      </c>
      <c r="M9089" s="61">
        <f>VLOOKUP(H9089,zdroj!C:F,4,0)</f>
        <v>0</v>
      </c>
      <c r="N9089" s="61" t="str">
        <f t="shared" si="282"/>
        <v>katB</v>
      </c>
      <c r="P9089" s="73" t="str">
        <f t="shared" si="283"/>
        <v/>
      </c>
      <c r="Q9089" s="61" t="s">
        <v>30</v>
      </c>
    </row>
    <row r="9090" spans="8:17" x14ac:dyDescent="0.25">
      <c r="H9090" s="59">
        <v>60801</v>
      </c>
      <c r="I9090" s="59" t="s">
        <v>69</v>
      </c>
      <c r="J9090" s="59">
        <v>27744337</v>
      </c>
      <c r="K9090" s="59" t="s">
        <v>9593</v>
      </c>
      <c r="L9090" s="61" t="s">
        <v>113</v>
      </c>
      <c r="M9090" s="61">
        <f>VLOOKUP(H9090,zdroj!C:F,4,0)</f>
        <v>0</v>
      </c>
      <c r="N9090" s="61" t="str">
        <f t="shared" si="282"/>
        <v>katB</v>
      </c>
      <c r="P9090" s="73" t="str">
        <f t="shared" si="283"/>
        <v/>
      </c>
      <c r="Q9090" s="61" t="s">
        <v>30</v>
      </c>
    </row>
    <row r="9091" spans="8:17" x14ac:dyDescent="0.25">
      <c r="H9091" s="59">
        <v>60801</v>
      </c>
      <c r="I9091" s="59" t="s">
        <v>69</v>
      </c>
      <c r="J9091" s="59">
        <v>27744345</v>
      </c>
      <c r="K9091" s="59" t="s">
        <v>9594</v>
      </c>
      <c r="L9091" s="61" t="s">
        <v>113</v>
      </c>
      <c r="M9091" s="61">
        <f>VLOOKUP(H9091,zdroj!C:F,4,0)</f>
        <v>0</v>
      </c>
      <c r="N9091" s="61" t="str">
        <f t="shared" si="282"/>
        <v>katB</v>
      </c>
      <c r="P9091" s="73" t="str">
        <f t="shared" si="283"/>
        <v/>
      </c>
      <c r="Q9091" s="61" t="s">
        <v>30</v>
      </c>
    </row>
    <row r="9092" spans="8:17" x14ac:dyDescent="0.25">
      <c r="H9092" s="59">
        <v>60801</v>
      </c>
      <c r="I9092" s="59" t="s">
        <v>69</v>
      </c>
      <c r="J9092" s="59">
        <v>27762416</v>
      </c>
      <c r="K9092" s="59" t="s">
        <v>9595</v>
      </c>
      <c r="L9092" s="61" t="s">
        <v>113</v>
      </c>
      <c r="M9092" s="61">
        <f>VLOOKUP(H9092,zdroj!C:F,4,0)</f>
        <v>0</v>
      </c>
      <c r="N9092" s="61" t="str">
        <f t="shared" si="282"/>
        <v>katB</v>
      </c>
      <c r="P9092" s="73" t="str">
        <f t="shared" si="283"/>
        <v/>
      </c>
      <c r="Q9092" s="61" t="s">
        <v>30</v>
      </c>
    </row>
    <row r="9093" spans="8:17" x14ac:dyDescent="0.25">
      <c r="H9093" s="59">
        <v>60801</v>
      </c>
      <c r="I9093" s="59" t="s">
        <v>69</v>
      </c>
      <c r="J9093" s="59">
        <v>27815579</v>
      </c>
      <c r="K9093" s="59" t="s">
        <v>9596</v>
      </c>
      <c r="L9093" s="61" t="s">
        <v>113</v>
      </c>
      <c r="M9093" s="61">
        <f>VLOOKUP(H9093,zdroj!C:F,4,0)</f>
        <v>0</v>
      </c>
      <c r="N9093" s="61" t="str">
        <f t="shared" si="282"/>
        <v>katB</v>
      </c>
      <c r="P9093" s="73" t="str">
        <f t="shared" si="283"/>
        <v/>
      </c>
      <c r="Q9093" s="61" t="s">
        <v>30</v>
      </c>
    </row>
    <row r="9094" spans="8:17" x14ac:dyDescent="0.25">
      <c r="H9094" s="59">
        <v>60801</v>
      </c>
      <c r="I9094" s="59" t="s">
        <v>69</v>
      </c>
      <c r="J9094" s="59">
        <v>27840891</v>
      </c>
      <c r="K9094" s="59" t="s">
        <v>9597</v>
      </c>
      <c r="L9094" s="61" t="s">
        <v>113</v>
      </c>
      <c r="M9094" s="61">
        <f>VLOOKUP(H9094,zdroj!C:F,4,0)</f>
        <v>0</v>
      </c>
      <c r="N9094" s="61" t="str">
        <f t="shared" si="282"/>
        <v>katB</v>
      </c>
      <c r="P9094" s="73" t="str">
        <f t="shared" si="283"/>
        <v/>
      </c>
      <c r="Q9094" s="61" t="s">
        <v>30</v>
      </c>
    </row>
    <row r="9095" spans="8:17" x14ac:dyDescent="0.25">
      <c r="H9095" s="59">
        <v>60801</v>
      </c>
      <c r="I9095" s="59" t="s">
        <v>69</v>
      </c>
      <c r="J9095" s="59">
        <v>27877906</v>
      </c>
      <c r="K9095" s="59" t="s">
        <v>9598</v>
      </c>
      <c r="L9095" s="61" t="s">
        <v>113</v>
      </c>
      <c r="M9095" s="61">
        <f>VLOOKUP(H9095,zdroj!C:F,4,0)</f>
        <v>0</v>
      </c>
      <c r="N9095" s="61" t="str">
        <f t="shared" ref="N9095:N9158" si="284">IF(M9095="A",IF(L9095="katA","katB",L9095),L9095)</f>
        <v>katB</v>
      </c>
      <c r="P9095" s="73" t="str">
        <f t="shared" ref="P9095:P9158" si="285">IF(O9095="A",1,"")</f>
        <v/>
      </c>
      <c r="Q9095" s="61" t="s">
        <v>30</v>
      </c>
    </row>
    <row r="9096" spans="8:17" x14ac:dyDescent="0.25">
      <c r="H9096" s="59">
        <v>60801</v>
      </c>
      <c r="I9096" s="59" t="s">
        <v>69</v>
      </c>
      <c r="J9096" s="59">
        <v>28027388</v>
      </c>
      <c r="K9096" s="59" t="s">
        <v>9599</v>
      </c>
      <c r="L9096" s="61" t="s">
        <v>113</v>
      </c>
      <c r="M9096" s="61">
        <f>VLOOKUP(H9096,zdroj!C:F,4,0)</f>
        <v>0</v>
      </c>
      <c r="N9096" s="61" t="str">
        <f t="shared" si="284"/>
        <v>katB</v>
      </c>
      <c r="P9096" s="73" t="str">
        <f t="shared" si="285"/>
        <v/>
      </c>
      <c r="Q9096" s="61" t="s">
        <v>30</v>
      </c>
    </row>
    <row r="9097" spans="8:17" x14ac:dyDescent="0.25">
      <c r="H9097" s="59">
        <v>60801</v>
      </c>
      <c r="I9097" s="59" t="s">
        <v>69</v>
      </c>
      <c r="J9097" s="59">
        <v>28295986</v>
      </c>
      <c r="K9097" s="59" t="s">
        <v>9600</v>
      </c>
      <c r="L9097" s="61" t="s">
        <v>113</v>
      </c>
      <c r="M9097" s="61">
        <f>VLOOKUP(H9097,zdroj!C:F,4,0)</f>
        <v>0</v>
      </c>
      <c r="N9097" s="61" t="str">
        <f t="shared" si="284"/>
        <v>katB</v>
      </c>
      <c r="P9097" s="73" t="str">
        <f t="shared" si="285"/>
        <v/>
      </c>
      <c r="Q9097" s="61" t="s">
        <v>30</v>
      </c>
    </row>
    <row r="9098" spans="8:17" x14ac:dyDescent="0.25">
      <c r="H9098" s="59">
        <v>60801</v>
      </c>
      <c r="I9098" s="59" t="s">
        <v>69</v>
      </c>
      <c r="J9098" s="59">
        <v>30776619</v>
      </c>
      <c r="K9098" s="59" t="s">
        <v>9601</v>
      </c>
      <c r="L9098" s="61" t="s">
        <v>113</v>
      </c>
      <c r="M9098" s="61">
        <f>VLOOKUP(H9098,zdroj!C:F,4,0)</f>
        <v>0</v>
      </c>
      <c r="N9098" s="61" t="str">
        <f t="shared" si="284"/>
        <v>katB</v>
      </c>
      <c r="P9098" s="73" t="str">
        <f t="shared" si="285"/>
        <v/>
      </c>
      <c r="Q9098" s="61" t="s">
        <v>30</v>
      </c>
    </row>
    <row r="9099" spans="8:17" x14ac:dyDescent="0.25">
      <c r="H9099" s="59">
        <v>60801</v>
      </c>
      <c r="I9099" s="59" t="s">
        <v>69</v>
      </c>
      <c r="J9099" s="59">
        <v>30776627</v>
      </c>
      <c r="K9099" s="59" t="s">
        <v>9602</v>
      </c>
      <c r="L9099" s="61" t="s">
        <v>81</v>
      </c>
      <c r="M9099" s="61">
        <f>VLOOKUP(H9099,zdroj!C:F,4,0)</f>
        <v>0</v>
      </c>
      <c r="N9099" s="61" t="str">
        <f t="shared" si="284"/>
        <v>-</v>
      </c>
      <c r="P9099" s="73" t="str">
        <f t="shared" si="285"/>
        <v/>
      </c>
      <c r="Q9099" s="61" t="s">
        <v>86</v>
      </c>
    </row>
    <row r="9100" spans="8:17" x14ac:dyDescent="0.25">
      <c r="H9100" s="59">
        <v>60801</v>
      </c>
      <c r="I9100" s="59" t="s">
        <v>69</v>
      </c>
      <c r="J9100" s="59">
        <v>30776635</v>
      </c>
      <c r="K9100" s="59" t="s">
        <v>9603</v>
      </c>
      <c r="L9100" s="61" t="s">
        <v>81</v>
      </c>
      <c r="M9100" s="61">
        <f>VLOOKUP(H9100,zdroj!C:F,4,0)</f>
        <v>0</v>
      </c>
      <c r="N9100" s="61" t="str">
        <f t="shared" si="284"/>
        <v>-</v>
      </c>
      <c r="P9100" s="73" t="str">
        <f t="shared" si="285"/>
        <v/>
      </c>
      <c r="Q9100" s="61" t="s">
        <v>86</v>
      </c>
    </row>
    <row r="9101" spans="8:17" x14ac:dyDescent="0.25">
      <c r="H9101" s="59">
        <v>60801</v>
      </c>
      <c r="I9101" s="59" t="s">
        <v>69</v>
      </c>
      <c r="J9101" s="59">
        <v>30776643</v>
      </c>
      <c r="K9101" s="59" t="s">
        <v>9604</v>
      </c>
      <c r="L9101" s="61" t="s">
        <v>81</v>
      </c>
      <c r="M9101" s="61">
        <f>VLOOKUP(H9101,zdroj!C:F,4,0)</f>
        <v>0</v>
      </c>
      <c r="N9101" s="61" t="str">
        <f t="shared" si="284"/>
        <v>-</v>
      </c>
      <c r="P9101" s="73" t="str">
        <f t="shared" si="285"/>
        <v/>
      </c>
      <c r="Q9101" s="61" t="s">
        <v>86</v>
      </c>
    </row>
    <row r="9102" spans="8:17" x14ac:dyDescent="0.25">
      <c r="H9102" s="59">
        <v>60801</v>
      </c>
      <c r="I9102" s="59" t="s">
        <v>69</v>
      </c>
      <c r="J9102" s="59">
        <v>30776651</v>
      </c>
      <c r="K9102" s="59" t="s">
        <v>9605</v>
      </c>
      <c r="L9102" s="61" t="s">
        <v>81</v>
      </c>
      <c r="M9102" s="61">
        <f>VLOOKUP(H9102,zdroj!C:F,4,0)</f>
        <v>0</v>
      </c>
      <c r="N9102" s="61" t="str">
        <f t="shared" si="284"/>
        <v>-</v>
      </c>
      <c r="P9102" s="73" t="str">
        <f t="shared" si="285"/>
        <v/>
      </c>
      <c r="Q9102" s="61" t="s">
        <v>86</v>
      </c>
    </row>
    <row r="9103" spans="8:17" x14ac:dyDescent="0.25">
      <c r="H9103" s="59">
        <v>60801</v>
      </c>
      <c r="I9103" s="59" t="s">
        <v>69</v>
      </c>
      <c r="J9103" s="59">
        <v>30776678</v>
      </c>
      <c r="K9103" s="59" t="s">
        <v>9606</v>
      </c>
      <c r="L9103" s="61" t="s">
        <v>81</v>
      </c>
      <c r="M9103" s="61">
        <f>VLOOKUP(H9103,zdroj!C:F,4,0)</f>
        <v>0</v>
      </c>
      <c r="N9103" s="61" t="str">
        <f t="shared" si="284"/>
        <v>-</v>
      </c>
      <c r="P9103" s="73" t="str">
        <f t="shared" si="285"/>
        <v/>
      </c>
      <c r="Q9103" s="61" t="s">
        <v>86</v>
      </c>
    </row>
    <row r="9104" spans="8:17" x14ac:dyDescent="0.25">
      <c r="H9104" s="59">
        <v>60801</v>
      </c>
      <c r="I9104" s="59" t="s">
        <v>69</v>
      </c>
      <c r="J9104" s="59">
        <v>30776686</v>
      </c>
      <c r="K9104" s="59" t="s">
        <v>9607</v>
      </c>
      <c r="L9104" s="61" t="s">
        <v>81</v>
      </c>
      <c r="M9104" s="61">
        <f>VLOOKUP(H9104,zdroj!C:F,4,0)</f>
        <v>0</v>
      </c>
      <c r="N9104" s="61" t="str">
        <f t="shared" si="284"/>
        <v>-</v>
      </c>
      <c r="P9104" s="73" t="str">
        <f t="shared" si="285"/>
        <v/>
      </c>
      <c r="Q9104" s="61" t="s">
        <v>86</v>
      </c>
    </row>
    <row r="9105" spans="8:17" x14ac:dyDescent="0.25">
      <c r="H9105" s="59">
        <v>60801</v>
      </c>
      <c r="I9105" s="59" t="s">
        <v>69</v>
      </c>
      <c r="J9105" s="59">
        <v>30776694</v>
      </c>
      <c r="K9105" s="59" t="s">
        <v>9608</v>
      </c>
      <c r="L9105" s="61" t="s">
        <v>81</v>
      </c>
      <c r="M9105" s="61">
        <f>VLOOKUP(H9105,zdroj!C:F,4,0)</f>
        <v>0</v>
      </c>
      <c r="N9105" s="61" t="str">
        <f t="shared" si="284"/>
        <v>-</v>
      </c>
      <c r="P9105" s="73" t="str">
        <f t="shared" si="285"/>
        <v/>
      </c>
      <c r="Q9105" s="61" t="s">
        <v>86</v>
      </c>
    </row>
    <row r="9106" spans="8:17" x14ac:dyDescent="0.25">
      <c r="H9106" s="59">
        <v>60801</v>
      </c>
      <c r="I9106" s="59" t="s">
        <v>69</v>
      </c>
      <c r="J9106" s="59">
        <v>31239790</v>
      </c>
      <c r="K9106" s="59" t="s">
        <v>9609</v>
      </c>
      <c r="L9106" s="61" t="s">
        <v>81</v>
      </c>
      <c r="M9106" s="61">
        <f>VLOOKUP(H9106,zdroj!C:F,4,0)</f>
        <v>0</v>
      </c>
      <c r="N9106" s="61" t="str">
        <f t="shared" si="284"/>
        <v>-</v>
      </c>
      <c r="P9106" s="73" t="str">
        <f t="shared" si="285"/>
        <v/>
      </c>
      <c r="Q9106" s="61" t="s">
        <v>86</v>
      </c>
    </row>
    <row r="9107" spans="8:17" x14ac:dyDescent="0.25">
      <c r="H9107" s="59">
        <v>60801</v>
      </c>
      <c r="I9107" s="59" t="s">
        <v>69</v>
      </c>
      <c r="J9107" s="59">
        <v>31239803</v>
      </c>
      <c r="K9107" s="59" t="s">
        <v>9610</v>
      </c>
      <c r="L9107" s="61" t="s">
        <v>113</v>
      </c>
      <c r="M9107" s="61">
        <f>VLOOKUP(H9107,zdroj!C:F,4,0)</f>
        <v>0</v>
      </c>
      <c r="N9107" s="61" t="str">
        <f t="shared" si="284"/>
        <v>katB</v>
      </c>
      <c r="P9107" s="73" t="str">
        <f t="shared" si="285"/>
        <v/>
      </c>
      <c r="Q9107" s="61" t="s">
        <v>30</v>
      </c>
    </row>
    <row r="9108" spans="8:17" x14ac:dyDescent="0.25">
      <c r="H9108" s="59">
        <v>60801</v>
      </c>
      <c r="I9108" s="59" t="s">
        <v>69</v>
      </c>
      <c r="J9108" s="59">
        <v>40047466</v>
      </c>
      <c r="K9108" s="59" t="s">
        <v>9611</v>
      </c>
      <c r="L9108" s="61" t="s">
        <v>81</v>
      </c>
      <c r="M9108" s="61">
        <f>VLOOKUP(H9108,zdroj!C:F,4,0)</f>
        <v>0</v>
      </c>
      <c r="N9108" s="61" t="str">
        <f t="shared" si="284"/>
        <v>-</v>
      </c>
      <c r="P9108" s="73" t="str">
        <f t="shared" si="285"/>
        <v/>
      </c>
      <c r="Q9108" s="61" t="s">
        <v>86</v>
      </c>
    </row>
    <row r="9109" spans="8:17" x14ac:dyDescent="0.25">
      <c r="H9109" s="59">
        <v>60801</v>
      </c>
      <c r="I9109" s="59" t="s">
        <v>69</v>
      </c>
      <c r="J9109" s="59">
        <v>40047474</v>
      </c>
      <c r="K9109" s="59" t="s">
        <v>9612</v>
      </c>
      <c r="L9109" s="61" t="s">
        <v>81</v>
      </c>
      <c r="M9109" s="61">
        <f>VLOOKUP(H9109,zdroj!C:F,4,0)</f>
        <v>0</v>
      </c>
      <c r="N9109" s="61" t="str">
        <f t="shared" si="284"/>
        <v>-</v>
      </c>
      <c r="P9109" s="73" t="str">
        <f t="shared" si="285"/>
        <v/>
      </c>
      <c r="Q9109" s="61" t="s">
        <v>86</v>
      </c>
    </row>
    <row r="9110" spans="8:17" x14ac:dyDescent="0.25">
      <c r="H9110" s="59">
        <v>60801</v>
      </c>
      <c r="I9110" s="59" t="s">
        <v>69</v>
      </c>
      <c r="J9110" s="59">
        <v>40047482</v>
      </c>
      <c r="K9110" s="59" t="s">
        <v>9613</v>
      </c>
      <c r="L9110" s="61" t="s">
        <v>81</v>
      </c>
      <c r="M9110" s="61">
        <f>VLOOKUP(H9110,zdroj!C:F,4,0)</f>
        <v>0</v>
      </c>
      <c r="N9110" s="61" t="str">
        <f t="shared" si="284"/>
        <v>-</v>
      </c>
      <c r="P9110" s="73" t="str">
        <f t="shared" si="285"/>
        <v/>
      </c>
      <c r="Q9110" s="61" t="s">
        <v>86</v>
      </c>
    </row>
    <row r="9111" spans="8:17" x14ac:dyDescent="0.25">
      <c r="H9111" s="59">
        <v>60801</v>
      </c>
      <c r="I9111" s="59" t="s">
        <v>69</v>
      </c>
      <c r="J9111" s="59">
        <v>40047504</v>
      </c>
      <c r="K9111" s="59" t="s">
        <v>9614</v>
      </c>
      <c r="L9111" s="61" t="s">
        <v>81</v>
      </c>
      <c r="M9111" s="61">
        <f>VLOOKUP(H9111,zdroj!C:F,4,0)</f>
        <v>0</v>
      </c>
      <c r="N9111" s="61" t="str">
        <f t="shared" si="284"/>
        <v>-</v>
      </c>
      <c r="P9111" s="73" t="str">
        <f t="shared" si="285"/>
        <v/>
      </c>
      <c r="Q9111" s="61" t="s">
        <v>86</v>
      </c>
    </row>
    <row r="9112" spans="8:17" x14ac:dyDescent="0.25">
      <c r="H9112" s="59">
        <v>60801</v>
      </c>
      <c r="I9112" s="59" t="s">
        <v>69</v>
      </c>
      <c r="J9112" s="59">
        <v>40047512</v>
      </c>
      <c r="K9112" s="59" t="s">
        <v>9615</v>
      </c>
      <c r="L9112" s="61" t="s">
        <v>81</v>
      </c>
      <c r="M9112" s="61">
        <f>VLOOKUP(H9112,zdroj!C:F,4,0)</f>
        <v>0</v>
      </c>
      <c r="N9112" s="61" t="str">
        <f t="shared" si="284"/>
        <v>-</v>
      </c>
      <c r="P9112" s="73" t="str">
        <f t="shared" si="285"/>
        <v/>
      </c>
      <c r="Q9112" s="61" t="s">
        <v>86</v>
      </c>
    </row>
    <row r="9113" spans="8:17" x14ac:dyDescent="0.25">
      <c r="H9113" s="59">
        <v>60801</v>
      </c>
      <c r="I9113" s="59" t="s">
        <v>69</v>
      </c>
      <c r="J9113" s="59">
        <v>40235335</v>
      </c>
      <c r="K9113" s="59" t="s">
        <v>9616</v>
      </c>
      <c r="L9113" s="61" t="s">
        <v>113</v>
      </c>
      <c r="M9113" s="61">
        <f>VLOOKUP(H9113,zdroj!C:F,4,0)</f>
        <v>0</v>
      </c>
      <c r="N9113" s="61" t="str">
        <f t="shared" si="284"/>
        <v>katB</v>
      </c>
      <c r="P9113" s="73" t="str">
        <f t="shared" si="285"/>
        <v/>
      </c>
      <c r="Q9113" s="61" t="s">
        <v>30</v>
      </c>
    </row>
    <row r="9114" spans="8:17" x14ac:dyDescent="0.25">
      <c r="H9114" s="59">
        <v>60801</v>
      </c>
      <c r="I9114" s="59" t="s">
        <v>69</v>
      </c>
      <c r="J9114" s="59">
        <v>40239730</v>
      </c>
      <c r="K9114" s="59" t="s">
        <v>9617</v>
      </c>
      <c r="L9114" s="61" t="s">
        <v>81</v>
      </c>
      <c r="M9114" s="61">
        <f>VLOOKUP(H9114,zdroj!C:F,4,0)</f>
        <v>0</v>
      </c>
      <c r="N9114" s="61" t="str">
        <f t="shared" si="284"/>
        <v>-</v>
      </c>
      <c r="P9114" s="73" t="str">
        <f t="shared" si="285"/>
        <v/>
      </c>
      <c r="Q9114" s="61" t="s">
        <v>84</v>
      </c>
    </row>
    <row r="9115" spans="8:17" x14ac:dyDescent="0.25">
      <c r="H9115" s="59">
        <v>60801</v>
      </c>
      <c r="I9115" s="59" t="s">
        <v>69</v>
      </c>
      <c r="J9115" s="59">
        <v>40265030</v>
      </c>
      <c r="K9115" s="59" t="s">
        <v>9618</v>
      </c>
      <c r="L9115" s="61" t="s">
        <v>113</v>
      </c>
      <c r="M9115" s="61">
        <f>VLOOKUP(H9115,zdroj!C:F,4,0)</f>
        <v>0</v>
      </c>
      <c r="N9115" s="61" t="str">
        <f t="shared" si="284"/>
        <v>katB</v>
      </c>
      <c r="P9115" s="73" t="str">
        <f t="shared" si="285"/>
        <v/>
      </c>
      <c r="Q9115" s="61" t="s">
        <v>30</v>
      </c>
    </row>
    <row r="9116" spans="8:17" x14ac:dyDescent="0.25">
      <c r="H9116" s="59">
        <v>60801</v>
      </c>
      <c r="I9116" s="59" t="s">
        <v>69</v>
      </c>
      <c r="J9116" s="59">
        <v>40307841</v>
      </c>
      <c r="K9116" s="59" t="s">
        <v>9619</v>
      </c>
      <c r="L9116" s="61" t="s">
        <v>113</v>
      </c>
      <c r="M9116" s="61">
        <f>VLOOKUP(H9116,zdroj!C:F,4,0)</f>
        <v>0</v>
      </c>
      <c r="N9116" s="61" t="str">
        <f t="shared" si="284"/>
        <v>katB</v>
      </c>
      <c r="P9116" s="73" t="str">
        <f t="shared" si="285"/>
        <v/>
      </c>
      <c r="Q9116" s="61" t="s">
        <v>30</v>
      </c>
    </row>
    <row r="9117" spans="8:17" x14ac:dyDescent="0.25">
      <c r="H9117" s="59">
        <v>60801</v>
      </c>
      <c r="I9117" s="59" t="s">
        <v>69</v>
      </c>
      <c r="J9117" s="59">
        <v>41248449</v>
      </c>
      <c r="K9117" s="59" t="s">
        <v>9620</v>
      </c>
      <c r="L9117" s="61" t="s">
        <v>113</v>
      </c>
      <c r="M9117" s="61">
        <f>VLOOKUP(H9117,zdroj!C:F,4,0)</f>
        <v>0</v>
      </c>
      <c r="N9117" s="61" t="str">
        <f t="shared" si="284"/>
        <v>katB</v>
      </c>
      <c r="P9117" s="73" t="str">
        <f t="shared" si="285"/>
        <v/>
      </c>
      <c r="Q9117" s="61" t="s">
        <v>30</v>
      </c>
    </row>
    <row r="9118" spans="8:17" x14ac:dyDescent="0.25">
      <c r="H9118" s="59">
        <v>60801</v>
      </c>
      <c r="I9118" s="59" t="s">
        <v>69</v>
      </c>
      <c r="J9118" s="59">
        <v>42118531</v>
      </c>
      <c r="K9118" s="59" t="s">
        <v>9621</v>
      </c>
      <c r="L9118" s="61" t="s">
        <v>81</v>
      </c>
      <c r="M9118" s="61">
        <f>VLOOKUP(H9118,zdroj!C:F,4,0)</f>
        <v>0</v>
      </c>
      <c r="N9118" s="61" t="str">
        <f t="shared" si="284"/>
        <v>-</v>
      </c>
      <c r="P9118" s="73" t="str">
        <f t="shared" si="285"/>
        <v/>
      </c>
      <c r="Q9118" s="61" t="s">
        <v>84</v>
      </c>
    </row>
    <row r="9119" spans="8:17" x14ac:dyDescent="0.25">
      <c r="H9119" s="59">
        <v>60801</v>
      </c>
      <c r="I9119" s="59" t="s">
        <v>69</v>
      </c>
      <c r="J9119" s="59">
        <v>42469325</v>
      </c>
      <c r="K9119" s="59" t="s">
        <v>9622</v>
      </c>
      <c r="L9119" s="61" t="s">
        <v>113</v>
      </c>
      <c r="M9119" s="61">
        <f>VLOOKUP(H9119,zdroj!C:F,4,0)</f>
        <v>0</v>
      </c>
      <c r="N9119" s="61" t="str">
        <f t="shared" si="284"/>
        <v>katB</v>
      </c>
      <c r="P9119" s="73" t="str">
        <f t="shared" si="285"/>
        <v/>
      </c>
      <c r="Q9119" s="61" t="s">
        <v>30</v>
      </c>
    </row>
    <row r="9120" spans="8:17" x14ac:dyDescent="0.25">
      <c r="H9120" s="59">
        <v>60801</v>
      </c>
      <c r="I9120" s="59" t="s">
        <v>69</v>
      </c>
      <c r="J9120" s="59">
        <v>42629667</v>
      </c>
      <c r="K9120" s="59" t="s">
        <v>9623</v>
      </c>
      <c r="L9120" s="61" t="s">
        <v>113</v>
      </c>
      <c r="M9120" s="61">
        <f>VLOOKUP(H9120,zdroj!C:F,4,0)</f>
        <v>0</v>
      </c>
      <c r="N9120" s="61" t="str">
        <f t="shared" si="284"/>
        <v>katB</v>
      </c>
      <c r="P9120" s="73" t="str">
        <f t="shared" si="285"/>
        <v/>
      </c>
      <c r="Q9120" s="61" t="s">
        <v>30</v>
      </c>
    </row>
    <row r="9121" spans="8:17" x14ac:dyDescent="0.25">
      <c r="H9121" s="59">
        <v>60801</v>
      </c>
      <c r="I9121" s="59" t="s">
        <v>69</v>
      </c>
      <c r="J9121" s="59">
        <v>72692251</v>
      </c>
      <c r="K9121" s="59" t="s">
        <v>9624</v>
      </c>
      <c r="L9121" s="61" t="s">
        <v>113</v>
      </c>
      <c r="M9121" s="61">
        <f>VLOOKUP(H9121,zdroj!C:F,4,0)</f>
        <v>0</v>
      </c>
      <c r="N9121" s="61" t="str">
        <f t="shared" si="284"/>
        <v>katB</v>
      </c>
      <c r="P9121" s="73" t="str">
        <f t="shared" si="285"/>
        <v/>
      </c>
      <c r="Q9121" s="61" t="s">
        <v>30</v>
      </c>
    </row>
    <row r="9122" spans="8:17" x14ac:dyDescent="0.25">
      <c r="H9122" s="59">
        <v>60801</v>
      </c>
      <c r="I9122" s="59" t="s">
        <v>69</v>
      </c>
      <c r="J9122" s="59">
        <v>72713836</v>
      </c>
      <c r="K9122" s="59" t="s">
        <v>9625</v>
      </c>
      <c r="L9122" s="61" t="s">
        <v>113</v>
      </c>
      <c r="M9122" s="61">
        <f>VLOOKUP(H9122,zdroj!C:F,4,0)</f>
        <v>0</v>
      </c>
      <c r="N9122" s="61" t="str">
        <f t="shared" si="284"/>
        <v>katB</v>
      </c>
      <c r="P9122" s="73" t="str">
        <f t="shared" si="285"/>
        <v/>
      </c>
      <c r="Q9122" s="61" t="s">
        <v>30</v>
      </c>
    </row>
    <row r="9123" spans="8:17" x14ac:dyDescent="0.25">
      <c r="H9123" s="59">
        <v>60801</v>
      </c>
      <c r="I9123" s="59" t="s">
        <v>69</v>
      </c>
      <c r="J9123" s="59">
        <v>73109738</v>
      </c>
      <c r="K9123" s="59" t="s">
        <v>9626</v>
      </c>
      <c r="L9123" s="61" t="s">
        <v>113</v>
      </c>
      <c r="M9123" s="61">
        <f>VLOOKUP(H9123,zdroj!C:F,4,0)</f>
        <v>0</v>
      </c>
      <c r="N9123" s="61" t="str">
        <f t="shared" si="284"/>
        <v>katB</v>
      </c>
      <c r="P9123" s="73" t="str">
        <f t="shared" si="285"/>
        <v/>
      </c>
      <c r="Q9123" s="61" t="s">
        <v>30</v>
      </c>
    </row>
    <row r="9124" spans="8:17" x14ac:dyDescent="0.25">
      <c r="H9124" s="59">
        <v>60801</v>
      </c>
      <c r="I9124" s="59" t="s">
        <v>69</v>
      </c>
      <c r="J9124" s="59">
        <v>73261173</v>
      </c>
      <c r="K9124" s="59" t="s">
        <v>9627</v>
      </c>
      <c r="L9124" s="61" t="s">
        <v>113</v>
      </c>
      <c r="M9124" s="61">
        <f>VLOOKUP(H9124,zdroj!C:F,4,0)</f>
        <v>0</v>
      </c>
      <c r="N9124" s="61" t="str">
        <f t="shared" si="284"/>
        <v>katB</v>
      </c>
      <c r="P9124" s="73" t="str">
        <f t="shared" si="285"/>
        <v/>
      </c>
      <c r="Q9124" s="61" t="s">
        <v>30</v>
      </c>
    </row>
    <row r="9125" spans="8:17" x14ac:dyDescent="0.25">
      <c r="H9125" s="59">
        <v>60801</v>
      </c>
      <c r="I9125" s="59" t="s">
        <v>69</v>
      </c>
      <c r="J9125" s="59">
        <v>73458007</v>
      </c>
      <c r="K9125" s="59" t="s">
        <v>9628</v>
      </c>
      <c r="L9125" s="61" t="s">
        <v>113</v>
      </c>
      <c r="M9125" s="61">
        <f>VLOOKUP(H9125,zdroj!C:F,4,0)</f>
        <v>0</v>
      </c>
      <c r="N9125" s="61" t="str">
        <f t="shared" si="284"/>
        <v>katB</v>
      </c>
      <c r="P9125" s="73" t="str">
        <f t="shared" si="285"/>
        <v/>
      </c>
      <c r="Q9125" s="61" t="s">
        <v>30</v>
      </c>
    </row>
    <row r="9126" spans="8:17" x14ac:dyDescent="0.25">
      <c r="H9126" s="59">
        <v>60801</v>
      </c>
      <c r="I9126" s="59" t="s">
        <v>69</v>
      </c>
      <c r="J9126" s="59">
        <v>73514365</v>
      </c>
      <c r="K9126" s="59" t="s">
        <v>9629</v>
      </c>
      <c r="L9126" s="61" t="s">
        <v>113</v>
      </c>
      <c r="M9126" s="61">
        <f>VLOOKUP(H9126,zdroj!C:F,4,0)</f>
        <v>0</v>
      </c>
      <c r="N9126" s="61" t="str">
        <f t="shared" si="284"/>
        <v>katB</v>
      </c>
      <c r="P9126" s="73" t="str">
        <f t="shared" si="285"/>
        <v/>
      </c>
      <c r="Q9126" s="61" t="s">
        <v>30</v>
      </c>
    </row>
    <row r="9127" spans="8:17" x14ac:dyDescent="0.25">
      <c r="H9127" s="59">
        <v>60801</v>
      </c>
      <c r="I9127" s="59" t="s">
        <v>69</v>
      </c>
      <c r="J9127" s="59">
        <v>73672904</v>
      </c>
      <c r="K9127" s="59" t="s">
        <v>9630</v>
      </c>
      <c r="L9127" s="61" t="s">
        <v>113</v>
      </c>
      <c r="M9127" s="61">
        <f>VLOOKUP(H9127,zdroj!C:F,4,0)</f>
        <v>0</v>
      </c>
      <c r="N9127" s="61" t="str">
        <f t="shared" si="284"/>
        <v>katB</v>
      </c>
      <c r="P9127" s="73" t="str">
        <f t="shared" si="285"/>
        <v/>
      </c>
      <c r="Q9127" s="61" t="s">
        <v>30</v>
      </c>
    </row>
    <row r="9128" spans="8:17" x14ac:dyDescent="0.25">
      <c r="H9128" s="59">
        <v>60801</v>
      </c>
      <c r="I9128" s="59" t="s">
        <v>69</v>
      </c>
      <c r="J9128" s="59">
        <v>74266519</v>
      </c>
      <c r="K9128" s="59" t="s">
        <v>9631</v>
      </c>
      <c r="L9128" s="61" t="s">
        <v>81</v>
      </c>
      <c r="M9128" s="61">
        <f>VLOOKUP(H9128,zdroj!C:F,4,0)</f>
        <v>0</v>
      </c>
      <c r="N9128" s="61" t="str">
        <f t="shared" si="284"/>
        <v>-</v>
      </c>
      <c r="P9128" s="73" t="str">
        <f t="shared" si="285"/>
        <v/>
      </c>
      <c r="Q9128" s="61" t="s">
        <v>84</v>
      </c>
    </row>
    <row r="9129" spans="8:17" x14ac:dyDescent="0.25">
      <c r="H9129" s="59">
        <v>60801</v>
      </c>
      <c r="I9129" s="59" t="s">
        <v>69</v>
      </c>
      <c r="J9129" s="59">
        <v>74353659</v>
      </c>
      <c r="K9129" s="59" t="s">
        <v>9632</v>
      </c>
      <c r="L9129" s="61" t="s">
        <v>113</v>
      </c>
      <c r="M9129" s="61">
        <f>VLOOKUP(H9129,zdroj!C:F,4,0)</f>
        <v>0</v>
      </c>
      <c r="N9129" s="61" t="str">
        <f t="shared" si="284"/>
        <v>katB</v>
      </c>
      <c r="P9129" s="73" t="str">
        <f t="shared" si="285"/>
        <v/>
      </c>
      <c r="Q9129" s="61" t="s">
        <v>30</v>
      </c>
    </row>
    <row r="9130" spans="8:17" x14ac:dyDescent="0.25">
      <c r="H9130" s="59">
        <v>60801</v>
      </c>
      <c r="I9130" s="59" t="s">
        <v>69</v>
      </c>
      <c r="J9130" s="59">
        <v>74526855</v>
      </c>
      <c r="K9130" s="59" t="s">
        <v>9633</v>
      </c>
      <c r="L9130" s="61" t="s">
        <v>113</v>
      </c>
      <c r="M9130" s="61">
        <f>VLOOKUP(H9130,zdroj!C:F,4,0)</f>
        <v>0</v>
      </c>
      <c r="N9130" s="61" t="str">
        <f t="shared" si="284"/>
        <v>katB</v>
      </c>
      <c r="P9130" s="73" t="str">
        <f t="shared" si="285"/>
        <v/>
      </c>
      <c r="Q9130" s="61" t="s">
        <v>30</v>
      </c>
    </row>
    <row r="9131" spans="8:17" x14ac:dyDescent="0.25">
      <c r="H9131" s="59">
        <v>60801</v>
      </c>
      <c r="I9131" s="59" t="s">
        <v>69</v>
      </c>
      <c r="J9131" s="59">
        <v>74963341</v>
      </c>
      <c r="K9131" s="59" t="s">
        <v>9634</v>
      </c>
      <c r="L9131" s="61" t="s">
        <v>113</v>
      </c>
      <c r="M9131" s="61">
        <f>VLOOKUP(H9131,zdroj!C:F,4,0)</f>
        <v>0</v>
      </c>
      <c r="N9131" s="61" t="str">
        <f t="shared" si="284"/>
        <v>katB</v>
      </c>
      <c r="P9131" s="73" t="str">
        <f t="shared" si="285"/>
        <v/>
      </c>
      <c r="Q9131" s="61" t="s">
        <v>30</v>
      </c>
    </row>
    <row r="9132" spans="8:17" x14ac:dyDescent="0.25">
      <c r="H9132" s="59">
        <v>60801</v>
      </c>
      <c r="I9132" s="59" t="s">
        <v>69</v>
      </c>
      <c r="J9132" s="59">
        <v>75280256</v>
      </c>
      <c r="K9132" s="59" t="s">
        <v>9635</v>
      </c>
      <c r="L9132" s="61" t="s">
        <v>113</v>
      </c>
      <c r="M9132" s="61">
        <f>VLOOKUP(H9132,zdroj!C:F,4,0)</f>
        <v>0</v>
      </c>
      <c r="N9132" s="61" t="str">
        <f t="shared" si="284"/>
        <v>katB</v>
      </c>
      <c r="P9132" s="73" t="str">
        <f t="shared" si="285"/>
        <v/>
      </c>
      <c r="Q9132" s="61" t="s">
        <v>31</v>
      </c>
    </row>
    <row r="9133" spans="8:17" x14ac:dyDescent="0.25">
      <c r="H9133" s="59">
        <v>60801</v>
      </c>
      <c r="I9133" s="59" t="s">
        <v>69</v>
      </c>
      <c r="J9133" s="59">
        <v>75636794</v>
      </c>
      <c r="K9133" s="59" t="s">
        <v>9636</v>
      </c>
      <c r="L9133" s="61" t="s">
        <v>81</v>
      </c>
      <c r="M9133" s="61">
        <f>VLOOKUP(H9133,zdroj!C:F,4,0)</f>
        <v>0</v>
      </c>
      <c r="N9133" s="61" t="str">
        <f t="shared" si="284"/>
        <v>-</v>
      </c>
      <c r="P9133" s="73" t="str">
        <f t="shared" si="285"/>
        <v/>
      </c>
      <c r="Q9133" s="61" t="s">
        <v>84</v>
      </c>
    </row>
    <row r="9134" spans="8:17" x14ac:dyDescent="0.25">
      <c r="H9134" s="59">
        <v>60801</v>
      </c>
      <c r="I9134" s="59" t="s">
        <v>69</v>
      </c>
      <c r="J9134" s="59">
        <v>75911248</v>
      </c>
      <c r="K9134" s="59" t="s">
        <v>9637</v>
      </c>
      <c r="L9134" s="61" t="s">
        <v>113</v>
      </c>
      <c r="M9134" s="61">
        <f>VLOOKUP(H9134,zdroj!C:F,4,0)</f>
        <v>0</v>
      </c>
      <c r="N9134" s="61" t="str">
        <f t="shared" si="284"/>
        <v>katB</v>
      </c>
      <c r="P9134" s="73" t="str">
        <f t="shared" si="285"/>
        <v/>
      </c>
      <c r="Q9134" s="61" t="s">
        <v>30</v>
      </c>
    </row>
    <row r="9135" spans="8:17" x14ac:dyDescent="0.25">
      <c r="H9135" s="59">
        <v>60801</v>
      </c>
      <c r="I9135" s="59" t="s">
        <v>69</v>
      </c>
      <c r="J9135" s="59">
        <v>77840054</v>
      </c>
      <c r="K9135" s="59" t="s">
        <v>9638</v>
      </c>
      <c r="L9135" s="61" t="s">
        <v>81</v>
      </c>
      <c r="M9135" s="61">
        <f>VLOOKUP(H9135,zdroj!C:F,4,0)</f>
        <v>0</v>
      </c>
      <c r="N9135" s="61" t="str">
        <f t="shared" si="284"/>
        <v>-</v>
      </c>
      <c r="P9135" s="73" t="str">
        <f t="shared" si="285"/>
        <v/>
      </c>
      <c r="Q9135" s="61" t="s">
        <v>86</v>
      </c>
    </row>
    <row r="9136" spans="8:17" x14ac:dyDescent="0.25">
      <c r="H9136" s="59">
        <v>60801</v>
      </c>
      <c r="I9136" s="59" t="s">
        <v>69</v>
      </c>
      <c r="J9136" s="59">
        <v>78030269</v>
      </c>
      <c r="K9136" s="59" t="s">
        <v>9639</v>
      </c>
      <c r="L9136" s="61" t="s">
        <v>113</v>
      </c>
      <c r="M9136" s="61">
        <f>VLOOKUP(H9136,zdroj!C:F,4,0)</f>
        <v>0</v>
      </c>
      <c r="N9136" s="61" t="str">
        <f t="shared" si="284"/>
        <v>katB</v>
      </c>
      <c r="P9136" s="73" t="str">
        <f t="shared" si="285"/>
        <v/>
      </c>
      <c r="Q9136" s="61" t="s">
        <v>30</v>
      </c>
    </row>
    <row r="9137" spans="8:17" x14ac:dyDescent="0.25">
      <c r="H9137" s="59">
        <v>60801</v>
      </c>
      <c r="I9137" s="59" t="s">
        <v>69</v>
      </c>
      <c r="J9137" s="59">
        <v>79968228</v>
      </c>
      <c r="K9137" s="59" t="s">
        <v>9640</v>
      </c>
      <c r="L9137" s="61" t="s">
        <v>113</v>
      </c>
      <c r="M9137" s="61">
        <f>VLOOKUP(H9137,zdroj!C:F,4,0)</f>
        <v>0</v>
      </c>
      <c r="N9137" s="61" t="str">
        <f t="shared" si="284"/>
        <v>katB</v>
      </c>
      <c r="P9137" s="73" t="str">
        <f t="shared" si="285"/>
        <v/>
      </c>
      <c r="Q9137" s="61" t="s">
        <v>30</v>
      </c>
    </row>
    <row r="9138" spans="8:17" x14ac:dyDescent="0.25">
      <c r="H9138" s="59">
        <v>60801</v>
      </c>
      <c r="I9138" s="59" t="s">
        <v>69</v>
      </c>
      <c r="J9138" s="59">
        <v>80082912</v>
      </c>
      <c r="K9138" s="59" t="s">
        <v>9641</v>
      </c>
      <c r="L9138" s="61" t="s">
        <v>113</v>
      </c>
      <c r="M9138" s="61">
        <f>VLOOKUP(H9138,zdroj!C:F,4,0)</f>
        <v>0</v>
      </c>
      <c r="N9138" s="61" t="str">
        <f t="shared" si="284"/>
        <v>katB</v>
      </c>
      <c r="P9138" s="73" t="str">
        <f t="shared" si="285"/>
        <v/>
      </c>
      <c r="Q9138" s="61" t="s">
        <v>30</v>
      </c>
    </row>
    <row r="9139" spans="8:17" x14ac:dyDescent="0.25">
      <c r="H9139" s="59">
        <v>60801</v>
      </c>
      <c r="I9139" s="59" t="s">
        <v>69</v>
      </c>
      <c r="J9139" s="59">
        <v>80090061</v>
      </c>
      <c r="K9139" s="59" t="s">
        <v>9642</v>
      </c>
      <c r="L9139" s="61" t="s">
        <v>113</v>
      </c>
      <c r="M9139" s="61">
        <f>VLOOKUP(H9139,zdroj!C:F,4,0)</f>
        <v>0</v>
      </c>
      <c r="N9139" s="61" t="str">
        <f t="shared" si="284"/>
        <v>katB</v>
      </c>
      <c r="P9139" s="73" t="str">
        <f t="shared" si="285"/>
        <v/>
      </c>
      <c r="Q9139" s="61" t="s">
        <v>30</v>
      </c>
    </row>
    <row r="9140" spans="8:17" x14ac:dyDescent="0.25">
      <c r="H9140" s="59">
        <v>60801</v>
      </c>
      <c r="I9140" s="59" t="s">
        <v>69</v>
      </c>
      <c r="J9140" s="59">
        <v>81452870</v>
      </c>
      <c r="K9140" s="59" t="s">
        <v>9643</v>
      </c>
      <c r="L9140" s="61" t="s">
        <v>113</v>
      </c>
      <c r="M9140" s="61">
        <f>VLOOKUP(H9140,zdroj!C:F,4,0)</f>
        <v>0</v>
      </c>
      <c r="N9140" s="61" t="str">
        <f t="shared" si="284"/>
        <v>katB</v>
      </c>
      <c r="P9140" s="73" t="str">
        <f t="shared" si="285"/>
        <v/>
      </c>
      <c r="Q9140" s="61" t="s">
        <v>30</v>
      </c>
    </row>
    <row r="9141" spans="8:17" x14ac:dyDescent="0.25">
      <c r="H9141" s="59">
        <v>60828</v>
      </c>
      <c r="I9141" s="59" t="s">
        <v>69</v>
      </c>
      <c r="J9141" s="59">
        <v>23535814</v>
      </c>
      <c r="K9141" s="59" t="s">
        <v>9644</v>
      </c>
      <c r="L9141" s="61" t="s">
        <v>81</v>
      </c>
      <c r="M9141" s="61">
        <f>VLOOKUP(H9141,zdroj!C:F,4,0)</f>
        <v>0</v>
      </c>
      <c r="N9141" s="61" t="str">
        <f t="shared" si="284"/>
        <v>-</v>
      </c>
      <c r="P9141" s="73" t="str">
        <f t="shared" si="285"/>
        <v/>
      </c>
      <c r="Q9141" s="61" t="s">
        <v>84</v>
      </c>
    </row>
    <row r="9142" spans="8:17" x14ac:dyDescent="0.25">
      <c r="H9142" s="59">
        <v>60828</v>
      </c>
      <c r="I9142" s="59" t="s">
        <v>69</v>
      </c>
      <c r="J9142" s="59">
        <v>23555980</v>
      </c>
      <c r="K9142" s="59" t="s">
        <v>9645</v>
      </c>
      <c r="L9142" s="61" t="s">
        <v>81</v>
      </c>
      <c r="M9142" s="61">
        <f>VLOOKUP(H9142,zdroj!C:F,4,0)</f>
        <v>0</v>
      </c>
      <c r="N9142" s="61" t="str">
        <f t="shared" si="284"/>
        <v>-</v>
      </c>
      <c r="P9142" s="73" t="str">
        <f t="shared" si="285"/>
        <v/>
      </c>
      <c r="Q9142" s="61" t="s">
        <v>86</v>
      </c>
    </row>
    <row r="9143" spans="8:17" x14ac:dyDescent="0.25">
      <c r="H9143" s="59">
        <v>60828</v>
      </c>
      <c r="I9143" s="59" t="s">
        <v>69</v>
      </c>
      <c r="J9143" s="59">
        <v>23556536</v>
      </c>
      <c r="K9143" s="59" t="s">
        <v>9646</v>
      </c>
      <c r="L9143" s="61" t="s">
        <v>81</v>
      </c>
      <c r="M9143" s="61">
        <f>VLOOKUP(H9143,zdroj!C:F,4,0)</f>
        <v>0</v>
      </c>
      <c r="N9143" s="61" t="str">
        <f t="shared" si="284"/>
        <v>-</v>
      </c>
      <c r="P9143" s="73" t="str">
        <f t="shared" si="285"/>
        <v/>
      </c>
      <c r="Q9143" s="61" t="s">
        <v>86</v>
      </c>
    </row>
    <row r="9144" spans="8:17" x14ac:dyDescent="0.25">
      <c r="H9144" s="59">
        <v>60828</v>
      </c>
      <c r="I9144" s="59" t="s">
        <v>69</v>
      </c>
      <c r="J9144" s="59">
        <v>23556692</v>
      </c>
      <c r="K9144" s="59" t="s">
        <v>9647</v>
      </c>
      <c r="L9144" s="61" t="s">
        <v>81</v>
      </c>
      <c r="M9144" s="61">
        <f>VLOOKUP(H9144,zdroj!C:F,4,0)</f>
        <v>0</v>
      </c>
      <c r="N9144" s="61" t="str">
        <f t="shared" si="284"/>
        <v>-</v>
      </c>
      <c r="P9144" s="73" t="str">
        <f t="shared" si="285"/>
        <v/>
      </c>
      <c r="Q9144" s="61" t="s">
        <v>86</v>
      </c>
    </row>
    <row r="9145" spans="8:17" x14ac:dyDescent="0.25">
      <c r="H9145" s="59">
        <v>60828</v>
      </c>
      <c r="I9145" s="59" t="s">
        <v>69</v>
      </c>
      <c r="J9145" s="59">
        <v>25221795</v>
      </c>
      <c r="K9145" s="59" t="s">
        <v>9648</v>
      </c>
      <c r="L9145" s="61" t="s">
        <v>81</v>
      </c>
      <c r="M9145" s="61">
        <f>VLOOKUP(H9145,zdroj!C:F,4,0)</f>
        <v>0</v>
      </c>
      <c r="N9145" s="61" t="str">
        <f t="shared" si="284"/>
        <v>-</v>
      </c>
      <c r="P9145" s="73" t="str">
        <f t="shared" si="285"/>
        <v/>
      </c>
      <c r="Q9145" s="61" t="s">
        <v>84</v>
      </c>
    </row>
    <row r="9146" spans="8:17" x14ac:dyDescent="0.25">
      <c r="H9146" s="59">
        <v>60828</v>
      </c>
      <c r="I9146" s="59" t="s">
        <v>69</v>
      </c>
      <c r="J9146" s="59">
        <v>27215571</v>
      </c>
      <c r="K9146" s="59" t="s">
        <v>9649</v>
      </c>
      <c r="L9146" s="61" t="s">
        <v>113</v>
      </c>
      <c r="M9146" s="61">
        <f>VLOOKUP(H9146,zdroj!C:F,4,0)</f>
        <v>0</v>
      </c>
      <c r="N9146" s="61" t="str">
        <f t="shared" si="284"/>
        <v>katB</v>
      </c>
      <c r="P9146" s="73" t="str">
        <f t="shared" si="285"/>
        <v/>
      </c>
      <c r="Q9146" s="61" t="s">
        <v>30</v>
      </c>
    </row>
    <row r="9147" spans="8:17" x14ac:dyDescent="0.25">
      <c r="H9147" s="59">
        <v>60828</v>
      </c>
      <c r="I9147" s="59" t="s">
        <v>69</v>
      </c>
      <c r="J9147" s="59">
        <v>27418839</v>
      </c>
      <c r="K9147" s="59" t="s">
        <v>9650</v>
      </c>
      <c r="L9147" s="61" t="s">
        <v>113</v>
      </c>
      <c r="M9147" s="61">
        <f>VLOOKUP(H9147,zdroj!C:F,4,0)</f>
        <v>0</v>
      </c>
      <c r="N9147" s="61" t="str">
        <f t="shared" si="284"/>
        <v>katB</v>
      </c>
      <c r="P9147" s="73" t="str">
        <f t="shared" si="285"/>
        <v/>
      </c>
      <c r="Q9147" s="61" t="s">
        <v>31</v>
      </c>
    </row>
    <row r="9148" spans="8:17" x14ac:dyDescent="0.25">
      <c r="H9148" s="59">
        <v>60828</v>
      </c>
      <c r="I9148" s="59" t="s">
        <v>69</v>
      </c>
      <c r="J9148" s="59">
        <v>27725260</v>
      </c>
      <c r="K9148" s="59" t="s">
        <v>9651</v>
      </c>
      <c r="L9148" s="61" t="s">
        <v>81</v>
      </c>
      <c r="M9148" s="61">
        <f>VLOOKUP(H9148,zdroj!C:F,4,0)</f>
        <v>0</v>
      </c>
      <c r="N9148" s="61" t="str">
        <f t="shared" si="284"/>
        <v>-</v>
      </c>
      <c r="P9148" s="73" t="str">
        <f t="shared" si="285"/>
        <v/>
      </c>
      <c r="Q9148" s="61" t="s">
        <v>86</v>
      </c>
    </row>
    <row r="9149" spans="8:17" x14ac:dyDescent="0.25">
      <c r="H9149" s="59">
        <v>60828</v>
      </c>
      <c r="I9149" s="59" t="s">
        <v>69</v>
      </c>
      <c r="J9149" s="59">
        <v>31046223</v>
      </c>
      <c r="K9149" s="59" t="s">
        <v>9652</v>
      </c>
      <c r="L9149" s="61" t="s">
        <v>81</v>
      </c>
      <c r="M9149" s="61">
        <f>VLOOKUP(H9149,zdroj!C:F,4,0)</f>
        <v>0</v>
      </c>
      <c r="N9149" s="61" t="str">
        <f t="shared" si="284"/>
        <v>-</v>
      </c>
      <c r="P9149" s="73" t="str">
        <f t="shared" si="285"/>
        <v/>
      </c>
      <c r="Q9149" s="61" t="s">
        <v>86</v>
      </c>
    </row>
    <row r="9150" spans="8:17" x14ac:dyDescent="0.25">
      <c r="H9150" s="59">
        <v>60828</v>
      </c>
      <c r="I9150" s="59" t="s">
        <v>69</v>
      </c>
      <c r="J9150" s="59">
        <v>31046240</v>
      </c>
      <c r="K9150" s="59" t="s">
        <v>9653</v>
      </c>
      <c r="L9150" s="61" t="s">
        <v>81</v>
      </c>
      <c r="M9150" s="61">
        <f>VLOOKUP(H9150,zdroj!C:F,4,0)</f>
        <v>0</v>
      </c>
      <c r="N9150" s="61" t="str">
        <f t="shared" si="284"/>
        <v>-</v>
      </c>
      <c r="P9150" s="73" t="str">
        <f t="shared" si="285"/>
        <v/>
      </c>
      <c r="Q9150" s="61" t="s">
        <v>86</v>
      </c>
    </row>
    <row r="9151" spans="8:17" x14ac:dyDescent="0.25">
      <c r="H9151" s="59">
        <v>60828</v>
      </c>
      <c r="I9151" s="59" t="s">
        <v>69</v>
      </c>
      <c r="J9151" s="59">
        <v>31046282</v>
      </c>
      <c r="K9151" s="59" t="s">
        <v>9654</v>
      </c>
      <c r="L9151" s="61" t="s">
        <v>81</v>
      </c>
      <c r="M9151" s="61">
        <f>VLOOKUP(H9151,zdroj!C:F,4,0)</f>
        <v>0</v>
      </c>
      <c r="N9151" s="61" t="str">
        <f t="shared" si="284"/>
        <v>-</v>
      </c>
      <c r="P9151" s="73" t="str">
        <f t="shared" si="285"/>
        <v/>
      </c>
      <c r="Q9151" s="61" t="s">
        <v>86</v>
      </c>
    </row>
    <row r="9152" spans="8:17" x14ac:dyDescent="0.25">
      <c r="H9152" s="59">
        <v>60828</v>
      </c>
      <c r="I9152" s="59" t="s">
        <v>69</v>
      </c>
      <c r="J9152" s="59">
        <v>31372651</v>
      </c>
      <c r="K9152" s="59" t="s">
        <v>9655</v>
      </c>
      <c r="L9152" s="61" t="s">
        <v>81</v>
      </c>
      <c r="M9152" s="61">
        <f>VLOOKUP(H9152,zdroj!C:F,4,0)</f>
        <v>0</v>
      </c>
      <c r="N9152" s="61" t="str">
        <f t="shared" si="284"/>
        <v>-</v>
      </c>
      <c r="P9152" s="73" t="str">
        <f t="shared" si="285"/>
        <v/>
      </c>
      <c r="Q9152" s="61" t="s">
        <v>86</v>
      </c>
    </row>
    <row r="9153" spans="8:17" x14ac:dyDescent="0.25">
      <c r="H9153" s="59">
        <v>60828</v>
      </c>
      <c r="I9153" s="59" t="s">
        <v>69</v>
      </c>
      <c r="J9153" s="59">
        <v>40188566</v>
      </c>
      <c r="K9153" s="59" t="s">
        <v>9656</v>
      </c>
      <c r="L9153" s="61" t="s">
        <v>81</v>
      </c>
      <c r="M9153" s="61">
        <f>VLOOKUP(H9153,zdroj!C:F,4,0)</f>
        <v>0</v>
      </c>
      <c r="N9153" s="61" t="str">
        <f t="shared" si="284"/>
        <v>-</v>
      </c>
      <c r="P9153" s="73" t="str">
        <f t="shared" si="285"/>
        <v/>
      </c>
      <c r="Q9153" s="61" t="s">
        <v>86</v>
      </c>
    </row>
    <row r="9154" spans="8:17" x14ac:dyDescent="0.25">
      <c r="H9154" s="59">
        <v>60828</v>
      </c>
      <c r="I9154" s="59" t="s">
        <v>69</v>
      </c>
      <c r="J9154" s="59">
        <v>40188655</v>
      </c>
      <c r="K9154" s="59" t="s">
        <v>9657</v>
      </c>
      <c r="L9154" s="61" t="s">
        <v>81</v>
      </c>
      <c r="M9154" s="61">
        <f>VLOOKUP(H9154,zdroj!C:F,4,0)</f>
        <v>0</v>
      </c>
      <c r="N9154" s="61" t="str">
        <f t="shared" si="284"/>
        <v>-</v>
      </c>
      <c r="P9154" s="73" t="str">
        <f t="shared" si="285"/>
        <v/>
      </c>
      <c r="Q9154" s="61" t="s">
        <v>86</v>
      </c>
    </row>
    <row r="9155" spans="8:17" x14ac:dyDescent="0.25">
      <c r="H9155" s="59">
        <v>60828</v>
      </c>
      <c r="I9155" s="59" t="s">
        <v>69</v>
      </c>
      <c r="J9155" s="59">
        <v>40188680</v>
      </c>
      <c r="K9155" s="59" t="s">
        <v>9658</v>
      </c>
      <c r="L9155" s="61" t="s">
        <v>81</v>
      </c>
      <c r="M9155" s="61">
        <f>VLOOKUP(H9155,zdroj!C:F,4,0)</f>
        <v>0</v>
      </c>
      <c r="N9155" s="61" t="str">
        <f t="shared" si="284"/>
        <v>-</v>
      </c>
      <c r="P9155" s="73" t="str">
        <f t="shared" si="285"/>
        <v/>
      </c>
      <c r="Q9155" s="61" t="s">
        <v>86</v>
      </c>
    </row>
    <row r="9156" spans="8:17" x14ac:dyDescent="0.25">
      <c r="H9156" s="59">
        <v>60828</v>
      </c>
      <c r="I9156" s="59" t="s">
        <v>69</v>
      </c>
      <c r="J9156" s="59">
        <v>40311830</v>
      </c>
      <c r="K9156" s="59" t="s">
        <v>9659</v>
      </c>
      <c r="L9156" s="61" t="s">
        <v>81</v>
      </c>
      <c r="M9156" s="61">
        <f>VLOOKUP(H9156,zdroj!C:F,4,0)</f>
        <v>0</v>
      </c>
      <c r="N9156" s="61" t="str">
        <f t="shared" si="284"/>
        <v>-</v>
      </c>
      <c r="P9156" s="73" t="str">
        <f t="shared" si="285"/>
        <v/>
      </c>
      <c r="Q9156" s="61" t="s">
        <v>86</v>
      </c>
    </row>
    <row r="9157" spans="8:17" x14ac:dyDescent="0.25">
      <c r="H9157" s="59">
        <v>60828</v>
      </c>
      <c r="I9157" s="59" t="s">
        <v>69</v>
      </c>
      <c r="J9157" s="59">
        <v>41477341</v>
      </c>
      <c r="K9157" s="59" t="s">
        <v>9660</v>
      </c>
      <c r="L9157" s="61" t="s">
        <v>81</v>
      </c>
      <c r="M9157" s="61">
        <f>VLOOKUP(H9157,zdroj!C:F,4,0)</f>
        <v>0</v>
      </c>
      <c r="N9157" s="61" t="str">
        <f t="shared" si="284"/>
        <v>-</v>
      </c>
      <c r="P9157" s="73" t="str">
        <f t="shared" si="285"/>
        <v/>
      </c>
      <c r="Q9157" s="61" t="s">
        <v>86</v>
      </c>
    </row>
    <row r="9158" spans="8:17" x14ac:dyDescent="0.25">
      <c r="H9158" s="59">
        <v>60828</v>
      </c>
      <c r="I9158" s="59" t="s">
        <v>69</v>
      </c>
      <c r="J9158" s="59">
        <v>42317037</v>
      </c>
      <c r="K9158" s="59" t="s">
        <v>9661</v>
      </c>
      <c r="L9158" s="61" t="s">
        <v>81</v>
      </c>
      <c r="M9158" s="61">
        <f>VLOOKUP(H9158,zdroj!C:F,4,0)</f>
        <v>0</v>
      </c>
      <c r="N9158" s="61" t="str">
        <f t="shared" si="284"/>
        <v>-</v>
      </c>
      <c r="P9158" s="73" t="str">
        <f t="shared" si="285"/>
        <v/>
      </c>
      <c r="Q9158" s="61" t="s">
        <v>86</v>
      </c>
    </row>
    <row r="9159" spans="8:17" x14ac:dyDescent="0.25">
      <c r="H9159" s="59">
        <v>60828</v>
      </c>
      <c r="I9159" s="59" t="s">
        <v>69</v>
      </c>
      <c r="J9159" s="59">
        <v>42727910</v>
      </c>
      <c r="K9159" s="59" t="s">
        <v>9662</v>
      </c>
      <c r="L9159" s="61" t="s">
        <v>81</v>
      </c>
      <c r="M9159" s="61">
        <f>VLOOKUP(H9159,zdroj!C:F,4,0)</f>
        <v>0</v>
      </c>
      <c r="N9159" s="61" t="str">
        <f t="shared" ref="N9159:N9222" si="286">IF(M9159="A",IF(L9159="katA","katB",L9159),L9159)</f>
        <v>-</v>
      </c>
      <c r="P9159" s="73" t="str">
        <f t="shared" ref="P9159:P9222" si="287">IF(O9159="A",1,"")</f>
        <v/>
      </c>
      <c r="Q9159" s="61" t="s">
        <v>86</v>
      </c>
    </row>
    <row r="9160" spans="8:17" x14ac:dyDescent="0.25">
      <c r="H9160" s="59">
        <v>60828</v>
      </c>
      <c r="I9160" s="59" t="s">
        <v>69</v>
      </c>
      <c r="J9160" s="59">
        <v>73517542</v>
      </c>
      <c r="K9160" s="59" t="s">
        <v>9663</v>
      </c>
      <c r="L9160" s="61" t="s">
        <v>81</v>
      </c>
      <c r="M9160" s="61">
        <f>VLOOKUP(H9160,zdroj!C:F,4,0)</f>
        <v>0</v>
      </c>
      <c r="N9160" s="61" t="str">
        <f t="shared" si="286"/>
        <v>-</v>
      </c>
      <c r="P9160" s="73" t="str">
        <f t="shared" si="287"/>
        <v/>
      </c>
      <c r="Q9160" s="61" t="s">
        <v>86</v>
      </c>
    </row>
    <row r="9161" spans="8:17" x14ac:dyDescent="0.25">
      <c r="H9161" s="59">
        <v>60828</v>
      </c>
      <c r="I9161" s="59" t="s">
        <v>69</v>
      </c>
      <c r="J9161" s="59">
        <v>74223895</v>
      </c>
      <c r="K9161" s="59" t="s">
        <v>9664</v>
      </c>
      <c r="L9161" s="61" t="s">
        <v>81</v>
      </c>
      <c r="M9161" s="61">
        <f>VLOOKUP(H9161,zdroj!C:F,4,0)</f>
        <v>0</v>
      </c>
      <c r="N9161" s="61" t="str">
        <f t="shared" si="286"/>
        <v>-</v>
      </c>
      <c r="P9161" s="73" t="str">
        <f t="shared" si="287"/>
        <v/>
      </c>
      <c r="Q9161" s="61" t="s">
        <v>86</v>
      </c>
    </row>
    <row r="9162" spans="8:17" x14ac:dyDescent="0.25">
      <c r="H9162" s="59">
        <v>60836</v>
      </c>
      <c r="I9162" s="59" t="s">
        <v>69</v>
      </c>
      <c r="J9162" s="59">
        <v>23489634</v>
      </c>
      <c r="K9162" s="59" t="s">
        <v>9665</v>
      </c>
      <c r="L9162" s="61" t="s">
        <v>113</v>
      </c>
      <c r="M9162" s="61">
        <f>VLOOKUP(H9162,zdroj!C:F,4,0)</f>
        <v>0</v>
      </c>
      <c r="N9162" s="61" t="str">
        <f t="shared" si="286"/>
        <v>katB</v>
      </c>
      <c r="P9162" s="73" t="str">
        <f t="shared" si="287"/>
        <v/>
      </c>
      <c r="Q9162" s="61" t="s">
        <v>30</v>
      </c>
    </row>
    <row r="9163" spans="8:17" x14ac:dyDescent="0.25">
      <c r="H9163" s="59">
        <v>60836</v>
      </c>
      <c r="I9163" s="59" t="s">
        <v>69</v>
      </c>
      <c r="J9163" s="59">
        <v>23489642</v>
      </c>
      <c r="K9163" s="59" t="s">
        <v>9666</v>
      </c>
      <c r="L9163" s="61" t="s">
        <v>113</v>
      </c>
      <c r="M9163" s="61">
        <f>VLOOKUP(H9163,zdroj!C:F,4,0)</f>
        <v>0</v>
      </c>
      <c r="N9163" s="61" t="str">
        <f t="shared" si="286"/>
        <v>katB</v>
      </c>
      <c r="P9163" s="73" t="str">
        <f t="shared" si="287"/>
        <v/>
      </c>
      <c r="Q9163" s="61" t="s">
        <v>30</v>
      </c>
    </row>
    <row r="9164" spans="8:17" x14ac:dyDescent="0.25">
      <c r="H9164" s="59">
        <v>60836</v>
      </c>
      <c r="I9164" s="59" t="s">
        <v>69</v>
      </c>
      <c r="J9164" s="59">
        <v>23489651</v>
      </c>
      <c r="K9164" s="59" t="s">
        <v>9667</v>
      </c>
      <c r="L9164" s="61" t="s">
        <v>113</v>
      </c>
      <c r="M9164" s="61">
        <f>VLOOKUP(H9164,zdroj!C:F,4,0)</f>
        <v>0</v>
      </c>
      <c r="N9164" s="61" t="str">
        <f t="shared" si="286"/>
        <v>katB</v>
      </c>
      <c r="P9164" s="73" t="str">
        <f t="shared" si="287"/>
        <v/>
      </c>
      <c r="Q9164" s="61" t="s">
        <v>30</v>
      </c>
    </row>
    <row r="9165" spans="8:17" x14ac:dyDescent="0.25">
      <c r="H9165" s="59">
        <v>60836</v>
      </c>
      <c r="I9165" s="59" t="s">
        <v>69</v>
      </c>
      <c r="J9165" s="59">
        <v>23489669</v>
      </c>
      <c r="K9165" s="59" t="s">
        <v>9668</v>
      </c>
      <c r="L9165" s="61" t="s">
        <v>113</v>
      </c>
      <c r="M9165" s="61">
        <f>VLOOKUP(H9165,zdroj!C:F,4,0)</f>
        <v>0</v>
      </c>
      <c r="N9165" s="61" t="str">
        <f t="shared" si="286"/>
        <v>katB</v>
      </c>
      <c r="P9165" s="73" t="str">
        <f t="shared" si="287"/>
        <v/>
      </c>
      <c r="Q9165" s="61" t="s">
        <v>30</v>
      </c>
    </row>
    <row r="9166" spans="8:17" x14ac:dyDescent="0.25">
      <c r="H9166" s="59">
        <v>60836</v>
      </c>
      <c r="I9166" s="59" t="s">
        <v>69</v>
      </c>
      <c r="J9166" s="59">
        <v>23489677</v>
      </c>
      <c r="K9166" s="59" t="s">
        <v>9669</v>
      </c>
      <c r="L9166" s="61" t="s">
        <v>113</v>
      </c>
      <c r="M9166" s="61">
        <f>VLOOKUP(H9166,zdroj!C:F,4,0)</f>
        <v>0</v>
      </c>
      <c r="N9166" s="61" t="str">
        <f t="shared" si="286"/>
        <v>katB</v>
      </c>
      <c r="P9166" s="73" t="str">
        <f t="shared" si="287"/>
        <v/>
      </c>
      <c r="Q9166" s="61" t="s">
        <v>30</v>
      </c>
    </row>
    <row r="9167" spans="8:17" x14ac:dyDescent="0.25">
      <c r="H9167" s="59">
        <v>60836</v>
      </c>
      <c r="I9167" s="59" t="s">
        <v>69</v>
      </c>
      <c r="J9167" s="59">
        <v>23489693</v>
      </c>
      <c r="K9167" s="59" t="s">
        <v>9670</v>
      </c>
      <c r="L9167" s="61" t="s">
        <v>113</v>
      </c>
      <c r="M9167" s="61">
        <f>VLOOKUP(H9167,zdroj!C:F,4,0)</f>
        <v>0</v>
      </c>
      <c r="N9167" s="61" t="str">
        <f t="shared" si="286"/>
        <v>katB</v>
      </c>
      <c r="P9167" s="73" t="str">
        <f t="shared" si="287"/>
        <v/>
      </c>
      <c r="Q9167" s="61" t="s">
        <v>30</v>
      </c>
    </row>
    <row r="9168" spans="8:17" x14ac:dyDescent="0.25">
      <c r="H9168" s="59">
        <v>60836</v>
      </c>
      <c r="I9168" s="59" t="s">
        <v>69</v>
      </c>
      <c r="J9168" s="59">
        <v>23489715</v>
      </c>
      <c r="K9168" s="59" t="s">
        <v>9671</v>
      </c>
      <c r="L9168" s="61" t="s">
        <v>81</v>
      </c>
      <c r="M9168" s="61">
        <f>VLOOKUP(H9168,zdroj!C:F,4,0)</f>
        <v>0</v>
      </c>
      <c r="N9168" s="61" t="str">
        <f t="shared" si="286"/>
        <v>-</v>
      </c>
      <c r="P9168" s="73" t="str">
        <f t="shared" si="287"/>
        <v/>
      </c>
      <c r="Q9168" s="61" t="s">
        <v>86</v>
      </c>
    </row>
    <row r="9169" spans="8:17" x14ac:dyDescent="0.25">
      <c r="H9169" s="59">
        <v>60836</v>
      </c>
      <c r="I9169" s="59" t="s">
        <v>69</v>
      </c>
      <c r="J9169" s="59">
        <v>23489766</v>
      </c>
      <c r="K9169" s="59" t="s">
        <v>9672</v>
      </c>
      <c r="L9169" s="61" t="s">
        <v>81</v>
      </c>
      <c r="M9169" s="61">
        <f>VLOOKUP(H9169,zdroj!C:F,4,0)</f>
        <v>0</v>
      </c>
      <c r="N9169" s="61" t="str">
        <f t="shared" si="286"/>
        <v>-</v>
      </c>
      <c r="P9169" s="73" t="str">
        <f t="shared" si="287"/>
        <v/>
      </c>
      <c r="Q9169" s="61" t="s">
        <v>86</v>
      </c>
    </row>
    <row r="9170" spans="8:17" x14ac:dyDescent="0.25">
      <c r="H9170" s="59">
        <v>60836</v>
      </c>
      <c r="I9170" s="59" t="s">
        <v>69</v>
      </c>
      <c r="J9170" s="59">
        <v>23489821</v>
      </c>
      <c r="K9170" s="59" t="s">
        <v>9673</v>
      </c>
      <c r="L9170" s="61" t="s">
        <v>81</v>
      </c>
      <c r="M9170" s="61">
        <f>VLOOKUP(H9170,zdroj!C:F,4,0)</f>
        <v>0</v>
      </c>
      <c r="N9170" s="61" t="str">
        <f t="shared" si="286"/>
        <v>-</v>
      </c>
      <c r="P9170" s="73" t="str">
        <f t="shared" si="287"/>
        <v/>
      </c>
      <c r="Q9170" s="61" t="s">
        <v>86</v>
      </c>
    </row>
    <row r="9171" spans="8:17" x14ac:dyDescent="0.25">
      <c r="H9171" s="59">
        <v>60836</v>
      </c>
      <c r="I9171" s="59" t="s">
        <v>69</v>
      </c>
      <c r="J9171" s="59">
        <v>23489855</v>
      </c>
      <c r="K9171" s="59" t="s">
        <v>9674</v>
      </c>
      <c r="L9171" s="61" t="s">
        <v>81</v>
      </c>
      <c r="M9171" s="61">
        <f>VLOOKUP(H9171,zdroj!C:F,4,0)</f>
        <v>0</v>
      </c>
      <c r="N9171" s="61" t="str">
        <f t="shared" si="286"/>
        <v>-</v>
      </c>
      <c r="P9171" s="73" t="str">
        <f t="shared" si="287"/>
        <v/>
      </c>
      <c r="Q9171" s="61" t="s">
        <v>86</v>
      </c>
    </row>
    <row r="9172" spans="8:17" x14ac:dyDescent="0.25">
      <c r="H9172" s="59">
        <v>60836</v>
      </c>
      <c r="I9172" s="59" t="s">
        <v>69</v>
      </c>
      <c r="J9172" s="59">
        <v>25794132</v>
      </c>
      <c r="K9172" s="59" t="s">
        <v>9675</v>
      </c>
      <c r="L9172" s="61" t="s">
        <v>113</v>
      </c>
      <c r="M9172" s="61">
        <f>VLOOKUP(H9172,zdroj!C:F,4,0)</f>
        <v>0</v>
      </c>
      <c r="N9172" s="61" t="str">
        <f t="shared" si="286"/>
        <v>katB</v>
      </c>
      <c r="P9172" s="73" t="str">
        <f t="shared" si="287"/>
        <v/>
      </c>
      <c r="Q9172" s="61" t="s">
        <v>30</v>
      </c>
    </row>
    <row r="9173" spans="8:17" x14ac:dyDescent="0.25">
      <c r="H9173" s="59">
        <v>60836</v>
      </c>
      <c r="I9173" s="59" t="s">
        <v>69</v>
      </c>
      <c r="J9173" s="59">
        <v>26887274</v>
      </c>
      <c r="K9173" s="59" t="s">
        <v>9676</v>
      </c>
      <c r="L9173" s="61" t="s">
        <v>81</v>
      </c>
      <c r="M9173" s="61">
        <f>VLOOKUP(H9173,zdroj!C:F,4,0)</f>
        <v>0</v>
      </c>
      <c r="N9173" s="61" t="str">
        <f t="shared" si="286"/>
        <v>-</v>
      </c>
      <c r="P9173" s="73" t="str">
        <f t="shared" si="287"/>
        <v/>
      </c>
      <c r="Q9173" s="61" t="s">
        <v>86</v>
      </c>
    </row>
    <row r="9174" spans="8:17" x14ac:dyDescent="0.25">
      <c r="H9174" s="59">
        <v>60836</v>
      </c>
      <c r="I9174" s="59" t="s">
        <v>69</v>
      </c>
      <c r="J9174" s="59">
        <v>26887282</v>
      </c>
      <c r="K9174" s="59" t="s">
        <v>9677</v>
      </c>
      <c r="L9174" s="61" t="s">
        <v>81</v>
      </c>
      <c r="M9174" s="61">
        <f>VLOOKUP(H9174,zdroj!C:F,4,0)</f>
        <v>0</v>
      </c>
      <c r="N9174" s="61" t="str">
        <f t="shared" si="286"/>
        <v>-</v>
      </c>
      <c r="P9174" s="73" t="str">
        <f t="shared" si="287"/>
        <v/>
      </c>
      <c r="Q9174" s="61" t="s">
        <v>86</v>
      </c>
    </row>
    <row r="9175" spans="8:17" x14ac:dyDescent="0.25">
      <c r="H9175" s="59">
        <v>60836</v>
      </c>
      <c r="I9175" s="59" t="s">
        <v>69</v>
      </c>
      <c r="J9175" s="59">
        <v>26887291</v>
      </c>
      <c r="K9175" s="59" t="s">
        <v>9678</v>
      </c>
      <c r="L9175" s="61" t="s">
        <v>113</v>
      </c>
      <c r="M9175" s="61">
        <f>VLOOKUP(H9175,zdroj!C:F,4,0)</f>
        <v>0</v>
      </c>
      <c r="N9175" s="61" t="str">
        <f t="shared" si="286"/>
        <v>katB</v>
      </c>
      <c r="P9175" s="73" t="str">
        <f t="shared" si="287"/>
        <v/>
      </c>
      <c r="Q9175" s="61" t="s">
        <v>30</v>
      </c>
    </row>
    <row r="9176" spans="8:17" x14ac:dyDescent="0.25">
      <c r="H9176" s="59">
        <v>60836</v>
      </c>
      <c r="I9176" s="59" t="s">
        <v>69</v>
      </c>
      <c r="J9176" s="59">
        <v>27182720</v>
      </c>
      <c r="K9176" s="59" t="s">
        <v>9679</v>
      </c>
      <c r="L9176" s="61" t="s">
        <v>81</v>
      </c>
      <c r="M9176" s="61">
        <f>VLOOKUP(H9176,zdroj!C:F,4,0)</f>
        <v>0</v>
      </c>
      <c r="N9176" s="61" t="str">
        <f t="shared" si="286"/>
        <v>-</v>
      </c>
      <c r="P9176" s="73" t="str">
        <f t="shared" si="287"/>
        <v/>
      </c>
      <c r="Q9176" s="61" t="s">
        <v>86</v>
      </c>
    </row>
    <row r="9177" spans="8:17" x14ac:dyDescent="0.25">
      <c r="H9177" s="59">
        <v>60836</v>
      </c>
      <c r="I9177" s="59" t="s">
        <v>69</v>
      </c>
      <c r="J9177" s="59">
        <v>27502180</v>
      </c>
      <c r="K9177" s="59" t="s">
        <v>9680</v>
      </c>
      <c r="L9177" s="61" t="s">
        <v>113</v>
      </c>
      <c r="M9177" s="61">
        <f>VLOOKUP(H9177,zdroj!C:F,4,0)</f>
        <v>0</v>
      </c>
      <c r="N9177" s="61" t="str">
        <f t="shared" si="286"/>
        <v>katB</v>
      </c>
      <c r="P9177" s="73" t="str">
        <f t="shared" si="287"/>
        <v/>
      </c>
      <c r="Q9177" s="61" t="s">
        <v>30</v>
      </c>
    </row>
    <row r="9178" spans="8:17" x14ac:dyDescent="0.25">
      <c r="H9178" s="59">
        <v>60836</v>
      </c>
      <c r="I9178" s="59" t="s">
        <v>69</v>
      </c>
      <c r="J9178" s="59">
        <v>30776708</v>
      </c>
      <c r="K9178" s="59" t="s">
        <v>9681</v>
      </c>
      <c r="L9178" s="61" t="s">
        <v>81</v>
      </c>
      <c r="M9178" s="61">
        <f>VLOOKUP(H9178,zdroj!C:F,4,0)</f>
        <v>0</v>
      </c>
      <c r="N9178" s="61" t="str">
        <f t="shared" si="286"/>
        <v>-</v>
      </c>
      <c r="P9178" s="73" t="str">
        <f t="shared" si="287"/>
        <v/>
      </c>
      <c r="Q9178" s="61" t="s">
        <v>86</v>
      </c>
    </row>
    <row r="9179" spans="8:17" x14ac:dyDescent="0.25">
      <c r="H9179" s="59">
        <v>60836</v>
      </c>
      <c r="I9179" s="59" t="s">
        <v>69</v>
      </c>
      <c r="J9179" s="59">
        <v>40047547</v>
      </c>
      <c r="K9179" s="59" t="s">
        <v>9682</v>
      </c>
      <c r="L9179" s="61" t="s">
        <v>81</v>
      </c>
      <c r="M9179" s="61">
        <f>VLOOKUP(H9179,zdroj!C:F,4,0)</f>
        <v>0</v>
      </c>
      <c r="N9179" s="61" t="str">
        <f t="shared" si="286"/>
        <v>-</v>
      </c>
      <c r="P9179" s="73" t="str">
        <f t="shared" si="287"/>
        <v/>
      </c>
      <c r="Q9179" s="61" t="s">
        <v>86</v>
      </c>
    </row>
    <row r="9180" spans="8:17" x14ac:dyDescent="0.25">
      <c r="H9180" s="59">
        <v>60836</v>
      </c>
      <c r="I9180" s="59" t="s">
        <v>69</v>
      </c>
      <c r="J9180" s="59">
        <v>40047563</v>
      </c>
      <c r="K9180" s="59" t="s">
        <v>9683</v>
      </c>
      <c r="L9180" s="61" t="s">
        <v>81</v>
      </c>
      <c r="M9180" s="61">
        <f>VLOOKUP(H9180,zdroj!C:F,4,0)</f>
        <v>0</v>
      </c>
      <c r="N9180" s="61" t="str">
        <f t="shared" si="286"/>
        <v>-</v>
      </c>
      <c r="P9180" s="73" t="str">
        <f t="shared" si="287"/>
        <v/>
      </c>
      <c r="Q9180" s="61" t="s">
        <v>86</v>
      </c>
    </row>
    <row r="9181" spans="8:17" x14ac:dyDescent="0.25">
      <c r="H9181" s="59">
        <v>60836</v>
      </c>
      <c r="I9181" s="59" t="s">
        <v>69</v>
      </c>
      <c r="J9181" s="59">
        <v>40047571</v>
      </c>
      <c r="K9181" s="59" t="s">
        <v>9684</v>
      </c>
      <c r="L9181" s="61" t="s">
        <v>81</v>
      </c>
      <c r="M9181" s="61">
        <f>VLOOKUP(H9181,zdroj!C:F,4,0)</f>
        <v>0</v>
      </c>
      <c r="N9181" s="61" t="str">
        <f t="shared" si="286"/>
        <v>-</v>
      </c>
      <c r="P9181" s="73" t="str">
        <f t="shared" si="287"/>
        <v/>
      </c>
      <c r="Q9181" s="61" t="s">
        <v>86</v>
      </c>
    </row>
    <row r="9182" spans="8:17" x14ac:dyDescent="0.25">
      <c r="H9182" s="59">
        <v>60836</v>
      </c>
      <c r="I9182" s="59" t="s">
        <v>69</v>
      </c>
      <c r="J9182" s="59">
        <v>73593125</v>
      </c>
      <c r="K9182" s="59" t="s">
        <v>9685</v>
      </c>
      <c r="L9182" s="61" t="s">
        <v>113</v>
      </c>
      <c r="M9182" s="61">
        <f>VLOOKUP(H9182,zdroj!C:F,4,0)</f>
        <v>0</v>
      </c>
      <c r="N9182" s="61" t="str">
        <f t="shared" si="286"/>
        <v>katB</v>
      </c>
      <c r="P9182" s="73" t="str">
        <f t="shared" si="287"/>
        <v/>
      </c>
      <c r="Q9182" s="61" t="s">
        <v>30</v>
      </c>
    </row>
    <row r="9183" spans="8:17" x14ac:dyDescent="0.25">
      <c r="H9183" s="59">
        <v>60895</v>
      </c>
      <c r="I9183" s="59" t="s">
        <v>69</v>
      </c>
      <c r="J9183" s="59">
        <v>23535229</v>
      </c>
      <c r="K9183" s="59" t="s">
        <v>9686</v>
      </c>
      <c r="L9183" s="61" t="s">
        <v>113</v>
      </c>
      <c r="M9183" s="61">
        <f>VLOOKUP(H9183,zdroj!C:F,4,0)</f>
        <v>0</v>
      </c>
      <c r="N9183" s="61" t="str">
        <f t="shared" si="286"/>
        <v>katB</v>
      </c>
      <c r="P9183" s="73" t="str">
        <f t="shared" si="287"/>
        <v/>
      </c>
      <c r="Q9183" s="61" t="s">
        <v>31</v>
      </c>
    </row>
    <row r="9184" spans="8:17" x14ac:dyDescent="0.25">
      <c r="H9184" s="59">
        <v>60895</v>
      </c>
      <c r="I9184" s="59" t="s">
        <v>69</v>
      </c>
      <c r="J9184" s="59">
        <v>23535237</v>
      </c>
      <c r="K9184" s="59" t="s">
        <v>9687</v>
      </c>
      <c r="L9184" s="61" t="s">
        <v>113</v>
      </c>
      <c r="M9184" s="61">
        <f>VLOOKUP(H9184,zdroj!C:F,4,0)</f>
        <v>0</v>
      </c>
      <c r="N9184" s="61" t="str">
        <f t="shared" si="286"/>
        <v>katB</v>
      </c>
      <c r="P9184" s="73" t="str">
        <f t="shared" si="287"/>
        <v/>
      </c>
      <c r="Q9184" s="61" t="s">
        <v>30</v>
      </c>
    </row>
    <row r="9185" spans="8:17" x14ac:dyDescent="0.25">
      <c r="H9185" s="59">
        <v>60895</v>
      </c>
      <c r="I9185" s="59" t="s">
        <v>69</v>
      </c>
      <c r="J9185" s="59">
        <v>23535458</v>
      </c>
      <c r="K9185" s="59" t="s">
        <v>9688</v>
      </c>
      <c r="L9185" s="61" t="s">
        <v>81</v>
      </c>
      <c r="M9185" s="61">
        <f>VLOOKUP(H9185,zdroj!C:F,4,0)</f>
        <v>0</v>
      </c>
      <c r="N9185" s="61" t="str">
        <f t="shared" si="286"/>
        <v>-</v>
      </c>
      <c r="P9185" s="73" t="str">
        <f t="shared" si="287"/>
        <v/>
      </c>
      <c r="Q9185" s="61" t="s">
        <v>84</v>
      </c>
    </row>
    <row r="9186" spans="8:17" x14ac:dyDescent="0.25">
      <c r="H9186" s="59">
        <v>60895</v>
      </c>
      <c r="I9186" s="59" t="s">
        <v>69</v>
      </c>
      <c r="J9186" s="59">
        <v>23535482</v>
      </c>
      <c r="K9186" s="59" t="s">
        <v>9689</v>
      </c>
      <c r="L9186" s="61" t="s">
        <v>81</v>
      </c>
      <c r="M9186" s="61">
        <f>VLOOKUP(H9186,zdroj!C:F,4,0)</f>
        <v>0</v>
      </c>
      <c r="N9186" s="61" t="str">
        <f t="shared" si="286"/>
        <v>-</v>
      </c>
      <c r="P9186" s="73" t="str">
        <f t="shared" si="287"/>
        <v/>
      </c>
      <c r="Q9186" s="61" t="s">
        <v>84</v>
      </c>
    </row>
    <row r="9187" spans="8:17" x14ac:dyDescent="0.25">
      <c r="H9187" s="59">
        <v>60895</v>
      </c>
      <c r="I9187" s="59" t="s">
        <v>69</v>
      </c>
      <c r="J9187" s="59">
        <v>23535539</v>
      </c>
      <c r="K9187" s="59" t="s">
        <v>9690</v>
      </c>
      <c r="L9187" s="61" t="s">
        <v>113</v>
      </c>
      <c r="M9187" s="61">
        <f>VLOOKUP(H9187,zdroj!C:F,4,0)</f>
        <v>0</v>
      </c>
      <c r="N9187" s="61" t="str">
        <f t="shared" si="286"/>
        <v>katB</v>
      </c>
      <c r="P9187" s="73" t="str">
        <f t="shared" si="287"/>
        <v/>
      </c>
      <c r="Q9187" s="61" t="s">
        <v>30</v>
      </c>
    </row>
    <row r="9188" spans="8:17" x14ac:dyDescent="0.25">
      <c r="H9188" s="59">
        <v>60895</v>
      </c>
      <c r="I9188" s="59" t="s">
        <v>69</v>
      </c>
      <c r="J9188" s="59">
        <v>23535610</v>
      </c>
      <c r="K9188" s="59" t="s">
        <v>9691</v>
      </c>
      <c r="L9188" s="61" t="s">
        <v>81</v>
      </c>
      <c r="M9188" s="61">
        <f>VLOOKUP(H9188,zdroj!C:F,4,0)</f>
        <v>0</v>
      </c>
      <c r="N9188" s="61" t="str">
        <f t="shared" si="286"/>
        <v>-</v>
      </c>
      <c r="P9188" s="73" t="str">
        <f t="shared" si="287"/>
        <v/>
      </c>
      <c r="Q9188" s="61" t="s">
        <v>84</v>
      </c>
    </row>
    <row r="9189" spans="8:17" x14ac:dyDescent="0.25">
      <c r="H9189" s="59">
        <v>60895</v>
      </c>
      <c r="I9189" s="59" t="s">
        <v>69</v>
      </c>
      <c r="J9189" s="59">
        <v>23535768</v>
      </c>
      <c r="K9189" s="59" t="s">
        <v>9692</v>
      </c>
      <c r="L9189" s="61" t="s">
        <v>113</v>
      </c>
      <c r="M9189" s="61">
        <f>VLOOKUP(H9189,zdroj!C:F,4,0)</f>
        <v>0</v>
      </c>
      <c r="N9189" s="61" t="str">
        <f t="shared" si="286"/>
        <v>katB</v>
      </c>
      <c r="P9189" s="73" t="str">
        <f t="shared" si="287"/>
        <v/>
      </c>
      <c r="Q9189" s="61" t="s">
        <v>30</v>
      </c>
    </row>
    <row r="9190" spans="8:17" x14ac:dyDescent="0.25">
      <c r="H9190" s="59">
        <v>60895</v>
      </c>
      <c r="I9190" s="59" t="s">
        <v>69</v>
      </c>
      <c r="J9190" s="59">
        <v>23535881</v>
      </c>
      <c r="K9190" s="59" t="s">
        <v>9693</v>
      </c>
      <c r="L9190" s="61" t="s">
        <v>113</v>
      </c>
      <c r="M9190" s="61">
        <f>VLOOKUP(H9190,zdroj!C:F,4,0)</f>
        <v>0</v>
      </c>
      <c r="N9190" s="61" t="str">
        <f t="shared" si="286"/>
        <v>katB</v>
      </c>
      <c r="P9190" s="73" t="str">
        <f t="shared" si="287"/>
        <v/>
      </c>
      <c r="Q9190" s="61" t="s">
        <v>30</v>
      </c>
    </row>
    <row r="9191" spans="8:17" x14ac:dyDescent="0.25">
      <c r="H9191" s="59">
        <v>60895</v>
      </c>
      <c r="I9191" s="59" t="s">
        <v>69</v>
      </c>
      <c r="J9191" s="59">
        <v>23535954</v>
      </c>
      <c r="K9191" s="59" t="s">
        <v>9694</v>
      </c>
      <c r="L9191" s="61" t="s">
        <v>113</v>
      </c>
      <c r="M9191" s="61">
        <f>VLOOKUP(H9191,zdroj!C:F,4,0)</f>
        <v>0</v>
      </c>
      <c r="N9191" s="61" t="str">
        <f t="shared" si="286"/>
        <v>katB</v>
      </c>
      <c r="P9191" s="73" t="str">
        <f t="shared" si="287"/>
        <v/>
      </c>
      <c r="Q9191" s="61" t="s">
        <v>30</v>
      </c>
    </row>
    <row r="9192" spans="8:17" x14ac:dyDescent="0.25">
      <c r="H9192" s="59">
        <v>60895</v>
      </c>
      <c r="I9192" s="59" t="s">
        <v>69</v>
      </c>
      <c r="J9192" s="59">
        <v>23537621</v>
      </c>
      <c r="K9192" s="59" t="s">
        <v>9695</v>
      </c>
      <c r="L9192" s="61" t="s">
        <v>113</v>
      </c>
      <c r="M9192" s="61">
        <f>VLOOKUP(H9192,zdroj!C:F,4,0)</f>
        <v>0</v>
      </c>
      <c r="N9192" s="61" t="str">
        <f t="shared" si="286"/>
        <v>katB</v>
      </c>
      <c r="P9192" s="73" t="str">
        <f t="shared" si="287"/>
        <v/>
      </c>
      <c r="Q9192" s="61" t="s">
        <v>30</v>
      </c>
    </row>
    <row r="9193" spans="8:17" x14ac:dyDescent="0.25">
      <c r="H9193" s="59">
        <v>60895</v>
      </c>
      <c r="I9193" s="59" t="s">
        <v>69</v>
      </c>
      <c r="J9193" s="59">
        <v>23537744</v>
      </c>
      <c r="K9193" s="59" t="s">
        <v>9696</v>
      </c>
      <c r="L9193" s="61" t="s">
        <v>81</v>
      </c>
      <c r="M9193" s="61">
        <f>VLOOKUP(H9193,zdroj!C:F,4,0)</f>
        <v>0</v>
      </c>
      <c r="N9193" s="61" t="str">
        <f t="shared" si="286"/>
        <v>-</v>
      </c>
      <c r="P9193" s="73" t="str">
        <f t="shared" si="287"/>
        <v/>
      </c>
      <c r="Q9193" s="61" t="s">
        <v>84</v>
      </c>
    </row>
    <row r="9194" spans="8:17" x14ac:dyDescent="0.25">
      <c r="H9194" s="59">
        <v>60895</v>
      </c>
      <c r="I9194" s="59" t="s">
        <v>69</v>
      </c>
      <c r="J9194" s="59">
        <v>23537817</v>
      </c>
      <c r="K9194" s="59" t="s">
        <v>9697</v>
      </c>
      <c r="L9194" s="61" t="s">
        <v>81</v>
      </c>
      <c r="M9194" s="61">
        <f>VLOOKUP(H9194,zdroj!C:F,4,0)</f>
        <v>0</v>
      </c>
      <c r="N9194" s="61" t="str">
        <f t="shared" si="286"/>
        <v>-</v>
      </c>
      <c r="P9194" s="73" t="str">
        <f t="shared" si="287"/>
        <v/>
      </c>
      <c r="Q9194" s="61" t="s">
        <v>84</v>
      </c>
    </row>
    <row r="9195" spans="8:17" x14ac:dyDescent="0.25">
      <c r="H9195" s="59">
        <v>60895</v>
      </c>
      <c r="I9195" s="59" t="s">
        <v>69</v>
      </c>
      <c r="J9195" s="59">
        <v>23537876</v>
      </c>
      <c r="K9195" s="59" t="s">
        <v>9698</v>
      </c>
      <c r="L9195" s="61" t="s">
        <v>113</v>
      </c>
      <c r="M9195" s="61">
        <f>VLOOKUP(H9195,zdroj!C:F,4,0)</f>
        <v>0</v>
      </c>
      <c r="N9195" s="61" t="str">
        <f t="shared" si="286"/>
        <v>katB</v>
      </c>
      <c r="P9195" s="73" t="str">
        <f t="shared" si="287"/>
        <v/>
      </c>
      <c r="Q9195" s="61" t="s">
        <v>30</v>
      </c>
    </row>
    <row r="9196" spans="8:17" x14ac:dyDescent="0.25">
      <c r="H9196" s="59">
        <v>60895</v>
      </c>
      <c r="I9196" s="59" t="s">
        <v>69</v>
      </c>
      <c r="J9196" s="59">
        <v>23537884</v>
      </c>
      <c r="K9196" s="59" t="s">
        <v>9699</v>
      </c>
      <c r="L9196" s="61" t="s">
        <v>113</v>
      </c>
      <c r="M9196" s="61">
        <f>VLOOKUP(H9196,zdroj!C:F,4,0)</f>
        <v>0</v>
      </c>
      <c r="N9196" s="61" t="str">
        <f t="shared" si="286"/>
        <v>katB</v>
      </c>
      <c r="P9196" s="73" t="str">
        <f t="shared" si="287"/>
        <v/>
      </c>
      <c r="Q9196" s="61" t="s">
        <v>30</v>
      </c>
    </row>
    <row r="9197" spans="8:17" x14ac:dyDescent="0.25">
      <c r="H9197" s="59">
        <v>60895</v>
      </c>
      <c r="I9197" s="59" t="s">
        <v>69</v>
      </c>
      <c r="J9197" s="59">
        <v>23538031</v>
      </c>
      <c r="K9197" s="59" t="s">
        <v>9700</v>
      </c>
      <c r="L9197" s="61" t="s">
        <v>81</v>
      </c>
      <c r="M9197" s="61">
        <f>VLOOKUP(H9197,zdroj!C:F,4,0)</f>
        <v>0</v>
      </c>
      <c r="N9197" s="61" t="str">
        <f t="shared" si="286"/>
        <v>-</v>
      </c>
      <c r="P9197" s="73" t="str">
        <f t="shared" si="287"/>
        <v/>
      </c>
      <c r="Q9197" s="61" t="s">
        <v>84</v>
      </c>
    </row>
    <row r="9198" spans="8:17" x14ac:dyDescent="0.25">
      <c r="H9198" s="59">
        <v>60895</v>
      </c>
      <c r="I9198" s="59" t="s">
        <v>69</v>
      </c>
      <c r="J9198" s="59">
        <v>23538210</v>
      </c>
      <c r="K9198" s="59" t="s">
        <v>9701</v>
      </c>
      <c r="L9198" s="61" t="s">
        <v>81</v>
      </c>
      <c r="M9198" s="61">
        <f>VLOOKUP(H9198,zdroj!C:F,4,0)</f>
        <v>0</v>
      </c>
      <c r="N9198" s="61" t="str">
        <f t="shared" si="286"/>
        <v>-</v>
      </c>
      <c r="P9198" s="73" t="str">
        <f t="shared" si="287"/>
        <v/>
      </c>
      <c r="Q9198" s="61" t="s">
        <v>84</v>
      </c>
    </row>
    <row r="9199" spans="8:17" x14ac:dyDescent="0.25">
      <c r="H9199" s="59">
        <v>60895</v>
      </c>
      <c r="I9199" s="59" t="s">
        <v>69</v>
      </c>
      <c r="J9199" s="59">
        <v>23538279</v>
      </c>
      <c r="K9199" s="59" t="s">
        <v>9702</v>
      </c>
      <c r="L9199" s="61" t="s">
        <v>113</v>
      </c>
      <c r="M9199" s="61">
        <f>VLOOKUP(H9199,zdroj!C:F,4,0)</f>
        <v>0</v>
      </c>
      <c r="N9199" s="61" t="str">
        <f t="shared" si="286"/>
        <v>katB</v>
      </c>
      <c r="P9199" s="73" t="str">
        <f t="shared" si="287"/>
        <v/>
      </c>
      <c r="Q9199" s="61" t="s">
        <v>30</v>
      </c>
    </row>
    <row r="9200" spans="8:17" x14ac:dyDescent="0.25">
      <c r="H9200" s="59">
        <v>60895</v>
      </c>
      <c r="I9200" s="59" t="s">
        <v>69</v>
      </c>
      <c r="J9200" s="59">
        <v>23538287</v>
      </c>
      <c r="K9200" s="59" t="s">
        <v>9703</v>
      </c>
      <c r="L9200" s="61" t="s">
        <v>113</v>
      </c>
      <c r="M9200" s="61">
        <f>VLOOKUP(H9200,zdroj!C:F,4,0)</f>
        <v>0</v>
      </c>
      <c r="N9200" s="61" t="str">
        <f t="shared" si="286"/>
        <v>katB</v>
      </c>
      <c r="P9200" s="73" t="str">
        <f t="shared" si="287"/>
        <v/>
      </c>
      <c r="Q9200" s="61" t="s">
        <v>30</v>
      </c>
    </row>
    <row r="9201" spans="8:17" x14ac:dyDescent="0.25">
      <c r="H9201" s="59">
        <v>60895</v>
      </c>
      <c r="I9201" s="59" t="s">
        <v>69</v>
      </c>
      <c r="J9201" s="59">
        <v>23538384</v>
      </c>
      <c r="K9201" s="59" t="s">
        <v>9704</v>
      </c>
      <c r="L9201" s="61" t="s">
        <v>81</v>
      </c>
      <c r="M9201" s="61">
        <f>VLOOKUP(H9201,zdroj!C:F,4,0)</f>
        <v>0</v>
      </c>
      <c r="N9201" s="61" t="str">
        <f t="shared" si="286"/>
        <v>-</v>
      </c>
      <c r="P9201" s="73" t="str">
        <f t="shared" si="287"/>
        <v/>
      </c>
      <c r="Q9201" s="61" t="s">
        <v>84</v>
      </c>
    </row>
    <row r="9202" spans="8:17" x14ac:dyDescent="0.25">
      <c r="H9202" s="59">
        <v>60895</v>
      </c>
      <c r="I9202" s="59" t="s">
        <v>69</v>
      </c>
      <c r="J9202" s="59">
        <v>23538511</v>
      </c>
      <c r="K9202" s="59" t="s">
        <v>9705</v>
      </c>
      <c r="L9202" s="61" t="s">
        <v>113</v>
      </c>
      <c r="M9202" s="61">
        <f>VLOOKUP(H9202,zdroj!C:F,4,0)</f>
        <v>0</v>
      </c>
      <c r="N9202" s="61" t="str">
        <f t="shared" si="286"/>
        <v>katB</v>
      </c>
      <c r="P9202" s="73" t="str">
        <f t="shared" si="287"/>
        <v/>
      </c>
      <c r="Q9202" s="61" t="s">
        <v>30</v>
      </c>
    </row>
    <row r="9203" spans="8:17" x14ac:dyDescent="0.25">
      <c r="H9203" s="59">
        <v>60895</v>
      </c>
      <c r="I9203" s="59" t="s">
        <v>69</v>
      </c>
      <c r="J9203" s="59">
        <v>23538554</v>
      </c>
      <c r="K9203" s="59" t="s">
        <v>9706</v>
      </c>
      <c r="L9203" s="61" t="s">
        <v>113</v>
      </c>
      <c r="M9203" s="61">
        <f>VLOOKUP(H9203,zdroj!C:F,4,0)</f>
        <v>0</v>
      </c>
      <c r="N9203" s="61" t="str">
        <f t="shared" si="286"/>
        <v>katB</v>
      </c>
      <c r="P9203" s="73" t="str">
        <f t="shared" si="287"/>
        <v/>
      </c>
      <c r="Q9203" s="61" t="s">
        <v>30</v>
      </c>
    </row>
    <row r="9204" spans="8:17" x14ac:dyDescent="0.25">
      <c r="H9204" s="59">
        <v>60895</v>
      </c>
      <c r="I9204" s="59" t="s">
        <v>69</v>
      </c>
      <c r="J9204" s="59">
        <v>23538678</v>
      </c>
      <c r="K9204" s="59" t="s">
        <v>9707</v>
      </c>
      <c r="L9204" s="61" t="s">
        <v>113</v>
      </c>
      <c r="M9204" s="61">
        <f>VLOOKUP(H9204,zdroj!C:F,4,0)</f>
        <v>0</v>
      </c>
      <c r="N9204" s="61" t="str">
        <f t="shared" si="286"/>
        <v>katB</v>
      </c>
      <c r="P9204" s="73" t="str">
        <f t="shared" si="287"/>
        <v/>
      </c>
      <c r="Q9204" s="61" t="s">
        <v>30</v>
      </c>
    </row>
    <row r="9205" spans="8:17" x14ac:dyDescent="0.25">
      <c r="H9205" s="59">
        <v>60895</v>
      </c>
      <c r="I9205" s="59" t="s">
        <v>69</v>
      </c>
      <c r="J9205" s="59">
        <v>23538708</v>
      </c>
      <c r="K9205" s="59" t="s">
        <v>9708</v>
      </c>
      <c r="L9205" s="61" t="s">
        <v>113</v>
      </c>
      <c r="M9205" s="61">
        <f>VLOOKUP(H9205,zdroj!C:F,4,0)</f>
        <v>0</v>
      </c>
      <c r="N9205" s="61" t="str">
        <f t="shared" si="286"/>
        <v>katB</v>
      </c>
      <c r="P9205" s="73" t="str">
        <f t="shared" si="287"/>
        <v/>
      </c>
      <c r="Q9205" s="61" t="s">
        <v>30</v>
      </c>
    </row>
    <row r="9206" spans="8:17" x14ac:dyDescent="0.25">
      <c r="H9206" s="59">
        <v>60895</v>
      </c>
      <c r="I9206" s="59" t="s">
        <v>69</v>
      </c>
      <c r="J9206" s="59">
        <v>23538724</v>
      </c>
      <c r="K9206" s="59" t="s">
        <v>9709</v>
      </c>
      <c r="L9206" s="61" t="s">
        <v>113</v>
      </c>
      <c r="M9206" s="61">
        <f>VLOOKUP(H9206,zdroj!C:F,4,0)</f>
        <v>0</v>
      </c>
      <c r="N9206" s="61" t="str">
        <f t="shared" si="286"/>
        <v>katB</v>
      </c>
      <c r="P9206" s="73" t="str">
        <f t="shared" si="287"/>
        <v/>
      </c>
      <c r="Q9206" s="61" t="s">
        <v>30</v>
      </c>
    </row>
    <row r="9207" spans="8:17" x14ac:dyDescent="0.25">
      <c r="H9207" s="59">
        <v>60895</v>
      </c>
      <c r="I9207" s="59" t="s">
        <v>69</v>
      </c>
      <c r="J9207" s="59">
        <v>23538881</v>
      </c>
      <c r="K9207" s="59" t="s">
        <v>9710</v>
      </c>
      <c r="L9207" s="61" t="s">
        <v>81</v>
      </c>
      <c r="M9207" s="61">
        <f>VLOOKUP(H9207,zdroj!C:F,4,0)</f>
        <v>0</v>
      </c>
      <c r="N9207" s="61" t="str">
        <f t="shared" si="286"/>
        <v>-</v>
      </c>
      <c r="P9207" s="73" t="str">
        <f t="shared" si="287"/>
        <v/>
      </c>
      <c r="Q9207" s="61" t="s">
        <v>84</v>
      </c>
    </row>
    <row r="9208" spans="8:17" x14ac:dyDescent="0.25">
      <c r="H9208" s="59">
        <v>60895</v>
      </c>
      <c r="I9208" s="59" t="s">
        <v>69</v>
      </c>
      <c r="J9208" s="59">
        <v>23538929</v>
      </c>
      <c r="K9208" s="59" t="s">
        <v>9711</v>
      </c>
      <c r="L9208" s="61" t="s">
        <v>113</v>
      </c>
      <c r="M9208" s="61">
        <f>VLOOKUP(H9208,zdroj!C:F,4,0)</f>
        <v>0</v>
      </c>
      <c r="N9208" s="61" t="str">
        <f t="shared" si="286"/>
        <v>katB</v>
      </c>
      <c r="P9208" s="73" t="str">
        <f t="shared" si="287"/>
        <v/>
      </c>
      <c r="Q9208" s="61" t="s">
        <v>30</v>
      </c>
    </row>
    <row r="9209" spans="8:17" x14ac:dyDescent="0.25">
      <c r="H9209" s="59">
        <v>60895</v>
      </c>
      <c r="I9209" s="59" t="s">
        <v>69</v>
      </c>
      <c r="J9209" s="59">
        <v>23539101</v>
      </c>
      <c r="K9209" s="59" t="s">
        <v>9712</v>
      </c>
      <c r="L9209" s="61" t="s">
        <v>113</v>
      </c>
      <c r="M9209" s="61">
        <f>VLOOKUP(H9209,zdroj!C:F,4,0)</f>
        <v>0</v>
      </c>
      <c r="N9209" s="61" t="str">
        <f t="shared" si="286"/>
        <v>katB</v>
      </c>
      <c r="P9209" s="73" t="str">
        <f t="shared" si="287"/>
        <v/>
      </c>
      <c r="Q9209" s="61" t="s">
        <v>30</v>
      </c>
    </row>
    <row r="9210" spans="8:17" x14ac:dyDescent="0.25">
      <c r="H9210" s="59">
        <v>60895</v>
      </c>
      <c r="I9210" s="59" t="s">
        <v>69</v>
      </c>
      <c r="J9210" s="59">
        <v>23543035</v>
      </c>
      <c r="K9210" s="59" t="s">
        <v>9713</v>
      </c>
      <c r="L9210" s="61" t="s">
        <v>81</v>
      </c>
      <c r="M9210" s="61">
        <f>VLOOKUP(H9210,zdroj!C:F,4,0)</f>
        <v>0</v>
      </c>
      <c r="N9210" s="61" t="str">
        <f t="shared" si="286"/>
        <v>-</v>
      </c>
      <c r="P9210" s="73" t="str">
        <f t="shared" si="287"/>
        <v/>
      </c>
      <c r="Q9210" s="61" t="s">
        <v>84</v>
      </c>
    </row>
    <row r="9211" spans="8:17" x14ac:dyDescent="0.25">
      <c r="H9211" s="59">
        <v>60895</v>
      </c>
      <c r="I9211" s="59" t="s">
        <v>69</v>
      </c>
      <c r="J9211" s="59">
        <v>23543043</v>
      </c>
      <c r="K9211" s="59" t="s">
        <v>9714</v>
      </c>
      <c r="L9211" s="61" t="s">
        <v>81</v>
      </c>
      <c r="M9211" s="61">
        <f>VLOOKUP(H9211,zdroj!C:F,4,0)</f>
        <v>0</v>
      </c>
      <c r="N9211" s="61" t="str">
        <f t="shared" si="286"/>
        <v>-</v>
      </c>
      <c r="P9211" s="73" t="str">
        <f t="shared" si="287"/>
        <v/>
      </c>
      <c r="Q9211" s="61" t="s">
        <v>84</v>
      </c>
    </row>
    <row r="9212" spans="8:17" x14ac:dyDescent="0.25">
      <c r="H9212" s="59">
        <v>60895</v>
      </c>
      <c r="I9212" s="59" t="s">
        <v>69</v>
      </c>
      <c r="J9212" s="59">
        <v>23543051</v>
      </c>
      <c r="K9212" s="59" t="s">
        <v>9715</v>
      </c>
      <c r="L9212" s="61" t="s">
        <v>81</v>
      </c>
      <c r="M9212" s="61">
        <f>VLOOKUP(H9212,zdroj!C:F,4,0)</f>
        <v>0</v>
      </c>
      <c r="N9212" s="61" t="str">
        <f t="shared" si="286"/>
        <v>-</v>
      </c>
      <c r="P9212" s="73" t="str">
        <f t="shared" si="287"/>
        <v/>
      </c>
      <c r="Q9212" s="61" t="s">
        <v>84</v>
      </c>
    </row>
    <row r="9213" spans="8:17" x14ac:dyDescent="0.25">
      <c r="H9213" s="59">
        <v>60895</v>
      </c>
      <c r="I9213" s="59" t="s">
        <v>69</v>
      </c>
      <c r="J9213" s="59">
        <v>23543060</v>
      </c>
      <c r="K9213" s="59" t="s">
        <v>9716</v>
      </c>
      <c r="L9213" s="61" t="s">
        <v>81</v>
      </c>
      <c r="M9213" s="61">
        <f>VLOOKUP(H9213,zdroj!C:F,4,0)</f>
        <v>0</v>
      </c>
      <c r="N9213" s="61" t="str">
        <f t="shared" si="286"/>
        <v>-</v>
      </c>
      <c r="P9213" s="73" t="str">
        <f t="shared" si="287"/>
        <v/>
      </c>
      <c r="Q9213" s="61" t="s">
        <v>84</v>
      </c>
    </row>
    <row r="9214" spans="8:17" x14ac:dyDescent="0.25">
      <c r="H9214" s="59">
        <v>60895</v>
      </c>
      <c r="I9214" s="59" t="s">
        <v>69</v>
      </c>
      <c r="J9214" s="59">
        <v>23544619</v>
      </c>
      <c r="K9214" s="59" t="s">
        <v>9717</v>
      </c>
      <c r="L9214" s="61" t="s">
        <v>113</v>
      </c>
      <c r="M9214" s="61">
        <f>VLOOKUP(H9214,zdroj!C:F,4,0)</f>
        <v>0</v>
      </c>
      <c r="N9214" s="61" t="str">
        <f t="shared" si="286"/>
        <v>katB</v>
      </c>
      <c r="P9214" s="73" t="str">
        <f t="shared" si="287"/>
        <v/>
      </c>
      <c r="Q9214" s="61" t="s">
        <v>30</v>
      </c>
    </row>
    <row r="9215" spans="8:17" x14ac:dyDescent="0.25">
      <c r="H9215" s="59">
        <v>60895</v>
      </c>
      <c r="I9215" s="59" t="s">
        <v>69</v>
      </c>
      <c r="J9215" s="59">
        <v>23546034</v>
      </c>
      <c r="K9215" s="59" t="s">
        <v>9718</v>
      </c>
      <c r="L9215" s="61" t="s">
        <v>113</v>
      </c>
      <c r="M9215" s="61">
        <f>VLOOKUP(H9215,zdroj!C:F,4,0)</f>
        <v>0</v>
      </c>
      <c r="N9215" s="61" t="str">
        <f t="shared" si="286"/>
        <v>katB</v>
      </c>
      <c r="P9215" s="73" t="str">
        <f t="shared" si="287"/>
        <v/>
      </c>
      <c r="Q9215" s="61" t="s">
        <v>30</v>
      </c>
    </row>
    <row r="9216" spans="8:17" x14ac:dyDescent="0.25">
      <c r="H9216" s="59">
        <v>60895</v>
      </c>
      <c r="I9216" s="59" t="s">
        <v>69</v>
      </c>
      <c r="J9216" s="59">
        <v>23546042</v>
      </c>
      <c r="K9216" s="59" t="s">
        <v>9719</v>
      </c>
      <c r="L9216" s="61" t="s">
        <v>113</v>
      </c>
      <c r="M9216" s="61">
        <f>VLOOKUP(H9216,zdroj!C:F,4,0)</f>
        <v>0</v>
      </c>
      <c r="N9216" s="61" t="str">
        <f t="shared" si="286"/>
        <v>katB</v>
      </c>
      <c r="P9216" s="73" t="str">
        <f t="shared" si="287"/>
        <v/>
      </c>
      <c r="Q9216" s="61" t="s">
        <v>30</v>
      </c>
    </row>
    <row r="9217" spans="8:17" x14ac:dyDescent="0.25">
      <c r="H9217" s="59">
        <v>60895</v>
      </c>
      <c r="I9217" s="59" t="s">
        <v>69</v>
      </c>
      <c r="J9217" s="59">
        <v>23546051</v>
      </c>
      <c r="K9217" s="59" t="s">
        <v>9720</v>
      </c>
      <c r="L9217" s="61" t="s">
        <v>113</v>
      </c>
      <c r="M9217" s="61">
        <f>VLOOKUP(H9217,zdroj!C:F,4,0)</f>
        <v>0</v>
      </c>
      <c r="N9217" s="61" t="str">
        <f t="shared" si="286"/>
        <v>katB</v>
      </c>
      <c r="P9217" s="73" t="str">
        <f t="shared" si="287"/>
        <v/>
      </c>
      <c r="Q9217" s="61" t="s">
        <v>30</v>
      </c>
    </row>
    <row r="9218" spans="8:17" x14ac:dyDescent="0.25">
      <c r="H9218" s="59">
        <v>60895</v>
      </c>
      <c r="I9218" s="59" t="s">
        <v>69</v>
      </c>
      <c r="J9218" s="59">
        <v>23547251</v>
      </c>
      <c r="K9218" s="59" t="s">
        <v>9721</v>
      </c>
      <c r="L9218" s="61" t="s">
        <v>113</v>
      </c>
      <c r="M9218" s="61">
        <f>VLOOKUP(H9218,zdroj!C:F,4,0)</f>
        <v>0</v>
      </c>
      <c r="N9218" s="61" t="str">
        <f t="shared" si="286"/>
        <v>katB</v>
      </c>
      <c r="P9218" s="73" t="str">
        <f t="shared" si="287"/>
        <v/>
      </c>
      <c r="Q9218" s="61" t="s">
        <v>30</v>
      </c>
    </row>
    <row r="9219" spans="8:17" x14ac:dyDescent="0.25">
      <c r="H9219" s="59">
        <v>60895</v>
      </c>
      <c r="I9219" s="59" t="s">
        <v>69</v>
      </c>
      <c r="J9219" s="59">
        <v>23548720</v>
      </c>
      <c r="K9219" s="59" t="s">
        <v>9722</v>
      </c>
      <c r="L9219" s="61" t="s">
        <v>81</v>
      </c>
      <c r="M9219" s="61">
        <f>VLOOKUP(H9219,zdroj!C:F,4,0)</f>
        <v>0</v>
      </c>
      <c r="N9219" s="61" t="str">
        <f t="shared" si="286"/>
        <v>-</v>
      </c>
      <c r="P9219" s="73" t="str">
        <f t="shared" si="287"/>
        <v/>
      </c>
      <c r="Q9219" s="61" t="s">
        <v>86</v>
      </c>
    </row>
    <row r="9220" spans="8:17" x14ac:dyDescent="0.25">
      <c r="H9220" s="59">
        <v>60895</v>
      </c>
      <c r="I9220" s="59" t="s">
        <v>69</v>
      </c>
      <c r="J9220" s="59">
        <v>23551828</v>
      </c>
      <c r="K9220" s="59" t="s">
        <v>9723</v>
      </c>
      <c r="L9220" s="61" t="s">
        <v>81</v>
      </c>
      <c r="M9220" s="61">
        <f>VLOOKUP(H9220,zdroj!C:F,4,0)</f>
        <v>0</v>
      </c>
      <c r="N9220" s="61" t="str">
        <f t="shared" si="286"/>
        <v>-</v>
      </c>
      <c r="P9220" s="73" t="str">
        <f t="shared" si="287"/>
        <v/>
      </c>
      <c r="Q9220" s="61" t="s">
        <v>86</v>
      </c>
    </row>
    <row r="9221" spans="8:17" x14ac:dyDescent="0.25">
      <c r="H9221" s="59">
        <v>60895</v>
      </c>
      <c r="I9221" s="59" t="s">
        <v>69</v>
      </c>
      <c r="J9221" s="59">
        <v>23551836</v>
      </c>
      <c r="K9221" s="59" t="s">
        <v>9724</v>
      </c>
      <c r="L9221" s="61" t="s">
        <v>81</v>
      </c>
      <c r="M9221" s="61">
        <f>VLOOKUP(H9221,zdroj!C:F,4,0)</f>
        <v>0</v>
      </c>
      <c r="N9221" s="61" t="str">
        <f t="shared" si="286"/>
        <v>-</v>
      </c>
      <c r="P9221" s="73" t="str">
        <f t="shared" si="287"/>
        <v/>
      </c>
      <c r="Q9221" s="61" t="s">
        <v>86</v>
      </c>
    </row>
    <row r="9222" spans="8:17" x14ac:dyDescent="0.25">
      <c r="H9222" s="59">
        <v>60895</v>
      </c>
      <c r="I9222" s="59" t="s">
        <v>69</v>
      </c>
      <c r="J9222" s="59">
        <v>23551844</v>
      </c>
      <c r="K9222" s="59" t="s">
        <v>9725</v>
      </c>
      <c r="L9222" s="61" t="s">
        <v>81</v>
      </c>
      <c r="M9222" s="61">
        <f>VLOOKUP(H9222,zdroj!C:F,4,0)</f>
        <v>0</v>
      </c>
      <c r="N9222" s="61" t="str">
        <f t="shared" si="286"/>
        <v>-</v>
      </c>
      <c r="P9222" s="73" t="str">
        <f t="shared" si="287"/>
        <v/>
      </c>
      <c r="Q9222" s="61" t="s">
        <v>86</v>
      </c>
    </row>
    <row r="9223" spans="8:17" x14ac:dyDescent="0.25">
      <c r="H9223" s="59">
        <v>60895</v>
      </c>
      <c r="I9223" s="59" t="s">
        <v>69</v>
      </c>
      <c r="J9223" s="59">
        <v>23551852</v>
      </c>
      <c r="K9223" s="59" t="s">
        <v>9726</v>
      </c>
      <c r="L9223" s="61" t="s">
        <v>81</v>
      </c>
      <c r="M9223" s="61">
        <f>VLOOKUP(H9223,zdroj!C:F,4,0)</f>
        <v>0</v>
      </c>
      <c r="N9223" s="61" t="str">
        <f t="shared" ref="N9223:N9286" si="288">IF(M9223="A",IF(L9223="katA","katB",L9223),L9223)</f>
        <v>-</v>
      </c>
      <c r="P9223" s="73" t="str">
        <f t="shared" ref="P9223:P9286" si="289">IF(O9223="A",1,"")</f>
        <v/>
      </c>
      <c r="Q9223" s="61" t="s">
        <v>86</v>
      </c>
    </row>
    <row r="9224" spans="8:17" x14ac:dyDescent="0.25">
      <c r="H9224" s="59">
        <v>60895</v>
      </c>
      <c r="I9224" s="59" t="s">
        <v>69</v>
      </c>
      <c r="J9224" s="59">
        <v>23551861</v>
      </c>
      <c r="K9224" s="59" t="s">
        <v>9727</v>
      </c>
      <c r="L9224" s="61" t="s">
        <v>81</v>
      </c>
      <c r="M9224" s="61">
        <f>VLOOKUP(H9224,zdroj!C:F,4,0)</f>
        <v>0</v>
      </c>
      <c r="N9224" s="61" t="str">
        <f t="shared" si="288"/>
        <v>-</v>
      </c>
      <c r="P9224" s="73" t="str">
        <f t="shared" si="289"/>
        <v/>
      </c>
      <c r="Q9224" s="61" t="s">
        <v>86</v>
      </c>
    </row>
    <row r="9225" spans="8:17" x14ac:dyDescent="0.25">
      <c r="H9225" s="59">
        <v>60895</v>
      </c>
      <c r="I9225" s="59" t="s">
        <v>69</v>
      </c>
      <c r="J9225" s="59">
        <v>23551879</v>
      </c>
      <c r="K9225" s="59" t="s">
        <v>9728</v>
      </c>
      <c r="L9225" s="61" t="s">
        <v>81</v>
      </c>
      <c r="M9225" s="61">
        <f>VLOOKUP(H9225,zdroj!C:F,4,0)</f>
        <v>0</v>
      </c>
      <c r="N9225" s="61" t="str">
        <f t="shared" si="288"/>
        <v>-</v>
      </c>
      <c r="P9225" s="73" t="str">
        <f t="shared" si="289"/>
        <v/>
      </c>
      <c r="Q9225" s="61" t="s">
        <v>86</v>
      </c>
    </row>
    <row r="9226" spans="8:17" x14ac:dyDescent="0.25">
      <c r="H9226" s="59">
        <v>60895</v>
      </c>
      <c r="I9226" s="59" t="s">
        <v>69</v>
      </c>
      <c r="J9226" s="59">
        <v>23551887</v>
      </c>
      <c r="K9226" s="59" t="s">
        <v>9729</v>
      </c>
      <c r="L9226" s="61" t="s">
        <v>81</v>
      </c>
      <c r="M9226" s="61">
        <f>VLOOKUP(H9226,zdroj!C:F,4,0)</f>
        <v>0</v>
      </c>
      <c r="N9226" s="61" t="str">
        <f t="shared" si="288"/>
        <v>-</v>
      </c>
      <c r="P9226" s="73" t="str">
        <f t="shared" si="289"/>
        <v/>
      </c>
      <c r="Q9226" s="61" t="s">
        <v>86</v>
      </c>
    </row>
    <row r="9227" spans="8:17" x14ac:dyDescent="0.25">
      <c r="H9227" s="59">
        <v>60895</v>
      </c>
      <c r="I9227" s="59" t="s">
        <v>69</v>
      </c>
      <c r="J9227" s="59">
        <v>23551895</v>
      </c>
      <c r="K9227" s="59" t="s">
        <v>9730</v>
      </c>
      <c r="L9227" s="61" t="s">
        <v>81</v>
      </c>
      <c r="M9227" s="61">
        <f>VLOOKUP(H9227,zdroj!C:F,4,0)</f>
        <v>0</v>
      </c>
      <c r="N9227" s="61" t="str">
        <f t="shared" si="288"/>
        <v>-</v>
      </c>
      <c r="P9227" s="73" t="str">
        <f t="shared" si="289"/>
        <v/>
      </c>
      <c r="Q9227" s="61" t="s">
        <v>86</v>
      </c>
    </row>
    <row r="9228" spans="8:17" x14ac:dyDescent="0.25">
      <c r="H9228" s="59">
        <v>60895</v>
      </c>
      <c r="I9228" s="59" t="s">
        <v>69</v>
      </c>
      <c r="J9228" s="59">
        <v>23551909</v>
      </c>
      <c r="K9228" s="59" t="s">
        <v>9731</v>
      </c>
      <c r="L9228" s="61" t="s">
        <v>81</v>
      </c>
      <c r="M9228" s="61">
        <f>VLOOKUP(H9228,zdroj!C:F,4,0)</f>
        <v>0</v>
      </c>
      <c r="N9228" s="61" t="str">
        <f t="shared" si="288"/>
        <v>-</v>
      </c>
      <c r="P9228" s="73" t="str">
        <f t="shared" si="289"/>
        <v/>
      </c>
      <c r="Q9228" s="61" t="s">
        <v>86</v>
      </c>
    </row>
    <row r="9229" spans="8:17" x14ac:dyDescent="0.25">
      <c r="H9229" s="59">
        <v>60895</v>
      </c>
      <c r="I9229" s="59" t="s">
        <v>69</v>
      </c>
      <c r="J9229" s="59">
        <v>23551917</v>
      </c>
      <c r="K9229" s="59" t="s">
        <v>9732</v>
      </c>
      <c r="L9229" s="61" t="s">
        <v>81</v>
      </c>
      <c r="M9229" s="61">
        <f>VLOOKUP(H9229,zdroj!C:F,4,0)</f>
        <v>0</v>
      </c>
      <c r="N9229" s="61" t="str">
        <f t="shared" si="288"/>
        <v>-</v>
      </c>
      <c r="P9229" s="73" t="str">
        <f t="shared" si="289"/>
        <v/>
      </c>
      <c r="Q9229" s="61" t="s">
        <v>86</v>
      </c>
    </row>
    <row r="9230" spans="8:17" x14ac:dyDescent="0.25">
      <c r="H9230" s="59">
        <v>60895</v>
      </c>
      <c r="I9230" s="59" t="s">
        <v>69</v>
      </c>
      <c r="J9230" s="59">
        <v>23551925</v>
      </c>
      <c r="K9230" s="59" t="s">
        <v>9733</v>
      </c>
      <c r="L9230" s="61" t="s">
        <v>81</v>
      </c>
      <c r="M9230" s="61">
        <f>VLOOKUP(H9230,zdroj!C:F,4,0)</f>
        <v>0</v>
      </c>
      <c r="N9230" s="61" t="str">
        <f t="shared" si="288"/>
        <v>-</v>
      </c>
      <c r="P9230" s="73" t="str">
        <f t="shared" si="289"/>
        <v/>
      </c>
      <c r="Q9230" s="61" t="s">
        <v>86</v>
      </c>
    </row>
    <row r="9231" spans="8:17" x14ac:dyDescent="0.25">
      <c r="H9231" s="59">
        <v>60895</v>
      </c>
      <c r="I9231" s="59" t="s">
        <v>69</v>
      </c>
      <c r="J9231" s="59">
        <v>23551933</v>
      </c>
      <c r="K9231" s="59" t="s">
        <v>9734</v>
      </c>
      <c r="L9231" s="61" t="s">
        <v>81</v>
      </c>
      <c r="M9231" s="61">
        <f>VLOOKUP(H9231,zdroj!C:F,4,0)</f>
        <v>0</v>
      </c>
      <c r="N9231" s="61" t="str">
        <f t="shared" si="288"/>
        <v>-</v>
      </c>
      <c r="P9231" s="73" t="str">
        <f t="shared" si="289"/>
        <v/>
      </c>
      <c r="Q9231" s="61" t="s">
        <v>86</v>
      </c>
    </row>
    <row r="9232" spans="8:17" x14ac:dyDescent="0.25">
      <c r="H9232" s="59">
        <v>60895</v>
      </c>
      <c r="I9232" s="59" t="s">
        <v>69</v>
      </c>
      <c r="J9232" s="59">
        <v>23551941</v>
      </c>
      <c r="K9232" s="59" t="s">
        <v>9735</v>
      </c>
      <c r="L9232" s="61" t="s">
        <v>81</v>
      </c>
      <c r="M9232" s="61">
        <f>VLOOKUP(H9232,zdroj!C:F,4,0)</f>
        <v>0</v>
      </c>
      <c r="N9232" s="61" t="str">
        <f t="shared" si="288"/>
        <v>-</v>
      </c>
      <c r="P9232" s="73" t="str">
        <f t="shared" si="289"/>
        <v/>
      </c>
      <c r="Q9232" s="61" t="s">
        <v>86</v>
      </c>
    </row>
    <row r="9233" spans="8:17" x14ac:dyDescent="0.25">
      <c r="H9233" s="59">
        <v>60895</v>
      </c>
      <c r="I9233" s="59" t="s">
        <v>69</v>
      </c>
      <c r="J9233" s="59">
        <v>23551950</v>
      </c>
      <c r="K9233" s="59" t="s">
        <v>9736</v>
      </c>
      <c r="L9233" s="61" t="s">
        <v>81</v>
      </c>
      <c r="M9233" s="61">
        <f>VLOOKUP(H9233,zdroj!C:F,4,0)</f>
        <v>0</v>
      </c>
      <c r="N9233" s="61" t="str">
        <f t="shared" si="288"/>
        <v>-</v>
      </c>
      <c r="P9233" s="73" t="str">
        <f t="shared" si="289"/>
        <v/>
      </c>
      <c r="Q9233" s="61" t="s">
        <v>86</v>
      </c>
    </row>
    <row r="9234" spans="8:17" x14ac:dyDescent="0.25">
      <c r="H9234" s="59">
        <v>60895</v>
      </c>
      <c r="I9234" s="59" t="s">
        <v>69</v>
      </c>
      <c r="J9234" s="59">
        <v>23551968</v>
      </c>
      <c r="K9234" s="59" t="s">
        <v>9737</v>
      </c>
      <c r="L9234" s="61" t="s">
        <v>81</v>
      </c>
      <c r="M9234" s="61">
        <f>VLOOKUP(H9234,zdroj!C:F,4,0)</f>
        <v>0</v>
      </c>
      <c r="N9234" s="61" t="str">
        <f t="shared" si="288"/>
        <v>-</v>
      </c>
      <c r="P9234" s="73" t="str">
        <f t="shared" si="289"/>
        <v/>
      </c>
      <c r="Q9234" s="61" t="s">
        <v>86</v>
      </c>
    </row>
    <row r="9235" spans="8:17" x14ac:dyDescent="0.25">
      <c r="H9235" s="59">
        <v>60895</v>
      </c>
      <c r="I9235" s="59" t="s">
        <v>69</v>
      </c>
      <c r="J9235" s="59">
        <v>23551976</v>
      </c>
      <c r="K9235" s="59" t="s">
        <v>9738</v>
      </c>
      <c r="L9235" s="61" t="s">
        <v>81</v>
      </c>
      <c r="M9235" s="61">
        <f>VLOOKUP(H9235,zdroj!C:F,4,0)</f>
        <v>0</v>
      </c>
      <c r="N9235" s="61" t="str">
        <f t="shared" si="288"/>
        <v>-</v>
      </c>
      <c r="P9235" s="73" t="str">
        <f t="shared" si="289"/>
        <v/>
      </c>
      <c r="Q9235" s="61" t="s">
        <v>86</v>
      </c>
    </row>
    <row r="9236" spans="8:17" x14ac:dyDescent="0.25">
      <c r="H9236" s="59">
        <v>60895</v>
      </c>
      <c r="I9236" s="59" t="s">
        <v>69</v>
      </c>
      <c r="J9236" s="59">
        <v>23551984</v>
      </c>
      <c r="K9236" s="59" t="s">
        <v>9739</v>
      </c>
      <c r="L9236" s="61" t="s">
        <v>81</v>
      </c>
      <c r="M9236" s="61">
        <f>VLOOKUP(H9236,zdroj!C:F,4,0)</f>
        <v>0</v>
      </c>
      <c r="N9236" s="61" t="str">
        <f t="shared" si="288"/>
        <v>-</v>
      </c>
      <c r="P9236" s="73" t="str">
        <f t="shared" si="289"/>
        <v/>
      </c>
      <c r="Q9236" s="61" t="s">
        <v>86</v>
      </c>
    </row>
    <row r="9237" spans="8:17" x14ac:dyDescent="0.25">
      <c r="H9237" s="59">
        <v>60895</v>
      </c>
      <c r="I9237" s="59" t="s">
        <v>69</v>
      </c>
      <c r="J9237" s="59">
        <v>23551992</v>
      </c>
      <c r="K9237" s="59" t="s">
        <v>9740</v>
      </c>
      <c r="L9237" s="61" t="s">
        <v>81</v>
      </c>
      <c r="M9237" s="61">
        <f>VLOOKUP(H9237,zdroj!C:F,4,0)</f>
        <v>0</v>
      </c>
      <c r="N9237" s="61" t="str">
        <f t="shared" si="288"/>
        <v>-</v>
      </c>
      <c r="P9237" s="73" t="str">
        <f t="shared" si="289"/>
        <v/>
      </c>
      <c r="Q9237" s="61" t="s">
        <v>86</v>
      </c>
    </row>
    <row r="9238" spans="8:17" x14ac:dyDescent="0.25">
      <c r="H9238" s="59">
        <v>60895</v>
      </c>
      <c r="I9238" s="59" t="s">
        <v>69</v>
      </c>
      <c r="J9238" s="59">
        <v>23552000</v>
      </c>
      <c r="K9238" s="59" t="s">
        <v>9741</v>
      </c>
      <c r="L9238" s="61" t="s">
        <v>81</v>
      </c>
      <c r="M9238" s="61">
        <f>VLOOKUP(H9238,zdroj!C:F,4,0)</f>
        <v>0</v>
      </c>
      <c r="N9238" s="61" t="str">
        <f t="shared" si="288"/>
        <v>-</v>
      </c>
      <c r="P9238" s="73" t="str">
        <f t="shared" si="289"/>
        <v/>
      </c>
      <c r="Q9238" s="61" t="s">
        <v>86</v>
      </c>
    </row>
    <row r="9239" spans="8:17" x14ac:dyDescent="0.25">
      <c r="H9239" s="59">
        <v>60895</v>
      </c>
      <c r="I9239" s="59" t="s">
        <v>69</v>
      </c>
      <c r="J9239" s="59">
        <v>23552018</v>
      </c>
      <c r="K9239" s="59" t="s">
        <v>9742</v>
      </c>
      <c r="L9239" s="61" t="s">
        <v>81</v>
      </c>
      <c r="M9239" s="61">
        <f>VLOOKUP(H9239,zdroj!C:F,4,0)</f>
        <v>0</v>
      </c>
      <c r="N9239" s="61" t="str">
        <f t="shared" si="288"/>
        <v>-</v>
      </c>
      <c r="P9239" s="73" t="str">
        <f t="shared" si="289"/>
        <v/>
      </c>
      <c r="Q9239" s="61" t="s">
        <v>86</v>
      </c>
    </row>
    <row r="9240" spans="8:17" x14ac:dyDescent="0.25">
      <c r="H9240" s="59">
        <v>60895</v>
      </c>
      <c r="I9240" s="59" t="s">
        <v>69</v>
      </c>
      <c r="J9240" s="59">
        <v>23552026</v>
      </c>
      <c r="K9240" s="59" t="s">
        <v>9743</v>
      </c>
      <c r="L9240" s="61" t="s">
        <v>81</v>
      </c>
      <c r="M9240" s="61">
        <f>VLOOKUP(H9240,zdroj!C:F,4,0)</f>
        <v>0</v>
      </c>
      <c r="N9240" s="61" t="str">
        <f t="shared" si="288"/>
        <v>-</v>
      </c>
      <c r="P9240" s="73" t="str">
        <f t="shared" si="289"/>
        <v/>
      </c>
      <c r="Q9240" s="61" t="s">
        <v>86</v>
      </c>
    </row>
    <row r="9241" spans="8:17" x14ac:dyDescent="0.25">
      <c r="H9241" s="59">
        <v>60895</v>
      </c>
      <c r="I9241" s="59" t="s">
        <v>69</v>
      </c>
      <c r="J9241" s="59">
        <v>23552034</v>
      </c>
      <c r="K9241" s="59" t="s">
        <v>9744</v>
      </c>
      <c r="L9241" s="61" t="s">
        <v>81</v>
      </c>
      <c r="M9241" s="61">
        <f>VLOOKUP(H9241,zdroj!C:F,4,0)</f>
        <v>0</v>
      </c>
      <c r="N9241" s="61" t="str">
        <f t="shared" si="288"/>
        <v>-</v>
      </c>
      <c r="P9241" s="73" t="str">
        <f t="shared" si="289"/>
        <v/>
      </c>
      <c r="Q9241" s="61" t="s">
        <v>86</v>
      </c>
    </row>
    <row r="9242" spans="8:17" x14ac:dyDescent="0.25">
      <c r="H9242" s="59">
        <v>60895</v>
      </c>
      <c r="I9242" s="59" t="s">
        <v>69</v>
      </c>
      <c r="J9242" s="59">
        <v>23552042</v>
      </c>
      <c r="K9242" s="59" t="s">
        <v>9745</v>
      </c>
      <c r="L9242" s="61" t="s">
        <v>81</v>
      </c>
      <c r="M9242" s="61">
        <f>VLOOKUP(H9242,zdroj!C:F,4,0)</f>
        <v>0</v>
      </c>
      <c r="N9242" s="61" t="str">
        <f t="shared" si="288"/>
        <v>-</v>
      </c>
      <c r="P9242" s="73" t="str">
        <f t="shared" si="289"/>
        <v/>
      </c>
      <c r="Q9242" s="61" t="s">
        <v>86</v>
      </c>
    </row>
    <row r="9243" spans="8:17" x14ac:dyDescent="0.25">
      <c r="H9243" s="59">
        <v>60895</v>
      </c>
      <c r="I9243" s="59" t="s">
        <v>69</v>
      </c>
      <c r="J9243" s="59">
        <v>23552051</v>
      </c>
      <c r="K9243" s="59" t="s">
        <v>9746</v>
      </c>
      <c r="L9243" s="61" t="s">
        <v>81</v>
      </c>
      <c r="M9243" s="61">
        <f>VLOOKUP(H9243,zdroj!C:F,4,0)</f>
        <v>0</v>
      </c>
      <c r="N9243" s="61" t="str">
        <f t="shared" si="288"/>
        <v>-</v>
      </c>
      <c r="P9243" s="73" t="str">
        <f t="shared" si="289"/>
        <v/>
      </c>
      <c r="Q9243" s="61" t="s">
        <v>86</v>
      </c>
    </row>
    <row r="9244" spans="8:17" x14ac:dyDescent="0.25">
      <c r="H9244" s="59">
        <v>60895</v>
      </c>
      <c r="I9244" s="59" t="s">
        <v>69</v>
      </c>
      <c r="J9244" s="59">
        <v>23552069</v>
      </c>
      <c r="K9244" s="59" t="s">
        <v>9747</v>
      </c>
      <c r="L9244" s="61" t="s">
        <v>81</v>
      </c>
      <c r="M9244" s="61">
        <f>VLOOKUP(H9244,zdroj!C:F,4,0)</f>
        <v>0</v>
      </c>
      <c r="N9244" s="61" t="str">
        <f t="shared" si="288"/>
        <v>-</v>
      </c>
      <c r="P9244" s="73" t="str">
        <f t="shared" si="289"/>
        <v/>
      </c>
      <c r="Q9244" s="61" t="s">
        <v>86</v>
      </c>
    </row>
    <row r="9245" spans="8:17" x14ac:dyDescent="0.25">
      <c r="H9245" s="59">
        <v>60895</v>
      </c>
      <c r="I9245" s="59" t="s">
        <v>69</v>
      </c>
      <c r="J9245" s="59">
        <v>23552077</v>
      </c>
      <c r="K9245" s="59" t="s">
        <v>9748</v>
      </c>
      <c r="L9245" s="61" t="s">
        <v>81</v>
      </c>
      <c r="M9245" s="61">
        <f>VLOOKUP(H9245,zdroj!C:F,4,0)</f>
        <v>0</v>
      </c>
      <c r="N9245" s="61" t="str">
        <f t="shared" si="288"/>
        <v>-</v>
      </c>
      <c r="P9245" s="73" t="str">
        <f t="shared" si="289"/>
        <v/>
      </c>
      <c r="Q9245" s="61" t="s">
        <v>86</v>
      </c>
    </row>
    <row r="9246" spans="8:17" x14ac:dyDescent="0.25">
      <c r="H9246" s="59">
        <v>60895</v>
      </c>
      <c r="I9246" s="59" t="s">
        <v>69</v>
      </c>
      <c r="J9246" s="59">
        <v>23552085</v>
      </c>
      <c r="K9246" s="59" t="s">
        <v>9749</v>
      </c>
      <c r="L9246" s="61" t="s">
        <v>81</v>
      </c>
      <c r="M9246" s="61">
        <f>VLOOKUP(H9246,zdroj!C:F,4,0)</f>
        <v>0</v>
      </c>
      <c r="N9246" s="61" t="str">
        <f t="shared" si="288"/>
        <v>-</v>
      </c>
      <c r="P9246" s="73" t="str">
        <f t="shared" si="289"/>
        <v/>
      </c>
      <c r="Q9246" s="61" t="s">
        <v>86</v>
      </c>
    </row>
    <row r="9247" spans="8:17" x14ac:dyDescent="0.25">
      <c r="H9247" s="59">
        <v>60895</v>
      </c>
      <c r="I9247" s="59" t="s">
        <v>69</v>
      </c>
      <c r="J9247" s="59">
        <v>23552093</v>
      </c>
      <c r="K9247" s="59" t="s">
        <v>9750</v>
      </c>
      <c r="L9247" s="61" t="s">
        <v>81</v>
      </c>
      <c r="M9247" s="61">
        <f>VLOOKUP(H9247,zdroj!C:F,4,0)</f>
        <v>0</v>
      </c>
      <c r="N9247" s="61" t="str">
        <f t="shared" si="288"/>
        <v>-</v>
      </c>
      <c r="P9247" s="73" t="str">
        <f t="shared" si="289"/>
        <v/>
      </c>
      <c r="Q9247" s="61" t="s">
        <v>86</v>
      </c>
    </row>
    <row r="9248" spans="8:17" x14ac:dyDescent="0.25">
      <c r="H9248" s="59">
        <v>60895</v>
      </c>
      <c r="I9248" s="59" t="s">
        <v>69</v>
      </c>
      <c r="J9248" s="59">
        <v>23552107</v>
      </c>
      <c r="K9248" s="59" t="s">
        <v>9751</v>
      </c>
      <c r="L9248" s="61" t="s">
        <v>81</v>
      </c>
      <c r="M9248" s="61">
        <f>VLOOKUP(H9248,zdroj!C:F,4,0)</f>
        <v>0</v>
      </c>
      <c r="N9248" s="61" t="str">
        <f t="shared" si="288"/>
        <v>-</v>
      </c>
      <c r="P9248" s="73" t="str">
        <f t="shared" si="289"/>
        <v/>
      </c>
      <c r="Q9248" s="61" t="s">
        <v>86</v>
      </c>
    </row>
    <row r="9249" spans="8:17" x14ac:dyDescent="0.25">
      <c r="H9249" s="59">
        <v>60895</v>
      </c>
      <c r="I9249" s="59" t="s">
        <v>69</v>
      </c>
      <c r="J9249" s="59">
        <v>23552115</v>
      </c>
      <c r="K9249" s="59" t="s">
        <v>9752</v>
      </c>
      <c r="L9249" s="61" t="s">
        <v>81</v>
      </c>
      <c r="M9249" s="61">
        <f>VLOOKUP(H9249,zdroj!C:F,4,0)</f>
        <v>0</v>
      </c>
      <c r="N9249" s="61" t="str">
        <f t="shared" si="288"/>
        <v>-</v>
      </c>
      <c r="P9249" s="73" t="str">
        <f t="shared" si="289"/>
        <v/>
      </c>
      <c r="Q9249" s="61" t="s">
        <v>86</v>
      </c>
    </row>
    <row r="9250" spans="8:17" x14ac:dyDescent="0.25">
      <c r="H9250" s="59">
        <v>60895</v>
      </c>
      <c r="I9250" s="59" t="s">
        <v>69</v>
      </c>
      <c r="J9250" s="59">
        <v>23552123</v>
      </c>
      <c r="K9250" s="59" t="s">
        <v>9753</v>
      </c>
      <c r="L9250" s="61" t="s">
        <v>81</v>
      </c>
      <c r="M9250" s="61">
        <f>VLOOKUP(H9250,zdroj!C:F,4,0)</f>
        <v>0</v>
      </c>
      <c r="N9250" s="61" t="str">
        <f t="shared" si="288"/>
        <v>-</v>
      </c>
      <c r="P9250" s="73" t="str">
        <f t="shared" si="289"/>
        <v/>
      </c>
      <c r="Q9250" s="61" t="s">
        <v>86</v>
      </c>
    </row>
    <row r="9251" spans="8:17" x14ac:dyDescent="0.25">
      <c r="H9251" s="59">
        <v>60895</v>
      </c>
      <c r="I9251" s="59" t="s">
        <v>69</v>
      </c>
      <c r="J9251" s="59">
        <v>23552131</v>
      </c>
      <c r="K9251" s="59" t="s">
        <v>9754</v>
      </c>
      <c r="L9251" s="61" t="s">
        <v>81</v>
      </c>
      <c r="M9251" s="61">
        <f>VLOOKUP(H9251,zdroj!C:F,4,0)</f>
        <v>0</v>
      </c>
      <c r="N9251" s="61" t="str">
        <f t="shared" si="288"/>
        <v>-</v>
      </c>
      <c r="P9251" s="73" t="str">
        <f t="shared" si="289"/>
        <v/>
      </c>
      <c r="Q9251" s="61" t="s">
        <v>86</v>
      </c>
    </row>
    <row r="9252" spans="8:17" x14ac:dyDescent="0.25">
      <c r="H9252" s="59">
        <v>60895</v>
      </c>
      <c r="I9252" s="59" t="s">
        <v>69</v>
      </c>
      <c r="J9252" s="59">
        <v>23552140</v>
      </c>
      <c r="K9252" s="59" t="s">
        <v>9755</v>
      </c>
      <c r="L9252" s="61" t="s">
        <v>81</v>
      </c>
      <c r="M9252" s="61">
        <f>VLOOKUP(H9252,zdroj!C:F,4,0)</f>
        <v>0</v>
      </c>
      <c r="N9252" s="61" t="str">
        <f t="shared" si="288"/>
        <v>-</v>
      </c>
      <c r="P9252" s="73" t="str">
        <f t="shared" si="289"/>
        <v/>
      </c>
      <c r="Q9252" s="61" t="s">
        <v>86</v>
      </c>
    </row>
    <row r="9253" spans="8:17" x14ac:dyDescent="0.25">
      <c r="H9253" s="59">
        <v>60895</v>
      </c>
      <c r="I9253" s="59" t="s">
        <v>69</v>
      </c>
      <c r="J9253" s="59">
        <v>23552158</v>
      </c>
      <c r="K9253" s="59" t="s">
        <v>9756</v>
      </c>
      <c r="L9253" s="61" t="s">
        <v>81</v>
      </c>
      <c r="M9253" s="61">
        <f>VLOOKUP(H9253,zdroj!C:F,4,0)</f>
        <v>0</v>
      </c>
      <c r="N9253" s="61" t="str">
        <f t="shared" si="288"/>
        <v>-</v>
      </c>
      <c r="P9253" s="73" t="str">
        <f t="shared" si="289"/>
        <v/>
      </c>
      <c r="Q9253" s="61" t="s">
        <v>86</v>
      </c>
    </row>
    <row r="9254" spans="8:17" x14ac:dyDescent="0.25">
      <c r="H9254" s="59">
        <v>60895</v>
      </c>
      <c r="I9254" s="59" t="s">
        <v>69</v>
      </c>
      <c r="J9254" s="59">
        <v>23552166</v>
      </c>
      <c r="K9254" s="59" t="s">
        <v>9757</v>
      </c>
      <c r="L9254" s="61" t="s">
        <v>81</v>
      </c>
      <c r="M9254" s="61">
        <f>VLOOKUP(H9254,zdroj!C:F,4,0)</f>
        <v>0</v>
      </c>
      <c r="N9254" s="61" t="str">
        <f t="shared" si="288"/>
        <v>-</v>
      </c>
      <c r="P9254" s="73" t="str">
        <f t="shared" si="289"/>
        <v/>
      </c>
      <c r="Q9254" s="61" t="s">
        <v>86</v>
      </c>
    </row>
    <row r="9255" spans="8:17" x14ac:dyDescent="0.25">
      <c r="H9255" s="59">
        <v>60895</v>
      </c>
      <c r="I9255" s="59" t="s">
        <v>69</v>
      </c>
      <c r="J9255" s="59">
        <v>23552174</v>
      </c>
      <c r="K9255" s="59" t="s">
        <v>9758</v>
      </c>
      <c r="L9255" s="61" t="s">
        <v>81</v>
      </c>
      <c r="M9255" s="61">
        <f>VLOOKUP(H9255,zdroj!C:F,4,0)</f>
        <v>0</v>
      </c>
      <c r="N9255" s="61" t="str">
        <f t="shared" si="288"/>
        <v>-</v>
      </c>
      <c r="P9255" s="73" t="str">
        <f t="shared" si="289"/>
        <v/>
      </c>
      <c r="Q9255" s="61" t="s">
        <v>86</v>
      </c>
    </row>
    <row r="9256" spans="8:17" x14ac:dyDescent="0.25">
      <c r="H9256" s="59">
        <v>60895</v>
      </c>
      <c r="I9256" s="59" t="s">
        <v>69</v>
      </c>
      <c r="J9256" s="59">
        <v>23552182</v>
      </c>
      <c r="K9256" s="59" t="s">
        <v>9759</v>
      </c>
      <c r="L9256" s="61" t="s">
        <v>81</v>
      </c>
      <c r="M9256" s="61">
        <f>VLOOKUP(H9256,zdroj!C:F,4,0)</f>
        <v>0</v>
      </c>
      <c r="N9256" s="61" t="str">
        <f t="shared" si="288"/>
        <v>-</v>
      </c>
      <c r="P9256" s="73" t="str">
        <f t="shared" si="289"/>
        <v/>
      </c>
      <c r="Q9256" s="61" t="s">
        <v>86</v>
      </c>
    </row>
    <row r="9257" spans="8:17" x14ac:dyDescent="0.25">
      <c r="H9257" s="59">
        <v>60895</v>
      </c>
      <c r="I9257" s="59" t="s">
        <v>69</v>
      </c>
      <c r="J9257" s="59">
        <v>23552191</v>
      </c>
      <c r="K9257" s="59" t="s">
        <v>9760</v>
      </c>
      <c r="L9257" s="61" t="s">
        <v>81</v>
      </c>
      <c r="M9257" s="61">
        <f>VLOOKUP(H9257,zdroj!C:F,4,0)</f>
        <v>0</v>
      </c>
      <c r="N9257" s="61" t="str">
        <f t="shared" si="288"/>
        <v>-</v>
      </c>
      <c r="P9257" s="73" t="str">
        <f t="shared" si="289"/>
        <v/>
      </c>
      <c r="Q9257" s="61" t="s">
        <v>86</v>
      </c>
    </row>
    <row r="9258" spans="8:17" x14ac:dyDescent="0.25">
      <c r="H9258" s="59">
        <v>60895</v>
      </c>
      <c r="I9258" s="59" t="s">
        <v>69</v>
      </c>
      <c r="J9258" s="59">
        <v>23552204</v>
      </c>
      <c r="K9258" s="59" t="s">
        <v>9761</v>
      </c>
      <c r="L9258" s="61" t="s">
        <v>81</v>
      </c>
      <c r="M9258" s="61">
        <f>VLOOKUP(H9258,zdroj!C:F,4,0)</f>
        <v>0</v>
      </c>
      <c r="N9258" s="61" t="str">
        <f t="shared" si="288"/>
        <v>-</v>
      </c>
      <c r="P9258" s="73" t="str">
        <f t="shared" si="289"/>
        <v/>
      </c>
      <c r="Q9258" s="61" t="s">
        <v>86</v>
      </c>
    </row>
    <row r="9259" spans="8:17" x14ac:dyDescent="0.25">
      <c r="H9259" s="59">
        <v>60895</v>
      </c>
      <c r="I9259" s="59" t="s">
        <v>69</v>
      </c>
      <c r="J9259" s="59">
        <v>23552212</v>
      </c>
      <c r="K9259" s="59" t="s">
        <v>9762</v>
      </c>
      <c r="L9259" s="61" t="s">
        <v>81</v>
      </c>
      <c r="M9259" s="61">
        <f>VLOOKUP(H9259,zdroj!C:F,4,0)</f>
        <v>0</v>
      </c>
      <c r="N9259" s="61" t="str">
        <f t="shared" si="288"/>
        <v>-</v>
      </c>
      <c r="P9259" s="73" t="str">
        <f t="shared" si="289"/>
        <v/>
      </c>
      <c r="Q9259" s="61" t="s">
        <v>86</v>
      </c>
    </row>
    <row r="9260" spans="8:17" x14ac:dyDescent="0.25">
      <c r="H9260" s="59">
        <v>60895</v>
      </c>
      <c r="I9260" s="59" t="s">
        <v>69</v>
      </c>
      <c r="J9260" s="59">
        <v>23552221</v>
      </c>
      <c r="K9260" s="59" t="s">
        <v>9763</v>
      </c>
      <c r="L9260" s="61" t="s">
        <v>81</v>
      </c>
      <c r="M9260" s="61">
        <f>VLOOKUP(H9260,zdroj!C:F,4,0)</f>
        <v>0</v>
      </c>
      <c r="N9260" s="61" t="str">
        <f t="shared" si="288"/>
        <v>-</v>
      </c>
      <c r="P9260" s="73" t="str">
        <f t="shared" si="289"/>
        <v/>
      </c>
      <c r="Q9260" s="61" t="s">
        <v>86</v>
      </c>
    </row>
    <row r="9261" spans="8:17" x14ac:dyDescent="0.25">
      <c r="H9261" s="59">
        <v>60895</v>
      </c>
      <c r="I9261" s="59" t="s">
        <v>69</v>
      </c>
      <c r="J9261" s="59">
        <v>23552239</v>
      </c>
      <c r="K9261" s="59" t="s">
        <v>9764</v>
      </c>
      <c r="L9261" s="61" t="s">
        <v>81</v>
      </c>
      <c r="M9261" s="61">
        <f>VLOOKUP(H9261,zdroj!C:F,4,0)</f>
        <v>0</v>
      </c>
      <c r="N9261" s="61" t="str">
        <f t="shared" si="288"/>
        <v>-</v>
      </c>
      <c r="P9261" s="73" t="str">
        <f t="shared" si="289"/>
        <v/>
      </c>
      <c r="Q9261" s="61" t="s">
        <v>86</v>
      </c>
    </row>
    <row r="9262" spans="8:17" x14ac:dyDescent="0.25">
      <c r="H9262" s="59">
        <v>60895</v>
      </c>
      <c r="I9262" s="59" t="s">
        <v>69</v>
      </c>
      <c r="J9262" s="59">
        <v>23552247</v>
      </c>
      <c r="K9262" s="59" t="s">
        <v>9765</v>
      </c>
      <c r="L9262" s="61" t="s">
        <v>81</v>
      </c>
      <c r="M9262" s="61">
        <f>VLOOKUP(H9262,zdroj!C:F,4,0)</f>
        <v>0</v>
      </c>
      <c r="N9262" s="61" t="str">
        <f t="shared" si="288"/>
        <v>-</v>
      </c>
      <c r="P9262" s="73" t="str">
        <f t="shared" si="289"/>
        <v/>
      </c>
      <c r="Q9262" s="61" t="s">
        <v>86</v>
      </c>
    </row>
    <row r="9263" spans="8:17" x14ac:dyDescent="0.25">
      <c r="H9263" s="59">
        <v>60895</v>
      </c>
      <c r="I9263" s="59" t="s">
        <v>69</v>
      </c>
      <c r="J9263" s="59">
        <v>23552255</v>
      </c>
      <c r="K9263" s="59" t="s">
        <v>9766</v>
      </c>
      <c r="L9263" s="61" t="s">
        <v>81</v>
      </c>
      <c r="M9263" s="61">
        <f>VLOOKUP(H9263,zdroj!C:F,4,0)</f>
        <v>0</v>
      </c>
      <c r="N9263" s="61" t="str">
        <f t="shared" si="288"/>
        <v>-</v>
      </c>
      <c r="P9263" s="73" t="str">
        <f t="shared" si="289"/>
        <v/>
      </c>
      <c r="Q9263" s="61" t="s">
        <v>86</v>
      </c>
    </row>
    <row r="9264" spans="8:17" x14ac:dyDescent="0.25">
      <c r="H9264" s="59">
        <v>60895</v>
      </c>
      <c r="I9264" s="59" t="s">
        <v>69</v>
      </c>
      <c r="J9264" s="59">
        <v>23552263</v>
      </c>
      <c r="K9264" s="59" t="s">
        <v>9767</v>
      </c>
      <c r="L9264" s="61" t="s">
        <v>81</v>
      </c>
      <c r="M9264" s="61">
        <f>VLOOKUP(H9264,zdroj!C:F,4,0)</f>
        <v>0</v>
      </c>
      <c r="N9264" s="61" t="str">
        <f t="shared" si="288"/>
        <v>-</v>
      </c>
      <c r="P9264" s="73" t="str">
        <f t="shared" si="289"/>
        <v/>
      </c>
      <c r="Q9264" s="61" t="s">
        <v>86</v>
      </c>
    </row>
    <row r="9265" spans="8:17" x14ac:dyDescent="0.25">
      <c r="H9265" s="59">
        <v>60895</v>
      </c>
      <c r="I9265" s="59" t="s">
        <v>69</v>
      </c>
      <c r="J9265" s="59">
        <v>23552271</v>
      </c>
      <c r="K9265" s="59" t="s">
        <v>9768</v>
      </c>
      <c r="L9265" s="61" t="s">
        <v>81</v>
      </c>
      <c r="M9265" s="61">
        <f>VLOOKUP(H9265,zdroj!C:F,4,0)</f>
        <v>0</v>
      </c>
      <c r="N9265" s="61" t="str">
        <f t="shared" si="288"/>
        <v>-</v>
      </c>
      <c r="P9265" s="73" t="str">
        <f t="shared" si="289"/>
        <v/>
      </c>
      <c r="Q9265" s="61" t="s">
        <v>86</v>
      </c>
    </row>
    <row r="9266" spans="8:17" x14ac:dyDescent="0.25">
      <c r="H9266" s="59">
        <v>60895</v>
      </c>
      <c r="I9266" s="59" t="s">
        <v>69</v>
      </c>
      <c r="J9266" s="59">
        <v>23552280</v>
      </c>
      <c r="K9266" s="59" t="s">
        <v>9769</v>
      </c>
      <c r="L9266" s="61" t="s">
        <v>81</v>
      </c>
      <c r="M9266" s="61">
        <f>VLOOKUP(H9266,zdroj!C:F,4,0)</f>
        <v>0</v>
      </c>
      <c r="N9266" s="61" t="str">
        <f t="shared" si="288"/>
        <v>-</v>
      </c>
      <c r="P9266" s="73" t="str">
        <f t="shared" si="289"/>
        <v/>
      </c>
      <c r="Q9266" s="61" t="s">
        <v>86</v>
      </c>
    </row>
    <row r="9267" spans="8:17" x14ac:dyDescent="0.25">
      <c r="H9267" s="59">
        <v>60895</v>
      </c>
      <c r="I9267" s="59" t="s">
        <v>69</v>
      </c>
      <c r="J9267" s="59">
        <v>23552298</v>
      </c>
      <c r="K9267" s="59" t="s">
        <v>9770</v>
      </c>
      <c r="L9267" s="61" t="s">
        <v>81</v>
      </c>
      <c r="M9267" s="61">
        <f>VLOOKUP(H9267,zdroj!C:F,4,0)</f>
        <v>0</v>
      </c>
      <c r="N9267" s="61" t="str">
        <f t="shared" si="288"/>
        <v>-</v>
      </c>
      <c r="P9267" s="73" t="str">
        <f t="shared" si="289"/>
        <v/>
      </c>
      <c r="Q9267" s="61" t="s">
        <v>86</v>
      </c>
    </row>
    <row r="9268" spans="8:17" x14ac:dyDescent="0.25">
      <c r="H9268" s="59">
        <v>60895</v>
      </c>
      <c r="I9268" s="59" t="s">
        <v>69</v>
      </c>
      <c r="J9268" s="59">
        <v>23552301</v>
      </c>
      <c r="K9268" s="59" t="s">
        <v>9771</v>
      </c>
      <c r="L9268" s="61" t="s">
        <v>81</v>
      </c>
      <c r="M9268" s="61">
        <f>VLOOKUP(H9268,zdroj!C:F,4,0)</f>
        <v>0</v>
      </c>
      <c r="N9268" s="61" t="str">
        <f t="shared" si="288"/>
        <v>-</v>
      </c>
      <c r="P9268" s="73" t="str">
        <f t="shared" si="289"/>
        <v/>
      </c>
      <c r="Q9268" s="61" t="s">
        <v>86</v>
      </c>
    </row>
    <row r="9269" spans="8:17" x14ac:dyDescent="0.25">
      <c r="H9269" s="59">
        <v>60895</v>
      </c>
      <c r="I9269" s="59" t="s">
        <v>69</v>
      </c>
      <c r="J9269" s="59">
        <v>23552310</v>
      </c>
      <c r="K9269" s="59" t="s">
        <v>9772</v>
      </c>
      <c r="L9269" s="61" t="s">
        <v>81</v>
      </c>
      <c r="M9269" s="61">
        <f>VLOOKUP(H9269,zdroj!C:F,4,0)</f>
        <v>0</v>
      </c>
      <c r="N9269" s="61" t="str">
        <f t="shared" si="288"/>
        <v>-</v>
      </c>
      <c r="P9269" s="73" t="str">
        <f t="shared" si="289"/>
        <v/>
      </c>
      <c r="Q9269" s="61" t="s">
        <v>86</v>
      </c>
    </row>
    <row r="9270" spans="8:17" x14ac:dyDescent="0.25">
      <c r="H9270" s="59">
        <v>60895</v>
      </c>
      <c r="I9270" s="59" t="s">
        <v>69</v>
      </c>
      <c r="J9270" s="59">
        <v>23552328</v>
      </c>
      <c r="K9270" s="59" t="s">
        <v>9773</v>
      </c>
      <c r="L9270" s="61" t="s">
        <v>81</v>
      </c>
      <c r="M9270" s="61">
        <f>VLOOKUP(H9270,zdroj!C:F,4,0)</f>
        <v>0</v>
      </c>
      <c r="N9270" s="61" t="str">
        <f t="shared" si="288"/>
        <v>-</v>
      </c>
      <c r="P9270" s="73" t="str">
        <f t="shared" si="289"/>
        <v/>
      </c>
      <c r="Q9270" s="61" t="s">
        <v>86</v>
      </c>
    </row>
    <row r="9271" spans="8:17" x14ac:dyDescent="0.25">
      <c r="H9271" s="59">
        <v>60895</v>
      </c>
      <c r="I9271" s="59" t="s">
        <v>69</v>
      </c>
      <c r="J9271" s="59">
        <v>23552336</v>
      </c>
      <c r="K9271" s="59" t="s">
        <v>9774</v>
      </c>
      <c r="L9271" s="61" t="s">
        <v>81</v>
      </c>
      <c r="M9271" s="61">
        <f>VLOOKUP(H9271,zdroj!C:F,4,0)</f>
        <v>0</v>
      </c>
      <c r="N9271" s="61" t="str">
        <f t="shared" si="288"/>
        <v>-</v>
      </c>
      <c r="P9271" s="73" t="str">
        <f t="shared" si="289"/>
        <v/>
      </c>
      <c r="Q9271" s="61" t="s">
        <v>86</v>
      </c>
    </row>
    <row r="9272" spans="8:17" x14ac:dyDescent="0.25">
      <c r="H9272" s="59">
        <v>60895</v>
      </c>
      <c r="I9272" s="59" t="s">
        <v>69</v>
      </c>
      <c r="J9272" s="59">
        <v>23552344</v>
      </c>
      <c r="K9272" s="59" t="s">
        <v>9775</v>
      </c>
      <c r="L9272" s="61" t="s">
        <v>81</v>
      </c>
      <c r="M9272" s="61">
        <f>VLOOKUP(H9272,zdroj!C:F,4,0)</f>
        <v>0</v>
      </c>
      <c r="N9272" s="61" t="str">
        <f t="shared" si="288"/>
        <v>-</v>
      </c>
      <c r="P9272" s="73" t="str">
        <f t="shared" si="289"/>
        <v/>
      </c>
      <c r="Q9272" s="61" t="s">
        <v>86</v>
      </c>
    </row>
    <row r="9273" spans="8:17" x14ac:dyDescent="0.25">
      <c r="H9273" s="59">
        <v>60895</v>
      </c>
      <c r="I9273" s="59" t="s">
        <v>69</v>
      </c>
      <c r="J9273" s="59">
        <v>23552352</v>
      </c>
      <c r="K9273" s="59" t="s">
        <v>9776</v>
      </c>
      <c r="L9273" s="61" t="s">
        <v>81</v>
      </c>
      <c r="M9273" s="61">
        <f>VLOOKUP(H9273,zdroj!C:F,4,0)</f>
        <v>0</v>
      </c>
      <c r="N9273" s="61" t="str">
        <f t="shared" si="288"/>
        <v>-</v>
      </c>
      <c r="P9273" s="73" t="str">
        <f t="shared" si="289"/>
        <v/>
      </c>
      <c r="Q9273" s="61" t="s">
        <v>86</v>
      </c>
    </row>
    <row r="9274" spans="8:17" x14ac:dyDescent="0.25">
      <c r="H9274" s="59">
        <v>60895</v>
      </c>
      <c r="I9274" s="59" t="s">
        <v>69</v>
      </c>
      <c r="J9274" s="59">
        <v>23552361</v>
      </c>
      <c r="K9274" s="59" t="s">
        <v>9777</v>
      </c>
      <c r="L9274" s="61" t="s">
        <v>81</v>
      </c>
      <c r="M9274" s="61">
        <f>VLOOKUP(H9274,zdroj!C:F,4,0)</f>
        <v>0</v>
      </c>
      <c r="N9274" s="61" t="str">
        <f t="shared" si="288"/>
        <v>-</v>
      </c>
      <c r="P9274" s="73" t="str">
        <f t="shared" si="289"/>
        <v/>
      </c>
      <c r="Q9274" s="61" t="s">
        <v>86</v>
      </c>
    </row>
    <row r="9275" spans="8:17" x14ac:dyDescent="0.25">
      <c r="H9275" s="59">
        <v>60895</v>
      </c>
      <c r="I9275" s="59" t="s">
        <v>69</v>
      </c>
      <c r="J9275" s="59">
        <v>23552379</v>
      </c>
      <c r="K9275" s="59" t="s">
        <v>9778</v>
      </c>
      <c r="L9275" s="61" t="s">
        <v>81</v>
      </c>
      <c r="M9275" s="61">
        <f>VLOOKUP(H9275,zdroj!C:F,4,0)</f>
        <v>0</v>
      </c>
      <c r="N9275" s="61" t="str">
        <f t="shared" si="288"/>
        <v>-</v>
      </c>
      <c r="P9275" s="73" t="str">
        <f t="shared" si="289"/>
        <v/>
      </c>
      <c r="Q9275" s="61" t="s">
        <v>86</v>
      </c>
    </row>
    <row r="9276" spans="8:17" x14ac:dyDescent="0.25">
      <c r="H9276" s="59">
        <v>60895</v>
      </c>
      <c r="I9276" s="59" t="s">
        <v>69</v>
      </c>
      <c r="J9276" s="59">
        <v>23552387</v>
      </c>
      <c r="K9276" s="59" t="s">
        <v>9779</v>
      </c>
      <c r="L9276" s="61" t="s">
        <v>81</v>
      </c>
      <c r="M9276" s="61">
        <f>VLOOKUP(H9276,zdroj!C:F,4,0)</f>
        <v>0</v>
      </c>
      <c r="N9276" s="61" t="str">
        <f t="shared" si="288"/>
        <v>-</v>
      </c>
      <c r="P9276" s="73" t="str">
        <f t="shared" si="289"/>
        <v/>
      </c>
      <c r="Q9276" s="61" t="s">
        <v>86</v>
      </c>
    </row>
    <row r="9277" spans="8:17" x14ac:dyDescent="0.25">
      <c r="H9277" s="59">
        <v>60895</v>
      </c>
      <c r="I9277" s="59" t="s">
        <v>69</v>
      </c>
      <c r="J9277" s="59">
        <v>23552395</v>
      </c>
      <c r="K9277" s="59" t="s">
        <v>9780</v>
      </c>
      <c r="L9277" s="61" t="s">
        <v>81</v>
      </c>
      <c r="M9277" s="61">
        <f>VLOOKUP(H9277,zdroj!C:F,4,0)</f>
        <v>0</v>
      </c>
      <c r="N9277" s="61" t="str">
        <f t="shared" si="288"/>
        <v>-</v>
      </c>
      <c r="P9277" s="73" t="str">
        <f t="shared" si="289"/>
        <v/>
      </c>
      <c r="Q9277" s="61" t="s">
        <v>86</v>
      </c>
    </row>
    <row r="9278" spans="8:17" x14ac:dyDescent="0.25">
      <c r="H9278" s="59">
        <v>60895</v>
      </c>
      <c r="I9278" s="59" t="s">
        <v>69</v>
      </c>
      <c r="J9278" s="59">
        <v>23552409</v>
      </c>
      <c r="K9278" s="59" t="s">
        <v>9781</v>
      </c>
      <c r="L9278" s="61" t="s">
        <v>81</v>
      </c>
      <c r="M9278" s="61">
        <f>VLOOKUP(H9278,zdroj!C:F,4,0)</f>
        <v>0</v>
      </c>
      <c r="N9278" s="61" t="str">
        <f t="shared" si="288"/>
        <v>-</v>
      </c>
      <c r="P9278" s="73" t="str">
        <f t="shared" si="289"/>
        <v/>
      </c>
      <c r="Q9278" s="61" t="s">
        <v>86</v>
      </c>
    </row>
    <row r="9279" spans="8:17" x14ac:dyDescent="0.25">
      <c r="H9279" s="59">
        <v>60895</v>
      </c>
      <c r="I9279" s="59" t="s">
        <v>69</v>
      </c>
      <c r="J9279" s="59">
        <v>23552417</v>
      </c>
      <c r="K9279" s="59" t="s">
        <v>9782</v>
      </c>
      <c r="L9279" s="61" t="s">
        <v>81</v>
      </c>
      <c r="M9279" s="61">
        <f>VLOOKUP(H9279,zdroj!C:F,4,0)</f>
        <v>0</v>
      </c>
      <c r="N9279" s="61" t="str">
        <f t="shared" si="288"/>
        <v>-</v>
      </c>
      <c r="P9279" s="73" t="str">
        <f t="shared" si="289"/>
        <v/>
      </c>
      <c r="Q9279" s="61" t="s">
        <v>86</v>
      </c>
    </row>
    <row r="9280" spans="8:17" x14ac:dyDescent="0.25">
      <c r="H9280" s="59">
        <v>60895</v>
      </c>
      <c r="I9280" s="59" t="s">
        <v>69</v>
      </c>
      <c r="J9280" s="59">
        <v>23552425</v>
      </c>
      <c r="K9280" s="59" t="s">
        <v>9783</v>
      </c>
      <c r="L9280" s="61" t="s">
        <v>81</v>
      </c>
      <c r="M9280" s="61">
        <f>VLOOKUP(H9280,zdroj!C:F,4,0)</f>
        <v>0</v>
      </c>
      <c r="N9280" s="61" t="str">
        <f t="shared" si="288"/>
        <v>-</v>
      </c>
      <c r="P9280" s="73" t="str">
        <f t="shared" si="289"/>
        <v/>
      </c>
      <c r="Q9280" s="61" t="s">
        <v>86</v>
      </c>
    </row>
    <row r="9281" spans="8:17" x14ac:dyDescent="0.25">
      <c r="H9281" s="59">
        <v>60895</v>
      </c>
      <c r="I9281" s="59" t="s">
        <v>69</v>
      </c>
      <c r="J9281" s="59">
        <v>23552433</v>
      </c>
      <c r="K9281" s="59" t="s">
        <v>9784</v>
      </c>
      <c r="L9281" s="61" t="s">
        <v>81</v>
      </c>
      <c r="M9281" s="61">
        <f>VLOOKUP(H9281,zdroj!C:F,4,0)</f>
        <v>0</v>
      </c>
      <c r="N9281" s="61" t="str">
        <f t="shared" si="288"/>
        <v>-</v>
      </c>
      <c r="P9281" s="73" t="str">
        <f t="shared" si="289"/>
        <v/>
      </c>
      <c r="Q9281" s="61" t="s">
        <v>86</v>
      </c>
    </row>
    <row r="9282" spans="8:17" x14ac:dyDescent="0.25">
      <c r="H9282" s="59">
        <v>60895</v>
      </c>
      <c r="I9282" s="59" t="s">
        <v>69</v>
      </c>
      <c r="J9282" s="59">
        <v>23552441</v>
      </c>
      <c r="K9282" s="59" t="s">
        <v>9785</v>
      </c>
      <c r="L9282" s="61" t="s">
        <v>81</v>
      </c>
      <c r="M9282" s="61">
        <f>VLOOKUP(H9282,zdroj!C:F,4,0)</f>
        <v>0</v>
      </c>
      <c r="N9282" s="61" t="str">
        <f t="shared" si="288"/>
        <v>-</v>
      </c>
      <c r="P9282" s="73" t="str">
        <f t="shared" si="289"/>
        <v/>
      </c>
      <c r="Q9282" s="61" t="s">
        <v>86</v>
      </c>
    </row>
    <row r="9283" spans="8:17" x14ac:dyDescent="0.25">
      <c r="H9283" s="59">
        <v>60895</v>
      </c>
      <c r="I9283" s="59" t="s">
        <v>69</v>
      </c>
      <c r="J9283" s="59">
        <v>23552450</v>
      </c>
      <c r="K9283" s="59" t="s">
        <v>9786</v>
      </c>
      <c r="L9283" s="61" t="s">
        <v>81</v>
      </c>
      <c r="M9283" s="61">
        <f>VLOOKUP(H9283,zdroj!C:F,4,0)</f>
        <v>0</v>
      </c>
      <c r="N9283" s="61" t="str">
        <f t="shared" si="288"/>
        <v>-</v>
      </c>
      <c r="P9283" s="73" t="str">
        <f t="shared" si="289"/>
        <v/>
      </c>
      <c r="Q9283" s="61" t="s">
        <v>86</v>
      </c>
    </row>
    <row r="9284" spans="8:17" x14ac:dyDescent="0.25">
      <c r="H9284" s="59">
        <v>60895</v>
      </c>
      <c r="I9284" s="59" t="s">
        <v>69</v>
      </c>
      <c r="J9284" s="59">
        <v>23552468</v>
      </c>
      <c r="K9284" s="59" t="s">
        <v>9787</v>
      </c>
      <c r="L9284" s="61" t="s">
        <v>81</v>
      </c>
      <c r="M9284" s="61">
        <f>VLOOKUP(H9284,zdroj!C:F,4,0)</f>
        <v>0</v>
      </c>
      <c r="N9284" s="61" t="str">
        <f t="shared" si="288"/>
        <v>-</v>
      </c>
      <c r="P9284" s="73" t="str">
        <f t="shared" si="289"/>
        <v/>
      </c>
      <c r="Q9284" s="61" t="s">
        <v>86</v>
      </c>
    </row>
    <row r="9285" spans="8:17" x14ac:dyDescent="0.25">
      <c r="H9285" s="59">
        <v>60895</v>
      </c>
      <c r="I9285" s="59" t="s">
        <v>69</v>
      </c>
      <c r="J9285" s="59">
        <v>23552476</v>
      </c>
      <c r="K9285" s="59" t="s">
        <v>9788</v>
      </c>
      <c r="L9285" s="61" t="s">
        <v>81</v>
      </c>
      <c r="M9285" s="61">
        <f>VLOOKUP(H9285,zdroj!C:F,4,0)</f>
        <v>0</v>
      </c>
      <c r="N9285" s="61" t="str">
        <f t="shared" si="288"/>
        <v>-</v>
      </c>
      <c r="P9285" s="73" t="str">
        <f t="shared" si="289"/>
        <v/>
      </c>
      <c r="Q9285" s="61" t="s">
        <v>86</v>
      </c>
    </row>
    <row r="9286" spans="8:17" x14ac:dyDescent="0.25">
      <c r="H9286" s="59">
        <v>60895</v>
      </c>
      <c r="I9286" s="59" t="s">
        <v>69</v>
      </c>
      <c r="J9286" s="59">
        <v>23552484</v>
      </c>
      <c r="K9286" s="59" t="s">
        <v>9789</v>
      </c>
      <c r="L9286" s="61" t="s">
        <v>81</v>
      </c>
      <c r="M9286" s="61">
        <f>VLOOKUP(H9286,zdroj!C:F,4,0)</f>
        <v>0</v>
      </c>
      <c r="N9286" s="61" t="str">
        <f t="shared" si="288"/>
        <v>-</v>
      </c>
      <c r="P9286" s="73" t="str">
        <f t="shared" si="289"/>
        <v/>
      </c>
      <c r="Q9286" s="61" t="s">
        <v>86</v>
      </c>
    </row>
    <row r="9287" spans="8:17" x14ac:dyDescent="0.25">
      <c r="H9287" s="59">
        <v>60895</v>
      </c>
      <c r="I9287" s="59" t="s">
        <v>69</v>
      </c>
      <c r="J9287" s="59">
        <v>23552492</v>
      </c>
      <c r="K9287" s="59" t="s">
        <v>9790</v>
      </c>
      <c r="L9287" s="61" t="s">
        <v>81</v>
      </c>
      <c r="M9287" s="61">
        <f>VLOOKUP(H9287,zdroj!C:F,4,0)</f>
        <v>0</v>
      </c>
      <c r="N9287" s="61" t="str">
        <f t="shared" ref="N9287:N9350" si="290">IF(M9287="A",IF(L9287="katA","katB",L9287),L9287)</f>
        <v>-</v>
      </c>
      <c r="P9287" s="73" t="str">
        <f t="shared" ref="P9287:P9350" si="291">IF(O9287="A",1,"")</f>
        <v/>
      </c>
      <c r="Q9287" s="61" t="s">
        <v>86</v>
      </c>
    </row>
    <row r="9288" spans="8:17" x14ac:dyDescent="0.25">
      <c r="H9288" s="59">
        <v>60895</v>
      </c>
      <c r="I9288" s="59" t="s">
        <v>69</v>
      </c>
      <c r="J9288" s="59">
        <v>23552506</v>
      </c>
      <c r="K9288" s="59" t="s">
        <v>9791</v>
      </c>
      <c r="L9288" s="61" t="s">
        <v>81</v>
      </c>
      <c r="M9288" s="61">
        <f>VLOOKUP(H9288,zdroj!C:F,4,0)</f>
        <v>0</v>
      </c>
      <c r="N9288" s="61" t="str">
        <f t="shared" si="290"/>
        <v>-</v>
      </c>
      <c r="P9288" s="73" t="str">
        <f t="shared" si="291"/>
        <v/>
      </c>
      <c r="Q9288" s="61" t="s">
        <v>86</v>
      </c>
    </row>
    <row r="9289" spans="8:17" x14ac:dyDescent="0.25">
      <c r="H9289" s="59">
        <v>60895</v>
      </c>
      <c r="I9289" s="59" t="s">
        <v>69</v>
      </c>
      <c r="J9289" s="59">
        <v>23552514</v>
      </c>
      <c r="K9289" s="59" t="s">
        <v>9792</v>
      </c>
      <c r="L9289" s="61" t="s">
        <v>81</v>
      </c>
      <c r="M9289" s="61">
        <f>VLOOKUP(H9289,zdroj!C:F,4,0)</f>
        <v>0</v>
      </c>
      <c r="N9289" s="61" t="str">
        <f t="shared" si="290"/>
        <v>-</v>
      </c>
      <c r="P9289" s="73" t="str">
        <f t="shared" si="291"/>
        <v/>
      </c>
      <c r="Q9289" s="61" t="s">
        <v>86</v>
      </c>
    </row>
    <row r="9290" spans="8:17" x14ac:dyDescent="0.25">
      <c r="H9290" s="59">
        <v>60895</v>
      </c>
      <c r="I9290" s="59" t="s">
        <v>69</v>
      </c>
      <c r="J9290" s="59">
        <v>23552522</v>
      </c>
      <c r="K9290" s="59" t="s">
        <v>9793</v>
      </c>
      <c r="L9290" s="61" t="s">
        <v>81</v>
      </c>
      <c r="M9290" s="61">
        <f>VLOOKUP(H9290,zdroj!C:F,4,0)</f>
        <v>0</v>
      </c>
      <c r="N9290" s="61" t="str">
        <f t="shared" si="290"/>
        <v>-</v>
      </c>
      <c r="P9290" s="73" t="str">
        <f t="shared" si="291"/>
        <v/>
      </c>
      <c r="Q9290" s="61" t="s">
        <v>86</v>
      </c>
    </row>
    <row r="9291" spans="8:17" x14ac:dyDescent="0.25">
      <c r="H9291" s="59">
        <v>60895</v>
      </c>
      <c r="I9291" s="59" t="s">
        <v>69</v>
      </c>
      <c r="J9291" s="59">
        <v>23552531</v>
      </c>
      <c r="K9291" s="59" t="s">
        <v>9794</v>
      </c>
      <c r="L9291" s="61" t="s">
        <v>81</v>
      </c>
      <c r="M9291" s="61">
        <f>VLOOKUP(H9291,zdroj!C:F,4,0)</f>
        <v>0</v>
      </c>
      <c r="N9291" s="61" t="str">
        <f t="shared" si="290"/>
        <v>-</v>
      </c>
      <c r="P9291" s="73" t="str">
        <f t="shared" si="291"/>
        <v/>
      </c>
      <c r="Q9291" s="61" t="s">
        <v>86</v>
      </c>
    </row>
    <row r="9292" spans="8:17" x14ac:dyDescent="0.25">
      <c r="H9292" s="59">
        <v>60895</v>
      </c>
      <c r="I9292" s="59" t="s">
        <v>69</v>
      </c>
      <c r="J9292" s="59">
        <v>23552549</v>
      </c>
      <c r="K9292" s="59" t="s">
        <v>9795</v>
      </c>
      <c r="L9292" s="61" t="s">
        <v>81</v>
      </c>
      <c r="M9292" s="61">
        <f>VLOOKUP(H9292,zdroj!C:F,4,0)</f>
        <v>0</v>
      </c>
      <c r="N9292" s="61" t="str">
        <f t="shared" si="290"/>
        <v>-</v>
      </c>
      <c r="P9292" s="73" t="str">
        <f t="shared" si="291"/>
        <v/>
      </c>
      <c r="Q9292" s="61" t="s">
        <v>86</v>
      </c>
    </row>
    <row r="9293" spans="8:17" x14ac:dyDescent="0.25">
      <c r="H9293" s="59">
        <v>60895</v>
      </c>
      <c r="I9293" s="59" t="s">
        <v>69</v>
      </c>
      <c r="J9293" s="59">
        <v>23552557</v>
      </c>
      <c r="K9293" s="59" t="s">
        <v>9796</v>
      </c>
      <c r="L9293" s="61" t="s">
        <v>81</v>
      </c>
      <c r="M9293" s="61">
        <f>VLOOKUP(H9293,zdroj!C:F,4,0)</f>
        <v>0</v>
      </c>
      <c r="N9293" s="61" t="str">
        <f t="shared" si="290"/>
        <v>-</v>
      </c>
      <c r="P9293" s="73" t="str">
        <f t="shared" si="291"/>
        <v/>
      </c>
      <c r="Q9293" s="61" t="s">
        <v>86</v>
      </c>
    </row>
    <row r="9294" spans="8:17" x14ac:dyDescent="0.25">
      <c r="H9294" s="59">
        <v>60895</v>
      </c>
      <c r="I9294" s="59" t="s">
        <v>69</v>
      </c>
      <c r="J9294" s="59">
        <v>23552565</v>
      </c>
      <c r="K9294" s="59" t="s">
        <v>9797</v>
      </c>
      <c r="L9294" s="61" t="s">
        <v>81</v>
      </c>
      <c r="M9294" s="61">
        <f>VLOOKUP(H9294,zdroj!C:F,4,0)</f>
        <v>0</v>
      </c>
      <c r="N9294" s="61" t="str">
        <f t="shared" si="290"/>
        <v>-</v>
      </c>
      <c r="P9294" s="73" t="str">
        <f t="shared" si="291"/>
        <v/>
      </c>
      <c r="Q9294" s="61" t="s">
        <v>86</v>
      </c>
    </row>
    <row r="9295" spans="8:17" x14ac:dyDescent="0.25">
      <c r="H9295" s="59">
        <v>60895</v>
      </c>
      <c r="I9295" s="59" t="s">
        <v>69</v>
      </c>
      <c r="J9295" s="59">
        <v>23552573</v>
      </c>
      <c r="K9295" s="59" t="s">
        <v>9798</v>
      </c>
      <c r="L9295" s="61" t="s">
        <v>81</v>
      </c>
      <c r="M9295" s="61">
        <f>VLOOKUP(H9295,zdroj!C:F,4,0)</f>
        <v>0</v>
      </c>
      <c r="N9295" s="61" t="str">
        <f t="shared" si="290"/>
        <v>-</v>
      </c>
      <c r="P9295" s="73" t="str">
        <f t="shared" si="291"/>
        <v/>
      </c>
      <c r="Q9295" s="61" t="s">
        <v>86</v>
      </c>
    </row>
    <row r="9296" spans="8:17" x14ac:dyDescent="0.25">
      <c r="H9296" s="59">
        <v>60895</v>
      </c>
      <c r="I9296" s="59" t="s">
        <v>69</v>
      </c>
      <c r="J9296" s="59">
        <v>23552581</v>
      </c>
      <c r="K9296" s="59" t="s">
        <v>9799</v>
      </c>
      <c r="L9296" s="61" t="s">
        <v>81</v>
      </c>
      <c r="M9296" s="61">
        <f>VLOOKUP(H9296,zdroj!C:F,4,0)</f>
        <v>0</v>
      </c>
      <c r="N9296" s="61" t="str">
        <f t="shared" si="290"/>
        <v>-</v>
      </c>
      <c r="P9296" s="73" t="str">
        <f t="shared" si="291"/>
        <v/>
      </c>
      <c r="Q9296" s="61" t="s">
        <v>86</v>
      </c>
    </row>
    <row r="9297" spans="8:17" x14ac:dyDescent="0.25">
      <c r="H9297" s="59">
        <v>60895</v>
      </c>
      <c r="I9297" s="59" t="s">
        <v>69</v>
      </c>
      <c r="J9297" s="59">
        <v>23552590</v>
      </c>
      <c r="K9297" s="59" t="s">
        <v>9800</v>
      </c>
      <c r="L9297" s="61" t="s">
        <v>81</v>
      </c>
      <c r="M9297" s="61">
        <f>VLOOKUP(H9297,zdroj!C:F,4,0)</f>
        <v>0</v>
      </c>
      <c r="N9297" s="61" t="str">
        <f t="shared" si="290"/>
        <v>-</v>
      </c>
      <c r="P9297" s="73" t="str">
        <f t="shared" si="291"/>
        <v/>
      </c>
      <c r="Q9297" s="61" t="s">
        <v>86</v>
      </c>
    </row>
    <row r="9298" spans="8:17" x14ac:dyDescent="0.25">
      <c r="H9298" s="59">
        <v>60895</v>
      </c>
      <c r="I9298" s="59" t="s">
        <v>69</v>
      </c>
      <c r="J9298" s="59">
        <v>23552603</v>
      </c>
      <c r="K9298" s="59" t="s">
        <v>9801</v>
      </c>
      <c r="L9298" s="61" t="s">
        <v>81</v>
      </c>
      <c r="M9298" s="61">
        <f>VLOOKUP(H9298,zdroj!C:F,4,0)</f>
        <v>0</v>
      </c>
      <c r="N9298" s="61" t="str">
        <f t="shared" si="290"/>
        <v>-</v>
      </c>
      <c r="P9298" s="73" t="str">
        <f t="shared" si="291"/>
        <v/>
      </c>
      <c r="Q9298" s="61" t="s">
        <v>86</v>
      </c>
    </row>
    <row r="9299" spans="8:17" x14ac:dyDescent="0.25">
      <c r="H9299" s="59">
        <v>60895</v>
      </c>
      <c r="I9299" s="59" t="s">
        <v>69</v>
      </c>
      <c r="J9299" s="59">
        <v>23552611</v>
      </c>
      <c r="K9299" s="59" t="s">
        <v>9802</v>
      </c>
      <c r="L9299" s="61" t="s">
        <v>81</v>
      </c>
      <c r="M9299" s="61">
        <f>VLOOKUP(H9299,zdroj!C:F,4,0)</f>
        <v>0</v>
      </c>
      <c r="N9299" s="61" t="str">
        <f t="shared" si="290"/>
        <v>-</v>
      </c>
      <c r="P9299" s="73" t="str">
        <f t="shared" si="291"/>
        <v/>
      </c>
      <c r="Q9299" s="61" t="s">
        <v>86</v>
      </c>
    </row>
    <row r="9300" spans="8:17" x14ac:dyDescent="0.25">
      <c r="H9300" s="59">
        <v>60895</v>
      </c>
      <c r="I9300" s="59" t="s">
        <v>69</v>
      </c>
      <c r="J9300" s="59">
        <v>23552620</v>
      </c>
      <c r="K9300" s="59" t="s">
        <v>9803</v>
      </c>
      <c r="L9300" s="61" t="s">
        <v>81</v>
      </c>
      <c r="M9300" s="61">
        <f>VLOOKUP(H9300,zdroj!C:F,4,0)</f>
        <v>0</v>
      </c>
      <c r="N9300" s="61" t="str">
        <f t="shared" si="290"/>
        <v>-</v>
      </c>
      <c r="P9300" s="73" t="str">
        <f t="shared" si="291"/>
        <v/>
      </c>
      <c r="Q9300" s="61" t="s">
        <v>86</v>
      </c>
    </row>
    <row r="9301" spans="8:17" x14ac:dyDescent="0.25">
      <c r="H9301" s="59">
        <v>60895</v>
      </c>
      <c r="I9301" s="59" t="s">
        <v>69</v>
      </c>
      <c r="J9301" s="59">
        <v>23552638</v>
      </c>
      <c r="K9301" s="59" t="s">
        <v>9804</v>
      </c>
      <c r="L9301" s="61" t="s">
        <v>81</v>
      </c>
      <c r="M9301" s="61">
        <f>VLOOKUP(H9301,zdroj!C:F,4,0)</f>
        <v>0</v>
      </c>
      <c r="N9301" s="61" t="str">
        <f t="shared" si="290"/>
        <v>-</v>
      </c>
      <c r="P9301" s="73" t="str">
        <f t="shared" si="291"/>
        <v/>
      </c>
      <c r="Q9301" s="61" t="s">
        <v>86</v>
      </c>
    </row>
    <row r="9302" spans="8:17" x14ac:dyDescent="0.25">
      <c r="H9302" s="59">
        <v>60895</v>
      </c>
      <c r="I9302" s="59" t="s">
        <v>69</v>
      </c>
      <c r="J9302" s="59">
        <v>23552646</v>
      </c>
      <c r="K9302" s="59" t="s">
        <v>9805</v>
      </c>
      <c r="L9302" s="61" t="s">
        <v>81</v>
      </c>
      <c r="M9302" s="61">
        <f>VLOOKUP(H9302,zdroj!C:F,4,0)</f>
        <v>0</v>
      </c>
      <c r="N9302" s="61" t="str">
        <f t="shared" si="290"/>
        <v>-</v>
      </c>
      <c r="P9302" s="73" t="str">
        <f t="shared" si="291"/>
        <v/>
      </c>
      <c r="Q9302" s="61" t="s">
        <v>86</v>
      </c>
    </row>
    <row r="9303" spans="8:17" x14ac:dyDescent="0.25">
      <c r="H9303" s="59">
        <v>60895</v>
      </c>
      <c r="I9303" s="59" t="s">
        <v>69</v>
      </c>
      <c r="J9303" s="59">
        <v>23552654</v>
      </c>
      <c r="K9303" s="59" t="s">
        <v>9806</v>
      </c>
      <c r="L9303" s="61" t="s">
        <v>81</v>
      </c>
      <c r="M9303" s="61">
        <f>VLOOKUP(H9303,zdroj!C:F,4,0)</f>
        <v>0</v>
      </c>
      <c r="N9303" s="61" t="str">
        <f t="shared" si="290"/>
        <v>-</v>
      </c>
      <c r="P9303" s="73" t="str">
        <f t="shared" si="291"/>
        <v/>
      </c>
      <c r="Q9303" s="61" t="s">
        <v>86</v>
      </c>
    </row>
    <row r="9304" spans="8:17" x14ac:dyDescent="0.25">
      <c r="H9304" s="59">
        <v>60895</v>
      </c>
      <c r="I9304" s="59" t="s">
        <v>69</v>
      </c>
      <c r="J9304" s="59">
        <v>23552662</v>
      </c>
      <c r="K9304" s="59" t="s">
        <v>9807</v>
      </c>
      <c r="L9304" s="61" t="s">
        <v>81</v>
      </c>
      <c r="M9304" s="61">
        <f>VLOOKUP(H9304,zdroj!C:F,4,0)</f>
        <v>0</v>
      </c>
      <c r="N9304" s="61" t="str">
        <f t="shared" si="290"/>
        <v>-</v>
      </c>
      <c r="P9304" s="73" t="str">
        <f t="shared" si="291"/>
        <v/>
      </c>
      <c r="Q9304" s="61" t="s">
        <v>86</v>
      </c>
    </row>
    <row r="9305" spans="8:17" x14ac:dyDescent="0.25">
      <c r="H9305" s="59">
        <v>60895</v>
      </c>
      <c r="I9305" s="59" t="s">
        <v>69</v>
      </c>
      <c r="J9305" s="59">
        <v>23552671</v>
      </c>
      <c r="K9305" s="59" t="s">
        <v>9808</v>
      </c>
      <c r="L9305" s="61" t="s">
        <v>81</v>
      </c>
      <c r="M9305" s="61">
        <f>VLOOKUP(H9305,zdroj!C:F,4,0)</f>
        <v>0</v>
      </c>
      <c r="N9305" s="61" t="str">
        <f t="shared" si="290"/>
        <v>-</v>
      </c>
      <c r="P9305" s="73" t="str">
        <f t="shared" si="291"/>
        <v/>
      </c>
      <c r="Q9305" s="61" t="s">
        <v>86</v>
      </c>
    </row>
    <row r="9306" spans="8:17" x14ac:dyDescent="0.25">
      <c r="H9306" s="59">
        <v>60895</v>
      </c>
      <c r="I9306" s="59" t="s">
        <v>69</v>
      </c>
      <c r="J9306" s="59">
        <v>23552689</v>
      </c>
      <c r="K9306" s="59" t="s">
        <v>9809</v>
      </c>
      <c r="L9306" s="61" t="s">
        <v>81</v>
      </c>
      <c r="M9306" s="61">
        <f>VLOOKUP(H9306,zdroj!C:F,4,0)</f>
        <v>0</v>
      </c>
      <c r="N9306" s="61" t="str">
        <f t="shared" si="290"/>
        <v>-</v>
      </c>
      <c r="P9306" s="73" t="str">
        <f t="shared" si="291"/>
        <v/>
      </c>
      <c r="Q9306" s="61" t="s">
        <v>86</v>
      </c>
    </row>
    <row r="9307" spans="8:17" x14ac:dyDescent="0.25">
      <c r="H9307" s="59">
        <v>60895</v>
      </c>
      <c r="I9307" s="59" t="s">
        <v>69</v>
      </c>
      <c r="J9307" s="59">
        <v>23552697</v>
      </c>
      <c r="K9307" s="59" t="s">
        <v>9810</v>
      </c>
      <c r="L9307" s="61" t="s">
        <v>81</v>
      </c>
      <c r="M9307" s="61">
        <f>VLOOKUP(H9307,zdroj!C:F,4,0)</f>
        <v>0</v>
      </c>
      <c r="N9307" s="61" t="str">
        <f t="shared" si="290"/>
        <v>-</v>
      </c>
      <c r="P9307" s="73" t="str">
        <f t="shared" si="291"/>
        <v/>
      </c>
      <c r="Q9307" s="61" t="s">
        <v>86</v>
      </c>
    </row>
    <row r="9308" spans="8:17" x14ac:dyDescent="0.25">
      <c r="H9308" s="59">
        <v>60895</v>
      </c>
      <c r="I9308" s="59" t="s">
        <v>69</v>
      </c>
      <c r="J9308" s="59">
        <v>23552701</v>
      </c>
      <c r="K9308" s="59" t="s">
        <v>9811</v>
      </c>
      <c r="L9308" s="61" t="s">
        <v>81</v>
      </c>
      <c r="M9308" s="61">
        <f>VLOOKUP(H9308,zdroj!C:F,4,0)</f>
        <v>0</v>
      </c>
      <c r="N9308" s="61" t="str">
        <f t="shared" si="290"/>
        <v>-</v>
      </c>
      <c r="P9308" s="73" t="str">
        <f t="shared" si="291"/>
        <v/>
      </c>
      <c r="Q9308" s="61" t="s">
        <v>86</v>
      </c>
    </row>
    <row r="9309" spans="8:17" x14ac:dyDescent="0.25">
      <c r="H9309" s="59">
        <v>60895</v>
      </c>
      <c r="I9309" s="59" t="s">
        <v>69</v>
      </c>
      <c r="J9309" s="59">
        <v>23552719</v>
      </c>
      <c r="K9309" s="59" t="s">
        <v>9812</v>
      </c>
      <c r="L9309" s="61" t="s">
        <v>81</v>
      </c>
      <c r="M9309" s="61">
        <f>VLOOKUP(H9309,zdroj!C:F,4,0)</f>
        <v>0</v>
      </c>
      <c r="N9309" s="61" t="str">
        <f t="shared" si="290"/>
        <v>-</v>
      </c>
      <c r="P9309" s="73" t="str">
        <f t="shared" si="291"/>
        <v/>
      </c>
      <c r="Q9309" s="61" t="s">
        <v>86</v>
      </c>
    </row>
    <row r="9310" spans="8:17" x14ac:dyDescent="0.25">
      <c r="H9310" s="59">
        <v>60895</v>
      </c>
      <c r="I9310" s="59" t="s">
        <v>69</v>
      </c>
      <c r="J9310" s="59">
        <v>23552727</v>
      </c>
      <c r="K9310" s="59" t="s">
        <v>9813</v>
      </c>
      <c r="L9310" s="61" t="s">
        <v>81</v>
      </c>
      <c r="M9310" s="61">
        <f>VLOOKUP(H9310,zdroj!C:F,4,0)</f>
        <v>0</v>
      </c>
      <c r="N9310" s="61" t="str">
        <f t="shared" si="290"/>
        <v>-</v>
      </c>
      <c r="P9310" s="73" t="str">
        <f t="shared" si="291"/>
        <v/>
      </c>
      <c r="Q9310" s="61" t="s">
        <v>86</v>
      </c>
    </row>
    <row r="9311" spans="8:17" x14ac:dyDescent="0.25">
      <c r="H9311" s="59">
        <v>60895</v>
      </c>
      <c r="I9311" s="59" t="s">
        <v>69</v>
      </c>
      <c r="J9311" s="59">
        <v>23552735</v>
      </c>
      <c r="K9311" s="59" t="s">
        <v>9814</v>
      </c>
      <c r="L9311" s="61" t="s">
        <v>81</v>
      </c>
      <c r="M9311" s="61">
        <f>VLOOKUP(H9311,zdroj!C:F,4,0)</f>
        <v>0</v>
      </c>
      <c r="N9311" s="61" t="str">
        <f t="shared" si="290"/>
        <v>-</v>
      </c>
      <c r="P9311" s="73" t="str">
        <f t="shared" si="291"/>
        <v/>
      </c>
      <c r="Q9311" s="61" t="s">
        <v>86</v>
      </c>
    </row>
    <row r="9312" spans="8:17" x14ac:dyDescent="0.25">
      <c r="H9312" s="59">
        <v>60895</v>
      </c>
      <c r="I9312" s="59" t="s">
        <v>69</v>
      </c>
      <c r="J9312" s="59">
        <v>23552743</v>
      </c>
      <c r="K9312" s="59" t="s">
        <v>9815</v>
      </c>
      <c r="L9312" s="61" t="s">
        <v>81</v>
      </c>
      <c r="M9312" s="61">
        <f>VLOOKUP(H9312,zdroj!C:F,4,0)</f>
        <v>0</v>
      </c>
      <c r="N9312" s="61" t="str">
        <f t="shared" si="290"/>
        <v>-</v>
      </c>
      <c r="P9312" s="73" t="str">
        <f t="shared" si="291"/>
        <v/>
      </c>
      <c r="Q9312" s="61" t="s">
        <v>86</v>
      </c>
    </row>
    <row r="9313" spans="8:17" x14ac:dyDescent="0.25">
      <c r="H9313" s="59">
        <v>60895</v>
      </c>
      <c r="I9313" s="59" t="s">
        <v>69</v>
      </c>
      <c r="J9313" s="59">
        <v>23552751</v>
      </c>
      <c r="K9313" s="59" t="s">
        <v>9816</v>
      </c>
      <c r="L9313" s="61" t="s">
        <v>81</v>
      </c>
      <c r="M9313" s="61">
        <f>VLOOKUP(H9313,zdroj!C:F,4,0)</f>
        <v>0</v>
      </c>
      <c r="N9313" s="61" t="str">
        <f t="shared" si="290"/>
        <v>-</v>
      </c>
      <c r="P9313" s="73" t="str">
        <f t="shared" si="291"/>
        <v/>
      </c>
      <c r="Q9313" s="61" t="s">
        <v>86</v>
      </c>
    </row>
    <row r="9314" spans="8:17" x14ac:dyDescent="0.25">
      <c r="H9314" s="59">
        <v>60895</v>
      </c>
      <c r="I9314" s="59" t="s">
        <v>69</v>
      </c>
      <c r="J9314" s="59">
        <v>23552760</v>
      </c>
      <c r="K9314" s="59" t="s">
        <v>9817</v>
      </c>
      <c r="L9314" s="61" t="s">
        <v>81</v>
      </c>
      <c r="M9314" s="61">
        <f>VLOOKUP(H9314,zdroj!C:F,4,0)</f>
        <v>0</v>
      </c>
      <c r="N9314" s="61" t="str">
        <f t="shared" si="290"/>
        <v>-</v>
      </c>
      <c r="P9314" s="73" t="str">
        <f t="shared" si="291"/>
        <v/>
      </c>
      <c r="Q9314" s="61" t="s">
        <v>86</v>
      </c>
    </row>
    <row r="9315" spans="8:17" x14ac:dyDescent="0.25">
      <c r="H9315" s="59">
        <v>60895</v>
      </c>
      <c r="I9315" s="59" t="s">
        <v>69</v>
      </c>
      <c r="J9315" s="59">
        <v>23552778</v>
      </c>
      <c r="K9315" s="59" t="s">
        <v>9818</v>
      </c>
      <c r="L9315" s="61" t="s">
        <v>81</v>
      </c>
      <c r="M9315" s="61">
        <f>VLOOKUP(H9315,zdroj!C:F,4,0)</f>
        <v>0</v>
      </c>
      <c r="N9315" s="61" t="str">
        <f t="shared" si="290"/>
        <v>-</v>
      </c>
      <c r="P9315" s="73" t="str">
        <f t="shared" si="291"/>
        <v/>
      </c>
      <c r="Q9315" s="61" t="s">
        <v>86</v>
      </c>
    </row>
    <row r="9316" spans="8:17" x14ac:dyDescent="0.25">
      <c r="H9316" s="59">
        <v>60895</v>
      </c>
      <c r="I9316" s="59" t="s">
        <v>69</v>
      </c>
      <c r="J9316" s="59">
        <v>23552786</v>
      </c>
      <c r="K9316" s="59" t="s">
        <v>9819</v>
      </c>
      <c r="L9316" s="61" t="s">
        <v>81</v>
      </c>
      <c r="M9316" s="61">
        <f>VLOOKUP(H9316,zdroj!C:F,4,0)</f>
        <v>0</v>
      </c>
      <c r="N9316" s="61" t="str">
        <f t="shared" si="290"/>
        <v>-</v>
      </c>
      <c r="P9316" s="73" t="str">
        <f t="shared" si="291"/>
        <v/>
      </c>
      <c r="Q9316" s="61" t="s">
        <v>86</v>
      </c>
    </row>
    <row r="9317" spans="8:17" x14ac:dyDescent="0.25">
      <c r="H9317" s="59">
        <v>60895</v>
      </c>
      <c r="I9317" s="59" t="s">
        <v>69</v>
      </c>
      <c r="J9317" s="59">
        <v>23552794</v>
      </c>
      <c r="K9317" s="59" t="s">
        <v>9820</v>
      </c>
      <c r="L9317" s="61" t="s">
        <v>81</v>
      </c>
      <c r="M9317" s="61">
        <f>VLOOKUP(H9317,zdroj!C:F,4,0)</f>
        <v>0</v>
      </c>
      <c r="N9317" s="61" t="str">
        <f t="shared" si="290"/>
        <v>-</v>
      </c>
      <c r="P9317" s="73" t="str">
        <f t="shared" si="291"/>
        <v/>
      </c>
      <c r="Q9317" s="61" t="s">
        <v>86</v>
      </c>
    </row>
    <row r="9318" spans="8:17" x14ac:dyDescent="0.25">
      <c r="H9318" s="59">
        <v>60895</v>
      </c>
      <c r="I9318" s="59" t="s">
        <v>69</v>
      </c>
      <c r="J9318" s="59">
        <v>23552808</v>
      </c>
      <c r="K9318" s="59" t="s">
        <v>9821</v>
      </c>
      <c r="L9318" s="61" t="s">
        <v>81</v>
      </c>
      <c r="M9318" s="61">
        <f>VLOOKUP(H9318,zdroj!C:F,4,0)</f>
        <v>0</v>
      </c>
      <c r="N9318" s="61" t="str">
        <f t="shared" si="290"/>
        <v>-</v>
      </c>
      <c r="P9318" s="73" t="str">
        <f t="shared" si="291"/>
        <v/>
      </c>
      <c r="Q9318" s="61" t="s">
        <v>86</v>
      </c>
    </row>
    <row r="9319" spans="8:17" x14ac:dyDescent="0.25">
      <c r="H9319" s="59">
        <v>60895</v>
      </c>
      <c r="I9319" s="59" t="s">
        <v>69</v>
      </c>
      <c r="J9319" s="59">
        <v>23552816</v>
      </c>
      <c r="K9319" s="59" t="s">
        <v>9822</v>
      </c>
      <c r="L9319" s="61" t="s">
        <v>81</v>
      </c>
      <c r="M9319" s="61">
        <f>VLOOKUP(H9319,zdroj!C:F,4,0)</f>
        <v>0</v>
      </c>
      <c r="N9319" s="61" t="str">
        <f t="shared" si="290"/>
        <v>-</v>
      </c>
      <c r="P9319" s="73" t="str">
        <f t="shared" si="291"/>
        <v/>
      </c>
      <c r="Q9319" s="61" t="s">
        <v>86</v>
      </c>
    </row>
    <row r="9320" spans="8:17" x14ac:dyDescent="0.25">
      <c r="H9320" s="59">
        <v>60895</v>
      </c>
      <c r="I9320" s="59" t="s">
        <v>69</v>
      </c>
      <c r="J9320" s="59">
        <v>23552824</v>
      </c>
      <c r="K9320" s="59" t="s">
        <v>9823</v>
      </c>
      <c r="L9320" s="61" t="s">
        <v>81</v>
      </c>
      <c r="M9320" s="61">
        <f>VLOOKUP(H9320,zdroj!C:F,4,0)</f>
        <v>0</v>
      </c>
      <c r="N9320" s="61" t="str">
        <f t="shared" si="290"/>
        <v>-</v>
      </c>
      <c r="P9320" s="73" t="str">
        <f t="shared" si="291"/>
        <v/>
      </c>
      <c r="Q9320" s="61" t="s">
        <v>86</v>
      </c>
    </row>
    <row r="9321" spans="8:17" x14ac:dyDescent="0.25">
      <c r="H9321" s="59">
        <v>60895</v>
      </c>
      <c r="I9321" s="59" t="s">
        <v>69</v>
      </c>
      <c r="J9321" s="59">
        <v>23553031</v>
      </c>
      <c r="K9321" s="59" t="s">
        <v>9824</v>
      </c>
      <c r="L9321" s="61" t="s">
        <v>81</v>
      </c>
      <c r="M9321" s="61">
        <f>VLOOKUP(H9321,zdroj!C:F,4,0)</f>
        <v>0</v>
      </c>
      <c r="N9321" s="61" t="str">
        <f t="shared" si="290"/>
        <v>-</v>
      </c>
      <c r="P9321" s="73" t="str">
        <f t="shared" si="291"/>
        <v/>
      </c>
      <c r="Q9321" s="61" t="s">
        <v>86</v>
      </c>
    </row>
    <row r="9322" spans="8:17" x14ac:dyDescent="0.25">
      <c r="H9322" s="59">
        <v>60895</v>
      </c>
      <c r="I9322" s="59" t="s">
        <v>69</v>
      </c>
      <c r="J9322" s="59">
        <v>23553251</v>
      </c>
      <c r="K9322" s="59" t="s">
        <v>9825</v>
      </c>
      <c r="L9322" s="61" t="s">
        <v>81</v>
      </c>
      <c r="M9322" s="61">
        <f>VLOOKUP(H9322,zdroj!C:F,4,0)</f>
        <v>0</v>
      </c>
      <c r="N9322" s="61" t="str">
        <f t="shared" si="290"/>
        <v>-</v>
      </c>
      <c r="P9322" s="73" t="str">
        <f t="shared" si="291"/>
        <v/>
      </c>
      <c r="Q9322" s="61" t="s">
        <v>86</v>
      </c>
    </row>
    <row r="9323" spans="8:17" x14ac:dyDescent="0.25">
      <c r="H9323" s="59">
        <v>60895</v>
      </c>
      <c r="I9323" s="59" t="s">
        <v>69</v>
      </c>
      <c r="J9323" s="59">
        <v>23553308</v>
      </c>
      <c r="K9323" s="59" t="s">
        <v>9826</v>
      </c>
      <c r="L9323" s="61" t="s">
        <v>81</v>
      </c>
      <c r="M9323" s="61">
        <f>VLOOKUP(H9323,zdroj!C:F,4,0)</f>
        <v>0</v>
      </c>
      <c r="N9323" s="61" t="str">
        <f t="shared" si="290"/>
        <v>-</v>
      </c>
      <c r="P9323" s="73" t="str">
        <f t="shared" si="291"/>
        <v/>
      </c>
      <c r="Q9323" s="61" t="s">
        <v>86</v>
      </c>
    </row>
    <row r="9324" spans="8:17" x14ac:dyDescent="0.25">
      <c r="H9324" s="59">
        <v>60895</v>
      </c>
      <c r="I9324" s="59" t="s">
        <v>69</v>
      </c>
      <c r="J9324" s="59">
        <v>23555998</v>
      </c>
      <c r="K9324" s="59" t="s">
        <v>9827</v>
      </c>
      <c r="L9324" s="61" t="s">
        <v>81</v>
      </c>
      <c r="M9324" s="61">
        <f>VLOOKUP(H9324,zdroj!C:F,4,0)</f>
        <v>0</v>
      </c>
      <c r="N9324" s="61" t="str">
        <f t="shared" si="290"/>
        <v>-</v>
      </c>
      <c r="P9324" s="73" t="str">
        <f t="shared" si="291"/>
        <v/>
      </c>
      <c r="Q9324" s="61" t="s">
        <v>86</v>
      </c>
    </row>
    <row r="9325" spans="8:17" x14ac:dyDescent="0.25">
      <c r="H9325" s="59">
        <v>60895</v>
      </c>
      <c r="I9325" s="59" t="s">
        <v>69</v>
      </c>
      <c r="J9325" s="59">
        <v>23556005</v>
      </c>
      <c r="K9325" s="59" t="s">
        <v>9828</v>
      </c>
      <c r="L9325" s="61" t="s">
        <v>81</v>
      </c>
      <c r="M9325" s="61">
        <f>VLOOKUP(H9325,zdroj!C:F,4,0)</f>
        <v>0</v>
      </c>
      <c r="N9325" s="61" t="str">
        <f t="shared" si="290"/>
        <v>-</v>
      </c>
      <c r="P9325" s="73" t="str">
        <f t="shared" si="291"/>
        <v/>
      </c>
      <c r="Q9325" s="61" t="s">
        <v>86</v>
      </c>
    </row>
    <row r="9326" spans="8:17" x14ac:dyDescent="0.25">
      <c r="H9326" s="59">
        <v>60895</v>
      </c>
      <c r="I9326" s="59" t="s">
        <v>69</v>
      </c>
      <c r="J9326" s="59">
        <v>23556013</v>
      </c>
      <c r="K9326" s="59" t="s">
        <v>9829</v>
      </c>
      <c r="L9326" s="61" t="s">
        <v>81</v>
      </c>
      <c r="M9326" s="61">
        <f>VLOOKUP(H9326,zdroj!C:F,4,0)</f>
        <v>0</v>
      </c>
      <c r="N9326" s="61" t="str">
        <f t="shared" si="290"/>
        <v>-</v>
      </c>
      <c r="P9326" s="73" t="str">
        <f t="shared" si="291"/>
        <v/>
      </c>
      <c r="Q9326" s="61" t="s">
        <v>86</v>
      </c>
    </row>
    <row r="9327" spans="8:17" x14ac:dyDescent="0.25">
      <c r="H9327" s="59">
        <v>60895</v>
      </c>
      <c r="I9327" s="59" t="s">
        <v>69</v>
      </c>
      <c r="J9327" s="59">
        <v>23556021</v>
      </c>
      <c r="K9327" s="59" t="s">
        <v>9830</v>
      </c>
      <c r="L9327" s="61" t="s">
        <v>81</v>
      </c>
      <c r="M9327" s="61">
        <f>VLOOKUP(H9327,zdroj!C:F,4,0)</f>
        <v>0</v>
      </c>
      <c r="N9327" s="61" t="str">
        <f t="shared" si="290"/>
        <v>-</v>
      </c>
      <c r="P9327" s="73" t="str">
        <f t="shared" si="291"/>
        <v/>
      </c>
      <c r="Q9327" s="61" t="s">
        <v>86</v>
      </c>
    </row>
    <row r="9328" spans="8:17" x14ac:dyDescent="0.25">
      <c r="H9328" s="59">
        <v>60895</v>
      </c>
      <c r="I9328" s="59" t="s">
        <v>69</v>
      </c>
      <c r="J9328" s="59">
        <v>23556030</v>
      </c>
      <c r="K9328" s="59" t="s">
        <v>9831</v>
      </c>
      <c r="L9328" s="61" t="s">
        <v>81</v>
      </c>
      <c r="M9328" s="61">
        <f>VLOOKUP(H9328,zdroj!C:F,4,0)</f>
        <v>0</v>
      </c>
      <c r="N9328" s="61" t="str">
        <f t="shared" si="290"/>
        <v>-</v>
      </c>
      <c r="P9328" s="73" t="str">
        <f t="shared" si="291"/>
        <v/>
      </c>
      <c r="Q9328" s="61" t="s">
        <v>86</v>
      </c>
    </row>
    <row r="9329" spans="8:17" x14ac:dyDescent="0.25">
      <c r="H9329" s="59">
        <v>60895</v>
      </c>
      <c r="I9329" s="59" t="s">
        <v>69</v>
      </c>
      <c r="J9329" s="59">
        <v>23556048</v>
      </c>
      <c r="K9329" s="59" t="s">
        <v>9832</v>
      </c>
      <c r="L9329" s="61" t="s">
        <v>81</v>
      </c>
      <c r="M9329" s="61">
        <f>VLOOKUP(H9329,zdroj!C:F,4,0)</f>
        <v>0</v>
      </c>
      <c r="N9329" s="61" t="str">
        <f t="shared" si="290"/>
        <v>-</v>
      </c>
      <c r="P9329" s="73" t="str">
        <f t="shared" si="291"/>
        <v/>
      </c>
      <c r="Q9329" s="61" t="s">
        <v>86</v>
      </c>
    </row>
    <row r="9330" spans="8:17" x14ac:dyDescent="0.25">
      <c r="H9330" s="59">
        <v>60895</v>
      </c>
      <c r="I9330" s="59" t="s">
        <v>69</v>
      </c>
      <c r="J9330" s="59">
        <v>23556056</v>
      </c>
      <c r="K9330" s="59" t="s">
        <v>9833</v>
      </c>
      <c r="L9330" s="61" t="s">
        <v>81</v>
      </c>
      <c r="M9330" s="61">
        <f>VLOOKUP(H9330,zdroj!C:F,4,0)</f>
        <v>0</v>
      </c>
      <c r="N9330" s="61" t="str">
        <f t="shared" si="290"/>
        <v>-</v>
      </c>
      <c r="P9330" s="73" t="str">
        <f t="shared" si="291"/>
        <v/>
      </c>
      <c r="Q9330" s="61" t="s">
        <v>86</v>
      </c>
    </row>
    <row r="9331" spans="8:17" x14ac:dyDescent="0.25">
      <c r="H9331" s="59">
        <v>60895</v>
      </c>
      <c r="I9331" s="59" t="s">
        <v>69</v>
      </c>
      <c r="J9331" s="59">
        <v>23556072</v>
      </c>
      <c r="K9331" s="59" t="s">
        <v>9834</v>
      </c>
      <c r="L9331" s="61" t="s">
        <v>81</v>
      </c>
      <c r="M9331" s="61">
        <f>VLOOKUP(H9331,zdroj!C:F,4,0)</f>
        <v>0</v>
      </c>
      <c r="N9331" s="61" t="str">
        <f t="shared" si="290"/>
        <v>-</v>
      </c>
      <c r="P9331" s="73" t="str">
        <f t="shared" si="291"/>
        <v/>
      </c>
      <c r="Q9331" s="61" t="s">
        <v>86</v>
      </c>
    </row>
    <row r="9332" spans="8:17" x14ac:dyDescent="0.25">
      <c r="H9332" s="59">
        <v>60895</v>
      </c>
      <c r="I9332" s="59" t="s">
        <v>69</v>
      </c>
      <c r="J9332" s="59">
        <v>23556099</v>
      </c>
      <c r="K9332" s="59" t="s">
        <v>9835</v>
      </c>
      <c r="L9332" s="61" t="s">
        <v>81</v>
      </c>
      <c r="M9332" s="61">
        <f>VLOOKUP(H9332,zdroj!C:F,4,0)</f>
        <v>0</v>
      </c>
      <c r="N9332" s="61" t="str">
        <f t="shared" si="290"/>
        <v>-</v>
      </c>
      <c r="P9332" s="73" t="str">
        <f t="shared" si="291"/>
        <v/>
      </c>
      <c r="Q9332" s="61" t="s">
        <v>86</v>
      </c>
    </row>
    <row r="9333" spans="8:17" x14ac:dyDescent="0.25">
      <c r="H9333" s="59">
        <v>60895</v>
      </c>
      <c r="I9333" s="59" t="s">
        <v>69</v>
      </c>
      <c r="J9333" s="59">
        <v>23556102</v>
      </c>
      <c r="K9333" s="59" t="s">
        <v>9836</v>
      </c>
      <c r="L9333" s="61" t="s">
        <v>81</v>
      </c>
      <c r="M9333" s="61">
        <f>VLOOKUP(H9333,zdroj!C:F,4,0)</f>
        <v>0</v>
      </c>
      <c r="N9333" s="61" t="str">
        <f t="shared" si="290"/>
        <v>-</v>
      </c>
      <c r="P9333" s="73" t="str">
        <f t="shared" si="291"/>
        <v/>
      </c>
      <c r="Q9333" s="61" t="s">
        <v>86</v>
      </c>
    </row>
    <row r="9334" spans="8:17" x14ac:dyDescent="0.25">
      <c r="H9334" s="59">
        <v>60895</v>
      </c>
      <c r="I9334" s="59" t="s">
        <v>69</v>
      </c>
      <c r="J9334" s="59">
        <v>23556129</v>
      </c>
      <c r="K9334" s="59" t="s">
        <v>9837</v>
      </c>
      <c r="L9334" s="61" t="s">
        <v>81</v>
      </c>
      <c r="M9334" s="61">
        <f>VLOOKUP(H9334,zdroj!C:F,4,0)</f>
        <v>0</v>
      </c>
      <c r="N9334" s="61" t="str">
        <f t="shared" si="290"/>
        <v>-</v>
      </c>
      <c r="P9334" s="73" t="str">
        <f t="shared" si="291"/>
        <v/>
      </c>
      <c r="Q9334" s="61" t="s">
        <v>86</v>
      </c>
    </row>
    <row r="9335" spans="8:17" x14ac:dyDescent="0.25">
      <c r="H9335" s="59">
        <v>60895</v>
      </c>
      <c r="I9335" s="59" t="s">
        <v>69</v>
      </c>
      <c r="J9335" s="59">
        <v>23556137</v>
      </c>
      <c r="K9335" s="59" t="s">
        <v>9838</v>
      </c>
      <c r="L9335" s="61" t="s">
        <v>81</v>
      </c>
      <c r="M9335" s="61">
        <f>VLOOKUP(H9335,zdroj!C:F,4,0)</f>
        <v>0</v>
      </c>
      <c r="N9335" s="61" t="str">
        <f t="shared" si="290"/>
        <v>-</v>
      </c>
      <c r="P9335" s="73" t="str">
        <f t="shared" si="291"/>
        <v/>
      </c>
      <c r="Q9335" s="61" t="s">
        <v>86</v>
      </c>
    </row>
    <row r="9336" spans="8:17" x14ac:dyDescent="0.25">
      <c r="H9336" s="59">
        <v>60895</v>
      </c>
      <c r="I9336" s="59" t="s">
        <v>69</v>
      </c>
      <c r="J9336" s="59">
        <v>23556145</v>
      </c>
      <c r="K9336" s="59" t="s">
        <v>9839</v>
      </c>
      <c r="L9336" s="61" t="s">
        <v>81</v>
      </c>
      <c r="M9336" s="61">
        <f>VLOOKUP(H9336,zdroj!C:F,4,0)</f>
        <v>0</v>
      </c>
      <c r="N9336" s="61" t="str">
        <f t="shared" si="290"/>
        <v>-</v>
      </c>
      <c r="P9336" s="73" t="str">
        <f t="shared" si="291"/>
        <v/>
      </c>
      <c r="Q9336" s="61" t="s">
        <v>86</v>
      </c>
    </row>
    <row r="9337" spans="8:17" x14ac:dyDescent="0.25">
      <c r="H9337" s="59">
        <v>60895</v>
      </c>
      <c r="I9337" s="59" t="s">
        <v>69</v>
      </c>
      <c r="J9337" s="59">
        <v>23556153</v>
      </c>
      <c r="K9337" s="59" t="s">
        <v>9840</v>
      </c>
      <c r="L9337" s="61" t="s">
        <v>81</v>
      </c>
      <c r="M9337" s="61">
        <f>VLOOKUP(H9337,zdroj!C:F,4,0)</f>
        <v>0</v>
      </c>
      <c r="N9337" s="61" t="str">
        <f t="shared" si="290"/>
        <v>-</v>
      </c>
      <c r="P9337" s="73" t="str">
        <f t="shared" si="291"/>
        <v/>
      </c>
      <c r="Q9337" s="61" t="s">
        <v>86</v>
      </c>
    </row>
    <row r="9338" spans="8:17" x14ac:dyDescent="0.25">
      <c r="H9338" s="59">
        <v>60895</v>
      </c>
      <c r="I9338" s="59" t="s">
        <v>69</v>
      </c>
      <c r="J9338" s="59">
        <v>23556161</v>
      </c>
      <c r="K9338" s="59" t="s">
        <v>9841</v>
      </c>
      <c r="L9338" s="61" t="s">
        <v>81</v>
      </c>
      <c r="M9338" s="61">
        <f>VLOOKUP(H9338,zdroj!C:F,4,0)</f>
        <v>0</v>
      </c>
      <c r="N9338" s="61" t="str">
        <f t="shared" si="290"/>
        <v>-</v>
      </c>
      <c r="P9338" s="73" t="str">
        <f t="shared" si="291"/>
        <v/>
      </c>
      <c r="Q9338" s="61" t="s">
        <v>86</v>
      </c>
    </row>
    <row r="9339" spans="8:17" x14ac:dyDescent="0.25">
      <c r="H9339" s="59">
        <v>60895</v>
      </c>
      <c r="I9339" s="59" t="s">
        <v>69</v>
      </c>
      <c r="J9339" s="59">
        <v>23556170</v>
      </c>
      <c r="K9339" s="59" t="s">
        <v>9842</v>
      </c>
      <c r="L9339" s="61" t="s">
        <v>81</v>
      </c>
      <c r="M9339" s="61">
        <f>VLOOKUP(H9339,zdroj!C:F,4,0)</f>
        <v>0</v>
      </c>
      <c r="N9339" s="61" t="str">
        <f t="shared" si="290"/>
        <v>-</v>
      </c>
      <c r="P9339" s="73" t="str">
        <f t="shared" si="291"/>
        <v/>
      </c>
      <c r="Q9339" s="61" t="s">
        <v>86</v>
      </c>
    </row>
    <row r="9340" spans="8:17" x14ac:dyDescent="0.25">
      <c r="H9340" s="59">
        <v>60895</v>
      </c>
      <c r="I9340" s="59" t="s">
        <v>69</v>
      </c>
      <c r="J9340" s="59">
        <v>23556196</v>
      </c>
      <c r="K9340" s="59" t="s">
        <v>9843</v>
      </c>
      <c r="L9340" s="61" t="s">
        <v>81</v>
      </c>
      <c r="M9340" s="61">
        <f>VLOOKUP(H9340,zdroj!C:F,4,0)</f>
        <v>0</v>
      </c>
      <c r="N9340" s="61" t="str">
        <f t="shared" si="290"/>
        <v>-</v>
      </c>
      <c r="P9340" s="73" t="str">
        <f t="shared" si="291"/>
        <v/>
      </c>
      <c r="Q9340" s="61" t="s">
        <v>86</v>
      </c>
    </row>
    <row r="9341" spans="8:17" x14ac:dyDescent="0.25">
      <c r="H9341" s="59">
        <v>60895</v>
      </c>
      <c r="I9341" s="59" t="s">
        <v>69</v>
      </c>
      <c r="J9341" s="59">
        <v>23556200</v>
      </c>
      <c r="K9341" s="59" t="s">
        <v>9844</v>
      </c>
      <c r="L9341" s="61" t="s">
        <v>81</v>
      </c>
      <c r="M9341" s="61">
        <f>VLOOKUP(H9341,zdroj!C:F,4,0)</f>
        <v>0</v>
      </c>
      <c r="N9341" s="61" t="str">
        <f t="shared" si="290"/>
        <v>-</v>
      </c>
      <c r="P9341" s="73" t="str">
        <f t="shared" si="291"/>
        <v/>
      </c>
      <c r="Q9341" s="61" t="s">
        <v>86</v>
      </c>
    </row>
    <row r="9342" spans="8:17" x14ac:dyDescent="0.25">
      <c r="H9342" s="59">
        <v>60895</v>
      </c>
      <c r="I9342" s="59" t="s">
        <v>69</v>
      </c>
      <c r="J9342" s="59">
        <v>23556218</v>
      </c>
      <c r="K9342" s="59" t="s">
        <v>9845</v>
      </c>
      <c r="L9342" s="61" t="s">
        <v>81</v>
      </c>
      <c r="M9342" s="61">
        <f>VLOOKUP(H9342,zdroj!C:F,4,0)</f>
        <v>0</v>
      </c>
      <c r="N9342" s="61" t="str">
        <f t="shared" si="290"/>
        <v>-</v>
      </c>
      <c r="P9342" s="73" t="str">
        <f t="shared" si="291"/>
        <v/>
      </c>
      <c r="Q9342" s="61" t="s">
        <v>86</v>
      </c>
    </row>
    <row r="9343" spans="8:17" x14ac:dyDescent="0.25">
      <c r="H9343" s="59">
        <v>60895</v>
      </c>
      <c r="I9343" s="59" t="s">
        <v>69</v>
      </c>
      <c r="J9343" s="59">
        <v>23556251</v>
      </c>
      <c r="K9343" s="59" t="s">
        <v>9846</v>
      </c>
      <c r="L9343" s="61" t="s">
        <v>81</v>
      </c>
      <c r="M9343" s="61">
        <f>VLOOKUP(H9343,zdroj!C:F,4,0)</f>
        <v>0</v>
      </c>
      <c r="N9343" s="61" t="str">
        <f t="shared" si="290"/>
        <v>-</v>
      </c>
      <c r="P9343" s="73" t="str">
        <f t="shared" si="291"/>
        <v/>
      </c>
      <c r="Q9343" s="61" t="s">
        <v>86</v>
      </c>
    </row>
    <row r="9344" spans="8:17" x14ac:dyDescent="0.25">
      <c r="H9344" s="59">
        <v>60895</v>
      </c>
      <c r="I9344" s="59" t="s">
        <v>69</v>
      </c>
      <c r="J9344" s="59">
        <v>23556731</v>
      </c>
      <c r="K9344" s="59" t="s">
        <v>9847</v>
      </c>
      <c r="L9344" s="61" t="s">
        <v>81</v>
      </c>
      <c r="M9344" s="61">
        <f>VLOOKUP(H9344,zdroj!C:F,4,0)</f>
        <v>0</v>
      </c>
      <c r="N9344" s="61" t="str">
        <f t="shared" si="290"/>
        <v>-</v>
      </c>
      <c r="P9344" s="73" t="str">
        <f t="shared" si="291"/>
        <v/>
      </c>
      <c r="Q9344" s="61" t="s">
        <v>86</v>
      </c>
    </row>
    <row r="9345" spans="8:17" x14ac:dyDescent="0.25">
      <c r="H9345" s="59">
        <v>60895</v>
      </c>
      <c r="I9345" s="59" t="s">
        <v>69</v>
      </c>
      <c r="J9345" s="59">
        <v>25212443</v>
      </c>
      <c r="K9345" s="59" t="s">
        <v>9848</v>
      </c>
      <c r="L9345" s="61" t="s">
        <v>81</v>
      </c>
      <c r="M9345" s="61">
        <f>VLOOKUP(H9345,zdroj!C:F,4,0)</f>
        <v>0</v>
      </c>
      <c r="N9345" s="61" t="str">
        <f t="shared" si="290"/>
        <v>-</v>
      </c>
      <c r="P9345" s="73" t="str">
        <f t="shared" si="291"/>
        <v/>
      </c>
      <c r="Q9345" s="61" t="s">
        <v>84</v>
      </c>
    </row>
    <row r="9346" spans="8:17" x14ac:dyDescent="0.25">
      <c r="H9346" s="59">
        <v>60895</v>
      </c>
      <c r="I9346" s="59" t="s">
        <v>69</v>
      </c>
      <c r="J9346" s="59">
        <v>25212451</v>
      </c>
      <c r="K9346" s="59" t="s">
        <v>9849</v>
      </c>
      <c r="L9346" s="61" t="s">
        <v>113</v>
      </c>
      <c r="M9346" s="61">
        <f>VLOOKUP(H9346,zdroj!C:F,4,0)</f>
        <v>0</v>
      </c>
      <c r="N9346" s="61" t="str">
        <f t="shared" si="290"/>
        <v>katB</v>
      </c>
      <c r="P9346" s="73" t="str">
        <f t="shared" si="291"/>
        <v/>
      </c>
      <c r="Q9346" s="61" t="s">
        <v>30</v>
      </c>
    </row>
    <row r="9347" spans="8:17" x14ac:dyDescent="0.25">
      <c r="H9347" s="59">
        <v>60895</v>
      </c>
      <c r="I9347" s="59" t="s">
        <v>69</v>
      </c>
      <c r="J9347" s="59">
        <v>25221621</v>
      </c>
      <c r="K9347" s="59" t="s">
        <v>9850</v>
      </c>
      <c r="L9347" s="61" t="s">
        <v>81</v>
      </c>
      <c r="M9347" s="61">
        <f>VLOOKUP(H9347,zdroj!C:F,4,0)</f>
        <v>0</v>
      </c>
      <c r="N9347" s="61" t="str">
        <f t="shared" si="290"/>
        <v>-</v>
      </c>
      <c r="P9347" s="73" t="str">
        <f t="shared" si="291"/>
        <v/>
      </c>
      <c r="Q9347" s="61" t="s">
        <v>86</v>
      </c>
    </row>
    <row r="9348" spans="8:17" x14ac:dyDescent="0.25">
      <c r="H9348" s="59">
        <v>60895</v>
      </c>
      <c r="I9348" s="59" t="s">
        <v>69</v>
      </c>
      <c r="J9348" s="59">
        <v>25221680</v>
      </c>
      <c r="K9348" s="59" t="s">
        <v>9851</v>
      </c>
      <c r="L9348" s="61" t="s">
        <v>113</v>
      </c>
      <c r="M9348" s="61">
        <f>VLOOKUP(H9348,zdroj!C:F,4,0)</f>
        <v>0</v>
      </c>
      <c r="N9348" s="61" t="str">
        <f t="shared" si="290"/>
        <v>katB</v>
      </c>
      <c r="P9348" s="73" t="str">
        <f t="shared" si="291"/>
        <v/>
      </c>
      <c r="Q9348" s="61" t="s">
        <v>31</v>
      </c>
    </row>
    <row r="9349" spans="8:17" x14ac:dyDescent="0.25">
      <c r="H9349" s="59">
        <v>60895</v>
      </c>
      <c r="I9349" s="59" t="s">
        <v>69</v>
      </c>
      <c r="J9349" s="59">
        <v>25421158</v>
      </c>
      <c r="K9349" s="59" t="s">
        <v>9852</v>
      </c>
      <c r="L9349" s="61" t="s">
        <v>81</v>
      </c>
      <c r="M9349" s="61">
        <f>VLOOKUP(H9349,zdroj!C:F,4,0)</f>
        <v>0</v>
      </c>
      <c r="N9349" s="61" t="str">
        <f t="shared" si="290"/>
        <v>-</v>
      </c>
      <c r="P9349" s="73" t="str">
        <f t="shared" si="291"/>
        <v/>
      </c>
      <c r="Q9349" s="61" t="s">
        <v>86</v>
      </c>
    </row>
    <row r="9350" spans="8:17" x14ac:dyDescent="0.25">
      <c r="H9350" s="59">
        <v>60895</v>
      </c>
      <c r="I9350" s="59" t="s">
        <v>69</v>
      </c>
      <c r="J9350" s="59">
        <v>25421191</v>
      </c>
      <c r="K9350" s="59" t="s">
        <v>9853</v>
      </c>
      <c r="L9350" s="61" t="s">
        <v>113</v>
      </c>
      <c r="M9350" s="61">
        <f>VLOOKUP(H9350,zdroj!C:F,4,0)</f>
        <v>0</v>
      </c>
      <c r="N9350" s="61" t="str">
        <f t="shared" si="290"/>
        <v>katB</v>
      </c>
      <c r="P9350" s="73" t="str">
        <f t="shared" si="291"/>
        <v/>
      </c>
      <c r="Q9350" s="61" t="s">
        <v>30</v>
      </c>
    </row>
    <row r="9351" spans="8:17" x14ac:dyDescent="0.25">
      <c r="H9351" s="59">
        <v>60895</v>
      </c>
      <c r="I9351" s="59" t="s">
        <v>69</v>
      </c>
      <c r="J9351" s="59">
        <v>25721925</v>
      </c>
      <c r="K9351" s="59" t="s">
        <v>9854</v>
      </c>
      <c r="L9351" s="61" t="s">
        <v>81</v>
      </c>
      <c r="M9351" s="61">
        <f>VLOOKUP(H9351,zdroj!C:F,4,0)</f>
        <v>0</v>
      </c>
      <c r="N9351" s="61" t="str">
        <f t="shared" ref="N9351:N9414" si="292">IF(M9351="A",IF(L9351="katA","katB",L9351),L9351)</f>
        <v>-</v>
      </c>
      <c r="P9351" s="73" t="str">
        <f t="shared" ref="P9351:P9414" si="293">IF(O9351="A",1,"")</f>
        <v/>
      </c>
      <c r="Q9351" s="61" t="s">
        <v>84</v>
      </c>
    </row>
    <row r="9352" spans="8:17" x14ac:dyDescent="0.25">
      <c r="H9352" s="59">
        <v>60895</v>
      </c>
      <c r="I9352" s="59" t="s">
        <v>69</v>
      </c>
      <c r="J9352" s="59">
        <v>25838997</v>
      </c>
      <c r="K9352" s="59" t="s">
        <v>9855</v>
      </c>
      <c r="L9352" s="61" t="s">
        <v>81</v>
      </c>
      <c r="M9352" s="61">
        <f>VLOOKUP(H9352,zdroj!C:F,4,0)</f>
        <v>0</v>
      </c>
      <c r="N9352" s="61" t="str">
        <f t="shared" si="292"/>
        <v>-</v>
      </c>
      <c r="P9352" s="73" t="str">
        <f t="shared" si="293"/>
        <v/>
      </c>
      <c r="Q9352" s="61" t="s">
        <v>84</v>
      </c>
    </row>
    <row r="9353" spans="8:17" x14ac:dyDescent="0.25">
      <c r="H9353" s="59">
        <v>60895</v>
      </c>
      <c r="I9353" s="59" t="s">
        <v>69</v>
      </c>
      <c r="J9353" s="59">
        <v>25966596</v>
      </c>
      <c r="K9353" s="59" t="s">
        <v>9856</v>
      </c>
      <c r="L9353" s="61" t="s">
        <v>113</v>
      </c>
      <c r="M9353" s="61">
        <f>VLOOKUP(H9353,zdroj!C:F,4,0)</f>
        <v>0</v>
      </c>
      <c r="N9353" s="61" t="str">
        <f t="shared" si="292"/>
        <v>katB</v>
      </c>
      <c r="P9353" s="73" t="str">
        <f t="shared" si="293"/>
        <v/>
      </c>
      <c r="Q9353" s="61" t="s">
        <v>30</v>
      </c>
    </row>
    <row r="9354" spans="8:17" x14ac:dyDescent="0.25">
      <c r="H9354" s="59">
        <v>60895</v>
      </c>
      <c r="I9354" s="59" t="s">
        <v>69</v>
      </c>
      <c r="J9354" s="59">
        <v>25966600</v>
      </c>
      <c r="K9354" s="59" t="s">
        <v>9857</v>
      </c>
      <c r="L9354" s="61" t="s">
        <v>113</v>
      </c>
      <c r="M9354" s="61">
        <f>VLOOKUP(H9354,zdroj!C:F,4,0)</f>
        <v>0</v>
      </c>
      <c r="N9354" s="61" t="str">
        <f t="shared" si="292"/>
        <v>katB</v>
      </c>
      <c r="P9354" s="73" t="str">
        <f t="shared" si="293"/>
        <v/>
      </c>
      <c r="Q9354" s="61" t="s">
        <v>30</v>
      </c>
    </row>
    <row r="9355" spans="8:17" x14ac:dyDescent="0.25">
      <c r="H9355" s="59">
        <v>60895</v>
      </c>
      <c r="I9355" s="59" t="s">
        <v>69</v>
      </c>
      <c r="J9355" s="59">
        <v>26004461</v>
      </c>
      <c r="K9355" s="59" t="s">
        <v>9858</v>
      </c>
      <c r="L9355" s="61" t="s">
        <v>113</v>
      </c>
      <c r="M9355" s="61">
        <f>VLOOKUP(H9355,zdroj!C:F,4,0)</f>
        <v>0</v>
      </c>
      <c r="N9355" s="61" t="str">
        <f t="shared" si="292"/>
        <v>katB</v>
      </c>
      <c r="P9355" s="73" t="str">
        <f t="shared" si="293"/>
        <v/>
      </c>
      <c r="Q9355" s="61" t="s">
        <v>31</v>
      </c>
    </row>
    <row r="9356" spans="8:17" x14ac:dyDescent="0.25">
      <c r="H9356" s="59">
        <v>60895</v>
      </c>
      <c r="I9356" s="59" t="s">
        <v>69</v>
      </c>
      <c r="J9356" s="59">
        <v>26004470</v>
      </c>
      <c r="K9356" s="59" t="s">
        <v>9859</v>
      </c>
      <c r="L9356" s="61" t="s">
        <v>81</v>
      </c>
      <c r="M9356" s="61">
        <f>VLOOKUP(H9356,zdroj!C:F,4,0)</f>
        <v>0</v>
      </c>
      <c r="N9356" s="61" t="str">
        <f t="shared" si="292"/>
        <v>-</v>
      </c>
      <c r="P9356" s="73" t="str">
        <f t="shared" si="293"/>
        <v/>
      </c>
      <c r="Q9356" s="61" t="s">
        <v>86</v>
      </c>
    </row>
    <row r="9357" spans="8:17" x14ac:dyDescent="0.25">
      <c r="H9357" s="59">
        <v>60895</v>
      </c>
      <c r="I9357" s="59" t="s">
        <v>69</v>
      </c>
      <c r="J9357" s="59">
        <v>26004488</v>
      </c>
      <c r="K9357" s="59" t="s">
        <v>9860</v>
      </c>
      <c r="L9357" s="61" t="s">
        <v>81</v>
      </c>
      <c r="M9357" s="61">
        <f>VLOOKUP(H9357,zdroj!C:F,4,0)</f>
        <v>0</v>
      </c>
      <c r="N9357" s="61" t="str">
        <f t="shared" si="292"/>
        <v>-</v>
      </c>
      <c r="P9357" s="73" t="str">
        <f t="shared" si="293"/>
        <v/>
      </c>
      <c r="Q9357" s="61" t="s">
        <v>86</v>
      </c>
    </row>
    <row r="9358" spans="8:17" x14ac:dyDescent="0.25">
      <c r="H9358" s="59">
        <v>60895</v>
      </c>
      <c r="I9358" s="59" t="s">
        <v>69</v>
      </c>
      <c r="J9358" s="59">
        <v>26026309</v>
      </c>
      <c r="K9358" s="59" t="s">
        <v>9861</v>
      </c>
      <c r="L9358" s="61" t="s">
        <v>113</v>
      </c>
      <c r="M9358" s="61">
        <f>VLOOKUP(H9358,zdroj!C:F,4,0)</f>
        <v>0</v>
      </c>
      <c r="N9358" s="61" t="str">
        <f t="shared" si="292"/>
        <v>katB</v>
      </c>
      <c r="P9358" s="73" t="str">
        <f t="shared" si="293"/>
        <v/>
      </c>
      <c r="Q9358" s="61" t="s">
        <v>30</v>
      </c>
    </row>
    <row r="9359" spans="8:17" x14ac:dyDescent="0.25">
      <c r="H9359" s="59">
        <v>60895</v>
      </c>
      <c r="I9359" s="59" t="s">
        <v>69</v>
      </c>
      <c r="J9359" s="59">
        <v>26045257</v>
      </c>
      <c r="K9359" s="59" t="s">
        <v>9862</v>
      </c>
      <c r="L9359" s="61" t="s">
        <v>113</v>
      </c>
      <c r="M9359" s="61">
        <f>VLOOKUP(H9359,zdroj!C:F,4,0)</f>
        <v>0</v>
      </c>
      <c r="N9359" s="61" t="str">
        <f t="shared" si="292"/>
        <v>katB</v>
      </c>
      <c r="P9359" s="73" t="str">
        <f t="shared" si="293"/>
        <v/>
      </c>
      <c r="Q9359" s="61" t="s">
        <v>30</v>
      </c>
    </row>
    <row r="9360" spans="8:17" x14ac:dyDescent="0.25">
      <c r="H9360" s="59">
        <v>60895</v>
      </c>
      <c r="I9360" s="59" t="s">
        <v>69</v>
      </c>
      <c r="J9360" s="59">
        <v>26045265</v>
      </c>
      <c r="K9360" s="59" t="s">
        <v>9863</v>
      </c>
      <c r="L9360" s="61" t="s">
        <v>81</v>
      </c>
      <c r="M9360" s="61">
        <f>VLOOKUP(H9360,zdroj!C:F,4,0)</f>
        <v>0</v>
      </c>
      <c r="N9360" s="61" t="str">
        <f t="shared" si="292"/>
        <v>-</v>
      </c>
      <c r="P9360" s="73" t="str">
        <f t="shared" si="293"/>
        <v/>
      </c>
      <c r="Q9360" s="61" t="s">
        <v>84</v>
      </c>
    </row>
    <row r="9361" spans="8:17" x14ac:dyDescent="0.25">
      <c r="H9361" s="59">
        <v>60895</v>
      </c>
      <c r="I9361" s="59" t="s">
        <v>69</v>
      </c>
      <c r="J9361" s="59">
        <v>26051451</v>
      </c>
      <c r="K9361" s="59" t="s">
        <v>9864</v>
      </c>
      <c r="L9361" s="61" t="s">
        <v>81</v>
      </c>
      <c r="M9361" s="61">
        <f>VLOOKUP(H9361,zdroj!C:F,4,0)</f>
        <v>0</v>
      </c>
      <c r="N9361" s="61" t="str">
        <f t="shared" si="292"/>
        <v>-</v>
      </c>
      <c r="P9361" s="73" t="str">
        <f t="shared" si="293"/>
        <v/>
      </c>
      <c r="Q9361" s="61" t="s">
        <v>84</v>
      </c>
    </row>
    <row r="9362" spans="8:17" x14ac:dyDescent="0.25">
      <c r="H9362" s="59">
        <v>60895</v>
      </c>
      <c r="I9362" s="59" t="s">
        <v>69</v>
      </c>
      <c r="J9362" s="59">
        <v>26123851</v>
      </c>
      <c r="K9362" s="59" t="s">
        <v>9865</v>
      </c>
      <c r="L9362" s="61" t="s">
        <v>81</v>
      </c>
      <c r="M9362" s="61">
        <f>VLOOKUP(H9362,zdroj!C:F,4,0)</f>
        <v>0</v>
      </c>
      <c r="N9362" s="61" t="str">
        <f t="shared" si="292"/>
        <v>-</v>
      </c>
      <c r="P9362" s="73" t="str">
        <f t="shared" si="293"/>
        <v/>
      </c>
      <c r="Q9362" s="61" t="s">
        <v>84</v>
      </c>
    </row>
    <row r="9363" spans="8:17" x14ac:dyDescent="0.25">
      <c r="H9363" s="59">
        <v>60895</v>
      </c>
      <c r="I9363" s="59" t="s">
        <v>69</v>
      </c>
      <c r="J9363" s="59">
        <v>26173409</v>
      </c>
      <c r="K9363" s="59" t="s">
        <v>9866</v>
      </c>
      <c r="L9363" s="61" t="s">
        <v>113</v>
      </c>
      <c r="M9363" s="61">
        <f>VLOOKUP(H9363,zdroj!C:F,4,0)</f>
        <v>0</v>
      </c>
      <c r="N9363" s="61" t="str">
        <f t="shared" si="292"/>
        <v>katB</v>
      </c>
      <c r="P9363" s="73" t="str">
        <f t="shared" si="293"/>
        <v/>
      </c>
      <c r="Q9363" s="61" t="s">
        <v>30</v>
      </c>
    </row>
    <row r="9364" spans="8:17" x14ac:dyDescent="0.25">
      <c r="H9364" s="59">
        <v>60895</v>
      </c>
      <c r="I9364" s="59" t="s">
        <v>69</v>
      </c>
      <c r="J9364" s="59">
        <v>26211122</v>
      </c>
      <c r="K9364" s="59" t="s">
        <v>9867</v>
      </c>
      <c r="L9364" s="61" t="s">
        <v>113</v>
      </c>
      <c r="M9364" s="61">
        <f>VLOOKUP(H9364,zdroj!C:F,4,0)</f>
        <v>0</v>
      </c>
      <c r="N9364" s="61" t="str">
        <f t="shared" si="292"/>
        <v>katB</v>
      </c>
      <c r="P9364" s="73" t="str">
        <f t="shared" si="293"/>
        <v/>
      </c>
      <c r="Q9364" s="61" t="s">
        <v>30</v>
      </c>
    </row>
    <row r="9365" spans="8:17" x14ac:dyDescent="0.25">
      <c r="H9365" s="59">
        <v>60895</v>
      </c>
      <c r="I9365" s="59" t="s">
        <v>69</v>
      </c>
      <c r="J9365" s="59">
        <v>26231930</v>
      </c>
      <c r="K9365" s="59" t="s">
        <v>9868</v>
      </c>
      <c r="L9365" s="61" t="s">
        <v>113</v>
      </c>
      <c r="M9365" s="61">
        <f>VLOOKUP(H9365,zdroj!C:F,4,0)</f>
        <v>0</v>
      </c>
      <c r="N9365" s="61" t="str">
        <f t="shared" si="292"/>
        <v>katB</v>
      </c>
      <c r="P9365" s="73" t="str">
        <f t="shared" si="293"/>
        <v/>
      </c>
      <c r="Q9365" s="61" t="s">
        <v>30</v>
      </c>
    </row>
    <row r="9366" spans="8:17" x14ac:dyDescent="0.25">
      <c r="H9366" s="59">
        <v>60895</v>
      </c>
      <c r="I9366" s="59" t="s">
        <v>69</v>
      </c>
      <c r="J9366" s="59">
        <v>26250560</v>
      </c>
      <c r="K9366" s="59" t="s">
        <v>9869</v>
      </c>
      <c r="L9366" s="61" t="s">
        <v>113</v>
      </c>
      <c r="M9366" s="61">
        <f>VLOOKUP(H9366,zdroj!C:F,4,0)</f>
        <v>0</v>
      </c>
      <c r="N9366" s="61" t="str">
        <f t="shared" si="292"/>
        <v>katB</v>
      </c>
      <c r="P9366" s="73" t="str">
        <f t="shared" si="293"/>
        <v/>
      </c>
      <c r="Q9366" s="61" t="s">
        <v>31</v>
      </c>
    </row>
    <row r="9367" spans="8:17" x14ac:dyDescent="0.25">
      <c r="H9367" s="59">
        <v>60895</v>
      </c>
      <c r="I9367" s="59" t="s">
        <v>69</v>
      </c>
      <c r="J9367" s="59">
        <v>26435390</v>
      </c>
      <c r="K9367" s="59" t="s">
        <v>9870</v>
      </c>
      <c r="L9367" s="61" t="s">
        <v>113</v>
      </c>
      <c r="M9367" s="61">
        <f>VLOOKUP(H9367,zdroj!C:F,4,0)</f>
        <v>0</v>
      </c>
      <c r="N9367" s="61" t="str">
        <f t="shared" si="292"/>
        <v>katB</v>
      </c>
      <c r="P9367" s="73" t="str">
        <f t="shared" si="293"/>
        <v/>
      </c>
      <c r="Q9367" s="61" t="s">
        <v>30</v>
      </c>
    </row>
    <row r="9368" spans="8:17" x14ac:dyDescent="0.25">
      <c r="H9368" s="59">
        <v>60895</v>
      </c>
      <c r="I9368" s="59" t="s">
        <v>69</v>
      </c>
      <c r="J9368" s="59">
        <v>26449412</v>
      </c>
      <c r="K9368" s="59" t="s">
        <v>9871</v>
      </c>
      <c r="L9368" s="61" t="s">
        <v>81</v>
      </c>
      <c r="M9368" s="61">
        <f>VLOOKUP(H9368,zdroj!C:F,4,0)</f>
        <v>0</v>
      </c>
      <c r="N9368" s="61" t="str">
        <f t="shared" si="292"/>
        <v>-</v>
      </c>
      <c r="P9368" s="73" t="str">
        <f t="shared" si="293"/>
        <v/>
      </c>
      <c r="Q9368" s="61" t="s">
        <v>84</v>
      </c>
    </row>
    <row r="9369" spans="8:17" x14ac:dyDescent="0.25">
      <c r="H9369" s="59">
        <v>60895</v>
      </c>
      <c r="I9369" s="59" t="s">
        <v>69</v>
      </c>
      <c r="J9369" s="59">
        <v>26469928</v>
      </c>
      <c r="K9369" s="59" t="s">
        <v>9872</v>
      </c>
      <c r="L9369" s="61" t="s">
        <v>113</v>
      </c>
      <c r="M9369" s="61">
        <f>VLOOKUP(H9369,zdroj!C:F,4,0)</f>
        <v>0</v>
      </c>
      <c r="N9369" s="61" t="str">
        <f t="shared" si="292"/>
        <v>katB</v>
      </c>
      <c r="P9369" s="73" t="str">
        <f t="shared" si="293"/>
        <v/>
      </c>
      <c r="Q9369" s="61" t="s">
        <v>30</v>
      </c>
    </row>
    <row r="9370" spans="8:17" x14ac:dyDescent="0.25">
      <c r="H9370" s="59">
        <v>60895</v>
      </c>
      <c r="I9370" s="59" t="s">
        <v>69</v>
      </c>
      <c r="J9370" s="59">
        <v>26485613</v>
      </c>
      <c r="K9370" s="59" t="s">
        <v>9873</v>
      </c>
      <c r="L9370" s="61" t="s">
        <v>113</v>
      </c>
      <c r="M9370" s="61">
        <f>VLOOKUP(H9370,zdroj!C:F,4,0)</f>
        <v>0</v>
      </c>
      <c r="N9370" s="61" t="str">
        <f t="shared" si="292"/>
        <v>katB</v>
      </c>
      <c r="P9370" s="73" t="str">
        <f t="shared" si="293"/>
        <v/>
      </c>
      <c r="Q9370" s="61" t="s">
        <v>30</v>
      </c>
    </row>
    <row r="9371" spans="8:17" x14ac:dyDescent="0.25">
      <c r="H9371" s="59">
        <v>60895</v>
      </c>
      <c r="I9371" s="59" t="s">
        <v>69</v>
      </c>
      <c r="J9371" s="59">
        <v>26486873</v>
      </c>
      <c r="K9371" s="59" t="s">
        <v>9874</v>
      </c>
      <c r="L9371" s="61" t="s">
        <v>113</v>
      </c>
      <c r="M9371" s="61">
        <f>VLOOKUP(H9371,zdroj!C:F,4,0)</f>
        <v>0</v>
      </c>
      <c r="N9371" s="61" t="str">
        <f t="shared" si="292"/>
        <v>katB</v>
      </c>
      <c r="P9371" s="73" t="str">
        <f t="shared" si="293"/>
        <v/>
      </c>
      <c r="Q9371" s="61" t="s">
        <v>30</v>
      </c>
    </row>
    <row r="9372" spans="8:17" x14ac:dyDescent="0.25">
      <c r="H9372" s="59">
        <v>60895</v>
      </c>
      <c r="I9372" s="59" t="s">
        <v>69</v>
      </c>
      <c r="J9372" s="59">
        <v>26502003</v>
      </c>
      <c r="K9372" s="59" t="s">
        <v>9875</v>
      </c>
      <c r="L9372" s="61" t="s">
        <v>113</v>
      </c>
      <c r="M9372" s="61">
        <f>VLOOKUP(H9372,zdroj!C:F,4,0)</f>
        <v>0</v>
      </c>
      <c r="N9372" s="61" t="str">
        <f t="shared" si="292"/>
        <v>katB</v>
      </c>
      <c r="P9372" s="73" t="str">
        <f t="shared" si="293"/>
        <v/>
      </c>
      <c r="Q9372" s="61" t="s">
        <v>30</v>
      </c>
    </row>
    <row r="9373" spans="8:17" x14ac:dyDescent="0.25">
      <c r="H9373" s="59">
        <v>60895</v>
      </c>
      <c r="I9373" s="59" t="s">
        <v>69</v>
      </c>
      <c r="J9373" s="59">
        <v>26589524</v>
      </c>
      <c r="K9373" s="59" t="s">
        <v>9876</v>
      </c>
      <c r="L9373" s="61" t="s">
        <v>81</v>
      </c>
      <c r="M9373" s="61">
        <f>VLOOKUP(H9373,zdroj!C:F,4,0)</f>
        <v>0</v>
      </c>
      <c r="N9373" s="61" t="str">
        <f t="shared" si="292"/>
        <v>-</v>
      </c>
      <c r="P9373" s="73" t="str">
        <f t="shared" si="293"/>
        <v/>
      </c>
      <c r="Q9373" s="61" t="s">
        <v>86</v>
      </c>
    </row>
    <row r="9374" spans="8:17" x14ac:dyDescent="0.25">
      <c r="H9374" s="59">
        <v>60895</v>
      </c>
      <c r="I9374" s="59" t="s">
        <v>69</v>
      </c>
      <c r="J9374" s="59">
        <v>26603063</v>
      </c>
      <c r="K9374" s="59" t="s">
        <v>9877</v>
      </c>
      <c r="L9374" s="61" t="s">
        <v>113</v>
      </c>
      <c r="M9374" s="61">
        <f>VLOOKUP(H9374,zdroj!C:F,4,0)</f>
        <v>0</v>
      </c>
      <c r="N9374" s="61" t="str">
        <f t="shared" si="292"/>
        <v>katB</v>
      </c>
      <c r="P9374" s="73" t="str">
        <f t="shared" si="293"/>
        <v/>
      </c>
      <c r="Q9374" s="61" t="s">
        <v>30</v>
      </c>
    </row>
    <row r="9375" spans="8:17" x14ac:dyDescent="0.25">
      <c r="H9375" s="59">
        <v>60895</v>
      </c>
      <c r="I9375" s="59" t="s">
        <v>69</v>
      </c>
      <c r="J9375" s="59">
        <v>26611520</v>
      </c>
      <c r="K9375" s="59" t="s">
        <v>9878</v>
      </c>
      <c r="L9375" s="61" t="s">
        <v>81</v>
      </c>
      <c r="M9375" s="61">
        <f>VLOOKUP(H9375,zdroj!C:F,4,0)</f>
        <v>0</v>
      </c>
      <c r="N9375" s="61" t="str">
        <f t="shared" si="292"/>
        <v>-</v>
      </c>
      <c r="P9375" s="73" t="str">
        <f t="shared" si="293"/>
        <v/>
      </c>
      <c r="Q9375" s="61" t="s">
        <v>84</v>
      </c>
    </row>
    <row r="9376" spans="8:17" x14ac:dyDescent="0.25">
      <c r="H9376" s="59">
        <v>60895</v>
      </c>
      <c r="I9376" s="59" t="s">
        <v>69</v>
      </c>
      <c r="J9376" s="59">
        <v>26642719</v>
      </c>
      <c r="K9376" s="59" t="s">
        <v>9879</v>
      </c>
      <c r="L9376" s="61" t="s">
        <v>113</v>
      </c>
      <c r="M9376" s="61">
        <f>VLOOKUP(H9376,zdroj!C:F,4,0)</f>
        <v>0</v>
      </c>
      <c r="N9376" s="61" t="str">
        <f t="shared" si="292"/>
        <v>katB</v>
      </c>
      <c r="P9376" s="73" t="str">
        <f t="shared" si="293"/>
        <v/>
      </c>
      <c r="Q9376" s="61" t="s">
        <v>30</v>
      </c>
    </row>
    <row r="9377" spans="8:17" x14ac:dyDescent="0.25">
      <c r="H9377" s="59">
        <v>60895</v>
      </c>
      <c r="I9377" s="59" t="s">
        <v>69</v>
      </c>
      <c r="J9377" s="59">
        <v>26887622</v>
      </c>
      <c r="K9377" s="59" t="s">
        <v>9880</v>
      </c>
      <c r="L9377" s="61" t="s">
        <v>81</v>
      </c>
      <c r="M9377" s="61">
        <f>VLOOKUP(H9377,zdroj!C:F,4,0)</f>
        <v>0</v>
      </c>
      <c r="N9377" s="61" t="str">
        <f t="shared" si="292"/>
        <v>-</v>
      </c>
      <c r="P9377" s="73" t="str">
        <f t="shared" si="293"/>
        <v/>
      </c>
      <c r="Q9377" s="61" t="s">
        <v>84</v>
      </c>
    </row>
    <row r="9378" spans="8:17" x14ac:dyDescent="0.25">
      <c r="H9378" s="59">
        <v>60895</v>
      </c>
      <c r="I9378" s="59" t="s">
        <v>69</v>
      </c>
      <c r="J9378" s="59">
        <v>26887797</v>
      </c>
      <c r="K9378" s="59" t="s">
        <v>9881</v>
      </c>
      <c r="L9378" s="61" t="s">
        <v>81</v>
      </c>
      <c r="M9378" s="61">
        <f>VLOOKUP(H9378,zdroj!C:F,4,0)</f>
        <v>0</v>
      </c>
      <c r="N9378" s="61" t="str">
        <f t="shared" si="292"/>
        <v>-</v>
      </c>
      <c r="P9378" s="73" t="str">
        <f t="shared" si="293"/>
        <v/>
      </c>
      <c r="Q9378" s="61" t="s">
        <v>84</v>
      </c>
    </row>
    <row r="9379" spans="8:17" x14ac:dyDescent="0.25">
      <c r="H9379" s="59">
        <v>60895</v>
      </c>
      <c r="I9379" s="59" t="s">
        <v>69</v>
      </c>
      <c r="J9379" s="59">
        <v>26887801</v>
      </c>
      <c r="K9379" s="59" t="s">
        <v>9882</v>
      </c>
      <c r="L9379" s="61" t="s">
        <v>113</v>
      </c>
      <c r="M9379" s="61">
        <f>VLOOKUP(H9379,zdroj!C:F,4,0)</f>
        <v>0</v>
      </c>
      <c r="N9379" s="61" t="str">
        <f t="shared" si="292"/>
        <v>katB</v>
      </c>
      <c r="P9379" s="73" t="str">
        <f t="shared" si="293"/>
        <v/>
      </c>
      <c r="Q9379" s="61" t="s">
        <v>30</v>
      </c>
    </row>
    <row r="9380" spans="8:17" x14ac:dyDescent="0.25">
      <c r="H9380" s="59">
        <v>60895</v>
      </c>
      <c r="I9380" s="59" t="s">
        <v>69</v>
      </c>
      <c r="J9380" s="59">
        <v>27214354</v>
      </c>
      <c r="K9380" s="59" t="s">
        <v>9883</v>
      </c>
      <c r="L9380" s="61" t="s">
        <v>81</v>
      </c>
      <c r="M9380" s="61">
        <f>VLOOKUP(H9380,zdroj!C:F,4,0)</f>
        <v>0</v>
      </c>
      <c r="N9380" s="61" t="str">
        <f t="shared" si="292"/>
        <v>-</v>
      </c>
      <c r="P9380" s="73" t="str">
        <f t="shared" si="293"/>
        <v/>
      </c>
      <c r="Q9380" s="61" t="s">
        <v>86</v>
      </c>
    </row>
    <row r="9381" spans="8:17" x14ac:dyDescent="0.25">
      <c r="H9381" s="59">
        <v>60895</v>
      </c>
      <c r="I9381" s="59" t="s">
        <v>69</v>
      </c>
      <c r="J9381" s="59">
        <v>27214371</v>
      </c>
      <c r="K9381" s="59" t="s">
        <v>9884</v>
      </c>
      <c r="L9381" s="61" t="s">
        <v>113</v>
      </c>
      <c r="M9381" s="61">
        <f>VLOOKUP(H9381,zdroj!C:F,4,0)</f>
        <v>0</v>
      </c>
      <c r="N9381" s="61" t="str">
        <f t="shared" si="292"/>
        <v>katB</v>
      </c>
      <c r="P9381" s="73" t="str">
        <f t="shared" si="293"/>
        <v/>
      </c>
      <c r="Q9381" s="61" t="s">
        <v>31</v>
      </c>
    </row>
    <row r="9382" spans="8:17" x14ac:dyDescent="0.25">
      <c r="H9382" s="59">
        <v>60895</v>
      </c>
      <c r="I9382" s="59" t="s">
        <v>69</v>
      </c>
      <c r="J9382" s="59">
        <v>27214397</v>
      </c>
      <c r="K9382" s="59" t="s">
        <v>9885</v>
      </c>
      <c r="L9382" s="61" t="s">
        <v>113</v>
      </c>
      <c r="M9382" s="61">
        <f>VLOOKUP(H9382,zdroj!C:F,4,0)</f>
        <v>0</v>
      </c>
      <c r="N9382" s="61" t="str">
        <f t="shared" si="292"/>
        <v>katB</v>
      </c>
      <c r="P9382" s="73" t="str">
        <f t="shared" si="293"/>
        <v/>
      </c>
      <c r="Q9382" s="61" t="s">
        <v>31</v>
      </c>
    </row>
    <row r="9383" spans="8:17" x14ac:dyDescent="0.25">
      <c r="H9383" s="59">
        <v>60895</v>
      </c>
      <c r="I9383" s="59" t="s">
        <v>69</v>
      </c>
      <c r="J9383" s="59">
        <v>27218422</v>
      </c>
      <c r="K9383" s="59" t="s">
        <v>9886</v>
      </c>
      <c r="L9383" s="61" t="s">
        <v>113</v>
      </c>
      <c r="M9383" s="61">
        <f>VLOOKUP(H9383,zdroj!C:F,4,0)</f>
        <v>0</v>
      </c>
      <c r="N9383" s="61" t="str">
        <f t="shared" si="292"/>
        <v>katB</v>
      </c>
      <c r="P9383" s="73" t="str">
        <f t="shared" si="293"/>
        <v/>
      </c>
      <c r="Q9383" s="61" t="s">
        <v>30</v>
      </c>
    </row>
    <row r="9384" spans="8:17" x14ac:dyDescent="0.25">
      <c r="H9384" s="59">
        <v>60895</v>
      </c>
      <c r="I9384" s="59" t="s">
        <v>69</v>
      </c>
      <c r="J9384" s="59">
        <v>27266184</v>
      </c>
      <c r="K9384" s="59" t="s">
        <v>9887</v>
      </c>
      <c r="L9384" s="61" t="s">
        <v>113</v>
      </c>
      <c r="M9384" s="61">
        <f>VLOOKUP(H9384,zdroj!C:F,4,0)</f>
        <v>0</v>
      </c>
      <c r="N9384" s="61" t="str">
        <f t="shared" si="292"/>
        <v>katB</v>
      </c>
      <c r="P9384" s="73" t="str">
        <f t="shared" si="293"/>
        <v/>
      </c>
      <c r="Q9384" s="61" t="s">
        <v>30</v>
      </c>
    </row>
    <row r="9385" spans="8:17" x14ac:dyDescent="0.25">
      <c r="H9385" s="59">
        <v>60895</v>
      </c>
      <c r="I9385" s="59" t="s">
        <v>69</v>
      </c>
      <c r="J9385" s="59">
        <v>27697941</v>
      </c>
      <c r="K9385" s="59" t="s">
        <v>9888</v>
      </c>
      <c r="L9385" s="61" t="s">
        <v>113</v>
      </c>
      <c r="M9385" s="61">
        <f>VLOOKUP(H9385,zdroj!C:F,4,0)</f>
        <v>0</v>
      </c>
      <c r="N9385" s="61" t="str">
        <f t="shared" si="292"/>
        <v>katB</v>
      </c>
      <c r="P9385" s="73" t="str">
        <f t="shared" si="293"/>
        <v/>
      </c>
      <c r="Q9385" s="61" t="s">
        <v>30</v>
      </c>
    </row>
    <row r="9386" spans="8:17" x14ac:dyDescent="0.25">
      <c r="H9386" s="59">
        <v>60895</v>
      </c>
      <c r="I9386" s="59" t="s">
        <v>69</v>
      </c>
      <c r="J9386" s="59">
        <v>27716287</v>
      </c>
      <c r="K9386" s="59" t="s">
        <v>9889</v>
      </c>
      <c r="L9386" s="61" t="s">
        <v>113</v>
      </c>
      <c r="M9386" s="61">
        <f>VLOOKUP(H9386,zdroj!C:F,4,0)</f>
        <v>0</v>
      </c>
      <c r="N9386" s="61" t="str">
        <f t="shared" si="292"/>
        <v>katB</v>
      </c>
      <c r="P9386" s="73" t="str">
        <f t="shared" si="293"/>
        <v/>
      </c>
      <c r="Q9386" s="61" t="s">
        <v>30</v>
      </c>
    </row>
    <row r="9387" spans="8:17" x14ac:dyDescent="0.25">
      <c r="H9387" s="59">
        <v>60895</v>
      </c>
      <c r="I9387" s="59" t="s">
        <v>69</v>
      </c>
      <c r="J9387" s="59">
        <v>27840905</v>
      </c>
      <c r="K9387" s="59" t="s">
        <v>9890</v>
      </c>
      <c r="L9387" s="61" t="s">
        <v>113</v>
      </c>
      <c r="M9387" s="61">
        <f>VLOOKUP(H9387,zdroj!C:F,4,0)</f>
        <v>0</v>
      </c>
      <c r="N9387" s="61" t="str">
        <f t="shared" si="292"/>
        <v>katB</v>
      </c>
      <c r="P9387" s="73" t="str">
        <f t="shared" si="293"/>
        <v/>
      </c>
      <c r="Q9387" s="61" t="s">
        <v>31</v>
      </c>
    </row>
    <row r="9388" spans="8:17" x14ac:dyDescent="0.25">
      <c r="H9388" s="59">
        <v>60895</v>
      </c>
      <c r="I9388" s="59" t="s">
        <v>69</v>
      </c>
      <c r="J9388" s="59">
        <v>28011708</v>
      </c>
      <c r="K9388" s="59" t="s">
        <v>9891</v>
      </c>
      <c r="L9388" s="61" t="s">
        <v>113</v>
      </c>
      <c r="M9388" s="61">
        <f>VLOOKUP(H9388,zdroj!C:F,4,0)</f>
        <v>0</v>
      </c>
      <c r="N9388" s="61" t="str">
        <f t="shared" si="292"/>
        <v>katB</v>
      </c>
      <c r="P9388" s="73" t="str">
        <f t="shared" si="293"/>
        <v/>
      </c>
      <c r="Q9388" s="61" t="s">
        <v>30</v>
      </c>
    </row>
    <row r="9389" spans="8:17" x14ac:dyDescent="0.25">
      <c r="H9389" s="59">
        <v>60895</v>
      </c>
      <c r="I9389" s="59" t="s">
        <v>69</v>
      </c>
      <c r="J9389" s="59">
        <v>28296001</v>
      </c>
      <c r="K9389" s="59" t="s">
        <v>9892</v>
      </c>
      <c r="L9389" s="61" t="s">
        <v>113</v>
      </c>
      <c r="M9389" s="61">
        <f>VLOOKUP(H9389,zdroj!C:F,4,0)</f>
        <v>0</v>
      </c>
      <c r="N9389" s="61" t="str">
        <f t="shared" si="292"/>
        <v>katB</v>
      </c>
      <c r="P9389" s="73" t="str">
        <f t="shared" si="293"/>
        <v/>
      </c>
      <c r="Q9389" s="61" t="s">
        <v>30</v>
      </c>
    </row>
    <row r="9390" spans="8:17" x14ac:dyDescent="0.25">
      <c r="H9390" s="59">
        <v>60895</v>
      </c>
      <c r="I9390" s="59" t="s">
        <v>69</v>
      </c>
      <c r="J9390" s="59">
        <v>28296028</v>
      </c>
      <c r="K9390" s="59" t="s">
        <v>9893</v>
      </c>
      <c r="L9390" s="61" t="s">
        <v>113</v>
      </c>
      <c r="M9390" s="61">
        <f>VLOOKUP(H9390,zdroj!C:F,4,0)</f>
        <v>0</v>
      </c>
      <c r="N9390" s="61" t="str">
        <f t="shared" si="292"/>
        <v>katB</v>
      </c>
      <c r="P9390" s="73" t="str">
        <f t="shared" si="293"/>
        <v/>
      </c>
      <c r="Q9390" s="61" t="s">
        <v>31</v>
      </c>
    </row>
    <row r="9391" spans="8:17" x14ac:dyDescent="0.25">
      <c r="H9391" s="59">
        <v>60895</v>
      </c>
      <c r="I9391" s="59" t="s">
        <v>69</v>
      </c>
      <c r="J9391" s="59">
        <v>28371682</v>
      </c>
      <c r="K9391" s="59" t="s">
        <v>9894</v>
      </c>
      <c r="L9391" s="61" t="s">
        <v>113</v>
      </c>
      <c r="M9391" s="61">
        <f>VLOOKUP(H9391,zdroj!C:F,4,0)</f>
        <v>0</v>
      </c>
      <c r="N9391" s="61" t="str">
        <f t="shared" si="292"/>
        <v>katB</v>
      </c>
      <c r="P9391" s="73" t="str">
        <f t="shared" si="293"/>
        <v/>
      </c>
      <c r="Q9391" s="61" t="s">
        <v>30</v>
      </c>
    </row>
    <row r="9392" spans="8:17" x14ac:dyDescent="0.25">
      <c r="H9392" s="59">
        <v>60895</v>
      </c>
      <c r="I9392" s="59" t="s">
        <v>69</v>
      </c>
      <c r="J9392" s="59">
        <v>31046142</v>
      </c>
      <c r="K9392" s="59" t="s">
        <v>9895</v>
      </c>
      <c r="L9392" s="61" t="s">
        <v>113</v>
      </c>
      <c r="M9392" s="61">
        <f>VLOOKUP(H9392,zdroj!C:F,4,0)</f>
        <v>0</v>
      </c>
      <c r="N9392" s="61" t="str">
        <f t="shared" si="292"/>
        <v>katB</v>
      </c>
      <c r="P9392" s="73" t="str">
        <f t="shared" si="293"/>
        <v/>
      </c>
      <c r="Q9392" s="61" t="s">
        <v>30</v>
      </c>
    </row>
    <row r="9393" spans="8:17" x14ac:dyDescent="0.25">
      <c r="H9393" s="59">
        <v>60895</v>
      </c>
      <c r="I9393" s="59" t="s">
        <v>69</v>
      </c>
      <c r="J9393" s="59">
        <v>31046185</v>
      </c>
      <c r="K9393" s="59" t="s">
        <v>9896</v>
      </c>
      <c r="L9393" s="61" t="s">
        <v>81</v>
      </c>
      <c r="M9393" s="61">
        <f>VLOOKUP(H9393,zdroj!C:F,4,0)</f>
        <v>0</v>
      </c>
      <c r="N9393" s="61" t="str">
        <f t="shared" si="292"/>
        <v>-</v>
      </c>
      <c r="P9393" s="73" t="str">
        <f t="shared" si="293"/>
        <v/>
      </c>
      <c r="Q9393" s="61" t="s">
        <v>86</v>
      </c>
    </row>
    <row r="9394" spans="8:17" x14ac:dyDescent="0.25">
      <c r="H9394" s="59">
        <v>60895</v>
      </c>
      <c r="I9394" s="59" t="s">
        <v>69</v>
      </c>
      <c r="J9394" s="59">
        <v>31046207</v>
      </c>
      <c r="K9394" s="59" t="s">
        <v>9897</v>
      </c>
      <c r="L9394" s="61" t="s">
        <v>81</v>
      </c>
      <c r="M9394" s="61">
        <f>VLOOKUP(H9394,zdroj!C:F,4,0)</f>
        <v>0</v>
      </c>
      <c r="N9394" s="61" t="str">
        <f t="shared" si="292"/>
        <v>-</v>
      </c>
      <c r="P9394" s="73" t="str">
        <f t="shared" si="293"/>
        <v/>
      </c>
      <c r="Q9394" s="61" t="s">
        <v>86</v>
      </c>
    </row>
    <row r="9395" spans="8:17" x14ac:dyDescent="0.25">
      <c r="H9395" s="59">
        <v>60895</v>
      </c>
      <c r="I9395" s="59" t="s">
        <v>69</v>
      </c>
      <c r="J9395" s="59">
        <v>31046215</v>
      </c>
      <c r="K9395" s="59" t="s">
        <v>9898</v>
      </c>
      <c r="L9395" s="61" t="s">
        <v>113</v>
      </c>
      <c r="M9395" s="61">
        <f>VLOOKUP(H9395,zdroj!C:F,4,0)</f>
        <v>0</v>
      </c>
      <c r="N9395" s="61" t="str">
        <f t="shared" si="292"/>
        <v>katB</v>
      </c>
      <c r="P9395" s="73" t="str">
        <f t="shared" si="293"/>
        <v/>
      </c>
      <c r="Q9395" s="61" t="s">
        <v>31</v>
      </c>
    </row>
    <row r="9396" spans="8:17" x14ac:dyDescent="0.25">
      <c r="H9396" s="59">
        <v>60895</v>
      </c>
      <c r="I9396" s="59" t="s">
        <v>69</v>
      </c>
      <c r="J9396" s="59">
        <v>31372465</v>
      </c>
      <c r="K9396" s="59" t="s">
        <v>9899</v>
      </c>
      <c r="L9396" s="61" t="s">
        <v>113</v>
      </c>
      <c r="M9396" s="61">
        <f>VLOOKUP(H9396,zdroj!C:F,4,0)</f>
        <v>0</v>
      </c>
      <c r="N9396" s="61" t="str">
        <f t="shared" si="292"/>
        <v>katB</v>
      </c>
      <c r="P9396" s="73" t="str">
        <f t="shared" si="293"/>
        <v/>
      </c>
      <c r="Q9396" s="61" t="s">
        <v>31</v>
      </c>
    </row>
    <row r="9397" spans="8:17" x14ac:dyDescent="0.25">
      <c r="H9397" s="59">
        <v>60895</v>
      </c>
      <c r="I9397" s="59" t="s">
        <v>69</v>
      </c>
      <c r="J9397" s="59">
        <v>31372490</v>
      </c>
      <c r="K9397" s="59" t="s">
        <v>9900</v>
      </c>
      <c r="L9397" s="61" t="s">
        <v>113</v>
      </c>
      <c r="M9397" s="61">
        <f>VLOOKUP(H9397,zdroj!C:F,4,0)</f>
        <v>0</v>
      </c>
      <c r="N9397" s="61" t="str">
        <f t="shared" si="292"/>
        <v>katB</v>
      </c>
      <c r="P9397" s="73" t="str">
        <f t="shared" si="293"/>
        <v/>
      </c>
      <c r="Q9397" s="61" t="s">
        <v>30</v>
      </c>
    </row>
    <row r="9398" spans="8:17" x14ac:dyDescent="0.25">
      <c r="H9398" s="59">
        <v>60895</v>
      </c>
      <c r="I9398" s="59" t="s">
        <v>69</v>
      </c>
      <c r="J9398" s="59">
        <v>31372503</v>
      </c>
      <c r="K9398" s="59" t="s">
        <v>9842</v>
      </c>
      <c r="L9398" s="61" t="s">
        <v>113</v>
      </c>
      <c r="M9398" s="61">
        <f>VLOOKUP(H9398,zdroj!C:F,4,0)</f>
        <v>0</v>
      </c>
      <c r="N9398" s="61" t="str">
        <f t="shared" si="292"/>
        <v>katB</v>
      </c>
      <c r="P9398" s="73" t="str">
        <f t="shared" si="293"/>
        <v/>
      </c>
      <c r="Q9398" s="61" t="s">
        <v>30</v>
      </c>
    </row>
    <row r="9399" spans="8:17" x14ac:dyDescent="0.25">
      <c r="H9399" s="59">
        <v>60895</v>
      </c>
      <c r="I9399" s="59" t="s">
        <v>69</v>
      </c>
      <c r="J9399" s="59">
        <v>31372538</v>
      </c>
      <c r="K9399" s="59" t="s">
        <v>9901</v>
      </c>
      <c r="L9399" s="61" t="s">
        <v>81</v>
      </c>
      <c r="M9399" s="61">
        <f>VLOOKUP(H9399,zdroj!C:F,4,0)</f>
        <v>0</v>
      </c>
      <c r="N9399" s="61" t="str">
        <f t="shared" si="292"/>
        <v>-</v>
      </c>
      <c r="P9399" s="73" t="str">
        <f t="shared" si="293"/>
        <v/>
      </c>
      <c r="Q9399" s="61" t="s">
        <v>86</v>
      </c>
    </row>
    <row r="9400" spans="8:17" x14ac:dyDescent="0.25">
      <c r="H9400" s="59">
        <v>60895</v>
      </c>
      <c r="I9400" s="59" t="s">
        <v>69</v>
      </c>
      <c r="J9400" s="59">
        <v>31372589</v>
      </c>
      <c r="K9400" s="59" t="s">
        <v>9902</v>
      </c>
      <c r="L9400" s="61" t="s">
        <v>81</v>
      </c>
      <c r="M9400" s="61">
        <f>VLOOKUP(H9400,zdroj!C:F,4,0)</f>
        <v>0</v>
      </c>
      <c r="N9400" s="61" t="str">
        <f t="shared" si="292"/>
        <v>-</v>
      </c>
      <c r="P9400" s="73" t="str">
        <f t="shared" si="293"/>
        <v/>
      </c>
      <c r="Q9400" s="61" t="s">
        <v>86</v>
      </c>
    </row>
    <row r="9401" spans="8:17" x14ac:dyDescent="0.25">
      <c r="H9401" s="59">
        <v>60895</v>
      </c>
      <c r="I9401" s="59" t="s">
        <v>69</v>
      </c>
      <c r="J9401" s="59">
        <v>31372597</v>
      </c>
      <c r="K9401" s="59" t="s">
        <v>9903</v>
      </c>
      <c r="L9401" s="61" t="s">
        <v>81</v>
      </c>
      <c r="M9401" s="61">
        <f>VLOOKUP(H9401,zdroj!C:F,4,0)</f>
        <v>0</v>
      </c>
      <c r="N9401" s="61" t="str">
        <f t="shared" si="292"/>
        <v>-</v>
      </c>
      <c r="P9401" s="73" t="str">
        <f t="shared" si="293"/>
        <v/>
      </c>
      <c r="Q9401" s="61" t="s">
        <v>86</v>
      </c>
    </row>
    <row r="9402" spans="8:17" x14ac:dyDescent="0.25">
      <c r="H9402" s="59">
        <v>60895</v>
      </c>
      <c r="I9402" s="59" t="s">
        <v>69</v>
      </c>
      <c r="J9402" s="59">
        <v>31372601</v>
      </c>
      <c r="K9402" s="59" t="s">
        <v>9904</v>
      </c>
      <c r="L9402" s="61" t="s">
        <v>81</v>
      </c>
      <c r="M9402" s="61">
        <f>VLOOKUP(H9402,zdroj!C:F,4,0)</f>
        <v>0</v>
      </c>
      <c r="N9402" s="61" t="str">
        <f t="shared" si="292"/>
        <v>-</v>
      </c>
      <c r="P9402" s="73" t="str">
        <f t="shared" si="293"/>
        <v/>
      </c>
      <c r="Q9402" s="61" t="s">
        <v>86</v>
      </c>
    </row>
    <row r="9403" spans="8:17" x14ac:dyDescent="0.25">
      <c r="H9403" s="59">
        <v>60895</v>
      </c>
      <c r="I9403" s="59" t="s">
        <v>69</v>
      </c>
      <c r="J9403" s="59">
        <v>31372619</v>
      </c>
      <c r="K9403" s="59" t="s">
        <v>9905</v>
      </c>
      <c r="L9403" s="61" t="s">
        <v>113</v>
      </c>
      <c r="M9403" s="61">
        <f>VLOOKUP(H9403,zdroj!C:F,4,0)</f>
        <v>0</v>
      </c>
      <c r="N9403" s="61" t="str">
        <f t="shared" si="292"/>
        <v>katB</v>
      </c>
      <c r="P9403" s="73" t="str">
        <f t="shared" si="293"/>
        <v/>
      </c>
      <c r="Q9403" s="61" t="s">
        <v>31</v>
      </c>
    </row>
    <row r="9404" spans="8:17" x14ac:dyDescent="0.25">
      <c r="H9404" s="59">
        <v>60895</v>
      </c>
      <c r="I9404" s="59" t="s">
        <v>69</v>
      </c>
      <c r="J9404" s="59">
        <v>31372627</v>
      </c>
      <c r="K9404" s="59" t="s">
        <v>9906</v>
      </c>
      <c r="L9404" s="61" t="s">
        <v>81</v>
      </c>
      <c r="M9404" s="61">
        <f>VLOOKUP(H9404,zdroj!C:F,4,0)</f>
        <v>0</v>
      </c>
      <c r="N9404" s="61" t="str">
        <f t="shared" si="292"/>
        <v>-</v>
      </c>
      <c r="P9404" s="73" t="str">
        <f t="shared" si="293"/>
        <v/>
      </c>
      <c r="Q9404" s="61" t="s">
        <v>86</v>
      </c>
    </row>
    <row r="9405" spans="8:17" x14ac:dyDescent="0.25">
      <c r="H9405" s="59">
        <v>60895</v>
      </c>
      <c r="I9405" s="59" t="s">
        <v>69</v>
      </c>
      <c r="J9405" s="59">
        <v>31372783</v>
      </c>
      <c r="K9405" s="59" t="s">
        <v>9907</v>
      </c>
      <c r="L9405" s="61" t="s">
        <v>81</v>
      </c>
      <c r="M9405" s="61">
        <f>VLOOKUP(H9405,zdroj!C:F,4,0)</f>
        <v>0</v>
      </c>
      <c r="N9405" s="61" t="str">
        <f t="shared" si="292"/>
        <v>-</v>
      </c>
      <c r="P9405" s="73" t="str">
        <f t="shared" si="293"/>
        <v/>
      </c>
      <c r="Q9405" s="61" t="s">
        <v>86</v>
      </c>
    </row>
    <row r="9406" spans="8:17" x14ac:dyDescent="0.25">
      <c r="H9406" s="59">
        <v>60895</v>
      </c>
      <c r="I9406" s="59" t="s">
        <v>69</v>
      </c>
      <c r="J9406" s="59">
        <v>31372864</v>
      </c>
      <c r="K9406" s="59" t="s">
        <v>9908</v>
      </c>
      <c r="L9406" s="61" t="s">
        <v>81</v>
      </c>
      <c r="M9406" s="61">
        <f>VLOOKUP(H9406,zdroj!C:F,4,0)</f>
        <v>0</v>
      </c>
      <c r="N9406" s="61" t="str">
        <f t="shared" si="292"/>
        <v>-</v>
      </c>
      <c r="P9406" s="73" t="str">
        <f t="shared" si="293"/>
        <v/>
      </c>
      <c r="Q9406" s="61" t="s">
        <v>86</v>
      </c>
    </row>
    <row r="9407" spans="8:17" x14ac:dyDescent="0.25">
      <c r="H9407" s="59">
        <v>60895</v>
      </c>
      <c r="I9407" s="59" t="s">
        <v>69</v>
      </c>
      <c r="J9407" s="59">
        <v>31372872</v>
      </c>
      <c r="K9407" s="59" t="s">
        <v>9909</v>
      </c>
      <c r="L9407" s="61" t="s">
        <v>81</v>
      </c>
      <c r="M9407" s="61">
        <f>VLOOKUP(H9407,zdroj!C:F,4,0)</f>
        <v>0</v>
      </c>
      <c r="N9407" s="61" t="str">
        <f t="shared" si="292"/>
        <v>-</v>
      </c>
      <c r="P9407" s="73" t="str">
        <f t="shared" si="293"/>
        <v/>
      </c>
      <c r="Q9407" s="61" t="s">
        <v>86</v>
      </c>
    </row>
    <row r="9408" spans="8:17" x14ac:dyDescent="0.25">
      <c r="H9408" s="59">
        <v>60895</v>
      </c>
      <c r="I9408" s="59" t="s">
        <v>69</v>
      </c>
      <c r="J9408" s="59">
        <v>31372881</v>
      </c>
      <c r="K9408" s="59" t="s">
        <v>9910</v>
      </c>
      <c r="L9408" s="61" t="s">
        <v>81</v>
      </c>
      <c r="M9408" s="61">
        <f>VLOOKUP(H9408,zdroj!C:F,4,0)</f>
        <v>0</v>
      </c>
      <c r="N9408" s="61" t="str">
        <f t="shared" si="292"/>
        <v>-</v>
      </c>
      <c r="P9408" s="73" t="str">
        <f t="shared" si="293"/>
        <v/>
      </c>
      <c r="Q9408" s="61" t="s">
        <v>86</v>
      </c>
    </row>
    <row r="9409" spans="8:17" x14ac:dyDescent="0.25">
      <c r="H9409" s="59">
        <v>60895</v>
      </c>
      <c r="I9409" s="59" t="s">
        <v>69</v>
      </c>
      <c r="J9409" s="59">
        <v>31372899</v>
      </c>
      <c r="K9409" s="59" t="s">
        <v>9911</v>
      </c>
      <c r="L9409" s="61" t="s">
        <v>81</v>
      </c>
      <c r="M9409" s="61">
        <f>VLOOKUP(H9409,zdroj!C:F,4,0)</f>
        <v>0</v>
      </c>
      <c r="N9409" s="61" t="str">
        <f t="shared" si="292"/>
        <v>-</v>
      </c>
      <c r="P9409" s="73" t="str">
        <f t="shared" si="293"/>
        <v/>
      </c>
      <c r="Q9409" s="61" t="s">
        <v>86</v>
      </c>
    </row>
    <row r="9410" spans="8:17" x14ac:dyDescent="0.25">
      <c r="H9410" s="59">
        <v>60895</v>
      </c>
      <c r="I9410" s="59" t="s">
        <v>69</v>
      </c>
      <c r="J9410" s="59">
        <v>31372961</v>
      </c>
      <c r="K9410" s="59" t="s">
        <v>9912</v>
      </c>
      <c r="L9410" s="61" t="s">
        <v>81</v>
      </c>
      <c r="M9410" s="61">
        <f>VLOOKUP(H9410,zdroj!C:F,4,0)</f>
        <v>0</v>
      </c>
      <c r="N9410" s="61" t="str">
        <f t="shared" si="292"/>
        <v>-</v>
      </c>
      <c r="P9410" s="73" t="str">
        <f t="shared" si="293"/>
        <v/>
      </c>
      <c r="Q9410" s="61" t="s">
        <v>86</v>
      </c>
    </row>
    <row r="9411" spans="8:17" x14ac:dyDescent="0.25">
      <c r="H9411" s="59">
        <v>60895</v>
      </c>
      <c r="I9411" s="59" t="s">
        <v>69</v>
      </c>
      <c r="J9411" s="59">
        <v>40229050</v>
      </c>
      <c r="K9411" s="59" t="s">
        <v>9913</v>
      </c>
      <c r="L9411" s="61" t="s">
        <v>81</v>
      </c>
      <c r="M9411" s="61">
        <f>VLOOKUP(H9411,zdroj!C:F,4,0)</f>
        <v>0</v>
      </c>
      <c r="N9411" s="61" t="str">
        <f t="shared" si="292"/>
        <v>-</v>
      </c>
      <c r="P9411" s="73" t="str">
        <f t="shared" si="293"/>
        <v/>
      </c>
      <c r="Q9411" s="61" t="s">
        <v>86</v>
      </c>
    </row>
    <row r="9412" spans="8:17" x14ac:dyDescent="0.25">
      <c r="H9412" s="59">
        <v>60895</v>
      </c>
      <c r="I9412" s="59" t="s">
        <v>69</v>
      </c>
      <c r="J9412" s="59">
        <v>40229165</v>
      </c>
      <c r="K9412" s="59" t="s">
        <v>9914</v>
      </c>
      <c r="L9412" s="61" t="s">
        <v>81</v>
      </c>
      <c r="M9412" s="61">
        <f>VLOOKUP(H9412,zdroj!C:F,4,0)</f>
        <v>0</v>
      </c>
      <c r="N9412" s="61" t="str">
        <f t="shared" si="292"/>
        <v>-</v>
      </c>
      <c r="P9412" s="73" t="str">
        <f t="shared" si="293"/>
        <v/>
      </c>
      <c r="Q9412" s="61" t="s">
        <v>86</v>
      </c>
    </row>
    <row r="9413" spans="8:17" x14ac:dyDescent="0.25">
      <c r="H9413" s="59">
        <v>60895</v>
      </c>
      <c r="I9413" s="59" t="s">
        <v>69</v>
      </c>
      <c r="J9413" s="59">
        <v>40229211</v>
      </c>
      <c r="K9413" s="59" t="s">
        <v>9915</v>
      </c>
      <c r="L9413" s="61" t="s">
        <v>81</v>
      </c>
      <c r="M9413" s="61">
        <f>VLOOKUP(H9413,zdroj!C:F,4,0)</f>
        <v>0</v>
      </c>
      <c r="N9413" s="61" t="str">
        <f t="shared" si="292"/>
        <v>-</v>
      </c>
      <c r="P9413" s="73" t="str">
        <f t="shared" si="293"/>
        <v/>
      </c>
      <c r="Q9413" s="61" t="s">
        <v>86</v>
      </c>
    </row>
    <row r="9414" spans="8:17" x14ac:dyDescent="0.25">
      <c r="H9414" s="59">
        <v>60895</v>
      </c>
      <c r="I9414" s="59" t="s">
        <v>69</v>
      </c>
      <c r="J9414" s="59">
        <v>40229301</v>
      </c>
      <c r="K9414" s="59" t="s">
        <v>9916</v>
      </c>
      <c r="L9414" s="61" t="s">
        <v>81</v>
      </c>
      <c r="M9414" s="61">
        <f>VLOOKUP(H9414,zdroj!C:F,4,0)</f>
        <v>0</v>
      </c>
      <c r="N9414" s="61" t="str">
        <f t="shared" si="292"/>
        <v>-</v>
      </c>
      <c r="P9414" s="73" t="str">
        <f t="shared" si="293"/>
        <v/>
      </c>
      <c r="Q9414" s="61" t="s">
        <v>86</v>
      </c>
    </row>
    <row r="9415" spans="8:17" x14ac:dyDescent="0.25">
      <c r="H9415" s="59">
        <v>60895</v>
      </c>
      <c r="I9415" s="59" t="s">
        <v>69</v>
      </c>
      <c r="J9415" s="59">
        <v>40229378</v>
      </c>
      <c r="K9415" s="59" t="s">
        <v>9917</v>
      </c>
      <c r="L9415" s="61" t="s">
        <v>81</v>
      </c>
      <c r="M9415" s="61">
        <f>VLOOKUP(H9415,zdroj!C:F,4,0)</f>
        <v>0</v>
      </c>
      <c r="N9415" s="61" t="str">
        <f t="shared" ref="N9415:N9478" si="294">IF(M9415="A",IF(L9415="katA","katB",L9415),L9415)</f>
        <v>-</v>
      </c>
      <c r="P9415" s="73" t="str">
        <f t="shared" ref="P9415:P9478" si="295">IF(O9415="A",1,"")</f>
        <v/>
      </c>
      <c r="Q9415" s="61" t="s">
        <v>86</v>
      </c>
    </row>
    <row r="9416" spans="8:17" x14ac:dyDescent="0.25">
      <c r="H9416" s="59">
        <v>60895</v>
      </c>
      <c r="I9416" s="59" t="s">
        <v>69</v>
      </c>
      <c r="J9416" s="59">
        <v>40229581</v>
      </c>
      <c r="K9416" s="59" t="s">
        <v>9918</v>
      </c>
      <c r="L9416" s="61" t="s">
        <v>81</v>
      </c>
      <c r="M9416" s="61">
        <f>VLOOKUP(H9416,zdroj!C:F,4,0)</f>
        <v>0</v>
      </c>
      <c r="N9416" s="61" t="str">
        <f t="shared" si="294"/>
        <v>-</v>
      </c>
      <c r="P9416" s="73" t="str">
        <f t="shared" si="295"/>
        <v/>
      </c>
      <c r="Q9416" s="61" t="s">
        <v>86</v>
      </c>
    </row>
    <row r="9417" spans="8:17" x14ac:dyDescent="0.25">
      <c r="H9417" s="59">
        <v>60895</v>
      </c>
      <c r="I9417" s="59" t="s">
        <v>69</v>
      </c>
      <c r="J9417" s="59">
        <v>40229602</v>
      </c>
      <c r="K9417" s="59" t="s">
        <v>9919</v>
      </c>
      <c r="L9417" s="61" t="s">
        <v>81</v>
      </c>
      <c r="M9417" s="61">
        <f>VLOOKUP(H9417,zdroj!C:F,4,0)</f>
        <v>0</v>
      </c>
      <c r="N9417" s="61" t="str">
        <f t="shared" si="294"/>
        <v>-</v>
      </c>
      <c r="P9417" s="73" t="str">
        <f t="shared" si="295"/>
        <v/>
      </c>
      <c r="Q9417" s="61" t="s">
        <v>86</v>
      </c>
    </row>
    <row r="9418" spans="8:17" x14ac:dyDescent="0.25">
      <c r="H9418" s="59">
        <v>60895</v>
      </c>
      <c r="I9418" s="59" t="s">
        <v>69</v>
      </c>
      <c r="J9418" s="59">
        <v>40505995</v>
      </c>
      <c r="K9418" s="59" t="s">
        <v>9920</v>
      </c>
      <c r="L9418" s="61" t="s">
        <v>113</v>
      </c>
      <c r="M9418" s="61">
        <f>VLOOKUP(H9418,zdroj!C:F,4,0)</f>
        <v>0</v>
      </c>
      <c r="N9418" s="61" t="str">
        <f t="shared" si="294"/>
        <v>katB</v>
      </c>
      <c r="P9418" s="73" t="str">
        <f t="shared" si="295"/>
        <v/>
      </c>
      <c r="Q9418" s="61" t="s">
        <v>30</v>
      </c>
    </row>
    <row r="9419" spans="8:17" x14ac:dyDescent="0.25">
      <c r="H9419" s="59">
        <v>60895</v>
      </c>
      <c r="I9419" s="59" t="s">
        <v>69</v>
      </c>
      <c r="J9419" s="59">
        <v>41222270</v>
      </c>
      <c r="K9419" s="59" t="s">
        <v>9921</v>
      </c>
      <c r="L9419" s="61" t="s">
        <v>113</v>
      </c>
      <c r="M9419" s="61">
        <f>VLOOKUP(H9419,zdroj!C:F,4,0)</f>
        <v>0</v>
      </c>
      <c r="N9419" s="61" t="str">
        <f t="shared" si="294"/>
        <v>katB</v>
      </c>
      <c r="P9419" s="73" t="str">
        <f t="shared" si="295"/>
        <v/>
      </c>
      <c r="Q9419" s="61" t="s">
        <v>30</v>
      </c>
    </row>
    <row r="9420" spans="8:17" x14ac:dyDescent="0.25">
      <c r="H9420" s="59">
        <v>60895</v>
      </c>
      <c r="I9420" s="59" t="s">
        <v>69</v>
      </c>
      <c r="J9420" s="59">
        <v>41274733</v>
      </c>
      <c r="K9420" s="59" t="s">
        <v>9922</v>
      </c>
      <c r="L9420" s="61" t="s">
        <v>81</v>
      </c>
      <c r="M9420" s="61">
        <f>VLOOKUP(H9420,zdroj!C:F,4,0)</f>
        <v>0</v>
      </c>
      <c r="N9420" s="61" t="str">
        <f t="shared" si="294"/>
        <v>-</v>
      </c>
      <c r="P9420" s="73" t="str">
        <f t="shared" si="295"/>
        <v/>
      </c>
      <c r="Q9420" s="61" t="s">
        <v>86</v>
      </c>
    </row>
    <row r="9421" spans="8:17" x14ac:dyDescent="0.25">
      <c r="H9421" s="59">
        <v>60895</v>
      </c>
      <c r="I9421" s="59" t="s">
        <v>69</v>
      </c>
      <c r="J9421" s="59">
        <v>41500610</v>
      </c>
      <c r="K9421" s="59" t="s">
        <v>9923</v>
      </c>
      <c r="L9421" s="61" t="s">
        <v>81</v>
      </c>
      <c r="M9421" s="61">
        <f>VLOOKUP(H9421,zdroj!C:F,4,0)</f>
        <v>0</v>
      </c>
      <c r="N9421" s="61" t="str">
        <f t="shared" si="294"/>
        <v>-</v>
      </c>
      <c r="P9421" s="73" t="str">
        <f t="shared" si="295"/>
        <v/>
      </c>
      <c r="Q9421" s="61" t="s">
        <v>86</v>
      </c>
    </row>
    <row r="9422" spans="8:17" x14ac:dyDescent="0.25">
      <c r="H9422" s="59">
        <v>60895</v>
      </c>
      <c r="I9422" s="59" t="s">
        <v>69</v>
      </c>
      <c r="J9422" s="59">
        <v>72574283</v>
      </c>
      <c r="K9422" s="59" t="s">
        <v>9924</v>
      </c>
      <c r="L9422" s="61" t="s">
        <v>81</v>
      </c>
      <c r="M9422" s="61">
        <f>VLOOKUP(H9422,zdroj!C:F,4,0)</f>
        <v>0</v>
      </c>
      <c r="N9422" s="61" t="str">
        <f t="shared" si="294"/>
        <v>-</v>
      </c>
      <c r="P9422" s="73" t="str">
        <f t="shared" si="295"/>
        <v/>
      </c>
      <c r="Q9422" s="61" t="s">
        <v>84</v>
      </c>
    </row>
    <row r="9423" spans="8:17" x14ac:dyDescent="0.25">
      <c r="H9423" s="59">
        <v>60895</v>
      </c>
      <c r="I9423" s="59" t="s">
        <v>69</v>
      </c>
      <c r="J9423" s="59">
        <v>72844477</v>
      </c>
      <c r="K9423" s="59" t="s">
        <v>9925</v>
      </c>
      <c r="L9423" s="61" t="s">
        <v>113</v>
      </c>
      <c r="M9423" s="61">
        <f>VLOOKUP(H9423,zdroj!C:F,4,0)</f>
        <v>0</v>
      </c>
      <c r="N9423" s="61" t="str">
        <f t="shared" si="294"/>
        <v>katB</v>
      </c>
      <c r="P9423" s="73" t="str">
        <f t="shared" si="295"/>
        <v/>
      </c>
      <c r="Q9423" s="61" t="s">
        <v>30</v>
      </c>
    </row>
    <row r="9424" spans="8:17" x14ac:dyDescent="0.25">
      <c r="H9424" s="59">
        <v>60895</v>
      </c>
      <c r="I9424" s="59" t="s">
        <v>69</v>
      </c>
      <c r="J9424" s="59">
        <v>73022403</v>
      </c>
      <c r="K9424" s="59" t="s">
        <v>9926</v>
      </c>
      <c r="L9424" s="61" t="s">
        <v>113</v>
      </c>
      <c r="M9424" s="61">
        <f>VLOOKUP(H9424,zdroj!C:F,4,0)</f>
        <v>0</v>
      </c>
      <c r="N9424" s="61" t="str">
        <f t="shared" si="294"/>
        <v>katB</v>
      </c>
      <c r="P9424" s="73" t="str">
        <f t="shared" si="295"/>
        <v/>
      </c>
      <c r="Q9424" s="61" t="s">
        <v>30</v>
      </c>
    </row>
    <row r="9425" spans="8:17" x14ac:dyDescent="0.25">
      <c r="H9425" s="59">
        <v>60895</v>
      </c>
      <c r="I9425" s="59" t="s">
        <v>69</v>
      </c>
      <c r="J9425" s="59">
        <v>73276367</v>
      </c>
      <c r="K9425" s="59" t="s">
        <v>9927</v>
      </c>
      <c r="L9425" s="61" t="s">
        <v>113</v>
      </c>
      <c r="M9425" s="61">
        <f>VLOOKUP(H9425,zdroj!C:F,4,0)</f>
        <v>0</v>
      </c>
      <c r="N9425" s="61" t="str">
        <f t="shared" si="294"/>
        <v>katB</v>
      </c>
      <c r="P9425" s="73" t="str">
        <f t="shared" si="295"/>
        <v/>
      </c>
      <c r="Q9425" s="61" t="s">
        <v>30</v>
      </c>
    </row>
    <row r="9426" spans="8:17" x14ac:dyDescent="0.25">
      <c r="H9426" s="59">
        <v>60895</v>
      </c>
      <c r="I9426" s="59" t="s">
        <v>69</v>
      </c>
      <c r="J9426" s="59">
        <v>73372013</v>
      </c>
      <c r="K9426" s="59" t="s">
        <v>9928</v>
      </c>
      <c r="L9426" s="61" t="s">
        <v>113</v>
      </c>
      <c r="M9426" s="61">
        <f>VLOOKUP(H9426,zdroj!C:F,4,0)</f>
        <v>0</v>
      </c>
      <c r="N9426" s="61" t="str">
        <f t="shared" si="294"/>
        <v>katB</v>
      </c>
      <c r="P9426" s="73" t="str">
        <f t="shared" si="295"/>
        <v/>
      </c>
      <c r="Q9426" s="61" t="s">
        <v>30</v>
      </c>
    </row>
    <row r="9427" spans="8:17" x14ac:dyDescent="0.25">
      <c r="H9427" s="59">
        <v>60895</v>
      </c>
      <c r="I9427" s="59" t="s">
        <v>69</v>
      </c>
      <c r="J9427" s="59">
        <v>73707503</v>
      </c>
      <c r="K9427" s="59" t="s">
        <v>9929</v>
      </c>
      <c r="L9427" s="61" t="s">
        <v>113</v>
      </c>
      <c r="M9427" s="61">
        <f>VLOOKUP(H9427,zdroj!C:F,4,0)</f>
        <v>0</v>
      </c>
      <c r="N9427" s="61" t="str">
        <f t="shared" si="294"/>
        <v>katB</v>
      </c>
      <c r="P9427" s="73" t="str">
        <f t="shared" si="295"/>
        <v/>
      </c>
      <c r="Q9427" s="61" t="s">
        <v>30</v>
      </c>
    </row>
    <row r="9428" spans="8:17" x14ac:dyDescent="0.25">
      <c r="H9428" s="59">
        <v>60895</v>
      </c>
      <c r="I9428" s="59" t="s">
        <v>69</v>
      </c>
      <c r="J9428" s="59">
        <v>73718343</v>
      </c>
      <c r="K9428" s="59" t="s">
        <v>9930</v>
      </c>
      <c r="L9428" s="61" t="s">
        <v>113</v>
      </c>
      <c r="M9428" s="61">
        <f>VLOOKUP(H9428,zdroj!C:F,4,0)</f>
        <v>0</v>
      </c>
      <c r="N9428" s="61" t="str">
        <f t="shared" si="294"/>
        <v>katB</v>
      </c>
      <c r="P9428" s="73" t="str">
        <f t="shared" si="295"/>
        <v/>
      </c>
      <c r="Q9428" s="61" t="s">
        <v>30</v>
      </c>
    </row>
    <row r="9429" spans="8:17" x14ac:dyDescent="0.25">
      <c r="H9429" s="59">
        <v>60895</v>
      </c>
      <c r="I9429" s="59" t="s">
        <v>69</v>
      </c>
      <c r="J9429" s="59">
        <v>74302884</v>
      </c>
      <c r="K9429" s="59" t="s">
        <v>9931</v>
      </c>
      <c r="L9429" s="61" t="s">
        <v>113</v>
      </c>
      <c r="M9429" s="61">
        <f>VLOOKUP(H9429,zdroj!C:F,4,0)</f>
        <v>0</v>
      </c>
      <c r="N9429" s="61" t="str">
        <f t="shared" si="294"/>
        <v>katB</v>
      </c>
      <c r="P9429" s="73" t="str">
        <f t="shared" si="295"/>
        <v/>
      </c>
      <c r="Q9429" s="61" t="s">
        <v>30</v>
      </c>
    </row>
    <row r="9430" spans="8:17" x14ac:dyDescent="0.25">
      <c r="H9430" s="59">
        <v>60895</v>
      </c>
      <c r="I9430" s="59" t="s">
        <v>69</v>
      </c>
      <c r="J9430" s="59">
        <v>75353725</v>
      </c>
      <c r="K9430" s="59" t="s">
        <v>9932</v>
      </c>
      <c r="L9430" s="61" t="s">
        <v>113</v>
      </c>
      <c r="M9430" s="61">
        <f>VLOOKUP(H9430,zdroj!C:F,4,0)</f>
        <v>0</v>
      </c>
      <c r="N9430" s="61" t="str">
        <f t="shared" si="294"/>
        <v>katB</v>
      </c>
      <c r="P9430" s="73" t="str">
        <f t="shared" si="295"/>
        <v/>
      </c>
      <c r="Q9430" s="61" t="s">
        <v>30</v>
      </c>
    </row>
    <row r="9431" spans="8:17" x14ac:dyDescent="0.25">
      <c r="H9431" s="59">
        <v>60895</v>
      </c>
      <c r="I9431" s="59" t="s">
        <v>69</v>
      </c>
      <c r="J9431" s="59">
        <v>75387361</v>
      </c>
      <c r="K9431" s="59" t="s">
        <v>9933</v>
      </c>
      <c r="L9431" s="61" t="s">
        <v>81</v>
      </c>
      <c r="M9431" s="61">
        <f>VLOOKUP(H9431,zdroj!C:F,4,0)</f>
        <v>0</v>
      </c>
      <c r="N9431" s="61" t="str">
        <f t="shared" si="294"/>
        <v>-</v>
      </c>
      <c r="P9431" s="73" t="str">
        <f t="shared" si="295"/>
        <v/>
      </c>
      <c r="Q9431" s="61" t="s">
        <v>86</v>
      </c>
    </row>
    <row r="9432" spans="8:17" x14ac:dyDescent="0.25">
      <c r="H9432" s="59">
        <v>60895</v>
      </c>
      <c r="I9432" s="59" t="s">
        <v>69</v>
      </c>
      <c r="J9432" s="59">
        <v>75409658</v>
      </c>
      <c r="K9432" s="59" t="s">
        <v>9934</v>
      </c>
      <c r="L9432" s="61" t="s">
        <v>113</v>
      </c>
      <c r="M9432" s="61">
        <f>VLOOKUP(H9432,zdroj!C:F,4,0)</f>
        <v>0</v>
      </c>
      <c r="N9432" s="61" t="str">
        <f t="shared" si="294"/>
        <v>katB</v>
      </c>
      <c r="P9432" s="73" t="str">
        <f t="shared" si="295"/>
        <v/>
      </c>
      <c r="Q9432" s="61" t="s">
        <v>31</v>
      </c>
    </row>
    <row r="9433" spans="8:17" x14ac:dyDescent="0.25">
      <c r="H9433" s="59">
        <v>60895</v>
      </c>
      <c r="I9433" s="59" t="s">
        <v>69</v>
      </c>
      <c r="J9433" s="59">
        <v>75543885</v>
      </c>
      <c r="K9433" s="59" t="s">
        <v>9935</v>
      </c>
      <c r="L9433" s="61" t="s">
        <v>113</v>
      </c>
      <c r="M9433" s="61">
        <f>VLOOKUP(H9433,zdroj!C:F,4,0)</f>
        <v>0</v>
      </c>
      <c r="N9433" s="61" t="str">
        <f t="shared" si="294"/>
        <v>katB</v>
      </c>
      <c r="P9433" s="73" t="str">
        <f t="shared" si="295"/>
        <v/>
      </c>
      <c r="Q9433" s="61" t="s">
        <v>30</v>
      </c>
    </row>
    <row r="9434" spans="8:17" x14ac:dyDescent="0.25">
      <c r="H9434" s="59">
        <v>60895</v>
      </c>
      <c r="I9434" s="59" t="s">
        <v>69</v>
      </c>
      <c r="J9434" s="59">
        <v>75637227</v>
      </c>
      <c r="K9434" s="59" t="s">
        <v>9936</v>
      </c>
      <c r="L9434" s="61" t="s">
        <v>113</v>
      </c>
      <c r="M9434" s="61">
        <f>VLOOKUP(H9434,zdroj!C:F,4,0)</f>
        <v>0</v>
      </c>
      <c r="N9434" s="61" t="str">
        <f t="shared" si="294"/>
        <v>katB</v>
      </c>
      <c r="P9434" s="73" t="str">
        <f t="shared" si="295"/>
        <v/>
      </c>
      <c r="Q9434" s="61" t="s">
        <v>30</v>
      </c>
    </row>
    <row r="9435" spans="8:17" x14ac:dyDescent="0.25">
      <c r="H9435" s="59">
        <v>60895</v>
      </c>
      <c r="I9435" s="59" t="s">
        <v>69</v>
      </c>
      <c r="J9435" s="59">
        <v>76192571</v>
      </c>
      <c r="K9435" s="59" t="s">
        <v>9937</v>
      </c>
      <c r="L9435" s="61" t="s">
        <v>81</v>
      </c>
      <c r="M9435" s="61">
        <f>VLOOKUP(H9435,zdroj!C:F,4,0)</f>
        <v>0</v>
      </c>
      <c r="N9435" s="61" t="str">
        <f t="shared" si="294"/>
        <v>-</v>
      </c>
      <c r="P9435" s="73" t="str">
        <f t="shared" si="295"/>
        <v/>
      </c>
      <c r="Q9435" s="61" t="s">
        <v>86</v>
      </c>
    </row>
    <row r="9436" spans="8:17" x14ac:dyDescent="0.25">
      <c r="H9436" s="59">
        <v>60895</v>
      </c>
      <c r="I9436" s="59" t="s">
        <v>69</v>
      </c>
      <c r="J9436" s="59">
        <v>77533607</v>
      </c>
      <c r="K9436" s="59" t="s">
        <v>9938</v>
      </c>
      <c r="L9436" s="61" t="s">
        <v>113</v>
      </c>
      <c r="M9436" s="61">
        <f>VLOOKUP(H9436,zdroj!C:F,4,0)</f>
        <v>0</v>
      </c>
      <c r="N9436" s="61" t="str">
        <f t="shared" si="294"/>
        <v>katB</v>
      </c>
      <c r="P9436" s="73" t="str">
        <f t="shared" si="295"/>
        <v/>
      </c>
      <c r="Q9436" s="61" t="s">
        <v>30</v>
      </c>
    </row>
    <row r="9437" spans="8:17" x14ac:dyDescent="0.25">
      <c r="H9437" s="59">
        <v>60895</v>
      </c>
      <c r="I9437" s="59" t="s">
        <v>69</v>
      </c>
      <c r="J9437" s="59">
        <v>77836405</v>
      </c>
      <c r="K9437" s="59" t="s">
        <v>9939</v>
      </c>
      <c r="L9437" s="61" t="s">
        <v>113</v>
      </c>
      <c r="M9437" s="61">
        <f>VLOOKUP(H9437,zdroj!C:F,4,0)</f>
        <v>0</v>
      </c>
      <c r="N9437" s="61" t="str">
        <f t="shared" si="294"/>
        <v>katB</v>
      </c>
      <c r="P9437" s="73" t="str">
        <f t="shared" si="295"/>
        <v/>
      </c>
      <c r="Q9437" s="61" t="s">
        <v>30</v>
      </c>
    </row>
    <row r="9438" spans="8:17" x14ac:dyDescent="0.25">
      <c r="H9438" s="59">
        <v>60895</v>
      </c>
      <c r="I9438" s="59" t="s">
        <v>69</v>
      </c>
      <c r="J9438" s="59">
        <v>78128200</v>
      </c>
      <c r="K9438" s="59" t="s">
        <v>9940</v>
      </c>
      <c r="L9438" s="61" t="s">
        <v>113</v>
      </c>
      <c r="M9438" s="61">
        <f>VLOOKUP(H9438,zdroj!C:F,4,0)</f>
        <v>0</v>
      </c>
      <c r="N9438" s="61" t="str">
        <f t="shared" si="294"/>
        <v>katB</v>
      </c>
      <c r="P9438" s="73" t="str">
        <f t="shared" si="295"/>
        <v/>
      </c>
      <c r="Q9438" s="61" t="s">
        <v>31</v>
      </c>
    </row>
    <row r="9439" spans="8:17" x14ac:dyDescent="0.25">
      <c r="H9439" s="59">
        <v>60895</v>
      </c>
      <c r="I9439" s="59" t="s">
        <v>69</v>
      </c>
      <c r="J9439" s="59">
        <v>78382637</v>
      </c>
      <c r="K9439" s="59" t="s">
        <v>9941</v>
      </c>
      <c r="L9439" s="61" t="s">
        <v>113</v>
      </c>
      <c r="M9439" s="61">
        <f>VLOOKUP(H9439,zdroj!C:F,4,0)</f>
        <v>0</v>
      </c>
      <c r="N9439" s="61" t="str">
        <f t="shared" si="294"/>
        <v>katB</v>
      </c>
      <c r="P9439" s="73" t="str">
        <f t="shared" si="295"/>
        <v/>
      </c>
      <c r="Q9439" s="61" t="s">
        <v>30</v>
      </c>
    </row>
    <row r="9440" spans="8:17" x14ac:dyDescent="0.25">
      <c r="H9440" s="59">
        <v>60895</v>
      </c>
      <c r="I9440" s="59" t="s">
        <v>69</v>
      </c>
      <c r="J9440" s="59">
        <v>78693080</v>
      </c>
      <c r="K9440" s="59" t="s">
        <v>9942</v>
      </c>
      <c r="L9440" s="61" t="s">
        <v>113</v>
      </c>
      <c r="M9440" s="61">
        <f>VLOOKUP(H9440,zdroj!C:F,4,0)</f>
        <v>0</v>
      </c>
      <c r="N9440" s="61" t="str">
        <f t="shared" si="294"/>
        <v>katB</v>
      </c>
      <c r="P9440" s="73" t="str">
        <f t="shared" si="295"/>
        <v/>
      </c>
      <c r="Q9440" s="61" t="s">
        <v>30</v>
      </c>
    </row>
    <row r="9441" spans="8:17" x14ac:dyDescent="0.25">
      <c r="H9441" s="59">
        <v>60895</v>
      </c>
      <c r="I9441" s="59" t="s">
        <v>69</v>
      </c>
      <c r="J9441" s="59">
        <v>78695180</v>
      </c>
      <c r="K9441" s="59" t="s">
        <v>9943</v>
      </c>
      <c r="L9441" s="61" t="s">
        <v>113</v>
      </c>
      <c r="M9441" s="61">
        <f>VLOOKUP(H9441,zdroj!C:F,4,0)</f>
        <v>0</v>
      </c>
      <c r="N9441" s="61" t="str">
        <f t="shared" si="294"/>
        <v>katB</v>
      </c>
      <c r="P9441" s="73" t="str">
        <f t="shared" si="295"/>
        <v/>
      </c>
      <c r="Q9441" s="61" t="s">
        <v>30</v>
      </c>
    </row>
    <row r="9442" spans="8:17" x14ac:dyDescent="0.25">
      <c r="H9442" s="59">
        <v>60895</v>
      </c>
      <c r="I9442" s="59" t="s">
        <v>69</v>
      </c>
      <c r="J9442" s="59">
        <v>78939810</v>
      </c>
      <c r="K9442" s="59" t="s">
        <v>9944</v>
      </c>
      <c r="L9442" s="61" t="s">
        <v>113</v>
      </c>
      <c r="M9442" s="61">
        <f>VLOOKUP(H9442,zdroj!C:F,4,0)</f>
        <v>0</v>
      </c>
      <c r="N9442" s="61" t="str">
        <f t="shared" si="294"/>
        <v>katB</v>
      </c>
      <c r="P9442" s="73" t="str">
        <f t="shared" si="295"/>
        <v/>
      </c>
      <c r="Q9442" s="61" t="s">
        <v>30</v>
      </c>
    </row>
    <row r="9443" spans="8:17" x14ac:dyDescent="0.25">
      <c r="H9443" s="59">
        <v>60895</v>
      </c>
      <c r="I9443" s="59" t="s">
        <v>69</v>
      </c>
      <c r="J9443" s="59">
        <v>79664598</v>
      </c>
      <c r="K9443" s="59" t="s">
        <v>9945</v>
      </c>
      <c r="L9443" s="61" t="s">
        <v>113</v>
      </c>
      <c r="M9443" s="61">
        <f>VLOOKUP(H9443,zdroj!C:F,4,0)</f>
        <v>0</v>
      </c>
      <c r="N9443" s="61" t="str">
        <f t="shared" si="294"/>
        <v>katB</v>
      </c>
      <c r="P9443" s="73" t="str">
        <f t="shared" si="295"/>
        <v/>
      </c>
      <c r="Q9443" s="61" t="s">
        <v>31</v>
      </c>
    </row>
    <row r="9444" spans="8:17" x14ac:dyDescent="0.25">
      <c r="H9444" s="59">
        <v>60895</v>
      </c>
      <c r="I9444" s="59" t="s">
        <v>69</v>
      </c>
      <c r="J9444" s="59">
        <v>79681123</v>
      </c>
      <c r="K9444" s="59" t="s">
        <v>9946</v>
      </c>
      <c r="L9444" s="61" t="s">
        <v>81</v>
      </c>
      <c r="M9444" s="61">
        <f>VLOOKUP(H9444,zdroj!C:F,4,0)</f>
        <v>0</v>
      </c>
      <c r="N9444" s="61" t="str">
        <f t="shared" si="294"/>
        <v>-</v>
      </c>
      <c r="P9444" s="73" t="str">
        <f t="shared" si="295"/>
        <v/>
      </c>
      <c r="Q9444" s="61" t="s">
        <v>86</v>
      </c>
    </row>
    <row r="9445" spans="8:17" x14ac:dyDescent="0.25">
      <c r="H9445" s="59">
        <v>60895</v>
      </c>
      <c r="I9445" s="59" t="s">
        <v>69</v>
      </c>
      <c r="J9445" s="59">
        <v>79905773</v>
      </c>
      <c r="K9445" s="59" t="s">
        <v>9947</v>
      </c>
      <c r="L9445" s="61" t="s">
        <v>113</v>
      </c>
      <c r="M9445" s="61">
        <f>VLOOKUP(H9445,zdroj!C:F,4,0)</f>
        <v>0</v>
      </c>
      <c r="N9445" s="61" t="str">
        <f t="shared" si="294"/>
        <v>katB</v>
      </c>
      <c r="P9445" s="73" t="str">
        <f t="shared" si="295"/>
        <v/>
      </c>
      <c r="Q9445" s="61" t="s">
        <v>30</v>
      </c>
    </row>
    <row r="9446" spans="8:17" x14ac:dyDescent="0.25">
      <c r="H9446" s="59">
        <v>60895</v>
      </c>
      <c r="I9446" s="59" t="s">
        <v>69</v>
      </c>
      <c r="J9446" s="59">
        <v>80730841</v>
      </c>
      <c r="K9446" s="59" t="s">
        <v>9948</v>
      </c>
      <c r="L9446" s="61" t="s">
        <v>113</v>
      </c>
      <c r="M9446" s="61">
        <f>VLOOKUP(H9446,zdroj!C:F,4,0)</f>
        <v>0</v>
      </c>
      <c r="N9446" s="61" t="str">
        <f t="shared" si="294"/>
        <v>katB</v>
      </c>
      <c r="P9446" s="73" t="str">
        <f t="shared" si="295"/>
        <v/>
      </c>
      <c r="Q9446" s="61" t="s">
        <v>30</v>
      </c>
    </row>
    <row r="9447" spans="8:17" x14ac:dyDescent="0.25">
      <c r="H9447" s="59">
        <v>60895</v>
      </c>
      <c r="I9447" s="59" t="s">
        <v>69</v>
      </c>
      <c r="J9447" s="59">
        <v>81358563</v>
      </c>
      <c r="K9447" s="59" t="s">
        <v>9949</v>
      </c>
      <c r="L9447" s="61" t="s">
        <v>113</v>
      </c>
      <c r="M9447" s="61">
        <f>VLOOKUP(H9447,zdroj!C:F,4,0)</f>
        <v>0</v>
      </c>
      <c r="N9447" s="61" t="str">
        <f t="shared" si="294"/>
        <v>katB</v>
      </c>
      <c r="P9447" s="73" t="str">
        <f t="shared" si="295"/>
        <v/>
      </c>
      <c r="Q9447" s="61" t="s">
        <v>30</v>
      </c>
    </row>
    <row r="9448" spans="8:17" x14ac:dyDescent="0.25">
      <c r="H9448" s="59">
        <v>60895</v>
      </c>
      <c r="I9448" s="59" t="s">
        <v>69</v>
      </c>
      <c r="J9448" s="59">
        <v>81460082</v>
      </c>
      <c r="K9448" s="59" t="s">
        <v>9950</v>
      </c>
      <c r="L9448" s="61" t="s">
        <v>113</v>
      </c>
      <c r="M9448" s="61">
        <f>VLOOKUP(H9448,zdroj!C:F,4,0)</f>
        <v>0</v>
      </c>
      <c r="N9448" s="61" t="str">
        <f t="shared" si="294"/>
        <v>katB</v>
      </c>
      <c r="P9448" s="73" t="str">
        <f t="shared" si="295"/>
        <v/>
      </c>
      <c r="Q9448" s="61" t="s">
        <v>30</v>
      </c>
    </row>
    <row r="9449" spans="8:17" x14ac:dyDescent="0.25">
      <c r="H9449" s="59">
        <v>302881</v>
      </c>
      <c r="I9449" s="59" t="s">
        <v>69</v>
      </c>
      <c r="J9449" s="59">
        <v>23489782</v>
      </c>
      <c r="K9449" s="59" t="s">
        <v>9951</v>
      </c>
      <c r="L9449" s="61" t="s">
        <v>81</v>
      </c>
      <c r="M9449" s="61">
        <f>VLOOKUP(H9449,zdroj!C:F,4,0)</f>
        <v>0</v>
      </c>
      <c r="N9449" s="61" t="str">
        <f t="shared" si="294"/>
        <v>-</v>
      </c>
      <c r="P9449" s="73" t="str">
        <f t="shared" si="295"/>
        <v/>
      </c>
      <c r="Q9449" s="61" t="s">
        <v>86</v>
      </c>
    </row>
    <row r="9450" spans="8:17" x14ac:dyDescent="0.25">
      <c r="H9450" s="59">
        <v>302881</v>
      </c>
      <c r="I9450" s="59" t="s">
        <v>69</v>
      </c>
      <c r="J9450" s="59">
        <v>23555963</v>
      </c>
      <c r="K9450" s="59" t="s">
        <v>9952</v>
      </c>
      <c r="L9450" s="61" t="s">
        <v>81</v>
      </c>
      <c r="M9450" s="61">
        <f>VLOOKUP(H9450,zdroj!C:F,4,0)</f>
        <v>0</v>
      </c>
      <c r="N9450" s="61" t="str">
        <f t="shared" si="294"/>
        <v>-</v>
      </c>
      <c r="P9450" s="73" t="str">
        <f t="shared" si="295"/>
        <v/>
      </c>
      <c r="Q9450" s="61" t="s">
        <v>86</v>
      </c>
    </row>
    <row r="9451" spans="8:17" x14ac:dyDescent="0.25">
      <c r="H9451" s="59">
        <v>302881</v>
      </c>
      <c r="I9451" s="59" t="s">
        <v>69</v>
      </c>
      <c r="J9451" s="59">
        <v>23556765</v>
      </c>
      <c r="K9451" s="59" t="s">
        <v>9953</v>
      </c>
      <c r="L9451" s="61" t="s">
        <v>113</v>
      </c>
      <c r="M9451" s="61">
        <f>VLOOKUP(H9451,zdroj!C:F,4,0)</f>
        <v>0</v>
      </c>
      <c r="N9451" s="61" t="str">
        <f t="shared" si="294"/>
        <v>katB</v>
      </c>
      <c r="P9451" s="73" t="str">
        <f t="shared" si="295"/>
        <v/>
      </c>
      <c r="Q9451" s="61" t="s">
        <v>30</v>
      </c>
    </row>
    <row r="9452" spans="8:17" x14ac:dyDescent="0.25">
      <c r="H9452" s="59">
        <v>302881</v>
      </c>
      <c r="I9452" s="59" t="s">
        <v>69</v>
      </c>
      <c r="J9452" s="59">
        <v>23556773</v>
      </c>
      <c r="K9452" s="59" t="s">
        <v>9954</v>
      </c>
      <c r="L9452" s="61" t="s">
        <v>113</v>
      </c>
      <c r="M9452" s="61">
        <f>VLOOKUP(H9452,zdroj!C:F,4,0)</f>
        <v>0</v>
      </c>
      <c r="N9452" s="61" t="str">
        <f t="shared" si="294"/>
        <v>katB</v>
      </c>
      <c r="P9452" s="73" t="str">
        <f t="shared" si="295"/>
        <v/>
      </c>
      <c r="Q9452" s="61" t="s">
        <v>30</v>
      </c>
    </row>
    <row r="9453" spans="8:17" x14ac:dyDescent="0.25">
      <c r="H9453" s="59">
        <v>302881</v>
      </c>
      <c r="I9453" s="59" t="s">
        <v>69</v>
      </c>
      <c r="J9453" s="59">
        <v>23556781</v>
      </c>
      <c r="K9453" s="59" t="s">
        <v>9955</v>
      </c>
      <c r="L9453" s="61" t="s">
        <v>113</v>
      </c>
      <c r="M9453" s="61">
        <f>VLOOKUP(H9453,zdroj!C:F,4,0)</f>
        <v>0</v>
      </c>
      <c r="N9453" s="61" t="str">
        <f t="shared" si="294"/>
        <v>katB</v>
      </c>
      <c r="P9453" s="73" t="str">
        <f t="shared" si="295"/>
        <v/>
      </c>
      <c r="Q9453" s="61" t="s">
        <v>30</v>
      </c>
    </row>
    <row r="9454" spans="8:17" x14ac:dyDescent="0.25">
      <c r="H9454" s="59">
        <v>302881</v>
      </c>
      <c r="I9454" s="59" t="s">
        <v>69</v>
      </c>
      <c r="J9454" s="59">
        <v>23556790</v>
      </c>
      <c r="K9454" s="59" t="s">
        <v>9956</v>
      </c>
      <c r="L9454" s="61" t="s">
        <v>113</v>
      </c>
      <c r="M9454" s="61">
        <f>VLOOKUP(H9454,zdroj!C:F,4,0)</f>
        <v>0</v>
      </c>
      <c r="N9454" s="61" t="str">
        <f t="shared" si="294"/>
        <v>katB</v>
      </c>
      <c r="P9454" s="73" t="str">
        <f t="shared" si="295"/>
        <v/>
      </c>
      <c r="Q9454" s="61" t="s">
        <v>30</v>
      </c>
    </row>
    <row r="9455" spans="8:17" x14ac:dyDescent="0.25">
      <c r="H9455" s="59">
        <v>302881</v>
      </c>
      <c r="I9455" s="59" t="s">
        <v>69</v>
      </c>
      <c r="J9455" s="59">
        <v>23556803</v>
      </c>
      <c r="K9455" s="59" t="s">
        <v>9957</v>
      </c>
      <c r="L9455" s="61" t="s">
        <v>113</v>
      </c>
      <c r="M9455" s="61">
        <f>VLOOKUP(H9455,zdroj!C:F,4,0)</f>
        <v>0</v>
      </c>
      <c r="N9455" s="61" t="str">
        <f t="shared" si="294"/>
        <v>katB</v>
      </c>
      <c r="P9455" s="73" t="str">
        <f t="shared" si="295"/>
        <v/>
      </c>
      <c r="Q9455" s="61" t="s">
        <v>30</v>
      </c>
    </row>
    <row r="9456" spans="8:17" x14ac:dyDescent="0.25">
      <c r="H9456" s="59">
        <v>302881</v>
      </c>
      <c r="I9456" s="59" t="s">
        <v>69</v>
      </c>
      <c r="J9456" s="59">
        <v>23556811</v>
      </c>
      <c r="K9456" s="59" t="s">
        <v>9958</v>
      </c>
      <c r="L9456" s="61" t="s">
        <v>113</v>
      </c>
      <c r="M9456" s="61">
        <f>VLOOKUP(H9456,zdroj!C:F,4,0)</f>
        <v>0</v>
      </c>
      <c r="N9456" s="61" t="str">
        <f t="shared" si="294"/>
        <v>katB</v>
      </c>
      <c r="P9456" s="73" t="str">
        <f t="shared" si="295"/>
        <v/>
      </c>
      <c r="Q9456" s="61" t="s">
        <v>30</v>
      </c>
    </row>
    <row r="9457" spans="8:17" x14ac:dyDescent="0.25">
      <c r="H9457" s="59">
        <v>302881</v>
      </c>
      <c r="I9457" s="59" t="s">
        <v>69</v>
      </c>
      <c r="J9457" s="59">
        <v>26045273</v>
      </c>
      <c r="K9457" s="59" t="s">
        <v>9959</v>
      </c>
      <c r="L9457" s="61" t="s">
        <v>113</v>
      </c>
      <c r="M9457" s="61">
        <f>VLOOKUP(H9457,zdroj!C:F,4,0)</f>
        <v>0</v>
      </c>
      <c r="N9457" s="61" t="str">
        <f t="shared" si="294"/>
        <v>katB</v>
      </c>
      <c r="P9457" s="73" t="str">
        <f t="shared" si="295"/>
        <v/>
      </c>
      <c r="Q9457" s="61" t="s">
        <v>30</v>
      </c>
    </row>
    <row r="9458" spans="8:17" x14ac:dyDescent="0.25">
      <c r="H9458" s="59">
        <v>302881</v>
      </c>
      <c r="I9458" s="59" t="s">
        <v>69</v>
      </c>
      <c r="J9458" s="59">
        <v>26887835</v>
      </c>
      <c r="K9458" s="59" t="s">
        <v>9960</v>
      </c>
      <c r="L9458" s="61" t="s">
        <v>113</v>
      </c>
      <c r="M9458" s="61">
        <f>VLOOKUP(H9458,zdroj!C:F,4,0)</f>
        <v>0</v>
      </c>
      <c r="N9458" s="61" t="str">
        <f t="shared" si="294"/>
        <v>katB</v>
      </c>
      <c r="P9458" s="73" t="str">
        <f t="shared" si="295"/>
        <v/>
      </c>
      <c r="Q9458" s="61" t="s">
        <v>30</v>
      </c>
    </row>
    <row r="9459" spans="8:17" x14ac:dyDescent="0.25">
      <c r="H9459" s="59">
        <v>302881</v>
      </c>
      <c r="I9459" s="59" t="s">
        <v>69</v>
      </c>
      <c r="J9459" s="59">
        <v>27418812</v>
      </c>
      <c r="K9459" s="59" t="s">
        <v>9961</v>
      </c>
      <c r="L9459" s="61" t="s">
        <v>113</v>
      </c>
      <c r="M9459" s="61">
        <f>VLOOKUP(H9459,zdroj!C:F,4,0)</f>
        <v>0</v>
      </c>
      <c r="N9459" s="61" t="str">
        <f t="shared" si="294"/>
        <v>katB</v>
      </c>
      <c r="P9459" s="73" t="str">
        <f t="shared" si="295"/>
        <v/>
      </c>
      <c r="Q9459" s="61" t="s">
        <v>30</v>
      </c>
    </row>
    <row r="9460" spans="8:17" x14ac:dyDescent="0.25">
      <c r="H9460" s="59">
        <v>302881</v>
      </c>
      <c r="I9460" s="59" t="s">
        <v>69</v>
      </c>
      <c r="J9460" s="59">
        <v>31372970</v>
      </c>
      <c r="K9460" s="59" t="s">
        <v>9962</v>
      </c>
      <c r="L9460" s="61" t="s">
        <v>81</v>
      </c>
      <c r="M9460" s="61">
        <f>VLOOKUP(H9460,zdroj!C:F,4,0)</f>
        <v>0</v>
      </c>
      <c r="N9460" s="61" t="str">
        <f t="shared" si="294"/>
        <v>-</v>
      </c>
      <c r="P9460" s="73" t="str">
        <f t="shared" si="295"/>
        <v/>
      </c>
      <c r="Q9460" s="61" t="s">
        <v>86</v>
      </c>
    </row>
    <row r="9461" spans="8:17" x14ac:dyDescent="0.25">
      <c r="H9461" s="59">
        <v>302881</v>
      </c>
      <c r="I9461" s="59" t="s">
        <v>69</v>
      </c>
      <c r="J9461" s="59">
        <v>40188701</v>
      </c>
      <c r="K9461" s="59" t="s">
        <v>9963</v>
      </c>
      <c r="L9461" s="61" t="s">
        <v>113</v>
      </c>
      <c r="M9461" s="61">
        <f>VLOOKUP(H9461,zdroj!C:F,4,0)</f>
        <v>0</v>
      </c>
      <c r="N9461" s="61" t="str">
        <f t="shared" si="294"/>
        <v>katB</v>
      </c>
      <c r="P9461" s="73" t="str">
        <f t="shared" si="295"/>
        <v/>
      </c>
      <c r="Q9461" s="61" t="s">
        <v>30</v>
      </c>
    </row>
    <row r="9462" spans="8:17" x14ac:dyDescent="0.25">
      <c r="H9462" s="59">
        <v>302881</v>
      </c>
      <c r="I9462" s="59" t="s">
        <v>69</v>
      </c>
      <c r="J9462" s="59">
        <v>79401988</v>
      </c>
      <c r="K9462" s="59" t="s">
        <v>9964</v>
      </c>
      <c r="L9462" s="61" t="s">
        <v>113</v>
      </c>
      <c r="M9462" s="61">
        <f>VLOOKUP(H9462,zdroj!C:F,4,0)</f>
        <v>0</v>
      </c>
      <c r="N9462" s="61" t="str">
        <f t="shared" si="294"/>
        <v>katB</v>
      </c>
      <c r="P9462" s="73" t="str">
        <f t="shared" si="295"/>
        <v/>
      </c>
      <c r="Q9462" s="61" t="s">
        <v>30</v>
      </c>
    </row>
    <row r="9463" spans="8:17" x14ac:dyDescent="0.25">
      <c r="H9463" s="59">
        <v>61794</v>
      </c>
      <c r="I9463" s="59" t="s">
        <v>69</v>
      </c>
      <c r="J9463" s="59">
        <v>27071103</v>
      </c>
      <c r="K9463" s="59" t="s">
        <v>9965</v>
      </c>
      <c r="L9463" s="61" t="s">
        <v>113</v>
      </c>
      <c r="M9463" s="61">
        <f>VLOOKUP(H9463,zdroj!C:F,4,0)</f>
        <v>0</v>
      </c>
      <c r="N9463" s="61" t="str">
        <f t="shared" si="294"/>
        <v>katB</v>
      </c>
      <c r="P9463" s="73" t="str">
        <f t="shared" si="295"/>
        <v/>
      </c>
      <c r="Q9463" s="61" t="s">
        <v>31</v>
      </c>
    </row>
    <row r="9464" spans="8:17" x14ac:dyDescent="0.25">
      <c r="H9464" s="59">
        <v>61794</v>
      </c>
      <c r="I9464" s="59" t="s">
        <v>69</v>
      </c>
      <c r="J9464" s="59">
        <v>27366201</v>
      </c>
      <c r="K9464" s="59" t="s">
        <v>9966</v>
      </c>
      <c r="L9464" s="61" t="s">
        <v>113</v>
      </c>
      <c r="M9464" s="61">
        <f>VLOOKUP(H9464,zdroj!C:F,4,0)</f>
        <v>0</v>
      </c>
      <c r="N9464" s="61" t="str">
        <f t="shared" si="294"/>
        <v>katB</v>
      </c>
      <c r="P9464" s="73" t="str">
        <f t="shared" si="295"/>
        <v/>
      </c>
      <c r="Q9464" s="61" t="s">
        <v>30</v>
      </c>
    </row>
    <row r="9465" spans="8:17" x14ac:dyDescent="0.25">
      <c r="H9465" s="59">
        <v>61794</v>
      </c>
      <c r="I9465" s="59" t="s">
        <v>69</v>
      </c>
      <c r="J9465" s="59">
        <v>27428168</v>
      </c>
      <c r="K9465" s="59" t="s">
        <v>9967</v>
      </c>
      <c r="L9465" s="61" t="s">
        <v>113</v>
      </c>
      <c r="M9465" s="61">
        <f>VLOOKUP(H9465,zdroj!C:F,4,0)</f>
        <v>0</v>
      </c>
      <c r="N9465" s="61" t="str">
        <f t="shared" si="294"/>
        <v>katB</v>
      </c>
      <c r="P9465" s="73" t="str">
        <f t="shared" si="295"/>
        <v/>
      </c>
      <c r="Q9465" s="61" t="s">
        <v>30</v>
      </c>
    </row>
    <row r="9466" spans="8:17" x14ac:dyDescent="0.25">
      <c r="H9466" s="59">
        <v>61794</v>
      </c>
      <c r="I9466" s="59" t="s">
        <v>69</v>
      </c>
      <c r="J9466" s="59">
        <v>27786064</v>
      </c>
      <c r="K9466" s="59" t="s">
        <v>9968</v>
      </c>
      <c r="L9466" s="61" t="s">
        <v>113</v>
      </c>
      <c r="M9466" s="61">
        <f>VLOOKUP(H9466,zdroj!C:F,4,0)</f>
        <v>0</v>
      </c>
      <c r="N9466" s="61" t="str">
        <f t="shared" si="294"/>
        <v>katB</v>
      </c>
      <c r="P9466" s="73" t="str">
        <f t="shared" si="295"/>
        <v/>
      </c>
      <c r="Q9466" s="61" t="s">
        <v>30</v>
      </c>
    </row>
    <row r="9467" spans="8:17" x14ac:dyDescent="0.25">
      <c r="H9467" s="59">
        <v>61794</v>
      </c>
      <c r="I9467" s="59" t="s">
        <v>69</v>
      </c>
      <c r="J9467" s="59">
        <v>27786072</v>
      </c>
      <c r="K9467" s="59" t="s">
        <v>9969</v>
      </c>
      <c r="L9467" s="61" t="s">
        <v>113</v>
      </c>
      <c r="M9467" s="61">
        <f>VLOOKUP(H9467,zdroj!C:F,4,0)</f>
        <v>0</v>
      </c>
      <c r="N9467" s="61" t="str">
        <f t="shared" si="294"/>
        <v>katB</v>
      </c>
      <c r="P9467" s="73" t="str">
        <f t="shared" si="295"/>
        <v/>
      </c>
      <c r="Q9467" s="61" t="s">
        <v>30</v>
      </c>
    </row>
    <row r="9468" spans="8:17" x14ac:dyDescent="0.25">
      <c r="H9468" s="59">
        <v>61794</v>
      </c>
      <c r="I9468" s="59" t="s">
        <v>69</v>
      </c>
      <c r="J9468" s="59">
        <v>27853110</v>
      </c>
      <c r="K9468" s="59" t="s">
        <v>9970</v>
      </c>
      <c r="L9468" s="61" t="s">
        <v>113</v>
      </c>
      <c r="M9468" s="61">
        <f>VLOOKUP(H9468,zdroj!C:F,4,0)</f>
        <v>0</v>
      </c>
      <c r="N9468" s="61" t="str">
        <f t="shared" si="294"/>
        <v>katB</v>
      </c>
      <c r="P9468" s="73" t="str">
        <f t="shared" si="295"/>
        <v/>
      </c>
      <c r="Q9468" s="61" t="s">
        <v>30</v>
      </c>
    </row>
    <row r="9469" spans="8:17" x14ac:dyDescent="0.25">
      <c r="H9469" s="59">
        <v>61794</v>
      </c>
      <c r="I9469" s="59" t="s">
        <v>69</v>
      </c>
      <c r="J9469" s="59">
        <v>27853128</v>
      </c>
      <c r="K9469" s="59" t="s">
        <v>9971</v>
      </c>
      <c r="L9469" s="61" t="s">
        <v>113</v>
      </c>
      <c r="M9469" s="61">
        <f>VLOOKUP(H9469,zdroj!C:F,4,0)</f>
        <v>0</v>
      </c>
      <c r="N9469" s="61" t="str">
        <f t="shared" si="294"/>
        <v>katB</v>
      </c>
      <c r="P9469" s="73" t="str">
        <f t="shared" si="295"/>
        <v/>
      </c>
      <c r="Q9469" s="61" t="s">
        <v>30</v>
      </c>
    </row>
    <row r="9470" spans="8:17" x14ac:dyDescent="0.25">
      <c r="H9470" s="59">
        <v>61794</v>
      </c>
      <c r="I9470" s="59" t="s">
        <v>69</v>
      </c>
      <c r="J9470" s="59">
        <v>27998894</v>
      </c>
      <c r="K9470" s="59" t="s">
        <v>9972</v>
      </c>
      <c r="L9470" s="61" t="s">
        <v>113</v>
      </c>
      <c r="M9470" s="61">
        <f>VLOOKUP(H9470,zdroj!C:F,4,0)</f>
        <v>0</v>
      </c>
      <c r="N9470" s="61" t="str">
        <f t="shared" si="294"/>
        <v>katB</v>
      </c>
      <c r="P9470" s="73" t="str">
        <f t="shared" si="295"/>
        <v/>
      </c>
      <c r="Q9470" s="61" t="s">
        <v>30</v>
      </c>
    </row>
    <row r="9471" spans="8:17" x14ac:dyDescent="0.25">
      <c r="H9471" s="59">
        <v>61794</v>
      </c>
      <c r="I9471" s="59" t="s">
        <v>69</v>
      </c>
      <c r="J9471" s="59">
        <v>28132904</v>
      </c>
      <c r="K9471" s="59" t="s">
        <v>9973</v>
      </c>
      <c r="L9471" s="61" t="s">
        <v>113</v>
      </c>
      <c r="M9471" s="61">
        <f>VLOOKUP(H9471,zdroj!C:F,4,0)</f>
        <v>0</v>
      </c>
      <c r="N9471" s="61" t="str">
        <f t="shared" si="294"/>
        <v>katB</v>
      </c>
      <c r="P9471" s="73" t="str">
        <f t="shared" si="295"/>
        <v/>
      </c>
      <c r="Q9471" s="61" t="s">
        <v>30</v>
      </c>
    </row>
    <row r="9472" spans="8:17" x14ac:dyDescent="0.25">
      <c r="H9472" s="59">
        <v>61794</v>
      </c>
      <c r="I9472" s="59" t="s">
        <v>69</v>
      </c>
      <c r="J9472" s="59">
        <v>28166370</v>
      </c>
      <c r="K9472" s="59" t="s">
        <v>9974</v>
      </c>
      <c r="L9472" s="61" t="s">
        <v>113</v>
      </c>
      <c r="M9472" s="61">
        <f>VLOOKUP(H9472,zdroj!C:F,4,0)</f>
        <v>0</v>
      </c>
      <c r="N9472" s="61" t="str">
        <f t="shared" si="294"/>
        <v>katB</v>
      </c>
      <c r="P9472" s="73" t="str">
        <f t="shared" si="295"/>
        <v/>
      </c>
      <c r="Q9472" s="61" t="s">
        <v>30</v>
      </c>
    </row>
    <row r="9473" spans="8:17" x14ac:dyDescent="0.25">
      <c r="H9473" s="59">
        <v>61794</v>
      </c>
      <c r="I9473" s="59" t="s">
        <v>69</v>
      </c>
      <c r="J9473" s="59">
        <v>28189752</v>
      </c>
      <c r="K9473" s="59" t="s">
        <v>9975</v>
      </c>
      <c r="L9473" s="61" t="s">
        <v>113</v>
      </c>
      <c r="M9473" s="61">
        <f>VLOOKUP(H9473,zdroj!C:F,4,0)</f>
        <v>0</v>
      </c>
      <c r="N9473" s="61" t="str">
        <f t="shared" si="294"/>
        <v>katB</v>
      </c>
      <c r="P9473" s="73" t="str">
        <f t="shared" si="295"/>
        <v/>
      </c>
      <c r="Q9473" s="61" t="s">
        <v>30</v>
      </c>
    </row>
    <row r="9474" spans="8:17" x14ac:dyDescent="0.25">
      <c r="H9474" s="59">
        <v>61794</v>
      </c>
      <c r="I9474" s="59" t="s">
        <v>69</v>
      </c>
      <c r="J9474" s="59">
        <v>28232305</v>
      </c>
      <c r="K9474" s="59" t="s">
        <v>9976</v>
      </c>
      <c r="L9474" s="61" t="s">
        <v>113</v>
      </c>
      <c r="M9474" s="61">
        <f>VLOOKUP(H9474,zdroj!C:F,4,0)</f>
        <v>0</v>
      </c>
      <c r="N9474" s="61" t="str">
        <f t="shared" si="294"/>
        <v>katB</v>
      </c>
      <c r="P9474" s="73" t="str">
        <f t="shared" si="295"/>
        <v/>
      </c>
      <c r="Q9474" s="61" t="s">
        <v>30</v>
      </c>
    </row>
    <row r="9475" spans="8:17" x14ac:dyDescent="0.25">
      <c r="H9475" s="59">
        <v>61794</v>
      </c>
      <c r="I9475" s="59" t="s">
        <v>69</v>
      </c>
      <c r="J9475" s="59">
        <v>28402294</v>
      </c>
      <c r="K9475" s="59" t="s">
        <v>9977</v>
      </c>
      <c r="L9475" s="61" t="s">
        <v>113</v>
      </c>
      <c r="M9475" s="61">
        <f>VLOOKUP(H9475,zdroj!C:F,4,0)</f>
        <v>0</v>
      </c>
      <c r="N9475" s="61" t="str">
        <f t="shared" si="294"/>
        <v>katB</v>
      </c>
      <c r="P9475" s="73" t="str">
        <f t="shared" si="295"/>
        <v/>
      </c>
      <c r="Q9475" s="61" t="s">
        <v>30</v>
      </c>
    </row>
    <row r="9476" spans="8:17" x14ac:dyDescent="0.25">
      <c r="H9476" s="59">
        <v>61794</v>
      </c>
      <c r="I9476" s="59" t="s">
        <v>69</v>
      </c>
      <c r="J9476" s="59">
        <v>31046509</v>
      </c>
      <c r="K9476" s="59" t="s">
        <v>9978</v>
      </c>
      <c r="L9476" s="61" t="s">
        <v>81</v>
      </c>
      <c r="M9476" s="61">
        <f>VLOOKUP(H9476,zdroj!C:F,4,0)</f>
        <v>0</v>
      </c>
      <c r="N9476" s="61" t="str">
        <f t="shared" si="294"/>
        <v>-</v>
      </c>
      <c r="P9476" s="73" t="str">
        <f t="shared" si="295"/>
        <v/>
      </c>
      <c r="Q9476" s="61" t="s">
        <v>86</v>
      </c>
    </row>
    <row r="9477" spans="8:17" x14ac:dyDescent="0.25">
      <c r="H9477" s="59">
        <v>61794</v>
      </c>
      <c r="I9477" s="59" t="s">
        <v>69</v>
      </c>
      <c r="J9477" s="59">
        <v>31373062</v>
      </c>
      <c r="K9477" s="59" t="s">
        <v>9979</v>
      </c>
      <c r="L9477" s="61" t="s">
        <v>81</v>
      </c>
      <c r="M9477" s="61">
        <f>VLOOKUP(H9477,zdroj!C:F,4,0)</f>
        <v>0</v>
      </c>
      <c r="N9477" s="61" t="str">
        <f t="shared" si="294"/>
        <v>-</v>
      </c>
      <c r="P9477" s="73" t="str">
        <f t="shared" si="295"/>
        <v/>
      </c>
      <c r="Q9477" s="61" t="s">
        <v>86</v>
      </c>
    </row>
    <row r="9478" spans="8:17" x14ac:dyDescent="0.25">
      <c r="H9478" s="59">
        <v>61794</v>
      </c>
      <c r="I9478" s="59" t="s">
        <v>69</v>
      </c>
      <c r="J9478" s="59">
        <v>41189272</v>
      </c>
      <c r="K9478" s="59" t="s">
        <v>9980</v>
      </c>
      <c r="L9478" s="61" t="s">
        <v>113</v>
      </c>
      <c r="M9478" s="61">
        <f>VLOOKUP(H9478,zdroj!C:F,4,0)</f>
        <v>0</v>
      </c>
      <c r="N9478" s="61" t="str">
        <f t="shared" si="294"/>
        <v>katB</v>
      </c>
      <c r="P9478" s="73" t="str">
        <f t="shared" si="295"/>
        <v/>
      </c>
      <c r="Q9478" s="61" t="s">
        <v>30</v>
      </c>
    </row>
    <row r="9479" spans="8:17" x14ac:dyDescent="0.25">
      <c r="H9479" s="59">
        <v>61794</v>
      </c>
      <c r="I9479" s="59" t="s">
        <v>69</v>
      </c>
      <c r="J9479" s="59">
        <v>41404521</v>
      </c>
      <c r="K9479" s="59" t="s">
        <v>9981</v>
      </c>
      <c r="L9479" s="61" t="s">
        <v>113</v>
      </c>
      <c r="M9479" s="61">
        <f>VLOOKUP(H9479,zdroj!C:F,4,0)</f>
        <v>0</v>
      </c>
      <c r="N9479" s="61" t="str">
        <f t="shared" ref="N9479:N9542" si="296">IF(M9479="A",IF(L9479="katA","katB",L9479),L9479)</f>
        <v>katB</v>
      </c>
      <c r="P9479" s="73" t="str">
        <f t="shared" ref="P9479:P9542" si="297">IF(O9479="A",1,"")</f>
        <v/>
      </c>
      <c r="Q9479" s="61" t="s">
        <v>30</v>
      </c>
    </row>
    <row r="9480" spans="8:17" x14ac:dyDescent="0.25">
      <c r="H9480" s="59">
        <v>61794</v>
      </c>
      <c r="I9480" s="59" t="s">
        <v>69</v>
      </c>
      <c r="J9480" s="59">
        <v>41425260</v>
      </c>
      <c r="K9480" s="59" t="s">
        <v>9982</v>
      </c>
      <c r="L9480" s="61" t="s">
        <v>113</v>
      </c>
      <c r="M9480" s="61">
        <f>VLOOKUP(H9480,zdroj!C:F,4,0)</f>
        <v>0</v>
      </c>
      <c r="N9480" s="61" t="str">
        <f t="shared" si="296"/>
        <v>katB</v>
      </c>
      <c r="P9480" s="73" t="str">
        <f t="shared" si="297"/>
        <v/>
      </c>
      <c r="Q9480" s="61" t="s">
        <v>30</v>
      </c>
    </row>
    <row r="9481" spans="8:17" x14ac:dyDescent="0.25">
      <c r="H9481" s="59">
        <v>61794</v>
      </c>
      <c r="I9481" s="59" t="s">
        <v>69</v>
      </c>
      <c r="J9481" s="59">
        <v>41594584</v>
      </c>
      <c r="K9481" s="59" t="s">
        <v>9983</v>
      </c>
      <c r="L9481" s="61" t="s">
        <v>113</v>
      </c>
      <c r="M9481" s="61">
        <f>VLOOKUP(H9481,zdroj!C:F,4,0)</f>
        <v>0</v>
      </c>
      <c r="N9481" s="61" t="str">
        <f t="shared" si="296"/>
        <v>katB</v>
      </c>
      <c r="P9481" s="73" t="str">
        <f t="shared" si="297"/>
        <v/>
      </c>
      <c r="Q9481" s="61" t="s">
        <v>30</v>
      </c>
    </row>
    <row r="9482" spans="8:17" x14ac:dyDescent="0.25">
      <c r="H9482" s="59">
        <v>61794</v>
      </c>
      <c r="I9482" s="59" t="s">
        <v>69</v>
      </c>
      <c r="J9482" s="59">
        <v>41771885</v>
      </c>
      <c r="K9482" s="59" t="s">
        <v>9984</v>
      </c>
      <c r="L9482" s="61" t="s">
        <v>113</v>
      </c>
      <c r="M9482" s="61">
        <f>VLOOKUP(H9482,zdroj!C:F,4,0)</f>
        <v>0</v>
      </c>
      <c r="N9482" s="61" t="str">
        <f t="shared" si="296"/>
        <v>katB</v>
      </c>
      <c r="P9482" s="73" t="str">
        <f t="shared" si="297"/>
        <v/>
      </c>
      <c r="Q9482" s="61" t="s">
        <v>30</v>
      </c>
    </row>
    <row r="9483" spans="8:17" x14ac:dyDescent="0.25">
      <c r="H9483" s="59">
        <v>61794</v>
      </c>
      <c r="I9483" s="59" t="s">
        <v>69</v>
      </c>
      <c r="J9483" s="59">
        <v>41771991</v>
      </c>
      <c r="K9483" s="59" t="s">
        <v>9985</v>
      </c>
      <c r="L9483" s="61" t="s">
        <v>113</v>
      </c>
      <c r="M9483" s="61">
        <f>VLOOKUP(H9483,zdroj!C:F,4,0)</f>
        <v>0</v>
      </c>
      <c r="N9483" s="61" t="str">
        <f t="shared" si="296"/>
        <v>katB</v>
      </c>
      <c r="P9483" s="73" t="str">
        <f t="shared" si="297"/>
        <v/>
      </c>
      <c r="Q9483" s="61" t="s">
        <v>30</v>
      </c>
    </row>
    <row r="9484" spans="8:17" x14ac:dyDescent="0.25">
      <c r="H9484" s="59">
        <v>61794</v>
      </c>
      <c r="I9484" s="59" t="s">
        <v>69</v>
      </c>
      <c r="J9484" s="59">
        <v>42244790</v>
      </c>
      <c r="K9484" s="59" t="s">
        <v>9986</v>
      </c>
      <c r="L9484" s="61" t="s">
        <v>113</v>
      </c>
      <c r="M9484" s="61">
        <f>VLOOKUP(H9484,zdroj!C:F,4,0)</f>
        <v>0</v>
      </c>
      <c r="N9484" s="61" t="str">
        <f t="shared" si="296"/>
        <v>katB</v>
      </c>
      <c r="P9484" s="73" t="str">
        <f t="shared" si="297"/>
        <v/>
      </c>
      <c r="Q9484" s="61" t="s">
        <v>30</v>
      </c>
    </row>
    <row r="9485" spans="8:17" x14ac:dyDescent="0.25">
      <c r="H9485" s="59">
        <v>61794</v>
      </c>
      <c r="I9485" s="59" t="s">
        <v>69</v>
      </c>
      <c r="J9485" s="59">
        <v>42302919</v>
      </c>
      <c r="K9485" s="59" t="s">
        <v>9987</v>
      </c>
      <c r="L9485" s="61" t="s">
        <v>113</v>
      </c>
      <c r="M9485" s="61">
        <f>VLOOKUP(H9485,zdroj!C:F,4,0)</f>
        <v>0</v>
      </c>
      <c r="N9485" s="61" t="str">
        <f t="shared" si="296"/>
        <v>katB</v>
      </c>
      <c r="P9485" s="73" t="str">
        <f t="shared" si="297"/>
        <v/>
      </c>
      <c r="Q9485" s="61" t="s">
        <v>30</v>
      </c>
    </row>
    <row r="9486" spans="8:17" x14ac:dyDescent="0.25">
      <c r="H9486" s="59">
        <v>61794</v>
      </c>
      <c r="I9486" s="59" t="s">
        <v>69</v>
      </c>
      <c r="J9486" s="59">
        <v>42302994</v>
      </c>
      <c r="K9486" s="59" t="s">
        <v>9988</v>
      </c>
      <c r="L9486" s="61" t="s">
        <v>113</v>
      </c>
      <c r="M9486" s="61">
        <f>VLOOKUP(H9486,zdroj!C:F,4,0)</f>
        <v>0</v>
      </c>
      <c r="N9486" s="61" t="str">
        <f t="shared" si="296"/>
        <v>katB</v>
      </c>
      <c r="P9486" s="73" t="str">
        <f t="shared" si="297"/>
        <v/>
      </c>
      <c r="Q9486" s="61" t="s">
        <v>30</v>
      </c>
    </row>
    <row r="9487" spans="8:17" x14ac:dyDescent="0.25">
      <c r="H9487" s="59">
        <v>61794</v>
      </c>
      <c r="I9487" s="59" t="s">
        <v>69</v>
      </c>
      <c r="J9487" s="59">
        <v>42359066</v>
      </c>
      <c r="K9487" s="59" t="s">
        <v>9989</v>
      </c>
      <c r="L9487" s="61" t="s">
        <v>113</v>
      </c>
      <c r="M9487" s="61">
        <f>VLOOKUP(H9487,zdroj!C:F,4,0)</f>
        <v>0</v>
      </c>
      <c r="N9487" s="61" t="str">
        <f t="shared" si="296"/>
        <v>katB</v>
      </c>
      <c r="P9487" s="73" t="str">
        <f t="shared" si="297"/>
        <v/>
      </c>
      <c r="Q9487" s="61" t="s">
        <v>30</v>
      </c>
    </row>
    <row r="9488" spans="8:17" x14ac:dyDescent="0.25">
      <c r="H9488" s="59">
        <v>61794</v>
      </c>
      <c r="I9488" s="59" t="s">
        <v>69</v>
      </c>
      <c r="J9488" s="59">
        <v>42485894</v>
      </c>
      <c r="K9488" s="59" t="s">
        <v>9990</v>
      </c>
      <c r="L9488" s="61" t="s">
        <v>113</v>
      </c>
      <c r="M9488" s="61">
        <f>VLOOKUP(H9488,zdroj!C:F,4,0)</f>
        <v>0</v>
      </c>
      <c r="N9488" s="61" t="str">
        <f t="shared" si="296"/>
        <v>katB</v>
      </c>
      <c r="P9488" s="73" t="str">
        <f t="shared" si="297"/>
        <v/>
      </c>
      <c r="Q9488" s="61" t="s">
        <v>30</v>
      </c>
    </row>
    <row r="9489" spans="8:17" x14ac:dyDescent="0.25">
      <c r="H9489" s="59">
        <v>61794</v>
      </c>
      <c r="I9489" s="59" t="s">
        <v>69</v>
      </c>
      <c r="J9489" s="59">
        <v>74587994</v>
      </c>
      <c r="K9489" s="59" t="s">
        <v>9991</v>
      </c>
      <c r="L9489" s="61" t="s">
        <v>113</v>
      </c>
      <c r="M9489" s="61">
        <f>VLOOKUP(H9489,zdroj!C:F,4,0)</f>
        <v>0</v>
      </c>
      <c r="N9489" s="61" t="str">
        <f t="shared" si="296"/>
        <v>katB</v>
      </c>
      <c r="P9489" s="73" t="str">
        <f t="shared" si="297"/>
        <v/>
      </c>
      <c r="Q9489" s="61" t="s">
        <v>30</v>
      </c>
    </row>
    <row r="9490" spans="8:17" x14ac:dyDescent="0.25">
      <c r="H9490" s="59">
        <v>61794</v>
      </c>
      <c r="I9490" s="59" t="s">
        <v>69</v>
      </c>
      <c r="J9490" s="59">
        <v>74963988</v>
      </c>
      <c r="K9490" s="59" t="s">
        <v>9992</v>
      </c>
      <c r="L9490" s="61" t="s">
        <v>113</v>
      </c>
      <c r="M9490" s="61">
        <f>VLOOKUP(H9490,zdroj!C:F,4,0)</f>
        <v>0</v>
      </c>
      <c r="N9490" s="61" t="str">
        <f t="shared" si="296"/>
        <v>katB</v>
      </c>
      <c r="P9490" s="73" t="str">
        <f t="shared" si="297"/>
        <v/>
      </c>
      <c r="Q9490" s="61" t="s">
        <v>30</v>
      </c>
    </row>
    <row r="9491" spans="8:17" x14ac:dyDescent="0.25">
      <c r="H9491" s="59">
        <v>61794</v>
      </c>
      <c r="I9491" s="59" t="s">
        <v>69</v>
      </c>
      <c r="J9491" s="59">
        <v>75034301</v>
      </c>
      <c r="K9491" s="59" t="s">
        <v>9993</v>
      </c>
      <c r="L9491" s="61" t="s">
        <v>113</v>
      </c>
      <c r="M9491" s="61">
        <f>VLOOKUP(H9491,zdroj!C:F,4,0)</f>
        <v>0</v>
      </c>
      <c r="N9491" s="61" t="str">
        <f t="shared" si="296"/>
        <v>katB</v>
      </c>
      <c r="P9491" s="73" t="str">
        <f t="shared" si="297"/>
        <v/>
      </c>
      <c r="Q9491" s="61" t="s">
        <v>30</v>
      </c>
    </row>
    <row r="9492" spans="8:17" x14ac:dyDescent="0.25">
      <c r="H9492" s="59">
        <v>61794</v>
      </c>
      <c r="I9492" s="59" t="s">
        <v>69</v>
      </c>
      <c r="J9492" s="59">
        <v>76119050</v>
      </c>
      <c r="K9492" s="59" t="s">
        <v>9994</v>
      </c>
      <c r="L9492" s="61" t="s">
        <v>113</v>
      </c>
      <c r="M9492" s="61">
        <f>VLOOKUP(H9492,zdroj!C:F,4,0)</f>
        <v>0</v>
      </c>
      <c r="N9492" s="61" t="str">
        <f t="shared" si="296"/>
        <v>katB</v>
      </c>
      <c r="P9492" s="73" t="str">
        <f t="shared" si="297"/>
        <v/>
      </c>
      <c r="Q9492" s="61" t="s">
        <v>30</v>
      </c>
    </row>
    <row r="9493" spans="8:17" x14ac:dyDescent="0.25">
      <c r="H9493" s="59">
        <v>61794</v>
      </c>
      <c r="I9493" s="59" t="s">
        <v>69</v>
      </c>
      <c r="J9493" s="59">
        <v>78279330</v>
      </c>
      <c r="K9493" s="59" t="s">
        <v>9995</v>
      </c>
      <c r="L9493" s="61" t="s">
        <v>113</v>
      </c>
      <c r="M9493" s="61">
        <f>VLOOKUP(H9493,zdroj!C:F,4,0)</f>
        <v>0</v>
      </c>
      <c r="N9493" s="61" t="str">
        <f t="shared" si="296"/>
        <v>katB</v>
      </c>
      <c r="P9493" s="73" t="str">
        <f t="shared" si="297"/>
        <v/>
      </c>
      <c r="Q9493" s="61" t="s">
        <v>30</v>
      </c>
    </row>
    <row r="9494" spans="8:17" x14ac:dyDescent="0.25">
      <c r="H9494" s="59">
        <v>61794</v>
      </c>
      <c r="I9494" s="59" t="s">
        <v>69</v>
      </c>
      <c r="J9494" s="59">
        <v>78352797</v>
      </c>
      <c r="K9494" s="59" t="s">
        <v>9996</v>
      </c>
      <c r="L9494" s="61" t="s">
        <v>113</v>
      </c>
      <c r="M9494" s="61">
        <f>VLOOKUP(H9494,zdroj!C:F,4,0)</f>
        <v>0</v>
      </c>
      <c r="N9494" s="61" t="str">
        <f t="shared" si="296"/>
        <v>katB</v>
      </c>
      <c r="P9494" s="73" t="str">
        <f t="shared" si="297"/>
        <v/>
      </c>
      <c r="Q9494" s="61" t="s">
        <v>30</v>
      </c>
    </row>
    <row r="9495" spans="8:17" x14ac:dyDescent="0.25">
      <c r="H9495" s="59">
        <v>61794</v>
      </c>
      <c r="I9495" s="59" t="s">
        <v>69</v>
      </c>
      <c r="J9495" s="59">
        <v>79206921</v>
      </c>
      <c r="K9495" s="59" t="s">
        <v>9997</v>
      </c>
      <c r="L9495" s="61" t="s">
        <v>113</v>
      </c>
      <c r="M9495" s="61">
        <f>VLOOKUP(H9495,zdroj!C:F,4,0)</f>
        <v>0</v>
      </c>
      <c r="N9495" s="61" t="str">
        <f t="shared" si="296"/>
        <v>katB</v>
      </c>
      <c r="P9495" s="73" t="str">
        <f t="shared" si="297"/>
        <v/>
      </c>
      <c r="Q9495" s="61" t="s">
        <v>30</v>
      </c>
    </row>
    <row r="9496" spans="8:17" x14ac:dyDescent="0.25">
      <c r="H9496" s="59">
        <v>61794</v>
      </c>
      <c r="I9496" s="59" t="s">
        <v>69</v>
      </c>
      <c r="J9496" s="59">
        <v>79207090</v>
      </c>
      <c r="K9496" s="59" t="s">
        <v>9998</v>
      </c>
      <c r="L9496" s="61" t="s">
        <v>113</v>
      </c>
      <c r="M9496" s="61">
        <f>VLOOKUP(H9496,zdroj!C:F,4,0)</f>
        <v>0</v>
      </c>
      <c r="N9496" s="61" t="str">
        <f t="shared" si="296"/>
        <v>katB</v>
      </c>
      <c r="P9496" s="73" t="str">
        <f t="shared" si="297"/>
        <v/>
      </c>
      <c r="Q9496" s="61" t="s">
        <v>30</v>
      </c>
    </row>
    <row r="9497" spans="8:17" x14ac:dyDescent="0.25">
      <c r="H9497" s="59">
        <v>61794</v>
      </c>
      <c r="I9497" s="59" t="s">
        <v>69</v>
      </c>
      <c r="J9497" s="59">
        <v>79663214</v>
      </c>
      <c r="K9497" s="59" t="s">
        <v>9999</v>
      </c>
      <c r="L9497" s="61" t="s">
        <v>113</v>
      </c>
      <c r="M9497" s="61">
        <f>VLOOKUP(H9497,zdroj!C:F,4,0)</f>
        <v>0</v>
      </c>
      <c r="N9497" s="61" t="str">
        <f t="shared" si="296"/>
        <v>katB</v>
      </c>
      <c r="P9497" s="73" t="str">
        <f t="shared" si="297"/>
        <v/>
      </c>
      <c r="Q9497" s="61" t="s">
        <v>30</v>
      </c>
    </row>
    <row r="9498" spans="8:17" x14ac:dyDescent="0.25">
      <c r="H9498" s="59">
        <v>61794</v>
      </c>
      <c r="I9498" s="59" t="s">
        <v>69</v>
      </c>
      <c r="J9498" s="59">
        <v>79992480</v>
      </c>
      <c r="K9498" s="59" t="s">
        <v>10000</v>
      </c>
      <c r="L9498" s="61" t="s">
        <v>113</v>
      </c>
      <c r="M9498" s="61">
        <f>VLOOKUP(H9498,zdroj!C:F,4,0)</f>
        <v>0</v>
      </c>
      <c r="N9498" s="61" t="str">
        <f t="shared" si="296"/>
        <v>katB</v>
      </c>
      <c r="P9498" s="73" t="str">
        <f t="shared" si="297"/>
        <v/>
      </c>
      <c r="Q9498" s="61" t="s">
        <v>30</v>
      </c>
    </row>
    <row r="9499" spans="8:17" x14ac:dyDescent="0.25">
      <c r="H9499" s="59">
        <v>61794</v>
      </c>
      <c r="I9499" s="59" t="s">
        <v>69</v>
      </c>
      <c r="J9499" s="59">
        <v>80763171</v>
      </c>
      <c r="K9499" s="59" t="s">
        <v>10001</v>
      </c>
      <c r="L9499" s="61" t="s">
        <v>113</v>
      </c>
      <c r="M9499" s="61">
        <f>VLOOKUP(H9499,zdroj!C:F,4,0)</f>
        <v>0</v>
      </c>
      <c r="N9499" s="61" t="str">
        <f t="shared" si="296"/>
        <v>katB</v>
      </c>
      <c r="P9499" s="73" t="str">
        <f t="shared" si="297"/>
        <v/>
      </c>
      <c r="Q9499" s="61" t="s">
        <v>30</v>
      </c>
    </row>
    <row r="9500" spans="8:17" x14ac:dyDescent="0.25">
      <c r="H9500" s="59">
        <v>61808</v>
      </c>
      <c r="I9500" s="59" t="s">
        <v>69</v>
      </c>
      <c r="J9500" s="59">
        <v>18466796</v>
      </c>
      <c r="K9500" s="59" t="s">
        <v>10002</v>
      </c>
      <c r="L9500" s="61" t="s">
        <v>113</v>
      </c>
      <c r="M9500" s="61">
        <f>VLOOKUP(H9500,zdroj!C:F,4,0)</f>
        <v>0</v>
      </c>
      <c r="N9500" s="61" t="str">
        <f t="shared" si="296"/>
        <v>katB</v>
      </c>
      <c r="P9500" s="73" t="str">
        <f t="shared" si="297"/>
        <v/>
      </c>
      <c r="Q9500" s="61" t="s">
        <v>30</v>
      </c>
    </row>
    <row r="9501" spans="8:17" x14ac:dyDescent="0.25">
      <c r="H9501" s="59">
        <v>61808</v>
      </c>
      <c r="I9501" s="59" t="s">
        <v>69</v>
      </c>
      <c r="J9501" s="59">
        <v>18466893</v>
      </c>
      <c r="K9501" s="59" t="s">
        <v>10003</v>
      </c>
      <c r="L9501" s="61" t="s">
        <v>81</v>
      </c>
      <c r="M9501" s="61">
        <f>VLOOKUP(H9501,zdroj!C:F,4,0)</f>
        <v>0</v>
      </c>
      <c r="N9501" s="61" t="str">
        <f t="shared" si="296"/>
        <v>-</v>
      </c>
      <c r="P9501" s="73" t="str">
        <f t="shared" si="297"/>
        <v/>
      </c>
      <c r="Q9501" s="61" t="s">
        <v>84</v>
      </c>
    </row>
    <row r="9502" spans="8:17" x14ac:dyDescent="0.25">
      <c r="H9502" s="59">
        <v>61808</v>
      </c>
      <c r="I9502" s="59" t="s">
        <v>69</v>
      </c>
      <c r="J9502" s="59">
        <v>18467911</v>
      </c>
      <c r="K9502" s="59" t="s">
        <v>10004</v>
      </c>
      <c r="L9502" s="61" t="s">
        <v>81</v>
      </c>
      <c r="M9502" s="61">
        <f>VLOOKUP(H9502,zdroj!C:F,4,0)</f>
        <v>0</v>
      </c>
      <c r="N9502" s="61" t="str">
        <f t="shared" si="296"/>
        <v>-</v>
      </c>
      <c r="P9502" s="73" t="str">
        <f t="shared" si="297"/>
        <v/>
      </c>
      <c r="Q9502" s="61" t="s">
        <v>86</v>
      </c>
    </row>
    <row r="9503" spans="8:17" x14ac:dyDescent="0.25">
      <c r="H9503" s="59">
        <v>61808</v>
      </c>
      <c r="I9503" s="59" t="s">
        <v>69</v>
      </c>
      <c r="J9503" s="59">
        <v>18468276</v>
      </c>
      <c r="K9503" s="59" t="s">
        <v>10005</v>
      </c>
      <c r="L9503" s="61" t="s">
        <v>113</v>
      </c>
      <c r="M9503" s="61">
        <f>VLOOKUP(H9503,zdroj!C:F,4,0)</f>
        <v>0</v>
      </c>
      <c r="N9503" s="61" t="str">
        <f t="shared" si="296"/>
        <v>katB</v>
      </c>
      <c r="P9503" s="73" t="str">
        <f t="shared" si="297"/>
        <v/>
      </c>
      <c r="Q9503" s="61" t="s">
        <v>30</v>
      </c>
    </row>
    <row r="9504" spans="8:17" x14ac:dyDescent="0.25">
      <c r="H9504" s="59">
        <v>61808</v>
      </c>
      <c r="I9504" s="59" t="s">
        <v>69</v>
      </c>
      <c r="J9504" s="59">
        <v>18468403</v>
      </c>
      <c r="K9504" s="59" t="s">
        <v>10006</v>
      </c>
      <c r="L9504" s="61" t="s">
        <v>81</v>
      </c>
      <c r="M9504" s="61">
        <f>VLOOKUP(H9504,zdroj!C:F,4,0)</f>
        <v>0</v>
      </c>
      <c r="N9504" s="61" t="str">
        <f t="shared" si="296"/>
        <v>-</v>
      </c>
      <c r="P9504" s="73" t="str">
        <f t="shared" si="297"/>
        <v/>
      </c>
      <c r="Q9504" s="61" t="s">
        <v>86</v>
      </c>
    </row>
    <row r="9505" spans="8:17" x14ac:dyDescent="0.25">
      <c r="H9505" s="59">
        <v>61808</v>
      </c>
      <c r="I9505" s="59" t="s">
        <v>69</v>
      </c>
      <c r="J9505" s="59">
        <v>18469451</v>
      </c>
      <c r="K9505" s="59" t="s">
        <v>10007</v>
      </c>
      <c r="L9505" s="61" t="s">
        <v>113</v>
      </c>
      <c r="M9505" s="61">
        <f>VLOOKUP(H9505,zdroj!C:F,4,0)</f>
        <v>0</v>
      </c>
      <c r="N9505" s="61" t="str">
        <f t="shared" si="296"/>
        <v>katB</v>
      </c>
      <c r="P9505" s="73" t="str">
        <f t="shared" si="297"/>
        <v/>
      </c>
      <c r="Q9505" s="61" t="s">
        <v>30</v>
      </c>
    </row>
    <row r="9506" spans="8:17" x14ac:dyDescent="0.25">
      <c r="H9506" s="59">
        <v>61808</v>
      </c>
      <c r="I9506" s="59" t="s">
        <v>69</v>
      </c>
      <c r="J9506" s="59">
        <v>18470394</v>
      </c>
      <c r="K9506" s="59" t="s">
        <v>10008</v>
      </c>
      <c r="L9506" s="61" t="s">
        <v>113</v>
      </c>
      <c r="M9506" s="61">
        <f>VLOOKUP(H9506,zdroj!C:F,4,0)</f>
        <v>0</v>
      </c>
      <c r="N9506" s="61" t="str">
        <f t="shared" si="296"/>
        <v>katB</v>
      </c>
      <c r="P9506" s="73" t="str">
        <f t="shared" si="297"/>
        <v/>
      </c>
      <c r="Q9506" s="61" t="s">
        <v>30</v>
      </c>
    </row>
    <row r="9507" spans="8:17" x14ac:dyDescent="0.25">
      <c r="H9507" s="59">
        <v>61808</v>
      </c>
      <c r="I9507" s="59" t="s">
        <v>69</v>
      </c>
      <c r="J9507" s="59">
        <v>18477402</v>
      </c>
      <c r="K9507" s="59" t="s">
        <v>10009</v>
      </c>
      <c r="L9507" s="61" t="s">
        <v>81</v>
      </c>
      <c r="M9507" s="61">
        <f>VLOOKUP(H9507,zdroj!C:F,4,0)</f>
        <v>0</v>
      </c>
      <c r="N9507" s="61" t="str">
        <f t="shared" si="296"/>
        <v>-</v>
      </c>
      <c r="P9507" s="73" t="str">
        <f t="shared" si="297"/>
        <v/>
      </c>
      <c r="Q9507" s="61" t="s">
        <v>84</v>
      </c>
    </row>
    <row r="9508" spans="8:17" x14ac:dyDescent="0.25">
      <c r="H9508" s="59">
        <v>61808</v>
      </c>
      <c r="I9508" s="59" t="s">
        <v>69</v>
      </c>
      <c r="J9508" s="59">
        <v>26888301</v>
      </c>
      <c r="K9508" s="59" t="s">
        <v>10010</v>
      </c>
      <c r="L9508" s="61" t="s">
        <v>113</v>
      </c>
      <c r="M9508" s="61">
        <f>VLOOKUP(H9508,zdroj!C:F,4,0)</f>
        <v>0</v>
      </c>
      <c r="N9508" s="61" t="str">
        <f t="shared" si="296"/>
        <v>katB</v>
      </c>
      <c r="P9508" s="73" t="str">
        <f t="shared" si="297"/>
        <v/>
      </c>
      <c r="Q9508" s="61" t="s">
        <v>30</v>
      </c>
    </row>
    <row r="9509" spans="8:17" x14ac:dyDescent="0.25">
      <c r="H9509" s="59">
        <v>61808</v>
      </c>
      <c r="I9509" s="59" t="s">
        <v>69</v>
      </c>
      <c r="J9509" s="59">
        <v>27071146</v>
      </c>
      <c r="K9509" s="59" t="s">
        <v>10011</v>
      </c>
      <c r="L9509" s="61" t="s">
        <v>113</v>
      </c>
      <c r="M9509" s="61">
        <f>VLOOKUP(H9509,zdroj!C:F,4,0)</f>
        <v>0</v>
      </c>
      <c r="N9509" s="61" t="str">
        <f t="shared" si="296"/>
        <v>katB</v>
      </c>
      <c r="P9509" s="73" t="str">
        <f t="shared" si="297"/>
        <v/>
      </c>
      <c r="Q9509" s="61" t="s">
        <v>31</v>
      </c>
    </row>
    <row r="9510" spans="8:17" x14ac:dyDescent="0.25">
      <c r="H9510" s="59">
        <v>61808</v>
      </c>
      <c r="I9510" s="59" t="s">
        <v>69</v>
      </c>
      <c r="J9510" s="59">
        <v>28466624</v>
      </c>
      <c r="K9510" s="59" t="s">
        <v>10012</v>
      </c>
      <c r="L9510" s="61" t="s">
        <v>81</v>
      </c>
      <c r="M9510" s="61">
        <f>VLOOKUP(H9510,zdroj!C:F,4,0)</f>
        <v>0</v>
      </c>
      <c r="N9510" s="61" t="str">
        <f t="shared" si="296"/>
        <v>-</v>
      </c>
      <c r="P9510" s="73" t="str">
        <f t="shared" si="297"/>
        <v/>
      </c>
      <c r="Q9510" s="61" t="s">
        <v>86</v>
      </c>
    </row>
    <row r="9511" spans="8:17" x14ac:dyDescent="0.25">
      <c r="H9511" s="59">
        <v>61808</v>
      </c>
      <c r="I9511" s="59" t="s">
        <v>69</v>
      </c>
      <c r="J9511" s="59">
        <v>28466632</v>
      </c>
      <c r="K9511" s="59" t="s">
        <v>10013</v>
      </c>
      <c r="L9511" s="61" t="s">
        <v>81</v>
      </c>
      <c r="M9511" s="61">
        <f>VLOOKUP(H9511,zdroj!C:F,4,0)</f>
        <v>0</v>
      </c>
      <c r="N9511" s="61" t="str">
        <f t="shared" si="296"/>
        <v>-</v>
      </c>
      <c r="P9511" s="73" t="str">
        <f t="shared" si="297"/>
        <v/>
      </c>
      <c r="Q9511" s="61" t="s">
        <v>86</v>
      </c>
    </row>
    <row r="9512" spans="8:17" x14ac:dyDescent="0.25">
      <c r="H9512" s="59">
        <v>61808</v>
      </c>
      <c r="I9512" s="59" t="s">
        <v>69</v>
      </c>
      <c r="J9512" s="59">
        <v>28466641</v>
      </c>
      <c r="K9512" s="59" t="s">
        <v>10014</v>
      </c>
      <c r="L9512" s="61" t="s">
        <v>81</v>
      </c>
      <c r="M9512" s="61">
        <f>VLOOKUP(H9512,zdroj!C:F,4,0)</f>
        <v>0</v>
      </c>
      <c r="N9512" s="61" t="str">
        <f t="shared" si="296"/>
        <v>-</v>
      </c>
      <c r="P9512" s="73" t="str">
        <f t="shared" si="297"/>
        <v/>
      </c>
      <c r="Q9512" s="61" t="s">
        <v>86</v>
      </c>
    </row>
    <row r="9513" spans="8:17" x14ac:dyDescent="0.25">
      <c r="H9513" s="59">
        <v>61808</v>
      </c>
      <c r="I9513" s="59" t="s">
        <v>69</v>
      </c>
      <c r="J9513" s="59">
        <v>28466659</v>
      </c>
      <c r="K9513" s="59" t="s">
        <v>10015</v>
      </c>
      <c r="L9513" s="61" t="s">
        <v>81</v>
      </c>
      <c r="M9513" s="61">
        <f>VLOOKUP(H9513,zdroj!C:F,4,0)</f>
        <v>0</v>
      </c>
      <c r="N9513" s="61" t="str">
        <f t="shared" si="296"/>
        <v>-</v>
      </c>
      <c r="P9513" s="73" t="str">
        <f t="shared" si="297"/>
        <v/>
      </c>
      <c r="Q9513" s="61" t="s">
        <v>86</v>
      </c>
    </row>
    <row r="9514" spans="8:17" x14ac:dyDescent="0.25">
      <c r="H9514" s="59">
        <v>61808</v>
      </c>
      <c r="I9514" s="59" t="s">
        <v>69</v>
      </c>
      <c r="J9514" s="59">
        <v>28466667</v>
      </c>
      <c r="K9514" s="59" t="s">
        <v>10016</v>
      </c>
      <c r="L9514" s="61" t="s">
        <v>81</v>
      </c>
      <c r="M9514" s="61">
        <f>VLOOKUP(H9514,zdroj!C:F,4,0)</f>
        <v>0</v>
      </c>
      <c r="N9514" s="61" t="str">
        <f t="shared" si="296"/>
        <v>-</v>
      </c>
      <c r="P9514" s="73" t="str">
        <f t="shared" si="297"/>
        <v/>
      </c>
      <c r="Q9514" s="61" t="s">
        <v>86</v>
      </c>
    </row>
    <row r="9515" spans="8:17" x14ac:dyDescent="0.25">
      <c r="H9515" s="59">
        <v>61808</v>
      </c>
      <c r="I9515" s="59" t="s">
        <v>69</v>
      </c>
      <c r="J9515" s="59">
        <v>28466675</v>
      </c>
      <c r="K9515" s="59" t="s">
        <v>10017</v>
      </c>
      <c r="L9515" s="61" t="s">
        <v>81</v>
      </c>
      <c r="M9515" s="61">
        <f>VLOOKUP(H9515,zdroj!C:F,4,0)</f>
        <v>0</v>
      </c>
      <c r="N9515" s="61" t="str">
        <f t="shared" si="296"/>
        <v>-</v>
      </c>
      <c r="P9515" s="73" t="str">
        <f t="shared" si="297"/>
        <v/>
      </c>
      <c r="Q9515" s="61" t="s">
        <v>86</v>
      </c>
    </row>
    <row r="9516" spans="8:17" x14ac:dyDescent="0.25">
      <c r="H9516" s="59">
        <v>61808</v>
      </c>
      <c r="I9516" s="59" t="s">
        <v>69</v>
      </c>
      <c r="J9516" s="59">
        <v>28466683</v>
      </c>
      <c r="K9516" s="59" t="s">
        <v>10018</v>
      </c>
      <c r="L9516" s="61" t="s">
        <v>81</v>
      </c>
      <c r="M9516" s="61">
        <f>VLOOKUP(H9516,zdroj!C:F,4,0)</f>
        <v>0</v>
      </c>
      <c r="N9516" s="61" t="str">
        <f t="shared" si="296"/>
        <v>-</v>
      </c>
      <c r="P9516" s="73" t="str">
        <f t="shared" si="297"/>
        <v/>
      </c>
      <c r="Q9516" s="61" t="s">
        <v>86</v>
      </c>
    </row>
    <row r="9517" spans="8:17" x14ac:dyDescent="0.25">
      <c r="H9517" s="59">
        <v>61808</v>
      </c>
      <c r="I9517" s="59" t="s">
        <v>69</v>
      </c>
      <c r="J9517" s="59">
        <v>28466691</v>
      </c>
      <c r="K9517" s="59" t="s">
        <v>10019</v>
      </c>
      <c r="L9517" s="61" t="s">
        <v>81</v>
      </c>
      <c r="M9517" s="61">
        <f>VLOOKUP(H9517,zdroj!C:F,4,0)</f>
        <v>0</v>
      </c>
      <c r="N9517" s="61" t="str">
        <f t="shared" si="296"/>
        <v>-</v>
      </c>
      <c r="P9517" s="73" t="str">
        <f t="shared" si="297"/>
        <v/>
      </c>
      <c r="Q9517" s="61" t="s">
        <v>86</v>
      </c>
    </row>
    <row r="9518" spans="8:17" x14ac:dyDescent="0.25">
      <c r="H9518" s="59">
        <v>61808</v>
      </c>
      <c r="I9518" s="59" t="s">
        <v>69</v>
      </c>
      <c r="J9518" s="59">
        <v>28466705</v>
      </c>
      <c r="K9518" s="59" t="s">
        <v>10020</v>
      </c>
      <c r="L9518" s="61" t="s">
        <v>81</v>
      </c>
      <c r="M9518" s="61">
        <f>VLOOKUP(H9518,zdroj!C:F,4,0)</f>
        <v>0</v>
      </c>
      <c r="N9518" s="61" t="str">
        <f t="shared" si="296"/>
        <v>-</v>
      </c>
      <c r="P9518" s="73" t="str">
        <f t="shared" si="297"/>
        <v/>
      </c>
      <c r="Q9518" s="61" t="s">
        <v>86</v>
      </c>
    </row>
    <row r="9519" spans="8:17" x14ac:dyDescent="0.25">
      <c r="H9519" s="59">
        <v>61808</v>
      </c>
      <c r="I9519" s="59" t="s">
        <v>69</v>
      </c>
      <c r="J9519" s="59">
        <v>28466713</v>
      </c>
      <c r="K9519" s="59" t="s">
        <v>10021</v>
      </c>
      <c r="L9519" s="61" t="s">
        <v>81</v>
      </c>
      <c r="M9519" s="61">
        <f>VLOOKUP(H9519,zdroj!C:F,4,0)</f>
        <v>0</v>
      </c>
      <c r="N9519" s="61" t="str">
        <f t="shared" si="296"/>
        <v>-</v>
      </c>
      <c r="P9519" s="73" t="str">
        <f t="shared" si="297"/>
        <v/>
      </c>
      <c r="Q9519" s="61" t="s">
        <v>86</v>
      </c>
    </row>
    <row r="9520" spans="8:17" x14ac:dyDescent="0.25">
      <c r="H9520" s="59">
        <v>61808</v>
      </c>
      <c r="I9520" s="59" t="s">
        <v>69</v>
      </c>
      <c r="J9520" s="59">
        <v>28466721</v>
      </c>
      <c r="K9520" s="59" t="s">
        <v>10022</v>
      </c>
      <c r="L9520" s="61" t="s">
        <v>81</v>
      </c>
      <c r="M9520" s="61">
        <f>VLOOKUP(H9520,zdroj!C:F,4,0)</f>
        <v>0</v>
      </c>
      <c r="N9520" s="61" t="str">
        <f t="shared" si="296"/>
        <v>-</v>
      </c>
      <c r="P9520" s="73" t="str">
        <f t="shared" si="297"/>
        <v/>
      </c>
      <c r="Q9520" s="61" t="s">
        <v>86</v>
      </c>
    </row>
    <row r="9521" spans="8:17" x14ac:dyDescent="0.25">
      <c r="H9521" s="59">
        <v>61808</v>
      </c>
      <c r="I9521" s="59" t="s">
        <v>69</v>
      </c>
      <c r="J9521" s="59">
        <v>28466730</v>
      </c>
      <c r="K9521" s="59" t="s">
        <v>10023</v>
      </c>
      <c r="L9521" s="61" t="s">
        <v>81</v>
      </c>
      <c r="M9521" s="61">
        <f>VLOOKUP(H9521,zdroj!C:F,4,0)</f>
        <v>0</v>
      </c>
      <c r="N9521" s="61" t="str">
        <f t="shared" si="296"/>
        <v>-</v>
      </c>
      <c r="P9521" s="73" t="str">
        <f t="shared" si="297"/>
        <v/>
      </c>
      <c r="Q9521" s="61" t="s">
        <v>86</v>
      </c>
    </row>
    <row r="9522" spans="8:17" x14ac:dyDescent="0.25">
      <c r="H9522" s="59">
        <v>61808</v>
      </c>
      <c r="I9522" s="59" t="s">
        <v>69</v>
      </c>
      <c r="J9522" s="59">
        <v>28466748</v>
      </c>
      <c r="K9522" s="59" t="s">
        <v>10024</v>
      </c>
      <c r="L9522" s="61" t="s">
        <v>81</v>
      </c>
      <c r="M9522" s="61">
        <f>VLOOKUP(H9522,zdroj!C:F,4,0)</f>
        <v>0</v>
      </c>
      <c r="N9522" s="61" t="str">
        <f t="shared" si="296"/>
        <v>-</v>
      </c>
      <c r="P9522" s="73" t="str">
        <f t="shared" si="297"/>
        <v/>
      </c>
      <c r="Q9522" s="61" t="s">
        <v>86</v>
      </c>
    </row>
    <row r="9523" spans="8:17" x14ac:dyDescent="0.25">
      <c r="H9523" s="59">
        <v>61808</v>
      </c>
      <c r="I9523" s="59" t="s">
        <v>69</v>
      </c>
      <c r="J9523" s="59">
        <v>28466756</v>
      </c>
      <c r="K9523" s="59" t="s">
        <v>10025</v>
      </c>
      <c r="L9523" s="61" t="s">
        <v>81</v>
      </c>
      <c r="M9523" s="61">
        <f>VLOOKUP(H9523,zdroj!C:F,4,0)</f>
        <v>0</v>
      </c>
      <c r="N9523" s="61" t="str">
        <f t="shared" si="296"/>
        <v>-</v>
      </c>
      <c r="P9523" s="73" t="str">
        <f t="shared" si="297"/>
        <v/>
      </c>
      <c r="Q9523" s="61" t="s">
        <v>86</v>
      </c>
    </row>
    <row r="9524" spans="8:17" x14ac:dyDescent="0.25">
      <c r="H9524" s="59">
        <v>61808</v>
      </c>
      <c r="I9524" s="59" t="s">
        <v>69</v>
      </c>
      <c r="J9524" s="59">
        <v>28466764</v>
      </c>
      <c r="K9524" s="59" t="s">
        <v>10026</v>
      </c>
      <c r="L9524" s="61" t="s">
        <v>81</v>
      </c>
      <c r="M9524" s="61">
        <f>VLOOKUP(H9524,zdroj!C:F,4,0)</f>
        <v>0</v>
      </c>
      <c r="N9524" s="61" t="str">
        <f t="shared" si="296"/>
        <v>-</v>
      </c>
      <c r="P9524" s="73" t="str">
        <f t="shared" si="297"/>
        <v/>
      </c>
      <c r="Q9524" s="61" t="s">
        <v>86</v>
      </c>
    </row>
    <row r="9525" spans="8:17" x14ac:dyDescent="0.25">
      <c r="H9525" s="59">
        <v>61808</v>
      </c>
      <c r="I9525" s="59" t="s">
        <v>69</v>
      </c>
      <c r="J9525" s="59">
        <v>28466772</v>
      </c>
      <c r="K9525" s="59" t="s">
        <v>10027</v>
      </c>
      <c r="L9525" s="61" t="s">
        <v>81</v>
      </c>
      <c r="M9525" s="61">
        <f>VLOOKUP(H9525,zdroj!C:F,4,0)</f>
        <v>0</v>
      </c>
      <c r="N9525" s="61" t="str">
        <f t="shared" si="296"/>
        <v>-</v>
      </c>
      <c r="P9525" s="73" t="str">
        <f t="shared" si="297"/>
        <v/>
      </c>
      <c r="Q9525" s="61" t="s">
        <v>86</v>
      </c>
    </row>
    <row r="9526" spans="8:17" x14ac:dyDescent="0.25">
      <c r="H9526" s="59">
        <v>61808</v>
      </c>
      <c r="I9526" s="59" t="s">
        <v>69</v>
      </c>
      <c r="J9526" s="59">
        <v>28466781</v>
      </c>
      <c r="K9526" s="59" t="s">
        <v>10028</v>
      </c>
      <c r="L9526" s="61" t="s">
        <v>81</v>
      </c>
      <c r="M9526" s="61">
        <f>VLOOKUP(H9526,zdroj!C:F,4,0)</f>
        <v>0</v>
      </c>
      <c r="N9526" s="61" t="str">
        <f t="shared" si="296"/>
        <v>-</v>
      </c>
      <c r="P9526" s="73" t="str">
        <f t="shared" si="297"/>
        <v/>
      </c>
      <c r="Q9526" s="61" t="s">
        <v>86</v>
      </c>
    </row>
    <row r="9527" spans="8:17" x14ac:dyDescent="0.25">
      <c r="H9527" s="59">
        <v>61808</v>
      </c>
      <c r="I9527" s="59" t="s">
        <v>69</v>
      </c>
      <c r="J9527" s="59">
        <v>28466799</v>
      </c>
      <c r="K9527" s="59" t="s">
        <v>10029</v>
      </c>
      <c r="L9527" s="61" t="s">
        <v>81</v>
      </c>
      <c r="M9527" s="61">
        <f>VLOOKUP(H9527,zdroj!C:F,4,0)</f>
        <v>0</v>
      </c>
      <c r="N9527" s="61" t="str">
        <f t="shared" si="296"/>
        <v>-</v>
      </c>
      <c r="P9527" s="73" t="str">
        <f t="shared" si="297"/>
        <v/>
      </c>
      <c r="Q9527" s="61" t="s">
        <v>86</v>
      </c>
    </row>
    <row r="9528" spans="8:17" x14ac:dyDescent="0.25">
      <c r="H9528" s="59">
        <v>61808</v>
      </c>
      <c r="I9528" s="59" t="s">
        <v>69</v>
      </c>
      <c r="J9528" s="59">
        <v>28466802</v>
      </c>
      <c r="K9528" s="59" t="s">
        <v>10030</v>
      </c>
      <c r="L9528" s="61" t="s">
        <v>81</v>
      </c>
      <c r="M9528" s="61">
        <f>VLOOKUP(H9528,zdroj!C:F,4,0)</f>
        <v>0</v>
      </c>
      <c r="N9528" s="61" t="str">
        <f t="shared" si="296"/>
        <v>-</v>
      </c>
      <c r="P9528" s="73" t="str">
        <f t="shared" si="297"/>
        <v/>
      </c>
      <c r="Q9528" s="61" t="s">
        <v>86</v>
      </c>
    </row>
    <row r="9529" spans="8:17" x14ac:dyDescent="0.25">
      <c r="H9529" s="59">
        <v>61808</v>
      </c>
      <c r="I9529" s="59" t="s">
        <v>69</v>
      </c>
      <c r="J9529" s="59">
        <v>28466811</v>
      </c>
      <c r="K9529" s="59" t="s">
        <v>10031</v>
      </c>
      <c r="L9529" s="61" t="s">
        <v>81</v>
      </c>
      <c r="M9529" s="61">
        <f>VLOOKUP(H9529,zdroj!C:F,4,0)</f>
        <v>0</v>
      </c>
      <c r="N9529" s="61" t="str">
        <f t="shared" si="296"/>
        <v>-</v>
      </c>
      <c r="P9529" s="73" t="str">
        <f t="shared" si="297"/>
        <v/>
      </c>
      <c r="Q9529" s="61" t="s">
        <v>86</v>
      </c>
    </row>
    <row r="9530" spans="8:17" x14ac:dyDescent="0.25">
      <c r="H9530" s="59">
        <v>61808</v>
      </c>
      <c r="I9530" s="59" t="s">
        <v>69</v>
      </c>
      <c r="J9530" s="59">
        <v>28466829</v>
      </c>
      <c r="K9530" s="59" t="s">
        <v>10032</v>
      </c>
      <c r="L9530" s="61" t="s">
        <v>81</v>
      </c>
      <c r="M9530" s="61">
        <f>VLOOKUP(H9530,zdroj!C:F,4,0)</f>
        <v>0</v>
      </c>
      <c r="N9530" s="61" t="str">
        <f t="shared" si="296"/>
        <v>-</v>
      </c>
      <c r="P9530" s="73" t="str">
        <f t="shared" si="297"/>
        <v/>
      </c>
      <c r="Q9530" s="61" t="s">
        <v>86</v>
      </c>
    </row>
    <row r="9531" spans="8:17" x14ac:dyDescent="0.25">
      <c r="H9531" s="59">
        <v>61808</v>
      </c>
      <c r="I9531" s="59" t="s">
        <v>69</v>
      </c>
      <c r="J9531" s="59">
        <v>28466837</v>
      </c>
      <c r="K9531" s="59" t="s">
        <v>10033</v>
      </c>
      <c r="L9531" s="61" t="s">
        <v>81</v>
      </c>
      <c r="M9531" s="61">
        <f>VLOOKUP(H9531,zdroj!C:F,4,0)</f>
        <v>0</v>
      </c>
      <c r="N9531" s="61" t="str">
        <f t="shared" si="296"/>
        <v>-</v>
      </c>
      <c r="P9531" s="73" t="str">
        <f t="shared" si="297"/>
        <v/>
      </c>
      <c r="Q9531" s="61" t="s">
        <v>86</v>
      </c>
    </row>
    <row r="9532" spans="8:17" x14ac:dyDescent="0.25">
      <c r="H9532" s="59">
        <v>61808</v>
      </c>
      <c r="I9532" s="59" t="s">
        <v>69</v>
      </c>
      <c r="J9532" s="59">
        <v>28466845</v>
      </c>
      <c r="K9532" s="59" t="s">
        <v>10034</v>
      </c>
      <c r="L9532" s="61" t="s">
        <v>81</v>
      </c>
      <c r="M9532" s="61">
        <f>VLOOKUP(H9532,zdroj!C:F,4,0)</f>
        <v>0</v>
      </c>
      <c r="N9532" s="61" t="str">
        <f t="shared" si="296"/>
        <v>-</v>
      </c>
      <c r="P9532" s="73" t="str">
        <f t="shared" si="297"/>
        <v/>
      </c>
      <c r="Q9532" s="61" t="s">
        <v>86</v>
      </c>
    </row>
    <row r="9533" spans="8:17" x14ac:dyDescent="0.25">
      <c r="H9533" s="59">
        <v>61808</v>
      </c>
      <c r="I9533" s="59" t="s">
        <v>69</v>
      </c>
      <c r="J9533" s="59">
        <v>28469259</v>
      </c>
      <c r="K9533" s="59" t="s">
        <v>10035</v>
      </c>
      <c r="L9533" s="61" t="s">
        <v>81</v>
      </c>
      <c r="M9533" s="61">
        <f>VLOOKUP(H9533,zdroj!C:F,4,0)</f>
        <v>0</v>
      </c>
      <c r="N9533" s="61" t="str">
        <f t="shared" si="296"/>
        <v>-</v>
      </c>
      <c r="P9533" s="73" t="str">
        <f t="shared" si="297"/>
        <v/>
      </c>
      <c r="Q9533" s="61" t="s">
        <v>86</v>
      </c>
    </row>
    <row r="9534" spans="8:17" x14ac:dyDescent="0.25">
      <c r="H9534" s="59">
        <v>61808</v>
      </c>
      <c r="I9534" s="59" t="s">
        <v>69</v>
      </c>
      <c r="J9534" s="59">
        <v>28469267</v>
      </c>
      <c r="K9534" s="59" t="s">
        <v>10036</v>
      </c>
      <c r="L9534" s="61" t="s">
        <v>81</v>
      </c>
      <c r="M9534" s="61">
        <f>VLOOKUP(H9534,zdroj!C:F,4,0)</f>
        <v>0</v>
      </c>
      <c r="N9534" s="61" t="str">
        <f t="shared" si="296"/>
        <v>-</v>
      </c>
      <c r="P9534" s="73" t="str">
        <f t="shared" si="297"/>
        <v/>
      </c>
      <c r="Q9534" s="61" t="s">
        <v>86</v>
      </c>
    </row>
    <row r="9535" spans="8:17" x14ac:dyDescent="0.25">
      <c r="H9535" s="59">
        <v>61808</v>
      </c>
      <c r="I9535" s="59" t="s">
        <v>69</v>
      </c>
      <c r="J9535" s="59">
        <v>28469275</v>
      </c>
      <c r="K9535" s="59" t="s">
        <v>10037</v>
      </c>
      <c r="L9535" s="61" t="s">
        <v>81</v>
      </c>
      <c r="M9535" s="61">
        <f>VLOOKUP(H9535,zdroj!C:F,4,0)</f>
        <v>0</v>
      </c>
      <c r="N9535" s="61" t="str">
        <f t="shared" si="296"/>
        <v>-</v>
      </c>
      <c r="P9535" s="73" t="str">
        <f t="shared" si="297"/>
        <v/>
      </c>
      <c r="Q9535" s="61" t="s">
        <v>86</v>
      </c>
    </row>
    <row r="9536" spans="8:17" x14ac:dyDescent="0.25">
      <c r="H9536" s="59">
        <v>61808</v>
      </c>
      <c r="I9536" s="59" t="s">
        <v>69</v>
      </c>
      <c r="J9536" s="59">
        <v>28469283</v>
      </c>
      <c r="K9536" s="59" t="s">
        <v>10038</v>
      </c>
      <c r="L9536" s="61" t="s">
        <v>81</v>
      </c>
      <c r="M9536" s="61">
        <f>VLOOKUP(H9536,zdroj!C:F,4,0)</f>
        <v>0</v>
      </c>
      <c r="N9536" s="61" t="str">
        <f t="shared" si="296"/>
        <v>-</v>
      </c>
      <c r="P9536" s="73" t="str">
        <f t="shared" si="297"/>
        <v/>
      </c>
      <c r="Q9536" s="61" t="s">
        <v>86</v>
      </c>
    </row>
    <row r="9537" spans="8:17" x14ac:dyDescent="0.25">
      <c r="H9537" s="59">
        <v>61808</v>
      </c>
      <c r="I9537" s="59" t="s">
        <v>69</v>
      </c>
      <c r="J9537" s="59">
        <v>28469291</v>
      </c>
      <c r="K9537" s="59" t="s">
        <v>10039</v>
      </c>
      <c r="L9537" s="61" t="s">
        <v>81</v>
      </c>
      <c r="M9537" s="61">
        <f>VLOOKUP(H9537,zdroj!C:F,4,0)</f>
        <v>0</v>
      </c>
      <c r="N9537" s="61" t="str">
        <f t="shared" si="296"/>
        <v>-</v>
      </c>
      <c r="P9537" s="73" t="str">
        <f t="shared" si="297"/>
        <v/>
      </c>
      <c r="Q9537" s="61" t="s">
        <v>86</v>
      </c>
    </row>
    <row r="9538" spans="8:17" x14ac:dyDescent="0.25">
      <c r="H9538" s="59">
        <v>61808</v>
      </c>
      <c r="I9538" s="59" t="s">
        <v>69</v>
      </c>
      <c r="J9538" s="59">
        <v>28469305</v>
      </c>
      <c r="K9538" s="59" t="s">
        <v>10040</v>
      </c>
      <c r="L9538" s="61" t="s">
        <v>81</v>
      </c>
      <c r="M9538" s="61">
        <f>VLOOKUP(H9538,zdroj!C:F,4,0)</f>
        <v>0</v>
      </c>
      <c r="N9538" s="61" t="str">
        <f t="shared" si="296"/>
        <v>-</v>
      </c>
      <c r="P9538" s="73" t="str">
        <f t="shared" si="297"/>
        <v/>
      </c>
      <c r="Q9538" s="61" t="s">
        <v>86</v>
      </c>
    </row>
    <row r="9539" spans="8:17" x14ac:dyDescent="0.25">
      <c r="H9539" s="59">
        <v>61808</v>
      </c>
      <c r="I9539" s="59" t="s">
        <v>69</v>
      </c>
      <c r="J9539" s="59">
        <v>28469313</v>
      </c>
      <c r="K9539" s="59" t="s">
        <v>10041</v>
      </c>
      <c r="L9539" s="61" t="s">
        <v>81</v>
      </c>
      <c r="M9539" s="61">
        <f>VLOOKUP(H9539,zdroj!C:F,4,0)</f>
        <v>0</v>
      </c>
      <c r="N9539" s="61" t="str">
        <f t="shared" si="296"/>
        <v>-</v>
      </c>
      <c r="P9539" s="73" t="str">
        <f t="shared" si="297"/>
        <v/>
      </c>
      <c r="Q9539" s="61" t="s">
        <v>86</v>
      </c>
    </row>
    <row r="9540" spans="8:17" x14ac:dyDescent="0.25">
      <c r="H9540" s="59">
        <v>61808</v>
      </c>
      <c r="I9540" s="59" t="s">
        <v>69</v>
      </c>
      <c r="J9540" s="59">
        <v>28469321</v>
      </c>
      <c r="K9540" s="59" t="s">
        <v>10042</v>
      </c>
      <c r="L9540" s="61" t="s">
        <v>81</v>
      </c>
      <c r="M9540" s="61">
        <f>VLOOKUP(H9540,zdroj!C:F,4,0)</f>
        <v>0</v>
      </c>
      <c r="N9540" s="61" t="str">
        <f t="shared" si="296"/>
        <v>-</v>
      </c>
      <c r="P9540" s="73" t="str">
        <f t="shared" si="297"/>
        <v/>
      </c>
      <c r="Q9540" s="61" t="s">
        <v>86</v>
      </c>
    </row>
    <row r="9541" spans="8:17" x14ac:dyDescent="0.25">
      <c r="H9541" s="59">
        <v>61808</v>
      </c>
      <c r="I9541" s="59" t="s">
        <v>69</v>
      </c>
      <c r="J9541" s="59">
        <v>28469330</v>
      </c>
      <c r="K9541" s="59" t="s">
        <v>10043</v>
      </c>
      <c r="L9541" s="61" t="s">
        <v>81</v>
      </c>
      <c r="M9541" s="61">
        <f>VLOOKUP(H9541,zdroj!C:F,4,0)</f>
        <v>0</v>
      </c>
      <c r="N9541" s="61" t="str">
        <f t="shared" si="296"/>
        <v>-</v>
      </c>
      <c r="P9541" s="73" t="str">
        <f t="shared" si="297"/>
        <v/>
      </c>
      <c r="Q9541" s="61" t="s">
        <v>86</v>
      </c>
    </row>
    <row r="9542" spans="8:17" x14ac:dyDescent="0.25">
      <c r="H9542" s="59">
        <v>61808</v>
      </c>
      <c r="I9542" s="59" t="s">
        <v>69</v>
      </c>
      <c r="J9542" s="59">
        <v>28469348</v>
      </c>
      <c r="K9542" s="59" t="s">
        <v>10044</v>
      </c>
      <c r="L9542" s="61" t="s">
        <v>81</v>
      </c>
      <c r="M9542" s="61">
        <f>VLOOKUP(H9542,zdroj!C:F,4,0)</f>
        <v>0</v>
      </c>
      <c r="N9542" s="61" t="str">
        <f t="shared" si="296"/>
        <v>-</v>
      </c>
      <c r="P9542" s="73" t="str">
        <f t="shared" si="297"/>
        <v/>
      </c>
      <c r="Q9542" s="61" t="s">
        <v>86</v>
      </c>
    </row>
    <row r="9543" spans="8:17" x14ac:dyDescent="0.25">
      <c r="H9543" s="59">
        <v>61808</v>
      </c>
      <c r="I9543" s="59" t="s">
        <v>69</v>
      </c>
      <c r="J9543" s="59">
        <v>28469356</v>
      </c>
      <c r="K9543" s="59" t="s">
        <v>10045</v>
      </c>
      <c r="L9543" s="61" t="s">
        <v>81</v>
      </c>
      <c r="M9543" s="61">
        <f>VLOOKUP(H9543,zdroj!C:F,4,0)</f>
        <v>0</v>
      </c>
      <c r="N9543" s="61" t="str">
        <f t="shared" ref="N9543:N9606" si="298">IF(M9543="A",IF(L9543="katA","katB",L9543),L9543)</f>
        <v>-</v>
      </c>
      <c r="P9543" s="73" t="str">
        <f t="shared" ref="P9543:P9606" si="299">IF(O9543="A",1,"")</f>
        <v/>
      </c>
      <c r="Q9543" s="61" t="s">
        <v>86</v>
      </c>
    </row>
    <row r="9544" spans="8:17" x14ac:dyDescent="0.25">
      <c r="H9544" s="59">
        <v>61808</v>
      </c>
      <c r="I9544" s="59" t="s">
        <v>69</v>
      </c>
      <c r="J9544" s="59">
        <v>28469364</v>
      </c>
      <c r="K9544" s="59" t="s">
        <v>10046</v>
      </c>
      <c r="L9544" s="61" t="s">
        <v>81</v>
      </c>
      <c r="M9544" s="61">
        <f>VLOOKUP(H9544,zdroj!C:F,4,0)</f>
        <v>0</v>
      </c>
      <c r="N9544" s="61" t="str">
        <f t="shared" si="298"/>
        <v>-</v>
      </c>
      <c r="P9544" s="73" t="str">
        <f t="shared" si="299"/>
        <v/>
      </c>
      <c r="Q9544" s="61" t="s">
        <v>86</v>
      </c>
    </row>
    <row r="9545" spans="8:17" x14ac:dyDescent="0.25">
      <c r="H9545" s="59">
        <v>61808</v>
      </c>
      <c r="I9545" s="59" t="s">
        <v>69</v>
      </c>
      <c r="J9545" s="59">
        <v>28469372</v>
      </c>
      <c r="K9545" s="59" t="s">
        <v>10047</v>
      </c>
      <c r="L9545" s="61" t="s">
        <v>81</v>
      </c>
      <c r="M9545" s="61">
        <f>VLOOKUP(H9545,zdroj!C:F,4,0)</f>
        <v>0</v>
      </c>
      <c r="N9545" s="61" t="str">
        <f t="shared" si="298"/>
        <v>-</v>
      </c>
      <c r="P9545" s="73" t="str">
        <f t="shared" si="299"/>
        <v/>
      </c>
      <c r="Q9545" s="61" t="s">
        <v>86</v>
      </c>
    </row>
    <row r="9546" spans="8:17" x14ac:dyDescent="0.25">
      <c r="H9546" s="59">
        <v>61808</v>
      </c>
      <c r="I9546" s="59" t="s">
        <v>69</v>
      </c>
      <c r="J9546" s="59">
        <v>28469381</v>
      </c>
      <c r="K9546" s="59" t="s">
        <v>10048</v>
      </c>
      <c r="L9546" s="61" t="s">
        <v>81</v>
      </c>
      <c r="M9546" s="61">
        <f>VLOOKUP(H9546,zdroj!C:F,4,0)</f>
        <v>0</v>
      </c>
      <c r="N9546" s="61" t="str">
        <f t="shared" si="298"/>
        <v>-</v>
      </c>
      <c r="P9546" s="73" t="str">
        <f t="shared" si="299"/>
        <v/>
      </c>
      <c r="Q9546" s="61" t="s">
        <v>86</v>
      </c>
    </row>
    <row r="9547" spans="8:17" x14ac:dyDescent="0.25">
      <c r="H9547" s="59">
        <v>61808</v>
      </c>
      <c r="I9547" s="59" t="s">
        <v>69</v>
      </c>
      <c r="J9547" s="59">
        <v>28469399</v>
      </c>
      <c r="K9547" s="59" t="s">
        <v>10049</v>
      </c>
      <c r="L9547" s="61" t="s">
        <v>81</v>
      </c>
      <c r="M9547" s="61">
        <f>VLOOKUP(H9547,zdroj!C:F,4,0)</f>
        <v>0</v>
      </c>
      <c r="N9547" s="61" t="str">
        <f t="shared" si="298"/>
        <v>-</v>
      </c>
      <c r="P9547" s="73" t="str">
        <f t="shared" si="299"/>
        <v/>
      </c>
      <c r="Q9547" s="61" t="s">
        <v>86</v>
      </c>
    </row>
    <row r="9548" spans="8:17" x14ac:dyDescent="0.25">
      <c r="H9548" s="59">
        <v>61808</v>
      </c>
      <c r="I9548" s="59" t="s">
        <v>69</v>
      </c>
      <c r="J9548" s="59">
        <v>28469402</v>
      </c>
      <c r="K9548" s="59" t="s">
        <v>10050</v>
      </c>
      <c r="L9548" s="61" t="s">
        <v>81</v>
      </c>
      <c r="M9548" s="61">
        <f>VLOOKUP(H9548,zdroj!C:F,4,0)</f>
        <v>0</v>
      </c>
      <c r="N9548" s="61" t="str">
        <f t="shared" si="298"/>
        <v>-</v>
      </c>
      <c r="P9548" s="73" t="str">
        <f t="shared" si="299"/>
        <v/>
      </c>
      <c r="Q9548" s="61" t="s">
        <v>86</v>
      </c>
    </row>
    <row r="9549" spans="8:17" x14ac:dyDescent="0.25">
      <c r="H9549" s="59">
        <v>61808</v>
      </c>
      <c r="I9549" s="59" t="s">
        <v>69</v>
      </c>
      <c r="J9549" s="59">
        <v>28469411</v>
      </c>
      <c r="K9549" s="59" t="s">
        <v>10051</v>
      </c>
      <c r="L9549" s="61" t="s">
        <v>81</v>
      </c>
      <c r="M9549" s="61">
        <f>VLOOKUP(H9549,zdroj!C:F,4,0)</f>
        <v>0</v>
      </c>
      <c r="N9549" s="61" t="str">
        <f t="shared" si="298"/>
        <v>-</v>
      </c>
      <c r="P9549" s="73" t="str">
        <f t="shared" si="299"/>
        <v/>
      </c>
      <c r="Q9549" s="61" t="s">
        <v>86</v>
      </c>
    </row>
    <row r="9550" spans="8:17" x14ac:dyDescent="0.25">
      <c r="H9550" s="59">
        <v>61808</v>
      </c>
      <c r="I9550" s="59" t="s">
        <v>69</v>
      </c>
      <c r="J9550" s="59">
        <v>28469437</v>
      </c>
      <c r="K9550" s="59" t="s">
        <v>10052</v>
      </c>
      <c r="L9550" s="61" t="s">
        <v>81</v>
      </c>
      <c r="M9550" s="61">
        <f>VLOOKUP(H9550,zdroj!C:F,4,0)</f>
        <v>0</v>
      </c>
      <c r="N9550" s="61" t="str">
        <f t="shared" si="298"/>
        <v>-</v>
      </c>
      <c r="P9550" s="73" t="str">
        <f t="shared" si="299"/>
        <v/>
      </c>
      <c r="Q9550" s="61" t="s">
        <v>86</v>
      </c>
    </row>
    <row r="9551" spans="8:17" x14ac:dyDescent="0.25">
      <c r="H9551" s="59">
        <v>61808</v>
      </c>
      <c r="I9551" s="59" t="s">
        <v>69</v>
      </c>
      <c r="J9551" s="59">
        <v>28469445</v>
      </c>
      <c r="K9551" s="59" t="s">
        <v>10053</v>
      </c>
      <c r="L9551" s="61" t="s">
        <v>81</v>
      </c>
      <c r="M9551" s="61">
        <f>VLOOKUP(H9551,zdroj!C:F,4,0)</f>
        <v>0</v>
      </c>
      <c r="N9551" s="61" t="str">
        <f t="shared" si="298"/>
        <v>-</v>
      </c>
      <c r="P9551" s="73" t="str">
        <f t="shared" si="299"/>
        <v/>
      </c>
      <c r="Q9551" s="61" t="s">
        <v>86</v>
      </c>
    </row>
    <row r="9552" spans="8:17" x14ac:dyDescent="0.25">
      <c r="H9552" s="59">
        <v>61808</v>
      </c>
      <c r="I9552" s="59" t="s">
        <v>69</v>
      </c>
      <c r="J9552" s="59">
        <v>28469453</v>
      </c>
      <c r="K9552" s="59" t="s">
        <v>10054</v>
      </c>
      <c r="L9552" s="61" t="s">
        <v>81</v>
      </c>
      <c r="M9552" s="61">
        <f>VLOOKUP(H9552,zdroj!C:F,4,0)</f>
        <v>0</v>
      </c>
      <c r="N9552" s="61" t="str">
        <f t="shared" si="298"/>
        <v>-</v>
      </c>
      <c r="P9552" s="73" t="str">
        <f t="shared" si="299"/>
        <v/>
      </c>
      <c r="Q9552" s="61" t="s">
        <v>86</v>
      </c>
    </row>
    <row r="9553" spans="8:17" x14ac:dyDescent="0.25">
      <c r="H9553" s="59">
        <v>61808</v>
      </c>
      <c r="I9553" s="59" t="s">
        <v>69</v>
      </c>
      <c r="J9553" s="59">
        <v>28469461</v>
      </c>
      <c r="K9553" s="59" t="s">
        <v>10055</v>
      </c>
      <c r="L9553" s="61" t="s">
        <v>81</v>
      </c>
      <c r="M9553" s="61">
        <f>VLOOKUP(H9553,zdroj!C:F,4,0)</f>
        <v>0</v>
      </c>
      <c r="N9553" s="61" t="str">
        <f t="shared" si="298"/>
        <v>-</v>
      </c>
      <c r="P9553" s="73" t="str">
        <f t="shared" si="299"/>
        <v/>
      </c>
      <c r="Q9553" s="61" t="s">
        <v>86</v>
      </c>
    </row>
    <row r="9554" spans="8:17" x14ac:dyDescent="0.25">
      <c r="H9554" s="59">
        <v>61808</v>
      </c>
      <c r="I9554" s="59" t="s">
        <v>69</v>
      </c>
      <c r="J9554" s="59">
        <v>28469496</v>
      </c>
      <c r="K9554" s="59" t="s">
        <v>10056</v>
      </c>
      <c r="L9554" s="61" t="s">
        <v>81</v>
      </c>
      <c r="M9554" s="61">
        <f>VLOOKUP(H9554,zdroj!C:F,4,0)</f>
        <v>0</v>
      </c>
      <c r="N9554" s="61" t="str">
        <f t="shared" si="298"/>
        <v>-</v>
      </c>
      <c r="P9554" s="73" t="str">
        <f t="shared" si="299"/>
        <v/>
      </c>
      <c r="Q9554" s="61" t="s">
        <v>86</v>
      </c>
    </row>
    <row r="9555" spans="8:17" x14ac:dyDescent="0.25">
      <c r="H9555" s="59">
        <v>61808</v>
      </c>
      <c r="I9555" s="59" t="s">
        <v>69</v>
      </c>
      <c r="J9555" s="59">
        <v>28469518</v>
      </c>
      <c r="K9555" s="59" t="s">
        <v>10057</v>
      </c>
      <c r="L9555" s="61" t="s">
        <v>81</v>
      </c>
      <c r="M9555" s="61">
        <f>VLOOKUP(H9555,zdroj!C:F,4,0)</f>
        <v>0</v>
      </c>
      <c r="N9555" s="61" t="str">
        <f t="shared" si="298"/>
        <v>-</v>
      </c>
      <c r="P9555" s="73" t="str">
        <f t="shared" si="299"/>
        <v/>
      </c>
      <c r="Q9555" s="61" t="s">
        <v>86</v>
      </c>
    </row>
    <row r="9556" spans="8:17" x14ac:dyDescent="0.25">
      <c r="H9556" s="59">
        <v>61808</v>
      </c>
      <c r="I9556" s="59" t="s">
        <v>69</v>
      </c>
      <c r="J9556" s="59">
        <v>28469526</v>
      </c>
      <c r="K9556" s="59" t="s">
        <v>10058</v>
      </c>
      <c r="L9556" s="61" t="s">
        <v>81</v>
      </c>
      <c r="M9556" s="61">
        <f>VLOOKUP(H9556,zdroj!C:F,4,0)</f>
        <v>0</v>
      </c>
      <c r="N9556" s="61" t="str">
        <f t="shared" si="298"/>
        <v>-</v>
      </c>
      <c r="P9556" s="73" t="str">
        <f t="shared" si="299"/>
        <v/>
      </c>
      <c r="Q9556" s="61" t="s">
        <v>86</v>
      </c>
    </row>
    <row r="9557" spans="8:17" x14ac:dyDescent="0.25">
      <c r="H9557" s="59">
        <v>61808</v>
      </c>
      <c r="I9557" s="59" t="s">
        <v>69</v>
      </c>
      <c r="J9557" s="59">
        <v>28469534</v>
      </c>
      <c r="K9557" s="59" t="s">
        <v>10059</v>
      </c>
      <c r="L9557" s="61" t="s">
        <v>81</v>
      </c>
      <c r="M9557" s="61">
        <f>VLOOKUP(H9557,zdroj!C:F,4,0)</f>
        <v>0</v>
      </c>
      <c r="N9557" s="61" t="str">
        <f t="shared" si="298"/>
        <v>-</v>
      </c>
      <c r="P9557" s="73" t="str">
        <f t="shared" si="299"/>
        <v/>
      </c>
      <c r="Q9557" s="61" t="s">
        <v>86</v>
      </c>
    </row>
    <row r="9558" spans="8:17" x14ac:dyDescent="0.25">
      <c r="H9558" s="59">
        <v>61808</v>
      </c>
      <c r="I9558" s="59" t="s">
        <v>69</v>
      </c>
      <c r="J9558" s="59">
        <v>28469542</v>
      </c>
      <c r="K9558" s="59" t="s">
        <v>10060</v>
      </c>
      <c r="L9558" s="61" t="s">
        <v>81</v>
      </c>
      <c r="M9558" s="61">
        <f>VLOOKUP(H9558,zdroj!C:F,4,0)</f>
        <v>0</v>
      </c>
      <c r="N9558" s="61" t="str">
        <f t="shared" si="298"/>
        <v>-</v>
      </c>
      <c r="P9558" s="73" t="str">
        <f t="shared" si="299"/>
        <v/>
      </c>
      <c r="Q9558" s="61" t="s">
        <v>86</v>
      </c>
    </row>
    <row r="9559" spans="8:17" x14ac:dyDescent="0.25">
      <c r="H9559" s="59">
        <v>61808</v>
      </c>
      <c r="I9559" s="59" t="s">
        <v>69</v>
      </c>
      <c r="J9559" s="59">
        <v>28469551</v>
      </c>
      <c r="K9559" s="59" t="s">
        <v>10061</v>
      </c>
      <c r="L9559" s="61" t="s">
        <v>81</v>
      </c>
      <c r="M9559" s="61">
        <f>VLOOKUP(H9559,zdroj!C:F,4,0)</f>
        <v>0</v>
      </c>
      <c r="N9559" s="61" t="str">
        <f t="shared" si="298"/>
        <v>-</v>
      </c>
      <c r="P9559" s="73" t="str">
        <f t="shared" si="299"/>
        <v/>
      </c>
      <c r="Q9559" s="61" t="s">
        <v>86</v>
      </c>
    </row>
    <row r="9560" spans="8:17" x14ac:dyDescent="0.25">
      <c r="H9560" s="59">
        <v>61808</v>
      </c>
      <c r="I9560" s="59" t="s">
        <v>69</v>
      </c>
      <c r="J9560" s="59">
        <v>28469569</v>
      </c>
      <c r="K9560" s="59" t="s">
        <v>10062</v>
      </c>
      <c r="L9560" s="61" t="s">
        <v>81</v>
      </c>
      <c r="M9560" s="61">
        <f>VLOOKUP(H9560,zdroj!C:F,4,0)</f>
        <v>0</v>
      </c>
      <c r="N9560" s="61" t="str">
        <f t="shared" si="298"/>
        <v>-</v>
      </c>
      <c r="P9560" s="73" t="str">
        <f t="shared" si="299"/>
        <v/>
      </c>
      <c r="Q9560" s="61" t="s">
        <v>86</v>
      </c>
    </row>
    <row r="9561" spans="8:17" x14ac:dyDescent="0.25">
      <c r="H9561" s="59">
        <v>61808</v>
      </c>
      <c r="I9561" s="59" t="s">
        <v>69</v>
      </c>
      <c r="J9561" s="59">
        <v>28469585</v>
      </c>
      <c r="K9561" s="59" t="s">
        <v>10063</v>
      </c>
      <c r="L9561" s="61" t="s">
        <v>81</v>
      </c>
      <c r="M9561" s="61">
        <f>VLOOKUP(H9561,zdroj!C:F,4,0)</f>
        <v>0</v>
      </c>
      <c r="N9561" s="61" t="str">
        <f t="shared" si="298"/>
        <v>-</v>
      </c>
      <c r="P9561" s="73" t="str">
        <f t="shared" si="299"/>
        <v/>
      </c>
      <c r="Q9561" s="61" t="s">
        <v>86</v>
      </c>
    </row>
    <row r="9562" spans="8:17" x14ac:dyDescent="0.25">
      <c r="H9562" s="59">
        <v>61808</v>
      </c>
      <c r="I9562" s="59" t="s">
        <v>69</v>
      </c>
      <c r="J9562" s="59">
        <v>28469593</v>
      </c>
      <c r="K9562" s="59" t="s">
        <v>10064</v>
      </c>
      <c r="L9562" s="61" t="s">
        <v>81</v>
      </c>
      <c r="M9562" s="61">
        <f>VLOOKUP(H9562,zdroj!C:F,4,0)</f>
        <v>0</v>
      </c>
      <c r="N9562" s="61" t="str">
        <f t="shared" si="298"/>
        <v>-</v>
      </c>
      <c r="P9562" s="73" t="str">
        <f t="shared" si="299"/>
        <v/>
      </c>
      <c r="Q9562" s="61" t="s">
        <v>86</v>
      </c>
    </row>
    <row r="9563" spans="8:17" x14ac:dyDescent="0.25">
      <c r="H9563" s="59">
        <v>61808</v>
      </c>
      <c r="I9563" s="59" t="s">
        <v>69</v>
      </c>
      <c r="J9563" s="59">
        <v>28469615</v>
      </c>
      <c r="K9563" s="59" t="s">
        <v>10065</v>
      </c>
      <c r="L9563" s="61" t="s">
        <v>81</v>
      </c>
      <c r="M9563" s="61">
        <f>VLOOKUP(H9563,zdroj!C:F,4,0)</f>
        <v>0</v>
      </c>
      <c r="N9563" s="61" t="str">
        <f t="shared" si="298"/>
        <v>-</v>
      </c>
      <c r="P9563" s="73" t="str">
        <f t="shared" si="299"/>
        <v/>
      </c>
      <c r="Q9563" s="61" t="s">
        <v>86</v>
      </c>
    </row>
    <row r="9564" spans="8:17" x14ac:dyDescent="0.25">
      <c r="H9564" s="59">
        <v>61808</v>
      </c>
      <c r="I9564" s="59" t="s">
        <v>69</v>
      </c>
      <c r="J9564" s="59">
        <v>28469631</v>
      </c>
      <c r="K9564" s="59" t="s">
        <v>10066</v>
      </c>
      <c r="L9564" s="61" t="s">
        <v>81</v>
      </c>
      <c r="M9564" s="61">
        <f>VLOOKUP(H9564,zdroj!C:F,4,0)</f>
        <v>0</v>
      </c>
      <c r="N9564" s="61" t="str">
        <f t="shared" si="298"/>
        <v>-</v>
      </c>
      <c r="P9564" s="73" t="str">
        <f t="shared" si="299"/>
        <v/>
      </c>
      <c r="Q9564" s="61" t="s">
        <v>86</v>
      </c>
    </row>
    <row r="9565" spans="8:17" x14ac:dyDescent="0.25">
      <c r="H9565" s="59">
        <v>61808</v>
      </c>
      <c r="I9565" s="59" t="s">
        <v>69</v>
      </c>
      <c r="J9565" s="59">
        <v>28469640</v>
      </c>
      <c r="K9565" s="59" t="s">
        <v>10067</v>
      </c>
      <c r="L9565" s="61" t="s">
        <v>81</v>
      </c>
      <c r="M9565" s="61">
        <f>VLOOKUP(H9565,zdroj!C:F,4,0)</f>
        <v>0</v>
      </c>
      <c r="N9565" s="61" t="str">
        <f t="shared" si="298"/>
        <v>-</v>
      </c>
      <c r="P9565" s="73" t="str">
        <f t="shared" si="299"/>
        <v/>
      </c>
      <c r="Q9565" s="61" t="s">
        <v>86</v>
      </c>
    </row>
    <row r="9566" spans="8:17" x14ac:dyDescent="0.25">
      <c r="H9566" s="59">
        <v>61808</v>
      </c>
      <c r="I9566" s="59" t="s">
        <v>69</v>
      </c>
      <c r="J9566" s="59">
        <v>28469666</v>
      </c>
      <c r="K9566" s="59" t="s">
        <v>10068</v>
      </c>
      <c r="L9566" s="61" t="s">
        <v>81</v>
      </c>
      <c r="M9566" s="61">
        <f>VLOOKUP(H9566,zdroj!C:F,4,0)</f>
        <v>0</v>
      </c>
      <c r="N9566" s="61" t="str">
        <f t="shared" si="298"/>
        <v>-</v>
      </c>
      <c r="P9566" s="73" t="str">
        <f t="shared" si="299"/>
        <v/>
      </c>
      <c r="Q9566" s="61" t="s">
        <v>86</v>
      </c>
    </row>
    <row r="9567" spans="8:17" x14ac:dyDescent="0.25">
      <c r="H9567" s="59">
        <v>61808</v>
      </c>
      <c r="I9567" s="59" t="s">
        <v>69</v>
      </c>
      <c r="J9567" s="59">
        <v>28469682</v>
      </c>
      <c r="K9567" s="59" t="s">
        <v>10069</v>
      </c>
      <c r="L9567" s="61" t="s">
        <v>81</v>
      </c>
      <c r="M9567" s="61">
        <f>VLOOKUP(H9567,zdroj!C:F,4,0)</f>
        <v>0</v>
      </c>
      <c r="N9567" s="61" t="str">
        <f t="shared" si="298"/>
        <v>-</v>
      </c>
      <c r="P9567" s="73" t="str">
        <f t="shared" si="299"/>
        <v/>
      </c>
      <c r="Q9567" s="61" t="s">
        <v>86</v>
      </c>
    </row>
    <row r="9568" spans="8:17" x14ac:dyDescent="0.25">
      <c r="H9568" s="59">
        <v>61808</v>
      </c>
      <c r="I9568" s="59" t="s">
        <v>69</v>
      </c>
      <c r="J9568" s="59">
        <v>28469691</v>
      </c>
      <c r="K9568" s="59" t="s">
        <v>10070</v>
      </c>
      <c r="L9568" s="61" t="s">
        <v>81</v>
      </c>
      <c r="M9568" s="61">
        <f>VLOOKUP(H9568,zdroj!C:F,4,0)</f>
        <v>0</v>
      </c>
      <c r="N9568" s="61" t="str">
        <f t="shared" si="298"/>
        <v>-</v>
      </c>
      <c r="P9568" s="73" t="str">
        <f t="shared" si="299"/>
        <v/>
      </c>
      <c r="Q9568" s="61" t="s">
        <v>86</v>
      </c>
    </row>
    <row r="9569" spans="8:17" x14ac:dyDescent="0.25">
      <c r="H9569" s="59">
        <v>61808</v>
      </c>
      <c r="I9569" s="59" t="s">
        <v>69</v>
      </c>
      <c r="J9569" s="59">
        <v>28469712</v>
      </c>
      <c r="K9569" s="59" t="s">
        <v>10071</v>
      </c>
      <c r="L9569" s="61" t="s">
        <v>81</v>
      </c>
      <c r="M9569" s="61">
        <f>VLOOKUP(H9569,zdroj!C:F,4,0)</f>
        <v>0</v>
      </c>
      <c r="N9569" s="61" t="str">
        <f t="shared" si="298"/>
        <v>-</v>
      </c>
      <c r="P9569" s="73" t="str">
        <f t="shared" si="299"/>
        <v/>
      </c>
      <c r="Q9569" s="61" t="s">
        <v>86</v>
      </c>
    </row>
    <row r="9570" spans="8:17" x14ac:dyDescent="0.25">
      <c r="H9570" s="59">
        <v>61808</v>
      </c>
      <c r="I9570" s="59" t="s">
        <v>69</v>
      </c>
      <c r="J9570" s="59">
        <v>28469721</v>
      </c>
      <c r="K9570" s="59" t="s">
        <v>10072</v>
      </c>
      <c r="L9570" s="61" t="s">
        <v>81</v>
      </c>
      <c r="M9570" s="61">
        <f>VLOOKUP(H9570,zdroj!C:F,4,0)</f>
        <v>0</v>
      </c>
      <c r="N9570" s="61" t="str">
        <f t="shared" si="298"/>
        <v>-</v>
      </c>
      <c r="P9570" s="73" t="str">
        <f t="shared" si="299"/>
        <v/>
      </c>
      <c r="Q9570" s="61" t="s">
        <v>86</v>
      </c>
    </row>
    <row r="9571" spans="8:17" x14ac:dyDescent="0.25">
      <c r="H9571" s="59">
        <v>61808</v>
      </c>
      <c r="I9571" s="59" t="s">
        <v>69</v>
      </c>
      <c r="J9571" s="59">
        <v>28469739</v>
      </c>
      <c r="K9571" s="59" t="s">
        <v>10073</v>
      </c>
      <c r="L9571" s="61" t="s">
        <v>81</v>
      </c>
      <c r="M9571" s="61">
        <f>VLOOKUP(H9571,zdroj!C:F,4,0)</f>
        <v>0</v>
      </c>
      <c r="N9571" s="61" t="str">
        <f t="shared" si="298"/>
        <v>-</v>
      </c>
      <c r="P9571" s="73" t="str">
        <f t="shared" si="299"/>
        <v/>
      </c>
      <c r="Q9571" s="61" t="s">
        <v>86</v>
      </c>
    </row>
    <row r="9572" spans="8:17" x14ac:dyDescent="0.25">
      <c r="H9572" s="59">
        <v>61808</v>
      </c>
      <c r="I9572" s="59" t="s">
        <v>69</v>
      </c>
      <c r="J9572" s="59">
        <v>28469747</v>
      </c>
      <c r="K9572" s="59" t="s">
        <v>10074</v>
      </c>
      <c r="L9572" s="61" t="s">
        <v>81</v>
      </c>
      <c r="M9572" s="61">
        <f>VLOOKUP(H9572,zdroj!C:F,4,0)</f>
        <v>0</v>
      </c>
      <c r="N9572" s="61" t="str">
        <f t="shared" si="298"/>
        <v>-</v>
      </c>
      <c r="P9572" s="73" t="str">
        <f t="shared" si="299"/>
        <v/>
      </c>
      <c r="Q9572" s="61" t="s">
        <v>86</v>
      </c>
    </row>
    <row r="9573" spans="8:17" x14ac:dyDescent="0.25">
      <c r="H9573" s="59">
        <v>61808</v>
      </c>
      <c r="I9573" s="59" t="s">
        <v>69</v>
      </c>
      <c r="J9573" s="59">
        <v>28470273</v>
      </c>
      <c r="K9573" s="59" t="s">
        <v>10075</v>
      </c>
      <c r="L9573" s="61" t="s">
        <v>81</v>
      </c>
      <c r="M9573" s="61">
        <f>VLOOKUP(H9573,zdroj!C:F,4,0)</f>
        <v>0</v>
      </c>
      <c r="N9573" s="61" t="str">
        <f t="shared" si="298"/>
        <v>-</v>
      </c>
      <c r="P9573" s="73" t="str">
        <f t="shared" si="299"/>
        <v/>
      </c>
      <c r="Q9573" s="61" t="s">
        <v>86</v>
      </c>
    </row>
    <row r="9574" spans="8:17" x14ac:dyDescent="0.25">
      <c r="H9574" s="59">
        <v>61808</v>
      </c>
      <c r="I9574" s="59" t="s">
        <v>69</v>
      </c>
      <c r="J9574" s="59">
        <v>28470281</v>
      </c>
      <c r="K9574" s="59" t="s">
        <v>10076</v>
      </c>
      <c r="L9574" s="61" t="s">
        <v>81</v>
      </c>
      <c r="M9574" s="61">
        <f>VLOOKUP(H9574,zdroj!C:F,4,0)</f>
        <v>0</v>
      </c>
      <c r="N9574" s="61" t="str">
        <f t="shared" si="298"/>
        <v>-</v>
      </c>
      <c r="P9574" s="73" t="str">
        <f t="shared" si="299"/>
        <v/>
      </c>
      <c r="Q9574" s="61" t="s">
        <v>86</v>
      </c>
    </row>
    <row r="9575" spans="8:17" x14ac:dyDescent="0.25">
      <c r="H9575" s="59">
        <v>61808</v>
      </c>
      <c r="I9575" s="59" t="s">
        <v>69</v>
      </c>
      <c r="J9575" s="59">
        <v>28470290</v>
      </c>
      <c r="K9575" s="59" t="s">
        <v>10077</v>
      </c>
      <c r="L9575" s="61" t="s">
        <v>81</v>
      </c>
      <c r="M9575" s="61">
        <f>VLOOKUP(H9575,zdroj!C:F,4,0)</f>
        <v>0</v>
      </c>
      <c r="N9575" s="61" t="str">
        <f t="shared" si="298"/>
        <v>-</v>
      </c>
      <c r="P9575" s="73" t="str">
        <f t="shared" si="299"/>
        <v/>
      </c>
      <c r="Q9575" s="61" t="s">
        <v>86</v>
      </c>
    </row>
    <row r="9576" spans="8:17" x14ac:dyDescent="0.25">
      <c r="H9576" s="59">
        <v>61808</v>
      </c>
      <c r="I9576" s="59" t="s">
        <v>69</v>
      </c>
      <c r="J9576" s="59">
        <v>28470303</v>
      </c>
      <c r="K9576" s="59" t="s">
        <v>10078</v>
      </c>
      <c r="L9576" s="61" t="s">
        <v>81</v>
      </c>
      <c r="M9576" s="61">
        <f>VLOOKUP(H9576,zdroj!C:F,4,0)</f>
        <v>0</v>
      </c>
      <c r="N9576" s="61" t="str">
        <f t="shared" si="298"/>
        <v>-</v>
      </c>
      <c r="P9576" s="73" t="str">
        <f t="shared" si="299"/>
        <v/>
      </c>
      <c r="Q9576" s="61" t="s">
        <v>86</v>
      </c>
    </row>
    <row r="9577" spans="8:17" x14ac:dyDescent="0.25">
      <c r="H9577" s="59">
        <v>61808</v>
      </c>
      <c r="I9577" s="59" t="s">
        <v>69</v>
      </c>
      <c r="J9577" s="59">
        <v>28470311</v>
      </c>
      <c r="K9577" s="59" t="s">
        <v>10079</v>
      </c>
      <c r="L9577" s="61" t="s">
        <v>81</v>
      </c>
      <c r="M9577" s="61">
        <f>VLOOKUP(H9577,zdroj!C:F,4,0)</f>
        <v>0</v>
      </c>
      <c r="N9577" s="61" t="str">
        <f t="shared" si="298"/>
        <v>-</v>
      </c>
      <c r="P9577" s="73" t="str">
        <f t="shared" si="299"/>
        <v/>
      </c>
      <c r="Q9577" s="61" t="s">
        <v>86</v>
      </c>
    </row>
    <row r="9578" spans="8:17" x14ac:dyDescent="0.25">
      <c r="H9578" s="59">
        <v>61808</v>
      </c>
      <c r="I9578" s="59" t="s">
        <v>69</v>
      </c>
      <c r="J9578" s="59">
        <v>28470338</v>
      </c>
      <c r="K9578" s="59" t="s">
        <v>10080</v>
      </c>
      <c r="L9578" s="61" t="s">
        <v>81</v>
      </c>
      <c r="M9578" s="61">
        <f>VLOOKUP(H9578,zdroj!C:F,4,0)</f>
        <v>0</v>
      </c>
      <c r="N9578" s="61" t="str">
        <f t="shared" si="298"/>
        <v>-</v>
      </c>
      <c r="P9578" s="73" t="str">
        <f t="shared" si="299"/>
        <v/>
      </c>
      <c r="Q9578" s="61" t="s">
        <v>86</v>
      </c>
    </row>
    <row r="9579" spans="8:17" x14ac:dyDescent="0.25">
      <c r="H9579" s="59">
        <v>61808</v>
      </c>
      <c r="I9579" s="59" t="s">
        <v>69</v>
      </c>
      <c r="J9579" s="59">
        <v>28470346</v>
      </c>
      <c r="K9579" s="59" t="s">
        <v>10081</v>
      </c>
      <c r="L9579" s="61" t="s">
        <v>81</v>
      </c>
      <c r="M9579" s="61">
        <f>VLOOKUP(H9579,zdroj!C:F,4,0)</f>
        <v>0</v>
      </c>
      <c r="N9579" s="61" t="str">
        <f t="shared" si="298"/>
        <v>-</v>
      </c>
      <c r="P9579" s="73" t="str">
        <f t="shared" si="299"/>
        <v/>
      </c>
      <c r="Q9579" s="61" t="s">
        <v>86</v>
      </c>
    </row>
    <row r="9580" spans="8:17" x14ac:dyDescent="0.25">
      <c r="H9580" s="59">
        <v>61808</v>
      </c>
      <c r="I9580" s="59" t="s">
        <v>69</v>
      </c>
      <c r="J9580" s="59">
        <v>28470354</v>
      </c>
      <c r="K9580" s="59" t="s">
        <v>10082</v>
      </c>
      <c r="L9580" s="61" t="s">
        <v>81</v>
      </c>
      <c r="M9580" s="61">
        <f>VLOOKUP(H9580,zdroj!C:F,4,0)</f>
        <v>0</v>
      </c>
      <c r="N9580" s="61" t="str">
        <f t="shared" si="298"/>
        <v>-</v>
      </c>
      <c r="P9580" s="73" t="str">
        <f t="shared" si="299"/>
        <v/>
      </c>
      <c r="Q9580" s="61" t="s">
        <v>86</v>
      </c>
    </row>
    <row r="9581" spans="8:17" x14ac:dyDescent="0.25">
      <c r="H9581" s="59">
        <v>61808</v>
      </c>
      <c r="I9581" s="59" t="s">
        <v>69</v>
      </c>
      <c r="J9581" s="59">
        <v>28470362</v>
      </c>
      <c r="K9581" s="59" t="s">
        <v>10083</v>
      </c>
      <c r="L9581" s="61" t="s">
        <v>81</v>
      </c>
      <c r="M9581" s="61">
        <f>VLOOKUP(H9581,zdroj!C:F,4,0)</f>
        <v>0</v>
      </c>
      <c r="N9581" s="61" t="str">
        <f t="shared" si="298"/>
        <v>-</v>
      </c>
      <c r="P9581" s="73" t="str">
        <f t="shared" si="299"/>
        <v/>
      </c>
      <c r="Q9581" s="61" t="s">
        <v>86</v>
      </c>
    </row>
    <row r="9582" spans="8:17" x14ac:dyDescent="0.25">
      <c r="H9582" s="59">
        <v>61808</v>
      </c>
      <c r="I9582" s="59" t="s">
        <v>69</v>
      </c>
      <c r="J9582" s="59">
        <v>28470371</v>
      </c>
      <c r="K9582" s="59" t="s">
        <v>10084</v>
      </c>
      <c r="L9582" s="61" t="s">
        <v>81</v>
      </c>
      <c r="M9582" s="61">
        <f>VLOOKUP(H9582,zdroj!C:F,4,0)</f>
        <v>0</v>
      </c>
      <c r="N9582" s="61" t="str">
        <f t="shared" si="298"/>
        <v>-</v>
      </c>
      <c r="P9582" s="73" t="str">
        <f t="shared" si="299"/>
        <v/>
      </c>
      <c r="Q9582" s="61" t="s">
        <v>86</v>
      </c>
    </row>
    <row r="9583" spans="8:17" x14ac:dyDescent="0.25">
      <c r="H9583" s="59">
        <v>61808</v>
      </c>
      <c r="I9583" s="59" t="s">
        <v>69</v>
      </c>
      <c r="J9583" s="59">
        <v>28470389</v>
      </c>
      <c r="K9583" s="59" t="s">
        <v>10085</v>
      </c>
      <c r="L9583" s="61" t="s">
        <v>81</v>
      </c>
      <c r="M9583" s="61">
        <f>VLOOKUP(H9583,zdroj!C:F,4,0)</f>
        <v>0</v>
      </c>
      <c r="N9583" s="61" t="str">
        <f t="shared" si="298"/>
        <v>-</v>
      </c>
      <c r="P9583" s="73" t="str">
        <f t="shared" si="299"/>
        <v/>
      </c>
      <c r="Q9583" s="61" t="s">
        <v>86</v>
      </c>
    </row>
    <row r="9584" spans="8:17" x14ac:dyDescent="0.25">
      <c r="H9584" s="59">
        <v>61808</v>
      </c>
      <c r="I9584" s="59" t="s">
        <v>69</v>
      </c>
      <c r="J9584" s="59">
        <v>28470397</v>
      </c>
      <c r="K9584" s="59" t="s">
        <v>10086</v>
      </c>
      <c r="L9584" s="61" t="s">
        <v>113</v>
      </c>
      <c r="M9584" s="61">
        <f>VLOOKUP(H9584,zdroj!C:F,4,0)</f>
        <v>0</v>
      </c>
      <c r="N9584" s="61" t="str">
        <f t="shared" si="298"/>
        <v>katB</v>
      </c>
      <c r="P9584" s="73" t="str">
        <f t="shared" si="299"/>
        <v/>
      </c>
      <c r="Q9584" s="61" t="s">
        <v>30</v>
      </c>
    </row>
    <row r="9585" spans="8:17" x14ac:dyDescent="0.25">
      <c r="H9585" s="59">
        <v>61808</v>
      </c>
      <c r="I9585" s="59" t="s">
        <v>69</v>
      </c>
      <c r="J9585" s="59">
        <v>28470401</v>
      </c>
      <c r="K9585" s="59" t="s">
        <v>10087</v>
      </c>
      <c r="L9585" s="61" t="s">
        <v>81</v>
      </c>
      <c r="M9585" s="61">
        <f>VLOOKUP(H9585,zdroj!C:F,4,0)</f>
        <v>0</v>
      </c>
      <c r="N9585" s="61" t="str">
        <f t="shared" si="298"/>
        <v>-</v>
      </c>
      <c r="P9585" s="73" t="str">
        <f t="shared" si="299"/>
        <v/>
      </c>
      <c r="Q9585" s="61" t="s">
        <v>86</v>
      </c>
    </row>
    <row r="9586" spans="8:17" x14ac:dyDescent="0.25">
      <c r="H9586" s="59">
        <v>61808</v>
      </c>
      <c r="I9586" s="59" t="s">
        <v>69</v>
      </c>
      <c r="J9586" s="59">
        <v>28471474</v>
      </c>
      <c r="K9586" s="59" t="s">
        <v>10088</v>
      </c>
      <c r="L9586" s="61" t="s">
        <v>81</v>
      </c>
      <c r="M9586" s="61">
        <f>VLOOKUP(H9586,zdroj!C:F,4,0)</f>
        <v>0</v>
      </c>
      <c r="N9586" s="61" t="str">
        <f t="shared" si="298"/>
        <v>-</v>
      </c>
      <c r="P9586" s="73" t="str">
        <f t="shared" si="299"/>
        <v/>
      </c>
      <c r="Q9586" s="61" t="s">
        <v>86</v>
      </c>
    </row>
    <row r="9587" spans="8:17" x14ac:dyDescent="0.25">
      <c r="H9587" s="59">
        <v>61808</v>
      </c>
      <c r="I9587" s="59" t="s">
        <v>69</v>
      </c>
      <c r="J9587" s="59">
        <v>31046801</v>
      </c>
      <c r="K9587" s="59" t="s">
        <v>10089</v>
      </c>
      <c r="L9587" s="61" t="s">
        <v>81</v>
      </c>
      <c r="M9587" s="61">
        <f>VLOOKUP(H9587,zdroj!C:F,4,0)</f>
        <v>0</v>
      </c>
      <c r="N9587" s="61" t="str">
        <f t="shared" si="298"/>
        <v>-</v>
      </c>
      <c r="P9587" s="73" t="str">
        <f t="shared" si="299"/>
        <v/>
      </c>
      <c r="Q9587" s="61" t="s">
        <v>86</v>
      </c>
    </row>
    <row r="9588" spans="8:17" x14ac:dyDescent="0.25">
      <c r="H9588" s="59">
        <v>61808</v>
      </c>
      <c r="I9588" s="59" t="s">
        <v>69</v>
      </c>
      <c r="J9588" s="59">
        <v>31046983</v>
      </c>
      <c r="K9588" s="59" t="s">
        <v>10090</v>
      </c>
      <c r="L9588" s="61" t="s">
        <v>81</v>
      </c>
      <c r="M9588" s="61">
        <f>VLOOKUP(H9588,zdroj!C:F,4,0)</f>
        <v>0</v>
      </c>
      <c r="N9588" s="61" t="str">
        <f t="shared" si="298"/>
        <v>-</v>
      </c>
      <c r="P9588" s="73" t="str">
        <f t="shared" si="299"/>
        <v/>
      </c>
      <c r="Q9588" s="61" t="s">
        <v>86</v>
      </c>
    </row>
    <row r="9589" spans="8:17" x14ac:dyDescent="0.25">
      <c r="H9589" s="59">
        <v>61808</v>
      </c>
      <c r="I9589" s="59" t="s">
        <v>69</v>
      </c>
      <c r="J9589" s="59">
        <v>31046991</v>
      </c>
      <c r="K9589" s="59" t="s">
        <v>10091</v>
      </c>
      <c r="L9589" s="61" t="s">
        <v>81</v>
      </c>
      <c r="M9589" s="61">
        <f>VLOOKUP(H9589,zdroj!C:F,4,0)</f>
        <v>0</v>
      </c>
      <c r="N9589" s="61" t="str">
        <f t="shared" si="298"/>
        <v>-</v>
      </c>
      <c r="P9589" s="73" t="str">
        <f t="shared" si="299"/>
        <v/>
      </c>
      <c r="Q9589" s="61" t="s">
        <v>86</v>
      </c>
    </row>
    <row r="9590" spans="8:17" x14ac:dyDescent="0.25">
      <c r="H9590" s="59">
        <v>61808</v>
      </c>
      <c r="I9590" s="59" t="s">
        <v>69</v>
      </c>
      <c r="J9590" s="59">
        <v>31047009</v>
      </c>
      <c r="K9590" s="59" t="s">
        <v>10092</v>
      </c>
      <c r="L9590" s="61" t="s">
        <v>81</v>
      </c>
      <c r="M9590" s="61">
        <f>VLOOKUP(H9590,zdroj!C:F,4,0)</f>
        <v>0</v>
      </c>
      <c r="N9590" s="61" t="str">
        <f t="shared" si="298"/>
        <v>-</v>
      </c>
      <c r="P9590" s="73" t="str">
        <f t="shared" si="299"/>
        <v/>
      </c>
      <c r="Q9590" s="61" t="s">
        <v>86</v>
      </c>
    </row>
    <row r="9591" spans="8:17" x14ac:dyDescent="0.25">
      <c r="H9591" s="59">
        <v>61808</v>
      </c>
      <c r="I9591" s="59" t="s">
        <v>69</v>
      </c>
      <c r="J9591" s="59">
        <v>31047017</v>
      </c>
      <c r="K9591" s="59" t="s">
        <v>10093</v>
      </c>
      <c r="L9591" s="61" t="s">
        <v>113</v>
      </c>
      <c r="M9591" s="61">
        <f>VLOOKUP(H9591,zdroj!C:F,4,0)</f>
        <v>0</v>
      </c>
      <c r="N9591" s="61" t="str">
        <f t="shared" si="298"/>
        <v>katB</v>
      </c>
      <c r="P9591" s="73" t="str">
        <f t="shared" si="299"/>
        <v/>
      </c>
      <c r="Q9591" s="61" t="s">
        <v>30</v>
      </c>
    </row>
    <row r="9592" spans="8:17" x14ac:dyDescent="0.25">
      <c r="H9592" s="59">
        <v>61808</v>
      </c>
      <c r="I9592" s="59" t="s">
        <v>69</v>
      </c>
      <c r="J9592" s="59">
        <v>31047025</v>
      </c>
      <c r="K9592" s="59" t="s">
        <v>10094</v>
      </c>
      <c r="L9592" s="61" t="s">
        <v>81</v>
      </c>
      <c r="M9592" s="61">
        <f>VLOOKUP(H9592,zdroj!C:F,4,0)</f>
        <v>0</v>
      </c>
      <c r="N9592" s="61" t="str">
        <f t="shared" si="298"/>
        <v>-</v>
      </c>
      <c r="P9592" s="73" t="str">
        <f t="shared" si="299"/>
        <v/>
      </c>
      <c r="Q9592" s="61" t="s">
        <v>86</v>
      </c>
    </row>
    <row r="9593" spans="8:17" x14ac:dyDescent="0.25">
      <c r="H9593" s="59">
        <v>61808</v>
      </c>
      <c r="I9593" s="59" t="s">
        <v>69</v>
      </c>
      <c r="J9593" s="59">
        <v>31047033</v>
      </c>
      <c r="K9593" s="59" t="s">
        <v>10095</v>
      </c>
      <c r="L9593" s="61" t="s">
        <v>81</v>
      </c>
      <c r="M9593" s="61">
        <f>VLOOKUP(H9593,zdroj!C:F,4,0)</f>
        <v>0</v>
      </c>
      <c r="N9593" s="61" t="str">
        <f t="shared" si="298"/>
        <v>-</v>
      </c>
      <c r="P9593" s="73" t="str">
        <f t="shared" si="299"/>
        <v/>
      </c>
      <c r="Q9593" s="61" t="s">
        <v>86</v>
      </c>
    </row>
    <row r="9594" spans="8:17" x14ac:dyDescent="0.25">
      <c r="H9594" s="59">
        <v>61808</v>
      </c>
      <c r="I9594" s="59" t="s">
        <v>69</v>
      </c>
      <c r="J9594" s="59">
        <v>31047041</v>
      </c>
      <c r="K9594" s="59" t="s">
        <v>10096</v>
      </c>
      <c r="L9594" s="61" t="s">
        <v>81</v>
      </c>
      <c r="M9594" s="61">
        <f>VLOOKUP(H9594,zdroj!C:F,4,0)</f>
        <v>0</v>
      </c>
      <c r="N9594" s="61" t="str">
        <f t="shared" si="298"/>
        <v>-</v>
      </c>
      <c r="P9594" s="73" t="str">
        <f t="shared" si="299"/>
        <v/>
      </c>
      <c r="Q9594" s="61" t="s">
        <v>86</v>
      </c>
    </row>
    <row r="9595" spans="8:17" x14ac:dyDescent="0.25">
      <c r="H9595" s="59">
        <v>61808</v>
      </c>
      <c r="I9595" s="59" t="s">
        <v>69</v>
      </c>
      <c r="J9595" s="59">
        <v>31047050</v>
      </c>
      <c r="K9595" s="59" t="s">
        <v>10097</v>
      </c>
      <c r="L9595" s="61" t="s">
        <v>81</v>
      </c>
      <c r="M9595" s="61">
        <f>VLOOKUP(H9595,zdroj!C:F,4,0)</f>
        <v>0</v>
      </c>
      <c r="N9595" s="61" t="str">
        <f t="shared" si="298"/>
        <v>-</v>
      </c>
      <c r="P9595" s="73" t="str">
        <f t="shared" si="299"/>
        <v/>
      </c>
      <c r="Q9595" s="61" t="s">
        <v>86</v>
      </c>
    </row>
    <row r="9596" spans="8:17" x14ac:dyDescent="0.25">
      <c r="H9596" s="59">
        <v>61808</v>
      </c>
      <c r="I9596" s="59" t="s">
        <v>69</v>
      </c>
      <c r="J9596" s="59">
        <v>31047068</v>
      </c>
      <c r="K9596" s="59" t="s">
        <v>10098</v>
      </c>
      <c r="L9596" s="61" t="s">
        <v>81</v>
      </c>
      <c r="M9596" s="61">
        <f>VLOOKUP(H9596,zdroj!C:F,4,0)</f>
        <v>0</v>
      </c>
      <c r="N9596" s="61" t="str">
        <f t="shared" si="298"/>
        <v>-</v>
      </c>
      <c r="P9596" s="73" t="str">
        <f t="shared" si="299"/>
        <v/>
      </c>
      <c r="Q9596" s="61" t="s">
        <v>86</v>
      </c>
    </row>
    <row r="9597" spans="8:17" x14ac:dyDescent="0.25">
      <c r="H9597" s="59">
        <v>61808</v>
      </c>
      <c r="I9597" s="59" t="s">
        <v>69</v>
      </c>
      <c r="J9597" s="59">
        <v>31047076</v>
      </c>
      <c r="K9597" s="59" t="s">
        <v>10099</v>
      </c>
      <c r="L9597" s="61" t="s">
        <v>81</v>
      </c>
      <c r="M9597" s="61">
        <f>VLOOKUP(H9597,zdroj!C:F,4,0)</f>
        <v>0</v>
      </c>
      <c r="N9597" s="61" t="str">
        <f t="shared" si="298"/>
        <v>-</v>
      </c>
      <c r="P9597" s="73" t="str">
        <f t="shared" si="299"/>
        <v/>
      </c>
      <c r="Q9597" s="61" t="s">
        <v>86</v>
      </c>
    </row>
    <row r="9598" spans="8:17" x14ac:dyDescent="0.25">
      <c r="H9598" s="59">
        <v>61808</v>
      </c>
      <c r="I9598" s="59" t="s">
        <v>69</v>
      </c>
      <c r="J9598" s="59">
        <v>31047084</v>
      </c>
      <c r="K9598" s="59" t="s">
        <v>10100</v>
      </c>
      <c r="L9598" s="61" t="s">
        <v>81</v>
      </c>
      <c r="M9598" s="61">
        <f>VLOOKUP(H9598,zdroj!C:F,4,0)</f>
        <v>0</v>
      </c>
      <c r="N9598" s="61" t="str">
        <f t="shared" si="298"/>
        <v>-</v>
      </c>
      <c r="P9598" s="73" t="str">
        <f t="shared" si="299"/>
        <v/>
      </c>
      <c r="Q9598" s="61" t="s">
        <v>86</v>
      </c>
    </row>
    <row r="9599" spans="8:17" x14ac:dyDescent="0.25">
      <c r="H9599" s="59">
        <v>61808</v>
      </c>
      <c r="I9599" s="59" t="s">
        <v>69</v>
      </c>
      <c r="J9599" s="59">
        <v>31047092</v>
      </c>
      <c r="K9599" s="59" t="s">
        <v>10101</v>
      </c>
      <c r="L9599" s="61" t="s">
        <v>81</v>
      </c>
      <c r="M9599" s="61">
        <f>VLOOKUP(H9599,zdroj!C:F,4,0)</f>
        <v>0</v>
      </c>
      <c r="N9599" s="61" t="str">
        <f t="shared" si="298"/>
        <v>-</v>
      </c>
      <c r="P9599" s="73" t="str">
        <f t="shared" si="299"/>
        <v/>
      </c>
      <c r="Q9599" s="61" t="s">
        <v>86</v>
      </c>
    </row>
    <row r="9600" spans="8:17" x14ac:dyDescent="0.25">
      <c r="H9600" s="59">
        <v>61808</v>
      </c>
      <c r="I9600" s="59" t="s">
        <v>69</v>
      </c>
      <c r="J9600" s="59">
        <v>31047106</v>
      </c>
      <c r="K9600" s="59" t="s">
        <v>10102</v>
      </c>
      <c r="L9600" s="61" t="s">
        <v>81</v>
      </c>
      <c r="M9600" s="61">
        <f>VLOOKUP(H9600,zdroj!C:F,4,0)</f>
        <v>0</v>
      </c>
      <c r="N9600" s="61" t="str">
        <f t="shared" si="298"/>
        <v>-</v>
      </c>
      <c r="P9600" s="73" t="str">
        <f t="shared" si="299"/>
        <v/>
      </c>
      <c r="Q9600" s="61" t="s">
        <v>86</v>
      </c>
    </row>
    <row r="9601" spans="8:17" x14ac:dyDescent="0.25">
      <c r="H9601" s="59">
        <v>61808</v>
      </c>
      <c r="I9601" s="59" t="s">
        <v>69</v>
      </c>
      <c r="J9601" s="59">
        <v>31047114</v>
      </c>
      <c r="K9601" s="59" t="s">
        <v>10103</v>
      </c>
      <c r="L9601" s="61" t="s">
        <v>81</v>
      </c>
      <c r="M9601" s="61">
        <f>VLOOKUP(H9601,zdroj!C:F,4,0)</f>
        <v>0</v>
      </c>
      <c r="N9601" s="61" t="str">
        <f t="shared" si="298"/>
        <v>-</v>
      </c>
      <c r="P9601" s="73" t="str">
        <f t="shared" si="299"/>
        <v/>
      </c>
      <c r="Q9601" s="61" t="s">
        <v>86</v>
      </c>
    </row>
    <row r="9602" spans="8:17" x14ac:dyDescent="0.25">
      <c r="H9602" s="59">
        <v>61808</v>
      </c>
      <c r="I9602" s="59" t="s">
        <v>69</v>
      </c>
      <c r="J9602" s="59">
        <v>31047360</v>
      </c>
      <c r="K9602" s="59" t="s">
        <v>10104</v>
      </c>
      <c r="L9602" s="61" t="s">
        <v>81</v>
      </c>
      <c r="M9602" s="61">
        <f>VLOOKUP(H9602,zdroj!C:F,4,0)</f>
        <v>0</v>
      </c>
      <c r="N9602" s="61" t="str">
        <f t="shared" si="298"/>
        <v>-</v>
      </c>
      <c r="P9602" s="73" t="str">
        <f t="shared" si="299"/>
        <v/>
      </c>
      <c r="Q9602" s="61" t="s">
        <v>86</v>
      </c>
    </row>
    <row r="9603" spans="8:17" x14ac:dyDescent="0.25">
      <c r="H9603" s="59">
        <v>61808</v>
      </c>
      <c r="I9603" s="59" t="s">
        <v>69</v>
      </c>
      <c r="J9603" s="59">
        <v>31047378</v>
      </c>
      <c r="K9603" s="59" t="s">
        <v>10105</v>
      </c>
      <c r="L9603" s="61" t="s">
        <v>81</v>
      </c>
      <c r="M9603" s="61">
        <f>VLOOKUP(H9603,zdroj!C:F,4,0)</f>
        <v>0</v>
      </c>
      <c r="N9603" s="61" t="str">
        <f t="shared" si="298"/>
        <v>-</v>
      </c>
      <c r="P9603" s="73" t="str">
        <f t="shared" si="299"/>
        <v/>
      </c>
      <c r="Q9603" s="61" t="s">
        <v>86</v>
      </c>
    </row>
    <row r="9604" spans="8:17" x14ac:dyDescent="0.25">
      <c r="H9604" s="59">
        <v>61808</v>
      </c>
      <c r="I9604" s="59" t="s">
        <v>69</v>
      </c>
      <c r="J9604" s="59">
        <v>31047386</v>
      </c>
      <c r="K9604" s="59" t="s">
        <v>10106</v>
      </c>
      <c r="L9604" s="61" t="s">
        <v>81</v>
      </c>
      <c r="M9604" s="61">
        <f>VLOOKUP(H9604,zdroj!C:F,4,0)</f>
        <v>0</v>
      </c>
      <c r="N9604" s="61" t="str">
        <f t="shared" si="298"/>
        <v>-</v>
      </c>
      <c r="P9604" s="73" t="str">
        <f t="shared" si="299"/>
        <v/>
      </c>
      <c r="Q9604" s="61" t="s">
        <v>86</v>
      </c>
    </row>
    <row r="9605" spans="8:17" x14ac:dyDescent="0.25">
      <c r="H9605" s="59">
        <v>61808</v>
      </c>
      <c r="I9605" s="59" t="s">
        <v>69</v>
      </c>
      <c r="J9605" s="59">
        <v>31047394</v>
      </c>
      <c r="K9605" s="59" t="s">
        <v>10107</v>
      </c>
      <c r="L9605" s="61" t="s">
        <v>81</v>
      </c>
      <c r="M9605" s="61">
        <f>VLOOKUP(H9605,zdroj!C:F,4,0)</f>
        <v>0</v>
      </c>
      <c r="N9605" s="61" t="str">
        <f t="shared" si="298"/>
        <v>-</v>
      </c>
      <c r="P9605" s="73" t="str">
        <f t="shared" si="299"/>
        <v/>
      </c>
      <c r="Q9605" s="61" t="s">
        <v>86</v>
      </c>
    </row>
    <row r="9606" spans="8:17" x14ac:dyDescent="0.25">
      <c r="H9606" s="59">
        <v>61808</v>
      </c>
      <c r="I9606" s="59" t="s">
        <v>69</v>
      </c>
      <c r="J9606" s="59">
        <v>31047408</v>
      </c>
      <c r="K9606" s="59" t="s">
        <v>10108</v>
      </c>
      <c r="L9606" s="61" t="s">
        <v>81</v>
      </c>
      <c r="M9606" s="61">
        <f>VLOOKUP(H9606,zdroj!C:F,4,0)</f>
        <v>0</v>
      </c>
      <c r="N9606" s="61" t="str">
        <f t="shared" si="298"/>
        <v>-</v>
      </c>
      <c r="P9606" s="73" t="str">
        <f t="shared" si="299"/>
        <v/>
      </c>
      <c r="Q9606" s="61" t="s">
        <v>86</v>
      </c>
    </row>
    <row r="9607" spans="8:17" x14ac:dyDescent="0.25">
      <c r="H9607" s="59">
        <v>61808</v>
      </c>
      <c r="I9607" s="59" t="s">
        <v>69</v>
      </c>
      <c r="J9607" s="59">
        <v>31047416</v>
      </c>
      <c r="K9607" s="59" t="s">
        <v>10109</v>
      </c>
      <c r="L9607" s="61" t="s">
        <v>81</v>
      </c>
      <c r="M9607" s="61">
        <f>VLOOKUP(H9607,zdroj!C:F,4,0)</f>
        <v>0</v>
      </c>
      <c r="N9607" s="61" t="str">
        <f t="shared" ref="N9607:N9670" si="300">IF(M9607="A",IF(L9607="katA","katB",L9607),L9607)</f>
        <v>-</v>
      </c>
      <c r="P9607" s="73" t="str">
        <f t="shared" ref="P9607:P9670" si="301">IF(O9607="A",1,"")</f>
        <v/>
      </c>
      <c r="Q9607" s="61" t="s">
        <v>86</v>
      </c>
    </row>
    <row r="9608" spans="8:17" x14ac:dyDescent="0.25">
      <c r="H9608" s="59">
        <v>61808</v>
      </c>
      <c r="I9608" s="59" t="s">
        <v>69</v>
      </c>
      <c r="J9608" s="59">
        <v>31047424</v>
      </c>
      <c r="K9608" s="59" t="s">
        <v>10110</v>
      </c>
      <c r="L9608" s="61" t="s">
        <v>81</v>
      </c>
      <c r="M9608" s="61">
        <f>VLOOKUP(H9608,zdroj!C:F,4,0)</f>
        <v>0</v>
      </c>
      <c r="N9608" s="61" t="str">
        <f t="shared" si="300"/>
        <v>-</v>
      </c>
      <c r="P9608" s="73" t="str">
        <f t="shared" si="301"/>
        <v/>
      </c>
      <c r="Q9608" s="61" t="s">
        <v>86</v>
      </c>
    </row>
    <row r="9609" spans="8:17" x14ac:dyDescent="0.25">
      <c r="H9609" s="59">
        <v>61808</v>
      </c>
      <c r="I9609" s="59" t="s">
        <v>69</v>
      </c>
      <c r="J9609" s="59">
        <v>31047432</v>
      </c>
      <c r="K9609" s="59" t="s">
        <v>10111</v>
      </c>
      <c r="L9609" s="61" t="s">
        <v>81</v>
      </c>
      <c r="M9609" s="61">
        <f>VLOOKUP(H9609,zdroj!C:F,4,0)</f>
        <v>0</v>
      </c>
      <c r="N9609" s="61" t="str">
        <f t="shared" si="300"/>
        <v>-</v>
      </c>
      <c r="P9609" s="73" t="str">
        <f t="shared" si="301"/>
        <v/>
      </c>
      <c r="Q9609" s="61" t="s">
        <v>86</v>
      </c>
    </row>
    <row r="9610" spans="8:17" x14ac:dyDescent="0.25">
      <c r="H9610" s="59">
        <v>61808</v>
      </c>
      <c r="I9610" s="59" t="s">
        <v>69</v>
      </c>
      <c r="J9610" s="59">
        <v>31047441</v>
      </c>
      <c r="K9610" s="59" t="s">
        <v>10112</v>
      </c>
      <c r="L9610" s="61" t="s">
        <v>81</v>
      </c>
      <c r="M9610" s="61">
        <f>VLOOKUP(H9610,zdroj!C:F,4,0)</f>
        <v>0</v>
      </c>
      <c r="N9610" s="61" t="str">
        <f t="shared" si="300"/>
        <v>-</v>
      </c>
      <c r="P9610" s="73" t="str">
        <f t="shared" si="301"/>
        <v/>
      </c>
      <c r="Q9610" s="61" t="s">
        <v>86</v>
      </c>
    </row>
    <row r="9611" spans="8:17" x14ac:dyDescent="0.25">
      <c r="H9611" s="59">
        <v>61808</v>
      </c>
      <c r="I9611" s="59" t="s">
        <v>69</v>
      </c>
      <c r="J9611" s="59">
        <v>31047459</v>
      </c>
      <c r="K9611" s="59" t="s">
        <v>10113</v>
      </c>
      <c r="L9611" s="61" t="s">
        <v>81</v>
      </c>
      <c r="M9611" s="61">
        <f>VLOOKUP(H9611,zdroj!C:F,4,0)</f>
        <v>0</v>
      </c>
      <c r="N9611" s="61" t="str">
        <f t="shared" si="300"/>
        <v>-</v>
      </c>
      <c r="P9611" s="73" t="str">
        <f t="shared" si="301"/>
        <v/>
      </c>
      <c r="Q9611" s="61" t="s">
        <v>86</v>
      </c>
    </row>
    <row r="9612" spans="8:17" x14ac:dyDescent="0.25">
      <c r="H9612" s="59">
        <v>61808</v>
      </c>
      <c r="I9612" s="59" t="s">
        <v>69</v>
      </c>
      <c r="J9612" s="59">
        <v>31047637</v>
      </c>
      <c r="K9612" s="59" t="s">
        <v>10114</v>
      </c>
      <c r="L9612" s="61" t="s">
        <v>81</v>
      </c>
      <c r="M9612" s="61">
        <f>VLOOKUP(H9612,zdroj!C:F,4,0)</f>
        <v>0</v>
      </c>
      <c r="N9612" s="61" t="str">
        <f t="shared" si="300"/>
        <v>-</v>
      </c>
      <c r="P9612" s="73" t="str">
        <f t="shared" si="301"/>
        <v/>
      </c>
      <c r="Q9612" s="61" t="s">
        <v>86</v>
      </c>
    </row>
    <row r="9613" spans="8:17" x14ac:dyDescent="0.25">
      <c r="H9613" s="59">
        <v>61808</v>
      </c>
      <c r="I9613" s="59" t="s">
        <v>69</v>
      </c>
      <c r="J9613" s="59">
        <v>31047653</v>
      </c>
      <c r="K9613" s="59" t="s">
        <v>10115</v>
      </c>
      <c r="L9613" s="61" t="s">
        <v>81</v>
      </c>
      <c r="M9613" s="61">
        <f>VLOOKUP(H9613,zdroj!C:F,4,0)</f>
        <v>0</v>
      </c>
      <c r="N9613" s="61" t="str">
        <f t="shared" si="300"/>
        <v>-</v>
      </c>
      <c r="P9613" s="73" t="str">
        <f t="shared" si="301"/>
        <v/>
      </c>
      <c r="Q9613" s="61" t="s">
        <v>86</v>
      </c>
    </row>
    <row r="9614" spans="8:17" x14ac:dyDescent="0.25">
      <c r="H9614" s="59">
        <v>61808</v>
      </c>
      <c r="I9614" s="59" t="s">
        <v>69</v>
      </c>
      <c r="J9614" s="59">
        <v>31372988</v>
      </c>
      <c r="K9614" s="59" t="s">
        <v>10116</v>
      </c>
      <c r="L9614" s="61" t="s">
        <v>81</v>
      </c>
      <c r="M9614" s="61">
        <f>VLOOKUP(H9614,zdroj!C:F,4,0)</f>
        <v>0</v>
      </c>
      <c r="N9614" s="61" t="str">
        <f t="shared" si="300"/>
        <v>-</v>
      </c>
      <c r="P9614" s="73" t="str">
        <f t="shared" si="301"/>
        <v/>
      </c>
      <c r="Q9614" s="61" t="s">
        <v>84</v>
      </c>
    </row>
    <row r="9615" spans="8:17" x14ac:dyDescent="0.25">
      <c r="H9615" s="59">
        <v>61808</v>
      </c>
      <c r="I9615" s="59" t="s">
        <v>69</v>
      </c>
      <c r="J9615" s="59">
        <v>31373348</v>
      </c>
      <c r="K9615" s="59" t="s">
        <v>10117</v>
      </c>
      <c r="L9615" s="61" t="s">
        <v>81</v>
      </c>
      <c r="M9615" s="61">
        <f>VLOOKUP(H9615,zdroj!C:F,4,0)</f>
        <v>0</v>
      </c>
      <c r="N9615" s="61" t="str">
        <f t="shared" si="300"/>
        <v>-</v>
      </c>
      <c r="P9615" s="73" t="str">
        <f t="shared" si="301"/>
        <v/>
      </c>
      <c r="Q9615" s="61" t="s">
        <v>86</v>
      </c>
    </row>
    <row r="9616" spans="8:17" x14ac:dyDescent="0.25">
      <c r="H9616" s="59">
        <v>61808</v>
      </c>
      <c r="I9616" s="59" t="s">
        <v>69</v>
      </c>
      <c r="J9616" s="59">
        <v>31373364</v>
      </c>
      <c r="K9616" s="59" t="s">
        <v>10118</v>
      </c>
      <c r="L9616" s="61" t="s">
        <v>81</v>
      </c>
      <c r="M9616" s="61">
        <f>VLOOKUP(H9616,zdroj!C:F,4,0)</f>
        <v>0</v>
      </c>
      <c r="N9616" s="61" t="str">
        <f t="shared" si="300"/>
        <v>-</v>
      </c>
      <c r="P9616" s="73" t="str">
        <f t="shared" si="301"/>
        <v/>
      </c>
      <c r="Q9616" s="61" t="s">
        <v>86</v>
      </c>
    </row>
    <row r="9617" spans="8:17" x14ac:dyDescent="0.25">
      <c r="H9617" s="59">
        <v>61808</v>
      </c>
      <c r="I9617" s="59" t="s">
        <v>69</v>
      </c>
      <c r="J9617" s="59">
        <v>31373372</v>
      </c>
      <c r="K9617" s="59" t="s">
        <v>10119</v>
      </c>
      <c r="L9617" s="61" t="s">
        <v>81</v>
      </c>
      <c r="M9617" s="61">
        <f>VLOOKUP(H9617,zdroj!C:F,4,0)</f>
        <v>0</v>
      </c>
      <c r="N9617" s="61" t="str">
        <f t="shared" si="300"/>
        <v>-</v>
      </c>
      <c r="P9617" s="73" t="str">
        <f t="shared" si="301"/>
        <v/>
      </c>
      <c r="Q9617" s="61" t="s">
        <v>86</v>
      </c>
    </row>
    <row r="9618" spans="8:17" x14ac:dyDescent="0.25">
      <c r="H9618" s="59">
        <v>61808</v>
      </c>
      <c r="I9618" s="59" t="s">
        <v>69</v>
      </c>
      <c r="J9618" s="59">
        <v>31373721</v>
      </c>
      <c r="K9618" s="59" t="s">
        <v>10120</v>
      </c>
      <c r="L9618" s="61" t="s">
        <v>81</v>
      </c>
      <c r="M9618" s="61">
        <f>VLOOKUP(H9618,zdroj!C:F,4,0)</f>
        <v>0</v>
      </c>
      <c r="N9618" s="61" t="str">
        <f t="shared" si="300"/>
        <v>-</v>
      </c>
      <c r="P9618" s="73" t="str">
        <f t="shared" si="301"/>
        <v/>
      </c>
      <c r="Q9618" s="61" t="s">
        <v>86</v>
      </c>
    </row>
    <row r="9619" spans="8:17" x14ac:dyDescent="0.25">
      <c r="H9619" s="59">
        <v>61808</v>
      </c>
      <c r="I9619" s="59" t="s">
        <v>69</v>
      </c>
      <c r="J9619" s="59">
        <v>31373739</v>
      </c>
      <c r="K9619" s="59" t="s">
        <v>10121</v>
      </c>
      <c r="L9619" s="61" t="s">
        <v>81</v>
      </c>
      <c r="M9619" s="61">
        <f>VLOOKUP(H9619,zdroj!C:F,4,0)</f>
        <v>0</v>
      </c>
      <c r="N9619" s="61" t="str">
        <f t="shared" si="300"/>
        <v>-</v>
      </c>
      <c r="P9619" s="73" t="str">
        <f t="shared" si="301"/>
        <v/>
      </c>
      <c r="Q9619" s="61" t="s">
        <v>86</v>
      </c>
    </row>
    <row r="9620" spans="8:17" x14ac:dyDescent="0.25">
      <c r="H9620" s="59">
        <v>61808</v>
      </c>
      <c r="I9620" s="59" t="s">
        <v>69</v>
      </c>
      <c r="J9620" s="59">
        <v>31373747</v>
      </c>
      <c r="K9620" s="59" t="s">
        <v>10122</v>
      </c>
      <c r="L9620" s="61" t="s">
        <v>81</v>
      </c>
      <c r="M9620" s="61">
        <f>VLOOKUP(H9620,zdroj!C:F,4,0)</f>
        <v>0</v>
      </c>
      <c r="N9620" s="61" t="str">
        <f t="shared" si="300"/>
        <v>-</v>
      </c>
      <c r="P9620" s="73" t="str">
        <f t="shared" si="301"/>
        <v/>
      </c>
      <c r="Q9620" s="61" t="s">
        <v>86</v>
      </c>
    </row>
    <row r="9621" spans="8:17" x14ac:dyDescent="0.25">
      <c r="H9621" s="59">
        <v>61808</v>
      </c>
      <c r="I9621" s="59" t="s">
        <v>69</v>
      </c>
      <c r="J9621" s="59">
        <v>31373755</v>
      </c>
      <c r="K9621" s="59" t="s">
        <v>10123</v>
      </c>
      <c r="L9621" s="61" t="s">
        <v>81</v>
      </c>
      <c r="M9621" s="61">
        <f>VLOOKUP(H9621,zdroj!C:F,4,0)</f>
        <v>0</v>
      </c>
      <c r="N9621" s="61" t="str">
        <f t="shared" si="300"/>
        <v>-</v>
      </c>
      <c r="P9621" s="73" t="str">
        <f t="shared" si="301"/>
        <v/>
      </c>
      <c r="Q9621" s="61" t="s">
        <v>86</v>
      </c>
    </row>
    <row r="9622" spans="8:17" x14ac:dyDescent="0.25">
      <c r="H9622" s="59">
        <v>61808</v>
      </c>
      <c r="I9622" s="59" t="s">
        <v>69</v>
      </c>
      <c r="J9622" s="59">
        <v>31373780</v>
      </c>
      <c r="K9622" s="59" t="s">
        <v>10124</v>
      </c>
      <c r="L9622" s="61" t="s">
        <v>81</v>
      </c>
      <c r="M9622" s="61">
        <f>VLOOKUP(H9622,zdroj!C:F,4,0)</f>
        <v>0</v>
      </c>
      <c r="N9622" s="61" t="str">
        <f t="shared" si="300"/>
        <v>-</v>
      </c>
      <c r="P9622" s="73" t="str">
        <f t="shared" si="301"/>
        <v/>
      </c>
      <c r="Q9622" s="61" t="s">
        <v>86</v>
      </c>
    </row>
    <row r="9623" spans="8:17" x14ac:dyDescent="0.25">
      <c r="H9623" s="59">
        <v>61808</v>
      </c>
      <c r="I9623" s="59" t="s">
        <v>69</v>
      </c>
      <c r="J9623" s="59">
        <v>40188736</v>
      </c>
      <c r="K9623" s="59" t="s">
        <v>10125</v>
      </c>
      <c r="L9623" s="61" t="s">
        <v>81</v>
      </c>
      <c r="M9623" s="61">
        <f>VLOOKUP(H9623,zdroj!C:F,4,0)</f>
        <v>0</v>
      </c>
      <c r="N9623" s="61" t="str">
        <f t="shared" si="300"/>
        <v>-</v>
      </c>
      <c r="P9623" s="73" t="str">
        <f t="shared" si="301"/>
        <v/>
      </c>
      <c r="Q9623" s="61" t="s">
        <v>86</v>
      </c>
    </row>
    <row r="9624" spans="8:17" x14ac:dyDescent="0.25">
      <c r="H9624" s="59">
        <v>61808</v>
      </c>
      <c r="I9624" s="59" t="s">
        <v>69</v>
      </c>
      <c r="J9624" s="59">
        <v>40188752</v>
      </c>
      <c r="K9624" s="59" t="s">
        <v>10126</v>
      </c>
      <c r="L9624" s="61" t="s">
        <v>81</v>
      </c>
      <c r="M9624" s="61">
        <f>VLOOKUP(H9624,zdroj!C:F,4,0)</f>
        <v>0</v>
      </c>
      <c r="N9624" s="61" t="str">
        <f t="shared" si="300"/>
        <v>-</v>
      </c>
      <c r="P9624" s="73" t="str">
        <f t="shared" si="301"/>
        <v/>
      </c>
      <c r="Q9624" s="61" t="s">
        <v>86</v>
      </c>
    </row>
    <row r="9625" spans="8:17" x14ac:dyDescent="0.25">
      <c r="H9625" s="59">
        <v>61808</v>
      </c>
      <c r="I9625" s="59" t="s">
        <v>69</v>
      </c>
      <c r="J9625" s="59">
        <v>72870401</v>
      </c>
      <c r="K9625" s="59" t="s">
        <v>10127</v>
      </c>
      <c r="L9625" s="61" t="s">
        <v>81</v>
      </c>
      <c r="M9625" s="61">
        <f>VLOOKUP(H9625,zdroj!C:F,4,0)</f>
        <v>0</v>
      </c>
      <c r="N9625" s="61" t="str">
        <f t="shared" si="300"/>
        <v>-</v>
      </c>
      <c r="P9625" s="73" t="str">
        <f t="shared" si="301"/>
        <v/>
      </c>
      <c r="Q9625" s="61" t="s">
        <v>86</v>
      </c>
    </row>
    <row r="9626" spans="8:17" x14ac:dyDescent="0.25">
      <c r="H9626" s="59">
        <v>61808</v>
      </c>
      <c r="I9626" s="59" t="s">
        <v>69</v>
      </c>
      <c r="J9626" s="59">
        <v>73183466</v>
      </c>
      <c r="K9626" s="59" t="s">
        <v>10128</v>
      </c>
      <c r="L9626" s="61" t="s">
        <v>81</v>
      </c>
      <c r="M9626" s="61">
        <f>VLOOKUP(H9626,zdroj!C:F,4,0)</f>
        <v>0</v>
      </c>
      <c r="N9626" s="61" t="str">
        <f t="shared" si="300"/>
        <v>-</v>
      </c>
      <c r="P9626" s="73" t="str">
        <f t="shared" si="301"/>
        <v/>
      </c>
      <c r="Q9626" s="61" t="s">
        <v>84</v>
      </c>
    </row>
    <row r="9627" spans="8:17" x14ac:dyDescent="0.25">
      <c r="H9627" s="59">
        <v>61808</v>
      </c>
      <c r="I9627" s="59" t="s">
        <v>69</v>
      </c>
      <c r="J9627" s="59">
        <v>73972070</v>
      </c>
      <c r="K9627" s="59" t="s">
        <v>10129</v>
      </c>
      <c r="L9627" s="61" t="s">
        <v>81</v>
      </c>
      <c r="M9627" s="61">
        <f>VLOOKUP(H9627,zdroj!C:F,4,0)</f>
        <v>0</v>
      </c>
      <c r="N9627" s="61" t="str">
        <f t="shared" si="300"/>
        <v>-</v>
      </c>
      <c r="P9627" s="73" t="str">
        <f t="shared" si="301"/>
        <v/>
      </c>
      <c r="Q9627" s="61" t="s">
        <v>86</v>
      </c>
    </row>
    <row r="9628" spans="8:17" x14ac:dyDescent="0.25">
      <c r="H9628" s="59">
        <v>61808</v>
      </c>
      <c r="I9628" s="59" t="s">
        <v>69</v>
      </c>
      <c r="J9628" s="59">
        <v>73972231</v>
      </c>
      <c r="K9628" s="59" t="s">
        <v>10130</v>
      </c>
      <c r="L9628" s="61" t="s">
        <v>81</v>
      </c>
      <c r="M9628" s="61">
        <f>VLOOKUP(H9628,zdroj!C:F,4,0)</f>
        <v>0</v>
      </c>
      <c r="N9628" s="61" t="str">
        <f t="shared" si="300"/>
        <v>-</v>
      </c>
      <c r="P9628" s="73" t="str">
        <f t="shared" si="301"/>
        <v/>
      </c>
      <c r="Q9628" s="61" t="s">
        <v>86</v>
      </c>
    </row>
    <row r="9629" spans="8:17" x14ac:dyDescent="0.25">
      <c r="H9629" s="59">
        <v>61808</v>
      </c>
      <c r="I9629" s="59" t="s">
        <v>69</v>
      </c>
      <c r="J9629" s="59">
        <v>73992437</v>
      </c>
      <c r="K9629" s="59" t="s">
        <v>10131</v>
      </c>
      <c r="L9629" s="61" t="s">
        <v>81</v>
      </c>
      <c r="M9629" s="61">
        <f>VLOOKUP(H9629,zdroj!C:F,4,0)</f>
        <v>0</v>
      </c>
      <c r="N9629" s="61" t="str">
        <f t="shared" si="300"/>
        <v>-</v>
      </c>
      <c r="P9629" s="73" t="str">
        <f t="shared" si="301"/>
        <v/>
      </c>
      <c r="Q9629" s="61" t="s">
        <v>86</v>
      </c>
    </row>
    <row r="9630" spans="8:17" x14ac:dyDescent="0.25">
      <c r="H9630" s="59">
        <v>61808</v>
      </c>
      <c r="I9630" s="59" t="s">
        <v>69</v>
      </c>
      <c r="J9630" s="59">
        <v>74798936</v>
      </c>
      <c r="K9630" s="59" t="s">
        <v>10132</v>
      </c>
      <c r="L9630" s="61" t="s">
        <v>81</v>
      </c>
      <c r="M9630" s="61">
        <f>VLOOKUP(H9630,zdroj!C:F,4,0)</f>
        <v>0</v>
      </c>
      <c r="N9630" s="61" t="str">
        <f t="shared" si="300"/>
        <v>-</v>
      </c>
      <c r="P9630" s="73" t="str">
        <f t="shared" si="301"/>
        <v/>
      </c>
      <c r="Q9630" s="61" t="s">
        <v>86</v>
      </c>
    </row>
    <row r="9631" spans="8:17" x14ac:dyDescent="0.25">
      <c r="H9631" s="59">
        <v>61808</v>
      </c>
      <c r="I9631" s="59" t="s">
        <v>69</v>
      </c>
      <c r="J9631" s="59">
        <v>75644631</v>
      </c>
      <c r="K9631" s="59" t="s">
        <v>10133</v>
      </c>
      <c r="L9631" s="61" t="s">
        <v>81</v>
      </c>
      <c r="M9631" s="61">
        <f>VLOOKUP(H9631,zdroj!C:F,4,0)</f>
        <v>0</v>
      </c>
      <c r="N9631" s="61" t="str">
        <f t="shared" si="300"/>
        <v>-</v>
      </c>
      <c r="P9631" s="73" t="str">
        <f t="shared" si="301"/>
        <v/>
      </c>
      <c r="Q9631" s="61" t="s">
        <v>86</v>
      </c>
    </row>
    <row r="9632" spans="8:17" x14ac:dyDescent="0.25">
      <c r="H9632" s="59">
        <v>61808</v>
      </c>
      <c r="I9632" s="59" t="s">
        <v>69</v>
      </c>
      <c r="J9632" s="59">
        <v>77587561</v>
      </c>
      <c r="K9632" s="59" t="s">
        <v>10134</v>
      </c>
      <c r="L9632" s="61" t="s">
        <v>81</v>
      </c>
      <c r="M9632" s="61">
        <f>VLOOKUP(H9632,zdroj!C:F,4,0)</f>
        <v>0</v>
      </c>
      <c r="N9632" s="61" t="str">
        <f t="shared" si="300"/>
        <v>-</v>
      </c>
      <c r="P9632" s="73" t="str">
        <f t="shared" si="301"/>
        <v/>
      </c>
      <c r="Q9632" s="61" t="s">
        <v>86</v>
      </c>
    </row>
    <row r="9633" spans="8:17" x14ac:dyDescent="0.25">
      <c r="H9633" s="59">
        <v>61808</v>
      </c>
      <c r="I9633" s="59" t="s">
        <v>69</v>
      </c>
      <c r="J9633" s="59">
        <v>79510841</v>
      </c>
      <c r="K9633" s="59" t="s">
        <v>10135</v>
      </c>
      <c r="L9633" s="61" t="s">
        <v>81</v>
      </c>
      <c r="M9633" s="61">
        <f>VLOOKUP(H9633,zdroj!C:F,4,0)</f>
        <v>0</v>
      </c>
      <c r="N9633" s="61" t="str">
        <f t="shared" si="300"/>
        <v>-</v>
      </c>
      <c r="P9633" s="73" t="str">
        <f t="shared" si="301"/>
        <v/>
      </c>
      <c r="Q9633" s="61" t="s">
        <v>86</v>
      </c>
    </row>
    <row r="9634" spans="8:17" x14ac:dyDescent="0.25">
      <c r="H9634" s="59">
        <v>61808</v>
      </c>
      <c r="I9634" s="59" t="s">
        <v>69</v>
      </c>
      <c r="J9634" s="59">
        <v>81154780</v>
      </c>
      <c r="K9634" s="59" t="s">
        <v>10136</v>
      </c>
      <c r="L9634" s="61" t="s">
        <v>81</v>
      </c>
      <c r="M9634" s="61">
        <f>VLOOKUP(H9634,zdroj!C:F,4,0)</f>
        <v>0</v>
      </c>
      <c r="N9634" s="61" t="str">
        <f t="shared" si="300"/>
        <v>-</v>
      </c>
      <c r="P9634" s="73" t="str">
        <f t="shared" si="301"/>
        <v/>
      </c>
      <c r="Q9634" s="61" t="s">
        <v>88</v>
      </c>
    </row>
    <row r="9635" spans="8:17" x14ac:dyDescent="0.25">
      <c r="H9635" s="59">
        <v>61808</v>
      </c>
      <c r="I9635" s="59" t="s">
        <v>69</v>
      </c>
      <c r="J9635" s="59">
        <v>81475837</v>
      </c>
      <c r="K9635" s="59" t="s">
        <v>10137</v>
      </c>
      <c r="L9635" s="61" t="s">
        <v>81</v>
      </c>
      <c r="M9635" s="61">
        <f>VLOOKUP(H9635,zdroj!C:F,4,0)</f>
        <v>0</v>
      </c>
      <c r="N9635" s="61" t="str">
        <f t="shared" si="300"/>
        <v>-</v>
      </c>
      <c r="P9635" s="73" t="str">
        <f t="shared" si="301"/>
        <v/>
      </c>
      <c r="Q9635" s="61" t="s">
        <v>84</v>
      </c>
    </row>
    <row r="9636" spans="8:17" x14ac:dyDescent="0.25">
      <c r="H9636" s="59">
        <v>61816</v>
      </c>
      <c r="I9636" s="59" t="s">
        <v>69</v>
      </c>
      <c r="J9636" s="59">
        <v>18446710</v>
      </c>
      <c r="K9636" s="59" t="s">
        <v>10138</v>
      </c>
      <c r="L9636" s="61" t="s">
        <v>113</v>
      </c>
      <c r="M9636" s="61">
        <f>VLOOKUP(H9636,zdroj!C:F,4,0)</f>
        <v>0</v>
      </c>
      <c r="N9636" s="61" t="str">
        <f t="shared" si="300"/>
        <v>katB</v>
      </c>
      <c r="P9636" s="73" t="str">
        <f t="shared" si="301"/>
        <v/>
      </c>
      <c r="Q9636" s="61" t="s">
        <v>30</v>
      </c>
    </row>
    <row r="9637" spans="8:17" x14ac:dyDescent="0.25">
      <c r="H9637" s="59">
        <v>61816</v>
      </c>
      <c r="I9637" s="59" t="s">
        <v>69</v>
      </c>
      <c r="J9637" s="59">
        <v>18446728</v>
      </c>
      <c r="K9637" s="59" t="s">
        <v>10139</v>
      </c>
      <c r="L9637" s="61" t="s">
        <v>113</v>
      </c>
      <c r="M9637" s="61">
        <f>VLOOKUP(H9637,zdroj!C:F,4,0)</f>
        <v>0</v>
      </c>
      <c r="N9637" s="61" t="str">
        <f t="shared" si="300"/>
        <v>katB</v>
      </c>
      <c r="P9637" s="73" t="str">
        <f t="shared" si="301"/>
        <v/>
      </c>
      <c r="Q9637" s="61" t="s">
        <v>30</v>
      </c>
    </row>
    <row r="9638" spans="8:17" x14ac:dyDescent="0.25">
      <c r="H9638" s="59">
        <v>61816</v>
      </c>
      <c r="I9638" s="59" t="s">
        <v>69</v>
      </c>
      <c r="J9638" s="59">
        <v>18446744</v>
      </c>
      <c r="K9638" s="59" t="s">
        <v>10140</v>
      </c>
      <c r="L9638" s="61" t="s">
        <v>113</v>
      </c>
      <c r="M9638" s="61">
        <f>VLOOKUP(H9638,zdroj!C:F,4,0)</f>
        <v>0</v>
      </c>
      <c r="N9638" s="61" t="str">
        <f t="shared" si="300"/>
        <v>katB</v>
      </c>
      <c r="P9638" s="73" t="str">
        <f t="shared" si="301"/>
        <v/>
      </c>
      <c r="Q9638" s="61" t="s">
        <v>30</v>
      </c>
    </row>
    <row r="9639" spans="8:17" x14ac:dyDescent="0.25">
      <c r="H9639" s="59">
        <v>61816</v>
      </c>
      <c r="I9639" s="59" t="s">
        <v>69</v>
      </c>
      <c r="J9639" s="59">
        <v>18446752</v>
      </c>
      <c r="K9639" s="59" t="s">
        <v>10141</v>
      </c>
      <c r="L9639" s="61" t="s">
        <v>113</v>
      </c>
      <c r="M9639" s="61">
        <f>VLOOKUP(H9639,zdroj!C:F,4,0)</f>
        <v>0</v>
      </c>
      <c r="N9639" s="61" t="str">
        <f t="shared" si="300"/>
        <v>katB</v>
      </c>
      <c r="P9639" s="73" t="str">
        <f t="shared" si="301"/>
        <v/>
      </c>
      <c r="Q9639" s="61" t="s">
        <v>31</v>
      </c>
    </row>
    <row r="9640" spans="8:17" x14ac:dyDescent="0.25">
      <c r="H9640" s="59">
        <v>61816</v>
      </c>
      <c r="I9640" s="59" t="s">
        <v>69</v>
      </c>
      <c r="J9640" s="59">
        <v>18446761</v>
      </c>
      <c r="K9640" s="59" t="s">
        <v>10142</v>
      </c>
      <c r="L9640" s="61" t="s">
        <v>113</v>
      </c>
      <c r="M9640" s="61">
        <f>VLOOKUP(H9640,zdroj!C:F,4,0)</f>
        <v>0</v>
      </c>
      <c r="N9640" s="61" t="str">
        <f t="shared" si="300"/>
        <v>katB</v>
      </c>
      <c r="P9640" s="73" t="str">
        <f t="shared" si="301"/>
        <v/>
      </c>
      <c r="Q9640" s="61" t="s">
        <v>30</v>
      </c>
    </row>
    <row r="9641" spans="8:17" x14ac:dyDescent="0.25">
      <c r="H9641" s="59">
        <v>61816</v>
      </c>
      <c r="I9641" s="59" t="s">
        <v>69</v>
      </c>
      <c r="J9641" s="59">
        <v>18446779</v>
      </c>
      <c r="K9641" s="59" t="s">
        <v>10143</v>
      </c>
      <c r="L9641" s="61" t="s">
        <v>113</v>
      </c>
      <c r="M9641" s="61">
        <f>VLOOKUP(H9641,zdroj!C:F,4,0)</f>
        <v>0</v>
      </c>
      <c r="N9641" s="61" t="str">
        <f t="shared" si="300"/>
        <v>katB</v>
      </c>
      <c r="P9641" s="73" t="str">
        <f t="shared" si="301"/>
        <v/>
      </c>
      <c r="Q9641" s="61" t="s">
        <v>30</v>
      </c>
    </row>
    <row r="9642" spans="8:17" x14ac:dyDescent="0.25">
      <c r="H9642" s="59">
        <v>61816</v>
      </c>
      <c r="I9642" s="59" t="s">
        <v>69</v>
      </c>
      <c r="J9642" s="59">
        <v>18446787</v>
      </c>
      <c r="K9642" s="59" t="s">
        <v>10144</v>
      </c>
      <c r="L9642" s="61" t="s">
        <v>113</v>
      </c>
      <c r="M9642" s="61">
        <f>VLOOKUP(H9642,zdroj!C:F,4,0)</f>
        <v>0</v>
      </c>
      <c r="N9642" s="61" t="str">
        <f t="shared" si="300"/>
        <v>katB</v>
      </c>
      <c r="P9642" s="73" t="str">
        <f t="shared" si="301"/>
        <v/>
      </c>
      <c r="Q9642" s="61" t="s">
        <v>30</v>
      </c>
    </row>
    <row r="9643" spans="8:17" x14ac:dyDescent="0.25">
      <c r="H9643" s="59">
        <v>61816</v>
      </c>
      <c r="I9643" s="59" t="s">
        <v>69</v>
      </c>
      <c r="J9643" s="59">
        <v>18446795</v>
      </c>
      <c r="K9643" s="59" t="s">
        <v>10145</v>
      </c>
      <c r="L9643" s="61" t="s">
        <v>113</v>
      </c>
      <c r="M9643" s="61">
        <f>VLOOKUP(H9643,zdroj!C:F,4,0)</f>
        <v>0</v>
      </c>
      <c r="N9643" s="61" t="str">
        <f t="shared" si="300"/>
        <v>katB</v>
      </c>
      <c r="P9643" s="73" t="str">
        <f t="shared" si="301"/>
        <v/>
      </c>
      <c r="Q9643" s="61" t="s">
        <v>30</v>
      </c>
    </row>
    <row r="9644" spans="8:17" x14ac:dyDescent="0.25">
      <c r="H9644" s="59">
        <v>61816</v>
      </c>
      <c r="I9644" s="59" t="s">
        <v>69</v>
      </c>
      <c r="J9644" s="59">
        <v>18446809</v>
      </c>
      <c r="K9644" s="59" t="s">
        <v>10146</v>
      </c>
      <c r="L9644" s="61" t="s">
        <v>113</v>
      </c>
      <c r="M9644" s="61">
        <f>VLOOKUP(H9644,zdroj!C:F,4,0)</f>
        <v>0</v>
      </c>
      <c r="N9644" s="61" t="str">
        <f t="shared" si="300"/>
        <v>katB</v>
      </c>
      <c r="P9644" s="73" t="str">
        <f t="shared" si="301"/>
        <v/>
      </c>
      <c r="Q9644" s="61" t="s">
        <v>30</v>
      </c>
    </row>
    <row r="9645" spans="8:17" x14ac:dyDescent="0.25">
      <c r="H9645" s="59">
        <v>61816</v>
      </c>
      <c r="I9645" s="59" t="s">
        <v>69</v>
      </c>
      <c r="J9645" s="59">
        <v>18446817</v>
      </c>
      <c r="K9645" s="59" t="s">
        <v>10147</v>
      </c>
      <c r="L9645" s="61" t="s">
        <v>113</v>
      </c>
      <c r="M9645" s="61">
        <f>VLOOKUP(H9645,zdroj!C:F,4,0)</f>
        <v>0</v>
      </c>
      <c r="N9645" s="61" t="str">
        <f t="shared" si="300"/>
        <v>katB</v>
      </c>
      <c r="P9645" s="73" t="str">
        <f t="shared" si="301"/>
        <v/>
      </c>
      <c r="Q9645" s="61" t="s">
        <v>30</v>
      </c>
    </row>
    <row r="9646" spans="8:17" x14ac:dyDescent="0.25">
      <c r="H9646" s="59">
        <v>61816</v>
      </c>
      <c r="I9646" s="59" t="s">
        <v>69</v>
      </c>
      <c r="J9646" s="59">
        <v>18446825</v>
      </c>
      <c r="K9646" s="59" t="s">
        <v>10148</v>
      </c>
      <c r="L9646" s="61" t="s">
        <v>113</v>
      </c>
      <c r="M9646" s="61">
        <f>VLOOKUP(H9646,zdroj!C:F,4,0)</f>
        <v>0</v>
      </c>
      <c r="N9646" s="61" t="str">
        <f t="shared" si="300"/>
        <v>katB</v>
      </c>
      <c r="P9646" s="73" t="str">
        <f t="shared" si="301"/>
        <v/>
      </c>
      <c r="Q9646" s="61" t="s">
        <v>30</v>
      </c>
    </row>
    <row r="9647" spans="8:17" x14ac:dyDescent="0.25">
      <c r="H9647" s="59">
        <v>61816</v>
      </c>
      <c r="I9647" s="59" t="s">
        <v>69</v>
      </c>
      <c r="J9647" s="59">
        <v>18446833</v>
      </c>
      <c r="K9647" s="59" t="s">
        <v>10149</v>
      </c>
      <c r="L9647" s="61" t="s">
        <v>113</v>
      </c>
      <c r="M9647" s="61">
        <f>VLOOKUP(H9647,zdroj!C:F,4,0)</f>
        <v>0</v>
      </c>
      <c r="N9647" s="61" t="str">
        <f t="shared" si="300"/>
        <v>katB</v>
      </c>
      <c r="P9647" s="73" t="str">
        <f t="shared" si="301"/>
        <v/>
      </c>
      <c r="Q9647" s="61" t="s">
        <v>30</v>
      </c>
    </row>
    <row r="9648" spans="8:17" x14ac:dyDescent="0.25">
      <c r="H9648" s="59">
        <v>61816</v>
      </c>
      <c r="I9648" s="59" t="s">
        <v>69</v>
      </c>
      <c r="J9648" s="59">
        <v>18446841</v>
      </c>
      <c r="K9648" s="59" t="s">
        <v>10150</v>
      </c>
      <c r="L9648" s="61" t="s">
        <v>81</v>
      </c>
      <c r="M9648" s="61">
        <f>VLOOKUP(H9648,zdroj!C:F,4,0)</f>
        <v>0</v>
      </c>
      <c r="N9648" s="61" t="str">
        <f t="shared" si="300"/>
        <v>-</v>
      </c>
      <c r="P9648" s="73" t="str">
        <f t="shared" si="301"/>
        <v/>
      </c>
      <c r="Q9648" s="61" t="s">
        <v>86</v>
      </c>
    </row>
    <row r="9649" spans="8:17" x14ac:dyDescent="0.25">
      <c r="H9649" s="59">
        <v>61816</v>
      </c>
      <c r="I9649" s="59" t="s">
        <v>69</v>
      </c>
      <c r="J9649" s="59">
        <v>18446850</v>
      </c>
      <c r="K9649" s="59" t="s">
        <v>10151</v>
      </c>
      <c r="L9649" s="61" t="s">
        <v>81</v>
      </c>
      <c r="M9649" s="61">
        <f>VLOOKUP(H9649,zdroj!C:F,4,0)</f>
        <v>0</v>
      </c>
      <c r="N9649" s="61" t="str">
        <f t="shared" si="300"/>
        <v>-</v>
      </c>
      <c r="P9649" s="73" t="str">
        <f t="shared" si="301"/>
        <v/>
      </c>
      <c r="Q9649" s="61" t="s">
        <v>86</v>
      </c>
    </row>
    <row r="9650" spans="8:17" x14ac:dyDescent="0.25">
      <c r="H9650" s="59">
        <v>61816</v>
      </c>
      <c r="I9650" s="59" t="s">
        <v>69</v>
      </c>
      <c r="J9650" s="59">
        <v>27786081</v>
      </c>
      <c r="K9650" s="59" t="s">
        <v>10152</v>
      </c>
      <c r="L9650" s="61" t="s">
        <v>113</v>
      </c>
      <c r="M9650" s="61">
        <f>VLOOKUP(H9650,zdroj!C:F,4,0)</f>
        <v>0</v>
      </c>
      <c r="N9650" s="61" t="str">
        <f t="shared" si="300"/>
        <v>katB</v>
      </c>
      <c r="P9650" s="73" t="str">
        <f t="shared" si="301"/>
        <v/>
      </c>
      <c r="Q9650" s="61" t="s">
        <v>30</v>
      </c>
    </row>
    <row r="9651" spans="8:17" x14ac:dyDescent="0.25">
      <c r="H9651" s="59">
        <v>61816</v>
      </c>
      <c r="I9651" s="59" t="s">
        <v>69</v>
      </c>
      <c r="J9651" s="59">
        <v>78605270</v>
      </c>
      <c r="K9651" s="59" t="s">
        <v>10153</v>
      </c>
      <c r="L9651" s="61" t="s">
        <v>81</v>
      </c>
      <c r="M9651" s="61">
        <f>VLOOKUP(H9651,zdroj!C:F,4,0)</f>
        <v>0</v>
      </c>
      <c r="N9651" s="61" t="str">
        <f t="shared" si="300"/>
        <v>-</v>
      </c>
      <c r="P9651" s="73" t="str">
        <f t="shared" si="301"/>
        <v/>
      </c>
      <c r="Q9651" s="61" t="s">
        <v>86</v>
      </c>
    </row>
    <row r="9652" spans="8:17" x14ac:dyDescent="0.25">
      <c r="H9652" s="59">
        <v>61816</v>
      </c>
      <c r="I9652" s="59" t="s">
        <v>69</v>
      </c>
      <c r="J9652" s="59">
        <v>79405118</v>
      </c>
      <c r="K9652" s="59" t="s">
        <v>10154</v>
      </c>
      <c r="L9652" s="61" t="s">
        <v>113</v>
      </c>
      <c r="M9652" s="61">
        <f>VLOOKUP(H9652,zdroj!C:F,4,0)</f>
        <v>0</v>
      </c>
      <c r="N9652" s="61" t="str">
        <f t="shared" si="300"/>
        <v>katB</v>
      </c>
      <c r="P9652" s="73" t="str">
        <f t="shared" si="301"/>
        <v/>
      </c>
      <c r="Q9652" s="61" t="s">
        <v>30</v>
      </c>
    </row>
    <row r="9653" spans="8:17" x14ac:dyDescent="0.25">
      <c r="H9653" s="59">
        <v>61816</v>
      </c>
      <c r="I9653" s="59" t="s">
        <v>69</v>
      </c>
      <c r="J9653" s="59">
        <v>79836887</v>
      </c>
      <c r="K9653" s="59" t="s">
        <v>10155</v>
      </c>
      <c r="L9653" s="61" t="s">
        <v>113</v>
      </c>
      <c r="M9653" s="61">
        <f>VLOOKUP(H9653,zdroj!C:F,4,0)</f>
        <v>0</v>
      </c>
      <c r="N9653" s="61" t="str">
        <f t="shared" si="300"/>
        <v>katB</v>
      </c>
      <c r="P9653" s="73" t="str">
        <f t="shared" si="301"/>
        <v/>
      </c>
      <c r="Q9653" s="61" t="s">
        <v>30</v>
      </c>
    </row>
    <row r="9654" spans="8:17" x14ac:dyDescent="0.25">
      <c r="H9654" s="59">
        <v>61816</v>
      </c>
      <c r="I9654" s="59" t="s">
        <v>69</v>
      </c>
      <c r="J9654" s="59">
        <v>80379770</v>
      </c>
      <c r="K9654" s="59" t="s">
        <v>10156</v>
      </c>
      <c r="L9654" s="61" t="s">
        <v>113</v>
      </c>
      <c r="M9654" s="61">
        <f>VLOOKUP(H9654,zdroj!C:F,4,0)</f>
        <v>0</v>
      </c>
      <c r="N9654" s="61" t="str">
        <f t="shared" si="300"/>
        <v>katB</v>
      </c>
      <c r="P9654" s="73" t="str">
        <f t="shared" si="301"/>
        <v/>
      </c>
      <c r="Q9654" s="61" t="s">
        <v>30</v>
      </c>
    </row>
    <row r="9655" spans="8:17" x14ac:dyDescent="0.25">
      <c r="H9655" s="59">
        <v>61824</v>
      </c>
      <c r="I9655" s="59" t="s">
        <v>69</v>
      </c>
      <c r="J9655" s="59">
        <v>18446876</v>
      </c>
      <c r="K9655" s="59" t="s">
        <v>10157</v>
      </c>
      <c r="L9655" s="61" t="s">
        <v>113</v>
      </c>
      <c r="M9655" s="61">
        <f>VLOOKUP(H9655,zdroj!C:F,4,0)</f>
        <v>0</v>
      </c>
      <c r="N9655" s="61" t="str">
        <f t="shared" si="300"/>
        <v>katB</v>
      </c>
      <c r="P9655" s="73" t="str">
        <f t="shared" si="301"/>
        <v/>
      </c>
      <c r="Q9655" s="61" t="s">
        <v>30</v>
      </c>
    </row>
    <row r="9656" spans="8:17" x14ac:dyDescent="0.25">
      <c r="H9656" s="59">
        <v>61824</v>
      </c>
      <c r="I9656" s="59" t="s">
        <v>69</v>
      </c>
      <c r="J9656" s="59">
        <v>18446884</v>
      </c>
      <c r="K9656" s="59" t="s">
        <v>10158</v>
      </c>
      <c r="L9656" s="61" t="s">
        <v>81</v>
      </c>
      <c r="M9656" s="61">
        <f>VLOOKUP(H9656,zdroj!C:F,4,0)</f>
        <v>0</v>
      </c>
      <c r="N9656" s="61" t="str">
        <f t="shared" si="300"/>
        <v>-</v>
      </c>
      <c r="P9656" s="73" t="str">
        <f t="shared" si="301"/>
        <v/>
      </c>
      <c r="Q9656" s="61" t="s">
        <v>86</v>
      </c>
    </row>
    <row r="9657" spans="8:17" x14ac:dyDescent="0.25">
      <c r="H9657" s="59">
        <v>61824</v>
      </c>
      <c r="I9657" s="59" t="s">
        <v>69</v>
      </c>
      <c r="J9657" s="59">
        <v>18446892</v>
      </c>
      <c r="K9657" s="59" t="s">
        <v>10159</v>
      </c>
      <c r="L9657" s="61" t="s">
        <v>113</v>
      </c>
      <c r="M9657" s="61">
        <f>VLOOKUP(H9657,zdroj!C:F,4,0)</f>
        <v>0</v>
      </c>
      <c r="N9657" s="61" t="str">
        <f t="shared" si="300"/>
        <v>katB</v>
      </c>
      <c r="P9657" s="73" t="str">
        <f t="shared" si="301"/>
        <v/>
      </c>
      <c r="Q9657" s="61" t="s">
        <v>30</v>
      </c>
    </row>
    <row r="9658" spans="8:17" x14ac:dyDescent="0.25">
      <c r="H9658" s="59">
        <v>61824</v>
      </c>
      <c r="I9658" s="59" t="s">
        <v>69</v>
      </c>
      <c r="J9658" s="59">
        <v>18446906</v>
      </c>
      <c r="K9658" s="59" t="s">
        <v>10160</v>
      </c>
      <c r="L9658" s="61" t="s">
        <v>81</v>
      </c>
      <c r="M9658" s="61">
        <f>VLOOKUP(H9658,zdroj!C:F,4,0)</f>
        <v>0</v>
      </c>
      <c r="N9658" s="61" t="str">
        <f t="shared" si="300"/>
        <v>-</v>
      </c>
      <c r="P9658" s="73" t="str">
        <f t="shared" si="301"/>
        <v/>
      </c>
      <c r="Q9658" s="61" t="s">
        <v>86</v>
      </c>
    </row>
    <row r="9659" spans="8:17" x14ac:dyDescent="0.25">
      <c r="H9659" s="59">
        <v>61824</v>
      </c>
      <c r="I9659" s="59" t="s">
        <v>69</v>
      </c>
      <c r="J9659" s="59">
        <v>18446914</v>
      </c>
      <c r="K9659" s="59" t="s">
        <v>10161</v>
      </c>
      <c r="L9659" s="61" t="s">
        <v>113</v>
      </c>
      <c r="M9659" s="61">
        <f>VLOOKUP(H9659,zdroj!C:F,4,0)</f>
        <v>0</v>
      </c>
      <c r="N9659" s="61" t="str">
        <f t="shared" si="300"/>
        <v>katB</v>
      </c>
      <c r="P9659" s="73" t="str">
        <f t="shared" si="301"/>
        <v/>
      </c>
      <c r="Q9659" s="61" t="s">
        <v>30</v>
      </c>
    </row>
    <row r="9660" spans="8:17" x14ac:dyDescent="0.25">
      <c r="H9660" s="59">
        <v>61824</v>
      </c>
      <c r="I9660" s="59" t="s">
        <v>69</v>
      </c>
      <c r="J9660" s="59">
        <v>18446931</v>
      </c>
      <c r="K9660" s="59" t="s">
        <v>10162</v>
      </c>
      <c r="L9660" s="61" t="s">
        <v>113</v>
      </c>
      <c r="M9660" s="61">
        <f>VLOOKUP(H9660,zdroj!C:F,4,0)</f>
        <v>0</v>
      </c>
      <c r="N9660" s="61" t="str">
        <f t="shared" si="300"/>
        <v>katB</v>
      </c>
      <c r="P9660" s="73" t="str">
        <f t="shared" si="301"/>
        <v/>
      </c>
      <c r="Q9660" s="61" t="s">
        <v>30</v>
      </c>
    </row>
    <row r="9661" spans="8:17" x14ac:dyDescent="0.25">
      <c r="H9661" s="59">
        <v>61824</v>
      </c>
      <c r="I9661" s="59" t="s">
        <v>69</v>
      </c>
      <c r="J9661" s="59">
        <v>18446949</v>
      </c>
      <c r="K9661" s="59" t="s">
        <v>10163</v>
      </c>
      <c r="L9661" s="61" t="s">
        <v>113</v>
      </c>
      <c r="M9661" s="61">
        <f>VLOOKUP(H9661,zdroj!C:F,4,0)</f>
        <v>0</v>
      </c>
      <c r="N9661" s="61" t="str">
        <f t="shared" si="300"/>
        <v>katB</v>
      </c>
      <c r="P9661" s="73" t="str">
        <f t="shared" si="301"/>
        <v/>
      </c>
      <c r="Q9661" s="61" t="s">
        <v>30</v>
      </c>
    </row>
    <row r="9662" spans="8:17" x14ac:dyDescent="0.25">
      <c r="H9662" s="59">
        <v>61824</v>
      </c>
      <c r="I9662" s="59" t="s">
        <v>69</v>
      </c>
      <c r="J9662" s="59">
        <v>18446957</v>
      </c>
      <c r="K9662" s="59" t="s">
        <v>10164</v>
      </c>
      <c r="L9662" s="61" t="s">
        <v>81</v>
      </c>
      <c r="M9662" s="61">
        <f>VLOOKUP(H9662,zdroj!C:F,4,0)</f>
        <v>0</v>
      </c>
      <c r="N9662" s="61" t="str">
        <f t="shared" si="300"/>
        <v>-</v>
      </c>
      <c r="P9662" s="73" t="str">
        <f t="shared" si="301"/>
        <v/>
      </c>
      <c r="Q9662" s="61" t="s">
        <v>86</v>
      </c>
    </row>
    <row r="9663" spans="8:17" x14ac:dyDescent="0.25">
      <c r="H9663" s="59">
        <v>61824</v>
      </c>
      <c r="I9663" s="59" t="s">
        <v>69</v>
      </c>
      <c r="J9663" s="59">
        <v>18446965</v>
      </c>
      <c r="K9663" s="59" t="s">
        <v>10165</v>
      </c>
      <c r="L9663" s="61" t="s">
        <v>81</v>
      </c>
      <c r="M9663" s="61">
        <f>VLOOKUP(H9663,zdroj!C:F,4,0)</f>
        <v>0</v>
      </c>
      <c r="N9663" s="61" t="str">
        <f t="shared" si="300"/>
        <v>-</v>
      </c>
      <c r="P9663" s="73" t="str">
        <f t="shared" si="301"/>
        <v/>
      </c>
      <c r="Q9663" s="61" t="s">
        <v>86</v>
      </c>
    </row>
    <row r="9664" spans="8:17" x14ac:dyDescent="0.25">
      <c r="H9664" s="59">
        <v>61824</v>
      </c>
      <c r="I9664" s="59" t="s">
        <v>69</v>
      </c>
      <c r="J9664" s="59">
        <v>27725286</v>
      </c>
      <c r="K9664" s="59" t="s">
        <v>10166</v>
      </c>
      <c r="L9664" s="61" t="s">
        <v>113</v>
      </c>
      <c r="M9664" s="61">
        <f>VLOOKUP(H9664,zdroj!C:F,4,0)</f>
        <v>0</v>
      </c>
      <c r="N9664" s="61" t="str">
        <f t="shared" si="300"/>
        <v>katB</v>
      </c>
      <c r="P9664" s="73" t="str">
        <f t="shared" si="301"/>
        <v/>
      </c>
      <c r="Q9664" s="61" t="s">
        <v>30</v>
      </c>
    </row>
    <row r="9665" spans="8:17" x14ac:dyDescent="0.25">
      <c r="H9665" s="59">
        <v>61841</v>
      </c>
      <c r="I9665" s="59" t="s">
        <v>69</v>
      </c>
      <c r="J9665" s="59">
        <v>25229745</v>
      </c>
      <c r="K9665" s="59" t="s">
        <v>10167</v>
      </c>
      <c r="L9665" s="61" t="s">
        <v>113</v>
      </c>
      <c r="M9665" s="61">
        <f>VLOOKUP(H9665,zdroj!C:F,4,0)</f>
        <v>0</v>
      </c>
      <c r="N9665" s="61" t="str">
        <f t="shared" si="300"/>
        <v>katB</v>
      </c>
      <c r="P9665" s="73" t="str">
        <f t="shared" si="301"/>
        <v/>
      </c>
      <c r="Q9665" s="61" t="s">
        <v>30</v>
      </c>
    </row>
    <row r="9666" spans="8:17" x14ac:dyDescent="0.25">
      <c r="H9666" s="59">
        <v>61841</v>
      </c>
      <c r="I9666" s="59" t="s">
        <v>69</v>
      </c>
      <c r="J9666" s="59">
        <v>25995278</v>
      </c>
      <c r="K9666" s="59" t="s">
        <v>10168</v>
      </c>
      <c r="L9666" s="61" t="s">
        <v>113</v>
      </c>
      <c r="M9666" s="61">
        <f>VLOOKUP(H9666,zdroj!C:F,4,0)</f>
        <v>0</v>
      </c>
      <c r="N9666" s="61" t="str">
        <f t="shared" si="300"/>
        <v>katB</v>
      </c>
      <c r="P9666" s="73" t="str">
        <f t="shared" si="301"/>
        <v/>
      </c>
      <c r="Q9666" s="61" t="s">
        <v>30</v>
      </c>
    </row>
    <row r="9667" spans="8:17" x14ac:dyDescent="0.25">
      <c r="H9667" s="59">
        <v>61841</v>
      </c>
      <c r="I9667" s="59" t="s">
        <v>69</v>
      </c>
      <c r="J9667" s="59">
        <v>30778093</v>
      </c>
      <c r="K9667" s="59" t="s">
        <v>10169</v>
      </c>
      <c r="L9667" s="61" t="s">
        <v>113</v>
      </c>
      <c r="M9667" s="61">
        <f>VLOOKUP(H9667,zdroj!C:F,4,0)</f>
        <v>0</v>
      </c>
      <c r="N9667" s="61" t="str">
        <f t="shared" si="300"/>
        <v>katB</v>
      </c>
      <c r="P9667" s="73" t="str">
        <f t="shared" si="301"/>
        <v/>
      </c>
      <c r="Q9667" s="61" t="s">
        <v>31</v>
      </c>
    </row>
    <row r="9668" spans="8:17" x14ac:dyDescent="0.25">
      <c r="H9668" s="59">
        <v>61841</v>
      </c>
      <c r="I9668" s="59" t="s">
        <v>69</v>
      </c>
      <c r="J9668" s="59">
        <v>79028594</v>
      </c>
      <c r="K9668" s="59" t="s">
        <v>10170</v>
      </c>
      <c r="L9668" s="61" t="s">
        <v>113</v>
      </c>
      <c r="M9668" s="61">
        <f>VLOOKUP(H9668,zdroj!C:F,4,0)</f>
        <v>0</v>
      </c>
      <c r="N9668" s="61" t="str">
        <f t="shared" si="300"/>
        <v>katB</v>
      </c>
      <c r="P9668" s="73" t="str">
        <f t="shared" si="301"/>
        <v/>
      </c>
      <c r="Q9668" s="61" t="s">
        <v>31</v>
      </c>
    </row>
    <row r="9669" spans="8:17" x14ac:dyDescent="0.25">
      <c r="H9669" s="59">
        <v>61859</v>
      </c>
      <c r="I9669" s="59" t="s">
        <v>69</v>
      </c>
      <c r="J9669" s="59">
        <v>18446990</v>
      </c>
      <c r="K9669" s="59" t="s">
        <v>10171</v>
      </c>
      <c r="L9669" s="61" t="s">
        <v>113</v>
      </c>
      <c r="M9669" s="61">
        <f>VLOOKUP(H9669,zdroj!C:F,4,0)</f>
        <v>0</v>
      </c>
      <c r="N9669" s="61" t="str">
        <f t="shared" si="300"/>
        <v>katB</v>
      </c>
      <c r="P9669" s="73" t="str">
        <f t="shared" si="301"/>
        <v/>
      </c>
      <c r="Q9669" s="61" t="s">
        <v>30</v>
      </c>
    </row>
    <row r="9670" spans="8:17" x14ac:dyDescent="0.25">
      <c r="H9670" s="59">
        <v>61859</v>
      </c>
      <c r="I9670" s="59" t="s">
        <v>69</v>
      </c>
      <c r="J9670" s="59">
        <v>18447007</v>
      </c>
      <c r="K9670" s="59" t="s">
        <v>10172</v>
      </c>
      <c r="L9670" s="61" t="s">
        <v>113</v>
      </c>
      <c r="M9670" s="61">
        <f>VLOOKUP(H9670,zdroj!C:F,4,0)</f>
        <v>0</v>
      </c>
      <c r="N9670" s="61" t="str">
        <f t="shared" si="300"/>
        <v>katB</v>
      </c>
      <c r="P9670" s="73" t="str">
        <f t="shared" si="301"/>
        <v/>
      </c>
      <c r="Q9670" s="61" t="s">
        <v>30</v>
      </c>
    </row>
    <row r="9671" spans="8:17" x14ac:dyDescent="0.25">
      <c r="H9671" s="59">
        <v>61859</v>
      </c>
      <c r="I9671" s="59" t="s">
        <v>69</v>
      </c>
      <c r="J9671" s="59">
        <v>18447015</v>
      </c>
      <c r="K9671" s="59" t="s">
        <v>10173</v>
      </c>
      <c r="L9671" s="61" t="s">
        <v>113</v>
      </c>
      <c r="M9671" s="61">
        <f>VLOOKUP(H9671,zdroj!C:F,4,0)</f>
        <v>0</v>
      </c>
      <c r="N9671" s="61" t="str">
        <f t="shared" ref="N9671:N9734" si="302">IF(M9671="A",IF(L9671="katA","katB",L9671),L9671)</f>
        <v>katB</v>
      </c>
      <c r="P9671" s="73" t="str">
        <f t="shared" ref="P9671:P9734" si="303">IF(O9671="A",1,"")</f>
        <v/>
      </c>
      <c r="Q9671" s="61" t="s">
        <v>30</v>
      </c>
    </row>
    <row r="9672" spans="8:17" x14ac:dyDescent="0.25">
      <c r="H9672" s="59">
        <v>61859</v>
      </c>
      <c r="I9672" s="59" t="s">
        <v>69</v>
      </c>
      <c r="J9672" s="59">
        <v>18447031</v>
      </c>
      <c r="K9672" s="59" t="s">
        <v>10174</v>
      </c>
      <c r="L9672" s="61" t="s">
        <v>113</v>
      </c>
      <c r="M9672" s="61">
        <f>VLOOKUP(H9672,zdroj!C:F,4,0)</f>
        <v>0</v>
      </c>
      <c r="N9672" s="61" t="str">
        <f t="shared" si="302"/>
        <v>katB</v>
      </c>
      <c r="P9672" s="73" t="str">
        <f t="shared" si="303"/>
        <v/>
      </c>
      <c r="Q9672" s="61" t="s">
        <v>30</v>
      </c>
    </row>
    <row r="9673" spans="8:17" x14ac:dyDescent="0.25">
      <c r="H9673" s="59">
        <v>61859</v>
      </c>
      <c r="I9673" s="59" t="s">
        <v>69</v>
      </c>
      <c r="J9673" s="59">
        <v>18447040</v>
      </c>
      <c r="K9673" s="59" t="s">
        <v>10175</v>
      </c>
      <c r="L9673" s="61" t="s">
        <v>113</v>
      </c>
      <c r="M9673" s="61">
        <f>VLOOKUP(H9673,zdroj!C:F,4,0)</f>
        <v>0</v>
      </c>
      <c r="N9673" s="61" t="str">
        <f t="shared" si="302"/>
        <v>katB</v>
      </c>
      <c r="P9673" s="73" t="str">
        <f t="shared" si="303"/>
        <v/>
      </c>
      <c r="Q9673" s="61" t="s">
        <v>30</v>
      </c>
    </row>
    <row r="9674" spans="8:17" x14ac:dyDescent="0.25">
      <c r="H9674" s="59">
        <v>61859</v>
      </c>
      <c r="I9674" s="59" t="s">
        <v>69</v>
      </c>
      <c r="J9674" s="59">
        <v>18447058</v>
      </c>
      <c r="K9674" s="59" t="s">
        <v>10176</v>
      </c>
      <c r="L9674" s="61" t="s">
        <v>113</v>
      </c>
      <c r="M9674" s="61">
        <f>VLOOKUP(H9674,zdroj!C:F,4,0)</f>
        <v>0</v>
      </c>
      <c r="N9674" s="61" t="str">
        <f t="shared" si="302"/>
        <v>katB</v>
      </c>
      <c r="P9674" s="73" t="str">
        <f t="shared" si="303"/>
        <v/>
      </c>
      <c r="Q9674" s="61" t="s">
        <v>30</v>
      </c>
    </row>
    <row r="9675" spans="8:17" x14ac:dyDescent="0.25">
      <c r="H9675" s="59">
        <v>61859</v>
      </c>
      <c r="I9675" s="59" t="s">
        <v>69</v>
      </c>
      <c r="J9675" s="59">
        <v>18447066</v>
      </c>
      <c r="K9675" s="59" t="s">
        <v>10177</v>
      </c>
      <c r="L9675" s="61" t="s">
        <v>113</v>
      </c>
      <c r="M9675" s="61">
        <f>VLOOKUP(H9675,zdroj!C:F,4,0)</f>
        <v>0</v>
      </c>
      <c r="N9675" s="61" t="str">
        <f t="shared" si="302"/>
        <v>katB</v>
      </c>
      <c r="P9675" s="73" t="str">
        <f t="shared" si="303"/>
        <v/>
      </c>
      <c r="Q9675" s="61" t="s">
        <v>30</v>
      </c>
    </row>
    <row r="9676" spans="8:17" x14ac:dyDescent="0.25">
      <c r="H9676" s="59">
        <v>61859</v>
      </c>
      <c r="I9676" s="59" t="s">
        <v>69</v>
      </c>
      <c r="J9676" s="59">
        <v>18447139</v>
      </c>
      <c r="K9676" s="59" t="s">
        <v>10178</v>
      </c>
      <c r="L9676" s="61" t="s">
        <v>113</v>
      </c>
      <c r="M9676" s="61">
        <f>VLOOKUP(H9676,zdroj!C:F,4,0)</f>
        <v>0</v>
      </c>
      <c r="N9676" s="61" t="str">
        <f t="shared" si="302"/>
        <v>katB</v>
      </c>
      <c r="P9676" s="73" t="str">
        <f t="shared" si="303"/>
        <v/>
      </c>
      <c r="Q9676" s="61" t="s">
        <v>30</v>
      </c>
    </row>
    <row r="9677" spans="8:17" x14ac:dyDescent="0.25">
      <c r="H9677" s="59">
        <v>61859</v>
      </c>
      <c r="I9677" s="59" t="s">
        <v>69</v>
      </c>
      <c r="J9677" s="59">
        <v>18447171</v>
      </c>
      <c r="K9677" s="59" t="s">
        <v>10179</v>
      </c>
      <c r="L9677" s="61" t="s">
        <v>113</v>
      </c>
      <c r="M9677" s="61">
        <f>VLOOKUP(H9677,zdroj!C:F,4,0)</f>
        <v>0</v>
      </c>
      <c r="N9677" s="61" t="str">
        <f t="shared" si="302"/>
        <v>katB</v>
      </c>
      <c r="P9677" s="73" t="str">
        <f t="shared" si="303"/>
        <v/>
      </c>
      <c r="Q9677" s="61" t="s">
        <v>30</v>
      </c>
    </row>
    <row r="9678" spans="8:17" x14ac:dyDescent="0.25">
      <c r="H9678" s="59">
        <v>61859</v>
      </c>
      <c r="I9678" s="59" t="s">
        <v>69</v>
      </c>
      <c r="J9678" s="59">
        <v>18447252</v>
      </c>
      <c r="K9678" s="59" t="s">
        <v>10180</v>
      </c>
      <c r="L9678" s="61" t="s">
        <v>113</v>
      </c>
      <c r="M9678" s="61">
        <f>VLOOKUP(H9678,zdroj!C:F,4,0)</f>
        <v>0</v>
      </c>
      <c r="N9678" s="61" t="str">
        <f t="shared" si="302"/>
        <v>katB</v>
      </c>
      <c r="P9678" s="73" t="str">
        <f t="shared" si="303"/>
        <v/>
      </c>
      <c r="Q9678" s="61" t="s">
        <v>30</v>
      </c>
    </row>
    <row r="9679" spans="8:17" x14ac:dyDescent="0.25">
      <c r="H9679" s="59">
        <v>61859</v>
      </c>
      <c r="I9679" s="59" t="s">
        <v>69</v>
      </c>
      <c r="J9679" s="59">
        <v>18447422</v>
      </c>
      <c r="K9679" s="59" t="s">
        <v>10181</v>
      </c>
      <c r="L9679" s="61" t="s">
        <v>113</v>
      </c>
      <c r="M9679" s="61">
        <f>VLOOKUP(H9679,zdroj!C:F,4,0)</f>
        <v>0</v>
      </c>
      <c r="N9679" s="61" t="str">
        <f t="shared" si="302"/>
        <v>katB</v>
      </c>
      <c r="P9679" s="73" t="str">
        <f t="shared" si="303"/>
        <v/>
      </c>
      <c r="Q9679" s="61" t="s">
        <v>30</v>
      </c>
    </row>
    <row r="9680" spans="8:17" x14ac:dyDescent="0.25">
      <c r="H9680" s="59">
        <v>61859</v>
      </c>
      <c r="I9680" s="59" t="s">
        <v>69</v>
      </c>
      <c r="J9680" s="59">
        <v>18447481</v>
      </c>
      <c r="K9680" s="59" t="s">
        <v>10182</v>
      </c>
      <c r="L9680" s="61" t="s">
        <v>113</v>
      </c>
      <c r="M9680" s="61">
        <f>VLOOKUP(H9680,zdroj!C:F,4,0)</f>
        <v>0</v>
      </c>
      <c r="N9680" s="61" t="str">
        <f t="shared" si="302"/>
        <v>katB</v>
      </c>
      <c r="P9680" s="73" t="str">
        <f t="shared" si="303"/>
        <v/>
      </c>
      <c r="Q9680" s="61" t="s">
        <v>30</v>
      </c>
    </row>
    <row r="9681" spans="8:17" x14ac:dyDescent="0.25">
      <c r="H9681" s="59">
        <v>61859</v>
      </c>
      <c r="I9681" s="59" t="s">
        <v>69</v>
      </c>
      <c r="J9681" s="59">
        <v>18447546</v>
      </c>
      <c r="K9681" s="59" t="s">
        <v>10183</v>
      </c>
      <c r="L9681" s="61" t="s">
        <v>81</v>
      </c>
      <c r="M9681" s="61">
        <f>VLOOKUP(H9681,zdroj!C:F,4,0)</f>
        <v>0</v>
      </c>
      <c r="N9681" s="61" t="str">
        <f t="shared" si="302"/>
        <v>-</v>
      </c>
      <c r="P9681" s="73" t="str">
        <f t="shared" si="303"/>
        <v/>
      </c>
      <c r="Q9681" s="61" t="s">
        <v>86</v>
      </c>
    </row>
    <row r="9682" spans="8:17" x14ac:dyDescent="0.25">
      <c r="H9682" s="59">
        <v>61859</v>
      </c>
      <c r="I9682" s="59" t="s">
        <v>69</v>
      </c>
      <c r="J9682" s="59">
        <v>18447554</v>
      </c>
      <c r="K9682" s="59" t="s">
        <v>10184</v>
      </c>
      <c r="L9682" s="61" t="s">
        <v>81</v>
      </c>
      <c r="M9682" s="61">
        <f>VLOOKUP(H9682,zdroj!C:F,4,0)</f>
        <v>0</v>
      </c>
      <c r="N9682" s="61" t="str">
        <f t="shared" si="302"/>
        <v>-</v>
      </c>
      <c r="P9682" s="73" t="str">
        <f t="shared" si="303"/>
        <v/>
      </c>
      <c r="Q9682" s="61" t="s">
        <v>86</v>
      </c>
    </row>
    <row r="9683" spans="8:17" x14ac:dyDescent="0.25">
      <c r="H9683" s="59">
        <v>61859</v>
      </c>
      <c r="I9683" s="59" t="s">
        <v>69</v>
      </c>
      <c r="J9683" s="59">
        <v>18447562</v>
      </c>
      <c r="K9683" s="59" t="s">
        <v>10185</v>
      </c>
      <c r="L9683" s="61" t="s">
        <v>81</v>
      </c>
      <c r="M9683" s="61">
        <f>VLOOKUP(H9683,zdroj!C:F,4,0)</f>
        <v>0</v>
      </c>
      <c r="N9683" s="61" t="str">
        <f t="shared" si="302"/>
        <v>-</v>
      </c>
      <c r="P9683" s="73" t="str">
        <f t="shared" si="303"/>
        <v/>
      </c>
      <c r="Q9683" s="61" t="s">
        <v>86</v>
      </c>
    </row>
    <row r="9684" spans="8:17" x14ac:dyDescent="0.25">
      <c r="H9684" s="59">
        <v>61859</v>
      </c>
      <c r="I9684" s="59" t="s">
        <v>69</v>
      </c>
      <c r="J9684" s="59">
        <v>18447571</v>
      </c>
      <c r="K9684" s="59" t="s">
        <v>10186</v>
      </c>
      <c r="L9684" s="61" t="s">
        <v>81</v>
      </c>
      <c r="M9684" s="61">
        <f>VLOOKUP(H9684,zdroj!C:F,4,0)</f>
        <v>0</v>
      </c>
      <c r="N9684" s="61" t="str">
        <f t="shared" si="302"/>
        <v>-</v>
      </c>
      <c r="P9684" s="73" t="str">
        <f t="shared" si="303"/>
        <v/>
      </c>
      <c r="Q9684" s="61" t="s">
        <v>86</v>
      </c>
    </row>
    <row r="9685" spans="8:17" x14ac:dyDescent="0.25">
      <c r="H9685" s="59">
        <v>61859</v>
      </c>
      <c r="I9685" s="59" t="s">
        <v>69</v>
      </c>
      <c r="J9685" s="59">
        <v>18447589</v>
      </c>
      <c r="K9685" s="59" t="s">
        <v>10187</v>
      </c>
      <c r="L9685" s="61" t="s">
        <v>81</v>
      </c>
      <c r="M9685" s="61">
        <f>VLOOKUP(H9685,zdroj!C:F,4,0)</f>
        <v>0</v>
      </c>
      <c r="N9685" s="61" t="str">
        <f t="shared" si="302"/>
        <v>-</v>
      </c>
      <c r="P9685" s="73" t="str">
        <f t="shared" si="303"/>
        <v/>
      </c>
      <c r="Q9685" s="61" t="s">
        <v>86</v>
      </c>
    </row>
    <row r="9686" spans="8:17" x14ac:dyDescent="0.25">
      <c r="H9686" s="59">
        <v>61859</v>
      </c>
      <c r="I9686" s="59" t="s">
        <v>69</v>
      </c>
      <c r="J9686" s="59">
        <v>18447597</v>
      </c>
      <c r="K9686" s="59" t="s">
        <v>10188</v>
      </c>
      <c r="L9686" s="61" t="s">
        <v>81</v>
      </c>
      <c r="M9686" s="61">
        <f>VLOOKUP(H9686,zdroj!C:F,4,0)</f>
        <v>0</v>
      </c>
      <c r="N9686" s="61" t="str">
        <f t="shared" si="302"/>
        <v>-</v>
      </c>
      <c r="P9686" s="73" t="str">
        <f t="shared" si="303"/>
        <v/>
      </c>
      <c r="Q9686" s="61" t="s">
        <v>86</v>
      </c>
    </row>
    <row r="9687" spans="8:17" x14ac:dyDescent="0.25">
      <c r="H9687" s="59">
        <v>61859</v>
      </c>
      <c r="I9687" s="59" t="s">
        <v>69</v>
      </c>
      <c r="J9687" s="59">
        <v>18447601</v>
      </c>
      <c r="K9687" s="59" t="s">
        <v>10189</v>
      </c>
      <c r="L9687" s="61" t="s">
        <v>81</v>
      </c>
      <c r="M9687" s="61">
        <f>VLOOKUP(H9687,zdroj!C:F,4,0)</f>
        <v>0</v>
      </c>
      <c r="N9687" s="61" t="str">
        <f t="shared" si="302"/>
        <v>-</v>
      </c>
      <c r="P9687" s="73" t="str">
        <f t="shared" si="303"/>
        <v/>
      </c>
      <c r="Q9687" s="61" t="s">
        <v>86</v>
      </c>
    </row>
    <row r="9688" spans="8:17" x14ac:dyDescent="0.25">
      <c r="H9688" s="59">
        <v>61859</v>
      </c>
      <c r="I9688" s="59" t="s">
        <v>69</v>
      </c>
      <c r="J9688" s="59">
        <v>18447619</v>
      </c>
      <c r="K9688" s="59" t="s">
        <v>10190</v>
      </c>
      <c r="L9688" s="61" t="s">
        <v>81</v>
      </c>
      <c r="M9688" s="61">
        <f>VLOOKUP(H9688,zdroj!C:F,4,0)</f>
        <v>0</v>
      </c>
      <c r="N9688" s="61" t="str">
        <f t="shared" si="302"/>
        <v>-</v>
      </c>
      <c r="P9688" s="73" t="str">
        <f t="shared" si="303"/>
        <v/>
      </c>
      <c r="Q9688" s="61" t="s">
        <v>86</v>
      </c>
    </row>
    <row r="9689" spans="8:17" x14ac:dyDescent="0.25">
      <c r="H9689" s="59">
        <v>61859</v>
      </c>
      <c r="I9689" s="59" t="s">
        <v>69</v>
      </c>
      <c r="J9689" s="59">
        <v>18447627</v>
      </c>
      <c r="K9689" s="59" t="s">
        <v>10191</v>
      </c>
      <c r="L9689" s="61" t="s">
        <v>81</v>
      </c>
      <c r="M9689" s="61">
        <f>VLOOKUP(H9689,zdroj!C:F,4,0)</f>
        <v>0</v>
      </c>
      <c r="N9689" s="61" t="str">
        <f t="shared" si="302"/>
        <v>-</v>
      </c>
      <c r="P9689" s="73" t="str">
        <f t="shared" si="303"/>
        <v/>
      </c>
      <c r="Q9689" s="61" t="s">
        <v>86</v>
      </c>
    </row>
    <row r="9690" spans="8:17" x14ac:dyDescent="0.25">
      <c r="H9690" s="59">
        <v>61859</v>
      </c>
      <c r="I9690" s="59" t="s">
        <v>69</v>
      </c>
      <c r="J9690" s="59">
        <v>18447635</v>
      </c>
      <c r="K9690" s="59" t="s">
        <v>10192</v>
      </c>
      <c r="L9690" s="61" t="s">
        <v>81</v>
      </c>
      <c r="M9690" s="61">
        <f>VLOOKUP(H9690,zdroj!C:F,4,0)</f>
        <v>0</v>
      </c>
      <c r="N9690" s="61" t="str">
        <f t="shared" si="302"/>
        <v>-</v>
      </c>
      <c r="P9690" s="73" t="str">
        <f t="shared" si="303"/>
        <v/>
      </c>
      <c r="Q9690" s="61" t="s">
        <v>86</v>
      </c>
    </row>
    <row r="9691" spans="8:17" x14ac:dyDescent="0.25">
      <c r="H9691" s="59">
        <v>61859</v>
      </c>
      <c r="I9691" s="59" t="s">
        <v>69</v>
      </c>
      <c r="J9691" s="59">
        <v>18447643</v>
      </c>
      <c r="K9691" s="59" t="s">
        <v>10193</v>
      </c>
      <c r="L9691" s="61" t="s">
        <v>81</v>
      </c>
      <c r="M9691" s="61">
        <f>VLOOKUP(H9691,zdroj!C:F,4,0)</f>
        <v>0</v>
      </c>
      <c r="N9691" s="61" t="str">
        <f t="shared" si="302"/>
        <v>-</v>
      </c>
      <c r="P9691" s="73" t="str">
        <f t="shared" si="303"/>
        <v/>
      </c>
      <c r="Q9691" s="61" t="s">
        <v>86</v>
      </c>
    </row>
    <row r="9692" spans="8:17" x14ac:dyDescent="0.25">
      <c r="H9692" s="59">
        <v>61859</v>
      </c>
      <c r="I9692" s="59" t="s">
        <v>69</v>
      </c>
      <c r="J9692" s="59">
        <v>18447651</v>
      </c>
      <c r="K9692" s="59" t="s">
        <v>10194</v>
      </c>
      <c r="L9692" s="61" t="s">
        <v>81</v>
      </c>
      <c r="M9692" s="61">
        <f>VLOOKUP(H9692,zdroj!C:F,4,0)</f>
        <v>0</v>
      </c>
      <c r="N9692" s="61" t="str">
        <f t="shared" si="302"/>
        <v>-</v>
      </c>
      <c r="P9692" s="73" t="str">
        <f t="shared" si="303"/>
        <v/>
      </c>
      <c r="Q9692" s="61" t="s">
        <v>86</v>
      </c>
    </row>
    <row r="9693" spans="8:17" x14ac:dyDescent="0.25">
      <c r="H9693" s="59">
        <v>61859</v>
      </c>
      <c r="I9693" s="59" t="s">
        <v>69</v>
      </c>
      <c r="J9693" s="59">
        <v>18447660</v>
      </c>
      <c r="K9693" s="59" t="s">
        <v>10195</v>
      </c>
      <c r="L9693" s="61" t="s">
        <v>81</v>
      </c>
      <c r="M9693" s="61">
        <f>VLOOKUP(H9693,zdroj!C:F,4,0)</f>
        <v>0</v>
      </c>
      <c r="N9693" s="61" t="str">
        <f t="shared" si="302"/>
        <v>-</v>
      </c>
      <c r="P9693" s="73" t="str">
        <f t="shared" si="303"/>
        <v/>
      </c>
      <c r="Q9693" s="61" t="s">
        <v>86</v>
      </c>
    </row>
    <row r="9694" spans="8:17" x14ac:dyDescent="0.25">
      <c r="H9694" s="59">
        <v>61859</v>
      </c>
      <c r="I9694" s="59" t="s">
        <v>69</v>
      </c>
      <c r="J9694" s="59">
        <v>18447678</v>
      </c>
      <c r="K9694" s="59" t="s">
        <v>10196</v>
      </c>
      <c r="L9694" s="61" t="s">
        <v>81</v>
      </c>
      <c r="M9694" s="61">
        <f>VLOOKUP(H9694,zdroj!C:F,4,0)</f>
        <v>0</v>
      </c>
      <c r="N9694" s="61" t="str">
        <f t="shared" si="302"/>
        <v>-</v>
      </c>
      <c r="P9694" s="73" t="str">
        <f t="shared" si="303"/>
        <v/>
      </c>
      <c r="Q9694" s="61" t="s">
        <v>86</v>
      </c>
    </row>
    <row r="9695" spans="8:17" x14ac:dyDescent="0.25">
      <c r="H9695" s="59">
        <v>61859</v>
      </c>
      <c r="I9695" s="59" t="s">
        <v>69</v>
      </c>
      <c r="J9695" s="59">
        <v>18447686</v>
      </c>
      <c r="K9695" s="59" t="s">
        <v>10197</v>
      </c>
      <c r="L9695" s="61" t="s">
        <v>81</v>
      </c>
      <c r="M9695" s="61">
        <f>VLOOKUP(H9695,zdroj!C:F,4,0)</f>
        <v>0</v>
      </c>
      <c r="N9695" s="61" t="str">
        <f t="shared" si="302"/>
        <v>-</v>
      </c>
      <c r="P9695" s="73" t="str">
        <f t="shared" si="303"/>
        <v/>
      </c>
      <c r="Q9695" s="61" t="s">
        <v>86</v>
      </c>
    </row>
    <row r="9696" spans="8:17" x14ac:dyDescent="0.25">
      <c r="H9696" s="59">
        <v>61859</v>
      </c>
      <c r="I9696" s="59" t="s">
        <v>69</v>
      </c>
      <c r="J9696" s="59">
        <v>18447694</v>
      </c>
      <c r="K9696" s="59" t="s">
        <v>10198</v>
      </c>
      <c r="L9696" s="61" t="s">
        <v>81</v>
      </c>
      <c r="M9696" s="61">
        <f>VLOOKUP(H9696,zdroj!C:F,4,0)</f>
        <v>0</v>
      </c>
      <c r="N9696" s="61" t="str">
        <f t="shared" si="302"/>
        <v>-</v>
      </c>
      <c r="P9696" s="73" t="str">
        <f t="shared" si="303"/>
        <v/>
      </c>
      <c r="Q9696" s="61" t="s">
        <v>86</v>
      </c>
    </row>
    <row r="9697" spans="8:17" x14ac:dyDescent="0.25">
      <c r="H9697" s="59">
        <v>61859</v>
      </c>
      <c r="I9697" s="59" t="s">
        <v>69</v>
      </c>
      <c r="J9697" s="59">
        <v>18447708</v>
      </c>
      <c r="K9697" s="59" t="s">
        <v>10199</v>
      </c>
      <c r="L9697" s="61" t="s">
        <v>81</v>
      </c>
      <c r="M9697" s="61">
        <f>VLOOKUP(H9697,zdroj!C:F,4,0)</f>
        <v>0</v>
      </c>
      <c r="N9697" s="61" t="str">
        <f t="shared" si="302"/>
        <v>-</v>
      </c>
      <c r="P9697" s="73" t="str">
        <f t="shared" si="303"/>
        <v/>
      </c>
      <c r="Q9697" s="61" t="s">
        <v>86</v>
      </c>
    </row>
    <row r="9698" spans="8:17" x14ac:dyDescent="0.25">
      <c r="H9698" s="59">
        <v>61859</v>
      </c>
      <c r="I9698" s="59" t="s">
        <v>69</v>
      </c>
      <c r="J9698" s="59">
        <v>18447716</v>
      </c>
      <c r="K9698" s="59" t="s">
        <v>10200</v>
      </c>
      <c r="L9698" s="61" t="s">
        <v>81</v>
      </c>
      <c r="M9698" s="61">
        <f>VLOOKUP(H9698,zdroj!C:F,4,0)</f>
        <v>0</v>
      </c>
      <c r="N9698" s="61" t="str">
        <f t="shared" si="302"/>
        <v>-</v>
      </c>
      <c r="P9698" s="73" t="str">
        <f t="shared" si="303"/>
        <v/>
      </c>
      <c r="Q9698" s="61" t="s">
        <v>86</v>
      </c>
    </row>
    <row r="9699" spans="8:17" x14ac:dyDescent="0.25">
      <c r="H9699" s="59">
        <v>61859</v>
      </c>
      <c r="I9699" s="59" t="s">
        <v>69</v>
      </c>
      <c r="J9699" s="59">
        <v>18447724</v>
      </c>
      <c r="K9699" s="59" t="s">
        <v>10201</v>
      </c>
      <c r="L9699" s="61" t="s">
        <v>81</v>
      </c>
      <c r="M9699" s="61">
        <f>VLOOKUP(H9699,zdroj!C:F,4,0)</f>
        <v>0</v>
      </c>
      <c r="N9699" s="61" t="str">
        <f t="shared" si="302"/>
        <v>-</v>
      </c>
      <c r="P9699" s="73" t="str">
        <f t="shared" si="303"/>
        <v/>
      </c>
      <c r="Q9699" s="61" t="s">
        <v>86</v>
      </c>
    </row>
    <row r="9700" spans="8:17" x14ac:dyDescent="0.25">
      <c r="H9700" s="59">
        <v>61859</v>
      </c>
      <c r="I9700" s="59" t="s">
        <v>69</v>
      </c>
      <c r="J9700" s="59">
        <v>18447732</v>
      </c>
      <c r="K9700" s="59" t="s">
        <v>10202</v>
      </c>
      <c r="L9700" s="61" t="s">
        <v>81</v>
      </c>
      <c r="M9700" s="61">
        <f>VLOOKUP(H9700,zdroj!C:F,4,0)</f>
        <v>0</v>
      </c>
      <c r="N9700" s="61" t="str">
        <f t="shared" si="302"/>
        <v>-</v>
      </c>
      <c r="P9700" s="73" t="str">
        <f t="shared" si="303"/>
        <v/>
      </c>
      <c r="Q9700" s="61" t="s">
        <v>86</v>
      </c>
    </row>
    <row r="9701" spans="8:17" x14ac:dyDescent="0.25">
      <c r="H9701" s="59">
        <v>61859</v>
      </c>
      <c r="I9701" s="59" t="s">
        <v>69</v>
      </c>
      <c r="J9701" s="59">
        <v>18447741</v>
      </c>
      <c r="K9701" s="59" t="s">
        <v>10203</v>
      </c>
      <c r="L9701" s="61" t="s">
        <v>81</v>
      </c>
      <c r="M9701" s="61">
        <f>VLOOKUP(H9701,zdroj!C:F,4,0)</f>
        <v>0</v>
      </c>
      <c r="N9701" s="61" t="str">
        <f t="shared" si="302"/>
        <v>-</v>
      </c>
      <c r="P9701" s="73" t="str">
        <f t="shared" si="303"/>
        <v/>
      </c>
      <c r="Q9701" s="61" t="s">
        <v>86</v>
      </c>
    </row>
    <row r="9702" spans="8:17" x14ac:dyDescent="0.25">
      <c r="H9702" s="59">
        <v>61859</v>
      </c>
      <c r="I9702" s="59" t="s">
        <v>69</v>
      </c>
      <c r="J9702" s="59">
        <v>18447759</v>
      </c>
      <c r="K9702" s="59" t="s">
        <v>10204</v>
      </c>
      <c r="L9702" s="61" t="s">
        <v>81</v>
      </c>
      <c r="M9702" s="61">
        <f>VLOOKUP(H9702,zdroj!C:F,4,0)</f>
        <v>0</v>
      </c>
      <c r="N9702" s="61" t="str">
        <f t="shared" si="302"/>
        <v>-</v>
      </c>
      <c r="P9702" s="73" t="str">
        <f t="shared" si="303"/>
        <v/>
      </c>
      <c r="Q9702" s="61" t="s">
        <v>86</v>
      </c>
    </row>
    <row r="9703" spans="8:17" x14ac:dyDescent="0.25">
      <c r="H9703" s="59">
        <v>61859</v>
      </c>
      <c r="I9703" s="59" t="s">
        <v>69</v>
      </c>
      <c r="J9703" s="59">
        <v>18447767</v>
      </c>
      <c r="K9703" s="59" t="s">
        <v>10205</v>
      </c>
      <c r="L9703" s="61" t="s">
        <v>81</v>
      </c>
      <c r="M9703" s="61">
        <f>VLOOKUP(H9703,zdroj!C:F,4,0)</f>
        <v>0</v>
      </c>
      <c r="N9703" s="61" t="str">
        <f t="shared" si="302"/>
        <v>-</v>
      </c>
      <c r="P9703" s="73" t="str">
        <f t="shared" si="303"/>
        <v/>
      </c>
      <c r="Q9703" s="61" t="s">
        <v>86</v>
      </c>
    </row>
    <row r="9704" spans="8:17" x14ac:dyDescent="0.25">
      <c r="H9704" s="59">
        <v>61859</v>
      </c>
      <c r="I9704" s="59" t="s">
        <v>69</v>
      </c>
      <c r="J9704" s="59">
        <v>18447775</v>
      </c>
      <c r="K9704" s="59" t="s">
        <v>10206</v>
      </c>
      <c r="L9704" s="61" t="s">
        <v>81</v>
      </c>
      <c r="M9704" s="61">
        <f>VLOOKUP(H9704,zdroj!C:F,4,0)</f>
        <v>0</v>
      </c>
      <c r="N9704" s="61" t="str">
        <f t="shared" si="302"/>
        <v>-</v>
      </c>
      <c r="P9704" s="73" t="str">
        <f t="shared" si="303"/>
        <v/>
      </c>
      <c r="Q9704" s="61" t="s">
        <v>86</v>
      </c>
    </row>
    <row r="9705" spans="8:17" x14ac:dyDescent="0.25">
      <c r="H9705" s="59">
        <v>61859</v>
      </c>
      <c r="I9705" s="59" t="s">
        <v>69</v>
      </c>
      <c r="J9705" s="59">
        <v>18447783</v>
      </c>
      <c r="K9705" s="59" t="s">
        <v>10207</v>
      </c>
      <c r="L9705" s="61" t="s">
        <v>81</v>
      </c>
      <c r="M9705" s="61">
        <f>VLOOKUP(H9705,zdroj!C:F,4,0)</f>
        <v>0</v>
      </c>
      <c r="N9705" s="61" t="str">
        <f t="shared" si="302"/>
        <v>-</v>
      </c>
      <c r="P9705" s="73" t="str">
        <f t="shared" si="303"/>
        <v/>
      </c>
      <c r="Q9705" s="61" t="s">
        <v>86</v>
      </c>
    </row>
    <row r="9706" spans="8:17" x14ac:dyDescent="0.25">
      <c r="H9706" s="59">
        <v>61859</v>
      </c>
      <c r="I9706" s="59" t="s">
        <v>69</v>
      </c>
      <c r="J9706" s="59">
        <v>18447791</v>
      </c>
      <c r="K9706" s="59" t="s">
        <v>10208</v>
      </c>
      <c r="L9706" s="61" t="s">
        <v>81</v>
      </c>
      <c r="M9706" s="61">
        <f>VLOOKUP(H9706,zdroj!C:F,4,0)</f>
        <v>0</v>
      </c>
      <c r="N9706" s="61" t="str">
        <f t="shared" si="302"/>
        <v>-</v>
      </c>
      <c r="P9706" s="73" t="str">
        <f t="shared" si="303"/>
        <v/>
      </c>
      <c r="Q9706" s="61" t="s">
        <v>86</v>
      </c>
    </row>
    <row r="9707" spans="8:17" x14ac:dyDescent="0.25">
      <c r="H9707" s="59">
        <v>61859</v>
      </c>
      <c r="I9707" s="59" t="s">
        <v>69</v>
      </c>
      <c r="J9707" s="59">
        <v>18447805</v>
      </c>
      <c r="K9707" s="59" t="s">
        <v>10209</v>
      </c>
      <c r="L9707" s="61" t="s">
        <v>81</v>
      </c>
      <c r="M9707" s="61">
        <f>VLOOKUP(H9707,zdroj!C:F,4,0)</f>
        <v>0</v>
      </c>
      <c r="N9707" s="61" t="str">
        <f t="shared" si="302"/>
        <v>-</v>
      </c>
      <c r="P9707" s="73" t="str">
        <f t="shared" si="303"/>
        <v/>
      </c>
      <c r="Q9707" s="61" t="s">
        <v>86</v>
      </c>
    </row>
    <row r="9708" spans="8:17" x14ac:dyDescent="0.25">
      <c r="H9708" s="59">
        <v>61859</v>
      </c>
      <c r="I9708" s="59" t="s">
        <v>69</v>
      </c>
      <c r="J9708" s="59">
        <v>18447813</v>
      </c>
      <c r="K9708" s="59" t="s">
        <v>10210</v>
      </c>
      <c r="L9708" s="61" t="s">
        <v>81</v>
      </c>
      <c r="M9708" s="61">
        <f>VLOOKUP(H9708,zdroj!C:F,4,0)</f>
        <v>0</v>
      </c>
      <c r="N9708" s="61" t="str">
        <f t="shared" si="302"/>
        <v>-</v>
      </c>
      <c r="P9708" s="73" t="str">
        <f t="shared" si="303"/>
        <v/>
      </c>
      <c r="Q9708" s="61" t="s">
        <v>86</v>
      </c>
    </row>
    <row r="9709" spans="8:17" x14ac:dyDescent="0.25">
      <c r="H9709" s="59">
        <v>61859</v>
      </c>
      <c r="I9709" s="59" t="s">
        <v>69</v>
      </c>
      <c r="J9709" s="59">
        <v>18447821</v>
      </c>
      <c r="K9709" s="59" t="s">
        <v>10211</v>
      </c>
      <c r="L9709" s="61" t="s">
        <v>81</v>
      </c>
      <c r="M9709" s="61">
        <f>VLOOKUP(H9709,zdroj!C:F,4,0)</f>
        <v>0</v>
      </c>
      <c r="N9709" s="61" t="str">
        <f t="shared" si="302"/>
        <v>-</v>
      </c>
      <c r="P9709" s="73" t="str">
        <f t="shared" si="303"/>
        <v/>
      </c>
      <c r="Q9709" s="61" t="s">
        <v>86</v>
      </c>
    </row>
    <row r="9710" spans="8:17" x14ac:dyDescent="0.25">
      <c r="H9710" s="59">
        <v>61859</v>
      </c>
      <c r="I9710" s="59" t="s">
        <v>69</v>
      </c>
      <c r="J9710" s="59">
        <v>18447830</v>
      </c>
      <c r="K9710" s="59" t="s">
        <v>10212</v>
      </c>
      <c r="L9710" s="61" t="s">
        <v>81</v>
      </c>
      <c r="M9710" s="61">
        <f>VLOOKUP(H9710,zdroj!C:F,4,0)</f>
        <v>0</v>
      </c>
      <c r="N9710" s="61" t="str">
        <f t="shared" si="302"/>
        <v>-</v>
      </c>
      <c r="P9710" s="73" t="str">
        <f t="shared" si="303"/>
        <v/>
      </c>
      <c r="Q9710" s="61" t="s">
        <v>86</v>
      </c>
    </row>
    <row r="9711" spans="8:17" x14ac:dyDescent="0.25">
      <c r="H9711" s="59">
        <v>61859</v>
      </c>
      <c r="I9711" s="59" t="s">
        <v>69</v>
      </c>
      <c r="J9711" s="59">
        <v>18447848</v>
      </c>
      <c r="K9711" s="59" t="s">
        <v>10213</v>
      </c>
      <c r="L9711" s="61" t="s">
        <v>81</v>
      </c>
      <c r="M9711" s="61">
        <f>VLOOKUP(H9711,zdroj!C:F,4,0)</f>
        <v>0</v>
      </c>
      <c r="N9711" s="61" t="str">
        <f t="shared" si="302"/>
        <v>-</v>
      </c>
      <c r="P9711" s="73" t="str">
        <f t="shared" si="303"/>
        <v/>
      </c>
      <c r="Q9711" s="61" t="s">
        <v>86</v>
      </c>
    </row>
    <row r="9712" spans="8:17" x14ac:dyDescent="0.25">
      <c r="H9712" s="59">
        <v>61859</v>
      </c>
      <c r="I9712" s="59" t="s">
        <v>69</v>
      </c>
      <c r="J9712" s="59">
        <v>18447856</v>
      </c>
      <c r="K9712" s="59" t="s">
        <v>10214</v>
      </c>
      <c r="L9712" s="61" t="s">
        <v>81</v>
      </c>
      <c r="M9712" s="61">
        <f>VLOOKUP(H9712,zdroj!C:F,4,0)</f>
        <v>0</v>
      </c>
      <c r="N9712" s="61" t="str">
        <f t="shared" si="302"/>
        <v>-</v>
      </c>
      <c r="P9712" s="73" t="str">
        <f t="shared" si="303"/>
        <v/>
      </c>
      <c r="Q9712" s="61" t="s">
        <v>86</v>
      </c>
    </row>
    <row r="9713" spans="8:17" x14ac:dyDescent="0.25">
      <c r="H9713" s="59">
        <v>61859</v>
      </c>
      <c r="I9713" s="59" t="s">
        <v>69</v>
      </c>
      <c r="J9713" s="59">
        <v>18447864</v>
      </c>
      <c r="K9713" s="59" t="s">
        <v>10215</v>
      </c>
      <c r="L9713" s="61" t="s">
        <v>81</v>
      </c>
      <c r="M9713" s="61">
        <f>VLOOKUP(H9713,zdroj!C:F,4,0)</f>
        <v>0</v>
      </c>
      <c r="N9713" s="61" t="str">
        <f t="shared" si="302"/>
        <v>-</v>
      </c>
      <c r="P9713" s="73" t="str">
        <f t="shared" si="303"/>
        <v/>
      </c>
      <c r="Q9713" s="61" t="s">
        <v>86</v>
      </c>
    </row>
    <row r="9714" spans="8:17" x14ac:dyDescent="0.25">
      <c r="H9714" s="59">
        <v>61859</v>
      </c>
      <c r="I9714" s="59" t="s">
        <v>69</v>
      </c>
      <c r="J9714" s="59">
        <v>18447872</v>
      </c>
      <c r="K9714" s="59" t="s">
        <v>10216</v>
      </c>
      <c r="L9714" s="61" t="s">
        <v>81</v>
      </c>
      <c r="M9714" s="61">
        <f>VLOOKUP(H9714,zdroj!C:F,4,0)</f>
        <v>0</v>
      </c>
      <c r="N9714" s="61" t="str">
        <f t="shared" si="302"/>
        <v>-</v>
      </c>
      <c r="P9714" s="73" t="str">
        <f t="shared" si="303"/>
        <v/>
      </c>
      <c r="Q9714" s="61" t="s">
        <v>86</v>
      </c>
    </row>
    <row r="9715" spans="8:17" x14ac:dyDescent="0.25">
      <c r="H9715" s="59">
        <v>61859</v>
      </c>
      <c r="I9715" s="59" t="s">
        <v>69</v>
      </c>
      <c r="J9715" s="59">
        <v>18447881</v>
      </c>
      <c r="K9715" s="59" t="s">
        <v>10217</v>
      </c>
      <c r="L9715" s="61" t="s">
        <v>81</v>
      </c>
      <c r="M9715" s="61">
        <f>VLOOKUP(H9715,zdroj!C:F,4,0)</f>
        <v>0</v>
      </c>
      <c r="N9715" s="61" t="str">
        <f t="shared" si="302"/>
        <v>-</v>
      </c>
      <c r="P9715" s="73" t="str">
        <f t="shared" si="303"/>
        <v/>
      </c>
      <c r="Q9715" s="61" t="s">
        <v>86</v>
      </c>
    </row>
    <row r="9716" spans="8:17" x14ac:dyDescent="0.25">
      <c r="H9716" s="59">
        <v>61859</v>
      </c>
      <c r="I9716" s="59" t="s">
        <v>69</v>
      </c>
      <c r="J9716" s="59">
        <v>18447899</v>
      </c>
      <c r="K9716" s="59" t="s">
        <v>10218</v>
      </c>
      <c r="L9716" s="61" t="s">
        <v>81</v>
      </c>
      <c r="M9716" s="61">
        <f>VLOOKUP(H9716,zdroj!C:F,4,0)</f>
        <v>0</v>
      </c>
      <c r="N9716" s="61" t="str">
        <f t="shared" si="302"/>
        <v>-</v>
      </c>
      <c r="P9716" s="73" t="str">
        <f t="shared" si="303"/>
        <v/>
      </c>
      <c r="Q9716" s="61" t="s">
        <v>86</v>
      </c>
    </row>
    <row r="9717" spans="8:17" x14ac:dyDescent="0.25">
      <c r="H9717" s="59">
        <v>61859</v>
      </c>
      <c r="I9717" s="59" t="s">
        <v>69</v>
      </c>
      <c r="J9717" s="59">
        <v>18447902</v>
      </c>
      <c r="K9717" s="59" t="s">
        <v>10219</v>
      </c>
      <c r="L9717" s="61" t="s">
        <v>81</v>
      </c>
      <c r="M9717" s="61">
        <f>VLOOKUP(H9717,zdroj!C:F,4,0)</f>
        <v>0</v>
      </c>
      <c r="N9717" s="61" t="str">
        <f t="shared" si="302"/>
        <v>-</v>
      </c>
      <c r="P9717" s="73" t="str">
        <f t="shared" si="303"/>
        <v/>
      </c>
      <c r="Q9717" s="61" t="s">
        <v>86</v>
      </c>
    </row>
    <row r="9718" spans="8:17" x14ac:dyDescent="0.25">
      <c r="H9718" s="59">
        <v>61859</v>
      </c>
      <c r="I9718" s="59" t="s">
        <v>69</v>
      </c>
      <c r="J9718" s="59">
        <v>18447911</v>
      </c>
      <c r="K9718" s="59" t="s">
        <v>10220</v>
      </c>
      <c r="L9718" s="61" t="s">
        <v>81</v>
      </c>
      <c r="M9718" s="61">
        <f>VLOOKUP(H9718,zdroj!C:F,4,0)</f>
        <v>0</v>
      </c>
      <c r="N9718" s="61" t="str">
        <f t="shared" si="302"/>
        <v>-</v>
      </c>
      <c r="P9718" s="73" t="str">
        <f t="shared" si="303"/>
        <v/>
      </c>
      <c r="Q9718" s="61" t="s">
        <v>86</v>
      </c>
    </row>
    <row r="9719" spans="8:17" x14ac:dyDescent="0.25">
      <c r="H9719" s="59">
        <v>61859</v>
      </c>
      <c r="I9719" s="59" t="s">
        <v>69</v>
      </c>
      <c r="J9719" s="59">
        <v>18447929</v>
      </c>
      <c r="K9719" s="59" t="s">
        <v>10221</v>
      </c>
      <c r="L9719" s="61" t="s">
        <v>81</v>
      </c>
      <c r="M9719" s="61">
        <f>VLOOKUP(H9719,zdroj!C:F,4,0)</f>
        <v>0</v>
      </c>
      <c r="N9719" s="61" t="str">
        <f t="shared" si="302"/>
        <v>-</v>
      </c>
      <c r="P9719" s="73" t="str">
        <f t="shared" si="303"/>
        <v/>
      </c>
      <c r="Q9719" s="61" t="s">
        <v>86</v>
      </c>
    </row>
    <row r="9720" spans="8:17" x14ac:dyDescent="0.25">
      <c r="H9720" s="59">
        <v>61859</v>
      </c>
      <c r="I9720" s="59" t="s">
        <v>69</v>
      </c>
      <c r="J9720" s="59">
        <v>18447937</v>
      </c>
      <c r="K9720" s="59" t="s">
        <v>10222</v>
      </c>
      <c r="L9720" s="61" t="s">
        <v>81</v>
      </c>
      <c r="M9720" s="61">
        <f>VLOOKUP(H9720,zdroj!C:F,4,0)</f>
        <v>0</v>
      </c>
      <c r="N9720" s="61" t="str">
        <f t="shared" si="302"/>
        <v>-</v>
      </c>
      <c r="P9720" s="73" t="str">
        <f t="shared" si="303"/>
        <v/>
      </c>
      <c r="Q9720" s="61" t="s">
        <v>86</v>
      </c>
    </row>
    <row r="9721" spans="8:17" x14ac:dyDescent="0.25">
      <c r="H9721" s="59">
        <v>61859</v>
      </c>
      <c r="I9721" s="59" t="s">
        <v>69</v>
      </c>
      <c r="J9721" s="59">
        <v>18447945</v>
      </c>
      <c r="K9721" s="59" t="s">
        <v>10223</v>
      </c>
      <c r="L9721" s="61" t="s">
        <v>81</v>
      </c>
      <c r="M9721" s="61">
        <f>VLOOKUP(H9721,zdroj!C:F,4,0)</f>
        <v>0</v>
      </c>
      <c r="N9721" s="61" t="str">
        <f t="shared" si="302"/>
        <v>-</v>
      </c>
      <c r="P9721" s="73" t="str">
        <f t="shared" si="303"/>
        <v/>
      </c>
      <c r="Q9721" s="61" t="s">
        <v>86</v>
      </c>
    </row>
    <row r="9722" spans="8:17" x14ac:dyDescent="0.25">
      <c r="H9722" s="59">
        <v>61859</v>
      </c>
      <c r="I9722" s="59" t="s">
        <v>69</v>
      </c>
      <c r="J9722" s="59">
        <v>18447953</v>
      </c>
      <c r="K9722" s="59" t="s">
        <v>10224</v>
      </c>
      <c r="L9722" s="61" t="s">
        <v>81</v>
      </c>
      <c r="M9722" s="61">
        <f>VLOOKUP(H9722,zdroj!C:F,4,0)</f>
        <v>0</v>
      </c>
      <c r="N9722" s="61" t="str">
        <f t="shared" si="302"/>
        <v>-</v>
      </c>
      <c r="P9722" s="73" t="str">
        <f t="shared" si="303"/>
        <v/>
      </c>
      <c r="Q9722" s="61" t="s">
        <v>86</v>
      </c>
    </row>
    <row r="9723" spans="8:17" x14ac:dyDescent="0.25">
      <c r="H9723" s="59">
        <v>61859</v>
      </c>
      <c r="I9723" s="59" t="s">
        <v>69</v>
      </c>
      <c r="J9723" s="59">
        <v>18447961</v>
      </c>
      <c r="K9723" s="59" t="s">
        <v>10225</v>
      </c>
      <c r="L9723" s="61" t="s">
        <v>81</v>
      </c>
      <c r="M9723" s="61">
        <f>VLOOKUP(H9723,zdroj!C:F,4,0)</f>
        <v>0</v>
      </c>
      <c r="N9723" s="61" t="str">
        <f t="shared" si="302"/>
        <v>-</v>
      </c>
      <c r="P9723" s="73" t="str">
        <f t="shared" si="303"/>
        <v/>
      </c>
      <c r="Q9723" s="61" t="s">
        <v>86</v>
      </c>
    </row>
    <row r="9724" spans="8:17" x14ac:dyDescent="0.25">
      <c r="H9724" s="59">
        <v>61859</v>
      </c>
      <c r="I9724" s="59" t="s">
        <v>69</v>
      </c>
      <c r="J9724" s="59">
        <v>18447970</v>
      </c>
      <c r="K9724" s="59" t="s">
        <v>10226</v>
      </c>
      <c r="L9724" s="61" t="s">
        <v>81</v>
      </c>
      <c r="M9724" s="61">
        <f>VLOOKUP(H9724,zdroj!C:F,4,0)</f>
        <v>0</v>
      </c>
      <c r="N9724" s="61" t="str">
        <f t="shared" si="302"/>
        <v>-</v>
      </c>
      <c r="P9724" s="73" t="str">
        <f t="shared" si="303"/>
        <v/>
      </c>
      <c r="Q9724" s="61" t="s">
        <v>86</v>
      </c>
    </row>
    <row r="9725" spans="8:17" x14ac:dyDescent="0.25">
      <c r="H9725" s="59">
        <v>61859</v>
      </c>
      <c r="I9725" s="59" t="s">
        <v>69</v>
      </c>
      <c r="J9725" s="59">
        <v>18447988</v>
      </c>
      <c r="K9725" s="59" t="s">
        <v>10227</v>
      </c>
      <c r="L9725" s="61" t="s">
        <v>81</v>
      </c>
      <c r="M9725" s="61">
        <f>VLOOKUP(H9725,zdroj!C:F,4,0)</f>
        <v>0</v>
      </c>
      <c r="N9725" s="61" t="str">
        <f t="shared" si="302"/>
        <v>-</v>
      </c>
      <c r="P9725" s="73" t="str">
        <f t="shared" si="303"/>
        <v/>
      </c>
      <c r="Q9725" s="61" t="s">
        <v>86</v>
      </c>
    </row>
    <row r="9726" spans="8:17" x14ac:dyDescent="0.25">
      <c r="H9726" s="59">
        <v>61859</v>
      </c>
      <c r="I9726" s="59" t="s">
        <v>69</v>
      </c>
      <c r="J9726" s="59">
        <v>18447996</v>
      </c>
      <c r="K9726" s="59" t="s">
        <v>10228</v>
      </c>
      <c r="L9726" s="61" t="s">
        <v>81</v>
      </c>
      <c r="M9726" s="61">
        <f>VLOOKUP(H9726,zdroj!C:F,4,0)</f>
        <v>0</v>
      </c>
      <c r="N9726" s="61" t="str">
        <f t="shared" si="302"/>
        <v>-</v>
      </c>
      <c r="P9726" s="73" t="str">
        <f t="shared" si="303"/>
        <v/>
      </c>
      <c r="Q9726" s="61" t="s">
        <v>86</v>
      </c>
    </row>
    <row r="9727" spans="8:17" x14ac:dyDescent="0.25">
      <c r="H9727" s="59">
        <v>61859</v>
      </c>
      <c r="I9727" s="59" t="s">
        <v>69</v>
      </c>
      <c r="J9727" s="59">
        <v>18448003</v>
      </c>
      <c r="K9727" s="59" t="s">
        <v>10229</v>
      </c>
      <c r="L9727" s="61" t="s">
        <v>81</v>
      </c>
      <c r="M9727" s="61">
        <f>VLOOKUP(H9727,zdroj!C:F,4,0)</f>
        <v>0</v>
      </c>
      <c r="N9727" s="61" t="str">
        <f t="shared" si="302"/>
        <v>-</v>
      </c>
      <c r="P9727" s="73" t="str">
        <f t="shared" si="303"/>
        <v/>
      </c>
      <c r="Q9727" s="61" t="s">
        <v>86</v>
      </c>
    </row>
    <row r="9728" spans="8:17" x14ac:dyDescent="0.25">
      <c r="H9728" s="59">
        <v>61859</v>
      </c>
      <c r="I9728" s="59" t="s">
        <v>69</v>
      </c>
      <c r="J9728" s="59">
        <v>18448011</v>
      </c>
      <c r="K9728" s="59" t="s">
        <v>10230</v>
      </c>
      <c r="L9728" s="61" t="s">
        <v>81</v>
      </c>
      <c r="M9728" s="61">
        <f>VLOOKUP(H9728,zdroj!C:F,4,0)</f>
        <v>0</v>
      </c>
      <c r="N9728" s="61" t="str">
        <f t="shared" si="302"/>
        <v>-</v>
      </c>
      <c r="P9728" s="73" t="str">
        <f t="shared" si="303"/>
        <v/>
      </c>
      <c r="Q9728" s="61" t="s">
        <v>86</v>
      </c>
    </row>
    <row r="9729" spans="8:17" x14ac:dyDescent="0.25">
      <c r="H9729" s="59">
        <v>61859</v>
      </c>
      <c r="I9729" s="59" t="s">
        <v>69</v>
      </c>
      <c r="J9729" s="59">
        <v>18448020</v>
      </c>
      <c r="K9729" s="59" t="s">
        <v>10231</v>
      </c>
      <c r="L9729" s="61" t="s">
        <v>81</v>
      </c>
      <c r="M9729" s="61">
        <f>VLOOKUP(H9729,zdroj!C:F,4,0)</f>
        <v>0</v>
      </c>
      <c r="N9729" s="61" t="str">
        <f t="shared" si="302"/>
        <v>-</v>
      </c>
      <c r="P9729" s="73" t="str">
        <f t="shared" si="303"/>
        <v/>
      </c>
      <c r="Q9729" s="61" t="s">
        <v>86</v>
      </c>
    </row>
    <row r="9730" spans="8:17" x14ac:dyDescent="0.25">
      <c r="H9730" s="59">
        <v>61859</v>
      </c>
      <c r="I9730" s="59" t="s">
        <v>69</v>
      </c>
      <c r="J9730" s="59">
        <v>18448038</v>
      </c>
      <c r="K9730" s="59" t="s">
        <v>10232</v>
      </c>
      <c r="L9730" s="61" t="s">
        <v>81</v>
      </c>
      <c r="M9730" s="61">
        <f>VLOOKUP(H9730,zdroj!C:F,4,0)</f>
        <v>0</v>
      </c>
      <c r="N9730" s="61" t="str">
        <f t="shared" si="302"/>
        <v>-</v>
      </c>
      <c r="P9730" s="73" t="str">
        <f t="shared" si="303"/>
        <v/>
      </c>
      <c r="Q9730" s="61" t="s">
        <v>86</v>
      </c>
    </row>
    <row r="9731" spans="8:17" x14ac:dyDescent="0.25">
      <c r="H9731" s="59">
        <v>61859</v>
      </c>
      <c r="I9731" s="59" t="s">
        <v>69</v>
      </c>
      <c r="J9731" s="59">
        <v>18448046</v>
      </c>
      <c r="K9731" s="59" t="s">
        <v>10233</v>
      </c>
      <c r="L9731" s="61" t="s">
        <v>81</v>
      </c>
      <c r="M9731" s="61">
        <f>VLOOKUP(H9731,zdroj!C:F,4,0)</f>
        <v>0</v>
      </c>
      <c r="N9731" s="61" t="str">
        <f t="shared" si="302"/>
        <v>-</v>
      </c>
      <c r="P9731" s="73" t="str">
        <f t="shared" si="303"/>
        <v/>
      </c>
      <c r="Q9731" s="61" t="s">
        <v>86</v>
      </c>
    </row>
    <row r="9732" spans="8:17" x14ac:dyDescent="0.25">
      <c r="H9732" s="59">
        <v>61859</v>
      </c>
      <c r="I9732" s="59" t="s">
        <v>69</v>
      </c>
      <c r="J9732" s="59">
        <v>18448054</v>
      </c>
      <c r="K9732" s="59" t="s">
        <v>10234</v>
      </c>
      <c r="L9732" s="61" t="s">
        <v>81</v>
      </c>
      <c r="M9732" s="61">
        <f>VLOOKUP(H9732,zdroj!C:F,4,0)</f>
        <v>0</v>
      </c>
      <c r="N9732" s="61" t="str">
        <f t="shared" si="302"/>
        <v>-</v>
      </c>
      <c r="P9732" s="73" t="str">
        <f t="shared" si="303"/>
        <v/>
      </c>
      <c r="Q9732" s="61" t="s">
        <v>86</v>
      </c>
    </row>
    <row r="9733" spans="8:17" x14ac:dyDescent="0.25">
      <c r="H9733" s="59">
        <v>61859</v>
      </c>
      <c r="I9733" s="59" t="s">
        <v>69</v>
      </c>
      <c r="J9733" s="59">
        <v>18448062</v>
      </c>
      <c r="K9733" s="59" t="s">
        <v>10235</v>
      </c>
      <c r="L9733" s="61" t="s">
        <v>81</v>
      </c>
      <c r="M9733" s="61">
        <f>VLOOKUP(H9733,zdroj!C:F,4,0)</f>
        <v>0</v>
      </c>
      <c r="N9733" s="61" t="str">
        <f t="shared" si="302"/>
        <v>-</v>
      </c>
      <c r="P9733" s="73" t="str">
        <f t="shared" si="303"/>
        <v/>
      </c>
      <c r="Q9733" s="61" t="s">
        <v>86</v>
      </c>
    </row>
    <row r="9734" spans="8:17" x14ac:dyDescent="0.25">
      <c r="H9734" s="59">
        <v>61859</v>
      </c>
      <c r="I9734" s="59" t="s">
        <v>69</v>
      </c>
      <c r="J9734" s="59">
        <v>18448071</v>
      </c>
      <c r="K9734" s="59" t="s">
        <v>10236</v>
      </c>
      <c r="L9734" s="61" t="s">
        <v>81</v>
      </c>
      <c r="M9734" s="61">
        <f>VLOOKUP(H9734,zdroj!C:F,4,0)</f>
        <v>0</v>
      </c>
      <c r="N9734" s="61" t="str">
        <f t="shared" si="302"/>
        <v>-</v>
      </c>
      <c r="P9734" s="73" t="str">
        <f t="shared" si="303"/>
        <v/>
      </c>
      <c r="Q9734" s="61" t="s">
        <v>86</v>
      </c>
    </row>
    <row r="9735" spans="8:17" x14ac:dyDescent="0.25">
      <c r="H9735" s="59">
        <v>61859</v>
      </c>
      <c r="I9735" s="59" t="s">
        <v>69</v>
      </c>
      <c r="J9735" s="59">
        <v>18448089</v>
      </c>
      <c r="K9735" s="59" t="s">
        <v>10237</v>
      </c>
      <c r="L9735" s="61" t="s">
        <v>81</v>
      </c>
      <c r="M9735" s="61">
        <f>VLOOKUP(H9735,zdroj!C:F,4,0)</f>
        <v>0</v>
      </c>
      <c r="N9735" s="61" t="str">
        <f t="shared" ref="N9735:N9798" si="304">IF(M9735="A",IF(L9735="katA","katB",L9735),L9735)</f>
        <v>-</v>
      </c>
      <c r="P9735" s="73" t="str">
        <f t="shared" ref="P9735:P9798" si="305">IF(O9735="A",1,"")</f>
        <v/>
      </c>
      <c r="Q9735" s="61" t="s">
        <v>86</v>
      </c>
    </row>
    <row r="9736" spans="8:17" x14ac:dyDescent="0.25">
      <c r="H9736" s="59">
        <v>61859</v>
      </c>
      <c r="I9736" s="59" t="s">
        <v>69</v>
      </c>
      <c r="J9736" s="59">
        <v>18448097</v>
      </c>
      <c r="K9736" s="59" t="s">
        <v>10238</v>
      </c>
      <c r="L9736" s="61" t="s">
        <v>81</v>
      </c>
      <c r="M9736" s="61">
        <f>VLOOKUP(H9736,zdroj!C:F,4,0)</f>
        <v>0</v>
      </c>
      <c r="N9736" s="61" t="str">
        <f t="shared" si="304"/>
        <v>-</v>
      </c>
      <c r="P9736" s="73" t="str">
        <f t="shared" si="305"/>
        <v/>
      </c>
      <c r="Q9736" s="61" t="s">
        <v>86</v>
      </c>
    </row>
    <row r="9737" spans="8:17" x14ac:dyDescent="0.25">
      <c r="H9737" s="59">
        <v>61859</v>
      </c>
      <c r="I9737" s="59" t="s">
        <v>69</v>
      </c>
      <c r="J9737" s="59">
        <v>18448101</v>
      </c>
      <c r="K9737" s="59" t="s">
        <v>10239</v>
      </c>
      <c r="L9737" s="61" t="s">
        <v>81</v>
      </c>
      <c r="M9737" s="61">
        <f>VLOOKUP(H9737,zdroj!C:F,4,0)</f>
        <v>0</v>
      </c>
      <c r="N9737" s="61" t="str">
        <f t="shared" si="304"/>
        <v>-</v>
      </c>
      <c r="P9737" s="73" t="str">
        <f t="shared" si="305"/>
        <v/>
      </c>
      <c r="Q9737" s="61" t="s">
        <v>86</v>
      </c>
    </row>
    <row r="9738" spans="8:17" x14ac:dyDescent="0.25">
      <c r="H9738" s="59">
        <v>61859</v>
      </c>
      <c r="I9738" s="59" t="s">
        <v>69</v>
      </c>
      <c r="J9738" s="59">
        <v>18448119</v>
      </c>
      <c r="K9738" s="59" t="s">
        <v>10240</v>
      </c>
      <c r="L9738" s="61" t="s">
        <v>81</v>
      </c>
      <c r="M9738" s="61">
        <f>VLOOKUP(H9738,zdroj!C:F,4,0)</f>
        <v>0</v>
      </c>
      <c r="N9738" s="61" t="str">
        <f t="shared" si="304"/>
        <v>-</v>
      </c>
      <c r="P9738" s="73" t="str">
        <f t="shared" si="305"/>
        <v/>
      </c>
      <c r="Q9738" s="61" t="s">
        <v>86</v>
      </c>
    </row>
    <row r="9739" spans="8:17" x14ac:dyDescent="0.25">
      <c r="H9739" s="59">
        <v>61859</v>
      </c>
      <c r="I9739" s="59" t="s">
        <v>69</v>
      </c>
      <c r="J9739" s="59">
        <v>18448127</v>
      </c>
      <c r="K9739" s="59" t="s">
        <v>10241</v>
      </c>
      <c r="L9739" s="61" t="s">
        <v>81</v>
      </c>
      <c r="M9739" s="61">
        <f>VLOOKUP(H9739,zdroj!C:F,4,0)</f>
        <v>0</v>
      </c>
      <c r="N9739" s="61" t="str">
        <f t="shared" si="304"/>
        <v>-</v>
      </c>
      <c r="P9739" s="73" t="str">
        <f t="shared" si="305"/>
        <v/>
      </c>
      <c r="Q9739" s="61" t="s">
        <v>86</v>
      </c>
    </row>
    <row r="9740" spans="8:17" x14ac:dyDescent="0.25">
      <c r="H9740" s="59">
        <v>61859</v>
      </c>
      <c r="I9740" s="59" t="s">
        <v>69</v>
      </c>
      <c r="J9740" s="59">
        <v>18448135</v>
      </c>
      <c r="K9740" s="59" t="s">
        <v>10242</v>
      </c>
      <c r="L9740" s="61" t="s">
        <v>81</v>
      </c>
      <c r="M9740" s="61">
        <f>VLOOKUP(H9740,zdroj!C:F,4,0)</f>
        <v>0</v>
      </c>
      <c r="N9740" s="61" t="str">
        <f t="shared" si="304"/>
        <v>-</v>
      </c>
      <c r="P9740" s="73" t="str">
        <f t="shared" si="305"/>
        <v/>
      </c>
      <c r="Q9740" s="61" t="s">
        <v>86</v>
      </c>
    </row>
    <row r="9741" spans="8:17" x14ac:dyDescent="0.25">
      <c r="H9741" s="59">
        <v>61859</v>
      </c>
      <c r="I9741" s="59" t="s">
        <v>69</v>
      </c>
      <c r="J9741" s="59">
        <v>18448143</v>
      </c>
      <c r="K9741" s="59" t="s">
        <v>10243</v>
      </c>
      <c r="L9741" s="61" t="s">
        <v>81</v>
      </c>
      <c r="M9741" s="61">
        <f>VLOOKUP(H9741,zdroj!C:F,4,0)</f>
        <v>0</v>
      </c>
      <c r="N9741" s="61" t="str">
        <f t="shared" si="304"/>
        <v>-</v>
      </c>
      <c r="P9741" s="73" t="str">
        <f t="shared" si="305"/>
        <v/>
      </c>
      <c r="Q9741" s="61" t="s">
        <v>86</v>
      </c>
    </row>
    <row r="9742" spans="8:17" x14ac:dyDescent="0.25">
      <c r="H9742" s="59">
        <v>61859</v>
      </c>
      <c r="I9742" s="59" t="s">
        <v>69</v>
      </c>
      <c r="J9742" s="59">
        <v>18448151</v>
      </c>
      <c r="K9742" s="59" t="s">
        <v>10244</v>
      </c>
      <c r="L9742" s="61" t="s">
        <v>81</v>
      </c>
      <c r="M9742" s="61">
        <f>VLOOKUP(H9742,zdroj!C:F,4,0)</f>
        <v>0</v>
      </c>
      <c r="N9742" s="61" t="str">
        <f t="shared" si="304"/>
        <v>-</v>
      </c>
      <c r="P9742" s="73" t="str">
        <f t="shared" si="305"/>
        <v/>
      </c>
      <c r="Q9742" s="61" t="s">
        <v>86</v>
      </c>
    </row>
    <row r="9743" spans="8:17" x14ac:dyDescent="0.25">
      <c r="H9743" s="59">
        <v>61859</v>
      </c>
      <c r="I9743" s="59" t="s">
        <v>69</v>
      </c>
      <c r="J9743" s="59">
        <v>18448160</v>
      </c>
      <c r="K9743" s="59" t="s">
        <v>10245</v>
      </c>
      <c r="L9743" s="61" t="s">
        <v>81</v>
      </c>
      <c r="M9743" s="61">
        <f>VLOOKUP(H9743,zdroj!C:F,4,0)</f>
        <v>0</v>
      </c>
      <c r="N9743" s="61" t="str">
        <f t="shared" si="304"/>
        <v>-</v>
      </c>
      <c r="P9743" s="73" t="str">
        <f t="shared" si="305"/>
        <v/>
      </c>
      <c r="Q9743" s="61" t="s">
        <v>86</v>
      </c>
    </row>
    <row r="9744" spans="8:17" x14ac:dyDescent="0.25">
      <c r="H9744" s="59">
        <v>61859</v>
      </c>
      <c r="I9744" s="59" t="s">
        <v>69</v>
      </c>
      <c r="J9744" s="59">
        <v>18448178</v>
      </c>
      <c r="K9744" s="59" t="s">
        <v>10246</v>
      </c>
      <c r="L9744" s="61" t="s">
        <v>81</v>
      </c>
      <c r="M9744" s="61">
        <f>VLOOKUP(H9744,zdroj!C:F,4,0)</f>
        <v>0</v>
      </c>
      <c r="N9744" s="61" t="str">
        <f t="shared" si="304"/>
        <v>-</v>
      </c>
      <c r="P9744" s="73" t="str">
        <f t="shared" si="305"/>
        <v/>
      </c>
      <c r="Q9744" s="61" t="s">
        <v>86</v>
      </c>
    </row>
    <row r="9745" spans="8:17" x14ac:dyDescent="0.25">
      <c r="H9745" s="59">
        <v>61859</v>
      </c>
      <c r="I9745" s="59" t="s">
        <v>69</v>
      </c>
      <c r="J9745" s="59">
        <v>18448186</v>
      </c>
      <c r="K9745" s="59" t="s">
        <v>10247</v>
      </c>
      <c r="L9745" s="61" t="s">
        <v>81</v>
      </c>
      <c r="M9745" s="61">
        <f>VLOOKUP(H9745,zdroj!C:F,4,0)</f>
        <v>0</v>
      </c>
      <c r="N9745" s="61" t="str">
        <f t="shared" si="304"/>
        <v>-</v>
      </c>
      <c r="P9745" s="73" t="str">
        <f t="shared" si="305"/>
        <v/>
      </c>
      <c r="Q9745" s="61" t="s">
        <v>86</v>
      </c>
    </row>
    <row r="9746" spans="8:17" x14ac:dyDescent="0.25">
      <c r="H9746" s="59">
        <v>61859</v>
      </c>
      <c r="I9746" s="59" t="s">
        <v>69</v>
      </c>
      <c r="J9746" s="59">
        <v>18448194</v>
      </c>
      <c r="K9746" s="59" t="s">
        <v>10248</v>
      </c>
      <c r="L9746" s="61" t="s">
        <v>81</v>
      </c>
      <c r="M9746" s="61">
        <f>VLOOKUP(H9746,zdroj!C:F,4,0)</f>
        <v>0</v>
      </c>
      <c r="N9746" s="61" t="str">
        <f t="shared" si="304"/>
        <v>-</v>
      </c>
      <c r="P9746" s="73" t="str">
        <f t="shared" si="305"/>
        <v/>
      </c>
      <c r="Q9746" s="61" t="s">
        <v>86</v>
      </c>
    </row>
    <row r="9747" spans="8:17" x14ac:dyDescent="0.25">
      <c r="H9747" s="59">
        <v>61859</v>
      </c>
      <c r="I9747" s="59" t="s">
        <v>69</v>
      </c>
      <c r="J9747" s="59">
        <v>18448208</v>
      </c>
      <c r="K9747" s="59" t="s">
        <v>10249</v>
      </c>
      <c r="L9747" s="61" t="s">
        <v>81</v>
      </c>
      <c r="M9747" s="61">
        <f>VLOOKUP(H9747,zdroj!C:F,4,0)</f>
        <v>0</v>
      </c>
      <c r="N9747" s="61" t="str">
        <f t="shared" si="304"/>
        <v>-</v>
      </c>
      <c r="P9747" s="73" t="str">
        <f t="shared" si="305"/>
        <v/>
      </c>
      <c r="Q9747" s="61" t="s">
        <v>86</v>
      </c>
    </row>
    <row r="9748" spans="8:17" x14ac:dyDescent="0.25">
      <c r="H9748" s="59">
        <v>61859</v>
      </c>
      <c r="I9748" s="59" t="s">
        <v>69</v>
      </c>
      <c r="J9748" s="59">
        <v>18448216</v>
      </c>
      <c r="K9748" s="59" t="s">
        <v>10250</v>
      </c>
      <c r="L9748" s="61" t="s">
        <v>81</v>
      </c>
      <c r="M9748" s="61">
        <f>VLOOKUP(H9748,zdroj!C:F,4,0)</f>
        <v>0</v>
      </c>
      <c r="N9748" s="61" t="str">
        <f t="shared" si="304"/>
        <v>-</v>
      </c>
      <c r="P9748" s="73" t="str">
        <f t="shared" si="305"/>
        <v/>
      </c>
      <c r="Q9748" s="61" t="s">
        <v>86</v>
      </c>
    </row>
    <row r="9749" spans="8:17" x14ac:dyDescent="0.25">
      <c r="H9749" s="59">
        <v>61859</v>
      </c>
      <c r="I9749" s="59" t="s">
        <v>69</v>
      </c>
      <c r="J9749" s="59">
        <v>18448224</v>
      </c>
      <c r="K9749" s="59" t="s">
        <v>10251</v>
      </c>
      <c r="L9749" s="61" t="s">
        <v>81</v>
      </c>
      <c r="M9749" s="61">
        <f>VLOOKUP(H9749,zdroj!C:F,4,0)</f>
        <v>0</v>
      </c>
      <c r="N9749" s="61" t="str">
        <f t="shared" si="304"/>
        <v>-</v>
      </c>
      <c r="P9749" s="73" t="str">
        <f t="shared" si="305"/>
        <v/>
      </c>
      <c r="Q9749" s="61" t="s">
        <v>86</v>
      </c>
    </row>
    <row r="9750" spans="8:17" x14ac:dyDescent="0.25">
      <c r="H9750" s="59">
        <v>61859</v>
      </c>
      <c r="I9750" s="59" t="s">
        <v>69</v>
      </c>
      <c r="J9750" s="59">
        <v>18448232</v>
      </c>
      <c r="K9750" s="59" t="s">
        <v>10252</v>
      </c>
      <c r="L9750" s="61" t="s">
        <v>81</v>
      </c>
      <c r="M9750" s="61">
        <f>VLOOKUP(H9750,zdroj!C:F,4,0)</f>
        <v>0</v>
      </c>
      <c r="N9750" s="61" t="str">
        <f t="shared" si="304"/>
        <v>-</v>
      </c>
      <c r="P9750" s="73" t="str">
        <f t="shared" si="305"/>
        <v/>
      </c>
      <c r="Q9750" s="61" t="s">
        <v>86</v>
      </c>
    </row>
    <row r="9751" spans="8:17" x14ac:dyDescent="0.25">
      <c r="H9751" s="59">
        <v>61859</v>
      </c>
      <c r="I9751" s="59" t="s">
        <v>69</v>
      </c>
      <c r="J9751" s="59">
        <v>18448241</v>
      </c>
      <c r="K9751" s="59" t="s">
        <v>10253</v>
      </c>
      <c r="L9751" s="61" t="s">
        <v>81</v>
      </c>
      <c r="M9751" s="61">
        <f>VLOOKUP(H9751,zdroj!C:F,4,0)</f>
        <v>0</v>
      </c>
      <c r="N9751" s="61" t="str">
        <f t="shared" si="304"/>
        <v>-</v>
      </c>
      <c r="P9751" s="73" t="str">
        <f t="shared" si="305"/>
        <v/>
      </c>
      <c r="Q9751" s="61" t="s">
        <v>86</v>
      </c>
    </row>
    <row r="9752" spans="8:17" x14ac:dyDescent="0.25">
      <c r="H9752" s="59">
        <v>61859</v>
      </c>
      <c r="I9752" s="59" t="s">
        <v>69</v>
      </c>
      <c r="J9752" s="59">
        <v>18448259</v>
      </c>
      <c r="K9752" s="59" t="s">
        <v>10254</v>
      </c>
      <c r="L9752" s="61" t="s">
        <v>81</v>
      </c>
      <c r="M9752" s="61">
        <f>VLOOKUP(H9752,zdroj!C:F,4,0)</f>
        <v>0</v>
      </c>
      <c r="N9752" s="61" t="str">
        <f t="shared" si="304"/>
        <v>-</v>
      </c>
      <c r="P9752" s="73" t="str">
        <f t="shared" si="305"/>
        <v/>
      </c>
      <c r="Q9752" s="61" t="s">
        <v>86</v>
      </c>
    </row>
    <row r="9753" spans="8:17" x14ac:dyDescent="0.25">
      <c r="H9753" s="59">
        <v>61859</v>
      </c>
      <c r="I9753" s="59" t="s">
        <v>69</v>
      </c>
      <c r="J9753" s="59">
        <v>18448267</v>
      </c>
      <c r="K9753" s="59" t="s">
        <v>10255</v>
      </c>
      <c r="L9753" s="61" t="s">
        <v>81</v>
      </c>
      <c r="M9753" s="61">
        <f>VLOOKUP(H9753,zdroj!C:F,4,0)</f>
        <v>0</v>
      </c>
      <c r="N9753" s="61" t="str">
        <f t="shared" si="304"/>
        <v>-</v>
      </c>
      <c r="P9753" s="73" t="str">
        <f t="shared" si="305"/>
        <v/>
      </c>
      <c r="Q9753" s="61" t="s">
        <v>86</v>
      </c>
    </row>
    <row r="9754" spans="8:17" x14ac:dyDescent="0.25">
      <c r="H9754" s="59">
        <v>61859</v>
      </c>
      <c r="I9754" s="59" t="s">
        <v>69</v>
      </c>
      <c r="J9754" s="59">
        <v>18448275</v>
      </c>
      <c r="K9754" s="59" t="s">
        <v>10256</v>
      </c>
      <c r="L9754" s="61" t="s">
        <v>81</v>
      </c>
      <c r="M9754" s="61">
        <f>VLOOKUP(H9754,zdroj!C:F,4,0)</f>
        <v>0</v>
      </c>
      <c r="N9754" s="61" t="str">
        <f t="shared" si="304"/>
        <v>-</v>
      </c>
      <c r="P9754" s="73" t="str">
        <f t="shared" si="305"/>
        <v/>
      </c>
      <c r="Q9754" s="61" t="s">
        <v>86</v>
      </c>
    </row>
    <row r="9755" spans="8:17" x14ac:dyDescent="0.25">
      <c r="H9755" s="59">
        <v>61859</v>
      </c>
      <c r="I9755" s="59" t="s">
        <v>69</v>
      </c>
      <c r="J9755" s="59">
        <v>18448283</v>
      </c>
      <c r="K9755" s="59" t="s">
        <v>10257</v>
      </c>
      <c r="L9755" s="61" t="s">
        <v>81</v>
      </c>
      <c r="M9755" s="61">
        <f>VLOOKUP(H9755,zdroj!C:F,4,0)</f>
        <v>0</v>
      </c>
      <c r="N9755" s="61" t="str">
        <f t="shared" si="304"/>
        <v>-</v>
      </c>
      <c r="P9755" s="73" t="str">
        <f t="shared" si="305"/>
        <v/>
      </c>
      <c r="Q9755" s="61" t="s">
        <v>86</v>
      </c>
    </row>
    <row r="9756" spans="8:17" x14ac:dyDescent="0.25">
      <c r="H9756" s="59">
        <v>61859</v>
      </c>
      <c r="I9756" s="59" t="s">
        <v>69</v>
      </c>
      <c r="J9756" s="59">
        <v>18448305</v>
      </c>
      <c r="K9756" s="59" t="s">
        <v>10258</v>
      </c>
      <c r="L9756" s="61" t="s">
        <v>81</v>
      </c>
      <c r="M9756" s="61">
        <f>VLOOKUP(H9756,zdroj!C:F,4,0)</f>
        <v>0</v>
      </c>
      <c r="N9756" s="61" t="str">
        <f t="shared" si="304"/>
        <v>-</v>
      </c>
      <c r="P9756" s="73" t="str">
        <f t="shared" si="305"/>
        <v/>
      </c>
      <c r="Q9756" s="61" t="s">
        <v>86</v>
      </c>
    </row>
    <row r="9757" spans="8:17" x14ac:dyDescent="0.25">
      <c r="H9757" s="59">
        <v>61859</v>
      </c>
      <c r="I9757" s="59" t="s">
        <v>69</v>
      </c>
      <c r="J9757" s="59">
        <v>18448313</v>
      </c>
      <c r="K9757" s="59" t="s">
        <v>10259</v>
      </c>
      <c r="L9757" s="61" t="s">
        <v>81</v>
      </c>
      <c r="M9757" s="61">
        <f>VLOOKUP(H9757,zdroj!C:F,4,0)</f>
        <v>0</v>
      </c>
      <c r="N9757" s="61" t="str">
        <f t="shared" si="304"/>
        <v>-</v>
      </c>
      <c r="P9757" s="73" t="str">
        <f t="shared" si="305"/>
        <v/>
      </c>
      <c r="Q9757" s="61" t="s">
        <v>86</v>
      </c>
    </row>
    <row r="9758" spans="8:17" x14ac:dyDescent="0.25">
      <c r="H9758" s="59">
        <v>61859</v>
      </c>
      <c r="I9758" s="59" t="s">
        <v>69</v>
      </c>
      <c r="J9758" s="59">
        <v>18448321</v>
      </c>
      <c r="K9758" s="59" t="s">
        <v>10260</v>
      </c>
      <c r="L9758" s="61" t="s">
        <v>81</v>
      </c>
      <c r="M9758" s="61">
        <f>VLOOKUP(H9758,zdroj!C:F,4,0)</f>
        <v>0</v>
      </c>
      <c r="N9758" s="61" t="str">
        <f t="shared" si="304"/>
        <v>-</v>
      </c>
      <c r="P9758" s="73" t="str">
        <f t="shared" si="305"/>
        <v/>
      </c>
      <c r="Q9758" s="61" t="s">
        <v>86</v>
      </c>
    </row>
    <row r="9759" spans="8:17" x14ac:dyDescent="0.25">
      <c r="H9759" s="59">
        <v>61859</v>
      </c>
      <c r="I9759" s="59" t="s">
        <v>69</v>
      </c>
      <c r="J9759" s="59">
        <v>18448330</v>
      </c>
      <c r="K9759" s="59" t="s">
        <v>10261</v>
      </c>
      <c r="L9759" s="61" t="s">
        <v>81</v>
      </c>
      <c r="M9759" s="61">
        <f>VLOOKUP(H9759,zdroj!C:F,4,0)</f>
        <v>0</v>
      </c>
      <c r="N9759" s="61" t="str">
        <f t="shared" si="304"/>
        <v>-</v>
      </c>
      <c r="P9759" s="73" t="str">
        <f t="shared" si="305"/>
        <v/>
      </c>
      <c r="Q9759" s="61" t="s">
        <v>86</v>
      </c>
    </row>
    <row r="9760" spans="8:17" x14ac:dyDescent="0.25">
      <c r="H9760" s="59">
        <v>61859</v>
      </c>
      <c r="I9760" s="59" t="s">
        <v>69</v>
      </c>
      <c r="J9760" s="59">
        <v>18448348</v>
      </c>
      <c r="K9760" s="59" t="s">
        <v>10262</v>
      </c>
      <c r="L9760" s="61" t="s">
        <v>81</v>
      </c>
      <c r="M9760" s="61">
        <f>VLOOKUP(H9760,zdroj!C:F,4,0)</f>
        <v>0</v>
      </c>
      <c r="N9760" s="61" t="str">
        <f t="shared" si="304"/>
        <v>-</v>
      </c>
      <c r="P9760" s="73" t="str">
        <f t="shared" si="305"/>
        <v/>
      </c>
      <c r="Q9760" s="61" t="s">
        <v>86</v>
      </c>
    </row>
    <row r="9761" spans="8:17" x14ac:dyDescent="0.25">
      <c r="H9761" s="59">
        <v>61859</v>
      </c>
      <c r="I9761" s="59" t="s">
        <v>69</v>
      </c>
      <c r="J9761" s="59">
        <v>18448356</v>
      </c>
      <c r="K9761" s="59" t="s">
        <v>10263</v>
      </c>
      <c r="L9761" s="61" t="s">
        <v>81</v>
      </c>
      <c r="M9761" s="61">
        <f>VLOOKUP(H9761,zdroj!C:F,4,0)</f>
        <v>0</v>
      </c>
      <c r="N9761" s="61" t="str">
        <f t="shared" si="304"/>
        <v>-</v>
      </c>
      <c r="P9761" s="73" t="str">
        <f t="shared" si="305"/>
        <v/>
      </c>
      <c r="Q9761" s="61" t="s">
        <v>86</v>
      </c>
    </row>
    <row r="9762" spans="8:17" x14ac:dyDescent="0.25">
      <c r="H9762" s="59">
        <v>61859</v>
      </c>
      <c r="I9762" s="59" t="s">
        <v>69</v>
      </c>
      <c r="J9762" s="59">
        <v>18448364</v>
      </c>
      <c r="K9762" s="59" t="s">
        <v>10264</v>
      </c>
      <c r="L9762" s="61" t="s">
        <v>81</v>
      </c>
      <c r="M9762" s="61">
        <f>VLOOKUP(H9762,zdroj!C:F,4,0)</f>
        <v>0</v>
      </c>
      <c r="N9762" s="61" t="str">
        <f t="shared" si="304"/>
        <v>-</v>
      </c>
      <c r="P9762" s="73" t="str">
        <f t="shared" si="305"/>
        <v/>
      </c>
      <c r="Q9762" s="61" t="s">
        <v>86</v>
      </c>
    </row>
    <row r="9763" spans="8:17" x14ac:dyDescent="0.25">
      <c r="H9763" s="59">
        <v>61859</v>
      </c>
      <c r="I9763" s="59" t="s">
        <v>69</v>
      </c>
      <c r="J9763" s="59">
        <v>18448372</v>
      </c>
      <c r="K9763" s="59" t="s">
        <v>10265</v>
      </c>
      <c r="L9763" s="61" t="s">
        <v>81</v>
      </c>
      <c r="M9763" s="61">
        <f>VLOOKUP(H9763,zdroj!C:F,4,0)</f>
        <v>0</v>
      </c>
      <c r="N9763" s="61" t="str">
        <f t="shared" si="304"/>
        <v>-</v>
      </c>
      <c r="P9763" s="73" t="str">
        <f t="shared" si="305"/>
        <v/>
      </c>
      <c r="Q9763" s="61" t="s">
        <v>86</v>
      </c>
    </row>
    <row r="9764" spans="8:17" x14ac:dyDescent="0.25">
      <c r="H9764" s="59">
        <v>61859</v>
      </c>
      <c r="I9764" s="59" t="s">
        <v>69</v>
      </c>
      <c r="J9764" s="59">
        <v>18448381</v>
      </c>
      <c r="K9764" s="59" t="s">
        <v>10266</v>
      </c>
      <c r="L9764" s="61" t="s">
        <v>81</v>
      </c>
      <c r="M9764" s="61">
        <f>VLOOKUP(H9764,zdroj!C:F,4,0)</f>
        <v>0</v>
      </c>
      <c r="N9764" s="61" t="str">
        <f t="shared" si="304"/>
        <v>-</v>
      </c>
      <c r="P9764" s="73" t="str">
        <f t="shared" si="305"/>
        <v/>
      </c>
      <c r="Q9764" s="61" t="s">
        <v>86</v>
      </c>
    </row>
    <row r="9765" spans="8:17" x14ac:dyDescent="0.25">
      <c r="H9765" s="59">
        <v>61859</v>
      </c>
      <c r="I9765" s="59" t="s">
        <v>69</v>
      </c>
      <c r="J9765" s="59">
        <v>18448399</v>
      </c>
      <c r="K9765" s="59" t="s">
        <v>10267</v>
      </c>
      <c r="L9765" s="61" t="s">
        <v>81</v>
      </c>
      <c r="M9765" s="61">
        <f>VLOOKUP(H9765,zdroj!C:F,4,0)</f>
        <v>0</v>
      </c>
      <c r="N9765" s="61" t="str">
        <f t="shared" si="304"/>
        <v>-</v>
      </c>
      <c r="P9765" s="73" t="str">
        <f t="shared" si="305"/>
        <v/>
      </c>
      <c r="Q9765" s="61" t="s">
        <v>86</v>
      </c>
    </row>
    <row r="9766" spans="8:17" x14ac:dyDescent="0.25">
      <c r="H9766" s="59">
        <v>61859</v>
      </c>
      <c r="I9766" s="59" t="s">
        <v>69</v>
      </c>
      <c r="J9766" s="59">
        <v>27071022</v>
      </c>
      <c r="K9766" s="59" t="s">
        <v>10268</v>
      </c>
      <c r="L9766" s="61" t="s">
        <v>113</v>
      </c>
      <c r="M9766" s="61">
        <f>VLOOKUP(H9766,zdroj!C:F,4,0)</f>
        <v>0</v>
      </c>
      <c r="N9766" s="61" t="str">
        <f t="shared" si="304"/>
        <v>katB</v>
      </c>
      <c r="P9766" s="73" t="str">
        <f t="shared" si="305"/>
        <v/>
      </c>
      <c r="Q9766" s="61" t="s">
        <v>31</v>
      </c>
    </row>
    <row r="9767" spans="8:17" x14ac:dyDescent="0.25">
      <c r="H9767" s="59">
        <v>61859</v>
      </c>
      <c r="I9767" s="59" t="s">
        <v>69</v>
      </c>
      <c r="J9767" s="59">
        <v>27406199</v>
      </c>
      <c r="K9767" s="59" t="s">
        <v>10269</v>
      </c>
      <c r="L9767" s="61" t="s">
        <v>81</v>
      </c>
      <c r="M9767" s="61">
        <f>VLOOKUP(H9767,zdroj!C:F,4,0)</f>
        <v>0</v>
      </c>
      <c r="N9767" s="61" t="str">
        <f t="shared" si="304"/>
        <v>-</v>
      </c>
      <c r="P9767" s="73" t="str">
        <f t="shared" si="305"/>
        <v/>
      </c>
      <c r="Q9767" s="61" t="s">
        <v>86</v>
      </c>
    </row>
    <row r="9768" spans="8:17" x14ac:dyDescent="0.25">
      <c r="H9768" s="59">
        <v>61859</v>
      </c>
      <c r="I9768" s="59" t="s">
        <v>69</v>
      </c>
      <c r="J9768" s="59">
        <v>28481755</v>
      </c>
      <c r="K9768" s="59" t="s">
        <v>10270</v>
      </c>
      <c r="L9768" s="61" t="s">
        <v>81</v>
      </c>
      <c r="M9768" s="61">
        <f>VLOOKUP(H9768,zdroj!C:F,4,0)</f>
        <v>0</v>
      </c>
      <c r="N9768" s="61" t="str">
        <f t="shared" si="304"/>
        <v>-</v>
      </c>
      <c r="P9768" s="73" t="str">
        <f t="shared" si="305"/>
        <v/>
      </c>
      <c r="Q9768" s="61" t="s">
        <v>86</v>
      </c>
    </row>
    <row r="9769" spans="8:17" x14ac:dyDescent="0.25">
      <c r="H9769" s="59">
        <v>61859</v>
      </c>
      <c r="I9769" s="59" t="s">
        <v>69</v>
      </c>
      <c r="J9769" s="59">
        <v>28481763</v>
      </c>
      <c r="K9769" s="59" t="s">
        <v>10271</v>
      </c>
      <c r="L9769" s="61" t="s">
        <v>81</v>
      </c>
      <c r="M9769" s="61">
        <f>VLOOKUP(H9769,zdroj!C:F,4,0)</f>
        <v>0</v>
      </c>
      <c r="N9769" s="61" t="str">
        <f t="shared" si="304"/>
        <v>-</v>
      </c>
      <c r="P9769" s="73" t="str">
        <f t="shared" si="305"/>
        <v/>
      </c>
      <c r="Q9769" s="61" t="s">
        <v>86</v>
      </c>
    </row>
    <row r="9770" spans="8:17" x14ac:dyDescent="0.25">
      <c r="H9770" s="59">
        <v>61859</v>
      </c>
      <c r="I9770" s="59" t="s">
        <v>69</v>
      </c>
      <c r="J9770" s="59">
        <v>28481771</v>
      </c>
      <c r="K9770" s="59" t="s">
        <v>10272</v>
      </c>
      <c r="L9770" s="61" t="s">
        <v>81</v>
      </c>
      <c r="M9770" s="61">
        <f>VLOOKUP(H9770,zdroj!C:F,4,0)</f>
        <v>0</v>
      </c>
      <c r="N9770" s="61" t="str">
        <f t="shared" si="304"/>
        <v>-</v>
      </c>
      <c r="P9770" s="73" t="str">
        <f t="shared" si="305"/>
        <v/>
      </c>
      <c r="Q9770" s="61" t="s">
        <v>86</v>
      </c>
    </row>
    <row r="9771" spans="8:17" x14ac:dyDescent="0.25">
      <c r="H9771" s="59">
        <v>61859</v>
      </c>
      <c r="I9771" s="59" t="s">
        <v>69</v>
      </c>
      <c r="J9771" s="59">
        <v>28481780</v>
      </c>
      <c r="K9771" s="59" t="s">
        <v>10273</v>
      </c>
      <c r="L9771" s="61" t="s">
        <v>81</v>
      </c>
      <c r="M9771" s="61">
        <f>VLOOKUP(H9771,zdroj!C:F,4,0)</f>
        <v>0</v>
      </c>
      <c r="N9771" s="61" t="str">
        <f t="shared" si="304"/>
        <v>-</v>
      </c>
      <c r="P9771" s="73" t="str">
        <f t="shared" si="305"/>
        <v/>
      </c>
      <c r="Q9771" s="61" t="s">
        <v>86</v>
      </c>
    </row>
    <row r="9772" spans="8:17" x14ac:dyDescent="0.25">
      <c r="H9772" s="59">
        <v>61859</v>
      </c>
      <c r="I9772" s="59" t="s">
        <v>69</v>
      </c>
      <c r="J9772" s="59">
        <v>28481798</v>
      </c>
      <c r="K9772" s="59" t="s">
        <v>10274</v>
      </c>
      <c r="L9772" s="61" t="s">
        <v>81</v>
      </c>
      <c r="M9772" s="61">
        <f>VLOOKUP(H9772,zdroj!C:F,4,0)</f>
        <v>0</v>
      </c>
      <c r="N9772" s="61" t="str">
        <f t="shared" si="304"/>
        <v>-</v>
      </c>
      <c r="P9772" s="73" t="str">
        <f t="shared" si="305"/>
        <v/>
      </c>
      <c r="Q9772" s="61" t="s">
        <v>86</v>
      </c>
    </row>
    <row r="9773" spans="8:17" x14ac:dyDescent="0.25">
      <c r="H9773" s="59">
        <v>61859</v>
      </c>
      <c r="I9773" s="59" t="s">
        <v>69</v>
      </c>
      <c r="J9773" s="59">
        <v>28481801</v>
      </c>
      <c r="K9773" s="59" t="s">
        <v>10275</v>
      </c>
      <c r="L9773" s="61" t="s">
        <v>81</v>
      </c>
      <c r="M9773" s="61">
        <f>VLOOKUP(H9773,zdroj!C:F,4,0)</f>
        <v>0</v>
      </c>
      <c r="N9773" s="61" t="str">
        <f t="shared" si="304"/>
        <v>-</v>
      </c>
      <c r="P9773" s="73" t="str">
        <f t="shared" si="305"/>
        <v/>
      </c>
      <c r="Q9773" s="61" t="s">
        <v>86</v>
      </c>
    </row>
    <row r="9774" spans="8:17" x14ac:dyDescent="0.25">
      <c r="H9774" s="59">
        <v>61859</v>
      </c>
      <c r="I9774" s="59" t="s">
        <v>69</v>
      </c>
      <c r="J9774" s="59">
        <v>30778077</v>
      </c>
      <c r="K9774" s="59" t="s">
        <v>10276</v>
      </c>
      <c r="L9774" s="61" t="s">
        <v>113</v>
      </c>
      <c r="M9774" s="61">
        <f>VLOOKUP(H9774,zdroj!C:F,4,0)</f>
        <v>0</v>
      </c>
      <c r="N9774" s="61" t="str">
        <f t="shared" si="304"/>
        <v>katB</v>
      </c>
      <c r="P9774" s="73" t="str">
        <f t="shared" si="305"/>
        <v/>
      </c>
      <c r="Q9774" s="61" t="s">
        <v>31</v>
      </c>
    </row>
    <row r="9775" spans="8:17" x14ac:dyDescent="0.25">
      <c r="H9775" s="59">
        <v>61859</v>
      </c>
      <c r="I9775" s="59" t="s">
        <v>69</v>
      </c>
      <c r="J9775" s="59">
        <v>30778107</v>
      </c>
      <c r="K9775" s="59" t="s">
        <v>10277</v>
      </c>
      <c r="L9775" s="61" t="s">
        <v>81</v>
      </c>
      <c r="M9775" s="61">
        <f>VLOOKUP(H9775,zdroj!C:F,4,0)</f>
        <v>0</v>
      </c>
      <c r="N9775" s="61" t="str">
        <f t="shared" si="304"/>
        <v>-</v>
      </c>
      <c r="P9775" s="73" t="str">
        <f t="shared" si="305"/>
        <v/>
      </c>
      <c r="Q9775" s="61" t="s">
        <v>86</v>
      </c>
    </row>
    <row r="9776" spans="8:17" x14ac:dyDescent="0.25">
      <c r="H9776" s="59">
        <v>61859</v>
      </c>
      <c r="I9776" s="59" t="s">
        <v>69</v>
      </c>
      <c r="J9776" s="59">
        <v>30778115</v>
      </c>
      <c r="K9776" s="59" t="s">
        <v>10278</v>
      </c>
      <c r="L9776" s="61" t="s">
        <v>81</v>
      </c>
      <c r="M9776" s="61">
        <f>VLOOKUP(H9776,zdroj!C:F,4,0)</f>
        <v>0</v>
      </c>
      <c r="N9776" s="61" t="str">
        <f t="shared" si="304"/>
        <v>-</v>
      </c>
      <c r="P9776" s="73" t="str">
        <f t="shared" si="305"/>
        <v/>
      </c>
      <c r="Q9776" s="61" t="s">
        <v>86</v>
      </c>
    </row>
    <row r="9777" spans="8:17" x14ac:dyDescent="0.25">
      <c r="H9777" s="59">
        <v>61859</v>
      </c>
      <c r="I9777" s="59" t="s">
        <v>69</v>
      </c>
      <c r="J9777" s="59">
        <v>30778123</v>
      </c>
      <c r="K9777" s="59" t="s">
        <v>10279</v>
      </c>
      <c r="L9777" s="61" t="s">
        <v>81</v>
      </c>
      <c r="M9777" s="61">
        <f>VLOOKUP(H9777,zdroj!C:F,4,0)</f>
        <v>0</v>
      </c>
      <c r="N9777" s="61" t="str">
        <f t="shared" si="304"/>
        <v>-</v>
      </c>
      <c r="P9777" s="73" t="str">
        <f t="shared" si="305"/>
        <v/>
      </c>
      <c r="Q9777" s="61" t="s">
        <v>86</v>
      </c>
    </row>
    <row r="9778" spans="8:17" x14ac:dyDescent="0.25">
      <c r="H9778" s="59">
        <v>61859</v>
      </c>
      <c r="I9778" s="59" t="s">
        <v>69</v>
      </c>
      <c r="J9778" s="59">
        <v>41426886</v>
      </c>
      <c r="K9778" s="59" t="s">
        <v>10280</v>
      </c>
      <c r="L9778" s="61" t="s">
        <v>81</v>
      </c>
      <c r="M9778" s="61">
        <f>VLOOKUP(H9778,zdroj!C:F,4,0)</f>
        <v>0</v>
      </c>
      <c r="N9778" s="61" t="str">
        <f t="shared" si="304"/>
        <v>-</v>
      </c>
      <c r="P9778" s="73" t="str">
        <f t="shared" si="305"/>
        <v/>
      </c>
      <c r="Q9778" s="61" t="s">
        <v>86</v>
      </c>
    </row>
    <row r="9779" spans="8:17" x14ac:dyDescent="0.25">
      <c r="H9779" s="59">
        <v>61859</v>
      </c>
      <c r="I9779" s="59" t="s">
        <v>69</v>
      </c>
      <c r="J9779" s="59">
        <v>42108004</v>
      </c>
      <c r="K9779" s="59" t="s">
        <v>10281</v>
      </c>
      <c r="L9779" s="61" t="s">
        <v>81</v>
      </c>
      <c r="M9779" s="61">
        <f>VLOOKUP(H9779,zdroj!C:F,4,0)</f>
        <v>0</v>
      </c>
      <c r="N9779" s="61" t="str">
        <f t="shared" si="304"/>
        <v>-</v>
      </c>
      <c r="P9779" s="73" t="str">
        <f t="shared" si="305"/>
        <v/>
      </c>
      <c r="Q9779" s="61" t="s">
        <v>86</v>
      </c>
    </row>
    <row r="9780" spans="8:17" x14ac:dyDescent="0.25">
      <c r="H9780" s="59">
        <v>61859</v>
      </c>
      <c r="I9780" s="59" t="s">
        <v>69</v>
      </c>
      <c r="J9780" s="59">
        <v>42421314</v>
      </c>
      <c r="K9780" s="59" t="s">
        <v>10282</v>
      </c>
      <c r="L9780" s="61" t="s">
        <v>81</v>
      </c>
      <c r="M9780" s="61">
        <f>VLOOKUP(H9780,zdroj!C:F,4,0)</f>
        <v>0</v>
      </c>
      <c r="N9780" s="61" t="str">
        <f t="shared" si="304"/>
        <v>-</v>
      </c>
      <c r="P9780" s="73" t="str">
        <f t="shared" si="305"/>
        <v/>
      </c>
      <c r="Q9780" s="61" t="s">
        <v>86</v>
      </c>
    </row>
    <row r="9781" spans="8:17" x14ac:dyDescent="0.25">
      <c r="H9781" s="59">
        <v>61859</v>
      </c>
      <c r="I9781" s="59" t="s">
        <v>69</v>
      </c>
      <c r="J9781" s="59">
        <v>72757299</v>
      </c>
      <c r="K9781" s="59" t="s">
        <v>10283</v>
      </c>
      <c r="L9781" s="61" t="s">
        <v>81</v>
      </c>
      <c r="M9781" s="61">
        <f>VLOOKUP(H9781,zdroj!C:F,4,0)</f>
        <v>0</v>
      </c>
      <c r="N9781" s="61" t="str">
        <f t="shared" si="304"/>
        <v>-</v>
      </c>
      <c r="P9781" s="73" t="str">
        <f t="shared" si="305"/>
        <v/>
      </c>
      <c r="Q9781" s="61" t="s">
        <v>86</v>
      </c>
    </row>
    <row r="9782" spans="8:17" x14ac:dyDescent="0.25">
      <c r="H9782" s="59">
        <v>61859</v>
      </c>
      <c r="I9782" s="59" t="s">
        <v>69</v>
      </c>
      <c r="J9782" s="59">
        <v>74234650</v>
      </c>
      <c r="K9782" s="59" t="s">
        <v>10284</v>
      </c>
      <c r="L9782" s="61" t="s">
        <v>81</v>
      </c>
      <c r="M9782" s="61">
        <f>VLOOKUP(H9782,zdroj!C:F,4,0)</f>
        <v>0</v>
      </c>
      <c r="N9782" s="61" t="str">
        <f t="shared" si="304"/>
        <v>-</v>
      </c>
      <c r="P9782" s="73" t="str">
        <f t="shared" si="305"/>
        <v/>
      </c>
      <c r="Q9782" s="61" t="s">
        <v>86</v>
      </c>
    </row>
    <row r="9783" spans="8:17" x14ac:dyDescent="0.25">
      <c r="H9783" s="59">
        <v>61859</v>
      </c>
      <c r="I9783" s="59" t="s">
        <v>69</v>
      </c>
      <c r="J9783" s="59">
        <v>75706482</v>
      </c>
      <c r="K9783" s="59" t="s">
        <v>10285</v>
      </c>
      <c r="L9783" s="61" t="s">
        <v>81</v>
      </c>
      <c r="M9783" s="61">
        <f>VLOOKUP(H9783,zdroj!C:F,4,0)</f>
        <v>0</v>
      </c>
      <c r="N9783" s="61" t="str">
        <f t="shared" si="304"/>
        <v>-</v>
      </c>
      <c r="P9783" s="73" t="str">
        <f t="shared" si="305"/>
        <v/>
      </c>
      <c r="Q9783" s="61" t="s">
        <v>86</v>
      </c>
    </row>
    <row r="9784" spans="8:17" x14ac:dyDescent="0.25">
      <c r="H9784" s="59">
        <v>61859</v>
      </c>
      <c r="I9784" s="59" t="s">
        <v>69</v>
      </c>
      <c r="J9784" s="59">
        <v>78707170</v>
      </c>
      <c r="K9784" s="59" t="s">
        <v>10286</v>
      </c>
      <c r="L9784" s="61" t="s">
        <v>81</v>
      </c>
      <c r="M9784" s="61">
        <f>VLOOKUP(H9784,zdroj!C:F,4,0)</f>
        <v>0</v>
      </c>
      <c r="N9784" s="61" t="str">
        <f t="shared" si="304"/>
        <v>-</v>
      </c>
      <c r="P9784" s="73" t="str">
        <f t="shared" si="305"/>
        <v/>
      </c>
      <c r="Q9784" s="61" t="s">
        <v>86</v>
      </c>
    </row>
    <row r="9785" spans="8:17" x14ac:dyDescent="0.25">
      <c r="H9785" s="59">
        <v>61859</v>
      </c>
      <c r="I9785" s="59" t="s">
        <v>69</v>
      </c>
      <c r="J9785" s="59">
        <v>79275613</v>
      </c>
      <c r="K9785" s="59" t="s">
        <v>10287</v>
      </c>
      <c r="L9785" s="61" t="s">
        <v>113</v>
      </c>
      <c r="M9785" s="61">
        <f>VLOOKUP(H9785,zdroj!C:F,4,0)</f>
        <v>0</v>
      </c>
      <c r="N9785" s="61" t="str">
        <f t="shared" si="304"/>
        <v>katB</v>
      </c>
      <c r="P9785" s="73" t="str">
        <f t="shared" si="305"/>
        <v/>
      </c>
      <c r="Q9785" s="61" t="s">
        <v>30</v>
      </c>
    </row>
    <row r="9786" spans="8:17" x14ac:dyDescent="0.25">
      <c r="H9786" s="59">
        <v>61859</v>
      </c>
      <c r="I9786" s="59" t="s">
        <v>69</v>
      </c>
      <c r="J9786" s="59">
        <v>79973329</v>
      </c>
      <c r="K9786" s="59" t="s">
        <v>10288</v>
      </c>
      <c r="L9786" s="61" t="s">
        <v>113</v>
      </c>
      <c r="M9786" s="61">
        <f>VLOOKUP(H9786,zdroj!C:F,4,0)</f>
        <v>0</v>
      </c>
      <c r="N9786" s="61" t="str">
        <f t="shared" si="304"/>
        <v>katB</v>
      </c>
      <c r="P9786" s="73" t="str">
        <f t="shared" si="305"/>
        <v/>
      </c>
      <c r="Q9786" s="61" t="s">
        <v>30</v>
      </c>
    </row>
    <row r="9787" spans="8:17" x14ac:dyDescent="0.25">
      <c r="H9787" s="59">
        <v>61859</v>
      </c>
      <c r="I9787" s="59" t="s">
        <v>69</v>
      </c>
      <c r="J9787" s="59">
        <v>80734910</v>
      </c>
      <c r="K9787" s="59" t="s">
        <v>10289</v>
      </c>
      <c r="L9787" s="61" t="s">
        <v>81</v>
      </c>
      <c r="M9787" s="61">
        <f>VLOOKUP(H9787,zdroj!C:F,4,0)</f>
        <v>0</v>
      </c>
      <c r="N9787" s="61" t="str">
        <f t="shared" si="304"/>
        <v>-</v>
      </c>
      <c r="P9787" s="73" t="str">
        <f t="shared" si="305"/>
        <v/>
      </c>
      <c r="Q9787" s="61" t="s">
        <v>88</v>
      </c>
    </row>
    <row r="9788" spans="8:17" x14ac:dyDescent="0.25">
      <c r="H9788" s="59">
        <v>61867</v>
      </c>
      <c r="I9788" s="59" t="s">
        <v>69</v>
      </c>
      <c r="J9788" s="59">
        <v>18447465</v>
      </c>
      <c r="K9788" s="59" t="s">
        <v>10290</v>
      </c>
      <c r="L9788" s="61" t="s">
        <v>113</v>
      </c>
      <c r="M9788" s="61">
        <f>VLOOKUP(H9788,zdroj!C:F,4,0)</f>
        <v>0</v>
      </c>
      <c r="N9788" s="61" t="str">
        <f t="shared" si="304"/>
        <v>katB</v>
      </c>
      <c r="P9788" s="73" t="str">
        <f t="shared" si="305"/>
        <v/>
      </c>
      <c r="Q9788" s="61" t="s">
        <v>30</v>
      </c>
    </row>
    <row r="9789" spans="8:17" x14ac:dyDescent="0.25">
      <c r="H9789" s="59">
        <v>61867</v>
      </c>
      <c r="I9789" s="59" t="s">
        <v>69</v>
      </c>
      <c r="J9789" s="59">
        <v>25229737</v>
      </c>
      <c r="K9789" s="59" t="s">
        <v>10291</v>
      </c>
      <c r="L9789" s="61" t="s">
        <v>81</v>
      </c>
      <c r="M9789" s="61">
        <f>VLOOKUP(H9789,zdroj!C:F,4,0)</f>
        <v>0</v>
      </c>
      <c r="N9789" s="61" t="str">
        <f t="shared" si="304"/>
        <v>-</v>
      </c>
      <c r="P9789" s="73" t="str">
        <f t="shared" si="305"/>
        <v/>
      </c>
      <c r="Q9789" s="61" t="s">
        <v>86</v>
      </c>
    </row>
    <row r="9790" spans="8:17" x14ac:dyDescent="0.25">
      <c r="H9790" s="59">
        <v>61867</v>
      </c>
      <c r="I9790" s="59" t="s">
        <v>69</v>
      </c>
      <c r="J9790" s="59">
        <v>30778085</v>
      </c>
      <c r="K9790" s="59" t="s">
        <v>10292</v>
      </c>
      <c r="L9790" s="61" t="s">
        <v>81</v>
      </c>
      <c r="M9790" s="61">
        <f>VLOOKUP(H9790,zdroj!C:F,4,0)</f>
        <v>0</v>
      </c>
      <c r="N9790" s="61" t="str">
        <f t="shared" si="304"/>
        <v>-</v>
      </c>
      <c r="P9790" s="73" t="str">
        <f t="shared" si="305"/>
        <v/>
      </c>
      <c r="Q9790" s="61" t="s">
        <v>86</v>
      </c>
    </row>
    <row r="9791" spans="8:17" x14ac:dyDescent="0.25">
      <c r="H9791" s="59">
        <v>61867</v>
      </c>
      <c r="I9791" s="59" t="s">
        <v>69</v>
      </c>
      <c r="J9791" s="59">
        <v>31240411</v>
      </c>
      <c r="K9791" s="59" t="s">
        <v>10293</v>
      </c>
      <c r="L9791" s="61" t="s">
        <v>113</v>
      </c>
      <c r="M9791" s="61">
        <f>VLOOKUP(H9791,zdroj!C:F,4,0)</f>
        <v>0</v>
      </c>
      <c r="N9791" s="61" t="str">
        <f t="shared" si="304"/>
        <v>katB</v>
      </c>
      <c r="P9791" s="73" t="str">
        <f t="shared" si="305"/>
        <v/>
      </c>
      <c r="Q9791" s="61" t="s">
        <v>31</v>
      </c>
    </row>
    <row r="9792" spans="8:17" x14ac:dyDescent="0.25">
      <c r="H9792" s="59">
        <v>61867</v>
      </c>
      <c r="I9792" s="59" t="s">
        <v>69</v>
      </c>
      <c r="J9792" s="59">
        <v>78435544</v>
      </c>
      <c r="K9792" s="59" t="s">
        <v>10294</v>
      </c>
      <c r="L9792" s="61" t="s">
        <v>113</v>
      </c>
      <c r="M9792" s="61">
        <f>VLOOKUP(H9792,zdroj!C:F,4,0)</f>
        <v>0</v>
      </c>
      <c r="N9792" s="61" t="str">
        <f t="shared" si="304"/>
        <v>katB</v>
      </c>
      <c r="P9792" s="73" t="str">
        <f t="shared" si="305"/>
        <v/>
      </c>
      <c r="Q9792" s="61" t="s">
        <v>31</v>
      </c>
    </row>
    <row r="9793" spans="8:17" x14ac:dyDescent="0.25">
      <c r="H9793" s="59">
        <v>61867</v>
      </c>
      <c r="I9793" s="59" t="s">
        <v>69</v>
      </c>
      <c r="J9793" s="59">
        <v>79412955</v>
      </c>
      <c r="K9793" s="59" t="s">
        <v>10295</v>
      </c>
      <c r="L9793" s="61" t="s">
        <v>113</v>
      </c>
      <c r="M9793" s="61">
        <f>VLOOKUP(H9793,zdroj!C:F,4,0)</f>
        <v>0</v>
      </c>
      <c r="N9793" s="61" t="str">
        <f t="shared" si="304"/>
        <v>katB</v>
      </c>
      <c r="P9793" s="73" t="str">
        <f t="shared" si="305"/>
        <v/>
      </c>
      <c r="Q9793" s="61" t="s">
        <v>31</v>
      </c>
    </row>
    <row r="9794" spans="8:17" x14ac:dyDescent="0.25">
      <c r="H9794" s="59">
        <v>61883</v>
      </c>
      <c r="I9794" s="59" t="s">
        <v>69</v>
      </c>
      <c r="J9794" s="59">
        <v>18447201</v>
      </c>
      <c r="K9794" s="59" t="s">
        <v>10296</v>
      </c>
      <c r="L9794" s="61" t="s">
        <v>113</v>
      </c>
      <c r="M9794" s="61">
        <f>VLOOKUP(H9794,zdroj!C:F,4,0)</f>
        <v>0</v>
      </c>
      <c r="N9794" s="61" t="str">
        <f t="shared" si="304"/>
        <v>katB</v>
      </c>
      <c r="P9794" s="73" t="str">
        <f t="shared" si="305"/>
        <v/>
      </c>
      <c r="Q9794" s="61" t="s">
        <v>30</v>
      </c>
    </row>
    <row r="9795" spans="8:17" x14ac:dyDescent="0.25">
      <c r="H9795" s="59">
        <v>61883</v>
      </c>
      <c r="I9795" s="59" t="s">
        <v>69</v>
      </c>
      <c r="J9795" s="59">
        <v>18447228</v>
      </c>
      <c r="K9795" s="59" t="s">
        <v>10297</v>
      </c>
      <c r="L9795" s="61" t="s">
        <v>113</v>
      </c>
      <c r="M9795" s="61">
        <f>VLOOKUP(H9795,zdroj!C:F,4,0)</f>
        <v>0</v>
      </c>
      <c r="N9795" s="61" t="str">
        <f t="shared" si="304"/>
        <v>katB</v>
      </c>
      <c r="P9795" s="73" t="str">
        <f t="shared" si="305"/>
        <v/>
      </c>
      <c r="Q9795" s="61" t="s">
        <v>30</v>
      </c>
    </row>
    <row r="9796" spans="8:17" x14ac:dyDescent="0.25">
      <c r="H9796" s="59">
        <v>61883</v>
      </c>
      <c r="I9796" s="59" t="s">
        <v>69</v>
      </c>
      <c r="J9796" s="59">
        <v>18447236</v>
      </c>
      <c r="K9796" s="59" t="s">
        <v>10298</v>
      </c>
      <c r="L9796" s="61" t="s">
        <v>113</v>
      </c>
      <c r="M9796" s="61">
        <f>VLOOKUP(H9796,zdroj!C:F,4,0)</f>
        <v>0</v>
      </c>
      <c r="N9796" s="61" t="str">
        <f t="shared" si="304"/>
        <v>katB</v>
      </c>
      <c r="P9796" s="73" t="str">
        <f t="shared" si="305"/>
        <v/>
      </c>
      <c r="Q9796" s="61" t="s">
        <v>31</v>
      </c>
    </row>
    <row r="9797" spans="8:17" x14ac:dyDescent="0.25">
      <c r="H9797" s="59">
        <v>61883</v>
      </c>
      <c r="I9797" s="59" t="s">
        <v>69</v>
      </c>
      <c r="J9797" s="59">
        <v>18447244</v>
      </c>
      <c r="K9797" s="59" t="s">
        <v>10299</v>
      </c>
      <c r="L9797" s="61" t="s">
        <v>113</v>
      </c>
      <c r="M9797" s="61">
        <f>VLOOKUP(H9797,zdroj!C:F,4,0)</f>
        <v>0</v>
      </c>
      <c r="N9797" s="61" t="str">
        <f t="shared" si="304"/>
        <v>katB</v>
      </c>
      <c r="P9797" s="73" t="str">
        <f t="shared" si="305"/>
        <v/>
      </c>
      <c r="Q9797" s="61" t="s">
        <v>30</v>
      </c>
    </row>
    <row r="9798" spans="8:17" x14ac:dyDescent="0.25">
      <c r="H9798" s="59">
        <v>61883</v>
      </c>
      <c r="I9798" s="59" t="s">
        <v>69</v>
      </c>
      <c r="J9798" s="59">
        <v>18447279</v>
      </c>
      <c r="K9798" s="59" t="s">
        <v>10300</v>
      </c>
      <c r="L9798" s="61" t="s">
        <v>113</v>
      </c>
      <c r="M9798" s="61">
        <f>VLOOKUP(H9798,zdroj!C:F,4,0)</f>
        <v>0</v>
      </c>
      <c r="N9798" s="61" t="str">
        <f t="shared" si="304"/>
        <v>katB</v>
      </c>
      <c r="P9798" s="73" t="str">
        <f t="shared" si="305"/>
        <v/>
      </c>
      <c r="Q9798" s="61" t="s">
        <v>30</v>
      </c>
    </row>
    <row r="9799" spans="8:17" x14ac:dyDescent="0.25">
      <c r="H9799" s="59">
        <v>61883</v>
      </c>
      <c r="I9799" s="59" t="s">
        <v>69</v>
      </c>
      <c r="J9799" s="59">
        <v>18447317</v>
      </c>
      <c r="K9799" s="59" t="s">
        <v>10301</v>
      </c>
      <c r="L9799" s="61" t="s">
        <v>113</v>
      </c>
      <c r="M9799" s="61">
        <f>VLOOKUP(H9799,zdroj!C:F,4,0)</f>
        <v>0</v>
      </c>
      <c r="N9799" s="61" t="str">
        <f t="shared" ref="N9799:N9862" si="306">IF(M9799="A",IF(L9799="katA","katB",L9799),L9799)</f>
        <v>katB</v>
      </c>
      <c r="P9799" s="73" t="str">
        <f t="shared" ref="P9799:P9862" si="307">IF(O9799="A",1,"")</f>
        <v/>
      </c>
      <c r="Q9799" s="61" t="s">
        <v>30</v>
      </c>
    </row>
    <row r="9800" spans="8:17" x14ac:dyDescent="0.25">
      <c r="H9800" s="59">
        <v>61883</v>
      </c>
      <c r="I9800" s="59" t="s">
        <v>69</v>
      </c>
      <c r="J9800" s="59">
        <v>18447341</v>
      </c>
      <c r="K9800" s="59" t="s">
        <v>10302</v>
      </c>
      <c r="L9800" s="61" t="s">
        <v>113</v>
      </c>
      <c r="M9800" s="61">
        <f>VLOOKUP(H9800,zdroj!C:F,4,0)</f>
        <v>0</v>
      </c>
      <c r="N9800" s="61" t="str">
        <f t="shared" si="306"/>
        <v>katB</v>
      </c>
      <c r="P9800" s="73" t="str">
        <f t="shared" si="307"/>
        <v/>
      </c>
      <c r="Q9800" s="61" t="s">
        <v>30</v>
      </c>
    </row>
    <row r="9801" spans="8:17" x14ac:dyDescent="0.25">
      <c r="H9801" s="59">
        <v>61883</v>
      </c>
      <c r="I9801" s="59" t="s">
        <v>69</v>
      </c>
      <c r="J9801" s="59">
        <v>18447376</v>
      </c>
      <c r="K9801" s="59" t="s">
        <v>10303</v>
      </c>
      <c r="L9801" s="61" t="s">
        <v>113</v>
      </c>
      <c r="M9801" s="61">
        <f>VLOOKUP(H9801,zdroj!C:F,4,0)</f>
        <v>0</v>
      </c>
      <c r="N9801" s="61" t="str">
        <f t="shared" si="306"/>
        <v>katB</v>
      </c>
      <c r="P9801" s="73" t="str">
        <f t="shared" si="307"/>
        <v/>
      </c>
      <c r="Q9801" s="61" t="s">
        <v>30</v>
      </c>
    </row>
    <row r="9802" spans="8:17" x14ac:dyDescent="0.25">
      <c r="H9802" s="59">
        <v>61883</v>
      </c>
      <c r="I9802" s="59" t="s">
        <v>69</v>
      </c>
      <c r="J9802" s="59">
        <v>18447384</v>
      </c>
      <c r="K9802" s="59" t="s">
        <v>10304</v>
      </c>
      <c r="L9802" s="61" t="s">
        <v>113</v>
      </c>
      <c r="M9802" s="61">
        <f>VLOOKUP(H9802,zdroj!C:F,4,0)</f>
        <v>0</v>
      </c>
      <c r="N9802" s="61" t="str">
        <f t="shared" si="306"/>
        <v>katB</v>
      </c>
      <c r="P9802" s="73" t="str">
        <f t="shared" si="307"/>
        <v/>
      </c>
      <c r="Q9802" s="61" t="s">
        <v>30</v>
      </c>
    </row>
    <row r="9803" spans="8:17" x14ac:dyDescent="0.25">
      <c r="H9803" s="59">
        <v>61883</v>
      </c>
      <c r="I9803" s="59" t="s">
        <v>69</v>
      </c>
      <c r="J9803" s="59">
        <v>18447431</v>
      </c>
      <c r="K9803" s="59" t="s">
        <v>10305</v>
      </c>
      <c r="L9803" s="61" t="s">
        <v>113</v>
      </c>
      <c r="M9803" s="61">
        <f>VLOOKUP(H9803,zdroj!C:F,4,0)</f>
        <v>0</v>
      </c>
      <c r="N9803" s="61" t="str">
        <f t="shared" si="306"/>
        <v>katB</v>
      </c>
      <c r="P9803" s="73" t="str">
        <f t="shared" si="307"/>
        <v/>
      </c>
      <c r="Q9803" s="61" t="s">
        <v>30</v>
      </c>
    </row>
    <row r="9804" spans="8:17" x14ac:dyDescent="0.25">
      <c r="H9804" s="59">
        <v>61883</v>
      </c>
      <c r="I9804" s="59" t="s">
        <v>69</v>
      </c>
      <c r="J9804" s="59">
        <v>18447503</v>
      </c>
      <c r="K9804" s="59" t="s">
        <v>10306</v>
      </c>
      <c r="L9804" s="61" t="s">
        <v>113</v>
      </c>
      <c r="M9804" s="61">
        <f>VLOOKUP(H9804,zdroj!C:F,4,0)</f>
        <v>0</v>
      </c>
      <c r="N9804" s="61" t="str">
        <f t="shared" si="306"/>
        <v>katB</v>
      </c>
      <c r="P9804" s="73" t="str">
        <f t="shared" si="307"/>
        <v/>
      </c>
      <c r="Q9804" s="61" t="s">
        <v>30</v>
      </c>
    </row>
    <row r="9805" spans="8:17" x14ac:dyDescent="0.25">
      <c r="H9805" s="59">
        <v>61883</v>
      </c>
      <c r="I9805" s="59" t="s">
        <v>69</v>
      </c>
      <c r="J9805" s="59">
        <v>26887843</v>
      </c>
      <c r="K9805" s="59" t="s">
        <v>10307</v>
      </c>
      <c r="L9805" s="61" t="s">
        <v>113</v>
      </c>
      <c r="M9805" s="61">
        <f>VLOOKUP(H9805,zdroj!C:F,4,0)</f>
        <v>0</v>
      </c>
      <c r="N9805" s="61" t="str">
        <f t="shared" si="306"/>
        <v>katB</v>
      </c>
      <c r="P9805" s="73" t="str">
        <f t="shared" si="307"/>
        <v/>
      </c>
      <c r="Q9805" s="61" t="s">
        <v>31</v>
      </c>
    </row>
    <row r="9806" spans="8:17" x14ac:dyDescent="0.25">
      <c r="H9806" s="59">
        <v>61883</v>
      </c>
      <c r="I9806" s="59" t="s">
        <v>69</v>
      </c>
      <c r="J9806" s="59">
        <v>26887851</v>
      </c>
      <c r="K9806" s="59" t="s">
        <v>10308</v>
      </c>
      <c r="L9806" s="61" t="s">
        <v>113</v>
      </c>
      <c r="M9806" s="61">
        <f>VLOOKUP(H9806,zdroj!C:F,4,0)</f>
        <v>0</v>
      </c>
      <c r="N9806" s="61" t="str">
        <f t="shared" si="306"/>
        <v>katB</v>
      </c>
      <c r="P9806" s="73" t="str">
        <f t="shared" si="307"/>
        <v/>
      </c>
      <c r="Q9806" s="61" t="s">
        <v>31</v>
      </c>
    </row>
    <row r="9807" spans="8:17" x14ac:dyDescent="0.25">
      <c r="H9807" s="59">
        <v>61883</v>
      </c>
      <c r="I9807" s="59" t="s">
        <v>69</v>
      </c>
      <c r="J9807" s="59">
        <v>27333329</v>
      </c>
      <c r="K9807" s="59" t="s">
        <v>10309</v>
      </c>
      <c r="L9807" s="61" t="s">
        <v>113</v>
      </c>
      <c r="M9807" s="61">
        <f>VLOOKUP(H9807,zdroj!C:F,4,0)</f>
        <v>0</v>
      </c>
      <c r="N9807" s="61" t="str">
        <f t="shared" si="306"/>
        <v>katB</v>
      </c>
      <c r="P9807" s="73" t="str">
        <f t="shared" si="307"/>
        <v/>
      </c>
      <c r="Q9807" s="61" t="s">
        <v>31</v>
      </c>
    </row>
    <row r="9808" spans="8:17" x14ac:dyDescent="0.25">
      <c r="H9808" s="59">
        <v>61883</v>
      </c>
      <c r="I9808" s="59" t="s">
        <v>69</v>
      </c>
      <c r="J9808" s="59">
        <v>30778131</v>
      </c>
      <c r="K9808" s="59" t="s">
        <v>10310</v>
      </c>
      <c r="L9808" s="61" t="s">
        <v>81</v>
      </c>
      <c r="M9808" s="61">
        <f>VLOOKUP(H9808,zdroj!C:F,4,0)</f>
        <v>0</v>
      </c>
      <c r="N9808" s="61" t="str">
        <f t="shared" si="306"/>
        <v>-</v>
      </c>
      <c r="P9808" s="73" t="str">
        <f t="shared" si="307"/>
        <v/>
      </c>
      <c r="Q9808" s="61" t="s">
        <v>86</v>
      </c>
    </row>
    <row r="9809" spans="8:17" x14ac:dyDescent="0.25">
      <c r="H9809" s="59">
        <v>61883</v>
      </c>
      <c r="I9809" s="59" t="s">
        <v>69</v>
      </c>
      <c r="J9809" s="59">
        <v>31240437</v>
      </c>
      <c r="K9809" s="59" t="s">
        <v>10311</v>
      </c>
      <c r="L9809" s="61" t="s">
        <v>81</v>
      </c>
      <c r="M9809" s="61">
        <f>VLOOKUP(H9809,zdroj!C:F,4,0)</f>
        <v>0</v>
      </c>
      <c r="N9809" s="61" t="str">
        <f t="shared" si="306"/>
        <v>-</v>
      </c>
      <c r="P9809" s="73" t="str">
        <f t="shared" si="307"/>
        <v/>
      </c>
      <c r="Q9809" s="61" t="s">
        <v>86</v>
      </c>
    </row>
    <row r="9810" spans="8:17" x14ac:dyDescent="0.25">
      <c r="H9810" s="59">
        <v>61883</v>
      </c>
      <c r="I9810" s="59" t="s">
        <v>69</v>
      </c>
      <c r="J9810" s="59">
        <v>31240445</v>
      </c>
      <c r="K9810" s="59" t="s">
        <v>10312</v>
      </c>
      <c r="L9810" s="61" t="s">
        <v>81</v>
      </c>
      <c r="M9810" s="61">
        <f>VLOOKUP(H9810,zdroj!C:F,4,0)</f>
        <v>0</v>
      </c>
      <c r="N9810" s="61" t="str">
        <f t="shared" si="306"/>
        <v>-</v>
      </c>
      <c r="P9810" s="73" t="str">
        <f t="shared" si="307"/>
        <v/>
      </c>
      <c r="Q9810" s="61" t="s">
        <v>86</v>
      </c>
    </row>
    <row r="9811" spans="8:17" x14ac:dyDescent="0.25">
      <c r="H9811" s="59">
        <v>61883</v>
      </c>
      <c r="I9811" s="59" t="s">
        <v>69</v>
      </c>
      <c r="J9811" s="59">
        <v>31240453</v>
      </c>
      <c r="K9811" s="59" t="s">
        <v>10313</v>
      </c>
      <c r="L9811" s="61" t="s">
        <v>81</v>
      </c>
      <c r="M9811" s="61">
        <f>VLOOKUP(H9811,zdroj!C:F,4,0)</f>
        <v>0</v>
      </c>
      <c r="N9811" s="61" t="str">
        <f t="shared" si="306"/>
        <v>-</v>
      </c>
      <c r="P9811" s="73" t="str">
        <f t="shared" si="307"/>
        <v/>
      </c>
      <c r="Q9811" s="61" t="s">
        <v>86</v>
      </c>
    </row>
    <row r="9812" spans="8:17" x14ac:dyDescent="0.25">
      <c r="H9812" s="59">
        <v>61883</v>
      </c>
      <c r="I9812" s="59" t="s">
        <v>69</v>
      </c>
      <c r="J9812" s="59">
        <v>31240461</v>
      </c>
      <c r="K9812" s="59" t="s">
        <v>10314</v>
      </c>
      <c r="L9812" s="61" t="s">
        <v>81</v>
      </c>
      <c r="M9812" s="61">
        <f>VLOOKUP(H9812,zdroj!C:F,4,0)</f>
        <v>0</v>
      </c>
      <c r="N9812" s="61" t="str">
        <f t="shared" si="306"/>
        <v>-</v>
      </c>
      <c r="P9812" s="73" t="str">
        <f t="shared" si="307"/>
        <v/>
      </c>
      <c r="Q9812" s="61" t="s">
        <v>86</v>
      </c>
    </row>
    <row r="9813" spans="8:17" x14ac:dyDescent="0.25">
      <c r="H9813" s="59">
        <v>61883</v>
      </c>
      <c r="I9813" s="59" t="s">
        <v>69</v>
      </c>
      <c r="J9813" s="59">
        <v>31240470</v>
      </c>
      <c r="K9813" s="59" t="s">
        <v>10315</v>
      </c>
      <c r="L9813" s="61" t="s">
        <v>81</v>
      </c>
      <c r="M9813" s="61">
        <f>VLOOKUP(H9813,zdroj!C:F,4,0)</f>
        <v>0</v>
      </c>
      <c r="N9813" s="61" t="str">
        <f t="shared" si="306"/>
        <v>-</v>
      </c>
      <c r="P9813" s="73" t="str">
        <f t="shared" si="307"/>
        <v/>
      </c>
      <c r="Q9813" s="61" t="s">
        <v>86</v>
      </c>
    </row>
    <row r="9814" spans="8:17" x14ac:dyDescent="0.25">
      <c r="H9814" s="59">
        <v>61883</v>
      </c>
      <c r="I9814" s="59" t="s">
        <v>69</v>
      </c>
      <c r="J9814" s="59">
        <v>31240488</v>
      </c>
      <c r="K9814" s="59" t="s">
        <v>10316</v>
      </c>
      <c r="L9814" s="61" t="s">
        <v>81</v>
      </c>
      <c r="M9814" s="61">
        <f>VLOOKUP(H9814,zdroj!C:F,4,0)</f>
        <v>0</v>
      </c>
      <c r="N9814" s="61" t="str">
        <f t="shared" si="306"/>
        <v>-</v>
      </c>
      <c r="P9814" s="73" t="str">
        <f t="shared" si="307"/>
        <v/>
      </c>
      <c r="Q9814" s="61" t="s">
        <v>86</v>
      </c>
    </row>
    <row r="9815" spans="8:17" x14ac:dyDescent="0.25">
      <c r="H9815" s="59">
        <v>61883</v>
      </c>
      <c r="I9815" s="59" t="s">
        <v>69</v>
      </c>
      <c r="J9815" s="59">
        <v>31240496</v>
      </c>
      <c r="K9815" s="59" t="s">
        <v>10317</v>
      </c>
      <c r="L9815" s="61" t="s">
        <v>81</v>
      </c>
      <c r="M9815" s="61">
        <f>VLOOKUP(H9815,zdroj!C:F,4,0)</f>
        <v>0</v>
      </c>
      <c r="N9815" s="61" t="str">
        <f t="shared" si="306"/>
        <v>-</v>
      </c>
      <c r="P9815" s="73" t="str">
        <f t="shared" si="307"/>
        <v/>
      </c>
      <c r="Q9815" s="61" t="s">
        <v>86</v>
      </c>
    </row>
    <row r="9816" spans="8:17" x14ac:dyDescent="0.25">
      <c r="H9816" s="59">
        <v>61883</v>
      </c>
      <c r="I9816" s="59" t="s">
        <v>69</v>
      </c>
      <c r="J9816" s="59">
        <v>31240500</v>
      </c>
      <c r="K9816" s="59" t="s">
        <v>10318</v>
      </c>
      <c r="L9816" s="61" t="s">
        <v>81</v>
      </c>
      <c r="M9816" s="61">
        <f>VLOOKUP(H9816,zdroj!C:F,4,0)</f>
        <v>0</v>
      </c>
      <c r="N9816" s="61" t="str">
        <f t="shared" si="306"/>
        <v>-</v>
      </c>
      <c r="P9816" s="73" t="str">
        <f t="shared" si="307"/>
        <v/>
      </c>
      <c r="Q9816" s="61" t="s">
        <v>86</v>
      </c>
    </row>
    <row r="9817" spans="8:17" x14ac:dyDescent="0.25">
      <c r="H9817" s="59">
        <v>61883</v>
      </c>
      <c r="I9817" s="59" t="s">
        <v>69</v>
      </c>
      <c r="J9817" s="59">
        <v>31240518</v>
      </c>
      <c r="K9817" s="59" t="s">
        <v>10319</v>
      </c>
      <c r="L9817" s="61" t="s">
        <v>81</v>
      </c>
      <c r="M9817" s="61">
        <f>VLOOKUP(H9817,zdroj!C:F,4,0)</f>
        <v>0</v>
      </c>
      <c r="N9817" s="61" t="str">
        <f t="shared" si="306"/>
        <v>-</v>
      </c>
      <c r="P9817" s="73" t="str">
        <f t="shared" si="307"/>
        <v/>
      </c>
      <c r="Q9817" s="61" t="s">
        <v>86</v>
      </c>
    </row>
    <row r="9818" spans="8:17" x14ac:dyDescent="0.25">
      <c r="H9818" s="59">
        <v>61891</v>
      </c>
      <c r="I9818" s="59" t="s">
        <v>69</v>
      </c>
      <c r="J9818" s="59">
        <v>18478930</v>
      </c>
      <c r="K9818" s="59" t="s">
        <v>10320</v>
      </c>
      <c r="L9818" s="61" t="s">
        <v>81</v>
      </c>
      <c r="M9818" s="61">
        <f>VLOOKUP(H9818,zdroj!C:F,4,0)</f>
        <v>0</v>
      </c>
      <c r="N9818" s="61" t="str">
        <f t="shared" si="306"/>
        <v>-</v>
      </c>
      <c r="P9818" s="73" t="str">
        <f t="shared" si="307"/>
        <v/>
      </c>
      <c r="Q9818" s="61" t="s">
        <v>86</v>
      </c>
    </row>
    <row r="9819" spans="8:17" x14ac:dyDescent="0.25">
      <c r="H9819" s="59">
        <v>61891</v>
      </c>
      <c r="I9819" s="59" t="s">
        <v>69</v>
      </c>
      <c r="J9819" s="59">
        <v>18480420</v>
      </c>
      <c r="K9819" s="59" t="s">
        <v>10321</v>
      </c>
      <c r="L9819" s="61" t="s">
        <v>81</v>
      </c>
      <c r="M9819" s="61">
        <f>VLOOKUP(H9819,zdroj!C:F,4,0)</f>
        <v>0</v>
      </c>
      <c r="N9819" s="61" t="str">
        <f t="shared" si="306"/>
        <v>-</v>
      </c>
      <c r="P9819" s="73" t="str">
        <f t="shared" si="307"/>
        <v/>
      </c>
      <c r="Q9819" s="61" t="s">
        <v>86</v>
      </c>
    </row>
    <row r="9820" spans="8:17" x14ac:dyDescent="0.25">
      <c r="H9820" s="59">
        <v>61891</v>
      </c>
      <c r="I9820" s="59" t="s">
        <v>69</v>
      </c>
      <c r="J9820" s="59">
        <v>18480446</v>
      </c>
      <c r="K9820" s="59" t="s">
        <v>10322</v>
      </c>
      <c r="L9820" s="61" t="s">
        <v>81</v>
      </c>
      <c r="M9820" s="61">
        <f>VLOOKUP(H9820,zdroj!C:F,4,0)</f>
        <v>0</v>
      </c>
      <c r="N9820" s="61" t="str">
        <f t="shared" si="306"/>
        <v>-</v>
      </c>
      <c r="P9820" s="73" t="str">
        <f t="shared" si="307"/>
        <v/>
      </c>
      <c r="Q9820" s="61" t="s">
        <v>86</v>
      </c>
    </row>
    <row r="9821" spans="8:17" x14ac:dyDescent="0.25">
      <c r="H9821" s="59">
        <v>61891</v>
      </c>
      <c r="I9821" s="59" t="s">
        <v>69</v>
      </c>
      <c r="J9821" s="59">
        <v>18480454</v>
      </c>
      <c r="K9821" s="59" t="s">
        <v>10323</v>
      </c>
      <c r="L9821" s="61" t="s">
        <v>81</v>
      </c>
      <c r="M9821" s="61">
        <f>VLOOKUP(H9821,zdroj!C:F,4,0)</f>
        <v>0</v>
      </c>
      <c r="N9821" s="61" t="str">
        <f t="shared" si="306"/>
        <v>-</v>
      </c>
      <c r="P9821" s="73" t="str">
        <f t="shared" si="307"/>
        <v/>
      </c>
      <c r="Q9821" s="61" t="s">
        <v>86</v>
      </c>
    </row>
    <row r="9822" spans="8:17" x14ac:dyDescent="0.25">
      <c r="H9822" s="59">
        <v>61891</v>
      </c>
      <c r="I9822" s="59" t="s">
        <v>69</v>
      </c>
      <c r="J9822" s="59">
        <v>28467965</v>
      </c>
      <c r="K9822" s="59" t="s">
        <v>10324</v>
      </c>
      <c r="L9822" s="61" t="s">
        <v>81</v>
      </c>
      <c r="M9822" s="61">
        <f>VLOOKUP(H9822,zdroj!C:F,4,0)</f>
        <v>0</v>
      </c>
      <c r="N9822" s="61" t="str">
        <f t="shared" si="306"/>
        <v>-</v>
      </c>
      <c r="P9822" s="73" t="str">
        <f t="shared" si="307"/>
        <v/>
      </c>
      <c r="Q9822" s="61" t="s">
        <v>86</v>
      </c>
    </row>
    <row r="9823" spans="8:17" x14ac:dyDescent="0.25">
      <c r="H9823" s="59">
        <v>61891</v>
      </c>
      <c r="I9823" s="59" t="s">
        <v>69</v>
      </c>
      <c r="J9823" s="59">
        <v>28467973</v>
      </c>
      <c r="K9823" s="59" t="s">
        <v>10325</v>
      </c>
      <c r="L9823" s="61" t="s">
        <v>81</v>
      </c>
      <c r="M9823" s="61">
        <f>VLOOKUP(H9823,zdroj!C:F,4,0)</f>
        <v>0</v>
      </c>
      <c r="N9823" s="61" t="str">
        <f t="shared" si="306"/>
        <v>-</v>
      </c>
      <c r="P9823" s="73" t="str">
        <f t="shared" si="307"/>
        <v/>
      </c>
      <c r="Q9823" s="61" t="s">
        <v>86</v>
      </c>
    </row>
    <row r="9824" spans="8:17" x14ac:dyDescent="0.25">
      <c r="H9824" s="59">
        <v>61891</v>
      </c>
      <c r="I9824" s="59" t="s">
        <v>69</v>
      </c>
      <c r="J9824" s="59">
        <v>28467981</v>
      </c>
      <c r="K9824" s="59" t="s">
        <v>10326</v>
      </c>
      <c r="L9824" s="61" t="s">
        <v>81</v>
      </c>
      <c r="M9824" s="61">
        <f>VLOOKUP(H9824,zdroj!C:F,4,0)</f>
        <v>0</v>
      </c>
      <c r="N9824" s="61" t="str">
        <f t="shared" si="306"/>
        <v>-</v>
      </c>
      <c r="P9824" s="73" t="str">
        <f t="shared" si="307"/>
        <v/>
      </c>
      <c r="Q9824" s="61" t="s">
        <v>86</v>
      </c>
    </row>
    <row r="9825" spans="8:17" x14ac:dyDescent="0.25">
      <c r="H9825" s="59">
        <v>61891</v>
      </c>
      <c r="I9825" s="59" t="s">
        <v>69</v>
      </c>
      <c r="J9825" s="59">
        <v>28467990</v>
      </c>
      <c r="K9825" s="59" t="s">
        <v>10327</v>
      </c>
      <c r="L9825" s="61" t="s">
        <v>81</v>
      </c>
      <c r="M9825" s="61">
        <f>VLOOKUP(H9825,zdroj!C:F,4,0)</f>
        <v>0</v>
      </c>
      <c r="N9825" s="61" t="str">
        <f t="shared" si="306"/>
        <v>-</v>
      </c>
      <c r="P9825" s="73" t="str">
        <f t="shared" si="307"/>
        <v/>
      </c>
      <c r="Q9825" s="61" t="s">
        <v>86</v>
      </c>
    </row>
    <row r="9826" spans="8:17" x14ac:dyDescent="0.25">
      <c r="H9826" s="59">
        <v>61891</v>
      </c>
      <c r="I9826" s="59" t="s">
        <v>69</v>
      </c>
      <c r="J9826" s="59">
        <v>28468007</v>
      </c>
      <c r="K9826" s="59" t="s">
        <v>10328</v>
      </c>
      <c r="L9826" s="61" t="s">
        <v>81</v>
      </c>
      <c r="M9826" s="61">
        <f>VLOOKUP(H9826,zdroj!C:F,4,0)</f>
        <v>0</v>
      </c>
      <c r="N9826" s="61" t="str">
        <f t="shared" si="306"/>
        <v>-</v>
      </c>
      <c r="P9826" s="73" t="str">
        <f t="shared" si="307"/>
        <v/>
      </c>
      <c r="Q9826" s="61" t="s">
        <v>86</v>
      </c>
    </row>
    <row r="9827" spans="8:17" x14ac:dyDescent="0.25">
      <c r="H9827" s="59">
        <v>61891</v>
      </c>
      <c r="I9827" s="59" t="s">
        <v>69</v>
      </c>
      <c r="J9827" s="59">
        <v>28468015</v>
      </c>
      <c r="K9827" s="59" t="s">
        <v>10329</v>
      </c>
      <c r="L9827" s="61" t="s">
        <v>81</v>
      </c>
      <c r="M9827" s="61">
        <f>VLOOKUP(H9827,zdroj!C:F,4,0)</f>
        <v>0</v>
      </c>
      <c r="N9827" s="61" t="str">
        <f t="shared" si="306"/>
        <v>-</v>
      </c>
      <c r="P9827" s="73" t="str">
        <f t="shared" si="307"/>
        <v/>
      </c>
      <c r="Q9827" s="61" t="s">
        <v>86</v>
      </c>
    </row>
    <row r="9828" spans="8:17" x14ac:dyDescent="0.25">
      <c r="H9828" s="59">
        <v>61891</v>
      </c>
      <c r="I9828" s="59" t="s">
        <v>69</v>
      </c>
      <c r="J9828" s="59">
        <v>28468023</v>
      </c>
      <c r="K9828" s="59" t="s">
        <v>10330</v>
      </c>
      <c r="L9828" s="61" t="s">
        <v>81</v>
      </c>
      <c r="M9828" s="61">
        <f>VLOOKUP(H9828,zdroj!C:F,4,0)</f>
        <v>0</v>
      </c>
      <c r="N9828" s="61" t="str">
        <f t="shared" si="306"/>
        <v>-</v>
      </c>
      <c r="P9828" s="73" t="str">
        <f t="shared" si="307"/>
        <v/>
      </c>
      <c r="Q9828" s="61" t="s">
        <v>86</v>
      </c>
    </row>
    <row r="9829" spans="8:17" x14ac:dyDescent="0.25">
      <c r="H9829" s="59">
        <v>61891</v>
      </c>
      <c r="I9829" s="59" t="s">
        <v>69</v>
      </c>
      <c r="J9829" s="59">
        <v>28468031</v>
      </c>
      <c r="K9829" s="59" t="s">
        <v>10331</v>
      </c>
      <c r="L9829" s="61" t="s">
        <v>81</v>
      </c>
      <c r="M9829" s="61">
        <f>VLOOKUP(H9829,zdroj!C:F,4,0)</f>
        <v>0</v>
      </c>
      <c r="N9829" s="61" t="str">
        <f t="shared" si="306"/>
        <v>-</v>
      </c>
      <c r="P9829" s="73" t="str">
        <f t="shared" si="307"/>
        <v/>
      </c>
      <c r="Q9829" s="61" t="s">
        <v>86</v>
      </c>
    </row>
    <row r="9830" spans="8:17" x14ac:dyDescent="0.25">
      <c r="H9830" s="59">
        <v>61891</v>
      </c>
      <c r="I9830" s="59" t="s">
        <v>69</v>
      </c>
      <c r="J9830" s="59">
        <v>28468040</v>
      </c>
      <c r="K9830" s="59" t="s">
        <v>10332</v>
      </c>
      <c r="L9830" s="61" t="s">
        <v>81</v>
      </c>
      <c r="M9830" s="61">
        <f>VLOOKUP(H9830,zdroj!C:F,4,0)</f>
        <v>0</v>
      </c>
      <c r="N9830" s="61" t="str">
        <f t="shared" si="306"/>
        <v>-</v>
      </c>
      <c r="P9830" s="73" t="str">
        <f t="shared" si="307"/>
        <v/>
      </c>
      <c r="Q9830" s="61" t="s">
        <v>86</v>
      </c>
    </row>
    <row r="9831" spans="8:17" x14ac:dyDescent="0.25">
      <c r="H9831" s="59">
        <v>61891</v>
      </c>
      <c r="I9831" s="59" t="s">
        <v>69</v>
      </c>
      <c r="J9831" s="59">
        <v>28468058</v>
      </c>
      <c r="K9831" s="59" t="s">
        <v>10333</v>
      </c>
      <c r="L9831" s="61" t="s">
        <v>81</v>
      </c>
      <c r="M9831" s="61">
        <f>VLOOKUP(H9831,zdroj!C:F,4,0)</f>
        <v>0</v>
      </c>
      <c r="N9831" s="61" t="str">
        <f t="shared" si="306"/>
        <v>-</v>
      </c>
      <c r="P9831" s="73" t="str">
        <f t="shared" si="307"/>
        <v/>
      </c>
      <c r="Q9831" s="61" t="s">
        <v>86</v>
      </c>
    </row>
    <row r="9832" spans="8:17" x14ac:dyDescent="0.25">
      <c r="H9832" s="59">
        <v>61891</v>
      </c>
      <c r="I9832" s="59" t="s">
        <v>69</v>
      </c>
      <c r="J9832" s="59">
        <v>28468066</v>
      </c>
      <c r="K9832" s="59" t="s">
        <v>10334</v>
      </c>
      <c r="L9832" s="61" t="s">
        <v>81</v>
      </c>
      <c r="M9832" s="61">
        <f>VLOOKUP(H9832,zdroj!C:F,4,0)</f>
        <v>0</v>
      </c>
      <c r="N9832" s="61" t="str">
        <f t="shared" si="306"/>
        <v>-</v>
      </c>
      <c r="P9832" s="73" t="str">
        <f t="shared" si="307"/>
        <v/>
      </c>
      <c r="Q9832" s="61" t="s">
        <v>86</v>
      </c>
    </row>
    <row r="9833" spans="8:17" x14ac:dyDescent="0.25">
      <c r="H9833" s="59">
        <v>61891</v>
      </c>
      <c r="I9833" s="59" t="s">
        <v>69</v>
      </c>
      <c r="J9833" s="59">
        <v>28468074</v>
      </c>
      <c r="K9833" s="59" t="s">
        <v>10335</v>
      </c>
      <c r="L9833" s="61" t="s">
        <v>81</v>
      </c>
      <c r="M9833" s="61">
        <f>VLOOKUP(H9833,zdroj!C:F,4,0)</f>
        <v>0</v>
      </c>
      <c r="N9833" s="61" t="str">
        <f t="shared" si="306"/>
        <v>-</v>
      </c>
      <c r="P9833" s="73" t="str">
        <f t="shared" si="307"/>
        <v/>
      </c>
      <c r="Q9833" s="61" t="s">
        <v>86</v>
      </c>
    </row>
    <row r="9834" spans="8:17" x14ac:dyDescent="0.25">
      <c r="H9834" s="59">
        <v>61891</v>
      </c>
      <c r="I9834" s="59" t="s">
        <v>69</v>
      </c>
      <c r="J9834" s="59">
        <v>28468082</v>
      </c>
      <c r="K9834" s="59" t="s">
        <v>10336</v>
      </c>
      <c r="L9834" s="61" t="s">
        <v>81</v>
      </c>
      <c r="M9834" s="61">
        <f>VLOOKUP(H9834,zdroj!C:F,4,0)</f>
        <v>0</v>
      </c>
      <c r="N9834" s="61" t="str">
        <f t="shared" si="306"/>
        <v>-</v>
      </c>
      <c r="P9834" s="73" t="str">
        <f t="shared" si="307"/>
        <v/>
      </c>
      <c r="Q9834" s="61" t="s">
        <v>86</v>
      </c>
    </row>
    <row r="9835" spans="8:17" x14ac:dyDescent="0.25">
      <c r="H9835" s="59">
        <v>61891</v>
      </c>
      <c r="I9835" s="59" t="s">
        <v>69</v>
      </c>
      <c r="J9835" s="59">
        <v>28468091</v>
      </c>
      <c r="K9835" s="59" t="s">
        <v>10337</v>
      </c>
      <c r="L9835" s="61" t="s">
        <v>81</v>
      </c>
      <c r="M9835" s="61">
        <f>VLOOKUP(H9835,zdroj!C:F,4,0)</f>
        <v>0</v>
      </c>
      <c r="N9835" s="61" t="str">
        <f t="shared" si="306"/>
        <v>-</v>
      </c>
      <c r="P9835" s="73" t="str">
        <f t="shared" si="307"/>
        <v/>
      </c>
      <c r="Q9835" s="61" t="s">
        <v>86</v>
      </c>
    </row>
    <row r="9836" spans="8:17" x14ac:dyDescent="0.25">
      <c r="H9836" s="59">
        <v>61891</v>
      </c>
      <c r="I9836" s="59" t="s">
        <v>69</v>
      </c>
      <c r="J9836" s="59">
        <v>28468104</v>
      </c>
      <c r="K9836" s="59" t="s">
        <v>10338</v>
      </c>
      <c r="L9836" s="61" t="s">
        <v>81</v>
      </c>
      <c r="M9836" s="61">
        <f>VLOOKUP(H9836,zdroj!C:F,4,0)</f>
        <v>0</v>
      </c>
      <c r="N9836" s="61" t="str">
        <f t="shared" si="306"/>
        <v>-</v>
      </c>
      <c r="P9836" s="73" t="str">
        <f t="shared" si="307"/>
        <v/>
      </c>
      <c r="Q9836" s="61" t="s">
        <v>86</v>
      </c>
    </row>
    <row r="9837" spans="8:17" x14ac:dyDescent="0.25">
      <c r="H9837" s="59">
        <v>61891</v>
      </c>
      <c r="I9837" s="59" t="s">
        <v>69</v>
      </c>
      <c r="J9837" s="59">
        <v>28468112</v>
      </c>
      <c r="K9837" s="59" t="s">
        <v>10339</v>
      </c>
      <c r="L9837" s="61" t="s">
        <v>81</v>
      </c>
      <c r="M9837" s="61">
        <f>VLOOKUP(H9837,zdroj!C:F,4,0)</f>
        <v>0</v>
      </c>
      <c r="N9837" s="61" t="str">
        <f t="shared" si="306"/>
        <v>-</v>
      </c>
      <c r="P9837" s="73" t="str">
        <f t="shared" si="307"/>
        <v/>
      </c>
      <c r="Q9837" s="61" t="s">
        <v>86</v>
      </c>
    </row>
    <row r="9838" spans="8:17" x14ac:dyDescent="0.25">
      <c r="H9838" s="59">
        <v>61891</v>
      </c>
      <c r="I9838" s="59" t="s">
        <v>69</v>
      </c>
      <c r="J9838" s="59">
        <v>28468121</v>
      </c>
      <c r="K9838" s="59" t="s">
        <v>10340</v>
      </c>
      <c r="L9838" s="61" t="s">
        <v>81</v>
      </c>
      <c r="M9838" s="61">
        <f>VLOOKUP(H9838,zdroj!C:F,4,0)</f>
        <v>0</v>
      </c>
      <c r="N9838" s="61" t="str">
        <f t="shared" si="306"/>
        <v>-</v>
      </c>
      <c r="P9838" s="73" t="str">
        <f t="shared" si="307"/>
        <v/>
      </c>
      <c r="Q9838" s="61" t="s">
        <v>86</v>
      </c>
    </row>
    <row r="9839" spans="8:17" x14ac:dyDescent="0.25">
      <c r="H9839" s="59">
        <v>61891</v>
      </c>
      <c r="I9839" s="59" t="s">
        <v>69</v>
      </c>
      <c r="J9839" s="59">
        <v>28468139</v>
      </c>
      <c r="K9839" s="59" t="s">
        <v>10341</v>
      </c>
      <c r="L9839" s="61" t="s">
        <v>81</v>
      </c>
      <c r="M9839" s="61">
        <f>VLOOKUP(H9839,zdroj!C:F,4,0)</f>
        <v>0</v>
      </c>
      <c r="N9839" s="61" t="str">
        <f t="shared" si="306"/>
        <v>-</v>
      </c>
      <c r="P9839" s="73" t="str">
        <f t="shared" si="307"/>
        <v/>
      </c>
      <c r="Q9839" s="61" t="s">
        <v>86</v>
      </c>
    </row>
    <row r="9840" spans="8:17" x14ac:dyDescent="0.25">
      <c r="H9840" s="59">
        <v>61891</v>
      </c>
      <c r="I9840" s="59" t="s">
        <v>69</v>
      </c>
      <c r="J9840" s="59">
        <v>28468147</v>
      </c>
      <c r="K9840" s="59" t="s">
        <v>10342</v>
      </c>
      <c r="L9840" s="61" t="s">
        <v>81</v>
      </c>
      <c r="M9840" s="61">
        <f>VLOOKUP(H9840,zdroj!C:F,4,0)</f>
        <v>0</v>
      </c>
      <c r="N9840" s="61" t="str">
        <f t="shared" si="306"/>
        <v>-</v>
      </c>
      <c r="P9840" s="73" t="str">
        <f t="shared" si="307"/>
        <v/>
      </c>
      <c r="Q9840" s="61" t="s">
        <v>86</v>
      </c>
    </row>
    <row r="9841" spans="8:17" x14ac:dyDescent="0.25">
      <c r="H9841" s="59">
        <v>61891</v>
      </c>
      <c r="I9841" s="59" t="s">
        <v>69</v>
      </c>
      <c r="J9841" s="59">
        <v>28468155</v>
      </c>
      <c r="K9841" s="59" t="s">
        <v>10343</v>
      </c>
      <c r="L9841" s="61" t="s">
        <v>81</v>
      </c>
      <c r="M9841" s="61">
        <f>VLOOKUP(H9841,zdroj!C:F,4,0)</f>
        <v>0</v>
      </c>
      <c r="N9841" s="61" t="str">
        <f t="shared" si="306"/>
        <v>-</v>
      </c>
      <c r="P9841" s="73" t="str">
        <f t="shared" si="307"/>
        <v/>
      </c>
      <c r="Q9841" s="61" t="s">
        <v>86</v>
      </c>
    </row>
    <row r="9842" spans="8:17" x14ac:dyDescent="0.25">
      <c r="H9842" s="59">
        <v>61891</v>
      </c>
      <c r="I9842" s="59" t="s">
        <v>69</v>
      </c>
      <c r="J9842" s="59">
        <v>28468163</v>
      </c>
      <c r="K9842" s="59" t="s">
        <v>10344</v>
      </c>
      <c r="L9842" s="61" t="s">
        <v>81</v>
      </c>
      <c r="M9842" s="61">
        <f>VLOOKUP(H9842,zdroj!C:F,4,0)</f>
        <v>0</v>
      </c>
      <c r="N9842" s="61" t="str">
        <f t="shared" si="306"/>
        <v>-</v>
      </c>
      <c r="P9842" s="73" t="str">
        <f t="shared" si="307"/>
        <v/>
      </c>
      <c r="Q9842" s="61" t="s">
        <v>86</v>
      </c>
    </row>
    <row r="9843" spans="8:17" x14ac:dyDescent="0.25">
      <c r="H9843" s="59">
        <v>61891</v>
      </c>
      <c r="I9843" s="59" t="s">
        <v>69</v>
      </c>
      <c r="J9843" s="59">
        <v>28468171</v>
      </c>
      <c r="K9843" s="59" t="s">
        <v>10345</v>
      </c>
      <c r="L9843" s="61" t="s">
        <v>81</v>
      </c>
      <c r="M9843" s="61">
        <f>VLOOKUP(H9843,zdroj!C:F,4,0)</f>
        <v>0</v>
      </c>
      <c r="N9843" s="61" t="str">
        <f t="shared" si="306"/>
        <v>-</v>
      </c>
      <c r="P9843" s="73" t="str">
        <f t="shared" si="307"/>
        <v/>
      </c>
      <c r="Q9843" s="61" t="s">
        <v>86</v>
      </c>
    </row>
    <row r="9844" spans="8:17" x14ac:dyDescent="0.25">
      <c r="H9844" s="59">
        <v>61891</v>
      </c>
      <c r="I9844" s="59" t="s">
        <v>69</v>
      </c>
      <c r="J9844" s="59">
        <v>28468180</v>
      </c>
      <c r="K9844" s="59" t="s">
        <v>10346</v>
      </c>
      <c r="L9844" s="61" t="s">
        <v>81</v>
      </c>
      <c r="M9844" s="61">
        <f>VLOOKUP(H9844,zdroj!C:F,4,0)</f>
        <v>0</v>
      </c>
      <c r="N9844" s="61" t="str">
        <f t="shared" si="306"/>
        <v>-</v>
      </c>
      <c r="P9844" s="73" t="str">
        <f t="shared" si="307"/>
        <v/>
      </c>
      <c r="Q9844" s="61" t="s">
        <v>86</v>
      </c>
    </row>
    <row r="9845" spans="8:17" x14ac:dyDescent="0.25">
      <c r="H9845" s="59">
        <v>61891</v>
      </c>
      <c r="I9845" s="59" t="s">
        <v>69</v>
      </c>
      <c r="J9845" s="59">
        <v>28468198</v>
      </c>
      <c r="K9845" s="59" t="s">
        <v>10347</v>
      </c>
      <c r="L9845" s="61" t="s">
        <v>81</v>
      </c>
      <c r="M9845" s="61">
        <f>VLOOKUP(H9845,zdroj!C:F,4,0)</f>
        <v>0</v>
      </c>
      <c r="N9845" s="61" t="str">
        <f t="shared" si="306"/>
        <v>-</v>
      </c>
      <c r="P9845" s="73" t="str">
        <f t="shared" si="307"/>
        <v/>
      </c>
      <c r="Q9845" s="61" t="s">
        <v>86</v>
      </c>
    </row>
    <row r="9846" spans="8:17" x14ac:dyDescent="0.25">
      <c r="H9846" s="59">
        <v>61891</v>
      </c>
      <c r="I9846" s="59" t="s">
        <v>69</v>
      </c>
      <c r="J9846" s="59">
        <v>28468201</v>
      </c>
      <c r="K9846" s="59" t="s">
        <v>10348</v>
      </c>
      <c r="L9846" s="61" t="s">
        <v>81</v>
      </c>
      <c r="M9846" s="61">
        <f>VLOOKUP(H9846,zdroj!C:F,4,0)</f>
        <v>0</v>
      </c>
      <c r="N9846" s="61" t="str">
        <f t="shared" si="306"/>
        <v>-</v>
      </c>
      <c r="P9846" s="73" t="str">
        <f t="shared" si="307"/>
        <v/>
      </c>
      <c r="Q9846" s="61" t="s">
        <v>86</v>
      </c>
    </row>
    <row r="9847" spans="8:17" x14ac:dyDescent="0.25">
      <c r="H9847" s="59">
        <v>61891</v>
      </c>
      <c r="I9847" s="59" t="s">
        <v>69</v>
      </c>
      <c r="J9847" s="59">
        <v>28468210</v>
      </c>
      <c r="K9847" s="59" t="s">
        <v>10349</v>
      </c>
      <c r="L9847" s="61" t="s">
        <v>81</v>
      </c>
      <c r="M9847" s="61">
        <f>VLOOKUP(H9847,zdroj!C:F,4,0)</f>
        <v>0</v>
      </c>
      <c r="N9847" s="61" t="str">
        <f t="shared" si="306"/>
        <v>-</v>
      </c>
      <c r="P9847" s="73" t="str">
        <f t="shared" si="307"/>
        <v/>
      </c>
      <c r="Q9847" s="61" t="s">
        <v>86</v>
      </c>
    </row>
    <row r="9848" spans="8:17" x14ac:dyDescent="0.25">
      <c r="H9848" s="59">
        <v>61891</v>
      </c>
      <c r="I9848" s="59" t="s">
        <v>69</v>
      </c>
      <c r="J9848" s="59">
        <v>28468228</v>
      </c>
      <c r="K9848" s="59" t="s">
        <v>10350</v>
      </c>
      <c r="L9848" s="61" t="s">
        <v>81</v>
      </c>
      <c r="M9848" s="61">
        <f>VLOOKUP(H9848,zdroj!C:F,4,0)</f>
        <v>0</v>
      </c>
      <c r="N9848" s="61" t="str">
        <f t="shared" si="306"/>
        <v>-</v>
      </c>
      <c r="P9848" s="73" t="str">
        <f t="shared" si="307"/>
        <v/>
      </c>
      <c r="Q9848" s="61" t="s">
        <v>86</v>
      </c>
    </row>
    <row r="9849" spans="8:17" x14ac:dyDescent="0.25">
      <c r="H9849" s="59">
        <v>61891</v>
      </c>
      <c r="I9849" s="59" t="s">
        <v>69</v>
      </c>
      <c r="J9849" s="59">
        <v>28468236</v>
      </c>
      <c r="K9849" s="59" t="s">
        <v>10351</v>
      </c>
      <c r="L9849" s="61" t="s">
        <v>81</v>
      </c>
      <c r="M9849" s="61">
        <f>VLOOKUP(H9849,zdroj!C:F,4,0)</f>
        <v>0</v>
      </c>
      <c r="N9849" s="61" t="str">
        <f t="shared" si="306"/>
        <v>-</v>
      </c>
      <c r="P9849" s="73" t="str">
        <f t="shared" si="307"/>
        <v/>
      </c>
      <c r="Q9849" s="61" t="s">
        <v>86</v>
      </c>
    </row>
    <row r="9850" spans="8:17" x14ac:dyDescent="0.25">
      <c r="H9850" s="59">
        <v>61891</v>
      </c>
      <c r="I9850" s="59" t="s">
        <v>69</v>
      </c>
      <c r="J9850" s="59">
        <v>28468244</v>
      </c>
      <c r="K9850" s="59" t="s">
        <v>10352</v>
      </c>
      <c r="L9850" s="61" t="s">
        <v>81</v>
      </c>
      <c r="M9850" s="61">
        <f>VLOOKUP(H9850,zdroj!C:F,4,0)</f>
        <v>0</v>
      </c>
      <c r="N9850" s="61" t="str">
        <f t="shared" si="306"/>
        <v>-</v>
      </c>
      <c r="P9850" s="73" t="str">
        <f t="shared" si="307"/>
        <v/>
      </c>
      <c r="Q9850" s="61" t="s">
        <v>86</v>
      </c>
    </row>
    <row r="9851" spans="8:17" x14ac:dyDescent="0.25">
      <c r="H9851" s="59">
        <v>61891</v>
      </c>
      <c r="I9851" s="59" t="s">
        <v>69</v>
      </c>
      <c r="J9851" s="59">
        <v>28468252</v>
      </c>
      <c r="K9851" s="59" t="s">
        <v>10353</v>
      </c>
      <c r="L9851" s="61" t="s">
        <v>81</v>
      </c>
      <c r="M9851" s="61">
        <f>VLOOKUP(H9851,zdroj!C:F,4,0)</f>
        <v>0</v>
      </c>
      <c r="N9851" s="61" t="str">
        <f t="shared" si="306"/>
        <v>-</v>
      </c>
      <c r="P9851" s="73" t="str">
        <f t="shared" si="307"/>
        <v/>
      </c>
      <c r="Q9851" s="61" t="s">
        <v>86</v>
      </c>
    </row>
    <row r="9852" spans="8:17" x14ac:dyDescent="0.25">
      <c r="H9852" s="59">
        <v>61891</v>
      </c>
      <c r="I9852" s="59" t="s">
        <v>69</v>
      </c>
      <c r="J9852" s="59">
        <v>28468261</v>
      </c>
      <c r="K9852" s="59" t="s">
        <v>10354</v>
      </c>
      <c r="L9852" s="61" t="s">
        <v>81</v>
      </c>
      <c r="M9852" s="61">
        <f>VLOOKUP(H9852,zdroj!C:F,4,0)</f>
        <v>0</v>
      </c>
      <c r="N9852" s="61" t="str">
        <f t="shared" si="306"/>
        <v>-</v>
      </c>
      <c r="P9852" s="73" t="str">
        <f t="shared" si="307"/>
        <v/>
      </c>
      <c r="Q9852" s="61" t="s">
        <v>86</v>
      </c>
    </row>
    <row r="9853" spans="8:17" x14ac:dyDescent="0.25">
      <c r="H9853" s="59">
        <v>61891</v>
      </c>
      <c r="I9853" s="59" t="s">
        <v>69</v>
      </c>
      <c r="J9853" s="59">
        <v>28468279</v>
      </c>
      <c r="K9853" s="59" t="s">
        <v>10355</v>
      </c>
      <c r="L9853" s="61" t="s">
        <v>81</v>
      </c>
      <c r="M9853" s="61">
        <f>VLOOKUP(H9853,zdroj!C:F,4,0)</f>
        <v>0</v>
      </c>
      <c r="N9853" s="61" t="str">
        <f t="shared" si="306"/>
        <v>-</v>
      </c>
      <c r="P9853" s="73" t="str">
        <f t="shared" si="307"/>
        <v/>
      </c>
      <c r="Q9853" s="61" t="s">
        <v>86</v>
      </c>
    </row>
    <row r="9854" spans="8:17" x14ac:dyDescent="0.25">
      <c r="H9854" s="59">
        <v>61891</v>
      </c>
      <c r="I9854" s="59" t="s">
        <v>69</v>
      </c>
      <c r="J9854" s="59">
        <v>28468287</v>
      </c>
      <c r="K9854" s="59" t="s">
        <v>10356</v>
      </c>
      <c r="L9854" s="61" t="s">
        <v>81</v>
      </c>
      <c r="M9854" s="61">
        <f>VLOOKUP(H9854,zdroj!C:F,4,0)</f>
        <v>0</v>
      </c>
      <c r="N9854" s="61" t="str">
        <f t="shared" si="306"/>
        <v>-</v>
      </c>
      <c r="P9854" s="73" t="str">
        <f t="shared" si="307"/>
        <v/>
      </c>
      <c r="Q9854" s="61" t="s">
        <v>86</v>
      </c>
    </row>
    <row r="9855" spans="8:17" x14ac:dyDescent="0.25">
      <c r="H9855" s="59">
        <v>61891</v>
      </c>
      <c r="I9855" s="59" t="s">
        <v>69</v>
      </c>
      <c r="J9855" s="59">
        <v>28468295</v>
      </c>
      <c r="K9855" s="59" t="s">
        <v>10357</v>
      </c>
      <c r="L9855" s="61" t="s">
        <v>81</v>
      </c>
      <c r="M9855" s="61">
        <f>VLOOKUP(H9855,zdroj!C:F,4,0)</f>
        <v>0</v>
      </c>
      <c r="N9855" s="61" t="str">
        <f t="shared" si="306"/>
        <v>-</v>
      </c>
      <c r="P9855" s="73" t="str">
        <f t="shared" si="307"/>
        <v/>
      </c>
      <c r="Q9855" s="61" t="s">
        <v>86</v>
      </c>
    </row>
    <row r="9856" spans="8:17" x14ac:dyDescent="0.25">
      <c r="H9856" s="59">
        <v>61891</v>
      </c>
      <c r="I9856" s="59" t="s">
        <v>69</v>
      </c>
      <c r="J9856" s="59">
        <v>28468309</v>
      </c>
      <c r="K9856" s="59" t="s">
        <v>10358</v>
      </c>
      <c r="L9856" s="61" t="s">
        <v>81</v>
      </c>
      <c r="M9856" s="61">
        <f>VLOOKUP(H9856,zdroj!C:F,4,0)</f>
        <v>0</v>
      </c>
      <c r="N9856" s="61" t="str">
        <f t="shared" si="306"/>
        <v>-</v>
      </c>
      <c r="P9856" s="73" t="str">
        <f t="shared" si="307"/>
        <v/>
      </c>
      <c r="Q9856" s="61" t="s">
        <v>86</v>
      </c>
    </row>
    <row r="9857" spans="8:17" x14ac:dyDescent="0.25">
      <c r="H9857" s="59">
        <v>61891</v>
      </c>
      <c r="I9857" s="59" t="s">
        <v>69</v>
      </c>
      <c r="J9857" s="59">
        <v>28468317</v>
      </c>
      <c r="K9857" s="59" t="s">
        <v>10359</v>
      </c>
      <c r="L9857" s="61" t="s">
        <v>81</v>
      </c>
      <c r="M9857" s="61">
        <f>VLOOKUP(H9857,zdroj!C:F,4,0)</f>
        <v>0</v>
      </c>
      <c r="N9857" s="61" t="str">
        <f t="shared" si="306"/>
        <v>-</v>
      </c>
      <c r="P9857" s="73" t="str">
        <f t="shared" si="307"/>
        <v/>
      </c>
      <c r="Q9857" s="61" t="s">
        <v>86</v>
      </c>
    </row>
    <row r="9858" spans="8:17" x14ac:dyDescent="0.25">
      <c r="H9858" s="59">
        <v>61891</v>
      </c>
      <c r="I9858" s="59" t="s">
        <v>69</v>
      </c>
      <c r="J9858" s="59">
        <v>28468325</v>
      </c>
      <c r="K9858" s="59" t="s">
        <v>10360</v>
      </c>
      <c r="L9858" s="61" t="s">
        <v>81</v>
      </c>
      <c r="M9858" s="61">
        <f>VLOOKUP(H9858,zdroj!C:F,4,0)</f>
        <v>0</v>
      </c>
      <c r="N9858" s="61" t="str">
        <f t="shared" si="306"/>
        <v>-</v>
      </c>
      <c r="P9858" s="73" t="str">
        <f t="shared" si="307"/>
        <v/>
      </c>
      <c r="Q9858" s="61" t="s">
        <v>86</v>
      </c>
    </row>
    <row r="9859" spans="8:17" x14ac:dyDescent="0.25">
      <c r="H9859" s="59">
        <v>61891</v>
      </c>
      <c r="I9859" s="59" t="s">
        <v>69</v>
      </c>
      <c r="J9859" s="59">
        <v>28468333</v>
      </c>
      <c r="K9859" s="59" t="s">
        <v>10361</v>
      </c>
      <c r="L9859" s="61" t="s">
        <v>81</v>
      </c>
      <c r="M9859" s="61">
        <f>VLOOKUP(H9859,zdroj!C:F,4,0)</f>
        <v>0</v>
      </c>
      <c r="N9859" s="61" t="str">
        <f t="shared" si="306"/>
        <v>-</v>
      </c>
      <c r="P9859" s="73" t="str">
        <f t="shared" si="307"/>
        <v/>
      </c>
      <c r="Q9859" s="61" t="s">
        <v>86</v>
      </c>
    </row>
    <row r="9860" spans="8:17" x14ac:dyDescent="0.25">
      <c r="H9860" s="59">
        <v>61891</v>
      </c>
      <c r="I9860" s="59" t="s">
        <v>69</v>
      </c>
      <c r="J9860" s="59">
        <v>28468341</v>
      </c>
      <c r="K9860" s="59" t="s">
        <v>10362</v>
      </c>
      <c r="L9860" s="61" t="s">
        <v>81</v>
      </c>
      <c r="M9860" s="61">
        <f>VLOOKUP(H9860,zdroj!C:F,4,0)</f>
        <v>0</v>
      </c>
      <c r="N9860" s="61" t="str">
        <f t="shared" si="306"/>
        <v>-</v>
      </c>
      <c r="P9860" s="73" t="str">
        <f t="shared" si="307"/>
        <v/>
      </c>
      <c r="Q9860" s="61" t="s">
        <v>86</v>
      </c>
    </row>
    <row r="9861" spans="8:17" x14ac:dyDescent="0.25">
      <c r="H9861" s="59">
        <v>61891</v>
      </c>
      <c r="I9861" s="59" t="s">
        <v>69</v>
      </c>
      <c r="J9861" s="59">
        <v>28468350</v>
      </c>
      <c r="K9861" s="59" t="s">
        <v>10363</v>
      </c>
      <c r="L9861" s="61" t="s">
        <v>81</v>
      </c>
      <c r="M9861" s="61">
        <f>VLOOKUP(H9861,zdroj!C:F,4,0)</f>
        <v>0</v>
      </c>
      <c r="N9861" s="61" t="str">
        <f t="shared" si="306"/>
        <v>-</v>
      </c>
      <c r="P9861" s="73" t="str">
        <f t="shared" si="307"/>
        <v/>
      </c>
      <c r="Q9861" s="61" t="s">
        <v>86</v>
      </c>
    </row>
    <row r="9862" spans="8:17" x14ac:dyDescent="0.25">
      <c r="H9862" s="59">
        <v>61891</v>
      </c>
      <c r="I9862" s="59" t="s">
        <v>69</v>
      </c>
      <c r="J9862" s="59">
        <v>28468368</v>
      </c>
      <c r="K9862" s="59" t="s">
        <v>10364</v>
      </c>
      <c r="L9862" s="61" t="s">
        <v>81</v>
      </c>
      <c r="M9862" s="61">
        <f>VLOOKUP(H9862,zdroj!C:F,4,0)</f>
        <v>0</v>
      </c>
      <c r="N9862" s="61" t="str">
        <f t="shared" si="306"/>
        <v>-</v>
      </c>
      <c r="P9862" s="73" t="str">
        <f t="shared" si="307"/>
        <v/>
      </c>
      <c r="Q9862" s="61" t="s">
        <v>86</v>
      </c>
    </row>
    <row r="9863" spans="8:17" x14ac:dyDescent="0.25">
      <c r="H9863" s="59">
        <v>61891</v>
      </c>
      <c r="I9863" s="59" t="s">
        <v>69</v>
      </c>
      <c r="J9863" s="59">
        <v>28468376</v>
      </c>
      <c r="K9863" s="59" t="s">
        <v>10365</v>
      </c>
      <c r="L9863" s="61" t="s">
        <v>81</v>
      </c>
      <c r="M9863" s="61">
        <f>VLOOKUP(H9863,zdroj!C:F,4,0)</f>
        <v>0</v>
      </c>
      <c r="N9863" s="61" t="str">
        <f t="shared" ref="N9863:N9926" si="308">IF(M9863="A",IF(L9863="katA","katB",L9863),L9863)</f>
        <v>-</v>
      </c>
      <c r="P9863" s="73" t="str">
        <f t="shared" ref="P9863:P9926" si="309">IF(O9863="A",1,"")</f>
        <v/>
      </c>
      <c r="Q9863" s="61" t="s">
        <v>86</v>
      </c>
    </row>
    <row r="9864" spans="8:17" x14ac:dyDescent="0.25">
      <c r="H9864" s="59">
        <v>61891</v>
      </c>
      <c r="I9864" s="59" t="s">
        <v>69</v>
      </c>
      <c r="J9864" s="59">
        <v>28468384</v>
      </c>
      <c r="K9864" s="59" t="s">
        <v>10366</v>
      </c>
      <c r="L9864" s="61" t="s">
        <v>81</v>
      </c>
      <c r="M9864" s="61">
        <f>VLOOKUP(H9864,zdroj!C:F,4,0)</f>
        <v>0</v>
      </c>
      <c r="N9864" s="61" t="str">
        <f t="shared" si="308"/>
        <v>-</v>
      </c>
      <c r="P9864" s="73" t="str">
        <f t="shared" si="309"/>
        <v/>
      </c>
      <c r="Q9864" s="61" t="s">
        <v>86</v>
      </c>
    </row>
    <row r="9865" spans="8:17" x14ac:dyDescent="0.25">
      <c r="H9865" s="59">
        <v>61891</v>
      </c>
      <c r="I9865" s="59" t="s">
        <v>69</v>
      </c>
      <c r="J9865" s="59">
        <v>28468392</v>
      </c>
      <c r="K9865" s="59" t="s">
        <v>10367</v>
      </c>
      <c r="L9865" s="61" t="s">
        <v>81</v>
      </c>
      <c r="M9865" s="61">
        <f>VLOOKUP(H9865,zdroj!C:F,4,0)</f>
        <v>0</v>
      </c>
      <c r="N9865" s="61" t="str">
        <f t="shared" si="308"/>
        <v>-</v>
      </c>
      <c r="P9865" s="73" t="str">
        <f t="shared" si="309"/>
        <v/>
      </c>
      <c r="Q9865" s="61" t="s">
        <v>86</v>
      </c>
    </row>
    <row r="9866" spans="8:17" x14ac:dyDescent="0.25">
      <c r="H9866" s="59">
        <v>61891</v>
      </c>
      <c r="I9866" s="59" t="s">
        <v>69</v>
      </c>
      <c r="J9866" s="59">
        <v>28468406</v>
      </c>
      <c r="K9866" s="59" t="s">
        <v>10368</v>
      </c>
      <c r="L9866" s="61" t="s">
        <v>81</v>
      </c>
      <c r="M9866" s="61">
        <f>VLOOKUP(H9866,zdroj!C:F,4,0)</f>
        <v>0</v>
      </c>
      <c r="N9866" s="61" t="str">
        <f t="shared" si="308"/>
        <v>-</v>
      </c>
      <c r="P9866" s="73" t="str">
        <f t="shared" si="309"/>
        <v/>
      </c>
      <c r="Q9866" s="61" t="s">
        <v>86</v>
      </c>
    </row>
    <row r="9867" spans="8:17" x14ac:dyDescent="0.25">
      <c r="H9867" s="59">
        <v>61891</v>
      </c>
      <c r="I9867" s="59" t="s">
        <v>69</v>
      </c>
      <c r="J9867" s="59">
        <v>28468414</v>
      </c>
      <c r="K9867" s="59" t="s">
        <v>10369</v>
      </c>
      <c r="L9867" s="61" t="s">
        <v>81</v>
      </c>
      <c r="M9867" s="61">
        <f>VLOOKUP(H9867,zdroj!C:F,4,0)</f>
        <v>0</v>
      </c>
      <c r="N9867" s="61" t="str">
        <f t="shared" si="308"/>
        <v>-</v>
      </c>
      <c r="P9867" s="73" t="str">
        <f t="shared" si="309"/>
        <v/>
      </c>
      <c r="Q9867" s="61" t="s">
        <v>86</v>
      </c>
    </row>
    <row r="9868" spans="8:17" x14ac:dyDescent="0.25">
      <c r="H9868" s="59">
        <v>61891</v>
      </c>
      <c r="I9868" s="59" t="s">
        <v>69</v>
      </c>
      <c r="J9868" s="59">
        <v>28468422</v>
      </c>
      <c r="K9868" s="59" t="s">
        <v>10370</v>
      </c>
      <c r="L9868" s="61" t="s">
        <v>81</v>
      </c>
      <c r="M9868" s="61">
        <f>VLOOKUP(H9868,zdroj!C:F,4,0)</f>
        <v>0</v>
      </c>
      <c r="N9868" s="61" t="str">
        <f t="shared" si="308"/>
        <v>-</v>
      </c>
      <c r="P9868" s="73" t="str">
        <f t="shared" si="309"/>
        <v/>
      </c>
      <c r="Q9868" s="61" t="s">
        <v>86</v>
      </c>
    </row>
    <row r="9869" spans="8:17" x14ac:dyDescent="0.25">
      <c r="H9869" s="59">
        <v>61891</v>
      </c>
      <c r="I9869" s="59" t="s">
        <v>69</v>
      </c>
      <c r="J9869" s="59">
        <v>28468431</v>
      </c>
      <c r="K9869" s="59" t="s">
        <v>10371</v>
      </c>
      <c r="L9869" s="61" t="s">
        <v>81</v>
      </c>
      <c r="M9869" s="61">
        <f>VLOOKUP(H9869,zdroj!C:F,4,0)</f>
        <v>0</v>
      </c>
      <c r="N9869" s="61" t="str">
        <f t="shared" si="308"/>
        <v>-</v>
      </c>
      <c r="P9869" s="73" t="str">
        <f t="shared" si="309"/>
        <v/>
      </c>
      <c r="Q9869" s="61" t="s">
        <v>86</v>
      </c>
    </row>
    <row r="9870" spans="8:17" x14ac:dyDescent="0.25">
      <c r="H9870" s="59">
        <v>61891</v>
      </c>
      <c r="I9870" s="59" t="s">
        <v>69</v>
      </c>
      <c r="J9870" s="59">
        <v>28468449</v>
      </c>
      <c r="K9870" s="59" t="s">
        <v>10372</v>
      </c>
      <c r="L9870" s="61" t="s">
        <v>81</v>
      </c>
      <c r="M9870" s="61">
        <f>VLOOKUP(H9870,zdroj!C:F,4,0)</f>
        <v>0</v>
      </c>
      <c r="N9870" s="61" t="str">
        <f t="shared" si="308"/>
        <v>-</v>
      </c>
      <c r="P9870" s="73" t="str">
        <f t="shared" si="309"/>
        <v/>
      </c>
      <c r="Q9870" s="61" t="s">
        <v>86</v>
      </c>
    </row>
    <row r="9871" spans="8:17" x14ac:dyDescent="0.25">
      <c r="H9871" s="59">
        <v>61891</v>
      </c>
      <c r="I9871" s="59" t="s">
        <v>69</v>
      </c>
      <c r="J9871" s="59">
        <v>28468457</v>
      </c>
      <c r="K9871" s="59" t="s">
        <v>10373</v>
      </c>
      <c r="L9871" s="61" t="s">
        <v>81</v>
      </c>
      <c r="M9871" s="61">
        <f>VLOOKUP(H9871,zdroj!C:F,4,0)</f>
        <v>0</v>
      </c>
      <c r="N9871" s="61" t="str">
        <f t="shared" si="308"/>
        <v>-</v>
      </c>
      <c r="P9871" s="73" t="str">
        <f t="shared" si="309"/>
        <v/>
      </c>
      <c r="Q9871" s="61" t="s">
        <v>86</v>
      </c>
    </row>
    <row r="9872" spans="8:17" x14ac:dyDescent="0.25">
      <c r="H9872" s="59">
        <v>61891</v>
      </c>
      <c r="I9872" s="59" t="s">
        <v>69</v>
      </c>
      <c r="J9872" s="59">
        <v>28468465</v>
      </c>
      <c r="K9872" s="59" t="s">
        <v>10374</v>
      </c>
      <c r="L9872" s="61" t="s">
        <v>81</v>
      </c>
      <c r="M9872" s="61">
        <f>VLOOKUP(H9872,zdroj!C:F,4,0)</f>
        <v>0</v>
      </c>
      <c r="N9872" s="61" t="str">
        <f t="shared" si="308"/>
        <v>-</v>
      </c>
      <c r="P9872" s="73" t="str">
        <f t="shared" si="309"/>
        <v/>
      </c>
      <c r="Q9872" s="61" t="s">
        <v>86</v>
      </c>
    </row>
    <row r="9873" spans="8:17" x14ac:dyDescent="0.25">
      <c r="H9873" s="59">
        <v>61891</v>
      </c>
      <c r="I9873" s="59" t="s">
        <v>69</v>
      </c>
      <c r="J9873" s="59">
        <v>28468473</v>
      </c>
      <c r="K9873" s="59" t="s">
        <v>10375</v>
      </c>
      <c r="L9873" s="61" t="s">
        <v>81</v>
      </c>
      <c r="M9873" s="61">
        <f>VLOOKUP(H9873,zdroj!C:F,4,0)</f>
        <v>0</v>
      </c>
      <c r="N9873" s="61" t="str">
        <f t="shared" si="308"/>
        <v>-</v>
      </c>
      <c r="P9873" s="73" t="str">
        <f t="shared" si="309"/>
        <v/>
      </c>
      <c r="Q9873" s="61" t="s">
        <v>86</v>
      </c>
    </row>
    <row r="9874" spans="8:17" x14ac:dyDescent="0.25">
      <c r="H9874" s="59">
        <v>61891</v>
      </c>
      <c r="I9874" s="59" t="s">
        <v>69</v>
      </c>
      <c r="J9874" s="59">
        <v>28468481</v>
      </c>
      <c r="K9874" s="59" t="s">
        <v>10376</v>
      </c>
      <c r="L9874" s="61" t="s">
        <v>81</v>
      </c>
      <c r="M9874" s="61">
        <f>VLOOKUP(H9874,zdroj!C:F,4,0)</f>
        <v>0</v>
      </c>
      <c r="N9874" s="61" t="str">
        <f t="shared" si="308"/>
        <v>-</v>
      </c>
      <c r="P9874" s="73" t="str">
        <f t="shared" si="309"/>
        <v/>
      </c>
      <c r="Q9874" s="61" t="s">
        <v>86</v>
      </c>
    </row>
    <row r="9875" spans="8:17" x14ac:dyDescent="0.25">
      <c r="H9875" s="59">
        <v>61891</v>
      </c>
      <c r="I9875" s="59" t="s">
        <v>69</v>
      </c>
      <c r="J9875" s="59">
        <v>28468490</v>
      </c>
      <c r="K9875" s="59" t="s">
        <v>10377</v>
      </c>
      <c r="L9875" s="61" t="s">
        <v>81</v>
      </c>
      <c r="M9875" s="61">
        <f>VLOOKUP(H9875,zdroj!C:F,4,0)</f>
        <v>0</v>
      </c>
      <c r="N9875" s="61" t="str">
        <f t="shared" si="308"/>
        <v>-</v>
      </c>
      <c r="P9875" s="73" t="str">
        <f t="shared" si="309"/>
        <v/>
      </c>
      <c r="Q9875" s="61" t="s">
        <v>86</v>
      </c>
    </row>
    <row r="9876" spans="8:17" x14ac:dyDescent="0.25">
      <c r="H9876" s="59">
        <v>61891</v>
      </c>
      <c r="I9876" s="59" t="s">
        <v>69</v>
      </c>
      <c r="J9876" s="59">
        <v>28468503</v>
      </c>
      <c r="K9876" s="59" t="s">
        <v>10378</v>
      </c>
      <c r="L9876" s="61" t="s">
        <v>81</v>
      </c>
      <c r="M9876" s="61">
        <f>VLOOKUP(H9876,zdroj!C:F,4,0)</f>
        <v>0</v>
      </c>
      <c r="N9876" s="61" t="str">
        <f t="shared" si="308"/>
        <v>-</v>
      </c>
      <c r="P9876" s="73" t="str">
        <f t="shared" si="309"/>
        <v/>
      </c>
      <c r="Q9876" s="61" t="s">
        <v>86</v>
      </c>
    </row>
    <row r="9877" spans="8:17" x14ac:dyDescent="0.25">
      <c r="H9877" s="59">
        <v>61891</v>
      </c>
      <c r="I9877" s="59" t="s">
        <v>69</v>
      </c>
      <c r="J9877" s="59">
        <v>28468511</v>
      </c>
      <c r="K9877" s="59" t="s">
        <v>10379</v>
      </c>
      <c r="L9877" s="61" t="s">
        <v>81</v>
      </c>
      <c r="M9877" s="61">
        <f>VLOOKUP(H9877,zdroj!C:F,4,0)</f>
        <v>0</v>
      </c>
      <c r="N9877" s="61" t="str">
        <f t="shared" si="308"/>
        <v>-</v>
      </c>
      <c r="P9877" s="73" t="str">
        <f t="shared" si="309"/>
        <v/>
      </c>
      <c r="Q9877" s="61" t="s">
        <v>86</v>
      </c>
    </row>
    <row r="9878" spans="8:17" x14ac:dyDescent="0.25">
      <c r="H9878" s="59">
        <v>61891</v>
      </c>
      <c r="I9878" s="59" t="s">
        <v>69</v>
      </c>
      <c r="J9878" s="59">
        <v>28468520</v>
      </c>
      <c r="K9878" s="59" t="s">
        <v>10380</v>
      </c>
      <c r="L9878" s="61" t="s">
        <v>81</v>
      </c>
      <c r="M9878" s="61">
        <f>VLOOKUP(H9878,zdroj!C:F,4,0)</f>
        <v>0</v>
      </c>
      <c r="N9878" s="61" t="str">
        <f t="shared" si="308"/>
        <v>-</v>
      </c>
      <c r="P9878" s="73" t="str">
        <f t="shared" si="309"/>
        <v/>
      </c>
      <c r="Q9878" s="61" t="s">
        <v>86</v>
      </c>
    </row>
    <row r="9879" spans="8:17" x14ac:dyDescent="0.25">
      <c r="H9879" s="59">
        <v>61891</v>
      </c>
      <c r="I9879" s="59" t="s">
        <v>69</v>
      </c>
      <c r="J9879" s="59">
        <v>28468538</v>
      </c>
      <c r="K9879" s="59" t="s">
        <v>10381</v>
      </c>
      <c r="L9879" s="61" t="s">
        <v>81</v>
      </c>
      <c r="M9879" s="61">
        <f>VLOOKUP(H9879,zdroj!C:F,4,0)</f>
        <v>0</v>
      </c>
      <c r="N9879" s="61" t="str">
        <f t="shared" si="308"/>
        <v>-</v>
      </c>
      <c r="P9879" s="73" t="str">
        <f t="shared" si="309"/>
        <v/>
      </c>
      <c r="Q9879" s="61" t="s">
        <v>86</v>
      </c>
    </row>
    <row r="9880" spans="8:17" x14ac:dyDescent="0.25">
      <c r="H9880" s="59">
        <v>61891</v>
      </c>
      <c r="I9880" s="59" t="s">
        <v>69</v>
      </c>
      <c r="J9880" s="59">
        <v>28468546</v>
      </c>
      <c r="K9880" s="59" t="s">
        <v>10382</v>
      </c>
      <c r="L9880" s="61" t="s">
        <v>81</v>
      </c>
      <c r="M9880" s="61">
        <f>VLOOKUP(H9880,zdroj!C:F,4,0)</f>
        <v>0</v>
      </c>
      <c r="N9880" s="61" t="str">
        <f t="shared" si="308"/>
        <v>-</v>
      </c>
      <c r="P9880" s="73" t="str">
        <f t="shared" si="309"/>
        <v/>
      </c>
      <c r="Q9880" s="61" t="s">
        <v>86</v>
      </c>
    </row>
    <row r="9881" spans="8:17" x14ac:dyDescent="0.25">
      <c r="H9881" s="59">
        <v>61891</v>
      </c>
      <c r="I9881" s="59" t="s">
        <v>69</v>
      </c>
      <c r="J9881" s="59">
        <v>28468562</v>
      </c>
      <c r="K9881" s="59" t="s">
        <v>10383</v>
      </c>
      <c r="L9881" s="61" t="s">
        <v>81</v>
      </c>
      <c r="M9881" s="61">
        <f>VLOOKUP(H9881,zdroj!C:F,4,0)</f>
        <v>0</v>
      </c>
      <c r="N9881" s="61" t="str">
        <f t="shared" si="308"/>
        <v>-</v>
      </c>
      <c r="P9881" s="73" t="str">
        <f t="shared" si="309"/>
        <v/>
      </c>
      <c r="Q9881" s="61" t="s">
        <v>86</v>
      </c>
    </row>
    <row r="9882" spans="8:17" x14ac:dyDescent="0.25">
      <c r="H9882" s="59">
        <v>61891</v>
      </c>
      <c r="I9882" s="59" t="s">
        <v>69</v>
      </c>
      <c r="J9882" s="59">
        <v>28468571</v>
      </c>
      <c r="K9882" s="59" t="s">
        <v>10384</v>
      </c>
      <c r="L9882" s="61" t="s">
        <v>81</v>
      </c>
      <c r="M9882" s="61">
        <f>VLOOKUP(H9882,zdroj!C:F,4,0)</f>
        <v>0</v>
      </c>
      <c r="N9882" s="61" t="str">
        <f t="shared" si="308"/>
        <v>-</v>
      </c>
      <c r="P9882" s="73" t="str">
        <f t="shared" si="309"/>
        <v/>
      </c>
      <c r="Q9882" s="61" t="s">
        <v>86</v>
      </c>
    </row>
    <row r="9883" spans="8:17" x14ac:dyDescent="0.25">
      <c r="H9883" s="59">
        <v>61891</v>
      </c>
      <c r="I9883" s="59" t="s">
        <v>69</v>
      </c>
      <c r="J9883" s="59">
        <v>28468589</v>
      </c>
      <c r="K9883" s="59" t="s">
        <v>10385</v>
      </c>
      <c r="L9883" s="61" t="s">
        <v>81</v>
      </c>
      <c r="M9883" s="61">
        <f>VLOOKUP(H9883,zdroj!C:F,4,0)</f>
        <v>0</v>
      </c>
      <c r="N9883" s="61" t="str">
        <f t="shared" si="308"/>
        <v>-</v>
      </c>
      <c r="P9883" s="73" t="str">
        <f t="shared" si="309"/>
        <v/>
      </c>
      <c r="Q9883" s="61" t="s">
        <v>86</v>
      </c>
    </row>
    <row r="9884" spans="8:17" x14ac:dyDescent="0.25">
      <c r="H9884" s="59">
        <v>61891</v>
      </c>
      <c r="I9884" s="59" t="s">
        <v>69</v>
      </c>
      <c r="J9884" s="59">
        <v>28468601</v>
      </c>
      <c r="K9884" s="59" t="s">
        <v>10386</v>
      </c>
      <c r="L9884" s="61" t="s">
        <v>81</v>
      </c>
      <c r="M9884" s="61">
        <f>VLOOKUP(H9884,zdroj!C:F,4,0)</f>
        <v>0</v>
      </c>
      <c r="N9884" s="61" t="str">
        <f t="shared" si="308"/>
        <v>-</v>
      </c>
      <c r="P9884" s="73" t="str">
        <f t="shared" si="309"/>
        <v/>
      </c>
      <c r="Q9884" s="61" t="s">
        <v>86</v>
      </c>
    </row>
    <row r="9885" spans="8:17" x14ac:dyDescent="0.25">
      <c r="H9885" s="59">
        <v>61891</v>
      </c>
      <c r="I9885" s="59" t="s">
        <v>69</v>
      </c>
      <c r="J9885" s="59">
        <v>28468619</v>
      </c>
      <c r="K9885" s="59" t="s">
        <v>10387</v>
      </c>
      <c r="L9885" s="61" t="s">
        <v>81</v>
      </c>
      <c r="M9885" s="61">
        <f>VLOOKUP(H9885,zdroj!C:F,4,0)</f>
        <v>0</v>
      </c>
      <c r="N9885" s="61" t="str">
        <f t="shared" si="308"/>
        <v>-</v>
      </c>
      <c r="P9885" s="73" t="str">
        <f t="shared" si="309"/>
        <v/>
      </c>
      <c r="Q9885" s="61" t="s">
        <v>86</v>
      </c>
    </row>
    <row r="9886" spans="8:17" x14ac:dyDescent="0.25">
      <c r="H9886" s="59">
        <v>61891</v>
      </c>
      <c r="I9886" s="59" t="s">
        <v>69</v>
      </c>
      <c r="J9886" s="59">
        <v>28468627</v>
      </c>
      <c r="K9886" s="59" t="s">
        <v>10388</v>
      </c>
      <c r="L9886" s="61" t="s">
        <v>81</v>
      </c>
      <c r="M9886" s="61">
        <f>VLOOKUP(H9886,zdroj!C:F,4,0)</f>
        <v>0</v>
      </c>
      <c r="N9886" s="61" t="str">
        <f t="shared" si="308"/>
        <v>-</v>
      </c>
      <c r="P9886" s="73" t="str">
        <f t="shared" si="309"/>
        <v/>
      </c>
      <c r="Q9886" s="61" t="s">
        <v>86</v>
      </c>
    </row>
    <row r="9887" spans="8:17" x14ac:dyDescent="0.25">
      <c r="H9887" s="59">
        <v>61891</v>
      </c>
      <c r="I9887" s="59" t="s">
        <v>69</v>
      </c>
      <c r="J9887" s="59">
        <v>28468635</v>
      </c>
      <c r="K9887" s="59" t="s">
        <v>10389</v>
      </c>
      <c r="L9887" s="61" t="s">
        <v>81</v>
      </c>
      <c r="M9887" s="61">
        <f>VLOOKUP(H9887,zdroj!C:F,4,0)</f>
        <v>0</v>
      </c>
      <c r="N9887" s="61" t="str">
        <f t="shared" si="308"/>
        <v>-</v>
      </c>
      <c r="P9887" s="73" t="str">
        <f t="shared" si="309"/>
        <v/>
      </c>
      <c r="Q9887" s="61" t="s">
        <v>86</v>
      </c>
    </row>
    <row r="9888" spans="8:17" x14ac:dyDescent="0.25">
      <c r="H9888" s="59">
        <v>61891</v>
      </c>
      <c r="I9888" s="59" t="s">
        <v>69</v>
      </c>
      <c r="J9888" s="59">
        <v>28468643</v>
      </c>
      <c r="K9888" s="59" t="s">
        <v>10390</v>
      </c>
      <c r="L9888" s="61" t="s">
        <v>81</v>
      </c>
      <c r="M9888" s="61">
        <f>VLOOKUP(H9888,zdroj!C:F,4,0)</f>
        <v>0</v>
      </c>
      <c r="N9888" s="61" t="str">
        <f t="shared" si="308"/>
        <v>-</v>
      </c>
      <c r="P9888" s="73" t="str">
        <f t="shared" si="309"/>
        <v/>
      </c>
      <c r="Q9888" s="61" t="s">
        <v>86</v>
      </c>
    </row>
    <row r="9889" spans="8:17" x14ac:dyDescent="0.25">
      <c r="H9889" s="59">
        <v>61891</v>
      </c>
      <c r="I9889" s="59" t="s">
        <v>69</v>
      </c>
      <c r="J9889" s="59">
        <v>28468651</v>
      </c>
      <c r="K9889" s="59" t="s">
        <v>10391</v>
      </c>
      <c r="L9889" s="61" t="s">
        <v>81</v>
      </c>
      <c r="M9889" s="61">
        <f>VLOOKUP(H9889,zdroj!C:F,4,0)</f>
        <v>0</v>
      </c>
      <c r="N9889" s="61" t="str">
        <f t="shared" si="308"/>
        <v>-</v>
      </c>
      <c r="P9889" s="73" t="str">
        <f t="shared" si="309"/>
        <v/>
      </c>
      <c r="Q9889" s="61" t="s">
        <v>86</v>
      </c>
    </row>
    <row r="9890" spans="8:17" x14ac:dyDescent="0.25">
      <c r="H9890" s="59">
        <v>61891</v>
      </c>
      <c r="I9890" s="59" t="s">
        <v>69</v>
      </c>
      <c r="J9890" s="59">
        <v>28468660</v>
      </c>
      <c r="K9890" s="59" t="s">
        <v>10392</v>
      </c>
      <c r="L9890" s="61" t="s">
        <v>81</v>
      </c>
      <c r="M9890" s="61">
        <f>VLOOKUP(H9890,zdroj!C:F,4,0)</f>
        <v>0</v>
      </c>
      <c r="N9890" s="61" t="str">
        <f t="shared" si="308"/>
        <v>-</v>
      </c>
      <c r="P9890" s="73" t="str">
        <f t="shared" si="309"/>
        <v/>
      </c>
      <c r="Q9890" s="61" t="s">
        <v>86</v>
      </c>
    </row>
    <row r="9891" spans="8:17" x14ac:dyDescent="0.25">
      <c r="H9891" s="59">
        <v>61891</v>
      </c>
      <c r="I9891" s="59" t="s">
        <v>69</v>
      </c>
      <c r="J9891" s="59">
        <v>28468775</v>
      </c>
      <c r="K9891" s="59" t="s">
        <v>10393</v>
      </c>
      <c r="L9891" s="61" t="s">
        <v>81</v>
      </c>
      <c r="M9891" s="61">
        <f>VLOOKUP(H9891,zdroj!C:F,4,0)</f>
        <v>0</v>
      </c>
      <c r="N9891" s="61" t="str">
        <f t="shared" si="308"/>
        <v>-</v>
      </c>
      <c r="P9891" s="73" t="str">
        <f t="shared" si="309"/>
        <v/>
      </c>
      <c r="Q9891" s="61" t="s">
        <v>86</v>
      </c>
    </row>
    <row r="9892" spans="8:17" x14ac:dyDescent="0.25">
      <c r="H9892" s="59">
        <v>61891</v>
      </c>
      <c r="I9892" s="59" t="s">
        <v>69</v>
      </c>
      <c r="J9892" s="59">
        <v>28468783</v>
      </c>
      <c r="K9892" s="59" t="s">
        <v>10394</v>
      </c>
      <c r="L9892" s="61" t="s">
        <v>81</v>
      </c>
      <c r="M9892" s="61">
        <f>VLOOKUP(H9892,zdroj!C:F,4,0)</f>
        <v>0</v>
      </c>
      <c r="N9892" s="61" t="str">
        <f t="shared" si="308"/>
        <v>-</v>
      </c>
      <c r="P9892" s="73" t="str">
        <f t="shared" si="309"/>
        <v/>
      </c>
      <c r="Q9892" s="61" t="s">
        <v>86</v>
      </c>
    </row>
    <row r="9893" spans="8:17" x14ac:dyDescent="0.25">
      <c r="H9893" s="59">
        <v>61891</v>
      </c>
      <c r="I9893" s="59" t="s">
        <v>69</v>
      </c>
      <c r="J9893" s="59">
        <v>28468805</v>
      </c>
      <c r="K9893" s="59" t="s">
        <v>10395</v>
      </c>
      <c r="L9893" s="61" t="s">
        <v>81</v>
      </c>
      <c r="M9893" s="61">
        <f>VLOOKUP(H9893,zdroj!C:F,4,0)</f>
        <v>0</v>
      </c>
      <c r="N9893" s="61" t="str">
        <f t="shared" si="308"/>
        <v>-</v>
      </c>
      <c r="P9893" s="73" t="str">
        <f t="shared" si="309"/>
        <v/>
      </c>
      <c r="Q9893" s="61" t="s">
        <v>86</v>
      </c>
    </row>
    <row r="9894" spans="8:17" x14ac:dyDescent="0.25">
      <c r="H9894" s="59">
        <v>61891</v>
      </c>
      <c r="I9894" s="59" t="s">
        <v>69</v>
      </c>
      <c r="J9894" s="59">
        <v>28468813</v>
      </c>
      <c r="K9894" s="59" t="s">
        <v>10396</v>
      </c>
      <c r="L9894" s="61" t="s">
        <v>81</v>
      </c>
      <c r="M9894" s="61">
        <f>VLOOKUP(H9894,zdroj!C:F,4,0)</f>
        <v>0</v>
      </c>
      <c r="N9894" s="61" t="str">
        <f t="shared" si="308"/>
        <v>-</v>
      </c>
      <c r="P9894" s="73" t="str">
        <f t="shared" si="309"/>
        <v/>
      </c>
      <c r="Q9894" s="61" t="s">
        <v>86</v>
      </c>
    </row>
    <row r="9895" spans="8:17" x14ac:dyDescent="0.25">
      <c r="H9895" s="59">
        <v>61891</v>
      </c>
      <c r="I9895" s="59" t="s">
        <v>69</v>
      </c>
      <c r="J9895" s="59">
        <v>28468821</v>
      </c>
      <c r="K9895" s="59" t="s">
        <v>10397</v>
      </c>
      <c r="L9895" s="61" t="s">
        <v>81</v>
      </c>
      <c r="M9895" s="61">
        <f>VLOOKUP(H9895,zdroj!C:F,4,0)</f>
        <v>0</v>
      </c>
      <c r="N9895" s="61" t="str">
        <f t="shared" si="308"/>
        <v>-</v>
      </c>
      <c r="P9895" s="73" t="str">
        <f t="shared" si="309"/>
        <v/>
      </c>
      <c r="Q9895" s="61" t="s">
        <v>86</v>
      </c>
    </row>
    <row r="9896" spans="8:17" x14ac:dyDescent="0.25">
      <c r="H9896" s="59">
        <v>61891</v>
      </c>
      <c r="I9896" s="59" t="s">
        <v>69</v>
      </c>
      <c r="J9896" s="59">
        <v>28468848</v>
      </c>
      <c r="K9896" s="59" t="s">
        <v>10398</v>
      </c>
      <c r="L9896" s="61" t="s">
        <v>81</v>
      </c>
      <c r="M9896" s="61">
        <f>VLOOKUP(H9896,zdroj!C:F,4,0)</f>
        <v>0</v>
      </c>
      <c r="N9896" s="61" t="str">
        <f t="shared" si="308"/>
        <v>-</v>
      </c>
      <c r="P9896" s="73" t="str">
        <f t="shared" si="309"/>
        <v/>
      </c>
      <c r="Q9896" s="61" t="s">
        <v>86</v>
      </c>
    </row>
    <row r="9897" spans="8:17" x14ac:dyDescent="0.25">
      <c r="H9897" s="59">
        <v>61891</v>
      </c>
      <c r="I9897" s="59" t="s">
        <v>69</v>
      </c>
      <c r="J9897" s="59">
        <v>28468856</v>
      </c>
      <c r="K9897" s="59" t="s">
        <v>10399</v>
      </c>
      <c r="L9897" s="61" t="s">
        <v>81</v>
      </c>
      <c r="M9897" s="61">
        <f>VLOOKUP(H9897,zdroj!C:F,4,0)</f>
        <v>0</v>
      </c>
      <c r="N9897" s="61" t="str">
        <f t="shared" si="308"/>
        <v>-</v>
      </c>
      <c r="P9897" s="73" t="str">
        <f t="shared" si="309"/>
        <v/>
      </c>
      <c r="Q9897" s="61" t="s">
        <v>86</v>
      </c>
    </row>
    <row r="9898" spans="8:17" x14ac:dyDescent="0.25">
      <c r="H9898" s="59">
        <v>61891</v>
      </c>
      <c r="I9898" s="59" t="s">
        <v>69</v>
      </c>
      <c r="J9898" s="59">
        <v>28468864</v>
      </c>
      <c r="K9898" s="59" t="s">
        <v>10400</v>
      </c>
      <c r="L9898" s="61" t="s">
        <v>81</v>
      </c>
      <c r="M9898" s="61">
        <f>VLOOKUP(H9898,zdroj!C:F,4,0)</f>
        <v>0</v>
      </c>
      <c r="N9898" s="61" t="str">
        <f t="shared" si="308"/>
        <v>-</v>
      </c>
      <c r="P9898" s="73" t="str">
        <f t="shared" si="309"/>
        <v/>
      </c>
      <c r="Q9898" s="61" t="s">
        <v>86</v>
      </c>
    </row>
    <row r="9899" spans="8:17" x14ac:dyDescent="0.25">
      <c r="H9899" s="59">
        <v>61891</v>
      </c>
      <c r="I9899" s="59" t="s">
        <v>69</v>
      </c>
      <c r="J9899" s="59">
        <v>28468872</v>
      </c>
      <c r="K9899" s="59" t="s">
        <v>10401</v>
      </c>
      <c r="L9899" s="61" t="s">
        <v>81</v>
      </c>
      <c r="M9899" s="61">
        <f>VLOOKUP(H9899,zdroj!C:F,4,0)</f>
        <v>0</v>
      </c>
      <c r="N9899" s="61" t="str">
        <f t="shared" si="308"/>
        <v>-</v>
      </c>
      <c r="P9899" s="73" t="str">
        <f t="shared" si="309"/>
        <v/>
      </c>
      <c r="Q9899" s="61" t="s">
        <v>86</v>
      </c>
    </row>
    <row r="9900" spans="8:17" x14ac:dyDescent="0.25">
      <c r="H9900" s="59">
        <v>61891</v>
      </c>
      <c r="I9900" s="59" t="s">
        <v>69</v>
      </c>
      <c r="J9900" s="59">
        <v>28468881</v>
      </c>
      <c r="K9900" s="59" t="s">
        <v>10402</v>
      </c>
      <c r="L9900" s="61" t="s">
        <v>81</v>
      </c>
      <c r="M9900" s="61">
        <f>VLOOKUP(H9900,zdroj!C:F,4,0)</f>
        <v>0</v>
      </c>
      <c r="N9900" s="61" t="str">
        <f t="shared" si="308"/>
        <v>-</v>
      </c>
      <c r="P9900" s="73" t="str">
        <f t="shared" si="309"/>
        <v/>
      </c>
      <c r="Q9900" s="61" t="s">
        <v>86</v>
      </c>
    </row>
    <row r="9901" spans="8:17" x14ac:dyDescent="0.25">
      <c r="H9901" s="59">
        <v>61891</v>
      </c>
      <c r="I9901" s="59" t="s">
        <v>69</v>
      </c>
      <c r="J9901" s="59">
        <v>28470419</v>
      </c>
      <c r="K9901" s="59" t="s">
        <v>10403</v>
      </c>
      <c r="L9901" s="61" t="s">
        <v>81</v>
      </c>
      <c r="M9901" s="61">
        <f>VLOOKUP(H9901,zdroj!C:F,4,0)</f>
        <v>0</v>
      </c>
      <c r="N9901" s="61" t="str">
        <f t="shared" si="308"/>
        <v>-</v>
      </c>
      <c r="P9901" s="73" t="str">
        <f t="shared" si="309"/>
        <v/>
      </c>
      <c r="Q9901" s="61" t="s">
        <v>86</v>
      </c>
    </row>
    <row r="9902" spans="8:17" x14ac:dyDescent="0.25">
      <c r="H9902" s="59">
        <v>61891</v>
      </c>
      <c r="I9902" s="59" t="s">
        <v>69</v>
      </c>
      <c r="J9902" s="59">
        <v>28470427</v>
      </c>
      <c r="K9902" s="59" t="s">
        <v>10404</v>
      </c>
      <c r="L9902" s="61" t="s">
        <v>81</v>
      </c>
      <c r="M9902" s="61">
        <f>VLOOKUP(H9902,zdroj!C:F,4,0)</f>
        <v>0</v>
      </c>
      <c r="N9902" s="61" t="str">
        <f t="shared" si="308"/>
        <v>-</v>
      </c>
      <c r="P9902" s="73" t="str">
        <f t="shared" si="309"/>
        <v/>
      </c>
      <c r="Q9902" s="61" t="s">
        <v>86</v>
      </c>
    </row>
    <row r="9903" spans="8:17" x14ac:dyDescent="0.25">
      <c r="H9903" s="59">
        <v>61891</v>
      </c>
      <c r="I9903" s="59" t="s">
        <v>69</v>
      </c>
      <c r="J9903" s="59">
        <v>28470435</v>
      </c>
      <c r="K9903" s="59" t="s">
        <v>10405</v>
      </c>
      <c r="L9903" s="61" t="s">
        <v>81</v>
      </c>
      <c r="M9903" s="61">
        <f>VLOOKUP(H9903,zdroj!C:F,4,0)</f>
        <v>0</v>
      </c>
      <c r="N9903" s="61" t="str">
        <f t="shared" si="308"/>
        <v>-</v>
      </c>
      <c r="P9903" s="73" t="str">
        <f t="shared" si="309"/>
        <v/>
      </c>
      <c r="Q9903" s="61" t="s">
        <v>86</v>
      </c>
    </row>
    <row r="9904" spans="8:17" x14ac:dyDescent="0.25">
      <c r="H9904" s="59">
        <v>61891</v>
      </c>
      <c r="I9904" s="59" t="s">
        <v>69</v>
      </c>
      <c r="J9904" s="59">
        <v>28470443</v>
      </c>
      <c r="K9904" s="59" t="s">
        <v>10406</v>
      </c>
      <c r="L9904" s="61" t="s">
        <v>81</v>
      </c>
      <c r="M9904" s="61">
        <f>VLOOKUP(H9904,zdroj!C:F,4,0)</f>
        <v>0</v>
      </c>
      <c r="N9904" s="61" t="str">
        <f t="shared" si="308"/>
        <v>-</v>
      </c>
      <c r="P9904" s="73" t="str">
        <f t="shared" si="309"/>
        <v/>
      </c>
      <c r="Q9904" s="61" t="s">
        <v>86</v>
      </c>
    </row>
    <row r="9905" spans="8:17" x14ac:dyDescent="0.25">
      <c r="H9905" s="59">
        <v>61891</v>
      </c>
      <c r="I9905" s="59" t="s">
        <v>69</v>
      </c>
      <c r="J9905" s="59">
        <v>28470451</v>
      </c>
      <c r="K9905" s="59" t="s">
        <v>10407</v>
      </c>
      <c r="L9905" s="61" t="s">
        <v>81</v>
      </c>
      <c r="M9905" s="61">
        <f>VLOOKUP(H9905,zdroj!C:F,4,0)</f>
        <v>0</v>
      </c>
      <c r="N9905" s="61" t="str">
        <f t="shared" si="308"/>
        <v>-</v>
      </c>
      <c r="P9905" s="73" t="str">
        <f t="shared" si="309"/>
        <v/>
      </c>
      <c r="Q9905" s="61" t="s">
        <v>86</v>
      </c>
    </row>
    <row r="9906" spans="8:17" x14ac:dyDescent="0.25">
      <c r="H9906" s="59">
        <v>61891</v>
      </c>
      <c r="I9906" s="59" t="s">
        <v>69</v>
      </c>
      <c r="J9906" s="59">
        <v>28470460</v>
      </c>
      <c r="K9906" s="59" t="s">
        <v>10408</v>
      </c>
      <c r="L9906" s="61" t="s">
        <v>81</v>
      </c>
      <c r="M9906" s="61">
        <f>VLOOKUP(H9906,zdroj!C:F,4,0)</f>
        <v>0</v>
      </c>
      <c r="N9906" s="61" t="str">
        <f t="shared" si="308"/>
        <v>-</v>
      </c>
      <c r="P9906" s="73" t="str">
        <f t="shared" si="309"/>
        <v/>
      </c>
      <c r="Q9906" s="61" t="s">
        <v>86</v>
      </c>
    </row>
    <row r="9907" spans="8:17" x14ac:dyDescent="0.25">
      <c r="H9907" s="59">
        <v>61891</v>
      </c>
      <c r="I9907" s="59" t="s">
        <v>69</v>
      </c>
      <c r="J9907" s="59">
        <v>28470478</v>
      </c>
      <c r="K9907" s="59" t="s">
        <v>10409</v>
      </c>
      <c r="L9907" s="61" t="s">
        <v>81</v>
      </c>
      <c r="M9907" s="61">
        <f>VLOOKUP(H9907,zdroj!C:F,4,0)</f>
        <v>0</v>
      </c>
      <c r="N9907" s="61" t="str">
        <f t="shared" si="308"/>
        <v>-</v>
      </c>
      <c r="P9907" s="73" t="str">
        <f t="shared" si="309"/>
        <v/>
      </c>
      <c r="Q9907" s="61" t="s">
        <v>86</v>
      </c>
    </row>
    <row r="9908" spans="8:17" x14ac:dyDescent="0.25">
      <c r="H9908" s="59">
        <v>61891</v>
      </c>
      <c r="I9908" s="59" t="s">
        <v>69</v>
      </c>
      <c r="J9908" s="59">
        <v>28470486</v>
      </c>
      <c r="K9908" s="59" t="s">
        <v>10410</v>
      </c>
      <c r="L9908" s="61" t="s">
        <v>81</v>
      </c>
      <c r="M9908" s="61">
        <f>VLOOKUP(H9908,zdroj!C:F,4,0)</f>
        <v>0</v>
      </c>
      <c r="N9908" s="61" t="str">
        <f t="shared" si="308"/>
        <v>-</v>
      </c>
      <c r="P9908" s="73" t="str">
        <f t="shared" si="309"/>
        <v/>
      </c>
      <c r="Q9908" s="61" t="s">
        <v>86</v>
      </c>
    </row>
    <row r="9909" spans="8:17" x14ac:dyDescent="0.25">
      <c r="H9909" s="59">
        <v>61891</v>
      </c>
      <c r="I9909" s="59" t="s">
        <v>69</v>
      </c>
      <c r="J9909" s="59">
        <v>28470494</v>
      </c>
      <c r="K9909" s="59" t="s">
        <v>10411</v>
      </c>
      <c r="L9909" s="61" t="s">
        <v>81</v>
      </c>
      <c r="M9909" s="61">
        <f>VLOOKUP(H9909,zdroj!C:F,4,0)</f>
        <v>0</v>
      </c>
      <c r="N9909" s="61" t="str">
        <f t="shared" si="308"/>
        <v>-</v>
      </c>
      <c r="P9909" s="73" t="str">
        <f t="shared" si="309"/>
        <v/>
      </c>
      <c r="Q9909" s="61" t="s">
        <v>86</v>
      </c>
    </row>
    <row r="9910" spans="8:17" x14ac:dyDescent="0.25">
      <c r="H9910" s="59">
        <v>61891</v>
      </c>
      <c r="I9910" s="59" t="s">
        <v>69</v>
      </c>
      <c r="J9910" s="59">
        <v>28470508</v>
      </c>
      <c r="K9910" s="59" t="s">
        <v>10412</v>
      </c>
      <c r="L9910" s="61" t="s">
        <v>81</v>
      </c>
      <c r="M9910" s="61">
        <f>VLOOKUP(H9910,zdroj!C:F,4,0)</f>
        <v>0</v>
      </c>
      <c r="N9910" s="61" t="str">
        <f t="shared" si="308"/>
        <v>-</v>
      </c>
      <c r="P9910" s="73" t="str">
        <f t="shared" si="309"/>
        <v/>
      </c>
      <c r="Q9910" s="61" t="s">
        <v>86</v>
      </c>
    </row>
    <row r="9911" spans="8:17" x14ac:dyDescent="0.25">
      <c r="H9911" s="59">
        <v>61891</v>
      </c>
      <c r="I9911" s="59" t="s">
        <v>69</v>
      </c>
      <c r="J9911" s="59">
        <v>28470516</v>
      </c>
      <c r="K9911" s="59" t="s">
        <v>10413</v>
      </c>
      <c r="L9911" s="61" t="s">
        <v>81</v>
      </c>
      <c r="M9911" s="61">
        <f>VLOOKUP(H9911,zdroj!C:F,4,0)</f>
        <v>0</v>
      </c>
      <c r="N9911" s="61" t="str">
        <f t="shared" si="308"/>
        <v>-</v>
      </c>
      <c r="P9911" s="73" t="str">
        <f t="shared" si="309"/>
        <v/>
      </c>
      <c r="Q9911" s="61" t="s">
        <v>86</v>
      </c>
    </row>
    <row r="9912" spans="8:17" x14ac:dyDescent="0.25">
      <c r="H9912" s="59">
        <v>61891</v>
      </c>
      <c r="I9912" s="59" t="s">
        <v>69</v>
      </c>
      <c r="J9912" s="59">
        <v>28470524</v>
      </c>
      <c r="K9912" s="59" t="s">
        <v>10414</v>
      </c>
      <c r="L9912" s="61" t="s">
        <v>81</v>
      </c>
      <c r="M9912" s="61">
        <f>VLOOKUP(H9912,zdroj!C:F,4,0)</f>
        <v>0</v>
      </c>
      <c r="N9912" s="61" t="str">
        <f t="shared" si="308"/>
        <v>-</v>
      </c>
      <c r="P9912" s="73" t="str">
        <f t="shared" si="309"/>
        <v/>
      </c>
      <c r="Q9912" s="61" t="s">
        <v>86</v>
      </c>
    </row>
    <row r="9913" spans="8:17" x14ac:dyDescent="0.25">
      <c r="H9913" s="59">
        <v>61891</v>
      </c>
      <c r="I9913" s="59" t="s">
        <v>69</v>
      </c>
      <c r="J9913" s="59">
        <v>28470532</v>
      </c>
      <c r="K9913" s="59" t="s">
        <v>10415</v>
      </c>
      <c r="L9913" s="61" t="s">
        <v>81</v>
      </c>
      <c r="M9913" s="61">
        <f>VLOOKUP(H9913,zdroj!C:F,4,0)</f>
        <v>0</v>
      </c>
      <c r="N9913" s="61" t="str">
        <f t="shared" si="308"/>
        <v>-</v>
      </c>
      <c r="P9913" s="73" t="str">
        <f t="shared" si="309"/>
        <v/>
      </c>
      <c r="Q9913" s="61" t="s">
        <v>86</v>
      </c>
    </row>
    <row r="9914" spans="8:17" x14ac:dyDescent="0.25">
      <c r="H9914" s="59">
        <v>61891</v>
      </c>
      <c r="I9914" s="59" t="s">
        <v>69</v>
      </c>
      <c r="J9914" s="59">
        <v>28470541</v>
      </c>
      <c r="K9914" s="59" t="s">
        <v>10416</v>
      </c>
      <c r="L9914" s="61" t="s">
        <v>81</v>
      </c>
      <c r="M9914" s="61">
        <f>VLOOKUP(H9914,zdroj!C:F,4,0)</f>
        <v>0</v>
      </c>
      <c r="N9914" s="61" t="str">
        <f t="shared" si="308"/>
        <v>-</v>
      </c>
      <c r="P9914" s="73" t="str">
        <f t="shared" si="309"/>
        <v/>
      </c>
      <c r="Q9914" s="61" t="s">
        <v>86</v>
      </c>
    </row>
    <row r="9915" spans="8:17" x14ac:dyDescent="0.25">
      <c r="H9915" s="59">
        <v>61891</v>
      </c>
      <c r="I9915" s="59" t="s">
        <v>69</v>
      </c>
      <c r="J9915" s="59">
        <v>28470559</v>
      </c>
      <c r="K9915" s="59" t="s">
        <v>10417</v>
      </c>
      <c r="L9915" s="61" t="s">
        <v>81</v>
      </c>
      <c r="M9915" s="61">
        <f>VLOOKUP(H9915,zdroj!C:F,4,0)</f>
        <v>0</v>
      </c>
      <c r="N9915" s="61" t="str">
        <f t="shared" si="308"/>
        <v>-</v>
      </c>
      <c r="P9915" s="73" t="str">
        <f t="shared" si="309"/>
        <v/>
      </c>
      <c r="Q9915" s="61" t="s">
        <v>86</v>
      </c>
    </row>
    <row r="9916" spans="8:17" x14ac:dyDescent="0.25">
      <c r="H9916" s="59">
        <v>61891</v>
      </c>
      <c r="I9916" s="59" t="s">
        <v>69</v>
      </c>
      <c r="J9916" s="59">
        <v>28470567</v>
      </c>
      <c r="K9916" s="59" t="s">
        <v>10418</v>
      </c>
      <c r="L9916" s="61" t="s">
        <v>81</v>
      </c>
      <c r="M9916" s="61">
        <f>VLOOKUP(H9916,zdroj!C:F,4,0)</f>
        <v>0</v>
      </c>
      <c r="N9916" s="61" t="str">
        <f t="shared" si="308"/>
        <v>-</v>
      </c>
      <c r="P9916" s="73" t="str">
        <f t="shared" si="309"/>
        <v/>
      </c>
      <c r="Q9916" s="61" t="s">
        <v>86</v>
      </c>
    </row>
    <row r="9917" spans="8:17" x14ac:dyDescent="0.25">
      <c r="H9917" s="59">
        <v>61891</v>
      </c>
      <c r="I9917" s="59" t="s">
        <v>69</v>
      </c>
      <c r="J9917" s="59">
        <v>28470575</v>
      </c>
      <c r="K9917" s="59" t="s">
        <v>10419</v>
      </c>
      <c r="L9917" s="61" t="s">
        <v>81</v>
      </c>
      <c r="M9917" s="61">
        <f>VLOOKUP(H9917,zdroj!C:F,4,0)</f>
        <v>0</v>
      </c>
      <c r="N9917" s="61" t="str">
        <f t="shared" si="308"/>
        <v>-</v>
      </c>
      <c r="P9917" s="73" t="str">
        <f t="shared" si="309"/>
        <v/>
      </c>
      <c r="Q9917" s="61" t="s">
        <v>86</v>
      </c>
    </row>
    <row r="9918" spans="8:17" x14ac:dyDescent="0.25">
      <c r="H9918" s="59">
        <v>61891</v>
      </c>
      <c r="I9918" s="59" t="s">
        <v>69</v>
      </c>
      <c r="J9918" s="59">
        <v>28470583</v>
      </c>
      <c r="K9918" s="59" t="s">
        <v>10420</v>
      </c>
      <c r="L9918" s="61" t="s">
        <v>81</v>
      </c>
      <c r="M9918" s="61">
        <f>VLOOKUP(H9918,zdroj!C:F,4,0)</f>
        <v>0</v>
      </c>
      <c r="N9918" s="61" t="str">
        <f t="shared" si="308"/>
        <v>-</v>
      </c>
      <c r="P9918" s="73" t="str">
        <f t="shared" si="309"/>
        <v/>
      </c>
      <c r="Q9918" s="61" t="s">
        <v>86</v>
      </c>
    </row>
    <row r="9919" spans="8:17" x14ac:dyDescent="0.25">
      <c r="H9919" s="59">
        <v>61891</v>
      </c>
      <c r="I9919" s="59" t="s">
        <v>69</v>
      </c>
      <c r="J9919" s="59">
        <v>28470591</v>
      </c>
      <c r="K9919" s="59" t="s">
        <v>10421</v>
      </c>
      <c r="L9919" s="61" t="s">
        <v>81</v>
      </c>
      <c r="M9919" s="61">
        <f>VLOOKUP(H9919,zdroj!C:F,4,0)</f>
        <v>0</v>
      </c>
      <c r="N9919" s="61" t="str">
        <f t="shared" si="308"/>
        <v>-</v>
      </c>
      <c r="P9919" s="73" t="str">
        <f t="shared" si="309"/>
        <v/>
      </c>
      <c r="Q9919" s="61" t="s">
        <v>86</v>
      </c>
    </row>
    <row r="9920" spans="8:17" x14ac:dyDescent="0.25">
      <c r="H9920" s="59">
        <v>61891</v>
      </c>
      <c r="I9920" s="59" t="s">
        <v>69</v>
      </c>
      <c r="J9920" s="59">
        <v>28470605</v>
      </c>
      <c r="K9920" s="59" t="s">
        <v>10422</v>
      </c>
      <c r="L9920" s="61" t="s">
        <v>81</v>
      </c>
      <c r="M9920" s="61">
        <f>VLOOKUP(H9920,zdroj!C:F,4,0)</f>
        <v>0</v>
      </c>
      <c r="N9920" s="61" t="str">
        <f t="shared" si="308"/>
        <v>-</v>
      </c>
      <c r="P9920" s="73" t="str">
        <f t="shared" si="309"/>
        <v/>
      </c>
      <c r="Q9920" s="61" t="s">
        <v>86</v>
      </c>
    </row>
    <row r="9921" spans="8:17" x14ac:dyDescent="0.25">
      <c r="H9921" s="59">
        <v>61891</v>
      </c>
      <c r="I9921" s="59" t="s">
        <v>69</v>
      </c>
      <c r="J9921" s="59">
        <v>28470613</v>
      </c>
      <c r="K9921" s="59" t="s">
        <v>10423</v>
      </c>
      <c r="L9921" s="61" t="s">
        <v>81</v>
      </c>
      <c r="M9921" s="61">
        <f>VLOOKUP(H9921,zdroj!C:F,4,0)</f>
        <v>0</v>
      </c>
      <c r="N9921" s="61" t="str">
        <f t="shared" si="308"/>
        <v>-</v>
      </c>
      <c r="P9921" s="73" t="str">
        <f t="shared" si="309"/>
        <v/>
      </c>
      <c r="Q9921" s="61" t="s">
        <v>86</v>
      </c>
    </row>
    <row r="9922" spans="8:17" x14ac:dyDescent="0.25">
      <c r="H9922" s="59">
        <v>61891</v>
      </c>
      <c r="I9922" s="59" t="s">
        <v>69</v>
      </c>
      <c r="J9922" s="59">
        <v>28470621</v>
      </c>
      <c r="K9922" s="59" t="s">
        <v>10424</v>
      </c>
      <c r="L9922" s="61" t="s">
        <v>81</v>
      </c>
      <c r="M9922" s="61">
        <f>VLOOKUP(H9922,zdroj!C:F,4,0)</f>
        <v>0</v>
      </c>
      <c r="N9922" s="61" t="str">
        <f t="shared" si="308"/>
        <v>-</v>
      </c>
      <c r="P9922" s="73" t="str">
        <f t="shared" si="309"/>
        <v/>
      </c>
      <c r="Q9922" s="61" t="s">
        <v>86</v>
      </c>
    </row>
    <row r="9923" spans="8:17" x14ac:dyDescent="0.25">
      <c r="H9923" s="59">
        <v>61891</v>
      </c>
      <c r="I9923" s="59" t="s">
        <v>69</v>
      </c>
      <c r="J9923" s="59">
        <v>28470630</v>
      </c>
      <c r="K9923" s="59" t="s">
        <v>10425</v>
      </c>
      <c r="L9923" s="61" t="s">
        <v>81</v>
      </c>
      <c r="M9923" s="61">
        <f>VLOOKUP(H9923,zdroj!C:F,4,0)</f>
        <v>0</v>
      </c>
      <c r="N9923" s="61" t="str">
        <f t="shared" si="308"/>
        <v>-</v>
      </c>
      <c r="P9923" s="73" t="str">
        <f t="shared" si="309"/>
        <v/>
      </c>
      <c r="Q9923" s="61" t="s">
        <v>86</v>
      </c>
    </row>
    <row r="9924" spans="8:17" x14ac:dyDescent="0.25">
      <c r="H9924" s="59">
        <v>61891</v>
      </c>
      <c r="I9924" s="59" t="s">
        <v>69</v>
      </c>
      <c r="J9924" s="59">
        <v>28470648</v>
      </c>
      <c r="K9924" s="59" t="s">
        <v>10426</v>
      </c>
      <c r="L9924" s="61" t="s">
        <v>81</v>
      </c>
      <c r="M9924" s="61">
        <f>VLOOKUP(H9924,zdroj!C:F,4,0)</f>
        <v>0</v>
      </c>
      <c r="N9924" s="61" t="str">
        <f t="shared" si="308"/>
        <v>-</v>
      </c>
      <c r="P9924" s="73" t="str">
        <f t="shared" si="309"/>
        <v/>
      </c>
      <c r="Q9924" s="61" t="s">
        <v>86</v>
      </c>
    </row>
    <row r="9925" spans="8:17" x14ac:dyDescent="0.25">
      <c r="H9925" s="59">
        <v>61891</v>
      </c>
      <c r="I9925" s="59" t="s">
        <v>69</v>
      </c>
      <c r="J9925" s="59">
        <v>28470656</v>
      </c>
      <c r="K9925" s="59" t="s">
        <v>10427</v>
      </c>
      <c r="L9925" s="61" t="s">
        <v>81</v>
      </c>
      <c r="M9925" s="61">
        <f>VLOOKUP(H9925,zdroj!C:F,4,0)</f>
        <v>0</v>
      </c>
      <c r="N9925" s="61" t="str">
        <f t="shared" si="308"/>
        <v>-</v>
      </c>
      <c r="P9925" s="73" t="str">
        <f t="shared" si="309"/>
        <v/>
      </c>
      <c r="Q9925" s="61" t="s">
        <v>86</v>
      </c>
    </row>
    <row r="9926" spans="8:17" x14ac:dyDescent="0.25">
      <c r="H9926" s="59">
        <v>61891</v>
      </c>
      <c r="I9926" s="59" t="s">
        <v>69</v>
      </c>
      <c r="J9926" s="59">
        <v>28470664</v>
      </c>
      <c r="K9926" s="59" t="s">
        <v>10428</v>
      </c>
      <c r="L9926" s="61" t="s">
        <v>81</v>
      </c>
      <c r="M9926" s="61">
        <f>VLOOKUP(H9926,zdroj!C:F,4,0)</f>
        <v>0</v>
      </c>
      <c r="N9926" s="61" t="str">
        <f t="shared" si="308"/>
        <v>-</v>
      </c>
      <c r="P9926" s="73" t="str">
        <f t="shared" si="309"/>
        <v/>
      </c>
      <c r="Q9926" s="61" t="s">
        <v>86</v>
      </c>
    </row>
    <row r="9927" spans="8:17" x14ac:dyDescent="0.25">
      <c r="H9927" s="59">
        <v>61891</v>
      </c>
      <c r="I9927" s="59" t="s">
        <v>69</v>
      </c>
      <c r="J9927" s="59">
        <v>28470672</v>
      </c>
      <c r="K9927" s="59" t="s">
        <v>10429</v>
      </c>
      <c r="L9927" s="61" t="s">
        <v>81</v>
      </c>
      <c r="M9927" s="61">
        <f>VLOOKUP(H9927,zdroj!C:F,4,0)</f>
        <v>0</v>
      </c>
      <c r="N9927" s="61" t="str">
        <f t="shared" ref="N9927:N9990" si="310">IF(M9927="A",IF(L9927="katA","katB",L9927),L9927)</f>
        <v>-</v>
      </c>
      <c r="P9927" s="73" t="str">
        <f t="shared" ref="P9927:P9990" si="311">IF(O9927="A",1,"")</f>
        <v/>
      </c>
      <c r="Q9927" s="61" t="s">
        <v>86</v>
      </c>
    </row>
    <row r="9928" spans="8:17" x14ac:dyDescent="0.25">
      <c r="H9928" s="59">
        <v>61891</v>
      </c>
      <c r="I9928" s="59" t="s">
        <v>69</v>
      </c>
      <c r="J9928" s="59">
        <v>28470681</v>
      </c>
      <c r="K9928" s="59" t="s">
        <v>10430</v>
      </c>
      <c r="L9928" s="61" t="s">
        <v>81</v>
      </c>
      <c r="M9928" s="61">
        <f>VLOOKUP(H9928,zdroj!C:F,4,0)</f>
        <v>0</v>
      </c>
      <c r="N9928" s="61" t="str">
        <f t="shared" si="310"/>
        <v>-</v>
      </c>
      <c r="P9928" s="73" t="str">
        <f t="shared" si="311"/>
        <v/>
      </c>
      <c r="Q9928" s="61" t="s">
        <v>86</v>
      </c>
    </row>
    <row r="9929" spans="8:17" x14ac:dyDescent="0.25">
      <c r="H9929" s="59">
        <v>61891</v>
      </c>
      <c r="I9929" s="59" t="s">
        <v>69</v>
      </c>
      <c r="J9929" s="59">
        <v>28470699</v>
      </c>
      <c r="K9929" s="59" t="s">
        <v>10431</v>
      </c>
      <c r="L9929" s="61" t="s">
        <v>81</v>
      </c>
      <c r="M9929" s="61">
        <f>VLOOKUP(H9929,zdroj!C:F,4,0)</f>
        <v>0</v>
      </c>
      <c r="N9929" s="61" t="str">
        <f t="shared" si="310"/>
        <v>-</v>
      </c>
      <c r="P9929" s="73" t="str">
        <f t="shared" si="311"/>
        <v/>
      </c>
      <c r="Q9929" s="61" t="s">
        <v>86</v>
      </c>
    </row>
    <row r="9930" spans="8:17" x14ac:dyDescent="0.25">
      <c r="H9930" s="59">
        <v>61891</v>
      </c>
      <c r="I9930" s="59" t="s">
        <v>69</v>
      </c>
      <c r="J9930" s="59">
        <v>28470702</v>
      </c>
      <c r="K9930" s="59" t="s">
        <v>10432</v>
      </c>
      <c r="L9930" s="61" t="s">
        <v>81</v>
      </c>
      <c r="M9930" s="61">
        <f>VLOOKUP(H9930,zdroj!C:F,4,0)</f>
        <v>0</v>
      </c>
      <c r="N9930" s="61" t="str">
        <f t="shared" si="310"/>
        <v>-</v>
      </c>
      <c r="P9930" s="73" t="str">
        <f t="shared" si="311"/>
        <v/>
      </c>
      <c r="Q9930" s="61" t="s">
        <v>86</v>
      </c>
    </row>
    <row r="9931" spans="8:17" x14ac:dyDescent="0.25">
      <c r="H9931" s="59">
        <v>61891</v>
      </c>
      <c r="I9931" s="59" t="s">
        <v>69</v>
      </c>
      <c r="J9931" s="59">
        <v>28470711</v>
      </c>
      <c r="K9931" s="59" t="s">
        <v>10433</v>
      </c>
      <c r="L9931" s="61" t="s">
        <v>81</v>
      </c>
      <c r="M9931" s="61">
        <f>VLOOKUP(H9931,zdroj!C:F,4,0)</f>
        <v>0</v>
      </c>
      <c r="N9931" s="61" t="str">
        <f t="shared" si="310"/>
        <v>-</v>
      </c>
      <c r="P9931" s="73" t="str">
        <f t="shared" si="311"/>
        <v/>
      </c>
      <c r="Q9931" s="61" t="s">
        <v>86</v>
      </c>
    </row>
    <row r="9932" spans="8:17" x14ac:dyDescent="0.25">
      <c r="H9932" s="59">
        <v>61891</v>
      </c>
      <c r="I9932" s="59" t="s">
        <v>69</v>
      </c>
      <c r="J9932" s="59">
        <v>28470729</v>
      </c>
      <c r="K9932" s="59" t="s">
        <v>10434</v>
      </c>
      <c r="L9932" s="61" t="s">
        <v>81</v>
      </c>
      <c r="M9932" s="61">
        <f>VLOOKUP(H9932,zdroj!C:F,4,0)</f>
        <v>0</v>
      </c>
      <c r="N9932" s="61" t="str">
        <f t="shared" si="310"/>
        <v>-</v>
      </c>
      <c r="P9932" s="73" t="str">
        <f t="shared" si="311"/>
        <v/>
      </c>
      <c r="Q9932" s="61" t="s">
        <v>86</v>
      </c>
    </row>
    <row r="9933" spans="8:17" x14ac:dyDescent="0.25">
      <c r="H9933" s="59">
        <v>61891</v>
      </c>
      <c r="I9933" s="59" t="s">
        <v>69</v>
      </c>
      <c r="J9933" s="59">
        <v>28470737</v>
      </c>
      <c r="K9933" s="59" t="s">
        <v>10435</v>
      </c>
      <c r="L9933" s="61" t="s">
        <v>81</v>
      </c>
      <c r="M9933" s="61">
        <f>VLOOKUP(H9933,zdroj!C:F,4,0)</f>
        <v>0</v>
      </c>
      <c r="N9933" s="61" t="str">
        <f t="shared" si="310"/>
        <v>-</v>
      </c>
      <c r="P9933" s="73" t="str">
        <f t="shared" si="311"/>
        <v/>
      </c>
      <c r="Q9933" s="61" t="s">
        <v>86</v>
      </c>
    </row>
    <row r="9934" spans="8:17" x14ac:dyDescent="0.25">
      <c r="H9934" s="59">
        <v>61891</v>
      </c>
      <c r="I9934" s="59" t="s">
        <v>69</v>
      </c>
      <c r="J9934" s="59">
        <v>28470745</v>
      </c>
      <c r="K9934" s="59" t="s">
        <v>10436</v>
      </c>
      <c r="L9934" s="61" t="s">
        <v>81</v>
      </c>
      <c r="M9934" s="61">
        <f>VLOOKUP(H9934,zdroj!C:F,4,0)</f>
        <v>0</v>
      </c>
      <c r="N9934" s="61" t="str">
        <f t="shared" si="310"/>
        <v>-</v>
      </c>
      <c r="P9934" s="73" t="str">
        <f t="shared" si="311"/>
        <v/>
      </c>
      <c r="Q9934" s="61" t="s">
        <v>86</v>
      </c>
    </row>
    <row r="9935" spans="8:17" x14ac:dyDescent="0.25">
      <c r="H9935" s="59">
        <v>61891</v>
      </c>
      <c r="I9935" s="59" t="s">
        <v>69</v>
      </c>
      <c r="J9935" s="59">
        <v>28470753</v>
      </c>
      <c r="K9935" s="59" t="s">
        <v>10437</v>
      </c>
      <c r="L9935" s="61" t="s">
        <v>81</v>
      </c>
      <c r="M9935" s="61">
        <f>VLOOKUP(H9935,zdroj!C:F,4,0)</f>
        <v>0</v>
      </c>
      <c r="N9935" s="61" t="str">
        <f t="shared" si="310"/>
        <v>-</v>
      </c>
      <c r="P9935" s="73" t="str">
        <f t="shared" si="311"/>
        <v/>
      </c>
      <c r="Q9935" s="61" t="s">
        <v>86</v>
      </c>
    </row>
    <row r="9936" spans="8:17" x14ac:dyDescent="0.25">
      <c r="H9936" s="59">
        <v>61891</v>
      </c>
      <c r="I9936" s="59" t="s">
        <v>69</v>
      </c>
      <c r="J9936" s="59">
        <v>28470761</v>
      </c>
      <c r="K9936" s="59" t="s">
        <v>10438</v>
      </c>
      <c r="L9936" s="61" t="s">
        <v>81</v>
      </c>
      <c r="M9936" s="61">
        <f>VLOOKUP(H9936,zdroj!C:F,4,0)</f>
        <v>0</v>
      </c>
      <c r="N9936" s="61" t="str">
        <f t="shared" si="310"/>
        <v>-</v>
      </c>
      <c r="P9936" s="73" t="str">
        <f t="shared" si="311"/>
        <v/>
      </c>
      <c r="Q9936" s="61" t="s">
        <v>86</v>
      </c>
    </row>
    <row r="9937" spans="8:17" x14ac:dyDescent="0.25">
      <c r="H9937" s="59">
        <v>61891</v>
      </c>
      <c r="I9937" s="59" t="s">
        <v>69</v>
      </c>
      <c r="J9937" s="59">
        <v>28470770</v>
      </c>
      <c r="K9937" s="59" t="s">
        <v>10439</v>
      </c>
      <c r="L9937" s="61" t="s">
        <v>81</v>
      </c>
      <c r="M9937" s="61">
        <f>VLOOKUP(H9937,zdroj!C:F,4,0)</f>
        <v>0</v>
      </c>
      <c r="N9937" s="61" t="str">
        <f t="shared" si="310"/>
        <v>-</v>
      </c>
      <c r="P9937" s="73" t="str">
        <f t="shared" si="311"/>
        <v/>
      </c>
      <c r="Q9937" s="61" t="s">
        <v>86</v>
      </c>
    </row>
    <row r="9938" spans="8:17" x14ac:dyDescent="0.25">
      <c r="H9938" s="59">
        <v>61891</v>
      </c>
      <c r="I9938" s="59" t="s">
        <v>69</v>
      </c>
      <c r="J9938" s="59">
        <v>28470788</v>
      </c>
      <c r="K9938" s="59" t="s">
        <v>10440</v>
      </c>
      <c r="L9938" s="61" t="s">
        <v>81</v>
      </c>
      <c r="M9938" s="61">
        <f>VLOOKUP(H9938,zdroj!C:F,4,0)</f>
        <v>0</v>
      </c>
      <c r="N9938" s="61" t="str">
        <f t="shared" si="310"/>
        <v>-</v>
      </c>
      <c r="P9938" s="73" t="str">
        <f t="shared" si="311"/>
        <v/>
      </c>
      <c r="Q9938" s="61" t="s">
        <v>86</v>
      </c>
    </row>
    <row r="9939" spans="8:17" x14ac:dyDescent="0.25">
      <c r="H9939" s="59">
        <v>61891</v>
      </c>
      <c r="I9939" s="59" t="s">
        <v>69</v>
      </c>
      <c r="J9939" s="59">
        <v>28470796</v>
      </c>
      <c r="K9939" s="59" t="s">
        <v>10441</v>
      </c>
      <c r="L9939" s="61" t="s">
        <v>81</v>
      </c>
      <c r="M9939" s="61">
        <f>VLOOKUP(H9939,zdroj!C:F,4,0)</f>
        <v>0</v>
      </c>
      <c r="N9939" s="61" t="str">
        <f t="shared" si="310"/>
        <v>-</v>
      </c>
      <c r="P9939" s="73" t="str">
        <f t="shared" si="311"/>
        <v/>
      </c>
      <c r="Q9939" s="61" t="s">
        <v>86</v>
      </c>
    </row>
    <row r="9940" spans="8:17" x14ac:dyDescent="0.25">
      <c r="H9940" s="59">
        <v>61891</v>
      </c>
      <c r="I9940" s="59" t="s">
        <v>69</v>
      </c>
      <c r="J9940" s="59">
        <v>28470800</v>
      </c>
      <c r="K9940" s="59" t="s">
        <v>10442</v>
      </c>
      <c r="L9940" s="61" t="s">
        <v>81</v>
      </c>
      <c r="M9940" s="61">
        <f>VLOOKUP(H9940,zdroj!C:F,4,0)</f>
        <v>0</v>
      </c>
      <c r="N9940" s="61" t="str">
        <f t="shared" si="310"/>
        <v>-</v>
      </c>
      <c r="P9940" s="73" t="str">
        <f t="shared" si="311"/>
        <v/>
      </c>
      <c r="Q9940" s="61" t="s">
        <v>86</v>
      </c>
    </row>
    <row r="9941" spans="8:17" x14ac:dyDescent="0.25">
      <c r="H9941" s="59">
        <v>61891</v>
      </c>
      <c r="I9941" s="59" t="s">
        <v>69</v>
      </c>
      <c r="J9941" s="59">
        <v>28470818</v>
      </c>
      <c r="K9941" s="59" t="s">
        <v>10443</v>
      </c>
      <c r="L9941" s="61" t="s">
        <v>81</v>
      </c>
      <c r="M9941" s="61">
        <f>VLOOKUP(H9941,zdroj!C:F,4,0)</f>
        <v>0</v>
      </c>
      <c r="N9941" s="61" t="str">
        <f t="shared" si="310"/>
        <v>-</v>
      </c>
      <c r="P9941" s="73" t="str">
        <f t="shared" si="311"/>
        <v/>
      </c>
      <c r="Q9941" s="61" t="s">
        <v>86</v>
      </c>
    </row>
    <row r="9942" spans="8:17" x14ac:dyDescent="0.25">
      <c r="H9942" s="59">
        <v>61891</v>
      </c>
      <c r="I9942" s="59" t="s">
        <v>69</v>
      </c>
      <c r="J9942" s="59">
        <v>28470826</v>
      </c>
      <c r="K9942" s="59" t="s">
        <v>10444</v>
      </c>
      <c r="L9942" s="61" t="s">
        <v>81</v>
      </c>
      <c r="M9942" s="61">
        <f>VLOOKUP(H9942,zdroj!C:F,4,0)</f>
        <v>0</v>
      </c>
      <c r="N9942" s="61" t="str">
        <f t="shared" si="310"/>
        <v>-</v>
      </c>
      <c r="P9942" s="73" t="str">
        <f t="shared" si="311"/>
        <v/>
      </c>
      <c r="Q9942" s="61" t="s">
        <v>86</v>
      </c>
    </row>
    <row r="9943" spans="8:17" x14ac:dyDescent="0.25">
      <c r="H9943" s="59">
        <v>61891</v>
      </c>
      <c r="I9943" s="59" t="s">
        <v>69</v>
      </c>
      <c r="J9943" s="59">
        <v>28470834</v>
      </c>
      <c r="K9943" s="59" t="s">
        <v>10445</v>
      </c>
      <c r="L9943" s="61" t="s">
        <v>81</v>
      </c>
      <c r="M9943" s="61">
        <f>VLOOKUP(H9943,zdroj!C:F,4,0)</f>
        <v>0</v>
      </c>
      <c r="N9943" s="61" t="str">
        <f t="shared" si="310"/>
        <v>-</v>
      </c>
      <c r="P9943" s="73" t="str">
        <f t="shared" si="311"/>
        <v/>
      </c>
      <c r="Q9943" s="61" t="s">
        <v>86</v>
      </c>
    </row>
    <row r="9944" spans="8:17" x14ac:dyDescent="0.25">
      <c r="H9944" s="59">
        <v>61891</v>
      </c>
      <c r="I9944" s="59" t="s">
        <v>69</v>
      </c>
      <c r="J9944" s="59">
        <v>28470842</v>
      </c>
      <c r="K9944" s="59" t="s">
        <v>10446</v>
      </c>
      <c r="L9944" s="61" t="s">
        <v>81</v>
      </c>
      <c r="M9944" s="61">
        <f>VLOOKUP(H9944,zdroj!C:F,4,0)</f>
        <v>0</v>
      </c>
      <c r="N9944" s="61" t="str">
        <f t="shared" si="310"/>
        <v>-</v>
      </c>
      <c r="P9944" s="73" t="str">
        <f t="shared" si="311"/>
        <v/>
      </c>
      <c r="Q9944" s="61" t="s">
        <v>86</v>
      </c>
    </row>
    <row r="9945" spans="8:17" x14ac:dyDescent="0.25">
      <c r="H9945" s="59">
        <v>61891</v>
      </c>
      <c r="I9945" s="59" t="s">
        <v>69</v>
      </c>
      <c r="J9945" s="59">
        <v>28470851</v>
      </c>
      <c r="K9945" s="59" t="s">
        <v>10447</v>
      </c>
      <c r="L9945" s="61" t="s">
        <v>81</v>
      </c>
      <c r="M9945" s="61">
        <f>VLOOKUP(H9945,zdroj!C:F,4,0)</f>
        <v>0</v>
      </c>
      <c r="N9945" s="61" t="str">
        <f t="shared" si="310"/>
        <v>-</v>
      </c>
      <c r="P9945" s="73" t="str">
        <f t="shared" si="311"/>
        <v/>
      </c>
      <c r="Q9945" s="61" t="s">
        <v>86</v>
      </c>
    </row>
    <row r="9946" spans="8:17" x14ac:dyDescent="0.25">
      <c r="H9946" s="59">
        <v>61891</v>
      </c>
      <c r="I9946" s="59" t="s">
        <v>69</v>
      </c>
      <c r="J9946" s="59">
        <v>28470869</v>
      </c>
      <c r="K9946" s="59" t="s">
        <v>10448</v>
      </c>
      <c r="L9946" s="61" t="s">
        <v>81</v>
      </c>
      <c r="M9946" s="61">
        <f>VLOOKUP(H9946,zdroj!C:F,4,0)</f>
        <v>0</v>
      </c>
      <c r="N9946" s="61" t="str">
        <f t="shared" si="310"/>
        <v>-</v>
      </c>
      <c r="P9946" s="73" t="str">
        <f t="shared" si="311"/>
        <v/>
      </c>
      <c r="Q9946" s="61" t="s">
        <v>86</v>
      </c>
    </row>
    <row r="9947" spans="8:17" x14ac:dyDescent="0.25">
      <c r="H9947" s="59">
        <v>61891</v>
      </c>
      <c r="I9947" s="59" t="s">
        <v>69</v>
      </c>
      <c r="J9947" s="59">
        <v>28470877</v>
      </c>
      <c r="K9947" s="59" t="s">
        <v>10449</v>
      </c>
      <c r="L9947" s="61" t="s">
        <v>81</v>
      </c>
      <c r="M9947" s="61">
        <f>VLOOKUP(H9947,zdroj!C:F,4,0)</f>
        <v>0</v>
      </c>
      <c r="N9947" s="61" t="str">
        <f t="shared" si="310"/>
        <v>-</v>
      </c>
      <c r="P9947" s="73" t="str">
        <f t="shared" si="311"/>
        <v/>
      </c>
      <c r="Q9947" s="61" t="s">
        <v>86</v>
      </c>
    </row>
    <row r="9948" spans="8:17" x14ac:dyDescent="0.25">
      <c r="H9948" s="59">
        <v>61891</v>
      </c>
      <c r="I9948" s="59" t="s">
        <v>69</v>
      </c>
      <c r="J9948" s="59">
        <v>28470885</v>
      </c>
      <c r="K9948" s="59" t="s">
        <v>10450</v>
      </c>
      <c r="L9948" s="61" t="s">
        <v>81</v>
      </c>
      <c r="M9948" s="61">
        <f>VLOOKUP(H9948,zdroj!C:F,4,0)</f>
        <v>0</v>
      </c>
      <c r="N9948" s="61" t="str">
        <f t="shared" si="310"/>
        <v>-</v>
      </c>
      <c r="P9948" s="73" t="str">
        <f t="shared" si="311"/>
        <v/>
      </c>
      <c r="Q9948" s="61" t="s">
        <v>86</v>
      </c>
    </row>
    <row r="9949" spans="8:17" x14ac:dyDescent="0.25">
      <c r="H9949" s="59">
        <v>61891</v>
      </c>
      <c r="I9949" s="59" t="s">
        <v>69</v>
      </c>
      <c r="J9949" s="59">
        <v>28470893</v>
      </c>
      <c r="K9949" s="59" t="s">
        <v>10451</v>
      </c>
      <c r="L9949" s="61" t="s">
        <v>81</v>
      </c>
      <c r="M9949" s="61">
        <f>VLOOKUP(H9949,zdroj!C:F,4,0)</f>
        <v>0</v>
      </c>
      <c r="N9949" s="61" t="str">
        <f t="shared" si="310"/>
        <v>-</v>
      </c>
      <c r="P9949" s="73" t="str">
        <f t="shared" si="311"/>
        <v/>
      </c>
      <c r="Q9949" s="61" t="s">
        <v>86</v>
      </c>
    </row>
    <row r="9950" spans="8:17" x14ac:dyDescent="0.25">
      <c r="H9950" s="59">
        <v>61891</v>
      </c>
      <c r="I9950" s="59" t="s">
        <v>69</v>
      </c>
      <c r="J9950" s="59">
        <v>28470907</v>
      </c>
      <c r="K9950" s="59" t="s">
        <v>10452</v>
      </c>
      <c r="L9950" s="61" t="s">
        <v>81</v>
      </c>
      <c r="M9950" s="61">
        <f>VLOOKUP(H9950,zdroj!C:F,4,0)</f>
        <v>0</v>
      </c>
      <c r="N9950" s="61" t="str">
        <f t="shared" si="310"/>
        <v>-</v>
      </c>
      <c r="P9950" s="73" t="str">
        <f t="shared" si="311"/>
        <v/>
      </c>
      <c r="Q9950" s="61" t="s">
        <v>86</v>
      </c>
    </row>
    <row r="9951" spans="8:17" x14ac:dyDescent="0.25">
      <c r="H9951" s="59">
        <v>61891</v>
      </c>
      <c r="I9951" s="59" t="s">
        <v>69</v>
      </c>
      <c r="J9951" s="59">
        <v>28470915</v>
      </c>
      <c r="K9951" s="59" t="s">
        <v>10453</v>
      </c>
      <c r="L9951" s="61" t="s">
        <v>81</v>
      </c>
      <c r="M9951" s="61">
        <f>VLOOKUP(H9951,zdroj!C:F,4,0)</f>
        <v>0</v>
      </c>
      <c r="N9951" s="61" t="str">
        <f t="shared" si="310"/>
        <v>-</v>
      </c>
      <c r="P9951" s="73" t="str">
        <f t="shared" si="311"/>
        <v/>
      </c>
      <c r="Q9951" s="61" t="s">
        <v>86</v>
      </c>
    </row>
    <row r="9952" spans="8:17" x14ac:dyDescent="0.25">
      <c r="H9952" s="59">
        <v>61891</v>
      </c>
      <c r="I9952" s="59" t="s">
        <v>69</v>
      </c>
      <c r="J9952" s="59">
        <v>28470923</v>
      </c>
      <c r="K9952" s="59" t="s">
        <v>10454</v>
      </c>
      <c r="L9952" s="61" t="s">
        <v>81</v>
      </c>
      <c r="M9952" s="61">
        <f>VLOOKUP(H9952,zdroj!C:F,4,0)</f>
        <v>0</v>
      </c>
      <c r="N9952" s="61" t="str">
        <f t="shared" si="310"/>
        <v>-</v>
      </c>
      <c r="P9952" s="73" t="str">
        <f t="shared" si="311"/>
        <v/>
      </c>
      <c r="Q9952" s="61" t="s">
        <v>86</v>
      </c>
    </row>
    <row r="9953" spans="8:17" x14ac:dyDescent="0.25">
      <c r="H9953" s="59">
        <v>61891</v>
      </c>
      <c r="I9953" s="59" t="s">
        <v>69</v>
      </c>
      <c r="J9953" s="59">
        <v>28470931</v>
      </c>
      <c r="K9953" s="59" t="s">
        <v>10455</v>
      </c>
      <c r="L9953" s="61" t="s">
        <v>81</v>
      </c>
      <c r="M9953" s="61">
        <f>VLOOKUP(H9953,zdroj!C:F,4,0)</f>
        <v>0</v>
      </c>
      <c r="N9953" s="61" t="str">
        <f t="shared" si="310"/>
        <v>-</v>
      </c>
      <c r="P9953" s="73" t="str">
        <f t="shared" si="311"/>
        <v/>
      </c>
      <c r="Q9953" s="61" t="s">
        <v>86</v>
      </c>
    </row>
    <row r="9954" spans="8:17" x14ac:dyDescent="0.25">
      <c r="H9954" s="59">
        <v>61891</v>
      </c>
      <c r="I9954" s="59" t="s">
        <v>69</v>
      </c>
      <c r="J9954" s="59">
        <v>28470940</v>
      </c>
      <c r="K9954" s="59" t="s">
        <v>10456</v>
      </c>
      <c r="L9954" s="61" t="s">
        <v>81</v>
      </c>
      <c r="M9954" s="61">
        <f>VLOOKUP(H9954,zdroj!C:F,4,0)</f>
        <v>0</v>
      </c>
      <c r="N9954" s="61" t="str">
        <f t="shared" si="310"/>
        <v>-</v>
      </c>
      <c r="P9954" s="73" t="str">
        <f t="shared" si="311"/>
        <v/>
      </c>
      <c r="Q9954" s="61" t="s">
        <v>86</v>
      </c>
    </row>
    <row r="9955" spans="8:17" x14ac:dyDescent="0.25">
      <c r="H9955" s="59">
        <v>61891</v>
      </c>
      <c r="I9955" s="59" t="s">
        <v>69</v>
      </c>
      <c r="J9955" s="59">
        <v>28470958</v>
      </c>
      <c r="K9955" s="59" t="s">
        <v>10457</v>
      </c>
      <c r="L9955" s="61" t="s">
        <v>81</v>
      </c>
      <c r="M9955" s="61">
        <f>VLOOKUP(H9955,zdroj!C:F,4,0)</f>
        <v>0</v>
      </c>
      <c r="N9955" s="61" t="str">
        <f t="shared" si="310"/>
        <v>-</v>
      </c>
      <c r="P9955" s="73" t="str">
        <f t="shared" si="311"/>
        <v/>
      </c>
      <c r="Q9955" s="61" t="s">
        <v>86</v>
      </c>
    </row>
    <row r="9956" spans="8:17" x14ac:dyDescent="0.25">
      <c r="H9956" s="59">
        <v>61891</v>
      </c>
      <c r="I9956" s="59" t="s">
        <v>69</v>
      </c>
      <c r="J9956" s="59">
        <v>28470966</v>
      </c>
      <c r="K9956" s="59" t="s">
        <v>10458</v>
      </c>
      <c r="L9956" s="61" t="s">
        <v>81</v>
      </c>
      <c r="M9956" s="61">
        <f>VLOOKUP(H9956,zdroj!C:F,4,0)</f>
        <v>0</v>
      </c>
      <c r="N9956" s="61" t="str">
        <f t="shared" si="310"/>
        <v>-</v>
      </c>
      <c r="P9956" s="73" t="str">
        <f t="shared" si="311"/>
        <v/>
      </c>
      <c r="Q9956" s="61" t="s">
        <v>86</v>
      </c>
    </row>
    <row r="9957" spans="8:17" x14ac:dyDescent="0.25">
      <c r="H9957" s="59">
        <v>61891</v>
      </c>
      <c r="I9957" s="59" t="s">
        <v>69</v>
      </c>
      <c r="J9957" s="59">
        <v>28470974</v>
      </c>
      <c r="K9957" s="59" t="s">
        <v>10459</v>
      </c>
      <c r="L9957" s="61" t="s">
        <v>81</v>
      </c>
      <c r="M9957" s="61">
        <f>VLOOKUP(H9957,zdroj!C:F,4,0)</f>
        <v>0</v>
      </c>
      <c r="N9957" s="61" t="str">
        <f t="shared" si="310"/>
        <v>-</v>
      </c>
      <c r="P9957" s="73" t="str">
        <f t="shared" si="311"/>
        <v/>
      </c>
      <c r="Q9957" s="61" t="s">
        <v>86</v>
      </c>
    </row>
    <row r="9958" spans="8:17" x14ac:dyDescent="0.25">
      <c r="H9958" s="59">
        <v>61891</v>
      </c>
      <c r="I9958" s="59" t="s">
        <v>69</v>
      </c>
      <c r="J9958" s="59">
        <v>28470982</v>
      </c>
      <c r="K9958" s="59" t="s">
        <v>10460</v>
      </c>
      <c r="L9958" s="61" t="s">
        <v>81</v>
      </c>
      <c r="M9958" s="61">
        <f>VLOOKUP(H9958,zdroj!C:F,4,0)</f>
        <v>0</v>
      </c>
      <c r="N9958" s="61" t="str">
        <f t="shared" si="310"/>
        <v>-</v>
      </c>
      <c r="P9958" s="73" t="str">
        <f t="shared" si="311"/>
        <v/>
      </c>
      <c r="Q9958" s="61" t="s">
        <v>86</v>
      </c>
    </row>
    <row r="9959" spans="8:17" x14ac:dyDescent="0.25">
      <c r="H9959" s="59">
        <v>61891</v>
      </c>
      <c r="I9959" s="59" t="s">
        <v>69</v>
      </c>
      <c r="J9959" s="59">
        <v>28470991</v>
      </c>
      <c r="K9959" s="59" t="s">
        <v>10461</v>
      </c>
      <c r="L9959" s="61" t="s">
        <v>81</v>
      </c>
      <c r="M9959" s="61">
        <f>VLOOKUP(H9959,zdroj!C:F,4,0)</f>
        <v>0</v>
      </c>
      <c r="N9959" s="61" t="str">
        <f t="shared" si="310"/>
        <v>-</v>
      </c>
      <c r="P9959" s="73" t="str">
        <f t="shared" si="311"/>
        <v/>
      </c>
      <c r="Q9959" s="61" t="s">
        <v>86</v>
      </c>
    </row>
    <row r="9960" spans="8:17" x14ac:dyDescent="0.25">
      <c r="H9960" s="59">
        <v>61891</v>
      </c>
      <c r="I9960" s="59" t="s">
        <v>69</v>
      </c>
      <c r="J9960" s="59">
        <v>28471008</v>
      </c>
      <c r="K9960" s="59" t="s">
        <v>10462</v>
      </c>
      <c r="L9960" s="61" t="s">
        <v>81</v>
      </c>
      <c r="M9960" s="61">
        <f>VLOOKUP(H9960,zdroj!C:F,4,0)</f>
        <v>0</v>
      </c>
      <c r="N9960" s="61" t="str">
        <f t="shared" si="310"/>
        <v>-</v>
      </c>
      <c r="P9960" s="73" t="str">
        <f t="shared" si="311"/>
        <v/>
      </c>
      <c r="Q9960" s="61" t="s">
        <v>86</v>
      </c>
    </row>
    <row r="9961" spans="8:17" x14ac:dyDescent="0.25">
      <c r="H9961" s="59">
        <v>61891</v>
      </c>
      <c r="I9961" s="59" t="s">
        <v>69</v>
      </c>
      <c r="J9961" s="59">
        <v>28471016</v>
      </c>
      <c r="K9961" s="59" t="s">
        <v>10463</v>
      </c>
      <c r="L9961" s="61" t="s">
        <v>81</v>
      </c>
      <c r="M9961" s="61">
        <f>VLOOKUP(H9961,zdroj!C:F,4,0)</f>
        <v>0</v>
      </c>
      <c r="N9961" s="61" t="str">
        <f t="shared" si="310"/>
        <v>-</v>
      </c>
      <c r="P9961" s="73" t="str">
        <f t="shared" si="311"/>
        <v/>
      </c>
      <c r="Q9961" s="61" t="s">
        <v>86</v>
      </c>
    </row>
    <row r="9962" spans="8:17" x14ac:dyDescent="0.25">
      <c r="H9962" s="59">
        <v>61891</v>
      </c>
      <c r="I9962" s="59" t="s">
        <v>69</v>
      </c>
      <c r="J9962" s="59">
        <v>28471024</v>
      </c>
      <c r="K9962" s="59" t="s">
        <v>10464</v>
      </c>
      <c r="L9962" s="61" t="s">
        <v>81</v>
      </c>
      <c r="M9962" s="61">
        <f>VLOOKUP(H9962,zdroj!C:F,4,0)</f>
        <v>0</v>
      </c>
      <c r="N9962" s="61" t="str">
        <f t="shared" si="310"/>
        <v>-</v>
      </c>
      <c r="P9962" s="73" t="str">
        <f t="shared" si="311"/>
        <v/>
      </c>
      <c r="Q9962" s="61" t="s">
        <v>86</v>
      </c>
    </row>
    <row r="9963" spans="8:17" x14ac:dyDescent="0.25">
      <c r="H9963" s="59">
        <v>61891</v>
      </c>
      <c r="I9963" s="59" t="s">
        <v>69</v>
      </c>
      <c r="J9963" s="59">
        <v>28471032</v>
      </c>
      <c r="K9963" s="59" t="s">
        <v>10465</v>
      </c>
      <c r="L9963" s="61" t="s">
        <v>81</v>
      </c>
      <c r="M9963" s="61">
        <f>VLOOKUP(H9963,zdroj!C:F,4,0)</f>
        <v>0</v>
      </c>
      <c r="N9963" s="61" t="str">
        <f t="shared" si="310"/>
        <v>-</v>
      </c>
      <c r="P9963" s="73" t="str">
        <f t="shared" si="311"/>
        <v/>
      </c>
      <c r="Q9963" s="61" t="s">
        <v>86</v>
      </c>
    </row>
    <row r="9964" spans="8:17" x14ac:dyDescent="0.25">
      <c r="H9964" s="59">
        <v>61891</v>
      </c>
      <c r="I9964" s="59" t="s">
        <v>69</v>
      </c>
      <c r="J9964" s="59">
        <v>28471041</v>
      </c>
      <c r="K9964" s="59" t="s">
        <v>10466</v>
      </c>
      <c r="L9964" s="61" t="s">
        <v>81</v>
      </c>
      <c r="M9964" s="61">
        <f>VLOOKUP(H9964,zdroj!C:F,4,0)</f>
        <v>0</v>
      </c>
      <c r="N9964" s="61" t="str">
        <f t="shared" si="310"/>
        <v>-</v>
      </c>
      <c r="P9964" s="73" t="str">
        <f t="shared" si="311"/>
        <v/>
      </c>
      <c r="Q9964" s="61" t="s">
        <v>86</v>
      </c>
    </row>
    <row r="9965" spans="8:17" x14ac:dyDescent="0.25">
      <c r="H9965" s="59">
        <v>61891</v>
      </c>
      <c r="I9965" s="59" t="s">
        <v>69</v>
      </c>
      <c r="J9965" s="59">
        <v>28471059</v>
      </c>
      <c r="K9965" s="59" t="s">
        <v>10467</v>
      </c>
      <c r="L9965" s="61" t="s">
        <v>81</v>
      </c>
      <c r="M9965" s="61">
        <f>VLOOKUP(H9965,zdroj!C:F,4,0)</f>
        <v>0</v>
      </c>
      <c r="N9965" s="61" t="str">
        <f t="shared" si="310"/>
        <v>-</v>
      </c>
      <c r="P9965" s="73" t="str">
        <f t="shared" si="311"/>
        <v/>
      </c>
      <c r="Q9965" s="61" t="s">
        <v>86</v>
      </c>
    </row>
    <row r="9966" spans="8:17" x14ac:dyDescent="0.25">
      <c r="H9966" s="59">
        <v>61891</v>
      </c>
      <c r="I9966" s="59" t="s">
        <v>69</v>
      </c>
      <c r="J9966" s="59">
        <v>28471067</v>
      </c>
      <c r="K9966" s="59" t="s">
        <v>10468</v>
      </c>
      <c r="L9966" s="61" t="s">
        <v>81</v>
      </c>
      <c r="M9966" s="61">
        <f>VLOOKUP(H9966,zdroj!C:F,4,0)</f>
        <v>0</v>
      </c>
      <c r="N9966" s="61" t="str">
        <f t="shared" si="310"/>
        <v>-</v>
      </c>
      <c r="P9966" s="73" t="str">
        <f t="shared" si="311"/>
        <v/>
      </c>
      <c r="Q9966" s="61" t="s">
        <v>86</v>
      </c>
    </row>
    <row r="9967" spans="8:17" x14ac:dyDescent="0.25">
      <c r="H9967" s="59">
        <v>61891</v>
      </c>
      <c r="I9967" s="59" t="s">
        <v>69</v>
      </c>
      <c r="J9967" s="59">
        <v>28471075</v>
      </c>
      <c r="K9967" s="59" t="s">
        <v>10469</v>
      </c>
      <c r="L9967" s="61" t="s">
        <v>81</v>
      </c>
      <c r="M9967" s="61">
        <f>VLOOKUP(H9967,zdroj!C:F,4,0)</f>
        <v>0</v>
      </c>
      <c r="N9967" s="61" t="str">
        <f t="shared" si="310"/>
        <v>-</v>
      </c>
      <c r="P9967" s="73" t="str">
        <f t="shared" si="311"/>
        <v/>
      </c>
      <c r="Q9967" s="61" t="s">
        <v>86</v>
      </c>
    </row>
    <row r="9968" spans="8:17" x14ac:dyDescent="0.25">
      <c r="H9968" s="59">
        <v>61891</v>
      </c>
      <c r="I9968" s="59" t="s">
        <v>69</v>
      </c>
      <c r="J9968" s="59">
        <v>28471083</v>
      </c>
      <c r="K9968" s="59" t="s">
        <v>10470</v>
      </c>
      <c r="L9968" s="61" t="s">
        <v>81</v>
      </c>
      <c r="M9968" s="61">
        <f>VLOOKUP(H9968,zdroj!C:F,4,0)</f>
        <v>0</v>
      </c>
      <c r="N9968" s="61" t="str">
        <f t="shared" si="310"/>
        <v>-</v>
      </c>
      <c r="P9968" s="73" t="str">
        <f t="shared" si="311"/>
        <v/>
      </c>
      <c r="Q9968" s="61" t="s">
        <v>86</v>
      </c>
    </row>
    <row r="9969" spans="8:17" x14ac:dyDescent="0.25">
      <c r="H9969" s="59">
        <v>61891</v>
      </c>
      <c r="I9969" s="59" t="s">
        <v>69</v>
      </c>
      <c r="J9969" s="59">
        <v>28471091</v>
      </c>
      <c r="K9969" s="59" t="s">
        <v>10471</v>
      </c>
      <c r="L9969" s="61" t="s">
        <v>81</v>
      </c>
      <c r="M9969" s="61">
        <f>VLOOKUP(H9969,zdroj!C:F,4,0)</f>
        <v>0</v>
      </c>
      <c r="N9969" s="61" t="str">
        <f t="shared" si="310"/>
        <v>-</v>
      </c>
      <c r="P9969" s="73" t="str">
        <f t="shared" si="311"/>
        <v/>
      </c>
      <c r="Q9969" s="61" t="s">
        <v>86</v>
      </c>
    </row>
    <row r="9970" spans="8:17" x14ac:dyDescent="0.25">
      <c r="H9970" s="59">
        <v>61891</v>
      </c>
      <c r="I9970" s="59" t="s">
        <v>69</v>
      </c>
      <c r="J9970" s="59">
        <v>28471105</v>
      </c>
      <c r="K9970" s="59" t="s">
        <v>10472</v>
      </c>
      <c r="L9970" s="61" t="s">
        <v>81</v>
      </c>
      <c r="M9970" s="61">
        <f>VLOOKUP(H9970,zdroj!C:F,4,0)</f>
        <v>0</v>
      </c>
      <c r="N9970" s="61" t="str">
        <f t="shared" si="310"/>
        <v>-</v>
      </c>
      <c r="P9970" s="73" t="str">
        <f t="shared" si="311"/>
        <v/>
      </c>
      <c r="Q9970" s="61" t="s">
        <v>86</v>
      </c>
    </row>
    <row r="9971" spans="8:17" x14ac:dyDescent="0.25">
      <c r="H9971" s="59">
        <v>61891</v>
      </c>
      <c r="I9971" s="59" t="s">
        <v>69</v>
      </c>
      <c r="J9971" s="59">
        <v>28471113</v>
      </c>
      <c r="K9971" s="59" t="s">
        <v>10473</v>
      </c>
      <c r="L9971" s="61" t="s">
        <v>81</v>
      </c>
      <c r="M9971" s="61">
        <f>VLOOKUP(H9971,zdroj!C:F,4,0)</f>
        <v>0</v>
      </c>
      <c r="N9971" s="61" t="str">
        <f t="shared" si="310"/>
        <v>-</v>
      </c>
      <c r="P9971" s="73" t="str">
        <f t="shared" si="311"/>
        <v/>
      </c>
      <c r="Q9971" s="61" t="s">
        <v>86</v>
      </c>
    </row>
    <row r="9972" spans="8:17" x14ac:dyDescent="0.25">
      <c r="H9972" s="59">
        <v>61891</v>
      </c>
      <c r="I9972" s="59" t="s">
        <v>69</v>
      </c>
      <c r="J9972" s="59">
        <v>28471121</v>
      </c>
      <c r="K9972" s="59" t="s">
        <v>10474</v>
      </c>
      <c r="L9972" s="61" t="s">
        <v>81</v>
      </c>
      <c r="M9972" s="61">
        <f>VLOOKUP(H9972,zdroj!C:F,4,0)</f>
        <v>0</v>
      </c>
      <c r="N9972" s="61" t="str">
        <f t="shared" si="310"/>
        <v>-</v>
      </c>
      <c r="P9972" s="73" t="str">
        <f t="shared" si="311"/>
        <v/>
      </c>
      <c r="Q9972" s="61" t="s">
        <v>86</v>
      </c>
    </row>
    <row r="9973" spans="8:17" x14ac:dyDescent="0.25">
      <c r="H9973" s="59">
        <v>61891</v>
      </c>
      <c r="I9973" s="59" t="s">
        <v>69</v>
      </c>
      <c r="J9973" s="59">
        <v>28471130</v>
      </c>
      <c r="K9973" s="59" t="s">
        <v>10475</v>
      </c>
      <c r="L9973" s="61" t="s">
        <v>81</v>
      </c>
      <c r="M9973" s="61">
        <f>VLOOKUP(H9973,zdroj!C:F,4,0)</f>
        <v>0</v>
      </c>
      <c r="N9973" s="61" t="str">
        <f t="shared" si="310"/>
        <v>-</v>
      </c>
      <c r="P9973" s="73" t="str">
        <f t="shared" si="311"/>
        <v/>
      </c>
      <c r="Q9973" s="61" t="s">
        <v>86</v>
      </c>
    </row>
    <row r="9974" spans="8:17" x14ac:dyDescent="0.25">
      <c r="H9974" s="59">
        <v>61891</v>
      </c>
      <c r="I9974" s="59" t="s">
        <v>69</v>
      </c>
      <c r="J9974" s="59">
        <v>28471148</v>
      </c>
      <c r="K9974" s="59" t="s">
        <v>10476</v>
      </c>
      <c r="L9974" s="61" t="s">
        <v>81</v>
      </c>
      <c r="M9974" s="61">
        <f>VLOOKUP(H9974,zdroj!C:F,4,0)</f>
        <v>0</v>
      </c>
      <c r="N9974" s="61" t="str">
        <f t="shared" si="310"/>
        <v>-</v>
      </c>
      <c r="P9974" s="73" t="str">
        <f t="shared" si="311"/>
        <v/>
      </c>
      <c r="Q9974" s="61" t="s">
        <v>86</v>
      </c>
    </row>
    <row r="9975" spans="8:17" x14ac:dyDescent="0.25">
      <c r="H9975" s="59">
        <v>61891</v>
      </c>
      <c r="I9975" s="59" t="s">
        <v>69</v>
      </c>
      <c r="J9975" s="59">
        <v>28471156</v>
      </c>
      <c r="K9975" s="59" t="s">
        <v>10477</v>
      </c>
      <c r="L9975" s="61" t="s">
        <v>81</v>
      </c>
      <c r="M9975" s="61">
        <f>VLOOKUP(H9975,zdroj!C:F,4,0)</f>
        <v>0</v>
      </c>
      <c r="N9975" s="61" t="str">
        <f t="shared" si="310"/>
        <v>-</v>
      </c>
      <c r="P9975" s="73" t="str">
        <f t="shared" si="311"/>
        <v/>
      </c>
      <c r="Q9975" s="61" t="s">
        <v>86</v>
      </c>
    </row>
    <row r="9976" spans="8:17" x14ac:dyDescent="0.25">
      <c r="H9976" s="59">
        <v>61891</v>
      </c>
      <c r="I9976" s="59" t="s">
        <v>69</v>
      </c>
      <c r="J9976" s="59">
        <v>28471164</v>
      </c>
      <c r="K9976" s="59" t="s">
        <v>10478</v>
      </c>
      <c r="L9976" s="61" t="s">
        <v>81</v>
      </c>
      <c r="M9976" s="61">
        <f>VLOOKUP(H9976,zdroj!C:F,4,0)</f>
        <v>0</v>
      </c>
      <c r="N9976" s="61" t="str">
        <f t="shared" si="310"/>
        <v>-</v>
      </c>
      <c r="P9976" s="73" t="str">
        <f t="shared" si="311"/>
        <v/>
      </c>
      <c r="Q9976" s="61" t="s">
        <v>86</v>
      </c>
    </row>
    <row r="9977" spans="8:17" x14ac:dyDescent="0.25">
      <c r="H9977" s="59">
        <v>61891</v>
      </c>
      <c r="I9977" s="59" t="s">
        <v>69</v>
      </c>
      <c r="J9977" s="59">
        <v>28471172</v>
      </c>
      <c r="K9977" s="59" t="s">
        <v>10479</v>
      </c>
      <c r="L9977" s="61" t="s">
        <v>81</v>
      </c>
      <c r="M9977" s="61">
        <f>VLOOKUP(H9977,zdroj!C:F,4,0)</f>
        <v>0</v>
      </c>
      <c r="N9977" s="61" t="str">
        <f t="shared" si="310"/>
        <v>-</v>
      </c>
      <c r="P9977" s="73" t="str">
        <f t="shared" si="311"/>
        <v/>
      </c>
      <c r="Q9977" s="61" t="s">
        <v>86</v>
      </c>
    </row>
    <row r="9978" spans="8:17" x14ac:dyDescent="0.25">
      <c r="H9978" s="59">
        <v>61891</v>
      </c>
      <c r="I9978" s="59" t="s">
        <v>69</v>
      </c>
      <c r="J9978" s="59">
        <v>28471181</v>
      </c>
      <c r="K9978" s="59" t="s">
        <v>10480</v>
      </c>
      <c r="L9978" s="61" t="s">
        <v>81</v>
      </c>
      <c r="M9978" s="61">
        <f>VLOOKUP(H9978,zdroj!C:F,4,0)</f>
        <v>0</v>
      </c>
      <c r="N9978" s="61" t="str">
        <f t="shared" si="310"/>
        <v>-</v>
      </c>
      <c r="P9978" s="73" t="str">
        <f t="shared" si="311"/>
        <v/>
      </c>
      <c r="Q9978" s="61" t="s">
        <v>86</v>
      </c>
    </row>
    <row r="9979" spans="8:17" x14ac:dyDescent="0.25">
      <c r="H9979" s="59">
        <v>61891</v>
      </c>
      <c r="I9979" s="59" t="s">
        <v>69</v>
      </c>
      <c r="J9979" s="59">
        <v>28471199</v>
      </c>
      <c r="K9979" s="59" t="s">
        <v>10481</v>
      </c>
      <c r="L9979" s="61" t="s">
        <v>81</v>
      </c>
      <c r="M9979" s="61">
        <f>VLOOKUP(H9979,zdroj!C:F,4,0)</f>
        <v>0</v>
      </c>
      <c r="N9979" s="61" t="str">
        <f t="shared" si="310"/>
        <v>-</v>
      </c>
      <c r="P9979" s="73" t="str">
        <f t="shared" si="311"/>
        <v/>
      </c>
      <c r="Q9979" s="61" t="s">
        <v>86</v>
      </c>
    </row>
    <row r="9980" spans="8:17" x14ac:dyDescent="0.25">
      <c r="H9980" s="59">
        <v>61891</v>
      </c>
      <c r="I9980" s="59" t="s">
        <v>69</v>
      </c>
      <c r="J9980" s="59">
        <v>28471202</v>
      </c>
      <c r="K9980" s="59" t="s">
        <v>10482</v>
      </c>
      <c r="L9980" s="61" t="s">
        <v>81</v>
      </c>
      <c r="M9980" s="61">
        <f>VLOOKUP(H9980,zdroj!C:F,4,0)</f>
        <v>0</v>
      </c>
      <c r="N9980" s="61" t="str">
        <f t="shared" si="310"/>
        <v>-</v>
      </c>
      <c r="P9980" s="73" t="str">
        <f t="shared" si="311"/>
        <v/>
      </c>
      <c r="Q9980" s="61" t="s">
        <v>86</v>
      </c>
    </row>
    <row r="9981" spans="8:17" x14ac:dyDescent="0.25">
      <c r="H9981" s="59">
        <v>61891</v>
      </c>
      <c r="I9981" s="59" t="s">
        <v>69</v>
      </c>
      <c r="J9981" s="59">
        <v>28471211</v>
      </c>
      <c r="K9981" s="59" t="s">
        <v>10483</v>
      </c>
      <c r="L9981" s="61" t="s">
        <v>81</v>
      </c>
      <c r="M9981" s="61">
        <f>VLOOKUP(H9981,zdroj!C:F,4,0)</f>
        <v>0</v>
      </c>
      <c r="N9981" s="61" t="str">
        <f t="shared" si="310"/>
        <v>-</v>
      </c>
      <c r="P9981" s="73" t="str">
        <f t="shared" si="311"/>
        <v/>
      </c>
      <c r="Q9981" s="61" t="s">
        <v>86</v>
      </c>
    </row>
    <row r="9982" spans="8:17" x14ac:dyDescent="0.25">
      <c r="H9982" s="59">
        <v>61891</v>
      </c>
      <c r="I9982" s="59" t="s">
        <v>69</v>
      </c>
      <c r="J9982" s="59">
        <v>28471229</v>
      </c>
      <c r="K9982" s="59" t="s">
        <v>10484</v>
      </c>
      <c r="L9982" s="61" t="s">
        <v>81</v>
      </c>
      <c r="M9982" s="61">
        <f>VLOOKUP(H9982,zdroj!C:F,4,0)</f>
        <v>0</v>
      </c>
      <c r="N9982" s="61" t="str">
        <f t="shared" si="310"/>
        <v>-</v>
      </c>
      <c r="P9982" s="73" t="str">
        <f t="shared" si="311"/>
        <v/>
      </c>
      <c r="Q9982" s="61" t="s">
        <v>86</v>
      </c>
    </row>
    <row r="9983" spans="8:17" x14ac:dyDescent="0.25">
      <c r="H9983" s="59">
        <v>61891</v>
      </c>
      <c r="I9983" s="59" t="s">
        <v>69</v>
      </c>
      <c r="J9983" s="59">
        <v>28471237</v>
      </c>
      <c r="K9983" s="59" t="s">
        <v>10485</v>
      </c>
      <c r="L9983" s="61" t="s">
        <v>81</v>
      </c>
      <c r="M9983" s="61">
        <f>VLOOKUP(H9983,zdroj!C:F,4,0)</f>
        <v>0</v>
      </c>
      <c r="N9983" s="61" t="str">
        <f t="shared" si="310"/>
        <v>-</v>
      </c>
      <c r="P9983" s="73" t="str">
        <f t="shared" si="311"/>
        <v/>
      </c>
      <c r="Q9983" s="61" t="s">
        <v>86</v>
      </c>
    </row>
    <row r="9984" spans="8:17" x14ac:dyDescent="0.25">
      <c r="H9984" s="59">
        <v>61891</v>
      </c>
      <c r="I9984" s="59" t="s">
        <v>69</v>
      </c>
      <c r="J9984" s="59">
        <v>28471245</v>
      </c>
      <c r="K9984" s="59" t="s">
        <v>10486</v>
      </c>
      <c r="L9984" s="61" t="s">
        <v>81</v>
      </c>
      <c r="M9984" s="61">
        <f>VLOOKUP(H9984,zdroj!C:F,4,0)</f>
        <v>0</v>
      </c>
      <c r="N9984" s="61" t="str">
        <f t="shared" si="310"/>
        <v>-</v>
      </c>
      <c r="P9984" s="73" t="str">
        <f t="shared" si="311"/>
        <v/>
      </c>
      <c r="Q9984" s="61" t="s">
        <v>86</v>
      </c>
    </row>
    <row r="9985" spans="8:17" x14ac:dyDescent="0.25">
      <c r="H9985" s="59">
        <v>61891</v>
      </c>
      <c r="I9985" s="59" t="s">
        <v>69</v>
      </c>
      <c r="J9985" s="59">
        <v>28471253</v>
      </c>
      <c r="K9985" s="59" t="s">
        <v>10487</v>
      </c>
      <c r="L9985" s="61" t="s">
        <v>81</v>
      </c>
      <c r="M9985" s="61">
        <f>VLOOKUP(H9985,zdroj!C:F,4,0)</f>
        <v>0</v>
      </c>
      <c r="N9985" s="61" t="str">
        <f t="shared" si="310"/>
        <v>-</v>
      </c>
      <c r="P9985" s="73" t="str">
        <f t="shared" si="311"/>
        <v/>
      </c>
      <c r="Q9985" s="61" t="s">
        <v>86</v>
      </c>
    </row>
    <row r="9986" spans="8:17" x14ac:dyDescent="0.25">
      <c r="H9986" s="59">
        <v>61891</v>
      </c>
      <c r="I9986" s="59" t="s">
        <v>69</v>
      </c>
      <c r="J9986" s="59">
        <v>28471261</v>
      </c>
      <c r="K9986" s="59" t="s">
        <v>10488</v>
      </c>
      <c r="L9986" s="61" t="s">
        <v>81</v>
      </c>
      <c r="M9986" s="61">
        <f>VLOOKUP(H9986,zdroj!C:F,4,0)</f>
        <v>0</v>
      </c>
      <c r="N9986" s="61" t="str">
        <f t="shared" si="310"/>
        <v>-</v>
      </c>
      <c r="P9986" s="73" t="str">
        <f t="shared" si="311"/>
        <v/>
      </c>
      <c r="Q9986" s="61" t="s">
        <v>86</v>
      </c>
    </row>
    <row r="9987" spans="8:17" x14ac:dyDescent="0.25">
      <c r="H9987" s="59">
        <v>61891</v>
      </c>
      <c r="I9987" s="59" t="s">
        <v>69</v>
      </c>
      <c r="J9987" s="59">
        <v>28471270</v>
      </c>
      <c r="K9987" s="59" t="s">
        <v>10489</v>
      </c>
      <c r="L9987" s="61" t="s">
        <v>81</v>
      </c>
      <c r="M9987" s="61">
        <f>VLOOKUP(H9987,zdroj!C:F,4,0)</f>
        <v>0</v>
      </c>
      <c r="N9987" s="61" t="str">
        <f t="shared" si="310"/>
        <v>-</v>
      </c>
      <c r="P9987" s="73" t="str">
        <f t="shared" si="311"/>
        <v/>
      </c>
      <c r="Q9987" s="61" t="s">
        <v>86</v>
      </c>
    </row>
    <row r="9988" spans="8:17" x14ac:dyDescent="0.25">
      <c r="H9988" s="59">
        <v>61891</v>
      </c>
      <c r="I9988" s="59" t="s">
        <v>69</v>
      </c>
      <c r="J9988" s="59">
        <v>28471288</v>
      </c>
      <c r="K9988" s="59" t="s">
        <v>10490</v>
      </c>
      <c r="L9988" s="61" t="s">
        <v>81</v>
      </c>
      <c r="M9988" s="61">
        <f>VLOOKUP(H9988,zdroj!C:F,4,0)</f>
        <v>0</v>
      </c>
      <c r="N9988" s="61" t="str">
        <f t="shared" si="310"/>
        <v>-</v>
      </c>
      <c r="P9988" s="73" t="str">
        <f t="shared" si="311"/>
        <v/>
      </c>
      <c r="Q9988" s="61" t="s">
        <v>86</v>
      </c>
    </row>
    <row r="9989" spans="8:17" x14ac:dyDescent="0.25">
      <c r="H9989" s="59">
        <v>61891</v>
      </c>
      <c r="I9989" s="59" t="s">
        <v>69</v>
      </c>
      <c r="J9989" s="59">
        <v>28471482</v>
      </c>
      <c r="K9989" s="59" t="s">
        <v>10491</v>
      </c>
      <c r="L9989" s="61" t="s">
        <v>81</v>
      </c>
      <c r="M9989" s="61">
        <f>VLOOKUP(H9989,zdroj!C:F,4,0)</f>
        <v>0</v>
      </c>
      <c r="N9989" s="61" t="str">
        <f t="shared" si="310"/>
        <v>-</v>
      </c>
      <c r="P9989" s="73" t="str">
        <f t="shared" si="311"/>
        <v/>
      </c>
      <c r="Q9989" s="61" t="s">
        <v>86</v>
      </c>
    </row>
    <row r="9990" spans="8:17" x14ac:dyDescent="0.25">
      <c r="H9990" s="59">
        <v>61891</v>
      </c>
      <c r="I9990" s="59" t="s">
        <v>69</v>
      </c>
      <c r="J9990" s="59">
        <v>28471491</v>
      </c>
      <c r="K9990" s="59" t="s">
        <v>10492</v>
      </c>
      <c r="L9990" s="61" t="s">
        <v>81</v>
      </c>
      <c r="M9990" s="61">
        <f>VLOOKUP(H9990,zdroj!C:F,4,0)</f>
        <v>0</v>
      </c>
      <c r="N9990" s="61" t="str">
        <f t="shared" si="310"/>
        <v>-</v>
      </c>
      <c r="P9990" s="73" t="str">
        <f t="shared" si="311"/>
        <v/>
      </c>
      <c r="Q9990" s="61" t="s">
        <v>86</v>
      </c>
    </row>
    <row r="9991" spans="8:17" x14ac:dyDescent="0.25">
      <c r="H9991" s="59">
        <v>61891</v>
      </c>
      <c r="I9991" s="59" t="s">
        <v>69</v>
      </c>
      <c r="J9991" s="59">
        <v>28471504</v>
      </c>
      <c r="K9991" s="59" t="s">
        <v>10493</v>
      </c>
      <c r="L9991" s="61" t="s">
        <v>81</v>
      </c>
      <c r="M9991" s="61">
        <f>VLOOKUP(H9991,zdroj!C:F,4,0)</f>
        <v>0</v>
      </c>
      <c r="N9991" s="61" t="str">
        <f t="shared" ref="N9991:N10054" si="312">IF(M9991="A",IF(L9991="katA","katB",L9991),L9991)</f>
        <v>-</v>
      </c>
      <c r="P9991" s="73" t="str">
        <f t="shared" ref="P9991:P10054" si="313">IF(O9991="A",1,"")</f>
        <v/>
      </c>
      <c r="Q9991" s="61" t="s">
        <v>86</v>
      </c>
    </row>
    <row r="9992" spans="8:17" x14ac:dyDescent="0.25">
      <c r="H9992" s="59">
        <v>61891</v>
      </c>
      <c r="I9992" s="59" t="s">
        <v>69</v>
      </c>
      <c r="J9992" s="59">
        <v>28471512</v>
      </c>
      <c r="K9992" s="59" t="s">
        <v>10494</v>
      </c>
      <c r="L9992" s="61" t="s">
        <v>81</v>
      </c>
      <c r="M9992" s="61">
        <f>VLOOKUP(H9992,zdroj!C:F,4,0)</f>
        <v>0</v>
      </c>
      <c r="N9992" s="61" t="str">
        <f t="shared" si="312"/>
        <v>-</v>
      </c>
      <c r="P9992" s="73" t="str">
        <f t="shared" si="313"/>
        <v/>
      </c>
      <c r="Q9992" s="61" t="s">
        <v>86</v>
      </c>
    </row>
    <row r="9993" spans="8:17" x14ac:dyDescent="0.25">
      <c r="H9993" s="59">
        <v>61891</v>
      </c>
      <c r="I9993" s="59" t="s">
        <v>69</v>
      </c>
      <c r="J9993" s="59">
        <v>28471521</v>
      </c>
      <c r="K9993" s="59" t="s">
        <v>10495</v>
      </c>
      <c r="L9993" s="61" t="s">
        <v>81</v>
      </c>
      <c r="M9993" s="61">
        <f>VLOOKUP(H9993,zdroj!C:F,4,0)</f>
        <v>0</v>
      </c>
      <c r="N9993" s="61" t="str">
        <f t="shared" si="312"/>
        <v>-</v>
      </c>
      <c r="P9993" s="73" t="str">
        <f t="shared" si="313"/>
        <v/>
      </c>
      <c r="Q9993" s="61" t="s">
        <v>86</v>
      </c>
    </row>
    <row r="9994" spans="8:17" x14ac:dyDescent="0.25">
      <c r="H9994" s="59">
        <v>61891</v>
      </c>
      <c r="I9994" s="59" t="s">
        <v>69</v>
      </c>
      <c r="J9994" s="59">
        <v>28471539</v>
      </c>
      <c r="K9994" s="59" t="s">
        <v>10496</v>
      </c>
      <c r="L9994" s="61" t="s">
        <v>81</v>
      </c>
      <c r="M9994" s="61">
        <f>VLOOKUP(H9994,zdroj!C:F,4,0)</f>
        <v>0</v>
      </c>
      <c r="N9994" s="61" t="str">
        <f t="shared" si="312"/>
        <v>-</v>
      </c>
      <c r="P9994" s="73" t="str">
        <f t="shared" si="313"/>
        <v/>
      </c>
      <c r="Q9994" s="61" t="s">
        <v>86</v>
      </c>
    </row>
    <row r="9995" spans="8:17" x14ac:dyDescent="0.25">
      <c r="H9995" s="59">
        <v>61891</v>
      </c>
      <c r="I9995" s="59" t="s">
        <v>69</v>
      </c>
      <c r="J9995" s="59">
        <v>28471547</v>
      </c>
      <c r="K9995" s="59" t="s">
        <v>10497</v>
      </c>
      <c r="L9995" s="61" t="s">
        <v>81</v>
      </c>
      <c r="M9995" s="61">
        <f>VLOOKUP(H9995,zdroj!C:F,4,0)</f>
        <v>0</v>
      </c>
      <c r="N9995" s="61" t="str">
        <f t="shared" si="312"/>
        <v>-</v>
      </c>
      <c r="P9995" s="73" t="str">
        <f t="shared" si="313"/>
        <v/>
      </c>
      <c r="Q9995" s="61" t="s">
        <v>86</v>
      </c>
    </row>
    <row r="9996" spans="8:17" x14ac:dyDescent="0.25">
      <c r="H9996" s="59">
        <v>61891</v>
      </c>
      <c r="I9996" s="59" t="s">
        <v>69</v>
      </c>
      <c r="J9996" s="59">
        <v>28471555</v>
      </c>
      <c r="K9996" s="59" t="s">
        <v>10498</v>
      </c>
      <c r="L9996" s="61" t="s">
        <v>81</v>
      </c>
      <c r="M9996" s="61">
        <f>VLOOKUP(H9996,zdroj!C:F,4,0)</f>
        <v>0</v>
      </c>
      <c r="N9996" s="61" t="str">
        <f t="shared" si="312"/>
        <v>-</v>
      </c>
      <c r="P9996" s="73" t="str">
        <f t="shared" si="313"/>
        <v/>
      </c>
      <c r="Q9996" s="61" t="s">
        <v>86</v>
      </c>
    </row>
    <row r="9997" spans="8:17" x14ac:dyDescent="0.25">
      <c r="H9997" s="59">
        <v>61891</v>
      </c>
      <c r="I9997" s="59" t="s">
        <v>69</v>
      </c>
      <c r="J9997" s="59">
        <v>28471563</v>
      </c>
      <c r="K9997" s="59" t="s">
        <v>10499</v>
      </c>
      <c r="L9997" s="61" t="s">
        <v>81</v>
      </c>
      <c r="M9997" s="61">
        <f>VLOOKUP(H9997,zdroj!C:F,4,0)</f>
        <v>0</v>
      </c>
      <c r="N9997" s="61" t="str">
        <f t="shared" si="312"/>
        <v>-</v>
      </c>
      <c r="P9997" s="73" t="str">
        <f t="shared" si="313"/>
        <v/>
      </c>
      <c r="Q9997" s="61" t="s">
        <v>86</v>
      </c>
    </row>
    <row r="9998" spans="8:17" x14ac:dyDescent="0.25">
      <c r="H9998" s="59">
        <v>61891</v>
      </c>
      <c r="I9998" s="59" t="s">
        <v>69</v>
      </c>
      <c r="J9998" s="59">
        <v>28471571</v>
      </c>
      <c r="K9998" s="59" t="s">
        <v>10500</v>
      </c>
      <c r="L9998" s="61" t="s">
        <v>81</v>
      </c>
      <c r="M9998" s="61">
        <f>VLOOKUP(H9998,zdroj!C:F,4,0)</f>
        <v>0</v>
      </c>
      <c r="N9998" s="61" t="str">
        <f t="shared" si="312"/>
        <v>-</v>
      </c>
      <c r="P9998" s="73" t="str">
        <f t="shared" si="313"/>
        <v/>
      </c>
      <c r="Q9998" s="61" t="s">
        <v>86</v>
      </c>
    </row>
    <row r="9999" spans="8:17" x14ac:dyDescent="0.25">
      <c r="H9999" s="59">
        <v>61891</v>
      </c>
      <c r="I9999" s="59" t="s">
        <v>69</v>
      </c>
      <c r="J9999" s="59">
        <v>28471580</v>
      </c>
      <c r="K9999" s="59" t="s">
        <v>10501</v>
      </c>
      <c r="L9999" s="61" t="s">
        <v>81</v>
      </c>
      <c r="M9999" s="61">
        <f>VLOOKUP(H9999,zdroj!C:F,4,0)</f>
        <v>0</v>
      </c>
      <c r="N9999" s="61" t="str">
        <f t="shared" si="312"/>
        <v>-</v>
      </c>
      <c r="P9999" s="73" t="str">
        <f t="shared" si="313"/>
        <v/>
      </c>
      <c r="Q9999" s="61" t="s">
        <v>86</v>
      </c>
    </row>
    <row r="10000" spans="8:17" x14ac:dyDescent="0.25">
      <c r="H10000" s="59">
        <v>61891</v>
      </c>
      <c r="I10000" s="59" t="s">
        <v>69</v>
      </c>
      <c r="J10000" s="59">
        <v>28471598</v>
      </c>
      <c r="K10000" s="59" t="s">
        <v>10502</v>
      </c>
      <c r="L10000" s="61" t="s">
        <v>81</v>
      </c>
      <c r="M10000" s="61">
        <f>VLOOKUP(H10000,zdroj!C:F,4,0)</f>
        <v>0</v>
      </c>
      <c r="N10000" s="61" t="str">
        <f t="shared" si="312"/>
        <v>-</v>
      </c>
      <c r="P10000" s="73" t="str">
        <f t="shared" si="313"/>
        <v/>
      </c>
      <c r="Q10000" s="61" t="s">
        <v>86</v>
      </c>
    </row>
    <row r="10001" spans="8:17" x14ac:dyDescent="0.25">
      <c r="H10001" s="59">
        <v>61891</v>
      </c>
      <c r="I10001" s="59" t="s">
        <v>69</v>
      </c>
      <c r="J10001" s="59">
        <v>28471601</v>
      </c>
      <c r="K10001" s="59" t="s">
        <v>10503</v>
      </c>
      <c r="L10001" s="61" t="s">
        <v>81</v>
      </c>
      <c r="M10001" s="61">
        <f>VLOOKUP(H10001,zdroj!C:F,4,0)</f>
        <v>0</v>
      </c>
      <c r="N10001" s="61" t="str">
        <f t="shared" si="312"/>
        <v>-</v>
      </c>
      <c r="P10001" s="73" t="str">
        <f t="shared" si="313"/>
        <v/>
      </c>
      <c r="Q10001" s="61" t="s">
        <v>86</v>
      </c>
    </row>
    <row r="10002" spans="8:17" x14ac:dyDescent="0.25">
      <c r="H10002" s="59">
        <v>61891</v>
      </c>
      <c r="I10002" s="59" t="s">
        <v>69</v>
      </c>
      <c r="J10002" s="59">
        <v>28471610</v>
      </c>
      <c r="K10002" s="59" t="s">
        <v>10504</v>
      </c>
      <c r="L10002" s="61" t="s">
        <v>81</v>
      </c>
      <c r="M10002" s="61">
        <f>VLOOKUP(H10002,zdroj!C:F,4,0)</f>
        <v>0</v>
      </c>
      <c r="N10002" s="61" t="str">
        <f t="shared" si="312"/>
        <v>-</v>
      </c>
      <c r="P10002" s="73" t="str">
        <f t="shared" si="313"/>
        <v/>
      </c>
      <c r="Q10002" s="61" t="s">
        <v>86</v>
      </c>
    </row>
    <row r="10003" spans="8:17" x14ac:dyDescent="0.25">
      <c r="H10003" s="59">
        <v>61891</v>
      </c>
      <c r="I10003" s="59" t="s">
        <v>69</v>
      </c>
      <c r="J10003" s="59">
        <v>28471628</v>
      </c>
      <c r="K10003" s="59" t="s">
        <v>10505</v>
      </c>
      <c r="L10003" s="61" t="s">
        <v>81</v>
      </c>
      <c r="M10003" s="61">
        <f>VLOOKUP(H10003,zdroj!C:F,4,0)</f>
        <v>0</v>
      </c>
      <c r="N10003" s="61" t="str">
        <f t="shared" si="312"/>
        <v>-</v>
      </c>
      <c r="P10003" s="73" t="str">
        <f t="shared" si="313"/>
        <v/>
      </c>
      <c r="Q10003" s="61" t="s">
        <v>86</v>
      </c>
    </row>
    <row r="10004" spans="8:17" x14ac:dyDescent="0.25">
      <c r="H10004" s="59">
        <v>61891</v>
      </c>
      <c r="I10004" s="59" t="s">
        <v>69</v>
      </c>
      <c r="J10004" s="59">
        <v>28471636</v>
      </c>
      <c r="K10004" s="59" t="s">
        <v>10506</v>
      </c>
      <c r="L10004" s="61" t="s">
        <v>81</v>
      </c>
      <c r="M10004" s="61">
        <f>VLOOKUP(H10004,zdroj!C:F,4,0)</f>
        <v>0</v>
      </c>
      <c r="N10004" s="61" t="str">
        <f t="shared" si="312"/>
        <v>-</v>
      </c>
      <c r="P10004" s="73" t="str">
        <f t="shared" si="313"/>
        <v/>
      </c>
      <c r="Q10004" s="61" t="s">
        <v>86</v>
      </c>
    </row>
    <row r="10005" spans="8:17" x14ac:dyDescent="0.25">
      <c r="H10005" s="59">
        <v>61891</v>
      </c>
      <c r="I10005" s="59" t="s">
        <v>69</v>
      </c>
      <c r="J10005" s="59">
        <v>28471644</v>
      </c>
      <c r="K10005" s="59" t="s">
        <v>10507</v>
      </c>
      <c r="L10005" s="61" t="s">
        <v>81</v>
      </c>
      <c r="M10005" s="61">
        <f>VLOOKUP(H10005,zdroj!C:F,4,0)</f>
        <v>0</v>
      </c>
      <c r="N10005" s="61" t="str">
        <f t="shared" si="312"/>
        <v>-</v>
      </c>
      <c r="P10005" s="73" t="str">
        <f t="shared" si="313"/>
        <v/>
      </c>
      <c r="Q10005" s="61" t="s">
        <v>86</v>
      </c>
    </row>
    <row r="10006" spans="8:17" x14ac:dyDescent="0.25">
      <c r="H10006" s="59">
        <v>61891</v>
      </c>
      <c r="I10006" s="59" t="s">
        <v>69</v>
      </c>
      <c r="J10006" s="59">
        <v>28471652</v>
      </c>
      <c r="K10006" s="59" t="s">
        <v>10508</v>
      </c>
      <c r="L10006" s="61" t="s">
        <v>81</v>
      </c>
      <c r="M10006" s="61">
        <f>VLOOKUP(H10006,zdroj!C:F,4,0)</f>
        <v>0</v>
      </c>
      <c r="N10006" s="61" t="str">
        <f t="shared" si="312"/>
        <v>-</v>
      </c>
      <c r="P10006" s="73" t="str">
        <f t="shared" si="313"/>
        <v/>
      </c>
      <c r="Q10006" s="61" t="s">
        <v>86</v>
      </c>
    </row>
    <row r="10007" spans="8:17" x14ac:dyDescent="0.25">
      <c r="H10007" s="59">
        <v>61891</v>
      </c>
      <c r="I10007" s="59" t="s">
        <v>69</v>
      </c>
      <c r="J10007" s="59">
        <v>28471661</v>
      </c>
      <c r="K10007" s="59" t="s">
        <v>10509</v>
      </c>
      <c r="L10007" s="61" t="s">
        <v>81</v>
      </c>
      <c r="M10007" s="61">
        <f>VLOOKUP(H10007,zdroj!C:F,4,0)</f>
        <v>0</v>
      </c>
      <c r="N10007" s="61" t="str">
        <f t="shared" si="312"/>
        <v>-</v>
      </c>
      <c r="P10007" s="73" t="str">
        <f t="shared" si="313"/>
        <v/>
      </c>
      <c r="Q10007" s="61" t="s">
        <v>86</v>
      </c>
    </row>
    <row r="10008" spans="8:17" x14ac:dyDescent="0.25">
      <c r="H10008" s="59">
        <v>61891</v>
      </c>
      <c r="I10008" s="59" t="s">
        <v>69</v>
      </c>
      <c r="J10008" s="59">
        <v>28472250</v>
      </c>
      <c r="K10008" s="59" t="s">
        <v>10510</v>
      </c>
      <c r="L10008" s="61" t="s">
        <v>81</v>
      </c>
      <c r="M10008" s="61">
        <f>VLOOKUP(H10008,zdroj!C:F,4,0)</f>
        <v>0</v>
      </c>
      <c r="N10008" s="61" t="str">
        <f t="shared" si="312"/>
        <v>-</v>
      </c>
      <c r="P10008" s="73" t="str">
        <f t="shared" si="313"/>
        <v/>
      </c>
      <c r="Q10008" s="61" t="s">
        <v>86</v>
      </c>
    </row>
    <row r="10009" spans="8:17" x14ac:dyDescent="0.25">
      <c r="H10009" s="59">
        <v>61891</v>
      </c>
      <c r="I10009" s="59" t="s">
        <v>69</v>
      </c>
      <c r="J10009" s="59">
        <v>28472268</v>
      </c>
      <c r="K10009" s="59" t="s">
        <v>10511</v>
      </c>
      <c r="L10009" s="61" t="s">
        <v>81</v>
      </c>
      <c r="M10009" s="61">
        <f>VLOOKUP(H10009,zdroj!C:F,4,0)</f>
        <v>0</v>
      </c>
      <c r="N10009" s="61" t="str">
        <f t="shared" si="312"/>
        <v>-</v>
      </c>
      <c r="P10009" s="73" t="str">
        <f t="shared" si="313"/>
        <v/>
      </c>
      <c r="Q10009" s="61" t="s">
        <v>86</v>
      </c>
    </row>
    <row r="10010" spans="8:17" x14ac:dyDescent="0.25">
      <c r="H10010" s="59">
        <v>61891</v>
      </c>
      <c r="I10010" s="59" t="s">
        <v>69</v>
      </c>
      <c r="J10010" s="59">
        <v>31047319</v>
      </c>
      <c r="K10010" s="59" t="s">
        <v>10512</v>
      </c>
      <c r="L10010" s="61" t="s">
        <v>81</v>
      </c>
      <c r="M10010" s="61">
        <f>VLOOKUP(H10010,zdroj!C:F,4,0)</f>
        <v>0</v>
      </c>
      <c r="N10010" s="61" t="str">
        <f t="shared" si="312"/>
        <v>-</v>
      </c>
      <c r="P10010" s="73" t="str">
        <f t="shared" si="313"/>
        <v/>
      </c>
      <c r="Q10010" s="61" t="s">
        <v>86</v>
      </c>
    </row>
    <row r="10011" spans="8:17" x14ac:dyDescent="0.25">
      <c r="H10011" s="59">
        <v>61891</v>
      </c>
      <c r="I10011" s="59" t="s">
        <v>69</v>
      </c>
      <c r="J10011" s="59">
        <v>31047327</v>
      </c>
      <c r="K10011" s="59" t="s">
        <v>10513</v>
      </c>
      <c r="L10011" s="61" t="s">
        <v>81</v>
      </c>
      <c r="M10011" s="61">
        <f>VLOOKUP(H10011,zdroj!C:F,4,0)</f>
        <v>0</v>
      </c>
      <c r="N10011" s="61" t="str">
        <f t="shared" si="312"/>
        <v>-</v>
      </c>
      <c r="P10011" s="73" t="str">
        <f t="shared" si="313"/>
        <v/>
      </c>
      <c r="Q10011" s="61" t="s">
        <v>86</v>
      </c>
    </row>
    <row r="10012" spans="8:17" x14ac:dyDescent="0.25">
      <c r="H10012" s="59">
        <v>61891</v>
      </c>
      <c r="I10012" s="59" t="s">
        <v>69</v>
      </c>
      <c r="J10012" s="59">
        <v>31047467</v>
      </c>
      <c r="K10012" s="59" t="s">
        <v>10514</v>
      </c>
      <c r="L10012" s="61" t="s">
        <v>81</v>
      </c>
      <c r="M10012" s="61">
        <f>VLOOKUP(H10012,zdroj!C:F,4,0)</f>
        <v>0</v>
      </c>
      <c r="N10012" s="61" t="str">
        <f t="shared" si="312"/>
        <v>-</v>
      </c>
      <c r="P10012" s="73" t="str">
        <f t="shared" si="313"/>
        <v/>
      </c>
      <c r="Q10012" s="61" t="s">
        <v>86</v>
      </c>
    </row>
    <row r="10013" spans="8:17" x14ac:dyDescent="0.25">
      <c r="H10013" s="59">
        <v>61891</v>
      </c>
      <c r="I10013" s="59" t="s">
        <v>69</v>
      </c>
      <c r="J10013" s="59">
        <v>31047475</v>
      </c>
      <c r="K10013" s="59" t="s">
        <v>10515</v>
      </c>
      <c r="L10013" s="61" t="s">
        <v>81</v>
      </c>
      <c r="M10013" s="61">
        <f>VLOOKUP(H10013,zdroj!C:F,4,0)</f>
        <v>0</v>
      </c>
      <c r="N10013" s="61" t="str">
        <f t="shared" si="312"/>
        <v>-</v>
      </c>
      <c r="P10013" s="73" t="str">
        <f t="shared" si="313"/>
        <v/>
      </c>
      <c r="Q10013" s="61" t="s">
        <v>86</v>
      </c>
    </row>
    <row r="10014" spans="8:17" x14ac:dyDescent="0.25">
      <c r="H10014" s="59">
        <v>61891</v>
      </c>
      <c r="I10014" s="59" t="s">
        <v>69</v>
      </c>
      <c r="J10014" s="59">
        <v>31047483</v>
      </c>
      <c r="K10014" s="59" t="s">
        <v>10516</v>
      </c>
      <c r="L10014" s="61" t="s">
        <v>81</v>
      </c>
      <c r="M10014" s="61">
        <f>VLOOKUP(H10014,zdroj!C:F,4,0)</f>
        <v>0</v>
      </c>
      <c r="N10014" s="61" t="str">
        <f t="shared" si="312"/>
        <v>-</v>
      </c>
      <c r="P10014" s="73" t="str">
        <f t="shared" si="313"/>
        <v/>
      </c>
      <c r="Q10014" s="61" t="s">
        <v>86</v>
      </c>
    </row>
    <row r="10015" spans="8:17" x14ac:dyDescent="0.25">
      <c r="H10015" s="59">
        <v>61891</v>
      </c>
      <c r="I10015" s="59" t="s">
        <v>69</v>
      </c>
      <c r="J10015" s="59">
        <v>31047491</v>
      </c>
      <c r="K10015" s="59" t="s">
        <v>10517</v>
      </c>
      <c r="L10015" s="61" t="s">
        <v>81</v>
      </c>
      <c r="M10015" s="61">
        <f>VLOOKUP(H10015,zdroj!C:F,4,0)</f>
        <v>0</v>
      </c>
      <c r="N10015" s="61" t="str">
        <f t="shared" si="312"/>
        <v>-</v>
      </c>
      <c r="P10015" s="73" t="str">
        <f t="shared" si="313"/>
        <v/>
      </c>
      <c r="Q10015" s="61" t="s">
        <v>86</v>
      </c>
    </row>
    <row r="10016" spans="8:17" x14ac:dyDescent="0.25">
      <c r="H10016" s="59">
        <v>61891</v>
      </c>
      <c r="I10016" s="59" t="s">
        <v>69</v>
      </c>
      <c r="J10016" s="59">
        <v>31047505</v>
      </c>
      <c r="K10016" s="59" t="s">
        <v>10518</v>
      </c>
      <c r="L10016" s="61" t="s">
        <v>81</v>
      </c>
      <c r="M10016" s="61">
        <f>VLOOKUP(H10016,zdroj!C:F,4,0)</f>
        <v>0</v>
      </c>
      <c r="N10016" s="61" t="str">
        <f t="shared" si="312"/>
        <v>-</v>
      </c>
      <c r="P10016" s="73" t="str">
        <f t="shared" si="313"/>
        <v/>
      </c>
      <c r="Q10016" s="61" t="s">
        <v>86</v>
      </c>
    </row>
    <row r="10017" spans="8:17" x14ac:dyDescent="0.25">
      <c r="H10017" s="59">
        <v>61891</v>
      </c>
      <c r="I10017" s="59" t="s">
        <v>69</v>
      </c>
      <c r="J10017" s="59">
        <v>31047513</v>
      </c>
      <c r="K10017" s="59" t="s">
        <v>10519</v>
      </c>
      <c r="L10017" s="61" t="s">
        <v>81</v>
      </c>
      <c r="M10017" s="61">
        <f>VLOOKUP(H10017,zdroj!C:F,4,0)</f>
        <v>0</v>
      </c>
      <c r="N10017" s="61" t="str">
        <f t="shared" si="312"/>
        <v>-</v>
      </c>
      <c r="P10017" s="73" t="str">
        <f t="shared" si="313"/>
        <v/>
      </c>
      <c r="Q10017" s="61" t="s">
        <v>86</v>
      </c>
    </row>
    <row r="10018" spans="8:17" x14ac:dyDescent="0.25">
      <c r="H10018" s="59">
        <v>61891</v>
      </c>
      <c r="I10018" s="59" t="s">
        <v>69</v>
      </c>
      <c r="J10018" s="59">
        <v>31047521</v>
      </c>
      <c r="K10018" s="59" t="s">
        <v>10520</v>
      </c>
      <c r="L10018" s="61" t="s">
        <v>81</v>
      </c>
      <c r="M10018" s="61">
        <f>VLOOKUP(H10018,zdroj!C:F,4,0)</f>
        <v>0</v>
      </c>
      <c r="N10018" s="61" t="str">
        <f t="shared" si="312"/>
        <v>-</v>
      </c>
      <c r="P10018" s="73" t="str">
        <f t="shared" si="313"/>
        <v/>
      </c>
      <c r="Q10018" s="61" t="s">
        <v>86</v>
      </c>
    </row>
    <row r="10019" spans="8:17" x14ac:dyDescent="0.25">
      <c r="H10019" s="59">
        <v>61891</v>
      </c>
      <c r="I10019" s="59" t="s">
        <v>69</v>
      </c>
      <c r="J10019" s="59">
        <v>31047530</v>
      </c>
      <c r="K10019" s="59" t="s">
        <v>10521</v>
      </c>
      <c r="L10019" s="61" t="s">
        <v>81</v>
      </c>
      <c r="M10019" s="61">
        <f>VLOOKUP(H10019,zdroj!C:F,4,0)</f>
        <v>0</v>
      </c>
      <c r="N10019" s="61" t="str">
        <f t="shared" si="312"/>
        <v>-</v>
      </c>
      <c r="P10019" s="73" t="str">
        <f t="shared" si="313"/>
        <v/>
      </c>
      <c r="Q10019" s="61" t="s">
        <v>86</v>
      </c>
    </row>
    <row r="10020" spans="8:17" x14ac:dyDescent="0.25">
      <c r="H10020" s="59">
        <v>61891</v>
      </c>
      <c r="I10020" s="59" t="s">
        <v>69</v>
      </c>
      <c r="J10020" s="59">
        <v>31047548</v>
      </c>
      <c r="K10020" s="59" t="s">
        <v>10522</v>
      </c>
      <c r="L10020" s="61" t="s">
        <v>81</v>
      </c>
      <c r="M10020" s="61">
        <f>VLOOKUP(H10020,zdroj!C:F,4,0)</f>
        <v>0</v>
      </c>
      <c r="N10020" s="61" t="str">
        <f t="shared" si="312"/>
        <v>-</v>
      </c>
      <c r="P10020" s="73" t="str">
        <f t="shared" si="313"/>
        <v/>
      </c>
      <c r="Q10020" s="61" t="s">
        <v>86</v>
      </c>
    </row>
    <row r="10021" spans="8:17" x14ac:dyDescent="0.25">
      <c r="H10021" s="59">
        <v>61891</v>
      </c>
      <c r="I10021" s="59" t="s">
        <v>69</v>
      </c>
      <c r="J10021" s="59">
        <v>31047556</v>
      </c>
      <c r="K10021" s="59" t="s">
        <v>10523</v>
      </c>
      <c r="L10021" s="61" t="s">
        <v>81</v>
      </c>
      <c r="M10021" s="61">
        <f>VLOOKUP(H10021,zdroj!C:F,4,0)</f>
        <v>0</v>
      </c>
      <c r="N10021" s="61" t="str">
        <f t="shared" si="312"/>
        <v>-</v>
      </c>
      <c r="P10021" s="73" t="str">
        <f t="shared" si="313"/>
        <v/>
      </c>
      <c r="Q10021" s="61" t="s">
        <v>86</v>
      </c>
    </row>
    <row r="10022" spans="8:17" x14ac:dyDescent="0.25">
      <c r="H10022" s="59">
        <v>61891</v>
      </c>
      <c r="I10022" s="59" t="s">
        <v>69</v>
      </c>
      <c r="J10022" s="59">
        <v>31047564</v>
      </c>
      <c r="K10022" s="59" t="s">
        <v>10524</v>
      </c>
      <c r="L10022" s="61" t="s">
        <v>81</v>
      </c>
      <c r="M10022" s="61">
        <f>VLOOKUP(H10022,zdroj!C:F,4,0)</f>
        <v>0</v>
      </c>
      <c r="N10022" s="61" t="str">
        <f t="shared" si="312"/>
        <v>-</v>
      </c>
      <c r="P10022" s="73" t="str">
        <f t="shared" si="313"/>
        <v/>
      </c>
      <c r="Q10022" s="61" t="s">
        <v>86</v>
      </c>
    </row>
    <row r="10023" spans="8:17" x14ac:dyDescent="0.25">
      <c r="H10023" s="59">
        <v>61891</v>
      </c>
      <c r="I10023" s="59" t="s">
        <v>69</v>
      </c>
      <c r="J10023" s="59">
        <v>31047572</v>
      </c>
      <c r="K10023" s="59" t="s">
        <v>10525</v>
      </c>
      <c r="L10023" s="61" t="s">
        <v>81</v>
      </c>
      <c r="M10023" s="61">
        <f>VLOOKUP(H10023,zdroj!C:F,4,0)</f>
        <v>0</v>
      </c>
      <c r="N10023" s="61" t="str">
        <f t="shared" si="312"/>
        <v>-</v>
      </c>
      <c r="P10023" s="73" t="str">
        <f t="shared" si="313"/>
        <v/>
      </c>
      <c r="Q10023" s="61" t="s">
        <v>86</v>
      </c>
    </row>
    <row r="10024" spans="8:17" x14ac:dyDescent="0.25">
      <c r="H10024" s="59">
        <v>61891</v>
      </c>
      <c r="I10024" s="59" t="s">
        <v>69</v>
      </c>
      <c r="J10024" s="59">
        <v>31047581</v>
      </c>
      <c r="K10024" s="59" t="s">
        <v>10526</v>
      </c>
      <c r="L10024" s="61" t="s">
        <v>81</v>
      </c>
      <c r="M10024" s="61">
        <f>VLOOKUP(H10024,zdroj!C:F,4,0)</f>
        <v>0</v>
      </c>
      <c r="N10024" s="61" t="str">
        <f t="shared" si="312"/>
        <v>-</v>
      </c>
      <c r="P10024" s="73" t="str">
        <f t="shared" si="313"/>
        <v/>
      </c>
      <c r="Q10024" s="61" t="s">
        <v>86</v>
      </c>
    </row>
    <row r="10025" spans="8:17" x14ac:dyDescent="0.25">
      <c r="H10025" s="59">
        <v>61891</v>
      </c>
      <c r="I10025" s="59" t="s">
        <v>69</v>
      </c>
      <c r="J10025" s="59">
        <v>31047599</v>
      </c>
      <c r="K10025" s="59" t="s">
        <v>10527</v>
      </c>
      <c r="L10025" s="61" t="s">
        <v>81</v>
      </c>
      <c r="M10025" s="61">
        <f>VLOOKUP(H10025,zdroj!C:F,4,0)</f>
        <v>0</v>
      </c>
      <c r="N10025" s="61" t="str">
        <f t="shared" si="312"/>
        <v>-</v>
      </c>
      <c r="P10025" s="73" t="str">
        <f t="shared" si="313"/>
        <v/>
      </c>
      <c r="Q10025" s="61" t="s">
        <v>86</v>
      </c>
    </row>
    <row r="10026" spans="8:17" x14ac:dyDescent="0.25">
      <c r="H10026" s="59">
        <v>61891</v>
      </c>
      <c r="I10026" s="59" t="s">
        <v>69</v>
      </c>
      <c r="J10026" s="59">
        <v>31047602</v>
      </c>
      <c r="K10026" s="59" t="s">
        <v>10528</v>
      </c>
      <c r="L10026" s="61" t="s">
        <v>81</v>
      </c>
      <c r="M10026" s="61">
        <f>VLOOKUP(H10026,zdroj!C:F,4,0)</f>
        <v>0</v>
      </c>
      <c r="N10026" s="61" t="str">
        <f t="shared" si="312"/>
        <v>-</v>
      </c>
      <c r="P10026" s="73" t="str">
        <f t="shared" si="313"/>
        <v/>
      </c>
      <c r="Q10026" s="61" t="s">
        <v>86</v>
      </c>
    </row>
    <row r="10027" spans="8:17" x14ac:dyDescent="0.25">
      <c r="H10027" s="59">
        <v>61891</v>
      </c>
      <c r="I10027" s="59" t="s">
        <v>69</v>
      </c>
      <c r="J10027" s="59">
        <v>31047611</v>
      </c>
      <c r="K10027" s="59" t="s">
        <v>10529</v>
      </c>
      <c r="L10027" s="61" t="s">
        <v>81</v>
      </c>
      <c r="M10027" s="61">
        <f>VLOOKUP(H10027,zdroj!C:F,4,0)</f>
        <v>0</v>
      </c>
      <c r="N10027" s="61" t="str">
        <f t="shared" si="312"/>
        <v>-</v>
      </c>
      <c r="P10027" s="73" t="str">
        <f t="shared" si="313"/>
        <v/>
      </c>
      <c r="Q10027" s="61" t="s">
        <v>86</v>
      </c>
    </row>
    <row r="10028" spans="8:17" x14ac:dyDescent="0.25">
      <c r="H10028" s="59">
        <v>61891</v>
      </c>
      <c r="I10028" s="59" t="s">
        <v>69</v>
      </c>
      <c r="J10028" s="59">
        <v>31047629</v>
      </c>
      <c r="K10028" s="59" t="s">
        <v>10530</v>
      </c>
      <c r="L10028" s="61" t="s">
        <v>81</v>
      </c>
      <c r="M10028" s="61">
        <f>VLOOKUP(H10028,zdroj!C:F,4,0)</f>
        <v>0</v>
      </c>
      <c r="N10028" s="61" t="str">
        <f t="shared" si="312"/>
        <v>-</v>
      </c>
      <c r="P10028" s="73" t="str">
        <f t="shared" si="313"/>
        <v/>
      </c>
      <c r="Q10028" s="61" t="s">
        <v>86</v>
      </c>
    </row>
    <row r="10029" spans="8:17" x14ac:dyDescent="0.25">
      <c r="H10029" s="59">
        <v>61891</v>
      </c>
      <c r="I10029" s="59" t="s">
        <v>69</v>
      </c>
      <c r="J10029" s="59">
        <v>31047670</v>
      </c>
      <c r="K10029" s="59" t="s">
        <v>10531</v>
      </c>
      <c r="L10029" s="61" t="s">
        <v>81</v>
      </c>
      <c r="M10029" s="61">
        <f>VLOOKUP(H10029,zdroj!C:F,4,0)</f>
        <v>0</v>
      </c>
      <c r="N10029" s="61" t="str">
        <f t="shared" si="312"/>
        <v>-</v>
      </c>
      <c r="P10029" s="73" t="str">
        <f t="shared" si="313"/>
        <v/>
      </c>
      <c r="Q10029" s="61" t="s">
        <v>86</v>
      </c>
    </row>
    <row r="10030" spans="8:17" x14ac:dyDescent="0.25">
      <c r="H10030" s="59">
        <v>61891</v>
      </c>
      <c r="I10030" s="59" t="s">
        <v>69</v>
      </c>
      <c r="J10030" s="59">
        <v>31047688</v>
      </c>
      <c r="K10030" s="59" t="s">
        <v>10532</v>
      </c>
      <c r="L10030" s="61" t="s">
        <v>81</v>
      </c>
      <c r="M10030" s="61">
        <f>VLOOKUP(H10030,zdroj!C:F,4,0)</f>
        <v>0</v>
      </c>
      <c r="N10030" s="61" t="str">
        <f t="shared" si="312"/>
        <v>-</v>
      </c>
      <c r="P10030" s="73" t="str">
        <f t="shared" si="313"/>
        <v/>
      </c>
      <c r="Q10030" s="61" t="s">
        <v>86</v>
      </c>
    </row>
    <row r="10031" spans="8:17" x14ac:dyDescent="0.25">
      <c r="H10031" s="59">
        <v>61891</v>
      </c>
      <c r="I10031" s="59" t="s">
        <v>69</v>
      </c>
      <c r="J10031" s="59">
        <v>31047696</v>
      </c>
      <c r="K10031" s="59" t="s">
        <v>10533</v>
      </c>
      <c r="L10031" s="61" t="s">
        <v>81</v>
      </c>
      <c r="M10031" s="61">
        <f>VLOOKUP(H10031,zdroj!C:F,4,0)</f>
        <v>0</v>
      </c>
      <c r="N10031" s="61" t="str">
        <f t="shared" si="312"/>
        <v>-</v>
      </c>
      <c r="P10031" s="73" t="str">
        <f t="shared" si="313"/>
        <v/>
      </c>
      <c r="Q10031" s="61" t="s">
        <v>86</v>
      </c>
    </row>
    <row r="10032" spans="8:17" x14ac:dyDescent="0.25">
      <c r="H10032" s="59">
        <v>61891</v>
      </c>
      <c r="I10032" s="59" t="s">
        <v>69</v>
      </c>
      <c r="J10032" s="59">
        <v>31047700</v>
      </c>
      <c r="K10032" s="59" t="s">
        <v>10534</v>
      </c>
      <c r="L10032" s="61" t="s">
        <v>81</v>
      </c>
      <c r="M10032" s="61">
        <f>VLOOKUP(H10032,zdroj!C:F,4,0)</f>
        <v>0</v>
      </c>
      <c r="N10032" s="61" t="str">
        <f t="shared" si="312"/>
        <v>-</v>
      </c>
      <c r="P10032" s="73" t="str">
        <f t="shared" si="313"/>
        <v/>
      </c>
      <c r="Q10032" s="61" t="s">
        <v>86</v>
      </c>
    </row>
    <row r="10033" spans="8:17" x14ac:dyDescent="0.25">
      <c r="H10033" s="59">
        <v>61891</v>
      </c>
      <c r="I10033" s="59" t="s">
        <v>69</v>
      </c>
      <c r="J10033" s="59">
        <v>31047718</v>
      </c>
      <c r="K10033" s="59" t="s">
        <v>10535</v>
      </c>
      <c r="L10033" s="61" t="s">
        <v>81</v>
      </c>
      <c r="M10033" s="61">
        <f>VLOOKUP(H10033,zdroj!C:F,4,0)</f>
        <v>0</v>
      </c>
      <c r="N10033" s="61" t="str">
        <f t="shared" si="312"/>
        <v>-</v>
      </c>
      <c r="P10033" s="73" t="str">
        <f t="shared" si="313"/>
        <v/>
      </c>
      <c r="Q10033" s="61" t="s">
        <v>86</v>
      </c>
    </row>
    <row r="10034" spans="8:17" x14ac:dyDescent="0.25">
      <c r="H10034" s="59">
        <v>61891</v>
      </c>
      <c r="I10034" s="59" t="s">
        <v>69</v>
      </c>
      <c r="J10034" s="59">
        <v>31047726</v>
      </c>
      <c r="K10034" s="59" t="s">
        <v>10536</v>
      </c>
      <c r="L10034" s="61" t="s">
        <v>81</v>
      </c>
      <c r="M10034" s="61">
        <f>VLOOKUP(H10034,zdroj!C:F,4,0)</f>
        <v>0</v>
      </c>
      <c r="N10034" s="61" t="str">
        <f t="shared" si="312"/>
        <v>-</v>
      </c>
      <c r="P10034" s="73" t="str">
        <f t="shared" si="313"/>
        <v/>
      </c>
      <c r="Q10034" s="61" t="s">
        <v>86</v>
      </c>
    </row>
    <row r="10035" spans="8:17" x14ac:dyDescent="0.25">
      <c r="H10035" s="59">
        <v>61891</v>
      </c>
      <c r="I10035" s="59" t="s">
        <v>69</v>
      </c>
      <c r="J10035" s="59">
        <v>31047734</v>
      </c>
      <c r="K10035" s="59" t="s">
        <v>10537</v>
      </c>
      <c r="L10035" s="61" t="s">
        <v>81</v>
      </c>
      <c r="M10035" s="61">
        <f>VLOOKUP(H10035,zdroj!C:F,4,0)</f>
        <v>0</v>
      </c>
      <c r="N10035" s="61" t="str">
        <f t="shared" si="312"/>
        <v>-</v>
      </c>
      <c r="P10035" s="73" t="str">
        <f t="shared" si="313"/>
        <v/>
      </c>
      <c r="Q10035" s="61" t="s">
        <v>86</v>
      </c>
    </row>
    <row r="10036" spans="8:17" x14ac:dyDescent="0.25">
      <c r="H10036" s="59">
        <v>61891</v>
      </c>
      <c r="I10036" s="59" t="s">
        <v>69</v>
      </c>
      <c r="J10036" s="59">
        <v>31047742</v>
      </c>
      <c r="K10036" s="59" t="s">
        <v>10538</v>
      </c>
      <c r="L10036" s="61" t="s">
        <v>81</v>
      </c>
      <c r="M10036" s="61">
        <f>VLOOKUP(H10036,zdroj!C:F,4,0)</f>
        <v>0</v>
      </c>
      <c r="N10036" s="61" t="str">
        <f t="shared" si="312"/>
        <v>-</v>
      </c>
      <c r="P10036" s="73" t="str">
        <f t="shared" si="313"/>
        <v/>
      </c>
      <c r="Q10036" s="61" t="s">
        <v>86</v>
      </c>
    </row>
    <row r="10037" spans="8:17" x14ac:dyDescent="0.25">
      <c r="H10037" s="59">
        <v>61891</v>
      </c>
      <c r="I10037" s="59" t="s">
        <v>69</v>
      </c>
      <c r="J10037" s="59">
        <v>31047751</v>
      </c>
      <c r="K10037" s="59" t="s">
        <v>10539</v>
      </c>
      <c r="L10037" s="61" t="s">
        <v>81</v>
      </c>
      <c r="M10037" s="61">
        <f>VLOOKUP(H10037,zdroj!C:F,4,0)</f>
        <v>0</v>
      </c>
      <c r="N10037" s="61" t="str">
        <f t="shared" si="312"/>
        <v>-</v>
      </c>
      <c r="P10037" s="73" t="str">
        <f t="shared" si="313"/>
        <v/>
      </c>
      <c r="Q10037" s="61" t="s">
        <v>86</v>
      </c>
    </row>
    <row r="10038" spans="8:17" x14ac:dyDescent="0.25">
      <c r="H10038" s="59">
        <v>61891</v>
      </c>
      <c r="I10038" s="59" t="s">
        <v>69</v>
      </c>
      <c r="J10038" s="59">
        <v>31047769</v>
      </c>
      <c r="K10038" s="59" t="s">
        <v>10540</v>
      </c>
      <c r="L10038" s="61" t="s">
        <v>81</v>
      </c>
      <c r="M10038" s="61">
        <f>VLOOKUP(H10038,zdroj!C:F,4,0)</f>
        <v>0</v>
      </c>
      <c r="N10038" s="61" t="str">
        <f t="shared" si="312"/>
        <v>-</v>
      </c>
      <c r="P10038" s="73" t="str">
        <f t="shared" si="313"/>
        <v/>
      </c>
      <c r="Q10038" s="61" t="s">
        <v>86</v>
      </c>
    </row>
    <row r="10039" spans="8:17" x14ac:dyDescent="0.25">
      <c r="H10039" s="59">
        <v>61891</v>
      </c>
      <c r="I10039" s="59" t="s">
        <v>69</v>
      </c>
      <c r="J10039" s="59">
        <v>31047777</v>
      </c>
      <c r="K10039" s="59" t="s">
        <v>10541</v>
      </c>
      <c r="L10039" s="61" t="s">
        <v>81</v>
      </c>
      <c r="M10039" s="61">
        <f>VLOOKUP(H10039,zdroj!C:F,4,0)</f>
        <v>0</v>
      </c>
      <c r="N10039" s="61" t="str">
        <f t="shared" si="312"/>
        <v>-</v>
      </c>
      <c r="P10039" s="73" t="str">
        <f t="shared" si="313"/>
        <v/>
      </c>
      <c r="Q10039" s="61" t="s">
        <v>86</v>
      </c>
    </row>
    <row r="10040" spans="8:17" x14ac:dyDescent="0.25">
      <c r="H10040" s="59">
        <v>61891</v>
      </c>
      <c r="I10040" s="59" t="s">
        <v>69</v>
      </c>
      <c r="J10040" s="59">
        <v>31047785</v>
      </c>
      <c r="K10040" s="59" t="s">
        <v>10542</v>
      </c>
      <c r="L10040" s="61" t="s">
        <v>81</v>
      </c>
      <c r="M10040" s="61">
        <f>VLOOKUP(H10040,zdroj!C:F,4,0)</f>
        <v>0</v>
      </c>
      <c r="N10040" s="61" t="str">
        <f t="shared" si="312"/>
        <v>-</v>
      </c>
      <c r="P10040" s="73" t="str">
        <f t="shared" si="313"/>
        <v/>
      </c>
      <c r="Q10040" s="61" t="s">
        <v>86</v>
      </c>
    </row>
    <row r="10041" spans="8:17" x14ac:dyDescent="0.25">
      <c r="H10041" s="59">
        <v>61891</v>
      </c>
      <c r="I10041" s="59" t="s">
        <v>69</v>
      </c>
      <c r="J10041" s="59">
        <v>31047793</v>
      </c>
      <c r="K10041" s="59" t="s">
        <v>10543</v>
      </c>
      <c r="L10041" s="61" t="s">
        <v>81</v>
      </c>
      <c r="M10041" s="61">
        <f>VLOOKUP(H10041,zdroj!C:F,4,0)</f>
        <v>0</v>
      </c>
      <c r="N10041" s="61" t="str">
        <f t="shared" si="312"/>
        <v>-</v>
      </c>
      <c r="P10041" s="73" t="str">
        <f t="shared" si="313"/>
        <v/>
      </c>
      <c r="Q10041" s="61" t="s">
        <v>86</v>
      </c>
    </row>
    <row r="10042" spans="8:17" x14ac:dyDescent="0.25">
      <c r="H10042" s="59">
        <v>61891</v>
      </c>
      <c r="I10042" s="59" t="s">
        <v>69</v>
      </c>
      <c r="J10042" s="59">
        <v>31047807</v>
      </c>
      <c r="K10042" s="59" t="s">
        <v>10544</v>
      </c>
      <c r="L10042" s="61" t="s">
        <v>81</v>
      </c>
      <c r="M10042" s="61">
        <f>VLOOKUP(H10042,zdroj!C:F,4,0)</f>
        <v>0</v>
      </c>
      <c r="N10042" s="61" t="str">
        <f t="shared" si="312"/>
        <v>-</v>
      </c>
      <c r="P10042" s="73" t="str">
        <f t="shared" si="313"/>
        <v/>
      </c>
      <c r="Q10042" s="61" t="s">
        <v>86</v>
      </c>
    </row>
    <row r="10043" spans="8:17" x14ac:dyDescent="0.25">
      <c r="H10043" s="59">
        <v>61891</v>
      </c>
      <c r="I10043" s="59" t="s">
        <v>69</v>
      </c>
      <c r="J10043" s="59">
        <v>31047815</v>
      </c>
      <c r="K10043" s="59" t="s">
        <v>10545</v>
      </c>
      <c r="L10043" s="61" t="s">
        <v>81</v>
      </c>
      <c r="M10043" s="61">
        <f>VLOOKUP(H10043,zdroj!C:F,4,0)</f>
        <v>0</v>
      </c>
      <c r="N10043" s="61" t="str">
        <f t="shared" si="312"/>
        <v>-</v>
      </c>
      <c r="P10043" s="73" t="str">
        <f t="shared" si="313"/>
        <v/>
      </c>
      <c r="Q10043" s="61" t="s">
        <v>86</v>
      </c>
    </row>
    <row r="10044" spans="8:17" x14ac:dyDescent="0.25">
      <c r="H10044" s="59">
        <v>61891</v>
      </c>
      <c r="I10044" s="59" t="s">
        <v>69</v>
      </c>
      <c r="J10044" s="59">
        <v>31047823</v>
      </c>
      <c r="K10044" s="59" t="s">
        <v>10546</v>
      </c>
      <c r="L10044" s="61" t="s">
        <v>81</v>
      </c>
      <c r="M10044" s="61">
        <f>VLOOKUP(H10044,zdroj!C:F,4,0)</f>
        <v>0</v>
      </c>
      <c r="N10044" s="61" t="str">
        <f t="shared" si="312"/>
        <v>-</v>
      </c>
      <c r="P10044" s="73" t="str">
        <f t="shared" si="313"/>
        <v/>
      </c>
      <c r="Q10044" s="61" t="s">
        <v>86</v>
      </c>
    </row>
    <row r="10045" spans="8:17" x14ac:dyDescent="0.25">
      <c r="H10045" s="59">
        <v>61891</v>
      </c>
      <c r="I10045" s="59" t="s">
        <v>69</v>
      </c>
      <c r="J10045" s="59">
        <v>31047831</v>
      </c>
      <c r="K10045" s="59" t="s">
        <v>10547</v>
      </c>
      <c r="L10045" s="61" t="s">
        <v>81</v>
      </c>
      <c r="M10045" s="61">
        <f>VLOOKUP(H10045,zdroj!C:F,4,0)</f>
        <v>0</v>
      </c>
      <c r="N10045" s="61" t="str">
        <f t="shared" si="312"/>
        <v>-</v>
      </c>
      <c r="P10045" s="73" t="str">
        <f t="shared" si="313"/>
        <v/>
      </c>
      <c r="Q10045" s="61" t="s">
        <v>86</v>
      </c>
    </row>
    <row r="10046" spans="8:17" x14ac:dyDescent="0.25">
      <c r="H10046" s="59">
        <v>61891</v>
      </c>
      <c r="I10046" s="59" t="s">
        <v>69</v>
      </c>
      <c r="J10046" s="59">
        <v>31047840</v>
      </c>
      <c r="K10046" s="59" t="s">
        <v>10548</v>
      </c>
      <c r="L10046" s="61" t="s">
        <v>81</v>
      </c>
      <c r="M10046" s="61">
        <f>VLOOKUP(H10046,zdroj!C:F,4,0)</f>
        <v>0</v>
      </c>
      <c r="N10046" s="61" t="str">
        <f t="shared" si="312"/>
        <v>-</v>
      </c>
      <c r="P10046" s="73" t="str">
        <f t="shared" si="313"/>
        <v/>
      </c>
      <c r="Q10046" s="61" t="s">
        <v>86</v>
      </c>
    </row>
    <row r="10047" spans="8:17" x14ac:dyDescent="0.25">
      <c r="H10047" s="59">
        <v>61891</v>
      </c>
      <c r="I10047" s="59" t="s">
        <v>69</v>
      </c>
      <c r="J10047" s="59">
        <v>31047858</v>
      </c>
      <c r="K10047" s="59" t="s">
        <v>10549</v>
      </c>
      <c r="L10047" s="61" t="s">
        <v>81</v>
      </c>
      <c r="M10047" s="61">
        <f>VLOOKUP(H10047,zdroj!C:F,4,0)</f>
        <v>0</v>
      </c>
      <c r="N10047" s="61" t="str">
        <f t="shared" si="312"/>
        <v>-</v>
      </c>
      <c r="P10047" s="73" t="str">
        <f t="shared" si="313"/>
        <v/>
      </c>
      <c r="Q10047" s="61" t="s">
        <v>86</v>
      </c>
    </row>
    <row r="10048" spans="8:17" x14ac:dyDescent="0.25">
      <c r="H10048" s="59">
        <v>61891</v>
      </c>
      <c r="I10048" s="59" t="s">
        <v>69</v>
      </c>
      <c r="J10048" s="59">
        <v>31047866</v>
      </c>
      <c r="K10048" s="59" t="s">
        <v>10550</v>
      </c>
      <c r="L10048" s="61" t="s">
        <v>81</v>
      </c>
      <c r="M10048" s="61">
        <f>VLOOKUP(H10048,zdroj!C:F,4,0)</f>
        <v>0</v>
      </c>
      <c r="N10048" s="61" t="str">
        <f t="shared" si="312"/>
        <v>-</v>
      </c>
      <c r="P10048" s="73" t="str">
        <f t="shared" si="313"/>
        <v/>
      </c>
      <c r="Q10048" s="61" t="s">
        <v>86</v>
      </c>
    </row>
    <row r="10049" spans="8:17" x14ac:dyDescent="0.25">
      <c r="H10049" s="59">
        <v>61891</v>
      </c>
      <c r="I10049" s="59" t="s">
        <v>69</v>
      </c>
      <c r="J10049" s="59">
        <v>31047874</v>
      </c>
      <c r="K10049" s="59" t="s">
        <v>10551</v>
      </c>
      <c r="L10049" s="61" t="s">
        <v>81</v>
      </c>
      <c r="M10049" s="61">
        <f>VLOOKUP(H10049,zdroj!C:F,4,0)</f>
        <v>0</v>
      </c>
      <c r="N10049" s="61" t="str">
        <f t="shared" si="312"/>
        <v>-</v>
      </c>
      <c r="P10049" s="73" t="str">
        <f t="shared" si="313"/>
        <v/>
      </c>
      <c r="Q10049" s="61" t="s">
        <v>86</v>
      </c>
    </row>
    <row r="10050" spans="8:17" x14ac:dyDescent="0.25">
      <c r="H10050" s="59">
        <v>61891</v>
      </c>
      <c r="I10050" s="59" t="s">
        <v>69</v>
      </c>
      <c r="J10050" s="59">
        <v>31047882</v>
      </c>
      <c r="K10050" s="59" t="s">
        <v>10552</v>
      </c>
      <c r="L10050" s="61" t="s">
        <v>81</v>
      </c>
      <c r="M10050" s="61">
        <f>VLOOKUP(H10050,zdroj!C:F,4,0)</f>
        <v>0</v>
      </c>
      <c r="N10050" s="61" t="str">
        <f t="shared" si="312"/>
        <v>-</v>
      </c>
      <c r="P10050" s="73" t="str">
        <f t="shared" si="313"/>
        <v/>
      </c>
      <c r="Q10050" s="61" t="s">
        <v>86</v>
      </c>
    </row>
    <row r="10051" spans="8:17" x14ac:dyDescent="0.25">
      <c r="H10051" s="59">
        <v>61891</v>
      </c>
      <c r="I10051" s="59" t="s">
        <v>69</v>
      </c>
      <c r="J10051" s="59">
        <v>31047891</v>
      </c>
      <c r="K10051" s="59" t="s">
        <v>10553</v>
      </c>
      <c r="L10051" s="61" t="s">
        <v>81</v>
      </c>
      <c r="M10051" s="61">
        <f>VLOOKUP(H10051,zdroj!C:F,4,0)</f>
        <v>0</v>
      </c>
      <c r="N10051" s="61" t="str">
        <f t="shared" si="312"/>
        <v>-</v>
      </c>
      <c r="P10051" s="73" t="str">
        <f t="shared" si="313"/>
        <v/>
      </c>
      <c r="Q10051" s="61" t="s">
        <v>86</v>
      </c>
    </row>
    <row r="10052" spans="8:17" x14ac:dyDescent="0.25">
      <c r="H10052" s="59">
        <v>61891</v>
      </c>
      <c r="I10052" s="59" t="s">
        <v>69</v>
      </c>
      <c r="J10052" s="59">
        <v>31047904</v>
      </c>
      <c r="K10052" s="59" t="s">
        <v>10554</v>
      </c>
      <c r="L10052" s="61" t="s">
        <v>81</v>
      </c>
      <c r="M10052" s="61">
        <f>VLOOKUP(H10052,zdroj!C:F,4,0)</f>
        <v>0</v>
      </c>
      <c r="N10052" s="61" t="str">
        <f t="shared" si="312"/>
        <v>-</v>
      </c>
      <c r="P10052" s="73" t="str">
        <f t="shared" si="313"/>
        <v/>
      </c>
      <c r="Q10052" s="61" t="s">
        <v>86</v>
      </c>
    </row>
    <row r="10053" spans="8:17" x14ac:dyDescent="0.25">
      <c r="H10053" s="59">
        <v>61891</v>
      </c>
      <c r="I10053" s="59" t="s">
        <v>69</v>
      </c>
      <c r="J10053" s="59">
        <v>31047912</v>
      </c>
      <c r="K10053" s="59" t="s">
        <v>10555</v>
      </c>
      <c r="L10053" s="61" t="s">
        <v>81</v>
      </c>
      <c r="M10053" s="61">
        <f>VLOOKUP(H10053,zdroj!C:F,4,0)</f>
        <v>0</v>
      </c>
      <c r="N10053" s="61" t="str">
        <f t="shared" si="312"/>
        <v>-</v>
      </c>
      <c r="P10053" s="73" t="str">
        <f t="shared" si="313"/>
        <v/>
      </c>
      <c r="Q10053" s="61" t="s">
        <v>86</v>
      </c>
    </row>
    <row r="10054" spans="8:17" x14ac:dyDescent="0.25">
      <c r="H10054" s="59">
        <v>61891</v>
      </c>
      <c r="I10054" s="59" t="s">
        <v>69</v>
      </c>
      <c r="J10054" s="59">
        <v>31047921</v>
      </c>
      <c r="K10054" s="59" t="s">
        <v>10556</v>
      </c>
      <c r="L10054" s="61" t="s">
        <v>81</v>
      </c>
      <c r="M10054" s="61">
        <f>VLOOKUP(H10054,zdroj!C:F,4,0)</f>
        <v>0</v>
      </c>
      <c r="N10054" s="61" t="str">
        <f t="shared" si="312"/>
        <v>-</v>
      </c>
      <c r="P10054" s="73" t="str">
        <f t="shared" si="313"/>
        <v/>
      </c>
      <c r="Q10054" s="61" t="s">
        <v>86</v>
      </c>
    </row>
    <row r="10055" spans="8:17" x14ac:dyDescent="0.25">
      <c r="H10055" s="59">
        <v>61891</v>
      </c>
      <c r="I10055" s="59" t="s">
        <v>69</v>
      </c>
      <c r="J10055" s="59">
        <v>31047939</v>
      </c>
      <c r="K10055" s="59" t="s">
        <v>10557</v>
      </c>
      <c r="L10055" s="61" t="s">
        <v>81</v>
      </c>
      <c r="M10055" s="61">
        <f>VLOOKUP(H10055,zdroj!C:F,4,0)</f>
        <v>0</v>
      </c>
      <c r="N10055" s="61" t="str">
        <f t="shared" ref="N10055:N10118" si="314">IF(M10055="A",IF(L10055="katA","katB",L10055),L10055)</f>
        <v>-</v>
      </c>
      <c r="P10055" s="73" t="str">
        <f t="shared" ref="P10055:P10118" si="315">IF(O10055="A",1,"")</f>
        <v/>
      </c>
      <c r="Q10055" s="61" t="s">
        <v>86</v>
      </c>
    </row>
    <row r="10056" spans="8:17" x14ac:dyDescent="0.25">
      <c r="H10056" s="59">
        <v>61891</v>
      </c>
      <c r="I10056" s="59" t="s">
        <v>69</v>
      </c>
      <c r="J10056" s="59">
        <v>31047947</v>
      </c>
      <c r="K10056" s="59" t="s">
        <v>10558</v>
      </c>
      <c r="L10056" s="61" t="s">
        <v>81</v>
      </c>
      <c r="M10056" s="61">
        <f>VLOOKUP(H10056,zdroj!C:F,4,0)</f>
        <v>0</v>
      </c>
      <c r="N10056" s="61" t="str">
        <f t="shared" si="314"/>
        <v>-</v>
      </c>
      <c r="P10056" s="73" t="str">
        <f t="shared" si="315"/>
        <v/>
      </c>
      <c r="Q10056" s="61" t="s">
        <v>86</v>
      </c>
    </row>
    <row r="10057" spans="8:17" x14ac:dyDescent="0.25">
      <c r="H10057" s="59">
        <v>61891</v>
      </c>
      <c r="I10057" s="59" t="s">
        <v>69</v>
      </c>
      <c r="J10057" s="59">
        <v>31047955</v>
      </c>
      <c r="K10057" s="59" t="s">
        <v>10559</v>
      </c>
      <c r="L10057" s="61" t="s">
        <v>81</v>
      </c>
      <c r="M10057" s="61">
        <f>VLOOKUP(H10057,zdroj!C:F,4,0)</f>
        <v>0</v>
      </c>
      <c r="N10057" s="61" t="str">
        <f t="shared" si="314"/>
        <v>-</v>
      </c>
      <c r="P10057" s="73" t="str">
        <f t="shared" si="315"/>
        <v/>
      </c>
      <c r="Q10057" s="61" t="s">
        <v>86</v>
      </c>
    </row>
    <row r="10058" spans="8:17" x14ac:dyDescent="0.25">
      <c r="H10058" s="59">
        <v>61891</v>
      </c>
      <c r="I10058" s="59" t="s">
        <v>69</v>
      </c>
      <c r="J10058" s="59">
        <v>31047963</v>
      </c>
      <c r="K10058" s="59" t="s">
        <v>10560</v>
      </c>
      <c r="L10058" s="61" t="s">
        <v>81</v>
      </c>
      <c r="M10058" s="61">
        <f>VLOOKUP(H10058,zdroj!C:F,4,0)</f>
        <v>0</v>
      </c>
      <c r="N10058" s="61" t="str">
        <f t="shared" si="314"/>
        <v>-</v>
      </c>
      <c r="P10058" s="73" t="str">
        <f t="shared" si="315"/>
        <v/>
      </c>
      <c r="Q10058" s="61" t="s">
        <v>86</v>
      </c>
    </row>
    <row r="10059" spans="8:17" x14ac:dyDescent="0.25">
      <c r="H10059" s="59">
        <v>61891</v>
      </c>
      <c r="I10059" s="59" t="s">
        <v>69</v>
      </c>
      <c r="J10059" s="59">
        <v>31047971</v>
      </c>
      <c r="K10059" s="59" t="s">
        <v>10561</v>
      </c>
      <c r="L10059" s="61" t="s">
        <v>81</v>
      </c>
      <c r="M10059" s="61">
        <f>VLOOKUP(H10059,zdroj!C:F,4,0)</f>
        <v>0</v>
      </c>
      <c r="N10059" s="61" t="str">
        <f t="shared" si="314"/>
        <v>-</v>
      </c>
      <c r="P10059" s="73" t="str">
        <f t="shared" si="315"/>
        <v/>
      </c>
      <c r="Q10059" s="61" t="s">
        <v>86</v>
      </c>
    </row>
    <row r="10060" spans="8:17" x14ac:dyDescent="0.25">
      <c r="H10060" s="59">
        <v>61891</v>
      </c>
      <c r="I10060" s="59" t="s">
        <v>69</v>
      </c>
      <c r="J10060" s="59">
        <v>31047980</v>
      </c>
      <c r="K10060" s="59" t="s">
        <v>10562</v>
      </c>
      <c r="L10060" s="61" t="s">
        <v>81</v>
      </c>
      <c r="M10060" s="61">
        <f>VLOOKUP(H10060,zdroj!C:F,4,0)</f>
        <v>0</v>
      </c>
      <c r="N10060" s="61" t="str">
        <f t="shared" si="314"/>
        <v>-</v>
      </c>
      <c r="P10060" s="73" t="str">
        <f t="shared" si="315"/>
        <v/>
      </c>
      <c r="Q10060" s="61" t="s">
        <v>86</v>
      </c>
    </row>
    <row r="10061" spans="8:17" x14ac:dyDescent="0.25">
      <c r="H10061" s="59">
        <v>61891</v>
      </c>
      <c r="I10061" s="59" t="s">
        <v>69</v>
      </c>
      <c r="J10061" s="59">
        <v>31047998</v>
      </c>
      <c r="K10061" s="59" t="s">
        <v>10563</v>
      </c>
      <c r="L10061" s="61" t="s">
        <v>81</v>
      </c>
      <c r="M10061" s="61">
        <f>VLOOKUP(H10061,zdroj!C:F,4,0)</f>
        <v>0</v>
      </c>
      <c r="N10061" s="61" t="str">
        <f t="shared" si="314"/>
        <v>-</v>
      </c>
      <c r="P10061" s="73" t="str">
        <f t="shared" si="315"/>
        <v/>
      </c>
      <c r="Q10061" s="61" t="s">
        <v>86</v>
      </c>
    </row>
    <row r="10062" spans="8:17" x14ac:dyDescent="0.25">
      <c r="H10062" s="59">
        <v>61891</v>
      </c>
      <c r="I10062" s="59" t="s">
        <v>69</v>
      </c>
      <c r="J10062" s="59">
        <v>31048005</v>
      </c>
      <c r="K10062" s="59" t="s">
        <v>10564</v>
      </c>
      <c r="L10062" s="61" t="s">
        <v>81</v>
      </c>
      <c r="M10062" s="61">
        <f>VLOOKUP(H10062,zdroj!C:F,4,0)</f>
        <v>0</v>
      </c>
      <c r="N10062" s="61" t="str">
        <f t="shared" si="314"/>
        <v>-</v>
      </c>
      <c r="P10062" s="73" t="str">
        <f t="shared" si="315"/>
        <v/>
      </c>
      <c r="Q10062" s="61" t="s">
        <v>86</v>
      </c>
    </row>
    <row r="10063" spans="8:17" x14ac:dyDescent="0.25">
      <c r="H10063" s="59">
        <v>61891</v>
      </c>
      <c r="I10063" s="59" t="s">
        <v>69</v>
      </c>
      <c r="J10063" s="59">
        <v>31048013</v>
      </c>
      <c r="K10063" s="59" t="s">
        <v>10565</v>
      </c>
      <c r="L10063" s="61" t="s">
        <v>81</v>
      </c>
      <c r="M10063" s="61">
        <f>VLOOKUP(H10063,zdroj!C:F,4,0)</f>
        <v>0</v>
      </c>
      <c r="N10063" s="61" t="str">
        <f t="shared" si="314"/>
        <v>-</v>
      </c>
      <c r="P10063" s="73" t="str">
        <f t="shared" si="315"/>
        <v/>
      </c>
      <c r="Q10063" s="61" t="s">
        <v>86</v>
      </c>
    </row>
    <row r="10064" spans="8:17" x14ac:dyDescent="0.25">
      <c r="H10064" s="59">
        <v>61891</v>
      </c>
      <c r="I10064" s="59" t="s">
        <v>69</v>
      </c>
      <c r="J10064" s="59">
        <v>31048021</v>
      </c>
      <c r="K10064" s="59" t="s">
        <v>10566</v>
      </c>
      <c r="L10064" s="61" t="s">
        <v>81</v>
      </c>
      <c r="M10064" s="61">
        <f>VLOOKUP(H10064,zdroj!C:F,4,0)</f>
        <v>0</v>
      </c>
      <c r="N10064" s="61" t="str">
        <f t="shared" si="314"/>
        <v>-</v>
      </c>
      <c r="P10064" s="73" t="str">
        <f t="shared" si="315"/>
        <v/>
      </c>
      <c r="Q10064" s="61" t="s">
        <v>86</v>
      </c>
    </row>
    <row r="10065" spans="8:17" x14ac:dyDescent="0.25">
      <c r="H10065" s="59">
        <v>61891</v>
      </c>
      <c r="I10065" s="59" t="s">
        <v>69</v>
      </c>
      <c r="J10065" s="59">
        <v>31048030</v>
      </c>
      <c r="K10065" s="59" t="s">
        <v>10567</v>
      </c>
      <c r="L10065" s="61" t="s">
        <v>81</v>
      </c>
      <c r="M10065" s="61">
        <f>VLOOKUP(H10065,zdroj!C:F,4,0)</f>
        <v>0</v>
      </c>
      <c r="N10065" s="61" t="str">
        <f t="shared" si="314"/>
        <v>-</v>
      </c>
      <c r="P10065" s="73" t="str">
        <f t="shared" si="315"/>
        <v/>
      </c>
      <c r="Q10065" s="61" t="s">
        <v>86</v>
      </c>
    </row>
    <row r="10066" spans="8:17" x14ac:dyDescent="0.25">
      <c r="H10066" s="59">
        <v>61891</v>
      </c>
      <c r="I10066" s="59" t="s">
        <v>69</v>
      </c>
      <c r="J10066" s="59">
        <v>31048048</v>
      </c>
      <c r="K10066" s="59" t="s">
        <v>10568</v>
      </c>
      <c r="L10066" s="61" t="s">
        <v>81</v>
      </c>
      <c r="M10066" s="61">
        <f>VLOOKUP(H10066,zdroj!C:F,4,0)</f>
        <v>0</v>
      </c>
      <c r="N10066" s="61" t="str">
        <f t="shared" si="314"/>
        <v>-</v>
      </c>
      <c r="P10066" s="73" t="str">
        <f t="shared" si="315"/>
        <v/>
      </c>
      <c r="Q10066" s="61" t="s">
        <v>86</v>
      </c>
    </row>
    <row r="10067" spans="8:17" x14ac:dyDescent="0.25">
      <c r="H10067" s="59">
        <v>61891</v>
      </c>
      <c r="I10067" s="59" t="s">
        <v>69</v>
      </c>
      <c r="J10067" s="59">
        <v>31048056</v>
      </c>
      <c r="K10067" s="59" t="s">
        <v>10569</v>
      </c>
      <c r="L10067" s="61" t="s">
        <v>81</v>
      </c>
      <c r="M10067" s="61">
        <f>VLOOKUP(H10067,zdroj!C:F,4,0)</f>
        <v>0</v>
      </c>
      <c r="N10067" s="61" t="str">
        <f t="shared" si="314"/>
        <v>-</v>
      </c>
      <c r="P10067" s="73" t="str">
        <f t="shared" si="315"/>
        <v/>
      </c>
      <c r="Q10067" s="61" t="s">
        <v>86</v>
      </c>
    </row>
    <row r="10068" spans="8:17" x14ac:dyDescent="0.25">
      <c r="H10068" s="59">
        <v>61891</v>
      </c>
      <c r="I10068" s="59" t="s">
        <v>69</v>
      </c>
      <c r="J10068" s="59">
        <v>31048064</v>
      </c>
      <c r="K10068" s="59" t="s">
        <v>10570</v>
      </c>
      <c r="L10068" s="61" t="s">
        <v>81</v>
      </c>
      <c r="M10068" s="61">
        <f>VLOOKUP(H10068,zdroj!C:F,4,0)</f>
        <v>0</v>
      </c>
      <c r="N10068" s="61" t="str">
        <f t="shared" si="314"/>
        <v>-</v>
      </c>
      <c r="P10068" s="73" t="str">
        <f t="shared" si="315"/>
        <v/>
      </c>
      <c r="Q10068" s="61" t="s">
        <v>86</v>
      </c>
    </row>
    <row r="10069" spans="8:17" x14ac:dyDescent="0.25">
      <c r="H10069" s="59">
        <v>61891</v>
      </c>
      <c r="I10069" s="59" t="s">
        <v>69</v>
      </c>
      <c r="J10069" s="59">
        <v>31048072</v>
      </c>
      <c r="K10069" s="59" t="s">
        <v>10571</v>
      </c>
      <c r="L10069" s="61" t="s">
        <v>81</v>
      </c>
      <c r="M10069" s="61">
        <f>VLOOKUP(H10069,zdroj!C:F,4,0)</f>
        <v>0</v>
      </c>
      <c r="N10069" s="61" t="str">
        <f t="shared" si="314"/>
        <v>-</v>
      </c>
      <c r="P10069" s="73" t="str">
        <f t="shared" si="315"/>
        <v/>
      </c>
      <c r="Q10069" s="61" t="s">
        <v>86</v>
      </c>
    </row>
    <row r="10070" spans="8:17" x14ac:dyDescent="0.25">
      <c r="H10070" s="59">
        <v>61891</v>
      </c>
      <c r="I10070" s="59" t="s">
        <v>69</v>
      </c>
      <c r="J10070" s="59">
        <v>31048081</v>
      </c>
      <c r="K10070" s="59" t="s">
        <v>10572</v>
      </c>
      <c r="L10070" s="61" t="s">
        <v>81</v>
      </c>
      <c r="M10070" s="61">
        <f>VLOOKUP(H10070,zdroj!C:F,4,0)</f>
        <v>0</v>
      </c>
      <c r="N10070" s="61" t="str">
        <f t="shared" si="314"/>
        <v>-</v>
      </c>
      <c r="P10070" s="73" t="str">
        <f t="shared" si="315"/>
        <v/>
      </c>
      <c r="Q10070" s="61" t="s">
        <v>86</v>
      </c>
    </row>
    <row r="10071" spans="8:17" x14ac:dyDescent="0.25">
      <c r="H10071" s="59">
        <v>61891</v>
      </c>
      <c r="I10071" s="59" t="s">
        <v>69</v>
      </c>
      <c r="J10071" s="59">
        <v>31048099</v>
      </c>
      <c r="K10071" s="59" t="s">
        <v>10573</v>
      </c>
      <c r="L10071" s="61" t="s">
        <v>81</v>
      </c>
      <c r="M10071" s="61">
        <f>VLOOKUP(H10071,zdroj!C:F,4,0)</f>
        <v>0</v>
      </c>
      <c r="N10071" s="61" t="str">
        <f t="shared" si="314"/>
        <v>-</v>
      </c>
      <c r="P10071" s="73" t="str">
        <f t="shared" si="315"/>
        <v/>
      </c>
      <c r="Q10071" s="61" t="s">
        <v>86</v>
      </c>
    </row>
    <row r="10072" spans="8:17" x14ac:dyDescent="0.25">
      <c r="H10072" s="59">
        <v>61891</v>
      </c>
      <c r="I10072" s="59" t="s">
        <v>69</v>
      </c>
      <c r="J10072" s="59">
        <v>31048102</v>
      </c>
      <c r="K10072" s="59" t="s">
        <v>10574</v>
      </c>
      <c r="L10072" s="61" t="s">
        <v>81</v>
      </c>
      <c r="M10072" s="61">
        <f>VLOOKUP(H10072,zdroj!C:F,4,0)</f>
        <v>0</v>
      </c>
      <c r="N10072" s="61" t="str">
        <f t="shared" si="314"/>
        <v>-</v>
      </c>
      <c r="P10072" s="73" t="str">
        <f t="shared" si="315"/>
        <v/>
      </c>
      <c r="Q10072" s="61" t="s">
        <v>86</v>
      </c>
    </row>
    <row r="10073" spans="8:17" x14ac:dyDescent="0.25">
      <c r="H10073" s="59">
        <v>61891</v>
      </c>
      <c r="I10073" s="59" t="s">
        <v>69</v>
      </c>
      <c r="J10073" s="59">
        <v>31048111</v>
      </c>
      <c r="K10073" s="59" t="s">
        <v>10575</v>
      </c>
      <c r="L10073" s="61" t="s">
        <v>81</v>
      </c>
      <c r="M10073" s="61">
        <f>VLOOKUP(H10073,zdroj!C:F,4,0)</f>
        <v>0</v>
      </c>
      <c r="N10073" s="61" t="str">
        <f t="shared" si="314"/>
        <v>-</v>
      </c>
      <c r="P10073" s="73" t="str">
        <f t="shared" si="315"/>
        <v/>
      </c>
      <c r="Q10073" s="61" t="s">
        <v>86</v>
      </c>
    </row>
    <row r="10074" spans="8:17" x14ac:dyDescent="0.25">
      <c r="H10074" s="59">
        <v>61891</v>
      </c>
      <c r="I10074" s="59" t="s">
        <v>69</v>
      </c>
      <c r="J10074" s="59">
        <v>31048129</v>
      </c>
      <c r="K10074" s="59" t="s">
        <v>10576</v>
      </c>
      <c r="L10074" s="61" t="s">
        <v>81</v>
      </c>
      <c r="M10074" s="61">
        <f>VLOOKUP(H10074,zdroj!C:F,4,0)</f>
        <v>0</v>
      </c>
      <c r="N10074" s="61" t="str">
        <f t="shared" si="314"/>
        <v>-</v>
      </c>
      <c r="P10074" s="73" t="str">
        <f t="shared" si="315"/>
        <v/>
      </c>
      <c r="Q10074" s="61" t="s">
        <v>86</v>
      </c>
    </row>
    <row r="10075" spans="8:17" x14ac:dyDescent="0.25">
      <c r="H10075" s="59">
        <v>61891</v>
      </c>
      <c r="I10075" s="59" t="s">
        <v>69</v>
      </c>
      <c r="J10075" s="59">
        <v>31048137</v>
      </c>
      <c r="K10075" s="59" t="s">
        <v>10577</v>
      </c>
      <c r="L10075" s="61" t="s">
        <v>81</v>
      </c>
      <c r="M10075" s="61">
        <f>VLOOKUP(H10075,zdroj!C:F,4,0)</f>
        <v>0</v>
      </c>
      <c r="N10075" s="61" t="str">
        <f t="shared" si="314"/>
        <v>-</v>
      </c>
      <c r="P10075" s="73" t="str">
        <f t="shared" si="315"/>
        <v/>
      </c>
      <c r="Q10075" s="61" t="s">
        <v>86</v>
      </c>
    </row>
    <row r="10076" spans="8:17" x14ac:dyDescent="0.25">
      <c r="H10076" s="59">
        <v>61891</v>
      </c>
      <c r="I10076" s="59" t="s">
        <v>69</v>
      </c>
      <c r="J10076" s="59">
        <v>31048145</v>
      </c>
      <c r="K10076" s="59" t="s">
        <v>10578</v>
      </c>
      <c r="L10076" s="61" t="s">
        <v>81</v>
      </c>
      <c r="M10076" s="61">
        <f>VLOOKUP(H10076,zdroj!C:F,4,0)</f>
        <v>0</v>
      </c>
      <c r="N10076" s="61" t="str">
        <f t="shared" si="314"/>
        <v>-</v>
      </c>
      <c r="P10076" s="73" t="str">
        <f t="shared" si="315"/>
        <v/>
      </c>
      <c r="Q10076" s="61" t="s">
        <v>86</v>
      </c>
    </row>
    <row r="10077" spans="8:17" x14ac:dyDescent="0.25">
      <c r="H10077" s="59">
        <v>61891</v>
      </c>
      <c r="I10077" s="59" t="s">
        <v>69</v>
      </c>
      <c r="J10077" s="59">
        <v>31048153</v>
      </c>
      <c r="K10077" s="59" t="s">
        <v>10579</v>
      </c>
      <c r="L10077" s="61" t="s">
        <v>81</v>
      </c>
      <c r="M10077" s="61">
        <f>VLOOKUP(H10077,zdroj!C:F,4,0)</f>
        <v>0</v>
      </c>
      <c r="N10077" s="61" t="str">
        <f t="shared" si="314"/>
        <v>-</v>
      </c>
      <c r="P10077" s="73" t="str">
        <f t="shared" si="315"/>
        <v/>
      </c>
      <c r="Q10077" s="61" t="s">
        <v>86</v>
      </c>
    </row>
    <row r="10078" spans="8:17" x14ac:dyDescent="0.25">
      <c r="H10078" s="59">
        <v>61891</v>
      </c>
      <c r="I10078" s="59" t="s">
        <v>69</v>
      </c>
      <c r="J10078" s="59">
        <v>31048161</v>
      </c>
      <c r="K10078" s="59" t="s">
        <v>10580</v>
      </c>
      <c r="L10078" s="61" t="s">
        <v>81</v>
      </c>
      <c r="M10078" s="61">
        <f>VLOOKUP(H10078,zdroj!C:F,4,0)</f>
        <v>0</v>
      </c>
      <c r="N10078" s="61" t="str">
        <f t="shared" si="314"/>
        <v>-</v>
      </c>
      <c r="P10078" s="73" t="str">
        <f t="shared" si="315"/>
        <v/>
      </c>
      <c r="Q10078" s="61" t="s">
        <v>86</v>
      </c>
    </row>
    <row r="10079" spans="8:17" x14ac:dyDescent="0.25">
      <c r="H10079" s="59">
        <v>61891</v>
      </c>
      <c r="I10079" s="59" t="s">
        <v>69</v>
      </c>
      <c r="J10079" s="59">
        <v>31048170</v>
      </c>
      <c r="K10079" s="59" t="s">
        <v>10581</v>
      </c>
      <c r="L10079" s="61" t="s">
        <v>81</v>
      </c>
      <c r="M10079" s="61">
        <f>VLOOKUP(H10079,zdroj!C:F,4,0)</f>
        <v>0</v>
      </c>
      <c r="N10079" s="61" t="str">
        <f t="shared" si="314"/>
        <v>-</v>
      </c>
      <c r="P10079" s="73" t="str">
        <f t="shared" si="315"/>
        <v/>
      </c>
      <c r="Q10079" s="61" t="s">
        <v>86</v>
      </c>
    </row>
    <row r="10080" spans="8:17" x14ac:dyDescent="0.25">
      <c r="H10080" s="59">
        <v>61891</v>
      </c>
      <c r="I10080" s="59" t="s">
        <v>69</v>
      </c>
      <c r="J10080" s="59">
        <v>31048188</v>
      </c>
      <c r="K10080" s="59" t="s">
        <v>10582</v>
      </c>
      <c r="L10080" s="61" t="s">
        <v>81</v>
      </c>
      <c r="M10080" s="61">
        <f>VLOOKUP(H10080,zdroj!C:F,4,0)</f>
        <v>0</v>
      </c>
      <c r="N10080" s="61" t="str">
        <f t="shared" si="314"/>
        <v>-</v>
      </c>
      <c r="P10080" s="73" t="str">
        <f t="shared" si="315"/>
        <v/>
      </c>
      <c r="Q10080" s="61" t="s">
        <v>86</v>
      </c>
    </row>
    <row r="10081" spans="8:17" x14ac:dyDescent="0.25">
      <c r="H10081" s="59">
        <v>61891</v>
      </c>
      <c r="I10081" s="59" t="s">
        <v>69</v>
      </c>
      <c r="J10081" s="59">
        <v>31048196</v>
      </c>
      <c r="K10081" s="59" t="s">
        <v>10583</v>
      </c>
      <c r="L10081" s="61" t="s">
        <v>81</v>
      </c>
      <c r="M10081" s="61">
        <f>VLOOKUP(H10081,zdroj!C:F,4,0)</f>
        <v>0</v>
      </c>
      <c r="N10081" s="61" t="str">
        <f t="shared" si="314"/>
        <v>-</v>
      </c>
      <c r="P10081" s="73" t="str">
        <f t="shared" si="315"/>
        <v/>
      </c>
      <c r="Q10081" s="61" t="s">
        <v>86</v>
      </c>
    </row>
    <row r="10082" spans="8:17" x14ac:dyDescent="0.25">
      <c r="H10082" s="59">
        <v>61891</v>
      </c>
      <c r="I10082" s="59" t="s">
        <v>69</v>
      </c>
      <c r="J10082" s="59">
        <v>31048200</v>
      </c>
      <c r="K10082" s="59" t="s">
        <v>10584</v>
      </c>
      <c r="L10082" s="61" t="s">
        <v>81</v>
      </c>
      <c r="M10082" s="61">
        <f>VLOOKUP(H10082,zdroj!C:F,4,0)</f>
        <v>0</v>
      </c>
      <c r="N10082" s="61" t="str">
        <f t="shared" si="314"/>
        <v>-</v>
      </c>
      <c r="P10082" s="73" t="str">
        <f t="shared" si="315"/>
        <v/>
      </c>
      <c r="Q10082" s="61" t="s">
        <v>86</v>
      </c>
    </row>
    <row r="10083" spans="8:17" x14ac:dyDescent="0.25">
      <c r="H10083" s="59">
        <v>61891</v>
      </c>
      <c r="I10083" s="59" t="s">
        <v>69</v>
      </c>
      <c r="J10083" s="59">
        <v>31048218</v>
      </c>
      <c r="K10083" s="59" t="s">
        <v>10585</v>
      </c>
      <c r="L10083" s="61" t="s">
        <v>81</v>
      </c>
      <c r="M10083" s="61">
        <f>VLOOKUP(H10083,zdroj!C:F,4,0)</f>
        <v>0</v>
      </c>
      <c r="N10083" s="61" t="str">
        <f t="shared" si="314"/>
        <v>-</v>
      </c>
      <c r="P10083" s="73" t="str">
        <f t="shared" si="315"/>
        <v/>
      </c>
      <c r="Q10083" s="61" t="s">
        <v>86</v>
      </c>
    </row>
    <row r="10084" spans="8:17" x14ac:dyDescent="0.25">
      <c r="H10084" s="59">
        <v>61891</v>
      </c>
      <c r="I10084" s="59" t="s">
        <v>69</v>
      </c>
      <c r="J10084" s="59">
        <v>31048226</v>
      </c>
      <c r="K10084" s="59" t="s">
        <v>10586</v>
      </c>
      <c r="L10084" s="61" t="s">
        <v>81</v>
      </c>
      <c r="M10084" s="61">
        <f>VLOOKUP(H10084,zdroj!C:F,4,0)</f>
        <v>0</v>
      </c>
      <c r="N10084" s="61" t="str">
        <f t="shared" si="314"/>
        <v>-</v>
      </c>
      <c r="P10084" s="73" t="str">
        <f t="shared" si="315"/>
        <v/>
      </c>
      <c r="Q10084" s="61" t="s">
        <v>86</v>
      </c>
    </row>
    <row r="10085" spans="8:17" x14ac:dyDescent="0.25">
      <c r="H10085" s="59">
        <v>61891</v>
      </c>
      <c r="I10085" s="59" t="s">
        <v>69</v>
      </c>
      <c r="J10085" s="59">
        <v>31048234</v>
      </c>
      <c r="K10085" s="59" t="s">
        <v>10587</v>
      </c>
      <c r="L10085" s="61" t="s">
        <v>81</v>
      </c>
      <c r="M10085" s="61">
        <f>VLOOKUP(H10085,zdroj!C:F,4,0)</f>
        <v>0</v>
      </c>
      <c r="N10085" s="61" t="str">
        <f t="shared" si="314"/>
        <v>-</v>
      </c>
      <c r="P10085" s="73" t="str">
        <f t="shared" si="315"/>
        <v/>
      </c>
      <c r="Q10085" s="61" t="s">
        <v>86</v>
      </c>
    </row>
    <row r="10086" spans="8:17" x14ac:dyDescent="0.25">
      <c r="H10086" s="59">
        <v>61891</v>
      </c>
      <c r="I10086" s="59" t="s">
        <v>69</v>
      </c>
      <c r="J10086" s="59">
        <v>31048242</v>
      </c>
      <c r="K10086" s="59" t="s">
        <v>10588</v>
      </c>
      <c r="L10086" s="61" t="s">
        <v>81</v>
      </c>
      <c r="M10086" s="61">
        <f>VLOOKUP(H10086,zdroj!C:F,4,0)</f>
        <v>0</v>
      </c>
      <c r="N10086" s="61" t="str">
        <f t="shared" si="314"/>
        <v>-</v>
      </c>
      <c r="P10086" s="73" t="str">
        <f t="shared" si="315"/>
        <v/>
      </c>
      <c r="Q10086" s="61" t="s">
        <v>86</v>
      </c>
    </row>
    <row r="10087" spans="8:17" x14ac:dyDescent="0.25">
      <c r="H10087" s="59">
        <v>61891</v>
      </c>
      <c r="I10087" s="59" t="s">
        <v>69</v>
      </c>
      <c r="J10087" s="59">
        <v>31048251</v>
      </c>
      <c r="K10087" s="59" t="s">
        <v>10589</v>
      </c>
      <c r="L10087" s="61" t="s">
        <v>81</v>
      </c>
      <c r="M10087" s="61">
        <f>VLOOKUP(H10087,zdroj!C:F,4,0)</f>
        <v>0</v>
      </c>
      <c r="N10087" s="61" t="str">
        <f t="shared" si="314"/>
        <v>-</v>
      </c>
      <c r="P10087" s="73" t="str">
        <f t="shared" si="315"/>
        <v/>
      </c>
      <c r="Q10087" s="61" t="s">
        <v>86</v>
      </c>
    </row>
    <row r="10088" spans="8:17" x14ac:dyDescent="0.25">
      <c r="H10088" s="59">
        <v>61891</v>
      </c>
      <c r="I10088" s="59" t="s">
        <v>69</v>
      </c>
      <c r="J10088" s="59">
        <v>31048269</v>
      </c>
      <c r="K10088" s="59" t="s">
        <v>10590</v>
      </c>
      <c r="L10088" s="61" t="s">
        <v>81</v>
      </c>
      <c r="M10088" s="61">
        <f>VLOOKUP(H10088,zdroj!C:F,4,0)</f>
        <v>0</v>
      </c>
      <c r="N10088" s="61" t="str">
        <f t="shared" si="314"/>
        <v>-</v>
      </c>
      <c r="P10088" s="73" t="str">
        <f t="shared" si="315"/>
        <v/>
      </c>
      <c r="Q10088" s="61" t="s">
        <v>86</v>
      </c>
    </row>
    <row r="10089" spans="8:17" x14ac:dyDescent="0.25">
      <c r="H10089" s="59">
        <v>61891</v>
      </c>
      <c r="I10089" s="59" t="s">
        <v>69</v>
      </c>
      <c r="J10089" s="59">
        <v>31048277</v>
      </c>
      <c r="K10089" s="59" t="s">
        <v>10591</v>
      </c>
      <c r="L10089" s="61" t="s">
        <v>81</v>
      </c>
      <c r="M10089" s="61">
        <f>VLOOKUP(H10089,zdroj!C:F,4,0)</f>
        <v>0</v>
      </c>
      <c r="N10089" s="61" t="str">
        <f t="shared" si="314"/>
        <v>-</v>
      </c>
      <c r="P10089" s="73" t="str">
        <f t="shared" si="315"/>
        <v/>
      </c>
      <c r="Q10089" s="61" t="s">
        <v>86</v>
      </c>
    </row>
    <row r="10090" spans="8:17" x14ac:dyDescent="0.25">
      <c r="H10090" s="59">
        <v>61891</v>
      </c>
      <c r="I10090" s="59" t="s">
        <v>69</v>
      </c>
      <c r="J10090" s="59">
        <v>31048285</v>
      </c>
      <c r="K10090" s="59" t="s">
        <v>10592</v>
      </c>
      <c r="L10090" s="61" t="s">
        <v>81</v>
      </c>
      <c r="M10090" s="61">
        <f>VLOOKUP(H10090,zdroj!C:F,4,0)</f>
        <v>0</v>
      </c>
      <c r="N10090" s="61" t="str">
        <f t="shared" si="314"/>
        <v>-</v>
      </c>
      <c r="P10090" s="73" t="str">
        <f t="shared" si="315"/>
        <v/>
      </c>
      <c r="Q10090" s="61" t="s">
        <v>86</v>
      </c>
    </row>
    <row r="10091" spans="8:17" x14ac:dyDescent="0.25">
      <c r="H10091" s="59">
        <v>61891</v>
      </c>
      <c r="I10091" s="59" t="s">
        <v>69</v>
      </c>
      <c r="J10091" s="59">
        <v>31048293</v>
      </c>
      <c r="K10091" s="59" t="s">
        <v>10593</v>
      </c>
      <c r="L10091" s="61" t="s">
        <v>81</v>
      </c>
      <c r="M10091" s="61">
        <f>VLOOKUP(H10091,zdroj!C:F,4,0)</f>
        <v>0</v>
      </c>
      <c r="N10091" s="61" t="str">
        <f t="shared" si="314"/>
        <v>-</v>
      </c>
      <c r="P10091" s="73" t="str">
        <f t="shared" si="315"/>
        <v/>
      </c>
      <c r="Q10091" s="61" t="s">
        <v>86</v>
      </c>
    </row>
    <row r="10092" spans="8:17" x14ac:dyDescent="0.25">
      <c r="H10092" s="59">
        <v>61891</v>
      </c>
      <c r="I10092" s="59" t="s">
        <v>69</v>
      </c>
      <c r="J10092" s="59">
        <v>31373691</v>
      </c>
      <c r="K10092" s="59" t="s">
        <v>10594</v>
      </c>
      <c r="L10092" s="61" t="s">
        <v>81</v>
      </c>
      <c r="M10092" s="61">
        <f>VLOOKUP(H10092,zdroj!C:F,4,0)</f>
        <v>0</v>
      </c>
      <c r="N10092" s="61" t="str">
        <f t="shared" si="314"/>
        <v>-</v>
      </c>
      <c r="P10092" s="73" t="str">
        <f t="shared" si="315"/>
        <v/>
      </c>
      <c r="Q10092" s="61" t="s">
        <v>86</v>
      </c>
    </row>
    <row r="10093" spans="8:17" x14ac:dyDescent="0.25">
      <c r="H10093" s="59">
        <v>61891</v>
      </c>
      <c r="I10093" s="59" t="s">
        <v>69</v>
      </c>
      <c r="J10093" s="59">
        <v>31373704</v>
      </c>
      <c r="K10093" s="59" t="s">
        <v>10595</v>
      </c>
      <c r="L10093" s="61" t="s">
        <v>81</v>
      </c>
      <c r="M10093" s="61">
        <f>VLOOKUP(H10093,zdroj!C:F,4,0)</f>
        <v>0</v>
      </c>
      <c r="N10093" s="61" t="str">
        <f t="shared" si="314"/>
        <v>-</v>
      </c>
      <c r="P10093" s="73" t="str">
        <f t="shared" si="315"/>
        <v/>
      </c>
      <c r="Q10093" s="61" t="s">
        <v>86</v>
      </c>
    </row>
    <row r="10094" spans="8:17" x14ac:dyDescent="0.25">
      <c r="H10094" s="59">
        <v>61891</v>
      </c>
      <c r="I10094" s="59" t="s">
        <v>69</v>
      </c>
      <c r="J10094" s="59">
        <v>31373763</v>
      </c>
      <c r="K10094" s="59" t="s">
        <v>10596</v>
      </c>
      <c r="L10094" s="61" t="s">
        <v>81</v>
      </c>
      <c r="M10094" s="61">
        <f>VLOOKUP(H10094,zdroj!C:F,4,0)</f>
        <v>0</v>
      </c>
      <c r="N10094" s="61" t="str">
        <f t="shared" si="314"/>
        <v>-</v>
      </c>
      <c r="P10094" s="73" t="str">
        <f t="shared" si="315"/>
        <v/>
      </c>
      <c r="Q10094" s="61" t="s">
        <v>86</v>
      </c>
    </row>
    <row r="10095" spans="8:17" x14ac:dyDescent="0.25">
      <c r="H10095" s="59">
        <v>61891</v>
      </c>
      <c r="I10095" s="59" t="s">
        <v>69</v>
      </c>
      <c r="J10095" s="59">
        <v>31373771</v>
      </c>
      <c r="K10095" s="59" t="s">
        <v>10597</v>
      </c>
      <c r="L10095" s="61" t="s">
        <v>81</v>
      </c>
      <c r="M10095" s="61">
        <f>VLOOKUP(H10095,zdroj!C:F,4,0)</f>
        <v>0</v>
      </c>
      <c r="N10095" s="61" t="str">
        <f t="shared" si="314"/>
        <v>-</v>
      </c>
      <c r="P10095" s="73" t="str">
        <f t="shared" si="315"/>
        <v/>
      </c>
      <c r="Q10095" s="61" t="s">
        <v>86</v>
      </c>
    </row>
    <row r="10096" spans="8:17" x14ac:dyDescent="0.25">
      <c r="H10096" s="59">
        <v>61891</v>
      </c>
      <c r="I10096" s="59" t="s">
        <v>69</v>
      </c>
      <c r="J10096" s="59">
        <v>31373798</v>
      </c>
      <c r="K10096" s="59" t="s">
        <v>10598</v>
      </c>
      <c r="L10096" s="61" t="s">
        <v>81</v>
      </c>
      <c r="M10096" s="61">
        <f>VLOOKUP(H10096,zdroj!C:F,4,0)</f>
        <v>0</v>
      </c>
      <c r="N10096" s="61" t="str">
        <f t="shared" si="314"/>
        <v>-</v>
      </c>
      <c r="P10096" s="73" t="str">
        <f t="shared" si="315"/>
        <v/>
      </c>
      <c r="Q10096" s="61" t="s">
        <v>86</v>
      </c>
    </row>
    <row r="10097" spans="8:17" x14ac:dyDescent="0.25">
      <c r="H10097" s="59">
        <v>61891</v>
      </c>
      <c r="I10097" s="59" t="s">
        <v>69</v>
      </c>
      <c r="J10097" s="59">
        <v>31373801</v>
      </c>
      <c r="K10097" s="59" t="s">
        <v>10599</v>
      </c>
      <c r="L10097" s="61" t="s">
        <v>81</v>
      </c>
      <c r="M10097" s="61">
        <f>VLOOKUP(H10097,zdroj!C:F,4,0)</f>
        <v>0</v>
      </c>
      <c r="N10097" s="61" t="str">
        <f t="shared" si="314"/>
        <v>-</v>
      </c>
      <c r="P10097" s="73" t="str">
        <f t="shared" si="315"/>
        <v/>
      </c>
      <c r="Q10097" s="61" t="s">
        <v>86</v>
      </c>
    </row>
    <row r="10098" spans="8:17" x14ac:dyDescent="0.25">
      <c r="H10098" s="59">
        <v>61891</v>
      </c>
      <c r="I10098" s="59" t="s">
        <v>69</v>
      </c>
      <c r="J10098" s="59">
        <v>31373810</v>
      </c>
      <c r="K10098" s="59" t="s">
        <v>10600</v>
      </c>
      <c r="L10098" s="61" t="s">
        <v>81</v>
      </c>
      <c r="M10098" s="61">
        <f>VLOOKUP(H10098,zdroj!C:F,4,0)</f>
        <v>0</v>
      </c>
      <c r="N10098" s="61" t="str">
        <f t="shared" si="314"/>
        <v>-</v>
      </c>
      <c r="P10098" s="73" t="str">
        <f t="shared" si="315"/>
        <v/>
      </c>
      <c r="Q10098" s="61" t="s">
        <v>86</v>
      </c>
    </row>
    <row r="10099" spans="8:17" x14ac:dyDescent="0.25">
      <c r="H10099" s="59">
        <v>61891</v>
      </c>
      <c r="I10099" s="59" t="s">
        <v>69</v>
      </c>
      <c r="J10099" s="59">
        <v>31373828</v>
      </c>
      <c r="K10099" s="59" t="s">
        <v>10601</v>
      </c>
      <c r="L10099" s="61" t="s">
        <v>81</v>
      </c>
      <c r="M10099" s="61">
        <f>VLOOKUP(H10099,zdroj!C:F,4,0)</f>
        <v>0</v>
      </c>
      <c r="N10099" s="61" t="str">
        <f t="shared" si="314"/>
        <v>-</v>
      </c>
      <c r="P10099" s="73" t="str">
        <f t="shared" si="315"/>
        <v/>
      </c>
      <c r="Q10099" s="61" t="s">
        <v>86</v>
      </c>
    </row>
    <row r="10100" spans="8:17" x14ac:dyDescent="0.25">
      <c r="H10100" s="59">
        <v>61891</v>
      </c>
      <c r="I10100" s="59" t="s">
        <v>69</v>
      </c>
      <c r="J10100" s="59">
        <v>31373836</v>
      </c>
      <c r="K10100" s="59" t="s">
        <v>10602</v>
      </c>
      <c r="L10100" s="61" t="s">
        <v>81</v>
      </c>
      <c r="M10100" s="61">
        <f>VLOOKUP(H10100,zdroj!C:F,4,0)</f>
        <v>0</v>
      </c>
      <c r="N10100" s="61" t="str">
        <f t="shared" si="314"/>
        <v>-</v>
      </c>
      <c r="P10100" s="73" t="str">
        <f t="shared" si="315"/>
        <v/>
      </c>
      <c r="Q10100" s="61" t="s">
        <v>86</v>
      </c>
    </row>
    <row r="10101" spans="8:17" x14ac:dyDescent="0.25">
      <c r="H10101" s="59">
        <v>61891</v>
      </c>
      <c r="I10101" s="59" t="s">
        <v>69</v>
      </c>
      <c r="J10101" s="59">
        <v>31373844</v>
      </c>
      <c r="K10101" s="59" t="s">
        <v>10603</v>
      </c>
      <c r="L10101" s="61" t="s">
        <v>81</v>
      </c>
      <c r="M10101" s="61">
        <f>VLOOKUP(H10101,zdroj!C:F,4,0)</f>
        <v>0</v>
      </c>
      <c r="N10101" s="61" t="str">
        <f t="shared" si="314"/>
        <v>-</v>
      </c>
      <c r="P10101" s="73" t="str">
        <f t="shared" si="315"/>
        <v/>
      </c>
      <c r="Q10101" s="61" t="s">
        <v>86</v>
      </c>
    </row>
    <row r="10102" spans="8:17" x14ac:dyDescent="0.25">
      <c r="H10102" s="59">
        <v>61891</v>
      </c>
      <c r="I10102" s="59" t="s">
        <v>69</v>
      </c>
      <c r="J10102" s="59">
        <v>31373852</v>
      </c>
      <c r="K10102" s="59" t="s">
        <v>10604</v>
      </c>
      <c r="L10102" s="61" t="s">
        <v>81</v>
      </c>
      <c r="M10102" s="61">
        <f>VLOOKUP(H10102,zdroj!C:F,4,0)</f>
        <v>0</v>
      </c>
      <c r="N10102" s="61" t="str">
        <f t="shared" si="314"/>
        <v>-</v>
      </c>
      <c r="P10102" s="73" t="str">
        <f t="shared" si="315"/>
        <v/>
      </c>
      <c r="Q10102" s="61" t="s">
        <v>86</v>
      </c>
    </row>
    <row r="10103" spans="8:17" x14ac:dyDescent="0.25">
      <c r="H10103" s="59">
        <v>61891</v>
      </c>
      <c r="I10103" s="59" t="s">
        <v>69</v>
      </c>
      <c r="J10103" s="59">
        <v>31373861</v>
      </c>
      <c r="K10103" s="59" t="s">
        <v>10605</v>
      </c>
      <c r="L10103" s="61" t="s">
        <v>81</v>
      </c>
      <c r="M10103" s="61">
        <f>VLOOKUP(H10103,zdroj!C:F,4,0)</f>
        <v>0</v>
      </c>
      <c r="N10103" s="61" t="str">
        <f t="shared" si="314"/>
        <v>-</v>
      </c>
      <c r="P10103" s="73" t="str">
        <f t="shared" si="315"/>
        <v/>
      </c>
      <c r="Q10103" s="61" t="s">
        <v>86</v>
      </c>
    </row>
    <row r="10104" spans="8:17" x14ac:dyDescent="0.25">
      <c r="H10104" s="59">
        <v>61891</v>
      </c>
      <c r="I10104" s="59" t="s">
        <v>69</v>
      </c>
      <c r="J10104" s="59">
        <v>31373879</v>
      </c>
      <c r="K10104" s="59" t="s">
        <v>10606</v>
      </c>
      <c r="L10104" s="61" t="s">
        <v>81</v>
      </c>
      <c r="M10104" s="61">
        <f>VLOOKUP(H10104,zdroj!C:F,4,0)</f>
        <v>0</v>
      </c>
      <c r="N10104" s="61" t="str">
        <f t="shared" si="314"/>
        <v>-</v>
      </c>
      <c r="P10104" s="73" t="str">
        <f t="shared" si="315"/>
        <v/>
      </c>
      <c r="Q10104" s="61" t="s">
        <v>86</v>
      </c>
    </row>
    <row r="10105" spans="8:17" x14ac:dyDescent="0.25">
      <c r="H10105" s="59">
        <v>61891</v>
      </c>
      <c r="I10105" s="59" t="s">
        <v>69</v>
      </c>
      <c r="J10105" s="59">
        <v>31373887</v>
      </c>
      <c r="K10105" s="59" t="s">
        <v>10607</v>
      </c>
      <c r="L10105" s="61" t="s">
        <v>81</v>
      </c>
      <c r="M10105" s="61">
        <f>VLOOKUP(H10105,zdroj!C:F,4,0)</f>
        <v>0</v>
      </c>
      <c r="N10105" s="61" t="str">
        <f t="shared" si="314"/>
        <v>-</v>
      </c>
      <c r="P10105" s="73" t="str">
        <f t="shared" si="315"/>
        <v/>
      </c>
      <c r="Q10105" s="61" t="s">
        <v>86</v>
      </c>
    </row>
    <row r="10106" spans="8:17" x14ac:dyDescent="0.25">
      <c r="H10106" s="59">
        <v>61891</v>
      </c>
      <c r="I10106" s="59" t="s">
        <v>69</v>
      </c>
      <c r="J10106" s="59">
        <v>31373895</v>
      </c>
      <c r="K10106" s="59" t="s">
        <v>10608</v>
      </c>
      <c r="L10106" s="61" t="s">
        <v>81</v>
      </c>
      <c r="M10106" s="61">
        <f>VLOOKUP(H10106,zdroj!C:F,4,0)</f>
        <v>0</v>
      </c>
      <c r="N10106" s="61" t="str">
        <f t="shared" si="314"/>
        <v>-</v>
      </c>
      <c r="P10106" s="73" t="str">
        <f t="shared" si="315"/>
        <v/>
      </c>
      <c r="Q10106" s="61" t="s">
        <v>86</v>
      </c>
    </row>
    <row r="10107" spans="8:17" x14ac:dyDescent="0.25">
      <c r="H10107" s="59">
        <v>61891</v>
      </c>
      <c r="I10107" s="59" t="s">
        <v>69</v>
      </c>
      <c r="J10107" s="59">
        <v>31373909</v>
      </c>
      <c r="K10107" s="59" t="s">
        <v>10609</v>
      </c>
      <c r="L10107" s="61" t="s">
        <v>81</v>
      </c>
      <c r="M10107" s="61">
        <f>VLOOKUP(H10107,zdroj!C:F,4,0)</f>
        <v>0</v>
      </c>
      <c r="N10107" s="61" t="str">
        <f t="shared" si="314"/>
        <v>-</v>
      </c>
      <c r="P10107" s="73" t="str">
        <f t="shared" si="315"/>
        <v/>
      </c>
      <c r="Q10107" s="61" t="s">
        <v>86</v>
      </c>
    </row>
    <row r="10108" spans="8:17" x14ac:dyDescent="0.25">
      <c r="H10108" s="59">
        <v>61891</v>
      </c>
      <c r="I10108" s="59" t="s">
        <v>69</v>
      </c>
      <c r="J10108" s="59">
        <v>31373917</v>
      </c>
      <c r="K10108" s="59" t="s">
        <v>10610</v>
      </c>
      <c r="L10108" s="61" t="s">
        <v>81</v>
      </c>
      <c r="M10108" s="61">
        <f>VLOOKUP(H10108,zdroj!C:F,4,0)</f>
        <v>0</v>
      </c>
      <c r="N10108" s="61" t="str">
        <f t="shared" si="314"/>
        <v>-</v>
      </c>
      <c r="P10108" s="73" t="str">
        <f t="shared" si="315"/>
        <v/>
      </c>
      <c r="Q10108" s="61" t="s">
        <v>86</v>
      </c>
    </row>
    <row r="10109" spans="8:17" x14ac:dyDescent="0.25">
      <c r="H10109" s="59">
        <v>61891</v>
      </c>
      <c r="I10109" s="59" t="s">
        <v>69</v>
      </c>
      <c r="J10109" s="59">
        <v>31373925</v>
      </c>
      <c r="K10109" s="59" t="s">
        <v>10611</v>
      </c>
      <c r="L10109" s="61" t="s">
        <v>81</v>
      </c>
      <c r="M10109" s="61">
        <f>VLOOKUP(H10109,zdroj!C:F,4,0)</f>
        <v>0</v>
      </c>
      <c r="N10109" s="61" t="str">
        <f t="shared" si="314"/>
        <v>-</v>
      </c>
      <c r="P10109" s="73" t="str">
        <f t="shared" si="315"/>
        <v/>
      </c>
      <c r="Q10109" s="61" t="s">
        <v>86</v>
      </c>
    </row>
    <row r="10110" spans="8:17" x14ac:dyDescent="0.25">
      <c r="H10110" s="59">
        <v>61891</v>
      </c>
      <c r="I10110" s="59" t="s">
        <v>69</v>
      </c>
      <c r="J10110" s="59">
        <v>31373933</v>
      </c>
      <c r="K10110" s="59" t="s">
        <v>10612</v>
      </c>
      <c r="L10110" s="61" t="s">
        <v>81</v>
      </c>
      <c r="M10110" s="61">
        <f>VLOOKUP(H10110,zdroj!C:F,4,0)</f>
        <v>0</v>
      </c>
      <c r="N10110" s="61" t="str">
        <f t="shared" si="314"/>
        <v>-</v>
      </c>
      <c r="P10110" s="73" t="str">
        <f t="shared" si="315"/>
        <v/>
      </c>
      <c r="Q10110" s="61" t="s">
        <v>86</v>
      </c>
    </row>
    <row r="10111" spans="8:17" x14ac:dyDescent="0.25">
      <c r="H10111" s="59">
        <v>61891</v>
      </c>
      <c r="I10111" s="59" t="s">
        <v>69</v>
      </c>
      <c r="J10111" s="59">
        <v>31373941</v>
      </c>
      <c r="K10111" s="59" t="s">
        <v>10613</v>
      </c>
      <c r="L10111" s="61" t="s">
        <v>81</v>
      </c>
      <c r="M10111" s="61">
        <f>VLOOKUP(H10111,zdroj!C:F,4,0)</f>
        <v>0</v>
      </c>
      <c r="N10111" s="61" t="str">
        <f t="shared" si="314"/>
        <v>-</v>
      </c>
      <c r="P10111" s="73" t="str">
        <f t="shared" si="315"/>
        <v/>
      </c>
      <c r="Q10111" s="61" t="s">
        <v>86</v>
      </c>
    </row>
    <row r="10112" spans="8:17" x14ac:dyDescent="0.25">
      <c r="H10112" s="59">
        <v>61891</v>
      </c>
      <c r="I10112" s="59" t="s">
        <v>69</v>
      </c>
      <c r="J10112" s="59">
        <v>31373950</v>
      </c>
      <c r="K10112" s="59" t="s">
        <v>10614</v>
      </c>
      <c r="L10112" s="61" t="s">
        <v>81</v>
      </c>
      <c r="M10112" s="61">
        <f>VLOOKUP(H10112,zdroj!C:F,4,0)</f>
        <v>0</v>
      </c>
      <c r="N10112" s="61" t="str">
        <f t="shared" si="314"/>
        <v>-</v>
      </c>
      <c r="P10112" s="73" t="str">
        <f t="shared" si="315"/>
        <v/>
      </c>
      <c r="Q10112" s="61" t="s">
        <v>86</v>
      </c>
    </row>
    <row r="10113" spans="8:17" x14ac:dyDescent="0.25">
      <c r="H10113" s="59">
        <v>61891</v>
      </c>
      <c r="I10113" s="59" t="s">
        <v>69</v>
      </c>
      <c r="J10113" s="59">
        <v>31373968</v>
      </c>
      <c r="K10113" s="59" t="s">
        <v>10615</v>
      </c>
      <c r="L10113" s="61" t="s">
        <v>81</v>
      </c>
      <c r="M10113" s="61">
        <f>VLOOKUP(H10113,zdroj!C:F,4,0)</f>
        <v>0</v>
      </c>
      <c r="N10113" s="61" t="str">
        <f t="shared" si="314"/>
        <v>-</v>
      </c>
      <c r="P10113" s="73" t="str">
        <f t="shared" si="315"/>
        <v/>
      </c>
      <c r="Q10113" s="61" t="s">
        <v>86</v>
      </c>
    </row>
    <row r="10114" spans="8:17" x14ac:dyDescent="0.25">
      <c r="H10114" s="59">
        <v>61891</v>
      </c>
      <c r="I10114" s="59" t="s">
        <v>69</v>
      </c>
      <c r="J10114" s="59">
        <v>31373976</v>
      </c>
      <c r="K10114" s="59" t="s">
        <v>10616</v>
      </c>
      <c r="L10114" s="61" t="s">
        <v>81</v>
      </c>
      <c r="M10114" s="61">
        <f>VLOOKUP(H10114,zdroj!C:F,4,0)</f>
        <v>0</v>
      </c>
      <c r="N10114" s="61" t="str">
        <f t="shared" si="314"/>
        <v>-</v>
      </c>
      <c r="P10114" s="73" t="str">
        <f t="shared" si="315"/>
        <v/>
      </c>
      <c r="Q10114" s="61" t="s">
        <v>86</v>
      </c>
    </row>
    <row r="10115" spans="8:17" x14ac:dyDescent="0.25">
      <c r="H10115" s="59">
        <v>61891</v>
      </c>
      <c r="I10115" s="59" t="s">
        <v>69</v>
      </c>
      <c r="J10115" s="59">
        <v>31373984</v>
      </c>
      <c r="K10115" s="59" t="s">
        <v>10617</v>
      </c>
      <c r="L10115" s="61" t="s">
        <v>81</v>
      </c>
      <c r="M10115" s="61">
        <f>VLOOKUP(H10115,zdroj!C:F,4,0)</f>
        <v>0</v>
      </c>
      <c r="N10115" s="61" t="str">
        <f t="shared" si="314"/>
        <v>-</v>
      </c>
      <c r="P10115" s="73" t="str">
        <f t="shared" si="315"/>
        <v/>
      </c>
      <c r="Q10115" s="61" t="s">
        <v>86</v>
      </c>
    </row>
    <row r="10116" spans="8:17" x14ac:dyDescent="0.25">
      <c r="H10116" s="59">
        <v>61891</v>
      </c>
      <c r="I10116" s="59" t="s">
        <v>69</v>
      </c>
      <c r="J10116" s="59">
        <v>31373992</v>
      </c>
      <c r="K10116" s="59" t="s">
        <v>10618</v>
      </c>
      <c r="L10116" s="61" t="s">
        <v>81</v>
      </c>
      <c r="M10116" s="61">
        <f>VLOOKUP(H10116,zdroj!C:F,4,0)</f>
        <v>0</v>
      </c>
      <c r="N10116" s="61" t="str">
        <f t="shared" si="314"/>
        <v>-</v>
      </c>
      <c r="P10116" s="73" t="str">
        <f t="shared" si="315"/>
        <v/>
      </c>
      <c r="Q10116" s="61" t="s">
        <v>86</v>
      </c>
    </row>
    <row r="10117" spans="8:17" x14ac:dyDescent="0.25">
      <c r="H10117" s="59">
        <v>61891</v>
      </c>
      <c r="I10117" s="59" t="s">
        <v>69</v>
      </c>
      <c r="J10117" s="59">
        <v>31374000</v>
      </c>
      <c r="K10117" s="59" t="s">
        <v>10619</v>
      </c>
      <c r="L10117" s="61" t="s">
        <v>81</v>
      </c>
      <c r="M10117" s="61">
        <f>VLOOKUP(H10117,zdroj!C:F,4,0)</f>
        <v>0</v>
      </c>
      <c r="N10117" s="61" t="str">
        <f t="shared" si="314"/>
        <v>-</v>
      </c>
      <c r="P10117" s="73" t="str">
        <f t="shared" si="315"/>
        <v/>
      </c>
      <c r="Q10117" s="61" t="s">
        <v>86</v>
      </c>
    </row>
    <row r="10118" spans="8:17" x14ac:dyDescent="0.25">
      <c r="H10118" s="59">
        <v>61891</v>
      </c>
      <c r="I10118" s="59" t="s">
        <v>69</v>
      </c>
      <c r="J10118" s="59">
        <v>31374018</v>
      </c>
      <c r="K10118" s="59" t="s">
        <v>10620</v>
      </c>
      <c r="L10118" s="61" t="s">
        <v>81</v>
      </c>
      <c r="M10118" s="61">
        <f>VLOOKUP(H10118,zdroj!C:F,4,0)</f>
        <v>0</v>
      </c>
      <c r="N10118" s="61" t="str">
        <f t="shared" si="314"/>
        <v>-</v>
      </c>
      <c r="P10118" s="73" t="str">
        <f t="shared" si="315"/>
        <v/>
      </c>
      <c r="Q10118" s="61" t="s">
        <v>86</v>
      </c>
    </row>
    <row r="10119" spans="8:17" x14ac:dyDescent="0.25">
      <c r="H10119" s="59">
        <v>61891</v>
      </c>
      <c r="I10119" s="59" t="s">
        <v>69</v>
      </c>
      <c r="J10119" s="59">
        <v>31374026</v>
      </c>
      <c r="K10119" s="59" t="s">
        <v>10621</v>
      </c>
      <c r="L10119" s="61" t="s">
        <v>81</v>
      </c>
      <c r="M10119" s="61">
        <f>VLOOKUP(H10119,zdroj!C:F,4,0)</f>
        <v>0</v>
      </c>
      <c r="N10119" s="61" t="str">
        <f t="shared" ref="N10119:N10182" si="316">IF(M10119="A",IF(L10119="katA","katB",L10119),L10119)</f>
        <v>-</v>
      </c>
      <c r="P10119" s="73" t="str">
        <f t="shared" ref="P10119:P10182" si="317">IF(O10119="A",1,"")</f>
        <v/>
      </c>
      <c r="Q10119" s="61" t="s">
        <v>86</v>
      </c>
    </row>
    <row r="10120" spans="8:17" x14ac:dyDescent="0.25">
      <c r="H10120" s="59">
        <v>61891</v>
      </c>
      <c r="I10120" s="59" t="s">
        <v>69</v>
      </c>
      <c r="J10120" s="59">
        <v>31374034</v>
      </c>
      <c r="K10120" s="59" t="s">
        <v>10622</v>
      </c>
      <c r="L10120" s="61" t="s">
        <v>81</v>
      </c>
      <c r="M10120" s="61">
        <f>VLOOKUP(H10120,zdroj!C:F,4,0)</f>
        <v>0</v>
      </c>
      <c r="N10120" s="61" t="str">
        <f t="shared" si="316"/>
        <v>-</v>
      </c>
      <c r="P10120" s="73" t="str">
        <f t="shared" si="317"/>
        <v/>
      </c>
      <c r="Q10120" s="61" t="s">
        <v>86</v>
      </c>
    </row>
    <row r="10121" spans="8:17" x14ac:dyDescent="0.25">
      <c r="H10121" s="59">
        <v>61891</v>
      </c>
      <c r="I10121" s="59" t="s">
        <v>69</v>
      </c>
      <c r="J10121" s="59">
        <v>31374042</v>
      </c>
      <c r="K10121" s="59" t="s">
        <v>10623</v>
      </c>
      <c r="L10121" s="61" t="s">
        <v>81</v>
      </c>
      <c r="M10121" s="61">
        <f>VLOOKUP(H10121,zdroj!C:F,4,0)</f>
        <v>0</v>
      </c>
      <c r="N10121" s="61" t="str">
        <f t="shared" si="316"/>
        <v>-</v>
      </c>
      <c r="P10121" s="73" t="str">
        <f t="shared" si="317"/>
        <v/>
      </c>
      <c r="Q10121" s="61" t="s">
        <v>86</v>
      </c>
    </row>
    <row r="10122" spans="8:17" x14ac:dyDescent="0.25">
      <c r="H10122" s="59">
        <v>61891</v>
      </c>
      <c r="I10122" s="59" t="s">
        <v>69</v>
      </c>
      <c r="J10122" s="59">
        <v>31374051</v>
      </c>
      <c r="K10122" s="59" t="s">
        <v>10624</v>
      </c>
      <c r="L10122" s="61" t="s">
        <v>81</v>
      </c>
      <c r="M10122" s="61">
        <f>VLOOKUP(H10122,zdroj!C:F,4,0)</f>
        <v>0</v>
      </c>
      <c r="N10122" s="61" t="str">
        <f t="shared" si="316"/>
        <v>-</v>
      </c>
      <c r="P10122" s="73" t="str">
        <f t="shared" si="317"/>
        <v/>
      </c>
      <c r="Q10122" s="61" t="s">
        <v>86</v>
      </c>
    </row>
    <row r="10123" spans="8:17" x14ac:dyDescent="0.25">
      <c r="H10123" s="59">
        <v>61891</v>
      </c>
      <c r="I10123" s="59" t="s">
        <v>69</v>
      </c>
      <c r="J10123" s="59">
        <v>31374069</v>
      </c>
      <c r="K10123" s="59" t="s">
        <v>10625</v>
      </c>
      <c r="L10123" s="61" t="s">
        <v>81</v>
      </c>
      <c r="M10123" s="61">
        <f>VLOOKUP(H10123,zdroj!C:F,4,0)</f>
        <v>0</v>
      </c>
      <c r="N10123" s="61" t="str">
        <f t="shared" si="316"/>
        <v>-</v>
      </c>
      <c r="P10123" s="73" t="str">
        <f t="shared" si="317"/>
        <v/>
      </c>
      <c r="Q10123" s="61" t="s">
        <v>86</v>
      </c>
    </row>
    <row r="10124" spans="8:17" x14ac:dyDescent="0.25">
      <c r="H10124" s="59">
        <v>61891</v>
      </c>
      <c r="I10124" s="59" t="s">
        <v>69</v>
      </c>
      <c r="J10124" s="59">
        <v>31374077</v>
      </c>
      <c r="K10124" s="59" t="s">
        <v>10626</v>
      </c>
      <c r="L10124" s="61" t="s">
        <v>81</v>
      </c>
      <c r="M10124" s="61">
        <f>VLOOKUP(H10124,zdroj!C:F,4,0)</f>
        <v>0</v>
      </c>
      <c r="N10124" s="61" t="str">
        <f t="shared" si="316"/>
        <v>-</v>
      </c>
      <c r="P10124" s="73" t="str">
        <f t="shared" si="317"/>
        <v/>
      </c>
      <c r="Q10124" s="61" t="s">
        <v>86</v>
      </c>
    </row>
    <row r="10125" spans="8:17" x14ac:dyDescent="0.25">
      <c r="H10125" s="59">
        <v>61891</v>
      </c>
      <c r="I10125" s="59" t="s">
        <v>69</v>
      </c>
      <c r="J10125" s="59">
        <v>31374085</v>
      </c>
      <c r="K10125" s="59" t="s">
        <v>10627</v>
      </c>
      <c r="L10125" s="61" t="s">
        <v>81</v>
      </c>
      <c r="M10125" s="61">
        <f>VLOOKUP(H10125,zdroj!C:F,4,0)</f>
        <v>0</v>
      </c>
      <c r="N10125" s="61" t="str">
        <f t="shared" si="316"/>
        <v>-</v>
      </c>
      <c r="P10125" s="73" t="str">
        <f t="shared" si="317"/>
        <v/>
      </c>
      <c r="Q10125" s="61" t="s">
        <v>86</v>
      </c>
    </row>
    <row r="10126" spans="8:17" x14ac:dyDescent="0.25">
      <c r="H10126" s="59">
        <v>61891</v>
      </c>
      <c r="I10126" s="59" t="s">
        <v>69</v>
      </c>
      <c r="J10126" s="59">
        <v>31374093</v>
      </c>
      <c r="K10126" s="59" t="s">
        <v>10628</v>
      </c>
      <c r="L10126" s="61" t="s">
        <v>81</v>
      </c>
      <c r="M10126" s="61">
        <f>VLOOKUP(H10126,zdroj!C:F,4,0)</f>
        <v>0</v>
      </c>
      <c r="N10126" s="61" t="str">
        <f t="shared" si="316"/>
        <v>-</v>
      </c>
      <c r="P10126" s="73" t="str">
        <f t="shared" si="317"/>
        <v/>
      </c>
      <c r="Q10126" s="61" t="s">
        <v>86</v>
      </c>
    </row>
    <row r="10127" spans="8:17" x14ac:dyDescent="0.25">
      <c r="H10127" s="59">
        <v>61891</v>
      </c>
      <c r="I10127" s="59" t="s">
        <v>69</v>
      </c>
      <c r="J10127" s="59">
        <v>31374107</v>
      </c>
      <c r="K10127" s="59" t="s">
        <v>10629</v>
      </c>
      <c r="L10127" s="61" t="s">
        <v>81</v>
      </c>
      <c r="M10127" s="61">
        <f>VLOOKUP(H10127,zdroj!C:F,4,0)</f>
        <v>0</v>
      </c>
      <c r="N10127" s="61" t="str">
        <f t="shared" si="316"/>
        <v>-</v>
      </c>
      <c r="P10127" s="73" t="str">
        <f t="shared" si="317"/>
        <v/>
      </c>
      <c r="Q10127" s="61" t="s">
        <v>86</v>
      </c>
    </row>
    <row r="10128" spans="8:17" x14ac:dyDescent="0.25">
      <c r="H10128" s="59">
        <v>61891</v>
      </c>
      <c r="I10128" s="59" t="s">
        <v>69</v>
      </c>
      <c r="J10128" s="59">
        <v>31374115</v>
      </c>
      <c r="K10128" s="59" t="s">
        <v>10630</v>
      </c>
      <c r="L10128" s="61" t="s">
        <v>81</v>
      </c>
      <c r="M10128" s="61">
        <f>VLOOKUP(H10128,zdroj!C:F,4,0)</f>
        <v>0</v>
      </c>
      <c r="N10128" s="61" t="str">
        <f t="shared" si="316"/>
        <v>-</v>
      </c>
      <c r="P10128" s="73" t="str">
        <f t="shared" si="317"/>
        <v/>
      </c>
      <c r="Q10128" s="61" t="s">
        <v>86</v>
      </c>
    </row>
    <row r="10129" spans="8:17" x14ac:dyDescent="0.25">
      <c r="H10129" s="59">
        <v>61891</v>
      </c>
      <c r="I10129" s="59" t="s">
        <v>69</v>
      </c>
      <c r="J10129" s="59">
        <v>31374123</v>
      </c>
      <c r="K10129" s="59" t="s">
        <v>10631</v>
      </c>
      <c r="L10129" s="61" t="s">
        <v>81</v>
      </c>
      <c r="M10129" s="61">
        <f>VLOOKUP(H10129,zdroj!C:F,4,0)</f>
        <v>0</v>
      </c>
      <c r="N10129" s="61" t="str">
        <f t="shared" si="316"/>
        <v>-</v>
      </c>
      <c r="P10129" s="73" t="str">
        <f t="shared" si="317"/>
        <v/>
      </c>
      <c r="Q10129" s="61" t="s">
        <v>86</v>
      </c>
    </row>
    <row r="10130" spans="8:17" x14ac:dyDescent="0.25">
      <c r="H10130" s="59">
        <v>61891</v>
      </c>
      <c r="I10130" s="59" t="s">
        <v>69</v>
      </c>
      <c r="J10130" s="59">
        <v>31374131</v>
      </c>
      <c r="K10130" s="59" t="s">
        <v>10632</v>
      </c>
      <c r="L10130" s="61" t="s">
        <v>81</v>
      </c>
      <c r="M10130" s="61">
        <f>VLOOKUP(H10130,zdroj!C:F,4,0)</f>
        <v>0</v>
      </c>
      <c r="N10130" s="61" t="str">
        <f t="shared" si="316"/>
        <v>-</v>
      </c>
      <c r="P10130" s="73" t="str">
        <f t="shared" si="317"/>
        <v/>
      </c>
      <c r="Q10130" s="61" t="s">
        <v>86</v>
      </c>
    </row>
    <row r="10131" spans="8:17" x14ac:dyDescent="0.25">
      <c r="H10131" s="59">
        <v>61891</v>
      </c>
      <c r="I10131" s="59" t="s">
        <v>69</v>
      </c>
      <c r="J10131" s="59">
        <v>31374140</v>
      </c>
      <c r="K10131" s="59" t="s">
        <v>10633</v>
      </c>
      <c r="L10131" s="61" t="s">
        <v>81</v>
      </c>
      <c r="M10131" s="61">
        <f>VLOOKUP(H10131,zdroj!C:F,4,0)</f>
        <v>0</v>
      </c>
      <c r="N10131" s="61" t="str">
        <f t="shared" si="316"/>
        <v>-</v>
      </c>
      <c r="P10131" s="73" t="str">
        <f t="shared" si="317"/>
        <v/>
      </c>
      <c r="Q10131" s="61" t="s">
        <v>86</v>
      </c>
    </row>
    <row r="10132" spans="8:17" x14ac:dyDescent="0.25">
      <c r="H10132" s="59">
        <v>61891</v>
      </c>
      <c r="I10132" s="59" t="s">
        <v>69</v>
      </c>
      <c r="J10132" s="59">
        <v>31374158</v>
      </c>
      <c r="K10132" s="59" t="s">
        <v>10634</v>
      </c>
      <c r="L10132" s="61" t="s">
        <v>81</v>
      </c>
      <c r="M10132" s="61">
        <f>VLOOKUP(H10132,zdroj!C:F,4,0)</f>
        <v>0</v>
      </c>
      <c r="N10132" s="61" t="str">
        <f t="shared" si="316"/>
        <v>-</v>
      </c>
      <c r="P10132" s="73" t="str">
        <f t="shared" si="317"/>
        <v/>
      </c>
      <c r="Q10132" s="61" t="s">
        <v>86</v>
      </c>
    </row>
    <row r="10133" spans="8:17" x14ac:dyDescent="0.25">
      <c r="H10133" s="59">
        <v>61891</v>
      </c>
      <c r="I10133" s="59" t="s">
        <v>69</v>
      </c>
      <c r="J10133" s="59">
        <v>31374166</v>
      </c>
      <c r="K10133" s="59" t="s">
        <v>10635</v>
      </c>
      <c r="L10133" s="61" t="s">
        <v>81</v>
      </c>
      <c r="M10133" s="61">
        <f>VLOOKUP(H10133,zdroj!C:F,4,0)</f>
        <v>0</v>
      </c>
      <c r="N10133" s="61" t="str">
        <f t="shared" si="316"/>
        <v>-</v>
      </c>
      <c r="P10133" s="73" t="str">
        <f t="shared" si="317"/>
        <v/>
      </c>
      <c r="Q10133" s="61" t="s">
        <v>86</v>
      </c>
    </row>
    <row r="10134" spans="8:17" x14ac:dyDescent="0.25">
      <c r="H10134" s="59">
        <v>61891</v>
      </c>
      <c r="I10134" s="59" t="s">
        <v>69</v>
      </c>
      <c r="J10134" s="59">
        <v>31374174</v>
      </c>
      <c r="K10134" s="59" t="s">
        <v>10636</v>
      </c>
      <c r="L10134" s="61" t="s">
        <v>81</v>
      </c>
      <c r="M10134" s="61">
        <f>VLOOKUP(H10134,zdroj!C:F,4,0)</f>
        <v>0</v>
      </c>
      <c r="N10134" s="61" t="str">
        <f t="shared" si="316"/>
        <v>-</v>
      </c>
      <c r="P10134" s="73" t="str">
        <f t="shared" si="317"/>
        <v/>
      </c>
      <c r="Q10134" s="61" t="s">
        <v>86</v>
      </c>
    </row>
    <row r="10135" spans="8:17" x14ac:dyDescent="0.25">
      <c r="H10135" s="59">
        <v>61891</v>
      </c>
      <c r="I10135" s="59" t="s">
        <v>69</v>
      </c>
      <c r="J10135" s="59">
        <v>31374182</v>
      </c>
      <c r="K10135" s="59" t="s">
        <v>10637</v>
      </c>
      <c r="L10135" s="61" t="s">
        <v>81</v>
      </c>
      <c r="M10135" s="61">
        <f>VLOOKUP(H10135,zdroj!C:F,4,0)</f>
        <v>0</v>
      </c>
      <c r="N10135" s="61" t="str">
        <f t="shared" si="316"/>
        <v>-</v>
      </c>
      <c r="P10135" s="73" t="str">
        <f t="shared" si="317"/>
        <v/>
      </c>
      <c r="Q10135" s="61" t="s">
        <v>86</v>
      </c>
    </row>
    <row r="10136" spans="8:17" x14ac:dyDescent="0.25">
      <c r="H10136" s="59">
        <v>61891</v>
      </c>
      <c r="I10136" s="59" t="s">
        <v>69</v>
      </c>
      <c r="J10136" s="59">
        <v>31374191</v>
      </c>
      <c r="K10136" s="59" t="s">
        <v>10638</v>
      </c>
      <c r="L10136" s="61" t="s">
        <v>81</v>
      </c>
      <c r="M10136" s="61">
        <f>VLOOKUP(H10136,zdroj!C:F,4,0)</f>
        <v>0</v>
      </c>
      <c r="N10136" s="61" t="str">
        <f t="shared" si="316"/>
        <v>-</v>
      </c>
      <c r="P10136" s="73" t="str">
        <f t="shared" si="317"/>
        <v/>
      </c>
      <c r="Q10136" s="61" t="s">
        <v>86</v>
      </c>
    </row>
    <row r="10137" spans="8:17" x14ac:dyDescent="0.25">
      <c r="H10137" s="59">
        <v>61891</v>
      </c>
      <c r="I10137" s="59" t="s">
        <v>69</v>
      </c>
      <c r="J10137" s="59">
        <v>31374204</v>
      </c>
      <c r="K10137" s="59" t="s">
        <v>10639</v>
      </c>
      <c r="L10137" s="61" t="s">
        <v>81</v>
      </c>
      <c r="M10137" s="61">
        <f>VLOOKUP(H10137,zdroj!C:F,4,0)</f>
        <v>0</v>
      </c>
      <c r="N10137" s="61" t="str">
        <f t="shared" si="316"/>
        <v>-</v>
      </c>
      <c r="P10137" s="73" t="str">
        <f t="shared" si="317"/>
        <v/>
      </c>
      <c r="Q10137" s="61" t="s">
        <v>86</v>
      </c>
    </row>
    <row r="10138" spans="8:17" x14ac:dyDescent="0.25">
      <c r="H10138" s="59">
        <v>61891</v>
      </c>
      <c r="I10138" s="59" t="s">
        <v>69</v>
      </c>
      <c r="J10138" s="59">
        <v>31374212</v>
      </c>
      <c r="K10138" s="59" t="s">
        <v>10640</v>
      </c>
      <c r="L10138" s="61" t="s">
        <v>81</v>
      </c>
      <c r="M10138" s="61">
        <f>VLOOKUP(H10138,zdroj!C:F,4,0)</f>
        <v>0</v>
      </c>
      <c r="N10138" s="61" t="str">
        <f t="shared" si="316"/>
        <v>-</v>
      </c>
      <c r="P10138" s="73" t="str">
        <f t="shared" si="317"/>
        <v/>
      </c>
      <c r="Q10138" s="61" t="s">
        <v>86</v>
      </c>
    </row>
    <row r="10139" spans="8:17" x14ac:dyDescent="0.25">
      <c r="H10139" s="59">
        <v>61891</v>
      </c>
      <c r="I10139" s="59" t="s">
        <v>69</v>
      </c>
      <c r="J10139" s="59">
        <v>31374221</v>
      </c>
      <c r="K10139" s="59" t="s">
        <v>10641</v>
      </c>
      <c r="L10139" s="61" t="s">
        <v>81</v>
      </c>
      <c r="M10139" s="61">
        <f>VLOOKUP(H10139,zdroj!C:F,4,0)</f>
        <v>0</v>
      </c>
      <c r="N10139" s="61" t="str">
        <f t="shared" si="316"/>
        <v>-</v>
      </c>
      <c r="P10139" s="73" t="str">
        <f t="shared" si="317"/>
        <v/>
      </c>
      <c r="Q10139" s="61" t="s">
        <v>86</v>
      </c>
    </row>
    <row r="10140" spans="8:17" x14ac:dyDescent="0.25">
      <c r="H10140" s="59">
        <v>61891</v>
      </c>
      <c r="I10140" s="59" t="s">
        <v>69</v>
      </c>
      <c r="J10140" s="59">
        <v>31374239</v>
      </c>
      <c r="K10140" s="59" t="s">
        <v>10642</v>
      </c>
      <c r="L10140" s="61" t="s">
        <v>81</v>
      </c>
      <c r="M10140" s="61">
        <f>VLOOKUP(H10140,zdroj!C:F,4,0)</f>
        <v>0</v>
      </c>
      <c r="N10140" s="61" t="str">
        <f t="shared" si="316"/>
        <v>-</v>
      </c>
      <c r="P10140" s="73" t="str">
        <f t="shared" si="317"/>
        <v/>
      </c>
      <c r="Q10140" s="61" t="s">
        <v>86</v>
      </c>
    </row>
    <row r="10141" spans="8:17" x14ac:dyDescent="0.25">
      <c r="H10141" s="59">
        <v>61891</v>
      </c>
      <c r="I10141" s="59" t="s">
        <v>69</v>
      </c>
      <c r="J10141" s="59">
        <v>31374247</v>
      </c>
      <c r="K10141" s="59" t="s">
        <v>10643</v>
      </c>
      <c r="L10141" s="61" t="s">
        <v>81</v>
      </c>
      <c r="M10141" s="61">
        <f>VLOOKUP(H10141,zdroj!C:F,4,0)</f>
        <v>0</v>
      </c>
      <c r="N10141" s="61" t="str">
        <f t="shared" si="316"/>
        <v>-</v>
      </c>
      <c r="P10141" s="73" t="str">
        <f t="shared" si="317"/>
        <v/>
      </c>
      <c r="Q10141" s="61" t="s">
        <v>86</v>
      </c>
    </row>
    <row r="10142" spans="8:17" x14ac:dyDescent="0.25">
      <c r="H10142" s="59">
        <v>61891</v>
      </c>
      <c r="I10142" s="59" t="s">
        <v>69</v>
      </c>
      <c r="J10142" s="59">
        <v>31374255</v>
      </c>
      <c r="K10142" s="59" t="s">
        <v>10644</v>
      </c>
      <c r="L10142" s="61" t="s">
        <v>81</v>
      </c>
      <c r="M10142" s="61">
        <f>VLOOKUP(H10142,zdroj!C:F,4,0)</f>
        <v>0</v>
      </c>
      <c r="N10142" s="61" t="str">
        <f t="shared" si="316"/>
        <v>-</v>
      </c>
      <c r="P10142" s="73" t="str">
        <f t="shared" si="317"/>
        <v/>
      </c>
      <c r="Q10142" s="61" t="s">
        <v>86</v>
      </c>
    </row>
    <row r="10143" spans="8:17" x14ac:dyDescent="0.25">
      <c r="H10143" s="59">
        <v>61891</v>
      </c>
      <c r="I10143" s="59" t="s">
        <v>69</v>
      </c>
      <c r="J10143" s="59">
        <v>31374263</v>
      </c>
      <c r="K10143" s="59" t="s">
        <v>10645</v>
      </c>
      <c r="L10143" s="61" t="s">
        <v>81</v>
      </c>
      <c r="M10143" s="61">
        <f>VLOOKUP(H10143,zdroj!C:F,4,0)</f>
        <v>0</v>
      </c>
      <c r="N10143" s="61" t="str">
        <f t="shared" si="316"/>
        <v>-</v>
      </c>
      <c r="P10143" s="73" t="str">
        <f t="shared" si="317"/>
        <v/>
      </c>
      <c r="Q10143" s="61" t="s">
        <v>86</v>
      </c>
    </row>
    <row r="10144" spans="8:17" x14ac:dyDescent="0.25">
      <c r="H10144" s="59">
        <v>61891</v>
      </c>
      <c r="I10144" s="59" t="s">
        <v>69</v>
      </c>
      <c r="J10144" s="59">
        <v>31374271</v>
      </c>
      <c r="K10144" s="59" t="s">
        <v>10646</v>
      </c>
      <c r="L10144" s="61" t="s">
        <v>81</v>
      </c>
      <c r="M10144" s="61">
        <f>VLOOKUP(H10144,zdroj!C:F,4,0)</f>
        <v>0</v>
      </c>
      <c r="N10144" s="61" t="str">
        <f t="shared" si="316"/>
        <v>-</v>
      </c>
      <c r="P10144" s="73" t="str">
        <f t="shared" si="317"/>
        <v/>
      </c>
      <c r="Q10144" s="61" t="s">
        <v>86</v>
      </c>
    </row>
    <row r="10145" spans="8:17" x14ac:dyDescent="0.25">
      <c r="H10145" s="59">
        <v>61891</v>
      </c>
      <c r="I10145" s="59" t="s">
        <v>69</v>
      </c>
      <c r="J10145" s="59">
        <v>31374280</v>
      </c>
      <c r="K10145" s="59" t="s">
        <v>10647</v>
      </c>
      <c r="L10145" s="61" t="s">
        <v>81</v>
      </c>
      <c r="M10145" s="61">
        <f>VLOOKUP(H10145,zdroj!C:F,4,0)</f>
        <v>0</v>
      </c>
      <c r="N10145" s="61" t="str">
        <f t="shared" si="316"/>
        <v>-</v>
      </c>
      <c r="P10145" s="73" t="str">
        <f t="shared" si="317"/>
        <v/>
      </c>
      <c r="Q10145" s="61" t="s">
        <v>86</v>
      </c>
    </row>
    <row r="10146" spans="8:17" x14ac:dyDescent="0.25">
      <c r="H10146" s="59">
        <v>61891</v>
      </c>
      <c r="I10146" s="59" t="s">
        <v>69</v>
      </c>
      <c r="J10146" s="59">
        <v>31374298</v>
      </c>
      <c r="K10146" s="59" t="s">
        <v>10648</v>
      </c>
      <c r="L10146" s="61" t="s">
        <v>81</v>
      </c>
      <c r="M10146" s="61">
        <f>VLOOKUP(H10146,zdroj!C:F,4,0)</f>
        <v>0</v>
      </c>
      <c r="N10146" s="61" t="str">
        <f t="shared" si="316"/>
        <v>-</v>
      </c>
      <c r="P10146" s="73" t="str">
        <f t="shared" si="317"/>
        <v/>
      </c>
      <c r="Q10146" s="61" t="s">
        <v>86</v>
      </c>
    </row>
    <row r="10147" spans="8:17" x14ac:dyDescent="0.25">
      <c r="H10147" s="59">
        <v>61891</v>
      </c>
      <c r="I10147" s="59" t="s">
        <v>69</v>
      </c>
      <c r="J10147" s="59">
        <v>31374301</v>
      </c>
      <c r="K10147" s="59" t="s">
        <v>10649</v>
      </c>
      <c r="L10147" s="61" t="s">
        <v>81</v>
      </c>
      <c r="M10147" s="61">
        <f>VLOOKUP(H10147,zdroj!C:F,4,0)</f>
        <v>0</v>
      </c>
      <c r="N10147" s="61" t="str">
        <f t="shared" si="316"/>
        <v>-</v>
      </c>
      <c r="P10147" s="73" t="str">
        <f t="shared" si="317"/>
        <v/>
      </c>
      <c r="Q10147" s="61" t="s">
        <v>86</v>
      </c>
    </row>
    <row r="10148" spans="8:17" x14ac:dyDescent="0.25">
      <c r="H10148" s="59">
        <v>61891</v>
      </c>
      <c r="I10148" s="59" t="s">
        <v>69</v>
      </c>
      <c r="J10148" s="59">
        <v>31374310</v>
      </c>
      <c r="K10148" s="59" t="s">
        <v>10650</v>
      </c>
      <c r="L10148" s="61" t="s">
        <v>81</v>
      </c>
      <c r="M10148" s="61">
        <f>VLOOKUP(H10148,zdroj!C:F,4,0)</f>
        <v>0</v>
      </c>
      <c r="N10148" s="61" t="str">
        <f t="shared" si="316"/>
        <v>-</v>
      </c>
      <c r="P10148" s="73" t="str">
        <f t="shared" si="317"/>
        <v/>
      </c>
      <c r="Q10148" s="61" t="s">
        <v>86</v>
      </c>
    </row>
    <row r="10149" spans="8:17" x14ac:dyDescent="0.25">
      <c r="H10149" s="59">
        <v>61891</v>
      </c>
      <c r="I10149" s="59" t="s">
        <v>69</v>
      </c>
      <c r="J10149" s="59">
        <v>31374328</v>
      </c>
      <c r="K10149" s="59" t="s">
        <v>10651</v>
      </c>
      <c r="L10149" s="61" t="s">
        <v>81</v>
      </c>
      <c r="M10149" s="61">
        <f>VLOOKUP(H10149,zdroj!C:F,4,0)</f>
        <v>0</v>
      </c>
      <c r="N10149" s="61" t="str">
        <f t="shared" si="316"/>
        <v>-</v>
      </c>
      <c r="P10149" s="73" t="str">
        <f t="shared" si="317"/>
        <v/>
      </c>
      <c r="Q10149" s="61" t="s">
        <v>86</v>
      </c>
    </row>
    <row r="10150" spans="8:17" x14ac:dyDescent="0.25">
      <c r="H10150" s="59">
        <v>61891</v>
      </c>
      <c r="I10150" s="59" t="s">
        <v>69</v>
      </c>
      <c r="J10150" s="59">
        <v>31374336</v>
      </c>
      <c r="K10150" s="59" t="s">
        <v>10652</v>
      </c>
      <c r="L10150" s="61" t="s">
        <v>81</v>
      </c>
      <c r="M10150" s="61">
        <f>VLOOKUP(H10150,zdroj!C:F,4,0)</f>
        <v>0</v>
      </c>
      <c r="N10150" s="61" t="str">
        <f t="shared" si="316"/>
        <v>-</v>
      </c>
      <c r="P10150" s="73" t="str">
        <f t="shared" si="317"/>
        <v/>
      </c>
      <c r="Q10150" s="61" t="s">
        <v>86</v>
      </c>
    </row>
    <row r="10151" spans="8:17" x14ac:dyDescent="0.25">
      <c r="H10151" s="59">
        <v>61891</v>
      </c>
      <c r="I10151" s="59" t="s">
        <v>69</v>
      </c>
      <c r="J10151" s="59">
        <v>31374344</v>
      </c>
      <c r="K10151" s="59" t="s">
        <v>10653</v>
      </c>
      <c r="L10151" s="61" t="s">
        <v>81</v>
      </c>
      <c r="M10151" s="61">
        <f>VLOOKUP(H10151,zdroj!C:F,4,0)</f>
        <v>0</v>
      </c>
      <c r="N10151" s="61" t="str">
        <f t="shared" si="316"/>
        <v>-</v>
      </c>
      <c r="P10151" s="73" t="str">
        <f t="shared" si="317"/>
        <v/>
      </c>
      <c r="Q10151" s="61" t="s">
        <v>86</v>
      </c>
    </row>
    <row r="10152" spans="8:17" x14ac:dyDescent="0.25">
      <c r="H10152" s="59">
        <v>61891</v>
      </c>
      <c r="I10152" s="59" t="s">
        <v>69</v>
      </c>
      <c r="J10152" s="59">
        <v>31374352</v>
      </c>
      <c r="K10152" s="59" t="s">
        <v>10654</v>
      </c>
      <c r="L10152" s="61" t="s">
        <v>81</v>
      </c>
      <c r="M10152" s="61">
        <f>VLOOKUP(H10152,zdroj!C:F,4,0)</f>
        <v>0</v>
      </c>
      <c r="N10152" s="61" t="str">
        <f t="shared" si="316"/>
        <v>-</v>
      </c>
      <c r="P10152" s="73" t="str">
        <f t="shared" si="317"/>
        <v/>
      </c>
      <c r="Q10152" s="61" t="s">
        <v>86</v>
      </c>
    </row>
    <row r="10153" spans="8:17" x14ac:dyDescent="0.25">
      <c r="H10153" s="59">
        <v>61891</v>
      </c>
      <c r="I10153" s="59" t="s">
        <v>69</v>
      </c>
      <c r="J10153" s="59">
        <v>31374361</v>
      </c>
      <c r="K10153" s="59" t="s">
        <v>10655</v>
      </c>
      <c r="L10153" s="61" t="s">
        <v>81</v>
      </c>
      <c r="M10153" s="61">
        <f>VLOOKUP(H10153,zdroj!C:F,4,0)</f>
        <v>0</v>
      </c>
      <c r="N10153" s="61" t="str">
        <f t="shared" si="316"/>
        <v>-</v>
      </c>
      <c r="P10153" s="73" t="str">
        <f t="shared" si="317"/>
        <v/>
      </c>
      <c r="Q10153" s="61" t="s">
        <v>86</v>
      </c>
    </row>
    <row r="10154" spans="8:17" x14ac:dyDescent="0.25">
      <c r="H10154" s="59">
        <v>61891</v>
      </c>
      <c r="I10154" s="59" t="s">
        <v>69</v>
      </c>
      <c r="J10154" s="59">
        <v>31374379</v>
      </c>
      <c r="K10154" s="59" t="s">
        <v>10656</v>
      </c>
      <c r="L10154" s="61" t="s">
        <v>81</v>
      </c>
      <c r="M10154" s="61">
        <f>VLOOKUP(H10154,zdroj!C:F,4,0)</f>
        <v>0</v>
      </c>
      <c r="N10154" s="61" t="str">
        <f t="shared" si="316"/>
        <v>-</v>
      </c>
      <c r="P10154" s="73" t="str">
        <f t="shared" si="317"/>
        <v/>
      </c>
      <c r="Q10154" s="61" t="s">
        <v>86</v>
      </c>
    </row>
    <row r="10155" spans="8:17" x14ac:dyDescent="0.25">
      <c r="H10155" s="59">
        <v>61891</v>
      </c>
      <c r="I10155" s="59" t="s">
        <v>69</v>
      </c>
      <c r="J10155" s="59">
        <v>31374387</v>
      </c>
      <c r="K10155" s="59" t="s">
        <v>10657</v>
      </c>
      <c r="L10155" s="61" t="s">
        <v>81</v>
      </c>
      <c r="M10155" s="61">
        <f>VLOOKUP(H10155,zdroj!C:F,4,0)</f>
        <v>0</v>
      </c>
      <c r="N10155" s="61" t="str">
        <f t="shared" si="316"/>
        <v>-</v>
      </c>
      <c r="P10155" s="73" t="str">
        <f t="shared" si="317"/>
        <v/>
      </c>
      <c r="Q10155" s="61" t="s">
        <v>86</v>
      </c>
    </row>
    <row r="10156" spans="8:17" x14ac:dyDescent="0.25">
      <c r="H10156" s="59">
        <v>61891</v>
      </c>
      <c r="I10156" s="59" t="s">
        <v>69</v>
      </c>
      <c r="J10156" s="59">
        <v>31374395</v>
      </c>
      <c r="K10156" s="59" t="s">
        <v>10658</v>
      </c>
      <c r="L10156" s="61" t="s">
        <v>81</v>
      </c>
      <c r="M10156" s="61">
        <f>VLOOKUP(H10156,zdroj!C:F,4,0)</f>
        <v>0</v>
      </c>
      <c r="N10156" s="61" t="str">
        <f t="shared" si="316"/>
        <v>-</v>
      </c>
      <c r="P10156" s="73" t="str">
        <f t="shared" si="317"/>
        <v/>
      </c>
      <c r="Q10156" s="61" t="s">
        <v>86</v>
      </c>
    </row>
    <row r="10157" spans="8:17" x14ac:dyDescent="0.25">
      <c r="H10157" s="59">
        <v>61891</v>
      </c>
      <c r="I10157" s="59" t="s">
        <v>69</v>
      </c>
      <c r="J10157" s="59">
        <v>31374409</v>
      </c>
      <c r="K10157" s="59" t="s">
        <v>10659</v>
      </c>
      <c r="L10157" s="61" t="s">
        <v>81</v>
      </c>
      <c r="M10157" s="61">
        <f>VLOOKUP(H10157,zdroj!C:F,4,0)</f>
        <v>0</v>
      </c>
      <c r="N10157" s="61" t="str">
        <f t="shared" si="316"/>
        <v>-</v>
      </c>
      <c r="P10157" s="73" t="str">
        <f t="shared" si="317"/>
        <v/>
      </c>
      <c r="Q10157" s="61" t="s">
        <v>86</v>
      </c>
    </row>
    <row r="10158" spans="8:17" x14ac:dyDescent="0.25">
      <c r="H10158" s="59">
        <v>61891</v>
      </c>
      <c r="I10158" s="59" t="s">
        <v>69</v>
      </c>
      <c r="J10158" s="59">
        <v>31374417</v>
      </c>
      <c r="K10158" s="59" t="s">
        <v>10660</v>
      </c>
      <c r="L10158" s="61" t="s">
        <v>81</v>
      </c>
      <c r="M10158" s="61">
        <f>VLOOKUP(H10158,zdroj!C:F,4,0)</f>
        <v>0</v>
      </c>
      <c r="N10158" s="61" t="str">
        <f t="shared" si="316"/>
        <v>-</v>
      </c>
      <c r="P10158" s="73" t="str">
        <f t="shared" si="317"/>
        <v/>
      </c>
      <c r="Q10158" s="61" t="s">
        <v>86</v>
      </c>
    </row>
    <row r="10159" spans="8:17" x14ac:dyDescent="0.25">
      <c r="H10159" s="59">
        <v>61891</v>
      </c>
      <c r="I10159" s="59" t="s">
        <v>69</v>
      </c>
      <c r="J10159" s="59">
        <v>31374425</v>
      </c>
      <c r="K10159" s="59" t="s">
        <v>10661</v>
      </c>
      <c r="L10159" s="61" t="s">
        <v>81</v>
      </c>
      <c r="M10159" s="61">
        <f>VLOOKUP(H10159,zdroj!C:F,4,0)</f>
        <v>0</v>
      </c>
      <c r="N10159" s="61" t="str">
        <f t="shared" si="316"/>
        <v>-</v>
      </c>
      <c r="P10159" s="73" t="str">
        <f t="shared" si="317"/>
        <v/>
      </c>
      <c r="Q10159" s="61" t="s">
        <v>86</v>
      </c>
    </row>
    <row r="10160" spans="8:17" x14ac:dyDescent="0.25">
      <c r="H10160" s="59">
        <v>61891</v>
      </c>
      <c r="I10160" s="59" t="s">
        <v>69</v>
      </c>
      <c r="J10160" s="59">
        <v>31374433</v>
      </c>
      <c r="K10160" s="59" t="s">
        <v>10662</v>
      </c>
      <c r="L10160" s="61" t="s">
        <v>81</v>
      </c>
      <c r="M10160" s="61">
        <f>VLOOKUP(H10160,zdroj!C:F,4,0)</f>
        <v>0</v>
      </c>
      <c r="N10160" s="61" t="str">
        <f t="shared" si="316"/>
        <v>-</v>
      </c>
      <c r="P10160" s="73" t="str">
        <f t="shared" si="317"/>
        <v/>
      </c>
      <c r="Q10160" s="61" t="s">
        <v>86</v>
      </c>
    </row>
    <row r="10161" spans="8:17" x14ac:dyDescent="0.25">
      <c r="H10161" s="59">
        <v>61891</v>
      </c>
      <c r="I10161" s="59" t="s">
        <v>69</v>
      </c>
      <c r="J10161" s="59">
        <v>31374441</v>
      </c>
      <c r="K10161" s="59" t="s">
        <v>10663</v>
      </c>
      <c r="L10161" s="61" t="s">
        <v>81</v>
      </c>
      <c r="M10161" s="61">
        <f>VLOOKUP(H10161,zdroj!C:F,4,0)</f>
        <v>0</v>
      </c>
      <c r="N10161" s="61" t="str">
        <f t="shared" si="316"/>
        <v>-</v>
      </c>
      <c r="P10161" s="73" t="str">
        <f t="shared" si="317"/>
        <v/>
      </c>
      <c r="Q10161" s="61" t="s">
        <v>86</v>
      </c>
    </row>
    <row r="10162" spans="8:17" x14ac:dyDescent="0.25">
      <c r="H10162" s="59">
        <v>61891</v>
      </c>
      <c r="I10162" s="59" t="s">
        <v>69</v>
      </c>
      <c r="J10162" s="59">
        <v>31374450</v>
      </c>
      <c r="K10162" s="59" t="s">
        <v>10664</v>
      </c>
      <c r="L10162" s="61" t="s">
        <v>81</v>
      </c>
      <c r="M10162" s="61">
        <f>VLOOKUP(H10162,zdroj!C:F,4,0)</f>
        <v>0</v>
      </c>
      <c r="N10162" s="61" t="str">
        <f t="shared" si="316"/>
        <v>-</v>
      </c>
      <c r="P10162" s="73" t="str">
        <f t="shared" si="317"/>
        <v/>
      </c>
      <c r="Q10162" s="61" t="s">
        <v>86</v>
      </c>
    </row>
    <row r="10163" spans="8:17" x14ac:dyDescent="0.25">
      <c r="H10163" s="59">
        <v>61891</v>
      </c>
      <c r="I10163" s="59" t="s">
        <v>69</v>
      </c>
      <c r="J10163" s="59">
        <v>31374468</v>
      </c>
      <c r="K10163" s="59" t="s">
        <v>10665</v>
      </c>
      <c r="L10163" s="61" t="s">
        <v>81</v>
      </c>
      <c r="M10163" s="61">
        <f>VLOOKUP(H10163,zdroj!C:F,4,0)</f>
        <v>0</v>
      </c>
      <c r="N10163" s="61" t="str">
        <f t="shared" si="316"/>
        <v>-</v>
      </c>
      <c r="P10163" s="73" t="str">
        <f t="shared" si="317"/>
        <v/>
      </c>
      <c r="Q10163" s="61" t="s">
        <v>86</v>
      </c>
    </row>
    <row r="10164" spans="8:17" x14ac:dyDescent="0.25">
      <c r="H10164" s="59">
        <v>61891</v>
      </c>
      <c r="I10164" s="59" t="s">
        <v>69</v>
      </c>
      <c r="J10164" s="59">
        <v>31374476</v>
      </c>
      <c r="K10164" s="59" t="s">
        <v>10666</v>
      </c>
      <c r="L10164" s="61" t="s">
        <v>81</v>
      </c>
      <c r="M10164" s="61">
        <f>VLOOKUP(H10164,zdroj!C:F,4,0)</f>
        <v>0</v>
      </c>
      <c r="N10164" s="61" t="str">
        <f t="shared" si="316"/>
        <v>-</v>
      </c>
      <c r="P10164" s="73" t="str">
        <f t="shared" si="317"/>
        <v/>
      </c>
      <c r="Q10164" s="61" t="s">
        <v>86</v>
      </c>
    </row>
    <row r="10165" spans="8:17" x14ac:dyDescent="0.25">
      <c r="H10165" s="59">
        <v>61891</v>
      </c>
      <c r="I10165" s="59" t="s">
        <v>69</v>
      </c>
      <c r="J10165" s="59">
        <v>31374484</v>
      </c>
      <c r="K10165" s="59" t="s">
        <v>10667</v>
      </c>
      <c r="L10165" s="61" t="s">
        <v>81</v>
      </c>
      <c r="M10165" s="61">
        <f>VLOOKUP(H10165,zdroj!C:F,4,0)</f>
        <v>0</v>
      </c>
      <c r="N10165" s="61" t="str">
        <f t="shared" si="316"/>
        <v>-</v>
      </c>
      <c r="P10165" s="73" t="str">
        <f t="shared" si="317"/>
        <v/>
      </c>
      <c r="Q10165" s="61" t="s">
        <v>86</v>
      </c>
    </row>
    <row r="10166" spans="8:17" x14ac:dyDescent="0.25">
      <c r="H10166" s="59">
        <v>61891</v>
      </c>
      <c r="I10166" s="59" t="s">
        <v>69</v>
      </c>
      <c r="J10166" s="59">
        <v>31374492</v>
      </c>
      <c r="K10166" s="59" t="s">
        <v>10668</v>
      </c>
      <c r="L10166" s="61" t="s">
        <v>81</v>
      </c>
      <c r="M10166" s="61">
        <f>VLOOKUP(H10166,zdroj!C:F,4,0)</f>
        <v>0</v>
      </c>
      <c r="N10166" s="61" t="str">
        <f t="shared" si="316"/>
        <v>-</v>
      </c>
      <c r="P10166" s="73" t="str">
        <f t="shared" si="317"/>
        <v/>
      </c>
      <c r="Q10166" s="61" t="s">
        <v>86</v>
      </c>
    </row>
    <row r="10167" spans="8:17" x14ac:dyDescent="0.25">
      <c r="H10167" s="59">
        <v>61891</v>
      </c>
      <c r="I10167" s="59" t="s">
        <v>69</v>
      </c>
      <c r="J10167" s="59">
        <v>31374506</v>
      </c>
      <c r="K10167" s="59" t="s">
        <v>10669</v>
      </c>
      <c r="L10167" s="61" t="s">
        <v>81</v>
      </c>
      <c r="M10167" s="61">
        <f>VLOOKUP(H10167,zdroj!C:F,4,0)</f>
        <v>0</v>
      </c>
      <c r="N10167" s="61" t="str">
        <f t="shared" si="316"/>
        <v>-</v>
      </c>
      <c r="P10167" s="73" t="str">
        <f t="shared" si="317"/>
        <v/>
      </c>
      <c r="Q10167" s="61" t="s">
        <v>86</v>
      </c>
    </row>
    <row r="10168" spans="8:17" x14ac:dyDescent="0.25">
      <c r="H10168" s="59">
        <v>61891</v>
      </c>
      <c r="I10168" s="59" t="s">
        <v>69</v>
      </c>
      <c r="J10168" s="59">
        <v>31374514</v>
      </c>
      <c r="K10168" s="59" t="s">
        <v>10670</v>
      </c>
      <c r="L10168" s="61" t="s">
        <v>81</v>
      </c>
      <c r="M10168" s="61">
        <f>VLOOKUP(H10168,zdroj!C:F,4,0)</f>
        <v>0</v>
      </c>
      <c r="N10168" s="61" t="str">
        <f t="shared" si="316"/>
        <v>-</v>
      </c>
      <c r="P10168" s="73" t="str">
        <f t="shared" si="317"/>
        <v/>
      </c>
      <c r="Q10168" s="61" t="s">
        <v>86</v>
      </c>
    </row>
    <row r="10169" spans="8:17" x14ac:dyDescent="0.25">
      <c r="H10169" s="59">
        <v>61891</v>
      </c>
      <c r="I10169" s="59" t="s">
        <v>69</v>
      </c>
      <c r="J10169" s="59">
        <v>31374522</v>
      </c>
      <c r="K10169" s="59" t="s">
        <v>10671</v>
      </c>
      <c r="L10169" s="61" t="s">
        <v>81</v>
      </c>
      <c r="M10169" s="61">
        <f>VLOOKUP(H10169,zdroj!C:F,4,0)</f>
        <v>0</v>
      </c>
      <c r="N10169" s="61" t="str">
        <f t="shared" si="316"/>
        <v>-</v>
      </c>
      <c r="P10169" s="73" t="str">
        <f t="shared" si="317"/>
        <v/>
      </c>
      <c r="Q10169" s="61" t="s">
        <v>86</v>
      </c>
    </row>
    <row r="10170" spans="8:17" x14ac:dyDescent="0.25">
      <c r="H10170" s="59">
        <v>61891</v>
      </c>
      <c r="I10170" s="59" t="s">
        <v>69</v>
      </c>
      <c r="J10170" s="59">
        <v>31374531</v>
      </c>
      <c r="K10170" s="59" t="s">
        <v>10672</v>
      </c>
      <c r="L10170" s="61" t="s">
        <v>81</v>
      </c>
      <c r="M10170" s="61">
        <f>VLOOKUP(H10170,zdroj!C:F,4,0)</f>
        <v>0</v>
      </c>
      <c r="N10170" s="61" t="str">
        <f t="shared" si="316"/>
        <v>-</v>
      </c>
      <c r="P10170" s="73" t="str">
        <f t="shared" si="317"/>
        <v/>
      </c>
      <c r="Q10170" s="61" t="s">
        <v>86</v>
      </c>
    </row>
    <row r="10171" spans="8:17" x14ac:dyDescent="0.25">
      <c r="H10171" s="59">
        <v>61891</v>
      </c>
      <c r="I10171" s="59" t="s">
        <v>69</v>
      </c>
      <c r="J10171" s="59">
        <v>31374549</v>
      </c>
      <c r="K10171" s="59" t="s">
        <v>10673</v>
      </c>
      <c r="L10171" s="61" t="s">
        <v>81</v>
      </c>
      <c r="M10171" s="61">
        <f>VLOOKUP(H10171,zdroj!C:F,4,0)</f>
        <v>0</v>
      </c>
      <c r="N10171" s="61" t="str">
        <f t="shared" si="316"/>
        <v>-</v>
      </c>
      <c r="P10171" s="73" t="str">
        <f t="shared" si="317"/>
        <v/>
      </c>
      <c r="Q10171" s="61" t="s">
        <v>86</v>
      </c>
    </row>
    <row r="10172" spans="8:17" x14ac:dyDescent="0.25">
      <c r="H10172" s="59">
        <v>61891</v>
      </c>
      <c r="I10172" s="59" t="s">
        <v>69</v>
      </c>
      <c r="J10172" s="59">
        <v>31374557</v>
      </c>
      <c r="K10172" s="59" t="s">
        <v>10674</v>
      </c>
      <c r="L10172" s="61" t="s">
        <v>81</v>
      </c>
      <c r="M10172" s="61">
        <f>VLOOKUP(H10172,zdroj!C:F,4,0)</f>
        <v>0</v>
      </c>
      <c r="N10172" s="61" t="str">
        <f t="shared" si="316"/>
        <v>-</v>
      </c>
      <c r="P10172" s="73" t="str">
        <f t="shared" si="317"/>
        <v/>
      </c>
      <c r="Q10172" s="61" t="s">
        <v>86</v>
      </c>
    </row>
    <row r="10173" spans="8:17" x14ac:dyDescent="0.25">
      <c r="H10173" s="59">
        <v>61891</v>
      </c>
      <c r="I10173" s="59" t="s">
        <v>69</v>
      </c>
      <c r="J10173" s="59">
        <v>31374565</v>
      </c>
      <c r="K10173" s="59" t="s">
        <v>10675</v>
      </c>
      <c r="L10173" s="61" t="s">
        <v>81</v>
      </c>
      <c r="M10173" s="61">
        <f>VLOOKUP(H10173,zdroj!C:F,4,0)</f>
        <v>0</v>
      </c>
      <c r="N10173" s="61" t="str">
        <f t="shared" si="316"/>
        <v>-</v>
      </c>
      <c r="P10173" s="73" t="str">
        <f t="shared" si="317"/>
        <v/>
      </c>
      <c r="Q10173" s="61" t="s">
        <v>86</v>
      </c>
    </row>
    <row r="10174" spans="8:17" x14ac:dyDescent="0.25">
      <c r="H10174" s="59">
        <v>61891</v>
      </c>
      <c r="I10174" s="59" t="s">
        <v>69</v>
      </c>
      <c r="J10174" s="59">
        <v>31374573</v>
      </c>
      <c r="K10174" s="59" t="s">
        <v>10676</v>
      </c>
      <c r="L10174" s="61" t="s">
        <v>81</v>
      </c>
      <c r="M10174" s="61">
        <f>VLOOKUP(H10174,zdroj!C:F,4,0)</f>
        <v>0</v>
      </c>
      <c r="N10174" s="61" t="str">
        <f t="shared" si="316"/>
        <v>-</v>
      </c>
      <c r="P10174" s="73" t="str">
        <f t="shared" si="317"/>
        <v/>
      </c>
      <c r="Q10174" s="61" t="s">
        <v>86</v>
      </c>
    </row>
    <row r="10175" spans="8:17" x14ac:dyDescent="0.25">
      <c r="H10175" s="59">
        <v>61891</v>
      </c>
      <c r="I10175" s="59" t="s">
        <v>69</v>
      </c>
      <c r="J10175" s="59">
        <v>31374581</v>
      </c>
      <c r="K10175" s="59" t="s">
        <v>10677</v>
      </c>
      <c r="L10175" s="61" t="s">
        <v>81</v>
      </c>
      <c r="M10175" s="61">
        <f>VLOOKUP(H10175,zdroj!C:F,4,0)</f>
        <v>0</v>
      </c>
      <c r="N10175" s="61" t="str">
        <f t="shared" si="316"/>
        <v>-</v>
      </c>
      <c r="P10175" s="73" t="str">
        <f t="shared" si="317"/>
        <v/>
      </c>
      <c r="Q10175" s="61" t="s">
        <v>86</v>
      </c>
    </row>
    <row r="10176" spans="8:17" x14ac:dyDescent="0.25">
      <c r="H10176" s="59">
        <v>61891</v>
      </c>
      <c r="I10176" s="59" t="s">
        <v>69</v>
      </c>
      <c r="J10176" s="59">
        <v>31374590</v>
      </c>
      <c r="K10176" s="59" t="s">
        <v>10678</v>
      </c>
      <c r="L10176" s="61" t="s">
        <v>81</v>
      </c>
      <c r="M10176" s="61">
        <f>VLOOKUP(H10176,zdroj!C:F,4,0)</f>
        <v>0</v>
      </c>
      <c r="N10176" s="61" t="str">
        <f t="shared" si="316"/>
        <v>-</v>
      </c>
      <c r="P10176" s="73" t="str">
        <f t="shared" si="317"/>
        <v/>
      </c>
      <c r="Q10176" s="61" t="s">
        <v>86</v>
      </c>
    </row>
    <row r="10177" spans="8:17" x14ac:dyDescent="0.25">
      <c r="H10177" s="59">
        <v>61891</v>
      </c>
      <c r="I10177" s="59" t="s">
        <v>69</v>
      </c>
      <c r="J10177" s="59">
        <v>31374603</v>
      </c>
      <c r="K10177" s="59" t="s">
        <v>10679</v>
      </c>
      <c r="L10177" s="61" t="s">
        <v>81</v>
      </c>
      <c r="M10177" s="61">
        <f>VLOOKUP(H10177,zdroj!C:F,4,0)</f>
        <v>0</v>
      </c>
      <c r="N10177" s="61" t="str">
        <f t="shared" si="316"/>
        <v>-</v>
      </c>
      <c r="P10177" s="73" t="str">
        <f t="shared" si="317"/>
        <v/>
      </c>
      <c r="Q10177" s="61" t="s">
        <v>86</v>
      </c>
    </row>
    <row r="10178" spans="8:17" x14ac:dyDescent="0.25">
      <c r="H10178" s="59">
        <v>61891</v>
      </c>
      <c r="I10178" s="59" t="s">
        <v>69</v>
      </c>
      <c r="J10178" s="59">
        <v>31374611</v>
      </c>
      <c r="K10178" s="59" t="s">
        <v>10680</v>
      </c>
      <c r="L10178" s="61" t="s">
        <v>81</v>
      </c>
      <c r="M10178" s="61">
        <f>VLOOKUP(H10178,zdroj!C:F,4,0)</f>
        <v>0</v>
      </c>
      <c r="N10178" s="61" t="str">
        <f t="shared" si="316"/>
        <v>-</v>
      </c>
      <c r="P10178" s="73" t="str">
        <f t="shared" si="317"/>
        <v/>
      </c>
      <c r="Q10178" s="61" t="s">
        <v>86</v>
      </c>
    </row>
    <row r="10179" spans="8:17" x14ac:dyDescent="0.25">
      <c r="H10179" s="59">
        <v>61891</v>
      </c>
      <c r="I10179" s="59" t="s">
        <v>69</v>
      </c>
      <c r="J10179" s="59">
        <v>31374620</v>
      </c>
      <c r="K10179" s="59" t="s">
        <v>10681</v>
      </c>
      <c r="L10179" s="61" t="s">
        <v>81</v>
      </c>
      <c r="M10179" s="61">
        <f>VLOOKUP(H10179,zdroj!C:F,4,0)</f>
        <v>0</v>
      </c>
      <c r="N10179" s="61" t="str">
        <f t="shared" si="316"/>
        <v>-</v>
      </c>
      <c r="P10179" s="73" t="str">
        <f t="shared" si="317"/>
        <v/>
      </c>
      <c r="Q10179" s="61" t="s">
        <v>86</v>
      </c>
    </row>
    <row r="10180" spans="8:17" x14ac:dyDescent="0.25">
      <c r="H10180" s="59">
        <v>61891</v>
      </c>
      <c r="I10180" s="59" t="s">
        <v>69</v>
      </c>
      <c r="J10180" s="59">
        <v>31374638</v>
      </c>
      <c r="K10180" s="59" t="s">
        <v>10682</v>
      </c>
      <c r="L10180" s="61" t="s">
        <v>81</v>
      </c>
      <c r="M10180" s="61">
        <f>VLOOKUP(H10180,zdroj!C:F,4,0)</f>
        <v>0</v>
      </c>
      <c r="N10180" s="61" t="str">
        <f t="shared" si="316"/>
        <v>-</v>
      </c>
      <c r="P10180" s="73" t="str">
        <f t="shared" si="317"/>
        <v/>
      </c>
      <c r="Q10180" s="61" t="s">
        <v>86</v>
      </c>
    </row>
    <row r="10181" spans="8:17" x14ac:dyDescent="0.25">
      <c r="H10181" s="59">
        <v>61891</v>
      </c>
      <c r="I10181" s="59" t="s">
        <v>69</v>
      </c>
      <c r="J10181" s="59">
        <v>31374646</v>
      </c>
      <c r="K10181" s="59" t="s">
        <v>10683</v>
      </c>
      <c r="L10181" s="61" t="s">
        <v>81</v>
      </c>
      <c r="M10181" s="61">
        <f>VLOOKUP(H10181,zdroj!C:F,4,0)</f>
        <v>0</v>
      </c>
      <c r="N10181" s="61" t="str">
        <f t="shared" si="316"/>
        <v>-</v>
      </c>
      <c r="P10181" s="73" t="str">
        <f t="shared" si="317"/>
        <v/>
      </c>
      <c r="Q10181" s="61" t="s">
        <v>86</v>
      </c>
    </row>
    <row r="10182" spans="8:17" x14ac:dyDescent="0.25">
      <c r="H10182" s="59">
        <v>61891</v>
      </c>
      <c r="I10182" s="59" t="s">
        <v>69</v>
      </c>
      <c r="J10182" s="59">
        <v>31374654</v>
      </c>
      <c r="K10182" s="59" t="s">
        <v>10684</v>
      </c>
      <c r="L10182" s="61" t="s">
        <v>81</v>
      </c>
      <c r="M10182" s="61">
        <f>VLOOKUP(H10182,zdroj!C:F,4,0)</f>
        <v>0</v>
      </c>
      <c r="N10182" s="61" t="str">
        <f t="shared" si="316"/>
        <v>-</v>
      </c>
      <c r="P10182" s="73" t="str">
        <f t="shared" si="317"/>
        <v/>
      </c>
      <c r="Q10182" s="61" t="s">
        <v>86</v>
      </c>
    </row>
    <row r="10183" spans="8:17" x14ac:dyDescent="0.25">
      <c r="H10183" s="59">
        <v>61891</v>
      </c>
      <c r="I10183" s="59" t="s">
        <v>69</v>
      </c>
      <c r="J10183" s="59">
        <v>31374662</v>
      </c>
      <c r="K10183" s="59" t="s">
        <v>10685</v>
      </c>
      <c r="L10183" s="61" t="s">
        <v>81</v>
      </c>
      <c r="M10183" s="61">
        <f>VLOOKUP(H10183,zdroj!C:F,4,0)</f>
        <v>0</v>
      </c>
      <c r="N10183" s="61" t="str">
        <f t="shared" ref="N10183:N10246" si="318">IF(M10183="A",IF(L10183="katA","katB",L10183),L10183)</f>
        <v>-</v>
      </c>
      <c r="P10183" s="73" t="str">
        <f t="shared" ref="P10183:P10246" si="319">IF(O10183="A",1,"")</f>
        <v/>
      </c>
      <c r="Q10183" s="61" t="s">
        <v>86</v>
      </c>
    </row>
    <row r="10184" spans="8:17" x14ac:dyDescent="0.25">
      <c r="H10184" s="59">
        <v>61891</v>
      </c>
      <c r="I10184" s="59" t="s">
        <v>69</v>
      </c>
      <c r="J10184" s="59">
        <v>31374671</v>
      </c>
      <c r="K10184" s="59" t="s">
        <v>10686</v>
      </c>
      <c r="L10184" s="61" t="s">
        <v>81</v>
      </c>
      <c r="M10184" s="61">
        <f>VLOOKUP(H10184,zdroj!C:F,4,0)</f>
        <v>0</v>
      </c>
      <c r="N10184" s="61" t="str">
        <f t="shared" si="318"/>
        <v>-</v>
      </c>
      <c r="P10184" s="73" t="str">
        <f t="shared" si="319"/>
        <v/>
      </c>
      <c r="Q10184" s="61" t="s">
        <v>86</v>
      </c>
    </row>
    <row r="10185" spans="8:17" x14ac:dyDescent="0.25">
      <c r="H10185" s="59">
        <v>61891</v>
      </c>
      <c r="I10185" s="59" t="s">
        <v>69</v>
      </c>
      <c r="J10185" s="59">
        <v>31374689</v>
      </c>
      <c r="K10185" s="59" t="s">
        <v>10687</v>
      </c>
      <c r="L10185" s="61" t="s">
        <v>81</v>
      </c>
      <c r="M10185" s="61">
        <f>VLOOKUP(H10185,zdroj!C:F,4,0)</f>
        <v>0</v>
      </c>
      <c r="N10185" s="61" t="str">
        <f t="shared" si="318"/>
        <v>-</v>
      </c>
      <c r="P10185" s="73" t="str">
        <f t="shared" si="319"/>
        <v/>
      </c>
      <c r="Q10185" s="61" t="s">
        <v>86</v>
      </c>
    </row>
    <row r="10186" spans="8:17" x14ac:dyDescent="0.25">
      <c r="H10186" s="59">
        <v>61891</v>
      </c>
      <c r="I10186" s="59" t="s">
        <v>69</v>
      </c>
      <c r="J10186" s="59">
        <v>31374697</v>
      </c>
      <c r="K10186" s="59" t="s">
        <v>10688</v>
      </c>
      <c r="L10186" s="61" t="s">
        <v>81</v>
      </c>
      <c r="M10186" s="61">
        <f>VLOOKUP(H10186,zdroj!C:F,4,0)</f>
        <v>0</v>
      </c>
      <c r="N10186" s="61" t="str">
        <f t="shared" si="318"/>
        <v>-</v>
      </c>
      <c r="P10186" s="73" t="str">
        <f t="shared" si="319"/>
        <v/>
      </c>
      <c r="Q10186" s="61" t="s">
        <v>86</v>
      </c>
    </row>
    <row r="10187" spans="8:17" x14ac:dyDescent="0.25">
      <c r="H10187" s="59">
        <v>61891</v>
      </c>
      <c r="I10187" s="59" t="s">
        <v>69</v>
      </c>
      <c r="J10187" s="59">
        <v>31374701</v>
      </c>
      <c r="K10187" s="59" t="s">
        <v>10689</v>
      </c>
      <c r="L10187" s="61" t="s">
        <v>81</v>
      </c>
      <c r="M10187" s="61">
        <f>VLOOKUP(H10187,zdroj!C:F,4,0)</f>
        <v>0</v>
      </c>
      <c r="N10187" s="61" t="str">
        <f t="shared" si="318"/>
        <v>-</v>
      </c>
      <c r="P10187" s="73" t="str">
        <f t="shared" si="319"/>
        <v/>
      </c>
      <c r="Q10187" s="61" t="s">
        <v>86</v>
      </c>
    </row>
    <row r="10188" spans="8:17" x14ac:dyDescent="0.25">
      <c r="H10188" s="59">
        <v>61891</v>
      </c>
      <c r="I10188" s="59" t="s">
        <v>69</v>
      </c>
      <c r="J10188" s="59">
        <v>31374719</v>
      </c>
      <c r="K10188" s="59" t="s">
        <v>10690</v>
      </c>
      <c r="L10188" s="61" t="s">
        <v>81</v>
      </c>
      <c r="M10188" s="61">
        <f>VLOOKUP(H10188,zdroj!C:F,4,0)</f>
        <v>0</v>
      </c>
      <c r="N10188" s="61" t="str">
        <f t="shared" si="318"/>
        <v>-</v>
      </c>
      <c r="P10188" s="73" t="str">
        <f t="shared" si="319"/>
        <v/>
      </c>
      <c r="Q10188" s="61" t="s">
        <v>86</v>
      </c>
    </row>
    <row r="10189" spans="8:17" x14ac:dyDescent="0.25">
      <c r="H10189" s="59">
        <v>61891</v>
      </c>
      <c r="I10189" s="59" t="s">
        <v>69</v>
      </c>
      <c r="J10189" s="59">
        <v>31374727</v>
      </c>
      <c r="K10189" s="59" t="s">
        <v>10691</v>
      </c>
      <c r="L10189" s="61" t="s">
        <v>81</v>
      </c>
      <c r="M10189" s="61">
        <f>VLOOKUP(H10189,zdroj!C:F,4,0)</f>
        <v>0</v>
      </c>
      <c r="N10189" s="61" t="str">
        <f t="shared" si="318"/>
        <v>-</v>
      </c>
      <c r="P10189" s="73" t="str">
        <f t="shared" si="319"/>
        <v/>
      </c>
      <c r="Q10189" s="61" t="s">
        <v>86</v>
      </c>
    </row>
    <row r="10190" spans="8:17" x14ac:dyDescent="0.25">
      <c r="H10190" s="59">
        <v>61891</v>
      </c>
      <c r="I10190" s="59" t="s">
        <v>69</v>
      </c>
      <c r="J10190" s="59">
        <v>31374735</v>
      </c>
      <c r="K10190" s="59" t="s">
        <v>10692</v>
      </c>
      <c r="L10190" s="61" t="s">
        <v>81</v>
      </c>
      <c r="M10190" s="61">
        <f>VLOOKUP(H10190,zdroj!C:F,4,0)</f>
        <v>0</v>
      </c>
      <c r="N10190" s="61" t="str">
        <f t="shared" si="318"/>
        <v>-</v>
      </c>
      <c r="P10190" s="73" t="str">
        <f t="shared" si="319"/>
        <v/>
      </c>
      <c r="Q10190" s="61" t="s">
        <v>86</v>
      </c>
    </row>
    <row r="10191" spans="8:17" x14ac:dyDescent="0.25">
      <c r="H10191" s="59">
        <v>61891</v>
      </c>
      <c r="I10191" s="59" t="s">
        <v>69</v>
      </c>
      <c r="J10191" s="59">
        <v>31374743</v>
      </c>
      <c r="K10191" s="59" t="s">
        <v>10693</v>
      </c>
      <c r="L10191" s="61" t="s">
        <v>81</v>
      </c>
      <c r="M10191" s="61">
        <f>VLOOKUP(H10191,zdroj!C:F,4,0)</f>
        <v>0</v>
      </c>
      <c r="N10191" s="61" t="str">
        <f t="shared" si="318"/>
        <v>-</v>
      </c>
      <c r="P10191" s="73" t="str">
        <f t="shared" si="319"/>
        <v/>
      </c>
      <c r="Q10191" s="61" t="s">
        <v>86</v>
      </c>
    </row>
    <row r="10192" spans="8:17" x14ac:dyDescent="0.25">
      <c r="H10192" s="59">
        <v>61891</v>
      </c>
      <c r="I10192" s="59" t="s">
        <v>69</v>
      </c>
      <c r="J10192" s="59">
        <v>31374751</v>
      </c>
      <c r="K10192" s="59" t="s">
        <v>10694</v>
      </c>
      <c r="L10192" s="61" t="s">
        <v>81</v>
      </c>
      <c r="M10192" s="61">
        <f>VLOOKUP(H10192,zdroj!C:F,4,0)</f>
        <v>0</v>
      </c>
      <c r="N10192" s="61" t="str">
        <f t="shared" si="318"/>
        <v>-</v>
      </c>
      <c r="P10192" s="73" t="str">
        <f t="shared" si="319"/>
        <v/>
      </c>
      <c r="Q10192" s="61" t="s">
        <v>86</v>
      </c>
    </row>
    <row r="10193" spans="8:17" x14ac:dyDescent="0.25">
      <c r="H10193" s="59">
        <v>61891</v>
      </c>
      <c r="I10193" s="59" t="s">
        <v>69</v>
      </c>
      <c r="J10193" s="59">
        <v>31374760</v>
      </c>
      <c r="K10193" s="59" t="s">
        <v>10695</v>
      </c>
      <c r="L10193" s="61" t="s">
        <v>81</v>
      </c>
      <c r="M10193" s="61">
        <f>VLOOKUP(H10193,zdroj!C:F,4,0)</f>
        <v>0</v>
      </c>
      <c r="N10193" s="61" t="str">
        <f t="shared" si="318"/>
        <v>-</v>
      </c>
      <c r="P10193" s="73" t="str">
        <f t="shared" si="319"/>
        <v/>
      </c>
      <c r="Q10193" s="61" t="s">
        <v>86</v>
      </c>
    </row>
    <row r="10194" spans="8:17" x14ac:dyDescent="0.25">
      <c r="H10194" s="59">
        <v>61891</v>
      </c>
      <c r="I10194" s="59" t="s">
        <v>69</v>
      </c>
      <c r="J10194" s="59">
        <v>31374778</v>
      </c>
      <c r="K10194" s="59" t="s">
        <v>10696</v>
      </c>
      <c r="L10194" s="61" t="s">
        <v>81</v>
      </c>
      <c r="M10194" s="61">
        <f>VLOOKUP(H10194,zdroj!C:F,4,0)</f>
        <v>0</v>
      </c>
      <c r="N10194" s="61" t="str">
        <f t="shared" si="318"/>
        <v>-</v>
      </c>
      <c r="P10194" s="73" t="str">
        <f t="shared" si="319"/>
        <v/>
      </c>
      <c r="Q10194" s="61" t="s">
        <v>86</v>
      </c>
    </row>
    <row r="10195" spans="8:17" x14ac:dyDescent="0.25">
      <c r="H10195" s="59">
        <v>61891</v>
      </c>
      <c r="I10195" s="59" t="s">
        <v>69</v>
      </c>
      <c r="J10195" s="59">
        <v>31374786</v>
      </c>
      <c r="K10195" s="59" t="s">
        <v>10697</v>
      </c>
      <c r="L10195" s="61" t="s">
        <v>81</v>
      </c>
      <c r="M10195" s="61">
        <f>VLOOKUP(H10195,zdroj!C:F,4,0)</f>
        <v>0</v>
      </c>
      <c r="N10195" s="61" t="str">
        <f t="shared" si="318"/>
        <v>-</v>
      </c>
      <c r="P10195" s="73" t="str">
        <f t="shared" si="319"/>
        <v/>
      </c>
      <c r="Q10195" s="61" t="s">
        <v>86</v>
      </c>
    </row>
    <row r="10196" spans="8:17" x14ac:dyDescent="0.25">
      <c r="H10196" s="59">
        <v>61891</v>
      </c>
      <c r="I10196" s="59" t="s">
        <v>69</v>
      </c>
      <c r="J10196" s="59">
        <v>31374794</v>
      </c>
      <c r="K10196" s="59" t="s">
        <v>10698</v>
      </c>
      <c r="L10196" s="61" t="s">
        <v>81</v>
      </c>
      <c r="M10196" s="61">
        <f>VLOOKUP(H10196,zdroj!C:F,4,0)</f>
        <v>0</v>
      </c>
      <c r="N10196" s="61" t="str">
        <f t="shared" si="318"/>
        <v>-</v>
      </c>
      <c r="P10196" s="73" t="str">
        <f t="shared" si="319"/>
        <v/>
      </c>
      <c r="Q10196" s="61" t="s">
        <v>86</v>
      </c>
    </row>
    <row r="10197" spans="8:17" x14ac:dyDescent="0.25">
      <c r="H10197" s="59">
        <v>61891</v>
      </c>
      <c r="I10197" s="59" t="s">
        <v>69</v>
      </c>
      <c r="J10197" s="59">
        <v>31374816</v>
      </c>
      <c r="K10197" s="59" t="s">
        <v>10699</v>
      </c>
      <c r="L10197" s="61" t="s">
        <v>81</v>
      </c>
      <c r="M10197" s="61">
        <f>VLOOKUP(H10197,zdroj!C:F,4,0)</f>
        <v>0</v>
      </c>
      <c r="N10197" s="61" t="str">
        <f t="shared" si="318"/>
        <v>-</v>
      </c>
      <c r="P10197" s="73" t="str">
        <f t="shared" si="319"/>
        <v/>
      </c>
      <c r="Q10197" s="61" t="s">
        <v>86</v>
      </c>
    </row>
    <row r="10198" spans="8:17" x14ac:dyDescent="0.25">
      <c r="H10198" s="59">
        <v>61891</v>
      </c>
      <c r="I10198" s="59" t="s">
        <v>69</v>
      </c>
      <c r="J10198" s="59">
        <v>31374824</v>
      </c>
      <c r="K10198" s="59" t="s">
        <v>10700</v>
      </c>
      <c r="L10198" s="61" t="s">
        <v>81</v>
      </c>
      <c r="M10198" s="61">
        <f>VLOOKUP(H10198,zdroj!C:F,4,0)</f>
        <v>0</v>
      </c>
      <c r="N10198" s="61" t="str">
        <f t="shared" si="318"/>
        <v>-</v>
      </c>
      <c r="P10198" s="73" t="str">
        <f t="shared" si="319"/>
        <v/>
      </c>
      <c r="Q10198" s="61" t="s">
        <v>86</v>
      </c>
    </row>
    <row r="10199" spans="8:17" x14ac:dyDescent="0.25">
      <c r="H10199" s="59">
        <v>61891</v>
      </c>
      <c r="I10199" s="59" t="s">
        <v>69</v>
      </c>
      <c r="J10199" s="59">
        <v>31374832</v>
      </c>
      <c r="K10199" s="59" t="s">
        <v>10701</v>
      </c>
      <c r="L10199" s="61" t="s">
        <v>81</v>
      </c>
      <c r="M10199" s="61">
        <f>VLOOKUP(H10199,zdroj!C:F,4,0)</f>
        <v>0</v>
      </c>
      <c r="N10199" s="61" t="str">
        <f t="shared" si="318"/>
        <v>-</v>
      </c>
      <c r="P10199" s="73" t="str">
        <f t="shared" si="319"/>
        <v/>
      </c>
      <c r="Q10199" s="61" t="s">
        <v>86</v>
      </c>
    </row>
    <row r="10200" spans="8:17" x14ac:dyDescent="0.25">
      <c r="H10200" s="59">
        <v>61891</v>
      </c>
      <c r="I10200" s="59" t="s">
        <v>69</v>
      </c>
      <c r="J10200" s="59">
        <v>31374841</v>
      </c>
      <c r="K10200" s="59" t="s">
        <v>10702</v>
      </c>
      <c r="L10200" s="61" t="s">
        <v>81</v>
      </c>
      <c r="M10200" s="61">
        <f>VLOOKUP(H10200,zdroj!C:F,4,0)</f>
        <v>0</v>
      </c>
      <c r="N10200" s="61" t="str">
        <f t="shared" si="318"/>
        <v>-</v>
      </c>
      <c r="P10200" s="73" t="str">
        <f t="shared" si="319"/>
        <v/>
      </c>
      <c r="Q10200" s="61" t="s">
        <v>86</v>
      </c>
    </row>
    <row r="10201" spans="8:17" x14ac:dyDescent="0.25">
      <c r="H10201" s="59">
        <v>61891</v>
      </c>
      <c r="I10201" s="59" t="s">
        <v>69</v>
      </c>
      <c r="J10201" s="59">
        <v>31374859</v>
      </c>
      <c r="K10201" s="59" t="s">
        <v>10703</v>
      </c>
      <c r="L10201" s="61" t="s">
        <v>81</v>
      </c>
      <c r="M10201" s="61">
        <f>VLOOKUP(H10201,zdroj!C:F,4,0)</f>
        <v>0</v>
      </c>
      <c r="N10201" s="61" t="str">
        <f t="shared" si="318"/>
        <v>-</v>
      </c>
      <c r="P10201" s="73" t="str">
        <f t="shared" si="319"/>
        <v/>
      </c>
      <c r="Q10201" s="61" t="s">
        <v>86</v>
      </c>
    </row>
    <row r="10202" spans="8:17" x14ac:dyDescent="0.25">
      <c r="H10202" s="59">
        <v>61891</v>
      </c>
      <c r="I10202" s="59" t="s">
        <v>69</v>
      </c>
      <c r="J10202" s="59">
        <v>31374867</v>
      </c>
      <c r="K10202" s="59" t="s">
        <v>10704</v>
      </c>
      <c r="L10202" s="61" t="s">
        <v>81</v>
      </c>
      <c r="M10202" s="61">
        <f>VLOOKUP(H10202,zdroj!C:F,4,0)</f>
        <v>0</v>
      </c>
      <c r="N10202" s="61" t="str">
        <f t="shared" si="318"/>
        <v>-</v>
      </c>
      <c r="P10202" s="73" t="str">
        <f t="shared" si="319"/>
        <v/>
      </c>
      <c r="Q10202" s="61" t="s">
        <v>86</v>
      </c>
    </row>
    <row r="10203" spans="8:17" x14ac:dyDescent="0.25">
      <c r="H10203" s="59">
        <v>61891</v>
      </c>
      <c r="I10203" s="59" t="s">
        <v>69</v>
      </c>
      <c r="J10203" s="59">
        <v>31374875</v>
      </c>
      <c r="K10203" s="59" t="s">
        <v>10705</v>
      </c>
      <c r="L10203" s="61" t="s">
        <v>81</v>
      </c>
      <c r="M10203" s="61">
        <f>VLOOKUP(H10203,zdroj!C:F,4,0)</f>
        <v>0</v>
      </c>
      <c r="N10203" s="61" t="str">
        <f t="shared" si="318"/>
        <v>-</v>
      </c>
      <c r="P10203" s="73" t="str">
        <f t="shared" si="319"/>
        <v/>
      </c>
      <c r="Q10203" s="61" t="s">
        <v>86</v>
      </c>
    </row>
    <row r="10204" spans="8:17" x14ac:dyDescent="0.25">
      <c r="H10204" s="59">
        <v>61891</v>
      </c>
      <c r="I10204" s="59" t="s">
        <v>69</v>
      </c>
      <c r="J10204" s="59">
        <v>31374883</v>
      </c>
      <c r="K10204" s="59" t="s">
        <v>10706</v>
      </c>
      <c r="L10204" s="61" t="s">
        <v>81</v>
      </c>
      <c r="M10204" s="61">
        <f>VLOOKUP(H10204,zdroj!C:F,4,0)</f>
        <v>0</v>
      </c>
      <c r="N10204" s="61" t="str">
        <f t="shared" si="318"/>
        <v>-</v>
      </c>
      <c r="P10204" s="73" t="str">
        <f t="shared" si="319"/>
        <v/>
      </c>
      <c r="Q10204" s="61" t="s">
        <v>86</v>
      </c>
    </row>
    <row r="10205" spans="8:17" x14ac:dyDescent="0.25">
      <c r="H10205" s="59">
        <v>61891</v>
      </c>
      <c r="I10205" s="59" t="s">
        <v>69</v>
      </c>
      <c r="J10205" s="59">
        <v>31374891</v>
      </c>
      <c r="K10205" s="59" t="s">
        <v>10707</v>
      </c>
      <c r="L10205" s="61" t="s">
        <v>81</v>
      </c>
      <c r="M10205" s="61">
        <f>VLOOKUP(H10205,zdroj!C:F,4,0)</f>
        <v>0</v>
      </c>
      <c r="N10205" s="61" t="str">
        <f t="shared" si="318"/>
        <v>-</v>
      </c>
      <c r="P10205" s="73" t="str">
        <f t="shared" si="319"/>
        <v/>
      </c>
      <c r="Q10205" s="61" t="s">
        <v>86</v>
      </c>
    </row>
    <row r="10206" spans="8:17" x14ac:dyDescent="0.25">
      <c r="H10206" s="59">
        <v>61891</v>
      </c>
      <c r="I10206" s="59" t="s">
        <v>69</v>
      </c>
      <c r="J10206" s="59">
        <v>31374905</v>
      </c>
      <c r="K10206" s="59" t="s">
        <v>10708</v>
      </c>
      <c r="L10206" s="61" t="s">
        <v>81</v>
      </c>
      <c r="M10206" s="61">
        <f>VLOOKUP(H10206,zdroj!C:F,4,0)</f>
        <v>0</v>
      </c>
      <c r="N10206" s="61" t="str">
        <f t="shared" si="318"/>
        <v>-</v>
      </c>
      <c r="P10206" s="73" t="str">
        <f t="shared" si="319"/>
        <v/>
      </c>
      <c r="Q10206" s="61" t="s">
        <v>86</v>
      </c>
    </row>
    <row r="10207" spans="8:17" x14ac:dyDescent="0.25">
      <c r="H10207" s="59">
        <v>61891</v>
      </c>
      <c r="I10207" s="59" t="s">
        <v>69</v>
      </c>
      <c r="J10207" s="59">
        <v>31374913</v>
      </c>
      <c r="K10207" s="59" t="s">
        <v>10709</v>
      </c>
      <c r="L10207" s="61" t="s">
        <v>81</v>
      </c>
      <c r="M10207" s="61">
        <f>VLOOKUP(H10207,zdroj!C:F,4,0)</f>
        <v>0</v>
      </c>
      <c r="N10207" s="61" t="str">
        <f t="shared" si="318"/>
        <v>-</v>
      </c>
      <c r="P10207" s="73" t="str">
        <f t="shared" si="319"/>
        <v/>
      </c>
      <c r="Q10207" s="61" t="s">
        <v>86</v>
      </c>
    </row>
    <row r="10208" spans="8:17" x14ac:dyDescent="0.25">
      <c r="H10208" s="59">
        <v>61891</v>
      </c>
      <c r="I10208" s="59" t="s">
        <v>69</v>
      </c>
      <c r="J10208" s="59">
        <v>31374921</v>
      </c>
      <c r="K10208" s="59" t="s">
        <v>10710</v>
      </c>
      <c r="L10208" s="61" t="s">
        <v>81</v>
      </c>
      <c r="M10208" s="61">
        <f>VLOOKUP(H10208,zdroj!C:F,4,0)</f>
        <v>0</v>
      </c>
      <c r="N10208" s="61" t="str">
        <f t="shared" si="318"/>
        <v>-</v>
      </c>
      <c r="P10208" s="73" t="str">
        <f t="shared" si="319"/>
        <v/>
      </c>
      <c r="Q10208" s="61" t="s">
        <v>86</v>
      </c>
    </row>
    <row r="10209" spans="8:17" x14ac:dyDescent="0.25">
      <c r="H10209" s="59">
        <v>61891</v>
      </c>
      <c r="I10209" s="59" t="s">
        <v>69</v>
      </c>
      <c r="J10209" s="59">
        <v>31374930</v>
      </c>
      <c r="K10209" s="59" t="s">
        <v>10711</v>
      </c>
      <c r="L10209" s="61" t="s">
        <v>81</v>
      </c>
      <c r="M10209" s="61">
        <f>VLOOKUP(H10209,zdroj!C:F,4,0)</f>
        <v>0</v>
      </c>
      <c r="N10209" s="61" t="str">
        <f t="shared" si="318"/>
        <v>-</v>
      </c>
      <c r="P10209" s="73" t="str">
        <f t="shared" si="319"/>
        <v/>
      </c>
      <c r="Q10209" s="61" t="s">
        <v>86</v>
      </c>
    </row>
    <row r="10210" spans="8:17" x14ac:dyDescent="0.25">
      <c r="H10210" s="59">
        <v>61891</v>
      </c>
      <c r="I10210" s="59" t="s">
        <v>69</v>
      </c>
      <c r="J10210" s="59">
        <v>31374948</v>
      </c>
      <c r="K10210" s="59" t="s">
        <v>10712</v>
      </c>
      <c r="L10210" s="61" t="s">
        <v>81</v>
      </c>
      <c r="M10210" s="61">
        <f>VLOOKUP(H10210,zdroj!C:F,4,0)</f>
        <v>0</v>
      </c>
      <c r="N10210" s="61" t="str">
        <f t="shared" si="318"/>
        <v>-</v>
      </c>
      <c r="P10210" s="73" t="str">
        <f t="shared" si="319"/>
        <v/>
      </c>
      <c r="Q10210" s="61" t="s">
        <v>86</v>
      </c>
    </row>
    <row r="10211" spans="8:17" x14ac:dyDescent="0.25">
      <c r="H10211" s="59">
        <v>61891</v>
      </c>
      <c r="I10211" s="59" t="s">
        <v>69</v>
      </c>
      <c r="J10211" s="59">
        <v>31374956</v>
      </c>
      <c r="K10211" s="59" t="s">
        <v>10713</v>
      </c>
      <c r="L10211" s="61" t="s">
        <v>81</v>
      </c>
      <c r="M10211" s="61">
        <f>VLOOKUP(H10211,zdroj!C:F,4,0)</f>
        <v>0</v>
      </c>
      <c r="N10211" s="61" t="str">
        <f t="shared" si="318"/>
        <v>-</v>
      </c>
      <c r="P10211" s="73" t="str">
        <f t="shared" si="319"/>
        <v/>
      </c>
      <c r="Q10211" s="61" t="s">
        <v>86</v>
      </c>
    </row>
    <row r="10212" spans="8:17" x14ac:dyDescent="0.25">
      <c r="H10212" s="59">
        <v>61891</v>
      </c>
      <c r="I10212" s="59" t="s">
        <v>69</v>
      </c>
      <c r="J10212" s="59">
        <v>31374964</v>
      </c>
      <c r="K10212" s="59" t="s">
        <v>10714</v>
      </c>
      <c r="L10212" s="61" t="s">
        <v>81</v>
      </c>
      <c r="M10212" s="61">
        <f>VLOOKUP(H10212,zdroj!C:F,4,0)</f>
        <v>0</v>
      </c>
      <c r="N10212" s="61" t="str">
        <f t="shared" si="318"/>
        <v>-</v>
      </c>
      <c r="P10212" s="73" t="str">
        <f t="shared" si="319"/>
        <v/>
      </c>
      <c r="Q10212" s="61" t="s">
        <v>86</v>
      </c>
    </row>
    <row r="10213" spans="8:17" x14ac:dyDescent="0.25">
      <c r="H10213" s="59">
        <v>61891</v>
      </c>
      <c r="I10213" s="59" t="s">
        <v>69</v>
      </c>
      <c r="J10213" s="59">
        <v>31374972</v>
      </c>
      <c r="K10213" s="59" t="s">
        <v>10715</v>
      </c>
      <c r="L10213" s="61" t="s">
        <v>81</v>
      </c>
      <c r="M10213" s="61">
        <f>VLOOKUP(H10213,zdroj!C:F,4,0)</f>
        <v>0</v>
      </c>
      <c r="N10213" s="61" t="str">
        <f t="shared" si="318"/>
        <v>-</v>
      </c>
      <c r="P10213" s="73" t="str">
        <f t="shared" si="319"/>
        <v/>
      </c>
      <c r="Q10213" s="61" t="s">
        <v>86</v>
      </c>
    </row>
    <row r="10214" spans="8:17" x14ac:dyDescent="0.25">
      <c r="H10214" s="59">
        <v>61891</v>
      </c>
      <c r="I10214" s="59" t="s">
        <v>69</v>
      </c>
      <c r="J10214" s="59">
        <v>31374981</v>
      </c>
      <c r="K10214" s="59" t="s">
        <v>10716</v>
      </c>
      <c r="L10214" s="61" t="s">
        <v>81</v>
      </c>
      <c r="M10214" s="61">
        <f>VLOOKUP(H10214,zdroj!C:F,4,0)</f>
        <v>0</v>
      </c>
      <c r="N10214" s="61" t="str">
        <f t="shared" si="318"/>
        <v>-</v>
      </c>
      <c r="P10214" s="73" t="str">
        <f t="shared" si="319"/>
        <v/>
      </c>
      <c r="Q10214" s="61" t="s">
        <v>86</v>
      </c>
    </row>
    <row r="10215" spans="8:17" x14ac:dyDescent="0.25">
      <c r="H10215" s="59">
        <v>61891</v>
      </c>
      <c r="I10215" s="59" t="s">
        <v>69</v>
      </c>
      <c r="J10215" s="59">
        <v>31374999</v>
      </c>
      <c r="K10215" s="59" t="s">
        <v>10717</v>
      </c>
      <c r="L10215" s="61" t="s">
        <v>81</v>
      </c>
      <c r="M10215" s="61">
        <f>VLOOKUP(H10215,zdroj!C:F,4,0)</f>
        <v>0</v>
      </c>
      <c r="N10215" s="61" t="str">
        <f t="shared" si="318"/>
        <v>-</v>
      </c>
      <c r="P10215" s="73" t="str">
        <f t="shared" si="319"/>
        <v/>
      </c>
      <c r="Q10215" s="61" t="s">
        <v>86</v>
      </c>
    </row>
    <row r="10216" spans="8:17" x14ac:dyDescent="0.25">
      <c r="H10216" s="59">
        <v>61891</v>
      </c>
      <c r="I10216" s="59" t="s">
        <v>69</v>
      </c>
      <c r="J10216" s="59">
        <v>31375006</v>
      </c>
      <c r="K10216" s="59" t="s">
        <v>10718</v>
      </c>
      <c r="L10216" s="61" t="s">
        <v>81</v>
      </c>
      <c r="M10216" s="61">
        <f>VLOOKUP(H10216,zdroj!C:F,4,0)</f>
        <v>0</v>
      </c>
      <c r="N10216" s="61" t="str">
        <f t="shared" si="318"/>
        <v>-</v>
      </c>
      <c r="P10216" s="73" t="str">
        <f t="shared" si="319"/>
        <v/>
      </c>
      <c r="Q10216" s="61" t="s">
        <v>86</v>
      </c>
    </row>
    <row r="10217" spans="8:17" x14ac:dyDescent="0.25">
      <c r="H10217" s="59">
        <v>61891</v>
      </c>
      <c r="I10217" s="59" t="s">
        <v>69</v>
      </c>
      <c r="J10217" s="59">
        <v>31375014</v>
      </c>
      <c r="K10217" s="59" t="s">
        <v>10719</v>
      </c>
      <c r="L10217" s="61" t="s">
        <v>81</v>
      </c>
      <c r="M10217" s="61">
        <f>VLOOKUP(H10217,zdroj!C:F,4,0)</f>
        <v>0</v>
      </c>
      <c r="N10217" s="61" t="str">
        <f t="shared" si="318"/>
        <v>-</v>
      </c>
      <c r="P10217" s="73" t="str">
        <f t="shared" si="319"/>
        <v/>
      </c>
      <c r="Q10217" s="61" t="s">
        <v>86</v>
      </c>
    </row>
    <row r="10218" spans="8:17" x14ac:dyDescent="0.25">
      <c r="H10218" s="59">
        <v>61891</v>
      </c>
      <c r="I10218" s="59" t="s">
        <v>69</v>
      </c>
      <c r="J10218" s="59">
        <v>31375022</v>
      </c>
      <c r="K10218" s="59" t="s">
        <v>10720</v>
      </c>
      <c r="L10218" s="61" t="s">
        <v>81</v>
      </c>
      <c r="M10218" s="61">
        <f>VLOOKUP(H10218,zdroj!C:F,4,0)</f>
        <v>0</v>
      </c>
      <c r="N10218" s="61" t="str">
        <f t="shared" si="318"/>
        <v>-</v>
      </c>
      <c r="P10218" s="73" t="str">
        <f t="shared" si="319"/>
        <v/>
      </c>
      <c r="Q10218" s="61" t="s">
        <v>86</v>
      </c>
    </row>
    <row r="10219" spans="8:17" x14ac:dyDescent="0.25">
      <c r="H10219" s="59">
        <v>61891</v>
      </c>
      <c r="I10219" s="59" t="s">
        <v>69</v>
      </c>
      <c r="J10219" s="59">
        <v>31375031</v>
      </c>
      <c r="K10219" s="59" t="s">
        <v>10721</v>
      </c>
      <c r="L10219" s="61" t="s">
        <v>81</v>
      </c>
      <c r="M10219" s="61">
        <f>VLOOKUP(H10219,zdroj!C:F,4,0)</f>
        <v>0</v>
      </c>
      <c r="N10219" s="61" t="str">
        <f t="shared" si="318"/>
        <v>-</v>
      </c>
      <c r="P10219" s="73" t="str">
        <f t="shared" si="319"/>
        <v/>
      </c>
      <c r="Q10219" s="61" t="s">
        <v>86</v>
      </c>
    </row>
    <row r="10220" spans="8:17" x14ac:dyDescent="0.25">
      <c r="H10220" s="59">
        <v>61891</v>
      </c>
      <c r="I10220" s="59" t="s">
        <v>69</v>
      </c>
      <c r="J10220" s="59">
        <v>31375049</v>
      </c>
      <c r="K10220" s="59" t="s">
        <v>10722</v>
      </c>
      <c r="L10220" s="61" t="s">
        <v>81</v>
      </c>
      <c r="M10220" s="61">
        <f>VLOOKUP(H10220,zdroj!C:F,4,0)</f>
        <v>0</v>
      </c>
      <c r="N10220" s="61" t="str">
        <f t="shared" si="318"/>
        <v>-</v>
      </c>
      <c r="P10220" s="73" t="str">
        <f t="shared" si="319"/>
        <v/>
      </c>
      <c r="Q10220" s="61" t="s">
        <v>86</v>
      </c>
    </row>
    <row r="10221" spans="8:17" x14ac:dyDescent="0.25">
      <c r="H10221" s="59">
        <v>61891</v>
      </c>
      <c r="I10221" s="59" t="s">
        <v>69</v>
      </c>
      <c r="J10221" s="59">
        <v>31375057</v>
      </c>
      <c r="K10221" s="59" t="s">
        <v>10723</v>
      </c>
      <c r="L10221" s="61" t="s">
        <v>81</v>
      </c>
      <c r="M10221" s="61">
        <f>VLOOKUP(H10221,zdroj!C:F,4,0)</f>
        <v>0</v>
      </c>
      <c r="N10221" s="61" t="str">
        <f t="shared" si="318"/>
        <v>-</v>
      </c>
      <c r="P10221" s="73" t="str">
        <f t="shared" si="319"/>
        <v/>
      </c>
      <c r="Q10221" s="61" t="s">
        <v>86</v>
      </c>
    </row>
    <row r="10222" spans="8:17" x14ac:dyDescent="0.25">
      <c r="H10222" s="59">
        <v>61891</v>
      </c>
      <c r="I10222" s="59" t="s">
        <v>69</v>
      </c>
      <c r="J10222" s="59">
        <v>31375065</v>
      </c>
      <c r="K10222" s="59" t="s">
        <v>10724</v>
      </c>
      <c r="L10222" s="61" t="s">
        <v>81</v>
      </c>
      <c r="M10222" s="61">
        <f>VLOOKUP(H10222,zdroj!C:F,4,0)</f>
        <v>0</v>
      </c>
      <c r="N10222" s="61" t="str">
        <f t="shared" si="318"/>
        <v>-</v>
      </c>
      <c r="P10222" s="73" t="str">
        <f t="shared" si="319"/>
        <v/>
      </c>
      <c r="Q10222" s="61" t="s">
        <v>86</v>
      </c>
    </row>
    <row r="10223" spans="8:17" x14ac:dyDescent="0.25">
      <c r="H10223" s="59">
        <v>61891</v>
      </c>
      <c r="I10223" s="59" t="s">
        <v>69</v>
      </c>
      <c r="J10223" s="59">
        <v>31375073</v>
      </c>
      <c r="K10223" s="59" t="s">
        <v>10725</v>
      </c>
      <c r="L10223" s="61" t="s">
        <v>81</v>
      </c>
      <c r="M10223" s="61">
        <f>VLOOKUP(H10223,zdroj!C:F,4,0)</f>
        <v>0</v>
      </c>
      <c r="N10223" s="61" t="str">
        <f t="shared" si="318"/>
        <v>-</v>
      </c>
      <c r="P10223" s="73" t="str">
        <f t="shared" si="319"/>
        <v/>
      </c>
      <c r="Q10223" s="61" t="s">
        <v>86</v>
      </c>
    </row>
    <row r="10224" spans="8:17" x14ac:dyDescent="0.25">
      <c r="H10224" s="59">
        <v>61891</v>
      </c>
      <c r="I10224" s="59" t="s">
        <v>69</v>
      </c>
      <c r="J10224" s="59">
        <v>31375081</v>
      </c>
      <c r="K10224" s="59" t="s">
        <v>10726</v>
      </c>
      <c r="L10224" s="61" t="s">
        <v>81</v>
      </c>
      <c r="M10224" s="61">
        <f>VLOOKUP(H10224,zdroj!C:F,4,0)</f>
        <v>0</v>
      </c>
      <c r="N10224" s="61" t="str">
        <f t="shared" si="318"/>
        <v>-</v>
      </c>
      <c r="P10224" s="73" t="str">
        <f t="shared" si="319"/>
        <v/>
      </c>
      <c r="Q10224" s="61" t="s">
        <v>86</v>
      </c>
    </row>
    <row r="10225" spans="8:17" x14ac:dyDescent="0.25">
      <c r="H10225" s="59">
        <v>61891</v>
      </c>
      <c r="I10225" s="59" t="s">
        <v>69</v>
      </c>
      <c r="J10225" s="59">
        <v>31375090</v>
      </c>
      <c r="K10225" s="59" t="s">
        <v>10727</v>
      </c>
      <c r="L10225" s="61" t="s">
        <v>81</v>
      </c>
      <c r="M10225" s="61">
        <f>VLOOKUP(H10225,zdroj!C:F,4,0)</f>
        <v>0</v>
      </c>
      <c r="N10225" s="61" t="str">
        <f t="shared" si="318"/>
        <v>-</v>
      </c>
      <c r="P10225" s="73" t="str">
        <f t="shared" si="319"/>
        <v/>
      </c>
      <c r="Q10225" s="61" t="s">
        <v>86</v>
      </c>
    </row>
    <row r="10226" spans="8:17" x14ac:dyDescent="0.25">
      <c r="H10226" s="59">
        <v>61891</v>
      </c>
      <c r="I10226" s="59" t="s">
        <v>69</v>
      </c>
      <c r="J10226" s="59">
        <v>31375103</v>
      </c>
      <c r="K10226" s="59" t="s">
        <v>10728</v>
      </c>
      <c r="L10226" s="61" t="s">
        <v>81</v>
      </c>
      <c r="M10226" s="61">
        <f>VLOOKUP(H10226,zdroj!C:F,4,0)</f>
        <v>0</v>
      </c>
      <c r="N10226" s="61" t="str">
        <f t="shared" si="318"/>
        <v>-</v>
      </c>
      <c r="P10226" s="73" t="str">
        <f t="shared" si="319"/>
        <v/>
      </c>
      <c r="Q10226" s="61" t="s">
        <v>86</v>
      </c>
    </row>
    <row r="10227" spans="8:17" x14ac:dyDescent="0.25">
      <c r="H10227" s="59">
        <v>61891</v>
      </c>
      <c r="I10227" s="59" t="s">
        <v>69</v>
      </c>
      <c r="J10227" s="59">
        <v>31375111</v>
      </c>
      <c r="K10227" s="59" t="s">
        <v>10729</v>
      </c>
      <c r="L10227" s="61" t="s">
        <v>81</v>
      </c>
      <c r="M10227" s="61">
        <f>VLOOKUP(H10227,zdroj!C:F,4,0)</f>
        <v>0</v>
      </c>
      <c r="N10227" s="61" t="str">
        <f t="shared" si="318"/>
        <v>-</v>
      </c>
      <c r="P10227" s="73" t="str">
        <f t="shared" si="319"/>
        <v/>
      </c>
      <c r="Q10227" s="61" t="s">
        <v>86</v>
      </c>
    </row>
    <row r="10228" spans="8:17" x14ac:dyDescent="0.25">
      <c r="H10228" s="59">
        <v>61891</v>
      </c>
      <c r="I10228" s="59" t="s">
        <v>69</v>
      </c>
      <c r="J10228" s="59">
        <v>31375120</v>
      </c>
      <c r="K10228" s="59" t="s">
        <v>10730</v>
      </c>
      <c r="L10228" s="61" t="s">
        <v>81</v>
      </c>
      <c r="M10228" s="61">
        <f>VLOOKUP(H10228,zdroj!C:F,4,0)</f>
        <v>0</v>
      </c>
      <c r="N10228" s="61" t="str">
        <f t="shared" si="318"/>
        <v>-</v>
      </c>
      <c r="P10228" s="73" t="str">
        <f t="shared" si="319"/>
        <v/>
      </c>
      <c r="Q10228" s="61" t="s">
        <v>86</v>
      </c>
    </row>
    <row r="10229" spans="8:17" x14ac:dyDescent="0.25">
      <c r="H10229" s="59">
        <v>61891</v>
      </c>
      <c r="I10229" s="59" t="s">
        <v>69</v>
      </c>
      <c r="J10229" s="59">
        <v>31375138</v>
      </c>
      <c r="K10229" s="59" t="s">
        <v>10731</v>
      </c>
      <c r="L10229" s="61" t="s">
        <v>81</v>
      </c>
      <c r="M10229" s="61">
        <f>VLOOKUP(H10229,zdroj!C:F,4,0)</f>
        <v>0</v>
      </c>
      <c r="N10229" s="61" t="str">
        <f t="shared" si="318"/>
        <v>-</v>
      </c>
      <c r="P10229" s="73" t="str">
        <f t="shared" si="319"/>
        <v/>
      </c>
      <c r="Q10229" s="61" t="s">
        <v>86</v>
      </c>
    </row>
    <row r="10230" spans="8:17" x14ac:dyDescent="0.25">
      <c r="H10230" s="59">
        <v>61891</v>
      </c>
      <c r="I10230" s="59" t="s">
        <v>69</v>
      </c>
      <c r="J10230" s="59">
        <v>31375146</v>
      </c>
      <c r="K10230" s="59" t="s">
        <v>10732</v>
      </c>
      <c r="L10230" s="61" t="s">
        <v>81</v>
      </c>
      <c r="M10230" s="61">
        <f>VLOOKUP(H10230,zdroj!C:F,4,0)</f>
        <v>0</v>
      </c>
      <c r="N10230" s="61" t="str">
        <f t="shared" si="318"/>
        <v>-</v>
      </c>
      <c r="P10230" s="73" t="str">
        <f t="shared" si="319"/>
        <v/>
      </c>
      <c r="Q10230" s="61" t="s">
        <v>86</v>
      </c>
    </row>
    <row r="10231" spans="8:17" x14ac:dyDescent="0.25">
      <c r="H10231" s="59">
        <v>61891</v>
      </c>
      <c r="I10231" s="59" t="s">
        <v>69</v>
      </c>
      <c r="J10231" s="59">
        <v>31375154</v>
      </c>
      <c r="K10231" s="59" t="s">
        <v>10733</v>
      </c>
      <c r="L10231" s="61" t="s">
        <v>81</v>
      </c>
      <c r="M10231" s="61">
        <f>VLOOKUP(H10231,zdroj!C:F,4,0)</f>
        <v>0</v>
      </c>
      <c r="N10231" s="61" t="str">
        <f t="shared" si="318"/>
        <v>-</v>
      </c>
      <c r="P10231" s="73" t="str">
        <f t="shared" si="319"/>
        <v/>
      </c>
      <c r="Q10231" s="61" t="s">
        <v>86</v>
      </c>
    </row>
    <row r="10232" spans="8:17" x14ac:dyDescent="0.25">
      <c r="H10232" s="59">
        <v>61891</v>
      </c>
      <c r="I10232" s="59" t="s">
        <v>69</v>
      </c>
      <c r="J10232" s="59">
        <v>31375162</v>
      </c>
      <c r="K10232" s="59" t="s">
        <v>10734</v>
      </c>
      <c r="L10232" s="61" t="s">
        <v>81</v>
      </c>
      <c r="M10232" s="61">
        <f>VLOOKUP(H10232,zdroj!C:F,4,0)</f>
        <v>0</v>
      </c>
      <c r="N10232" s="61" t="str">
        <f t="shared" si="318"/>
        <v>-</v>
      </c>
      <c r="P10232" s="73" t="str">
        <f t="shared" si="319"/>
        <v/>
      </c>
      <c r="Q10232" s="61" t="s">
        <v>86</v>
      </c>
    </row>
    <row r="10233" spans="8:17" x14ac:dyDescent="0.25">
      <c r="H10233" s="59">
        <v>61891</v>
      </c>
      <c r="I10233" s="59" t="s">
        <v>69</v>
      </c>
      <c r="J10233" s="59">
        <v>31375171</v>
      </c>
      <c r="K10233" s="59" t="s">
        <v>10735</v>
      </c>
      <c r="L10233" s="61" t="s">
        <v>81</v>
      </c>
      <c r="M10233" s="61">
        <f>VLOOKUP(H10233,zdroj!C:F,4,0)</f>
        <v>0</v>
      </c>
      <c r="N10233" s="61" t="str">
        <f t="shared" si="318"/>
        <v>-</v>
      </c>
      <c r="P10233" s="73" t="str">
        <f t="shared" si="319"/>
        <v/>
      </c>
      <c r="Q10233" s="61" t="s">
        <v>86</v>
      </c>
    </row>
    <row r="10234" spans="8:17" x14ac:dyDescent="0.25">
      <c r="H10234" s="59">
        <v>61891</v>
      </c>
      <c r="I10234" s="59" t="s">
        <v>69</v>
      </c>
      <c r="J10234" s="59">
        <v>31375189</v>
      </c>
      <c r="K10234" s="59" t="s">
        <v>10736</v>
      </c>
      <c r="L10234" s="61" t="s">
        <v>81</v>
      </c>
      <c r="M10234" s="61">
        <f>VLOOKUP(H10234,zdroj!C:F,4,0)</f>
        <v>0</v>
      </c>
      <c r="N10234" s="61" t="str">
        <f t="shared" si="318"/>
        <v>-</v>
      </c>
      <c r="P10234" s="73" t="str">
        <f t="shared" si="319"/>
        <v/>
      </c>
      <c r="Q10234" s="61" t="s">
        <v>86</v>
      </c>
    </row>
    <row r="10235" spans="8:17" x14ac:dyDescent="0.25">
      <c r="H10235" s="59">
        <v>61891</v>
      </c>
      <c r="I10235" s="59" t="s">
        <v>69</v>
      </c>
      <c r="J10235" s="59">
        <v>31375197</v>
      </c>
      <c r="K10235" s="59" t="s">
        <v>10737</v>
      </c>
      <c r="L10235" s="61" t="s">
        <v>81</v>
      </c>
      <c r="M10235" s="61">
        <f>VLOOKUP(H10235,zdroj!C:F,4,0)</f>
        <v>0</v>
      </c>
      <c r="N10235" s="61" t="str">
        <f t="shared" si="318"/>
        <v>-</v>
      </c>
      <c r="P10235" s="73" t="str">
        <f t="shared" si="319"/>
        <v/>
      </c>
      <c r="Q10235" s="61" t="s">
        <v>86</v>
      </c>
    </row>
    <row r="10236" spans="8:17" x14ac:dyDescent="0.25">
      <c r="H10236" s="59">
        <v>61891</v>
      </c>
      <c r="I10236" s="59" t="s">
        <v>69</v>
      </c>
      <c r="J10236" s="59">
        <v>31375201</v>
      </c>
      <c r="K10236" s="59" t="s">
        <v>10738</v>
      </c>
      <c r="L10236" s="61" t="s">
        <v>81</v>
      </c>
      <c r="M10236" s="61">
        <f>VLOOKUP(H10236,zdroj!C:F,4,0)</f>
        <v>0</v>
      </c>
      <c r="N10236" s="61" t="str">
        <f t="shared" si="318"/>
        <v>-</v>
      </c>
      <c r="P10236" s="73" t="str">
        <f t="shared" si="319"/>
        <v/>
      </c>
      <c r="Q10236" s="61" t="s">
        <v>86</v>
      </c>
    </row>
    <row r="10237" spans="8:17" x14ac:dyDescent="0.25">
      <c r="H10237" s="59">
        <v>61891</v>
      </c>
      <c r="I10237" s="59" t="s">
        <v>69</v>
      </c>
      <c r="J10237" s="59">
        <v>31375219</v>
      </c>
      <c r="K10237" s="59" t="s">
        <v>10739</v>
      </c>
      <c r="L10237" s="61" t="s">
        <v>81</v>
      </c>
      <c r="M10237" s="61">
        <f>VLOOKUP(H10237,zdroj!C:F,4,0)</f>
        <v>0</v>
      </c>
      <c r="N10237" s="61" t="str">
        <f t="shared" si="318"/>
        <v>-</v>
      </c>
      <c r="P10237" s="73" t="str">
        <f t="shared" si="319"/>
        <v/>
      </c>
      <c r="Q10237" s="61" t="s">
        <v>86</v>
      </c>
    </row>
    <row r="10238" spans="8:17" x14ac:dyDescent="0.25">
      <c r="H10238" s="59">
        <v>61891</v>
      </c>
      <c r="I10238" s="59" t="s">
        <v>69</v>
      </c>
      <c r="J10238" s="59">
        <v>31375227</v>
      </c>
      <c r="K10238" s="59" t="s">
        <v>10740</v>
      </c>
      <c r="L10238" s="61" t="s">
        <v>81</v>
      </c>
      <c r="M10238" s="61">
        <f>VLOOKUP(H10238,zdroj!C:F,4,0)</f>
        <v>0</v>
      </c>
      <c r="N10238" s="61" t="str">
        <f t="shared" si="318"/>
        <v>-</v>
      </c>
      <c r="P10238" s="73" t="str">
        <f t="shared" si="319"/>
        <v/>
      </c>
      <c r="Q10238" s="61" t="s">
        <v>86</v>
      </c>
    </row>
    <row r="10239" spans="8:17" x14ac:dyDescent="0.25">
      <c r="H10239" s="59">
        <v>61891</v>
      </c>
      <c r="I10239" s="59" t="s">
        <v>69</v>
      </c>
      <c r="J10239" s="59">
        <v>31375235</v>
      </c>
      <c r="K10239" s="59" t="s">
        <v>10741</v>
      </c>
      <c r="L10239" s="61" t="s">
        <v>81</v>
      </c>
      <c r="M10239" s="61">
        <f>VLOOKUP(H10239,zdroj!C:F,4,0)</f>
        <v>0</v>
      </c>
      <c r="N10239" s="61" t="str">
        <f t="shared" si="318"/>
        <v>-</v>
      </c>
      <c r="P10239" s="73" t="str">
        <f t="shared" si="319"/>
        <v/>
      </c>
      <c r="Q10239" s="61" t="s">
        <v>86</v>
      </c>
    </row>
    <row r="10240" spans="8:17" x14ac:dyDescent="0.25">
      <c r="H10240" s="59">
        <v>61891</v>
      </c>
      <c r="I10240" s="59" t="s">
        <v>69</v>
      </c>
      <c r="J10240" s="59">
        <v>31375243</v>
      </c>
      <c r="K10240" s="59" t="s">
        <v>10742</v>
      </c>
      <c r="L10240" s="61" t="s">
        <v>81</v>
      </c>
      <c r="M10240" s="61">
        <f>VLOOKUP(H10240,zdroj!C:F,4,0)</f>
        <v>0</v>
      </c>
      <c r="N10240" s="61" t="str">
        <f t="shared" si="318"/>
        <v>-</v>
      </c>
      <c r="P10240" s="73" t="str">
        <f t="shared" si="319"/>
        <v/>
      </c>
      <c r="Q10240" s="61" t="s">
        <v>86</v>
      </c>
    </row>
    <row r="10241" spans="8:17" x14ac:dyDescent="0.25">
      <c r="H10241" s="59">
        <v>61891</v>
      </c>
      <c r="I10241" s="59" t="s">
        <v>69</v>
      </c>
      <c r="J10241" s="59">
        <v>31375251</v>
      </c>
      <c r="K10241" s="59" t="s">
        <v>10743</v>
      </c>
      <c r="L10241" s="61" t="s">
        <v>81</v>
      </c>
      <c r="M10241" s="61">
        <f>VLOOKUP(H10241,zdroj!C:F,4,0)</f>
        <v>0</v>
      </c>
      <c r="N10241" s="61" t="str">
        <f t="shared" si="318"/>
        <v>-</v>
      </c>
      <c r="P10241" s="73" t="str">
        <f t="shared" si="319"/>
        <v/>
      </c>
      <c r="Q10241" s="61" t="s">
        <v>86</v>
      </c>
    </row>
    <row r="10242" spans="8:17" x14ac:dyDescent="0.25">
      <c r="H10242" s="59">
        <v>61891</v>
      </c>
      <c r="I10242" s="59" t="s">
        <v>69</v>
      </c>
      <c r="J10242" s="59">
        <v>31375260</v>
      </c>
      <c r="K10242" s="59" t="s">
        <v>10744</v>
      </c>
      <c r="L10242" s="61" t="s">
        <v>81</v>
      </c>
      <c r="M10242" s="61">
        <f>VLOOKUP(H10242,zdroj!C:F,4,0)</f>
        <v>0</v>
      </c>
      <c r="N10242" s="61" t="str">
        <f t="shared" si="318"/>
        <v>-</v>
      </c>
      <c r="P10242" s="73" t="str">
        <f t="shared" si="319"/>
        <v/>
      </c>
      <c r="Q10242" s="61" t="s">
        <v>86</v>
      </c>
    </row>
    <row r="10243" spans="8:17" x14ac:dyDescent="0.25">
      <c r="H10243" s="59">
        <v>61891</v>
      </c>
      <c r="I10243" s="59" t="s">
        <v>69</v>
      </c>
      <c r="J10243" s="59">
        <v>31375278</v>
      </c>
      <c r="K10243" s="59" t="s">
        <v>10745</v>
      </c>
      <c r="L10243" s="61" t="s">
        <v>81</v>
      </c>
      <c r="M10243" s="61">
        <f>VLOOKUP(H10243,zdroj!C:F,4,0)</f>
        <v>0</v>
      </c>
      <c r="N10243" s="61" t="str">
        <f t="shared" si="318"/>
        <v>-</v>
      </c>
      <c r="P10243" s="73" t="str">
        <f t="shared" si="319"/>
        <v/>
      </c>
      <c r="Q10243" s="61" t="s">
        <v>86</v>
      </c>
    </row>
    <row r="10244" spans="8:17" x14ac:dyDescent="0.25">
      <c r="H10244" s="59">
        <v>61891</v>
      </c>
      <c r="I10244" s="59" t="s">
        <v>69</v>
      </c>
      <c r="J10244" s="59">
        <v>31375286</v>
      </c>
      <c r="K10244" s="59" t="s">
        <v>10746</v>
      </c>
      <c r="L10244" s="61" t="s">
        <v>81</v>
      </c>
      <c r="M10244" s="61">
        <f>VLOOKUP(H10244,zdroj!C:F,4,0)</f>
        <v>0</v>
      </c>
      <c r="N10244" s="61" t="str">
        <f t="shared" si="318"/>
        <v>-</v>
      </c>
      <c r="P10244" s="73" t="str">
        <f t="shared" si="319"/>
        <v/>
      </c>
      <c r="Q10244" s="61" t="s">
        <v>86</v>
      </c>
    </row>
    <row r="10245" spans="8:17" x14ac:dyDescent="0.25">
      <c r="H10245" s="59">
        <v>61891</v>
      </c>
      <c r="I10245" s="59" t="s">
        <v>69</v>
      </c>
      <c r="J10245" s="59">
        <v>31375294</v>
      </c>
      <c r="K10245" s="59" t="s">
        <v>10747</v>
      </c>
      <c r="L10245" s="61" t="s">
        <v>81</v>
      </c>
      <c r="M10245" s="61">
        <f>VLOOKUP(H10245,zdroj!C:F,4,0)</f>
        <v>0</v>
      </c>
      <c r="N10245" s="61" t="str">
        <f t="shared" si="318"/>
        <v>-</v>
      </c>
      <c r="P10245" s="73" t="str">
        <f t="shared" si="319"/>
        <v/>
      </c>
      <c r="Q10245" s="61" t="s">
        <v>86</v>
      </c>
    </row>
    <row r="10246" spans="8:17" x14ac:dyDescent="0.25">
      <c r="H10246" s="59">
        <v>61891</v>
      </c>
      <c r="I10246" s="59" t="s">
        <v>69</v>
      </c>
      <c r="J10246" s="59">
        <v>31375308</v>
      </c>
      <c r="K10246" s="59" t="s">
        <v>10748</v>
      </c>
      <c r="L10246" s="61" t="s">
        <v>81</v>
      </c>
      <c r="M10246" s="61">
        <f>VLOOKUP(H10246,zdroj!C:F,4,0)</f>
        <v>0</v>
      </c>
      <c r="N10246" s="61" t="str">
        <f t="shared" si="318"/>
        <v>-</v>
      </c>
      <c r="P10246" s="73" t="str">
        <f t="shared" si="319"/>
        <v/>
      </c>
      <c r="Q10246" s="61" t="s">
        <v>86</v>
      </c>
    </row>
    <row r="10247" spans="8:17" x14ac:dyDescent="0.25">
      <c r="H10247" s="59">
        <v>61891</v>
      </c>
      <c r="I10247" s="59" t="s">
        <v>69</v>
      </c>
      <c r="J10247" s="59">
        <v>31375316</v>
      </c>
      <c r="K10247" s="59" t="s">
        <v>10749</v>
      </c>
      <c r="L10247" s="61" t="s">
        <v>81</v>
      </c>
      <c r="M10247" s="61">
        <f>VLOOKUP(H10247,zdroj!C:F,4,0)</f>
        <v>0</v>
      </c>
      <c r="N10247" s="61" t="str">
        <f t="shared" ref="N10247:N10310" si="320">IF(M10247="A",IF(L10247="katA","katB",L10247),L10247)</f>
        <v>-</v>
      </c>
      <c r="P10247" s="73" t="str">
        <f t="shared" ref="P10247:P10310" si="321">IF(O10247="A",1,"")</f>
        <v/>
      </c>
      <c r="Q10247" s="61" t="s">
        <v>86</v>
      </c>
    </row>
    <row r="10248" spans="8:17" x14ac:dyDescent="0.25">
      <c r="H10248" s="59">
        <v>61891</v>
      </c>
      <c r="I10248" s="59" t="s">
        <v>69</v>
      </c>
      <c r="J10248" s="59">
        <v>31375324</v>
      </c>
      <c r="K10248" s="59" t="s">
        <v>10750</v>
      </c>
      <c r="L10248" s="61" t="s">
        <v>81</v>
      </c>
      <c r="M10248" s="61">
        <f>VLOOKUP(H10248,zdroj!C:F,4,0)</f>
        <v>0</v>
      </c>
      <c r="N10248" s="61" t="str">
        <f t="shared" si="320"/>
        <v>-</v>
      </c>
      <c r="P10248" s="73" t="str">
        <f t="shared" si="321"/>
        <v/>
      </c>
      <c r="Q10248" s="61" t="s">
        <v>86</v>
      </c>
    </row>
    <row r="10249" spans="8:17" x14ac:dyDescent="0.25">
      <c r="H10249" s="59">
        <v>61891</v>
      </c>
      <c r="I10249" s="59" t="s">
        <v>69</v>
      </c>
      <c r="J10249" s="59">
        <v>31375332</v>
      </c>
      <c r="K10249" s="59" t="s">
        <v>10751</v>
      </c>
      <c r="L10249" s="61" t="s">
        <v>81</v>
      </c>
      <c r="M10249" s="61">
        <f>VLOOKUP(H10249,zdroj!C:F,4,0)</f>
        <v>0</v>
      </c>
      <c r="N10249" s="61" t="str">
        <f t="shared" si="320"/>
        <v>-</v>
      </c>
      <c r="P10249" s="73" t="str">
        <f t="shared" si="321"/>
        <v/>
      </c>
      <c r="Q10249" s="61" t="s">
        <v>86</v>
      </c>
    </row>
    <row r="10250" spans="8:17" x14ac:dyDescent="0.25">
      <c r="H10250" s="59">
        <v>61891</v>
      </c>
      <c r="I10250" s="59" t="s">
        <v>69</v>
      </c>
      <c r="J10250" s="59">
        <v>31375341</v>
      </c>
      <c r="K10250" s="59" t="s">
        <v>10752</v>
      </c>
      <c r="L10250" s="61" t="s">
        <v>81</v>
      </c>
      <c r="M10250" s="61">
        <f>VLOOKUP(H10250,zdroj!C:F,4,0)</f>
        <v>0</v>
      </c>
      <c r="N10250" s="61" t="str">
        <f t="shared" si="320"/>
        <v>-</v>
      </c>
      <c r="P10250" s="73" t="str">
        <f t="shared" si="321"/>
        <v/>
      </c>
      <c r="Q10250" s="61" t="s">
        <v>86</v>
      </c>
    </row>
    <row r="10251" spans="8:17" x14ac:dyDescent="0.25">
      <c r="H10251" s="59">
        <v>61891</v>
      </c>
      <c r="I10251" s="59" t="s">
        <v>69</v>
      </c>
      <c r="J10251" s="59">
        <v>31375359</v>
      </c>
      <c r="K10251" s="59" t="s">
        <v>10753</v>
      </c>
      <c r="L10251" s="61" t="s">
        <v>81</v>
      </c>
      <c r="M10251" s="61">
        <f>VLOOKUP(H10251,zdroj!C:F,4,0)</f>
        <v>0</v>
      </c>
      <c r="N10251" s="61" t="str">
        <f t="shared" si="320"/>
        <v>-</v>
      </c>
      <c r="P10251" s="73" t="str">
        <f t="shared" si="321"/>
        <v/>
      </c>
      <c r="Q10251" s="61" t="s">
        <v>86</v>
      </c>
    </row>
    <row r="10252" spans="8:17" x14ac:dyDescent="0.25">
      <c r="H10252" s="59">
        <v>61891</v>
      </c>
      <c r="I10252" s="59" t="s">
        <v>69</v>
      </c>
      <c r="J10252" s="59">
        <v>31375367</v>
      </c>
      <c r="K10252" s="59" t="s">
        <v>10754</v>
      </c>
      <c r="L10252" s="61" t="s">
        <v>81</v>
      </c>
      <c r="M10252" s="61">
        <f>VLOOKUP(H10252,zdroj!C:F,4,0)</f>
        <v>0</v>
      </c>
      <c r="N10252" s="61" t="str">
        <f t="shared" si="320"/>
        <v>-</v>
      </c>
      <c r="P10252" s="73" t="str">
        <f t="shared" si="321"/>
        <v/>
      </c>
      <c r="Q10252" s="61" t="s">
        <v>86</v>
      </c>
    </row>
    <row r="10253" spans="8:17" x14ac:dyDescent="0.25">
      <c r="H10253" s="59">
        <v>61891</v>
      </c>
      <c r="I10253" s="59" t="s">
        <v>69</v>
      </c>
      <c r="J10253" s="59">
        <v>31375375</v>
      </c>
      <c r="K10253" s="59" t="s">
        <v>10755</v>
      </c>
      <c r="L10253" s="61" t="s">
        <v>81</v>
      </c>
      <c r="M10253" s="61">
        <f>VLOOKUP(H10253,zdroj!C:F,4,0)</f>
        <v>0</v>
      </c>
      <c r="N10253" s="61" t="str">
        <f t="shared" si="320"/>
        <v>-</v>
      </c>
      <c r="P10253" s="73" t="str">
        <f t="shared" si="321"/>
        <v/>
      </c>
      <c r="Q10253" s="61" t="s">
        <v>86</v>
      </c>
    </row>
    <row r="10254" spans="8:17" x14ac:dyDescent="0.25">
      <c r="H10254" s="59">
        <v>61891</v>
      </c>
      <c r="I10254" s="59" t="s">
        <v>69</v>
      </c>
      <c r="J10254" s="59">
        <v>31375405</v>
      </c>
      <c r="K10254" s="59" t="s">
        <v>10756</v>
      </c>
      <c r="L10254" s="61" t="s">
        <v>81</v>
      </c>
      <c r="M10254" s="61">
        <f>VLOOKUP(H10254,zdroj!C:F,4,0)</f>
        <v>0</v>
      </c>
      <c r="N10254" s="61" t="str">
        <f t="shared" si="320"/>
        <v>-</v>
      </c>
      <c r="P10254" s="73" t="str">
        <f t="shared" si="321"/>
        <v/>
      </c>
      <c r="Q10254" s="61" t="s">
        <v>86</v>
      </c>
    </row>
    <row r="10255" spans="8:17" x14ac:dyDescent="0.25">
      <c r="H10255" s="59">
        <v>61891</v>
      </c>
      <c r="I10255" s="59" t="s">
        <v>69</v>
      </c>
      <c r="J10255" s="59">
        <v>31375413</v>
      </c>
      <c r="K10255" s="59" t="s">
        <v>10757</v>
      </c>
      <c r="L10255" s="61" t="s">
        <v>81</v>
      </c>
      <c r="M10255" s="61">
        <f>VLOOKUP(H10255,zdroj!C:F,4,0)</f>
        <v>0</v>
      </c>
      <c r="N10255" s="61" t="str">
        <f t="shared" si="320"/>
        <v>-</v>
      </c>
      <c r="P10255" s="73" t="str">
        <f t="shared" si="321"/>
        <v/>
      </c>
      <c r="Q10255" s="61" t="s">
        <v>86</v>
      </c>
    </row>
    <row r="10256" spans="8:17" x14ac:dyDescent="0.25">
      <c r="H10256" s="59">
        <v>61891</v>
      </c>
      <c r="I10256" s="59" t="s">
        <v>69</v>
      </c>
      <c r="J10256" s="59">
        <v>73992747</v>
      </c>
      <c r="K10256" s="59" t="s">
        <v>10758</v>
      </c>
      <c r="L10256" s="61" t="s">
        <v>81</v>
      </c>
      <c r="M10256" s="61">
        <f>VLOOKUP(H10256,zdroj!C:F,4,0)</f>
        <v>0</v>
      </c>
      <c r="N10256" s="61" t="str">
        <f t="shared" si="320"/>
        <v>-</v>
      </c>
      <c r="P10256" s="73" t="str">
        <f t="shared" si="321"/>
        <v/>
      </c>
      <c r="Q10256" s="61" t="s">
        <v>86</v>
      </c>
    </row>
    <row r="10257" spans="8:17" x14ac:dyDescent="0.25">
      <c r="H10257" s="59">
        <v>61891</v>
      </c>
      <c r="I10257" s="59" t="s">
        <v>69</v>
      </c>
      <c r="J10257" s="59">
        <v>74435035</v>
      </c>
      <c r="K10257" s="59" t="s">
        <v>10759</v>
      </c>
      <c r="L10257" s="61" t="s">
        <v>113</v>
      </c>
      <c r="M10257" s="61">
        <f>VLOOKUP(H10257,zdroj!C:F,4,0)</f>
        <v>0</v>
      </c>
      <c r="N10257" s="61" t="str">
        <f t="shared" si="320"/>
        <v>katB</v>
      </c>
      <c r="P10257" s="73" t="str">
        <f t="shared" si="321"/>
        <v/>
      </c>
      <c r="Q10257" s="61" t="s">
        <v>30</v>
      </c>
    </row>
    <row r="10258" spans="8:17" x14ac:dyDescent="0.25">
      <c r="H10258" s="59">
        <v>61891</v>
      </c>
      <c r="I10258" s="59" t="s">
        <v>69</v>
      </c>
      <c r="J10258" s="59">
        <v>77947444</v>
      </c>
      <c r="K10258" s="59" t="s">
        <v>10760</v>
      </c>
      <c r="L10258" s="61" t="s">
        <v>81</v>
      </c>
      <c r="M10258" s="61">
        <f>VLOOKUP(H10258,zdroj!C:F,4,0)</f>
        <v>0</v>
      </c>
      <c r="N10258" s="61" t="str">
        <f t="shared" si="320"/>
        <v>-</v>
      </c>
      <c r="P10258" s="73" t="str">
        <f t="shared" si="321"/>
        <v/>
      </c>
      <c r="Q10258" s="61" t="s">
        <v>86</v>
      </c>
    </row>
    <row r="10259" spans="8:17" x14ac:dyDescent="0.25">
      <c r="H10259" s="59">
        <v>61905</v>
      </c>
      <c r="I10259" s="59" t="s">
        <v>69</v>
      </c>
      <c r="J10259" s="59">
        <v>18475701</v>
      </c>
      <c r="K10259" s="59" t="s">
        <v>10761</v>
      </c>
      <c r="L10259" s="61" t="s">
        <v>113</v>
      </c>
      <c r="M10259" s="61">
        <f>VLOOKUP(H10259,zdroj!C:F,4,0)</f>
        <v>0</v>
      </c>
      <c r="N10259" s="61" t="str">
        <f t="shared" si="320"/>
        <v>katB</v>
      </c>
      <c r="P10259" s="73" t="str">
        <f t="shared" si="321"/>
        <v/>
      </c>
      <c r="Q10259" s="61" t="s">
        <v>30</v>
      </c>
    </row>
    <row r="10260" spans="8:17" x14ac:dyDescent="0.25">
      <c r="H10260" s="59">
        <v>61905</v>
      </c>
      <c r="I10260" s="59" t="s">
        <v>69</v>
      </c>
      <c r="J10260" s="59">
        <v>28011716</v>
      </c>
      <c r="K10260" s="59" t="s">
        <v>10762</v>
      </c>
      <c r="L10260" s="61" t="s">
        <v>81</v>
      </c>
      <c r="M10260" s="61">
        <f>VLOOKUP(H10260,zdroj!C:F,4,0)</f>
        <v>0</v>
      </c>
      <c r="N10260" s="61" t="str">
        <f t="shared" si="320"/>
        <v>-</v>
      </c>
      <c r="P10260" s="73" t="str">
        <f t="shared" si="321"/>
        <v/>
      </c>
      <c r="Q10260" s="61" t="s">
        <v>84</v>
      </c>
    </row>
    <row r="10261" spans="8:17" x14ac:dyDescent="0.25">
      <c r="H10261" s="59">
        <v>173258</v>
      </c>
      <c r="I10261" s="59" t="s">
        <v>69</v>
      </c>
      <c r="J10261" s="59">
        <v>18462154</v>
      </c>
      <c r="K10261" s="59" t="s">
        <v>10763</v>
      </c>
      <c r="L10261" s="61" t="s">
        <v>113</v>
      </c>
      <c r="M10261" s="61">
        <f>VLOOKUP(H10261,zdroj!C:F,4,0)</f>
        <v>0</v>
      </c>
      <c r="N10261" s="61" t="str">
        <f t="shared" si="320"/>
        <v>katB</v>
      </c>
      <c r="P10261" s="73" t="str">
        <f t="shared" si="321"/>
        <v/>
      </c>
      <c r="Q10261" s="61" t="s">
        <v>30</v>
      </c>
    </row>
    <row r="10262" spans="8:17" x14ac:dyDescent="0.25">
      <c r="H10262" s="59">
        <v>173258</v>
      </c>
      <c r="I10262" s="59" t="s">
        <v>69</v>
      </c>
      <c r="J10262" s="59">
        <v>18462162</v>
      </c>
      <c r="K10262" s="59" t="s">
        <v>10764</v>
      </c>
      <c r="L10262" s="61" t="s">
        <v>113</v>
      </c>
      <c r="M10262" s="61">
        <f>VLOOKUP(H10262,zdroj!C:F,4,0)</f>
        <v>0</v>
      </c>
      <c r="N10262" s="61" t="str">
        <f t="shared" si="320"/>
        <v>katB</v>
      </c>
      <c r="P10262" s="73" t="str">
        <f t="shared" si="321"/>
        <v/>
      </c>
      <c r="Q10262" s="61" t="s">
        <v>30</v>
      </c>
    </row>
    <row r="10263" spans="8:17" x14ac:dyDescent="0.25">
      <c r="H10263" s="59">
        <v>173258</v>
      </c>
      <c r="I10263" s="59" t="s">
        <v>69</v>
      </c>
      <c r="J10263" s="59">
        <v>18462171</v>
      </c>
      <c r="K10263" s="59" t="s">
        <v>10765</v>
      </c>
      <c r="L10263" s="61" t="s">
        <v>113</v>
      </c>
      <c r="M10263" s="61">
        <f>VLOOKUP(H10263,zdroj!C:F,4,0)</f>
        <v>0</v>
      </c>
      <c r="N10263" s="61" t="str">
        <f t="shared" si="320"/>
        <v>katB</v>
      </c>
      <c r="P10263" s="73" t="str">
        <f t="shared" si="321"/>
        <v/>
      </c>
      <c r="Q10263" s="61" t="s">
        <v>30</v>
      </c>
    </row>
    <row r="10264" spans="8:17" x14ac:dyDescent="0.25">
      <c r="H10264" s="59">
        <v>173258</v>
      </c>
      <c r="I10264" s="59" t="s">
        <v>69</v>
      </c>
      <c r="J10264" s="59">
        <v>18462189</v>
      </c>
      <c r="K10264" s="59" t="s">
        <v>10766</v>
      </c>
      <c r="L10264" s="61" t="s">
        <v>113</v>
      </c>
      <c r="M10264" s="61">
        <f>VLOOKUP(H10264,zdroj!C:F,4,0)</f>
        <v>0</v>
      </c>
      <c r="N10264" s="61" t="str">
        <f t="shared" si="320"/>
        <v>katB</v>
      </c>
      <c r="P10264" s="73" t="str">
        <f t="shared" si="321"/>
        <v/>
      </c>
      <c r="Q10264" s="61" t="s">
        <v>30</v>
      </c>
    </row>
    <row r="10265" spans="8:17" x14ac:dyDescent="0.25">
      <c r="H10265" s="59">
        <v>173258</v>
      </c>
      <c r="I10265" s="59" t="s">
        <v>69</v>
      </c>
      <c r="J10265" s="59">
        <v>18462197</v>
      </c>
      <c r="K10265" s="59" t="s">
        <v>10767</v>
      </c>
      <c r="L10265" s="61" t="s">
        <v>113</v>
      </c>
      <c r="M10265" s="61">
        <f>VLOOKUP(H10265,zdroj!C:F,4,0)</f>
        <v>0</v>
      </c>
      <c r="N10265" s="61" t="str">
        <f t="shared" si="320"/>
        <v>katB</v>
      </c>
      <c r="P10265" s="73" t="str">
        <f t="shared" si="321"/>
        <v/>
      </c>
      <c r="Q10265" s="61" t="s">
        <v>30</v>
      </c>
    </row>
    <row r="10266" spans="8:17" x14ac:dyDescent="0.25">
      <c r="H10266" s="59">
        <v>173258</v>
      </c>
      <c r="I10266" s="59" t="s">
        <v>69</v>
      </c>
      <c r="J10266" s="59">
        <v>18462201</v>
      </c>
      <c r="K10266" s="59" t="s">
        <v>10768</v>
      </c>
      <c r="L10266" s="61" t="s">
        <v>113</v>
      </c>
      <c r="M10266" s="61">
        <f>VLOOKUP(H10266,zdroj!C:F,4,0)</f>
        <v>0</v>
      </c>
      <c r="N10266" s="61" t="str">
        <f t="shared" si="320"/>
        <v>katB</v>
      </c>
      <c r="P10266" s="73" t="str">
        <f t="shared" si="321"/>
        <v/>
      </c>
      <c r="Q10266" s="61" t="s">
        <v>30</v>
      </c>
    </row>
    <row r="10267" spans="8:17" x14ac:dyDescent="0.25">
      <c r="H10267" s="59">
        <v>173258</v>
      </c>
      <c r="I10267" s="59" t="s">
        <v>69</v>
      </c>
      <c r="J10267" s="59">
        <v>18462219</v>
      </c>
      <c r="K10267" s="59" t="s">
        <v>10769</v>
      </c>
      <c r="L10267" s="61" t="s">
        <v>113</v>
      </c>
      <c r="M10267" s="61">
        <f>VLOOKUP(H10267,zdroj!C:F,4,0)</f>
        <v>0</v>
      </c>
      <c r="N10267" s="61" t="str">
        <f t="shared" si="320"/>
        <v>katB</v>
      </c>
      <c r="P10267" s="73" t="str">
        <f t="shared" si="321"/>
        <v/>
      </c>
      <c r="Q10267" s="61" t="s">
        <v>30</v>
      </c>
    </row>
    <row r="10268" spans="8:17" x14ac:dyDescent="0.25">
      <c r="H10268" s="59">
        <v>173258</v>
      </c>
      <c r="I10268" s="59" t="s">
        <v>69</v>
      </c>
      <c r="J10268" s="59">
        <v>18462227</v>
      </c>
      <c r="K10268" s="59" t="s">
        <v>10770</v>
      </c>
      <c r="L10268" s="61" t="s">
        <v>113</v>
      </c>
      <c r="M10268" s="61">
        <f>VLOOKUP(H10268,zdroj!C:F,4,0)</f>
        <v>0</v>
      </c>
      <c r="N10268" s="61" t="str">
        <f t="shared" si="320"/>
        <v>katB</v>
      </c>
      <c r="P10268" s="73" t="str">
        <f t="shared" si="321"/>
        <v/>
      </c>
      <c r="Q10268" s="61" t="s">
        <v>30</v>
      </c>
    </row>
    <row r="10269" spans="8:17" x14ac:dyDescent="0.25">
      <c r="H10269" s="59">
        <v>173258</v>
      </c>
      <c r="I10269" s="59" t="s">
        <v>69</v>
      </c>
      <c r="J10269" s="59">
        <v>18462243</v>
      </c>
      <c r="K10269" s="59" t="s">
        <v>10771</v>
      </c>
      <c r="L10269" s="61" t="s">
        <v>113</v>
      </c>
      <c r="M10269" s="61">
        <f>VLOOKUP(H10269,zdroj!C:F,4,0)</f>
        <v>0</v>
      </c>
      <c r="N10269" s="61" t="str">
        <f t="shared" si="320"/>
        <v>katB</v>
      </c>
      <c r="P10269" s="73" t="str">
        <f t="shared" si="321"/>
        <v/>
      </c>
      <c r="Q10269" s="61" t="s">
        <v>30</v>
      </c>
    </row>
    <row r="10270" spans="8:17" x14ac:dyDescent="0.25">
      <c r="H10270" s="59">
        <v>173258</v>
      </c>
      <c r="I10270" s="59" t="s">
        <v>69</v>
      </c>
      <c r="J10270" s="59">
        <v>18462260</v>
      </c>
      <c r="K10270" s="59" t="s">
        <v>10772</v>
      </c>
      <c r="L10270" s="61" t="s">
        <v>81</v>
      </c>
      <c r="M10270" s="61">
        <f>VLOOKUP(H10270,zdroj!C:F,4,0)</f>
        <v>0</v>
      </c>
      <c r="N10270" s="61" t="str">
        <f t="shared" si="320"/>
        <v>-</v>
      </c>
      <c r="P10270" s="73" t="str">
        <f t="shared" si="321"/>
        <v/>
      </c>
      <c r="Q10270" s="61" t="s">
        <v>86</v>
      </c>
    </row>
    <row r="10271" spans="8:17" x14ac:dyDescent="0.25">
      <c r="H10271" s="59">
        <v>173258</v>
      </c>
      <c r="I10271" s="59" t="s">
        <v>69</v>
      </c>
      <c r="J10271" s="59">
        <v>28102380</v>
      </c>
      <c r="K10271" s="59" t="s">
        <v>10773</v>
      </c>
      <c r="L10271" s="61" t="s">
        <v>113</v>
      </c>
      <c r="M10271" s="61">
        <f>VLOOKUP(H10271,zdroj!C:F,4,0)</f>
        <v>0</v>
      </c>
      <c r="N10271" s="61" t="str">
        <f t="shared" si="320"/>
        <v>katB</v>
      </c>
      <c r="P10271" s="73" t="str">
        <f t="shared" si="321"/>
        <v/>
      </c>
      <c r="Q10271" s="61" t="s">
        <v>30</v>
      </c>
    </row>
    <row r="10272" spans="8:17" x14ac:dyDescent="0.25">
      <c r="H10272" s="59">
        <v>173274</v>
      </c>
      <c r="I10272" s="59" t="s">
        <v>69</v>
      </c>
      <c r="J10272" s="59">
        <v>18462448</v>
      </c>
      <c r="K10272" s="59" t="s">
        <v>10774</v>
      </c>
      <c r="L10272" s="61" t="s">
        <v>113</v>
      </c>
      <c r="M10272" s="61">
        <f>VLOOKUP(H10272,zdroj!C:F,4,0)</f>
        <v>0</v>
      </c>
      <c r="N10272" s="61" t="str">
        <f t="shared" si="320"/>
        <v>katB</v>
      </c>
      <c r="P10272" s="73" t="str">
        <f t="shared" si="321"/>
        <v/>
      </c>
      <c r="Q10272" s="61" t="s">
        <v>30</v>
      </c>
    </row>
    <row r="10273" spans="8:17" x14ac:dyDescent="0.25">
      <c r="H10273" s="59">
        <v>173274</v>
      </c>
      <c r="I10273" s="59" t="s">
        <v>69</v>
      </c>
      <c r="J10273" s="59">
        <v>18462456</v>
      </c>
      <c r="K10273" s="59" t="s">
        <v>10775</v>
      </c>
      <c r="L10273" s="61" t="s">
        <v>81</v>
      </c>
      <c r="M10273" s="61">
        <f>VLOOKUP(H10273,zdroj!C:F,4,0)</f>
        <v>0</v>
      </c>
      <c r="N10273" s="61" t="str">
        <f t="shared" si="320"/>
        <v>-</v>
      </c>
      <c r="P10273" s="73" t="str">
        <f t="shared" si="321"/>
        <v/>
      </c>
      <c r="Q10273" s="61" t="s">
        <v>86</v>
      </c>
    </row>
    <row r="10274" spans="8:17" x14ac:dyDescent="0.25">
      <c r="H10274" s="59">
        <v>173274</v>
      </c>
      <c r="I10274" s="59" t="s">
        <v>69</v>
      </c>
      <c r="J10274" s="59">
        <v>18462464</v>
      </c>
      <c r="K10274" s="59" t="s">
        <v>10776</v>
      </c>
      <c r="L10274" s="61" t="s">
        <v>113</v>
      </c>
      <c r="M10274" s="61">
        <f>VLOOKUP(H10274,zdroj!C:F,4,0)</f>
        <v>0</v>
      </c>
      <c r="N10274" s="61" t="str">
        <f t="shared" si="320"/>
        <v>katB</v>
      </c>
      <c r="P10274" s="73" t="str">
        <f t="shared" si="321"/>
        <v/>
      </c>
      <c r="Q10274" s="61" t="s">
        <v>30</v>
      </c>
    </row>
    <row r="10275" spans="8:17" x14ac:dyDescent="0.25">
      <c r="H10275" s="59">
        <v>173274</v>
      </c>
      <c r="I10275" s="59" t="s">
        <v>69</v>
      </c>
      <c r="J10275" s="59">
        <v>18462481</v>
      </c>
      <c r="K10275" s="59" t="s">
        <v>10777</v>
      </c>
      <c r="L10275" s="61" t="s">
        <v>113</v>
      </c>
      <c r="M10275" s="61">
        <f>VLOOKUP(H10275,zdroj!C:F,4,0)</f>
        <v>0</v>
      </c>
      <c r="N10275" s="61" t="str">
        <f t="shared" si="320"/>
        <v>katB</v>
      </c>
      <c r="P10275" s="73" t="str">
        <f t="shared" si="321"/>
        <v/>
      </c>
      <c r="Q10275" s="61" t="s">
        <v>30</v>
      </c>
    </row>
    <row r="10276" spans="8:17" x14ac:dyDescent="0.25">
      <c r="H10276" s="59">
        <v>173274</v>
      </c>
      <c r="I10276" s="59" t="s">
        <v>69</v>
      </c>
      <c r="J10276" s="59">
        <v>18462502</v>
      </c>
      <c r="K10276" s="59" t="s">
        <v>10778</v>
      </c>
      <c r="L10276" s="61" t="s">
        <v>113</v>
      </c>
      <c r="M10276" s="61">
        <f>VLOOKUP(H10276,zdroj!C:F,4,0)</f>
        <v>0</v>
      </c>
      <c r="N10276" s="61" t="str">
        <f t="shared" si="320"/>
        <v>katB</v>
      </c>
      <c r="P10276" s="73" t="str">
        <f t="shared" si="321"/>
        <v/>
      </c>
      <c r="Q10276" s="61" t="s">
        <v>30</v>
      </c>
    </row>
    <row r="10277" spans="8:17" x14ac:dyDescent="0.25">
      <c r="H10277" s="59">
        <v>173274</v>
      </c>
      <c r="I10277" s="59" t="s">
        <v>69</v>
      </c>
      <c r="J10277" s="59">
        <v>18462511</v>
      </c>
      <c r="K10277" s="59" t="s">
        <v>10779</v>
      </c>
      <c r="L10277" s="61" t="s">
        <v>113</v>
      </c>
      <c r="M10277" s="61">
        <f>VLOOKUP(H10277,zdroj!C:F,4,0)</f>
        <v>0</v>
      </c>
      <c r="N10277" s="61" t="str">
        <f t="shared" si="320"/>
        <v>katB</v>
      </c>
      <c r="P10277" s="73" t="str">
        <f t="shared" si="321"/>
        <v/>
      </c>
      <c r="Q10277" s="61" t="s">
        <v>30</v>
      </c>
    </row>
    <row r="10278" spans="8:17" x14ac:dyDescent="0.25">
      <c r="H10278" s="59">
        <v>173274</v>
      </c>
      <c r="I10278" s="59" t="s">
        <v>69</v>
      </c>
      <c r="J10278" s="59">
        <v>18462529</v>
      </c>
      <c r="K10278" s="59" t="s">
        <v>10780</v>
      </c>
      <c r="L10278" s="61" t="s">
        <v>113</v>
      </c>
      <c r="M10278" s="61">
        <f>VLOOKUP(H10278,zdroj!C:F,4,0)</f>
        <v>0</v>
      </c>
      <c r="N10278" s="61" t="str">
        <f t="shared" si="320"/>
        <v>katB</v>
      </c>
      <c r="P10278" s="73" t="str">
        <f t="shared" si="321"/>
        <v/>
      </c>
      <c r="Q10278" s="61" t="s">
        <v>30</v>
      </c>
    </row>
    <row r="10279" spans="8:17" x14ac:dyDescent="0.25">
      <c r="H10279" s="59">
        <v>173274</v>
      </c>
      <c r="I10279" s="59" t="s">
        <v>69</v>
      </c>
      <c r="J10279" s="59">
        <v>18462553</v>
      </c>
      <c r="K10279" s="59" t="s">
        <v>10781</v>
      </c>
      <c r="L10279" s="61" t="s">
        <v>113</v>
      </c>
      <c r="M10279" s="61">
        <f>VLOOKUP(H10279,zdroj!C:F,4,0)</f>
        <v>0</v>
      </c>
      <c r="N10279" s="61" t="str">
        <f t="shared" si="320"/>
        <v>katB</v>
      </c>
      <c r="P10279" s="73" t="str">
        <f t="shared" si="321"/>
        <v/>
      </c>
      <c r="Q10279" s="61" t="s">
        <v>30</v>
      </c>
    </row>
    <row r="10280" spans="8:17" x14ac:dyDescent="0.25">
      <c r="H10280" s="59">
        <v>173274</v>
      </c>
      <c r="I10280" s="59" t="s">
        <v>69</v>
      </c>
      <c r="J10280" s="59">
        <v>18462561</v>
      </c>
      <c r="K10280" s="59" t="s">
        <v>10782</v>
      </c>
      <c r="L10280" s="61" t="s">
        <v>113</v>
      </c>
      <c r="M10280" s="61">
        <f>VLOOKUP(H10280,zdroj!C:F,4,0)</f>
        <v>0</v>
      </c>
      <c r="N10280" s="61" t="str">
        <f t="shared" si="320"/>
        <v>katB</v>
      </c>
      <c r="P10280" s="73" t="str">
        <f t="shared" si="321"/>
        <v/>
      </c>
      <c r="Q10280" s="61" t="s">
        <v>30</v>
      </c>
    </row>
    <row r="10281" spans="8:17" x14ac:dyDescent="0.25">
      <c r="H10281" s="59">
        <v>173274</v>
      </c>
      <c r="I10281" s="59" t="s">
        <v>69</v>
      </c>
      <c r="J10281" s="59">
        <v>18462570</v>
      </c>
      <c r="K10281" s="59" t="s">
        <v>10783</v>
      </c>
      <c r="L10281" s="61" t="s">
        <v>113</v>
      </c>
      <c r="M10281" s="61">
        <f>VLOOKUP(H10281,zdroj!C:F,4,0)</f>
        <v>0</v>
      </c>
      <c r="N10281" s="61" t="str">
        <f t="shared" si="320"/>
        <v>katB</v>
      </c>
      <c r="P10281" s="73" t="str">
        <f t="shared" si="321"/>
        <v/>
      </c>
      <c r="Q10281" s="61" t="s">
        <v>30</v>
      </c>
    </row>
    <row r="10282" spans="8:17" x14ac:dyDescent="0.25">
      <c r="H10282" s="59">
        <v>173274</v>
      </c>
      <c r="I10282" s="59" t="s">
        <v>69</v>
      </c>
      <c r="J10282" s="59">
        <v>18462588</v>
      </c>
      <c r="K10282" s="59" t="s">
        <v>10784</v>
      </c>
      <c r="L10282" s="61" t="s">
        <v>113</v>
      </c>
      <c r="M10282" s="61">
        <f>VLOOKUP(H10282,zdroj!C:F,4,0)</f>
        <v>0</v>
      </c>
      <c r="N10282" s="61" t="str">
        <f t="shared" si="320"/>
        <v>katB</v>
      </c>
      <c r="P10282" s="73" t="str">
        <f t="shared" si="321"/>
        <v/>
      </c>
      <c r="Q10282" s="61" t="s">
        <v>30</v>
      </c>
    </row>
    <row r="10283" spans="8:17" x14ac:dyDescent="0.25">
      <c r="H10283" s="59">
        <v>173274</v>
      </c>
      <c r="I10283" s="59" t="s">
        <v>69</v>
      </c>
      <c r="J10283" s="59">
        <v>18462596</v>
      </c>
      <c r="K10283" s="59" t="s">
        <v>10785</v>
      </c>
      <c r="L10283" s="61" t="s">
        <v>113</v>
      </c>
      <c r="M10283" s="61">
        <f>VLOOKUP(H10283,zdroj!C:F,4,0)</f>
        <v>0</v>
      </c>
      <c r="N10283" s="61" t="str">
        <f t="shared" si="320"/>
        <v>katB</v>
      </c>
      <c r="P10283" s="73" t="str">
        <f t="shared" si="321"/>
        <v/>
      </c>
      <c r="Q10283" s="61" t="s">
        <v>30</v>
      </c>
    </row>
    <row r="10284" spans="8:17" x14ac:dyDescent="0.25">
      <c r="H10284" s="59">
        <v>173274</v>
      </c>
      <c r="I10284" s="59" t="s">
        <v>69</v>
      </c>
      <c r="J10284" s="59">
        <v>18462600</v>
      </c>
      <c r="K10284" s="59" t="s">
        <v>10786</v>
      </c>
      <c r="L10284" s="61" t="s">
        <v>113</v>
      </c>
      <c r="M10284" s="61">
        <f>VLOOKUP(H10284,zdroj!C:F,4,0)</f>
        <v>0</v>
      </c>
      <c r="N10284" s="61" t="str">
        <f t="shared" si="320"/>
        <v>katB</v>
      </c>
      <c r="P10284" s="73" t="str">
        <f t="shared" si="321"/>
        <v/>
      </c>
      <c r="Q10284" s="61" t="s">
        <v>30</v>
      </c>
    </row>
    <row r="10285" spans="8:17" x14ac:dyDescent="0.25">
      <c r="H10285" s="59">
        <v>173274</v>
      </c>
      <c r="I10285" s="59" t="s">
        <v>69</v>
      </c>
      <c r="J10285" s="59">
        <v>18462626</v>
      </c>
      <c r="K10285" s="59" t="s">
        <v>10787</v>
      </c>
      <c r="L10285" s="61" t="s">
        <v>113</v>
      </c>
      <c r="M10285" s="61">
        <f>VLOOKUP(H10285,zdroj!C:F,4,0)</f>
        <v>0</v>
      </c>
      <c r="N10285" s="61" t="str">
        <f t="shared" si="320"/>
        <v>katB</v>
      </c>
      <c r="P10285" s="73" t="str">
        <f t="shared" si="321"/>
        <v/>
      </c>
      <c r="Q10285" s="61" t="s">
        <v>30</v>
      </c>
    </row>
    <row r="10286" spans="8:17" x14ac:dyDescent="0.25">
      <c r="H10286" s="59">
        <v>173274</v>
      </c>
      <c r="I10286" s="59" t="s">
        <v>69</v>
      </c>
      <c r="J10286" s="59">
        <v>18462634</v>
      </c>
      <c r="K10286" s="59" t="s">
        <v>10788</v>
      </c>
      <c r="L10286" s="61" t="s">
        <v>113</v>
      </c>
      <c r="M10286" s="61">
        <f>VLOOKUP(H10286,zdroj!C:F,4,0)</f>
        <v>0</v>
      </c>
      <c r="N10286" s="61" t="str">
        <f t="shared" si="320"/>
        <v>katB</v>
      </c>
      <c r="P10286" s="73" t="str">
        <f t="shared" si="321"/>
        <v/>
      </c>
      <c r="Q10286" s="61" t="s">
        <v>30</v>
      </c>
    </row>
    <row r="10287" spans="8:17" x14ac:dyDescent="0.25">
      <c r="H10287" s="59">
        <v>173274</v>
      </c>
      <c r="I10287" s="59" t="s">
        <v>69</v>
      </c>
      <c r="J10287" s="59">
        <v>18462642</v>
      </c>
      <c r="K10287" s="59" t="s">
        <v>10789</v>
      </c>
      <c r="L10287" s="61" t="s">
        <v>113</v>
      </c>
      <c r="M10287" s="61">
        <f>VLOOKUP(H10287,zdroj!C:F,4,0)</f>
        <v>0</v>
      </c>
      <c r="N10287" s="61" t="str">
        <f t="shared" si="320"/>
        <v>katB</v>
      </c>
      <c r="P10287" s="73" t="str">
        <f t="shared" si="321"/>
        <v/>
      </c>
      <c r="Q10287" s="61" t="s">
        <v>30</v>
      </c>
    </row>
    <row r="10288" spans="8:17" x14ac:dyDescent="0.25">
      <c r="H10288" s="59">
        <v>173274</v>
      </c>
      <c r="I10288" s="59" t="s">
        <v>69</v>
      </c>
      <c r="J10288" s="59">
        <v>18462651</v>
      </c>
      <c r="K10288" s="59" t="s">
        <v>10790</v>
      </c>
      <c r="L10288" s="61" t="s">
        <v>81</v>
      </c>
      <c r="M10288" s="61">
        <f>VLOOKUP(H10288,zdroj!C:F,4,0)</f>
        <v>0</v>
      </c>
      <c r="N10288" s="61" t="str">
        <f t="shared" si="320"/>
        <v>-</v>
      </c>
      <c r="P10288" s="73" t="str">
        <f t="shared" si="321"/>
        <v/>
      </c>
      <c r="Q10288" s="61" t="s">
        <v>84</v>
      </c>
    </row>
    <row r="10289" spans="8:17" x14ac:dyDescent="0.25">
      <c r="H10289" s="59">
        <v>173274</v>
      </c>
      <c r="I10289" s="59" t="s">
        <v>69</v>
      </c>
      <c r="J10289" s="59">
        <v>18462669</v>
      </c>
      <c r="K10289" s="59" t="s">
        <v>10791</v>
      </c>
      <c r="L10289" s="61" t="s">
        <v>81</v>
      </c>
      <c r="M10289" s="61">
        <f>VLOOKUP(H10289,zdroj!C:F,4,0)</f>
        <v>0</v>
      </c>
      <c r="N10289" s="61" t="str">
        <f t="shared" si="320"/>
        <v>-</v>
      </c>
      <c r="P10289" s="73" t="str">
        <f t="shared" si="321"/>
        <v/>
      </c>
      <c r="Q10289" s="61" t="s">
        <v>84</v>
      </c>
    </row>
    <row r="10290" spans="8:17" x14ac:dyDescent="0.25">
      <c r="H10290" s="59">
        <v>173274</v>
      </c>
      <c r="I10290" s="59" t="s">
        <v>69</v>
      </c>
      <c r="J10290" s="59">
        <v>18462685</v>
      </c>
      <c r="K10290" s="59" t="s">
        <v>10792</v>
      </c>
      <c r="L10290" s="61" t="s">
        <v>81</v>
      </c>
      <c r="M10290" s="61">
        <f>VLOOKUP(H10290,zdroj!C:F,4,0)</f>
        <v>0</v>
      </c>
      <c r="N10290" s="61" t="str">
        <f t="shared" si="320"/>
        <v>-</v>
      </c>
      <c r="P10290" s="73" t="str">
        <f t="shared" si="321"/>
        <v/>
      </c>
      <c r="Q10290" s="61" t="s">
        <v>86</v>
      </c>
    </row>
    <row r="10291" spans="8:17" x14ac:dyDescent="0.25">
      <c r="H10291" s="59">
        <v>173274</v>
      </c>
      <c r="I10291" s="59" t="s">
        <v>69</v>
      </c>
      <c r="J10291" s="59">
        <v>18462693</v>
      </c>
      <c r="K10291" s="59" t="s">
        <v>10793</v>
      </c>
      <c r="L10291" s="61" t="s">
        <v>113</v>
      </c>
      <c r="M10291" s="61">
        <f>VLOOKUP(H10291,zdroj!C:F,4,0)</f>
        <v>0</v>
      </c>
      <c r="N10291" s="61" t="str">
        <f t="shared" si="320"/>
        <v>katB</v>
      </c>
      <c r="P10291" s="73" t="str">
        <f t="shared" si="321"/>
        <v/>
      </c>
      <c r="Q10291" s="61" t="s">
        <v>30</v>
      </c>
    </row>
    <row r="10292" spans="8:17" x14ac:dyDescent="0.25">
      <c r="H10292" s="59">
        <v>173274</v>
      </c>
      <c r="I10292" s="59" t="s">
        <v>69</v>
      </c>
      <c r="J10292" s="59">
        <v>18462707</v>
      </c>
      <c r="K10292" s="59" t="s">
        <v>10794</v>
      </c>
      <c r="L10292" s="61" t="s">
        <v>81</v>
      </c>
      <c r="M10292" s="61">
        <f>VLOOKUP(H10292,zdroj!C:F,4,0)</f>
        <v>0</v>
      </c>
      <c r="N10292" s="61" t="str">
        <f t="shared" si="320"/>
        <v>-</v>
      </c>
      <c r="P10292" s="73" t="str">
        <f t="shared" si="321"/>
        <v/>
      </c>
      <c r="Q10292" s="61" t="s">
        <v>84</v>
      </c>
    </row>
    <row r="10293" spans="8:17" x14ac:dyDescent="0.25">
      <c r="H10293" s="59">
        <v>173274</v>
      </c>
      <c r="I10293" s="59" t="s">
        <v>69</v>
      </c>
      <c r="J10293" s="59">
        <v>18462715</v>
      </c>
      <c r="K10293" s="59" t="s">
        <v>10795</v>
      </c>
      <c r="L10293" s="61" t="s">
        <v>81</v>
      </c>
      <c r="M10293" s="61">
        <f>VLOOKUP(H10293,zdroj!C:F,4,0)</f>
        <v>0</v>
      </c>
      <c r="N10293" s="61" t="str">
        <f t="shared" si="320"/>
        <v>-</v>
      </c>
      <c r="P10293" s="73" t="str">
        <f t="shared" si="321"/>
        <v/>
      </c>
      <c r="Q10293" s="61" t="s">
        <v>84</v>
      </c>
    </row>
    <row r="10294" spans="8:17" x14ac:dyDescent="0.25">
      <c r="H10294" s="59">
        <v>173274</v>
      </c>
      <c r="I10294" s="59" t="s">
        <v>69</v>
      </c>
      <c r="J10294" s="59">
        <v>18462723</v>
      </c>
      <c r="K10294" s="59" t="s">
        <v>10796</v>
      </c>
      <c r="L10294" s="61" t="s">
        <v>81</v>
      </c>
      <c r="M10294" s="61">
        <f>VLOOKUP(H10294,zdroj!C:F,4,0)</f>
        <v>0</v>
      </c>
      <c r="N10294" s="61" t="str">
        <f t="shared" si="320"/>
        <v>-</v>
      </c>
      <c r="P10294" s="73" t="str">
        <f t="shared" si="321"/>
        <v/>
      </c>
      <c r="Q10294" s="61" t="s">
        <v>84</v>
      </c>
    </row>
    <row r="10295" spans="8:17" x14ac:dyDescent="0.25">
      <c r="H10295" s="59">
        <v>173274</v>
      </c>
      <c r="I10295" s="59" t="s">
        <v>69</v>
      </c>
      <c r="J10295" s="59">
        <v>18462731</v>
      </c>
      <c r="K10295" s="59" t="s">
        <v>10797</v>
      </c>
      <c r="L10295" s="61" t="s">
        <v>81</v>
      </c>
      <c r="M10295" s="61">
        <f>VLOOKUP(H10295,zdroj!C:F,4,0)</f>
        <v>0</v>
      </c>
      <c r="N10295" s="61" t="str">
        <f t="shared" si="320"/>
        <v>-</v>
      </c>
      <c r="P10295" s="73" t="str">
        <f t="shared" si="321"/>
        <v/>
      </c>
      <c r="Q10295" s="61" t="s">
        <v>84</v>
      </c>
    </row>
    <row r="10296" spans="8:17" x14ac:dyDescent="0.25">
      <c r="H10296" s="59">
        <v>173274</v>
      </c>
      <c r="I10296" s="59" t="s">
        <v>69</v>
      </c>
      <c r="J10296" s="59">
        <v>18462740</v>
      </c>
      <c r="K10296" s="59" t="s">
        <v>10798</v>
      </c>
      <c r="L10296" s="61" t="s">
        <v>81</v>
      </c>
      <c r="M10296" s="61">
        <f>VLOOKUP(H10296,zdroj!C:F,4,0)</f>
        <v>0</v>
      </c>
      <c r="N10296" s="61" t="str">
        <f t="shared" si="320"/>
        <v>-</v>
      </c>
      <c r="P10296" s="73" t="str">
        <f t="shared" si="321"/>
        <v/>
      </c>
      <c r="Q10296" s="61" t="s">
        <v>84</v>
      </c>
    </row>
    <row r="10297" spans="8:17" x14ac:dyDescent="0.25">
      <c r="H10297" s="59">
        <v>173274</v>
      </c>
      <c r="I10297" s="59" t="s">
        <v>69</v>
      </c>
      <c r="J10297" s="59">
        <v>18462758</v>
      </c>
      <c r="K10297" s="59" t="s">
        <v>10799</v>
      </c>
      <c r="L10297" s="61" t="s">
        <v>113</v>
      </c>
      <c r="M10297" s="61">
        <f>VLOOKUP(H10297,zdroj!C:F,4,0)</f>
        <v>0</v>
      </c>
      <c r="N10297" s="61" t="str">
        <f t="shared" si="320"/>
        <v>katB</v>
      </c>
      <c r="P10297" s="73" t="str">
        <f t="shared" si="321"/>
        <v/>
      </c>
      <c r="Q10297" s="61" t="s">
        <v>30</v>
      </c>
    </row>
    <row r="10298" spans="8:17" x14ac:dyDescent="0.25">
      <c r="H10298" s="59">
        <v>173274</v>
      </c>
      <c r="I10298" s="59" t="s">
        <v>69</v>
      </c>
      <c r="J10298" s="59">
        <v>18462766</v>
      </c>
      <c r="K10298" s="59" t="s">
        <v>10800</v>
      </c>
      <c r="L10298" s="61" t="s">
        <v>113</v>
      </c>
      <c r="M10298" s="61">
        <f>VLOOKUP(H10298,zdroj!C:F,4,0)</f>
        <v>0</v>
      </c>
      <c r="N10298" s="61" t="str">
        <f t="shared" si="320"/>
        <v>katB</v>
      </c>
      <c r="P10298" s="73" t="str">
        <f t="shared" si="321"/>
        <v/>
      </c>
      <c r="Q10298" s="61" t="s">
        <v>30</v>
      </c>
    </row>
    <row r="10299" spans="8:17" x14ac:dyDescent="0.25">
      <c r="H10299" s="59">
        <v>173274</v>
      </c>
      <c r="I10299" s="59" t="s">
        <v>69</v>
      </c>
      <c r="J10299" s="59">
        <v>18462782</v>
      </c>
      <c r="K10299" s="59" t="s">
        <v>10801</v>
      </c>
      <c r="L10299" s="61" t="s">
        <v>113</v>
      </c>
      <c r="M10299" s="61">
        <f>VLOOKUP(H10299,zdroj!C:F,4,0)</f>
        <v>0</v>
      </c>
      <c r="N10299" s="61" t="str">
        <f t="shared" si="320"/>
        <v>katB</v>
      </c>
      <c r="P10299" s="73" t="str">
        <f t="shared" si="321"/>
        <v/>
      </c>
      <c r="Q10299" s="61" t="s">
        <v>30</v>
      </c>
    </row>
    <row r="10300" spans="8:17" x14ac:dyDescent="0.25">
      <c r="H10300" s="59">
        <v>173274</v>
      </c>
      <c r="I10300" s="59" t="s">
        <v>69</v>
      </c>
      <c r="J10300" s="59">
        <v>18462791</v>
      </c>
      <c r="K10300" s="59" t="s">
        <v>10802</v>
      </c>
      <c r="L10300" s="61" t="s">
        <v>113</v>
      </c>
      <c r="M10300" s="61">
        <f>VLOOKUP(H10300,zdroj!C:F,4,0)</f>
        <v>0</v>
      </c>
      <c r="N10300" s="61" t="str">
        <f t="shared" si="320"/>
        <v>katB</v>
      </c>
      <c r="P10300" s="73" t="str">
        <f t="shared" si="321"/>
        <v/>
      </c>
      <c r="Q10300" s="61" t="s">
        <v>30</v>
      </c>
    </row>
    <row r="10301" spans="8:17" x14ac:dyDescent="0.25">
      <c r="H10301" s="59">
        <v>173274</v>
      </c>
      <c r="I10301" s="59" t="s">
        <v>69</v>
      </c>
      <c r="J10301" s="59">
        <v>18462804</v>
      </c>
      <c r="K10301" s="59" t="s">
        <v>10803</v>
      </c>
      <c r="L10301" s="61" t="s">
        <v>113</v>
      </c>
      <c r="M10301" s="61">
        <f>VLOOKUP(H10301,zdroj!C:F,4,0)</f>
        <v>0</v>
      </c>
      <c r="N10301" s="61" t="str">
        <f t="shared" si="320"/>
        <v>katB</v>
      </c>
      <c r="P10301" s="73" t="str">
        <f t="shared" si="321"/>
        <v/>
      </c>
      <c r="Q10301" s="61" t="s">
        <v>30</v>
      </c>
    </row>
    <row r="10302" spans="8:17" x14ac:dyDescent="0.25">
      <c r="H10302" s="59">
        <v>173274</v>
      </c>
      <c r="I10302" s="59" t="s">
        <v>69</v>
      </c>
      <c r="J10302" s="59">
        <v>18462812</v>
      </c>
      <c r="K10302" s="59" t="s">
        <v>10804</v>
      </c>
      <c r="L10302" s="61" t="s">
        <v>113</v>
      </c>
      <c r="M10302" s="61">
        <f>VLOOKUP(H10302,zdroj!C:F,4,0)</f>
        <v>0</v>
      </c>
      <c r="N10302" s="61" t="str">
        <f t="shared" si="320"/>
        <v>katB</v>
      </c>
      <c r="P10302" s="73" t="str">
        <f t="shared" si="321"/>
        <v/>
      </c>
      <c r="Q10302" s="61" t="s">
        <v>30</v>
      </c>
    </row>
    <row r="10303" spans="8:17" x14ac:dyDescent="0.25">
      <c r="H10303" s="59">
        <v>173274</v>
      </c>
      <c r="I10303" s="59" t="s">
        <v>69</v>
      </c>
      <c r="J10303" s="59">
        <v>18462821</v>
      </c>
      <c r="K10303" s="59" t="s">
        <v>10805</v>
      </c>
      <c r="L10303" s="61" t="s">
        <v>113</v>
      </c>
      <c r="M10303" s="61">
        <f>VLOOKUP(H10303,zdroj!C:F,4,0)</f>
        <v>0</v>
      </c>
      <c r="N10303" s="61" t="str">
        <f t="shared" si="320"/>
        <v>katB</v>
      </c>
      <c r="P10303" s="73" t="str">
        <f t="shared" si="321"/>
        <v/>
      </c>
      <c r="Q10303" s="61" t="s">
        <v>30</v>
      </c>
    </row>
    <row r="10304" spans="8:17" x14ac:dyDescent="0.25">
      <c r="H10304" s="59">
        <v>173274</v>
      </c>
      <c r="I10304" s="59" t="s">
        <v>69</v>
      </c>
      <c r="J10304" s="59">
        <v>18462880</v>
      </c>
      <c r="K10304" s="59" t="s">
        <v>10806</v>
      </c>
      <c r="L10304" s="61" t="s">
        <v>113</v>
      </c>
      <c r="M10304" s="61">
        <f>VLOOKUP(H10304,zdroj!C:F,4,0)</f>
        <v>0</v>
      </c>
      <c r="N10304" s="61" t="str">
        <f t="shared" si="320"/>
        <v>katB</v>
      </c>
      <c r="P10304" s="73" t="str">
        <f t="shared" si="321"/>
        <v/>
      </c>
      <c r="Q10304" s="61" t="s">
        <v>30</v>
      </c>
    </row>
    <row r="10305" spans="8:17" x14ac:dyDescent="0.25">
      <c r="H10305" s="59">
        <v>173274</v>
      </c>
      <c r="I10305" s="59" t="s">
        <v>69</v>
      </c>
      <c r="J10305" s="59">
        <v>27659313</v>
      </c>
      <c r="K10305" s="59" t="s">
        <v>10807</v>
      </c>
      <c r="L10305" s="61" t="s">
        <v>113</v>
      </c>
      <c r="M10305" s="61">
        <f>VLOOKUP(H10305,zdroj!C:F,4,0)</f>
        <v>0</v>
      </c>
      <c r="N10305" s="61" t="str">
        <f t="shared" si="320"/>
        <v>katB</v>
      </c>
      <c r="P10305" s="73" t="str">
        <f t="shared" si="321"/>
        <v/>
      </c>
      <c r="Q10305" s="61" t="s">
        <v>30</v>
      </c>
    </row>
    <row r="10306" spans="8:17" x14ac:dyDescent="0.25">
      <c r="H10306" s="59">
        <v>173274</v>
      </c>
      <c r="I10306" s="59" t="s">
        <v>69</v>
      </c>
      <c r="J10306" s="59">
        <v>27915051</v>
      </c>
      <c r="K10306" s="59" t="s">
        <v>10808</v>
      </c>
      <c r="L10306" s="61" t="s">
        <v>113</v>
      </c>
      <c r="M10306" s="61">
        <f>VLOOKUP(H10306,zdroj!C:F,4,0)</f>
        <v>0</v>
      </c>
      <c r="N10306" s="61" t="str">
        <f t="shared" si="320"/>
        <v>katB</v>
      </c>
      <c r="P10306" s="73" t="str">
        <f t="shared" si="321"/>
        <v/>
      </c>
      <c r="Q10306" s="61" t="s">
        <v>30</v>
      </c>
    </row>
    <row r="10307" spans="8:17" x14ac:dyDescent="0.25">
      <c r="H10307" s="59">
        <v>173274</v>
      </c>
      <c r="I10307" s="59" t="s">
        <v>69</v>
      </c>
      <c r="J10307" s="59">
        <v>74660861</v>
      </c>
      <c r="K10307" s="59" t="s">
        <v>10809</v>
      </c>
      <c r="L10307" s="61" t="s">
        <v>113</v>
      </c>
      <c r="M10307" s="61">
        <f>VLOOKUP(H10307,zdroj!C:F,4,0)</f>
        <v>0</v>
      </c>
      <c r="N10307" s="61" t="str">
        <f t="shared" si="320"/>
        <v>katB</v>
      </c>
      <c r="P10307" s="73" t="str">
        <f t="shared" si="321"/>
        <v/>
      </c>
      <c r="Q10307" s="61" t="s">
        <v>30</v>
      </c>
    </row>
    <row r="10308" spans="8:17" x14ac:dyDescent="0.25">
      <c r="H10308" s="59">
        <v>173274</v>
      </c>
      <c r="I10308" s="59" t="s">
        <v>69</v>
      </c>
      <c r="J10308" s="59">
        <v>75919001</v>
      </c>
      <c r="K10308" s="59" t="s">
        <v>10810</v>
      </c>
      <c r="L10308" s="61" t="s">
        <v>113</v>
      </c>
      <c r="M10308" s="61">
        <f>VLOOKUP(H10308,zdroj!C:F,4,0)</f>
        <v>0</v>
      </c>
      <c r="N10308" s="61" t="str">
        <f t="shared" si="320"/>
        <v>katB</v>
      </c>
      <c r="P10308" s="73" t="str">
        <f t="shared" si="321"/>
        <v/>
      </c>
      <c r="Q10308" s="61" t="s">
        <v>30</v>
      </c>
    </row>
    <row r="10309" spans="8:17" x14ac:dyDescent="0.25">
      <c r="H10309" s="59">
        <v>173274</v>
      </c>
      <c r="I10309" s="59" t="s">
        <v>69</v>
      </c>
      <c r="J10309" s="59">
        <v>78604770</v>
      </c>
      <c r="K10309" s="59" t="s">
        <v>10811</v>
      </c>
      <c r="L10309" s="61" t="s">
        <v>113</v>
      </c>
      <c r="M10309" s="61">
        <f>VLOOKUP(H10309,zdroj!C:F,4,0)</f>
        <v>0</v>
      </c>
      <c r="N10309" s="61" t="str">
        <f t="shared" si="320"/>
        <v>katB</v>
      </c>
      <c r="P10309" s="73" t="str">
        <f t="shared" si="321"/>
        <v/>
      </c>
      <c r="Q10309" s="61" t="s">
        <v>30</v>
      </c>
    </row>
    <row r="10310" spans="8:17" x14ac:dyDescent="0.25">
      <c r="H10310" s="59">
        <v>173274</v>
      </c>
      <c r="I10310" s="59" t="s">
        <v>69</v>
      </c>
      <c r="J10310" s="59">
        <v>79389970</v>
      </c>
      <c r="K10310" s="59" t="s">
        <v>10812</v>
      </c>
      <c r="L10310" s="61" t="s">
        <v>113</v>
      </c>
      <c r="M10310" s="61">
        <f>VLOOKUP(H10310,zdroj!C:F,4,0)</f>
        <v>0</v>
      </c>
      <c r="N10310" s="61" t="str">
        <f t="shared" si="320"/>
        <v>katB</v>
      </c>
      <c r="P10310" s="73" t="str">
        <f t="shared" si="321"/>
        <v/>
      </c>
      <c r="Q10310" s="61" t="s">
        <v>30</v>
      </c>
    </row>
    <row r="10311" spans="8:17" x14ac:dyDescent="0.25">
      <c r="H10311" s="59">
        <v>173274</v>
      </c>
      <c r="I10311" s="59" t="s">
        <v>69</v>
      </c>
      <c r="J10311" s="59">
        <v>81423837</v>
      </c>
      <c r="K10311" s="59" t="s">
        <v>10813</v>
      </c>
      <c r="L10311" s="61" t="s">
        <v>113</v>
      </c>
      <c r="M10311" s="61">
        <f>VLOOKUP(H10311,zdroj!C:F,4,0)</f>
        <v>0</v>
      </c>
      <c r="N10311" s="61" t="str">
        <f t="shared" ref="N10311:N10374" si="322">IF(M10311="A",IF(L10311="katA","katB",L10311),L10311)</f>
        <v>katB</v>
      </c>
      <c r="P10311" s="73" t="str">
        <f t="shared" ref="P10311:P10374" si="323">IF(O10311="A",1,"")</f>
        <v/>
      </c>
      <c r="Q10311" s="61" t="s">
        <v>30</v>
      </c>
    </row>
    <row r="10312" spans="8:17" x14ac:dyDescent="0.25">
      <c r="H10312" s="59">
        <v>173274</v>
      </c>
      <c r="I10312" s="59" t="s">
        <v>69</v>
      </c>
      <c r="J10312" s="59">
        <v>81479018</v>
      </c>
      <c r="K10312" s="59" t="s">
        <v>10814</v>
      </c>
      <c r="L10312" s="61" t="s">
        <v>113</v>
      </c>
      <c r="M10312" s="61">
        <f>VLOOKUP(H10312,zdroj!C:F,4,0)</f>
        <v>0</v>
      </c>
      <c r="N10312" s="61" t="str">
        <f t="shared" si="322"/>
        <v>katB</v>
      </c>
      <c r="P10312" s="73" t="str">
        <f t="shared" si="323"/>
        <v/>
      </c>
      <c r="Q10312" s="61" t="s">
        <v>30</v>
      </c>
    </row>
    <row r="10313" spans="8:17" x14ac:dyDescent="0.25">
      <c r="H10313" s="59">
        <v>173282</v>
      </c>
      <c r="I10313" s="59" t="s">
        <v>69</v>
      </c>
      <c r="J10313" s="59">
        <v>40141748</v>
      </c>
      <c r="K10313" s="59" t="s">
        <v>10815</v>
      </c>
      <c r="L10313" s="61" t="s">
        <v>113</v>
      </c>
      <c r="M10313" s="61">
        <f>VLOOKUP(H10313,zdroj!C:F,4,0)</f>
        <v>0</v>
      </c>
      <c r="N10313" s="61" t="str">
        <f t="shared" si="322"/>
        <v>katB</v>
      </c>
      <c r="P10313" s="73" t="str">
        <f t="shared" si="323"/>
        <v/>
      </c>
      <c r="Q10313" s="61" t="s">
        <v>30</v>
      </c>
    </row>
    <row r="10314" spans="8:17" x14ac:dyDescent="0.25">
      <c r="H10314" s="59">
        <v>321826</v>
      </c>
      <c r="I10314" s="59" t="s">
        <v>69</v>
      </c>
      <c r="J10314" s="59">
        <v>18467890</v>
      </c>
      <c r="K10314" s="59" t="s">
        <v>10816</v>
      </c>
      <c r="L10314" s="61" t="s">
        <v>113</v>
      </c>
      <c r="M10314" s="61">
        <f>VLOOKUP(H10314,zdroj!C:F,4,0)</f>
        <v>0</v>
      </c>
      <c r="N10314" s="61" t="str">
        <f t="shared" si="322"/>
        <v>katB</v>
      </c>
      <c r="P10314" s="73" t="str">
        <f t="shared" si="323"/>
        <v/>
      </c>
      <c r="Q10314" s="61" t="s">
        <v>31</v>
      </c>
    </row>
    <row r="10315" spans="8:17" x14ac:dyDescent="0.25">
      <c r="H10315" s="59">
        <v>321826</v>
      </c>
      <c r="I10315" s="59" t="s">
        <v>69</v>
      </c>
      <c r="J10315" s="59">
        <v>18470807</v>
      </c>
      <c r="K10315" s="59" t="s">
        <v>10817</v>
      </c>
      <c r="L10315" s="61" t="s">
        <v>113</v>
      </c>
      <c r="M10315" s="61">
        <f>VLOOKUP(H10315,zdroj!C:F,4,0)</f>
        <v>0</v>
      </c>
      <c r="N10315" s="61" t="str">
        <f t="shared" si="322"/>
        <v>katB</v>
      </c>
      <c r="P10315" s="73" t="str">
        <f t="shared" si="323"/>
        <v/>
      </c>
      <c r="Q10315" s="61" t="s">
        <v>30</v>
      </c>
    </row>
    <row r="10316" spans="8:17" x14ac:dyDescent="0.25">
      <c r="H10316" s="59">
        <v>321826</v>
      </c>
      <c r="I10316" s="59" t="s">
        <v>69</v>
      </c>
      <c r="J10316" s="59">
        <v>28457803</v>
      </c>
      <c r="K10316" s="59" t="s">
        <v>10818</v>
      </c>
      <c r="L10316" s="61" t="s">
        <v>81</v>
      </c>
      <c r="M10316" s="61">
        <f>VLOOKUP(H10316,zdroj!C:F,4,0)</f>
        <v>0</v>
      </c>
      <c r="N10316" s="61" t="str">
        <f t="shared" si="322"/>
        <v>-</v>
      </c>
      <c r="P10316" s="73" t="str">
        <f t="shared" si="323"/>
        <v/>
      </c>
      <c r="Q10316" s="61" t="s">
        <v>86</v>
      </c>
    </row>
    <row r="10317" spans="8:17" x14ac:dyDescent="0.25">
      <c r="H10317" s="59">
        <v>321826</v>
      </c>
      <c r="I10317" s="59" t="s">
        <v>69</v>
      </c>
      <c r="J10317" s="59">
        <v>28457820</v>
      </c>
      <c r="K10317" s="59" t="s">
        <v>10819</v>
      </c>
      <c r="L10317" s="61" t="s">
        <v>81</v>
      </c>
      <c r="M10317" s="61">
        <f>VLOOKUP(H10317,zdroj!C:F,4,0)</f>
        <v>0</v>
      </c>
      <c r="N10317" s="61" t="str">
        <f t="shared" si="322"/>
        <v>-</v>
      </c>
      <c r="P10317" s="73" t="str">
        <f t="shared" si="323"/>
        <v/>
      </c>
      <c r="Q10317" s="61" t="s">
        <v>86</v>
      </c>
    </row>
    <row r="10318" spans="8:17" x14ac:dyDescent="0.25">
      <c r="H10318" s="59">
        <v>321826</v>
      </c>
      <c r="I10318" s="59" t="s">
        <v>69</v>
      </c>
      <c r="J10318" s="59">
        <v>28457838</v>
      </c>
      <c r="K10318" s="59" t="s">
        <v>10820</v>
      </c>
      <c r="L10318" s="61" t="s">
        <v>81</v>
      </c>
      <c r="M10318" s="61">
        <f>VLOOKUP(H10318,zdroj!C:F,4,0)</f>
        <v>0</v>
      </c>
      <c r="N10318" s="61" t="str">
        <f t="shared" si="322"/>
        <v>-</v>
      </c>
      <c r="P10318" s="73" t="str">
        <f t="shared" si="323"/>
        <v/>
      </c>
      <c r="Q10318" s="61" t="s">
        <v>86</v>
      </c>
    </row>
    <row r="10319" spans="8:17" x14ac:dyDescent="0.25">
      <c r="H10319" s="59">
        <v>321826</v>
      </c>
      <c r="I10319" s="59" t="s">
        <v>69</v>
      </c>
      <c r="J10319" s="59">
        <v>28457846</v>
      </c>
      <c r="K10319" s="59" t="s">
        <v>10821</v>
      </c>
      <c r="L10319" s="61" t="s">
        <v>81</v>
      </c>
      <c r="M10319" s="61">
        <f>VLOOKUP(H10319,zdroj!C:F,4,0)</f>
        <v>0</v>
      </c>
      <c r="N10319" s="61" t="str">
        <f t="shared" si="322"/>
        <v>-</v>
      </c>
      <c r="P10319" s="73" t="str">
        <f t="shared" si="323"/>
        <v/>
      </c>
      <c r="Q10319" s="61" t="s">
        <v>86</v>
      </c>
    </row>
    <row r="10320" spans="8:17" x14ac:dyDescent="0.25">
      <c r="H10320" s="59">
        <v>321826</v>
      </c>
      <c r="I10320" s="59" t="s">
        <v>69</v>
      </c>
      <c r="J10320" s="59">
        <v>28457854</v>
      </c>
      <c r="K10320" s="59" t="s">
        <v>10822</v>
      </c>
      <c r="L10320" s="61" t="s">
        <v>81</v>
      </c>
      <c r="M10320" s="61">
        <f>VLOOKUP(H10320,zdroj!C:F,4,0)</f>
        <v>0</v>
      </c>
      <c r="N10320" s="61" t="str">
        <f t="shared" si="322"/>
        <v>-</v>
      </c>
      <c r="P10320" s="73" t="str">
        <f t="shared" si="323"/>
        <v/>
      </c>
      <c r="Q10320" s="61" t="s">
        <v>86</v>
      </c>
    </row>
    <row r="10321" spans="8:17" x14ac:dyDescent="0.25">
      <c r="H10321" s="59">
        <v>321826</v>
      </c>
      <c r="I10321" s="59" t="s">
        <v>69</v>
      </c>
      <c r="J10321" s="59">
        <v>28457862</v>
      </c>
      <c r="K10321" s="59" t="s">
        <v>10823</v>
      </c>
      <c r="L10321" s="61" t="s">
        <v>81</v>
      </c>
      <c r="M10321" s="61">
        <f>VLOOKUP(H10321,zdroj!C:F,4,0)</f>
        <v>0</v>
      </c>
      <c r="N10321" s="61" t="str">
        <f t="shared" si="322"/>
        <v>-</v>
      </c>
      <c r="P10321" s="73" t="str">
        <f t="shared" si="323"/>
        <v/>
      </c>
      <c r="Q10321" s="61" t="s">
        <v>86</v>
      </c>
    </row>
    <row r="10322" spans="8:17" x14ac:dyDescent="0.25">
      <c r="H10322" s="59">
        <v>321826</v>
      </c>
      <c r="I10322" s="59" t="s">
        <v>69</v>
      </c>
      <c r="J10322" s="59">
        <v>28457871</v>
      </c>
      <c r="K10322" s="59" t="s">
        <v>10824</v>
      </c>
      <c r="L10322" s="61" t="s">
        <v>81</v>
      </c>
      <c r="M10322" s="61">
        <f>VLOOKUP(H10322,zdroj!C:F,4,0)</f>
        <v>0</v>
      </c>
      <c r="N10322" s="61" t="str">
        <f t="shared" si="322"/>
        <v>-</v>
      </c>
      <c r="P10322" s="73" t="str">
        <f t="shared" si="323"/>
        <v/>
      </c>
      <c r="Q10322" s="61" t="s">
        <v>86</v>
      </c>
    </row>
    <row r="10323" spans="8:17" x14ac:dyDescent="0.25">
      <c r="H10323" s="59">
        <v>321826</v>
      </c>
      <c r="I10323" s="59" t="s">
        <v>69</v>
      </c>
      <c r="J10323" s="59">
        <v>28457889</v>
      </c>
      <c r="K10323" s="59" t="s">
        <v>10825</v>
      </c>
      <c r="L10323" s="61" t="s">
        <v>81</v>
      </c>
      <c r="M10323" s="61">
        <f>VLOOKUP(H10323,zdroj!C:F,4,0)</f>
        <v>0</v>
      </c>
      <c r="N10323" s="61" t="str">
        <f t="shared" si="322"/>
        <v>-</v>
      </c>
      <c r="P10323" s="73" t="str">
        <f t="shared" si="323"/>
        <v/>
      </c>
      <c r="Q10323" s="61" t="s">
        <v>86</v>
      </c>
    </row>
    <row r="10324" spans="8:17" x14ac:dyDescent="0.25">
      <c r="H10324" s="59">
        <v>321826</v>
      </c>
      <c r="I10324" s="59" t="s">
        <v>69</v>
      </c>
      <c r="J10324" s="59">
        <v>28457897</v>
      </c>
      <c r="K10324" s="59" t="s">
        <v>10826</v>
      </c>
      <c r="L10324" s="61" t="s">
        <v>81</v>
      </c>
      <c r="M10324" s="61">
        <f>VLOOKUP(H10324,zdroj!C:F,4,0)</f>
        <v>0</v>
      </c>
      <c r="N10324" s="61" t="str">
        <f t="shared" si="322"/>
        <v>-</v>
      </c>
      <c r="P10324" s="73" t="str">
        <f t="shared" si="323"/>
        <v/>
      </c>
      <c r="Q10324" s="61" t="s">
        <v>86</v>
      </c>
    </row>
    <row r="10325" spans="8:17" x14ac:dyDescent="0.25">
      <c r="H10325" s="59">
        <v>321826</v>
      </c>
      <c r="I10325" s="59" t="s">
        <v>69</v>
      </c>
      <c r="J10325" s="59">
        <v>28457901</v>
      </c>
      <c r="K10325" s="59" t="s">
        <v>10827</v>
      </c>
      <c r="L10325" s="61" t="s">
        <v>81</v>
      </c>
      <c r="M10325" s="61">
        <f>VLOOKUP(H10325,zdroj!C:F,4,0)</f>
        <v>0</v>
      </c>
      <c r="N10325" s="61" t="str">
        <f t="shared" si="322"/>
        <v>-</v>
      </c>
      <c r="P10325" s="73" t="str">
        <f t="shared" si="323"/>
        <v/>
      </c>
      <c r="Q10325" s="61" t="s">
        <v>86</v>
      </c>
    </row>
    <row r="10326" spans="8:17" x14ac:dyDescent="0.25">
      <c r="H10326" s="59">
        <v>321826</v>
      </c>
      <c r="I10326" s="59" t="s">
        <v>69</v>
      </c>
      <c r="J10326" s="59">
        <v>28457919</v>
      </c>
      <c r="K10326" s="59" t="s">
        <v>10828</v>
      </c>
      <c r="L10326" s="61" t="s">
        <v>81</v>
      </c>
      <c r="M10326" s="61">
        <f>VLOOKUP(H10326,zdroj!C:F,4,0)</f>
        <v>0</v>
      </c>
      <c r="N10326" s="61" t="str">
        <f t="shared" si="322"/>
        <v>-</v>
      </c>
      <c r="P10326" s="73" t="str">
        <f t="shared" si="323"/>
        <v/>
      </c>
      <c r="Q10326" s="61" t="s">
        <v>86</v>
      </c>
    </row>
    <row r="10327" spans="8:17" x14ac:dyDescent="0.25">
      <c r="H10327" s="59">
        <v>321826</v>
      </c>
      <c r="I10327" s="59" t="s">
        <v>69</v>
      </c>
      <c r="J10327" s="59">
        <v>28457927</v>
      </c>
      <c r="K10327" s="59" t="s">
        <v>10829</v>
      </c>
      <c r="L10327" s="61" t="s">
        <v>81</v>
      </c>
      <c r="M10327" s="61">
        <f>VLOOKUP(H10327,zdroj!C:F,4,0)</f>
        <v>0</v>
      </c>
      <c r="N10327" s="61" t="str">
        <f t="shared" si="322"/>
        <v>-</v>
      </c>
      <c r="P10327" s="73" t="str">
        <f t="shared" si="323"/>
        <v/>
      </c>
      <c r="Q10327" s="61" t="s">
        <v>86</v>
      </c>
    </row>
    <row r="10328" spans="8:17" x14ac:dyDescent="0.25">
      <c r="H10328" s="59">
        <v>321826</v>
      </c>
      <c r="I10328" s="59" t="s">
        <v>69</v>
      </c>
      <c r="J10328" s="59">
        <v>28457935</v>
      </c>
      <c r="K10328" s="59" t="s">
        <v>10830</v>
      </c>
      <c r="L10328" s="61" t="s">
        <v>81</v>
      </c>
      <c r="M10328" s="61">
        <f>VLOOKUP(H10328,zdroj!C:F,4,0)</f>
        <v>0</v>
      </c>
      <c r="N10328" s="61" t="str">
        <f t="shared" si="322"/>
        <v>-</v>
      </c>
      <c r="P10328" s="73" t="str">
        <f t="shared" si="323"/>
        <v/>
      </c>
      <c r="Q10328" s="61" t="s">
        <v>86</v>
      </c>
    </row>
    <row r="10329" spans="8:17" x14ac:dyDescent="0.25">
      <c r="H10329" s="59">
        <v>321826</v>
      </c>
      <c r="I10329" s="59" t="s">
        <v>69</v>
      </c>
      <c r="J10329" s="59">
        <v>28457943</v>
      </c>
      <c r="K10329" s="59" t="s">
        <v>10831</v>
      </c>
      <c r="L10329" s="61" t="s">
        <v>81</v>
      </c>
      <c r="M10329" s="61">
        <f>VLOOKUP(H10329,zdroj!C:F,4,0)</f>
        <v>0</v>
      </c>
      <c r="N10329" s="61" t="str">
        <f t="shared" si="322"/>
        <v>-</v>
      </c>
      <c r="P10329" s="73" t="str">
        <f t="shared" si="323"/>
        <v/>
      </c>
      <c r="Q10329" s="61" t="s">
        <v>86</v>
      </c>
    </row>
    <row r="10330" spans="8:17" x14ac:dyDescent="0.25">
      <c r="H10330" s="59">
        <v>321826</v>
      </c>
      <c r="I10330" s="59" t="s">
        <v>69</v>
      </c>
      <c r="J10330" s="59">
        <v>28457951</v>
      </c>
      <c r="K10330" s="59" t="s">
        <v>10832</v>
      </c>
      <c r="L10330" s="61" t="s">
        <v>81</v>
      </c>
      <c r="M10330" s="61">
        <f>VLOOKUP(H10330,zdroj!C:F,4,0)</f>
        <v>0</v>
      </c>
      <c r="N10330" s="61" t="str">
        <f t="shared" si="322"/>
        <v>-</v>
      </c>
      <c r="P10330" s="73" t="str">
        <f t="shared" si="323"/>
        <v/>
      </c>
      <c r="Q10330" s="61" t="s">
        <v>86</v>
      </c>
    </row>
    <row r="10331" spans="8:17" x14ac:dyDescent="0.25">
      <c r="H10331" s="59">
        <v>321826</v>
      </c>
      <c r="I10331" s="59" t="s">
        <v>69</v>
      </c>
      <c r="J10331" s="59">
        <v>28457960</v>
      </c>
      <c r="K10331" s="59" t="s">
        <v>10833</v>
      </c>
      <c r="L10331" s="61" t="s">
        <v>81</v>
      </c>
      <c r="M10331" s="61">
        <f>VLOOKUP(H10331,zdroj!C:F,4,0)</f>
        <v>0</v>
      </c>
      <c r="N10331" s="61" t="str">
        <f t="shared" si="322"/>
        <v>-</v>
      </c>
      <c r="P10331" s="73" t="str">
        <f t="shared" si="323"/>
        <v/>
      </c>
      <c r="Q10331" s="61" t="s">
        <v>86</v>
      </c>
    </row>
    <row r="10332" spans="8:17" x14ac:dyDescent="0.25">
      <c r="H10332" s="59">
        <v>321826</v>
      </c>
      <c r="I10332" s="59" t="s">
        <v>69</v>
      </c>
      <c r="J10332" s="59">
        <v>28457978</v>
      </c>
      <c r="K10332" s="59" t="s">
        <v>10834</v>
      </c>
      <c r="L10332" s="61" t="s">
        <v>81</v>
      </c>
      <c r="M10332" s="61">
        <f>VLOOKUP(H10332,zdroj!C:F,4,0)</f>
        <v>0</v>
      </c>
      <c r="N10332" s="61" t="str">
        <f t="shared" si="322"/>
        <v>-</v>
      </c>
      <c r="P10332" s="73" t="str">
        <f t="shared" si="323"/>
        <v/>
      </c>
      <c r="Q10332" s="61" t="s">
        <v>86</v>
      </c>
    </row>
    <row r="10333" spans="8:17" x14ac:dyDescent="0.25">
      <c r="H10333" s="59">
        <v>321826</v>
      </c>
      <c r="I10333" s="59" t="s">
        <v>69</v>
      </c>
      <c r="J10333" s="59">
        <v>28457986</v>
      </c>
      <c r="K10333" s="59" t="s">
        <v>10835</v>
      </c>
      <c r="L10333" s="61" t="s">
        <v>81</v>
      </c>
      <c r="M10333" s="61">
        <f>VLOOKUP(H10333,zdroj!C:F,4,0)</f>
        <v>0</v>
      </c>
      <c r="N10333" s="61" t="str">
        <f t="shared" si="322"/>
        <v>-</v>
      </c>
      <c r="P10333" s="73" t="str">
        <f t="shared" si="323"/>
        <v/>
      </c>
      <c r="Q10333" s="61" t="s">
        <v>86</v>
      </c>
    </row>
    <row r="10334" spans="8:17" x14ac:dyDescent="0.25">
      <c r="H10334" s="59">
        <v>321826</v>
      </c>
      <c r="I10334" s="59" t="s">
        <v>69</v>
      </c>
      <c r="J10334" s="59">
        <v>28457994</v>
      </c>
      <c r="K10334" s="59" t="s">
        <v>10836</v>
      </c>
      <c r="L10334" s="61" t="s">
        <v>81</v>
      </c>
      <c r="M10334" s="61">
        <f>VLOOKUP(H10334,zdroj!C:F,4,0)</f>
        <v>0</v>
      </c>
      <c r="N10334" s="61" t="str">
        <f t="shared" si="322"/>
        <v>-</v>
      </c>
      <c r="P10334" s="73" t="str">
        <f t="shared" si="323"/>
        <v/>
      </c>
      <c r="Q10334" s="61" t="s">
        <v>86</v>
      </c>
    </row>
    <row r="10335" spans="8:17" x14ac:dyDescent="0.25">
      <c r="H10335" s="59">
        <v>321826</v>
      </c>
      <c r="I10335" s="59" t="s">
        <v>69</v>
      </c>
      <c r="J10335" s="59">
        <v>28458001</v>
      </c>
      <c r="K10335" s="59" t="s">
        <v>10837</v>
      </c>
      <c r="L10335" s="61" t="s">
        <v>81</v>
      </c>
      <c r="M10335" s="61">
        <f>VLOOKUP(H10335,zdroj!C:F,4,0)</f>
        <v>0</v>
      </c>
      <c r="N10335" s="61" t="str">
        <f t="shared" si="322"/>
        <v>-</v>
      </c>
      <c r="P10335" s="73" t="str">
        <f t="shared" si="323"/>
        <v/>
      </c>
      <c r="Q10335" s="61" t="s">
        <v>86</v>
      </c>
    </row>
    <row r="10336" spans="8:17" x14ac:dyDescent="0.25">
      <c r="H10336" s="59">
        <v>321826</v>
      </c>
      <c r="I10336" s="59" t="s">
        <v>69</v>
      </c>
      <c r="J10336" s="59">
        <v>28458010</v>
      </c>
      <c r="K10336" s="59" t="s">
        <v>10838</v>
      </c>
      <c r="L10336" s="61" t="s">
        <v>81</v>
      </c>
      <c r="M10336" s="61">
        <f>VLOOKUP(H10336,zdroj!C:F,4,0)</f>
        <v>0</v>
      </c>
      <c r="N10336" s="61" t="str">
        <f t="shared" si="322"/>
        <v>-</v>
      </c>
      <c r="P10336" s="73" t="str">
        <f t="shared" si="323"/>
        <v/>
      </c>
      <c r="Q10336" s="61" t="s">
        <v>86</v>
      </c>
    </row>
    <row r="10337" spans="8:17" x14ac:dyDescent="0.25">
      <c r="H10337" s="59">
        <v>321826</v>
      </c>
      <c r="I10337" s="59" t="s">
        <v>69</v>
      </c>
      <c r="J10337" s="59">
        <v>28458028</v>
      </c>
      <c r="K10337" s="59" t="s">
        <v>10839</v>
      </c>
      <c r="L10337" s="61" t="s">
        <v>81</v>
      </c>
      <c r="M10337" s="61">
        <f>VLOOKUP(H10337,zdroj!C:F,4,0)</f>
        <v>0</v>
      </c>
      <c r="N10337" s="61" t="str">
        <f t="shared" si="322"/>
        <v>-</v>
      </c>
      <c r="P10337" s="73" t="str">
        <f t="shared" si="323"/>
        <v/>
      </c>
      <c r="Q10337" s="61" t="s">
        <v>86</v>
      </c>
    </row>
    <row r="10338" spans="8:17" x14ac:dyDescent="0.25">
      <c r="H10338" s="59">
        <v>321826</v>
      </c>
      <c r="I10338" s="59" t="s">
        <v>69</v>
      </c>
      <c r="J10338" s="59">
        <v>28458036</v>
      </c>
      <c r="K10338" s="59" t="s">
        <v>10840</v>
      </c>
      <c r="L10338" s="61" t="s">
        <v>81</v>
      </c>
      <c r="M10338" s="61">
        <f>VLOOKUP(H10338,zdroj!C:F,4,0)</f>
        <v>0</v>
      </c>
      <c r="N10338" s="61" t="str">
        <f t="shared" si="322"/>
        <v>-</v>
      </c>
      <c r="P10338" s="73" t="str">
        <f t="shared" si="323"/>
        <v/>
      </c>
      <c r="Q10338" s="61" t="s">
        <v>86</v>
      </c>
    </row>
    <row r="10339" spans="8:17" x14ac:dyDescent="0.25">
      <c r="H10339" s="59">
        <v>321826</v>
      </c>
      <c r="I10339" s="59" t="s">
        <v>69</v>
      </c>
      <c r="J10339" s="59">
        <v>28458044</v>
      </c>
      <c r="K10339" s="59" t="s">
        <v>10841</v>
      </c>
      <c r="L10339" s="61" t="s">
        <v>81</v>
      </c>
      <c r="M10339" s="61">
        <f>VLOOKUP(H10339,zdroj!C:F,4,0)</f>
        <v>0</v>
      </c>
      <c r="N10339" s="61" t="str">
        <f t="shared" si="322"/>
        <v>-</v>
      </c>
      <c r="P10339" s="73" t="str">
        <f t="shared" si="323"/>
        <v/>
      </c>
      <c r="Q10339" s="61" t="s">
        <v>86</v>
      </c>
    </row>
    <row r="10340" spans="8:17" x14ac:dyDescent="0.25">
      <c r="H10340" s="59">
        <v>321826</v>
      </c>
      <c r="I10340" s="59" t="s">
        <v>69</v>
      </c>
      <c r="J10340" s="59">
        <v>28458052</v>
      </c>
      <c r="K10340" s="59" t="s">
        <v>10842</v>
      </c>
      <c r="L10340" s="61" t="s">
        <v>81</v>
      </c>
      <c r="M10340" s="61">
        <f>VLOOKUP(H10340,zdroj!C:F,4,0)</f>
        <v>0</v>
      </c>
      <c r="N10340" s="61" t="str">
        <f t="shared" si="322"/>
        <v>-</v>
      </c>
      <c r="P10340" s="73" t="str">
        <f t="shared" si="323"/>
        <v/>
      </c>
      <c r="Q10340" s="61" t="s">
        <v>86</v>
      </c>
    </row>
    <row r="10341" spans="8:17" x14ac:dyDescent="0.25">
      <c r="H10341" s="59">
        <v>321826</v>
      </c>
      <c r="I10341" s="59" t="s">
        <v>69</v>
      </c>
      <c r="J10341" s="59">
        <v>28458320</v>
      </c>
      <c r="K10341" s="59" t="s">
        <v>10843</v>
      </c>
      <c r="L10341" s="61" t="s">
        <v>81</v>
      </c>
      <c r="M10341" s="61">
        <f>VLOOKUP(H10341,zdroj!C:F,4,0)</f>
        <v>0</v>
      </c>
      <c r="N10341" s="61" t="str">
        <f t="shared" si="322"/>
        <v>-</v>
      </c>
      <c r="P10341" s="73" t="str">
        <f t="shared" si="323"/>
        <v/>
      </c>
      <c r="Q10341" s="61" t="s">
        <v>86</v>
      </c>
    </row>
    <row r="10342" spans="8:17" x14ac:dyDescent="0.25">
      <c r="H10342" s="59">
        <v>321826</v>
      </c>
      <c r="I10342" s="59" t="s">
        <v>69</v>
      </c>
      <c r="J10342" s="59">
        <v>28458338</v>
      </c>
      <c r="K10342" s="59" t="s">
        <v>10844</v>
      </c>
      <c r="L10342" s="61" t="s">
        <v>81</v>
      </c>
      <c r="M10342" s="61">
        <f>VLOOKUP(H10342,zdroj!C:F,4,0)</f>
        <v>0</v>
      </c>
      <c r="N10342" s="61" t="str">
        <f t="shared" si="322"/>
        <v>-</v>
      </c>
      <c r="P10342" s="73" t="str">
        <f t="shared" si="323"/>
        <v/>
      </c>
      <c r="Q10342" s="61" t="s">
        <v>86</v>
      </c>
    </row>
    <row r="10343" spans="8:17" x14ac:dyDescent="0.25">
      <c r="H10343" s="59">
        <v>321826</v>
      </c>
      <c r="I10343" s="59" t="s">
        <v>69</v>
      </c>
      <c r="J10343" s="59">
        <v>28458346</v>
      </c>
      <c r="K10343" s="59" t="s">
        <v>10845</v>
      </c>
      <c r="L10343" s="61" t="s">
        <v>81</v>
      </c>
      <c r="M10343" s="61">
        <f>VLOOKUP(H10343,zdroj!C:F,4,0)</f>
        <v>0</v>
      </c>
      <c r="N10343" s="61" t="str">
        <f t="shared" si="322"/>
        <v>-</v>
      </c>
      <c r="P10343" s="73" t="str">
        <f t="shared" si="323"/>
        <v/>
      </c>
      <c r="Q10343" s="61" t="s">
        <v>86</v>
      </c>
    </row>
    <row r="10344" spans="8:17" x14ac:dyDescent="0.25">
      <c r="H10344" s="59">
        <v>321826</v>
      </c>
      <c r="I10344" s="59" t="s">
        <v>69</v>
      </c>
      <c r="J10344" s="59">
        <v>28458354</v>
      </c>
      <c r="K10344" s="59" t="s">
        <v>10846</v>
      </c>
      <c r="L10344" s="61" t="s">
        <v>81</v>
      </c>
      <c r="M10344" s="61">
        <f>VLOOKUP(H10344,zdroj!C:F,4,0)</f>
        <v>0</v>
      </c>
      <c r="N10344" s="61" t="str">
        <f t="shared" si="322"/>
        <v>-</v>
      </c>
      <c r="P10344" s="73" t="str">
        <f t="shared" si="323"/>
        <v/>
      </c>
      <c r="Q10344" s="61" t="s">
        <v>86</v>
      </c>
    </row>
    <row r="10345" spans="8:17" x14ac:dyDescent="0.25">
      <c r="H10345" s="59">
        <v>321826</v>
      </c>
      <c r="I10345" s="59" t="s">
        <v>69</v>
      </c>
      <c r="J10345" s="59">
        <v>28458362</v>
      </c>
      <c r="K10345" s="59" t="s">
        <v>10847</v>
      </c>
      <c r="L10345" s="61" t="s">
        <v>81</v>
      </c>
      <c r="M10345" s="61">
        <f>VLOOKUP(H10345,zdroj!C:F,4,0)</f>
        <v>0</v>
      </c>
      <c r="N10345" s="61" t="str">
        <f t="shared" si="322"/>
        <v>-</v>
      </c>
      <c r="P10345" s="73" t="str">
        <f t="shared" si="323"/>
        <v/>
      </c>
      <c r="Q10345" s="61" t="s">
        <v>86</v>
      </c>
    </row>
    <row r="10346" spans="8:17" x14ac:dyDescent="0.25">
      <c r="H10346" s="59">
        <v>321826</v>
      </c>
      <c r="I10346" s="59" t="s">
        <v>69</v>
      </c>
      <c r="J10346" s="59">
        <v>28458371</v>
      </c>
      <c r="K10346" s="59" t="s">
        <v>10848</v>
      </c>
      <c r="L10346" s="61" t="s">
        <v>81</v>
      </c>
      <c r="M10346" s="61">
        <f>VLOOKUP(H10346,zdroj!C:F,4,0)</f>
        <v>0</v>
      </c>
      <c r="N10346" s="61" t="str">
        <f t="shared" si="322"/>
        <v>-</v>
      </c>
      <c r="P10346" s="73" t="str">
        <f t="shared" si="323"/>
        <v/>
      </c>
      <c r="Q10346" s="61" t="s">
        <v>86</v>
      </c>
    </row>
    <row r="10347" spans="8:17" x14ac:dyDescent="0.25">
      <c r="H10347" s="59">
        <v>321826</v>
      </c>
      <c r="I10347" s="59" t="s">
        <v>69</v>
      </c>
      <c r="J10347" s="59">
        <v>28458389</v>
      </c>
      <c r="K10347" s="59" t="s">
        <v>10849</v>
      </c>
      <c r="L10347" s="61" t="s">
        <v>81</v>
      </c>
      <c r="M10347" s="61">
        <f>VLOOKUP(H10347,zdroj!C:F,4,0)</f>
        <v>0</v>
      </c>
      <c r="N10347" s="61" t="str">
        <f t="shared" si="322"/>
        <v>-</v>
      </c>
      <c r="P10347" s="73" t="str">
        <f t="shared" si="323"/>
        <v/>
      </c>
      <c r="Q10347" s="61" t="s">
        <v>86</v>
      </c>
    </row>
    <row r="10348" spans="8:17" x14ac:dyDescent="0.25">
      <c r="H10348" s="59">
        <v>321826</v>
      </c>
      <c r="I10348" s="59" t="s">
        <v>69</v>
      </c>
      <c r="J10348" s="59">
        <v>28458397</v>
      </c>
      <c r="K10348" s="59" t="s">
        <v>10850</v>
      </c>
      <c r="L10348" s="61" t="s">
        <v>81</v>
      </c>
      <c r="M10348" s="61">
        <f>VLOOKUP(H10348,zdroj!C:F,4,0)</f>
        <v>0</v>
      </c>
      <c r="N10348" s="61" t="str">
        <f t="shared" si="322"/>
        <v>-</v>
      </c>
      <c r="P10348" s="73" t="str">
        <f t="shared" si="323"/>
        <v/>
      </c>
      <c r="Q10348" s="61" t="s">
        <v>86</v>
      </c>
    </row>
    <row r="10349" spans="8:17" x14ac:dyDescent="0.25">
      <c r="H10349" s="59">
        <v>321826</v>
      </c>
      <c r="I10349" s="59" t="s">
        <v>69</v>
      </c>
      <c r="J10349" s="59">
        <v>28458401</v>
      </c>
      <c r="K10349" s="59" t="s">
        <v>10851</v>
      </c>
      <c r="L10349" s="61" t="s">
        <v>81</v>
      </c>
      <c r="M10349" s="61">
        <f>VLOOKUP(H10349,zdroj!C:F,4,0)</f>
        <v>0</v>
      </c>
      <c r="N10349" s="61" t="str">
        <f t="shared" si="322"/>
        <v>-</v>
      </c>
      <c r="P10349" s="73" t="str">
        <f t="shared" si="323"/>
        <v/>
      </c>
      <c r="Q10349" s="61" t="s">
        <v>86</v>
      </c>
    </row>
    <row r="10350" spans="8:17" x14ac:dyDescent="0.25">
      <c r="H10350" s="59">
        <v>321826</v>
      </c>
      <c r="I10350" s="59" t="s">
        <v>69</v>
      </c>
      <c r="J10350" s="59">
        <v>28458419</v>
      </c>
      <c r="K10350" s="59" t="s">
        <v>10852</v>
      </c>
      <c r="L10350" s="61" t="s">
        <v>81</v>
      </c>
      <c r="M10350" s="61">
        <f>VLOOKUP(H10350,zdroj!C:F,4,0)</f>
        <v>0</v>
      </c>
      <c r="N10350" s="61" t="str">
        <f t="shared" si="322"/>
        <v>-</v>
      </c>
      <c r="P10350" s="73" t="str">
        <f t="shared" si="323"/>
        <v/>
      </c>
      <c r="Q10350" s="61" t="s">
        <v>86</v>
      </c>
    </row>
    <row r="10351" spans="8:17" x14ac:dyDescent="0.25">
      <c r="H10351" s="59">
        <v>321826</v>
      </c>
      <c r="I10351" s="59" t="s">
        <v>69</v>
      </c>
      <c r="J10351" s="59">
        <v>28458427</v>
      </c>
      <c r="K10351" s="59" t="s">
        <v>10853</v>
      </c>
      <c r="L10351" s="61" t="s">
        <v>81</v>
      </c>
      <c r="M10351" s="61">
        <f>VLOOKUP(H10351,zdroj!C:F,4,0)</f>
        <v>0</v>
      </c>
      <c r="N10351" s="61" t="str">
        <f t="shared" si="322"/>
        <v>-</v>
      </c>
      <c r="P10351" s="73" t="str">
        <f t="shared" si="323"/>
        <v/>
      </c>
      <c r="Q10351" s="61" t="s">
        <v>86</v>
      </c>
    </row>
    <row r="10352" spans="8:17" x14ac:dyDescent="0.25">
      <c r="H10352" s="59">
        <v>321826</v>
      </c>
      <c r="I10352" s="59" t="s">
        <v>69</v>
      </c>
      <c r="J10352" s="59">
        <v>28458435</v>
      </c>
      <c r="K10352" s="59" t="s">
        <v>10854</v>
      </c>
      <c r="L10352" s="61" t="s">
        <v>81</v>
      </c>
      <c r="M10352" s="61">
        <f>VLOOKUP(H10352,zdroj!C:F,4,0)</f>
        <v>0</v>
      </c>
      <c r="N10352" s="61" t="str">
        <f t="shared" si="322"/>
        <v>-</v>
      </c>
      <c r="P10352" s="73" t="str">
        <f t="shared" si="323"/>
        <v/>
      </c>
      <c r="Q10352" s="61" t="s">
        <v>86</v>
      </c>
    </row>
    <row r="10353" spans="8:17" x14ac:dyDescent="0.25">
      <c r="H10353" s="59">
        <v>321826</v>
      </c>
      <c r="I10353" s="59" t="s">
        <v>69</v>
      </c>
      <c r="J10353" s="59">
        <v>28458443</v>
      </c>
      <c r="K10353" s="59" t="s">
        <v>10855</v>
      </c>
      <c r="L10353" s="61" t="s">
        <v>81</v>
      </c>
      <c r="M10353" s="61">
        <f>VLOOKUP(H10353,zdroj!C:F,4,0)</f>
        <v>0</v>
      </c>
      <c r="N10353" s="61" t="str">
        <f t="shared" si="322"/>
        <v>-</v>
      </c>
      <c r="P10353" s="73" t="str">
        <f t="shared" si="323"/>
        <v/>
      </c>
      <c r="Q10353" s="61" t="s">
        <v>86</v>
      </c>
    </row>
    <row r="10354" spans="8:17" x14ac:dyDescent="0.25">
      <c r="H10354" s="59">
        <v>321826</v>
      </c>
      <c r="I10354" s="59" t="s">
        <v>69</v>
      </c>
      <c r="J10354" s="59">
        <v>28458451</v>
      </c>
      <c r="K10354" s="59" t="s">
        <v>10856</v>
      </c>
      <c r="L10354" s="61" t="s">
        <v>81</v>
      </c>
      <c r="M10354" s="61">
        <f>VLOOKUP(H10354,zdroj!C:F,4,0)</f>
        <v>0</v>
      </c>
      <c r="N10354" s="61" t="str">
        <f t="shared" si="322"/>
        <v>-</v>
      </c>
      <c r="P10354" s="73" t="str">
        <f t="shared" si="323"/>
        <v/>
      </c>
      <c r="Q10354" s="61" t="s">
        <v>86</v>
      </c>
    </row>
    <row r="10355" spans="8:17" x14ac:dyDescent="0.25">
      <c r="H10355" s="59">
        <v>321826</v>
      </c>
      <c r="I10355" s="59" t="s">
        <v>69</v>
      </c>
      <c r="J10355" s="59">
        <v>28458460</v>
      </c>
      <c r="K10355" s="59" t="s">
        <v>10857</v>
      </c>
      <c r="L10355" s="61" t="s">
        <v>81</v>
      </c>
      <c r="M10355" s="61">
        <f>VLOOKUP(H10355,zdroj!C:F,4,0)</f>
        <v>0</v>
      </c>
      <c r="N10355" s="61" t="str">
        <f t="shared" si="322"/>
        <v>-</v>
      </c>
      <c r="P10355" s="73" t="str">
        <f t="shared" si="323"/>
        <v/>
      </c>
      <c r="Q10355" s="61" t="s">
        <v>86</v>
      </c>
    </row>
    <row r="10356" spans="8:17" x14ac:dyDescent="0.25">
      <c r="H10356" s="59">
        <v>321826</v>
      </c>
      <c r="I10356" s="59" t="s">
        <v>69</v>
      </c>
      <c r="J10356" s="59">
        <v>28458478</v>
      </c>
      <c r="K10356" s="59" t="s">
        <v>10858</v>
      </c>
      <c r="L10356" s="61" t="s">
        <v>81</v>
      </c>
      <c r="M10356" s="61">
        <f>VLOOKUP(H10356,zdroj!C:F,4,0)</f>
        <v>0</v>
      </c>
      <c r="N10356" s="61" t="str">
        <f t="shared" si="322"/>
        <v>-</v>
      </c>
      <c r="P10356" s="73" t="str">
        <f t="shared" si="323"/>
        <v/>
      </c>
      <c r="Q10356" s="61" t="s">
        <v>86</v>
      </c>
    </row>
    <row r="10357" spans="8:17" x14ac:dyDescent="0.25">
      <c r="H10357" s="59">
        <v>321826</v>
      </c>
      <c r="I10357" s="59" t="s">
        <v>69</v>
      </c>
      <c r="J10357" s="59">
        <v>28458486</v>
      </c>
      <c r="K10357" s="59" t="s">
        <v>10859</v>
      </c>
      <c r="L10357" s="61" t="s">
        <v>81</v>
      </c>
      <c r="M10357" s="61">
        <f>VLOOKUP(H10357,zdroj!C:F,4,0)</f>
        <v>0</v>
      </c>
      <c r="N10357" s="61" t="str">
        <f t="shared" si="322"/>
        <v>-</v>
      </c>
      <c r="P10357" s="73" t="str">
        <f t="shared" si="323"/>
        <v/>
      </c>
      <c r="Q10357" s="61" t="s">
        <v>86</v>
      </c>
    </row>
    <row r="10358" spans="8:17" x14ac:dyDescent="0.25">
      <c r="H10358" s="59">
        <v>321826</v>
      </c>
      <c r="I10358" s="59" t="s">
        <v>69</v>
      </c>
      <c r="J10358" s="59">
        <v>28458494</v>
      </c>
      <c r="K10358" s="59" t="s">
        <v>10860</v>
      </c>
      <c r="L10358" s="61" t="s">
        <v>81</v>
      </c>
      <c r="M10358" s="61">
        <f>VLOOKUP(H10358,zdroj!C:F,4,0)</f>
        <v>0</v>
      </c>
      <c r="N10358" s="61" t="str">
        <f t="shared" si="322"/>
        <v>-</v>
      </c>
      <c r="P10358" s="73" t="str">
        <f t="shared" si="323"/>
        <v/>
      </c>
      <c r="Q10358" s="61" t="s">
        <v>86</v>
      </c>
    </row>
    <row r="10359" spans="8:17" x14ac:dyDescent="0.25">
      <c r="H10359" s="59">
        <v>321826</v>
      </c>
      <c r="I10359" s="59" t="s">
        <v>69</v>
      </c>
      <c r="J10359" s="59">
        <v>28458508</v>
      </c>
      <c r="K10359" s="59" t="s">
        <v>10861</v>
      </c>
      <c r="L10359" s="61" t="s">
        <v>81</v>
      </c>
      <c r="M10359" s="61">
        <f>VLOOKUP(H10359,zdroj!C:F,4,0)</f>
        <v>0</v>
      </c>
      <c r="N10359" s="61" t="str">
        <f t="shared" si="322"/>
        <v>-</v>
      </c>
      <c r="P10359" s="73" t="str">
        <f t="shared" si="323"/>
        <v/>
      </c>
      <c r="Q10359" s="61" t="s">
        <v>86</v>
      </c>
    </row>
    <row r="10360" spans="8:17" x14ac:dyDescent="0.25">
      <c r="H10360" s="59">
        <v>321826</v>
      </c>
      <c r="I10360" s="59" t="s">
        <v>69</v>
      </c>
      <c r="J10360" s="59">
        <v>28458516</v>
      </c>
      <c r="K10360" s="59" t="s">
        <v>10862</v>
      </c>
      <c r="L10360" s="61" t="s">
        <v>81</v>
      </c>
      <c r="M10360" s="61">
        <f>VLOOKUP(H10360,zdroj!C:F,4,0)</f>
        <v>0</v>
      </c>
      <c r="N10360" s="61" t="str">
        <f t="shared" si="322"/>
        <v>-</v>
      </c>
      <c r="P10360" s="73" t="str">
        <f t="shared" si="323"/>
        <v/>
      </c>
      <c r="Q10360" s="61" t="s">
        <v>86</v>
      </c>
    </row>
    <row r="10361" spans="8:17" x14ac:dyDescent="0.25">
      <c r="H10361" s="59">
        <v>321826</v>
      </c>
      <c r="I10361" s="59" t="s">
        <v>69</v>
      </c>
      <c r="J10361" s="59">
        <v>28458524</v>
      </c>
      <c r="K10361" s="59" t="s">
        <v>10863</v>
      </c>
      <c r="L10361" s="61" t="s">
        <v>81</v>
      </c>
      <c r="M10361" s="61">
        <f>VLOOKUP(H10361,zdroj!C:F,4,0)</f>
        <v>0</v>
      </c>
      <c r="N10361" s="61" t="str">
        <f t="shared" si="322"/>
        <v>-</v>
      </c>
      <c r="P10361" s="73" t="str">
        <f t="shared" si="323"/>
        <v/>
      </c>
      <c r="Q10361" s="61" t="s">
        <v>86</v>
      </c>
    </row>
    <row r="10362" spans="8:17" x14ac:dyDescent="0.25">
      <c r="H10362" s="59">
        <v>321826</v>
      </c>
      <c r="I10362" s="59" t="s">
        <v>69</v>
      </c>
      <c r="J10362" s="59">
        <v>28458532</v>
      </c>
      <c r="K10362" s="59" t="s">
        <v>10864</v>
      </c>
      <c r="L10362" s="61" t="s">
        <v>81</v>
      </c>
      <c r="M10362" s="61">
        <f>VLOOKUP(H10362,zdroj!C:F,4,0)</f>
        <v>0</v>
      </c>
      <c r="N10362" s="61" t="str">
        <f t="shared" si="322"/>
        <v>-</v>
      </c>
      <c r="P10362" s="73" t="str">
        <f t="shared" si="323"/>
        <v/>
      </c>
      <c r="Q10362" s="61" t="s">
        <v>86</v>
      </c>
    </row>
    <row r="10363" spans="8:17" x14ac:dyDescent="0.25">
      <c r="H10363" s="59">
        <v>321826</v>
      </c>
      <c r="I10363" s="59" t="s">
        <v>69</v>
      </c>
      <c r="J10363" s="59">
        <v>28458541</v>
      </c>
      <c r="K10363" s="59" t="s">
        <v>10865</v>
      </c>
      <c r="L10363" s="61" t="s">
        <v>81</v>
      </c>
      <c r="M10363" s="61">
        <f>VLOOKUP(H10363,zdroj!C:F,4,0)</f>
        <v>0</v>
      </c>
      <c r="N10363" s="61" t="str">
        <f t="shared" si="322"/>
        <v>-</v>
      </c>
      <c r="P10363" s="73" t="str">
        <f t="shared" si="323"/>
        <v/>
      </c>
      <c r="Q10363" s="61" t="s">
        <v>86</v>
      </c>
    </row>
    <row r="10364" spans="8:17" x14ac:dyDescent="0.25">
      <c r="H10364" s="59">
        <v>321826</v>
      </c>
      <c r="I10364" s="59" t="s">
        <v>69</v>
      </c>
      <c r="J10364" s="59">
        <v>28458559</v>
      </c>
      <c r="K10364" s="59" t="s">
        <v>10866</v>
      </c>
      <c r="L10364" s="61" t="s">
        <v>81</v>
      </c>
      <c r="M10364" s="61">
        <f>VLOOKUP(H10364,zdroj!C:F,4,0)</f>
        <v>0</v>
      </c>
      <c r="N10364" s="61" t="str">
        <f t="shared" si="322"/>
        <v>-</v>
      </c>
      <c r="P10364" s="73" t="str">
        <f t="shared" si="323"/>
        <v/>
      </c>
      <c r="Q10364" s="61" t="s">
        <v>86</v>
      </c>
    </row>
    <row r="10365" spans="8:17" x14ac:dyDescent="0.25">
      <c r="H10365" s="59">
        <v>321826</v>
      </c>
      <c r="I10365" s="59" t="s">
        <v>69</v>
      </c>
      <c r="J10365" s="59">
        <v>28458567</v>
      </c>
      <c r="K10365" s="59" t="s">
        <v>10867</v>
      </c>
      <c r="L10365" s="61" t="s">
        <v>81</v>
      </c>
      <c r="M10365" s="61">
        <f>VLOOKUP(H10365,zdroj!C:F,4,0)</f>
        <v>0</v>
      </c>
      <c r="N10365" s="61" t="str">
        <f t="shared" si="322"/>
        <v>-</v>
      </c>
      <c r="P10365" s="73" t="str">
        <f t="shared" si="323"/>
        <v/>
      </c>
      <c r="Q10365" s="61" t="s">
        <v>86</v>
      </c>
    </row>
    <row r="10366" spans="8:17" x14ac:dyDescent="0.25">
      <c r="H10366" s="59">
        <v>321826</v>
      </c>
      <c r="I10366" s="59" t="s">
        <v>69</v>
      </c>
      <c r="J10366" s="59">
        <v>28458575</v>
      </c>
      <c r="K10366" s="59" t="s">
        <v>10868</v>
      </c>
      <c r="L10366" s="61" t="s">
        <v>81</v>
      </c>
      <c r="M10366" s="61">
        <f>VLOOKUP(H10366,zdroj!C:F,4,0)</f>
        <v>0</v>
      </c>
      <c r="N10366" s="61" t="str">
        <f t="shared" si="322"/>
        <v>-</v>
      </c>
      <c r="P10366" s="73" t="str">
        <f t="shared" si="323"/>
        <v/>
      </c>
      <c r="Q10366" s="61" t="s">
        <v>86</v>
      </c>
    </row>
    <row r="10367" spans="8:17" x14ac:dyDescent="0.25">
      <c r="H10367" s="59">
        <v>321826</v>
      </c>
      <c r="I10367" s="59" t="s">
        <v>69</v>
      </c>
      <c r="J10367" s="59">
        <v>28458583</v>
      </c>
      <c r="K10367" s="59" t="s">
        <v>10869</v>
      </c>
      <c r="L10367" s="61" t="s">
        <v>81</v>
      </c>
      <c r="M10367" s="61">
        <f>VLOOKUP(H10367,zdroj!C:F,4,0)</f>
        <v>0</v>
      </c>
      <c r="N10367" s="61" t="str">
        <f t="shared" si="322"/>
        <v>-</v>
      </c>
      <c r="P10367" s="73" t="str">
        <f t="shared" si="323"/>
        <v/>
      </c>
      <c r="Q10367" s="61" t="s">
        <v>86</v>
      </c>
    </row>
    <row r="10368" spans="8:17" x14ac:dyDescent="0.25">
      <c r="H10368" s="59">
        <v>321826</v>
      </c>
      <c r="I10368" s="59" t="s">
        <v>69</v>
      </c>
      <c r="J10368" s="59">
        <v>28458591</v>
      </c>
      <c r="K10368" s="59" t="s">
        <v>10870</v>
      </c>
      <c r="L10368" s="61" t="s">
        <v>81</v>
      </c>
      <c r="M10368" s="61">
        <f>VLOOKUP(H10368,zdroj!C:F,4,0)</f>
        <v>0</v>
      </c>
      <c r="N10368" s="61" t="str">
        <f t="shared" si="322"/>
        <v>-</v>
      </c>
      <c r="P10368" s="73" t="str">
        <f t="shared" si="323"/>
        <v/>
      </c>
      <c r="Q10368" s="61" t="s">
        <v>86</v>
      </c>
    </row>
    <row r="10369" spans="8:17" x14ac:dyDescent="0.25">
      <c r="H10369" s="59">
        <v>321826</v>
      </c>
      <c r="I10369" s="59" t="s">
        <v>69</v>
      </c>
      <c r="J10369" s="59">
        <v>28458605</v>
      </c>
      <c r="K10369" s="59" t="s">
        <v>10871</v>
      </c>
      <c r="L10369" s="61" t="s">
        <v>81</v>
      </c>
      <c r="M10369" s="61">
        <f>VLOOKUP(H10369,zdroj!C:F,4,0)</f>
        <v>0</v>
      </c>
      <c r="N10369" s="61" t="str">
        <f t="shared" si="322"/>
        <v>-</v>
      </c>
      <c r="P10369" s="73" t="str">
        <f t="shared" si="323"/>
        <v/>
      </c>
      <c r="Q10369" s="61" t="s">
        <v>86</v>
      </c>
    </row>
    <row r="10370" spans="8:17" x14ac:dyDescent="0.25">
      <c r="H10370" s="59">
        <v>321826</v>
      </c>
      <c r="I10370" s="59" t="s">
        <v>69</v>
      </c>
      <c r="J10370" s="59">
        <v>28458613</v>
      </c>
      <c r="K10370" s="59" t="s">
        <v>10872</v>
      </c>
      <c r="L10370" s="61" t="s">
        <v>81</v>
      </c>
      <c r="M10370" s="61">
        <f>VLOOKUP(H10370,zdroj!C:F,4,0)</f>
        <v>0</v>
      </c>
      <c r="N10370" s="61" t="str">
        <f t="shared" si="322"/>
        <v>-</v>
      </c>
      <c r="P10370" s="73" t="str">
        <f t="shared" si="323"/>
        <v/>
      </c>
      <c r="Q10370" s="61" t="s">
        <v>86</v>
      </c>
    </row>
    <row r="10371" spans="8:17" x14ac:dyDescent="0.25">
      <c r="H10371" s="59">
        <v>321826</v>
      </c>
      <c r="I10371" s="59" t="s">
        <v>69</v>
      </c>
      <c r="J10371" s="59">
        <v>28458621</v>
      </c>
      <c r="K10371" s="59" t="s">
        <v>10873</v>
      </c>
      <c r="L10371" s="61" t="s">
        <v>81</v>
      </c>
      <c r="M10371" s="61">
        <f>VLOOKUP(H10371,zdroj!C:F,4,0)</f>
        <v>0</v>
      </c>
      <c r="N10371" s="61" t="str">
        <f t="shared" si="322"/>
        <v>-</v>
      </c>
      <c r="P10371" s="73" t="str">
        <f t="shared" si="323"/>
        <v/>
      </c>
      <c r="Q10371" s="61" t="s">
        <v>86</v>
      </c>
    </row>
    <row r="10372" spans="8:17" x14ac:dyDescent="0.25">
      <c r="H10372" s="59">
        <v>321826</v>
      </c>
      <c r="I10372" s="59" t="s">
        <v>69</v>
      </c>
      <c r="J10372" s="59">
        <v>28458630</v>
      </c>
      <c r="K10372" s="59" t="s">
        <v>10874</v>
      </c>
      <c r="L10372" s="61" t="s">
        <v>81</v>
      </c>
      <c r="M10372" s="61">
        <f>VLOOKUP(H10372,zdroj!C:F,4,0)</f>
        <v>0</v>
      </c>
      <c r="N10372" s="61" t="str">
        <f t="shared" si="322"/>
        <v>-</v>
      </c>
      <c r="P10372" s="73" t="str">
        <f t="shared" si="323"/>
        <v/>
      </c>
      <c r="Q10372" s="61" t="s">
        <v>86</v>
      </c>
    </row>
    <row r="10373" spans="8:17" x14ac:dyDescent="0.25">
      <c r="H10373" s="59">
        <v>321826</v>
      </c>
      <c r="I10373" s="59" t="s">
        <v>69</v>
      </c>
      <c r="J10373" s="59">
        <v>28481968</v>
      </c>
      <c r="K10373" s="59" t="s">
        <v>10875</v>
      </c>
      <c r="L10373" s="61" t="s">
        <v>81</v>
      </c>
      <c r="M10373" s="61">
        <f>VLOOKUP(H10373,zdroj!C:F,4,0)</f>
        <v>0</v>
      </c>
      <c r="N10373" s="61" t="str">
        <f t="shared" si="322"/>
        <v>-</v>
      </c>
      <c r="P10373" s="73" t="str">
        <f t="shared" si="323"/>
        <v/>
      </c>
      <c r="Q10373" s="61" t="s">
        <v>86</v>
      </c>
    </row>
    <row r="10374" spans="8:17" x14ac:dyDescent="0.25">
      <c r="H10374" s="59">
        <v>321826</v>
      </c>
      <c r="I10374" s="59" t="s">
        <v>69</v>
      </c>
      <c r="J10374" s="59">
        <v>31046436</v>
      </c>
      <c r="K10374" s="59" t="s">
        <v>10876</v>
      </c>
      <c r="L10374" s="61" t="s">
        <v>81</v>
      </c>
      <c r="M10374" s="61">
        <f>VLOOKUP(H10374,zdroj!C:F,4,0)</f>
        <v>0</v>
      </c>
      <c r="N10374" s="61" t="str">
        <f t="shared" si="322"/>
        <v>-</v>
      </c>
      <c r="P10374" s="73" t="str">
        <f t="shared" si="323"/>
        <v/>
      </c>
      <c r="Q10374" s="61" t="s">
        <v>86</v>
      </c>
    </row>
    <row r="10375" spans="8:17" x14ac:dyDescent="0.25">
      <c r="H10375" s="59">
        <v>321826</v>
      </c>
      <c r="I10375" s="59" t="s">
        <v>69</v>
      </c>
      <c r="J10375" s="59">
        <v>31046525</v>
      </c>
      <c r="K10375" s="59" t="s">
        <v>10877</v>
      </c>
      <c r="L10375" s="61" t="s">
        <v>113</v>
      </c>
      <c r="M10375" s="61">
        <f>VLOOKUP(H10375,zdroj!C:F,4,0)</f>
        <v>0</v>
      </c>
      <c r="N10375" s="61" t="str">
        <f t="shared" ref="N10375:N10438" si="324">IF(M10375="A",IF(L10375="katA","katB",L10375),L10375)</f>
        <v>katB</v>
      </c>
      <c r="P10375" s="73" t="str">
        <f t="shared" ref="P10375:P10438" si="325">IF(O10375="A",1,"")</f>
        <v/>
      </c>
      <c r="Q10375" s="61" t="s">
        <v>31</v>
      </c>
    </row>
    <row r="10376" spans="8:17" x14ac:dyDescent="0.25">
      <c r="H10376" s="59">
        <v>321826</v>
      </c>
      <c r="I10376" s="59" t="s">
        <v>69</v>
      </c>
      <c r="J10376" s="59">
        <v>31048315</v>
      </c>
      <c r="K10376" s="59" t="s">
        <v>10878</v>
      </c>
      <c r="L10376" s="61" t="s">
        <v>81</v>
      </c>
      <c r="M10376" s="61">
        <f>VLOOKUP(H10376,zdroj!C:F,4,0)</f>
        <v>0</v>
      </c>
      <c r="N10376" s="61" t="str">
        <f t="shared" si="324"/>
        <v>-</v>
      </c>
      <c r="P10376" s="73" t="str">
        <f t="shared" si="325"/>
        <v/>
      </c>
      <c r="Q10376" s="61" t="s">
        <v>86</v>
      </c>
    </row>
    <row r="10377" spans="8:17" x14ac:dyDescent="0.25">
      <c r="H10377" s="59">
        <v>321826</v>
      </c>
      <c r="I10377" s="59" t="s">
        <v>69</v>
      </c>
      <c r="J10377" s="59">
        <v>31373054</v>
      </c>
      <c r="K10377" s="59" t="s">
        <v>10879</v>
      </c>
      <c r="L10377" s="61" t="s">
        <v>81</v>
      </c>
      <c r="M10377" s="61">
        <f>VLOOKUP(H10377,zdroj!C:F,4,0)</f>
        <v>0</v>
      </c>
      <c r="N10377" s="61" t="str">
        <f t="shared" si="324"/>
        <v>-</v>
      </c>
      <c r="P10377" s="73" t="str">
        <f t="shared" si="325"/>
        <v/>
      </c>
      <c r="Q10377" s="61" t="s">
        <v>86</v>
      </c>
    </row>
    <row r="10378" spans="8:17" x14ac:dyDescent="0.25">
      <c r="H10378" s="59">
        <v>321826</v>
      </c>
      <c r="I10378" s="59" t="s">
        <v>69</v>
      </c>
      <c r="J10378" s="59">
        <v>41485271</v>
      </c>
      <c r="K10378" s="59" t="s">
        <v>10880</v>
      </c>
      <c r="L10378" s="61" t="s">
        <v>113</v>
      </c>
      <c r="M10378" s="61">
        <f>VLOOKUP(H10378,zdroj!C:F,4,0)</f>
        <v>0</v>
      </c>
      <c r="N10378" s="61" t="str">
        <f t="shared" si="324"/>
        <v>katB</v>
      </c>
      <c r="P10378" s="73" t="str">
        <f t="shared" si="325"/>
        <v/>
      </c>
      <c r="Q10378" s="61" t="s">
        <v>31</v>
      </c>
    </row>
    <row r="10379" spans="8:17" x14ac:dyDescent="0.25">
      <c r="H10379" s="59">
        <v>321826</v>
      </c>
      <c r="I10379" s="59" t="s">
        <v>69</v>
      </c>
      <c r="J10379" s="59">
        <v>76250750</v>
      </c>
      <c r="K10379" s="59" t="s">
        <v>10881</v>
      </c>
      <c r="L10379" s="61" t="s">
        <v>81</v>
      </c>
      <c r="M10379" s="61">
        <f>VLOOKUP(H10379,zdroj!C:F,4,0)</f>
        <v>0</v>
      </c>
      <c r="N10379" s="61" t="str">
        <f t="shared" si="324"/>
        <v>-</v>
      </c>
      <c r="P10379" s="73" t="str">
        <f t="shared" si="325"/>
        <v/>
      </c>
      <c r="Q10379" s="61" t="s">
        <v>86</v>
      </c>
    </row>
    <row r="10380" spans="8:17" x14ac:dyDescent="0.25">
      <c r="H10380" s="59">
        <v>328120</v>
      </c>
      <c r="I10380" s="59" t="s">
        <v>69</v>
      </c>
      <c r="J10380" s="59">
        <v>18475698</v>
      </c>
      <c r="K10380" s="59" t="s">
        <v>10882</v>
      </c>
      <c r="L10380" s="61" t="s">
        <v>113</v>
      </c>
      <c r="M10380" s="61">
        <f>VLOOKUP(H10380,zdroj!C:F,4,0)</f>
        <v>0</v>
      </c>
      <c r="N10380" s="61" t="str">
        <f t="shared" si="324"/>
        <v>katB</v>
      </c>
      <c r="P10380" s="73" t="str">
        <f t="shared" si="325"/>
        <v/>
      </c>
      <c r="Q10380" s="61" t="s">
        <v>30</v>
      </c>
    </row>
    <row r="10381" spans="8:17" x14ac:dyDescent="0.25">
      <c r="H10381" s="59">
        <v>328120</v>
      </c>
      <c r="I10381" s="59" t="s">
        <v>69</v>
      </c>
      <c r="J10381" s="59">
        <v>18477437</v>
      </c>
      <c r="K10381" s="59" t="s">
        <v>10883</v>
      </c>
      <c r="L10381" s="61" t="s">
        <v>113</v>
      </c>
      <c r="M10381" s="61">
        <f>VLOOKUP(H10381,zdroj!C:F,4,0)</f>
        <v>0</v>
      </c>
      <c r="N10381" s="61" t="str">
        <f t="shared" si="324"/>
        <v>katB</v>
      </c>
      <c r="P10381" s="73" t="str">
        <f t="shared" si="325"/>
        <v/>
      </c>
      <c r="Q10381" s="61" t="s">
        <v>30</v>
      </c>
    </row>
    <row r="10382" spans="8:17" x14ac:dyDescent="0.25">
      <c r="H10382" s="59">
        <v>328120</v>
      </c>
      <c r="I10382" s="59" t="s">
        <v>69</v>
      </c>
      <c r="J10382" s="59">
        <v>18477445</v>
      </c>
      <c r="K10382" s="59" t="s">
        <v>10884</v>
      </c>
      <c r="L10382" s="61" t="s">
        <v>113</v>
      </c>
      <c r="M10382" s="61">
        <f>VLOOKUP(H10382,zdroj!C:F,4,0)</f>
        <v>0</v>
      </c>
      <c r="N10382" s="61" t="str">
        <f t="shared" si="324"/>
        <v>katB</v>
      </c>
      <c r="P10382" s="73" t="str">
        <f t="shared" si="325"/>
        <v/>
      </c>
      <c r="Q10382" s="61" t="s">
        <v>30</v>
      </c>
    </row>
    <row r="10383" spans="8:17" x14ac:dyDescent="0.25">
      <c r="H10383" s="59">
        <v>328120</v>
      </c>
      <c r="I10383" s="59" t="s">
        <v>69</v>
      </c>
      <c r="J10383" s="59">
        <v>18477470</v>
      </c>
      <c r="K10383" s="59" t="s">
        <v>10885</v>
      </c>
      <c r="L10383" s="61" t="s">
        <v>113</v>
      </c>
      <c r="M10383" s="61">
        <f>VLOOKUP(H10383,zdroj!C:F,4,0)</f>
        <v>0</v>
      </c>
      <c r="N10383" s="61" t="str">
        <f t="shared" si="324"/>
        <v>katB</v>
      </c>
      <c r="P10383" s="73" t="str">
        <f t="shared" si="325"/>
        <v/>
      </c>
      <c r="Q10383" s="61" t="s">
        <v>30</v>
      </c>
    </row>
    <row r="10384" spans="8:17" x14ac:dyDescent="0.25">
      <c r="H10384" s="59">
        <v>328120</v>
      </c>
      <c r="I10384" s="59" t="s">
        <v>69</v>
      </c>
      <c r="J10384" s="59">
        <v>18477488</v>
      </c>
      <c r="K10384" s="59" t="s">
        <v>10886</v>
      </c>
      <c r="L10384" s="61" t="s">
        <v>81</v>
      </c>
      <c r="M10384" s="61">
        <f>VLOOKUP(H10384,zdroj!C:F,4,0)</f>
        <v>0</v>
      </c>
      <c r="N10384" s="61" t="str">
        <f t="shared" si="324"/>
        <v>-</v>
      </c>
      <c r="P10384" s="73" t="str">
        <f t="shared" si="325"/>
        <v/>
      </c>
      <c r="Q10384" s="61" t="s">
        <v>84</v>
      </c>
    </row>
    <row r="10385" spans="8:17" x14ac:dyDescent="0.25">
      <c r="H10385" s="59">
        <v>328120</v>
      </c>
      <c r="I10385" s="59" t="s">
        <v>69</v>
      </c>
      <c r="J10385" s="59">
        <v>18477496</v>
      </c>
      <c r="K10385" s="59" t="s">
        <v>10887</v>
      </c>
      <c r="L10385" s="61" t="s">
        <v>113</v>
      </c>
      <c r="M10385" s="61">
        <f>VLOOKUP(H10385,zdroj!C:F,4,0)</f>
        <v>0</v>
      </c>
      <c r="N10385" s="61" t="str">
        <f t="shared" si="324"/>
        <v>katB</v>
      </c>
      <c r="P10385" s="73" t="str">
        <f t="shared" si="325"/>
        <v/>
      </c>
      <c r="Q10385" s="61" t="s">
        <v>30</v>
      </c>
    </row>
    <row r="10386" spans="8:17" x14ac:dyDescent="0.25">
      <c r="H10386" s="59">
        <v>328120</v>
      </c>
      <c r="I10386" s="59" t="s">
        <v>69</v>
      </c>
      <c r="J10386" s="59">
        <v>18477500</v>
      </c>
      <c r="K10386" s="59" t="s">
        <v>10888</v>
      </c>
      <c r="L10386" s="61" t="s">
        <v>81</v>
      </c>
      <c r="M10386" s="61">
        <f>VLOOKUP(H10386,zdroj!C:F,4,0)</f>
        <v>0</v>
      </c>
      <c r="N10386" s="61" t="str">
        <f t="shared" si="324"/>
        <v>-</v>
      </c>
      <c r="P10386" s="73" t="str">
        <f t="shared" si="325"/>
        <v/>
      </c>
      <c r="Q10386" s="61" t="s">
        <v>84</v>
      </c>
    </row>
    <row r="10387" spans="8:17" x14ac:dyDescent="0.25">
      <c r="H10387" s="59">
        <v>328120</v>
      </c>
      <c r="I10387" s="59" t="s">
        <v>69</v>
      </c>
      <c r="J10387" s="59">
        <v>18477518</v>
      </c>
      <c r="K10387" s="59" t="s">
        <v>10889</v>
      </c>
      <c r="L10387" s="61" t="s">
        <v>81</v>
      </c>
      <c r="M10387" s="61">
        <f>VLOOKUP(H10387,zdroj!C:F,4,0)</f>
        <v>0</v>
      </c>
      <c r="N10387" s="61" t="str">
        <f t="shared" si="324"/>
        <v>-</v>
      </c>
      <c r="P10387" s="73" t="str">
        <f t="shared" si="325"/>
        <v/>
      </c>
      <c r="Q10387" s="61" t="s">
        <v>84</v>
      </c>
    </row>
    <row r="10388" spans="8:17" x14ac:dyDescent="0.25">
      <c r="H10388" s="59">
        <v>328120</v>
      </c>
      <c r="I10388" s="59" t="s">
        <v>69</v>
      </c>
      <c r="J10388" s="59">
        <v>18477526</v>
      </c>
      <c r="K10388" s="59" t="s">
        <v>10890</v>
      </c>
      <c r="L10388" s="61" t="s">
        <v>113</v>
      </c>
      <c r="M10388" s="61">
        <f>VLOOKUP(H10388,zdroj!C:F,4,0)</f>
        <v>0</v>
      </c>
      <c r="N10388" s="61" t="str">
        <f t="shared" si="324"/>
        <v>katB</v>
      </c>
      <c r="P10388" s="73" t="str">
        <f t="shared" si="325"/>
        <v/>
      </c>
      <c r="Q10388" s="61" t="s">
        <v>30</v>
      </c>
    </row>
    <row r="10389" spans="8:17" x14ac:dyDescent="0.25">
      <c r="H10389" s="59">
        <v>328120</v>
      </c>
      <c r="I10389" s="59" t="s">
        <v>69</v>
      </c>
      <c r="J10389" s="59">
        <v>18477534</v>
      </c>
      <c r="K10389" s="59" t="s">
        <v>10891</v>
      </c>
      <c r="L10389" s="61" t="s">
        <v>81</v>
      </c>
      <c r="M10389" s="61">
        <f>VLOOKUP(H10389,zdroj!C:F,4,0)</f>
        <v>0</v>
      </c>
      <c r="N10389" s="61" t="str">
        <f t="shared" si="324"/>
        <v>-</v>
      </c>
      <c r="P10389" s="73" t="str">
        <f t="shared" si="325"/>
        <v/>
      </c>
      <c r="Q10389" s="61" t="s">
        <v>84</v>
      </c>
    </row>
    <row r="10390" spans="8:17" x14ac:dyDescent="0.25">
      <c r="H10390" s="59">
        <v>328120</v>
      </c>
      <c r="I10390" s="59" t="s">
        <v>69</v>
      </c>
      <c r="J10390" s="59">
        <v>18477542</v>
      </c>
      <c r="K10390" s="59" t="s">
        <v>10892</v>
      </c>
      <c r="L10390" s="61" t="s">
        <v>113</v>
      </c>
      <c r="M10390" s="61">
        <f>VLOOKUP(H10390,zdroj!C:F,4,0)</f>
        <v>0</v>
      </c>
      <c r="N10390" s="61" t="str">
        <f t="shared" si="324"/>
        <v>katB</v>
      </c>
      <c r="P10390" s="73" t="str">
        <f t="shared" si="325"/>
        <v/>
      </c>
      <c r="Q10390" s="61" t="s">
        <v>30</v>
      </c>
    </row>
    <row r="10391" spans="8:17" x14ac:dyDescent="0.25">
      <c r="H10391" s="59">
        <v>328120</v>
      </c>
      <c r="I10391" s="59" t="s">
        <v>69</v>
      </c>
      <c r="J10391" s="59">
        <v>18477585</v>
      </c>
      <c r="K10391" s="59" t="s">
        <v>10893</v>
      </c>
      <c r="L10391" s="61" t="s">
        <v>113</v>
      </c>
      <c r="M10391" s="61">
        <f>VLOOKUP(H10391,zdroj!C:F,4,0)</f>
        <v>0</v>
      </c>
      <c r="N10391" s="61" t="str">
        <f t="shared" si="324"/>
        <v>katB</v>
      </c>
      <c r="P10391" s="73" t="str">
        <f t="shared" si="325"/>
        <v/>
      </c>
      <c r="Q10391" s="61" t="s">
        <v>30</v>
      </c>
    </row>
    <row r="10392" spans="8:17" x14ac:dyDescent="0.25">
      <c r="H10392" s="59">
        <v>328120</v>
      </c>
      <c r="I10392" s="59" t="s">
        <v>69</v>
      </c>
      <c r="J10392" s="59">
        <v>18477607</v>
      </c>
      <c r="K10392" s="59" t="s">
        <v>10894</v>
      </c>
      <c r="L10392" s="61" t="s">
        <v>113</v>
      </c>
      <c r="M10392" s="61">
        <f>VLOOKUP(H10392,zdroj!C:F,4,0)</f>
        <v>0</v>
      </c>
      <c r="N10392" s="61" t="str">
        <f t="shared" si="324"/>
        <v>katB</v>
      </c>
      <c r="P10392" s="73" t="str">
        <f t="shared" si="325"/>
        <v/>
      </c>
      <c r="Q10392" s="61" t="s">
        <v>30</v>
      </c>
    </row>
    <row r="10393" spans="8:17" x14ac:dyDescent="0.25">
      <c r="H10393" s="59">
        <v>328120</v>
      </c>
      <c r="I10393" s="59" t="s">
        <v>69</v>
      </c>
      <c r="J10393" s="59">
        <v>18477615</v>
      </c>
      <c r="K10393" s="59" t="s">
        <v>10895</v>
      </c>
      <c r="L10393" s="61" t="s">
        <v>113</v>
      </c>
      <c r="M10393" s="61">
        <f>VLOOKUP(H10393,zdroj!C:F,4,0)</f>
        <v>0</v>
      </c>
      <c r="N10393" s="61" t="str">
        <f t="shared" si="324"/>
        <v>katB</v>
      </c>
      <c r="P10393" s="73" t="str">
        <f t="shared" si="325"/>
        <v/>
      </c>
      <c r="Q10393" s="61" t="s">
        <v>30</v>
      </c>
    </row>
    <row r="10394" spans="8:17" x14ac:dyDescent="0.25">
      <c r="H10394" s="59">
        <v>328120</v>
      </c>
      <c r="I10394" s="59" t="s">
        <v>69</v>
      </c>
      <c r="J10394" s="59">
        <v>18477631</v>
      </c>
      <c r="K10394" s="59" t="s">
        <v>10896</v>
      </c>
      <c r="L10394" s="61" t="s">
        <v>113</v>
      </c>
      <c r="M10394" s="61">
        <f>VLOOKUP(H10394,zdroj!C:F,4,0)</f>
        <v>0</v>
      </c>
      <c r="N10394" s="61" t="str">
        <f t="shared" si="324"/>
        <v>katB</v>
      </c>
      <c r="P10394" s="73" t="str">
        <f t="shared" si="325"/>
        <v/>
      </c>
      <c r="Q10394" s="61" t="s">
        <v>30</v>
      </c>
    </row>
    <row r="10395" spans="8:17" x14ac:dyDescent="0.25">
      <c r="H10395" s="59">
        <v>328120</v>
      </c>
      <c r="I10395" s="59" t="s">
        <v>69</v>
      </c>
      <c r="J10395" s="59">
        <v>18477640</v>
      </c>
      <c r="K10395" s="59" t="s">
        <v>10897</v>
      </c>
      <c r="L10395" s="61" t="s">
        <v>113</v>
      </c>
      <c r="M10395" s="61">
        <f>VLOOKUP(H10395,zdroj!C:F,4,0)</f>
        <v>0</v>
      </c>
      <c r="N10395" s="61" t="str">
        <f t="shared" si="324"/>
        <v>katB</v>
      </c>
      <c r="P10395" s="73" t="str">
        <f t="shared" si="325"/>
        <v/>
      </c>
      <c r="Q10395" s="61" t="s">
        <v>30</v>
      </c>
    </row>
    <row r="10396" spans="8:17" x14ac:dyDescent="0.25">
      <c r="H10396" s="59">
        <v>328120</v>
      </c>
      <c r="I10396" s="59" t="s">
        <v>69</v>
      </c>
      <c r="J10396" s="59">
        <v>18477666</v>
      </c>
      <c r="K10396" s="59" t="s">
        <v>10898</v>
      </c>
      <c r="L10396" s="61" t="s">
        <v>113</v>
      </c>
      <c r="M10396" s="61">
        <f>VLOOKUP(H10396,zdroj!C:F,4,0)</f>
        <v>0</v>
      </c>
      <c r="N10396" s="61" t="str">
        <f t="shared" si="324"/>
        <v>katB</v>
      </c>
      <c r="P10396" s="73" t="str">
        <f t="shared" si="325"/>
        <v/>
      </c>
      <c r="Q10396" s="61" t="s">
        <v>30</v>
      </c>
    </row>
    <row r="10397" spans="8:17" x14ac:dyDescent="0.25">
      <c r="H10397" s="59">
        <v>328120</v>
      </c>
      <c r="I10397" s="59" t="s">
        <v>69</v>
      </c>
      <c r="J10397" s="59">
        <v>18477780</v>
      </c>
      <c r="K10397" s="59" t="s">
        <v>10899</v>
      </c>
      <c r="L10397" s="61" t="s">
        <v>81</v>
      </c>
      <c r="M10397" s="61">
        <f>VLOOKUP(H10397,zdroj!C:F,4,0)</f>
        <v>0</v>
      </c>
      <c r="N10397" s="61" t="str">
        <f t="shared" si="324"/>
        <v>-</v>
      </c>
      <c r="P10397" s="73" t="str">
        <f t="shared" si="325"/>
        <v/>
      </c>
      <c r="Q10397" s="61" t="s">
        <v>84</v>
      </c>
    </row>
    <row r="10398" spans="8:17" x14ac:dyDescent="0.25">
      <c r="H10398" s="59">
        <v>328120</v>
      </c>
      <c r="I10398" s="59" t="s">
        <v>69</v>
      </c>
      <c r="J10398" s="59">
        <v>18477828</v>
      </c>
      <c r="K10398" s="59" t="s">
        <v>10900</v>
      </c>
      <c r="L10398" s="61" t="s">
        <v>113</v>
      </c>
      <c r="M10398" s="61">
        <f>VLOOKUP(H10398,zdroj!C:F,4,0)</f>
        <v>0</v>
      </c>
      <c r="N10398" s="61" t="str">
        <f t="shared" si="324"/>
        <v>katB</v>
      </c>
      <c r="P10398" s="73" t="str">
        <f t="shared" si="325"/>
        <v/>
      </c>
      <c r="Q10398" s="61" t="s">
        <v>30</v>
      </c>
    </row>
    <row r="10399" spans="8:17" x14ac:dyDescent="0.25">
      <c r="H10399" s="59">
        <v>328120</v>
      </c>
      <c r="I10399" s="59" t="s">
        <v>69</v>
      </c>
      <c r="J10399" s="59">
        <v>18477909</v>
      </c>
      <c r="K10399" s="59" t="s">
        <v>10901</v>
      </c>
      <c r="L10399" s="61" t="s">
        <v>113</v>
      </c>
      <c r="M10399" s="61">
        <f>VLOOKUP(H10399,zdroj!C:F,4,0)</f>
        <v>0</v>
      </c>
      <c r="N10399" s="61" t="str">
        <f t="shared" si="324"/>
        <v>katB</v>
      </c>
      <c r="P10399" s="73" t="str">
        <f t="shared" si="325"/>
        <v/>
      </c>
      <c r="Q10399" s="61" t="s">
        <v>30</v>
      </c>
    </row>
    <row r="10400" spans="8:17" x14ac:dyDescent="0.25">
      <c r="H10400" s="59">
        <v>328120</v>
      </c>
      <c r="I10400" s="59" t="s">
        <v>69</v>
      </c>
      <c r="J10400" s="59">
        <v>18477917</v>
      </c>
      <c r="K10400" s="59" t="s">
        <v>10902</v>
      </c>
      <c r="L10400" s="61" t="s">
        <v>113</v>
      </c>
      <c r="M10400" s="61">
        <f>VLOOKUP(H10400,zdroj!C:F,4,0)</f>
        <v>0</v>
      </c>
      <c r="N10400" s="61" t="str">
        <f t="shared" si="324"/>
        <v>katB</v>
      </c>
      <c r="P10400" s="73" t="str">
        <f t="shared" si="325"/>
        <v/>
      </c>
      <c r="Q10400" s="61" t="s">
        <v>30</v>
      </c>
    </row>
    <row r="10401" spans="8:17" x14ac:dyDescent="0.25">
      <c r="H10401" s="59">
        <v>328120</v>
      </c>
      <c r="I10401" s="59" t="s">
        <v>69</v>
      </c>
      <c r="J10401" s="59">
        <v>18477925</v>
      </c>
      <c r="K10401" s="59" t="s">
        <v>10903</v>
      </c>
      <c r="L10401" s="61" t="s">
        <v>113</v>
      </c>
      <c r="M10401" s="61">
        <f>VLOOKUP(H10401,zdroj!C:F,4,0)</f>
        <v>0</v>
      </c>
      <c r="N10401" s="61" t="str">
        <f t="shared" si="324"/>
        <v>katB</v>
      </c>
      <c r="P10401" s="73" t="str">
        <f t="shared" si="325"/>
        <v/>
      </c>
      <c r="Q10401" s="61" t="s">
        <v>30</v>
      </c>
    </row>
    <row r="10402" spans="8:17" x14ac:dyDescent="0.25">
      <c r="H10402" s="59">
        <v>328120</v>
      </c>
      <c r="I10402" s="59" t="s">
        <v>69</v>
      </c>
      <c r="J10402" s="59">
        <v>18480390</v>
      </c>
      <c r="K10402" s="59" t="s">
        <v>10904</v>
      </c>
      <c r="L10402" s="61" t="s">
        <v>81</v>
      </c>
      <c r="M10402" s="61">
        <f>VLOOKUP(H10402,zdroj!C:F,4,0)</f>
        <v>0</v>
      </c>
      <c r="N10402" s="61" t="str">
        <f t="shared" si="324"/>
        <v>-</v>
      </c>
      <c r="P10402" s="73" t="str">
        <f t="shared" si="325"/>
        <v/>
      </c>
      <c r="Q10402" s="61" t="s">
        <v>86</v>
      </c>
    </row>
    <row r="10403" spans="8:17" x14ac:dyDescent="0.25">
      <c r="H10403" s="59">
        <v>328120</v>
      </c>
      <c r="I10403" s="59" t="s">
        <v>69</v>
      </c>
      <c r="J10403" s="59">
        <v>24967556</v>
      </c>
      <c r="K10403" s="59" t="s">
        <v>10905</v>
      </c>
      <c r="L10403" s="61" t="s">
        <v>113</v>
      </c>
      <c r="M10403" s="61">
        <f>VLOOKUP(H10403,zdroj!C:F,4,0)</f>
        <v>0</v>
      </c>
      <c r="N10403" s="61" t="str">
        <f t="shared" si="324"/>
        <v>katB</v>
      </c>
      <c r="P10403" s="73" t="str">
        <f t="shared" si="325"/>
        <v/>
      </c>
      <c r="Q10403" s="61" t="s">
        <v>30</v>
      </c>
    </row>
    <row r="10404" spans="8:17" x14ac:dyDescent="0.25">
      <c r="H10404" s="59">
        <v>328120</v>
      </c>
      <c r="I10404" s="59" t="s">
        <v>69</v>
      </c>
      <c r="J10404" s="59">
        <v>25168070</v>
      </c>
      <c r="K10404" s="59" t="s">
        <v>10906</v>
      </c>
      <c r="L10404" s="61" t="s">
        <v>113</v>
      </c>
      <c r="M10404" s="61">
        <f>VLOOKUP(H10404,zdroj!C:F,4,0)</f>
        <v>0</v>
      </c>
      <c r="N10404" s="61" t="str">
        <f t="shared" si="324"/>
        <v>katB</v>
      </c>
      <c r="P10404" s="73" t="str">
        <f t="shared" si="325"/>
        <v/>
      </c>
      <c r="Q10404" s="61" t="s">
        <v>30</v>
      </c>
    </row>
    <row r="10405" spans="8:17" x14ac:dyDescent="0.25">
      <c r="H10405" s="59">
        <v>328120</v>
      </c>
      <c r="I10405" s="59" t="s">
        <v>69</v>
      </c>
      <c r="J10405" s="59">
        <v>25722174</v>
      </c>
      <c r="K10405" s="59" t="s">
        <v>10907</v>
      </c>
      <c r="L10405" s="61" t="s">
        <v>81</v>
      </c>
      <c r="M10405" s="61">
        <f>VLOOKUP(H10405,zdroj!C:F,4,0)</f>
        <v>0</v>
      </c>
      <c r="N10405" s="61" t="str">
        <f t="shared" si="324"/>
        <v>-</v>
      </c>
      <c r="P10405" s="73" t="str">
        <f t="shared" si="325"/>
        <v/>
      </c>
      <c r="Q10405" s="61" t="s">
        <v>84</v>
      </c>
    </row>
    <row r="10406" spans="8:17" x14ac:dyDescent="0.25">
      <c r="H10406" s="59">
        <v>328120</v>
      </c>
      <c r="I10406" s="59" t="s">
        <v>69</v>
      </c>
      <c r="J10406" s="59">
        <v>25794141</v>
      </c>
      <c r="K10406" s="59" t="s">
        <v>10908</v>
      </c>
      <c r="L10406" s="61" t="s">
        <v>113</v>
      </c>
      <c r="M10406" s="61">
        <f>VLOOKUP(H10406,zdroj!C:F,4,0)</f>
        <v>0</v>
      </c>
      <c r="N10406" s="61" t="str">
        <f t="shared" si="324"/>
        <v>katB</v>
      </c>
      <c r="P10406" s="73" t="str">
        <f t="shared" si="325"/>
        <v/>
      </c>
      <c r="Q10406" s="61" t="s">
        <v>30</v>
      </c>
    </row>
    <row r="10407" spans="8:17" x14ac:dyDescent="0.25">
      <c r="H10407" s="59">
        <v>328120</v>
      </c>
      <c r="I10407" s="59" t="s">
        <v>69</v>
      </c>
      <c r="J10407" s="59">
        <v>25794159</v>
      </c>
      <c r="K10407" s="59" t="s">
        <v>10909</v>
      </c>
      <c r="L10407" s="61" t="s">
        <v>113</v>
      </c>
      <c r="M10407" s="61">
        <f>VLOOKUP(H10407,zdroj!C:F,4,0)</f>
        <v>0</v>
      </c>
      <c r="N10407" s="61" t="str">
        <f t="shared" si="324"/>
        <v>katB</v>
      </c>
      <c r="P10407" s="73" t="str">
        <f t="shared" si="325"/>
        <v/>
      </c>
      <c r="Q10407" s="61" t="s">
        <v>30</v>
      </c>
    </row>
    <row r="10408" spans="8:17" x14ac:dyDescent="0.25">
      <c r="H10408" s="59">
        <v>328120</v>
      </c>
      <c r="I10408" s="59" t="s">
        <v>69</v>
      </c>
      <c r="J10408" s="59">
        <v>25927981</v>
      </c>
      <c r="K10408" s="59" t="s">
        <v>10910</v>
      </c>
      <c r="L10408" s="61" t="s">
        <v>81</v>
      </c>
      <c r="M10408" s="61">
        <f>VLOOKUP(H10408,zdroj!C:F,4,0)</f>
        <v>0</v>
      </c>
      <c r="N10408" s="61" t="str">
        <f t="shared" si="324"/>
        <v>-</v>
      </c>
      <c r="P10408" s="73" t="str">
        <f t="shared" si="325"/>
        <v/>
      </c>
      <c r="Q10408" s="61" t="s">
        <v>84</v>
      </c>
    </row>
    <row r="10409" spans="8:17" x14ac:dyDescent="0.25">
      <c r="H10409" s="59">
        <v>328120</v>
      </c>
      <c r="I10409" s="59" t="s">
        <v>69</v>
      </c>
      <c r="J10409" s="59">
        <v>26026325</v>
      </c>
      <c r="K10409" s="59" t="s">
        <v>10911</v>
      </c>
      <c r="L10409" s="61" t="s">
        <v>113</v>
      </c>
      <c r="M10409" s="61">
        <f>VLOOKUP(H10409,zdroj!C:F,4,0)</f>
        <v>0</v>
      </c>
      <c r="N10409" s="61" t="str">
        <f t="shared" si="324"/>
        <v>katB</v>
      </c>
      <c r="P10409" s="73" t="str">
        <f t="shared" si="325"/>
        <v/>
      </c>
      <c r="Q10409" s="61" t="s">
        <v>30</v>
      </c>
    </row>
    <row r="10410" spans="8:17" x14ac:dyDescent="0.25">
      <c r="H10410" s="59">
        <v>328120</v>
      </c>
      <c r="I10410" s="59" t="s">
        <v>69</v>
      </c>
      <c r="J10410" s="59">
        <v>26478986</v>
      </c>
      <c r="K10410" s="59" t="s">
        <v>10912</v>
      </c>
      <c r="L10410" s="61" t="s">
        <v>113</v>
      </c>
      <c r="M10410" s="61">
        <f>VLOOKUP(H10410,zdroj!C:F,4,0)</f>
        <v>0</v>
      </c>
      <c r="N10410" s="61" t="str">
        <f t="shared" si="324"/>
        <v>katB</v>
      </c>
      <c r="P10410" s="73" t="str">
        <f t="shared" si="325"/>
        <v/>
      </c>
      <c r="Q10410" s="61" t="s">
        <v>30</v>
      </c>
    </row>
    <row r="10411" spans="8:17" x14ac:dyDescent="0.25">
      <c r="H10411" s="59">
        <v>328120</v>
      </c>
      <c r="I10411" s="59" t="s">
        <v>69</v>
      </c>
      <c r="J10411" s="59">
        <v>26888009</v>
      </c>
      <c r="K10411" s="59" t="s">
        <v>10913</v>
      </c>
      <c r="L10411" s="61" t="s">
        <v>113</v>
      </c>
      <c r="M10411" s="61">
        <f>VLOOKUP(H10411,zdroj!C:F,4,0)</f>
        <v>0</v>
      </c>
      <c r="N10411" s="61" t="str">
        <f t="shared" si="324"/>
        <v>katB</v>
      </c>
      <c r="P10411" s="73" t="str">
        <f t="shared" si="325"/>
        <v/>
      </c>
      <c r="Q10411" s="61" t="s">
        <v>30</v>
      </c>
    </row>
    <row r="10412" spans="8:17" x14ac:dyDescent="0.25">
      <c r="H10412" s="59">
        <v>328120</v>
      </c>
      <c r="I10412" s="59" t="s">
        <v>69</v>
      </c>
      <c r="J10412" s="59">
        <v>26888017</v>
      </c>
      <c r="K10412" s="59" t="s">
        <v>10914</v>
      </c>
      <c r="L10412" s="61" t="s">
        <v>113</v>
      </c>
      <c r="M10412" s="61">
        <f>VLOOKUP(H10412,zdroj!C:F,4,0)</f>
        <v>0</v>
      </c>
      <c r="N10412" s="61" t="str">
        <f t="shared" si="324"/>
        <v>katB</v>
      </c>
      <c r="P10412" s="73" t="str">
        <f t="shared" si="325"/>
        <v/>
      </c>
      <c r="Q10412" s="61" t="s">
        <v>30</v>
      </c>
    </row>
    <row r="10413" spans="8:17" x14ac:dyDescent="0.25">
      <c r="H10413" s="59">
        <v>328120</v>
      </c>
      <c r="I10413" s="59" t="s">
        <v>69</v>
      </c>
      <c r="J10413" s="59">
        <v>27119467</v>
      </c>
      <c r="K10413" s="59" t="s">
        <v>10915</v>
      </c>
      <c r="L10413" s="61" t="s">
        <v>113</v>
      </c>
      <c r="M10413" s="61">
        <f>VLOOKUP(H10413,zdroj!C:F,4,0)</f>
        <v>0</v>
      </c>
      <c r="N10413" s="61" t="str">
        <f t="shared" si="324"/>
        <v>katB</v>
      </c>
      <c r="P10413" s="73" t="str">
        <f t="shared" si="325"/>
        <v/>
      </c>
      <c r="Q10413" s="61" t="s">
        <v>30</v>
      </c>
    </row>
    <row r="10414" spans="8:17" x14ac:dyDescent="0.25">
      <c r="H10414" s="59">
        <v>328120</v>
      </c>
      <c r="I10414" s="59" t="s">
        <v>69</v>
      </c>
      <c r="J10414" s="59">
        <v>27333302</v>
      </c>
      <c r="K10414" s="59" t="s">
        <v>10916</v>
      </c>
      <c r="L10414" s="61" t="s">
        <v>113</v>
      </c>
      <c r="M10414" s="61">
        <f>VLOOKUP(H10414,zdroj!C:F,4,0)</f>
        <v>0</v>
      </c>
      <c r="N10414" s="61" t="str">
        <f t="shared" si="324"/>
        <v>katB</v>
      </c>
      <c r="P10414" s="73" t="str">
        <f t="shared" si="325"/>
        <v/>
      </c>
      <c r="Q10414" s="61" t="s">
        <v>30</v>
      </c>
    </row>
    <row r="10415" spans="8:17" x14ac:dyDescent="0.25">
      <c r="H10415" s="59">
        <v>328120</v>
      </c>
      <c r="I10415" s="59" t="s">
        <v>69</v>
      </c>
      <c r="J10415" s="59">
        <v>27942279</v>
      </c>
      <c r="K10415" s="59" t="s">
        <v>10917</v>
      </c>
      <c r="L10415" s="61" t="s">
        <v>113</v>
      </c>
      <c r="M10415" s="61">
        <f>VLOOKUP(H10415,zdroj!C:F,4,0)</f>
        <v>0</v>
      </c>
      <c r="N10415" s="61" t="str">
        <f t="shared" si="324"/>
        <v>katB</v>
      </c>
      <c r="P10415" s="73" t="str">
        <f t="shared" si="325"/>
        <v/>
      </c>
      <c r="Q10415" s="61" t="s">
        <v>30</v>
      </c>
    </row>
    <row r="10416" spans="8:17" x14ac:dyDescent="0.25">
      <c r="H10416" s="59">
        <v>328120</v>
      </c>
      <c r="I10416" s="59" t="s">
        <v>69</v>
      </c>
      <c r="J10416" s="59">
        <v>28369637</v>
      </c>
      <c r="K10416" s="59" t="s">
        <v>10918</v>
      </c>
      <c r="L10416" s="61" t="s">
        <v>113</v>
      </c>
      <c r="M10416" s="61">
        <f>VLOOKUP(H10416,zdroj!C:F,4,0)</f>
        <v>0</v>
      </c>
      <c r="N10416" s="61" t="str">
        <f t="shared" si="324"/>
        <v>katB</v>
      </c>
      <c r="P10416" s="73" t="str">
        <f t="shared" si="325"/>
        <v/>
      </c>
      <c r="Q10416" s="61" t="s">
        <v>30</v>
      </c>
    </row>
    <row r="10417" spans="8:17" x14ac:dyDescent="0.25">
      <c r="H10417" s="59">
        <v>328120</v>
      </c>
      <c r="I10417" s="59" t="s">
        <v>69</v>
      </c>
      <c r="J10417" s="59">
        <v>28458061</v>
      </c>
      <c r="K10417" s="59" t="s">
        <v>10919</v>
      </c>
      <c r="L10417" s="61" t="s">
        <v>81</v>
      </c>
      <c r="M10417" s="61">
        <f>VLOOKUP(H10417,zdroj!C:F,4,0)</f>
        <v>0</v>
      </c>
      <c r="N10417" s="61" t="str">
        <f t="shared" si="324"/>
        <v>-</v>
      </c>
      <c r="P10417" s="73" t="str">
        <f t="shared" si="325"/>
        <v/>
      </c>
      <c r="Q10417" s="61" t="s">
        <v>86</v>
      </c>
    </row>
    <row r="10418" spans="8:17" x14ac:dyDescent="0.25">
      <c r="H10418" s="59">
        <v>328120</v>
      </c>
      <c r="I10418" s="59" t="s">
        <v>69</v>
      </c>
      <c r="J10418" s="59">
        <v>28458079</v>
      </c>
      <c r="K10418" s="59" t="s">
        <v>10920</v>
      </c>
      <c r="L10418" s="61" t="s">
        <v>81</v>
      </c>
      <c r="M10418" s="61">
        <f>VLOOKUP(H10418,zdroj!C:F,4,0)</f>
        <v>0</v>
      </c>
      <c r="N10418" s="61" t="str">
        <f t="shared" si="324"/>
        <v>-</v>
      </c>
      <c r="P10418" s="73" t="str">
        <f t="shared" si="325"/>
        <v/>
      </c>
      <c r="Q10418" s="61" t="s">
        <v>86</v>
      </c>
    </row>
    <row r="10419" spans="8:17" x14ac:dyDescent="0.25">
      <c r="H10419" s="59">
        <v>328120</v>
      </c>
      <c r="I10419" s="59" t="s">
        <v>69</v>
      </c>
      <c r="J10419" s="59">
        <v>28458087</v>
      </c>
      <c r="K10419" s="59" t="s">
        <v>10921</v>
      </c>
      <c r="L10419" s="61" t="s">
        <v>81</v>
      </c>
      <c r="M10419" s="61">
        <f>VLOOKUP(H10419,zdroj!C:F,4,0)</f>
        <v>0</v>
      </c>
      <c r="N10419" s="61" t="str">
        <f t="shared" si="324"/>
        <v>-</v>
      </c>
      <c r="P10419" s="73" t="str">
        <f t="shared" si="325"/>
        <v/>
      </c>
      <c r="Q10419" s="61" t="s">
        <v>86</v>
      </c>
    </row>
    <row r="10420" spans="8:17" x14ac:dyDescent="0.25">
      <c r="H10420" s="59">
        <v>328120</v>
      </c>
      <c r="I10420" s="59" t="s">
        <v>69</v>
      </c>
      <c r="J10420" s="59">
        <v>28458095</v>
      </c>
      <c r="K10420" s="59" t="s">
        <v>10922</v>
      </c>
      <c r="L10420" s="61" t="s">
        <v>81</v>
      </c>
      <c r="M10420" s="61">
        <f>VLOOKUP(H10420,zdroj!C:F,4,0)</f>
        <v>0</v>
      </c>
      <c r="N10420" s="61" t="str">
        <f t="shared" si="324"/>
        <v>-</v>
      </c>
      <c r="P10420" s="73" t="str">
        <f t="shared" si="325"/>
        <v/>
      </c>
      <c r="Q10420" s="61" t="s">
        <v>86</v>
      </c>
    </row>
    <row r="10421" spans="8:17" x14ac:dyDescent="0.25">
      <c r="H10421" s="59">
        <v>328120</v>
      </c>
      <c r="I10421" s="59" t="s">
        <v>69</v>
      </c>
      <c r="J10421" s="59">
        <v>28458109</v>
      </c>
      <c r="K10421" s="59" t="s">
        <v>10923</v>
      </c>
      <c r="L10421" s="61" t="s">
        <v>81</v>
      </c>
      <c r="M10421" s="61">
        <f>VLOOKUP(H10421,zdroj!C:F,4,0)</f>
        <v>0</v>
      </c>
      <c r="N10421" s="61" t="str">
        <f t="shared" si="324"/>
        <v>-</v>
      </c>
      <c r="P10421" s="73" t="str">
        <f t="shared" si="325"/>
        <v/>
      </c>
      <c r="Q10421" s="61" t="s">
        <v>86</v>
      </c>
    </row>
    <row r="10422" spans="8:17" x14ac:dyDescent="0.25">
      <c r="H10422" s="59">
        <v>328120</v>
      </c>
      <c r="I10422" s="59" t="s">
        <v>69</v>
      </c>
      <c r="J10422" s="59">
        <v>28458117</v>
      </c>
      <c r="K10422" s="59" t="s">
        <v>10924</v>
      </c>
      <c r="L10422" s="61" t="s">
        <v>81</v>
      </c>
      <c r="M10422" s="61">
        <f>VLOOKUP(H10422,zdroj!C:F,4,0)</f>
        <v>0</v>
      </c>
      <c r="N10422" s="61" t="str">
        <f t="shared" si="324"/>
        <v>-</v>
      </c>
      <c r="P10422" s="73" t="str">
        <f t="shared" si="325"/>
        <v/>
      </c>
      <c r="Q10422" s="61" t="s">
        <v>86</v>
      </c>
    </row>
    <row r="10423" spans="8:17" x14ac:dyDescent="0.25">
      <c r="H10423" s="59">
        <v>328120</v>
      </c>
      <c r="I10423" s="59" t="s">
        <v>69</v>
      </c>
      <c r="J10423" s="59">
        <v>28458125</v>
      </c>
      <c r="K10423" s="59" t="s">
        <v>10925</v>
      </c>
      <c r="L10423" s="61" t="s">
        <v>81</v>
      </c>
      <c r="M10423" s="61">
        <f>VLOOKUP(H10423,zdroj!C:F,4,0)</f>
        <v>0</v>
      </c>
      <c r="N10423" s="61" t="str">
        <f t="shared" si="324"/>
        <v>-</v>
      </c>
      <c r="P10423" s="73" t="str">
        <f t="shared" si="325"/>
        <v/>
      </c>
      <c r="Q10423" s="61" t="s">
        <v>86</v>
      </c>
    </row>
    <row r="10424" spans="8:17" x14ac:dyDescent="0.25">
      <c r="H10424" s="59">
        <v>328120</v>
      </c>
      <c r="I10424" s="59" t="s">
        <v>69</v>
      </c>
      <c r="J10424" s="59">
        <v>28458133</v>
      </c>
      <c r="K10424" s="59" t="s">
        <v>10926</v>
      </c>
      <c r="L10424" s="61" t="s">
        <v>81</v>
      </c>
      <c r="M10424" s="61">
        <f>VLOOKUP(H10424,zdroj!C:F,4,0)</f>
        <v>0</v>
      </c>
      <c r="N10424" s="61" t="str">
        <f t="shared" si="324"/>
        <v>-</v>
      </c>
      <c r="P10424" s="73" t="str">
        <f t="shared" si="325"/>
        <v/>
      </c>
      <c r="Q10424" s="61" t="s">
        <v>86</v>
      </c>
    </row>
    <row r="10425" spans="8:17" x14ac:dyDescent="0.25">
      <c r="H10425" s="59">
        <v>328120</v>
      </c>
      <c r="I10425" s="59" t="s">
        <v>69</v>
      </c>
      <c r="J10425" s="59">
        <v>28458141</v>
      </c>
      <c r="K10425" s="59" t="s">
        <v>10927</v>
      </c>
      <c r="L10425" s="61" t="s">
        <v>81</v>
      </c>
      <c r="M10425" s="61">
        <f>VLOOKUP(H10425,zdroj!C:F,4,0)</f>
        <v>0</v>
      </c>
      <c r="N10425" s="61" t="str">
        <f t="shared" si="324"/>
        <v>-</v>
      </c>
      <c r="P10425" s="73" t="str">
        <f t="shared" si="325"/>
        <v/>
      </c>
      <c r="Q10425" s="61" t="s">
        <v>86</v>
      </c>
    </row>
    <row r="10426" spans="8:17" x14ac:dyDescent="0.25">
      <c r="H10426" s="59">
        <v>328120</v>
      </c>
      <c r="I10426" s="59" t="s">
        <v>69</v>
      </c>
      <c r="J10426" s="59">
        <v>28458150</v>
      </c>
      <c r="K10426" s="59" t="s">
        <v>10928</v>
      </c>
      <c r="L10426" s="61" t="s">
        <v>81</v>
      </c>
      <c r="M10426" s="61">
        <f>VLOOKUP(H10426,zdroj!C:F,4,0)</f>
        <v>0</v>
      </c>
      <c r="N10426" s="61" t="str">
        <f t="shared" si="324"/>
        <v>-</v>
      </c>
      <c r="P10426" s="73" t="str">
        <f t="shared" si="325"/>
        <v/>
      </c>
      <c r="Q10426" s="61" t="s">
        <v>86</v>
      </c>
    </row>
    <row r="10427" spans="8:17" x14ac:dyDescent="0.25">
      <c r="H10427" s="59">
        <v>328120</v>
      </c>
      <c r="I10427" s="59" t="s">
        <v>69</v>
      </c>
      <c r="J10427" s="59">
        <v>28458168</v>
      </c>
      <c r="K10427" s="59" t="s">
        <v>10929</v>
      </c>
      <c r="L10427" s="61" t="s">
        <v>81</v>
      </c>
      <c r="M10427" s="61">
        <f>VLOOKUP(H10427,zdroj!C:F,4,0)</f>
        <v>0</v>
      </c>
      <c r="N10427" s="61" t="str">
        <f t="shared" si="324"/>
        <v>-</v>
      </c>
      <c r="P10427" s="73" t="str">
        <f t="shared" si="325"/>
        <v/>
      </c>
      <c r="Q10427" s="61" t="s">
        <v>86</v>
      </c>
    </row>
    <row r="10428" spans="8:17" x14ac:dyDescent="0.25">
      <c r="H10428" s="59">
        <v>328120</v>
      </c>
      <c r="I10428" s="59" t="s">
        <v>69</v>
      </c>
      <c r="J10428" s="59">
        <v>28458176</v>
      </c>
      <c r="K10428" s="59" t="s">
        <v>10930</v>
      </c>
      <c r="L10428" s="61" t="s">
        <v>81</v>
      </c>
      <c r="M10428" s="61">
        <f>VLOOKUP(H10428,zdroj!C:F,4,0)</f>
        <v>0</v>
      </c>
      <c r="N10428" s="61" t="str">
        <f t="shared" si="324"/>
        <v>-</v>
      </c>
      <c r="P10428" s="73" t="str">
        <f t="shared" si="325"/>
        <v/>
      </c>
      <c r="Q10428" s="61" t="s">
        <v>86</v>
      </c>
    </row>
    <row r="10429" spans="8:17" x14ac:dyDescent="0.25">
      <c r="H10429" s="59">
        <v>328120</v>
      </c>
      <c r="I10429" s="59" t="s">
        <v>69</v>
      </c>
      <c r="J10429" s="59">
        <v>28458184</v>
      </c>
      <c r="K10429" s="59" t="s">
        <v>10931</v>
      </c>
      <c r="L10429" s="61" t="s">
        <v>81</v>
      </c>
      <c r="M10429" s="61">
        <f>VLOOKUP(H10429,zdroj!C:F,4,0)</f>
        <v>0</v>
      </c>
      <c r="N10429" s="61" t="str">
        <f t="shared" si="324"/>
        <v>-</v>
      </c>
      <c r="P10429" s="73" t="str">
        <f t="shared" si="325"/>
        <v/>
      </c>
      <c r="Q10429" s="61" t="s">
        <v>86</v>
      </c>
    </row>
    <row r="10430" spans="8:17" x14ac:dyDescent="0.25">
      <c r="H10430" s="59">
        <v>328120</v>
      </c>
      <c r="I10430" s="59" t="s">
        <v>69</v>
      </c>
      <c r="J10430" s="59">
        <v>28458192</v>
      </c>
      <c r="K10430" s="59" t="s">
        <v>10932</v>
      </c>
      <c r="L10430" s="61" t="s">
        <v>81</v>
      </c>
      <c r="M10430" s="61">
        <f>VLOOKUP(H10430,zdroj!C:F,4,0)</f>
        <v>0</v>
      </c>
      <c r="N10430" s="61" t="str">
        <f t="shared" si="324"/>
        <v>-</v>
      </c>
      <c r="P10430" s="73" t="str">
        <f t="shared" si="325"/>
        <v/>
      </c>
      <c r="Q10430" s="61" t="s">
        <v>86</v>
      </c>
    </row>
    <row r="10431" spans="8:17" x14ac:dyDescent="0.25">
      <c r="H10431" s="59">
        <v>328120</v>
      </c>
      <c r="I10431" s="59" t="s">
        <v>69</v>
      </c>
      <c r="J10431" s="59">
        <v>28458206</v>
      </c>
      <c r="K10431" s="59" t="s">
        <v>10933</v>
      </c>
      <c r="L10431" s="61" t="s">
        <v>81</v>
      </c>
      <c r="M10431" s="61">
        <f>VLOOKUP(H10431,zdroj!C:F,4,0)</f>
        <v>0</v>
      </c>
      <c r="N10431" s="61" t="str">
        <f t="shared" si="324"/>
        <v>-</v>
      </c>
      <c r="P10431" s="73" t="str">
        <f t="shared" si="325"/>
        <v/>
      </c>
      <c r="Q10431" s="61" t="s">
        <v>86</v>
      </c>
    </row>
    <row r="10432" spans="8:17" x14ac:dyDescent="0.25">
      <c r="H10432" s="59">
        <v>328120</v>
      </c>
      <c r="I10432" s="59" t="s">
        <v>69</v>
      </c>
      <c r="J10432" s="59">
        <v>28458214</v>
      </c>
      <c r="K10432" s="59" t="s">
        <v>10934</v>
      </c>
      <c r="L10432" s="61" t="s">
        <v>81</v>
      </c>
      <c r="M10432" s="61">
        <f>VLOOKUP(H10432,zdroj!C:F,4,0)</f>
        <v>0</v>
      </c>
      <c r="N10432" s="61" t="str">
        <f t="shared" si="324"/>
        <v>-</v>
      </c>
      <c r="P10432" s="73" t="str">
        <f t="shared" si="325"/>
        <v/>
      </c>
      <c r="Q10432" s="61" t="s">
        <v>86</v>
      </c>
    </row>
    <row r="10433" spans="8:17" x14ac:dyDescent="0.25">
      <c r="H10433" s="59">
        <v>328120</v>
      </c>
      <c r="I10433" s="59" t="s">
        <v>69</v>
      </c>
      <c r="J10433" s="59">
        <v>28458222</v>
      </c>
      <c r="K10433" s="59" t="s">
        <v>10935</v>
      </c>
      <c r="L10433" s="61" t="s">
        <v>81</v>
      </c>
      <c r="M10433" s="61">
        <f>VLOOKUP(H10433,zdroj!C:F,4,0)</f>
        <v>0</v>
      </c>
      <c r="N10433" s="61" t="str">
        <f t="shared" si="324"/>
        <v>-</v>
      </c>
      <c r="P10433" s="73" t="str">
        <f t="shared" si="325"/>
        <v/>
      </c>
      <c r="Q10433" s="61" t="s">
        <v>86</v>
      </c>
    </row>
    <row r="10434" spans="8:17" x14ac:dyDescent="0.25">
      <c r="H10434" s="59">
        <v>328120</v>
      </c>
      <c r="I10434" s="59" t="s">
        <v>69</v>
      </c>
      <c r="J10434" s="59">
        <v>28458231</v>
      </c>
      <c r="K10434" s="59" t="s">
        <v>10936</v>
      </c>
      <c r="L10434" s="61" t="s">
        <v>81</v>
      </c>
      <c r="M10434" s="61">
        <f>VLOOKUP(H10434,zdroj!C:F,4,0)</f>
        <v>0</v>
      </c>
      <c r="N10434" s="61" t="str">
        <f t="shared" si="324"/>
        <v>-</v>
      </c>
      <c r="P10434" s="73" t="str">
        <f t="shared" si="325"/>
        <v/>
      </c>
      <c r="Q10434" s="61" t="s">
        <v>86</v>
      </c>
    </row>
    <row r="10435" spans="8:17" x14ac:dyDescent="0.25">
      <c r="H10435" s="59">
        <v>328120</v>
      </c>
      <c r="I10435" s="59" t="s">
        <v>69</v>
      </c>
      <c r="J10435" s="59">
        <v>28458249</v>
      </c>
      <c r="K10435" s="59" t="s">
        <v>10937</v>
      </c>
      <c r="L10435" s="61" t="s">
        <v>81</v>
      </c>
      <c r="M10435" s="61">
        <f>VLOOKUP(H10435,zdroj!C:F,4,0)</f>
        <v>0</v>
      </c>
      <c r="N10435" s="61" t="str">
        <f t="shared" si="324"/>
        <v>-</v>
      </c>
      <c r="P10435" s="73" t="str">
        <f t="shared" si="325"/>
        <v/>
      </c>
      <c r="Q10435" s="61" t="s">
        <v>86</v>
      </c>
    </row>
    <row r="10436" spans="8:17" x14ac:dyDescent="0.25">
      <c r="H10436" s="59">
        <v>328120</v>
      </c>
      <c r="I10436" s="59" t="s">
        <v>69</v>
      </c>
      <c r="J10436" s="59">
        <v>28458257</v>
      </c>
      <c r="K10436" s="59" t="s">
        <v>10938</v>
      </c>
      <c r="L10436" s="61" t="s">
        <v>81</v>
      </c>
      <c r="M10436" s="61">
        <f>VLOOKUP(H10436,zdroj!C:F,4,0)</f>
        <v>0</v>
      </c>
      <c r="N10436" s="61" t="str">
        <f t="shared" si="324"/>
        <v>-</v>
      </c>
      <c r="P10436" s="73" t="str">
        <f t="shared" si="325"/>
        <v/>
      </c>
      <c r="Q10436" s="61" t="s">
        <v>86</v>
      </c>
    </row>
    <row r="10437" spans="8:17" x14ac:dyDescent="0.25">
      <c r="H10437" s="59">
        <v>328120</v>
      </c>
      <c r="I10437" s="59" t="s">
        <v>69</v>
      </c>
      <c r="J10437" s="59">
        <v>28458265</v>
      </c>
      <c r="K10437" s="59" t="s">
        <v>10939</v>
      </c>
      <c r="L10437" s="61" t="s">
        <v>81</v>
      </c>
      <c r="M10437" s="61">
        <f>VLOOKUP(H10437,zdroj!C:F,4,0)</f>
        <v>0</v>
      </c>
      <c r="N10437" s="61" t="str">
        <f t="shared" si="324"/>
        <v>-</v>
      </c>
      <c r="P10437" s="73" t="str">
        <f t="shared" si="325"/>
        <v/>
      </c>
      <c r="Q10437" s="61" t="s">
        <v>86</v>
      </c>
    </row>
    <row r="10438" spans="8:17" x14ac:dyDescent="0.25">
      <c r="H10438" s="59">
        <v>328120</v>
      </c>
      <c r="I10438" s="59" t="s">
        <v>69</v>
      </c>
      <c r="J10438" s="59">
        <v>28458273</v>
      </c>
      <c r="K10438" s="59" t="s">
        <v>10940</v>
      </c>
      <c r="L10438" s="61" t="s">
        <v>81</v>
      </c>
      <c r="M10438" s="61">
        <f>VLOOKUP(H10438,zdroj!C:F,4,0)</f>
        <v>0</v>
      </c>
      <c r="N10438" s="61" t="str">
        <f t="shared" si="324"/>
        <v>-</v>
      </c>
      <c r="P10438" s="73" t="str">
        <f t="shared" si="325"/>
        <v/>
      </c>
      <c r="Q10438" s="61" t="s">
        <v>86</v>
      </c>
    </row>
    <row r="10439" spans="8:17" x14ac:dyDescent="0.25">
      <c r="H10439" s="59">
        <v>328120</v>
      </c>
      <c r="I10439" s="59" t="s">
        <v>69</v>
      </c>
      <c r="J10439" s="59">
        <v>28458281</v>
      </c>
      <c r="K10439" s="59" t="s">
        <v>10941</v>
      </c>
      <c r="L10439" s="61" t="s">
        <v>81</v>
      </c>
      <c r="M10439" s="61">
        <f>VLOOKUP(H10439,zdroj!C:F,4,0)</f>
        <v>0</v>
      </c>
      <c r="N10439" s="61" t="str">
        <f t="shared" ref="N10439:N10502" si="326">IF(M10439="A",IF(L10439="katA","katB",L10439),L10439)</f>
        <v>-</v>
      </c>
      <c r="P10439" s="73" t="str">
        <f t="shared" ref="P10439:P10502" si="327">IF(O10439="A",1,"")</f>
        <v/>
      </c>
      <c r="Q10439" s="61" t="s">
        <v>86</v>
      </c>
    </row>
    <row r="10440" spans="8:17" x14ac:dyDescent="0.25">
      <c r="H10440" s="59">
        <v>328120</v>
      </c>
      <c r="I10440" s="59" t="s">
        <v>69</v>
      </c>
      <c r="J10440" s="59">
        <v>28458290</v>
      </c>
      <c r="K10440" s="59" t="s">
        <v>10942</v>
      </c>
      <c r="L10440" s="61" t="s">
        <v>81</v>
      </c>
      <c r="M10440" s="61">
        <f>VLOOKUP(H10440,zdroj!C:F,4,0)</f>
        <v>0</v>
      </c>
      <c r="N10440" s="61" t="str">
        <f t="shared" si="326"/>
        <v>-</v>
      </c>
      <c r="P10440" s="73" t="str">
        <f t="shared" si="327"/>
        <v/>
      </c>
      <c r="Q10440" s="61" t="s">
        <v>86</v>
      </c>
    </row>
    <row r="10441" spans="8:17" x14ac:dyDescent="0.25">
      <c r="H10441" s="59">
        <v>328120</v>
      </c>
      <c r="I10441" s="59" t="s">
        <v>69</v>
      </c>
      <c r="J10441" s="59">
        <v>28458303</v>
      </c>
      <c r="K10441" s="59" t="s">
        <v>10943</v>
      </c>
      <c r="L10441" s="61" t="s">
        <v>81</v>
      </c>
      <c r="M10441" s="61">
        <f>VLOOKUP(H10441,zdroj!C:F,4,0)</f>
        <v>0</v>
      </c>
      <c r="N10441" s="61" t="str">
        <f t="shared" si="326"/>
        <v>-</v>
      </c>
      <c r="P10441" s="73" t="str">
        <f t="shared" si="327"/>
        <v/>
      </c>
      <c r="Q10441" s="61" t="s">
        <v>86</v>
      </c>
    </row>
    <row r="10442" spans="8:17" x14ac:dyDescent="0.25">
      <c r="H10442" s="59">
        <v>328120</v>
      </c>
      <c r="I10442" s="59" t="s">
        <v>69</v>
      </c>
      <c r="J10442" s="59">
        <v>28458311</v>
      </c>
      <c r="K10442" s="59" t="s">
        <v>10944</v>
      </c>
      <c r="L10442" s="61" t="s">
        <v>81</v>
      </c>
      <c r="M10442" s="61">
        <f>VLOOKUP(H10442,zdroj!C:F,4,0)</f>
        <v>0</v>
      </c>
      <c r="N10442" s="61" t="str">
        <f t="shared" si="326"/>
        <v>-</v>
      </c>
      <c r="P10442" s="73" t="str">
        <f t="shared" si="327"/>
        <v/>
      </c>
      <c r="Q10442" s="61" t="s">
        <v>86</v>
      </c>
    </row>
    <row r="10443" spans="8:17" x14ac:dyDescent="0.25">
      <c r="H10443" s="59">
        <v>328120</v>
      </c>
      <c r="I10443" s="59" t="s">
        <v>69</v>
      </c>
      <c r="J10443" s="59">
        <v>28461215</v>
      </c>
      <c r="K10443" s="59" t="s">
        <v>10945</v>
      </c>
      <c r="L10443" s="61" t="s">
        <v>81</v>
      </c>
      <c r="M10443" s="61">
        <f>VLOOKUP(H10443,zdroj!C:F,4,0)</f>
        <v>0</v>
      </c>
      <c r="N10443" s="61" t="str">
        <f t="shared" si="326"/>
        <v>-</v>
      </c>
      <c r="P10443" s="73" t="str">
        <f t="shared" si="327"/>
        <v/>
      </c>
      <c r="Q10443" s="61" t="s">
        <v>86</v>
      </c>
    </row>
    <row r="10444" spans="8:17" x14ac:dyDescent="0.25">
      <c r="H10444" s="59">
        <v>328120</v>
      </c>
      <c r="I10444" s="59" t="s">
        <v>69</v>
      </c>
      <c r="J10444" s="59">
        <v>28466853</v>
      </c>
      <c r="K10444" s="59" t="s">
        <v>10946</v>
      </c>
      <c r="L10444" s="61" t="s">
        <v>81</v>
      </c>
      <c r="M10444" s="61">
        <f>VLOOKUP(H10444,zdroj!C:F,4,0)</f>
        <v>0</v>
      </c>
      <c r="N10444" s="61" t="str">
        <f t="shared" si="326"/>
        <v>-</v>
      </c>
      <c r="P10444" s="73" t="str">
        <f t="shared" si="327"/>
        <v/>
      </c>
      <c r="Q10444" s="61" t="s">
        <v>86</v>
      </c>
    </row>
    <row r="10445" spans="8:17" x14ac:dyDescent="0.25">
      <c r="H10445" s="59">
        <v>328120</v>
      </c>
      <c r="I10445" s="59" t="s">
        <v>69</v>
      </c>
      <c r="J10445" s="59">
        <v>28466861</v>
      </c>
      <c r="K10445" s="59" t="s">
        <v>10947</v>
      </c>
      <c r="L10445" s="61" t="s">
        <v>81</v>
      </c>
      <c r="M10445" s="61">
        <f>VLOOKUP(H10445,zdroj!C:F,4,0)</f>
        <v>0</v>
      </c>
      <c r="N10445" s="61" t="str">
        <f t="shared" si="326"/>
        <v>-</v>
      </c>
      <c r="P10445" s="73" t="str">
        <f t="shared" si="327"/>
        <v/>
      </c>
      <c r="Q10445" s="61" t="s">
        <v>86</v>
      </c>
    </row>
    <row r="10446" spans="8:17" x14ac:dyDescent="0.25">
      <c r="H10446" s="59">
        <v>328120</v>
      </c>
      <c r="I10446" s="59" t="s">
        <v>69</v>
      </c>
      <c r="J10446" s="59">
        <v>28466870</v>
      </c>
      <c r="K10446" s="59" t="s">
        <v>10948</v>
      </c>
      <c r="L10446" s="61" t="s">
        <v>81</v>
      </c>
      <c r="M10446" s="61">
        <f>VLOOKUP(H10446,zdroj!C:F,4,0)</f>
        <v>0</v>
      </c>
      <c r="N10446" s="61" t="str">
        <f t="shared" si="326"/>
        <v>-</v>
      </c>
      <c r="P10446" s="73" t="str">
        <f t="shared" si="327"/>
        <v/>
      </c>
      <c r="Q10446" s="61" t="s">
        <v>86</v>
      </c>
    </row>
    <row r="10447" spans="8:17" x14ac:dyDescent="0.25">
      <c r="H10447" s="59">
        <v>328120</v>
      </c>
      <c r="I10447" s="59" t="s">
        <v>69</v>
      </c>
      <c r="J10447" s="59">
        <v>28466888</v>
      </c>
      <c r="K10447" s="59" t="s">
        <v>10949</v>
      </c>
      <c r="L10447" s="61" t="s">
        <v>81</v>
      </c>
      <c r="M10447" s="61">
        <f>VLOOKUP(H10447,zdroj!C:F,4,0)</f>
        <v>0</v>
      </c>
      <c r="N10447" s="61" t="str">
        <f t="shared" si="326"/>
        <v>-</v>
      </c>
      <c r="P10447" s="73" t="str">
        <f t="shared" si="327"/>
        <v/>
      </c>
      <c r="Q10447" s="61" t="s">
        <v>86</v>
      </c>
    </row>
    <row r="10448" spans="8:17" x14ac:dyDescent="0.25">
      <c r="H10448" s="59">
        <v>328120</v>
      </c>
      <c r="I10448" s="59" t="s">
        <v>69</v>
      </c>
      <c r="J10448" s="59">
        <v>28466896</v>
      </c>
      <c r="K10448" s="59" t="s">
        <v>10950</v>
      </c>
      <c r="L10448" s="61" t="s">
        <v>81</v>
      </c>
      <c r="M10448" s="61">
        <f>VLOOKUP(H10448,zdroj!C:F,4,0)</f>
        <v>0</v>
      </c>
      <c r="N10448" s="61" t="str">
        <f t="shared" si="326"/>
        <v>-</v>
      </c>
      <c r="P10448" s="73" t="str">
        <f t="shared" si="327"/>
        <v/>
      </c>
      <c r="Q10448" s="61" t="s">
        <v>86</v>
      </c>
    </row>
    <row r="10449" spans="8:17" x14ac:dyDescent="0.25">
      <c r="H10449" s="59">
        <v>328120</v>
      </c>
      <c r="I10449" s="59" t="s">
        <v>69</v>
      </c>
      <c r="J10449" s="59">
        <v>28466900</v>
      </c>
      <c r="K10449" s="59" t="s">
        <v>10951</v>
      </c>
      <c r="L10449" s="61" t="s">
        <v>81</v>
      </c>
      <c r="M10449" s="61">
        <f>VLOOKUP(H10449,zdroj!C:F,4,0)</f>
        <v>0</v>
      </c>
      <c r="N10449" s="61" t="str">
        <f t="shared" si="326"/>
        <v>-</v>
      </c>
      <c r="P10449" s="73" t="str">
        <f t="shared" si="327"/>
        <v/>
      </c>
      <c r="Q10449" s="61" t="s">
        <v>86</v>
      </c>
    </row>
    <row r="10450" spans="8:17" x14ac:dyDescent="0.25">
      <c r="H10450" s="59">
        <v>328120</v>
      </c>
      <c r="I10450" s="59" t="s">
        <v>69</v>
      </c>
      <c r="J10450" s="59">
        <v>28466918</v>
      </c>
      <c r="K10450" s="59" t="s">
        <v>10952</v>
      </c>
      <c r="L10450" s="61" t="s">
        <v>81</v>
      </c>
      <c r="M10450" s="61">
        <f>VLOOKUP(H10450,zdroj!C:F,4,0)</f>
        <v>0</v>
      </c>
      <c r="N10450" s="61" t="str">
        <f t="shared" si="326"/>
        <v>-</v>
      </c>
      <c r="P10450" s="73" t="str">
        <f t="shared" si="327"/>
        <v/>
      </c>
      <c r="Q10450" s="61" t="s">
        <v>86</v>
      </c>
    </row>
    <row r="10451" spans="8:17" x14ac:dyDescent="0.25">
      <c r="H10451" s="59">
        <v>328120</v>
      </c>
      <c r="I10451" s="59" t="s">
        <v>69</v>
      </c>
      <c r="J10451" s="59">
        <v>28466926</v>
      </c>
      <c r="K10451" s="59" t="s">
        <v>10953</v>
      </c>
      <c r="L10451" s="61" t="s">
        <v>81</v>
      </c>
      <c r="M10451" s="61">
        <f>VLOOKUP(H10451,zdroj!C:F,4,0)</f>
        <v>0</v>
      </c>
      <c r="N10451" s="61" t="str">
        <f t="shared" si="326"/>
        <v>-</v>
      </c>
      <c r="P10451" s="73" t="str">
        <f t="shared" si="327"/>
        <v/>
      </c>
      <c r="Q10451" s="61" t="s">
        <v>86</v>
      </c>
    </row>
    <row r="10452" spans="8:17" x14ac:dyDescent="0.25">
      <c r="H10452" s="59">
        <v>328120</v>
      </c>
      <c r="I10452" s="59" t="s">
        <v>69</v>
      </c>
      <c r="J10452" s="59">
        <v>28466934</v>
      </c>
      <c r="K10452" s="59" t="s">
        <v>10954</v>
      </c>
      <c r="L10452" s="61" t="s">
        <v>81</v>
      </c>
      <c r="M10452" s="61">
        <f>VLOOKUP(H10452,zdroj!C:F,4,0)</f>
        <v>0</v>
      </c>
      <c r="N10452" s="61" t="str">
        <f t="shared" si="326"/>
        <v>-</v>
      </c>
      <c r="P10452" s="73" t="str">
        <f t="shared" si="327"/>
        <v/>
      </c>
      <c r="Q10452" s="61" t="s">
        <v>86</v>
      </c>
    </row>
    <row r="10453" spans="8:17" x14ac:dyDescent="0.25">
      <c r="H10453" s="59">
        <v>328120</v>
      </c>
      <c r="I10453" s="59" t="s">
        <v>69</v>
      </c>
      <c r="J10453" s="59">
        <v>28466942</v>
      </c>
      <c r="K10453" s="59" t="s">
        <v>10955</v>
      </c>
      <c r="L10453" s="61" t="s">
        <v>81</v>
      </c>
      <c r="M10453" s="61">
        <f>VLOOKUP(H10453,zdroj!C:F,4,0)</f>
        <v>0</v>
      </c>
      <c r="N10453" s="61" t="str">
        <f t="shared" si="326"/>
        <v>-</v>
      </c>
      <c r="P10453" s="73" t="str">
        <f t="shared" si="327"/>
        <v/>
      </c>
      <c r="Q10453" s="61" t="s">
        <v>86</v>
      </c>
    </row>
    <row r="10454" spans="8:17" x14ac:dyDescent="0.25">
      <c r="H10454" s="59">
        <v>328120</v>
      </c>
      <c r="I10454" s="59" t="s">
        <v>69</v>
      </c>
      <c r="J10454" s="59">
        <v>28466951</v>
      </c>
      <c r="K10454" s="59" t="s">
        <v>10956</v>
      </c>
      <c r="L10454" s="61" t="s">
        <v>81</v>
      </c>
      <c r="M10454" s="61">
        <f>VLOOKUP(H10454,zdroj!C:F,4,0)</f>
        <v>0</v>
      </c>
      <c r="N10454" s="61" t="str">
        <f t="shared" si="326"/>
        <v>-</v>
      </c>
      <c r="P10454" s="73" t="str">
        <f t="shared" si="327"/>
        <v/>
      </c>
      <c r="Q10454" s="61" t="s">
        <v>86</v>
      </c>
    </row>
    <row r="10455" spans="8:17" x14ac:dyDescent="0.25">
      <c r="H10455" s="59">
        <v>328120</v>
      </c>
      <c r="I10455" s="59" t="s">
        <v>69</v>
      </c>
      <c r="J10455" s="59">
        <v>28466969</v>
      </c>
      <c r="K10455" s="59" t="s">
        <v>10957</v>
      </c>
      <c r="L10455" s="61" t="s">
        <v>81</v>
      </c>
      <c r="M10455" s="61">
        <f>VLOOKUP(H10455,zdroj!C:F,4,0)</f>
        <v>0</v>
      </c>
      <c r="N10455" s="61" t="str">
        <f t="shared" si="326"/>
        <v>-</v>
      </c>
      <c r="P10455" s="73" t="str">
        <f t="shared" si="327"/>
        <v/>
      </c>
      <c r="Q10455" s="61" t="s">
        <v>86</v>
      </c>
    </row>
    <row r="10456" spans="8:17" x14ac:dyDescent="0.25">
      <c r="H10456" s="59">
        <v>328120</v>
      </c>
      <c r="I10456" s="59" t="s">
        <v>69</v>
      </c>
      <c r="J10456" s="59">
        <v>28466977</v>
      </c>
      <c r="K10456" s="59" t="s">
        <v>10958</v>
      </c>
      <c r="L10456" s="61" t="s">
        <v>81</v>
      </c>
      <c r="M10456" s="61">
        <f>VLOOKUP(H10456,zdroj!C:F,4,0)</f>
        <v>0</v>
      </c>
      <c r="N10456" s="61" t="str">
        <f t="shared" si="326"/>
        <v>-</v>
      </c>
      <c r="P10456" s="73" t="str">
        <f t="shared" si="327"/>
        <v/>
      </c>
      <c r="Q10456" s="61" t="s">
        <v>86</v>
      </c>
    </row>
    <row r="10457" spans="8:17" x14ac:dyDescent="0.25">
      <c r="H10457" s="59">
        <v>328120</v>
      </c>
      <c r="I10457" s="59" t="s">
        <v>69</v>
      </c>
      <c r="J10457" s="59">
        <v>28466985</v>
      </c>
      <c r="K10457" s="59" t="s">
        <v>10959</v>
      </c>
      <c r="L10457" s="61" t="s">
        <v>81</v>
      </c>
      <c r="M10457" s="61">
        <f>VLOOKUP(H10457,zdroj!C:F,4,0)</f>
        <v>0</v>
      </c>
      <c r="N10457" s="61" t="str">
        <f t="shared" si="326"/>
        <v>-</v>
      </c>
      <c r="P10457" s="73" t="str">
        <f t="shared" si="327"/>
        <v/>
      </c>
      <c r="Q10457" s="61" t="s">
        <v>86</v>
      </c>
    </row>
    <row r="10458" spans="8:17" x14ac:dyDescent="0.25">
      <c r="H10458" s="59">
        <v>328120</v>
      </c>
      <c r="I10458" s="59" t="s">
        <v>69</v>
      </c>
      <c r="J10458" s="59">
        <v>28466993</v>
      </c>
      <c r="K10458" s="59" t="s">
        <v>10960</v>
      </c>
      <c r="L10458" s="61" t="s">
        <v>81</v>
      </c>
      <c r="M10458" s="61">
        <f>VLOOKUP(H10458,zdroj!C:F,4,0)</f>
        <v>0</v>
      </c>
      <c r="N10458" s="61" t="str">
        <f t="shared" si="326"/>
        <v>-</v>
      </c>
      <c r="P10458" s="73" t="str">
        <f t="shared" si="327"/>
        <v/>
      </c>
      <c r="Q10458" s="61" t="s">
        <v>86</v>
      </c>
    </row>
    <row r="10459" spans="8:17" x14ac:dyDescent="0.25">
      <c r="H10459" s="59">
        <v>328120</v>
      </c>
      <c r="I10459" s="59" t="s">
        <v>69</v>
      </c>
      <c r="J10459" s="59">
        <v>28467001</v>
      </c>
      <c r="K10459" s="59" t="s">
        <v>10961</v>
      </c>
      <c r="L10459" s="61" t="s">
        <v>81</v>
      </c>
      <c r="M10459" s="61">
        <f>VLOOKUP(H10459,zdroj!C:F,4,0)</f>
        <v>0</v>
      </c>
      <c r="N10459" s="61" t="str">
        <f t="shared" si="326"/>
        <v>-</v>
      </c>
      <c r="P10459" s="73" t="str">
        <f t="shared" si="327"/>
        <v/>
      </c>
      <c r="Q10459" s="61" t="s">
        <v>86</v>
      </c>
    </row>
    <row r="10460" spans="8:17" x14ac:dyDescent="0.25">
      <c r="H10460" s="59">
        <v>328120</v>
      </c>
      <c r="I10460" s="59" t="s">
        <v>69</v>
      </c>
      <c r="J10460" s="59">
        <v>28467019</v>
      </c>
      <c r="K10460" s="59" t="s">
        <v>10962</v>
      </c>
      <c r="L10460" s="61" t="s">
        <v>81</v>
      </c>
      <c r="M10460" s="61">
        <f>VLOOKUP(H10460,zdroj!C:F,4,0)</f>
        <v>0</v>
      </c>
      <c r="N10460" s="61" t="str">
        <f t="shared" si="326"/>
        <v>-</v>
      </c>
      <c r="P10460" s="73" t="str">
        <f t="shared" si="327"/>
        <v/>
      </c>
      <c r="Q10460" s="61" t="s">
        <v>86</v>
      </c>
    </row>
    <row r="10461" spans="8:17" x14ac:dyDescent="0.25">
      <c r="H10461" s="59">
        <v>328120</v>
      </c>
      <c r="I10461" s="59" t="s">
        <v>69</v>
      </c>
      <c r="J10461" s="59">
        <v>28467027</v>
      </c>
      <c r="K10461" s="59" t="s">
        <v>10963</v>
      </c>
      <c r="L10461" s="61" t="s">
        <v>81</v>
      </c>
      <c r="M10461" s="61">
        <f>VLOOKUP(H10461,zdroj!C:F,4,0)</f>
        <v>0</v>
      </c>
      <c r="N10461" s="61" t="str">
        <f t="shared" si="326"/>
        <v>-</v>
      </c>
      <c r="P10461" s="73" t="str">
        <f t="shared" si="327"/>
        <v/>
      </c>
      <c r="Q10461" s="61" t="s">
        <v>86</v>
      </c>
    </row>
    <row r="10462" spans="8:17" x14ac:dyDescent="0.25">
      <c r="H10462" s="59">
        <v>328120</v>
      </c>
      <c r="I10462" s="59" t="s">
        <v>69</v>
      </c>
      <c r="J10462" s="59">
        <v>28467035</v>
      </c>
      <c r="K10462" s="59" t="s">
        <v>10964</v>
      </c>
      <c r="L10462" s="61" t="s">
        <v>81</v>
      </c>
      <c r="M10462" s="61">
        <f>VLOOKUP(H10462,zdroj!C:F,4,0)</f>
        <v>0</v>
      </c>
      <c r="N10462" s="61" t="str">
        <f t="shared" si="326"/>
        <v>-</v>
      </c>
      <c r="P10462" s="73" t="str">
        <f t="shared" si="327"/>
        <v/>
      </c>
      <c r="Q10462" s="61" t="s">
        <v>86</v>
      </c>
    </row>
    <row r="10463" spans="8:17" x14ac:dyDescent="0.25">
      <c r="H10463" s="59">
        <v>328120</v>
      </c>
      <c r="I10463" s="59" t="s">
        <v>69</v>
      </c>
      <c r="J10463" s="59">
        <v>28467043</v>
      </c>
      <c r="K10463" s="59" t="s">
        <v>10965</v>
      </c>
      <c r="L10463" s="61" t="s">
        <v>81</v>
      </c>
      <c r="M10463" s="61">
        <f>VLOOKUP(H10463,zdroj!C:F,4,0)</f>
        <v>0</v>
      </c>
      <c r="N10463" s="61" t="str">
        <f t="shared" si="326"/>
        <v>-</v>
      </c>
      <c r="P10463" s="73" t="str">
        <f t="shared" si="327"/>
        <v/>
      </c>
      <c r="Q10463" s="61" t="s">
        <v>86</v>
      </c>
    </row>
    <row r="10464" spans="8:17" x14ac:dyDescent="0.25">
      <c r="H10464" s="59">
        <v>328120</v>
      </c>
      <c r="I10464" s="59" t="s">
        <v>69</v>
      </c>
      <c r="J10464" s="59">
        <v>28467051</v>
      </c>
      <c r="K10464" s="59" t="s">
        <v>10966</v>
      </c>
      <c r="L10464" s="61" t="s">
        <v>81</v>
      </c>
      <c r="M10464" s="61">
        <f>VLOOKUP(H10464,zdroj!C:F,4,0)</f>
        <v>0</v>
      </c>
      <c r="N10464" s="61" t="str">
        <f t="shared" si="326"/>
        <v>-</v>
      </c>
      <c r="P10464" s="73" t="str">
        <f t="shared" si="327"/>
        <v/>
      </c>
      <c r="Q10464" s="61" t="s">
        <v>86</v>
      </c>
    </row>
    <row r="10465" spans="8:17" x14ac:dyDescent="0.25">
      <c r="H10465" s="59">
        <v>328120</v>
      </c>
      <c r="I10465" s="59" t="s">
        <v>69</v>
      </c>
      <c r="J10465" s="59">
        <v>28467060</v>
      </c>
      <c r="K10465" s="59" t="s">
        <v>10967</v>
      </c>
      <c r="L10465" s="61" t="s">
        <v>81</v>
      </c>
      <c r="M10465" s="61">
        <f>VLOOKUP(H10465,zdroj!C:F,4,0)</f>
        <v>0</v>
      </c>
      <c r="N10465" s="61" t="str">
        <f t="shared" si="326"/>
        <v>-</v>
      </c>
      <c r="P10465" s="73" t="str">
        <f t="shared" si="327"/>
        <v/>
      </c>
      <c r="Q10465" s="61" t="s">
        <v>86</v>
      </c>
    </row>
    <row r="10466" spans="8:17" x14ac:dyDescent="0.25">
      <c r="H10466" s="59">
        <v>328120</v>
      </c>
      <c r="I10466" s="59" t="s">
        <v>69</v>
      </c>
      <c r="J10466" s="59">
        <v>28467078</v>
      </c>
      <c r="K10466" s="59" t="s">
        <v>10968</v>
      </c>
      <c r="L10466" s="61" t="s">
        <v>81</v>
      </c>
      <c r="M10466" s="61">
        <f>VLOOKUP(H10466,zdroj!C:F,4,0)</f>
        <v>0</v>
      </c>
      <c r="N10466" s="61" t="str">
        <f t="shared" si="326"/>
        <v>-</v>
      </c>
      <c r="P10466" s="73" t="str">
        <f t="shared" si="327"/>
        <v/>
      </c>
      <c r="Q10466" s="61" t="s">
        <v>86</v>
      </c>
    </row>
    <row r="10467" spans="8:17" x14ac:dyDescent="0.25">
      <c r="H10467" s="59">
        <v>328120</v>
      </c>
      <c r="I10467" s="59" t="s">
        <v>69</v>
      </c>
      <c r="J10467" s="59">
        <v>28467086</v>
      </c>
      <c r="K10467" s="59" t="s">
        <v>10969</v>
      </c>
      <c r="L10467" s="61" t="s">
        <v>81</v>
      </c>
      <c r="M10467" s="61">
        <f>VLOOKUP(H10467,zdroj!C:F,4,0)</f>
        <v>0</v>
      </c>
      <c r="N10467" s="61" t="str">
        <f t="shared" si="326"/>
        <v>-</v>
      </c>
      <c r="P10467" s="73" t="str">
        <f t="shared" si="327"/>
        <v/>
      </c>
      <c r="Q10467" s="61" t="s">
        <v>86</v>
      </c>
    </row>
    <row r="10468" spans="8:17" x14ac:dyDescent="0.25">
      <c r="H10468" s="59">
        <v>328120</v>
      </c>
      <c r="I10468" s="59" t="s">
        <v>69</v>
      </c>
      <c r="J10468" s="59">
        <v>28467094</v>
      </c>
      <c r="K10468" s="59" t="s">
        <v>10970</v>
      </c>
      <c r="L10468" s="61" t="s">
        <v>81</v>
      </c>
      <c r="M10468" s="61">
        <f>VLOOKUP(H10468,zdroj!C:F,4,0)</f>
        <v>0</v>
      </c>
      <c r="N10468" s="61" t="str">
        <f t="shared" si="326"/>
        <v>-</v>
      </c>
      <c r="P10468" s="73" t="str">
        <f t="shared" si="327"/>
        <v/>
      </c>
      <c r="Q10468" s="61" t="s">
        <v>86</v>
      </c>
    </row>
    <row r="10469" spans="8:17" x14ac:dyDescent="0.25">
      <c r="H10469" s="59">
        <v>328120</v>
      </c>
      <c r="I10469" s="59" t="s">
        <v>69</v>
      </c>
      <c r="J10469" s="59">
        <v>28467108</v>
      </c>
      <c r="K10469" s="59" t="s">
        <v>10971</v>
      </c>
      <c r="L10469" s="61" t="s">
        <v>81</v>
      </c>
      <c r="M10469" s="61">
        <f>VLOOKUP(H10469,zdroj!C:F,4,0)</f>
        <v>0</v>
      </c>
      <c r="N10469" s="61" t="str">
        <f t="shared" si="326"/>
        <v>-</v>
      </c>
      <c r="P10469" s="73" t="str">
        <f t="shared" si="327"/>
        <v/>
      </c>
      <c r="Q10469" s="61" t="s">
        <v>86</v>
      </c>
    </row>
    <row r="10470" spans="8:17" x14ac:dyDescent="0.25">
      <c r="H10470" s="59">
        <v>328120</v>
      </c>
      <c r="I10470" s="59" t="s">
        <v>69</v>
      </c>
      <c r="J10470" s="59">
        <v>28467116</v>
      </c>
      <c r="K10470" s="59" t="s">
        <v>10972</v>
      </c>
      <c r="L10470" s="61" t="s">
        <v>81</v>
      </c>
      <c r="M10470" s="61">
        <f>VLOOKUP(H10470,zdroj!C:F,4,0)</f>
        <v>0</v>
      </c>
      <c r="N10470" s="61" t="str">
        <f t="shared" si="326"/>
        <v>-</v>
      </c>
      <c r="P10470" s="73" t="str">
        <f t="shared" si="327"/>
        <v/>
      </c>
      <c r="Q10470" s="61" t="s">
        <v>86</v>
      </c>
    </row>
    <row r="10471" spans="8:17" x14ac:dyDescent="0.25">
      <c r="H10471" s="59">
        <v>328120</v>
      </c>
      <c r="I10471" s="59" t="s">
        <v>69</v>
      </c>
      <c r="J10471" s="59">
        <v>28467124</v>
      </c>
      <c r="K10471" s="59" t="s">
        <v>10973</v>
      </c>
      <c r="L10471" s="61" t="s">
        <v>81</v>
      </c>
      <c r="M10471" s="61">
        <f>VLOOKUP(H10471,zdroj!C:F,4,0)</f>
        <v>0</v>
      </c>
      <c r="N10471" s="61" t="str">
        <f t="shared" si="326"/>
        <v>-</v>
      </c>
      <c r="P10471" s="73" t="str">
        <f t="shared" si="327"/>
        <v/>
      </c>
      <c r="Q10471" s="61" t="s">
        <v>86</v>
      </c>
    </row>
    <row r="10472" spans="8:17" x14ac:dyDescent="0.25">
      <c r="H10472" s="59">
        <v>328120</v>
      </c>
      <c r="I10472" s="59" t="s">
        <v>69</v>
      </c>
      <c r="J10472" s="59">
        <v>28467132</v>
      </c>
      <c r="K10472" s="59" t="s">
        <v>10974</v>
      </c>
      <c r="L10472" s="61" t="s">
        <v>81</v>
      </c>
      <c r="M10472" s="61">
        <f>VLOOKUP(H10472,zdroj!C:F,4,0)</f>
        <v>0</v>
      </c>
      <c r="N10472" s="61" t="str">
        <f t="shared" si="326"/>
        <v>-</v>
      </c>
      <c r="P10472" s="73" t="str">
        <f t="shared" si="327"/>
        <v/>
      </c>
      <c r="Q10472" s="61" t="s">
        <v>86</v>
      </c>
    </row>
    <row r="10473" spans="8:17" x14ac:dyDescent="0.25">
      <c r="H10473" s="59">
        <v>328120</v>
      </c>
      <c r="I10473" s="59" t="s">
        <v>69</v>
      </c>
      <c r="J10473" s="59">
        <v>28468899</v>
      </c>
      <c r="K10473" s="59" t="s">
        <v>10975</v>
      </c>
      <c r="L10473" s="61" t="s">
        <v>81</v>
      </c>
      <c r="M10473" s="61">
        <f>VLOOKUP(H10473,zdroj!C:F,4,0)</f>
        <v>0</v>
      </c>
      <c r="N10473" s="61" t="str">
        <f t="shared" si="326"/>
        <v>-</v>
      </c>
      <c r="P10473" s="73" t="str">
        <f t="shared" si="327"/>
        <v/>
      </c>
      <c r="Q10473" s="61" t="s">
        <v>86</v>
      </c>
    </row>
    <row r="10474" spans="8:17" x14ac:dyDescent="0.25">
      <c r="H10474" s="59">
        <v>328120</v>
      </c>
      <c r="I10474" s="59" t="s">
        <v>69</v>
      </c>
      <c r="J10474" s="59">
        <v>28468902</v>
      </c>
      <c r="K10474" s="59" t="s">
        <v>10976</v>
      </c>
      <c r="L10474" s="61" t="s">
        <v>81</v>
      </c>
      <c r="M10474" s="61">
        <f>VLOOKUP(H10474,zdroj!C:F,4,0)</f>
        <v>0</v>
      </c>
      <c r="N10474" s="61" t="str">
        <f t="shared" si="326"/>
        <v>-</v>
      </c>
      <c r="P10474" s="73" t="str">
        <f t="shared" si="327"/>
        <v/>
      </c>
      <c r="Q10474" s="61" t="s">
        <v>86</v>
      </c>
    </row>
    <row r="10475" spans="8:17" x14ac:dyDescent="0.25">
      <c r="H10475" s="59">
        <v>328120</v>
      </c>
      <c r="I10475" s="59" t="s">
        <v>69</v>
      </c>
      <c r="J10475" s="59">
        <v>28468970</v>
      </c>
      <c r="K10475" s="59" t="s">
        <v>10977</v>
      </c>
      <c r="L10475" s="61" t="s">
        <v>81</v>
      </c>
      <c r="M10475" s="61">
        <f>VLOOKUP(H10475,zdroj!C:F,4,0)</f>
        <v>0</v>
      </c>
      <c r="N10475" s="61" t="str">
        <f t="shared" si="326"/>
        <v>-</v>
      </c>
      <c r="P10475" s="73" t="str">
        <f t="shared" si="327"/>
        <v/>
      </c>
      <c r="Q10475" s="61" t="s">
        <v>86</v>
      </c>
    </row>
    <row r="10476" spans="8:17" x14ac:dyDescent="0.25">
      <c r="H10476" s="59">
        <v>328120</v>
      </c>
      <c r="I10476" s="59" t="s">
        <v>69</v>
      </c>
      <c r="J10476" s="59">
        <v>28468988</v>
      </c>
      <c r="K10476" s="59" t="s">
        <v>10978</v>
      </c>
      <c r="L10476" s="61" t="s">
        <v>81</v>
      </c>
      <c r="M10476" s="61">
        <f>VLOOKUP(H10476,zdroj!C:F,4,0)</f>
        <v>0</v>
      </c>
      <c r="N10476" s="61" t="str">
        <f t="shared" si="326"/>
        <v>-</v>
      </c>
      <c r="P10476" s="73" t="str">
        <f t="shared" si="327"/>
        <v/>
      </c>
      <c r="Q10476" s="61" t="s">
        <v>86</v>
      </c>
    </row>
    <row r="10477" spans="8:17" x14ac:dyDescent="0.25">
      <c r="H10477" s="59">
        <v>328120</v>
      </c>
      <c r="I10477" s="59" t="s">
        <v>69</v>
      </c>
      <c r="J10477" s="59">
        <v>28468996</v>
      </c>
      <c r="K10477" s="59" t="s">
        <v>10979</v>
      </c>
      <c r="L10477" s="61" t="s">
        <v>81</v>
      </c>
      <c r="M10477" s="61">
        <f>VLOOKUP(H10477,zdroj!C:F,4,0)</f>
        <v>0</v>
      </c>
      <c r="N10477" s="61" t="str">
        <f t="shared" si="326"/>
        <v>-</v>
      </c>
      <c r="P10477" s="73" t="str">
        <f t="shared" si="327"/>
        <v/>
      </c>
      <c r="Q10477" s="61" t="s">
        <v>86</v>
      </c>
    </row>
    <row r="10478" spans="8:17" x14ac:dyDescent="0.25">
      <c r="H10478" s="59">
        <v>328120</v>
      </c>
      <c r="I10478" s="59" t="s">
        <v>69</v>
      </c>
      <c r="J10478" s="59">
        <v>28469003</v>
      </c>
      <c r="K10478" s="59" t="s">
        <v>10980</v>
      </c>
      <c r="L10478" s="61" t="s">
        <v>81</v>
      </c>
      <c r="M10478" s="61">
        <f>VLOOKUP(H10478,zdroj!C:F,4,0)</f>
        <v>0</v>
      </c>
      <c r="N10478" s="61" t="str">
        <f t="shared" si="326"/>
        <v>-</v>
      </c>
      <c r="P10478" s="73" t="str">
        <f t="shared" si="327"/>
        <v/>
      </c>
      <c r="Q10478" s="61" t="s">
        <v>86</v>
      </c>
    </row>
    <row r="10479" spans="8:17" x14ac:dyDescent="0.25">
      <c r="H10479" s="59">
        <v>328120</v>
      </c>
      <c r="I10479" s="59" t="s">
        <v>69</v>
      </c>
      <c r="J10479" s="59">
        <v>28469011</v>
      </c>
      <c r="K10479" s="59" t="s">
        <v>10981</v>
      </c>
      <c r="L10479" s="61" t="s">
        <v>81</v>
      </c>
      <c r="M10479" s="61">
        <f>VLOOKUP(H10479,zdroj!C:F,4,0)</f>
        <v>0</v>
      </c>
      <c r="N10479" s="61" t="str">
        <f t="shared" si="326"/>
        <v>-</v>
      </c>
      <c r="P10479" s="73" t="str">
        <f t="shared" si="327"/>
        <v/>
      </c>
      <c r="Q10479" s="61" t="s">
        <v>86</v>
      </c>
    </row>
    <row r="10480" spans="8:17" x14ac:dyDescent="0.25">
      <c r="H10480" s="59">
        <v>328120</v>
      </c>
      <c r="I10480" s="59" t="s">
        <v>69</v>
      </c>
      <c r="J10480" s="59">
        <v>28469020</v>
      </c>
      <c r="K10480" s="59" t="s">
        <v>10982</v>
      </c>
      <c r="L10480" s="61" t="s">
        <v>81</v>
      </c>
      <c r="M10480" s="61">
        <f>VLOOKUP(H10480,zdroj!C:F,4,0)</f>
        <v>0</v>
      </c>
      <c r="N10480" s="61" t="str">
        <f t="shared" si="326"/>
        <v>-</v>
      </c>
      <c r="P10480" s="73" t="str">
        <f t="shared" si="327"/>
        <v/>
      </c>
      <c r="Q10480" s="61" t="s">
        <v>86</v>
      </c>
    </row>
    <row r="10481" spans="8:17" x14ac:dyDescent="0.25">
      <c r="H10481" s="59">
        <v>328120</v>
      </c>
      <c r="I10481" s="59" t="s">
        <v>69</v>
      </c>
      <c r="J10481" s="59">
        <v>28469038</v>
      </c>
      <c r="K10481" s="59" t="s">
        <v>10983</v>
      </c>
      <c r="L10481" s="61" t="s">
        <v>81</v>
      </c>
      <c r="M10481" s="61">
        <f>VLOOKUP(H10481,zdroj!C:F,4,0)</f>
        <v>0</v>
      </c>
      <c r="N10481" s="61" t="str">
        <f t="shared" si="326"/>
        <v>-</v>
      </c>
      <c r="P10481" s="73" t="str">
        <f t="shared" si="327"/>
        <v/>
      </c>
      <c r="Q10481" s="61" t="s">
        <v>86</v>
      </c>
    </row>
    <row r="10482" spans="8:17" x14ac:dyDescent="0.25">
      <c r="H10482" s="59">
        <v>328120</v>
      </c>
      <c r="I10482" s="59" t="s">
        <v>69</v>
      </c>
      <c r="J10482" s="59">
        <v>28469046</v>
      </c>
      <c r="K10482" s="59" t="s">
        <v>10984</v>
      </c>
      <c r="L10482" s="61" t="s">
        <v>81</v>
      </c>
      <c r="M10482" s="61">
        <f>VLOOKUP(H10482,zdroj!C:F,4,0)</f>
        <v>0</v>
      </c>
      <c r="N10482" s="61" t="str">
        <f t="shared" si="326"/>
        <v>-</v>
      </c>
      <c r="P10482" s="73" t="str">
        <f t="shared" si="327"/>
        <v/>
      </c>
      <c r="Q10482" s="61" t="s">
        <v>86</v>
      </c>
    </row>
    <row r="10483" spans="8:17" x14ac:dyDescent="0.25">
      <c r="H10483" s="59">
        <v>328120</v>
      </c>
      <c r="I10483" s="59" t="s">
        <v>69</v>
      </c>
      <c r="J10483" s="59">
        <v>28469054</v>
      </c>
      <c r="K10483" s="59" t="s">
        <v>10985</v>
      </c>
      <c r="L10483" s="61" t="s">
        <v>81</v>
      </c>
      <c r="M10483" s="61">
        <f>VLOOKUP(H10483,zdroj!C:F,4,0)</f>
        <v>0</v>
      </c>
      <c r="N10483" s="61" t="str">
        <f t="shared" si="326"/>
        <v>-</v>
      </c>
      <c r="P10483" s="73" t="str">
        <f t="shared" si="327"/>
        <v/>
      </c>
      <c r="Q10483" s="61" t="s">
        <v>86</v>
      </c>
    </row>
    <row r="10484" spans="8:17" x14ac:dyDescent="0.25">
      <c r="H10484" s="59">
        <v>328120</v>
      </c>
      <c r="I10484" s="59" t="s">
        <v>69</v>
      </c>
      <c r="J10484" s="59">
        <v>28469062</v>
      </c>
      <c r="K10484" s="59" t="s">
        <v>10986</v>
      </c>
      <c r="L10484" s="61" t="s">
        <v>81</v>
      </c>
      <c r="M10484" s="61">
        <f>VLOOKUP(H10484,zdroj!C:F,4,0)</f>
        <v>0</v>
      </c>
      <c r="N10484" s="61" t="str">
        <f t="shared" si="326"/>
        <v>-</v>
      </c>
      <c r="P10484" s="73" t="str">
        <f t="shared" si="327"/>
        <v/>
      </c>
      <c r="Q10484" s="61" t="s">
        <v>86</v>
      </c>
    </row>
    <row r="10485" spans="8:17" x14ac:dyDescent="0.25">
      <c r="H10485" s="59">
        <v>328120</v>
      </c>
      <c r="I10485" s="59" t="s">
        <v>69</v>
      </c>
      <c r="J10485" s="59">
        <v>28469071</v>
      </c>
      <c r="K10485" s="59" t="s">
        <v>10987</v>
      </c>
      <c r="L10485" s="61" t="s">
        <v>81</v>
      </c>
      <c r="M10485" s="61">
        <f>VLOOKUP(H10485,zdroj!C:F,4,0)</f>
        <v>0</v>
      </c>
      <c r="N10485" s="61" t="str">
        <f t="shared" si="326"/>
        <v>-</v>
      </c>
      <c r="P10485" s="73" t="str">
        <f t="shared" si="327"/>
        <v/>
      </c>
      <c r="Q10485" s="61" t="s">
        <v>86</v>
      </c>
    </row>
    <row r="10486" spans="8:17" x14ac:dyDescent="0.25">
      <c r="H10486" s="59">
        <v>328120</v>
      </c>
      <c r="I10486" s="59" t="s">
        <v>69</v>
      </c>
      <c r="J10486" s="59">
        <v>28469089</v>
      </c>
      <c r="K10486" s="59" t="s">
        <v>10988</v>
      </c>
      <c r="L10486" s="61" t="s">
        <v>81</v>
      </c>
      <c r="M10486" s="61">
        <f>VLOOKUP(H10486,zdroj!C:F,4,0)</f>
        <v>0</v>
      </c>
      <c r="N10486" s="61" t="str">
        <f t="shared" si="326"/>
        <v>-</v>
      </c>
      <c r="P10486" s="73" t="str">
        <f t="shared" si="327"/>
        <v/>
      </c>
      <c r="Q10486" s="61" t="s">
        <v>86</v>
      </c>
    </row>
    <row r="10487" spans="8:17" x14ac:dyDescent="0.25">
      <c r="H10487" s="59">
        <v>328120</v>
      </c>
      <c r="I10487" s="59" t="s">
        <v>69</v>
      </c>
      <c r="J10487" s="59">
        <v>28469097</v>
      </c>
      <c r="K10487" s="59" t="s">
        <v>10989</v>
      </c>
      <c r="L10487" s="61" t="s">
        <v>81</v>
      </c>
      <c r="M10487" s="61">
        <f>VLOOKUP(H10487,zdroj!C:F,4,0)</f>
        <v>0</v>
      </c>
      <c r="N10487" s="61" t="str">
        <f t="shared" si="326"/>
        <v>-</v>
      </c>
      <c r="P10487" s="73" t="str">
        <f t="shared" si="327"/>
        <v/>
      </c>
      <c r="Q10487" s="61" t="s">
        <v>86</v>
      </c>
    </row>
    <row r="10488" spans="8:17" x14ac:dyDescent="0.25">
      <c r="H10488" s="59">
        <v>328120</v>
      </c>
      <c r="I10488" s="59" t="s">
        <v>69</v>
      </c>
      <c r="J10488" s="59">
        <v>28469101</v>
      </c>
      <c r="K10488" s="59" t="s">
        <v>10990</v>
      </c>
      <c r="L10488" s="61" t="s">
        <v>81</v>
      </c>
      <c r="M10488" s="61">
        <f>VLOOKUP(H10488,zdroj!C:F,4,0)</f>
        <v>0</v>
      </c>
      <c r="N10488" s="61" t="str">
        <f t="shared" si="326"/>
        <v>-</v>
      </c>
      <c r="P10488" s="73" t="str">
        <f t="shared" si="327"/>
        <v/>
      </c>
      <c r="Q10488" s="61" t="s">
        <v>86</v>
      </c>
    </row>
    <row r="10489" spans="8:17" x14ac:dyDescent="0.25">
      <c r="H10489" s="59">
        <v>328120</v>
      </c>
      <c r="I10489" s="59" t="s">
        <v>69</v>
      </c>
      <c r="J10489" s="59">
        <v>28469119</v>
      </c>
      <c r="K10489" s="59" t="s">
        <v>10991</v>
      </c>
      <c r="L10489" s="61" t="s">
        <v>81</v>
      </c>
      <c r="M10489" s="61">
        <f>VLOOKUP(H10489,zdroj!C:F,4,0)</f>
        <v>0</v>
      </c>
      <c r="N10489" s="61" t="str">
        <f t="shared" si="326"/>
        <v>-</v>
      </c>
      <c r="P10489" s="73" t="str">
        <f t="shared" si="327"/>
        <v/>
      </c>
      <c r="Q10489" s="61" t="s">
        <v>86</v>
      </c>
    </row>
    <row r="10490" spans="8:17" x14ac:dyDescent="0.25">
      <c r="H10490" s="59">
        <v>328120</v>
      </c>
      <c r="I10490" s="59" t="s">
        <v>69</v>
      </c>
      <c r="J10490" s="59">
        <v>28469127</v>
      </c>
      <c r="K10490" s="59" t="s">
        <v>10992</v>
      </c>
      <c r="L10490" s="61" t="s">
        <v>81</v>
      </c>
      <c r="M10490" s="61">
        <f>VLOOKUP(H10490,zdroj!C:F,4,0)</f>
        <v>0</v>
      </c>
      <c r="N10490" s="61" t="str">
        <f t="shared" si="326"/>
        <v>-</v>
      </c>
      <c r="P10490" s="73" t="str">
        <f t="shared" si="327"/>
        <v/>
      </c>
      <c r="Q10490" s="61" t="s">
        <v>86</v>
      </c>
    </row>
    <row r="10491" spans="8:17" x14ac:dyDescent="0.25">
      <c r="H10491" s="59">
        <v>328120</v>
      </c>
      <c r="I10491" s="59" t="s">
        <v>69</v>
      </c>
      <c r="J10491" s="59">
        <v>28469135</v>
      </c>
      <c r="K10491" s="59" t="s">
        <v>10993</v>
      </c>
      <c r="L10491" s="61" t="s">
        <v>81</v>
      </c>
      <c r="M10491" s="61">
        <f>VLOOKUP(H10491,zdroj!C:F,4,0)</f>
        <v>0</v>
      </c>
      <c r="N10491" s="61" t="str">
        <f t="shared" si="326"/>
        <v>-</v>
      </c>
      <c r="P10491" s="73" t="str">
        <f t="shared" si="327"/>
        <v/>
      </c>
      <c r="Q10491" s="61" t="s">
        <v>86</v>
      </c>
    </row>
    <row r="10492" spans="8:17" x14ac:dyDescent="0.25">
      <c r="H10492" s="59">
        <v>328120</v>
      </c>
      <c r="I10492" s="59" t="s">
        <v>69</v>
      </c>
      <c r="J10492" s="59">
        <v>28469143</v>
      </c>
      <c r="K10492" s="59" t="s">
        <v>10994</v>
      </c>
      <c r="L10492" s="61" t="s">
        <v>81</v>
      </c>
      <c r="M10492" s="61">
        <f>VLOOKUP(H10492,zdroj!C:F,4,0)</f>
        <v>0</v>
      </c>
      <c r="N10492" s="61" t="str">
        <f t="shared" si="326"/>
        <v>-</v>
      </c>
      <c r="P10492" s="73" t="str">
        <f t="shared" si="327"/>
        <v/>
      </c>
      <c r="Q10492" s="61" t="s">
        <v>86</v>
      </c>
    </row>
    <row r="10493" spans="8:17" x14ac:dyDescent="0.25">
      <c r="H10493" s="59">
        <v>328120</v>
      </c>
      <c r="I10493" s="59" t="s">
        <v>69</v>
      </c>
      <c r="J10493" s="59">
        <v>28469151</v>
      </c>
      <c r="K10493" s="59" t="s">
        <v>10995</v>
      </c>
      <c r="L10493" s="61" t="s">
        <v>81</v>
      </c>
      <c r="M10493" s="61">
        <f>VLOOKUP(H10493,zdroj!C:F,4,0)</f>
        <v>0</v>
      </c>
      <c r="N10493" s="61" t="str">
        <f t="shared" si="326"/>
        <v>-</v>
      </c>
      <c r="P10493" s="73" t="str">
        <f t="shared" si="327"/>
        <v/>
      </c>
      <c r="Q10493" s="61" t="s">
        <v>86</v>
      </c>
    </row>
    <row r="10494" spans="8:17" x14ac:dyDescent="0.25">
      <c r="H10494" s="59">
        <v>328120</v>
      </c>
      <c r="I10494" s="59" t="s">
        <v>69</v>
      </c>
      <c r="J10494" s="59">
        <v>28469160</v>
      </c>
      <c r="K10494" s="59" t="s">
        <v>10996</v>
      </c>
      <c r="L10494" s="61" t="s">
        <v>81</v>
      </c>
      <c r="M10494" s="61">
        <f>VLOOKUP(H10494,zdroj!C:F,4,0)</f>
        <v>0</v>
      </c>
      <c r="N10494" s="61" t="str">
        <f t="shared" si="326"/>
        <v>-</v>
      </c>
      <c r="P10494" s="73" t="str">
        <f t="shared" si="327"/>
        <v/>
      </c>
      <c r="Q10494" s="61" t="s">
        <v>86</v>
      </c>
    </row>
    <row r="10495" spans="8:17" x14ac:dyDescent="0.25">
      <c r="H10495" s="59">
        <v>328120</v>
      </c>
      <c r="I10495" s="59" t="s">
        <v>69</v>
      </c>
      <c r="J10495" s="59">
        <v>28469178</v>
      </c>
      <c r="K10495" s="59" t="s">
        <v>10997</v>
      </c>
      <c r="L10495" s="61" t="s">
        <v>81</v>
      </c>
      <c r="M10495" s="61">
        <f>VLOOKUP(H10495,zdroj!C:F,4,0)</f>
        <v>0</v>
      </c>
      <c r="N10495" s="61" t="str">
        <f t="shared" si="326"/>
        <v>-</v>
      </c>
      <c r="P10495" s="73" t="str">
        <f t="shared" si="327"/>
        <v/>
      </c>
      <c r="Q10495" s="61" t="s">
        <v>86</v>
      </c>
    </row>
    <row r="10496" spans="8:17" x14ac:dyDescent="0.25">
      <c r="H10496" s="59">
        <v>328120</v>
      </c>
      <c r="I10496" s="59" t="s">
        <v>69</v>
      </c>
      <c r="J10496" s="59">
        <v>28469186</v>
      </c>
      <c r="K10496" s="59" t="s">
        <v>10998</v>
      </c>
      <c r="L10496" s="61" t="s">
        <v>81</v>
      </c>
      <c r="M10496" s="61">
        <f>VLOOKUP(H10496,zdroj!C:F,4,0)</f>
        <v>0</v>
      </c>
      <c r="N10496" s="61" t="str">
        <f t="shared" si="326"/>
        <v>-</v>
      </c>
      <c r="P10496" s="73" t="str">
        <f t="shared" si="327"/>
        <v/>
      </c>
      <c r="Q10496" s="61" t="s">
        <v>86</v>
      </c>
    </row>
    <row r="10497" spans="8:17" x14ac:dyDescent="0.25">
      <c r="H10497" s="59">
        <v>328120</v>
      </c>
      <c r="I10497" s="59" t="s">
        <v>69</v>
      </c>
      <c r="J10497" s="59">
        <v>28469194</v>
      </c>
      <c r="K10497" s="59" t="s">
        <v>10999</v>
      </c>
      <c r="L10497" s="61" t="s">
        <v>81</v>
      </c>
      <c r="M10497" s="61">
        <f>VLOOKUP(H10497,zdroj!C:F,4,0)</f>
        <v>0</v>
      </c>
      <c r="N10497" s="61" t="str">
        <f t="shared" si="326"/>
        <v>-</v>
      </c>
      <c r="P10497" s="73" t="str">
        <f t="shared" si="327"/>
        <v/>
      </c>
      <c r="Q10497" s="61" t="s">
        <v>86</v>
      </c>
    </row>
    <row r="10498" spans="8:17" x14ac:dyDescent="0.25">
      <c r="H10498" s="59">
        <v>328120</v>
      </c>
      <c r="I10498" s="59" t="s">
        <v>69</v>
      </c>
      <c r="J10498" s="59">
        <v>28469208</v>
      </c>
      <c r="K10498" s="59" t="s">
        <v>11000</v>
      </c>
      <c r="L10498" s="61" t="s">
        <v>81</v>
      </c>
      <c r="M10498" s="61">
        <f>VLOOKUP(H10498,zdroj!C:F,4,0)</f>
        <v>0</v>
      </c>
      <c r="N10498" s="61" t="str">
        <f t="shared" si="326"/>
        <v>-</v>
      </c>
      <c r="P10498" s="73" t="str">
        <f t="shared" si="327"/>
        <v/>
      </c>
      <c r="Q10498" s="61" t="s">
        <v>86</v>
      </c>
    </row>
    <row r="10499" spans="8:17" x14ac:dyDescent="0.25">
      <c r="H10499" s="59">
        <v>328120</v>
      </c>
      <c r="I10499" s="59" t="s">
        <v>69</v>
      </c>
      <c r="J10499" s="59">
        <v>28469216</v>
      </c>
      <c r="K10499" s="59" t="s">
        <v>11001</v>
      </c>
      <c r="L10499" s="61" t="s">
        <v>81</v>
      </c>
      <c r="M10499" s="61">
        <f>VLOOKUP(H10499,zdroj!C:F,4,0)</f>
        <v>0</v>
      </c>
      <c r="N10499" s="61" t="str">
        <f t="shared" si="326"/>
        <v>-</v>
      </c>
      <c r="P10499" s="73" t="str">
        <f t="shared" si="327"/>
        <v/>
      </c>
      <c r="Q10499" s="61" t="s">
        <v>86</v>
      </c>
    </row>
    <row r="10500" spans="8:17" x14ac:dyDescent="0.25">
      <c r="H10500" s="59">
        <v>328120</v>
      </c>
      <c r="I10500" s="59" t="s">
        <v>69</v>
      </c>
      <c r="J10500" s="59">
        <v>28469224</v>
      </c>
      <c r="K10500" s="59" t="s">
        <v>11002</v>
      </c>
      <c r="L10500" s="61" t="s">
        <v>81</v>
      </c>
      <c r="M10500" s="61">
        <f>VLOOKUP(H10500,zdroj!C:F,4,0)</f>
        <v>0</v>
      </c>
      <c r="N10500" s="61" t="str">
        <f t="shared" si="326"/>
        <v>-</v>
      </c>
      <c r="P10500" s="73" t="str">
        <f t="shared" si="327"/>
        <v/>
      </c>
      <c r="Q10500" s="61" t="s">
        <v>86</v>
      </c>
    </row>
    <row r="10501" spans="8:17" x14ac:dyDescent="0.25">
      <c r="H10501" s="59">
        <v>328120</v>
      </c>
      <c r="I10501" s="59" t="s">
        <v>69</v>
      </c>
      <c r="J10501" s="59">
        <v>28469232</v>
      </c>
      <c r="K10501" s="59" t="s">
        <v>11003</v>
      </c>
      <c r="L10501" s="61" t="s">
        <v>81</v>
      </c>
      <c r="M10501" s="61">
        <f>VLOOKUP(H10501,zdroj!C:F,4,0)</f>
        <v>0</v>
      </c>
      <c r="N10501" s="61" t="str">
        <f t="shared" si="326"/>
        <v>-</v>
      </c>
      <c r="P10501" s="73" t="str">
        <f t="shared" si="327"/>
        <v/>
      </c>
      <c r="Q10501" s="61" t="s">
        <v>86</v>
      </c>
    </row>
    <row r="10502" spans="8:17" x14ac:dyDescent="0.25">
      <c r="H10502" s="59">
        <v>328120</v>
      </c>
      <c r="I10502" s="59" t="s">
        <v>69</v>
      </c>
      <c r="J10502" s="59">
        <v>28481844</v>
      </c>
      <c r="K10502" s="59" t="s">
        <v>11004</v>
      </c>
      <c r="L10502" s="61" t="s">
        <v>81</v>
      </c>
      <c r="M10502" s="61">
        <f>VLOOKUP(H10502,zdroj!C:F,4,0)</f>
        <v>0</v>
      </c>
      <c r="N10502" s="61" t="str">
        <f t="shared" si="326"/>
        <v>-</v>
      </c>
      <c r="P10502" s="73" t="str">
        <f t="shared" si="327"/>
        <v/>
      </c>
      <c r="Q10502" s="61" t="s">
        <v>84</v>
      </c>
    </row>
    <row r="10503" spans="8:17" x14ac:dyDescent="0.25">
      <c r="H10503" s="59">
        <v>328120</v>
      </c>
      <c r="I10503" s="59" t="s">
        <v>69</v>
      </c>
      <c r="J10503" s="59">
        <v>31046568</v>
      </c>
      <c r="K10503" s="59" t="s">
        <v>11005</v>
      </c>
      <c r="L10503" s="61" t="s">
        <v>81</v>
      </c>
      <c r="M10503" s="61">
        <f>VLOOKUP(H10503,zdroj!C:F,4,0)</f>
        <v>0</v>
      </c>
      <c r="N10503" s="61" t="str">
        <f t="shared" ref="N10503:N10566" si="328">IF(M10503="A",IF(L10503="katA","katB",L10503),L10503)</f>
        <v>-</v>
      </c>
      <c r="P10503" s="73" t="str">
        <f t="shared" ref="P10503:P10566" si="329">IF(O10503="A",1,"")</f>
        <v/>
      </c>
      <c r="Q10503" s="61" t="s">
        <v>86</v>
      </c>
    </row>
    <row r="10504" spans="8:17" x14ac:dyDescent="0.25">
      <c r="H10504" s="59">
        <v>328120</v>
      </c>
      <c r="I10504" s="59" t="s">
        <v>69</v>
      </c>
      <c r="J10504" s="59">
        <v>31047122</v>
      </c>
      <c r="K10504" s="59" t="s">
        <v>11006</v>
      </c>
      <c r="L10504" s="61" t="s">
        <v>81</v>
      </c>
      <c r="M10504" s="61">
        <f>VLOOKUP(H10504,zdroj!C:F,4,0)</f>
        <v>0</v>
      </c>
      <c r="N10504" s="61" t="str">
        <f t="shared" si="328"/>
        <v>-</v>
      </c>
      <c r="P10504" s="73" t="str">
        <f t="shared" si="329"/>
        <v/>
      </c>
      <c r="Q10504" s="61" t="s">
        <v>86</v>
      </c>
    </row>
    <row r="10505" spans="8:17" x14ac:dyDescent="0.25">
      <c r="H10505" s="59">
        <v>328120</v>
      </c>
      <c r="I10505" s="59" t="s">
        <v>69</v>
      </c>
      <c r="J10505" s="59">
        <v>31047131</v>
      </c>
      <c r="K10505" s="59" t="s">
        <v>11007</v>
      </c>
      <c r="L10505" s="61" t="s">
        <v>81</v>
      </c>
      <c r="M10505" s="61">
        <f>VLOOKUP(H10505,zdroj!C:F,4,0)</f>
        <v>0</v>
      </c>
      <c r="N10505" s="61" t="str">
        <f t="shared" si="328"/>
        <v>-</v>
      </c>
      <c r="P10505" s="73" t="str">
        <f t="shared" si="329"/>
        <v/>
      </c>
      <c r="Q10505" s="61" t="s">
        <v>86</v>
      </c>
    </row>
    <row r="10506" spans="8:17" x14ac:dyDescent="0.25">
      <c r="H10506" s="59">
        <v>328120</v>
      </c>
      <c r="I10506" s="59" t="s">
        <v>69</v>
      </c>
      <c r="J10506" s="59">
        <v>31047149</v>
      </c>
      <c r="K10506" s="59" t="s">
        <v>11008</v>
      </c>
      <c r="L10506" s="61" t="s">
        <v>81</v>
      </c>
      <c r="M10506" s="61">
        <f>VLOOKUP(H10506,zdroj!C:F,4,0)</f>
        <v>0</v>
      </c>
      <c r="N10506" s="61" t="str">
        <f t="shared" si="328"/>
        <v>-</v>
      </c>
      <c r="P10506" s="73" t="str">
        <f t="shared" si="329"/>
        <v/>
      </c>
      <c r="Q10506" s="61" t="s">
        <v>86</v>
      </c>
    </row>
    <row r="10507" spans="8:17" x14ac:dyDescent="0.25">
      <c r="H10507" s="59">
        <v>328120</v>
      </c>
      <c r="I10507" s="59" t="s">
        <v>69</v>
      </c>
      <c r="J10507" s="59">
        <v>31047335</v>
      </c>
      <c r="K10507" s="59" t="s">
        <v>11009</v>
      </c>
      <c r="L10507" s="61" t="s">
        <v>81</v>
      </c>
      <c r="M10507" s="61">
        <f>VLOOKUP(H10507,zdroj!C:F,4,0)</f>
        <v>0</v>
      </c>
      <c r="N10507" s="61" t="str">
        <f t="shared" si="328"/>
        <v>-</v>
      </c>
      <c r="P10507" s="73" t="str">
        <f t="shared" si="329"/>
        <v/>
      </c>
      <c r="Q10507" s="61" t="s">
        <v>86</v>
      </c>
    </row>
    <row r="10508" spans="8:17" x14ac:dyDescent="0.25">
      <c r="H10508" s="59">
        <v>328120</v>
      </c>
      <c r="I10508" s="59" t="s">
        <v>69</v>
      </c>
      <c r="J10508" s="59">
        <v>31047343</v>
      </c>
      <c r="K10508" s="59" t="s">
        <v>11010</v>
      </c>
      <c r="L10508" s="61" t="s">
        <v>81</v>
      </c>
      <c r="M10508" s="61">
        <f>VLOOKUP(H10508,zdroj!C:F,4,0)</f>
        <v>0</v>
      </c>
      <c r="N10508" s="61" t="str">
        <f t="shared" si="328"/>
        <v>-</v>
      </c>
      <c r="P10508" s="73" t="str">
        <f t="shared" si="329"/>
        <v/>
      </c>
      <c r="Q10508" s="61" t="s">
        <v>86</v>
      </c>
    </row>
    <row r="10509" spans="8:17" x14ac:dyDescent="0.25">
      <c r="H10509" s="59">
        <v>328120</v>
      </c>
      <c r="I10509" s="59" t="s">
        <v>69</v>
      </c>
      <c r="J10509" s="59">
        <v>31047351</v>
      </c>
      <c r="K10509" s="59" t="s">
        <v>11011</v>
      </c>
      <c r="L10509" s="61" t="s">
        <v>81</v>
      </c>
      <c r="M10509" s="61">
        <f>VLOOKUP(H10509,zdroj!C:F,4,0)</f>
        <v>0</v>
      </c>
      <c r="N10509" s="61" t="str">
        <f t="shared" si="328"/>
        <v>-</v>
      </c>
      <c r="P10509" s="73" t="str">
        <f t="shared" si="329"/>
        <v/>
      </c>
      <c r="Q10509" s="61" t="s">
        <v>86</v>
      </c>
    </row>
    <row r="10510" spans="8:17" x14ac:dyDescent="0.25">
      <c r="H10510" s="59">
        <v>328120</v>
      </c>
      <c r="I10510" s="59" t="s">
        <v>69</v>
      </c>
      <c r="J10510" s="59">
        <v>31048307</v>
      </c>
      <c r="K10510" s="59" t="s">
        <v>11012</v>
      </c>
      <c r="L10510" s="61" t="s">
        <v>81</v>
      </c>
      <c r="M10510" s="61">
        <f>VLOOKUP(H10510,zdroj!C:F,4,0)</f>
        <v>0</v>
      </c>
      <c r="N10510" s="61" t="str">
        <f t="shared" si="328"/>
        <v>-</v>
      </c>
      <c r="P10510" s="73" t="str">
        <f t="shared" si="329"/>
        <v/>
      </c>
      <c r="Q10510" s="61" t="s">
        <v>86</v>
      </c>
    </row>
    <row r="10511" spans="8:17" x14ac:dyDescent="0.25">
      <c r="H10511" s="59">
        <v>328120</v>
      </c>
      <c r="I10511" s="59" t="s">
        <v>69</v>
      </c>
      <c r="J10511" s="59">
        <v>31048544</v>
      </c>
      <c r="K10511" s="59" t="s">
        <v>11013</v>
      </c>
      <c r="L10511" s="61" t="s">
        <v>81</v>
      </c>
      <c r="M10511" s="61">
        <f>VLOOKUP(H10511,zdroj!C:F,4,0)</f>
        <v>0</v>
      </c>
      <c r="N10511" s="61" t="str">
        <f t="shared" si="328"/>
        <v>-</v>
      </c>
      <c r="P10511" s="73" t="str">
        <f t="shared" si="329"/>
        <v/>
      </c>
      <c r="Q10511" s="61" t="s">
        <v>86</v>
      </c>
    </row>
    <row r="10512" spans="8:17" x14ac:dyDescent="0.25">
      <c r="H10512" s="59">
        <v>328120</v>
      </c>
      <c r="I10512" s="59" t="s">
        <v>69</v>
      </c>
      <c r="J10512" s="59">
        <v>31373381</v>
      </c>
      <c r="K10512" s="59" t="s">
        <v>11014</v>
      </c>
      <c r="L10512" s="61" t="s">
        <v>81</v>
      </c>
      <c r="M10512" s="61">
        <f>VLOOKUP(H10512,zdroj!C:F,4,0)</f>
        <v>0</v>
      </c>
      <c r="N10512" s="61" t="str">
        <f t="shared" si="328"/>
        <v>-</v>
      </c>
      <c r="P10512" s="73" t="str">
        <f t="shared" si="329"/>
        <v/>
      </c>
      <c r="Q10512" s="61" t="s">
        <v>86</v>
      </c>
    </row>
    <row r="10513" spans="8:17" x14ac:dyDescent="0.25">
      <c r="H10513" s="59">
        <v>328120</v>
      </c>
      <c r="I10513" s="59" t="s">
        <v>69</v>
      </c>
      <c r="J10513" s="59">
        <v>31373399</v>
      </c>
      <c r="K10513" s="59" t="s">
        <v>11015</v>
      </c>
      <c r="L10513" s="61" t="s">
        <v>81</v>
      </c>
      <c r="M10513" s="61">
        <f>VLOOKUP(H10513,zdroj!C:F,4,0)</f>
        <v>0</v>
      </c>
      <c r="N10513" s="61" t="str">
        <f t="shared" si="328"/>
        <v>-</v>
      </c>
      <c r="P10513" s="73" t="str">
        <f t="shared" si="329"/>
        <v/>
      </c>
      <c r="Q10513" s="61" t="s">
        <v>86</v>
      </c>
    </row>
    <row r="10514" spans="8:17" x14ac:dyDescent="0.25">
      <c r="H10514" s="59">
        <v>328120</v>
      </c>
      <c r="I10514" s="59" t="s">
        <v>69</v>
      </c>
      <c r="J10514" s="59">
        <v>31373712</v>
      </c>
      <c r="K10514" s="59" t="s">
        <v>11016</v>
      </c>
      <c r="L10514" s="61" t="s">
        <v>81</v>
      </c>
      <c r="M10514" s="61">
        <f>VLOOKUP(H10514,zdroj!C:F,4,0)</f>
        <v>0</v>
      </c>
      <c r="N10514" s="61" t="str">
        <f t="shared" si="328"/>
        <v>-</v>
      </c>
      <c r="P10514" s="73" t="str">
        <f t="shared" si="329"/>
        <v/>
      </c>
      <c r="Q10514" s="61" t="s">
        <v>86</v>
      </c>
    </row>
    <row r="10515" spans="8:17" x14ac:dyDescent="0.25">
      <c r="H10515" s="59">
        <v>328120</v>
      </c>
      <c r="I10515" s="59" t="s">
        <v>69</v>
      </c>
      <c r="J10515" s="59">
        <v>40726592</v>
      </c>
      <c r="K10515" s="59" t="s">
        <v>11017</v>
      </c>
      <c r="L10515" s="61" t="s">
        <v>113</v>
      </c>
      <c r="M10515" s="61">
        <f>VLOOKUP(H10515,zdroj!C:F,4,0)</f>
        <v>0</v>
      </c>
      <c r="N10515" s="61" t="str">
        <f t="shared" si="328"/>
        <v>katB</v>
      </c>
      <c r="P10515" s="73" t="str">
        <f t="shared" si="329"/>
        <v/>
      </c>
      <c r="Q10515" s="61" t="s">
        <v>30</v>
      </c>
    </row>
    <row r="10516" spans="8:17" x14ac:dyDescent="0.25">
      <c r="H10516" s="59">
        <v>328120</v>
      </c>
      <c r="I10516" s="59" t="s">
        <v>69</v>
      </c>
      <c r="J10516" s="59">
        <v>80974317</v>
      </c>
      <c r="K10516" s="59" t="s">
        <v>11018</v>
      </c>
      <c r="L10516" s="61" t="s">
        <v>81</v>
      </c>
      <c r="M10516" s="61">
        <f>VLOOKUP(H10516,zdroj!C:F,4,0)</f>
        <v>0</v>
      </c>
      <c r="N10516" s="61" t="str">
        <f t="shared" si="328"/>
        <v>-</v>
      </c>
      <c r="P10516" s="73" t="str">
        <f t="shared" si="329"/>
        <v/>
      </c>
      <c r="Q10516" s="61" t="s">
        <v>88</v>
      </c>
    </row>
    <row r="10517" spans="8:17" x14ac:dyDescent="0.25">
      <c r="H10517" s="59">
        <v>328138</v>
      </c>
      <c r="I10517" s="59" t="s">
        <v>69</v>
      </c>
      <c r="J10517" s="59">
        <v>18480471</v>
      </c>
      <c r="K10517" s="59" t="s">
        <v>11019</v>
      </c>
      <c r="L10517" s="61" t="s">
        <v>113</v>
      </c>
      <c r="M10517" s="61">
        <f>VLOOKUP(H10517,zdroj!C:F,4,0)</f>
        <v>0</v>
      </c>
      <c r="N10517" s="61" t="str">
        <f t="shared" si="328"/>
        <v>katB</v>
      </c>
      <c r="P10517" s="73" t="str">
        <f t="shared" si="329"/>
        <v/>
      </c>
      <c r="Q10517" s="61" t="s">
        <v>30</v>
      </c>
    </row>
    <row r="10518" spans="8:17" x14ac:dyDescent="0.25">
      <c r="H10518" s="59">
        <v>328138</v>
      </c>
      <c r="I10518" s="59" t="s">
        <v>69</v>
      </c>
      <c r="J10518" s="59">
        <v>28347561</v>
      </c>
      <c r="K10518" s="59" t="s">
        <v>11020</v>
      </c>
      <c r="L10518" s="61" t="s">
        <v>113</v>
      </c>
      <c r="M10518" s="61">
        <f>VLOOKUP(H10518,zdroj!C:F,4,0)</f>
        <v>0</v>
      </c>
      <c r="N10518" s="61" t="str">
        <f t="shared" si="328"/>
        <v>katB</v>
      </c>
      <c r="P10518" s="73" t="str">
        <f t="shared" si="329"/>
        <v/>
      </c>
      <c r="Q10518" s="61" t="s">
        <v>30</v>
      </c>
    </row>
    <row r="10519" spans="8:17" x14ac:dyDescent="0.25">
      <c r="H10519" s="59">
        <v>328138</v>
      </c>
      <c r="I10519" s="59" t="s">
        <v>69</v>
      </c>
      <c r="J10519" s="59">
        <v>78785642</v>
      </c>
      <c r="K10519" s="59" t="s">
        <v>11021</v>
      </c>
      <c r="L10519" s="61" t="s">
        <v>113</v>
      </c>
      <c r="M10519" s="61">
        <f>VLOOKUP(H10519,zdroj!C:F,4,0)</f>
        <v>0</v>
      </c>
      <c r="N10519" s="61" t="str">
        <f t="shared" si="328"/>
        <v>katB</v>
      </c>
      <c r="P10519" s="73" t="str">
        <f t="shared" si="329"/>
        <v/>
      </c>
      <c r="Q10519" s="61" t="s">
        <v>30</v>
      </c>
    </row>
    <row r="10520" spans="8:17" x14ac:dyDescent="0.25">
      <c r="H10520" s="59">
        <v>328146</v>
      </c>
      <c r="I10520" s="59" t="s">
        <v>69</v>
      </c>
      <c r="J10520" s="59">
        <v>18448402</v>
      </c>
      <c r="K10520" s="59" t="s">
        <v>11022</v>
      </c>
      <c r="L10520" s="61" t="s">
        <v>81</v>
      </c>
      <c r="M10520" s="61">
        <f>VLOOKUP(H10520,zdroj!C:F,4,0)</f>
        <v>0</v>
      </c>
      <c r="N10520" s="61" t="str">
        <f t="shared" si="328"/>
        <v>-</v>
      </c>
      <c r="P10520" s="73" t="str">
        <f t="shared" si="329"/>
        <v/>
      </c>
      <c r="Q10520" s="61" t="s">
        <v>86</v>
      </c>
    </row>
    <row r="10521" spans="8:17" x14ac:dyDescent="0.25">
      <c r="H10521" s="59">
        <v>328146</v>
      </c>
      <c r="I10521" s="59" t="s">
        <v>69</v>
      </c>
      <c r="J10521" s="59">
        <v>18480497</v>
      </c>
      <c r="K10521" s="59" t="s">
        <v>11023</v>
      </c>
      <c r="L10521" s="61" t="s">
        <v>113</v>
      </c>
      <c r="M10521" s="61">
        <f>VLOOKUP(H10521,zdroj!C:F,4,0)</f>
        <v>0</v>
      </c>
      <c r="N10521" s="61" t="str">
        <f t="shared" si="328"/>
        <v>katB</v>
      </c>
      <c r="P10521" s="73" t="str">
        <f t="shared" si="329"/>
        <v/>
      </c>
      <c r="Q10521" s="61" t="s">
        <v>30</v>
      </c>
    </row>
    <row r="10522" spans="8:17" x14ac:dyDescent="0.25">
      <c r="H10522" s="59">
        <v>328146</v>
      </c>
      <c r="I10522" s="59" t="s">
        <v>69</v>
      </c>
      <c r="J10522" s="59">
        <v>18480501</v>
      </c>
      <c r="K10522" s="59" t="s">
        <v>11024</v>
      </c>
      <c r="L10522" s="61" t="s">
        <v>113</v>
      </c>
      <c r="M10522" s="61">
        <f>VLOOKUP(H10522,zdroj!C:F,4,0)</f>
        <v>0</v>
      </c>
      <c r="N10522" s="61" t="str">
        <f t="shared" si="328"/>
        <v>katB</v>
      </c>
      <c r="P10522" s="73" t="str">
        <f t="shared" si="329"/>
        <v/>
      </c>
      <c r="Q10522" s="61" t="s">
        <v>30</v>
      </c>
    </row>
    <row r="10523" spans="8:17" x14ac:dyDescent="0.25">
      <c r="H10523" s="59">
        <v>328146</v>
      </c>
      <c r="I10523" s="59" t="s">
        <v>69</v>
      </c>
      <c r="J10523" s="59">
        <v>18480535</v>
      </c>
      <c r="K10523" s="59" t="s">
        <v>11025</v>
      </c>
      <c r="L10523" s="61" t="s">
        <v>113</v>
      </c>
      <c r="M10523" s="61">
        <f>VLOOKUP(H10523,zdroj!C:F,4,0)</f>
        <v>0</v>
      </c>
      <c r="N10523" s="61" t="str">
        <f t="shared" si="328"/>
        <v>katB</v>
      </c>
      <c r="P10523" s="73" t="str">
        <f t="shared" si="329"/>
        <v/>
      </c>
      <c r="Q10523" s="61" t="s">
        <v>30</v>
      </c>
    </row>
    <row r="10524" spans="8:17" x14ac:dyDescent="0.25">
      <c r="H10524" s="59">
        <v>328146</v>
      </c>
      <c r="I10524" s="59" t="s">
        <v>69</v>
      </c>
      <c r="J10524" s="59">
        <v>26706440</v>
      </c>
      <c r="K10524" s="59" t="s">
        <v>11026</v>
      </c>
      <c r="L10524" s="61" t="s">
        <v>113</v>
      </c>
      <c r="M10524" s="61">
        <f>VLOOKUP(H10524,zdroj!C:F,4,0)</f>
        <v>0</v>
      </c>
      <c r="N10524" s="61" t="str">
        <f t="shared" si="328"/>
        <v>katB</v>
      </c>
      <c r="P10524" s="73" t="str">
        <f t="shared" si="329"/>
        <v/>
      </c>
      <c r="Q10524" s="61" t="s">
        <v>30</v>
      </c>
    </row>
    <row r="10525" spans="8:17" x14ac:dyDescent="0.25">
      <c r="H10525" s="59">
        <v>328146</v>
      </c>
      <c r="I10525" s="59" t="s">
        <v>69</v>
      </c>
      <c r="J10525" s="59">
        <v>27636291</v>
      </c>
      <c r="K10525" s="59" t="s">
        <v>11027</v>
      </c>
      <c r="L10525" s="61" t="s">
        <v>81</v>
      </c>
      <c r="M10525" s="61">
        <f>VLOOKUP(H10525,zdroj!C:F,4,0)</f>
        <v>0</v>
      </c>
      <c r="N10525" s="61" t="str">
        <f t="shared" si="328"/>
        <v>-</v>
      </c>
      <c r="P10525" s="73" t="str">
        <f t="shared" si="329"/>
        <v/>
      </c>
      <c r="Q10525" s="61" t="s">
        <v>86</v>
      </c>
    </row>
    <row r="10526" spans="8:17" x14ac:dyDescent="0.25">
      <c r="H10526" s="59">
        <v>328146</v>
      </c>
      <c r="I10526" s="59" t="s">
        <v>69</v>
      </c>
      <c r="J10526" s="59">
        <v>81304692</v>
      </c>
      <c r="K10526" s="59" t="s">
        <v>11028</v>
      </c>
      <c r="L10526" s="61" t="s">
        <v>81</v>
      </c>
      <c r="M10526" s="61">
        <f>VLOOKUP(H10526,zdroj!C:F,4,0)</f>
        <v>0</v>
      </c>
      <c r="N10526" s="61" t="str">
        <f t="shared" si="328"/>
        <v>-</v>
      </c>
      <c r="P10526" s="73" t="str">
        <f t="shared" si="329"/>
        <v/>
      </c>
      <c r="Q10526" s="61" t="s">
        <v>88</v>
      </c>
    </row>
    <row r="10527" spans="8:17" x14ac:dyDescent="0.25">
      <c r="H10527" s="59">
        <v>62120</v>
      </c>
      <c r="I10527" s="59" t="s">
        <v>69</v>
      </c>
      <c r="J10527" s="59">
        <v>20985771</v>
      </c>
      <c r="K10527" s="59" t="s">
        <v>11029</v>
      </c>
      <c r="L10527" s="61" t="s">
        <v>113</v>
      </c>
      <c r="M10527" s="61">
        <f>VLOOKUP(H10527,zdroj!C:F,4,0)</f>
        <v>0</v>
      </c>
      <c r="N10527" s="61" t="str">
        <f t="shared" si="328"/>
        <v>katB</v>
      </c>
      <c r="P10527" s="73" t="str">
        <f t="shared" si="329"/>
        <v/>
      </c>
      <c r="Q10527" s="61" t="s">
        <v>30</v>
      </c>
    </row>
    <row r="10528" spans="8:17" x14ac:dyDescent="0.25">
      <c r="H10528" s="59">
        <v>62120</v>
      </c>
      <c r="I10528" s="59" t="s">
        <v>69</v>
      </c>
      <c r="J10528" s="59">
        <v>20985789</v>
      </c>
      <c r="K10528" s="59" t="s">
        <v>11030</v>
      </c>
      <c r="L10528" s="61" t="s">
        <v>113</v>
      </c>
      <c r="M10528" s="61">
        <f>VLOOKUP(H10528,zdroj!C:F,4,0)</f>
        <v>0</v>
      </c>
      <c r="N10528" s="61" t="str">
        <f t="shared" si="328"/>
        <v>katB</v>
      </c>
      <c r="P10528" s="73" t="str">
        <f t="shared" si="329"/>
        <v/>
      </c>
      <c r="Q10528" s="61" t="s">
        <v>30</v>
      </c>
    </row>
    <row r="10529" spans="8:17" x14ac:dyDescent="0.25">
      <c r="H10529" s="59">
        <v>62120</v>
      </c>
      <c r="I10529" s="59" t="s">
        <v>69</v>
      </c>
      <c r="J10529" s="59">
        <v>20985797</v>
      </c>
      <c r="K10529" s="59" t="s">
        <v>11031</v>
      </c>
      <c r="L10529" s="61" t="s">
        <v>113</v>
      </c>
      <c r="M10529" s="61">
        <f>VLOOKUP(H10529,zdroj!C:F,4,0)</f>
        <v>0</v>
      </c>
      <c r="N10529" s="61" t="str">
        <f t="shared" si="328"/>
        <v>katB</v>
      </c>
      <c r="P10529" s="73" t="str">
        <f t="shared" si="329"/>
        <v/>
      </c>
      <c r="Q10529" s="61" t="s">
        <v>30</v>
      </c>
    </row>
    <row r="10530" spans="8:17" x14ac:dyDescent="0.25">
      <c r="H10530" s="59">
        <v>62120</v>
      </c>
      <c r="I10530" s="59" t="s">
        <v>69</v>
      </c>
      <c r="J10530" s="59">
        <v>20985801</v>
      </c>
      <c r="K10530" s="59" t="s">
        <v>11032</v>
      </c>
      <c r="L10530" s="61" t="s">
        <v>113</v>
      </c>
      <c r="M10530" s="61">
        <f>VLOOKUP(H10530,zdroj!C:F,4,0)</f>
        <v>0</v>
      </c>
      <c r="N10530" s="61" t="str">
        <f t="shared" si="328"/>
        <v>katB</v>
      </c>
      <c r="P10530" s="73" t="str">
        <f t="shared" si="329"/>
        <v/>
      </c>
      <c r="Q10530" s="61" t="s">
        <v>30</v>
      </c>
    </row>
    <row r="10531" spans="8:17" x14ac:dyDescent="0.25">
      <c r="H10531" s="59">
        <v>62120</v>
      </c>
      <c r="I10531" s="59" t="s">
        <v>69</v>
      </c>
      <c r="J10531" s="59">
        <v>20985819</v>
      </c>
      <c r="K10531" s="59" t="s">
        <v>11033</v>
      </c>
      <c r="L10531" s="61" t="s">
        <v>113</v>
      </c>
      <c r="M10531" s="61">
        <f>VLOOKUP(H10531,zdroj!C:F,4,0)</f>
        <v>0</v>
      </c>
      <c r="N10531" s="61" t="str">
        <f t="shared" si="328"/>
        <v>katB</v>
      </c>
      <c r="P10531" s="73" t="str">
        <f t="shared" si="329"/>
        <v/>
      </c>
      <c r="Q10531" s="61" t="s">
        <v>30</v>
      </c>
    </row>
    <row r="10532" spans="8:17" x14ac:dyDescent="0.25">
      <c r="H10532" s="59">
        <v>62120</v>
      </c>
      <c r="I10532" s="59" t="s">
        <v>69</v>
      </c>
      <c r="J10532" s="59">
        <v>20985827</v>
      </c>
      <c r="K10532" s="59" t="s">
        <v>11034</v>
      </c>
      <c r="L10532" s="61" t="s">
        <v>113</v>
      </c>
      <c r="M10532" s="61">
        <f>VLOOKUP(H10532,zdroj!C:F,4,0)</f>
        <v>0</v>
      </c>
      <c r="N10532" s="61" t="str">
        <f t="shared" si="328"/>
        <v>katB</v>
      </c>
      <c r="P10532" s="73" t="str">
        <f t="shared" si="329"/>
        <v/>
      </c>
      <c r="Q10532" s="61" t="s">
        <v>30</v>
      </c>
    </row>
    <row r="10533" spans="8:17" x14ac:dyDescent="0.25">
      <c r="H10533" s="59">
        <v>62120</v>
      </c>
      <c r="I10533" s="59" t="s">
        <v>69</v>
      </c>
      <c r="J10533" s="59">
        <v>20985835</v>
      </c>
      <c r="K10533" s="59" t="s">
        <v>11035</v>
      </c>
      <c r="L10533" s="61" t="s">
        <v>81</v>
      </c>
      <c r="M10533" s="61">
        <f>VLOOKUP(H10533,zdroj!C:F,4,0)</f>
        <v>0</v>
      </c>
      <c r="N10533" s="61" t="str">
        <f t="shared" si="328"/>
        <v>-</v>
      </c>
      <c r="P10533" s="73" t="str">
        <f t="shared" si="329"/>
        <v/>
      </c>
      <c r="Q10533" s="61" t="s">
        <v>84</v>
      </c>
    </row>
    <row r="10534" spans="8:17" x14ac:dyDescent="0.25">
      <c r="H10534" s="59">
        <v>62120</v>
      </c>
      <c r="I10534" s="59" t="s">
        <v>69</v>
      </c>
      <c r="J10534" s="59">
        <v>20985843</v>
      </c>
      <c r="K10534" s="59" t="s">
        <v>11036</v>
      </c>
      <c r="L10534" s="61" t="s">
        <v>113</v>
      </c>
      <c r="M10534" s="61">
        <f>VLOOKUP(H10534,zdroj!C:F,4,0)</f>
        <v>0</v>
      </c>
      <c r="N10534" s="61" t="str">
        <f t="shared" si="328"/>
        <v>katB</v>
      </c>
      <c r="P10534" s="73" t="str">
        <f t="shared" si="329"/>
        <v/>
      </c>
      <c r="Q10534" s="61" t="s">
        <v>30</v>
      </c>
    </row>
    <row r="10535" spans="8:17" x14ac:dyDescent="0.25">
      <c r="H10535" s="59">
        <v>62120</v>
      </c>
      <c r="I10535" s="59" t="s">
        <v>69</v>
      </c>
      <c r="J10535" s="59">
        <v>20985851</v>
      </c>
      <c r="K10535" s="59" t="s">
        <v>11037</v>
      </c>
      <c r="L10535" s="61" t="s">
        <v>81</v>
      </c>
      <c r="M10535" s="61">
        <f>VLOOKUP(H10535,zdroj!C:F,4,0)</f>
        <v>0</v>
      </c>
      <c r="N10535" s="61" t="str">
        <f t="shared" si="328"/>
        <v>-</v>
      </c>
      <c r="P10535" s="73" t="str">
        <f t="shared" si="329"/>
        <v/>
      </c>
      <c r="Q10535" s="61" t="s">
        <v>86</v>
      </c>
    </row>
    <row r="10536" spans="8:17" x14ac:dyDescent="0.25">
      <c r="H10536" s="59">
        <v>62120</v>
      </c>
      <c r="I10536" s="59" t="s">
        <v>69</v>
      </c>
      <c r="J10536" s="59">
        <v>20985894</v>
      </c>
      <c r="K10536" s="59" t="s">
        <v>11038</v>
      </c>
      <c r="L10536" s="61" t="s">
        <v>113</v>
      </c>
      <c r="M10536" s="61">
        <f>VLOOKUP(H10536,zdroj!C:F,4,0)</f>
        <v>0</v>
      </c>
      <c r="N10536" s="61" t="str">
        <f t="shared" si="328"/>
        <v>katB</v>
      </c>
      <c r="P10536" s="73" t="str">
        <f t="shared" si="329"/>
        <v/>
      </c>
      <c r="Q10536" s="61" t="s">
        <v>30</v>
      </c>
    </row>
    <row r="10537" spans="8:17" x14ac:dyDescent="0.25">
      <c r="H10537" s="59">
        <v>62120</v>
      </c>
      <c r="I10537" s="59" t="s">
        <v>69</v>
      </c>
      <c r="J10537" s="59">
        <v>20985908</v>
      </c>
      <c r="K10537" s="59" t="s">
        <v>11039</v>
      </c>
      <c r="L10537" s="61" t="s">
        <v>113</v>
      </c>
      <c r="M10537" s="61">
        <f>VLOOKUP(H10537,zdroj!C:F,4,0)</f>
        <v>0</v>
      </c>
      <c r="N10537" s="61" t="str">
        <f t="shared" si="328"/>
        <v>katB</v>
      </c>
      <c r="P10537" s="73" t="str">
        <f t="shared" si="329"/>
        <v/>
      </c>
      <c r="Q10537" s="61" t="s">
        <v>30</v>
      </c>
    </row>
    <row r="10538" spans="8:17" x14ac:dyDescent="0.25">
      <c r="H10538" s="59">
        <v>62120</v>
      </c>
      <c r="I10538" s="59" t="s">
        <v>69</v>
      </c>
      <c r="J10538" s="59">
        <v>20985916</v>
      </c>
      <c r="K10538" s="59" t="s">
        <v>11040</v>
      </c>
      <c r="L10538" s="61" t="s">
        <v>113</v>
      </c>
      <c r="M10538" s="61">
        <f>VLOOKUP(H10538,zdroj!C:F,4,0)</f>
        <v>0</v>
      </c>
      <c r="N10538" s="61" t="str">
        <f t="shared" si="328"/>
        <v>katB</v>
      </c>
      <c r="P10538" s="73" t="str">
        <f t="shared" si="329"/>
        <v/>
      </c>
      <c r="Q10538" s="61" t="s">
        <v>30</v>
      </c>
    </row>
    <row r="10539" spans="8:17" x14ac:dyDescent="0.25">
      <c r="H10539" s="59">
        <v>62120</v>
      </c>
      <c r="I10539" s="59" t="s">
        <v>69</v>
      </c>
      <c r="J10539" s="59">
        <v>20985924</v>
      </c>
      <c r="K10539" s="59" t="s">
        <v>11041</v>
      </c>
      <c r="L10539" s="61" t="s">
        <v>81</v>
      </c>
      <c r="M10539" s="61">
        <f>VLOOKUP(H10539,zdroj!C:F,4,0)</f>
        <v>0</v>
      </c>
      <c r="N10539" s="61" t="str">
        <f t="shared" si="328"/>
        <v>-</v>
      </c>
      <c r="P10539" s="73" t="str">
        <f t="shared" si="329"/>
        <v/>
      </c>
      <c r="Q10539" s="61" t="s">
        <v>86</v>
      </c>
    </row>
    <row r="10540" spans="8:17" x14ac:dyDescent="0.25">
      <c r="H10540" s="59">
        <v>62120</v>
      </c>
      <c r="I10540" s="59" t="s">
        <v>69</v>
      </c>
      <c r="J10540" s="59">
        <v>20985932</v>
      </c>
      <c r="K10540" s="59" t="s">
        <v>11042</v>
      </c>
      <c r="L10540" s="61" t="s">
        <v>81</v>
      </c>
      <c r="M10540" s="61">
        <f>VLOOKUP(H10540,zdroj!C:F,4,0)</f>
        <v>0</v>
      </c>
      <c r="N10540" s="61" t="str">
        <f t="shared" si="328"/>
        <v>-</v>
      </c>
      <c r="P10540" s="73" t="str">
        <f t="shared" si="329"/>
        <v/>
      </c>
      <c r="Q10540" s="61" t="s">
        <v>86</v>
      </c>
    </row>
    <row r="10541" spans="8:17" x14ac:dyDescent="0.25">
      <c r="H10541" s="59">
        <v>62120</v>
      </c>
      <c r="I10541" s="59" t="s">
        <v>69</v>
      </c>
      <c r="J10541" s="59">
        <v>20985941</v>
      </c>
      <c r="K10541" s="59" t="s">
        <v>11043</v>
      </c>
      <c r="L10541" s="61" t="s">
        <v>113</v>
      </c>
      <c r="M10541" s="61">
        <f>VLOOKUP(H10541,zdroj!C:F,4,0)</f>
        <v>0</v>
      </c>
      <c r="N10541" s="61" t="str">
        <f t="shared" si="328"/>
        <v>katB</v>
      </c>
      <c r="P10541" s="73" t="str">
        <f t="shared" si="329"/>
        <v/>
      </c>
      <c r="Q10541" s="61" t="s">
        <v>30</v>
      </c>
    </row>
    <row r="10542" spans="8:17" x14ac:dyDescent="0.25">
      <c r="H10542" s="59">
        <v>62120</v>
      </c>
      <c r="I10542" s="59" t="s">
        <v>69</v>
      </c>
      <c r="J10542" s="59">
        <v>20985959</v>
      </c>
      <c r="K10542" s="59" t="s">
        <v>11044</v>
      </c>
      <c r="L10542" s="61" t="s">
        <v>113</v>
      </c>
      <c r="M10542" s="61">
        <f>VLOOKUP(H10542,zdroj!C:F,4,0)</f>
        <v>0</v>
      </c>
      <c r="N10542" s="61" t="str">
        <f t="shared" si="328"/>
        <v>katB</v>
      </c>
      <c r="P10542" s="73" t="str">
        <f t="shared" si="329"/>
        <v/>
      </c>
      <c r="Q10542" s="61" t="s">
        <v>30</v>
      </c>
    </row>
    <row r="10543" spans="8:17" x14ac:dyDescent="0.25">
      <c r="H10543" s="59">
        <v>62120</v>
      </c>
      <c r="I10543" s="59" t="s">
        <v>69</v>
      </c>
      <c r="J10543" s="59">
        <v>20985967</v>
      </c>
      <c r="K10543" s="59" t="s">
        <v>11045</v>
      </c>
      <c r="L10543" s="61" t="s">
        <v>81</v>
      </c>
      <c r="M10543" s="61">
        <f>VLOOKUP(H10543,zdroj!C:F,4,0)</f>
        <v>0</v>
      </c>
      <c r="N10543" s="61" t="str">
        <f t="shared" si="328"/>
        <v>-</v>
      </c>
      <c r="P10543" s="73" t="str">
        <f t="shared" si="329"/>
        <v/>
      </c>
      <c r="Q10543" s="61" t="s">
        <v>86</v>
      </c>
    </row>
    <row r="10544" spans="8:17" x14ac:dyDescent="0.25">
      <c r="H10544" s="59">
        <v>62120</v>
      </c>
      <c r="I10544" s="59" t="s">
        <v>69</v>
      </c>
      <c r="J10544" s="59">
        <v>20985975</v>
      </c>
      <c r="K10544" s="59" t="s">
        <v>11046</v>
      </c>
      <c r="L10544" s="61" t="s">
        <v>81</v>
      </c>
      <c r="M10544" s="61">
        <f>VLOOKUP(H10544,zdroj!C:F,4,0)</f>
        <v>0</v>
      </c>
      <c r="N10544" s="61" t="str">
        <f t="shared" si="328"/>
        <v>-</v>
      </c>
      <c r="P10544" s="73" t="str">
        <f t="shared" si="329"/>
        <v/>
      </c>
      <c r="Q10544" s="61" t="s">
        <v>86</v>
      </c>
    </row>
    <row r="10545" spans="8:17" x14ac:dyDescent="0.25">
      <c r="H10545" s="59">
        <v>62120</v>
      </c>
      <c r="I10545" s="59" t="s">
        <v>69</v>
      </c>
      <c r="J10545" s="59">
        <v>20985983</v>
      </c>
      <c r="K10545" s="59" t="s">
        <v>11047</v>
      </c>
      <c r="L10545" s="61" t="s">
        <v>81</v>
      </c>
      <c r="M10545" s="61">
        <f>VLOOKUP(H10545,zdroj!C:F,4,0)</f>
        <v>0</v>
      </c>
      <c r="N10545" s="61" t="str">
        <f t="shared" si="328"/>
        <v>-</v>
      </c>
      <c r="P10545" s="73" t="str">
        <f t="shared" si="329"/>
        <v/>
      </c>
      <c r="Q10545" s="61" t="s">
        <v>86</v>
      </c>
    </row>
    <row r="10546" spans="8:17" x14ac:dyDescent="0.25">
      <c r="H10546" s="59">
        <v>62120</v>
      </c>
      <c r="I10546" s="59" t="s">
        <v>69</v>
      </c>
      <c r="J10546" s="59">
        <v>20985991</v>
      </c>
      <c r="K10546" s="59" t="s">
        <v>11048</v>
      </c>
      <c r="L10546" s="61" t="s">
        <v>81</v>
      </c>
      <c r="M10546" s="61">
        <f>VLOOKUP(H10546,zdroj!C:F,4,0)</f>
        <v>0</v>
      </c>
      <c r="N10546" s="61" t="str">
        <f t="shared" si="328"/>
        <v>-</v>
      </c>
      <c r="P10546" s="73" t="str">
        <f t="shared" si="329"/>
        <v/>
      </c>
      <c r="Q10546" s="61" t="s">
        <v>86</v>
      </c>
    </row>
    <row r="10547" spans="8:17" x14ac:dyDescent="0.25">
      <c r="H10547" s="59">
        <v>62120</v>
      </c>
      <c r="I10547" s="59" t="s">
        <v>69</v>
      </c>
      <c r="J10547" s="59">
        <v>20986009</v>
      </c>
      <c r="K10547" s="59" t="s">
        <v>11049</v>
      </c>
      <c r="L10547" s="61" t="s">
        <v>81</v>
      </c>
      <c r="M10547" s="61">
        <f>VLOOKUP(H10547,zdroj!C:F,4,0)</f>
        <v>0</v>
      </c>
      <c r="N10547" s="61" t="str">
        <f t="shared" si="328"/>
        <v>-</v>
      </c>
      <c r="P10547" s="73" t="str">
        <f t="shared" si="329"/>
        <v/>
      </c>
      <c r="Q10547" s="61" t="s">
        <v>86</v>
      </c>
    </row>
    <row r="10548" spans="8:17" x14ac:dyDescent="0.25">
      <c r="H10548" s="59">
        <v>62120</v>
      </c>
      <c r="I10548" s="59" t="s">
        <v>69</v>
      </c>
      <c r="J10548" s="59">
        <v>20986017</v>
      </c>
      <c r="K10548" s="59" t="s">
        <v>11050</v>
      </c>
      <c r="L10548" s="61" t="s">
        <v>81</v>
      </c>
      <c r="M10548" s="61">
        <f>VLOOKUP(H10548,zdroj!C:F,4,0)</f>
        <v>0</v>
      </c>
      <c r="N10548" s="61" t="str">
        <f t="shared" si="328"/>
        <v>-</v>
      </c>
      <c r="P10548" s="73" t="str">
        <f t="shared" si="329"/>
        <v/>
      </c>
      <c r="Q10548" s="61" t="s">
        <v>86</v>
      </c>
    </row>
    <row r="10549" spans="8:17" x14ac:dyDescent="0.25">
      <c r="H10549" s="59">
        <v>62120</v>
      </c>
      <c r="I10549" s="59" t="s">
        <v>69</v>
      </c>
      <c r="J10549" s="59">
        <v>20986025</v>
      </c>
      <c r="K10549" s="59" t="s">
        <v>11051</v>
      </c>
      <c r="L10549" s="61" t="s">
        <v>81</v>
      </c>
      <c r="M10549" s="61">
        <f>VLOOKUP(H10549,zdroj!C:F,4,0)</f>
        <v>0</v>
      </c>
      <c r="N10549" s="61" t="str">
        <f t="shared" si="328"/>
        <v>-</v>
      </c>
      <c r="P10549" s="73" t="str">
        <f t="shared" si="329"/>
        <v/>
      </c>
      <c r="Q10549" s="61" t="s">
        <v>86</v>
      </c>
    </row>
    <row r="10550" spans="8:17" x14ac:dyDescent="0.25">
      <c r="H10550" s="59">
        <v>62120</v>
      </c>
      <c r="I10550" s="59" t="s">
        <v>69</v>
      </c>
      <c r="J10550" s="59">
        <v>20986033</v>
      </c>
      <c r="K10550" s="59" t="s">
        <v>11052</v>
      </c>
      <c r="L10550" s="61" t="s">
        <v>81</v>
      </c>
      <c r="M10550" s="61">
        <f>VLOOKUP(H10550,zdroj!C:F,4,0)</f>
        <v>0</v>
      </c>
      <c r="N10550" s="61" t="str">
        <f t="shared" si="328"/>
        <v>-</v>
      </c>
      <c r="P10550" s="73" t="str">
        <f t="shared" si="329"/>
        <v/>
      </c>
      <c r="Q10550" s="61" t="s">
        <v>86</v>
      </c>
    </row>
    <row r="10551" spans="8:17" x14ac:dyDescent="0.25">
      <c r="H10551" s="59">
        <v>62120</v>
      </c>
      <c r="I10551" s="59" t="s">
        <v>69</v>
      </c>
      <c r="J10551" s="59">
        <v>20986041</v>
      </c>
      <c r="K10551" s="59" t="s">
        <v>11053</v>
      </c>
      <c r="L10551" s="61" t="s">
        <v>81</v>
      </c>
      <c r="M10551" s="61">
        <f>VLOOKUP(H10551,zdroj!C:F,4,0)</f>
        <v>0</v>
      </c>
      <c r="N10551" s="61" t="str">
        <f t="shared" si="328"/>
        <v>-</v>
      </c>
      <c r="P10551" s="73" t="str">
        <f t="shared" si="329"/>
        <v/>
      </c>
      <c r="Q10551" s="61" t="s">
        <v>86</v>
      </c>
    </row>
    <row r="10552" spans="8:17" x14ac:dyDescent="0.25">
      <c r="H10552" s="59">
        <v>62120</v>
      </c>
      <c r="I10552" s="59" t="s">
        <v>69</v>
      </c>
      <c r="J10552" s="59">
        <v>20986068</v>
      </c>
      <c r="K10552" s="59" t="s">
        <v>11054</v>
      </c>
      <c r="L10552" s="61" t="s">
        <v>81</v>
      </c>
      <c r="M10552" s="61">
        <f>VLOOKUP(H10552,zdroj!C:F,4,0)</f>
        <v>0</v>
      </c>
      <c r="N10552" s="61" t="str">
        <f t="shared" si="328"/>
        <v>-</v>
      </c>
      <c r="P10552" s="73" t="str">
        <f t="shared" si="329"/>
        <v/>
      </c>
      <c r="Q10552" s="61" t="s">
        <v>86</v>
      </c>
    </row>
    <row r="10553" spans="8:17" x14ac:dyDescent="0.25">
      <c r="H10553" s="59">
        <v>62120</v>
      </c>
      <c r="I10553" s="59" t="s">
        <v>69</v>
      </c>
      <c r="J10553" s="59">
        <v>20986076</v>
      </c>
      <c r="K10553" s="59" t="s">
        <v>11055</v>
      </c>
      <c r="L10553" s="61" t="s">
        <v>81</v>
      </c>
      <c r="M10553" s="61">
        <f>VLOOKUP(H10553,zdroj!C:F,4,0)</f>
        <v>0</v>
      </c>
      <c r="N10553" s="61" t="str">
        <f t="shared" si="328"/>
        <v>-</v>
      </c>
      <c r="P10553" s="73" t="str">
        <f t="shared" si="329"/>
        <v/>
      </c>
      <c r="Q10553" s="61" t="s">
        <v>86</v>
      </c>
    </row>
    <row r="10554" spans="8:17" x14ac:dyDescent="0.25">
      <c r="H10554" s="59">
        <v>62120</v>
      </c>
      <c r="I10554" s="59" t="s">
        <v>69</v>
      </c>
      <c r="J10554" s="59">
        <v>20986084</v>
      </c>
      <c r="K10554" s="59" t="s">
        <v>11056</v>
      </c>
      <c r="L10554" s="61" t="s">
        <v>81</v>
      </c>
      <c r="M10554" s="61">
        <f>VLOOKUP(H10554,zdroj!C:F,4,0)</f>
        <v>0</v>
      </c>
      <c r="N10554" s="61" t="str">
        <f t="shared" si="328"/>
        <v>-</v>
      </c>
      <c r="P10554" s="73" t="str">
        <f t="shared" si="329"/>
        <v/>
      </c>
      <c r="Q10554" s="61" t="s">
        <v>86</v>
      </c>
    </row>
    <row r="10555" spans="8:17" x14ac:dyDescent="0.25">
      <c r="H10555" s="59">
        <v>62120</v>
      </c>
      <c r="I10555" s="59" t="s">
        <v>69</v>
      </c>
      <c r="J10555" s="59">
        <v>20986092</v>
      </c>
      <c r="K10555" s="59" t="s">
        <v>11057</v>
      </c>
      <c r="L10555" s="61" t="s">
        <v>81</v>
      </c>
      <c r="M10555" s="61">
        <f>VLOOKUP(H10555,zdroj!C:F,4,0)</f>
        <v>0</v>
      </c>
      <c r="N10555" s="61" t="str">
        <f t="shared" si="328"/>
        <v>-</v>
      </c>
      <c r="P10555" s="73" t="str">
        <f t="shared" si="329"/>
        <v/>
      </c>
      <c r="Q10555" s="61" t="s">
        <v>86</v>
      </c>
    </row>
    <row r="10556" spans="8:17" x14ac:dyDescent="0.25">
      <c r="H10556" s="59">
        <v>62120</v>
      </c>
      <c r="I10556" s="59" t="s">
        <v>69</v>
      </c>
      <c r="J10556" s="59">
        <v>20986106</v>
      </c>
      <c r="K10556" s="59" t="s">
        <v>11058</v>
      </c>
      <c r="L10556" s="61" t="s">
        <v>81</v>
      </c>
      <c r="M10556" s="61">
        <f>VLOOKUP(H10556,zdroj!C:F,4,0)</f>
        <v>0</v>
      </c>
      <c r="N10556" s="61" t="str">
        <f t="shared" si="328"/>
        <v>-</v>
      </c>
      <c r="P10556" s="73" t="str">
        <f t="shared" si="329"/>
        <v/>
      </c>
      <c r="Q10556" s="61" t="s">
        <v>86</v>
      </c>
    </row>
    <row r="10557" spans="8:17" x14ac:dyDescent="0.25">
      <c r="H10557" s="59">
        <v>62120</v>
      </c>
      <c r="I10557" s="59" t="s">
        <v>69</v>
      </c>
      <c r="J10557" s="59">
        <v>20986114</v>
      </c>
      <c r="K10557" s="59" t="s">
        <v>11059</v>
      </c>
      <c r="L10557" s="61" t="s">
        <v>81</v>
      </c>
      <c r="M10557" s="61">
        <f>VLOOKUP(H10557,zdroj!C:F,4,0)</f>
        <v>0</v>
      </c>
      <c r="N10557" s="61" t="str">
        <f t="shared" si="328"/>
        <v>-</v>
      </c>
      <c r="P10557" s="73" t="str">
        <f t="shared" si="329"/>
        <v/>
      </c>
      <c r="Q10557" s="61" t="s">
        <v>86</v>
      </c>
    </row>
    <row r="10558" spans="8:17" x14ac:dyDescent="0.25">
      <c r="H10558" s="59">
        <v>62120</v>
      </c>
      <c r="I10558" s="59" t="s">
        <v>69</v>
      </c>
      <c r="J10558" s="59">
        <v>20986122</v>
      </c>
      <c r="K10558" s="59" t="s">
        <v>11060</v>
      </c>
      <c r="L10558" s="61" t="s">
        <v>81</v>
      </c>
      <c r="M10558" s="61">
        <f>VLOOKUP(H10558,zdroj!C:F,4,0)</f>
        <v>0</v>
      </c>
      <c r="N10558" s="61" t="str">
        <f t="shared" si="328"/>
        <v>-</v>
      </c>
      <c r="P10558" s="73" t="str">
        <f t="shared" si="329"/>
        <v/>
      </c>
      <c r="Q10558" s="61" t="s">
        <v>86</v>
      </c>
    </row>
    <row r="10559" spans="8:17" x14ac:dyDescent="0.25">
      <c r="H10559" s="59">
        <v>62120</v>
      </c>
      <c r="I10559" s="59" t="s">
        <v>69</v>
      </c>
      <c r="J10559" s="59">
        <v>20986131</v>
      </c>
      <c r="K10559" s="59" t="s">
        <v>11061</v>
      </c>
      <c r="L10559" s="61" t="s">
        <v>81</v>
      </c>
      <c r="M10559" s="61">
        <f>VLOOKUP(H10559,zdroj!C:F,4,0)</f>
        <v>0</v>
      </c>
      <c r="N10559" s="61" t="str">
        <f t="shared" si="328"/>
        <v>-</v>
      </c>
      <c r="P10559" s="73" t="str">
        <f t="shared" si="329"/>
        <v/>
      </c>
      <c r="Q10559" s="61" t="s">
        <v>86</v>
      </c>
    </row>
    <row r="10560" spans="8:17" x14ac:dyDescent="0.25">
      <c r="H10560" s="59">
        <v>62120</v>
      </c>
      <c r="I10560" s="59" t="s">
        <v>69</v>
      </c>
      <c r="J10560" s="59">
        <v>20986149</v>
      </c>
      <c r="K10560" s="59" t="s">
        <v>11062</v>
      </c>
      <c r="L10560" s="61" t="s">
        <v>81</v>
      </c>
      <c r="M10560" s="61">
        <f>VLOOKUP(H10560,zdroj!C:F,4,0)</f>
        <v>0</v>
      </c>
      <c r="N10560" s="61" t="str">
        <f t="shared" si="328"/>
        <v>-</v>
      </c>
      <c r="P10560" s="73" t="str">
        <f t="shared" si="329"/>
        <v/>
      </c>
      <c r="Q10560" s="61" t="s">
        <v>86</v>
      </c>
    </row>
    <row r="10561" spans="8:17" x14ac:dyDescent="0.25">
      <c r="H10561" s="59">
        <v>62120</v>
      </c>
      <c r="I10561" s="59" t="s">
        <v>69</v>
      </c>
      <c r="J10561" s="59">
        <v>20986157</v>
      </c>
      <c r="K10561" s="59" t="s">
        <v>11063</v>
      </c>
      <c r="L10561" s="61" t="s">
        <v>81</v>
      </c>
      <c r="M10561" s="61">
        <f>VLOOKUP(H10561,zdroj!C:F,4,0)</f>
        <v>0</v>
      </c>
      <c r="N10561" s="61" t="str">
        <f t="shared" si="328"/>
        <v>-</v>
      </c>
      <c r="P10561" s="73" t="str">
        <f t="shared" si="329"/>
        <v/>
      </c>
      <c r="Q10561" s="61" t="s">
        <v>86</v>
      </c>
    </row>
    <row r="10562" spans="8:17" x14ac:dyDescent="0.25">
      <c r="H10562" s="59">
        <v>62120</v>
      </c>
      <c r="I10562" s="59" t="s">
        <v>69</v>
      </c>
      <c r="J10562" s="59">
        <v>20986165</v>
      </c>
      <c r="K10562" s="59" t="s">
        <v>11064</v>
      </c>
      <c r="L10562" s="61" t="s">
        <v>81</v>
      </c>
      <c r="M10562" s="61">
        <f>VLOOKUP(H10562,zdroj!C:F,4,0)</f>
        <v>0</v>
      </c>
      <c r="N10562" s="61" t="str">
        <f t="shared" si="328"/>
        <v>-</v>
      </c>
      <c r="P10562" s="73" t="str">
        <f t="shared" si="329"/>
        <v/>
      </c>
      <c r="Q10562" s="61" t="s">
        <v>86</v>
      </c>
    </row>
    <row r="10563" spans="8:17" x14ac:dyDescent="0.25">
      <c r="H10563" s="59">
        <v>62120</v>
      </c>
      <c r="I10563" s="59" t="s">
        <v>69</v>
      </c>
      <c r="J10563" s="59">
        <v>20986173</v>
      </c>
      <c r="K10563" s="59" t="s">
        <v>11065</v>
      </c>
      <c r="L10563" s="61" t="s">
        <v>81</v>
      </c>
      <c r="M10563" s="61">
        <f>VLOOKUP(H10563,zdroj!C:F,4,0)</f>
        <v>0</v>
      </c>
      <c r="N10563" s="61" t="str">
        <f t="shared" si="328"/>
        <v>-</v>
      </c>
      <c r="P10563" s="73" t="str">
        <f t="shared" si="329"/>
        <v/>
      </c>
      <c r="Q10563" s="61" t="s">
        <v>86</v>
      </c>
    </row>
    <row r="10564" spans="8:17" x14ac:dyDescent="0.25">
      <c r="H10564" s="59">
        <v>62120</v>
      </c>
      <c r="I10564" s="59" t="s">
        <v>69</v>
      </c>
      <c r="J10564" s="59">
        <v>20986181</v>
      </c>
      <c r="K10564" s="59" t="s">
        <v>11066</v>
      </c>
      <c r="L10564" s="61" t="s">
        <v>81</v>
      </c>
      <c r="M10564" s="61">
        <f>VLOOKUP(H10564,zdroj!C:F,4,0)</f>
        <v>0</v>
      </c>
      <c r="N10564" s="61" t="str">
        <f t="shared" si="328"/>
        <v>-</v>
      </c>
      <c r="P10564" s="73" t="str">
        <f t="shared" si="329"/>
        <v/>
      </c>
      <c r="Q10564" s="61" t="s">
        <v>86</v>
      </c>
    </row>
    <row r="10565" spans="8:17" x14ac:dyDescent="0.25">
      <c r="H10565" s="59">
        <v>62120</v>
      </c>
      <c r="I10565" s="59" t="s">
        <v>69</v>
      </c>
      <c r="J10565" s="59">
        <v>20986190</v>
      </c>
      <c r="K10565" s="59" t="s">
        <v>11067</v>
      </c>
      <c r="L10565" s="61" t="s">
        <v>81</v>
      </c>
      <c r="M10565" s="61">
        <f>VLOOKUP(H10565,zdroj!C:F,4,0)</f>
        <v>0</v>
      </c>
      <c r="N10565" s="61" t="str">
        <f t="shared" si="328"/>
        <v>-</v>
      </c>
      <c r="P10565" s="73" t="str">
        <f t="shared" si="329"/>
        <v/>
      </c>
      <c r="Q10565" s="61" t="s">
        <v>86</v>
      </c>
    </row>
    <row r="10566" spans="8:17" x14ac:dyDescent="0.25">
      <c r="H10566" s="59">
        <v>62120</v>
      </c>
      <c r="I10566" s="59" t="s">
        <v>69</v>
      </c>
      <c r="J10566" s="59">
        <v>20986203</v>
      </c>
      <c r="K10566" s="59" t="s">
        <v>11068</v>
      </c>
      <c r="L10566" s="61" t="s">
        <v>81</v>
      </c>
      <c r="M10566" s="61">
        <f>VLOOKUP(H10566,zdroj!C:F,4,0)</f>
        <v>0</v>
      </c>
      <c r="N10566" s="61" t="str">
        <f t="shared" si="328"/>
        <v>-</v>
      </c>
      <c r="P10566" s="73" t="str">
        <f t="shared" si="329"/>
        <v/>
      </c>
      <c r="Q10566" s="61" t="s">
        <v>86</v>
      </c>
    </row>
    <row r="10567" spans="8:17" x14ac:dyDescent="0.25">
      <c r="H10567" s="59">
        <v>62120</v>
      </c>
      <c r="I10567" s="59" t="s">
        <v>69</v>
      </c>
      <c r="J10567" s="59">
        <v>20986211</v>
      </c>
      <c r="K10567" s="59" t="s">
        <v>11069</v>
      </c>
      <c r="L10567" s="61" t="s">
        <v>81</v>
      </c>
      <c r="M10567" s="61">
        <f>VLOOKUP(H10567,zdroj!C:F,4,0)</f>
        <v>0</v>
      </c>
      <c r="N10567" s="61" t="str">
        <f t="shared" ref="N10567:N10630" si="330">IF(M10567="A",IF(L10567="katA","katB",L10567),L10567)</f>
        <v>-</v>
      </c>
      <c r="P10567" s="73" t="str">
        <f t="shared" ref="P10567:P10630" si="331">IF(O10567="A",1,"")</f>
        <v/>
      </c>
      <c r="Q10567" s="61" t="s">
        <v>86</v>
      </c>
    </row>
    <row r="10568" spans="8:17" x14ac:dyDescent="0.25">
      <c r="H10568" s="59">
        <v>62120</v>
      </c>
      <c r="I10568" s="59" t="s">
        <v>69</v>
      </c>
      <c r="J10568" s="59">
        <v>20986220</v>
      </c>
      <c r="K10568" s="59" t="s">
        <v>11070</v>
      </c>
      <c r="L10568" s="61" t="s">
        <v>81</v>
      </c>
      <c r="M10568" s="61">
        <f>VLOOKUP(H10568,zdroj!C:F,4,0)</f>
        <v>0</v>
      </c>
      <c r="N10568" s="61" t="str">
        <f t="shared" si="330"/>
        <v>-</v>
      </c>
      <c r="P10568" s="73" t="str">
        <f t="shared" si="331"/>
        <v/>
      </c>
      <c r="Q10568" s="61" t="s">
        <v>86</v>
      </c>
    </row>
    <row r="10569" spans="8:17" x14ac:dyDescent="0.25">
      <c r="H10569" s="59">
        <v>62120</v>
      </c>
      <c r="I10569" s="59" t="s">
        <v>69</v>
      </c>
      <c r="J10569" s="59">
        <v>20986238</v>
      </c>
      <c r="K10569" s="59" t="s">
        <v>11071</v>
      </c>
      <c r="L10569" s="61" t="s">
        <v>113</v>
      </c>
      <c r="M10569" s="61">
        <f>VLOOKUP(H10569,zdroj!C:F,4,0)</f>
        <v>0</v>
      </c>
      <c r="N10569" s="61" t="str">
        <f t="shared" si="330"/>
        <v>katB</v>
      </c>
      <c r="P10569" s="73" t="str">
        <f t="shared" si="331"/>
        <v/>
      </c>
      <c r="Q10569" s="61" t="s">
        <v>30</v>
      </c>
    </row>
    <row r="10570" spans="8:17" x14ac:dyDescent="0.25">
      <c r="H10570" s="59">
        <v>62120</v>
      </c>
      <c r="I10570" s="59" t="s">
        <v>69</v>
      </c>
      <c r="J10570" s="59">
        <v>20986254</v>
      </c>
      <c r="K10570" s="59" t="s">
        <v>11072</v>
      </c>
      <c r="L10570" s="61" t="s">
        <v>81</v>
      </c>
      <c r="M10570" s="61">
        <f>VLOOKUP(H10570,zdroj!C:F,4,0)</f>
        <v>0</v>
      </c>
      <c r="N10570" s="61" t="str">
        <f t="shared" si="330"/>
        <v>-</v>
      </c>
      <c r="P10570" s="73" t="str">
        <f t="shared" si="331"/>
        <v/>
      </c>
      <c r="Q10570" s="61" t="s">
        <v>86</v>
      </c>
    </row>
    <row r="10571" spans="8:17" x14ac:dyDescent="0.25">
      <c r="H10571" s="59">
        <v>62120</v>
      </c>
      <c r="I10571" s="59" t="s">
        <v>69</v>
      </c>
      <c r="J10571" s="59">
        <v>20986262</v>
      </c>
      <c r="K10571" s="59" t="s">
        <v>11073</v>
      </c>
      <c r="L10571" s="61" t="s">
        <v>81</v>
      </c>
      <c r="M10571" s="61">
        <f>VLOOKUP(H10571,zdroj!C:F,4,0)</f>
        <v>0</v>
      </c>
      <c r="N10571" s="61" t="str">
        <f t="shared" si="330"/>
        <v>-</v>
      </c>
      <c r="P10571" s="73" t="str">
        <f t="shared" si="331"/>
        <v/>
      </c>
      <c r="Q10571" s="61" t="s">
        <v>86</v>
      </c>
    </row>
    <row r="10572" spans="8:17" x14ac:dyDescent="0.25">
      <c r="H10572" s="59">
        <v>62120</v>
      </c>
      <c r="I10572" s="59" t="s">
        <v>69</v>
      </c>
      <c r="J10572" s="59">
        <v>20986271</v>
      </c>
      <c r="K10572" s="59" t="s">
        <v>11074</v>
      </c>
      <c r="L10572" s="61" t="s">
        <v>81</v>
      </c>
      <c r="M10572" s="61">
        <f>VLOOKUP(H10572,zdroj!C:F,4,0)</f>
        <v>0</v>
      </c>
      <c r="N10572" s="61" t="str">
        <f t="shared" si="330"/>
        <v>-</v>
      </c>
      <c r="P10572" s="73" t="str">
        <f t="shared" si="331"/>
        <v/>
      </c>
      <c r="Q10572" s="61" t="s">
        <v>86</v>
      </c>
    </row>
    <row r="10573" spans="8:17" x14ac:dyDescent="0.25">
      <c r="H10573" s="59">
        <v>62120</v>
      </c>
      <c r="I10573" s="59" t="s">
        <v>69</v>
      </c>
      <c r="J10573" s="59">
        <v>20986289</v>
      </c>
      <c r="K10573" s="59" t="s">
        <v>11075</v>
      </c>
      <c r="L10573" s="61" t="s">
        <v>81</v>
      </c>
      <c r="M10573" s="61">
        <f>VLOOKUP(H10573,zdroj!C:F,4,0)</f>
        <v>0</v>
      </c>
      <c r="N10573" s="61" t="str">
        <f t="shared" si="330"/>
        <v>-</v>
      </c>
      <c r="P10573" s="73" t="str">
        <f t="shared" si="331"/>
        <v/>
      </c>
      <c r="Q10573" s="61" t="s">
        <v>86</v>
      </c>
    </row>
    <row r="10574" spans="8:17" x14ac:dyDescent="0.25">
      <c r="H10574" s="59">
        <v>62120</v>
      </c>
      <c r="I10574" s="59" t="s">
        <v>69</v>
      </c>
      <c r="J10574" s="59">
        <v>20986297</v>
      </c>
      <c r="K10574" s="59" t="s">
        <v>11076</v>
      </c>
      <c r="L10574" s="61" t="s">
        <v>81</v>
      </c>
      <c r="M10574" s="61">
        <f>VLOOKUP(H10574,zdroj!C:F,4,0)</f>
        <v>0</v>
      </c>
      <c r="N10574" s="61" t="str">
        <f t="shared" si="330"/>
        <v>-</v>
      </c>
      <c r="P10574" s="73" t="str">
        <f t="shared" si="331"/>
        <v/>
      </c>
      <c r="Q10574" s="61" t="s">
        <v>86</v>
      </c>
    </row>
    <row r="10575" spans="8:17" x14ac:dyDescent="0.25">
      <c r="H10575" s="59">
        <v>62120</v>
      </c>
      <c r="I10575" s="59" t="s">
        <v>69</v>
      </c>
      <c r="J10575" s="59">
        <v>21008477</v>
      </c>
      <c r="K10575" s="59" t="s">
        <v>11077</v>
      </c>
      <c r="L10575" s="61" t="s">
        <v>113</v>
      </c>
      <c r="M10575" s="61">
        <f>VLOOKUP(H10575,zdroj!C:F,4,0)</f>
        <v>0</v>
      </c>
      <c r="N10575" s="61" t="str">
        <f t="shared" si="330"/>
        <v>katB</v>
      </c>
      <c r="P10575" s="73" t="str">
        <f t="shared" si="331"/>
        <v/>
      </c>
      <c r="Q10575" s="61" t="s">
        <v>30</v>
      </c>
    </row>
    <row r="10576" spans="8:17" x14ac:dyDescent="0.25">
      <c r="H10576" s="59">
        <v>62120</v>
      </c>
      <c r="I10576" s="59" t="s">
        <v>69</v>
      </c>
      <c r="J10576" s="59">
        <v>21008485</v>
      </c>
      <c r="K10576" s="59" t="s">
        <v>11078</v>
      </c>
      <c r="L10576" s="61" t="s">
        <v>113</v>
      </c>
      <c r="M10576" s="61">
        <f>VLOOKUP(H10576,zdroj!C:F,4,0)</f>
        <v>0</v>
      </c>
      <c r="N10576" s="61" t="str">
        <f t="shared" si="330"/>
        <v>katB</v>
      </c>
      <c r="P10576" s="73" t="str">
        <f t="shared" si="331"/>
        <v/>
      </c>
      <c r="Q10576" s="61" t="s">
        <v>30</v>
      </c>
    </row>
    <row r="10577" spans="8:17" x14ac:dyDescent="0.25">
      <c r="H10577" s="59">
        <v>62120</v>
      </c>
      <c r="I10577" s="59" t="s">
        <v>69</v>
      </c>
      <c r="J10577" s="59">
        <v>21008493</v>
      </c>
      <c r="K10577" s="59" t="s">
        <v>11079</v>
      </c>
      <c r="L10577" s="61" t="s">
        <v>113</v>
      </c>
      <c r="M10577" s="61">
        <f>VLOOKUP(H10577,zdroj!C:F,4,0)</f>
        <v>0</v>
      </c>
      <c r="N10577" s="61" t="str">
        <f t="shared" si="330"/>
        <v>katB</v>
      </c>
      <c r="P10577" s="73" t="str">
        <f t="shared" si="331"/>
        <v/>
      </c>
      <c r="Q10577" s="61" t="s">
        <v>30</v>
      </c>
    </row>
    <row r="10578" spans="8:17" x14ac:dyDescent="0.25">
      <c r="H10578" s="59">
        <v>62120</v>
      </c>
      <c r="I10578" s="59" t="s">
        <v>69</v>
      </c>
      <c r="J10578" s="59">
        <v>21008507</v>
      </c>
      <c r="K10578" s="59" t="s">
        <v>11080</v>
      </c>
      <c r="L10578" s="61" t="s">
        <v>113</v>
      </c>
      <c r="M10578" s="61">
        <f>VLOOKUP(H10578,zdroj!C:F,4,0)</f>
        <v>0</v>
      </c>
      <c r="N10578" s="61" t="str">
        <f t="shared" si="330"/>
        <v>katB</v>
      </c>
      <c r="P10578" s="73" t="str">
        <f t="shared" si="331"/>
        <v/>
      </c>
      <c r="Q10578" s="61" t="s">
        <v>30</v>
      </c>
    </row>
    <row r="10579" spans="8:17" x14ac:dyDescent="0.25">
      <c r="H10579" s="59">
        <v>62120</v>
      </c>
      <c r="I10579" s="59" t="s">
        <v>69</v>
      </c>
      <c r="J10579" s="59">
        <v>21008515</v>
      </c>
      <c r="K10579" s="59" t="s">
        <v>11081</v>
      </c>
      <c r="L10579" s="61" t="s">
        <v>113</v>
      </c>
      <c r="M10579" s="61">
        <f>VLOOKUP(H10579,zdroj!C:F,4,0)</f>
        <v>0</v>
      </c>
      <c r="N10579" s="61" t="str">
        <f t="shared" si="330"/>
        <v>katB</v>
      </c>
      <c r="P10579" s="73" t="str">
        <f t="shared" si="331"/>
        <v/>
      </c>
      <c r="Q10579" s="61" t="s">
        <v>30</v>
      </c>
    </row>
    <row r="10580" spans="8:17" x14ac:dyDescent="0.25">
      <c r="H10580" s="59">
        <v>62120</v>
      </c>
      <c r="I10580" s="59" t="s">
        <v>69</v>
      </c>
      <c r="J10580" s="59">
        <v>21008523</v>
      </c>
      <c r="K10580" s="59" t="s">
        <v>11082</v>
      </c>
      <c r="L10580" s="61" t="s">
        <v>113</v>
      </c>
      <c r="M10580" s="61">
        <f>VLOOKUP(H10580,zdroj!C:F,4,0)</f>
        <v>0</v>
      </c>
      <c r="N10580" s="61" t="str">
        <f t="shared" si="330"/>
        <v>katB</v>
      </c>
      <c r="P10580" s="73" t="str">
        <f t="shared" si="331"/>
        <v/>
      </c>
      <c r="Q10580" s="61" t="s">
        <v>30</v>
      </c>
    </row>
    <row r="10581" spans="8:17" x14ac:dyDescent="0.25">
      <c r="H10581" s="59">
        <v>62120</v>
      </c>
      <c r="I10581" s="59" t="s">
        <v>69</v>
      </c>
      <c r="J10581" s="59">
        <v>21008531</v>
      </c>
      <c r="K10581" s="59" t="s">
        <v>11083</v>
      </c>
      <c r="L10581" s="61" t="s">
        <v>81</v>
      </c>
      <c r="M10581" s="61">
        <f>VLOOKUP(H10581,zdroj!C:F,4,0)</f>
        <v>0</v>
      </c>
      <c r="N10581" s="61" t="str">
        <f t="shared" si="330"/>
        <v>-</v>
      </c>
      <c r="P10581" s="73" t="str">
        <f t="shared" si="331"/>
        <v/>
      </c>
      <c r="Q10581" s="61" t="s">
        <v>86</v>
      </c>
    </row>
    <row r="10582" spans="8:17" x14ac:dyDescent="0.25">
      <c r="H10582" s="59">
        <v>62120</v>
      </c>
      <c r="I10582" s="59" t="s">
        <v>69</v>
      </c>
      <c r="J10582" s="59">
        <v>21008540</v>
      </c>
      <c r="K10582" s="59" t="s">
        <v>11084</v>
      </c>
      <c r="L10582" s="61" t="s">
        <v>113</v>
      </c>
      <c r="M10582" s="61">
        <f>VLOOKUP(H10582,zdroj!C:F,4,0)</f>
        <v>0</v>
      </c>
      <c r="N10582" s="61" t="str">
        <f t="shared" si="330"/>
        <v>katB</v>
      </c>
      <c r="P10582" s="73" t="str">
        <f t="shared" si="331"/>
        <v/>
      </c>
      <c r="Q10582" s="61" t="s">
        <v>30</v>
      </c>
    </row>
    <row r="10583" spans="8:17" x14ac:dyDescent="0.25">
      <c r="H10583" s="59">
        <v>62120</v>
      </c>
      <c r="I10583" s="59" t="s">
        <v>69</v>
      </c>
      <c r="J10583" s="59">
        <v>21008558</v>
      </c>
      <c r="K10583" s="59" t="s">
        <v>11085</v>
      </c>
      <c r="L10583" s="61" t="s">
        <v>113</v>
      </c>
      <c r="M10583" s="61">
        <f>VLOOKUP(H10583,zdroj!C:F,4,0)</f>
        <v>0</v>
      </c>
      <c r="N10583" s="61" t="str">
        <f t="shared" si="330"/>
        <v>katB</v>
      </c>
      <c r="P10583" s="73" t="str">
        <f t="shared" si="331"/>
        <v/>
      </c>
      <c r="Q10583" s="61" t="s">
        <v>30</v>
      </c>
    </row>
    <row r="10584" spans="8:17" x14ac:dyDescent="0.25">
      <c r="H10584" s="59">
        <v>62120</v>
      </c>
      <c r="I10584" s="59" t="s">
        <v>69</v>
      </c>
      <c r="J10584" s="59">
        <v>21008566</v>
      </c>
      <c r="K10584" s="59" t="s">
        <v>11086</v>
      </c>
      <c r="L10584" s="61" t="s">
        <v>113</v>
      </c>
      <c r="M10584" s="61">
        <f>VLOOKUP(H10584,zdroj!C:F,4,0)</f>
        <v>0</v>
      </c>
      <c r="N10584" s="61" t="str">
        <f t="shared" si="330"/>
        <v>katB</v>
      </c>
      <c r="P10584" s="73" t="str">
        <f t="shared" si="331"/>
        <v/>
      </c>
      <c r="Q10584" s="61" t="s">
        <v>30</v>
      </c>
    </row>
    <row r="10585" spans="8:17" x14ac:dyDescent="0.25">
      <c r="H10585" s="59">
        <v>62120</v>
      </c>
      <c r="I10585" s="59" t="s">
        <v>69</v>
      </c>
      <c r="J10585" s="59">
        <v>21008574</v>
      </c>
      <c r="K10585" s="59" t="s">
        <v>11087</v>
      </c>
      <c r="L10585" s="61" t="s">
        <v>113</v>
      </c>
      <c r="M10585" s="61">
        <f>VLOOKUP(H10585,zdroj!C:F,4,0)</f>
        <v>0</v>
      </c>
      <c r="N10585" s="61" t="str">
        <f t="shared" si="330"/>
        <v>katB</v>
      </c>
      <c r="P10585" s="73" t="str">
        <f t="shared" si="331"/>
        <v/>
      </c>
      <c r="Q10585" s="61" t="s">
        <v>30</v>
      </c>
    </row>
    <row r="10586" spans="8:17" x14ac:dyDescent="0.25">
      <c r="H10586" s="59">
        <v>62120</v>
      </c>
      <c r="I10586" s="59" t="s">
        <v>69</v>
      </c>
      <c r="J10586" s="59">
        <v>21008582</v>
      </c>
      <c r="K10586" s="59" t="s">
        <v>11088</v>
      </c>
      <c r="L10586" s="61" t="s">
        <v>113</v>
      </c>
      <c r="M10586" s="61">
        <f>VLOOKUP(H10586,zdroj!C:F,4,0)</f>
        <v>0</v>
      </c>
      <c r="N10586" s="61" t="str">
        <f t="shared" si="330"/>
        <v>katB</v>
      </c>
      <c r="P10586" s="73" t="str">
        <f t="shared" si="331"/>
        <v/>
      </c>
      <c r="Q10586" s="61" t="s">
        <v>30</v>
      </c>
    </row>
    <row r="10587" spans="8:17" x14ac:dyDescent="0.25">
      <c r="H10587" s="59">
        <v>62120</v>
      </c>
      <c r="I10587" s="59" t="s">
        <v>69</v>
      </c>
      <c r="J10587" s="59">
        <v>21008591</v>
      </c>
      <c r="K10587" s="59" t="s">
        <v>11089</v>
      </c>
      <c r="L10587" s="61" t="s">
        <v>113</v>
      </c>
      <c r="M10587" s="61">
        <f>VLOOKUP(H10587,zdroj!C:F,4,0)</f>
        <v>0</v>
      </c>
      <c r="N10587" s="61" t="str">
        <f t="shared" si="330"/>
        <v>katB</v>
      </c>
      <c r="P10587" s="73" t="str">
        <f t="shared" si="331"/>
        <v/>
      </c>
      <c r="Q10587" s="61" t="s">
        <v>30</v>
      </c>
    </row>
    <row r="10588" spans="8:17" x14ac:dyDescent="0.25">
      <c r="H10588" s="59">
        <v>62120</v>
      </c>
      <c r="I10588" s="59" t="s">
        <v>69</v>
      </c>
      <c r="J10588" s="59">
        <v>21008604</v>
      </c>
      <c r="K10588" s="59" t="s">
        <v>11090</v>
      </c>
      <c r="L10588" s="61" t="s">
        <v>113</v>
      </c>
      <c r="M10588" s="61">
        <f>VLOOKUP(H10588,zdroj!C:F,4,0)</f>
        <v>0</v>
      </c>
      <c r="N10588" s="61" t="str">
        <f t="shared" si="330"/>
        <v>katB</v>
      </c>
      <c r="P10588" s="73" t="str">
        <f t="shared" si="331"/>
        <v/>
      </c>
      <c r="Q10588" s="61" t="s">
        <v>30</v>
      </c>
    </row>
    <row r="10589" spans="8:17" x14ac:dyDescent="0.25">
      <c r="H10589" s="59">
        <v>62120</v>
      </c>
      <c r="I10589" s="59" t="s">
        <v>69</v>
      </c>
      <c r="J10589" s="59">
        <v>21008612</v>
      </c>
      <c r="K10589" s="59" t="s">
        <v>11091</v>
      </c>
      <c r="L10589" s="61" t="s">
        <v>113</v>
      </c>
      <c r="M10589" s="61">
        <f>VLOOKUP(H10589,zdroj!C:F,4,0)</f>
        <v>0</v>
      </c>
      <c r="N10589" s="61" t="str">
        <f t="shared" si="330"/>
        <v>katB</v>
      </c>
      <c r="P10589" s="73" t="str">
        <f t="shared" si="331"/>
        <v/>
      </c>
      <c r="Q10589" s="61" t="s">
        <v>30</v>
      </c>
    </row>
    <row r="10590" spans="8:17" x14ac:dyDescent="0.25">
      <c r="H10590" s="59">
        <v>62120</v>
      </c>
      <c r="I10590" s="59" t="s">
        <v>69</v>
      </c>
      <c r="J10590" s="59">
        <v>21008621</v>
      </c>
      <c r="K10590" s="59" t="s">
        <v>11092</v>
      </c>
      <c r="L10590" s="61" t="s">
        <v>113</v>
      </c>
      <c r="M10590" s="61">
        <f>VLOOKUP(H10590,zdroj!C:F,4,0)</f>
        <v>0</v>
      </c>
      <c r="N10590" s="61" t="str">
        <f t="shared" si="330"/>
        <v>katB</v>
      </c>
      <c r="P10590" s="73" t="str">
        <f t="shared" si="331"/>
        <v/>
      </c>
      <c r="Q10590" s="61" t="s">
        <v>30</v>
      </c>
    </row>
    <row r="10591" spans="8:17" x14ac:dyDescent="0.25">
      <c r="H10591" s="59">
        <v>62120</v>
      </c>
      <c r="I10591" s="59" t="s">
        <v>69</v>
      </c>
      <c r="J10591" s="59">
        <v>21008639</v>
      </c>
      <c r="K10591" s="59" t="s">
        <v>11093</v>
      </c>
      <c r="L10591" s="61" t="s">
        <v>113</v>
      </c>
      <c r="M10591" s="61">
        <f>VLOOKUP(H10591,zdroj!C:F,4,0)</f>
        <v>0</v>
      </c>
      <c r="N10591" s="61" t="str">
        <f t="shared" si="330"/>
        <v>katB</v>
      </c>
      <c r="P10591" s="73" t="str">
        <f t="shared" si="331"/>
        <v/>
      </c>
      <c r="Q10591" s="61" t="s">
        <v>30</v>
      </c>
    </row>
    <row r="10592" spans="8:17" x14ac:dyDescent="0.25">
      <c r="H10592" s="59">
        <v>62120</v>
      </c>
      <c r="I10592" s="59" t="s">
        <v>69</v>
      </c>
      <c r="J10592" s="59">
        <v>21008647</v>
      </c>
      <c r="K10592" s="59" t="s">
        <v>11094</v>
      </c>
      <c r="L10592" s="61" t="s">
        <v>113</v>
      </c>
      <c r="M10592" s="61">
        <f>VLOOKUP(H10592,zdroj!C:F,4,0)</f>
        <v>0</v>
      </c>
      <c r="N10592" s="61" t="str">
        <f t="shared" si="330"/>
        <v>katB</v>
      </c>
      <c r="P10592" s="73" t="str">
        <f t="shared" si="331"/>
        <v/>
      </c>
      <c r="Q10592" s="61" t="s">
        <v>30</v>
      </c>
    </row>
    <row r="10593" spans="8:17" x14ac:dyDescent="0.25">
      <c r="H10593" s="59">
        <v>62120</v>
      </c>
      <c r="I10593" s="59" t="s">
        <v>69</v>
      </c>
      <c r="J10593" s="59">
        <v>21008655</v>
      </c>
      <c r="K10593" s="59" t="s">
        <v>11095</v>
      </c>
      <c r="L10593" s="61" t="s">
        <v>113</v>
      </c>
      <c r="M10593" s="61">
        <f>VLOOKUP(H10593,zdroj!C:F,4,0)</f>
        <v>0</v>
      </c>
      <c r="N10593" s="61" t="str">
        <f t="shared" si="330"/>
        <v>katB</v>
      </c>
      <c r="P10593" s="73" t="str">
        <f t="shared" si="331"/>
        <v/>
      </c>
      <c r="Q10593" s="61" t="s">
        <v>30</v>
      </c>
    </row>
    <row r="10594" spans="8:17" x14ac:dyDescent="0.25">
      <c r="H10594" s="59">
        <v>62120</v>
      </c>
      <c r="I10594" s="59" t="s">
        <v>69</v>
      </c>
      <c r="J10594" s="59">
        <v>21008663</v>
      </c>
      <c r="K10594" s="59" t="s">
        <v>11096</v>
      </c>
      <c r="L10594" s="61" t="s">
        <v>113</v>
      </c>
      <c r="M10594" s="61">
        <f>VLOOKUP(H10594,zdroj!C:F,4,0)</f>
        <v>0</v>
      </c>
      <c r="N10594" s="61" t="str">
        <f t="shared" si="330"/>
        <v>katB</v>
      </c>
      <c r="P10594" s="73" t="str">
        <f t="shared" si="331"/>
        <v/>
      </c>
      <c r="Q10594" s="61" t="s">
        <v>30</v>
      </c>
    </row>
    <row r="10595" spans="8:17" x14ac:dyDescent="0.25">
      <c r="H10595" s="59">
        <v>62120</v>
      </c>
      <c r="I10595" s="59" t="s">
        <v>69</v>
      </c>
      <c r="J10595" s="59">
        <v>21008671</v>
      </c>
      <c r="K10595" s="59" t="s">
        <v>11097</v>
      </c>
      <c r="L10595" s="61" t="s">
        <v>113</v>
      </c>
      <c r="M10595" s="61">
        <f>VLOOKUP(H10595,zdroj!C:F,4,0)</f>
        <v>0</v>
      </c>
      <c r="N10595" s="61" t="str">
        <f t="shared" si="330"/>
        <v>katB</v>
      </c>
      <c r="P10595" s="73" t="str">
        <f t="shared" si="331"/>
        <v/>
      </c>
      <c r="Q10595" s="61" t="s">
        <v>30</v>
      </c>
    </row>
    <row r="10596" spans="8:17" x14ac:dyDescent="0.25">
      <c r="H10596" s="59">
        <v>62120</v>
      </c>
      <c r="I10596" s="59" t="s">
        <v>69</v>
      </c>
      <c r="J10596" s="59">
        <v>21008680</v>
      </c>
      <c r="K10596" s="59" t="s">
        <v>11098</v>
      </c>
      <c r="L10596" s="61" t="s">
        <v>113</v>
      </c>
      <c r="M10596" s="61">
        <f>VLOOKUP(H10596,zdroj!C:F,4,0)</f>
        <v>0</v>
      </c>
      <c r="N10596" s="61" t="str">
        <f t="shared" si="330"/>
        <v>katB</v>
      </c>
      <c r="P10596" s="73" t="str">
        <f t="shared" si="331"/>
        <v/>
      </c>
      <c r="Q10596" s="61" t="s">
        <v>30</v>
      </c>
    </row>
    <row r="10597" spans="8:17" x14ac:dyDescent="0.25">
      <c r="H10597" s="59">
        <v>62120</v>
      </c>
      <c r="I10597" s="59" t="s">
        <v>69</v>
      </c>
      <c r="J10597" s="59">
        <v>21008701</v>
      </c>
      <c r="K10597" s="59" t="s">
        <v>11099</v>
      </c>
      <c r="L10597" s="61" t="s">
        <v>113</v>
      </c>
      <c r="M10597" s="61">
        <f>VLOOKUP(H10597,zdroj!C:F,4,0)</f>
        <v>0</v>
      </c>
      <c r="N10597" s="61" t="str">
        <f t="shared" si="330"/>
        <v>katB</v>
      </c>
      <c r="P10597" s="73" t="str">
        <f t="shared" si="331"/>
        <v/>
      </c>
      <c r="Q10597" s="61" t="s">
        <v>30</v>
      </c>
    </row>
    <row r="10598" spans="8:17" x14ac:dyDescent="0.25">
      <c r="H10598" s="59">
        <v>62120</v>
      </c>
      <c r="I10598" s="59" t="s">
        <v>69</v>
      </c>
      <c r="J10598" s="59">
        <v>21008736</v>
      </c>
      <c r="K10598" s="59" t="s">
        <v>11100</v>
      </c>
      <c r="L10598" s="61" t="s">
        <v>113</v>
      </c>
      <c r="M10598" s="61">
        <f>VLOOKUP(H10598,zdroj!C:F,4,0)</f>
        <v>0</v>
      </c>
      <c r="N10598" s="61" t="str">
        <f t="shared" si="330"/>
        <v>katB</v>
      </c>
      <c r="P10598" s="73" t="str">
        <f t="shared" si="331"/>
        <v/>
      </c>
      <c r="Q10598" s="61" t="s">
        <v>30</v>
      </c>
    </row>
    <row r="10599" spans="8:17" x14ac:dyDescent="0.25">
      <c r="H10599" s="59">
        <v>62120</v>
      </c>
      <c r="I10599" s="59" t="s">
        <v>69</v>
      </c>
      <c r="J10599" s="59">
        <v>21008779</v>
      </c>
      <c r="K10599" s="59" t="s">
        <v>11101</v>
      </c>
      <c r="L10599" s="61" t="s">
        <v>113</v>
      </c>
      <c r="M10599" s="61">
        <f>VLOOKUP(H10599,zdroj!C:F,4,0)</f>
        <v>0</v>
      </c>
      <c r="N10599" s="61" t="str">
        <f t="shared" si="330"/>
        <v>katB</v>
      </c>
      <c r="P10599" s="73" t="str">
        <f t="shared" si="331"/>
        <v/>
      </c>
      <c r="Q10599" s="61" t="s">
        <v>30</v>
      </c>
    </row>
    <row r="10600" spans="8:17" x14ac:dyDescent="0.25">
      <c r="H10600" s="59">
        <v>62120</v>
      </c>
      <c r="I10600" s="59" t="s">
        <v>69</v>
      </c>
      <c r="J10600" s="59">
        <v>21008787</v>
      </c>
      <c r="K10600" s="59" t="s">
        <v>11102</v>
      </c>
      <c r="L10600" s="61" t="s">
        <v>113</v>
      </c>
      <c r="M10600" s="61">
        <f>VLOOKUP(H10600,zdroj!C:F,4,0)</f>
        <v>0</v>
      </c>
      <c r="N10600" s="61" t="str">
        <f t="shared" si="330"/>
        <v>katB</v>
      </c>
      <c r="P10600" s="73" t="str">
        <f t="shared" si="331"/>
        <v/>
      </c>
      <c r="Q10600" s="61" t="s">
        <v>30</v>
      </c>
    </row>
    <row r="10601" spans="8:17" x14ac:dyDescent="0.25">
      <c r="H10601" s="59">
        <v>62120</v>
      </c>
      <c r="I10601" s="59" t="s">
        <v>69</v>
      </c>
      <c r="J10601" s="59">
        <v>21008795</v>
      </c>
      <c r="K10601" s="59" t="s">
        <v>11103</v>
      </c>
      <c r="L10601" s="61" t="s">
        <v>81</v>
      </c>
      <c r="M10601" s="61">
        <f>VLOOKUP(H10601,zdroj!C:F,4,0)</f>
        <v>0</v>
      </c>
      <c r="N10601" s="61" t="str">
        <f t="shared" si="330"/>
        <v>-</v>
      </c>
      <c r="P10601" s="73" t="str">
        <f t="shared" si="331"/>
        <v/>
      </c>
      <c r="Q10601" s="61" t="s">
        <v>86</v>
      </c>
    </row>
    <row r="10602" spans="8:17" x14ac:dyDescent="0.25">
      <c r="H10602" s="59">
        <v>62120</v>
      </c>
      <c r="I10602" s="59" t="s">
        <v>69</v>
      </c>
      <c r="J10602" s="59">
        <v>21008817</v>
      </c>
      <c r="K10602" s="59" t="s">
        <v>11104</v>
      </c>
      <c r="L10602" s="61" t="s">
        <v>81</v>
      </c>
      <c r="M10602" s="61">
        <f>VLOOKUP(H10602,zdroj!C:F,4,0)</f>
        <v>0</v>
      </c>
      <c r="N10602" s="61" t="str">
        <f t="shared" si="330"/>
        <v>-</v>
      </c>
      <c r="P10602" s="73" t="str">
        <f t="shared" si="331"/>
        <v/>
      </c>
      <c r="Q10602" s="61" t="s">
        <v>86</v>
      </c>
    </row>
    <row r="10603" spans="8:17" x14ac:dyDescent="0.25">
      <c r="H10603" s="59">
        <v>62120</v>
      </c>
      <c r="I10603" s="59" t="s">
        <v>69</v>
      </c>
      <c r="J10603" s="59">
        <v>21008833</v>
      </c>
      <c r="K10603" s="59" t="s">
        <v>11105</v>
      </c>
      <c r="L10603" s="61" t="s">
        <v>81</v>
      </c>
      <c r="M10603" s="61">
        <f>VLOOKUP(H10603,zdroj!C:F,4,0)</f>
        <v>0</v>
      </c>
      <c r="N10603" s="61" t="str">
        <f t="shared" si="330"/>
        <v>-</v>
      </c>
      <c r="P10603" s="73" t="str">
        <f t="shared" si="331"/>
        <v/>
      </c>
      <c r="Q10603" s="61" t="s">
        <v>86</v>
      </c>
    </row>
    <row r="10604" spans="8:17" x14ac:dyDescent="0.25">
      <c r="H10604" s="59">
        <v>62120</v>
      </c>
      <c r="I10604" s="59" t="s">
        <v>69</v>
      </c>
      <c r="J10604" s="59">
        <v>21008841</v>
      </c>
      <c r="K10604" s="59" t="s">
        <v>11106</v>
      </c>
      <c r="L10604" s="61" t="s">
        <v>81</v>
      </c>
      <c r="M10604" s="61">
        <f>VLOOKUP(H10604,zdroj!C:F,4,0)</f>
        <v>0</v>
      </c>
      <c r="N10604" s="61" t="str">
        <f t="shared" si="330"/>
        <v>-</v>
      </c>
      <c r="P10604" s="73" t="str">
        <f t="shared" si="331"/>
        <v/>
      </c>
      <c r="Q10604" s="61" t="s">
        <v>86</v>
      </c>
    </row>
    <row r="10605" spans="8:17" x14ac:dyDescent="0.25">
      <c r="H10605" s="59">
        <v>62120</v>
      </c>
      <c r="I10605" s="59" t="s">
        <v>69</v>
      </c>
      <c r="J10605" s="59">
        <v>21008868</v>
      </c>
      <c r="K10605" s="59" t="s">
        <v>11107</v>
      </c>
      <c r="L10605" s="61" t="s">
        <v>81</v>
      </c>
      <c r="M10605" s="61">
        <f>VLOOKUP(H10605,zdroj!C:F,4,0)</f>
        <v>0</v>
      </c>
      <c r="N10605" s="61" t="str">
        <f t="shared" si="330"/>
        <v>-</v>
      </c>
      <c r="P10605" s="73" t="str">
        <f t="shared" si="331"/>
        <v/>
      </c>
      <c r="Q10605" s="61" t="s">
        <v>86</v>
      </c>
    </row>
    <row r="10606" spans="8:17" x14ac:dyDescent="0.25">
      <c r="H10606" s="59">
        <v>62120</v>
      </c>
      <c r="I10606" s="59" t="s">
        <v>69</v>
      </c>
      <c r="J10606" s="59">
        <v>21008906</v>
      </c>
      <c r="K10606" s="59" t="s">
        <v>11108</v>
      </c>
      <c r="L10606" s="61" t="s">
        <v>81</v>
      </c>
      <c r="M10606" s="61">
        <f>VLOOKUP(H10606,zdroj!C:F,4,0)</f>
        <v>0</v>
      </c>
      <c r="N10606" s="61" t="str">
        <f t="shared" si="330"/>
        <v>-</v>
      </c>
      <c r="P10606" s="73" t="str">
        <f t="shared" si="331"/>
        <v/>
      </c>
      <c r="Q10606" s="61" t="s">
        <v>86</v>
      </c>
    </row>
    <row r="10607" spans="8:17" x14ac:dyDescent="0.25">
      <c r="H10607" s="59">
        <v>62120</v>
      </c>
      <c r="I10607" s="59" t="s">
        <v>69</v>
      </c>
      <c r="J10607" s="59">
        <v>21008914</v>
      </c>
      <c r="K10607" s="59" t="s">
        <v>11109</v>
      </c>
      <c r="L10607" s="61" t="s">
        <v>81</v>
      </c>
      <c r="M10607" s="61">
        <f>VLOOKUP(H10607,zdroj!C:F,4,0)</f>
        <v>0</v>
      </c>
      <c r="N10607" s="61" t="str">
        <f t="shared" si="330"/>
        <v>-</v>
      </c>
      <c r="P10607" s="73" t="str">
        <f t="shared" si="331"/>
        <v/>
      </c>
      <c r="Q10607" s="61" t="s">
        <v>86</v>
      </c>
    </row>
    <row r="10608" spans="8:17" x14ac:dyDescent="0.25">
      <c r="H10608" s="59">
        <v>62120</v>
      </c>
      <c r="I10608" s="59" t="s">
        <v>69</v>
      </c>
      <c r="J10608" s="59">
        <v>21008922</v>
      </c>
      <c r="K10608" s="59" t="s">
        <v>11110</v>
      </c>
      <c r="L10608" s="61" t="s">
        <v>81</v>
      </c>
      <c r="M10608" s="61">
        <f>VLOOKUP(H10608,zdroj!C:F,4,0)</f>
        <v>0</v>
      </c>
      <c r="N10608" s="61" t="str">
        <f t="shared" si="330"/>
        <v>-</v>
      </c>
      <c r="P10608" s="73" t="str">
        <f t="shared" si="331"/>
        <v/>
      </c>
      <c r="Q10608" s="61" t="s">
        <v>86</v>
      </c>
    </row>
    <row r="10609" spans="8:17" x14ac:dyDescent="0.25">
      <c r="H10609" s="59">
        <v>62120</v>
      </c>
      <c r="I10609" s="59" t="s">
        <v>69</v>
      </c>
      <c r="J10609" s="59">
        <v>21008931</v>
      </c>
      <c r="K10609" s="59" t="s">
        <v>11111</v>
      </c>
      <c r="L10609" s="61" t="s">
        <v>81</v>
      </c>
      <c r="M10609" s="61">
        <f>VLOOKUP(H10609,zdroj!C:F,4,0)</f>
        <v>0</v>
      </c>
      <c r="N10609" s="61" t="str">
        <f t="shared" si="330"/>
        <v>-</v>
      </c>
      <c r="P10609" s="73" t="str">
        <f t="shared" si="331"/>
        <v/>
      </c>
      <c r="Q10609" s="61" t="s">
        <v>86</v>
      </c>
    </row>
    <row r="10610" spans="8:17" x14ac:dyDescent="0.25">
      <c r="H10610" s="59">
        <v>62120</v>
      </c>
      <c r="I10610" s="59" t="s">
        <v>69</v>
      </c>
      <c r="J10610" s="59">
        <v>21008957</v>
      </c>
      <c r="K10610" s="59" t="s">
        <v>11112</v>
      </c>
      <c r="L10610" s="61" t="s">
        <v>81</v>
      </c>
      <c r="M10610" s="61">
        <f>VLOOKUP(H10610,zdroj!C:F,4,0)</f>
        <v>0</v>
      </c>
      <c r="N10610" s="61" t="str">
        <f t="shared" si="330"/>
        <v>-</v>
      </c>
      <c r="P10610" s="73" t="str">
        <f t="shared" si="331"/>
        <v/>
      </c>
      <c r="Q10610" s="61" t="s">
        <v>86</v>
      </c>
    </row>
    <row r="10611" spans="8:17" x14ac:dyDescent="0.25">
      <c r="H10611" s="59">
        <v>62120</v>
      </c>
      <c r="I10611" s="59" t="s">
        <v>69</v>
      </c>
      <c r="J10611" s="59">
        <v>21008965</v>
      </c>
      <c r="K10611" s="59" t="s">
        <v>11113</v>
      </c>
      <c r="L10611" s="61" t="s">
        <v>81</v>
      </c>
      <c r="M10611" s="61">
        <f>VLOOKUP(H10611,zdroj!C:F,4,0)</f>
        <v>0</v>
      </c>
      <c r="N10611" s="61" t="str">
        <f t="shared" si="330"/>
        <v>-</v>
      </c>
      <c r="P10611" s="73" t="str">
        <f t="shared" si="331"/>
        <v/>
      </c>
      <c r="Q10611" s="61" t="s">
        <v>86</v>
      </c>
    </row>
    <row r="10612" spans="8:17" x14ac:dyDescent="0.25">
      <c r="H10612" s="59">
        <v>62120</v>
      </c>
      <c r="I10612" s="59" t="s">
        <v>69</v>
      </c>
      <c r="J10612" s="59">
        <v>21008973</v>
      </c>
      <c r="K10612" s="59" t="s">
        <v>11114</v>
      </c>
      <c r="L10612" s="61" t="s">
        <v>81</v>
      </c>
      <c r="M10612" s="61">
        <f>VLOOKUP(H10612,zdroj!C:F,4,0)</f>
        <v>0</v>
      </c>
      <c r="N10612" s="61" t="str">
        <f t="shared" si="330"/>
        <v>-</v>
      </c>
      <c r="P10612" s="73" t="str">
        <f t="shared" si="331"/>
        <v/>
      </c>
      <c r="Q10612" s="61" t="s">
        <v>86</v>
      </c>
    </row>
    <row r="10613" spans="8:17" x14ac:dyDescent="0.25">
      <c r="H10613" s="59">
        <v>62120</v>
      </c>
      <c r="I10613" s="59" t="s">
        <v>69</v>
      </c>
      <c r="J10613" s="59">
        <v>26195186</v>
      </c>
      <c r="K10613" s="59" t="s">
        <v>11115</v>
      </c>
      <c r="L10613" s="61" t="s">
        <v>113</v>
      </c>
      <c r="M10613" s="61">
        <f>VLOOKUP(H10613,zdroj!C:F,4,0)</f>
        <v>0</v>
      </c>
      <c r="N10613" s="61" t="str">
        <f t="shared" si="330"/>
        <v>katB</v>
      </c>
      <c r="P10613" s="73" t="str">
        <f t="shared" si="331"/>
        <v/>
      </c>
      <c r="Q10613" s="61" t="s">
        <v>30</v>
      </c>
    </row>
    <row r="10614" spans="8:17" x14ac:dyDescent="0.25">
      <c r="H10614" s="59">
        <v>62120</v>
      </c>
      <c r="I10614" s="59" t="s">
        <v>69</v>
      </c>
      <c r="J10614" s="59">
        <v>26397820</v>
      </c>
      <c r="K10614" s="59" t="s">
        <v>11116</v>
      </c>
      <c r="L10614" s="61" t="s">
        <v>81</v>
      </c>
      <c r="M10614" s="61">
        <f>VLOOKUP(H10614,zdroj!C:F,4,0)</f>
        <v>0</v>
      </c>
      <c r="N10614" s="61" t="str">
        <f t="shared" si="330"/>
        <v>-</v>
      </c>
      <c r="P10614" s="73" t="str">
        <f t="shared" si="331"/>
        <v/>
      </c>
      <c r="Q10614" s="61" t="s">
        <v>86</v>
      </c>
    </row>
    <row r="10615" spans="8:17" x14ac:dyDescent="0.25">
      <c r="H10615" s="59">
        <v>62120</v>
      </c>
      <c r="I10615" s="59" t="s">
        <v>69</v>
      </c>
      <c r="J10615" s="59">
        <v>26439379</v>
      </c>
      <c r="K10615" s="59" t="s">
        <v>11117</v>
      </c>
      <c r="L10615" s="61" t="s">
        <v>81</v>
      </c>
      <c r="M10615" s="61">
        <f>VLOOKUP(H10615,zdroj!C:F,4,0)</f>
        <v>0</v>
      </c>
      <c r="N10615" s="61" t="str">
        <f t="shared" si="330"/>
        <v>-</v>
      </c>
      <c r="P10615" s="73" t="str">
        <f t="shared" si="331"/>
        <v/>
      </c>
      <c r="Q10615" s="61" t="s">
        <v>86</v>
      </c>
    </row>
    <row r="10616" spans="8:17" x14ac:dyDescent="0.25">
      <c r="H10616" s="59">
        <v>62120</v>
      </c>
      <c r="I10616" s="59" t="s">
        <v>69</v>
      </c>
      <c r="J10616" s="59">
        <v>28115279</v>
      </c>
      <c r="K10616" s="59" t="s">
        <v>11118</v>
      </c>
      <c r="L10616" s="61" t="s">
        <v>81</v>
      </c>
      <c r="M10616" s="61">
        <f>VLOOKUP(H10616,zdroj!C:F,4,0)</f>
        <v>0</v>
      </c>
      <c r="N10616" s="61" t="str">
        <f t="shared" si="330"/>
        <v>-</v>
      </c>
      <c r="P10616" s="73" t="str">
        <f t="shared" si="331"/>
        <v/>
      </c>
      <c r="Q10616" s="61" t="s">
        <v>86</v>
      </c>
    </row>
    <row r="10617" spans="8:17" x14ac:dyDescent="0.25">
      <c r="H10617" s="59">
        <v>62120</v>
      </c>
      <c r="I10617" s="59" t="s">
        <v>69</v>
      </c>
      <c r="J10617" s="59">
        <v>28254937</v>
      </c>
      <c r="K10617" s="59" t="s">
        <v>11119</v>
      </c>
      <c r="L10617" s="61" t="s">
        <v>81</v>
      </c>
      <c r="M10617" s="61">
        <f>VLOOKUP(H10617,zdroj!C:F,4,0)</f>
        <v>0</v>
      </c>
      <c r="N10617" s="61" t="str">
        <f t="shared" si="330"/>
        <v>-</v>
      </c>
      <c r="P10617" s="73" t="str">
        <f t="shared" si="331"/>
        <v/>
      </c>
      <c r="Q10617" s="61" t="s">
        <v>86</v>
      </c>
    </row>
    <row r="10618" spans="8:17" x14ac:dyDescent="0.25">
      <c r="H10618" s="59">
        <v>62120</v>
      </c>
      <c r="I10618" s="59" t="s">
        <v>69</v>
      </c>
      <c r="J10618" s="59">
        <v>28414896</v>
      </c>
      <c r="K10618" s="59" t="s">
        <v>11120</v>
      </c>
      <c r="L10618" s="61" t="s">
        <v>113</v>
      </c>
      <c r="M10618" s="61">
        <f>VLOOKUP(H10618,zdroj!C:F,4,0)</f>
        <v>0</v>
      </c>
      <c r="N10618" s="61" t="str">
        <f t="shared" si="330"/>
        <v>katB</v>
      </c>
      <c r="P10618" s="73" t="str">
        <f t="shared" si="331"/>
        <v/>
      </c>
      <c r="Q10618" s="61" t="s">
        <v>30</v>
      </c>
    </row>
    <row r="10619" spans="8:17" x14ac:dyDescent="0.25">
      <c r="H10619" s="59">
        <v>62120</v>
      </c>
      <c r="I10619" s="59" t="s">
        <v>69</v>
      </c>
      <c r="J10619" s="59">
        <v>30778417</v>
      </c>
      <c r="K10619" s="59" t="s">
        <v>11121</v>
      </c>
      <c r="L10619" s="61" t="s">
        <v>113</v>
      </c>
      <c r="M10619" s="61">
        <f>VLOOKUP(H10619,zdroj!C:F,4,0)</f>
        <v>0</v>
      </c>
      <c r="N10619" s="61" t="str">
        <f t="shared" si="330"/>
        <v>katB</v>
      </c>
      <c r="P10619" s="73" t="str">
        <f t="shared" si="331"/>
        <v/>
      </c>
      <c r="Q10619" s="61" t="s">
        <v>30</v>
      </c>
    </row>
    <row r="10620" spans="8:17" x14ac:dyDescent="0.25">
      <c r="H10620" s="59">
        <v>62120</v>
      </c>
      <c r="I10620" s="59" t="s">
        <v>69</v>
      </c>
      <c r="J10620" s="59">
        <v>40049582</v>
      </c>
      <c r="K10620" s="59" t="s">
        <v>11122</v>
      </c>
      <c r="L10620" s="61" t="s">
        <v>113</v>
      </c>
      <c r="M10620" s="61">
        <f>VLOOKUP(H10620,zdroj!C:F,4,0)</f>
        <v>0</v>
      </c>
      <c r="N10620" s="61" t="str">
        <f t="shared" si="330"/>
        <v>katB</v>
      </c>
      <c r="P10620" s="73" t="str">
        <f t="shared" si="331"/>
        <v/>
      </c>
      <c r="Q10620" s="61" t="s">
        <v>30</v>
      </c>
    </row>
    <row r="10621" spans="8:17" x14ac:dyDescent="0.25">
      <c r="H10621" s="59">
        <v>62120</v>
      </c>
      <c r="I10621" s="59" t="s">
        <v>69</v>
      </c>
      <c r="J10621" s="59">
        <v>42662273</v>
      </c>
      <c r="K10621" s="59" t="s">
        <v>11123</v>
      </c>
      <c r="L10621" s="61" t="s">
        <v>81</v>
      </c>
      <c r="M10621" s="61">
        <f>VLOOKUP(H10621,zdroj!C:F,4,0)</f>
        <v>0</v>
      </c>
      <c r="N10621" s="61" t="str">
        <f t="shared" si="330"/>
        <v>-</v>
      </c>
      <c r="P10621" s="73" t="str">
        <f t="shared" si="331"/>
        <v/>
      </c>
      <c r="Q10621" s="61" t="s">
        <v>86</v>
      </c>
    </row>
    <row r="10622" spans="8:17" x14ac:dyDescent="0.25">
      <c r="H10622" s="59">
        <v>62120</v>
      </c>
      <c r="I10622" s="59" t="s">
        <v>69</v>
      </c>
      <c r="J10622" s="59">
        <v>73571199</v>
      </c>
      <c r="K10622" s="59" t="s">
        <v>11124</v>
      </c>
      <c r="L10622" s="61" t="s">
        <v>113</v>
      </c>
      <c r="M10622" s="61">
        <f>VLOOKUP(H10622,zdroj!C:F,4,0)</f>
        <v>0</v>
      </c>
      <c r="N10622" s="61" t="str">
        <f t="shared" si="330"/>
        <v>katB</v>
      </c>
      <c r="P10622" s="73" t="str">
        <f t="shared" si="331"/>
        <v/>
      </c>
      <c r="Q10622" s="61" t="s">
        <v>30</v>
      </c>
    </row>
    <row r="10623" spans="8:17" x14ac:dyDescent="0.25">
      <c r="H10623" s="59">
        <v>62120</v>
      </c>
      <c r="I10623" s="59" t="s">
        <v>69</v>
      </c>
      <c r="J10623" s="59">
        <v>81104669</v>
      </c>
      <c r="K10623" s="59" t="s">
        <v>11125</v>
      </c>
      <c r="L10623" s="61" t="s">
        <v>113</v>
      </c>
      <c r="M10623" s="61">
        <f>VLOOKUP(H10623,zdroj!C:F,4,0)</f>
        <v>0</v>
      </c>
      <c r="N10623" s="61" t="str">
        <f t="shared" si="330"/>
        <v>katB</v>
      </c>
      <c r="P10623" s="73" t="str">
        <f t="shared" si="331"/>
        <v/>
      </c>
      <c r="Q10623" s="61" t="s">
        <v>30</v>
      </c>
    </row>
    <row r="10624" spans="8:17" x14ac:dyDescent="0.25">
      <c r="H10624" s="59">
        <v>65676</v>
      </c>
      <c r="I10624" s="59" t="s">
        <v>67</v>
      </c>
      <c r="J10624" s="59">
        <v>18450270</v>
      </c>
      <c r="K10624" s="59" t="s">
        <v>11126</v>
      </c>
      <c r="L10624" s="61" t="s">
        <v>112</v>
      </c>
      <c r="M10624" s="61">
        <f>VLOOKUP(H10624,zdroj!C:F,4,0)</f>
        <v>0</v>
      </c>
      <c r="N10624" s="61" t="str">
        <f t="shared" si="330"/>
        <v>katA</v>
      </c>
      <c r="P10624" s="73" t="str">
        <f t="shared" si="331"/>
        <v/>
      </c>
      <c r="Q10624" s="61" t="s">
        <v>30</v>
      </c>
    </row>
    <row r="10625" spans="8:17" x14ac:dyDescent="0.25">
      <c r="H10625" s="59">
        <v>65676</v>
      </c>
      <c r="I10625" s="59" t="s">
        <v>67</v>
      </c>
      <c r="J10625" s="59">
        <v>18450288</v>
      </c>
      <c r="K10625" s="59" t="s">
        <v>11127</v>
      </c>
      <c r="L10625" s="61" t="s">
        <v>112</v>
      </c>
      <c r="M10625" s="61">
        <f>VLOOKUP(H10625,zdroj!C:F,4,0)</f>
        <v>0</v>
      </c>
      <c r="N10625" s="61" t="str">
        <f t="shared" si="330"/>
        <v>katA</v>
      </c>
      <c r="P10625" s="73" t="str">
        <f t="shared" si="331"/>
        <v/>
      </c>
      <c r="Q10625" s="61" t="s">
        <v>30</v>
      </c>
    </row>
    <row r="10626" spans="8:17" x14ac:dyDescent="0.25">
      <c r="H10626" s="59">
        <v>65676</v>
      </c>
      <c r="I10626" s="59" t="s">
        <v>67</v>
      </c>
      <c r="J10626" s="59">
        <v>18450296</v>
      </c>
      <c r="K10626" s="59" t="s">
        <v>11128</v>
      </c>
      <c r="L10626" s="61" t="s">
        <v>112</v>
      </c>
      <c r="M10626" s="61">
        <f>VLOOKUP(H10626,zdroj!C:F,4,0)</f>
        <v>0</v>
      </c>
      <c r="N10626" s="61" t="str">
        <f t="shared" si="330"/>
        <v>katA</v>
      </c>
      <c r="P10626" s="73" t="str">
        <f t="shared" si="331"/>
        <v/>
      </c>
      <c r="Q10626" s="61" t="s">
        <v>30</v>
      </c>
    </row>
    <row r="10627" spans="8:17" x14ac:dyDescent="0.25">
      <c r="H10627" s="59">
        <v>65676</v>
      </c>
      <c r="I10627" s="59" t="s">
        <v>67</v>
      </c>
      <c r="J10627" s="59">
        <v>18450300</v>
      </c>
      <c r="K10627" s="59" t="s">
        <v>11129</v>
      </c>
      <c r="L10627" s="61" t="s">
        <v>112</v>
      </c>
      <c r="M10627" s="61">
        <f>VLOOKUP(H10627,zdroj!C:F,4,0)</f>
        <v>0</v>
      </c>
      <c r="N10627" s="61" t="str">
        <f t="shared" si="330"/>
        <v>katA</v>
      </c>
      <c r="P10627" s="73" t="str">
        <f t="shared" si="331"/>
        <v/>
      </c>
      <c r="Q10627" s="61" t="s">
        <v>30</v>
      </c>
    </row>
    <row r="10628" spans="8:17" x14ac:dyDescent="0.25">
      <c r="H10628" s="59">
        <v>65676</v>
      </c>
      <c r="I10628" s="59" t="s">
        <v>67</v>
      </c>
      <c r="J10628" s="59">
        <v>25418785</v>
      </c>
      <c r="K10628" s="59" t="s">
        <v>11130</v>
      </c>
      <c r="L10628" s="61" t="s">
        <v>112</v>
      </c>
      <c r="M10628" s="61">
        <f>VLOOKUP(H10628,zdroj!C:F,4,0)</f>
        <v>0</v>
      </c>
      <c r="N10628" s="61" t="str">
        <f t="shared" si="330"/>
        <v>katA</v>
      </c>
      <c r="P10628" s="73" t="str">
        <f t="shared" si="331"/>
        <v/>
      </c>
      <c r="Q10628" s="61" t="s">
        <v>30</v>
      </c>
    </row>
    <row r="10629" spans="8:17" x14ac:dyDescent="0.25">
      <c r="H10629" s="59">
        <v>65676</v>
      </c>
      <c r="I10629" s="59" t="s">
        <v>67</v>
      </c>
      <c r="J10629" s="59">
        <v>25418793</v>
      </c>
      <c r="K10629" s="59" t="s">
        <v>11131</v>
      </c>
      <c r="L10629" s="61" t="s">
        <v>112</v>
      </c>
      <c r="M10629" s="61">
        <f>VLOOKUP(H10629,zdroj!C:F,4,0)</f>
        <v>0</v>
      </c>
      <c r="N10629" s="61" t="str">
        <f t="shared" si="330"/>
        <v>katA</v>
      </c>
      <c r="P10629" s="73" t="str">
        <f t="shared" si="331"/>
        <v/>
      </c>
      <c r="Q10629" s="61" t="s">
        <v>30</v>
      </c>
    </row>
    <row r="10630" spans="8:17" x14ac:dyDescent="0.25">
      <c r="H10630" s="59">
        <v>65676</v>
      </c>
      <c r="I10630" s="59" t="s">
        <v>67</v>
      </c>
      <c r="J10630" s="59">
        <v>25418807</v>
      </c>
      <c r="K10630" s="59" t="s">
        <v>11132</v>
      </c>
      <c r="L10630" s="61" t="s">
        <v>81</v>
      </c>
      <c r="M10630" s="61">
        <f>VLOOKUP(H10630,zdroj!C:F,4,0)</f>
        <v>0</v>
      </c>
      <c r="N10630" s="61" t="str">
        <f t="shared" si="330"/>
        <v>-</v>
      </c>
      <c r="P10630" s="73" t="str">
        <f t="shared" si="331"/>
        <v/>
      </c>
      <c r="Q10630" s="61" t="s">
        <v>88</v>
      </c>
    </row>
    <row r="10631" spans="8:17" x14ac:dyDescent="0.25">
      <c r="H10631" s="59">
        <v>65676</v>
      </c>
      <c r="I10631" s="59" t="s">
        <v>67</v>
      </c>
      <c r="J10631" s="59">
        <v>41420152</v>
      </c>
      <c r="K10631" s="59" t="s">
        <v>11133</v>
      </c>
      <c r="L10631" s="61" t="s">
        <v>81</v>
      </c>
      <c r="M10631" s="61">
        <f>VLOOKUP(H10631,zdroj!C:F,4,0)</f>
        <v>0</v>
      </c>
      <c r="N10631" s="61" t="str">
        <f t="shared" ref="N10631:N10694" si="332">IF(M10631="A",IF(L10631="katA","katB",L10631),L10631)</f>
        <v>-</v>
      </c>
      <c r="P10631" s="73" t="str">
        <f t="shared" ref="P10631:P10694" si="333">IF(O10631="A",1,"")</f>
        <v/>
      </c>
      <c r="Q10631" s="61" t="s">
        <v>88</v>
      </c>
    </row>
    <row r="10632" spans="8:17" x14ac:dyDescent="0.25">
      <c r="H10632" s="59">
        <v>65676</v>
      </c>
      <c r="I10632" s="59" t="s">
        <v>67</v>
      </c>
      <c r="J10632" s="59">
        <v>41555988</v>
      </c>
      <c r="K10632" s="59" t="s">
        <v>11134</v>
      </c>
      <c r="L10632" s="61" t="s">
        <v>81</v>
      </c>
      <c r="M10632" s="61">
        <f>VLOOKUP(H10632,zdroj!C:F,4,0)</f>
        <v>0</v>
      </c>
      <c r="N10632" s="61" t="str">
        <f t="shared" si="332"/>
        <v>-</v>
      </c>
      <c r="P10632" s="73" t="str">
        <f t="shared" si="333"/>
        <v/>
      </c>
      <c r="Q10632" s="61" t="s">
        <v>88</v>
      </c>
    </row>
    <row r="10633" spans="8:17" x14ac:dyDescent="0.25">
      <c r="H10633" s="59">
        <v>94358</v>
      </c>
      <c r="I10633" s="59" t="s">
        <v>69</v>
      </c>
      <c r="J10633" s="59">
        <v>18501737</v>
      </c>
      <c r="K10633" s="59" t="s">
        <v>11135</v>
      </c>
      <c r="L10633" s="61" t="s">
        <v>113</v>
      </c>
      <c r="M10633" s="61">
        <f>VLOOKUP(H10633,zdroj!C:F,4,0)</f>
        <v>0</v>
      </c>
      <c r="N10633" s="61" t="str">
        <f t="shared" si="332"/>
        <v>katB</v>
      </c>
      <c r="P10633" s="73" t="str">
        <f t="shared" si="333"/>
        <v/>
      </c>
      <c r="Q10633" s="61" t="s">
        <v>30</v>
      </c>
    </row>
    <row r="10634" spans="8:17" x14ac:dyDescent="0.25">
      <c r="H10634" s="59">
        <v>94358</v>
      </c>
      <c r="I10634" s="59" t="s">
        <v>69</v>
      </c>
      <c r="J10634" s="59">
        <v>18501745</v>
      </c>
      <c r="K10634" s="59" t="s">
        <v>11136</v>
      </c>
      <c r="L10634" s="61" t="s">
        <v>81</v>
      </c>
      <c r="M10634" s="61">
        <f>VLOOKUP(H10634,zdroj!C:F,4,0)</f>
        <v>0</v>
      </c>
      <c r="N10634" s="61" t="str">
        <f t="shared" si="332"/>
        <v>-</v>
      </c>
      <c r="P10634" s="73" t="str">
        <f t="shared" si="333"/>
        <v/>
      </c>
      <c r="Q10634" s="61" t="s">
        <v>86</v>
      </c>
    </row>
    <row r="10635" spans="8:17" x14ac:dyDescent="0.25">
      <c r="H10635" s="59">
        <v>94358</v>
      </c>
      <c r="I10635" s="59" t="s">
        <v>69</v>
      </c>
      <c r="J10635" s="59">
        <v>18501753</v>
      </c>
      <c r="K10635" s="59" t="s">
        <v>11137</v>
      </c>
      <c r="L10635" s="61" t="s">
        <v>113</v>
      </c>
      <c r="M10635" s="61">
        <f>VLOOKUP(H10635,zdroj!C:F,4,0)</f>
        <v>0</v>
      </c>
      <c r="N10635" s="61" t="str">
        <f t="shared" si="332"/>
        <v>katB</v>
      </c>
      <c r="P10635" s="73" t="str">
        <f t="shared" si="333"/>
        <v/>
      </c>
      <c r="Q10635" s="61" t="s">
        <v>30</v>
      </c>
    </row>
    <row r="10636" spans="8:17" x14ac:dyDescent="0.25">
      <c r="H10636" s="59">
        <v>94358</v>
      </c>
      <c r="I10636" s="59" t="s">
        <v>69</v>
      </c>
      <c r="J10636" s="59">
        <v>18501761</v>
      </c>
      <c r="K10636" s="59" t="s">
        <v>11138</v>
      </c>
      <c r="L10636" s="61" t="s">
        <v>113</v>
      </c>
      <c r="M10636" s="61">
        <f>VLOOKUP(H10636,zdroj!C:F,4,0)</f>
        <v>0</v>
      </c>
      <c r="N10636" s="61" t="str">
        <f t="shared" si="332"/>
        <v>katB</v>
      </c>
      <c r="P10636" s="73" t="str">
        <f t="shared" si="333"/>
        <v/>
      </c>
      <c r="Q10636" s="61" t="s">
        <v>30</v>
      </c>
    </row>
    <row r="10637" spans="8:17" x14ac:dyDescent="0.25">
      <c r="H10637" s="59">
        <v>94358</v>
      </c>
      <c r="I10637" s="59" t="s">
        <v>69</v>
      </c>
      <c r="J10637" s="59">
        <v>18501770</v>
      </c>
      <c r="K10637" s="59" t="s">
        <v>11139</v>
      </c>
      <c r="L10637" s="61" t="s">
        <v>113</v>
      </c>
      <c r="M10637" s="61">
        <f>VLOOKUP(H10637,zdroj!C:F,4,0)</f>
        <v>0</v>
      </c>
      <c r="N10637" s="61" t="str">
        <f t="shared" si="332"/>
        <v>katB</v>
      </c>
      <c r="P10637" s="73" t="str">
        <f t="shared" si="333"/>
        <v/>
      </c>
      <c r="Q10637" s="61" t="s">
        <v>30</v>
      </c>
    </row>
    <row r="10638" spans="8:17" x14ac:dyDescent="0.25">
      <c r="H10638" s="59">
        <v>94358</v>
      </c>
      <c r="I10638" s="59" t="s">
        <v>69</v>
      </c>
      <c r="J10638" s="59">
        <v>18501788</v>
      </c>
      <c r="K10638" s="59" t="s">
        <v>11140</v>
      </c>
      <c r="L10638" s="61" t="s">
        <v>81</v>
      </c>
      <c r="M10638" s="61">
        <f>VLOOKUP(H10638,zdroj!C:F,4,0)</f>
        <v>0</v>
      </c>
      <c r="N10638" s="61" t="str">
        <f t="shared" si="332"/>
        <v>-</v>
      </c>
      <c r="P10638" s="73" t="str">
        <f t="shared" si="333"/>
        <v/>
      </c>
      <c r="Q10638" s="61" t="s">
        <v>86</v>
      </c>
    </row>
    <row r="10639" spans="8:17" x14ac:dyDescent="0.25">
      <c r="H10639" s="59">
        <v>94358</v>
      </c>
      <c r="I10639" s="59" t="s">
        <v>69</v>
      </c>
      <c r="J10639" s="59">
        <v>18501796</v>
      </c>
      <c r="K10639" s="59" t="s">
        <v>11141</v>
      </c>
      <c r="L10639" s="61" t="s">
        <v>81</v>
      </c>
      <c r="M10639" s="61">
        <f>VLOOKUP(H10639,zdroj!C:F,4,0)</f>
        <v>0</v>
      </c>
      <c r="N10639" s="61" t="str">
        <f t="shared" si="332"/>
        <v>-</v>
      </c>
      <c r="P10639" s="73" t="str">
        <f t="shared" si="333"/>
        <v/>
      </c>
      <c r="Q10639" s="61" t="s">
        <v>86</v>
      </c>
    </row>
    <row r="10640" spans="8:17" x14ac:dyDescent="0.25">
      <c r="H10640" s="59">
        <v>94358</v>
      </c>
      <c r="I10640" s="59" t="s">
        <v>69</v>
      </c>
      <c r="J10640" s="59">
        <v>18501800</v>
      </c>
      <c r="K10640" s="59" t="s">
        <v>11142</v>
      </c>
      <c r="L10640" s="61" t="s">
        <v>81</v>
      </c>
      <c r="M10640" s="61">
        <f>VLOOKUP(H10640,zdroj!C:F,4,0)</f>
        <v>0</v>
      </c>
      <c r="N10640" s="61" t="str">
        <f t="shared" si="332"/>
        <v>-</v>
      </c>
      <c r="P10640" s="73" t="str">
        <f t="shared" si="333"/>
        <v/>
      </c>
      <c r="Q10640" s="61" t="s">
        <v>86</v>
      </c>
    </row>
    <row r="10641" spans="8:17" x14ac:dyDescent="0.25">
      <c r="H10641" s="59">
        <v>94358</v>
      </c>
      <c r="I10641" s="59" t="s">
        <v>69</v>
      </c>
      <c r="J10641" s="59">
        <v>18501818</v>
      </c>
      <c r="K10641" s="59" t="s">
        <v>11143</v>
      </c>
      <c r="L10641" s="61" t="s">
        <v>81</v>
      </c>
      <c r="M10641" s="61">
        <f>VLOOKUP(H10641,zdroj!C:F,4,0)</f>
        <v>0</v>
      </c>
      <c r="N10641" s="61" t="str">
        <f t="shared" si="332"/>
        <v>-</v>
      </c>
      <c r="P10641" s="73" t="str">
        <f t="shared" si="333"/>
        <v/>
      </c>
      <c r="Q10641" s="61" t="s">
        <v>86</v>
      </c>
    </row>
    <row r="10642" spans="8:17" x14ac:dyDescent="0.25">
      <c r="H10642" s="59">
        <v>94358</v>
      </c>
      <c r="I10642" s="59" t="s">
        <v>69</v>
      </c>
      <c r="J10642" s="59">
        <v>18501826</v>
      </c>
      <c r="K10642" s="59" t="s">
        <v>11144</v>
      </c>
      <c r="L10642" s="61" t="s">
        <v>81</v>
      </c>
      <c r="M10642" s="61">
        <f>VLOOKUP(H10642,zdroj!C:F,4,0)</f>
        <v>0</v>
      </c>
      <c r="N10642" s="61" t="str">
        <f t="shared" si="332"/>
        <v>-</v>
      </c>
      <c r="P10642" s="73" t="str">
        <f t="shared" si="333"/>
        <v/>
      </c>
      <c r="Q10642" s="61" t="s">
        <v>86</v>
      </c>
    </row>
    <row r="10643" spans="8:17" x14ac:dyDescent="0.25">
      <c r="H10643" s="59">
        <v>94358</v>
      </c>
      <c r="I10643" s="59" t="s">
        <v>69</v>
      </c>
      <c r="J10643" s="59">
        <v>18501834</v>
      </c>
      <c r="K10643" s="59" t="s">
        <v>11145</v>
      </c>
      <c r="L10643" s="61" t="s">
        <v>81</v>
      </c>
      <c r="M10643" s="61">
        <f>VLOOKUP(H10643,zdroj!C:F,4,0)</f>
        <v>0</v>
      </c>
      <c r="N10643" s="61" t="str">
        <f t="shared" si="332"/>
        <v>-</v>
      </c>
      <c r="P10643" s="73" t="str">
        <f t="shared" si="333"/>
        <v/>
      </c>
      <c r="Q10643" s="61" t="s">
        <v>86</v>
      </c>
    </row>
    <row r="10644" spans="8:17" x14ac:dyDescent="0.25">
      <c r="H10644" s="59">
        <v>94358</v>
      </c>
      <c r="I10644" s="59" t="s">
        <v>69</v>
      </c>
      <c r="J10644" s="59">
        <v>18501842</v>
      </c>
      <c r="K10644" s="59" t="s">
        <v>11146</v>
      </c>
      <c r="L10644" s="61" t="s">
        <v>81</v>
      </c>
      <c r="M10644" s="61">
        <f>VLOOKUP(H10644,zdroj!C:F,4,0)</f>
        <v>0</v>
      </c>
      <c r="N10644" s="61" t="str">
        <f t="shared" si="332"/>
        <v>-</v>
      </c>
      <c r="P10644" s="73" t="str">
        <f t="shared" si="333"/>
        <v/>
      </c>
      <c r="Q10644" s="61" t="s">
        <v>86</v>
      </c>
    </row>
    <row r="10645" spans="8:17" x14ac:dyDescent="0.25">
      <c r="H10645" s="59">
        <v>94358</v>
      </c>
      <c r="I10645" s="59" t="s">
        <v>69</v>
      </c>
      <c r="J10645" s="59">
        <v>18501851</v>
      </c>
      <c r="K10645" s="59" t="s">
        <v>11147</v>
      </c>
      <c r="L10645" s="61" t="s">
        <v>81</v>
      </c>
      <c r="M10645" s="61">
        <f>VLOOKUP(H10645,zdroj!C:F,4,0)</f>
        <v>0</v>
      </c>
      <c r="N10645" s="61" t="str">
        <f t="shared" si="332"/>
        <v>-</v>
      </c>
      <c r="P10645" s="73" t="str">
        <f t="shared" si="333"/>
        <v/>
      </c>
      <c r="Q10645" s="61" t="s">
        <v>86</v>
      </c>
    </row>
    <row r="10646" spans="8:17" x14ac:dyDescent="0.25">
      <c r="H10646" s="59">
        <v>94358</v>
      </c>
      <c r="I10646" s="59" t="s">
        <v>69</v>
      </c>
      <c r="J10646" s="59">
        <v>18501869</v>
      </c>
      <c r="K10646" s="59" t="s">
        <v>11148</v>
      </c>
      <c r="L10646" s="61" t="s">
        <v>81</v>
      </c>
      <c r="M10646" s="61">
        <f>VLOOKUP(H10646,zdroj!C:F,4,0)</f>
        <v>0</v>
      </c>
      <c r="N10646" s="61" t="str">
        <f t="shared" si="332"/>
        <v>-</v>
      </c>
      <c r="P10646" s="73" t="str">
        <f t="shared" si="333"/>
        <v/>
      </c>
      <c r="Q10646" s="61" t="s">
        <v>86</v>
      </c>
    </row>
    <row r="10647" spans="8:17" x14ac:dyDescent="0.25">
      <c r="H10647" s="59">
        <v>94358</v>
      </c>
      <c r="I10647" s="59" t="s">
        <v>69</v>
      </c>
      <c r="J10647" s="59">
        <v>18501877</v>
      </c>
      <c r="K10647" s="59" t="s">
        <v>11149</v>
      </c>
      <c r="L10647" s="61" t="s">
        <v>81</v>
      </c>
      <c r="M10647" s="61">
        <f>VLOOKUP(H10647,zdroj!C:F,4,0)</f>
        <v>0</v>
      </c>
      <c r="N10647" s="61" t="str">
        <f t="shared" si="332"/>
        <v>-</v>
      </c>
      <c r="P10647" s="73" t="str">
        <f t="shared" si="333"/>
        <v/>
      </c>
      <c r="Q10647" s="61" t="s">
        <v>86</v>
      </c>
    </row>
    <row r="10648" spans="8:17" x14ac:dyDescent="0.25">
      <c r="H10648" s="59">
        <v>94358</v>
      </c>
      <c r="I10648" s="59" t="s">
        <v>69</v>
      </c>
      <c r="J10648" s="59">
        <v>18501885</v>
      </c>
      <c r="K10648" s="59" t="s">
        <v>11150</v>
      </c>
      <c r="L10648" s="61" t="s">
        <v>81</v>
      </c>
      <c r="M10648" s="61">
        <f>VLOOKUP(H10648,zdroj!C:F,4,0)</f>
        <v>0</v>
      </c>
      <c r="N10648" s="61" t="str">
        <f t="shared" si="332"/>
        <v>-</v>
      </c>
      <c r="P10648" s="73" t="str">
        <f t="shared" si="333"/>
        <v/>
      </c>
      <c r="Q10648" s="61" t="s">
        <v>86</v>
      </c>
    </row>
    <row r="10649" spans="8:17" x14ac:dyDescent="0.25">
      <c r="H10649" s="59">
        <v>94358</v>
      </c>
      <c r="I10649" s="59" t="s">
        <v>69</v>
      </c>
      <c r="J10649" s="59">
        <v>18501893</v>
      </c>
      <c r="K10649" s="59" t="s">
        <v>11151</v>
      </c>
      <c r="L10649" s="61" t="s">
        <v>81</v>
      </c>
      <c r="M10649" s="61">
        <f>VLOOKUP(H10649,zdroj!C:F,4,0)</f>
        <v>0</v>
      </c>
      <c r="N10649" s="61" t="str">
        <f t="shared" si="332"/>
        <v>-</v>
      </c>
      <c r="P10649" s="73" t="str">
        <f t="shared" si="333"/>
        <v/>
      </c>
      <c r="Q10649" s="61" t="s">
        <v>86</v>
      </c>
    </row>
    <row r="10650" spans="8:17" x14ac:dyDescent="0.25">
      <c r="H10650" s="59">
        <v>94358</v>
      </c>
      <c r="I10650" s="59" t="s">
        <v>69</v>
      </c>
      <c r="J10650" s="59">
        <v>18501907</v>
      </c>
      <c r="K10650" s="59" t="s">
        <v>11152</v>
      </c>
      <c r="L10650" s="61" t="s">
        <v>81</v>
      </c>
      <c r="M10650" s="61">
        <f>VLOOKUP(H10650,zdroj!C:F,4,0)</f>
        <v>0</v>
      </c>
      <c r="N10650" s="61" t="str">
        <f t="shared" si="332"/>
        <v>-</v>
      </c>
      <c r="P10650" s="73" t="str">
        <f t="shared" si="333"/>
        <v/>
      </c>
      <c r="Q10650" s="61" t="s">
        <v>86</v>
      </c>
    </row>
    <row r="10651" spans="8:17" x14ac:dyDescent="0.25">
      <c r="H10651" s="59">
        <v>94358</v>
      </c>
      <c r="I10651" s="59" t="s">
        <v>69</v>
      </c>
      <c r="J10651" s="59">
        <v>18501915</v>
      </c>
      <c r="K10651" s="59" t="s">
        <v>11153</v>
      </c>
      <c r="L10651" s="61" t="s">
        <v>81</v>
      </c>
      <c r="M10651" s="61">
        <f>VLOOKUP(H10651,zdroj!C:F,4,0)</f>
        <v>0</v>
      </c>
      <c r="N10651" s="61" t="str">
        <f t="shared" si="332"/>
        <v>-</v>
      </c>
      <c r="P10651" s="73" t="str">
        <f t="shared" si="333"/>
        <v/>
      </c>
      <c r="Q10651" s="61" t="s">
        <v>86</v>
      </c>
    </row>
    <row r="10652" spans="8:17" x14ac:dyDescent="0.25">
      <c r="H10652" s="59">
        <v>94358</v>
      </c>
      <c r="I10652" s="59" t="s">
        <v>69</v>
      </c>
      <c r="J10652" s="59">
        <v>18501923</v>
      </c>
      <c r="K10652" s="59" t="s">
        <v>11154</v>
      </c>
      <c r="L10652" s="61" t="s">
        <v>81</v>
      </c>
      <c r="M10652" s="61">
        <f>VLOOKUP(H10652,zdroj!C:F,4,0)</f>
        <v>0</v>
      </c>
      <c r="N10652" s="61" t="str">
        <f t="shared" si="332"/>
        <v>-</v>
      </c>
      <c r="P10652" s="73" t="str">
        <f t="shared" si="333"/>
        <v/>
      </c>
      <c r="Q10652" s="61" t="s">
        <v>86</v>
      </c>
    </row>
    <row r="10653" spans="8:17" x14ac:dyDescent="0.25">
      <c r="H10653" s="59">
        <v>94358</v>
      </c>
      <c r="I10653" s="59" t="s">
        <v>69</v>
      </c>
      <c r="J10653" s="59">
        <v>18501931</v>
      </c>
      <c r="K10653" s="59" t="s">
        <v>11155</v>
      </c>
      <c r="L10653" s="61" t="s">
        <v>81</v>
      </c>
      <c r="M10653" s="61">
        <f>VLOOKUP(H10653,zdroj!C:F,4,0)</f>
        <v>0</v>
      </c>
      <c r="N10653" s="61" t="str">
        <f t="shared" si="332"/>
        <v>-</v>
      </c>
      <c r="P10653" s="73" t="str">
        <f t="shared" si="333"/>
        <v/>
      </c>
      <c r="Q10653" s="61" t="s">
        <v>86</v>
      </c>
    </row>
    <row r="10654" spans="8:17" x14ac:dyDescent="0.25">
      <c r="H10654" s="59">
        <v>94358</v>
      </c>
      <c r="I10654" s="59" t="s">
        <v>69</v>
      </c>
      <c r="J10654" s="59">
        <v>18501940</v>
      </c>
      <c r="K10654" s="59" t="s">
        <v>11156</v>
      </c>
      <c r="L10654" s="61" t="s">
        <v>81</v>
      </c>
      <c r="M10654" s="61">
        <f>VLOOKUP(H10654,zdroj!C:F,4,0)</f>
        <v>0</v>
      </c>
      <c r="N10654" s="61" t="str">
        <f t="shared" si="332"/>
        <v>-</v>
      </c>
      <c r="P10654" s="73" t="str">
        <f t="shared" si="333"/>
        <v/>
      </c>
      <c r="Q10654" s="61" t="s">
        <v>86</v>
      </c>
    </row>
    <row r="10655" spans="8:17" x14ac:dyDescent="0.25">
      <c r="H10655" s="59">
        <v>94358</v>
      </c>
      <c r="I10655" s="59" t="s">
        <v>69</v>
      </c>
      <c r="J10655" s="59">
        <v>18501958</v>
      </c>
      <c r="K10655" s="59" t="s">
        <v>11157</v>
      </c>
      <c r="L10655" s="61" t="s">
        <v>81</v>
      </c>
      <c r="M10655" s="61">
        <f>VLOOKUP(H10655,zdroj!C:F,4,0)</f>
        <v>0</v>
      </c>
      <c r="N10655" s="61" t="str">
        <f t="shared" si="332"/>
        <v>-</v>
      </c>
      <c r="P10655" s="73" t="str">
        <f t="shared" si="333"/>
        <v/>
      </c>
      <c r="Q10655" s="61" t="s">
        <v>86</v>
      </c>
    </row>
    <row r="10656" spans="8:17" x14ac:dyDescent="0.25">
      <c r="H10656" s="59">
        <v>94358</v>
      </c>
      <c r="I10656" s="59" t="s">
        <v>69</v>
      </c>
      <c r="J10656" s="59">
        <v>18501966</v>
      </c>
      <c r="K10656" s="59" t="s">
        <v>11158</v>
      </c>
      <c r="L10656" s="61" t="s">
        <v>81</v>
      </c>
      <c r="M10656" s="61">
        <f>VLOOKUP(H10656,zdroj!C:F,4,0)</f>
        <v>0</v>
      </c>
      <c r="N10656" s="61" t="str">
        <f t="shared" si="332"/>
        <v>-</v>
      </c>
      <c r="P10656" s="73" t="str">
        <f t="shared" si="333"/>
        <v/>
      </c>
      <c r="Q10656" s="61" t="s">
        <v>86</v>
      </c>
    </row>
    <row r="10657" spans="8:17" x14ac:dyDescent="0.25">
      <c r="H10657" s="59">
        <v>94358</v>
      </c>
      <c r="I10657" s="59" t="s">
        <v>69</v>
      </c>
      <c r="J10657" s="59">
        <v>18501974</v>
      </c>
      <c r="K10657" s="59" t="s">
        <v>11159</v>
      </c>
      <c r="L10657" s="61" t="s">
        <v>81</v>
      </c>
      <c r="M10657" s="61">
        <f>VLOOKUP(H10657,zdroj!C:F,4,0)</f>
        <v>0</v>
      </c>
      <c r="N10657" s="61" t="str">
        <f t="shared" si="332"/>
        <v>-</v>
      </c>
      <c r="P10657" s="73" t="str">
        <f t="shared" si="333"/>
        <v/>
      </c>
      <c r="Q10657" s="61" t="s">
        <v>86</v>
      </c>
    </row>
    <row r="10658" spans="8:17" x14ac:dyDescent="0.25">
      <c r="H10658" s="59">
        <v>94358</v>
      </c>
      <c r="I10658" s="59" t="s">
        <v>69</v>
      </c>
      <c r="J10658" s="59">
        <v>18501982</v>
      </c>
      <c r="K10658" s="59" t="s">
        <v>11160</v>
      </c>
      <c r="L10658" s="61" t="s">
        <v>81</v>
      </c>
      <c r="M10658" s="61">
        <f>VLOOKUP(H10658,zdroj!C:F,4,0)</f>
        <v>0</v>
      </c>
      <c r="N10658" s="61" t="str">
        <f t="shared" si="332"/>
        <v>-</v>
      </c>
      <c r="P10658" s="73" t="str">
        <f t="shared" si="333"/>
        <v/>
      </c>
      <c r="Q10658" s="61" t="s">
        <v>86</v>
      </c>
    </row>
    <row r="10659" spans="8:17" x14ac:dyDescent="0.25">
      <c r="H10659" s="59">
        <v>94358</v>
      </c>
      <c r="I10659" s="59" t="s">
        <v>69</v>
      </c>
      <c r="J10659" s="59">
        <v>18501991</v>
      </c>
      <c r="K10659" s="59" t="s">
        <v>11161</v>
      </c>
      <c r="L10659" s="61" t="s">
        <v>81</v>
      </c>
      <c r="M10659" s="61">
        <f>VLOOKUP(H10659,zdroj!C:F,4,0)</f>
        <v>0</v>
      </c>
      <c r="N10659" s="61" t="str">
        <f t="shared" si="332"/>
        <v>-</v>
      </c>
      <c r="P10659" s="73" t="str">
        <f t="shared" si="333"/>
        <v/>
      </c>
      <c r="Q10659" s="61" t="s">
        <v>86</v>
      </c>
    </row>
    <row r="10660" spans="8:17" x14ac:dyDescent="0.25">
      <c r="H10660" s="59">
        <v>94358</v>
      </c>
      <c r="I10660" s="59" t="s">
        <v>69</v>
      </c>
      <c r="J10660" s="59">
        <v>18502008</v>
      </c>
      <c r="K10660" s="59" t="s">
        <v>11162</v>
      </c>
      <c r="L10660" s="61" t="s">
        <v>81</v>
      </c>
      <c r="M10660" s="61">
        <f>VLOOKUP(H10660,zdroj!C:F,4,0)</f>
        <v>0</v>
      </c>
      <c r="N10660" s="61" t="str">
        <f t="shared" si="332"/>
        <v>-</v>
      </c>
      <c r="P10660" s="73" t="str">
        <f t="shared" si="333"/>
        <v/>
      </c>
      <c r="Q10660" s="61" t="s">
        <v>86</v>
      </c>
    </row>
    <row r="10661" spans="8:17" x14ac:dyDescent="0.25">
      <c r="H10661" s="59">
        <v>94358</v>
      </c>
      <c r="I10661" s="59" t="s">
        <v>69</v>
      </c>
      <c r="J10661" s="59">
        <v>18502016</v>
      </c>
      <c r="K10661" s="59" t="s">
        <v>11163</v>
      </c>
      <c r="L10661" s="61" t="s">
        <v>81</v>
      </c>
      <c r="M10661" s="61">
        <f>VLOOKUP(H10661,zdroj!C:F,4,0)</f>
        <v>0</v>
      </c>
      <c r="N10661" s="61" t="str">
        <f t="shared" si="332"/>
        <v>-</v>
      </c>
      <c r="P10661" s="73" t="str">
        <f t="shared" si="333"/>
        <v/>
      </c>
      <c r="Q10661" s="61" t="s">
        <v>86</v>
      </c>
    </row>
    <row r="10662" spans="8:17" x14ac:dyDescent="0.25">
      <c r="H10662" s="59">
        <v>94358</v>
      </c>
      <c r="I10662" s="59" t="s">
        <v>69</v>
      </c>
      <c r="J10662" s="59">
        <v>18502024</v>
      </c>
      <c r="K10662" s="59" t="s">
        <v>11164</v>
      </c>
      <c r="L10662" s="61" t="s">
        <v>81</v>
      </c>
      <c r="M10662" s="61">
        <f>VLOOKUP(H10662,zdroj!C:F,4,0)</f>
        <v>0</v>
      </c>
      <c r="N10662" s="61" t="str">
        <f t="shared" si="332"/>
        <v>-</v>
      </c>
      <c r="P10662" s="73" t="str">
        <f t="shared" si="333"/>
        <v/>
      </c>
      <c r="Q10662" s="61" t="s">
        <v>86</v>
      </c>
    </row>
    <row r="10663" spans="8:17" x14ac:dyDescent="0.25">
      <c r="H10663" s="59">
        <v>94358</v>
      </c>
      <c r="I10663" s="59" t="s">
        <v>69</v>
      </c>
      <c r="J10663" s="59">
        <v>18502032</v>
      </c>
      <c r="K10663" s="59" t="s">
        <v>11165</v>
      </c>
      <c r="L10663" s="61" t="s">
        <v>81</v>
      </c>
      <c r="M10663" s="61">
        <f>VLOOKUP(H10663,zdroj!C:F,4,0)</f>
        <v>0</v>
      </c>
      <c r="N10663" s="61" t="str">
        <f t="shared" si="332"/>
        <v>-</v>
      </c>
      <c r="P10663" s="73" t="str">
        <f t="shared" si="333"/>
        <v/>
      </c>
      <c r="Q10663" s="61" t="s">
        <v>86</v>
      </c>
    </row>
    <row r="10664" spans="8:17" x14ac:dyDescent="0.25">
      <c r="H10664" s="59">
        <v>94358</v>
      </c>
      <c r="I10664" s="59" t="s">
        <v>69</v>
      </c>
      <c r="J10664" s="59">
        <v>18502041</v>
      </c>
      <c r="K10664" s="59" t="s">
        <v>11166</v>
      </c>
      <c r="L10664" s="61" t="s">
        <v>81</v>
      </c>
      <c r="M10664" s="61">
        <f>VLOOKUP(H10664,zdroj!C:F,4,0)</f>
        <v>0</v>
      </c>
      <c r="N10664" s="61" t="str">
        <f t="shared" si="332"/>
        <v>-</v>
      </c>
      <c r="P10664" s="73" t="str">
        <f t="shared" si="333"/>
        <v/>
      </c>
      <c r="Q10664" s="61" t="s">
        <v>86</v>
      </c>
    </row>
    <row r="10665" spans="8:17" x14ac:dyDescent="0.25">
      <c r="H10665" s="59">
        <v>94358</v>
      </c>
      <c r="I10665" s="59" t="s">
        <v>69</v>
      </c>
      <c r="J10665" s="59">
        <v>18502059</v>
      </c>
      <c r="K10665" s="59" t="s">
        <v>11167</v>
      </c>
      <c r="L10665" s="61" t="s">
        <v>81</v>
      </c>
      <c r="M10665" s="61">
        <f>VLOOKUP(H10665,zdroj!C:F,4,0)</f>
        <v>0</v>
      </c>
      <c r="N10665" s="61" t="str">
        <f t="shared" si="332"/>
        <v>-</v>
      </c>
      <c r="P10665" s="73" t="str">
        <f t="shared" si="333"/>
        <v/>
      </c>
      <c r="Q10665" s="61" t="s">
        <v>86</v>
      </c>
    </row>
    <row r="10666" spans="8:17" x14ac:dyDescent="0.25">
      <c r="H10666" s="59">
        <v>94358</v>
      </c>
      <c r="I10666" s="59" t="s">
        <v>69</v>
      </c>
      <c r="J10666" s="59">
        <v>18502067</v>
      </c>
      <c r="K10666" s="59" t="s">
        <v>11168</v>
      </c>
      <c r="L10666" s="61" t="s">
        <v>81</v>
      </c>
      <c r="M10666" s="61">
        <f>VLOOKUP(H10666,zdroj!C:F,4,0)</f>
        <v>0</v>
      </c>
      <c r="N10666" s="61" t="str">
        <f t="shared" si="332"/>
        <v>-</v>
      </c>
      <c r="P10666" s="73" t="str">
        <f t="shared" si="333"/>
        <v/>
      </c>
      <c r="Q10666" s="61" t="s">
        <v>86</v>
      </c>
    </row>
    <row r="10667" spans="8:17" x14ac:dyDescent="0.25">
      <c r="H10667" s="59">
        <v>94358</v>
      </c>
      <c r="I10667" s="59" t="s">
        <v>69</v>
      </c>
      <c r="J10667" s="59">
        <v>18502075</v>
      </c>
      <c r="K10667" s="59" t="s">
        <v>11169</v>
      </c>
      <c r="L10667" s="61" t="s">
        <v>81</v>
      </c>
      <c r="M10667" s="61">
        <f>VLOOKUP(H10667,zdroj!C:F,4,0)</f>
        <v>0</v>
      </c>
      <c r="N10667" s="61" t="str">
        <f t="shared" si="332"/>
        <v>-</v>
      </c>
      <c r="P10667" s="73" t="str">
        <f t="shared" si="333"/>
        <v/>
      </c>
      <c r="Q10667" s="61" t="s">
        <v>86</v>
      </c>
    </row>
    <row r="10668" spans="8:17" x14ac:dyDescent="0.25">
      <c r="H10668" s="59">
        <v>94358</v>
      </c>
      <c r="I10668" s="59" t="s">
        <v>69</v>
      </c>
      <c r="J10668" s="59">
        <v>18502083</v>
      </c>
      <c r="K10668" s="59" t="s">
        <v>11170</v>
      </c>
      <c r="L10668" s="61" t="s">
        <v>81</v>
      </c>
      <c r="M10668" s="61">
        <f>VLOOKUP(H10668,zdroj!C:F,4,0)</f>
        <v>0</v>
      </c>
      <c r="N10668" s="61" t="str">
        <f t="shared" si="332"/>
        <v>-</v>
      </c>
      <c r="P10668" s="73" t="str">
        <f t="shared" si="333"/>
        <v/>
      </c>
      <c r="Q10668" s="61" t="s">
        <v>86</v>
      </c>
    </row>
    <row r="10669" spans="8:17" x14ac:dyDescent="0.25">
      <c r="H10669" s="59">
        <v>94358</v>
      </c>
      <c r="I10669" s="59" t="s">
        <v>69</v>
      </c>
      <c r="J10669" s="59">
        <v>18502091</v>
      </c>
      <c r="K10669" s="59" t="s">
        <v>11171</v>
      </c>
      <c r="L10669" s="61" t="s">
        <v>81</v>
      </c>
      <c r="M10669" s="61">
        <f>VLOOKUP(H10669,zdroj!C:F,4,0)</f>
        <v>0</v>
      </c>
      <c r="N10669" s="61" t="str">
        <f t="shared" si="332"/>
        <v>-</v>
      </c>
      <c r="P10669" s="73" t="str">
        <f t="shared" si="333"/>
        <v/>
      </c>
      <c r="Q10669" s="61" t="s">
        <v>86</v>
      </c>
    </row>
    <row r="10670" spans="8:17" x14ac:dyDescent="0.25">
      <c r="H10670" s="59">
        <v>94358</v>
      </c>
      <c r="I10670" s="59" t="s">
        <v>69</v>
      </c>
      <c r="J10670" s="59">
        <v>18502105</v>
      </c>
      <c r="K10670" s="59" t="s">
        <v>11172</v>
      </c>
      <c r="L10670" s="61" t="s">
        <v>81</v>
      </c>
      <c r="M10670" s="61">
        <f>VLOOKUP(H10670,zdroj!C:F,4,0)</f>
        <v>0</v>
      </c>
      <c r="N10670" s="61" t="str">
        <f t="shared" si="332"/>
        <v>-</v>
      </c>
      <c r="P10670" s="73" t="str">
        <f t="shared" si="333"/>
        <v/>
      </c>
      <c r="Q10670" s="61" t="s">
        <v>86</v>
      </c>
    </row>
    <row r="10671" spans="8:17" x14ac:dyDescent="0.25">
      <c r="H10671" s="59">
        <v>94358</v>
      </c>
      <c r="I10671" s="59" t="s">
        <v>69</v>
      </c>
      <c r="J10671" s="59">
        <v>18502113</v>
      </c>
      <c r="K10671" s="59" t="s">
        <v>11173</v>
      </c>
      <c r="L10671" s="61" t="s">
        <v>81</v>
      </c>
      <c r="M10671" s="61">
        <f>VLOOKUP(H10671,zdroj!C:F,4,0)</f>
        <v>0</v>
      </c>
      <c r="N10671" s="61" t="str">
        <f t="shared" si="332"/>
        <v>-</v>
      </c>
      <c r="P10671" s="73" t="str">
        <f t="shared" si="333"/>
        <v/>
      </c>
      <c r="Q10671" s="61" t="s">
        <v>86</v>
      </c>
    </row>
    <row r="10672" spans="8:17" x14ac:dyDescent="0.25">
      <c r="H10672" s="59">
        <v>94358</v>
      </c>
      <c r="I10672" s="59" t="s">
        <v>69</v>
      </c>
      <c r="J10672" s="59">
        <v>18502121</v>
      </c>
      <c r="K10672" s="59" t="s">
        <v>11174</v>
      </c>
      <c r="L10672" s="61" t="s">
        <v>81</v>
      </c>
      <c r="M10672" s="61">
        <f>VLOOKUP(H10672,zdroj!C:F,4,0)</f>
        <v>0</v>
      </c>
      <c r="N10672" s="61" t="str">
        <f t="shared" si="332"/>
        <v>-</v>
      </c>
      <c r="P10672" s="73" t="str">
        <f t="shared" si="333"/>
        <v/>
      </c>
      <c r="Q10672" s="61" t="s">
        <v>86</v>
      </c>
    </row>
    <row r="10673" spans="8:17" x14ac:dyDescent="0.25">
      <c r="H10673" s="59">
        <v>94358</v>
      </c>
      <c r="I10673" s="59" t="s">
        <v>69</v>
      </c>
      <c r="J10673" s="59">
        <v>18502130</v>
      </c>
      <c r="K10673" s="59" t="s">
        <v>11175</v>
      </c>
      <c r="L10673" s="61" t="s">
        <v>81</v>
      </c>
      <c r="M10673" s="61">
        <f>VLOOKUP(H10673,zdroj!C:F,4,0)</f>
        <v>0</v>
      </c>
      <c r="N10673" s="61" t="str">
        <f t="shared" si="332"/>
        <v>-</v>
      </c>
      <c r="P10673" s="73" t="str">
        <f t="shared" si="333"/>
        <v/>
      </c>
      <c r="Q10673" s="61" t="s">
        <v>86</v>
      </c>
    </row>
    <row r="10674" spans="8:17" x14ac:dyDescent="0.25">
      <c r="H10674" s="59">
        <v>94358</v>
      </c>
      <c r="I10674" s="59" t="s">
        <v>69</v>
      </c>
      <c r="J10674" s="59">
        <v>18502148</v>
      </c>
      <c r="K10674" s="59" t="s">
        <v>11176</v>
      </c>
      <c r="L10674" s="61" t="s">
        <v>81</v>
      </c>
      <c r="M10674" s="61">
        <f>VLOOKUP(H10674,zdroj!C:F,4,0)</f>
        <v>0</v>
      </c>
      <c r="N10674" s="61" t="str">
        <f t="shared" si="332"/>
        <v>-</v>
      </c>
      <c r="P10674" s="73" t="str">
        <f t="shared" si="333"/>
        <v/>
      </c>
      <c r="Q10674" s="61" t="s">
        <v>86</v>
      </c>
    </row>
    <row r="10675" spans="8:17" x14ac:dyDescent="0.25">
      <c r="H10675" s="59">
        <v>94358</v>
      </c>
      <c r="I10675" s="59" t="s">
        <v>69</v>
      </c>
      <c r="J10675" s="59">
        <v>18502156</v>
      </c>
      <c r="K10675" s="59" t="s">
        <v>11177</v>
      </c>
      <c r="L10675" s="61" t="s">
        <v>81</v>
      </c>
      <c r="M10675" s="61">
        <f>VLOOKUP(H10675,zdroj!C:F,4,0)</f>
        <v>0</v>
      </c>
      <c r="N10675" s="61" t="str">
        <f t="shared" si="332"/>
        <v>-</v>
      </c>
      <c r="P10675" s="73" t="str">
        <f t="shared" si="333"/>
        <v/>
      </c>
      <c r="Q10675" s="61" t="s">
        <v>86</v>
      </c>
    </row>
    <row r="10676" spans="8:17" x14ac:dyDescent="0.25">
      <c r="H10676" s="59">
        <v>94358</v>
      </c>
      <c r="I10676" s="59" t="s">
        <v>69</v>
      </c>
      <c r="J10676" s="59">
        <v>18502164</v>
      </c>
      <c r="K10676" s="59" t="s">
        <v>11178</v>
      </c>
      <c r="L10676" s="61" t="s">
        <v>81</v>
      </c>
      <c r="M10676" s="61">
        <f>VLOOKUP(H10676,zdroj!C:F,4,0)</f>
        <v>0</v>
      </c>
      <c r="N10676" s="61" t="str">
        <f t="shared" si="332"/>
        <v>-</v>
      </c>
      <c r="P10676" s="73" t="str">
        <f t="shared" si="333"/>
        <v/>
      </c>
      <c r="Q10676" s="61" t="s">
        <v>86</v>
      </c>
    </row>
    <row r="10677" spans="8:17" x14ac:dyDescent="0.25">
      <c r="H10677" s="59">
        <v>94358</v>
      </c>
      <c r="I10677" s="59" t="s">
        <v>69</v>
      </c>
      <c r="J10677" s="59">
        <v>18502172</v>
      </c>
      <c r="K10677" s="59" t="s">
        <v>11179</v>
      </c>
      <c r="L10677" s="61" t="s">
        <v>81</v>
      </c>
      <c r="M10677" s="61">
        <f>VLOOKUP(H10677,zdroj!C:F,4,0)</f>
        <v>0</v>
      </c>
      <c r="N10677" s="61" t="str">
        <f t="shared" si="332"/>
        <v>-</v>
      </c>
      <c r="P10677" s="73" t="str">
        <f t="shared" si="333"/>
        <v/>
      </c>
      <c r="Q10677" s="61" t="s">
        <v>86</v>
      </c>
    </row>
    <row r="10678" spans="8:17" x14ac:dyDescent="0.25">
      <c r="H10678" s="59">
        <v>94358</v>
      </c>
      <c r="I10678" s="59" t="s">
        <v>69</v>
      </c>
      <c r="J10678" s="59">
        <v>18502181</v>
      </c>
      <c r="K10678" s="59" t="s">
        <v>11180</v>
      </c>
      <c r="L10678" s="61" t="s">
        <v>81</v>
      </c>
      <c r="M10678" s="61">
        <f>VLOOKUP(H10678,zdroj!C:F,4,0)</f>
        <v>0</v>
      </c>
      <c r="N10678" s="61" t="str">
        <f t="shared" si="332"/>
        <v>-</v>
      </c>
      <c r="P10678" s="73" t="str">
        <f t="shared" si="333"/>
        <v/>
      </c>
      <c r="Q10678" s="61" t="s">
        <v>86</v>
      </c>
    </row>
    <row r="10679" spans="8:17" x14ac:dyDescent="0.25">
      <c r="H10679" s="59">
        <v>94358</v>
      </c>
      <c r="I10679" s="59" t="s">
        <v>69</v>
      </c>
      <c r="J10679" s="59">
        <v>18502199</v>
      </c>
      <c r="K10679" s="59" t="s">
        <v>11181</v>
      </c>
      <c r="L10679" s="61" t="s">
        <v>81</v>
      </c>
      <c r="M10679" s="61">
        <f>VLOOKUP(H10679,zdroj!C:F,4,0)</f>
        <v>0</v>
      </c>
      <c r="N10679" s="61" t="str">
        <f t="shared" si="332"/>
        <v>-</v>
      </c>
      <c r="P10679" s="73" t="str">
        <f t="shared" si="333"/>
        <v/>
      </c>
      <c r="Q10679" s="61" t="s">
        <v>86</v>
      </c>
    </row>
    <row r="10680" spans="8:17" x14ac:dyDescent="0.25">
      <c r="H10680" s="59">
        <v>94358</v>
      </c>
      <c r="I10680" s="59" t="s">
        <v>69</v>
      </c>
      <c r="J10680" s="59">
        <v>18502202</v>
      </c>
      <c r="K10680" s="59" t="s">
        <v>11182</v>
      </c>
      <c r="L10680" s="61" t="s">
        <v>81</v>
      </c>
      <c r="M10680" s="61">
        <f>VLOOKUP(H10680,zdroj!C:F,4,0)</f>
        <v>0</v>
      </c>
      <c r="N10680" s="61" t="str">
        <f t="shared" si="332"/>
        <v>-</v>
      </c>
      <c r="P10680" s="73" t="str">
        <f t="shared" si="333"/>
        <v/>
      </c>
      <c r="Q10680" s="61" t="s">
        <v>86</v>
      </c>
    </row>
    <row r="10681" spans="8:17" x14ac:dyDescent="0.25">
      <c r="H10681" s="59">
        <v>94358</v>
      </c>
      <c r="I10681" s="59" t="s">
        <v>69</v>
      </c>
      <c r="J10681" s="59">
        <v>18502211</v>
      </c>
      <c r="K10681" s="59" t="s">
        <v>11183</v>
      </c>
      <c r="L10681" s="61" t="s">
        <v>81</v>
      </c>
      <c r="M10681" s="61">
        <f>VLOOKUP(H10681,zdroj!C:F,4,0)</f>
        <v>0</v>
      </c>
      <c r="N10681" s="61" t="str">
        <f t="shared" si="332"/>
        <v>-</v>
      </c>
      <c r="P10681" s="73" t="str">
        <f t="shared" si="333"/>
        <v/>
      </c>
      <c r="Q10681" s="61" t="s">
        <v>86</v>
      </c>
    </row>
    <row r="10682" spans="8:17" x14ac:dyDescent="0.25">
      <c r="H10682" s="59">
        <v>94358</v>
      </c>
      <c r="I10682" s="59" t="s">
        <v>69</v>
      </c>
      <c r="J10682" s="59">
        <v>18502229</v>
      </c>
      <c r="K10682" s="59" t="s">
        <v>11184</v>
      </c>
      <c r="L10682" s="61" t="s">
        <v>81</v>
      </c>
      <c r="M10682" s="61">
        <f>VLOOKUP(H10682,zdroj!C:F,4,0)</f>
        <v>0</v>
      </c>
      <c r="N10682" s="61" t="str">
        <f t="shared" si="332"/>
        <v>-</v>
      </c>
      <c r="P10682" s="73" t="str">
        <f t="shared" si="333"/>
        <v/>
      </c>
      <c r="Q10682" s="61" t="s">
        <v>86</v>
      </c>
    </row>
    <row r="10683" spans="8:17" x14ac:dyDescent="0.25">
      <c r="H10683" s="59">
        <v>94358</v>
      </c>
      <c r="I10683" s="59" t="s">
        <v>69</v>
      </c>
      <c r="J10683" s="59">
        <v>18502237</v>
      </c>
      <c r="K10683" s="59" t="s">
        <v>11185</v>
      </c>
      <c r="L10683" s="61" t="s">
        <v>81</v>
      </c>
      <c r="M10683" s="61">
        <f>VLOOKUP(H10683,zdroj!C:F,4,0)</f>
        <v>0</v>
      </c>
      <c r="N10683" s="61" t="str">
        <f t="shared" si="332"/>
        <v>-</v>
      </c>
      <c r="P10683" s="73" t="str">
        <f t="shared" si="333"/>
        <v/>
      </c>
      <c r="Q10683" s="61" t="s">
        <v>86</v>
      </c>
    </row>
    <row r="10684" spans="8:17" x14ac:dyDescent="0.25">
      <c r="H10684" s="59">
        <v>94358</v>
      </c>
      <c r="I10684" s="59" t="s">
        <v>69</v>
      </c>
      <c r="J10684" s="59">
        <v>18502245</v>
      </c>
      <c r="K10684" s="59" t="s">
        <v>11186</v>
      </c>
      <c r="L10684" s="61" t="s">
        <v>81</v>
      </c>
      <c r="M10684" s="61">
        <f>VLOOKUP(H10684,zdroj!C:F,4,0)</f>
        <v>0</v>
      </c>
      <c r="N10684" s="61" t="str">
        <f t="shared" si="332"/>
        <v>-</v>
      </c>
      <c r="P10684" s="73" t="str">
        <f t="shared" si="333"/>
        <v/>
      </c>
      <c r="Q10684" s="61" t="s">
        <v>86</v>
      </c>
    </row>
    <row r="10685" spans="8:17" x14ac:dyDescent="0.25">
      <c r="H10685" s="59">
        <v>94358</v>
      </c>
      <c r="I10685" s="59" t="s">
        <v>69</v>
      </c>
      <c r="J10685" s="59">
        <v>18502253</v>
      </c>
      <c r="K10685" s="59" t="s">
        <v>11187</v>
      </c>
      <c r="L10685" s="61" t="s">
        <v>81</v>
      </c>
      <c r="M10685" s="61">
        <f>VLOOKUP(H10685,zdroj!C:F,4,0)</f>
        <v>0</v>
      </c>
      <c r="N10685" s="61" t="str">
        <f t="shared" si="332"/>
        <v>-</v>
      </c>
      <c r="P10685" s="73" t="str">
        <f t="shared" si="333"/>
        <v/>
      </c>
      <c r="Q10685" s="61" t="s">
        <v>86</v>
      </c>
    </row>
    <row r="10686" spans="8:17" x14ac:dyDescent="0.25">
      <c r="H10686" s="59">
        <v>94358</v>
      </c>
      <c r="I10686" s="59" t="s">
        <v>69</v>
      </c>
      <c r="J10686" s="59">
        <v>18502261</v>
      </c>
      <c r="K10686" s="59" t="s">
        <v>11188</v>
      </c>
      <c r="L10686" s="61" t="s">
        <v>81</v>
      </c>
      <c r="M10686" s="61">
        <f>VLOOKUP(H10686,zdroj!C:F,4,0)</f>
        <v>0</v>
      </c>
      <c r="N10686" s="61" t="str">
        <f t="shared" si="332"/>
        <v>-</v>
      </c>
      <c r="P10686" s="73" t="str">
        <f t="shared" si="333"/>
        <v/>
      </c>
      <c r="Q10686" s="61" t="s">
        <v>86</v>
      </c>
    </row>
    <row r="10687" spans="8:17" x14ac:dyDescent="0.25">
      <c r="H10687" s="59">
        <v>94358</v>
      </c>
      <c r="I10687" s="59" t="s">
        <v>69</v>
      </c>
      <c r="J10687" s="59">
        <v>18502270</v>
      </c>
      <c r="K10687" s="59" t="s">
        <v>11189</v>
      </c>
      <c r="L10687" s="61" t="s">
        <v>81</v>
      </c>
      <c r="M10687" s="61">
        <f>VLOOKUP(H10687,zdroj!C:F,4,0)</f>
        <v>0</v>
      </c>
      <c r="N10687" s="61" t="str">
        <f t="shared" si="332"/>
        <v>-</v>
      </c>
      <c r="P10687" s="73" t="str">
        <f t="shared" si="333"/>
        <v/>
      </c>
      <c r="Q10687" s="61" t="s">
        <v>86</v>
      </c>
    </row>
    <row r="10688" spans="8:17" x14ac:dyDescent="0.25">
      <c r="H10688" s="59">
        <v>94358</v>
      </c>
      <c r="I10688" s="59" t="s">
        <v>69</v>
      </c>
      <c r="J10688" s="59">
        <v>18502288</v>
      </c>
      <c r="K10688" s="59" t="s">
        <v>11190</v>
      </c>
      <c r="L10688" s="61" t="s">
        <v>81</v>
      </c>
      <c r="M10688" s="61">
        <f>VLOOKUP(H10688,zdroj!C:F,4,0)</f>
        <v>0</v>
      </c>
      <c r="N10688" s="61" t="str">
        <f t="shared" si="332"/>
        <v>-</v>
      </c>
      <c r="P10688" s="73" t="str">
        <f t="shared" si="333"/>
        <v/>
      </c>
      <c r="Q10688" s="61" t="s">
        <v>86</v>
      </c>
    </row>
    <row r="10689" spans="8:17" x14ac:dyDescent="0.25">
      <c r="H10689" s="59">
        <v>94358</v>
      </c>
      <c r="I10689" s="59" t="s">
        <v>69</v>
      </c>
      <c r="J10689" s="59">
        <v>18502296</v>
      </c>
      <c r="K10689" s="59" t="s">
        <v>11191</v>
      </c>
      <c r="L10689" s="61" t="s">
        <v>81</v>
      </c>
      <c r="M10689" s="61">
        <f>VLOOKUP(H10689,zdroj!C:F,4,0)</f>
        <v>0</v>
      </c>
      <c r="N10689" s="61" t="str">
        <f t="shared" si="332"/>
        <v>-</v>
      </c>
      <c r="P10689" s="73" t="str">
        <f t="shared" si="333"/>
        <v/>
      </c>
      <c r="Q10689" s="61" t="s">
        <v>86</v>
      </c>
    </row>
    <row r="10690" spans="8:17" x14ac:dyDescent="0.25">
      <c r="H10690" s="59">
        <v>94358</v>
      </c>
      <c r="I10690" s="59" t="s">
        <v>69</v>
      </c>
      <c r="J10690" s="59">
        <v>18502300</v>
      </c>
      <c r="K10690" s="59" t="s">
        <v>11192</v>
      </c>
      <c r="L10690" s="61" t="s">
        <v>81</v>
      </c>
      <c r="M10690" s="61">
        <f>VLOOKUP(H10690,zdroj!C:F,4,0)</f>
        <v>0</v>
      </c>
      <c r="N10690" s="61" t="str">
        <f t="shared" si="332"/>
        <v>-</v>
      </c>
      <c r="P10690" s="73" t="str">
        <f t="shared" si="333"/>
        <v/>
      </c>
      <c r="Q10690" s="61" t="s">
        <v>86</v>
      </c>
    </row>
    <row r="10691" spans="8:17" x14ac:dyDescent="0.25">
      <c r="H10691" s="59">
        <v>94358</v>
      </c>
      <c r="I10691" s="59" t="s">
        <v>69</v>
      </c>
      <c r="J10691" s="59">
        <v>18502318</v>
      </c>
      <c r="K10691" s="59" t="s">
        <v>11193</v>
      </c>
      <c r="L10691" s="61" t="s">
        <v>81</v>
      </c>
      <c r="M10691" s="61">
        <f>VLOOKUP(H10691,zdroj!C:F,4,0)</f>
        <v>0</v>
      </c>
      <c r="N10691" s="61" t="str">
        <f t="shared" si="332"/>
        <v>-</v>
      </c>
      <c r="P10691" s="73" t="str">
        <f t="shared" si="333"/>
        <v/>
      </c>
      <c r="Q10691" s="61" t="s">
        <v>86</v>
      </c>
    </row>
    <row r="10692" spans="8:17" x14ac:dyDescent="0.25">
      <c r="H10692" s="59">
        <v>94358</v>
      </c>
      <c r="I10692" s="59" t="s">
        <v>69</v>
      </c>
      <c r="J10692" s="59">
        <v>18502326</v>
      </c>
      <c r="K10692" s="59" t="s">
        <v>11194</v>
      </c>
      <c r="L10692" s="61" t="s">
        <v>81</v>
      </c>
      <c r="M10692" s="61">
        <f>VLOOKUP(H10692,zdroj!C:F,4,0)</f>
        <v>0</v>
      </c>
      <c r="N10692" s="61" t="str">
        <f t="shared" si="332"/>
        <v>-</v>
      </c>
      <c r="P10692" s="73" t="str">
        <f t="shared" si="333"/>
        <v/>
      </c>
      <c r="Q10692" s="61" t="s">
        <v>86</v>
      </c>
    </row>
    <row r="10693" spans="8:17" x14ac:dyDescent="0.25">
      <c r="H10693" s="59">
        <v>94358</v>
      </c>
      <c r="I10693" s="59" t="s">
        <v>69</v>
      </c>
      <c r="J10693" s="59">
        <v>18502334</v>
      </c>
      <c r="K10693" s="59" t="s">
        <v>11195</v>
      </c>
      <c r="L10693" s="61" t="s">
        <v>81</v>
      </c>
      <c r="M10693" s="61">
        <f>VLOOKUP(H10693,zdroj!C:F,4,0)</f>
        <v>0</v>
      </c>
      <c r="N10693" s="61" t="str">
        <f t="shared" si="332"/>
        <v>-</v>
      </c>
      <c r="P10693" s="73" t="str">
        <f t="shared" si="333"/>
        <v/>
      </c>
      <c r="Q10693" s="61" t="s">
        <v>86</v>
      </c>
    </row>
    <row r="10694" spans="8:17" x14ac:dyDescent="0.25">
      <c r="H10694" s="59">
        <v>94358</v>
      </c>
      <c r="I10694" s="59" t="s">
        <v>69</v>
      </c>
      <c r="J10694" s="59">
        <v>18502342</v>
      </c>
      <c r="K10694" s="59" t="s">
        <v>11196</v>
      </c>
      <c r="L10694" s="61" t="s">
        <v>81</v>
      </c>
      <c r="M10694" s="61">
        <f>VLOOKUP(H10694,zdroj!C:F,4,0)</f>
        <v>0</v>
      </c>
      <c r="N10694" s="61" t="str">
        <f t="shared" si="332"/>
        <v>-</v>
      </c>
      <c r="P10694" s="73" t="str">
        <f t="shared" si="333"/>
        <v/>
      </c>
      <c r="Q10694" s="61" t="s">
        <v>86</v>
      </c>
    </row>
    <row r="10695" spans="8:17" x14ac:dyDescent="0.25">
      <c r="H10695" s="59">
        <v>94358</v>
      </c>
      <c r="I10695" s="59" t="s">
        <v>69</v>
      </c>
      <c r="J10695" s="59">
        <v>18502351</v>
      </c>
      <c r="K10695" s="59" t="s">
        <v>11197</v>
      </c>
      <c r="L10695" s="61" t="s">
        <v>81</v>
      </c>
      <c r="M10695" s="61">
        <f>VLOOKUP(H10695,zdroj!C:F,4,0)</f>
        <v>0</v>
      </c>
      <c r="N10695" s="61" t="str">
        <f t="shared" ref="N10695:N10758" si="334">IF(M10695="A",IF(L10695="katA","katB",L10695),L10695)</f>
        <v>-</v>
      </c>
      <c r="P10695" s="73" t="str">
        <f t="shared" ref="P10695:P10758" si="335">IF(O10695="A",1,"")</f>
        <v/>
      </c>
      <c r="Q10695" s="61" t="s">
        <v>86</v>
      </c>
    </row>
    <row r="10696" spans="8:17" x14ac:dyDescent="0.25">
      <c r="H10696" s="59">
        <v>94358</v>
      </c>
      <c r="I10696" s="59" t="s">
        <v>69</v>
      </c>
      <c r="J10696" s="59">
        <v>18502369</v>
      </c>
      <c r="K10696" s="59" t="s">
        <v>11198</v>
      </c>
      <c r="L10696" s="61" t="s">
        <v>81</v>
      </c>
      <c r="M10696" s="61">
        <f>VLOOKUP(H10696,zdroj!C:F,4,0)</f>
        <v>0</v>
      </c>
      <c r="N10696" s="61" t="str">
        <f t="shared" si="334"/>
        <v>-</v>
      </c>
      <c r="P10696" s="73" t="str">
        <f t="shared" si="335"/>
        <v/>
      </c>
      <c r="Q10696" s="61" t="s">
        <v>86</v>
      </c>
    </row>
    <row r="10697" spans="8:17" x14ac:dyDescent="0.25">
      <c r="H10697" s="59">
        <v>94358</v>
      </c>
      <c r="I10697" s="59" t="s">
        <v>69</v>
      </c>
      <c r="J10697" s="59">
        <v>18502377</v>
      </c>
      <c r="K10697" s="59" t="s">
        <v>11199</v>
      </c>
      <c r="L10697" s="61" t="s">
        <v>81</v>
      </c>
      <c r="M10697" s="61">
        <f>VLOOKUP(H10697,zdroj!C:F,4,0)</f>
        <v>0</v>
      </c>
      <c r="N10697" s="61" t="str">
        <f t="shared" si="334"/>
        <v>-</v>
      </c>
      <c r="P10697" s="73" t="str">
        <f t="shared" si="335"/>
        <v/>
      </c>
      <c r="Q10697" s="61" t="s">
        <v>86</v>
      </c>
    </row>
    <row r="10698" spans="8:17" x14ac:dyDescent="0.25">
      <c r="H10698" s="59">
        <v>94358</v>
      </c>
      <c r="I10698" s="59" t="s">
        <v>69</v>
      </c>
      <c r="J10698" s="59">
        <v>18502385</v>
      </c>
      <c r="K10698" s="59" t="s">
        <v>11200</v>
      </c>
      <c r="L10698" s="61" t="s">
        <v>81</v>
      </c>
      <c r="M10698" s="61">
        <f>VLOOKUP(H10698,zdroj!C:F,4,0)</f>
        <v>0</v>
      </c>
      <c r="N10698" s="61" t="str">
        <f t="shared" si="334"/>
        <v>-</v>
      </c>
      <c r="P10698" s="73" t="str">
        <f t="shared" si="335"/>
        <v/>
      </c>
      <c r="Q10698" s="61" t="s">
        <v>86</v>
      </c>
    </row>
    <row r="10699" spans="8:17" x14ac:dyDescent="0.25">
      <c r="H10699" s="59">
        <v>94358</v>
      </c>
      <c r="I10699" s="59" t="s">
        <v>69</v>
      </c>
      <c r="J10699" s="59">
        <v>18502393</v>
      </c>
      <c r="K10699" s="59" t="s">
        <v>11201</v>
      </c>
      <c r="L10699" s="61" t="s">
        <v>81</v>
      </c>
      <c r="M10699" s="61">
        <f>VLOOKUP(H10699,zdroj!C:F,4,0)</f>
        <v>0</v>
      </c>
      <c r="N10699" s="61" t="str">
        <f t="shared" si="334"/>
        <v>-</v>
      </c>
      <c r="P10699" s="73" t="str">
        <f t="shared" si="335"/>
        <v/>
      </c>
      <c r="Q10699" s="61" t="s">
        <v>86</v>
      </c>
    </row>
    <row r="10700" spans="8:17" x14ac:dyDescent="0.25">
      <c r="H10700" s="59">
        <v>94358</v>
      </c>
      <c r="I10700" s="59" t="s">
        <v>69</v>
      </c>
      <c r="J10700" s="59">
        <v>18502407</v>
      </c>
      <c r="K10700" s="59" t="s">
        <v>11202</v>
      </c>
      <c r="L10700" s="61" t="s">
        <v>81</v>
      </c>
      <c r="M10700" s="61">
        <f>VLOOKUP(H10700,zdroj!C:F,4,0)</f>
        <v>0</v>
      </c>
      <c r="N10700" s="61" t="str">
        <f t="shared" si="334"/>
        <v>-</v>
      </c>
      <c r="P10700" s="73" t="str">
        <f t="shared" si="335"/>
        <v/>
      </c>
      <c r="Q10700" s="61" t="s">
        <v>86</v>
      </c>
    </row>
    <row r="10701" spans="8:17" x14ac:dyDescent="0.25">
      <c r="H10701" s="59">
        <v>94358</v>
      </c>
      <c r="I10701" s="59" t="s">
        <v>69</v>
      </c>
      <c r="J10701" s="59">
        <v>18502415</v>
      </c>
      <c r="K10701" s="59" t="s">
        <v>11203</v>
      </c>
      <c r="L10701" s="61" t="s">
        <v>81</v>
      </c>
      <c r="M10701" s="61">
        <f>VLOOKUP(H10701,zdroj!C:F,4,0)</f>
        <v>0</v>
      </c>
      <c r="N10701" s="61" t="str">
        <f t="shared" si="334"/>
        <v>-</v>
      </c>
      <c r="P10701" s="73" t="str">
        <f t="shared" si="335"/>
        <v/>
      </c>
      <c r="Q10701" s="61" t="s">
        <v>86</v>
      </c>
    </row>
    <row r="10702" spans="8:17" x14ac:dyDescent="0.25">
      <c r="H10702" s="59">
        <v>94358</v>
      </c>
      <c r="I10702" s="59" t="s">
        <v>69</v>
      </c>
      <c r="J10702" s="59">
        <v>18502423</v>
      </c>
      <c r="K10702" s="59" t="s">
        <v>11204</v>
      </c>
      <c r="L10702" s="61" t="s">
        <v>81</v>
      </c>
      <c r="M10702" s="61">
        <f>VLOOKUP(H10702,zdroj!C:F,4,0)</f>
        <v>0</v>
      </c>
      <c r="N10702" s="61" t="str">
        <f t="shared" si="334"/>
        <v>-</v>
      </c>
      <c r="P10702" s="73" t="str">
        <f t="shared" si="335"/>
        <v/>
      </c>
      <c r="Q10702" s="61" t="s">
        <v>86</v>
      </c>
    </row>
    <row r="10703" spans="8:17" x14ac:dyDescent="0.25">
      <c r="H10703" s="59">
        <v>94358</v>
      </c>
      <c r="I10703" s="59" t="s">
        <v>69</v>
      </c>
      <c r="J10703" s="59">
        <v>18502431</v>
      </c>
      <c r="K10703" s="59" t="s">
        <v>11205</v>
      </c>
      <c r="L10703" s="61" t="s">
        <v>81</v>
      </c>
      <c r="M10703" s="61">
        <f>VLOOKUP(H10703,zdroj!C:F,4,0)</f>
        <v>0</v>
      </c>
      <c r="N10703" s="61" t="str">
        <f t="shared" si="334"/>
        <v>-</v>
      </c>
      <c r="P10703" s="73" t="str">
        <f t="shared" si="335"/>
        <v/>
      </c>
      <c r="Q10703" s="61" t="s">
        <v>86</v>
      </c>
    </row>
    <row r="10704" spans="8:17" x14ac:dyDescent="0.25">
      <c r="H10704" s="59">
        <v>94358</v>
      </c>
      <c r="I10704" s="59" t="s">
        <v>69</v>
      </c>
      <c r="J10704" s="59">
        <v>18502440</v>
      </c>
      <c r="K10704" s="59" t="s">
        <v>11206</v>
      </c>
      <c r="L10704" s="61" t="s">
        <v>81</v>
      </c>
      <c r="M10704" s="61">
        <f>VLOOKUP(H10704,zdroj!C:F,4,0)</f>
        <v>0</v>
      </c>
      <c r="N10704" s="61" t="str">
        <f t="shared" si="334"/>
        <v>-</v>
      </c>
      <c r="P10704" s="73" t="str">
        <f t="shared" si="335"/>
        <v/>
      </c>
      <c r="Q10704" s="61" t="s">
        <v>86</v>
      </c>
    </row>
    <row r="10705" spans="8:17" x14ac:dyDescent="0.25">
      <c r="H10705" s="59">
        <v>94358</v>
      </c>
      <c r="I10705" s="59" t="s">
        <v>69</v>
      </c>
      <c r="J10705" s="59">
        <v>18502458</v>
      </c>
      <c r="K10705" s="59" t="s">
        <v>11207</v>
      </c>
      <c r="L10705" s="61" t="s">
        <v>81</v>
      </c>
      <c r="M10705" s="61">
        <f>VLOOKUP(H10705,zdroj!C:F,4,0)</f>
        <v>0</v>
      </c>
      <c r="N10705" s="61" t="str">
        <f t="shared" si="334"/>
        <v>-</v>
      </c>
      <c r="P10705" s="73" t="str">
        <f t="shared" si="335"/>
        <v/>
      </c>
      <c r="Q10705" s="61" t="s">
        <v>86</v>
      </c>
    </row>
    <row r="10706" spans="8:17" x14ac:dyDescent="0.25">
      <c r="H10706" s="59">
        <v>94358</v>
      </c>
      <c r="I10706" s="59" t="s">
        <v>69</v>
      </c>
      <c r="J10706" s="59">
        <v>18502466</v>
      </c>
      <c r="K10706" s="59" t="s">
        <v>11208</v>
      </c>
      <c r="L10706" s="61" t="s">
        <v>81</v>
      </c>
      <c r="M10706" s="61">
        <f>VLOOKUP(H10706,zdroj!C:F,4,0)</f>
        <v>0</v>
      </c>
      <c r="N10706" s="61" t="str">
        <f t="shared" si="334"/>
        <v>-</v>
      </c>
      <c r="P10706" s="73" t="str">
        <f t="shared" si="335"/>
        <v/>
      </c>
      <c r="Q10706" s="61" t="s">
        <v>86</v>
      </c>
    </row>
    <row r="10707" spans="8:17" x14ac:dyDescent="0.25">
      <c r="H10707" s="59">
        <v>94358</v>
      </c>
      <c r="I10707" s="59" t="s">
        <v>69</v>
      </c>
      <c r="J10707" s="59">
        <v>18502474</v>
      </c>
      <c r="K10707" s="59" t="s">
        <v>11209</v>
      </c>
      <c r="L10707" s="61" t="s">
        <v>81</v>
      </c>
      <c r="M10707" s="61">
        <f>VLOOKUP(H10707,zdroj!C:F,4,0)</f>
        <v>0</v>
      </c>
      <c r="N10707" s="61" t="str">
        <f t="shared" si="334"/>
        <v>-</v>
      </c>
      <c r="P10707" s="73" t="str">
        <f t="shared" si="335"/>
        <v/>
      </c>
      <c r="Q10707" s="61" t="s">
        <v>86</v>
      </c>
    </row>
    <row r="10708" spans="8:17" x14ac:dyDescent="0.25">
      <c r="H10708" s="59">
        <v>94358</v>
      </c>
      <c r="I10708" s="59" t="s">
        <v>69</v>
      </c>
      <c r="J10708" s="59">
        <v>25722042</v>
      </c>
      <c r="K10708" s="59" t="s">
        <v>11210</v>
      </c>
      <c r="L10708" s="61" t="s">
        <v>113</v>
      </c>
      <c r="M10708" s="61">
        <f>VLOOKUP(H10708,zdroj!C:F,4,0)</f>
        <v>0</v>
      </c>
      <c r="N10708" s="61" t="str">
        <f t="shared" si="334"/>
        <v>katB</v>
      </c>
      <c r="P10708" s="73" t="str">
        <f t="shared" si="335"/>
        <v/>
      </c>
      <c r="Q10708" s="61" t="s">
        <v>30</v>
      </c>
    </row>
    <row r="10709" spans="8:17" x14ac:dyDescent="0.25">
      <c r="H10709" s="59">
        <v>94358</v>
      </c>
      <c r="I10709" s="59" t="s">
        <v>69</v>
      </c>
      <c r="J10709" s="59">
        <v>27576779</v>
      </c>
      <c r="K10709" s="59" t="s">
        <v>11211</v>
      </c>
      <c r="L10709" s="61" t="s">
        <v>81</v>
      </c>
      <c r="M10709" s="61">
        <f>VLOOKUP(H10709,zdroj!C:F,4,0)</f>
        <v>0</v>
      </c>
      <c r="N10709" s="61" t="str">
        <f t="shared" si="334"/>
        <v>-</v>
      </c>
      <c r="P10709" s="73" t="str">
        <f t="shared" si="335"/>
        <v/>
      </c>
      <c r="Q10709" s="61" t="s">
        <v>86</v>
      </c>
    </row>
    <row r="10710" spans="8:17" x14ac:dyDescent="0.25">
      <c r="H10710" s="59">
        <v>94358</v>
      </c>
      <c r="I10710" s="59" t="s">
        <v>69</v>
      </c>
      <c r="J10710" s="59">
        <v>27744329</v>
      </c>
      <c r="K10710" s="59" t="s">
        <v>11212</v>
      </c>
      <c r="L10710" s="61" t="s">
        <v>81</v>
      </c>
      <c r="M10710" s="61">
        <f>VLOOKUP(H10710,zdroj!C:F,4,0)</f>
        <v>0</v>
      </c>
      <c r="N10710" s="61" t="str">
        <f t="shared" si="334"/>
        <v>-</v>
      </c>
      <c r="P10710" s="73" t="str">
        <f t="shared" si="335"/>
        <v/>
      </c>
      <c r="Q10710" s="61" t="s">
        <v>86</v>
      </c>
    </row>
    <row r="10711" spans="8:17" x14ac:dyDescent="0.25">
      <c r="H10711" s="59">
        <v>94358</v>
      </c>
      <c r="I10711" s="59" t="s">
        <v>69</v>
      </c>
      <c r="J10711" s="59">
        <v>27998932</v>
      </c>
      <c r="K10711" s="59" t="s">
        <v>11213</v>
      </c>
      <c r="L10711" s="61" t="s">
        <v>81</v>
      </c>
      <c r="M10711" s="61">
        <f>VLOOKUP(H10711,zdroj!C:F,4,0)</f>
        <v>0</v>
      </c>
      <c r="N10711" s="61" t="str">
        <f t="shared" si="334"/>
        <v>-</v>
      </c>
      <c r="P10711" s="73" t="str">
        <f t="shared" si="335"/>
        <v/>
      </c>
      <c r="Q10711" s="61" t="s">
        <v>86</v>
      </c>
    </row>
    <row r="10712" spans="8:17" x14ac:dyDescent="0.25">
      <c r="H10712" s="59">
        <v>94358</v>
      </c>
      <c r="I10712" s="59" t="s">
        <v>69</v>
      </c>
      <c r="J10712" s="59">
        <v>28457145</v>
      </c>
      <c r="K10712" s="59" t="s">
        <v>11214</v>
      </c>
      <c r="L10712" s="61" t="s">
        <v>81</v>
      </c>
      <c r="M10712" s="61">
        <f>VLOOKUP(H10712,zdroj!C:F,4,0)</f>
        <v>0</v>
      </c>
      <c r="N10712" s="61" t="str">
        <f t="shared" si="334"/>
        <v>-</v>
      </c>
      <c r="P10712" s="73" t="str">
        <f t="shared" si="335"/>
        <v/>
      </c>
      <c r="Q10712" s="61" t="s">
        <v>86</v>
      </c>
    </row>
    <row r="10713" spans="8:17" x14ac:dyDescent="0.25">
      <c r="H10713" s="59">
        <v>94358</v>
      </c>
      <c r="I10713" s="59" t="s">
        <v>69</v>
      </c>
      <c r="J10713" s="59">
        <v>28457153</v>
      </c>
      <c r="K10713" s="59" t="s">
        <v>11215</v>
      </c>
      <c r="L10713" s="61" t="s">
        <v>81</v>
      </c>
      <c r="M10713" s="61">
        <f>VLOOKUP(H10713,zdroj!C:F,4,0)</f>
        <v>0</v>
      </c>
      <c r="N10713" s="61" t="str">
        <f t="shared" si="334"/>
        <v>-</v>
      </c>
      <c r="P10713" s="73" t="str">
        <f t="shared" si="335"/>
        <v/>
      </c>
      <c r="Q10713" s="61" t="s">
        <v>86</v>
      </c>
    </row>
    <row r="10714" spans="8:17" x14ac:dyDescent="0.25">
      <c r="H10714" s="59">
        <v>94358</v>
      </c>
      <c r="I10714" s="59" t="s">
        <v>69</v>
      </c>
      <c r="J10714" s="59">
        <v>28457161</v>
      </c>
      <c r="K10714" s="59" t="s">
        <v>11216</v>
      </c>
      <c r="L10714" s="61" t="s">
        <v>81</v>
      </c>
      <c r="M10714" s="61">
        <f>VLOOKUP(H10714,zdroj!C:F,4,0)</f>
        <v>0</v>
      </c>
      <c r="N10714" s="61" t="str">
        <f t="shared" si="334"/>
        <v>-</v>
      </c>
      <c r="P10714" s="73" t="str">
        <f t="shared" si="335"/>
        <v/>
      </c>
      <c r="Q10714" s="61" t="s">
        <v>86</v>
      </c>
    </row>
    <row r="10715" spans="8:17" x14ac:dyDescent="0.25">
      <c r="H10715" s="59">
        <v>94358</v>
      </c>
      <c r="I10715" s="59" t="s">
        <v>69</v>
      </c>
      <c r="J10715" s="59">
        <v>28457170</v>
      </c>
      <c r="K10715" s="59" t="s">
        <v>11217</v>
      </c>
      <c r="L10715" s="61" t="s">
        <v>81</v>
      </c>
      <c r="M10715" s="61">
        <f>VLOOKUP(H10715,zdroj!C:F,4,0)</f>
        <v>0</v>
      </c>
      <c r="N10715" s="61" t="str">
        <f t="shared" si="334"/>
        <v>-</v>
      </c>
      <c r="P10715" s="73" t="str">
        <f t="shared" si="335"/>
        <v/>
      </c>
      <c r="Q10715" s="61" t="s">
        <v>86</v>
      </c>
    </row>
    <row r="10716" spans="8:17" x14ac:dyDescent="0.25">
      <c r="H10716" s="59">
        <v>94358</v>
      </c>
      <c r="I10716" s="59" t="s">
        <v>69</v>
      </c>
      <c r="J10716" s="59">
        <v>28457188</v>
      </c>
      <c r="K10716" s="59" t="s">
        <v>11218</v>
      </c>
      <c r="L10716" s="61" t="s">
        <v>81</v>
      </c>
      <c r="M10716" s="61">
        <f>VLOOKUP(H10716,zdroj!C:F,4,0)</f>
        <v>0</v>
      </c>
      <c r="N10716" s="61" t="str">
        <f t="shared" si="334"/>
        <v>-</v>
      </c>
      <c r="P10716" s="73" t="str">
        <f t="shared" si="335"/>
        <v/>
      </c>
      <c r="Q10716" s="61" t="s">
        <v>86</v>
      </c>
    </row>
    <row r="10717" spans="8:17" x14ac:dyDescent="0.25">
      <c r="H10717" s="59">
        <v>94358</v>
      </c>
      <c r="I10717" s="59" t="s">
        <v>69</v>
      </c>
      <c r="J10717" s="59">
        <v>28457196</v>
      </c>
      <c r="K10717" s="59" t="s">
        <v>11219</v>
      </c>
      <c r="L10717" s="61" t="s">
        <v>81</v>
      </c>
      <c r="M10717" s="61">
        <f>VLOOKUP(H10717,zdroj!C:F,4,0)</f>
        <v>0</v>
      </c>
      <c r="N10717" s="61" t="str">
        <f t="shared" si="334"/>
        <v>-</v>
      </c>
      <c r="P10717" s="73" t="str">
        <f t="shared" si="335"/>
        <v/>
      </c>
      <c r="Q10717" s="61" t="s">
        <v>86</v>
      </c>
    </row>
    <row r="10718" spans="8:17" x14ac:dyDescent="0.25">
      <c r="H10718" s="59">
        <v>94358</v>
      </c>
      <c r="I10718" s="59" t="s">
        <v>69</v>
      </c>
      <c r="J10718" s="59">
        <v>28457200</v>
      </c>
      <c r="K10718" s="59" t="s">
        <v>11220</v>
      </c>
      <c r="L10718" s="61" t="s">
        <v>81</v>
      </c>
      <c r="M10718" s="61">
        <f>VLOOKUP(H10718,zdroj!C:F,4,0)</f>
        <v>0</v>
      </c>
      <c r="N10718" s="61" t="str">
        <f t="shared" si="334"/>
        <v>-</v>
      </c>
      <c r="P10718" s="73" t="str">
        <f t="shared" si="335"/>
        <v/>
      </c>
      <c r="Q10718" s="61" t="s">
        <v>86</v>
      </c>
    </row>
    <row r="10719" spans="8:17" x14ac:dyDescent="0.25">
      <c r="H10719" s="59">
        <v>94358</v>
      </c>
      <c r="I10719" s="59" t="s">
        <v>69</v>
      </c>
      <c r="J10719" s="59">
        <v>28457218</v>
      </c>
      <c r="K10719" s="59" t="s">
        <v>11221</v>
      </c>
      <c r="L10719" s="61" t="s">
        <v>81</v>
      </c>
      <c r="M10719" s="61">
        <f>VLOOKUP(H10719,zdroj!C:F,4,0)</f>
        <v>0</v>
      </c>
      <c r="N10719" s="61" t="str">
        <f t="shared" si="334"/>
        <v>-</v>
      </c>
      <c r="P10719" s="73" t="str">
        <f t="shared" si="335"/>
        <v/>
      </c>
      <c r="Q10719" s="61" t="s">
        <v>86</v>
      </c>
    </row>
    <row r="10720" spans="8:17" x14ac:dyDescent="0.25">
      <c r="H10720" s="59">
        <v>94358</v>
      </c>
      <c r="I10720" s="59" t="s">
        <v>69</v>
      </c>
      <c r="J10720" s="59">
        <v>28457226</v>
      </c>
      <c r="K10720" s="59" t="s">
        <v>11222</v>
      </c>
      <c r="L10720" s="61" t="s">
        <v>81</v>
      </c>
      <c r="M10720" s="61">
        <f>VLOOKUP(H10720,zdroj!C:F,4,0)</f>
        <v>0</v>
      </c>
      <c r="N10720" s="61" t="str">
        <f t="shared" si="334"/>
        <v>-</v>
      </c>
      <c r="P10720" s="73" t="str">
        <f t="shared" si="335"/>
        <v/>
      </c>
      <c r="Q10720" s="61" t="s">
        <v>86</v>
      </c>
    </row>
    <row r="10721" spans="8:17" x14ac:dyDescent="0.25">
      <c r="H10721" s="59">
        <v>94358</v>
      </c>
      <c r="I10721" s="59" t="s">
        <v>69</v>
      </c>
      <c r="J10721" s="59">
        <v>28457234</v>
      </c>
      <c r="K10721" s="59" t="s">
        <v>11223</v>
      </c>
      <c r="L10721" s="61" t="s">
        <v>81</v>
      </c>
      <c r="M10721" s="61">
        <f>VLOOKUP(H10721,zdroj!C:F,4,0)</f>
        <v>0</v>
      </c>
      <c r="N10721" s="61" t="str">
        <f t="shared" si="334"/>
        <v>-</v>
      </c>
      <c r="P10721" s="73" t="str">
        <f t="shared" si="335"/>
        <v/>
      </c>
      <c r="Q10721" s="61" t="s">
        <v>86</v>
      </c>
    </row>
    <row r="10722" spans="8:17" x14ac:dyDescent="0.25">
      <c r="H10722" s="59">
        <v>94358</v>
      </c>
      <c r="I10722" s="59" t="s">
        <v>69</v>
      </c>
      <c r="J10722" s="59">
        <v>28457242</v>
      </c>
      <c r="K10722" s="59" t="s">
        <v>11224</v>
      </c>
      <c r="L10722" s="61" t="s">
        <v>81</v>
      </c>
      <c r="M10722" s="61">
        <f>VLOOKUP(H10722,zdroj!C:F,4,0)</f>
        <v>0</v>
      </c>
      <c r="N10722" s="61" t="str">
        <f t="shared" si="334"/>
        <v>-</v>
      </c>
      <c r="P10722" s="73" t="str">
        <f t="shared" si="335"/>
        <v/>
      </c>
      <c r="Q10722" s="61" t="s">
        <v>86</v>
      </c>
    </row>
    <row r="10723" spans="8:17" x14ac:dyDescent="0.25">
      <c r="H10723" s="59">
        <v>94358</v>
      </c>
      <c r="I10723" s="59" t="s">
        <v>69</v>
      </c>
      <c r="J10723" s="59">
        <v>28457251</v>
      </c>
      <c r="K10723" s="59" t="s">
        <v>11225</v>
      </c>
      <c r="L10723" s="61" t="s">
        <v>81</v>
      </c>
      <c r="M10723" s="61">
        <f>VLOOKUP(H10723,zdroj!C:F,4,0)</f>
        <v>0</v>
      </c>
      <c r="N10723" s="61" t="str">
        <f t="shared" si="334"/>
        <v>-</v>
      </c>
      <c r="P10723" s="73" t="str">
        <f t="shared" si="335"/>
        <v/>
      </c>
      <c r="Q10723" s="61" t="s">
        <v>86</v>
      </c>
    </row>
    <row r="10724" spans="8:17" x14ac:dyDescent="0.25">
      <c r="H10724" s="59">
        <v>94358</v>
      </c>
      <c r="I10724" s="59" t="s">
        <v>69</v>
      </c>
      <c r="J10724" s="59">
        <v>28457269</v>
      </c>
      <c r="K10724" s="59" t="s">
        <v>11226</v>
      </c>
      <c r="L10724" s="61" t="s">
        <v>81</v>
      </c>
      <c r="M10724" s="61">
        <f>VLOOKUP(H10724,zdroj!C:F,4,0)</f>
        <v>0</v>
      </c>
      <c r="N10724" s="61" t="str">
        <f t="shared" si="334"/>
        <v>-</v>
      </c>
      <c r="P10724" s="73" t="str">
        <f t="shared" si="335"/>
        <v/>
      </c>
      <c r="Q10724" s="61" t="s">
        <v>86</v>
      </c>
    </row>
    <row r="10725" spans="8:17" x14ac:dyDescent="0.25">
      <c r="H10725" s="59">
        <v>94358</v>
      </c>
      <c r="I10725" s="59" t="s">
        <v>69</v>
      </c>
      <c r="J10725" s="59">
        <v>28457277</v>
      </c>
      <c r="K10725" s="59" t="s">
        <v>11227</v>
      </c>
      <c r="L10725" s="61" t="s">
        <v>81</v>
      </c>
      <c r="M10725" s="61">
        <f>VLOOKUP(H10725,zdroj!C:F,4,0)</f>
        <v>0</v>
      </c>
      <c r="N10725" s="61" t="str">
        <f t="shared" si="334"/>
        <v>-</v>
      </c>
      <c r="P10725" s="73" t="str">
        <f t="shared" si="335"/>
        <v/>
      </c>
      <c r="Q10725" s="61" t="s">
        <v>86</v>
      </c>
    </row>
    <row r="10726" spans="8:17" x14ac:dyDescent="0.25">
      <c r="H10726" s="59">
        <v>94358</v>
      </c>
      <c r="I10726" s="59" t="s">
        <v>69</v>
      </c>
      <c r="J10726" s="59">
        <v>28457285</v>
      </c>
      <c r="K10726" s="59" t="s">
        <v>11228</v>
      </c>
      <c r="L10726" s="61" t="s">
        <v>81</v>
      </c>
      <c r="M10726" s="61">
        <f>VLOOKUP(H10726,zdroj!C:F,4,0)</f>
        <v>0</v>
      </c>
      <c r="N10726" s="61" t="str">
        <f t="shared" si="334"/>
        <v>-</v>
      </c>
      <c r="P10726" s="73" t="str">
        <f t="shared" si="335"/>
        <v/>
      </c>
      <c r="Q10726" s="61" t="s">
        <v>86</v>
      </c>
    </row>
    <row r="10727" spans="8:17" x14ac:dyDescent="0.25">
      <c r="H10727" s="59">
        <v>94358</v>
      </c>
      <c r="I10727" s="59" t="s">
        <v>69</v>
      </c>
      <c r="J10727" s="59">
        <v>28457293</v>
      </c>
      <c r="K10727" s="59" t="s">
        <v>11229</v>
      </c>
      <c r="L10727" s="61" t="s">
        <v>81</v>
      </c>
      <c r="M10727" s="61">
        <f>VLOOKUP(H10727,zdroj!C:F,4,0)</f>
        <v>0</v>
      </c>
      <c r="N10727" s="61" t="str">
        <f t="shared" si="334"/>
        <v>-</v>
      </c>
      <c r="P10727" s="73" t="str">
        <f t="shared" si="335"/>
        <v/>
      </c>
      <c r="Q10727" s="61" t="s">
        <v>86</v>
      </c>
    </row>
    <row r="10728" spans="8:17" x14ac:dyDescent="0.25">
      <c r="H10728" s="59">
        <v>94358</v>
      </c>
      <c r="I10728" s="59" t="s">
        <v>69</v>
      </c>
      <c r="J10728" s="59">
        <v>28457307</v>
      </c>
      <c r="K10728" s="59" t="s">
        <v>11230</v>
      </c>
      <c r="L10728" s="61" t="s">
        <v>81</v>
      </c>
      <c r="M10728" s="61">
        <f>VLOOKUP(H10728,zdroj!C:F,4,0)</f>
        <v>0</v>
      </c>
      <c r="N10728" s="61" t="str">
        <f t="shared" si="334"/>
        <v>-</v>
      </c>
      <c r="P10728" s="73" t="str">
        <f t="shared" si="335"/>
        <v/>
      </c>
      <c r="Q10728" s="61" t="s">
        <v>86</v>
      </c>
    </row>
    <row r="10729" spans="8:17" x14ac:dyDescent="0.25">
      <c r="H10729" s="59">
        <v>94358</v>
      </c>
      <c r="I10729" s="59" t="s">
        <v>69</v>
      </c>
      <c r="J10729" s="59">
        <v>28457315</v>
      </c>
      <c r="K10729" s="59" t="s">
        <v>11231</v>
      </c>
      <c r="L10729" s="61" t="s">
        <v>81</v>
      </c>
      <c r="M10729" s="61">
        <f>VLOOKUP(H10729,zdroj!C:F,4,0)</f>
        <v>0</v>
      </c>
      <c r="N10729" s="61" t="str">
        <f t="shared" si="334"/>
        <v>-</v>
      </c>
      <c r="P10729" s="73" t="str">
        <f t="shared" si="335"/>
        <v/>
      </c>
      <c r="Q10729" s="61" t="s">
        <v>86</v>
      </c>
    </row>
    <row r="10730" spans="8:17" x14ac:dyDescent="0.25">
      <c r="H10730" s="59">
        <v>94358</v>
      </c>
      <c r="I10730" s="59" t="s">
        <v>69</v>
      </c>
      <c r="J10730" s="59">
        <v>28457323</v>
      </c>
      <c r="K10730" s="59" t="s">
        <v>11232</v>
      </c>
      <c r="L10730" s="61" t="s">
        <v>81</v>
      </c>
      <c r="M10730" s="61">
        <f>VLOOKUP(H10730,zdroj!C:F,4,0)</f>
        <v>0</v>
      </c>
      <c r="N10730" s="61" t="str">
        <f t="shared" si="334"/>
        <v>-</v>
      </c>
      <c r="P10730" s="73" t="str">
        <f t="shared" si="335"/>
        <v/>
      </c>
      <c r="Q10730" s="61" t="s">
        <v>86</v>
      </c>
    </row>
    <row r="10731" spans="8:17" x14ac:dyDescent="0.25">
      <c r="H10731" s="59">
        <v>94358</v>
      </c>
      <c r="I10731" s="59" t="s">
        <v>69</v>
      </c>
      <c r="J10731" s="59">
        <v>28457331</v>
      </c>
      <c r="K10731" s="59" t="s">
        <v>11233</v>
      </c>
      <c r="L10731" s="61" t="s">
        <v>81</v>
      </c>
      <c r="M10731" s="61">
        <f>VLOOKUP(H10731,zdroj!C:F,4,0)</f>
        <v>0</v>
      </c>
      <c r="N10731" s="61" t="str">
        <f t="shared" si="334"/>
        <v>-</v>
      </c>
      <c r="P10731" s="73" t="str">
        <f t="shared" si="335"/>
        <v/>
      </c>
      <c r="Q10731" s="61" t="s">
        <v>86</v>
      </c>
    </row>
    <row r="10732" spans="8:17" x14ac:dyDescent="0.25">
      <c r="H10732" s="59">
        <v>94358</v>
      </c>
      <c r="I10732" s="59" t="s">
        <v>69</v>
      </c>
      <c r="J10732" s="59">
        <v>28457340</v>
      </c>
      <c r="K10732" s="59" t="s">
        <v>11234</v>
      </c>
      <c r="L10732" s="61" t="s">
        <v>81</v>
      </c>
      <c r="M10732" s="61">
        <f>VLOOKUP(H10732,zdroj!C:F,4,0)</f>
        <v>0</v>
      </c>
      <c r="N10732" s="61" t="str">
        <f t="shared" si="334"/>
        <v>-</v>
      </c>
      <c r="P10732" s="73" t="str">
        <f t="shared" si="335"/>
        <v/>
      </c>
      <c r="Q10732" s="61" t="s">
        <v>86</v>
      </c>
    </row>
    <row r="10733" spans="8:17" x14ac:dyDescent="0.25">
      <c r="H10733" s="59">
        <v>94358</v>
      </c>
      <c r="I10733" s="59" t="s">
        <v>69</v>
      </c>
      <c r="J10733" s="59">
        <v>28457358</v>
      </c>
      <c r="K10733" s="59" t="s">
        <v>11235</v>
      </c>
      <c r="L10733" s="61" t="s">
        <v>81</v>
      </c>
      <c r="M10733" s="61">
        <f>VLOOKUP(H10733,zdroj!C:F,4,0)</f>
        <v>0</v>
      </c>
      <c r="N10733" s="61" t="str">
        <f t="shared" si="334"/>
        <v>-</v>
      </c>
      <c r="P10733" s="73" t="str">
        <f t="shared" si="335"/>
        <v/>
      </c>
      <c r="Q10733" s="61" t="s">
        <v>86</v>
      </c>
    </row>
    <row r="10734" spans="8:17" x14ac:dyDescent="0.25">
      <c r="H10734" s="59">
        <v>94358</v>
      </c>
      <c r="I10734" s="59" t="s">
        <v>69</v>
      </c>
      <c r="J10734" s="59">
        <v>28457366</v>
      </c>
      <c r="K10734" s="59" t="s">
        <v>11236</v>
      </c>
      <c r="L10734" s="61" t="s">
        <v>81</v>
      </c>
      <c r="M10734" s="61">
        <f>VLOOKUP(H10734,zdroj!C:F,4,0)</f>
        <v>0</v>
      </c>
      <c r="N10734" s="61" t="str">
        <f t="shared" si="334"/>
        <v>-</v>
      </c>
      <c r="P10734" s="73" t="str">
        <f t="shared" si="335"/>
        <v/>
      </c>
      <c r="Q10734" s="61" t="s">
        <v>86</v>
      </c>
    </row>
    <row r="10735" spans="8:17" x14ac:dyDescent="0.25">
      <c r="H10735" s="59">
        <v>94358</v>
      </c>
      <c r="I10735" s="59" t="s">
        <v>69</v>
      </c>
      <c r="J10735" s="59">
        <v>28457374</v>
      </c>
      <c r="K10735" s="59" t="s">
        <v>11237</v>
      </c>
      <c r="L10735" s="61" t="s">
        <v>81</v>
      </c>
      <c r="M10735" s="61">
        <f>VLOOKUP(H10735,zdroj!C:F,4,0)</f>
        <v>0</v>
      </c>
      <c r="N10735" s="61" t="str">
        <f t="shared" si="334"/>
        <v>-</v>
      </c>
      <c r="P10735" s="73" t="str">
        <f t="shared" si="335"/>
        <v/>
      </c>
      <c r="Q10735" s="61" t="s">
        <v>86</v>
      </c>
    </row>
    <row r="10736" spans="8:17" x14ac:dyDescent="0.25">
      <c r="H10736" s="59">
        <v>94358</v>
      </c>
      <c r="I10736" s="59" t="s">
        <v>69</v>
      </c>
      <c r="J10736" s="59">
        <v>28457382</v>
      </c>
      <c r="K10736" s="59" t="s">
        <v>11238</v>
      </c>
      <c r="L10736" s="61" t="s">
        <v>81</v>
      </c>
      <c r="M10736" s="61">
        <f>VLOOKUP(H10736,zdroj!C:F,4,0)</f>
        <v>0</v>
      </c>
      <c r="N10736" s="61" t="str">
        <f t="shared" si="334"/>
        <v>-</v>
      </c>
      <c r="P10736" s="73" t="str">
        <f t="shared" si="335"/>
        <v/>
      </c>
      <c r="Q10736" s="61" t="s">
        <v>86</v>
      </c>
    </row>
    <row r="10737" spans="8:17" x14ac:dyDescent="0.25">
      <c r="H10737" s="59">
        <v>94358</v>
      </c>
      <c r="I10737" s="59" t="s">
        <v>69</v>
      </c>
      <c r="J10737" s="59">
        <v>28457391</v>
      </c>
      <c r="K10737" s="59" t="s">
        <v>11239</v>
      </c>
      <c r="L10737" s="61" t="s">
        <v>81</v>
      </c>
      <c r="M10737" s="61">
        <f>VLOOKUP(H10737,zdroj!C:F,4,0)</f>
        <v>0</v>
      </c>
      <c r="N10737" s="61" t="str">
        <f t="shared" si="334"/>
        <v>-</v>
      </c>
      <c r="P10737" s="73" t="str">
        <f t="shared" si="335"/>
        <v/>
      </c>
      <c r="Q10737" s="61" t="s">
        <v>86</v>
      </c>
    </row>
    <row r="10738" spans="8:17" x14ac:dyDescent="0.25">
      <c r="H10738" s="59">
        <v>94358</v>
      </c>
      <c r="I10738" s="59" t="s">
        <v>69</v>
      </c>
      <c r="J10738" s="59">
        <v>28457404</v>
      </c>
      <c r="K10738" s="59" t="s">
        <v>11240</v>
      </c>
      <c r="L10738" s="61" t="s">
        <v>81</v>
      </c>
      <c r="M10738" s="61">
        <f>VLOOKUP(H10738,zdroj!C:F,4,0)</f>
        <v>0</v>
      </c>
      <c r="N10738" s="61" t="str">
        <f t="shared" si="334"/>
        <v>-</v>
      </c>
      <c r="P10738" s="73" t="str">
        <f t="shared" si="335"/>
        <v/>
      </c>
      <c r="Q10738" s="61" t="s">
        <v>86</v>
      </c>
    </row>
    <row r="10739" spans="8:17" x14ac:dyDescent="0.25">
      <c r="H10739" s="59">
        <v>94358</v>
      </c>
      <c r="I10739" s="59" t="s">
        <v>69</v>
      </c>
      <c r="J10739" s="59">
        <v>28457412</v>
      </c>
      <c r="K10739" s="59" t="s">
        <v>11241</v>
      </c>
      <c r="L10739" s="61" t="s">
        <v>81</v>
      </c>
      <c r="M10739" s="61">
        <f>VLOOKUP(H10739,zdroj!C:F,4,0)</f>
        <v>0</v>
      </c>
      <c r="N10739" s="61" t="str">
        <f t="shared" si="334"/>
        <v>-</v>
      </c>
      <c r="P10739" s="73" t="str">
        <f t="shared" si="335"/>
        <v/>
      </c>
      <c r="Q10739" s="61" t="s">
        <v>86</v>
      </c>
    </row>
    <row r="10740" spans="8:17" x14ac:dyDescent="0.25">
      <c r="H10740" s="59">
        <v>94358</v>
      </c>
      <c r="I10740" s="59" t="s">
        <v>69</v>
      </c>
      <c r="J10740" s="59">
        <v>28457421</v>
      </c>
      <c r="K10740" s="59" t="s">
        <v>11242</v>
      </c>
      <c r="L10740" s="61" t="s">
        <v>81</v>
      </c>
      <c r="M10740" s="61">
        <f>VLOOKUP(H10740,zdroj!C:F,4,0)</f>
        <v>0</v>
      </c>
      <c r="N10740" s="61" t="str">
        <f t="shared" si="334"/>
        <v>-</v>
      </c>
      <c r="P10740" s="73" t="str">
        <f t="shared" si="335"/>
        <v/>
      </c>
      <c r="Q10740" s="61" t="s">
        <v>86</v>
      </c>
    </row>
    <row r="10741" spans="8:17" x14ac:dyDescent="0.25">
      <c r="H10741" s="59">
        <v>94358</v>
      </c>
      <c r="I10741" s="59" t="s">
        <v>69</v>
      </c>
      <c r="J10741" s="59">
        <v>28457439</v>
      </c>
      <c r="K10741" s="59" t="s">
        <v>11243</v>
      </c>
      <c r="L10741" s="61" t="s">
        <v>81</v>
      </c>
      <c r="M10741" s="61">
        <f>VLOOKUP(H10741,zdroj!C:F,4,0)</f>
        <v>0</v>
      </c>
      <c r="N10741" s="61" t="str">
        <f t="shared" si="334"/>
        <v>-</v>
      </c>
      <c r="P10741" s="73" t="str">
        <f t="shared" si="335"/>
        <v/>
      </c>
      <c r="Q10741" s="61" t="s">
        <v>86</v>
      </c>
    </row>
    <row r="10742" spans="8:17" x14ac:dyDescent="0.25">
      <c r="H10742" s="59">
        <v>94358</v>
      </c>
      <c r="I10742" s="59" t="s">
        <v>69</v>
      </c>
      <c r="J10742" s="59">
        <v>28457447</v>
      </c>
      <c r="K10742" s="59" t="s">
        <v>11244</v>
      </c>
      <c r="L10742" s="61" t="s">
        <v>81</v>
      </c>
      <c r="M10742" s="61">
        <f>VLOOKUP(H10742,zdroj!C:F,4,0)</f>
        <v>0</v>
      </c>
      <c r="N10742" s="61" t="str">
        <f t="shared" si="334"/>
        <v>-</v>
      </c>
      <c r="P10742" s="73" t="str">
        <f t="shared" si="335"/>
        <v/>
      </c>
      <c r="Q10742" s="61" t="s">
        <v>86</v>
      </c>
    </row>
    <row r="10743" spans="8:17" x14ac:dyDescent="0.25">
      <c r="H10743" s="59">
        <v>94358</v>
      </c>
      <c r="I10743" s="59" t="s">
        <v>69</v>
      </c>
      <c r="J10743" s="59">
        <v>28457455</v>
      </c>
      <c r="K10743" s="59" t="s">
        <v>11245</v>
      </c>
      <c r="L10743" s="61" t="s">
        <v>81</v>
      </c>
      <c r="M10743" s="61">
        <f>VLOOKUP(H10743,zdroj!C:F,4,0)</f>
        <v>0</v>
      </c>
      <c r="N10743" s="61" t="str">
        <f t="shared" si="334"/>
        <v>-</v>
      </c>
      <c r="P10743" s="73" t="str">
        <f t="shared" si="335"/>
        <v/>
      </c>
      <c r="Q10743" s="61" t="s">
        <v>86</v>
      </c>
    </row>
    <row r="10744" spans="8:17" x14ac:dyDescent="0.25">
      <c r="H10744" s="59">
        <v>94358</v>
      </c>
      <c r="I10744" s="59" t="s">
        <v>69</v>
      </c>
      <c r="J10744" s="59">
        <v>28457463</v>
      </c>
      <c r="K10744" s="59" t="s">
        <v>11246</v>
      </c>
      <c r="L10744" s="61" t="s">
        <v>81</v>
      </c>
      <c r="M10744" s="61">
        <f>VLOOKUP(H10744,zdroj!C:F,4,0)</f>
        <v>0</v>
      </c>
      <c r="N10744" s="61" t="str">
        <f t="shared" si="334"/>
        <v>-</v>
      </c>
      <c r="P10744" s="73" t="str">
        <f t="shared" si="335"/>
        <v/>
      </c>
      <c r="Q10744" s="61" t="s">
        <v>86</v>
      </c>
    </row>
    <row r="10745" spans="8:17" x14ac:dyDescent="0.25">
      <c r="H10745" s="59">
        <v>94358</v>
      </c>
      <c r="I10745" s="59" t="s">
        <v>69</v>
      </c>
      <c r="J10745" s="59">
        <v>28457471</v>
      </c>
      <c r="K10745" s="59" t="s">
        <v>11247</v>
      </c>
      <c r="L10745" s="61" t="s">
        <v>81</v>
      </c>
      <c r="M10745" s="61">
        <f>VLOOKUP(H10745,zdroj!C:F,4,0)</f>
        <v>0</v>
      </c>
      <c r="N10745" s="61" t="str">
        <f t="shared" si="334"/>
        <v>-</v>
      </c>
      <c r="P10745" s="73" t="str">
        <f t="shared" si="335"/>
        <v/>
      </c>
      <c r="Q10745" s="61" t="s">
        <v>86</v>
      </c>
    </row>
    <row r="10746" spans="8:17" x14ac:dyDescent="0.25">
      <c r="H10746" s="59">
        <v>94358</v>
      </c>
      <c r="I10746" s="59" t="s">
        <v>69</v>
      </c>
      <c r="J10746" s="59">
        <v>28457480</v>
      </c>
      <c r="K10746" s="59" t="s">
        <v>11248</v>
      </c>
      <c r="L10746" s="61" t="s">
        <v>81</v>
      </c>
      <c r="M10746" s="61">
        <f>VLOOKUP(H10746,zdroj!C:F,4,0)</f>
        <v>0</v>
      </c>
      <c r="N10746" s="61" t="str">
        <f t="shared" si="334"/>
        <v>-</v>
      </c>
      <c r="P10746" s="73" t="str">
        <f t="shared" si="335"/>
        <v/>
      </c>
      <c r="Q10746" s="61" t="s">
        <v>86</v>
      </c>
    </row>
    <row r="10747" spans="8:17" x14ac:dyDescent="0.25">
      <c r="H10747" s="59">
        <v>94358</v>
      </c>
      <c r="I10747" s="59" t="s">
        <v>69</v>
      </c>
      <c r="J10747" s="59">
        <v>28457498</v>
      </c>
      <c r="K10747" s="59" t="s">
        <v>11249</v>
      </c>
      <c r="L10747" s="61" t="s">
        <v>81</v>
      </c>
      <c r="M10747" s="61">
        <f>VLOOKUP(H10747,zdroj!C:F,4,0)</f>
        <v>0</v>
      </c>
      <c r="N10747" s="61" t="str">
        <f t="shared" si="334"/>
        <v>-</v>
      </c>
      <c r="P10747" s="73" t="str">
        <f t="shared" si="335"/>
        <v/>
      </c>
      <c r="Q10747" s="61" t="s">
        <v>86</v>
      </c>
    </row>
    <row r="10748" spans="8:17" x14ac:dyDescent="0.25">
      <c r="H10748" s="59">
        <v>94358</v>
      </c>
      <c r="I10748" s="59" t="s">
        <v>69</v>
      </c>
      <c r="J10748" s="59">
        <v>28457501</v>
      </c>
      <c r="K10748" s="59" t="s">
        <v>11250</v>
      </c>
      <c r="L10748" s="61" t="s">
        <v>81</v>
      </c>
      <c r="M10748" s="61">
        <f>VLOOKUP(H10748,zdroj!C:F,4,0)</f>
        <v>0</v>
      </c>
      <c r="N10748" s="61" t="str">
        <f t="shared" si="334"/>
        <v>-</v>
      </c>
      <c r="P10748" s="73" t="str">
        <f t="shared" si="335"/>
        <v/>
      </c>
      <c r="Q10748" s="61" t="s">
        <v>86</v>
      </c>
    </row>
    <row r="10749" spans="8:17" x14ac:dyDescent="0.25">
      <c r="H10749" s="59">
        <v>94358</v>
      </c>
      <c r="I10749" s="59" t="s">
        <v>69</v>
      </c>
      <c r="J10749" s="59">
        <v>28457510</v>
      </c>
      <c r="K10749" s="59" t="s">
        <v>11251</v>
      </c>
      <c r="L10749" s="61" t="s">
        <v>81</v>
      </c>
      <c r="M10749" s="61">
        <f>VLOOKUP(H10749,zdroj!C:F,4,0)</f>
        <v>0</v>
      </c>
      <c r="N10749" s="61" t="str">
        <f t="shared" si="334"/>
        <v>-</v>
      </c>
      <c r="P10749" s="73" t="str">
        <f t="shared" si="335"/>
        <v/>
      </c>
      <c r="Q10749" s="61" t="s">
        <v>86</v>
      </c>
    </row>
    <row r="10750" spans="8:17" x14ac:dyDescent="0.25">
      <c r="H10750" s="59">
        <v>94358</v>
      </c>
      <c r="I10750" s="59" t="s">
        <v>69</v>
      </c>
      <c r="J10750" s="59">
        <v>28457528</v>
      </c>
      <c r="K10750" s="59" t="s">
        <v>11252</v>
      </c>
      <c r="L10750" s="61" t="s">
        <v>81</v>
      </c>
      <c r="M10750" s="61">
        <f>VLOOKUP(H10750,zdroj!C:F,4,0)</f>
        <v>0</v>
      </c>
      <c r="N10750" s="61" t="str">
        <f t="shared" si="334"/>
        <v>-</v>
      </c>
      <c r="P10750" s="73" t="str">
        <f t="shared" si="335"/>
        <v/>
      </c>
      <c r="Q10750" s="61" t="s">
        <v>86</v>
      </c>
    </row>
    <row r="10751" spans="8:17" x14ac:dyDescent="0.25">
      <c r="H10751" s="59">
        <v>94358</v>
      </c>
      <c r="I10751" s="59" t="s">
        <v>69</v>
      </c>
      <c r="J10751" s="59">
        <v>28457536</v>
      </c>
      <c r="K10751" s="59" t="s">
        <v>11253</v>
      </c>
      <c r="L10751" s="61" t="s">
        <v>81</v>
      </c>
      <c r="M10751" s="61">
        <f>VLOOKUP(H10751,zdroj!C:F,4,0)</f>
        <v>0</v>
      </c>
      <c r="N10751" s="61" t="str">
        <f t="shared" si="334"/>
        <v>-</v>
      </c>
      <c r="P10751" s="73" t="str">
        <f t="shared" si="335"/>
        <v/>
      </c>
      <c r="Q10751" s="61" t="s">
        <v>86</v>
      </c>
    </row>
    <row r="10752" spans="8:17" x14ac:dyDescent="0.25">
      <c r="H10752" s="59">
        <v>94358</v>
      </c>
      <c r="I10752" s="59" t="s">
        <v>69</v>
      </c>
      <c r="J10752" s="59">
        <v>28457544</v>
      </c>
      <c r="K10752" s="59" t="s">
        <v>11254</v>
      </c>
      <c r="L10752" s="61" t="s">
        <v>81</v>
      </c>
      <c r="M10752" s="61">
        <f>VLOOKUP(H10752,zdroj!C:F,4,0)</f>
        <v>0</v>
      </c>
      <c r="N10752" s="61" t="str">
        <f t="shared" si="334"/>
        <v>-</v>
      </c>
      <c r="P10752" s="73" t="str">
        <f t="shared" si="335"/>
        <v/>
      </c>
      <c r="Q10752" s="61" t="s">
        <v>86</v>
      </c>
    </row>
    <row r="10753" spans="8:17" x14ac:dyDescent="0.25">
      <c r="H10753" s="59">
        <v>94358</v>
      </c>
      <c r="I10753" s="59" t="s">
        <v>69</v>
      </c>
      <c r="J10753" s="59">
        <v>28457552</v>
      </c>
      <c r="K10753" s="59" t="s">
        <v>11255</v>
      </c>
      <c r="L10753" s="61" t="s">
        <v>81</v>
      </c>
      <c r="M10753" s="61">
        <f>VLOOKUP(H10753,zdroj!C:F,4,0)</f>
        <v>0</v>
      </c>
      <c r="N10753" s="61" t="str">
        <f t="shared" si="334"/>
        <v>-</v>
      </c>
      <c r="P10753" s="73" t="str">
        <f t="shared" si="335"/>
        <v/>
      </c>
      <c r="Q10753" s="61" t="s">
        <v>86</v>
      </c>
    </row>
    <row r="10754" spans="8:17" x14ac:dyDescent="0.25">
      <c r="H10754" s="59">
        <v>94358</v>
      </c>
      <c r="I10754" s="59" t="s">
        <v>69</v>
      </c>
      <c r="J10754" s="59">
        <v>28457561</v>
      </c>
      <c r="K10754" s="59" t="s">
        <v>11256</v>
      </c>
      <c r="L10754" s="61" t="s">
        <v>81</v>
      </c>
      <c r="M10754" s="61">
        <f>VLOOKUP(H10754,zdroj!C:F,4,0)</f>
        <v>0</v>
      </c>
      <c r="N10754" s="61" t="str">
        <f t="shared" si="334"/>
        <v>-</v>
      </c>
      <c r="P10754" s="73" t="str">
        <f t="shared" si="335"/>
        <v/>
      </c>
      <c r="Q10754" s="61" t="s">
        <v>86</v>
      </c>
    </row>
    <row r="10755" spans="8:17" x14ac:dyDescent="0.25">
      <c r="H10755" s="59">
        <v>94358</v>
      </c>
      <c r="I10755" s="59" t="s">
        <v>69</v>
      </c>
      <c r="J10755" s="59">
        <v>28457579</v>
      </c>
      <c r="K10755" s="59" t="s">
        <v>11257</v>
      </c>
      <c r="L10755" s="61" t="s">
        <v>81</v>
      </c>
      <c r="M10755" s="61">
        <f>VLOOKUP(H10755,zdroj!C:F,4,0)</f>
        <v>0</v>
      </c>
      <c r="N10755" s="61" t="str">
        <f t="shared" si="334"/>
        <v>-</v>
      </c>
      <c r="P10755" s="73" t="str">
        <f t="shared" si="335"/>
        <v/>
      </c>
      <c r="Q10755" s="61" t="s">
        <v>86</v>
      </c>
    </row>
    <row r="10756" spans="8:17" x14ac:dyDescent="0.25">
      <c r="H10756" s="59">
        <v>94358</v>
      </c>
      <c r="I10756" s="59" t="s">
        <v>69</v>
      </c>
      <c r="J10756" s="59">
        <v>28457587</v>
      </c>
      <c r="K10756" s="59" t="s">
        <v>11258</v>
      </c>
      <c r="L10756" s="61" t="s">
        <v>81</v>
      </c>
      <c r="M10756" s="61">
        <f>VLOOKUP(H10756,zdroj!C:F,4,0)</f>
        <v>0</v>
      </c>
      <c r="N10756" s="61" t="str">
        <f t="shared" si="334"/>
        <v>-</v>
      </c>
      <c r="P10756" s="73" t="str">
        <f t="shared" si="335"/>
        <v/>
      </c>
      <c r="Q10756" s="61" t="s">
        <v>86</v>
      </c>
    </row>
    <row r="10757" spans="8:17" x14ac:dyDescent="0.25">
      <c r="H10757" s="59">
        <v>94358</v>
      </c>
      <c r="I10757" s="59" t="s">
        <v>69</v>
      </c>
      <c r="J10757" s="59">
        <v>28457595</v>
      </c>
      <c r="K10757" s="59" t="s">
        <v>11259</v>
      </c>
      <c r="L10757" s="61" t="s">
        <v>81</v>
      </c>
      <c r="M10757" s="61">
        <f>VLOOKUP(H10757,zdroj!C:F,4,0)</f>
        <v>0</v>
      </c>
      <c r="N10757" s="61" t="str">
        <f t="shared" si="334"/>
        <v>-</v>
      </c>
      <c r="P10757" s="73" t="str">
        <f t="shared" si="335"/>
        <v/>
      </c>
      <c r="Q10757" s="61" t="s">
        <v>86</v>
      </c>
    </row>
    <row r="10758" spans="8:17" x14ac:dyDescent="0.25">
      <c r="H10758" s="59">
        <v>94358</v>
      </c>
      <c r="I10758" s="59" t="s">
        <v>69</v>
      </c>
      <c r="J10758" s="59">
        <v>30824591</v>
      </c>
      <c r="K10758" s="59" t="s">
        <v>11260</v>
      </c>
      <c r="L10758" s="61" t="s">
        <v>81</v>
      </c>
      <c r="M10758" s="61">
        <f>VLOOKUP(H10758,zdroj!C:F,4,0)</f>
        <v>0</v>
      </c>
      <c r="N10758" s="61" t="str">
        <f t="shared" si="334"/>
        <v>-</v>
      </c>
      <c r="P10758" s="73" t="str">
        <f t="shared" si="335"/>
        <v/>
      </c>
      <c r="Q10758" s="61" t="s">
        <v>86</v>
      </c>
    </row>
    <row r="10759" spans="8:17" x14ac:dyDescent="0.25">
      <c r="H10759" s="59">
        <v>94358</v>
      </c>
      <c r="I10759" s="59" t="s">
        <v>69</v>
      </c>
      <c r="J10759" s="59">
        <v>30824605</v>
      </c>
      <c r="K10759" s="59" t="s">
        <v>11261</v>
      </c>
      <c r="L10759" s="61" t="s">
        <v>81</v>
      </c>
      <c r="M10759" s="61">
        <f>VLOOKUP(H10759,zdroj!C:F,4,0)</f>
        <v>0</v>
      </c>
      <c r="N10759" s="61" t="str">
        <f t="shared" ref="N10759:N10822" si="336">IF(M10759="A",IF(L10759="katA","katB",L10759),L10759)</f>
        <v>-</v>
      </c>
      <c r="P10759" s="73" t="str">
        <f t="shared" ref="P10759:P10822" si="337">IF(O10759="A",1,"")</f>
        <v/>
      </c>
      <c r="Q10759" s="61" t="s">
        <v>86</v>
      </c>
    </row>
    <row r="10760" spans="8:17" x14ac:dyDescent="0.25">
      <c r="H10760" s="59">
        <v>94358</v>
      </c>
      <c r="I10760" s="59" t="s">
        <v>69</v>
      </c>
      <c r="J10760" s="59">
        <v>30824613</v>
      </c>
      <c r="K10760" s="59" t="s">
        <v>11262</v>
      </c>
      <c r="L10760" s="61" t="s">
        <v>81</v>
      </c>
      <c r="M10760" s="61">
        <f>VLOOKUP(H10760,zdroj!C:F,4,0)</f>
        <v>0</v>
      </c>
      <c r="N10760" s="61" t="str">
        <f t="shared" si="336"/>
        <v>-</v>
      </c>
      <c r="P10760" s="73" t="str">
        <f t="shared" si="337"/>
        <v/>
      </c>
      <c r="Q10760" s="61" t="s">
        <v>86</v>
      </c>
    </row>
    <row r="10761" spans="8:17" x14ac:dyDescent="0.25">
      <c r="H10761" s="59">
        <v>94358</v>
      </c>
      <c r="I10761" s="59" t="s">
        <v>69</v>
      </c>
      <c r="J10761" s="59">
        <v>30824621</v>
      </c>
      <c r="K10761" s="59" t="s">
        <v>11263</v>
      </c>
      <c r="L10761" s="61" t="s">
        <v>81</v>
      </c>
      <c r="M10761" s="61">
        <f>VLOOKUP(H10761,zdroj!C:F,4,0)</f>
        <v>0</v>
      </c>
      <c r="N10761" s="61" t="str">
        <f t="shared" si="336"/>
        <v>-</v>
      </c>
      <c r="P10761" s="73" t="str">
        <f t="shared" si="337"/>
        <v/>
      </c>
      <c r="Q10761" s="61" t="s">
        <v>86</v>
      </c>
    </row>
    <row r="10762" spans="8:17" x14ac:dyDescent="0.25">
      <c r="H10762" s="59">
        <v>94358</v>
      </c>
      <c r="I10762" s="59" t="s">
        <v>69</v>
      </c>
      <c r="J10762" s="59">
        <v>31262848</v>
      </c>
      <c r="K10762" s="59" t="s">
        <v>11264</v>
      </c>
      <c r="L10762" s="61" t="s">
        <v>81</v>
      </c>
      <c r="M10762" s="61">
        <f>VLOOKUP(H10762,zdroj!C:F,4,0)</f>
        <v>0</v>
      </c>
      <c r="N10762" s="61" t="str">
        <f t="shared" si="336"/>
        <v>-</v>
      </c>
      <c r="P10762" s="73" t="str">
        <f t="shared" si="337"/>
        <v/>
      </c>
      <c r="Q10762" s="61" t="s">
        <v>86</v>
      </c>
    </row>
    <row r="10763" spans="8:17" x14ac:dyDescent="0.25">
      <c r="H10763" s="59">
        <v>94358</v>
      </c>
      <c r="I10763" s="59" t="s">
        <v>69</v>
      </c>
      <c r="J10763" s="59">
        <v>41003101</v>
      </c>
      <c r="K10763" s="59" t="s">
        <v>11265</v>
      </c>
      <c r="L10763" s="61" t="s">
        <v>81</v>
      </c>
      <c r="M10763" s="61">
        <f>VLOOKUP(H10763,zdroj!C:F,4,0)</f>
        <v>0</v>
      </c>
      <c r="N10763" s="61" t="str">
        <f t="shared" si="336"/>
        <v>-</v>
      </c>
      <c r="P10763" s="73" t="str">
        <f t="shared" si="337"/>
        <v/>
      </c>
      <c r="Q10763" s="61" t="s">
        <v>86</v>
      </c>
    </row>
    <row r="10764" spans="8:17" x14ac:dyDescent="0.25">
      <c r="H10764" s="59">
        <v>94358</v>
      </c>
      <c r="I10764" s="59" t="s">
        <v>69</v>
      </c>
      <c r="J10764" s="59">
        <v>41282043</v>
      </c>
      <c r="K10764" s="59" t="s">
        <v>11266</v>
      </c>
      <c r="L10764" s="61" t="s">
        <v>81</v>
      </c>
      <c r="M10764" s="61">
        <f>VLOOKUP(H10764,zdroj!C:F,4,0)</f>
        <v>0</v>
      </c>
      <c r="N10764" s="61" t="str">
        <f t="shared" si="336"/>
        <v>-</v>
      </c>
      <c r="P10764" s="73" t="str">
        <f t="shared" si="337"/>
        <v/>
      </c>
      <c r="Q10764" s="61" t="s">
        <v>86</v>
      </c>
    </row>
    <row r="10765" spans="8:17" x14ac:dyDescent="0.25">
      <c r="H10765" s="59">
        <v>94358</v>
      </c>
      <c r="I10765" s="59" t="s">
        <v>69</v>
      </c>
      <c r="J10765" s="59">
        <v>42816475</v>
      </c>
      <c r="K10765" s="59" t="s">
        <v>11267</v>
      </c>
      <c r="L10765" s="61" t="s">
        <v>81</v>
      </c>
      <c r="M10765" s="61">
        <f>VLOOKUP(H10765,zdroj!C:F,4,0)</f>
        <v>0</v>
      </c>
      <c r="N10765" s="61" t="str">
        <f t="shared" si="336"/>
        <v>-</v>
      </c>
      <c r="P10765" s="73" t="str">
        <f t="shared" si="337"/>
        <v/>
      </c>
      <c r="Q10765" s="61" t="s">
        <v>86</v>
      </c>
    </row>
    <row r="10766" spans="8:17" x14ac:dyDescent="0.25">
      <c r="H10766" s="59">
        <v>94358</v>
      </c>
      <c r="I10766" s="59" t="s">
        <v>69</v>
      </c>
      <c r="J10766" s="59">
        <v>70849943</v>
      </c>
      <c r="K10766" s="59" t="s">
        <v>11268</v>
      </c>
      <c r="L10766" s="61" t="s">
        <v>81</v>
      </c>
      <c r="M10766" s="61">
        <f>VLOOKUP(H10766,zdroj!C:F,4,0)</f>
        <v>0</v>
      </c>
      <c r="N10766" s="61" t="str">
        <f t="shared" si="336"/>
        <v>-</v>
      </c>
      <c r="P10766" s="73" t="str">
        <f t="shared" si="337"/>
        <v/>
      </c>
      <c r="Q10766" s="61" t="s">
        <v>86</v>
      </c>
    </row>
    <row r="10767" spans="8:17" x14ac:dyDescent="0.25">
      <c r="H10767" s="59">
        <v>94358</v>
      </c>
      <c r="I10767" s="59" t="s">
        <v>69</v>
      </c>
      <c r="J10767" s="59">
        <v>70850691</v>
      </c>
      <c r="K10767" s="59" t="s">
        <v>11269</v>
      </c>
      <c r="L10767" s="61" t="s">
        <v>81</v>
      </c>
      <c r="M10767" s="61">
        <f>VLOOKUP(H10767,zdroj!C:F,4,0)</f>
        <v>0</v>
      </c>
      <c r="N10767" s="61" t="str">
        <f t="shared" si="336"/>
        <v>-</v>
      </c>
      <c r="P10767" s="73" t="str">
        <f t="shared" si="337"/>
        <v/>
      </c>
      <c r="Q10767" s="61" t="s">
        <v>86</v>
      </c>
    </row>
    <row r="10768" spans="8:17" x14ac:dyDescent="0.25">
      <c r="H10768" s="59">
        <v>94358</v>
      </c>
      <c r="I10768" s="59" t="s">
        <v>69</v>
      </c>
      <c r="J10768" s="59">
        <v>71780386</v>
      </c>
      <c r="K10768" s="59" t="s">
        <v>11270</v>
      </c>
      <c r="L10768" s="61" t="s">
        <v>81</v>
      </c>
      <c r="M10768" s="61">
        <f>VLOOKUP(H10768,zdroj!C:F,4,0)</f>
        <v>0</v>
      </c>
      <c r="N10768" s="61" t="str">
        <f t="shared" si="336"/>
        <v>-</v>
      </c>
      <c r="P10768" s="73" t="str">
        <f t="shared" si="337"/>
        <v/>
      </c>
      <c r="Q10768" s="61" t="s">
        <v>86</v>
      </c>
    </row>
    <row r="10769" spans="8:17" x14ac:dyDescent="0.25">
      <c r="H10769" s="59">
        <v>94358</v>
      </c>
      <c r="I10769" s="59" t="s">
        <v>69</v>
      </c>
      <c r="J10769" s="59">
        <v>72606819</v>
      </c>
      <c r="K10769" s="59" t="s">
        <v>11271</v>
      </c>
      <c r="L10769" s="61" t="s">
        <v>81</v>
      </c>
      <c r="M10769" s="61">
        <f>VLOOKUP(H10769,zdroj!C:F,4,0)</f>
        <v>0</v>
      </c>
      <c r="N10769" s="61" t="str">
        <f t="shared" si="336"/>
        <v>-</v>
      </c>
      <c r="P10769" s="73" t="str">
        <f t="shared" si="337"/>
        <v/>
      </c>
      <c r="Q10769" s="61" t="s">
        <v>86</v>
      </c>
    </row>
    <row r="10770" spans="8:17" x14ac:dyDescent="0.25">
      <c r="H10770" s="59">
        <v>94358</v>
      </c>
      <c r="I10770" s="59" t="s">
        <v>69</v>
      </c>
      <c r="J10770" s="59">
        <v>72933402</v>
      </c>
      <c r="K10770" s="59" t="s">
        <v>11272</v>
      </c>
      <c r="L10770" s="61" t="s">
        <v>81</v>
      </c>
      <c r="M10770" s="61">
        <f>VLOOKUP(H10770,zdroj!C:F,4,0)</f>
        <v>0</v>
      </c>
      <c r="N10770" s="61" t="str">
        <f t="shared" si="336"/>
        <v>-</v>
      </c>
      <c r="P10770" s="73" t="str">
        <f t="shared" si="337"/>
        <v/>
      </c>
      <c r="Q10770" s="61" t="s">
        <v>86</v>
      </c>
    </row>
    <row r="10771" spans="8:17" x14ac:dyDescent="0.25">
      <c r="H10771" s="59">
        <v>94358</v>
      </c>
      <c r="I10771" s="59" t="s">
        <v>69</v>
      </c>
      <c r="J10771" s="59">
        <v>73487902</v>
      </c>
      <c r="K10771" s="59" t="s">
        <v>11273</v>
      </c>
      <c r="L10771" s="61" t="s">
        <v>81</v>
      </c>
      <c r="M10771" s="61">
        <f>VLOOKUP(H10771,zdroj!C:F,4,0)</f>
        <v>0</v>
      </c>
      <c r="N10771" s="61" t="str">
        <f t="shared" si="336"/>
        <v>-</v>
      </c>
      <c r="P10771" s="73" t="str">
        <f t="shared" si="337"/>
        <v/>
      </c>
      <c r="Q10771" s="61" t="s">
        <v>86</v>
      </c>
    </row>
    <row r="10772" spans="8:17" x14ac:dyDescent="0.25">
      <c r="H10772" s="59">
        <v>94358</v>
      </c>
      <c r="I10772" s="59" t="s">
        <v>69</v>
      </c>
      <c r="J10772" s="59">
        <v>76123723</v>
      </c>
      <c r="K10772" s="59" t="s">
        <v>11274</v>
      </c>
      <c r="L10772" s="61" t="s">
        <v>81</v>
      </c>
      <c r="M10772" s="61">
        <f>VLOOKUP(H10772,zdroj!C:F,4,0)</f>
        <v>0</v>
      </c>
      <c r="N10772" s="61" t="str">
        <f t="shared" si="336"/>
        <v>-</v>
      </c>
      <c r="P10772" s="73" t="str">
        <f t="shared" si="337"/>
        <v/>
      </c>
      <c r="Q10772" s="61" t="s">
        <v>88</v>
      </c>
    </row>
    <row r="10773" spans="8:17" x14ac:dyDescent="0.25">
      <c r="H10773" s="59">
        <v>94358</v>
      </c>
      <c r="I10773" s="59" t="s">
        <v>69</v>
      </c>
      <c r="J10773" s="59">
        <v>77575491</v>
      </c>
      <c r="K10773" s="59" t="s">
        <v>11275</v>
      </c>
      <c r="L10773" s="61" t="s">
        <v>81</v>
      </c>
      <c r="M10773" s="61">
        <f>VLOOKUP(H10773,zdroj!C:F,4,0)</f>
        <v>0</v>
      </c>
      <c r="N10773" s="61" t="str">
        <f t="shared" si="336"/>
        <v>-</v>
      </c>
      <c r="P10773" s="73" t="str">
        <f t="shared" si="337"/>
        <v/>
      </c>
      <c r="Q10773" s="61" t="s">
        <v>88</v>
      </c>
    </row>
    <row r="10774" spans="8:17" x14ac:dyDescent="0.25">
      <c r="H10774" s="59">
        <v>94358</v>
      </c>
      <c r="I10774" s="59" t="s">
        <v>69</v>
      </c>
      <c r="J10774" s="59">
        <v>78870500</v>
      </c>
      <c r="K10774" s="59" t="s">
        <v>11276</v>
      </c>
      <c r="L10774" s="61" t="s">
        <v>81</v>
      </c>
      <c r="M10774" s="61">
        <f>VLOOKUP(H10774,zdroj!C:F,4,0)</f>
        <v>0</v>
      </c>
      <c r="N10774" s="61" t="str">
        <f t="shared" si="336"/>
        <v>-</v>
      </c>
      <c r="P10774" s="73" t="str">
        <f t="shared" si="337"/>
        <v/>
      </c>
      <c r="Q10774" s="61" t="s">
        <v>88</v>
      </c>
    </row>
    <row r="10775" spans="8:17" x14ac:dyDescent="0.25">
      <c r="H10775" s="59">
        <v>94358</v>
      </c>
      <c r="I10775" s="59" t="s">
        <v>69</v>
      </c>
      <c r="J10775" s="59">
        <v>78885001</v>
      </c>
      <c r="K10775" s="59" t="s">
        <v>11277</v>
      </c>
      <c r="L10775" s="61" t="s">
        <v>81</v>
      </c>
      <c r="M10775" s="61">
        <f>VLOOKUP(H10775,zdroj!C:F,4,0)</f>
        <v>0</v>
      </c>
      <c r="N10775" s="61" t="str">
        <f t="shared" si="336"/>
        <v>-</v>
      </c>
      <c r="P10775" s="73" t="str">
        <f t="shared" si="337"/>
        <v/>
      </c>
      <c r="Q10775" s="61" t="s">
        <v>88</v>
      </c>
    </row>
    <row r="10776" spans="8:17" x14ac:dyDescent="0.25">
      <c r="H10776" s="59">
        <v>94358</v>
      </c>
      <c r="I10776" s="59" t="s">
        <v>69</v>
      </c>
      <c r="J10776" s="59">
        <v>78943230</v>
      </c>
      <c r="K10776" s="59" t="s">
        <v>11278</v>
      </c>
      <c r="L10776" s="61" t="s">
        <v>81</v>
      </c>
      <c r="M10776" s="61">
        <f>VLOOKUP(H10776,zdroj!C:F,4,0)</f>
        <v>0</v>
      </c>
      <c r="N10776" s="61" t="str">
        <f t="shared" si="336"/>
        <v>-</v>
      </c>
      <c r="P10776" s="73" t="str">
        <f t="shared" si="337"/>
        <v/>
      </c>
      <c r="Q10776" s="61" t="s">
        <v>88</v>
      </c>
    </row>
    <row r="10777" spans="8:17" x14ac:dyDescent="0.25">
      <c r="H10777" s="59">
        <v>94358</v>
      </c>
      <c r="I10777" s="59" t="s">
        <v>69</v>
      </c>
      <c r="J10777" s="59">
        <v>79480039</v>
      </c>
      <c r="K10777" s="59" t="s">
        <v>11279</v>
      </c>
      <c r="L10777" s="61" t="s">
        <v>81</v>
      </c>
      <c r="M10777" s="61">
        <f>VLOOKUP(H10777,zdroj!C:F,4,0)</f>
        <v>0</v>
      </c>
      <c r="N10777" s="61" t="str">
        <f t="shared" si="336"/>
        <v>-</v>
      </c>
      <c r="P10777" s="73" t="str">
        <f t="shared" si="337"/>
        <v/>
      </c>
      <c r="Q10777" s="61" t="s">
        <v>86</v>
      </c>
    </row>
    <row r="10778" spans="8:17" x14ac:dyDescent="0.25">
      <c r="H10778" s="59">
        <v>94358</v>
      </c>
      <c r="I10778" s="59" t="s">
        <v>69</v>
      </c>
      <c r="J10778" s="59">
        <v>80743234</v>
      </c>
      <c r="K10778" s="59" t="s">
        <v>11280</v>
      </c>
      <c r="L10778" s="61" t="s">
        <v>81</v>
      </c>
      <c r="M10778" s="61">
        <f>VLOOKUP(H10778,zdroj!C:F,4,0)</f>
        <v>0</v>
      </c>
      <c r="N10778" s="61" t="str">
        <f t="shared" si="336"/>
        <v>-</v>
      </c>
      <c r="P10778" s="73" t="str">
        <f t="shared" si="337"/>
        <v/>
      </c>
      <c r="Q10778" s="61" t="s">
        <v>88</v>
      </c>
    </row>
    <row r="10779" spans="8:17" x14ac:dyDescent="0.25">
      <c r="H10779" s="59">
        <v>94358</v>
      </c>
      <c r="I10779" s="59" t="s">
        <v>69</v>
      </c>
      <c r="J10779" s="59">
        <v>81247486</v>
      </c>
      <c r="K10779" s="59" t="s">
        <v>11281</v>
      </c>
      <c r="L10779" s="61" t="s">
        <v>81</v>
      </c>
      <c r="M10779" s="61">
        <f>VLOOKUP(H10779,zdroj!C:F,4,0)</f>
        <v>0</v>
      </c>
      <c r="N10779" s="61" t="str">
        <f t="shared" si="336"/>
        <v>-</v>
      </c>
      <c r="P10779" s="73" t="str">
        <f t="shared" si="337"/>
        <v/>
      </c>
      <c r="Q10779" s="61" t="s">
        <v>88</v>
      </c>
    </row>
    <row r="10780" spans="8:17" x14ac:dyDescent="0.25">
      <c r="H10780" s="59">
        <v>94358</v>
      </c>
      <c r="I10780" s="59" t="s">
        <v>69</v>
      </c>
      <c r="J10780" s="59">
        <v>81344147</v>
      </c>
      <c r="K10780" s="59" t="s">
        <v>11282</v>
      </c>
      <c r="L10780" s="61" t="s">
        <v>81</v>
      </c>
      <c r="M10780" s="61">
        <f>VLOOKUP(H10780,zdroj!C:F,4,0)</f>
        <v>0</v>
      </c>
      <c r="N10780" s="61" t="str">
        <f t="shared" si="336"/>
        <v>-</v>
      </c>
      <c r="P10780" s="73" t="str">
        <f t="shared" si="337"/>
        <v/>
      </c>
      <c r="Q10780" s="61" t="s">
        <v>88</v>
      </c>
    </row>
    <row r="10781" spans="8:17" x14ac:dyDescent="0.25">
      <c r="H10781" s="59">
        <v>94358</v>
      </c>
      <c r="I10781" s="59" t="s">
        <v>69</v>
      </c>
      <c r="J10781" s="59">
        <v>81382197</v>
      </c>
      <c r="K10781" s="59" t="s">
        <v>11283</v>
      </c>
      <c r="L10781" s="61" t="s">
        <v>81</v>
      </c>
      <c r="M10781" s="61">
        <f>VLOOKUP(H10781,zdroj!C:F,4,0)</f>
        <v>0</v>
      </c>
      <c r="N10781" s="61" t="str">
        <f t="shared" si="336"/>
        <v>-</v>
      </c>
      <c r="P10781" s="73" t="str">
        <f t="shared" si="337"/>
        <v/>
      </c>
      <c r="Q10781" s="61" t="s">
        <v>88</v>
      </c>
    </row>
    <row r="10782" spans="8:17" x14ac:dyDescent="0.25">
      <c r="H10782" s="59">
        <v>94358</v>
      </c>
      <c r="I10782" s="59" t="s">
        <v>69</v>
      </c>
      <c r="J10782" s="59">
        <v>81382391</v>
      </c>
      <c r="K10782" s="59" t="s">
        <v>11284</v>
      </c>
      <c r="L10782" s="61" t="s">
        <v>81</v>
      </c>
      <c r="M10782" s="61">
        <f>VLOOKUP(H10782,zdroj!C:F,4,0)</f>
        <v>0</v>
      </c>
      <c r="N10782" s="61" t="str">
        <f t="shared" si="336"/>
        <v>-</v>
      </c>
      <c r="P10782" s="73" t="str">
        <f t="shared" si="337"/>
        <v/>
      </c>
      <c r="Q10782" s="61" t="s">
        <v>88</v>
      </c>
    </row>
    <row r="10783" spans="8:17" x14ac:dyDescent="0.25">
      <c r="H10783" s="59">
        <v>180190</v>
      </c>
      <c r="I10783" s="59" t="s">
        <v>67</v>
      </c>
      <c r="J10783" s="59">
        <v>18462898</v>
      </c>
      <c r="K10783" s="59" t="s">
        <v>11285</v>
      </c>
      <c r="L10783" s="61" t="s">
        <v>112</v>
      </c>
      <c r="M10783" s="61">
        <f>VLOOKUP(H10783,zdroj!C:F,4,0)</f>
        <v>0</v>
      </c>
      <c r="N10783" s="61" t="str">
        <f t="shared" si="336"/>
        <v>katA</v>
      </c>
      <c r="P10783" s="73" t="str">
        <f t="shared" si="337"/>
        <v/>
      </c>
      <c r="Q10783" s="61" t="s">
        <v>30</v>
      </c>
    </row>
    <row r="10784" spans="8:17" x14ac:dyDescent="0.25">
      <c r="H10784" s="59">
        <v>180190</v>
      </c>
      <c r="I10784" s="59" t="s">
        <v>67</v>
      </c>
      <c r="J10784" s="59">
        <v>18462901</v>
      </c>
      <c r="K10784" s="59" t="s">
        <v>11286</v>
      </c>
      <c r="L10784" s="61" t="s">
        <v>112</v>
      </c>
      <c r="M10784" s="61">
        <f>VLOOKUP(H10784,zdroj!C:F,4,0)</f>
        <v>0</v>
      </c>
      <c r="N10784" s="61" t="str">
        <f t="shared" si="336"/>
        <v>katA</v>
      </c>
      <c r="P10784" s="73" t="str">
        <f t="shared" si="337"/>
        <v/>
      </c>
      <c r="Q10784" s="61" t="s">
        <v>30</v>
      </c>
    </row>
    <row r="10785" spans="8:17" x14ac:dyDescent="0.25">
      <c r="H10785" s="59">
        <v>180190</v>
      </c>
      <c r="I10785" s="59" t="s">
        <v>67</v>
      </c>
      <c r="J10785" s="59">
        <v>18462910</v>
      </c>
      <c r="K10785" s="59" t="s">
        <v>11287</v>
      </c>
      <c r="L10785" s="61" t="s">
        <v>112</v>
      </c>
      <c r="M10785" s="61">
        <f>VLOOKUP(H10785,zdroj!C:F,4,0)</f>
        <v>0</v>
      </c>
      <c r="N10785" s="61" t="str">
        <f t="shared" si="336"/>
        <v>katA</v>
      </c>
      <c r="P10785" s="73" t="str">
        <f t="shared" si="337"/>
        <v/>
      </c>
      <c r="Q10785" s="61" t="s">
        <v>30</v>
      </c>
    </row>
    <row r="10786" spans="8:17" x14ac:dyDescent="0.25">
      <c r="H10786" s="59">
        <v>180190</v>
      </c>
      <c r="I10786" s="59" t="s">
        <v>67</v>
      </c>
      <c r="J10786" s="59">
        <v>18462928</v>
      </c>
      <c r="K10786" s="59" t="s">
        <v>11288</v>
      </c>
      <c r="L10786" s="61" t="s">
        <v>112</v>
      </c>
      <c r="M10786" s="61">
        <f>VLOOKUP(H10786,zdroj!C:F,4,0)</f>
        <v>0</v>
      </c>
      <c r="N10786" s="61" t="str">
        <f t="shared" si="336"/>
        <v>katA</v>
      </c>
      <c r="P10786" s="73" t="str">
        <f t="shared" si="337"/>
        <v/>
      </c>
      <c r="Q10786" s="61" t="s">
        <v>30</v>
      </c>
    </row>
    <row r="10787" spans="8:17" x14ac:dyDescent="0.25">
      <c r="H10787" s="59">
        <v>180190</v>
      </c>
      <c r="I10787" s="59" t="s">
        <v>67</v>
      </c>
      <c r="J10787" s="59">
        <v>18462936</v>
      </c>
      <c r="K10787" s="59" t="s">
        <v>11289</v>
      </c>
      <c r="L10787" s="61" t="s">
        <v>112</v>
      </c>
      <c r="M10787" s="61">
        <f>VLOOKUP(H10787,zdroj!C:F,4,0)</f>
        <v>0</v>
      </c>
      <c r="N10787" s="61" t="str">
        <f t="shared" si="336"/>
        <v>katA</v>
      </c>
      <c r="P10787" s="73" t="str">
        <f t="shared" si="337"/>
        <v/>
      </c>
      <c r="Q10787" s="61" t="s">
        <v>30</v>
      </c>
    </row>
    <row r="10788" spans="8:17" x14ac:dyDescent="0.25">
      <c r="H10788" s="59">
        <v>180190</v>
      </c>
      <c r="I10788" s="59" t="s">
        <v>67</v>
      </c>
      <c r="J10788" s="59">
        <v>18462944</v>
      </c>
      <c r="K10788" s="59" t="s">
        <v>11290</v>
      </c>
      <c r="L10788" s="61" t="s">
        <v>112</v>
      </c>
      <c r="M10788" s="61">
        <f>VLOOKUP(H10788,zdroj!C:F,4,0)</f>
        <v>0</v>
      </c>
      <c r="N10788" s="61" t="str">
        <f t="shared" si="336"/>
        <v>katA</v>
      </c>
      <c r="P10788" s="73" t="str">
        <f t="shared" si="337"/>
        <v/>
      </c>
      <c r="Q10788" s="61" t="s">
        <v>30</v>
      </c>
    </row>
    <row r="10789" spans="8:17" x14ac:dyDescent="0.25">
      <c r="H10789" s="59">
        <v>180190</v>
      </c>
      <c r="I10789" s="59" t="s">
        <v>67</v>
      </c>
      <c r="J10789" s="59">
        <v>18462952</v>
      </c>
      <c r="K10789" s="59" t="s">
        <v>11291</v>
      </c>
      <c r="L10789" s="61" t="s">
        <v>112</v>
      </c>
      <c r="M10789" s="61">
        <f>VLOOKUP(H10789,zdroj!C:F,4,0)</f>
        <v>0</v>
      </c>
      <c r="N10789" s="61" t="str">
        <f t="shared" si="336"/>
        <v>katA</v>
      </c>
      <c r="P10789" s="73" t="str">
        <f t="shared" si="337"/>
        <v/>
      </c>
      <c r="Q10789" s="61" t="s">
        <v>30</v>
      </c>
    </row>
    <row r="10790" spans="8:17" x14ac:dyDescent="0.25">
      <c r="H10790" s="59">
        <v>180190</v>
      </c>
      <c r="I10790" s="59" t="s">
        <v>67</v>
      </c>
      <c r="J10790" s="59">
        <v>18462961</v>
      </c>
      <c r="K10790" s="59" t="s">
        <v>11292</v>
      </c>
      <c r="L10790" s="61" t="s">
        <v>112</v>
      </c>
      <c r="M10790" s="61">
        <f>VLOOKUP(H10790,zdroj!C:F,4,0)</f>
        <v>0</v>
      </c>
      <c r="N10790" s="61" t="str">
        <f t="shared" si="336"/>
        <v>katA</v>
      </c>
      <c r="P10790" s="73" t="str">
        <f t="shared" si="337"/>
        <v/>
      </c>
      <c r="Q10790" s="61" t="s">
        <v>30</v>
      </c>
    </row>
    <row r="10791" spans="8:17" x14ac:dyDescent="0.25">
      <c r="H10791" s="59">
        <v>180190</v>
      </c>
      <c r="I10791" s="59" t="s">
        <v>67</v>
      </c>
      <c r="J10791" s="59">
        <v>18462979</v>
      </c>
      <c r="K10791" s="59" t="s">
        <v>11293</v>
      </c>
      <c r="L10791" s="61" t="s">
        <v>112</v>
      </c>
      <c r="M10791" s="61">
        <f>VLOOKUP(H10791,zdroj!C:F,4,0)</f>
        <v>0</v>
      </c>
      <c r="N10791" s="61" t="str">
        <f t="shared" si="336"/>
        <v>katA</v>
      </c>
      <c r="P10791" s="73" t="str">
        <f t="shared" si="337"/>
        <v/>
      </c>
      <c r="Q10791" s="61" t="s">
        <v>30</v>
      </c>
    </row>
    <row r="10792" spans="8:17" x14ac:dyDescent="0.25">
      <c r="H10792" s="59">
        <v>180190</v>
      </c>
      <c r="I10792" s="59" t="s">
        <v>67</v>
      </c>
      <c r="J10792" s="59">
        <v>18462987</v>
      </c>
      <c r="K10792" s="59" t="s">
        <v>11294</v>
      </c>
      <c r="L10792" s="61" t="s">
        <v>112</v>
      </c>
      <c r="M10792" s="61">
        <f>VLOOKUP(H10792,zdroj!C:F,4,0)</f>
        <v>0</v>
      </c>
      <c r="N10792" s="61" t="str">
        <f t="shared" si="336"/>
        <v>katA</v>
      </c>
      <c r="P10792" s="73" t="str">
        <f t="shared" si="337"/>
        <v/>
      </c>
      <c r="Q10792" s="61" t="s">
        <v>30</v>
      </c>
    </row>
    <row r="10793" spans="8:17" x14ac:dyDescent="0.25">
      <c r="H10793" s="59">
        <v>180190</v>
      </c>
      <c r="I10793" s="59" t="s">
        <v>67</v>
      </c>
      <c r="J10793" s="59">
        <v>18462995</v>
      </c>
      <c r="K10793" s="59" t="s">
        <v>11295</v>
      </c>
      <c r="L10793" s="61" t="s">
        <v>112</v>
      </c>
      <c r="M10793" s="61">
        <f>VLOOKUP(H10793,zdroj!C:F,4,0)</f>
        <v>0</v>
      </c>
      <c r="N10793" s="61" t="str">
        <f t="shared" si="336"/>
        <v>katA</v>
      </c>
      <c r="P10793" s="73" t="str">
        <f t="shared" si="337"/>
        <v/>
      </c>
      <c r="Q10793" s="61" t="s">
        <v>30</v>
      </c>
    </row>
    <row r="10794" spans="8:17" x14ac:dyDescent="0.25">
      <c r="H10794" s="59">
        <v>180190</v>
      </c>
      <c r="I10794" s="59" t="s">
        <v>67</v>
      </c>
      <c r="J10794" s="59">
        <v>18463002</v>
      </c>
      <c r="K10794" s="59" t="s">
        <v>11296</v>
      </c>
      <c r="L10794" s="61" t="s">
        <v>112</v>
      </c>
      <c r="M10794" s="61">
        <f>VLOOKUP(H10794,zdroj!C:F,4,0)</f>
        <v>0</v>
      </c>
      <c r="N10794" s="61" t="str">
        <f t="shared" si="336"/>
        <v>katA</v>
      </c>
      <c r="P10794" s="73" t="str">
        <f t="shared" si="337"/>
        <v/>
      </c>
      <c r="Q10794" s="61" t="s">
        <v>30</v>
      </c>
    </row>
    <row r="10795" spans="8:17" x14ac:dyDescent="0.25">
      <c r="H10795" s="59">
        <v>180190</v>
      </c>
      <c r="I10795" s="59" t="s">
        <v>67</v>
      </c>
      <c r="J10795" s="59">
        <v>18463011</v>
      </c>
      <c r="K10795" s="59" t="s">
        <v>11297</v>
      </c>
      <c r="L10795" s="61" t="s">
        <v>81</v>
      </c>
      <c r="M10795" s="61">
        <f>VLOOKUP(H10795,zdroj!C:F,4,0)</f>
        <v>0</v>
      </c>
      <c r="N10795" s="61" t="str">
        <f t="shared" si="336"/>
        <v>-</v>
      </c>
      <c r="P10795" s="73" t="str">
        <f t="shared" si="337"/>
        <v/>
      </c>
      <c r="Q10795" s="61" t="s">
        <v>88</v>
      </c>
    </row>
    <row r="10796" spans="8:17" x14ac:dyDescent="0.25">
      <c r="H10796" s="59">
        <v>180190</v>
      </c>
      <c r="I10796" s="59" t="s">
        <v>67</v>
      </c>
      <c r="J10796" s="59">
        <v>30938376</v>
      </c>
      <c r="K10796" s="59" t="s">
        <v>11298</v>
      </c>
      <c r="L10796" s="61" t="s">
        <v>112</v>
      </c>
      <c r="M10796" s="61">
        <f>VLOOKUP(H10796,zdroj!C:F,4,0)</f>
        <v>0</v>
      </c>
      <c r="N10796" s="61" t="str">
        <f t="shared" si="336"/>
        <v>katA</v>
      </c>
      <c r="P10796" s="73" t="str">
        <f t="shared" si="337"/>
        <v/>
      </c>
      <c r="Q10796" s="61" t="s">
        <v>30</v>
      </c>
    </row>
    <row r="10797" spans="8:17" x14ac:dyDescent="0.25">
      <c r="H10797" s="59">
        <v>180220</v>
      </c>
      <c r="I10797" s="59" t="s">
        <v>69</v>
      </c>
      <c r="J10797" s="59">
        <v>25783815</v>
      </c>
      <c r="K10797" s="59" t="s">
        <v>11299</v>
      </c>
      <c r="L10797" s="61" t="s">
        <v>81</v>
      </c>
      <c r="M10797" s="61">
        <f>VLOOKUP(H10797,zdroj!C:F,4,0)</f>
        <v>0</v>
      </c>
      <c r="N10797" s="61" t="str">
        <f t="shared" si="336"/>
        <v>-</v>
      </c>
      <c r="P10797" s="73" t="str">
        <f t="shared" si="337"/>
        <v/>
      </c>
      <c r="Q10797" s="61" t="s">
        <v>84</v>
      </c>
    </row>
    <row r="10798" spans="8:17" x14ac:dyDescent="0.25">
      <c r="H10798" s="59">
        <v>180220</v>
      </c>
      <c r="I10798" s="59" t="s">
        <v>69</v>
      </c>
      <c r="J10798" s="59">
        <v>25783823</v>
      </c>
      <c r="K10798" s="59" t="s">
        <v>11300</v>
      </c>
      <c r="L10798" s="61" t="s">
        <v>81</v>
      </c>
      <c r="M10798" s="61">
        <f>VLOOKUP(H10798,zdroj!C:F,4,0)</f>
        <v>0</v>
      </c>
      <c r="N10798" s="61" t="str">
        <f t="shared" si="336"/>
        <v>-</v>
      </c>
      <c r="P10798" s="73" t="str">
        <f t="shared" si="337"/>
        <v/>
      </c>
      <c r="Q10798" s="61" t="s">
        <v>84</v>
      </c>
    </row>
    <row r="10799" spans="8:17" x14ac:dyDescent="0.25">
      <c r="H10799" s="59">
        <v>180220</v>
      </c>
      <c r="I10799" s="59" t="s">
        <v>69</v>
      </c>
      <c r="J10799" s="59">
        <v>25783831</v>
      </c>
      <c r="K10799" s="59" t="s">
        <v>11301</v>
      </c>
      <c r="L10799" s="61" t="s">
        <v>81</v>
      </c>
      <c r="M10799" s="61">
        <f>VLOOKUP(H10799,zdroj!C:F,4,0)</f>
        <v>0</v>
      </c>
      <c r="N10799" s="61" t="str">
        <f t="shared" si="336"/>
        <v>-</v>
      </c>
      <c r="P10799" s="73" t="str">
        <f t="shared" si="337"/>
        <v/>
      </c>
      <c r="Q10799" s="61" t="s">
        <v>84</v>
      </c>
    </row>
    <row r="10800" spans="8:17" x14ac:dyDescent="0.25">
      <c r="H10800" s="59">
        <v>180220</v>
      </c>
      <c r="I10800" s="59" t="s">
        <v>69</v>
      </c>
      <c r="J10800" s="59">
        <v>25783840</v>
      </c>
      <c r="K10800" s="59" t="s">
        <v>11302</v>
      </c>
      <c r="L10800" s="61" t="s">
        <v>81</v>
      </c>
      <c r="M10800" s="61">
        <f>VLOOKUP(H10800,zdroj!C:F,4,0)</f>
        <v>0</v>
      </c>
      <c r="N10800" s="61" t="str">
        <f t="shared" si="336"/>
        <v>-</v>
      </c>
      <c r="P10800" s="73" t="str">
        <f t="shared" si="337"/>
        <v/>
      </c>
      <c r="Q10800" s="61" t="s">
        <v>84</v>
      </c>
    </row>
    <row r="10801" spans="8:17" x14ac:dyDescent="0.25">
      <c r="H10801" s="59">
        <v>180220</v>
      </c>
      <c r="I10801" s="59" t="s">
        <v>69</v>
      </c>
      <c r="J10801" s="59">
        <v>25783858</v>
      </c>
      <c r="K10801" s="59" t="s">
        <v>11303</v>
      </c>
      <c r="L10801" s="61" t="s">
        <v>81</v>
      </c>
      <c r="M10801" s="61">
        <f>VLOOKUP(H10801,zdroj!C:F,4,0)</f>
        <v>0</v>
      </c>
      <c r="N10801" s="61" t="str">
        <f t="shared" si="336"/>
        <v>-</v>
      </c>
      <c r="P10801" s="73" t="str">
        <f t="shared" si="337"/>
        <v/>
      </c>
      <c r="Q10801" s="61" t="s">
        <v>84</v>
      </c>
    </row>
    <row r="10802" spans="8:17" x14ac:dyDescent="0.25">
      <c r="H10802" s="59">
        <v>180220</v>
      </c>
      <c r="I10802" s="59" t="s">
        <v>69</v>
      </c>
      <c r="J10802" s="59">
        <v>25783866</v>
      </c>
      <c r="K10802" s="59" t="s">
        <v>11304</v>
      </c>
      <c r="L10802" s="61" t="s">
        <v>81</v>
      </c>
      <c r="M10802" s="61">
        <f>VLOOKUP(H10802,zdroj!C:F,4,0)</f>
        <v>0</v>
      </c>
      <c r="N10802" s="61" t="str">
        <f t="shared" si="336"/>
        <v>-</v>
      </c>
      <c r="P10802" s="73" t="str">
        <f t="shared" si="337"/>
        <v/>
      </c>
      <c r="Q10802" s="61" t="s">
        <v>84</v>
      </c>
    </row>
    <row r="10803" spans="8:17" x14ac:dyDescent="0.25">
      <c r="H10803" s="59">
        <v>180220</v>
      </c>
      <c r="I10803" s="59" t="s">
        <v>69</v>
      </c>
      <c r="J10803" s="59">
        <v>25783874</v>
      </c>
      <c r="K10803" s="59" t="s">
        <v>11305</v>
      </c>
      <c r="L10803" s="61" t="s">
        <v>81</v>
      </c>
      <c r="M10803" s="61">
        <f>VLOOKUP(H10803,zdroj!C:F,4,0)</f>
        <v>0</v>
      </c>
      <c r="N10803" s="61" t="str">
        <f t="shared" si="336"/>
        <v>-</v>
      </c>
      <c r="P10803" s="73" t="str">
        <f t="shared" si="337"/>
        <v/>
      </c>
      <c r="Q10803" s="61" t="s">
        <v>84</v>
      </c>
    </row>
    <row r="10804" spans="8:17" x14ac:dyDescent="0.25">
      <c r="H10804" s="59">
        <v>180220</v>
      </c>
      <c r="I10804" s="59" t="s">
        <v>69</v>
      </c>
      <c r="J10804" s="59">
        <v>25783882</v>
      </c>
      <c r="K10804" s="59" t="s">
        <v>11306</v>
      </c>
      <c r="L10804" s="61" t="s">
        <v>81</v>
      </c>
      <c r="M10804" s="61">
        <f>VLOOKUP(H10804,zdroj!C:F,4,0)</f>
        <v>0</v>
      </c>
      <c r="N10804" s="61" t="str">
        <f t="shared" si="336"/>
        <v>-</v>
      </c>
      <c r="P10804" s="73" t="str">
        <f t="shared" si="337"/>
        <v/>
      </c>
      <c r="Q10804" s="61" t="s">
        <v>84</v>
      </c>
    </row>
    <row r="10805" spans="8:17" x14ac:dyDescent="0.25">
      <c r="H10805" s="59">
        <v>180220</v>
      </c>
      <c r="I10805" s="59" t="s">
        <v>69</v>
      </c>
      <c r="J10805" s="59">
        <v>25783891</v>
      </c>
      <c r="K10805" s="59" t="s">
        <v>11307</v>
      </c>
      <c r="L10805" s="61" t="s">
        <v>81</v>
      </c>
      <c r="M10805" s="61">
        <f>VLOOKUP(H10805,zdroj!C:F,4,0)</f>
        <v>0</v>
      </c>
      <c r="N10805" s="61" t="str">
        <f t="shared" si="336"/>
        <v>-</v>
      </c>
      <c r="P10805" s="73" t="str">
        <f t="shared" si="337"/>
        <v/>
      </c>
      <c r="Q10805" s="61" t="s">
        <v>84</v>
      </c>
    </row>
    <row r="10806" spans="8:17" x14ac:dyDescent="0.25">
      <c r="H10806" s="59">
        <v>180220</v>
      </c>
      <c r="I10806" s="59" t="s">
        <v>69</v>
      </c>
      <c r="J10806" s="59">
        <v>25783904</v>
      </c>
      <c r="K10806" s="59" t="s">
        <v>11308</v>
      </c>
      <c r="L10806" s="61" t="s">
        <v>81</v>
      </c>
      <c r="M10806" s="61">
        <f>VLOOKUP(H10806,zdroj!C:F,4,0)</f>
        <v>0</v>
      </c>
      <c r="N10806" s="61" t="str">
        <f t="shared" si="336"/>
        <v>-</v>
      </c>
      <c r="P10806" s="73" t="str">
        <f t="shared" si="337"/>
        <v/>
      </c>
      <c r="Q10806" s="61" t="s">
        <v>84</v>
      </c>
    </row>
    <row r="10807" spans="8:17" x14ac:dyDescent="0.25">
      <c r="H10807" s="59">
        <v>180220</v>
      </c>
      <c r="I10807" s="59" t="s">
        <v>69</v>
      </c>
      <c r="J10807" s="59">
        <v>25783912</v>
      </c>
      <c r="K10807" s="59" t="s">
        <v>11309</v>
      </c>
      <c r="L10807" s="61" t="s">
        <v>81</v>
      </c>
      <c r="M10807" s="61">
        <f>VLOOKUP(H10807,zdroj!C:F,4,0)</f>
        <v>0</v>
      </c>
      <c r="N10807" s="61" t="str">
        <f t="shared" si="336"/>
        <v>-</v>
      </c>
      <c r="P10807" s="73" t="str">
        <f t="shared" si="337"/>
        <v/>
      </c>
      <c r="Q10807" s="61" t="s">
        <v>84</v>
      </c>
    </row>
    <row r="10808" spans="8:17" x14ac:dyDescent="0.25">
      <c r="H10808" s="59">
        <v>180220</v>
      </c>
      <c r="I10808" s="59" t="s">
        <v>69</v>
      </c>
      <c r="J10808" s="59">
        <v>25966707</v>
      </c>
      <c r="K10808" s="59" t="s">
        <v>11310</v>
      </c>
      <c r="L10808" s="61" t="s">
        <v>81</v>
      </c>
      <c r="M10808" s="61">
        <f>VLOOKUP(H10808,zdroj!C:F,4,0)</f>
        <v>0</v>
      </c>
      <c r="N10808" s="61" t="str">
        <f t="shared" si="336"/>
        <v>-</v>
      </c>
      <c r="P10808" s="73" t="str">
        <f t="shared" si="337"/>
        <v/>
      </c>
      <c r="Q10808" s="61" t="s">
        <v>86</v>
      </c>
    </row>
    <row r="10809" spans="8:17" x14ac:dyDescent="0.25">
      <c r="H10809" s="59">
        <v>180220</v>
      </c>
      <c r="I10809" s="59" t="s">
        <v>69</v>
      </c>
      <c r="J10809" s="59">
        <v>26478943</v>
      </c>
      <c r="K10809" s="59" t="s">
        <v>11311</v>
      </c>
      <c r="L10809" s="61" t="s">
        <v>81</v>
      </c>
      <c r="M10809" s="61">
        <f>VLOOKUP(H10809,zdroj!C:F,4,0)</f>
        <v>0</v>
      </c>
      <c r="N10809" s="61" t="str">
        <f t="shared" si="336"/>
        <v>-</v>
      </c>
      <c r="P10809" s="73" t="str">
        <f t="shared" si="337"/>
        <v/>
      </c>
      <c r="Q10809" s="61" t="s">
        <v>84</v>
      </c>
    </row>
    <row r="10810" spans="8:17" x14ac:dyDescent="0.25">
      <c r="H10810" s="59">
        <v>180220</v>
      </c>
      <c r="I10810" s="59" t="s">
        <v>69</v>
      </c>
      <c r="J10810" s="59">
        <v>26512114</v>
      </c>
      <c r="K10810" s="59" t="s">
        <v>11312</v>
      </c>
      <c r="L10810" s="61" t="s">
        <v>81</v>
      </c>
      <c r="M10810" s="61">
        <f>VLOOKUP(H10810,zdroj!C:F,4,0)</f>
        <v>0</v>
      </c>
      <c r="N10810" s="61" t="str">
        <f t="shared" si="336"/>
        <v>-</v>
      </c>
      <c r="P10810" s="73" t="str">
        <f t="shared" si="337"/>
        <v/>
      </c>
      <c r="Q10810" s="61" t="s">
        <v>84</v>
      </c>
    </row>
    <row r="10811" spans="8:17" x14ac:dyDescent="0.25">
      <c r="H10811" s="59">
        <v>180220</v>
      </c>
      <c r="I10811" s="59" t="s">
        <v>69</v>
      </c>
      <c r="J10811" s="59">
        <v>27560562</v>
      </c>
      <c r="K10811" s="59" t="s">
        <v>11313</v>
      </c>
      <c r="L10811" s="61" t="s">
        <v>113</v>
      </c>
      <c r="M10811" s="61">
        <f>VLOOKUP(H10811,zdroj!C:F,4,0)</f>
        <v>0</v>
      </c>
      <c r="N10811" s="61" t="str">
        <f t="shared" si="336"/>
        <v>katB</v>
      </c>
      <c r="P10811" s="73" t="str">
        <f t="shared" si="337"/>
        <v/>
      </c>
      <c r="Q10811" s="61" t="s">
        <v>30</v>
      </c>
    </row>
    <row r="10812" spans="8:17" x14ac:dyDescent="0.25">
      <c r="H10812" s="59">
        <v>180220</v>
      </c>
      <c r="I10812" s="59" t="s">
        <v>69</v>
      </c>
      <c r="J10812" s="59">
        <v>27560571</v>
      </c>
      <c r="K10812" s="59" t="s">
        <v>11314</v>
      </c>
      <c r="L10812" s="61" t="s">
        <v>81</v>
      </c>
      <c r="M10812" s="61">
        <f>VLOOKUP(H10812,zdroj!C:F,4,0)</f>
        <v>0</v>
      </c>
      <c r="N10812" s="61" t="str">
        <f t="shared" si="336"/>
        <v>-</v>
      </c>
      <c r="P10812" s="73" t="str">
        <f t="shared" si="337"/>
        <v/>
      </c>
      <c r="Q10812" s="61" t="s">
        <v>86</v>
      </c>
    </row>
    <row r="10813" spans="8:17" x14ac:dyDescent="0.25">
      <c r="H10813" s="59">
        <v>180220</v>
      </c>
      <c r="I10813" s="59" t="s">
        <v>69</v>
      </c>
      <c r="J10813" s="59">
        <v>27560589</v>
      </c>
      <c r="K10813" s="59" t="s">
        <v>11315</v>
      </c>
      <c r="L10813" s="61" t="s">
        <v>81</v>
      </c>
      <c r="M10813" s="61">
        <f>VLOOKUP(H10813,zdroj!C:F,4,0)</f>
        <v>0</v>
      </c>
      <c r="N10813" s="61" t="str">
        <f t="shared" si="336"/>
        <v>-</v>
      </c>
      <c r="P10813" s="73" t="str">
        <f t="shared" si="337"/>
        <v/>
      </c>
      <c r="Q10813" s="61" t="s">
        <v>86</v>
      </c>
    </row>
    <row r="10814" spans="8:17" x14ac:dyDescent="0.25">
      <c r="H10814" s="59">
        <v>180220</v>
      </c>
      <c r="I10814" s="59" t="s">
        <v>69</v>
      </c>
      <c r="J10814" s="59">
        <v>27560597</v>
      </c>
      <c r="K10814" s="59" t="s">
        <v>11316</v>
      </c>
      <c r="L10814" s="61" t="s">
        <v>81</v>
      </c>
      <c r="M10814" s="61">
        <f>VLOOKUP(H10814,zdroj!C:F,4,0)</f>
        <v>0</v>
      </c>
      <c r="N10814" s="61" t="str">
        <f t="shared" si="336"/>
        <v>-</v>
      </c>
      <c r="P10814" s="73" t="str">
        <f t="shared" si="337"/>
        <v/>
      </c>
      <c r="Q10814" s="61" t="s">
        <v>86</v>
      </c>
    </row>
    <row r="10815" spans="8:17" x14ac:dyDescent="0.25">
      <c r="H10815" s="59">
        <v>180220</v>
      </c>
      <c r="I10815" s="59" t="s">
        <v>69</v>
      </c>
      <c r="J10815" s="59">
        <v>27942287</v>
      </c>
      <c r="K10815" s="59" t="s">
        <v>11317</v>
      </c>
      <c r="L10815" s="61" t="s">
        <v>81</v>
      </c>
      <c r="M10815" s="61">
        <f>VLOOKUP(H10815,zdroj!C:F,4,0)</f>
        <v>0</v>
      </c>
      <c r="N10815" s="61" t="str">
        <f t="shared" si="336"/>
        <v>-</v>
      </c>
      <c r="P10815" s="73" t="str">
        <f t="shared" si="337"/>
        <v/>
      </c>
      <c r="Q10815" s="61" t="s">
        <v>84</v>
      </c>
    </row>
    <row r="10816" spans="8:17" x14ac:dyDescent="0.25">
      <c r="H10816" s="59">
        <v>180220</v>
      </c>
      <c r="I10816" s="59" t="s">
        <v>69</v>
      </c>
      <c r="J10816" s="59">
        <v>30938384</v>
      </c>
      <c r="K10816" s="59" t="s">
        <v>11318</v>
      </c>
      <c r="L10816" s="61" t="s">
        <v>81</v>
      </c>
      <c r="M10816" s="61">
        <f>VLOOKUP(H10816,zdroj!C:F,4,0)</f>
        <v>0</v>
      </c>
      <c r="N10816" s="61" t="str">
        <f t="shared" si="336"/>
        <v>-</v>
      </c>
      <c r="P10816" s="73" t="str">
        <f t="shared" si="337"/>
        <v/>
      </c>
      <c r="Q10816" s="61" t="s">
        <v>84</v>
      </c>
    </row>
    <row r="10817" spans="8:17" x14ac:dyDescent="0.25">
      <c r="H10817" s="59">
        <v>180220</v>
      </c>
      <c r="I10817" s="59" t="s">
        <v>69</v>
      </c>
      <c r="J10817" s="59">
        <v>30938392</v>
      </c>
      <c r="K10817" s="59" t="s">
        <v>11319</v>
      </c>
      <c r="L10817" s="61" t="s">
        <v>81</v>
      </c>
      <c r="M10817" s="61">
        <f>VLOOKUP(H10817,zdroj!C:F,4,0)</f>
        <v>0</v>
      </c>
      <c r="N10817" s="61" t="str">
        <f t="shared" si="336"/>
        <v>-</v>
      </c>
      <c r="P10817" s="73" t="str">
        <f t="shared" si="337"/>
        <v/>
      </c>
      <c r="Q10817" s="61" t="s">
        <v>84</v>
      </c>
    </row>
    <row r="10818" spans="8:17" x14ac:dyDescent="0.25">
      <c r="H10818" s="59">
        <v>180220</v>
      </c>
      <c r="I10818" s="59" t="s">
        <v>69</v>
      </c>
      <c r="J10818" s="59">
        <v>74402366</v>
      </c>
      <c r="K10818" s="59" t="s">
        <v>11320</v>
      </c>
      <c r="L10818" s="61" t="s">
        <v>81</v>
      </c>
      <c r="M10818" s="61">
        <f>VLOOKUP(H10818,zdroj!C:F,4,0)</f>
        <v>0</v>
      </c>
      <c r="N10818" s="61" t="str">
        <f t="shared" si="336"/>
        <v>-</v>
      </c>
      <c r="P10818" s="73" t="str">
        <f t="shared" si="337"/>
        <v/>
      </c>
      <c r="Q10818" s="61" t="s">
        <v>84</v>
      </c>
    </row>
    <row r="10819" spans="8:17" x14ac:dyDescent="0.25">
      <c r="H10819" s="59">
        <v>180220</v>
      </c>
      <c r="I10819" s="59" t="s">
        <v>69</v>
      </c>
      <c r="J10819" s="59">
        <v>78098092</v>
      </c>
      <c r="K10819" s="59" t="s">
        <v>11321</v>
      </c>
      <c r="L10819" s="61" t="s">
        <v>81</v>
      </c>
      <c r="M10819" s="61">
        <f>VLOOKUP(H10819,zdroj!C:F,4,0)</f>
        <v>0</v>
      </c>
      <c r="N10819" s="61" t="str">
        <f t="shared" si="336"/>
        <v>-</v>
      </c>
      <c r="P10819" s="73" t="str">
        <f t="shared" si="337"/>
        <v/>
      </c>
      <c r="Q10819" s="61" t="s">
        <v>84</v>
      </c>
    </row>
    <row r="10820" spans="8:17" x14ac:dyDescent="0.25">
      <c r="H10820" s="59">
        <v>180220</v>
      </c>
      <c r="I10820" s="59" t="s">
        <v>69</v>
      </c>
      <c r="J10820" s="59">
        <v>78703191</v>
      </c>
      <c r="K10820" s="59" t="s">
        <v>11322</v>
      </c>
      <c r="L10820" s="61" t="s">
        <v>81</v>
      </c>
      <c r="M10820" s="61">
        <f>VLOOKUP(H10820,zdroj!C:F,4,0)</f>
        <v>0</v>
      </c>
      <c r="N10820" s="61" t="str">
        <f t="shared" si="336"/>
        <v>-</v>
      </c>
      <c r="P10820" s="73" t="str">
        <f t="shared" si="337"/>
        <v/>
      </c>
      <c r="Q10820" s="61" t="s">
        <v>84</v>
      </c>
    </row>
    <row r="10821" spans="8:17" x14ac:dyDescent="0.25">
      <c r="H10821" s="59">
        <v>180220</v>
      </c>
      <c r="I10821" s="59" t="s">
        <v>69</v>
      </c>
      <c r="J10821" s="59">
        <v>80090940</v>
      </c>
      <c r="K10821" s="59" t="s">
        <v>11323</v>
      </c>
      <c r="L10821" s="61" t="s">
        <v>113</v>
      </c>
      <c r="M10821" s="61">
        <f>VLOOKUP(H10821,zdroj!C:F,4,0)</f>
        <v>0</v>
      </c>
      <c r="N10821" s="61" t="str">
        <f t="shared" si="336"/>
        <v>katB</v>
      </c>
      <c r="P10821" s="73" t="str">
        <f t="shared" si="337"/>
        <v/>
      </c>
      <c r="Q10821" s="61" t="s">
        <v>31</v>
      </c>
    </row>
    <row r="10822" spans="8:17" x14ac:dyDescent="0.25">
      <c r="H10822" s="59">
        <v>180220</v>
      </c>
      <c r="I10822" s="59" t="s">
        <v>69</v>
      </c>
      <c r="J10822" s="59">
        <v>80914161</v>
      </c>
      <c r="K10822" s="59" t="s">
        <v>11324</v>
      </c>
      <c r="L10822" s="61" t="s">
        <v>113</v>
      </c>
      <c r="M10822" s="61">
        <f>VLOOKUP(H10822,zdroj!C:F,4,0)</f>
        <v>0</v>
      </c>
      <c r="N10822" s="61" t="str">
        <f t="shared" si="336"/>
        <v>katB</v>
      </c>
      <c r="P10822" s="73" t="str">
        <f t="shared" si="337"/>
        <v/>
      </c>
      <c r="Q10822" s="61" t="s">
        <v>31</v>
      </c>
    </row>
    <row r="10823" spans="8:17" x14ac:dyDescent="0.25">
      <c r="H10823" s="59">
        <v>76201</v>
      </c>
      <c r="I10823" s="59" t="s">
        <v>69</v>
      </c>
      <c r="J10823" s="59">
        <v>20986394</v>
      </c>
      <c r="K10823" s="59" t="s">
        <v>11325</v>
      </c>
      <c r="L10823" s="61" t="s">
        <v>113</v>
      </c>
      <c r="M10823" s="61">
        <f>VLOOKUP(H10823,zdroj!C:F,4,0)</f>
        <v>0</v>
      </c>
      <c r="N10823" s="61" t="str">
        <f t="shared" ref="N10823:N10886" si="338">IF(M10823="A",IF(L10823="katA","katB",L10823),L10823)</f>
        <v>katB</v>
      </c>
      <c r="P10823" s="73" t="str">
        <f t="shared" ref="P10823:P10886" si="339">IF(O10823="A",1,"")</f>
        <v/>
      </c>
      <c r="Q10823" s="61" t="s">
        <v>30</v>
      </c>
    </row>
    <row r="10824" spans="8:17" x14ac:dyDescent="0.25">
      <c r="H10824" s="59">
        <v>76201</v>
      </c>
      <c r="I10824" s="59" t="s">
        <v>69</v>
      </c>
      <c r="J10824" s="59">
        <v>20986408</v>
      </c>
      <c r="K10824" s="59" t="s">
        <v>11326</v>
      </c>
      <c r="L10824" s="61" t="s">
        <v>113</v>
      </c>
      <c r="M10824" s="61">
        <f>VLOOKUP(H10824,zdroj!C:F,4,0)</f>
        <v>0</v>
      </c>
      <c r="N10824" s="61" t="str">
        <f t="shared" si="338"/>
        <v>katB</v>
      </c>
      <c r="P10824" s="73" t="str">
        <f t="shared" si="339"/>
        <v/>
      </c>
      <c r="Q10824" s="61" t="s">
        <v>30</v>
      </c>
    </row>
    <row r="10825" spans="8:17" x14ac:dyDescent="0.25">
      <c r="H10825" s="59">
        <v>76201</v>
      </c>
      <c r="I10825" s="59" t="s">
        <v>69</v>
      </c>
      <c r="J10825" s="59">
        <v>20986416</v>
      </c>
      <c r="K10825" s="59" t="s">
        <v>11327</v>
      </c>
      <c r="L10825" s="61" t="s">
        <v>113</v>
      </c>
      <c r="M10825" s="61">
        <f>VLOOKUP(H10825,zdroj!C:F,4,0)</f>
        <v>0</v>
      </c>
      <c r="N10825" s="61" t="str">
        <f t="shared" si="338"/>
        <v>katB</v>
      </c>
      <c r="P10825" s="73" t="str">
        <f t="shared" si="339"/>
        <v/>
      </c>
      <c r="Q10825" s="61" t="s">
        <v>30</v>
      </c>
    </row>
    <row r="10826" spans="8:17" x14ac:dyDescent="0.25">
      <c r="H10826" s="59">
        <v>76201</v>
      </c>
      <c r="I10826" s="59" t="s">
        <v>69</v>
      </c>
      <c r="J10826" s="59">
        <v>20986424</v>
      </c>
      <c r="K10826" s="59" t="s">
        <v>11328</v>
      </c>
      <c r="L10826" s="61" t="s">
        <v>113</v>
      </c>
      <c r="M10826" s="61">
        <f>VLOOKUP(H10826,zdroj!C:F,4,0)</f>
        <v>0</v>
      </c>
      <c r="N10826" s="61" t="str">
        <f t="shared" si="338"/>
        <v>katB</v>
      </c>
      <c r="P10826" s="73" t="str">
        <f t="shared" si="339"/>
        <v/>
      </c>
      <c r="Q10826" s="61" t="s">
        <v>30</v>
      </c>
    </row>
    <row r="10827" spans="8:17" x14ac:dyDescent="0.25">
      <c r="H10827" s="59">
        <v>76201</v>
      </c>
      <c r="I10827" s="59" t="s">
        <v>69</v>
      </c>
      <c r="J10827" s="59">
        <v>20986432</v>
      </c>
      <c r="K10827" s="59" t="s">
        <v>11329</v>
      </c>
      <c r="L10827" s="61" t="s">
        <v>113</v>
      </c>
      <c r="M10827" s="61">
        <f>VLOOKUP(H10827,zdroj!C:F,4,0)</f>
        <v>0</v>
      </c>
      <c r="N10827" s="61" t="str">
        <f t="shared" si="338"/>
        <v>katB</v>
      </c>
      <c r="P10827" s="73" t="str">
        <f t="shared" si="339"/>
        <v/>
      </c>
      <c r="Q10827" s="61" t="s">
        <v>30</v>
      </c>
    </row>
    <row r="10828" spans="8:17" x14ac:dyDescent="0.25">
      <c r="H10828" s="59">
        <v>76201</v>
      </c>
      <c r="I10828" s="59" t="s">
        <v>69</v>
      </c>
      <c r="J10828" s="59">
        <v>20986441</v>
      </c>
      <c r="K10828" s="59" t="s">
        <v>11330</v>
      </c>
      <c r="L10828" s="61" t="s">
        <v>113</v>
      </c>
      <c r="M10828" s="61">
        <f>VLOOKUP(H10828,zdroj!C:F,4,0)</f>
        <v>0</v>
      </c>
      <c r="N10828" s="61" t="str">
        <f t="shared" si="338"/>
        <v>katB</v>
      </c>
      <c r="P10828" s="73" t="str">
        <f t="shared" si="339"/>
        <v/>
      </c>
      <c r="Q10828" s="61" t="s">
        <v>30</v>
      </c>
    </row>
    <row r="10829" spans="8:17" x14ac:dyDescent="0.25">
      <c r="H10829" s="59">
        <v>76201</v>
      </c>
      <c r="I10829" s="59" t="s">
        <v>69</v>
      </c>
      <c r="J10829" s="59">
        <v>20986459</v>
      </c>
      <c r="K10829" s="59" t="s">
        <v>11331</v>
      </c>
      <c r="L10829" s="61" t="s">
        <v>113</v>
      </c>
      <c r="M10829" s="61">
        <f>VLOOKUP(H10829,zdroj!C:F,4,0)</f>
        <v>0</v>
      </c>
      <c r="N10829" s="61" t="str">
        <f t="shared" si="338"/>
        <v>katB</v>
      </c>
      <c r="P10829" s="73" t="str">
        <f t="shared" si="339"/>
        <v/>
      </c>
      <c r="Q10829" s="61" t="s">
        <v>30</v>
      </c>
    </row>
    <row r="10830" spans="8:17" x14ac:dyDescent="0.25">
      <c r="H10830" s="59">
        <v>76201</v>
      </c>
      <c r="I10830" s="59" t="s">
        <v>69</v>
      </c>
      <c r="J10830" s="59">
        <v>20986467</v>
      </c>
      <c r="K10830" s="59" t="s">
        <v>11332</v>
      </c>
      <c r="L10830" s="61" t="s">
        <v>113</v>
      </c>
      <c r="M10830" s="61">
        <f>VLOOKUP(H10830,zdroj!C:F,4,0)</f>
        <v>0</v>
      </c>
      <c r="N10830" s="61" t="str">
        <f t="shared" si="338"/>
        <v>katB</v>
      </c>
      <c r="P10830" s="73" t="str">
        <f t="shared" si="339"/>
        <v/>
      </c>
      <c r="Q10830" s="61" t="s">
        <v>30</v>
      </c>
    </row>
    <row r="10831" spans="8:17" x14ac:dyDescent="0.25">
      <c r="H10831" s="59">
        <v>76201</v>
      </c>
      <c r="I10831" s="59" t="s">
        <v>69</v>
      </c>
      <c r="J10831" s="59">
        <v>20986475</v>
      </c>
      <c r="K10831" s="59" t="s">
        <v>11333</v>
      </c>
      <c r="L10831" s="61" t="s">
        <v>113</v>
      </c>
      <c r="M10831" s="61">
        <f>VLOOKUP(H10831,zdroj!C:F,4,0)</f>
        <v>0</v>
      </c>
      <c r="N10831" s="61" t="str">
        <f t="shared" si="338"/>
        <v>katB</v>
      </c>
      <c r="P10831" s="73" t="str">
        <f t="shared" si="339"/>
        <v/>
      </c>
      <c r="Q10831" s="61" t="s">
        <v>30</v>
      </c>
    </row>
    <row r="10832" spans="8:17" x14ac:dyDescent="0.25">
      <c r="H10832" s="59">
        <v>76201</v>
      </c>
      <c r="I10832" s="59" t="s">
        <v>69</v>
      </c>
      <c r="J10832" s="59">
        <v>20986483</v>
      </c>
      <c r="K10832" s="59" t="s">
        <v>11334</v>
      </c>
      <c r="L10832" s="61" t="s">
        <v>113</v>
      </c>
      <c r="M10832" s="61">
        <f>VLOOKUP(H10832,zdroj!C:F,4,0)</f>
        <v>0</v>
      </c>
      <c r="N10832" s="61" t="str">
        <f t="shared" si="338"/>
        <v>katB</v>
      </c>
      <c r="P10832" s="73" t="str">
        <f t="shared" si="339"/>
        <v/>
      </c>
      <c r="Q10832" s="61" t="s">
        <v>30</v>
      </c>
    </row>
    <row r="10833" spans="8:17" x14ac:dyDescent="0.25">
      <c r="H10833" s="59">
        <v>76201</v>
      </c>
      <c r="I10833" s="59" t="s">
        <v>69</v>
      </c>
      <c r="J10833" s="59">
        <v>20986491</v>
      </c>
      <c r="K10833" s="59" t="s">
        <v>11335</v>
      </c>
      <c r="L10833" s="61" t="s">
        <v>113</v>
      </c>
      <c r="M10833" s="61">
        <f>VLOOKUP(H10833,zdroj!C:F,4,0)</f>
        <v>0</v>
      </c>
      <c r="N10833" s="61" t="str">
        <f t="shared" si="338"/>
        <v>katB</v>
      </c>
      <c r="P10833" s="73" t="str">
        <f t="shared" si="339"/>
        <v/>
      </c>
      <c r="Q10833" s="61" t="s">
        <v>30</v>
      </c>
    </row>
    <row r="10834" spans="8:17" x14ac:dyDescent="0.25">
      <c r="H10834" s="59">
        <v>76201</v>
      </c>
      <c r="I10834" s="59" t="s">
        <v>69</v>
      </c>
      <c r="J10834" s="59">
        <v>20986505</v>
      </c>
      <c r="K10834" s="59" t="s">
        <v>11336</v>
      </c>
      <c r="L10834" s="61" t="s">
        <v>113</v>
      </c>
      <c r="M10834" s="61">
        <f>VLOOKUP(H10834,zdroj!C:F,4,0)</f>
        <v>0</v>
      </c>
      <c r="N10834" s="61" t="str">
        <f t="shared" si="338"/>
        <v>katB</v>
      </c>
      <c r="P10834" s="73" t="str">
        <f t="shared" si="339"/>
        <v/>
      </c>
      <c r="Q10834" s="61" t="s">
        <v>30</v>
      </c>
    </row>
    <row r="10835" spans="8:17" x14ac:dyDescent="0.25">
      <c r="H10835" s="59">
        <v>76201</v>
      </c>
      <c r="I10835" s="59" t="s">
        <v>69</v>
      </c>
      <c r="J10835" s="59">
        <v>20986513</v>
      </c>
      <c r="K10835" s="59" t="s">
        <v>11337</v>
      </c>
      <c r="L10835" s="61" t="s">
        <v>113</v>
      </c>
      <c r="M10835" s="61">
        <f>VLOOKUP(H10835,zdroj!C:F,4,0)</f>
        <v>0</v>
      </c>
      <c r="N10835" s="61" t="str">
        <f t="shared" si="338"/>
        <v>katB</v>
      </c>
      <c r="P10835" s="73" t="str">
        <f t="shared" si="339"/>
        <v/>
      </c>
      <c r="Q10835" s="61" t="s">
        <v>30</v>
      </c>
    </row>
    <row r="10836" spans="8:17" x14ac:dyDescent="0.25">
      <c r="H10836" s="59">
        <v>76201</v>
      </c>
      <c r="I10836" s="59" t="s">
        <v>69</v>
      </c>
      <c r="J10836" s="59">
        <v>20986530</v>
      </c>
      <c r="K10836" s="59" t="s">
        <v>11338</v>
      </c>
      <c r="L10836" s="61" t="s">
        <v>113</v>
      </c>
      <c r="M10836" s="61">
        <f>VLOOKUP(H10836,zdroj!C:F,4,0)</f>
        <v>0</v>
      </c>
      <c r="N10836" s="61" t="str">
        <f t="shared" si="338"/>
        <v>katB</v>
      </c>
      <c r="P10836" s="73" t="str">
        <f t="shared" si="339"/>
        <v/>
      </c>
      <c r="Q10836" s="61" t="s">
        <v>30</v>
      </c>
    </row>
    <row r="10837" spans="8:17" x14ac:dyDescent="0.25">
      <c r="H10837" s="59">
        <v>76201</v>
      </c>
      <c r="I10837" s="59" t="s">
        <v>69</v>
      </c>
      <c r="J10837" s="59">
        <v>20986572</v>
      </c>
      <c r="K10837" s="59" t="s">
        <v>11339</v>
      </c>
      <c r="L10837" s="61" t="s">
        <v>113</v>
      </c>
      <c r="M10837" s="61">
        <f>VLOOKUP(H10837,zdroj!C:F,4,0)</f>
        <v>0</v>
      </c>
      <c r="N10837" s="61" t="str">
        <f t="shared" si="338"/>
        <v>katB</v>
      </c>
      <c r="P10837" s="73" t="str">
        <f t="shared" si="339"/>
        <v/>
      </c>
      <c r="Q10837" s="61" t="s">
        <v>30</v>
      </c>
    </row>
    <row r="10838" spans="8:17" x14ac:dyDescent="0.25">
      <c r="H10838" s="59">
        <v>76201</v>
      </c>
      <c r="I10838" s="59" t="s">
        <v>69</v>
      </c>
      <c r="J10838" s="59">
        <v>20986581</v>
      </c>
      <c r="K10838" s="59" t="s">
        <v>11340</v>
      </c>
      <c r="L10838" s="61" t="s">
        <v>113</v>
      </c>
      <c r="M10838" s="61">
        <f>VLOOKUP(H10838,zdroj!C:F,4,0)</f>
        <v>0</v>
      </c>
      <c r="N10838" s="61" t="str">
        <f t="shared" si="338"/>
        <v>katB</v>
      </c>
      <c r="P10838" s="73" t="str">
        <f t="shared" si="339"/>
        <v/>
      </c>
      <c r="Q10838" s="61" t="s">
        <v>31</v>
      </c>
    </row>
    <row r="10839" spans="8:17" x14ac:dyDescent="0.25">
      <c r="H10839" s="59">
        <v>76201</v>
      </c>
      <c r="I10839" s="59" t="s">
        <v>69</v>
      </c>
      <c r="J10839" s="59">
        <v>20986599</v>
      </c>
      <c r="K10839" s="59" t="s">
        <v>11341</v>
      </c>
      <c r="L10839" s="61" t="s">
        <v>81</v>
      </c>
      <c r="M10839" s="61">
        <f>VLOOKUP(H10839,zdroj!C:F,4,0)</f>
        <v>0</v>
      </c>
      <c r="N10839" s="61" t="str">
        <f t="shared" si="338"/>
        <v>-</v>
      </c>
      <c r="P10839" s="73" t="str">
        <f t="shared" si="339"/>
        <v/>
      </c>
      <c r="Q10839" s="61" t="s">
        <v>86</v>
      </c>
    </row>
    <row r="10840" spans="8:17" x14ac:dyDescent="0.25">
      <c r="H10840" s="59">
        <v>76201</v>
      </c>
      <c r="I10840" s="59" t="s">
        <v>69</v>
      </c>
      <c r="J10840" s="59">
        <v>20986602</v>
      </c>
      <c r="K10840" s="59" t="s">
        <v>11342</v>
      </c>
      <c r="L10840" s="61" t="s">
        <v>113</v>
      </c>
      <c r="M10840" s="61">
        <f>VLOOKUP(H10840,zdroj!C:F,4,0)</f>
        <v>0</v>
      </c>
      <c r="N10840" s="61" t="str">
        <f t="shared" si="338"/>
        <v>katB</v>
      </c>
      <c r="P10840" s="73" t="str">
        <f t="shared" si="339"/>
        <v/>
      </c>
      <c r="Q10840" s="61" t="s">
        <v>30</v>
      </c>
    </row>
    <row r="10841" spans="8:17" x14ac:dyDescent="0.25">
      <c r="H10841" s="59">
        <v>76201</v>
      </c>
      <c r="I10841" s="59" t="s">
        <v>69</v>
      </c>
      <c r="J10841" s="59">
        <v>20986611</v>
      </c>
      <c r="K10841" s="59" t="s">
        <v>11343</v>
      </c>
      <c r="L10841" s="61" t="s">
        <v>113</v>
      </c>
      <c r="M10841" s="61">
        <f>VLOOKUP(H10841,zdroj!C:F,4,0)</f>
        <v>0</v>
      </c>
      <c r="N10841" s="61" t="str">
        <f t="shared" si="338"/>
        <v>katB</v>
      </c>
      <c r="P10841" s="73" t="str">
        <f t="shared" si="339"/>
        <v/>
      </c>
      <c r="Q10841" s="61" t="s">
        <v>30</v>
      </c>
    </row>
    <row r="10842" spans="8:17" x14ac:dyDescent="0.25">
      <c r="H10842" s="59">
        <v>76201</v>
      </c>
      <c r="I10842" s="59" t="s">
        <v>69</v>
      </c>
      <c r="J10842" s="59">
        <v>20986629</v>
      </c>
      <c r="K10842" s="59" t="s">
        <v>11344</v>
      </c>
      <c r="L10842" s="61" t="s">
        <v>113</v>
      </c>
      <c r="M10842" s="61">
        <f>VLOOKUP(H10842,zdroj!C:F,4,0)</f>
        <v>0</v>
      </c>
      <c r="N10842" s="61" t="str">
        <f t="shared" si="338"/>
        <v>katB</v>
      </c>
      <c r="P10842" s="73" t="str">
        <f t="shared" si="339"/>
        <v/>
      </c>
      <c r="Q10842" s="61" t="s">
        <v>30</v>
      </c>
    </row>
    <row r="10843" spans="8:17" x14ac:dyDescent="0.25">
      <c r="H10843" s="59">
        <v>76201</v>
      </c>
      <c r="I10843" s="59" t="s">
        <v>69</v>
      </c>
      <c r="J10843" s="59">
        <v>20986645</v>
      </c>
      <c r="K10843" s="59" t="s">
        <v>11345</v>
      </c>
      <c r="L10843" s="61" t="s">
        <v>81</v>
      </c>
      <c r="M10843" s="61">
        <f>VLOOKUP(H10843,zdroj!C:F,4,0)</f>
        <v>0</v>
      </c>
      <c r="N10843" s="61" t="str">
        <f t="shared" si="338"/>
        <v>-</v>
      </c>
      <c r="P10843" s="73" t="str">
        <f t="shared" si="339"/>
        <v/>
      </c>
      <c r="Q10843" s="61" t="s">
        <v>86</v>
      </c>
    </row>
    <row r="10844" spans="8:17" x14ac:dyDescent="0.25">
      <c r="H10844" s="59">
        <v>76201</v>
      </c>
      <c r="I10844" s="59" t="s">
        <v>69</v>
      </c>
      <c r="J10844" s="59">
        <v>26888491</v>
      </c>
      <c r="K10844" s="59" t="s">
        <v>11346</v>
      </c>
      <c r="L10844" s="61" t="s">
        <v>113</v>
      </c>
      <c r="M10844" s="61">
        <f>VLOOKUP(H10844,zdroj!C:F,4,0)</f>
        <v>0</v>
      </c>
      <c r="N10844" s="61" t="str">
        <f t="shared" si="338"/>
        <v>katB</v>
      </c>
      <c r="P10844" s="73" t="str">
        <f t="shared" si="339"/>
        <v/>
      </c>
      <c r="Q10844" s="61" t="s">
        <v>31</v>
      </c>
    </row>
    <row r="10845" spans="8:17" x14ac:dyDescent="0.25">
      <c r="H10845" s="59">
        <v>76201</v>
      </c>
      <c r="I10845" s="59" t="s">
        <v>69</v>
      </c>
      <c r="J10845" s="59">
        <v>28132921</v>
      </c>
      <c r="K10845" s="59" t="s">
        <v>11347</v>
      </c>
      <c r="L10845" s="61" t="s">
        <v>113</v>
      </c>
      <c r="M10845" s="61">
        <f>VLOOKUP(H10845,zdroj!C:F,4,0)</f>
        <v>0</v>
      </c>
      <c r="N10845" s="61" t="str">
        <f t="shared" si="338"/>
        <v>katB</v>
      </c>
      <c r="P10845" s="73" t="str">
        <f t="shared" si="339"/>
        <v/>
      </c>
      <c r="Q10845" s="61" t="s">
        <v>30</v>
      </c>
    </row>
    <row r="10846" spans="8:17" x14ac:dyDescent="0.25">
      <c r="H10846" s="59">
        <v>76201</v>
      </c>
      <c r="I10846" s="59" t="s">
        <v>69</v>
      </c>
      <c r="J10846" s="59">
        <v>30799236</v>
      </c>
      <c r="K10846" s="59" t="s">
        <v>11348</v>
      </c>
      <c r="L10846" s="61" t="s">
        <v>113</v>
      </c>
      <c r="M10846" s="61">
        <f>VLOOKUP(H10846,zdroj!C:F,4,0)</f>
        <v>0</v>
      </c>
      <c r="N10846" s="61" t="str">
        <f t="shared" si="338"/>
        <v>katB</v>
      </c>
      <c r="P10846" s="73" t="str">
        <f t="shared" si="339"/>
        <v/>
      </c>
      <c r="Q10846" s="61" t="s">
        <v>31</v>
      </c>
    </row>
    <row r="10847" spans="8:17" x14ac:dyDescent="0.25">
      <c r="H10847" s="59">
        <v>76201</v>
      </c>
      <c r="I10847" s="59" t="s">
        <v>69</v>
      </c>
      <c r="J10847" s="59">
        <v>42798272</v>
      </c>
      <c r="K10847" s="59" t="s">
        <v>11349</v>
      </c>
      <c r="L10847" s="61" t="s">
        <v>113</v>
      </c>
      <c r="M10847" s="61">
        <f>VLOOKUP(H10847,zdroj!C:F,4,0)</f>
        <v>0</v>
      </c>
      <c r="N10847" s="61" t="str">
        <f t="shared" si="338"/>
        <v>katB</v>
      </c>
      <c r="P10847" s="73" t="str">
        <f t="shared" si="339"/>
        <v/>
      </c>
      <c r="Q10847" s="61" t="s">
        <v>30</v>
      </c>
    </row>
    <row r="10848" spans="8:17" x14ac:dyDescent="0.25">
      <c r="H10848" s="59">
        <v>76201</v>
      </c>
      <c r="I10848" s="59" t="s">
        <v>69</v>
      </c>
      <c r="J10848" s="59">
        <v>73234214</v>
      </c>
      <c r="K10848" s="59" t="s">
        <v>11350</v>
      </c>
      <c r="L10848" s="61" t="s">
        <v>113</v>
      </c>
      <c r="M10848" s="61">
        <f>VLOOKUP(H10848,zdroj!C:F,4,0)</f>
        <v>0</v>
      </c>
      <c r="N10848" s="61" t="str">
        <f t="shared" si="338"/>
        <v>katB</v>
      </c>
      <c r="P10848" s="73" t="str">
        <f t="shared" si="339"/>
        <v/>
      </c>
      <c r="Q10848" s="61" t="s">
        <v>30</v>
      </c>
    </row>
    <row r="10849" spans="8:17" x14ac:dyDescent="0.25">
      <c r="H10849" s="59">
        <v>76210</v>
      </c>
      <c r="I10849" s="59" t="s">
        <v>69</v>
      </c>
      <c r="J10849" s="59">
        <v>20986661</v>
      </c>
      <c r="K10849" s="59" t="s">
        <v>11351</v>
      </c>
      <c r="L10849" s="61" t="s">
        <v>113</v>
      </c>
      <c r="M10849" s="61">
        <f>VLOOKUP(H10849,zdroj!C:F,4,0)</f>
        <v>0</v>
      </c>
      <c r="N10849" s="61" t="str">
        <f t="shared" si="338"/>
        <v>katB</v>
      </c>
      <c r="P10849" s="73" t="str">
        <f t="shared" si="339"/>
        <v/>
      </c>
      <c r="Q10849" s="61" t="s">
        <v>30</v>
      </c>
    </row>
    <row r="10850" spans="8:17" x14ac:dyDescent="0.25">
      <c r="H10850" s="59">
        <v>76210</v>
      </c>
      <c r="I10850" s="59" t="s">
        <v>69</v>
      </c>
      <c r="J10850" s="59">
        <v>20986670</v>
      </c>
      <c r="K10850" s="59" t="s">
        <v>11352</v>
      </c>
      <c r="L10850" s="61" t="s">
        <v>113</v>
      </c>
      <c r="M10850" s="61">
        <f>VLOOKUP(H10850,zdroj!C:F,4,0)</f>
        <v>0</v>
      </c>
      <c r="N10850" s="61" t="str">
        <f t="shared" si="338"/>
        <v>katB</v>
      </c>
      <c r="P10850" s="73" t="str">
        <f t="shared" si="339"/>
        <v/>
      </c>
      <c r="Q10850" s="61" t="s">
        <v>30</v>
      </c>
    </row>
    <row r="10851" spans="8:17" x14ac:dyDescent="0.25">
      <c r="H10851" s="59">
        <v>76210</v>
      </c>
      <c r="I10851" s="59" t="s">
        <v>69</v>
      </c>
      <c r="J10851" s="59">
        <v>20986688</v>
      </c>
      <c r="K10851" s="59" t="s">
        <v>11353</v>
      </c>
      <c r="L10851" s="61" t="s">
        <v>113</v>
      </c>
      <c r="M10851" s="61">
        <f>VLOOKUP(H10851,zdroj!C:F,4,0)</f>
        <v>0</v>
      </c>
      <c r="N10851" s="61" t="str">
        <f t="shared" si="338"/>
        <v>katB</v>
      </c>
      <c r="P10851" s="73" t="str">
        <f t="shared" si="339"/>
        <v/>
      </c>
      <c r="Q10851" s="61" t="s">
        <v>30</v>
      </c>
    </row>
    <row r="10852" spans="8:17" x14ac:dyDescent="0.25">
      <c r="H10852" s="59">
        <v>76210</v>
      </c>
      <c r="I10852" s="59" t="s">
        <v>69</v>
      </c>
      <c r="J10852" s="59">
        <v>20986696</v>
      </c>
      <c r="K10852" s="59" t="s">
        <v>11354</v>
      </c>
      <c r="L10852" s="61" t="s">
        <v>113</v>
      </c>
      <c r="M10852" s="61">
        <f>VLOOKUP(H10852,zdroj!C:F,4,0)</f>
        <v>0</v>
      </c>
      <c r="N10852" s="61" t="str">
        <f t="shared" si="338"/>
        <v>katB</v>
      </c>
      <c r="P10852" s="73" t="str">
        <f t="shared" si="339"/>
        <v/>
      </c>
      <c r="Q10852" s="61" t="s">
        <v>30</v>
      </c>
    </row>
    <row r="10853" spans="8:17" x14ac:dyDescent="0.25">
      <c r="H10853" s="59">
        <v>76210</v>
      </c>
      <c r="I10853" s="59" t="s">
        <v>69</v>
      </c>
      <c r="J10853" s="59">
        <v>20986700</v>
      </c>
      <c r="K10853" s="59" t="s">
        <v>11355</v>
      </c>
      <c r="L10853" s="61" t="s">
        <v>113</v>
      </c>
      <c r="M10853" s="61">
        <f>VLOOKUP(H10853,zdroj!C:F,4,0)</f>
        <v>0</v>
      </c>
      <c r="N10853" s="61" t="str">
        <f t="shared" si="338"/>
        <v>katB</v>
      </c>
      <c r="P10853" s="73" t="str">
        <f t="shared" si="339"/>
        <v/>
      </c>
      <c r="Q10853" s="61" t="s">
        <v>30</v>
      </c>
    </row>
    <row r="10854" spans="8:17" x14ac:dyDescent="0.25">
      <c r="H10854" s="59">
        <v>76210</v>
      </c>
      <c r="I10854" s="59" t="s">
        <v>69</v>
      </c>
      <c r="J10854" s="59">
        <v>20986718</v>
      </c>
      <c r="K10854" s="59" t="s">
        <v>11356</v>
      </c>
      <c r="L10854" s="61" t="s">
        <v>113</v>
      </c>
      <c r="M10854" s="61">
        <f>VLOOKUP(H10854,zdroj!C:F,4,0)</f>
        <v>0</v>
      </c>
      <c r="N10854" s="61" t="str">
        <f t="shared" si="338"/>
        <v>katB</v>
      </c>
      <c r="P10854" s="73" t="str">
        <f t="shared" si="339"/>
        <v/>
      </c>
      <c r="Q10854" s="61" t="s">
        <v>30</v>
      </c>
    </row>
    <row r="10855" spans="8:17" x14ac:dyDescent="0.25">
      <c r="H10855" s="59">
        <v>76210</v>
      </c>
      <c r="I10855" s="59" t="s">
        <v>69</v>
      </c>
      <c r="J10855" s="59">
        <v>20986726</v>
      </c>
      <c r="K10855" s="59" t="s">
        <v>11357</v>
      </c>
      <c r="L10855" s="61" t="s">
        <v>113</v>
      </c>
      <c r="M10855" s="61">
        <f>VLOOKUP(H10855,zdroj!C:F,4,0)</f>
        <v>0</v>
      </c>
      <c r="N10855" s="61" t="str">
        <f t="shared" si="338"/>
        <v>katB</v>
      </c>
      <c r="P10855" s="73" t="str">
        <f t="shared" si="339"/>
        <v/>
      </c>
      <c r="Q10855" s="61" t="s">
        <v>30</v>
      </c>
    </row>
    <row r="10856" spans="8:17" x14ac:dyDescent="0.25">
      <c r="H10856" s="59">
        <v>76210</v>
      </c>
      <c r="I10856" s="59" t="s">
        <v>69</v>
      </c>
      <c r="J10856" s="59">
        <v>20986734</v>
      </c>
      <c r="K10856" s="59" t="s">
        <v>11358</v>
      </c>
      <c r="L10856" s="61" t="s">
        <v>113</v>
      </c>
      <c r="M10856" s="61">
        <f>VLOOKUP(H10856,zdroj!C:F,4,0)</f>
        <v>0</v>
      </c>
      <c r="N10856" s="61" t="str">
        <f t="shared" si="338"/>
        <v>katB</v>
      </c>
      <c r="P10856" s="73" t="str">
        <f t="shared" si="339"/>
        <v/>
      </c>
      <c r="Q10856" s="61" t="s">
        <v>30</v>
      </c>
    </row>
    <row r="10857" spans="8:17" x14ac:dyDescent="0.25">
      <c r="H10857" s="59">
        <v>76210</v>
      </c>
      <c r="I10857" s="59" t="s">
        <v>69</v>
      </c>
      <c r="J10857" s="59">
        <v>20986742</v>
      </c>
      <c r="K10857" s="59" t="s">
        <v>11359</v>
      </c>
      <c r="L10857" s="61" t="s">
        <v>113</v>
      </c>
      <c r="M10857" s="61">
        <f>VLOOKUP(H10857,zdroj!C:F,4,0)</f>
        <v>0</v>
      </c>
      <c r="N10857" s="61" t="str">
        <f t="shared" si="338"/>
        <v>katB</v>
      </c>
      <c r="P10857" s="73" t="str">
        <f t="shared" si="339"/>
        <v/>
      </c>
      <c r="Q10857" s="61" t="s">
        <v>30</v>
      </c>
    </row>
    <row r="10858" spans="8:17" x14ac:dyDescent="0.25">
      <c r="H10858" s="59">
        <v>76210</v>
      </c>
      <c r="I10858" s="59" t="s">
        <v>69</v>
      </c>
      <c r="J10858" s="59">
        <v>20986751</v>
      </c>
      <c r="K10858" s="59" t="s">
        <v>11360</v>
      </c>
      <c r="L10858" s="61" t="s">
        <v>113</v>
      </c>
      <c r="M10858" s="61">
        <f>VLOOKUP(H10858,zdroj!C:F,4,0)</f>
        <v>0</v>
      </c>
      <c r="N10858" s="61" t="str">
        <f t="shared" si="338"/>
        <v>katB</v>
      </c>
      <c r="P10858" s="73" t="str">
        <f t="shared" si="339"/>
        <v/>
      </c>
      <c r="Q10858" s="61" t="s">
        <v>30</v>
      </c>
    </row>
    <row r="10859" spans="8:17" x14ac:dyDescent="0.25">
      <c r="H10859" s="59">
        <v>76210</v>
      </c>
      <c r="I10859" s="59" t="s">
        <v>69</v>
      </c>
      <c r="J10859" s="59">
        <v>20986769</v>
      </c>
      <c r="K10859" s="59" t="s">
        <v>11361</v>
      </c>
      <c r="L10859" s="61" t="s">
        <v>113</v>
      </c>
      <c r="M10859" s="61">
        <f>VLOOKUP(H10859,zdroj!C:F,4,0)</f>
        <v>0</v>
      </c>
      <c r="N10859" s="61" t="str">
        <f t="shared" si="338"/>
        <v>katB</v>
      </c>
      <c r="P10859" s="73" t="str">
        <f t="shared" si="339"/>
        <v/>
      </c>
      <c r="Q10859" s="61" t="s">
        <v>30</v>
      </c>
    </row>
    <row r="10860" spans="8:17" x14ac:dyDescent="0.25">
      <c r="H10860" s="59">
        <v>76210</v>
      </c>
      <c r="I10860" s="59" t="s">
        <v>69</v>
      </c>
      <c r="J10860" s="59">
        <v>20986777</v>
      </c>
      <c r="K10860" s="59" t="s">
        <v>11362</v>
      </c>
      <c r="L10860" s="61" t="s">
        <v>113</v>
      </c>
      <c r="M10860" s="61">
        <f>VLOOKUP(H10860,zdroj!C:F,4,0)</f>
        <v>0</v>
      </c>
      <c r="N10860" s="61" t="str">
        <f t="shared" si="338"/>
        <v>katB</v>
      </c>
      <c r="P10860" s="73" t="str">
        <f t="shared" si="339"/>
        <v/>
      </c>
      <c r="Q10860" s="61" t="s">
        <v>31</v>
      </c>
    </row>
    <row r="10861" spans="8:17" x14ac:dyDescent="0.25">
      <c r="H10861" s="59">
        <v>76210</v>
      </c>
      <c r="I10861" s="59" t="s">
        <v>69</v>
      </c>
      <c r="J10861" s="59">
        <v>20986785</v>
      </c>
      <c r="K10861" s="59" t="s">
        <v>11363</v>
      </c>
      <c r="L10861" s="61" t="s">
        <v>113</v>
      </c>
      <c r="M10861" s="61">
        <f>VLOOKUP(H10861,zdroj!C:F,4,0)</f>
        <v>0</v>
      </c>
      <c r="N10861" s="61" t="str">
        <f t="shared" si="338"/>
        <v>katB</v>
      </c>
      <c r="P10861" s="73" t="str">
        <f t="shared" si="339"/>
        <v/>
      </c>
      <c r="Q10861" s="61" t="s">
        <v>30</v>
      </c>
    </row>
    <row r="10862" spans="8:17" x14ac:dyDescent="0.25">
      <c r="H10862" s="59">
        <v>76210</v>
      </c>
      <c r="I10862" s="59" t="s">
        <v>69</v>
      </c>
      <c r="J10862" s="59">
        <v>20986793</v>
      </c>
      <c r="K10862" s="59" t="s">
        <v>11364</v>
      </c>
      <c r="L10862" s="61" t="s">
        <v>113</v>
      </c>
      <c r="M10862" s="61">
        <f>VLOOKUP(H10862,zdroj!C:F,4,0)</f>
        <v>0</v>
      </c>
      <c r="N10862" s="61" t="str">
        <f t="shared" si="338"/>
        <v>katB</v>
      </c>
      <c r="P10862" s="73" t="str">
        <f t="shared" si="339"/>
        <v/>
      </c>
      <c r="Q10862" s="61" t="s">
        <v>30</v>
      </c>
    </row>
    <row r="10863" spans="8:17" x14ac:dyDescent="0.25">
      <c r="H10863" s="59">
        <v>76210</v>
      </c>
      <c r="I10863" s="59" t="s">
        <v>69</v>
      </c>
      <c r="J10863" s="59">
        <v>20986807</v>
      </c>
      <c r="K10863" s="59" t="s">
        <v>11365</v>
      </c>
      <c r="L10863" s="61" t="s">
        <v>113</v>
      </c>
      <c r="M10863" s="61">
        <f>VLOOKUP(H10863,zdroj!C:F,4,0)</f>
        <v>0</v>
      </c>
      <c r="N10863" s="61" t="str">
        <f t="shared" si="338"/>
        <v>katB</v>
      </c>
      <c r="P10863" s="73" t="str">
        <f t="shared" si="339"/>
        <v/>
      </c>
      <c r="Q10863" s="61" t="s">
        <v>30</v>
      </c>
    </row>
    <row r="10864" spans="8:17" x14ac:dyDescent="0.25">
      <c r="H10864" s="59">
        <v>76210</v>
      </c>
      <c r="I10864" s="59" t="s">
        <v>69</v>
      </c>
      <c r="J10864" s="59">
        <v>20986815</v>
      </c>
      <c r="K10864" s="59" t="s">
        <v>11366</v>
      </c>
      <c r="L10864" s="61" t="s">
        <v>113</v>
      </c>
      <c r="M10864" s="61">
        <f>VLOOKUP(H10864,zdroj!C:F,4,0)</f>
        <v>0</v>
      </c>
      <c r="N10864" s="61" t="str">
        <f t="shared" si="338"/>
        <v>katB</v>
      </c>
      <c r="P10864" s="73" t="str">
        <f t="shared" si="339"/>
        <v/>
      </c>
      <c r="Q10864" s="61" t="s">
        <v>30</v>
      </c>
    </row>
    <row r="10865" spans="8:17" x14ac:dyDescent="0.25">
      <c r="H10865" s="59">
        <v>76210</v>
      </c>
      <c r="I10865" s="59" t="s">
        <v>69</v>
      </c>
      <c r="J10865" s="59">
        <v>20986823</v>
      </c>
      <c r="K10865" s="59" t="s">
        <v>11367</v>
      </c>
      <c r="L10865" s="61" t="s">
        <v>113</v>
      </c>
      <c r="M10865" s="61">
        <f>VLOOKUP(H10865,zdroj!C:F,4,0)</f>
        <v>0</v>
      </c>
      <c r="N10865" s="61" t="str">
        <f t="shared" si="338"/>
        <v>katB</v>
      </c>
      <c r="P10865" s="73" t="str">
        <f t="shared" si="339"/>
        <v/>
      </c>
      <c r="Q10865" s="61" t="s">
        <v>30</v>
      </c>
    </row>
    <row r="10866" spans="8:17" x14ac:dyDescent="0.25">
      <c r="H10866" s="59">
        <v>76210</v>
      </c>
      <c r="I10866" s="59" t="s">
        <v>69</v>
      </c>
      <c r="J10866" s="59">
        <v>20986831</v>
      </c>
      <c r="K10866" s="59" t="s">
        <v>11368</v>
      </c>
      <c r="L10866" s="61" t="s">
        <v>113</v>
      </c>
      <c r="M10866" s="61">
        <f>VLOOKUP(H10866,zdroj!C:F,4,0)</f>
        <v>0</v>
      </c>
      <c r="N10866" s="61" t="str">
        <f t="shared" si="338"/>
        <v>katB</v>
      </c>
      <c r="P10866" s="73" t="str">
        <f t="shared" si="339"/>
        <v/>
      </c>
      <c r="Q10866" s="61" t="s">
        <v>30</v>
      </c>
    </row>
    <row r="10867" spans="8:17" x14ac:dyDescent="0.25">
      <c r="H10867" s="59">
        <v>76210</v>
      </c>
      <c r="I10867" s="59" t="s">
        <v>69</v>
      </c>
      <c r="J10867" s="59">
        <v>25892533</v>
      </c>
      <c r="K10867" s="59" t="s">
        <v>11369</v>
      </c>
      <c r="L10867" s="61" t="s">
        <v>81</v>
      </c>
      <c r="M10867" s="61">
        <f>VLOOKUP(H10867,zdroj!C:F,4,0)</f>
        <v>0</v>
      </c>
      <c r="N10867" s="61" t="str">
        <f t="shared" si="338"/>
        <v>-</v>
      </c>
      <c r="P10867" s="73" t="str">
        <f t="shared" si="339"/>
        <v/>
      </c>
      <c r="Q10867" s="61" t="s">
        <v>86</v>
      </c>
    </row>
    <row r="10868" spans="8:17" x14ac:dyDescent="0.25">
      <c r="H10868" s="59">
        <v>76210</v>
      </c>
      <c r="I10868" s="59" t="s">
        <v>69</v>
      </c>
      <c r="J10868" s="59">
        <v>25894960</v>
      </c>
      <c r="K10868" s="59" t="s">
        <v>11370</v>
      </c>
      <c r="L10868" s="61" t="s">
        <v>113</v>
      </c>
      <c r="M10868" s="61">
        <f>VLOOKUP(H10868,zdroj!C:F,4,0)</f>
        <v>0</v>
      </c>
      <c r="N10868" s="61" t="str">
        <f t="shared" si="338"/>
        <v>katB</v>
      </c>
      <c r="P10868" s="73" t="str">
        <f t="shared" si="339"/>
        <v/>
      </c>
      <c r="Q10868" s="61" t="s">
        <v>30</v>
      </c>
    </row>
    <row r="10869" spans="8:17" x14ac:dyDescent="0.25">
      <c r="H10869" s="59">
        <v>76210</v>
      </c>
      <c r="I10869" s="59" t="s">
        <v>69</v>
      </c>
      <c r="J10869" s="59">
        <v>25970453</v>
      </c>
      <c r="K10869" s="59" t="s">
        <v>11371</v>
      </c>
      <c r="L10869" s="61" t="s">
        <v>113</v>
      </c>
      <c r="M10869" s="61">
        <f>VLOOKUP(H10869,zdroj!C:F,4,0)</f>
        <v>0</v>
      </c>
      <c r="N10869" s="61" t="str">
        <f t="shared" si="338"/>
        <v>katB</v>
      </c>
      <c r="P10869" s="73" t="str">
        <f t="shared" si="339"/>
        <v/>
      </c>
      <c r="Q10869" s="61" t="s">
        <v>30</v>
      </c>
    </row>
    <row r="10870" spans="8:17" x14ac:dyDescent="0.25">
      <c r="H10870" s="59">
        <v>76210</v>
      </c>
      <c r="I10870" s="59" t="s">
        <v>69</v>
      </c>
      <c r="J10870" s="59">
        <v>26888505</v>
      </c>
      <c r="K10870" s="59" t="s">
        <v>11372</v>
      </c>
      <c r="L10870" s="61" t="s">
        <v>113</v>
      </c>
      <c r="M10870" s="61">
        <f>VLOOKUP(H10870,zdroj!C:F,4,0)</f>
        <v>0</v>
      </c>
      <c r="N10870" s="61" t="str">
        <f t="shared" si="338"/>
        <v>katB</v>
      </c>
      <c r="P10870" s="73" t="str">
        <f t="shared" si="339"/>
        <v/>
      </c>
      <c r="Q10870" s="61" t="s">
        <v>30</v>
      </c>
    </row>
    <row r="10871" spans="8:17" x14ac:dyDescent="0.25">
      <c r="H10871" s="59">
        <v>76210</v>
      </c>
      <c r="I10871" s="59" t="s">
        <v>69</v>
      </c>
      <c r="J10871" s="59">
        <v>28132891</v>
      </c>
      <c r="K10871" s="59" t="s">
        <v>11373</v>
      </c>
      <c r="L10871" s="61" t="s">
        <v>113</v>
      </c>
      <c r="M10871" s="61">
        <f>VLOOKUP(H10871,zdroj!C:F,4,0)</f>
        <v>0</v>
      </c>
      <c r="N10871" s="61" t="str">
        <f t="shared" si="338"/>
        <v>katB</v>
      </c>
      <c r="P10871" s="73" t="str">
        <f t="shared" si="339"/>
        <v/>
      </c>
      <c r="Q10871" s="61" t="s">
        <v>30</v>
      </c>
    </row>
    <row r="10872" spans="8:17" x14ac:dyDescent="0.25">
      <c r="H10872" s="59">
        <v>76210</v>
      </c>
      <c r="I10872" s="59" t="s">
        <v>69</v>
      </c>
      <c r="J10872" s="59">
        <v>30799244</v>
      </c>
      <c r="K10872" s="59" t="s">
        <v>11374</v>
      </c>
      <c r="L10872" s="61" t="s">
        <v>113</v>
      </c>
      <c r="M10872" s="61">
        <f>VLOOKUP(H10872,zdroj!C:F,4,0)</f>
        <v>0</v>
      </c>
      <c r="N10872" s="61" t="str">
        <f t="shared" si="338"/>
        <v>katB</v>
      </c>
      <c r="P10872" s="73" t="str">
        <f t="shared" si="339"/>
        <v/>
      </c>
      <c r="Q10872" s="61" t="s">
        <v>30</v>
      </c>
    </row>
    <row r="10873" spans="8:17" x14ac:dyDescent="0.25">
      <c r="H10873" s="59">
        <v>76210</v>
      </c>
      <c r="I10873" s="59" t="s">
        <v>69</v>
      </c>
      <c r="J10873" s="59">
        <v>41991907</v>
      </c>
      <c r="K10873" s="59" t="s">
        <v>11375</v>
      </c>
      <c r="L10873" s="61" t="s">
        <v>113</v>
      </c>
      <c r="M10873" s="61">
        <f>VLOOKUP(H10873,zdroj!C:F,4,0)</f>
        <v>0</v>
      </c>
      <c r="N10873" s="61" t="str">
        <f t="shared" si="338"/>
        <v>katB</v>
      </c>
      <c r="P10873" s="73" t="str">
        <f t="shared" si="339"/>
        <v/>
      </c>
      <c r="Q10873" s="61" t="s">
        <v>30</v>
      </c>
    </row>
    <row r="10874" spans="8:17" x14ac:dyDescent="0.25">
      <c r="H10874" s="59">
        <v>76210</v>
      </c>
      <c r="I10874" s="59" t="s">
        <v>69</v>
      </c>
      <c r="J10874" s="59">
        <v>70345830</v>
      </c>
      <c r="K10874" s="59" t="s">
        <v>11376</v>
      </c>
      <c r="L10874" s="61" t="s">
        <v>113</v>
      </c>
      <c r="M10874" s="61">
        <f>VLOOKUP(H10874,zdroj!C:F,4,0)</f>
        <v>0</v>
      </c>
      <c r="N10874" s="61" t="str">
        <f t="shared" si="338"/>
        <v>katB</v>
      </c>
      <c r="P10874" s="73" t="str">
        <f t="shared" si="339"/>
        <v/>
      </c>
      <c r="Q10874" s="61" t="s">
        <v>30</v>
      </c>
    </row>
    <row r="10875" spans="8:17" x14ac:dyDescent="0.25">
      <c r="H10875" s="59">
        <v>76210</v>
      </c>
      <c r="I10875" s="59" t="s">
        <v>69</v>
      </c>
      <c r="J10875" s="59">
        <v>74157540</v>
      </c>
      <c r="K10875" s="59" t="s">
        <v>11377</v>
      </c>
      <c r="L10875" s="61" t="s">
        <v>113</v>
      </c>
      <c r="M10875" s="61">
        <f>VLOOKUP(H10875,zdroj!C:F,4,0)</f>
        <v>0</v>
      </c>
      <c r="N10875" s="61" t="str">
        <f t="shared" si="338"/>
        <v>katB</v>
      </c>
      <c r="P10875" s="73" t="str">
        <f t="shared" si="339"/>
        <v/>
      </c>
      <c r="Q10875" s="61" t="s">
        <v>30</v>
      </c>
    </row>
    <row r="10876" spans="8:17" x14ac:dyDescent="0.25">
      <c r="H10876" s="59">
        <v>76210</v>
      </c>
      <c r="I10876" s="59" t="s">
        <v>69</v>
      </c>
      <c r="J10876" s="59">
        <v>75265133</v>
      </c>
      <c r="K10876" s="59" t="s">
        <v>11378</v>
      </c>
      <c r="L10876" s="61" t="s">
        <v>113</v>
      </c>
      <c r="M10876" s="61">
        <f>VLOOKUP(H10876,zdroj!C:F,4,0)</f>
        <v>0</v>
      </c>
      <c r="N10876" s="61" t="str">
        <f t="shared" si="338"/>
        <v>katB</v>
      </c>
      <c r="P10876" s="73" t="str">
        <f t="shared" si="339"/>
        <v/>
      </c>
      <c r="Q10876" s="61" t="s">
        <v>30</v>
      </c>
    </row>
    <row r="10877" spans="8:17" x14ac:dyDescent="0.25">
      <c r="H10877" s="59">
        <v>76210</v>
      </c>
      <c r="I10877" s="59" t="s">
        <v>69</v>
      </c>
      <c r="J10877" s="59">
        <v>80088597</v>
      </c>
      <c r="K10877" s="59" t="s">
        <v>11379</v>
      </c>
      <c r="L10877" s="61" t="s">
        <v>113</v>
      </c>
      <c r="M10877" s="61">
        <f>VLOOKUP(H10877,zdroj!C:F,4,0)</f>
        <v>0</v>
      </c>
      <c r="N10877" s="61" t="str">
        <f t="shared" si="338"/>
        <v>katB</v>
      </c>
      <c r="P10877" s="73" t="str">
        <f t="shared" si="339"/>
        <v/>
      </c>
      <c r="Q10877" s="61" t="s">
        <v>30</v>
      </c>
    </row>
    <row r="10878" spans="8:17" x14ac:dyDescent="0.25">
      <c r="H10878" s="59">
        <v>76228</v>
      </c>
      <c r="I10878" s="59" t="s">
        <v>72</v>
      </c>
      <c r="J10878" s="59">
        <v>20986840</v>
      </c>
      <c r="K10878" s="59" t="s">
        <v>11380</v>
      </c>
      <c r="L10878" s="61" t="s">
        <v>114</v>
      </c>
      <c r="M10878" s="61">
        <f>VLOOKUP(H10878,zdroj!C:F,4,0)</f>
        <v>0</v>
      </c>
      <c r="N10878" s="61" t="str">
        <f t="shared" si="338"/>
        <v>katC</v>
      </c>
      <c r="P10878" s="73" t="str">
        <f t="shared" si="339"/>
        <v/>
      </c>
      <c r="Q10878" s="61" t="s">
        <v>33</v>
      </c>
    </row>
    <row r="10879" spans="8:17" x14ac:dyDescent="0.25">
      <c r="H10879" s="59">
        <v>76228</v>
      </c>
      <c r="I10879" s="59" t="s">
        <v>72</v>
      </c>
      <c r="J10879" s="59">
        <v>20986858</v>
      </c>
      <c r="K10879" s="59" t="s">
        <v>11381</v>
      </c>
      <c r="L10879" s="61" t="s">
        <v>81</v>
      </c>
      <c r="M10879" s="61">
        <f>VLOOKUP(H10879,zdroj!C:F,4,0)</f>
        <v>0</v>
      </c>
      <c r="N10879" s="61" t="str">
        <f t="shared" si="338"/>
        <v>-</v>
      </c>
      <c r="P10879" s="73" t="str">
        <f t="shared" si="339"/>
        <v/>
      </c>
      <c r="Q10879" s="61" t="s">
        <v>86</v>
      </c>
    </row>
    <row r="10880" spans="8:17" x14ac:dyDescent="0.25">
      <c r="H10880" s="59">
        <v>76228</v>
      </c>
      <c r="I10880" s="59" t="s">
        <v>72</v>
      </c>
      <c r="J10880" s="59">
        <v>20986866</v>
      </c>
      <c r="K10880" s="59" t="s">
        <v>11382</v>
      </c>
      <c r="L10880" s="61" t="s">
        <v>81</v>
      </c>
      <c r="M10880" s="61">
        <f>VLOOKUP(H10880,zdroj!C:F,4,0)</f>
        <v>0</v>
      </c>
      <c r="N10880" s="61" t="str">
        <f t="shared" si="338"/>
        <v>-</v>
      </c>
      <c r="P10880" s="73" t="str">
        <f t="shared" si="339"/>
        <v/>
      </c>
      <c r="Q10880" s="61" t="s">
        <v>86</v>
      </c>
    </row>
    <row r="10881" spans="8:17" x14ac:dyDescent="0.25">
      <c r="H10881" s="59">
        <v>76228</v>
      </c>
      <c r="I10881" s="59" t="s">
        <v>72</v>
      </c>
      <c r="J10881" s="59">
        <v>20986874</v>
      </c>
      <c r="K10881" s="59" t="s">
        <v>11383</v>
      </c>
      <c r="L10881" s="61" t="s">
        <v>81</v>
      </c>
      <c r="M10881" s="61">
        <f>VLOOKUP(H10881,zdroj!C:F,4,0)</f>
        <v>0</v>
      </c>
      <c r="N10881" s="61" t="str">
        <f t="shared" si="338"/>
        <v>-</v>
      </c>
      <c r="P10881" s="73" t="str">
        <f t="shared" si="339"/>
        <v/>
      </c>
      <c r="Q10881" s="61" t="s">
        <v>86</v>
      </c>
    </row>
    <row r="10882" spans="8:17" x14ac:dyDescent="0.25">
      <c r="H10882" s="59">
        <v>76228</v>
      </c>
      <c r="I10882" s="59" t="s">
        <v>72</v>
      </c>
      <c r="J10882" s="59">
        <v>20986882</v>
      </c>
      <c r="K10882" s="59" t="s">
        <v>11384</v>
      </c>
      <c r="L10882" s="61" t="s">
        <v>81</v>
      </c>
      <c r="M10882" s="61">
        <f>VLOOKUP(H10882,zdroj!C:F,4,0)</f>
        <v>0</v>
      </c>
      <c r="N10882" s="61" t="str">
        <f t="shared" si="338"/>
        <v>-</v>
      </c>
      <c r="P10882" s="73" t="str">
        <f t="shared" si="339"/>
        <v/>
      </c>
      <c r="Q10882" s="61" t="s">
        <v>86</v>
      </c>
    </row>
    <row r="10883" spans="8:17" x14ac:dyDescent="0.25">
      <c r="H10883" s="59">
        <v>76228</v>
      </c>
      <c r="I10883" s="59" t="s">
        <v>72</v>
      </c>
      <c r="J10883" s="59">
        <v>20986891</v>
      </c>
      <c r="K10883" s="59" t="s">
        <v>11385</v>
      </c>
      <c r="L10883" s="61" t="s">
        <v>81</v>
      </c>
      <c r="M10883" s="61">
        <f>VLOOKUP(H10883,zdroj!C:F,4,0)</f>
        <v>0</v>
      </c>
      <c r="N10883" s="61" t="str">
        <f t="shared" si="338"/>
        <v>-</v>
      </c>
      <c r="P10883" s="73" t="str">
        <f t="shared" si="339"/>
        <v/>
      </c>
      <c r="Q10883" s="61" t="s">
        <v>86</v>
      </c>
    </row>
    <row r="10884" spans="8:17" x14ac:dyDescent="0.25">
      <c r="H10884" s="59">
        <v>76228</v>
      </c>
      <c r="I10884" s="59" t="s">
        <v>72</v>
      </c>
      <c r="J10884" s="59">
        <v>20986904</v>
      </c>
      <c r="K10884" s="59" t="s">
        <v>11386</v>
      </c>
      <c r="L10884" s="61" t="s">
        <v>81</v>
      </c>
      <c r="M10884" s="61">
        <f>VLOOKUP(H10884,zdroj!C:F,4,0)</f>
        <v>0</v>
      </c>
      <c r="N10884" s="61" t="str">
        <f t="shared" si="338"/>
        <v>-</v>
      </c>
      <c r="P10884" s="73" t="str">
        <f t="shared" si="339"/>
        <v/>
      </c>
      <c r="Q10884" s="61" t="s">
        <v>86</v>
      </c>
    </row>
    <row r="10885" spans="8:17" x14ac:dyDescent="0.25">
      <c r="H10885" s="59">
        <v>76228</v>
      </c>
      <c r="I10885" s="59" t="s">
        <v>72</v>
      </c>
      <c r="J10885" s="59">
        <v>20986912</v>
      </c>
      <c r="K10885" s="59" t="s">
        <v>11387</v>
      </c>
      <c r="L10885" s="61" t="s">
        <v>81</v>
      </c>
      <c r="M10885" s="61">
        <f>VLOOKUP(H10885,zdroj!C:F,4,0)</f>
        <v>0</v>
      </c>
      <c r="N10885" s="61" t="str">
        <f t="shared" si="338"/>
        <v>-</v>
      </c>
      <c r="P10885" s="73" t="str">
        <f t="shared" si="339"/>
        <v/>
      </c>
      <c r="Q10885" s="61" t="s">
        <v>86</v>
      </c>
    </row>
    <row r="10886" spans="8:17" x14ac:dyDescent="0.25">
      <c r="H10886" s="59">
        <v>76228</v>
      </c>
      <c r="I10886" s="59" t="s">
        <v>72</v>
      </c>
      <c r="J10886" s="59">
        <v>20986921</v>
      </c>
      <c r="K10886" s="59" t="s">
        <v>11388</v>
      </c>
      <c r="L10886" s="61" t="s">
        <v>81</v>
      </c>
      <c r="M10886" s="61">
        <f>VLOOKUP(H10886,zdroj!C:F,4,0)</f>
        <v>0</v>
      </c>
      <c r="N10886" s="61" t="str">
        <f t="shared" si="338"/>
        <v>-</v>
      </c>
      <c r="P10886" s="73" t="str">
        <f t="shared" si="339"/>
        <v/>
      </c>
      <c r="Q10886" s="61" t="s">
        <v>86</v>
      </c>
    </row>
    <row r="10887" spans="8:17" x14ac:dyDescent="0.25">
      <c r="H10887" s="59">
        <v>76228</v>
      </c>
      <c r="I10887" s="59" t="s">
        <v>72</v>
      </c>
      <c r="J10887" s="59">
        <v>20986939</v>
      </c>
      <c r="K10887" s="59" t="s">
        <v>11389</v>
      </c>
      <c r="L10887" s="61" t="s">
        <v>81</v>
      </c>
      <c r="M10887" s="61">
        <f>VLOOKUP(H10887,zdroj!C:F,4,0)</f>
        <v>0</v>
      </c>
      <c r="N10887" s="61" t="str">
        <f t="shared" ref="N10887:N10950" si="340">IF(M10887="A",IF(L10887="katA","katB",L10887),L10887)</f>
        <v>-</v>
      </c>
      <c r="P10887" s="73" t="str">
        <f t="shared" ref="P10887:P10950" si="341">IF(O10887="A",1,"")</f>
        <v/>
      </c>
      <c r="Q10887" s="61" t="s">
        <v>86</v>
      </c>
    </row>
    <row r="10888" spans="8:17" x14ac:dyDescent="0.25">
      <c r="H10888" s="59">
        <v>76228</v>
      </c>
      <c r="I10888" s="59" t="s">
        <v>72</v>
      </c>
      <c r="J10888" s="59">
        <v>20986947</v>
      </c>
      <c r="K10888" s="59" t="s">
        <v>11390</v>
      </c>
      <c r="L10888" s="61" t="s">
        <v>81</v>
      </c>
      <c r="M10888" s="61">
        <f>VLOOKUP(H10888,zdroj!C:F,4,0)</f>
        <v>0</v>
      </c>
      <c r="N10888" s="61" t="str">
        <f t="shared" si="340"/>
        <v>-</v>
      </c>
      <c r="P10888" s="73" t="str">
        <f t="shared" si="341"/>
        <v/>
      </c>
      <c r="Q10888" s="61" t="s">
        <v>86</v>
      </c>
    </row>
    <row r="10889" spans="8:17" x14ac:dyDescent="0.25">
      <c r="H10889" s="59">
        <v>76228</v>
      </c>
      <c r="I10889" s="59" t="s">
        <v>72</v>
      </c>
      <c r="J10889" s="59">
        <v>20986955</v>
      </c>
      <c r="K10889" s="59" t="s">
        <v>11391</v>
      </c>
      <c r="L10889" s="61" t="s">
        <v>81</v>
      </c>
      <c r="M10889" s="61">
        <f>VLOOKUP(H10889,zdroj!C:F,4,0)</f>
        <v>0</v>
      </c>
      <c r="N10889" s="61" t="str">
        <f t="shared" si="340"/>
        <v>-</v>
      </c>
      <c r="P10889" s="73" t="str">
        <f t="shared" si="341"/>
        <v/>
      </c>
      <c r="Q10889" s="61" t="s">
        <v>86</v>
      </c>
    </row>
    <row r="10890" spans="8:17" x14ac:dyDescent="0.25">
      <c r="H10890" s="59">
        <v>76228</v>
      </c>
      <c r="I10890" s="59" t="s">
        <v>72</v>
      </c>
      <c r="J10890" s="59">
        <v>20986963</v>
      </c>
      <c r="K10890" s="59" t="s">
        <v>11392</v>
      </c>
      <c r="L10890" s="61" t="s">
        <v>81</v>
      </c>
      <c r="M10890" s="61">
        <f>VLOOKUP(H10890,zdroj!C:F,4,0)</f>
        <v>0</v>
      </c>
      <c r="N10890" s="61" t="str">
        <f t="shared" si="340"/>
        <v>-</v>
      </c>
      <c r="P10890" s="73" t="str">
        <f t="shared" si="341"/>
        <v/>
      </c>
      <c r="Q10890" s="61" t="s">
        <v>86</v>
      </c>
    </row>
    <row r="10891" spans="8:17" x14ac:dyDescent="0.25">
      <c r="H10891" s="59">
        <v>76228</v>
      </c>
      <c r="I10891" s="59" t="s">
        <v>72</v>
      </c>
      <c r="J10891" s="59">
        <v>20986971</v>
      </c>
      <c r="K10891" s="59" t="s">
        <v>11393</v>
      </c>
      <c r="L10891" s="61" t="s">
        <v>81</v>
      </c>
      <c r="M10891" s="61">
        <f>VLOOKUP(H10891,zdroj!C:F,4,0)</f>
        <v>0</v>
      </c>
      <c r="N10891" s="61" t="str">
        <f t="shared" si="340"/>
        <v>-</v>
      </c>
      <c r="P10891" s="73" t="str">
        <f t="shared" si="341"/>
        <v/>
      </c>
      <c r="Q10891" s="61" t="s">
        <v>86</v>
      </c>
    </row>
    <row r="10892" spans="8:17" x14ac:dyDescent="0.25">
      <c r="H10892" s="59">
        <v>76228</v>
      </c>
      <c r="I10892" s="59" t="s">
        <v>72</v>
      </c>
      <c r="J10892" s="59">
        <v>20986980</v>
      </c>
      <c r="K10892" s="59" t="s">
        <v>11394</v>
      </c>
      <c r="L10892" s="61" t="s">
        <v>81</v>
      </c>
      <c r="M10892" s="61">
        <f>VLOOKUP(H10892,zdroj!C:F,4,0)</f>
        <v>0</v>
      </c>
      <c r="N10892" s="61" t="str">
        <f t="shared" si="340"/>
        <v>-</v>
      </c>
      <c r="P10892" s="73" t="str">
        <f t="shared" si="341"/>
        <v/>
      </c>
      <c r="Q10892" s="61" t="s">
        <v>86</v>
      </c>
    </row>
    <row r="10893" spans="8:17" x14ac:dyDescent="0.25">
      <c r="H10893" s="59">
        <v>76228</v>
      </c>
      <c r="I10893" s="59" t="s">
        <v>72</v>
      </c>
      <c r="J10893" s="59">
        <v>20986998</v>
      </c>
      <c r="K10893" s="59" t="s">
        <v>11395</v>
      </c>
      <c r="L10893" s="61" t="s">
        <v>81</v>
      </c>
      <c r="M10893" s="61">
        <f>VLOOKUP(H10893,zdroj!C:F,4,0)</f>
        <v>0</v>
      </c>
      <c r="N10893" s="61" t="str">
        <f t="shared" si="340"/>
        <v>-</v>
      </c>
      <c r="P10893" s="73" t="str">
        <f t="shared" si="341"/>
        <v/>
      </c>
      <c r="Q10893" s="61" t="s">
        <v>86</v>
      </c>
    </row>
    <row r="10894" spans="8:17" x14ac:dyDescent="0.25">
      <c r="H10894" s="59">
        <v>76228</v>
      </c>
      <c r="I10894" s="59" t="s">
        <v>72</v>
      </c>
      <c r="J10894" s="59">
        <v>20987005</v>
      </c>
      <c r="K10894" s="59" t="s">
        <v>11396</v>
      </c>
      <c r="L10894" s="61" t="s">
        <v>114</v>
      </c>
      <c r="M10894" s="61">
        <f>VLOOKUP(H10894,zdroj!C:F,4,0)</f>
        <v>0</v>
      </c>
      <c r="N10894" s="61" t="str">
        <f t="shared" si="340"/>
        <v>katC</v>
      </c>
      <c r="P10894" s="73" t="str">
        <f t="shared" si="341"/>
        <v/>
      </c>
      <c r="Q10894" s="61" t="s">
        <v>31</v>
      </c>
    </row>
    <row r="10895" spans="8:17" x14ac:dyDescent="0.25">
      <c r="H10895" s="59">
        <v>76228</v>
      </c>
      <c r="I10895" s="59" t="s">
        <v>72</v>
      </c>
      <c r="J10895" s="59">
        <v>20987013</v>
      </c>
      <c r="K10895" s="59" t="s">
        <v>11397</v>
      </c>
      <c r="L10895" s="61" t="s">
        <v>81</v>
      </c>
      <c r="M10895" s="61">
        <f>VLOOKUP(H10895,zdroj!C:F,4,0)</f>
        <v>0</v>
      </c>
      <c r="N10895" s="61" t="str">
        <f t="shared" si="340"/>
        <v>-</v>
      </c>
      <c r="P10895" s="73" t="str">
        <f t="shared" si="341"/>
        <v/>
      </c>
      <c r="Q10895" s="61" t="s">
        <v>86</v>
      </c>
    </row>
    <row r="10896" spans="8:17" x14ac:dyDescent="0.25">
      <c r="H10896" s="59">
        <v>76228</v>
      </c>
      <c r="I10896" s="59" t="s">
        <v>72</v>
      </c>
      <c r="J10896" s="59">
        <v>20987021</v>
      </c>
      <c r="K10896" s="59" t="s">
        <v>11398</v>
      </c>
      <c r="L10896" s="61" t="s">
        <v>81</v>
      </c>
      <c r="M10896" s="61">
        <f>VLOOKUP(H10896,zdroj!C:F,4,0)</f>
        <v>0</v>
      </c>
      <c r="N10896" s="61" t="str">
        <f t="shared" si="340"/>
        <v>-</v>
      </c>
      <c r="P10896" s="73" t="str">
        <f t="shared" si="341"/>
        <v/>
      </c>
      <c r="Q10896" s="61" t="s">
        <v>86</v>
      </c>
    </row>
    <row r="10897" spans="8:17" x14ac:dyDescent="0.25">
      <c r="H10897" s="59">
        <v>76228</v>
      </c>
      <c r="I10897" s="59" t="s">
        <v>72</v>
      </c>
      <c r="J10897" s="59">
        <v>20987030</v>
      </c>
      <c r="K10897" s="59" t="s">
        <v>11399</v>
      </c>
      <c r="L10897" s="61" t="s">
        <v>81</v>
      </c>
      <c r="M10897" s="61">
        <f>VLOOKUP(H10897,zdroj!C:F,4,0)</f>
        <v>0</v>
      </c>
      <c r="N10897" s="61" t="str">
        <f t="shared" si="340"/>
        <v>-</v>
      </c>
      <c r="P10897" s="73" t="str">
        <f t="shared" si="341"/>
        <v/>
      </c>
      <c r="Q10897" s="61" t="s">
        <v>86</v>
      </c>
    </row>
    <row r="10898" spans="8:17" x14ac:dyDescent="0.25">
      <c r="H10898" s="59">
        <v>76228</v>
      </c>
      <c r="I10898" s="59" t="s">
        <v>72</v>
      </c>
      <c r="J10898" s="59">
        <v>20987048</v>
      </c>
      <c r="K10898" s="59" t="s">
        <v>11400</v>
      </c>
      <c r="L10898" s="61" t="s">
        <v>81</v>
      </c>
      <c r="M10898" s="61">
        <f>VLOOKUP(H10898,zdroj!C:F,4,0)</f>
        <v>0</v>
      </c>
      <c r="N10898" s="61" t="str">
        <f t="shared" si="340"/>
        <v>-</v>
      </c>
      <c r="P10898" s="73" t="str">
        <f t="shared" si="341"/>
        <v/>
      </c>
      <c r="Q10898" s="61" t="s">
        <v>86</v>
      </c>
    </row>
    <row r="10899" spans="8:17" x14ac:dyDescent="0.25">
      <c r="H10899" s="59">
        <v>76228</v>
      </c>
      <c r="I10899" s="59" t="s">
        <v>72</v>
      </c>
      <c r="J10899" s="59">
        <v>20987056</v>
      </c>
      <c r="K10899" s="59" t="s">
        <v>11401</v>
      </c>
      <c r="L10899" s="61" t="s">
        <v>81</v>
      </c>
      <c r="M10899" s="61">
        <f>VLOOKUP(H10899,zdroj!C:F,4,0)</f>
        <v>0</v>
      </c>
      <c r="N10899" s="61" t="str">
        <f t="shared" si="340"/>
        <v>-</v>
      </c>
      <c r="P10899" s="73" t="str">
        <f t="shared" si="341"/>
        <v/>
      </c>
      <c r="Q10899" s="61" t="s">
        <v>86</v>
      </c>
    </row>
    <row r="10900" spans="8:17" x14ac:dyDescent="0.25">
      <c r="H10900" s="59">
        <v>76228</v>
      </c>
      <c r="I10900" s="59" t="s">
        <v>72</v>
      </c>
      <c r="J10900" s="59">
        <v>20987064</v>
      </c>
      <c r="K10900" s="59" t="s">
        <v>11402</v>
      </c>
      <c r="L10900" s="61" t="s">
        <v>81</v>
      </c>
      <c r="M10900" s="61">
        <f>VLOOKUP(H10900,zdroj!C:F,4,0)</f>
        <v>0</v>
      </c>
      <c r="N10900" s="61" t="str">
        <f t="shared" si="340"/>
        <v>-</v>
      </c>
      <c r="P10900" s="73" t="str">
        <f t="shared" si="341"/>
        <v/>
      </c>
      <c r="Q10900" s="61" t="s">
        <v>86</v>
      </c>
    </row>
    <row r="10901" spans="8:17" x14ac:dyDescent="0.25">
      <c r="H10901" s="59">
        <v>76228</v>
      </c>
      <c r="I10901" s="59" t="s">
        <v>72</v>
      </c>
      <c r="J10901" s="59">
        <v>20987072</v>
      </c>
      <c r="K10901" s="59" t="s">
        <v>11403</v>
      </c>
      <c r="L10901" s="61" t="s">
        <v>81</v>
      </c>
      <c r="M10901" s="61">
        <f>VLOOKUP(H10901,zdroj!C:F,4,0)</f>
        <v>0</v>
      </c>
      <c r="N10901" s="61" t="str">
        <f t="shared" si="340"/>
        <v>-</v>
      </c>
      <c r="P10901" s="73" t="str">
        <f t="shared" si="341"/>
        <v/>
      </c>
      <c r="Q10901" s="61" t="s">
        <v>86</v>
      </c>
    </row>
    <row r="10902" spans="8:17" x14ac:dyDescent="0.25">
      <c r="H10902" s="59">
        <v>76228</v>
      </c>
      <c r="I10902" s="59" t="s">
        <v>72</v>
      </c>
      <c r="J10902" s="59">
        <v>20987081</v>
      </c>
      <c r="K10902" s="59" t="s">
        <v>11404</v>
      </c>
      <c r="L10902" s="61" t="s">
        <v>81</v>
      </c>
      <c r="M10902" s="61">
        <f>VLOOKUP(H10902,zdroj!C:F,4,0)</f>
        <v>0</v>
      </c>
      <c r="N10902" s="61" t="str">
        <f t="shared" si="340"/>
        <v>-</v>
      </c>
      <c r="P10902" s="73" t="str">
        <f t="shared" si="341"/>
        <v/>
      </c>
      <c r="Q10902" s="61" t="s">
        <v>86</v>
      </c>
    </row>
    <row r="10903" spans="8:17" x14ac:dyDescent="0.25">
      <c r="H10903" s="59">
        <v>76228</v>
      </c>
      <c r="I10903" s="59" t="s">
        <v>72</v>
      </c>
      <c r="J10903" s="59">
        <v>20987099</v>
      </c>
      <c r="K10903" s="59" t="s">
        <v>11405</v>
      </c>
      <c r="L10903" s="61" t="s">
        <v>81</v>
      </c>
      <c r="M10903" s="61">
        <f>VLOOKUP(H10903,zdroj!C:F,4,0)</f>
        <v>0</v>
      </c>
      <c r="N10903" s="61" t="str">
        <f t="shared" si="340"/>
        <v>-</v>
      </c>
      <c r="P10903" s="73" t="str">
        <f t="shared" si="341"/>
        <v/>
      </c>
      <c r="Q10903" s="61" t="s">
        <v>86</v>
      </c>
    </row>
    <row r="10904" spans="8:17" x14ac:dyDescent="0.25">
      <c r="H10904" s="59">
        <v>76228</v>
      </c>
      <c r="I10904" s="59" t="s">
        <v>72</v>
      </c>
      <c r="J10904" s="59">
        <v>20987102</v>
      </c>
      <c r="K10904" s="59" t="s">
        <v>11406</v>
      </c>
      <c r="L10904" s="61" t="s">
        <v>81</v>
      </c>
      <c r="M10904" s="61">
        <f>VLOOKUP(H10904,zdroj!C:F,4,0)</f>
        <v>0</v>
      </c>
      <c r="N10904" s="61" t="str">
        <f t="shared" si="340"/>
        <v>-</v>
      </c>
      <c r="P10904" s="73" t="str">
        <f t="shared" si="341"/>
        <v/>
      </c>
      <c r="Q10904" s="61" t="s">
        <v>86</v>
      </c>
    </row>
    <row r="10905" spans="8:17" x14ac:dyDescent="0.25">
      <c r="H10905" s="59">
        <v>76228</v>
      </c>
      <c r="I10905" s="59" t="s">
        <v>72</v>
      </c>
      <c r="J10905" s="59">
        <v>20987111</v>
      </c>
      <c r="K10905" s="59" t="s">
        <v>11407</v>
      </c>
      <c r="L10905" s="61" t="s">
        <v>81</v>
      </c>
      <c r="M10905" s="61">
        <f>VLOOKUP(H10905,zdroj!C:F,4,0)</f>
        <v>0</v>
      </c>
      <c r="N10905" s="61" t="str">
        <f t="shared" si="340"/>
        <v>-</v>
      </c>
      <c r="P10905" s="73" t="str">
        <f t="shared" si="341"/>
        <v/>
      </c>
      <c r="Q10905" s="61" t="s">
        <v>86</v>
      </c>
    </row>
    <row r="10906" spans="8:17" x14ac:dyDescent="0.25">
      <c r="H10906" s="59">
        <v>76228</v>
      </c>
      <c r="I10906" s="59" t="s">
        <v>72</v>
      </c>
      <c r="J10906" s="59">
        <v>20987129</v>
      </c>
      <c r="K10906" s="59" t="s">
        <v>11408</v>
      </c>
      <c r="L10906" s="61" t="s">
        <v>81</v>
      </c>
      <c r="M10906" s="61">
        <f>VLOOKUP(H10906,zdroj!C:F,4,0)</f>
        <v>0</v>
      </c>
      <c r="N10906" s="61" t="str">
        <f t="shared" si="340"/>
        <v>-</v>
      </c>
      <c r="P10906" s="73" t="str">
        <f t="shared" si="341"/>
        <v/>
      </c>
      <c r="Q10906" s="61" t="s">
        <v>86</v>
      </c>
    </row>
    <row r="10907" spans="8:17" x14ac:dyDescent="0.25">
      <c r="H10907" s="59">
        <v>76228</v>
      </c>
      <c r="I10907" s="59" t="s">
        <v>72</v>
      </c>
      <c r="J10907" s="59">
        <v>20987137</v>
      </c>
      <c r="K10907" s="59" t="s">
        <v>11409</v>
      </c>
      <c r="L10907" s="61" t="s">
        <v>114</v>
      </c>
      <c r="M10907" s="61">
        <f>VLOOKUP(H10907,zdroj!C:F,4,0)</f>
        <v>0</v>
      </c>
      <c r="N10907" s="61" t="str">
        <f t="shared" si="340"/>
        <v>katC</v>
      </c>
      <c r="P10907" s="73" t="str">
        <f t="shared" si="341"/>
        <v/>
      </c>
      <c r="Q10907" s="61" t="s">
        <v>31</v>
      </c>
    </row>
    <row r="10908" spans="8:17" x14ac:dyDescent="0.25">
      <c r="H10908" s="59">
        <v>76228</v>
      </c>
      <c r="I10908" s="59" t="s">
        <v>72</v>
      </c>
      <c r="J10908" s="59">
        <v>20987145</v>
      </c>
      <c r="K10908" s="59" t="s">
        <v>11410</v>
      </c>
      <c r="L10908" s="61" t="s">
        <v>81</v>
      </c>
      <c r="M10908" s="61">
        <f>VLOOKUP(H10908,zdroj!C:F,4,0)</f>
        <v>0</v>
      </c>
      <c r="N10908" s="61" t="str">
        <f t="shared" si="340"/>
        <v>-</v>
      </c>
      <c r="P10908" s="73" t="str">
        <f t="shared" si="341"/>
        <v/>
      </c>
      <c r="Q10908" s="61" t="s">
        <v>86</v>
      </c>
    </row>
    <row r="10909" spans="8:17" x14ac:dyDescent="0.25">
      <c r="H10909" s="59">
        <v>76228</v>
      </c>
      <c r="I10909" s="59" t="s">
        <v>72</v>
      </c>
      <c r="J10909" s="59">
        <v>20987161</v>
      </c>
      <c r="K10909" s="59" t="s">
        <v>11411</v>
      </c>
      <c r="L10909" s="61" t="s">
        <v>81</v>
      </c>
      <c r="M10909" s="61">
        <f>VLOOKUP(H10909,zdroj!C:F,4,0)</f>
        <v>0</v>
      </c>
      <c r="N10909" s="61" t="str">
        <f t="shared" si="340"/>
        <v>-</v>
      </c>
      <c r="P10909" s="73" t="str">
        <f t="shared" si="341"/>
        <v/>
      </c>
      <c r="Q10909" s="61" t="s">
        <v>86</v>
      </c>
    </row>
    <row r="10910" spans="8:17" x14ac:dyDescent="0.25">
      <c r="H10910" s="59">
        <v>76228</v>
      </c>
      <c r="I10910" s="59" t="s">
        <v>72</v>
      </c>
      <c r="J10910" s="59">
        <v>20987170</v>
      </c>
      <c r="K10910" s="59" t="s">
        <v>11412</v>
      </c>
      <c r="L10910" s="61" t="s">
        <v>81</v>
      </c>
      <c r="M10910" s="61">
        <f>VLOOKUP(H10910,zdroj!C:F,4,0)</f>
        <v>0</v>
      </c>
      <c r="N10910" s="61" t="str">
        <f t="shared" si="340"/>
        <v>-</v>
      </c>
      <c r="P10910" s="73" t="str">
        <f t="shared" si="341"/>
        <v/>
      </c>
      <c r="Q10910" s="61" t="s">
        <v>86</v>
      </c>
    </row>
    <row r="10911" spans="8:17" x14ac:dyDescent="0.25">
      <c r="H10911" s="59">
        <v>76228</v>
      </c>
      <c r="I10911" s="59" t="s">
        <v>72</v>
      </c>
      <c r="J10911" s="59">
        <v>20987188</v>
      </c>
      <c r="K10911" s="59" t="s">
        <v>11413</v>
      </c>
      <c r="L10911" s="61" t="s">
        <v>81</v>
      </c>
      <c r="M10911" s="61">
        <f>VLOOKUP(H10911,zdroj!C:F,4,0)</f>
        <v>0</v>
      </c>
      <c r="N10911" s="61" t="str">
        <f t="shared" si="340"/>
        <v>-</v>
      </c>
      <c r="P10911" s="73" t="str">
        <f t="shared" si="341"/>
        <v/>
      </c>
      <c r="Q10911" s="61" t="s">
        <v>86</v>
      </c>
    </row>
    <row r="10912" spans="8:17" x14ac:dyDescent="0.25">
      <c r="H10912" s="59">
        <v>76228</v>
      </c>
      <c r="I10912" s="59" t="s">
        <v>72</v>
      </c>
      <c r="J10912" s="59">
        <v>20987196</v>
      </c>
      <c r="K10912" s="59" t="s">
        <v>11414</v>
      </c>
      <c r="L10912" s="61" t="s">
        <v>81</v>
      </c>
      <c r="M10912" s="61">
        <f>VLOOKUP(H10912,zdroj!C:F,4,0)</f>
        <v>0</v>
      </c>
      <c r="N10912" s="61" t="str">
        <f t="shared" si="340"/>
        <v>-</v>
      </c>
      <c r="P10912" s="73" t="str">
        <f t="shared" si="341"/>
        <v/>
      </c>
      <c r="Q10912" s="61" t="s">
        <v>86</v>
      </c>
    </row>
    <row r="10913" spans="8:17" x14ac:dyDescent="0.25">
      <c r="H10913" s="59">
        <v>76228</v>
      </c>
      <c r="I10913" s="59" t="s">
        <v>72</v>
      </c>
      <c r="J10913" s="59">
        <v>20987200</v>
      </c>
      <c r="K10913" s="59" t="s">
        <v>11415</v>
      </c>
      <c r="L10913" s="61" t="s">
        <v>81</v>
      </c>
      <c r="M10913" s="61">
        <f>VLOOKUP(H10913,zdroj!C:F,4,0)</f>
        <v>0</v>
      </c>
      <c r="N10913" s="61" t="str">
        <f t="shared" si="340"/>
        <v>-</v>
      </c>
      <c r="P10913" s="73" t="str">
        <f t="shared" si="341"/>
        <v/>
      </c>
      <c r="Q10913" s="61" t="s">
        <v>86</v>
      </c>
    </row>
    <row r="10914" spans="8:17" x14ac:dyDescent="0.25">
      <c r="H10914" s="59">
        <v>76228</v>
      </c>
      <c r="I10914" s="59" t="s">
        <v>72</v>
      </c>
      <c r="J10914" s="59">
        <v>20987218</v>
      </c>
      <c r="K10914" s="59" t="s">
        <v>11416</v>
      </c>
      <c r="L10914" s="61" t="s">
        <v>81</v>
      </c>
      <c r="M10914" s="61">
        <f>VLOOKUP(H10914,zdroj!C:F,4,0)</f>
        <v>0</v>
      </c>
      <c r="N10914" s="61" t="str">
        <f t="shared" si="340"/>
        <v>-</v>
      </c>
      <c r="P10914" s="73" t="str">
        <f t="shared" si="341"/>
        <v/>
      </c>
      <c r="Q10914" s="61" t="s">
        <v>86</v>
      </c>
    </row>
    <row r="10915" spans="8:17" x14ac:dyDescent="0.25">
      <c r="H10915" s="59">
        <v>76228</v>
      </c>
      <c r="I10915" s="59" t="s">
        <v>72</v>
      </c>
      <c r="J10915" s="59">
        <v>20987226</v>
      </c>
      <c r="K10915" s="59" t="s">
        <v>11417</v>
      </c>
      <c r="L10915" s="61" t="s">
        <v>81</v>
      </c>
      <c r="M10915" s="61">
        <f>VLOOKUP(H10915,zdroj!C:F,4,0)</f>
        <v>0</v>
      </c>
      <c r="N10915" s="61" t="str">
        <f t="shared" si="340"/>
        <v>-</v>
      </c>
      <c r="P10915" s="73" t="str">
        <f t="shared" si="341"/>
        <v/>
      </c>
      <c r="Q10915" s="61" t="s">
        <v>86</v>
      </c>
    </row>
    <row r="10916" spans="8:17" x14ac:dyDescent="0.25">
      <c r="H10916" s="59">
        <v>76228</v>
      </c>
      <c r="I10916" s="59" t="s">
        <v>72</v>
      </c>
      <c r="J10916" s="59">
        <v>20987234</v>
      </c>
      <c r="K10916" s="59" t="s">
        <v>11418</v>
      </c>
      <c r="L10916" s="61" t="s">
        <v>81</v>
      </c>
      <c r="M10916" s="61">
        <f>VLOOKUP(H10916,zdroj!C:F,4,0)</f>
        <v>0</v>
      </c>
      <c r="N10916" s="61" t="str">
        <f t="shared" si="340"/>
        <v>-</v>
      </c>
      <c r="P10916" s="73" t="str">
        <f t="shared" si="341"/>
        <v/>
      </c>
      <c r="Q10916" s="61" t="s">
        <v>86</v>
      </c>
    </row>
    <row r="10917" spans="8:17" x14ac:dyDescent="0.25">
      <c r="H10917" s="59">
        <v>76228</v>
      </c>
      <c r="I10917" s="59" t="s">
        <v>72</v>
      </c>
      <c r="J10917" s="59">
        <v>20987242</v>
      </c>
      <c r="K10917" s="59" t="s">
        <v>11419</v>
      </c>
      <c r="L10917" s="61" t="s">
        <v>81</v>
      </c>
      <c r="M10917" s="61">
        <f>VLOOKUP(H10917,zdroj!C:F,4,0)</f>
        <v>0</v>
      </c>
      <c r="N10917" s="61" t="str">
        <f t="shared" si="340"/>
        <v>-</v>
      </c>
      <c r="P10917" s="73" t="str">
        <f t="shared" si="341"/>
        <v/>
      </c>
      <c r="Q10917" s="61" t="s">
        <v>86</v>
      </c>
    </row>
    <row r="10918" spans="8:17" x14ac:dyDescent="0.25">
      <c r="H10918" s="59">
        <v>76228</v>
      </c>
      <c r="I10918" s="59" t="s">
        <v>72</v>
      </c>
      <c r="J10918" s="59">
        <v>20987251</v>
      </c>
      <c r="K10918" s="59" t="s">
        <v>11420</v>
      </c>
      <c r="L10918" s="61" t="s">
        <v>81</v>
      </c>
      <c r="M10918" s="61">
        <f>VLOOKUP(H10918,zdroj!C:F,4,0)</f>
        <v>0</v>
      </c>
      <c r="N10918" s="61" t="str">
        <f t="shared" si="340"/>
        <v>-</v>
      </c>
      <c r="P10918" s="73" t="str">
        <f t="shared" si="341"/>
        <v/>
      </c>
      <c r="Q10918" s="61" t="s">
        <v>86</v>
      </c>
    </row>
    <row r="10919" spans="8:17" x14ac:dyDescent="0.25">
      <c r="H10919" s="59">
        <v>76228</v>
      </c>
      <c r="I10919" s="59" t="s">
        <v>72</v>
      </c>
      <c r="J10919" s="59">
        <v>20987269</v>
      </c>
      <c r="K10919" s="59" t="s">
        <v>11421</v>
      </c>
      <c r="L10919" s="61" t="s">
        <v>81</v>
      </c>
      <c r="M10919" s="61">
        <f>VLOOKUP(H10919,zdroj!C:F,4,0)</f>
        <v>0</v>
      </c>
      <c r="N10919" s="61" t="str">
        <f t="shared" si="340"/>
        <v>-</v>
      </c>
      <c r="P10919" s="73" t="str">
        <f t="shared" si="341"/>
        <v/>
      </c>
      <c r="Q10919" s="61" t="s">
        <v>86</v>
      </c>
    </row>
    <row r="10920" spans="8:17" x14ac:dyDescent="0.25">
      <c r="H10920" s="59">
        <v>76228</v>
      </c>
      <c r="I10920" s="59" t="s">
        <v>72</v>
      </c>
      <c r="J10920" s="59">
        <v>20987277</v>
      </c>
      <c r="K10920" s="59" t="s">
        <v>11422</v>
      </c>
      <c r="L10920" s="61" t="s">
        <v>81</v>
      </c>
      <c r="M10920" s="61">
        <f>VLOOKUP(H10920,zdroj!C:F,4,0)</f>
        <v>0</v>
      </c>
      <c r="N10920" s="61" t="str">
        <f t="shared" si="340"/>
        <v>-</v>
      </c>
      <c r="P10920" s="73" t="str">
        <f t="shared" si="341"/>
        <v/>
      </c>
      <c r="Q10920" s="61" t="s">
        <v>86</v>
      </c>
    </row>
    <row r="10921" spans="8:17" x14ac:dyDescent="0.25">
      <c r="H10921" s="59">
        <v>76228</v>
      </c>
      <c r="I10921" s="59" t="s">
        <v>72</v>
      </c>
      <c r="J10921" s="59">
        <v>20987293</v>
      </c>
      <c r="K10921" s="59" t="s">
        <v>11423</v>
      </c>
      <c r="L10921" s="61" t="s">
        <v>81</v>
      </c>
      <c r="M10921" s="61">
        <f>VLOOKUP(H10921,zdroj!C:F,4,0)</f>
        <v>0</v>
      </c>
      <c r="N10921" s="61" t="str">
        <f t="shared" si="340"/>
        <v>-</v>
      </c>
      <c r="P10921" s="73" t="str">
        <f t="shared" si="341"/>
        <v/>
      </c>
      <c r="Q10921" s="61" t="s">
        <v>86</v>
      </c>
    </row>
    <row r="10922" spans="8:17" x14ac:dyDescent="0.25">
      <c r="H10922" s="59">
        <v>76228</v>
      </c>
      <c r="I10922" s="59" t="s">
        <v>72</v>
      </c>
      <c r="J10922" s="59">
        <v>20987307</v>
      </c>
      <c r="K10922" s="59" t="s">
        <v>11424</v>
      </c>
      <c r="L10922" s="61" t="s">
        <v>81</v>
      </c>
      <c r="M10922" s="61">
        <f>VLOOKUP(H10922,zdroj!C:F,4,0)</f>
        <v>0</v>
      </c>
      <c r="N10922" s="61" t="str">
        <f t="shared" si="340"/>
        <v>-</v>
      </c>
      <c r="P10922" s="73" t="str">
        <f t="shared" si="341"/>
        <v/>
      </c>
      <c r="Q10922" s="61" t="s">
        <v>86</v>
      </c>
    </row>
    <row r="10923" spans="8:17" x14ac:dyDescent="0.25">
      <c r="H10923" s="59">
        <v>76228</v>
      </c>
      <c r="I10923" s="59" t="s">
        <v>72</v>
      </c>
      <c r="J10923" s="59">
        <v>20987315</v>
      </c>
      <c r="K10923" s="59" t="s">
        <v>11425</v>
      </c>
      <c r="L10923" s="61" t="s">
        <v>81</v>
      </c>
      <c r="M10923" s="61">
        <f>VLOOKUP(H10923,zdroj!C:F,4,0)</f>
        <v>0</v>
      </c>
      <c r="N10923" s="61" t="str">
        <f t="shared" si="340"/>
        <v>-</v>
      </c>
      <c r="P10923" s="73" t="str">
        <f t="shared" si="341"/>
        <v/>
      </c>
      <c r="Q10923" s="61" t="s">
        <v>86</v>
      </c>
    </row>
    <row r="10924" spans="8:17" x14ac:dyDescent="0.25">
      <c r="H10924" s="59">
        <v>76228</v>
      </c>
      <c r="I10924" s="59" t="s">
        <v>72</v>
      </c>
      <c r="J10924" s="59">
        <v>20987323</v>
      </c>
      <c r="K10924" s="59" t="s">
        <v>11426</v>
      </c>
      <c r="L10924" s="61" t="s">
        <v>81</v>
      </c>
      <c r="M10924" s="61">
        <f>VLOOKUP(H10924,zdroj!C:F,4,0)</f>
        <v>0</v>
      </c>
      <c r="N10924" s="61" t="str">
        <f t="shared" si="340"/>
        <v>-</v>
      </c>
      <c r="P10924" s="73" t="str">
        <f t="shared" si="341"/>
        <v/>
      </c>
      <c r="Q10924" s="61" t="s">
        <v>86</v>
      </c>
    </row>
    <row r="10925" spans="8:17" x14ac:dyDescent="0.25">
      <c r="H10925" s="59">
        <v>76228</v>
      </c>
      <c r="I10925" s="59" t="s">
        <v>72</v>
      </c>
      <c r="J10925" s="59">
        <v>20987331</v>
      </c>
      <c r="K10925" s="59" t="s">
        <v>11427</v>
      </c>
      <c r="L10925" s="61" t="s">
        <v>81</v>
      </c>
      <c r="M10925" s="61">
        <f>VLOOKUP(H10925,zdroj!C:F,4,0)</f>
        <v>0</v>
      </c>
      <c r="N10925" s="61" t="str">
        <f t="shared" si="340"/>
        <v>-</v>
      </c>
      <c r="P10925" s="73" t="str">
        <f t="shared" si="341"/>
        <v/>
      </c>
      <c r="Q10925" s="61" t="s">
        <v>86</v>
      </c>
    </row>
    <row r="10926" spans="8:17" x14ac:dyDescent="0.25">
      <c r="H10926" s="59">
        <v>76228</v>
      </c>
      <c r="I10926" s="59" t="s">
        <v>72</v>
      </c>
      <c r="J10926" s="59">
        <v>20987340</v>
      </c>
      <c r="K10926" s="59" t="s">
        <v>11428</v>
      </c>
      <c r="L10926" s="61" t="s">
        <v>81</v>
      </c>
      <c r="M10926" s="61">
        <f>VLOOKUP(H10926,zdroj!C:F,4,0)</f>
        <v>0</v>
      </c>
      <c r="N10926" s="61" t="str">
        <f t="shared" si="340"/>
        <v>-</v>
      </c>
      <c r="P10926" s="73" t="str">
        <f t="shared" si="341"/>
        <v/>
      </c>
      <c r="Q10926" s="61" t="s">
        <v>86</v>
      </c>
    </row>
    <row r="10927" spans="8:17" x14ac:dyDescent="0.25">
      <c r="H10927" s="59">
        <v>76228</v>
      </c>
      <c r="I10927" s="59" t="s">
        <v>72</v>
      </c>
      <c r="J10927" s="59">
        <v>20987358</v>
      </c>
      <c r="K10927" s="59" t="s">
        <v>11429</v>
      </c>
      <c r="L10927" s="61" t="s">
        <v>81</v>
      </c>
      <c r="M10927" s="61">
        <f>VLOOKUP(H10927,zdroj!C:F,4,0)</f>
        <v>0</v>
      </c>
      <c r="N10927" s="61" t="str">
        <f t="shared" si="340"/>
        <v>-</v>
      </c>
      <c r="P10927" s="73" t="str">
        <f t="shared" si="341"/>
        <v/>
      </c>
      <c r="Q10927" s="61" t="s">
        <v>86</v>
      </c>
    </row>
    <row r="10928" spans="8:17" x14ac:dyDescent="0.25">
      <c r="H10928" s="59">
        <v>76228</v>
      </c>
      <c r="I10928" s="59" t="s">
        <v>72</v>
      </c>
      <c r="J10928" s="59">
        <v>20987366</v>
      </c>
      <c r="K10928" s="59" t="s">
        <v>11430</v>
      </c>
      <c r="L10928" s="61" t="s">
        <v>114</v>
      </c>
      <c r="M10928" s="61">
        <f>VLOOKUP(H10928,zdroj!C:F,4,0)</f>
        <v>0</v>
      </c>
      <c r="N10928" s="61" t="str">
        <f t="shared" si="340"/>
        <v>katC</v>
      </c>
      <c r="P10928" s="73" t="str">
        <f t="shared" si="341"/>
        <v/>
      </c>
      <c r="Q10928" s="61" t="s">
        <v>31</v>
      </c>
    </row>
    <row r="10929" spans="8:17" x14ac:dyDescent="0.25">
      <c r="H10929" s="59">
        <v>76228</v>
      </c>
      <c r="I10929" s="59" t="s">
        <v>72</v>
      </c>
      <c r="J10929" s="59">
        <v>21009074</v>
      </c>
      <c r="K10929" s="59" t="s">
        <v>11431</v>
      </c>
      <c r="L10929" s="61" t="s">
        <v>81</v>
      </c>
      <c r="M10929" s="61">
        <f>VLOOKUP(H10929,zdroj!C:F,4,0)</f>
        <v>0</v>
      </c>
      <c r="N10929" s="61" t="str">
        <f t="shared" si="340"/>
        <v>-</v>
      </c>
      <c r="P10929" s="73" t="str">
        <f t="shared" si="341"/>
        <v/>
      </c>
      <c r="Q10929" s="61" t="s">
        <v>86</v>
      </c>
    </row>
    <row r="10930" spans="8:17" x14ac:dyDescent="0.25">
      <c r="H10930" s="59">
        <v>76228</v>
      </c>
      <c r="I10930" s="59" t="s">
        <v>72</v>
      </c>
      <c r="J10930" s="59">
        <v>21009082</v>
      </c>
      <c r="K10930" s="59" t="s">
        <v>11432</v>
      </c>
      <c r="L10930" s="61" t="s">
        <v>81</v>
      </c>
      <c r="M10930" s="61">
        <f>VLOOKUP(H10930,zdroj!C:F,4,0)</f>
        <v>0</v>
      </c>
      <c r="N10930" s="61" t="str">
        <f t="shared" si="340"/>
        <v>-</v>
      </c>
      <c r="P10930" s="73" t="str">
        <f t="shared" si="341"/>
        <v/>
      </c>
      <c r="Q10930" s="61" t="s">
        <v>86</v>
      </c>
    </row>
    <row r="10931" spans="8:17" x14ac:dyDescent="0.25">
      <c r="H10931" s="59">
        <v>76228</v>
      </c>
      <c r="I10931" s="59" t="s">
        <v>72</v>
      </c>
      <c r="J10931" s="59">
        <v>21009091</v>
      </c>
      <c r="K10931" s="59" t="s">
        <v>11433</v>
      </c>
      <c r="L10931" s="61" t="s">
        <v>81</v>
      </c>
      <c r="M10931" s="61">
        <f>VLOOKUP(H10931,zdroj!C:F,4,0)</f>
        <v>0</v>
      </c>
      <c r="N10931" s="61" t="str">
        <f t="shared" si="340"/>
        <v>-</v>
      </c>
      <c r="P10931" s="73" t="str">
        <f t="shared" si="341"/>
        <v/>
      </c>
      <c r="Q10931" s="61" t="s">
        <v>86</v>
      </c>
    </row>
    <row r="10932" spans="8:17" x14ac:dyDescent="0.25">
      <c r="H10932" s="59">
        <v>76228</v>
      </c>
      <c r="I10932" s="59" t="s">
        <v>72</v>
      </c>
      <c r="J10932" s="59">
        <v>21009104</v>
      </c>
      <c r="K10932" s="59" t="s">
        <v>11434</v>
      </c>
      <c r="L10932" s="61" t="s">
        <v>81</v>
      </c>
      <c r="M10932" s="61">
        <f>VLOOKUP(H10932,zdroj!C:F,4,0)</f>
        <v>0</v>
      </c>
      <c r="N10932" s="61" t="str">
        <f t="shared" si="340"/>
        <v>-</v>
      </c>
      <c r="P10932" s="73" t="str">
        <f t="shared" si="341"/>
        <v/>
      </c>
      <c r="Q10932" s="61" t="s">
        <v>86</v>
      </c>
    </row>
    <row r="10933" spans="8:17" x14ac:dyDescent="0.25">
      <c r="H10933" s="59">
        <v>76228</v>
      </c>
      <c r="I10933" s="59" t="s">
        <v>72</v>
      </c>
      <c r="J10933" s="59">
        <v>21009112</v>
      </c>
      <c r="K10933" s="59" t="s">
        <v>11435</v>
      </c>
      <c r="L10933" s="61" t="s">
        <v>114</v>
      </c>
      <c r="M10933" s="61">
        <f>VLOOKUP(H10933,zdroj!C:F,4,0)</f>
        <v>0</v>
      </c>
      <c r="N10933" s="61" t="str">
        <f t="shared" si="340"/>
        <v>katC</v>
      </c>
      <c r="P10933" s="73" t="str">
        <f t="shared" si="341"/>
        <v/>
      </c>
      <c r="Q10933" s="61" t="s">
        <v>31</v>
      </c>
    </row>
    <row r="10934" spans="8:17" x14ac:dyDescent="0.25">
      <c r="H10934" s="59">
        <v>76228</v>
      </c>
      <c r="I10934" s="59" t="s">
        <v>72</v>
      </c>
      <c r="J10934" s="59">
        <v>21009121</v>
      </c>
      <c r="K10934" s="59" t="s">
        <v>11436</v>
      </c>
      <c r="L10934" s="61" t="s">
        <v>81</v>
      </c>
      <c r="M10934" s="61">
        <f>VLOOKUP(H10934,zdroj!C:F,4,0)</f>
        <v>0</v>
      </c>
      <c r="N10934" s="61" t="str">
        <f t="shared" si="340"/>
        <v>-</v>
      </c>
      <c r="P10934" s="73" t="str">
        <f t="shared" si="341"/>
        <v/>
      </c>
      <c r="Q10934" s="61" t="s">
        <v>86</v>
      </c>
    </row>
    <row r="10935" spans="8:17" x14ac:dyDescent="0.25">
      <c r="H10935" s="59">
        <v>76228</v>
      </c>
      <c r="I10935" s="59" t="s">
        <v>72</v>
      </c>
      <c r="J10935" s="59">
        <v>21009139</v>
      </c>
      <c r="K10935" s="59" t="s">
        <v>11437</v>
      </c>
      <c r="L10935" s="61" t="s">
        <v>81</v>
      </c>
      <c r="M10935" s="61">
        <f>VLOOKUP(H10935,zdroj!C:F,4,0)</f>
        <v>0</v>
      </c>
      <c r="N10935" s="61" t="str">
        <f t="shared" si="340"/>
        <v>-</v>
      </c>
      <c r="P10935" s="73" t="str">
        <f t="shared" si="341"/>
        <v/>
      </c>
      <c r="Q10935" s="61" t="s">
        <v>86</v>
      </c>
    </row>
    <row r="10936" spans="8:17" x14ac:dyDescent="0.25">
      <c r="H10936" s="59">
        <v>76228</v>
      </c>
      <c r="I10936" s="59" t="s">
        <v>72</v>
      </c>
      <c r="J10936" s="59">
        <v>21009147</v>
      </c>
      <c r="K10936" s="59" t="s">
        <v>11438</v>
      </c>
      <c r="L10936" s="61" t="s">
        <v>81</v>
      </c>
      <c r="M10936" s="61">
        <f>VLOOKUP(H10936,zdroj!C:F,4,0)</f>
        <v>0</v>
      </c>
      <c r="N10936" s="61" t="str">
        <f t="shared" si="340"/>
        <v>-</v>
      </c>
      <c r="P10936" s="73" t="str">
        <f t="shared" si="341"/>
        <v/>
      </c>
      <c r="Q10936" s="61" t="s">
        <v>86</v>
      </c>
    </row>
    <row r="10937" spans="8:17" x14ac:dyDescent="0.25">
      <c r="H10937" s="59">
        <v>76228</v>
      </c>
      <c r="I10937" s="59" t="s">
        <v>72</v>
      </c>
      <c r="J10937" s="59">
        <v>21009201</v>
      </c>
      <c r="K10937" s="59" t="s">
        <v>11439</v>
      </c>
      <c r="L10937" s="61" t="s">
        <v>81</v>
      </c>
      <c r="M10937" s="61">
        <f>VLOOKUP(H10937,zdroj!C:F,4,0)</f>
        <v>0</v>
      </c>
      <c r="N10937" s="61" t="str">
        <f t="shared" si="340"/>
        <v>-</v>
      </c>
      <c r="P10937" s="73" t="str">
        <f t="shared" si="341"/>
        <v/>
      </c>
      <c r="Q10937" s="61" t="s">
        <v>86</v>
      </c>
    </row>
    <row r="10938" spans="8:17" x14ac:dyDescent="0.25">
      <c r="H10938" s="59">
        <v>76228</v>
      </c>
      <c r="I10938" s="59" t="s">
        <v>72</v>
      </c>
      <c r="J10938" s="59">
        <v>21009228</v>
      </c>
      <c r="K10938" s="59" t="s">
        <v>11440</v>
      </c>
      <c r="L10938" s="61" t="s">
        <v>81</v>
      </c>
      <c r="M10938" s="61">
        <f>VLOOKUP(H10938,zdroj!C:F,4,0)</f>
        <v>0</v>
      </c>
      <c r="N10938" s="61" t="str">
        <f t="shared" si="340"/>
        <v>-</v>
      </c>
      <c r="P10938" s="73" t="str">
        <f t="shared" si="341"/>
        <v/>
      </c>
      <c r="Q10938" s="61" t="s">
        <v>86</v>
      </c>
    </row>
    <row r="10939" spans="8:17" x14ac:dyDescent="0.25">
      <c r="H10939" s="59">
        <v>76228</v>
      </c>
      <c r="I10939" s="59" t="s">
        <v>72</v>
      </c>
      <c r="J10939" s="59">
        <v>21009244</v>
      </c>
      <c r="K10939" s="59" t="s">
        <v>11441</v>
      </c>
      <c r="L10939" s="61" t="s">
        <v>81</v>
      </c>
      <c r="M10939" s="61">
        <f>VLOOKUP(H10939,zdroj!C:F,4,0)</f>
        <v>0</v>
      </c>
      <c r="N10939" s="61" t="str">
        <f t="shared" si="340"/>
        <v>-</v>
      </c>
      <c r="P10939" s="73" t="str">
        <f t="shared" si="341"/>
        <v/>
      </c>
      <c r="Q10939" s="61" t="s">
        <v>86</v>
      </c>
    </row>
    <row r="10940" spans="8:17" x14ac:dyDescent="0.25">
      <c r="H10940" s="59">
        <v>76228</v>
      </c>
      <c r="I10940" s="59" t="s">
        <v>72</v>
      </c>
      <c r="J10940" s="59">
        <v>21009261</v>
      </c>
      <c r="K10940" s="59" t="s">
        <v>11442</v>
      </c>
      <c r="L10940" s="61" t="s">
        <v>81</v>
      </c>
      <c r="M10940" s="61">
        <f>VLOOKUP(H10940,zdroj!C:F,4,0)</f>
        <v>0</v>
      </c>
      <c r="N10940" s="61" t="str">
        <f t="shared" si="340"/>
        <v>-</v>
      </c>
      <c r="P10940" s="73" t="str">
        <f t="shared" si="341"/>
        <v/>
      </c>
      <c r="Q10940" s="61" t="s">
        <v>86</v>
      </c>
    </row>
    <row r="10941" spans="8:17" x14ac:dyDescent="0.25">
      <c r="H10941" s="59">
        <v>76228</v>
      </c>
      <c r="I10941" s="59" t="s">
        <v>72</v>
      </c>
      <c r="J10941" s="59">
        <v>21009279</v>
      </c>
      <c r="K10941" s="59" t="s">
        <v>11443</v>
      </c>
      <c r="L10941" s="61" t="s">
        <v>81</v>
      </c>
      <c r="M10941" s="61">
        <f>VLOOKUP(H10941,zdroj!C:F,4,0)</f>
        <v>0</v>
      </c>
      <c r="N10941" s="61" t="str">
        <f t="shared" si="340"/>
        <v>-</v>
      </c>
      <c r="P10941" s="73" t="str">
        <f t="shared" si="341"/>
        <v/>
      </c>
      <c r="Q10941" s="61" t="s">
        <v>86</v>
      </c>
    </row>
    <row r="10942" spans="8:17" x14ac:dyDescent="0.25">
      <c r="H10942" s="59">
        <v>76228</v>
      </c>
      <c r="I10942" s="59" t="s">
        <v>72</v>
      </c>
      <c r="J10942" s="59">
        <v>21009287</v>
      </c>
      <c r="K10942" s="59" t="s">
        <v>11444</v>
      </c>
      <c r="L10942" s="61" t="s">
        <v>81</v>
      </c>
      <c r="M10942" s="61">
        <f>VLOOKUP(H10942,zdroj!C:F,4,0)</f>
        <v>0</v>
      </c>
      <c r="N10942" s="61" t="str">
        <f t="shared" si="340"/>
        <v>-</v>
      </c>
      <c r="P10942" s="73" t="str">
        <f t="shared" si="341"/>
        <v/>
      </c>
      <c r="Q10942" s="61" t="s">
        <v>86</v>
      </c>
    </row>
    <row r="10943" spans="8:17" x14ac:dyDescent="0.25">
      <c r="H10943" s="59">
        <v>76228</v>
      </c>
      <c r="I10943" s="59" t="s">
        <v>72</v>
      </c>
      <c r="J10943" s="59">
        <v>21009295</v>
      </c>
      <c r="K10943" s="59" t="s">
        <v>11445</v>
      </c>
      <c r="L10943" s="61" t="s">
        <v>81</v>
      </c>
      <c r="M10943" s="61">
        <f>VLOOKUP(H10943,zdroj!C:F,4,0)</f>
        <v>0</v>
      </c>
      <c r="N10943" s="61" t="str">
        <f t="shared" si="340"/>
        <v>-</v>
      </c>
      <c r="P10943" s="73" t="str">
        <f t="shared" si="341"/>
        <v/>
      </c>
      <c r="Q10943" s="61" t="s">
        <v>86</v>
      </c>
    </row>
    <row r="10944" spans="8:17" x14ac:dyDescent="0.25">
      <c r="H10944" s="59">
        <v>76228</v>
      </c>
      <c r="I10944" s="59" t="s">
        <v>72</v>
      </c>
      <c r="J10944" s="59">
        <v>21009309</v>
      </c>
      <c r="K10944" s="59" t="s">
        <v>11446</v>
      </c>
      <c r="L10944" s="61" t="s">
        <v>81</v>
      </c>
      <c r="M10944" s="61">
        <f>VLOOKUP(H10944,zdroj!C:F,4,0)</f>
        <v>0</v>
      </c>
      <c r="N10944" s="61" t="str">
        <f t="shared" si="340"/>
        <v>-</v>
      </c>
      <c r="P10944" s="73" t="str">
        <f t="shared" si="341"/>
        <v/>
      </c>
      <c r="Q10944" s="61" t="s">
        <v>86</v>
      </c>
    </row>
    <row r="10945" spans="8:17" x14ac:dyDescent="0.25">
      <c r="H10945" s="59">
        <v>76228</v>
      </c>
      <c r="I10945" s="59" t="s">
        <v>72</v>
      </c>
      <c r="J10945" s="59">
        <v>21009317</v>
      </c>
      <c r="K10945" s="59" t="s">
        <v>11447</v>
      </c>
      <c r="L10945" s="61" t="s">
        <v>81</v>
      </c>
      <c r="M10945" s="61">
        <f>VLOOKUP(H10945,zdroj!C:F,4,0)</f>
        <v>0</v>
      </c>
      <c r="N10945" s="61" t="str">
        <f t="shared" si="340"/>
        <v>-</v>
      </c>
      <c r="P10945" s="73" t="str">
        <f t="shared" si="341"/>
        <v/>
      </c>
      <c r="Q10945" s="61" t="s">
        <v>86</v>
      </c>
    </row>
    <row r="10946" spans="8:17" x14ac:dyDescent="0.25">
      <c r="H10946" s="59">
        <v>76228</v>
      </c>
      <c r="I10946" s="59" t="s">
        <v>72</v>
      </c>
      <c r="J10946" s="59">
        <v>21009325</v>
      </c>
      <c r="K10946" s="59" t="s">
        <v>11448</v>
      </c>
      <c r="L10946" s="61" t="s">
        <v>81</v>
      </c>
      <c r="M10946" s="61">
        <f>VLOOKUP(H10946,zdroj!C:F,4,0)</f>
        <v>0</v>
      </c>
      <c r="N10946" s="61" t="str">
        <f t="shared" si="340"/>
        <v>-</v>
      </c>
      <c r="P10946" s="73" t="str">
        <f t="shared" si="341"/>
        <v/>
      </c>
      <c r="Q10946" s="61" t="s">
        <v>86</v>
      </c>
    </row>
    <row r="10947" spans="8:17" x14ac:dyDescent="0.25">
      <c r="H10947" s="59">
        <v>76228</v>
      </c>
      <c r="I10947" s="59" t="s">
        <v>72</v>
      </c>
      <c r="J10947" s="59">
        <v>21009333</v>
      </c>
      <c r="K10947" s="59" t="s">
        <v>11449</v>
      </c>
      <c r="L10947" s="61" t="s">
        <v>81</v>
      </c>
      <c r="M10947" s="61">
        <f>VLOOKUP(H10947,zdroj!C:F,4,0)</f>
        <v>0</v>
      </c>
      <c r="N10947" s="61" t="str">
        <f t="shared" si="340"/>
        <v>-</v>
      </c>
      <c r="P10947" s="73" t="str">
        <f t="shared" si="341"/>
        <v/>
      </c>
      <c r="Q10947" s="61" t="s">
        <v>86</v>
      </c>
    </row>
    <row r="10948" spans="8:17" x14ac:dyDescent="0.25">
      <c r="H10948" s="59">
        <v>76228</v>
      </c>
      <c r="I10948" s="59" t="s">
        <v>72</v>
      </c>
      <c r="J10948" s="59">
        <v>21009341</v>
      </c>
      <c r="K10948" s="59" t="s">
        <v>11450</v>
      </c>
      <c r="L10948" s="61" t="s">
        <v>81</v>
      </c>
      <c r="M10948" s="61">
        <f>VLOOKUP(H10948,zdroj!C:F,4,0)</f>
        <v>0</v>
      </c>
      <c r="N10948" s="61" t="str">
        <f t="shared" si="340"/>
        <v>-</v>
      </c>
      <c r="P10948" s="73" t="str">
        <f t="shared" si="341"/>
        <v/>
      </c>
      <c r="Q10948" s="61" t="s">
        <v>86</v>
      </c>
    </row>
    <row r="10949" spans="8:17" x14ac:dyDescent="0.25">
      <c r="H10949" s="59">
        <v>76228</v>
      </c>
      <c r="I10949" s="59" t="s">
        <v>72</v>
      </c>
      <c r="J10949" s="59">
        <v>21009350</v>
      </c>
      <c r="K10949" s="59" t="s">
        <v>11451</v>
      </c>
      <c r="L10949" s="61" t="s">
        <v>81</v>
      </c>
      <c r="M10949" s="61">
        <f>VLOOKUP(H10949,zdroj!C:F,4,0)</f>
        <v>0</v>
      </c>
      <c r="N10949" s="61" t="str">
        <f t="shared" si="340"/>
        <v>-</v>
      </c>
      <c r="P10949" s="73" t="str">
        <f t="shared" si="341"/>
        <v/>
      </c>
      <c r="Q10949" s="61" t="s">
        <v>86</v>
      </c>
    </row>
    <row r="10950" spans="8:17" x14ac:dyDescent="0.25">
      <c r="H10950" s="59">
        <v>76228</v>
      </c>
      <c r="I10950" s="59" t="s">
        <v>72</v>
      </c>
      <c r="J10950" s="59">
        <v>21009368</v>
      </c>
      <c r="K10950" s="59" t="s">
        <v>11452</v>
      </c>
      <c r="L10950" s="61" t="s">
        <v>81</v>
      </c>
      <c r="M10950" s="61">
        <f>VLOOKUP(H10950,zdroj!C:F,4,0)</f>
        <v>0</v>
      </c>
      <c r="N10950" s="61" t="str">
        <f t="shared" si="340"/>
        <v>-</v>
      </c>
      <c r="P10950" s="73" t="str">
        <f t="shared" si="341"/>
        <v/>
      </c>
      <c r="Q10950" s="61" t="s">
        <v>86</v>
      </c>
    </row>
    <row r="10951" spans="8:17" x14ac:dyDescent="0.25">
      <c r="H10951" s="59">
        <v>76228</v>
      </c>
      <c r="I10951" s="59" t="s">
        <v>72</v>
      </c>
      <c r="J10951" s="59">
        <v>21009376</v>
      </c>
      <c r="K10951" s="59" t="s">
        <v>11453</v>
      </c>
      <c r="L10951" s="61" t="s">
        <v>81</v>
      </c>
      <c r="M10951" s="61">
        <f>VLOOKUP(H10951,zdroj!C:F,4,0)</f>
        <v>0</v>
      </c>
      <c r="N10951" s="61" t="str">
        <f t="shared" ref="N10951:N11014" si="342">IF(M10951="A",IF(L10951="katA","katB",L10951),L10951)</f>
        <v>-</v>
      </c>
      <c r="P10951" s="73" t="str">
        <f t="shared" ref="P10951:P11014" si="343">IF(O10951="A",1,"")</f>
        <v/>
      </c>
      <c r="Q10951" s="61" t="s">
        <v>86</v>
      </c>
    </row>
    <row r="10952" spans="8:17" x14ac:dyDescent="0.25">
      <c r="H10952" s="59">
        <v>76228</v>
      </c>
      <c r="I10952" s="59" t="s">
        <v>72</v>
      </c>
      <c r="J10952" s="59">
        <v>21009384</v>
      </c>
      <c r="K10952" s="59" t="s">
        <v>11454</v>
      </c>
      <c r="L10952" s="61" t="s">
        <v>81</v>
      </c>
      <c r="M10952" s="61">
        <f>VLOOKUP(H10952,zdroj!C:F,4,0)</f>
        <v>0</v>
      </c>
      <c r="N10952" s="61" t="str">
        <f t="shared" si="342"/>
        <v>-</v>
      </c>
      <c r="P10952" s="73" t="str">
        <f t="shared" si="343"/>
        <v/>
      </c>
      <c r="Q10952" s="61" t="s">
        <v>86</v>
      </c>
    </row>
    <row r="10953" spans="8:17" x14ac:dyDescent="0.25">
      <c r="H10953" s="59">
        <v>76228</v>
      </c>
      <c r="I10953" s="59" t="s">
        <v>72</v>
      </c>
      <c r="J10953" s="59">
        <v>21009392</v>
      </c>
      <c r="K10953" s="59" t="s">
        <v>11455</v>
      </c>
      <c r="L10953" s="61" t="s">
        <v>81</v>
      </c>
      <c r="M10953" s="61">
        <f>VLOOKUP(H10953,zdroj!C:F,4,0)</f>
        <v>0</v>
      </c>
      <c r="N10953" s="61" t="str">
        <f t="shared" si="342"/>
        <v>-</v>
      </c>
      <c r="P10953" s="73" t="str">
        <f t="shared" si="343"/>
        <v/>
      </c>
      <c r="Q10953" s="61" t="s">
        <v>86</v>
      </c>
    </row>
    <row r="10954" spans="8:17" x14ac:dyDescent="0.25">
      <c r="H10954" s="59">
        <v>76228</v>
      </c>
      <c r="I10954" s="59" t="s">
        <v>72</v>
      </c>
      <c r="J10954" s="59">
        <v>21009406</v>
      </c>
      <c r="K10954" s="59" t="s">
        <v>11456</v>
      </c>
      <c r="L10954" s="61" t="s">
        <v>81</v>
      </c>
      <c r="M10954" s="61">
        <f>VLOOKUP(H10954,zdroj!C:F,4,0)</f>
        <v>0</v>
      </c>
      <c r="N10954" s="61" t="str">
        <f t="shared" si="342"/>
        <v>-</v>
      </c>
      <c r="P10954" s="73" t="str">
        <f t="shared" si="343"/>
        <v/>
      </c>
      <c r="Q10954" s="61" t="s">
        <v>86</v>
      </c>
    </row>
    <row r="10955" spans="8:17" x14ac:dyDescent="0.25">
      <c r="H10955" s="59">
        <v>76228</v>
      </c>
      <c r="I10955" s="59" t="s">
        <v>72</v>
      </c>
      <c r="J10955" s="59">
        <v>21009414</v>
      </c>
      <c r="K10955" s="59" t="s">
        <v>11457</v>
      </c>
      <c r="L10955" s="61" t="s">
        <v>81</v>
      </c>
      <c r="M10955" s="61">
        <f>VLOOKUP(H10955,zdroj!C:F,4,0)</f>
        <v>0</v>
      </c>
      <c r="N10955" s="61" t="str">
        <f t="shared" si="342"/>
        <v>-</v>
      </c>
      <c r="P10955" s="73" t="str">
        <f t="shared" si="343"/>
        <v/>
      </c>
      <c r="Q10955" s="61" t="s">
        <v>86</v>
      </c>
    </row>
    <row r="10956" spans="8:17" x14ac:dyDescent="0.25">
      <c r="H10956" s="59">
        <v>76228</v>
      </c>
      <c r="I10956" s="59" t="s">
        <v>72</v>
      </c>
      <c r="J10956" s="59">
        <v>21009422</v>
      </c>
      <c r="K10956" s="59" t="s">
        <v>11458</v>
      </c>
      <c r="L10956" s="61" t="s">
        <v>81</v>
      </c>
      <c r="M10956" s="61">
        <f>VLOOKUP(H10956,zdroj!C:F,4,0)</f>
        <v>0</v>
      </c>
      <c r="N10956" s="61" t="str">
        <f t="shared" si="342"/>
        <v>-</v>
      </c>
      <c r="P10956" s="73" t="str">
        <f t="shared" si="343"/>
        <v/>
      </c>
      <c r="Q10956" s="61" t="s">
        <v>86</v>
      </c>
    </row>
    <row r="10957" spans="8:17" x14ac:dyDescent="0.25">
      <c r="H10957" s="59">
        <v>76228</v>
      </c>
      <c r="I10957" s="59" t="s">
        <v>72</v>
      </c>
      <c r="J10957" s="59">
        <v>21009431</v>
      </c>
      <c r="K10957" s="59" t="s">
        <v>11459</v>
      </c>
      <c r="L10957" s="61" t="s">
        <v>81</v>
      </c>
      <c r="M10957" s="61">
        <f>VLOOKUP(H10957,zdroj!C:F,4,0)</f>
        <v>0</v>
      </c>
      <c r="N10957" s="61" t="str">
        <f t="shared" si="342"/>
        <v>-</v>
      </c>
      <c r="P10957" s="73" t="str">
        <f t="shared" si="343"/>
        <v/>
      </c>
      <c r="Q10957" s="61" t="s">
        <v>86</v>
      </c>
    </row>
    <row r="10958" spans="8:17" x14ac:dyDescent="0.25">
      <c r="H10958" s="59">
        <v>76228</v>
      </c>
      <c r="I10958" s="59" t="s">
        <v>72</v>
      </c>
      <c r="J10958" s="59">
        <v>21009449</v>
      </c>
      <c r="K10958" s="59" t="s">
        <v>11460</v>
      </c>
      <c r="L10958" s="61" t="s">
        <v>81</v>
      </c>
      <c r="M10958" s="61">
        <f>VLOOKUP(H10958,zdroj!C:F,4,0)</f>
        <v>0</v>
      </c>
      <c r="N10958" s="61" t="str">
        <f t="shared" si="342"/>
        <v>-</v>
      </c>
      <c r="P10958" s="73" t="str">
        <f t="shared" si="343"/>
        <v/>
      </c>
      <c r="Q10958" s="61" t="s">
        <v>86</v>
      </c>
    </row>
    <row r="10959" spans="8:17" x14ac:dyDescent="0.25">
      <c r="H10959" s="59">
        <v>76228</v>
      </c>
      <c r="I10959" s="59" t="s">
        <v>72</v>
      </c>
      <c r="J10959" s="59">
        <v>21009465</v>
      </c>
      <c r="K10959" s="59" t="s">
        <v>11461</v>
      </c>
      <c r="L10959" s="61" t="s">
        <v>81</v>
      </c>
      <c r="M10959" s="61">
        <f>VLOOKUP(H10959,zdroj!C:F,4,0)</f>
        <v>0</v>
      </c>
      <c r="N10959" s="61" t="str">
        <f t="shared" si="342"/>
        <v>-</v>
      </c>
      <c r="P10959" s="73" t="str">
        <f t="shared" si="343"/>
        <v/>
      </c>
      <c r="Q10959" s="61" t="s">
        <v>86</v>
      </c>
    </row>
    <row r="10960" spans="8:17" x14ac:dyDescent="0.25">
      <c r="H10960" s="59">
        <v>76228</v>
      </c>
      <c r="I10960" s="59" t="s">
        <v>72</v>
      </c>
      <c r="J10960" s="59">
        <v>21009473</v>
      </c>
      <c r="K10960" s="59" t="s">
        <v>11462</v>
      </c>
      <c r="L10960" s="61" t="s">
        <v>81</v>
      </c>
      <c r="M10960" s="61">
        <f>VLOOKUP(H10960,zdroj!C:F,4,0)</f>
        <v>0</v>
      </c>
      <c r="N10960" s="61" t="str">
        <f t="shared" si="342"/>
        <v>-</v>
      </c>
      <c r="P10960" s="73" t="str">
        <f t="shared" si="343"/>
        <v/>
      </c>
      <c r="Q10960" s="61" t="s">
        <v>86</v>
      </c>
    </row>
    <row r="10961" spans="8:17" x14ac:dyDescent="0.25">
      <c r="H10961" s="59">
        <v>76228</v>
      </c>
      <c r="I10961" s="59" t="s">
        <v>72</v>
      </c>
      <c r="J10961" s="59">
        <v>21009481</v>
      </c>
      <c r="K10961" s="59" t="s">
        <v>11463</v>
      </c>
      <c r="L10961" s="61" t="s">
        <v>81</v>
      </c>
      <c r="M10961" s="61">
        <f>VLOOKUP(H10961,zdroj!C:F,4,0)</f>
        <v>0</v>
      </c>
      <c r="N10961" s="61" t="str">
        <f t="shared" si="342"/>
        <v>-</v>
      </c>
      <c r="P10961" s="73" t="str">
        <f t="shared" si="343"/>
        <v/>
      </c>
      <c r="Q10961" s="61" t="s">
        <v>86</v>
      </c>
    </row>
    <row r="10962" spans="8:17" x14ac:dyDescent="0.25">
      <c r="H10962" s="59">
        <v>76228</v>
      </c>
      <c r="I10962" s="59" t="s">
        <v>72</v>
      </c>
      <c r="J10962" s="59">
        <v>21009490</v>
      </c>
      <c r="K10962" s="59" t="s">
        <v>11464</v>
      </c>
      <c r="L10962" s="61" t="s">
        <v>81</v>
      </c>
      <c r="M10962" s="61">
        <f>VLOOKUP(H10962,zdroj!C:F,4,0)</f>
        <v>0</v>
      </c>
      <c r="N10962" s="61" t="str">
        <f t="shared" si="342"/>
        <v>-</v>
      </c>
      <c r="P10962" s="73" t="str">
        <f t="shared" si="343"/>
        <v/>
      </c>
      <c r="Q10962" s="61" t="s">
        <v>86</v>
      </c>
    </row>
    <row r="10963" spans="8:17" x14ac:dyDescent="0.25">
      <c r="H10963" s="59">
        <v>76228</v>
      </c>
      <c r="I10963" s="59" t="s">
        <v>72</v>
      </c>
      <c r="J10963" s="59">
        <v>21009503</v>
      </c>
      <c r="K10963" s="59" t="s">
        <v>11465</v>
      </c>
      <c r="L10963" s="61" t="s">
        <v>81</v>
      </c>
      <c r="M10963" s="61">
        <f>VLOOKUP(H10963,zdroj!C:F,4,0)</f>
        <v>0</v>
      </c>
      <c r="N10963" s="61" t="str">
        <f t="shared" si="342"/>
        <v>-</v>
      </c>
      <c r="P10963" s="73" t="str">
        <f t="shared" si="343"/>
        <v/>
      </c>
      <c r="Q10963" s="61" t="s">
        <v>86</v>
      </c>
    </row>
    <row r="10964" spans="8:17" x14ac:dyDescent="0.25">
      <c r="H10964" s="59">
        <v>76228</v>
      </c>
      <c r="I10964" s="59" t="s">
        <v>72</v>
      </c>
      <c r="J10964" s="59">
        <v>21009511</v>
      </c>
      <c r="K10964" s="59" t="s">
        <v>11466</v>
      </c>
      <c r="L10964" s="61" t="s">
        <v>81</v>
      </c>
      <c r="M10964" s="61">
        <f>VLOOKUP(H10964,zdroj!C:F,4,0)</f>
        <v>0</v>
      </c>
      <c r="N10964" s="61" t="str">
        <f t="shared" si="342"/>
        <v>-</v>
      </c>
      <c r="P10964" s="73" t="str">
        <f t="shared" si="343"/>
        <v/>
      </c>
      <c r="Q10964" s="61" t="s">
        <v>86</v>
      </c>
    </row>
    <row r="10965" spans="8:17" x14ac:dyDescent="0.25">
      <c r="H10965" s="59">
        <v>76228</v>
      </c>
      <c r="I10965" s="59" t="s">
        <v>72</v>
      </c>
      <c r="J10965" s="59">
        <v>21009520</v>
      </c>
      <c r="K10965" s="59" t="s">
        <v>11467</v>
      </c>
      <c r="L10965" s="61" t="s">
        <v>81</v>
      </c>
      <c r="M10965" s="61">
        <f>VLOOKUP(H10965,zdroj!C:F,4,0)</f>
        <v>0</v>
      </c>
      <c r="N10965" s="61" t="str">
        <f t="shared" si="342"/>
        <v>-</v>
      </c>
      <c r="P10965" s="73" t="str">
        <f t="shared" si="343"/>
        <v/>
      </c>
      <c r="Q10965" s="61" t="s">
        <v>86</v>
      </c>
    </row>
    <row r="10966" spans="8:17" x14ac:dyDescent="0.25">
      <c r="H10966" s="59">
        <v>76228</v>
      </c>
      <c r="I10966" s="59" t="s">
        <v>72</v>
      </c>
      <c r="J10966" s="59">
        <v>21009538</v>
      </c>
      <c r="K10966" s="59" t="s">
        <v>11468</v>
      </c>
      <c r="L10966" s="61" t="s">
        <v>81</v>
      </c>
      <c r="M10966" s="61">
        <f>VLOOKUP(H10966,zdroj!C:F,4,0)</f>
        <v>0</v>
      </c>
      <c r="N10966" s="61" t="str">
        <f t="shared" si="342"/>
        <v>-</v>
      </c>
      <c r="P10966" s="73" t="str">
        <f t="shared" si="343"/>
        <v/>
      </c>
      <c r="Q10966" s="61" t="s">
        <v>86</v>
      </c>
    </row>
    <row r="10967" spans="8:17" x14ac:dyDescent="0.25">
      <c r="H10967" s="59">
        <v>76228</v>
      </c>
      <c r="I10967" s="59" t="s">
        <v>72</v>
      </c>
      <c r="J10967" s="59">
        <v>21009546</v>
      </c>
      <c r="K10967" s="59" t="s">
        <v>11469</v>
      </c>
      <c r="L10967" s="61" t="s">
        <v>81</v>
      </c>
      <c r="M10967" s="61">
        <f>VLOOKUP(H10967,zdroj!C:F,4,0)</f>
        <v>0</v>
      </c>
      <c r="N10967" s="61" t="str">
        <f t="shared" si="342"/>
        <v>-</v>
      </c>
      <c r="P10967" s="73" t="str">
        <f t="shared" si="343"/>
        <v/>
      </c>
      <c r="Q10967" s="61" t="s">
        <v>86</v>
      </c>
    </row>
    <row r="10968" spans="8:17" x14ac:dyDescent="0.25">
      <c r="H10968" s="59">
        <v>76228</v>
      </c>
      <c r="I10968" s="59" t="s">
        <v>72</v>
      </c>
      <c r="J10968" s="59">
        <v>21009554</v>
      </c>
      <c r="K10968" s="59" t="s">
        <v>11470</v>
      </c>
      <c r="L10968" s="61" t="s">
        <v>81</v>
      </c>
      <c r="M10968" s="61">
        <f>VLOOKUP(H10968,zdroj!C:F,4,0)</f>
        <v>0</v>
      </c>
      <c r="N10968" s="61" t="str">
        <f t="shared" si="342"/>
        <v>-</v>
      </c>
      <c r="P10968" s="73" t="str">
        <f t="shared" si="343"/>
        <v/>
      </c>
      <c r="Q10968" s="61" t="s">
        <v>86</v>
      </c>
    </row>
    <row r="10969" spans="8:17" x14ac:dyDescent="0.25">
      <c r="H10969" s="59">
        <v>76228</v>
      </c>
      <c r="I10969" s="59" t="s">
        <v>72</v>
      </c>
      <c r="J10969" s="59">
        <v>21009562</v>
      </c>
      <c r="K10969" s="59" t="s">
        <v>11471</v>
      </c>
      <c r="L10969" s="61" t="s">
        <v>81</v>
      </c>
      <c r="M10969" s="61">
        <f>VLOOKUP(H10969,zdroj!C:F,4,0)</f>
        <v>0</v>
      </c>
      <c r="N10969" s="61" t="str">
        <f t="shared" si="342"/>
        <v>-</v>
      </c>
      <c r="P10969" s="73" t="str">
        <f t="shared" si="343"/>
        <v/>
      </c>
      <c r="Q10969" s="61" t="s">
        <v>86</v>
      </c>
    </row>
    <row r="10970" spans="8:17" x14ac:dyDescent="0.25">
      <c r="H10970" s="59">
        <v>76228</v>
      </c>
      <c r="I10970" s="59" t="s">
        <v>72</v>
      </c>
      <c r="J10970" s="59">
        <v>21009571</v>
      </c>
      <c r="K10970" s="59" t="s">
        <v>11472</v>
      </c>
      <c r="L10970" s="61" t="s">
        <v>81</v>
      </c>
      <c r="M10970" s="61">
        <f>VLOOKUP(H10970,zdroj!C:F,4,0)</f>
        <v>0</v>
      </c>
      <c r="N10970" s="61" t="str">
        <f t="shared" si="342"/>
        <v>-</v>
      </c>
      <c r="P10970" s="73" t="str">
        <f t="shared" si="343"/>
        <v/>
      </c>
      <c r="Q10970" s="61" t="s">
        <v>86</v>
      </c>
    </row>
    <row r="10971" spans="8:17" x14ac:dyDescent="0.25">
      <c r="H10971" s="59">
        <v>76228</v>
      </c>
      <c r="I10971" s="59" t="s">
        <v>72</v>
      </c>
      <c r="J10971" s="59">
        <v>21009589</v>
      </c>
      <c r="K10971" s="59" t="s">
        <v>11473</v>
      </c>
      <c r="L10971" s="61" t="s">
        <v>81</v>
      </c>
      <c r="M10971" s="61">
        <f>VLOOKUP(H10971,zdroj!C:F,4,0)</f>
        <v>0</v>
      </c>
      <c r="N10971" s="61" t="str">
        <f t="shared" si="342"/>
        <v>-</v>
      </c>
      <c r="P10971" s="73" t="str">
        <f t="shared" si="343"/>
        <v/>
      </c>
      <c r="Q10971" s="61" t="s">
        <v>86</v>
      </c>
    </row>
    <row r="10972" spans="8:17" x14ac:dyDescent="0.25">
      <c r="H10972" s="59">
        <v>76228</v>
      </c>
      <c r="I10972" s="59" t="s">
        <v>72</v>
      </c>
      <c r="J10972" s="59">
        <v>21009597</v>
      </c>
      <c r="K10972" s="59" t="s">
        <v>11474</v>
      </c>
      <c r="L10972" s="61" t="s">
        <v>81</v>
      </c>
      <c r="M10972" s="61">
        <f>VLOOKUP(H10972,zdroj!C:F,4,0)</f>
        <v>0</v>
      </c>
      <c r="N10972" s="61" t="str">
        <f t="shared" si="342"/>
        <v>-</v>
      </c>
      <c r="P10972" s="73" t="str">
        <f t="shared" si="343"/>
        <v/>
      </c>
      <c r="Q10972" s="61" t="s">
        <v>86</v>
      </c>
    </row>
    <row r="10973" spans="8:17" x14ac:dyDescent="0.25">
      <c r="H10973" s="59">
        <v>76228</v>
      </c>
      <c r="I10973" s="59" t="s">
        <v>72</v>
      </c>
      <c r="J10973" s="59">
        <v>26888513</v>
      </c>
      <c r="K10973" s="59" t="s">
        <v>11475</v>
      </c>
      <c r="L10973" s="61" t="s">
        <v>81</v>
      </c>
      <c r="M10973" s="61">
        <f>VLOOKUP(H10973,zdroj!C:F,4,0)</f>
        <v>0</v>
      </c>
      <c r="N10973" s="61" t="str">
        <f t="shared" si="342"/>
        <v>-</v>
      </c>
      <c r="P10973" s="73" t="str">
        <f t="shared" si="343"/>
        <v/>
      </c>
      <c r="Q10973" s="61" t="s">
        <v>86</v>
      </c>
    </row>
    <row r="10974" spans="8:17" x14ac:dyDescent="0.25">
      <c r="H10974" s="59">
        <v>76228</v>
      </c>
      <c r="I10974" s="59" t="s">
        <v>72</v>
      </c>
      <c r="J10974" s="59">
        <v>26889951</v>
      </c>
      <c r="K10974" s="59" t="s">
        <v>11476</v>
      </c>
      <c r="L10974" s="61" t="s">
        <v>81</v>
      </c>
      <c r="M10974" s="61">
        <f>VLOOKUP(H10974,zdroj!C:F,4,0)</f>
        <v>0</v>
      </c>
      <c r="N10974" s="61" t="str">
        <f t="shared" si="342"/>
        <v>-</v>
      </c>
      <c r="P10974" s="73" t="str">
        <f t="shared" si="343"/>
        <v/>
      </c>
      <c r="Q10974" s="61" t="s">
        <v>88</v>
      </c>
    </row>
    <row r="10975" spans="8:17" x14ac:dyDescent="0.25">
      <c r="H10975" s="59">
        <v>76228</v>
      </c>
      <c r="I10975" s="59" t="s">
        <v>72</v>
      </c>
      <c r="J10975" s="59">
        <v>28415493</v>
      </c>
      <c r="K10975" s="59" t="s">
        <v>11477</v>
      </c>
      <c r="L10975" s="61" t="s">
        <v>114</v>
      </c>
      <c r="M10975" s="61">
        <f>VLOOKUP(H10975,zdroj!C:F,4,0)</f>
        <v>0</v>
      </c>
      <c r="N10975" s="61" t="str">
        <f t="shared" si="342"/>
        <v>katC</v>
      </c>
      <c r="P10975" s="73" t="str">
        <f t="shared" si="343"/>
        <v/>
      </c>
      <c r="Q10975" s="61" t="s">
        <v>31</v>
      </c>
    </row>
    <row r="10976" spans="8:17" x14ac:dyDescent="0.25">
      <c r="H10976" s="59">
        <v>76228</v>
      </c>
      <c r="I10976" s="59" t="s">
        <v>72</v>
      </c>
      <c r="J10976" s="59">
        <v>40061329</v>
      </c>
      <c r="K10976" s="59" t="s">
        <v>11478</v>
      </c>
      <c r="L10976" s="61" t="s">
        <v>81</v>
      </c>
      <c r="M10976" s="61">
        <f>VLOOKUP(H10976,zdroj!C:F,4,0)</f>
        <v>0</v>
      </c>
      <c r="N10976" s="61" t="str">
        <f t="shared" si="342"/>
        <v>-</v>
      </c>
      <c r="P10976" s="73" t="str">
        <f t="shared" si="343"/>
        <v/>
      </c>
      <c r="Q10976" s="61" t="s">
        <v>86</v>
      </c>
    </row>
    <row r="10977" spans="8:17" x14ac:dyDescent="0.25">
      <c r="H10977" s="59">
        <v>76228</v>
      </c>
      <c r="I10977" s="59" t="s">
        <v>72</v>
      </c>
      <c r="J10977" s="59">
        <v>74122789</v>
      </c>
      <c r="K10977" s="59" t="s">
        <v>11479</v>
      </c>
      <c r="L10977" s="61" t="s">
        <v>81</v>
      </c>
      <c r="M10977" s="61">
        <f>VLOOKUP(H10977,zdroj!C:F,4,0)</f>
        <v>0</v>
      </c>
      <c r="N10977" s="61" t="str">
        <f t="shared" si="342"/>
        <v>-</v>
      </c>
      <c r="P10977" s="73" t="str">
        <f t="shared" si="343"/>
        <v/>
      </c>
      <c r="Q10977" s="61" t="s">
        <v>86</v>
      </c>
    </row>
    <row r="10978" spans="8:17" x14ac:dyDescent="0.25">
      <c r="H10978" s="59">
        <v>76228</v>
      </c>
      <c r="I10978" s="59" t="s">
        <v>72</v>
      </c>
      <c r="J10978" s="59">
        <v>78193346</v>
      </c>
      <c r="K10978" s="59" t="s">
        <v>11480</v>
      </c>
      <c r="L10978" s="61" t="s">
        <v>81</v>
      </c>
      <c r="M10978" s="61">
        <f>VLOOKUP(H10978,zdroj!C:F,4,0)</f>
        <v>0</v>
      </c>
      <c r="N10978" s="61" t="str">
        <f t="shared" si="342"/>
        <v>-</v>
      </c>
      <c r="P10978" s="73" t="str">
        <f t="shared" si="343"/>
        <v/>
      </c>
      <c r="Q10978" s="61" t="s">
        <v>86</v>
      </c>
    </row>
    <row r="10979" spans="8:17" x14ac:dyDescent="0.25">
      <c r="H10979" s="59">
        <v>76236</v>
      </c>
      <c r="I10979" s="59" t="s">
        <v>69</v>
      </c>
      <c r="J10979" s="59">
        <v>20987374</v>
      </c>
      <c r="K10979" s="59" t="s">
        <v>11481</v>
      </c>
      <c r="L10979" s="61" t="s">
        <v>113</v>
      </c>
      <c r="M10979" s="61">
        <f>VLOOKUP(H10979,zdroj!C:F,4,0)</f>
        <v>0</v>
      </c>
      <c r="N10979" s="61" t="str">
        <f t="shared" si="342"/>
        <v>katB</v>
      </c>
      <c r="P10979" s="73" t="str">
        <f t="shared" si="343"/>
        <v/>
      </c>
      <c r="Q10979" s="61" t="s">
        <v>30</v>
      </c>
    </row>
    <row r="10980" spans="8:17" x14ac:dyDescent="0.25">
      <c r="H10980" s="59">
        <v>76236</v>
      </c>
      <c r="I10980" s="59" t="s">
        <v>69</v>
      </c>
      <c r="J10980" s="59">
        <v>20987382</v>
      </c>
      <c r="K10980" s="59" t="s">
        <v>11482</v>
      </c>
      <c r="L10980" s="61" t="s">
        <v>113</v>
      </c>
      <c r="M10980" s="61">
        <f>VLOOKUP(H10980,zdroj!C:F,4,0)</f>
        <v>0</v>
      </c>
      <c r="N10980" s="61" t="str">
        <f t="shared" si="342"/>
        <v>katB</v>
      </c>
      <c r="P10980" s="73" t="str">
        <f t="shared" si="343"/>
        <v/>
      </c>
      <c r="Q10980" s="61" t="s">
        <v>30</v>
      </c>
    </row>
    <row r="10981" spans="8:17" x14ac:dyDescent="0.25">
      <c r="H10981" s="59">
        <v>76236</v>
      </c>
      <c r="I10981" s="59" t="s">
        <v>69</v>
      </c>
      <c r="J10981" s="59">
        <v>20987391</v>
      </c>
      <c r="K10981" s="59" t="s">
        <v>11483</v>
      </c>
      <c r="L10981" s="61" t="s">
        <v>113</v>
      </c>
      <c r="M10981" s="61">
        <f>VLOOKUP(H10981,zdroj!C:F,4,0)</f>
        <v>0</v>
      </c>
      <c r="N10981" s="61" t="str">
        <f t="shared" si="342"/>
        <v>katB</v>
      </c>
      <c r="P10981" s="73" t="str">
        <f t="shared" si="343"/>
        <v/>
      </c>
      <c r="Q10981" s="61" t="s">
        <v>30</v>
      </c>
    </row>
    <row r="10982" spans="8:17" x14ac:dyDescent="0.25">
      <c r="H10982" s="59">
        <v>76236</v>
      </c>
      <c r="I10982" s="59" t="s">
        <v>69</v>
      </c>
      <c r="J10982" s="59">
        <v>20987412</v>
      </c>
      <c r="K10982" s="59" t="s">
        <v>11484</v>
      </c>
      <c r="L10982" s="61" t="s">
        <v>113</v>
      </c>
      <c r="M10982" s="61">
        <f>VLOOKUP(H10982,zdroj!C:F,4,0)</f>
        <v>0</v>
      </c>
      <c r="N10982" s="61" t="str">
        <f t="shared" si="342"/>
        <v>katB</v>
      </c>
      <c r="P10982" s="73" t="str">
        <f t="shared" si="343"/>
        <v/>
      </c>
      <c r="Q10982" s="61" t="s">
        <v>30</v>
      </c>
    </row>
    <row r="10983" spans="8:17" x14ac:dyDescent="0.25">
      <c r="H10983" s="59">
        <v>76236</v>
      </c>
      <c r="I10983" s="59" t="s">
        <v>69</v>
      </c>
      <c r="J10983" s="59">
        <v>20987421</v>
      </c>
      <c r="K10983" s="59" t="s">
        <v>11485</v>
      </c>
      <c r="L10983" s="61" t="s">
        <v>113</v>
      </c>
      <c r="M10983" s="61">
        <f>VLOOKUP(H10983,zdroj!C:F,4,0)</f>
        <v>0</v>
      </c>
      <c r="N10983" s="61" t="str">
        <f t="shared" si="342"/>
        <v>katB</v>
      </c>
      <c r="P10983" s="73" t="str">
        <f t="shared" si="343"/>
        <v/>
      </c>
      <c r="Q10983" s="61" t="s">
        <v>30</v>
      </c>
    </row>
    <row r="10984" spans="8:17" x14ac:dyDescent="0.25">
      <c r="H10984" s="59">
        <v>76236</v>
      </c>
      <c r="I10984" s="59" t="s">
        <v>69</v>
      </c>
      <c r="J10984" s="59">
        <v>20987439</v>
      </c>
      <c r="K10984" s="59" t="s">
        <v>11486</v>
      </c>
      <c r="L10984" s="61" t="s">
        <v>113</v>
      </c>
      <c r="M10984" s="61">
        <f>VLOOKUP(H10984,zdroj!C:F,4,0)</f>
        <v>0</v>
      </c>
      <c r="N10984" s="61" t="str">
        <f t="shared" si="342"/>
        <v>katB</v>
      </c>
      <c r="P10984" s="73" t="str">
        <f t="shared" si="343"/>
        <v/>
      </c>
      <c r="Q10984" s="61" t="s">
        <v>30</v>
      </c>
    </row>
    <row r="10985" spans="8:17" x14ac:dyDescent="0.25">
      <c r="H10985" s="59">
        <v>76236</v>
      </c>
      <c r="I10985" s="59" t="s">
        <v>69</v>
      </c>
      <c r="J10985" s="59">
        <v>20987447</v>
      </c>
      <c r="K10985" s="59" t="s">
        <v>11487</v>
      </c>
      <c r="L10985" s="61" t="s">
        <v>113</v>
      </c>
      <c r="M10985" s="61">
        <f>VLOOKUP(H10985,zdroj!C:F,4,0)</f>
        <v>0</v>
      </c>
      <c r="N10985" s="61" t="str">
        <f t="shared" si="342"/>
        <v>katB</v>
      </c>
      <c r="P10985" s="73" t="str">
        <f t="shared" si="343"/>
        <v/>
      </c>
      <c r="Q10985" s="61" t="s">
        <v>30</v>
      </c>
    </row>
    <row r="10986" spans="8:17" x14ac:dyDescent="0.25">
      <c r="H10986" s="59">
        <v>76236</v>
      </c>
      <c r="I10986" s="59" t="s">
        <v>69</v>
      </c>
      <c r="J10986" s="59">
        <v>20987455</v>
      </c>
      <c r="K10986" s="59" t="s">
        <v>11488</v>
      </c>
      <c r="L10986" s="61" t="s">
        <v>81</v>
      </c>
      <c r="M10986" s="61">
        <f>VLOOKUP(H10986,zdroj!C:F,4,0)</f>
        <v>0</v>
      </c>
      <c r="N10986" s="61" t="str">
        <f t="shared" si="342"/>
        <v>-</v>
      </c>
      <c r="P10986" s="73" t="str">
        <f t="shared" si="343"/>
        <v/>
      </c>
      <c r="Q10986" s="61" t="s">
        <v>86</v>
      </c>
    </row>
    <row r="10987" spans="8:17" x14ac:dyDescent="0.25">
      <c r="H10987" s="59">
        <v>76236</v>
      </c>
      <c r="I10987" s="59" t="s">
        <v>69</v>
      </c>
      <c r="J10987" s="59">
        <v>20987463</v>
      </c>
      <c r="K10987" s="59" t="s">
        <v>11489</v>
      </c>
      <c r="L10987" s="61" t="s">
        <v>113</v>
      </c>
      <c r="M10987" s="61">
        <f>VLOOKUP(H10987,zdroj!C:F,4,0)</f>
        <v>0</v>
      </c>
      <c r="N10987" s="61" t="str">
        <f t="shared" si="342"/>
        <v>katB</v>
      </c>
      <c r="P10987" s="73" t="str">
        <f t="shared" si="343"/>
        <v/>
      </c>
      <c r="Q10987" s="61" t="s">
        <v>30</v>
      </c>
    </row>
    <row r="10988" spans="8:17" x14ac:dyDescent="0.25">
      <c r="H10988" s="59">
        <v>76236</v>
      </c>
      <c r="I10988" s="59" t="s">
        <v>69</v>
      </c>
      <c r="J10988" s="59">
        <v>20987471</v>
      </c>
      <c r="K10988" s="59" t="s">
        <v>11490</v>
      </c>
      <c r="L10988" s="61" t="s">
        <v>113</v>
      </c>
      <c r="M10988" s="61">
        <f>VLOOKUP(H10988,zdroj!C:F,4,0)</f>
        <v>0</v>
      </c>
      <c r="N10988" s="61" t="str">
        <f t="shared" si="342"/>
        <v>katB</v>
      </c>
      <c r="P10988" s="73" t="str">
        <f t="shared" si="343"/>
        <v/>
      </c>
      <c r="Q10988" s="61" t="s">
        <v>30</v>
      </c>
    </row>
    <row r="10989" spans="8:17" x14ac:dyDescent="0.25">
      <c r="H10989" s="59">
        <v>76236</v>
      </c>
      <c r="I10989" s="59" t="s">
        <v>69</v>
      </c>
      <c r="J10989" s="59">
        <v>20987480</v>
      </c>
      <c r="K10989" s="59" t="s">
        <v>11491</v>
      </c>
      <c r="L10989" s="61" t="s">
        <v>113</v>
      </c>
      <c r="M10989" s="61">
        <f>VLOOKUP(H10989,zdroj!C:F,4,0)</f>
        <v>0</v>
      </c>
      <c r="N10989" s="61" t="str">
        <f t="shared" si="342"/>
        <v>katB</v>
      </c>
      <c r="P10989" s="73" t="str">
        <f t="shared" si="343"/>
        <v/>
      </c>
      <c r="Q10989" s="61" t="s">
        <v>30</v>
      </c>
    </row>
    <row r="10990" spans="8:17" x14ac:dyDescent="0.25">
      <c r="H10990" s="59">
        <v>76236</v>
      </c>
      <c r="I10990" s="59" t="s">
        <v>69</v>
      </c>
      <c r="J10990" s="59">
        <v>20987498</v>
      </c>
      <c r="K10990" s="59" t="s">
        <v>11492</v>
      </c>
      <c r="L10990" s="61" t="s">
        <v>113</v>
      </c>
      <c r="M10990" s="61">
        <f>VLOOKUP(H10990,zdroj!C:F,4,0)</f>
        <v>0</v>
      </c>
      <c r="N10990" s="61" t="str">
        <f t="shared" si="342"/>
        <v>katB</v>
      </c>
      <c r="P10990" s="73" t="str">
        <f t="shared" si="343"/>
        <v/>
      </c>
      <c r="Q10990" s="61" t="s">
        <v>30</v>
      </c>
    </row>
    <row r="10991" spans="8:17" x14ac:dyDescent="0.25">
      <c r="H10991" s="59">
        <v>76236</v>
      </c>
      <c r="I10991" s="59" t="s">
        <v>69</v>
      </c>
      <c r="J10991" s="59">
        <v>20987501</v>
      </c>
      <c r="K10991" s="59" t="s">
        <v>11493</v>
      </c>
      <c r="L10991" s="61" t="s">
        <v>113</v>
      </c>
      <c r="M10991" s="61">
        <f>VLOOKUP(H10991,zdroj!C:F,4,0)</f>
        <v>0</v>
      </c>
      <c r="N10991" s="61" t="str">
        <f t="shared" si="342"/>
        <v>katB</v>
      </c>
      <c r="P10991" s="73" t="str">
        <f t="shared" si="343"/>
        <v/>
      </c>
      <c r="Q10991" s="61" t="s">
        <v>30</v>
      </c>
    </row>
    <row r="10992" spans="8:17" x14ac:dyDescent="0.25">
      <c r="H10992" s="59">
        <v>76236</v>
      </c>
      <c r="I10992" s="59" t="s">
        <v>69</v>
      </c>
      <c r="J10992" s="59">
        <v>20987510</v>
      </c>
      <c r="K10992" s="59" t="s">
        <v>11494</v>
      </c>
      <c r="L10992" s="61" t="s">
        <v>113</v>
      </c>
      <c r="M10992" s="61">
        <f>VLOOKUP(H10992,zdroj!C:F,4,0)</f>
        <v>0</v>
      </c>
      <c r="N10992" s="61" t="str">
        <f t="shared" si="342"/>
        <v>katB</v>
      </c>
      <c r="P10992" s="73" t="str">
        <f t="shared" si="343"/>
        <v/>
      </c>
      <c r="Q10992" s="61" t="s">
        <v>30</v>
      </c>
    </row>
    <row r="10993" spans="8:17" x14ac:dyDescent="0.25">
      <c r="H10993" s="59">
        <v>76236</v>
      </c>
      <c r="I10993" s="59" t="s">
        <v>69</v>
      </c>
      <c r="J10993" s="59">
        <v>20987528</v>
      </c>
      <c r="K10993" s="59" t="s">
        <v>11495</v>
      </c>
      <c r="L10993" s="61" t="s">
        <v>113</v>
      </c>
      <c r="M10993" s="61">
        <f>VLOOKUP(H10993,zdroj!C:F,4,0)</f>
        <v>0</v>
      </c>
      <c r="N10993" s="61" t="str">
        <f t="shared" si="342"/>
        <v>katB</v>
      </c>
      <c r="P10993" s="73" t="str">
        <f t="shared" si="343"/>
        <v/>
      </c>
      <c r="Q10993" s="61" t="s">
        <v>30</v>
      </c>
    </row>
    <row r="10994" spans="8:17" x14ac:dyDescent="0.25">
      <c r="H10994" s="59">
        <v>76236</v>
      </c>
      <c r="I10994" s="59" t="s">
        <v>69</v>
      </c>
      <c r="J10994" s="59">
        <v>20987544</v>
      </c>
      <c r="K10994" s="59" t="s">
        <v>11496</v>
      </c>
      <c r="L10994" s="61" t="s">
        <v>81</v>
      </c>
      <c r="M10994" s="61">
        <f>VLOOKUP(H10994,zdroj!C:F,4,0)</f>
        <v>0</v>
      </c>
      <c r="N10994" s="61" t="str">
        <f t="shared" si="342"/>
        <v>-</v>
      </c>
      <c r="P10994" s="73" t="str">
        <f t="shared" si="343"/>
        <v/>
      </c>
      <c r="Q10994" s="61" t="s">
        <v>86</v>
      </c>
    </row>
    <row r="10995" spans="8:17" x14ac:dyDescent="0.25">
      <c r="H10995" s="59">
        <v>76236</v>
      </c>
      <c r="I10995" s="59" t="s">
        <v>69</v>
      </c>
      <c r="J10995" s="59">
        <v>25418815</v>
      </c>
      <c r="K10995" s="59" t="s">
        <v>11497</v>
      </c>
      <c r="L10995" s="61" t="s">
        <v>81</v>
      </c>
      <c r="M10995" s="61">
        <f>VLOOKUP(H10995,zdroj!C:F,4,0)</f>
        <v>0</v>
      </c>
      <c r="N10995" s="61" t="str">
        <f t="shared" si="342"/>
        <v>-</v>
      </c>
      <c r="P10995" s="73" t="str">
        <f t="shared" si="343"/>
        <v/>
      </c>
      <c r="Q10995" s="61" t="s">
        <v>86</v>
      </c>
    </row>
    <row r="10996" spans="8:17" x14ac:dyDescent="0.25">
      <c r="H10996" s="59">
        <v>76236</v>
      </c>
      <c r="I10996" s="59" t="s">
        <v>69</v>
      </c>
      <c r="J10996" s="59">
        <v>72839007</v>
      </c>
      <c r="K10996" s="59" t="s">
        <v>11498</v>
      </c>
      <c r="L10996" s="61" t="s">
        <v>81</v>
      </c>
      <c r="M10996" s="61">
        <f>VLOOKUP(H10996,zdroj!C:F,4,0)</f>
        <v>0</v>
      </c>
      <c r="N10996" s="61" t="str">
        <f t="shared" si="342"/>
        <v>-</v>
      </c>
      <c r="P10996" s="73" t="str">
        <f t="shared" si="343"/>
        <v/>
      </c>
      <c r="Q10996" s="61" t="s">
        <v>86</v>
      </c>
    </row>
    <row r="10997" spans="8:17" x14ac:dyDescent="0.25">
      <c r="H10997" s="59">
        <v>76236</v>
      </c>
      <c r="I10997" s="59" t="s">
        <v>69</v>
      </c>
      <c r="J10997" s="59">
        <v>74896245</v>
      </c>
      <c r="K10997" s="59" t="s">
        <v>11499</v>
      </c>
      <c r="L10997" s="61" t="s">
        <v>113</v>
      </c>
      <c r="M10997" s="61">
        <f>VLOOKUP(H10997,zdroj!C:F,4,0)</f>
        <v>0</v>
      </c>
      <c r="N10997" s="61" t="str">
        <f t="shared" si="342"/>
        <v>katB</v>
      </c>
      <c r="P10997" s="73" t="str">
        <f t="shared" si="343"/>
        <v/>
      </c>
      <c r="Q10997" s="61" t="s">
        <v>30</v>
      </c>
    </row>
    <row r="10998" spans="8:17" x14ac:dyDescent="0.25">
      <c r="H10998" s="59">
        <v>76236</v>
      </c>
      <c r="I10998" s="59" t="s">
        <v>69</v>
      </c>
      <c r="J10998" s="59">
        <v>80074251</v>
      </c>
      <c r="K10998" s="59" t="s">
        <v>11500</v>
      </c>
      <c r="L10998" s="61" t="s">
        <v>113</v>
      </c>
      <c r="M10998" s="61">
        <f>VLOOKUP(H10998,zdroj!C:F,4,0)</f>
        <v>0</v>
      </c>
      <c r="N10998" s="61" t="str">
        <f t="shared" si="342"/>
        <v>katB</v>
      </c>
      <c r="P10998" s="73" t="str">
        <f t="shared" si="343"/>
        <v/>
      </c>
      <c r="Q10998" s="61" t="s">
        <v>30</v>
      </c>
    </row>
    <row r="10999" spans="8:17" x14ac:dyDescent="0.25">
      <c r="H10999" s="59">
        <v>76236</v>
      </c>
      <c r="I10999" s="59" t="s">
        <v>69</v>
      </c>
      <c r="J10999" s="59">
        <v>80863965</v>
      </c>
      <c r="K10999" s="59" t="s">
        <v>11501</v>
      </c>
      <c r="L10999" s="61" t="s">
        <v>113</v>
      </c>
      <c r="M10999" s="61">
        <f>VLOOKUP(H10999,zdroj!C:F,4,0)</f>
        <v>0</v>
      </c>
      <c r="N10999" s="61" t="str">
        <f t="shared" si="342"/>
        <v>katB</v>
      </c>
      <c r="P10999" s="73" t="str">
        <f t="shared" si="343"/>
        <v/>
      </c>
      <c r="Q10999" s="61" t="s">
        <v>30</v>
      </c>
    </row>
    <row r="11000" spans="8:17" x14ac:dyDescent="0.25">
      <c r="H11000" s="59">
        <v>76244</v>
      </c>
      <c r="I11000" s="59" t="s">
        <v>69</v>
      </c>
      <c r="J11000" s="59">
        <v>20987552</v>
      </c>
      <c r="K11000" s="59" t="s">
        <v>11502</v>
      </c>
      <c r="L11000" s="61" t="s">
        <v>113</v>
      </c>
      <c r="M11000" s="61">
        <f>VLOOKUP(H11000,zdroj!C:F,4,0)</f>
        <v>0</v>
      </c>
      <c r="N11000" s="61" t="str">
        <f t="shared" si="342"/>
        <v>katB</v>
      </c>
      <c r="P11000" s="73" t="str">
        <f t="shared" si="343"/>
        <v/>
      </c>
      <c r="Q11000" s="61" t="s">
        <v>30</v>
      </c>
    </row>
    <row r="11001" spans="8:17" x14ac:dyDescent="0.25">
      <c r="H11001" s="59">
        <v>76244</v>
      </c>
      <c r="I11001" s="59" t="s">
        <v>69</v>
      </c>
      <c r="J11001" s="59">
        <v>20987561</v>
      </c>
      <c r="K11001" s="59" t="s">
        <v>11503</v>
      </c>
      <c r="L11001" s="61" t="s">
        <v>113</v>
      </c>
      <c r="M11001" s="61">
        <f>VLOOKUP(H11001,zdroj!C:F,4,0)</f>
        <v>0</v>
      </c>
      <c r="N11001" s="61" t="str">
        <f t="shared" si="342"/>
        <v>katB</v>
      </c>
      <c r="P11001" s="73" t="str">
        <f t="shared" si="343"/>
        <v/>
      </c>
      <c r="Q11001" s="61" t="s">
        <v>30</v>
      </c>
    </row>
    <row r="11002" spans="8:17" x14ac:dyDescent="0.25">
      <c r="H11002" s="59">
        <v>76244</v>
      </c>
      <c r="I11002" s="59" t="s">
        <v>69</v>
      </c>
      <c r="J11002" s="59">
        <v>20987579</v>
      </c>
      <c r="K11002" s="59" t="s">
        <v>11504</v>
      </c>
      <c r="L11002" s="61" t="s">
        <v>113</v>
      </c>
      <c r="M11002" s="61">
        <f>VLOOKUP(H11002,zdroj!C:F,4,0)</f>
        <v>0</v>
      </c>
      <c r="N11002" s="61" t="str">
        <f t="shared" si="342"/>
        <v>katB</v>
      </c>
      <c r="P11002" s="73" t="str">
        <f t="shared" si="343"/>
        <v/>
      </c>
      <c r="Q11002" s="61" t="s">
        <v>30</v>
      </c>
    </row>
    <row r="11003" spans="8:17" x14ac:dyDescent="0.25">
      <c r="H11003" s="59">
        <v>76244</v>
      </c>
      <c r="I11003" s="59" t="s">
        <v>69</v>
      </c>
      <c r="J11003" s="59">
        <v>20987587</v>
      </c>
      <c r="K11003" s="59" t="s">
        <v>11505</v>
      </c>
      <c r="L11003" s="61" t="s">
        <v>81</v>
      </c>
      <c r="M11003" s="61">
        <f>VLOOKUP(H11003,zdroj!C:F,4,0)</f>
        <v>0</v>
      </c>
      <c r="N11003" s="61" t="str">
        <f t="shared" si="342"/>
        <v>-</v>
      </c>
      <c r="P11003" s="73" t="str">
        <f t="shared" si="343"/>
        <v/>
      </c>
      <c r="Q11003" s="61" t="s">
        <v>86</v>
      </c>
    </row>
    <row r="11004" spans="8:17" x14ac:dyDescent="0.25">
      <c r="H11004" s="59">
        <v>76244</v>
      </c>
      <c r="I11004" s="59" t="s">
        <v>69</v>
      </c>
      <c r="J11004" s="59">
        <v>20987609</v>
      </c>
      <c r="K11004" s="59" t="s">
        <v>11506</v>
      </c>
      <c r="L11004" s="61" t="s">
        <v>113</v>
      </c>
      <c r="M11004" s="61">
        <f>VLOOKUP(H11004,zdroj!C:F,4,0)</f>
        <v>0</v>
      </c>
      <c r="N11004" s="61" t="str">
        <f t="shared" si="342"/>
        <v>katB</v>
      </c>
      <c r="P11004" s="73" t="str">
        <f t="shared" si="343"/>
        <v/>
      </c>
      <c r="Q11004" s="61" t="s">
        <v>30</v>
      </c>
    </row>
    <row r="11005" spans="8:17" x14ac:dyDescent="0.25">
      <c r="H11005" s="59">
        <v>76244</v>
      </c>
      <c r="I11005" s="59" t="s">
        <v>69</v>
      </c>
      <c r="J11005" s="59">
        <v>20987625</v>
      </c>
      <c r="K11005" s="59" t="s">
        <v>11507</v>
      </c>
      <c r="L11005" s="61" t="s">
        <v>113</v>
      </c>
      <c r="M11005" s="61">
        <f>VLOOKUP(H11005,zdroj!C:F,4,0)</f>
        <v>0</v>
      </c>
      <c r="N11005" s="61" t="str">
        <f t="shared" si="342"/>
        <v>katB</v>
      </c>
      <c r="P11005" s="73" t="str">
        <f t="shared" si="343"/>
        <v/>
      </c>
      <c r="Q11005" s="61" t="s">
        <v>30</v>
      </c>
    </row>
    <row r="11006" spans="8:17" x14ac:dyDescent="0.25">
      <c r="H11006" s="59">
        <v>76244</v>
      </c>
      <c r="I11006" s="59" t="s">
        <v>69</v>
      </c>
      <c r="J11006" s="59">
        <v>20987633</v>
      </c>
      <c r="K11006" s="59" t="s">
        <v>11508</v>
      </c>
      <c r="L11006" s="61" t="s">
        <v>113</v>
      </c>
      <c r="M11006" s="61">
        <f>VLOOKUP(H11006,zdroj!C:F,4,0)</f>
        <v>0</v>
      </c>
      <c r="N11006" s="61" t="str">
        <f t="shared" si="342"/>
        <v>katB</v>
      </c>
      <c r="P11006" s="73" t="str">
        <f t="shared" si="343"/>
        <v/>
      </c>
      <c r="Q11006" s="61" t="s">
        <v>30</v>
      </c>
    </row>
    <row r="11007" spans="8:17" x14ac:dyDescent="0.25">
      <c r="H11007" s="59">
        <v>76244</v>
      </c>
      <c r="I11007" s="59" t="s">
        <v>69</v>
      </c>
      <c r="J11007" s="59">
        <v>20987641</v>
      </c>
      <c r="K11007" s="59" t="s">
        <v>11509</v>
      </c>
      <c r="L11007" s="61" t="s">
        <v>113</v>
      </c>
      <c r="M11007" s="61">
        <f>VLOOKUP(H11007,zdroj!C:F,4,0)</f>
        <v>0</v>
      </c>
      <c r="N11007" s="61" t="str">
        <f t="shared" si="342"/>
        <v>katB</v>
      </c>
      <c r="P11007" s="73" t="str">
        <f t="shared" si="343"/>
        <v/>
      </c>
      <c r="Q11007" s="61" t="s">
        <v>30</v>
      </c>
    </row>
    <row r="11008" spans="8:17" x14ac:dyDescent="0.25">
      <c r="H11008" s="59">
        <v>76244</v>
      </c>
      <c r="I11008" s="59" t="s">
        <v>69</v>
      </c>
      <c r="J11008" s="59">
        <v>20987650</v>
      </c>
      <c r="K11008" s="59" t="s">
        <v>11510</v>
      </c>
      <c r="L11008" s="61" t="s">
        <v>113</v>
      </c>
      <c r="M11008" s="61">
        <f>VLOOKUP(H11008,zdroj!C:F,4,0)</f>
        <v>0</v>
      </c>
      <c r="N11008" s="61" t="str">
        <f t="shared" si="342"/>
        <v>katB</v>
      </c>
      <c r="P11008" s="73" t="str">
        <f t="shared" si="343"/>
        <v/>
      </c>
      <c r="Q11008" s="61" t="s">
        <v>30</v>
      </c>
    </row>
    <row r="11009" spans="8:17" x14ac:dyDescent="0.25">
      <c r="H11009" s="59">
        <v>76244</v>
      </c>
      <c r="I11009" s="59" t="s">
        <v>69</v>
      </c>
      <c r="J11009" s="59">
        <v>20987668</v>
      </c>
      <c r="K11009" s="59" t="s">
        <v>11511</v>
      </c>
      <c r="L11009" s="61" t="s">
        <v>113</v>
      </c>
      <c r="M11009" s="61">
        <f>VLOOKUP(H11009,zdroj!C:F,4,0)</f>
        <v>0</v>
      </c>
      <c r="N11009" s="61" t="str">
        <f t="shared" si="342"/>
        <v>katB</v>
      </c>
      <c r="P11009" s="73" t="str">
        <f t="shared" si="343"/>
        <v/>
      </c>
      <c r="Q11009" s="61" t="s">
        <v>30</v>
      </c>
    </row>
    <row r="11010" spans="8:17" x14ac:dyDescent="0.25">
      <c r="H11010" s="59">
        <v>76244</v>
      </c>
      <c r="I11010" s="59" t="s">
        <v>69</v>
      </c>
      <c r="J11010" s="59">
        <v>20987676</v>
      </c>
      <c r="K11010" s="59" t="s">
        <v>11512</v>
      </c>
      <c r="L11010" s="61" t="s">
        <v>113</v>
      </c>
      <c r="M11010" s="61">
        <f>VLOOKUP(H11010,zdroj!C:F,4,0)</f>
        <v>0</v>
      </c>
      <c r="N11010" s="61" t="str">
        <f t="shared" si="342"/>
        <v>katB</v>
      </c>
      <c r="P11010" s="73" t="str">
        <f t="shared" si="343"/>
        <v/>
      </c>
      <c r="Q11010" s="61" t="s">
        <v>31</v>
      </c>
    </row>
    <row r="11011" spans="8:17" x14ac:dyDescent="0.25">
      <c r="H11011" s="59">
        <v>76244</v>
      </c>
      <c r="I11011" s="59" t="s">
        <v>69</v>
      </c>
      <c r="J11011" s="59">
        <v>20987684</v>
      </c>
      <c r="K11011" s="59" t="s">
        <v>11513</v>
      </c>
      <c r="L11011" s="61" t="s">
        <v>113</v>
      </c>
      <c r="M11011" s="61">
        <f>VLOOKUP(H11011,zdroj!C:F,4,0)</f>
        <v>0</v>
      </c>
      <c r="N11011" s="61" t="str">
        <f t="shared" si="342"/>
        <v>katB</v>
      </c>
      <c r="P11011" s="73" t="str">
        <f t="shared" si="343"/>
        <v/>
      </c>
      <c r="Q11011" s="61" t="s">
        <v>30</v>
      </c>
    </row>
    <row r="11012" spans="8:17" x14ac:dyDescent="0.25">
      <c r="H11012" s="59">
        <v>76244</v>
      </c>
      <c r="I11012" s="59" t="s">
        <v>69</v>
      </c>
      <c r="J11012" s="59">
        <v>20987692</v>
      </c>
      <c r="K11012" s="59" t="s">
        <v>11514</v>
      </c>
      <c r="L11012" s="61" t="s">
        <v>113</v>
      </c>
      <c r="M11012" s="61">
        <f>VLOOKUP(H11012,zdroj!C:F,4,0)</f>
        <v>0</v>
      </c>
      <c r="N11012" s="61" t="str">
        <f t="shared" si="342"/>
        <v>katB</v>
      </c>
      <c r="P11012" s="73" t="str">
        <f t="shared" si="343"/>
        <v/>
      </c>
      <c r="Q11012" s="61" t="s">
        <v>30</v>
      </c>
    </row>
    <row r="11013" spans="8:17" x14ac:dyDescent="0.25">
      <c r="H11013" s="59">
        <v>76244</v>
      </c>
      <c r="I11013" s="59" t="s">
        <v>69</v>
      </c>
      <c r="J11013" s="59">
        <v>20987706</v>
      </c>
      <c r="K11013" s="59" t="s">
        <v>11515</v>
      </c>
      <c r="L11013" s="61" t="s">
        <v>81</v>
      </c>
      <c r="M11013" s="61">
        <f>VLOOKUP(H11013,zdroj!C:F,4,0)</f>
        <v>0</v>
      </c>
      <c r="N11013" s="61" t="str">
        <f t="shared" si="342"/>
        <v>-</v>
      </c>
      <c r="P11013" s="73" t="str">
        <f t="shared" si="343"/>
        <v/>
      </c>
      <c r="Q11013" s="61" t="s">
        <v>86</v>
      </c>
    </row>
    <row r="11014" spans="8:17" x14ac:dyDescent="0.25">
      <c r="H11014" s="59">
        <v>76244</v>
      </c>
      <c r="I11014" s="59" t="s">
        <v>69</v>
      </c>
      <c r="J11014" s="59">
        <v>20987714</v>
      </c>
      <c r="K11014" s="59" t="s">
        <v>11516</v>
      </c>
      <c r="L11014" s="61" t="s">
        <v>81</v>
      </c>
      <c r="M11014" s="61">
        <f>VLOOKUP(H11014,zdroj!C:F,4,0)</f>
        <v>0</v>
      </c>
      <c r="N11014" s="61" t="str">
        <f t="shared" si="342"/>
        <v>-</v>
      </c>
      <c r="P11014" s="73" t="str">
        <f t="shared" si="343"/>
        <v/>
      </c>
      <c r="Q11014" s="61" t="s">
        <v>86</v>
      </c>
    </row>
    <row r="11015" spans="8:17" x14ac:dyDescent="0.25">
      <c r="H11015" s="59">
        <v>76244</v>
      </c>
      <c r="I11015" s="59" t="s">
        <v>69</v>
      </c>
      <c r="J11015" s="59">
        <v>20987749</v>
      </c>
      <c r="K11015" s="59" t="s">
        <v>11517</v>
      </c>
      <c r="L11015" s="61" t="s">
        <v>81</v>
      </c>
      <c r="M11015" s="61">
        <f>VLOOKUP(H11015,zdroj!C:F,4,0)</f>
        <v>0</v>
      </c>
      <c r="N11015" s="61" t="str">
        <f t="shared" ref="N11015:N11078" si="344">IF(M11015="A",IF(L11015="katA","katB",L11015),L11015)</f>
        <v>-</v>
      </c>
      <c r="P11015" s="73" t="str">
        <f t="shared" ref="P11015:P11078" si="345">IF(O11015="A",1,"")</f>
        <v/>
      </c>
      <c r="Q11015" s="61" t="s">
        <v>86</v>
      </c>
    </row>
    <row r="11016" spans="8:17" x14ac:dyDescent="0.25">
      <c r="H11016" s="59">
        <v>76244</v>
      </c>
      <c r="I11016" s="59" t="s">
        <v>69</v>
      </c>
      <c r="J11016" s="59">
        <v>20987773</v>
      </c>
      <c r="K11016" s="59" t="s">
        <v>11518</v>
      </c>
      <c r="L11016" s="61" t="s">
        <v>81</v>
      </c>
      <c r="M11016" s="61">
        <f>VLOOKUP(H11016,zdroj!C:F,4,0)</f>
        <v>0</v>
      </c>
      <c r="N11016" s="61" t="str">
        <f t="shared" si="344"/>
        <v>-</v>
      </c>
      <c r="P11016" s="73" t="str">
        <f t="shared" si="345"/>
        <v/>
      </c>
      <c r="Q11016" s="61" t="s">
        <v>86</v>
      </c>
    </row>
    <row r="11017" spans="8:17" x14ac:dyDescent="0.25">
      <c r="H11017" s="59">
        <v>76244</v>
      </c>
      <c r="I11017" s="59" t="s">
        <v>69</v>
      </c>
      <c r="J11017" s="59">
        <v>20987803</v>
      </c>
      <c r="K11017" s="59" t="s">
        <v>11519</v>
      </c>
      <c r="L11017" s="61" t="s">
        <v>81</v>
      </c>
      <c r="M11017" s="61">
        <f>VLOOKUP(H11017,zdroj!C:F,4,0)</f>
        <v>0</v>
      </c>
      <c r="N11017" s="61" t="str">
        <f t="shared" si="344"/>
        <v>-</v>
      </c>
      <c r="P11017" s="73" t="str">
        <f t="shared" si="345"/>
        <v/>
      </c>
      <c r="Q11017" s="61" t="s">
        <v>86</v>
      </c>
    </row>
    <row r="11018" spans="8:17" x14ac:dyDescent="0.25">
      <c r="H11018" s="59">
        <v>76244</v>
      </c>
      <c r="I11018" s="59" t="s">
        <v>69</v>
      </c>
      <c r="J11018" s="59">
        <v>20987811</v>
      </c>
      <c r="K11018" s="59" t="s">
        <v>11520</v>
      </c>
      <c r="L11018" s="61" t="s">
        <v>81</v>
      </c>
      <c r="M11018" s="61">
        <f>VLOOKUP(H11018,zdroj!C:F,4,0)</f>
        <v>0</v>
      </c>
      <c r="N11018" s="61" t="str">
        <f t="shared" si="344"/>
        <v>-</v>
      </c>
      <c r="P11018" s="73" t="str">
        <f t="shared" si="345"/>
        <v/>
      </c>
      <c r="Q11018" s="61" t="s">
        <v>86</v>
      </c>
    </row>
    <row r="11019" spans="8:17" x14ac:dyDescent="0.25">
      <c r="H11019" s="59">
        <v>76244</v>
      </c>
      <c r="I11019" s="59" t="s">
        <v>69</v>
      </c>
      <c r="J11019" s="59">
        <v>20987846</v>
      </c>
      <c r="K11019" s="59" t="s">
        <v>11521</v>
      </c>
      <c r="L11019" s="61" t="s">
        <v>81</v>
      </c>
      <c r="M11019" s="61">
        <f>VLOOKUP(H11019,zdroj!C:F,4,0)</f>
        <v>0</v>
      </c>
      <c r="N11019" s="61" t="str">
        <f t="shared" si="344"/>
        <v>-</v>
      </c>
      <c r="P11019" s="73" t="str">
        <f t="shared" si="345"/>
        <v/>
      </c>
      <c r="Q11019" s="61" t="s">
        <v>86</v>
      </c>
    </row>
    <row r="11020" spans="8:17" x14ac:dyDescent="0.25">
      <c r="H11020" s="59">
        <v>76244</v>
      </c>
      <c r="I11020" s="59" t="s">
        <v>69</v>
      </c>
      <c r="J11020" s="59">
        <v>20987854</v>
      </c>
      <c r="K11020" s="59" t="s">
        <v>11522</v>
      </c>
      <c r="L11020" s="61" t="s">
        <v>81</v>
      </c>
      <c r="M11020" s="61">
        <f>VLOOKUP(H11020,zdroj!C:F,4,0)</f>
        <v>0</v>
      </c>
      <c r="N11020" s="61" t="str">
        <f t="shared" si="344"/>
        <v>-</v>
      </c>
      <c r="P11020" s="73" t="str">
        <f t="shared" si="345"/>
        <v/>
      </c>
      <c r="Q11020" s="61" t="s">
        <v>86</v>
      </c>
    </row>
    <row r="11021" spans="8:17" x14ac:dyDescent="0.25">
      <c r="H11021" s="59">
        <v>76244</v>
      </c>
      <c r="I11021" s="59" t="s">
        <v>69</v>
      </c>
      <c r="J11021" s="59">
        <v>20987862</v>
      </c>
      <c r="K11021" s="59" t="s">
        <v>11523</v>
      </c>
      <c r="L11021" s="61" t="s">
        <v>81</v>
      </c>
      <c r="M11021" s="61">
        <f>VLOOKUP(H11021,zdroj!C:F,4,0)</f>
        <v>0</v>
      </c>
      <c r="N11021" s="61" t="str">
        <f t="shared" si="344"/>
        <v>-</v>
      </c>
      <c r="P11021" s="73" t="str">
        <f t="shared" si="345"/>
        <v/>
      </c>
      <c r="Q11021" s="61" t="s">
        <v>86</v>
      </c>
    </row>
    <row r="11022" spans="8:17" x14ac:dyDescent="0.25">
      <c r="H11022" s="59">
        <v>76244</v>
      </c>
      <c r="I11022" s="59" t="s">
        <v>69</v>
      </c>
      <c r="J11022" s="59">
        <v>20987897</v>
      </c>
      <c r="K11022" s="59" t="s">
        <v>11524</v>
      </c>
      <c r="L11022" s="61" t="s">
        <v>81</v>
      </c>
      <c r="M11022" s="61">
        <f>VLOOKUP(H11022,zdroj!C:F,4,0)</f>
        <v>0</v>
      </c>
      <c r="N11022" s="61" t="str">
        <f t="shared" si="344"/>
        <v>-</v>
      </c>
      <c r="P11022" s="73" t="str">
        <f t="shared" si="345"/>
        <v/>
      </c>
      <c r="Q11022" s="61" t="s">
        <v>86</v>
      </c>
    </row>
    <row r="11023" spans="8:17" x14ac:dyDescent="0.25">
      <c r="H11023" s="59">
        <v>76244</v>
      </c>
      <c r="I11023" s="59" t="s">
        <v>69</v>
      </c>
      <c r="J11023" s="59">
        <v>20987935</v>
      </c>
      <c r="K11023" s="59" t="s">
        <v>11525</v>
      </c>
      <c r="L11023" s="61" t="s">
        <v>113</v>
      </c>
      <c r="M11023" s="61">
        <f>VLOOKUP(H11023,zdroj!C:F,4,0)</f>
        <v>0</v>
      </c>
      <c r="N11023" s="61" t="str">
        <f t="shared" si="344"/>
        <v>katB</v>
      </c>
      <c r="P11023" s="73" t="str">
        <f t="shared" si="345"/>
        <v/>
      </c>
      <c r="Q11023" s="61" t="s">
        <v>30</v>
      </c>
    </row>
    <row r="11024" spans="8:17" x14ac:dyDescent="0.25">
      <c r="H11024" s="59">
        <v>76244</v>
      </c>
      <c r="I11024" s="59" t="s">
        <v>69</v>
      </c>
      <c r="J11024" s="59">
        <v>20987951</v>
      </c>
      <c r="K11024" s="59" t="s">
        <v>11526</v>
      </c>
      <c r="L11024" s="61" t="s">
        <v>81</v>
      </c>
      <c r="M11024" s="61">
        <f>VLOOKUP(H11024,zdroj!C:F,4,0)</f>
        <v>0</v>
      </c>
      <c r="N11024" s="61" t="str">
        <f t="shared" si="344"/>
        <v>-</v>
      </c>
      <c r="P11024" s="73" t="str">
        <f t="shared" si="345"/>
        <v/>
      </c>
      <c r="Q11024" s="61" t="s">
        <v>86</v>
      </c>
    </row>
    <row r="11025" spans="8:17" x14ac:dyDescent="0.25">
      <c r="H11025" s="59">
        <v>76244</v>
      </c>
      <c r="I11025" s="59" t="s">
        <v>69</v>
      </c>
      <c r="J11025" s="59">
        <v>20987960</v>
      </c>
      <c r="K11025" s="59" t="s">
        <v>11527</v>
      </c>
      <c r="L11025" s="61" t="s">
        <v>81</v>
      </c>
      <c r="M11025" s="61">
        <f>VLOOKUP(H11025,zdroj!C:F,4,0)</f>
        <v>0</v>
      </c>
      <c r="N11025" s="61" t="str">
        <f t="shared" si="344"/>
        <v>-</v>
      </c>
      <c r="P11025" s="73" t="str">
        <f t="shared" si="345"/>
        <v/>
      </c>
      <c r="Q11025" s="61" t="s">
        <v>86</v>
      </c>
    </row>
    <row r="11026" spans="8:17" x14ac:dyDescent="0.25">
      <c r="H11026" s="59">
        <v>76244</v>
      </c>
      <c r="I11026" s="59" t="s">
        <v>69</v>
      </c>
      <c r="J11026" s="59">
        <v>20987978</v>
      </c>
      <c r="K11026" s="59" t="s">
        <v>11528</v>
      </c>
      <c r="L11026" s="61" t="s">
        <v>81</v>
      </c>
      <c r="M11026" s="61">
        <f>VLOOKUP(H11026,zdroj!C:F,4,0)</f>
        <v>0</v>
      </c>
      <c r="N11026" s="61" t="str">
        <f t="shared" si="344"/>
        <v>-</v>
      </c>
      <c r="P11026" s="73" t="str">
        <f t="shared" si="345"/>
        <v/>
      </c>
      <c r="Q11026" s="61" t="s">
        <v>86</v>
      </c>
    </row>
    <row r="11027" spans="8:17" x14ac:dyDescent="0.25">
      <c r="H11027" s="59">
        <v>76244</v>
      </c>
      <c r="I11027" s="59" t="s">
        <v>69</v>
      </c>
      <c r="J11027" s="59">
        <v>20987986</v>
      </c>
      <c r="K11027" s="59" t="s">
        <v>11529</v>
      </c>
      <c r="L11027" s="61" t="s">
        <v>81</v>
      </c>
      <c r="M11027" s="61">
        <f>VLOOKUP(H11027,zdroj!C:F,4,0)</f>
        <v>0</v>
      </c>
      <c r="N11027" s="61" t="str">
        <f t="shared" si="344"/>
        <v>-</v>
      </c>
      <c r="P11027" s="73" t="str">
        <f t="shared" si="345"/>
        <v/>
      </c>
      <c r="Q11027" s="61" t="s">
        <v>86</v>
      </c>
    </row>
    <row r="11028" spans="8:17" x14ac:dyDescent="0.25">
      <c r="H11028" s="59">
        <v>76244</v>
      </c>
      <c r="I11028" s="59" t="s">
        <v>69</v>
      </c>
      <c r="J11028" s="59">
        <v>20987994</v>
      </c>
      <c r="K11028" s="59" t="s">
        <v>11530</v>
      </c>
      <c r="L11028" s="61" t="s">
        <v>81</v>
      </c>
      <c r="M11028" s="61">
        <f>VLOOKUP(H11028,zdroj!C:F,4,0)</f>
        <v>0</v>
      </c>
      <c r="N11028" s="61" t="str">
        <f t="shared" si="344"/>
        <v>-</v>
      </c>
      <c r="P11028" s="73" t="str">
        <f t="shared" si="345"/>
        <v/>
      </c>
      <c r="Q11028" s="61" t="s">
        <v>86</v>
      </c>
    </row>
    <row r="11029" spans="8:17" x14ac:dyDescent="0.25">
      <c r="H11029" s="59">
        <v>76244</v>
      </c>
      <c r="I11029" s="59" t="s">
        <v>69</v>
      </c>
      <c r="J11029" s="59">
        <v>20988001</v>
      </c>
      <c r="K11029" s="59" t="s">
        <v>11531</v>
      </c>
      <c r="L11029" s="61" t="s">
        <v>81</v>
      </c>
      <c r="M11029" s="61">
        <f>VLOOKUP(H11029,zdroj!C:F,4,0)</f>
        <v>0</v>
      </c>
      <c r="N11029" s="61" t="str">
        <f t="shared" si="344"/>
        <v>-</v>
      </c>
      <c r="P11029" s="73" t="str">
        <f t="shared" si="345"/>
        <v/>
      </c>
      <c r="Q11029" s="61" t="s">
        <v>86</v>
      </c>
    </row>
    <row r="11030" spans="8:17" x14ac:dyDescent="0.25">
      <c r="H11030" s="59">
        <v>76244</v>
      </c>
      <c r="I11030" s="59" t="s">
        <v>69</v>
      </c>
      <c r="J11030" s="59">
        <v>20988010</v>
      </c>
      <c r="K11030" s="59" t="s">
        <v>11532</v>
      </c>
      <c r="L11030" s="61" t="s">
        <v>81</v>
      </c>
      <c r="M11030" s="61">
        <f>VLOOKUP(H11030,zdroj!C:F,4,0)</f>
        <v>0</v>
      </c>
      <c r="N11030" s="61" t="str">
        <f t="shared" si="344"/>
        <v>-</v>
      </c>
      <c r="P11030" s="73" t="str">
        <f t="shared" si="345"/>
        <v/>
      </c>
      <c r="Q11030" s="61" t="s">
        <v>86</v>
      </c>
    </row>
    <row r="11031" spans="8:17" x14ac:dyDescent="0.25">
      <c r="H11031" s="59">
        <v>76244</v>
      </c>
      <c r="I11031" s="59" t="s">
        <v>69</v>
      </c>
      <c r="J11031" s="59">
        <v>20988028</v>
      </c>
      <c r="K11031" s="59" t="s">
        <v>11533</v>
      </c>
      <c r="L11031" s="61" t="s">
        <v>81</v>
      </c>
      <c r="M11031" s="61">
        <f>VLOOKUP(H11031,zdroj!C:F,4,0)</f>
        <v>0</v>
      </c>
      <c r="N11031" s="61" t="str">
        <f t="shared" si="344"/>
        <v>-</v>
      </c>
      <c r="P11031" s="73" t="str">
        <f t="shared" si="345"/>
        <v/>
      </c>
      <c r="Q11031" s="61" t="s">
        <v>86</v>
      </c>
    </row>
    <row r="11032" spans="8:17" x14ac:dyDescent="0.25">
      <c r="H11032" s="59">
        <v>76244</v>
      </c>
      <c r="I11032" s="59" t="s">
        <v>69</v>
      </c>
      <c r="J11032" s="59">
        <v>20988036</v>
      </c>
      <c r="K11032" s="59" t="s">
        <v>11534</v>
      </c>
      <c r="L11032" s="61" t="s">
        <v>81</v>
      </c>
      <c r="M11032" s="61">
        <f>VLOOKUP(H11032,zdroj!C:F,4,0)</f>
        <v>0</v>
      </c>
      <c r="N11032" s="61" t="str">
        <f t="shared" si="344"/>
        <v>-</v>
      </c>
      <c r="P11032" s="73" t="str">
        <f t="shared" si="345"/>
        <v/>
      </c>
      <c r="Q11032" s="61" t="s">
        <v>86</v>
      </c>
    </row>
    <row r="11033" spans="8:17" x14ac:dyDescent="0.25">
      <c r="H11033" s="59">
        <v>76244</v>
      </c>
      <c r="I11033" s="59" t="s">
        <v>69</v>
      </c>
      <c r="J11033" s="59">
        <v>20988044</v>
      </c>
      <c r="K11033" s="59" t="s">
        <v>11535</v>
      </c>
      <c r="L11033" s="61" t="s">
        <v>81</v>
      </c>
      <c r="M11033" s="61">
        <f>VLOOKUP(H11033,zdroj!C:F,4,0)</f>
        <v>0</v>
      </c>
      <c r="N11033" s="61" t="str">
        <f t="shared" si="344"/>
        <v>-</v>
      </c>
      <c r="P11033" s="73" t="str">
        <f t="shared" si="345"/>
        <v/>
      </c>
      <c r="Q11033" s="61" t="s">
        <v>86</v>
      </c>
    </row>
    <row r="11034" spans="8:17" x14ac:dyDescent="0.25">
      <c r="H11034" s="59">
        <v>76244</v>
      </c>
      <c r="I11034" s="59" t="s">
        <v>69</v>
      </c>
      <c r="J11034" s="59">
        <v>20988052</v>
      </c>
      <c r="K11034" s="59" t="s">
        <v>11536</v>
      </c>
      <c r="L11034" s="61" t="s">
        <v>81</v>
      </c>
      <c r="M11034" s="61">
        <f>VLOOKUP(H11034,zdroj!C:F,4,0)</f>
        <v>0</v>
      </c>
      <c r="N11034" s="61" t="str">
        <f t="shared" si="344"/>
        <v>-</v>
      </c>
      <c r="P11034" s="73" t="str">
        <f t="shared" si="345"/>
        <v/>
      </c>
      <c r="Q11034" s="61" t="s">
        <v>86</v>
      </c>
    </row>
    <row r="11035" spans="8:17" x14ac:dyDescent="0.25">
      <c r="H11035" s="59">
        <v>76244</v>
      </c>
      <c r="I11035" s="59" t="s">
        <v>69</v>
      </c>
      <c r="J11035" s="59">
        <v>20988061</v>
      </c>
      <c r="K11035" s="59" t="s">
        <v>11537</v>
      </c>
      <c r="L11035" s="61" t="s">
        <v>81</v>
      </c>
      <c r="M11035" s="61">
        <f>VLOOKUP(H11035,zdroj!C:F,4,0)</f>
        <v>0</v>
      </c>
      <c r="N11035" s="61" t="str">
        <f t="shared" si="344"/>
        <v>-</v>
      </c>
      <c r="P11035" s="73" t="str">
        <f t="shared" si="345"/>
        <v/>
      </c>
      <c r="Q11035" s="61" t="s">
        <v>86</v>
      </c>
    </row>
    <row r="11036" spans="8:17" x14ac:dyDescent="0.25">
      <c r="H11036" s="59">
        <v>76244</v>
      </c>
      <c r="I11036" s="59" t="s">
        <v>69</v>
      </c>
      <c r="J11036" s="59">
        <v>20988079</v>
      </c>
      <c r="K11036" s="59" t="s">
        <v>11538</v>
      </c>
      <c r="L11036" s="61" t="s">
        <v>81</v>
      </c>
      <c r="M11036" s="61">
        <f>VLOOKUP(H11036,zdroj!C:F,4,0)</f>
        <v>0</v>
      </c>
      <c r="N11036" s="61" t="str">
        <f t="shared" si="344"/>
        <v>-</v>
      </c>
      <c r="P11036" s="73" t="str">
        <f t="shared" si="345"/>
        <v/>
      </c>
      <c r="Q11036" s="61" t="s">
        <v>86</v>
      </c>
    </row>
    <row r="11037" spans="8:17" x14ac:dyDescent="0.25">
      <c r="H11037" s="59">
        <v>76244</v>
      </c>
      <c r="I11037" s="59" t="s">
        <v>69</v>
      </c>
      <c r="J11037" s="59">
        <v>20988087</v>
      </c>
      <c r="K11037" s="59" t="s">
        <v>11539</v>
      </c>
      <c r="L11037" s="61" t="s">
        <v>81</v>
      </c>
      <c r="M11037" s="61">
        <f>VLOOKUP(H11037,zdroj!C:F,4,0)</f>
        <v>0</v>
      </c>
      <c r="N11037" s="61" t="str">
        <f t="shared" si="344"/>
        <v>-</v>
      </c>
      <c r="P11037" s="73" t="str">
        <f t="shared" si="345"/>
        <v/>
      </c>
      <c r="Q11037" s="61" t="s">
        <v>86</v>
      </c>
    </row>
    <row r="11038" spans="8:17" x14ac:dyDescent="0.25">
      <c r="H11038" s="59">
        <v>76244</v>
      </c>
      <c r="I11038" s="59" t="s">
        <v>69</v>
      </c>
      <c r="J11038" s="59">
        <v>20988095</v>
      </c>
      <c r="K11038" s="59" t="s">
        <v>11540</v>
      </c>
      <c r="L11038" s="61" t="s">
        <v>81</v>
      </c>
      <c r="M11038" s="61">
        <f>VLOOKUP(H11038,zdroj!C:F,4,0)</f>
        <v>0</v>
      </c>
      <c r="N11038" s="61" t="str">
        <f t="shared" si="344"/>
        <v>-</v>
      </c>
      <c r="P11038" s="73" t="str">
        <f t="shared" si="345"/>
        <v/>
      </c>
      <c r="Q11038" s="61" t="s">
        <v>86</v>
      </c>
    </row>
    <row r="11039" spans="8:17" x14ac:dyDescent="0.25">
      <c r="H11039" s="59">
        <v>76244</v>
      </c>
      <c r="I11039" s="59" t="s">
        <v>69</v>
      </c>
      <c r="J11039" s="59">
        <v>20988109</v>
      </c>
      <c r="K11039" s="59" t="s">
        <v>11541</v>
      </c>
      <c r="L11039" s="61" t="s">
        <v>81</v>
      </c>
      <c r="M11039" s="61">
        <f>VLOOKUP(H11039,zdroj!C:F,4,0)</f>
        <v>0</v>
      </c>
      <c r="N11039" s="61" t="str">
        <f t="shared" si="344"/>
        <v>-</v>
      </c>
      <c r="P11039" s="73" t="str">
        <f t="shared" si="345"/>
        <v/>
      </c>
      <c r="Q11039" s="61" t="s">
        <v>86</v>
      </c>
    </row>
    <row r="11040" spans="8:17" x14ac:dyDescent="0.25">
      <c r="H11040" s="59">
        <v>76244</v>
      </c>
      <c r="I11040" s="59" t="s">
        <v>69</v>
      </c>
      <c r="J11040" s="59">
        <v>20988117</v>
      </c>
      <c r="K11040" s="59" t="s">
        <v>11542</v>
      </c>
      <c r="L11040" s="61" t="s">
        <v>81</v>
      </c>
      <c r="M11040" s="61">
        <f>VLOOKUP(H11040,zdroj!C:F,4,0)</f>
        <v>0</v>
      </c>
      <c r="N11040" s="61" t="str">
        <f t="shared" si="344"/>
        <v>-</v>
      </c>
      <c r="P11040" s="73" t="str">
        <f t="shared" si="345"/>
        <v/>
      </c>
      <c r="Q11040" s="61" t="s">
        <v>86</v>
      </c>
    </row>
    <row r="11041" spans="8:17" x14ac:dyDescent="0.25">
      <c r="H11041" s="59">
        <v>76244</v>
      </c>
      <c r="I11041" s="59" t="s">
        <v>69</v>
      </c>
      <c r="J11041" s="59">
        <v>20988125</v>
      </c>
      <c r="K11041" s="59" t="s">
        <v>11543</v>
      </c>
      <c r="L11041" s="61" t="s">
        <v>81</v>
      </c>
      <c r="M11041" s="61">
        <f>VLOOKUP(H11041,zdroj!C:F,4,0)</f>
        <v>0</v>
      </c>
      <c r="N11041" s="61" t="str">
        <f t="shared" si="344"/>
        <v>-</v>
      </c>
      <c r="P11041" s="73" t="str">
        <f t="shared" si="345"/>
        <v/>
      </c>
      <c r="Q11041" s="61" t="s">
        <v>86</v>
      </c>
    </row>
    <row r="11042" spans="8:17" x14ac:dyDescent="0.25">
      <c r="H11042" s="59">
        <v>76244</v>
      </c>
      <c r="I11042" s="59" t="s">
        <v>69</v>
      </c>
      <c r="J11042" s="59">
        <v>20988133</v>
      </c>
      <c r="K11042" s="59" t="s">
        <v>11544</v>
      </c>
      <c r="L11042" s="61" t="s">
        <v>81</v>
      </c>
      <c r="M11042" s="61">
        <f>VLOOKUP(H11042,zdroj!C:F,4,0)</f>
        <v>0</v>
      </c>
      <c r="N11042" s="61" t="str">
        <f t="shared" si="344"/>
        <v>-</v>
      </c>
      <c r="P11042" s="73" t="str">
        <f t="shared" si="345"/>
        <v/>
      </c>
      <c r="Q11042" s="61" t="s">
        <v>86</v>
      </c>
    </row>
    <row r="11043" spans="8:17" x14ac:dyDescent="0.25">
      <c r="H11043" s="59">
        <v>76244</v>
      </c>
      <c r="I11043" s="59" t="s">
        <v>69</v>
      </c>
      <c r="J11043" s="59">
        <v>20988150</v>
      </c>
      <c r="K11043" s="59" t="s">
        <v>11545</v>
      </c>
      <c r="L11043" s="61" t="s">
        <v>81</v>
      </c>
      <c r="M11043" s="61">
        <f>VLOOKUP(H11043,zdroj!C:F,4,0)</f>
        <v>0</v>
      </c>
      <c r="N11043" s="61" t="str">
        <f t="shared" si="344"/>
        <v>-</v>
      </c>
      <c r="P11043" s="73" t="str">
        <f t="shared" si="345"/>
        <v/>
      </c>
      <c r="Q11043" s="61" t="s">
        <v>86</v>
      </c>
    </row>
    <row r="11044" spans="8:17" x14ac:dyDescent="0.25">
      <c r="H11044" s="59">
        <v>76244</v>
      </c>
      <c r="I11044" s="59" t="s">
        <v>69</v>
      </c>
      <c r="J11044" s="59">
        <v>20988168</v>
      </c>
      <c r="K11044" s="59" t="s">
        <v>11546</v>
      </c>
      <c r="L11044" s="61" t="s">
        <v>81</v>
      </c>
      <c r="M11044" s="61">
        <f>VLOOKUP(H11044,zdroj!C:F,4,0)</f>
        <v>0</v>
      </c>
      <c r="N11044" s="61" t="str">
        <f t="shared" si="344"/>
        <v>-</v>
      </c>
      <c r="P11044" s="73" t="str">
        <f t="shared" si="345"/>
        <v/>
      </c>
      <c r="Q11044" s="61" t="s">
        <v>86</v>
      </c>
    </row>
    <row r="11045" spans="8:17" x14ac:dyDescent="0.25">
      <c r="H11045" s="59">
        <v>76244</v>
      </c>
      <c r="I11045" s="59" t="s">
        <v>69</v>
      </c>
      <c r="J11045" s="59">
        <v>20988176</v>
      </c>
      <c r="K11045" s="59" t="s">
        <v>11547</v>
      </c>
      <c r="L11045" s="61" t="s">
        <v>81</v>
      </c>
      <c r="M11045" s="61">
        <f>VLOOKUP(H11045,zdroj!C:F,4,0)</f>
        <v>0</v>
      </c>
      <c r="N11045" s="61" t="str">
        <f t="shared" si="344"/>
        <v>-</v>
      </c>
      <c r="P11045" s="73" t="str">
        <f t="shared" si="345"/>
        <v/>
      </c>
      <c r="Q11045" s="61" t="s">
        <v>86</v>
      </c>
    </row>
    <row r="11046" spans="8:17" x14ac:dyDescent="0.25">
      <c r="H11046" s="59">
        <v>76244</v>
      </c>
      <c r="I11046" s="59" t="s">
        <v>69</v>
      </c>
      <c r="J11046" s="59">
        <v>20988184</v>
      </c>
      <c r="K11046" s="59" t="s">
        <v>11548</v>
      </c>
      <c r="L11046" s="61" t="s">
        <v>81</v>
      </c>
      <c r="M11046" s="61">
        <f>VLOOKUP(H11046,zdroj!C:F,4,0)</f>
        <v>0</v>
      </c>
      <c r="N11046" s="61" t="str">
        <f t="shared" si="344"/>
        <v>-</v>
      </c>
      <c r="P11046" s="73" t="str">
        <f t="shared" si="345"/>
        <v/>
      </c>
      <c r="Q11046" s="61" t="s">
        <v>86</v>
      </c>
    </row>
    <row r="11047" spans="8:17" x14ac:dyDescent="0.25">
      <c r="H11047" s="59">
        <v>76244</v>
      </c>
      <c r="I11047" s="59" t="s">
        <v>69</v>
      </c>
      <c r="J11047" s="59">
        <v>20988192</v>
      </c>
      <c r="K11047" s="59" t="s">
        <v>11549</v>
      </c>
      <c r="L11047" s="61" t="s">
        <v>81</v>
      </c>
      <c r="M11047" s="61">
        <f>VLOOKUP(H11047,zdroj!C:F,4,0)</f>
        <v>0</v>
      </c>
      <c r="N11047" s="61" t="str">
        <f t="shared" si="344"/>
        <v>-</v>
      </c>
      <c r="P11047" s="73" t="str">
        <f t="shared" si="345"/>
        <v/>
      </c>
      <c r="Q11047" s="61" t="s">
        <v>86</v>
      </c>
    </row>
    <row r="11048" spans="8:17" x14ac:dyDescent="0.25">
      <c r="H11048" s="59">
        <v>76244</v>
      </c>
      <c r="I11048" s="59" t="s">
        <v>69</v>
      </c>
      <c r="J11048" s="59">
        <v>20988206</v>
      </c>
      <c r="K11048" s="59" t="s">
        <v>11550</v>
      </c>
      <c r="L11048" s="61" t="s">
        <v>81</v>
      </c>
      <c r="M11048" s="61">
        <f>VLOOKUP(H11048,zdroj!C:F,4,0)</f>
        <v>0</v>
      </c>
      <c r="N11048" s="61" t="str">
        <f t="shared" si="344"/>
        <v>-</v>
      </c>
      <c r="P11048" s="73" t="str">
        <f t="shared" si="345"/>
        <v/>
      </c>
      <c r="Q11048" s="61" t="s">
        <v>86</v>
      </c>
    </row>
    <row r="11049" spans="8:17" x14ac:dyDescent="0.25">
      <c r="H11049" s="59">
        <v>76244</v>
      </c>
      <c r="I11049" s="59" t="s">
        <v>69</v>
      </c>
      <c r="J11049" s="59">
        <v>20988214</v>
      </c>
      <c r="K11049" s="59" t="s">
        <v>11551</v>
      </c>
      <c r="L11049" s="61" t="s">
        <v>81</v>
      </c>
      <c r="M11049" s="61">
        <f>VLOOKUP(H11049,zdroj!C:F,4,0)</f>
        <v>0</v>
      </c>
      <c r="N11049" s="61" t="str">
        <f t="shared" si="344"/>
        <v>-</v>
      </c>
      <c r="P11049" s="73" t="str">
        <f t="shared" si="345"/>
        <v/>
      </c>
      <c r="Q11049" s="61" t="s">
        <v>86</v>
      </c>
    </row>
    <row r="11050" spans="8:17" x14ac:dyDescent="0.25">
      <c r="H11050" s="59">
        <v>76244</v>
      </c>
      <c r="I11050" s="59" t="s">
        <v>69</v>
      </c>
      <c r="J11050" s="59">
        <v>20988222</v>
      </c>
      <c r="K11050" s="59" t="s">
        <v>11552</v>
      </c>
      <c r="L11050" s="61" t="s">
        <v>81</v>
      </c>
      <c r="M11050" s="61">
        <f>VLOOKUP(H11050,zdroj!C:F,4,0)</f>
        <v>0</v>
      </c>
      <c r="N11050" s="61" t="str">
        <f t="shared" si="344"/>
        <v>-</v>
      </c>
      <c r="P11050" s="73" t="str">
        <f t="shared" si="345"/>
        <v/>
      </c>
      <c r="Q11050" s="61" t="s">
        <v>86</v>
      </c>
    </row>
    <row r="11051" spans="8:17" x14ac:dyDescent="0.25">
      <c r="H11051" s="59">
        <v>76244</v>
      </c>
      <c r="I11051" s="59" t="s">
        <v>69</v>
      </c>
      <c r="J11051" s="59">
        <v>20988231</v>
      </c>
      <c r="K11051" s="59" t="s">
        <v>11553</v>
      </c>
      <c r="L11051" s="61" t="s">
        <v>81</v>
      </c>
      <c r="M11051" s="61">
        <f>VLOOKUP(H11051,zdroj!C:F,4,0)</f>
        <v>0</v>
      </c>
      <c r="N11051" s="61" t="str">
        <f t="shared" si="344"/>
        <v>-</v>
      </c>
      <c r="P11051" s="73" t="str">
        <f t="shared" si="345"/>
        <v/>
      </c>
      <c r="Q11051" s="61" t="s">
        <v>86</v>
      </c>
    </row>
    <row r="11052" spans="8:17" x14ac:dyDescent="0.25">
      <c r="H11052" s="59">
        <v>76244</v>
      </c>
      <c r="I11052" s="59" t="s">
        <v>69</v>
      </c>
      <c r="J11052" s="59">
        <v>20988249</v>
      </c>
      <c r="K11052" s="59" t="s">
        <v>11554</v>
      </c>
      <c r="L11052" s="61" t="s">
        <v>81</v>
      </c>
      <c r="M11052" s="61">
        <f>VLOOKUP(H11052,zdroj!C:F,4,0)</f>
        <v>0</v>
      </c>
      <c r="N11052" s="61" t="str">
        <f t="shared" si="344"/>
        <v>-</v>
      </c>
      <c r="P11052" s="73" t="str">
        <f t="shared" si="345"/>
        <v/>
      </c>
      <c r="Q11052" s="61" t="s">
        <v>86</v>
      </c>
    </row>
    <row r="11053" spans="8:17" x14ac:dyDescent="0.25">
      <c r="H11053" s="59">
        <v>76244</v>
      </c>
      <c r="I11053" s="59" t="s">
        <v>69</v>
      </c>
      <c r="J11053" s="59">
        <v>20988257</v>
      </c>
      <c r="K11053" s="59" t="s">
        <v>11555</v>
      </c>
      <c r="L11053" s="61" t="s">
        <v>81</v>
      </c>
      <c r="M11053" s="61">
        <f>VLOOKUP(H11053,zdroj!C:F,4,0)</f>
        <v>0</v>
      </c>
      <c r="N11053" s="61" t="str">
        <f t="shared" si="344"/>
        <v>-</v>
      </c>
      <c r="P11053" s="73" t="str">
        <f t="shared" si="345"/>
        <v/>
      </c>
      <c r="Q11053" s="61" t="s">
        <v>86</v>
      </c>
    </row>
    <row r="11054" spans="8:17" x14ac:dyDescent="0.25">
      <c r="H11054" s="59">
        <v>76244</v>
      </c>
      <c r="I11054" s="59" t="s">
        <v>69</v>
      </c>
      <c r="J11054" s="59">
        <v>20988265</v>
      </c>
      <c r="K11054" s="59" t="s">
        <v>11556</v>
      </c>
      <c r="L11054" s="61" t="s">
        <v>81</v>
      </c>
      <c r="M11054" s="61">
        <f>VLOOKUP(H11054,zdroj!C:F,4,0)</f>
        <v>0</v>
      </c>
      <c r="N11054" s="61" t="str">
        <f t="shared" si="344"/>
        <v>-</v>
      </c>
      <c r="P11054" s="73" t="str">
        <f t="shared" si="345"/>
        <v/>
      </c>
      <c r="Q11054" s="61" t="s">
        <v>86</v>
      </c>
    </row>
    <row r="11055" spans="8:17" x14ac:dyDescent="0.25">
      <c r="H11055" s="59">
        <v>76244</v>
      </c>
      <c r="I11055" s="59" t="s">
        <v>69</v>
      </c>
      <c r="J11055" s="59">
        <v>20988273</v>
      </c>
      <c r="K11055" s="59" t="s">
        <v>11557</v>
      </c>
      <c r="L11055" s="61" t="s">
        <v>81</v>
      </c>
      <c r="M11055" s="61">
        <f>VLOOKUP(H11055,zdroj!C:F,4,0)</f>
        <v>0</v>
      </c>
      <c r="N11055" s="61" t="str">
        <f t="shared" si="344"/>
        <v>-</v>
      </c>
      <c r="P11055" s="73" t="str">
        <f t="shared" si="345"/>
        <v/>
      </c>
      <c r="Q11055" s="61" t="s">
        <v>86</v>
      </c>
    </row>
    <row r="11056" spans="8:17" x14ac:dyDescent="0.25">
      <c r="H11056" s="59">
        <v>76244</v>
      </c>
      <c r="I11056" s="59" t="s">
        <v>69</v>
      </c>
      <c r="J11056" s="59">
        <v>20988281</v>
      </c>
      <c r="K11056" s="59" t="s">
        <v>11558</v>
      </c>
      <c r="L11056" s="61" t="s">
        <v>81</v>
      </c>
      <c r="M11056" s="61">
        <f>VLOOKUP(H11056,zdroj!C:F,4,0)</f>
        <v>0</v>
      </c>
      <c r="N11056" s="61" t="str">
        <f t="shared" si="344"/>
        <v>-</v>
      </c>
      <c r="P11056" s="73" t="str">
        <f t="shared" si="345"/>
        <v/>
      </c>
      <c r="Q11056" s="61" t="s">
        <v>86</v>
      </c>
    </row>
    <row r="11057" spans="8:18" x14ac:dyDescent="0.25">
      <c r="H11057" s="59">
        <v>76244</v>
      </c>
      <c r="I11057" s="59" t="s">
        <v>69</v>
      </c>
      <c r="J11057" s="59">
        <v>20988290</v>
      </c>
      <c r="K11057" s="59" t="s">
        <v>11559</v>
      </c>
      <c r="L11057" s="61" t="s">
        <v>81</v>
      </c>
      <c r="M11057" s="61">
        <f>VLOOKUP(H11057,zdroj!C:F,4,0)</f>
        <v>0</v>
      </c>
      <c r="N11057" s="61" t="str">
        <f t="shared" si="344"/>
        <v>-</v>
      </c>
      <c r="P11057" s="73" t="str">
        <f t="shared" si="345"/>
        <v/>
      </c>
      <c r="Q11057" s="61" t="s">
        <v>86</v>
      </c>
    </row>
    <row r="11058" spans="8:18" x14ac:dyDescent="0.25">
      <c r="H11058" s="59">
        <v>76244</v>
      </c>
      <c r="I11058" s="59" t="s">
        <v>69</v>
      </c>
      <c r="J11058" s="59">
        <v>20988303</v>
      </c>
      <c r="K11058" s="59" t="s">
        <v>11560</v>
      </c>
      <c r="L11058" s="61" t="s">
        <v>81</v>
      </c>
      <c r="M11058" s="61">
        <f>VLOOKUP(H11058,zdroj!C:F,4,0)</f>
        <v>0</v>
      </c>
      <c r="N11058" s="61" t="str">
        <f t="shared" si="344"/>
        <v>-</v>
      </c>
      <c r="P11058" s="73" t="str">
        <f t="shared" si="345"/>
        <v/>
      </c>
      <c r="Q11058" s="61" t="s">
        <v>86</v>
      </c>
    </row>
    <row r="11059" spans="8:18" x14ac:dyDescent="0.25">
      <c r="H11059" s="59">
        <v>76244</v>
      </c>
      <c r="I11059" s="59" t="s">
        <v>69</v>
      </c>
      <c r="J11059" s="59">
        <v>20988311</v>
      </c>
      <c r="K11059" s="59" t="s">
        <v>11561</v>
      </c>
      <c r="L11059" s="61" t="s">
        <v>81</v>
      </c>
      <c r="M11059" s="61">
        <f>VLOOKUP(H11059,zdroj!C:F,4,0)</f>
        <v>0</v>
      </c>
      <c r="N11059" s="61" t="str">
        <f t="shared" si="344"/>
        <v>-</v>
      </c>
      <c r="P11059" s="73" t="str">
        <f t="shared" si="345"/>
        <v/>
      </c>
      <c r="Q11059" s="61" t="s">
        <v>86</v>
      </c>
    </row>
    <row r="11060" spans="8:18" x14ac:dyDescent="0.25">
      <c r="H11060" s="59">
        <v>76244</v>
      </c>
      <c r="I11060" s="59" t="s">
        <v>69</v>
      </c>
      <c r="J11060" s="59">
        <v>26045281</v>
      </c>
      <c r="K11060" s="59" t="s">
        <v>11562</v>
      </c>
      <c r="L11060" s="61" t="s">
        <v>113</v>
      </c>
      <c r="M11060" s="61">
        <f>VLOOKUP(H11060,zdroj!C:F,4,0)</f>
        <v>0</v>
      </c>
      <c r="N11060" s="61" t="str">
        <f t="shared" si="344"/>
        <v>katB</v>
      </c>
      <c r="P11060" s="73" t="str">
        <f t="shared" si="345"/>
        <v/>
      </c>
      <c r="Q11060" s="61" t="s">
        <v>30</v>
      </c>
    </row>
    <row r="11061" spans="8:18" x14ac:dyDescent="0.25">
      <c r="H11061" s="59">
        <v>76244</v>
      </c>
      <c r="I11061" s="59" t="s">
        <v>69</v>
      </c>
      <c r="J11061" s="59">
        <v>30799252</v>
      </c>
      <c r="K11061" s="59" t="s">
        <v>11563</v>
      </c>
      <c r="L11061" s="61" t="s">
        <v>81</v>
      </c>
      <c r="M11061" s="61">
        <f>VLOOKUP(H11061,zdroj!C:F,4,0)</f>
        <v>0</v>
      </c>
      <c r="N11061" s="61" t="str">
        <f t="shared" si="344"/>
        <v>-</v>
      </c>
      <c r="P11061" s="73" t="str">
        <f t="shared" si="345"/>
        <v/>
      </c>
      <c r="Q11061" s="61" t="s">
        <v>86</v>
      </c>
    </row>
    <row r="11062" spans="8:18" x14ac:dyDescent="0.25">
      <c r="H11062" s="59">
        <v>76244</v>
      </c>
      <c r="I11062" s="59" t="s">
        <v>69</v>
      </c>
      <c r="J11062" s="59">
        <v>30799261</v>
      </c>
      <c r="K11062" s="59" t="s">
        <v>11564</v>
      </c>
      <c r="L11062" s="61" t="s">
        <v>81</v>
      </c>
      <c r="M11062" s="61">
        <f>VLOOKUP(H11062,zdroj!C:F,4,0)</f>
        <v>0</v>
      </c>
      <c r="N11062" s="61" t="str">
        <f t="shared" si="344"/>
        <v>-</v>
      </c>
      <c r="P11062" s="73" t="str">
        <f t="shared" si="345"/>
        <v/>
      </c>
      <c r="Q11062" s="61" t="s">
        <v>86</v>
      </c>
    </row>
    <row r="11063" spans="8:18" x14ac:dyDescent="0.25">
      <c r="H11063" s="59">
        <v>76261</v>
      </c>
      <c r="I11063" s="59" t="s">
        <v>69</v>
      </c>
      <c r="J11063" s="59">
        <v>21009627</v>
      </c>
      <c r="K11063" s="59" t="s">
        <v>11565</v>
      </c>
      <c r="L11063" s="61" t="s">
        <v>113</v>
      </c>
      <c r="M11063" s="61">
        <f>VLOOKUP(H11063,zdroj!C:F,4,0)</f>
        <v>0</v>
      </c>
      <c r="N11063" s="61" t="str">
        <f t="shared" si="344"/>
        <v>katB</v>
      </c>
      <c r="P11063" s="73" t="str">
        <f t="shared" si="345"/>
        <v/>
      </c>
      <c r="Q11063" s="61" t="s">
        <v>30</v>
      </c>
    </row>
    <row r="11064" spans="8:18" x14ac:dyDescent="0.25">
      <c r="H11064" s="59">
        <v>76261</v>
      </c>
      <c r="I11064" s="59" t="s">
        <v>69</v>
      </c>
      <c r="J11064" s="59">
        <v>80366490</v>
      </c>
      <c r="K11064" s="59" t="s">
        <v>11566</v>
      </c>
      <c r="L11064" s="61" t="s">
        <v>81</v>
      </c>
      <c r="M11064" s="61">
        <f>VLOOKUP(H11064,zdroj!C:F,4,0)</f>
        <v>0</v>
      </c>
      <c r="N11064" s="61" t="str">
        <f t="shared" si="344"/>
        <v>-</v>
      </c>
      <c r="P11064" s="73" t="str">
        <f t="shared" si="345"/>
        <v/>
      </c>
      <c r="Q11064" s="61" t="s">
        <v>88</v>
      </c>
    </row>
    <row r="11065" spans="8:18" x14ac:dyDescent="0.25">
      <c r="H11065" s="59">
        <v>76279</v>
      </c>
      <c r="I11065" s="59" t="s">
        <v>69</v>
      </c>
      <c r="J11065" s="59">
        <v>21009635</v>
      </c>
      <c r="K11065" s="59" t="s">
        <v>11567</v>
      </c>
      <c r="L11065" s="61" t="s">
        <v>113</v>
      </c>
      <c r="M11065" s="61">
        <f>VLOOKUP(H11065,zdroj!C:F,4,0)</f>
        <v>0</v>
      </c>
      <c r="N11065" s="61" t="str">
        <f t="shared" si="344"/>
        <v>katB</v>
      </c>
      <c r="P11065" s="73" t="str">
        <f t="shared" si="345"/>
        <v/>
      </c>
      <c r="Q11065" s="61" t="s">
        <v>30</v>
      </c>
    </row>
    <row r="11066" spans="8:18" x14ac:dyDescent="0.25">
      <c r="H11066" s="59">
        <v>81892</v>
      </c>
      <c r="I11066" s="59" t="s">
        <v>71</v>
      </c>
      <c r="J11066" s="59">
        <v>2636336</v>
      </c>
      <c r="K11066" s="59" t="s">
        <v>11568</v>
      </c>
      <c r="L11066" s="61" t="s">
        <v>113</v>
      </c>
      <c r="M11066" s="61">
        <f>VLOOKUP(H11066,zdroj!C:F,4,0)</f>
        <v>0</v>
      </c>
      <c r="N11066" s="61" t="str">
        <f t="shared" si="344"/>
        <v>katB</v>
      </c>
      <c r="P11066" s="73" t="str">
        <f t="shared" si="345"/>
        <v/>
      </c>
      <c r="Q11066" s="61" t="s">
        <v>30</v>
      </c>
      <c r="R11066" s="61" t="s">
        <v>91</v>
      </c>
    </row>
    <row r="11067" spans="8:18" x14ac:dyDescent="0.25">
      <c r="H11067" s="59">
        <v>81892</v>
      </c>
      <c r="I11067" s="59" t="s">
        <v>71</v>
      </c>
      <c r="J11067" s="59">
        <v>2636344</v>
      </c>
      <c r="K11067" s="59" t="s">
        <v>11569</v>
      </c>
      <c r="L11067" s="61" t="s">
        <v>112</v>
      </c>
      <c r="M11067" s="61">
        <f>VLOOKUP(H11067,zdroj!C:F,4,0)</f>
        <v>0</v>
      </c>
      <c r="N11067" s="61" t="str">
        <f t="shared" si="344"/>
        <v>katA</v>
      </c>
      <c r="P11067" s="73" t="str">
        <f t="shared" si="345"/>
        <v/>
      </c>
      <c r="Q11067" s="61" t="s">
        <v>30</v>
      </c>
    </row>
    <row r="11068" spans="8:18" x14ac:dyDescent="0.25">
      <c r="H11068" s="59">
        <v>81892</v>
      </c>
      <c r="I11068" s="59" t="s">
        <v>71</v>
      </c>
      <c r="J11068" s="59">
        <v>2636352</v>
      </c>
      <c r="K11068" s="59" t="s">
        <v>11570</v>
      </c>
      <c r="L11068" s="61" t="s">
        <v>112</v>
      </c>
      <c r="M11068" s="61">
        <f>VLOOKUP(H11068,zdroj!C:F,4,0)</f>
        <v>0</v>
      </c>
      <c r="N11068" s="61" t="str">
        <f t="shared" si="344"/>
        <v>katA</v>
      </c>
      <c r="P11068" s="73" t="str">
        <f t="shared" si="345"/>
        <v/>
      </c>
      <c r="Q11068" s="61" t="s">
        <v>30</v>
      </c>
    </row>
    <row r="11069" spans="8:18" x14ac:dyDescent="0.25">
      <c r="H11069" s="59">
        <v>81892</v>
      </c>
      <c r="I11069" s="59" t="s">
        <v>71</v>
      </c>
      <c r="J11069" s="59">
        <v>2636387</v>
      </c>
      <c r="K11069" s="59" t="s">
        <v>11571</v>
      </c>
      <c r="L11069" s="61" t="s">
        <v>112</v>
      </c>
      <c r="M11069" s="61">
        <f>VLOOKUP(H11069,zdroj!C:F,4,0)</f>
        <v>0</v>
      </c>
      <c r="N11069" s="61" t="str">
        <f t="shared" si="344"/>
        <v>katA</v>
      </c>
      <c r="P11069" s="73" t="str">
        <f t="shared" si="345"/>
        <v/>
      </c>
      <c r="Q11069" s="61" t="s">
        <v>30</v>
      </c>
    </row>
    <row r="11070" spans="8:18" x14ac:dyDescent="0.25">
      <c r="H11070" s="59">
        <v>81892</v>
      </c>
      <c r="I11070" s="59" t="s">
        <v>71</v>
      </c>
      <c r="J11070" s="59">
        <v>2636395</v>
      </c>
      <c r="K11070" s="59" t="s">
        <v>11572</v>
      </c>
      <c r="L11070" s="61" t="s">
        <v>112</v>
      </c>
      <c r="M11070" s="61">
        <f>VLOOKUP(H11070,zdroj!C:F,4,0)</f>
        <v>0</v>
      </c>
      <c r="N11070" s="61" t="str">
        <f t="shared" si="344"/>
        <v>katA</v>
      </c>
      <c r="P11070" s="73" t="str">
        <f t="shared" si="345"/>
        <v/>
      </c>
      <c r="Q11070" s="61" t="s">
        <v>30</v>
      </c>
    </row>
    <row r="11071" spans="8:18" x14ac:dyDescent="0.25">
      <c r="H11071" s="59">
        <v>81892</v>
      </c>
      <c r="I11071" s="59" t="s">
        <v>71</v>
      </c>
      <c r="J11071" s="59">
        <v>2636409</v>
      </c>
      <c r="K11071" s="59" t="s">
        <v>11573</v>
      </c>
      <c r="L11071" s="61" t="s">
        <v>112</v>
      </c>
      <c r="M11071" s="61">
        <f>VLOOKUP(H11071,zdroj!C:F,4,0)</f>
        <v>0</v>
      </c>
      <c r="N11071" s="61" t="str">
        <f t="shared" si="344"/>
        <v>katA</v>
      </c>
      <c r="P11071" s="73" t="str">
        <f t="shared" si="345"/>
        <v/>
      </c>
      <c r="Q11071" s="61" t="s">
        <v>30</v>
      </c>
    </row>
    <row r="11072" spans="8:18" x14ac:dyDescent="0.25">
      <c r="H11072" s="59">
        <v>81892</v>
      </c>
      <c r="I11072" s="59" t="s">
        <v>71</v>
      </c>
      <c r="J11072" s="59">
        <v>2636417</v>
      </c>
      <c r="K11072" s="59" t="s">
        <v>11574</v>
      </c>
      <c r="L11072" s="61" t="s">
        <v>112</v>
      </c>
      <c r="M11072" s="61">
        <f>VLOOKUP(H11072,zdroj!C:F,4,0)</f>
        <v>0</v>
      </c>
      <c r="N11072" s="61" t="str">
        <f t="shared" si="344"/>
        <v>katA</v>
      </c>
      <c r="P11072" s="73" t="str">
        <f t="shared" si="345"/>
        <v/>
      </c>
      <c r="Q11072" s="61" t="s">
        <v>30</v>
      </c>
    </row>
    <row r="11073" spans="8:17" x14ac:dyDescent="0.25">
      <c r="H11073" s="59">
        <v>81892</v>
      </c>
      <c r="I11073" s="59" t="s">
        <v>71</v>
      </c>
      <c r="J11073" s="59">
        <v>2636425</v>
      </c>
      <c r="K11073" s="59" t="s">
        <v>11575</v>
      </c>
      <c r="L11073" s="61" t="s">
        <v>112</v>
      </c>
      <c r="M11073" s="61">
        <f>VLOOKUP(H11073,zdroj!C:F,4,0)</f>
        <v>0</v>
      </c>
      <c r="N11073" s="61" t="str">
        <f t="shared" si="344"/>
        <v>katA</v>
      </c>
      <c r="P11073" s="73" t="str">
        <f t="shared" si="345"/>
        <v/>
      </c>
      <c r="Q11073" s="61" t="s">
        <v>30</v>
      </c>
    </row>
    <row r="11074" spans="8:17" x14ac:dyDescent="0.25">
      <c r="H11074" s="59">
        <v>81892</v>
      </c>
      <c r="I11074" s="59" t="s">
        <v>71</v>
      </c>
      <c r="J11074" s="59">
        <v>2636441</v>
      </c>
      <c r="K11074" s="59" t="s">
        <v>11576</v>
      </c>
      <c r="L11074" s="61" t="s">
        <v>112</v>
      </c>
      <c r="M11074" s="61">
        <f>VLOOKUP(H11074,zdroj!C:F,4,0)</f>
        <v>0</v>
      </c>
      <c r="N11074" s="61" t="str">
        <f t="shared" si="344"/>
        <v>katA</v>
      </c>
      <c r="P11074" s="73" t="str">
        <f t="shared" si="345"/>
        <v/>
      </c>
      <c r="Q11074" s="61" t="s">
        <v>30</v>
      </c>
    </row>
    <row r="11075" spans="8:17" x14ac:dyDescent="0.25">
      <c r="H11075" s="59">
        <v>81892</v>
      </c>
      <c r="I11075" s="59" t="s">
        <v>71</v>
      </c>
      <c r="J11075" s="59">
        <v>2636450</v>
      </c>
      <c r="K11075" s="59" t="s">
        <v>11577</v>
      </c>
      <c r="L11075" s="61" t="s">
        <v>112</v>
      </c>
      <c r="M11075" s="61">
        <f>VLOOKUP(H11075,zdroj!C:F,4,0)</f>
        <v>0</v>
      </c>
      <c r="N11075" s="61" t="str">
        <f t="shared" si="344"/>
        <v>katA</v>
      </c>
      <c r="P11075" s="73" t="str">
        <f t="shared" si="345"/>
        <v/>
      </c>
      <c r="Q11075" s="61" t="s">
        <v>30</v>
      </c>
    </row>
    <row r="11076" spans="8:17" x14ac:dyDescent="0.25">
      <c r="H11076" s="59">
        <v>81892</v>
      </c>
      <c r="I11076" s="59" t="s">
        <v>71</v>
      </c>
      <c r="J11076" s="59">
        <v>2636468</v>
      </c>
      <c r="K11076" s="59" t="s">
        <v>11578</v>
      </c>
      <c r="L11076" s="61" t="s">
        <v>112</v>
      </c>
      <c r="M11076" s="61">
        <f>VLOOKUP(H11076,zdroj!C:F,4,0)</f>
        <v>0</v>
      </c>
      <c r="N11076" s="61" t="str">
        <f t="shared" si="344"/>
        <v>katA</v>
      </c>
      <c r="P11076" s="73" t="str">
        <f t="shared" si="345"/>
        <v/>
      </c>
      <c r="Q11076" s="61" t="s">
        <v>30</v>
      </c>
    </row>
    <row r="11077" spans="8:17" x14ac:dyDescent="0.25">
      <c r="H11077" s="59">
        <v>81892</v>
      </c>
      <c r="I11077" s="59" t="s">
        <v>71</v>
      </c>
      <c r="J11077" s="59">
        <v>2636476</v>
      </c>
      <c r="K11077" s="59" t="s">
        <v>11579</v>
      </c>
      <c r="L11077" s="61" t="s">
        <v>112</v>
      </c>
      <c r="M11077" s="61">
        <f>VLOOKUP(H11077,zdroj!C:F,4,0)</f>
        <v>0</v>
      </c>
      <c r="N11077" s="61" t="str">
        <f t="shared" si="344"/>
        <v>katA</v>
      </c>
      <c r="P11077" s="73" t="str">
        <f t="shared" si="345"/>
        <v/>
      </c>
      <c r="Q11077" s="61" t="s">
        <v>30</v>
      </c>
    </row>
    <row r="11078" spans="8:17" x14ac:dyDescent="0.25">
      <c r="H11078" s="59">
        <v>81892</v>
      </c>
      <c r="I11078" s="59" t="s">
        <v>71</v>
      </c>
      <c r="J11078" s="59">
        <v>2636484</v>
      </c>
      <c r="K11078" s="59" t="s">
        <v>11580</v>
      </c>
      <c r="L11078" s="61" t="s">
        <v>112</v>
      </c>
      <c r="M11078" s="61">
        <f>VLOOKUP(H11078,zdroj!C:F,4,0)</f>
        <v>0</v>
      </c>
      <c r="N11078" s="61" t="str">
        <f t="shared" si="344"/>
        <v>katA</v>
      </c>
      <c r="P11078" s="73" t="str">
        <f t="shared" si="345"/>
        <v/>
      </c>
      <c r="Q11078" s="61" t="s">
        <v>30</v>
      </c>
    </row>
    <row r="11079" spans="8:17" x14ac:dyDescent="0.25">
      <c r="H11079" s="59">
        <v>81892</v>
      </c>
      <c r="I11079" s="59" t="s">
        <v>71</v>
      </c>
      <c r="J11079" s="59">
        <v>2636492</v>
      </c>
      <c r="K11079" s="59" t="s">
        <v>11581</v>
      </c>
      <c r="L11079" s="61" t="s">
        <v>112</v>
      </c>
      <c r="M11079" s="61">
        <f>VLOOKUP(H11079,zdroj!C:F,4,0)</f>
        <v>0</v>
      </c>
      <c r="N11079" s="61" t="str">
        <f t="shared" ref="N11079:N11142" si="346">IF(M11079="A",IF(L11079="katA","katB",L11079),L11079)</f>
        <v>katA</v>
      </c>
      <c r="P11079" s="73" t="str">
        <f t="shared" ref="P11079:P11142" si="347">IF(O11079="A",1,"")</f>
        <v/>
      </c>
      <c r="Q11079" s="61" t="s">
        <v>30</v>
      </c>
    </row>
    <row r="11080" spans="8:17" x14ac:dyDescent="0.25">
      <c r="H11080" s="59">
        <v>81892</v>
      </c>
      <c r="I11080" s="59" t="s">
        <v>71</v>
      </c>
      <c r="J11080" s="59">
        <v>2636506</v>
      </c>
      <c r="K11080" s="59" t="s">
        <v>11582</v>
      </c>
      <c r="L11080" s="61" t="s">
        <v>112</v>
      </c>
      <c r="M11080" s="61">
        <f>VLOOKUP(H11080,zdroj!C:F,4,0)</f>
        <v>0</v>
      </c>
      <c r="N11080" s="61" t="str">
        <f t="shared" si="346"/>
        <v>katA</v>
      </c>
      <c r="P11080" s="73" t="str">
        <f t="shared" si="347"/>
        <v/>
      </c>
      <c r="Q11080" s="61" t="s">
        <v>30</v>
      </c>
    </row>
    <row r="11081" spans="8:17" x14ac:dyDescent="0.25">
      <c r="H11081" s="59">
        <v>81892</v>
      </c>
      <c r="I11081" s="59" t="s">
        <v>71</v>
      </c>
      <c r="J11081" s="59">
        <v>2636514</v>
      </c>
      <c r="K11081" s="59" t="s">
        <v>11583</v>
      </c>
      <c r="L11081" s="61" t="s">
        <v>112</v>
      </c>
      <c r="M11081" s="61">
        <f>VLOOKUP(H11081,zdroj!C:F,4,0)</f>
        <v>0</v>
      </c>
      <c r="N11081" s="61" t="str">
        <f t="shared" si="346"/>
        <v>katA</v>
      </c>
      <c r="P11081" s="73" t="str">
        <f t="shared" si="347"/>
        <v/>
      </c>
      <c r="Q11081" s="61" t="s">
        <v>30</v>
      </c>
    </row>
    <row r="11082" spans="8:17" x14ac:dyDescent="0.25">
      <c r="H11082" s="59">
        <v>81892</v>
      </c>
      <c r="I11082" s="59" t="s">
        <v>71</v>
      </c>
      <c r="J11082" s="59">
        <v>2636522</v>
      </c>
      <c r="K11082" s="59" t="s">
        <v>11584</v>
      </c>
      <c r="L11082" s="61" t="s">
        <v>112</v>
      </c>
      <c r="M11082" s="61">
        <f>VLOOKUP(H11082,zdroj!C:F,4,0)</f>
        <v>0</v>
      </c>
      <c r="N11082" s="61" t="str">
        <f t="shared" si="346"/>
        <v>katA</v>
      </c>
      <c r="P11082" s="73" t="str">
        <f t="shared" si="347"/>
        <v/>
      </c>
      <c r="Q11082" s="61" t="s">
        <v>30</v>
      </c>
    </row>
    <row r="11083" spans="8:17" x14ac:dyDescent="0.25">
      <c r="H11083" s="59">
        <v>81892</v>
      </c>
      <c r="I11083" s="59" t="s">
        <v>71</v>
      </c>
      <c r="J11083" s="59">
        <v>2636531</v>
      </c>
      <c r="K11083" s="59" t="s">
        <v>11585</v>
      </c>
      <c r="L11083" s="61" t="s">
        <v>112</v>
      </c>
      <c r="M11083" s="61">
        <f>VLOOKUP(H11083,zdroj!C:F,4,0)</f>
        <v>0</v>
      </c>
      <c r="N11083" s="61" t="str">
        <f t="shared" si="346"/>
        <v>katA</v>
      </c>
      <c r="P11083" s="73" t="str">
        <f t="shared" si="347"/>
        <v/>
      </c>
      <c r="Q11083" s="61" t="s">
        <v>30</v>
      </c>
    </row>
    <row r="11084" spans="8:17" x14ac:dyDescent="0.25">
      <c r="H11084" s="59">
        <v>81892</v>
      </c>
      <c r="I11084" s="59" t="s">
        <v>71</v>
      </c>
      <c r="J11084" s="59">
        <v>2636549</v>
      </c>
      <c r="K11084" s="59" t="s">
        <v>11586</v>
      </c>
      <c r="L11084" s="61" t="s">
        <v>112</v>
      </c>
      <c r="M11084" s="61">
        <f>VLOOKUP(H11084,zdroj!C:F,4,0)</f>
        <v>0</v>
      </c>
      <c r="N11084" s="61" t="str">
        <f t="shared" si="346"/>
        <v>katA</v>
      </c>
      <c r="P11084" s="73" t="str">
        <f t="shared" si="347"/>
        <v/>
      </c>
      <c r="Q11084" s="61" t="s">
        <v>30</v>
      </c>
    </row>
    <row r="11085" spans="8:17" x14ac:dyDescent="0.25">
      <c r="H11085" s="59">
        <v>81892</v>
      </c>
      <c r="I11085" s="59" t="s">
        <v>71</v>
      </c>
      <c r="J11085" s="59">
        <v>2636557</v>
      </c>
      <c r="K11085" s="59" t="s">
        <v>11587</v>
      </c>
      <c r="L11085" s="61" t="s">
        <v>112</v>
      </c>
      <c r="M11085" s="61">
        <f>VLOOKUP(H11085,zdroj!C:F,4,0)</f>
        <v>0</v>
      </c>
      <c r="N11085" s="61" t="str">
        <f t="shared" si="346"/>
        <v>katA</v>
      </c>
      <c r="P11085" s="73" t="str">
        <f t="shared" si="347"/>
        <v/>
      </c>
      <c r="Q11085" s="61" t="s">
        <v>30</v>
      </c>
    </row>
    <row r="11086" spans="8:17" x14ac:dyDescent="0.25">
      <c r="H11086" s="59">
        <v>81892</v>
      </c>
      <c r="I11086" s="59" t="s">
        <v>71</v>
      </c>
      <c r="J11086" s="59">
        <v>2636565</v>
      </c>
      <c r="K11086" s="59" t="s">
        <v>11588</v>
      </c>
      <c r="L11086" s="61" t="s">
        <v>112</v>
      </c>
      <c r="M11086" s="61">
        <f>VLOOKUP(H11086,zdroj!C:F,4,0)</f>
        <v>0</v>
      </c>
      <c r="N11086" s="61" t="str">
        <f t="shared" si="346"/>
        <v>katA</v>
      </c>
      <c r="P11086" s="73" t="str">
        <f t="shared" si="347"/>
        <v/>
      </c>
      <c r="Q11086" s="61" t="s">
        <v>30</v>
      </c>
    </row>
    <row r="11087" spans="8:17" x14ac:dyDescent="0.25">
      <c r="H11087" s="59">
        <v>81892</v>
      </c>
      <c r="I11087" s="59" t="s">
        <v>71</v>
      </c>
      <c r="J11087" s="59">
        <v>2636573</v>
      </c>
      <c r="K11087" s="59" t="s">
        <v>11589</v>
      </c>
      <c r="L11087" s="61" t="s">
        <v>112</v>
      </c>
      <c r="M11087" s="61">
        <f>VLOOKUP(H11087,zdroj!C:F,4,0)</f>
        <v>0</v>
      </c>
      <c r="N11087" s="61" t="str">
        <f t="shared" si="346"/>
        <v>katA</v>
      </c>
      <c r="P11087" s="73" t="str">
        <f t="shared" si="347"/>
        <v/>
      </c>
      <c r="Q11087" s="61" t="s">
        <v>30</v>
      </c>
    </row>
    <row r="11088" spans="8:17" x14ac:dyDescent="0.25">
      <c r="H11088" s="59">
        <v>81892</v>
      </c>
      <c r="I11088" s="59" t="s">
        <v>71</v>
      </c>
      <c r="J11088" s="59">
        <v>2636581</v>
      </c>
      <c r="K11088" s="59" t="s">
        <v>11590</v>
      </c>
      <c r="L11088" s="61" t="s">
        <v>81</v>
      </c>
      <c r="M11088" s="61">
        <f>VLOOKUP(H11088,zdroj!C:F,4,0)</f>
        <v>0</v>
      </c>
      <c r="N11088" s="61" t="str">
        <f t="shared" si="346"/>
        <v>-</v>
      </c>
      <c r="P11088" s="73" t="str">
        <f t="shared" si="347"/>
        <v/>
      </c>
      <c r="Q11088" s="61" t="s">
        <v>88</v>
      </c>
    </row>
    <row r="11089" spans="8:17" x14ac:dyDescent="0.25">
      <c r="H11089" s="59">
        <v>81892</v>
      </c>
      <c r="I11089" s="59" t="s">
        <v>71</v>
      </c>
      <c r="J11089" s="59">
        <v>79119425</v>
      </c>
      <c r="K11089" s="59" t="s">
        <v>11591</v>
      </c>
      <c r="L11089" s="61" t="s">
        <v>112</v>
      </c>
      <c r="M11089" s="61">
        <f>VLOOKUP(H11089,zdroj!C:F,4,0)</f>
        <v>0</v>
      </c>
      <c r="N11089" s="61" t="str">
        <f t="shared" si="346"/>
        <v>katA</v>
      </c>
      <c r="P11089" s="73" t="str">
        <f t="shared" si="347"/>
        <v/>
      </c>
      <c r="Q11089" s="61" t="s">
        <v>30</v>
      </c>
    </row>
    <row r="11090" spans="8:17" x14ac:dyDescent="0.25">
      <c r="H11090" s="59">
        <v>81906</v>
      </c>
      <c r="I11090" s="59" t="s">
        <v>72</v>
      </c>
      <c r="J11090" s="59">
        <v>2636590</v>
      </c>
      <c r="K11090" s="59" t="s">
        <v>11592</v>
      </c>
      <c r="L11090" s="61" t="s">
        <v>81</v>
      </c>
      <c r="M11090" s="61">
        <f>VLOOKUP(H11090,zdroj!C:F,4,0)</f>
        <v>0</v>
      </c>
      <c r="N11090" s="61" t="str">
        <f t="shared" si="346"/>
        <v>-</v>
      </c>
      <c r="P11090" s="73" t="str">
        <f t="shared" si="347"/>
        <v/>
      </c>
      <c r="Q11090" s="61" t="s">
        <v>86</v>
      </c>
    </row>
    <row r="11091" spans="8:17" x14ac:dyDescent="0.25">
      <c r="H11091" s="59">
        <v>81906</v>
      </c>
      <c r="I11091" s="59" t="s">
        <v>72</v>
      </c>
      <c r="J11091" s="59">
        <v>2636603</v>
      </c>
      <c r="K11091" s="59" t="s">
        <v>11593</v>
      </c>
      <c r="L11091" s="61" t="s">
        <v>81</v>
      </c>
      <c r="M11091" s="61">
        <f>VLOOKUP(H11091,zdroj!C:F,4,0)</f>
        <v>0</v>
      </c>
      <c r="N11091" s="61" t="str">
        <f t="shared" si="346"/>
        <v>-</v>
      </c>
      <c r="P11091" s="73" t="str">
        <f t="shared" si="347"/>
        <v/>
      </c>
      <c r="Q11091" s="61" t="s">
        <v>88</v>
      </c>
    </row>
    <row r="11092" spans="8:17" x14ac:dyDescent="0.25">
      <c r="H11092" s="59">
        <v>81906</v>
      </c>
      <c r="I11092" s="59" t="s">
        <v>72</v>
      </c>
      <c r="J11092" s="59">
        <v>2636611</v>
      </c>
      <c r="K11092" s="59" t="s">
        <v>11594</v>
      </c>
      <c r="L11092" s="61" t="s">
        <v>81</v>
      </c>
      <c r="M11092" s="61">
        <f>VLOOKUP(H11092,zdroj!C:F,4,0)</f>
        <v>0</v>
      </c>
      <c r="N11092" s="61" t="str">
        <f t="shared" si="346"/>
        <v>-</v>
      </c>
      <c r="P11092" s="73" t="str">
        <f t="shared" si="347"/>
        <v/>
      </c>
      <c r="Q11092" s="61" t="s">
        <v>86</v>
      </c>
    </row>
    <row r="11093" spans="8:17" x14ac:dyDescent="0.25">
      <c r="H11093" s="59">
        <v>81906</v>
      </c>
      <c r="I11093" s="59" t="s">
        <v>72</v>
      </c>
      <c r="J11093" s="59">
        <v>2636620</v>
      </c>
      <c r="K11093" s="59" t="s">
        <v>11595</v>
      </c>
      <c r="L11093" s="61" t="s">
        <v>81</v>
      </c>
      <c r="M11093" s="61">
        <f>VLOOKUP(H11093,zdroj!C:F,4,0)</f>
        <v>0</v>
      </c>
      <c r="N11093" s="61" t="str">
        <f t="shared" si="346"/>
        <v>-</v>
      </c>
      <c r="P11093" s="73" t="str">
        <f t="shared" si="347"/>
        <v/>
      </c>
      <c r="Q11093" s="61" t="s">
        <v>86</v>
      </c>
    </row>
    <row r="11094" spans="8:17" x14ac:dyDescent="0.25">
      <c r="H11094" s="59">
        <v>81906</v>
      </c>
      <c r="I11094" s="59" t="s">
        <v>72</v>
      </c>
      <c r="J11094" s="59">
        <v>2636638</v>
      </c>
      <c r="K11094" s="59" t="s">
        <v>11596</v>
      </c>
      <c r="L11094" s="61" t="s">
        <v>81</v>
      </c>
      <c r="M11094" s="61">
        <f>VLOOKUP(H11094,zdroj!C:F,4,0)</f>
        <v>0</v>
      </c>
      <c r="N11094" s="61" t="str">
        <f t="shared" si="346"/>
        <v>-</v>
      </c>
      <c r="P11094" s="73" t="str">
        <f t="shared" si="347"/>
        <v/>
      </c>
      <c r="Q11094" s="61" t="s">
        <v>86</v>
      </c>
    </row>
    <row r="11095" spans="8:17" x14ac:dyDescent="0.25">
      <c r="H11095" s="59">
        <v>81906</v>
      </c>
      <c r="I11095" s="59" t="s">
        <v>72</v>
      </c>
      <c r="J11095" s="59">
        <v>2636646</v>
      </c>
      <c r="K11095" s="59" t="s">
        <v>11597</v>
      </c>
      <c r="L11095" s="61" t="s">
        <v>81</v>
      </c>
      <c r="M11095" s="61">
        <f>VLOOKUP(H11095,zdroj!C:F,4,0)</f>
        <v>0</v>
      </c>
      <c r="N11095" s="61" t="str">
        <f t="shared" si="346"/>
        <v>-</v>
      </c>
      <c r="P11095" s="73" t="str">
        <f t="shared" si="347"/>
        <v/>
      </c>
      <c r="Q11095" s="61" t="s">
        <v>86</v>
      </c>
    </row>
    <row r="11096" spans="8:17" x14ac:dyDescent="0.25">
      <c r="H11096" s="59">
        <v>81906</v>
      </c>
      <c r="I11096" s="59" t="s">
        <v>72</v>
      </c>
      <c r="J11096" s="59">
        <v>2636654</v>
      </c>
      <c r="K11096" s="59" t="s">
        <v>11598</v>
      </c>
      <c r="L11096" s="61" t="s">
        <v>81</v>
      </c>
      <c r="M11096" s="61">
        <f>VLOOKUP(H11096,zdroj!C:F,4,0)</f>
        <v>0</v>
      </c>
      <c r="N11096" s="61" t="str">
        <f t="shared" si="346"/>
        <v>-</v>
      </c>
      <c r="P11096" s="73" t="str">
        <f t="shared" si="347"/>
        <v/>
      </c>
      <c r="Q11096" s="61" t="s">
        <v>86</v>
      </c>
    </row>
    <row r="11097" spans="8:17" x14ac:dyDescent="0.25">
      <c r="H11097" s="59">
        <v>81906</v>
      </c>
      <c r="I11097" s="59" t="s">
        <v>72</v>
      </c>
      <c r="J11097" s="59">
        <v>2636662</v>
      </c>
      <c r="K11097" s="59" t="s">
        <v>11599</v>
      </c>
      <c r="L11097" s="61" t="s">
        <v>81</v>
      </c>
      <c r="M11097" s="61">
        <f>VLOOKUP(H11097,zdroj!C:F,4,0)</f>
        <v>0</v>
      </c>
      <c r="N11097" s="61" t="str">
        <f t="shared" si="346"/>
        <v>-</v>
      </c>
      <c r="P11097" s="73" t="str">
        <f t="shared" si="347"/>
        <v/>
      </c>
      <c r="Q11097" s="61" t="s">
        <v>86</v>
      </c>
    </row>
    <row r="11098" spans="8:17" x14ac:dyDescent="0.25">
      <c r="H11098" s="59">
        <v>81906</v>
      </c>
      <c r="I11098" s="59" t="s">
        <v>72</v>
      </c>
      <c r="J11098" s="59">
        <v>2636671</v>
      </c>
      <c r="K11098" s="59" t="s">
        <v>11600</v>
      </c>
      <c r="L11098" s="61" t="s">
        <v>81</v>
      </c>
      <c r="M11098" s="61">
        <f>VLOOKUP(H11098,zdroj!C:F,4,0)</f>
        <v>0</v>
      </c>
      <c r="N11098" s="61" t="str">
        <f t="shared" si="346"/>
        <v>-</v>
      </c>
      <c r="P11098" s="73" t="str">
        <f t="shared" si="347"/>
        <v/>
      </c>
      <c r="Q11098" s="61" t="s">
        <v>86</v>
      </c>
    </row>
    <row r="11099" spans="8:17" x14ac:dyDescent="0.25">
      <c r="H11099" s="59">
        <v>81906</v>
      </c>
      <c r="I11099" s="59" t="s">
        <v>72</v>
      </c>
      <c r="J11099" s="59">
        <v>2636689</v>
      </c>
      <c r="K11099" s="59" t="s">
        <v>11601</v>
      </c>
      <c r="L11099" s="61" t="s">
        <v>81</v>
      </c>
      <c r="M11099" s="61">
        <f>VLOOKUP(H11099,zdroj!C:F,4,0)</f>
        <v>0</v>
      </c>
      <c r="N11099" s="61" t="str">
        <f t="shared" si="346"/>
        <v>-</v>
      </c>
      <c r="P11099" s="73" t="str">
        <f t="shared" si="347"/>
        <v/>
      </c>
      <c r="Q11099" s="61" t="s">
        <v>86</v>
      </c>
    </row>
    <row r="11100" spans="8:17" x14ac:dyDescent="0.25">
      <c r="H11100" s="59">
        <v>81906</v>
      </c>
      <c r="I11100" s="59" t="s">
        <v>72</v>
      </c>
      <c r="J11100" s="59">
        <v>2636697</v>
      </c>
      <c r="K11100" s="59" t="s">
        <v>11602</v>
      </c>
      <c r="L11100" s="61" t="s">
        <v>114</v>
      </c>
      <c r="M11100" s="61">
        <f>VLOOKUP(H11100,zdroj!C:F,4,0)</f>
        <v>0</v>
      </c>
      <c r="N11100" s="61" t="str">
        <f t="shared" si="346"/>
        <v>katC</v>
      </c>
      <c r="P11100" s="73" t="str">
        <f t="shared" si="347"/>
        <v/>
      </c>
      <c r="Q11100" s="61" t="s">
        <v>31</v>
      </c>
    </row>
    <row r="11101" spans="8:17" x14ac:dyDescent="0.25">
      <c r="H11101" s="59">
        <v>81906</v>
      </c>
      <c r="I11101" s="59" t="s">
        <v>72</v>
      </c>
      <c r="J11101" s="59">
        <v>2636701</v>
      </c>
      <c r="K11101" s="59" t="s">
        <v>11603</v>
      </c>
      <c r="L11101" s="61" t="s">
        <v>81</v>
      </c>
      <c r="M11101" s="61">
        <f>VLOOKUP(H11101,zdroj!C:F,4,0)</f>
        <v>0</v>
      </c>
      <c r="N11101" s="61" t="str">
        <f t="shared" si="346"/>
        <v>-</v>
      </c>
      <c r="P11101" s="73" t="str">
        <f t="shared" si="347"/>
        <v/>
      </c>
      <c r="Q11101" s="61" t="s">
        <v>88</v>
      </c>
    </row>
    <row r="11102" spans="8:17" x14ac:dyDescent="0.25">
      <c r="H11102" s="59">
        <v>81906</v>
      </c>
      <c r="I11102" s="59" t="s">
        <v>72</v>
      </c>
      <c r="J11102" s="59">
        <v>2636719</v>
      </c>
      <c r="K11102" s="59" t="s">
        <v>11604</v>
      </c>
      <c r="L11102" s="61" t="s">
        <v>81</v>
      </c>
      <c r="M11102" s="61">
        <f>VLOOKUP(H11102,zdroj!C:F,4,0)</f>
        <v>0</v>
      </c>
      <c r="N11102" s="61" t="str">
        <f t="shared" si="346"/>
        <v>-</v>
      </c>
      <c r="P11102" s="73" t="str">
        <f t="shared" si="347"/>
        <v/>
      </c>
      <c r="Q11102" s="61" t="s">
        <v>86</v>
      </c>
    </row>
    <row r="11103" spans="8:17" x14ac:dyDescent="0.25">
      <c r="H11103" s="59">
        <v>81906</v>
      </c>
      <c r="I11103" s="59" t="s">
        <v>72</v>
      </c>
      <c r="J11103" s="59">
        <v>2636727</v>
      </c>
      <c r="K11103" s="59" t="s">
        <v>11605</v>
      </c>
      <c r="L11103" s="61" t="s">
        <v>114</v>
      </c>
      <c r="M11103" s="61">
        <f>VLOOKUP(H11103,zdroj!C:F,4,0)</f>
        <v>0</v>
      </c>
      <c r="N11103" s="61" t="str">
        <f t="shared" si="346"/>
        <v>katC</v>
      </c>
      <c r="P11103" s="73" t="str">
        <f t="shared" si="347"/>
        <v/>
      </c>
      <c r="Q11103" s="61" t="s">
        <v>33</v>
      </c>
    </row>
    <row r="11104" spans="8:17" x14ac:dyDescent="0.25">
      <c r="H11104" s="59">
        <v>81906</v>
      </c>
      <c r="I11104" s="59" t="s">
        <v>72</v>
      </c>
      <c r="J11104" s="59">
        <v>2636735</v>
      </c>
      <c r="K11104" s="59" t="s">
        <v>11606</v>
      </c>
      <c r="L11104" s="61" t="s">
        <v>81</v>
      </c>
      <c r="M11104" s="61">
        <f>VLOOKUP(H11104,zdroj!C:F,4,0)</f>
        <v>0</v>
      </c>
      <c r="N11104" s="61" t="str">
        <f t="shared" si="346"/>
        <v>-</v>
      </c>
      <c r="P11104" s="73" t="str">
        <f t="shared" si="347"/>
        <v/>
      </c>
      <c r="Q11104" s="61" t="s">
        <v>86</v>
      </c>
    </row>
    <row r="11105" spans="8:17" x14ac:dyDescent="0.25">
      <c r="H11105" s="59">
        <v>81906</v>
      </c>
      <c r="I11105" s="59" t="s">
        <v>72</v>
      </c>
      <c r="J11105" s="59">
        <v>2636743</v>
      </c>
      <c r="K11105" s="59" t="s">
        <v>11607</v>
      </c>
      <c r="L11105" s="61" t="s">
        <v>114</v>
      </c>
      <c r="M11105" s="61">
        <f>VLOOKUP(H11105,zdroj!C:F,4,0)</f>
        <v>0</v>
      </c>
      <c r="N11105" s="61" t="str">
        <f t="shared" si="346"/>
        <v>katC</v>
      </c>
      <c r="P11105" s="73" t="str">
        <f t="shared" si="347"/>
        <v/>
      </c>
      <c r="Q11105" s="61" t="s">
        <v>31</v>
      </c>
    </row>
    <row r="11106" spans="8:17" x14ac:dyDescent="0.25">
      <c r="H11106" s="59">
        <v>81906</v>
      </c>
      <c r="I11106" s="59" t="s">
        <v>72</v>
      </c>
      <c r="J11106" s="59">
        <v>2636751</v>
      </c>
      <c r="K11106" s="59" t="s">
        <v>11608</v>
      </c>
      <c r="L11106" s="61" t="s">
        <v>81</v>
      </c>
      <c r="M11106" s="61">
        <f>VLOOKUP(H11106,zdroj!C:F,4,0)</f>
        <v>0</v>
      </c>
      <c r="N11106" s="61" t="str">
        <f t="shared" si="346"/>
        <v>-</v>
      </c>
      <c r="P11106" s="73" t="str">
        <f t="shared" si="347"/>
        <v/>
      </c>
      <c r="Q11106" s="61" t="s">
        <v>86</v>
      </c>
    </row>
    <row r="11107" spans="8:17" x14ac:dyDescent="0.25">
      <c r="H11107" s="59">
        <v>81906</v>
      </c>
      <c r="I11107" s="59" t="s">
        <v>72</v>
      </c>
      <c r="J11107" s="59">
        <v>2636760</v>
      </c>
      <c r="K11107" s="59" t="s">
        <v>11609</v>
      </c>
      <c r="L11107" s="61" t="s">
        <v>81</v>
      </c>
      <c r="M11107" s="61">
        <f>VLOOKUP(H11107,zdroj!C:F,4,0)</f>
        <v>0</v>
      </c>
      <c r="N11107" s="61" t="str">
        <f t="shared" si="346"/>
        <v>-</v>
      </c>
      <c r="P11107" s="73" t="str">
        <f t="shared" si="347"/>
        <v/>
      </c>
      <c r="Q11107" s="61" t="s">
        <v>86</v>
      </c>
    </row>
    <row r="11108" spans="8:17" x14ac:dyDescent="0.25">
      <c r="H11108" s="59">
        <v>81906</v>
      </c>
      <c r="I11108" s="59" t="s">
        <v>72</v>
      </c>
      <c r="J11108" s="59">
        <v>2636778</v>
      </c>
      <c r="K11108" s="59" t="s">
        <v>11610</v>
      </c>
      <c r="L11108" s="61" t="s">
        <v>81</v>
      </c>
      <c r="M11108" s="61">
        <f>VLOOKUP(H11108,zdroj!C:F,4,0)</f>
        <v>0</v>
      </c>
      <c r="N11108" s="61" t="str">
        <f t="shared" si="346"/>
        <v>-</v>
      </c>
      <c r="P11108" s="73" t="str">
        <f t="shared" si="347"/>
        <v/>
      </c>
      <c r="Q11108" s="61" t="s">
        <v>86</v>
      </c>
    </row>
    <row r="11109" spans="8:17" x14ac:dyDescent="0.25">
      <c r="H11109" s="59">
        <v>81906</v>
      </c>
      <c r="I11109" s="59" t="s">
        <v>72</v>
      </c>
      <c r="J11109" s="59">
        <v>2636786</v>
      </c>
      <c r="K11109" s="59" t="s">
        <v>11611</v>
      </c>
      <c r="L11109" s="61" t="s">
        <v>81</v>
      </c>
      <c r="M11109" s="61">
        <f>VLOOKUP(H11109,zdroj!C:F,4,0)</f>
        <v>0</v>
      </c>
      <c r="N11109" s="61" t="str">
        <f t="shared" si="346"/>
        <v>-</v>
      </c>
      <c r="P11109" s="73" t="str">
        <f t="shared" si="347"/>
        <v/>
      </c>
      <c r="Q11109" s="61" t="s">
        <v>86</v>
      </c>
    </row>
    <row r="11110" spans="8:17" x14ac:dyDescent="0.25">
      <c r="H11110" s="59">
        <v>81906</v>
      </c>
      <c r="I11110" s="59" t="s">
        <v>72</v>
      </c>
      <c r="J11110" s="59">
        <v>2636794</v>
      </c>
      <c r="K11110" s="59" t="s">
        <v>11612</v>
      </c>
      <c r="L11110" s="61" t="s">
        <v>81</v>
      </c>
      <c r="M11110" s="61">
        <f>VLOOKUP(H11110,zdroj!C:F,4,0)</f>
        <v>0</v>
      </c>
      <c r="N11110" s="61" t="str">
        <f t="shared" si="346"/>
        <v>-</v>
      </c>
      <c r="P11110" s="73" t="str">
        <f t="shared" si="347"/>
        <v/>
      </c>
      <c r="Q11110" s="61" t="s">
        <v>86</v>
      </c>
    </row>
    <row r="11111" spans="8:17" x14ac:dyDescent="0.25">
      <c r="H11111" s="59">
        <v>81906</v>
      </c>
      <c r="I11111" s="59" t="s">
        <v>72</v>
      </c>
      <c r="J11111" s="59">
        <v>2636808</v>
      </c>
      <c r="K11111" s="59" t="s">
        <v>11613</v>
      </c>
      <c r="L11111" s="61" t="s">
        <v>81</v>
      </c>
      <c r="M11111" s="61">
        <f>VLOOKUP(H11111,zdroj!C:F,4,0)</f>
        <v>0</v>
      </c>
      <c r="N11111" s="61" t="str">
        <f t="shared" si="346"/>
        <v>-</v>
      </c>
      <c r="P11111" s="73" t="str">
        <f t="shared" si="347"/>
        <v/>
      </c>
      <c r="Q11111" s="61" t="s">
        <v>86</v>
      </c>
    </row>
    <row r="11112" spans="8:17" x14ac:dyDescent="0.25">
      <c r="H11112" s="59">
        <v>81906</v>
      </c>
      <c r="I11112" s="59" t="s">
        <v>72</v>
      </c>
      <c r="J11112" s="59">
        <v>2636816</v>
      </c>
      <c r="K11112" s="59" t="s">
        <v>11614</v>
      </c>
      <c r="L11112" s="61" t="s">
        <v>81</v>
      </c>
      <c r="M11112" s="61">
        <f>VLOOKUP(H11112,zdroj!C:F,4,0)</f>
        <v>0</v>
      </c>
      <c r="N11112" s="61" t="str">
        <f t="shared" si="346"/>
        <v>-</v>
      </c>
      <c r="P11112" s="73" t="str">
        <f t="shared" si="347"/>
        <v/>
      </c>
      <c r="Q11112" s="61" t="s">
        <v>86</v>
      </c>
    </row>
    <row r="11113" spans="8:17" x14ac:dyDescent="0.25">
      <c r="H11113" s="59">
        <v>81906</v>
      </c>
      <c r="I11113" s="59" t="s">
        <v>72</v>
      </c>
      <c r="J11113" s="59">
        <v>2636824</v>
      </c>
      <c r="K11113" s="59" t="s">
        <v>11615</v>
      </c>
      <c r="L11113" s="61" t="s">
        <v>81</v>
      </c>
      <c r="M11113" s="61">
        <f>VLOOKUP(H11113,zdroj!C:F,4,0)</f>
        <v>0</v>
      </c>
      <c r="N11113" s="61" t="str">
        <f t="shared" si="346"/>
        <v>-</v>
      </c>
      <c r="P11113" s="73" t="str">
        <f t="shared" si="347"/>
        <v/>
      </c>
      <c r="Q11113" s="61" t="s">
        <v>86</v>
      </c>
    </row>
    <row r="11114" spans="8:17" x14ac:dyDescent="0.25">
      <c r="H11114" s="59">
        <v>81906</v>
      </c>
      <c r="I11114" s="59" t="s">
        <v>72</v>
      </c>
      <c r="J11114" s="59">
        <v>2636832</v>
      </c>
      <c r="K11114" s="59" t="s">
        <v>11616</v>
      </c>
      <c r="L11114" s="61" t="s">
        <v>114</v>
      </c>
      <c r="M11114" s="61">
        <f>VLOOKUP(H11114,zdroj!C:F,4,0)</f>
        <v>0</v>
      </c>
      <c r="N11114" s="61" t="str">
        <f t="shared" si="346"/>
        <v>katC</v>
      </c>
      <c r="P11114" s="73" t="str">
        <f t="shared" si="347"/>
        <v/>
      </c>
      <c r="Q11114" s="61" t="s">
        <v>31</v>
      </c>
    </row>
    <row r="11115" spans="8:17" x14ac:dyDescent="0.25">
      <c r="H11115" s="59">
        <v>81906</v>
      </c>
      <c r="I11115" s="59" t="s">
        <v>72</v>
      </c>
      <c r="J11115" s="59">
        <v>2636841</v>
      </c>
      <c r="K11115" s="59" t="s">
        <v>11617</v>
      </c>
      <c r="L11115" s="61" t="s">
        <v>81</v>
      </c>
      <c r="M11115" s="61">
        <f>VLOOKUP(H11115,zdroj!C:F,4,0)</f>
        <v>0</v>
      </c>
      <c r="N11115" s="61" t="str">
        <f t="shared" si="346"/>
        <v>-</v>
      </c>
      <c r="P11115" s="73" t="str">
        <f t="shared" si="347"/>
        <v/>
      </c>
      <c r="Q11115" s="61" t="s">
        <v>86</v>
      </c>
    </row>
    <row r="11116" spans="8:17" x14ac:dyDescent="0.25">
      <c r="H11116" s="59">
        <v>81906</v>
      </c>
      <c r="I11116" s="59" t="s">
        <v>72</v>
      </c>
      <c r="J11116" s="59">
        <v>2636859</v>
      </c>
      <c r="K11116" s="59" t="s">
        <v>11618</v>
      </c>
      <c r="L11116" s="61" t="s">
        <v>81</v>
      </c>
      <c r="M11116" s="61">
        <f>VLOOKUP(H11116,zdroj!C:F,4,0)</f>
        <v>0</v>
      </c>
      <c r="N11116" s="61" t="str">
        <f t="shared" si="346"/>
        <v>-</v>
      </c>
      <c r="P11116" s="73" t="str">
        <f t="shared" si="347"/>
        <v/>
      </c>
      <c r="Q11116" s="61" t="s">
        <v>86</v>
      </c>
    </row>
    <row r="11117" spans="8:17" x14ac:dyDescent="0.25">
      <c r="H11117" s="59">
        <v>81906</v>
      </c>
      <c r="I11117" s="59" t="s">
        <v>72</v>
      </c>
      <c r="J11117" s="59">
        <v>2636867</v>
      </c>
      <c r="K11117" s="59" t="s">
        <v>11619</v>
      </c>
      <c r="L11117" s="61" t="s">
        <v>81</v>
      </c>
      <c r="M11117" s="61">
        <f>VLOOKUP(H11117,zdroj!C:F,4,0)</f>
        <v>0</v>
      </c>
      <c r="N11117" s="61" t="str">
        <f t="shared" si="346"/>
        <v>-</v>
      </c>
      <c r="P11117" s="73" t="str">
        <f t="shared" si="347"/>
        <v/>
      </c>
      <c r="Q11117" s="61" t="s">
        <v>86</v>
      </c>
    </row>
    <row r="11118" spans="8:17" x14ac:dyDescent="0.25">
      <c r="H11118" s="59">
        <v>81906</v>
      </c>
      <c r="I11118" s="59" t="s">
        <v>72</v>
      </c>
      <c r="J11118" s="59">
        <v>2636875</v>
      </c>
      <c r="K11118" s="59" t="s">
        <v>11620</v>
      </c>
      <c r="L11118" s="61" t="s">
        <v>81</v>
      </c>
      <c r="M11118" s="61">
        <f>VLOOKUP(H11118,zdroj!C:F,4,0)</f>
        <v>0</v>
      </c>
      <c r="N11118" s="61" t="str">
        <f t="shared" si="346"/>
        <v>-</v>
      </c>
      <c r="P11118" s="73" t="str">
        <f t="shared" si="347"/>
        <v/>
      </c>
      <c r="Q11118" s="61" t="s">
        <v>86</v>
      </c>
    </row>
    <row r="11119" spans="8:17" x14ac:dyDescent="0.25">
      <c r="H11119" s="59">
        <v>81906</v>
      </c>
      <c r="I11119" s="59" t="s">
        <v>72</v>
      </c>
      <c r="J11119" s="59">
        <v>2636883</v>
      </c>
      <c r="K11119" s="59" t="s">
        <v>11621</v>
      </c>
      <c r="L11119" s="61" t="s">
        <v>81</v>
      </c>
      <c r="M11119" s="61">
        <f>VLOOKUP(H11119,zdroj!C:F,4,0)</f>
        <v>0</v>
      </c>
      <c r="N11119" s="61" t="str">
        <f t="shared" si="346"/>
        <v>-</v>
      </c>
      <c r="P11119" s="73" t="str">
        <f t="shared" si="347"/>
        <v/>
      </c>
      <c r="Q11119" s="61" t="s">
        <v>86</v>
      </c>
    </row>
    <row r="11120" spans="8:17" x14ac:dyDescent="0.25">
      <c r="H11120" s="59">
        <v>81906</v>
      </c>
      <c r="I11120" s="59" t="s">
        <v>72</v>
      </c>
      <c r="J11120" s="59">
        <v>2636891</v>
      </c>
      <c r="K11120" s="59" t="s">
        <v>11622</v>
      </c>
      <c r="L11120" s="61" t="s">
        <v>81</v>
      </c>
      <c r="M11120" s="61">
        <f>VLOOKUP(H11120,zdroj!C:F,4,0)</f>
        <v>0</v>
      </c>
      <c r="N11120" s="61" t="str">
        <f t="shared" si="346"/>
        <v>-</v>
      </c>
      <c r="P11120" s="73" t="str">
        <f t="shared" si="347"/>
        <v/>
      </c>
      <c r="Q11120" s="61" t="s">
        <v>86</v>
      </c>
    </row>
    <row r="11121" spans="8:17" x14ac:dyDescent="0.25">
      <c r="H11121" s="59">
        <v>81906</v>
      </c>
      <c r="I11121" s="59" t="s">
        <v>72</v>
      </c>
      <c r="J11121" s="59">
        <v>2636905</v>
      </c>
      <c r="K11121" s="59" t="s">
        <v>11623</v>
      </c>
      <c r="L11121" s="61" t="s">
        <v>81</v>
      </c>
      <c r="M11121" s="61">
        <f>VLOOKUP(H11121,zdroj!C:F,4,0)</f>
        <v>0</v>
      </c>
      <c r="N11121" s="61" t="str">
        <f t="shared" si="346"/>
        <v>-</v>
      </c>
      <c r="P11121" s="73" t="str">
        <f t="shared" si="347"/>
        <v/>
      </c>
      <c r="Q11121" s="61" t="s">
        <v>88</v>
      </c>
    </row>
    <row r="11122" spans="8:17" x14ac:dyDescent="0.25">
      <c r="H11122" s="59">
        <v>81906</v>
      </c>
      <c r="I11122" s="59" t="s">
        <v>72</v>
      </c>
      <c r="J11122" s="59">
        <v>2636913</v>
      </c>
      <c r="K11122" s="59" t="s">
        <v>11624</v>
      </c>
      <c r="L11122" s="61" t="s">
        <v>81</v>
      </c>
      <c r="M11122" s="61">
        <f>VLOOKUP(H11122,zdroj!C:F,4,0)</f>
        <v>0</v>
      </c>
      <c r="N11122" s="61" t="str">
        <f t="shared" si="346"/>
        <v>-</v>
      </c>
      <c r="P11122" s="73" t="str">
        <f t="shared" si="347"/>
        <v/>
      </c>
      <c r="Q11122" s="61" t="s">
        <v>86</v>
      </c>
    </row>
    <row r="11123" spans="8:17" x14ac:dyDescent="0.25">
      <c r="H11123" s="59">
        <v>81906</v>
      </c>
      <c r="I11123" s="59" t="s">
        <v>72</v>
      </c>
      <c r="J11123" s="59">
        <v>2636921</v>
      </c>
      <c r="K11123" s="59" t="s">
        <v>11625</v>
      </c>
      <c r="L11123" s="61" t="s">
        <v>81</v>
      </c>
      <c r="M11123" s="61">
        <f>VLOOKUP(H11123,zdroj!C:F,4,0)</f>
        <v>0</v>
      </c>
      <c r="N11123" s="61" t="str">
        <f t="shared" si="346"/>
        <v>-</v>
      </c>
      <c r="P11123" s="73" t="str">
        <f t="shared" si="347"/>
        <v/>
      </c>
      <c r="Q11123" s="61" t="s">
        <v>86</v>
      </c>
    </row>
    <row r="11124" spans="8:17" x14ac:dyDescent="0.25">
      <c r="H11124" s="59">
        <v>81906</v>
      </c>
      <c r="I11124" s="59" t="s">
        <v>72</v>
      </c>
      <c r="J11124" s="59">
        <v>2636948</v>
      </c>
      <c r="K11124" s="59" t="s">
        <v>11626</v>
      </c>
      <c r="L11124" s="61" t="s">
        <v>81</v>
      </c>
      <c r="M11124" s="61">
        <f>VLOOKUP(H11124,zdroj!C:F,4,0)</f>
        <v>0</v>
      </c>
      <c r="N11124" s="61" t="str">
        <f t="shared" si="346"/>
        <v>-</v>
      </c>
      <c r="P11124" s="73" t="str">
        <f t="shared" si="347"/>
        <v/>
      </c>
      <c r="Q11124" s="61" t="s">
        <v>86</v>
      </c>
    </row>
    <row r="11125" spans="8:17" x14ac:dyDescent="0.25">
      <c r="H11125" s="59">
        <v>81906</v>
      </c>
      <c r="I11125" s="59" t="s">
        <v>72</v>
      </c>
      <c r="J11125" s="59">
        <v>2636956</v>
      </c>
      <c r="K11125" s="59" t="s">
        <v>11627</v>
      </c>
      <c r="L11125" s="61" t="s">
        <v>81</v>
      </c>
      <c r="M11125" s="61">
        <f>VLOOKUP(H11125,zdroj!C:F,4,0)</f>
        <v>0</v>
      </c>
      <c r="N11125" s="61" t="str">
        <f t="shared" si="346"/>
        <v>-</v>
      </c>
      <c r="P11125" s="73" t="str">
        <f t="shared" si="347"/>
        <v/>
      </c>
      <c r="Q11125" s="61" t="s">
        <v>86</v>
      </c>
    </row>
    <row r="11126" spans="8:17" x14ac:dyDescent="0.25">
      <c r="H11126" s="59">
        <v>81906</v>
      </c>
      <c r="I11126" s="59" t="s">
        <v>72</v>
      </c>
      <c r="J11126" s="59">
        <v>2636964</v>
      </c>
      <c r="K11126" s="59" t="s">
        <v>11628</v>
      </c>
      <c r="L11126" s="61" t="s">
        <v>81</v>
      </c>
      <c r="M11126" s="61">
        <f>VLOOKUP(H11126,zdroj!C:F,4,0)</f>
        <v>0</v>
      </c>
      <c r="N11126" s="61" t="str">
        <f t="shared" si="346"/>
        <v>-</v>
      </c>
      <c r="P11126" s="73" t="str">
        <f t="shared" si="347"/>
        <v/>
      </c>
      <c r="Q11126" s="61" t="s">
        <v>86</v>
      </c>
    </row>
    <row r="11127" spans="8:17" x14ac:dyDescent="0.25">
      <c r="H11127" s="59">
        <v>81906</v>
      </c>
      <c r="I11127" s="59" t="s">
        <v>72</v>
      </c>
      <c r="J11127" s="59">
        <v>2636972</v>
      </c>
      <c r="K11127" s="59" t="s">
        <v>11629</v>
      </c>
      <c r="L11127" s="61" t="s">
        <v>81</v>
      </c>
      <c r="M11127" s="61">
        <f>VLOOKUP(H11127,zdroj!C:F,4,0)</f>
        <v>0</v>
      </c>
      <c r="N11127" s="61" t="str">
        <f t="shared" si="346"/>
        <v>-</v>
      </c>
      <c r="P11127" s="73" t="str">
        <f t="shared" si="347"/>
        <v/>
      </c>
      <c r="Q11127" s="61" t="s">
        <v>86</v>
      </c>
    </row>
    <row r="11128" spans="8:17" x14ac:dyDescent="0.25">
      <c r="H11128" s="59">
        <v>81906</v>
      </c>
      <c r="I11128" s="59" t="s">
        <v>72</v>
      </c>
      <c r="J11128" s="59">
        <v>2636981</v>
      </c>
      <c r="K11128" s="59" t="s">
        <v>11630</v>
      </c>
      <c r="L11128" s="61" t="s">
        <v>81</v>
      </c>
      <c r="M11128" s="61">
        <f>VLOOKUP(H11128,zdroj!C:F,4,0)</f>
        <v>0</v>
      </c>
      <c r="N11128" s="61" t="str">
        <f t="shared" si="346"/>
        <v>-</v>
      </c>
      <c r="P11128" s="73" t="str">
        <f t="shared" si="347"/>
        <v/>
      </c>
      <c r="Q11128" s="61" t="s">
        <v>86</v>
      </c>
    </row>
    <row r="11129" spans="8:17" x14ac:dyDescent="0.25">
      <c r="H11129" s="59">
        <v>81906</v>
      </c>
      <c r="I11129" s="59" t="s">
        <v>72</v>
      </c>
      <c r="J11129" s="59">
        <v>2636999</v>
      </c>
      <c r="K11129" s="59" t="s">
        <v>11631</v>
      </c>
      <c r="L11129" s="61" t="s">
        <v>81</v>
      </c>
      <c r="M11129" s="61">
        <f>VLOOKUP(H11129,zdroj!C:F,4,0)</f>
        <v>0</v>
      </c>
      <c r="N11129" s="61" t="str">
        <f t="shared" si="346"/>
        <v>-</v>
      </c>
      <c r="P11129" s="73" t="str">
        <f t="shared" si="347"/>
        <v/>
      </c>
      <c r="Q11129" s="61" t="s">
        <v>86</v>
      </c>
    </row>
    <row r="11130" spans="8:17" x14ac:dyDescent="0.25">
      <c r="H11130" s="59">
        <v>81906</v>
      </c>
      <c r="I11130" s="59" t="s">
        <v>72</v>
      </c>
      <c r="J11130" s="59">
        <v>2637006</v>
      </c>
      <c r="K11130" s="59" t="s">
        <v>11632</v>
      </c>
      <c r="L11130" s="61" t="s">
        <v>81</v>
      </c>
      <c r="M11130" s="61">
        <f>VLOOKUP(H11130,zdroj!C:F,4,0)</f>
        <v>0</v>
      </c>
      <c r="N11130" s="61" t="str">
        <f t="shared" si="346"/>
        <v>-</v>
      </c>
      <c r="P11130" s="73" t="str">
        <f t="shared" si="347"/>
        <v/>
      </c>
      <c r="Q11130" s="61" t="s">
        <v>86</v>
      </c>
    </row>
    <row r="11131" spans="8:17" x14ac:dyDescent="0.25">
      <c r="H11131" s="59">
        <v>81906</v>
      </c>
      <c r="I11131" s="59" t="s">
        <v>72</v>
      </c>
      <c r="J11131" s="59">
        <v>2637014</v>
      </c>
      <c r="K11131" s="59" t="s">
        <v>11633</v>
      </c>
      <c r="L11131" s="61" t="s">
        <v>81</v>
      </c>
      <c r="M11131" s="61">
        <f>VLOOKUP(H11131,zdroj!C:F,4,0)</f>
        <v>0</v>
      </c>
      <c r="N11131" s="61" t="str">
        <f t="shared" si="346"/>
        <v>-</v>
      </c>
      <c r="P11131" s="73" t="str">
        <f t="shared" si="347"/>
        <v/>
      </c>
      <c r="Q11131" s="61" t="s">
        <v>86</v>
      </c>
    </row>
    <row r="11132" spans="8:17" x14ac:dyDescent="0.25">
      <c r="H11132" s="59">
        <v>81906</v>
      </c>
      <c r="I11132" s="59" t="s">
        <v>72</v>
      </c>
      <c r="J11132" s="59">
        <v>2637022</v>
      </c>
      <c r="K11132" s="59" t="s">
        <v>11634</v>
      </c>
      <c r="L11132" s="61" t="s">
        <v>81</v>
      </c>
      <c r="M11132" s="61">
        <f>VLOOKUP(H11132,zdroj!C:F,4,0)</f>
        <v>0</v>
      </c>
      <c r="N11132" s="61" t="str">
        <f t="shared" si="346"/>
        <v>-</v>
      </c>
      <c r="P11132" s="73" t="str">
        <f t="shared" si="347"/>
        <v/>
      </c>
      <c r="Q11132" s="61" t="s">
        <v>86</v>
      </c>
    </row>
    <row r="11133" spans="8:17" x14ac:dyDescent="0.25">
      <c r="H11133" s="59">
        <v>81906</v>
      </c>
      <c r="I11133" s="59" t="s">
        <v>72</v>
      </c>
      <c r="J11133" s="59">
        <v>2637031</v>
      </c>
      <c r="K11133" s="59" t="s">
        <v>11635</v>
      </c>
      <c r="L11133" s="61" t="s">
        <v>81</v>
      </c>
      <c r="M11133" s="61">
        <f>VLOOKUP(H11133,zdroj!C:F,4,0)</f>
        <v>0</v>
      </c>
      <c r="N11133" s="61" t="str">
        <f t="shared" si="346"/>
        <v>-</v>
      </c>
      <c r="P11133" s="73" t="str">
        <f t="shared" si="347"/>
        <v/>
      </c>
      <c r="Q11133" s="61" t="s">
        <v>86</v>
      </c>
    </row>
    <row r="11134" spans="8:17" x14ac:dyDescent="0.25">
      <c r="H11134" s="59">
        <v>81906</v>
      </c>
      <c r="I11134" s="59" t="s">
        <v>72</v>
      </c>
      <c r="J11134" s="59">
        <v>2637049</v>
      </c>
      <c r="K11134" s="59" t="s">
        <v>11636</v>
      </c>
      <c r="L11134" s="61" t="s">
        <v>81</v>
      </c>
      <c r="M11134" s="61">
        <f>VLOOKUP(H11134,zdroj!C:F,4,0)</f>
        <v>0</v>
      </c>
      <c r="N11134" s="61" t="str">
        <f t="shared" si="346"/>
        <v>-</v>
      </c>
      <c r="P11134" s="73" t="str">
        <f t="shared" si="347"/>
        <v/>
      </c>
      <c r="Q11134" s="61" t="s">
        <v>86</v>
      </c>
    </row>
    <row r="11135" spans="8:17" x14ac:dyDescent="0.25">
      <c r="H11135" s="59">
        <v>81906</v>
      </c>
      <c r="I11135" s="59" t="s">
        <v>72</v>
      </c>
      <c r="J11135" s="59">
        <v>2637057</v>
      </c>
      <c r="K11135" s="59" t="s">
        <v>11637</v>
      </c>
      <c r="L11135" s="61" t="s">
        <v>81</v>
      </c>
      <c r="M11135" s="61">
        <f>VLOOKUP(H11135,zdroj!C:F,4,0)</f>
        <v>0</v>
      </c>
      <c r="N11135" s="61" t="str">
        <f t="shared" si="346"/>
        <v>-</v>
      </c>
      <c r="P11135" s="73" t="str">
        <f t="shared" si="347"/>
        <v/>
      </c>
      <c r="Q11135" s="61" t="s">
        <v>86</v>
      </c>
    </row>
    <row r="11136" spans="8:17" x14ac:dyDescent="0.25">
      <c r="H11136" s="59">
        <v>81906</v>
      </c>
      <c r="I11136" s="59" t="s">
        <v>72</v>
      </c>
      <c r="J11136" s="59">
        <v>2637065</v>
      </c>
      <c r="K11136" s="59" t="s">
        <v>11638</v>
      </c>
      <c r="L11136" s="61" t="s">
        <v>114</v>
      </c>
      <c r="M11136" s="61">
        <f>VLOOKUP(H11136,zdroj!C:F,4,0)</f>
        <v>0</v>
      </c>
      <c r="N11136" s="61" t="str">
        <f t="shared" si="346"/>
        <v>katC</v>
      </c>
      <c r="P11136" s="73" t="str">
        <f t="shared" si="347"/>
        <v/>
      </c>
      <c r="Q11136" s="61" t="s">
        <v>31</v>
      </c>
    </row>
    <row r="11137" spans="8:17" x14ac:dyDescent="0.25">
      <c r="H11137" s="59">
        <v>81906</v>
      </c>
      <c r="I11137" s="59" t="s">
        <v>72</v>
      </c>
      <c r="J11137" s="59">
        <v>2637073</v>
      </c>
      <c r="K11137" s="59" t="s">
        <v>11639</v>
      </c>
      <c r="L11137" s="61" t="s">
        <v>81</v>
      </c>
      <c r="M11137" s="61">
        <f>VLOOKUP(H11137,zdroj!C:F,4,0)</f>
        <v>0</v>
      </c>
      <c r="N11137" s="61" t="str">
        <f t="shared" si="346"/>
        <v>-</v>
      </c>
      <c r="P11137" s="73" t="str">
        <f t="shared" si="347"/>
        <v/>
      </c>
      <c r="Q11137" s="61" t="s">
        <v>86</v>
      </c>
    </row>
    <row r="11138" spans="8:17" x14ac:dyDescent="0.25">
      <c r="H11138" s="59">
        <v>81906</v>
      </c>
      <c r="I11138" s="59" t="s">
        <v>72</v>
      </c>
      <c r="J11138" s="59">
        <v>2637081</v>
      </c>
      <c r="K11138" s="59" t="s">
        <v>11640</v>
      </c>
      <c r="L11138" s="61" t="s">
        <v>81</v>
      </c>
      <c r="M11138" s="61">
        <f>VLOOKUP(H11138,zdroj!C:F,4,0)</f>
        <v>0</v>
      </c>
      <c r="N11138" s="61" t="str">
        <f t="shared" si="346"/>
        <v>-</v>
      </c>
      <c r="P11138" s="73" t="str">
        <f t="shared" si="347"/>
        <v/>
      </c>
      <c r="Q11138" s="61" t="s">
        <v>86</v>
      </c>
    </row>
    <row r="11139" spans="8:17" x14ac:dyDescent="0.25">
      <c r="H11139" s="59">
        <v>81906</v>
      </c>
      <c r="I11139" s="59" t="s">
        <v>72</v>
      </c>
      <c r="J11139" s="59">
        <v>2637090</v>
      </c>
      <c r="K11139" s="59" t="s">
        <v>11641</v>
      </c>
      <c r="L11139" s="61" t="s">
        <v>81</v>
      </c>
      <c r="M11139" s="61">
        <f>VLOOKUP(H11139,zdroj!C:F,4,0)</f>
        <v>0</v>
      </c>
      <c r="N11139" s="61" t="str">
        <f t="shared" si="346"/>
        <v>-</v>
      </c>
      <c r="P11139" s="73" t="str">
        <f t="shared" si="347"/>
        <v/>
      </c>
      <c r="Q11139" s="61" t="s">
        <v>86</v>
      </c>
    </row>
    <row r="11140" spans="8:17" x14ac:dyDescent="0.25">
      <c r="H11140" s="59">
        <v>81906</v>
      </c>
      <c r="I11140" s="59" t="s">
        <v>72</v>
      </c>
      <c r="J11140" s="59">
        <v>2637103</v>
      </c>
      <c r="K11140" s="59" t="s">
        <v>11642</v>
      </c>
      <c r="L11140" s="61" t="s">
        <v>81</v>
      </c>
      <c r="M11140" s="61">
        <f>VLOOKUP(H11140,zdroj!C:F,4,0)</f>
        <v>0</v>
      </c>
      <c r="N11140" s="61" t="str">
        <f t="shared" si="346"/>
        <v>-</v>
      </c>
      <c r="P11140" s="73" t="str">
        <f t="shared" si="347"/>
        <v/>
      </c>
      <c r="Q11140" s="61" t="s">
        <v>86</v>
      </c>
    </row>
    <row r="11141" spans="8:17" x14ac:dyDescent="0.25">
      <c r="H11141" s="59">
        <v>81906</v>
      </c>
      <c r="I11141" s="59" t="s">
        <v>72</v>
      </c>
      <c r="J11141" s="59">
        <v>2637111</v>
      </c>
      <c r="K11141" s="59" t="s">
        <v>11643</v>
      </c>
      <c r="L11141" s="61" t="s">
        <v>81</v>
      </c>
      <c r="M11141" s="61">
        <f>VLOOKUP(H11141,zdroj!C:F,4,0)</f>
        <v>0</v>
      </c>
      <c r="N11141" s="61" t="str">
        <f t="shared" si="346"/>
        <v>-</v>
      </c>
      <c r="P11141" s="73" t="str">
        <f t="shared" si="347"/>
        <v/>
      </c>
      <c r="Q11141" s="61" t="s">
        <v>88</v>
      </c>
    </row>
    <row r="11142" spans="8:17" x14ac:dyDescent="0.25">
      <c r="H11142" s="59">
        <v>81906</v>
      </c>
      <c r="I11142" s="59" t="s">
        <v>72</v>
      </c>
      <c r="J11142" s="59">
        <v>2637120</v>
      </c>
      <c r="K11142" s="59" t="s">
        <v>11644</v>
      </c>
      <c r="L11142" s="61" t="s">
        <v>81</v>
      </c>
      <c r="M11142" s="61">
        <f>VLOOKUP(H11142,zdroj!C:F,4,0)</f>
        <v>0</v>
      </c>
      <c r="N11142" s="61" t="str">
        <f t="shared" si="346"/>
        <v>-</v>
      </c>
      <c r="P11142" s="73" t="str">
        <f t="shared" si="347"/>
        <v/>
      </c>
      <c r="Q11142" s="61" t="s">
        <v>86</v>
      </c>
    </row>
    <row r="11143" spans="8:17" x14ac:dyDescent="0.25">
      <c r="H11143" s="59">
        <v>81906</v>
      </c>
      <c r="I11143" s="59" t="s">
        <v>72</v>
      </c>
      <c r="J11143" s="59">
        <v>2637138</v>
      </c>
      <c r="K11143" s="59" t="s">
        <v>11645</v>
      </c>
      <c r="L11143" s="61" t="s">
        <v>81</v>
      </c>
      <c r="M11143" s="61">
        <f>VLOOKUP(H11143,zdroj!C:F,4,0)</f>
        <v>0</v>
      </c>
      <c r="N11143" s="61" t="str">
        <f t="shared" ref="N11143:N11206" si="348">IF(M11143="A",IF(L11143="katA","katB",L11143),L11143)</f>
        <v>-</v>
      </c>
      <c r="P11143" s="73" t="str">
        <f t="shared" ref="P11143:P11206" si="349">IF(O11143="A",1,"")</f>
        <v/>
      </c>
      <c r="Q11143" s="61" t="s">
        <v>86</v>
      </c>
    </row>
    <row r="11144" spans="8:17" x14ac:dyDescent="0.25">
      <c r="H11144" s="59">
        <v>81906</v>
      </c>
      <c r="I11144" s="59" t="s">
        <v>72</v>
      </c>
      <c r="J11144" s="59">
        <v>2637146</v>
      </c>
      <c r="K11144" s="59" t="s">
        <v>11646</v>
      </c>
      <c r="L11144" s="61" t="s">
        <v>81</v>
      </c>
      <c r="M11144" s="61">
        <f>VLOOKUP(H11144,zdroj!C:F,4,0)</f>
        <v>0</v>
      </c>
      <c r="N11144" s="61" t="str">
        <f t="shared" si="348"/>
        <v>-</v>
      </c>
      <c r="P11144" s="73" t="str">
        <f t="shared" si="349"/>
        <v/>
      </c>
      <c r="Q11144" s="61" t="s">
        <v>86</v>
      </c>
    </row>
    <row r="11145" spans="8:17" x14ac:dyDescent="0.25">
      <c r="H11145" s="59">
        <v>81906</v>
      </c>
      <c r="I11145" s="59" t="s">
        <v>72</v>
      </c>
      <c r="J11145" s="59">
        <v>2637154</v>
      </c>
      <c r="K11145" s="59" t="s">
        <v>11647</v>
      </c>
      <c r="L11145" s="61" t="s">
        <v>81</v>
      </c>
      <c r="M11145" s="61">
        <f>VLOOKUP(H11145,zdroj!C:F,4,0)</f>
        <v>0</v>
      </c>
      <c r="N11145" s="61" t="str">
        <f t="shared" si="348"/>
        <v>-</v>
      </c>
      <c r="P11145" s="73" t="str">
        <f t="shared" si="349"/>
        <v/>
      </c>
      <c r="Q11145" s="61" t="s">
        <v>86</v>
      </c>
    </row>
    <row r="11146" spans="8:17" x14ac:dyDescent="0.25">
      <c r="H11146" s="59">
        <v>81906</v>
      </c>
      <c r="I11146" s="59" t="s">
        <v>72</v>
      </c>
      <c r="J11146" s="59">
        <v>2637162</v>
      </c>
      <c r="K11146" s="59" t="s">
        <v>11648</v>
      </c>
      <c r="L11146" s="61" t="s">
        <v>81</v>
      </c>
      <c r="M11146" s="61">
        <f>VLOOKUP(H11146,zdroj!C:F,4,0)</f>
        <v>0</v>
      </c>
      <c r="N11146" s="61" t="str">
        <f t="shared" si="348"/>
        <v>-</v>
      </c>
      <c r="P11146" s="73" t="str">
        <f t="shared" si="349"/>
        <v/>
      </c>
      <c r="Q11146" s="61" t="s">
        <v>86</v>
      </c>
    </row>
    <row r="11147" spans="8:17" x14ac:dyDescent="0.25">
      <c r="H11147" s="59">
        <v>81906</v>
      </c>
      <c r="I11147" s="59" t="s">
        <v>72</v>
      </c>
      <c r="J11147" s="59">
        <v>2637171</v>
      </c>
      <c r="K11147" s="59" t="s">
        <v>11649</v>
      </c>
      <c r="L11147" s="61" t="s">
        <v>81</v>
      </c>
      <c r="M11147" s="61">
        <f>VLOOKUP(H11147,zdroj!C:F,4,0)</f>
        <v>0</v>
      </c>
      <c r="N11147" s="61" t="str">
        <f t="shared" si="348"/>
        <v>-</v>
      </c>
      <c r="P11147" s="73" t="str">
        <f t="shared" si="349"/>
        <v/>
      </c>
      <c r="Q11147" s="61" t="s">
        <v>86</v>
      </c>
    </row>
    <row r="11148" spans="8:17" x14ac:dyDescent="0.25">
      <c r="H11148" s="59">
        <v>81906</v>
      </c>
      <c r="I11148" s="59" t="s">
        <v>72</v>
      </c>
      <c r="J11148" s="59">
        <v>2637189</v>
      </c>
      <c r="K11148" s="59" t="s">
        <v>11650</v>
      </c>
      <c r="L11148" s="61" t="s">
        <v>81</v>
      </c>
      <c r="M11148" s="61">
        <f>VLOOKUP(H11148,zdroj!C:F,4,0)</f>
        <v>0</v>
      </c>
      <c r="N11148" s="61" t="str">
        <f t="shared" si="348"/>
        <v>-</v>
      </c>
      <c r="P11148" s="73" t="str">
        <f t="shared" si="349"/>
        <v/>
      </c>
      <c r="Q11148" s="61" t="s">
        <v>86</v>
      </c>
    </row>
    <row r="11149" spans="8:17" x14ac:dyDescent="0.25">
      <c r="H11149" s="59">
        <v>81906</v>
      </c>
      <c r="I11149" s="59" t="s">
        <v>72</v>
      </c>
      <c r="J11149" s="59">
        <v>2637197</v>
      </c>
      <c r="K11149" s="59" t="s">
        <v>11651</v>
      </c>
      <c r="L11149" s="61" t="s">
        <v>81</v>
      </c>
      <c r="M11149" s="61">
        <f>VLOOKUP(H11149,zdroj!C:F,4,0)</f>
        <v>0</v>
      </c>
      <c r="N11149" s="61" t="str">
        <f t="shared" si="348"/>
        <v>-</v>
      </c>
      <c r="P11149" s="73" t="str">
        <f t="shared" si="349"/>
        <v/>
      </c>
      <c r="Q11149" s="61" t="s">
        <v>86</v>
      </c>
    </row>
    <row r="11150" spans="8:17" x14ac:dyDescent="0.25">
      <c r="H11150" s="59">
        <v>81906</v>
      </c>
      <c r="I11150" s="59" t="s">
        <v>72</v>
      </c>
      <c r="J11150" s="59">
        <v>2637201</v>
      </c>
      <c r="K11150" s="59" t="s">
        <v>11652</v>
      </c>
      <c r="L11150" s="61" t="s">
        <v>81</v>
      </c>
      <c r="M11150" s="61">
        <f>VLOOKUP(H11150,zdroj!C:F,4,0)</f>
        <v>0</v>
      </c>
      <c r="N11150" s="61" t="str">
        <f t="shared" si="348"/>
        <v>-</v>
      </c>
      <c r="P11150" s="73" t="str">
        <f t="shared" si="349"/>
        <v/>
      </c>
      <c r="Q11150" s="61" t="s">
        <v>86</v>
      </c>
    </row>
    <row r="11151" spans="8:17" x14ac:dyDescent="0.25">
      <c r="H11151" s="59">
        <v>81906</v>
      </c>
      <c r="I11151" s="59" t="s">
        <v>72</v>
      </c>
      <c r="J11151" s="59">
        <v>2637219</v>
      </c>
      <c r="K11151" s="59" t="s">
        <v>11653</v>
      </c>
      <c r="L11151" s="61" t="s">
        <v>81</v>
      </c>
      <c r="M11151" s="61">
        <f>VLOOKUP(H11151,zdroj!C:F,4,0)</f>
        <v>0</v>
      </c>
      <c r="N11151" s="61" t="str">
        <f t="shared" si="348"/>
        <v>-</v>
      </c>
      <c r="P11151" s="73" t="str">
        <f t="shared" si="349"/>
        <v/>
      </c>
      <c r="Q11151" s="61" t="s">
        <v>86</v>
      </c>
    </row>
    <row r="11152" spans="8:17" x14ac:dyDescent="0.25">
      <c r="H11152" s="59">
        <v>81906</v>
      </c>
      <c r="I11152" s="59" t="s">
        <v>72</v>
      </c>
      <c r="J11152" s="59">
        <v>2637227</v>
      </c>
      <c r="K11152" s="59" t="s">
        <v>11654</v>
      </c>
      <c r="L11152" s="61" t="s">
        <v>81</v>
      </c>
      <c r="M11152" s="61">
        <f>VLOOKUP(H11152,zdroj!C:F,4,0)</f>
        <v>0</v>
      </c>
      <c r="N11152" s="61" t="str">
        <f t="shared" si="348"/>
        <v>-</v>
      </c>
      <c r="P11152" s="73" t="str">
        <f t="shared" si="349"/>
        <v/>
      </c>
      <c r="Q11152" s="61" t="s">
        <v>86</v>
      </c>
    </row>
    <row r="11153" spans="8:17" x14ac:dyDescent="0.25">
      <c r="H11153" s="59">
        <v>81906</v>
      </c>
      <c r="I11153" s="59" t="s">
        <v>72</v>
      </c>
      <c r="J11153" s="59">
        <v>2637235</v>
      </c>
      <c r="K11153" s="59" t="s">
        <v>11655</v>
      </c>
      <c r="L11153" s="61" t="s">
        <v>81</v>
      </c>
      <c r="M11153" s="61">
        <f>VLOOKUP(H11153,zdroj!C:F,4,0)</f>
        <v>0</v>
      </c>
      <c r="N11153" s="61" t="str">
        <f t="shared" si="348"/>
        <v>-</v>
      </c>
      <c r="P11153" s="73" t="str">
        <f t="shared" si="349"/>
        <v/>
      </c>
      <c r="Q11153" s="61" t="s">
        <v>88</v>
      </c>
    </row>
    <row r="11154" spans="8:17" x14ac:dyDescent="0.25">
      <c r="H11154" s="59">
        <v>81906</v>
      </c>
      <c r="I11154" s="59" t="s">
        <v>72</v>
      </c>
      <c r="J11154" s="59">
        <v>2637243</v>
      </c>
      <c r="K11154" s="59" t="s">
        <v>11656</v>
      </c>
      <c r="L11154" s="61" t="s">
        <v>81</v>
      </c>
      <c r="M11154" s="61">
        <f>VLOOKUP(H11154,zdroj!C:F,4,0)</f>
        <v>0</v>
      </c>
      <c r="N11154" s="61" t="str">
        <f t="shared" si="348"/>
        <v>-</v>
      </c>
      <c r="P11154" s="73" t="str">
        <f t="shared" si="349"/>
        <v/>
      </c>
      <c r="Q11154" s="61" t="s">
        <v>86</v>
      </c>
    </row>
    <row r="11155" spans="8:17" x14ac:dyDescent="0.25">
      <c r="H11155" s="59">
        <v>81906</v>
      </c>
      <c r="I11155" s="59" t="s">
        <v>72</v>
      </c>
      <c r="J11155" s="59">
        <v>2637251</v>
      </c>
      <c r="K11155" s="59" t="s">
        <v>11657</v>
      </c>
      <c r="L11155" s="61" t="s">
        <v>81</v>
      </c>
      <c r="M11155" s="61">
        <f>VLOOKUP(H11155,zdroj!C:F,4,0)</f>
        <v>0</v>
      </c>
      <c r="N11155" s="61" t="str">
        <f t="shared" si="348"/>
        <v>-</v>
      </c>
      <c r="P11155" s="73" t="str">
        <f t="shared" si="349"/>
        <v/>
      </c>
      <c r="Q11155" s="61" t="s">
        <v>86</v>
      </c>
    </row>
    <row r="11156" spans="8:17" x14ac:dyDescent="0.25">
      <c r="H11156" s="59">
        <v>81906</v>
      </c>
      <c r="I11156" s="59" t="s">
        <v>72</v>
      </c>
      <c r="J11156" s="59">
        <v>2637260</v>
      </c>
      <c r="K11156" s="59" t="s">
        <v>11658</v>
      </c>
      <c r="L11156" s="61" t="s">
        <v>81</v>
      </c>
      <c r="M11156" s="61">
        <f>VLOOKUP(H11156,zdroj!C:F,4,0)</f>
        <v>0</v>
      </c>
      <c r="N11156" s="61" t="str">
        <f t="shared" si="348"/>
        <v>-</v>
      </c>
      <c r="P11156" s="73" t="str">
        <f t="shared" si="349"/>
        <v/>
      </c>
      <c r="Q11156" s="61" t="s">
        <v>86</v>
      </c>
    </row>
    <row r="11157" spans="8:17" x14ac:dyDescent="0.25">
      <c r="H11157" s="59">
        <v>81906</v>
      </c>
      <c r="I11157" s="59" t="s">
        <v>72</v>
      </c>
      <c r="J11157" s="59">
        <v>2637278</v>
      </c>
      <c r="K11157" s="59" t="s">
        <v>11659</v>
      </c>
      <c r="L11157" s="61" t="s">
        <v>81</v>
      </c>
      <c r="M11157" s="61">
        <f>VLOOKUP(H11157,zdroj!C:F,4,0)</f>
        <v>0</v>
      </c>
      <c r="N11157" s="61" t="str">
        <f t="shared" si="348"/>
        <v>-</v>
      </c>
      <c r="P11157" s="73" t="str">
        <f t="shared" si="349"/>
        <v/>
      </c>
      <c r="Q11157" s="61" t="s">
        <v>86</v>
      </c>
    </row>
    <row r="11158" spans="8:17" x14ac:dyDescent="0.25">
      <c r="H11158" s="59">
        <v>81906</v>
      </c>
      <c r="I11158" s="59" t="s">
        <v>72</v>
      </c>
      <c r="J11158" s="59">
        <v>2637286</v>
      </c>
      <c r="K11158" s="59" t="s">
        <v>11660</v>
      </c>
      <c r="L11158" s="61" t="s">
        <v>81</v>
      </c>
      <c r="M11158" s="61">
        <f>VLOOKUP(H11158,zdroj!C:F,4,0)</f>
        <v>0</v>
      </c>
      <c r="N11158" s="61" t="str">
        <f t="shared" si="348"/>
        <v>-</v>
      </c>
      <c r="P11158" s="73" t="str">
        <f t="shared" si="349"/>
        <v/>
      </c>
      <c r="Q11158" s="61" t="s">
        <v>86</v>
      </c>
    </row>
    <row r="11159" spans="8:17" x14ac:dyDescent="0.25">
      <c r="H11159" s="59">
        <v>81906</v>
      </c>
      <c r="I11159" s="59" t="s">
        <v>72</v>
      </c>
      <c r="J11159" s="59">
        <v>2637294</v>
      </c>
      <c r="K11159" s="59" t="s">
        <v>11661</v>
      </c>
      <c r="L11159" s="61" t="s">
        <v>81</v>
      </c>
      <c r="M11159" s="61">
        <f>VLOOKUP(H11159,zdroj!C:F,4,0)</f>
        <v>0</v>
      </c>
      <c r="N11159" s="61" t="str">
        <f t="shared" si="348"/>
        <v>-</v>
      </c>
      <c r="P11159" s="73" t="str">
        <f t="shared" si="349"/>
        <v/>
      </c>
      <c r="Q11159" s="61" t="s">
        <v>86</v>
      </c>
    </row>
    <row r="11160" spans="8:17" x14ac:dyDescent="0.25">
      <c r="H11160" s="59">
        <v>81906</v>
      </c>
      <c r="I11160" s="59" t="s">
        <v>72</v>
      </c>
      <c r="J11160" s="59">
        <v>2637308</v>
      </c>
      <c r="K11160" s="59" t="s">
        <v>11662</v>
      </c>
      <c r="L11160" s="61" t="s">
        <v>81</v>
      </c>
      <c r="M11160" s="61">
        <f>VLOOKUP(H11160,zdroj!C:F,4,0)</f>
        <v>0</v>
      </c>
      <c r="N11160" s="61" t="str">
        <f t="shared" si="348"/>
        <v>-</v>
      </c>
      <c r="P11160" s="73" t="str">
        <f t="shared" si="349"/>
        <v/>
      </c>
      <c r="Q11160" s="61" t="s">
        <v>86</v>
      </c>
    </row>
    <row r="11161" spans="8:17" x14ac:dyDescent="0.25">
      <c r="H11161" s="59">
        <v>81906</v>
      </c>
      <c r="I11161" s="59" t="s">
        <v>72</v>
      </c>
      <c r="J11161" s="59">
        <v>2637316</v>
      </c>
      <c r="K11161" s="59" t="s">
        <v>11663</v>
      </c>
      <c r="L11161" s="61" t="s">
        <v>81</v>
      </c>
      <c r="M11161" s="61">
        <f>VLOOKUP(H11161,zdroj!C:F,4,0)</f>
        <v>0</v>
      </c>
      <c r="N11161" s="61" t="str">
        <f t="shared" si="348"/>
        <v>-</v>
      </c>
      <c r="P11161" s="73" t="str">
        <f t="shared" si="349"/>
        <v/>
      </c>
      <c r="Q11161" s="61" t="s">
        <v>86</v>
      </c>
    </row>
    <row r="11162" spans="8:17" x14ac:dyDescent="0.25">
      <c r="H11162" s="59">
        <v>81906</v>
      </c>
      <c r="I11162" s="59" t="s">
        <v>72</v>
      </c>
      <c r="J11162" s="59">
        <v>2637324</v>
      </c>
      <c r="K11162" s="59" t="s">
        <v>11664</v>
      </c>
      <c r="L11162" s="61" t="s">
        <v>81</v>
      </c>
      <c r="M11162" s="61">
        <f>VLOOKUP(H11162,zdroj!C:F,4,0)</f>
        <v>0</v>
      </c>
      <c r="N11162" s="61" t="str">
        <f t="shared" si="348"/>
        <v>-</v>
      </c>
      <c r="P11162" s="73" t="str">
        <f t="shared" si="349"/>
        <v/>
      </c>
      <c r="Q11162" s="61" t="s">
        <v>86</v>
      </c>
    </row>
    <row r="11163" spans="8:17" x14ac:dyDescent="0.25">
      <c r="H11163" s="59">
        <v>81906</v>
      </c>
      <c r="I11163" s="59" t="s">
        <v>72</v>
      </c>
      <c r="J11163" s="59">
        <v>2637332</v>
      </c>
      <c r="K11163" s="59" t="s">
        <v>11665</v>
      </c>
      <c r="L11163" s="61" t="s">
        <v>81</v>
      </c>
      <c r="M11163" s="61">
        <f>VLOOKUP(H11163,zdroj!C:F,4,0)</f>
        <v>0</v>
      </c>
      <c r="N11163" s="61" t="str">
        <f t="shared" si="348"/>
        <v>-</v>
      </c>
      <c r="P11163" s="73" t="str">
        <f t="shared" si="349"/>
        <v/>
      </c>
      <c r="Q11163" s="61" t="s">
        <v>86</v>
      </c>
    </row>
    <row r="11164" spans="8:17" x14ac:dyDescent="0.25">
      <c r="H11164" s="59">
        <v>81906</v>
      </c>
      <c r="I11164" s="59" t="s">
        <v>72</v>
      </c>
      <c r="J11164" s="59">
        <v>2637341</v>
      </c>
      <c r="K11164" s="59" t="s">
        <v>11666</v>
      </c>
      <c r="L11164" s="61" t="s">
        <v>81</v>
      </c>
      <c r="M11164" s="61">
        <f>VLOOKUP(H11164,zdroj!C:F,4,0)</f>
        <v>0</v>
      </c>
      <c r="N11164" s="61" t="str">
        <f t="shared" si="348"/>
        <v>-</v>
      </c>
      <c r="P11164" s="73" t="str">
        <f t="shared" si="349"/>
        <v/>
      </c>
      <c r="Q11164" s="61" t="s">
        <v>86</v>
      </c>
    </row>
    <row r="11165" spans="8:17" x14ac:dyDescent="0.25">
      <c r="H11165" s="59">
        <v>81906</v>
      </c>
      <c r="I11165" s="59" t="s">
        <v>72</v>
      </c>
      <c r="J11165" s="59">
        <v>2637359</v>
      </c>
      <c r="K11165" s="59" t="s">
        <v>11667</v>
      </c>
      <c r="L11165" s="61" t="s">
        <v>81</v>
      </c>
      <c r="M11165" s="61">
        <f>VLOOKUP(H11165,zdroj!C:F,4,0)</f>
        <v>0</v>
      </c>
      <c r="N11165" s="61" t="str">
        <f t="shared" si="348"/>
        <v>-</v>
      </c>
      <c r="P11165" s="73" t="str">
        <f t="shared" si="349"/>
        <v/>
      </c>
      <c r="Q11165" s="61" t="s">
        <v>86</v>
      </c>
    </row>
    <row r="11166" spans="8:17" x14ac:dyDescent="0.25">
      <c r="H11166" s="59">
        <v>81906</v>
      </c>
      <c r="I11166" s="59" t="s">
        <v>72</v>
      </c>
      <c r="J11166" s="59">
        <v>2637367</v>
      </c>
      <c r="K11166" s="59" t="s">
        <v>11668</v>
      </c>
      <c r="L11166" s="61" t="s">
        <v>81</v>
      </c>
      <c r="M11166" s="61">
        <f>VLOOKUP(H11166,zdroj!C:F,4,0)</f>
        <v>0</v>
      </c>
      <c r="N11166" s="61" t="str">
        <f t="shared" si="348"/>
        <v>-</v>
      </c>
      <c r="P11166" s="73" t="str">
        <f t="shared" si="349"/>
        <v/>
      </c>
      <c r="Q11166" s="61" t="s">
        <v>86</v>
      </c>
    </row>
    <row r="11167" spans="8:17" x14ac:dyDescent="0.25">
      <c r="H11167" s="59">
        <v>81906</v>
      </c>
      <c r="I11167" s="59" t="s">
        <v>72</v>
      </c>
      <c r="J11167" s="59">
        <v>2637375</v>
      </c>
      <c r="K11167" s="59" t="s">
        <v>11669</v>
      </c>
      <c r="L11167" s="61" t="s">
        <v>81</v>
      </c>
      <c r="M11167" s="61">
        <f>VLOOKUP(H11167,zdroj!C:F,4,0)</f>
        <v>0</v>
      </c>
      <c r="N11167" s="61" t="str">
        <f t="shared" si="348"/>
        <v>-</v>
      </c>
      <c r="P11167" s="73" t="str">
        <f t="shared" si="349"/>
        <v/>
      </c>
      <c r="Q11167" s="61" t="s">
        <v>86</v>
      </c>
    </row>
    <row r="11168" spans="8:17" x14ac:dyDescent="0.25">
      <c r="H11168" s="59">
        <v>81906</v>
      </c>
      <c r="I11168" s="59" t="s">
        <v>72</v>
      </c>
      <c r="J11168" s="59">
        <v>2637383</v>
      </c>
      <c r="K11168" s="59" t="s">
        <v>11670</v>
      </c>
      <c r="L11168" s="61" t="s">
        <v>81</v>
      </c>
      <c r="M11168" s="61">
        <f>VLOOKUP(H11168,zdroj!C:F,4,0)</f>
        <v>0</v>
      </c>
      <c r="N11168" s="61" t="str">
        <f t="shared" si="348"/>
        <v>-</v>
      </c>
      <c r="P11168" s="73" t="str">
        <f t="shared" si="349"/>
        <v/>
      </c>
      <c r="Q11168" s="61" t="s">
        <v>86</v>
      </c>
    </row>
    <row r="11169" spans="8:17" x14ac:dyDescent="0.25">
      <c r="H11169" s="59">
        <v>81906</v>
      </c>
      <c r="I11169" s="59" t="s">
        <v>72</v>
      </c>
      <c r="J11169" s="59">
        <v>2637391</v>
      </c>
      <c r="K11169" s="59" t="s">
        <v>11671</v>
      </c>
      <c r="L11169" s="61" t="s">
        <v>81</v>
      </c>
      <c r="M11169" s="61">
        <f>VLOOKUP(H11169,zdroj!C:F,4,0)</f>
        <v>0</v>
      </c>
      <c r="N11169" s="61" t="str">
        <f t="shared" si="348"/>
        <v>-</v>
      </c>
      <c r="P11169" s="73" t="str">
        <f t="shared" si="349"/>
        <v/>
      </c>
      <c r="Q11169" s="61" t="s">
        <v>86</v>
      </c>
    </row>
    <row r="11170" spans="8:17" x14ac:dyDescent="0.25">
      <c r="H11170" s="59">
        <v>81906</v>
      </c>
      <c r="I11170" s="59" t="s">
        <v>72</v>
      </c>
      <c r="J11170" s="59">
        <v>2637405</v>
      </c>
      <c r="K11170" s="59" t="s">
        <v>11672</v>
      </c>
      <c r="L11170" s="61" t="s">
        <v>81</v>
      </c>
      <c r="M11170" s="61">
        <f>VLOOKUP(H11170,zdroj!C:F,4,0)</f>
        <v>0</v>
      </c>
      <c r="N11170" s="61" t="str">
        <f t="shared" si="348"/>
        <v>-</v>
      </c>
      <c r="P11170" s="73" t="str">
        <f t="shared" si="349"/>
        <v/>
      </c>
      <c r="Q11170" s="61" t="s">
        <v>86</v>
      </c>
    </row>
    <row r="11171" spans="8:17" x14ac:dyDescent="0.25">
      <c r="H11171" s="59">
        <v>81906</v>
      </c>
      <c r="I11171" s="59" t="s">
        <v>72</v>
      </c>
      <c r="J11171" s="59">
        <v>2637413</v>
      </c>
      <c r="K11171" s="59" t="s">
        <v>11673</v>
      </c>
      <c r="L11171" s="61" t="s">
        <v>81</v>
      </c>
      <c r="M11171" s="61">
        <f>VLOOKUP(H11171,zdroj!C:F,4,0)</f>
        <v>0</v>
      </c>
      <c r="N11171" s="61" t="str">
        <f t="shared" si="348"/>
        <v>-</v>
      </c>
      <c r="P11171" s="73" t="str">
        <f t="shared" si="349"/>
        <v/>
      </c>
      <c r="Q11171" s="61" t="s">
        <v>86</v>
      </c>
    </row>
    <row r="11172" spans="8:17" x14ac:dyDescent="0.25">
      <c r="H11172" s="59">
        <v>81906</v>
      </c>
      <c r="I11172" s="59" t="s">
        <v>72</v>
      </c>
      <c r="J11172" s="59">
        <v>2637421</v>
      </c>
      <c r="K11172" s="59" t="s">
        <v>11674</v>
      </c>
      <c r="L11172" s="61" t="s">
        <v>114</v>
      </c>
      <c r="M11172" s="61">
        <f>VLOOKUP(H11172,zdroj!C:F,4,0)</f>
        <v>0</v>
      </c>
      <c r="N11172" s="61" t="str">
        <f t="shared" si="348"/>
        <v>katC</v>
      </c>
      <c r="P11172" s="73" t="str">
        <f t="shared" si="349"/>
        <v/>
      </c>
      <c r="Q11172" s="61" t="s">
        <v>31</v>
      </c>
    </row>
    <row r="11173" spans="8:17" x14ac:dyDescent="0.25">
      <c r="H11173" s="59">
        <v>81906</v>
      </c>
      <c r="I11173" s="59" t="s">
        <v>72</v>
      </c>
      <c r="J11173" s="59">
        <v>2637448</v>
      </c>
      <c r="K11173" s="59" t="s">
        <v>11675</v>
      </c>
      <c r="L11173" s="61" t="s">
        <v>81</v>
      </c>
      <c r="M11173" s="61">
        <f>VLOOKUP(H11173,zdroj!C:F,4,0)</f>
        <v>0</v>
      </c>
      <c r="N11173" s="61" t="str">
        <f t="shared" si="348"/>
        <v>-</v>
      </c>
      <c r="P11173" s="73" t="str">
        <f t="shared" si="349"/>
        <v/>
      </c>
      <c r="Q11173" s="61" t="s">
        <v>88</v>
      </c>
    </row>
    <row r="11174" spans="8:17" x14ac:dyDescent="0.25">
      <c r="H11174" s="59">
        <v>81906</v>
      </c>
      <c r="I11174" s="59" t="s">
        <v>72</v>
      </c>
      <c r="J11174" s="59">
        <v>2637456</v>
      </c>
      <c r="K11174" s="59" t="s">
        <v>11676</v>
      </c>
      <c r="L11174" s="61" t="s">
        <v>81</v>
      </c>
      <c r="M11174" s="61">
        <f>VLOOKUP(H11174,zdroj!C:F,4,0)</f>
        <v>0</v>
      </c>
      <c r="N11174" s="61" t="str">
        <f t="shared" si="348"/>
        <v>-</v>
      </c>
      <c r="P11174" s="73" t="str">
        <f t="shared" si="349"/>
        <v/>
      </c>
      <c r="Q11174" s="61" t="s">
        <v>88</v>
      </c>
    </row>
    <row r="11175" spans="8:17" x14ac:dyDescent="0.25">
      <c r="H11175" s="59">
        <v>81906</v>
      </c>
      <c r="I11175" s="59" t="s">
        <v>72</v>
      </c>
      <c r="J11175" s="59">
        <v>2637464</v>
      </c>
      <c r="K11175" s="59" t="s">
        <v>11677</v>
      </c>
      <c r="L11175" s="61" t="s">
        <v>81</v>
      </c>
      <c r="M11175" s="61">
        <f>VLOOKUP(H11175,zdroj!C:F,4,0)</f>
        <v>0</v>
      </c>
      <c r="N11175" s="61" t="str">
        <f t="shared" si="348"/>
        <v>-</v>
      </c>
      <c r="P11175" s="73" t="str">
        <f t="shared" si="349"/>
        <v/>
      </c>
      <c r="Q11175" s="61" t="s">
        <v>88</v>
      </c>
    </row>
    <row r="11176" spans="8:17" x14ac:dyDescent="0.25">
      <c r="H11176" s="59">
        <v>81906</v>
      </c>
      <c r="I11176" s="59" t="s">
        <v>72</v>
      </c>
      <c r="J11176" s="59">
        <v>2637481</v>
      </c>
      <c r="K11176" s="59" t="s">
        <v>11678</v>
      </c>
      <c r="L11176" s="61" t="s">
        <v>81</v>
      </c>
      <c r="M11176" s="61">
        <f>VLOOKUP(H11176,zdroj!C:F,4,0)</f>
        <v>0</v>
      </c>
      <c r="N11176" s="61" t="str">
        <f t="shared" si="348"/>
        <v>-</v>
      </c>
      <c r="P11176" s="73" t="str">
        <f t="shared" si="349"/>
        <v/>
      </c>
      <c r="Q11176" s="61" t="s">
        <v>86</v>
      </c>
    </row>
    <row r="11177" spans="8:17" x14ac:dyDescent="0.25">
      <c r="H11177" s="59">
        <v>81906</v>
      </c>
      <c r="I11177" s="59" t="s">
        <v>72</v>
      </c>
      <c r="J11177" s="59">
        <v>25904647</v>
      </c>
      <c r="K11177" s="59" t="s">
        <v>11679</v>
      </c>
      <c r="L11177" s="61" t="s">
        <v>81</v>
      </c>
      <c r="M11177" s="61">
        <f>VLOOKUP(H11177,zdroj!C:F,4,0)</f>
        <v>0</v>
      </c>
      <c r="N11177" s="61" t="str">
        <f t="shared" si="348"/>
        <v>-</v>
      </c>
      <c r="P11177" s="73" t="str">
        <f t="shared" si="349"/>
        <v/>
      </c>
      <c r="Q11177" s="61" t="s">
        <v>88</v>
      </c>
    </row>
    <row r="11178" spans="8:17" x14ac:dyDescent="0.25">
      <c r="H11178" s="59">
        <v>81906</v>
      </c>
      <c r="I11178" s="59" t="s">
        <v>72</v>
      </c>
      <c r="J11178" s="59">
        <v>25910621</v>
      </c>
      <c r="K11178" s="59" t="s">
        <v>11680</v>
      </c>
      <c r="L11178" s="61" t="s">
        <v>81</v>
      </c>
      <c r="M11178" s="61">
        <f>VLOOKUP(H11178,zdroj!C:F,4,0)</f>
        <v>0</v>
      </c>
      <c r="N11178" s="61" t="str">
        <f t="shared" si="348"/>
        <v>-</v>
      </c>
      <c r="P11178" s="73" t="str">
        <f t="shared" si="349"/>
        <v/>
      </c>
      <c r="Q11178" s="61" t="s">
        <v>88</v>
      </c>
    </row>
    <row r="11179" spans="8:17" x14ac:dyDescent="0.25">
      <c r="H11179" s="59">
        <v>81906</v>
      </c>
      <c r="I11179" s="59" t="s">
        <v>72</v>
      </c>
      <c r="J11179" s="59">
        <v>26615517</v>
      </c>
      <c r="K11179" s="59" t="s">
        <v>11681</v>
      </c>
      <c r="L11179" s="61" t="s">
        <v>81</v>
      </c>
      <c r="M11179" s="61">
        <f>VLOOKUP(H11179,zdroj!C:F,4,0)</f>
        <v>0</v>
      </c>
      <c r="N11179" s="61" t="str">
        <f t="shared" si="348"/>
        <v>-</v>
      </c>
      <c r="P11179" s="73" t="str">
        <f t="shared" si="349"/>
        <v/>
      </c>
      <c r="Q11179" s="61" t="s">
        <v>88</v>
      </c>
    </row>
    <row r="11180" spans="8:17" x14ac:dyDescent="0.25">
      <c r="H11180" s="59">
        <v>81906</v>
      </c>
      <c r="I11180" s="59" t="s">
        <v>72</v>
      </c>
      <c r="J11180" s="59">
        <v>26888530</v>
      </c>
      <c r="K11180" s="59" t="s">
        <v>11682</v>
      </c>
      <c r="L11180" s="61" t="s">
        <v>81</v>
      </c>
      <c r="M11180" s="61">
        <f>VLOOKUP(H11180,zdroj!C:F,4,0)</f>
        <v>0</v>
      </c>
      <c r="N11180" s="61" t="str">
        <f t="shared" si="348"/>
        <v>-</v>
      </c>
      <c r="P11180" s="73" t="str">
        <f t="shared" si="349"/>
        <v/>
      </c>
      <c r="Q11180" s="61" t="s">
        <v>88</v>
      </c>
    </row>
    <row r="11181" spans="8:17" x14ac:dyDescent="0.25">
      <c r="H11181" s="59">
        <v>81906</v>
      </c>
      <c r="I11181" s="59" t="s">
        <v>72</v>
      </c>
      <c r="J11181" s="59">
        <v>27071227</v>
      </c>
      <c r="K11181" s="59" t="s">
        <v>11683</v>
      </c>
      <c r="L11181" s="61" t="s">
        <v>81</v>
      </c>
      <c r="M11181" s="61">
        <f>VLOOKUP(H11181,zdroj!C:F,4,0)</f>
        <v>0</v>
      </c>
      <c r="N11181" s="61" t="str">
        <f t="shared" si="348"/>
        <v>-</v>
      </c>
      <c r="P11181" s="73" t="str">
        <f t="shared" si="349"/>
        <v/>
      </c>
      <c r="Q11181" s="61" t="s">
        <v>86</v>
      </c>
    </row>
    <row r="11182" spans="8:17" x14ac:dyDescent="0.25">
      <c r="H11182" s="59">
        <v>81906</v>
      </c>
      <c r="I11182" s="59" t="s">
        <v>72</v>
      </c>
      <c r="J11182" s="59">
        <v>27338509</v>
      </c>
      <c r="K11182" s="59" t="s">
        <v>11684</v>
      </c>
      <c r="L11182" s="61" t="s">
        <v>81</v>
      </c>
      <c r="M11182" s="61">
        <f>VLOOKUP(H11182,zdroj!C:F,4,0)</f>
        <v>0</v>
      </c>
      <c r="N11182" s="61" t="str">
        <f t="shared" si="348"/>
        <v>-</v>
      </c>
      <c r="P11182" s="73" t="str">
        <f t="shared" si="349"/>
        <v/>
      </c>
      <c r="Q11182" s="61" t="s">
        <v>86</v>
      </c>
    </row>
    <row r="11183" spans="8:17" x14ac:dyDescent="0.25">
      <c r="H11183" s="59">
        <v>81906</v>
      </c>
      <c r="I11183" s="59" t="s">
        <v>72</v>
      </c>
      <c r="J11183" s="59">
        <v>27645886</v>
      </c>
      <c r="K11183" s="59" t="s">
        <v>11685</v>
      </c>
      <c r="L11183" s="61" t="s">
        <v>81</v>
      </c>
      <c r="M11183" s="61">
        <f>VLOOKUP(H11183,zdroj!C:F,4,0)</f>
        <v>0</v>
      </c>
      <c r="N11183" s="61" t="str">
        <f t="shared" si="348"/>
        <v>-</v>
      </c>
      <c r="P11183" s="73" t="str">
        <f t="shared" si="349"/>
        <v/>
      </c>
      <c r="Q11183" s="61" t="s">
        <v>88</v>
      </c>
    </row>
    <row r="11184" spans="8:17" x14ac:dyDescent="0.25">
      <c r="H11184" s="59">
        <v>81906</v>
      </c>
      <c r="I11184" s="59" t="s">
        <v>72</v>
      </c>
      <c r="J11184" s="59">
        <v>27811042</v>
      </c>
      <c r="K11184" s="59" t="s">
        <v>11686</v>
      </c>
      <c r="L11184" s="61" t="s">
        <v>81</v>
      </c>
      <c r="M11184" s="61">
        <f>VLOOKUP(H11184,zdroj!C:F,4,0)</f>
        <v>0</v>
      </c>
      <c r="N11184" s="61" t="str">
        <f t="shared" si="348"/>
        <v>-</v>
      </c>
      <c r="P11184" s="73" t="str">
        <f t="shared" si="349"/>
        <v/>
      </c>
      <c r="Q11184" s="61" t="s">
        <v>88</v>
      </c>
    </row>
    <row r="11185" spans="8:17" x14ac:dyDescent="0.25">
      <c r="H11185" s="59">
        <v>81906</v>
      </c>
      <c r="I11185" s="59" t="s">
        <v>72</v>
      </c>
      <c r="J11185" s="59">
        <v>28440323</v>
      </c>
      <c r="K11185" s="59" t="s">
        <v>11687</v>
      </c>
      <c r="L11185" s="61" t="s">
        <v>81</v>
      </c>
      <c r="M11185" s="61">
        <f>VLOOKUP(H11185,zdroj!C:F,4,0)</f>
        <v>0</v>
      </c>
      <c r="N11185" s="61" t="str">
        <f t="shared" si="348"/>
        <v>-</v>
      </c>
      <c r="P11185" s="73" t="str">
        <f t="shared" si="349"/>
        <v/>
      </c>
      <c r="Q11185" s="61" t="s">
        <v>86</v>
      </c>
    </row>
    <row r="11186" spans="8:17" x14ac:dyDescent="0.25">
      <c r="H11186" s="59">
        <v>81906</v>
      </c>
      <c r="I11186" s="59" t="s">
        <v>72</v>
      </c>
      <c r="J11186" s="59">
        <v>40066614</v>
      </c>
      <c r="K11186" s="59" t="s">
        <v>11688</v>
      </c>
      <c r="L11186" s="61" t="s">
        <v>81</v>
      </c>
      <c r="M11186" s="61">
        <f>VLOOKUP(H11186,zdroj!C:F,4,0)</f>
        <v>0</v>
      </c>
      <c r="N11186" s="61" t="str">
        <f t="shared" si="348"/>
        <v>-</v>
      </c>
      <c r="P11186" s="73" t="str">
        <f t="shared" si="349"/>
        <v/>
      </c>
      <c r="Q11186" s="61" t="s">
        <v>88</v>
      </c>
    </row>
    <row r="11187" spans="8:17" x14ac:dyDescent="0.25">
      <c r="H11187" s="59">
        <v>81906</v>
      </c>
      <c r="I11187" s="59" t="s">
        <v>72</v>
      </c>
      <c r="J11187" s="59">
        <v>41227824</v>
      </c>
      <c r="K11187" s="59" t="s">
        <v>11689</v>
      </c>
      <c r="L11187" s="61" t="s">
        <v>81</v>
      </c>
      <c r="M11187" s="61">
        <f>VLOOKUP(H11187,zdroj!C:F,4,0)</f>
        <v>0</v>
      </c>
      <c r="N11187" s="61" t="str">
        <f t="shared" si="348"/>
        <v>-</v>
      </c>
      <c r="P11187" s="73" t="str">
        <f t="shared" si="349"/>
        <v/>
      </c>
      <c r="Q11187" s="61" t="s">
        <v>86</v>
      </c>
    </row>
    <row r="11188" spans="8:17" x14ac:dyDescent="0.25">
      <c r="H11188" s="59">
        <v>81906</v>
      </c>
      <c r="I11188" s="59" t="s">
        <v>72</v>
      </c>
      <c r="J11188" s="59">
        <v>41500067</v>
      </c>
      <c r="K11188" s="59" t="s">
        <v>11690</v>
      </c>
      <c r="L11188" s="61" t="s">
        <v>81</v>
      </c>
      <c r="M11188" s="61">
        <f>VLOOKUP(H11188,zdroj!C:F,4,0)</f>
        <v>0</v>
      </c>
      <c r="N11188" s="61" t="str">
        <f t="shared" si="348"/>
        <v>-</v>
      </c>
      <c r="P11188" s="73" t="str">
        <f t="shared" si="349"/>
        <v/>
      </c>
      <c r="Q11188" s="61" t="s">
        <v>86</v>
      </c>
    </row>
    <row r="11189" spans="8:17" x14ac:dyDescent="0.25">
      <c r="H11189" s="59">
        <v>81906</v>
      </c>
      <c r="I11189" s="59" t="s">
        <v>72</v>
      </c>
      <c r="J11189" s="59">
        <v>42436753</v>
      </c>
      <c r="K11189" s="59" t="s">
        <v>11691</v>
      </c>
      <c r="L11189" s="61" t="s">
        <v>81</v>
      </c>
      <c r="M11189" s="61">
        <f>VLOOKUP(H11189,zdroj!C:F,4,0)</f>
        <v>0</v>
      </c>
      <c r="N11189" s="61" t="str">
        <f t="shared" si="348"/>
        <v>-</v>
      </c>
      <c r="P11189" s="73" t="str">
        <f t="shared" si="349"/>
        <v/>
      </c>
      <c r="Q11189" s="61" t="s">
        <v>88</v>
      </c>
    </row>
    <row r="11190" spans="8:17" x14ac:dyDescent="0.25">
      <c r="H11190" s="59">
        <v>81906</v>
      </c>
      <c r="I11190" s="59" t="s">
        <v>72</v>
      </c>
      <c r="J11190" s="59">
        <v>72372656</v>
      </c>
      <c r="K11190" s="59" t="s">
        <v>11692</v>
      </c>
      <c r="L11190" s="61" t="s">
        <v>81</v>
      </c>
      <c r="M11190" s="61">
        <f>VLOOKUP(H11190,zdroj!C:F,4,0)</f>
        <v>0</v>
      </c>
      <c r="N11190" s="61" t="str">
        <f t="shared" si="348"/>
        <v>-</v>
      </c>
      <c r="P11190" s="73" t="str">
        <f t="shared" si="349"/>
        <v/>
      </c>
      <c r="Q11190" s="61" t="s">
        <v>86</v>
      </c>
    </row>
    <row r="11191" spans="8:17" x14ac:dyDescent="0.25">
      <c r="H11191" s="59">
        <v>81906</v>
      </c>
      <c r="I11191" s="59" t="s">
        <v>72</v>
      </c>
      <c r="J11191" s="59">
        <v>75106736</v>
      </c>
      <c r="K11191" s="59" t="s">
        <v>11693</v>
      </c>
      <c r="L11191" s="61" t="s">
        <v>81</v>
      </c>
      <c r="M11191" s="61">
        <f>VLOOKUP(H11191,zdroj!C:F,4,0)</f>
        <v>0</v>
      </c>
      <c r="N11191" s="61" t="str">
        <f t="shared" si="348"/>
        <v>-</v>
      </c>
      <c r="P11191" s="73" t="str">
        <f t="shared" si="349"/>
        <v/>
      </c>
      <c r="Q11191" s="61" t="s">
        <v>88</v>
      </c>
    </row>
    <row r="11192" spans="8:17" x14ac:dyDescent="0.25">
      <c r="H11192" s="59">
        <v>81906</v>
      </c>
      <c r="I11192" s="59" t="s">
        <v>72</v>
      </c>
      <c r="J11192" s="59">
        <v>75408643</v>
      </c>
      <c r="K11192" s="59" t="s">
        <v>11694</v>
      </c>
      <c r="L11192" s="61" t="s">
        <v>81</v>
      </c>
      <c r="M11192" s="61">
        <f>VLOOKUP(H11192,zdroj!C:F,4,0)</f>
        <v>0</v>
      </c>
      <c r="N11192" s="61" t="str">
        <f t="shared" si="348"/>
        <v>-</v>
      </c>
      <c r="P11192" s="73" t="str">
        <f t="shared" si="349"/>
        <v/>
      </c>
      <c r="Q11192" s="61" t="s">
        <v>88</v>
      </c>
    </row>
    <row r="11193" spans="8:17" x14ac:dyDescent="0.25">
      <c r="H11193" s="59">
        <v>81906</v>
      </c>
      <c r="I11193" s="59" t="s">
        <v>72</v>
      </c>
      <c r="J11193" s="59">
        <v>77976002</v>
      </c>
      <c r="K11193" s="59" t="s">
        <v>11695</v>
      </c>
      <c r="L11193" s="61" t="s">
        <v>81</v>
      </c>
      <c r="M11193" s="61">
        <f>VLOOKUP(H11193,zdroj!C:F,4,0)</f>
        <v>0</v>
      </c>
      <c r="N11193" s="61" t="str">
        <f t="shared" si="348"/>
        <v>-</v>
      </c>
      <c r="P11193" s="73" t="str">
        <f t="shared" si="349"/>
        <v/>
      </c>
      <c r="Q11193" s="61" t="s">
        <v>88</v>
      </c>
    </row>
    <row r="11194" spans="8:17" x14ac:dyDescent="0.25">
      <c r="H11194" s="59">
        <v>81906</v>
      </c>
      <c r="I11194" s="59" t="s">
        <v>72</v>
      </c>
      <c r="J11194" s="59">
        <v>79176089</v>
      </c>
      <c r="K11194" s="59" t="s">
        <v>11696</v>
      </c>
      <c r="L11194" s="61" t="s">
        <v>81</v>
      </c>
      <c r="M11194" s="61">
        <f>VLOOKUP(H11194,zdroj!C:F,4,0)</f>
        <v>0</v>
      </c>
      <c r="N11194" s="61" t="str">
        <f t="shared" si="348"/>
        <v>-</v>
      </c>
      <c r="P11194" s="73" t="str">
        <f t="shared" si="349"/>
        <v/>
      </c>
      <c r="Q11194" s="61" t="s">
        <v>88</v>
      </c>
    </row>
    <row r="11195" spans="8:17" x14ac:dyDescent="0.25">
      <c r="H11195" s="59">
        <v>81906</v>
      </c>
      <c r="I11195" s="59" t="s">
        <v>72</v>
      </c>
      <c r="J11195" s="59">
        <v>79176445</v>
      </c>
      <c r="K11195" s="59" t="s">
        <v>11697</v>
      </c>
      <c r="L11195" s="61" t="s">
        <v>81</v>
      </c>
      <c r="M11195" s="61">
        <f>VLOOKUP(H11195,zdroj!C:F,4,0)</f>
        <v>0</v>
      </c>
      <c r="N11195" s="61" t="str">
        <f t="shared" si="348"/>
        <v>-</v>
      </c>
      <c r="P11195" s="73" t="str">
        <f t="shared" si="349"/>
        <v/>
      </c>
      <c r="Q11195" s="61" t="s">
        <v>88</v>
      </c>
    </row>
    <row r="11196" spans="8:17" x14ac:dyDescent="0.25">
      <c r="H11196" s="59">
        <v>81906</v>
      </c>
      <c r="I11196" s="59" t="s">
        <v>72</v>
      </c>
      <c r="J11196" s="59">
        <v>81289715</v>
      </c>
      <c r="K11196" s="59" t="s">
        <v>11698</v>
      </c>
      <c r="L11196" s="61" t="s">
        <v>81</v>
      </c>
      <c r="M11196" s="61">
        <f>VLOOKUP(H11196,zdroj!C:F,4,0)</f>
        <v>0</v>
      </c>
      <c r="N11196" s="61" t="str">
        <f t="shared" si="348"/>
        <v>-</v>
      </c>
      <c r="P11196" s="73" t="str">
        <f t="shared" si="349"/>
        <v/>
      </c>
      <c r="Q11196" s="61" t="s">
        <v>88</v>
      </c>
    </row>
    <row r="11197" spans="8:17" x14ac:dyDescent="0.25">
      <c r="H11197" s="59">
        <v>96024</v>
      </c>
      <c r="I11197" s="59" t="s">
        <v>69</v>
      </c>
      <c r="J11197" s="59">
        <v>2643626</v>
      </c>
      <c r="K11197" s="59" t="s">
        <v>11699</v>
      </c>
      <c r="L11197" s="61" t="s">
        <v>113</v>
      </c>
      <c r="M11197" s="61">
        <f>VLOOKUP(H11197,zdroj!C:F,4,0)</f>
        <v>0</v>
      </c>
      <c r="N11197" s="61" t="str">
        <f t="shared" si="348"/>
        <v>katB</v>
      </c>
      <c r="P11197" s="73" t="str">
        <f t="shared" si="349"/>
        <v/>
      </c>
      <c r="Q11197" s="61" t="s">
        <v>30</v>
      </c>
    </row>
    <row r="11198" spans="8:17" x14ac:dyDescent="0.25">
      <c r="H11198" s="59">
        <v>96024</v>
      </c>
      <c r="I11198" s="59" t="s">
        <v>69</v>
      </c>
      <c r="J11198" s="59">
        <v>2643642</v>
      </c>
      <c r="K11198" s="59" t="s">
        <v>11700</v>
      </c>
      <c r="L11198" s="61" t="s">
        <v>113</v>
      </c>
      <c r="M11198" s="61">
        <f>VLOOKUP(H11198,zdroj!C:F,4,0)</f>
        <v>0</v>
      </c>
      <c r="N11198" s="61" t="str">
        <f t="shared" si="348"/>
        <v>katB</v>
      </c>
      <c r="P11198" s="73" t="str">
        <f t="shared" si="349"/>
        <v/>
      </c>
      <c r="Q11198" s="61" t="s">
        <v>30</v>
      </c>
    </row>
    <row r="11199" spans="8:17" x14ac:dyDescent="0.25">
      <c r="H11199" s="59">
        <v>96024</v>
      </c>
      <c r="I11199" s="59" t="s">
        <v>69</v>
      </c>
      <c r="J11199" s="59">
        <v>2643651</v>
      </c>
      <c r="K11199" s="59" t="s">
        <v>11701</v>
      </c>
      <c r="L11199" s="61" t="s">
        <v>113</v>
      </c>
      <c r="M11199" s="61">
        <f>VLOOKUP(H11199,zdroj!C:F,4,0)</f>
        <v>0</v>
      </c>
      <c r="N11199" s="61" t="str">
        <f t="shared" si="348"/>
        <v>katB</v>
      </c>
      <c r="P11199" s="73" t="str">
        <f t="shared" si="349"/>
        <v/>
      </c>
      <c r="Q11199" s="61" t="s">
        <v>30</v>
      </c>
    </row>
    <row r="11200" spans="8:17" x14ac:dyDescent="0.25">
      <c r="H11200" s="59">
        <v>96024</v>
      </c>
      <c r="I11200" s="59" t="s">
        <v>69</v>
      </c>
      <c r="J11200" s="59">
        <v>2643731</v>
      </c>
      <c r="K11200" s="59" t="s">
        <v>11702</v>
      </c>
      <c r="L11200" s="61" t="s">
        <v>81</v>
      </c>
      <c r="M11200" s="61">
        <f>VLOOKUP(H11200,zdroj!C:F,4,0)</f>
        <v>0</v>
      </c>
      <c r="N11200" s="61" t="str">
        <f t="shared" si="348"/>
        <v>-</v>
      </c>
      <c r="P11200" s="73" t="str">
        <f t="shared" si="349"/>
        <v/>
      </c>
      <c r="Q11200" s="61" t="s">
        <v>86</v>
      </c>
    </row>
    <row r="11201" spans="8:17" x14ac:dyDescent="0.25">
      <c r="H11201" s="59">
        <v>96024</v>
      </c>
      <c r="I11201" s="59" t="s">
        <v>69</v>
      </c>
      <c r="J11201" s="59">
        <v>2643758</v>
      </c>
      <c r="K11201" s="59" t="s">
        <v>11703</v>
      </c>
      <c r="L11201" s="61" t="s">
        <v>81</v>
      </c>
      <c r="M11201" s="61">
        <f>VLOOKUP(H11201,zdroj!C:F,4,0)</f>
        <v>0</v>
      </c>
      <c r="N11201" s="61" t="str">
        <f t="shared" si="348"/>
        <v>-</v>
      </c>
      <c r="P11201" s="73" t="str">
        <f t="shared" si="349"/>
        <v/>
      </c>
      <c r="Q11201" s="61" t="s">
        <v>86</v>
      </c>
    </row>
    <row r="11202" spans="8:17" x14ac:dyDescent="0.25">
      <c r="H11202" s="59">
        <v>96024</v>
      </c>
      <c r="I11202" s="59" t="s">
        <v>69</v>
      </c>
      <c r="J11202" s="59">
        <v>2643766</v>
      </c>
      <c r="K11202" s="59" t="s">
        <v>11704</v>
      </c>
      <c r="L11202" s="61" t="s">
        <v>81</v>
      </c>
      <c r="M11202" s="61">
        <f>VLOOKUP(H11202,zdroj!C:F,4,0)</f>
        <v>0</v>
      </c>
      <c r="N11202" s="61" t="str">
        <f t="shared" si="348"/>
        <v>-</v>
      </c>
      <c r="P11202" s="73" t="str">
        <f t="shared" si="349"/>
        <v/>
      </c>
      <c r="Q11202" s="61" t="s">
        <v>86</v>
      </c>
    </row>
    <row r="11203" spans="8:17" x14ac:dyDescent="0.25">
      <c r="H11203" s="59">
        <v>96024</v>
      </c>
      <c r="I11203" s="59" t="s">
        <v>69</v>
      </c>
      <c r="J11203" s="59">
        <v>2643804</v>
      </c>
      <c r="K11203" s="59" t="s">
        <v>11705</v>
      </c>
      <c r="L11203" s="61" t="s">
        <v>81</v>
      </c>
      <c r="M11203" s="61">
        <f>VLOOKUP(H11203,zdroj!C:F,4,0)</f>
        <v>0</v>
      </c>
      <c r="N11203" s="61" t="str">
        <f t="shared" si="348"/>
        <v>-</v>
      </c>
      <c r="P11203" s="73" t="str">
        <f t="shared" si="349"/>
        <v/>
      </c>
      <c r="Q11203" s="61" t="s">
        <v>86</v>
      </c>
    </row>
    <row r="11204" spans="8:17" x14ac:dyDescent="0.25">
      <c r="H11204" s="59">
        <v>96024</v>
      </c>
      <c r="I11204" s="59" t="s">
        <v>69</v>
      </c>
      <c r="J11204" s="59">
        <v>2643812</v>
      </c>
      <c r="K11204" s="59" t="s">
        <v>11706</v>
      </c>
      <c r="L11204" s="61" t="s">
        <v>81</v>
      </c>
      <c r="M11204" s="61">
        <f>VLOOKUP(H11204,zdroj!C:F,4,0)</f>
        <v>0</v>
      </c>
      <c r="N11204" s="61" t="str">
        <f t="shared" si="348"/>
        <v>-</v>
      </c>
      <c r="P11204" s="73" t="str">
        <f t="shared" si="349"/>
        <v/>
      </c>
      <c r="Q11204" s="61" t="s">
        <v>86</v>
      </c>
    </row>
    <row r="11205" spans="8:17" x14ac:dyDescent="0.25">
      <c r="H11205" s="59">
        <v>96024</v>
      </c>
      <c r="I11205" s="59" t="s">
        <v>69</v>
      </c>
      <c r="J11205" s="59">
        <v>2643839</v>
      </c>
      <c r="K11205" s="59" t="s">
        <v>11707</v>
      </c>
      <c r="L11205" s="61" t="s">
        <v>81</v>
      </c>
      <c r="M11205" s="61">
        <f>VLOOKUP(H11205,zdroj!C:F,4,0)</f>
        <v>0</v>
      </c>
      <c r="N11205" s="61" t="str">
        <f t="shared" si="348"/>
        <v>-</v>
      </c>
      <c r="P11205" s="73" t="str">
        <f t="shared" si="349"/>
        <v/>
      </c>
      <c r="Q11205" s="61" t="s">
        <v>86</v>
      </c>
    </row>
    <row r="11206" spans="8:17" x14ac:dyDescent="0.25">
      <c r="H11206" s="59">
        <v>96024</v>
      </c>
      <c r="I11206" s="59" t="s">
        <v>69</v>
      </c>
      <c r="J11206" s="59">
        <v>2643847</v>
      </c>
      <c r="K11206" s="59" t="s">
        <v>11708</v>
      </c>
      <c r="L11206" s="61" t="s">
        <v>81</v>
      </c>
      <c r="M11206" s="61">
        <f>VLOOKUP(H11206,zdroj!C:F,4,0)</f>
        <v>0</v>
      </c>
      <c r="N11206" s="61" t="str">
        <f t="shared" si="348"/>
        <v>-</v>
      </c>
      <c r="P11206" s="73" t="str">
        <f t="shared" si="349"/>
        <v/>
      </c>
      <c r="Q11206" s="61" t="s">
        <v>86</v>
      </c>
    </row>
    <row r="11207" spans="8:17" x14ac:dyDescent="0.25">
      <c r="H11207" s="59">
        <v>96024</v>
      </c>
      <c r="I11207" s="59" t="s">
        <v>69</v>
      </c>
      <c r="J11207" s="59">
        <v>26599082</v>
      </c>
      <c r="K11207" s="59" t="s">
        <v>11709</v>
      </c>
      <c r="L11207" s="61" t="s">
        <v>81</v>
      </c>
      <c r="M11207" s="61">
        <f>VLOOKUP(H11207,zdroj!C:F,4,0)</f>
        <v>0</v>
      </c>
      <c r="N11207" s="61" t="str">
        <f t="shared" ref="N11207:N11270" si="350">IF(M11207="A",IF(L11207="katA","katB",L11207),L11207)</f>
        <v>-</v>
      </c>
      <c r="P11207" s="73" t="str">
        <f t="shared" ref="P11207:P11270" si="351">IF(O11207="A",1,"")</f>
        <v/>
      </c>
      <c r="Q11207" s="61" t="s">
        <v>86</v>
      </c>
    </row>
    <row r="11208" spans="8:17" x14ac:dyDescent="0.25">
      <c r="H11208" s="59">
        <v>96024</v>
      </c>
      <c r="I11208" s="59" t="s">
        <v>69</v>
      </c>
      <c r="J11208" s="59">
        <v>30826217</v>
      </c>
      <c r="K11208" s="59" t="s">
        <v>11710</v>
      </c>
      <c r="L11208" s="61" t="s">
        <v>81</v>
      </c>
      <c r="M11208" s="61">
        <f>VLOOKUP(H11208,zdroj!C:F,4,0)</f>
        <v>0</v>
      </c>
      <c r="N11208" s="61" t="str">
        <f t="shared" si="350"/>
        <v>-</v>
      </c>
      <c r="P11208" s="73" t="str">
        <f t="shared" si="351"/>
        <v/>
      </c>
      <c r="Q11208" s="61" t="s">
        <v>86</v>
      </c>
    </row>
    <row r="11209" spans="8:17" x14ac:dyDescent="0.25">
      <c r="H11209" s="59">
        <v>96024</v>
      </c>
      <c r="I11209" s="59" t="s">
        <v>69</v>
      </c>
      <c r="J11209" s="59">
        <v>30826225</v>
      </c>
      <c r="K11209" s="59" t="s">
        <v>11711</v>
      </c>
      <c r="L11209" s="61" t="s">
        <v>81</v>
      </c>
      <c r="M11209" s="61">
        <f>VLOOKUP(H11209,zdroj!C:F,4,0)</f>
        <v>0</v>
      </c>
      <c r="N11209" s="61" t="str">
        <f t="shared" si="350"/>
        <v>-</v>
      </c>
      <c r="P11209" s="73" t="str">
        <f t="shared" si="351"/>
        <v/>
      </c>
      <c r="Q11209" s="61" t="s">
        <v>86</v>
      </c>
    </row>
    <row r="11210" spans="8:17" x14ac:dyDescent="0.25">
      <c r="H11210" s="59">
        <v>96024</v>
      </c>
      <c r="I11210" s="59" t="s">
        <v>69</v>
      </c>
      <c r="J11210" s="59">
        <v>40227090</v>
      </c>
      <c r="K11210" s="59" t="s">
        <v>11712</v>
      </c>
      <c r="L11210" s="61" t="s">
        <v>113</v>
      </c>
      <c r="M11210" s="61">
        <f>VLOOKUP(H11210,zdroj!C:F,4,0)</f>
        <v>0</v>
      </c>
      <c r="N11210" s="61" t="str">
        <f t="shared" si="350"/>
        <v>katB</v>
      </c>
      <c r="P11210" s="73" t="str">
        <f t="shared" si="351"/>
        <v/>
      </c>
      <c r="Q11210" s="61" t="s">
        <v>30</v>
      </c>
    </row>
    <row r="11211" spans="8:17" x14ac:dyDescent="0.25">
      <c r="H11211" s="59">
        <v>96024</v>
      </c>
      <c r="I11211" s="59" t="s">
        <v>69</v>
      </c>
      <c r="J11211" s="59">
        <v>78411637</v>
      </c>
      <c r="K11211" s="59" t="s">
        <v>11713</v>
      </c>
      <c r="L11211" s="61" t="s">
        <v>113</v>
      </c>
      <c r="M11211" s="61">
        <f>VLOOKUP(H11211,zdroj!C:F,4,0)</f>
        <v>0</v>
      </c>
      <c r="N11211" s="61" t="str">
        <f t="shared" si="350"/>
        <v>katB</v>
      </c>
      <c r="P11211" s="73" t="str">
        <f t="shared" si="351"/>
        <v/>
      </c>
      <c r="Q11211" s="61" t="s">
        <v>30</v>
      </c>
    </row>
    <row r="11212" spans="8:17" x14ac:dyDescent="0.25">
      <c r="H11212" s="59">
        <v>96024</v>
      </c>
      <c r="I11212" s="59" t="s">
        <v>69</v>
      </c>
      <c r="J11212" s="59">
        <v>78799996</v>
      </c>
      <c r="K11212" s="59" t="s">
        <v>11714</v>
      </c>
      <c r="L11212" s="61" t="s">
        <v>113</v>
      </c>
      <c r="M11212" s="61">
        <f>VLOOKUP(H11212,zdroj!C:F,4,0)</f>
        <v>0</v>
      </c>
      <c r="N11212" s="61" t="str">
        <f t="shared" si="350"/>
        <v>katB</v>
      </c>
      <c r="P11212" s="73" t="str">
        <f t="shared" si="351"/>
        <v/>
      </c>
      <c r="Q11212" s="61" t="s">
        <v>30</v>
      </c>
    </row>
    <row r="11213" spans="8:17" x14ac:dyDescent="0.25">
      <c r="H11213" s="59">
        <v>96041</v>
      </c>
      <c r="I11213" s="59" t="s">
        <v>69</v>
      </c>
      <c r="J11213" s="59">
        <v>2643871</v>
      </c>
      <c r="K11213" s="59" t="s">
        <v>11715</v>
      </c>
      <c r="L11213" s="61" t="s">
        <v>113</v>
      </c>
      <c r="M11213" s="61">
        <f>VLOOKUP(H11213,zdroj!C:F,4,0)</f>
        <v>0</v>
      </c>
      <c r="N11213" s="61" t="str">
        <f t="shared" si="350"/>
        <v>katB</v>
      </c>
      <c r="P11213" s="73" t="str">
        <f t="shared" si="351"/>
        <v/>
      </c>
      <c r="Q11213" s="61" t="s">
        <v>30</v>
      </c>
    </row>
    <row r="11214" spans="8:17" x14ac:dyDescent="0.25">
      <c r="H11214" s="59">
        <v>96041</v>
      </c>
      <c r="I11214" s="59" t="s">
        <v>69</v>
      </c>
      <c r="J11214" s="59">
        <v>2643880</v>
      </c>
      <c r="K11214" s="59" t="s">
        <v>11716</v>
      </c>
      <c r="L11214" s="61" t="s">
        <v>113</v>
      </c>
      <c r="M11214" s="61">
        <f>VLOOKUP(H11214,zdroj!C:F,4,0)</f>
        <v>0</v>
      </c>
      <c r="N11214" s="61" t="str">
        <f t="shared" si="350"/>
        <v>katB</v>
      </c>
      <c r="P11214" s="73" t="str">
        <f t="shared" si="351"/>
        <v/>
      </c>
      <c r="Q11214" s="61" t="s">
        <v>30</v>
      </c>
    </row>
    <row r="11215" spans="8:17" x14ac:dyDescent="0.25">
      <c r="H11215" s="59">
        <v>96041</v>
      </c>
      <c r="I11215" s="59" t="s">
        <v>69</v>
      </c>
      <c r="J11215" s="59">
        <v>2643901</v>
      </c>
      <c r="K11215" s="59" t="s">
        <v>11717</v>
      </c>
      <c r="L11215" s="61" t="s">
        <v>113</v>
      </c>
      <c r="M11215" s="61">
        <f>VLOOKUP(H11215,zdroj!C:F,4,0)</f>
        <v>0</v>
      </c>
      <c r="N11215" s="61" t="str">
        <f t="shared" si="350"/>
        <v>katB</v>
      </c>
      <c r="P11215" s="73" t="str">
        <f t="shared" si="351"/>
        <v/>
      </c>
      <c r="Q11215" s="61" t="s">
        <v>30</v>
      </c>
    </row>
    <row r="11216" spans="8:17" x14ac:dyDescent="0.25">
      <c r="H11216" s="59">
        <v>96041</v>
      </c>
      <c r="I11216" s="59" t="s">
        <v>69</v>
      </c>
      <c r="J11216" s="59">
        <v>2644070</v>
      </c>
      <c r="K11216" s="59" t="s">
        <v>11718</v>
      </c>
      <c r="L11216" s="61" t="s">
        <v>81</v>
      </c>
      <c r="M11216" s="61">
        <f>VLOOKUP(H11216,zdroj!C:F,4,0)</f>
        <v>0</v>
      </c>
      <c r="N11216" s="61" t="str">
        <f t="shared" si="350"/>
        <v>-</v>
      </c>
      <c r="P11216" s="73" t="str">
        <f t="shared" si="351"/>
        <v/>
      </c>
      <c r="Q11216" s="61" t="s">
        <v>86</v>
      </c>
    </row>
    <row r="11217" spans="8:17" x14ac:dyDescent="0.25">
      <c r="H11217" s="59">
        <v>96041</v>
      </c>
      <c r="I11217" s="59" t="s">
        <v>69</v>
      </c>
      <c r="J11217" s="59">
        <v>2644096</v>
      </c>
      <c r="K11217" s="59" t="s">
        <v>11719</v>
      </c>
      <c r="L11217" s="61" t="s">
        <v>81</v>
      </c>
      <c r="M11217" s="61">
        <f>VLOOKUP(H11217,zdroj!C:F,4,0)</f>
        <v>0</v>
      </c>
      <c r="N11217" s="61" t="str">
        <f t="shared" si="350"/>
        <v>-</v>
      </c>
      <c r="P11217" s="73" t="str">
        <f t="shared" si="351"/>
        <v/>
      </c>
      <c r="Q11217" s="61" t="s">
        <v>86</v>
      </c>
    </row>
    <row r="11218" spans="8:17" x14ac:dyDescent="0.25">
      <c r="H11218" s="59">
        <v>96041</v>
      </c>
      <c r="I11218" s="59" t="s">
        <v>69</v>
      </c>
      <c r="J11218" s="59">
        <v>2644100</v>
      </c>
      <c r="K11218" s="59" t="s">
        <v>11720</v>
      </c>
      <c r="L11218" s="61" t="s">
        <v>81</v>
      </c>
      <c r="M11218" s="61">
        <f>VLOOKUP(H11218,zdroj!C:F,4,0)</f>
        <v>0</v>
      </c>
      <c r="N11218" s="61" t="str">
        <f t="shared" si="350"/>
        <v>-</v>
      </c>
      <c r="P11218" s="73" t="str">
        <f t="shared" si="351"/>
        <v/>
      </c>
      <c r="Q11218" s="61" t="s">
        <v>86</v>
      </c>
    </row>
    <row r="11219" spans="8:17" x14ac:dyDescent="0.25">
      <c r="H11219" s="59">
        <v>96041</v>
      </c>
      <c r="I11219" s="59" t="s">
        <v>69</v>
      </c>
      <c r="J11219" s="59">
        <v>2644118</v>
      </c>
      <c r="K11219" s="59" t="s">
        <v>11721</v>
      </c>
      <c r="L11219" s="61" t="s">
        <v>81</v>
      </c>
      <c r="M11219" s="61">
        <f>VLOOKUP(H11219,zdroj!C:F,4,0)</f>
        <v>0</v>
      </c>
      <c r="N11219" s="61" t="str">
        <f t="shared" si="350"/>
        <v>-</v>
      </c>
      <c r="P11219" s="73" t="str">
        <f t="shared" si="351"/>
        <v/>
      </c>
      <c r="Q11219" s="61" t="s">
        <v>86</v>
      </c>
    </row>
    <row r="11220" spans="8:17" x14ac:dyDescent="0.25">
      <c r="H11220" s="59">
        <v>96041</v>
      </c>
      <c r="I11220" s="59" t="s">
        <v>69</v>
      </c>
      <c r="J11220" s="59">
        <v>2644126</v>
      </c>
      <c r="K11220" s="59" t="s">
        <v>11722</v>
      </c>
      <c r="L11220" s="61" t="s">
        <v>113</v>
      </c>
      <c r="M11220" s="61">
        <f>VLOOKUP(H11220,zdroj!C:F,4,0)</f>
        <v>0</v>
      </c>
      <c r="N11220" s="61" t="str">
        <f t="shared" si="350"/>
        <v>katB</v>
      </c>
      <c r="P11220" s="73" t="str">
        <f t="shared" si="351"/>
        <v/>
      </c>
      <c r="Q11220" s="61" t="s">
        <v>30</v>
      </c>
    </row>
    <row r="11221" spans="8:17" x14ac:dyDescent="0.25">
      <c r="H11221" s="59">
        <v>96041</v>
      </c>
      <c r="I11221" s="59" t="s">
        <v>69</v>
      </c>
      <c r="J11221" s="59">
        <v>2644134</v>
      </c>
      <c r="K11221" s="59" t="s">
        <v>11723</v>
      </c>
      <c r="L11221" s="61" t="s">
        <v>81</v>
      </c>
      <c r="M11221" s="61">
        <f>VLOOKUP(H11221,zdroj!C:F,4,0)</f>
        <v>0</v>
      </c>
      <c r="N11221" s="61" t="str">
        <f t="shared" si="350"/>
        <v>-</v>
      </c>
      <c r="P11221" s="73" t="str">
        <f t="shared" si="351"/>
        <v/>
      </c>
      <c r="Q11221" s="61" t="s">
        <v>86</v>
      </c>
    </row>
    <row r="11222" spans="8:17" x14ac:dyDescent="0.25">
      <c r="H11222" s="59">
        <v>96041</v>
      </c>
      <c r="I11222" s="59" t="s">
        <v>69</v>
      </c>
      <c r="J11222" s="59">
        <v>2644142</v>
      </c>
      <c r="K11222" s="59" t="s">
        <v>11724</v>
      </c>
      <c r="L11222" s="61" t="s">
        <v>81</v>
      </c>
      <c r="M11222" s="61">
        <f>VLOOKUP(H11222,zdroj!C:F,4,0)</f>
        <v>0</v>
      </c>
      <c r="N11222" s="61" t="str">
        <f t="shared" si="350"/>
        <v>-</v>
      </c>
      <c r="P11222" s="73" t="str">
        <f t="shared" si="351"/>
        <v/>
      </c>
      <c r="Q11222" s="61" t="s">
        <v>86</v>
      </c>
    </row>
    <row r="11223" spans="8:17" x14ac:dyDescent="0.25">
      <c r="H11223" s="59">
        <v>96041</v>
      </c>
      <c r="I11223" s="59" t="s">
        <v>69</v>
      </c>
      <c r="J11223" s="59">
        <v>2644151</v>
      </c>
      <c r="K11223" s="59" t="s">
        <v>11725</v>
      </c>
      <c r="L11223" s="61" t="s">
        <v>81</v>
      </c>
      <c r="M11223" s="61">
        <f>VLOOKUP(H11223,zdroj!C:F,4,0)</f>
        <v>0</v>
      </c>
      <c r="N11223" s="61" t="str">
        <f t="shared" si="350"/>
        <v>-</v>
      </c>
      <c r="P11223" s="73" t="str">
        <f t="shared" si="351"/>
        <v/>
      </c>
      <c r="Q11223" s="61" t="s">
        <v>86</v>
      </c>
    </row>
    <row r="11224" spans="8:17" x14ac:dyDescent="0.25">
      <c r="H11224" s="59">
        <v>96041</v>
      </c>
      <c r="I11224" s="59" t="s">
        <v>69</v>
      </c>
      <c r="J11224" s="59">
        <v>2644169</v>
      </c>
      <c r="K11224" s="59" t="s">
        <v>11726</v>
      </c>
      <c r="L11224" s="61" t="s">
        <v>81</v>
      </c>
      <c r="M11224" s="61">
        <f>VLOOKUP(H11224,zdroj!C:F,4,0)</f>
        <v>0</v>
      </c>
      <c r="N11224" s="61" t="str">
        <f t="shared" si="350"/>
        <v>-</v>
      </c>
      <c r="P11224" s="73" t="str">
        <f t="shared" si="351"/>
        <v/>
      </c>
      <c r="Q11224" s="61" t="s">
        <v>86</v>
      </c>
    </row>
    <row r="11225" spans="8:17" x14ac:dyDescent="0.25">
      <c r="H11225" s="59">
        <v>96041</v>
      </c>
      <c r="I11225" s="59" t="s">
        <v>69</v>
      </c>
      <c r="J11225" s="59">
        <v>2644177</v>
      </c>
      <c r="K11225" s="59" t="s">
        <v>11727</v>
      </c>
      <c r="L11225" s="61" t="s">
        <v>81</v>
      </c>
      <c r="M11225" s="61">
        <f>VLOOKUP(H11225,zdroj!C:F,4,0)</f>
        <v>0</v>
      </c>
      <c r="N11225" s="61" t="str">
        <f t="shared" si="350"/>
        <v>-</v>
      </c>
      <c r="P11225" s="73" t="str">
        <f t="shared" si="351"/>
        <v/>
      </c>
      <c r="Q11225" s="61" t="s">
        <v>86</v>
      </c>
    </row>
    <row r="11226" spans="8:17" x14ac:dyDescent="0.25">
      <c r="H11226" s="59">
        <v>96041</v>
      </c>
      <c r="I11226" s="59" t="s">
        <v>69</v>
      </c>
      <c r="J11226" s="59">
        <v>2644185</v>
      </c>
      <c r="K11226" s="59" t="s">
        <v>11728</v>
      </c>
      <c r="L11226" s="61" t="s">
        <v>81</v>
      </c>
      <c r="M11226" s="61">
        <f>VLOOKUP(H11226,zdroj!C:F,4,0)</f>
        <v>0</v>
      </c>
      <c r="N11226" s="61" t="str">
        <f t="shared" si="350"/>
        <v>-</v>
      </c>
      <c r="P11226" s="73" t="str">
        <f t="shared" si="351"/>
        <v/>
      </c>
      <c r="Q11226" s="61" t="s">
        <v>86</v>
      </c>
    </row>
    <row r="11227" spans="8:17" x14ac:dyDescent="0.25">
      <c r="H11227" s="59">
        <v>96041</v>
      </c>
      <c r="I11227" s="59" t="s">
        <v>69</v>
      </c>
      <c r="J11227" s="59">
        <v>2644207</v>
      </c>
      <c r="K11227" s="59" t="s">
        <v>11729</v>
      </c>
      <c r="L11227" s="61" t="s">
        <v>113</v>
      </c>
      <c r="M11227" s="61">
        <f>VLOOKUP(H11227,zdroj!C:F,4,0)</f>
        <v>0</v>
      </c>
      <c r="N11227" s="61" t="str">
        <f t="shared" si="350"/>
        <v>katB</v>
      </c>
      <c r="P11227" s="73" t="str">
        <f t="shared" si="351"/>
        <v/>
      </c>
      <c r="Q11227" s="61" t="s">
        <v>30</v>
      </c>
    </row>
    <row r="11228" spans="8:17" x14ac:dyDescent="0.25">
      <c r="H11228" s="59">
        <v>96041</v>
      </c>
      <c r="I11228" s="59" t="s">
        <v>69</v>
      </c>
      <c r="J11228" s="59">
        <v>2644215</v>
      </c>
      <c r="K11228" s="59" t="s">
        <v>11730</v>
      </c>
      <c r="L11228" s="61" t="s">
        <v>81</v>
      </c>
      <c r="M11228" s="61">
        <f>VLOOKUP(H11228,zdroj!C:F,4,0)</f>
        <v>0</v>
      </c>
      <c r="N11228" s="61" t="str">
        <f t="shared" si="350"/>
        <v>-</v>
      </c>
      <c r="P11228" s="73" t="str">
        <f t="shared" si="351"/>
        <v/>
      </c>
      <c r="Q11228" s="61" t="s">
        <v>86</v>
      </c>
    </row>
    <row r="11229" spans="8:17" x14ac:dyDescent="0.25">
      <c r="H11229" s="59">
        <v>96041</v>
      </c>
      <c r="I11229" s="59" t="s">
        <v>69</v>
      </c>
      <c r="J11229" s="59">
        <v>2644231</v>
      </c>
      <c r="K11229" s="59" t="s">
        <v>11731</v>
      </c>
      <c r="L11229" s="61" t="s">
        <v>81</v>
      </c>
      <c r="M11229" s="61">
        <f>VLOOKUP(H11229,zdroj!C:F,4,0)</f>
        <v>0</v>
      </c>
      <c r="N11229" s="61" t="str">
        <f t="shared" si="350"/>
        <v>-</v>
      </c>
      <c r="P11229" s="73" t="str">
        <f t="shared" si="351"/>
        <v/>
      </c>
      <c r="Q11229" s="61" t="s">
        <v>86</v>
      </c>
    </row>
    <row r="11230" spans="8:17" x14ac:dyDescent="0.25">
      <c r="H11230" s="59">
        <v>96041</v>
      </c>
      <c r="I11230" s="59" t="s">
        <v>69</v>
      </c>
      <c r="J11230" s="59">
        <v>2644240</v>
      </c>
      <c r="K11230" s="59" t="s">
        <v>11732</v>
      </c>
      <c r="L11230" s="61" t="s">
        <v>81</v>
      </c>
      <c r="M11230" s="61">
        <f>VLOOKUP(H11230,zdroj!C:F,4,0)</f>
        <v>0</v>
      </c>
      <c r="N11230" s="61" t="str">
        <f t="shared" si="350"/>
        <v>-</v>
      </c>
      <c r="P11230" s="73" t="str">
        <f t="shared" si="351"/>
        <v/>
      </c>
      <c r="Q11230" s="61" t="s">
        <v>86</v>
      </c>
    </row>
    <row r="11231" spans="8:17" x14ac:dyDescent="0.25">
      <c r="H11231" s="59">
        <v>96041</v>
      </c>
      <c r="I11231" s="59" t="s">
        <v>69</v>
      </c>
      <c r="J11231" s="59">
        <v>2644266</v>
      </c>
      <c r="K11231" s="59" t="s">
        <v>11733</v>
      </c>
      <c r="L11231" s="61" t="s">
        <v>81</v>
      </c>
      <c r="M11231" s="61">
        <f>VLOOKUP(H11231,zdroj!C:F,4,0)</f>
        <v>0</v>
      </c>
      <c r="N11231" s="61" t="str">
        <f t="shared" si="350"/>
        <v>-</v>
      </c>
      <c r="P11231" s="73" t="str">
        <f t="shared" si="351"/>
        <v/>
      </c>
      <c r="Q11231" s="61" t="s">
        <v>86</v>
      </c>
    </row>
    <row r="11232" spans="8:17" x14ac:dyDescent="0.25">
      <c r="H11232" s="59">
        <v>96041</v>
      </c>
      <c r="I11232" s="59" t="s">
        <v>69</v>
      </c>
      <c r="J11232" s="59">
        <v>2644274</v>
      </c>
      <c r="K11232" s="59" t="s">
        <v>11734</v>
      </c>
      <c r="L11232" s="61" t="s">
        <v>81</v>
      </c>
      <c r="M11232" s="61">
        <f>VLOOKUP(H11232,zdroj!C:F,4,0)</f>
        <v>0</v>
      </c>
      <c r="N11232" s="61" t="str">
        <f t="shared" si="350"/>
        <v>-</v>
      </c>
      <c r="P11232" s="73" t="str">
        <f t="shared" si="351"/>
        <v/>
      </c>
      <c r="Q11232" s="61" t="s">
        <v>86</v>
      </c>
    </row>
    <row r="11233" spans="8:17" x14ac:dyDescent="0.25">
      <c r="H11233" s="59">
        <v>96041</v>
      </c>
      <c r="I11233" s="59" t="s">
        <v>69</v>
      </c>
      <c r="J11233" s="59">
        <v>2644291</v>
      </c>
      <c r="K11233" s="59" t="s">
        <v>11735</v>
      </c>
      <c r="L11233" s="61" t="s">
        <v>81</v>
      </c>
      <c r="M11233" s="61">
        <f>VLOOKUP(H11233,zdroj!C:F,4,0)</f>
        <v>0</v>
      </c>
      <c r="N11233" s="61" t="str">
        <f t="shared" si="350"/>
        <v>-</v>
      </c>
      <c r="P11233" s="73" t="str">
        <f t="shared" si="351"/>
        <v/>
      </c>
      <c r="Q11233" s="61" t="s">
        <v>86</v>
      </c>
    </row>
    <row r="11234" spans="8:17" x14ac:dyDescent="0.25">
      <c r="H11234" s="59">
        <v>96041</v>
      </c>
      <c r="I11234" s="59" t="s">
        <v>69</v>
      </c>
      <c r="J11234" s="59">
        <v>2644304</v>
      </c>
      <c r="K11234" s="59" t="s">
        <v>11736</v>
      </c>
      <c r="L11234" s="61" t="s">
        <v>81</v>
      </c>
      <c r="M11234" s="61">
        <f>VLOOKUP(H11234,zdroj!C:F,4,0)</f>
        <v>0</v>
      </c>
      <c r="N11234" s="61" t="str">
        <f t="shared" si="350"/>
        <v>-</v>
      </c>
      <c r="P11234" s="73" t="str">
        <f t="shared" si="351"/>
        <v/>
      </c>
      <c r="Q11234" s="61" t="s">
        <v>86</v>
      </c>
    </row>
    <row r="11235" spans="8:17" x14ac:dyDescent="0.25">
      <c r="H11235" s="59">
        <v>96041</v>
      </c>
      <c r="I11235" s="59" t="s">
        <v>69</v>
      </c>
      <c r="J11235" s="59">
        <v>2644312</v>
      </c>
      <c r="K11235" s="59" t="s">
        <v>11737</v>
      </c>
      <c r="L11235" s="61" t="s">
        <v>81</v>
      </c>
      <c r="M11235" s="61">
        <f>VLOOKUP(H11235,zdroj!C:F,4,0)</f>
        <v>0</v>
      </c>
      <c r="N11235" s="61" t="str">
        <f t="shared" si="350"/>
        <v>-</v>
      </c>
      <c r="P11235" s="73" t="str">
        <f t="shared" si="351"/>
        <v/>
      </c>
      <c r="Q11235" s="61" t="s">
        <v>86</v>
      </c>
    </row>
    <row r="11236" spans="8:17" x14ac:dyDescent="0.25">
      <c r="H11236" s="59">
        <v>96041</v>
      </c>
      <c r="I11236" s="59" t="s">
        <v>69</v>
      </c>
      <c r="J11236" s="59">
        <v>2644339</v>
      </c>
      <c r="K11236" s="59" t="s">
        <v>11738</v>
      </c>
      <c r="L11236" s="61" t="s">
        <v>81</v>
      </c>
      <c r="M11236" s="61">
        <f>VLOOKUP(H11236,zdroj!C:F,4,0)</f>
        <v>0</v>
      </c>
      <c r="N11236" s="61" t="str">
        <f t="shared" si="350"/>
        <v>-</v>
      </c>
      <c r="P11236" s="73" t="str">
        <f t="shared" si="351"/>
        <v/>
      </c>
      <c r="Q11236" s="61" t="s">
        <v>86</v>
      </c>
    </row>
    <row r="11237" spans="8:17" x14ac:dyDescent="0.25">
      <c r="H11237" s="59">
        <v>96041</v>
      </c>
      <c r="I11237" s="59" t="s">
        <v>69</v>
      </c>
      <c r="J11237" s="59">
        <v>2644347</v>
      </c>
      <c r="K11237" s="59" t="s">
        <v>11739</v>
      </c>
      <c r="L11237" s="61" t="s">
        <v>81</v>
      </c>
      <c r="M11237" s="61">
        <f>VLOOKUP(H11237,zdroj!C:F,4,0)</f>
        <v>0</v>
      </c>
      <c r="N11237" s="61" t="str">
        <f t="shared" si="350"/>
        <v>-</v>
      </c>
      <c r="P11237" s="73" t="str">
        <f t="shared" si="351"/>
        <v/>
      </c>
      <c r="Q11237" s="61" t="s">
        <v>86</v>
      </c>
    </row>
    <row r="11238" spans="8:17" x14ac:dyDescent="0.25">
      <c r="H11238" s="59">
        <v>96041</v>
      </c>
      <c r="I11238" s="59" t="s">
        <v>69</v>
      </c>
      <c r="J11238" s="59">
        <v>2644363</v>
      </c>
      <c r="K11238" s="59" t="s">
        <v>11740</v>
      </c>
      <c r="L11238" s="61" t="s">
        <v>81</v>
      </c>
      <c r="M11238" s="61">
        <f>VLOOKUP(H11238,zdroj!C:F,4,0)</f>
        <v>0</v>
      </c>
      <c r="N11238" s="61" t="str">
        <f t="shared" si="350"/>
        <v>-</v>
      </c>
      <c r="P11238" s="73" t="str">
        <f t="shared" si="351"/>
        <v/>
      </c>
      <c r="Q11238" s="61" t="s">
        <v>86</v>
      </c>
    </row>
    <row r="11239" spans="8:17" x14ac:dyDescent="0.25">
      <c r="H11239" s="59">
        <v>96041</v>
      </c>
      <c r="I11239" s="59" t="s">
        <v>69</v>
      </c>
      <c r="J11239" s="59">
        <v>2644371</v>
      </c>
      <c r="K11239" s="59" t="s">
        <v>11741</v>
      </c>
      <c r="L11239" s="61" t="s">
        <v>113</v>
      </c>
      <c r="M11239" s="61">
        <f>VLOOKUP(H11239,zdroj!C:F,4,0)</f>
        <v>0</v>
      </c>
      <c r="N11239" s="61" t="str">
        <f t="shared" si="350"/>
        <v>katB</v>
      </c>
      <c r="P11239" s="73" t="str">
        <f t="shared" si="351"/>
        <v/>
      </c>
      <c r="Q11239" s="61" t="s">
        <v>30</v>
      </c>
    </row>
    <row r="11240" spans="8:17" x14ac:dyDescent="0.25">
      <c r="H11240" s="59">
        <v>96041</v>
      </c>
      <c r="I11240" s="59" t="s">
        <v>69</v>
      </c>
      <c r="J11240" s="59">
        <v>2644380</v>
      </c>
      <c r="K11240" s="59" t="s">
        <v>11742</v>
      </c>
      <c r="L11240" s="61" t="s">
        <v>81</v>
      </c>
      <c r="M11240" s="61">
        <f>VLOOKUP(H11240,zdroj!C:F,4,0)</f>
        <v>0</v>
      </c>
      <c r="N11240" s="61" t="str">
        <f t="shared" si="350"/>
        <v>-</v>
      </c>
      <c r="P11240" s="73" t="str">
        <f t="shared" si="351"/>
        <v/>
      </c>
      <c r="Q11240" s="61" t="s">
        <v>86</v>
      </c>
    </row>
    <row r="11241" spans="8:17" x14ac:dyDescent="0.25">
      <c r="H11241" s="59">
        <v>96041</v>
      </c>
      <c r="I11241" s="59" t="s">
        <v>69</v>
      </c>
      <c r="J11241" s="59">
        <v>2644398</v>
      </c>
      <c r="K11241" s="59" t="s">
        <v>11743</v>
      </c>
      <c r="L11241" s="61" t="s">
        <v>81</v>
      </c>
      <c r="M11241" s="61">
        <f>VLOOKUP(H11241,zdroj!C:F,4,0)</f>
        <v>0</v>
      </c>
      <c r="N11241" s="61" t="str">
        <f t="shared" si="350"/>
        <v>-</v>
      </c>
      <c r="P11241" s="73" t="str">
        <f t="shared" si="351"/>
        <v/>
      </c>
      <c r="Q11241" s="61" t="s">
        <v>86</v>
      </c>
    </row>
    <row r="11242" spans="8:17" x14ac:dyDescent="0.25">
      <c r="H11242" s="59">
        <v>96041</v>
      </c>
      <c r="I11242" s="59" t="s">
        <v>69</v>
      </c>
      <c r="J11242" s="59">
        <v>2644401</v>
      </c>
      <c r="K11242" s="59" t="s">
        <v>11744</v>
      </c>
      <c r="L11242" s="61" t="s">
        <v>81</v>
      </c>
      <c r="M11242" s="61">
        <f>VLOOKUP(H11242,zdroj!C:F,4,0)</f>
        <v>0</v>
      </c>
      <c r="N11242" s="61" t="str">
        <f t="shared" si="350"/>
        <v>-</v>
      </c>
      <c r="P11242" s="73" t="str">
        <f t="shared" si="351"/>
        <v/>
      </c>
      <c r="Q11242" s="61" t="s">
        <v>86</v>
      </c>
    </row>
    <row r="11243" spans="8:17" x14ac:dyDescent="0.25">
      <c r="H11243" s="59">
        <v>96041</v>
      </c>
      <c r="I11243" s="59" t="s">
        <v>69</v>
      </c>
      <c r="J11243" s="59">
        <v>2644410</v>
      </c>
      <c r="K11243" s="59" t="s">
        <v>11745</v>
      </c>
      <c r="L11243" s="61" t="s">
        <v>81</v>
      </c>
      <c r="M11243" s="61">
        <f>VLOOKUP(H11243,zdroj!C:F,4,0)</f>
        <v>0</v>
      </c>
      <c r="N11243" s="61" t="str">
        <f t="shared" si="350"/>
        <v>-</v>
      </c>
      <c r="P11243" s="73" t="str">
        <f t="shared" si="351"/>
        <v/>
      </c>
      <c r="Q11243" s="61" t="s">
        <v>86</v>
      </c>
    </row>
    <row r="11244" spans="8:17" x14ac:dyDescent="0.25">
      <c r="H11244" s="59">
        <v>96041</v>
      </c>
      <c r="I11244" s="59" t="s">
        <v>69</v>
      </c>
      <c r="J11244" s="59">
        <v>2644428</v>
      </c>
      <c r="K11244" s="59" t="s">
        <v>11746</v>
      </c>
      <c r="L11244" s="61" t="s">
        <v>81</v>
      </c>
      <c r="M11244" s="61">
        <f>VLOOKUP(H11244,zdroj!C:F,4,0)</f>
        <v>0</v>
      </c>
      <c r="N11244" s="61" t="str">
        <f t="shared" si="350"/>
        <v>-</v>
      </c>
      <c r="P11244" s="73" t="str">
        <f t="shared" si="351"/>
        <v/>
      </c>
      <c r="Q11244" s="61" t="s">
        <v>86</v>
      </c>
    </row>
    <row r="11245" spans="8:17" x14ac:dyDescent="0.25">
      <c r="H11245" s="59">
        <v>96041</v>
      </c>
      <c r="I11245" s="59" t="s">
        <v>69</v>
      </c>
      <c r="J11245" s="59">
        <v>2644436</v>
      </c>
      <c r="K11245" s="59" t="s">
        <v>11747</v>
      </c>
      <c r="L11245" s="61" t="s">
        <v>81</v>
      </c>
      <c r="M11245" s="61">
        <f>VLOOKUP(H11245,zdroj!C:F,4,0)</f>
        <v>0</v>
      </c>
      <c r="N11245" s="61" t="str">
        <f t="shared" si="350"/>
        <v>-</v>
      </c>
      <c r="P11245" s="73" t="str">
        <f t="shared" si="351"/>
        <v/>
      </c>
      <c r="Q11245" s="61" t="s">
        <v>86</v>
      </c>
    </row>
    <row r="11246" spans="8:17" x14ac:dyDescent="0.25">
      <c r="H11246" s="59">
        <v>96041</v>
      </c>
      <c r="I11246" s="59" t="s">
        <v>69</v>
      </c>
      <c r="J11246" s="59">
        <v>2644444</v>
      </c>
      <c r="K11246" s="59" t="s">
        <v>11748</v>
      </c>
      <c r="L11246" s="61" t="s">
        <v>81</v>
      </c>
      <c r="M11246" s="61">
        <f>VLOOKUP(H11246,zdroj!C:F,4,0)</f>
        <v>0</v>
      </c>
      <c r="N11246" s="61" t="str">
        <f t="shared" si="350"/>
        <v>-</v>
      </c>
      <c r="P11246" s="73" t="str">
        <f t="shared" si="351"/>
        <v/>
      </c>
      <c r="Q11246" s="61" t="s">
        <v>86</v>
      </c>
    </row>
    <row r="11247" spans="8:17" x14ac:dyDescent="0.25">
      <c r="H11247" s="59">
        <v>96041</v>
      </c>
      <c r="I11247" s="59" t="s">
        <v>69</v>
      </c>
      <c r="J11247" s="59">
        <v>2644452</v>
      </c>
      <c r="K11247" s="59" t="s">
        <v>11749</v>
      </c>
      <c r="L11247" s="61" t="s">
        <v>81</v>
      </c>
      <c r="M11247" s="61">
        <f>VLOOKUP(H11247,zdroj!C:F,4,0)</f>
        <v>0</v>
      </c>
      <c r="N11247" s="61" t="str">
        <f t="shared" si="350"/>
        <v>-</v>
      </c>
      <c r="P11247" s="73" t="str">
        <f t="shared" si="351"/>
        <v/>
      </c>
      <c r="Q11247" s="61" t="s">
        <v>86</v>
      </c>
    </row>
    <row r="11248" spans="8:17" x14ac:dyDescent="0.25">
      <c r="H11248" s="59">
        <v>96041</v>
      </c>
      <c r="I11248" s="59" t="s">
        <v>69</v>
      </c>
      <c r="J11248" s="59">
        <v>2644461</v>
      </c>
      <c r="K11248" s="59" t="s">
        <v>11750</v>
      </c>
      <c r="L11248" s="61" t="s">
        <v>81</v>
      </c>
      <c r="M11248" s="61">
        <f>VLOOKUP(H11248,zdroj!C:F,4,0)</f>
        <v>0</v>
      </c>
      <c r="N11248" s="61" t="str">
        <f t="shared" si="350"/>
        <v>-</v>
      </c>
      <c r="P11248" s="73" t="str">
        <f t="shared" si="351"/>
        <v/>
      </c>
      <c r="Q11248" s="61" t="s">
        <v>86</v>
      </c>
    </row>
    <row r="11249" spans="8:17" x14ac:dyDescent="0.25">
      <c r="H11249" s="59">
        <v>96041</v>
      </c>
      <c r="I11249" s="59" t="s">
        <v>69</v>
      </c>
      <c r="J11249" s="59">
        <v>2644479</v>
      </c>
      <c r="K11249" s="59" t="s">
        <v>11751</v>
      </c>
      <c r="L11249" s="61" t="s">
        <v>81</v>
      </c>
      <c r="M11249" s="61">
        <f>VLOOKUP(H11249,zdroj!C:F,4,0)</f>
        <v>0</v>
      </c>
      <c r="N11249" s="61" t="str">
        <f t="shared" si="350"/>
        <v>-</v>
      </c>
      <c r="P11249" s="73" t="str">
        <f t="shared" si="351"/>
        <v/>
      </c>
      <c r="Q11249" s="61" t="s">
        <v>86</v>
      </c>
    </row>
    <row r="11250" spans="8:17" x14ac:dyDescent="0.25">
      <c r="H11250" s="59">
        <v>96041</v>
      </c>
      <c r="I11250" s="59" t="s">
        <v>69</v>
      </c>
      <c r="J11250" s="59">
        <v>2644487</v>
      </c>
      <c r="K11250" s="59" t="s">
        <v>11752</v>
      </c>
      <c r="L11250" s="61" t="s">
        <v>81</v>
      </c>
      <c r="M11250" s="61">
        <f>VLOOKUP(H11250,zdroj!C:F,4,0)</f>
        <v>0</v>
      </c>
      <c r="N11250" s="61" t="str">
        <f t="shared" si="350"/>
        <v>-</v>
      </c>
      <c r="P11250" s="73" t="str">
        <f t="shared" si="351"/>
        <v/>
      </c>
      <c r="Q11250" s="61" t="s">
        <v>86</v>
      </c>
    </row>
    <row r="11251" spans="8:17" x14ac:dyDescent="0.25">
      <c r="H11251" s="59">
        <v>96041</v>
      </c>
      <c r="I11251" s="59" t="s">
        <v>69</v>
      </c>
      <c r="J11251" s="59">
        <v>2644509</v>
      </c>
      <c r="K11251" s="59" t="s">
        <v>11753</v>
      </c>
      <c r="L11251" s="61" t="s">
        <v>81</v>
      </c>
      <c r="M11251" s="61">
        <f>VLOOKUP(H11251,zdroj!C:F,4,0)</f>
        <v>0</v>
      </c>
      <c r="N11251" s="61" t="str">
        <f t="shared" si="350"/>
        <v>-</v>
      </c>
      <c r="P11251" s="73" t="str">
        <f t="shared" si="351"/>
        <v/>
      </c>
      <c r="Q11251" s="61" t="s">
        <v>86</v>
      </c>
    </row>
    <row r="11252" spans="8:17" x14ac:dyDescent="0.25">
      <c r="H11252" s="59">
        <v>96041</v>
      </c>
      <c r="I11252" s="59" t="s">
        <v>69</v>
      </c>
      <c r="J11252" s="59">
        <v>2644525</v>
      </c>
      <c r="K11252" s="59" t="s">
        <v>11754</v>
      </c>
      <c r="L11252" s="61" t="s">
        <v>81</v>
      </c>
      <c r="M11252" s="61">
        <f>VLOOKUP(H11252,zdroj!C:F,4,0)</f>
        <v>0</v>
      </c>
      <c r="N11252" s="61" t="str">
        <f t="shared" si="350"/>
        <v>-</v>
      </c>
      <c r="P11252" s="73" t="str">
        <f t="shared" si="351"/>
        <v/>
      </c>
      <c r="Q11252" s="61" t="s">
        <v>86</v>
      </c>
    </row>
    <row r="11253" spans="8:17" x14ac:dyDescent="0.25">
      <c r="H11253" s="59">
        <v>96041</v>
      </c>
      <c r="I11253" s="59" t="s">
        <v>69</v>
      </c>
      <c r="J11253" s="59">
        <v>26689464</v>
      </c>
      <c r="K11253" s="59" t="s">
        <v>11755</v>
      </c>
      <c r="L11253" s="61" t="s">
        <v>113</v>
      </c>
      <c r="M11253" s="61">
        <f>VLOOKUP(H11253,zdroj!C:F,4,0)</f>
        <v>0</v>
      </c>
      <c r="N11253" s="61" t="str">
        <f t="shared" si="350"/>
        <v>katB</v>
      </c>
      <c r="P11253" s="73" t="str">
        <f t="shared" si="351"/>
        <v/>
      </c>
      <c r="Q11253" s="61" t="s">
        <v>30</v>
      </c>
    </row>
    <row r="11254" spans="8:17" x14ac:dyDescent="0.25">
      <c r="H11254" s="59">
        <v>96041</v>
      </c>
      <c r="I11254" s="59" t="s">
        <v>69</v>
      </c>
      <c r="J11254" s="59">
        <v>26888645</v>
      </c>
      <c r="K11254" s="59" t="s">
        <v>11756</v>
      </c>
      <c r="L11254" s="61" t="s">
        <v>113</v>
      </c>
      <c r="M11254" s="61">
        <f>VLOOKUP(H11254,zdroj!C:F,4,0)</f>
        <v>0</v>
      </c>
      <c r="N11254" s="61" t="str">
        <f t="shared" si="350"/>
        <v>katB</v>
      </c>
      <c r="P11254" s="73" t="str">
        <f t="shared" si="351"/>
        <v/>
      </c>
      <c r="Q11254" s="61" t="s">
        <v>30</v>
      </c>
    </row>
    <row r="11255" spans="8:17" x14ac:dyDescent="0.25">
      <c r="H11255" s="59">
        <v>96041</v>
      </c>
      <c r="I11255" s="59" t="s">
        <v>69</v>
      </c>
      <c r="J11255" s="59">
        <v>26888653</v>
      </c>
      <c r="K11255" s="59" t="s">
        <v>11757</v>
      </c>
      <c r="L11255" s="61" t="s">
        <v>113</v>
      </c>
      <c r="M11255" s="61">
        <f>VLOOKUP(H11255,zdroj!C:F,4,0)</f>
        <v>0</v>
      </c>
      <c r="N11255" s="61" t="str">
        <f t="shared" si="350"/>
        <v>katB</v>
      </c>
      <c r="P11255" s="73" t="str">
        <f t="shared" si="351"/>
        <v/>
      </c>
      <c r="Q11255" s="61" t="s">
        <v>30</v>
      </c>
    </row>
    <row r="11256" spans="8:17" x14ac:dyDescent="0.25">
      <c r="H11256" s="59">
        <v>96041</v>
      </c>
      <c r="I11256" s="59" t="s">
        <v>69</v>
      </c>
      <c r="J11256" s="59">
        <v>28440960</v>
      </c>
      <c r="K11256" s="59" t="s">
        <v>11758</v>
      </c>
      <c r="L11256" s="61" t="s">
        <v>81</v>
      </c>
      <c r="M11256" s="61">
        <f>VLOOKUP(H11256,zdroj!C:F,4,0)</f>
        <v>0</v>
      </c>
      <c r="N11256" s="61" t="str">
        <f t="shared" si="350"/>
        <v>-</v>
      </c>
      <c r="P11256" s="73" t="str">
        <f t="shared" si="351"/>
        <v/>
      </c>
      <c r="Q11256" s="61" t="s">
        <v>86</v>
      </c>
    </row>
    <row r="11257" spans="8:17" x14ac:dyDescent="0.25">
      <c r="H11257" s="59">
        <v>96041</v>
      </c>
      <c r="I11257" s="59" t="s">
        <v>69</v>
      </c>
      <c r="J11257" s="59">
        <v>30826373</v>
      </c>
      <c r="K11257" s="59" t="s">
        <v>11759</v>
      </c>
      <c r="L11257" s="61" t="s">
        <v>113</v>
      </c>
      <c r="M11257" s="61">
        <f>VLOOKUP(H11257,zdroj!C:F,4,0)</f>
        <v>0</v>
      </c>
      <c r="N11257" s="61" t="str">
        <f t="shared" si="350"/>
        <v>katB</v>
      </c>
      <c r="P11257" s="73" t="str">
        <f t="shared" si="351"/>
        <v/>
      </c>
      <c r="Q11257" s="61" t="s">
        <v>30</v>
      </c>
    </row>
    <row r="11258" spans="8:17" x14ac:dyDescent="0.25">
      <c r="H11258" s="59">
        <v>96041</v>
      </c>
      <c r="I11258" s="59" t="s">
        <v>69</v>
      </c>
      <c r="J11258" s="59">
        <v>42252679</v>
      </c>
      <c r="K11258" s="59" t="s">
        <v>11760</v>
      </c>
      <c r="L11258" s="61" t="s">
        <v>81</v>
      </c>
      <c r="M11258" s="61">
        <f>VLOOKUP(H11258,zdroj!C:F,4,0)</f>
        <v>0</v>
      </c>
      <c r="N11258" s="61" t="str">
        <f t="shared" si="350"/>
        <v>-</v>
      </c>
      <c r="P11258" s="73" t="str">
        <f t="shared" si="351"/>
        <v/>
      </c>
      <c r="Q11258" s="61" t="s">
        <v>86</v>
      </c>
    </row>
    <row r="11259" spans="8:17" x14ac:dyDescent="0.25">
      <c r="H11259" s="59">
        <v>96041</v>
      </c>
      <c r="I11259" s="59" t="s">
        <v>69</v>
      </c>
      <c r="J11259" s="59">
        <v>74248448</v>
      </c>
      <c r="K11259" s="59" t="s">
        <v>11761</v>
      </c>
      <c r="L11259" s="61" t="s">
        <v>81</v>
      </c>
      <c r="M11259" s="61">
        <f>VLOOKUP(H11259,zdroj!C:F,4,0)</f>
        <v>0</v>
      </c>
      <c r="N11259" s="61" t="str">
        <f t="shared" si="350"/>
        <v>-</v>
      </c>
      <c r="P11259" s="73" t="str">
        <f t="shared" si="351"/>
        <v/>
      </c>
      <c r="Q11259" s="61" t="s">
        <v>86</v>
      </c>
    </row>
    <row r="11260" spans="8:17" x14ac:dyDescent="0.25">
      <c r="H11260" s="59">
        <v>92258</v>
      </c>
      <c r="I11260" s="59" t="s">
        <v>69</v>
      </c>
      <c r="J11260" s="59">
        <v>2638231</v>
      </c>
      <c r="K11260" s="59" t="s">
        <v>11762</v>
      </c>
      <c r="L11260" s="61" t="s">
        <v>113</v>
      </c>
      <c r="M11260" s="61">
        <f>VLOOKUP(H11260,zdroj!C:F,4,0)</f>
        <v>0</v>
      </c>
      <c r="N11260" s="61" t="str">
        <f t="shared" si="350"/>
        <v>katB</v>
      </c>
      <c r="P11260" s="73" t="str">
        <f t="shared" si="351"/>
        <v/>
      </c>
      <c r="Q11260" s="61" t="s">
        <v>30</v>
      </c>
    </row>
    <row r="11261" spans="8:17" x14ac:dyDescent="0.25">
      <c r="H11261" s="59">
        <v>92258</v>
      </c>
      <c r="I11261" s="59" t="s">
        <v>69</v>
      </c>
      <c r="J11261" s="59">
        <v>2638240</v>
      </c>
      <c r="K11261" s="59" t="s">
        <v>11763</v>
      </c>
      <c r="L11261" s="61" t="s">
        <v>81</v>
      </c>
      <c r="M11261" s="61">
        <f>VLOOKUP(H11261,zdroj!C:F,4,0)</f>
        <v>0</v>
      </c>
      <c r="N11261" s="61" t="str">
        <f t="shared" si="350"/>
        <v>-</v>
      </c>
      <c r="P11261" s="73" t="str">
        <f t="shared" si="351"/>
        <v/>
      </c>
      <c r="Q11261" s="61" t="s">
        <v>86</v>
      </c>
    </row>
    <row r="11262" spans="8:17" x14ac:dyDescent="0.25">
      <c r="H11262" s="59">
        <v>92258</v>
      </c>
      <c r="I11262" s="59" t="s">
        <v>69</v>
      </c>
      <c r="J11262" s="59">
        <v>2638258</v>
      </c>
      <c r="K11262" s="59" t="s">
        <v>11764</v>
      </c>
      <c r="L11262" s="61" t="s">
        <v>113</v>
      </c>
      <c r="M11262" s="61">
        <f>VLOOKUP(H11262,zdroj!C:F,4,0)</f>
        <v>0</v>
      </c>
      <c r="N11262" s="61" t="str">
        <f t="shared" si="350"/>
        <v>katB</v>
      </c>
      <c r="P11262" s="73" t="str">
        <f t="shared" si="351"/>
        <v/>
      </c>
      <c r="Q11262" s="61" t="s">
        <v>30</v>
      </c>
    </row>
    <row r="11263" spans="8:17" x14ac:dyDescent="0.25">
      <c r="H11263" s="59">
        <v>92258</v>
      </c>
      <c r="I11263" s="59" t="s">
        <v>69</v>
      </c>
      <c r="J11263" s="59">
        <v>2638266</v>
      </c>
      <c r="K11263" s="59" t="s">
        <v>11765</v>
      </c>
      <c r="L11263" s="61" t="s">
        <v>113</v>
      </c>
      <c r="M11263" s="61">
        <f>VLOOKUP(H11263,zdroj!C:F,4,0)</f>
        <v>0</v>
      </c>
      <c r="N11263" s="61" t="str">
        <f t="shared" si="350"/>
        <v>katB</v>
      </c>
      <c r="P11263" s="73" t="str">
        <f t="shared" si="351"/>
        <v/>
      </c>
      <c r="Q11263" s="61" t="s">
        <v>30</v>
      </c>
    </row>
    <row r="11264" spans="8:17" x14ac:dyDescent="0.25">
      <c r="H11264" s="59">
        <v>92258</v>
      </c>
      <c r="I11264" s="59" t="s">
        <v>69</v>
      </c>
      <c r="J11264" s="59">
        <v>2638274</v>
      </c>
      <c r="K11264" s="59" t="s">
        <v>11766</v>
      </c>
      <c r="L11264" s="61" t="s">
        <v>113</v>
      </c>
      <c r="M11264" s="61">
        <f>VLOOKUP(H11264,zdroj!C:F,4,0)</f>
        <v>0</v>
      </c>
      <c r="N11264" s="61" t="str">
        <f t="shared" si="350"/>
        <v>katB</v>
      </c>
      <c r="P11264" s="73" t="str">
        <f t="shared" si="351"/>
        <v/>
      </c>
      <c r="Q11264" s="61" t="s">
        <v>30</v>
      </c>
    </row>
    <row r="11265" spans="8:17" x14ac:dyDescent="0.25">
      <c r="H11265" s="59">
        <v>92258</v>
      </c>
      <c r="I11265" s="59" t="s">
        <v>69</v>
      </c>
      <c r="J11265" s="59">
        <v>2638291</v>
      </c>
      <c r="K11265" s="59" t="s">
        <v>11767</v>
      </c>
      <c r="L11265" s="61" t="s">
        <v>113</v>
      </c>
      <c r="M11265" s="61">
        <f>VLOOKUP(H11265,zdroj!C:F,4,0)</f>
        <v>0</v>
      </c>
      <c r="N11265" s="61" t="str">
        <f t="shared" si="350"/>
        <v>katB</v>
      </c>
      <c r="P11265" s="73" t="str">
        <f t="shared" si="351"/>
        <v/>
      </c>
      <c r="Q11265" s="61" t="s">
        <v>30</v>
      </c>
    </row>
    <row r="11266" spans="8:17" x14ac:dyDescent="0.25">
      <c r="H11266" s="59">
        <v>92258</v>
      </c>
      <c r="I11266" s="59" t="s">
        <v>69</v>
      </c>
      <c r="J11266" s="59">
        <v>2638304</v>
      </c>
      <c r="K11266" s="59" t="s">
        <v>11768</v>
      </c>
      <c r="L11266" s="61" t="s">
        <v>81</v>
      </c>
      <c r="M11266" s="61">
        <f>VLOOKUP(H11266,zdroj!C:F,4,0)</f>
        <v>0</v>
      </c>
      <c r="N11266" s="61" t="str">
        <f t="shared" si="350"/>
        <v>-</v>
      </c>
      <c r="P11266" s="73" t="str">
        <f t="shared" si="351"/>
        <v/>
      </c>
      <c r="Q11266" s="61" t="s">
        <v>86</v>
      </c>
    </row>
    <row r="11267" spans="8:17" x14ac:dyDescent="0.25">
      <c r="H11267" s="59">
        <v>92258</v>
      </c>
      <c r="I11267" s="59" t="s">
        <v>69</v>
      </c>
      <c r="J11267" s="59">
        <v>2638312</v>
      </c>
      <c r="K11267" s="59" t="s">
        <v>11769</v>
      </c>
      <c r="L11267" s="61" t="s">
        <v>113</v>
      </c>
      <c r="M11267" s="61">
        <f>VLOOKUP(H11267,zdroj!C:F,4,0)</f>
        <v>0</v>
      </c>
      <c r="N11267" s="61" t="str">
        <f t="shared" si="350"/>
        <v>katB</v>
      </c>
      <c r="P11267" s="73" t="str">
        <f t="shared" si="351"/>
        <v/>
      </c>
      <c r="Q11267" s="61" t="s">
        <v>30</v>
      </c>
    </row>
    <row r="11268" spans="8:17" x14ac:dyDescent="0.25">
      <c r="H11268" s="59">
        <v>92258</v>
      </c>
      <c r="I11268" s="59" t="s">
        <v>69</v>
      </c>
      <c r="J11268" s="59">
        <v>2638321</v>
      </c>
      <c r="K11268" s="59" t="s">
        <v>11770</v>
      </c>
      <c r="L11268" s="61" t="s">
        <v>113</v>
      </c>
      <c r="M11268" s="61">
        <f>VLOOKUP(H11268,zdroj!C:F,4,0)</f>
        <v>0</v>
      </c>
      <c r="N11268" s="61" t="str">
        <f t="shared" si="350"/>
        <v>katB</v>
      </c>
      <c r="P11268" s="73" t="str">
        <f t="shared" si="351"/>
        <v/>
      </c>
      <c r="Q11268" s="61" t="s">
        <v>30</v>
      </c>
    </row>
    <row r="11269" spans="8:17" x14ac:dyDescent="0.25">
      <c r="H11269" s="59">
        <v>92258</v>
      </c>
      <c r="I11269" s="59" t="s">
        <v>69</v>
      </c>
      <c r="J11269" s="59">
        <v>2638339</v>
      </c>
      <c r="K11269" s="59" t="s">
        <v>11771</v>
      </c>
      <c r="L11269" s="61" t="s">
        <v>113</v>
      </c>
      <c r="M11269" s="61">
        <f>VLOOKUP(H11269,zdroj!C:F,4,0)</f>
        <v>0</v>
      </c>
      <c r="N11269" s="61" t="str">
        <f t="shared" si="350"/>
        <v>katB</v>
      </c>
      <c r="P11269" s="73" t="str">
        <f t="shared" si="351"/>
        <v/>
      </c>
      <c r="Q11269" s="61" t="s">
        <v>30</v>
      </c>
    </row>
    <row r="11270" spans="8:17" x14ac:dyDescent="0.25">
      <c r="H11270" s="59">
        <v>92258</v>
      </c>
      <c r="I11270" s="59" t="s">
        <v>69</v>
      </c>
      <c r="J11270" s="59">
        <v>2638347</v>
      </c>
      <c r="K11270" s="59" t="s">
        <v>11772</v>
      </c>
      <c r="L11270" s="61" t="s">
        <v>113</v>
      </c>
      <c r="M11270" s="61">
        <f>VLOOKUP(H11270,zdroj!C:F,4,0)</f>
        <v>0</v>
      </c>
      <c r="N11270" s="61" t="str">
        <f t="shared" si="350"/>
        <v>katB</v>
      </c>
      <c r="P11270" s="73" t="str">
        <f t="shared" si="351"/>
        <v/>
      </c>
      <c r="Q11270" s="61" t="s">
        <v>30</v>
      </c>
    </row>
    <row r="11271" spans="8:17" x14ac:dyDescent="0.25">
      <c r="H11271" s="59">
        <v>92258</v>
      </c>
      <c r="I11271" s="59" t="s">
        <v>69</v>
      </c>
      <c r="J11271" s="59">
        <v>2638355</v>
      </c>
      <c r="K11271" s="59" t="s">
        <v>11773</v>
      </c>
      <c r="L11271" s="61" t="s">
        <v>113</v>
      </c>
      <c r="M11271" s="61">
        <f>VLOOKUP(H11271,zdroj!C:F,4,0)</f>
        <v>0</v>
      </c>
      <c r="N11271" s="61" t="str">
        <f t="shared" ref="N11271:N11334" si="352">IF(M11271="A",IF(L11271="katA","katB",L11271),L11271)</f>
        <v>katB</v>
      </c>
      <c r="P11271" s="73" t="str">
        <f t="shared" ref="P11271:P11334" si="353">IF(O11271="A",1,"")</f>
        <v/>
      </c>
      <c r="Q11271" s="61" t="s">
        <v>30</v>
      </c>
    </row>
    <row r="11272" spans="8:17" x14ac:dyDescent="0.25">
      <c r="H11272" s="59">
        <v>92258</v>
      </c>
      <c r="I11272" s="59" t="s">
        <v>69</v>
      </c>
      <c r="J11272" s="59">
        <v>2638363</v>
      </c>
      <c r="K11272" s="59" t="s">
        <v>11774</v>
      </c>
      <c r="L11272" s="61" t="s">
        <v>113</v>
      </c>
      <c r="M11272" s="61">
        <f>VLOOKUP(H11272,zdroj!C:F,4,0)</f>
        <v>0</v>
      </c>
      <c r="N11272" s="61" t="str">
        <f t="shared" si="352"/>
        <v>katB</v>
      </c>
      <c r="P11272" s="73" t="str">
        <f t="shared" si="353"/>
        <v/>
      </c>
      <c r="Q11272" s="61" t="s">
        <v>30</v>
      </c>
    </row>
    <row r="11273" spans="8:17" x14ac:dyDescent="0.25">
      <c r="H11273" s="59">
        <v>92258</v>
      </c>
      <c r="I11273" s="59" t="s">
        <v>69</v>
      </c>
      <c r="J11273" s="59">
        <v>2638371</v>
      </c>
      <c r="K11273" s="59" t="s">
        <v>11775</v>
      </c>
      <c r="L11273" s="61" t="s">
        <v>113</v>
      </c>
      <c r="M11273" s="61">
        <f>VLOOKUP(H11273,zdroj!C:F,4,0)</f>
        <v>0</v>
      </c>
      <c r="N11273" s="61" t="str">
        <f t="shared" si="352"/>
        <v>katB</v>
      </c>
      <c r="P11273" s="73" t="str">
        <f t="shared" si="353"/>
        <v/>
      </c>
      <c r="Q11273" s="61" t="s">
        <v>30</v>
      </c>
    </row>
    <row r="11274" spans="8:17" x14ac:dyDescent="0.25">
      <c r="H11274" s="59">
        <v>92258</v>
      </c>
      <c r="I11274" s="59" t="s">
        <v>69</v>
      </c>
      <c r="J11274" s="59">
        <v>2638380</v>
      </c>
      <c r="K11274" s="59" t="s">
        <v>11776</v>
      </c>
      <c r="L11274" s="61" t="s">
        <v>113</v>
      </c>
      <c r="M11274" s="61">
        <f>VLOOKUP(H11274,zdroj!C:F,4,0)</f>
        <v>0</v>
      </c>
      <c r="N11274" s="61" t="str">
        <f t="shared" si="352"/>
        <v>katB</v>
      </c>
      <c r="P11274" s="73" t="str">
        <f t="shared" si="353"/>
        <v/>
      </c>
      <c r="Q11274" s="61" t="s">
        <v>30</v>
      </c>
    </row>
    <row r="11275" spans="8:17" x14ac:dyDescent="0.25">
      <c r="H11275" s="59">
        <v>92258</v>
      </c>
      <c r="I11275" s="59" t="s">
        <v>69</v>
      </c>
      <c r="J11275" s="59">
        <v>2638401</v>
      </c>
      <c r="K11275" s="59" t="s">
        <v>11777</v>
      </c>
      <c r="L11275" s="61" t="s">
        <v>113</v>
      </c>
      <c r="M11275" s="61">
        <f>VLOOKUP(H11275,zdroj!C:F,4,0)</f>
        <v>0</v>
      </c>
      <c r="N11275" s="61" t="str">
        <f t="shared" si="352"/>
        <v>katB</v>
      </c>
      <c r="P11275" s="73" t="str">
        <f t="shared" si="353"/>
        <v/>
      </c>
      <c r="Q11275" s="61" t="s">
        <v>30</v>
      </c>
    </row>
    <row r="11276" spans="8:17" x14ac:dyDescent="0.25">
      <c r="H11276" s="59">
        <v>92258</v>
      </c>
      <c r="I11276" s="59" t="s">
        <v>69</v>
      </c>
      <c r="J11276" s="59">
        <v>2638410</v>
      </c>
      <c r="K11276" s="59" t="s">
        <v>11778</v>
      </c>
      <c r="L11276" s="61" t="s">
        <v>113</v>
      </c>
      <c r="M11276" s="61">
        <f>VLOOKUP(H11276,zdroj!C:F,4,0)</f>
        <v>0</v>
      </c>
      <c r="N11276" s="61" t="str">
        <f t="shared" si="352"/>
        <v>katB</v>
      </c>
      <c r="P11276" s="73" t="str">
        <f t="shared" si="353"/>
        <v/>
      </c>
      <c r="Q11276" s="61" t="s">
        <v>30</v>
      </c>
    </row>
    <row r="11277" spans="8:17" x14ac:dyDescent="0.25">
      <c r="H11277" s="59">
        <v>92258</v>
      </c>
      <c r="I11277" s="59" t="s">
        <v>69</v>
      </c>
      <c r="J11277" s="59">
        <v>2638428</v>
      </c>
      <c r="K11277" s="59" t="s">
        <v>11779</v>
      </c>
      <c r="L11277" s="61" t="s">
        <v>113</v>
      </c>
      <c r="M11277" s="61">
        <f>VLOOKUP(H11277,zdroj!C:F,4,0)</f>
        <v>0</v>
      </c>
      <c r="N11277" s="61" t="str">
        <f t="shared" si="352"/>
        <v>katB</v>
      </c>
      <c r="P11277" s="73" t="str">
        <f t="shared" si="353"/>
        <v/>
      </c>
      <c r="Q11277" s="61" t="s">
        <v>30</v>
      </c>
    </row>
    <row r="11278" spans="8:17" x14ac:dyDescent="0.25">
      <c r="H11278" s="59">
        <v>92258</v>
      </c>
      <c r="I11278" s="59" t="s">
        <v>69</v>
      </c>
      <c r="J11278" s="59">
        <v>2638436</v>
      </c>
      <c r="K11278" s="59" t="s">
        <v>11780</v>
      </c>
      <c r="L11278" s="61" t="s">
        <v>113</v>
      </c>
      <c r="M11278" s="61">
        <f>VLOOKUP(H11278,zdroj!C:F,4,0)</f>
        <v>0</v>
      </c>
      <c r="N11278" s="61" t="str">
        <f t="shared" si="352"/>
        <v>katB</v>
      </c>
      <c r="P11278" s="73" t="str">
        <f t="shared" si="353"/>
        <v/>
      </c>
      <c r="Q11278" s="61" t="s">
        <v>30</v>
      </c>
    </row>
    <row r="11279" spans="8:17" x14ac:dyDescent="0.25">
      <c r="H11279" s="59">
        <v>92258</v>
      </c>
      <c r="I11279" s="59" t="s">
        <v>69</v>
      </c>
      <c r="J11279" s="59">
        <v>2638487</v>
      </c>
      <c r="K11279" s="59" t="s">
        <v>11781</v>
      </c>
      <c r="L11279" s="61" t="s">
        <v>81</v>
      </c>
      <c r="M11279" s="61">
        <f>VLOOKUP(H11279,zdroj!C:F,4,0)</f>
        <v>0</v>
      </c>
      <c r="N11279" s="61" t="str">
        <f t="shared" si="352"/>
        <v>-</v>
      </c>
      <c r="P11279" s="73" t="str">
        <f t="shared" si="353"/>
        <v/>
      </c>
      <c r="Q11279" s="61" t="s">
        <v>86</v>
      </c>
    </row>
    <row r="11280" spans="8:17" x14ac:dyDescent="0.25">
      <c r="H11280" s="59">
        <v>92274</v>
      </c>
      <c r="I11280" s="59" t="s">
        <v>69</v>
      </c>
      <c r="J11280" s="59">
        <v>2638509</v>
      </c>
      <c r="K11280" s="59" t="s">
        <v>11782</v>
      </c>
      <c r="L11280" s="61" t="s">
        <v>81</v>
      </c>
      <c r="M11280" s="61">
        <f>VLOOKUP(H11280,zdroj!C:F,4,0)</f>
        <v>0</v>
      </c>
      <c r="N11280" s="61" t="str">
        <f t="shared" si="352"/>
        <v>-</v>
      </c>
      <c r="P11280" s="73" t="str">
        <f t="shared" si="353"/>
        <v/>
      </c>
      <c r="Q11280" s="61" t="s">
        <v>86</v>
      </c>
    </row>
    <row r="11281" spans="8:17" x14ac:dyDescent="0.25">
      <c r="H11281" s="59">
        <v>92274</v>
      </c>
      <c r="I11281" s="59" t="s">
        <v>69</v>
      </c>
      <c r="J11281" s="59">
        <v>2638517</v>
      </c>
      <c r="K11281" s="59" t="s">
        <v>11783</v>
      </c>
      <c r="L11281" s="61" t="s">
        <v>81</v>
      </c>
      <c r="M11281" s="61">
        <f>VLOOKUP(H11281,zdroj!C:F,4,0)</f>
        <v>0</v>
      </c>
      <c r="N11281" s="61" t="str">
        <f t="shared" si="352"/>
        <v>-</v>
      </c>
      <c r="P11281" s="73" t="str">
        <f t="shared" si="353"/>
        <v/>
      </c>
      <c r="Q11281" s="61" t="s">
        <v>86</v>
      </c>
    </row>
    <row r="11282" spans="8:17" x14ac:dyDescent="0.25">
      <c r="H11282" s="59">
        <v>92274</v>
      </c>
      <c r="I11282" s="59" t="s">
        <v>69</v>
      </c>
      <c r="J11282" s="59">
        <v>2638525</v>
      </c>
      <c r="K11282" s="59" t="s">
        <v>11784</v>
      </c>
      <c r="L11282" s="61" t="s">
        <v>113</v>
      </c>
      <c r="M11282" s="61">
        <f>VLOOKUP(H11282,zdroj!C:F,4,0)</f>
        <v>0</v>
      </c>
      <c r="N11282" s="61" t="str">
        <f t="shared" si="352"/>
        <v>katB</v>
      </c>
      <c r="P11282" s="73" t="str">
        <f t="shared" si="353"/>
        <v/>
      </c>
      <c r="Q11282" s="61" t="s">
        <v>30</v>
      </c>
    </row>
    <row r="11283" spans="8:17" x14ac:dyDescent="0.25">
      <c r="H11283" s="59">
        <v>92274</v>
      </c>
      <c r="I11283" s="59" t="s">
        <v>69</v>
      </c>
      <c r="J11283" s="59">
        <v>2638533</v>
      </c>
      <c r="K11283" s="59" t="s">
        <v>11785</v>
      </c>
      <c r="L11283" s="61" t="s">
        <v>81</v>
      </c>
      <c r="M11283" s="61">
        <f>VLOOKUP(H11283,zdroj!C:F,4,0)</f>
        <v>0</v>
      </c>
      <c r="N11283" s="61" t="str">
        <f t="shared" si="352"/>
        <v>-</v>
      </c>
      <c r="P11283" s="73" t="str">
        <f t="shared" si="353"/>
        <v/>
      </c>
      <c r="Q11283" s="61" t="s">
        <v>86</v>
      </c>
    </row>
    <row r="11284" spans="8:17" x14ac:dyDescent="0.25">
      <c r="H11284" s="59">
        <v>92525</v>
      </c>
      <c r="I11284" s="59" t="s">
        <v>69</v>
      </c>
      <c r="J11284" s="59">
        <v>20991355</v>
      </c>
      <c r="K11284" s="59" t="s">
        <v>11786</v>
      </c>
      <c r="L11284" s="61" t="s">
        <v>113</v>
      </c>
      <c r="M11284" s="61">
        <f>VLOOKUP(H11284,zdroj!C:F,4,0)</f>
        <v>0</v>
      </c>
      <c r="N11284" s="61" t="str">
        <f t="shared" si="352"/>
        <v>katB</v>
      </c>
      <c r="P11284" s="73" t="str">
        <f t="shared" si="353"/>
        <v/>
      </c>
      <c r="Q11284" s="61" t="s">
        <v>30</v>
      </c>
    </row>
    <row r="11285" spans="8:17" x14ac:dyDescent="0.25">
      <c r="H11285" s="59">
        <v>92525</v>
      </c>
      <c r="I11285" s="59" t="s">
        <v>69</v>
      </c>
      <c r="J11285" s="59">
        <v>20991436</v>
      </c>
      <c r="K11285" s="59" t="s">
        <v>11787</v>
      </c>
      <c r="L11285" s="61" t="s">
        <v>81</v>
      </c>
      <c r="M11285" s="61">
        <f>VLOOKUP(H11285,zdroj!C:F,4,0)</f>
        <v>0</v>
      </c>
      <c r="N11285" s="61" t="str">
        <f t="shared" si="352"/>
        <v>-</v>
      </c>
      <c r="P11285" s="73" t="str">
        <f t="shared" si="353"/>
        <v/>
      </c>
      <c r="Q11285" s="61" t="s">
        <v>86</v>
      </c>
    </row>
    <row r="11286" spans="8:17" x14ac:dyDescent="0.25">
      <c r="H11286" s="59">
        <v>92525</v>
      </c>
      <c r="I11286" s="59" t="s">
        <v>69</v>
      </c>
      <c r="J11286" s="59">
        <v>20991452</v>
      </c>
      <c r="K11286" s="59" t="s">
        <v>11788</v>
      </c>
      <c r="L11286" s="61" t="s">
        <v>81</v>
      </c>
      <c r="M11286" s="61">
        <f>VLOOKUP(H11286,zdroj!C:F,4,0)</f>
        <v>0</v>
      </c>
      <c r="N11286" s="61" t="str">
        <f t="shared" si="352"/>
        <v>-</v>
      </c>
      <c r="P11286" s="73" t="str">
        <f t="shared" si="353"/>
        <v/>
      </c>
      <c r="Q11286" s="61" t="s">
        <v>86</v>
      </c>
    </row>
    <row r="11287" spans="8:17" x14ac:dyDescent="0.25">
      <c r="H11287" s="59">
        <v>92525</v>
      </c>
      <c r="I11287" s="59" t="s">
        <v>69</v>
      </c>
      <c r="J11287" s="59">
        <v>20991461</v>
      </c>
      <c r="K11287" s="59" t="s">
        <v>11789</v>
      </c>
      <c r="L11287" s="61" t="s">
        <v>113</v>
      </c>
      <c r="M11287" s="61">
        <f>VLOOKUP(H11287,zdroj!C:F,4,0)</f>
        <v>0</v>
      </c>
      <c r="N11287" s="61" t="str">
        <f t="shared" si="352"/>
        <v>katB</v>
      </c>
      <c r="P11287" s="73" t="str">
        <f t="shared" si="353"/>
        <v/>
      </c>
      <c r="Q11287" s="61" t="s">
        <v>30</v>
      </c>
    </row>
    <row r="11288" spans="8:17" x14ac:dyDescent="0.25">
      <c r="H11288" s="59">
        <v>92525</v>
      </c>
      <c r="I11288" s="59" t="s">
        <v>69</v>
      </c>
      <c r="J11288" s="59">
        <v>20991479</v>
      </c>
      <c r="K11288" s="59" t="s">
        <v>11790</v>
      </c>
      <c r="L11288" s="61" t="s">
        <v>113</v>
      </c>
      <c r="M11288" s="61">
        <f>VLOOKUP(H11288,zdroj!C:F,4,0)</f>
        <v>0</v>
      </c>
      <c r="N11288" s="61" t="str">
        <f t="shared" si="352"/>
        <v>katB</v>
      </c>
      <c r="P11288" s="73" t="str">
        <f t="shared" si="353"/>
        <v/>
      </c>
      <c r="Q11288" s="61" t="s">
        <v>30</v>
      </c>
    </row>
    <row r="11289" spans="8:17" x14ac:dyDescent="0.25">
      <c r="H11289" s="59">
        <v>92525</v>
      </c>
      <c r="I11289" s="59" t="s">
        <v>69</v>
      </c>
      <c r="J11289" s="59">
        <v>20991550</v>
      </c>
      <c r="K11289" s="59" t="s">
        <v>11791</v>
      </c>
      <c r="L11289" s="61" t="s">
        <v>113</v>
      </c>
      <c r="M11289" s="61">
        <f>VLOOKUP(H11289,zdroj!C:F,4,0)</f>
        <v>0</v>
      </c>
      <c r="N11289" s="61" t="str">
        <f t="shared" si="352"/>
        <v>katB</v>
      </c>
      <c r="P11289" s="73" t="str">
        <f t="shared" si="353"/>
        <v/>
      </c>
      <c r="Q11289" s="61" t="s">
        <v>30</v>
      </c>
    </row>
    <row r="11290" spans="8:17" x14ac:dyDescent="0.25">
      <c r="H11290" s="59">
        <v>92525</v>
      </c>
      <c r="I11290" s="59" t="s">
        <v>69</v>
      </c>
      <c r="J11290" s="59">
        <v>20991576</v>
      </c>
      <c r="K11290" s="59" t="s">
        <v>11792</v>
      </c>
      <c r="L11290" s="61" t="s">
        <v>113</v>
      </c>
      <c r="M11290" s="61">
        <f>VLOOKUP(H11290,zdroj!C:F,4,0)</f>
        <v>0</v>
      </c>
      <c r="N11290" s="61" t="str">
        <f t="shared" si="352"/>
        <v>katB</v>
      </c>
      <c r="P11290" s="73" t="str">
        <f t="shared" si="353"/>
        <v/>
      </c>
      <c r="Q11290" s="61" t="s">
        <v>30</v>
      </c>
    </row>
    <row r="11291" spans="8:17" x14ac:dyDescent="0.25">
      <c r="H11291" s="59">
        <v>92525</v>
      </c>
      <c r="I11291" s="59" t="s">
        <v>69</v>
      </c>
      <c r="J11291" s="59">
        <v>20991584</v>
      </c>
      <c r="K11291" s="59" t="s">
        <v>11793</v>
      </c>
      <c r="L11291" s="61" t="s">
        <v>113</v>
      </c>
      <c r="M11291" s="61">
        <f>VLOOKUP(H11291,zdroj!C:F,4,0)</f>
        <v>0</v>
      </c>
      <c r="N11291" s="61" t="str">
        <f t="shared" si="352"/>
        <v>katB</v>
      </c>
      <c r="P11291" s="73" t="str">
        <f t="shared" si="353"/>
        <v/>
      </c>
      <c r="Q11291" s="61" t="s">
        <v>30</v>
      </c>
    </row>
    <row r="11292" spans="8:17" x14ac:dyDescent="0.25">
      <c r="H11292" s="59">
        <v>92525</v>
      </c>
      <c r="I11292" s="59" t="s">
        <v>69</v>
      </c>
      <c r="J11292" s="59">
        <v>20991681</v>
      </c>
      <c r="K11292" s="59" t="s">
        <v>11794</v>
      </c>
      <c r="L11292" s="61" t="s">
        <v>113</v>
      </c>
      <c r="M11292" s="61">
        <f>VLOOKUP(H11292,zdroj!C:F,4,0)</f>
        <v>0</v>
      </c>
      <c r="N11292" s="61" t="str">
        <f t="shared" si="352"/>
        <v>katB</v>
      </c>
      <c r="P11292" s="73" t="str">
        <f t="shared" si="353"/>
        <v/>
      </c>
      <c r="Q11292" s="61" t="s">
        <v>30</v>
      </c>
    </row>
    <row r="11293" spans="8:17" x14ac:dyDescent="0.25">
      <c r="H11293" s="59">
        <v>92525</v>
      </c>
      <c r="I11293" s="59" t="s">
        <v>69</v>
      </c>
      <c r="J11293" s="59">
        <v>20991703</v>
      </c>
      <c r="K11293" s="59" t="s">
        <v>11795</v>
      </c>
      <c r="L11293" s="61" t="s">
        <v>113</v>
      </c>
      <c r="M11293" s="61">
        <f>VLOOKUP(H11293,zdroj!C:F,4,0)</f>
        <v>0</v>
      </c>
      <c r="N11293" s="61" t="str">
        <f t="shared" si="352"/>
        <v>katB</v>
      </c>
      <c r="P11293" s="73" t="str">
        <f t="shared" si="353"/>
        <v/>
      </c>
      <c r="Q11293" s="61" t="s">
        <v>30</v>
      </c>
    </row>
    <row r="11294" spans="8:17" x14ac:dyDescent="0.25">
      <c r="H11294" s="59">
        <v>92525</v>
      </c>
      <c r="I11294" s="59" t="s">
        <v>69</v>
      </c>
      <c r="J11294" s="59">
        <v>20991720</v>
      </c>
      <c r="K11294" s="59" t="s">
        <v>11796</v>
      </c>
      <c r="L11294" s="61" t="s">
        <v>113</v>
      </c>
      <c r="M11294" s="61">
        <f>VLOOKUP(H11294,zdroj!C:F,4,0)</f>
        <v>0</v>
      </c>
      <c r="N11294" s="61" t="str">
        <f t="shared" si="352"/>
        <v>katB</v>
      </c>
      <c r="P11294" s="73" t="str">
        <f t="shared" si="353"/>
        <v/>
      </c>
      <c r="Q11294" s="61" t="s">
        <v>30</v>
      </c>
    </row>
    <row r="11295" spans="8:17" x14ac:dyDescent="0.25">
      <c r="H11295" s="59">
        <v>92525</v>
      </c>
      <c r="I11295" s="59" t="s">
        <v>69</v>
      </c>
      <c r="J11295" s="59">
        <v>20991746</v>
      </c>
      <c r="K11295" s="59" t="s">
        <v>11797</v>
      </c>
      <c r="L11295" s="61" t="s">
        <v>81</v>
      </c>
      <c r="M11295" s="61">
        <f>VLOOKUP(H11295,zdroj!C:F,4,0)</f>
        <v>0</v>
      </c>
      <c r="N11295" s="61" t="str">
        <f t="shared" si="352"/>
        <v>-</v>
      </c>
      <c r="P11295" s="73" t="str">
        <f t="shared" si="353"/>
        <v/>
      </c>
      <c r="Q11295" s="61" t="s">
        <v>88</v>
      </c>
    </row>
    <row r="11296" spans="8:17" x14ac:dyDescent="0.25">
      <c r="H11296" s="59">
        <v>92525</v>
      </c>
      <c r="I11296" s="59" t="s">
        <v>69</v>
      </c>
      <c r="J11296" s="59">
        <v>20991754</v>
      </c>
      <c r="K11296" s="59" t="s">
        <v>11798</v>
      </c>
      <c r="L11296" s="61" t="s">
        <v>81</v>
      </c>
      <c r="M11296" s="61">
        <f>VLOOKUP(H11296,zdroj!C:F,4,0)</f>
        <v>0</v>
      </c>
      <c r="N11296" s="61" t="str">
        <f t="shared" si="352"/>
        <v>-</v>
      </c>
      <c r="P11296" s="73" t="str">
        <f t="shared" si="353"/>
        <v/>
      </c>
      <c r="Q11296" s="61" t="s">
        <v>88</v>
      </c>
    </row>
    <row r="11297" spans="8:17" x14ac:dyDescent="0.25">
      <c r="H11297" s="59">
        <v>92525</v>
      </c>
      <c r="I11297" s="59" t="s">
        <v>69</v>
      </c>
      <c r="J11297" s="59">
        <v>20991762</v>
      </c>
      <c r="K11297" s="59" t="s">
        <v>11799</v>
      </c>
      <c r="L11297" s="61" t="s">
        <v>81</v>
      </c>
      <c r="M11297" s="61">
        <f>VLOOKUP(H11297,zdroj!C:F,4,0)</f>
        <v>0</v>
      </c>
      <c r="N11297" s="61" t="str">
        <f t="shared" si="352"/>
        <v>-</v>
      </c>
      <c r="P11297" s="73" t="str">
        <f t="shared" si="353"/>
        <v/>
      </c>
      <c r="Q11297" s="61" t="s">
        <v>88</v>
      </c>
    </row>
    <row r="11298" spans="8:17" x14ac:dyDescent="0.25">
      <c r="H11298" s="59">
        <v>92525</v>
      </c>
      <c r="I11298" s="59" t="s">
        <v>69</v>
      </c>
      <c r="J11298" s="59">
        <v>20991771</v>
      </c>
      <c r="K11298" s="59" t="s">
        <v>11800</v>
      </c>
      <c r="L11298" s="61" t="s">
        <v>81</v>
      </c>
      <c r="M11298" s="61">
        <f>VLOOKUP(H11298,zdroj!C:F,4,0)</f>
        <v>0</v>
      </c>
      <c r="N11298" s="61" t="str">
        <f t="shared" si="352"/>
        <v>-</v>
      </c>
      <c r="P11298" s="73" t="str">
        <f t="shared" si="353"/>
        <v/>
      </c>
      <c r="Q11298" s="61" t="s">
        <v>88</v>
      </c>
    </row>
    <row r="11299" spans="8:17" x14ac:dyDescent="0.25">
      <c r="H11299" s="59">
        <v>92525</v>
      </c>
      <c r="I11299" s="59" t="s">
        <v>69</v>
      </c>
      <c r="J11299" s="59">
        <v>20991789</v>
      </c>
      <c r="K11299" s="59" t="s">
        <v>11801</v>
      </c>
      <c r="L11299" s="61" t="s">
        <v>81</v>
      </c>
      <c r="M11299" s="61">
        <f>VLOOKUP(H11299,zdroj!C:F,4,0)</f>
        <v>0</v>
      </c>
      <c r="N11299" s="61" t="str">
        <f t="shared" si="352"/>
        <v>-</v>
      </c>
      <c r="P11299" s="73" t="str">
        <f t="shared" si="353"/>
        <v/>
      </c>
      <c r="Q11299" s="61" t="s">
        <v>88</v>
      </c>
    </row>
    <row r="11300" spans="8:17" x14ac:dyDescent="0.25">
      <c r="H11300" s="59">
        <v>92525</v>
      </c>
      <c r="I11300" s="59" t="s">
        <v>69</v>
      </c>
      <c r="J11300" s="59">
        <v>20991797</v>
      </c>
      <c r="K11300" s="59" t="s">
        <v>11802</v>
      </c>
      <c r="L11300" s="61" t="s">
        <v>81</v>
      </c>
      <c r="M11300" s="61">
        <f>VLOOKUP(H11300,zdroj!C:F,4,0)</f>
        <v>0</v>
      </c>
      <c r="N11300" s="61" t="str">
        <f t="shared" si="352"/>
        <v>-</v>
      </c>
      <c r="P11300" s="73" t="str">
        <f t="shared" si="353"/>
        <v/>
      </c>
      <c r="Q11300" s="61" t="s">
        <v>88</v>
      </c>
    </row>
    <row r="11301" spans="8:17" x14ac:dyDescent="0.25">
      <c r="H11301" s="59">
        <v>92525</v>
      </c>
      <c r="I11301" s="59" t="s">
        <v>69</v>
      </c>
      <c r="J11301" s="59">
        <v>20991801</v>
      </c>
      <c r="K11301" s="59" t="s">
        <v>11803</v>
      </c>
      <c r="L11301" s="61" t="s">
        <v>81</v>
      </c>
      <c r="M11301" s="61">
        <f>VLOOKUP(H11301,zdroj!C:F,4,0)</f>
        <v>0</v>
      </c>
      <c r="N11301" s="61" t="str">
        <f t="shared" si="352"/>
        <v>-</v>
      </c>
      <c r="P11301" s="73" t="str">
        <f t="shared" si="353"/>
        <v/>
      </c>
      <c r="Q11301" s="61" t="s">
        <v>88</v>
      </c>
    </row>
    <row r="11302" spans="8:17" x14ac:dyDescent="0.25">
      <c r="H11302" s="59">
        <v>92525</v>
      </c>
      <c r="I11302" s="59" t="s">
        <v>69</v>
      </c>
      <c r="J11302" s="59">
        <v>20991819</v>
      </c>
      <c r="K11302" s="59" t="s">
        <v>11804</v>
      </c>
      <c r="L11302" s="61" t="s">
        <v>81</v>
      </c>
      <c r="M11302" s="61">
        <f>VLOOKUP(H11302,zdroj!C:F,4,0)</f>
        <v>0</v>
      </c>
      <c r="N11302" s="61" t="str">
        <f t="shared" si="352"/>
        <v>-</v>
      </c>
      <c r="P11302" s="73" t="str">
        <f t="shared" si="353"/>
        <v/>
      </c>
      <c r="Q11302" s="61" t="s">
        <v>88</v>
      </c>
    </row>
    <row r="11303" spans="8:17" x14ac:dyDescent="0.25">
      <c r="H11303" s="59">
        <v>92525</v>
      </c>
      <c r="I11303" s="59" t="s">
        <v>69</v>
      </c>
      <c r="J11303" s="59">
        <v>20991827</v>
      </c>
      <c r="K11303" s="59" t="s">
        <v>11805</v>
      </c>
      <c r="L11303" s="61" t="s">
        <v>81</v>
      </c>
      <c r="M11303" s="61">
        <f>VLOOKUP(H11303,zdroj!C:F,4,0)</f>
        <v>0</v>
      </c>
      <c r="N11303" s="61" t="str">
        <f t="shared" si="352"/>
        <v>-</v>
      </c>
      <c r="P11303" s="73" t="str">
        <f t="shared" si="353"/>
        <v/>
      </c>
      <c r="Q11303" s="61" t="s">
        <v>88</v>
      </c>
    </row>
    <row r="11304" spans="8:17" x14ac:dyDescent="0.25">
      <c r="H11304" s="59">
        <v>92525</v>
      </c>
      <c r="I11304" s="59" t="s">
        <v>69</v>
      </c>
      <c r="J11304" s="59">
        <v>20991835</v>
      </c>
      <c r="K11304" s="59" t="s">
        <v>11806</v>
      </c>
      <c r="L11304" s="61" t="s">
        <v>81</v>
      </c>
      <c r="M11304" s="61">
        <f>VLOOKUP(H11304,zdroj!C:F,4,0)</f>
        <v>0</v>
      </c>
      <c r="N11304" s="61" t="str">
        <f t="shared" si="352"/>
        <v>-</v>
      </c>
      <c r="P11304" s="73" t="str">
        <f t="shared" si="353"/>
        <v/>
      </c>
      <c r="Q11304" s="61" t="s">
        <v>88</v>
      </c>
    </row>
    <row r="11305" spans="8:17" x14ac:dyDescent="0.25">
      <c r="H11305" s="59">
        <v>92525</v>
      </c>
      <c r="I11305" s="59" t="s">
        <v>69</v>
      </c>
      <c r="J11305" s="59">
        <v>20991843</v>
      </c>
      <c r="K11305" s="59" t="s">
        <v>11807</v>
      </c>
      <c r="L11305" s="61" t="s">
        <v>81</v>
      </c>
      <c r="M11305" s="61">
        <f>VLOOKUP(H11305,zdroj!C:F,4,0)</f>
        <v>0</v>
      </c>
      <c r="N11305" s="61" t="str">
        <f t="shared" si="352"/>
        <v>-</v>
      </c>
      <c r="P11305" s="73" t="str">
        <f t="shared" si="353"/>
        <v/>
      </c>
      <c r="Q11305" s="61" t="s">
        <v>88</v>
      </c>
    </row>
    <row r="11306" spans="8:17" x14ac:dyDescent="0.25">
      <c r="H11306" s="59">
        <v>92525</v>
      </c>
      <c r="I11306" s="59" t="s">
        <v>69</v>
      </c>
      <c r="J11306" s="59">
        <v>20991851</v>
      </c>
      <c r="K11306" s="59" t="s">
        <v>11808</v>
      </c>
      <c r="L11306" s="61" t="s">
        <v>81</v>
      </c>
      <c r="M11306" s="61">
        <f>VLOOKUP(H11306,zdroj!C:F,4,0)</f>
        <v>0</v>
      </c>
      <c r="N11306" s="61" t="str">
        <f t="shared" si="352"/>
        <v>-</v>
      </c>
      <c r="P11306" s="73" t="str">
        <f t="shared" si="353"/>
        <v/>
      </c>
      <c r="Q11306" s="61" t="s">
        <v>88</v>
      </c>
    </row>
    <row r="11307" spans="8:17" x14ac:dyDescent="0.25">
      <c r="H11307" s="59">
        <v>92525</v>
      </c>
      <c r="I11307" s="59" t="s">
        <v>69</v>
      </c>
      <c r="J11307" s="59">
        <v>20991860</v>
      </c>
      <c r="K11307" s="59" t="s">
        <v>11809</v>
      </c>
      <c r="L11307" s="61" t="s">
        <v>81</v>
      </c>
      <c r="M11307" s="61">
        <f>VLOOKUP(H11307,zdroj!C:F,4,0)</f>
        <v>0</v>
      </c>
      <c r="N11307" s="61" t="str">
        <f t="shared" si="352"/>
        <v>-</v>
      </c>
      <c r="P11307" s="73" t="str">
        <f t="shared" si="353"/>
        <v/>
      </c>
      <c r="Q11307" s="61" t="s">
        <v>88</v>
      </c>
    </row>
    <row r="11308" spans="8:17" x14ac:dyDescent="0.25">
      <c r="H11308" s="59">
        <v>92525</v>
      </c>
      <c r="I11308" s="59" t="s">
        <v>69</v>
      </c>
      <c r="J11308" s="59">
        <v>20991878</v>
      </c>
      <c r="K11308" s="59" t="s">
        <v>11810</v>
      </c>
      <c r="L11308" s="61" t="s">
        <v>81</v>
      </c>
      <c r="M11308" s="61">
        <f>VLOOKUP(H11308,zdroj!C:F,4,0)</f>
        <v>0</v>
      </c>
      <c r="N11308" s="61" t="str">
        <f t="shared" si="352"/>
        <v>-</v>
      </c>
      <c r="P11308" s="73" t="str">
        <f t="shared" si="353"/>
        <v/>
      </c>
      <c r="Q11308" s="61" t="s">
        <v>88</v>
      </c>
    </row>
    <row r="11309" spans="8:17" x14ac:dyDescent="0.25">
      <c r="H11309" s="59">
        <v>92525</v>
      </c>
      <c r="I11309" s="59" t="s">
        <v>69</v>
      </c>
      <c r="J11309" s="59">
        <v>20991886</v>
      </c>
      <c r="K11309" s="59" t="s">
        <v>11811</v>
      </c>
      <c r="L11309" s="61" t="s">
        <v>81</v>
      </c>
      <c r="M11309" s="61">
        <f>VLOOKUP(H11309,zdroj!C:F,4,0)</f>
        <v>0</v>
      </c>
      <c r="N11309" s="61" t="str">
        <f t="shared" si="352"/>
        <v>-</v>
      </c>
      <c r="P11309" s="73" t="str">
        <f t="shared" si="353"/>
        <v/>
      </c>
      <c r="Q11309" s="61" t="s">
        <v>88</v>
      </c>
    </row>
    <row r="11310" spans="8:17" x14ac:dyDescent="0.25">
      <c r="H11310" s="59">
        <v>92525</v>
      </c>
      <c r="I11310" s="59" t="s">
        <v>69</v>
      </c>
      <c r="J11310" s="59">
        <v>20991894</v>
      </c>
      <c r="K11310" s="59" t="s">
        <v>11812</v>
      </c>
      <c r="L11310" s="61" t="s">
        <v>81</v>
      </c>
      <c r="M11310" s="61">
        <f>VLOOKUP(H11310,zdroj!C:F,4,0)</f>
        <v>0</v>
      </c>
      <c r="N11310" s="61" t="str">
        <f t="shared" si="352"/>
        <v>-</v>
      </c>
      <c r="P11310" s="73" t="str">
        <f t="shared" si="353"/>
        <v/>
      </c>
      <c r="Q11310" s="61" t="s">
        <v>88</v>
      </c>
    </row>
    <row r="11311" spans="8:17" x14ac:dyDescent="0.25">
      <c r="H11311" s="59">
        <v>92525</v>
      </c>
      <c r="I11311" s="59" t="s">
        <v>69</v>
      </c>
      <c r="J11311" s="59">
        <v>20991908</v>
      </c>
      <c r="K11311" s="59" t="s">
        <v>11813</v>
      </c>
      <c r="L11311" s="61" t="s">
        <v>81</v>
      </c>
      <c r="M11311" s="61">
        <f>VLOOKUP(H11311,zdroj!C:F,4,0)</f>
        <v>0</v>
      </c>
      <c r="N11311" s="61" t="str">
        <f t="shared" si="352"/>
        <v>-</v>
      </c>
      <c r="P11311" s="73" t="str">
        <f t="shared" si="353"/>
        <v/>
      </c>
      <c r="Q11311" s="61" t="s">
        <v>86</v>
      </c>
    </row>
    <row r="11312" spans="8:17" x14ac:dyDescent="0.25">
      <c r="H11312" s="59">
        <v>92525</v>
      </c>
      <c r="I11312" s="59" t="s">
        <v>69</v>
      </c>
      <c r="J11312" s="59">
        <v>20991916</v>
      </c>
      <c r="K11312" s="59" t="s">
        <v>11814</v>
      </c>
      <c r="L11312" s="61" t="s">
        <v>81</v>
      </c>
      <c r="M11312" s="61">
        <f>VLOOKUP(H11312,zdroj!C:F,4,0)</f>
        <v>0</v>
      </c>
      <c r="N11312" s="61" t="str">
        <f t="shared" si="352"/>
        <v>-</v>
      </c>
      <c r="P11312" s="73" t="str">
        <f t="shared" si="353"/>
        <v/>
      </c>
      <c r="Q11312" s="61" t="s">
        <v>88</v>
      </c>
    </row>
    <row r="11313" spans="8:17" x14ac:dyDescent="0.25">
      <c r="H11313" s="59">
        <v>92525</v>
      </c>
      <c r="I11313" s="59" t="s">
        <v>69</v>
      </c>
      <c r="J11313" s="59">
        <v>20991924</v>
      </c>
      <c r="K11313" s="59" t="s">
        <v>11815</v>
      </c>
      <c r="L11313" s="61" t="s">
        <v>81</v>
      </c>
      <c r="M11313" s="61">
        <f>VLOOKUP(H11313,zdroj!C:F,4,0)</f>
        <v>0</v>
      </c>
      <c r="N11313" s="61" t="str">
        <f t="shared" si="352"/>
        <v>-</v>
      </c>
      <c r="P11313" s="73" t="str">
        <f t="shared" si="353"/>
        <v/>
      </c>
      <c r="Q11313" s="61" t="s">
        <v>88</v>
      </c>
    </row>
    <row r="11314" spans="8:17" x14ac:dyDescent="0.25">
      <c r="H11314" s="59">
        <v>92525</v>
      </c>
      <c r="I11314" s="59" t="s">
        <v>69</v>
      </c>
      <c r="J11314" s="59">
        <v>20991932</v>
      </c>
      <c r="K11314" s="59" t="s">
        <v>11816</v>
      </c>
      <c r="L11314" s="61" t="s">
        <v>81</v>
      </c>
      <c r="M11314" s="61">
        <f>VLOOKUP(H11314,zdroj!C:F,4,0)</f>
        <v>0</v>
      </c>
      <c r="N11314" s="61" t="str">
        <f t="shared" si="352"/>
        <v>-</v>
      </c>
      <c r="P11314" s="73" t="str">
        <f t="shared" si="353"/>
        <v/>
      </c>
      <c r="Q11314" s="61" t="s">
        <v>88</v>
      </c>
    </row>
    <row r="11315" spans="8:17" x14ac:dyDescent="0.25">
      <c r="H11315" s="59">
        <v>92525</v>
      </c>
      <c r="I11315" s="59" t="s">
        <v>69</v>
      </c>
      <c r="J11315" s="59">
        <v>20991941</v>
      </c>
      <c r="K11315" s="59" t="s">
        <v>11817</v>
      </c>
      <c r="L11315" s="61" t="s">
        <v>81</v>
      </c>
      <c r="M11315" s="61">
        <f>VLOOKUP(H11315,zdroj!C:F,4,0)</f>
        <v>0</v>
      </c>
      <c r="N11315" s="61" t="str">
        <f t="shared" si="352"/>
        <v>-</v>
      </c>
      <c r="P11315" s="73" t="str">
        <f t="shared" si="353"/>
        <v/>
      </c>
      <c r="Q11315" s="61" t="s">
        <v>88</v>
      </c>
    </row>
    <row r="11316" spans="8:17" x14ac:dyDescent="0.25">
      <c r="H11316" s="59">
        <v>92525</v>
      </c>
      <c r="I11316" s="59" t="s">
        <v>69</v>
      </c>
      <c r="J11316" s="59">
        <v>20991959</v>
      </c>
      <c r="K11316" s="59" t="s">
        <v>11818</v>
      </c>
      <c r="L11316" s="61" t="s">
        <v>81</v>
      </c>
      <c r="M11316" s="61">
        <f>VLOOKUP(H11316,zdroj!C:F,4,0)</f>
        <v>0</v>
      </c>
      <c r="N11316" s="61" t="str">
        <f t="shared" si="352"/>
        <v>-</v>
      </c>
      <c r="P11316" s="73" t="str">
        <f t="shared" si="353"/>
        <v/>
      </c>
      <c r="Q11316" s="61" t="s">
        <v>88</v>
      </c>
    </row>
    <row r="11317" spans="8:17" x14ac:dyDescent="0.25">
      <c r="H11317" s="59">
        <v>92525</v>
      </c>
      <c r="I11317" s="59" t="s">
        <v>69</v>
      </c>
      <c r="J11317" s="59">
        <v>20991967</v>
      </c>
      <c r="K11317" s="59" t="s">
        <v>11819</v>
      </c>
      <c r="L11317" s="61" t="s">
        <v>81</v>
      </c>
      <c r="M11317" s="61">
        <f>VLOOKUP(H11317,zdroj!C:F,4,0)</f>
        <v>0</v>
      </c>
      <c r="N11317" s="61" t="str">
        <f t="shared" si="352"/>
        <v>-</v>
      </c>
      <c r="P11317" s="73" t="str">
        <f t="shared" si="353"/>
        <v/>
      </c>
      <c r="Q11317" s="61" t="s">
        <v>88</v>
      </c>
    </row>
    <row r="11318" spans="8:17" x14ac:dyDescent="0.25">
      <c r="H11318" s="59">
        <v>92525</v>
      </c>
      <c r="I11318" s="59" t="s">
        <v>69</v>
      </c>
      <c r="J11318" s="59">
        <v>20991975</v>
      </c>
      <c r="K11318" s="59" t="s">
        <v>11820</v>
      </c>
      <c r="L11318" s="61" t="s">
        <v>81</v>
      </c>
      <c r="M11318" s="61">
        <f>VLOOKUP(H11318,zdroj!C:F,4,0)</f>
        <v>0</v>
      </c>
      <c r="N11318" s="61" t="str">
        <f t="shared" si="352"/>
        <v>-</v>
      </c>
      <c r="P11318" s="73" t="str">
        <f t="shared" si="353"/>
        <v/>
      </c>
      <c r="Q11318" s="61" t="s">
        <v>88</v>
      </c>
    </row>
    <row r="11319" spans="8:17" x14ac:dyDescent="0.25">
      <c r="H11319" s="59">
        <v>92525</v>
      </c>
      <c r="I11319" s="59" t="s">
        <v>69</v>
      </c>
      <c r="J11319" s="59">
        <v>20991983</v>
      </c>
      <c r="K11319" s="59" t="s">
        <v>11821</v>
      </c>
      <c r="L11319" s="61" t="s">
        <v>81</v>
      </c>
      <c r="M11319" s="61">
        <f>VLOOKUP(H11319,zdroj!C:F,4,0)</f>
        <v>0</v>
      </c>
      <c r="N11319" s="61" t="str">
        <f t="shared" si="352"/>
        <v>-</v>
      </c>
      <c r="P11319" s="73" t="str">
        <f t="shared" si="353"/>
        <v/>
      </c>
      <c r="Q11319" s="61" t="s">
        <v>88</v>
      </c>
    </row>
    <row r="11320" spans="8:17" x14ac:dyDescent="0.25">
      <c r="H11320" s="59">
        <v>92525</v>
      </c>
      <c r="I11320" s="59" t="s">
        <v>69</v>
      </c>
      <c r="J11320" s="59">
        <v>20991991</v>
      </c>
      <c r="K11320" s="59" t="s">
        <v>11822</v>
      </c>
      <c r="L11320" s="61" t="s">
        <v>81</v>
      </c>
      <c r="M11320" s="61">
        <f>VLOOKUP(H11320,zdroj!C:F,4,0)</f>
        <v>0</v>
      </c>
      <c r="N11320" s="61" t="str">
        <f t="shared" si="352"/>
        <v>-</v>
      </c>
      <c r="P11320" s="73" t="str">
        <f t="shared" si="353"/>
        <v/>
      </c>
      <c r="Q11320" s="61" t="s">
        <v>88</v>
      </c>
    </row>
    <row r="11321" spans="8:17" x14ac:dyDescent="0.25">
      <c r="H11321" s="59">
        <v>92525</v>
      </c>
      <c r="I11321" s="59" t="s">
        <v>69</v>
      </c>
      <c r="J11321" s="59">
        <v>20992009</v>
      </c>
      <c r="K11321" s="59" t="s">
        <v>11823</v>
      </c>
      <c r="L11321" s="61" t="s">
        <v>81</v>
      </c>
      <c r="M11321" s="61">
        <f>VLOOKUP(H11321,zdroj!C:F,4,0)</f>
        <v>0</v>
      </c>
      <c r="N11321" s="61" t="str">
        <f t="shared" si="352"/>
        <v>-</v>
      </c>
      <c r="P11321" s="73" t="str">
        <f t="shared" si="353"/>
        <v/>
      </c>
      <c r="Q11321" s="61" t="s">
        <v>88</v>
      </c>
    </row>
    <row r="11322" spans="8:17" x14ac:dyDescent="0.25">
      <c r="H11322" s="59">
        <v>92525</v>
      </c>
      <c r="I11322" s="59" t="s">
        <v>69</v>
      </c>
      <c r="J11322" s="59">
        <v>20992017</v>
      </c>
      <c r="K11322" s="59" t="s">
        <v>11824</v>
      </c>
      <c r="L11322" s="61" t="s">
        <v>81</v>
      </c>
      <c r="M11322" s="61">
        <f>VLOOKUP(H11322,zdroj!C:F,4,0)</f>
        <v>0</v>
      </c>
      <c r="N11322" s="61" t="str">
        <f t="shared" si="352"/>
        <v>-</v>
      </c>
      <c r="P11322" s="73" t="str">
        <f t="shared" si="353"/>
        <v/>
      </c>
      <c r="Q11322" s="61" t="s">
        <v>88</v>
      </c>
    </row>
    <row r="11323" spans="8:17" x14ac:dyDescent="0.25">
      <c r="H11323" s="59">
        <v>92525</v>
      </c>
      <c r="I11323" s="59" t="s">
        <v>69</v>
      </c>
      <c r="J11323" s="59">
        <v>20992025</v>
      </c>
      <c r="K11323" s="59" t="s">
        <v>11825</v>
      </c>
      <c r="L11323" s="61" t="s">
        <v>81</v>
      </c>
      <c r="M11323" s="61">
        <f>VLOOKUP(H11323,zdroj!C:F,4,0)</f>
        <v>0</v>
      </c>
      <c r="N11323" s="61" t="str">
        <f t="shared" si="352"/>
        <v>-</v>
      </c>
      <c r="P11323" s="73" t="str">
        <f t="shared" si="353"/>
        <v/>
      </c>
      <c r="Q11323" s="61" t="s">
        <v>88</v>
      </c>
    </row>
    <row r="11324" spans="8:17" x14ac:dyDescent="0.25">
      <c r="H11324" s="59">
        <v>92525</v>
      </c>
      <c r="I11324" s="59" t="s">
        <v>69</v>
      </c>
      <c r="J11324" s="59">
        <v>20992033</v>
      </c>
      <c r="K11324" s="59" t="s">
        <v>11826</v>
      </c>
      <c r="L11324" s="61" t="s">
        <v>81</v>
      </c>
      <c r="M11324" s="61">
        <f>VLOOKUP(H11324,zdroj!C:F,4,0)</f>
        <v>0</v>
      </c>
      <c r="N11324" s="61" t="str">
        <f t="shared" si="352"/>
        <v>-</v>
      </c>
      <c r="P11324" s="73" t="str">
        <f t="shared" si="353"/>
        <v/>
      </c>
      <c r="Q11324" s="61" t="s">
        <v>88</v>
      </c>
    </row>
    <row r="11325" spans="8:17" x14ac:dyDescent="0.25">
      <c r="H11325" s="59">
        <v>92525</v>
      </c>
      <c r="I11325" s="59" t="s">
        <v>69</v>
      </c>
      <c r="J11325" s="59">
        <v>20992041</v>
      </c>
      <c r="K11325" s="59" t="s">
        <v>11827</v>
      </c>
      <c r="L11325" s="61" t="s">
        <v>81</v>
      </c>
      <c r="M11325" s="61">
        <f>VLOOKUP(H11325,zdroj!C:F,4,0)</f>
        <v>0</v>
      </c>
      <c r="N11325" s="61" t="str">
        <f t="shared" si="352"/>
        <v>-</v>
      </c>
      <c r="P11325" s="73" t="str">
        <f t="shared" si="353"/>
        <v/>
      </c>
      <c r="Q11325" s="61" t="s">
        <v>88</v>
      </c>
    </row>
    <row r="11326" spans="8:17" x14ac:dyDescent="0.25">
      <c r="H11326" s="59">
        <v>92525</v>
      </c>
      <c r="I11326" s="59" t="s">
        <v>69</v>
      </c>
      <c r="J11326" s="59">
        <v>20992050</v>
      </c>
      <c r="K11326" s="59" t="s">
        <v>11828</v>
      </c>
      <c r="L11326" s="61" t="s">
        <v>81</v>
      </c>
      <c r="M11326" s="61">
        <f>VLOOKUP(H11326,zdroj!C:F,4,0)</f>
        <v>0</v>
      </c>
      <c r="N11326" s="61" t="str">
        <f t="shared" si="352"/>
        <v>-</v>
      </c>
      <c r="P11326" s="73" t="str">
        <f t="shared" si="353"/>
        <v/>
      </c>
      <c r="Q11326" s="61" t="s">
        <v>88</v>
      </c>
    </row>
    <row r="11327" spans="8:17" x14ac:dyDescent="0.25">
      <c r="H11327" s="59">
        <v>92525</v>
      </c>
      <c r="I11327" s="59" t="s">
        <v>69</v>
      </c>
      <c r="J11327" s="59">
        <v>20992068</v>
      </c>
      <c r="K11327" s="59" t="s">
        <v>11829</v>
      </c>
      <c r="L11327" s="61" t="s">
        <v>81</v>
      </c>
      <c r="M11327" s="61">
        <f>VLOOKUP(H11327,zdroj!C:F,4,0)</f>
        <v>0</v>
      </c>
      <c r="N11327" s="61" t="str">
        <f t="shared" si="352"/>
        <v>-</v>
      </c>
      <c r="P11327" s="73" t="str">
        <f t="shared" si="353"/>
        <v/>
      </c>
      <c r="Q11327" s="61" t="s">
        <v>88</v>
      </c>
    </row>
    <row r="11328" spans="8:17" x14ac:dyDescent="0.25">
      <c r="H11328" s="59">
        <v>92525</v>
      </c>
      <c r="I11328" s="59" t="s">
        <v>69</v>
      </c>
      <c r="J11328" s="59">
        <v>20992076</v>
      </c>
      <c r="K11328" s="59" t="s">
        <v>11830</v>
      </c>
      <c r="L11328" s="61" t="s">
        <v>81</v>
      </c>
      <c r="M11328" s="61">
        <f>VLOOKUP(H11328,zdroj!C:F,4,0)</f>
        <v>0</v>
      </c>
      <c r="N11328" s="61" t="str">
        <f t="shared" si="352"/>
        <v>-</v>
      </c>
      <c r="P11328" s="73" t="str">
        <f t="shared" si="353"/>
        <v/>
      </c>
      <c r="Q11328" s="61" t="s">
        <v>88</v>
      </c>
    </row>
    <row r="11329" spans="8:17" x14ac:dyDescent="0.25">
      <c r="H11329" s="59">
        <v>92525</v>
      </c>
      <c r="I11329" s="59" t="s">
        <v>69</v>
      </c>
      <c r="J11329" s="59">
        <v>20992092</v>
      </c>
      <c r="K11329" s="59" t="s">
        <v>11831</v>
      </c>
      <c r="L11329" s="61" t="s">
        <v>81</v>
      </c>
      <c r="M11329" s="61">
        <f>VLOOKUP(H11329,zdroj!C:F,4,0)</f>
        <v>0</v>
      </c>
      <c r="N11329" s="61" t="str">
        <f t="shared" si="352"/>
        <v>-</v>
      </c>
      <c r="P11329" s="73" t="str">
        <f t="shared" si="353"/>
        <v/>
      </c>
      <c r="Q11329" s="61" t="s">
        <v>88</v>
      </c>
    </row>
    <row r="11330" spans="8:17" x14ac:dyDescent="0.25">
      <c r="H11330" s="59">
        <v>92525</v>
      </c>
      <c r="I11330" s="59" t="s">
        <v>69</v>
      </c>
      <c r="J11330" s="59">
        <v>20992114</v>
      </c>
      <c r="K11330" s="59" t="s">
        <v>11832</v>
      </c>
      <c r="L11330" s="61" t="s">
        <v>81</v>
      </c>
      <c r="M11330" s="61">
        <f>VLOOKUP(H11330,zdroj!C:F,4,0)</f>
        <v>0</v>
      </c>
      <c r="N11330" s="61" t="str">
        <f t="shared" si="352"/>
        <v>-</v>
      </c>
      <c r="P11330" s="73" t="str">
        <f t="shared" si="353"/>
        <v/>
      </c>
      <c r="Q11330" s="61" t="s">
        <v>88</v>
      </c>
    </row>
    <row r="11331" spans="8:17" x14ac:dyDescent="0.25">
      <c r="H11331" s="59">
        <v>92525</v>
      </c>
      <c r="I11331" s="59" t="s">
        <v>69</v>
      </c>
      <c r="J11331" s="59">
        <v>20992122</v>
      </c>
      <c r="K11331" s="59" t="s">
        <v>11833</v>
      </c>
      <c r="L11331" s="61" t="s">
        <v>81</v>
      </c>
      <c r="M11331" s="61">
        <f>VLOOKUP(H11331,zdroj!C:F,4,0)</f>
        <v>0</v>
      </c>
      <c r="N11331" s="61" t="str">
        <f t="shared" si="352"/>
        <v>-</v>
      </c>
      <c r="P11331" s="73" t="str">
        <f t="shared" si="353"/>
        <v/>
      </c>
      <c r="Q11331" s="61" t="s">
        <v>88</v>
      </c>
    </row>
    <row r="11332" spans="8:17" x14ac:dyDescent="0.25">
      <c r="H11332" s="59">
        <v>92525</v>
      </c>
      <c r="I11332" s="59" t="s">
        <v>69</v>
      </c>
      <c r="J11332" s="59">
        <v>20992131</v>
      </c>
      <c r="K11332" s="59" t="s">
        <v>11834</v>
      </c>
      <c r="L11332" s="61" t="s">
        <v>81</v>
      </c>
      <c r="M11332" s="61">
        <f>VLOOKUP(H11332,zdroj!C:F,4,0)</f>
        <v>0</v>
      </c>
      <c r="N11332" s="61" t="str">
        <f t="shared" si="352"/>
        <v>-</v>
      </c>
      <c r="P11332" s="73" t="str">
        <f t="shared" si="353"/>
        <v/>
      </c>
      <c r="Q11332" s="61" t="s">
        <v>88</v>
      </c>
    </row>
    <row r="11333" spans="8:17" x14ac:dyDescent="0.25">
      <c r="H11333" s="59">
        <v>92525</v>
      </c>
      <c r="I11333" s="59" t="s">
        <v>69</v>
      </c>
      <c r="J11333" s="59">
        <v>20992149</v>
      </c>
      <c r="K11333" s="59" t="s">
        <v>11835</v>
      </c>
      <c r="L11333" s="61" t="s">
        <v>81</v>
      </c>
      <c r="M11333" s="61">
        <f>VLOOKUP(H11333,zdroj!C:F,4,0)</f>
        <v>0</v>
      </c>
      <c r="N11333" s="61" t="str">
        <f t="shared" si="352"/>
        <v>-</v>
      </c>
      <c r="P11333" s="73" t="str">
        <f t="shared" si="353"/>
        <v/>
      </c>
      <c r="Q11333" s="61" t="s">
        <v>88</v>
      </c>
    </row>
    <row r="11334" spans="8:17" x14ac:dyDescent="0.25">
      <c r="H11334" s="59">
        <v>92525</v>
      </c>
      <c r="I11334" s="59" t="s">
        <v>69</v>
      </c>
      <c r="J11334" s="59">
        <v>20992157</v>
      </c>
      <c r="K11334" s="59" t="s">
        <v>11836</v>
      </c>
      <c r="L11334" s="61" t="s">
        <v>81</v>
      </c>
      <c r="M11334" s="61">
        <f>VLOOKUP(H11334,zdroj!C:F,4,0)</f>
        <v>0</v>
      </c>
      <c r="N11334" s="61" t="str">
        <f t="shared" si="352"/>
        <v>-</v>
      </c>
      <c r="P11334" s="73" t="str">
        <f t="shared" si="353"/>
        <v/>
      </c>
      <c r="Q11334" s="61" t="s">
        <v>88</v>
      </c>
    </row>
    <row r="11335" spans="8:17" x14ac:dyDescent="0.25">
      <c r="H11335" s="59">
        <v>92525</v>
      </c>
      <c r="I11335" s="59" t="s">
        <v>69</v>
      </c>
      <c r="J11335" s="59">
        <v>20992165</v>
      </c>
      <c r="K11335" s="59" t="s">
        <v>11837</v>
      </c>
      <c r="L11335" s="61" t="s">
        <v>81</v>
      </c>
      <c r="M11335" s="61">
        <f>VLOOKUP(H11335,zdroj!C:F,4,0)</f>
        <v>0</v>
      </c>
      <c r="N11335" s="61" t="str">
        <f t="shared" ref="N11335:N11398" si="354">IF(M11335="A",IF(L11335="katA","katB",L11335),L11335)</f>
        <v>-</v>
      </c>
      <c r="P11335" s="73" t="str">
        <f t="shared" ref="P11335:P11398" si="355">IF(O11335="A",1,"")</f>
        <v/>
      </c>
      <c r="Q11335" s="61" t="s">
        <v>88</v>
      </c>
    </row>
    <row r="11336" spans="8:17" x14ac:dyDescent="0.25">
      <c r="H11336" s="59">
        <v>92525</v>
      </c>
      <c r="I11336" s="59" t="s">
        <v>69</v>
      </c>
      <c r="J11336" s="59">
        <v>20992173</v>
      </c>
      <c r="K11336" s="59" t="s">
        <v>11838</v>
      </c>
      <c r="L11336" s="61" t="s">
        <v>81</v>
      </c>
      <c r="M11336" s="61">
        <f>VLOOKUP(H11336,zdroj!C:F,4,0)</f>
        <v>0</v>
      </c>
      <c r="N11336" s="61" t="str">
        <f t="shared" si="354"/>
        <v>-</v>
      </c>
      <c r="P11336" s="73" t="str">
        <f t="shared" si="355"/>
        <v/>
      </c>
      <c r="Q11336" s="61" t="s">
        <v>88</v>
      </c>
    </row>
    <row r="11337" spans="8:17" x14ac:dyDescent="0.25">
      <c r="H11337" s="59">
        <v>92525</v>
      </c>
      <c r="I11337" s="59" t="s">
        <v>69</v>
      </c>
      <c r="J11337" s="59">
        <v>20992181</v>
      </c>
      <c r="K11337" s="59" t="s">
        <v>11839</v>
      </c>
      <c r="L11337" s="61" t="s">
        <v>81</v>
      </c>
      <c r="M11337" s="61">
        <f>VLOOKUP(H11337,zdroj!C:F,4,0)</f>
        <v>0</v>
      </c>
      <c r="N11337" s="61" t="str">
        <f t="shared" si="354"/>
        <v>-</v>
      </c>
      <c r="P11337" s="73" t="str">
        <f t="shared" si="355"/>
        <v/>
      </c>
      <c r="Q11337" s="61" t="s">
        <v>88</v>
      </c>
    </row>
    <row r="11338" spans="8:17" x14ac:dyDescent="0.25">
      <c r="H11338" s="59">
        <v>92525</v>
      </c>
      <c r="I11338" s="59" t="s">
        <v>69</v>
      </c>
      <c r="J11338" s="59">
        <v>20992190</v>
      </c>
      <c r="K11338" s="59" t="s">
        <v>11840</v>
      </c>
      <c r="L11338" s="61" t="s">
        <v>81</v>
      </c>
      <c r="M11338" s="61">
        <f>VLOOKUP(H11338,zdroj!C:F,4,0)</f>
        <v>0</v>
      </c>
      <c r="N11338" s="61" t="str">
        <f t="shared" si="354"/>
        <v>-</v>
      </c>
      <c r="P11338" s="73" t="str">
        <f t="shared" si="355"/>
        <v/>
      </c>
      <c r="Q11338" s="61" t="s">
        <v>88</v>
      </c>
    </row>
    <row r="11339" spans="8:17" x14ac:dyDescent="0.25">
      <c r="H11339" s="59">
        <v>92525</v>
      </c>
      <c r="I11339" s="59" t="s">
        <v>69</v>
      </c>
      <c r="J11339" s="59">
        <v>20992203</v>
      </c>
      <c r="K11339" s="59" t="s">
        <v>11841</v>
      </c>
      <c r="L11339" s="61" t="s">
        <v>81</v>
      </c>
      <c r="M11339" s="61">
        <f>VLOOKUP(H11339,zdroj!C:F,4,0)</f>
        <v>0</v>
      </c>
      <c r="N11339" s="61" t="str">
        <f t="shared" si="354"/>
        <v>-</v>
      </c>
      <c r="P11339" s="73" t="str">
        <f t="shared" si="355"/>
        <v/>
      </c>
      <c r="Q11339" s="61" t="s">
        <v>88</v>
      </c>
    </row>
    <row r="11340" spans="8:17" x14ac:dyDescent="0.25">
      <c r="H11340" s="59">
        <v>92525</v>
      </c>
      <c r="I11340" s="59" t="s">
        <v>69</v>
      </c>
      <c r="J11340" s="59">
        <v>20992211</v>
      </c>
      <c r="K11340" s="59" t="s">
        <v>11842</v>
      </c>
      <c r="L11340" s="61" t="s">
        <v>81</v>
      </c>
      <c r="M11340" s="61">
        <f>VLOOKUP(H11340,zdroj!C:F,4,0)</f>
        <v>0</v>
      </c>
      <c r="N11340" s="61" t="str">
        <f t="shared" si="354"/>
        <v>-</v>
      </c>
      <c r="P11340" s="73" t="str">
        <f t="shared" si="355"/>
        <v/>
      </c>
      <c r="Q11340" s="61" t="s">
        <v>88</v>
      </c>
    </row>
    <row r="11341" spans="8:17" x14ac:dyDescent="0.25">
      <c r="H11341" s="59">
        <v>92525</v>
      </c>
      <c r="I11341" s="59" t="s">
        <v>69</v>
      </c>
      <c r="J11341" s="59">
        <v>20992220</v>
      </c>
      <c r="K11341" s="59" t="s">
        <v>11843</v>
      </c>
      <c r="L11341" s="61" t="s">
        <v>81</v>
      </c>
      <c r="M11341" s="61">
        <f>VLOOKUP(H11341,zdroj!C:F,4,0)</f>
        <v>0</v>
      </c>
      <c r="N11341" s="61" t="str">
        <f t="shared" si="354"/>
        <v>-</v>
      </c>
      <c r="P11341" s="73" t="str">
        <f t="shared" si="355"/>
        <v/>
      </c>
      <c r="Q11341" s="61" t="s">
        <v>88</v>
      </c>
    </row>
    <row r="11342" spans="8:17" x14ac:dyDescent="0.25">
      <c r="H11342" s="59">
        <v>92525</v>
      </c>
      <c r="I11342" s="59" t="s">
        <v>69</v>
      </c>
      <c r="J11342" s="59">
        <v>20992246</v>
      </c>
      <c r="K11342" s="59" t="s">
        <v>11844</v>
      </c>
      <c r="L11342" s="61" t="s">
        <v>81</v>
      </c>
      <c r="M11342" s="61">
        <f>VLOOKUP(H11342,zdroj!C:F,4,0)</f>
        <v>0</v>
      </c>
      <c r="N11342" s="61" t="str">
        <f t="shared" si="354"/>
        <v>-</v>
      </c>
      <c r="P11342" s="73" t="str">
        <f t="shared" si="355"/>
        <v/>
      </c>
      <c r="Q11342" s="61" t="s">
        <v>86</v>
      </c>
    </row>
    <row r="11343" spans="8:17" x14ac:dyDescent="0.25">
      <c r="H11343" s="59">
        <v>92525</v>
      </c>
      <c r="I11343" s="59" t="s">
        <v>69</v>
      </c>
      <c r="J11343" s="59">
        <v>20992254</v>
      </c>
      <c r="K11343" s="59" t="s">
        <v>11845</v>
      </c>
      <c r="L11343" s="61" t="s">
        <v>81</v>
      </c>
      <c r="M11343" s="61">
        <f>VLOOKUP(H11343,zdroj!C:F,4,0)</f>
        <v>0</v>
      </c>
      <c r="N11343" s="61" t="str">
        <f t="shared" si="354"/>
        <v>-</v>
      </c>
      <c r="P11343" s="73" t="str">
        <f t="shared" si="355"/>
        <v/>
      </c>
      <c r="Q11343" s="61" t="s">
        <v>88</v>
      </c>
    </row>
    <row r="11344" spans="8:17" x14ac:dyDescent="0.25">
      <c r="H11344" s="59">
        <v>92525</v>
      </c>
      <c r="I11344" s="59" t="s">
        <v>69</v>
      </c>
      <c r="J11344" s="59">
        <v>20992262</v>
      </c>
      <c r="K11344" s="59" t="s">
        <v>11846</v>
      </c>
      <c r="L11344" s="61" t="s">
        <v>81</v>
      </c>
      <c r="M11344" s="61">
        <f>VLOOKUP(H11344,zdroj!C:F,4,0)</f>
        <v>0</v>
      </c>
      <c r="N11344" s="61" t="str">
        <f t="shared" si="354"/>
        <v>-</v>
      </c>
      <c r="P11344" s="73" t="str">
        <f t="shared" si="355"/>
        <v/>
      </c>
      <c r="Q11344" s="61" t="s">
        <v>88</v>
      </c>
    </row>
    <row r="11345" spans="8:17" x14ac:dyDescent="0.25">
      <c r="H11345" s="59">
        <v>92525</v>
      </c>
      <c r="I11345" s="59" t="s">
        <v>69</v>
      </c>
      <c r="J11345" s="59">
        <v>20992271</v>
      </c>
      <c r="K11345" s="59" t="s">
        <v>11847</v>
      </c>
      <c r="L11345" s="61" t="s">
        <v>81</v>
      </c>
      <c r="M11345" s="61">
        <f>VLOOKUP(H11345,zdroj!C:F,4,0)</f>
        <v>0</v>
      </c>
      <c r="N11345" s="61" t="str">
        <f t="shared" si="354"/>
        <v>-</v>
      </c>
      <c r="P11345" s="73" t="str">
        <f t="shared" si="355"/>
        <v/>
      </c>
      <c r="Q11345" s="61" t="s">
        <v>88</v>
      </c>
    </row>
    <row r="11346" spans="8:17" x14ac:dyDescent="0.25">
      <c r="H11346" s="59">
        <v>92525</v>
      </c>
      <c r="I11346" s="59" t="s">
        <v>69</v>
      </c>
      <c r="J11346" s="59">
        <v>20992289</v>
      </c>
      <c r="K11346" s="59" t="s">
        <v>11848</v>
      </c>
      <c r="L11346" s="61" t="s">
        <v>81</v>
      </c>
      <c r="M11346" s="61">
        <f>VLOOKUP(H11346,zdroj!C:F,4,0)</f>
        <v>0</v>
      </c>
      <c r="N11346" s="61" t="str">
        <f t="shared" si="354"/>
        <v>-</v>
      </c>
      <c r="P11346" s="73" t="str">
        <f t="shared" si="355"/>
        <v/>
      </c>
      <c r="Q11346" s="61" t="s">
        <v>88</v>
      </c>
    </row>
    <row r="11347" spans="8:17" x14ac:dyDescent="0.25">
      <c r="H11347" s="59">
        <v>92525</v>
      </c>
      <c r="I11347" s="59" t="s">
        <v>69</v>
      </c>
      <c r="J11347" s="59">
        <v>20992297</v>
      </c>
      <c r="K11347" s="59" t="s">
        <v>11849</v>
      </c>
      <c r="L11347" s="61" t="s">
        <v>81</v>
      </c>
      <c r="M11347" s="61">
        <f>VLOOKUP(H11347,zdroj!C:F,4,0)</f>
        <v>0</v>
      </c>
      <c r="N11347" s="61" t="str">
        <f t="shared" si="354"/>
        <v>-</v>
      </c>
      <c r="P11347" s="73" t="str">
        <f t="shared" si="355"/>
        <v/>
      </c>
      <c r="Q11347" s="61" t="s">
        <v>88</v>
      </c>
    </row>
    <row r="11348" spans="8:17" x14ac:dyDescent="0.25">
      <c r="H11348" s="59">
        <v>92525</v>
      </c>
      <c r="I11348" s="59" t="s">
        <v>69</v>
      </c>
      <c r="J11348" s="59">
        <v>20992301</v>
      </c>
      <c r="K11348" s="59" t="s">
        <v>11850</v>
      </c>
      <c r="L11348" s="61" t="s">
        <v>81</v>
      </c>
      <c r="M11348" s="61">
        <f>VLOOKUP(H11348,zdroj!C:F,4,0)</f>
        <v>0</v>
      </c>
      <c r="N11348" s="61" t="str">
        <f t="shared" si="354"/>
        <v>-</v>
      </c>
      <c r="P11348" s="73" t="str">
        <f t="shared" si="355"/>
        <v/>
      </c>
      <c r="Q11348" s="61" t="s">
        <v>88</v>
      </c>
    </row>
    <row r="11349" spans="8:17" x14ac:dyDescent="0.25">
      <c r="H11349" s="59">
        <v>92525</v>
      </c>
      <c r="I11349" s="59" t="s">
        <v>69</v>
      </c>
      <c r="J11349" s="59">
        <v>20992327</v>
      </c>
      <c r="K11349" s="59" t="s">
        <v>11851</v>
      </c>
      <c r="L11349" s="61" t="s">
        <v>81</v>
      </c>
      <c r="M11349" s="61">
        <f>VLOOKUP(H11349,zdroj!C:F,4,0)</f>
        <v>0</v>
      </c>
      <c r="N11349" s="61" t="str">
        <f t="shared" si="354"/>
        <v>-</v>
      </c>
      <c r="P11349" s="73" t="str">
        <f t="shared" si="355"/>
        <v/>
      </c>
      <c r="Q11349" s="61" t="s">
        <v>88</v>
      </c>
    </row>
    <row r="11350" spans="8:17" x14ac:dyDescent="0.25">
      <c r="H11350" s="59">
        <v>92525</v>
      </c>
      <c r="I11350" s="59" t="s">
        <v>69</v>
      </c>
      <c r="J11350" s="59">
        <v>20992335</v>
      </c>
      <c r="K11350" s="59" t="s">
        <v>11852</v>
      </c>
      <c r="L11350" s="61" t="s">
        <v>81</v>
      </c>
      <c r="M11350" s="61">
        <f>VLOOKUP(H11350,zdroj!C:F,4,0)</f>
        <v>0</v>
      </c>
      <c r="N11350" s="61" t="str">
        <f t="shared" si="354"/>
        <v>-</v>
      </c>
      <c r="P11350" s="73" t="str">
        <f t="shared" si="355"/>
        <v/>
      </c>
      <c r="Q11350" s="61" t="s">
        <v>88</v>
      </c>
    </row>
    <row r="11351" spans="8:17" x14ac:dyDescent="0.25">
      <c r="H11351" s="59">
        <v>92525</v>
      </c>
      <c r="I11351" s="59" t="s">
        <v>69</v>
      </c>
      <c r="J11351" s="59">
        <v>20992343</v>
      </c>
      <c r="K11351" s="59" t="s">
        <v>11853</v>
      </c>
      <c r="L11351" s="61" t="s">
        <v>81</v>
      </c>
      <c r="M11351" s="61">
        <f>VLOOKUP(H11351,zdroj!C:F,4,0)</f>
        <v>0</v>
      </c>
      <c r="N11351" s="61" t="str">
        <f t="shared" si="354"/>
        <v>-</v>
      </c>
      <c r="P11351" s="73" t="str">
        <f t="shared" si="355"/>
        <v/>
      </c>
      <c r="Q11351" s="61" t="s">
        <v>88</v>
      </c>
    </row>
    <row r="11352" spans="8:17" x14ac:dyDescent="0.25">
      <c r="H11352" s="59">
        <v>92525</v>
      </c>
      <c r="I11352" s="59" t="s">
        <v>69</v>
      </c>
      <c r="J11352" s="59">
        <v>20992351</v>
      </c>
      <c r="K11352" s="59" t="s">
        <v>11854</v>
      </c>
      <c r="L11352" s="61" t="s">
        <v>81</v>
      </c>
      <c r="M11352" s="61">
        <f>VLOOKUP(H11352,zdroj!C:F,4,0)</f>
        <v>0</v>
      </c>
      <c r="N11352" s="61" t="str">
        <f t="shared" si="354"/>
        <v>-</v>
      </c>
      <c r="P11352" s="73" t="str">
        <f t="shared" si="355"/>
        <v/>
      </c>
      <c r="Q11352" s="61" t="s">
        <v>88</v>
      </c>
    </row>
    <row r="11353" spans="8:17" x14ac:dyDescent="0.25">
      <c r="H11353" s="59">
        <v>92525</v>
      </c>
      <c r="I11353" s="59" t="s">
        <v>69</v>
      </c>
      <c r="J11353" s="59">
        <v>20992360</v>
      </c>
      <c r="K11353" s="59" t="s">
        <v>11855</v>
      </c>
      <c r="L11353" s="61" t="s">
        <v>81</v>
      </c>
      <c r="M11353" s="61">
        <f>VLOOKUP(H11353,zdroj!C:F,4,0)</f>
        <v>0</v>
      </c>
      <c r="N11353" s="61" t="str">
        <f t="shared" si="354"/>
        <v>-</v>
      </c>
      <c r="P11353" s="73" t="str">
        <f t="shared" si="355"/>
        <v/>
      </c>
      <c r="Q11353" s="61" t="s">
        <v>88</v>
      </c>
    </row>
    <row r="11354" spans="8:17" x14ac:dyDescent="0.25">
      <c r="H11354" s="59">
        <v>92525</v>
      </c>
      <c r="I11354" s="59" t="s">
        <v>69</v>
      </c>
      <c r="J11354" s="59">
        <v>20992378</v>
      </c>
      <c r="K11354" s="59" t="s">
        <v>11856</v>
      </c>
      <c r="L11354" s="61" t="s">
        <v>81</v>
      </c>
      <c r="M11354" s="61">
        <f>VLOOKUP(H11354,zdroj!C:F,4,0)</f>
        <v>0</v>
      </c>
      <c r="N11354" s="61" t="str">
        <f t="shared" si="354"/>
        <v>-</v>
      </c>
      <c r="P11354" s="73" t="str">
        <f t="shared" si="355"/>
        <v/>
      </c>
      <c r="Q11354" s="61" t="s">
        <v>88</v>
      </c>
    </row>
    <row r="11355" spans="8:17" x14ac:dyDescent="0.25">
      <c r="H11355" s="59">
        <v>92525</v>
      </c>
      <c r="I11355" s="59" t="s">
        <v>69</v>
      </c>
      <c r="J11355" s="59">
        <v>20992386</v>
      </c>
      <c r="K11355" s="59" t="s">
        <v>11857</v>
      </c>
      <c r="L11355" s="61" t="s">
        <v>81</v>
      </c>
      <c r="M11355" s="61">
        <f>VLOOKUP(H11355,zdroj!C:F,4,0)</f>
        <v>0</v>
      </c>
      <c r="N11355" s="61" t="str">
        <f t="shared" si="354"/>
        <v>-</v>
      </c>
      <c r="P11355" s="73" t="str">
        <f t="shared" si="355"/>
        <v/>
      </c>
      <c r="Q11355" s="61" t="s">
        <v>86</v>
      </c>
    </row>
    <row r="11356" spans="8:17" x14ac:dyDescent="0.25">
      <c r="H11356" s="59">
        <v>92525</v>
      </c>
      <c r="I11356" s="59" t="s">
        <v>69</v>
      </c>
      <c r="J11356" s="59">
        <v>21009643</v>
      </c>
      <c r="K11356" s="59" t="s">
        <v>11858</v>
      </c>
      <c r="L11356" s="61" t="s">
        <v>81</v>
      </c>
      <c r="M11356" s="61">
        <f>VLOOKUP(H11356,zdroj!C:F,4,0)</f>
        <v>0</v>
      </c>
      <c r="N11356" s="61" t="str">
        <f t="shared" si="354"/>
        <v>-</v>
      </c>
      <c r="P11356" s="73" t="str">
        <f t="shared" si="355"/>
        <v/>
      </c>
      <c r="Q11356" s="61" t="s">
        <v>88</v>
      </c>
    </row>
    <row r="11357" spans="8:17" x14ac:dyDescent="0.25">
      <c r="H11357" s="59">
        <v>92525</v>
      </c>
      <c r="I11357" s="59" t="s">
        <v>69</v>
      </c>
      <c r="J11357" s="59">
        <v>21009651</v>
      </c>
      <c r="K11357" s="59" t="s">
        <v>11859</v>
      </c>
      <c r="L11357" s="61" t="s">
        <v>81</v>
      </c>
      <c r="M11357" s="61">
        <f>VLOOKUP(H11357,zdroj!C:F,4,0)</f>
        <v>0</v>
      </c>
      <c r="N11357" s="61" t="str">
        <f t="shared" si="354"/>
        <v>-</v>
      </c>
      <c r="P11357" s="73" t="str">
        <f t="shared" si="355"/>
        <v/>
      </c>
      <c r="Q11357" s="61" t="s">
        <v>86</v>
      </c>
    </row>
    <row r="11358" spans="8:17" x14ac:dyDescent="0.25">
      <c r="H11358" s="59">
        <v>92525</v>
      </c>
      <c r="I11358" s="59" t="s">
        <v>69</v>
      </c>
      <c r="J11358" s="59">
        <v>21009660</v>
      </c>
      <c r="K11358" s="59" t="s">
        <v>11860</v>
      </c>
      <c r="L11358" s="61" t="s">
        <v>81</v>
      </c>
      <c r="M11358" s="61">
        <f>VLOOKUP(H11358,zdroj!C:F,4,0)</f>
        <v>0</v>
      </c>
      <c r="N11358" s="61" t="str">
        <f t="shared" si="354"/>
        <v>-</v>
      </c>
      <c r="P11358" s="73" t="str">
        <f t="shared" si="355"/>
        <v/>
      </c>
      <c r="Q11358" s="61" t="s">
        <v>88</v>
      </c>
    </row>
    <row r="11359" spans="8:17" x14ac:dyDescent="0.25">
      <c r="H11359" s="59">
        <v>92525</v>
      </c>
      <c r="I11359" s="59" t="s">
        <v>69</v>
      </c>
      <c r="J11359" s="59">
        <v>21009678</v>
      </c>
      <c r="K11359" s="59" t="s">
        <v>11861</v>
      </c>
      <c r="L11359" s="61" t="s">
        <v>81</v>
      </c>
      <c r="M11359" s="61">
        <f>VLOOKUP(H11359,zdroj!C:F,4,0)</f>
        <v>0</v>
      </c>
      <c r="N11359" s="61" t="str">
        <f t="shared" si="354"/>
        <v>-</v>
      </c>
      <c r="P11359" s="73" t="str">
        <f t="shared" si="355"/>
        <v/>
      </c>
      <c r="Q11359" s="61" t="s">
        <v>88</v>
      </c>
    </row>
    <row r="11360" spans="8:17" x14ac:dyDescent="0.25">
      <c r="H11360" s="59">
        <v>92525</v>
      </c>
      <c r="I11360" s="59" t="s">
        <v>69</v>
      </c>
      <c r="J11360" s="59">
        <v>21009686</v>
      </c>
      <c r="K11360" s="59" t="s">
        <v>11862</v>
      </c>
      <c r="L11360" s="61" t="s">
        <v>81</v>
      </c>
      <c r="M11360" s="61">
        <f>VLOOKUP(H11360,zdroj!C:F,4,0)</f>
        <v>0</v>
      </c>
      <c r="N11360" s="61" t="str">
        <f t="shared" si="354"/>
        <v>-</v>
      </c>
      <c r="P11360" s="73" t="str">
        <f t="shared" si="355"/>
        <v/>
      </c>
      <c r="Q11360" s="61" t="s">
        <v>88</v>
      </c>
    </row>
    <row r="11361" spans="8:17" x14ac:dyDescent="0.25">
      <c r="H11361" s="59">
        <v>92525</v>
      </c>
      <c r="I11361" s="59" t="s">
        <v>69</v>
      </c>
      <c r="J11361" s="59">
        <v>21009694</v>
      </c>
      <c r="K11361" s="59" t="s">
        <v>11863</v>
      </c>
      <c r="L11361" s="61" t="s">
        <v>81</v>
      </c>
      <c r="M11361" s="61">
        <f>VLOOKUP(H11361,zdroj!C:F,4,0)</f>
        <v>0</v>
      </c>
      <c r="N11361" s="61" t="str">
        <f t="shared" si="354"/>
        <v>-</v>
      </c>
      <c r="P11361" s="73" t="str">
        <f t="shared" si="355"/>
        <v/>
      </c>
      <c r="Q11361" s="61" t="s">
        <v>88</v>
      </c>
    </row>
    <row r="11362" spans="8:17" x14ac:dyDescent="0.25">
      <c r="H11362" s="59">
        <v>92525</v>
      </c>
      <c r="I11362" s="59" t="s">
        <v>69</v>
      </c>
      <c r="J11362" s="59">
        <v>21009708</v>
      </c>
      <c r="K11362" s="59" t="s">
        <v>11864</v>
      </c>
      <c r="L11362" s="61" t="s">
        <v>81</v>
      </c>
      <c r="M11362" s="61">
        <f>VLOOKUP(H11362,zdroj!C:F,4,0)</f>
        <v>0</v>
      </c>
      <c r="N11362" s="61" t="str">
        <f t="shared" si="354"/>
        <v>-</v>
      </c>
      <c r="P11362" s="73" t="str">
        <f t="shared" si="355"/>
        <v/>
      </c>
      <c r="Q11362" s="61" t="s">
        <v>88</v>
      </c>
    </row>
    <row r="11363" spans="8:17" x14ac:dyDescent="0.25">
      <c r="H11363" s="59">
        <v>92525</v>
      </c>
      <c r="I11363" s="59" t="s">
        <v>69</v>
      </c>
      <c r="J11363" s="59">
        <v>21009716</v>
      </c>
      <c r="K11363" s="59" t="s">
        <v>11865</v>
      </c>
      <c r="L11363" s="61" t="s">
        <v>81</v>
      </c>
      <c r="M11363" s="61">
        <f>VLOOKUP(H11363,zdroj!C:F,4,0)</f>
        <v>0</v>
      </c>
      <c r="N11363" s="61" t="str">
        <f t="shared" si="354"/>
        <v>-</v>
      </c>
      <c r="P11363" s="73" t="str">
        <f t="shared" si="355"/>
        <v/>
      </c>
      <c r="Q11363" s="61" t="s">
        <v>88</v>
      </c>
    </row>
    <row r="11364" spans="8:17" x14ac:dyDescent="0.25">
      <c r="H11364" s="59">
        <v>92525</v>
      </c>
      <c r="I11364" s="59" t="s">
        <v>69</v>
      </c>
      <c r="J11364" s="59">
        <v>21009724</v>
      </c>
      <c r="K11364" s="59" t="s">
        <v>11866</v>
      </c>
      <c r="L11364" s="61" t="s">
        <v>81</v>
      </c>
      <c r="M11364" s="61">
        <f>VLOOKUP(H11364,zdroj!C:F,4,0)</f>
        <v>0</v>
      </c>
      <c r="N11364" s="61" t="str">
        <f t="shared" si="354"/>
        <v>-</v>
      </c>
      <c r="P11364" s="73" t="str">
        <f t="shared" si="355"/>
        <v/>
      </c>
      <c r="Q11364" s="61" t="s">
        <v>88</v>
      </c>
    </row>
    <row r="11365" spans="8:17" x14ac:dyDescent="0.25">
      <c r="H11365" s="59">
        <v>92525</v>
      </c>
      <c r="I11365" s="59" t="s">
        <v>69</v>
      </c>
      <c r="J11365" s="59">
        <v>21009732</v>
      </c>
      <c r="K11365" s="59" t="s">
        <v>11867</v>
      </c>
      <c r="L11365" s="61" t="s">
        <v>81</v>
      </c>
      <c r="M11365" s="61">
        <f>VLOOKUP(H11365,zdroj!C:F,4,0)</f>
        <v>0</v>
      </c>
      <c r="N11365" s="61" t="str">
        <f t="shared" si="354"/>
        <v>-</v>
      </c>
      <c r="P11365" s="73" t="str">
        <f t="shared" si="355"/>
        <v/>
      </c>
      <c r="Q11365" s="61" t="s">
        <v>88</v>
      </c>
    </row>
    <row r="11366" spans="8:17" x14ac:dyDescent="0.25">
      <c r="H11366" s="59">
        <v>92525</v>
      </c>
      <c r="I11366" s="59" t="s">
        <v>69</v>
      </c>
      <c r="J11366" s="59">
        <v>21009741</v>
      </c>
      <c r="K11366" s="59" t="s">
        <v>11868</v>
      </c>
      <c r="L11366" s="61" t="s">
        <v>81</v>
      </c>
      <c r="M11366" s="61">
        <f>VLOOKUP(H11366,zdroj!C:F,4,0)</f>
        <v>0</v>
      </c>
      <c r="N11366" s="61" t="str">
        <f t="shared" si="354"/>
        <v>-</v>
      </c>
      <c r="P11366" s="73" t="str">
        <f t="shared" si="355"/>
        <v/>
      </c>
      <c r="Q11366" s="61" t="s">
        <v>88</v>
      </c>
    </row>
    <row r="11367" spans="8:17" x14ac:dyDescent="0.25">
      <c r="H11367" s="59">
        <v>92525</v>
      </c>
      <c r="I11367" s="59" t="s">
        <v>69</v>
      </c>
      <c r="J11367" s="59">
        <v>25229931</v>
      </c>
      <c r="K11367" s="59" t="s">
        <v>11869</v>
      </c>
      <c r="L11367" s="61" t="s">
        <v>81</v>
      </c>
      <c r="M11367" s="61">
        <f>VLOOKUP(H11367,zdroj!C:F,4,0)</f>
        <v>0</v>
      </c>
      <c r="N11367" s="61" t="str">
        <f t="shared" si="354"/>
        <v>-</v>
      </c>
      <c r="P11367" s="73" t="str">
        <f t="shared" si="355"/>
        <v/>
      </c>
      <c r="Q11367" s="61" t="s">
        <v>86</v>
      </c>
    </row>
    <row r="11368" spans="8:17" x14ac:dyDescent="0.25">
      <c r="H11368" s="59">
        <v>92525</v>
      </c>
      <c r="I11368" s="59" t="s">
        <v>69</v>
      </c>
      <c r="J11368" s="59">
        <v>25877160</v>
      </c>
      <c r="K11368" s="59" t="s">
        <v>11870</v>
      </c>
      <c r="L11368" s="61" t="s">
        <v>81</v>
      </c>
      <c r="M11368" s="61">
        <f>VLOOKUP(H11368,zdroj!C:F,4,0)</f>
        <v>0</v>
      </c>
      <c r="N11368" s="61" t="str">
        <f t="shared" si="354"/>
        <v>-</v>
      </c>
      <c r="P11368" s="73" t="str">
        <f t="shared" si="355"/>
        <v/>
      </c>
      <c r="Q11368" s="61" t="s">
        <v>88</v>
      </c>
    </row>
    <row r="11369" spans="8:17" x14ac:dyDescent="0.25">
      <c r="H11369" s="59">
        <v>92525</v>
      </c>
      <c r="I11369" s="59" t="s">
        <v>69</v>
      </c>
      <c r="J11369" s="59">
        <v>25885847</v>
      </c>
      <c r="K11369" s="59" t="s">
        <v>11871</v>
      </c>
      <c r="L11369" s="61" t="s">
        <v>81</v>
      </c>
      <c r="M11369" s="61">
        <f>VLOOKUP(H11369,zdroj!C:F,4,0)</f>
        <v>0</v>
      </c>
      <c r="N11369" s="61" t="str">
        <f t="shared" si="354"/>
        <v>-</v>
      </c>
      <c r="P11369" s="73" t="str">
        <f t="shared" si="355"/>
        <v/>
      </c>
      <c r="Q11369" s="61" t="s">
        <v>88</v>
      </c>
    </row>
    <row r="11370" spans="8:17" x14ac:dyDescent="0.25">
      <c r="H11370" s="59">
        <v>92525</v>
      </c>
      <c r="I11370" s="59" t="s">
        <v>69</v>
      </c>
      <c r="J11370" s="59">
        <v>30822513</v>
      </c>
      <c r="K11370" s="59" t="s">
        <v>11872</v>
      </c>
      <c r="L11370" s="61" t="s">
        <v>113</v>
      </c>
      <c r="M11370" s="61">
        <f>VLOOKUP(H11370,zdroj!C:F,4,0)</f>
        <v>0</v>
      </c>
      <c r="N11370" s="61" t="str">
        <f t="shared" si="354"/>
        <v>katB</v>
      </c>
      <c r="P11370" s="73" t="str">
        <f t="shared" si="355"/>
        <v/>
      </c>
      <c r="Q11370" s="61" t="s">
        <v>30</v>
      </c>
    </row>
    <row r="11371" spans="8:17" x14ac:dyDescent="0.25">
      <c r="H11371" s="59">
        <v>92525</v>
      </c>
      <c r="I11371" s="59" t="s">
        <v>69</v>
      </c>
      <c r="J11371" s="59">
        <v>41147367</v>
      </c>
      <c r="K11371" s="59" t="s">
        <v>11873</v>
      </c>
      <c r="L11371" s="61" t="s">
        <v>81</v>
      </c>
      <c r="M11371" s="61">
        <f>VLOOKUP(H11371,zdroj!C:F,4,0)</f>
        <v>0</v>
      </c>
      <c r="N11371" s="61" t="str">
        <f t="shared" si="354"/>
        <v>-</v>
      </c>
      <c r="P11371" s="73" t="str">
        <f t="shared" si="355"/>
        <v/>
      </c>
      <c r="Q11371" s="61" t="s">
        <v>88</v>
      </c>
    </row>
    <row r="11372" spans="8:17" x14ac:dyDescent="0.25">
      <c r="H11372" s="59">
        <v>92525</v>
      </c>
      <c r="I11372" s="59" t="s">
        <v>69</v>
      </c>
      <c r="J11372" s="59">
        <v>42593981</v>
      </c>
      <c r="K11372" s="59" t="s">
        <v>11874</v>
      </c>
      <c r="L11372" s="61" t="s">
        <v>81</v>
      </c>
      <c r="M11372" s="61">
        <f>VLOOKUP(H11372,zdroj!C:F,4,0)</f>
        <v>0</v>
      </c>
      <c r="N11372" s="61" t="str">
        <f t="shared" si="354"/>
        <v>-</v>
      </c>
      <c r="P11372" s="73" t="str">
        <f t="shared" si="355"/>
        <v/>
      </c>
      <c r="Q11372" s="61" t="s">
        <v>88</v>
      </c>
    </row>
    <row r="11373" spans="8:17" x14ac:dyDescent="0.25">
      <c r="H11373" s="59">
        <v>92525</v>
      </c>
      <c r="I11373" s="59" t="s">
        <v>69</v>
      </c>
      <c r="J11373" s="59">
        <v>42595517</v>
      </c>
      <c r="K11373" s="59" t="s">
        <v>11875</v>
      </c>
      <c r="L11373" s="61" t="s">
        <v>81</v>
      </c>
      <c r="M11373" s="61">
        <f>VLOOKUP(H11373,zdroj!C:F,4,0)</f>
        <v>0</v>
      </c>
      <c r="N11373" s="61" t="str">
        <f t="shared" si="354"/>
        <v>-</v>
      </c>
      <c r="P11373" s="73" t="str">
        <f t="shared" si="355"/>
        <v/>
      </c>
      <c r="Q11373" s="61" t="s">
        <v>88</v>
      </c>
    </row>
    <row r="11374" spans="8:17" x14ac:dyDescent="0.25">
      <c r="H11374" s="59">
        <v>92525</v>
      </c>
      <c r="I11374" s="59" t="s">
        <v>69</v>
      </c>
      <c r="J11374" s="59">
        <v>74205871</v>
      </c>
      <c r="K11374" s="59" t="s">
        <v>11876</v>
      </c>
      <c r="L11374" s="61" t="s">
        <v>81</v>
      </c>
      <c r="M11374" s="61">
        <f>VLOOKUP(H11374,zdroj!C:F,4,0)</f>
        <v>0</v>
      </c>
      <c r="N11374" s="61" t="str">
        <f t="shared" si="354"/>
        <v>-</v>
      </c>
      <c r="P11374" s="73" t="str">
        <f t="shared" si="355"/>
        <v/>
      </c>
      <c r="Q11374" s="61" t="s">
        <v>88</v>
      </c>
    </row>
    <row r="11375" spans="8:17" x14ac:dyDescent="0.25">
      <c r="H11375" s="59">
        <v>92525</v>
      </c>
      <c r="I11375" s="59" t="s">
        <v>69</v>
      </c>
      <c r="J11375" s="59">
        <v>74893602</v>
      </c>
      <c r="K11375" s="59" t="s">
        <v>11877</v>
      </c>
      <c r="L11375" s="61" t="s">
        <v>81</v>
      </c>
      <c r="M11375" s="61">
        <f>VLOOKUP(H11375,zdroj!C:F,4,0)</f>
        <v>0</v>
      </c>
      <c r="N11375" s="61" t="str">
        <f t="shared" si="354"/>
        <v>-</v>
      </c>
      <c r="P11375" s="73" t="str">
        <f t="shared" si="355"/>
        <v/>
      </c>
      <c r="Q11375" s="61" t="s">
        <v>86</v>
      </c>
    </row>
    <row r="11376" spans="8:17" x14ac:dyDescent="0.25">
      <c r="H11376" s="59">
        <v>92525</v>
      </c>
      <c r="I11376" s="59" t="s">
        <v>69</v>
      </c>
      <c r="J11376" s="59">
        <v>78884641</v>
      </c>
      <c r="K11376" s="59" t="s">
        <v>11878</v>
      </c>
      <c r="L11376" s="61" t="s">
        <v>81</v>
      </c>
      <c r="M11376" s="61">
        <f>VLOOKUP(H11376,zdroj!C:F,4,0)</f>
        <v>0</v>
      </c>
      <c r="N11376" s="61" t="str">
        <f t="shared" si="354"/>
        <v>-</v>
      </c>
      <c r="P11376" s="73" t="str">
        <f t="shared" si="355"/>
        <v/>
      </c>
      <c r="Q11376" s="61" t="s">
        <v>88</v>
      </c>
    </row>
    <row r="11377" spans="8:17" x14ac:dyDescent="0.25">
      <c r="H11377" s="59">
        <v>92533</v>
      </c>
      <c r="I11377" s="59" t="s">
        <v>67</v>
      </c>
      <c r="J11377" s="59">
        <v>20992424</v>
      </c>
      <c r="K11377" s="59" t="s">
        <v>11879</v>
      </c>
      <c r="L11377" s="61" t="s">
        <v>112</v>
      </c>
      <c r="M11377" s="61">
        <f>VLOOKUP(H11377,zdroj!C:F,4,0)</f>
        <v>0</v>
      </c>
      <c r="N11377" s="61" t="str">
        <f t="shared" si="354"/>
        <v>katA</v>
      </c>
      <c r="P11377" s="73" t="str">
        <f t="shared" si="355"/>
        <v/>
      </c>
      <c r="Q11377" s="61" t="s">
        <v>30</v>
      </c>
    </row>
    <row r="11378" spans="8:17" x14ac:dyDescent="0.25">
      <c r="H11378" s="59">
        <v>92533</v>
      </c>
      <c r="I11378" s="59" t="s">
        <v>67</v>
      </c>
      <c r="J11378" s="59">
        <v>20992459</v>
      </c>
      <c r="K11378" s="59" t="s">
        <v>11880</v>
      </c>
      <c r="L11378" s="61" t="s">
        <v>112</v>
      </c>
      <c r="M11378" s="61">
        <f>VLOOKUP(H11378,zdroj!C:F,4,0)</f>
        <v>0</v>
      </c>
      <c r="N11378" s="61" t="str">
        <f t="shared" si="354"/>
        <v>katA</v>
      </c>
      <c r="P11378" s="73" t="str">
        <f t="shared" si="355"/>
        <v/>
      </c>
      <c r="Q11378" s="61" t="s">
        <v>30</v>
      </c>
    </row>
    <row r="11379" spans="8:17" x14ac:dyDescent="0.25">
      <c r="H11379" s="59">
        <v>92533</v>
      </c>
      <c r="I11379" s="59" t="s">
        <v>67</v>
      </c>
      <c r="J11379" s="59">
        <v>20992467</v>
      </c>
      <c r="K11379" s="59" t="s">
        <v>11881</v>
      </c>
      <c r="L11379" s="61" t="s">
        <v>112</v>
      </c>
      <c r="M11379" s="61">
        <f>VLOOKUP(H11379,zdroj!C:F,4,0)</f>
        <v>0</v>
      </c>
      <c r="N11379" s="61" t="str">
        <f t="shared" si="354"/>
        <v>katA</v>
      </c>
      <c r="P11379" s="73" t="str">
        <f t="shared" si="355"/>
        <v/>
      </c>
      <c r="Q11379" s="61" t="s">
        <v>30</v>
      </c>
    </row>
    <row r="11380" spans="8:17" x14ac:dyDescent="0.25">
      <c r="H11380" s="59">
        <v>92533</v>
      </c>
      <c r="I11380" s="59" t="s">
        <v>67</v>
      </c>
      <c r="J11380" s="59">
        <v>20992548</v>
      </c>
      <c r="K11380" s="59" t="s">
        <v>11882</v>
      </c>
      <c r="L11380" s="61" t="s">
        <v>81</v>
      </c>
      <c r="M11380" s="61">
        <f>VLOOKUP(H11380,zdroj!C:F,4,0)</f>
        <v>0</v>
      </c>
      <c r="N11380" s="61" t="str">
        <f t="shared" si="354"/>
        <v>-</v>
      </c>
      <c r="P11380" s="73" t="str">
        <f t="shared" si="355"/>
        <v/>
      </c>
      <c r="Q11380" s="61" t="s">
        <v>88</v>
      </c>
    </row>
    <row r="11381" spans="8:17" x14ac:dyDescent="0.25">
      <c r="H11381" s="59">
        <v>92533</v>
      </c>
      <c r="I11381" s="59" t="s">
        <v>67</v>
      </c>
      <c r="J11381" s="59">
        <v>20992556</v>
      </c>
      <c r="K11381" s="59" t="s">
        <v>11883</v>
      </c>
      <c r="L11381" s="61" t="s">
        <v>81</v>
      </c>
      <c r="M11381" s="61">
        <f>VLOOKUP(H11381,zdroj!C:F,4,0)</f>
        <v>0</v>
      </c>
      <c r="N11381" s="61" t="str">
        <f t="shared" si="354"/>
        <v>-</v>
      </c>
      <c r="P11381" s="73" t="str">
        <f t="shared" si="355"/>
        <v/>
      </c>
      <c r="Q11381" s="61" t="s">
        <v>88</v>
      </c>
    </row>
    <row r="11382" spans="8:17" x14ac:dyDescent="0.25">
      <c r="H11382" s="59">
        <v>92533</v>
      </c>
      <c r="I11382" s="59" t="s">
        <v>67</v>
      </c>
      <c r="J11382" s="59">
        <v>20992572</v>
      </c>
      <c r="K11382" s="59" t="s">
        <v>11884</v>
      </c>
      <c r="L11382" s="61" t="s">
        <v>81</v>
      </c>
      <c r="M11382" s="61">
        <f>VLOOKUP(H11382,zdroj!C:F,4,0)</f>
        <v>0</v>
      </c>
      <c r="N11382" s="61" t="str">
        <f t="shared" si="354"/>
        <v>-</v>
      </c>
      <c r="P11382" s="73" t="str">
        <f t="shared" si="355"/>
        <v/>
      </c>
      <c r="Q11382" s="61" t="s">
        <v>88</v>
      </c>
    </row>
    <row r="11383" spans="8:17" x14ac:dyDescent="0.25">
      <c r="H11383" s="59">
        <v>92533</v>
      </c>
      <c r="I11383" s="59" t="s">
        <v>67</v>
      </c>
      <c r="J11383" s="59">
        <v>20992581</v>
      </c>
      <c r="K11383" s="59" t="s">
        <v>11885</v>
      </c>
      <c r="L11383" s="61" t="s">
        <v>81</v>
      </c>
      <c r="M11383" s="61">
        <f>VLOOKUP(H11383,zdroj!C:F,4,0)</f>
        <v>0</v>
      </c>
      <c r="N11383" s="61" t="str">
        <f t="shared" si="354"/>
        <v>-</v>
      </c>
      <c r="P11383" s="73" t="str">
        <f t="shared" si="355"/>
        <v/>
      </c>
      <c r="Q11383" s="61" t="s">
        <v>88</v>
      </c>
    </row>
    <row r="11384" spans="8:17" x14ac:dyDescent="0.25">
      <c r="H11384" s="59">
        <v>92533</v>
      </c>
      <c r="I11384" s="59" t="s">
        <v>67</v>
      </c>
      <c r="J11384" s="59">
        <v>20992599</v>
      </c>
      <c r="K11384" s="59" t="s">
        <v>11886</v>
      </c>
      <c r="L11384" s="61" t="s">
        <v>81</v>
      </c>
      <c r="M11384" s="61">
        <f>VLOOKUP(H11384,zdroj!C:F,4,0)</f>
        <v>0</v>
      </c>
      <c r="N11384" s="61" t="str">
        <f t="shared" si="354"/>
        <v>-</v>
      </c>
      <c r="P11384" s="73" t="str">
        <f t="shared" si="355"/>
        <v/>
      </c>
      <c r="Q11384" s="61" t="s">
        <v>88</v>
      </c>
    </row>
    <row r="11385" spans="8:17" x14ac:dyDescent="0.25">
      <c r="H11385" s="59">
        <v>92533</v>
      </c>
      <c r="I11385" s="59" t="s">
        <v>67</v>
      </c>
      <c r="J11385" s="59">
        <v>20992602</v>
      </c>
      <c r="K11385" s="59" t="s">
        <v>11887</v>
      </c>
      <c r="L11385" s="61" t="s">
        <v>81</v>
      </c>
      <c r="M11385" s="61">
        <f>VLOOKUP(H11385,zdroj!C:F,4,0)</f>
        <v>0</v>
      </c>
      <c r="N11385" s="61" t="str">
        <f t="shared" si="354"/>
        <v>-</v>
      </c>
      <c r="P11385" s="73" t="str">
        <f t="shared" si="355"/>
        <v/>
      </c>
      <c r="Q11385" s="61" t="s">
        <v>88</v>
      </c>
    </row>
    <row r="11386" spans="8:17" x14ac:dyDescent="0.25">
      <c r="H11386" s="59">
        <v>92533</v>
      </c>
      <c r="I11386" s="59" t="s">
        <v>67</v>
      </c>
      <c r="J11386" s="59">
        <v>20992611</v>
      </c>
      <c r="K11386" s="59" t="s">
        <v>11888</v>
      </c>
      <c r="L11386" s="61" t="s">
        <v>81</v>
      </c>
      <c r="M11386" s="61">
        <f>VLOOKUP(H11386,zdroj!C:F,4,0)</f>
        <v>0</v>
      </c>
      <c r="N11386" s="61" t="str">
        <f t="shared" si="354"/>
        <v>-</v>
      </c>
      <c r="P11386" s="73" t="str">
        <f t="shared" si="355"/>
        <v/>
      </c>
      <c r="Q11386" s="61" t="s">
        <v>88</v>
      </c>
    </row>
    <row r="11387" spans="8:17" x14ac:dyDescent="0.25">
      <c r="H11387" s="59">
        <v>92533</v>
      </c>
      <c r="I11387" s="59" t="s">
        <v>67</v>
      </c>
      <c r="J11387" s="59">
        <v>20992629</v>
      </c>
      <c r="K11387" s="59" t="s">
        <v>11889</v>
      </c>
      <c r="L11387" s="61" t="s">
        <v>81</v>
      </c>
      <c r="M11387" s="61">
        <f>VLOOKUP(H11387,zdroj!C:F,4,0)</f>
        <v>0</v>
      </c>
      <c r="N11387" s="61" t="str">
        <f t="shared" si="354"/>
        <v>-</v>
      </c>
      <c r="P11387" s="73" t="str">
        <f t="shared" si="355"/>
        <v/>
      </c>
      <c r="Q11387" s="61" t="s">
        <v>88</v>
      </c>
    </row>
    <row r="11388" spans="8:17" x14ac:dyDescent="0.25">
      <c r="H11388" s="59">
        <v>92533</v>
      </c>
      <c r="I11388" s="59" t="s">
        <v>67</v>
      </c>
      <c r="J11388" s="59">
        <v>20992637</v>
      </c>
      <c r="K11388" s="59" t="s">
        <v>11890</v>
      </c>
      <c r="L11388" s="61" t="s">
        <v>81</v>
      </c>
      <c r="M11388" s="61">
        <f>VLOOKUP(H11388,zdroj!C:F,4,0)</f>
        <v>0</v>
      </c>
      <c r="N11388" s="61" t="str">
        <f t="shared" si="354"/>
        <v>-</v>
      </c>
      <c r="P11388" s="73" t="str">
        <f t="shared" si="355"/>
        <v/>
      </c>
      <c r="Q11388" s="61" t="s">
        <v>88</v>
      </c>
    </row>
    <row r="11389" spans="8:17" x14ac:dyDescent="0.25">
      <c r="H11389" s="59">
        <v>92533</v>
      </c>
      <c r="I11389" s="59" t="s">
        <v>67</v>
      </c>
      <c r="J11389" s="59">
        <v>20992645</v>
      </c>
      <c r="K11389" s="59" t="s">
        <v>11891</v>
      </c>
      <c r="L11389" s="61" t="s">
        <v>81</v>
      </c>
      <c r="M11389" s="61">
        <f>VLOOKUP(H11389,zdroj!C:F,4,0)</f>
        <v>0</v>
      </c>
      <c r="N11389" s="61" t="str">
        <f t="shared" si="354"/>
        <v>-</v>
      </c>
      <c r="P11389" s="73" t="str">
        <f t="shared" si="355"/>
        <v/>
      </c>
      <c r="Q11389" s="61" t="s">
        <v>88</v>
      </c>
    </row>
    <row r="11390" spans="8:17" x14ac:dyDescent="0.25">
      <c r="H11390" s="59">
        <v>92533</v>
      </c>
      <c r="I11390" s="59" t="s">
        <v>67</v>
      </c>
      <c r="J11390" s="59">
        <v>20992653</v>
      </c>
      <c r="K11390" s="59" t="s">
        <v>11892</v>
      </c>
      <c r="L11390" s="61" t="s">
        <v>81</v>
      </c>
      <c r="M11390" s="61">
        <f>VLOOKUP(H11390,zdroj!C:F,4,0)</f>
        <v>0</v>
      </c>
      <c r="N11390" s="61" t="str">
        <f t="shared" si="354"/>
        <v>-</v>
      </c>
      <c r="P11390" s="73" t="str">
        <f t="shared" si="355"/>
        <v/>
      </c>
      <c r="Q11390" s="61" t="s">
        <v>88</v>
      </c>
    </row>
    <row r="11391" spans="8:17" x14ac:dyDescent="0.25">
      <c r="H11391" s="59">
        <v>92533</v>
      </c>
      <c r="I11391" s="59" t="s">
        <v>67</v>
      </c>
      <c r="J11391" s="59">
        <v>20992661</v>
      </c>
      <c r="K11391" s="59" t="s">
        <v>11893</v>
      </c>
      <c r="L11391" s="61" t="s">
        <v>81</v>
      </c>
      <c r="M11391" s="61">
        <f>VLOOKUP(H11391,zdroj!C:F,4,0)</f>
        <v>0</v>
      </c>
      <c r="N11391" s="61" t="str">
        <f t="shared" si="354"/>
        <v>-</v>
      </c>
      <c r="P11391" s="73" t="str">
        <f t="shared" si="355"/>
        <v/>
      </c>
      <c r="Q11391" s="61" t="s">
        <v>88</v>
      </c>
    </row>
    <row r="11392" spans="8:17" x14ac:dyDescent="0.25">
      <c r="H11392" s="59">
        <v>92533</v>
      </c>
      <c r="I11392" s="59" t="s">
        <v>67</v>
      </c>
      <c r="J11392" s="59">
        <v>20992670</v>
      </c>
      <c r="K11392" s="59" t="s">
        <v>11894</v>
      </c>
      <c r="L11392" s="61" t="s">
        <v>81</v>
      </c>
      <c r="M11392" s="61">
        <f>VLOOKUP(H11392,zdroj!C:F,4,0)</f>
        <v>0</v>
      </c>
      <c r="N11392" s="61" t="str">
        <f t="shared" si="354"/>
        <v>-</v>
      </c>
      <c r="P11392" s="73" t="str">
        <f t="shared" si="355"/>
        <v/>
      </c>
      <c r="Q11392" s="61" t="s">
        <v>88</v>
      </c>
    </row>
    <row r="11393" spans="8:17" x14ac:dyDescent="0.25">
      <c r="H11393" s="59">
        <v>92533</v>
      </c>
      <c r="I11393" s="59" t="s">
        <v>67</v>
      </c>
      <c r="J11393" s="59">
        <v>20992688</v>
      </c>
      <c r="K11393" s="59" t="s">
        <v>11895</v>
      </c>
      <c r="L11393" s="61" t="s">
        <v>81</v>
      </c>
      <c r="M11393" s="61">
        <f>VLOOKUP(H11393,zdroj!C:F,4,0)</f>
        <v>0</v>
      </c>
      <c r="N11393" s="61" t="str">
        <f t="shared" si="354"/>
        <v>-</v>
      </c>
      <c r="P11393" s="73" t="str">
        <f t="shared" si="355"/>
        <v/>
      </c>
      <c r="Q11393" s="61" t="s">
        <v>88</v>
      </c>
    </row>
    <row r="11394" spans="8:17" x14ac:dyDescent="0.25">
      <c r="H11394" s="59">
        <v>92533</v>
      </c>
      <c r="I11394" s="59" t="s">
        <v>67</v>
      </c>
      <c r="J11394" s="59">
        <v>20992696</v>
      </c>
      <c r="K11394" s="59" t="s">
        <v>11896</v>
      </c>
      <c r="L11394" s="61" t="s">
        <v>81</v>
      </c>
      <c r="M11394" s="61">
        <f>VLOOKUP(H11394,zdroj!C:F,4,0)</f>
        <v>0</v>
      </c>
      <c r="N11394" s="61" t="str">
        <f t="shared" si="354"/>
        <v>-</v>
      </c>
      <c r="P11394" s="73" t="str">
        <f t="shared" si="355"/>
        <v/>
      </c>
      <c r="Q11394" s="61" t="s">
        <v>88</v>
      </c>
    </row>
    <row r="11395" spans="8:17" x14ac:dyDescent="0.25">
      <c r="H11395" s="59">
        <v>92533</v>
      </c>
      <c r="I11395" s="59" t="s">
        <v>67</v>
      </c>
      <c r="J11395" s="59">
        <v>20992700</v>
      </c>
      <c r="K11395" s="59" t="s">
        <v>11897</v>
      </c>
      <c r="L11395" s="61" t="s">
        <v>81</v>
      </c>
      <c r="M11395" s="61">
        <f>VLOOKUP(H11395,zdroj!C:F,4,0)</f>
        <v>0</v>
      </c>
      <c r="N11395" s="61" t="str">
        <f t="shared" si="354"/>
        <v>-</v>
      </c>
      <c r="P11395" s="73" t="str">
        <f t="shared" si="355"/>
        <v/>
      </c>
      <c r="Q11395" s="61" t="s">
        <v>88</v>
      </c>
    </row>
    <row r="11396" spans="8:17" x14ac:dyDescent="0.25">
      <c r="H11396" s="59">
        <v>92533</v>
      </c>
      <c r="I11396" s="59" t="s">
        <v>67</v>
      </c>
      <c r="J11396" s="59">
        <v>20992718</v>
      </c>
      <c r="K11396" s="59" t="s">
        <v>11898</v>
      </c>
      <c r="L11396" s="61" t="s">
        <v>81</v>
      </c>
      <c r="M11396" s="61">
        <f>VLOOKUP(H11396,zdroj!C:F,4,0)</f>
        <v>0</v>
      </c>
      <c r="N11396" s="61" t="str">
        <f t="shared" si="354"/>
        <v>-</v>
      </c>
      <c r="P11396" s="73" t="str">
        <f t="shared" si="355"/>
        <v/>
      </c>
      <c r="Q11396" s="61" t="s">
        <v>88</v>
      </c>
    </row>
    <row r="11397" spans="8:17" x14ac:dyDescent="0.25">
      <c r="H11397" s="59">
        <v>92533</v>
      </c>
      <c r="I11397" s="59" t="s">
        <v>67</v>
      </c>
      <c r="J11397" s="59">
        <v>20992726</v>
      </c>
      <c r="K11397" s="59" t="s">
        <v>11899</v>
      </c>
      <c r="L11397" s="61" t="s">
        <v>81</v>
      </c>
      <c r="M11397" s="61">
        <f>VLOOKUP(H11397,zdroj!C:F,4,0)</f>
        <v>0</v>
      </c>
      <c r="N11397" s="61" t="str">
        <f t="shared" si="354"/>
        <v>-</v>
      </c>
      <c r="P11397" s="73" t="str">
        <f t="shared" si="355"/>
        <v/>
      </c>
      <c r="Q11397" s="61" t="s">
        <v>88</v>
      </c>
    </row>
    <row r="11398" spans="8:17" x14ac:dyDescent="0.25">
      <c r="H11398" s="59">
        <v>92533</v>
      </c>
      <c r="I11398" s="59" t="s">
        <v>67</v>
      </c>
      <c r="J11398" s="59">
        <v>20992734</v>
      </c>
      <c r="K11398" s="59" t="s">
        <v>11900</v>
      </c>
      <c r="L11398" s="61" t="s">
        <v>81</v>
      </c>
      <c r="M11398" s="61">
        <f>VLOOKUP(H11398,zdroj!C:F,4,0)</f>
        <v>0</v>
      </c>
      <c r="N11398" s="61" t="str">
        <f t="shared" si="354"/>
        <v>-</v>
      </c>
      <c r="P11398" s="73" t="str">
        <f t="shared" si="355"/>
        <v/>
      </c>
      <c r="Q11398" s="61" t="s">
        <v>88</v>
      </c>
    </row>
    <row r="11399" spans="8:17" x14ac:dyDescent="0.25">
      <c r="H11399" s="59">
        <v>92533</v>
      </c>
      <c r="I11399" s="59" t="s">
        <v>67</v>
      </c>
      <c r="J11399" s="59">
        <v>20992742</v>
      </c>
      <c r="K11399" s="59" t="s">
        <v>11901</v>
      </c>
      <c r="L11399" s="61" t="s">
        <v>81</v>
      </c>
      <c r="M11399" s="61">
        <f>VLOOKUP(H11399,zdroj!C:F,4,0)</f>
        <v>0</v>
      </c>
      <c r="N11399" s="61" t="str">
        <f t="shared" ref="N11399:N11462" si="356">IF(M11399="A",IF(L11399="katA","katB",L11399),L11399)</f>
        <v>-</v>
      </c>
      <c r="P11399" s="73" t="str">
        <f t="shared" ref="P11399:P11462" si="357">IF(O11399="A",1,"")</f>
        <v/>
      </c>
      <c r="Q11399" s="61" t="s">
        <v>88</v>
      </c>
    </row>
    <row r="11400" spans="8:17" x14ac:dyDescent="0.25">
      <c r="H11400" s="59">
        <v>92533</v>
      </c>
      <c r="I11400" s="59" t="s">
        <v>67</v>
      </c>
      <c r="J11400" s="59">
        <v>20992751</v>
      </c>
      <c r="K11400" s="59" t="s">
        <v>11902</v>
      </c>
      <c r="L11400" s="61" t="s">
        <v>81</v>
      </c>
      <c r="M11400" s="61">
        <f>VLOOKUP(H11400,zdroj!C:F,4,0)</f>
        <v>0</v>
      </c>
      <c r="N11400" s="61" t="str">
        <f t="shared" si="356"/>
        <v>-</v>
      </c>
      <c r="P11400" s="73" t="str">
        <f t="shared" si="357"/>
        <v/>
      </c>
      <c r="Q11400" s="61" t="s">
        <v>88</v>
      </c>
    </row>
    <row r="11401" spans="8:17" x14ac:dyDescent="0.25">
      <c r="H11401" s="59">
        <v>92533</v>
      </c>
      <c r="I11401" s="59" t="s">
        <v>67</v>
      </c>
      <c r="J11401" s="59">
        <v>20992769</v>
      </c>
      <c r="K11401" s="59" t="s">
        <v>11903</v>
      </c>
      <c r="L11401" s="61" t="s">
        <v>81</v>
      </c>
      <c r="M11401" s="61">
        <f>VLOOKUP(H11401,zdroj!C:F,4,0)</f>
        <v>0</v>
      </c>
      <c r="N11401" s="61" t="str">
        <f t="shared" si="356"/>
        <v>-</v>
      </c>
      <c r="P11401" s="73" t="str">
        <f t="shared" si="357"/>
        <v/>
      </c>
      <c r="Q11401" s="61" t="s">
        <v>88</v>
      </c>
    </row>
    <row r="11402" spans="8:17" x14ac:dyDescent="0.25">
      <c r="H11402" s="59">
        <v>92533</v>
      </c>
      <c r="I11402" s="59" t="s">
        <v>67</v>
      </c>
      <c r="J11402" s="59">
        <v>20992777</v>
      </c>
      <c r="K11402" s="59" t="s">
        <v>11904</v>
      </c>
      <c r="L11402" s="61" t="s">
        <v>81</v>
      </c>
      <c r="M11402" s="61">
        <f>VLOOKUP(H11402,zdroj!C:F,4,0)</f>
        <v>0</v>
      </c>
      <c r="N11402" s="61" t="str">
        <f t="shared" si="356"/>
        <v>-</v>
      </c>
      <c r="P11402" s="73" t="str">
        <f t="shared" si="357"/>
        <v/>
      </c>
      <c r="Q11402" s="61" t="s">
        <v>88</v>
      </c>
    </row>
    <row r="11403" spans="8:17" x14ac:dyDescent="0.25">
      <c r="H11403" s="59">
        <v>92533</v>
      </c>
      <c r="I11403" s="59" t="s">
        <v>67</v>
      </c>
      <c r="J11403" s="59">
        <v>25229761</v>
      </c>
      <c r="K11403" s="59" t="s">
        <v>11905</v>
      </c>
      <c r="L11403" s="61" t="s">
        <v>81</v>
      </c>
      <c r="M11403" s="61">
        <f>VLOOKUP(H11403,zdroj!C:F,4,0)</f>
        <v>0</v>
      </c>
      <c r="N11403" s="61" t="str">
        <f t="shared" si="356"/>
        <v>-</v>
      </c>
      <c r="P11403" s="73" t="str">
        <f t="shared" si="357"/>
        <v/>
      </c>
      <c r="Q11403" s="61" t="s">
        <v>88</v>
      </c>
    </row>
    <row r="11404" spans="8:17" x14ac:dyDescent="0.25">
      <c r="H11404" s="59">
        <v>92533</v>
      </c>
      <c r="I11404" s="59" t="s">
        <v>67</v>
      </c>
      <c r="J11404" s="59">
        <v>30822521</v>
      </c>
      <c r="K11404" s="59" t="s">
        <v>11906</v>
      </c>
      <c r="L11404" s="61" t="s">
        <v>81</v>
      </c>
      <c r="M11404" s="61">
        <f>VLOOKUP(H11404,zdroj!C:F,4,0)</f>
        <v>0</v>
      </c>
      <c r="N11404" s="61" t="str">
        <f t="shared" si="356"/>
        <v>-</v>
      </c>
      <c r="P11404" s="73" t="str">
        <f t="shared" si="357"/>
        <v/>
      </c>
      <c r="Q11404" s="61" t="s">
        <v>88</v>
      </c>
    </row>
    <row r="11405" spans="8:17" x14ac:dyDescent="0.25">
      <c r="H11405" s="59">
        <v>92533</v>
      </c>
      <c r="I11405" s="59" t="s">
        <v>67</v>
      </c>
      <c r="J11405" s="59">
        <v>42595444</v>
      </c>
      <c r="K11405" s="59" t="s">
        <v>11907</v>
      </c>
      <c r="L11405" s="61" t="s">
        <v>81</v>
      </c>
      <c r="M11405" s="61">
        <f>VLOOKUP(H11405,zdroj!C:F,4,0)</f>
        <v>0</v>
      </c>
      <c r="N11405" s="61" t="str">
        <f t="shared" si="356"/>
        <v>-</v>
      </c>
      <c r="P11405" s="73" t="str">
        <f t="shared" si="357"/>
        <v/>
      </c>
      <c r="Q11405" s="61" t="s">
        <v>88</v>
      </c>
    </row>
    <row r="11406" spans="8:17" x14ac:dyDescent="0.25">
      <c r="H11406" s="59">
        <v>92533</v>
      </c>
      <c r="I11406" s="59" t="s">
        <v>67</v>
      </c>
      <c r="J11406" s="59">
        <v>42595789</v>
      </c>
      <c r="K11406" s="59" t="s">
        <v>11908</v>
      </c>
      <c r="L11406" s="61" t="s">
        <v>81</v>
      </c>
      <c r="M11406" s="61">
        <f>VLOOKUP(H11406,zdroj!C:F,4,0)</f>
        <v>0</v>
      </c>
      <c r="N11406" s="61" t="str">
        <f t="shared" si="356"/>
        <v>-</v>
      </c>
      <c r="P11406" s="73" t="str">
        <f t="shared" si="357"/>
        <v/>
      </c>
      <c r="Q11406" s="61" t="s">
        <v>88</v>
      </c>
    </row>
    <row r="11407" spans="8:17" x14ac:dyDescent="0.25">
      <c r="H11407" s="59">
        <v>92541</v>
      </c>
      <c r="I11407" s="59" t="s">
        <v>72</v>
      </c>
      <c r="J11407" s="59">
        <v>20992785</v>
      </c>
      <c r="K11407" s="59" t="s">
        <v>11909</v>
      </c>
      <c r="L11407" s="61" t="s">
        <v>114</v>
      </c>
      <c r="M11407" s="61">
        <f>VLOOKUP(H11407,zdroj!C:F,4,0)</f>
        <v>0</v>
      </c>
      <c r="N11407" s="61" t="str">
        <f t="shared" si="356"/>
        <v>katC</v>
      </c>
      <c r="P11407" s="73" t="str">
        <f t="shared" si="357"/>
        <v/>
      </c>
      <c r="Q11407" s="61" t="s">
        <v>31</v>
      </c>
    </row>
    <row r="11408" spans="8:17" x14ac:dyDescent="0.25">
      <c r="H11408" s="59">
        <v>92541</v>
      </c>
      <c r="I11408" s="59" t="s">
        <v>72</v>
      </c>
      <c r="J11408" s="59">
        <v>20992793</v>
      </c>
      <c r="K11408" s="59" t="s">
        <v>11910</v>
      </c>
      <c r="L11408" s="61" t="s">
        <v>81</v>
      </c>
      <c r="M11408" s="61">
        <f>VLOOKUP(H11408,zdroj!C:F,4,0)</f>
        <v>0</v>
      </c>
      <c r="N11408" s="61" t="str">
        <f t="shared" si="356"/>
        <v>-</v>
      </c>
      <c r="P11408" s="73" t="str">
        <f t="shared" si="357"/>
        <v/>
      </c>
      <c r="Q11408" s="61" t="s">
        <v>86</v>
      </c>
    </row>
    <row r="11409" spans="8:17" x14ac:dyDescent="0.25">
      <c r="H11409" s="59">
        <v>92541</v>
      </c>
      <c r="I11409" s="59" t="s">
        <v>72</v>
      </c>
      <c r="J11409" s="59">
        <v>20992807</v>
      </c>
      <c r="K11409" s="59" t="s">
        <v>11911</v>
      </c>
      <c r="L11409" s="61" t="s">
        <v>81</v>
      </c>
      <c r="M11409" s="61">
        <f>VLOOKUP(H11409,zdroj!C:F,4,0)</f>
        <v>0</v>
      </c>
      <c r="N11409" s="61" t="str">
        <f t="shared" si="356"/>
        <v>-</v>
      </c>
      <c r="P11409" s="73" t="str">
        <f t="shared" si="357"/>
        <v/>
      </c>
      <c r="Q11409" s="61" t="s">
        <v>86</v>
      </c>
    </row>
    <row r="11410" spans="8:17" x14ac:dyDescent="0.25">
      <c r="H11410" s="59">
        <v>92541</v>
      </c>
      <c r="I11410" s="59" t="s">
        <v>72</v>
      </c>
      <c r="J11410" s="59">
        <v>20992823</v>
      </c>
      <c r="K11410" s="59" t="s">
        <v>11912</v>
      </c>
      <c r="L11410" s="61" t="s">
        <v>81</v>
      </c>
      <c r="M11410" s="61">
        <f>VLOOKUP(H11410,zdroj!C:F,4,0)</f>
        <v>0</v>
      </c>
      <c r="N11410" s="61" t="str">
        <f t="shared" si="356"/>
        <v>-</v>
      </c>
      <c r="P11410" s="73" t="str">
        <f t="shared" si="357"/>
        <v/>
      </c>
      <c r="Q11410" s="61" t="s">
        <v>86</v>
      </c>
    </row>
    <row r="11411" spans="8:17" x14ac:dyDescent="0.25">
      <c r="H11411" s="59">
        <v>92541</v>
      </c>
      <c r="I11411" s="59" t="s">
        <v>72</v>
      </c>
      <c r="J11411" s="59">
        <v>20992840</v>
      </c>
      <c r="K11411" s="59" t="s">
        <v>11913</v>
      </c>
      <c r="L11411" s="61" t="s">
        <v>114</v>
      </c>
      <c r="M11411" s="61">
        <f>VLOOKUP(H11411,zdroj!C:F,4,0)</f>
        <v>0</v>
      </c>
      <c r="N11411" s="61" t="str">
        <f t="shared" si="356"/>
        <v>katC</v>
      </c>
      <c r="P11411" s="73" t="str">
        <f t="shared" si="357"/>
        <v/>
      </c>
      <c r="Q11411" s="61" t="s">
        <v>31</v>
      </c>
    </row>
    <row r="11412" spans="8:17" x14ac:dyDescent="0.25">
      <c r="H11412" s="59">
        <v>92541</v>
      </c>
      <c r="I11412" s="59" t="s">
        <v>72</v>
      </c>
      <c r="J11412" s="59">
        <v>20992858</v>
      </c>
      <c r="K11412" s="59" t="s">
        <v>11914</v>
      </c>
      <c r="L11412" s="61" t="s">
        <v>114</v>
      </c>
      <c r="M11412" s="61">
        <f>VLOOKUP(H11412,zdroj!C:F,4,0)</f>
        <v>0</v>
      </c>
      <c r="N11412" s="61" t="str">
        <f t="shared" si="356"/>
        <v>katC</v>
      </c>
      <c r="P11412" s="73" t="str">
        <f t="shared" si="357"/>
        <v/>
      </c>
      <c r="Q11412" s="61" t="s">
        <v>31</v>
      </c>
    </row>
    <row r="11413" spans="8:17" x14ac:dyDescent="0.25">
      <c r="H11413" s="59">
        <v>92541</v>
      </c>
      <c r="I11413" s="59" t="s">
        <v>72</v>
      </c>
      <c r="J11413" s="59">
        <v>20992874</v>
      </c>
      <c r="K11413" s="59" t="s">
        <v>11915</v>
      </c>
      <c r="L11413" s="61" t="s">
        <v>81</v>
      </c>
      <c r="M11413" s="61">
        <f>VLOOKUP(H11413,zdroj!C:F,4,0)</f>
        <v>0</v>
      </c>
      <c r="N11413" s="61" t="str">
        <f t="shared" si="356"/>
        <v>-</v>
      </c>
      <c r="P11413" s="73" t="str">
        <f t="shared" si="357"/>
        <v/>
      </c>
      <c r="Q11413" s="61" t="s">
        <v>86</v>
      </c>
    </row>
    <row r="11414" spans="8:17" x14ac:dyDescent="0.25">
      <c r="H11414" s="59">
        <v>92541</v>
      </c>
      <c r="I11414" s="59" t="s">
        <v>72</v>
      </c>
      <c r="J11414" s="59">
        <v>20992882</v>
      </c>
      <c r="K11414" s="59" t="s">
        <v>11916</v>
      </c>
      <c r="L11414" s="61" t="s">
        <v>81</v>
      </c>
      <c r="M11414" s="61">
        <f>VLOOKUP(H11414,zdroj!C:F,4,0)</f>
        <v>0</v>
      </c>
      <c r="N11414" s="61" t="str">
        <f t="shared" si="356"/>
        <v>-</v>
      </c>
      <c r="P11414" s="73" t="str">
        <f t="shared" si="357"/>
        <v/>
      </c>
      <c r="Q11414" s="61" t="s">
        <v>86</v>
      </c>
    </row>
    <row r="11415" spans="8:17" x14ac:dyDescent="0.25">
      <c r="H11415" s="59">
        <v>92541</v>
      </c>
      <c r="I11415" s="59" t="s">
        <v>72</v>
      </c>
      <c r="J11415" s="59">
        <v>20992904</v>
      </c>
      <c r="K11415" s="59" t="s">
        <v>11917</v>
      </c>
      <c r="L11415" s="61" t="s">
        <v>81</v>
      </c>
      <c r="M11415" s="61">
        <f>VLOOKUP(H11415,zdroj!C:F,4,0)</f>
        <v>0</v>
      </c>
      <c r="N11415" s="61" t="str">
        <f t="shared" si="356"/>
        <v>-</v>
      </c>
      <c r="P11415" s="73" t="str">
        <f t="shared" si="357"/>
        <v/>
      </c>
      <c r="Q11415" s="61" t="s">
        <v>86</v>
      </c>
    </row>
    <row r="11416" spans="8:17" x14ac:dyDescent="0.25">
      <c r="H11416" s="59">
        <v>92541</v>
      </c>
      <c r="I11416" s="59" t="s">
        <v>72</v>
      </c>
      <c r="J11416" s="59">
        <v>20992998</v>
      </c>
      <c r="K11416" s="59" t="s">
        <v>11918</v>
      </c>
      <c r="L11416" s="61" t="s">
        <v>81</v>
      </c>
      <c r="M11416" s="61">
        <f>VLOOKUP(H11416,zdroj!C:F,4,0)</f>
        <v>0</v>
      </c>
      <c r="N11416" s="61" t="str">
        <f t="shared" si="356"/>
        <v>-</v>
      </c>
      <c r="P11416" s="73" t="str">
        <f t="shared" si="357"/>
        <v/>
      </c>
      <c r="Q11416" s="61" t="s">
        <v>86</v>
      </c>
    </row>
    <row r="11417" spans="8:17" x14ac:dyDescent="0.25">
      <c r="H11417" s="59">
        <v>92541</v>
      </c>
      <c r="I11417" s="59" t="s">
        <v>72</v>
      </c>
      <c r="J11417" s="59">
        <v>20993005</v>
      </c>
      <c r="K11417" s="59" t="s">
        <v>11919</v>
      </c>
      <c r="L11417" s="61" t="s">
        <v>81</v>
      </c>
      <c r="M11417" s="61">
        <f>VLOOKUP(H11417,zdroj!C:F,4,0)</f>
        <v>0</v>
      </c>
      <c r="N11417" s="61" t="str">
        <f t="shared" si="356"/>
        <v>-</v>
      </c>
      <c r="P11417" s="73" t="str">
        <f t="shared" si="357"/>
        <v/>
      </c>
      <c r="Q11417" s="61" t="s">
        <v>86</v>
      </c>
    </row>
    <row r="11418" spans="8:17" x14ac:dyDescent="0.25">
      <c r="H11418" s="59">
        <v>92541</v>
      </c>
      <c r="I11418" s="59" t="s">
        <v>72</v>
      </c>
      <c r="J11418" s="59">
        <v>20993021</v>
      </c>
      <c r="K11418" s="59" t="s">
        <v>11920</v>
      </c>
      <c r="L11418" s="61" t="s">
        <v>81</v>
      </c>
      <c r="M11418" s="61">
        <f>VLOOKUP(H11418,zdroj!C:F,4,0)</f>
        <v>0</v>
      </c>
      <c r="N11418" s="61" t="str">
        <f t="shared" si="356"/>
        <v>-</v>
      </c>
      <c r="P11418" s="73" t="str">
        <f t="shared" si="357"/>
        <v/>
      </c>
      <c r="Q11418" s="61" t="s">
        <v>86</v>
      </c>
    </row>
    <row r="11419" spans="8:17" x14ac:dyDescent="0.25">
      <c r="H11419" s="59">
        <v>92541</v>
      </c>
      <c r="I11419" s="59" t="s">
        <v>72</v>
      </c>
      <c r="J11419" s="59">
        <v>20993030</v>
      </c>
      <c r="K11419" s="59" t="s">
        <v>11921</v>
      </c>
      <c r="L11419" s="61" t="s">
        <v>81</v>
      </c>
      <c r="M11419" s="61">
        <f>VLOOKUP(H11419,zdroj!C:F,4,0)</f>
        <v>0</v>
      </c>
      <c r="N11419" s="61" t="str">
        <f t="shared" si="356"/>
        <v>-</v>
      </c>
      <c r="P11419" s="73" t="str">
        <f t="shared" si="357"/>
        <v/>
      </c>
      <c r="Q11419" s="61" t="s">
        <v>86</v>
      </c>
    </row>
    <row r="11420" spans="8:17" x14ac:dyDescent="0.25">
      <c r="H11420" s="59">
        <v>92541</v>
      </c>
      <c r="I11420" s="59" t="s">
        <v>72</v>
      </c>
      <c r="J11420" s="59">
        <v>20993056</v>
      </c>
      <c r="K11420" s="59" t="s">
        <v>11922</v>
      </c>
      <c r="L11420" s="61" t="s">
        <v>81</v>
      </c>
      <c r="M11420" s="61">
        <f>VLOOKUP(H11420,zdroj!C:F,4,0)</f>
        <v>0</v>
      </c>
      <c r="N11420" s="61" t="str">
        <f t="shared" si="356"/>
        <v>-</v>
      </c>
      <c r="P11420" s="73" t="str">
        <f t="shared" si="357"/>
        <v/>
      </c>
      <c r="Q11420" s="61" t="s">
        <v>86</v>
      </c>
    </row>
    <row r="11421" spans="8:17" x14ac:dyDescent="0.25">
      <c r="H11421" s="59">
        <v>92541</v>
      </c>
      <c r="I11421" s="59" t="s">
        <v>72</v>
      </c>
      <c r="J11421" s="59">
        <v>20993064</v>
      </c>
      <c r="K11421" s="59" t="s">
        <v>11923</v>
      </c>
      <c r="L11421" s="61" t="s">
        <v>81</v>
      </c>
      <c r="M11421" s="61">
        <f>VLOOKUP(H11421,zdroj!C:F,4,0)</f>
        <v>0</v>
      </c>
      <c r="N11421" s="61" t="str">
        <f t="shared" si="356"/>
        <v>-</v>
      </c>
      <c r="P11421" s="73" t="str">
        <f t="shared" si="357"/>
        <v/>
      </c>
      <c r="Q11421" s="61" t="s">
        <v>86</v>
      </c>
    </row>
    <row r="11422" spans="8:17" x14ac:dyDescent="0.25">
      <c r="H11422" s="59">
        <v>92541</v>
      </c>
      <c r="I11422" s="59" t="s">
        <v>72</v>
      </c>
      <c r="J11422" s="59">
        <v>20993081</v>
      </c>
      <c r="K11422" s="59" t="s">
        <v>11924</v>
      </c>
      <c r="L11422" s="61" t="s">
        <v>81</v>
      </c>
      <c r="M11422" s="61">
        <f>VLOOKUP(H11422,zdroj!C:F,4,0)</f>
        <v>0</v>
      </c>
      <c r="N11422" s="61" t="str">
        <f t="shared" si="356"/>
        <v>-</v>
      </c>
      <c r="P11422" s="73" t="str">
        <f t="shared" si="357"/>
        <v/>
      </c>
      <c r="Q11422" s="61" t="s">
        <v>86</v>
      </c>
    </row>
    <row r="11423" spans="8:17" x14ac:dyDescent="0.25">
      <c r="H11423" s="59">
        <v>92541</v>
      </c>
      <c r="I11423" s="59" t="s">
        <v>72</v>
      </c>
      <c r="J11423" s="59">
        <v>20993102</v>
      </c>
      <c r="K11423" s="59" t="s">
        <v>11925</v>
      </c>
      <c r="L11423" s="61" t="s">
        <v>81</v>
      </c>
      <c r="M11423" s="61">
        <f>VLOOKUP(H11423,zdroj!C:F,4,0)</f>
        <v>0</v>
      </c>
      <c r="N11423" s="61" t="str">
        <f t="shared" si="356"/>
        <v>-</v>
      </c>
      <c r="P11423" s="73" t="str">
        <f t="shared" si="357"/>
        <v/>
      </c>
      <c r="Q11423" s="61" t="s">
        <v>86</v>
      </c>
    </row>
    <row r="11424" spans="8:17" x14ac:dyDescent="0.25">
      <c r="H11424" s="59">
        <v>92541</v>
      </c>
      <c r="I11424" s="59" t="s">
        <v>72</v>
      </c>
      <c r="J11424" s="59">
        <v>20993129</v>
      </c>
      <c r="K11424" s="59" t="s">
        <v>11926</v>
      </c>
      <c r="L11424" s="61" t="s">
        <v>81</v>
      </c>
      <c r="M11424" s="61">
        <f>VLOOKUP(H11424,zdroj!C:F,4,0)</f>
        <v>0</v>
      </c>
      <c r="N11424" s="61" t="str">
        <f t="shared" si="356"/>
        <v>-</v>
      </c>
      <c r="P11424" s="73" t="str">
        <f t="shared" si="357"/>
        <v/>
      </c>
      <c r="Q11424" s="61" t="s">
        <v>86</v>
      </c>
    </row>
    <row r="11425" spans="8:17" x14ac:dyDescent="0.25">
      <c r="H11425" s="59">
        <v>92541</v>
      </c>
      <c r="I11425" s="59" t="s">
        <v>72</v>
      </c>
      <c r="J11425" s="59">
        <v>20993137</v>
      </c>
      <c r="K11425" s="59" t="s">
        <v>11927</v>
      </c>
      <c r="L11425" s="61" t="s">
        <v>81</v>
      </c>
      <c r="M11425" s="61">
        <f>VLOOKUP(H11425,zdroj!C:F,4,0)</f>
        <v>0</v>
      </c>
      <c r="N11425" s="61" t="str">
        <f t="shared" si="356"/>
        <v>-</v>
      </c>
      <c r="P11425" s="73" t="str">
        <f t="shared" si="357"/>
        <v/>
      </c>
      <c r="Q11425" s="61" t="s">
        <v>86</v>
      </c>
    </row>
    <row r="11426" spans="8:17" x14ac:dyDescent="0.25">
      <c r="H11426" s="59">
        <v>92541</v>
      </c>
      <c r="I11426" s="59" t="s">
        <v>72</v>
      </c>
      <c r="J11426" s="59">
        <v>20993145</v>
      </c>
      <c r="K11426" s="59" t="s">
        <v>11928</v>
      </c>
      <c r="L11426" s="61" t="s">
        <v>81</v>
      </c>
      <c r="M11426" s="61">
        <f>VLOOKUP(H11426,zdroj!C:F,4,0)</f>
        <v>0</v>
      </c>
      <c r="N11426" s="61" t="str">
        <f t="shared" si="356"/>
        <v>-</v>
      </c>
      <c r="P11426" s="73" t="str">
        <f t="shared" si="357"/>
        <v/>
      </c>
      <c r="Q11426" s="61" t="s">
        <v>86</v>
      </c>
    </row>
    <row r="11427" spans="8:17" x14ac:dyDescent="0.25">
      <c r="H11427" s="59">
        <v>92541</v>
      </c>
      <c r="I11427" s="59" t="s">
        <v>72</v>
      </c>
      <c r="J11427" s="59">
        <v>20993161</v>
      </c>
      <c r="K11427" s="59" t="s">
        <v>11929</v>
      </c>
      <c r="L11427" s="61" t="s">
        <v>81</v>
      </c>
      <c r="M11427" s="61">
        <f>VLOOKUP(H11427,zdroj!C:F,4,0)</f>
        <v>0</v>
      </c>
      <c r="N11427" s="61" t="str">
        <f t="shared" si="356"/>
        <v>-</v>
      </c>
      <c r="P11427" s="73" t="str">
        <f t="shared" si="357"/>
        <v/>
      </c>
      <c r="Q11427" s="61" t="s">
        <v>86</v>
      </c>
    </row>
    <row r="11428" spans="8:17" x14ac:dyDescent="0.25">
      <c r="H11428" s="59">
        <v>92541</v>
      </c>
      <c r="I11428" s="59" t="s">
        <v>72</v>
      </c>
      <c r="J11428" s="59">
        <v>20993188</v>
      </c>
      <c r="K11428" s="59" t="s">
        <v>11930</v>
      </c>
      <c r="L11428" s="61" t="s">
        <v>81</v>
      </c>
      <c r="M11428" s="61">
        <f>VLOOKUP(H11428,zdroj!C:F,4,0)</f>
        <v>0</v>
      </c>
      <c r="N11428" s="61" t="str">
        <f t="shared" si="356"/>
        <v>-</v>
      </c>
      <c r="P11428" s="73" t="str">
        <f t="shared" si="357"/>
        <v/>
      </c>
      <c r="Q11428" s="61" t="s">
        <v>86</v>
      </c>
    </row>
    <row r="11429" spans="8:17" x14ac:dyDescent="0.25">
      <c r="H11429" s="59">
        <v>92541</v>
      </c>
      <c r="I11429" s="59" t="s">
        <v>72</v>
      </c>
      <c r="J11429" s="59">
        <v>20993196</v>
      </c>
      <c r="K11429" s="59" t="s">
        <v>11931</v>
      </c>
      <c r="L11429" s="61" t="s">
        <v>81</v>
      </c>
      <c r="M11429" s="61">
        <f>VLOOKUP(H11429,zdroj!C:F,4,0)</f>
        <v>0</v>
      </c>
      <c r="N11429" s="61" t="str">
        <f t="shared" si="356"/>
        <v>-</v>
      </c>
      <c r="P11429" s="73" t="str">
        <f t="shared" si="357"/>
        <v/>
      </c>
      <c r="Q11429" s="61" t="s">
        <v>86</v>
      </c>
    </row>
    <row r="11430" spans="8:17" x14ac:dyDescent="0.25">
      <c r="H11430" s="59">
        <v>92541</v>
      </c>
      <c r="I11430" s="59" t="s">
        <v>72</v>
      </c>
      <c r="J11430" s="59">
        <v>20993200</v>
      </c>
      <c r="K11430" s="59" t="s">
        <v>11932</v>
      </c>
      <c r="L11430" s="61" t="s">
        <v>81</v>
      </c>
      <c r="M11430" s="61">
        <f>VLOOKUP(H11430,zdroj!C:F,4,0)</f>
        <v>0</v>
      </c>
      <c r="N11430" s="61" t="str">
        <f t="shared" si="356"/>
        <v>-</v>
      </c>
      <c r="P11430" s="73" t="str">
        <f t="shared" si="357"/>
        <v/>
      </c>
      <c r="Q11430" s="61" t="s">
        <v>86</v>
      </c>
    </row>
    <row r="11431" spans="8:17" x14ac:dyDescent="0.25">
      <c r="H11431" s="59">
        <v>92541</v>
      </c>
      <c r="I11431" s="59" t="s">
        <v>72</v>
      </c>
      <c r="J11431" s="59">
        <v>20993218</v>
      </c>
      <c r="K11431" s="59" t="s">
        <v>11933</v>
      </c>
      <c r="L11431" s="61" t="s">
        <v>81</v>
      </c>
      <c r="M11431" s="61">
        <f>VLOOKUP(H11431,zdroj!C:F,4,0)</f>
        <v>0</v>
      </c>
      <c r="N11431" s="61" t="str">
        <f t="shared" si="356"/>
        <v>-</v>
      </c>
      <c r="P11431" s="73" t="str">
        <f t="shared" si="357"/>
        <v/>
      </c>
      <c r="Q11431" s="61" t="s">
        <v>86</v>
      </c>
    </row>
    <row r="11432" spans="8:17" x14ac:dyDescent="0.25">
      <c r="H11432" s="59">
        <v>92541</v>
      </c>
      <c r="I11432" s="59" t="s">
        <v>72</v>
      </c>
      <c r="J11432" s="59">
        <v>20993251</v>
      </c>
      <c r="K11432" s="59" t="s">
        <v>11934</v>
      </c>
      <c r="L11432" s="61" t="s">
        <v>81</v>
      </c>
      <c r="M11432" s="61">
        <f>VLOOKUP(H11432,zdroj!C:F,4,0)</f>
        <v>0</v>
      </c>
      <c r="N11432" s="61" t="str">
        <f t="shared" si="356"/>
        <v>-</v>
      </c>
      <c r="P11432" s="73" t="str">
        <f t="shared" si="357"/>
        <v/>
      </c>
      <c r="Q11432" s="61" t="s">
        <v>86</v>
      </c>
    </row>
    <row r="11433" spans="8:17" x14ac:dyDescent="0.25">
      <c r="H11433" s="59">
        <v>92541</v>
      </c>
      <c r="I11433" s="59" t="s">
        <v>72</v>
      </c>
      <c r="J11433" s="59">
        <v>20993269</v>
      </c>
      <c r="K11433" s="59" t="s">
        <v>11935</v>
      </c>
      <c r="L11433" s="61" t="s">
        <v>81</v>
      </c>
      <c r="M11433" s="61">
        <f>VLOOKUP(H11433,zdroj!C:F,4,0)</f>
        <v>0</v>
      </c>
      <c r="N11433" s="61" t="str">
        <f t="shared" si="356"/>
        <v>-</v>
      </c>
      <c r="P11433" s="73" t="str">
        <f t="shared" si="357"/>
        <v/>
      </c>
      <c r="Q11433" s="61" t="s">
        <v>86</v>
      </c>
    </row>
    <row r="11434" spans="8:17" x14ac:dyDescent="0.25">
      <c r="H11434" s="59">
        <v>92541</v>
      </c>
      <c r="I11434" s="59" t="s">
        <v>72</v>
      </c>
      <c r="J11434" s="59">
        <v>20993277</v>
      </c>
      <c r="K11434" s="59" t="s">
        <v>11936</v>
      </c>
      <c r="L11434" s="61" t="s">
        <v>81</v>
      </c>
      <c r="M11434" s="61">
        <f>VLOOKUP(H11434,zdroj!C:F,4,0)</f>
        <v>0</v>
      </c>
      <c r="N11434" s="61" t="str">
        <f t="shared" si="356"/>
        <v>-</v>
      </c>
      <c r="P11434" s="73" t="str">
        <f t="shared" si="357"/>
        <v/>
      </c>
      <c r="Q11434" s="61" t="s">
        <v>86</v>
      </c>
    </row>
    <row r="11435" spans="8:17" x14ac:dyDescent="0.25">
      <c r="H11435" s="59">
        <v>92541</v>
      </c>
      <c r="I11435" s="59" t="s">
        <v>72</v>
      </c>
      <c r="J11435" s="59">
        <v>20993293</v>
      </c>
      <c r="K11435" s="59" t="s">
        <v>11937</v>
      </c>
      <c r="L11435" s="61" t="s">
        <v>81</v>
      </c>
      <c r="M11435" s="61">
        <f>VLOOKUP(H11435,zdroj!C:F,4,0)</f>
        <v>0</v>
      </c>
      <c r="N11435" s="61" t="str">
        <f t="shared" si="356"/>
        <v>-</v>
      </c>
      <c r="P11435" s="73" t="str">
        <f t="shared" si="357"/>
        <v/>
      </c>
      <c r="Q11435" s="61" t="s">
        <v>86</v>
      </c>
    </row>
    <row r="11436" spans="8:17" x14ac:dyDescent="0.25">
      <c r="H11436" s="59">
        <v>92541</v>
      </c>
      <c r="I11436" s="59" t="s">
        <v>72</v>
      </c>
      <c r="J11436" s="59">
        <v>20993307</v>
      </c>
      <c r="K11436" s="59" t="s">
        <v>11938</v>
      </c>
      <c r="L11436" s="61" t="s">
        <v>81</v>
      </c>
      <c r="M11436" s="61">
        <f>VLOOKUP(H11436,zdroj!C:F,4,0)</f>
        <v>0</v>
      </c>
      <c r="N11436" s="61" t="str">
        <f t="shared" si="356"/>
        <v>-</v>
      </c>
      <c r="P11436" s="73" t="str">
        <f t="shared" si="357"/>
        <v/>
      </c>
      <c r="Q11436" s="61" t="s">
        <v>86</v>
      </c>
    </row>
    <row r="11437" spans="8:17" x14ac:dyDescent="0.25">
      <c r="H11437" s="59">
        <v>92541</v>
      </c>
      <c r="I11437" s="59" t="s">
        <v>72</v>
      </c>
      <c r="J11437" s="59">
        <v>20993315</v>
      </c>
      <c r="K11437" s="59" t="s">
        <v>11939</v>
      </c>
      <c r="L11437" s="61" t="s">
        <v>81</v>
      </c>
      <c r="M11437" s="61">
        <f>VLOOKUP(H11437,zdroj!C:F,4,0)</f>
        <v>0</v>
      </c>
      <c r="N11437" s="61" t="str">
        <f t="shared" si="356"/>
        <v>-</v>
      </c>
      <c r="P11437" s="73" t="str">
        <f t="shared" si="357"/>
        <v/>
      </c>
      <c r="Q11437" s="61" t="s">
        <v>86</v>
      </c>
    </row>
    <row r="11438" spans="8:17" x14ac:dyDescent="0.25">
      <c r="H11438" s="59">
        <v>92541</v>
      </c>
      <c r="I11438" s="59" t="s">
        <v>72</v>
      </c>
      <c r="J11438" s="59">
        <v>20993323</v>
      </c>
      <c r="K11438" s="59" t="s">
        <v>11940</v>
      </c>
      <c r="L11438" s="61" t="s">
        <v>81</v>
      </c>
      <c r="M11438" s="61">
        <f>VLOOKUP(H11438,zdroj!C:F,4,0)</f>
        <v>0</v>
      </c>
      <c r="N11438" s="61" t="str">
        <f t="shared" si="356"/>
        <v>-</v>
      </c>
      <c r="P11438" s="73" t="str">
        <f t="shared" si="357"/>
        <v/>
      </c>
      <c r="Q11438" s="61" t="s">
        <v>86</v>
      </c>
    </row>
    <row r="11439" spans="8:17" x14ac:dyDescent="0.25">
      <c r="H11439" s="59">
        <v>92541</v>
      </c>
      <c r="I11439" s="59" t="s">
        <v>72</v>
      </c>
      <c r="J11439" s="59">
        <v>20993331</v>
      </c>
      <c r="K11439" s="59" t="s">
        <v>11941</v>
      </c>
      <c r="L11439" s="61" t="s">
        <v>81</v>
      </c>
      <c r="M11439" s="61">
        <f>VLOOKUP(H11439,zdroj!C:F,4,0)</f>
        <v>0</v>
      </c>
      <c r="N11439" s="61" t="str">
        <f t="shared" si="356"/>
        <v>-</v>
      </c>
      <c r="P11439" s="73" t="str">
        <f t="shared" si="357"/>
        <v/>
      </c>
      <c r="Q11439" s="61" t="s">
        <v>86</v>
      </c>
    </row>
    <row r="11440" spans="8:17" x14ac:dyDescent="0.25">
      <c r="H11440" s="59">
        <v>92541</v>
      </c>
      <c r="I11440" s="59" t="s">
        <v>72</v>
      </c>
      <c r="J11440" s="59">
        <v>20993340</v>
      </c>
      <c r="K11440" s="59" t="s">
        <v>11942</v>
      </c>
      <c r="L11440" s="61" t="s">
        <v>81</v>
      </c>
      <c r="M11440" s="61">
        <f>VLOOKUP(H11440,zdroj!C:F,4,0)</f>
        <v>0</v>
      </c>
      <c r="N11440" s="61" t="str">
        <f t="shared" si="356"/>
        <v>-</v>
      </c>
      <c r="P11440" s="73" t="str">
        <f t="shared" si="357"/>
        <v/>
      </c>
      <c r="Q11440" s="61" t="s">
        <v>86</v>
      </c>
    </row>
    <row r="11441" spans="8:17" x14ac:dyDescent="0.25">
      <c r="H11441" s="59">
        <v>92541</v>
      </c>
      <c r="I11441" s="59" t="s">
        <v>72</v>
      </c>
      <c r="J11441" s="59">
        <v>20993366</v>
      </c>
      <c r="K11441" s="59" t="s">
        <v>11943</v>
      </c>
      <c r="L11441" s="61" t="s">
        <v>81</v>
      </c>
      <c r="M11441" s="61">
        <f>VLOOKUP(H11441,zdroj!C:F,4,0)</f>
        <v>0</v>
      </c>
      <c r="N11441" s="61" t="str">
        <f t="shared" si="356"/>
        <v>-</v>
      </c>
      <c r="P11441" s="73" t="str">
        <f t="shared" si="357"/>
        <v/>
      </c>
      <c r="Q11441" s="61" t="s">
        <v>86</v>
      </c>
    </row>
    <row r="11442" spans="8:17" x14ac:dyDescent="0.25">
      <c r="H11442" s="59">
        <v>92541</v>
      </c>
      <c r="I11442" s="59" t="s">
        <v>72</v>
      </c>
      <c r="J11442" s="59">
        <v>20993404</v>
      </c>
      <c r="K11442" s="59" t="s">
        <v>11944</v>
      </c>
      <c r="L11442" s="61" t="s">
        <v>81</v>
      </c>
      <c r="M11442" s="61">
        <f>VLOOKUP(H11442,zdroj!C:F,4,0)</f>
        <v>0</v>
      </c>
      <c r="N11442" s="61" t="str">
        <f t="shared" si="356"/>
        <v>-</v>
      </c>
      <c r="P11442" s="73" t="str">
        <f t="shared" si="357"/>
        <v/>
      </c>
      <c r="Q11442" s="61" t="s">
        <v>86</v>
      </c>
    </row>
    <row r="11443" spans="8:17" x14ac:dyDescent="0.25">
      <c r="H11443" s="59">
        <v>92541</v>
      </c>
      <c r="I11443" s="59" t="s">
        <v>72</v>
      </c>
      <c r="J11443" s="59">
        <v>20993412</v>
      </c>
      <c r="K11443" s="59" t="s">
        <v>11945</v>
      </c>
      <c r="L11443" s="61" t="s">
        <v>81</v>
      </c>
      <c r="M11443" s="61">
        <f>VLOOKUP(H11443,zdroj!C:F,4,0)</f>
        <v>0</v>
      </c>
      <c r="N11443" s="61" t="str">
        <f t="shared" si="356"/>
        <v>-</v>
      </c>
      <c r="P11443" s="73" t="str">
        <f t="shared" si="357"/>
        <v/>
      </c>
      <c r="Q11443" s="61" t="s">
        <v>86</v>
      </c>
    </row>
    <row r="11444" spans="8:17" x14ac:dyDescent="0.25">
      <c r="H11444" s="59">
        <v>92541</v>
      </c>
      <c r="I11444" s="59" t="s">
        <v>72</v>
      </c>
      <c r="J11444" s="59">
        <v>20993421</v>
      </c>
      <c r="K11444" s="59" t="s">
        <v>11946</v>
      </c>
      <c r="L11444" s="61" t="s">
        <v>81</v>
      </c>
      <c r="M11444" s="61">
        <f>VLOOKUP(H11444,zdroj!C:F,4,0)</f>
        <v>0</v>
      </c>
      <c r="N11444" s="61" t="str">
        <f t="shared" si="356"/>
        <v>-</v>
      </c>
      <c r="P11444" s="73" t="str">
        <f t="shared" si="357"/>
        <v/>
      </c>
      <c r="Q11444" s="61" t="s">
        <v>86</v>
      </c>
    </row>
    <row r="11445" spans="8:17" x14ac:dyDescent="0.25">
      <c r="H11445" s="59">
        <v>92541</v>
      </c>
      <c r="I11445" s="59" t="s">
        <v>72</v>
      </c>
      <c r="J11445" s="59">
        <v>20993439</v>
      </c>
      <c r="K11445" s="59" t="s">
        <v>11947</v>
      </c>
      <c r="L11445" s="61" t="s">
        <v>81</v>
      </c>
      <c r="M11445" s="61">
        <f>VLOOKUP(H11445,zdroj!C:F,4,0)</f>
        <v>0</v>
      </c>
      <c r="N11445" s="61" t="str">
        <f t="shared" si="356"/>
        <v>-</v>
      </c>
      <c r="P11445" s="73" t="str">
        <f t="shared" si="357"/>
        <v/>
      </c>
      <c r="Q11445" s="61" t="s">
        <v>86</v>
      </c>
    </row>
    <row r="11446" spans="8:17" x14ac:dyDescent="0.25">
      <c r="H11446" s="59">
        <v>92541</v>
      </c>
      <c r="I11446" s="59" t="s">
        <v>72</v>
      </c>
      <c r="J11446" s="59">
        <v>20993447</v>
      </c>
      <c r="K11446" s="59" t="s">
        <v>11948</v>
      </c>
      <c r="L11446" s="61" t="s">
        <v>81</v>
      </c>
      <c r="M11446" s="61">
        <f>VLOOKUP(H11446,zdroj!C:F,4,0)</f>
        <v>0</v>
      </c>
      <c r="N11446" s="61" t="str">
        <f t="shared" si="356"/>
        <v>-</v>
      </c>
      <c r="P11446" s="73" t="str">
        <f t="shared" si="357"/>
        <v/>
      </c>
      <c r="Q11446" s="61" t="s">
        <v>86</v>
      </c>
    </row>
    <row r="11447" spans="8:17" x14ac:dyDescent="0.25">
      <c r="H11447" s="59">
        <v>92541</v>
      </c>
      <c r="I11447" s="59" t="s">
        <v>72</v>
      </c>
      <c r="J11447" s="59">
        <v>20993455</v>
      </c>
      <c r="K11447" s="59" t="s">
        <v>11949</v>
      </c>
      <c r="L11447" s="61" t="s">
        <v>81</v>
      </c>
      <c r="M11447" s="61">
        <f>VLOOKUP(H11447,zdroj!C:F,4,0)</f>
        <v>0</v>
      </c>
      <c r="N11447" s="61" t="str">
        <f t="shared" si="356"/>
        <v>-</v>
      </c>
      <c r="P11447" s="73" t="str">
        <f t="shared" si="357"/>
        <v/>
      </c>
      <c r="Q11447" s="61" t="s">
        <v>86</v>
      </c>
    </row>
    <row r="11448" spans="8:17" x14ac:dyDescent="0.25">
      <c r="H11448" s="59">
        <v>92541</v>
      </c>
      <c r="I11448" s="59" t="s">
        <v>72</v>
      </c>
      <c r="J11448" s="59">
        <v>20993463</v>
      </c>
      <c r="K11448" s="59" t="s">
        <v>11950</v>
      </c>
      <c r="L11448" s="61" t="s">
        <v>81</v>
      </c>
      <c r="M11448" s="61">
        <f>VLOOKUP(H11448,zdroj!C:F,4,0)</f>
        <v>0</v>
      </c>
      <c r="N11448" s="61" t="str">
        <f t="shared" si="356"/>
        <v>-</v>
      </c>
      <c r="P11448" s="73" t="str">
        <f t="shared" si="357"/>
        <v/>
      </c>
      <c r="Q11448" s="61" t="s">
        <v>86</v>
      </c>
    </row>
    <row r="11449" spans="8:17" x14ac:dyDescent="0.25">
      <c r="H11449" s="59">
        <v>92541</v>
      </c>
      <c r="I11449" s="59" t="s">
        <v>72</v>
      </c>
      <c r="J11449" s="59">
        <v>20993471</v>
      </c>
      <c r="K11449" s="59" t="s">
        <v>11951</v>
      </c>
      <c r="L11449" s="61" t="s">
        <v>81</v>
      </c>
      <c r="M11449" s="61">
        <f>VLOOKUP(H11449,zdroj!C:F,4,0)</f>
        <v>0</v>
      </c>
      <c r="N11449" s="61" t="str">
        <f t="shared" si="356"/>
        <v>-</v>
      </c>
      <c r="P11449" s="73" t="str">
        <f t="shared" si="357"/>
        <v/>
      </c>
      <c r="Q11449" s="61" t="s">
        <v>86</v>
      </c>
    </row>
    <row r="11450" spans="8:17" x14ac:dyDescent="0.25">
      <c r="H11450" s="59">
        <v>92541</v>
      </c>
      <c r="I11450" s="59" t="s">
        <v>72</v>
      </c>
      <c r="J11450" s="59">
        <v>20993480</v>
      </c>
      <c r="K11450" s="59" t="s">
        <v>11952</v>
      </c>
      <c r="L11450" s="61" t="s">
        <v>81</v>
      </c>
      <c r="M11450" s="61">
        <f>VLOOKUP(H11450,zdroj!C:F,4,0)</f>
        <v>0</v>
      </c>
      <c r="N11450" s="61" t="str">
        <f t="shared" si="356"/>
        <v>-</v>
      </c>
      <c r="P11450" s="73" t="str">
        <f t="shared" si="357"/>
        <v/>
      </c>
      <c r="Q11450" s="61" t="s">
        <v>86</v>
      </c>
    </row>
    <row r="11451" spans="8:17" x14ac:dyDescent="0.25">
      <c r="H11451" s="59">
        <v>92541</v>
      </c>
      <c r="I11451" s="59" t="s">
        <v>72</v>
      </c>
      <c r="J11451" s="59">
        <v>20993498</v>
      </c>
      <c r="K11451" s="59" t="s">
        <v>11953</v>
      </c>
      <c r="L11451" s="61" t="s">
        <v>81</v>
      </c>
      <c r="M11451" s="61">
        <f>VLOOKUP(H11451,zdroj!C:F,4,0)</f>
        <v>0</v>
      </c>
      <c r="N11451" s="61" t="str">
        <f t="shared" si="356"/>
        <v>-</v>
      </c>
      <c r="P11451" s="73" t="str">
        <f t="shared" si="357"/>
        <v/>
      </c>
      <c r="Q11451" s="61" t="s">
        <v>86</v>
      </c>
    </row>
    <row r="11452" spans="8:17" x14ac:dyDescent="0.25">
      <c r="H11452" s="59">
        <v>92541</v>
      </c>
      <c r="I11452" s="59" t="s">
        <v>72</v>
      </c>
      <c r="J11452" s="59">
        <v>20993501</v>
      </c>
      <c r="K11452" s="59" t="s">
        <v>11954</v>
      </c>
      <c r="L11452" s="61" t="s">
        <v>81</v>
      </c>
      <c r="M11452" s="61">
        <f>VLOOKUP(H11452,zdroj!C:F,4,0)</f>
        <v>0</v>
      </c>
      <c r="N11452" s="61" t="str">
        <f t="shared" si="356"/>
        <v>-</v>
      </c>
      <c r="P11452" s="73" t="str">
        <f t="shared" si="357"/>
        <v/>
      </c>
      <c r="Q11452" s="61" t="s">
        <v>86</v>
      </c>
    </row>
    <row r="11453" spans="8:17" x14ac:dyDescent="0.25">
      <c r="H11453" s="59">
        <v>92541</v>
      </c>
      <c r="I11453" s="59" t="s">
        <v>72</v>
      </c>
      <c r="J11453" s="59">
        <v>20993510</v>
      </c>
      <c r="K11453" s="59" t="s">
        <v>11955</v>
      </c>
      <c r="L11453" s="61" t="s">
        <v>81</v>
      </c>
      <c r="M11453" s="61">
        <f>VLOOKUP(H11453,zdroj!C:F,4,0)</f>
        <v>0</v>
      </c>
      <c r="N11453" s="61" t="str">
        <f t="shared" si="356"/>
        <v>-</v>
      </c>
      <c r="P11453" s="73" t="str">
        <f t="shared" si="357"/>
        <v/>
      </c>
      <c r="Q11453" s="61" t="s">
        <v>86</v>
      </c>
    </row>
    <row r="11454" spans="8:17" x14ac:dyDescent="0.25">
      <c r="H11454" s="59">
        <v>92541</v>
      </c>
      <c r="I11454" s="59" t="s">
        <v>72</v>
      </c>
      <c r="J11454" s="59">
        <v>20993528</v>
      </c>
      <c r="K11454" s="59" t="s">
        <v>11956</v>
      </c>
      <c r="L11454" s="61" t="s">
        <v>81</v>
      </c>
      <c r="M11454" s="61">
        <f>VLOOKUP(H11454,zdroj!C:F,4,0)</f>
        <v>0</v>
      </c>
      <c r="N11454" s="61" t="str">
        <f t="shared" si="356"/>
        <v>-</v>
      </c>
      <c r="P11454" s="73" t="str">
        <f t="shared" si="357"/>
        <v/>
      </c>
      <c r="Q11454" s="61" t="s">
        <v>86</v>
      </c>
    </row>
    <row r="11455" spans="8:17" x14ac:dyDescent="0.25">
      <c r="H11455" s="59">
        <v>92541</v>
      </c>
      <c r="I11455" s="59" t="s">
        <v>72</v>
      </c>
      <c r="J11455" s="59">
        <v>20993536</v>
      </c>
      <c r="K11455" s="59" t="s">
        <v>11957</v>
      </c>
      <c r="L11455" s="61" t="s">
        <v>81</v>
      </c>
      <c r="M11455" s="61">
        <f>VLOOKUP(H11455,zdroj!C:F,4,0)</f>
        <v>0</v>
      </c>
      <c r="N11455" s="61" t="str">
        <f t="shared" si="356"/>
        <v>-</v>
      </c>
      <c r="P11455" s="73" t="str">
        <f t="shared" si="357"/>
        <v/>
      </c>
      <c r="Q11455" s="61" t="s">
        <v>86</v>
      </c>
    </row>
    <row r="11456" spans="8:17" x14ac:dyDescent="0.25">
      <c r="H11456" s="59">
        <v>92541</v>
      </c>
      <c r="I11456" s="59" t="s">
        <v>72</v>
      </c>
      <c r="J11456" s="59">
        <v>20993552</v>
      </c>
      <c r="K11456" s="59" t="s">
        <v>11958</v>
      </c>
      <c r="L11456" s="61" t="s">
        <v>114</v>
      </c>
      <c r="M11456" s="61">
        <f>VLOOKUP(H11456,zdroj!C:F,4,0)</f>
        <v>0</v>
      </c>
      <c r="N11456" s="61" t="str">
        <f t="shared" si="356"/>
        <v>katC</v>
      </c>
      <c r="P11456" s="73" t="str">
        <f t="shared" si="357"/>
        <v/>
      </c>
      <c r="Q11456" s="61" t="s">
        <v>31</v>
      </c>
    </row>
    <row r="11457" spans="8:17" x14ac:dyDescent="0.25">
      <c r="H11457" s="59">
        <v>92541</v>
      </c>
      <c r="I11457" s="59" t="s">
        <v>72</v>
      </c>
      <c r="J11457" s="59">
        <v>20993676</v>
      </c>
      <c r="K11457" s="59" t="s">
        <v>11959</v>
      </c>
      <c r="L11457" s="61" t="s">
        <v>81</v>
      </c>
      <c r="M11457" s="61">
        <f>VLOOKUP(H11457,zdroj!C:F,4,0)</f>
        <v>0</v>
      </c>
      <c r="N11457" s="61" t="str">
        <f t="shared" si="356"/>
        <v>-</v>
      </c>
      <c r="P11457" s="73" t="str">
        <f t="shared" si="357"/>
        <v/>
      </c>
      <c r="Q11457" s="61" t="s">
        <v>86</v>
      </c>
    </row>
    <row r="11458" spans="8:17" x14ac:dyDescent="0.25">
      <c r="H11458" s="59">
        <v>92541</v>
      </c>
      <c r="I11458" s="59" t="s">
        <v>72</v>
      </c>
      <c r="J11458" s="59">
        <v>20994303</v>
      </c>
      <c r="K11458" s="59" t="s">
        <v>11960</v>
      </c>
      <c r="L11458" s="61" t="s">
        <v>81</v>
      </c>
      <c r="M11458" s="61">
        <f>VLOOKUP(H11458,zdroj!C:F,4,0)</f>
        <v>0</v>
      </c>
      <c r="N11458" s="61" t="str">
        <f t="shared" si="356"/>
        <v>-</v>
      </c>
      <c r="P11458" s="73" t="str">
        <f t="shared" si="357"/>
        <v/>
      </c>
      <c r="Q11458" s="61" t="s">
        <v>86</v>
      </c>
    </row>
    <row r="11459" spans="8:17" x14ac:dyDescent="0.25">
      <c r="H11459" s="59">
        <v>92541</v>
      </c>
      <c r="I11459" s="59" t="s">
        <v>72</v>
      </c>
      <c r="J11459" s="59">
        <v>20994320</v>
      </c>
      <c r="K11459" s="59" t="s">
        <v>11961</v>
      </c>
      <c r="L11459" s="61" t="s">
        <v>81</v>
      </c>
      <c r="M11459" s="61">
        <f>VLOOKUP(H11459,zdroj!C:F,4,0)</f>
        <v>0</v>
      </c>
      <c r="N11459" s="61" t="str">
        <f t="shared" si="356"/>
        <v>-</v>
      </c>
      <c r="P11459" s="73" t="str">
        <f t="shared" si="357"/>
        <v/>
      </c>
      <c r="Q11459" s="61" t="s">
        <v>86</v>
      </c>
    </row>
    <row r="11460" spans="8:17" x14ac:dyDescent="0.25">
      <c r="H11460" s="59">
        <v>92541</v>
      </c>
      <c r="I11460" s="59" t="s">
        <v>72</v>
      </c>
      <c r="J11460" s="59">
        <v>20994338</v>
      </c>
      <c r="K11460" s="59" t="s">
        <v>11962</v>
      </c>
      <c r="L11460" s="61" t="s">
        <v>81</v>
      </c>
      <c r="M11460" s="61">
        <f>VLOOKUP(H11460,zdroj!C:F,4,0)</f>
        <v>0</v>
      </c>
      <c r="N11460" s="61" t="str">
        <f t="shared" si="356"/>
        <v>-</v>
      </c>
      <c r="P11460" s="73" t="str">
        <f t="shared" si="357"/>
        <v/>
      </c>
      <c r="Q11460" s="61" t="s">
        <v>88</v>
      </c>
    </row>
    <row r="11461" spans="8:17" x14ac:dyDescent="0.25">
      <c r="H11461" s="59">
        <v>92541</v>
      </c>
      <c r="I11461" s="59" t="s">
        <v>72</v>
      </c>
      <c r="J11461" s="59">
        <v>20994354</v>
      </c>
      <c r="K11461" s="59" t="s">
        <v>11963</v>
      </c>
      <c r="L11461" s="61" t="s">
        <v>81</v>
      </c>
      <c r="M11461" s="61">
        <f>VLOOKUP(H11461,zdroj!C:F,4,0)</f>
        <v>0</v>
      </c>
      <c r="N11461" s="61" t="str">
        <f t="shared" si="356"/>
        <v>-</v>
      </c>
      <c r="P11461" s="73" t="str">
        <f t="shared" si="357"/>
        <v/>
      </c>
      <c r="Q11461" s="61" t="s">
        <v>88</v>
      </c>
    </row>
    <row r="11462" spans="8:17" x14ac:dyDescent="0.25">
      <c r="H11462" s="59">
        <v>92541</v>
      </c>
      <c r="I11462" s="59" t="s">
        <v>72</v>
      </c>
      <c r="J11462" s="59">
        <v>20994362</v>
      </c>
      <c r="K11462" s="59" t="s">
        <v>11964</v>
      </c>
      <c r="L11462" s="61" t="s">
        <v>81</v>
      </c>
      <c r="M11462" s="61">
        <f>VLOOKUP(H11462,zdroj!C:F,4,0)</f>
        <v>0</v>
      </c>
      <c r="N11462" s="61" t="str">
        <f t="shared" si="356"/>
        <v>-</v>
      </c>
      <c r="P11462" s="73" t="str">
        <f t="shared" si="357"/>
        <v/>
      </c>
      <c r="Q11462" s="61" t="s">
        <v>88</v>
      </c>
    </row>
    <row r="11463" spans="8:17" x14ac:dyDescent="0.25">
      <c r="H11463" s="59">
        <v>92541</v>
      </c>
      <c r="I11463" s="59" t="s">
        <v>72</v>
      </c>
      <c r="J11463" s="59">
        <v>20994371</v>
      </c>
      <c r="K11463" s="59" t="s">
        <v>11965</v>
      </c>
      <c r="L11463" s="61" t="s">
        <v>81</v>
      </c>
      <c r="M11463" s="61">
        <f>VLOOKUP(H11463,zdroj!C:F,4,0)</f>
        <v>0</v>
      </c>
      <c r="N11463" s="61" t="str">
        <f t="shared" ref="N11463:N11526" si="358">IF(M11463="A",IF(L11463="katA","katB",L11463),L11463)</f>
        <v>-</v>
      </c>
      <c r="P11463" s="73" t="str">
        <f t="shared" ref="P11463:P11526" si="359">IF(O11463="A",1,"")</f>
        <v/>
      </c>
      <c r="Q11463" s="61" t="s">
        <v>86</v>
      </c>
    </row>
    <row r="11464" spans="8:17" x14ac:dyDescent="0.25">
      <c r="H11464" s="59">
        <v>92541</v>
      </c>
      <c r="I11464" s="59" t="s">
        <v>72</v>
      </c>
      <c r="J11464" s="59">
        <v>20994389</v>
      </c>
      <c r="K11464" s="59" t="s">
        <v>11966</v>
      </c>
      <c r="L11464" s="61" t="s">
        <v>81</v>
      </c>
      <c r="M11464" s="61">
        <f>VLOOKUP(H11464,zdroj!C:F,4,0)</f>
        <v>0</v>
      </c>
      <c r="N11464" s="61" t="str">
        <f t="shared" si="358"/>
        <v>-</v>
      </c>
      <c r="P11464" s="73" t="str">
        <f t="shared" si="359"/>
        <v/>
      </c>
      <c r="Q11464" s="61" t="s">
        <v>88</v>
      </c>
    </row>
    <row r="11465" spans="8:17" x14ac:dyDescent="0.25">
      <c r="H11465" s="59">
        <v>92541</v>
      </c>
      <c r="I11465" s="59" t="s">
        <v>72</v>
      </c>
      <c r="J11465" s="59">
        <v>20994397</v>
      </c>
      <c r="K11465" s="59" t="s">
        <v>11967</v>
      </c>
      <c r="L11465" s="61" t="s">
        <v>81</v>
      </c>
      <c r="M11465" s="61">
        <f>VLOOKUP(H11465,zdroj!C:F,4,0)</f>
        <v>0</v>
      </c>
      <c r="N11465" s="61" t="str">
        <f t="shared" si="358"/>
        <v>-</v>
      </c>
      <c r="P11465" s="73" t="str">
        <f t="shared" si="359"/>
        <v/>
      </c>
      <c r="Q11465" s="61" t="s">
        <v>88</v>
      </c>
    </row>
    <row r="11466" spans="8:17" x14ac:dyDescent="0.25">
      <c r="H11466" s="59">
        <v>92541</v>
      </c>
      <c r="I11466" s="59" t="s">
        <v>72</v>
      </c>
      <c r="J11466" s="59">
        <v>20994401</v>
      </c>
      <c r="K11466" s="59" t="s">
        <v>11968</v>
      </c>
      <c r="L11466" s="61" t="s">
        <v>81</v>
      </c>
      <c r="M11466" s="61">
        <f>VLOOKUP(H11466,zdroj!C:F,4,0)</f>
        <v>0</v>
      </c>
      <c r="N11466" s="61" t="str">
        <f t="shared" si="358"/>
        <v>-</v>
      </c>
      <c r="P11466" s="73" t="str">
        <f t="shared" si="359"/>
        <v/>
      </c>
      <c r="Q11466" s="61" t="s">
        <v>88</v>
      </c>
    </row>
    <row r="11467" spans="8:17" x14ac:dyDescent="0.25">
      <c r="H11467" s="59">
        <v>92541</v>
      </c>
      <c r="I11467" s="59" t="s">
        <v>72</v>
      </c>
      <c r="J11467" s="59">
        <v>20994427</v>
      </c>
      <c r="K11467" s="59" t="s">
        <v>11969</v>
      </c>
      <c r="L11467" s="61" t="s">
        <v>81</v>
      </c>
      <c r="M11467" s="61">
        <f>VLOOKUP(H11467,zdroj!C:F,4,0)</f>
        <v>0</v>
      </c>
      <c r="N11467" s="61" t="str">
        <f t="shared" si="358"/>
        <v>-</v>
      </c>
      <c r="P11467" s="73" t="str">
        <f t="shared" si="359"/>
        <v/>
      </c>
      <c r="Q11467" s="61" t="s">
        <v>86</v>
      </c>
    </row>
    <row r="11468" spans="8:17" x14ac:dyDescent="0.25">
      <c r="H11468" s="59">
        <v>92541</v>
      </c>
      <c r="I11468" s="59" t="s">
        <v>72</v>
      </c>
      <c r="J11468" s="59">
        <v>20994435</v>
      </c>
      <c r="K11468" s="59" t="s">
        <v>11970</v>
      </c>
      <c r="L11468" s="61" t="s">
        <v>81</v>
      </c>
      <c r="M11468" s="61">
        <f>VLOOKUP(H11468,zdroj!C:F,4,0)</f>
        <v>0</v>
      </c>
      <c r="N11468" s="61" t="str">
        <f t="shared" si="358"/>
        <v>-</v>
      </c>
      <c r="P11468" s="73" t="str">
        <f t="shared" si="359"/>
        <v/>
      </c>
      <c r="Q11468" s="61" t="s">
        <v>88</v>
      </c>
    </row>
    <row r="11469" spans="8:17" x14ac:dyDescent="0.25">
      <c r="H11469" s="59">
        <v>92541</v>
      </c>
      <c r="I11469" s="59" t="s">
        <v>72</v>
      </c>
      <c r="J11469" s="59">
        <v>20994443</v>
      </c>
      <c r="K11469" s="59" t="s">
        <v>11971</v>
      </c>
      <c r="L11469" s="61" t="s">
        <v>81</v>
      </c>
      <c r="M11469" s="61">
        <f>VLOOKUP(H11469,zdroj!C:F,4,0)</f>
        <v>0</v>
      </c>
      <c r="N11469" s="61" t="str">
        <f t="shared" si="358"/>
        <v>-</v>
      </c>
      <c r="P11469" s="73" t="str">
        <f t="shared" si="359"/>
        <v/>
      </c>
      <c r="Q11469" s="61" t="s">
        <v>88</v>
      </c>
    </row>
    <row r="11470" spans="8:17" x14ac:dyDescent="0.25">
      <c r="H11470" s="59">
        <v>92541</v>
      </c>
      <c r="I11470" s="59" t="s">
        <v>72</v>
      </c>
      <c r="J11470" s="59">
        <v>20994451</v>
      </c>
      <c r="K11470" s="59" t="s">
        <v>11972</v>
      </c>
      <c r="L11470" s="61" t="s">
        <v>81</v>
      </c>
      <c r="M11470" s="61">
        <f>VLOOKUP(H11470,zdroj!C:F,4,0)</f>
        <v>0</v>
      </c>
      <c r="N11470" s="61" t="str">
        <f t="shared" si="358"/>
        <v>-</v>
      </c>
      <c r="P11470" s="73" t="str">
        <f t="shared" si="359"/>
        <v/>
      </c>
      <c r="Q11470" s="61" t="s">
        <v>86</v>
      </c>
    </row>
    <row r="11471" spans="8:17" x14ac:dyDescent="0.25">
      <c r="H11471" s="59">
        <v>92541</v>
      </c>
      <c r="I11471" s="59" t="s">
        <v>72</v>
      </c>
      <c r="J11471" s="59">
        <v>20994478</v>
      </c>
      <c r="K11471" s="59" t="s">
        <v>11973</v>
      </c>
      <c r="L11471" s="61" t="s">
        <v>81</v>
      </c>
      <c r="M11471" s="61">
        <f>VLOOKUP(H11471,zdroj!C:F,4,0)</f>
        <v>0</v>
      </c>
      <c r="N11471" s="61" t="str">
        <f t="shared" si="358"/>
        <v>-</v>
      </c>
      <c r="P11471" s="73" t="str">
        <f t="shared" si="359"/>
        <v/>
      </c>
      <c r="Q11471" s="61" t="s">
        <v>86</v>
      </c>
    </row>
    <row r="11472" spans="8:17" x14ac:dyDescent="0.25">
      <c r="H11472" s="59">
        <v>92541</v>
      </c>
      <c r="I11472" s="59" t="s">
        <v>72</v>
      </c>
      <c r="J11472" s="59">
        <v>24983802</v>
      </c>
      <c r="K11472" s="59" t="s">
        <v>11974</v>
      </c>
      <c r="L11472" s="61" t="s">
        <v>114</v>
      </c>
      <c r="M11472" s="61">
        <f>VLOOKUP(H11472,zdroj!C:F,4,0)</f>
        <v>0</v>
      </c>
      <c r="N11472" s="61" t="str">
        <f t="shared" si="358"/>
        <v>katC</v>
      </c>
      <c r="P11472" s="73" t="str">
        <f t="shared" si="359"/>
        <v/>
      </c>
      <c r="Q11472" s="61" t="s">
        <v>31</v>
      </c>
    </row>
    <row r="11473" spans="8:17" x14ac:dyDescent="0.25">
      <c r="H11473" s="59">
        <v>92541</v>
      </c>
      <c r="I11473" s="59" t="s">
        <v>72</v>
      </c>
      <c r="J11473" s="59">
        <v>25229796</v>
      </c>
      <c r="K11473" s="59" t="s">
        <v>11975</v>
      </c>
      <c r="L11473" s="61" t="s">
        <v>81</v>
      </c>
      <c r="M11473" s="61">
        <f>VLOOKUP(H11473,zdroj!C:F,4,0)</f>
        <v>0</v>
      </c>
      <c r="N11473" s="61" t="str">
        <f t="shared" si="358"/>
        <v>-</v>
      </c>
      <c r="P11473" s="73" t="str">
        <f t="shared" si="359"/>
        <v/>
      </c>
      <c r="Q11473" s="61" t="s">
        <v>86</v>
      </c>
    </row>
    <row r="11474" spans="8:17" x14ac:dyDescent="0.25">
      <c r="H11474" s="59">
        <v>92541</v>
      </c>
      <c r="I11474" s="59" t="s">
        <v>72</v>
      </c>
      <c r="J11474" s="59">
        <v>25229800</v>
      </c>
      <c r="K11474" s="59" t="s">
        <v>11976</v>
      </c>
      <c r="L11474" s="61" t="s">
        <v>81</v>
      </c>
      <c r="M11474" s="61">
        <f>VLOOKUP(H11474,zdroj!C:F,4,0)</f>
        <v>0</v>
      </c>
      <c r="N11474" s="61" t="str">
        <f t="shared" si="358"/>
        <v>-</v>
      </c>
      <c r="P11474" s="73" t="str">
        <f t="shared" si="359"/>
        <v/>
      </c>
      <c r="Q11474" s="61" t="s">
        <v>86</v>
      </c>
    </row>
    <row r="11475" spans="8:17" x14ac:dyDescent="0.25">
      <c r="H11475" s="59">
        <v>92541</v>
      </c>
      <c r="I11475" s="59" t="s">
        <v>72</v>
      </c>
      <c r="J11475" s="59">
        <v>25229818</v>
      </c>
      <c r="K11475" s="59" t="s">
        <v>11977</v>
      </c>
      <c r="L11475" s="61" t="s">
        <v>81</v>
      </c>
      <c r="M11475" s="61">
        <f>VLOOKUP(H11475,zdroj!C:F,4,0)</f>
        <v>0</v>
      </c>
      <c r="N11475" s="61" t="str">
        <f t="shared" si="358"/>
        <v>-</v>
      </c>
      <c r="P11475" s="73" t="str">
        <f t="shared" si="359"/>
        <v/>
      </c>
      <c r="Q11475" s="61" t="s">
        <v>86</v>
      </c>
    </row>
    <row r="11476" spans="8:17" x14ac:dyDescent="0.25">
      <c r="H11476" s="59">
        <v>92541</v>
      </c>
      <c r="I11476" s="59" t="s">
        <v>72</v>
      </c>
      <c r="J11476" s="59">
        <v>25229826</v>
      </c>
      <c r="K11476" s="59" t="s">
        <v>11978</v>
      </c>
      <c r="L11476" s="61" t="s">
        <v>81</v>
      </c>
      <c r="M11476" s="61">
        <f>VLOOKUP(H11476,zdroj!C:F,4,0)</f>
        <v>0</v>
      </c>
      <c r="N11476" s="61" t="str">
        <f t="shared" si="358"/>
        <v>-</v>
      </c>
      <c r="P11476" s="73" t="str">
        <f t="shared" si="359"/>
        <v/>
      </c>
      <c r="Q11476" s="61" t="s">
        <v>86</v>
      </c>
    </row>
    <row r="11477" spans="8:17" x14ac:dyDescent="0.25">
      <c r="H11477" s="59">
        <v>92541</v>
      </c>
      <c r="I11477" s="59" t="s">
        <v>72</v>
      </c>
      <c r="J11477" s="59">
        <v>25229834</v>
      </c>
      <c r="K11477" s="59" t="s">
        <v>11979</v>
      </c>
      <c r="L11477" s="61" t="s">
        <v>81</v>
      </c>
      <c r="M11477" s="61">
        <f>VLOOKUP(H11477,zdroj!C:F,4,0)</f>
        <v>0</v>
      </c>
      <c r="N11477" s="61" t="str">
        <f t="shared" si="358"/>
        <v>-</v>
      </c>
      <c r="P11477" s="73" t="str">
        <f t="shared" si="359"/>
        <v/>
      </c>
      <c r="Q11477" s="61" t="s">
        <v>86</v>
      </c>
    </row>
    <row r="11478" spans="8:17" x14ac:dyDescent="0.25">
      <c r="H11478" s="59">
        <v>92541</v>
      </c>
      <c r="I11478" s="59" t="s">
        <v>72</v>
      </c>
      <c r="J11478" s="59">
        <v>25229842</v>
      </c>
      <c r="K11478" s="59" t="s">
        <v>11980</v>
      </c>
      <c r="L11478" s="61" t="s">
        <v>81</v>
      </c>
      <c r="M11478" s="61">
        <f>VLOOKUP(H11478,zdroj!C:F,4,0)</f>
        <v>0</v>
      </c>
      <c r="N11478" s="61" t="str">
        <f t="shared" si="358"/>
        <v>-</v>
      </c>
      <c r="P11478" s="73" t="str">
        <f t="shared" si="359"/>
        <v/>
      </c>
      <c r="Q11478" s="61" t="s">
        <v>86</v>
      </c>
    </row>
    <row r="11479" spans="8:17" x14ac:dyDescent="0.25">
      <c r="H11479" s="59">
        <v>92541</v>
      </c>
      <c r="I11479" s="59" t="s">
        <v>72</v>
      </c>
      <c r="J11479" s="59">
        <v>25229869</v>
      </c>
      <c r="K11479" s="59" t="s">
        <v>11981</v>
      </c>
      <c r="L11479" s="61" t="s">
        <v>81</v>
      </c>
      <c r="M11479" s="61">
        <f>VLOOKUP(H11479,zdroj!C:F,4,0)</f>
        <v>0</v>
      </c>
      <c r="N11479" s="61" t="str">
        <f t="shared" si="358"/>
        <v>-</v>
      </c>
      <c r="P11479" s="73" t="str">
        <f t="shared" si="359"/>
        <v/>
      </c>
      <c r="Q11479" s="61" t="s">
        <v>88</v>
      </c>
    </row>
    <row r="11480" spans="8:17" x14ac:dyDescent="0.25">
      <c r="H11480" s="59">
        <v>92541</v>
      </c>
      <c r="I11480" s="59" t="s">
        <v>72</v>
      </c>
      <c r="J11480" s="59">
        <v>25229877</v>
      </c>
      <c r="K11480" s="59" t="s">
        <v>11982</v>
      </c>
      <c r="L11480" s="61" t="s">
        <v>81</v>
      </c>
      <c r="M11480" s="61">
        <f>VLOOKUP(H11480,zdroj!C:F,4,0)</f>
        <v>0</v>
      </c>
      <c r="N11480" s="61" t="str">
        <f t="shared" si="358"/>
        <v>-</v>
      </c>
      <c r="P11480" s="73" t="str">
        <f t="shared" si="359"/>
        <v/>
      </c>
      <c r="Q11480" s="61" t="s">
        <v>88</v>
      </c>
    </row>
    <row r="11481" spans="8:17" x14ac:dyDescent="0.25">
      <c r="H11481" s="59">
        <v>92541</v>
      </c>
      <c r="I11481" s="59" t="s">
        <v>72</v>
      </c>
      <c r="J11481" s="59">
        <v>26366223</v>
      </c>
      <c r="K11481" s="59" t="s">
        <v>11983</v>
      </c>
      <c r="L11481" s="61" t="s">
        <v>114</v>
      </c>
      <c r="M11481" s="61">
        <f>VLOOKUP(H11481,zdroj!C:F,4,0)</f>
        <v>0</v>
      </c>
      <c r="N11481" s="61" t="str">
        <f t="shared" si="358"/>
        <v>katC</v>
      </c>
      <c r="P11481" s="73" t="str">
        <f t="shared" si="359"/>
        <v/>
      </c>
      <c r="Q11481" s="61" t="s">
        <v>31</v>
      </c>
    </row>
    <row r="11482" spans="8:17" x14ac:dyDescent="0.25">
      <c r="H11482" s="59">
        <v>92541</v>
      </c>
      <c r="I11482" s="59" t="s">
        <v>72</v>
      </c>
      <c r="J11482" s="59">
        <v>30822530</v>
      </c>
      <c r="K11482" s="59" t="s">
        <v>11984</v>
      </c>
      <c r="L11482" s="61" t="s">
        <v>81</v>
      </c>
      <c r="M11482" s="61">
        <f>VLOOKUP(H11482,zdroj!C:F,4,0)</f>
        <v>0</v>
      </c>
      <c r="N11482" s="61" t="str">
        <f t="shared" si="358"/>
        <v>-</v>
      </c>
      <c r="P11482" s="73" t="str">
        <f t="shared" si="359"/>
        <v/>
      </c>
      <c r="Q11482" s="61" t="s">
        <v>88</v>
      </c>
    </row>
    <row r="11483" spans="8:17" x14ac:dyDescent="0.25">
      <c r="H11483" s="59">
        <v>92541</v>
      </c>
      <c r="I11483" s="59" t="s">
        <v>72</v>
      </c>
      <c r="J11483" s="59">
        <v>30822548</v>
      </c>
      <c r="K11483" s="59" t="s">
        <v>11985</v>
      </c>
      <c r="L11483" s="61" t="s">
        <v>81</v>
      </c>
      <c r="M11483" s="61">
        <f>VLOOKUP(H11483,zdroj!C:F,4,0)</f>
        <v>0</v>
      </c>
      <c r="N11483" s="61" t="str">
        <f t="shared" si="358"/>
        <v>-</v>
      </c>
      <c r="P11483" s="73" t="str">
        <f t="shared" si="359"/>
        <v/>
      </c>
      <c r="Q11483" s="61" t="s">
        <v>88</v>
      </c>
    </row>
    <row r="11484" spans="8:17" x14ac:dyDescent="0.25">
      <c r="H11484" s="59">
        <v>92541</v>
      </c>
      <c r="I11484" s="59" t="s">
        <v>72</v>
      </c>
      <c r="J11484" s="59">
        <v>75492768</v>
      </c>
      <c r="K11484" s="59" t="s">
        <v>11986</v>
      </c>
      <c r="L11484" s="61" t="s">
        <v>81</v>
      </c>
      <c r="M11484" s="61">
        <f>VLOOKUP(H11484,zdroj!C:F,4,0)</f>
        <v>0</v>
      </c>
      <c r="N11484" s="61" t="str">
        <f t="shared" si="358"/>
        <v>-</v>
      </c>
      <c r="P11484" s="73" t="str">
        <f t="shared" si="359"/>
        <v/>
      </c>
      <c r="Q11484" s="61" t="s">
        <v>86</v>
      </c>
    </row>
    <row r="11485" spans="8:17" x14ac:dyDescent="0.25">
      <c r="H11485" s="59">
        <v>92541</v>
      </c>
      <c r="I11485" s="59" t="s">
        <v>72</v>
      </c>
      <c r="J11485" s="59">
        <v>80978355</v>
      </c>
      <c r="K11485" s="59" t="s">
        <v>11987</v>
      </c>
      <c r="L11485" s="61" t="s">
        <v>81</v>
      </c>
      <c r="M11485" s="61">
        <f>VLOOKUP(H11485,zdroj!C:F,4,0)</f>
        <v>0</v>
      </c>
      <c r="N11485" s="61" t="str">
        <f t="shared" si="358"/>
        <v>-</v>
      </c>
      <c r="P11485" s="73" t="str">
        <f t="shared" si="359"/>
        <v/>
      </c>
      <c r="Q11485" s="61" t="s">
        <v>86</v>
      </c>
    </row>
    <row r="11486" spans="8:17" x14ac:dyDescent="0.25">
      <c r="H11486" s="59">
        <v>92550</v>
      </c>
      <c r="I11486" s="59" t="s">
        <v>69</v>
      </c>
      <c r="J11486" s="59">
        <v>20994494</v>
      </c>
      <c r="K11486" s="59" t="s">
        <v>11988</v>
      </c>
      <c r="L11486" s="61" t="s">
        <v>113</v>
      </c>
      <c r="M11486" s="61">
        <f>VLOOKUP(H11486,zdroj!C:F,4,0)</f>
        <v>0</v>
      </c>
      <c r="N11486" s="61" t="str">
        <f t="shared" si="358"/>
        <v>katB</v>
      </c>
      <c r="P11486" s="73" t="str">
        <f t="shared" si="359"/>
        <v/>
      </c>
      <c r="Q11486" s="61" t="s">
        <v>30</v>
      </c>
    </row>
    <row r="11487" spans="8:17" x14ac:dyDescent="0.25">
      <c r="H11487" s="59">
        <v>92550</v>
      </c>
      <c r="I11487" s="59" t="s">
        <v>69</v>
      </c>
      <c r="J11487" s="59">
        <v>20994508</v>
      </c>
      <c r="K11487" s="59" t="s">
        <v>11989</v>
      </c>
      <c r="L11487" s="61" t="s">
        <v>81</v>
      </c>
      <c r="M11487" s="61">
        <f>VLOOKUP(H11487,zdroj!C:F,4,0)</f>
        <v>0</v>
      </c>
      <c r="N11487" s="61" t="str">
        <f t="shared" si="358"/>
        <v>-</v>
      </c>
      <c r="P11487" s="73" t="str">
        <f t="shared" si="359"/>
        <v/>
      </c>
      <c r="Q11487" s="61" t="s">
        <v>88</v>
      </c>
    </row>
    <row r="11488" spans="8:17" x14ac:dyDescent="0.25">
      <c r="H11488" s="59">
        <v>92550</v>
      </c>
      <c r="I11488" s="59" t="s">
        <v>69</v>
      </c>
      <c r="J11488" s="59">
        <v>20994516</v>
      </c>
      <c r="K11488" s="59" t="s">
        <v>11990</v>
      </c>
      <c r="L11488" s="61" t="s">
        <v>81</v>
      </c>
      <c r="M11488" s="61">
        <f>VLOOKUP(H11488,zdroj!C:F,4,0)</f>
        <v>0</v>
      </c>
      <c r="N11488" s="61" t="str">
        <f t="shared" si="358"/>
        <v>-</v>
      </c>
      <c r="P11488" s="73" t="str">
        <f t="shared" si="359"/>
        <v/>
      </c>
      <c r="Q11488" s="61" t="s">
        <v>88</v>
      </c>
    </row>
    <row r="11489" spans="8:18" x14ac:dyDescent="0.25">
      <c r="H11489" s="59">
        <v>92550</v>
      </c>
      <c r="I11489" s="59" t="s">
        <v>69</v>
      </c>
      <c r="J11489" s="59">
        <v>20994524</v>
      </c>
      <c r="K11489" s="59" t="s">
        <v>11991</v>
      </c>
      <c r="L11489" s="61" t="s">
        <v>81</v>
      </c>
      <c r="M11489" s="61">
        <f>VLOOKUP(H11489,zdroj!C:F,4,0)</f>
        <v>0</v>
      </c>
      <c r="N11489" s="61" t="str">
        <f t="shared" si="358"/>
        <v>-</v>
      </c>
      <c r="P11489" s="73" t="str">
        <f t="shared" si="359"/>
        <v/>
      </c>
      <c r="Q11489" s="61" t="s">
        <v>88</v>
      </c>
    </row>
    <row r="11490" spans="8:18" x14ac:dyDescent="0.25">
      <c r="H11490" s="59">
        <v>92550</v>
      </c>
      <c r="I11490" s="59" t="s">
        <v>69</v>
      </c>
      <c r="J11490" s="59">
        <v>20994575</v>
      </c>
      <c r="K11490" s="59" t="s">
        <v>11992</v>
      </c>
      <c r="L11490" s="61" t="s">
        <v>81</v>
      </c>
      <c r="M11490" s="61">
        <f>VLOOKUP(H11490,zdroj!C:F,4,0)</f>
        <v>0</v>
      </c>
      <c r="N11490" s="61" t="str">
        <f t="shared" si="358"/>
        <v>-</v>
      </c>
      <c r="P11490" s="73" t="str">
        <f t="shared" si="359"/>
        <v/>
      </c>
      <c r="Q11490" s="61" t="s">
        <v>88</v>
      </c>
    </row>
    <row r="11491" spans="8:18" x14ac:dyDescent="0.25">
      <c r="H11491" s="59">
        <v>92550</v>
      </c>
      <c r="I11491" s="59" t="s">
        <v>69</v>
      </c>
      <c r="J11491" s="59">
        <v>20994583</v>
      </c>
      <c r="K11491" s="59" t="s">
        <v>11993</v>
      </c>
      <c r="L11491" s="61" t="s">
        <v>81</v>
      </c>
      <c r="M11491" s="61">
        <f>VLOOKUP(H11491,zdroj!C:F,4,0)</f>
        <v>0</v>
      </c>
      <c r="N11491" s="61" t="str">
        <f t="shared" si="358"/>
        <v>-</v>
      </c>
      <c r="P11491" s="73" t="str">
        <f t="shared" si="359"/>
        <v/>
      </c>
      <c r="Q11491" s="61" t="s">
        <v>88</v>
      </c>
    </row>
    <row r="11492" spans="8:18" x14ac:dyDescent="0.25">
      <c r="H11492" s="59">
        <v>92550</v>
      </c>
      <c r="I11492" s="59" t="s">
        <v>69</v>
      </c>
      <c r="J11492" s="59">
        <v>20994591</v>
      </c>
      <c r="K11492" s="59" t="s">
        <v>11994</v>
      </c>
      <c r="L11492" s="61" t="s">
        <v>81</v>
      </c>
      <c r="M11492" s="61">
        <f>VLOOKUP(H11492,zdroj!C:F,4,0)</f>
        <v>0</v>
      </c>
      <c r="N11492" s="61" t="str">
        <f t="shared" si="358"/>
        <v>-</v>
      </c>
      <c r="P11492" s="73" t="str">
        <f t="shared" si="359"/>
        <v/>
      </c>
      <c r="Q11492" s="61" t="s">
        <v>88</v>
      </c>
    </row>
    <row r="11493" spans="8:18" x14ac:dyDescent="0.25">
      <c r="H11493" s="59">
        <v>92550</v>
      </c>
      <c r="I11493" s="59" t="s">
        <v>69</v>
      </c>
      <c r="J11493" s="59">
        <v>20994605</v>
      </c>
      <c r="K11493" s="59" t="s">
        <v>11995</v>
      </c>
      <c r="L11493" s="61" t="s">
        <v>113</v>
      </c>
      <c r="M11493" s="61">
        <f>VLOOKUP(H11493,zdroj!C:F,4,0)</f>
        <v>0</v>
      </c>
      <c r="N11493" s="61" t="str">
        <f t="shared" si="358"/>
        <v>katB</v>
      </c>
      <c r="P11493" s="73" t="str">
        <f t="shared" si="359"/>
        <v/>
      </c>
      <c r="Q11493" s="61" t="s">
        <v>30</v>
      </c>
    </row>
    <row r="11494" spans="8:18" x14ac:dyDescent="0.25">
      <c r="H11494" s="59">
        <v>92550</v>
      </c>
      <c r="I11494" s="59" t="s">
        <v>69</v>
      </c>
      <c r="J11494" s="59">
        <v>20994613</v>
      </c>
      <c r="K11494" s="59" t="s">
        <v>11996</v>
      </c>
      <c r="L11494" s="61" t="s">
        <v>113</v>
      </c>
      <c r="M11494" s="61">
        <f>VLOOKUP(H11494,zdroj!C:F,4,0)</f>
        <v>0</v>
      </c>
      <c r="N11494" s="61" t="str">
        <f t="shared" si="358"/>
        <v>katB</v>
      </c>
      <c r="P11494" s="73" t="str">
        <f t="shared" si="359"/>
        <v/>
      </c>
      <c r="Q11494" s="61" t="s">
        <v>30</v>
      </c>
    </row>
    <row r="11495" spans="8:18" x14ac:dyDescent="0.25">
      <c r="H11495" s="59">
        <v>92550</v>
      </c>
      <c r="I11495" s="59" t="s">
        <v>69</v>
      </c>
      <c r="J11495" s="59">
        <v>20994621</v>
      </c>
      <c r="K11495" s="59" t="s">
        <v>11997</v>
      </c>
      <c r="L11495" s="61" t="s">
        <v>81</v>
      </c>
      <c r="M11495" s="61">
        <f>VLOOKUP(H11495,zdroj!C:F,4,0)</f>
        <v>0</v>
      </c>
      <c r="N11495" s="61" t="str">
        <f t="shared" si="358"/>
        <v>-</v>
      </c>
      <c r="P11495" s="73" t="str">
        <f t="shared" si="359"/>
        <v/>
      </c>
      <c r="Q11495" s="61" t="s">
        <v>88</v>
      </c>
    </row>
    <row r="11496" spans="8:18" x14ac:dyDescent="0.25">
      <c r="H11496" s="59">
        <v>92550</v>
      </c>
      <c r="I11496" s="59" t="s">
        <v>69</v>
      </c>
      <c r="J11496" s="59">
        <v>30822556</v>
      </c>
      <c r="K11496" s="59" t="s">
        <v>11998</v>
      </c>
      <c r="L11496" s="61" t="s">
        <v>81</v>
      </c>
      <c r="M11496" s="61">
        <f>VLOOKUP(H11496,zdroj!C:F,4,0)</f>
        <v>0</v>
      </c>
      <c r="N11496" s="61" t="str">
        <f t="shared" si="358"/>
        <v>-</v>
      </c>
      <c r="P11496" s="73" t="str">
        <f t="shared" si="359"/>
        <v/>
      </c>
      <c r="Q11496" s="61" t="s">
        <v>88</v>
      </c>
    </row>
    <row r="11497" spans="8:18" x14ac:dyDescent="0.25">
      <c r="H11497" s="59">
        <v>136174</v>
      </c>
      <c r="I11497" s="59" t="s">
        <v>71</v>
      </c>
      <c r="J11497" s="59">
        <v>21000956</v>
      </c>
      <c r="K11497" s="59" t="s">
        <v>11999</v>
      </c>
      <c r="L11497" s="61" t="s">
        <v>112</v>
      </c>
      <c r="M11497" s="61">
        <f>VLOOKUP(H11497,zdroj!C:F,4,0)</f>
        <v>0</v>
      </c>
      <c r="N11497" s="61" t="str">
        <f t="shared" si="358"/>
        <v>katA</v>
      </c>
      <c r="P11497" s="73" t="str">
        <f t="shared" si="359"/>
        <v/>
      </c>
      <c r="Q11497" s="61" t="s">
        <v>30</v>
      </c>
    </row>
    <row r="11498" spans="8:18" x14ac:dyDescent="0.25">
      <c r="H11498" s="59">
        <v>136174</v>
      </c>
      <c r="I11498" s="59" t="s">
        <v>71</v>
      </c>
      <c r="J11498" s="59">
        <v>21000964</v>
      </c>
      <c r="K11498" s="59" t="s">
        <v>12000</v>
      </c>
      <c r="L11498" s="61" t="s">
        <v>112</v>
      </c>
      <c r="M11498" s="61">
        <f>VLOOKUP(H11498,zdroj!C:F,4,0)</f>
        <v>0</v>
      </c>
      <c r="N11498" s="61" t="str">
        <f t="shared" si="358"/>
        <v>katA</v>
      </c>
      <c r="P11498" s="73" t="str">
        <f t="shared" si="359"/>
        <v/>
      </c>
      <c r="Q11498" s="61" t="s">
        <v>30</v>
      </c>
    </row>
    <row r="11499" spans="8:18" x14ac:dyDescent="0.25">
      <c r="H11499" s="59">
        <v>136174</v>
      </c>
      <c r="I11499" s="59" t="s">
        <v>71</v>
      </c>
      <c r="J11499" s="59">
        <v>21000981</v>
      </c>
      <c r="K11499" s="59" t="s">
        <v>12001</v>
      </c>
      <c r="L11499" s="61" t="s">
        <v>81</v>
      </c>
      <c r="M11499" s="61">
        <f>VLOOKUP(H11499,zdroj!C:F,4,0)</f>
        <v>0</v>
      </c>
      <c r="N11499" s="61" t="str">
        <f t="shared" si="358"/>
        <v>-</v>
      </c>
      <c r="P11499" s="73" t="str">
        <f t="shared" si="359"/>
        <v/>
      </c>
      <c r="Q11499" s="61" t="s">
        <v>88</v>
      </c>
    </row>
    <row r="11500" spans="8:18" x14ac:dyDescent="0.25">
      <c r="H11500" s="59">
        <v>136174</v>
      </c>
      <c r="I11500" s="59" t="s">
        <v>71</v>
      </c>
      <c r="J11500" s="59">
        <v>21001006</v>
      </c>
      <c r="K11500" s="59" t="s">
        <v>12002</v>
      </c>
      <c r="L11500" s="61" t="s">
        <v>81</v>
      </c>
      <c r="M11500" s="61">
        <f>VLOOKUP(H11500,zdroj!C:F,4,0)</f>
        <v>0</v>
      </c>
      <c r="N11500" s="61" t="str">
        <f t="shared" si="358"/>
        <v>-</v>
      </c>
      <c r="P11500" s="73" t="str">
        <f t="shared" si="359"/>
        <v/>
      </c>
      <c r="Q11500" s="61" t="s">
        <v>88</v>
      </c>
    </row>
    <row r="11501" spans="8:18" x14ac:dyDescent="0.25">
      <c r="H11501" s="59">
        <v>136174</v>
      </c>
      <c r="I11501" s="59" t="s">
        <v>71</v>
      </c>
      <c r="J11501" s="59">
        <v>21001014</v>
      </c>
      <c r="K11501" s="59" t="s">
        <v>12003</v>
      </c>
      <c r="L11501" s="61" t="s">
        <v>113</v>
      </c>
      <c r="M11501" s="61">
        <f>VLOOKUP(H11501,zdroj!C:F,4,0)</f>
        <v>0</v>
      </c>
      <c r="N11501" s="61" t="str">
        <f t="shared" si="358"/>
        <v>katB</v>
      </c>
      <c r="P11501" s="73" t="str">
        <f t="shared" si="359"/>
        <v/>
      </c>
      <c r="Q11501" s="61" t="s">
        <v>30</v>
      </c>
      <c r="R11501" s="61" t="s">
        <v>91</v>
      </c>
    </row>
    <row r="11502" spans="8:18" x14ac:dyDescent="0.25">
      <c r="H11502" s="59">
        <v>136174</v>
      </c>
      <c r="I11502" s="59" t="s">
        <v>71</v>
      </c>
      <c r="J11502" s="59">
        <v>21001057</v>
      </c>
      <c r="K11502" s="59" t="s">
        <v>12004</v>
      </c>
      <c r="L11502" s="61" t="s">
        <v>81</v>
      </c>
      <c r="M11502" s="61">
        <f>VLOOKUP(H11502,zdroj!C:F,4,0)</f>
        <v>0</v>
      </c>
      <c r="N11502" s="61" t="str">
        <f t="shared" si="358"/>
        <v>-</v>
      </c>
      <c r="P11502" s="73" t="str">
        <f t="shared" si="359"/>
        <v/>
      </c>
      <c r="Q11502" s="61" t="s">
        <v>88</v>
      </c>
    </row>
    <row r="11503" spans="8:18" x14ac:dyDescent="0.25">
      <c r="H11503" s="59">
        <v>136174</v>
      </c>
      <c r="I11503" s="59" t="s">
        <v>71</v>
      </c>
      <c r="J11503" s="59">
        <v>21001464</v>
      </c>
      <c r="K11503" s="59" t="s">
        <v>12005</v>
      </c>
      <c r="L11503" s="61" t="s">
        <v>81</v>
      </c>
      <c r="M11503" s="61">
        <f>VLOOKUP(H11503,zdroj!C:F,4,0)</f>
        <v>0</v>
      </c>
      <c r="N11503" s="61" t="str">
        <f t="shared" si="358"/>
        <v>-</v>
      </c>
      <c r="P11503" s="73" t="str">
        <f t="shared" si="359"/>
        <v/>
      </c>
      <c r="Q11503" s="61" t="s">
        <v>88</v>
      </c>
    </row>
    <row r="11504" spans="8:18" x14ac:dyDescent="0.25">
      <c r="H11504" s="59">
        <v>136174</v>
      </c>
      <c r="I11504" s="59" t="s">
        <v>71</v>
      </c>
      <c r="J11504" s="59">
        <v>21001472</v>
      </c>
      <c r="K11504" s="59" t="s">
        <v>12006</v>
      </c>
      <c r="L11504" s="61" t="s">
        <v>81</v>
      </c>
      <c r="M11504" s="61">
        <f>VLOOKUP(H11504,zdroj!C:F,4,0)</f>
        <v>0</v>
      </c>
      <c r="N11504" s="61" t="str">
        <f t="shared" si="358"/>
        <v>-</v>
      </c>
      <c r="P11504" s="73" t="str">
        <f t="shared" si="359"/>
        <v/>
      </c>
      <c r="Q11504" s="61" t="s">
        <v>88</v>
      </c>
    </row>
    <row r="11505" spans="8:17" x14ac:dyDescent="0.25">
      <c r="H11505" s="59">
        <v>136174</v>
      </c>
      <c r="I11505" s="59" t="s">
        <v>71</v>
      </c>
      <c r="J11505" s="59">
        <v>21001481</v>
      </c>
      <c r="K11505" s="59" t="s">
        <v>12007</v>
      </c>
      <c r="L11505" s="61" t="s">
        <v>81</v>
      </c>
      <c r="M11505" s="61">
        <f>VLOOKUP(H11505,zdroj!C:F,4,0)</f>
        <v>0</v>
      </c>
      <c r="N11505" s="61" t="str">
        <f t="shared" si="358"/>
        <v>-</v>
      </c>
      <c r="P11505" s="73" t="str">
        <f t="shared" si="359"/>
        <v/>
      </c>
      <c r="Q11505" s="61" t="s">
        <v>88</v>
      </c>
    </row>
    <row r="11506" spans="8:17" x14ac:dyDescent="0.25">
      <c r="H11506" s="59">
        <v>136174</v>
      </c>
      <c r="I11506" s="59" t="s">
        <v>71</v>
      </c>
      <c r="J11506" s="59">
        <v>25229770</v>
      </c>
      <c r="K11506" s="59" t="s">
        <v>12008</v>
      </c>
      <c r="L11506" s="61" t="s">
        <v>81</v>
      </c>
      <c r="M11506" s="61">
        <f>VLOOKUP(H11506,zdroj!C:F,4,0)</f>
        <v>0</v>
      </c>
      <c r="N11506" s="61" t="str">
        <f t="shared" si="358"/>
        <v>-</v>
      </c>
      <c r="P11506" s="73" t="str">
        <f t="shared" si="359"/>
        <v/>
      </c>
      <c r="Q11506" s="61" t="s">
        <v>88</v>
      </c>
    </row>
    <row r="11507" spans="8:17" x14ac:dyDescent="0.25">
      <c r="H11507" s="59">
        <v>136174</v>
      </c>
      <c r="I11507" s="59" t="s">
        <v>71</v>
      </c>
      <c r="J11507" s="59">
        <v>25229788</v>
      </c>
      <c r="K11507" s="59" t="s">
        <v>12009</v>
      </c>
      <c r="L11507" s="61" t="s">
        <v>81</v>
      </c>
      <c r="M11507" s="61">
        <f>VLOOKUP(H11507,zdroj!C:F,4,0)</f>
        <v>0</v>
      </c>
      <c r="N11507" s="61" t="str">
        <f t="shared" si="358"/>
        <v>-</v>
      </c>
      <c r="P11507" s="73" t="str">
        <f t="shared" si="359"/>
        <v/>
      </c>
      <c r="Q11507" s="61" t="s">
        <v>88</v>
      </c>
    </row>
    <row r="11508" spans="8:17" x14ac:dyDescent="0.25">
      <c r="H11508" s="59">
        <v>136174</v>
      </c>
      <c r="I11508" s="59" t="s">
        <v>71</v>
      </c>
      <c r="J11508" s="59">
        <v>25229885</v>
      </c>
      <c r="K11508" s="59" t="s">
        <v>12010</v>
      </c>
      <c r="L11508" s="61" t="s">
        <v>112</v>
      </c>
      <c r="M11508" s="61">
        <f>VLOOKUP(H11508,zdroj!C:F,4,0)</f>
        <v>0</v>
      </c>
      <c r="N11508" s="61" t="str">
        <f t="shared" si="358"/>
        <v>katA</v>
      </c>
      <c r="P11508" s="73" t="str">
        <f t="shared" si="359"/>
        <v/>
      </c>
      <c r="Q11508" s="61" t="s">
        <v>30</v>
      </c>
    </row>
    <row r="11509" spans="8:17" x14ac:dyDescent="0.25">
      <c r="H11509" s="59">
        <v>136174</v>
      </c>
      <c r="I11509" s="59" t="s">
        <v>71</v>
      </c>
      <c r="J11509" s="59">
        <v>25229893</v>
      </c>
      <c r="K11509" s="59" t="s">
        <v>12011</v>
      </c>
      <c r="L11509" s="61" t="s">
        <v>112</v>
      </c>
      <c r="M11509" s="61">
        <f>VLOOKUP(H11509,zdroj!C:F,4,0)</f>
        <v>0</v>
      </c>
      <c r="N11509" s="61" t="str">
        <f t="shared" si="358"/>
        <v>katA</v>
      </c>
      <c r="P11509" s="73" t="str">
        <f t="shared" si="359"/>
        <v/>
      </c>
      <c r="Q11509" s="61" t="s">
        <v>30</v>
      </c>
    </row>
    <row r="11510" spans="8:17" x14ac:dyDescent="0.25">
      <c r="H11510" s="59">
        <v>136174</v>
      </c>
      <c r="I11510" s="59" t="s">
        <v>71</v>
      </c>
      <c r="J11510" s="59">
        <v>25229907</v>
      </c>
      <c r="K11510" s="59" t="s">
        <v>12012</v>
      </c>
      <c r="L11510" s="61" t="s">
        <v>81</v>
      </c>
      <c r="M11510" s="61">
        <f>VLOOKUP(H11510,zdroj!C:F,4,0)</f>
        <v>0</v>
      </c>
      <c r="N11510" s="61" t="str">
        <f t="shared" si="358"/>
        <v>-</v>
      </c>
      <c r="P11510" s="73" t="str">
        <f t="shared" si="359"/>
        <v/>
      </c>
      <c r="Q11510" s="61" t="s">
        <v>88</v>
      </c>
    </row>
    <row r="11511" spans="8:17" x14ac:dyDescent="0.25">
      <c r="H11511" s="59">
        <v>136174</v>
      </c>
      <c r="I11511" s="59" t="s">
        <v>71</v>
      </c>
      <c r="J11511" s="59">
        <v>25229915</v>
      </c>
      <c r="K11511" s="59" t="s">
        <v>12013</v>
      </c>
      <c r="L11511" s="61" t="s">
        <v>81</v>
      </c>
      <c r="M11511" s="61">
        <f>VLOOKUP(H11511,zdroj!C:F,4,0)</f>
        <v>0</v>
      </c>
      <c r="N11511" s="61" t="str">
        <f t="shared" si="358"/>
        <v>-</v>
      </c>
      <c r="P11511" s="73" t="str">
        <f t="shared" si="359"/>
        <v/>
      </c>
      <c r="Q11511" s="61" t="s">
        <v>88</v>
      </c>
    </row>
    <row r="11512" spans="8:17" x14ac:dyDescent="0.25">
      <c r="H11512" s="59">
        <v>136174</v>
      </c>
      <c r="I11512" s="59" t="s">
        <v>71</v>
      </c>
      <c r="J11512" s="59">
        <v>25229923</v>
      </c>
      <c r="K11512" s="59" t="s">
        <v>12014</v>
      </c>
      <c r="L11512" s="61" t="s">
        <v>81</v>
      </c>
      <c r="M11512" s="61">
        <f>VLOOKUP(H11512,zdroj!C:F,4,0)</f>
        <v>0</v>
      </c>
      <c r="N11512" s="61" t="str">
        <f t="shared" si="358"/>
        <v>-</v>
      </c>
      <c r="P11512" s="73" t="str">
        <f t="shared" si="359"/>
        <v/>
      </c>
      <c r="Q11512" s="61" t="s">
        <v>88</v>
      </c>
    </row>
    <row r="11513" spans="8:17" x14ac:dyDescent="0.25">
      <c r="H11513" s="59">
        <v>136174</v>
      </c>
      <c r="I11513" s="59" t="s">
        <v>71</v>
      </c>
      <c r="J11513" s="59">
        <v>25896792</v>
      </c>
      <c r="K11513" s="59" t="s">
        <v>12015</v>
      </c>
      <c r="L11513" s="61" t="s">
        <v>81</v>
      </c>
      <c r="M11513" s="61">
        <f>VLOOKUP(H11513,zdroj!C:F,4,0)</f>
        <v>0</v>
      </c>
      <c r="N11513" s="61" t="str">
        <f t="shared" si="358"/>
        <v>-</v>
      </c>
      <c r="P11513" s="73" t="str">
        <f t="shared" si="359"/>
        <v/>
      </c>
      <c r="Q11513" s="61" t="s">
        <v>88</v>
      </c>
    </row>
    <row r="11514" spans="8:17" x14ac:dyDescent="0.25">
      <c r="H11514" s="59">
        <v>136174</v>
      </c>
      <c r="I11514" s="59" t="s">
        <v>71</v>
      </c>
      <c r="J11514" s="59">
        <v>30872561</v>
      </c>
      <c r="K11514" s="59" t="s">
        <v>12016</v>
      </c>
      <c r="L11514" s="61" t="s">
        <v>81</v>
      </c>
      <c r="M11514" s="61">
        <f>VLOOKUP(H11514,zdroj!C:F,4,0)</f>
        <v>0</v>
      </c>
      <c r="N11514" s="61" t="str">
        <f t="shared" si="358"/>
        <v>-</v>
      </c>
      <c r="P11514" s="73" t="str">
        <f t="shared" si="359"/>
        <v/>
      </c>
      <c r="Q11514" s="61" t="s">
        <v>88</v>
      </c>
    </row>
    <row r="11515" spans="8:17" x14ac:dyDescent="0.25">
      <c r="H11515" s="59">
        <v>136174</v>
      </c>
      <c r="I11515" s="59" t="s">
        <v>71</v>
      </c>
      <c r="J11515" s="59">
        <v>30872570</v>
      </c>
      <c r="K11515" s="59" t="s">
        <v>12017</v>
      </c>
      <c r="L11515" s="61" t="s">
        <v>81</v>
      </c>
      <c r="M11515" s="61">
        <f>VLOOKUP(H11515,zdroj!C:F,4,0)</f>
        <v>0</v>
      </c>
      <c r="N11515" s="61" t="str">
        <f t="shared" si="358"/>
        <v>-</v>
      </c>
      <c r="P11515" s="73" t="str">
        <f t="shared" si="359"/>
        <v/>
      </c>
      <c r="Q11515" s="61" t="s">
        <v>88</v>
      </c>
    </row>
    <row r="11516" spans="8:17" x14ac:dyDescent="0.25">
      <c r="H11516" s="59">
        <v>136174</v>
      </c>
      <c r="I11516" s="59" t="s">
        <v>71</v>
      </c>
      <c r="J11516" s="59">
        <v>30872588</v>
      </c>
      <c r="K11516" s="59" t="s">
        <v>12018</v>
      </c>
      <c r="L11516" s="61" t="s">
        <v>81</v>
      </c>
      <c r="M11516" s="61">
        <f>VLOOKUP(H11516,zdroj!C:F,4,0)</f>
        <v>0</v>
      </c>
      <c r="N11516" s="61" t="str">
        <f t="shared" si="358"/>
        <v>-</v>
      </c>
      <c r="P11516" s="73" t="str">
        <f t="shared" si="359"/>
        <v/>
      </c>
      <c r="Q11516" s="61" t="s">
        <v>88</v>
      </c>
    </row>
    <row r="11517" spans="8:17" x14ac:dyDescent="0.25">
      <c r="H11517" s="59">
        <v>136174</v>
      </c>
      <c r="I11517" s="59" t="s">
        <v>71</v>
      </c>
      <c r="J11517" s="59">
        <v>30872596</v>
      </c>
      <c r="K11517" s="59" t="s">
        <v>12019</v>
      </c>
      <c r="L11517" s="61" t="s">
        <v>81</v>
      </c>
      <c r="M11517" s="61">
        <f>VLOOKUP(H11517,zdroj!C:F,4,0)</f>
        <v>0</v>
      </c>
      <c r="N11517" s="61" t="str">
        <f t="shared" si="358"/>
        <v>-</v>
      </c>
      <c r="P11517" s="73" t="str">
        <f t="shared" si="359"/>
        <v/>
      </c>
      <c r="Q11517" s="61" t="s">
        <v>88</v>
      </c>
    </row>
    <row r="11518" spans="8:17" x14ac:dyDescent="0.25">
      <c r="H11518" s="59">
        <v>136174</v>
      </c>
      <c r="I11518" s="59" t="s">
        <v>71</v>
      </c>
      <c r="J11518" s="59">
        <v>30872600</v>
      </c>
      <c r="K11518" s="59" t="s">
        <v>12020</v>
      </c>
      <c r="L11518" s="61" t="s">
        <v>81</v>
      </c>
      <c r="M11518" s="61">
        <f>VLOOKUP(H11518,zdroj!C:F,4,0)</f>
        <v>0</v>
      </c>
      <c r="N11518" s="61" t="str">
        <f t="shared" si="358"/>
        <v>-</v>
      </c>
      <c r="P11518" s="73" t="str">
        <f t="shared" si="359"/>
        <v/>
      </c>
      <c r="Q11518" s="61" t="s">
        <v>88</v>
      </c>
    </row>
    <row r="11519" spans="8:17" x14ac:dyDescent="0.25">
      <c r="H11519" s="59">
        <v>136174</v>
      </c>
      <c r="I11519" s="59" t="s">
        <v>71</v>
      </c>
      <c r="J11519" s="59">
        <v>30872618</v>
      </c>
      <c r="K11519" s="59" t="s">
        <v>12021</v>
      </c>
      <c r="L11519" s="61" t="s">
        <v>81</v>
      </c>
      <c r="M11519" s="61">
        <f>VLOOKUP(H11519,zdroj!C:F,4,0)</f>
        <v>0</v>
      </c>
      <c r="N11519" s="61" t="str">
        <f t="shared" si="358"/>
        <v>-</v>
      </c>
      <c r="P11519" s="73" t="str">
        <f t="shared" si="359"/>
        <v/>
      </c>
      <c r="Q11519" s="61" t="s">
        <v>88</v>
      </c>
    </row>
    <row r="11520" spans="8:17" x14ac:dyDescent="0.25">
      <c r="H11520" s="59">
        <v>136174</v>
      </c>
      <c r="I11520" s="59" t="s">
        <v>71</v>
      </c>
      <c r="J11520" s="59">
        <v>30872626</v>
      </c>
      <c r="K11520" s="59" t="s">
        <v>12022</v>
      </c>
      <c r="L11520" s="61" t="s">
        <v>81</v>
      </c>
      <c r="M11520" s="61">
        <f>VLOOKUP(H11520,zdroj!C:F,4,0)</f>
        <v>0</v>
      </c>
      <c r="N11520" s="61" t="str">
        <f t="shared" si="358"/>
        <v>-</v>
      </c>
      <c r="P11520" s="73" t="str">
        <f t="shared" si="359"/>
        <v/>
      </c>
      <c r="Q11520" s="61" t="s">
        <v>88</v>
      </c>
    </row>
    <row r="11521" spans="8:17" x14ac:dyDescent="0.25">
      <c r="H11521" s="59">
        <v>136174</v>
      </c>
      <c r="I11521" s="59" t="s">
        <v>71</v>
      </c>
      <c r="J11521" s="59">
        <v>30872634</v>
      </c>
      <c r="K11521" s="59" t="s">
        <v>12023</v>
      </c>
      <c r="L11521" s="61" t="s">
        <v>81</v>
      </c>
      <c r="M11521" s="61">
        <f>VLOOKUP(H11521,zdroj!C:F,4,0)</f>
        <v>0</v>
      </c>
      <c r="N11521" s="61" t="str">
        <f t="shared" si="358"/>
        <v>-</v>
      </c>
      <c r="P11521" s="73" t="str">
        <f t="shared" si="359"/>
        <v/>
      </c>
      <c r="Q11521" s="61" t="s">
        <v>88</v>
      </c>
    </row>
    <row r="11522" spans="8:17" x14ac:dyDescent="0.25">
      <c r="H11522" s="59">
        <v>136174</v>
      </c>
      <c r="I11522" s="59" t="s">
        <v>71</v>
      </c>
      <c r="J11522" s="59">
        <v>30872642</v>
      </c>
      <c r="K11522" s="59" t="s">
        <v>12024</v>
      </c>
      <c r="L11522" s="61" t="s">
        <v>81</v>
      </c>
      <c r="M11522" s="61">
        <f>VLOOKUP(H11522,zdroj!C:F,4,0)</f>
        <v>0</v>
      </c>
      <c r="N11522" s="61" t="str">
        <f t="shared" si="358"/>
        <v>-</v>
      </c>
      <c r="P11522" s="73" t="str">
        <f t="shared" si="359"/>
        <v/>
      </c>
      <c r="Q11522" s="61" t="s">
        <v>88</v>
      </c>
    </row>
    <row r="11523" spans="8:17" x14ac:dyDescent="0.25">
      <c r="H11523" s="59">
        <v>136174</v>
      </c>
      <c r="I11523" s="59" t="s">
        <v>71</v>
      </c>
      <c r="J11523" s="59">
        <v>30872651</v>
      </c>
      <c r="K11523" s="59" t="s">
        <v>12025</v>
      </c>
      <c r="L11523" s="61" t="s">
        <v>81</v>
      </c>
      <c r="M11523" s="61">
        <f>VLOOKUP(H11523,zdroj!C:F,4,0)</f>
        <v>0</v>
      </c>
      <c r="N11523" s="61" t="str">
        <f t="shared" si="358"/>
        <v>-</v>
      </c>
      <c r="P11523" s="73" t="str">
        <f t="shared" si="359"/>
        <v/>
      </c>
      <c r="Q11523" s="61" t="s">
        <v>88</v>
      </c>
    </row>
    <row r="11524" spans="8:17" x14ac:dyDescent="0.25">
      <c r="H11524" s="59">
        <v>136174</v>
      </c>
      <c r="I11524" s="59" t="s">
        <v>71</v>
      </c>
      <c r="J11524" s="59">
        <v>30872669</v>
      </c>
      <c r="K11524" s="59" t="s">
        <v>12026</v>
      </c>
      <c r="L11524" s="61" t="s">
        <v>81</v>
      </c>
      <c r="M11524" s="61">
        <f>VLOOKUP(H11524,zdroj!C:F,4,0)</f>
        <v>0</v>
      </c>
      <c r="N11524" s="61" t="str">
        <f t="shared" si="358"/>
        <v>-</v>
      </c>
      <c r="P11524" s="73" t="str">
        <f t="shared" si="359"/>
        <v/>
      </c>
      <c r="Q11524" s="61" t="s">
        <v>88</v>
      </c>
    </row>
    <row r="11525" spans="8:17" x14ac:dyDescent="0.25">
      <c r="H11525" s="59">
        <v>136174</v>
      </c>
      <c r="I11525" s="59" t="s">
        <v>71</v>
      </c>
      <c r="J11525" s="59">
        <v>30872677</v>
      </c>
      <c r="K11525" s="59" t="s">
        <v>12027</v>
      </c>
      <c r="L11525" s="61" t="s">
        <v>81</v>
      </c>
      <c r="M11525" s="61">
        <f>VLOOKUP(H11525,zdroj!C:F,4,0)</f>
        <v>0</v>
      </c>
      <c r="N11525" s="61" t="str">
        <f t="shared" si="358"/>
        <v>-</v>
      </c>
      <c r="P11525" s="73" t="str">
        <f t="shared" si="359"/>
        <v/>
      </c>
      <c r="Q11525" s="61" t="s">
        <v>88</v>
      </c>
    </row>
    <row r="11526" spans="8:17" x14ac:dyDescent="0.25">
      <c r="H11526" s="59">
        <v>136174</v>
      </c>
      <c r="I11526" s="59" t="s">
        <v>71</v>
      </c>
      <c r="J11526" s="59">
        <v>30872685</v>
      </c>
      <c r="K11526" s="59" t="s">
        <v>12028</v>
      </c>
      <c r="L11526" s="61" t="s">
        <v>81</v>
      </c>
      <c r="M11526" s="61">
        <f>VLOOKUP(H11526,zdroj!C:F,4,0)</f>
        <v>0</v>
      </c>
      <c r="N11526" s="61" t="str">
        <f t="shared" si="358"/>
        <v>-</v>
      </c>
      <c r="P11526" s="73" t="str">
        <f t="shared" si="359"/>
        <v/>
      </c>
      <c r="Q11526" s="61" t="s">
        <v>88</v>
      </c>
    </row>
    <row r="11527" spans="8:17" x14ac:dyDescent="0.25">
      <c r="H11527" s="59">
        <v>136174</v>
      </c>
      <c r="I11527" s="59" t="s">
        <v>71</v>
      </c>
      <c r="J11527" s="59">
        <v>30872693</v>
      </c>
      <c r="K11527" s="59" t="s">
        <v>12029</v>
      </c>
      <c r="L11527" s="61" t="s">
        <v>81</v>
      </c>
      <c r="M11527" s="61">
        <f>VLOOKUP(H11527,zdroj!C:F,4,0)</f>
        <v>0</v>
      </c>
      <c r="N11527" s="61" t="str">
        <f t="shared" ref="N11527:N11590" si="360">IF(M11527="A",IF(L11527="katA","katB",L11527),L11527)</f>
        <v>-</v>
      </c>
      <c r="P11527" s="73" t="str">
        <f t="shared" ref="P11527:P11590" si="361">IF(O11527="A",1,"")</f>
        <v/>
      </c>
      <c r="Q11527" s="61" t="s">
        <v>88</v>
      </c>
    </row>
    <row r="11528" spans="8:17" x14ac:dyDescent="0.25">
      <c r="H11528" s="59">
        <v>136174</v>
      </c>
      <c r="I11528" s="59" t="s">
        <v>71</v>
      </c>
      <c r="J11528" s="59">
        <v>30872707</v>
      </c>
      <c r="K11528" s="59" t="s">
        <v>12030</v>
      </c>
      <c r="L11528" s="61" t="s">
        <v>81</v>
      </c>
      <c r="M11528" s="61">
        <f>VLOOKUP(H11528,zdroj!C:F,4,0)</f>
        <v>0</v>
      </c>
      <c r="N11528" s="61" t="str">
        <f t="shared" si="360"/>
        <v>-</v>
      </c>
      <c r="P11528" s="73" t="str">
        <f t="shared" si="361"/>
        <v/>
      </c>
      <c r="Q11528" s="61" t="s">
        <v>88</v>
      </c>
    </row>
    <row r="11529" spans="8:17" x14ac:dyDescent="0.25">
      <c r="H11529" s="59">
        <v>136174</v>
      </c>
      <c r="I11529" s="59" t="s">
        <v>71</v>
      </c>
      <c r="J11529" s="59">
        <v>30872715</v>
      </c>
      <c r="K11529" s="59" t="s">
        <v>12031</v>
      </c>
      <c r="L11529" s="61" t="s">
        <v>81</v>
      </c>
      <c r="M11529" s="61">
        <f>VLOOKUP(H11529,zdroj!C:F,4,0)</f>
        <v>0</v>
      </c>
      <c r="N11529" s="61" t="str">
        <f t="shared" si="360"/>
        <v>-</v>
      </c>
      <c r="P11529" s="73" t="str">
        <f t="shared" si="361"/>
        <v/>
      </c>
      <c r="Q11529" s="61" t="s">
        <v>88</v>
      </c>
    </row>
    <row r="11530" spans="8:17" x14ac:dyDescent="0.25">
      <c r="H11530" s="59">
        <v>136174</v>
      </c>
      <c r="I11530" s="59" t="s">
        <v>71</v>
      </c>
      <c r="J11530" s="59">
        <v>30872723</v>
      </c>
      <c r="K11530" s="59" t="s">
        <v>12032</v>
      </c>
      <c r="L11530" s="61" t="s">
        <v>81</v>
      </c>
      <c r="M11530" s="61">
        <f>VLOOKUP(H11530,zdroj!C:F,4,0)</f>
        <v>0</v>
      </c>
      <c r="N11530" s="61" t="str">
        <f t="shared" si="360"/>
        <v>-</v>
      </c>
      <c r="P11530" s="73" t="str">
        <f t="shared" si="361"/>
        <v/>
      </c>
      <c r="Q11530" s="61" t="s">
        <v>88</v>
      </c>
    </row>
    <row r="11531" spans="8:17" x14ac:dyDescent="0.25">
      <c r="H11531" s="59">
        <v>136174</v>
      </c>
      <c r="I11531" s="59" t="s">
        <v>71</v>
      </c>
      <c r="J11531" s="59">
        <v>42594812</v>
      </c>
      <c r="K11531" s="59" t="s">
        <v>12033</v>
      </c>
      <c r="L11531" s="61" t="s">
        <v>81</v>
      </c>
      <c r="M11531" s="61">
        <f>VLOOKUP(H11531,zdroj!C:F,4,0)</f>
        <v>0</v>
      </c>
      <c r="N11531" s="61" t="str">
        <f t="shared" si="360"/>
        <v>-</v>
      </c>
      <c r="P11531" s="73" t="str">
        <f t="shared" si="361"/>
        <v/>
      </c>
      <c r="Q11531" s="61" t="s">
        <v>88</v>
      </c>
    </row>
    <row r="11532" spans="8:17" x14ac:dyDescent="0.25">
      <c r="H11532" s="59">
        <v>136174</v>
      </c>
      <c r="I11532" s="59" t="s">
        <v>71</v>
      </c>
      <c r="J11532" s="59">
        <v>42594871</v>
      </c>
      <c r="K11532" s="59" t="s">
        <v>12034</v>
      </c>
      <c r="L11532" s="61" t="s">
        <v>81</v>
      </c>
      <c r="M11532" s="61">
        <f>VLOOKUP(H11532,zdroj!C:F,4,0)</f>
        <v>0</v>
      </c>
      <c r="N11532" s="61" t="str">
        <f t="shared" si="360"/>
        <v>-</v>
      </c>
      <c r="P11532" s="73" t="str">
        <f t="shared" si="361"/>
        <v/>
      </c>
      <c r="Q11532" s="61" t="s">
        <v>88</v>
      </c>
    </row>
    <row r="11533" spans="8:17" x14ac:dyDescent="0.25">
      <c r="H11533" s="59">
        <v>136174</v>
      </c>
      <c r="I11533" s="59" t="s">
        <v>71</v>
      </c>
      <c r="J11533" s="59">
        <v>42595002</v>
      </c>
      <c r="K11533" s="59" t="s">
        <v>12035</v>
      </c>
      <c r="L11533" s="61" t="s">
        <v>81</v>
      </c>
      <c r="M11533" s="61">
        <f>VLOOKUP(H11533,zdroj!C:F,4,0)</f>
        <v>0</v>
      </c>
      <c r="N11533" s="61" t="str">
        <f t="shared" si="360"/>
        <v>-</v>
      </c>
      <c r="P11533" s="73" t="str">
        <f t="shared" si="361"/>
        <v/>
      </c>
      <c r="Q11533" s="61" t="s">
        <v>88</v>
      </c>
    </row>
    <row r="11534" spans="8:17" x14ac:dyDescent="0.25">
      <c r="H11534" s="59">
        <v>136174</v>
      </c>
      <c r="I11534" s="59" t="s">
        <v>71</v>
      </c>
      <c r="J11534" s="59">
        <v>42595312</v>
      </c>
      <c r="K11534" s="59" t="s">
        <v>12036</v>
      </c>
      <c r="L11534" s="61" t="s">
        <v>81</v>
      </c>
      <c r="M11534" s="61">
        <f>VLOOKUP(H11534,zdroj!C:F,4,0)</f>
        <v>0</v>
      </c>
      <c r="N11534" s="61" t="str">
        <f t="shared" si="360"/>
        <v>-</v>
      </c>
      <c r="P11534" s="73" t="str">
        <f t="shared" si="361"/>
        <v/>
      </c>
      <c r="Q11534" s="61" t="s">
        <v>88</v>
      </c>
    </row>
    <row r="11535" spans="8:17" x14ac:dyDescent="0.25">
      <c r="H11535" s="59">
        <v>136174</v>
      </c>
      <c r="I11535" s="59" t="s">
        <v>71</v>
      </c>
      <c r="J11535" s="59">
        <v>42595363</v>
      </c>
      <c r="K11535" s="59" t="s">
        <v>12037</v>
      </c>
      <c r="L11535" s="61" t="s">
        <v>81</v>
      </c>
      <c r="M11535" s="61">
        <f>VLOOKUP(H11535,zdroj!C:F,4,0)</f>
        <v>0</v>
      </c>
      <c r="N11535" s="61" t="str">
        <f t="shared" si="360"/>
        <v>-</v>
      </c>
      <c r="P11535" s="73" t="str">
        <f t="shared" si="361"/>
        <v/>
      </c>
      <c r="Q11535" s="61" t="s">
        <v>88</v>
      </c>
    </row>
    <row r="11536" spans="8:17" x14ac:dyDescent="0.25">
      <c r="H11536" s="59">
        <v>136174</v>
      </c>
      <c r="I11536" s="59" t="s">
        <v>71</v>
      </c>
      <c r="J11536" s="59">
        <v>42595401</v>
      </c>
      <c r="K11536" s="59" t="s">
        <v>12038</v>
      </c>
      <c r="L11536" s="61" t="s">
        <v>81</v>
      </c>
      <c r="M11536" s="61">
        <f>VLOOKUP(H11536,zdroj!C:F,4,0)</f>
        <v>0</v>
      </c>
      <c r="N11536" s="61" t="str">
        <f t="shared" si="360"/>
        <v>-</v>
      </c>
      <c r="P11536" s="73" t="str">
        <f t="shared" si="361"/>
        <v/>
      </c>
      <c r="Q11536" s="61" t="s">
        <v>88</v>
      </c>
    </row>
    <row r="11537" spans="8:17" x14ac:dyDescent="0.25">
      <c r="H11537" s="59">
        <v>136174</v>
      </c>
      <c r="I11537" s="59" t="s">
        <v>71</v>
      </c>
      <c r="J11537" s="59">
        <v>42595878</v>
      </c>
      <c r="K11537" s="59" t="s">
        <v>12039</v>
      </c>
      <c r="L11537" s="61" t="s">
        <v>81</v>
      </c>
      <c r="M11537" s="61">
        <f>VLOOKUP(H11537,zdroj!C:F,4,0)</f>
        <v>0</v>
      </c>
      <c r="N11537" s="61" t="str">
        <f t="shared" si="360"/>
        <v>-</v>
      </c>
      <c r="P11537" s="73" t="str">
        <f t="shared" si="361"/>
        <v/>
      </c>
      <c r="Q11537" s="61" t="s">
        <v>88</v>
      </c>
    </row>
    <row r="11538" spans="8:17" x14ac:dyDescent="0.25">
      <c r="H11538" s="59">
        <v>136174</v>
      </c>
      <c r="I11538" s="59" t="s">
        <v>71</v>
      </c>
      <c r="J11538" s="59">
        <v>42595959</v>
      </c>
      <c r="K11538" s="59" t="s">
        <v>12040</v>
      </c>
      <c r="L11538" s="61" t="s">
        <v>81</v>
      </c>
      <c r="M11538" s="61">
        <f>VLOOKUP(H11538,zdroj!C:F,4,0)</f>
        <v>0</v>
      </c>
      <c r="N11538" s="61" t="str">
        <f t="shared" si="360"/>
        <v>-</v>
      </c>
      <c r="P11538" s="73" t="str">
        <f t="shared" si="361"/>
        <v/>
      </c>
      <c r="Q11538" s="61" t="s">
        <v>88</v>
      </c>
    </row>
    <row r="11539" spans="8:17" x14ac:dyDescent="0.25">
      <c r="H11539" s="59">
        <v>136174</v>
      </c>
      <c r="I11539" s="59" t="s">
        <v>71</v>
      </c>
      <c r="J11539" s="59">
        <v>42596629</v>
      </c>
      <c r="K11539" s="59" t="s">
        <v>12041</v>
      </c>
      <c r="L11539" s="61" t="s">
        <v>81</v>
      </c>
      <c r="M11539" s="61">
        <f>VLOOKUP(H11539,zdroj!C:F,4,0)</f>
        <v>0</v>
      </c>
      <c r="N11539" s="61" t="str">
        <f t="shared" si="360"/>
        <v>-</v>
      </c>
      <c r="P11539" s="73" t="str">
        <f t="shared" si="361"/>
        <v/>
      </c>
      <c r="Q11539" s="61" t="s">
        <v>88</v>
      </c>
    </row>
    <row r="11540" spans="8:17" x14ac:dyDescent="0.25">
      <c r="H11540" s="59">
        <v>136174</v>
      </c>
      <c r="I11540" s="59" t="s">
        <v>71</v>
      </c>
      <c r="J11540" s="59">
        <v>73894800</v>
      </c>
      <c r="K11540" s="59" t="s">
        <v>12042</v>
      </c>
      <c r="L11540" s="61" t="s">
        <v>81</v>
      </c>
      <c r="M11540" s="61">
        <f>VLOOKUP(H11540,zdroj!C:F,4,0)</f>
        <v>0</v>
      </c>
      <c r="N11540" s="61" t="str">
        <f t="shared" si="360"/>
        <v>-</v>
      </c>
      <c r="P11540" s="73" t="str">
        <f t="shared" si="361"/>
        <v/>
      </c>
      <c r="Q11540" s="61" t="s">
        <v>88</v>
      </c>
    </row>
    <row r="11541" spans="8:17" x14ac:dyDescent="0.25">
      <c r="H11541" s="59">
        <v>136174</v>
      </c>
      <c r="I11541" s="59" t="s">
        <v>71</v>
      </c>
      <c r="J11541" s="59">
        <v>74205579</v>
      </c>
      <c r="K11541" s="59" t="s">
        <v>12043</v>
      </c>
      <c r="L11541" s="61" t="s">
        <v>81</v>
      </c>
      <c r="M11541" s="61">
        <f>VLOOKUP(H11541,zdroj!C:F,4,0)</f>
        <v>0</v>
      </c>
      <c r="N11541" s="61" t="str">
        <f t="shared" si="360"/>
        <v>-</v>
      </c>
      <c r="P11541" s="73" t="str">
        <f t="shared" si="361"/>
        <v/>
      </c>
      <c r="Q11541" s="61" t="s">
        <v>88</v>
      </c>
    </row>
    <row r="11542" spans="8:17" x14ac:dyDescent="0.25">
      <c r="H11542" s="59">
        <v>136174</v>
      </c>
      <c r="I11542" s="59" t="s">
        <v>71</v>
      </c>
      <c r="J11542" s="59">
        <v>74205927</v>
      </c>
      <c r="K11542" s="59" t="s">
        <v>12044</v>
      </c>
      <c r="L11542" s="61" t="s">
        <v>81</v>
      </c>
      <c r="M11542" s="61">
        <f>VLOOKUP(H11542,zdroj!C:F,4,0)</f>
        <v>0</v>
      </c>
      <c r="N11542" s="61" t="str">
        <f t="shared" si="360"/>
        <v>-</v>
      </c>
      <c r="P11542" s="73" t="str">
        <f t="shared" si="361"/>
        <v/>
      </c>
      <c r="Q11542" s="61" t="s">
        <v>88</v>
      </c>
    </row>
    <row r="11543" spans="8:17" x14ac:dyDescent="0.25">
      <c r="H11543" s="59">
        <v>136174</v>
      </c>
      <c r="I11543" s="59" t="s">
        <v>71</v>
      </c>
      <c r="J11543" s="59">
        <v>74206249</v>
      </c>
      <c r="K11543" s="59" t="s">
        <v>12045</v>
      </c>
      <c r="L11543" s="61" t="s">
        <v>81</v>
      </c>
      <c r="M11543" s="61">
        <f>VLOOKUP(H11543,zdroj!C:F,4,0)</f>
        <v>0</v>
      </c>
      <c r="N11543" s="61" t="str">
        <f t="shared" si="360"/>
        <v>-</v>
      </c>
      <c r="P11543" s="73" t="str">
        <f t="shared" si="361"/>
        <v/>
      </c>
      <c r="Q11543" s="61" t="s">
        <v>88</v>
      </c>
    </row>
    <row r="11544" spans="8:17" x14ac:dyDescent="0.25">
      <c r="H11544" s="59">
        <v>136174</v>
      </c>
      <c r="I11544" s="59" t="s">
        <v>71</v>
      </c>
      <c r="J11544" s="59">
        <v>74207130</v>
      </c>
      <c r="K11544" s="59" t="s">
        <v>12046</v>
      </c>
      <c r="L11544" s="61" t="s">
        <v>81</v>
      </c>
      <c r="M11544" s="61">
        <f>VLOOKUP(H11544,zdroj!C:F,4,0)</f>
        <v>0</v>
      </c>
      <c r="N11544" s="61" t="str">
        <f t="shared" si="360"/>
        <v>-</v>
      </c>
      <c r="P11544" s="73" t="str">
        <f t="shared" si="361"/>
        <v/>
      </c>
      <c r="Q11544" s="61" t="s">
        <v>88</v>
      </c>
    </row>
    <row r="11545" spans="8:17" x14ac:dyDescent="0.25">
      <c r="H11545" s="59">
        <v>96016</v>
      </c>
      <c r="I11545" s="59" t="s">
        <v>69</v>
      </c>
      <c r="J11545" s="59">
        <v>20994630</v>
      </c>
      <c r="K11545" s="59" t="s">
        <v>12047</v>
      </c>
      <c r="L11545" s="61" t="s">
        <v>113</v>
      </c>
      <c r="M11545" s="61">
        <f>VLOOKUP(H11545,zdroj!C:F,4,0)</f>
        <v>0</v>
      </c>
      <c r="N11545" s="61" t="str">
        <f t="shared" si="360"/>
        <v>katB</v>
      </c>
      <c r="P11545" s="73" t="str">
        <f t="shared" si="361"/>
        <v/>
      </c>
      <c r="Q11545" s="61" t="s">
        <v>30</v>
      </c>
    </row>
    <row r="11546" spans="8:17" x14ac:dyDescent="0.25">
      <c r="H11546" s="59">
        <v>96016</v>
      </c>
      <c r="I11546" s="59" t="s">
        <v>69</v>
      </c>
      <c r="J11546" s="59">
        <v>20994656</v>
      </c>
      <c r="K11546" s="59" t="s">
        <v>12048</v>
      </c>
      <c r="L11546" s="61" t="s">
        <v>113</v>
      </c>
      <c r="M11546" s="61">
        <f>VLOOKUP(H11546,zdroj!C:F,4,0)</f>
        <v>0</v>
      </c>
      <c r="N11546" s="61" t="str">
        <f t="shared" si="360"/>
        <v>katB</v>
      </c>
      <c r="P11546" s="73" t="str">
        <f t="shared" si="361"/>
        <v/>
      </c>
      <c r="Q11546" s="61" t="s">
        <v>30</v>
      </c>
    </row>
    <row r="11547" spans="8:17" x14ac:dyDescent="0.25">
      <c r="H11547" s="59">
        <v>96016</v>
      </c>
      <c r="I11547" s="59" t="s">
        <v>69</v>
      </c>
      <c r="J11547" s="59">
        <v>20994664</v>
      </c>
      <c r="K11547" s="59" t="s">
        <v>12049</v>
      </c>
      <c r="L11547" s="61" t="s">
        <v>113</v>
      </c>
      <c r="M11547" s="61">
        <f>VLOOKUP(H11547,zdroj!C:F,4,0)</f>
        <v>0</v>
      </c>
      <c r="N11547" s="61" t="str">
        <f t="shared" si="360"/>
        <v>katB</v>
      </c>
      <c r="P11547" s="73" t="str">
        <f t="shared" si="361"/>
        <v/>
      </c>
      <c r="Q11547" s="61" t="s">
        <v>30</v>
      </c>
    </row>
    <row r="11548" spans="8:17" x14ac:dyDescent="0.25">
      <c r="H11548" s="59">
        <v>96016</v>
      </c>
      <c r="I11548" s="59" t="s">
        <v>69</v>
      </c>
      <c r="J11548" s="59">
        <v>20994672</v>
      </c>
      <c r="K11548" s="59" t="s">
        <v>12050</v>
      </c>
      <c r="L11548" s="61" t="s">
        <v>113</v>
      </c>
      <c r="M11548" s="61">
        <f>VLOOKUP(H11548,zdroj!C:F,4,0)</f>
        <v>0</v>
      </c>
      <c r="N11548" s="61" t="str">
        <f t="shared" si="360"/>
        <v>katB</v>
      </c>
      <c r="P11548" s="73" t="str">
        <f t="shared" si="361"/>
        <v/>
      </c>
      <c r="Q11548" s="61" t="s">
        <v>30</v>
      </c>
    </row>
    <row r="11549" spans="8:17" x14ac:dyDescent="0.25">
      <c r="H11549" s="59">
        <v>96016</v>
      </c>
      <c r="I11549" s="59" t="s">
        <v>69</v>
      </c>
      <c r="J11549" s="59">
        <v>20994699</v>
      </c>
      <c r="K11549" s="59" t="s">
        <v>12051</v>
      </c>
      <c r="L11549" s="61" t="s">
        <v>113</v>
      </c>
      <c r="M11549" s="61">
        <f>VLOOKUP(H11549,zdroj!C:F,4,0)</f>
        <v>0</v>
      </c>
      <c r="N11549" s="61" t="str">
        <f t="shared" si="360"/>
        <v>katB</v>
      </c>
      <c r="P11549" s="73" t="str">
        <f t="shared" si="361"/>
        <v/>
      </c>
      <c r="Q11549" s="61" t="s">
        <v>30</v>
      </c>
    </row>
    <row r="11550" spans="8:17" x14ac:dyDescent="0.25">
      <c r="H11550" s="59">
        <v>96016</v>
      </c>
      <c r="I11550" s="59" t="s">
        <v>69</v>
      </c>
      <c r="J11550" s="59">
        <v>20994702</v>
      </c>
      <c r="K11550" s="59" t="s">
        <v>12052</v>
      </c>
      <c r="L11550" s="61" t="s">
        <v>113</v>
      </c>
      <c r="M11550" s="61">
        <f>VLOOKUP(H11550,zdroj!C:F,4,0)</f>
        <v>0</v>
      </c>
      <c r="N11550" s="61" t="str">
        <f t="shared" si="360"/>
        <v>katB</v>
      </c>
      <c r="P11550" s="73" t="str">
        <f t="shared" si="361"/>
        <v/>
      </c>
      <c r="Q11550" s="61" t="s">
        <v>30</v>
      </c>
    </row>
    <row r="11551" spans="8:17" x14ac:dyDescent="0.25">
      <c r="H11551" s="59">
        <v>96016</v>
      </c>
      <c r="I11551" s="59" t="s">
        <v>69</v>
      </c>
      <c r="J11551" s="59">
        <v>20994711</v>
      </c>
      <c r="K11551" s="59" t="s">
        <v>12053</v>
      </c>
      <c r="L11551" s="61" t="s">
        <v>113</v>
      </c>
      <c r="M11551" s="61">
        <f>VLOOKUP(H11551,zdroj!C:F,4,0)</f>
        <v>0</v>
      </c>
      <c r="N11551" s="61" t="str">
        <f t="shared" si="360"/>
        <v>katB</v>
      </c>
      <c r="P11551" s="73" t="str">
        <f t="shared" si="361"/>
        <v/>
      </c>
      <c r="Q11551" s="61" t="s">
        <v>30</v>
      </c>
    </row>
    <row r="11552" spans="8:17" x14ac:dyDescent="0.25">
      <c r="H11552" s="59">
        <v>96016</v>
      </c>
      <c r="I11552" s="59" t="s">
        <v>69</v>
      </c>
      <c r="J11552" s="59">
        <v>20994729</v>
      </c>
      <c r="K11552" s="59" t="s">
        <v>12054</v>
      </c>
      <c r="L11552" s="61" t="s">
        <v>113</v>
      </c>
      <c r="M11552" s="61">
        <f>VLOOKUP(H11552,zdroj!C:F,4,0)</f>
        <v>0</v>
      </c>
      <c r="N11552" s="61" t="str">
        <f t="shared" si="360"/>
        <v>katB</v>
      </c>
      <c r="P11552" s="73" t="str">
        <f t="shared" si="361"/>
        <v/>
      </c>
      <c r="Q11552" s="61" t="s">
        <v>30</v>
      </c>
    </row>
    <row r="11553" spans="8:17" x14ac:dyDescent="0.25">
      <c r="H11553" s="59">
        <v>96016</v>
      </c>
      <c r="I11553" s="59" t="s">
        <v>69</v>
      </c>
      <c r="J11553" s="59">
        <v>20994737</v>
      </c>
      <c r="K11553" s="59" t="s">
        <v>12055</v>
      </c>
      <c r="L11553" s="61" t="s">
        <v>113</v>
      </c>
      <c r="M11553" s="61">
        <f>VLOOKUP(H11553,zdroj!C:F,4,0)</f>
        <v>0</v>
      </c>
      <c r="N11553" s="61" t="str">
        <f t="shared" si="360"/>
        <v>katB</v>
      </c>
      <c r="P11553" s="73" t="str">
        <f t="shared" si="361"/>
        <v/>
      </c>
      <c r="Q11553" s="61" t="s">
        <v>30</v>
      </c>
    </row>
    <row r="11554" spans="8:17" x14ac:dyDescent="0.25">
      <c r="H11554" s="59">
        <v>96016</v>
      </c>
      <c r="I11554" s="59" t="s">
        <v>69</v>
      </c>
      <c r="J11554" s="59">
        <v>20994745</v>
      </c>
      <c r="K11554" s="59" t="s">
        <v>12056</v>
      </c>
      <c r="L11554" s="61" t="s">
        <v>113</v>
      </c>
      <c r="M11554" s="61">
        <f>VLOOKUP(H11554,zdroj!C:F,4,0)</f>
        <v>0</v>
      </c>
      <c r="N11554" s="61" t="str">
        <f t="shared" si="360"/>
        <v>katB</v>
      </c>
      <c r="P11554" s="73" t="str">
        <f t="shared" si="361"/>
        <v/>
      </c>
      <c r="Q11554" s="61" t="s">
        <v>30</v>
      </c>
    </row>
    <row r="11555" spans="8:17" x14ac:dyDescent="0.25">
      <c r="H11555" s="59">
        <v>96016</v>
      </c>
      <c r="I11555" s="59" t="s">
        <v>69</v>
      </c>
      <c r="J11555" s="59">
        <v>20994761</v>
      </c>
      <c r="K11555" s="59" t="s">
        <v>12057</v>
      </c>
      <c r="L11555" s="61" t="s">
        <v>113</v>
      </c>
      <c r="M11555" s="61">
        <f>VLOOKUP(H11555,zdroj!C:F,4,0)</f>
        <v>0</v>
      </c>
      <c r="N11555" s="61" t="str">
        <f t="shared" si="360"/>
        <v>katB</v>
      </c>
      <c r="P11555" s="73" t="str">
        <f t="shared" si="361"/>
        <v/>
      </c>
      <c r="Q11555" s="61" t="s">
        <v>30</v>
      </c>
    </row>
    <row r="11556" spans="8:17" x14ac:dyDescent="0.25">
      <c r="H11556" s="59">
        <v>96016</v>
      </c>
      <c r="I11556" s="59" t="s">
        <v>69</v>
      </c>
      <c r="J11556" s="59">
        <v>20994770</v>
      </c>
      <c r="K11556" s="59" t="s">
        <v>12058</v>
      </c>
      <c r="L11556" s="61" t="s">
        <v>113</v>
      </c>
      <c r="M11556" s="61">
        <f>VLOOKUP(H11556,zdroj!C:F,4,0)</f>
        <v>0</v>
      </c>
      <c r="N11556" s="61" t="str">
        <f t="shared" si="360"/>
        <v>katB</v>
      </c>
      <c r="P11556" s="73" t="str">
        <f t="shared" si="361"/>
        <v/>
      </c>
      <c r="Q11556" s="61" t="s">
        <v>30</v>
      </c>
    </row>
    <row r="11557" spans="8:17" x14ac:dyDescent="0.25">
      <c r="H11557" s="59">
        <v>96016</v>
      </c>
      <c r="I11557" s="59" t="s">
        <v>69</v>
      </c>
      <c r="J11557" s="59">
        <v>20994788</v>
      </c>
      <c r="K11557" s="59" t="s">
        <v>12059</v>
      </c>
      <c r="L11557" s="61" t="s">
        <v>113</v>
      </c>
      <c r="M11557" s="61">
        <f>VLOOKUP(H11557,zdroj!C:F,4,0)</f>
        <v>0</v>
      </c>
      <c r="N11557" s="61" t="str">
        <f t="shared" si="360"/>
        <v>katB</v>
      </c>
      <c r="P11557" s="73" t="str">
        <f t="shared" si="361"/>
        <v/>
      </c>
      <c r="Q11557" s="61" t="s">
        <v>30</v>
      </c>
    </row>
    <row r="11558" spans="8:17" x14ac:dyDescent="0.25">
      <c r="H11558" s="59">
        <v>96016</v>
      </c>
      <c r="I11558" s="59" t="s">
        <v>69</v>
      </c>
      <c r="J11558" s="59">
        <v>20994796</v>
      </c>
      <c r="K11558" s="59" t="s">
        <v>12060</v>
      </c>
      <c r="L11558" s="61" t="s">
        <v>113</v>
      </c>
      <c r="M11558" s="61">
        <f>VLOOKUP(H11558,zdroj!C:F,4,0)</f>
        <v>0</v>
      </c>
      <c r="N11558" s="61" t="str">
        <f t="shared" si="360"/>
        <v>katB</v>
      </c>
      <c r="P11558" s="73" t="str">
        <f t="shared" si="361"/>
        <v/>
      </c>
      <c r="Q11558" s="61" t="s">
        <v>30</v>
      </c>
    </row>
    <row r="11559" spans="8:17" x14ac:dyDescent="0.25">
      <c r="H11559" s="59">
        <v>96016</v>
      </c>
      <c r="I11559" s="59" t="s">
        <v>69</v>
      </c>
      <c r="J11559" s="59">
        <v>20994800</v>
      </c>
      <c r="K11559" s="59" t="s">
        <v>12061</v>
      </c>
      <c r="L11559" s="61" t="s">
        <v>113</v>
      </c>
      <c r="M11559" s="61">
        <f>VLOOKUP(H11559,zdroj!C:F,4,0)</f>
        <v>0</v>
      </c>
      <c r="N11559" s="61" t="str">
        <f t="shared" si="360"/>
        <v>katB</v>
      </c>
      <c r="P11559" s="73" t="str">
        <f t="shared" si="361"/>
        <v/>
      </c>
      <c r="Q11559" s="61" t="s">
        <v>30</v>
      </c>
    </row>
    <row r="11560" spans="8:17" x14ac:dyDescent="0.25">
      <c r="H11560" s="59">
        <v>96016</v>
      </c>
      <c r="I11560" s="59" t="s">
        <v>69</v>
      </c>
      <c r="J11560" s="59">
        <v>20994818</v>
      </c>
      <c r="K11560" s="59" t="s">
        <v>12062</v>
      </c>
      <c r="L11560" s="61" t="s">
        <v>113</v>
      </c>
      <c r="M11560" s="61">
        <f>VLOOKUP(H11560,zdroj!C:F,4,0)</f>
        <v>0</v>
      </c>
      <c r="N11560" s="61" t="str">
        <f t="shared" si="360"/>
        <v>katB</v>
      </c>
      <c r="P11560" s="73" t="str">
        <f t="shared" si="361"/>
        <v/>
      </c>
      <c r="Q11560" s="61" t="s">
        <v>30</v>
      </c>
    </row>
    <row r="11561" spans="8:17" x14ac:dyDescent="0.25">
      <c r="H11561" s="59">
        <v>96016</v>
      </c>
      <c r="I11561" s="59" t="s">
        <v>69</v>
      </c>
      <c r="J11561" s="59">
        <v>20994826</v>
      </c>
      <c r="K11561" s="59" t="s">
        <v>12063</v>
      </c>
      <c r="L11561" s="61" t="s">
        <v>113</v>
      </c>
      <c r="M11561" s="61">
        <f>VLOOKUP(H11561,zdroj!C:F,4,0)</f>
        <v>0</v>
      </c>
      <c r="N11561" s="61" t="str">
        <f t="shared" si="360"/>
        <v>katB</v>
      </c>
      <c r="P11561" s="73" t="str">
        <f t="shared" si="361"/>
        <v/>
      </c>
      <c r="Q11561" s="61" t="s">
        <v>30</v>
      </c>
    </row>
    <row r="11562" spans="8:17" x14ac:dyDescent="0.25">
      <c r="H11562" s="59">
        <v>96016</v>
      </c>
      <c r="I11562" s="59" t="s">
        <v>69</v>
      </c>
      <c r="J11562" s="59">
        <v>20994834</v>
      </c>
      <c r="K11562" s="59" t="s">
        <v>12064</v>
      </c>
      <c r="L11562" s="61" t="s">
        <v>113</v>
      </c>
      <c r="M11562" s="61">
        <f>VLOOKUP(H11562,zdroj!C:F,4,0)</f>
        <v>0</v>
      </c>
      <c r="N11562" s="61" t="str">
        <f t="shared" si="360"/>
        <v>katB</v>
      </c>
      <c r="P11562" s="73" t="str">
        <f t="shared" si="361"/>
        <v/>
      </c>
      <c r="Q11562" s="61" t="s">
        <v>30</v>
      </c>
    </row>
    <row r="11563" spans="8:17" x14ac:dyDescent="0.25">
      <c r="H11563" s="59">
        <v>96016</v>
      </c>
      <c r="I11563" s="59" t="s">
        <v>69</v>
      </c>
      <c r="J11563" s="59">
        <v>20994842</v>
      </c>
      <c r="K11563" s="59" t="s">
        <v>12065</v>
      </c>
      <c r="L11563" s="61" t="s">
        <v>113</v>
      </c>
      <c r="M11563" s="61">
        <f>VLOOKUP(H11563,zdroj!C:F,4,0)</f>
        <v>0</v>
      </c>
      <c r="N11563" s="61" t="str">
        <f t="shared" si="360"/>
        <v>katB</v>
      </c>
      <c r="P11563" s="73" t="str">
        <f t="shared" si="361"/>
        <v/>
      </c>
      <c r="Q11563" s="61" t="s">
        <v>30</v>
      </c>
    </row>
    <row r="11564" spans="8:17" x14ac:dyDescent="0.25">
      <c r="H11564" s="59">
        <v>96016</v>
      </c>
      <c r="I11564" s="59" t="s">
        <v>69</v>
      </c>
      <c r="J11564" s="59">
        <v>20994851</v>
      </c>
      <c r="K11564" s="59" t="s">
        <v>12066</v>
      </c>
      <c r="L11564" s="61" t="s">
        <v>113</v>
      </c>
      <c r="M11564" s="61">
        <f>VLOOKUP(H11564,zdroj!C:F,4,0)</f>
        <v>0</v>
      </c>
      <c r="N11564" s="61" t="str">
        <f t="shared" si="360"/>
        <v>katB</v>
      </c>
      <c r="P11564" s="73" t="str">
        <f t="shared" si="361"/>
        <v/>
      </c>
      <c r="Q11564" s="61" t="s">
        <v>30</v>
      </c>
    </row>
    <row r="11565" spans="8:17" x14ac:dyDescent="0.25">
      <c r="H11565" s="59">
        <v>96016</v>
      </c>
      <c r="I11565" s="59" t="s">
        <v>69</v>
      </c>
      <c r="J11565" s="59">
        <v>20994869</v>
      </c>
      <c r="K11565" s="59" t="s">
        <v>12067</v>
      </c>
      <c r="L11565" s="61" t="s">
        <v>113</v>
      </c>
      <c r="M11565" s="61">
        <f>VLOOKUP(H11565,zdroj!C:F,4,0)</f>
        <v>0</v>
      </c>
      <c r="N11565" s="61" t="str">
        <f t="shared" si="360"/>
        <v>katB</v>
      </c>
      <c r="P11565" s="73" t="str">
        <f t="shared" si="361"/>
        <v/>
      </c>
      <c r="Q11565" s="61" t="s">
        <v>30</v>
      </c>
    </row>
    <row r="11566" spans="8:17" x14ac:dyDescent="0.25">
      <c r="H11566" s="59">
        <v>96016</v>
      </c>
      <c r="I11566" s="59" t="s">
        <v>69</v>
      </c>
      <c r="J11566" s="59">
        <v>20994877</v>
      </c>
      <c r="K11566" s="59" t="s">
        <v>12068</v>
      </c>
      <c r="L11566" s="61" t="s">
        <v>113</v>
      </c>
      <c r="M11566" s="61">
        <f>VLOOKUP(H11566,zdroj!C:F,4,0)</f>
        <v>0</v>
      </c>
      <c r="N11566" s="61" t="str">
        <f t="shared" si="360"/>
        <v>katB</v>
      </c>
      <c r="P11566" s="73" t="str">
        <f t="shared" si="361"/>
        <v/>
      </c>
      <c r="Q11566" s="61" t="s">
        <v>30</v>
      </c>
    </row>
    <row r="11567" spans="8:17" x14ac:dyDescent="0.25">
      <c r="H11567" s="59">
        <v>96016</v>
      </c>
      <c r="I11567" s="59" t="s">
        <v>69</v>
      </c>
      <c r="J11567" s="59">
        <v>20994885</v>
      </c>
      <c r="K11567" s="59" t="s">
        <v>12069</v>
      </c>
      <c r="L11567" s="61" t="s">
        <v>81</v>
      </c>
      <c r="M11567" s="61">
        <f>VLOOKUP(H11567,zdroj!C:F,4,0)</f>
        <v>0</v>
      </c>
      <c r="N11567" s="61" t="str">
        <f t="shared" si="360"/>
        <v>-</v>
      </c>
      <c r="P11567" s="73" t="str">
        <f t="shared" si="361"/>
        <v/>
      </c>
      <c r="Q11567" s="61" t="s">
        <v>86</v>
      </c>
    </row>
    <row r="11568" spans="8:17" x14ac:dyDescent="0.25">
      <c r="H11568" s="59">
        <v>96016</v>
      </c>
      <c r="I11568" s="59" t="s">
        <v>69</v>
      </c>
      <c r="J11568" s="59">
        <v>20994893</v>
      </c>
      <c r="K11568" s="59" t="s">
        <v>12070</v>
      </c>
      <c r="L11568" s="61" t="s">
        <v>81</v>
      </c>
      <c r="M11568" s="61">
        <f>VLOOKUP(H11568,zdroj!C:F,4,0)</f>
        <v>0</v>
      </c>
      <c r="N11568" s="61" t="str">
        <f t="shared" si="360"/>
        <v>-</v>
      </c>
      <c r="P11568" s="73" t="str">
        <f t="shared" si="361"/>
        <v/>
      </c>
      <c r="Q11568" s="61" t="s">
        <v>88</v>
      </c>
    </row>
    <row r="11569" spans="8:17" x14ac:dyDescent="0.25">
      <c r="H11569" s="59">
        <v>96016</v>
      </c>
      <c r="I11569" s="59" t="s">
        <v>69</v>
      </c>
      <c r="J11569" s="59">
        <v>20994915</v>
      </c>
      <c r="K11569" s="59" t="s">
        <v>12071</v>
      </c>
      <c r="L11569" s="61" t="s">
        <v>113</v>
      </c>
      <c r="M11569" s="61">
        <f>VLOOKUP(H11569,zdroj!C:F,4,0)</f>
        <v>0</v>
      </c>
      <c r="N11569" s="61" t="str">
        <f t="shared" si="360"/>
        <v>katB</v>
      </c>
      <c r="P11569" s="73" t="str">
        <f t="shared" si="361"/>
        <v/>
      </c>
      <c r="Q11569" s="61" t="s">
        <v>30</v>
      </c>
    </row>
    <row r="11570" spans="8:17" x14ac:dyDescent="0.25">
      <c r="H11570" s="59">
        <v>96016</v>
      </c>
      <c r="I11570" s="59" t="s">
        <v>69</v>
      </c>
      <c r="J11570" s="59">
        <v>20994923</v>
      </c>
      <c r="K11570" s="59" t="s">
        <v>12072</v>
      </c>
      <c r="L11570" s="61" t="s">
        <v>81</v>
      </c>
      <c r="M11570" s="61">
        <f>VLOOKUP(H11570,zdroj!C:F,4,0)</f>
        <v>0</v>
      </c>
      <c r="N11570" s="61" t="str">
        <f t="shared" si="360"/>
        <v>-</v>
      </c>
      <c r="P11570" s="73" t="str">
        <f t="shared" si="361"/>
        <v/>
      </c>
      <c r="Q11570" s="61" t="s">
        <v>86</v>
      </c>
    </row>
    <row r="11571" spans="8:17" x14ac:dyDescent="0.25">
      <c r="H11571" s="59">
        <v>96016</v>
      </c>
      <c r="I11571" s="59" t="s">
        <v>69</v>
      </c>
      <c r="J11571" s="59">
        <v>20994931</v>
      </c>
      <c r="K11571" s="59" t="s">
        <v>12073</v>
      </c>
      <c r="L11571" s="61" t="s">
        <v>81</v>
      </c>
      <c r="M11571" s="61">
        <f>VLOOKUP(H11571,zdroj!C:F,4,0)</f>
        <v>0</v>
      </c>
      <c r="N11571" s="61" t="str">
        <f t="shared" si="360"/>
        <v>-</v>
      </c>
      <c r="P11571" s="73" t="str">
        <f t="shared" si="361"/>
        <v/>
      </c>
      <c r="Q11571" s="61" t="s">
        <v>88</v>
      </c>
    </row>
    <row r="11572" spans="8:17" x14ac:dyDescent="0.25">
      <c r="H11572" s="59">
        <v>96016</v>
      </c>
      <c r="I11572" s="59" t="s">
        <v>69</v>
      </c>
      <c r="J11572" s="59">
        <v>20994940</v>
      </c>
      <c r="K11572" s="59" t="s">
        <v>12074</v>
      </c>
      <c r="L11572" s="61" t="s">
        <v>113</v>
      </c>
      <c r="M11572" s="61">
        <f>VLOOKUP(H11572,zdroj!C:F,4,0)</f>
        <v>0</v>
      </c>
      <c r="N11572" s="61" t="str">
        <f t="shared" si="360"/>
        <v>katB</v>
      </c>
      <c r="P11572" s="73" t="str">
        <f t="shared" si="361"/>
        <v/>
      </c>
      <c r="Q11572" s="61" t="s">
        <v>30</v>
      </c>
    </row>
    <row r="11573" spans="8:17" x14ac:dyDescent="0.25">
      <c r="H11573" s="59">
        <v>96016</v>
      </c>
      <c r="I11573" s="59" t="s">
        <v>69</v>
      </c>
      <c r="J11573" s="59">
        <v>20994958</v>
      </c>
      <c r="K11573" s="59" t="s">
        <v>12075</v>
      </c>
      <c r="L11573" s="61" t="s">
        <v>113</v>
      </c>
      <c r="M11573" s="61">
        <f>VLOOKUP(H11573,zdroj!C:F,4,0)</f>
        <v>0</v>
      </c>
      <c r="N11573" s="61" t="str">
        <f t="shared" si="360"/>
        <v>katB</v>
      </c>
      <c r="P11573" s="73" t="str">
        <f t="shared" si="361"/>
        <v/>
      </c>
      <c r="Q11573" s="61" t="s">
        <v>30</v>
      </c>
    </row>
    <row r="11574" spans="8:17" x14ac:dyDescent="0.25">
      <c r="H11574" s="59">
        <v>96016</v>
      </c>
      <c r="I11574" s="59" t="s">
        <v>69</v>
      </c>
      <c r="J11574" s="59">
        <v>20994966</v>
      </c>
      <c r="K11574" s="59" t="s">
        <v>12076</v>
      </c>
      <c r="L11574" s="61" t="s">
        <v>81</v>
      </c>
      <c r="M11574" s="61">
        <f>VLOOKUP(H11574,zdroj!C:F,4,0)</f>
        <v>0</v>
      </c>
      <c r="N11574" s="61" t="str">
        <f t="shared" si="360"/>
        <v>-</v>
      </c>
      <c r="P11574" s="73" t="str">
        <f t="shared" si="361"/>
        <v/>
      </c>
      <c r="Q11574" s="61" t="s">
        <v>88</v>
      </c>
    </row>
    <row r="11575" spans="8:17" x14ac:dyDescent="0.25">
      <c r="H11575" s="59">
        <v>96016</v>
      </c>
      <c r="I11575" s="59" t="s">
        <v>69</v>
      </c>
      <c r="J11575" s="59">
        <v>20995008</v>
      </c>
      <c r="K11575" s="59" t="s">
        <v>12077</v>
      </c>
      <c r="L11575" s="61" t="s">
        <v>81</v>
      </c>
      <c r="M11575" s="61">
        <f>VLOOKUP(H11575,zdroj!C:F,4,0)</f>
        <v>0</v>
      </c>
      <c r="N11575" s="61" t="str">
        <f t="shared" si="360"/>
        <v>-</v>
      </c>
      <c r="P11575" s="73" t="str">
        <f t="shared" si="361"/>
        <v/>
      </c>
      <c r="Q11575" s="61" t="s">
        <v>88</v>
      </c>
    </row>
    <row r="11576" spans="8:17" x14ac:dyDescent="0.25">
      <c r="H11576" s="59">
        <v>96016</v>
      </c>
      <c r="I11576" s="59" t="s">
        <v>69</v>
      </c>
      <c r="J11576" s="59">
        <v>20995016</v>
      </c>
      <c r="K11576" s="59" t="s">
        <v>12078</v>
      </c>
      <c r="L11576" s="61" t="s">
        <v>113</v>
      </c>
      <c r="M11576" s="61">
        <f>VLOOKUP(H11576,zdroj!C:F,4,0)</f>
        <v>0</v>
      </c>
      <c r="N11576" s="61" t="str">
        <f t="shared" si="360"/>
        <v>katB</v>
      </c>
      <c r="P11576" s="73" t="str">
        <f t="shared" si="361"/>
        <v/>
      </c>
      <c r="Q11576" s="61" t="s">
        <v>30</v>
      </c>
    </row>
    <row r="11577" spans="8:17" x14ac:dyDescent="0.25">
      <c r="H11577" s="59">
        <v>96016</v>
      </c>
      <c r="I11577" s="59" t="s">
        <v>69</v>
      </c>
      <c r="J11577" s="59">
        <v>20995024</v>
      </c>
      <c r="K11577" s="59" t="s">
        <v>12079</v>
      </c>
      <c r="L11577" s="61" t="s">
        <v>81</v>
      </c>
      <c r="M11577" s="61">
        <f>VLOOKUP(H11577,zdroj!C:F,4,0)</f>
        <v>0</v>
      </c>
      <c r="N11577" s="61" t="str">
        <f t="shared" si="360"/>
        <v>-</v>
      </c>
      <c r="P11577" s="73" t="str">
        <f t="shared" si="361"/>
        <v/>
      </c>
      <c r="Q11577" s="61" t="s">
        <v>88</v>
      </c>
    </row>
    <row r="11578" spans="8:17" x14ac:dyDescent="0.25">
      <c r="H11578" s="59">
        <v>96016</v>
      </c>
      <c r="I11578" s="59" t="s">
        <v>69</v>
      </c>
      <c r="J11578" s="59">
        <v>20995032</v>
      </c>
      <c r="K11578" s="59" t="s">
        <v>12080</v>
      </c>
      <c r="L11578" s="61" t="s">
        <v>81</v>
      </c>
      <c r="M11578" s="61">
        <f>VLOOKUP(H11578,zdroj!C:F,4,0)</f>
        <v>0</v>
      </c>
      <c r="N11578" s="61" t="str">
        <f t="shared" si="360"/>
        <v>-</v>
      </c>
      <c r="P11578" s="73" t="str">
        <f t="shared" si="361"/>
        <v/>
      </c>
      <c r="Q11578" s="61" t="s">
        <v>88</v>
      </c>
    </row>
    <row r="11579" spans="8:17" x14ac:dyDescent="0.25">
      <c r="H11579" s="59">
        <v>96016</v>
      </c>
      <c r="I11579" s="59" t="s">
        <v>69</v>
      </c>
      <c r="J11579" s="59">
        <v>20995041</v>
      </c>
      <c r="K11579" s="59" t="s">
        <v>12081</v>
      </c>
      <c r="L11579" s="61" t="s">
        <v>81</v>
      </c>
      <c r="M11579" s="61">
        <f>VLOOKUP(H11579,zdroj!C:F,4,0)</f>
        <v>0</v>
      </c>
      <c r="N11579" s="61" t="str">
        <f t="shared" si="360"/>
        <v>-</v>
      </c>
      <c r="P11579" s="73" t="str">
        <f t="shared" si="361"/>
        <v/>
      </c>
      <c r="Q11579" s="61" t="s">
        <v>88</v>
      </c>
    </row>
    <row r="11580" spans="8:17" x14ac:dyDescent="0.25">
      <c r="H11580" s="59">
        <v>96016</v>
      </c>
      <c r="I11580" s="59" t="s">
        <v>69</v>
      </c>
      <c r="J11580" s="59">
        <v>20995059</v>
      </c>
      <c r="K11580" s="59" t="s">
        <v>12082</v>
      </c>
      <c r="L11580" s="61" t="s">
        <v>81</v>
      </c>
      <c r="M11580" s="61">
        <f>VLOOKUP(H11580,zdroj!C:F,4,0)</f>
        <v>0</v>
      </c>
      <c r="N11580" s="61" t="str">
        <f t="shared" si="360"/>
        <v>-</v>
      </c>
      <c r="P11580" s="73" t="str">
        <f t="shared" si="361"/>
        <v/>
      </c>
      <c r="Q11580" s="61" t="s">
        <v>88</v>
      </c>
    </row>
    <row r="11581" spans="8:17" x14ac:dyDescent="0.25">
      <c r="H11581" s="59">
        <v>96016</v>
      </c>
      <c r="I11581" s="59" t="s">
        <v>69</v>
      </c>
      <c r="J11581" s="59">
        <v>20995067</v>
      </c>
      <c r="K11581" s="59" t="s">
        <v>12083</v>
      </c>
      <c r="L11581" s="61" t="s">
        <v>81</v>
      </c>
      <c r="M11581" s="61">
        <f>VLOOKUP(H11581,zdroj!C:F,4,0)</f>
        <v>0</v>
      </c>
      <c r="N11581" s="61" t="str">
        <f t="shared" si="360"/>
        <v>-</v>
      </c>
      <c r="P11581" s="73" t="str">
        <f t="shared" si="361"/>
        <v/>
      </c>
      <c r="Q11581" s="61" t="s">
        <v>88</v>
      </c>
    </row>
    <row r="11582" spans="8:17" x14ac:dyDescent="0.25">
      <c r="H11582" s="59">
        <v>96016</v>
      </c>
      <c r="I11582" s="59" t="s">
        <v>69</v>
      </c>
      <c r="J11582" s="59">
        <v>20995075</v>
      </c>
      <c r="K11582" s="59" t="s">
        <v>12084</v>
      </c>
      <c r="L11582" s="61" t="s">
        <v>81</v>
      </c>
      <c r="M11582" s="61">
        <f>VLOOKUP(H11582,zdroj!C:F,4,0)</f>
        <v>0</v>
      </c>
      <c r="N11582" s="61" t="str">
        <f t="shared" si="360"/>
        <v>-</v>
      </c>
      <c r="P11582" s="73" t="str">
        <f t="shared" si="361"/>
        <v/>
      </c>
      <c r="Q11582" s="61" t="s">
        <v>88</v>
      </c>
    </row>
    <row r="11583" spans="8:17" x14ac:dyDescent="0.25">
      <c r="H11583" s="59">
        <v>96016</v>
      </c>
      <c r="I11583" s="59" t="s">
        <v>69</v>
      </c>
      <c r="J11583" s="59">
        <v>20995083</v>
      </c>
      <c r="K11583" s="59" t="s">
        <v>12085</v>
      </c>
      <c r="L11583" s="61" t="s">
        <v>81</v>
      </c>
      <c r="M11583" s="61">
        <f>VLOOKUP(H11583,zdroj!C:F,4,0)</f>
        <v>0</v>
      </c>
      <c r="N11583" s="61" t="str">
        <f t="shared" si="360"/>
        <v>-</v>
      </c>
      <c r="P11583" s="73" t="str">
        <f t="shared" si="361"/>
        <v/>
      </c>
      <c r="Q11583" s="61" t="s">
        <v>88</v>
      </c>
    </row>
    <row r="11584" spans="8:17" x14ac:dyDescent="0.25">
      <c r="H11584" s="59">
        <v>96016</v>
      </c>
      <c r="I11584" s="59" t="s">
        <v>69</v>
      </c>
      <c r="J11584" s="59">
        <v>25894706</v>
      </c>
      <c r="K11584" s="59" t="s">
        <v>12086</v>
      </c>
      <c r="L11584" s="61" t="s">
        <v>113</v>
      </c>
      <c r="M11584" s="61">
        <f>VLOOKUP(H11584,zdroj!C:F,4,0)</f>
        <v>0</v>
      </c>
      <c r="N11584" s="61" t="str">
        <f t="shared" si="360"/>
        <v>katB</v>
      </c>
      <c r="P11584" s="73" t="str">
        <f t="shared" si="361"/>
        <v/>
      </c>
      <c r="Q11584" s="61" t="s">
        <v>30</v>
      </c>
    </row>
    <row r="11585" spans="8:17" x14ac:dyDescent="0.25">
      <c r="H11585" s="59">
        <v>96016</v>
      </c>
      <c r="I11585" s="59" t="s">
        <v>69</v>
      </c>
      <c r="J11585" s="59">
        <v>26051460</v>
      </c>
      <c r="K11585" s="59" t="s">
        <v>12087</v>
      </c>
      <c r="L11585" s="61" t="s">
        <v>113</v>
      </c>
      <c r="M11585" s="61">
        <f>VLOOKUP(H11585,zdroj!C:F,4,0)</f>
        <v>0</v>
      </c>
      <c r="N11585" s="61" t="str">
        <f t="shared" si="360"/>
        <v>katB</v>
      </c>
      <c r="P11585" s="73" t="str">
        <f t="shared" si="361"/>
        <v/>
      </c>
      <c r="Q11585" s="61" t="s">
        <v>30</v>
      </c>
    </row>
    <row r="11586" spans="8:17" x14ac:dyDescent="0.25">
      <c r="H11586" s="59">
        <v>96016</v>
      </c>
      <c r="I11586" s="59" t="s">
        <v>69</v>
      </c>
      <c r="J11586" s="59">
        <v>26888661</v>
      </c>
      <c r="K11586" s="59" t="s">
        <v>12088</v>
      </c>
      <c r="L11586" s="61" t="s">
        <v>113</v>
      </c>
      <c r="M11586" s="61">
        <f>VLOOKUP(H11586,zdroj!C:F,4,0)</f>
        <v>0</v>
      </c>
      <c r="N11586" s="61" t="str">
        <f t="shared" si="360"/>
        <v>katB</v>
      </c>
      <c r="P11586" s="73" t="str">
        <f t="shared" si="361"/>
        <v/>
      </c>
      <c r="Q11586" s="61" t="s">
        <v>30</v>
      </c>
    </row>
    <row r="11587" spans="8:17" x14ac:dyDescent="0.25">
      <c r="H11587" s="59">
        <v>96016</v>
      </c>
      <c r="I11587" s="59" t="s">
        <v>69</v>
      </c>
      <c r="J11587" s="59">
        <v>27406181</v>
      </c>
      <c r="K11587" s="59" t="s">
        <v>12089</v>
      </c>
      <c r="L11587" s="61" t="s">
        <v>113</v>
      </c>
      <c r="M11587" s="61">
        <f>VLOOKUP(H11587,zdroj!C:F,4,0)</f>
        <v>0</v>
      </c>
      <c r="N11587" s="61" t="str">
        <f t="shared" si="360"/>
        <v>katB</v>
      </c>
      <c r="P11587" s="73" t="str">
        <f t="shared" si="361"/>
        <v/>
      </c>
      <c r="Q11587" s="61" t="s">
        <v>30</v>
      </c>
    </row>
    <row r="11588" spans="8:17" x14ac:dyDescent="0.25">
      <c r="H11588" s="59">
        <v>96016</v>
      </c>
      <c r="I11588" s="59" t="s">
        <v>69</v>
      </c>
      <c r="J11588" s="59">
        <v>28118821</v>
      </c>
      <c r="K11588" s="59" t="s">
        <v>12090</v>
      </c>
      <c r="L11588" s="61" t="s">
        <v>113</v>
      </c>
      <c r="M11588" s="61">
        <f>VLOOKUP(H11588,zdroj!C:F,4,0)</f>
        <v>0</v>
      </c>
      <c r="N11588" s="61" t="str">
        <f t="shared" si="360"/>
        <v>katB</v>
      </c>
      <c r="P11588" s="73" t="str">
        <f t="shared" si="361"/>
        <v/>
      </c>
      <c r="Q11588" s="61" t="s">
        <v>30</v>
      </c>
    </row>
    <row r="11589" spans="8:17" x14ac:dyDescent="0.25">
      <c r="H11589" s="59">
        <v>96016</v>
      </c>
      <c r="I11589" s="59" t="s">
        <v>69</v>
      </c>
      <c r="J11589" s="59">
        <v>28143434</v>
      </c>
      <c r="K11589" s="59" t="s">
        <v>12091</v>
      </c>
      <c r="L11589" s="61" t="s">
        <v>113</v>
      </c>
      <c r="M11589" s="61">
        <f>VLOOKUP(H11589,zdroj!C:F,4,0)</f>
        <v>0</v>
      </c>
      <c r="N11589" s="61" t="str">
        <f t="shared" si="360"/>
        <v>katB</v>
      </c>
      <c r="P11589" s="73" t="str">
        <f t="shared" si="361"/>
        <v/>
      </c>
      <c r="Q11589" s="61" t="s">
        <v>30</v>
      </c>
    </row>
    <row r="11590" spans="8:17" x14ac:dyDescent="0.25">
      <c r="H11590" s="59">
        <v>96016</v>
      </c>
      <c r="I11590" s="59" t="s">
        <v>69</v>
      </c>
      <c r="J11590" s="59">
        <v>28143442</v>
      </c>
      <c r="K11590" s="59" t="s">
        <v>12092</v>
      </c>
      <c r="L11590" s="61" t="s">
        <v>113</v>
      </c>
      <c r="M11590" s="61">
        <f>VLOOKUP(H11590,zdroj!C:F,4,0)</f>
        <v>0</v>
      </c>
      <c r="N11590" s="61" t="str">
        <f t="shared" si="360"/>
        <v>katB</v>
      </c>
      <c r="P11590" s="73" t="str">
        <f t="shared" si="361"/>
        <v/>
      </c>
      <c r="Q11590" s="61" t="s">
        <v>30</v>
      </c>
    </row>
    <row r="11591" spans="8:17" x14ac:dyDescent="0.25">
      <c r="H11591" s="59">
        <v>96016</v>
      </c>
      <c r="I11591" s="59" t="s">
        <v>69</v>
      </c>
      <c r="J11591" s="59">
        <v>28414829</v>
      </c>
      <c r="K11591" s="59" t="s">
        <v>12093</v>
      </c>
      <c r="L11591" s="61" t="s">
        <v>81</v>
      </c>
      <c r="M11591" s="61">
        <f>VLOOKUP(H11591,zdroj!C:F,4,0)</f>
        <v>0</v>
      </c>
      <c r="N11591" s="61" t="str">
        <f t="shared" ref="N11591:N11654" si="362">IF(M11591="A",IF(L11591="katA","katB",L11591),L11591)</f>
        <v>-</v>
      </c>
      <c r="P11591" s="73" t="str">
        <f t="shared" ref="P11591:P11654" si="363">IF(O11591="A",1,"")</f>
        <v/>
      </c>
      <c r="Q11591" s="61" t="s">
        <v>88</v>
      </c>
    </row>
    <row r="11592" spans="8:17" x14ac:dyDescent="0.25">
      <c r="H11592" s="59">
        <v>96016</v>
      </c>
      <c r="I11592" s="59" t="s">
        <v>69</v>
      </c>
      <c r="J11592" s="59">
        <v>40073165</v>
      </c>
      <c r="K11592" s="59" t="s">
        <v>12094</v>
      </c>
      <c r="L11592" s="61" t="s">
        <v>81</v>
      </c>
      <c r="M11592" s="61">
        <f>VLOOKUP(H11592,zdroj!C:F,4,0)</f>
        <v>0</v>
      </c>
      <c r="N11592" s="61" t="str">
        <f t="shared" si="362"/>
        <v>-</v>
      </c>
      <c r="P11592" s="73" t="str">
        <f t="shared" si="363"/>
        <v/>
      </c>
      <c r="Q11592" s="61" t="s">
        <v>88</v>
      </c>
    </row>
    <row r="11593" spans="8:17" x14ac:dyDescent="0.25">
      <c r="H11593" s="59">
        <v>96016</v>
      </c>
      <c r="I11593" s="59" t="s">
        <v>69</v>
      </c>
      <c r="J11593" s="59">
        <v>40413225</v>
      </c>
      <c r="K11593" s="59" t="s">
        <v>12095</v>
      </c>
      <c r="L11593" s="61" t="s">
        <v>81</v>
      </c>
      <c r="M11593" s="61">
        <f>VLOOKUP(H11593,zdroj!C:F,4,0)</f>
        <v>0</v>
      </c>
      <c r="N11593" s="61" t="str">
        <f t="shared" si="362"/>
        <v>-</v>
      </c>
      <c r="P11593" s="73" t="str">
        <f t="shared" si="363"/>
        <v/>
      </c>
      <c r="Q11593" s="61" t="s">
        <v>86</v>
      </c>
    </row>
    <row r="11594" spans="8:17" x14ac:dyDescent="0.25">
      <c r="H11594" s="59">
        <v>96016</v>
      </c>
      <c r="I11594" s="59" t="s">
        <v>69</v>
      </c>
      <c r="J11594" s="59">
        <v>78082765</v>
      </c>
      <c r="K11594" s="59" t="s">
        <v>12096</v>
      </c>
      <c r="L11594" s="61" t="s">
        <v>113</v>
      </c>
      <c r="M11594" s="61">
        <f>VLOOKUP(H11594,zdroj!C:F,4,0)</f>
        <v>0</v>
      </c>
      <c r="N11594" s="61" t="str">
        <f t="shared" si="362"/>
        <v>katB</v>
      </c>
      <c r="P11594" s="73" t="str">
        <f t="shared" si="363"/>
        <v/>
      </c>
      <c r="Q11594" s="61" t="s">
        <v>30</v>
      </c>
    </row>
    <row r="11595" spans="8:17" x14ac:dyDescent="0.25">
      <c r="H11595" s="59">
        <v>96016</v>
      </c>
      <c r="I11595" s="59" t="s">
        <v>69</v>
      </c>
      <c r="J11595" s="59">
        <v>79528228</v>
      </c>
      <c r="K11595" s="59" t="s">
        <v>12097</v>
      </c>
      <c r="L11595" s="61" t="s">
        <v>113</v>
      </c>
      <c r="M11595" s="61">
        <f>VLOOKUP(H11595,zdroj!C:F,4,0)</f>
        <v>0</v>
      </c>
      <c r="N11595" s="61" t="str">
        <f t="shared" si="362"/>
        <v>katB</v>
      </c>
      <c r="P11595" s="73" t="str">
        <f t="shared" si="363"/>
        <v/>
      </c>
      <c r="Q11595" s="61" t="s">
        <v>30</v>
      </c>
    </row>
    <row r="11596" spans="8:17" x14ac:dyDescent="0.25">
      <c r="H11596" s="59">
        <v>96032</v>
      </c>
      <c r="I11596" s="59" t="s">
        <v>72</v>
      </c>
      <c r="J11596" s="59">
        <v>20995091</v>
      </c>
      <c r="K11596" s="59" t="s">
        <v>12098</v>
      </c>
      <c r="L11596" s="61" t="s">
        <v>81</v>
      </c>
      <c r="M11596" s="61">
        <f>VLOOKUP(H11596,zdroj!C:F,4,0)</f>
        <v>0</v>
      </c>
      <c r="N11596" s="61" t="str">
        <f t="shared" si="362"/>
        <v>-</v>
      </c>
      <c r="P11596" s="73" t="str">
        <f t="shared" si="363"/>
        <v/>
      </c>
      <c r="Q11596" s="61" t="s">
        <v>86</v>
      </c>
    </row>
    <row r="11597" spans="8:17" x14ac:dyDescent="0.25">
      <c r="H11597" s="59">
        <v>96032</v>
      </c>
      <c r="I11597" s="59" t="s">
        <v>72</v>
      </c>
      <c r="J11597" s="59">
        <v>20995113</v>
      </c>
      <c r="K11597" s="59" t="s">
        <v>12099</v>
      </c>
      <c r="L11597" s="61" t="s">
        <v>81</v>
      </c>
      <c r="M11597" s="61">
        <f>VLOOKUP(H11597,zdroj!C:F,4,0)</f>
        <v>0</v>
      </c>
      <c r="N11597" s="61" t="str">
        <f t="shared" si="362"/>
        <v>-</v>
      </c>
      <c r="P11597" s="73" t="str">
        <f t="shared" si="363"/>
        <v/>
      </c>
      <c r="Q11597" s="61" t="s">
        <v>86</v>
      </c>
    </row>
    <row r="11598" spans="8:17" x14ac:dyDescent="0.25">
      <c r="H11598" s="59">
        <v>96032</v>
      </c>
      <c r="I11598" s="59" t="s">
        <v>72</v>
      </c>
      <c r="J11598" s="59">
        <v>20995121</v>
      </c>
      <c r="K11598" s="59" t="s">
        <v>12100</v>
      </c>
      <c r="L11598" s="61" t="s">
        <v>81</v>
      </c>
      <c r="M11598" s="61">
        <f>VLOOKUP(H11598,zdroj!C:F,4,0)</f>
        <v>0</v>
      </c>
      <c r="N11598" s="61" t="str">
        <f t="shared" si="362"/>
        <v>-</v>
      </c>
      <c r="P11598" s="73" t="str">
        <f t="shared" si="363"/>
        <v/>
      </c>
      <c r="Q11598" s="61" t="s">
        <v>86</v>
      </c>
    </row>
    <row r="11599" spans="8:17" x14ac:dyDescent="0.25">
      <c r="H11599" s="59">
        <v>96032</v>
      </c>
      <c r="I11599" s="59" t="s">
        <v>72</v>
      </c>
      <c r="J11599" s="59">
        <v>20995130</v>
      </c>
      <c r="K11599" s="59" t="s">
        <v>12101</v>
      </c>
      <c r="L11599" s="61" t="s">
        <v>81</v>
      </c>
      <c r="M11599" s="61">
        <f>VLOOKUP(H11599,zdroj!C:F,4,0)</f>
        <v>0</v>
      </c>
      <c r="N11599" s="61" t="str">
        <f t="shared" si="362"/>
        <v>-</v>
      </c>
      <c r="P11599" s="73" t="str">
        <f t="shared" si="363"/>
        <v/>
      </c>
      <c r="Q11599" s="61" t="s">
        <v>86</v>
      </c>
    </row>
    <row r="11600" spans="8:17" x14ac:dyDescent="0.25">
      <c r="H11600" s="59">
        <v>96032</v>
      </c>
      <c r="I11600" s="59" t="s">
        <v>72</v>
      </c>
      <c r="J11600" s="59">
        <v>20995148</v>
      </c>
      <c r="K11600" s="59" t="s">
        <v>12102</v>
      </c>
      <c r="L11600" s="61" t="s">
        <v>81</v>
      </c>
      <c r="M11600" s="61">
        <f>VLOOKUP(H11600,zdroj!C:F,4,0)</f>
        <v>0</v>
      </c>
      <c r="N11600" s="61" t="str">
        <f t="shared" si="362"/>
        <v>-</v>
      </c>
      <c r="P11600" s="73" t="str">
        <f t="shared" si="363"/>
        <v/>
      </c>
      <c r="Q11600" s="61" t="s">
        <v>86</v>
      </c>
    </row>
    <row r="11601" spans="8:17" x14ac:dyDescent="0.25">
      <c r="H11601" s="59">
        <v>96032</v>
      </c>
      <c r="I11601" s="59" t="s">
        <v>72</v>
      </c>
      <c r="J11601" s="59">
        <v>20995156</v>
      </c>
      <c r="K11601" s="59" t="s">
        <v>12103</v>
      </c>
      <c r="L11601" s="61" t="s">
        <v>81</v>
      </c>
      <c r="M11601" s="61">
        <f>VLOOKUP(H11601,zdroj!C:F,4,0)</f>
        <v>0</v>
      </c>
      <c r="N11601" s="61" t="str">
        <f t="shared" si="362"/>
        <v>-</v>
      </c>
      <c r="P11601" s="73" t="str">
        <f t="shared" si="363"/>
        <v/>
      </c>
      <c r="Q11601" s="61" t="s">
        <v>86</v>
      </c>
    </row>
    <row r="11602" spans="8:17" x14ac:dyDescent="0.25">
      <c r="H11602" s="59">
        <v>96032</v>
      </c>
      <c r="I11602" s="59" t="s">
        <v>72</v>
      </c>
      <c r="J11602" s="59">
        <v>20995164</v>
      </c>
      <c r="K11602" s="59" t="s">
        <v>12104</v>
      </c>
      <c r="L11602" s="61" t="s">
        <v>81</v>
      </c>
      <c r="M11602" s="61">
        <f>VLOOKUP(H11602,zdroj!C:F,4,0)</f>
        <v>0</v>
      </c>
      <c r="N11602" s="61" t="str">
        <f t="shared" si="362"/>
        <v>-</v>
      </c>
      <c r="P11602" s="73" t="str">
        <f t="shared" si="363"/>
        <v/>
      </c>
      <c r="Q11602" s="61" t="s">
        <v>86</v>
      </c>
    </row>
    <row r="11603" spans="8:17" x14ac:dyDescent="0.25">
      <c r="H11603" s="59">
        <v>96032</v>
      </c>
      <c r="I11603" s="59" t="s">
        <v>72</v>
      </c>
      <c r="J11603" s="59">
        <v>20995172</v>
      </c>
      <c r="K11603" s="59" t="s">
        <v>12105</v>
      </c>
      <c r="L11603" s="61" t="s">
        <v>81</v>
      </c>
      <c r="M11603" s="61">
        <f>VLOOKUP(H11603,zdroj!C:F,4,0)</f>
        <v>0</v>
      </c>
      <c r="N11603" s="61" t="str">
        <f t="shared" si="362"/>
        <v>-</v>
      </c>
      <c r="P11603" s="73" t="str">
        <f t="shared" si="363"/>
        <v/>
      </c>
      <c r="Q11603" s="61" t="s">
        <v>86</v>
      </c>
    </row>
    <row r="11604" spans="8:17" x14ac:dyDescent="0.25">
      <c r="H11604" s="59">
        <v>96032</v>
      </c>
      <c r="I11604" s="59" t="s">
        <v>72</v>
      </c>
      <c r="J11604" s="59">
        <v>20995181</v>
      </c>
      <c r="K11604" s="59" t="s">
        <v>12106</v>
      </c>
      <c r="L11604" s="61" t="s">
        <v>81</v>
      </c>
      <c r="M11604" s="61">
        <f>VLOOKUP(H11604,zdroj!C:F,4,0)</f>
        <v>0</v>
      </c>
      <c r="N11604" s="61" t="str">
        <f t="shared" si="362"/>
        <v>-</v>
      </c>
      <c r="P11604" s="73" t="str">
        <f t="shared" si="363"/>
        <v/>
      </c>
      <c r="Q11604" s="61" t="s">
        <v>86</v>
      </c>
    </row>
    <row r="11605" spans="8:17" x14ac:dyDescent="0.25">
      <c r="H11605" s="59">
        <v>96032</v>
      </c>
      <c r="I11605" s="59" t="s">
        <v>72</v>
      </c>
      <c r="J11605" s="59">
        <v>20995199</v>
      </c>
      <c r="K11605" s="59" t="s">
        <v>12107</v>
      </c>
      <c r="L11605" s="61" t="s">
        <v>81</v>
      </c>
      <c r="M11605" s="61">
        <f>VLOOKUP(H11605,zdroj!C:F,4,0)</f>
        <v>0</v>
      </c>
      <c r="N11605" s="61" t="str">
        <f t="shared" si="362"/>
        <v>-</v>
      </c>
      <c r="P11605" s="73" t="str">
        <f t="shared" si="363"/>
        <v/>
      </c>
      <c r="Q11605" s="61" t="s">
        <v>86</v>
      </c>
    </row>
    <row r="11606" spans="8:17" x14ac:dyDescent="0.25">
      <c r="H11606" s="59">
        <v>96032</v>
      </c>
      <c r="I11606" s="59" t="s">
        <v>72</v>
      </c>
      <c r="J11606" s="59">
        <v>20995202</v>
      </c>
      <c r="K11606" s="59" t="s">
        <v>12108</v>
      </c>
      <c r="L11606" s="61" t="s">
        <v>81</v>
      </c>
      <c r="M11606" s="61">
        <f>VLOOKUP(H11606,zdroj!C:F,4,0)</f>
        <v>0</v>
      </c>
      <c r="N11606" s="61" t="str">
        <f t="shared" si="362"/>
        <v>-</v>
      </c>
      <c r="P11606" s="73" t="str">
        <f t="shared" si="363"/>
        <v/>
      </c>
      <c r="Q11606" s="61" t="s">
        <v>86</v>
      </c>
    </row>
    <row r="11607" spans="8:17" x14ac:dyDescent="0.25">
      <c r="H11607" s="59">
        <v>96032</v>
      </c>
      <c r="I11607" s="59" t="s">
        <v>72</v>
      </c>
      <c r="J11607" s="59">
        <v>20995211</v>
      </c>
      <c r="K11607" s="59" t="s">
        <v>12109</v>
      </c>
      <c r="L11607" s="61" t="s">
        <v>81</v>
      </c>
      <c r="M11607" s="61">
        <f>VLOOKUP(H11607,zdroj!C:F,4,0)</f>
        <v>0</v>
      </c>
      <c r="N11607" s="61" t="str">
        <f t="shared" si="362"/>
        <v>-</v>
      </c>
      <c r="P11607" s="73" t="str">
        <f t="shared" si="363"/>
        <v/>
      </c>
      <c r="Q11607" s="61" t="s">
        <v>86</v>
      </c>
    </row>
    <row r="11608" spans="8:17" x14ac:dyDescent="0.25">
      <c r="H11608" s="59">
        <v>96032</v>
      </c>
      <c r="I11608" s="59" t="s">
        <v>72</v>
      </c>
      <c r="J11608" s="59">
        <v>20995229</v>
      </c>
      <c r="K11608" s="59" t="s">
        <v>12110</v>
      </c>
      <c r="L11608" s="61" t="s">
        <v>81</v>
      </c>
      <c r="M11608" s="61">
        <f>VLOOKUP(H11608,zdroj!C:F,4,0)</f>
        <v>0</v>
      </c>
      <c r="N11608" s="61" t="str">
        <f t="shared" si="362"/>
        <v>-</v>
      </c>
      <c r="P11608" s="73" t="str">
        <f t="shared" si="363"/>
        <v/>
      </c>
      <c r="Q11608" s="61" t="s">
        <v>86</v>
      </c>
    </row>
    <row r="11609" spans="8:17" x14ac:dyDescent="0.25">
      <c r="H11609" s="59">
        <v>96032</v>
      </c>
      <c r="I11609" s="59" t="s">
        <v>72</v>
      </c>
      <c r="J11609" s="59">
        <v>20995237</v>
      </c>
      <c r="K11609" s="59" t="s">
        <v>12111</v>
      </c>
      <c r="L11609" s="61" t="s">
        <v>81</v>
      </c>
      <c r="M11609" s="61">
        <f>VLOOKUP(H11609,zdroj!C:F,4,0)</f>
        <v>0</v>
      </c>
      <c r="N11609" s="61" t="str">
        <f t="shared" si="362"/>
        <v>-</v>
      </c>
      <c r="P11609" s="73" t="str">
        <f t="shared" si="363"/>
        <v/>
      </c>
      <c r="Q11609" s="61" t="s">
        <v>86</v>
      </c>
    </row>
    <row r="11610" spans="8:17" x14ac:dyDescent="0.25">
      <c r="H11610" s="59">
        <v>96032</v>
      </c>
      <c r="I11610" s="59" t="s">
        <v>72</v>
      </c>
      <c r="J11610" s="59">
        <v>20995245</v>
      </c>
      <c r="K11610" s="59" t="s">
        <v>12112</v>
      </c>
      <c r="L11610" s="61" t="s">
        <v>81</v>
      </c>
      <c r="M11610" s="61">
        <f>VLOOKUP(H11610,zdroj!C:F,4,0)</f>
        <v>0</v>
      </c>
      <c r="N11610" s="61" t="str">
        <f t="shared" si="362"/>
        <v>-</v>
      </c>
      <c r="P11610" s="73" t="str">
        <f t="shared" si="363"/>
        <v/>
      </c>
      <c r="Q11610" s="61" t="s">
        <v>86</v>
      </c>
    </row>
    <row r="11611" spans="8:17" x14ac:dyDescent="0.25">
      <c r="H11611" s="59">
        <v>96032</v>
      </c>
      <c r="I11611" s="59" t="s">
        <v>72</v>
      </c>
      <c r="J11611" s="59">
        <v>20995253</v>
      </c>
      <c r="K11611" s="59" t="s">
        <v>12113</v>
      </c>
      <c r="L11611" s="61" t="s">
        <v>81</v>
      </c>
      <c r="M11611" s="61">
        <f>VLOOKUP(H11611,zdroj!C:F,4,0)</f>
        <v>0</v>
      </c>
      <c r="N11611" s="61" t="str">
        <f t="shared" si="362"/>
        <v>-</v>
      </c>
      <c r="P11611" s="73" t="str">
        <f t="shared" si="363"/>
        <v/>
      </c>
      <c r="Q11611" s="61" t="s">
        <v>86</v>
      </c>
    </row>
    <row r="11612" spans="8:17" x14ac:dyDescent="0.25">
      <c r="H11612" s="59">
        <v>96032</v>
      </c>
      <c r="I11612" s="59" t="s">
        <v>72</v>
      </c>
      <c r="J11612" s="59">
        <v>20995261</v>
      </c>
      <c r="K11612" s="59" t="s">
        <v>12114</v>
      </c>
      <c r="L11612" s="61" t="s">
        <v>81</v>
      </c>
      <c r="M11612" s="61">
        <f>VLOOKUP(H11612,zdroj!C:F,4,0)</f>
        <v>0</v>
      </c>
      <c r="N11612" s="61" t="str">
        <f t="shared" si="362"/>
        <v>-</v>
      </c>
      <c r="P11612" s="73" t="str">
        <f t="shared" si="363"/>
        <v/>
      </c>
      <c r="Q11612" s="61" t="s">
        <v>86</v>
      </c>
    </row>
    <row r="11613" spans="8:17" x14ac:dyDescent="0.25">
      <c r="H11613" s="59">
        <v>96032</v>
      </c>
      <c r="I11613" s="59" t="s">
        <v>72</v>
      </c>
      <c r="J11613" s="59">
        <v>20995270</v>
      </c>
      <c r="K11613" s="59" t="s">
        <v>12115</v>
      </c>
      <c r="L11613" s="61" t="s">
        <v>81</v>
      </c>
      <c r="M11613" s="61">
        <f>VLOOKUP(H11613,zdroj!C:F,4,0)</f>
        <v>0</v>
      </c>
      <c r="N11613" s="61" t="str">
        <f t="shared" si="362"/>
        <v>-</v>
      </c>
      <c r="P11613" s="73" t="str">
        <f t="shared" si="363"/>
        <v/>
      </c>
      <c r="Q11613" s="61" t="s">
        <v>86</v>
      </c>
    </row>
    <row r="11614" spans="8:17" x14ac:dyDescent="0.25">
      <c r="H11614" s="59">
        <v>96032</v>
      </c>
      <c r="I11614" s="59" t="s">
        <v>72</v>
      </c>
      <c r="J11614" s="59">
        <v>20995288</v>
      </c>
      <c r="K11614" s="59" t="s">
        <v>12116</v>
      </c>
      <c r="L11614" s="61" t="s">
        <v>81</v>
      </c>
      <c r="M11614" s="61">
        <f>VLOOKUP(H11614,zdroj!C:F,4,0)</f>
        <v>0</v>
      </c>
      <c r="N11614" s="61" t="str">
        <f t="shared" si="362"/>
        <v>-</v>
      </c>
      <c r="P11614" s="73" t="str">
        <f t="shared" si="363"/>
        <v/>
      </c>
      <c r="Q11614" s="61" t="s">
        <v>86</v>
      </c>
    </row>
    <row r="11615" spans="8:17" x14ac:dyDescent="0.25">
      <c r="H11615" s="59">
        <v>96032</v>
      </c>
      <c r="I11615" s="59" t="s">
        <v>72</v>
      </c>
      <c r="J11615" s="59">
        <v>20995296</v>
      </c>
      <c r="K11615" s="59" t="s">
        <v>12117</v>
      </c>
      <c r="L11615" s="61" t="s">
        <v>81</v>
      </c>
      <c r="M11615" s="61">
        <f>VLOOKUP(H11615,zdroj!C:F,4,0)</f>
        <v>0</v>
      </c>
      <c r="N11615" s="61" t="str">
        <f t="shared" si="362"/>
        <v>-</v>
      </c>
      <c r="P11615" s="73" t="str">
        <f t="shared" si="363"/>
        <v/>
      </c>
      <c r="Q11615" s="61" t="s">
        <v>86</v>
      </c>
    </row>
    <row r="11616" spans="8:17" x14ac:dyDescent="0.25">
      <c r="H11616" s="59">
        <v>96032</v>
      </c>
      <c r="I11616" s="59" t="s">
        <v>72</v>
      </c>
      <c r="J11616" s="59">
        <v>20995300</v>
      </c>
      <c r="K11616" s="59" t="s">
        <v>12118</v>
      </c>
      <c r="L11616" s="61" t="s">
        <v>81</v>
      </c>
      <c r="M11616" s="61">
        <f>VLOOKUP(H11616,zdroj!C:F,4,0)</f>
        <v>0</v>
      </c>
      <c r="N11616" s="61" t="str">
        <f t="shared" si="362"/>
        <v>-</v>
      </c>
      <c r="P11616" s="73" t="str">
        <f t="shared" si="363"/>
        <v/>
      </c>
      <c r="Q11616" s="61" t="s">
        <v>86</v>
      </c>
    </row>
    <row r="11617" spans="8:17" x14ac:dyDescent="0.25">
      <c r="H11617" s="59">
        <v>96032</v>
      </c>
      <c r="I11617" s="59" t="s">
        <v>72</v>
      </c>
      <c r="J11617" s="59">
        <v>20995318</v>
      </c>
      <c r="K11617" s="59" t="s">
        <v>12119</v>
      </c>
      <c r="L11617" s="61" t="s">
        <v>81</v>
      </c>
      <c r="M11617" s="61">
        <f>VLOOKUP(H11617,zdroj!C:F,4,0)</f>
        <v>0</v>
      </c>
      <c r="N11617" s="61" t="str">
        <f t="shared" si="362"/>
        <v>-</v>
      </c>
      <c r="P11617" s="73" t="str">
        <f t="shared" si="363"/>
        <v/>
      </c>
      <c r="Q11617" s="61" t="s">
        <v>86</v>
      </c>
    </row>
    <row r="11618" spans="8:17" x14ac:dyDescent="0.25">
      <c r="H11618" s="59">
        <v>96032</v>
      </c>
      <c r="I11618" s="59" t="s">
        <v>72</v>
      </c>
      <c r="J11618" s="59">
        <v>20995326</v>
      </c>
      <c r="K11618" s="59" t="s">
        <v>12120</v>
      </c>
      <c r="L11618" s="61" t="s">
        <v>81</v>
      </c>
      <c r="M11618" s="61">
        <f>VLOOKUP(H11618,zdroj!C:F,4,0)</f>
        <v>0</v>
      </c>
      <c r="N11618" s="61" t="str">
        <f t="shared" si="362"/>
        <v>-</v>
      </c>
      <c r="P11618" s="73" t="str">
        <f t="shared" si="363"/>
        <v/>
      </c>
      <c r="Q11618" s="61" t="s">
        <v>86</v>
      </c>
    </row>
    <row r="11619" spans="8:17" x14ac:dyDescent="0.25">
      <c r="H11619" s="59">
        <v>96032</v>
      </c>
      <c r="I11619" s="59" t="s">
        <v>72</v>
      </c>
      <c r="J11619" s="59">
        <v>20995334</v>
      </c>
      <c r="K11619" s="59" t="s">
        <v>12121</v>
      </c>
      <c r="L11619" s="61" t="s">
        <v>81</v>
      </c>
      <c r="M11619" s="61">
        <f>VLOOKUP(H11619,zdroj!C:F,4,0)</f>
        <v>0</v>
      </c>
      <c r="N11619" s="61" t="str">
        <f t="shared" si="362"/>
        <v>-</v>
      </c>
      <c r="P11619" s="73" t="str">
        <f t="shared" si="363"/>
        <v/>
      </c>
      <c r="Q11619" s="61" t="s">
        <v>86</v>
      </c>
    </row>
    <row r="11620" spans="8:17" x14ac:dyDescent="0.25">
      <c r="H11620" s="59">
        <v>96032</v>
      </c>
      <c r="I11620" s="59" t="s">
        <v>72</v>
      </c>
      <c r="J11620" s="59">
        <v>20995342</v>
      </c>
      <c r="K11620" s="59" t="s">
        <v>12122</v>
      </c>
      <c r="L11620" s="61" t="s">
        <v>81</v>
      </c>
      <c r="M11620" s="61">
        <f>VLOOKUP(H11620,zdroj!C:F,4,0)</f>
        <v>0</v>
      </c>
      <c r="N11620" s="61" t="str">
        <f t="shared" si="362"/>
        <v>-</v>
      </c>
      <c r="P11620" s="73" t="str">
        <f t="shared" si="363"/>
        <v/>
      </c>
      <c r="Q11620" s="61" t="s">
        <v>86</v>
      </c>
    </row>
    <row r="11621" spans="8:17" x14ac:dyDescent="0.25">
      <c r="H11621" s="59">
        <v>96032</v>
      </c>
      <c r="I11621" s="59" t="s">
        <v>72</v>
      </c>
      <c r="J11621" s="59">
        <v>20995351</v>
      </c>
      <c r="K11621" s="59" t="s">
        <v>12123</v>
      </c>
      <c r="L11621" s="61" t="s">
        <v>81</v>
      </c>
      <c r="M11621" s="61">
        <f>VLOOKUP(H11621,zdroj!C:F,4,0)</f>
        <v>0</v>
      </c>
      <c r="N11621" s="61" t="str">
        <f t="shared" si="362"/>
        <v>-</v>
      </c>
      <c r="P11621" s="73" t="str">
        <f t="shared" si="363"/>
        <v/>
      </c>
      <c r="Q11621" s="61" t="s">
        <v>86</v>
      </c>
    </row>
    <row r="11622" spans="8:17" x14ac:dyDescent="0.25">
      <c r="H11622" s="59">
        <v>96032</v>
      </c>
      <c r="I11622" s="59" t="s">
        <v>72</v>
      </c>
      <c r="J11622" s="59">
        <v>20995369</v>
      </c>
      <c r="K11622" s="59" t="s">
        <v>12124</v>
      </c>
      <c r="L11622" s="61" t="s">
        <v>114</v>
      </c>
      <c r="M11622" s="61">
        <f>VLOOKUP(H11622,zdroj!C:F,4,0)</f>
        <v>0</v>
      </c>
      <c r="N11622" s="61" t="str">
        <f t="shared" si="362"/>
        <v>katC</v>
      </c>
      <c r="P11622" s="73" t="str">
        <f t="shared" si="363"/>
        <v/>
      </c>
      <c r="Q11622" s="61" t="s">
        <v>31</v>
      </c>
    </row>
    <row r="11623" spans="8:17" x14ac:dyDescent="0.25">
      <c r="H11623" s="59">
        <v>96032</v>
      </c>
      <c r="I11623" s="59" t="s">
        <v>72</v>
      </c>
      <c r="J11623" s="59">
        <v>20995377</v>
      </c>
      <c r="K11623" s="59" t="s">
        <v>12125</v>
      </c>
      <c r="L11623" s="61" t="s">
        <v>81</v>
      </c>
      <c r="M11623" s="61">
        <f>VLOOKUP(H11623,zdroj!C:F,4,0)</f>
        <v>0</v>
      </c>
      <c r="N11623" s="61" t="str">
        <f t="shared" si="362"/>
        <v>-</v>
      </c>
      <c r="P11623" s="73" t="str">
        <f t="shared" si="363"/>
        <v/>
      </c>
      <c r="Q11623" s="61" t="s">
        <v>86</v>
      </c>
    </row>
    <row r="11624" spans="8:17" x14ac:dyDescent="0.25">
      <c r="H11624" s="59">
        <v>96032</v>
      </c>
      <c r="I11624" s="59" t="s">
        <v>72</v>
      </c>
      <c r="J11624" s="59">
        <v>20995385</v>
      </c>
      <c r="K11624" s="59" t="s">
        <v>12126</v>
      </c>
      <c r="L11624" s="61" t="s">
        <v>81</v>
      </c>
      <c r="M11624" s="61">
        <f>VLOOKUP(H11624,zdroj!C:F,4,0)</f>
        <v>0</v>
      </c>
      <c r="N11624" s="61" t="str">
        <f t="shared" si="362"/>
        <v>-</v>
      </c>
      <c r="P11624" s="73" t="str">
        <f t="shared" si="363"/>
        <v/>
      </c>
      <c r="Q11624" s="61" t="s">
        <v>86</v>
      </c>
    </row>
    <row r="11625" spans="8:17" x14ac:dyDescent="0.25">
      <c r="H11625" s="59">
        <v>96032</v>
      </c>
      <c r="I11625" s="59" t="s">
        <v>72</v>
      </c>
      <c r="J11625" s="59">
        <v>20995393</v>
      </c>
      <c r="K11625" s="59" t="s">
        <v>12127</v>
      </c>
      <c r="L11625" s="61" t="s">
        <v>81</v>
      </c>
      <c r="M11625" s="61">
        <f>VLOOKUP(H11625,zdroj!C:F,4,0)</f>
        <v>0</v>
      </c>
      <c r="N11625" s="61" t="str">
        <f t="shared" si="362"/>
        <v>-</v>
      </c>
      <c r="P11625" s="73" t="str">
        <f t="shared" si="363"/>
        <v/>
      </c>
      <c r="Q11625" s="61" t="s">
        <v>86</v>
      </c>
    </row>
    <row r="11626" spans="8:17" x14ac:dyDescent="0.25">
      <c r="H11626" s="59">
        <v>96032</v>
      </c>
      <c r="I11626" s="59" t="s">
        <v>72</v>
      </c>
      <c r="J11626" s="59">
        <v>20995407</v>
      </c>
      <c r="K11626" s="59" t="s">
        <v>12128</v>
      </c>
      <c r="L11626" s="61" t="s">
        <v>81</v>
      </c>
      <c r="M11626" s="61">
        <f>VLOOKUP(H11626,zdroj!C:F,4,0)</f>
        <v>0</v>
      </c>
      <c r="N11626" s="61" t="str">
        <f t="shared" si="362"/>
        <v>-</v>
      </c>
      <c r="P11626" s="73" t="str">
        <f t="shared" si="363"/>
        <v/>
      </c>
      <c r="Q11626" s="61" t="s">
        <v>86</v>
      </c>
    </row>
    <row r="11627" spans="8:17" x14ac:dyDescent="0.25">
      <c r="H11627" s="59">
        <v>96032</v>
      </c>
      <c r="I11627" s="59" t="s">
        <v>72</v>
      </c>
      <c r="J11627" s="59">
        <v>20995415</v>
      </c>
      <c r="K11627" s="59" t="s">
        <v>12129</v>
      </c>
      <c r="L11627" s="61" t="s">
        <v>81</v>
      </c>
      <c r="M11627" s="61">
        <f>VLOOKUP(H11627,zdroj!C:F,4,0)</f>
        <v>0</v>
      </c>
      <c r="N11627" s="61" t="str">
        <f t="shared" si="362"/>
        <v>-</v>
      </c>
      <c r="P11627" s="73" t="str">
        <f t="shared" si="363"/>
        <v/>
      </c>
      <c r="Q11627" s="61" t="s">
        <v>86</v>
      </c>
    </row>
    <row r="11628" spans="8:17" x14ac:dyDescent="0.25">
      <c r="H11628" s="59">
        <v>96032</v>
      </c>
      <c r="I11628" s="59" t="s">
        <v>72</v>
      </c>
      <c r="J11628" s="59">
        <v>20995423</v>
      </c>
      <c r="K11628" s="59" t="s">
        <v>12130</v>
      </c>
      <c r="L11628" s="61" t="s">
        <v>81</v>
      </c>
      <c r="M11628" s="61">
        <f>VLOOKUP(H11628,zdroj!C:F,4,0)</f>
        <v>0</v>
      </c>
      <c r="N11628" s="61" t="str">
        <f t="shared" si="362"/>
        <v>-</v>
      </c>
      <c r="P11628" s="73" t="str">
        <f t="shared" si="363"/>
        <v/>
      </c>
      <c r="Q11628" s="61" t="s">
        <v>86</v>
      </c>
    </row>
    <row r="11629" spans="8:17" x14ac:dyDescent="0.25">
      <c r="H11629" s="59">
        <v>96032</v>
      </c>
      <c r="I11629" s="59" t="s">
        <v>72</v>
      </c>
      <c r="J11629" s="59">
        <v>20995431</v>
      </c>
      <c r="K11629" s="59" t="s">
        <v>12131</v>
      </c>
      <c r="L11629" s="61" t="s">
        <v>81</v>
      </c>
      <c r="M11629" s="61">
        <f>VLOOKUP(H11629,zdroj!C:F,4,0)</f>
        <v>0</v>
      </c>
      <c r="N11629" s="61" t="str">
        <f t="shared" si="362"/>
        <v>-</v>
      </c>
      <c r="P11629" s="73" t="str">
        <f t="shared" si="363"/>
        <v/>
      </c>
      <c r="Q11629" s="61" t="s">
        <v>86</v>
      </c>
    </row>
    <row r="11630" spans="8:17" x14ac:dyDescent="0.25">
      <c r="H11630" s="59">
        <v>96032</v>
      </c>
      <c r="I11630" s="59" t="s">
        <v>72</v>
      </c>
      <c r="J11630" s="59">
        <v>20995440</v>
      </c>
      <c r="K11630" s="59" t="s">
        <v>12132</v>
      </c>
      <c r="L11630" s="61" t="s">
        <v>81</v>
      </c>
      <c r="M11630" s="61">
        <f>VLOOKUP(H11630,zdroj!C:F,4,0)</f>
        <v>0</v>
      </c>
      <c r="N11630" s="61" t="str">
        <f t="shared" si="362"/>
        <v>-</v>
      </c>
      <c r="P11630" s="73" t="str">
        <f t="shared" si="363"/>
        <v/>
      </c>
      <c r="Q11630" s="61" t="s">
        <v>86</v>
      </c>
    </row>
    <row r="11631" spans="8:17" x14ac:dyDescent="0.25">
      <c r="H11631" s="59">
        <v>96032</v>
      </c>
      <c r="I11631" s="59" t="s">
        <v>72</v>
      </c>
      <c r="J11631" s="59">
        <v>20995458</v>
      </c>
      <c r="K11631" s="59" t="s">
        <v>12133</v>
      </c>
      <c r="L11631" s="61" t="s">
        <v>81</v>
      </c>
      <c r="M11631" s="61">
        <f>VLOOKUP(H11631,zdroj!C:F,4,0)</f>
        <v>0</v>
      </c>
      <c r="N11631" s="61" t="str">
        <f t="shared" si="362"/>
        <v>-</v>
      </c>
      <c r="P11631" s="73" t="str">
        <f t="shared" si="363"/>
        <v/>
      </c>
      <c r="Q11631" s="61" t="s">
        <v>86</v>
      </c>
    </row>
    <row r="11632" spans="8:17" x14ac:dyDescent="0.25">
      <c r="H11632" s="59">
        <v>96032</v>
      </c>
      <c r="I11632" s="59" t="s">
        <v>72</v>
      </c>
      <c r="J11632" s="59">
        <v>20995466</v>
      </c>
      <c r="K11632" s="59" t="s">
        <v>12134</v>
      </c>
      <c r="L11632" s="61" t="s">
        <v>81</v>
      </c>
      <c r="M11632" s="61">
        <f>VLOOKUP(H11632,zdroj!C:F,4,0)</f>
        <v>0</v>
      </c>
      <c r="N11632" s="61" t="str">
        <f t="shared" si="362"/>
        <v>-</v>
      </c>
      <c r="P11632" s="73" t="str">
        <f t="shared" si="363"/>
        <v/>
      </c>
      <c r="Q11632" s="61" t="s">
        <v>86</v>
      </c>
    </row>
    <row r="11633" spans="8:17" x14ac:dyDescent="0.25">
      <c r="H11633" s="59">
        <v>96032</v>
      </c>
      <c r="I11633" s="59" t="s">
        <v>72</v>
      </c>
      <c r="J11633" s="59">
        <v>20995474</v>
      </c>
      <c r="K11633" s="59" t="s">
        <v>12135</v>
      </c>
      <c r="L11633" s="61" t="s">
        <v>81</v>
      </c>
      <c r="M11633" s="61">
        <f>VLOOKUP(H11633,zdroj!C:F,4,0)</f>
        <v>0</v>
      </c>
      <c r="N11633" s="61" t="str">
        <f t="shared" si="362"/>
        <v>-</v>
      </c>
      <c r="P11633" s="73" t="str">
        <f t="shared" si="363"/>
        <v/>
      </c>
      <c r="Q11633" s="61" t="s">
        <v>86</v>
      </c>
    </row>
    <row r="11634" spans="8:17" x14ac:dyDescent="0.25">
      <c r="H11634" s="59">
        <v>96032</v>
      </c>
      <c r="I11634" s="59" t="s">
        <v>72</v>
      </c>
      <c r="J11634" s="59">
        <v>20995512</v>
      </c>
      <c r="K11634" s="59" t="s">
        <v>12136</v>
      </c>
      <c r="L11634" s="61" t="s">
        <v>81</v>
      </c>
      <c r="M11634" s="61">
        <f>VLOOKUP(H11634,zdroj!C:F,4,0)</f>
        <v>0</v>
      </c>
      <c r="N11634" s="61" t="str">
        <f t="shared" si="362"/>
        <v>-</v>
      </c>
      <c r="P11634" s="73" t="str">
        <f t="shared" si="363"/>
        <v/>
      </c>
      <c r="Q11634" s="61" t="s">
        <v>86</v>
      </c>
    </row>
    <row r="11635" spans="8:17" x14ac:dyDescent="0.25">
      <c r="H11635" s="59">
        <v>96032</v>
      </c>
      <c r="I11635" s="59" t="s">
        <v>72</v>
      </c>
      <c r="J11635" s="59">
        <v>20995521</v>
      </c>
      <c r="K11635" s="59" t="s">
        <v>12137</v>
      </c>
      <c r="L11635" s="61" t="s">
        <v>81</v>
      </c>
      <c r="M11635" s="61">
        <f>VLOOKUP(H11635,zdroj!C:F,4,0)</f>
        <v>0</v>
      </c>
      <c r="N11635" s="61" t="str">
        <f t="shared" si="362"/>
        <v>-</v>
      </c>
      <c r="P11635" s="73" t="str">
        <f t="shared" si="363"/>
        <v/>
      </c>
      <c r="Q11635" s="61" t="s">
        <v>86</v>
      </c>
    </row>
    <row r="11636" spans="8:17" x14ac:dyDescent="0.25">
      <c r="H11636" s="59">
        <v>96032</v>
      </c>
      <c r="I11636" s="59" t="s">
        <v>72</v>
      </c>
      <c r="J11636" s="59">
        <v>20995539</v>
      </c>
      <c r="K11636" s="59" t="s">
        <v>12138</v>
      </c>
      <c r="L11636" s="61" t="s">
        <v>81</v>
      </c>
      <c r="M11636" s="61">
        <f>VLOOKUP(H11636,zdroj!C:F,4,0)</f>
        <v>0</v>
      </c>
      <c r="N11636" s="61" t="str">
        <f t="shared" si="362"/>
        <v>-</v>
      </c>
      <c r="P11636" s="73" t="str">
        <f t="shared" si="363"/>
        <v/>
      </c>
      <c r="Q11636" s="61" t="s">
        <v>86</v>
      </c>
    </row>
    <row r="11637" spans="8:17" x14ac:dyDescent="0.25">
      <c r="H11637" s="59">
        <v>96032</v>
      </c>
      <c r="I11637" s="59" t="s">
        <v>72</v>
      </c>
      <c r="J11637" s="59">
        <v>20995547</v>
      </c>
      <c r="K11637" s="59" t="s">
        <v>12139</v>
      </c>
      <c r="L11637" s="61" t="s">
        <v>81</v>
      </c>
      <c r="M11637" s="61">
        <f>VLOOKUP(H11637,zdroj!C:F,4,0)</f>
        <v>0</v>
      </c>
      <c r="N11637" s="61" t="str">
        <f t="shared" si="362"/>
        <v>-</v>
      </c>
      <c r="P11637" s="73" t="str">
        <f t="shared" si="363"/>
        <v/>
      </c>
      <c r="Q11637" s="61" t="s">
        <v>86</v>
      </c>
    </row>
    <row r="11638" spans="8:17" x14ac:dyDescent="0.25">
      <c r="H11638" s="59">
        <v>96032</v>
      </c>
      <c r="I11638" s="59" t="s">
        <v>72</v>
      </c>
      <c r="J11638" s="59">
        <v>20995555</v>
      </c>
      <c r="K11638" s="59" t="s">
        <v>12140</v>
      </c>
      <c r="L11638" s="61" t="s">
        <v>81</v>
      </c>
      <c r="M11638" s="61">
        <f>VLOOKUP(H11638,zdroj!C:F,4,0)</f>
        <v>0</v>
      </c>
      <c r="N11638" s="61" t="str">
        <f t="shared" si="362"/>
        <v>-</v>
      </c>
      <c r="P11638" s="73" t="str">
        <f t="shared" si="363"/>
        <v/>
      </c>
      <c r="Q11638" s="61" t="s">
        <v>88</v>
      </c>
    </row>
    <row r="11639" spans="8:17" x14ac:dyDescent="0.25">
      <c r="H11639" s="59">
        <v>96032</v>
      </c>
      <c r="I11639" s="59" t="s">
        <v>72</v>
      </c>
      <c r="J11639" s="59">
        <v>20995571</v>
      </c>
      <c r="K11639" s="59" t="s">
        <v>12141</v>
      </c>
      <c r="L11639" s="61" t="s">
        <v>81</v>
      </c>
      <c r="M11639" s="61">
        <f>VLOOKUP(H11639,zdroj!C:F,4,0)</f>
        <v>0</v>
      </c>
      <c r="N11639" s="61" t="str">
        <f t="shared" si="362"/>
        <v>-</v>
      </c>
      <c r="P11639" s="73" t="str">
        <f t="shared" si="363"/>
        <v/>
      </c>
      <c r="Q11639" s="61" t="s">
        <v>86</v>
      </c>
    </row>
    <row r="11640" spans="8:17" x14ac:dyDescent="0.25">
      <c r="H11640" s="59">
        <v>96032</v>
      </c>
      <c r="I11640" s="59" t="s">
        <v>72</v>
      </c>
      <c r="J11640" s="59">
        <v>20995598</v>
      </c>
      <c r="K11640" s="59" t="s">
        <v>12142</v>
      </c>
      <c r="L11640" s="61" t="s">
        <v>81</v>
      </c>
      <c r="M11640" s="61">
        <f>VLOOKUP(H11640,zdroj!C:F,4,0)</f>
        <v>0</v>
      </c>
      <c r="N11640" s="61" t="str">
        <f t="shared" si="362"/>
        <v>-</v>
      </c>
      <c r="P11640" s="73" t="str">
        <f t="shared" si="363"/>
        <v/>
      </c>
      <c r="Q11640" s="61" t="s">
        <v>86</v>
      </c>
    </row>
    <row r="11641" spans="8:17" x14ac:dyDescent="0.25">
      <c r="H11641" s="59">
        <v>96032</v>
      </c>
      <c r="I11641" s="59" t="s">
        <v>72</v>
      </c>
      <c r="J11641" s="59">
        <v>20995601</v>
      </c>
      <c r="K11641" s="59" t="s">
        <v>12143</v>
      </c>
      <c r="L11641" s="61" t="s">
        <v>81</v>
      </c>
      <c r="M11641" s="61">
        <f>VLOOKUP(H11641,zdroj!C:F,4,0)</f>
        <v>0</v>
      </c>
      <c r="N11641" s="61" t="str">
        <f t="shared" si="362"/>
        <v>-</v>
      </c>
      <c r="P11641" s="73" t="str">
        <f t="shared" si="363"/>
        <v/>
      </c>
      <c r="Q11641" s="61" t="s">
        <v>86</v>
      </c>
    </row>
    <row r="11642" spans="8:17" x14ac:dyDescent="0.25">
      <c r="H11642" s="59">
        <v>96032</v>
      </c>
      <c r="I11642" s="59" t="s">
        <v>72</v>
      </c>
      <c r="J11642" s="59">
        <v>20995610</v>
      </c>
      <c r="K11642" s="59" t="s">
        <v>12144</v>
      </c>
      <c r="L11642" s="61" t="s">
        <v>81</v>
      </c>
      <c r="M11642" s="61">
        <f>VLOOKUP(H11642,zdroj!C:F,4,0)</f>
        <v>0</v>
      </c>
      <c r="N11642" s="61" t="str">
        <f t="shared" si="362"/>
        <v>-</v>
      </c>
      <c r="P11642" s="73" t="str">
        <f t="shared" si="363"/>
        <v/>
      </c>
      <c r="Q11642" s="61" t="s">
        <v>86</v>
      </c>
    </row>
    <row r="11643" spans="8:17" x14ac:dyDescent="0.25">
      <c r="H11643" s="59">
        <v>96032</v>
      </c>
      <c r="I11643" s="59" t="s">
        <v>72</v>
      </c>
      <c r="J11643" s="59">
        <v>20995628</v>
      </c>
      <c r="K11643" s="59" t="s">
        <v>12145</v>
      </c>
      <c r="L11643" s="61" t="s">
        <v>81</v>
      </c>
      <c r="M11643" s="61">
        <f>VLOOKUP(H11643,zdroj!C:F,4,0)</f>
        <v>0</v>
      </c>
      <c r="N11643" s="61" t="str">
        <f t="shared" si="362"/>
        <v>-</v>
      </c>
      <c r="P11643" s="73" t="str">
        <f t="shared" si="363"/>
        <v/>
      </c>
      <c r="Q11643" s="61" t="s">
        <v>86</v>
      </c>
    </row>
    <row r="11644" spans="8:17" x14ac:dyDescent="0.25">
      <c r="H11644" s="59">
        <v>96032</v>
      </c>
      <c r="I11644" s="59" t="s">
        <v>72</v>
      </c>
      <c r="J11644" s="59">
        <v>20995636</v>
      </c>
      <c r="K11644" s="59" t="s">
        <v>12146</v>
      </c>
      <c r="L11644" s="61" t="s">
        <v>81</v>
      </c>
      <c r="M11644" s="61">
        <f>VLOOKUP(H11644,zdroj!C:F,4,0)</f>
        <v>0</v>
      </c>
      <c r="N11644" s="61" t="str">
        <f t="shared" si="362"/>
        <v>-</v>
      </c>
      <c r="P11644" s="73" t="str">
        <f t="shared" si="363"/>
        <v/>
      </c>
      <c r="Q11644" s="61" t="s">
        <v>86</v>
      </c>
    </row>
    <row r="11645" spans="8:17" x14ac:dyDescent="0.25">
      <c r="H11645" s="59">
        <v>96032</v>
      </c>
      <c r="I11645" s="59" t="s">
        <v>72</v>
      </c>
      <c r="J11645" s="59">
        <v>20995644</v>
      </c>
      <c r="K11645" s="59" t="s">
        <v>12147</v>
      </c>
      <c r="L11645" s="61" t="s">
        <v>81</v>
      </c>
      <c r="M11645" s="61">
        <f>VLOOKUP(H11645,zdroj!C:F,4,0)</f>
        <v>0</v>
      </c>
      <c r="N11645" s="61" t="str">
        <f t="shared" si="362"/>
        <v>-</v>
      </c>
      <c r="P11645" s="73" t="str">
        <f t="shared" si="363"/>
        <v/>
      </c>
      <c r="Q11645" s="61" t="s">
        <v>86</v>
      </c>
    </row>
    <row r="11646" spans="8:17" x14ac:dyDescent="0.25">
      <c r="H11646" s="59">
        <v>96032</v>
      </c>
      <c r="I11646" s="59" t="s">
        <v>72</v>
      </c>
      <c r="J11646" s="59">
        <v>20995652</v>
      </c>
      <c r="K11646" s="59" t="s">
        <v>12148</v>
      </c>
      <c r="L11646" s="61" t="s">
        <v>114</v>
      </c>
      <c r="M11646" s="61">
        <f>VLOOKUP(H11646,zdroj!C:F,4,0)</f>
        <v>0</v>
      </c>
      <c r="N11646" s="61" t="str">
        <f t="shared" si="362"/>
        <v>katC</v>
      </c>
      <c r="P11646" s="73" t="str">
        <f t="shared" si="363"/>
        <v/>
      </c>
      <c r="Q11646" s="61" t="s">
        <v>31</v>
      </c>
    </row>
    <row r="11647" spans="8:17" x14ac:dyDescent="0.25">
      <c r="H11647" s="59">
        <v>96032</v>
      </c>
      <c r="I11647" s="59" t="s">
        <v>72</v>
      </c>
      <c r="J11647" s="59">
        <v>20995661</v>
      </c>
      <c r="K11647" s="59" t="s">
        <v>12149</v>
      </c>
      <c r="L11647" s="61" t="s">
        <v>114</v>
      </c>
      <c r="M11647" s="61">
        <f>VLOOKUP(H11647,zdroj!C:F,4,0)</f>
        <v>0</v>
      </c>
      <c r="N11647" s="61" t="str">
        <f t="shared" si="362"/>
        <v>katC</v>
      </c>
      <c r="P11647" s="73" t="str">
        <f t="shared" si="363"/>
        <v/>
      </c>
      <c r="Q11647" s="61" t="s">
        <v>31</v>
      </c>
    </row>
    <row r="11648" spans="8:17" x14ac:dyDescent="0.25">
      <c r="H11648" s="59">
        <v>96032</v>
      </c>
      <c r="I11648" s="59" t="s">
        <v>72</v>
      </c>
      <c r="J11648" s="59">
        <v>20995687</v>
      </c>
      <c r="K11648" s="59" t="s">
        <v>12150</v>
      </c>
      <c r="L11648" s="61" t="s">
        <v>114</v>
      </c>
      <c r="M11648" s="61">
        <f>VLOOKUP(H11648,zdroj!C:F,4,0)</f>
        <v>0</v>
      </c>
      <c r="N11648" s="61" t="str">
        <f t="shared" si="362"/>
        <v>katC</v>
      </c>
      <c r="P11648" s="73" t="str">
        <f t="shared" si="363"/>
        <v/>
      </c>
      <c r="Q11648" s="61" t="s">
        <v>33</v>
      </c>
    </row>
    <row r="11649" spans="8:17" x14ac:dyDescent="0.25">
      <c r="H11649" s="59">
        <v>96032</v>
      </c>
      <c r="I11649" s="59" t="s">
        <v>72</v>
      </c>
      <c r="J11649" s="59">
        <v>20995695</v>
      </c>
      <c r="K11649" s="59" t="s">
        <v>12151</v>
      </c>
      <c r="L11649" s="61" t="s">
        <v>81</v>
      </c>
      <c r="M11649" s="61">
        <f>VLOOKUP(H11649,zdroj!C:F,4,0)</f>
        <v>0</v>
      </c>
      <c r="N11649" s="61" t="str">
        <f t="shared" si="362"/>
        <v>-</v>
      </c>
      <c r="P11649" s="73" t="str">
        <f t="shared" si="363"/>
        <v/>
      </c>
      <c r="Q11649" s="61" t="s">
        <v>86</v>
      </c>
    </row>
    <row r="11650" spans="8:17" x14ac:dyDescent="0.25">
      <c r="H11650" s="59">
        <v>96032</v>
      </c>
      <c r="I11650" s="59" t="s">
        <v>72</v>
      </c>
      <c r="J11650" s="59">
        <v>20995709</v>
      </c>
      <c r="K11650" s="59" t="s">
        <v>12152</v>
      </c>
      <c r="L11650" s="61" t="s">
        <v>81</v>
      </c>
      <c r="M11650" s="61">
        <f>VLOOKUP(H11650,zdroj!C:F,4,0)</f>
        <v>0</v>
      </c>
      <c r="N11650" s="61" t="str">
        <f t="shared" si="362"/>
        <v>-</v>
      </c>
      <c r="P11650" s="73" t="str">
        <f t="shared" si="363"/>
        <v/>
      </c>
      <c r="Q11650" s="61" t="s">
        <v>86</v>
      </c>
    </row>
    <row r="11651" spans="8:17" x14ac:dyDescent="0.25">
      <c r="H11651" s="59">
        <v>96032</v>
      </c>
      <c r="I11651" s="59" t="s">
        <v>72</v>
      </c>
      <c r="J11651" s="59">
        <v>20995717</v>
      </c>
      <c r="K11651" s="59" t="s">
        <v>12153</v>
      </c>
      <c r="L11651" s="61" t="s">
        <v>81</v>
      </c>
      <c r="M11651" s="61">
        <f>VLOOKUP(H11651,zdroj!C:F,4,0)</f>
        <v>0</v>
      </c>
      <c r="N11651" s="61" t="str">
        <f t="shared" si="362"/>
        <v>-</v>
      </c>
      <c r="P11651" s="73" t="str">
        <f t="shared" si="363"/>
        <v/>
      </c>
      <c r="Q11651" s="61" t="s">
        <v>86</v>
      </c>
    </row>
    <row r="11652" spans="8:17" x14ac:dyDescent="0.25">
      <c r="H11652" s="59">
        <v>96032</v>
      </c>
      <c r="I11652" s="59" t="s">
        <v>72</v>
      </c>
      <c r="J11652" s="59">
        <v>20995725</v>
      </c>
      <c r="K11652" s="59" t="s">
        <v>12154</v>
      </c>
      <c r="L11652" s="61" t="s">
        <v>81</v>
      </c>
      <c r="M11652" s="61">
        <f>VLOOKUP(H11652,zdroj!C:F,4,0)</f>
        <v>0</v>
      </c>
      <c r="N11652" s="61" t="str">
        <f t="shared" si="362"/>
        <v>-</v>
      </c>
      <c r="P11652" s="73" t="str">
        <f t="shared" si="363"/>
        <v/>
      </c>
      <c r="Q11652" s="61" t="s">
        <v>86</v>
      </c>
    </row>
    <row r="11653" spans="8:17" x14ac:dyDescent="0.25">
      <c r="H11653" s="59">
        <v>96032</v>
      </c>
      <c r="I11653" s="59" t="s">
        <v>72</v>
      </c>
      <c r="J11653" s="59">
        <v>20995733</v>
      </c>
      <c r="K11653" s="59" t="s">
        <v>12155</v>
      </c>
      <c r="L11653" s="61" t="s">
        <v>81</v>
      </c>
      <c r="M11653" s="61">
        <f>VLOOKUP(H11653,zdroj!C:F,4,0)</f>
        <v>0</v>
      </c>
      <c r="N11653" s="61" t="str">
        <f t="shared" si="362"/>
        <v>-</v>
      </c>
      <c r="P11653" s="73" t="str">
        <f t="shared" si="363"/>
        <v/>
      </c>
      <c r="Q11653" s="61" t="s">
        <v>86</v>
      </c>
    </row>
    <row r="11654" spans="8:17" x14ac:dyDescent="0.25">
      <c r="H11654" s="59">
        <v>96032</v>
      </c>
      <c r="I11654" s="59" t="s">
        <v>72</v>
      </c>
      <c r="J11654" s="59">
        <v>20995741</v>
      </c>
      <c r="K11654" s="59" t="s">
        <v>12156</v>
      </c>
      <c r="L11654" s="61" t="s">
        <v>81</v>
      </c>
      <c r="M11654" s="61">
        <f>VLOOKUP(H11654,zdroj!C:F,4,0)</f>
        <v>0</v>
      </c>
      <c r="N11654" s="61" t="str">
        <f t="shared" si="362"/>
        <v>-</v>
      </c>
      <c r="P11654" s="73" t="str">
        <f t="shared" si="363"/>
        <v/>
      </c>
      <c r="Q11654" s="61" t="s">
        <v>86</v>
      </c>
    </row>
    <row r="11655" spans="8:17" x14ac:dyDescent="0.25">
      <c r="H11655" s="59">
        <v>96032</v>
      </c>
      <c r="I11655" s="59" t="s">
        <v>72</v>
      </c>
      <c r="J11655" s="59">
        <v>20995750</v>
      </c>
      <c r="K11655" s="59" t="s">
        <v>12157</v>
      </c>
      <c r="L11655" s="61" t="s">
        <v>81</v>
      </c>
      <c r="M11655" s="61">
        <f>VLOOKUP(H11655,zdroj!C:F,4,0)</f>
        <v>0</v>
      </c>
      <c r="N11655" s="61" t="str">
        <f t="shared" ref="N11655:N11718" si="364">IF(M11655="A",IF(L11655="katA","katB",L11655),L11655)</f>
        <v>-</v>
      </c>
      <c r="P11655" s="73" t="str">
        <f t="shared" ref="P11655:P11718" si="365">IF(O11655="A",1,"")</f>
        <v/>
      </c>
      <c r="Q11655" s="61" t="s">
        <v>86</v>
      </c>
    </row>
    <row r="11656" spans="8:17" x14ac:dyDescent="0.25">
      <c r="H11656" s="59">
        <v>96032</v>
      </c>
      <c r="I11656" s="59" t="s">
        <v>72</v>
      </c>
      <c r="J11656" s="59">
        <v>20995768</v>
      </c>
      <c r="K11656" s="59" t="s">
        <v>12158</v>
      </c>
      <c r="L11656" s="61" t="s">
        <v>81</v>
      </c>
      <c r="M11656" s="61">
        <f>VLOOKUP(H11656,zdroj!C:F,4,0)</f>
        <v>0</v>
      </c>
      <c r="N11656" s="61" t="str">
        <f t="shared" si="364"/>
        <v>-</v>
      </c>
      <c r="P11656" s="73" t="str">
        <f t="shared" si="365"/>
        <v/>
      </c>
      <c r="Q11656" s="61" t="s">
        <v>86</v>
      </c>
    </row>
    <row r="11657" spans="8:17" x14ac:dyDescent="0.25">
      <c r="H11657" s="59">
        <v>96032</v>
      </c>
      <c r="I11657" s="59" t="s">
        <v>72</v>
      </c>
      <c r="J11657" s="59">
        <v>20995776</v>
      </c>
      <c r="K11657" s="59" t="s">
        <v>12159</v>
      </c>
      <c r="L11657" s="61" t="s">
        <v>81</v>
      </c>
      <c r="M11657" s="61">
        <f>VLOOKUP(H11657,zdroj!C:F,4,0)</f>
        <v>0</v>
      </c>
      <c r="N11657" s="61" t="str">
        <f t="shared" si="364"/>
        <v>-</v>
      </c>
      <c r="P11657" s="73" t="str">
        <f t="shared" si="365"/>
        <v/>
      </c>
      <c r="Q11657" s="61" t="s">
        <v>86</v>
      </c>
    </row>
    <row r="11658" spans="8:17" x14ac:dyDescent="0.25">
      <c r="H11658" s="59">
        <v>96032</v>
      </c>
      <c r="I11658" s="59" t="s">
        <v>72</v>
      </c>
      <c r="J11658" s="59">
        <v>20995784</v>
      </c>
      <c r="K11658" s="59" t="s">
        <v>12160</v>
      </c>
      <c r="L11658" s="61" t="s">
        <v>81</v>
      </c>
      <c r="M11658" s="61">
        <f>VLOOKUP(H11658,zdroj!C:F,4,0)</f>
        <v>0</v>
      </c>
      <c r="N11658" s="61" t="str">
        <f t="shared" si="364"/>
        <v>-</v>
      </c>
      <c r="P11658" s="73" t="str">
        <f t="shared" si="365"/>
        <v/>
      </c>
      <c r="Q11658" s="61" t="s">
        <v>86</v>
      </c>
    </row>
    <row r="11659" spans="8:17" x14ac:dyDescent="0.25">
      <c r="H11659" s="59">
        <v>96032</v>
      </c>
      <c r="I11659" s="59" t="s">
        <v>72</v>
      </c>
      <c r="J11659" s="59">
        <v>20995792</v>
      </c>
      <c r="K11659" s="59" t="s">
        <v>12161</v>
      </c>
      <c r="L11659" s="61" t="s">
        <v>81</v>
      </c>
      <c r="M11659" s="61">
        <f>VLOOKUP(H11659,zdroj!C:F,4,0)</f>
        <v>0</v>
      </c>
      <c r="N11659" s="61" t="str">
        <f t="shared" si="364"/>
        <v>-</v>
      </c>
      <c r="P11659" s="73" t="str">
        <f t="shared" si="365"/>
        <v/>
      </c>
      <c r="Q11659" s="61" t="s">
        <v>86</v>
      </c>
    </row>
    <row r="11660" spans="8:17" x14ac:dyDescent="0.25">
      <c r="H11660" s="59">
        <v>96032</v>
      </c>
      <c r="I11660" s="59" t="s">
        <v>72</v>
      </c>
      <c r="J11660" s="59">
        <v>20995814</v>
      </c>
      <c r="K11660" s="59" t="s">
        <v>12162</v>
      </c>
      <c r="L11660" s="61" t="s">
        <v>81</v>
      </c>
      <c r="M11660" s="61">
        <f>VLOOKUP(H11660,zdroj!C:F,4,0)</f>
        <v>0</v>
      </c>
      <c r="N11660" s="61" t="str">
        <f t="shared" si="364"/>
        <v>-</v>
      </c>
      <c r="P11660" s="73" t="str">
        <f t="shared" si="365"/>
        <v/>
      </c>
      <c r="Q11660" s="61" t="s">
        <v>86</v>
      </c>
    </row>
    <row r="11661" spans="8:17" x14ac:dyDescent="0.25">
      <c r="H11661" s="59">
        <v>96032</v>
      </c>
      <c r="I11661" s="59" t="s">
        <v>72</v>
      </c>
      <c r="J11661" s="59">
        <v>20995822</v>
      </c>
      <c r="K11661" s="59" t="s">
        <v>12163</v>
      </c>
      <c r="L11661" s="61" t="s">
        <v>81</v>
      </c>
      <c r="M11661" s="61">
        <f>VLOOKUP(H11661,zdroj!C:F,4,0)</f>
        <v>0</v>
      </c>
      <c r="N11661" s="61" t="str">
        <f t="shared" si="364"/>
        <v>-</v>
      </c>
      <c r="P11661" s="73" t="str">
        <f t="shared" si="365"/>
        <v/>
      </c>
      <c r="Q11661" s="61" t="s">
        <v>86</v>
      </c>
    </row>
    <row r="11662" spans="8:17" x14ac:dyDescent="0.25">
      <c r="H11662" s="59">
        <v>96032</v>
      </c>
      <c r="I11662" s="59" t="s">
        <v>72</v>
      </c>
      <c r="J11662" s="59">
        <v>20995831</v>
      </c>
      <c r="K11662" s="59" t="s">
        <v>12164</v>
      </c>
      <c r="L11662" s="61" t="s">
        <v>81</v>
      </c>
      <c r="M11662" s="61">
        <f>VLOOKUP(H11662,zdroj!C:F,4,0)</f>
        <v>0</v>
      </c>
      <c r="N11662" s="61" t="str">
        <f t="shared" si="364"/>
        <v>-</v>
      </c>
      <c r="P11662" s="73" t="str">
        <f t="shared" si="365"/>
        <v/>
      </c>
      <c r="Q11662" s="61" t="s">
        <v>86</v>
      </c>
    </row>
    <row r="11663" spans="8:17" x14ac:dyDescent="0.25">
      <c r="H11663" s="59">
        <v>96032</v>
      </c>
      <c r="I11663" s="59" t="s">
        <v>72</v>
      </c>
      <c r="J11663" s="59">
        <v>20995849</v>
      </c>
      <c r="K11663" s="59" t="s">
        <v>12165</v>
      </c>
      <c r="L11663" s="61" t="s">
        <v>81</v>
      </c>
      <c r="M11663" s="61">
        <f>VLOOKUP(H11663,zdroj!C:F,4,0)</f>
        <v>0</v>
      </c>
      <c r="N11663" s="61" t="str">
        <f t="shared" si="364"/>
        <v>-</v>
      </c>
      <c r="P11663" s="73" t="str">
        <f t="shared" si="365"/>
        <v/>
      </c>
      <c r="Q11663" s="61" t="s">
        <v>86</v>
      </c>
    </row>
    <row r="11664" spans="8:17" x14ac:dyDescent="0.25">
      <c r="H11664" s="59">
        <v>96032</v>
      </c>
      <c r="I11664" s="59" t="s">
        <v>72</v>
      </c>
      <c r="J11664" s="59">
        <v>20995857</v>
      </c>
      <c r="K11664" s="59" t="s">
        <v>12166</v>
      </c>
      <c r="L11664" s="61" t="s">
        <v>81</v>
      </c>
      <c r="M11664" s="61">
        <f>VLOOKUP(H11664,zdroj!C:F,4,0)</f>
        <v>0</v>
      </c>
      <c r="N11664" s="61" t="str">
        <f t="shared" si="364"/>
        <v>-</v>
      </c>
      <c r="P11664" s="73" t="str">
        <f t="shared" si="365"/>
        <v/>
      </c>
      <c r="Q11664" s="61" t="s">
        <v>86</v>
      </c>
    </row>
    <row r="11665" spans="8:17" x14ac:dyDescent="0.25">
      <c r="H11665" s="59">
        <v>96032</v>
      </c>
      <c r="I11665" s="59" t="s">
        <v>72</v>
      </c>
      <c r="J11665" s="59">
        <v>20995865</v>
      </c>
      <c r="K11665" s="59" t="s">
        <v>12167</v>
      </c>
      <c r="L11665" s="61" t="s">
        <v>81</v>
      </c>
      <c r="M11665" s="61">
        <f>VLOOKUP(H11665,zdroj!C:F,4,0)</f>
        <v>0</v>
      </c>
      <c r="N11665" s="61" t="str">
        <f t="shared" si="364"/>
        <v>-</v>
      </c>
      <c r="P11665" s="73" t="str">
        <f t="shared" si="365"/>
        <v/>
      </c>
      <c r="Q11665" s="61" t="s">
        <v>86</v>
      </c>
    </row>
    <row r="11666" spans="8:17" x14ac:dyDescent="0.25">
      <c r="H11666" s="59">
        <v>96032</v>
      </c>
      <c r="I11666" s="59" t="s">
        <v>72</v>
      </c>
      <c r="J11666" s="59">
        <v>20995873</v>
      </c>
      <c r="K11666" s="59" t="s">
        <v>12168</v>
      </c>
      <c r="L11666" s="61" t="s">
        <v>81</v>
      </c>
      <c r="M11666" s="61">
        <f>VLOOKUP(H11666,zdroj!C:F,4,0)</f>
        <v>0</v>
      </c>
      <c r="N11666" s="61" t="str">
        <f t="shared" si="364"/>
        <v>-</v>
      </c>
      <c r="P11666" s="73" t="str">
        <f t="shared" si="365"/>
        <v/>
      </c>
      <c r="Q11666" s="61" t="s">
        <v>86</v>
      </c>
    </row>
    <row r="11667" spans="8:17" x14ac:dyDescent="0.25">
      <c r="H11667" s="59">
        <v>96032</v>
      </c>
      <c r="I11667" s="59" t="s">
        <v>72</v>
      </c>
      <c r="J11667" s="59">
        <v>20995881</v>
      </c>
      <c r="K11667" s="59" t="s">
        <v>12169</v>
      </c>
      <c r="L11667" s="61" t="s">
        <v>81</v>
      </c>
      <c r="M11667" s="61">
        <f>VLOOKUP(H11667,zdroj!C:F,4,0)</f>
        <v>0</v>
      </c>
      <c r="N11667" s="61" t="str">
        <f t="shared" si="364"/>
        <v>-</v>
      </c>
      <c r="P11667" s="73" t="str">
        <f t="shared" si="365"/>
        <v/>
      </c>
      <c r="Q11667" s="61" t="s">
        <v>86</v>
      </c>
    </row>
    <row r="11668" spans="8:17" x14ac:dyDescent="0.25">
      <c r="H11668" s="59">
        <v>96032</v>
      </c>
      <c r="I11668" s="59" t="s">
        <v>72</v>
      </c>
      <c r="J11668" s="59">
        <v>20995890</v>
      </c>
      <c r="K11668" s="59" t="s">
        <v>12170</v>
      </c>
      <c r="L11668" s="61" t="s">
        <v>81</v>
      </c>
      <c r="M11668" s="61">
        <f>VLOOKUP(H11668,zdroj!C:F,4,0)</f>
        <v>0</v>
      </c>
      <c r="N11668" s="61" t="str">
        <f t="shared" si="364"/>
        <v>-</v>
      </c>
      <c r="P11668" s="73" t="str">
        <f t="shared" si="365"/>
        <v/>
      </c>
      <c r="Q11668" s="61" t="s">
        <v>86</v>
      </c>
    </row>
    <row r="11669" spans="8:17" x14ac:dyDescent="0.25">
      <c r="H11669" s="59">
        <v>96032</v>
      </c>
      <c r="I11669" s="59" t="s">
        <v>72</v>
      </c>
      <c r="J11669" s="59">
        <v>20995903</v>
      </c>
      <c r="K11669" s="59" t="s">
        <v>12171</v>
      </c>
      <c r="L11669" s="61" t="s">
        <v>81</v>
      </c>
      <c r="M11669" s="61">
        <f>VLOOKUP(H11669,zdroj!C:F,4,0)</f>
        <v>0</v>
      </c>
      <c r="N11669" s="61" t="str">
        <f t="shared" si="364"/>
        <v>-</v>
      </c>
      <c r="P11669" s="73" t="str">
        <f t="shared" si="365"/>
        <v/>
      </c>
      <c r="Q11669" s="61" t="s">
        <v>86</v>
      </c>
    </row>
    <row r="11670" spans="8:17" x14ac:dyDescent="0.25">
      <c r="H11670" s="59">
        <v>96032</v>
      </c>
      <c r="I11670" s="59" t="s">
        <v>72</v>
      </c>
      <c r="J11670" s="59">
        <v>20995911</v>
      </c>
      <c r="K11670" s="59" t="s">
        <v>12172</v>
      </c>
      <c r="L11670" s="61" t="s">
        <v>81</v>
      </c>
      <c r="M11670" s="61">
        <f>VLOOKUP(H11670,zdroj!C:F,4,0)</f>
        <v>0</v>
      </c>
      <c r="N11670" s="61" t="str">
        <f t="shared" si="364"/>
        <v>-</v>
      </c>
      <c r="P11670" s="73" t="str">
        <f t="shared" si="365"/>
        <v/>
      </c>
      <c r="Q11670" s="61" t="s">
        <v>86</v>
      </c>
    </row>
    <row r="11671" spans="8:17" x14ac:dyDescent="0.25">
      <c r="H11671" s="59">
        <v>96032</v>
      </c>
      <c r="I11671" s="59" t="s">
        <v>72</v>
      </c>
      <c r="J11671" s="59">
        <v>20995920</v>
      </c>
      <c r="K11671" s="59" t="s">
        <v>12173</v>
      </c>
      <c r="L11671" s="61" t="s">
        <v>81</v>
      </c>
      <c r="M11671" s="61">
        <f>VLOOKUP(H11671,zdroj!C:F,4,0)</f>
        <v>0</v>
      </c>
      <c r="N11671" s="61" t="str">
        <f t="shared" si="364"/>
        <v>-</v>
      </c>
      <c r="P11671" s="73" t="str">
        <f t="shared" si="365"/>
        <v/>
      </c>
      <c r="Q11671" s="61" t="s">
        <v>86</v>
      </c>
    </row>
    <row r="11672" spans="8:17" x14ac:dyDescent="0.25">
      <c r="H11672" s="59">
        <v>96032</v>
      </c>
      <c r="I11672" s="59" t="s">
        <v>72</v>
      </c>
      <c r="J11672" s="59">
        <v>20995938</v>
      </c>
      <c r="K11672" s="59" t="s">
        <v>12174</v>
      </c>
      <c r="L11672" s="61" t="s">
        <v>81</v>
      </c>
      <c r="M11672" s="61">
        <f>VLOOKUP(H11672,zdroj!C:F,4,0)</f>
        <v>0</v>
      </c>
      <c r="N11672" s="61" t="str">
        <f t="shared" si="364"/>
        <v>-</v>
      </c>
      <c r="P11672" s="73" t="str">
        <f t="shared" si="365"/>
        <v/>
      </c>
      <c r="Q11672" s="61" t="s">
        <v>86</v>
      </c>
    </row>
    <row r="11673" spans="8:17" x14ac:dyDescent="0.25">
      <c r="H11673" s="59">
        <v>96032</v>
      </c>
      <c r="I11673" s="59" t="s">
        <v>72</v>
      </c>
      <c r="J11673" s="59">
        <v>20995946</v>
      </c>
      <c r="K11673" s="59" t="s">
        <v>12175</v>
      </c>
      <c r="L11673" s="61" t="s">
        <v>81</v>
      </c>
      <c r="M11673" s="61">
        <f>VLOOKUP(H11673,zdroj!C:F,4,0)</f>
        <v>0</v>
      </c>
      <c r="N11673" s="61" t="str">
        <f t="shared" si="364"/>
        <v>-</v>
      </c>
      <c r="P11673" s="73" t="str">
        <f t="shared" si="365"/>
        <v/>
      </c>
      <c r="Q11673" s="61" t="s">
        <v>86</v>
      </c>
    </row>
    <row r="11674" spans="8:17" x14ac:dyDescent="0.25">
      <c r="H11674" s="59">
        <v>96032</v>
      </c>
      <c r="I11674" s="59" t="s">
        <v>72</v>
      </c>
      <c r="J11674" s="59">
        <v>20995954</v>
      </c>
      <c r="K11674" s="59" t="s">
        <v>12176</v>
      </c>
      <c r="L11674" s="61" t="s">
        <v>114</v>
      </c>
      <c r="M11674" s="61">
        <f>VLOOKUP(H11674,zdroj!C:F,4,0)</f>
        <v>0</v>
      </c>
      <c r="N11674" s="61" t="str">
        <f t="shared" si="364"/>
        <v>katC</v>
      </c>
      <c r="P11674" s="73" t="str">
        <f t="shared" si="365"/>
        <v/>
      </c>
      <c r="Q11674" s="61" t="s">
        <v>31</v>
      </c>
    </row>
    <row r="11675" spans="8:17" x14ac:dyDescent="0.25">
      <c r="H11675" s="59">
        <v>96032</v>
      </c>
      <c r="I11675" s="59" t="s">
        <v>72</v>
      </c>
      <c r="J11675" s="59">
        <v>20995962</v>
      </c>
      <c r="K11675" s="59" t="s">
        <v>12177</v>
      </c>
      <c r="L11675" s="61" t="s">
        <v>81</v>
      </c>
      <c r="M11675" s="61">
        <f>VLOOKUP(H11675,zdroj!C:F,4,0)</f>
        <v>0</v>
      </c>
      <c r="N11675" s="61" t="str">
        <f t="shared" si="364"/>
        <v>-</v>
      </c>
      <c r="P11675" s="73" t="str">
        <f t="shared" si="365"/>
        <v/>
      </c>
      <c r="Q11675" s="61" t="s">
        <v>86</v>
      </c>
    </row>
    <row r="11676" spans="8:17" x14ac:dyDescent="0.25">
      <c r="H11676" s="59">
        <v>96032</v>
      </c>
      <c r="I11676" s="59" t="s">
        <v>72</v>
      </c>
      <c r="J11676" s="59">
        <v>20995971</v>
      </c>
      <c r="K11676" s="59" t="s">
        <v>12178</v>
      </c>
      <c r="L11676" s="61" t="s">
        <v>81</v>
      </c>
      <c r="M11676" s="61">
        <f>VLOOKUP(H11676,zdroj!C:F,4,0)</f>
        <v>0</v>
      </c>
      <c r="N11676" s="61" t="str">
        <f t="shared" si="364"/>
        <v>-</v>
      </c>
      <c r="P11676" s="73" t="str">
        <f t="shared" si="365"/>
        <v/>
      </c>
      <c r="Q11676" s="61" t="s">
        <v>86</v>
      </c>
    </row>
    <row r="11677" spans="8:17" x14ac:dyDescent="0.25">
      <c r="H11677" s="59">
        <v>96032</v>
      </c>
      <c r="I11677" s="59" t="s">
        <v>72</v>
      </c>
      <c r="J11677" s="59">
        <v>20995989</v>
      </c>
      <c r="K11677" s="59" t="s">
        <v>12179</v>
      </c>
      <c r="L11677" s="61" t="s">
        <v>114</v>
      </c>
      <c r="M11677" s="61">
        <f>VLOOKUP(H11677,zdroj!C:F,4,0)</f>
        <v>0</v>
      </c>
      <c r="N11677" s="61" t="str">
        <f t="shared" si="364"/>
        <v>katC</v>
      </c>
      <c r="P11677" s="73" t="str">
        <f t="shared" si="365"/>
        <v/>
      </c>
      <c r="Q11677" s="61" t="s">
        <v>31</v>
      </c>
    </row>
    <row r="11678" spans="8:17" x14ac:dyDescent="0.25">
      <c r="H11678" s="59">
        <v>96032</v>
      </c>
      <c r="I11678" s="59" t="s">
        <v>72</v>
      </c>
      <c r="J11678" s="59">
        <v>20995997</v>
      </c>
      <c r="K11678" s="59" t="s">
        <v>12180</v>
      </c>
      <c r="L11678" s="61" t="s">
        <v>81</v>
      </c>
      <c r="M11678" s="61">
        <f>VLOOKUP(H11678,zdroj!C:F,4,0)</f>
        <v>0</v>
      </c>
      <c r="N11678" s="61" t="str">
        <f t="shared" si="364"/>
        <v>-</v>
      </c>
      <c r="P11678" s="73" t="str">
        <f t="shared" si="365"/>
        <v/>
      </c>
      <c r="Q11678" s="61" t="s">
        <v>86</v>
      </c>
    </row>
    <row r="11679" spans="8:17" x14ac:dyDescent="0.25">
      <c r="H11679" s="59">
        <v>96032</v>
      </c>
      <c r="I11679" s="59" t="s">
        <v>72</v>
      </c>
      <c r="J11679" s="59">
        <v>20996004</v>
      </c>
      <c r="K11679" s="59" t="s">
        <v>12181</v>
      </c>
      <c r="L11679" s="61" t="s">
        <v>81</v>
      </c>
      <c r="M11679" s="61">
        <f>VLOOKUP(H11679,zdroj!C:F,4,0)</f>
        <v>0</v>
      </c>
      <c r="N11679" s="61" t="str">
        <f t="shared" si="364"/>
        <v>-</v>
      </c>
      <c r="P11679" s="73" t="str">
        <f t="shared" si="365"/>
        <v/>
      </c>
      <c r="Q11679" s="61" t="s">
        <v>86</v>
      </c>
    </row>
    <row r="11680" spans="8:17" x14ac:dyDescent="0.25">
      <c r="H11680" s="59">
        <v>96032</v>
      </c>
      <c r="I11680" s="59" t="s">
        <v>72</v>
      </c>
      <c r="J11680" s="59">
        <v>20996012</v>
      </c>
      <c r="K11680" s="59" t="s">
        <v>12182</v>
      </c>
      <c r="L11680" s="61" t="s">
        <v>81</v>
      </c>
      <c r="M11680" s="61">
        <f>VLOOKUP(H11680,zdroj!C:F,4,0)</f>
        <v>0</v>
      </c>
      <c r="N11680" s="61" t="str">
        <f t="shared" si="364"/>
        <v>-</v>
      </c>
      <c r="P11680" s="73" t="str">
        <f t="shared" si="365"/>
        <v/>
      </c>
      <c r="Q11680" s="61" t="s">
        <v>86</v>
      </c>
    </row>
    <row r="11681" spans="8:17" x14ac:dyDescent="0.25">
      <c r="H11681" s="59">
        <v>96032</v>
      </c>
      <c r="I11681" s="59" t="s">
        <v>72</v>
      </c>
      <c r="J11681" s="59">
        <v>20996021</v>
      </c>
      <c r="K11681" s="59" t="s">
        <v>12183</v>
      </c>
      <c r="L11681" s="61" t="s">
        <v>81</v>
      </c>
      <c r="M11681" s="61">
        <f>VLOOKUP(H11681,zdroj!C:F,4,0)</f>
        <v>0</v>
      </c>
      <c r="N11681" s="61" t="str">
        <f t="shared" si="364"/>
        <v>-</v>
      </c>
      <c r="P11681" s="73" t="str">
        <f t="shared" si="365"/>
        <v/>
      </c>
      <c r="Q11681" s="61" t="s">
        <v>86</v>
      </c>
    </row>
    <row r="11682" spans="8:17" x14ac:dyDescent="0.25">
      <c r="H11682" s="59">
        <v>96032</v>
      </c>
      <c r="I11682" s="59" t="s">
        <v>72</v>
      </c>
      <c r="J11682" s="59">
        <v>20996039</v>
      </c>
      <c r="K11682" s="59" t="s">
        <v>12184</v>
      </c>
      <c r="L11682" s="61" t="s">
        <v>81</v>
      </c>
      <c r="M11682" s="61">
        <f>VLOOKUP(H11682,zdroj!C:F,4,0)</f>
        <v>0</v>
      </c>
      <c r="N11682" s="61" t="str">
        <f t="shared" si="364"/>
        <v>-</v>
      </c>
      <c r="P11682" s="73" t="str">
        <f t="shared" si="365"/>
        <v/>
      </c>
      <c r="Q11682" s="61" t="s">
        <v>86</v>
      </c>
    </row>
    <row r="11683" spans="8:17" x14ac:dyDescent="0.25">
      <c r="H11683" s="59">
        <v>96032</v>
      </c>
      <c r="I11683" s="59" t="s">
        <v>72</v>
      </c>
      <c r="J11683" s="59">
        <v>20996055</v>
      </c>
      <c r="K11683" s="59" t="s">
        <v>12185</v>
      </c>
      <c r="L11683" s="61" t="s">
        <v>81</v>
      </c>
      <c r="M11683" s="61">
        <f>VLOOKUP(H11683,zdroj!C:F,4,0)</f>
        <v>0</v>
      </c>
      <c r="N11683" s="61" t="str">
        <f t="shared" si="364"/>
        <v>-</v>
      </c>
      <c r="P11683" s="73" t="str">
        <f t="shared" si="365"/>
        <v/>
      </c>
      <c r="Q11683" s="61" t="s">
        <v>86</v>
      </c>
    </row>
    <row r="11684" spans="8:17" x14ac:dyDescent="0.25">
      <c r="H11684" s="59">
        <v>96032</v>
      </c>
      <c r="I11684" s="59" t="s">
        <v>72</v>
      </c>
      <c r="J11684" s="59">
        <v>20996071</v>
      </c>
      <c r="K11684" s="59" t="s">
        <v>12186</v>
      </c>
      <c r="L11684" s="61" t="s">
        <v>81</v>
      </c>
      <c r="M11684" s="61">
        <f>VLOOKUP(H11684,zdroj!C:F,4,0)</f>
        <v>0</v>
      </c>
      <c r="N11684" s="61" t="str">
        <f t="shared" si="364"/>
        <v>-</v>
      </c>
      <c r="P11684" s="73" t="str">
        <f t="shared" si="365"/>
        <v/>
      </c>
      <c r="Q11684" s="61" t="s">
        <v>86</v>
      </c>
    </row>
    <row r="11685" spans="8:17" x14ac:dyDescent="0.25">
      <c r="H11685" s="59">
        <v>96032</v>
      </c>
      <c r="I11685" s="59" t="s">
        <v>72</v>
      </c>
      <c r="J11685" s="59">
        <v>20996080</v>
      </c>
      <c r="K11685" s="59" t="s">
        <v>12187</v>
      </c>
      <c r="L11685" s="61" t="s">
        <v>81</v>
      </c>
      <c r="M11685" s="61">
        <f>VLOOKUP(H11685,zdroj!C:F,4,0)</f>
        <v>0</v>
      </c>
      <c r="N11685" s="61" t="str">
        <f t="shared" si="364"/>
        <v>-</v>
      </c>
      <c r="P11685" s="73" t="str">
        <f t="shared" si="365"/>
        <v/>
      </c>
      <c r="Q11685" s="61" t="s">
        <v>88</v>
      </c>
    </row>
    <row r="11686" spans="8:17" x14ac:dyDescent="0.25">
      <c r="H11686" s="59">
        <v>96032</v>
      </c>
      <c r="I11686" s="59" t="s">
        <v>72</v>
      </c>
      <c r="J11686" s="59">
        <v>20996098</v>
      </c>
      <c r="K11686" s="59" t="s">
        <v>12188</v>
      </c>
      <c r="L11686" s="61" t="s">
        <v>81</v>
      </c>
      <c r="M11686" s="61">
        <f>VLOOKUP(H11686,zdroj!C:F,4,0)</f>
        <v>0</v>
      </c>
      <c r="N11686" s="61" t="str">
        <f t="shared" si="364"/>
        <v>-</v>
      </c>
      <c r="P11686" s="73" t="str">
        <f t="shared" si="365"/>
        <v/>
      </c>
      <c r="Q11686" s="61" t="s">
        <v>88</v>
      </c>
    </row>
    <row r="11687" spans="8:17" x14ac:dyDescent="0.25">
      <c r="H11687" s="59">
        <v>96032</v>
      </c>
      <c r="I11687" s="59" t="s">
        <v>72</v>
      </c>
      <c r="J11687" s="59">
        <v>20996101</v>
      </c>
      <c r="K11687" s="59" t="s">
        <v>12189</v>
      </c>
      <c r="L11687" s="61" t="s">
        <v>81</v>
      </c>
      <c r="M11687" s="61">
        <f>VLOOKUP(H11687,zdroj!C:F,4,0)</f>
        <v>0</v>
      </c>
      <c r="N11687" s="61" t="str">
        <f t="shared" si="364"/>
        <v>-</v>
      </c>
      <c r="P11687" s="73" t="str">
        <f t="shared" si="365"/>
        <v/>
      </c>
      <c r="Q11687" s="61" t="s">
        <v>86</v>
      </c>
    </row>
    <row r="11688" spans="8:17" x14ac:dyDescent="0.25">
      <c r="H11688" s="59">
        <v>96032</v>
      </c>
      <c r="I11688" s="59" t="s">
        <v>72</v>
      </c>
      <c r="J11688" s="59">
        <v>20996110</v>
      </c>
      <c r="K11688" s="59" t="s">
        <v>12190</v>
      </c>
      <c r="L11688" s="61" t="s">
        <v>81</v>
      </c>
      <c r="M11688" s="61">
        <f>VLOOKUP(H11688,zdroj!C:F,4,0)</f>
        <v>0</v>
      </c>
      <c r="N11688" s="61" t="str">
        <f t="shared" si="364"/>
        <v>-</v>
      </c>
      <c r="P11688" s="73" t="str">
        <f t="shared" si="365"/>
        <v/>
      </c>
      <c r="Q11688" s="61" t="s">
        <v>86</v>
      </c>
    </row>
    <row r="11689" spans="8:17" x14ac:dyDescent="0.25">
      <c r="H11689" s="59">
        <v>96032</v>
      </c>
      <c r="I11689" s="59" t="s">
        <v>72</v>
      </c>
      <c r="J11689" s="59">
        <v>20996136</v>
      </c>
      <c r="K11689" s="59" t="s">
        <v>12191</v>
      </c>
      <c r="L11689" s="61" t="s">
        <v>81</v>
      </c>
      <c r="M11689" s="61">
        <f>VLOOKUP(H11689,zdroj!C:F,4,0)</f>
        <v>0</v>
      </c>
      <c r="N11689" s="61" t="str">
        <f t="shared" si="364"/>
        <v>-</v>
      </c>
      <c r="P11689" s="73" t="str">
        <f t="shared" si="365"/>
        <v/>
      </c>
      <c r="Q11689" s="61" t="s">
        <v>86</v>
      </c>
    </row>
    <row r="11690" spans="8:17" x14ac:dyDescent="0.25">
      <c r="H11690" s="59">
        <v>96032</v>
      </c>
      <c r="I11690" s="59" t="s">
        <v>72</v>
      </c>
      <c r="J11690" s="59">
        <v>20996152</v>
      </c>
      <c r="K11690" s="59" t="s">
        <v>12192</v>
      </c>
      <c r="L11690" s="61" t="s">
        <v>81</v>
      </c>
      <c r="M11690" s="61">
        <f>VLOOKUP(H11690,zdroj!C:F,4,0)</f>
        <v>0</v>
      </c>
      <c r="N11690" s="61" t="str">
        <f t="shared" si="364"/>
        <v>-</v>
      </c>
      <c r="P11690" s="73" t="str">
        <f t="shared" si="365"/>
        <v/>
      </c>
      <c r="Q11690" s="61" t="s">
        <v>86</v>
      </c>
    </row>
    <row r="11691" spans="8:17" x14ac:dyDescent="0.25">
      <c r="H11691" s="59">
        <v>96032</v>
      </c>
      <c r="I11691" s="59" t="s">
        <v>72</v>
      </c>
      <c r="J11691" s="59">
        <v>25251732</v>
      </c>
      <c r="K11691" s="59" t="s">
        <v>12193</v>
      </c>
      <c r="L11691" s="61" t="s">
        <v>81</v>
      </c>
      <c r="M11691" s="61">
        <f>VLOOKUP(H11691,zdroj!C:F,4,0)</f>
        <v>0</v>
      </c>
      <c r="N11691" s="61" t="str">
        <f t="shared" si="364"/>
        <v>-</v>
      </c>
      <c r="P11691" s="73" t="str">
        <f t="shared" si="365"/>
        <v/>
      </c>
      <c r="Q11691" s="61" t="s">
        <v>86</v>
      </c>
    </row>
    <row r="11692" spans="8:17" x14ac:dyDescent="0.25">
      <c r="H11692" s="59">
        <v>96032</v>
      </c>
      <c r="I11692" s="59" t="s">
        <v>72</v>
      </c>
      <c r="J11692" s="59">
        <v>26058227</v>
      </c>
      <c r="K11692" s="59" t="s">
        <v>12194</v>
      </c>
      <c r="L11692" s="61" t="s">
        <v>81</v>
      </c>
      <c r="M11692" s="61">
        <f>VLOOKUP(H11692,zdroj!C:F,4,0)</f>
        <v>0</v>
      </c>
      <c r="N11692" s="61" t="str">
        <f t="shared" si="364"/>
        <v>-</v>
      </c>
      <c r="P11692" s="73" t="str">
        <f t="shared" si="365"/>
        <v/>
      </c>
      <c r="Q11692" s="61" t="s">
        <v>86</v>
      </c>
    </row>
    <row r="11693" spans="8:17" x14ac:dyDescent="0.25">
      <c r="H11693" s="59">
        <v>96032</v>
      </c>
      <c r="I11693" s="59" t="s">
        <v>72</v>
      </c>
      <c r="J11693" s="59">
        <v>26068184</v>
      </c>
      <c r="K11693" s="59" t="s">
        <v>12195</v>
      </c>
      <c r="L11693" s="61" t="s">
        <v>81</v>
      </c>
      <c r="M11693" s="61">
        <f>VLOOKUP(H11693,zdroj!C:F,4,0)</f>
        <v>0</v>
      </c>
      <c r="N11693" s="61" t="str">
        <f t="shared" si="364"/>
        <v>-</v>
      </c>
      <c r="P11693" s="73" t="str">
        <f t="shared" si="365"/>
        <v/>
      </c>
      <c r="Q11693" s="61" t="s">
        <v>88</v>
      </c>
    </row>
    <row r="11694" spans="8:17" x14ac:dyDescent="0.25">
      <c r="H11694" s="59">
        <v>96032</v>
      </c>
      <c r="I11694" s="59" t="s">
        <v>72</v>
      </c>
      <c r="J11694" s="59">
        <v>28118774</v>
      </c>
      <c r="K11694" s="59" t="s">
        <v>12196</v>
      </c>
      <c r="L11694" s="61" t="s">
        <v>81</v>
      </c>
      <c r="M11694" s="61">
        <f>VLOOKUP(H11694,zdroj!C:F,4,0)</f>
        <v>0</v>
      </c>
      <c r="N11694" s="61" t="str">
        <f t="shared" si="364"/>
        <v>-</v>
      </c>
      <c r="P11694" s="73" t="str">
        <f t="shared" si="365"/>
        <v/>
      </c>
      <c r="Q11694" s="61" t="s">
        <v>86</v>
      </c>
    </row>
    <row r="11695" spans="8:17" x14ac:dyDescent="0.25">
      <c r="H11695" s="59">
        <v>96032</v>
      </c>
      <c r="I11695" s="59" t="s">
        <v>72</v>
      </c>
      <c r="J11695" s="59">
        <v>30826233</v>
      </c>
      <c r="K11695" s="59" t="s">
        <v>12197</v>
      </c>
      <c r="L11695" s="61" t="s">
        <v>81</v>
      </c>
      <c r="M11695" s="61">
        <f>VLOOKUP(H11695,zdroj!C:F,4,0)</f>
        <v>0</v>
      </c>
      <c r="N11695" s="61" t="str">
        <f t="shared" si="364"/>
        <v>-</v>
      </c>
      <c r="P11695" s="73" t="str">
        <f t="shared" si="365"/>
        <v/>
      </c>
      <c r="Q11695" s="61" t="s">
        <v>88</v>
      </c>
    </row>
    <row r="11696" spans="8:17" x14ac:dyDescent="0.25">
      <c r="H11696" s="59">
        <v>96032</v>
      </c>
      <c r="I11696" s="59" t="s">
        <v>72</v>
      </c>
      <c r="J11696" s="59">
        <v>30826241</v>
      </c>
      <c r="K11696" s="59" t="s">
        <v>12198</v>
      </c>
      <c r="L11696" s="61" t="s">
        <v>81</v>
      </c>
      <c r="M11696" s="61">
        <f>VLOOKUP(H11696,zdroj!C:F,4,0)</f>
        <v>0</v>
      </c>
      <c r="N11696" s="61" t="str">
        <f t="shared" si="364"/>
        <v>-</v>
      </c>
      <c r="P11696" s="73" t="str">
        <f t="shared" si="365"/>
        <v/>
      </c>
      <c r="Q11696" s="61" t="s">
        <v>86</v>
      </c>
    </row>
    <row r="11697" spans="8:17" x14ac:dyDescent="0.25">
      <c r="H11697" s="59">
        <v>96032</v>
      </c>
      <c r="I11697" s="59" t="s">
        <v>72</v>
      </c>
      <c r="J11697" s="59">
        <v>30826250</v>
      </c>
      <c r="K11697" s="59" t="s">
        <v>12199</v>
      </c>
      <c r="L11697" s="61" t="s">
        <v>81</v>
      </c>
      <c r="M11697" s="61">
        <f>VLOOKUP(H11697,zdroj!C:F,4,0)</f>
        <v>0</v>
      </c>
      <c r="N11697" s="61" t="str">
        <f t="shared" si="364"/>
        <v>-</v>
      </c>
      <c r="P11697" s="73" t="str">
        <f t="shared" si="365"/>
        <v/>
      </c>
      <c r="Q11697" s="61" t="s">
        <v>86</v>
      </c>
    </row>
    <row r="11698" spans="8:17" x14ac:dyDescent="0.25">
      <c r="H11698" s="59">
        <v>96032</v>
      </c>
      <c r="I11698" s="59" t="s">
        <v>72</v>
      </c>
      <c r="J11698" s="59">
        <v>30826268</v>
      </c>
      <c r="K11698" s="59" t="s">
        <v>12200</v>
      </c>
      <c r="L11698" s="61" t="s">
        <v>114</v>
      </c>
      <c r="M11698" s="61">
        <f>VLOOKUP(H11698,zdroj!C:F,4,0)</f>
        <v>0</v>
      </c>
      <c r="N11698" s="61" t="str">
        <f t="shared" si="364"/>
        <v>katC</v>
      </c>
      <c r="P11698" s="73" t="str">
        <f t="shared" si="365"/>
        <v/>
      </c>
      <c r="Q11698" s="61" t="s">
        <v>31</v>
      </c>
    </row>
    <row r="11699" spans="8:17" x14ac:dyDescent="0.25">
      <c r="H11699" s="59">
        <v>96032</v>
      </c>
      <c r="I11699" s="59" t="s">
        <v>72</v>
      </c>
      <c r="J11699" s="59">
        <v>30826276</v>
      </c>
      <c r="K11699" s="59" t="s">
        <v>12201</v>
      </c>
      <c r="L11699" s="61" t="s">
        <v>81</v>
      </c>
      <c r="M11699" s="61">
        <f>VLOOKUP(H11699,zdroj!C:F,4,0)</f>
        <v>0</v>
      </c>
      <c r="N11699" s="61" t="str">
        <f t="shared" si="364"/>
        <v>-</v>
      </c>
      <c r="P11699" s="73" t="str">
        <f t="shared" si="365"/>
        <v/>
      </c>
      <c r="Q11699" s="61" t="s">
        <v>88</v>
      </c>
    </row>
    <row r="11700" spans="8:17" x14ac:dyDescent="0.25">
      <c r="H11700" s="59">
        <v>96032</v>
      </c>
      <c r="I11700" s="59" t="s">
        <v>72</v>
      </c>
      <c r="J11700" s="59">
        <v>30826284</v>
      </c>
      <c r="K11700" s="59" t="s">
        <v>12202</v>
      </c>
      <c r="L11700" s="61" t="s">
        <v>81</v>
      </c>
      <c r="M11700" s="61">
        <f>VLOOKUP(H11700,zdroj!C:F,4,0)</f>
        <v>0</v>
      </c>
      <c r="N11700" s="61" t="str">
        <f t="shared" si="364"/>
        <v>-</v>
      </c>
      <c r="P11700" s="73" t="str">
        <f t="shared" si="365"/>
        <v/>
      </c>
      <c r="Q11700" s="61" t="s">
        <v>88</v>
      </c>
    </row>
    <row r="11701" spans="8:17" x14ac:dyDescent="0.25">
      <c r="H11701" s="59">
        <v>96032</v>
      </c>
      <c r="I11701" s="59" t="s">
        <v>72</v>
      </c>
      <c r="J11701" s="59">
        <v>30826292</v>
      </c>
      <c r="K11701" s="59" t="s">
        <v>12203</v>
      </c>
      <c r="L11701" s="61" t="s">
        <v>81</v>
      </c>
      <c r="M11701" s="61">
        <f>VLOOKUP(H11701,zdroj!C:F,4,0)</f>
        <v>0</v>
      </c>
      <c r="N11701" s="61" t="str">
        <f t="shared" si="364"/>
        <v>-</v>
      </c>
      <c r="P11701" s="73" t="str">
        <f t="shared" si="365"/>
        <v/>
      </c>
      <c r="Q11701" s="61" t="s">
        <v>88</v>
      </c>
    </row>
    <row r="11702" spans="8:17" x14ac:dyDescent="0.25">
      <c r="H11702" s="59">
        <v>96032</v>
      </c>
      <c r="I11702" s="59" t="s">
        <v>72</v>
      </c>
      <c r="J11702" s="59">
        <v>30826306</v>
      </c>
      <c r="K11702" s="59" t="s">
        <v>12204</v>
      </c>
      <c r="L11702" s="61" t="s">
        <v>81</v>
      </c>
      <c r="M11702" s="61">
        <f>VLOOKUP(H11702,zdroj!C:F,4,0)</f>
        <v>0</v>
      </c>
      <c r="N11702" s="61" t="str">
        <f t="shared" si="364"/>
        <v>-</v>
      </c>
      <c r="P11702" s="73" t="str">
        <f t="shared" si="365"/>
        <v/>
      </c>
      <c r="Q11702" s="61" t="s">
        <v>88</v>
      </c>
    </row>
    <row r="11703" spans="8:17" x14ac:dyDescent="0.25">
      <c r="H11703" s="59">
        <v>96032</v>
      </c>
      <c r="I11703" s="59" t="s">
        <v>72</v>
      </c>
      <c r="J11703" s="59">
        <v>30826314</v>
      </c>
      <c r="K11703" s="59" t="s">
        <v>12205</v>
      </c>
      <c r="L11703" s="61" t="s">
        <v>81</v>
      </c>
      <c r="M11703" s="61">
        <f>VLOOKUP(H11703,zdroj!C:F,4,0)</f>
        <v>0</v>
      </c>
      <c r="N11703" s="61" t="str">
        <f t="shared" si="364"/>
        <v>-</v>
      </c>
      <c r="P11703" s="73" t="str">
        <f t="shared" si="365"/>
        <v/>
      </c>
      <c r="Q11703" s="61" t="s">
        <v>88</v>
      </c>
    </row>
    <row r="11704" spans="8:17" x14ac:dyDescent="0.25">
      <c r="H11704" s="59">
        <v>96032</v>
      </c>
      <c r="I11704" s="59" t="s">
        <v>72</v>
      </c>
      <c r="J11704" s="59">
        <v>30826322</v>
      </c>
      <c r="K11704" s="59" t="s">
        <v>12206</v>
      </c>
      <c r="L11704" s="61" t="s">
        <v>81</v>
      </c>
      <c r="M11704" s="61">
        <f>VLOOKUP(H11704,zdroj!C:F,4,0)</f>
        <v>0</v>
      </c>
      <c r="N11704" s="61" t="str">
        <f t="shared" si="364"/>
        <v>-</v>
      </c>
      <c r="P11704" s="73" t="str">
        <f t="shared" si="365"/>
        <v/>
      </c>
      <c r="Q11704" s="61" t="s">
        <v>88</v>
      </c>
    </row>
    <row r="11705" spans="8:17" x14ac:dyDescent="0.25">
      <c r="H11705" s="59">
        <v>96032</v>
      </c>
      <c r="I11705" s="59" t="s">
        <v>72</v>
      </c>
      <c r="J11705" s="59">
        <v>30826331</v>
      </c>
      <c r="K11705" s="59" t="s">
        <v>12207</v>
      </c>
      <c r="L11705" s="61" t="s">
        <v>81</v>
      </c>
      <c r="M11705" s="61">
        <f>VLOOKUP(H11705,zdroj!C:F,4,0)</f>
        <v>0</v>
      </c>
      <c r="N11705" s="61" t="str">
        <f t="shared" si="364"/>
        <v>-</v>
      </c>
      <c r="P11705" s="73" t="str">
        <f t="shared" si="365"/>
        <v/>
      </c>
      <c r="Q11705" s="61" t="s">
        <v>88</v>
      </c>
    </row>
    <row r="11706" spans="8:17" x14ac:dyDescent="0.25">
      <c r="H11706" s="59">
        <v>96032</v>
      </c>
      <c r="I11706" s="59" t="s">
        <v>72</v>
      </c>
      <c r="J11706" s="59">
        <v>30826349</v>
      </c>
      <c r="K11706" s="59" t="s">
        <v>12208</v>
      </c>
      <c r="L11706" s="61" t="s">
        <v>81</v>
      </c>
      <c r="M11706" s="61">
        <f>VLOOKUP(H11706,zdroj!C:F,4,0)</f>
        <v>0</v>
      </c>
      <c r="N11706" s="61" t="str">
        <f t="shared" si="364"/>
        <v>-</v>
      </c>
      <c r="P11706" s="73" t="str">
        <f t="shared" si="365"/>
        <v/>
      </c>
      <c r="Q11706" s="61" t="s">
        <v>88</v>
      </c>
    </row>
    <row r="11707" spans="8:17" x14ac:dyDescent="0.25">
      <c r="H11707" s="59">
        <v>96032</v>
      </c>
      <c r="I11707" s="59" t="s">
        <v>72</v>
      </c>
      <c r="J11707" s="59">
        <v>30826357</v>
      </c>
      <c r="K11707" s="59" t="s">
        <v>12209</v>
      </c>
      <c r="L11707" s="61" t="s">
        <v>81</v>
      </c>
      <c r="M11707" s="61">
        <f>VLOOKUP(H11707,zdroj!C:F,4,0)</f>
        <v>0</v>
      </c>
      <c r="N11707" s="61" t="str">
        <f t="shared" si="364"/>
        <v>-</v>
      </c>
      <c r="P11707" s="73" t="str">
        <f t="shared" si="365"/>
        <v/>
      </c>
      <c r="Q11707" s="61" t="s">
        <v>88</v>
      </c>
    </row>
    <row r="11708" spans="8:17" x14ac:dyDescent="0.25">
      <c r="H11708" s="59">
        <v>96032</v>
      </c>
      <c r="I11708" s="59" t="s">
        <v>72</v>
      </c>
      <c r="J11708" s="59">
        <v>30826365</v>
      </c>
      <c r="K11708" s="59" t="s">
        <v>12210</v>
      </c>
      <c r="L11708" s="61" t="s">
        <v>81</v>
      </c>
      <c r="M11708" s="61">
        <f>VLOOKUP(H11708,zdroj!C:F,4,0)</f>
        <v>0</v>
      </c>
      <c r="N11708" s="61" t="str">
        <f t="shared" si="364"/>
        <v>-</v>
      </c>
      <c r="P11708" s="73" t="str">
        <f t="shared" si="365"/>
        <v/>
      </c>
      <c r="Q11708" s="61" t="s">
        <v>88</v>
      </c>
    </row>
    <row r="11709" spans="8:17" x14ac:dyDescent="0.25">
      <c r="H11709" s="59">
        <v>96032</v>
      </c>
      <c r="I11709" s="59" t="s">
        <v>72</v>
      </c>
      <c r="J11709" s="59">
        <v>31263534</v>
      </c>
      <c r="K11709" s="59" t="s">
        <v>12211</v>
      </c>
      <c r="L11709" s="61" t="s">
        <v>114</v>
      </c>
      <c r="M11709" s="61">
        <f>VLOOKUP(H11709,zdroj!C:F,4,0)</f>
        <v>0</v>
      </c>
      <c r="N11709" s="61" t="str">
        <f t="shared" si="364"/>
        <v>katC</v>
      </c>
      <c r="P11709" s="73" t="str">
        <f t="shared" si="365"/>
        <v/>
      </c>
      <c r="Q11709" s="61" t="s">
        <v>31</v>
      </c>
    </row>
    <row r="11710" spans="8:17" x14ac:dyDescent="0.25">
      <c r="H11710" s="59">
        <v>96032</v>
      </c>
      <c r="I11710" s="59" t="s">
        <v>72</v>
      </c>
      <c r="J11710" s="59">
        <v>40407870</v>
      </c>
      <c r="K11710" s="59" t="s">
        <v>12212</v>
      </c>
      <c r="L11710" s="61" t="s">
        <v>81</v>
      </c>
      <c r="M11710" s="61">
        <f>VLOOKUP(H11710,zdroj!C:F,4,0)</f>
        <v>0</v>
      </c>
      <c r="N11710" s="61" t="str">
        <f t="shared" si="364"/>
        <v>-</v>
      </c>
      <c r="P11710" s="73" t="str">
        <f t="shared" si="365"/>
        <v/>
      </c>
      <c r="Q11710" s="61" t="s">
        <v>86</v>
      </c>
    </row>
    <row r="11711" spans="8:17" x14ac:dyDescent="0.25">
      <c r="H11711" s="59">
        <v>96032</v>
      </c>
      <c r="I11711" s="59" t="s">
        <v>72</v>
      </c>
      <c r="J11711" s="59">
        <v>40411648</v>
      </c>
      <c r="K11711" s="59" t="s">
        <v>12213</v>
      </c>
      <c r="L11711" s="61" t="s">
        <v>81</v>
      </c>
      <c r="M11711" s="61">
        <f>VLOOKUP(H11711,zdroj!C:F,4,0)</f>
        <v>0</v>
      </c>
      <c r="N11711" s="61" t="str">
        <f t="shared" si="364"/>
        <v>-</v>
      </c>
      <c r="P11711" s="73" t="str">
        <f t="shared" si="365"/>
        <v/>
      </c>
      <c r="Q11711" s="61" t="s">
        <v>88</v>
      </c>
    </row>
    <row r="11712" spans="8:17" x14ac:dyDescent="0.25">
      <c r="H11712" s="59">
        <v>96032</v>
      </c>
      <c r="I11712" s="59" t="s">
        <v>72</v>
      </c>
      <c r="J11712" s="59">
        <v>73936316</v>
      </c>
      <c r="K11712" s="59" t="s">
        <v>12214</v>
      </c>
      <c r="L11712" s="61" t="s">
        <v>81</v>
      </c>
      <c r="M11712" s="61">
        <f>VLOOKUP(H11712,zdroj!C:F,4,0)</f>
        <v>0</v>
      </c>
      <c r="N11712" s="61" t="str">
        <f t="shared" si="364"/>
        <v>-</v>
      </c>
      <c r="P11712" s="73" t="str">
        <f t="shared" si="365"/>
        <v/>
      </c>
      <c r="Q11712" s="61" t="s">
        <v>86</v>
      </c>
    </row>
    <row r="11713" spans="8:17" x14ac:dyDescent="0.25">
      <c r="H11713" s="59">
        <v>96032</v>
      </c>
      <c r="I11713" s="59" t="s">
        <v>72</v>
      </c>
      <c r="J11713" s="59">
        <v>74367013</v>
      </c>
      <c r="K11713" s="59" t="s">
        <v>12215</v>
      </c>
      <c r="L11713" s="61" t="s">
        <v>114</v>
      </c>
      <c r="M11713" s="61">
        <f>VLOOKUP(H11713,zdroj!C:F,4,0)</f>
        <v>0</v>
      </c>
      <c r="N11713" s="61" t="str">
        <f t="shared" si="364"/>
        <v>katC</v>
      </c>
      <c r="P11713" s="73" t="str">
        <f t="shared" si="365"/>
        <v/>
      </c>
      <c r="Q11713" s="61" t="s">
        <v>31</v>
      </c>
    </row>
    <row r="11714" spans="8:17" x14ac:dyDescent="0.25">
      <c r="H11714" s="59">
        <v>96032</v>
      </c>
      <c r="I11714" s="59" t="s">
        <v>72</v>
      </c>
      <c r="J11714" s="59">
        <v>78582318</v>
      </c>
      <c r="K11714" s="59" t="s">
        <v>12216</v>
      </c>
      <c r="L11714" s="61" t="s">
        <v>81</v>
      </c>
      <c r="M11714" s="61">
        <f>VLOOKUP(H11714,zdroj!C:F,4,0)</f>
        <v>0</v>
      </c>
      <c r="N11714" s="61" t="str">
        <f t="shared" si="364"/>
        <v>-</v>
      </c>
      <c r="P11714" s="73" t="str">
        <f t="shared" si="365"/>
        <v/>
      </c>
      <c r="Q11714" s="61" t="s">
        <v>86</v>
      </c>
    </row>
    <row r="11715" spans="8:17" x14ac:dyDescent="0.25">
      <c r="H11715" s="59">
        <v>96059</v>
      </c>
      <c r="I11715" s="59" t="s">
        <v>71</v>
      </c>
      <c r="J11715" s="59">
        <v>20996284</v>
      </c>
      <c r="K11715" s="59" t="s">
        <v>12217</v>
      </c>
      <c r="L11715" s="61" t="s">
        <v>81</v>
      </c>
      <c r="M11715" s="61">
        <f>VLOOKUP(H11715,zdroj!C:F,4,0)</f>
        <v>0</v>
      </c>
      <c r="N11715" s="61" t="str">
        <f t="shared" si="364"/>
        <v>-</v>
      </c>
      <c r="P11715" s="73" t="str">
        <f t="shared" si="365"/>
        <v/>
      </c>
      <c r="Q11715" s="61" t="s">
        <v>84</v>
      </c>
    </row>
    <row r="11716" spans="8:17" x14ac:dyDescent="0.25">
      <c r="H11716" s="59">
        <v>96059</v>
      </c>
      <c r="I11716" s="59" t="s">
        <v>71</v>
      </c>
      <c r="J11716" s="59">
        <v>20996306</v>
      </c>
      <c r="K11716" s="59" t="s">
        <v>12218</v>
      </c>
      <c r="L11716" s="61" t="s">
        <v>112</v>
      </c>
      <c r="M11716" s="61">
        <f>VLOOKUP(H11716,zdroj!C:F,4,0)</f>
        <v>0</v>
      </c>
      <c r="N11716" s="61" t="str">
        <f t="shared" si="364"/>
        <v>katA</v>
      </c>
      <c r="P11716" s="73" t="str">
        <f t="shared" si="365"/>
        <v/>
      </c>
      <c r="Q11716" s="61" t="s">
        <v>30</v>
      </c>
    </row>
    <row r="11717" spans="8:17" x14ac:dyDescent="0.25">
      <c r="H11717" s="59">
        <v>96059</v>
      </c>
      <c r="I11717" s="59" t="s">
        <v>71</v>
      </c>
      <c r="J11717" s="59">
        <v>20996314</v>
      </c>
      <c r="K11717" s="59" t="s">
        <v>12219</v>
      </c>
      <c r="L11717" s="61" t="s">
        <v>112</v>
      </c>
      <c r="M11717" s="61">
        <f>VLOOKUP(H11717,zdroj!C:F,4,0)</f>
        <v>0</v>
      </c>
      <c r="N11717" s="61" t="str">
        <f t="shared" si="364"/>
        <v>katA</v>
      </c>
      <c r="P11717" s="73" t="str">
        <f t="shared" si="365"/>
        <v/>
      </c>
      <c r="Q11717" s="61" t="s">
        <v>30</v>
      </c>
    </row>
    <row r="11718" spans="8:17" x14ac:dyDescent="0.25">
      <c r="H11718" s="59">
        <v>96059</v>
      </c>
      <c r="I11718" s="59" t="s">
        <v>71</v>
      </c>
      <c r="J11718" s="59">
        <v>20996331</v>
      </c>
      <c r="K11718" s="59" t="s">
        <v>12220</v>
      </c>
      <c r="L11718" s="61" t="s">
        <v>112</v>
      </c>
      <c r="M11718" s="61">
        <f>VLOOKUP(H11718,zdroj!C:F,4,0)</f>
        <v>0</v>
      </c>
      <c r="N11718" s="61" t="str">
        <f t="shared" si="364"/>
        <v>katA</v>
      </c>
      <c r="P11718" s="73" t="str">
        <f t="shared" si="365"/>
        <v/>
      </c>
      <c r="Q11718" s="61" t="s">
        <v>30</v>
      </c>
    </row>
    <row r="11719" spans="8:17" x14ac:dyDescent="0.25">
      <c r="H11719" s="59">
        <v>96059</v>
      </c>
      <c r="I11719" s="59" t="s">
        <v>71</v>
      </c>
      <c r="J11719" s="59">
        <v>20996349</v>
      </c>
      <c r="K11719" s="59" t="s">
        <v>12221</v>
      </c>
      <c r="L11719" s="61" t="s">
        <v>112</v>
      </c>
      <c r="M11719" s="61">
        <f>VLOOKUP(H11719,zdroj!C:F,4,0)</f>
        <v>0</v>
      </c>
      <c r="N11719" s="61" t="str">
        <f t="shared" ref="N11719:N11782" si="366">IF(M11719="A",IF(L11719="katA","katB",L11719),L11719)</f>
        <v>katA</v>
      </c>
      <c r="P11719" s="73" t="str">
        <f t="shared" ref="P11719:P11782" si="367">IF(O11719="A",1,"")</f>
        <v/>
      </c>
      <c r="Q11719" s="61" t="s">
        <v>30</v>
      </c>
    </row>
    <row r="11720" spans="8:17" x14ac:dyDescent="0.25">
      <c r="H11720" s="59">
        <v>96059</v>
      </c>
      <c r="I11720" s="59" t="s">
        <v>71</v>
      </c>
      <c r="J11720" s="59">
        <v>20996357</v>
      </c>
      <c r="K11720" s="59" t="s">
        <v>12222</v>
      </c>
      <c r="L11720" s="61" t="s">
        <v>112</v>
      </c>
      <c r="M11720" s="61">
        <f>VLOOKUP(H11720,zdroj!C:F,4,0)</f>
        <v>0</v>
      </c>
      <c r="N11720" s="61" t="str">
        <f t="shared" si="366"/>
        <v>katA</v>
      </c>
      <c r="P11720" s="73" t="str">
        <f t="shared" si="367"/>
        <v/>
      </c>
      <c r="Q11720" s="61" t="s">
        <v>31</v>
      </c>
    </row>
    <row r="11721" spans="8:17" x14ac:dyDescent="0.25">
      <c r="H11721" s="59">
        <v>96059</v>
      </c>
      <c r="I11721" s="59" t="s">
        <v>71</v>
      </c>
      <c r="J11721" s="59">
        <v>20996365</v>
      </c>
      <c r="K11721" s="59" t="s">
        <v>12223</v>
      </c>
      <c r="L11721" s="61" t="s">
        <v>112</v>
      </c>
      <c r="M11721" s="61">
        <f>VLOOKUP(H11721,zdroj!C:F,4,0)</f>
        <v>0</v>
      </c>
      <c r="N11721" s="61" t="str">
        <f t="shared" si="366"/>
        <v>katA</v>
      </c>
      <c r="P11721" s="73" t="str">
        <f t="shared" si="367"/>
        <v/>
      </c>
      <c r="Q11721" s="61" t="s">
        <v>30</v>
      </c>
    </row>
    <row r="11722" spans="8:17" x14ac:dyDescent="0.25">
      <c r="H11722" s="59">
        <v>96059</v>
      </c>
      <c r="I11722" s="59" t="s">
        <v>71</v>
      </c>
      <c r="J11722" s="59">
        <v>20996373</v>
      </c>
      <c r="K11722" s="59" t="s">
        <v>12224</v>
      </c>
      <c r="L11722" s="61" t="s">
        <v>112</v>
      </c>
      <c r="M11722" s="61">
        <f>VLOOKUP(H11722,zdroj!C:F,4,0)</f>
        <v>0</v>
      </c>
      <c r="N11722" s="61" t="str">
        <f t="shared" si="366"/>
        <v>katA</v>
      </c>
      <c r="P11722" s="73" t="str">
        <f t="shared" si="367"/>
        <v/>
      </c>
      <c r="Q11722" s="61" t="s">
        <v>30</v>
      </c>
    </row>
    <row r="11723" spans="8:17" x14ac:dyDescent="0.25">
      <c r="H11723" s="59">
        <v>96059</v>
      </c>
      <c r="I11723" s="59" t="s">
        <v>71</v>
      </c>
      <c r="J11723" s="59">
        <v>20996390</v>
      </c>
      <c r="K11723" s="59" t="s">
        <v>12225</v>
      </c>
      <c r="L11723" s="61" t="s">
        <v>81</v>
      </c>
      <c r="M11723" s="61">
        <f>VLOOKUP(H11723,zdroj!C:F,4,0)</f>
        <v>0</v>
      </c>
      <c r="N11723" s="61" t="str">
        <f t="shared" si="366"/>
        <v>-</v>
      </c>
      <c r="P11723" s="73" t="str">
        <f t="shared" si="367"/>
        <v/>
      </c>
      <c r="Q11723" s="61" t="s">
        <v>88</v>
      </c>
    </row>
    <row r="11724" spans="8:17" x14ac:dyDescent="0.25">
      <c r="H11724" s="59">
        <v>96059</v>
      </c>
      <c r="I11724" s="59" t="s">
        <v>71</v>
      </c>
      <c r="J11724" s="59">
        <v>20996403</v>
      </c>
      <c r="K11724" s="59" t="s">
        <v>12226</v>
      </c>
      <c r="L11724" s="61" t="s">
        <v>81</v>
      </c>
      <c r="M11724" s="61">
        <f>VLOOKUP(H11724,zdroj!C:F,4,0)</f>
        <v>0</v>
      </c>
      <c r="N11724" s="61" t="str">
        <f t="shared" si="366"/>
        <v>-</v>
      </c>
      <c r="P11724" s="73" t="str">
        <f t="shared" si="367"/>
        <v/>
      </c>
      <c r="Q11724" s="61" t="s">
        <v>88</v>
      </c>
    </row>
    <row r="11725" spans="8:17" x14ac:dyDescent="0.25">
      <c r="H11725" s="59">
        <v>96059</v>
      </c>
      <c r="I11725" s="59" t="s">
        <v>71</v>
      </c>
      <c r="J11725" s="59">
        <v>20996411</v>
      </c>
      <c r="K11725" s="59" t="s">
        <v>12227</v>
      </c>
      <c r="L11725" s="61" t="s">
        <v>81</v>
      </c>
      <c r="M11725" s="61">
        <f>VLOOKUP(H11725,zdroj!C:F,4,0)</f>
        <v>0</v>
      </c>
      <c r="N11725" s="61" t="str">
        <f t="shared" si="366"/>
        <v>-</v>
      </c>
      <c r="P11725" s="73" t="str">
        <f t="shared" si="367"/>
        <v/>
      </c>
      <c r="Q11725" s="61" t="s">
        <v>88</v>
      </c>
    </row>
    <row r="11726" spans="8:17" x14ac:dyDescent="0.25">
      <c r="H11726" s="59">
        <v>96059</v>
      </c>
      <c r="I11726" s="59" t="s">
        <v>71</v>
      </c>
      <c r="J11726" s="59">
        <v>20996420</v>
      </c>
      <c r="K11726" s="59" t="s">
        <v>12228</v>
      </c>
      <c r="L11726" s="61" t="s">
        <v>112</v>
      </c>
      <c r="M11726" s="61">
        <f>VLOOKUP(H11726,zdroj!C:F,4,0)</f>
        <v>0</v>
      </c>
      <c r="N11726" s="61" t="str">
        <f t="shared" si="366"/>
        <v>katA</v>
      </c>
      <c r="P11726" s="73" t="str">
        <f t="shared" si="367"/>
        <v/>
      </c>
      <c r="Q11726" s="61" t="s">
        <v>30</v>
      </c>
    </row>
    <row r="11727" spans="8:17" x14ac:dyDescent="0.25">
      <c r="H11727" s="59">
        <v>96059</v>
      </c>
      <c r="I11727" s="59" t="s">
        <v>71</v>
      </c>
      <c r="J11727" s="59">
        <v>20996438</v>
      </c>
      <c r="K11727" s="59" t="s">
        <v>12229</v>
      </c>
      <c r="L11727" s="61" t="s">
        <v>112</v>
      </c>
      <c r="M11727" s="61">
        <f>VLOOKUP(H11727,zdroj!C:F,4,0)</f>
        <v>0</v>
      </c>
      <c r="N11727" s="61" t="str">
        <f t="shared" si="366"/>
        <v>katA</v>
      </c>
      <c r="P11727" s="73" t="str">
        <f t="shared" si="367"/>
        <v/>
      </c>
      <c r="Q11727" s="61" t="s">
        <v>30</v>
      </c>
    </row>
    <row r="11728" spans="8:17" x14ac:dyDescent="0.25">
      <c r="H11728" s="59">
        <v>96059</v>
      </c>
      <c r="I11728" s="59" t="s">
        <v>71</v>
      </c>
      <c r="J11728" s="59">
        <v>20996446</v>
      </c>
      <c r="K11728" s="59" t="s">
        <v>12230</v>
      </c>
      <c r="L11728" s="61" t="s">
        <v>81</v>
      </c>
      <c r="M11728" s="61">
        <f>VLOOKUP(H11728,zdroj!C:F,4,0)</f>
        <v>0</v>
      </c>
      <c r="N11728" s="61" t="str">
        <f t="shared" si="366"/>
        <v>-</v>
      </c>
      <c r="P11728" s="73" t="str">
        <f t="shared" si="367"/>
        <v/>
      </c>
      <c r="Q11728" s="61" t="s">
        <v>86</v>
      </c>
    </row>
    <row r="11729" spans="8:18" x14ac:dyDescent="0.25">
      <c r="H11729" s="59">
        <v>96059</v>
      </c>
      <c r="I11729" s="59" t="s">
        <v>71</v>
      </c>
      <c r="J11729" s="59">
        <v>20996462</v>
      </c>
      <c r="K11729" s="59" t="s">
        <v>12231</v>
      </c>
      <c r="L11729" s="61" t="s">
        <v>81</v>
      </c>
      <c r="M11729" s="61">
        <f>VLOOKUP(H11729,zdroj!C:F,4,0)</f>
        <v>0</v>
      </c>
      <c r="N11729" s="61" t="str">
        <f t="shared" si="366"/>
        <v>-</v>
      </c>
      <c r="P11729" s="73" t="str">
        <f t="shared" si="367"/>
        <v/>
      </c>
      <c r="Q11729" s="61" t="s">
        <v>88</v>
      </c>
    </row>
    <row r="11730" spans="8:18" x14ac:dyDescent="0.25">
      <c r="H11730" s="59">
        <v>96059</v>
      </c>
      <c r="I11730" s="59" t="s">
        <v>71</v>
      </c>
      <c r="J11730" s="59">
        <v>20996489</v>
      </c>
      <c r="K11730" s="59" t="s">
        <v>12232</v>
      </c>
      <c r="L11730" s="61" t="s">
        <v>81</v>
      </c>
      <c r="M11730" s="61">
        <f>VLOOKUP(H11730,zdroj!C:F,4,0)</f>
        <v>0</v>
      </c>
      <c r="N11730" s="61" t="str">
        <f t="shared" si="366"/>
        <v>-</v>
      </c>
      <c r="P11730" s="73" t="str">
        <f t="shared" si="367"/>
        <v/>
      </c>
      <c r="Q11730" s="61" t="s">
        <v>88</v>
      </c>
    </row>
    <row r="11731" spans="8:18" x14ac:dyDescent="0.25">
      <c r="H11731" s="59">
        <v>96059</v>
      </c>
      <c r="I11731" s="59" t="s">
        <v>71</v>
      </c>
      <c r="J11731" s="59">
        <v>20996501</v>
      </c>
      <c r="K11731" s="59" t="s">
        <v>12233</v>
      </c>
      <c r="L11731" s="61" t="s">
        <v>81</v>
      </c>
      <c r="M11731" s="61">
        <f>VLOOKUP(H11731,zdroj!C:F,4,0)</f>
        <v>0</v>
      </c>
      <c r="N11731" s="61" t="str">
        <f t="shared" si="366"/>
        <v>-</v>
      </c>
      <c r="P11731" s="73" t="str">
        <f t="shared" si="367"/>
        <v/>
      </c>
      <c r="Q11731" s="61" t="s">
        <v>88</v>
      </c>
    </row>
    <row r="11732" spans="8:18" x14ac:dyDescent="0.25">
      <c r="H11732" s="59">
        <v>96059</v>
      </c>
      <c r="I11732" s="59" t="s">
        <v>71</v>
      </c>
      <c r="J11732" s="59">
        <v>20996519</v>
      </c>
      <c r="K11732" s="59" t="s">
        <v>12234</v>
      </c>
      <c r="L11732" s="61" t="s">
        <v>81</v>
      </c>
      <c r="M11732" s="61">
        <f>VLOOKUP(H11732,zdroj!C:F,4,0)</f>
        <v>0</v>
      </c>
      <c r="N11732" s="61" t="str">
        <f t="shared" si="366"/>
        <v>-</v>
      </c>
      <c r="P11732" s="73" t="str">
        <f t="shared" si="367"/>
        <v/>
      </c>
      <c r="Q11732" s="61" t="s">
        <v>88</v>
      </c>
    </row>
    <row r="11733" spans="8:18" x14ac:dyDescent="0.25">
      <c r="H11733" s="59">
        <v>96059</v>
      </c>
      <c r="I11733" s="59" t="s">
        <v>71</v>
      </c>
      <c r="J11733" s="59">
        <v>20996527</v>
      </c>
      <c r="K11733" s="59" t="s">
        <v>12235</v>
      </c>
      <c r="L11733" s="61" t="s">
        <v>81</v>
      </c>
      <c r="M11733" s="61">
        <f>VLOOKUP(H11733,zdroj!C:F,4,0)</f>
        <v>0</v>
      </c>
      <c r="N11733" s="61" t="str">
        <f t="shared" si="366"/>
        <v>-</v>
      </c>
      <c r="P11733" s="73" t="str">
        <f t="shared" si="367"/>
        <v/>
      </c>
      <c r="Q11733" s="61" t="s">
        <v>88</v>
      </c>
    </row>
    <row r="11734" spans="8:18" x14ac:dyDescent="0.25">
      <c r="H11734" s="59">
        <v>96059</v>
      </c>
      <c r="I11734" s="59" t="s">
        <v>71</v>
      </c>
      <c r="J11734" s="59">
        <v>20996535</v>
      </c>
      <c r="K11734" s="59" t="s">
        <v>12236</v>
      </c>
      <c r="L11734" s="61" t="s">
        <v>81</v>
      </c>
      <c r="M11734" s="61">
        <f>VLOOKUP(H11734,zdroj!C:F,4,0)</f>
        <v>0</v>
      </c>
      <c r="N11734" s="61" t="str">
        <f t="shared" si="366"/>
        <v>-</v>
      </c>
      <c r="P11734" s="73" t="str">
        <f t="shared" si="367"/>
        <v/>
      </c>
      <c r="Q11734" s="61" t="s">
        <v>88</v>
      </c>
    </row>
    <row r="11735" spans="8:18" x14ac:dyDescent="0.25">
      <c r="H11735" s="59">
        <v>96059</v>
      </c>
      <c r="I11735" s="59" t="s">
        <v>71</v>
      </c>
      <c r="J11735" s="59">
        <v>20996578</v>
      </c>
      <c r="K11735" s="59" t="s">
        <v>12237</v>
      </c>
      <c r="L11735" s="61" t="s">
        <v>81</v>
      </c>
      <c r="M11735" s="61">
        <f>VLOOKUP(H11735,zdroj!C:F,4,0)</f>
        <v>0</v>
      </c>
      <c r="N11735" s="61" t="str">
        <f t="shared" si="366"/>
        <v>-</v>
      </c>
      <c r="P11735" s="73" t="str">
        <f t="shared" si="367"/>
        <v/>
      </c>
      <c r="Q11735" s="61" t="s">
        <v>88</v>
      </c>
    </row>
    <row r="11736" spans="8:18" x14ac:dyDescent="0.25">
      <c r="H11736" s="59">
        <v>96059</v>
      </c>
      <c r="I11736" s="59" t="s">
        <v>71</v>
      </c>
      <c r="J11736" s="59">
        <v>20996586</v>
      </c>
      <c r="K11736" s="59" t="s">
        <v>12238</v>
      </c>
      <c r="L11736" s="61" t="s">
        <v>113</v>
      </c>
      <c r="M11736" s="61">
        <f>VLOOKUP(H11736,zdroj!C:F,4,0)</f>
        <v>0</v>
      </c>
      <c r="N11736" s="61" t="str">
        <f t="shared" si="366"/>
        <v>katB</v>
      </c>
      <c r="P11736" s="73" t="str">
        <f t="shared" si="367"/>
        <v/>
      </c>
      <c r="Q11736" s="61" t="s">
        <v>30</v>
      </c>
      <c r="R11736" s="61" t="s">
        <v>91</v>
      </c>
    </row>
    <row r="11737" spans="8:18" x14ac:dyDescent="0.25">
      <c r="H11737" s="59">
        <v>96059</v>
      </c>
      <c r="I11737" s="59" t="s">
        <v>71</v>
      </c>
      <c r="J11737" s="59">
        <v>20996608</v>
      </c>
      <c r="K11737" s="59" t="s">
        <v>12239</v>
      </c>
      <c r="L11737" s="61" t="s">
        <v>81</v>
      </c>
      <c r="M11737" s="61">
        <f>VLOOKUP(H11737,zdroj!C:F,4,0)</f>
        <v>0</v>
      </c>
      <c r="N11737" s="61" t="str">
        <f t="shared" si="366"/>
        <v>-</v>
      </c>
      <c r="P11737" s="73" t="str">
        <f t="shared" si="367"/>
        <v/>
      </c>
      <c r="Q11737" s="61" t="s">
        <v>88</v>
      </c>
    </row>
    <row r="11738" spans="8:18" x14ac:dyDescent="0.25">
      <c r="H11738" s="59">
        <v>96059</v>
      </c>
      <c r="I11738" s="59" t="s">
        <v>71</v>
      </c>
      <c r="J11738" s="59">
        <v>20996616</v>
      </c>
      <c r="K11738" s="59" t="s">
        <v>12240</v>
      </c>
      <c r="L11738" s="61" t="s">
        <v>81</v>
      </c>
      <c r="M11738" s="61">
        <f>VLOOKUP(H11738,zdroj!C:F,4,0)</f>
        <v>0</v>
      </c>
      <c r="N11738" s="61" t="str">
        <f t="shared" si="366"/>
        <v>-</v>
      </c>
      <c r="P11738" s="73" t="str">
        <f t="shared" si="367"/>
        <v/>
      </c>
      <c r="Q11738" s="61" t="s">
        <v>88</v>
      </c>
    </row>
    <row r="11739" spans="8:18" x14ac:dyDescent="0.25">
      <c r="H11739" s="59">
        <v>96059</v>
      </c>
      <c r="I11739" s="59" t="s">
        <v>71</v>
      </c>
      <c r="J11739" s="59">
        <v>20996624</v>
      </c>
      <c r="K11739" s="59" t="s">
        <v>12241</v>
      </c>
      <c r="L11739" s="61" t="s">
        <v>81</v>
      </c>
      <c r="M11739" s="61">
        <f>VLOOKUP(H11739,zdroj!C:F,4,0)</f>
        <v>0</v>
      </c>
      <c r="N11739" s="61" t="str">
        <f t="shared" si="366"/>
        <v>-</v>
      </c>
      <c r="P11739" s="73" t="str">
        <f t="shared" si="367"/>
        <v/>
      </c>
      <c r="Q11739" s="61" t="s">
        <v>88</v>
      </c>
    </row>
    <row r="11740" spans="8:18" x14ac:dyDescent="0.25">
      <c r="H11740" s="59">
        <v>96059</v>
      </c>
      <c r="I11740" s="59" t="s">
        <v>71</v>
      </c>
      <c r="J11740" s="59">
        <v>26379899</v>
      </c>
      <c r="K11740" s="59" t="s">
        <v>12242</v>
      </c>
      <c r="L11740" s="61" t="s">
        <v>112</v>
      </c>
      <c r="M11740" s="61">
        <f>VLOOKUP(H11740,zdroj!C:F,4,0)</f>
        <v>0</v>
      </c>
      <c r="N11740" s="61" t="str">
        <f t="shared" si="366"/>
        <v>katA</v>
      </c>
      <c r="P11740" s="73" t="str">
        <f t="shared" si="367"/>
        <v/>
      </c>
      <c r="Q11740" s="61" t="s">
        <v>30</v>
      </c>
    </row>
    <row r="11741" spans="8:18" x14ac:dyDescent="0.25">
      <c r="H11741" s="59">
        <v>96059</v>
      </c>
      <c r="I11741" s="59" t="s">
        <v>71</v>
      </c>
      <c r="J11741" s="59">
        <v>26888670</v>
      </c>
      <c r="K11741" s="59" t="s">
        <v>12243</v>
      </c>
      <c r="L11741" s="61" t="s">
        <v>113</v>
      </c>
      <c r="M11741" s="61">
        <f>VLOOKUP(H11741,zdroj!C:F,4,0)</f>
        <v>0</v>
      </c>
      <c r="N11741" s="61" t="str">
        <f t="shared" si="366"/>
        <v>katB</v>
      </c>
      <c r="P11741" s="73" t="str">
        <f t="shared" si="367"/>
        <v/>
      </c>
      <c r="Q11741" s="61" t="s">
        <v>30</v>
      </c>
      <c r="R11741" s="61" t="s">
        <v>91</v>
      </c>
    </row>
    <row r="11742" spans="8:18" x14ac:dyDescent="0.25">
      <c r="H11742" s="59">
        <v>96059</v>
      </c>
      <c r="I11742" s="59" t="s">
        <v>71</v>
      </c>
      <c r="J11742" s="59">
        <v>28118782</v>
      </c>
      <c r="K11742" s="59" t="s">
        <v>12244</v>
      </c>
      <c r="L11742" s="61" t="s">
        <v>113</v>
      </c>
      <c r="M11742" s="61">
        <f>VLOOKUP(H11742,zdroj!C:F,4,0)</f>
        <v>0</v>
      </c>
      <c r="N11742" s="61" t="str">
        <f t="shared" si="366"/>
        <v>katB</v>
      </c>
      <c r="P11742" s="73" t="str">
        <f t="shared" si="367"/>
        <v/>
      </c>
      <c r="Q11742" s="61" t="s">
        <v>30</v>
      </c>
      <c r="R11742" s="61" t="s">
        <v>91</v>
      </c>
    </row>
    <row r="11743" spans="8:18" x14ac:dyDescent="0.25">
      <c r="H11743" s="59">
        <v>96059</v>
      </c>
      <c r="I11743" s="59" t="s">
        <v>71</v>
      </c>
      <c r="J11743" s="59">
        <v>28143451</v>
      </c>
      <c r="K11743" s="59" t="s">
        <v>12245</v>
      </c>
      <c r="L11743" s="61" t="s">
        <v>81</v>
      </c>
      <c r="M11743" s="61">
        <f>VLOOKUP(H11743,zdroj!C:F,4,0)</f>
        <v>0</v>
      </c>
      <c r="N11743" s="61" t="str">
        <f t="shared" si="366"/>
        <v>-</v>
      </c>
      <c r="P11743" s="73" t="str">
        <f t="shared" si="367"/>
        <v/>
      </c>
      <c r="Q11743" s="61" t="s">
        <v>88</v>
      </c>
    </row>
    <row r="11744" spans="8:18" x14ac:dyDescent="0.25">
      <c r="H11744" s="59">
        <v>96059</v>
      </c>
      <c r="I11744" s="59" t="s">
        <v>71</v>
      </c>
      <c r="J11744" s="59">
        <v>28143469</v>
      </c>
      <c r="K11744" s="59" t="s">
        <v>12246</v>
      </c>
      <c r="L11744" s="61" t="s">
        <v>112</v>
      </c>
      <c r="M11744" s="61">
        <f>VLOOKUP(H11744,zdroj!C:F,4,0)</f>
        <v>0</v>
      </c>
      <c r="N11744" s="61" t="str">
        <f t="shared" si="366"/>
        <v>katA</v>
      </c>
      <c r="P11744" s="73" t="str">
        <f t="shared" si="367"/>
        <v/>
      </c>
      <c r="Q11744" s="61" t="s">
        <v>30</v>
      </c>
    </row>
    <row r="11745" spans="8:17" x14ac:dyDescent="0.25">
      <c r="H11745" s="59">
        <v>96059</v>
      </c>
      <c r="I11745" s="59" t="s">
        <v>71</v>
      </c>
      <c r="J11745" s="59">
        <v>28143477</v>
      </c>
      <c r="K11745" s="59" t="s">
        <v>12247</v>
      </c>
      <c r="L11745" s="61" t="s">
        <v>81</v>
      </c>
      <c r="M11745" s="61">
        <f>VLOOKUP(H11745,zdroj!C:F,4,0)</f>
        <v>0</v>
      </c>
      <c r="N11745" s="61" t="str">
        <f t="shared" si="366"/>
        <v>-</v>
      </c>
      <c r="P11745" s="73" t="str">
        <f t="shared" si="367"/>
        <v/>
      </c>
      <c r="Q11745" s="61" t="s">
        <v>88</v>
      </c>
    </row>
    <row r="11746" spans="8:17" x14ac:dyDescent="0.25">
      <c r="H11746" s="59">
        <v>96059</v>
      </c>
      <c r="I11746" s="59" t="s">
        <v>71</v>
      </c>
      <c r="J11746" s="59">
        <v>75688093</v>
      </c>
      <c r="K11746" s="59" t="s">
        <v>12248</v>
      </c>
      <c r="L11746" s="61" t="s">
        <v>112</v>
      </c>
      <c r="M11746" s="61">
        <f>VLOOKUP(H11746,zdroj!C:F,4,0)</f>
        <v>0</v>
      </c>
      <c r="N11746" s="61" t="str">
        <f t="shared" si="366"/>
        <v>katA</v>
      </c>
      <c r="P11746" s="73" t="str">
        <f t="shared" si="367"/>
        <v/>
      </c>
      <c r="Q11746" s="61" t="s">
        <v>30</v>
      </c>
    </row>
    <row r="11747" spans="8:17" x14ac:dyDescent="0.25">
      <c r="H11747" s="59">
        <v>96059</v>
      </c>
      <c r="I11747" s="59" t="s">
        <v>71</v>
      </c>
      <c r="J11747" s="59">
        <v>78760739</v>
      </c>
      <c r="K11747" s="59" t="s">
        <v>12249</v>
      </c>
      <c r="L11747" s="61" t="s">
        <v>112</v>
      </c>
      <c r="M11747" s="61">
        <f>VLOOKUP(H11747,zdroj!C:F,4,0)</f>
        <v>0</v>
      </c>
      <c r="N11747" s="61" t="str">
        <f t="shared" si="366"/>
        <v>katA</v>
      </c>
      <c r="P11747" s="73" t="str">
        <f t="shared" si="367"/>
        <v/>
      </c>
      <c r="Q11747" s="61" t="s">
        <v>30</v>
      </c>
    </row>
    <row r="11748" spans="8:17" x14ac:dyDescent="0.25">
      <c r="H11748" s="59">
        <v>96059</v>
      </c>
      <c r="I11748" s="59" t="s">
        <v>71</v>
      </c>
      <c r="J11748" s="59">
        <v>80739296</v>
      </c>
      <c r="K11748" s="59" t="s">
        <v>12250</v>
      </c>
      <c r="L11748" s="61" t="s">
        <v>112</v>
      </c>
      <c r="M11748" s="61">
        <f>VLOOKUP(H11748,zdroj!C:F,4,0)</f>
        <v>0</v>
      </c>
      <c r="N11748" s="61" t="str">
        <f t="shared" si="366"/>
        <v>katA</v>
      </c>
      <c r="P11748" s="73" t="str">
        <f t="shared" si="367"/>
        <v/>
      </c>
      <c r="Q11748" s="61" t="s">
        <v>30</v>
      </c>
    </row>
    <row r="11749" spans="8:17" x14ac:dyDescent="0.25">
      <c r="H11749" s="59">
        <v>109487</v>
      </c>
      <c r="I11749" s="59" t="s">
        <v>69</v>
      </c>
      <c r="J11749" s="59">
        <v>20996632</v>
      </c>
      <c r="K11749" s="59" t="s">
        <v>12251</v>
      </c>
      <c r="L11749" s="61" t="s">
        <v>113</v>
      </c>
      <c r="M11749" s="61">
        <f>VLOOKUP(H11749,zdroj!C:F,4,0)</f>
        <v>0</v>
      </c>
      <c r="N11749" s="61" t="str">
        <f t="shared" si="366"/>
        <v>katB</v>
      </c>
      <c r="P11749" s="73" t="str">
        <f t="shared" si="367"/>
        <v/>
      </c>
      <c r="Q11749" s="61" t="s">
        <v>30</v>
      </c>
    </row>
    <row r="11750" spans="8:17" x14ac:dyDescent="0.25">
      <c r="H11750" s="59">
        <v>109487</v>
      </c>
      <c r="I11750" s="59" t="s">
        <v>69</v>
      </c>
      <c r="J11750" s="59">
        <v>20996641</v>
      </c>
      <c r="K11750" s="59" t="s">
        <v>12252</v>
      </c>
      <c r="L11750" s="61" t="s">
        <v>113</v>
      </c>
      <c r="M11750" s="61">
        <f>VLOOKUP(H11750,zdroj!C:F,4,0)</f>
        <v>0</v>
      </c>
      <c r="N11750" s="61" t="str">
        <f t="shared" si="366"/>
        <v>katB</v>
      </c>
      <c r="P11750" s="73" t="str">
        <f t="shared" si="367"/>
        <v/>
      </c>
      <c r="Q11750" s="61" t="s">
        <v>30</v>
      </c>
    </row>
    <row r="11751" spans="8:17" x14ac:dyDescent="0.25">
      <c r="H11751" s="59">
        <v>109487</v>
      </c>
      <c r="I11751" s="59" t="s">
        <v>69</v>
      </c>
      <c r="J11751" s="59">
        <v>20996659</v>
      </c>
      <c r="K11751" s="59" t="s">
        <v>12253</v>
      </c>
      <c r="L11751" s="61" t="s">
        <v>113</v>
      </c>
      <c r="M11751" s="61">
        <f>VLOOKUP(H11751,zdroj!C:F,4,0)</f>
        <v>0</v>
      </c>
      <c r="N11751" s="61" t="str">
        <f t="shared" si="366"/>
        <v>katB</v>
      </c>
      <c r="P11751" s="73" t="str">
        <f t="shared" si="367"/>
        <v/>
      </c>
      <c r="Q11751" s="61" t="s">
        <v>30</v>
      </c>
    </row>
    <row r="11752" spans="8:17" x14ac:dyDescent="0.25">
      <c r="H11752" s="59">
        <v>109487</v>
      </c>
      <c r="I11752" s="59" t="s">
        <v>69</v>
      </c>
      <c r="J11752" s="59">
        <v>20996667</v>
      </c>
      <c r="K11752" s="59" t="s">
        <v>12254</v>
      </c>
      <c r="L11752" s="61" t="s">
        <v>113</v>
      </c>
      <c r="M11752" s="61">
        <f>VLOOKUP(H11752,zdroj!C:F,4,0)</f>
        <v>0</v>
      </c>
      <c r="N11752" s="61" t="str">
        <f t="shared" si="366"/>
        <v>katB</v>
      </c>
      <c r="P11752" s="73" t="str">
        <f t="shared" si="367"/>
        <v/>
      </c>
      <c r="Q11752" s="61" t="s">
        <v>30</v>
      </c>
    </row>
    <row r="11753" spans="8:17" x14ac:dyDescent="0.25">
      <c r="H11753" s="59">
        <v>109487</v>
      </c>
      <c r="I11753" s="59" t="s">
        <v>69</v>
      </c>
      <c r="J11753" s="59">
        <v>20996675</v>
      </c>
      <c r="K11753" s="59" t="s">
        <v>12255</v>
      </c>
      <c r="L11753" s="61" t="s">
        <v>113</v>
      </c>
      <c r="M11753" s="61">
        <f>VLOOKUP(H11753,zdroj!C:F,4,0)</f>
        <v>0</v>
      </c>
      <c r="N11753" s="61" t="str">
        <f t="shared" si="366"/>
        <v>katB</v>
      </c>
      <c r="P11753" s="73" t="str">
        <f t="shared" si="367"/>
        <v/>
      </c>
      <c r="Q11753" s="61" t="s">
        <v>30</v>
      </c>
    </row>
    <row r="11754" spans="8:17" x14ac:dyDescent="0.25">
      <c r="H11754" s="59">
        <v>109487</v>
      </c>
      <c r="I11754" s="59" t="s">
        <v>69</v>
      </c>
      <c r="J11754" s="59">
        <v>20996683</v>
      </c>
      <c r="K11754" s="59" t="s">
        <v>12256</v>
      </c>
      <c r="L11754" s="61" t="s">
        <v>113</v>
      </c>
      <c r="M11754" s="61">
        <f>VLOOKUP(H11754,zdroj!C:F,4,0)</f>
        <v>0</v>
      </c>
      <c r="N11754" s="61" t="str">
        <f t="shared" si="366"/>
        <v>katB</v>
      </c>
      <c r="P11754" s="73" t="str">
        <f t="shared" si="367"/>
        <v/>
      </c>
      <c r="Q11754" s="61" t="s">
        <v>30</v>
      </c>
    </row>
    <row r="11755" spans="8:17" x14ac:dyDescent="0.25">
      <c r="H11755" s="59">
        <v>109487</v>
      </c>
      <c r="I11755" s="59" t="s">
        <v>69</v>
      </c>
      <c r="J11755" s="59">
        <v>20996691</v>
      </c>
      <c r="K11755" s="59" t="s">
        <v>12257</v>
      </c>
      <c r="L11755" s="61" t="s">
        <v>113</v>
      </c>
      <c r="M11755" s="61">
        <f>VLOOKUP(H11755,zdroj!C:F,4,0)</f>
        <v>0</v>
      </c>
      <c r="N11755" s="61" t="str">
        <f t="shared" si="366"/>
        <v>katB</v>
      </c>
      <c r="P11755" s="73" t="str">
        <f t="shared" si="367"/>
        <v/>
      </c>
      <c r="Q11755" s="61" t="s">
        <v>30</v>
      </c>
    </row>
    <row r="11756" spans="8:17" x14ac:dyDescent="0.25">
      <c r="H11756" s="59">
        <v>109487</v>
      </c>
      <c r="I11756" s="59" t="s">
        <v>69</v>
      </c>
      <c r="J11756" s="59">
        <v>20996713</v>
      </c>
      <c r="K11756" s="59" t="s">
        <v>12258</v>
      </c>
      <c r="L11756" s="61" t="s">
        <v>113</v>
      </c>
      <c r="M11756" s="61">
        <f>VLOOKUP(H11756,zdroj!C:F,4,0)</f>
        <v>0</v>
      </c>
      <c r="N11756" s="61" t="str">
        <f t="shared" si="366"/>
        <v>katB</v>
      </c>
      <c r="P11756" s="73" t="str">
        <f t="shared" si="367"/>
        <v/>
      </c>
      <c r="Q11756" s="61" t="s">
        <v>30</v>
      </c>
    </row>
    <row r="11757" spans="8:17" x14ac:dyDescent="0.25">
      <c r="H11757" s="59">
        <v>109487</v>
      </c>
      <c r="I11757" s="59" t="s">
        <v>69</v>
      </c>
      <c r="J11757" s="59">
        <v>20996721</v>
      </c>
      <c r="K11757" s="59" t="s">
        <v>12259</v>
      </c>
      <c r="L11757" s="61" t="s">
        <v>113</v>
      </c>
      <c r="M11757" s="61">
        <f>VLOOKUP(H11757,zdroj!C:F,4,0)</f>
        <v>0</v>
      </c>
      <c r="N11757" s="61" t="str">
        <f t="shared" si="366"/>
        <v>katB</v>
      </c>
      <c r="P11757" s="73" t="str">
        <f t="shared" si="367"/>
        <v/>
      </c>
      <c r="Q11757" s="61" t="s">
        <v>30</v>
      </c>
    </row>
    <row r="11758" spans="8:17" x14ac:dyDescent="0.25">
      <c r="H11758" s="59">
        <v>109487</v>
      </c>
      <c r="I11758" s="59" t="s">
        <v>69</v>
      </c>
      <c r="J11758" s="59">
        <v>20996730</v>
      </c>
      <c r="K11758" s="59" t="s">
        <v>12260</v>
      </c>
      <c r="L11758" s="61" t="s">
        <v>113</v>
      </c>
      <c r="M11758" s="61">
        <f>VLOOKUP(H11758,zdroj!C:F,4,0)</f>
        <v>0</v>
      </c>
      <c r="N11758" s="61" t="str">
        <f t="shared" si="366"/>
        <v>katB</v>
      </c>
      <c r="P11758" s="73" t="str">
        <f t="shared" si="367"/>
        <v/>
      </c>
      <c r="Q11758" s="61" t="s">
        <v>30</v>
      </c>
    </row>
    <row r="11759" spans="8:17" x14ac:dyDescent="0.25">
      <c r="H11759" s="59">
        <v>109487</v>
      </c>
      <c r="I11759" s="59" t="s">
        <v>69</v>
      </c>
      <c r="J11759" s="59">
        <v>20996748</v>
      </c>
      <c r="K11759" s="59" t="s">
        <v>12261</v>
      </c>
      <c r="L11759" s="61" t="s">
        <v>113</v>
      </c>
      <c r="M11759" s="61">
        <f>VLOOKUP(H11759,zdroj!C:F,4,0)</f>
        <v>0</v>
      </c>
      <c r="N11759" s="61" t="str">
        <f t="shared" si="366"/>
        <v>katB</v>
      </c>
      <c r="P11759" s="73" t="str">
        <f t="shared" si="367"/>
        <v/>
      </c>
      <c r="Q11759" s="61" t="s">
        <v>30</v>
      </c>
    </row>
    <row r="11760" spans="8:17" x14ac:dyDescent="0.25">
      <c r="H11760" s="59">
        <v>109487</v>
      </c>
      <c r="I11760" s="59" t="s">
        <v>69</v>
      </c>
      <c r="J11760" s="59">
        <v>20996756</v>
      </c>
      <c r="K11760" s="59" t="s">
        <v>12262</v>
      </c>
      <c r="L11760" s="61" t="s">
        <v>113</v>
      </c>
      <c r="M11760" s="61">
        <f>VLOOKUP(H11760,zdroj!C:F,4,0)</f>
        <v>0</v>
      </c>
      <c r="N11760" s="61" t="str">
        <f t="shared" si="366"/>
        <v>katB</v>
      </c>
      <c r="P11760" s="73" t="str">
        <f t="shared" si="367"/>
        <v/>
      </c>
      <c r="Q11760" s="61" t="s">
        <v>30</v>
      </c>
    </row>
    <row r="11761" spans="8:17" x14ac:dyDescent="0.25">
      <c r="H11761" s="59">
        <v>109487</v>
      </c>
      <c r="I11761" s="59" t="s">
        <v>69</v>
      </c>
      <c r="J11761" s="59">
        <v>20996764</v>
      </c>
      <c r="K11761" s="59" t="s">
        <v>12263</v>
      </c>
      <c r="L11761" s="61" t="s">
        <v>113</v>
      </c>
      <c r="M11761" s="61">
        <f>VLOOKUP(H11761,zdroj!C:F,4,0)</f>
        <v>0</v>
      </c>
      <c r="N11761" s="61" t="str">
        <f t="shared" si="366"/>
        <v>katB</v>
      </c>
      <c r="P11761" s="73" t="str">
        <f t="shared" si="367"/>
        <v/>
      </c>
      <c r="Q11761" s="61" t="s">
        <v>30</v>
      </c>
    </row>
    <row r="11762" spans="8:17" x14ac:dyDescent="0.25">
      <c r="H11762" s="59">
        <v>109487</v>
      </c>
      <c r="I11762" s="59" t="s">
        <v>69</v>
      </c>
      <c r="J11762" s="59">
        <v>20996772</v>
      </c>
      <c r="K11762" s="59" t="s">
        <v>12264</v>
      </c>
      <c r="L11762" s="61" t="s">
        <v>113</v>
      </c>
      <c r="M11762" s="61">
        <f>VLOOKUP(H11762,zdroj!C:F,4,0)</f>
        <v>0</v>
      </c>
      <c r="N11762" s="61" t="str">
        <f t="shared" si="366"/>
        <v>katB</v>
      </c>
      <c r="P11762" s="73" t="str">
        <f t="shared" si="367"/>
        <v/>
      </c>
      <c r="Q11762" s="61" t="s">
        <v>30</v>
      </c>
    </row>
    <row r="11763" spans="8:17" x14ac:dyDescent="0.25">
      <c r="H11763" s="59">
        <v>109487</v>
      </c>
      <c r="I11763" s="59" t="s">
        <v>69</v>
      </c>
      <c r="J11763" s="59">
        <v>20996781</v>
      </c>
      <c r="K11763" s="59" t="s">
        <v>12265</v>
      </c>
      <c r="L11763" s="61" t="s">
        <v>113</v>
      </c>
      <c r="M11763" s="61">
        <f>VLOOKUP(H11763,zdroj!C:F,4,0)</f>
        <v>0</v>
      </c>
      <c r="N11763" s="61" t="str">
        <f t="shared" si="366"/>
        <v>katB</v>
      </c>
      <c r="P11763" s="73" t="str">
        <f t="shared" si="367"/>
        <v/>
      </c>
      <c r="Q11763" s="61" t="s">
        <v>30</v>
      </c>
    </row>
    <row r="11764" spans="8:17" x14ac:dyDescent="0.25">
      <c r="H11764" s="59">
        <v>109487</v>
      </c>
      <c r="I11764" s="59" t="s">
        <v>69</v>
      </c>
      <c r="J11764" s="59">
        <v>20996799</v>
      </c>
      <c r="K11764" s="59" t="s">
        <v>12266</v>
      </c>
      <c r="L11764" s="61" t="s">
        <v>113</v>
      </c>
      <c r="M11764" s="61">
        <f>VLOOKUP(H11764,zdroj!C:F,4,0)</f>
        <v>0</v>
      </c>
      <c r="N11764" s="61" t="str">
        <f t="shared" si="366"/>
        <v>katB</v>
      </c>
      <c r="P11764" s="73" t="str">
        <f t="shared" si="367"/>
        <v/>
      </c>
      <c r="Q11764" s="61" t="s">
        <v>30</v>
      </c>
    </row>
    <row r="11765" spans="8:17" x14ac:dyDescent="0.25">
      <c r="H11765" s="59">
        <v>109487</v>
      </c>
      <c r="I11765" s="59" t="s">
        <v>69</v>
      </c>
      <c r="J11765" s="59">
        <v>20996802</v>
      </c>
      <c r="K11765" s="59" t="s">
        <v>12267</v>
      </c>
      <c r="L11765" s="61" t="s">
        <v>113</v>
      </c>
      <c r="M11765" s="61">
        <f>VLOOKUP(H11765,zdroj!C:F,4,0)</f>
        <v>0</v>
      </c>
      <c r="N11765" s="61" t="str">
        <f t="shared" si="366"/>
        <v>katB</v>
      </c>
      <c r="P11765" s="73" t="str">
        <f t="shared" si="367"/>
        <v/>
      </c>
      <c r="Q11765" s="61" t="s">
        <v>30</v>
      </c>
    </row>
    <row r="11766" spans="8:17" x14ac:dyDescent="0.25">
      <c r="H11766" s="59">
        <v>109487</v>
      </c>
      <c r="I11766" s="59" t="s">
        <v>69</v>
      </c>
      <c r="J11766" s="59">
        <v>20996811</v>
      </c>
      <c r="K11766" s="59" t="s">
        <v>12268</v>
      </c>
      <c r="L11766" s="61" t="s">
        <v>113</v>
      </c>
      <c r="M11766" s="61">
        <f>VLOOKUP(H11766,zdroj!C:F,4,0)</f>
        <v>0</v>
      </c>
      <c r="N11766" s="61" t="str">
        <f t="shared" si="366"/>
        <v>katB</v>
      </c>
      <c r="P11766" s="73" t="str">
        <f t="shared" si="367"/>
        <v/>
      </c>
      <c r="Q11766" s="61" t="s">
        <v>30</v>
      </c>
    </row>
    <row r="11767" spans="8:17" x14ac:dyDescent="0.25">
      <c r="H11767" s="59">
        <v>109487</v>
      </c>
      <c r="I11767" s="59" t="s">
        <v>69</v>
      </c>
      <c r="J11767" s="59">
        <v>20996829</v>
      </c>
      <c r="K11767" s="59" t="s">
        <v>12269</v>
      </c>
      <c r="L11767" s="61" t="s">
        <v>113</v>
      </c>
      <c r="M11767" s="61">
        <f>VLOOKUP(H11767,zdroj!C:F,4,0)</f>
        <v>0</v>
      </c>
      <c r="N11767" s="61" t="str">
        <f t="shared" si="366"/>
        <v>katB</v>
      </c>
      <c r="P11767" s="73" t="str">
        <f t="shared" si="367"/>
        <v/>
      </c>
      <c r="Q11767" s="61" t="s">
        <v>30</v>
      </c>
    </row>
    <row r="11768" spans="8:17" x14ac:dyDescent="0.25">
      <c r="H11768" s="59">
        <v>109487</v>
      </c>
      <c r="I11768" s="59" t="s">
        <v>69</v>
      </c>
      <c r="J11768" s="59">
        <v>20996837</v>
      </c>
      <c r="K11768" s="59" t="s">
        <v>12270</v>
      </c>
      <c r="L11768" s="61" t="s">
        <v>113</v>
      </c>
      <c r="M11768" s="61">
        <f>VLOOKUP(H11768,zdroj!C:F,4,0)</f>
        <v>0</v>
      </c>
      <c r="N11768" s="61" t="str">
        <f t="shared" si="366"/>
        <v>katB</v>
      </c>
      <c r="P11768" s="73" t="str">
        <f t="shared" si="367"/>
        <v/>
      </c>
      <c r="Q11768" s="61" t="s">
        <v>30</v>
      </c>
    </row>
    <row r="11769" spans="8:17" x14ac:dyDescent="0.25">
      <c r="H11769" s="59">
        <v>109487</v>
      </c>
      <c r="I11769" s="59" t="s">
        <v>69</v>
      </c>
      <c r="J11769" s="59">
        <v>20996845</v>
      </c>
      <c r="K11769" s="59" t="s">
        <v>12271</v>
      </c>
      <c r="L11769" s="61" t="s">
        <v>113</v>
      </c>
      <c r="M11769" s="61">
        <f>VLOOKUP(H11769,zdroj!C:F,4,0)</f>
        <v>0</v>
      </c>
      <c r="N11769" s="61" t="str">
        <f t="shared" si="366"/>
        <v>katB</v>
      </c>
      <c r="P11769" s="73" t="str">
        <f t="shared" si="367"/>
        <v/>
      </c>
      <c r="Q11769" s="61" t="s">
        <v>30</v>
      </c>
    </row>
    <row r="11770" spans="8:17" x14ac:dyDescent="0.25">
      <c r="H11770" s="59">
        <v>109487</v>
      </c>
      <c r="I11770" s="59" t="s">
        <v>69</v>
      </c>
      <c r="J11770" s="59">
        <v>20996853</v>
      </c>
      <c r="K11770" s="59" t="s">
        <v>12272</v>
      </c>
      <c r="L11770" s="61" t="s">
        <v>113</v>
      </c>
      <c r="M11770" s="61">
        <f>VLOOKUP(H11770,zdroj!C:F,4,0)</f>
        <v>0</v>
      </c>
      <c r="N11770" s="61" t="str">
        <f t="shared" si="366"/>
        <v>katB</v>
      </c>
      <c r="P11770" s="73" t="str">
        <f t="shared" si="367"/>
        <v/>
      </c>
      <c r="Q11770" s="61" t="s">
        <v>30</v>
      </c>
    </row>
    <row r="11771" spans="8:17" x14ac:dyDescent="0.25">
      <c r="H11771" s="59">
        <v>109487</v>
      </c>
      <c r="I11771" s="59" t="s">
        <v>69</v>
      </c>
      <c r="J11771" s="59">
        <v>20996861</v>
      </c>
      <c r="K11771" s="59" t="s">
        <v>12273</v>
      </c>
      <c r="L11771" s="61" t="s">
        <v>113</v>
      </c>
      <c r="M11771" s="61">
        <f>VLOOKUP(H11771,zdroj!C:F,4,0)</f>
        <v>0</v>
      </c>
      <c r="N11771" s="61" t="str">
        <f t="shared" si="366"/>
        <v>katB</v>
      </c>
      <c r="P11771" s="73" t="str">
        <f t="shared" si="367"/>
        <v/>
      </c>
      <c r="Q11771" s="61" t="s">
        <v>30</v>
      </c>
    </row>
    <row r="11772" spans="8:17" x14ac:dyDescent="0.25">
      <c r="H11772" s="59">
        <v>109487</v>
      </c>
      <c r="I11772" s="59" t="s">
        <v>69</v>
      </c>
      <c r="J11772" s="59">
        <v>20996870</v>
      </c>
      <c r="K11772" s="59" t="s">
        <v>12274</v>
      </c>
      <c r="L11772" s="61" t="s">
        <v>113</v>
      </c>
      <c r="M11772" s="61">
        <f>VLOOKUP(H11772,zdroj!C:F,4,0)</f>
        <v>0</v>
      </c>
      <c r="N11772" s="61" t="str">
        <f t="shared" si="366"/>
        <v>katB</v>
      </c>
      <c r="P11772" s="73" t="str">
        <f t="shared" si="367"/>
        <v/>
      </c>
      <c r="Q11772" s="61" t="s">
        <v>30</v>
      </c>
    </row>
    <row r="11773" spans="8:17" x14ac:dyDescent="0.25">
      <c r="H11773" s="59">
        <v>109487</v>
      </c>
      <c r="I11773" s="59" t="s">
        <v>69</v>
      </c>
      <c r="J11773" s="59">
        <v>20996888</v>
      </c>
      <c r="K11773" s="59" t="s">
        <v>12275</v>
      </c>
      <c r="L11773" s="61" t="s">
        <v>113</v>
      </c>
      <c r="M11773" s="61">
        <f>VLOOKUP(H11773,zdroj!C:F,4,0)</f>
        <v>0</v>
      </c>
      <c r="N11773" s="61" t="str">
        <f t="shared" si="366"/>
        <v>katB</v>
      </c>
      <c r="P11773" s="73" t="str">
        <f t="shared" si="367"/>
        <v/>
      </c>
      <c r="Q11773" s="61" t="s">
        <v>30</v>
      </c>
    </row>
    <row r="11774" spans="8:17" x14ac:dyDescent="0.25">
      <c r="H11774" s="59">
        <v>109487</v>
      </c>
      <c r="I11774" s="59" t="s">
        <v>69</v>
      </c>
      <c r="J11774" s="59">
        <v>20996900</v>
      </c>
      <c r="K11774" s="59" t="s">
        <v>12276</v>
      </c>
      <c r="L11774" s="61" t="s">
        <v>113</v>
      </c>
      <c r="M11774" s="61">
        <f>VLOOKUP(H11774,zdroj!C:F,4,0)</f>
        <v>0</v>
      </c>
      <c r="N11774" s="61" t="str">
        <f t="shared" si="366"/>
        <v>katB</v>
      </c>
      <c r="P11774" s="73" t="str">
        <f t="shared" si="367"/>
        <v/>
      </c>
      <c r="Q11774" s="61" t="s">
        <v>30</v>
      </c>
    </row>
    <row r="11775" spans="8:17" x14ac:dyDescent="0.25">
      <c r="H11775" s="59">
        <v>109487</v>
      </c>
      <c r="I11775" s="59" t="s">
        <v>69</v>
      </c>
      <c r="J11775" s="59">
        <v>20996918</v>
      </c>
      <c r="K11775" s="59" t="s">
        <v>12277</v>
      </c>
      <c r="L11775" s="61" t="s">
        <v>113</v>
      </c>
      <c r="M11775" s="61">
        <f>VLOOKUP(H11775,zdroj!C:F,4,0)</f>
        <v>0</v>
      </c>
      <c r="N11775" s="61" t="str">
        <f t="shared" si="366"/>
        <v>katB</v>
      </c>
      <c r="P11775" s="73" t="str">
        <f t="shared" si="367"/>
        <v/>
      </c>
      <c r="Q11775" s="61" t="s">
        <v>30</v>
      </c>
    </row>
    <row r="11776" spans="8:17" x14ac:dyDescent="0.25">
      <c r="H11776" s="59">
        <v>109487</v>
      </c>
      <c r="I11776" s="59" t="s">
        <v>69</v>
      </c>
      <c r="J11776" s="59">
        <v>20996926</v>
      </c>
      <c r="K11776" s="59" t="s">
        <v>12278</v>
      </c>
      <c r="L11776" s="61" t="s">
        <v>113</v>
      </c>
      <c r="M11776" s="61">
        <f>VLOOKUP(H11776,zdroj!C:F,4,0)</f>
        <v>0</v>
      </c>
      <c r="N11776" s="61" t="str">
        <f t="shared" si="366"/>
        <v>katB</v>
      </c>
      <c r="P11776" s="73" t="str">
        <f t="shared" si="367"/>
        <v/>
      </c>
      <c r="Q11776" s="61" t="s">
        <v>30</v>
      </c>
    </row>
    <row r="11777" spans="8:17" x14ac:dyDescent="0.25">
      <c r="H11777" s="59">
        <v>109487</v>
      </c>
      <c r="I11777" s="59" t="s">
        <v>69</v>
      </c>
      <c r="J11777" s="59">
        <v>20996934</v>
      </c>
      <c r="K11777" s="59" t="s">
        <v>12279</v>
      </c>
      <c r="L11777" s="61" t="s">
        <v>113</v>
      </c>
      <c r="M11777" s="61">
        <f>VLOOKUP(H11777,zdroj!C:F,4,0)</f>
        <v>0</v>
      </c>
      <c r="N11777" s="61" t="str">
        <f t="shared" si="366"/>
        <v>katB</v>
      </c>
      <c r="P11777" s="73" t="str">
        <f t="shared" si="367"/>
        <v/>
      </c>
      <c r="Q11777" s="61" t="s">
        <v>30</v>
      </c>
    </row>
    <row r="11778" spans="8:17" x14ac:dyDescent="0.25">
      <c r="H11778" s="59">
        <v>109487</v>
      </c>
      <c r="I11778" s="59" t="s">
        <v>69</v>
      </c>
      <c r="J11778" s="59">
        <v>20996942</v>
      </c>
      <c r="K11778" s="59" t="s">
        <v>12280</v>
      </c>
      <c r="L11778" s="61" t="s">
        <v>113</v>
      </c>
      <c r="M11778" s="61">
        <f>VLOOKUP(H11778,zdroj!C:F,4,0)</f>
        <v>0</v>
      </c>
      <c r="N11778" s="61" t="str">
        <f t="shared" si="366"/>
        <v>katB</v>
      </c>
      <c r="P11778" s="73" t="str">
        <f t="shared" si="367"/>
        <v/>
      </c>
      <c r="Q11778" s="61" t="s">
        <v>30</v>
      </c>
    </row>
    <row r="11779" spans="8:17" x14ac:dyDescent="0.25">
      <c r="H11779" s="59">
        <v>109487</v>
      </c>
      <c r="I11779" s="59" t="s">
        <v>69</v>
      </c>
      <c r="J11779" s="59">
        <v>20996951</v>
      </c>
      <c r="K11779" s="59" t="s">
        <v>12281</v>
      </c>
      <c r="L11779" s="61" t="s">
        <v>113</v>
      </c>
      <c r="M11779" s="61">
        <f>VLOOKUP(H11779,zdroj!C:F,4,0)</f>
        <v>0</v>
      </c>
      <c r="N11779" s="61" t="str">
        <f t="shared" si="366"/>
        <v>katB</v>
      </c>
      <c r="P11779" s="73" t="str">
        <f t="shared" si="367"/>
        <v/>
      </c>
      <c r="Q11779" s="61" t="s">
        <v>30</v>
      </c>
    </row>
    <row r="11780" spans="8:17" x14ac:dyDescent="0.25">
      <c r="H11780" s="59">
        <v>109487</v>
      </c>
      <c r="I11780" s="59" t="s">
        <v>69</v>
      </c>
      <c r="J11780" s="59">
        <v>20996969</v>
      </c>
      <c r="K11780" s="59" t="s">
        <v>12282</v>
      </c>
      <c r="L11780" s="61" t="s">
        <v>113</v>
      </c>
      <c r="M11780" s="61">
        <f>VLOOKUP(H11780,zdroj!C:F,4,0)</f>
        <v>0</v>
      </c>
      <c r="N11780" s="61" t="str">
        <f t="shared" si="366"/>
        <v>katB</v>
      </c>
      <c r="P11780" s="73" t="str">
        <f t="shared" si="367"/>
        <v/>
      </c>
      <c r="Q11780" s="61" t="s">
        <v>30</v>
      </c>
    </row>
    <row r="11781" spans="8:17" x14ac:dyDescent="0.25">
      <c r="H11781" s="59">
        <v>109487</v>
      </c>
      <c r="I11781" s="59" t="s">
        <v>69</v>
      </c>
      <c r="J11781" s="59">
        <v>20996985</v>
      </c>
      <c r="K11781" s="59" t="s">
        <v>12283</v>
      </c>
      <c r="L11781" s="61" t="s">
        <v>113</v>
      </c>
      <c r="M11781" s="61">
        <f>VLOOKUP(H11781,zdroj!C:F,4,0)</f>
        <v>0</v>
      </c>
      <c r="N11781" s="61" t="str">
        <f t="shared" si="366"/>
        <v>katB</v>
      </c>
      <c r="P11781" s="73" t="str">
        <f t="shared" si="367"/>
        <v/>
      </c>
      <c r="Q11781" s="61" t="s">
        <v>30</v>
      </c>
    </row>
    <row r="11782" spans="8:17" x14ac:dyDescent="0.25">
      <c r="H11782" s="59">
        <v>109487</v>
      </c>
      <c r="I11782" s="59" t="s">
        <v>69</v>
      </c>
      <c r="J11782" s="59">
        <v>20996993</v>
      </c>
      <c r="K11782" s="59" t="s">
        <v>12284</v>
      </c>
      <c r="L11782" s="61" t="s">
        <v>113</v>
      </c>
      <c r="M11782" s="61">
        <f>VLOOKUP(H11782,zdroj!C:F,4,0)</f>
        <v>0</v>
      </c>
      <c r="N11782" s="61" t="str">
        <f t="shared" si="366"/>
        <v>katB</v>
      </c>
      <c r="P11782" s="73" t="str">
        <f t="shared" si="367"/>
        <v/>
      </c>
      <c r="Q11782" s="61" t="s">
        <v>30</v>
      </c>
    </row>
    <row r="11783" spans="8:17" x14ac:dyDescent="0.25">
      <c r="H11783" s="59">
        <v>109487</v>
      </c>
      <c r="I11783" s="59" t="s">
        <v>69</v>
      </c>
      <c r="J11783" s="59">
        <v>20997001</v>
      </c>
      <c r="K11783" s="59" t="s">
        <v>12285</v>
      </c>
      <c r="L11783" s="61" t="s">
        <v>113</v>
      </c>
      <c r="M11783" s="61">
        <f>VLOOKUP(H11783,zdroj!C:F,4,0)</f>
        <v>0</v>
      </c>
      <c r="N11783" s="61" t="str">
        <f t="shared" ref="N11783:N11846" si="368">IF(M11783="A",IF(L11783="katA","katB",L11783),L11783)</f>
        <v>katB</v>
      </c>
      <c r="P11783" s="73" t="str">
        <f t="shared" ref="P11783:P11846" si="369">IF(O11783="A",1,"")</f>
        <v/>
      </c>
      <c r="Q11783" s="61" t="s">
        <v>30</v>
      </c>
    </row>
    <row r="11784" spans="8:17" x14ac:dyDescent="0.25">
      <c r="H11784" s="59">
        <v>109487</v>
      </c>
      <c r="I11784" s="59" t="s">
        <v>69</v>
      </c>
      <c r="J11784" s="59">
        <v>20997019</v>
      </c>
      <c r="K11784" s="59" t="s">
        <v>12286</v>
      </c>
      <c r="L11784" s="61" t="s">
        <v>113</v>
      </c>
      <c r="M11784" s="61">
        <f>VLOOKUP(H11784,zdroj!C:F,4,0)</f>
        <v>0</v>
      </c>
      <c r="N11784" s="61" t="str">
        <f t="shared" si="368"/>
        <v>katB</v>
      </c>
      <c r="P11784" s="73" t="str">
        <f t="shared" si="369"/>
        <v/>
      </c>
      <c r="Q11784" s="61" t="s">
        <v>30</v>
      </c>
    </row>
    <row r="11785" spans="8:17" x14ac:dyDescent="0.25">
      <c r="H11785" s="59">
        <v>109487</v>
      </c>
      <c r="I11785" s="59" t="s">
        <v>69</v>
      </c>
      <c r="J11785" s="59">
        <v>20997027</v>
      </c>
      <c r="K11785" s="59" t="s">
        <v>12287</v>
      </c>
      <c r="L11785" s="61" t="s">
        <v>113</v>
      </c>
      <c r="M11785" s="61">
        <f>VLOOKUP(H11785,zdroj!C:F,4,0)</f>
        <v>0</v>
      </c>
      <c r="N11785" s="61" t="str">
        <f t="shared" si="368"/>
        <v>katB</v>
      </c>
      <c r="P11785" s="73" t="str">
        <f t="shared" si="369"/>
        <v/>
      </c>
      <c r="Q11785" s="61" t="s">
        <v>30</v>
      </c>
    </row>
    <row r="11786" spans="8:17" x14ac:dyDescent="0.25">
      <c r="H11786" s="59">
        <v>109487</v>
      </c>
      <c r="I11786" s="59" t="s">
        <v>69</v>
      </c>
      <c r="J11786" s="59">
        <v>20997035</v>
      </c>
      <c r="K11786" s="59" t="s">
        <v>12288</v>
      </c>
      <c r="L11786" s="61" t="s">
        <v>113</v>
      </c>
      <c r="M11786" s="61">
        <f>VLOOKUP(H11786,zdroj!C:F,4,0)</f>
        <v>0</v>
      </c>
      <c r="N11786" s="61" t="str">
        <f t="shared" si="368"/>
        <v>katB</v>
      </c>
      <c r="P11786" s="73" t="str">
        <f t="shared" si="369"/>
        <v/>
      </c>
      <c r="Q11786" s="61" t="s">
        <v>30</v>
      </c>
    </row>
    <row r="11787" spans="8:17" x14ac:dyDescent="0.25">
      <c r="H11787" s="59">
        <v>109487</v>
      </c>
      <c r="I11787" s="59" t="s">
        <v>69</v>
      </c>
      <c r="J11787" s="59">
        <v>20997043</v>
      </c>
      <c r="K11787" s="59" t="s">
        <v>12289</v>
      </c>
      <c r="L11787" s="61" t="s">
        <v>113</v>
      </c>
      <c r="M11787" s="61">
        <f>VLOOKUP(H11787,zdroj!C:F,4,0)</f>
        <v>0</v>
      </c>
      <c r="N11787" s="61" t="str">
        <f t="shared" si="368"/>
        <v>katB</v>
      </c>
      <c r="P11787" s="73" t="str">
        <f t="shared" si="369"/>
        <v/>
      </c>
      <c r="Q11787" s="61" t="s">
        <v>30</v>
      </c>
    </row>
    <row r="11788" spans="8:17" x14ac:dyDescent="0.25">
      <c r="H11788" s="59">
        <v>109487</v>
      </c>
      <c r="I11788" s="59" t="s">
        <v>69</v>
      </c>
      <c r="J11788" s="59">
        <v>20997051</v>
      </c>
      <c r="K11788" s="59" t="s">
        <v>12290</v>
      </c>
      <c r="L11788" s="61" t="s">
        <v>113</v>
      </c>
      <c r="M11788" s="61">
        <f>VLOOKUP(H11788,zdroj!C:F,4,0)</f>
        <v>0</v>
      </c>
      <c r="N11788" s="61" t="str">
        <f t="shared" si="368"/>
        <v>katB</v>
      </c>
      <c r="P11788" s="73" t="str">
        <f t="shared" si="369"/>
        <v/>
      </c>
      <c r="Q11788" s="61" t="s">
        <v>30</v>
      </c>
    </row>
    <row r="11789" spans="8:17" x14ac:dyDescent="0.25">
      <c r="H11789" s="59">
        <v>109487</v>
      </c>
      <c r="I11789" s="59" t="s">
        <v>69</v>
      </c>
      <c r="J11789" s="59">
        <v>20997060</v>
      </c>
      <c r="K11789" s="59" t="s">
        <v>12291</v>
      </c>
      <c r="L11789" s="61" t="s">
        <v>113</v>
      </c>
      <c r="M11789" s="61">
        <f>VLOOKUP(H11789,zdroj!C:F,4,0)</f>
        <v>0</v>
      </c>
      <c r="N11789" s="61" t="str">
        <f t="shared" si="368"/>
        <v>katB</v>
      </c>
      <c r="P11789" s="73" t="str">
        <f t="shared" si="369"/>
        <v/>
      </c>
      <c r="Q11789" s="61" t="s">
        <v>30</v>
      </c>
    </row>
    <row r="11790" spans="8:17" x14ac:dyDescent="0.25">
      <c r="H11790" s="59">
        <v>109487</v>
      </c>
      <c r="I11790" s="59" t="s">
        <v>69</v>
      </c>
      <c r="J11790" s="59">
        <v>20997078</v>
      </c>
      <c r="K11790" s="59" t="s">
        <v>12292</v>
      </c>
      <c r="L11790" s="61" t="s">
        <v>113</v>
      </c>
      <c r="M11790" s="61">
        <f>VLOOKUP(H11790,zdroj!C:F,4,0)</f>
        <v>0</v>
      </c>
      <c r="N11790" s="61" t="str">
        <f t="shared" si="368"/>
        <v>katB</v>
      </c>
      <c r="P11790" s="73" t="str">
        <f t="shared" si="369"/>
        <v/>
      </c>
      <c r="Q11790" s="61" t="s">
        <v>30</v>
      </c>
    </row>
    <row r="11791" spans="8:17" x14ac:dyDescent="0.25">
      <c r="H11791" s="59">
        <v>109487</v>
      </c>
      <c r="I11791" s="59" t="s">
        <v>69</v>
      </c>
      <c r="J11791" s="59">
        <v>20997086</v>
      </c>
      <c r="K11791" s="59" t="s">
        <v>12293</v>
      </c>
      <c r="L11791" s="61" t="s">
        <v>81</v>
      </c>
      <c r="M11791" s="61">
        <f>VLOOKUP(H11791,zdroj!C:F,4,0)</f>
        <v>0</v>
      </c>
      <c r="N11791" s="61" t="str">
        <f t="shared" si="368"/>
        <v>-</v>
      </c>
      <c r="P11791" s="73" t="str">
        <f t="shared" si="369"/>
        <v/>
      </c>
      <c r="Q11791" s="61" t="s">
        <v>86</v>
      </c>
    </row>
    <row r="11792" spans="8:17" x14ac:dyDescent="0.25">
      <c r="H11792" s="59">
        <v>109487</v>
      </c>
      <c r="I11792" s="59" t="s">
        <v>69</v>
      </c>
      <c r="J11792" s="59">
        <v>20997094</v>
      </c>
      <c r="K11792" s="59" t="s">
        <v>12294</v>
      </c>
      <c r="L11792" s="61" t="s">
        <v>81</v>
      </c>
      <c r="M11792" s="61">
        <f>VLOOKUP(H11792,zdroj!C:F,4,0)</f>
        <v>0</v>
      </c>
      <c r="N11792" s="61" t="str">
        <f t="shared" si="368"/>
        <v>-</v>
      </c>
      <c r="P11792" s="73" t="str">
        <f t="shared" si="369"/>
        <v/>
      </c>
      <c r="Q11792" s="61" t="s">
        <v>86</v>
      </c>
    </row>
    <row r="11793" spans="8:17" x14ac:dyDescent="0.25">
      <c r="H11793" s="59">
        <v>109487</v>
      </c>
      <c r="I11793" s="59" t="s">
        <v>69</v>
      </c>
      <c r="J11793" s="59">
        <v>20997108</v>
      </c>
      <c r="K11793" s="59" t="s">
        <v>12295</v>
      </c>
      <c r="L11793" s="61" t="s">
        <v>81</v>
      </c>
      <c r="M11793" s="61">
        <f>VLOOKUP(H11793,zdroj!C:F,4,0)</f>
        <v>0</v>
      </c>
      <c r="N11793" s="61" t="str">
        <f t="shared" si="368"/>
        <v>-</v>
      </c>
      <c r="P11793" s="73" t="str">
        <f t="shared" si="369"/>
        <v/>
      </c>
      <c r="Q11793" s="61" t="s">
        <v>86</v>
      </c>
    </row>
    <row r="11794" spans="8:17" x14ac:dyDescent="0.25">
      <c r="H11794" s="59">
        <v>109487</v>
      </c>
      <c r="I11794" s="59" t="s">
        <v>69</v>
      </c>
      <c r="J11794" s="59">
        <v>20997116</v>
      </c>
      <c r="K11794" s="59" t="s">
        <v>12296</v>
      </c>
      <c r="L11794" s="61" t="s">
        <v>81</v>
      </c>
      <c r="M11794" s="61">
        <f>VLOOKUP(H11794,zdroj!C:F,4,0)</f>
        <v>0</v>
      </c>
      <c r="N11794" s="61" t="str">
        <f t="shared" si="368"/>
        <v>-</v>
      </c>
      <c r="P11794" s="73" t="str">
        <f t="shared" si="369"/>
        <v/>
      </c>
      <c r="Q11794" s="61" t="s">
        <v>86</v>
      </c>
    </row>
    <row r="11795" spans="8:17" x14ac:dyDescent="0.25">
      <c r="H11795" s="59">
        <v>109487</v>
      </c>
      <c r="I11795" s="59" t="s">
        <v>69</v>
      </c>
      <c r="J11795" s="59">
        <v>20997124</v>
      </c>
      <c r="K11795" s="59" t="s">
        <v>12297</v>
      </c>
      <c r="L11795" s="61" t="s">
        <v>81</v>
      </c>
      <c r="M11795" s="61">
        <f>VLOOKUP(H11795,zdroj!C:F,4,0)</f>
        <v>0</v>
      </c>
      <c r="N11795" s="61" t="str">
        <f t="shared" si="368"/>
        <v>-</v>
      </c>
      <c r="P11795" s="73" t="str">
        <f t="shared" si="369"/>
        <v/>
      </c>
      <c r="Q11795" s="61" t="s">
        <v>86</v>
      </c>
    </row>
    <row r="11796" spans="8:17" x14ac:dyDescent="0.25">
      <c r="H11796" s="59">
        <v>109487</v>
      </c>
      <c r="I11796" s="59" t="s">
        <v>69</v>
      </c>
      <c r="J11796" s="59">
        <v>20997132</v>
      </c>
      <c r="K11796" s="59" t="s">
        <v>12298</v>
      </c>
      <c r="L11796" s="61" t="s">
        <v>81</v>
      </c>
      <c r="M11796" s="61">
        <f>VLOOKUP(H11796,zdroj!C:F,4,0)</f>
        <v>0</v>
      </c>
      <c r="N11796" s="61" t="str">
        <f t="shared" si="368"/>
        <v>-</v>
      </c>
      <c r="P11796" s="73" t="str">
        <f t="shared" si="369"/>
        <v/>
      </c>
      <c r="Q11796" s="61" t="s">
        <v>86</v>
      </c>
    </row>
    <row r="11797" spans="8:17" x14ac:dyDescent="0.25">
      <c r="H11797" s="59">
        <v>109487</v>
      </c>
      <c r="I11797" s="59" t="s">
        <v>69</v>
      </c>
      <c r="J11797" s="59">
        <v>20997141</v>
      </c>
      <c r="K11797" s="59" t="s">
        <v>12299</v>
      </c>
      <c r="L11797" s="61" t="s">
        <v>81</v>
      </c>
      <c r="M11797" s="61">
        <f>VLOOKUP(H11797,zdroj!C:F,4,0)</f>
        <v>0</v>
      </c>
      <c r="N11797" s="61" t="str">
        <f t="shared" si="368"/>
        <v>-</v>
      </c>
      <c r="P11797" s="73" t="str">
        <f t="shared" si="369"/>
        <v/>
      </c>
      <c r="Q11797" s="61" t="s">
        <v>86</v>
      </c>
    </row>
    <row r="11798" spans="8:17" x14ac:dyDescent="0.25">
      <c r="H11798" s="59">
        <v>109487</v>
      </c>
      <c r="I11798" s="59" t="s">
        <v>69</v>
      </c>
      <c r="J11798" s="59">
        <v>20997159</v>
      </c>
      <c r="K11798" s="59" t="s">
        <v>12300</v>
      </c>
      <c r="L11798" s="61" t="s">
        <v>81</v>
      </c>
      <c r="M11798" s="61">
        <f>VLOOKUP(H11798,zdroj!C:F,4,0)</f>
        <v>0</v>
      </c>
      <c r="N11798" s="61" t="str">
        <f t="shared" si="368"/>
        <v>-</v>
      </c>
      <c r="P11798" s="73" t="str">
        <f t="shared" si="369"/>
        <v/>
      </c>
      <c r="Q11798" s="61" t="s">
        <v>86</v>
      </c>
    </row>
    <row r="11799" spans="8:17" x14ac:dyDescent="0.25">
      <c r="H11799" s="59">
        <v>109487</v>
      </c>
      <c r="I11799" s="59" t="s">
        <v>69</v>
      </c>
      <c r="J11799" s="59">
        <v>20997167</v>
      </c>
      <c r="K11799" s="59" t="s">
        <v>12301</v>
      </c>
      <c r="L11799" s="61" t="s">
        <v>81</v>
      </c>
      <c r="M11799" s="61">
        <f>VLOOKUP(H11799,zdroj!C:F,4,0)</f>
        <v>0</v>
      </c>
      <c r="N11799" s="61" t="str">
        <f t="shared" si="368"/>
        <v>-</v>
      </c>
      <c r="P11799" s="73" t="str">
        <f t="shared" si="369"/>
        <v/>
      </c>
      <c r="Q11799" s="61" t="s">
        <v>86</v>
      </c>
    </row>
    <row r="11800" spans="8:17" x14ac:dyDescent="0.25">
      <c r="H11800" s="59">
        <v>109487</v>
      </c>
      <c r="I11800" s="59" t="s">
        <v>69</v>
      </c>
      <c r="J11800" s="59">
        <v>20997175</v>
      </c>
      <c r="K11800" s="59" t="s">
        <v>12302</v>
      </c>
      <c r="L11800" s="61" t="s">
        <v>81</v>
      </c>
      <c r="M11800" s="61">
        <f>VLOOKUP(H11800,zdroj!C:F,4,0)</f>
        <v>0</v>
      </c>
      <c r="N11800" s="61" t="str">
        <f t="shared" si="368"/>
        <v>-</v>
      </c>
      <c r="P11800" s="73" t="str">
        <f t="shared" si="369"/>
        <v/>
      </c>
      <c r="Q11800" s="61" t="s">
        <v>86</v>
      </c>
    </row>
    <row r="11801" spans="8:17" x14ac:dyDescent="0.25">
      <c r="H11801" s="59">
        <v>109487</v>
      </c>
      <c r="I11801" s="59" t="s">
        <v>69</v>
      </c>
      <c r="J11801" s="59">
        <v>20997183</v>
      </c>
      <c r="K11801" s="59" t="s">
        <v>12303</v>
      </c>
      <c r="L11801" s="61" t="s">
        <v>81</v>
      </c>
      <c r="M11801" s="61">
        <f>VLOOKUP(H11801,zdroj!C:F,4,0)</f>
        <v>0</v>
      </c>
      <c r="N11801" s="61" t="str">
        <f t="shared" si="368"/>
        <v>-</v>
      </c>
      <c r="P11801" s="73" t="str">
        <f t="shared" si="369"/>
        <v/>
      </c>
      <c r="Q11801" s="61" t="s">
        <v>86</v>
      </c>
    </row>
    <row r="11802" spans="8:17" x14ac:dyDescent="0.25">
      <c r="H11802" s="59">
        <v>109487</v>
      </c>
      <c r="I11802" s="59" t="s">
        <v>69</v>
      </c>
      <c r="J11802" s="59">
        <v>20997191</v>
      </c>
      <c r="K11802" s="59" t="s">
        <v>12304</v>
      </c>
      <c r="L11802" s="61" t="s">
        <v>81</v>
      </c>
      <c r="M11802" s="61">
        <f>VLOOKUP(H11802,zdroj!C:F,4,0)</f>
        <v>0</v>
      </c>
      <c r="N11802" s="61" t="str">
        <f t="shared" si="368"/>
        <v>-</v>
      </c>
      <c r="P11802" s="73" t="str">
        <f t="shared" si="369"/>
        <v/>
      </c>
      <c r="Q11802" s="61" t="s">
        <v>86</v>
      </c>
    </row>
    <row r="11803" spans="8:17" x14ac:dyDescent="0.25">
      <c r="H11803" s="59">
        <v>109487</v>
      </c>
      <c r="I11803" s="59" t="s">
        <v>69</v>
      </c>
      <c r="J11803" s="59">
        <v>20997205</v>
      </c>
      <c r="K11803" s="59" t="s">
        <v>12305</v>
      </c>
      <c r="L11803" s="61" t="s">
        <v>81</v>
      </c>
      <c r="M11803" s="61">
        <f>VLOOKUP(H11803,zdroj!C:F,4,0)</f>
        <v>0</v>
      </c>
      <c r="N11803" s="61" t="str">
        <f t="shared" si="368"/>
        <v>-</v>
      </c>
      <c r="P11803" s="73" t="str">
        <f t="shared" si="369"/>
        <v/>
      </c>
      <c r="Q11803" s="61" t="s">
        <v>86</v>
      </c>
    </row>
    <row r="11804" spans="8:17" x14ac:dyDescent="0.25">
      <c r="H11804" s="59">
        <v>109487</v>
      </c>
      <c r="I11804" s="59" t="s">
        <v>69</v>
      </c>
      <c r="J11804" s="59">
        <v>20997213</v>
      </c>
      <c r="K11804" s="59" t="s">
        <v>12306</v>
      </c>
      <c r="L11804" s="61" t="s">
        <v>81</v>
      </c>
      <c r="M11804" s="61">
        <f>VLOOKUP(H11804,zdroj!C:F,4,0)</f>
        <v>0</v>
      </c>
      <c r="N11804" s="61" t="str">
        <f t="shared" si="368"/>
        <v>-</v>
      </c>
      <c r="P11804" s="73" t="str">
        <f t="shared" si="369"/>
        <v/>
      </c>
      <c r="Q11804" s="61" t="s">
        <v>86</v>
      </c>
    </row>
    <row r="11805" spans="8:17" x14ac:dyDescent="0.25">
      <c r="H11805" s="59">
        <v>109487</v>
      </c>
      <c r="I11805" s="59" t="s">
        <v>69</v>
      </c>
      <c r="J11805" s="59">
        <v>20997221</v>
      </c>
      <c r="K11805" s="59" t="s">
        <v>12307</v>
      </c>
      <c r="L11805" s="61" t="s">
        <v>81</v>
      </c>
      <c r="M11805" s="61">
        <f>VLOOKUP(H11805,zdroj!C:F,4,0)</f>
        <v>0</v>
      </c>
      <c r="N11805" s="61" t="str">
        <f t="shared" si="368"/>
        <v>-</v>
      </c>
      <c r="P11805" s="73" t="str">
        <f t="shared" si="369"/>
        <v/>
      </c>
      <c r="Q11805" s="61" t="s">
        <v>86</v>
      </c>
    </row>
    <row r="11806" spans="8:17" x14ac:dyDescent="0.25">
      <c r="H11806" s="59">
        <v>109487</v>
      </c>
      <c r="I11806" s="59" t="s">
        <v>69</v>
      </c>
      <c r="J11806" s="59">
        <v>25880896</v>
      </c>
      <c r="K11806" s="59" t="s">
        <v>12308</v>
      </c>
      <c r="L11806" s="61" t="s">
        <v>113</v>
      </c>
      <c r="M11806" s="61">
        <f>VLOOKUP(H11806,zdroj!C:F,4,0)</f>
        <v>0</v>
      </c>
      <c r="N11806" s="61" t="str">
        <f t="shared" si="368"/>
        <v>katB</v>
      </c>
      <c r="P11806" s="73" t="str">
        <f t="shared" si="369"/>
        <v/>
      </c>
      <c r="Q11806" s="61" t="s">
        <v>30</v>
      </c>
    </row>
    <row r="11807" spans="8:17" x14ac:dyDescent="0.25">
      <c r="H11807" s="59">
        <v>109487</v>
      </c>
      <c r="I11807" s="59" t="s">
        <v>69</v>
      </c>
      <c r="J11807" s="59">
        <v>26373599</v>
      </c>
      <c r="K11807" s="59" t="s">
        <v>12309</v>
      </c>
      <c r="L11807" s="61" t="s">
        <v>81</v>
      </c>
      <c r="M11807" s="61">
        <f>VLOOKUP(H11807,zdroj!C:F,4,0)</f>
        <v>0</v>
      </c>
      <c r="N11807" s="61" t="str">
        <f t="shared" si="368"/>
        <v>-</v>
      </c>
      <c r="P11807" s="73" t="str">
        <f t="shared" si="369"/>
        <v/>
      </c>
      <c r="Q11807" s="61" t="s">
        <v>86</v>
      </c>
    </row>
    <row r="11808" spans="8:17" x14ac:dyDescent="0.25">
      <c r="H11808" s="59">
        <v>109487</v>
      </c>
      <c r="I11808" s="59" t="s">
        <v>69</v>
      </c>
      <c r="J11808" s="59">
        <v>26513188</v>
      </c>
      <c r="K11808" s="59" t="s">
        <v>12310</v>
      </c>
      <c r="L11808" s="61" t="s">
        <v>113</v>
      </c>
      <c r="M11808" s="61">
        <f>VLOOKUP(H11808,zdroj!C:F,4,0)</f>
        <v>0</v>
      </c>
      <c r="N11808" s="61" t="str">
        <f t="shared" si="368"/>
        <v>katB</v>
      </c>
      <c r="P11808" s="73" t="str">
        <f t="shared" si="369"/>
        <v/>
      </c>
      <c r="Q11808" s="61" t="s">
        <v>30</v>
      </c>
    </row>
    <row r="11809" spans="8:17" x14ac:dyDescent="0.25">
      <c r="H11809" s="59">
        <v>109487</v>
      </c>
      <c r="I11809" s="59" t="s">
        <v>69</v>
      </c>
      <c r="J11809" s="59">
        <v>26580209</v>
      </c>
      <c r="K11809" s="59" t="s">
        <v>12311</v>
      </c>
      <c r="L11809" s="61" t="s">
        <v>81</v>
      </c>
      <c r="M11809" s="61">
        <f>VLOOKUP(H11809,zdroj!C:F,4,0)</f>
        <v>0</v>
      </c>
      <c r="N11809" s="61" t="str">
        <f t="shared" si="368"/>
        <v>-</v>
      </c>
      <c r="P11809" s="73" t="str">
        <f t="shared" si="369"/>
        <v/>
      </c>
      <c r="Q11809" s="61" t="s">
        <v>86</v>
      </c>
    </row>
    <row r="11810" spans="8:17" x14ac:dyDescent="0.25">
      <c r="H11810" s="59">
        <v>109487</v>
      </c>
      <c r="I11810" s="59" t="s">
        <v>69</v>
      </c>
      <c r="J11810" s="59">
        <v>26583038</v>
      </c>
      <c r="K11810" s="59" t="s">
        <v>12312</v>
      </c>
      <c r="L11810" s="61" t="s">
        <v>113</v>
      </c>
      <c r="M11810" s="61">
        <f>VLOOKUP(H11810,zdroj!C:F,4,0)</f>
        <v>0</v>
      </c>
      <c r="N11810" s="61" t="str">
        <f t="shared" si="368"/>
        <v>katB</v>
      </c>
      <c r="P11810" s="73" t="str">
        <f t="shared" si="369"/>
        <v/>
      </c>
      <c r="Q11810" s="61" t="s">
        <v>30</v>
      </c>
    </row>
    <row r="11811" spans="8:17" x14ac:dyDescent="0.25">
      <c r="H11811" s="59">
        <v>109487</v>
      </c>
      <c r="I11811" s="59" t="s">
        <v>69</v>
      </c>
      <c r="J11811" s="59">
        <v>26689472</v>
      </c>
      <c r="K11811" s="59" t="s">
        <v>12313</v>
      </c>
      <c r="L11811" s="61" t="s">
        <v>113</v>
      </c>
      <c r="M11811" s="61">
        <f>VLOOKUP(H11811,zdroj!C:F,4,0)</f>
        <v>0</v>
      </c>
      <c r="N11811" s="61" t="str">
        <f t="shared" si="368"/>
        <v>katB</v>
      </c>
      <c r="P11811" s="73" t="str">
        <f t="shared" si="369"/>
        <v/>
      </c>
      <c r="Q11811" s="61" t="s">
        <v>30</v>
      </c>
    </row>
    <row r="11812" spans="8:17" x14ac:dyDescent="0.25">
      <c r="H11812" s="59">
        <v>109487</v>
      </c>
      <c r="I11812" s="59" t="s">
        <v>69</v>
      </c>
      <c r="J11812" s="59">
        <v>26699176</v>
      </c>
      <c r="K11812" s="59" t="s">
        <v>12314</v>
      </c>
      <c r="L11812" s="61" t="s">
        <v>113</v>
      </c>
      <c r="M11812" s="61">
        <f>VLOOKUP(H11812,zdroj!C:F,4,0)</f>
        <v>0</v>
      </c>
      <c r="N11812" s="61" t="str">
        <f t="shared" si="368"/>
        <v>katB</v>
      </c>
      <c r="P11812" s="73" t="str">
        <f t="shared" si="369"/>
        <v/>
      </c>
      <c r="Q11812" s="61" t="s">
        <v>30</v>
      </c>
    </row>
    <row r="11813" spans="8:17" x14ac:dyDescent="0.25">
      <c r="H11813" s="59">
        <v>109487</v>
      </c>
      <c r="I11813" s="59" t="s">
        <v>69</v>
      </c>
      <c r="J11813" s="59">
        <v>26888688</v>
      </c>
      <c r="K11813" s="59" t="s">
        <v>12315</v>
      </c>
      <c r="L11813" s="61" t="s">
        <v>81</v>
      </c>
      <c r="M11813" s="61">
        <f>VLOOKUP(H11813,zdroj!C:F,4,0)</f>
        <v>0</v>
      </c>
      <c r="N11813" s="61" t="str">
        <f t="shared" si="368"/>
        <v>-</v>
      </c>
      <c r="P11813" s="73" t="str">
        <f t="shared" si="369"/>
        <v/>
      </c>
      <c r="Q11813" s="61" t="s">
        <v>86</v>
      </c>
    </row>
    <row r="11814" spans="8:17" x14ac:dyDescent="0.25">
      <c r="H11814" s="59">
        <v>109487</v>
      </c>
      <c r="I11814" s="59" t="s">
        <v>69</v>
      </c>
      <c r="J11814" s="59">
        <v>27775747</v>
      </c>
      <c r="K11814" s="59" t="s">
        <v>12316</v>
      </c>
      <c r="L11814" s="61" t="s">
        <v>81</v>
      </c>
      <c r="M11814" s="61">
        <f>VLOOKUP(H11814,zdroj!C:F,4,0)</f>
        <v>0</v>
      </c>
      <c r="N11814" s="61" t="str">
        <f t="shared" si="368"/>
        <v>-</v>
      </c>
      <c r="P11814" s="73" t="str">
        <f t="shared" si="369"/>
        <v/>
      </c>
      <c r="Q11814" s="61" t="s">
        <v>86</v>
      </c>
    </row>
    <row r="11815" spans="8:17" x14ac:dyDescent="0.25">
      <c r="H11815" s="59">
        <v>109487</v>
      </c>
      <c r="I11815" s="59" t="s">
        <v>69</v>
      </c>
      <c r="J11815" s="59">
        <v>28118791</v>
      </c>
      <c r="K11815" s="59" t="s">
        <v>12317</v>
      </c>
      <c r="L11815" s="61" t="s">
        <v>113</v>
      </c>
      <c r="M11815" s="61">
        <f>VLOOKUP(H11815,zdroj!C:F,4,0)</f>
        <v>0</v>
      </c>
      <c r="N11815" s="61" t="str">
        <f t="shared" si="368"/>
        <v>katB</v>
      </c>
      <c r="P11815" s="73" t="str">
        <f t="shared" si="369"/>
        <v/>
      </c>
      <c r="Q11815" s="61" t="s">
        <v>30</v>
      </c>
    </row>
    <row r="11816" spans="8:17" x14ac:dyDescent="0.25">
      <c r="H11816" s="59">
        <v>109487</v>
      </c>
      <c r="I11816" s="59" t="s">
        <v>69</v>
      </c>
      <c r="J11816" s="59">
        <v>28166388</v>
      </c>
      <c r="K11816" s="59" t="s">
        <v>12318</v>
      </c>
      <c r="L11816" s="61" t="s">
        <v>81</v>
      </c>
      <c r="M11816" s="61">
        <f>VLOOKUP(H11816,zdroj!C:F,4,0)</f>
        <v>0</v>
      </c>
      <c r="N11816" s="61" t="str">
        <f t="shared" si="368"/>
        <v>-</v>
      </c>
      <c r="P11816" s="73" t="str">
        <f t="shared" si="369"/>
        <v/>
      </c>
      <c r="Q11816" s="61" t="s">
        <v>86</v>
      </c>
    </row>
    <row r="11817" spans="8:17" x14ac:dyDescent="0.25">
      <c r="H11817" s="59">
        <v>109487</v>
      </c>
      <c r="I11817" s="59" t="s">
        <v>69</v>
      </c>
      <c r="J11817" s="59">
        <v>28445945</v>
      </c>
      <c r="K11817" s="59" t="s">
        <v>12319</v>
      </c>
      <c r="L11817" s="61" t="s">
        <v>81</v>
      </c>
      <c r="M11817" s="61">
        <f>VLOOKUP(H11817,zdroj!C:F,4,0)</f>
        <v>0</v>
      </c>
      <c r="N11817" s="61" t="str">
        <f t="shared" si="368"/>
        <v>-</v>
      </c>
      <c r="P11817" s="73" t="str">
        <f t="shared" si="369"/>
        <v/>
      </c>
      <c r="Q11817" s="61" t="s">
        <v>86</v>
      </c>
    </row>
    <row r="11818" spans="8:17" x14ac:dyDescent="0.25">
      <c r="H11818" s="59">
        <v>109487</v>
      </c>
      <c r="I11818" s="59" t="s">
        <v>69</v>
      </c>
      <c r="J11818" s="59">
        <v>30845408</v>
      </c>
      <c r="K11818" s="59" t="s">
        <v>12320</v>
      </c>
      <c r="L11818" s="61" t="s">
        <v>113</v>
      </c>
      <c r="M11818" s="61">
        <f>VLOOKUP(H11818,zdroj!C:F,4,0)</f>
        <v>0</v>
      </c>
      <c r="N11818" s="61" t="str">
        <f t="shared" si="368"/>
        <v>katB</v>
      </c>
      <c r="P11818" s="73" t="str">
        <f t="shared" si="369"/>
        <v/>
      </c>
      <c r="Q11818" s="61" t="s">
        <v>30</v>
      </c>
    </row>
    <row r="11819" spans="8:17" x14ac:dyDescent="0.25">
      <c r="H11819" s="59">
        <v>109487</v>
      </c>
      <c r="I11819" s="59" t="s">
        <v>69</v>
      </c>
      <c r="J11819" s="59">
        <v>41654099</v>
      </c>
      <c r="K11819" s="59" t="s">
        <v>12321</v>
      </c>
      <c r="L11819" s="61" t="s">
        <v>113</v>
      </c>
      <c r="M11819" s="61">
        <f>VLOOKUP(H11819,zdroj!C:F,4,0)</f>
        <v>0</v>
      </c>
      <c r="N11819" s="61" t="str">
        <f t="shared" si="368"/>
        <v>katB</v>
      </c>
      <c r="P11819" s="73" t="str">
        <f t="shared" si="369"/>
        <v/>
      </c>
      <c r="Q11819" s="61" t="s">
        <v>30</v>
      </c>
    </row>
    <row r="11820" spans="8:17" x14ac:dyDescent="0.25">
      <c r="H11820" s="59">
        <v>109487</v>
      </c>
      <c r="I11820" s="59" t="s">
        <v>69</v>
      </c>
      <c r="J11820" s="59">
        <v>42687420</v>
      </c>
      <c r="K11820" s="59" t="s">
        <v>12322</v>
      </c>
      <c r="L11820" s="61" t="s">
        <v>81</v>
      </c>
      <c r="M11820" s="61">
        <f>VLOOKUP(H11820,zdroj!C:F,4,0)</f>
        <v>0</v>
      </c>
      <c r="N11820" s="61" t="str">
        <f t="shared" si="368"/>
        <v>-</v>
      </c>
      <c r="P11820" s="73" t="str">
        <f t="shared" si="369"/>
        <v/>
      </c>
      <c r="Q11820" s="61" t="s">
        <v>86</v>
      </c>
    </row>
    <row r="11821" spans="8:17" x14ac:dyDescent="0.25">
      <c r="H11821" s="59">
        <v>109487</v>
      </c>
      <c r="I11821" s="59" t="s">
        <v>69</v>
      </c>
      <c r="J11821" s="59">
        <v>74497367</v>
      </c>
      <c r="K11821" s="59" t="s">
        <v>12323</v>
      </c>
      <c r="L11821" s="61" t="s">
        <v>81</v>
      </c>
      <c r="M11821" s="61">
        <f>VLOOKUP(H11821,zdroj!C:F,4,0)</f>
        <v>0</v>
      </c>
      <c r="N11821" s="61" t="str">
        <f t="shared" si="368"/>
        <v>-</v>
      </c>
      <c r="P11821" s="73" t="str">
        <f t="shared" si="369"/>
        <v/>
      </c>
      <c r="Q11821" s="61" t="s">
        <v>86</v>
      </c>
    </row>
    <row r="11822" spans="8:17" x14ac:dyDescent="0.25">
      <c r="H11822" s="59">
        <v>109487</v>
      </c>
      <c r="I11822" s="59" t="s">
        <v>69</v>
      </c>
      <c r="J11822" s="59">
        <v>75827930</v>
      </c>
      <c r="K11822" s="59" t="s">
        <v>12324</v>
      </c>
      <c r="L11822" s="61" t="s">
        <v>113</v>
      </c>
      <c r="M11822" s="61">
        <f>VLOOKUP(H11822,zdroj!C:F,4,0)</f>
        <v>0</v>
      </c>
      <c r="N11822" s="61" t="str">
        <f t="shared" si="368"/>
        <v>katB</v>
      </c>
      <c r="P11822" s="73" t="str">
        <f t="shared" si="369"/>
        <v/>
      </c>
      <c r="Q11822" s="61" t="s">
        <v>30</v>
      </c>
    </row>
    <row r="11823" spans="8:17" x14ac:dyDescent="0.25">
      <c r="H11823" s="59">
        <v>109487</v>
      </c>
      <c r="I11823" s="59" t="s">
        <v>69</v>
      </c>
      <c r="J11823" s="59">
        <v>78987504</v>
      </c>
      <c r="K11823" s="59" t="s">
        <v>12325</v>
      </c>
      <c r="L11823" s="61" t="s">
        <v>113</v>
      </c>
      <c r="M11823" s="61">
        <f>VLOOKUP(H11823,zdroj!C:F,4,0)</f>
        <v>0</v>
      </c>
      <c r="N11823" s="61" t="str">
        <f t="shared" si="368"/>
        <v>katB</v>
      </c>
      <c r="P11823" s="73" t="str">
        <f t="shared" si="369"/>
        <v/>
      </c>
      <c r="Q11823" s="61" t="s">
        <v>30</v>
      </c>
    </row>
    <row r="11824" spans="8:17" x14ac:dyDescent="0.25">
      <c r="H11824" s="59">
        <v>109487</v>
      </c>
      <c r="I11824" s="59" t="s">
        <v>69</v>
      </c>
      <c r="J11824" s="59">
        <v>81051743</v>
      </c>
      <c r="K11824" s="59" t="s">
        <v>12326</v>
      </c>
      <c r="L11824" s="61" t="s">
        <v>113</v>
      </c>
      <c r="M11824" s="61">
        <f>VLOOKUP(H11824,zdroj!C:F,4,0)</f>
        <v>0</v>
      </c>
      <c r="N11824" s="61" t="str">
        <f t="shared" si="368"/>
        <v>katB</v>
      </c>
      <c r="P11824" s="73" t="str">
        <f t="shared" si="369"/>
        <v/>
      </c>
      <c r="Q11824" s="61" t="s">
        <v>30</v>
      </c>
    </row>
    <row r="11825" spans="8:17" x14ac:dyDescent="0.25">
      <c r="H11825" s="59">
        <v>109487</v>
      </c>
      <c r="I11825" s="59" t="s">
        <v>69</v>
      </c>
      <c r="J11825" s="59">
        <v>81079214</v>
      </c>
      <c r="K11825" s="59" t="s">
        <v>12327</v>
      </c>
      <c r="L11825" s="61" t="s">
        <v>81</v>
      </c>
      <c r="M11825" s="61">
        <f>VLOOKUP(H11825,zdroj!C:F,4,0)</f>
        <v>0</v>
      </c>
      <c r="N11825" s="61" t="str">
        <f t="shared" si="368"/>
        <v>-</v>
      </c>
      <c r="P11825" s="73" t="str">
        <f t="shared" si="369"/>
        <v/>
      </c>
      <c r="Q11825" s="61" t="s">
        <v>88</v>
      </c>
    </row>
    <row r="11826" spans="8:17" x14ac:dyDescent="0.25">
      <c r="H11826" s="59">
        <v>109495</v>
      </c>
      <c r="I11826" s="59" t="s">
        <v>69</v>
      </c>
      <c r="J11826" s="59">
        <v>20997230</v>
      </c>
      <c r="K11826" s="59" t="s">
        <v>12328</v>
      </c>
      <c r="L11826" s="61" t="s">
        <v>113</v>
      </c>
      <c r="M11826" s="61">
        <f>VLOOKUP(H11826,zdroj!C:F,4,0)</f>
        <v>0</v>
      </c>
      <c r="N11826" s="61" t="str">
        <f t="shared" si="368"/>
        <v>katB</v>
      </c>
      <c r="P11826" s="73" t="str">
        <f t="shared" si="369"/>
        <v/>
      </c>
      <c r="Q11826" s="61" t="s">
        <v>30</v>
      </c>
    </row>
    <row r="11827" spans="8:17" x14ac:dyDescent="0.25">
      <c r="H11827" s="59">
        <v>109495</v>
      </c>
      <c r="I11827" s="59" t="s">
        <v>69</v>
      </c>
      <c r="J11827" s="59">
        <v>20997256</v>
      </c>
      <c r="K11827" s="59" t="s">
        <v>12329</v>
      </c>
      <c r="L11827" s="61" t="s">
        <v>113</v>
      </c>
      <c r="M11827" s="61">
        <f>VLOOKUP(H11827,zdroj!C:F,4,0)</f>
        <v>0</v>
      </c>
      <c r="N11827" s="61" t="str">
        <f t="shared" si="368"/>
        <v>katB</v>
      </c>
      <c r="P11827" s="73" t="str">
        <f t="shared" si="369"/>
        <v/>
      </c>
      <c r="Q11827" s="61" t="s">
        <v>30</v>
      </c>
    </row>
    <row r="11828" spans="8:17" x14ac:dyDescent="0.25">
      <c r="H11828" s="59">
        <v>109495</v>
      </c>
      <c r="I11828" s="59" t="s">
        <v>69</v>
      </c>
      <c r="J11828" s="59">
        <v>20997264</v>
      </c>
      <c r="K11828" s="59" t="s">
        <v>12330</v>
      </c>
      <c r="L11828" s="61" t="s">
        <v>113</v>
      </c>
      <c r="M11828" s="61">
        <f>VLOOKUP(H11828,zdroj!C:F,4,0)</f>
        <v>0</v>
      </c>
      <c r="N11828" s="61" t="str">
        <f t="shared" si="368"/>
        <v>katB</v>
      </c>
      <c r="P11828" s="73" t="str">
        <f t="shared" si="369"/>
        <v/>
      </c>
      <c r="Q11828" s="61" t="s">
        <v>30</v>
      </c>
    </row>
    <row r="11829" spans="8:17" x14ac:dyDescent="0.25">
      <c r="H11829" s="59">
        <v>109495</v>
      </c>
      <c r="I11829" s="59" t="s">
        <v>69</v>
      </c>
      <c r="J11829" s="59">
        <v>20997272</v>
      </c>
      <c r="K11829" s="59" t="s">
        <v>12331</v>
      </c>
      <c r="L11829" s="61" t="s">
        <v>113</v>
      </c>
      <c r="M11829" s="61">
        <f>VLOOKUP(H11829,zdroj!C:F,4,0)</f>
        <v>0</v>
      </c>
      <c r="N11829" s="61" t="str">
        <f t="shared" si="368"/>
        <v>katB</v>
      </c>
      <c r="P11829" s="73" t="str">
        <f t="shared" si="369"/>
        <v/>
      </c>
      <c r="Q11829" s="61" t="s">
        <v>30</v>
      </c>
    </row>
    <row r="11830" spans="8:17" x14ac:dyDescent="0.25">
      <c r="H11830" s="59">
        <v>109495</v>
      </c>
      <c r="I11830" s="59" t="s">
        <v>69</v>
      </c>
      <c r="J11830" s="59">
        <v>80116183</v>
      </c>
      <c r="K11830" s="59" t="s">
        <v>12332</v>
      </c>
      <c r="L11830" s="61" t="s">
        <v>113</v>
      </c>
      <c r="M11830" s="61">
        <f>VLOOKUP(H11830,zdroj!C:F,4,0)</f>
        <v>0</v>
      </c>
      <c r="N11830" s="61" t="str">
        <f t="shared" si="368"/>
        <v>katB</v>
      </c>
      <c r="P11830" s="73" t="str">
        <f t="shared" si="369"/>
        <v/>
      </c>
      <c r="Q11830" s="61" t="s">
        <v>30</v>
      </c>
    </row>
    <row r="11831" spans="8:17" x14ac:dyDescent="0.25">
      <c r="H11831" s="59">
        <v>109509</v>
      </c>
      <c r="I11831" s="59" t="s">
        <v>72</v>
      </c>
      <c r="J11831" s="59">
        <v>20997281</v>
      </c>
      <c r="K11831" s="59" t="s">
        <v>12333</v>
      </c>
      <c r="L11831" s="61" t="s">
        <v>81</v>
      </c>
      <c r="M11831" s="61">
        <f>VLOOKUP(H11831,zdroj!C:F,4,0)</f>
        <v>0</v>
      </c>
      <c r="N11831" s="61" t="str">
        <f t="shared" si="368"/>
        <v>-</v>
      </c>
      <c r="P11831" s="73" t="str">
        <f t="shared" si="369"/>
        <v/>
      </c>
      <c r="Q11831" s="61" t="s">
        <v>86</v>
      </c>
    </row>
    <row r="11832" spans="8:17" x14ac:dyDescent="0.25">
      <c r="H11832" s="59">
        <v>109509</v>
      </c>
      <c r="I11832" s="59" t="s">
        <v>72</v>
      </c>
      <c r="J11832" s="59">
        <v>20997299</v>
      </c>
      <c r="K11832" s="59" t="s">
        <v>12334</v>
      </c>
      <c r="L11832" s="61" t="s">
        <v>81</v>
      </c>
      <c r="M11832" s="61">
        <f>VLOOKUP(H11832,zdroj!C:F,4,0)</f>
        <v>0</v>
      </c>
      <c r="N11832" s="61" t="str">
        <f t="shared" si="368"/>
        <v>-</v>
      </c>
      <c r="P11832" s="73" t="str">
        <f t="shared" si="369"/>
        <v/>
      </c>
      <c r="Q11832" s="61" t="s">
        <v>86</v>
      </c>
    </row>
    <row r="11833" spans="8:17" x14ac:dyDescent="0.25">
      <c r="H11833" s="59">
        <v>109509</v>
      </c>
      <c r="I11833" s="59" t="s">
        <v>72</v>
      </c>
      <c r="J11833" s="59">
        <v>20997302</v>
      </c>
      <c r="K11833" s="59" t="s">
        <v>12335</v>
      </c>
      <c r="L11833" s="61" t="s">
        <v>81</v>
      </c>
      <c r="M11833" s="61">
        <f>VLOOKUP(H11833,zdroj!C:F,4,0)</f>
        <v>0</v>
      </c>
      <c r="N11833" s="61" t="str">
        <f t="shared" si="368"/>
        <v>-</v>
      </c>
      <c r="P11833" s="73" t="str">
        <f t="shared" si="369"/>
        <v/>
      </c>
      <c r="Q11833" s="61" t="s">
        <v>86</v>
      </c>
    </row>
    <row r="11834" spans="8:17" x14ac:dyDescent="0.25">
      <c r="H11834" s="59">
        <v>109509</v>
      </c>
      <c r="I11834" s="59" t="s">
        <v>72</v>
      </c>
      <c r="J11834" s="59">
        <v>20997311</v>
      </c>
      <c r="K11834" s="59" t="s">
        <v>12336</v>
      </c>
      <c r="L11834" s="61" t="s">
        <v>81</v>
      </c>
      <c r="M11834" s="61">
        <f>VLOOKUP(H11834,zdroj!C:F,4,0)</f>
        <v>0</v>
      </c>
      <c r="N11834" s="61" t="str">
        <f t="shared" si="368"/>
        <v>-</v>
      </c>
      <c r="P11834" s="73" t="str">
        <f t="shared" si="369"/>
        <v/>
      </c>
      <c r="Q11834" s="61" t="s">
        <v>86</v>
      </c>
    </row>
    <row r="11835" spans="8:17" x14ac:dyDescent="0.25">
      <c r="H11835" s="59">
        <v>109509</v>
      </c>
      <c r="I11835" s="59" t="s">
        <v>72</v>
      </c>
      <c r="J11835" s="59">
        <v>20997329</v>
      </c>
      <c r="K11835" s="59" t="s">
        <v>12337</v>
      </c>
      <c r="L11835" s="61" t="s">
        <v>81</v>
      </c>
      <c r="M11835" s="61">
        <f>VLOOKUP(H11835,zdroj!C:F,4,0)</f>
        <v>0</v>
      </c>
      <c r="N11835" s="61" t="str">
        <f t="shared" si="368"/>
        <v>-</v>
      </c>
      <c r="P11835" s="73" t="str">
        <f t="shared" si="369"/>
        <v/>
      </c>
      <c r="Q11835" s="61" t="s">
        <v>86</v>
      </c>
    </row>
    <row r="11836" spans="8:17" x14ac:dyDescent="0.25">
      <c r="H11836" s="59">
        <v>109509</v>
      </c>
      <c r="I11836" s="59" t="s">
        <v>72</v>
      </c>
      <c r="J11836" s="59">
        <v>20997337</v>
      </c>
      <c r="K11836" s="59" t="s">
        <v>12338</v>
      </c>
      <c r="L11836" s="61" t="s">
        <v>81</v>
      </c>
      <c r="M11836" s="61">
        <f>VLOOKUP(H11836,zdroj!C:F,4,0)</f>
        <v>0</v>
      </c>
      <c r="N11836" s="61" t="str">
        <f t="shared" si="368"/>
        <v>-</v>
      </c>
      <c r="P11836" s="73" t="str">
        <f t="shared" si="369"/>
        <v/>
      </c>
      <c r="Q11836" s="61" t="s">
        <v>86</v>
      </c>
    </row>
    <row r="11837" spans="8:17" x14ac:dyDescent="0.25">
      <c r="H11837" s="59">
        <v>109509</v>
      </c>
      <c r="I11837" s="59" t="s">
        <v>72</v>
      </c>
      <c r="J11837" s="59">
        <v>20997345</v>
      </c>
      <c r="K11837" s="59" t="s">
        <v>12339</v>
      </c>
      <c r="L11837" s="61" t="s">
        <v>81</v>
      </c>
      <c r="M11837" s="61">
        <f>VLOOKUP(H11837,zdroj!C:F,4,0)</f>
        <v>0</v>
      </c>
      <c r="N11837" s="61" t="str">
        <f t="shared" si="368"/>
        <v>-</v>
      </c>
      <c r="P11837" s="73" t="str">
        <f t="shared" si="369"/>
        <v/>
      </c>
      <c r="Q11837" s="61" t="s">
        <v>86</v>
      </c>
    </row>
    <row r="11838" spans="8:17" x14ac:dyDescent="0.25">
      <c r="H11838" s="59">
        <v>109509</v>
      </c>
      <c r="I11838" s="59" t="s">
        <v>72</v>
      </c>
      <c r="J11838" s="59">
        <v>20997353</v>
      </c>
      <c r="K11838" s="59" t="s">
        <v>12340</v>
      </c>
      <c r="L11838" s="61" t="s">
        <v>81</v>
      </c>
      <c r="M11838" s="61">
        <f>VLOOKUP(H11838,zdroj!C:F,4,0)</f>
        <v>0</v>
      </c>
      <c r="N11838" s="61" t="str">
        <f t="shared" si="368"/>
        <v>-</v>
      </c>
      <c r="P11838" s="73" t="str">
        <f t="shared" si="369"/>
        <v/>
      </c>
      <c r="Q11838" s="61" t="s">
        <v>86</v>
      </c>
    </row>
    <row r="11839" spans="8:17" x14ac:dyDescent="0.25">
      <c r="H11839" s="59">
        <v>109509</v>
      </c>
      <c r="I11839" s="59" t="s">
        <v>72</v>
      </c>
      <c r="J11839" s="59">
        <v>20997361</v>
      </c>
      <c r="K11839" s="59" t="s">
        <v>12341</v>
      </c>
      <c r="L11839" s="61" t="s">
        <v>81</v>
      </c>
      <c r="M11839" s="61">
        <f>VLOOKUP(H11839,zdroj!C:F,4,0)</f>
        <v>0</v>
      </c>
      <c r="N11839" s="61" t="str">
        <f t="shared" si="368"/>
        <v>-</v>
      </c>
      <c r="P11839" s="73" t="str">
        <f t="shared" si="369"/>
        <v/>
      </c>
      <c r="Q11839" s="61" t="s">
        <v>86</v>
      </c>
    </row>
    <row r="11840" spans="8:17" x14ac:dyDescent="0.25">
      <c r="H11840" s="59">
        <v>109509</v>
      </c>
      <c r="I11840" s="59" t="s">
        <v>72</v>
      </c>
      <c r="J11840" s="59">
        <v>20997396</v>
      </c>
      <c r="K11840" s="59" t="s">
        <v>12342</v>
      </c>
      <c r="L11840" s="61" t="s">
        <v>81</v>
      </c>
      <c r="M11840" s="61">
        <f>VLOOKUP(H11840,zdroj!C:F,4,0)</f>
        <v>0</v>
      </c>
      <c r="N11840" s="61" t="str">
        <f t="shared" si="368"/>
        <v>-</v>
      </c>
      <c r="P11840" s="73" t="str">
        <f t="shared" si="369"/>
        <v/>
      </c>
      <c r="Q11840" s="61" t="s">
        <v>86</v>
      </c>
    </row>
    <row r="11841" spans="8:17" x14ac:dyDescent="0.25">
      <c r="H11841" s="59">
        <v>109509</v>
      </c>
      <c r="I11841" s="59" t="s">
        <v>72</v>
      </c>
      <c r="J11841" s="59">
        <v>20997400</v>
      </c>
      <c r="K11841" s="59" t="s">
        <v>12343</v>
      </c>
      <c r="L11841" s="61" t="s">
        <v>81</v>
      </c>
      <c r="M11841" s="61">
        <f>VLOOKUP(H11841,zdroj!C:F,4,0)</f>
        <v>0</v>
      </c>
      <c r="N11841" s="61" t="str">
        <f t="shared" si="368"/>
        <v>-</v>
      </c>
      <c r="P11841" s="73" t="str">
        <f t="shared" si="369"/>
        <v/>
      </c>
      <c r="Q11841" s="61" t="s">
        <v>86</v>
      </c>
    </row>
    <row r="11842" spans="8:17" x14ac:dyDescent="0.25">
      <c r="H11842" s="59">
        <v>109509</v>
      </c>
      <c r="I11842" s="59" t="s">
        <v>72</v>
      </c>
      <c r="J11842" s="59">
        <v>20997418</v>
      </c>
      <c r="K11842" s="59" t="s">
        <v>12344</v>
      </c>
      <c r="L11842" s="61" t="s">
        <v>81</v>
      </c>
      <c r="M11842" s="61">
        <f>VLOOKUP(H11842,zdroj!C:F,4,0)</f>
        <v>0</v>
      </c>
      <c r="N11842" s="61" t="str">
        <f t="shared" si="368"/>
        <v>-</v>
      </c>
      <c r="P11842" s="73" t="str">
        <f t="shared" si="369"/>
        <v/>
      </c>
      <c r="Q11842" s="61" t="s">
        <v>86</v>
      </c>
    </row>
    <row r="11843" spans="8:17" x14ac:dyDescent="0.25">
      <c r="H11843" s="59">
        <v>109509</v>
      </c>
      <c r="I11843" s="59" t="s">
        <v>72</v>
      </c>
      <c r="J11843" s="59">
        <v>20997426</v>
      </c>
      <c r="K11843" s="59" t="s">
        <v>12345</v>
      </c>
      <c r="L11843" s="61" t="s">
        <v>81</v>
      </c>
      <c r="M11843" s="61">
        <f>VLOOKUP(H11843,zdroj!C:F,4,0)</f>
        <v>0</v>
      </c>
      <c r="N11843" s="61" t="str">
        <f t="shared" si="368"/>
        <v>-</v>
      </c>
      <c r="P11843" s="73" t="str">
        <f t="shared" si="369"/>
        <v/>
      </c>
      <c r="Q11843" s="61" t="s">
        <v>86</v>
      </c>
    </row>
    <row r="11844" spans="8:17" x14ac:dyDescent="0.25">
      <c r="H11844" s="59">
        <v>109509</v>
      </c>
      <c r="I11844" s="59" t="s">
        <v>72</v>
      </c>
      <c r="J11844" s="59">
        <v>20997434</v>
      </c>
      <c r="K11844" s="59" t="s">
        <v>12346</v>
      </c>
      <c r="L11844" s="61" t="s">
        <v>81</v>
      </c>
      <c r="M11844" s="61">
        <f>VLOOKUP(H11844,zdroj!C:F,4,0)</f>
        <v>0</v>
      </c>
      <c r="N11844" s="61" t="str">
        <f t="shared" si="368"/>
        <v>-</v>
      </c>
      <c r="P11844" s="73" t="str">
        <f t="shared" si="369"/>
        <v/>
      </c>
      <c r="Q11844" s="61" t="s">
        <v>86</v>
      </c>
    </row>
    <row r="11845" spans="8:17" x14ac:dyDescent="0.25">
      <c r="H11845" s="59">
        <v>109509</v>
      </c>
      <c r="I11845" s="59" t="s">
        <v>72</v>
      </c>
      <c r="J11845" s="59">
        <v>20997442</v>
      </c>
      <c r="K11845" s="59" t="s">
        <v>12347</v>
      </c>
      <c r="L11845" s="61" t="s">
        <v>81</v>
      </c>
      <c r="M11845" s="61">
        <f>VLOOKUP(H11845,zdroj!C:F,4,0)</f>
        <v>0</v>
      </c>
      <c r="N11845" s="61" t="str">
        <f t="shared" si="368"/>
        <v>-</v>
      </c>
      <c r="P11845" s="73" t="str">
        <f t="shared" si="369"/>
        <v/>
      </c>
      <c r="Q11845" s="61" t="s">
        <v>86</v>
      </c>
    </row>
    <row r="11846" spans="8:17" x14ac:dyDescent="0.25">
      <c r="H11846" s="59">
        <v>109509</v>
      </c>
      <c r="I11846" s="59" t="s">
        <v>72</v>
      </c>
      <c r="J11846" s="59">
        <v>20997451</v>
      </c>
      <c r="K11846" s="59" t="s">
        <v>12348</v>
      </c>
      <c r="L11846" s="61" t="s">
        <v>81</v>
      </c>
      <c r="M11846" s="61">
        <f>VLOOKUP(H11846,zdroj!C:F,4,0)</f>
        <v>0</v>
      </c>
      <c r="N11846" s="61" t="str">
        <f t="shared" si="368"/>
        <v>-</v>
      </c>
      <c r="P11846" s="73" t="str">
        <f t="shared" si="369"/>
        <v/>
      </c>
      <c r="Q11846" s="61" t="s">
        <v>86</v>
      </c>
    </row>
    <row r="11847" spans="8:17" x14ac:dyDescent="0.25">
      <c r="H11847" s="59">
        <v>109509</v>
      </c>
      <c r="I11847" s="59" t="s">
        <v>72</v>
      </c>
      <c r="J11847" s="59">
        <v>20997469</v>
      </c>
      <c r="K11847" s="59" t="s">
        <v>12349</v>
      </c>
      <c r="L11847" s="61" t="s">
        <v>81</v>
      </c>
      <c r="M11847" s="61">
        <f>VLOOKUP(H11847,zdroj!C:F,4,0)</f>
        <v>0</v>
      </c>
      <c r="N11847" s="61" t="str">
        <f t="shared" ref="N11847:N11910" si="370">IF(M11847="A",IF(L11847="katA","katB",L11847),L11847)</f>
        <v>-</v>
      </c>
      <c r="P11847" s="73" t="str">
        <f t="shared" ref="P11847:P11910" si="371">IF(O11847="A",1,"")</f>
        <v/>
      </c>
      <c r="Q11847" s="61" t="s">
        <v>86</v>
      </c>
    </row>
    <row r="11848" spans="8:17" x14ac:dyDescent="0.25">
      <c r="H11848" s="59">
        <v>109509</v>
      </c>
      <c r="I11848" s="59" t="s">
        <v>72</v>
      </c>
      <c r="J11848" s="59">
        <v>20997477</v>
      </c>
      <c r="K11848" s="59" t="s">
        <v>12350</v>
      </c>
      <c r="L11848" s="61" t="s">
        <v>81</v>
      </c>
      <c r="M11848" s="61">
        <f>VLOOKUP(H11848,zdroj!C:F,4,0)</f>
        <v>0</v>
      </c>
      <c r="N11848" s="61" t="str">
        <f t="shared" si="370"/>
        <v>-</v>
      </c>
      <c r="P11848" s="73" t="str">
        <f t="shared" si="371"/>
        <v/>
      </c>
      <c r="Q11848" s="61" t="s">
        <v>86</v>
      </c>
    </row>
    <row r="11849" spans="8:17" x14ac:dyDescent="0.25">
      <c r="H11849" s="59">
        <v>109509</v>
      </c>
      <c r="I11849" s="59" t="s">
        <v>72</v>
      </c>
      <c r="J11849" s="59">
        <v>20997485</v>
      </c>
      <c r="K11849" s="59" t="s">
        <v>12351</v>
      </c>
      <c r="L11849" s="61" t="s">
        <v>81</v>
      </c>
      <c r="M11849" s="61">
        <f>VLOOKUP(H11849,zdroj!C:F,4,0)</f>
        <v>0</v>
      </c>
      <c r="N11849" s="61" t="str">
        <f t="shared" si="370"/>
        <v>-</v>
      </c>
      <c r="P11849" s="73" t="str">
        <f t="shared" si="371"/>
        <v/>
      </c>
      <c r="Q11849" s="61" t="s">
        <v>86</v>
      </c>
    </row>
    <row r="11850" spans="8:17" x14ac:dyDescent="0.25">
      <c r="H11850" s="59">
        <v>109509</v>
      </c>
      <c r="I11850" s="59" t="s">
        <v>72</v>
      </c>
      <c r="J11850" s="59">
        <v>20997493</v>
      </c>
      <c r="K11850" s="59" t="s">
        <v>12352</v>
      </c>
      <c r="L11850" s="61" t="s">
        <v>81</v>
      </c>
      <c r="M11850" s="61">
        <f>VLOOKUP(H11850,zdroj!C:F,4,0)</f>
        <v>0</v>
      </c>
      <c r="N11850" s="61" t="str">
        <f t="shared" si="370"/>
        <v>-</v>
      </c>
      <c r="P11850" s="73" t="str">
        <f t="shared" si="371"/>
        <v/>
      </c>
      <c r="Q11850" s="61" t="s">
        <v>86</v>
      </c>
    </row>
    <row r="11851" spans="8:17" x14ac:dyDescent="0.25">
      <c r="H11851" s="59">
        <v>109509</v>
      </c>
      <c r="I11851" s="59" t="s">
        <v>72</v>
      </c>
      <c r="J11851" s="59">
        <v>20997507</v>
      </c>
      <c r="K11851" s="59" t="s">
        <v>12353</v>
      </c>
      <c r="L11851" s="61" t="s">
        <v>81</v>
      </c>
      <c r="M11851" s="61">
        <f>VLOOKUP(H11851,zdroj!C:F,4,0)</f>
        <v>0</v>
      </c>
      <c r="N11851" s="61" t="str">
        <f t="shared" si="370"/>
        <v>-</v>
      </c>
      <c r="P11851" s="73" t="str">
        <f t="shared" si="371"/>
        <v/>
      </c>
      <c r="Q11851" s="61" t="s">
        <v>86</v>
      </c>
    </row>
    <row r="11852" spans="8:17" x14ac:dyDescent="0.25">
      <c r="H11852" s="59">
        <v>109509</v>
      </c>
      <c r="I11852" s="59" t="s">
        <v>72</v>
      </c>
      <c r="J11852" s="59">
        <v>20997515</v>
      </c>
      <c r="K11852" s="59" t="s">
        <v>12354</v>
      </c>
      <c r="L11852" s="61" t="s">
        <v>81</v>
      </c>
      <c r="M11852" s="61">
        <f>VLOOKUP(H11852,zdroj!C:F,4,0)</f>
        <v>0</v>
      </c>
      <c r="N11852" s="61" t="str">
        <f t="shared" si="370"/>
        <v>-</v>
      </c>
      <c r="P11852" s="73" t="str">
        <f t="shared" si="371"/>
        <v/>
      </c>
      <c r="Q11852" s="61" t="s">
        <v>86</v>
      </c>
    </row>
    <row r="11853" spans="8:17" x14ac:dyDescent="0.25">
      <c r="H11853" s="59">
        <v>109509</v>
      </c>
      <c r="I11853" s="59" t="s">
        <v>72</v>
      </c>
      <c r="J11853" s="59">
        <v>20997523</v>
      </c>
      <c r="K11853" s="59" t="s">
        <v>12355</v>
      </c>
      <c r="L11853" s="61" t="s">
        <v>81</v>
      </c>
      <c r="M11853" s="61">
        <f>VLOOKUP(H11853,zdroj!C:F,4,0)</f>
        <v>0</v>
      </c>
      <c r="N11853" s="61" t="str">
        <f t="shared" si="370"/>
        <v>-</v>
      </c>
      <c r="P11853" s="73" t="str">
        <f t="shared" si="371"/>
        <v/>
      </c>
      <c r="Q11853" s="61" t="s">
        <v>86</v>
      </c>
    </row>
    <row r="11854" spans="8:17" x14ac:dyDescent="0.25">
      <c r="H11854" s="59">
        <v>109509</v>
      </c>
      <c r="I11854" s="59" t="s">
        <v>72</v>
      </c>
      <c r="J11854" s="59">
        <v>20997531</v>
      </c>
      <c r="K11854" s="59" t="s">
        <v>12356</v>
      </c>
      <c r="L11854" s="61" t="s">
        <v>81</v>
      </c>
      <c r="M11854" s="61">
        <f>VLOOKUP(H11854,zdroj!C:F,4,0)</f>
        <v>0</v>
      </c>
      <c r="N11854" s="61" t="str">
        <f t="shared" si="370"/>
        <v>-</v>
      </c>
      <c r="P11854" s="73" t="str">
        <f t="shared" si="371"/>
        <v/>
      </c>
      <c r="Q11854" s="61" t="s">
        <v>86</v>
      </c>
    </row>
    <row r="11855" spans="8:17" x14ac:dyDescent="0.25">
      <c r="H11855" s="59">
        <v>109509</v>
      </c>
      <c r="I11855" s="59" t="s">
        <v>72</v>
      </c>
      <c r="J11855" s="59">
        <v>20997540</v>
      </c>
      <c r="K11855" s="59" t="s">
        <v>12357</v>
      </c>
      <c r="L11855" s="61" t="s">
        <v>81</v>
      </c>
      <c r="M11855" s="61">
        <f>VLOOKUP(H11855,zdroj!C:F,4,0)</f>
        <v>0</v>
      </c>
      <c r="N11855" s="61" t="str">
        <f t="shared" si="370"/>
        <v>-</v>
      </c>
      <c r="P11855" s="73" t="str">
        <f t="shared" si="371"/>
        <v/>
      </c>
      <c r="Q11855" s="61" t="s">
        <v>86</v>
      </c>
    </row>
    <row r="11856" spans="8:17" x14ac:dyDescent="0.25">
      <c r="H11856" s="59">
        <v>109509</v>
      </c>
      <c r="I11856" s="59" t="s">
        <v>72</v>
      </c>
      <c r="J11856" s="59">
        <v>20997566</v>
      </c>
      <c r="K11856" s="59" t="s">
        <v>12358</v>
      </c>
      <c r="L11856" s="61" t="s">
        <v>114</v>
      </c>
      <c r="M11856" s="61">
        <f>VLOOKUP(H11856,zdroj!C:F,4,0)</f>
        <v>0</v>
      </c>
      <c r="N11856" s="61" t="str">
        <f t="shared" si="370"/>
        <v>katC</v>
      </c>
      <c r="P11856" s="73" t="str">
        <f t="shared" si="371"/>
        <v/>
      </c>
      <c r="Q11856" s="61" t="s">
        <v>31</v>
      </c>
    </row>
    <row r="11857" spans="8:17" x14ac:dyDescent="0.25">
      <c r="H11857" s="59">
        <v>109509</v>
      </c>
      <c r="I11857" s="59" t="s">
        <v>72</v>
      </c>
      <c r="J11857" s="59">
        <v>20997574</v>
      </c>
      <c r="K11857" s="59" t="s">
        <v>12359</v>
      </c>
      <c r="L11857" s="61" t="s">
        <v>114</v>
      </c>
      <c r="M11857" s="61">
        <f>VLOOKUP(H11857,zdroj!C:F,4,0)</f>
        <v>0</v>
      </c>
      <c r="N11857" s="61" t="str">
        <f t="shared" si="370"/>
        <v>katC</v>
      </c>
      <c r="P11857" s="73" t="str">
        <f t="shared" si="371"/>
        <v/>
      </c>
      <c r="Q11857" s="61" t="s">
        <v>31</v>
      </c>
    </row>
    <row r="11858" spans="8:17" x14ac:dyDescent="0.25">
      <c r="H11858" s="59">
        <v>109509</v>
      </c>
      <c r="I11858" s="59" t="s">
        <v>72</v>
      </c>
      <c r="J11858" s="59">
        <v>20997582</v>
      </c>
      <c r="K11858" s="59" t="s">
        <v>12360</v>
      </c>
      <c r="L11858" s="61" t="s">
        <v>114</v>
      </c>
      <c r="M11858" s="61">
        <f>VLOOKUP(H11858,zdroj!C:F,4,0)</f>
        <v>0</v>
      </c>
      <c r="N11858" s="61" t="str">
        <f t="shared" si="370"/>
        <v>katC</v>
      </c>
      <c r="P11858" s="73" t="str">
        <f t="shared" si="371"/>
        <v/>
      </c>
      <c r="Q11858" s="61" t="s">
        <v>31</v>
      </c>
    </row>
    <row r="11859" spans="8:17" x14ac:dyDescent="0.25">
      <c r="H11859" s="59">
        <v>109509</v>
      </c>
      <c r="I11859" s="59" t="s">
        <v>72</v>
      </c>
      <c r="J11859" s="59">
        <v>20997604</v>
      </c>
      <c r="K11859" s="59" t="s">
        <v>12361</v>
      </c>
      <c r="L11859" s="61" t="s">
        <v>81</v>
      </c>
      <c r="M11859" s="61">
        <f>VLOOKUP(H11859,zdroj!C:F,4,0)</f>
        <v>0</v>
      </c>
      <c r="N11859" s="61" t="str">
        <f t="shared" si="370"/>
        <v>-</v>
      </c>
      <c r="P11859" s="73" t="str">
        <f t="shared" si="371"/>
        <v/>
      </c>
      <c r="Q11859" s="61" t="s">
        <v>86</v>
      </c>
    </row>
    <row r="11860" spans="8:17" x14ac:dyDescent="0.25">
      <c r="H11860" s="59">
        <v>109509</v>
      </c>
      <c r="I11860" s="59" t="s">
        <v>72</v>
      </c>
      <c r="J11860" s="59">
        <v>20997612</v>
      </c>
      <c r="K11860" s="59" t="s">
        <v>12362</v>
      </c>
      <c r="L11860" s="61" t="s">
        <v>81</v>
      </c>
      <c r="M11860" s="61">
        <f>VLOOKUP(H11860,zdroj!C:F,4,0)</f>
        <v>0</v>
      </c>
      <c r="N11860" s="61" t="str">
        <f t="shared" si="370"/>
        <v>-</v>
      </c>
      <c r="P11860" s="73" t="str">
        <f t="shared" si="371"/>
        <v/>
      </c>
      <c r="Q11860" s="61" t="s">
        <v>86</v>
      </c>
    </row>
    <row r="11861" spans="8:17" x14ac:dyDescent="0.25">
      <c r="H11861" s="59">
        <v>109509</v>
      </c>
      <c r="I11861" s="59" t="s">
        <v>72</v>
      </c>
      <c r="J11861" s="59">
        <v>20997621</v>
      </c>
      <c r="K11861" s="59" t="s">
        <v>12363</v>
      </c>
      <c r="L11861" s="61" t="s">
        <v>81</v>
      </c>
      <c r="M11861" s="61">
        <f>VLOOKUP(H11861,zdroj!C:F,4,0)</f>
        <v>0</v>
      </c>
      <c r="N11861" s="61" t="str">
        <f t="shared" si="370"/>
        <v>-</v>
      </c>
      <c r="P11861" s="73" t="str">
        <f t="shared" si="371"/>
        <v/>
      </c>
      <c r="Q11861" s="61" t="s">
        <v>86</v>
      </c>
    </row>
    <row r="11862" spans="8:17" x14ac:dyDescent="0.25">
      <c r="H11862" s="59">
        <v>109509</v>
      </c>
      <c r="I11862" s="59" t="s">
        <v>72</v>
      </c>
      <c r="J11862" s="59">
        <v>20997639</v>
      </c>
      <c r="K11862" s="59" t="s">
        <v>12364</v>
      </c>
      <c r="L11862" s="61" t="s">
        <v>81</v>
      </c>
      <c r="M11862" s="61">
        <f>VLOOKUP(H11862,zdroj!C:F,4,0)</f>
        <v>0</v>
      </c>
      <c r="N11862" s="61" t="str">
        <f t="shared" si="370"/>
        <v>-</v>
      </c>
      <c r="P11862" s="73" t="str">
        <f t="shared" si="371"/>
        <v/>
      </c>
      <c r="Q11862" s="61" t="s">
        <v>86</v>
      </c>
    </row>
    <row r="11863" spans="8:17" x14ac:dyDescent="0.25">
      <c r="H11863" s="59">
        <v>109509</v>
      </c>
      <c r="I11863" s="59" t="s">
        <v>72</v>
      </c>
      <c r="J11863" s="59">
        <v>20997647</v>
      </c>
      <c r="K11863" s="59" t="s">
        <v>12365</v>
      </c>
      <c r="L11863" s="61" t="s">
        <v>81</v>
      </c>
      <c r="M11863" s="61">
        <f>VLOOKUP(H11863,zdroj!C:F,4,0)</f>
        <v>0</v>
      </c>
      <c r="N11863" s="61" t="str">
        <f t="shared" si="370"/>
        <v>-</v>
      </c>
      <c r="P11863" s="73" t="str">
        <f t="shared" si="371"/>
        <v/>
      </c>
      <c r="Q11863" s="61" t="s">
        <v>86</v>
      </c>
    </row>
    <row r="11864" spans="8:17" x14ac:dyDescent="0.25">
      <c r="H11864" s="59">
        <v>109509</v>
      </c>
      <c r="I11864" s="59" t="s">
        <v>72</v>
      </c>
      <c r="J11864" s="59">
        <v>20997655</v>
      </c>
      <c r="K11864" s="59" t="s">
        <v>12366</v>
      </c>
      <c r="L11864" s="61" t="s">
        <v>81</v>
      </c>
      <c r="M11864" s="61">
        <f>VLOOKUP(H11864,zdroj!C:F,4,0)</f>
        <v>0</v>
      </c>
      <c r="N11864" s="61" t="str">
        <f t="shared" si="370"/>
        <v>-</v>
      </c>
      <c r="P11864" s="73" t="str">
        <f t="shared" si="371"/>
        <v/>
      </c>
      <c r="Q11864" s="61" t="s">
        <v>86</v>
      </c>
    </row>
    <row r="11865" spans="8:17" x14ac:dyDescent="0.25">
      <c r="H11865" s="59">
        <v>109509</v>
      </c>
      <c r="I11865" s="59" t="s">
        <v>72</v>
      </c>
      <c r="J11865" s="59">
        <v>20997663</v>
      </c>
      <c r="K11865" s="59" t="s">
        <v>12367</v>
      </c>
      <c r="L11865" s="61" t="s">
        <v>114</v>
      </c>
      <c r="M11865" s="61">
        <f>VLOOKUP(H11865,zdroj!C:F,4,0)</f>
        <v>0</v>
      </c>
      <c r="N11865" s="61" t="str">
        <f t="shared" si="370"/>
        <v>katC</v>
      </c>
      <c r="P11865" s="73" t="str">
        <f t="shared" si="371"/>
        <v/>
      </c>
      <c r="Q11865" s="61" t="s">
        <v>33</v>
      </c>
    </row>
    <row r="11866" spans="8:17" x14ac:dyDescent="0.25">
      <c r="H11866" s="59">
        <v>109509</v>
      </c>
      <c r="I11866" s="59" t="s">
        <v>72</v>
      </c>
      <c r="J11866" s="59">
        <v>20997671</v>
      </c>
      <c r="K11866" s="59" t="s">
        <v>12368</v>
      </c>
      <c r="L11866" s="61" t="s">
        <v>114</v>
      </c>
      <c r="M11866" s="61">
        <f>VLOOKUP(H11866,zdroj!C:F,4,0)</f>
        <v>0</v>
      </c>
      <c r="N11866" s="61" t="str">
        <f t="shared" si="370"/>
        <v>katC</v>
      </c>
      <c r="P11866" s="73" t="str">
        <f t="shared" si="371"/>
        <v/>
      </c>
      <c r="Q11866" s="61" t="s">
        <v>31</v>
      </c>
    </row>
    <row r="11867" spans="8:17" x14ac:dyDescent="0.25">
      <c r="H11867" s="59">
        <v>109509</v>
      </c>
      <c r="I11867" s="59" t="s">
        <v>72</v>
      </c>
      <c r="J11867" s="59">
        <v>20997701</v>
      </c>
      <c r="K11867" s="59" t="s">
        <v>12369</v>
      </c>
      <c r="L11867" s="61" t="s">
        <v>81</v>
      </c>
      <c r="M11867" s="61">
        <f>VLOOKUP(H11867,zdroj!C:F,4,0)</f>
        <v>0</v>
      </c>
      <c r="N11867" s="61" t="str">
        <f t="shared" si="370"/>
        <v>-</v>
      </c>
      <c r="P11867" s="73" t="str">
        <f t="shared" si="371"/>
        <v/>
      </c>
      <c r="Q11867" s="61" t="s">
        <v>86</v>
      </c>
    </row>
    <row r="11868" spans="8:17" x14ac:dyDescent="0.25">
      <c r="H11868" s="59">
        <v>109509</v>
      </c>
      <c r="I11868" s="59" t="s">
        <v>72</v>
      </c>
      <c r="J11868" s="59">
        <v>20997710</v>
      </c>
      <c r="K11868" s="59" t="s">
        <v>12370</v>
      </c>
      <c r="L11868" s="61" t="s">
        <v>81</v>
      </c>
      <c r="M11868" s="61">
        <f>VLOOKUP(H11868,zdroj!C:F,4,0)</f>
        <v>0</v>
      </c>
      <c r="N11868" s="61" t="str">
        <f t="shared" si="370"/>
        <v>-</v>
      </c>
      <c r="P11868" s="73" t="str">
        <f t="shared" si="371"/>
        <v/>
      </c>
      <c r="Q11868" s="61" t="s">
        <v>86</v>
      </c>
    </row>
    <row r="11869" spans="8:17" x14ac:dyDescent="0.25">
      <c r="H11869" s="59">
        <v>109509</v>
      </c>
      <c r="I11869" s="59" t="s">
        <v>72</v>
      </c>
      <c r="J11869" s="59">
        <v>20997728</v>
      </c>
      <c r="K11869" s="59" t="s">
        <v>12371</v>
      </c>
      <c r="L11869" s="61" t="s">
        <v>81</v>
      </c>
      <c r="M11869" s="61">
        <f>VLOOKUP(H11869,zdroj!C:F,4,0)</f>
        <v>0</v>
      </c>
      <c r="N11869" s="61" t="str">
        <f t="shared" si="370"/>
        <v>-</v>
      </c>
      <c r="P11869" s="73" t="str">
        <f t="shared" si="371"/>
        <v/>
      </c>
      <c r="Q11869" s="61" t="s">
        <v>86</v>
      </c>
    </row>
    <row r="11870" spans="8:17" x14ac:dyDescent="0.25">
      <c r="H11870" s="59">
        <v>109509</v>
      </c>
      <c r="I11870" s="59" t="s">
        <v>72</v>
      </c>
      <c r="J11870" s="59">
        <v>20997736</v>
      </c>
      <c r="K11870" s="59" t="s">
        <v>12372</v>
      </c>
      <c r="L11870" s="61" t="s">
        <v>81</v>
      </c>
      <c r="M11870" s="61">
        <f>VLOOKUP(H11870,zdroj!C:F,4,0)</f>
        <v>0</v>
      </c>
      <c r="N11870" s="61" t="str">
        <f t="shared" si="370"/>
        <v>-</v>
      </c>
      <c r="P11870" s="73" t="str">
        <f t="shared" si="371"/>
        <v/>
      </c>
      <c r="Q11870" s="61" t="s">
        <v>86</v>
      </c>
    </row>
    <row r="11871" spans="8:17" x14ac:dyDescent="0.25">
      <c r="H11871" s="59">
        <v>109509</v>
      </c>
      <c r="I11871" s="59" t="s">
        <v>72</v>
      </c>
      <c r="J11871" s="59">
        <v>20997744</v>
      </c>
      <c r="K11871" s="59" t="s">
        <v>12373</v>
      </c>
      <c r="L11871" s="61" t="s">
        <v>81</v>
      </c>
      <c r="M11871" s="61">
        <f>VLOOKUP(H11871,zdroj!C:F,4,0)</f>
        <v>0</v>
      </c>
      <c r="N11871" s="61" t="str">
        <f t="shared" si="370"/>
        <v>-</v>
      </c>
      <c r="P11871" s="73" t="str">
        <f t="shared" si="371"/>
        <v/>
      </c>
      <c r="Q11871" s="61" t="s">
        <v>86</v>
      </c>
    </row>
    <row r="11872" spans="8:17" x14ac:dyDescent="0.25">
      <c r="H11872" s="59">
        <v>109509</v>
      </c>
      <c r="I11872" s="59" t="s">
        <v>72</v>
      </c>
      <c r="J11872" s="59">
        <v>20997752</v>
      </c>
      <c r="K11872" s="59" t="s">
        <v>12374</v>
      </c>
      <c r="L11872" s="61" t="s">
        <v>81</v>
      </c>
      <c r="M11872" s="61">
        <f>VLOOKUP(H11872,zdroj!C:F,4,0)</f>
        <v>0</v>
      </c>
      <c r="N11872" s="61" t="str">
        <f t="shared" si="370"/>
        <v>-</v>
      </c>
      <c r="P11872" s="73" t="str">
        <f t="shared" si="371"/>
        <v/>
      </c>
      <c r="Q11872" s="61" t="s">
        <v>86</v>
      </c>
    </row>
    <row r="11873" spans="8:17" x14ac:dyDescent="0.25">
      <c r="H11873" s="59">
        <v>109509</v>
      </c>
      <c r="I11873" s="59" t="s">
        <v>72</v>
      </c>
      <c r="J11873" s="59">
        <v>20997761</v>
      </c>
      <c r="K11873" s="59" t="s">
        <v>12375</v>
      </c>
      <c r="L11873" s="61" t="s">
        <v>81</v>
      </c>
      <c r="M11873" s="61">
        <f>VLOOKUP(H11873,zdroj!C:F,4,0)</f>
        <v>0</v>
      </c>
      <c r="N11873" s="61" t="str">
        <f t="shared" si="370"/>
        <v>-</v>
      </c>
      <c r="P11873" s="73" t="str">
        <f t="shared" si="371"/>
        <v/>
      </c>
      <c r="Q11873" s="61" t="s">
        <v>86</v>
      </c>
    </row>
    <row r="11874" spans="8:17" x14ac:dyDescent="0.25">
      <c r="H11874" s="59">
        <v>109509</v>
      </c>
      <c r="I11874" s="59" t="s">
        <v>72</v>
      </c>
      <c r="J11874" s="59">
        <v>20997779</v>
      </c>
      <c r="K11874" s="59" t="s">
        <v>12376</v>
      </c>
      <c r="L11874" s="61" t="s">
        <v>81</v>
      </c>
      <c r="M11874" s="61">
        <f>VLOOKUP(H11874,zdroj!C:F,4,0)</f>
        <v>0</v>
      </c>
      <c r="N11874" s="61" t="str">
        <f t="shared" si="370"/>
        <v>-</v>
      </c>
      <c r="P11874" s="73" t="str">
        <f t="shared" si="371"/>
        <v/>
      </c>
      <c r="Q11874" s="61" t="s">
        <v>86</v>
      </c>
    </row>
    <row r="11875" spans="8:17" x14ac:dyDescent="0.25">
      <c r="H11875" s="59">
        <v>109509</v>
      </c>
      <c r="I11875" s="59" t="s">
        <v>72</v>
      </c>
      <c r="J11875" s="59">
        <v>20997787</v>
      </c>
      <c r="K11875" s="59" t="s">
        <v>12377</v>
      </c>
      <c r="L11875" s="61" t="s">
        <v>81</v>
      </c>
      <c r="M11875" s="61">
        <f>VLOOKUP(H11875,zdroj!C:F,4,0)</f>
        <v>0</v>
      </c>
      <c r="N11875" s="61" t="str">
        <f t="shared" si="370"/>
        <v>-</v>
      </c>
      <c r="P11875" s="73" t="str">
        <f t="shared" si="371"/>
        <v/>
      </c>
      <c r="Q11875" s="61" t="s">
        <v>86</v>
      </c>
    </row>
    <row r="11876" spans="8:17" x14ac:dyDescent="0.25">
      <c r="H11876" s="59">
        <v>109509</v>
      </c>
      <c r="I11876" s="59" t="s">
        <v>72</v>
      </c>
      <c r="J11876" s="59">
        <v>20997795</v>
      </c>
      <c r="K11876" s="59" t="s">
        <v>12378</v>
      </c>
      <c r="L11876" s="61" t="s">
        <v>81</v>
      </c>
      <c r="M11876" s="61">
        <f>VLOOKUP(H11876,zdroj!C:F,4,0)</f>
        <v>0</v>
      </c>
      <c r="N11876" s="61" t="str">
        <f t="shared" si="370"/>
        <v>-</v>
      </c>
      <c r="P11876" s="73" t="str">
        <f t="shared" si="371"/>
        <v/>
      </c>
      <c r="Q11876" s="61" t="s">
        <v>86</v>
      </c>
    </row>
    <row r="11877" spans="8:17" x14ac:dyDescent="0.25">
      <c r="H11877" s="59">
        <v>109509</v>
      </c>
      <c r="I11877" s="59" t="s">
        <v>72</v>
      </c>
      <c r="J11877" s="59">
        <v>20997809</v>
      </c>
      <c r="K11877" s="59" t="s">
        <v>12379</v>
      </c>
      <c r="L11877" s="61" t="s">
        <v>81</v>
      </c>
      <c r="M11877" s="61">
        <f>VLOOKUP(H11877,zdroj!C:F,4,0)</f>
        <v>0</v>
      </c>
      <c r="N11877" s="61" t="str">
        <f t="shared" si="370"/>
        <v>-</v>
      </c>
      <c r="P11877" s="73" t="str">
        <f t="shared" si="371"/>
        <v/>
      </c>
      <c r="Q11877" s="61" t="s">
        <v>86</v>
      </c>
    </row>
    <row r="11878" spans="8:17" x14ac:dyDescent="0.25">
      <c r="H11878" s="59">
        <v>109509</v>
      </c>
      <c r="I11878" s="59" t="s">
        <v>72</v>
      </c>
      <c r="J11878" s="59">
        <v>20997817</v>
      </c>
      <c r="K11878" s="59" t="s">
        <v>12380</v>
      </c>
      <c r="L11878" s="61" t="s">
        <v>81</v>
      </c>
      <c r="M11878" s="61">
        <f>VLOOKUP(H11878,zdroj!C:F,4,0)</f>
        <v>0</v>
      </c>
      <c r="N11878" s="61" t="str">
        <f t="shared" si="370"/>
        <v>-</v>
      </c>
      <c r="P11878" s="73" t="str">
        <f t="shared" si="371"/>
        <v/>
      </c>
      <c r="Q11878" s="61" t="s">
        <v>86</v>
      </c>
    </row>
    <row r="11879" spans="8:17" x14ac:dyDescent="0.25">
      <c r="H11879" s="59">
        <v>109509</v>
      </c>
      <c r="I11879" s="59" t="s">
        <v>72</v>
      </c>
      <c r="J11879" s="59">
        <v>20997825</v>
      </c>
      <c r="K11879" s="59" t="s">
        <v>12381</v>
      </c>
      <c r="L11879" s="61" t="s">
        <v>81</v>
      </c>
      <c r="M11879" s="61">
        <f>VLOOKUP(H11879,zdroj!C:F,4,0)</f>
        <v>0</v>
      </c>
      <c r="N11879" s="61" t="str">
        <f t="shared" si="370"/>
        <v>-</v>
      </c>
      <c r="P11879" s="73" t="str">
        <f t="shared" si="371"/>
        <v/>
      </c>
      <c r="Q11879" s="61" t="s">
        <v>86</v>
      </c>
    </row>
    <row r="11880" spans="8:17" x14ac:dyDescent="0.25">
      <c r="H11880" s="59">
        <v>109509</v>
      </c>
      <c r="I11880" s="59" t="s">
        <v>72</v>
      </c>
      <c r="J11880" s="59">
        <v>20997833</v>
      </c>
      <c r="K11880" s="59" t="s">
        <v>12382</v>
      </c>
      <c r="L11880" s="61" t="s">
        <v>81</v>
      </c>
      <c r="M11880" s="61">
        <f>VLOOKUP(H11880,zdroj!C:F,4,0)</f>
        <v>0</v>
      </c>
      <c r="N11880" s="61" t="str">
        <f t="shared" si="370"/>
        <v>-</v>
      </c>
      <c r="P11880" s="73" t="str">
        <f t="shared" si="371"/>
        <v/>
      </c>
      <c r="Q11880" s="61" t="s">
        <v>86</v>
      </c>
    </row>
    <row r="11881" spans="8:17" x14ac:dyDescent="0.25">
      <c r="H11881" s="59">
        <v>109509</v>
      </c>
      <c r="I11881" s="59" t="s">
        <v>72</v>
      </c>
      <c r="J11881" s="59">
        <v>20997841</v>
      </c>
      <c r="K11881" s="59" t="s">
        <v>12383</v>
      </c>
      <c r="L11881" s="61" t="s">
        <v>81</v>
      </c>
      <c r="M11881" s="61">
        <f>VLOOKUP(H11881,zdroj!C:F,4,0)</f>
        <v>0</v>
      </c>
      <c r="N11881" s="61" t="str">
        <f t="shared" si="370"/>
        <v>-</v>
      </c>
      <c r="P11881" s="73" t="str">
        <f t="shared" si="371"/>
        <v/>
      </c>
      <c r="Q11881" s="61" t="s">
        <v>86</v>
      </c>
    </row>
    <row r="11882" spans="8:17" x14ac:dyDescent="0.25">
      <c r="H11882" s="59">
        <v>109509</v>
      </c>
      <c r="I11882" s="59" t="s">
        <v>72</v>
      </c>
      <c r="J11882" s="59">
        <v>20997850</v>
      </c>
      <c r="K11882" s="59" t="s">
        <v>12384</v>
      </c>
      <c r="L11882" s="61" t="s">
        <v>81</v>
      </c>
      <c r="M11882" s="61">
        <f>VLOOKUP(H11882,zdroj!C:F,4,0)</f>
        <v>0</v>
      </c>
      <c r="N11882" s="61" t="str">
        <f t="shared" si="370"/>
        <v>-</v>
      </c>
      <c r="P11882" s="73" t="str">
        <f t="shared" si="371"/>
        <v/>
      </c>
      <c r="Q11882" s="61" t="s">
        <v>86</v>
      </c>
    </row>
    <row r="11883" spans="8:17" x14ac:dyDescent="0.25">
      <c r="H11883" s="59">
        <v>109509</v>
      </c>
      <c r="I11883" s="59" t="s">
        <v>72</v>
      </c>
      <c r="J11883" s="59">
        <v>20997868</v>
      </c>
      <c r="K11883" s="59" t="s">
        <v>12385</v>
      </c>
      <c r="L11883" s="61" t="s">
        <v>81</v>
      </c>
      <c r="M11883" s="61">
        <f>VLOOKUP(H11883,zdroj!C:F,4,0)</f>
        <v>0</v>
      </c>
      <c r="N11883" s="61" t="str">
        <f t="shared" si="370"/>
        <v>-</v>
      </c>
      <c r="P11883" s="73" t="str">
        <f t="shared" si="371"/>
        <v/>
      </c>
      <c r="Q11883" s="61" t="s">
        <v>86</v>
      </c>
    </row>
    <row r="11884" spans="8:17" x14ac:dyDescent="0.25">
      <c r="H11884" s="59">
        <v>109509</v>
      </c>
      <c r="I11884" s="59" t="s">
        <v>72</v>
      </c>
      <c r="J11884" s="59">
        <v>20997876</v>
      </c>
      <c r="K11884" s="59" t="s">
        <v>12386</v>
      </c>
      <c r="L11884" s="61" t="s">
        <v>81</v>
      </c>
      <c r="M11884" s="61">
        <f>VLOOKUP(H11884,zdroj!C:F,4,0)</f>
        <v>0</v>
      </c>
      <c r="N11884" s="61" t="str">
        <f t="shared" si="370"/>
        <v>-</v>
      </c>
      <c r="P11884" s="73" t="str">
        <f t="shared" si="371"/>
        <v/>
      </c>
      <c r="Q11884" s="61" t="s">
        <v>86</v>
      </c>
    </row>
    <row r="11885" spans="8:17" x14ac:dyDescent="0.25">
      <c r="H11885" s="59">
        <v>109509</v>
      </c>
      <c r="I11885" s="59" t="s">
        <v>72</v>
      </c>
      <c r="J11885" s="59">
        <v>20997884</v>
      </c>
      <c r="K11885" s="59" t="s">
        <v>12387</v>
      </c>
      <c r="L11885" s="61" t="s">
        <v>81</v>
      </c>
      <c r="M11885" s="61">
        <f>VLOOKUP(H11885,zdroj!C:F,4,0)</f>
        <v>0</v>
      </c>
      <c r="N11885" s="61" t="str">
        <f t="shared" si="370"/>
        <v>-</v>
      </c>
      <c r="P11885" s="73" t="str">
        <f t="shared" si="371"/>
        <v/>
      </c>
      <c r="Q11885" s="61" t="s">
        <v>86</v>
      </c>
    </row>
    <row r="11886" spans="8:17" x14ac:dyDescent="0.25">
      <c r="H11886" s="59">
        <v>109509</v>
      </c>
      <c r="I11886" s="59" t="s">
        <v>72</v>
      </c>
      <c r="J11886" s="59">
        <v>20997892</v>
      </c>
      <c r="K11886" s="59" t="s">
        <v>12388</v>
      </c>
      <c r="L11886" s="61" t="s">
        <v>81</v>
      </c>
      <c r="M11886" s="61">
        <f>VLOOKUP(H11886,zdroj!C:F,4,0)</f>
        <v>0</v>
      </c>
      <c r="N11886" s="61" t="str">
        <f t="shared" si="370"/>
        <v>-</v>
      </c>
      <c r="P11886" s="73" t="str">
        <f t="shared" si="371"/>
        <v/>
      </c>
      <c r="Q11886" s="61" t="s">
        <v>86</v>
      </c>
    </row>
    <row r="11887" spans="8:17" x14ac:dyDescent="0.25">
      <c r="H11887" s="59">
        <v>109509</v>
      </c>
      <c r="I11887" s="59" t="s">
        <v>72</v>
      </c>
      <c r="J11887" s="59">
        <v>20997906</v>
      </c>
      <c r="K11887" s="59" t="s">
        <v>12389</v>
      </c>
      <c r="L11887" s="61" t="s">
        <v>81</v>
      </c>
      <c r="M11887" s="61">
        <f>VLOOKUP(H11887,zdroj!C:F,4,0)</f>
        <v>0</v>
      </c>
      <c r="N11887" s="61" t="str">
        <f t="shared" si="370"/>
        <v>-</v>
      </c>
      <c r="P11887" s="73" t="str">
        <f t="shared" si="371"/>
        <v/>
      </c>
      <c r="Q11887" s="61" t="s">
        <v>86</v>
      </c>
    </row>
    <row r="11888" spans="8:17" x14ac:dyDescent="0.25">
      <c r="H11888" s="59">
        <v>109509</v>
      </c>
      <c r="I11888" s="59" t="s">
        <v>72</v>
      </c>
      <c r="J11888" s="59">
        <v>20997914</v>
      </c>
      <c r="K11888" s="59" t="s">
        <v>12390</v>
      </c>
      <c r="L11888" s="61" t="s">
        <v>81</v>
      </c>
      <c r="M11888" s="61">
        <f>VLOOKUP(H11888,zdroj!C:F,4,0)</f>
        <v>0</v>
      </c>
      <c r="N11888" s="61" t="str">
        <f t="shared" si="370"/>
        <v>-</v>
      </c>
      <c r="P11888" s="73" t="str">
        <f t="shared" si="371"/>
        <v/>
      </c>
      <c r="Q11888" s="61" t="s">
        <v>86</v>
      </c>
    </row>
    <row r="11889" spans="8:17" x14ac:dyDescent="0.25">
      <c r="H11889" s="59">
        <v>109509</v>
      </c>
      <c r="I11889" s="59" t="s">
        <v>72</v>
      </c>
      <c r="J11889" s="59">
        <v>20997922</v>
      </c>
      <c r="K11889" s="59" t="s">
        <v>12391</v>
      </c>
      <c r="L11889" s="61" t="s">
        <v>81</v>
      </c>
      <c r="M11889" s="61">
        <f>VLOOKUP(H11889,zdroj!C:F,4,0)</f>
        <v>0</v>
      </c>
      <c r="N11889" s="61" t="str">
        <f t="shared" si="370"/>
        <v>-</v>
      </c>
      <c r="P11889" s="73" t="str">
        <f t="shared" si="371"/>
        <v/>
      </c>
      <c r="Q11889" s="61" t="s">
        <v>86</v>
      </c>
    </row>
    <row r="11890" spans="8:17" x14ac:dyDescent="0.25">
      <c r="H11890" s="59">
        <v>109509</v>
      </c>
      <c r="I11890" s="59" t="s">
        <v>72</v>
      </c>
      <c r="J11890" s="59">
        <v>20997931</v>
      </c>
      <c r="K11890" s="59" t="s">
        <v>12392</v>
      </c>
      <c r="L11890" s="61" t="s">
        <v>81</v>
      </c>
      <c r="M11890" s="61">
        <f>VLOOKUP(H11890,zdroj!C:F,4,0)</f>
        <v>0</v>
      </c>
      <c r="N11890" s="61" t="str">
        <f t="shared" si="370"/>
        <v>-</v>
      </c>
      <c r="P11890" s="73" t="str">
        <f t="shared" si="371"/>
        <v/>
      </c>
      <c r="Q11890" s="61" t="s">
        <v>86</v>
      </c>
    </row>
    <row r="11891" spans="8:17" x14ac:dyDescent="0.25">
      <c r="H11891" s="59">
        <v>109509</v>
      </c>
      <c r="I11891" s="59" t="s">
        <v>72</v>
      </c>
      <c r="J11891" s="59">
        <v>20997949</v>
      </c>
      <c r="K11891" s="59" t="s">
        <v>12393</v>
      </c>
      <c r="L11891" s="61" t="s">
        <v>81</v>
      </c>
      <c r="M11891" s="61">
        <f>VLOOKUP(H11891,zdroj!C:F,4,0)</f>
        <v>0</v>
      </c>
      <c r="N11891" s="61" t="str">
        <f t="shared" si="370"/>
        <v>-</v>
      </c>
      <c r="P11891" s="73" t="str">
        <f t="shared" si="371"/>
        <v/>
      </c>
      <c r="Q11891" s="61" t="s">
        <v>86</v>
      </c>
    </row>
    <row r="11892" spans="8:17" x14ac:dyDescent="0.25">
      <c r="H11892" s="59">
        <v>109509</v>
      </c>
      <c r="I11892" s="59" t="s">
        <v>72</v>
      </c>
      <c r="J11892" s="59">
        <v>20997957</v>
      </c>
      <c r="K11892" s="59" t="s">
        <v>12394</v>
      </c>
      <c r="L11892" s="61" t="s">
        <v>81</v>
      </c>
      <c r="M11892" s="61">
        <f>VLOOKUP(H11892,zdroj!C:F,4,0)</f>
        <v>0</v>
      </c>
      <c r="N11892" s="61" t="str">
        <f t="shared" si="370"/>
        <v>-</v>
      </c>
      <c r="P11892" s="73" t="str">
        <f t="shared" si="371"/>
        <v/>
      </c>
      <c r="Q11892" s="61" t="s">
        <v>86</v>
      </c>
    </row>
    <row r="11893" spans="8:17" x14ac:dyDescent="0.25">
      <c r="H11893" s="59">
        <v>109509</v>
      </c>
      <c r="I11893" s="59" t="s">
        <v>72</v>
      </c>
      <c r="J11893" s="59">
        <v>20997965</v>
      </c>
      <c r="K11893" s="59" t="s">
        <v>12395</v>
      </c>
      <c r="L11893" s="61" t="s">
        <v>81</v>
      </c>
      <c r="M11893" s="61">
        <f>VLOOKUP(H11893,zdroj!C:F,4,0)</f>
        <v>0</v>
      </c>
      <c r="N11893" s="61" t="str">
        <f t="shared" si="370"/>
        <v>-</v>
      </c>
      <c r="P11893" s="73" t="str">
        <f t="shared" si="371"/>
        <v/>
      </c>
      <c r="Q11893" s="61" t="s">
        <v>86</v>
      </c>
    </row>
    <row r="11894" spans="8:17" x14ac:dyDescent="0.25">
      <c r="H11894" s="59">
        <v>109509</v>
      </c>
      <c r="I11894" s="59" t="s">
        <v>72</v>
      </c>
      <c r="J11894" s="59">
        <v>20997973</v>
      </c>
      <c r="K11894" s="59" t="s">
        <v>12396</v>
      </c>
      <c r="L11894" s="61" t="s">
        <v>81</v>
      </c>
      <c r="M11894" s="61">
        <f>VLOOKUP(H11894,zdroj!C:F,4,0)</f>
        <v>0</v>
      </c>
      <c r="N11894" s="61" t="str">
        <f t="shared" si="370"/>
        <v>-</v>
      </c>
      <c r="P11894" s="73" t="str">
        <f t="shared" si="371"/>
        <v/>
      </c>
      <c r="Q11894" s="61" t="s">
        <v>86</v>
      </c>
    </row>
    <row r="11895" spans="8:17" x14ac:dyDescent="0.25">
      <c r="H11895" s="59">
        <v>109509</v>
      </c>
      <c r="I11895" s="59" t="s">
        <v>72</v>
      </c>
      <c r="J11895" s="59">
        <v>20997981</v>
      </c>
      <c r="K11895" s="59" t="s">
        <v>12397</v>
      </c>
      <c r="L11895" s="61" t="s">
        <v>81</v>
      </c>
      <c r="M11895" s="61">
        <f>VLOOKUP(H11895,zdroj!C:F,4,0)</f>
        <v>0</v>
      </c>
      <c r="N11895" s="61" t="str">
        <f t="shared" si="370"/>
        <v>-</v>
      </c>
      <c r="P11895" s="73" t="str">
        <f t="shared" si="371"/>
        <v/>
      </c>
      <c r="Q11895" s="61" t="s">
        <v>86</v>
      </c>
    </row>
    <row r="11896" spans="8:17" x14ac:dyDescent="0.25">
      <c r="H11896" s="59">
        <v>109509</v>
      </c>
      <c r="I11896" s="59" t="s">
        <v>72</v>
      </c>
      <c r="J11896" s="59">
        <v>20997990</v>
      </c>
      <c r="K11896" s="59" t="s">
        <v>12398</v>
      </c>
      <c r="L11896" s="61" t="s">
        <v>81</v>
      </c>
      <c r="M11896" s="61">
        <f>VLOOKUP(H11896,zdroj!C:F,4,0)</f>
        <v>0</v>
      </c>
      <c r="N11896" s="61" t="str">
        <f t="shared" si="370"/>
        <v>-</v>
      </c>
      <c r="P11896" s="73" t="str">
        <f t="shared" si="371"/>
        <v/>
      </c>
      <c r="Q11896" s="61" t="s">
        <v>86</v>
      </c>
    </row>
    <row r="11897" spans="8:17" x14ac:dyDescent="0.25">
      <c r="H11897" s="59">
        <v>109509</v>
      </c>
      <c r="I11897" s="59" t="s">
        <v>72</v>
      </c>
      <c r="J11897" s="59">
        <v>20998007</v>
      </c>
      <c r="K11897" s="59" t="s">
        <v>12399</v>
      </c>
      <c r="L11897" s="61" t="s">
        <v>81</v>
      </c>
      <c r="M11897" s="61">
        <f>VLOOKUP(H11897,zdroj!C:F,4,0)</f>
        <v>0</v>
      </c>
      <c r="N11897" s="61" t="str">
        <f t="shared" si="370"/>
        <v>-</v>
      </c>
      <c r="P11897" s="73" t="str">
        <f t="shared" si="371"/>
        <v/>
      </c>
      <c r="Q11897" s="61" t="s">
        <v>86</v>
      </c>
    </row>
    <row r="11898" spans="8:17" x14ac:dyDescent="0.25">
      <c r="H11898" s="59">
        <v>109509</v>
      </c>
      <c r="I11898" s="59" t="s">
        <v>72</v>
      </c>
      <c r="J11898" s="59">
        <v>20998023</v>
      </c>
      <c r="K11898" s="59" t="s">
        <v>12400</v>
      </c>
      <c r="L11898" s="61" t="s">
        <v>81</v>
      </c>
      <c r="M11898" s="61">
        <f>VLOOKUP(H11898,zdroj!C:F,4,0)</f>
        <v>0</v>
      </c>
      <c r="N11898" s="61" t="str">
        <f t="shared" si="370"/>
        <v>-</v>
      </c>
      <c r="P11898" s="73" t="str">
        <f t="shared" si="371"/>
        <v/>
      </c>
      <c r="Q11898" s="61" t="s">
        <v>86</v>
      </c>
    </row>
    <row r="11899" spans="8:17" x14ac:dyDescent="0.25">
      <c r="H11899" s="59">
        <v>109509</v>
      </c>
      <c r="I11899" s="59" t="s">
        <v>72</v>
      </c>
      <c r="J11899" s="59">
        <v>20998031</v>
      </c>
      <c r="K11899" s="59" t="s">
        <v>12401</v>
      </c>
      <c r="L11899" s="61" t="s">
        <v>81</v>
      </c>
      <c r="M11899" s="61">
        <f>VLOOKUP(H11899,zdroj!C:F,4,0)</f>
        <v>0</v>
      </c>
      <c r="N11899" s="61" t="str">
        <f t="shared" si="370"/>
        <v>-</v>
      </c>
      <c r="P11899" s="73" t="str">
        <f t="shared" si="371"/>
        <v/>
      </c>
      <c r="Q11899" s="61" t="s">
        <v>86</v>
      </c>
    </row>
    <row r="11900" spans="8:17" x14ac:dyDescent="0.25">
      <c r="H11900" s="59">
        <v>109509</v>
      </c>
      <c r="I11900" s="59" t="s">
        <v>72</v>
      </c>
      <c r="J11900" s="59">
        <v>20998040</v>
      </c>
      <c r="K11900" s="59" t="s">
        <v>12402</v>
      </c>
      <c r="L11900" s="61" t="s">
        <v>81</v>
      </c>
      <c r="M11900" s="61">
        <f>VLOOKUP(H11900,zdroj!C:F,4,0)</f>
        <v>0</v>
      </c>
      <c r="N11900" s="61" t="str">
        <f t="shared" si="370"/>
        <v>-</v>
      </c>
      <c r="P11900" s="73" t="str">
        <f t="shared" si="371"/>
        <v/>
      </c>
      <c r="Q11900" s="61" t="s">
        <v>86</v>
      </c>
    </row>
    <row r="11901" spans="8:17" x14ac:dyDescent="0.25">
      <c r="H11901" s="59">
        <v>109509</v>
      </c>
      <c r="I11901" s="59" t="s">
        <v>72</v>
      </c>
      <c r="J11901" s="59">
        <v>20998058</v>
      </c>
      <c r="K11901" s="59" t="s">
        <v>12403</v>
      </c>
      <c r="L11901" s="61" t="s">
        <v>81</v>
      </c>
      <c r="M11901" s="61">
        <f>VLOOKUP(H11901,zdroj!C:F,4,0)</f>
        <v>0</v>
      </c>
      <c r="N11901" s="61" t="str">
        <f t="shared" si="370"/>
        <v>-</v>
      </c>
      <c r="P11901" s="73" t="str">
        <f t="shared" si="371"/>
        <v/>
      </c>
      <c r="Q11901" s="61" t="s">
        <v>86</v>
      </c>
    </row>
    <row r="11902" spans="8:17" x14ac:dyDescent="0.25">
      <c r="H11902" s="59">
        <v>109509</v>
      </c>
      <c r="I11902" s="59" t="s">
        <v>72</v>
      </c>
      <c r="J11902" s="59">
        <v>20998066</v>
      </c>
      <c r="K11902" s="59" t="s">
        <v>12404</v>
      </c>
      <c r="L11902" s="61" t="s">
        <v>81</v>
      </c>
      <c r="M11902" s="61">
        <f>VLOOKUP(H11902,zdroj!C:F,4,0)</f>
        <v>0</v>
      </c>
      <c r="N11902" s="61" t="str">
        <f t="shared" si="370"/>
        <v>-</v>
      </c>
      <c r="P11902" s="73" t="str">
        <f t="shared" si="371"/>
        <v/>
      </c>
      <c r="Q11902" s="61" t="s">
        <v>86</v>
      </c>
    </row>
    <row r="11903" spans="8:17" x14ac:dyDescent="0.25">
      <c r="H11903" s="59">
        <v>109509</v>
      </c>
      <c r="I11903" s="59" t="s">
        <v>72</v>
      </c>
      <c r="J11903" s="59">
        <v>20998074</v>
      </c>
      <c r="K11903" s="59" t="s">
        <v>12405</v>
      </c>
      <c r="L11903" s="61" t="s">
        <v>81</v>
      </c>
      <c r="M11903" s="61">
        <f>VLOOKUP(H11903,zdroj!C:F,4,0)</f>
        <v>0</v>
      </c>
      <c r="N11903" s="61" t="str">
        <f t="shared" si="370"/>
        <v>-</v>
      </c>
      <c r="P11903" s="73" t="str">
        <f t="shared" si="371"/>
        <v/>
      </c>
      <c r="Q11903" s="61" t="s">
        <v>86</v>
      </c>
    </row>
    <row r="11904" spans="8:17" x14ac:dyDescent="0.25">
      <c r="H11904" s="59">
        <v>109509</v>
      </c>
      <c r="I11904" s="59" t="s">
        <v>72</v>
      </c>
      <c r="J11904" s="59">
        <v>20998082</v>
      </c>
      <c r="K11904" s="59" t="s">
        <v>12406</v>
      </c>
      <c r="L11904" s="61" t="s">
        <v>81</v>
      </c>
      <c r="M11904" s="61">
        <f>VLOOKUP(H11904,zdroj!C:F,4,0)</f>
        <v>0</v>
      </c>
      <c r="N11904" s="61" t="str">
        <f t="shared" si="370"/>
        <v>-</v>
      </c>
      <c r="P11904" s="73" t="str">
        <f t="shared" si="371"/>
        <v/>
      </c>
      <c r="Q11904" s="61" t="s">
        <v>86</v>
      </c>
    </row>
    <row r="11905" spans="8:17" x14ac:dyDescent="0.25">
      <c r="H11905" s="59">
        <v>109509</v>
      </c>
      <c r="I11905" s="59" t="s">
        <v>72</v>
      </c>
      <c r="J11905" s="59">
        <v>20998091</v>
      </c>
      <c r="K11905" s="59" t="s">
        <v>12407</v>
      </c>
      <c r="L11905" s="61" t="s">
        <v>81</v>
      </c>
      <c r="M11905" s="61">
        <f>VLOOKUP(H11905,zdroj!C:F,4,0)</f>
        <v>0</v>
      </c>
      <c r="N11905" s="61" t="str">
        <f t="shared" si="370"/>
        <v>-</v>
      </c>
      <c r="P11905" s="73" t="str">
        <f t="shared" si="371"/>
        <v/>
      </c>
      <c r="Q11905" s="61" t="s">
        <v>86</v>
      </c>
    </row>
    <row r="11906" spans="8:17" x14ac:dyDescent="0.25">
      <c r="H11906" s="59">
        <v>109509</v>
      </c>
      <c r="I11906" s="59" t="s">
        <v>72</v>
      </c>
      <c r="J11906" s="59">
        <v>20998104</v>
      </c>
      <c r="K11906" s="59" t="s">
        <v>12408</v>
      </c>
      <c r="L11906" s="61" t="s">
        <v>81</v>
      </c>
      <c r="M11906" s="61">
        <f>VLOOKUP(H11906,zdroj!C:F,4,0)</f>
        <v>0</v>
      </c>
      <c r="N11906" s="61" t="str">
        <f t="shared" si="370"/>
        <v>-</v>
      </c>
      <c r="P11906" s="73" t="str">
        <f t="shared" si="371"/>
        <v/>
      </c>
      <c r="Q11906" s="61" t="s">
        <v>86</v>
      </c>
    </row>
    <row r="11907" spans="8:17" x14ac:dyDescent="0.25">
      <c r="H11907" s="59">
        <v>109509</v>
      </c>
      <c r="I11907" s="59" t="s">
        <v>72</v>
      </c>
      <c r="J11907" s="59">
        <v>20998112</v>
      </c>
      <c r="K11907" s="59" t="s">
        <v>12409</v>
      </c>
      <c r="L11907" s="61" t="s">
        <v>81</v>
      </c>
      <c r="M11907" s="61">
        <f>VLOOKUP(H11907,zdroj!C:F,4,0)</f>
        <v>0</v>
      </c>
      <c r="N11907" s="61" t="str">
        <f t="shared" si="370"/>
        <v>-</v>
      </c>
      <c r="P11907" s="73" t="str">
        <f t="shared" si="371"/>
        <v/>
      </c>
      <c r="Q11907" s="61" t="s">
        <v>86</v>
      </c>
    </row>
    <row r="11908" spans="8:17" x14ac:dyDescent="0.25">
      <c r="H11908" s="59">
        <v>109509</v>
      </c>
      <c r="I11908" s="59" t="s">
        <v>72</v>
      </c>
      <c r="J11908" s="59">
        <v>20998121</v>
      </c>
      <c r="K11908" s="59" t="s">
        <v>12410</v>
      </c>
      <c r="L11908" s="61" t="s">
        <v>81</v>
      </c>
      <c r="M11908" s="61">
        <f>VLOOKUP(H11908,zdroj!C:F,4,0)</f>
        <v>0</v>
      </c>
      <c r="N11908" s="61" t="str">
        <f t="shared" si="370"/>
        <v>-</v>
      </c>
      <c r="P11908" s="73" t="str">
        <f t="shared" si="371"/>
        <v/>
      </c>
      <c r="Q11908" s="61" t="s">
        <v>86</v>
      </c>
    </row>
    <row r="11909" spans="8:17" x14ac:dyDescent="0.25">
      <c r="H11909" s="59">
        <v>109509</v>
      </c>
      <c r="I11909" s="59" t="s">
        <v>72</v>
      </c>
      <c r="J11909" s="59">
        <v>20998139</v>
      </c>
      <c r="K11909" s="59" t="s">
        <v>12411</v>
      </c>
      <c r="L11909" s="61" t="s">
        <v>81</v>
      </c>
      <c r="M11909" s="61">
        <f>VLOOKUP(H11909,zdroj!C:F,4,0)</f>
        <v>0</v>
      </c>
      <c r="N11909" s="61" t="str">
        <f t="shared" si="370"/>
        <v>-</v>
      </c>
      <c r="P11909" s="73" t="str">
        <f t="shared" si="371"/>
        <v/>
      </c>
      <c r="Q11909" s="61" t="s">
        <v>86</v>
      </c>
    </row>
    <row r="11910" spans="8:17" x14ac:dyDescent="0.25">
      <c r="H11910" s="59">
        <v>109509</v>
      </c>
      <c r="I11910" s="59" t="s">
        <v>72</v>
      </c>
      <c r="J11910" s="59">
        <v>20998147</v>
      </c>
      <c r="K11910" s="59" t="s">
        <v>12412</v>
      </c>
      <c r="L11910" s="61" t="s">
        <v>81</v>
      </c>
      <c r="M11910" s="61">
        <f>VLOOKUP(H11910,zdroj!C:F,4,0)</f>
        <v>0</v>
      </c>
      <c r="N11910" s="61" t="str">
        <f t="shared" si="370"/>
        <v>-</v>
      </c>
      <c r="P11910" s="73" t="str">
        <f t="shared" si="371"/>
        <v/>
      </c>
      <c r="Q11910" s="61" t="s">
        <v>86</v>
      </c>
    </row>
    <row r="11911" spans="8:17" x14ac:dyDescent="0.25">
      <c r="H11911" s="59">
        <v>109509</v>
      </c>
      <c r="I11911" s="59" t="s">
        <v>72</v>
      </c>
      <c r="J11911" s="59">
        <v>20998155</v>
      </c>
      <c r="K11911" s="59" t="s">
        <v>12413</v>
      </c>
      <c r="L11911" s="61" t="s">
        <v>81</v>
      </c>
      <c r="M11911" s="61">
        <f>VLOOKUP(H11911,zdroj!C:F,4,0)</f>
        <v>0</v>
      </c>
      <c r="N11911" s="61" t="str">
        <f t="shared" ref="N11911:N11974" si="372">IF(M11911="A",IF(L11911="katA","katB",L11911),L11911)</f>
        <v>-</v>
      </c>
      <c r="P11911" s="73" t="str">
        <f t="shared" ref="P11911:P11974" si="373">IF(O11911="A",1,"")</f>
        <v/>
      </c>
      <c r="Q11911" s="61" t="s">
        <v>86</v>
      </c>
    </row>
    <row r="11912" spans="8:17" x14ac:dyDescent="0.25">
      <c r="H11912" s="59">
        <v>109509</v>
      </c>
      <c r="I11912" s="59" t="s">
        <v>72</v>
      </c>
      <c r="J11912" s="59">
        <v>20998163</v>
      </c>
      <c r="K11912" s="59" t="s">
        <v>12414</v>
      </c>
      <c r="L11912" s="61" t="s">
        <v>81</v>
      </c>
      <c r="M11912" s="61">
        <f>VLOOKUP(H11912,zdroj!C:F,4,0)</f>
        <v>0</v>
      </c>
      <c r="N11912" s="61" t="str">
        <f t="shared" si="372"/>
        <v>-</v>
      </c>
      <c r="P11912" s="73" t="str">
        <f t="shared" si="373"/>
        <v/>
      </c>
      <c r="Q11912" s="61" t="s">
        <v>86</v>
      </c>
    </row>
    <row r="11913" spans="8:17" x14ac:dyDescent="0.25">
      <c r="H11913" s="59">
        <v>109509</v>
      </c>
      <c r="I11913" s="59" t="s">
        <v>72</v>
      </c>
      <c r="J11913" s="59">
        <v>20998171</v>
      </c>
      <c r="K11913" s="59" t="s">
        <v>12415</v>
      </c>
      <c r="L11913" s="61" t="s">
        <v>81</v>
      </c>
      <c r="M11913" s="61">
        <f>VLOOKUP(H11913,zdroj!C:F,4,0)</f>
        <v>0</v>
      </c>
      <c r="N11913" s="61" t="str">
        <f t="shared" si="372"/>
        <v>-</v>
      </c>
      <c r="P11913" s="73" t="str">
        <f t="shared" si="373"/>
        <v/>
      </c>
      <c r="Q11913" s="61" t="s">
        <v>86</v>
      </c>
    </row>
    <row r="11914" spans="8:17" x14ac:dyDescent="0.25">
      <c r="H11914" s="59">
        <v>109509</v>
      </c>
      <c r="I11914" s="59" t="s">
        <v>72</v>
      </c>
      <c r="J11914" s="59">
        <v>20998180</v>
      </c>
      <c r="K11914" s="59" t="s">
        <v>12416</v>
      </c>
      <c r="L11914" s="61" t="s">
        <v>81</v>
      </c>
      <c r="M11914" s="61">
        <f>VLOOKUP(H11914,zdroj!C:F,4,0)</f>
        <v>0</v>
      </c>
      <c r="N11914" s="61" t="str">
        <f t="shared" si="372"/>
        <v>-</v>
      </c>
      <c r="P11914" s="73" t="str">
        <f t="shared" si="373"/>
        <v/>
      </c>
      <c r="Q11914" s="61" t="s">
        <v>86</v>
      </c>
    </row>
    <row r="11915" spans="8:17" x14ac:dyDescent="0.25">
      <c r="H11915" s="59">
        <v>109509</v>
      </c>
      <c r="I11915" s="59" t="s">
        <v>72</v>
      </c>
      <c r="J11915" s="59">
        <v>20998198</v>
      </c>
      <c r="K11915" s="59" t="s">
        <v>12417</v>
      </c>
      <c r="L11915" s="61" t="s">
        <v>81</v>
      </c>
      <c r="M11915" s="61">
        <f>VLOOKUP(H11915,zdroj!C:F,4,0)</f>
        <v>0</v>
      </c>
      <c r="N11915" s="61" t="str">
        <f t="shared" si="372"/>
        <v>-</v>
      </c>
      <c r="P11915" s="73" t="str">
        <f t="shared" si="373"/>
        <v/>
      </c>
      <c r="Q11915" s="61" t="s">
        <v>86</v>
      </c>
    </row>
    <row r="11916" spans="8:17" x14ac:dyDescent="0.25">
      <c r="H11916" s="59">
        <v>109509</v>
      </c>
      <c r="I11916" s="59" t="s">
        <v>72</v>
      </c>
      <c r="J11916" s="59">
        <v>20998201</v>
      </c>
      <c r="K11916" s="59" t="s">
        <v>12418</v>
      </c>
      <c r="L11916" s="61" t="s">
        <v>81</v>
      </c>
      <c r="M11916" s="61">
        <f>VLOOKUP(H11916,zdroj!C:F,4,0)</f>
        <v>0</v>
      </c>
      <c r="N11916" s="61" t="str">
        <f t="shared" si="372"/>
        <v>-</v>
      </c>
      <c r="P11916" s="73" t="str">
        <f t="shared" si="373"/>
        <v/>
      </c>
      <c r="Q11916" s="61" t="s">
        <v>86</v>
      </c>
    </row>
    <row r="11917" spans="8:17" x14ac:dyDescent="0.25">
      <c r="H11917" s="59">
        <v>109509</v>
      </c>
      <c r="I11917" s="59" t="s">
        <v>72</v>
      </c>
      <c r="J11917" s="59">
        <v>20998210</v>
      </c>
      <c r="K11917" s="59" t="s">
        <v>12419</v>
      </c>
      <c r="L11917" s="61" t="s">
        <v>81</v>
      </c>
      <c r="M11917" s="61">
        <f>VLOOKUP(H11917,zdroj!C:F,4,0)</f>
        <v>0</v>
      </c>
      <c r="N11917" s="61" t="str">
        <f t="shared" si="372"/>
        <v>-</v>
      </c>
      <c r="P11917" s="73" t="str">
        <f t="shared" si="373"/>
        <v/>
      </c>
      <c r="Q11917" s="61" t="s">
        <v>86</v>
      </c>
    </row>
    <row r="11918" spans="8:17" x14ac:dyDescent="0.25">
      <c r="H11918" s="59">
        <v>109509</v>
      </c>
      <c r="I11918" s="59" t="s">
        <v>72</v>
      </c>
      <c r="J11918" s="59">
        <v>20998228</v>
      </c>
      <c r="K11918" s="59" t="s">
        <v>12420</v>
      </c>
      <c r="L11918" s="61" t="s">
        <v>81</v>
      </c>
      <c r="M11918" s="61">
        <f>VLOOKUP(H11918,zdroj!C:F,4,0)</f>
        <v>0</v>
      </c>
      <c r="N11918" s="61" t="str">
        <f t="shared" si="372"/>
        <v>-</v>
      </c>
      <c r="P11918" s="73" t="str">
        <f t="shared" si="373"/>
        <v/>
      </c>
      <c r="Q11918" s="61" t="s">
        <v>86</v>
      </c>
    </row>
    <row r="11919" spans="8:17" x14ac:dyDescent="0.25">
      <c r="H11919" s="59">
        <v>109509</v>
      </c>
      <c r="I11919" s="59" t="s">
        <v>72</v>
      </c>
      <c r="J11919" s="59">
        <v>20998236</v>
      </c>
      <c r="K11919" s="59" t="s">
        <v>12421</v>
      </c>
      <c r="L11919" s="61" t="s">
        <v>81</v>
      </c>
      <c r="M11919" s="61">
        <f>VLOOKUP(H11919,zdroj!C:F,4,0)</f>
        <v>0</v>
      </c>
      <c r="N11919" s="61" t="str">
        <f t="shared" si="372"/>
        <v>-</v>
      </c>
      <c r="P11919" s="73" t="str">
        <f t="shared" si="373"/>
        <v/>
      </c>
      <c r="Q11919" s="61" t="s">
        <v>86</v>
      </c>
    </row>
    <row r="11920" spans="8:17" x14ac:dyDescent="0.25">
      <c r="H11920" s="59">
        <v>109509</v>
      </c>
      <c r="I11920" s="59" t="s">
        <v>72</v>
      </c>
      <c r="J11920" s="59">
        <v>20998244</v>
      </c>
      <c r="K11920" s="59" t="s">
        <v>12422</v>
      </c>
      <c r="L11920" s="61" t="s">
        <v>81</v>
      </c>
      <c r="M11920" s="61">
        <f>VLOOKUP(H11920,zdroj!C:F,4,0)</f>
        <v>0</v>
      </c>
      <c r="N11920" s="61" t="str">
        <f t="shared" si="372"/>
        <v>-</v>
      </c>
      <c r="P11920" s="73" t="str">
        <f t="shared" si="373"/>
        <v/>
      </c>
      <c r="Q11920" s="61" t="s">
        <v>86</v>
      </c>
    </row>
    <row r="11921" spans="8:17" x14ac:dyDescent="0.25">
      <c r="H11921" s="59">
        <v>109509</v>
      </c>
      <c r="I11921" s="59" t="s">
        <v>72</v>
      </c>
      <c r="J11921" s="59">
        <v>20998252</v>
      </c>
      <c r="K11921" s="59" t="s">
        <v>12423</v>
      </c>
      <c r="L11921" s="61" t="s">
        <v>81</v>
      </c>
      <c r="M11921" s="61">
        <f>VLOOKUP(H11921,zdroj!C:F,4,0)</f>
        <v>0</v>
      </c>
      <c r="N11921" s="61" t="str">
        <f t="shared" si="372"/>
        <v>-</v>
      </c>
      <c r="P11921" s="73" t="str">
        <f t="shared" si="373"/>
        <v/>
      </c>
      <c r="Q11921" s="61" t="s">
        <v>86</v>
      </c>
    </row>
    <row r="11922" spans="8:17" x14ac:dyDescent="0.25">
      <c r="H11922" s="59">
        <v>109509</v>
      </c>
      <c r="I11922" s="59" t="s">
        <v>72</v>
      </c>
      <c r="J11922" s="59">
        <v>20998261</v>
      </c>
      <c r="K11922" s="59" t="s">
        <v>12424</v>
      </c>
      <c r="L11922" s="61" t="s">
        <v>81</v>
      </c>
      <c r="M11922" s="61">
        <f>VLOOKUP(H11922,zdroj!C:F,4,0)</f>
        <v>0</v>
      </c>
      <c r="N11922" s="61" t="str">
        <f t="shared" si="372"/>
        <v>-</v>
      </c>
      <c r="P11922" s="73" t="str">
        <f t="shared" si="373"/>
        <v/>
      </c>
      <c r="Q11922" s="61" t="s">
        <v>86</v>
      </c>
    </row>
    <row r="11923" spans="8:17" x14ac:dyDescent="0.25">
      <c r="H11923" s="59">
        <v>109509</v>
      </c>
      <c r="I11923" s="59" t="s">
        <v>72</v>
      </c>
      <c r="J11923" s="59">
        <v>20998279</v>
      </c>
      <c r="K11923" s="59" t="s">
        <v>12425</v>
      </c>
      <c r="L11923" s="61" t="s">
        <v>81</v>
      </c>
      <c r="M11923" s="61">
        <f>VLOOKUP(H11923,zdroj!C:F,4,0)</f>
        <v>0</v>
      </c>
      <c r="N11923" s="61" t="str">
        <f t="shared" si="372"/>
        <v>-</v>
      </c>
      <c r="P11923" s="73" t="str">
        <f t="shared" si="373"/>
        <v/>
      </c>
      <c r="Q11923" s="61" t="s">
        <v>86</v>
      </c>
    </row>
    <row r="11924" spans="8:17" x14ac:dyDescent="0.25">
      <c r="H11924" s="59">
        <v>109509</v>
      </c>
      <c r="I11924" s="59" t="s">
        <v>72</v>
      </c>
      <c r="J11924" s="59">
        <v>20998287</v>
      </c>
      <c r="K11924" s="59" t="s">
        <v>12426</v>
      </c>
      <c r="L11924" s="61" t="s">
        <v>81</v>
      </c>
      <c r="M11924" s="61">
        <f>VLOOKUP(H11924,zdroj!C:F,4,0)</f>
        <v>0</v>
      </c>
      <c r="N11924" s="61" t="str">
        <f t="shared" si="372"/>
        <v>-</v>
      </c>
      <c r="P11924" s="73" t="str">
        <f t="shared" si="373"/>
        <v/>
      </c>
      <c r="Q11924" s="61" t="s">
        <v>86</v>
      </c>
    </row>
    <row r="11925" spans="8:17" x14ac:dyDescent="0.25">
      <c r="H11925" s="59">
        <v>109509</v>
      </c>
      <c r="I11925" s="59" t="s">
        <v>72</v>
      </c>
      <c r="J11925" s="59">
        <v>20998295</v>
      </c>
      <c r="K11925" s="59" t="s">
        <v>12427</v>
      </c>
      <c r="L11925" s="61" t="s">
        <v>81</v>
      </c>
      <c r="M11925" s="61">
        <f>VLOOKUP(H11925,zdroj!C:F,4,0)</f>
        <v>0</v>
      </c>
      <c r="N11925" s="61" t="str">
        <f t="shared" si="372"/>
        <v>-</v>
      </c>
      <c r="P11925" s="73" t="str">
        <f t="shared" si="373"/>
        <v/>
      </c>
      <c r="Q11925" s="61" t="s">
        <v>86</v>
      </c>
    </row>
    <row r="11926" spans="8:17" x14ac:dyDescent="0.25">
      <c r="H11926" s="59">
        <v>109509</v>
      </c>
      <c r="I11926" s="59" t="s">
        <v>72</v>
      </c>
      <c r="J11926" s="59">
        <v>20998309</v>
      </c>
      <c r="K11926" s="59" t="s">
        <v>12428</v>
      </c>
      <c r="L11926" s="61" t="s">
        <v>81</v>
      </c>
      <c r="M11926" s="61">
        <f>VLOOKUP(H11926,zdroj!C:F,4,0)</f>
        <v>0</v>
      </c>
      <c r="N11926" s="61" t="str">
        <f t="shared" si="372"/>
        <v>-</v>
      </c>
      <c r="P11926" s="73" t="str">
        <f t="shared" si="373"/>
        <v/>
      </c>
      <c r="Q11926" s="61" t="s">
        <v>86</v>
      </c>
    </row>
    <row r="11927" spans="8:17" x14ac:dyDescent="0.25">
      <c r="H11927" s="59">
        <v>109509</v>
      </c>
      <c r="I11927" s="59" t="s">
        <v>72</v>
      </c>
      <c r="J11927" s="59">
        <v>20998317</v>
      </c>
      <c r="K11927" s="59" t="s">
        <v>12429</v>
      </c>
      <c r="L11927" s="61" t="s">
        <v>81</v>
      </c>
      <c r="M11927" s="61">
        <f>VLOOKUP(H11927,zdroj!C:F,4,0)</f>
        <v>0</v>
      </c>
      <c r="N11927" s="61" t="str">
        <f t="shared" si="372"/>
        <v>-</v>
      </c>
      <c r="P11927" s="73" t="str">
        <f t="shared" si="373"/>
        <v/>
      </c>
      <c r="Q11927" s="61" t="s">
        <v>86</v>
      </c>
    </row>
    <row r="11928" spans="8:17" x14ac:dyDescent="0.25">
      <c r="H11928" s="59">
        <v>109509</v>
      </c>
      <c r="I11928" s="59" t="s">
        <v>72</v>
      </c>
      <c r="J11928" s="59">
        <v>20998325</v>
      </c>
      <c r="K11928" s="59" t="s">
        <v>12430</v>
      </c>
      <c r="L11928" s="61" t="s">
        <v>81</v>
      </c>
      <c r="M11928" s="61">
        <f>VLOOKUP(H11928,zdroj!C:F,4,0)</f>
        <v>0</v>
      </c>
      <c r="N11928" s="61" t="str">
        <f t="shared" si="372"/>
        <v>-</v>
      </c>
      <c r="P11928" s="73" t="str">
        <f t="shared" si="373"/>
        <v/>
      </c>
      <c r="Q11928" s="61" t="s">
        <v>86</v>
      </c>
    </row>
    <row r="11929" spans="8:17" x14ac:dyDescent="0.25">
      <c r="H11929" s="59">
        <v>109509</v>
      </c>
      <c r="I11929" s="59" t="s">
        <v>72</v>
      </c>
      <c r="J11929" s="59">
        <v>20998333</v>
      </c>
      <c r="K11929" s="59" t="s">
        <v>12431</v>
      </c>
      <c r="L11929" s="61" t="s">
        <v>81</v>
      </c>
      <c r="M11929" s="61">
        <f>VLOOKUP(H11929,zdroj!C:F,4,0)</f>
        <v>0</v>
      </c>
      <c r="N11929" s="61" t="str">
        <f t="shared" si="372"/>
        <v>-</v>
      </c>
      <c r="P11929" s="73" t="str">
        <f t="shared" si="373"/>
        <v/>
      </c>
      <c r="Q11929" s="61" t="s">
        <v>86</v>
      </c>
    </row>
    <row r="11930" spans="8:17" x14ac:dyDescent="0.25">
      <c r="H11930" s="59">
        <v>109509</v>
      </c>
      <c r="I11930" s="59" t="s">
        <v>72</v>
      </c>
      <c r="J11930" s="59">
        <v>20998341</v>
      </c>
      <c r="K11930" s="59" t="s">
        <v>12432</v>
      </c>
      <c r="L11930" s="61" t="s">
        <v>81</v>
      </c>
      <c r="M11930" s="61">
        <f>VLOOKUP(H11930,zdroj!C:F,4,0)</f>
        <v>0</v>
      </c>
      <c r="N11930" s="61" t="str">
        <f t="shared" si="372"/>
        <v>-</v>
      </c>
      <c r="P11930" s="73" t="str">
        <f t="shared" si="373"/>
        <v/>
      </c>
      <c r="Q11930" s="61" t="s">
        <v>86</v>
      </c>
    </row>
    <row r="11931" spans="8:17" x14ac:dyDescent="0.25">
      <c r="H11931" s="59">
        <v>109509</v>
      </c>
      <c r="I11931" s="59" t="s">
        <v>72</v>
      </c>
      <c r="J11931" s="59">
        <v>20998350</v>
      </c>
      <c r="K11931" s="59" t="s">
        <v>12433</v>
      </c>
      <c r="L11931" s="61" t="s">
        <v>81</v>
      </c>
      <c r="M11931" s="61">
        <f>VLOOKUP(H11931,zdroj!C:F,4,0)</f>
        <v>0</v>
      </c>
      <c r="N11931" s="61" t="str">
        <f t="shared" si="372"/>
        <v>-</v>
      </c>
      <c r="P11931" s="73" t="str">
        <f t="shared" si="373"/>
        <v/>
      </c>
      <c r="Q11931" s="61" t="s">
        <v>86</v>
      </c>
    </row>
    <row r="11932" spans="8:17" x14ac:dyDescent="0.25">
      <c r="H11932" s="59">
        <v>109509</v>
      </c>
      <c r="I11932" s="59" t="s">
        <v>72</v>
      </c>
      <c r="J11932" s="59">
        <v>20998368</v>
      </c>
      <c r="K11932" s="59" t="s">
        <v>12434</v>
      </c>
      <c r="L11932" s="61" t="s">
        <v>81</v>
      </c>
      <c r="M11932" s="61">
        <f>VLOOKUP(H11932,zdroj!C:F,4,0)</f>
        <v>0</v>
      </c>
      <c r="N11932" s="61" t="str">
        <f t="shared" si="372"/>
        <v>-</v>
      </c>
      <c r="P11932" s="73" t="str">
        <f t="shared" si="373"/>
        <v/>
      </c>
      <c r="Q11932" s="61" t="s">
        <v>86</v>
      </c>
    </row>
    <row r="11933" spans="8:17" x14ac:dyDescent="0.25">
      <c r="H11933" s="59">
        <v>109509</v>
      </c>
      <c r="I11933" s="59" t="s">
        <v>72</v>
      </c>
      <c r="J11933" s="59">
        <v>20998376</v>
      </c>
      <c r="K11933" s="59" t="s">
        <v>12435</v>
      </c>
      <c r="L11933" s="61" t="s">
        <v>81</v>
      </c>
      <c r="M11933" s="61">
        <f>VLOOKUP(H11933,zdroj!C:F,4,0)</f>
        <v>0</v>
      </c>
      <c r="N11933" s="61" t="str">
        <f t="shared" si="372"/>
        <v>-</v>
      </c>
      <c r="P11933" s="73" t="str">
        <f t="shared" si="373"/>
        <v/>
      </c>
      <c r="Q11933" s="61" t="s">
        <v>86</v>
      </c>
    </row>
    <row r="11934" spans="8:17" x14ac:dyDescent="0.25">
      <c r="H11934" s="59">
        <v>109509</v>
      </c>
      <c r="I11934" s="59" t="s">
        <v>72</v>
      </c>
      <c r="J11934" s="59">
        <v>20998384</v>
      </c>
      <c r="K11934" s="59" t="s">
        <v>12436</v>
      </c>
      <c r="L11934" s="61" t="s">
        <v>81</v>
      </c>
      <c r="M11934" s="61">
        <f>VLOOKUP(H11934,zdroj!C:F,4,0)</f>
        <v>0</v>
      </c>
      <c r="N11934" s="61" t="str">
        <f t="shared" si="372"/>
        <v>-</v>
      </c>
      <c r="P11934" s="73" t="str">
        <f t="shared" si="373"/>
        <v/>
      </c>
      <c r="Q11934" s="61" t="s">
        <v>86</v>
      </c>
    </row>
    <row r="11935" spans="8:17" x14ac:dyDescent="0.25">
      <c r="H11935" s="59">
        <v>109509</v>
      </c>
      <c r="I11935" s="59" t="s">
        <v>72</v>
      </c>
      <c r="J11935" s="59">
        <v>20998392</v>
      </c>
      <c r="K11935" s="59" t="s">
        <v>12437</v>
      </c>
      <c r="L11935" s="61" t="s">
        <v>81</v>
      </c>
      <c r="M11935" s="61">
        <f>VLOOKUP(H11935,zdroj!C:F,4,0)</f>
        <v>0</v>
      </c>
      <c r="N11935" s="61" t="str">
        <f t="shared" si="372"/>
        <v>-</v>
      </c>
      <c r="P11935" s="73" t="str">
        <f t="shared" si="373"/>
        <v/>
      </c>
      <c r="Q11935" s="61" t="s">
        <v>86</v>
      </c>
    </row>
    <row r="11936" spans="8:17" x14ac:dyDescent="0.25">
      <c r="H11936" s="59">
        <v>109509</v>
      </c>
      <c r="I11936" s="59" t="s">
        <v>72</v>
      </c>
      <c r="J11936" s="59">
        <v>20998406</v>
      </c>
      <c r="K11936" s="59" t="s">
        <v>12438</v>
      </c>
      <c r="L11936" s="61" t="s">
        <v>81</v>
      </c>
      <c r="M11936" s="61">
        <f>VLOOKUP(H11936,zdroj!C:F,4,0)</f>
        <v>0</v>
      </c>
      <c r="N11936" s="61" t="str">
        <f t="shared" si="372"/>
        <v>-</v>
      </c>
      <c r="P11936" s="73" t="str">
        <f t="shared" si="373"/>
        <v/>
      </c>
      <c r="Q11936" s="61" t="s">
        <v>86</v>
      </c>
    </row>
    <row r="11937" spans="8:17" x14ac:dyDescent="0.25">
      <c r="H11937" s="59">
        <v>109509</v>
      </c>
      <c r="I11937" s="59" t="s">
        <v>72</v>
      </c>
      <c r="J11937" s="59">
        <v>20998414</v>
      </c>
      <c r="K11937" s="59" t="s">
        <v>12439</v>
      </c>
      <c r="L11937" s="61" t="s">
        <v>81</v>
      </c>
      <c r="M11937" s="61">
        <f>VLOOKUP(H11937,zdroj!C:F,4,0)</f>
        <v>0</v>
      </c>
      <c r="N11937" s="61" t="str">
        <f t="shared" si="372"/>
        <v>-</v>
      </c>
      <c r="P11937" s="73" t="str">
        <f t="shared" si="373"/>
        <v/>
      </c>
      <c r="Q11937" s="61" t="s">
        <v>86</v>
      </c>
    </row>
    <row r="11938" spans="8:17" x14ac:dyDescent="0.25">
      <c r="H11938" s="59">
        <v>109509</v>
      </c>
      <c r="I11938" s="59" t="s">
        <v>72</v>
      </c>
      <c r="J11938" s="59">
        <v>20998422</v>
      </c>
      <c r="K11938" s="59" t="s">
        <v>12440</v>
      </c>
      <c r="L11938" s="61" t="s">
        <v>81</v>
      </c>
      <c r="M11938" s="61">
        <f>VLOOKUP(H11938,zdroj!C:F,4,0)</f>
        <v>0</v>
      </c>
      <c r="N11938" s="61" t="str">
        <f t="shared" si="372"/>
        <v>-</v>
      </c>
      <c r="P11938" s="73" t="str">
        <f t="shared" si="373"/>
        <v/>
      </c>
      <c r="Q11938" s="61" t="s">
        <v>86</v>
      </c>
    </row>
    <row r="11939" spans="8:17" x14ac:dyDescent="0.25">
      <c r="H11939" s="59">
        <v>109509</v>
      </c>
      <c r="I11939" s="59" t="s">
        <v>72</v>
      </c>
      <c r="J11939" s="59">
        <v>20998431</v>
      </c>
      <c r="K11939" s="59" t="s">
        <v>12441</v>
      </c>
      <c r="L11939" s="61" t="s">
        <v>81</v>
      </c>
      <c r="M11939" s="61">
        <f>VLOOKUP(H11939,zdroj!C:F,4,0)</f>
        <v>0</v>
      </c>
      <c r="N11939" s="61" t="str">
        <f t="shared" si="372"/>
        <v>-</v>
      </c>
      <c r="P11939" s="73" t="str">
        <f t="shared" si="373"/>
        <v/>
      </c>
      <c r="Q11939" s="61" t="s">
        <v>86</v>
      </c>
    </row>
    <row r="11940" spans="8:17" x14ac:dyDescent="0.25">
      <c r="H11940" s="59">
        <v>109509</v>
      </c>
      <c r="I11940" s="59" t="s">
        <v>72</v>
      </c>
      <c r="J11940" s="59">
        <v>20998449</v>
      </c>
      <c r="K11940" s="59" t="s">
        <v>12442</v>
      </c>
      <c r="L11940" s="61" t="s">
        <v>81</v>
      </c>
      <c r="M11940" s="61">
        <f>VLOOKUP(H11940,zdroj!C:F,4,0)</f>
        <v>0</v>
      </c>
      <c r="N11940" s="61" t="str">
        <f t="shared" si="372"/>
        <v>-</v>
      </c>
      <c r="P11940" s="73" t="str">
        <f t="shared" si="373"/>
        <v/>
      </c>
      <c r="Q11940" s="61" t="s">
        <v>86</v>
      </c>
    </row>
    <row r="11941" spans="8:17" x14ac:dyDescent="0.25">
      <c r="H11941" s="59">
        <v>109509</v>
      </c>
      <c r="I11941" s="59" t="s">
        <v>72</v>
      </c>
      <c r="J11941" s="59">
        <v>20998457</v>
      </c>
      <c r="K11941" s="59" t="s">
        <v>12443</v>
      </c>
      <c r="L11941" s="61" t="s">
        <v>81</v>
      </c>
      <c r="M11941" s="61">
        <f>VLOOKUP(H11941,zdroj!C:F,4,0)</f>
        <v>0</v>
      </c>
      <c r="N11941" s="61" t="str">
        <f t="shared" si="372"/>
        <v>-</v>
      </c>
      <c r="P11941" s="73" t="str">
        <f t="shared" si="373"/>
        <v/>
      </c>
      <c r="Q11941" s="61" t="s">
        <v>86</v>
      </c>
    </row>
    <row r="11942" spans="8:17" x14ac:dyDescent="0.25">
      <c r="H11942" s="59">
        <v>109509</v>
      </c>
      <c r="I11942" s="59" t="s">
        <v>72</v>
      </c>
      <c r="J11942" s="59">
        <v>20998465</v>
      </c>
      <c r="K11942" s="59" t="s">
        <v>12444</v>
      </c>
      <c r="L11942" s="61" t="s">
        <v>81</v>
      </c>
      <c r="M11942" s="61">
        <f>VLOOKUP(H11942,zdroj!C:F,4,0)</f>
        <v>0</v>
      </c>
      <c r="N11942" s="61" t="str">
        <f t="shared" si="372"/>
        <v>-</v>
      </c>
      <c r="P11942" s="73" t="str">
        <f t="shared" si="373"/>
        <v/>
      </c>
      <c r="Q11942" s="61" t="s">
        <v>86</v>
      </c>
    </row>
    <row r="11943" spans="8:17" x14ac:dyDescent="0.25">
      <c r="H11943" s="59">
        <v>109509</v>
      </c>
      <c r="I11943" s="59" t="s">
        <v>72</v>
      </c>
      <c r="J11943" s="59">
        <v>20998473</v>
      </c>
      <c r="K11943" s="59" t="s">
        <v>12445</v>
      </c>
      <c r="L11943" s="61" t="s">
        <v>81</v>
      </c>
      <c r="M11943" s="61">
        <f>VLOOKUP(H11943,zdroj!C:F,4,0)</f>
        <v>0</v>
      </c>
      <c r="N11943" s="61" t="str">
        <f t="shared" si="372"/>
        <v>-</v>
      </c>
      <c r="P11943" s="73" t="str">
        <f t="shared" si="373"/>
        <v/>
      </c>
      <c r="Q11943" s="61" t="s">
        <v>86</v>
      </c>
    </row>
    <row r="11944" spans="8:17" x14ac:dyDescent="0.25">
      <c r="H11944" s="59">
        <v>109509</v>
      </c>
      <c r="I11944" s="59" t="s">
        <v>72</v>
      </c>
      <c r="J11944" s="59">
        <v>20998481</v>
      </c>
      <c r="K11944" s="59" t="s">
        <v>12446</v>
      </c>
      <c r="L11944" s="61" t="s">
        <v>81</v>
      </c>
      <c r="M11944" s="61">
        <f>VLOOKUP(H11944,zdroj!C:F,4,0)</f>
        <v>0</v>
      </c>
      <c r="N11944" s="61" t="str">
        <f t="shared" si="372"/>
        <v>-</v>
      </c>
      <c r="P11944" s="73" t="str">
        <f t="shared" si="373"/>
        <v/>
      </c>
      <c r="Q11944" s="61" t="s">
        <v>86</v>
      </c>
    </row>
    <row r="11945" spans="8:17" x14ac:dyDescent="0.25">
      <c r="H11945" s="59">
        <v>109509</v>
      </c>
      <c r="I11945" s="59" t="s">
        <v>72</v>
      </c>
      <c r="J11945" s="59">
        <v>20998490</v>
      </c>
      <c r="K11945" s="59" t="s">
        <v>12447</v>
      </c>
      <c r="L11945" s="61" t="s">
        <v>81</v>
      </c>
      <c r="M11945" s="61">
        <f>VLOOKUP(H11945,zdroj!C:F,4,0)</f>
        <v>0</v>
      </c>
      <c r="N11945" s="61" t="str">
        <f t="shared" si="372"/>
        <v>-</v>
      </c>
      <c r="P11945" s="73" t="str">
        <f t="shared" si="373"/>
        <v/>
      </c>
      <c r="Q11945" s="61" t="s">
        <v>86</v>
      </c>
    </row>
    <row r="11946" spans="8:17" x14ac:dyDescent="0.25">
      <c r="H11946" s="59">
        <v>109509</v>
      </c>
      <c r="I11946" s="59" t="s">
        <v>72</v>
      </c>
      <c r="J11946" s="59">
        <v>20998503</v>
      </c>
      <c r="K11946" s="59" t="s">
        <v>12448</v>
      </c>
      <c r="L11946" s="61" t="s">
        <v>81</v>
      </c>
      <c r="M11946" s="61">
        <f>VLOOKUP(H11946,zdroj!C:F,4,0)</f>
        <v>0</v>
      </c>
      <c r="N11946" s="61" t="str">
        <f t="shared" si="372"/>
        <v>-</v>
      </c>
      <c r="P11946" s="73" t="str">
        <f t="shared" si="373"/>
        <v/>
      </c>
      <c r="Q11946" s="61" t="s">
        <v>86</v>
      </c>
    </row>
    <row r="11947" spans="8:17" x14ac:dyDescent="0.25">
      <c r="H11947" s="59">
        <v>109509</v>
      </c>
      <c r="I11947" s="59" t="s">
        <v>72</v>
      </c>
      <c r="J11947" s="59">
        <v>20998511</v>
      </c>
      <c r="K11947" s="59" t="s">
        <v>12449</v>
      </c>
      <c r="L11947" s="61" t="s">
        <v>81</v>
      </c>
      <c r="M11947" s="61">
        <f>VLOOKUP(H11947,zdroj!C:F,4,0)</f>
        <v>0</v>
      </c>
      <c r="N11947" s="61" t="str">
        <f t="shared" si="372"/>
        <v>-</v>
      </c>
      <c r="P11947" s="73" t="str">
        <f t="shared" si="373"/>
        <v/>
      </c>
      <c r="Q11947" s="61" t="s">
        <v>86</v>
      </c>
    </row>
    <row r="11948" spans="8:17" x14ac:dyDescent="0.25">
      <c r="H11948" s="59">
        <v>109509</v>
      </c>
      <c r="I11948" s="59" t="s">
        <v>72</v>
      </c>
      <c r="J11948" s="59">
        <v>20998520</v>
      </c>
      <c r="K11948" s="59" t="s">
        <v>12450</v>
      </c>
      <c r="L11948" s="61" t="s">
        <v>81</v>
      </c>
      <c r="M11948" s="61">
        <f>VLOOKUP(H11948,zdroj!C:F,4,0)</f>
        <v>0</v>
      </c>
      <c r="N11948" s="61" t="str">
        <f t="shared" si="372"/>
        <v>-</v>
      </c>
      <c r="P11948" s="73" t="str">
        <f t="shared" si="373"/>
        <v/>
      </c>
      <c r="Q11948" s="61" t="s">
        <v>86</v>
      </c>
    </row>
    <row r="11949" spans="8:17" x14ac:dyDescent="0.25">
      <c r="H11949" s="59">
        <v>109509</v>
      </c>
      <c r="I11949" s="59" t="s">
        <v>72</v>
      </c>
      <c r="J11949" s="59">
        <v>20998538</v>
      </c>
      <c r="K11949" s="59" t="s">
        <v>12451</v>
      </c>
      <c r="L11949" s="61" t="s">
        <v>81</v>
      </c>
      <c r="M11949" s="61">
        <f>VLOOKUP(H11949,zdroj!C:F,4,0)</f>
        <v>0</v>
      </c>
      <c r="N11949" s="61" t="str">
        <f t="shared" si="372"/>
        <v>-</v>
      </c>
      <c r="P11949" s="73" t="str">
        <f t="shared" si="373"/>
        <v/>
      </c>
      <c r="Q11949" s="61" t="s">
        <v>86</v>
      </c>
    </row>
    <row r="11950" spans="8:17" x14ac:dyDescent="0.25">
      <c r="H11950" s="59">
        <v>109509</v>
      </c>
      <c r="I11950" s="59" t="s">
        <v>72</v>
      </c>
      <c r="J11950" s="59">
        <v>20998546</v>
      </c>
      <c r="K11950" s="59" t="s">
        <v>12452</v>
      </c>
      <c r="L11950" s="61" t="s">
        <v>81</v>
      </c>
      <c r="M11950" s="61">
        <f>VLOOKUP(H11950,zdroj!C:F,4,0)</f>
        <v>0</v>
      </c>
      <c r="N11950" s="61" t="str">
        <f t="shared" si="372"/>
        <v>-</v>
      </c>
      <c r="P11950" s="73" t="str">
        <f t="shared" si="373"/>
        <v/>
      </c>
      <c r="Q11950" s="61" t="s">
        <v>86</v>
      </c>
    </row>
    <row r="11951" spans="8:17" x14ac:dyDescent="0.25">
      <c r="H11951" s="59">
        <v>109509</v>
      </c>
      <c r="I11951" s="59" t="s">
        <v>72</v>
      </c>
      <c r="J11951" s="59">
        <v>20998554</v>
      </c>
      <c r="K11951" s="59" t="s">
        <v>12453</v>
      </c>
      <c r="L11951" s="61" t="s">
        <v>81</v>
      </c>
      <c r="M11951" s="61">
        <f>VLOOKUP(H11951,zdroj!C:F,4,0)</f>
        <v>0</v>
      </c>
      <c r="N11951" s="61" t="str">
        <f t="shared" si="372"/>
        <v>-</v>
      </c>
      <c r="P11951" s="73" t="str">
        <f t="shared" si="373"/>
        <v/>
      </c>
      <c r="Q11951" s="61" t="s">
        <v>86</v>
      </c>
    </row>
    <row r="11952" spans="8:17" x14ac:dyDescent="0.25">
      <c r="H11952" s="59">
        <v>109509</v>
      </c>
      <c r="I11952" s="59" t="s">
        <v>72</v>
      </c>
      <c r="J11952" s="59">
        <v>20998562</v>
      </c>
      <c r="K11952" s="59" t="s">
        <v>12454</v>
      </c>
      <c r="L11952" s="61" t="s">
        <v>81</v>
      </c>
      <c r="M11952" s="61">
        <f>VLOOKUP(H11952,zdroj!C:F,4,0)</f>
        <v>0</v>
      </c>
      <c r="N11952" s="61" t="str">
        <f t="shared" si="372"/>
        <v>-</v>
      </c>
      <c r="P11952" s="73" t="str">
        <f t="shared" si="373"/>
        <v/>
      </c>
      <c r="Q11952" s="61" t="s">
        <v>86</v>
      </c>
    </row>
    <row r="11953" spans="8:17" x14ac:dyDescent="0.25">
      <c r="H11953" s="59">
        <v>109509</v>
      </c>
      <c r="I11953" s="59" t="s">
        <v>72</v>
      </c>
      <c r="J11953" s="59">
        <v>20998571</v>
      </c>
      <c r="K11953" s="59" t="s">
        <v>12455</v>
      </c>
      <c r="L11953" s="61" t="s">
        <v>81</v>
      </c>
      <c r="M11953" s="61">
        <f>VLOOKUP(H11953,zdroj!C:F,4,0)</f>
        <v>0</v>
      </c>
      <c r="N11953" s="61" t="str">
        <f t="shared" si="372"/>
        <v>-</v>
      </c>
      <c r="P11953" s="73" t="str">
        <f t="shared" si="373"/>
        <v/>
      </c>
      <c r="Q11953" s="61" t="s">
        <v>86</v>
      </c>
    </row>
    <row r="11954" spans="8:17" x14ac:dyDescent="0.25">
      <c r="H11954" s="59">
        <v>109509</v>
      </c>
      <c r="I11954" s="59" t="s">
        <v>72</v>
      </c>
      <c r="J11954" s="59">
        <v>20998597</v>
      </c>
      <c r="K11954" s="59" t="s">
        <v>12456</v>
      </c>
      <c r="L11954" s="61" t="s">
        <v>81</v>
      </c>
      <c r="M11954" s="61">
        <f>VLOOKUP(H11954,zdroj!C:F,4,0)</f>
        <v>0</v>
      </c>
      <c r="N11954" s="61" t="str">
        <f t="shared" si="372"/>
        <v>-</v>
      </c>
      <c r="P11954" s="73" t="str">
        <f t="shared" si="373"/>
        <v/>
      </c>
      <c r="Q11954" s="61" t="s">
        <v>86</v>
      </c>
    </row>
    <row r="11955" spans="8:17" x14ac:dyDescent="0.25">
      <c r="H11955" s="59">
        <v>109509</v>
      </c>
      <c r="I11955" s="59" t="s">
        <v>72</v>
      </c>
      <c r="J11955" s="59">
        <v>20998601</v>
      </c>
      <c r="K11955" s="59" t="s">
        <v>12457</v>
      </c>
      <c r="L11955" s="61" t="s">
        <v>81</v>
      </c>
      <c r="M11955" s="61">
        <f>VLOOKUP(H11955,zdroj!C:F,4,0)</f>
        <v>0</v>
      </c>
      <c r="N11955" s="61" t="str">
        <f t="shared" si="372"/>
        <v>-</v>
      </c>
      <c r="P11955" s="73" t="str">
        <f t="shared" si="373"/>
        <v/>
      </c>
      <c r="Q11955" s="61" t="s">
        <v>86</v>
      </c>
    </row>
    <row r="11956" spans="8:17" x14ac:dyDescent="0.25">
      <c r="H11956" s="59">
        <v>109509</v>
      </c>
      <c r="I11956" s="59" t="s">
        <v>72</v>
      </c>
      <c r="J11956" s="59">
        <v>20998619</v>
      </c>
      <c r="K11956" s="59" t="s">
        <v>12458</v>
      </c>
      <c r="L11956" s="61" t="s">
        <v>81</v>
      </c>
      <c r="M11956" s="61">
        <f>VLOOKUP(H11956,zdroj!C:F,4,0)</f>
        <v>0</v>
      </c>
      <c r="N11956" s="61" t="str">
        <f t="shared" si="372"/>
        <v>-</v>
      </c>
      <c r="P11956" s="73" t="str">
        <f t="shared" si="373"/>
        <v/>
      </c>
      <c r="Q11956" s="61" t="s">
        <v>86</v>
      </c>
    </row>
    <row r="11957" spans="8:17" x14ac:dyDescent="0.25">
      <c r="H11957" s="59">
        <v>109509</v>
      </c>
      <c r="I11957" s="59" t="s">
        <v>72</v>
      </c>
      <c r="J11957" s="59">
        <v>20998627</v>
      </c>
      <c r="K11957" s="59" t="s">
        <v>12459</v>
      </c>
      <c r="L11957" s="61" t="s">
        <v>81</v>
      </c>
      <c r="M11957" s="61">
        <f>VLOOKUP(H11957,zdroj!C:F,4,0)</f>
        <v>0</v>
      </c>
      <c r="N11957" s="61" t="str">
        <f t="shared" si="372"/>
        <v>-</v>
      </c>
      <c r="P11957" s="73" t="str">
        <f t="shared" si="373"/>
        <v/>
      </c>
      <c r="Q11957" s="61" t="s">
        <v>86</v>
      </c>
    </row>
    <row r="11958" spans="8:17" x14ac:dyDescent="0.25">
      <c r="H11958" s="59">
        <v>109509</v>
      </c>
      <c r="I11958" s="59" t="s">
        <v>72</v>
      </c>
      <c r="J11958" s="59">
        <v>20998635</v>
      </c>
      <c r="K11958" s="59" t="s">
        <v>12460</v>
      </c>
      <c r="L11958" s="61" t="s">
        <v>81</v>
      </c>
      <c r="M11958" s="61">
        <f>VLOOKUP(H11958,zdroj!C:F,4,0)</f>
        <v>0</v>
      </c>
      <c r="N11958" s="61" t="str">
        <f t="shared" si="372"/>
        <v>-</v>
      </c>
      <c r="P11958" s="73" t="str">
        <f t="shared" si="373"/>
        <v/>
      </c>
      <c r="Q11958" s="61" t="s">
        <v>86</v>
      </c>
    </row>
    <row r="11959" spans="8:17" x14ac:dyDescent="0.25">
      <c r="H11959" s="59">
        <v>109509</v>
      </c>
      <c r="I11959" s="59" t="s">
        <v>72</v>
      </c>
      <c r="J11959" s="59">
        <v>20998643</v>
      </c>
      <c r="K11959" s="59" t="s">
        <v>12461</v>
      </c>
      <c r="L11959" s="61" t="s">
        <v>81</v>
      </c>
      <c r="M11959" s="61">
        <f>VLOOKUP(H11959,zdroj!C:F,4,0)</f>
        <v>0</v>
      </c>
      <c r="N11959" s="61" t="str">
        <f t="shared" si="372"/>
        <v>-</v>
      </c>
      <c r="P11959" s="73" t="str">
        <f t="shared" si="373"/>
        <v/>
      </c>
      <c r="Q11959" s="61" t="s">
        <v>86</v>
      </c>
    </row>
    <row r="11960" spans="8:17" x14ac:dyDescent="0.25">
      <c r="H11960" s="59">
        <v>109509</v>
      </c>
      <c r="I11960" s="59" t="s">
        <v>72</v>
      </c>
      <c r="J11960" s="59">
        <v>20998651</v>
      </c>
      <c r="K11960" s="59" t="s">
        <v>12462</v>
      </c>
      <c r="L11960" s="61" t="s">
        <v>81</v>
      </c>
      <c r="M11960" s="61">
        <f>VLOOKUP(H11960,zdroj!C:F,4,0)</f>
        <v>0</v>
      </c>
      <c r="N11960" s="61" t="str">
        <f t="shared" si="372"/>
        <v>-</v>
      </c>
      <c r="P11960" s="73" t="str">
        <f t="shared" si="373"/>
        <v/>
      </c>
      <c r="Q11960" s="61" t="s">
        <v>86</v>
      </c>
    </row>
    <row r="11961" spans="8:17" x14ac:dyDescent="0.25">
      <c r="H11961" s="59">
        <v>109509</v>
      </c>
      <c r="I11961" s="59" t="s">
        <v>72</v>
      </c>
      <c r="J11961" s="59">
        <v>20998660</v>
      </c>
      <c r="K11961" s="59" t="s">
        <v>12463</v>
      </c>
      <c r="L11961" s="61" t="s">
        <v>81</v>
      </c>
      <c r="M11961" s="61">
        <f>VLOOKUP(H11961,zdroj!C:F,4,0)</f>
        <v>0</v>
      </c>
      <c r="N11961" s="61" t="str">
        <f t="shared" si="372"/>
        <v>-</v>
      </c>
      <c r="P11961" s="73" t="str">
        <f t="shared" si="373"/>
        <v/>
      </c>
      <c r="Q11961" s="61" t="s">
        <v>86</v>
      </c>
    </row>
    <row r="11962" spans="8:17" x14ac:dyDescent="0.25">
      <c r="H11962" s="59">
        <v>109509</v>
      </c>
      <c r="I11962" s="59" t="s">
        <v>72</v>
      </c>
      <c r="J11962" s="59">
        <v>20998678</v>
      </c>
      <c r="K11962" s="59" t="s">
        <v>12464</v>
      </c>
      <c r="L11962" s="61" t="s">
        <v>81</v>
      </c>
      <c r="M11962" s="61">
        <f>VLOOKUP(H11962,zdroj!C:F,4,0)</f>
        <v>0</v>
      </c>
      <c r="N11962" s="61" t="str">
        <f t="shared" si="372"/>
        <v>-</v>
      </c>
      <c r="P11962" s="73" t="str">
        <f t="shared" si="373"/>
        <v/>
      </c>
      <c r="Q11962" s="61" t="s">
        <v>86</v>
      </c>
    </row>
    <row r="11963" spans="8:17" x14ac:dyDescent="0.25">
      <c r="H11963" s="59">
        <v>109509</v>
      </c>
      <c r="I11963" s="59" t="s">
        <v>72</v>
      </c>
      <c r="J11963" s="59">
        <v>20998686</v>
      </c>
      <c r="K11963" s="59" t="s">
        <v>12465</v>
      </c>
      <c r="L11963" s="61" t="s">
        <v>81</v>
      </c>
      <c r="M11963" s="61">
        <f>VLOOKUP(H11963,zdroj!C:F,4,0)</f>
        <v>0</v>
      </c>
      <c r="N11963" s="61" t="str">
        <f t="shared" si="372"/>
        <v>-</v>
      </c>
      <c r="P11963" s="73" t="str">
        <f t="shared" si="373"/>
        <v/>
      </c>
      <c r="Q11963" s="61" t="s">
        <v>86</v>
      </c>
    </row>
    <row r="11964" spans="8:17" x14ac:dyDescent="0.25">
      <c r="H11964" s="59">
        <v>109509</v>
      </c>
      <c r="I11964" s="59" t="s">
        <v>72</v>
      </c>
      <c r="J11964" s="59">
        <v>20998694</v>
      </c>
      <c r="K11964" s="59" t="s">
        <v>12466</v>
      </c>
      <c r="L11964" s="61" t="s">
        <v>81</v>
      </c>
      <c r="M11964" s="61">
        <f>VLOOKUP(H11964,zdroj!C:F,4,0)</f>
        <v>0</v>
      </c>
      <c r="N11964" s="61" t="str">
        <f t="shared" si="372"/>
        <v>-</v>
      </c>
      <c r="P11964" s="73" t="str">
        <f t="shared" si="373"/>
        <v/>
      </c>
      <c r="Q11964" s="61" t="s">
        <v>86</v>
      </c>
    </row>
    <row r="11965" spans="8:17" x14ac:dyDescent="0.25">
      <c r="H11965" s="59">
        <v>109509</v>
      </c>
      <c r="I11965" s="59" t="s">
        <v>72</v>
      </c>
      <c r="J11965" s="59">
        <v>20998708</v>
      </c>
      <c r="K11965" s="59" t="s">
        <v>12467</v>
      </c>
      <c r="L11965" s="61" t="s">
        <v>81</v>
      </c>
      <c r="M11965" s="61">
        <f>VLOOKUP(H11965,zdroj!C:F,4,0)</f>
        <v>0</v>
      </c>
      <c r="N11965" s="61" t="str">
        <f t="shared" si="372"/>
        <v>-</v>
      </c>
      <c r="P11965" s="73" t="str">
        <f t="shared" si="373"/>
        <v/>
      </c>
      <c r="Q11965" s="61" t="s">
        <v>86</v>
      </c>
    </row>
    <row r="11966" spans="8:17" x14ac:dyDescent="0.25">
      <c r="H11966" s="59">
        <v>109509</v>
      </c>
      <c r="I11966" s="59" t="s">
        <v>72</v>
      </c>
      <c r="J11966" s="59">
        <v>20998716</v>
      </c>
      <c r="K11966" s="59" t="s">
        <v>12468</v>
      </c>
      <c r="L11966" s="61" t="s">
        <v>81</v>
      </c>
      <c r="M11966" s="61">
        <f>VLOOKUP(H11966,zdroj!C:F,4,0)</f>
        <v>0</v>
      </c>
      <c r="N11966" s="61" t="str">
        <f t="shared" si="372"/>
        <v>-</v>
      </c>
      <c r="P11966" s="73" t="str">
        <f t="shared" si="373"/>
        <v/>
      </c>
      <c r="Q11966" s="61" t="s">
        <v>86</v>
      </c>
    </row>
    <row r="11967" spans="8:17" x14ac:dyDescent="0.25">
      <c r="H11967" s="59">
        <v>109509</v>
      </c>
      <c r="I11967" s="59" t="s">
        <v>72</v>
      </c>
      <c r="J11967" s="59">
        <v>20998724</v>
      </c>
      <c r="K11967" s="59" t="s">
        <v>12469</v>
      </c>
      <c r="L11967" s="61" t="s">
        <v>81</v>
      </c>
      <c r="M11967" s="61">
        <f>VLOOKUP(H11967,zdroj!C:F,4,0)</f>
        <v>0</v>
      </c>
      <c r="N11967" s="61" t="str">
        <f t="shared" si="372"/>
        <v>-</v>
      </c>
      <c r="P11967" s="73" t="str">
        <f t="shared" si="373"/>
        <v/>
      </c>
      <c r="Q11967" s="61" t="s">
        <v>86</v>
      </c>
    </row>
    <row r="11968" spans="8:17" x14ac:dyDescent="0.25">
      <c r="H11968" s="59">
        <v>109509</v>
      </c>
      <c r="I11968" s="59" t="s">
        <v>72</v>
      </c>
      <c r="J11968" s="59">
        <v>20998732</v>
      </c>
      <c r="K11968" s="59" t="s">
        <v>12470</v>
      </c>
      <c r="L11968" s="61" t="s">
        <v>81</v>
      </c>
      <c r="M11968" s="61">
        <f>VLOOKUP(H11968,zdroj!C:F,4,0)</f>
        <v>0</v>
      </c>
      <c r="N11968" s="61" t="str">
        <f t="shared" si="372"/>
        <v>-</v>
      </c>
      <c r="P11968" s="73" t="str">
        <f t="shared" si="373"/>
        <v/>
      </c>
      <c r="Q11968" s="61" t="s">
        <v>86</v>
      </c>
    </row>
    <row r="11969" spans="8:17" x14ac:dyDescent="0.25">
      <c r="H11969" s="59">
        <v>109509</v>
      </c>
      <c r="I11969" s="59" t="s">
        <v>72</v>
      </c>
      <c r="J11969" s="59">
        <v>20998741</v>
      </c>
      <c r="K11969" s="59" t="s">
        <v>12471</v>
      </c>
      <c r="L11969" s="61" t="s">
        <v>81</v>
      </c>
      <c r="M11969" s="61">
        <f>VLOOKUP(H11969,zdroj!C:F,4,0)</f>
        <v>0</v>
      </c>
      <c r="N11969" s="61" t="str">
        <f t="shared" si="372"/>
        <v>-</v>
      </c>
      <c r="P11969" s="73" t="str">
        <f t="shared" si="373"/>
        <v/>
      </c>
      <c r="Q11969" s="61" t="s">
        <v>86</v>
      </c>
    </row>
    <row r="11970" spans="8:17" x14ac:dyDescent="0.25">
      <c r="H11970" s="59">
        <v>109509</v>
      </c>
      <c r="I11970" s="59" t="s">
        <v>72</v>
      </c>
      <c r="J11970" s="59">
        <v>20998759</v>
      </c>
      <c r="K11970" s="59" t="s">
        <v>12472</v>
      </c>
      <c r="L11970" s="61" t="s">
        <v>81</v>
      </c>
      <c r="M11970" s="61">
        <f>VLOOKUP(H11970,zdroj!C:F,4,0)</f>
        <v>0</v>
      </c>
      <c r="N11970" s="61" t="str">
        <f t="shared" si="372"/>
        <v>-</v>
      </c>
      <c r="P11970" s="73" t="str">
        <f t="shared" si="373"/>
        <v/>
      </c>
      <c r="Q11970" s="61" t="s">
        <v>86</v>
      </c>
    </row>
    <row r="11971" spans="8:17" x14ac:dyDescent="0.25">
      <c r="H11971" s="59">
        <v>109509</v>
      </c>
      <c r="I11971" s="59" t="s">
        <v>72</v>
      </c>
      <c r="J11971" s="59">
        <v>20998767</v>
      </c>
      <c r="K11971" s="59" t="s">
        <v>12473</v>
      </c>
      <c r="L11971" s="61" t="s">
        <v>81</v>
      </c>
      <c r="M11971" s="61">
        <f>VLOOKUP(H11971,zdroj!C:F,4,0)</f>
        <v>0</v>
      </c>
      <c r="N11971" s="61" t="str">
        <f t="shared" si="372"/>
        <v>-</v>
      </c>
      <c r="P11971" s="73" t="str">
        <f t="shared" si="373"/>
        <v/>
      </c>
      <c r="Q11971" s="61" t="s">
        <v>86</v>
      </c>
    </row>
    <row r="11972" spans="8:17" x14ac:dyDescent="0.25">
      <c r="H11972" s="59">
        <v>109509</v>
      </c>
      <c r="I11972" s="59" t="s">
        <v>72</v>
      </c>
      <c r="J11972" s="59">
        <v>20998775</v>
      </c>
      <c r="K11972" s="59" t="s">
        <v>12474</v>
      </c>
      <c r="L11972" s="61" t="s">
        <v>81</v>
      </c>
      <c r="M11972" s="61">
        <f>VLOOKUP(H11972,zdroj!C:F,4,0)</f>
        <v>0</v>
      </c>
      <c r="N11972" s="61" t="str">
        <f t="shared" si="372"/>
        <v>-</v>
      </c>
      <c r="P11972" s="73" t="str">
        <f t="shared" si="373"/>
        <v/>
      </c>
      <c r="Q11972" s="61" t="s">
        <v>86</v>
      </c>
    </row>
    <row r="11973" spans="8:17" x14ac:dyDescent="0.25">
      <c r="H11973" s="59">
        <v>109509</v>
      </c>
      <c r="I11973" s="59" t="s">
        <v>72</v>
      </c>
      <c r="J11973" s="59">
        <v>20998783</v>
      </c>
      <c r="K11973" s="59" t="s">
        <v>12475</v>
      </c>
      <c r="L11973" s="61" t="s">
        <v>81</v>
      </c>
      <c r="M11973" s="61">
        <f>VLOOKUP(H11973,zdroj!C:F,4,0)</f>
        <v>0</v>
      </c>
      <c r="N11973" s="61" t="str">
        <f t="shared" si="372"/>
        <v>-</v>
      </c>
      <c r="P11973" s="73" t="str">
        <f t="shared" si="373"/>
        <v/>
      </c>
      <c r="Q11973" s="61" t="s">
        <v>86</v>
      </c>
    </row>
    <row r="11974" spans="8:17" x14ac:dyDescent="0.25">
      <c r="H11974" s="59">
        <v>109509</v>
      </c>
      <c r="I11974" s="59" t="s">
        <v>72</v>
      </c>
      <c r="J11974" s="59">
        <v>20998791</v>
      </c>
      <c r="K11974" s="59" t="s">
        <v>12476</v>
      </c>
      <c r="L11974" s="61" t="s">
        <v>81</v>
      </c>
      <c r="M11974" s="61">
        <f>VLOOKUP(H11974,zdroj!C:F,4,0)</f>
        <v>0</v>
      </c>
      <c r="N11974" s="61" t="str">
        <f t="shared" si="372"/>
        <v>-</v>
      </c>
      <c r="P11974" s="73" t="str">
        <f t="shared" si="373"/>
        <v/>
      </c>
      <c r="Q11974" s="61" t="s">
        <v>86</v>
      </c>
    </row>
    <row r="11975" spans="8:17" x14ac:dyDescent="0.25">
      <c r="H11975" s="59">
        <v>109509</v>
      </c>
      <c r="I11975" s="59" t="s">
        <v>72</v>
      </c>
      <c r="J11975" s="59">
        <v>20998805</v>
      </c>
      <c r="K11975" s="59" t="s">
        <v>12477</v>
      </c>
      <c r="L11975" s="61" t="s">
        <v>81</v>
      </c>
      <c r="M11975" s="61">
        <f>VLOOKUP(H11975,zdroj!C:F,4,0)</f>
        <v>0</v>
      </c>
      <c r="N11975" s="61" t="str">
        <f t="shared" ref="N11975:N12038" si="374">IF(M11975="A",IF(L11975="katA","katB",L11975),L11975)</f>
        <v>-</v>
      </c>
      <c r="P11975" s="73" t="str">
        <f t="shared" ref="P11975:P12038" si="375">IF(O11975="A",1,"")</f>
        <v/>
      </c>
      <c r="Q11975" s="61" t="s">
        <v>86</v>
      </c>
    </row>
    <row r="11976" spans="8:17" x14ac:dyDescent="0.25">
      <c r="H11976" s="59">
        <v>109509</v>
      </c>
      <c r="I11976" s="59" t="s">
        <v>72</v>
      </c>
      <c r="J11976" s="59">
        <v>20998813</v>
      </c>
      <c r="K11976" s="59" t="s">
        <v>12478</v>
      </c>
      <c r="L11976" s="61" t="s">
        <v>81</v>
      </c>
      <c r="M11976" s="61">
        <f>VLOOKUP(H11976,zdroj!C:F,4,0)</f>
        <v>0</v>
      </c>
      <c r="N11976" s="61" t="str">
        <f t="shared" si="374"/>
        <v>-</v>
      </c>
      <c r="P11976" s="73" t="str">
        <f t="shared" si="375"/>
        <v/>
      </c>
      <c r="Q11976" s="61" t="s">
        <v>86</v>
      </c>
    </row>
    <row r="11977" spans="8:17" x14ac:dyDescent="0.25">
      <c r="H11977" s="59">
        <v>109509</v>
      </c>
      <c r="I11977" s="59" t="s">
        <v>72</v>
      </c>
      <c r="J11977" s="59">
        <v>20998821</v>
      </c>
      <c r="K11977" s="59" t="s">
        <v>12479</v>
      </c>
      <c r="L11977" s="61" t="s">
        <v>81</v>
      </c>
      <c r="M11977" s="61">
        <f>VLOOKUP(H11977,zdroj!C:F,4,0)</f>
        <v>0</v>
      </c>
      <c r="N11977" s="61" t="str">
        <f t="shared" si="374"/>
        <v>-</v>
      </c>
      <c r="P11977" s="73" t="str">
        <f t="shared" si="375"/>
        <v/>
      </c>
      <c r="Q11977" s="61" t="s">
        <v>86</v>
      </c>
    </row>
    <row r="11978" spans="8:17" x14ac:dyDescent="0.25">
      <c r="H11978" s="59">
        <v>109509</v>
      </c>
      <c r="I11978" s="59" t="s">
        <v>72</v>
      </c>
      <c r="J11978" s="59">
        <v>20998848</v>
      </c>
      <c r="K11978" s="59" t="s">
        <v>12480</v>
      </c>
      <c r="L11978" s="61" t="s">
        <v>81</v>
      </c>
      <c r="M11978" s="61">
        <f>VLOOKUP(H11978,zdroj!C:F,4,0)</f>
        <v>0</v>
      </c>
      <c r="N11978" s="61" t="str">
        <f t="shared" si="374"/>
        <v>-</v>
      </c>
      <c r="P11978" s="73" t="str">
        <f t="shared" si="375"/>
        <v/>
      </c>
      <c r="Q11978" s="61" t="s">
        <v>86</v>
      </c>
    </row>
    <row r="11979" spans="8:17" x14ac:dyDescent="0.25">
      <c r="H11979" s="59">
        <v>109509</v>
      </c>
      <c r="I11979" s="59" t="s">
        <v>72</v>
      </c>
      <c r="J11979" s="59">
        <v>20998856</v>
      </c>
      <c r="K11979" s="59" t="s">
        <v>12481</v>
      </c>
      <c r="L11979" s="61" t="s">
        <v>81</v>
      </c>
      <c r="M11979" s="61">
        <f>VLOOKUP(H11979,zdroj!C:F,4,0)</f>
        <v>0</v>
      </c>
      <c r="N11979" s="61" t="str">
        <f t="shared" si="374"/>
        <v>-</v>
      </c>
      <c r="P11979" s="73" t="str">
        <f t="shared" si="375"/>
        <v/>
      </c>
      <c r="Q11979" s="61" t="s">
        <v>86</v>
      </c>
    </row>
    <row r="11980" spans="8:17" x14ac:dyDescent="0.25">
      <c r="H11980" s="59">
        <v>109509</v>
      </c>
      <c r="I11980" s="59" t="s">
        <v>72</v>
      </c>
      <c r="J11980" s="59">
        <v>20998864</v>
      </c>
      <c r="K11980" s="59" t="s">
        <v>12482</v>
      </c>
      <c r="L11980" s="61" t="s">
        <v>81</v>
      </c>
      <c r="M11980" s="61">
        <f>VLOOKUP(H11980,zdroj!C:F,4,0)</f>
        <v>0</v>
      </c>
      <c r="N11980" s="61" t="str">
        <f t="shared" si="374"/>
        <v>-</v>
      </c>
      <c r="P11980" s="73" t="str">
        <f t="shared" si="375"/>
        <v/>
      </c>
      <c r="Q11980" s="61" t="s">
        <v>86</v>
      </c>
    </row>
    <row r="11981" spans="8:17" x14ac:dyDescent="0.25">
      <c r="H11981" s="59">
        <v>109509</v>
      </c>
      <c r="I11981" s="59" t="s">
        <v>72</v>
      </c>
      <c r="J11981" s="59">
        <v>20998872</v>
      </c>
      <c r="K11981" s="59" t="s">
        <v>12483</v>
      </c>
      <c r="L11981" s="61" t="s">
        <v>81</v>
      </c>
      <c r="M11981" s="61">
        <f>VLOOKUP(H11981,zdroj!C:F,4,0)</f>
        <v>0</v>
      </c>
      <c r="N11981" s="61" t="str">
        <f t="shared" si="374"/>
        <v>-</v>
      </c>
      <c r="P11981" s="73" t="str">
        <f t="shared" si="375"/>
        <v/>
      </c>
      <c r="Q11981" s="61" t="s">
        <v>86</v>
      </c>
    </row>
    <row r="11982" spans="8:17" x14ac:dyDescent="0.25">
      <c r="H11982" s="59">
        <v>109509</v>
      </c>
      <c r="I11982" s="59" t="s">
        <v>72</v>
      </c>
      <c r="J11982" s="59">
        <v>20998881</v>
      </c>
      <c r="K11982" s="59" t="s">
        <v>12484</v>
      </c>
      <c r="L11982" s="61" t="s">
        <v>81</v>
      </c>
      <c r="M11982" s="61">
        <f>VLOOKUP(H11982,zdroj!C:F,4,0)</f>
        <v>0</v>
      </c>
      <c r="N11982" s="61" t="str">
        <f t="shared" si="374"/>
        <v>-</v>
      </c>
      <c r="P11982" s="73" t="str">
        <f t="shared" si="375"/>
        <v/>
      </c>
      <c r="Q11982" s="61" t="s">
        <v>86</v>
      </c>
    </row>
    <row r="11983" spans="8:17" x14ac:dyDescent="0.25">
      <c r="H11983" s="59">
        <v>109509</v>
      </c>
      <c r="I11983" s="59" t="s">
        <v>72</v>
      </c>
      <c r="J11983" s="59">
        <v>20998899</v>
      </c>
      <c r="K11983" s="59" t="s">
        <v>12485</v>
      </c>
      <c r="L11983" s="61" t="s">
        <v>81</v>
      </c>
      <c r="M11983" s="61">
        <f>VLOOKUP(H11983,zdroj!C:F,4,0)</f>
        <v>0</v>
      </c>
      <c r="N11983" s="61" t="str">
        <f t="shared" si="374"/>
        <v>-</v>
      </c>
      <c r="P11983" s="73" t="str">
        <f t="shared" si="375"/>
        <v/>
      </c>
      <c r="Q11983" s="61" t="s">
        <v>86</v>
      </c>
    </row>
    <row r="11984" spans="8:17" x14ac:dyDescent="0.25">
      <c r="H11984" s="59">
        <v>109509</v>
      </c>
      <c r="I11984" s="59" t="s">
        <v>72</v>
      </c>
      <c r="J11984" s="59">
        <v>20998902</v>
      </c>
      <c r="K11984" s="59" t="s">
        <v>12486</v>
      </c>
      <c r="L11984" s="61" t="s">
        <v>81</v>
      </c>
      <c r="M11984" s="61">
        <f>VLOOKUP(H11984,zdroj!C:F,4,0)</f>
        <v>0</v>
      </c>
      <c r="N11984" s="61" t="str">
        <f t="shared" si="374"/>
        <v>-</v>
      </c>
      <c r="P11984" s="73" t="str">
        <f t="shared" si="375"/>
        <v/>
      </c>
      <c r="Q11984" s="61" t="s">
        <v>86</v>
      </c>
    </row>
    <row r="11985" spans="8:17" x14ac:dyDescent="0.25">
      <c r="H11985" s="59">
        <v>109509</v>
      </c>
      <c r="I11985" s="59" t="s">
        <v>72</v>
      </c>
      <c r="J11985" s="59">
        <v>20998911</v>
      </c>
      <c r="K11985" s="59" t="s">
        <v>12487</v>
      </c>
      <c r="L11985" s="61" t="s">
        <v>81</v>
      </c>
      <c r="M11985" s="61">
        <f>VLOOKUP(H11985,zdroj!C:F,4,0)</f>
        <v>0</v>
      </c>
      <c r="N11985" s="61" t="str">
        <f t="shared" si="374"/>
        <v>-</v>
      </c>
      <c r="P11985" s="73" t="str">
        <f t="shared" si="375"/>
        <v/>
      </c>
      <c r="Q11985" s="61" t="s">
        <v>86</v>
      </c>
    </row>
    <row r="11986" spans="8:17" x14ac:dyDescent="0.25">
      <c r="H11986" s="59">
        <v>109509</v>
      </c>
      <c r="I11986" s="59" t="s">
        <v>72</v>
      </c>
      <c r="J11986" s="59">
        <v>20998929</v>
      </c>
      <c r="K11986" s="59" t="s">
        <v>12488</v>
      </c>
      <c r="L11986" s="61" t="s">
        <v>81</v>
      </c>
      <c r="M11986" s="61">
        <f>VLOOKUP(H11986,zdroj!C:F,4,0)</f>
        <v>0</v>
      </c>
      <c r="N11986" s="61" t="str">
        <f t="shared" si="374"/>
        <v>-</v>
      </c>
      <c r="P11986" s="73" t="str">
        <f t="shared" si="375"/>
        <v/>
      </c>
      <c r="Q11986" s="61" t="s">
        <v>86</v>
      </c>
    </row>
    <row r="11987" spans="8:17" x14ac:dyDescent="0.25">
      <c r="H11987" s="59">
        <v>109509</v>
      </c>
      <c r="I11987" s="59" t="s">
        <v>72</v>
      </c>
      <c r="J11987" s="59">
        <v>20998937</v>
      </c>
      <c r="K11987" s="59" t="s">
        <v>12489</v>
      </c>
      <c r="L11987" s="61" t="s">
        <v>81</v>
      </c>
      <c r="M11987" s="61">
        <f>VLOOKUP(H11987,zdroj!C:F,4,0)</f>
        <v>0</v>
      </c>
      <c r="N11987" s="61" t="str">
        <f t="shared" si="374"/>
        <v>-</v>
      </c>
      <c r="P11987" s="73" t="str">
        <f t="shared" si="375"/>
        <v/>
      </c>
      <c r="Q11987" s="61" t="s">
        <v>86</v>
      </c>
    </row>
    <row r="11988" spans="8:17" x14ac:dyDescent="0.25">
      <c r="H11988" s="59">
        <v>109509</v>
      </c>
      <c r="I11988" s="59" t="s">
        <v>72</v>
      </c>
      <c r="J11988" s="59">
        <v>20998945</v>
      </c>
      <c r="K11988" s="59" t="s">
        <v>12490</v>
      </c>
      <c r="L11988" s="61" t="s">
        <v>81</v>
      </c>
      <c r="M11988" s="61">
        <f>VLOOKUP(H11988,zdroj!C:F,4,0)</f>
        <v>0</v>
      </c>
      <c r="N11988" s="61" t="str">
        <f t="shared" si="374"/>
        <v>-</v>
      </c>
      <c r="P11988" s="73" t="str">
        <f t="shared" si="375"/>
        <v/>
      </c>
      <c r="Q11988" s="61" t="s">
        <v>86</v>
      </c>
    </row>
    <row r="11989" spans="8:17" x14ac:dyDescent="0.25">
      <c r="H11989" s="59">
        <v>109509</v>
      </c>
      <c r="I11989" s="59" t="s">
        <v>72</v>
      </c>
      <c r="J11989" s="59">
        <v>20998953</v>
      </c>
      <c r="K11989" s="59" t="s">
        <v>12491</v>
      </c>
      <c r="L11989" s="61" t="s">
        <v>81</v>
      </c>
      <c r="M11989" s="61">
        <f>VLOOKUP(H11989,zdroj!C:F,4,0)</f>
        <v>0</v>
      </c>
      <c r="N11989" s="61" t="str">
        <f t="shared" si="374"/>
        <v>-</v>
      </c>
      <c r="P11989" s="73" t="str">
        <f t="shared" si="375"/>
        <v/>
      </c>
      <c r="Q11989" s="61" t="s">
        <v>86</v>
      </c>
    </row>
    <row r="11990" spans="8:17" x14ac:dyDescent="0.25">
      <c r="H11990" s="59">
        <v>109509</v>
      </c>
      <c r="I11990" s="59" t="s">
        <v>72</v>
      </c>
      <c r="J11990" s="59">
        <v>20998961</v>
      </c>
      <c r="K11990" s="59" t="s">
        <v>12492</v>
      </c>
      <c r="L11990" s="61" t="s">
        <v>81</v>
      </c>
      <c r="M11990" s="61">
        <f>VLOOKUP(H11990,zdroj!C:F,4,0)</f>
        <v>0</v>
      </c>
      <c r="N11990" s="61" t="str">
        <f t="shared" si="374"/>
        <v>-</v>
      </c>
      <c r="P11990" s="73" t="str">
        <f t="shared" si="375"/>
        <v/>
      </c>
      <c r="Q11990" s="61" t="s">
        <v>86</v>
      </c>
    </row>
    <row r="11991" spans="8:17" x14ac:dyDescent="0.25">
      <c r="H11991" s="59">
        <v>109509</v>
      </c>
      <c r="I11991" s="59" t="s">
        <v>72</v>
      </c>
      <c r="J11991" s="59">
        <v>20998970</v>
      </c>
      <c r="K11991" s="59" t="s">
        <v>12493</v>
      </c>
      <c r="L11991" s="61" t="s">
        <v>81</v>
      </c>
      <c r="M11991" s="61">
        <f>VLOOKUP(H11991,zdroj!C:F,4,0)</f>
        <v>0</v>
      </c>
      <c r="N11991" s="61" t="str">
        <f t="shared" si="374"/>
        <v>-</v>
      </c>
      <c r="P11991" s="73" t="str">
        <f t="shared" si="375"/>
        <v/>
      </c>
      <c r="Q11991" s="61" t="s">
        <v>86</v>
      </c>
    </row>
    <row r="11992" spans="8:17" x14ac:dyDescent="0.25">
      <c r="H11992" s="59">
        <v>109509</v>
      </c>
      <c r="I11992" s="59" t="s">
        <v>72</v>
      </c>
      <c r="J11992" s="59">
        <v>20998988</v>
      </c>
      <c r="K11992" s="59" t="s">
        <v>12494</v>
      </c>
      <c r="L11992" s="61" t="s">
        <v>81</v>
      </c>
      <c r="M11992" s="61">
        <f>VLOOKUP(H11992,zdroj!C:F,4,0)</f>
        <v>0</v>
      </c>
      <c r="N11992" s="61" t="str">
        <f t="shared" si="374"/>
        <v>-</v>
      </c>
      <c r="P11992" s="73" t="str">
        <f t="shared" si="375"/>
        <v/>
      </c>
      <c r="Q11992" s="61" t="s">
        <v>86</v>
      </c>
    </row>
    <row r="11993" spans="8:17" x14ac:dyDescent="0.25">
      <c r="H11993" s="59">
        <v>109509</v>
      </c>
      <c r="I11993" s="59" t="s">
        <v>72</v>
      </c>
      <c r="J11993" s="59">
        <v>20998996</v>
      </c>
      <c r="K11993" s="59" t="s">
        <v>12495</v>
      </c>
      <c r="L11993" s="61" t="s">
        <v>81</v>
      </c>
      <c r="M11993" s="61">
        <f>VLOOKUP(H11993,zdroj!C:F,4,0)</f>
        <v>0</v>
      </c>
      <c r="N11993" s="61" t="str">
        <f t="shared" si="374"/>
        <v>-</v>
      </c>
      <c r="P11993" s="73" t="str">
        <f t="shared" si="375"/>
        <v/>
      </c>
      <c r="Q11993" s="61" t="s">
        <v>86</v>
      </c>
    </row>
    <row r="11994" spans="8:17" x14ac:dyDescent="0.25">
      <c r="H11994" s="59">
        <v>109509</v>
      </c>
      <c r="I11994" s="59" t="s">
        <v>72</v>
      </c>
      <c r="J11994" s="59">
        <v>20999003</v>
      </c>
      <c r="K11994" s="59" t="s">
        <v>12496</v>
      </c>
      <c r="L11994" s="61" t="s">
        <v>81</v>
      </c>
      <c r="M11994" s="61">
        <f>VLOOKUP(H11994,zdroj!C:F,4,0)</f>
        <v>0</v>
      </c>
      <c r="N11994" s="61" t="str">
        <f t="shared" si="374"/>
        <v>-</v>
      </c>
      <c r="P11994" s="73" t="str">
        <f t="shared" si="375"/>
        <v/>
      </c>
      <c r="Q11994" s="61" t="s">
        <v>86</v>
      </c>
    </row>
    <row r="11995" spans="8:17" x14ac:dyDescent="0.25">
      <c r="H11995" s="59">
        <v>109509</v>
      </c>
      <c r="I11995" s="59" t="s">
        <v>72</v>
      </c>
      <c r="J11995" s="59">
        <v>20999011</v>
      </c>
      <c r="K11995" s="59" t="s">
        <v>12497</v>
      </c>
      <c r="L11995" s="61" t="s">
        <v>81</v>
      </c>
      <c r="M11995" s="61">
        <f>VLOOKUP(H11995,zdroj!C:F,4,0)</f>
        <v>0</v>
      </c>
      <c r="N11995" s="61" t="str">
        <f t="shared" si="374"/>
        <v>-</v>
      </c>
      <c r="P11995" s="73" t="str">
        <f t="shared" si="375"/>
        <v/>
      </c>
      <c r="Q11995" s="61" t="s">
        <v>86</v>
      </c>
    </row>
    <row r="11996" spans="8:17" x14ac:dyDescent="0.25">
      <c r="H11996" s="59">
        <v>109509</v>
      </c>
      <c r="I11996" s="59" t="s">
        <v>72</v>
      </c>
      <c r="J11996" s="59">
        <v>20999020</v>
      </c>
      <c r="K11996" s="59" t="s">
        <v>12498</v>
      </c>
      <c r="L11996" s="61" t="s">
        <v>81</v>
      </c>
      <c r="M11996" s="61">
        <f>VLOOKUP(H11996,zdroj!C:F,4,0)</f>
        <v>0</v>
      </c>
      <c r="N11996" s="61" t="str">
        <f t="shared" si="374"/>
        <v>-</v>
      </c>
      <c r="P11996" s="73" t="str">
        <f t="shared" si="375"/>
        <v/>
      </c>
      <c r="Q11996" s="61" t="s">
        <v>86</v>
      </c>
    </row>
    <row r="11997" spans="8:17" x14ac:dyDescent="0.25">
      <c r="H11997" s="59">
        <v>109509</v>
      </c>
      <c r="I11997" s="59" t="s">
        <v>72</v>
      </c>
      <c r="J11997" s="59">
        <v>20999038</v>
      </c>
      <c r="K11997" s="59" t="s">
        <v>12499</v>
      </c>
      <c r="L11997" s="61" t="s">
        <v>81</v>
      </c>
      <c r="M11997" s="61">
        <f>VLOOKUP(H11997,zdroj!C:F,4,0)</f>
        <v>0</v>
      </c>
      <c r="N11997" s="61" t="str">
        <f t="shared" si="374"/>
        <v>-</v>
      </c>
      <c r="P11997" s="73" t="str">
        <f t="shared" si="375"/>
        <v/>
      </c>
      <c r="Q11997" s="61" t="s">
        <v>86</v>
      </c>
    </row>
    <row r="11998" spans="8:17" x14ac:dyDescent="0.25">
      <c r="H11998" s="59">
        <v>109509</v>
      </c>
      <c r="I11998" s="59" t="s">
        <v>72</v>
      </c>
      <c r="J11998" s="59">
        <v>20999046</v>
      </c>
      <c r="K11998" s="59" t="s">
        <v>12500</v>
      </c>
      <c r="L11998" s="61" t="s">
        <v>81</v>
      </c>
      <c r="M11998" s="61">
        <f>VLOOKUP(H11998,zdroj!C:F,4,0)</f>
        <v>0</v>
      </c>
      <c r="N11998" s="61" t="str">
        <f t="shared" si="374"/>
        <v>-</v>
      </c>
      <c r="P11998" s="73" t="str">
        <f t="shared" si="375"/>
        <v/>
      </c>
      <c r="Q11998" s="61" t="s">
        <v>86</v>
      </c>
    </row>
    <row r="11999" spans="8:17" x14ac:dyDescent="0.25">
      <c r="H11999" s="59">
        <v>109509</v>
      </c>
      <c r="I11999" s="59" t="s">
        <v>72</v>
      </c>
      <c r="J11999" s="59">
        <v>20999054</v>
      </c>
      <c r="K11999" s="59" t="s">
        <v>12501</v>
      </c>
      <c r="L11999" s="61" t="s">
        <v>81</v>
      </c>
      <c r="M11999" s="61">
        <f>VLOOKUP(H11999,zdroj!C:F,4,0)</f>
        <v>0</v>
      </c>
      <c r="N11999" s="61" t="str">
        <f t="shared" si="374"/>
        <v>-</v>
      </c>
      <c r="P11999" s="73" t="str">
        <f t="shared" si="375"/>
        <v/>
      </c>
      <c r="Q11999" s="61" t="s">
        <v>86</v>
      </c>
    </row>
    <row r="12000" spans="8:17" x14ac:dyDescent="0.25">
      <c r="H12000" s="59">
        <v>109509</v>
      </c>
      <c r="I12000" s="59" t="s">
        <v>72</v>
      </c>
      <c r="J12000" s="59">
        <v>25251741</v>
      </c>
      <c r="K12000" s="59" t="s">
        <v>12502</v>
      </c>
      <c r="L12000" s="61" t="s">
        <v>81</v>
      </c>
      <c r="M12000" s="61">
        <f>VLOOKUP(H12000,zdroj!C:F,4,0)</f>
        <v>0</v>
      </c>
      <c r="N12000" s="61" t="str">
        <f t="shared" si="374"/>
        <v>-</v>
      </c>
      <c r="P12000" s="73" t="str">
        <f t="shared" si="375"/>
        <v/>
      </c>
      <c r="Q12000" s="61" t="s">
        <v>86</v>
      </c>
    </row>
    <row r="12001" spans="8:17" x14ac:dyDescent="0.25">
      <c r="H12001" s="59">
        <v>109509</v>
      </c>
      <c r="I12001" s="59" t="s">
        <v>72</v>
      </c>
      <c r="J12001" s="59">
        <v>25899481</v>
      </c>
      <c r="K12001" s="59" t="s">
        <v>12503</v>
      </c>
      <c r="L12001" s="61" t="s">
        <v>114</v>
      </c>
      <c r="M12001" s="61">
        <f>VLOOKUP(H12001,zdroj!C:F,4,0)</f>
        <v>0</v>
      </c>
      <c r="N12001" s="61" t="str">
        <f t="shared" si="374"/>
        <v>katC</v>
      </c>
      <c r="P12001" s="73" t="str">
        <f t="shared" si="375"/>
        <v/>
      </c>
      <c r="Q12001" s="61" t="s">
        <v>31</v>
      </c>
    </row>
    <row r="12002" spans="8:17" x14ac:dyDescent="0.25">
      <c r="H12002" s="59">
        <v>109509</v>
      </c>
      <c r="I12002" s="59" t="s">
        <v>72</v>
      </c>
      <c r="J12002" s="59">
        <v>26009790</v>
      </c>
      <c r="K12002" s="59" t="s">
        <v>12504</v>
      </c>
      <c r="L12002" s="61" t="s">
        <v>81</v>
      </c>
      <c r="M12002" s="61">
        <f>VLOOKUP(H12002,zdroj!C:F,4,0)</f>
        <v>0</v>
      </c>
      <c r="N12002" s="61" t="str">
        <f t="shared" si="374"/>
        <v>-</v>
      </c>
      <c r="P12002" s="73" t="str">
        <f t="shared" si="375"/>
        <v/>
      </c>
      <c r="Q12002" s="61" t="s">
        <v>86</v>
      </c>
    </row>
    <row r="12003" spans="8:17" x14ac:dyDescent="0.25">
      <c r="H12003" s="59">
        <v>109509</v>
      </c>
      <c r="I12003" s="59" t="s">
        <v>72</v>
      </c>
      <c r="J12003" s="59">
        <v>26250608</v>
      </c>
      <c r="K12003" s="59" t="s">
        <v>12505</v>
      </c>
      <c r="L12003" s="61" t="s">
        <v>81</v>
      </c>
      <c r="M12003" s="61">
        <f>VLOOKUP(H12003,zdroj!C:F,4,0)</f>
        <v>0</v>
      </c>
      <c r="N12003" s="61" t="str">
        <f t="shared" si="374"/>
        <v>-</v>
      </c>
      <c r="P12003" s="73" t="str">
        <f t="shared" si="375"/>
        <v/>
      </c>
      <c r="Q12003" s="61" t="s">
        <v>86</v>
      </c>
    </row>
    <row r="12004" spans="8:17" x14ac:dyDescent="0.25">
      <c r="H12004" s="59">
        <v>109509</v>
      </c>
      <c r="I12004" s="59" t="s">
        <v>72</v>
      </c>
      <c r="J12004" s="59">
        <v>27239756</v>
      </c>
      <c r="K12004" s="59" t="s">
        <v>12506</v>
      </c>
      <c r="L12004" s="61" t="s">
        <v>81</v>
      </c>
      <c r="M12004" s="61">
        <f>VLOOKUP(H12004,zdroj!C:F,4,0)</f>
        <v>0</v>
      </c>
      <c r="N12004" s="61" t="str">
        <f t="shared" si="374"/>
        <v>-</v>
      </c>
      <c r="P12004" s="73" t="str">
        <f t="shared" si="375"/>
        <v/>
      </c>
      <c r="Q12004" s="61" t="s">
        <v>86</v>
      </c>
    </row>
    <row r="12005" spans="8:17" x14ac:dyDescent="0.25">
      <c r="H12005" s="59">
        <v>109509</v>
      </c>
      <c r="I12005" s="59" t="s">
        <v>72</v>
      </c>
      <c r="J12005" s="59">
        <v>27532682</v>
      </c>
      <c r="K12005" s="59" t="s">
        <v>12507</v>
      </c>
      <c r="L12005" s="61" t="s">
        <v>114</v>
      </c>
      <c r="M12005" s="61">
        <f>VLOOKUP(H12005,zdroj!C:F,4,0)</f>
        <v>0</v>
      </c>
      <c r="N12005" s="61" t="str">
        <f t="shared" si="374"/>
        <v>katC</v>
      </c>
      <c r="P12005" s="73" t="str">
        <f t="shared" si="375"/>
        <v/>
      </c>
      <c r="Q12005" s="61" t="s">
        <v>31</v>
      </c>
    </row>
    <row r="12006" spans="8:17" x14ac:dyDescent="0.25">
      <c r="H12006" s="59">
        <v>109509</v>
      </c>
      <c r="I12006" s="59" t="s">
        <v>72</v>
      </c>
      <c r="J12006" s="59">
        <v>27548902</v>
      </c>
      <c r="K12006" s="59" t="s">
        <v>12508</v>
      </c>
      <c r="L12006" s="61" t="s">
        <v>81</v>
      </c>
      <c r="M12006" s="61">
        <f>VLOOKUP(H12006,zdroj!C:F,4,0)</f>
        <v>0</v>
      </c>
      <c r="N12006" s="61" t="str">
        <f t="shared" si="374"/>
        <v>-</v>
      </c>
      <c r="P12006" s="73" t="str">
        <f t="shared" si="375"/>
        <v/>
      </c>
      <c r="Q12006" s="61" t="s">
        <v>86</v>
      </c>
    </row>
    <row r="12007" spans="8:17" x14ac:dyDescent="0.25">
      <c r="H12007" s="59">
        <v>109509</v>
      </c>
      <c r="I12007" s="59" t="s">
        <v>72</v>
      </c>
      <c r="J12007" s="59">
        <v>40083608</v>
      </c>
      <c r="K12007" s="59" t="s">
        <v>12509</v>
      </c>
      <c r="L12007" s="61" t="s">
        <v>81</v>
      </c>
      <c r="M12007" s="61">
        <f>VLOOKUP(H12007,zdroj!C:F,4,0)</f>
        <v>0</v>
      </c>
      <c r="N12007" s="61" t="str">
        <f t="shared" si="374"/>
        <v>-</v>
      </c>
      <c r="P12007" s="73" t="str">
        <f t="shared" si="375"/>
        <v/>
      </c>
      <c r="Q12007" s="61" t="s">
        <v>86</v>
      </c>
    </row>
    <row r="12008" spans="8:17" x14ac:dyDescent="0.25">
      <c r="H12008" s="59">
        <v>109509</v>
      </c>
      <c r="I12008" s="59" t="s">
        <v>72</v>
      </c>
      <c r="J12008" s="59">
        <v>40669157</v>
      </c>
      <c r="K12008" s="59" t="s">
        <v>12510</v>
      </c>
      <c r="L12008" s="61" t="s">
        <v>81</v>
      </c>
      <c r="M12008" s="61">
        <f>VLOOKUP(H12008,zdroj!C:F,4,0)</f>
        <v>0</v>
      </c>
      <c r="N12008" s="61" t="str">
        <f t="shared" si="374"/>
        <v>-</v>
      </c>
      <c r="P12008" s="73" t="str">
        <f t="shared" si="375"/>
        <v/>
      </c>
      <c r="Q12008" s="61" t="s">
        <v>86</v>
      </c>
    </row>
    <row r="12009" spans="8:17" x14ac:dyDescent="0.25">
      <c r="H12009" s="59">
        <v>109509</v>
      </c>
      <c r="I12009" s="59" t="s">
        <v>72</v>
      </c>
      <c r="J12009" s="59">
        <v>42188393</v>
      </c>
      <c r="K12009" s="59" t="s">
        <v>12511</v>
      </c>
      <c r="L12009" s="61" t="s">
        <v>81</v>
      </c>
      <c r="M12009" s="61">
        <f>VLOOKUP(H12009,zdroj!C:F,4,0)</f>
        <v>0</v>
      </c>
      <c r="N12009" s="61" t="str">
        <f t="shared" si="374"/>
        <v>-</v>
      </c>
      <c r="P12009" s="73" t="str">
        <f t="shared" si="375"/>
        <v/>
      </c>
      <c r="Q12009" s="61" t="s">
        <v>86</v>
      </c>
    </row>
    <row r="12010" spans="8:17" x14ac:dyDescent="0.25">
      <c r="H12010" s="59">
        <v>109509</v>
      </c>
      <c r="I12010" s="59" t="s">
        <v>72</v>
      </c>
      <c r="J12010" s="59">
        <v>42593344</v>
      </c>
      <c r="K12010" s="59" t="s">
        <v>12512</v>
      </c>
      <c r="L12010" s="61" t="s">
        <v>81</v>
      </c>
      <c r="M12010" s="61">
        <f>VLOOKUP(H12010,zdroj!C:F,4,0)</f>
        <v>0</v>
      </c>
      <c r="N12010" s="61" t="str">
        <f t="shared" si="374"/>
        <v>-</v>
      </c>
      <c r="P12010" s="73" t="str">
        <f t="shared" si="375"/>
        <v/>
      </c>
      <c r="Q12010" s="61" t="s">
        <v>86</v>
      </c>
    </row>
    <row r="12011" spans="8:17" x14ac:dyDescent="0.25">
      <c r="H12011" s="59">
        <v>109509</v>
      </c>
      <c r="I12011" s="59" t="s">
        <v>72</v>
      </c>
      <c r="J12011" s="59">
        <v>74261282</v>
      </c>
      <c r="K12011" s="59" t="s">
        <v>12513</v>
      </c>
      <c r="L12011" s="61" t="s">
        <v>81</v>
      </c>
      <c r="M12011" s="61">
        <f>VLOOKUP(H12011,zdroj!C:F,4,0)</f>
        <v>0</v>
      </c>
      <c r="N12011" s="61" t="str">
        <f t="shared" si="374"/>
        <v>-</v>
      </c>
      <c r="P12011" s="73" t="str">
        <f t="shared" si="375"/>
        <v/>
      </c>
      <c r="Q12011" s="61" t="s">
        <v>86</v>
      </c>
    </row>
    <row r="12012" spans="8:17" x14ac:dyDescent="0.25">
      <c r="H12012" s="59">
        <v>109509</v>
      </c>
      <c r="I12012" s="59" t="s">
        <v>72</v>
      </c>
      <c r="J12012" s="59">
        <v>75490374</v>
      </c>
      <c r="K12012" s="59" t="s">
        <v>12514</v>
      </c>
      <c r="L12012" s="61" t="s">
        <v>81</v>
      </c>
      <c r="M12012" s="61">
        <f>VLOOKUP(H12012,zdroj!C:F,4,0)</f>
        <v>0</v>
      </c>
      <c r="N12012" s="61" t="str">
        <f t="shared" si="374"/>
        <v>-</v>
      </c>
      <c r="P12012" s="73" t="str">
        <f t="shared" si="375"/>
        <v/>
      </c>
      <c r="Q12012" s="61" t="s">
        <v>86</v>
      </c>
    </row>
    <row r="12013" spans="8:17" x14ac:dyDescent="0.25">
      <c r="H12013" s="59">
        <v>109509</v>
      </c>
      <c r="I12013" s="59" t="s">
        <v>72</v>
      </c>
      <c r="J12013" s="59">
        <v>75504758</v>
      </c>
      <c r="K12013" s="59" t="s">
        <v>12515</v>
      </c>
      <c r="L12013" s="61" t="s">
        <v>81</v>
      </c>
      <c r="M12013" s="61">
        <f>VLOOKUP(H12013,zdroj!C:F,4,0)</f>
        <v>0</v>
      </c>
      <c r="N12013" s="61" t="str">
        <f t="shared" si="374"/>
        <v>-</v>
      </c>
      <c r="P12013" s="73" t="str">
        <f t="shared" si="375"/>
        <v/>
      </c>
      <c r="Q12013" s="61" t="s">
        <v>86</v>
      </c>
    </row>
    <row r="12014" spans="8:17" x14ac:dyDescent="0.25">
      <c r="H12014" s="59">
        <v>109509</v>
      </c>
      <c r="I12014" s="59" t="s">
        <v>72</v>
      </c>
      <c r="J12014" s="59">
        <v>75869888</v>
      </c>
      <c r="K12014" s="59" t="s">
        <v>12516</v>
      </c>
      <c r="L12014" s="61" t="s">
        <v>114</v>
      </c>
      <c r="M12014" s="61">
        <f>VLOOKUP(H12014,zdroj!C:F,4,0)</f>
        <v>0</v>
      </c>
      <c r="N12014" s="61" t="str">
        <f t="shared" si="374"/>
        <v>katC</v>
      </c>
      <c r="P12014" s="73" t="str">
        <f t="shared" si="375"/>
        <v/>
      </c>
      <c r="Q12014" s="61" t="s">
        <v>31</v>
      </c>
    </row>
    <row r="12015" spans="8:17" x14ac:dyDescent="0.25">
      <c r="H12015" s="59">
        <v>109509</v>
      </c>
      <c r="I12015" s="59" t="s">
        <v>72</v>
      </c>
      <c r="J12015" s="59">
        <v>75869969</v>
      </c>
      <c r="K12015" s="59" t="s">
        <v>12517</v>
      </c>
      <c r="L12015" s="61" t="s">
        <v>81</v>
      </c>
      <c r="M12015" s="61">
        <f>VLOOKUP(H12015,zdroj!C:F,4,0)</f>
        <v>0</v>
      </c>
      <c r="N12015" s="61" t="str">
        <f t="shared" si="374"/>
        <v>-</v>
      </c>
      <c r="P12015" s="73" t="str">
        <f t="shared" si="375"/>
        <v/>
      </c>
      <c r="Q12015" s="61" t="s">
        <v>86</v>
      </c>
    </row>
    <row r="12016" spans="8:17" x14ac:dyDescent="0.25">
      <c r="H12016" s="59">
        <v>109509</v>
      </c>
      <c r="I12016" s="59" t="s">
        <v>72</v>
      </c>
      <c r="J12016" s="59">
        <v>77663896</v>
      </c>
      <c r="K12016" s="59" t="s">
        <v>12518</v>
      </c>
      <c r="L12016" s="61" t="s">
        <v>81</v>
      </c>
      <c r="M12016" s="61">
        <f>VLOOKUP(H12016,zdroj!C:F,4,0)</f>
        <v>0</v>
      </c>
      <c r="N12016" s="61" t="str">
        <f t="shared" si="374"/>
        <v>-</v>
      </c>
      <c r="P12016" s="73" t="str">
        <f t="shared" si="375"/>
        <v/>
      </c>
      <c r="Q12016" s="61" t="s">
        <v>86</v>
      </c>
    </row>
    <row r="12017" spans="8:17" x14ac:dyDescent="0.25">
      <c r="H12017" s="59">
        <v>109509</v>
      </c>
      <c r="I12017" s="59" t="s">
        <v>72</v>
      </c>
      <c r="J12017" s="59">
        <v>78668387</v>
      </c>
      <c r="K12017" s="59" t="s">
        <v>12519</v>
      </c>
      <c r="L12017" s="61" t="s">
        <v>81</v>
      </c>
      <c r="M12017" s="61">
        <f>VLOOKUP(H12017,zdroj!C:F,4,0)</f>
        <v>0</v>
      </c>
      <c r="N12017" s="61" t="str">
        <f t="shared" si="374"/>
        <v>-</v>
      </c>
      <c r="P12017" s="73" t="str">
        <f t="shared" si="375"/>
        <v/>
      </c>
      <c r="Q12017" s="61" t="s">
        <v>86</v>
      </c>
    </row>
    <row r="12018" spans="8:17" x14ac:dyDescent="0.25">
      <c r="H12018" s="59">
        <v>109509</v>
      </c>
      <c r="I12018" s="59" t="s">
        <v>72</v>
      </c>
      <c r="J12018" s="59">
        <v>78716993</v>
      </c>
      <c r="K12018" s="59" t="s">
        <v>12520</v>
      </c>
      <c r="L12018" s="61" t="s">
        <v>81</v>
      </c>
      <c r="M12018" s="61">
        <f>VLOOKUP(H12018,zdroj!C:F,4,0)</f>
        <v>0</v>
      </c>
      <c r="N12018" s="61" t="str">
        <f t="shared" si="374"/>
        <v>-</v>
      </c>
      <c r="P12018" s="73" t="str">
        <f t="shared" si="375"/>
        <v/>
      </c>
      <c r="Q12018" s="61" t="s">
        <v>86</v>
      </c>
    </row>
    <row r="12019" spans="8:17" x14ac:dyDescent="0.25">
      <c r="H12019" s="59">
        <v>109509</v>
      </c>
      <c r="I12019" s="59" t="s">
        <v>72</v>
      </c>
      <c r="J12019" s="59">
        <v>78967791</v>
      </c>
      <c r="K12019" s="59" t="s">
        <v>12521</v>
      </c>
      <c r="L12019" s="61" t="s">
        <v>81</v>
      </c>
      <c r="M12019" s="61">
        <f>VLOOKUP(H12019,zdroj!C:F,4,0)</f>
        <v>0</v>
      </c>
      <c r="N12019" s="61" t="str">
        <f t="shared" si="374"/>
        <v>-</v>
      </c>
      <c r="P12019" s="73" t="str">
        <f t="shared" si="375"/>
        <v/>
      </c>
      <c r="Q12019" s="61" t="s">
        <v>86</v>
      </c>
    </row>
    <row r="12020" spans="8:17" x14ac:dyDescent="0.25">
      <c r="H12020" s="59">
        <v>109509</v>
      </c>
      <c r="I12020" s="59" t="s">
        <v>72</v>
      </c>
      <c r="J12020" s="59">
        <v>78968356</v>
      </c>
      <c r="K12020" s="59" t="s">
        <v>12522</v>
      </c>
      <c r="L12020" s="61" t="s">
        <v>81</v>
      </c>
      <c r="M12020" s="61">
        <f>VLOOKUP(H12020,zdroj!C:F,4,0)</f>
        <v>0</v>
      </c>
      <c r="N12020" s="61" t="str">
        <f t="shared" si="374"/>
        <v>-</v>
      </c>
      <c r="P12020" s="73" t="str">
        <f t="shared" si="375"/>
        <v/>
      </c>
      <c r="Q12020" s="61" t="s">
        <v>86</v>
      </c>
    </row>
    <row r="12021" spans="8:17" x14ac:dyDescent="0.25">
      <c r="H12021" s="59">
        <v>109509</v>
      </c>
      <c r="I12021" s="59" t="s">
        <v>72</v>
      </c>
      <c r="J12021" s="59">
        <v>79391486</v>
      </c>
      <c r="K12021" s="59" t="s">
        <v>12523</v>
      </c>
      <c r="L12021" s="61" t="s">
        <v>81</v>
      </c>
      <c r="M12021" s="61">
        <f>VLOOKUP(H12021,zdroj!C:F,4,0)</f>
        <v>0</v>
      </c>
      <c r="N12021" s="61" t="str">
        <f t="shared" si="374"/>
        <v>-</v>
      </c>
      <c r="P12021" s="73" t="str">
        <f t="shared" si="375"/>
        <v/>
      </c>
      <c r="Q12021" s="61" t="s">
        <v>86</v>
      </c>
    </row>
    <row r="12022" spans="8:17" x14ac:dyDescent="0.25">
      <c r="H12022" s="59">
        <v>109517</v>
      </c>
      <c r="I12022" s="59" t="s">
        <v>69</v>
      </c>
      <c r="J12022" s="59">
        <v>20999062</v>
      </c>
      <c r="K12022" s="59" t="s">
        <v>12524</v>
      </c>
      <c r="L12022" s="61" t="s">
        <v>113</v>
      </c>
      <c r="M12022" s="61">
        <f>VLOOKUP(H12022,zdroj!C:F,4,0)</f>
        <v>0</v>
      </c>
      <c r="N12022" s="61" t="str">
        <f t="shared" si="374"/>
        <v>katB</v>
      </c>
      <c r="P12022" s="73" t="str">
        <f t="shared" si="375"/>
        <v/>
      </c>
      <c r="Q12022" s="61" t="s">
        <v>30</v>
      </c>
    </row>
    <row r="12023" spans="8:17" x14ac:dyDescent="0.25">
      <c r="H12023" s="59">
        <v>109517</v>
      </c>
      <c r="I12023" s="59" t="s">
        <v>69</v>
      </c>
      <c r="J12023" s="59">
        <v>20999071</v>
      </c>
      <c r="K12023" s="59" t="s">
        <v>12525</v>
      </c>
      <c r="L12023" s="61" t="s">
        <v>113</v>
      </c>
      <c r="M12023" s="61">
        <f>VLOOKUP(H12023,zdroj!C:F,4,0)</f>
        <v>0</v>
      </c>
      <c r="N12023" s="61" t="str">
        <f t="shared" si="374"/>
        <v>katB</v>
      </c>
      <c r="P12023" s="73" t="str">
        <f t="shared" si="375"/>
        <v/>
      </c>
      <c r="Q12023" s="61" t="s">
        <v>30</v>
      </c>
    </row>
    <row r="12024" spans="8:17" x14ac:dyDescent="0.25">
      <c r="H12024" s="59">
        <v>109517</v>
      </c>
      <c r="I12024" s="59" t="s">
        <v>69</v>
      </c>
      <c r="J12024" s="59">
        <v>20999089</v>
      </c>
      <c r="K12024" s="59" t="s">
        <v>12526</v>
      </c>
      <c r="L12024" s="61" t="s">
        <v>113</v>
      </c>
      <c r="M12024" s="61">
        <f>VLOOKUP(H12024,zdroj!C:F,4,0)</f>
        <v>0</v>
      </c>
      <c r="N12024" s="61" t="str">
        <f t="shared" si="374"/>
        <v>katB</v>
      </c>
      <c r="P12024" s="73" t="str">
        <f t="shared" si="375"/>
        <v/>
      </c>
      <c r="Q12024" s="61" t="s">
        <v>30</v>
      </c>
    </row>
    <row r="12025" spans="8:17" x14ac:dyDescent="0.25">
      <c r="H12025" s="59">
        <v>109517</v>
      </c>
      <c r="I12025" s="59" t="s">
        <v>69</v>
      </c>
      <c r="J12025" s="59">
        <v>20999097</v>
      </c>
      <c r="K12025" s="59" t="s">
        <v>12527</v>
      </c>
      <c r="L12025" s="61" t="s">
        <v>113</v>
      </c>
      <c r="M12025" s="61">
        <f>VLOOKUP(H12025,zdroj!C:F,4,0)</f>
        <v>0</v>
      </c>
      <c r="N12025" s="61" t="str">
        <f t="shared" si="374"/>
        <v>katB</v>
      </c>
      <c r="P12025" s="73" t="str">
        <f t="shared" si="375"/>
        <v/>
      </c>
      <c r="Q12025" s="61" t="s">
        <v>30</v>
      </c>
    </row>
    <row r="12026" spans="8:17" x14ac:dyDescent="0.25">
      <c r="H12026" s="59">
        <v>109517</v>
      </c>
      <c r="I12026" s="59" t="s">
        <v>69</v>
      </c>
      <c r="J12026" s="59">
        <v>20999101</v>
      </c>
      <c r="K12026" s="59" t="s">
        <v>12528</v>
      </c>
      <c r="L12026" s="61" t="s">
        <v>113</v>
      </c>
      <c r="M12026" s="61">
        <f>VLOOKUP(H12026,zdroj!C:F,4,0)</f>
        <v>0</v>
      </c>
      <c r="N12026" s="61" t="str">
        <f t="shared" si="374"/>
        <v>katB</v>
      </c>
      <c r="P12026" s="73" t="str">
        <f t="shared" si="375"/>
        <v/>
      </c>
      <c r="Q12026" s="61" t="s">
        <v>30</v>
      </c>
    </row>
    <row r="12027" spans="8:17" x14ac:dyDescent="0.25">
      <c r="H12027" s="59">
        <v>109517</v>
      </c>
      <c r="I12027" s="59" t="s">
        <v>69</v>
      </c>
      <c r="J12027" s="59">
        <v>20999119</v>
      </c>
      <c r="K12027" s="59" t="s">
        <v>12529</v>
      </c>
      <c r="L12027" s="61" t="s">
        <v>113</v>
      </c>
      <c r="M12027" s="61">
        <f>VLOOKUP(H12027,zdroj!C:F,4,0)</f>
        <v>0</v>
      </c>
      <c r="N12027" s="61" t="str">
        <f t="shared" si="374"/>
        <v>katB</v>
      </c>
      <c r="P12027" s="73" t="str">
        <f t="shared" si="375"/>
        <v/>
      </c>
      <c r="Q12027" s="61" t="s">
        <v>30</v>
      </c>
    </row>
    <row r="12028" spans="8:17" x14ac:dyDescent="0.25">
      <c r="H12028" s="59">
        <v>109517</v>
      </c>
      <c r="I12028" s="59" t="s">
        <v>69</v>
      </c>
      <c r="J12028" s="59">
        <v>20999127</v>
      </c>
      <c r="K12028" s="59" t="s">
        <v>12530</v>
      </c>
      <c r="L12028" s="61" t="s">
        <v>113</v>
      </c>
      <c r="M12028" s="61">
        <f>VLOOKUP(H12028,zdroj!C:F,4,0)</f>
        <v>0</v>
      </c>
      <c r="N12028" s="61" t="str">
        <f t="shared" si="374"/>
        <v>katB</v>
      </c>
      <c r="P12028" s="73" t="str">
        <f t="shared" si="375"/>
        <v/>
      </c>
      <c r="Q12028" s="61" t="s">
        <v>30</v>
      </c>
    </row>
    <row r="12029" spans="8:17" x14ac:dyDescent="0.25">
      <c r="H12029" s="59">
        <v>109517</v>
      </c>
      <c r="I12029" s="59" t="s">
        <v>69</v>
      </c>
      <c r="J12029" s="59">
        <v>20999135</v>
      </c>
      <c r="K12029" s="59" t="s">
        <v>12531</v>
      </c>
      <c r="L12029" s="61" t="s">
        <v>113</v>
      </c>
      <c r="M12029" s="61">
        <f>VLOOKUP(H12029,zdroj!C:F,4,0)</f>
        <v>0</v>
      </c>
      <c r="N12029" s="61" t="str">
        <f t="shared" si="374"/>
        <v>katB</v>
      </c>
      <c r="P12029" s="73" t="str">
        <f t="shared" si="375"/>
        <v/>
      </c>
      <c r="Q12029" s="61" t="s">
        <v>30</v>
      </c>
    </row>
    <row r="12030" spans="8:17" x14ac:dyDescent="0.25">
      <c r="H12030" s="59">
        <v>109517</v>
      </c>
      <c r="I12030" s="59" t="s">
        <v>69</v>
      </c>
      <c r="J12030" s="59">
        <v>20999143</v>
      </c>
      <c r="K12030" s="59" t="s">
        <v>12532</v>
      </c>
      <c r="L12030" s="61" t="s">
        <v>113</v>
      </c>
      <c r="M12030" s="61">
        <f>VLOOKUP(H12030,zdroj!C:F,4,0)</f>
        <v>0</v>
      </c>
      <c r="N12030" s="61" t="str">
        <f t="shared" si="374"/>
        <v>katB</v>
      </c>
      <c r="P12030" s="73" t="str">
        <f t="shared" si="375"/>
        <v/>
      </c>
      <c r="Q12030" s="61" t="s">
        <v>30</v>
      </c>
    </row>
    <row r="12031" spans="8:17" x14ac:dyDescent="0.25">
      <c r="H12031" s="59">
        <v>109517</v>
      </c>
      <c r="I12031" s="59" t="s">
        <v>69</v>
      </c>
      <c r="J12031" s="59">
        <v>20999151</v>
      </c>
      <c r="K12031" s="59" t="s">
        <v>12533</v>
      </c>
      <c r="L12031" s="61" t="s">
        <v>113</v>
      </c>
      <c r="M12031" s="61">
        <f>VLOOKUP(H12031,zdroj!C:F,4,0)</f>
        <v>0</v>
      </c>
      <c r="N12031" s="61" t="str">
        <f t="shared" si="374"/>
        <v>katB</v>
      </c>
      <c r="P12031" s="73" t="str">
        <f t="shared" si="375"/>
        <v/>
      </c>
      <c r="Q12031" s="61" t="s">
        <v>30</v>
      </c>
    </row>
    <row r="12032" spans="8:17" x14ac:dyDescent="0.25">
      <c r="H12032" s="59">
        <v>109517</v>
      </c>
      <c r="I12032" s="59" t="s">
        <v>69</v>
      </c>
      <c r="J12032" s="59">
        <v>20999160</v>
      </c>
      <c r="K12032" s="59" t="s">
        <v>12534</v>
      </c>
      <c r="L12032" s="61" t="s">
        <v>113</v>
      </c>
      <c r="M12032" s="61">
        <f>VLOOKUP(H12032,zdroj!C:F,4,0)</f>
        <v>0</v>
      </c>
      <c r="N12032" s="61" t="str">
        <f t="shared" si="374"/>
        <v>katB</v>
      </c>
      <c r="P12032" s="73" t="str">
        <f t="shared" si="375"/>
        <v/>
      </c>
      <c r="Q12032" s="61" t="s">
        <v>30</v>
      </c>
    </row>
    <row r="12033" spans="8:17" x14ac:dyDescent="0.25">
      <c r="H12033" s="59">
        <v>109517</v>
      </c>
      <c r="I12033" s="59" t="s">
        <v>69</v>
      </c>
      <c r="J12033" s="59">
        <v>20999178</v>
      </c>
      <c r="K12033" s="59" t="s">
        <v>12535</v>
      </c>
      <c r="L12033" s="61" t="s">
        <v>113</v>
      </c>
      <c r="M12033" s="61">
        <f>VLOOKUP(H12033,zdroj!C:F,4,0)</f>
        <v>0</v>
      </c>
      <c r="N12033" s="61" t="str">
        <f t="shared" si="374"/>
        <v>katB</v>
      </c>
      <c r="P12033" s="73" t="str">
        <f t="shared" si="375"/>
        <v/>
      </c>
      <c r="Q12033" s="61" t="s">
        <v>30</v>
      </c>
    </row>
    <row r="12034" spans="8:17" x14ac:dyDescent="0.25">
      <c r="H12034" s="59">
        <v>109517</v>
      </c>
      <c r="I12034" s="59" t="s">
        <v>69</v>
      </c>
      <c r="J12034" s="59">
        <v>20999186</v>
      </c>
      <c r="K12034" s="59" t="s">
        <v>12536</v>
      </c>
      <c r="L12034" s="61" t="s">
        <v>113</v>
      </c>
      <c r="M12034" s="61">
        <f>VLOOKUP(H12034,zdroj!C:F,4,0)</f>
        <v>0</v>
      </c>
      <c r="N12034" s="61" t="str">
        <f t="shared" si="374"/>
        <v>katB</v>
      </c>
      <c r="P12034" s="73" t="str">
        <f t="shared" si="375"/>
        <v/>
      </c>
      <c r="Q12034" s="61" t="s">
        <v>30</v>
      </c>
    </row>
    <row r="12035" spans="8:17" x14ac:dyDescent="0.25">
      <c r="H12035" s="59">
        <v>109517</v>
      </c>
      <c r="I12035" s="59" t="s">
        <v>69</v>
      </c>
      <c r="J12035" s="59">
        <v>20999194</v>
      </c>
      <c r="K12035" s="59" t="s">
        <v>12537</v>
      </c>
      <c r="L12035" s="61" t="s">
        <v>113</v>
      </c>
      <c r="M12035" s="61">
        <f>VLOOKUP(H12035,zdroj!C:F,4,0)</f>
        <v>0</v>
      </c>
      <c r="N12035" s="61" t="str">
        <f t="shared" si="374"/>
        <v>katB</v>
      </c>
      <c r="P12035" s="73" t="str">
        <f t="shared" si="375"/>
        <v/>
      </c>
      <c r="Q12035" s="61" t="s">
        <v>30</v>
      </c>
    </row>
    <row r="12036" spans="8:17" x14ac:dyDescent="0.25">
      <c r="H12036" s="59">
        <v>109517</v>
      </c>
      <c r="I12036" s="59" t="s">
        <v>69</v>
      </c>
      <c r="J12036" s="59">
        <v>20999208</v>
      </c>
      <c r="K12036" s="59" t="s">
        <v>12538</v>
      </c>
      <c r="L12036" s="61" t="s">
        <v>81</v>
      </c>
      <c r="M12036" s="61">
        <f>VLOOKUP(H12036,zdroj!C:F,4,0)</f>
        <v>0</v>
      </c>
      <c r="N12036" s="61" t="str">
        <f t="shared" si="374"/>
        <v>-</v>
      </c>
      <c r="P12036" s="73" t="str">
        <f t="shared" si="375"/>
        <v/>
      </c>
      <c r="Q12036" s="61" t="s">
        <v>86</v>
      </c>
    </row>
    <row r="12037" spans="8:17" x14ac:dyDescent="0.25">
      <c r="H12037" s="59">
        <v>109517</v>
      </c>
      <c r="I12037" s="59" t="s">
        <v>69</v>
      </c>
      <c r="J12037" s="59">
        <v>20999216</v>
      </c>
      <c r="K12037" s="59" t="s">
        <v>12539</v>
      </c>
      <c r="L12037" s="61" t="s">
        <v>81</v>
      </c>
      <c r="M12037" s="61">
        <f>VLOOKUP(H12037,zdroj!C:F,4,0)</f>
        <v>0</v>
      </c>
      <c r="N12037" s="61" t="str">
        <f t="shared" si="374"/>
        <v>-</v>
      </c>
      <c r="P12037" s="73" t="str">
        <f t="shared" si="375"/>
        <v/>
      </c>
      <c r="Q12037" s="61" t="s">
        <v>86</v>
      </c>
    </row>
    <row r="12038" spans="8:17" x14ac:dyDescent="0.25">
      <c r="H12038" s="59">
        <v>109517</v>
      </c>
      <c r="I12038" s="59" t="s">
        <v>69</v>
      </c>
      <c r="J12038" s="59">
        <v>20999224</v>
      </c>
      <c r="K12038" s="59" t="s">
        <v>12540</v>
      </c>
      <c r="L12038" s="61" t="s">
        <v>81</v>
      </c>
      <c r="M12038" s="61">
        <f>VLOOKUP(H12038,zdroj!C:F,4,0)</f>
        <v>0</v>
      </c>
      <c r="N12038" s="61" t="str">
        <f t="shared" si="374"/>
        <v>-</v>
      </c>
      <c r="P12038" s="73" t="str">
        <f t="shared" si="375"/>
        <v/>
      </c>
      <c r="Q12038" s="61" t="s">
        <v>86</v>
      </c>
    </row>
    <row r="12039" spans="8:17" x14ac:dyDescent="0.25">
      <c r="H12039" s="59">
        <v>109517</v>
      </c>
      <c r="I12039" s="59" t="s">
        <v>69</v>
      </c>
      <c r="J12039" s="59">
        <v>20999232</v>
      </c>
      <c r="K12039" s="59" t="s">
        <v>12541</v>
      </c>
      <c r="L12039" s="61" t="s">
        <v>81</v>
      </c>
      <c r="M12039" s="61">
        <f>VLOOKUP(H12039,zdroj!C:F,4,0)</f>
        <v>0</v>
      </c>
      <c r="N12039" s="61" t="str">
        <f t="shared" ref="N12039:N12102" si="376">IF(M12039="A",IF(L12039="katA","katB",L12039),L12039)</f>
        <v>-</v>
      </c>
      <c r="P12039" s="73" t="str">
        <f t="shared" ref="P12039:P12102" si="377">IF(O12039="A",1,"")</f>
        <v/>
      </c>
      <c r="Q12039" s="61" t="s">
        <v>86</v>
      </c>
    </row>
    <row r="12040" spans="8:17" x14ac:dyDescent="0.25">
      <c r="H12040" s="59">
        <v>109517</v>
      </c>
      <c r="I12040" s="59" t="s">
        <v>69</v>
      </c>
      <c r="J12040" s="59">
        <v>20999241</v>
      </c>
      <c r="K12040" s="59" t="s">
        <v>12542</v>
      </c>
      <c r="L12040" s="61" t="s">
        <v>81</v>
      </c>
      <c r="M12040" s="61">
        <f>VLOOKUP(H12040,zdroj!C:F,4,0)</f>
        <v>0</v>
      </c>
      <c r="N12040" s="61" t="str">
        <f t="shared" si="376"/>
        <v>-</v>
      </c>
      <c r="P12040" s="73" t="str">
        <f t="shared" si="377"/>
        <v/>
      </c>
      <c r="Q12040" s="61" t="s">
        <v>86</v>
      </c>
    </row>
    <row r="12041" spans="8:17" x14ac:dyDescent="0.25">
      <c r="H12041" s="59">
        <v>109517</v>
      </c>
      <c r="I12041" s="59" t="s">
        <v>69</v>
      </c>
      <c r="J12041" s="59">
        <v>20999259</v>
      </c>
      <c r="K12041" s="59" t="s">
        <v>12543</v>
      </c>
      <c r="L12041" s="61" t="s">
        <v>81</v>
      </c>
      <c r="M12041" s="61">
        <f>VLOOKUP(H12041,zdroj!C:F,4,0)</f>
        <v>0</v>
      </c>
      <c r="N12041" s="61" t="str">
        <f t="shared" si="376"/>
        <v>-</v>
      </c>
      <c r="P12041" s="73" t="str">
        <f t="shared" si="377"/>
        <v/>
      </c>
      <c r="Q12041" s="61" t="s">
        <v>86</v>
      </c>
    </row>
    <row r="12042" spans="8:17" x14ac:dyDescent="0.25">
      <c r="H12042" s="59">
        <v>109517</v>
      </c>
      <c r="I12042" s="59" t="s">
        <v>69</v>
      </c>
      <c r="J12042" s="59">
        <v>20999267</v>
      </c>
      <c r="K12042" s="59" t="s">
        <v>12544</v>
      </c>
      <c r="L12042" s="61" t="s">
        <v>81</v>
      </c>
      <c r="M12042" s="61">
        <f>VLOOKUP(H12042,zdroj!C:F,4,0)</f>
        <v>0</v>
      </c>
      <c r="N12042" s="61" t="str">
        <f t="shared" si="376"/>
        <v>-</v>
      </c>
      <c r="P12042" s="73" t="str">
        <f t="shared" si="377"/>
        <v/>
      </c>
      <c r="Q12042" s="61" t="s">
        <v>86</v>
      </c>
    </row>
    <row r="12043" spans="8:17" x14ac:dyDescent="0.25">
      <c r="H12043" s="59">
        <v>109517</v>
      </c>
      <c r="I12043" s="59" t="s">
        <v>69</v>
      </c>
      <c r="J12043" s="59">
        <v>20999275</v>
      </c>
      <c r="K12043" s="59" t="s">
        <v>12545</v>
      </c>
      <c r="L12043" s="61" t="s">
        <v>81</v>
      </c>
      <c r="M12043" s="61">
        <f>VLOOKUP(H12043,zdroj!C:F,4,0)</f>
        <v>0</v>
      </c>
      <c r="N12043" s="61" t="str">
        <f t="shared" si="376"/>
        <v>-</v>
      </c>
      <c r="P12043" s="73" t="str">
        <f t="shared" si="377"/>
        <v/>
      </c>
      <c r="Q12043" s="61" t="s">
        <v>86</v>
      </c>
    </row>
    <row r="12044" spans="8:17" x14ac:dyDescent="0.25">
      <c r="H12044" s="59">
        <v>109517</v>
      </c>
      <c r="I12044" s="59" t="s">
        <v>69</v>
      </c>
      <c r="J12044" s="59">
        <v>20999283</v>
      </c>
      <c r="K12044" s="59" t="s">
        <v>12546</v>
      </c>
      <c r="L12044" s="61" t="s">
        <v>81</v>
      </c>
      <c r="M12044" s="61">
        <f>VLOOKUP(H12044,zdroj!C:F,4,0)</f>
        <v>0</v>
      </c>
      <c r="N12044" s="61" t="str">
        <f t="shared" si="376"/>
        <v>-</v>
      </c>
      <c r="P12044" s="73" t="str">
        <f t="shared" si="377"/>
        <v/>
      </c>
      <c r="Q12044" s="61" t="s">
        <v>86</v>
      </c>
    </row>
    <row r="12045" spans="8:17" x14ac:dyDescent="0.25">
      <c r="H12045" s="59">
        <v>109517</v>
      </c>
      <c r="I12045" s="59" t="s">
        <v>69</v>
      </c>
      <c r="J12045" s="59">
        <v>20999291</v>
      </c>
      <c r="K12045" s="59" t="s">
        <v>12547</v>
      </c>
      <c r="L12045" s="61" t="s">
        <v>81</v>
      </c>
      <c r="M12045" s="61">
        <f>VLOOKUP(H12045,zdroj!C:F,4,0)</f>
        <v>0</v>
      </c>
      <c r="N12045" s="61" t="str">
        <f t="shared" si="376"/>
        <v>-</v>
      </c>
      <c r="P12045" s="73" t="str">
        <f t="shared" si="377"/>
        <v/>
      </c>
      <c r="Q12045" s="61" t="s">
        <v>86</v>
      </c>
    </row>
    <row r="12046" spans="8:17" x14ac:dyDescent="0.25">
      <c r="H12046" s="59">
        <v>109517</v>
      </c>
      <c r="I12046" s="59" t="s">
        <v>69</v>
      </c>
      <c r="J12046" s="59">
        <v>20999305</v>
      </c>
      <c r="K12046" s="59" t="s">
        <v>12548</v>
      </c>
      <c r="L12046" s="61" t="s">
        <v>81</v>
      </c>
      <c r="M12046" s="61">
        <f>VLOOKUP(H12046,zdroj!C:F,4,0)</f>
        <v>0</v>
      </c>
      <c r="N12046" s="61" t="str">
        <f t="shared" si="376"/>
        <v>-</v>
      </c>
      <c r="P12046" s="73" t="str">
        <f t="shared" si="377"/>
        <v/>
      </c>
      <c r="Q12046" s="61" t="s">
        <v>86</v>
      </c>
    </row>
    <row r="12047" spans="8:17" x14ac:dyDescent="0.25">
      <c r="H12047" s="59">
        <v>109517</v>
      </c>
      <c r="I12047" s="59" t="s">
        <v>69</v>
      </c>
      <c r="J12047" s="59">
        <v>20999313</v>
      </c>
      <c r="K12047" s="59" t="s">
        <v>12549</v>
      </c>
      <c r="L12047" s="61" t="s">
        <v>81</v>
      </c>
      <c r="M12047" s="61">
        <f>VLOOKUP(H12047,zdroj!C:F,4,0)</f>
        <v>0</v>
      </c>
      <c r="N12047" s="61" t="str">
        <f t="shared" si="376"/>
        <v>-</v>
      </c>
      <c r="P12047" s="73" t="str">
        <f t="shared" si="377"/>
        <v/>
      </c>
      <c r="Q12047" s="61" t="s">
        <v>86</v>
      </c>
    </row>
    <row r="12048" spans="8:17" x14ac:dyDescent="0.25">
      <c r="H12048" s="59">
        <v>109517</v>
      </c>
      <c r="I12048" s="59" t="s">
        <v>69</v>
      </c>
      <c r="J12048" s="59">
        <v>20999321</v>
      </c>
      <c r="K12048" s="59" t="s">
        <v>12550</v>
      </c>
      <c r="L12048" s="61" t="s">
        <v>81</v>
      </c>
      <c r="M12048" s="61">
        <f>VLOOKUP(H12048,zdroj!C:F,4,0)</f>
        <v>0</v>
      </c>
      <c r="N12048" s="61" t="str">
        <f t="shared" si="376"/>
        <v>-</v>
      </c>
      <c r="P12048" s="73" t="str">
        <f t="shared" si="377"/>
        <v/>
      </c>
      <c r="Q12048" s="61" t="s">
        <v>86</v>
      </c>
    </row>
    <row r="12049" spans="8:17" x14ac:dyDescent="0.25">
      <c r="H12049" s="59">
        <v>109517</v>
      </c>
      <c r="I12049" s="59" t="s">
        <v>69</v>
      </c>
      <c r="J12049" s="59">
        <v>20999330</v>
      </c>
      <c r="K12049" s="59" t="s">
        <v>12551</v>
      </c>
      <c r="L12049" s="61" t="s">
        <v>81</v>
      </c>
      <c r="M12049" s="61">
        <f>VLOOKUP(H12049,zdroj!C:F,4,0)</f>
        <v>0</v>
      </c>
      <c r="N12049" s="61" t="str">
        <f t="shared" si="376"/>
        <v>-</v>
      </c>
      <c r="P12049" s="73" t="str">
        <f t="shared" si="377"/>
        <v/>
      </c>
      <c r="Q12049" s="61" t="s">
        <v>86</v>
      </c>
    </row>
    <row r="12050" spans="8:17" x14ac:dyDescent="0.25">
      <c r="H12050" s="59">
        <v>109517</v>
      </c>
      <c r="I12050" s="59" t="s">
        <v>69</v>
      </c>
      <c r="J12050" s="59">
        <v>20999348</v>
      </c>
      <c r="K12050" s="59" t="s">
        <v>12552</v>
      </c>
      <c r="L12050" s="61" t="s">
        <v>81</v>
      </c>
      <c r="M12050" s="61">
        <f>VLOOKUP(H12050,zdroj!C:F,4,0)</f>
        <v>0</v>
      </c>
      <c r="N12050" s="61" t="str">
        <f t="shared" si="376"/>
        <v>-</v>
      </c>
      <c r="P12050" s="73" t="str">
        <f t="shared" si="377"/>
        <v/>
      </c>
      <c r="Q12050" s="61" t="s">
        <v>86</v>
      </c>
    </row>
    <row r="12051" spans="8:17" x14ac:dyDescent="0.25">
      <c r="H12051" s="59">
        <v>109517</v>
      </c>
      <c r="I12051" s="59" t="s">
        <v>69</v>
      </c>
      <c r="J12051" s="59">
        <v>20999356</v>
      </c>
      <c r="K12051" s="59" t="s">
        <v>12553</v>
      </c>
      <c r="L12051" s="61" t="s">
        <v>81</v>
      </c>
      <c r="M12051" s="61">
        <f>VLOOKUP(H12051,zdroj!C:F,4,0)</f>
        <v>0</v>
      </c>
      <c r="N12051" s="61" t="str">
        <f t="shared" si="376"/>
        <v>-</v>
      </c>
      <c r="P12051" s="73" t="str">
        <f t="shared" si="377"/>
        <v/>
      </c>
      <c r="Q12051" s="61" t="s">
        <v>86</v>
      </c>
    </row>
    <row r="12052" spans="8:17" x14ac:dyDescent="0.25">
      <c r="H12052" s="59">
        <v>109517</v>
      </c>
      <c r="I12052" s="59" t="s">
        <v>69</v>
      </c>
      <c r="J12052" s="59">
        <v>20999372</v>
      </c>
      <c r="K12052" s="59" t="s">
        <v>12554</v>
      </c>
      <c r="L12052" s="61" t="s">
        <v>81</v>
      </c>
      <c r="M12052" s="61">
        <f>VLOOKUP(H12052,zdroj!C:F,4,0)</f>
        <v>0</v>
      </c>
      <c r="N12052" s="61" t="str">
        <f t="shared" si="376"/>
        <v>-</v>
      </c>
      <c r="P12052" s="73" t="str">
        <f t="shared" si="377"/>
        <v/>
      </c>
      <c r="Q12052" s="61" t="s">
        <v>86</v>
      </c>
    </row>
    <row r="12053" spans="8:17" x14ac:dyDescent="0.25">
      <c r="H12053" s="59">
        <v>109517</v>
      </c>
      <c r="I12053" s="59" t="s">
        <v>69</v>
      </c>
      <c r="J12053" s="59">
        <v>20999381</v>
      </c>
      <c r="K12053" s="59" t="s">
        <v>12555</v>
      </c>
      <c r="L12053" s="61" t="s">
        <v>81</v>
      </c>
      <c r="M12053" s="61">
        <f>VLOOKUP(H12053,zdroj!C:F,4,0)</f>
        <v>0</v>
      </c>
      <c r="N12053" s="61" t="str">
        <f t="shared" si="376"/>
        <v>-</v>
      </c>
      <c r="P12053" s="73" t="str">
        <f t="shared" si="377"/>
        <v/>
      </c>
      <c r="Q12053" s="61" t="s">
        <v>86</v>
      </c>
    </row>
    <row r="12054" spans="8:17" x14ac:dyDescent="0.25">
      <c r="H12054" s="59">
        <v>109517</v>
      </c>
      <c r="I12054" s="59" t="s">
        <v>69</v>
      </c>
      <c r="J12054" s="59">
        <v>20999399</v>
      </c>
      <c r="K12054" s="59" t="s">
        <v>12556</v>
      </c>
      <c r="L12054" s="61" t="s">
        <v>81</v>
      </c>
      <c r="M12054" s="61">
        <f>VLOOKUP(H12054,zdroj!C:F,4,0)</f>
        <v>0</v>
      </c>
      <c r="N12054" s="61" t="str">
        <f t="shared" si="376"/>
        <v>-</v>
      </c>
      <c r="P12054" s="73" t="str">
        <f t="shared" si="377"/>
        <v/>
      </c>
      <c r="Q12054" s="61" t="s">
        <v>86</v>
      </c>
    </row>
    <row r="12055" spans="8:17" x14ac:dyDescent="0.25">
      <c r="H12055" s="59">
        <v>109517</v>
      </c>
      <c r="I12055" s="59" t="s">
        <v>69</v>
      </c>
      <c r="J12055" s="59">
        <v>20999402</v>
      </c>
      <c r="K12055" s="59" t="s">
        <v>12557</v>
      </c>
      <c r="L12055" s="61" t="s">
        <v>81</v>
      </c>
      <c r="M12055" s="61">
        <f>VLOOKUP(H12055,zdroj!C:F,4,0)</f>
        <v>0</v>
      </c>
      <c r="N12055" s="61" t="str">
        <f t="shared" si="376"/>
        <v>-</v>
      </c>
      <c r="P12055" s="73" t="str">
        <f t="shared" si="377"/>
        <v/>
      </c>
      <c r="Q12055" s="61" t="s">
        <v>86</v>
      </c>
    </row>
    <row r="12056" spans="8:17" x14ac:dyDescent="0.25">
      <c r="H12056" s="59">
        <v>109517</v>
      </c>
      <c r="I12056" s="59" t="s">
        <v>69</v>
      </c>
      <c r="J12056" s="59">
        <v>27754235</v>
      </c>
      <c r="K12056" s="59" t="s">
        <v>12558</v>
      </c>
      <c r="L12056" s="61" t="s">
        <v>81</v>
      </c>
      <c r="M12056" s="61">
        <f>VLOOKUP(H12056,zdroj!C:F,4,0)</f>
        <v>0</v>
      </c>
      <c r="N12056" s="61" t="str">
        <f t="shared" si="376"/>
        <v>-</v>
      </c>
      <c r="P12056" s="73" t="str">
        <f t="shared" si="377"/>
        <v/>
      </c>
      <c r="Q12056" s="61" t="s">
        <v>86</v>
      </c>
    </row>
    <row r="12057" spans="8:17" x14ac:dyDescent="0.25">
      <c r="H12057" s="59">
        <v>109517</v>
      </c>
      <c r="I12057" s="59" t="s">
        <v>69</v>
      </c>
      <c r="J12057" s="59">
        <v>28389999</v>
      </c>
      <c r="K12057" s="59" t="s">
        <v>12559</v>
      </c>
      <c r="L12057" s="61" t="s">
        <v>113</v>
      </c>
      <c r="M12057" s="61">
        <f>VLOOKUP(H12057,zdroj!C:F,4,0)</f>
        <v>0</v>
      </c>
      <c r="N12057" s="61" t="str">
        <f t="shared" si="376"/>
        <v>katB</v>
      </c>
      <c r="P12057" s="73" t="str">
        <f t="shared" si="377"/>
        <v/>
      </c>
      <c r="Q12057" s="61" t="s">
        <v>30</v>
      </c>
    </row>
    <row r="12058" spans="8:17" x14ac:dyDescent="0.25">
      <c r="H12058" s="59">
        <v>109517</v>
      </c>
      <c r="I12058" s="59" t="s">
        <v>69</v>
      </c>
      <c r="J12058" s="59">
        <v>75144280</v>
      </c>
      <c r="K12058" s="59" t="s">
        <v>12560</v>
      </c>
      <c r="L12058" s="61" t="s">
        <v>81</v>
      </c>
      <c r="M12058" s="61">
        <f>VLOOKUP(H12058,zdroj!C:F,4,0)</f>
        <v>0</v>
      </c>
      <c r="N12058" s="61" t="str">
        <f t="shared" si="376"/>
        <v>-</v>
      </c>
      <c r="P12058" s="73" t="str">
        <f t="shared" si="377"/>
        <v/>
      </c>
      <c r="Q12058" s="61" t="s">
        <v>86</v>
      </c>
    </row>
    <row r="12059" spans="8:17" x14ac:dyDescent="0.25">
      <c r="H12059" s="59">
        <v>116963</v>
      </c>
      <c r="I12059" s="59" t="s">
        <v>72</v>
      </c>
      <c r="J12059" s="59">
        <v>18456472</v>
      </c>
      <c r="K12059" s="59" t="s">
        <v>12561</v>
      </c>
      <c r="L12059" s="61" t="s">
        <v>114</v>
      </c>
      <c r="M12059" s="61">
        <f>VLOOKUP(H12059,zdroj!C:F,4,0)</f>
        <v>0</v>
      </c>
      <c r="N12059" s="61" t="str">
        <f t="shared" si="376"/>
        <v>katC</v>
      </c>
      <c r="P12059" s="73" t="str">
        <f t="shared" si="377"/>
        <v/>
      </c>
      <c r="Q12059" s="61" t="s">
        <v>31</v>
      </c>
    </row>
    <row r="12060" spans="8:17" x14ac:dyDescent="0.25">
      <c r="H12060" s="59">
        <v>116963</v>
      </c>
      <c r="I12060" s="59" t="s">
        <v>72</v>
      </c>
      <c r="J12060" s="59">
        <v>18456481</v>
      </c>
      <c r="K12060" s="59" t="s">
        <v>12562</v>
      </c>
      <c r="L12060" s="61" t="s">
        <v>81</v>
      </c>
      <c r="M12060" s="61">
        <f>VLOOKUP(H12060,zdroj!C:F,4,0)</f>
        <v>0</v>
      </c>
      <c r="N12060" s="61" t="str">
        <f t="shared" si="376"/>
        <v>-</v>
      </c>
      <c r="P12060" s="73" t="str">
        <f t="shared" si="377"/>
        <v/>
      </c>
      <c r="Q12060" s="61" t="s">
        <v>86</v>
      </c>
    </row>
    <row r="12061" spans="8:17" x14ac:dyDescent="0.25">
      <c r="H12061" s="59">
        <v>116963</v>
      </c>
      <c r="I12061" s="59" t="s">
        <v>72</v>
      </c>
      <c r="J12061" s="59">
        <v>18456499</v>
      </c>
      <c r="K12061" s="59" t="s">
        <v>12563</v>
      </c>
      <c r="L12061" s="61" t="s">
        <v>81</v>
      </c>
      <c r="M12061" s="61">
        <f>VLOOKUP(H12061,zdroj!C:F,4,0)</f>
        <v>0</v>
      </c>
      <c r="N12061" s="61" t="str">
        <f t="shared" si="376"/>
        <v>-</v>
      </c>
      <c r="P12061" s="73" t="str">
        <f t="shared" si="377"/>
        <v/>
      </c>
      <c r="Q12061" s="61" t="s">
        <v>86</v>
      </c>
    </row>
    <row r="12062" spans="8:17" x14ac:dyDescent="0.25">
      <c r="H12062" s="59">
        <v>116963</v>
      </c>
      <c r="I12062" s="59" t="s">
        <v>72</v>
      </c>
      <c r="J12062" s="59">
        <v>18456502</v>
      </c>
      <c r="K12062" s="59" t="s">
        <v>12564</v>
      </c>
      <c r="L12062" s="61" t="s">
        <v>81</v>
      </c>
      <c r="M12062" s="61">
        <f>VLOOKUP(H12062,zdroj!C:F,4,0)</f>
        <v>0</v>
      </c>
      <c r="N12062" s="61" t="str">
        <f t="shared" si="376"/>
        <v>-</v>
      </c>
      <c r="P12062" s="73" t="str">
        <f t="shared" si="377"/>
        <v/>
      </c>
      <c r="Q12062" s="61" t="s">
        <v>86</v>
      </c>
    </row>
    <row r="12063" spans="8:17" x14ac:dyDescent="0.25">
      <c r="H12063" s="59">
        <v>116963</v>
      </c>
      <c r="I12063" s="59" t="s">
        <v>72</v>
      </c>
      <c r="J12063" s="59">
        <v>18456511</v>
      </c>
      <c r="K12063" s="59" t="s">
        <v>12565</v>
      </c>
      <c r="L12063" s="61" t="s">
        <v>81</v>
      </c>
      <c r="M12063" s="61">
        <f>VLOOKUP(H12063,zdroj!C:F,4,0)</f>
        <v>0</v>
      </c>
      <c r="N12063" s="61" t="str">
        <f t="shared" si="376"/>
        <v>-</v>
      </c>
      <c r="P12063" s="73" t="str">
        <f t="shared" si="377"/>
        <v/>
      </c>
      <c r="Q12063" s="61" t="s">
        <v>86</v>
      </c>
    </row>
    <row r="12064" spans="8:17" x14ac:dyDescent="0.25">
      <c r="H12064" s="59">
        <v>116963</v>
      </c>
      <c r="I12064" s="59" t="s">
        <v>72</v>
      </c>
      <c r="J12064" s="59">
        <v>18456529</v>
      </c>
      <c r="K12064" s="59" t="s">
        <v>12566</v>
      </c>
      <c r="L12064" s="61" t="s">
        <v>81</v>
      </c>
      <c r="M12064" s="61">
        <f>VLOOKUP(H12064,zdroj!C:F,4,0)</f>
        <v>0</v>
      </c>
      <c r="N12064" s="61" t="str">
        <f t="shared" si="376"/>
        <v>-</v>
      </c>
      <c r="P12064" s="73" t="str">
        <f t="shared" si="377"/>
        <v/>
      </c>
      <c r="Q12064" s="61" t="s">
        <v>86</v>
      </c>
    </row>
    <row r="12065" spans="8:17" x14ac:dyDescent="0.25">
      <c r="H12065" s="59">
        <v>116963</v>
      </c>
      <c r="I12065" s="59" t="s">
        <v>72</v>
      </c>
      <c r="J12065" s="59">
        <v>18456537</v>
      </c>
      <c r="K12065" s="59" t="s">
        <v>12567</v>
      </c>
      <c r="L12065" s="61" t="s">
        <v>81</v>
      </c>
      <c r="M12065" s="61">
        <f>VLOOKUP(H12065,zdroj!C:F,4,0)</f>
        <v>0</v>
      </c>
      <c r="N12065" s="61" t="str">
        <f t="shared" si="376"/>
        <v>-</v>
      </c>
      <c r="P12065" s="73" t="str">
        <f t="shared" si="377"/>
        <v/>
      </c>
      <c r="Q12065" s="61" t="s">
        <v>86</v>
      </c>
    </row>
    <row r="12066" spans="8:17" x14ac:dyDescent="0.25">
      <c r="H12066" s="59">
        <v>116963</v>
      </c>
      <c r="I12066" s="59" t="s">
        <v>72</v>
      </c>
      <c r="J12066" s="59">
        <v>18456545</v>
      </c>
      <c r="K12066" s="59" t="s">
        <v>12568</v>
      </c>
      <c r="L12066" s="61" t="s">
        <v>81</v>
      </c>
      <c r="M12066" s="61">
        <f>VLOOKUP(H12066,zdroj!C:F,4,0)</f>
        <v>0</v>
      </c>
      <c r="N12066" s="61" t="str">
        <f t="shared" si="376"/>
        <v>-</v>
      </c>
      <c r="P12066" s="73" t="str">
        <f t="shared" si="377"/>
        <v/>
      </c>
      <c r="Q12066" s="61" t="s">
        <v>86</v>
      </c>
    </row>
    <row r="12067" spans="8:17" x14ac:dyDescent="0.25">
      <c r="H12067" s="59">
        <v>116963</v>
      </c>
      <c r="I12067" s="59" t="s">
        <v>72</v>
      </c>
      <c r="J12067" s="59">
        <v>18456553</v>
      </c>
      <c r="K12067" s="59" t="s">
        <v>12569</v>
      </c>
      <c r="L12067" s="61" t="s">
        <v>81</v>
      </c>
      <c r="M12067" s="61">
        <f>VLOOKUP(H12067,zdroj!C:F,4,0)</f>
        <v>0</v>
      </c>
      <c r="N12067" s="61" t="str">
        <f t="shared" si="376"/>
        <v>-</v>
      </c>
      <c r="P12067" s="73" t="str">
        <f t="shared" si="377"/>
        <v/>
      </c>
      <c r="Q12067" s="61" t="s">
        <v>86</v>
      </c>
    </row>
    <row r="12068" spans="8:17" x14ac:dyDescent="0.25">
      <c r="H12068" s="59">
        <v>116963</v>
      </c>
      <c r="I12068" s="59" t="s">
        <v>72</v>
      </c>
      <c r="J12068" s="59">
        <v>18456561</v>
      </c>
      <c r="K12068" s="59" t="s">
        <v>12570</v>
      </c>
      <c r="L12068" s="61" t="s">
        <v>81</v>
      </c>
      <c r="M12068" s="61">
        <f>VLOOKUP(H12068,zdroj!C:F,4,0)</f>
        <v>0</v>
      </c>
      <c r="N12068" s="61" t="str">
        <f t="shared" si="376"/>
        <v>-</v>
      </c>
      <c r="P12068" s="73" t="str">
        <f t="shared" si="377"/>
        <v/>
      </c>
      <c r="Q12068" s="61" t="s">
        <v>86</v>
      </c>
    </row>
    <row r="12069" spans="8:17" x14ac:dyDescent="0.25">
      <c r="H12069" s="59">
        <v>116963</v>
      </c>
      <c r="I12069" s="59" t="s">
        <v>72</v>
      </c>
      <c r="J12069" s="59">
        <v>18456570</v>
      </c>
      <c r="K12069" s="59" t="s">
        <v>12571</v>
      </c>
      <c r="L12069" s="61" t="s">
        <v>81</v>
      </c>
      <c r="M12069" s="61">
        <f>VLOOKUP(H12069,zdroj!C:F,4,0)</f>
        <v>0</v>
      </c>
      <c r="N12069" s="61" t="str">
        <f t="shared" si="376"/>
        <v>-</v>
      </c>
      <c r="P12069" s="73" t="str">
        <f t="shared" si="377"/>
        <v/>
      </c>
      <c r="Q12069" s="61" t="s">
        <v>86</v>
      </c>
    </row>
    <row r="12070" spans="8:17" x14ac:dyDescent="0.25">
      <c r="H12070" s="59">
        <v>116963</v>
      </c>
      <c r="I12070" s="59" t="s">
        <v>72</v>
      </c>
      <c r="J12070" s="59">
        <v>18456588</v>
      </c>
      <c r="K12070" s="59" t="s">
        <v>12572</v>
      </c>
      <c r="L12070" s="61" t="s">
        <v>81</v>
      </c>
      <c r="M12070" s="61">
        <f>VLOOKUP(H12070,zdroj!C:F,4,0)</f>
        <v>0</v>
      </c>
      <c r="N12070" s="61" t="str">
        <f t="shared" si="376"/>
        <v>-</v>
      </c>
      <c r="P12070" s="73" t="str">
        <f t="shared" si="377"/>
        <v/>
      </c>
      <c r="Q12070" s="61" t="s">
        <v>86</v>
      </c>
    </row>
    <row r="12071" spans="8:17" x14ac:dyDescent="0.25">
      <c r="H12071" s="59">
        <v>116963</v>
      </c>
      <c r="I12071" s="59" t="s">
        <v>72</v>
      </c>
      <c r="J12071" s="59">
        <v>18456596</v>
      </c>
      <c r="K12071" s="59" t="s">
        <v>12573</v>
      </c>
      <c r="L12071" s="61" t="s">
        <v>81</v>
      </c>
      <c r="M12071" s="61">
        <f>VLOOKUP(H12071,zdroj!C:F,4,0)</f>
        <v>0</v>
      </c>
      <c r="N12071" s="61" t="str">
        <f t="shared" si="376"/>
        <v>-</v>
      </c>
      <c r="P12071" s="73" t="str">
        <f t="shared" si="377"/>
        <v/>
      </c>
      <c r="Q12071" s="61" t="s">
        <v>86</v>
      </c>
    </row>
    <row r="12072" spans="8:17" x14ac:dyDescent="0.25">
      <c r="H12072" s="59">
        <v>116963</v>
      </c>
      <c r="I12072" s="59" t="s">
        <v>72</v>
      </c>
      <c r="J12072" s="59">
        <v>18456600</v>
      </c>
      <c r="K12072" s="59" t="s">
        <v>12574</v>
      </c>
      <c r="L12072" s="61" t="s">
        <v>81</v>
      </c>
      <c r="M12072" s="61">
        <f>VLOOKUP(H12072,zdroj!C:F,4,0)</f>
        <v>0</v>
      </c>
      <c r="N12072" s="61" t="str">
        <f t="shared" si="376"/>
        <v>-</v>
      </c>
      <c r="P12072" s="73" t="str">
        <f t="shared" si="377"/>
        <v/>
      </c>
      <c r="Q12072" s="61" t="s">
        <v>86</v>
      </c>
    </row>
    <row r="12073" spans="8:17" x14ac:dyDescent="0.25">
      <c r="H12073" s="59">
        <v>116963</v>
      </c>
      <c r="I12073" s="59" t="s">
        <v>72</v>
      </c>
      <c r="J12073" s="59">
        <v>18456618</v>
      </c>
      <c r="K12073" s="59" t="s">
        <v>12575</v>
      </c>
      <c r="L12073" s="61" t="s">
        <v>81</v>
      </c>
      <c r="M12073" s="61">
        <f>VLOOKUP(H12073,zdroj!C:F,4,0)</f>
        <v>0</v>
      </c>
      <c r="N12073" s="61" t="str">
        <f t="shared" si="376"/>
        <v>-</v>
      </c>
      <c r="P12073" s="73" t="str">
        <f t="shared" si="377"/>
        <v/>
      </c>
      <c r="Q12073" s="61" t="s">
        <v>86</v>
      </c>
    </row>
    <row r="12074" spans="8:17" x14ac:dyDescent="0.25">
      <c r="H12074" s="59">
        <v>116963</v>
      </c>
      <c r="I12074" s="59" t="s">
        <v>72</v>
      </c>
      <c r="J12074" s="59">
        <v>18456626</v>
      </c>
      <c r="K12074" s="59" t="s">
        <v>12576</v>
      </c>
      <c r="L12074" s="61" t="s">
        <v>81</v>
      </c>
      <c r="M12074" s="61">
        <f>VLOOKUP(H12074,zdroj!C:F,4,0)</f>
        <v>0</v>
      </c>
      <c r="N12074" s="61" t="str">
        <f t="shared" si="376"/>
        <v>-</v>
      </c>
      <c r="P12074" s="73" t="str">
        <f t="shared" si="377"/>
        <v/>
      </c>
      <c r="Q12074" s="61" t="s">
        <v>86</v>
      </c>
    </row>
    <row r="12075" spans="8:17" x14ac:dyDescent="0.25">
      <c r="H12075" s="59">
        <v>116963</v>
      </c>
      <c r="I12075" s="59" t="s">
        <v>72</v>
      </c>
      <c r="J12075" s="59">
        <v>18456634</v>
      </c>
      <c r="K12075" s="59" t="s">
        <v>12577</v>
      </c>
      <c r="L12075" s="61" t="s">
        <v>114</v>
      </c>
      <c r="M12075" s="61">
        <f>VLOOKUP(H12075,zdroj!C:F,4,0)</f>
        <v>0</v>
      </c>
      <c r="N12075" s="61" t="str">
        <f t="shared" si="376"/>
        <v>katC</v>
      </c>
      <c r="P12075" s="73" t="str">
        <f t="shared" si="377"/>
        <v/>
      </c>
      <c r="Q12075" s="61" t="s">
        <v>31</v>
      </c>
    </row>
    <row r="12076" spans="8:17" x14ac:dyDescent="0.25">
      <c r="H12076" s="59">
        <v>116963</v>
      </c>
      <c r="I12076" s="59" t="s">
        <v>72</v>
      </c>
      <c r="J12076" s="59">
        <v>18456642</v>
      </c>
      <c r="K12076" s="59" t="s">
        <v>12578</v>
      </c>
      <c r="L12076" s="61" t="s">
        <v>81</v>
      </c>
      <c r="M12076" s="61">
        <f>VLOOKUP(H12076,zdroj!C:F,4,0)</f>
        <v>0</v>
      </c>
      <c r="N12076" s="61" t="str">
        <f t="shared" si="376"/>
        <v>-</v>
      </c>
      <c r="P12076" s="73" t="str">
        <f t="shared" si="377"/>
        <v/>
      </c>
      <c r="Q12076" s="61" t="s">
        <v>86</v>
      </c>
    </row>
    <row r="12077" spans="8:17" x14ac:dyDescent="0.25">
      <c r="H12077" s="59">
        <v>116963</v>
      </c>
      <c r="I12077" s="59" t="s">
        <v>72</v>
      </c>
      <c r="J12077" s="59">
        <v>18456651</v>
      </c>
      <c r="K12077" s="59" t="s">
        <v>12579</v>
      </c>
      <c r="L12077" s="61" t="s">
        <v>81</v>
      </c>
      <c r="M12077" s="61">
        <f>VLOOKUP(H12077,zdroj!C:F,4,0)</f>
        <v>0</v>
      </c>
      <c r="N12077" s="61" t="str">
        <f t="shared" si="376"/>
        <v>-</v>
      </c>
      <c r="P12077" s="73" t="str">
        <f t="shared" si="377"/>
        <v/>
      </c>
      <c r="Q12077" s="61" t="s">
        <v>86</v>
      </c>
    </row>
    <row r="12078" spans="8:17" x14ac:dyDescent="0.25">
      <c r="H12078" s="59">
        <v>116963</v>
      </c>
      <c r="I12078" s="59" t="s">
        <v>72</v>
      </c>
      <c r="J12078" s="59">
        <v>18456669</v>
      </c>
      <c r="K12078" s="59" t="s">
        <v>12580</v>
      </c>
      <c r="L12078" s="61" t="s">
        <v>81</v>
      </c>
      <c r="M12078" s="61">
        <f>VLOOKUP(H12078,zdroj!C:F,4,0)</f>
        <v>0</v>
      </c>
      <c r="N12078" s="61" t="str">
        <f t="shared" si="376"/>
        <v>-</v>
      </c>
      <c r="P12078" s="73" t="str">
        <f t="shared" si="377"/>
        <v/>
      </c>
      <c r="Q12078" s="61" t="s">
        <v>86</v>
      </c>
    </row>
    <row r="12079" spans="8:17" x14ac:dyDescent="0.25">
      <c r="H12079" s="59">
        <v>116963</v>
      </c>
      <c r="I12079" s="59" t="s">
        <v>72</v>
      </c>
      <c r="J12079" s="59">
        <v>18456677</v>
      </c>
      <c r="K12079" s="59" t="s">
        <v>12581</v>
      </c>
      <c r="L12079" s="61" t="s">
        <v>81</v>
      </c>
      <c r="M12079" s="61">
        <f>VLOOKUP(H12079,zdroj!C:F,4,0)</f>
        <v>0</v>
      </c>
      <c r="N12079" s="61" t="str">
        <f t="shared" si="376"/>
        <v>-</v>
      </c>
      <c r="P12079" s="73" t="str">
        <f t="shared" si="377"/>
        <v/>
      </c>
      <c r="Q12079" s="61" t="s">
        <v>86</v>
      </c>
    </row>
    <row r="12080" spans="8:17" x14ac:dyDescent="0.25">
      <c r="H12080" s="59">
        <v>116963</v>
      </c>
      <c r="I12080" s="59" t="s">
        <v>72</v>
      </c>
      <c r="J12080" s="59">
        <v>18456685</v>
      </c>
      <c r="K12080" s="59" t="s">
        <v>12582</v>
      </c>
      <c r="L12080" s="61" t="s">
        <v>81</v>
      </c>
      <c r="M12080" s="61">
        <f>VLOOKUP(H12080,zdroj!C:F,4,0)</f>
        <v>0</v>
      </c>
      <c r="N12080" s="61" t="str">
        <f t="shared" si="376"/>
        <v>-</v>
      </c>
      <c r="P12080" s="73" t="str">
        <f t="shared" si="377"/>
        <v/>
      </c>
      <c r="Q12080" s="61" t="s">
        <v>86</v>
      </c>
    </row>
    <row r="12081" spans="8:17" x14ac:dyDescent="0.25">
      <c r="H12081" s="59">
        <v>116963</v>
      </c>
      <c r="I12081" s="59" t="s">
        <v>72</v>
      </c>
      <c r="J12081" s="59">
        <v>18456693</v>
      </c>
      <c r="K12081" s="59" t="s">
        <v>12583</v>
      </c>
      <c r="L12081" s="61" t="s">
        <v>114</v>
      </c>
      <c r="M12081" s="61">
        <f>VLOOKUP(H12081,zdroj!C:F,4,0)</f>
        <v>0</v>
      </c>
      <c r="N12081" s="61" t="str">
        <f t="shared" si="376"/>
        <v>katC</v>
      </c>
      <c r="P12081" s="73" t="str">
        <f t="shared" si="377"/>
        <v/>
      </c>
      <c r="Q12081" s="61" t="s">
        <v>31</v>
      </c>
    </row>
    <row r="12082" spans="8:17" x14ac:dyDescent="0.25">
      <c r="H12082" s="59">
        <v>116963</v>
      </c>
      <c r="I12082" s="59" t="s">
        <v>72</v>
      </c>
      <c r="J12082" s="59">
        <v>18456707</v>
      </c>
      <c r="K12082" s="59" t="s">
        <v>12584</v>
      </c>
      <c r="L12082" s="61" t="s">
        <v>81</v>
      </c>
      <c r="M12082" s="61">
        <f>VLOOKUP(H12082,zdroj!C:F,4,0)</f>
        <v>0</v>
      </c>
      <c r="N12082" s="61" t="str">
        <f t="shared" si="376"/>
        <v>-</v>
      </c>
      <c r="P12082" s="73" t="str">
        <f t="shared" si="377"/>
        <v/>
      </c>
      <c r="Q12082" s="61" t="s">
        <v>86</v>
      </c>
    </row>
    <row r="12083" spans="8:17" x14ac:dyDescent="0.25">
      <c r="H12083" s="59">
        <v>116963</v>
      </c>
      <c r="I12083" s="59" t="s">
        <v>72</v>
      </c>
      <c r="J12083" s="59">
        <v>18456715</v>
      </c>
      <c r="K12083" s="59" t="s">
        <v>12585</v>
      </c>
      <c r="L12083" s="61" t="s">
        <v>81</v>
      </c>
      <c r="M12083" s="61">
        <f>VLOOKUP(H12083,zdroj!C:F,4,0)</f>
        <v>0</v>
      </c>
      <c r="N12083" s="61" t="str">
        <f t="shared" si="376"/>
        <v>-</v>
      </c>
      <c r="P12083" s="73" t="str">
        <f t="shared" si="377"/>
        <v/>
      </c>
      <c r="Q12083" s="61" t="s">
        <v>86</v>
      </c>
    </row>
    <row r="12084" spans="8:17" x14ac:dyDescent="0.25">
      <c r="H12084" s="59">
        <v>116963</v>
      </c>
      <c r="I12084" s="59" t="s">
        <v>72</v>
      </c>
      <c r="J12084" s="59">
        <v>18456723</v>
      </c>
      <c r="K12084" s="59" t="s">
        <v>12586</v>
      </c>
      <c r="L12084" s="61" t="s">
        <v>81</v>
      </c>
      <c r="M12084" s="61">
        <f>VLOOKUP(H12084,zdroj!C:F,4,0)</f>
        <v>0</v>
      </c>
      <c r="N12084" s="61" t="str">
        <f t="shared" si="376"/>
        <v>-</v>
      </c>
      <c r="P12084" s="73" t="str">
        <f t="shared" si="377"/>
        <v/>
      </c>
      <c r="Q12084" s="61" t="s">
        <v>86</v>
      </c>
    </row>
    <row r="12085" spans="8:17" x14ac:dyDescent="0.25">
      <c r="H12085" s="59">
        <v>116963</v>
      </c>
      <c r="I12085" s="59" t="s">
        <v>72</v>
      </c>
      <c r="J12085" s="59">
        <v>18456731</v>
      </c>
      <c r="K12085" s="59" t="s">
        <v>12587</v>
      </c>
      <c r="L12085" s="61" t="s">
        <v>81</v>
      </c>
      <c r="M12085" s="61">
        <f>VLOOKUP(H12085,zdroj!C:F,4,0)</f>
        <v>0</v>
      </c>
      <c r="N12085" s="61" t="str">
        <f t="shared" si="376"/>
        <v>-</v>
      </c>
      <c r="P12085" s="73" t="str">
        <f t="shared" si="377"/>
        <v/>
      </c>
      <c r="Q12085" s="61" t="s">
        <v>86</v>
      </c>
    </row>
    <row r="12086" spans="8:17" x14ac:dyDescent="0.25">
      <c r="H12086" s="59">
        <v>116963</v>
      </c>
      <c r="I12086" s="59" t="s">
        <v>72</v>
      </c>
      <c r="J12086" s="59">
        <v>18456740</v>
      </c>
      <c r="K12086" s="59" t="s">
        <v>12588</v>
      </c>
      <c r="L12086" s="61" t="s">
        <v>81</v>
      </c>
      <c r="M12086" s="61">
        <f>VLOOKUP(H12086,zdroj!C:F,4,0)</f>
        <v>0</v>
      </c>
      <c r="N12086" s="61" t="str">
        <f t="shared" si="376"/>
        <v>-</v>
      </c>
      <c r="P12086" s="73" t="str">
        <f t="shared" si="377"/>
        <v/>
      </c>
      <c r="Q12086" s="61" t="s">
        <v>86</v>
      </c>
    </row>
    <row r="12087" spans="8:17" x14ac:dyDescent="0.25">
      <c r="H12087" s="59">
        <v>116963</v>
      </c>
      <c r="I12087" s="59" t="s">
        <v>72</v>
      </c>
      <c r="J12087" s="59">
        <v>18456758</v>
      </c>
      <c r="K12087" s="59" t="s">
        <v>12589</v>
      </c>
      <c r="L12087" s="61" t="s">
        <v>81</v>
      </c>
      <c r="M12087" s="61">
        <f>VLOOKUP(H12087,zdroj!C:F,4,0)</f>
        <v>0</v>
      </c>
      <c r="N12087" s="61" t="str">
        <f t="shared" si="376"/>
        <v>-</v>
      </c>
      <c r="P12087" s="73" t="str">
        <f t="shared" si="377"/>
        <v/>
      </c>
      <c r="Q12087" s="61" t="s">
        <v>86</v>
      </c>
    </row>
    <row r="12088" spans="8:17" x14ac:dyDescent="0.25">
      <c r="H12088" s="59">
        <v>116963</v>
      </c>
      <c r="I12088" s="59" t="s">
        <v>72</v>
      </c>
      <c r="J12088" s="59">
        <v>18456774</v>
      </c>
      <c r="K12088" s="59" t="s">
        <v>12590</v>
      </c>
      <c r="L12088" s="61" t="s">
        <v>81</v>
      </c>
      <c r="M12088" s="61">
        <f>VLOOKUP(H12088,zdroj!C:F,4,0)</f>
        <v>0</v>
      </c>
      <c r="N12088" s="61" t="str">
        <f t="shared" si="376"/>
        <v>-</v>
      </c>
      <c r="P12088" s="73" t="str">
        <f t="shared" si="377"/>
        <v/>
      </c>
      <c r="Q12088" s="61" t="s">
        <v>86</v>
      </c>
    </row>
    <row r="12089" spans="8:17" x14ac:dyDescent="0.25">
      <c r="H12089" s="59">
        <v>116963</v>
      </c>
      <c r="I12089" s="59" t="s">
        <v>72</v>
      </c>
      <c r="J12089" s="59">
        <v>18456782</v>
      </c>
      <c r="K12089" s="59" t="s">
        <v>12591</v>
      </c>
      <c r="L12089" s="61" t="s">
        <v>81</v>
      </c>
      <c r="M12089" s="61">
        <f>VLOOKUP(H12089,zdroj!C:F,4,0)</f>
        <v>0</v>
      </c>
      <c r="N12089" s="61" t="str">
        <f t="shared" si="376"/>
        <v>-</v>
      </c>
      <c r="P12089" s="73" t="str">
        <f t="shared" si="377"/>
        <v/>
      </c>
      <c r="Q12089" s="61" t="s">
        <v>86</v>
      </c>
    </row>
    <row r="12090" spans="8:17" x14ac:dyDescent="0.25">
      <c r="H12090" s="59">
        <v>116963</v>
      </c>
      <c r="I12090" s="59" t="s">
        <v>72</v>
      </c>
      <c r="J12090" s="59">
        <v>18456791</v>
      </c>
      <c r="K12090" s="59" t="s">
        <v>12592</v>
      </c>
      <c r="L12090" s="61" t="s">
        <v>81</v>
      </c>
      <c r="M12090" s="61">
        <f>VLOOKUP(H12090,zdroj!C:F,4,0)</f>
        <v>0</v>
      </c>
      <c r="N12090" s="61" t="str">
        <f t="shared" si="376"/>
        <v>-</v>
      </c>
      <c r="P12090" s="73" t="str">
        <f t="shared" si="377"/>
        <v/>
      </c>
      <c r="Q12090" s="61" t="s">
        <v>86</v>
      </c>
    </row>
    <row r="12091" spans="8:17" x14ac:dyDescent="0.25">
      <c r="H12091" s="59">
        <v>116963</v>
      </c>
      <c r="I12091" s="59" t="s">
        <v>72</v>
      </c>
      <c r="J12091" s="59">
        <v>18456804</v>
      </c>
      <c r="K12091" s="59" t="s">
        <v>12593</v>
      </c>
      <c r="L12091" s="61" t="s">
        <v>114</v>
      </c>
      <c r="M12091" s="61">
        <f>VLOOKUP(H12091,zdroj!C:F,4,0)</f>
        <v>0</v>
      </c>
      <c r="N12091" s="61" t="str">
        <f t="shared" si="376"/>
        <v>katC</v>
      </c>
      <c r="P12091" s="73" t="str">
        <f t="shared" si="377"/>
        <v/>
      </c>
      <c r="Q12091" s="61" t="s">
        <v>31</v>
      </c>
    </row>
    <row r="12092" spans="8:17" x14ac:dyDescent="0.25">
      <c r="H12092" s="59">
        <v>116963</v>
      </c>
      <c r="I12092" s="59" t="s">
        <v>72</v>
      </c>
      <c r="J12092" s="59">
        <v>18456812</v>
      </c>
      <c r="K12092" s="59" t="s">
        <v>12594</v>
      </c>
      <c r="L12092" s="61" t="s">
        <v>114</v>
      </c>
      <c r="M12092" s="61">
        <f>VLOOKUP(H12092,zdroj!C:F,4,0)</f>
        <v>0</v>
      </c>
      <c r="N12092" s="61" t="str">
        <f t="shared" si="376"/>
        <v>katC</v>
      </c>
      <c r="P12092" s="73" t="str">
        <f t="shared" si="377"/>
        <v/>
      </c>
      <c r="Q12092" s="61" t="s">
        <v>31</v>
      </c>
    </row>
    <row r="12093" spans="8:17" x14ac:dyDescent="0.25">
      <c r="H12093" s="59">
        <v>116963</v>
      </c>
      <c r="I12093" s="59" t="s">
        <v>72</v>
      </c>
      <c r="J12093" s="59">
        <v>18456821</v>
      </c>
      <c r="K12093" s="59" t="s">
        <v>12595</v>
      </c>
      <c r="L12093" s="61" t="s">
        <v>81</v>
      </c>
      <c r="M12093" s="61">
        <f>VLOOKUP(H12093,zdroj!C:F,4,0)</f>
        <v>0</v>
      </c>
      <c r="N12093" s="61" t="str">
        <f t="shared" si="376"/>
        <v>-</v>
      </c>
      <c r="P12093" s="73" t="str">
        <f t="shared" si="377"/>
        <v/>
      </c>
      <c r="Q12093" s="61" t="s">
        <v>86</v>
      </c>
    </row>
    <row r="12094" spans="8:17" x14ac:dyDescent="0.25">
      <c r="H12094" s="59">
        <v>116963</v>
      </c>
      <c r="I12094" s="59" t="s">
        <v>72</v>
      </c>
      <c r="J12094" s="59">
        <v>18456847</v>
      </c>
      <c r="K12094" s="59" t="s">
        <v>12596</v>
      </c>
      <c r="L12094" s="61" t="s">
        <v>81</v>
      </c>
      <c r="M12094" s="61">
        <f>VLOOKUP(H12094,zdroj!C:F,4,0)</f>
        <v>0</v>
      </c>
      <c r="N12094" s="61" t="str">
        <f t="shared" si="376"/>
        <v>-</v>
      </c>
      <c r="P12094" s="73" t="str">
        <f t="shared" si="377"/>
        <v/>
      </c>
      <c r="Q12094" s="61" t="s">
        <v>86</v>
      </c>
    </row>
    <row r="12095" spans="8:17" x14ac:dyDescent="0.25">
      <c r="H12095" s="59">
        <v>116963</v>
      </c>
      <c r="I12095" s="59" t="s">
        <v>72</v>
      </c>
      <c r="J12095" s="59">
        <v>18456855</v>
      </c>
      <c r="K12095" s="59" t="s">
        <v>12597</v>
      </c>
      <c r="L12095" s="61" t="s">
        <v>81</v>
      </c>
      <c r="M12095" s="61">
        <f>VLOOKUP(H12095,zdroj!C:F,4,0)</f>
        <v>0</v>
      </c>
      <c r="N12095" s="61" t="str">
        <f t="shared" si="376"/>
        <v>-</v>
      </c>
      <c r="P12095" s="73" t="str">
        <f t="shared" si="377"/>
        <v/>
      </c>
      <c r="Q12095" s="61" t="s">
        <v>86</v>
      </c>
    </row>
    <row r="12096" spans="8:17" x14ac:dyDescent="0.25">
      <c r="H12096" s="59">
        <v>116963</v>
      </c>
      <c r="I12096" s="59" t="s">
        <v>72</v>
      </c>
      <c r="J12096" s="59">
        <v>18456863</v>
      </c>
      <c r="K12096" s="59" t="s">
        <v>12598</v>
      </c>
      <c r="L12096" s="61" t="s">
        <v>81</v>
      </c>
      <c r="M12096" s="61">
        <f>VLOOKUP(H12096,zdroj!C:F,4,0)</f>
        <v>0</v>
      </c>
      <c r="N12096" s="61" t="str">
        <f t="shared" si="376"/>
        <v>-</v>
      </c>
      <c r="P12096" s="73" t="str">
        <f t="shared" si="377"/>
        <v/>
      </c>
      <c r="Q12096" s="61" t="s">
        <v>86</v>
      </c>
    </row>
    <row r="12097" spans="8:17" x14ac:dyDescent="0.25">
      <c r="H12097" s="59">
        <v>116963</v>
      </c>
      <c r="I12097" s="59" t="s">
        <v>72</v>
      </c>
      <c r="J12097" s="59">
        <v>18456871</v>
      </c>
      <c r="K12097" s="59" t="s">
        <v>12599</v>
      </c>
      <c r="L12097" s="61" t="s">
        <v>81</v>
      </c>
      <c r="M12097" s="61">
        <f>VLOOKUP(H12097,zdroj!C:F,4,0)</f>
        <v>0</v>
      </c>
      <c r="N12097" s="61" t="str">
        <f t="shared" si="376"/>
        <v>-</v>
      </c>
      <c r="P12097" s="73" t="str">
        <f t="shared" si="377"/>
        <v/>
      </c>
      <c r="Q12097" s="61" t="s">
        <v>86</v>
      </c>
    </row>
    <row r="12098" spans="8:17" x14ac:dyDescent="0.25">
      <c r="H12098" s="59">
        <v>116963</v>
      </c>
      <c r="I12098" s="59" t="s">
        <v>72</v>
      </c>
      <c r="J12098" s="59">
        <v>18456880</v>
      </c>
      <c r="K12098" s="59" t="s">
        <v>12600</v>
      </c>
      <c r="L12098" s="61" t="s">
        <v>81</v>
      </c>
      <c r="M12098" s="61">
        <f>VLOOKUP(H12098,zdroj!C:F,4,0)</f>
        <v>0</v>
      </c>
      <c r="N12098" s="61" t="str">
        <f t="shared" si="376"/>
        <v>-</v>
      </c>
      <c r="P12098" s="73" t="str">
        <f t="shared" si="377"/>
        <v/>
      </c>
      <c r="Q12098" s="61" t="s">
        <v>86</v>
      </c>
    </row>
    <row r="12099" spans="8:17" x14ac:dyDescent="0.25">
      <c r="H12099" s="59">
        <v>116963</v>
      </c>
      <c r="I12099" s="59" t="s">
        <v>72</v>
      </c>
      <c r="J12099" s="59">
        <v>18456898</v>
      </c>
      <c r="K12099" s="59" t="s">
        <v>12601</v>
      </c>
      <c r="L12099" s="61" t="s">
        <v>81</v>
      </c>
      <c r="M12099" s="61">
        <f>VLOOKUP(H12099,zdroj!C:F,4,0)</f>
        <v>0</v>
      </c>
      <c r="N12099" s="61" t="str">
        <f t="shared" si="376"/>
        <v>-</v>
      </c>
      <c r="P12099" s="73" t="str">
        <f t="shared" si="377"/>
        <v/>
      </c>
      <c r="Q12099" s="61" t="s">
        <v>86</v>
      </c>
    </row>
    <row r="12100" spans="8:17" x14ac:dyDescent="0.25">
      <c r="H12100" s="59">
        <v>116963</v>
      </c>
      <c r="I12100" s="59" t="s">
        <v>72</v>
      </c>
      <c r="J12100" s="59">
        <v>18456901</v>
      </c>
      <c r="K12100" s="59" t="s">
        <v>12602</v>
      </c>
      <c r="L12100" s="61" t="s">
        <v>81</v>
      </c>
      <c r="M12100" s="61">
        <f>VLOOKUP(H12100,zdroj!C:F,4,0)</f>
        <v>0</v>
      </c>
      <c r="N12100" s="61" t="str">
        <f t="shared" si="376"/>
        <v>-</v>
      </c>
      <c r="P12100" s="73" t="str">
        <f t="shared" si="377"/>
        <v/>
      </c>
      <c r="Q12100" s="61" t="s">
        <v>86</v>
      </c>
    </row>
    <row r="12101" spans="8:17" x14ac:dyDescent="0.25">
      <c r="H12101" s="59">
        <v>116963</v>
      </c>
      <c r="I12101" s="59" t="s">
        <v>72</v>
      </c>
      <c r="J12101" s="59">
        <v>18456910</v>
      </c>
      <c r="K12101" s="59" t="s">
        <v>12603</v>
      </c>
      <c r="L12101" s="61" t="s">
        <v>81</v>
      </c>
      <c r="M12101" s="61">
        <f>VLOOKUP(H12101,zdroj!C:F,4,0)</f>
        <v>0</v>
      </c>
      <c r="N12101" s="61" t="str">
        <f t="shared" si="376"/>
        <v>-</v>
      </c>
      <c r="P12101" s="73" t="str">
        <f t="shared" si="377"/>
        <v/>
      </c>
      <c r="Q12101" s="61" t="s">
        <v>86</v>
      </c>
    </row>
    <row r="12102" spans="8:17" x14ac:dyDescent="0.25">
      <c r="H12102" s="59">
        <v>116963</v>
      </c>
      <c r="I12102" s="59" t="s">
        <v>72</v>
      </c>
      <c r="J12102" s="59">
        <v>18456928</v>
      </c>
      <c r="K12102" s="59" t="s">
        <v>12604</v>
      </c>
      <c r="L12102" s="61" t="s">
        <v>81</v>
      </c>
      <c r="M12102" s="61">
        <f>VLOOKUP(H12102,zdroj!C:F,4,0)</f>
        <v>0</v>
      </c>
      <c r="N12102" s="61" t="str">
        <f t="shared" si="376"/>
        <v>-</v>
      </c>
      <c r="P12102" s="73" t="str">
        <f t="shared" si="377"/>
        <v/>
      </c>
      <c r="Q12102" s="61" t="s">
        <v>86</v>
      </c>
    </row>
    <row r="12103" spans="8:17" x14ac:dyDescent="0.25">
      <c r="H12103" s="59">
        <v>116963</v>
      </c>
      <c r="I12103" s="59" t="s">
        <v>72</v>
      </c>
      <c r="J12103" s="59">
        <v>18456936</v>
      </c>
      <c r="K12103" s="59" t="s">
        <v>12605</v>
      </c>
      <c r="L12103" s="61" t="s">
        <v>81</v>
      </c>
      <c r="M12103" s="61">
        <f>VLOOKUP(H12103,zdroj!C:F,4,0)</f>
        <v>0</v>
      </c>
      <c r="N12103" s="61" t="str">
        <f t="shared" ref="N12103:N12166" si="378">IF(M12103="A",IF(L12103="katA","katB",L12103),L12103)</f>
        <v>-</v>
      </c>
      <c r="P12103" s="73" t="str">
        <f t="shared" ref="P12103:P12166" si="379">IF(O12103="A",1,"")</f>
        <v/>
      </c>
      <c r="Q12103" s="61" t="s">
        <v>86</v>
      </c>
    </row>
    <row r="12104" spans="8:17" x14ac:dyDescent="0.25">
      <c r="H12104" s="59">
        <v>116963</v>
      </c>
      <c r="I12104" s="59" t="s">
        <v>72</v>
      </c>
      <c r="J12104" s="59">
        <v>18456952</v>
      </c>
      <c r="K12104" s="59" t="s">
        <v>12606</v>
      </c>
      <c r="L12104" s="61" t="s">
        <v>81</v>
      </c>
      <c r="M12104" s="61">
        <f>VLOOKUP(H12104,zdroj!C:F,4,0)</f>
        <v>0</v>
      </c>
      <c r="N12104" s="61" t="str">
        <f t="shared" si="378"/>
        <v>-</v>
      </c>
      <c r="P12104" s="73" t="str">
        <f t="shared" si="379"/>
        <v/>
      </c>
      <c r="Q12104" s="61" t="s">
        <v>86</v>
      </c>
    </row>
    <row r="12105" spans="8:17" x14ac:dyDescent="0.25">
      <c r="H12105" s="59">
        <v>116963</v>
      </c>
      <c r="I12105" s="59" t="s">
        <v>72</v>
      </c>
      <c r="J12105" s="59">
        <v>18456961</v>
      </c>
      <c r="K12105" s="59" t="s">
        <v>12607</v>
      </c>
      <c r="L12105" s="61" t="s">
        <v>114</v>
      </c>
      <c r="M12105" s="61">
        <f>VLOOKUP(H12105,zdroj!C:F,4,0)</f>
        <v>0</v>
      </c>
      <c r="N12105" s="61" t="str">
        <f t="shared" si="378"/>
        <v>katC</v>
      </c>
      <c r="P12105" s="73" t="str">
        <f t="shared" si="379"/>
        <v/>
      </c>
      <c r="Q12105" s="61" t="s">
        <v>31</v>
      </c>
    </row>
    <row r="12106" spans="8:17" x14ac:dyDescent="0.25">
      <c r="H12106" s="59">
        <v>116963</v>
      </c>
      <c r="I12106" s="59" t="s">
        <v>72</v>
      </c>
      <c r="J12106" s="59">
        <v>18456979</v>
      </c>
      <c r="K12106" s="59" t="s">
        <v>12608</v>
      </c>
      <c r="L12106" s="61" t="s">
        <v>81</v>
      </c>
      <c r="M12106" s="61">
        <f>VLOOKUP(H12106,zdroj!C:F,4,0)</f>
        <v>0</v>
      </c>
      <c r="N12106" s="61" t="str">
        <f t="shared" si="378"/>
        <v>-</v>
      </c>
      <c r="P12106" s="73" t="str">
        <f t="shared" si="379"/>
        <v/>
      </c>
      <c r="Q12106" s="61" t="s">
        <v>86</v>
      </c>
    </row>
    <row r="12107" spans="8:17" x14ac:dyDescent="0.25">
      <c r="H12107" s="59">
        <v>116963</v>
      </c>
      <c r="I12107" s="59" t="s">
        <v>72</v>
      </c>
      <c r="J12107" s="59">
        <v>18456987</v>
      </c>
      <c r="K12107" s="59" t="s">
        <v>12609</v>
      </c>
      <c r="L12107" s="61" t="s">
        <v>114</v>
      </c>
      <c r="M12107" s="61">
        <f>VLOOKUP(H12107,zdroj!C:F,4,0)</f>
        <v>0</v>
      </c>
      <c r="N12107" s="61" t="str">
        <f t="shared" si="378"/>
        <v>katC</v>
      </c>
      <c r="P12107" s="73" t="str">
        <f t="shared" si="379"/>
        <v/>
      </c>
      <c r="Q12107" s="61" t="s">
        <v>31</v>
      </c>
    </row>
    <row r="12108" spans="8:17" x14ac:dyDescent="0.25">
      <c r="H12108" s="59">
        <v>116963</v>
      </c>
      <c r="I12108" s="59" t="s">
        <v>72</v>
      </c>
      <c r="J12108" s="59">
        <v>18456995</v>
      </c>
      <c r="K12108" s="59" t="s">
        <v>12610</v>
      </c>
      <c r="L12108" s="61" t="s">
        <v>81</v>
      </c>
      <c r="M12108" s="61">
        <f>VLOOKUP(H12108,zdroj!C:F,4,0)</f>
        <v>0</v>
      </c>
      <c r="N12108" s="61" t="str">
        <f t="shared" si="378"/>
        <v>-</v>
      </c>
      <c r="P12108" s="73" t="str">
        <f t="shared" si="379"/>
        <v/>
      </c>
      <c r="Q12108" s="61" t="s">
        <v>86</v>
      </c>
    </row>
    <row r="12109" spans="8:17" x14ac:dyDescent="0.25">
      <c r="H12109" s="59">
        <v>116963</v>
      </c>
      <c r="I12109" s="59" t="s">
        <v>72</v>
      </c>
      <c r="J12109" s="59">
        <v>18457002</v>
      </c>
      <c r="K12109" s="59" t="s">
        <v>12611</v>
      </c>
      <c r="L12109" s="61" t="s">
        <v>81</v>
      </c>
      <c r="M12109" s="61">
        <f>VLOOKUP(H12109,zdroj!C:F,4,0)</f>
        <v>0</v>
      </c>
      <c r="N12109" s="61" t="str">
        <f t="shared" si="378"/>
        <v>-</v>
      </c>
      <c r="P12109" s="73" t="str">
        <f t="shared" si="379"/>
        <v/>
      </c>
      <c r="Q12109" s="61" t="s">
        <v>86</v>
      </c>
    </row>
    <row r="12110" spans="8:17" x14ac:dyDescent="0.25">
      <c r="H12110" s="59">
        <v>116963</v>
      </c>
      <c r="I12110" s="59" t="s">
        <v>72</v>
      </c>
      <c r="J12110" s="59">
        <v>18457011</v>
      </c>
      <c r="K12110" s="59" t="s">
        <v>12612</v>
      </c>
      <c r="L12110" s="61" t="s">
        <v>81</v>
      </c>
      <c r="M12110" s="61">
        <f>VLOOKUP(H12110,zdroj!C:F,4,0)</f>
        <v>0</v>
      </c>
      <c r="N12110" s="61" t="str">
        <f t="shared" si="378"/>
        <v>-</v>
      </c>
      <c r="P12110" s="73" t="str">
        <f t="shared" si="379"/>
        <v/>
      </c>
      <c r="Q12110" s="61" t="s">
        <v>86</v>
      </c>
    </row>
    <row r="12111" spans="8:17" x14ac:dyDescent="0.25">
      <c r="H12111" s="59">
        <v>116963</v>
      </c>
      <c r="I12111" s="59" t="s">
        <v>72</v>
      </c>
      <c r="J12111" s="59">
        <v>18457029</v>
      </c>
      <c r="K12111" s="59" t="s">
        <v>12613</v>
      </c>
      <c r="L12111" s="61" t="s">
        <v>81</v>
      </c>
      <c r="M12111" s="61">
        <f>VLOOKUP(H12111,zdroj!C:F,4,0)</f>
        <v>0</v>
      </c>
      <c r="N12111" s="61" t="str">
        <f t="shared" si="378"/>
        <v>-</v>
      </c>
      <c r="P12111" s="73" t="str">
        <f t="shared" si="379"/>
        <v/>
      </c>
      <c r="Q12111" s="61" t="s">
        <v>86</v>
      </c>
    </row>
    <row r="12112" spans="8:17" x14ac:dyDescent="0.25">
      <c r="H12112" s="59">
        <v>116963</v>
      </c>
      <c r="I12112" s="59" t="s">
        <v>72</v>
      </c>
      <c r="J12112" s="59">
        <v>18457037</v>
      </c>
      <c r="K12112" s="59" t="s">
        <v>12614</v>
      </c>
      <c r="L12112" s="61" t="s">
        <v>81</v>
      </c>
      <c r="M12112" s="61">
        <f>VLOOKUP(H12112,zdroj!C:F,4,0)</f>
        <v>0</v>
      </c>
      <c r="N12112" s="61" t="str">
        <f t="shared" si="378"/>
        <v>-</v>
      </c>
      <c r="P12112" s="73" t="str">
        <f t="shared" si="379"/>
        <v/>
      </c>
      <c r="Q12112" s="61" t="s">
        <v>86</v>
      </c>
    </row>
    <row r="12113" spans="8:17" x14ac:dyDescent="0.25">
      <c r="H12113" s="59">
        <v>116963</v>
      </c>
      <c r="I12113" s="59" t="s">
        <v>72</v>
      </c>
      <c r="J12113" s="59">
        <v>18457045</v>
      </c>
      <c r="K12113" s="59" t="s">
        <v>12615</v>
      </c>
      <c r="L12113" s="61" t="s">
        <v>81</v>
      </c>
      <c r="M12113" s="61">
        <f>VLOOKUP(H12113,zdroj!C:F,4,0)</f>
        <v>0</v>
      </c>
      <c r="N12113" s="61" t="str">
        <f t="shared" si="378"/>
        <v>-</v>
      </c>
      <c r="P12113" s="73" t="str">
        <f t="shared" si="379"/>
        <v/>
      </c>
      <c r="Q12113" s="61" t="s">
        <v>86</v>
      </c>
    </row>
    <row r="12114" spans="8:17" x14ac:dyDescent="0.25">
      <c r="H12114" s="59">
        <v>116963</v>
      </c>
      <c r="I12114" s="59" t="s">
        <v>72</v>
      </c>
      <c r="J12114" s="59">
        <v>18457053</v>
      </c>
      <c r="K12114" s="59" t="s">
        <v>12616</v>
      </c>
      <c r="L12114" s="61" t="s">
        <v>81</v>
      </c>
      <c r="M12114" s="61">
        <f>VLOOKUP(H12114,zdroj!C:F,4,0)</f>
        <v>0</v>
      </c>
      <c r="N12114" s="61" t="str">
        <f t="shared" si="378"/>
        <v>-</v>
      </c>
      <c r="P12114" s="73" t="str">
        <f t="shared" si="379"/>
        <v/>
      </c>
      <c r="Q12114" s="61" t="s">
        <v>86</v>
      </c>
    </row>
    <row r="12115" spans="8:17" x14ac:dyDescent="0.25">
      <c r="H12115" s="59">
        <v>116963</v>
      </c>
      <c r="I12115" s="59" t="s">
        <v>72</v>
      </c>
      <c r="J12115" s="59">
        <v>18457061</v>
      </c>
      <c r="K12115" s="59" t="s">
        <v>12617</v>
      </c>
      <c r="L12115" s="61" t="s">
        <v>81</v>
      </c>
      <c r="M12115" s="61">
        <f>VLOOKUP(H12115,zdroj!C:F,4,0)</f>
        <v>0</v>
      </c>
      <c r="N12115" s="61" t="str">
        <f t="shared" si="378"/>
        <v>-</v>
      </c>
      <c r="P12115" s="73" t="str">
        <f t="shared" si="379"/>
        <v/>
      </c>
      <c r="Q12115" s="61" t="s">
        <v>86</v>
      </c>
    </row>
    <row r="12116" spans="8:17" x14ac:dyDescent="0.25">
      <c r="H12116" s="59">
        <v>116963</v>
      </c>
      <c r="I12116" s="59" t="s">
        <v>72</v>
      </c>
      <c r="J12116" s="59">
        <v>18457070</v>
      </c>
      <c r="K12116" s="59" t="s">
        <v>12618</v>
      </c>
      <c r="L12116" s="61" t="s">
        <v>114</v>
      </c>
      <c r="M12116" s="61">
        <f>VLOOKUP(H12116,zdroj!C:F,4,0)</f>
        <v>0</v>
      </c>
      <c r="N12116" s="61" t="str">
        <f t="shared" si="378"/>
        <v>katC</v>
      </c>
      <c r="P12116" s="73" t="str">
        <f t="shared" si="379"/>
        <v/>
      </c>
      <c r="Q12116" s="61" t="s">
        <v>31</v>
      </c>
    </row>
    <row r="12117" spans="8:17" x14ac:dyDescent="0.25">
      <c r="H12117" s="59">
        <v>116963</v>
      </c>
      <c r="I12117" s="59" t="s">
        <v>72</v>
      </c>
      <c r="J12117" s="59">
        <v>18457088</v>
      </c>
      <c r="K12117" s="59" t="s">
        <v>12619</v>
      </c>
      <c r="L12117" s="61" t="s">
        <v>81</v>
      </c>
      <c r="M12117" s="61">
        <f>VLOOKUP(H12117,zdroj!C:F,4,0)</f>
        <v>0</v>
      </c>
      <c r="N12117" s="61" t="str">
        <f t="shared" si="378"/>
        <v>-</v>
      </c>
      <c r="P12117" s="73" t="str">
        <f t="shared" si="379"/>
        <v/>
      </c>
      <c r="Q12117" s="61" t="s">
        <v>86</v>
      </c>
    </row>
    <row r="12118" spans="8:17" x14ac:dyDescent="0.25">
      <c r="H12118" s="59">
        <v>116963</v>
      </c>
      <c r="I12118" s="59" t="s">
        <v>72</v>
      </c>
      <c r="J12118" s="59">
        <v>18457096</v>
      </c>
      <c r="K12118" s="59" t="s">
        <v>12620</v>
      </c>
      <c r="L12118" s="61" t="s">
        <v>81</v>
      </c>
      <c r="M12118" s="61">
        <f>VLOOKUP(H12118,zdroj!C:F,4,0)</f>
        <v>0</v>
      </c>
      <c r="N12118" s="61" t="str">
        <f t="shared" si="378"/>
        <v>-</v>
      </c>
      <c r="P12118" s="73" t="str">
        <f t="shared" si="379"/>
        <v/>
      </c>
      <c r="Q12118" s="61" t="s">
        <v>86</v>
      </c>
    </row>
    <row r="12119" spans="8:17" x14ac:dyDescent="0.25">
      <c r="H12119" s="59">
        <v>116963</v>
      </c>
      <c r="I12119" s="59" t="s">
        <v>72</v>
      </c>
      <c r="J12119" s="59">
        <v>18457100</v>
      </c>
      <c r="K12119" s="59" t="s">
        <v>12621</v>
      </c>
      <c r="L12119" s="61" t="s">
        <v>81</v>
      </c>
      <c r="M12119" s="61">
        <f>VLOOKUP(H12119,zdroj!C:F,4,0)</f>
        <v>0</v>
      </c>
      <c r="N12119" s="61" t="str">
        <f t="shared" si="378"/>
        <v>-</v>
      </c>
      <c r="P12119" s="73" t="str">
        <f t="shared" si="379"/>
        <v/>
      </c>
      <c r="Q12119" s="61" t="s">
        <v>86</v>
      </c>
    </row>
    <row r="12120" spans="8:17" x14ac:dyDescent="0.25">
      <c r="H12120" s="59">
        <v>116963</v>
      </c>
      <c r="I12120" s="59" t="s">
        <v>72</v>
      </c>
      <c r="J12120" s="59">
        <v>18457118</v>
      </c>
      <c r="K12120" s="59" t="s">
        <v>12622</v>
      </c>
      <c r="L12120" s="61" t="s">
        <v>81</v>
      </c>
      <c r="M12120" s="61">
        <f>VLOOKUP(H12120,zdroj!C:F,4,0)</f>
        <v>0</v>
      </c>
      <c r="N12120" s="61" t="str">
        <f t="shared" si="378"/>
        <v>-</v>
      </c>
      <c r="P12120" s="73" t="str">
        <f t="shared" si="379"/>
        <v/>
      </c>
      <c r="Q12120" s="61" t="s">
        <v>86</v>
      </c>
    </row>
    <row r="12121" spans="8:17" x14ac:dyDescent="0.25">
      <c r="H12121" s="59">
        <v>116963</v>
      </c>
      <c r="I12121" s="59" t="s">
        <v>72</v>
      </c>
      <c r="J12121" s="59">
        <v>18457126</v>
      </c>
      <c r="K12121" s="59" t="s">
        <v>12623</v>
      </c>
      <c r="L12121" s="61" t="s">
        <v>81</v>
      </c>
      <c r="M12121" s="61">
        <f>VLOOKUP(H12121,zdroj!C:F,4,0)</f>
        <v>0</v>
      </c>
      <c r="N12121" s="61" t="str">
        <f t="shared" si="378"/>
        <v>-</v>
      </c>
      <c r="P12121" s="73" t="str">
        <f t="shared" si="379"/>
        <v/>
      </c>
      <c r="Q12121" s="61" t="s">
        <v>86</v>
      </c>
    </row>
    <row r="12122" spans="8:17" x14ac:dyDescent="0.25">
      <c r="H12122" s="59">
        <v>116963</v>
      </c>
      <c r="I12122" s="59" t="s">
        <v>72</v>
      </c>
      <c r="J12122" s="59">
        <v>18457134</v>
      </c>
      <c r="K12122" s="59" t="s">
        <v>12624</v>
      </c>
      <c r="L12122" s="61" t="s">
        <v>81</v>
      </c>
      <c r="M12122" s="61">
        <f>VLOOKUP(H12122,zdroj!C:F,4,0)</f>
        <v>0</v>
      </c>
      <c r="N12122" s="61" t="str">
        <f t="shared" si="378"/>
        <v>-</v>
      </c>
      <c r="P12122" s="73" t="str">
        <f t="shared" si="379"/>
        <v/>
      </c>
      <c r="Q12122" s="61" t="s">
        <v>86</v>
      </c>
    </row>
    <row r="12123" spans="8:17" x14ac:dyDescent="0.25">
      <c r="H12123" s="59">
        <v>116963</v>
      </c>
      <c r="I12123" s="59" t="s">
        <v>72</v>
      </c>
      <c r="J12123" s="59">
        <v>18457142</v>
      </c>
      <c r="K12123" s="59" t="s">
        <v>12625</v>
      </c>
      <c r="L12123" s="61" t="s">
        <v>81</v>
      </c>
      <c r="M12123" s="61">
        <f>VLOOKUP(H12123,zdroj!C:F,4,0)</f>
        <v>0</v>
      </c>
      <c r="N12123" s="61" t="str">
        <f t="shared" si="378"/>
        <v>-</v>
      </c>
      <c r="P12123" s="73" t="str">
        <f t="shared" si="379"/>
        <v/>
      </c>
      <c r="Q12123" s="61" t="s">
        <v>86</v>
      </c>
    </row>
    <row r="12124" spans="8:17" x14ac:dyDescent="0.25">
      <c r="H12124" s="59">
        <v>116963</v>
      </c>
      <c r="I12124" s="59" t="s">
        <v>72</v>
      </c>
      <c r="J12124" s="59">
        <v>18457151</v>
      </c>
      <c r="K12124" s="59" t="s">
        <v>12626</v>
      </c>
      <c r="L12124" s="61" t="s">
        <v>81</v>
      </c>
      <c r="M12124" s="61">
        <f>VLOOKUP(H12124,zdroj!C:F,4,0)</f>
        <v>0</v>
      </c>
      <c r="N12124" s="61" t="str">
        <f t="shared" si="378"/>
        <v>-</v>
      </c>
      <c r="P12124" s="73" t="str">
        <f t="shared" si="379"/>
        <v/>
      </c>
      <c r="Q12124" s="61" t="s">
        <v>86</v>
      </c>
    </row>
    <row r="12125" spans="8:17" x14ac:dyDescent="0.25">
      <c r="H12125" s="59">
        <v>116963</v>
      </c>
      <c r="I12125" s="59" t="s">
        <v>72</v>
      </c>
      <c r="J12125" s="59">
        <v>18457169</v>
      </c>
      <c r="K12125" s="59" t="s">
        <v>12627</v>
      </c>
      <c r="L12125" s="61" t="s">
        <v>81</v>
      </c>
      <c r="M12125" s="61">
        <f>VLOOKUP(H12125,zdroj!C:F,4,0)</f>
        <v>0</v>
      </c>
      <c r="N12125" s="61" t="str">
        <f t="shared" si="378"/>
        <v>-</v>
      </c>
      <c r="P12125" s="73" t="str">
        <f t="shared" si="379"/>
        <v/>
      </c>
      <c r="Q12125" s="61" t="s">
        <v>86</v>
      </c>
    </row>
    <row r="12126" spans="8:17" x14ac:dyDescent="0.25">
      <c r="H12126" s="59">
        <v>116963</v>
      </c>
      <c r="I12126" s="59" t="s">
        <v>72</v>
      </c>
      <c r="J12126" s="59">
        <v>18457177</v>
      </c>
      <c r="K12126" s="59" t="s">
        <v>12628</v>
      </c>
      <c r="L12126" s="61" t="s">
        <v>81</v>
      </c>
      <c r="M12126" s="61">
        <f>VLOOKUP(H12126,zdroj!C:F,4,0)</f>
        <v>0</v>
      </c>
      <c r="N12126" s="61" t="str">
        <f t="shared" si="378"/>
        <v>-</v>
      </c>
      <c r="P12126" s="73" t="str">
        <f t="shared" si="379"/>
        <v/>
      </c>
      <c r="Q12126" s="61" t="s">
        <v>86</v>
      </c>
    </row>
    <row r="12127" spans="8:17" x14ac:dyDescent="0.25">
      <c r="H12127" s="59">
        <v>116963</v>
      </c>
      <c r="I12127" s="59" t="s">
        <v>72</v>
      </c>
      <c r="J12127" s="59">
        <v>18457185</v>
      </c>
      <c r="K12127" s="59" t="s">
        <v>12629</v>
      </c>
      <c r="L12127" s="61" t="s">
        <v>81</v>
      </c>
      <c r="M12127" s="61">
        <f>VLOOKUP(H12127,zdroj!C:F,4,0)</f>
        <v>0</v>
      </c>
      <c r="N12127" s="61" t="str">
        <f t="shared" si="378"/>
        <v>-</v>
      </c>
      <c r="P12127" s="73" t="str">
        <f t="shared" si="379"/>
        <v/>
      </c>
      <c r="Q12127" s="61" t="s">
        <v>86</v>
      </c>
    </row>
    <row r="12128" spans="8:17" x14ac:dyDescent="0.25">
      <c r="H12128" s="59">
        <v>116963</v>
      </c>
      <c r="I12128" s="59" t="s">
        <v>72</v>
      </c>
      <c r="J12128" s="59">
        <v>18457207</v>
      </c>
      <c r="K12128" s="59" t="s">
        <v>12630</v>
      </c>
      <c r="L12128" s="61" t="s">
        <v>81</v>
      </c>
      <c r="M12128" s="61">
        <f>VLOOKUP(H12128,zdroj!C:F,4,0)</f>
        <v>0</v>
      </c>
      <c r="N12128" s="61" t="str">
        <f t="shared" si="378"/>
        <v>-</v>
      </c>
      <c r="P12128" s="73" t="str">
        <f t="shared" si="379"/>
        <v/>
      </c>
      <c r="Q12128" s="61" t="s">
        <v>86</v>
      </c>
    </row>
    <row r="12129" spans="8:17" x14ac:dyDescent="0.25">
      <c r="H12129" s="59">
        <v>116963</v>
      </c>
      <c r="I12129" s="59" t="s">
        <v>72</v>
      </c>
      <c r="J12129" s="59">
        <v>18457215</v>
      </c>
      <c r="K12129" s="59" t="s">
        <v>12631</v>
      </c>
      <c r="L12129" s="61" t="s">
        <v>81</v>
      </c>
      <c r="M12129" s="61">
        <f>VLOOKUP(H12129,zdroj!C:F,4,0)</f>
        <v>0</v>
      </c>
      <c r="N12129" s="61" t="str">
        <f t="shared" si="378"/>
        <v>-</v>
      </c>
      <c r="P12129" s="73" t="str">
        <f t="shared" si="379"/>
        <v/>
      </c>
      <c r="Q12129" s="61" t="s">
        <v>86</v>
      </c>
    </row>
    <row r="12130" spans="8:17" x14ac:dyDescent="0.25">
      <c r="H12130" s="59">
        <v>116963</v>
      </c>
      <c r="I12130" s="59" t="s">
        <v>72</v>
      </c>
      <c r="J12130" s="59">
        <v>18457223</v>
      </c>
      <c r="K12130" s="59" t="s">
        <v>12632</v>
      </c>
      <c r="L12130" s="61" t="s">
        <v>81</v>
      </c>
      <c r="M12130" s="61">
        <f>VLOOKUP(H12130,zdroj!C:F,4,0)</f>
        <v>0</v>
      </c>
      <c r="N12130" s="61" t="str">
        <f t="shared" si="378"/>
        <v>-</v>
      </c>
      <c r="P12130" s="73" t="str">
        <f t="shared" si="379"/>
        <v/>
      </c>
      <c r="Q12130" s="61" t="s">
        <v>86</v>
      </c>
    </row>
    <row r="12131" spans="8:17" x14ac:dyDescent="0.25">
      <c r="H12131" s="59">
        <v>116963</v>
      </c>
      <c r="I12131" s="59" t="s">
        <v>72</v>
      </c>
      <c r="J12131" s="59">
        <v>18457231</v>
      </c>
      <c r="K12131" s="59" t="s">
        <v>12633</v>
      </c>
      <c r="L12131" s="61" t="s">
        <v>81</v>
      </c>
      <c r="M12131" s="61">
        <f>VLOOKUP(H12131,zdroj!C:F,4,0)</f>
        <v>0</v>
      </c>
      <c r="N12131" s="61" t="str">
        <f t="shared" si="378"/>
        <v>-</v>
      </c>
      <c r="P12131" s="73" t="str">
        <f t="shared" si="379"/>
        <v/>
      </c>
      <c r="Q12131" s="61" t="s">
        <v>86</v>
      </c>
    </row>
    <row r="12132" spans="8:17" x14ac:dyDescent="0.25">
      <c r="H12132" s="59">
        <v>116963</v>
      </c>
      <c r="I12132" s="59" t="s">
        <v>72</v>
      </c>
      <c r="J12132" s="59">
        <v>18457240</v>
      </c>
      <c r="K12132" s="59" t="s">
        <v>12634</v>
      </c>
      <c r="L12132" s="61" t="s">
        <v>81</v>
      </c>
      <c r="M12132" s="61">
        <f>VLOOKUP(H12132,zdroj!C:F,4,0)</f>
        <v>0</v>
      </c>
      <c r="N12132" s="61" t="str">
        <f t="shared" si="378"/>
        <v>-</v>
      </c>
      <c r="P12132" s="73" t="str">
        <f t="shared" si="379"/>
        <v/>
      </c>
      <c r="Q12132" s="61" t="s">
        <v>86</v>
      </c>
    </row>
    <row r="12133" spans="8:17" x14ac:dyDescent="0.25">
      <c r="H12133" s="59">
        <v>116963</v>
      </c>
      <c r="I12133" s="59" t="s">
        <v>72</v>
      </c>
      <c r="J12133" s="59">
        <v>18457258</v>
      </c>
      <c r="K12133" s="59" t="s">
        <v>12635</v>
      </c>
      <c r="L12133" s="61" t="s">
        <v>114</v>
      </c>
      <c r="M12133" s="61">
        <f>VLOOKUP(H12133,zdroj!C:F,4,0)</f>
        <v>0</v>
      </c>
      <c r="N12133" s="61" t="str">
        <f t="shared" si="378"/>
        <v>katC</v>
      </c>
      <c r="P12133" s="73" t="str">
        <f t="shared" si="379"/>
        <v/>
      </c>
      <c r="Q12133" s="61" t="s">
        <v>33</v>
      </c>
    </row>
    <row r="12134" spans="8:17" x14ac:dyDescent="0.25">
      <c r="H12134" s="59">
        <v>116963</v>
      </c>
      <c r="I12134" s="59" t="s">
        <v>72</v>
      </c>
      <c r="J12134" s="59">
        <v>18457266</v>
      </c>
      <c r="K12134" s="59" t="s">
        <v>12636</v>
      </c>
      <c r="L12134" s="61" t="s">
        <v>81</v>
      </c>
      <c r="M12134" s="61">
        <f>VLOOKUP(H12134,zdroj!C:F,4,0)</f>
        <v>0</v>
      </c>
      <c r="N12134" s="61" t="str">
        <f t="shared" si="378"/>
        <v>-</v>
      </c>
      <c r="P12134" s="73" t="str">
        <f t="shared" si="379"/>
        <v/>
      </c>
      <c r="Q12134" s="61" t="s">
        <v>86</v>
      </c>
    </row>
    <row r="12135" spans="8:17" x14ac:dyDescent="0.25">
      <c r="H12135" s="59">
        <v>116963</v>
      </c>
      <c r="I12135" s="59" t="s">
        <v>72</v>
      </c>
      <c r="J12135" s="59">
        <v>18457274</v>
      </c>
      <c r="K12135" s="59" t="s">
        <v>12637</v>
      </c>
      <c r="L12135" s="61" t="s">
        <v>81</v>
      </c>
      <c r="M12135" s="61">
        <f>VLOOKUP(H12135,zdroj!C:F,4,0)</f>
        <v>0</v>
      </c>
      <c r="N12135" s="61" t="str">
        <f t="shared" si="378"/>
        <v>-</v>
      </c>
      <c r="P12135" s="73" t="str">
        <f t="shared" si="379"/>
        <v/>
      </c>
      <c r="Q12135" s="61" t="s">
        <v>86</v>
      </c>
    </row>
    <row r="12136" spans="8:17" x14ac:dyDescent="0.25">
      <c r="H12136" s="59">
        <v>116963</v>
      </c>
      <c r="I12136" s="59" t="s">
        <v>72</v>
      </c>
      <c r="J12136" s="59">
        <v>18457282</v>
      </c>
      <c r="K12136" s="59" t="s">
        <v>12638</v>
      </c>
      <c r="L12136" s="61" t="s">
        <v>81</v>
      </c>
      <c r="M12136" s="61">
        <f>VLOOKUP(H12136,zdroj!C:F,4,0)</f>
        <v>0</v>
      </c>
      <c r="N12136" s="61" t="str">
        <f t="shared" si="378"/>
        <v>-</v>
      </c>
      <c r="P12136" s="73" t="str">
        <f t="shared" si="379"/>
        <v/>
      </c>
      <c r="Q12136" s="61" t="s">
        <v>86</v>
      </c>
    </row>
    <row r="12137" spans="8:17" x14ac:dyDescent="0.25">
      <c r="H12137" s="59">
        <v>116963</v>
      </c>
      <c r="I12137" s="59" t="s">
        <v>72</v>
      </c>
      <c r="J12137" s="59">
        <v>18457291</v>
      </c>
      <c r="K12137" s="59" t="s">
        <v>12639</v>
      </c>
      <c r="L12137" s="61" t="s">
        <v>81</v>
      </c>
      <c r="M12137" s="61">
        <f>VLOOKUP(H12137,zdroj!C:F,4,0)</f>
        <v>0</v>
      </c>
      <c r="N12137" s="61" t="str">
        <f t="shared" si="378"/>
        <v>-</v>
      </c>
      <c r="P12137" s="73" t="str">
        <f t="shared" si="379"/>
        <v/>
      </c>
      <c r="Q12137" s="61" t="s">
        <v>86</v>
      </c>
    </row>
    <row r="12138" spans="8:17" x14ac:dyDescent="0.25">
      <c r="H12138" s="59">
        <v>116963</v>
      </c>
      <c r="I12138" s="59" t="s">
        <v>72</v>
      </c>
      <c r="J12138" s="59">
        <v>18457304</v>
      </c>
      <c r="K12138" s="59" t="s">
        <v>12640</v>
      </c>
      <c r="L12138" s="61" t="s">
        <v>81</v>
      </c>
      <c r="M12138" s="61">
        <f>VLOOKUP(H12138,zdroj!C:F,4,0)</f>
        <v>0</v>
      </c>
      <c r="N12138" s="61" t="str">
        <f t="shared" si="378"/>
        <v>-</v>
      </c>
      <c r="P12138" s="73" t="str">
        <f t="shared" si="379"/>
        <v/>
      </c>
      <c r="Q12138" s="61" t="s">
        <v>86</v>
      </c>
    </row>
    <row r="12139" spans="8:17" x14ac:dyDescent="0.25">
      <c r="H12139" s="59">
        <v>116963</v>
      </c>
      <c r="I12139" s="59" t="s">
        <v>72</v>
      </c>
      <c r="J12139" s="59">
        <v>18457312</v>
      </c>
      <c r="K12139" s="59" t="s">
        <v>12641</v>
      </c>
      <c r="L12139" s="61" t="s">
        <v>81</v>
      </c>
      <c r="M12139" s="61">
        <f>VLOOKUP(H12139,zdroj!C:F,4,0)</f>
        <v>0</v>
      </c>
      <c r="N12139" s="61" t="str">
        <f t="shared" si="378"/>
        <v>-</v>
      </c>
      <c r="P12139" s="73" t="str">
        <f t="shared" si="379"/>
        <v/>
      </c>
      <c r="Q12139" s="61" t="s">
        <v>86</v>
      </c>
    </row>
    <row r="12140" spans="8:17" x14ac:dyDescent="0.25">
      <c r="H12140" s="59">
        <v>116963</v>
      </c>
      <c r="I12140" s="59" t="s">
        <v>72</v>
      </c>
      <c r="J12140" s="59">
        <v>18457321</v>
      </c>
      <c r="K12140" s="59" t="s">
        <v>12642</v>
      </c>
      <c r="L12140" s="61" t="s">
        <v>81</v>
      </c>
      <c r="M12140" s="61">
        <f>VLOOKUP(H12140,zdroj!C:F,4,0)</f>
        <v>0</v>
      </c>
      <c r="N12140" s="61" t="str">
        <f t="shared" si="378"/>
        <v>-</v>
      </c>
      <c r="P12140" s="73" t="str">
        <f t="shared" si="379"/>
        <v/>
      </c>
      <c r="Q12140" s="61" t="s">
        <v>86</v>
      </c>
    </row>
    <row r="12141" spans="8:17" x14ac:dyDescent="0.25">
      <c r="H12141" s="59">
        <v>116963</v>
      </c>
      <c r="I12141" s="59" t="s">
        <v>72</v>
      </c>
      <c r="J12141" s="59">
        <v>18457339</v>
      </c>
      <c r="K12141" s="59" t="s">
        <v>12643</v>
      </c>
      <c r="L12141" s="61" t="s">
        <v>81</v>
      </c>
      <c r="M12141" s="61">
        <f>VLOOKUP(H12141,zdroj!C:F,4,0)</f>
        <v>0</v>
      </c>
      <c r="N12141" s="61" t="str">
        <f t="shared" si="378"/>
        <v>-</v>
      </c>
      <c r="P12141" s="73" t="str">
        <f t="shared" si="379"/>
        <v/>
      </c>
      <c r="Q12141" s="61" t="s">
        <v>86</v>
      </c>
    </row>
    <row r="12142" spans="8:17" x14ac:dyDescent="0.25">
      <c r="H12142" s="59">
        <v>116963</v>
      </c>
      <c r="I12142" s="59" t="s">
        <v>72</v>
      </c>
      <c r="J12142" s="59">
        <v>18457347</v>
      </c>
      <c r="K12142" s="59" t="s">
        <v>12644</v>
      </c>
      <c r="L12142" s="61" t="s">
        <v>81</v>
      </c>
      <c r="M12142" s="61">
        <f>VLOOKUP(H12142,zdroj!C:F,4,0)</f>
        <v>0</v>
      </c>
      <c r="N12142" s="61" t="str">
        <f t="shared" si="378"/>
        <v>-</v>
      </c>
      <c r="P12142" s="73" t="str">
        <f t="shared" si="379"/>
        <v/>
      </c>
      <c r="Q12142" s="61" t="s">
        <v>86</v>
      </c>
    </row>
    <row r="12143" spans="8:17" x14ac:dyDescent="0.25">
      <c r="H12143" s="59">
        <v>116963</v>
      </c>
      <c r="I12143" s="59" t="s">
        <v>72</v>
      </c>
      <c r="J12143" s="59">
        <v>18457355</v>
      </c>
      <c r="K12143" s="59" t="s">
        <v>12645</v>
      </c>
      <c r="L12143" s="61" t="s">
        <v>81</v>
      </c>
      <c r="M12143" s="61">
        <f>VLOOKUP(H12143,zdroj!C:F,4,0)</f>
        <v>0</v>
      </c>
      <c r="N12143" s="61" t="str">
        <f t="shared" si="378"/>
        <v>-</v>
      </c>
      <c r="P12143" s="73" t="str">
        <f t="shared" si="379"/>
        <v/>
      </c>
      <c r="Q12143" s="61" t="s">
        <v>86</v>
      </c>
    </row>
    <row r="12144" spans="8:17" x14ac:dyDescent="0.25">
      <c r="H12144" s="59">
        <v>116963</v>
      </c>
      <c r="I12144" s="59" t="s">
        <v>72</v>
      </c>
      <c r="J12144" s="59">
        <v>18457363</v>
      </c>
      <c r="K12144" s="59" t="s">
        <v>12646</v>
      </c>
      <c r="L12144" s="61" t="s">
        <v>81</v>
      </c>
      <c r="M12144" s="61">
        <f>VLOOKUP(H12144,zdroj!C:F,4,0)</f>
        <v>0</v>
      </c>
      <c r="N12144" s="61" t="str">
        <f t="shared" si="378"/>
        <v>-</v>
      </c>
      <c r="P12144" s="73" t="str">
        <f t="shared" si="379"/>
        <v/>
      </c>
      <c r="Q12144" s="61" t="s">
        <v>86</v>
      </c>
    </row>
    <row r="12145" spans="8:17" x14ac:dyDescent="0.25">
      <c r="H12145" s="59">
        <v>116963</v>
      </c>
      <c r="I12145" s="59" t="s">
        <v>72</v>
      </c>
      <c r="J12145" s="59">
        <v>18457371</v>
      </c>
      <c r="K12145" s="59" t="s">
        <v>12647</v>
      </c>
      <c r="L12145" s="61" t="s">
        <v>81</v>
      </c>
      <c r="M12145" s="61">
        <f>VLOOKUP(H12145,zdroj!C:F,4,0)</f>
        <v>0</v>
      </c>
      <c r="N12145" s="61" t="str">
        <f t="shared" si="378"/>
        <v>-</v>
      </c>
      <c r="P12145" s="73" t="str">
        <f t="shared" si="379"/>
        <v/>
      </c>
      <c r="Q12145" s="61" t="s">
        <v>86</v>
      </c>
    </row>
    <row r="12146" spans="8:17" x14ac:dyDescent="0.25">
      <c r="H12146" s="59">
        <v>116963</v>
      </c>
      <c r="I12146" s="59" t="s">
        <v>72</v>
      </c>
      <c r="J12146" s="59">
        <v>18457380</v>
      </c>
      <c r="K12146" s="59" t="s">
        <v>12648</v>
      </c>
      <c r="L12146" s="61" t="s">
        <v>81</v>
      </c>
      <c r="M12146" s="61">
        <f>VLOOKUP(H12146,zdroj!C:F,4,0)</f>
        <v>0</v>
      </c>
      <c r="N12146" s="61" t="str">
        <f t="shared" si="378"/>
        <v>-</v>
      </c>
      <c r="P12146" s="73" t="str">
        <f t="shared" si="379"/>
        <v/>
      </c>
      <c r="Q12146" s="61" t="s">
        <v>86</v>
      </c>
    </row>
    <row r="12147" spans="8:17" x14ac:dyDescent="0.25">
      <c r="H12147" s="59">
        <v>116963</v>
      </c>
      <c r="I12147" s="59" t="s">
        <v>72</v>
      </c>
      <c r="J12147" s="59">
        <v>18457398</v>
      </c>
      <c r="K12147" s="59" t="s">
        <v>12649</v>
      </c>
      <c r="L12147" s="61" t="s">
        <v>81</v>
      </c>
      <c r="M12147" s="61">
        <f>VLOOKUP(H12147,zdroj!C:F,4,0)</f>
        <v>0</v>
      </c>
      <c r="N12147" s="61" t="str">
        <f t="shared" si="378"/>
        <v>-</v>
      </c>
      <c r="P12147" s="73" t="str">
        <f t="shared" si="379"/>
        <v/>
      </c>
      <c r="Q12147" s="61" t="s">
        <v>86</v>
      </c>
    </row>
    <row r="12148" spans="8:17" x14ac:dyDescent="0.25">
      <c r="H12148" s="59">
        <v>116963</v>
      </c>
      <c r="I12148" s="59" t="s">
        <v>72</v>
      </c>
      <c r="J12148" s="59">
        <v>18457401</v>
      </c>
      <c r="K12148" s="59" t="s">
        <v>12650</v>
      </c>
      <c r="L12148" s="61" t="s">
        <v>81</v>
      </c>
      <c r="M12148" s="61">
        <f>VLOOKUP(H12148,zdroj!C:F,4,0)</f>
        <v>0</v>
      </c>
      <c r="N12148" s="61" t="str">
        <f t="shared" si="378"/>
        <v>-</v>
      </c>
      <c r="P12148" s="73" t="str">
        <f t="shared" si="379"/>
        <v/>
      </c>
      <c r="Q12148" s="61" t="s">
        <v>86</v>
      </c>
    </row>
    <row r="12149" spans="8:17" x14ac:dyDescent="0.25">
      <c r="H12149" s="59">
        <v>116963</v>
      </c>
      <c r="I12149" s="59" t="s">
        <v>72</v>
      </c>
      <c r="J12149" s="59">
        <v>18457410</v>
      </c>
      <c r="K12149" s="59" t="s">
        <v>12651</v>
      </c>
      <c r="L12149" s="61" t="s">
        <v>81</v>
      </c>
      <c r="M12149" s="61">
        <f>VLOOKUP(H12149,zdroj!C:F,4,0)</f>
        <v>0</v>
      </c>
      <c r="N12149" s="61" t="str">
        <f t="shared" si="378"/>
        <v>-</v>
      </c>
      <c r="P12149" s="73" t="str">
        <f t="shared" si="379"/>
        <v/>
      </c>
      <c r="Q12149" s="61" t="s">
        <v>86</v>
      </c>
    </row>
    <row r="12150" spans="8:17" x14ac:dyDescent="0.25">
      <c r="H12150" s="59">
        <v>116963</v>
      </c>
      <c r="I12150" s="59" t="s">
        <v>72</v>
      </c>
      <c r="J12150" s="59">
        <v>18457428</v>
      </c>
      <c r="K12150" s="59" t="s">
        <v>12652</v>
      </c>
      <c r="L12150" s="61" t="s">
        <v>81</v>
      </c>
      <c r="M12150" s="61">
        <f>VLOOKUP(H12150,zdroj!C:F,4,0)</f>
        <v>0</v>
      </c>
      <c r="N12150" s="61" t="str">
        <f t="shared" si="378"/>
        <v>-</v>
      </c>
      <c r="P12150" s="73" t="str">
        <f t="shared" si="379"/>
        <v/>
      </c>
      <c r="Q12150" s="61" t="s">
        <v>86</v>
      </c>
    </row>
    <row r="12151" spans="8:17" x14ac:dyDescent="0.25">
      <c r="H12151" s="59">
        <v>116963</v>
      </c>
      <c r="I12151" s="59" t="s">
        <v>72</v>
      </c>
      <c r="J12151" s="59">
        <v>18457436</v>
      </c>
      <c r="K12151" s="59" t="s">
        <v>12653</v>
      </c>
      <c r="L12151" s="61" t="s">
        <v>81</v>
      </c>
      <c r="M12151" s="61">
        <f>VLOOKUP(H12151,zdroj!C:F,4,0)</f>
        <v>0</v>
      </c>
      <c r="N12151" s="61" t="str">
        <f t="shared" si="378"/>
        <v>-</v>
      </c>
      <c r="P12151" s="73" t="str">
        <f t="shared" si="379"/>
        <v/>
      </c>
      <c r="Q12151" s="61" t="s">
        <v>86</v>
      </c>
    </row>
    <row r="12152" spans="8:17" x14ac:dyDescent="0.25">
      <c r="H12152" s="59">
        <v>116963</v>
      </c>
      <c r="I12152" s="59" t="s">
        <v>72</v>
      </c>
      <c r="J12152" s="59">
        <v>18457444</v>
      </c>
      <c r="K12152" s="59" t="s">
        <v>12654</v>
      </c>
      <c r="L12152" s="61" t="s">
        <v>81</v>
      </c>
      <c r="M12152" s="61">
        <f>VLOOKUP(H12152,zdroj!C:F,4,0)</f>
        <v>0</v>
      </c>
      <c r="N12152" s="61" t="str">
        <f t="shared" si="378"/>
        <v>-</v>
      </c>
      <c r="P12152" s="73" t="str">
        <f t="shared" si="379"/>
        <v/>
      </c>
      <c r="Q12152" s="61" t="s">
        <v>86</v>
      </c>
    </row>
    <row r="12153" spans="8:17" x14ac:dyDescent="0.25">
      <c r="H12153" s="59">
        <v>116963</v>
      </c>
      <c r="I12153" s="59" t="s">
        <v>72</v>
      </c>
      <c r="J12153" s="59">
        <v>18457452</v>
      </c>
      <c r="K12153" s="59" t="s">
        <v>12655</v>
      </c>
      <c r="L12153" s="61" t="s">
        <v>81</v>
      </c>
      <c r="M12153" s="61">
        <f>VLOOKUP(H12153,zdroj!C:F,4,0)</f>
        <v>0</v>
      </c>
      <c r="N12153" s="61" t="str">
        <f t="shared" si="378"/>
        <v>-</v>
      </c>
      <c r="P12153" s="73" t="str">
        <f t="shared" si="379"/>
        <v/>
      </c>
      <c r="Q12153" s="61" t="s">
        <v>86</v>
      </c>
    </row>
    <row r="12154" spans="8:17" x14ac:dyDescent="0.25">
      <c r="H12154" s="59">
        <v>116963</v>
      </c>
      <c r="I12154" s="59" t="s">
        <v>72</v>
      </c>
      <c r="J12154" s="59">
        <v>18457461</v>
      </c>
      <c r="K12154" s="59" t="s">
        <v>12656</v>
      </c>
      <c r="L12154" s="61" t="s">
        <v>81</v>
      </c>
      <c r="M12154" s="61">
        <f>VLOOKUP(H12154,zdroj!C:F,4,0)</f>
        <v>0</v>
      </c>
      <c r="N12154" s="61" t="str">
        <f t="shared" si="378"/>
        <v>-</v>
      </c>
      <c r="P12154" s="73" t="str">
        <f t="shared" si="379"/>
        <v/>
      </c>
      <c r="Q12154" s="61" t="s">
        <v>86</v>
      </c>
    </row>
    <row r="12155" spans="8:17" x14ac:dyDescent="0.25">
      <c r="H12155" s="59">
        <v>116963</v>
      </c>
      <c r="I12155" s="59" t="s">
        <v>72</v>
      </c>
      <c r="J12155" s="59">
        <v>18457479</v>
      </c>
      <c r="K12155" s="59" t="s">
        <v>12657</v>
      </c>
      <c r="L12155" s="61" t="s">
        <v>81</v>
      </c>
      <c r="M12155" s="61">
        <f>VLOOKUP(H12155,zdroj!C:F,4,0)</f>
        <v>0</v>
      </c>
      <c r="N12155" s="61" t="str">
        <f t="shared" si="378"/>
        <v>-</v>
      </c>
      <c r="P12155" s="73" t="str">
        <f t="shared" si="379"/>
        <v/>
      </c>
      <c r="Q12155" s="61" t="s">
        <v>86</v>
      </c>
    </row>
    <row r="12156" spans="8:17" x14ac:dyDescent="0.25">
      <c r="H12156" s="59">
        <v>116963</v>
      </c>
      <c r="I12156" s="59" t="s">
        <v>72</v>
      </c>
      <c r="J12156" s="59">
        <v>18457487</v>
      </c>
      <c r="K12156" s="59" t="s">
        <v>12658</v>
      </c>
      <c r="L12156" s="61" t="s">
        <v>81</v>
      </c>
      <c r="M12156" s="61">
        <f>VLOOKUP(H12156,zdroj!C:F,4,0)</f>
        <v>0</v>
      </c>
      <c r="N12156" s="61" t="str">
        <f t="shared" si="378"/>
        <v>-</v>
      </c>
      <c r="P12156" s="73" t="str">
        <f t="shared" si="379"/>
        <v/>
      </c>
      <c r="Q12156" s="61" t="s">
        <v>86</v>
      </c>
    </row>
    <row r="12157" spans="8:17" x14ac:dyDescent="0.25">
      <c r="H12157" s="59">
        <v>116963</v>
      </c>
      <c r="I12157" s="59" t="s">
        <v>72</v>
      </c>
      <c r="J12157" s="59">
        <v>18457495</v>
      </c>
      <c r="K12157" s="59" t="s">
        <v>12659</v>
      </c>
      <c r="L12157" s="61" t="s">
        <v>81</v>
      </c>
      <c r="M12157" s="61">
        <f>VLOOKUP(H12157,zdroj!C:F,4,0)</f>
        <v>0</v>
      </c>
      <c r="N12157" s="61" t="str">
        <f t="shared" si="378"/>
        <v>-</v>
      </c>
      <c r="P12157" s="73" t="str">
        <f t="shared" si="379"/>
        <v/>
      </c>
      <c r="Q12157" s="61" t="s">
        <v>86</v>
      </c>
    </row>
    <row r="12158" spans="8:17" x14ac:dyDescent="0.25">
      <c r="H12158" s="59">
        <v>116963</v>
      </c>
      <c r="I12158" s="59" t="s">
        <v>72</v>
      </c>
      <c r="J12158" s="59">
        <v>18457509</v>
      </c>
      <c r="K12158" s="59" t="s">
        <v>12660</v>
      </c>
      <c r="L12158" s="61" t="s">
        <v>81</v>
      </c>
      <c r="M12158" s="61">
        <f>VLOOKUP(H12158,zdroj!C:F,4,0)</f>
        <v>0</v>
      </c>
      <c r="N12158" s="61" t="str">
        <f t="shared" si="378"/>
        <v>-</v>
      </c>
      <c r="P12158" s="73" t="str">
        <f t="shared" si="379"/>
        <v/>
      </c>
      <c r="Q12158" s="61" t="s">
        <v>86</v>
      </c>
    </row>
    <row r="12159" spans="8:17" x14ac:dyDescent="0.25">
      <c r="H12159" s="59">
        <v>116963</v>
      </c>
      <c r="I12159" s="59" t="s">
        <v>72</v>
      </c>
      <c r="J12159" s="59">
        <v>18457517</v>
      </c>
      <c r="K12159" s="59" t="s">
        <v>12661</v>
      </c>
      <c r="L12159" s="61" t="s">
        <v>81</v>
      </c>
      <c r="M12159" s="61">
        <f>VLOOKUP(H12159,zdroj!C:F,4,0)</f>
        <v>0</v>
      </c>
      <c r="N12159" s="61" t="str">
        <f t="shared" si="378"/>
        <v>-</v>
      </c>
      <c r="P12159" s="73" t="str">
        <f t="shared" si="379"/>
        <v/>
      </c>
      <c r="Q12159" s="61" t="s">
        <v>86</v>
      </c>
    </row>
    <row r="12160" spans="8:17" x14ac:dyDescent="0.25">
      <c r="H12160" s="59">
        <v>116963</v>
      </c>
      <c r="I12160" s="59" t="s">
        <v>72</v>
      </c>
      <c r="J12160" s="59">
        <v>18457525</v>
      </c>
      <c r="K12160" s="59" t="s">
        <v>12662</v>
      </c>
      <c r="L12160" s="61" t="s">
        <v>81</v>
      </c>
      <c r="M12160" s="61">
        <f>VLOOKUP(H12160,zdroj!C:F,4,0)</f>
        <v>0</v>
      </c>
      <c r="N12160" s="61" t="str">
        <f t="shared" si="378"/>
        <v>-</v>
      </c>
      <c r="P12160" s="73" t="str">
        <f t="shared" si="379"/>
        <v/>
      </c>
      <c r="Q12160" s="61" t="s">
        <v>86</v>
      </c>
    </row>
    <row r="12161" spans="8:17" x14ac:dyDescent="0.25">
      <c r="H12161" s="59">
        <v>116963</v>
      </c>
      <c r="I12161" s="59" t="s">
        <v>72</v>
      </c>
      <c r="J12161" s="59">
        <v>18457533</v>
      </c>
      <c r="K12161" s="59" t="s">
        <v>12663</v>
      </c>
      <c r="L12161" s="61" t="s">
        <v>81</v>
      </c>
      <c r="M12161" s="61">
        <f>VLOOKUP(H12161,zdroj!C:F,4,0)</f>
        <v>0</v>
      </c>
      <c r="N12161" s="61" t="str">
        <f t="shared" si="378"/>
        <v>-</v>
      </c>
      <c r="P12161" s="73" t="str">
        <f t="shared" si="379"/>
        <v/>
      </c>
      <c r="Q12161" s="61" t="s">
        <v>86</v>
      </c>
    </row>
    <row r="12162" spans="8:17" x14ac:dyDescent="0.25">
      <c r="H12162" s="59">
        <v>116963</v>
      </c>
      <c r="I12162" s="59" t="s">
        <v>72</v>
      </c>
      <c r="J12162" s="59">
        <v>18457541</v>
      </c>
      <c r="K12162" s="59" t="s">
        <v>12664</v>
      </c>
      <c r="L12162" s="61" t="s">
        <v>81</v>
      </c>
      <c r="M12162" s="61">
        <f>VLOOKUP(H12162,zdroj!C:F,4,0)</f>
        <v>0</v>
      </c>
      <c r="N12162" s="61" t="str">
        <f t="shared" si="378"/>
        <v>-</v>
      </c>
      <c r="P12162" s="73" t="str">
        <f t="shared" si="379"/>
        <v/>
      </c>
      <c r="Q12162" s="61" t="s">
        <v>86</v>
      </c>
    </row>
    <row r="12163" spans="8:17" x14ac:dyDescent="0.25">
      <c r="H12163" s="59">
        <v>116963</v>
      </c>
      <c r="I12163" s="59" t="s">
        <v>72</v>
      </c>
      <c r="J12163" s="59">
        <v>18457550</v>
      </c>
      <c r="K12163" s="59" t="s">
        <v>12665</v>
      </c>
      <c r="L12163" s="61" t="s">
        <v>81</v>
      </c>
      <c r="M12163" s="61">
        <f>VLOOKUP(H12163,zdroj!C:F,4,0)</f>
        <v>0</v>
      </c>
      <c r="N12163" s="61" t="str">
        <f t="shared" si="378"/>
        <v>-</v>
      </c>
      <c r="P12163" s="73" t="str">
        <f t="shared" si="379"/>
        <v/>
      </c>
      <c r="Q12163" s="61" t="s">
        <v>86</v>
      </c>
    </row>
    <row r="12164" spans="8:17" x14ac:dyDescent="0.25">
      <c r="H12164" s="59">
        <v>116963</v>
      </c>
      <c r="I12164" s="59" t="s">
        <v>72</v>
      </c>
      <c r="J12164" s="59">
        <v>18457568</v>
      </c>
      <c r="K12164" s="59" t="s">
        <v>12666</v>
      </c>
      <c r="L12164" s="61" t="s">
        <v>81</v>
      </c>
      <c r="M12164" s="61">
        <f>VLOOKUP(H12164,zdroj!C:F,4,0)</f>
        <v>0</v>
      </c>
      <c r="N12164" s="61" t="str">
        <f t="shared" si="378"/>
        <v>-</v>
      </c>
      <c r="P12164" s="73" t="str">
        <f t="shared" si="379"/>
        <v/>
      </c>
      <c r="Q12164" s="61" t="s">
        <v>86</v>
      </c>
    </row>
    <row r="12165" spans="8:17" x14ac:dyDescent="0.25">
      <c r="H12165" s="59">
        <v>116963</v>
      </c>
      <c r="I12165" s="59" t="s">
        <v>72</v>
      </c>
      <c r="J12165" s="59">
        <v>18457576</v>
      </c>
      <c r="K12165" s="59" t="s">
        <v>12667</v>
      </c>
      <c r="L12165" s="61" t="s">
        <v>81</v>
      </c>
      <c r="M12165" s="61">
        <f>VLOOKUP(H12165,zdroj!C:F,4,0)</f>
        <v>0</v>
      </c>
      <c r="N12165" s="61" t="str">
        <f t="shared" si="378"/>
        <v>-</v>
      </c>
      <c r="P12165" s="73" t="str">
        <f t="shared" si="379"/>
        <v/>
      </c>
      <c r="Q12165" s="61" t="s">
        <v>86</v>
      </c>
    </row>
    <row r="12166" spans="8:17" x14ac:dyDescent="0.25">
      <c r="H12166" s="59">
        <v>116963</v>
      </c>
      <c r="I12166" s="59" t="s">
        <v>72</v>
      </c>
      <c r="J12166" s="59">
        <v>18457584</v>
      </c>
      <c r="K12166" s="59" t="s">
        <v>12668</v>
      </c>
      <c r="L12166" s="61" t="s">
        <v>81</v>
      </c>
      <c r="M12166" s="61">
        <f>VLOOKUP(H12166,zdroj!C:F,4,0)</f>
        <v>0</v>
      </c>
      <c r="N12166" s="61" t="str">
        <f t="shared" si="378"/>
        <v>-</v>
      </c>
      <c r="P12166" s="73" t="str">
        <f t="shared" si="379"/>
        <v/>
      </c>
      <c r="Q12166" s="61" t="s">
        <v>86</v>
      </c>
    </row>
    <row r="12167" spans="8:17" x14ac:dyDescent="0.25">
      <c r="H12167" s="59">
        <v>116963</v>
      </c>
      <c r="I12167" s="59" t="s">
        <v>72</v>
      </c>
      <c r="J12167" s="59">
        <v>18457592</v>
      </c>
      <c r="K12167" s="59" t="s">
        <v>12669</v>
      </c>
      <c r="L12167" s="61" t="s">
        <v>81</v>
      </c>
      <c r="M12167" s="61">
        <f>VLOOKUP(H12167,zdroj!C:F,4,0)</f>
        <v>0</v>
      </c>
      <c r="N12167" s="61" t="str">
        <f t="shared" ref="N12167:N12230" si="380">IF(M12167="A",IF(L12167="katA","katB",L12167),L12167)</f>
        <v>-</v>
      </c>
      <c r="P12167" s="73" t="str">
        <f t="shared" ref="P12167:P12230" si="381">IF(O12167="A",1,"")</f>
        <v/>
      </c>
      <c r="Q12167" s="61" t="s">
        <v>86</v>
      </c>
    </row>
    <row r="12168" spans="8:17" x14ac:dyDescent="0.25">
      <c r="H12168" s="59">
        <v>116963</v>
      </c>
      <c r="I12168" s="59" t="s">
        <v>72</v>
      </c>
      <c r="J12168" s="59">
        <v>18457606</v>
      </c>
      <c r="K12168" s="59" t="s">
        <v>12670</v>
      </c>
      <c r="L12168" s="61" t="s">
        <v>81</v>
      </c>
      <c r="M12168" s="61">
        <f>VLOOKUP(H12168,zdroj!C:F,4,0)</f>
        <v>0</v>
      </c>
      <c r="N12168" s="61" t="str">
        <f t="shared" si="380"/>
        <v>-</v>
      </c>
      <c r="P12168" s="73" t="str">
        <f t="shared" si="381"/>
        <v/>
      </c>
      <c r="Q12168" s="61" t="s">
        <v>86</v>
      </c>
    </row>
    <row r="12169" spans="8:17" x14ac:dyDescent="0.25">
      <c r="H12169" s="59">
        <v>116963</v>
      </c>
      <c r="I12169" s="59" t="s">
        <v>72</v>
      </c>
      <c r="J12169" s="59">
        <v>18457614</v>
      </c>
      <c r="K12169" s="59" t="s">
        <v>12671</v>
      </c>
      <c r="L12169" s="61" t="s">
        <v>81</v>
      </c>
      <c r="M12169" s="61">
        <f>VLOOKUP(H12169,zdroj!C:F,4,0)</f>
        <v>0</v>
      </c>
      <c r="N12169" s="61" t="str">
        <f t="shared" si="380"/>
        <v>-</v>
      </c>
      <c r="P12169" s="73" t="str">
        <f t="shared" si="381"/>
        <v/>
      </c>
      <c r="Q12169" s="61" t="s">
        <v>86</v>
      </c>
    </row>
    <row r="12170" spans="8:17" x14ac:dyDescent="0.25">
      <c r="H12170" s="59">
        <v>116963</v>
      </c>
      <c r="I12170" s="59" t="s">
        <v>72</v>
      </c>
      <c r="J12170" s="59">
        <v>18457622</v>
      </c>
      <c r="K12170" s="59" t="s">
        <v>12672</v>
      </c>
      <c r="L12170" s="61" t="s">
        <v>81</v>
      </c>
      <c r="M12170" s="61">
        <f>VLOOKUP(H12170,zdroj!C:F,4,0)</f>
        <v>0</v>
      </c>
      <c r="N12170" s="61" t="str">
        <f t="shared" si="380"/>
        <v>-</v>
      </c>
      <c r="P12170" s="73" t="str">
        <f t="shared" si="381"/>
        <v/>
      </c>
      <c r="Q12170" s="61" t="s">
        <v>86</v>
      </c>
    </row>
    <row r="12171" spans="8:17" x14ac:dyDescent="0.25">
      <c r="H12171" s="59">
        <v>116963</v>
      </c>
      <c r="I12171" s="59" t="s">
        <v>72</v>
      </c>
      <c r="J12171" s="59">
        <v>18457631</v>
      </c>
      <c r="K12171" s="59" t="s">
        <v>12673</v>
      </c>
      <c r="L12171" s="61" t="s">
        <v>81</v>
      </c>
      <c r="M12171" s="61">
        <f>VLOOKUP(H12171,zdroj!C:F,4,0)</f>
        <v>0</v>
      </c>
      <c r="N12171" s="61" t="str">
        <f t="shared" si="380"/>
        <v>-</v>
      </c>
      <c r="P12171" s="73" t="str">
        <f t="shared" si="381"/>
        <v/>
      </c>
      <c r="Q12171" s="61" t="s">
        <v>86</v>
      </c>
    </row>
    <row r="12172" spans="8:17" x14ac:dyDescent="0.25">
      <c r="H12172" s="59">
        <v>116963</v>
      </c>
      <c r="I12172" s="59" t="s">
        <v>72</v>
      </c>
      <c r="J12172" s="59">
        <v>18457649</v>
      </c>
      <c r="K12172" s="59" t="s">
        <v>12674</v>
      </c>
      <c r="L12172" s="61" t="s">
        <v>81</v>
      </c>
      <c r="M12172" s="61">
        <f>VLOOKUP(H12172,zdroj!C:F,4,0)</f>
        <v>0</v>
      </c>
      <c r="N12172" s="61" t="str">
        <f t="shared" si="380"/>
        <v>-</v>
      </c>
      <c r="P12172" s="73" t="str">
        <f t="shared" si="381"/>
        <v/>
      </c>
      <c r="Q12172" s="61" t="s">
        <v>86</v>
      </c>
    </row>
    <row r="12173" spans="8:17" x14ac:dyDescent="0.25">
      <c r="H12173" s="59">
        <v>116963</v>
      </c>
      <c r="I12173" s="59" t="s">
        <v>72</v>
      </c>
      <c r="J12173" s="59">
        <v>18457657</v>
      </c>
      <c r="K12173" s="59" t="s">
        <v>12675</v>
      </c>
      <c r="L12173" s="61" t="s">
        <v>81</v>
      </c>
      <c r="M12173" s="61">
        <f>VLOOKUP(H12173,zdroj!C:F,4,0)</f>
        <v>0</v>
      </c>
      <c r="N12173" s="61" t="str">
        <f t="shared" si="380"/>
        <v>-</v>
      </c>
      <c r="P12173" s="73" t="str">
        <f t="shared" si="381"/>
        <v/>
      </c>
      <c r="Q12173" s="61" t="s">
        <v>86</v>
      </c>
    </row>
    <row r="12174" spans="8:17" x14ac:dyDescent="0.25">
      <c r="H12174" s="59">
        <v>116963</v>
      </c>
      <c r="I12174" s="59" t="s">
        <v>72</v>
      </c>
      <c r="J12174" s="59">
        <v>18457665</v>
      </c>
      <c r="K12174" s="59" t="s">
        <v>12676</v>
      </c>
      <c r="L12174" s="61" t="s">
        <v>81</v>
      </c>
      <c r="M12174" s="61">
        <f>VLOOKUP(H12174,zdroj!C:F,4,0)</f>
        <v>0</v>
      </c>
      <c r="N12174" s="61" t="str">
        <f t="shared" si="380"/>
        <v>-</v>
      </c>
      <c r="P12174" s="73" t="str">
        <f t="shared" si="381"/>
        <v/>
      </c>
      <c r="Q12174" s="61" t="s">
        <v>86</v>
      </c>
    </row>
    <row r="12175" spans="8:17" x14ac:dyDescent="0.25">
      <c r="H12175" s="59">
        <v>116963</v>
      </c>
      <c r="I12175" s="59" t="s">
        <v>72</v>
      </c>
      <c r="J12175" s="59">
        <v>18457673</v>
      </c>
      <c r="K12175" s="59" t="s">
        <v>12677</v>
      </c>
      <c r="L12175" s="61" t="s">
        <v>81</v>
      </c>
      <c r="M12175" s="61">
        <f>VLOOKUP(H12175,zdroj!C:F,4,0)</f>
        <v>0</v>
      </c>
      <c r="N12175" s="61" t="str">
        <f t="shared" si="380"/>
        <v>-</v>
      </c>
      <c r="P12175" s="73" t="str">
        <f t="shared" si="381"/>
        <v/>
      </c>
      <c r="Q12175" s="61" t="s">
        <v>86</v>
      </c>
    </row>
    <row r="12176" spans="8:17" x14ac:dyDescent="0.25">
      <c r="H12176" s="59">
        <v>116963</v>
      </c>
      <c r="I12176" s="59" t="s">
        <v>72</v>
      </c>
      <c r="J12176" s="59">
        <v>18457681</v>
      </c>
      <c r="K12176" s="59" t="s">
        <v>12678</v>
      </c>
      <c r="L12176" s="61" t="s">
        <v>81</v>
      </c>
      <c r="M12176" s="61">
        <f>VLOOKUP(H12176,zdroj!C:F,4,0)</f>
        <v>0</v>
      </c>
      <c r="N12176" s="61" t="str">
        <f t="shared" si="380"/>
        <v>-</v>
      </c>
      <c r="P12176" s="73" t="str">
        <f t="shared" si="381"/>
        <v/>
      </c>
      <c r="Q12176" s="61" t="s">
        <v>86</v>
      </c>
    </row>
    <row r="12177" spans="8:17" x14ac:dyDescent="0.25">
      <c r="H12177" s="59">
        <v>116963</v>
      </c>
      <c r="I12177" s="59" t="s">
        <v>72</v>
      </c>
      <c r="J12177" s="59">
        <v>18457690</v>
      </c>
      <c r="K12177" s="59" t="s">
        <v>12679</v>
      </c>
      <c r="L12177" s="61" t="s">
        <v>81</v>
      </c>
      <c r="M12177" s="61">
        <f>VLOOKUP(H12177,zdroj!C:F,4,0)</f>
        <v>0</v>
      </c>
      <c r="N12177" s="61" t="str">
        <f t="shared" si="380"/>
        <v>-</v>
      </c>
      <c r="P12177" s="73" t="str">
        <f t="shared" si="381"/>
        <v/>
      </c>
      <c r="Q12177" s="61" t="s">
        <v>86</v>
      </c>
    </row>
    <row r="12178" spans="8:17" x14ac:dyDescent="0.25">
      <c r="H12178" s="59">
        <v>116963</v>
      </c>
      <c r="I12178" s="59" t="s">
        <v>72</v>
      </c>
      <c r="J12178" s="59">
        <v>18457703</v>
      </c>
      <c r="K12178" s="59" t="s">
        <v>12680</v>
      </c>
      <c r="L12178" s="61" t="s">
        <v>81</v>
      </c>
      <c r="M12178" s="61">
        <f>VLOOKUP(H12178,zdroj!C:F,4,0)</f>
        <v>0</v>
      </c>
      <c r="N12178" s="61" t="str">
        <f t="shared" si="380"/>
        <v>-</v>
      </c>
      <c r="P12178" s="73" t="str">
        <f t="shared" si="381"/>
        <v/>
      </c>
      <c r="Q12178" s="61" t="s">
        <v>86</v>
      </c>
    </row>
    <row r="12179" spans="8:17" x14ac:dyDescent="0.25">
      <c r="H12179" s="59">
        <v>116963</v>
      </c>
      <c r="I12179" s="59" t="s">
        <v>72</v>
      </c>
      <c r="J12179" s="59">
        <v>18457711</v>
      </c>
      <c r="K12179" s="59" t="s">
        <v>12681</v>
      </c>
      <c r="L12179" s="61" t="s">
        <v>81</v>
      </c>
      <c r="M12179" s="61">
        <f>VLOOKUP(H12179,zdroj!C:F,4,0)</f>
        <v>0</v>
      </c>
      <c r="N12179" s="61" t="str">
        <f t="shared" si="380"/>
        <v>-</v>
      </c>
      <c r="P12179" s="73" t="str">
        <f t="shared" si="381"/>
        <v/>
      </c>
      <c r="Q12179" s="61" t="s">
        <v>86</v>
      </c>
    </row>
    <row r="12180" spans="8:17" x14ac:dyDescent="0.25">
      <c r="H12180" s="59">
        <v>116963</v>
      </c>
      <c r="I12180" s="59" t="s">
        <v>72</v>
      </c>
      <c r="J12180" s="59">
        <v>18457720</v>
      </c>
      <c r="K12180" s="59" t="s">
        <v>12682</v>
      </c>
      <c r="L12180" s="61" t="s">
        <v>81</v>
      </c>
      <c r="M12180" s="61">
        <f>VLOOKUP(H12180,zdroj!C:F,4,0)</f>
        <v>0</v>
      </c>
      <c r="N12180" s="61" t="str">
        <f t="shared" si="380"/>
        <v>-</v>
      </c>
      <c r="P12180" s="73" t="str">
        <f t="shared" si="381"/>
        <v/>
      </c>
      <c r="Q12180" s="61" t="s">
        <v>86</v>
      </c>
    </row>
    <row r="12181" spans="8:17" x14ac:dyDescent="0.25">
      <c r="H12181" s="59">
        <v>116963</v>
      </c>
      <c r="I12181" s="59" t="s">
        <v>72</v>
      </c>
      <c r="J12181" s="59">
        <v>18457738</v>
      </c>
      <c r="K12181" s="59" t="s">
        <v>12683</v>
      </c>
      <c r="L12181" s="61" t="s">
        <v>81</v>
      </c>
      <c r="M12181" s="61">
        <f>VLOOKUP(H12181,zdroj!C:F,4,0)</f>
        <v>0</v>
      </c>
      <c r="N12181" s="61" t="str">
        <f t="shared" si="380"/>
        <v>-</v>
      </c>
      <c r="P12181" s="73" t="str">
        <f t="shared" si="381"/>
        <v/>
      </c>
      <c r="Q12181" s="61" t="s">
        <v>86</v>
      </c>
    </row>
    <row r="12182" spans="8:17" x14ac:dyDescent="0.25">
      <c r="H12182" s="59">
        <v>116963</v>
      </c>
      <c r="I12182" s="59" t="s">
        <v>72</v>
      </c>
      <c r="J12182" s="59">
        <v>18457746</v>
      </c>
      <c r="K12182" s="59" t="s">
        <v>12684</v>
      </c>
      <c r="L12182" s="61" t="s">
        <v>81</v>
      </c>
      <c r="M12182" s="61">
        <f>VLOOKUP(H12182,zdroj!C:F,4,0)</f>
        <v>0</v>
      </c>
      <c r="N12182" s="61" t="str">
        <f t="shared" si="380"/>
        <v>-</v>
      </c>
      <c r="P12182" s="73" t="str">
        <f t="shared" si="381"/>
        <v/>
      </c>
      <c r="Q12182" s="61" t="s">
        <v>86</v>
      </c>
    </row>
    <row r="12183" spans="8:17" x14ac:dyDescent="0.25">
      <c r="H12183" s="59">
        <v>116963</v>
      </c>
      <c r="I12183" s="59" t="s">
        <v>72</v>
      </c>
      <c r="J12183" s="59">
        <v>18457762</v>
      </c>
      <c r="K12183" s="59" t="s">
        <v>12685</v>
      </c>
      <c r="L12183" s="61" t="s">
        <v>81</v>
      </c>
      <c r="M12183" s="61">
        <f>VLOOKUP(H12183,zdroj!C:F,4,0)</f>
        <v>0</v>
      </c>
      <c r="N12183" s="61" t="str">
        <f t="shared" si="380"/>
        <v>-</v>
      </c>
      <c r="P12183" s="73" t="str">
        <f t="shared" si="381"/>
        <v/>
      </c>
      <c r="Q12183" s="61" t="s">
        <v>86</v>
      </c>
    </row>
    <row r="12184" spans="8:17" x14ac:dyDescent="0.25">
      <c r="H12184" s="59">
        <v>116963</v>
      </c>
      <c r="I12184" s="59" t="s">
        <v>72</v>
      </c>
      <c r="J12184" s="59">
        <v>18457771</v>
      </c>
      <c r="K12184" s="59" t="s">
        <v>12686</v>
      </c>
      <c r="L12184" s="61" t="s">
        <v>81</v>
      </c>
      <c r="M12184" s="61">
        <f>VLOOKUP(H12184,zdroj!C:F,4,0)</f>
        <v>0</v>
      </c>
      <c r="N12184" s="61" t="str">
        <f t="shared" si="380"/>
        <v>-</v>
      </c>
      <c r="P12184" s="73" t="str">
        <f t="shared" si="381"/>
        <v/>
      </c>
      <c r="Q12184" s="61" t="s">
        <v>86</v>
      </c>
    </row>
    <row r="12185" spans="8:17" x14ac:dyDescent="0.25">
      <c r="H12185" s="59">
        <v>116963</v>
      </c>
      <c r="I12185" s="59" t="s">
        <v>72</v>
      </c>
      <c r="J12185" s="59">
        <v>18457789</v>
      </c>
      <c r="K12185" s="59" t="s">
        <v>12687</v>
      </c>
      <c r="L12185" s="61" t="s">
        <v>81</v>
      </c>
      <c r="M12185" s="61">
        <f>VLOOKUP(H12185,zdroj!C:F,4,0)</f>
        <v>0</v>
      </c>
      <c r="N12185" s="61" t="str">
        <f t="shared" si="380"/>
        <v>-</v>
      </c>
      <c r="P12185" s="73" t="str">
        <f t="shared" si="381"/>
        <v/>
      </c>
      <c r="Q12185" s="61" t="s">
        <v>86</v>
      </c>
    </row>
    <row r="12186" spans="8:17" x14ac:dyDescent="0.25">
      <c r="H12186" s="59">
        <v>116963</v>
      </c>
      <c r="I12186" s="59" t="s">
        <v>72</v>
      </c>
      <c r="J12186" s="59">
        <v>18457797</v>
      </c>
      <c r="K12186" s="59" t="s">
        <v>12688</v>
      </c>
      <c r="L12186" s="61" t="s">
        <v>81</v>
      </c>
      <c r="M12186" s="61">
        <f>VLOOKUP(H12186,zdroj!C:F,4,0)</f>
        <v>0</v>
      </c>
      <c r="N12186" s="61" t="str">
        <f t="shared" si="380"/>
        <v>-</v>
      </c>
      <c r="P12186" s="73" t="str">
        <f t="shared" si="381"/>
        <v/>
      </c>
      <c r="Q12186" s="61" t="s">
        <v>86</v>
      </c>
    </row>
    <row r="12187" spans="8:17" x14ac:dyDescent="0.25">
      <c r="H12187" s="59">
        <v>116963</v>
      </c>
      <c r="I12187" s="59" t="s">
        <v>72</v>
      </c>
      <c r="J12187" s="59">
        <v>18457801</v>
      </c>
      <c r="K12187" s="59" t="s">
        <v>12689</v>
      </c>
      <c r="L12187" s="61" t="s">
        <v>81</v>
      </c>
      <c r="M12187" s="61">
        <f>VLOOKUP(H12187,zdroj!C:F,4,0)</f>
        <v>0</v>
      </c>
      <c r="N12187" s="61" t="str">
        <f t="shared" si="380"/>
        <v>-</v>
      </c>
      <c r="P12187" s="73" t="str">
        <f t="shared" si="381"/>
        <v/>
      </c>
      <c r="Q12187" s="61" t="s">
        <v>86</v>
      </c>
    </row>
    <row r="12188" spans="8:17" x14ac:dyDescent="0.25">
      <c r="H12188" s="59">
        <v>116963</v>
      </c>
      <c r="I12188" s="59" t="s">
        <v>72</v>
      </c>
      <c r="J12188" s="59">
        <v>18457819</v>
      </c>
      <c r="K12188" s="59" t="s">
        <v>12690</v>
      </c>
      <c r="L12188" s="61" t="s">
        <v>81</v>
      </c>
      <c r="M12188" s="61">
        <f>VLOOKUP(H12188,zdroj!C:F,4,0)</f>
        <v>0</v>
      </c>
      <c r="N12188" s="61" t="str">
        <f t="shared" si="380"/>
        <v>-</v>
      </c>
      <c r="P12188" s="73" t="str">
        <f t="shared" si="381"/>
        <v/>
      </c>
      <c r="Q12188" s="61" t="s">
        <v>86</v>
      </c>
    </row>
    <row r="12189" spans="8:17" x14ac:dyDescent="0.25">
      <c r="H12189" s="59">
        <v>116963</v>
      </c>
      <c r="I12189" s="59" t="s">
        <v>72</v>
      </c>
      <c r="J12189" s="59">
        <v>18457827</v>
      </c>
      <c r="K12189" s="59" t="s">
        <v>12691</v>
      </c>
      <c r="L12189" s="61" t="s">
        <v>81</v>
      </c>
      <c r="M12189" s="61">
        <f>VLOOKUP(H12189,zdroj!C:F,4,0)</f>
        <v>0</v>
      </c>
      <c r="N12189" s="61" t="str">
        <f t="shared" si="380"/>
        <v>-</v>
      </c>
      <c r="P12189" s="73" t="str">
        <f t="shared" si="381"/>
        <v/>
      </c>
      <c r="Q12189" s="61" t="s">
        <v>86</v>
      </c>
    </row>
    <row r="12190" spans="8:17" x14ac:dyDescent="0.25">
      <c r="H12190" s="59">
        <v>116963</v>
      </c>
      <c r="I12190" s="59" t="s">
        <v>72</v>
      </c>
      <c r="J12190" s="59">
        <v>18457843</v>
      </c>
      <c r="K12190" s="59" t="s">
        <v>12692</v>
      </c>
      <c r="L12190" s="61" t="s">
        <v>81</v>
      </c>
      <c r="M12190" s="61">
        <f>VLOOKUP(H12190,zdroj!C:F,4,0)</f>
        <v>0</v>
      </c>
      <c r="N12190" s="61" t="str">
        <f t="shared" si="380"/>
        <v>-</v>
      </c>
      <c r="P12190" s="73" t="str">
        <f t="shared" si="381"/>
        <v/>
      </c>
      <c r="Q12190" s="61" t="s">
        <v>86</v>
      </c>
    </row>
    <row r="12191" spans="8:17" x14ac:dyDescent="0.25">
      <c r="H12191" s="59">
        <v>116963</v>
      </c>
      <c r="I12191" s="59" t="s">
        <v>72</v>
      </c>
      <c r="J12191" s="59">
        <v>18457851</v>
      </c>
      <c r="K12191" s="59" t="s">
        <v>12693</v>
      </c>
      <c r="L12191" s="61" t="s">
        <v>81</v>
      </c>
      <c r="M12191" s="61">
        <f>VLOOKUP(H12191,zdroj!C:F,4,0)</f>
        <v>0</v>
      </c>
      <c r="N12191" s="61" t="str">
        <f t="shared" si="380"/>
        <v>-</v>
      </c>
      <c r="P12191" s="73" t="str">
        <f t="shared" si="381"/>
        <v/>
      </c>
      <c r="Q12191" s="61" t="s">
        <v>86</v>
      </c>
    </row>
    <row r="12192" spans="8:17" x14ac:dyDescent="0.25">
      <c r="H12192" s="59">
        <v>116963</v>
      </c>
      <c r="I12192" s="59" t="s">
        <v>72</v>
      </c>
      <c r="J12192" s="59">
        <v>18457860</v>
      </c>
      <c r="K12192" s="59" t="s">
        <v>12694</v>
      </c>
      <c r="L12192" s="61" t="s">
        <v>81</v>
      </c>
      <c r="M12192" s="61">
        <f>VLOOKUP(H12192,zdroj!C:F,4,0)</f>
        <v>0</v>
      </c>
      <c r="N12192" s="61" t="str">
        <f t="shared" si="380"/>
        <v>-</v>
      </c>
      <c r="P12192" s="73" t="str">
        <f t="shared" si="381"/>
        <v/>
      </c>
      <c r="Q12192" s="61" t="s">
        <v>86</v>
      </c>
    </row>
    <row r="12193" spans="8:17" x14ac:dyDescent="0.25">
      <c r="H12193" s="59">
        <v>116963</v>
      </c>
      <c r="I12193" s="59" t="s">
        <v>72</v>
      </c>
      <c r="J12193" s="59">
        <v>18457878</v>
      </c>
      <c r="K12193" s="59" t="s">
        <v>12695</v>
      </c>
      <c r="L12193" s="61" t="s">
        <v>81</v>
      </c>
      <c r="M12193" s="61">
        <f>VLOOKUP(H12193,zdroj!C:F,4,0)</f>
        <v>0</v>
      </c>
      <c r="N12193" s="61" t="str">
        <f t="shared" si="380"/>
        <v>-</v>
      </c>
      <c r="P12193" s="73" t="str">
        <f t="shared" si="381"/>
        <v/>
      </c>
      <c r="Q12193" s="61" t="s">
        <v>86</v>
      </c>
    </row>
    <row r="12194" spans="8:17" x14ac:dyDescent="0.25">
      <c r="H12194" s="59">
        <v>116963</v>
      </c>
      <c r="I12194" s="59" t="s">
        <v>72</v>
      </c>
      <c r="J12194" s="59">
        <v>18457886</v>
      </c>
      <c r="K12194" s="59" t="s">
        <v>12696</v>
      </c>
      <c r="L12194" s="61" t="s">
        <v>81</v>
      </c>
      <c r="M12194" s="61">
        <f>VLOOKUP(H12194,zdroj!C:F,4,0)</f>
        <v>0</v>
      </c>
      <c r="N12194" s="61" t="str">
        <f t="shared" si="380"/>
        <v>-</v>
      </c>
      <c r="P12194" s="73" t="str">
        <f t="shared" si="381"/>
        <v/>
      </c>
      <c r="Q12194" s="61" t="s">
        <v>86</v>
      </c>
    </row>
    <row r="12195" spans="8:17" x14ac:dyDescent="0.25">
      <c r="H12195" s="59">
        <v>116963</v>
      </c>
      <c r="I12195" s="59" t="s">
        <v>72</v>
      </c>
      <c r="J12195" s="59">
        <v>18457894</v>
      </c>
      <c r="K12195" s="59" t="s">
        <v>12697</v>
      </c>
      <c r="L12195" s="61" t="s">
        <v>81</v>
      </c>
      <c r="M12195" s="61">
        <f>VLOOKUP(H12195,zdroj!C:F,4,0)</f>
        <v>0</v>
      </c>
      <c r="N12195" s="61" t="str">
        <f t="shared" si="380"/>
        <v>-</v>
      </c>
      <c r="P12195" s="73" t="str">
        <f t="shared" si="381"/>
        <v/>
      </c>
      <c r="Q12195" s="61" t="s">
        <v>86</v>
      </c>
    </row>
    <row r="12196" spans="8:17" x14ac:dyDescent="0.25">
      <c r="H12196" s="59">
        <v>116963</v>
      </c>
      <c r="I12196" s="59" t="s">
        <v>72</v>
      </c>
      <c r="J12196" s="59">
        <v>18457908</v>
      </c>
      <c r="K12196" s="59" t="s">
        <v>12698</v>
      </c>
      <c r="L12196" s="61" t="s">
        <v>81</v>
      </c>
      <c r="M12196" s="61">
        <f>VLOOKUP(H12196,zdroj!C:F,4,0)</f>
        <v>0</v>
      </c>
      <c r="N12196" s="61" t="str">
        <f t="shared" si="380"/>
        <v>-</v>
      </c>
      <c r="P12196" s="73" t="str">
        <f t="shared" si="381"/>
        <v/>
      </c>
      <c r="Q12196" s="61" t="s">
        <v>86</v>
      </c>
    </row>
    <row r="12197" spans="8:17" x14ac:dyDescent="0.25">
      <c r="H12197" s="59">
        <v>116963</v>
      </c>
      <c r="I12197" s="59" t="s">
        <v>72</v>
      </c>
      <c r="J12197" s="59">
        <v>18457916</v>
      </c>
      <c r="K12197" s="59" t="s">
        <v>12699</v>
      </c>
      <c r="L12197" s="61" t="s">
        <v>81</v>
      </c>
      <c r="M12197" s="61">
        <f>VLOOKUP(H12197,zdroj!C:F,4,0)</f>
        <v>0</v>
      </c>
      <c r="N12197" s="61" t="str">
        <f t="shared" si="380"/>
        <v>-</v>
      </c>
      <c r="P12197" s="73" t="str">
        <f t="shared" si="381"/>
        <v/>
      </c>
      <c r="Q12197" s="61" t="s">
        <v>86</v>
      </c>
    </row>
    <row r="12198" spans="8:17" x14ac:dyDescent="0.25">
      <c r="H12198" s="59">
        <v>116963</v>
      </c>
      <c r="I12198" s="59" t="s">
        <v>72</v>
      </c>
      <c r="J12198" s="59">
        <v>18457924</v>
      </c>
      <c r="K12198" s="59" t="s">
        <v>12700</v>
      </c>
      <c r="L12198" s="61" t="s">
        <v>81</v>
      </c>
      <c r="M12198" s="61">
        <f>VLOOKUP(H12198,zdroj!C:F,4,0)</f>
        <v>0</v>
      </c>
      <c r="N12198" s="61" t="str">
        <f t="shared" si="380"/>
        <v>-</v>
      </c>
      <c r="P12198" s="73" t="str">
        <f t="shared" si="381"/>
        <v/>
      </c>
      <c r="Q12198" s="61" t="s">
        <v>86</v>
      </c>
    </row>
    <row r="12199" spans="8:17" x14ac:dyDescent="0.25">
      <c r="H12199" s="59">
        <v>116963</v>
      </c>
      <c r="I12199" s="59" t="s">
        <v>72</v>
      </c>
      <c r="J12199" s="59">
        <v>18457932</v>
      </c>
      <c r="K12199" s="59" t="s">
        <v>12701</v>
      </c>
      <c r="L12199" s="61" t="s">
        <v>81</v>
      </c>
      <c r="M12199" s="61">
        <f>VLOOKUP(H12199,zdroj!C:F,4,0)</f>
        <v>0</v>
      </c>
      <c r="N12199" s="61" t="str">
        <f t="shared" si="380"/>
        <v>-</v>
      </c>
      <c r="P12199" s="73" t="str">
        <f t="shared" si="381"/>
        <v/>
      </c>
      <c r="Q12199" s="61" t="s">
        <v>86</v>
      </c>
    </row>
    <row r="12200" spans="8:17" x14ac:dyDescent="0.25">
      <c r="H12200" s="59">
        <v>116963</v>
      </c>
      <c r="I12200" s="59" t="s">
        <v>72</v>
      </c>
      <c r="J12200" s="59">
        <v>18457941</v>
      </c>
      <c r="K12200" s="59" t="s">
        <v>12702</v>
      </c>
      <c r="L12200" s="61" t="s">
        <v>81</v>
      </c>
      <c r="M12200" s="61">
        <f>VLOOKUP(H12200,zdroj!C:F,4,0)</f>
        <v>0</v>
      </c>
      <c r="N12200" s="61" t="str">
        <f t="shared" si="380"/>
        <v>-</v>
      </c>
      <c r="P12200" s="73" t="str">
        <f t="shared" si="381"/>
        <v/>
      </c>
      <c r="Q12200" s="61" t="s">
        <v>86</v>
      </c>
    </row>
    <row r="12201" spans="8:17" x14ac:dyDescent="0.25">
      <c r="H12201" s="59">
        <v>116963</v>
      </c>
      <c r="I12201" s="59" t="s">
        <v>72</v>
      </c>
      <c r="J12201" s="59">
        <v>18457959</v>
      </c>
      <c r="K12201" s="59" t="s">
        <v>12703</v>
      </c>
      <c r="L12201" s="61" t="s">
        <v>81</v>
      </c>
      <c r="M12201" s="61">
        <f>VLOOKUP(H12201,zdroj!C:F,4,0)</f>
        <v>0</v>
      </c>
      <c r="N12201" s="61" t="str">
        <f t="shared" si="380"/>
        <v>-</v>
      </c>
      <c r="P12201" s="73" t="str">
        <f t="shared" si="381"/>
        <v/>
      </c>
      <c r="Q12201" s="61" t="s">
        <v>86</v>
      </c>
    </row>
    <row r="12202" spans="8:17" x14ac:dyDescent="0.25">
      <c r="H12202" s="59">
        <v>116963</v>
      </c>
      <c r="I12202" s="59" t="s">
        <v>72</v>
      </c>
      <c r="J12202" s="59">
        <v>18457967</v>
      </c>
      <c r="K12202" s="59" t="s">
        <v>12704</v>
      </c>
      <c r="L12202" s="61" t="s">
        <v>81</v>
      </c>
      <c r="M12202" s="61">
        <f>VLOOKUP(H12202,zdroj!C:F,4,0)</f>
        <v>0</v>
      </c>
      <c r="N12202" s="61" t="str">
        <f t="shared" si="380"/>
        <v>-</v>
      </c>
      <c r="P12202" s="73" t="str">
        <f t="shared" si="381"/>
        <v/>
      </c>
      <c r="Q12202" s="61" t="s">
        <v>86</v>
      </c>
    </row>
    <row r="12203" spans="8:17" x14ac:dyDescent="0.25">
      <c r="H12203" s="59">
        <v>116963</v>
      </c>
      <c r="I12203" s="59" t="s">
        <v>72</v>
      </c>
      <c r="J12203" s="59">
        <v>18457975</v>
      </c>
      <c r="K12203" s="59" t="s">
        <v>12705</v>
      </c>
      <c r="L12203" s="61" t="s">
        <v>81</v>
      </c>
      <c r="M12203" s="61">
        <f>VLOOKUP(H12203,zdroj!C:F,4,0)</f>
        <v>0</v>
      </c>
      <c r="N12203" s="61" t="str">
        <f t="shared" si="380"/>
        <v>-</v>
      </c>
      <c r="P12203" s="73" t="str">
        <f t="shared" si="381"/>
        <v/>
      </c>
      <c r="Q12203" s="61" t="s">
        <v>86</v>
      </c>
    </row>
    <row r="12204" spans="8:17" x14ac:dyDescent="0.25">
      <c r="H12204" s="59">
        <v>116963</v>
      </c>
      <c r="I12204" s="59" t="s">
        <v>72</v>
      </c>
      <c r="J12204" s="59">
        <v>18457983</v>
      </c>
      <c r="K12204" s="59" t="s">
        <v>12706</v>
      </c>
      <c r="L12204" s="61" t="s">
        <v>81</v>
      </c>
      <c r="M12204" s="61">
        <f>VLOOKUP(H12204,zdroj!C:F,4,0)</f>
        <v>0</v>
      </c>
      <c r="N12204" s="61" t="str">
        <f t="shared" si="380"/>
        <v>-</v>
      </c>
      <c r="P12204" s="73" t="str">
        <f t="shared" si="381"/>
        <v/>
      </c>
      <c r="Q12204" s="61" t="s">
        <v>86</v>
      </c>
    </row>
    <row r="12205" spans="8:17" x14ac:dyDescent="0.25">
      <c r="H12205" s="59">
        <v>116963</v>
      </c>
      <c r="I12205" s="59" t="s">
        <v>72</v>
      </c>
      <c r="J12205" s="59">
        <v>18457991</v>
      </c>
      <c r="K12205" s="59" t="s">
        <v>12707</v>
      </c>
      <c r="L12205" s="61" t="s">
        <v>81</v>
      </c>
      <c r="M12205" s="61">
        <f>VLOOKUP(H12205,zdroj!C:F,4,0)</f>
        <v>0</v>
      </c>
      <c r="N12205" s="61" t="str">
        <f t="shared" si="380"/>
        <v>-</v>
      </c>
      <c r="P12205" s="73" t="str">
        <f t="shared" si="381"/>
        <v/>
      </c>
      <c r="Q12205" s="61" t="s">
        <v>86</v>
      </c>
    </row>
    <row r="12206" spans="8:17" x14ac:dyDescent="0.25">
      <c r="H12206" s="59">
        <v>116963</v>
      </c>
      <c r="I12206" s="59" t="s">
        <v>72</v>
      </c>
      <c r="J12206" s="59">
        <v>18458009</v>
      </c>
      <c r="K12206" s="59" t="s">
        <v>12708</v>
      </c>
      <c r="L12206" s="61" t="s">
        <v>81</v>
      </c>
      <c r="M12206" s="61">
        <f>VLOOKUP(H12206,zdroj!C:F,4,0)</f>
        <v>0</v>
      </c>
      <c r="N12206" s="61" t="str">
        <f t="shared" si="380"/>
        <v>-</v>
      </c>
      <c r="P12206" s="73" t="str">
        <f t="shared" si="381"/>
        <v/>
      </c>
      <c r="Q12206" s="61" t="s">
        <v>86</v>
      </c>
    </row>
    <row r="12207" spans="8:17" x14ac:dyDescent="0.25">
      <c r="H12207" s="59">
        <v>116963</v>
      </c>
      <c r="I12207" s="59" t="s">
        <v>72</v>
      </c>
      <c r="J12207" s="59">
        <v>18458017</v>
      </c>
      <c r="K12207" s="59" t="s">
        <v>12709</v>
      </c>
      <c r="L12207" s="61" t="s">
        <v>81</v>
      </c>
      <c r="M12207" s="61">
        <f>VLOOKUP(H12207,zdroj!C:F,4,0)</f>
        <v>0</v>
      </c>
      <c r="N12207" s="61" t="str">
        <f t="shared" si="380"/>
        <v>-</v>
      </c>
      <c r="P12207" s="73" t="str">
        <f t="shared" si="381"/>
        <v/>
      </c>
      <c r="Q12207" s="61" t="s">
        <v>86</v>
      </c>
    </row>
    <row r="12208" spans="8:17" x14ac:dyDescent="0.25">
      <c r="H12208" s="59">
        <v>116963</v>
      </c>
      <c r="I12208" s="59" t="s">
        <v>72</v>
      </c>
      <c r="J12208" s="59">
        <v>18458025</v>
      </c>
      <c r="K12208" s="59" t="s">
        <v>12710</v>
      </c>
      <c r="L12208" s="61" t="s">
        <v>81</v>
      </c>
      <c r="M12208" s="61">
        <f>VLOOKUP(H12208,zdroj!C:F,4,0)</f>
        <v>0</v>
      </c>
      <c r="N12208" s="61" t="str">
        <f t="shared" si="380"/>
        <v>-</v>
      </c>
      <c r="P12208" s="73" t="str">
        <f t="shared" si="381"/>
        <v/>
      </c>
      <c r="Q12208" s="61" t="s">
        <v>86</v>
      </c>
    </row>
    <row r="12209" spans="8:17" x14ac:dyDescent="0.25">
      <c r="H12209" s="59">
        <v>116963</v>
      </c>
      <c r="I12209" s="59" t="s">
        <v>72</v>
      </c>
      <c r="J12209" s="59">
        <v>18458033</v>
      </c>
      <c r="K12209" s="59" t="s">
        <v>12711</v>
      </c>
      <c r="L12209" s="61" t="s">
        <v>81</v>
      </c>
      <c r="M12209" s="61">
        <f>VLOOKUP(H12209,zdroj!C:F,4,0)</f>
        <v>0</v>
      </c>
      <c r="N12209" s="61" t="str">
        <f t="shared" si="380"/>
        <v>-</v>
      </c>
      <c r="P12209" s="73" t="str">
        <f t="shared" si="381"/>
        <v/>
      </c>
      <c r="Q12209" s="61" t="s">
        <v>86</v>
      </c>
    </row>
    <row r="12210" spans="8:17" x14ac:dyDescent="0.25">
      <c r="H12210" s="59">
        <v>116963</v>
      </c>
      <c r="I12210" s="59" t="s">
        <v>72</v>
      </c>
      <c r="J12210" s="59">
        <v>18458041</v>
      </c>
      <c r="K12210" s="59" t="s">
        <v>12712</v>
      </c>
      <c r="L12210" s="61" t="s">
        <v>81</v>
      </c>
      <c r="M12210" s="61">
        <f>VLOOKUP(H12210,zdroj!C:F,4,0)</f>
        <v>0</v>
      </c>
      <c r="N12210" s="61" t="str">
        <f t="shared" si="380"/>
        <v>-</v>
      </c>
      <c r="P12210" s="73" t="str">
        <f t="shared" si="381"/>
        <v/>
      </c>
      <c r="Q12210" s="61" t="s">
        <v>86</v>
      </c>
    </row>
    <row r="12211" spans="8:17" x14ac:dyDescent="0.25">
      <c r="H12211" s="59">
        <v>116963</v>
      </c>
      <c r="I12211" s="59" t="s">
        <v>72</v>
      </c>
      <c r="J12211" s="59">
        <v>18458050</v>
      </c>
      <c r="K12211" s="59" t="s">
        <v>12713</v>
      </c>
      <c r="L12211" s="61" t="s">
        <v>81</v>
      </c>
      <c r="M12211" s="61">
        <f>VLOOKUP(H12211,zdroj!C:F,4,0)</f>
        <v>0</v>
      </c>
      <c r="N12211" s="61" t="str">
        <f t="shared" si="380"/>
        <v>-</v>
      </c>
      <c r="P12211" s="73" t="str">
        <f t="shared" si="381"/>
        <v/>
      </c>
      <c r="Q12211" s="61" t="s">
        <v>86</v>
      </c>
    </row>
    <row r="12212" spans="8:17" x14ac:dyDescent="0.25">
      <c r="H12212" s="59">
        <v>116963</v>
      </c>
      <c r="I12212" s="59" t="s">
        <v>72</v>
      </c>
      <c r="J12212" s="59">
        <v>18458068</v>
      </c>
      <c r="K12212" s="59" t="s">
        <v>12714</v>
      </c>
      <c r="L12212" s="61" t="s">
        <v>81</v>
      </c>
      <c r="M12212" s="61">
        <f>VLOOKUP(H12212,zdroj!C:F,4,0)</f>
        <v>0</v>
      </c>
      <c r="N12212" s="61" t="str">
        <f t="shared" si="380"/>
        <v>-</v>
      </c>
      <c r="P12212" s="73" t="str">
        <f t="shared" si="381"/>
        <v/>
      </c>
      <c r="Q12212" s="61" t="s">
        <v>86</v>
      </c>
    </row>
    <row r="12213" spans="8:17" x14ac:dyDescent="0.25">
      <c r="H12213" s="59">
        <v>116963</v>
      </c>
      <c r="I12213" s="59" t="s">
        <v>72</v>
      </c>
      <c r="J12213" s="59">
        <v>18458076</v>
      </c>
      <c r="K12213" s="59" t="s">
        <v>12715</v>
      </c>
      <c r="L12213" s="61" t="s">
        <v>81</v>
      </c>
      <c r="M12213" s="61">
        <f>VLOOKUP(H12213,zdroj!C:F,4,0)</f>
        <v>0</v>
      </c>
      <c r="N12213" s="61" t="str">
        <f t="shared" si="380"/>
        <v>-</v>
      </c>
      <c r="P12213" s="73" t="str">
        <f t="shared" si="381"/>
        <v/>
      </c>
      <c r="Q12213" s="61" t="s">
        <v>86</v>
      </c>
    </row>
    <row r="12214" spans="8:17" x14ac:dyDescent="0.25">
      <c r="H12214" s="59">
        <v>116963</v>
      </c>
      <c r="I12214" s="59" t="s">
        <v>72</v>
      </c>
      <c r="J12214" s="59">
        <v>18458084</v>
      </c>
      <c r="K12214" s="59" t="s">
        <v>12716</v>
      </c>
      <c r="L12214" s="61" t="s">
        <v>81</v>
      </c>
      <c r="M12214" s="61">
        <f>VLOOKUP(H12214,zdroj!C:F,4,0)</f>
        <v>0</v>
      </c>
      <c r="N12214" s="61" t="str">
        <f t="shared" si="380"/>
        <v>-</v>
      </c>
      <c r="P12214" s="73" t="str">
        <f t="shared" si="381"/>
        <v/>
      </c>
      <c r="Q12214" s="61" t="s">
        <v>86</v>
      </c>
    </row>
    <row r="12215" spans="8:17" x14ac:dyDescent="0.25">
      <c r="H12215" s="59">
        <v>116963</v>
      </c>
      <c r="I12215" s="59" t="s">
        <v>72</v>
      </c>
      <c r="J12215" s="59">
        <v>18458092</v>
      </c>
      <c r="K12215" s="59" t="s">
        <v>12717</v>
      </c>
      <c r="L12215" s="61" t="s">
        <v>81</v>
      </c>
      <c r="M12215" s="61">
        <f>VLOOKUP(H12215,zdroj!C:F,4,0)</f>
        <v>0</v>
      </c>
      <c r="N12215" s="61" t="str">
        <f t="shared" si="380"/>
        <v>-</v>
      </c>
      <c r="P12215" s="73" t="str">
        <f t="shared" si="381"/>
        <v/>
      </c>
      <c r="Q12215" s="61" t="s">
        <v>86</v>
      </c>
    </row>
    <row r="12216" spans="8:17" x14ac:dyDescent="0.25">
      <c r="H12216" s="59">
        <v>116963</v>
      </c>
      <c r="I12216" s="59" t="s">
        <v>72</v>
      </c>
      <c r="J12216" s="59">
        <v>18458106</v>
      </c>
      <c r="K12216" s="59" t="s">
        <v>12718</v>
      </c>
      <c r="L12216" s="61" t="s">
        <v>81</v>
      </c>
      <c r="M12216" s="61">
        <f>VLOOKUP(H12216,zdroj!C:F,4,0)</f>
        <v>0</v>
      </c>
      <c r="N12216" s="61" t="str">
        <f t="shared" si="380"/>
        <v>-</v>
      </c>
      <c r="P12216" s="73" t="str">
        <f t="shared" si="381"/>
        <v/>
      </c>
      <c r="Q12216" s="61" t="s">
        <v>86</v>
      </c>
    </row>
    <row r="12217" spans="8:17" x14ac:dyDescent="0.25">
      <c r="H12217" s="59">
        <v>116963</v>
      </c>
      <c r="I12217" s="59" t="s">
        <v>72</v>
      </c>
      <c r="J12217" s="59">
        <v>18458114</v>
      </c>
      <c r="K12217" s="59" t="s">
        <v>12719</v>
      </c>
      <c r="L12217" s="61" t="s">
        <v>81</v>
      </c>
      <c r="M12217" s="61">
        <f>VLOOKUP(H12217,zdroj!C:F,4,0)</f>
        <v>0</v>
      </c>
      <c r="N12217" s="61" t="str">
        <f t="shared" si="380"/>
        <v>-</v>
      </c>
      <c r="P12217" s="73" t="str">
        <f t="shared" si="381"/>
        <v/>
      </c>
      <c r="Q12217" s="61" t="s">
        <v>86</v>
      </c>
    </row>
    <row r="12218" spans="8:17" x14ac:dyDescent="0.25">
      <c r="H12218" s="59">
        <v>116963</v>
      </c>
      <c r="I12218" s="59" t="s">
        <v>72</v>
      </c>
      <c r="J12218" s="59">
        <v>18458122</v>
      </c>
      <c r="K12218" s="59" t="s">
        <v>12720</v>
      </c>
      <c r="L12218" s="61" t="s">
        <v>81</v>
      </c>
      <c r="M12218" s="61">
        <f>VLOOKUP(H12218,zdroj!C:F,4,0)</f>
        <v>0</v>
      </c>
      <c r="N12218" s="61" t="str">
        <f t="shared" si="380"/>
        <v>-</v>
      </c>
      <c r="P12218" s="73" t="str">
        <f t="shared" si="381"/>
        <v/>
      </c>
      <c r="Q12218" s="61" t="s">
        <v>86</v>
      </c>
    </row>
    <row r="12219" spans="8:17" x14ac:dyDescent="0.25">
      <c r="H12219" s="59">
        <v>116963</v>
      </c>
      <c r="I12219" s="59" t="s">
        <v>72</v>
      </c>
      <c r="J12219" s="59">
        <v>18458131</v>
      </c>
      <c r="K12219" s="59" t="s">
        <v>12721</v>
      </c>
      <c r="L12219" s="61" t="s">
        <v>81</v>
      </c>
      <c r="M12219" s="61">
        <f>VLOOKUP(H12219,zdroj!C:F,4,0)</f>
        <v>0</v>
      </c>
      <c r="N12219" s="61" t="str">
        <f t="shared" si="380"/>
        <v>-</v>
      </c>
      <c r="P12219" s="73" t="str">
        <f t="shared" si="381"/>
        <v/>
      </c>
      <c r="Q12219" s="61" t="s">
        <v>86</v>
      </c>
    </row>
    <row r="12220" spans="8:17" x14ac:dyDescent="0.25">
      <c r="H12220" s="59">
        <v>116963</v>
      </c>
      <c r="I12220" s="59" t="s">
        <v>72</v>
      </c>
      <c r="J12220" s="59">
        <v>18458149</v>
      </c>
      <c r="K12220" s="59" t="s">
        <v>12722</v>
      </c>
      <c r="L12220" s="61" t="s">
        <v>81</v>
      </c>
      <c r="M12220" s="61">
        <f>VLOOKUP(H12220,zdroj!C:F,4,0)</f>
        <v>0</v>
      </c>
      <c r="N12220" s="61" t="str">
        <f t="shared" si="380"/>
        <v>-</v>
      </c>
      <c r="P12220" s="73" t="str">
        <f t="shared" si="381"/>
        <v/>
      </c>
      <c r="Q12220" s="61" t="s">
        <v>86</v>
      </c>
    </row>
    <row r="12221" spans="8:17" x14ac:dyDescent="0.25">
      <c r="H12221" s="59">
        <v>116963</v>
      </c>
      <c r="I12221" s="59" t="s">
        <v>72</v>
      </c>
      <c r="J12221" s="59">
        <v>18458157</v>
      </c>
      <c r="K12221" s="59" t="s">
        <v>12723</v>
      </c>
      <c r="L12221" s="61" t="s">
        <v>81</v>
      </c>
      <c r="M12221" s="61">
        <f>VLOOKUP(H12221,zdroj!C:F,4,0)</f>
        <v>0</v>
      </c>
      <c r="N12221" s="61" t="str">
        <f t="shared" si="380"/>
        <v>-</v>
      </c>
      <c r="P12221" s="73" t="str">
        <f t="shared" si="381"/>
        <v/>
      </c>
      <c r="Q12221" s="61" t="s">
        <v>86</v>
      </c>
    </row>
    <row r="12222" spans="8:17" x14ac:dyDescent="0.25">
      <c r="H12222" s="59">
        <v>116963</v>
      </c>
      <c r="I12222" s="59" t="s">
        <v>72</v>
      </c>
      <c r="J12222" s="59">
        <v>18458165</v>
      </c>
      <c r="K12222" s="59" t="s">
        <v>12724</v>
      </c>
      <c r="L12222" s="61" t="s">
        <v>81</v>
      </c>
      <c r="M12222" s="61">
        <f>VLOOKUP(H12222,zdroj!C:F,4,0)</f>
        <v>0</v>
      </c>
      <c r="N12222" s="61" t="str">
        <f t="shared" si="380"/>
        <v>-</v>
      </c>
      <c r="P12222" s="73" t="str">
        <f t="shared" si="381"/>
        <v/>
      </c>
      <c r="Q12222" s="61" t="s">
        <v>86</v>
      </c>
    </row>
    <row r="12223" spans="8:17" x14ac:dyDescent="0.25">
      <c r="H12223" s="59">
        <v>116963</v>
      </c>
      <c r="I12223" s="59" t="s">
        <v>72</v>
      </c>
      <c r="J12223" s="59">
        <v>18458173</v>
      </c>
      <c r="K12223" s="59" t="s">
        <v>12725</v>
      </c>
      <c r="L12223" s="61" t="s">
        <v>81</v>
      </c>
      <c r="M12223" s="61">
        <f>VLOOKUP(H12223,zdroj!C:F,4,0)</f>
        <v>0</v>
      </c>
      <c r="N12223" s="61" t="str">
        <f t="shared" si="380"/>
        <v>-</v>
      </c>
      <c r="P12223" s="73" t="str">
        <f t="shared" si="381"/>
        <v/>
      </c>
      <c r="Q12223" s="61" t="s">
        <v>86</v>
      </c>
    </row>
    <row r="12224" spans="8:17" x14ac:dyDescent="0.25">
      <c r="H12224" s="59">
        <v>116963</v>
      </c>
      <c r="I12224" s="59" t="s">
        <v>72</v>
      </c>
      <c r="J12224" s="59">
        <v>18458181</v>
      </c>
      <c r="K12224" s="59" t="s">
        <v>12726</v>
      </c>
      <c r="L12224" s="61" t="s">
        <v>81</v>
      </c>
      <c r="M12224" s="61">
        <f>VLOOKUP(H12224,zdroj!C:F,4,0)</f>
        <v>0</v>
      </c>
      <c r="N12224" s="61" t="str">
        <f t="shared" si="380"/>
        <v>-</v>
      </c>
      <c r="P12224" s="73" t="str">
        <f t="shared" si="381"/>
        <v/>
      </c>
      <c r="Q12224" s="61" t="s">
        <v>86</v>
      </c>
    </row>
    <row r="12225" spans="8:17" x14ac:dyDescent="0.25">
      <c r="H12225" s="59">
        <v>116963</v>
      </c>
      <c r="I12225" s="59" t="s">
        <v>72</v>
      </c>
      <c r="J12225" s="59">
        <v>18458190</v>
      </c>
      <c r="K12225" s="59" t="s">
        <v>12727</v>
      </c>
      <c r="L12225" s="61" t="s">
        <v>81</v>
      </c>
      <c r="M12225" s="61">
        <f>VLOOKUP(H12225,zdroj!C:F,4,0)</f>
        <v>0</v>
      </c>
      <c r="N12225" s="61" t="str">
        <f t="shared" si="380"/>
        <v>-</v>
      </c>
      <c r="P12225" s="73" t="str">
        <f t="shared" si="381"/>
        <v/>
      </c>
      <c r="Q12225" s="61" t="s">
        <v>86</v>
      </c>
    </row>
    <row r="12226" spans="8:17" x14ac:dyDescent="0.25">
      <c r="H12226" s="59">
        <v>116963</v>
      </c>
      <c r="I12226" s="59" t="s">
        <v>72</v>
      </c>
      <c r="J12226" s="59">
        <v>18458203</v>
      </c>
      <c r="K12226" s="59" t="s">
        <v>12728</v>
      </c>
      <c r="L12226" s="61" t="s">
        <v>81</v>
      </c>
      <c r="M12226" s="61">
        <f>VLOOKUP(H12226,zdroj!C:F,4,0)</f>
        <v>0</v>
      </c>
      <c r="N12226" s="61" t="str">
        <f t="shared" si="380"/>
        <v>-</v>
      </c>
      <c r="P12226" s="73" t="str">
        <f t="shared" si="381"/>
        <v/>
      </c>
      <c r="Q12226" s="61" t="s">
        <v>86</v>
      </c>
    </row>
    <row r="12227" spans="8:17" x14ac:dyDescent="0.25">
      <c r="H12227" s="59">
        <v>116963</v>
      </c>
      <c r="I12227" s="59" t="s">
        <v>72</v>
      </c>
      <c r="J12227" s="59">
        <v>18458211</v>
      </c>
      <c r="K12227" s="59" t="s">
        <v>12729</v>
      </c>
      <c r="L12227" s="61" t="s">
        <v>81</v>
      </c>
      <c r="M12227" s="61">
        <f>VLOOKUP(H12227,zdroj!C:F,4,0)</f>
        <v>0</v>
      </c>
      <c r="N12227" s="61" t="str">
        <f t="shared" si="380"/>
        <v>-</v>
      </c>
      <c r="P12227" s="73" t="str">
        <f t="shared" si="381"/>
        <v/>
      </c>
      <c r="Q12227" s="61" t="s">
        <v>86</v>
      </c>
    </row>
    <row r="12228" spans="8:17" x14ac:dyDescent="0.25">
      <c r="H12228" s="59">
        <v>116963</v>
      </c>
      <c r="I12228" s="59" t="s">
        <v>72</v>
      </c>
      <c r="J12228" s="59">
        <v>18458220</v>
      </c>
      <c r="K12228" s="59" t="s">
        <v>12730</v>
      </c>
      <c r="L12228" s="61" t="s">
        <v>81</v>
      </c>
      <c r="M12228" s="61">
        <f>VLOOKUP(H12228,zdroj!C:F,4,0)</f>
        <v>0</v>
      </c>
      <c r="N12228" s="61" t="str">
        <f t="shared" si="380"/>
        <v>-</v>
      </c>
      <c r="P12228" s="73" t="str">
        <f t="shared" si="381"/>
        <v/>
      </c>
      <c r="Q12228" s="61" t="s">
        <v>86</v>
      </c>
    </row>
    <row r="12229" spans="8:17" x14ac:dyDescent="0.25">
      <c r="H12229" s="59">
        <v>116963</v>
      </c>
      <c r="I12229" s="59" t="s">
        <v>72</v>
      </c>
      <c r="J12229" s="59">
        <v>18458238</v>
      </c>
      <c r="K12229" s="59" t="s">
        <v>12731</v>
      </c>
      <c r="L12229" s="61" t="s">
        <v>81</v>
      </c>
      <c r="M12229" s="61">
        <f>VLOOKUP(H12229,zdroj!C:F,4,0)</f>
        <v>0</v>
      </c>
      <c r="N12229" s="61" t="str">
        <f t="shared" si="380"/>
        <v>-</v>
      </c>
      <c r="P12229" s="73" t="str">
        <f t="shared" si="381"/>
        <v/>
      </c>
      <c r="Q12229" s="61" t="s">
        <v>86</v>
      </c>
    </row>
    <row r="12230" spans="8:17" x14ac:dyDescent="0.25">
      <c r="H12230" s="59">
        <v>116963</v>
      </c>
      <c r="I12230" s="59" t="s">
        <v>72</v>
      </c>
      <c r="J12230" s="59">
        <v>18458246</v>
      </c>
      <c r="K12230" s="59" t="s">
        <v>12732</v>
      </c>
      <c r="L12230" s="61" t="s">
        <v>81</v>
      </c>
      <c r="M12230" s="61">
        <f>VLOOKUP(H12230,zdroj!C:F,4,0)</f>
        <v>0</v>
      </c>
      <c r="N12230" s="61" t="str">
        <f t="shared" si="380"/>
        <v>-</v>
      </c>
      <c r="P12230" s="73" t="str">
        <f t="shared" si="381"/>
        <v/>
      </c>
      <c r="Q12230" s="61" t="s">
        <v>86</v>
      </c>
    </row>
    <row r="12231" spans="8:17" x14ac:dyDescent="0.25">
      <c r="H12231" s="59">
        <v>116963</v>
      </c>
      <c r="I12231" s="59" t="s">
        <v>72</v>
      </c>
      <c r="J12231" s="59">
        <v>18458254</v>
      </c>
      <c r="K12231" s="59" t="s">
        <v>12733</v>
      </c>
      <c r="L12231" s="61" t="s">
        <v>81</v>
      </c>
      <c r="M12231" s="61">
        <f>VLOOKUP(H12231,zdroj!C:F,4,0)</f>
        <v>0</v>
      </c>
      <c r="N12231" s="61" t="str">
        <f t="shared" ref="N12231:N12294" si="382">IF(M12231="A",IF(L12231="katA","katB",L12231),L12231)</f>
        <v>-</v>
      </c>
      <c r="P12231" s="73" t="str">
        <f t="shared" ref="P12231:P12294" si="383">IF(O12231="A",1,"")</f>
        <v/>
      </c>
      <c r="Q12231" s="61" t="s">
        <v>86</v>
      </c>
    </row>
    <row r="12232" spans="8:17" x14ac:dyDescent="0.25">
      <c r="H12232" s="59">
        <v>116963</v>
      </c>
      <c r="I12232" s="59" t="s">
        <v>72</v>
      </c>
      <c r="J12232" s="59">
        <v>18458262</v>
      </c>
      <c r="K12232" s="59" t="s">
        <v>12734</v>
      </c>
      <c r="L12232" s="61" t="s">
        <v>81</v>
      </c>
      <c r="M12232" s="61">
        <f>VLOOKUP(H12232,zdroj!C:F,4,0)</f>
        <v>0</v>
      </c>
      <c r="N12232" s="61" t="str">
        <f t="shared" si="382"/>
        <v>-</v>
      </c>
      <c r="P12232" s="73" t="str">
        <f t="shared" si="383"/>
        <v/>
      </c>
      <c r="Q12232" s="61" t="s">
        <v>86</v>
      </c>
    </row>
    <row r="12233" spans="8:17" x14ac:dyDescent="0.25">
      <c r="H12233" s="59">
        <v>116963</v>
      </c>
      <c r="I12233" s="59" t="s">
        <v>72</v>
      </c>
      <c r="J12233" s="59">
        <v>18458289</v>
      </c>
      <c r="K12233" s="59" t="s">
        <v>12735</v>
      </c>
      <c r="L12233" s="61" t="s">
        <v>81</v>
      </c>
      <c r="M12233" s="61">
        <f>VLOOKUP(H12233,zdroj!C:F,4,0)</f>
        <v>0</v>
      </c>
      <c r="N12233" s="61" t="str">
        <f t="shared" si="382"/>
        <v>-</v>
      </c>
      <c r="P12233" s="73" t="str">
        <f t="shared" si="383"/>
        <v/>
      </c>
      <c r="Q12233" s="61" t="s">
        <v>86</v>
      </c>
    </row>
    <row r="12234" spans="8:17" x14ac:dyDescent="0.25">
      <c r="H12234" s="59">
        <v>116963</v>
      </c>
      <c r="I12234" s="59" t="s">
        <v>72</v>
      </c>
      <c r="J12234" s="59">
        <v>18458297</v>
      </c>
      <c r="K12234" s="59" t="s">
        <v>12736</v>
      </c>
      <c r="L12234" s="61" t="s">
        <v>81</v>
      </c>
      <c r="M12234" s="61">
        <f>VLOOKUP(H12234,zdroj!C:F,4,0)</f>
        <v>0</v>
      </c>
      <c r="N12234" s="61" t="str">
        <f t="shared" si="382"/>
        <v>-</v>
      </c>
      <c r="P12234" s="73" t="str">
        <f t="shared" si="383"/>
        <v/>
      </c>
      <c r="Q12234" s="61" t="s">
        <v>86</v>
      </c>
    </row>
    <row r="12235" spans="8:17" x14ac:dyDescent="0.25">
      <c r="H12235" s="59">
        <v>116963</v>
      </c>
      <c r="I12235" s="59" t="s">
        <v>72</v>
      </c>
      <c r="J12235" s="59">
        <v>18458301</v>
      </c>
      <c r="K12235" s="59" t="s">
        <v>12737</v>
      </c>
      <c r="L12235" s="61" t="s">
        <v>81</v>
      </c>
      <c r="M12235" s="61">
        <f>VLOOKUP(H12235,zdroj!C:F,4,0)</f>
        <v>0</v>
      </c>
      <c r="N12235" s="61" t="str">
        <f t="shared" si="382"/>
        <v>-</v>
      </c>
      <c r="P12235" s="73" t="str">
        <f t="shared" si="383"/>
        <v/>
      </c>
      <c r="Q12235" s="61" t="s">
        <v>86</v>
      </c>
    </row>
    <row r="12236" spans="8:17" x14ac:dyDescent="0.25">
      <c r="H12236" s="59">
        <v>116963</v>
      </c>
      <c r="I12236" s="59" t="s">
        <v>72</v>
      </c>
      <c r="J12236" s="59">
        <v>18458319</v>
      </c>
      <c r="K12236" s="59" t="s">
        <v>12738</v>
      </c>
      <c r="L12236" s="61" t="s">
        <v>81</v>
      </c>
      <c r="M12236" s="61">
        <f>VLOOKUP(H12236,zdroj!C:F,4,0)</f>
        <v>0</v>
      </c>
      <c r="N12236" s="61" t="str">
        <f t="shared" si="382"/>
        <v>-</v>
      </c>
      <c r="P12236" s="73" t="str">
        <f t="shared" si="383"/>
        <v/>
      </c>
      <c r="Q12236" s="61" t="s">
        <v>86</v>
      </c>
    </row>
    <row r="12237" spans="8:17" x14ac:dyDescent="0.25">
      <c r="H12237" s="59">
        <v>116963</v>
      </c>
      <c r="I12237" s="59" t="s">
        <v>72</v>
      </c>
      <c r="J12237" s="59">
        <v>18458327</v>
      </c>
      <c r="K12237" s="59" t="s">
        <v>12739</v>
      </c>
      <c r="L12237" s="61" t="s">
        <v>81</v>
      </c>
      <c r="M12237" s="61">
        <f>VLOOKUP(H12237,zdroj!C:F,4,0)</f>
        <v>0</v>
      </c>
      <c r="N12237" s="61" t="str">
        <f t="shared" si="382"/>
        <v>-</v>
      </c>
      <c r="P12237" s="73" t="str">
        <f t="shared" si="383"/>
        <v/>
      </c>
      <c r="Q12237" s="61" t="s">
        <v>86</v>
      </c>
    </row>
    <row r="12238" spans="8:17" x14ac:dyDescent="0.25">
      <c r="H12238" s="59">
        <v>116963</v>
      </c>
      <c r="I12238" s="59" t="s">
        <v>72</v>
      </c>
      <c r="J12238" s="59">
        <v>18458335</v>
      </c>
      <c r="K12238" s="59" t="s">
        <v>12740</v>
      </c>
      <c r="L12238" s="61" t="s">
        <v>81</v>
      </c>
      <c r="M12238" s="61">
        <f>VLOOKUP(H12238,zdroj!C:F,4,0)</f>
        <v>0</v>
      </c>
      <c r="N12238" s="61" t="str">
        <f t="shared" si="382"/>
        <v>-</v>
      </c>
      <c r="P12238" s="73" t="str">
        <f t="shared" si="383"/>
        <v/>
      </c>
      <c r="Q12238" s="61" t="s">
        <v>86</v>
      </c>
    </row>
    <row r="12239" spans="8:17" x14ac:dyDescent="0.25">
      <c r="H12239" s="59">
        <v>116963</v>
      </c>
      <c r="I12239" s="59" t="s">
        <v>72</v>
      </c>
      <c r="J12239" s="59">
        <v>18458343</v>
      </c>
      <c r="K12239" s="59" t="s">
        <v>12741</v>
      </c>
      <c r="L12239" s="61" t="s">
        <v>81</v>
      </c>
      <c r="M12239" s="61">
        <f>VLOOKUP(H12239,zdroj!C:F,4,0)</f>
        <v>0</v>
      </c>
      <c r="N12239" s="61" t="str">
        <f t="shared" si="382"/>
        <v>-</v>
      </c>
      <c r="P12239" s="73" t="str">
        <f t="shared" si="383"/>
        <v/>
      </c>
      <c r="Q12239" s="61" t="s">
        <v>86</v>
      </c>
    </row>
    <row r="12240" spans="8:17" x14ac:dyDescent="0.25">
      <c r="H12240" s="59">
        <v>116963</v>
      </c>
      <c r="I12240" s="59" t="s">
        <v>72</v>
      </c>
      <c r="J12240" s="59">
        <v>18458351</v>
      </c>
      <c r="K12240" s="59" t="s">
        <v>12742</v>
      </c>
      <c r="L12240" s="61" t="s">
        <v>81</v>
      </c>
      <c r="M12240" s="61">
        <f>VLOOKUP(H12240,zdroj!C:F,4,0)</f>
        <v>0</v>
      </c>
      <c r="N12240" s="61" t="str">
        <f t="shared" si="382"/>
        <v>-</v>
      </c>
      <c r="P12240" s="73" t="str">
        <f t="shared" si="383"/>
        <v/>
      </c>
      <c r="Q12240" s="61" t="s">
        <v>86</v>
      </c>
    </row>
    <row r="12241" spans="8:17" x14ac:dyDescent="0.25">
      <c r="H12241" s="59">
        <v>116963</v>
      </c>
      <c r="I12241" s="59" t="s">
        <v>72</v>
      </c>
      <c r="J12241" s="59">
        <v>18458360</v>
      </c>
      <c r="K12241" s="59" t="s">
        <v>12743</v>
      </c>
      <c r="L12241" s="61" t="s">
        <v>114</v>
      </c>
      <c r="M12241" s="61">
        <f>VLOOKUP(H12241,zdroj!C:F,4,0)</f>
        <v>0</v>
      </c>
      <c r="N12241" s="61" t="str">
        <f t="shared" si="382"/>
        <v>katC</v>
      </c>
      <c r="P12241" s="73" t="str">
        <f t="shared" si="383"/>
        <v/>
      </c>
      <c r="Q12241" s="61" t="s">
        <v>31</v>
      </c>
    </row>
    <row r="12242" spans="8:17" x14ac:dyDescent="0.25">
      <c r="H12242" s="59">
        <v>116963</v>
      </c>
      <c r="I12242" s="59" t="s">
        <v>72</v>
      </c>
      <c r="J12242" s="59">
        <v>18458378</v>
      </c>
      <c r="K12242" s="59" t="s">
        <v>12744</v>
      </c>
      <c r="L12242" s="61" t="s">
        <v>81</v>
      </c>
      <c r="M12242" s="61">
        <f>VLOOKUP(H12242,zdroj!C:F,4,0)</f>
        <v>0</v>
      </c>
      <c r="N12242" s="61" t="str">
        <f t="shared" si="382"/>
        <v>-</v>
      </c>
      <c r="P12242" s="73" t="str">
        <f t="shared" si="383"/>
        <v/>
      </c>
      <c r="Q12242" s="61" t="s">
        <v>86</v>
      </c>
    </row>
    <row r="12243" spans="8:17" x14ac:dyDescent="0.25">
      <c r="H12243" s="59">
        <v>116963</v>
      </c>
      <c r="I12243" s="59" t="s">
        <v>72</v>
      </c>
      <c r="J12243" s="59">
        <v>18458386</v>
      </c>
      <c r="K12243" s="59" t="s">
        <v>12745</v>
      </c>
      <c r="L12243" s="61" t="s">
        <v>81</v>
      </c>
      <c r="M12243" s="61">
        <f>VLOOKUP(H12243,zdroj!C:F,4,0)</f>
        <v>0</v>
      </c>
      <c r="N12243" s="61" t="str">
        <f t="shared" si="382"/>
        <v>-</v>
      </c>
      <c r="P12243" s="73" t="str">
        <f t="shared" si="383"/>
        <v/>
      </c>
      <c r="Q12243" s="61" t="s">
        <v>86</v>
      </c>
    </row>
    <row r="12244" spans="8:17" x14ac:dyDescent="0.25">
      <c r="H12244" s="59">
        <v>116963</v>
      </c>
      <c r="I12244" s="59" t="s">
        <v>72</v>
      </c>
      <c r="J12244" s="59">
        <v>18458394</v>
      </c>
      <c r="K12244" s="59" t="s">
        <v>12746</v>
      </c>
      <c r="L12244" s="61" t="s">
        <v>81</v>
      </c>
      <c r="M12244" s="61">
        <f>VLOOKUP(H12244,zdroj!C:F,4,0)</f>
        <v>0</v>
      </c>
      <c r="N12244" s="61" t="str">
        <f t="shared" si="382"/>
        <v>-</v>
      </c>
      <c r="P12244" s="73" t="str">
        <f t="shared" si="383"/>
        <v/>
      </c>
      <c r="Q12244" s="61" t="s">
        <v>86</v>
      </c>
    </row>
    <row r="12245" spans="8:17" x14ac:dyDescent="0.25">
      <c r="H12245" s="59">
        <v>116963</v>
      </c>
      <c r="I12245" s="59" t="s">
        <v>72</v>
      </c>
      <c r="J12245" s="59">
        <v>18458408</v>
      </c>
      <c r="K12245" s="59" t="s">
        <v>12747</v>
      </c>
      <c r="L12245" s="61" t="s">
        <v>81</v>
      </c>
      <c r="M12245" s="61">
        <f>VLOOKUP(H12245,zdroj!C:F,4,0)</f>
        <v>0</v>
      </c>
      <c r="N12245" s="61" t="str">
        <f t="shared" si="382"/>
        <v>-</v>
      </c>
      <c r="P12245" s="73" t="str">
        <f t="shared" si="383"/>
        <v/>
      </c>
      <c r="Q12245" s="61" t="s">
        <v>86</v>
      </c>
    </row>
    <row r="12246" spans="8:17" x14ac:dyDescent="0.25">
      <c r="H12246" s="59">
        <v>116963</v>
      </c>
      <c r="I12246" s="59" t="s">
        <v>72</v>
      </c>
      <c r="J12246" s="59">
        <v>18458416</v>
      </c>
      <c r="K12246" s="59" t="s">
        <v>12748</v>
      </c>
      <c r="L12246" s="61" t="s">
        <v>81</v>
      </c>
      <c r="M12246" s="61">
        <f>VLOOKUP(H12246,zdroj!C:F,4,0)</f>
        <v>0</v>
      </c>
      <c r="N12246" s="61" t="str">
        <f t="shared" si="382"/>
        <v>-</v>
      </c>
      <c r="P12246" s="73" t="str">
        <f t="shared" si="383"/>
        <v/>
      </c>
      <c r="Q12246" s="61" t="s">
        <v>86</v>
      </c>
    </row>
    <row r="12247" spans="8:17" x14ac:dyDescent="0.25">
      <c r="H12247" s="59">
        <v>116963</v>
      </c>
      <c r="I12247" s="59" t="s">
        <v>72</v>
      </c>
      <c r="J12247" s="59">
        <v>18458424</v>
      </c>
      <c r="K12247" s="59" t="s">
        <v>12749</v>
      </c>
      <c r="L12247" s="61" t="s">
        <v>81</v>
      </c>
      <c r="M12247" s="61">
        <f>VLOOKUP(H12247,zdroj!C:F,4,0)</f>
        <v>0</v>
      </c>
      <c r="N12247" s="61" t="str">
        <f t="shared" si="382"/>
        <v>-</v>
      </c>
      <c r="P12247" s="73" t="str">
        <f t="shared" si="383"/>
        <v/>
      </c>
      <c r="Q12247" s="61" t="s">
        <v>86</v>
      </c>
    </row>
    <row r="12248" spans="8:17" x14ac:dyDescent="0.25">
      <c r="H12248" s="59">
        <v>116963</v>
      </c>
      <c r="I12248" s="59" t="s">
        <v>72</v>
      </c>
      <c r="J12248" s="59">
        <v>18458432</v>
      </c>
      <c r="K12248" s="59" t="s">
        <v>12750</v>
      </c>
      <c r="L12248" s="61" t="s">
        <v>81</v>
      </c>
      <c r="M12248" s="61">
        <f>VLOOKUP(H12248,zdroj!C:F,4,0)</f>
        <v>0</v>
      </c>
      <c r="N12248" s="61" t="str">
        <f t="shared" si="382"/>
        <v>-</v>
      </c>
      <c r="P12248" s="73" t="str">
        <f t="shared" si="383"/>
        <v/>
      </c>
      <c r="Q12248" s="61" t="s">
        <v>86</v>
      </c>
    </row>
    <row r="12249" spans="8:17" x14ac:dyDescent="0.25">
      <c r="H12249" s="59">
        <v>116963</v>
      </c>
      <c r="I12249" s="59" t="s">
        <v>72</v>
      </c>
      <c r="J12249" s="59">
        <v>18458441</v>
      </c>
      <c r="K12249" s="59" t="s">
        <v>12751</v>
      </c>
      <c r="L12249" s="61" t="s">
        <v>81</v>
      </c>
      <c r="M12249" s="61">
        <f>VLOOKUP(H12249,zdroj!C:F,4,0)</f>
        <v>0</v>
      </c>
      <c r="N12249" s="61" t="str">
        <f t="shared" si="382"/>
        <v>-</v>
      </c>
      <c r="P12249" s="73" t="str">
        <f t="shared" si="383"/>
        <v/>
      </c>
      <c r="Q12249" s="61" t="s">
        <v>86</v>
      </c>
    </row>
    <row r="12250" spans="8:17" x14ac:dyDescent="0.25">
      <c r="H12250" s="59">
        <v>116963</v>
      </c>
      <c r="I12250" s="59" t="s">
        <v>72</v>
      </c>
      <c r="J12250" s="59">
        <v>18458459</v>
      </c>
      <c r="K12250" s="59" t="s">
        <v>12752</v>
      </c>
      <c r="L12250" s="61" t="s">
        <v>114</v>
      </c>
      <c r="M12250" s="61">
        <f>VLOOKUP(H12250,zdroj!C:F,4,0)</f>
        <v>0</v>
      </c>
      <c r="N12250" s="61" t="str">
        <f t="shared" si="382"/>
        <v>katC</v>
      </c>
      <c r="P12250" s="73" t="str">
        <f t="shared" si="383"/>
        <v/>
      </c>
      <c r="Q12250" s="61" t="s">
        <v>31</v>
      </c>
    </row>
    <row r="12251" spans="8:17" x14ac:dyDescent="0.25">
      <c r="H12251" s="59">
        <v>116963</v>
      </c>
      <c r="I12251" s="59" t="s">
        <v>72</v>
      </c>
      <c r="J12251" s="59">
        <v>18458467</v>
      </c>
      <c r="K12251" s="59" t="s">
        <v>12753</v>
      </c>
      <c r="L12251" s="61" t="s">
        <v>114</v>
      </c>
      <c r="M12251" s="61">
        <f>VLOOKUP(H12251,zdroj!C:F,4,0)</f>
        <v>0</v>
      </c>
      <c r="N12251" s="61" t="str">
        <f t="shared" si="382"/>
        <v>katC</v>
      </c>
      <c r="P12251" s="73" t="str">
        <f t="shared" si="383"/>
        <v/>
      </c>
      <c r="Q12251" s="61" t="s">
        <v>31</v>
      </c>
    </row>
    <row r="12252" spans="8:17" x14ac:dyDescent="0.25">
      <c r="H12252" s="59">
        <v>116963</v>
      </c>
      <c r="I12252" s="59" t="s">
        <v>72</v>
      </c>
      <c r="J12252" s="59">
        <v>18458475</v>
      </c>
      <c r="K12252" s="59" t="s">
        <v>12754</v>
      </c>
      <c r="L12252" s="61" t="s">
        <v>114</v>
      </c>
      <c r="M12252" s="61">
        <f>VLOOKUP(H12252,zdroj!C:F,4,0)</f>
        <v>0</v>
      </c>
      <c r="N12252" s="61" t="str">
        <f t="shared" si="382"/>
        <v>katC</v>
      </c>
      <c r="P12252" s="73" t="str">
        <f t="shared" si="383"/>
        <v/>
      </c>
      <c r="Q12252" s="61" t="s">
        <v>31</v>
      </c>
    </row>
    <row r="12253" spans="8:17" x14ac:dyDescent="0.25">
      <c r="H12253" s="59">
        <v>116963</v>
      </c>
      <c r="I12253" s="59" t="s">
        <v>72</v>
      </c>
      <c r="J12253" s="59">
        <v>18458483</v>
      </c>
      <c r="K12253" s="59" t="s">
        <v>12755</v>
      </c>
      <c r="L12253" s="61" t="s">
        <v>81</v>
      </c>
      <c r="M12253" s="61">
        <f>VLOOKUP(H12253,zdroj!C:F,4,0)</f>
        <v>0</v>
      </c>
      <c r="N12253" s="61" t="str">
        <f t="shared" si="382"/>
        <v>-</v>
      </c>
      <c r="P12253" s="73" t="str">
        <f t="shared" si="383"/>
        <v/>
      </c>
      <c r="Q12253" s="61" t="s">
        <v>86</v>
      </c>
    </row>
    <row r="12254" spans="8:17" x14ac:dyDescent="0.25">
      <c r="H12254" s="59">
        <v>116963</v>
      </c>
      <c r="I12254" s="59" t="s">
        <v>72</v>
      </c>
      <c r="J12254" s="59">
        <v>18458491</v>
      </c>
      <c r="K12254" s="59" t="s">
        <v>12756</v>
      </c>
      <c r="L12254" s="61" t="s">
        <v>81</v>
      </c>
      <c r="M12254" s="61">
        <f>VLOOKUP(H12254,zdroj!C:F,4,0)</f>
        <v>0</v>
      </c>
      <c r="N12254" s="61" t="str">
        <f t="shared" si="382"/>
        <v>-</v>
      </c>
      <c r="P12254" s="73" t="str">
        <f t="shared" si="383"/>
        <v/>
      </c>
      <c r="Q12254" s="61" t="s">
        <v>86</v>
      </c>
    </row>
    <row r="12255" spans="8:17" x14ac:dyDescent="0.25">
      <c r="H12255" s="59">
        <v>116963</v>
      </c>
      <c r="I12255" s="59" t="s">
        <v>72</v>
      </c>
      <c r="J12255" s="59">
        <v>18458505</v>
      </c>
      <c r="K12255" s="59" t="s">
        <v>12757</v>
      </c>
      <c r="L12255" s="61" t="s">
        <v>81</v>
      </c>
      <c r="M12255" s="61">
        <f>VLOOKUP(H12255,zdroj!C:F,4,0)</f>
        <v>0</v>
      </c>
      <c r="N12255" s="61" t="str">
        <f t="shared" si="382"/>
        <v>-</v>
      </c>
      <c r="P12255" s="73" t="str">
        <f t="shared" si="383"/>
        <v/>
      </c>
      <c r="Q12255" s="61" t="s">
        <v>86</v>
      </c>
    </row>
    <row r="12256" spans="8:17" x14ac:dyDescent="0.25">
      <c r="H12256" s="59">
        <v>116963</v>
      </c>
      <c r="I12256" s="59" t="s">
        <v>72</v>
      </c>
      <c r="J12256" s="59">
        <v>18458513</v>
      </c>
      <c r="K12256" s="59" t="s">
        <v>12758</v>
      </c>
      <c r="L12256" s="61" t="s">
        <v>81</v>
      </c>
      <c r="M12256" s="61">
        <f>VLOOKUP(H12256,zdroj!C:F,4,0)</f>
        <v>0</v>
      </c>
      <c r="N12256" s="61" t="str">
        <f t="shared" si="382"/>
        <v>-</v>
      </c>
      <c r="P12256" s="73" t="str">
        <f t="shared" si="383"/>
        <v/>
      </c>
      <c r="Q12256" s="61" t="s">
        <v>86</v>
      </c>
    </row>
    <row r="12257" spans="8:17" x14ac:dyDescent="0.25">
      <c r="H12257" s="59">
        <v>116963</v>
      </c>
      <c r="I12257" s="59" t="s">
        <v>72</v>
      </c>
      <c r="J12257" s="59">
        <v>18458521</v>
      </c>
      <c r="K12257" s="59" t="s">
        <v>12759</v>
      </c>
      <c r="L12257" s="61" t="s">
        <v>114</v>
      </c>
      <c r="M12257" s="61">
        <f>VLOOKUP(H12257,zdroj!C:F,4,0)</f>
        <v>0</v>
      </c>
      <c r="N12257" s="61" t="str">
        <f t="shared" si="382"/>
        <v>katC</v>
      </c>
      <c r="P12257" s="73" t="str">
        <f t="shared" si="383"/>
        <v/>
      </c>
      <c r="Q12257" s="61" t="s">
        <v>31</v>
      </c>
    </row>
    <row r="12258" spans="8:17" x14ac:dyDescent="0.25">
      <c r="H12258" s="59">
        <v>116963</v>
      </c>
      <c r="I12258" s="59" t="s">
        <v>72</v>
      </c>
      <c r="J12258" s="59">
        <v>18458548</v>
      </c>
      <c r="K12258" s="59" t="s">
        <v>12760</v>
      </c>
      <c r="L12258" s="61" t="s">
        <v>81</v>
      </c>
      <c r="M12258" s="61">
        <f>VLOOKUP(H12258,zdroj!C:F,4,0)</f>
        <v>0</v>
      </c>
      <c r="N12258" s="61" t="str">
        <f t="shared" si="382"/>
        <v>-</v>
      </c>
      <c r="P12258" s="73" t="str">
        <f t="shared" si="383"/>
        <v/>
      </c>
      <c r="Q12258" s="61" t="s">
        <v>86</v>
      </c>
    </row>
    <row r="12259" spans="8:17" x14ac:dyDescent="0.25">
      <c r="H12259" s="59">
        <v>116963</v>
      </c>
      <c r="I12259" s="59" t="s">
        <v>72</v>
      </c>
      <c r="J12259" s="59">
        <v>18458556</v>
      </c>
      <c r="K12259" s="59" t="s">
        <v>12761</v>
      </c>
      <c r="L12259" s="61" t="s">
        <v>81</v>
      </c>
      <c r="M12259" s="61">
        <f>VLOOKUP(H12259,zdroj!C:F,4,0)</f>
        <v>0</v>
      </c>
      <c r="N12259" s="61" t="str">
        <f t="shared" si="382"/>
        <v>-</v>
      </c>
      <c r="P12259" s="73" t="str">
        <f t="shared" si="383"/>
        <v/>
      </c>
      <c r="Q12259" s="61" t="s">
        <v>86</v>
      </c>
    </row>
    <row r="12260" spans="8:17" x14ac:dyDescent="0.25">
      <c r="H12260" s="59">
        <v>116963</v>
      </c>
      <c r="I12260" s="59" t="s">
        <v>72</v>
      </c>
      <c r="J12260" s="59">
        <v>18458564</v>
      </c>
      <c r="K12260" s="59" t="s">
        <v>12762</v>
      </c>
      <c r="L12260" s="61" t="s">
        <v>81</v>
      </c>
      <c r="M12260" s="61">
        <f>VLOOKUP(H12260,zdroj!C:F,4,0)</f>
        <v>0</v>
      </c>
      <c r="N12260" s="61" t="str">
        <f t="shared" si="382"/>
        <v>-</v>
      </c>
      <c r="P12260" s="73" t="str">
        <f t="shared" si="383"/>
        <v/>
      </c>
      <c r="Q12260" s="61" t="s">
        <v>86</v>
      </c>
    </row>
    <row r="12261" spans="8:17" x14ac:dyDescent="0.25">
      <c r="H12261" s="59">
        <v>116963</v>
      </c>
      <c r="I12261" s="59" t="s">
        <v>72</v>
      </c>
      <c r="J12261" s="59">
        <v>18458572</v>
      </c>
      <c r="K12261" s="59" t="s">
        <v>12763</v>
      </c>
      <c r="L12261" s="61" t="s">
        <v>81</v>
      </c>
      <c r="M12261" s="61">
        <f>VLOOKUP(H12261,zdroj!C:F,4,0)</f>
        <v>0</v>
      </c>
      <c r="N12261" s="61" t="str">
        <f t="shared" si="382"/>
        <v>-</v>
      </c>
      <c r="P12261" s="73" t="str">
        <f t="shared" si="383"/>
        <v/>
      </c>
      <c r="Q12261" s="61" t="s">
        <v>86</v>
      </c>
    </row>
    <row r="12262" spans="8:17" x14ac:dyDescent="0.25">
      <c r="H12262" s="59">
        <v>116963</v>
      </c>
      <c r="I12262" s="59" t="s">
        <v>72</v>
      </c>
      <c r="J12262" s="59">
        <v>18458581</v>
      </c>
      <c r="K12262" s="59" t="s">
        <v>12764</v>
      </c>
      <c r="L12262" s="61" t="s">
        <v>81</v>
      </c>
      <c r="M12262" s="61">
        <f>VLOOKUP(H12262,zdroj!C:F,4,0)</f>
        <v>0</v>
      </c>
      <c r="N12262" s="61" t="str">
        <f t="shared" si="382"/>
        <v>-</v>
      </c>
      <c r="P12262" s="73" t="str">
        <f t="shared" si="383"/>
        <v/>
      </c>
      <c r="Q12262" s="61" t="s">
        <v>86</v>
      </c>
    </row>
    <row r="12263" spans="8:17" x14ac:dyDescent="0.25">
      <c r="H12263" s="59">
        <v>116963</v>
      </c>
      <c r="I12263" s="59" t="s">
        <v>72</v>
      </c>
      <c r="J12263" s="59">
        <v>18458599</v>
      </c>
      <c r="K12263" s="59" t="s">
        <v>12765</v>
      </c>
      <c r="L12263" s="61" t="s">
        <v>81</v>
      </c>
      <c r="M12263" s="61">
        <f>VLOOKUP(H12263,zdroj!C:F,4,0)</f>
        <v>0</v>
      </c>
      <c r="N12263" s="61" t="str">
        <f t="shared" si="382"/>
        <v>-</v>
      </c>
      <c r="P12263" s="73" t="str">
        <f t="shared" si="383"/>
        <v/>
      </c>
      <c r="Q12263" s="61" t="s">
        <v>86</v>
      </c>
    </row>
    <row r="12264" spans="8:17" x14ac:dyDescent="0.25">
      <c r="H12264" s="59">
        <v>116963</v>
      </c>
      <c r="I12264" s="59" t="s">
        <v>72</v>
      </c>
      <c r="J12264" s="59">
        <v>18458602</v>
      </c>
      <c r="K12264" s="59" t="s">
        <v>12766</v>
      </c>
      <c r="L12264" s="61" t="s">
        <v>81</v>
      </c>
      <c r="M12264" s="61">
        <f>VLOOKUP(H12264,zdroj!C:F,4,0)</f>
        <v>0</v>
      </c>
      <c r="N12264" s="61" t="str">
        <f t="shared" si="382"/>
        <v>-</v>
      </c>
      <c r="P12264" s="73" t="str">
        <f t="shared" si="383"/>
        <v/>
      </c>
      <c r="Q12264" s="61" t="s">
        <v>86</v>
      </c>
    </row>
    <row r="12265" spans="8:17" x14ac:dyDescent="0.25">
      <c r="H12265" s="59">
        <v>116963</v>
      </c>
      <c r="I12265" s="59" t="s">
        <v>72</v>
      </c>
      <c r="J12265" s="59">
        <v>18458611</v>
      </c>
      <c r="K12265" s="59" t="s">
        <v>12767</v>
      </c>
      <c r="L12265" s="61" t="s">
        <v>81</v>
      </c>
      <c r="M12265" s="61">
        <f>VLOOKUP(H12265,zdroj!C:F,4,0)</f>
        <v>0</v>
      </c>
      <c r="N12265" s="61" t="str">
        <f t="shared" si="382"/>
        <v>-</v>
      </c>
      <c r="P12265" s="73" t="str">
        <f t="shared" si="383"/>
        <v/>
      </c>
      <c r="Q12265" s="61" t="s">
        <v>86</v>
      </c>
    </row>
    <row r="12266" spans="8:17" x14ac:dyDescent="0.25">
      <c r="H12266" s="59">
        <v>116963</v>
      </c>
      <c r="I12266" s="59" t="s">
        <v>72</v>
      </c>
      <c r="J12266" s="59">
        <v>18458629</v>
      </c>
      <c r="K12266" s="59" t="s">
        <v>12768</v>
      </c>
      <c r="L12266" s="61" t="s">
        <v>81</v>
      </c>
      <c r="M12266" s="61">
        <f>VLOOKUP(H12266,zdroj!C:F,4,0)</f>
        <v>0</v>
      </c>
      <c r="N12266" s="61" t="str">
        <f t="shared" si="382"/>
        <v>-</v>
      </c>
      <c r="P12266" s="73" t="str">
        <f t="shared" si="383"/>
        <v/>
      </c>
      <c r="Q12266" s="61" t="s">
        <v>86</v>
      </c>
    </row>
    <row r="12267" spans="8:17" x14ac:dyDescent="0.25">
      <c r="H12267" s="59">
        <v>116963</v>
      </c>
      <c r="I12267" s="59" t="s">
        <v>72</v>
      </c>
      <c r="J12267" s="59">
        <v>18458637</v>
      </c>
      <c r="K12267" s="59" t="s">
        <v>12769</v>
      </c>
      <c r="L12267" s="61" t="s">
        <v>81</v>
      </c>
      <c r="M12267" s="61">
        <f>VLOOKUP(H12267,zdroj!C:F,4,0)</f>
        <v>0</v>
      </c>
      <c r="N12267" s="61" t="str">
        <f t="shared" si="382"/>
        <v>-</v>
      </c>
      <c r="P12267" s="73" t="str">
        <f t="shared" si="383"/>
        <v/>
      </c>
      <c r="Q12267" s="61" t="s">
        <v>86</v>
      </c>
    </row>
    <row r="12268" spans="8:17" x14ac:dyDescent="0.25">
      <c r="H12268" s="59">
        <v>116963</v>
      </c>
      <c r="I12268" s="59" t="s">
        <v>72</v>
      </c>
      <c r="J12268" s="59">
        <v>18458645</v>
      </c>
      <c r="K12268" s="59" t="s">
        <v>12770</v>
      </c>
      <c r="L12268" s="61" t="s">
        <v>81</v>
      </c>
      <c r="M12268" s="61">
        <f>VLOOKUP(H12268,zdroj!C:F,4,0)</f>
        <v>0</v>
      </c>
      <c r="N12268" s="61" t="str">
        <f t="shared" si="382"/>
        <v>-</v>
      </c>
      <c r="P12268" s="73" t="str">
        <f t="shared" si="383"/>
        <v/>
      </c>
      <c r="Q12268" s="61" t="s">
        <v>86</v>
      </c>
    </row>
    <row r="12269" spans="8:17" x14ac:dyDescent="0.25">
      <c r="H12269" s="59">
        <v>116963</v>
      </c>
      <c r="I12269" s="59" t="s">
        <v>72</v>
      </c>
      <c r="J12269" s="59">
        <v>18458653</v>
      </c>
      <c r="K12269" s="59" t="s">
        <v>12771</v>
      </c>
      <c r="L12269" s="61" t="s">
        <v>81</v>
      </c>
      <c r="M12269" s="61">
        <f>VLOOKUP(H12269,zdroj!C:F,4,0)</f>
        <v>0</v>
      </c>
      <c r="N12269" s="61" t="str">
        <f t="shared" si="382"/>
        <v>-</v>
      </c>
      <c r="P12269" s="73" t="str">
        <f t="shared" si="383"/>
        <v/>
      </c>
      <c r="Q12269" s="61" t="s">
        <v>86</v>
      </c>
    </row>
    <row r="12270" spans="8:17" x14ac:dyDescent="0.25">
      <c r="H12270" s="59">
        <v>116963</v>
      </c>
      <c r="I12270" s="59" t="s">
        <v>72</v>
      </c>
      <c r="J12270" s="59">
        <v>18458661</v>
      </c>
      <c r="K12270" s="59" t="s">
        <v>12772</v>
      </c>
      <c r="L12270" s="61" t="s">
        <v>81</v>
      </c>
      <c r="M12270" s="61">
        <f>VLOOKUP(H12270,zdroj!C:F,4,0)</f>
        <v>0</v>
      </c>
      <c r="N12270" s="61" t="str">
        <f t="shared" si="382"/>
        <v>-</v>
      </c>
      <c r="P12270" s="73" t="str">
        <f t="shared" si="383"/>
        <v/>
      </c>
      <c r="Q12270" s="61" t="s">
        <v>86</v>
      </c>
    </row>
    <row r="12271" spans="8:17" x14ac:dyDescent="0.25">
      <c r="H12271" s="59">
        <v>116963</v>
      </c>
      <c r="I12271" s="59" t="s">
        <v>72</v>
      </c>
      <c r="J12271" s="59">
        <v>18458670</v>
      </c>
      <c r="K12271" s="59" t="s">
        <v>12773</v>
      </c>
      <c r="L12271" s="61" t="s">
        <v>81</v>
      </c>
      <c r="M12271" s="61">
        <f>VLOOKUP(H12271,zdroj!C:F,4,0)</f>
        <v>0</v>
      </c>
      <c r="N12271" s="61" t="str">
        <f t="shared" si="382"/>
        <v>-</v>
      </c>
      <c r="P12271" s="73" t="str">
        <f t="shared" si="383"/>
        <v/>
      </c>
      <c r="Q12271" s="61" t="s">
        <v>86</v>
      </c>
    </row>
    <row r="12272" spans="8:17" x14ac:dyDescent="0.25">
      <c r="H12272" s="59">
        <v>116963</v>
      </c>
      <c r="I12272" s="59" t="s">
        <v>72</v>
      </c>
      <c r="J12272" s="59">
        <v>18458688</v>
      </c>
      <c r="K12272" s="59" t="s">
        <v>12774</v>
      </c>
      <c r="L12272" s="61" t="s">
        <v>81</v>
      </c>
      <c r="M12272" s="61">
        <f>VLOOKUP(H12272,zdroj!C:F,4,0)</f>
        <v>0</v>
      </c>
      <c r="N12272" s="61" t="str">
        <f t="shared" si="382"/>
        <v>-</v>
      </c>
      <c r="P12272" s="73" t="str">
        <f t="shared" si="383"/>
        <v/>
      </c>
      <c r="Q12272" s="61" t="s">
        <v>86</v>
      </c>
    </row>
    <row r="12273" spans="8:17" x14ac:dyDescent="0.25">
      <c r="H12273" s="59">
        <v>116963</v>
      </c>
      <c r="I12273" s="59" t="s">
        <v>72</v>
      </c>
      <c r="J12273" s="59">
        <v>18458696</v>
      </c>
      <c r="K12273" s="59" t="s">
        <v>12775</v>
      </c>
      <c r="L12273" s="61" t="s">
        <v>81</v>
      </c>
      <c r="M12273" s="61">
        <f>VLOOKUP(H12273,zdroj!C:F,4,0)</f>
        <v>0</v>
      </c>
      <c r="N12273" s="61" t="str">
        <f t="shared" si="382"/>
        <v>-</v>
      </c>
      <c r="P12273" s="73" t="str">
        <f t="shared" si="383"/>
        <v/>
      </c>
      <c r="Q12273" s="61" t="s">
        <v>86</v>
      </c>
    </row>
    <row r="12274" spans="8:17" x14ac:dyDescent="0.25">
      <c r="H12274" s="59">
        <v>116963</v>
      </c>
      <c r="I12274" s="59" t="s">
        <v>72</v>
      </c>
      <c r="J12274" s="59">
        <v>18458777</v>
      </c>
      <c r="K12274" s="59" t="s">
        <v>12776</v>
      </c>
      <c r="L12274" s="61" t="s">
        <v>81</v>
      </c>
      <c r="M12274" s="61">
        <f>VLOOKUP(H12274,zdroj!C:F,4,0)</f>
        <v>0</v>
      </c>
      <c r="N12274" s="61" t="str">
        <f t="shared" si="382"/>
        <v>-</v>
      </c>
      <c r="P12274" s="73" t="str">
        <f t="shared" si="383"/>
        <v/>
      </c>
      <c r="Q12274" s="61" t="s">
        <v>86</v>
      </c>
    </row>
    <row r="12275" spans="8:17" x14ac:dyDescent="0.25">
      <c r="H12275" s="59">
        <v>116963</v>
      </c>
      <c r="I12275" s="59" t="s">
        <v>72</v>
      </c>
      <c r="J12275" s="59">
        <v>18458785</v>
      </c>
      <c r="K12275" s="59" t="s">
        <v>12777</v>
      </c>
      <c r="L12275" s="61" t="s">
        <v>81</v>
      </c>
      <c r="M12275" s="61">
        <f>VLOOKUP(H12275,zdroj!C:F,4,0)</f>
        <v>0</v>
      </c>
      <c r="N12275" s="61" t="str">
        <f t="shared" si="382"/>
        <v>-</v>
      </c>
      <c r="P12275" s="73" t="str">
        <f t="shared" si="383"/>
        <v/>
      </c>
      <c r="Q12275" s="61" t="s">
        <v>86</v>
      </c>
    </row>
    <row r="12276" spans="8:17" x14ac:dyDescent="0.25">
      <c r="H12276" s="59">
        <v>116963</v>
      </c>
      <c r="I12276" s="59" t="s">
        <v>72</v>
      </c>
      <c r="J12276" s="59">
        <v>18458793</v>
      </c>
      <c r="K12276" s="59" t="s">
        <v>12778</v>
      </c>
      <c r="L12276" s="61" t="s">
        <v>81</v>
      </c>
      <c r="M12276" s="61">
        <f>VLOOKUP(H12276,zdroj!C:F,4,0)</f>
        <v>0</v>
      </c>
      <c r="N12276" s="61" t="str">
        <f t="shared" si="382"/>
        <v>-</v>
      </c>
      <c r="P12276" s="73" t="str">
        <f t="shared" si="383"/>
        <v/>
      </c>
      <c r="Q12276" s="61" t="s">
        <v>86</v>
      </c>
    </row>
    <row r="12277" spans="8:17" x14ac:dyDescent="0.25">
      <c r="H12277" s="59">
        <v>116963</v>
      </c>
      <c r="I12277" s="59" t="s">
        <v>72</v>
      </c>
      <c r="J12277" s="59">
        <v>18458807</v>
      </c>
      <c r="K12277" s="59" t="s">
        <v>12779</v>
      </c>
      <c r="L12277" s="61" t="s">
        <v>81</v>
      </c>
      <c r="M12277" s="61">
        <f>VLOOKUP(H12277,zdroj!C:F,4,0)</f>
        <v>0</v>
      </c>
      <c r="N12277" s="61" t="str">
        <f t="shared" si="382"/>
        <v>-</v>
      </c>
      <c r="P12277" s="73" t="str">
        <f t="shared" si="383"/>
        <v/>
      </c>
      <c r="Q12277" s="61" t="s">
        <v>86</v>
      </c>
    </row>
    <row r="12278" spans="8:17" x14ac:dyDescent="0.25">
      <c r="H12278" s="59">
        <v>116963</v>
      </c>
      <c r="I12278" s="59" t="s">
        <v>72</v>
      </c>
      <c r="J12278" s="59">
        <v>18458815</v>
      </c>
      <c r="K12278" s="59" t="s">
        <v>12780</v>
      </c>
      <c r="L12278" s="61" t="s">
        <v>81</v>
      </c>
      <c r="M12278" s="61">
        <f>VLOOKUP(H12278,zdroj!C:F,4,0)</f>
        <v>0</v>
      </c>
      <c r="N12278" s="61" t="str">
        <f t="shared" si="382"/>
        <v>-</v>
      </c>
      <c r="P12278" s="73" t="str">
        <f t="shared" si="383"/>
        <v/>
      </c>
      <c r="Q12278" s="61" t="s">
        <v>86</v>
      </c>
    </row>
    <row r="12279" spans="8:17" x14ac:dyDescent="0.25">
      <c r="H12279" s="59">
        <v>116963</v>
      </c>
      <c r="I12279" s="59" t="s">
        <v>72</v>
      </c>
      <c r="J12279" s="59">
        <v>18458823</v>
      </c>
      <c r="K12279" s="59" t="s">
        <v>12781</v>
      </c>
      <c r="L12279" s="61" t="s">
        <v>81</v>
      </c>
      <c r="M12279" s="61">
        <f>VLOOKUP(H12279,zdroj!C:F,4,0)</f>
        <v>0</v>
      </c>
      <c r="N12279" s="61" t="str">
        <f t="shared" si="382"/>
        <v>-</v>
      </c>
      <c r="P12279" s="73" t="str">
        <f t="shared" si="383"/>
        <v/>
      </c>
      <c r="Q12279" s="61" t="s">
        <v>86</v>
      </c>
    </row>
    <row r="12280" spans="8:17" x14ac:dyDescent="0.25">
      <c r="H12280" s="59">
        <v>116963</v>
      </c>
      <c r="I12280" s="59" t="s">
        <v>72</v>
      </c>
      <c r="J12280" s="59">
        <v>18458831</v>
      </c>
      <c r="K12280" s="59" t="s">
        <v>12782</v>
      </c>
      <c r="L12280" s="61" t="s">
        <v>81</v>
      </c>
      <c r="M12280" s="61">
        <f>VLOOKUP(H12280,zdroj!C:F,4,0)</f>
        <v>0</v>
      </c>
      <c r="N12280" s="61" t="str">
        <f t="shared" si="382"/>
        <v>-</v>
      </c>
      <c r="P12280" s="73" t="str">
        <f t="shared" si="383"/>
        <v/>
      </c>
      <c r="Q12280" s="61" t="s">
        <v>86</v>
      </c>
    </row>
    <row r="12281" spans="8:17" x14ac:dyDescent="0.25">
      <c r="H12281" s="59">
        <v>116963</v>
      </c>
      <c r="I12281" s="59" t="s">
        <v>72</v>
      </c>
      <c r="J12281" s="59">
        <v>18458840</v>
      </c>
      <c r="K12281" s="59" t="s">
        <v>12783</v>
      </c>
      <c r="L12281" s="61" t="s">
        <v>81</v>
      </c>
      <c r="M12281" s="61">
        <f>VLOOKUP(H12281,zdroj!C:F,4,0)</f>
        <v>0</v>
      </c>
      <c r="N12281" s="61" t="str">
        <f t="shared" si="382"/>
        <v>-</v>
      </c>
      <c r="P12281" s="73" t="str">
        <f t="shared" si="383"/>
        <v/>
      </c>
      <c r="Q12281" s="61" t="s">
        <v>86</v>
      </c>
    </row>
    <row r="12282" spans="8:17" x14ac:dyDescent="0.25">
      <c r="H12282" s="59">
        <v>116963</v>
      </c>
      <c r="I12282" s="59" t="s">
        <v>72</v>
      </c>
      <c r="J12282" s="59">
        <v>18458858</v>
      </c>
      <c r="K12282" s="59" t="s">
        <v>12784</v>
      </c>
      <c r="L12282" s="61" t="s">
        <v>81</v>
      </c>
      <c r="M12282" s="61">
        <f>VLOOKUP(H12282,zdroj!C:F,4,0)</f>
        <v>0</v>
      </c>
      <c r="N12282" s="61" t="str">
        <f t="shared" si="382"/>
        <v>-</v>
      </c>
      <c r="P12282" s="73" t="str">
        <f t="shared" si="383"/>
        <v/>
      </c>
      <c r="Q12282" s="61" t="s">
        <v>86</v>
      </c>
    </row>
    <row r="12283" spans="8:17" x14ac:dyDescent="0.25">
      <c r="H12283" s="59">
        <v>116963</v>
      </c>
      <c r="I12283" s="59" t="s">
        <v>72</v>
      </c>
      <c r="J12283" s="59">
        <v>18458866</v>
      </c>
      <c r="K12283" s="59" t="s">
        <v>12785</v>
      </c>
      <c r="L12283" s="61" t="s">
        <v>81</v>
      </c>
      <c r="M12283" s="61">
        <f>VLOOKUP(H12283,zdroj!C:F,4,0)</f>
        <v>0</v>
      </c>
      <c r="N12283" s="61" t="str">
        <f t="shared" si="382"/>
        <v>-</v>
      </c>
      <c r="P12283" s="73" t="str">
        <f t="shared" si="383"/>
        <v/>
      </c>
      <c r="Q12283" s="61" t="s">
        <v>86</v>
      </c>
    </row>
    <row r="12284" spans="8:17" x14ac:dyDescent="0.25">
      <c r="H12284" s="59">
        <v>116963</v>
      </c>
      <c r="I12284" s="59" t="s">
        <v>72</v>
      </c>
      <c r="J12284" s="59">
        <v>18458874</v>
      </c>
      <c r="K12284" s="59" t="s">
        <v>12786</v>
      </c>
      <c r="L12284" s="61" t="s">
        <v>81</v>
      </c>
      <c r="M12284" s="61">
        <f>VLOOKUP(H12284,zdroj!C:F,4,0)</f>
        <v>0</v>
      </c>
      <c r="N12284" s="61" t="str">
        <f t="shared" si="382"/>
        <v>-</v>
      </c>
      <c r="P12284" s="73" t="str">
        <f t="shared" si="383"/>
        <v/>
      </c>
      <c r="Q12284" s="61" t="s">
        <v>86</v>
      </c>
    </row>
    <row r="12285" spans="8:17" x14ac:dyDescent="0.25">
      <c r="H12285" s="59">
        <v>116963</v>
      </c>
      <c r="I12285" s="59" t="s">
        <v>72</v>
      </c>
      <c r="J12285" s="59">
        <v>18458882</v>
      </c>
      <c r="K12285" s="59" t="s">
        <v>12787</v>
      </c>
      <c r="L12285" s="61" t="s">
        <v>81</v>
      </c>
      <c r="M12285" s="61">
        <f>VLOOKUP(H12285,zdroj!C:F,4,0)</f>
        <v>0</v>
      </c>
      <c r="N12285" s="61" t="str">
        <f t="shared" si="382"/>
        <v>-</v>
      </c>
      <c r="P12285" s="73" t="str">
        <f t="shared" si="383"/>
        <v/>
      </c>
      <c r="Q12285" s="61" t="s">
        <v>86</v>
      </c>
    </row>
    <row r="12286" spans="8:17" x14ac:dyDescent="0.25">
      <c r="H12286" s="59">
        <v>116963</v>
      </c>
      <c r="I12286" s="59" t="s">
        <v>72</v>
      </c>
      <c r="J12286" s="59">
        <v>18458891</v>
      </c>
      <c r="K12286" s="59" t="s">
        <v>12788</v>
      </c>
      <c r="L12286" s="61" t="s">
        <v>81</v>
      </c>
      <c r="M12286" s="61">
        <f>VLOOKUP(H12286,zdroj!C:F,4,0)</f>
        <v>0</v>
      </c>
      <c r="N12286" s="61" t="str">
        <f t="shared" si="382"/>
        <v>-</v>
      </c>
      <c r="P12286" s="73" t="str">
        <f t="shared" si="383"/>
        <v/>
      </c>
      <c r="Q12286" s="61" t="s">
        <v>86</v>
      </c>
    </row>
    <row r="12287" spans="8:17" x14ac:dyDescent="0.25">
      <c r="H12287" s="59">
        <v>116963</v>
      </c>
      <c r="I12287" s="59" t="s">
        <v>72</v>
      </c>
      <c r="J12287" s="59">
        <v>18458904</v>
      </c>
      <c r="K12287" s="59" t="s">
        <v>12789</v>
      </c>
      <c r="L12287" s="61" t="s">
        <v>81</v>
      </c>
      <c r="M12287" s="61">
        <f>VLOOKUP(H12287,zdroj!C:F,4,0)</f>
        <v>0</v>
      </c>
      <c r="N12287" s="61" t="str">
        <f t="shared" si="382"/>
        <v>-</v>
      </c>
      <c r="P12287" s="73" t="str">
        <f t="shared" si="383"/>
        <v/>
      </c>
      <c r="Q12287" s="61" t="s">
        <v>86</v>
      </c>
    </row>
    <row r="12288" spans="8:17" x14ac:dyDescent="0.25">
      <c r="H12288" s="59">
        <v>116963</v>
      </c>
      <c r="I12288" s="59" t="s">
        <v>72</v>
      </c>
      <c r="J12288" s="59">
        <v>18458921</v>
      </c>
      <c r="K12288" s="59" t="s">
        <v>12790</v>
      </c>
      <c r="L12288" s="61" t="s">
        <v>81</v>
      </c>
      <c r="M12288" s="61">
        <f>VLOOKUP(H12288,zdroj!C:F,4,0)</f>
        <v>0</v>
      </c>
      <c r="N12288" s="61" t="str">
        <f t="shared" si="382"/>
        <v>-</v>
      </c>
      <c r="P12288" s="73" t="str">
        <f t="shared" si="383"/>
        <v/>
      </c>
      <c r="Q12288" s="61" t="s">
        <v>86</v>
      </c>
    </row>
    <row r="12289" spans="8:17" x14ac:dyDescent="0.25">
      <c r="H12289" s="59">
        <v>116963</v>
      </c>
      <c r="I12289" s="59" t="s">
        <v>72</v>
      </c>
      <c r="J12289" s="59">
        <v>18458939</v>
      </c>
      <c r="K12289" s="59" t="s">
        <v>12791</v>
      </c>
      <c r="L12289" s="61" t="s">
        <v>81</v>
      </c>
      <c r="M12289" s="61">
        <f>VLOOKUP(H12289,zdroj!C:F,4,0)</f>
        <v>0</v>
      </c>
      <c r="N12289" s="61" t="str">
        <f t="shared" si="382"/>
        <v>-</v>
      </c>
      <c r="P12289" s="73" t="str">
        <f t="shared" si="383"/>
        <v/>
      </c>
      <c r="Q12289" s="61" t="s">
        <v>86</v>
      </c>
    </row>
    <row r="12290" spans="8:17" x14ac:dyDescent="0.25">
      <c r="H12290" s="59">
        <v>116963</v>
      </c>
      <c r="I12290" s="59" t="s">
        <v>72</v>
      </c>
      <c r="J12290" s="59">
        <v>18458947</v>
      </c>
      <c r="K12290" s="59" t="s">
        <v>12792</v>
      </c>
      <c r="L12290" s="61" t="s">
        <v>81</v>
      </c>
      <c r="M12290" s="61">
        <f>VLOOKUP(H12290,zdroj!C:F,4,0)</f>
        <v>0</v>
      </c>
      <c r="N12290" s="61" t="str">
        <f t="shared" si="382"/>
        <v>-</v>
      </c>
      <c r="P12290" s="73" t="str">
        <f t="shared" si="383"/>
        <v/>
      </c>
      <c r="Q12290" s="61" t="s">
        <v>86</v>
      </c>
    </row>
    <row r="12291" spans="8:17" x14ac:dyDescent="0.25">
      <c r="H12291" s="59">
        <v>116963</v>
      </c>
      <c r="I12291" s="59" t="s">
        <v>72</v>
      </c>
      <c r="J12291" s="59">
        <v>18458955</v>
      </c>
      <c r="K12291" s="59" t="s">
        <v>12793</v>
      </c>
      <c r="L12291" s="61" t="s">
        <v>81</v>
      </c>
      <c r="M12291" s="61">
        <f>VLOOKUP(H12291,zdroj!C:F,4,0)</f>
        <v>0</v>
      </c>
      <c r="N12291" s="61" t="str">
        <f t="shared" si="382"/>
        <v>-</v>
      </c>
      <c r="P12291" s="73" t="str">
        <f t="shared" si="383"/>
        <v/>
      </c>
      <c r="Q12291" s="61" t="s">
        <v>86</v>
      </c>
    </row>
    <row r="12292" spans="8:17" x14ac:dyDescent="0.25">
      <c r="H12292" s="59">
        <v>116963</v>
      </c>
      <c r="I12292" s="59" t="s">
        <v>72</v>
      </c>
      <c r="J12292" s="59">
        <v>18458963</v>
      </c>
      <c r="K12292" s="59" t="s">
        <v>12794</v>
      </c>
      <c r="L12292" s="61" t="s">
        <v>81</v>
      </c>
      <c r="M12292" s="61">
        <f>VLOOKUP(H12292,zdroj!C:F,4,0)</f>
        <v>0</v>
      </c>
      <c r="N12292" s="61" t="str">
        <f t="shared" si="382"/>
        <v>-</v>
      </c>
      <c r="P12292" s="73" t="str">
        <f t="shared" si="383"/>
        <v/>
      </c>
      <c r="Q12292" s="61" t="s">
        <v>86</v>
      </c>
    </row>
    <row r="12293" spans="8:17" x14ac:dyDescent="0.25">
      <c r="H12293" s="59">
        <v>116963</v>
      </c>
      <c r="I12293" s="59" t="s">
        <v>72</v>
      </c>
      <c r="J12293" s="59">
        <v>18458971</v>
      </c>
      <c r="K12293" s="59" t="s">
        <v>12795</v>
      </c>
      <c r="L12293" s="61" t="s">
        <v>81</v>
      </c>
      <c r="M12293" s="61">
        <f>VLOOKUP(H12293,zdroj!C:F,4,0)</f>
        <v>0</v>
      </c>
      <c r="N12293" s="61" t="str">
        <f t="shared" si="382"/>
        <v>-</v>
      </c>
      <c r="P12293" s="73" t="str">
        <f t="shared" si="383"/>
        <v/>
      </c>
      <c r="Q12293" s="61" t="s">
        <v>86</v>
      </c>
    </row>
    <row r="12294" spans="8:17" x14ac:dyDescent="0.25">
      <c r="H12294" s="59">
        <v>116963</v>
      </c>
      <c r="I12294" s="59" t="s">
        <v>72</v>
      </c>
      <c r="J12294" s="59">
        <v>18458980</v>
      </c>
      <c r="K12294" s="59" t="s">
        <v>12796</v>
      </c>
      <c r="L12294" s="61" t="s">
        <v>81</v>
      </c>
      <c r="M12294" s="61">
        <f>VLOOKUP(H12294,zdroj!C:F,4,0)</f>
        <v>0</v>
      </c>
      <c r="N12294" s="61" t="str">
        <f t="shared" si="382"/>
        <v>-</v>
      </c>
      <c r="P12294" s="73" t="str">
        <f t="shared" si="383"/>
        <v/>
      </c>
      <c r="Q12294" s="61" t="s">
        <v>86</v>
      </c>
    </row>
    <row r="12295" spans="8:17" x14ac:dyDescent="0.25">
      <c r="H12295" s="59">
        <v>116963</v>
      </c>
      <c r="I12295" s="59" t="s">
        <v>72</v>
      </c>
      <c r="J12295" s="59">
        <v>18458998</v>
      </c>
      <c r="K12295" s="59" t="s">
        <v>12797</v>
      </c>
      <c r="L12295" s="61" t="s">
        <v>81</v>
      </c>
      <c r="M12295" s="61">
        <f>VLOOKUP(H12295,zdroj!C:F,4,0)</f>
        <v>0</v>
      </c>
      <c r="N12295" s="61" t="str">
        <f t="shared" ref="N12295:N12358" si="384">IF(M12295="A",IF(L12295="katA","katB",L12295),L12295)</f>
        <v>-</v>
      </c>
      <c r="P12295" s="73" t="str">
        <f t="shared" ref="P12295:P12358" si="385">IF(O12295="A",1,"")</f>
        <v/>
      </c>
      <c r="Q12295" s="61" t="s">
        <v>86</v>
      </c>
    </row>
    <row r="12296" spans="8:17" x14ac:dyDescent="0.25">
      <c r="H12296" s="59">
        <v>116963</v>
      </c>
      <c r="I12296" s="59" t="s">
        <v>72</v>
      </c>
      <c r="J12296" s="59">
        <v>18459005</v>
      </c>
      <c r="K12296" s="59" t="s">
        <v>12798</v>
      </c>
      <c r="L12296" s="61" t="s">
        <v>81</v>
      </c>
      <c r="M12296" s="61">
        <f>VLOOKUP(H12296,zdroj!C:F,4,0)</f>
        <v>0</v>
      </c>
      <c r="N12296" s="61" t="str">
        <f t="shared" si="384"/>
        <v>-</v>
      </c>
      <c r="P12296" s="73" t="str">
        <f t="shared" si="385"/>
        <v/>
      </c>
      <c r="Q12296" s="61" t="s">
        <v>86</v>
      </c>
    </row>
    <row r="12297" spans="8:17" x14ac:dyDescent="0.25">
      <c r="H12297" s="59">
        <v>116963</v>
      </c>
      <c r="I12297" s="59" t="s">
        <v>72</v>
      </c>
      <c r="J12297" s="59">
        <v>18459013</v>
      </c>
      <c r="K12297" s="59" t="s">
        <v>12799</v>
      </c>
      <c r="L12297" s="61" t="s">
        <v>81</v>
      </c>
      <c r="M12297" s="61">
        <f>VLOOKUP(H12297,zdroj!C:F,4,0)</f>
        <v>0</v>
      </c>
      <c r="N12297" s="61" t="str">
        <f t="shared" si="384"/>
        <v>-</v>
      </c>
      <c r="P12297" s="73" t="str">
        <f t="shared" si="385"/>
        <v/>
      </c>
      <c r="Q12297" s="61" t="s">
        <v>86</v>
      </c>
    </row>
    <row r="12298" spans="8:17" x14ac:dyDescent="0.25">
      <c r="H12298" s="59">
        <v>116963</v>
      </c>
      <c r="I12298" s="59" t="s">
        <v>72</v>
      </c>
      <c r="J12298" s="59">
        <v>18459021</v>
      </c>
      <c r="K12298" s="59" t="s">
        <v>12800</v>
      </c>
      <c r="L12298" s="61" t="s">
        <v>81</v>
      </c>
      <c r="M12298" s="61">
        <f>VLOOKUP(H12298,zdroj!C:F,4,0)</f>
        <v>0</v>
      </c>
      <c r="N12298" s="61" t="str">
        <f t="shared" si="384"/>
        <v>-</v>
      </c>
      <c r="P12298" s="73" t="str">
        <f t="shared" si="385"/>
        <v/>
      </c>
      <c r="Q12298" s="61" t="s">
        <v>86</v>
      </c>
    </row>
    <row r="12299" spans="8:17" x14ac:dyDescent="0.25">
      <c r="H12299" s="59">
        <v>116963</v>
      </c>
      <c r="I12299" s="59" t="s">
        <v>72</v>
      </c>
      <c r="J12299" s="59">
        <v>18459048</v>
      </c>
      <c r="K12299" s="59" t="s">
        <v>12801</v>
      </c>
      <c r="L12299" s="61" t="s">
        <v>81</v>
      </c>
      <c r="M12299" s="61">
        <f>VLOOKUP(H12299,zdroj!C:F,4,0)</f>
        <v>0</v>
      </c>
      <c r="N12299" s="61" t="str">
        <f t="shared" si="384"/>
        <v>-</v>
      </c>
      <c r="P12299" s="73" t="str">
        <f t="shared" si="385"/>
        <v/>
      </c>
      <c r="Q12299" s="61" t="s">
        <v>86</v>
      </c>
    </row>
    <row r="12300" spans="8:17" x14ac:dyDescent="0.25">
      <c r="H12300" s="59">
        <v>116963</v>
      </c>
      <c r="I12300" s="59" t="s">
        <v>72</v>
      </c>
      <c r="J12300" s="59">
        <v>18459056</v>
      </c>
      <c r="K12300" s="59" t="s">
        <v>12802</v>
      </c>
      <c r="L12300" s="61" t="s">
        <v>81</v>
      </c>
      <c r="M12300" s="61">
        <f>VLOOKUP(H12300,zdroj!C:F,4,0)</f>
        <v>0</v>
      </c>
      <c r="N12300" s="61" t="str">
        <f t="shared" si="384"/>
        <v>-</v>
      </c>
      <c r="P12300" s="73" t="str">
        <f t="shared" si="385"/>
        <v/>
      </c>
      <c r="Q12300" s="61" t="s">
        <v>86</v>
      </c>
    </row>
    <row r="12301" spans="8:17" x14ac:dyDescent="0.25">
      <c r="H12301" s="59">
        <v>116963</v>
      </c>
      <c r="I12301" s="59" t="s">
        <v>72</v>
      </c>
      <c r="J12301" s="59">
        <v>25783955</v>
      </c>
      <c r="K12301" s="59" t="s">
        <v>12803</v>
      </c>
      <c r="L12301" s="61" t="s">
        <v>81</v>
      </c>
      <c r="M12301" s="61">
        <f>VLOOKUP(H12301,zdroj!C:F,4,0)</f>
        <v>0</v>
      </c>
      <c r="N12301" s="61" t="str">
        <f t="shared" si="384"/>
        <v>-</v>
      </c>
      <c r="P12301" s="73" t="str">
        <f t="shared" si="385"/>
        <v/>
      </c>
      <c r="Q12301" s="61" t="s">
        <v>86</v>
      </c>
    </row>
    <row r="12302" spans="8:17" x14ac:dyDescent="0.25">
      <c r="H12302" s="59">
        <v>116963</v>
      </c>
      <c r="I12302" s="59" t="s">
        <v>72</v>
      </c>
      <c r="J12302" s="59">
        <v>25839179</v>
      </c>
      <c r="K12302" s="59" t="s">
        <v>12804</v>
      </c>
      <c r="L12302" s="61" t="s">
        <v>81</v>
      </c>
      <c r="M12302" s="61">
        <f>VLOOKUP(H12302,zdroj!C:F,4,0)</f>
        <v>0</v>
      </c>
      <c r="N12302" s="61" t="str">
        <f t="shared" si="384"/>
        <v>-</v>
      </c>
      <c r="P12302" s="73" t="str">
        <f t="shared" si="385"/>
        <v/>
      </c>
      <c r="Q12302" s="61" t="s">
        <v>86</v>
      </c>
    </row>
    <row r="12303" spans="8:17" x14ac:dyDescent="0.25">
      <c r="H12303" s="59">
        <v>116963</v>
      </c>
      <c r="I12303" s="59" t="s">
        <v>72</v>
      </c>
      <c r="J12303" s="59">
        <v>25861620</v>
      </c>
      <c r="K12303" s="59" t="s">
        <v>12805</v>
      </c>
      <c r="L12303" s="61" t="s">
        <v>81</v>
      </c>
      <c r="M12303" s="61">
        <f>VLOOKUP(H12303,zdroj!C:F,4,0)</f>
        <v>0</v>
      </c>
      <c r="N12303" s="61" t="str">
        <f t="shared" si="384"/>
        <v>-</v>
      </c>
      <c r="P12303" s="73" t="str">
        <f t="shared" si="385"/>
        <v/>
      </c>
      <c r="Q12303" s="61" t="s">
        <v>86</v>
      </c>
    </row>
    <row r="12304" spans="8:17" x14ac:dyDescent="0.25">
      <c r="H12304" s="59">
        <v>116963</v>
      </c>
      <c r="I12304" s="59" t="s">
        <v>72</v>
      </c>
      <c r="J12304" s="59">
        <v>25862847</v>
      </c>
      <c r="K12304" s="59" t="s">
        <v>12806</v>
      </c>
      <c r="L12304" s="61" t="s">
        <v>81</v>
      </c>
      <c r="M12304" s="61">
        <f>VLOOKUP(H12304,zdroj!C:F,4,0)</f>
        <v>0</v>
      </c>
      <c r="N12304" s="61" t="str">
        <f t="shared" si="384"/>
        <v>-</v>
      </c>
      <c r="P12304" s="73" t="str">
        <f t="shared" si="385"/>
        <v/>
      </c>
      <c r="Q12304" s="61" t="s">
        <v>86</v>
      </c>
    </row>
    <row r="12305" spans="8:17" x14ac:dyDescent="0.25">
      <c r="H12305" s="59">
        <v>116963</v>
      </c>
      <c r="I12305" s="59" t="s">
        <v>72</v>
      </c>
      <c r="J12305" s="59">
        <v>25863088</v>
      </c>
      <c r="K12305" s="59" t="s">
        <v>12807</v>
      </c>
      <c r="L12305" s="61" t="s">
        <v>81</v>
      </c>
      <c r="M12305" s="61">
        <f>VLOOKUP(H12305,zdroj!C:F,4,0)</f>
        <v>0</v>
      </c>
      <c r="N12305" s="61" t="str">
        <f t="shared" si="384"/>
        <v>-</v>
      </c>
      <c r="P12305" s="73" t="str">
        <f t="shared" si="385"/>
        <v/>
      </c>
      <c r="Q12305" s="61" t="s">
        <v>86</v>
      </c>
    </row>
    <row r="12306" spans="8:17" x14ac:dyDescent="0.25">
      <c r="H12306" s="59">
        <v>116963</v>
      </c>
      <c r="I12306" s="59" t="s">
        <v>72</v>
      </c>
      <c r="J12306" s="59">
        <v>25865790</v>
      </c>
      <c r="K12306" s="59" t="s">
        <v>12808</v>
      </c>
      <c r="L12306" s="61" t="s">
        <v>81</v>
      </c>
      <c r="M12306" s="61">
        <f>VLOOKUP(H12306,zdroj!C:F,4,0)</f>
        <v>0</v>
      </c>
      <c r="N12306" s="61" t="str">
        <f t="shared" si="384"/>
        <v>-</v>
      </c>
      <c r="P12306" s="73" t="str">
        <f t="shared" si="385"/>
        <v/>
      </c>
      <c r="Q12306" s="61" t="s">
        <v>86</v>
      </c>
    </row>
    <row r="12307" spans="8:17" x14ac:dyDescent="0.25">
      <c r="H12307" s="59">
        <v>116963</v>
      </c>
      <c r="I12307" s="59" t="s">
        <v>72</v>
      </c>
      <c r="J12307" s="59">
        <v>25867911</v>
      </c>
      <c r="K12307" s="59" t="s">
        <v>12809</v>
      </c>
      <c r="L12307" s="61" t="s">
        <v>81</v>
      </c>
      <c r="M12307" s="61">
        <f>VLOOKUP(H12307,zdroj!C:F,4,0)</f>
        <v>0</v>
      </c>
      <c r="N12307" s="61" t="str">
        <f t="shared" si="384"/>
        <v>-</v>
      </c>
      <c r="P12307" s="73" t="str">
        <f t="shared" si="385"/>
        <v/>
      </c>
      <c r="Q12307" s="61" t="s">
        <v>86</v>
      </c>
    </row>
    <row r="12308" spans="8:17" x14ac:dyDescent="0.25">
      <c r="H12308" s="59">
        <v>116963</v>
      </c>
      <c r="I12308" s="59" t="s">
        <v>72</v>
      </c>
      <c r="J12308" s="59">
        <v>25876155</v>
      </c>
      <c r="K12308" s="59" t="s">
        <v>12810</v>
      </c>
      <c r="L12308" s="61" t="s">
        <v>81</v>
      </c>
      <c r="M12308" s="61">
        <f>VLOOKUP(H12308,zdroj!C:F,4,0)</f>
        <v>0</v>
      </c>
      <c r="N12308" s="61" t="str">
        <f t="shared" si="384"/>
        <v>-</v>
      </c>
      <c r="P12308" s="73" t="str">
        <f t="shared" si="385"/>
        <v/>
      </c>
      <c r="Q12308" s="61" t="s">
        <v>86</v>
      </c>
    </row>
    <row r="12309" spans="8:17" x14ac:dyDescent="0.25">
      <c r="H12309" s="59">
        <v>116963</v>
      </c>
      <c r="I12309" s="59" t="s">
        <v>72</v>
      </c>
      <c r="J12309" s="59">
        <v>25881299</v>
      </c>
      <c r="K12309" s="59" t="s">
        <v>12811</v>
      </c>
      <c r="L12309" s="61" t="s">
        <v>81</v>
      </c>
      <c r="M12309" s="61">
        <f>VLOOKUP(H12309,zdroj!C:F,4,0)</f>
        <v>0</v>
      </c>
      <c r="N12309" s="61" t="str">
        <f t="shared" si="384"/>
        <v>-</v>
      </c>
      <c r="P12309" s="73" t="str">
        <f t="shared" si="385"/>
        <v/>
      </c>
      <c r="Q12309" s="61" t="s">
        <v>86</v>
      </c>
    </row>
    <row r="12310" spans="8:17" x14ac:dyDescent="0.25">
      <c r="H12310" s="59">
        <v>116963</v>
      </c>
      <c r="I12310" s="59" t="s">
        <v>72</v>
      </c>
      <c r="J12310" s="59">
        <v>25883208</v>
      </c>
      <c r="K12310" s="59" t="s">
        <v>12812</v>
      </c>
      <c r="L12310" s="61" t="s">
        <v>81</v>
      </c>
      <c r="M12310" s="61">
        <f>VLOOKUP(H12310,zdroj!C:F,4,0)</f>
        <v>0</v>
      </c>
      <c r="N12310" s="61" t="str">
        <f t="shared" si="384"/>
        <v>-</v>
      </c>
      <c r="P12310" s="73" t="str">
        <f t="shared" si="385"/>
        <v/>
      </c>
      <c r="Q12310" s="61" t="s">
        <v>86</v>
      </c>
    </row>
    <row r="12311" spans="8:17" x14ac:dyDescent="0.25">
      <c r="H12311" s="59">
        <v>116963</v>
      </c>
      <c r="I12311" s="59" t="s">
        <v>72</v>
      </c>
      <c r="J12311" s="59">
        <v>25884140</v>
      </c>
      <c r="K12311" s="59" t="s">
        <v>12813</v>
      </c>
      <c r="L12311" s="61" t="s">
        <v>81</v>
      </c>
      <c r="M12311" s="61">
        <f>VLOOKUP(H12311,zdroj!C:F,4,0)</f>
        <v>0</v>
      </c>
      <c r="N12311" s="61" t="str">
        <f t="shared" si="384"/>
        <v>-</v>
      </c>
      <c r="P12311" s="73" t="str">
        <f t="shared" si="385"/>
        <v/>
      </c>
      <c r="Q12311" s="61" t="s">
        <v>86</v>
      </c>
    </row>
    <row r="12312" spans="8:17" x14ac:dyDescent="0.25">
      <c r="H12312" s="59">
        <v>116963</v>
      </c>
      <c r="I12312" s="59" t="s">
        <v>72</v>
      </c>
      <c r="J12312" s="59">
        <v>25888978</v>
      </c>
      <c r="K12312" s="59" t="s">
        <v>12814</v>
      </c>
      <c r="L12312" s="61" t="s">
        <v>81</v>
      </c>
      <c r="M12312" s="61">
        <f>VLOOKUP(H12312,zdroj!C:F,4,0)</f>
        <v>0</v>
      </c>
      <c r="N12312" s="61" t="str">
        <f t="shared" si="384"/>
        <v>-</v>
      </c>
      <c r="P12312" s="73" t="str">
        <f t="shared" si="385"/>
        <v/>
      </c>
      <c r="Q12312" s="61" t="s">
        <v>86</v>
      </c>
    </row>
    <row r="12313" spans="8:17" x14ac:dyDescent="0.25">
      <c r="H12313" s="59">
        <v>116963</v>
      </c>
      <c r="I12313" s="59" t="s">
        <v>72</v>
      </c>
      <c r="J12313" s="59">
        <v>25891014</v>
      </c>
      <c r="K12313" s="59" t="s">
        <v>12815</v>
      </c>
      <c r="L12313" s="61" t="s">
        <v>81</v>
      </c>
      <c r="M12313" s="61">
        <f>VLOOKUP(H12313,zdroj!C:F,4,0)</f>
        <v>0</v>
      </c>
      <c r="N12313" s="61" t="str">
        <f t="shared" si="384"/>
        <v>-</v>
      </c>
      <c r="P12313" s="73" t="str">
        <f t="shared" si="385"/>
        <v/>
      </c>
      <c r="Q12313" s="61" t="s">
        <v>86</v>
      </c>
    </row>
    <row r="12314" spans="8:17" x14ac:dyDescent="0.25">
      <c r="H12314" s="59">
        <v>116963</v>
      </c>
      <c r="I12314" s="59" t="s">
        <v>72</v>
      </c>
      <c r="J12314" s="59">
        <v>25898230</v>
      </c>
      <c r="K12314" s="59" t="s">
        <v>12816</v>
      </c>
      <c r="L12314" s="61" t="s">
        <v>81</v>
      </c>
      <c r="M12314" s="61">
        <f>VLOOKUP(H12314,zdroj!C:F,4,0)</f>
        <v>0</v>
      </c>
      <c r="N12314" s="61" t="str">
        <f t="shared" si="384"/>
        <v>-</v>
      </c>
      <c r="P12314" s="73" t="str">
        <f t="shared" si="385"/>
        <v/>
      </c>
      <c r="Q12314" s="61" t="s">
        <v>86</v>
      </c>
    </row>
    <row r="12315" spans="8:17" x14ac:dyDescent="0.25">
      <c r="H12315" s="59">
        <v>116963</v>
      </c>
      <c r="I12315" s="59" t="s">
        <v>72</v>
      </c>
      <c r="J12315" s="59">
        <v>25899201</v>
      </c>
      <c r="K12315" s="59" t="s">
        <v>12817</v>
      </c>
      <c r="L12315" s="61" t="s">
        <v>81</v>
      </c>
      <c r="M12315" s="61">
        <f>VLOOKUP(H12315,zdroj!C:F,4,0)</f>
        <v>0</v>
      </c>
      <c r="N12315" s="61" t="str">
        <f t="shared" si="384"/>
        <v>-</v>
      </c>
      <c r="P12315" s="73" t="str">
        <f t="shared" si="385"/>
        <v/>
      </c>
      <c r="Q12315" s="61" t="s">
        <v>86</v>
      </c>
    </row>
    <row r="12316" spans="8:17" x14ac:dyDescent="0.25">
      <c r="H12316" s="59">
        <v>116963</v>
      </c>
      <c r="I12316" s="59" t="s">
        <v>72</v>
      </c>
      <c r="J12316" s="59">
        <v>25899503</v>
      </c>
      <c r="K12316" s="59" t="s">
        <v>12818</v>
      </c>
      <c r="L12316" s="61" t="s">
        <v>81</v>
      </c>
      <c r="M12316" s="61">
        <f>VLOOKUP(H12316,zdroj!C:F,4,0)</f>
        <v>0</v>
      </c>
      <c r="N12316" s="61" t="str">
        <f t="shared" si="384"/>
        <v>-</v>
      </c>
      <c r="P12316" s="73" t="str">
        <f t="shared" si="385"/>
        <v/>
      </c>
      <c r="Q12316" s="61" t="s">
        <v>86</v>
      </c>
    </row>
    <row r="12317" spans="8:17" x14ac:dyDescent="0.25">
      <c r="H12317" s="59">
        <v>116963</v>
      </c>
      <c r="I12317" s="59" t="s">
        <v>72</v>
      </c>
      <c r="J12317" s="59">
        <v>25901559</v>
      </c>
      <c r="K12317" s="59" t="s">
        <v>12819</v>
      </c>
      <c r="L12317" s="61" t="s">
        <v>81</v>
      </c>
      <c r="M12317" s="61">
        <f>VLOOKUP(H12317,zdroj!C:F,4,0)</f>
        <v>0</v>
      </c>
      <c r="N12317" s="61" t="str">
        <f t="shared" si="384"/>
        <v>-</v>
      </c>
      <c r="P12317" s="73" t="str">
        <f t="shared" si="385"/>
        <v/>
      </c>
      <c r="Q12317" s="61" t="s">
        <v>86</v>
      </c>
    </row>
    <row r="12318" spans="8:17" x14ac:dyDescent="0.25">
      <c r="H12318" s="59">
        <v>116963</v>
      </c>
      <c r="I12318" s="59" t="s">
        <v>72</v>
      </c>
      <c r="J12318" s="59">
        <v>25902105</v>
      </c>
      <c r="K12318" s="59" t="s">
        <v>12820</v>
      </c>
      <c r="L12318" s="61" t="s">
        <v>81</v>
      </c>
      <c r="M12318" s="61">
        <f>VLOOKUP(H12318,zdroj!C:F,4,0)</f>
        <v>0</v>
      </c>
      <c r="N12318" s="61" t="str">
        <f t="shared" si="384"/>
        <v>-</v>
      </c>
      <c r="P12318" s="73" t="str">
        <f t="shared" si="385"/>
        <v/>
      </c>
      <c r="Q12318" s="61" t="s">
        <v>86</v>
      </c>
    </row>
    <row r="12319" spans="8:17" x14ac:dyDescent="0.25">
      <c r="H12319" s="59">
        <v>116963</v>
      </c>
      <c r="I12319" s="59" t="s">
        <v>72</v>
      </c>
      <c r="J12319" s="59">
        <v>25906615</v>
      </c>
      <c r="K12319" s="59" t="s">
        <v>12821</v>
      </c>
      <c r="L12319" s="61" t="s">
        <v>81</v>
      </c>
      <c r="M12319" s="61">
        <f>VLOOKUP(H12319,zdroj!C:F,4,0)</f>
        <v>0</v>
      </c>
      <c r="N12319" s="61" t="str">
        <f t="shared" si="384"/>
        <v>-</v>
      </c>
      <c r="P12319" s="73" t="str">
        <f t="shared" si="385"/>
        <v/>
      </c>
      <c r="Q12319" s="61" t="s">
        <v>86</v>
      </c>
    </row>
    <row r="12320" spans="8:17" x14ac:dyDescent="0.25">
      <c r="H12320" s="59">
        <v>116963</v>
      </c>
      <c r="I12320" s="59" t="s">
        <v>72</v>
      </c>
      <c r="J12320" s="59">
        <v>25909282</v>
      </c>
      <c r="K12320" s="59" t="s">
        <v>12822</v>
      </c>
      <c r="L12320" s="61" t="s">
        <v>81</v>
      </c>
      <c r="M12320" s="61">
        <f>VLOOKUP(H12320,zdroj!C:F,4,0)</f>
        <v>0</v>
      </c>
      <c r="N12320" s="61" t="str">
        <f t="shared" si="384"/>
        <v>-</v>
      </c>
      <c r="P12320" s="73" t="str">
        <f t="shared" si="385"/>
        <v/>
      </c>
      <c r="Q12320" s="61" t="s">
        <v>86</v>
      </c>
    </row>
    <row r="12321" spans="8:17" x14ac:dyDescent="0.25">
      <c r="H12321" s="59">
        <v>116963</v>
      </c>
      <c r="I12321" s="59" t="s">
        <v>72</v>
      </c>
      <c r="J12321" s="59">
        <v>25909339</v>
      </c>
      <c r="K12321" s="59" t="s">
        <v>12823</v>
      </c>
      <c r="L12321" s="61" t="s">
        <v>81</v>
      </c>
      <c r="M12321" s="61">
        <f>VLOOKUP(H12321,zdroj!C:F,4,0)</f>
        <v>0</v>
      </c>
      <c r="N12321" s="61" t="str">
        <f t="shared" si="384"/>
        <v>-</v>
      </c>
      <c r="P12321" s="73" t="str">
        <f t="shared" si="385"/>
        <v/>
      </c>
      <c r="Q12321" s="61" t="s">
        <v>86</v>
      </c>
    </row>
    <row r="12322" spans="8:17" x14ac:dyDescent="0.25">
      <c r="H12322" s="59">
        <v>116963</v>
      </c>
      <c r="I12322" s="59" t="s">
        <v>72</v>
      </c>
      <c r="J12322" s="59">
        <v>26144603</v>
      </c>
      <c r="K12322" s="59" t="s">
        <v>12824</v>
      </c>
      <c r="L12322" s="61" t="s">
        <v>81</v>
      </c>
      <c r="M12322" s="61">
        <f>VLOOKUP(H12322,zdroj!C:F,4,0)</f>
        <v>0</v>
      </c>
      <c r="N12322" s="61" t="str">
        <f t="shared" si="384"/>
        <v>-</v>
      </c>
      <c r="P12322" s="73" t="str">
        <f t="shared" si="385"/>
        <v/>
      </c>
      <c r="Q12322" s="61" t="s">
        <v>86</v>
      </c>
    </row>
    <row r="12323" spans="8:17" x14ac:dyDescent="0.25">
      <c r="H12323" s="59">
        <v>116963</v>
      </c>
      <c r="I12323" s="59" t="s">
        <v>72</v>
      </c>
      <c r="J12323" s="59">
        <v>26144611</v>
      </c>
      <c r="K12323" s="59" t="s">
        <v>12825</v>
      </c>
      <c r="L12323" s="61" t="s">
        <v>81</v>
      </c>
      <c r="M12323" s="61">
        <f>VLOOKUP(H12323,zdroj!C:F,4,0)</f>
        <v>0</v>
      </c>
      <c r="N12323" s="61" t="str">
        <f t="shared" si="384"/>
        <v>-</v>
      </c>
      <c r="P12323" s="73" t="str">
        <f t="shared" si="385"/>
        <v/>
      </c>
      <c r="Q12323" s="61" t="s">
        <v>86</v>
      </c>
    </row>
    <row r="12324" spans="8:17" x14ac:dyDescent="0.25">
      <c r="H12324" s="59">
        <v>116963</v>
      </c>
      <c r="I12324" s="59" t="s">
        <v>72</v>
      </c>
      <c r="J12324" s="59">
        <v>26188716</v>
      </c>
      <c r="K12324" s="59" t="s">
        <v>12826</v>
      </c>
      <c r="L12324" s="61" t="s">
        <v>114</v>
      </c>
      <c r="M12324" s="61">
        <f>VLOOKUP(H12324,zdroj!C:F,4,0)</f>
        <v>0</v>
      </c>
      <c r="N12324" s="61" t="str">
        <f t="shared" si="384"/>
        <v>katC</v>
      </c>
      <c r="P12324" s="73" t="str">
        <f t="shared" si="385"/>
        <v/>
      </c>
      <c r="Q12324" s="61" t="s">
        <v>31</v>
      </c>
    </row>
    <row r="12325" spans="8:17" x14ac:dyDescent="0.25">
      <c r="H12325" s="59">
        <v>116963</v>
      </c>
      <c r="I12325" s="59" t="s">
        <v>72</v>
      </c>
      <c r="J12325" s="59">
        <v>26406951</v>
      </c>
      <c r="K12325" s="59" t="s">
        <v>12827</v>
      </c>
      <c r="L12325" s="61" t="s">
        <v>81</v>
      </c>
      <c r="M12325" s="61">
        <f>VLOOKUP(H12325,zdroj!C:F,4,0)</f>
        <v>0</v>
      </c>
      <c r="N12325" s="61" t="str">
        <f t="shared" si="384"/>
        <v>-</v>
      </c>
      <c r="P12325" s="73" t="str">
        <f t="shared" si="385"/>
        <v/>
      </c>
      <c r="Q12325" s="61" t="s">
        <v>86</v>
      </c>
    </row>
    <row r="12326" spans="8:17" x14ac:dyDescent="0.25">
      <c r="H12326" s="59">
        <v>116963</v>
      </c>
      <c r="I12326" s="59" t="s">
        <v>72</v>
      </c>
      <c r="J12326" s="59">
        <v>26406969</v>
      </c>
      <c r="K12326" s="59" t="s">
        <v>12828</v>
      </c>
      <c r="L12326" s="61" t="s">
        <v>81</v>
      </c>
      <c r="M12326" s="61">
        <f>VLOOKUP(H12326,zdroj!C:F,4,0)</f>
        <v>0</v>
      </c>
      <c r="N12326" s="61" t="str">
        <f t="shared" si="384"/>
        <v>-</v>
      </c>
      <c r="P12326" s="73" t="str">
        <f t="shared" si="385"/>
        <v/>
      </c>
      <c r="Q12326" s="61" t="s">
        <v>86</v>
      </c>
    </row>
    <row r="12327" spans="8:17" x14ac:dyDescent="0.25">
      <c r="H12327" s="59">
        <v>116963</v>
      </c>
      <c r="I12327" s="59" t="s">
        <v>72</v>
      </c>
      <c r="J12327" s="59">
        <v>26406977</v>
      </c>
      <c r="K12327" s="59" t="s">
        <v>12829</v>
      </c>
      <c r="L12327" s="61" t="s">
        <v>81</v>
      </c>
      <c r="M12327" s="61">
        <f>VLOOKUP(H12327,zdroj!C:F,4,0)</f>
        <v>0</v>
      </c>
      <c r="N12327" s="61" t="str">
        <f t="shared" si="384"/>
        <v>-</v>
      </c>
      <c r="P12327" s="73" t="str">
        <f t="shared" si="385"/>
        <v/>
      </c>
      <c r="Q12327" s="61" t="s">
        <v>86</v>
      </c>
    </row>
    <row r="12328" spans="8:17" x14ac:dyDescent="0.25">
      <c r="H12328" s="59">
        <v>116963</v>
      </c>
      <c r="I12328" s="59" t="s">
        <v>72</v>
      </c>
      <c r="J12328" s="59">
        <v>26406985</v>
      </c>
      <c r="K12328" s="59" t="s">
        <v>12830</v>
      </c>
      <c r="L12328" s="61" t="s">
        <v>114</v>
      </c>
      <c r="M12328" s="61">
        <f>VLOOKUP(H12328,zdroj!C:F,4,0)</f>
        <v>0</v>
      </c>
      <c r="N12328" s="61" t="str">
        <f t="shared" si="384"/>
        <v>katC</v>
      </c>
      <c r="P12328" s="73" t="str">
        <f t="shared" si="385"/>
        <v/>
      </c>
      <c r="Q12328" s="61" t="s">
        <v>31</v>
      </c>
    </row>
    <row r="12329" spans="8:17" x14ac:dyDescent="0.25">
      <c r="H12329" s="59">
        <v>116963</v>
      </c>
      <c r="I12329" s="59" t="s">
        <v>72</v>
      </c>
      <c r="J12329" s="59">
        <v>26406993</v>
      </c>
      <c r="K12329" s="59" t="s">
        <v>12831</v>
      </c>
      <c r="L12329" s="61" t="s">
        <v>81</v>
      </c>
      <c r="M12329" s="61">
        <f>VLOOKUP(H12329,zdroj!C:F,4,0)</f>
        <v>0</v>
      </c>
      <c r="N12329" s="61" t="str">
        <f t="shared" si="384"/>
        <v>-</v>
      </c>
      <c r="P12329" s="73" t="str">
        <f t="shared" si="385"/>
        <v/>
      </c>
      <c r="Q12329" s="61" t="s">
        <v>86</v>
      </c>
    </row>
    <row r="12330" spans="8:17" x14ac:dyDescent="0.25">
      <c r="H12330" s="59">
        <v>116963</v>
      </c>
      <c r="I12330" s="59" t="s">
        <v>72</v>
      </c>
      <c r="J12330" s="59">
        <v>26407001</v>
      </c>
      <c r="K12330" s="59" t="s">
        <v>12832</v>
      </c>
      <c r="L12330" s="61" t="s">
        <v>81</v>
      </c>
      <c r="M12330" s="61">
        <f>VLOOKUP(H12330,zdroj!C:F,4,0)</f>
        <v>0</v>
      </c>
      <c r="N12330" s="61" t="str">
        <f t="shared" si="384"/>
        <v>-</v>
      </c>
      <c r="P12330" s="73" t="str">
        <f t="shared" si="385"/>
        <v/>
      </c>
      <c r="Q12330" s="61" t="s">
        <v>86</v>
      </c>
    </row>
    <row r="12331" spans="8:17" x14ac:dyDescent="0.25">
      <c r="H12331" s="59">
        <v>116963</v>
      </c>
      <c r="I12331" s="59" t="s">
        <v>72</v>
      </c>
      <c r="J12331" s="59">
        <v>26407027</v>
      </c>
      <c r="K12331" s="59" t="s">
        <v>12833</v>
      </c>
      <c r="L12331" s="61" t="s">
        <v>114</v>
      </c>
      <c r="M12331" s="61">
        <f>VLOOKUP(H12331,zdroj!C:F,4,0)</f>
        <v>0</v>
      </c>
      <c r="N12331" s="61" t="str">
        <f t="shared" si="384"/>
        <v>katC</v>
      </c>
      <c r="P12331" s="73" t="str">
        <f t="shared" si="385"/>
        <v/>
      </c>
      <c r="Q12331" s="61" t="s">
        <v>31</v>
      </c>
    </row>
    <row r="12332" spans="8:17" x14ac:dyDescent="0.25">
      <c r="H12332" s="59">
        <v>116963</v>
      </c>
      <c r="I12332" s="59" t="s">
        <v>72</v>
      </c>
      <c r="J12332" s="59">
        <v>26517761</v>
      </c>
      <c r="K12332" s="59" t="s">
        <v>12834</v>
      </c>
      <c r="L12332" s="61" t="s">
        <v>81</v>
      </c>
      <c r="M12332" s="61">
        <f>VLOOKUP(H12332,zdroj!C:F,4,0)</f>
        <v>0</v>
      </c>
      <c r="N12332" s="61" t="str">
        <f t="shared" si="384"/>
        <v>-</v>
      </c>
      <c r="P12332" s="73" t="str">
        <f t="shared" si="385"/>
        <v/>
      </c>
      <c r="Q12332" s="61" t="s">
        <v>86</v>
      </c>
    </row>
    <row r="12333" spans="8:17" x14ac:dyDescent="0.25">
      <c r="H12333" s="59">
        <v>116963</v>
      </c>
      <c r="I12333" s="59" t="s">
        <v>72</v>
      </c>
      <c r="J12333" s="59">
        <v>26526093</v>
      </c>
      <c r="K12333" s="59" t="s">
        <v>12835</v>
      </c>
      <c r="L12333" s="61" t="s">
        <v>81</v>
      </c>
      <c r="M12333" s="61">
        <f>VLOOKUP(H12333,zdroj!C:F,4,0)</f>
        <v>0</v>
      </c>
      <c r="N12333" s="61" t="str">
        <f t="shared" si="384"/>
        <v>-</v>
      </c>
      <c r="P12333" s="73" t="str">
        <f t="shared" si="385"/>
        <v/>
      </c>
      <c r="Q12333" s="61" t="s">
        <v>86</v>
      </c>
    </row>
    <row r="12334" spans="8:17" x14ac:dyDescent="0.25">
      <c r="H12334" s="59">
        <v>116963</v>
      </c>
      <c r="I12334" s="59" t="s">
        <v>72</v>
      </c>
      <c r="J12334" s="59">
        <v>26599104</v>
      </c>
      <c r="K12334" s="59" t="s">
        <v>12836</v>
      </c>
      <c r="L12334" s="61" t="s">
        <v>81</v>
      </c>
      <c r="M12334" s="61">
        <f>VLOOKUP(H12334,zdroj!C:F,4,0)</f>
        <v>0</v>
      </c>
      <c r="N12334" s="61" t="str">
        <f t="shared" si="384"/>
        <v>-</v>
      </c>
      <c r="P12334" s="73" t="str">
        <f t="shared" si="385"/>
        <v/>
      </c>
      <c r="Q12334" s="61" t="s">
        <v>86</v>
      </c>
    </row>
    <row r="12335" spans="8:17" x14ac:dyDescent="0.25">
      <c r="H12335" s="59">
        <v>116963</v>
      </c>
      <c r="I12335" s="59" t="s">
        <v>72</v>
      </c>
      <c r="J12335" s="59">
        <v>26599112</v>
      </c>
      <c r="K12335" s="59" t="s">
        <v>12837</v>
      </c>
      <c r="L12335" s="61" t="s">
        <v>81</v>
      </c>
      <c r="M12335" s="61">
        <f>VLOOKUP(H12335,zdroj!C:F,4,0)</f>
        <v>0</v>
      </c>
      <c r="N12335" s="61" t="str">
        <f t="shared" si="384"/>
        <v>-</v>
      </c>
      <c r="P12335" s="73" t="str">
        <f t="shared" si="385"/>
        <v/>
      </c>
      <c r="Q12335" s="61" t="s">
        <v>86</v>
      </c>
    </row>
    <row r="12336" spans="8:17" x14ac:dyDescent="0.25">
      <c r="H12336" s="59">
        <v>116963</v>
      </c>
      <c r="I12336" s="59" t="s">
        <v>72</v>
      </c>
      <c r="J12336" s="59">
        <v>26656701</v>
      </c>
      <c r="K12336" s="59" t="s">
        <v>12838</v>
      </c>
      <c r="L12336" s="61" t="s">
        <v>81</v>
      </c>
      <c r="M12336" s="61">
        <f>VLOOKUP(H12336,zdroj!C:F,4,0)</f>
        <v>0</v>
      </c>
      <c r="N12336" s="61" t="str">
        <f t="shared" si="384"/>
        <v>-</v>
      </c>
      <c r="P12336" s="73" t="str">
        <f t="shared" si="385"/>
        <v/>
      </c>
      <c r="Q12336" s="61" t="s">
        <v>86</v>
      </c>
    </row>
    <row r="12337" spans="8:17" x14ac:dyDescent="0.25">
      <c r="H12337" s="59">
        <v>116963</v>
      </c>
      <c r="I12337" s="59" t="s">
        <v>72</v>
      </c>
      <c r="J12337" s="59">
        <v>26656710</v>
      </c>
      <c r="K12337" s="59" t="s">
        <v>12839</v>
      </c>
      <c r="L12337" s="61" t="s">
        <v>81</v>
      </c>
      <c r="M12337" s="61">
        <f>VLOOKUP(H12337,zdroj!C:F,4,0)</f>
        <v>0</v>
      </c>
      <c r="N12337" s="61" t="str">
        <f t="shared" si="384"/>
        <v>-</v>
      </c>
      <c r="P12337" s="73" t="str">
        <f t="shared" si="385"/>
        <v/>
      </c>
      <c r="Q12337" s="61" t="s">
        <v>86</v>
      </c>
    </row>
    <row r="12338" spans="8:17" x14ac:dyDescent="0.25">
      <c r="H12338" s="59">
        <v>116963</v>
      </c>
      <c r="I12338" s="59" t="s">
        <v>72</v>
      </c>
      <c r="J12338" s="59">
        <v>26699184</v>
      </c>
      <c r="K12338" s="59" t="s">
        <v>12840</v>
      </c>
      <c r="L12338" s="61" t="s">
        <v>114</v>
      </c>
      <c r="M12338" s="61">
        <f>VLOOKUP(H12338,zdroj!C:F,4,0)</f>
        <v>0</v>
      </c>
      <c r="N12338" s="61" t="str">
        <f t="shared" si="384"/>
        <v>katC</v>
      </c>
      <c r="P12338" s="73" t="str">
        <f t="shared" si="385"/>
        <v/>
      </c>
      <c r="Q12338" s="61" t="s">
        <v>31</v>
      </c>
    </row>
    <row r="12339" spans="8:17" x14ac:dyDescent="0.25">
      <c r="H12339" s="59">
        <v>116963</v>
      </c>
      <c r="I12339" s="59" t="s">
        <v>72</v>
      </c>
      <c r="J12339" s="59">
        <v>26737566</v>
      </c>
      <c r="K12339" s="59" t="s">
        <v>12841</v>
      </c>
      <c r="L12339" s="61" t="s">
        <v>114</v>
      </c>
      <c r="M12339" s="61">
        <f>VLOOKUP(H12339,zdroj!C:F,4,0)</f>
        <v>0</v>
      </c>
      <c r="N12339" s="61" t="str">
        <f t="shared" si="384"/>
        <v>katC</v>
      </c>
      <c r="P12339" s="73" t="str">
        <f t="shared" si="385"/>
        <v/>
      </c>
      <c r="Q12339" s="61" t="s">
        <v>31</v>
      </c>
    </row>
    <row r="12340" spans="8:17" x14ac:dyDescent="0.25">
      <c r="H12340" s="59">
        <v>116963</v>
      </c>
      <c r="I12340" s="59" t="s">
        <v>72</v>
      </c>
      <c r="J12340" s="59">
        <v>26762609</v>
      </c>
      <c r="K12340" s="59" t="s">
        <v>12842</v>
      </c>
      <c r="L12340" s="61" t="s">
        <v>81</v>
      </c>
      <c r="M12340" s="61">
        <f>VLOOKUP(H12340,zdroj!C:F,4,0)</f>
        <v>0</v>
      </c>
      <c r="N12340" s="61" t="str">
        <f t="shared" si="384"/>
        <v>-</v>
      </c>
      <c r="P12340" s="73" t="str">
        <f t="shared" si="385"/>
        <v/>
      </c>
      <c r="Q12340" s="61" t="s">
        <v>86</v>
      </c>
    </row>
    <row r="12341" spans="8:17" x14ac:dyDescent="0.25">
      <c r="H12341" s="59">
        <v>116963</v>
      </c>
      <c r="I12341" s="59" t="s">
        <v>72</v>
      </c>
      <c r="J12341" s="59">
        <v>26888696</v>
      </c>
      <c r="K12341" s="59" t="s">
        <v>12843</v>
      </c>
      <c r="L12341" s="61" t="s">
        <v>114</v>
      </c>
      <c r="M12341" s="61">
        <f>VLOOKUP(H12341,zdroj!C:F,4,0)</f>
        <v>0</v>
      </c>
      <c r="N12341" s="61" t="str">
        <f t="shared" si="384"/>
        <v>katC</v>
      </c>
      <c r="P12341" s="73" t="str">
        <f t="shared" si="385"/>
        <v/>
      </c>
      <c r="Q12341" s="61" t="s">
        <v>31</v>
      </c>
    </row>
    <row r="12342" spans="8:17" x14ac:dyDescent="0.25">
      <c r="H12342" s="59">
        <v>116963</v>
      </c>
      <c r="I12342" s="59" t="s">
        <v>72</v>
      </c>
      <c r="J12342" s="59">
        <v>26888700</v>
      </c>
      <c r="K12342" s="59" t="s">
        <v>12844</v>
      </c>
      <c r="L12342" s="61" t="s">
        <v>114</v>
      </c>
      <c r="M12342" s="61">
        <f>VLOOKUP(H12342,zdroj!C:F,4,0)</f>
        <v>0</v>
      </c>
      <c r="N12342" s="61" t="str">
        <f t="shared" si="384"/>
        <v>katC</v>
      </c>
      <c r="P12342" s="73" t="str">
        <f t="shared" si="385"/>
        <v/>
      </c>
      <c r="Q12342" s="61" t="s">
        <v>31</v>
      </c>
    </row>
    <row r="12343" spans="8:17" x14ac:dyDescent="0.25">
      <c r="H12343" s="59">
        <v>116963</v>
      </c>
      <c r="I12343" s="59" t="s">
        <v>72</v>
      </c>
      <c r="J12343" s="59">
        <v>26888718</v>
      </c>
      <c r="K12343" s="59" t="s">
        <v>12845</v>
      </c>
      <c r="L12343" s="61" t="s">
        <v>114</v>
      </c>
      <c r="M12343" s="61">
        <f>VLOOKUP(H12343,zdroj!C:F,4,0)</f>
        <v>0</v>
      </c>
      <c r="N12343" s="61" t="str">
        <f t="shared" si="384"/>
        <v>katC</v>
      </c>
      <c r="P12343" s="73" t="str">
        <f t="shared" si="385"/>
        <v/>
      </c>
      <c r="Q12343" s="61" t="s">
        <v>31</v>
      </c>
    </row>
    <row r="12344" spans="8:17" x14ac:dyDescent="0.25">
      <c r="H12344" s="59">
        <v>116963</v>
      </c>
      <c r="I12344" s="59" t="s">
        <v>72</v>
      </c>
      <c r="J12344" s="59">
        <v>26888726</v>
      </c>
      <c r="K12344" s="59" t="s">
        <v>12846</v>
      </c>
      <c r="L12344" s="61" t="s">
        <v>114</v>
      </c>
      <c r="M12344" s="61">
        <f>VLOOKUP(H12344,zdroj!C:F,4,0)</f>
        <v>0</v>
      </c>
      <c r="N12344" s="61" t="str">
        <f t="shared" si="384"/>
        <v>katC</v>
      </c>
      <c r="P12344" s="73" t="str">
        <f t="shared" si="385"/>
        <v/>
      </c>
      <c r="Q12344" s="61" t="s">
        <v>31</v>
      </c>
    </row>
    <row r="12345" spans="8:17" x14ac:dyDescent="0.25">
      <c r="H12345" s="59">
        <v>116963</v>
      </c>
      <c r="I12345" s="59" t="s">
        <v>72</v>
      </c>
      <c r="J12345" s="59">
        <v>26888734</v>
      </c>
      <c r="K12345" s="59" t="s">
        <v>12847</v>
      </c>
      <c r="L12345" s="61" t="s">
        <v>114</v>
      </c>
      <c r="M12345" s="61">
        <f>VLOOKUP(H12345,zdroj!C:F,4,0)</f>
        <v>0</v>
      </c>
      <c r="N12345" s="61" t="str">
        <f t="shared" si="384"/>
        <v>katC</v>
      </c>
      <c r="P12345" s="73" t="str">
        <f t="shared" si="385"/>
        <v/>
      </c>
      <c r="Q12345" s="61" t="s">
        <v>31</v>
      </c>
    </row>
    <row r="12346" spans="8:17" x14ac:dyDescent="0.25">
      <c r="H12346" s="59">
        <v>116963</v>
      </c>
      <c r="I12346" s="59" t="s">
        <v>72</v>
      </c>
      <c r="J12346" s="59">
        <v>26888742</v>
      </c>
      <c r="K12346" s="59" t="s">
        <v>12848</v>
      </c>
      <c r="L12346" s="61" t="s">
        <v>81</v>
      </c>
      <c r="M12346" s="61">
        <f>VLOOKUP(H12346,zdroj!C:F,4,0)</f>
        <v>0</v>
      </c>
      <c r="N12346" s="61" t="str">
        <f t="shared" si="384"/>
        <v>-</v>
      </c>
      <c r="P12346" s="73" t="str">
        <f t="shared" si="385"/>
        <v/>
      </c>
      <c r="Q12346" s="61" t="s">
        <v>86</v>
      </c>
    </row>
    <row r="12347" spans="8:17" x14ac:dyDescent="0.25">
      <c r="H12347" s="59">
        <v>116963</v>
      </c>
      <c r="I12347" s="59" t="s">
        <v>72</v>
      </c>
      <c r="J12347" s="59">
        <v>26888751</v>
      </c>
      <c r="K12347" s="59" t="s">
        <v>12849</v>
      </c>
      <c r="L12347" s="61" t="s">
        <v>81</v>
      </c>
      <c r="M12347" s="61">
        <f>VLOOKUP(H12347,zdroj!C:F,4,0)</f>
        <v>0</v>
      </c>
      <c r="N12347" s="61" t="str">
        <f t="shared" si="384"/>
        <v>-</v>
      </c>
      <c r="P12347" s="73" t="str">
        <f t="shared" si="385"/>
        <v/>
      </c>
      <c r="Q12347" s="61" t="s">
        <v>86</v>
      </c>
    </row>
    <row r="12348" spans="8:17" x14ac:dyDescent="0.25">
      <c r="H12348" s="59">
        <v>116963</v>
      </c>
      <c r="I12348" s="59" t="s">
        <v>72</v>
      </c>
      <c r="J12348" s="59">
        <v>26888769</v>
      </c>
      <c r="K12348" s="59" t="s">
        <v>12850</v>
      </c>
      <c r="L12348" s="61" t="s">
        <v>81</v>
      </c>
      <c r="M12348" s="61">
        <f>VLOOKUP(H12348,zdroj!C:F,4,0)</f>
        <v>0</v>
      </c>
      <c r="N12348" s="61" t="str">
        <f t="shared" si="384"/>
        <v>-</v>
      </c>
      <c r="P12348" s="73" t="str">
        <f t="shared" si="385"/>
        <v/>
      </c>
      <c r="Q12348" s="61" t="s">
        <v>86</v>
      </c>
    </row>
    <row r="12349" spans="8:17" x14ac:dyDescent="0.25">
      <c r="H12349" s="59">
        <v>116963</v>
      </c>
      <c r="I12349" s="59" t="s">
        <v>72</v>
      </c>
      <c r="J12349" s="59">
        <v>26888777</v>
      </c>
      <c r="K12349" s="59" t="s">
        <v>12851</v>
      </c>
      <c r="L12349" s="61" t="s">
        <v>81</v>
      </c>
      <c r="M12349" s="61">
        <f>VLOOKUP(H12349,zdroj!C:F,4,0)</f>
        <v>0</v>
      </c>
      <c r="N12349" s="61" t="str">
        <f t="shared" si="384"/>
        <v>-</v>
      </c>
      <c r="P12349" s="73" t="str">
        <f t="shared" si="385"/>
        <v/>
      </c>
      <c r="Q12349" s="61" t="s">
        <v>86</v>
      </c>
    </row>
    <row r="12350" spans="8:17" x14ac:dyDescent="0.25">
      <c r="H12350" s="59">
        <v>116963</v>
      </c>
      <c r="I12350" s="59" t="s">
        <v>72</v>
      </c>
      <c r="J12350" s="59">
        <v>26888785</v>
      </c>
      <c r="K12350" s="59" t="s">
        <v>12852</v>
      </c>
      <c r="L12350" s="61" t="s">
        <v>81</v>
      </c>
      <c r="M12350" s="61">
        <f>VLOOKUP(H12350,zdroj!C:F,4,0)</f>
        <v>0</v>
      </c>
      <c r="N12350" s="61" t="str">
        <f t="shared" si="384"/>
        <v>-</v>
      </c>
      <c r="P12350" s="73" t="str">
        <f t="shared" si="385"/>
        <v/>
      </c>
      <c r="Q12350" s="61" t="s">
        <v>86</v>
      </c>
    </row>
    <row r="12351" spans="8:17" x14ac:dyDescent="0.25">
      <c r="H12351" s="59">
        <v>116963</v>
      </c>
      <c r="I12351" s="59" t="s">
        <v>72</v>
      </c>
      <c r="J12351" s="59">
        <v>26888793</v>
      </c>
      <c r="K12351" s="59" t="s">
        <v>12853</v>
      </c>
      <c r="L12351" s="61" t="s">
        <v>81</v>
      </c>
      <c r="M12351" s="61">
        <f>VLOOKUP(H12351,zdroj!C:F,4,0)</f>
        <v>0</v>
      </c>
      <c r="N12351" s="61" t="str">
        <f t="shared" si="384"/>
        <v>-</v>
      </c>
      <c r="P12351" s="73" t="str">
        <f t="shared" si="385"/>
        <v/>
      </c>
      <c r="Q12351" s="61" t="s">
        <v>86</v>
      </c>
    </row>
    <row r="12352" spans="8:17" x14ac:dyDescent="0.25">
      <c r="H12352" s="59">
        <v>116963</v>
      </c>
      <c r="I12352" s="59" t="s">
        <v>72</v>
      </c>
      <c r="J12352" s="59">
        <v>26888807</v>
      </c>
      <c r="K12352" s="59" t="s">
        <v>12854</v>
      </c>
      <c r="L12352" s="61" t="s">
        <v>81</v>
      </c>
      <c r="M12352" s="61">
        <f>VLOOKUP(H12352,zdroj!C:F,4,0)</f>
        <v>0</v>
      </c>
      <c r="N12352" s="61" t="str">
        <f t="shared" si="384"/>
        <v>-</v>
      </c>
      <c r="P12352" s="73" t="str">
        <f t="shared" si="385"/>
        <v/>
      </c>
      <c r="Q12352" s="61" t="s">
        <v>86</v>
      </c>
    </row>
    <row r="12353" spans="8:17" x14ac:dyDescent="0.25">
      <c r="H12353" s="59">
        <v>116963</v>
      </c>
      <c r="I12353" s="59" t="s">
        <v>72</v>
      </c>
      <c r="J12353" s="59">
        <v>26888815</v>
      </c>
      <c r="K12353" s="59" t="s">
        <v>12855</v>
      </c>
      <c r="L12353" s="61" t="s">
        <v>81</v>
      </c>
      <c r="M12353" s="61">
        <f>VLOOKUP(H12353,zdroj!C:F,4,0)</f>
        <v>0</v>
      </c>
      <c r="N12353" s="61" t="str">
        <f t="shared" si="384"/>
        <v>-</v>
      </c>
      <c r="P12353" s="73" t="str">
        <f t="shared" si="385"/>
        <v/>
      </c>
      <c r="Q12353" s="61" t="s">
        <v>86</v>
      </c>
    </row>
    <row r="12354" spans="8:17" x14ac:dyDescent="0.25">
      <c r="H12354" s="59">
        <v>116963</v>
      </c>
      <c r="I12354" s="59" t="s">
        <v>72</v>
      </c>
      <c r="J12354" s="59">
        <v>26888823</v>
      </c>
      <c r="K12354" s="59" t="s">
        <v>12856</v>
      </c>
      <c r="L12354" s="61" t="s">
        <v>81</v>
      </c>
      <c r="M12354" s="61">
        <f>VLOOKUP(H12354,zdroj!C:F,4,0)</f>
        <v>0</v>
      </c>
      <c r="N12354" s="61" t="str">
        <f t="shared" si="384"/>
        <v>-</v>
      </c>
      <c r="P12354" s="73" t="str">
        <f t="shared" si="385"/>
        <v/>
      </c>
      <c r="Q12354" s="61" t="s">
        <v>86</v>
      </c>
    </row>
    <row r="12355" spans="8:17" x14ac:dyDescent="0.25">
      <c r="H12355" s="59">
        <v>116963</v>
      </c>
      <c r="I12355" s="59" t="s">
        <v>72</v>
      </c>
      <c r="J12355" s="59">
        <v>26888831</v>
      </c>
      <c r="K12355" s="59" t="s">
        <v>12857</v>
      </c>
      <c r="L12355" s="61" t="s">
        <v>81</v>
      </c>
      <c r="M12355" s="61">
        <f>VLOOKUP(H12355,zdroj!C:F,4,0)</f>
        <v>0</v>
      </c>
      <c r="N12355" s="61" t="str">
        <f t="shared" si="384"/>
        <v>-</v>
      </c>
      <c r="P12355" s="73" t="str">
        <f t="shared" si="385"/>
        <v/>
      </c>
      <c r="Q12355" s="61" t="s">
        <v>86</v>
      </c>
    </row>
    <row r="12356" spans="8:17" x14ac:dyDescent="0.25">
      <c r="H12356" s="59">
        <v>116963</v>
      </c>
      <c r="I12356" s="59" t="s">
        <v>72</v>
      </c>
      <c r="J12356" s="59">
        <v>26888840</v>
      </c>
      <c r="K12356" s="59" t="s">
        <v>12858</v>
      </c>
      <c r="L12356" s="61" t="s">
        <v>81</v>
      </c>
      <c r="M12356" s="61">
        <f>VLOOKUP(H12356,zdroj!C:F,4,0)</f>
        <v>0</v>
      </c>
      <c r="N12356" s="61" t="str">
        <f t="shared" si="384"/>
        <v>-</v>
      </c>
      <c r="P12356" s="73" t="str">
        <f t="shared" si="385"/>
        <v/>
      </c>
      <c r="Q12356" s="61" t="s">
        <v>86</v>
      </c>
    </row>
    <row r="12357" spans="8:17" x14ac:dyDescent="0.25">
      <c r="H12357" s="59">
        <v>116963</v>
      </c>
      <c r="I12357" s="59" t="s">
        <v>72</v>
      </c>
      <c r="J12357" s="59">
        <v>27071235</v>
      </c>
      <c r="K12357" s="59" t="s">
        <v>12859</v>
      </c>
      <c r="L12357" s="61" t="s">
        <v>81</v>
      </c>
      <c r="M12357" s="61">
        <f>VLOOKUP(H12357,zdroj!C:F,4,0)</f>
        <v>0</v>
      </c>
      <c r="N12357" s="61" t="str">
        <f t="shared" si="384"/>
        <v>-</v>
      </c>
      <c r="P12357" s="73" t="str">
        <f t="shared" si="385"/>
        <v/>
      </c>
      <c r="Q12357" s="61" t="s">
        <v>86</v>
      </c>
    </row>
    <row r="12358" spans="8:17" x14ac:dyDescent="0.25">
      <c r="H12358" s="59">
        <v>116963</v>
      </c>
      <c r="I12358" s="59" t="s">
        <v>72</v>
      </c>
      <c r="J12358" s="59">
        <v>27071243</v>
      </c>
      <c r="K12358" s="59" t="s">
        <v>12860</v>
      </c>
      <c r="L12358" s="61" t="s">
        <v>81</v>
      </c>
      <c r="M12358" s="61">
        <f>VLOOKUP(H12358,zdroj!C:F,4,0)</f>
        <v>0</v>
      </c>
      <c r="N12358" s="61" t="str">
        <f t="shared" si="384"/>
        <v>-</v>
      </c>
      <c r="P12358" s="73" t="str">
        <f t="shared" si="385"/>
        <v/>
      </c>
      <c r="Q12358" s="61" t="s">
        <v>86</v>
      </c>
    </row>
    <row r="12359" spans="8:17" x14ac:dyDescent="0.25">
      <c r="H12359" s="59">
        <v>116963</v>
      </c>
      <c r="I12359" s="59" t="s">
        <v>72</v>
      </c>
      <c r="J12359" s="59">
        <v>27119491</v>
      </c>
      <c r="K12359" s="59" t="s">
        <v>12861</v>
      </c>
      <c r="L12359" s="61" t="s">
        <v>114</v>
      </c>
      <c r="M12359" s="61">
        <f>VLOOKUP(H12359,zdroj!C:F,4,0)</f>
        <v>0</v>
      </c>
      <c r="N12359" s="61" t="str">
        <f t="shared" ref="N12359:N12422" si="386">IF(M12359="A",IF(L12359="katA","katB",L12359),L12359)</f>
        <v>katC</v>
      </c>
      <c r="P12359" s="73" t="str">
        <f t="shared" ref="P12359:P12422" si="387">IF(O12359="A",1,"")</f>
        <v/>
      </c>
      <c r="Q12359" s="61" t="s">
        <v>31</v>
      </c>
    </row>
    <row r="12360" spans="8:17" x14ac:dyDescent="0.25">
      <c r="H12360" s="59">
        <v>116963</v>
      </c>
      <c r="I12360" s="59" t="s">
        <v>72</v>
      </c>
      <c r="J12360" s="59">
        <v>27255263</v>
      </c>
      <c r="K12360" s="59" t="s">
        <v>12862</v>
      </c>
      <c r="L12360" s="61" t="s">
        <v>81</v>
      </c>
      <c r="M12360" s="61">
        <f>VLOOKUP(H12360,zdroj!C:F,4,0)</f>
        <v>0</v>
      </c>
      <c r="N12360" s="61" t="str">
        <f t="shared" si="386"/>
        <v>-</v>
      </c>
      <c r="P12360" s="73" t="str">
        <f t="shared" si="387"/>
        <v/>
      </c>
      <c r="Q12360" s="61" t="s">
        <v>86</v>
      </c>
    </row>
    <row r="12361" spans="8:17" x14ac:dyDescent="0.25">
      <c r="H12361" s="59">
        <v>116963</v>
      </c>
      <c r="I12361" s="59" t="s">
        <v>72</v>
      </c>
      <c r="J12361" s="59">
        <v>27259081</v>
      </c>
      <c r="K12361" s="59" t="s">
        <v>12863</v>
      </c>
      <c r="L12361" s="61" t="s">
        <v>81</v>
      </c>
      <c r="M12361" s="61">
        <f>VLOOKUP(H12361,zdroj!C:F,4,0)</f>
        <v>0</v>
      </c>
      <c r="N12361" s="61" t="str">
        <f t="shared" si="386"/>
        <v>-</v>
      </c>
      <c r="P12361" s="73" t="str">
        <f t="shared" si="387"/>
        <v/>
      </c>
      <c r="Q12361" s="61" t="s">
        <v>86</v>
      </c>
    </row>
    <row r="12362" spans="8:17" x14ac:dyDescent="0.25">
      <c r="H12362" s="59">
        <v>116963</v>
      </c>
      <c r="I12362" s="59" t="s">
        <v>72</v>
      </c>
      <c r="J12362" s="59">
        <v>27290417</v>
      </c>
      <c r="K12362" s="59" t="s">
        <v>12864</v>
      </c>
      <c r="L12362" s="61" t="s">
        <v>81</v>
      </c>
      <c r="M12362" s="61">
        <f>VLOOKUP(H12362,zdroj!C:F,4,0)</f>
        <v>0</v>
      </c>
      <c r="N12362" s="61" t="str">
        <f t="shared" si="386"/>
        <v>-</v>
      </c>
      <c r="P12362" s="73" t="str">
        <f t="shared" si="387"/>
        <v/>
      </c>
      <c r="Q12362" s="61" t="s">
        <v>86</v>
      </c>
    </row>
    <row r="12363" spans="8:17" x14ac:dyDescent="0.25">
      <c r="H12363" s="59">
        <v>116963</v>
      </c>
      <c r="I12363" s="59" t="s">
        <v>72</v>
      </c>
      <c r="J12363" s="59">
        <v>27290484</v>
      </c>
      <c r="K12363" s="59" t="s">
        <v>12865</v>
      </c>
      <c r="L12363" s="61" t="s">
        <v>81</v>
      </c>
      <c r="M12363" s="61">
        <f>VLOOKUP(H12363,zdroj!C:F,4,0)</f>
        <v>0</v>
      </c>
      <c r="N12363" s="61" t="str">
        <f t="shared" si="386"/>
        <v>-</v>
      </c>
      <c r="P12363" s="73" t="str">
        <f t="shared" si="387"/>
        <v/>
      </c>
      <c r="Q12363" s="61" t="s">
        <v>86</v>
      </c>
    </row>
    <row r="12364" spans="8:17" x14ac:dyDescent="0.25">
      <c r="H12364" s="59">
        <v>116963</v>
      </c>
      <c r="I12364" s="59" t="s">
        <v>72</v>
      </c>
      <c r="J12364" s="59">
        <v>27290492</v>
      </c>
      <c r="K12364" s="59" t="s">
        <v>12866</v>
      </c>
      <c r="L12364" s="61" t="s">
        <v>81</v>
      </c>
      <c r="M12364" s="61">
        <f>VLOOKUP(H12364,zdroj!C:F,4,0)</f>
        <v>0</v>
      </c>
      <c r="N12364" s="61" t="str">
        <f t="shared" si="386"/>
        <v>-</v>
      </c>
      <c r="P12364" s="73" t="str">
        <f t="shared" si="387"/>
        <v/>
      </c>
      <c r="Q12364" s="61" t="s">
        <v>86</v>
      </c>
    </row>
    <row r="12365" spans="8:17" x14ac:dyDescent="0.25">
      <c r="H12365" s="59">
        <v>116963</v>
      </c>
      <c r="I12365" s="59" t="s">
        <v>72</v>
      </c>
      <c r="J12365" s="59">
        <v>27290506</v>
      </c>
      <c r="K12365" s="59" t="s">
        <v>12867</v>
      </c>
      <c r="L12365" s="61" t="s">
        <v>81</v>
      </c>
      <c r="M12365" s="61">
        <f>VLOOKUP(H12365,zdroj!C:F,4,0)</f>
        <v>0</v>
      </c>
      <c r="N12365" s="61" t="str">
        <f t="shared" si="386"/>
        <v>-</v>
      </c>
      <c r="P12365" s="73" t="str">
        <f t="shared" si="387"/>
        <v/>
      </c>
      <c r="Q12365" s="61" t="s">
        <v>86</v>
      </c>
    </row>
    <row r="12366" spans="8:17" x14ac:dyDescent="0.25">
      <c r="H12366" s="59">
        <v>116963</v>
      </c>
      <c r="I12366" s="59" t="s">
        <v>72</v>
      </c>
      <c r="J12366" s="59">
        <v>27290514</v>
      </c>
      <c r="K12366" s="59" t="s">
        <v>12868</v>
      </c>
      <c r="L12366" s="61" t="s">
        <v>81</v>
      </c>
      <c r="M12366" s="61">
        <f>VLOOKUP(H12366,zdroj!C:F,4,0)</f>
        <v>0</v>
      </c>
      <c r="N12366" s="61" t="str">
        <f t="shared" si="386"/>
        <v>-</v>
      </c>
      <c r="P12366" s="73" t="str">
        <f t="shared" si="387"/>
        <v/>
      </c>
      <c r="Q12366" s="61" t="s">
        <v>86</v>
      </c>
    </row>
    <row r="12367" spans="8:17" x14ac:dyDescent="0.25">
      <c r="H12367" s="59">
        <v>116963</v>
      </c>
      <c r="I12367" s="59" t="s">
        <v>72</v>
      </c>
      <c r="J12367" s="59">
        <v>27290522</v>
      </c>
      <c r="K12367" s="59" t="s">
        <v>12869</v>
      </c>
      <c r="L12367" s="61" t="s">
        <v>81</v>
      </c>
      <c r="M12367" s="61">
        <f>VLOOKUP(H12367,zdroj!C:F,4,0)</f>
        <v>0</v>
      </c>
      <c r="N12367" s="61" t="str">
        <f t="shared" si="386"/>
        <v>-</v>
      </c>
      <c r="P12367" s="73" t="str">
        <f t="shared" si="387"/>
        <v/>
      </c>
      <c r="Q12367" s="61" t="s">
        <v>86</v>
      </c>
    </row>
    <row r="12368" spans="8:17" x14ac:dyDescent="0.25">
      <c r="H12368" s="59">
        <v>116963</v>
      </c>
      <c r="I12368" s="59" t="s">
        <v>72</v>
      </c>
      <c r="J12368" s="59">
        <v>27290531</v>
      </c>
      <c r="K12368" s="59" t="s">
        <v>12870</v>
      </c>
      <c r="L12368" s="61" t="s">
        <v>81</v>
      </c>
      <c r="M12368" s="61">
        <f>VLOOKUP(H12368,zdroj!C:F,4,0)</f>
        <v>0</v>
      </c>
      <c r="N12368" s="61" t="str">
        <f t="shared" si="386"/>
        <v>-</v>
      </c>
      <c r="P12368" s="73" t="str">
        <f t="shared" si="387"/>
        <v/>
      </c>
      <c r="Q12368" s="61" t="s">
        <v>86</v>
      </c>
    </row>
    <row r="12369" spans="8:17" x14ac:dyDescent="0.25">
      <c r="H12369" s="59">
        <v>116963</v>
      </c>
      <c r="I12369" s="59" t="s">
        <v>72</v>
      </c>
      <c r="J12369" s="59">
        <v>27290549</v>
      </c>
      <c r="K12369" s="59" t="s">
        <v>12871</v>
      </c>
      <c r="L12369" s="61" t="s">
        <v>81</v>
      </c>
      <c r="M12369" s="61">
        <f>VLOOKUP(H12369,zdroj!C:F,4,0)</f>
        <v>0</v>
      </c>
      <c r="N12369" s="61" t="str">
        <f t="shared" si="386"/>
        <v>-</v>
      </c>
      <c r="P12369" s="73" t="str">
        <f t="shared" si="387"/>
        <v/>
      </c>
      <c r="Q12369" s="61" t="s">
        <v>86</v>
      </c>
    </row>
    <row r="12370" spans="8:17" x14ac:dyDescent="0.25">
      <c r="H12370" s="59">
        <v>116963</v>
      </c>
      <c r="I12370" s="59" t="s">
        <v>72</v>
      </c>
      <c r="J12370" s="59">
        <v>27290557</v>
      </c>
      <c r="K12370" s="59" t="s">
        <v>12872</v>
      </c>
      <c r="L12370" s="61" t="s">
        <v>81</v>
      </c>
      <c r="M12370" s="61">
        <f>VLOOKUP(H12370,zdroj!C:F,4,0)</f>
        <v>0</v>
      </c>
      <c r="N12370" s="61" t="str">
        <f t="shared" si="386"/>
        <v>-</v>
      </c>
      <c r="P12370" s="73" t="str">
        <f t="shared" si="387"/>
        <v/>
      </c>
      <c r="Q12370" s="61" t="s">
        <v>86</v>
      </c>
    </row>
    <row r="12371" spans="8:17" x14ac:dyDescent="0.25">
      <c r="H12371" s="59">
        <v>116963</v>
      </c>
      <c r="I12371" s="59" t="s">
        <v>72</v>
      </c>
      <c r="J12371" s="59">
        <v>27290565</v>
      </c>
      <c r="K12371" s="59" t="s">
        <v>12873</v>
      </c>
      <c r="L12371" s="61" t="s">
        <v>81</v>
      </c>
      <c r="M12371" s="61">
        <f>VLOOKUP(H12371,zdroj!C:F,4,0)</f>
        <v>0</v>
      </c>
      <c r="N12371" s="61" t="str">
        <f t="shared" si="386"/>
        <v>-</v>
      </c>
      <c r="P12371" s="73" t="str">
        <f t="shared" si="387"/>
        <v/>
      </c>
      <c r="Q12371" s="61" t="s">
        <v>86</v>
      </c>
    </row>
    <row r="12372" spans="8:17" x14ac:dyDescent="0.25">
      <c r="H12372" s="59">
        <v>116963</v>
      </c>
      <c r="I12372" s="59" t="s">
        <v>72</v>
      </c>
      <c r="J12372" s="59">
        <v>27290573</v>
      </c>
      <c r="K12372" s="59" t="s">
        <v>12874</v>
      </c>
      <c r="L12372" s="61" t="s">
        <v>81</v>
      </c>
      <c r="M12372" s="61">
        <f>VLOOKUP(H12372,zdroj!C:F,4,0)</f>
        <v>0</v>
      </c>
      <c r="N12372" s="61" t="str">
        <f t="shared" si="386"/>
        <v>-</v>
      </c>
      <c r="P12372" s="73" t="str">
        <f t="shared" si="387"/>
        <v/>
      </c>
      <c r="Q12372" s="61" t="s">
        <v>86</v>
      </c>
    </row>
    <row r="12373" spans="8:17" x14ac:dyDescent="0.25">
      <c r="H12373" s="59">
        <v>116963</v>
      </c>
      <c r="I12373" s="59" t="s">
        <v>72</v>
      </c>
      <c r="J12373" s="59">
        <v>27290581</v>
      </c>
      <c r="K12373" s="59" t="s">
        <v>12875</v>
      </c>
      <c r="L12373" s="61" t="s">
        <v>81</v>
      </c>
      <c r="M12373" s="61">
        <f>VLOOKUP(H12373,zdroj!C:F,4,0)</f>
        <v>0</v>
      </c>
      <c r="N12373" s="61" t="str">
        <f t="shared" si="386"/>
        <v>-</v>
      </c>
      <c r="P12373" s="73" t="str">
        <f t="shared" si="387"/>
        <v/>
      </c>
      <c r="Q12373" s="61" t="s">
        <v>86</v>
      </c>
    </row>
    <row r="12374" spans="8:17" x14ac:dyDescent="0.25">
      <c r="H12374" s="59">
        <v>116963</v>
      </c>
      <c r="I12374" s="59" t="s">
        <v>72</v>
      </c>
      <c r="J12374" s="59">
        <v>27290590</v>
      </c>
      <c r="K12374" s="59" t="s">
        <v>12876</v>
      </c>
      <c r="L12374" s="61" t="s">
        <v>81</v>
      </c>
      <c r="M12374" s="61">
        <f>VLOOKUP(H12374,zdroj!C:F,4,0)</f>
        <v>0</v>
      </c>
      <c r="N12374" s="61" t="str">
        <f t="shared" si="386"/>
        <v>-</v>
      </c>
      <c r="P12374" s="73" t="str">
        <f t="shared" si="387"/>
        <v/>
      </c>
      <c r="Q12374" s="61" t="s">
        <v>86</v>
      </c>
    </row>
    <row r="12375" spans="8:17" x14ac:dyDescent="0.25">
      <c r="H12375" s="59">
        <v>116963</v>
      </c>
      <c r="I12375" s="59" t="s">
        <v>72</v>
      </c>
      <c r="J12375" s="59">
        <v>27290603</v>
      </c>
      <c r="K12375" s="59" t="s">
        <v>12877</v>
      </c>
      <c r="L12375" s="61" t="s">
        <v>81</v>
      </c>
      <c r="M12375" s="61">
        <f>VLOOKUP(H12375,zdroj!C:F,4,0)</f>
        <v>0</v>
      </c>
      <c r="N12375" s="61" t="str">
        <f t="shared" si="386"/>
        <v>-</v>
      </c>
      <c r="P12375" s="73" t="str">
        <f t="shared" si="387"/>
        <v/>
      </c>
      <c r="Q12375" s="61" t="s">
        <v>86</v>
      </c>
    </row>
    <row r="12376" spans="8:17" x14ac:dyDescent="0.25">
      <c r="H12376" s="59">
        <v>116963</v>
      </c>
      <c r="I12376" s="59" t="s">
        <v>72</v>
      </c>
      <c r="J12376" s="59">
        <v>27290611</v>
      </c>
      <c r="K12376" s="59" t="s">
        <v>12878</v>
      </c>
      <c r="L12376" s="61" t="s">
        <v>81</v>
      </c>
      <c r="M12376" s="61">
        <f>VLOOKUP(H12376,zdroj!C:F,4,0)</f>
        <v>0</v>
      </c>
      <c r="N12376" s="61" t="str">
        <f t="shared" si="386"/>
        <v>-</v>
      </c>
      <c r="P12376" s="73" t="str">
        <f t="shared" si="387"/>
        <v/>
      </c>
      <c r="Q12376" s="61" t="s">
        <v>86</v>
      </c>
    </row>
    <row r="12377" spans="8:17" x14ac:dyDescent="0.25">
      <c r="H12377" s="59">
        <v>116963</v>
      </c>
      <c r="I12377" s="59" t="s">
        <v>72</v>
      </c>
      <c r="J12377" s="59">
        <v>27290620</v>
      </c>
      <c r="K12377" s="59" t="s">
        <v>12879</v>
      </c>
      <c r="L12377" s="61" t="s">
        <v>81</v>
      </c>
      <c r="M12377" s="61">
        <f>VLOOKUP(H12377,zdroj!C:F,4,0)</f>
        <v>0</v>
      </c>
      <c r="N12377" s="61" t="str">
        <f t="shared" si="386"/>
        <v>-</v>
      </c>
      <c r="P12377" s="73" t="str">
        <f t="shared" si="387"/>
        <v/>
      </c>
      <c r="Q12377" s="61" t="s">
        <v>86</v>
      </c>
    </row>
    <row r="12378" spans="8:17" x14ac:dyDescent="0.25">
      <c r="H12378" s="59">
        <v>116963</v>
      </c>
      <c r="I12378" s="59" t="s">
        <v>72</v>
      </c>
      <c r="J12378" s="59">
        <v>27290727</v>
      </c>
      <c r="K12378" s="59" t="s">
        <v>12880</v>
      </c>
      <c r="L12378" s="61" t="s">
        <v>114</v>
      </c>
      <c r="M12378" s="61">
        <f>VLOOKUP(H12378,zdroj!C:F,4,0)</f>
        <v>0</v>
      </c>
      <c r="N12378" s="61" t="str">
        <f t="shared" si="386"/>
        <v>katC</v>
      </c>
      <c r="P12378" s="73" t="str">
        <f t="shared" si="387"/>
        <v/>
      </c>
      <c r="Q12378" s="61" t="s">
        <v>31</v>
      </c>
    </row>
    <row r="12379" spans="8:17" x14ac:dyDescent="0.25">
      <c r="H12379" s="59">
        <v>116963</v>
      </c>
      <c r="I12379" s="59" t="s">
        <v>72</v>
      </c>
      <c r="J12379" s="59">
        <v>27290735</v>
      </c>
      <c r="K12379" s="59" t="s">
        <v>12881</v>
      </c>
      <c r="L12379" s="61" t="s">
        <v>114</v>
      </c>
      <c r="M12379" s="61">
        <f>VLOOKUP(H12379,zdroj!C:F,4,0)</f>
        <v>0</v>
      </c>
      <c r="N12379" s="61" t="str">
        <f t="shared" si="386"/>
        <v>katC</v>
      </c>
      <c r="P12379" s="73" t="str">
        <f t="shared" si="387"/>
        <v/>
      </c>
      <c r="Q12379" s="61" t="s">
        <v>31</v>
      </c>
    </row>
    <row r="12380" spans="8:17" x14ac:dyDescent="0.25">
      <c r="H12380" s="59">
        <v>116963</v>
      </c>
      <c r="I12380" s="59" t="s">
        <v>72</v>
      </c>
      <c r="J12380" s="59">
        <v>27290832</v>
      </c>
      <c r="K12380" s="59" t="s">
        <v>12882</v>
      </c>
      <c r="L12380" s="61" t="s">
        <v>81</v>
      </c>
      <c r="M12380" s="61">
        <f>VLOOKUP(H12380,zdroj!C:F,4,0)</f>
        <v>0</v>
      </c>
      <c r="N12380" s="61" t="str">
        <f t="shared" si="386"/>
        <v>-</v>
      </c>
      <c r="P12380" s="73" t="str">
        <f t="shared" si="387"/>
        <v/>
      </c>
      <c r="Q12380" s="61" t="s">
        <v>86</v>
      </c>
    </row>
    <row r="12381" spans="8:17" x14ac:dyDescent="0.25">
      <c r="H12381" s="59">
        <v>116963</v>
      </c>
      <c r="I12381" s="59" t="s">
        <v>72</v>
      </c>
      <c r="J12381" s="59">
        <v>27428133</v>
      </c>
      <c r="K12381" s="59" t="s">
        <v>12883</v>
      </c>
      <c r="L12381" s="61" t="s">
        <v>81</v>
      </c>
      <c r="M12381" s="61">
        <f>VLOOKUP(H12381,zdroj!C:F,4,0)</f>
        <v>0</v>
      </c>
      <c r="N12381" s="61" t="str">
        <f t="shared" si="386"/>
        <v>-</v>
      </c>
      <c r="P12381" s="73" t="str">
        <f t="shared" si="387"/>
        <v/>
      </c>
      <c r="Q12381" s="61" t="s">
        <v>86</v>
      </c>
    </row>
    <row r="12382" spans="8:17" x14ac:dyDescent="0.25">
      <c r="H12382" s="59">
        <v>116963</v>
      </c>
      <c r="I12382" s="59" t="s">
        <v>72</v>
      </c>
      <c r="J12382" s="59">
        <v>27444201</v>
      </c>
      <c r="K12382" s="59" t="s">
        <v>12884</v>
      </c>
      <c r="L12382" s="61" t="s">
        <v>81</v>
      </c>
      <c r="M12382" s="61">
        <f>VLOOKUP(H12382,zdroj!C:F,4,0)</f>
        <v>0</v>
      </c>
      <c r="N12382" s="61" t="str">
        <f t="shared" si="386"/>
        <v>-</v>
      </c>
      <c r="P12382" s="73" t="str">
        <f t="shared" si="387"/>
        <v/>
      </c>
      <c r="Q12382" s="61" t="s">
        <v>86</v>
      </c>
    </row>
    <row r="12383" spans="8:17" x14ac:dyDescent="0.25">
      <c r="H12383" s="59">
        <v>116963</v>
      </c>
      <c r="I12383" s="59" t="s">
        <v>72</v>
      </c>
      <c r="J12383" s="59">
        <v>27504476</v>
      </c>
      <c r="K12383" s="59" t="s">
        <v>12885</v>
      </c>
      <c r="L12383" s="61" t="s">
        <v>81</v>
      </c>
      <c r="M12383" s="61">
        <f>VLOOKUP(H12383,zdroj!C:F,4,0)</f>
        <v>0</v>
      </c>
      <c r="N12383" s="61" t="str">
        <f t="shared" si="386"/>
        <v>-</v>
      </c>
      <c r="P12383" s="73" t="str">
        <f t="shared" si="387"/>
        <v/>
      </c>
      <c r="Q12383" s="61" t="s">
        <v>86</v>
      </c>
    </row>
    <row r="12384" spans="8:17" x14ac:dyDescent="0.25">
      <c r="H12384" s="59">
        <v>116963</v>
      </c>
      <c r="I12384" s="59" t="s">
        <v>72</v>
      </c>
      <c r="J12384" s="59">
        <v>27504484</v>
      </c>
      <c r="K12384" s="59" t="s">
        <v>12886</v>
      </c>
      <c r="L12384" s="61" t="s">
        <v>81</v>
      </c>
      <c r="M12384" s="61">
        <f>VLOOKUP(H12384,zdroj!C:F,4,0)</f>
        <v>0</v>
      </c>
      <c r="N12384" s="61" t="str">
        <f t="shared" si="386"/>
        <v>-</v>
      </c>
      <c r="P12384" s="73" t="str">
        <f t="shared" si="387"/>
        <v/>
      </c>
      <c r="Q12384" s="61" t="s">
        <v>86</v>
      </c>
    </row>
    <row r="12385" spans="8:17" x14ac:dyDescent="0.25">
      <c r="H12385" s="59">
        <v>116963</v>
      </c>
      <c r="I12385" s="59" t="s">
        <v>72</v>
      </c>
      <c r="J12385" s="59">
        <v>27504492</v>
      </c>
      <c r="K12385" s="59" t="s">
        <v>12887</v>
      </c>
      <c r="L12385" s="61" t="s">
        <v>81</v>
      </c>
      <c r="M12385" s="61">
        <f>VLOOKUP(H12385,zdroj!C:F,4,0)</f>
        <v>0</v>
      </c>
      <c r="N12385" s="61" t="str">
        <f t="shared" si="386"/>
        <v>-</v>
      </c>
      <c r="P12385" s="73" t="str">
        <f t="shared" si="387"/>
        <v/>
      </c>
      <c r="Q12385" s="61" t="s">
        <v>86</v>
      </c>
    </row>
    <row r="12386" spans="8:17" x14ac:dyDescent="0.25">
      <c r="H12386" s="59">
        <v>116963</v>
      </c>
      <c r="I12386" s="59" t="s">
        <v>72</v>
      </c>
      <c r="J12386" s="59">
        <v>27504506</v>
      </c>
      <c r="K12386" s="59" t="s">
        <v>12888</v>
      </c>
      <c r="L12386" s="61" t="s">
        <v>114</v>
      </c>
      <c r="M12386" s="61">
        <f>VLOOKUP(H12386,zdroj!C:F,4,0)</f>
        <v>0</v>
      </c>
      <c r="N12386" s="61" t="str">
        <f t="shared" si="386"/>
        <v>katC</v>
      </c>
      <c r="P12386" s="73" t="str">
        <f t="shared" si="387"/>
        <v/>
      </c>
      <c r="Q12386" s="61" t="s">
        <v>31</v>
      </c>
    </row>
    <row r="12387" spans="8:17" x14ac:dyDescent="0.25">
      <c r="H12387" s="59">
        <v>116963</v>
      </c>
      <c r="I12387" s="59" t="s">
        <v>72</v>
      </c>
      <c r="J12387" s="59">
        <v>27504514</v>
      </c>
      <c r="K12387" s="59" t="s">
        <v>12889</v>
      </c>
      <c r="L12387" s="61" t="s">
        <v>81</v>
      </c>
      <c r="M12387" s="61">
        <f>VLOOKUP(H12387,zdroj!C:F,4,0)</f>
        <v>0</v>
      </c>
      <c r="N12387" s="61" t="str">
        <f t="shared" si="386"/>
        <v>-</v>
      </c>
      <c r="P12387" s="73" t="str">
        <f t="shared" si="387"/>
        <v/>
      </c>
      <c r="Q12387" s="61" t="s">
        <v>86</v>
      </c>
    </row>
    <row r="12388" spans="8:17" x14ac:dyDescent="0.25">
      <c r="H12388" s="59">
        <v>116963</v>
      </c>
      <c r="I12388" s="59" t="s">
        <v>72</v>
      </c>
      <c r="J12388" s="59">
        <v>27504522</v>
      </c>
      <c r="K12388" s="59" t="s">
        <v>12890</v>
      </c>
      <c r="L12388" s="61" t="s">
        <v>81</v>
      </c>
      <c r="M12388" s="61">
        <f>VLOOKUP(H12388,zdroj!C:F,4,0)</f>
        <v>0</v>
      </c>
      <c r="N12388" s="61" t="str">
        <f t="shared" si="386"/>
        <v>-</v>
      </c>
      <c r="P12388" s="73" t="str">
        <f t="shared" si="387"/>
        <v/>
      </c>
      <c r="Q12388" s="61" t="s">
        <v>86</v>
      </c>
    </row>
    <row r="12389" spans="8:17" x14ac:dyDescent="0.25">
      <c r="H12389" s="59">
        <v>116963</v>
      </c>
      <c r="I12389" s="59" t="s">
        <v>72</v>
      </c>
      <c r="J12389" s="59">
        <v>27504531</v>
      </c>
      <c r="K12389" s="59" t="s">
        <v>12891</v>
      </c>
      <c r="L12389" s="61" t="s">
        <v>81</v>
      </c>
      <c r="M12389" s="61">
        <f>VLOOKUP(H12389,zdroj!C:F,4,0)</f>
        <v>0</v>
      </c>
      <c r="N12389" s="61" t="str">
        <f t="shared" si="386"/>
        <v>-</v>
      </c>
      <c r="P12389" s="73" t="str">
        <f t="shared" si="387"/>
        <v/>
      </c>
      <c r="Q12389" s="61" t="s">
        <v>86</v>
      </c>
    </row>
    <row r="12390" spans="8:17" x14ac:dyDescent="0.25">
      <c r="H12390" s="59">
        <v>116963</v>
      </c>
      <c r="I12390" s="59" t="s">
        <v>72</v>
      </c>
      <c r="J12390" s="59">
        <v>27504549</v>
      </c>
      <c r="K12390" s="59" t="s">
        <v>12892</v>
      </c>
      <c r="L12390" s="61" t="s">
        <v>81</v>
      </c>
      <c r="M12390" s="61">
        <f>VLOOKUP(H12390,zdroj!C:F,4,0)</f>
        <v>0</v>
      </c>
      <c r="N12390" s="61" t="str">
        <f t="shared" si="386"/>
        <v>-</v>
      </c>
      <c r="P12390" s="73" t="str">
        <f t="shared" si="387"/>
        <v/>
      </c>
      <c r="Q12390" s="61" t="s">
        <v>86</v>
      </c>
    </row>
    <row r="12391" spans="8:17" x14ac:dyDescent="0.25">
      <c r="H12391" s="59">
        <v>116963</v>
      </c>
      <c r="I12391" s="59" t="s">
        <v>72</v>
      </c>
      <c r="J12391" s="59">
        <v>27504557</v>
      </c>
      <c r="K12391" s="59" t="s">
        <v>12893</v>
      </c>
      <c r="L12391" s="61" t="s">
        <v>114</v>
      </c>
      <c r="M12391" s="61">
        <f>VLOOKUP(H12391,zdroj!C:F,4,0)</f>
        <v>0</v>
      </c>
      <c r="N12391" s="61" t="str">
        <f t="shared" si="386"/>
        <v>katC</v>
      </c>
      <c r="P12391" s="73" t="str">
        <f t="shared" si="387"/>
        <v/>
      </c>
      <c r="Q12391" s="61" t="s">
        <v>31</v>
      </c>
    </row>
    <row r="12392" spans="8:17" x14ac:dyDescent="0.25">
      <c r="H12392" s="59">
        <v>116963</v>
      </c>
      <c r="I12392" s="59" t="s">
        <v>72</v>
      </c>
      <c r="J12392" s="59">
        <v>27576809</v>
      </c>
      <c r="K12392" s="59" t="s">
        <v>12894</v>
      </c>
      <c r="L12392" s="61" t="s">
        <v>81</v>
      </c>
      <c r="M12392" s="61">
        <f>VLOOKUP(H12392,zdroj!C:F,4,0)</f>
        <v>0</v>
      </c>
      <c r="N12392" s="61" t="str">
        <f t="shared" si="386"/>
        <v>-</v>
      </c>
      <c r="P12392" s="73" t="str">
        <f t="shared" si="387"/>
        <v/>
      </c>
      <c r="Q12392" s="61" t="s">
        <v>86</v>
      </c>
    </row>
    <row r="12393" spans="8:17" x14ac:dyDescent="0.25">
      <c r="H12393" s="59">
        <v>116963</v>
      </c>
      <c r="I12393" s="59" t="s">
        <v>72</v>
      </c>
      <c r="J12393" s="59">
        <v>27587720</v>
      </c>
      <c r="K12393" s="59" t="s">
        <v>12895</v>
      </c>
      <c r="L12393" s="61" t="s">
        <v>81</v>
      </c>
      <c r="M12393" s="61">
        <f>VLOOKUP(H12393,zdroj!C:F,4,0)</f>
        <v>0</v>
      </c>
      <c r="N12393" s="61" t="str">
        <f t="shared" si="386"/>
        <v>-</v>
      </c>
      <c r="P12393" s="73" t="str">
        <f t="shared" si="387"/>
        <v/>
      </c>
      <c r="Q12393" s="61" t="s">
        <v>86</v>
      </c>
    </row>
    <row r="12394" spans="8:17" x14ac:dyDescent="0.25">
      <c r="H12394" s="59">
        <v>116963</v>
      </c>
      <c r="I12394" s="59" t="s">
        <v>72</v>
      </c>
      <c r="J12394" s="59">
        <v>27636283</v>
      </c>
      <c r="K12394" s="59" t="s">
        <v>12896</v>
      </c>
      <c r="L12394" s="61" t="s">
        <v>81</v>
      </c>
      <c r="M12394" s="61">
        <f>VLOOKUP(H12394,zdroj!C:F,4,0)</f>
        <v>0</v>
      </c>
      <c r="N12394" s="61" t="str">
        <f t="shared" si="386"/>
        <v>-</v>
      </c>
      <c r="P12394" s="73" t="str">
        <f t="shared" si="387"/>
        <v/>
      </c>
      <c r="Q12394" s="61" t="s">
        <v>86</v>
      </c>
    </row>
    <row r="12395" spans="8:17" x14ac:dyDescent="0.25">
      <c r="H12395" s="59">
        <v>116963</v>
      </c>
      <c r="I12395" s="59" t="s">
        <v>72</v>
      </c>
      <c r="J12395" s="59">
        <v>27659321</v>
      </c>
      <c r="K12395" s="59" t="s">
        <v>12897</v>
      </c>
      <c r="L12395" s="61" t="s">
        <v>81</v>
      </c>
      <c r="M12395" s="61">
        <f>VLOOKUP(H12395,zdroj!C:F,4,0)</f>
        <v>0</v>
      </c>
      <c r="N12395" s="61" t="str">
        <f t="shared" si="386"/>
        <v>-</v>
      </c>
      <c r="P12395" s="73" t="str">
        <f t="shared" si="387"/>
        <v/>
      </c>
      <c r="Q12395" s="61" t="s">
        <v>86</v>
      </c>
    </row>
    <row r="12396" spans="8:17" x14ac:dyDescent="0.25">
      <c r="H12396" s="59">
        <v>116963</v>
      </c>
      <c r="I12396" s="59" t="s">
        <v>72</v>
      </c>
      <c r="J12396" s="59">
        <v>27659330</v>
      </c>
      <c r="K12396" s="59" t="s">
        <v>12898</v>
      </c>
      <c r="L12396" s="61" t="s">
        <v>81</v>
      </c>
      <c r="M12396" s="61">
        <f>VLOOKUP(H12396,zdroj!C:F,4,0)</f>
        <v>0</v>
      </c>
      <c r="N12396" s="61" t="str">
        <f t="shared" si="386"/>
        <v>-</v>
      </c>
      <c r="P12396" s="73" t="str">
        <f t="shared" si="387"/>
        <v/>
      </c>
      <c r="Q12396" s="61" t="s">
        <v>86</v>
      </c>
    </row>
    <row r="12397" spans="8:17" x14ac:dyDescent="0.25">
      <c r="H12397" s="59">
        <v>116963</v>
      </c>
      <c r="I12397" s="59" t="s">
        <v>72</v>
      </c>
      <c r="J12397" s="59">
        <v>27744302</v>
      </c>
      <c r="K12397" s="59" t="s">
        <v>12899</v>
      </c>
      <c r="L12397" s="61" t="s">
        <v>81</v>
      </c>
      <c r="M12397" s="61">
        <f>VLOOKUP(H12397,zdroj!C:F,4,0)</f>
        <v>0</v>
      </c>
      <c r="N12397" s="61" t="str">
        <f t="shared" si="386"/>
        <v>-</v>
      </c>
      <c r="P12397" s="73" t="str">
        <f t="shared" si="387"/>
        <v/>
      </c>
      <c r="Q12397" s="61" t="s">
        <v>86</v>
      </c>
    </row>
    <row r="12398" spans="8:17" x14ac:dyDescent="0.25">
      <c r="H12398" s="59">
        <v>116963</v>
      </c>
      <c r="I12398" s="59" t="s">
        <v>72</v>
      </c>
      <c r="J12398" s="59">
        <v>27750809</v>
      </c>
      <c r="K12398" s="59" t="s">
        <v>12900</v>
      </c>
      <c r="L12398" s="61" t="s">
        <v>81</v>
      </c>
      <c r="M12398" s="61">
        <f>VLOOKUP(H12398,zdroj!C:F,4,0)</f>
        <v>0</v>
      </c>
      <c r="N12398" s="61" t="str">
        <f t="shared" si="386"/>
        <v>-</v>
      </c>
      <c r="P12398" s="73" t="str">
        <f t="shared" si="387"/>
        <v/>
      </c>
      <c r="Q12398" s="61" t="s">
        <v>86</v>
      </c>
    </row>
    <row r="12399" spans="8:17" x14ac:dyDescent="0.25">
      <c r="H12399" s="59">
        <v>116963</v>
      </c>
      <c r="I12399" s="59" t="s">
        <v>72</v>
      </c>
      <c r="J12399" s="59">
        <v>27815587</v>
      </c>
      <c r="K12399" s="59" t="s">
        <v>12901</v>
      </c>
      <c r="L12399" s="61" t="s">
        <v>81</v>
      </c>
      <c r="M12399" s="61">
        <f>VLOOKUP(H12399,zdroj!C:F,4,0)</f>
        <v>0</v>
      </c>
      <c r="N12399" s="61" t="str">
        <f t="shared" si="386"/>
        <v>-</v>
      </c>
      <c r="P12399" s="73" t="str">
        <f t="shared" si="387"/>
        <v/>
      </c>
      <c r="Q12399" s="61" t="s">
        <v>86</v>
      </c>
    </row>
    <row r="12400" spans="8:17" x14ac:dyDescent="0.25">
      <c r="H12400" s="59">
        <v>116963</v>
      </c>
      <c r="I12400" s="59" t="s">
        <v>72</v>
      </c>
      <c r="J12400" s="59">
        <v>27877809</v>
      </c>
      <c r="K12400" s="59" t="s">
        <v>12902</v>
      </c>
      <c r="L12400" s="61" t="s">
        <v>81</v>
      </c>
      <c r="M12400" s="61">
        <f>VLOOKUP(H12400,zdroj!C:F,4,0)</f>
        <v>0</v>
      </c>
      <c r="N12400" s="61" t="str">
        <f t="shared" si="386"/>
        <v>-</v>
      </c>
      <c r="P12400" s="73" t="str">
        <f t="shared" si="387"/>
        <v/>
      </c>
      <c r="Q12400" s="61" t="s">
        <v>86</v>
      </c>
    </row>
    <row r="12401" spans="8:17" x14ac:dyDescent="0.25">
      <c r="H12401" s="59">
        <v>116963</v>
      </c>
      <c r="I12401" s="59" t="s">
        <v>72</v>
      </c>
      <c r="J12401" s="59">
        <v>27998916</v>
      </c>
      <c r="K12401" s="59" t="s">
        <v>12903</v>
      </c>
      <c r="L12401" s="61" t="s">
        <v>81</v>
      </c>
      <c r="M12401" s="61">
        <f>VLOOKUP(H12401,zdroj!C:F,4,0)</f>
        <v>0</v>
      </c>
      <c r="N12401" s="61" t="str">
        <f t="shared" si="386"/>
        <v>-</v>
      </c>
      <c r="P12401" s="73" t="str">
        <f t="shared" si="387"/>
        <v/>
      </c>
      <c r="Q12401" s="61" t="s">
        <v>86</v>
      </c>
    </row>
    <row r="12402" spans="8:17" x14ac:dyDescent="0.25">
      <c r="H12402" s="59">
        <v>116963</v>
      </c>
      <c r="I12402" s="59" t="s">
        <v>72</v>
      </c>
      <c r="J12402" s="59">
        <v>28067827</v>
      </c>
      <c r="K12402" s="59" t="s">
        <v>12904</v>
      </c>
      <c r="L12402" s="61" t="s">
        <v>81</v>
      </c>
      <c r="M12402" s="61">
        <f>VLOOKUP(H12402,zdroj!C:F,4,0)</f>
        <v>0</v>
      </c>
      <c r="N12402" s="61" t="str">
        <f t="shared" si="386"/>
        <v>-</v>
      </c>
      <c r="P12402" s="73" t="str">
        <f t="shared" si="387"/>
        <v/>
      </c>
      <c r="Q12402" s="61" t="s">
        <v>86</v>
      </c>
    </row>
    <row r="12403" spans="8:17" x14ac:dyDescent="0.25">
      <c r="H12403" s="59">
        <v>116963</v>
      </c>
      <c r="I12403" s="59" t="s">
        <v>72</v>
      </c>
      <c r="J12403" s="59">
        <v>28081790</v>
      </c>
      <c r="K12403" s="59" t="s">
        <v>12905</v>
      </c>
      <c r="L12403" s="61" t="s">
        <v>81</v>
      </c>
      <c r="M12403" s="61">
        <f>VLOOKUP(H12403,zdroj!C:F,4,0)</f>
        <v>0</v>
      </c>
      <c r="N12403" s="61" t="str">
        <f t="shared" si="386"/>
        <v>-</v>
      </c>
      <c r="P12403" s="73" t="str">
        <f t="shared" si="387"/>
        <v/>
      </c>
      <c r="Q12403" s="61" t="s">
        <v>86</v>
      </c>
    </row>
    <row r="12404" spans="8:17" x14ac:dyDescent="0.25">
      <c r="H12404" s="59">
        <v>116963</v>
      </c>
      <c r="I12404" s="59" t="s">
        <v>72</v>
      </c>
      <c r="J12404" s="59">
        <v>28106415</v>
      </c>
      <c r="K12404" s="59" t="s">
        <v>12906</v>
      </c>
      <c r="L12404" s="61" t="s">
        <v>81</v>
      </c>
      <c r="M12404" s="61">
        <f>VLOOKUP(H12404,zdroj!C:F,4,0)</f>
        <v>0</v>
      </c>
      <c r="N12404" s="61" t="str">
        <f t="shared" si="386"/>
        <v>-</v>
      </c>
      <c r="P12404" s="73" t="str">
        <f t="shared" si="387"/>
        <v/>
      </c>
      <c r="Q12404" s="61" t="s">
        <v>86</v>
      </c>
    </row>
    <row r="12405" spans="8:17" x14ac:dyDescent="0.25">
      <c r="H12405" s="59">
        <v>116963</v>
      </c>
      <c r="I12405" s="59" t="s">
        <v>72</v>
      </c>
      <c r="J12405" s="59">
        <v>28115309</v>
      </c>
      <c r="K12405" s="59" t="s">
        <v>12907</v>
      </c>
      <c r="L12405" s="61" t="s">
        <v>81</v>
      </c>
      <c r="M12405" s="61">
        <f>VLOOKUP(H12405,zdroj!C:F,4,0)</f>
        <v>0</v>
      </c>
      <c r="N12405" s="61" t="str">
        <f t="shared" si="386"/>
        <v>-</v>
      </c>
      <c r="P12405" s="73" t="str">
        <f t="shared" si="387"/>
        <v/>
      </c>
      <c r="Q12405" s="61" t="s">
        <v>86</v>
      </c>
    </row>
    <row r="12406" spans="8:17" x14ac:dyDescent="0.25">
      <c r="H12406" s="59">
        <v>116963</v>
      </c>
      <c r="I12406" s="59" t="s">
        <v>72</v>
      </c>
      <c r="J12406" s="59">
        <v>28260724</v>
      </c>
      <c r="K12406" s="59" t="s">
        <v>12908</v>
      </c>
      <c r="L12406" s="61" t="s">
        <v>81</v>
      </c>
      <c r="M12406" s="61">
        <f>VLOOKUP(H12406,zdroj!C:F,4,0)</f>
        <v>0</v>
      </c>
      <c r="N12406" s="61" t="str">
        <f t="shared" si="386"/>
        <v>-</v>
      </c>
      <c r="P12406" s="73" t="str">
        <f t="shared" si="387"/>
        <v/>
      </c>
      <c r="Q12406" s="61" t="s">
        <v>86</v>
      </c>
    </row>
    <row r="12407" spans="8:17" x14ac:dyDescent="0.25">
      <c r="H12407" s="59">
        <v>116963</v>
      </c>
      <c r="I12407" s="59" t="s">
        <v>72</v>
      </c>
      <c r="J12407" s="59">
        <v>28277813</v>
      </c>
      <c r="K12407" s="59" t="s">
        <v>12909</v>
      </c>
      <c r="L12407" s="61" t="s">
        <v>81</v>
      </c>
      <c r="M12407" s="61">
        <f>VLOOKUP(H12407,zdroj!C:F,4,0)</f>
        <v>0</v>
      </c>
      <c r="N12407" s="61" t="str">
        <f t="shared" si="386"/>
        <v>-</v>
      </c>
      <c r="P12407" s="73" t="str">
        <f t="shared" si="387"/>
        <v/>
      </c>
      <c r="Q12407" s="61" t="s">
        <v>86</v>
      </c>
    </row>
    <row r="12408" spans="8:17" x14ac:dyDescent="0.25">
      <c r="H12408" s="59">
        <v>116963</v>
      </c>
      <c r="I12408" s="59" t="s">
        <v>72</v>
      </c>
      <c r="J12408" s="59">
        <v>28284151</v>
      </c>
      <c r="K12408" s="59" t="s">
        <v>12910</v>
      </c>
      <c r="L12408" s="61" t="s">
        <v>114</v>
      </c>
      <c r="M12408" s="61">
        <f>VLOOKUP(H12408,zdroj!C:F,4,0)</f>
        <v>0</v>
      </c>
      <c r="N12408" s="61" t="str">
        <f t="shared" si="386"/>
        <v>katC</v>
      </c>
      <c r="P12408" s="73" t="str">
        <f t="shared" si="387"/>
        <v/>
      </c>
      <c r="Q12408" s="61" t="s">
        <v>31</v>
      </c>
    </row>
    <row r="12409" spans="8:17" x14ac:dyDescent="0.25">
      <c r="H12409" s="59">
        <v>116963</v>
      </c>
      <c r="I12409" s="59" t="s">
        <v>72</v>
      </c>
      <c r="J12409" s="59">
        <v>28360800</v>
      </c>
      <c r="K12409" s="59" t="s">
        <v>12911</v>
      </c>
      <c r="L12409" s="61" t="s">
        <v>81</v>
      </c>
      <c r="M12409" s="61">
        <f>VLOOKUP(H12409,zdroj!C:F,4,0)</f>
        <v>0</v>
      </c>
      <c r="N12409" s="61" t="str">
        <f t="shared" si="386"/>
        <v>-</v>
      </c>
      <c r="P12409" s="73" t="str">
        <f t="shared" si="387"/>
        <v/>
      </c>
      <c r="Q12409" s="61" t="s">
        <v>86</v>
      </c>
    </row>
    <row r="12410" spans="8:17" x14ac:dyDescent="0.25">
      <c r="H12410" s="59">
        <v>116963</v>
      </c>
      <c r="I12410" s="59" t="s">
        <v>72</v>
      </c>
      <c r="J12410" s="59">
        <v>28384989</v>
      </c>
      <c r="K12410" s="59" t="s">
        <v>12912</v>
      </c>
      <c r="L12410" s="61" t="s">
        <v>81</v>
      </c>
      <c r="M12410" s="61">
        <f>VLOOKUP(H12410,zdroj!C:F,4,0)</f>
        <v>0</v>
      </c>
      <c r="N12410" s="61" t="str">
        <f t="shared" si="386"/>
        <v>-</v>
      </c>
      <c r="P12410" s="73" t="str">
        <f t="shared" si="387"/>
        <v/>
      </c>
      <c r="Q12410" s="61" t="s">
        <v>86</v>
      </c>
    </row>
    <row r="12411" spans="8:17" x14ac:dyDescent="0.25">
      <c r="H12411" s="59">
        <v>116963</v>
      </c>
      <c r="I12411" s="59" t="s">
        <v>72</v>
      </c>
      <c r="J12411" s="59">
        <v>30304733</v>
      </c>
      <c r="K12411" s="59" t="s">
        <v>12913</v>
      </c>
      <c r="L12411" s="61" t="s">
        <v>81</v>
      </c>
      <c r="M12411" s="61">
        <f>VLOOKUP(H12411,zdroj!C:F,4,0)</f>
        <v>0</v>
      </c>
      <c r="N12411" s="61" t="str">
        <f t="shared" si="386"/>
        <v>-</v>
      </c>
      <c r="P12411" s="73" t="str">
        <f t="shared" si="387"/>
        <v/>
      </c>
      <c r="Q12411" s="61" t="s">
        <v>86</v>
      </c>
    </row>
    <row r="12412" spans="8:17" x14ac:dyDescent="0.25">
      <c r="H12412" s="59">
        <v>116963</v>
      </c>
      <c r="I12412" s="59" t="s">
        <v>72</v>
      </c>
      <c r="J12412" s="59">
        <v>30304768</v>
      </c>
      <c r="K12412" s="59" t="s">
        <v>12914</v>
      </c>
      <c r="L12412" s="61" t="s">
        <v>81</v>
      </c>
      <c r="M12412" s="61">
        <f>VLOOKUP(H12412,zdroj!C:F,4,0)</f>
        <v>0</v>
      </c>
      <c r="N12412" s="61" t="str">
        <f t="shared" si="386"/>
        <v>-</v>
      </c>
      <c r="P12412" s="73" t="str">
        <f t="shared" si="387"/>
        <v/>
      </c>
      <c r="Q12412" s="61" t="s">
        <v>86</v>
      </c>
    </row>
    <row r="12413" spans="8:17" x14ac:dyDescent="0.25">
      <c r="H12413" s="59">
        <v>116963</v>
      </c>
      <c r="I12413" s="59" t="s">
        <v>72</v>
      </c>
      <c r="J12413" s="59">
        <v>30851971</v>
      </c>
      <c r="K12413" s="59" t="s">
        <v>12915</v>
      </c>
      <c r="L12413" s="61" t="s">
        <v>81</v>
      </c>
      <c r="M12413" s="61">
        <f>VLOOKUP(H12413,zdroj!C:F,4,0)</f>
        <v>0</v>
      </c>
      <c r="N12413" s="61" t="str">
        <f t="shared" si="386"/>
        <v>-</v>
      </c>
      <c r="P12413" s="73" t="str">
        <f t="shared" si="387"/>
        <v/>
      </c>
      <c r="Q12413" s="61" t="s">
        <v>86</v>
      </c>
    </row>
    <row r="12414" spans="8:17" x14ac:dyDescent="0.25">
      <c r="H12414" s="59">
        <v>116963</v>
      </c>
      <c r="I12414" s="59" t="s">
        <v>72</v>
      </c>
      <c r="J12414" s="59">
        <v>30851980</v>
      </c>
      <c r="K12414" s="59" t="s">
        <v>12916</v>
      </c>
      <c r="L12414" s="61" t="s">
        <v>81</v>
      </c>
      <c r="M12414" s="61">
        <f>VLOOKUP(H12414,zdroj!C:F,4,0)</f>
        <v>0</v>
      </c>
      <c r="N12414" s="61" t="str">
        <f t="shared" si="386"/>
        <v>-</v>
      </c>
      <c r="P12414" s="73" t="str">
        <f t="shared" si="387"/>
        <v/>
      </c>
      <c r="Q12414" s="61" t="s">
        <v>86</v>
      </c>
    </row>
    <row r="12415" spans="8:17" x14ac:dyDescent="0.25">
      <c r="H12415" s="59">
        <v>116963</v>
      </c>
      <c r="I12415" s="59" t="s">
        <v>72</v>
      </c>
      <c r="J12415" s="59">
        <v>30851998</v>
      </c>
      <c r="K12415" s="59" t="s">
        <v>12917</v>
      </c>
      <c r="L12415" s="61" t="s">
        <v>114</v>
      </c>
      <c r="M12415" s="61">
        <f>VLOOKUP(H12415,zdroj!C:F,4,0)</f>
        <v>0</v>
      </c>
      <c r="N12415" s="61" t="str">
        <f t="shared" si="386"/>
        <v>katC</v>
      </c>
      <c r="P12415" s="73" t="str">
        <f t="shared" si="387"/>
        <v/>
      </c>
      <c r="Q12415" s="61" t="s">
        <v>31</v>
      </c>
    </row>
    <row r="12416" spans="8:17" x14ac:dyDescent="0.25">
      <c r="H12416" s="59">
        <v>116963</v>
      </c>
      <c r="I12416" s="59" t="s">
        <v>72</v>
      </c>
      <c r="J12416" s="59">
        <v>30852005</v>
      </c>
      <c r="K12416" s="59" t="s">
        <v>12918</v>
      </c>
      <c r="L12416" s="61" t="s">
        <v>81</v>
      </c>
      <c r="M12416" s="61">
        <f>VLOOKUP(H12416,zdroj!C:F,4,0)</f>
        <v>0</v>
      </c>
      <c r="N12416" s="61" t="str">
        <f t="shared" si="386"/>
        <v>-</v>
      </c>
      <c r="P12416" s="73" t="str">
        <f t="shared" si="387"/>
        <v/>
      </c>
      <c r="Q12416" s="61" t="s">
        <v>86</v>
      </c>
    </row>
    <row r="12417" spans="8:17" x14ac:dyDescent="0.25">
      <c r="H12417" s="59">
        <v>116963</v>
      </c>
      <c r="I12417" s="59" t="s">
        <v>72</v>
      </c>
      <c r="J12417" s="59">
        <v>30852013</v>
      </c>
      <c r="K12417" s="59" t="s">
        <v>12919</v>
      </c>
      <c r="L12417" s="61" t="s">
        <v>81</v>
      </c>
      <c r="M12417" s="61">
        <f>VLOOKUP(H12417,zdroj!C:F,4,0)</f>
        <v>0</v>
      </c>
      <c r="N12417" s="61" t="str">
        <f t="shared" si="386"/>
        <v>-</v>
      </c>
      <c r="P12417" s="73" t="str">
        <f t="shared" si="387"/>
        <v/>
      </c>
      <c r="Q12417" s="61" t="s">
        <v>86</v>
      </c>
    </row>
    <row r="12418" spans="8:17" x14ac:dyDescent="0.25">
      <c r="H12418" s="59">
        <v>116963</v>
      </c>
      <c r="I12418" s="59" t="s">
        <v>72</v>
      </c>
      <c r="J12418" s="59">
        <v>30852021</v>
      </c>
      <c r="K12418" s="59" t="s">
        <v>12920</v>
      </c>
      <c r="L12418" s="61" t="s">
        <v>81</v>
      </c>
      <c r="M12418" s="61">
        <f>VLOOKUP(H12418,zdroj!C:F,4,0)</f>
        <v>0</v>
      </c>
      <c r="N12418" s="61" t="str">
        <f t="shared" si="386"/>
        <v>-</v>
      </c>
      <c r="P12418" s="73" t="str">
        <f t="shared" si="387"/>
        <v/>
      </c>
      <c r="Q12418" s="61" t="s">
        <v>86</v>
      </c>
    </row>
    <row r="12419" spans="8:17" x14ac:dyDescent="0.25">
      <c r="H12419" s="59">
        <v>116963</v>
      </c>
      <c r="I12419" s="59" t="s">
        <v>72</v>
      </c>
      <c r="J12419" s="59">
        <v>30852030</v>
      </c>
      <c r="K12419" s="59" t="s">
        <v>12921</v>
      </c>
      <c r="L12419" s="61" t="s">
        <v>81</v>
      </c>
      <c r="M12419" s="61">
        <f>VLOOKUP(H12419,zdroj!C:F,4,0)</f>
        <v>0</v>
      </c>
      <c r="N12419" s="61" t="str">
        <f t="shared" si="386"/>
        <v>-</v>
      </c>
      <c r="P12419" s="73" t="str">
        <f t="shared" si="387"/>
        <v/>
      </c>
      <c r="Q12419" s="61" t="s">
        <v>86</v>
      </c>
    </row>
    <row r="12420" spans="8:17" x14ac:dyDescent="0.25">
      <c r="H12420" s="59">
        <v>116963</v>
      </c>
      <c r="I12420" s="59" t="s">
        <v>72</v>
      </c>
      <c r="J12420" s="59">
        <v>30852048</v>
      </c>
      <c r="K12420" s="59" t="s">
        <v>12922</v>
      </c>
      <c r="L12420" s="61" t="s">
        <v>81</v>
      </c>
      <c r="M12420" s="61">
        <f>VLOOKUP(H12420,zdroj!C:F,4,0)</f>
        <v>0</v>
      </c>
      <c r="N12420" s="61" t="str">
        <f t="shared" si="386"/>
        <v>-</v>
      </c>
      <c r="P12420" s="73" t="str">
        <f t="shared" si="387"/>
        <v/>
      </c>
      <c r="Q12420" s="61" t="s">
        <v>86</v>
      </c>
    </row>
    <row r="12421" spans="8:17" x14ac:dyDescent="0.25">
      <c r="H12421" s="59">
        <v>116963</v>
      </c>
      <c r="I12421" s="59" t="s">
        <v>72</v>
      </c>
      <c r="J12421" s="59">
        <v>31278604</v>
      </c>
      <c r="K12421" s="59" t="s">
        <v>12923</v>
      </c>
      <c r="L12421" s="61" t="s">
        <v>81</v>
      </c>
      <c r="M12421" s="61">
        <f>VLOOKUP(H12421,zdroj!C:F,4,0)</f>
        <v>0</v>
      </c>
      <c r="N12421" s="61" t="str">
        <f t="shared" si="386"/>
        <v>-</v>
      </c>
      <c r="P12421" s="73" t="str">
        <f t="shared" si="387"/>
        <v/>
      </c>
      <c r="Q12421" s="61" t="s">
        <v>86</v>
      </c>
    </row>
    <row r="12422" spans="8:17" x14ac:dyDescent="0.25">
      <c r="H12422" s="59">
        <v>116963</v>
      </c>
      <c r="I12422" s="59" t="s">
        <v>72</v>
      </c>
      <c r="J12422" s="59">
        <v>31278621</v>
      </c>
      <c r="K12422" s="59" t="s">
        <v>12924</v>
      </c>
      <c r="L12422" s="61" t="s">
        <v>81</v>
      </c>
      <c r="M12422" s="61">
        <f>VLOOKUP(H12422,zdroj!C:F,4,0)</f>
        <v>0</v>
      </c>
      <c r="N12422" s="61" t="str">
        <f t="shared" si="386"/>
        <v>-</v>
      </c>
      <c r="P12422" s="73" t="str">
        <f t="shared" si="387"/>
        <v/>
      </c>
      <c r="Q12422" s="61" t="s">
        <v>86</v>
      </c>
    </row>
    <row r="12423" spans="8:17" x14ac:dyDescent="0.25">
      <c r="H12423" s="59">
        <v>116963</v>
      </c>
      <c r="I12423" s="59" t="s">
        <v>72</v>
      </c>
      <c r="J12423" s="59">
        <v>31278639</v>
      </c>
      <c r="K12423" s="59" t="s">
        <v>12925</v>
      </c>
      <c r="L12423" s="61" t="s">
        <v>81</v>
      </c>
      <c r="M12423" s="61">
        <f>VLOOKUP(H12423,zdroj!C:F,4,0)</f>
        <v>0</v>
      </c>
      <c r="N12423" s="61" t="str">
        <f t="shared" ref="N12423:N12486" si="388">IF(M12423="A",IF(L12423="katA","katB",L12423),L12423)</f>
        <v>-</v>
      </c>
      <c r="P12423" s="73" t="str">
        <f t="shared" ref="P12423:P12486" si="389">IF(O12423="A",1,"")</f>
        <v/>
      </c>
      <c r="Q12423" s="61" t="s">
        <v>86</v>
      </c>
    </row>
    <row r="12424" spans="8:17" x14ac:dyDescent="0.25">
      <c r="H12424" s="59">
        <v>116963</v>
      </c>
      <c r="I12424" s="59" t="s">
        <v>72</v>
      </c>
      <c r="J12424" s="59">
        <v>31278647</v>
      </c>
      <c r="K12424" s="59" t="s">
        <v>12926</v>
      </c>
      <c r="L12424" s="61" t="s">
        <v>81</v>
      </c>
      <c r="M12424" s="61">
        <f>VLOOKUP(H12424,zdroj!C:F,4,0)</f>
        <v>0</v>
      </c>
      <c r="N12424" s="61" t="str">
        <f t="shared" si="388"/>
        <v>-</v>
      </c>
      <c r="P12424" s="73" t="str">
        <f t="shared" si="389"/>
        <v/>
      </c>
      <c r="Q12424" s="61" t="s">
        <v>86</v>
      </c>
    </row>
    <row r="12425" spans="8:17" x14ac:dyDescent="0.25">
      <c r="H12425" s="59">
        <v>116963</v>
      </c>
      <c r="I12425" s="59" t="s">
        <v>72</v>
      </c>
      <c r="J12425" s="59">
        <v>31278655</v>
      </c>
      <c r="K12425" s="59" t="s">
        <v>12927</v>
      </c>
      <c r="L12425" s="61" t="s">
        <v>81</v>
      </c>
      <c r="M12425" s="61">
        <f>VLOOKUP(H12425,zdroj!C:F,4,0)</f>
        <v>0</v>
      </c>
      <c r="N12425" s="61" t="str">
        <f t="shared" si="388"/>
        <v>-</v>
      </c>
      <c r="P12425" s="73" t="str">
        <f t="shared" si="389"/>
        <v/>
      </c>
      <c r="Q12425" s="61" t="s">
        <v>86</v>
      </c>
    </row>
    <row r="12426" spans="8:17" x14ac:dyDescent="0.25">
      <c r="H12426" s="59">
        <v>116963</v>
      </c>
      <c r="I12426" s="59" t="s">
        <v>72</v>
      </c>
      <c r="J12426" s="59">
        <v>31278663</v>
      </c>
      <c r="K12426" s="59" t="s">
        <v>12928</v>
      </c>
      <c r="L12426" s="61" t="s">
        <v>81</v>
      </c>
      <c r="M12426" s="61">
        <f>VLOOKUP(H12426,zdroj!C:F,4,0)</f>
        <v>0</v>
      </c>
      <c r="N12426" s="61" t="str">
        <f t="shared" si="388"/>
        <v>-</v>
      </c>
      <c r="P12426" s="73" t="str">
        <f t="shared" si="389"/>
        <v/>
      </c>
      <c r="Q12426" s="61" t="s">
        <v>86</v>
      </c>
    </row>
    <row r="12427" spans="8:17" x14ac:dyDescent="0.25">
      <c r="H12427" s="59">
        <v>116963</v>
      </c>
      <c r="I12427" s="59" t="s">
        <v>72</v>
      </c>
      <c r="J12427" s="59">
        <v>31278671</v>
      </c>
      <c r="K12427" s="59" t="s">
        <v>12929</v>
      </c>
      <c r="L12427" s="61" t="s">
        <v>81</v>
      </c>
      <c r="M12427" s="61">
        <f>VLOOKUP(H12427,zdroj!C:F,4,0)</f>
        <v>0</v>
      </c>
      <c r="N12427" s="61" t="str">
        <f t="shared" si="388"/>
        <v>-</v>
      </c>
      <c r="P12427" s="73" t="str">
        <f t="shared" si="389"/>
        <v/>
      </c>
      <c r="Q12427" s="61" t="s">
        <v>86</v>
      </c>
    </row>
    <row r="12428" spans="8:17" x14ac:dyDescent="0.25">
      <c r="H12428" s="59">
        <v>116963</v>
      </c>
      <c r="I12428" s="59" t="s">
        <v>72</v>
      </c>
      <c r="J12428" s="59">
        <v>31278680</v>
      </c>
      <c r="K12428" s="59" t="s">
        <v>12930</v>
      </c>
      <c r="L12428" s="61" t="s">
        <v>81</v>
      </c>
      <c r="M12428" s="61">
        <f>VLOOKUP(H12428,zdroj!C:F,4,0)</f>
        <v>0</v>
      </c>
      <c r="N12428" s="61" t="str">
        <f t="shared" si="388"/>
        <v>-</v>
      </c>
      <c r="P12428" s="73" t="str">
        <f t="shared" si="389"/>
        <v/>
      </c>
      <c r="Q12428" s="61" t="s">
        <v>86</v>
      </c>
    </row>
    <row r="12429" spans="8:17" x14ac:dyDescent="0.25">
      <c r="H12429" s="59">
        <v>116963</v>
      </c>
      <c r="I12429" s="59" t="s">
        <v>72</v>
      </c>
      <c r="J12429" s="59">
        <v>31278698</v>
      </c>
      <c r="K12429" s="59" t="s">
        <v>12931</v>
      </c>
      <c r="L12429" s="61" t="s">
        <v>81</v>
      </c>
      <c r="M12429" s="61">
        <f>VLOOKUP(H12429,zdroj!C:F,4,0)</f>
        <v>0</v>
      </c>
      <c r="N12429" s="61" t="str">
        <f t="shared" si="388"/>
        <v>-</v>
      </c>
      <c r="P12429" s="73" t="str">
        <f t="shared" si="389"/>
        <v/>
      </c>
      <c r="Q12429" s="61" t="s">
        <v>86</v>
      </c>
    </row>
    <row r="12430" spans="8:17" x14ac:dyDescent="0.25">
      <c r="H12430" s="59">
        <v>116963</v>
      </c>
      <c r="I12430" s="59" t="s">
        <v>72</v>
      </c>
      <c r="J12430" s="59">
        <v>31278701</v>
      </c>
      <c r="K12430" s="59" t="s">
        <v>12932</v>
      </c>
      <c r="L12430" s="61" t="s">
        <v>81</v>
      </c>
      <c r="M12430" s="61">
        <f>VLOOKUP(H12430,zdroj!C:F,4,0)</f>
        <v>0</v>
      </c>
      <c r="N12430" s="61" t="str">
        <f t="shared" si="388"/>
        <v>-</v>
      </c>
      <c r="P12430" s="73" t="str">
        <f t="shared" si="389"/>
        <v/>
      </c>
      <c r="Q12430" s="61" t="s">
        <v>86</v>
      </c>
    </row>
    <row r="12431" spans="8:17" x14ac:dyDescent="0.25">
      <c r="H12431" s="59">
        <v>116963</v>
      </c>
      <c r="I12431" s="59" t="s">
        <v>72</v>
      </c>
      <c r="J12431" s="59">
        <v>31278710</v>
      </c>
      <c r="K12431" s="59" t="s">
        <v>12933</v>
      </c>
      <c r="L12431" s="61" t="s">
        <v>81</v>
      </c>
      <c r="M12431" s="61">
        <f>VLOOKUP(H12431,zdroj!C:F,4,0)</f>
        <v>0</v>
      </c>
      <c r="N12431" s="61" t="str">
        <f t="shared" si="388"/>
        <v>-</v>
      </c>
      <c r="P12431" s="73" t="str">
        <f t="shared" si="389"/>
        <v/>
      </c>
      <c r="Q12431" s="61" t="s">
        <v>86</v>
      </c>
    </row>
    <row r="12432" spans="8:17" x14ac:dyDescent="0.25">
      <c r="H12432" s="59">
        <v>116963</v>
      </c>
      <c r="I12432" s="59" t="s">
        <v>72</v>
      </c>
      <c r="J12432" s="59">
        <v>31278728</v>
      </c>
      <c r="K12432" s="59" t="s">
        <v>12934</v>
      </c>
      <c r="L12432" s="61" t="s">
        <v>81</v>
      </c>
      <c r="M12432" s="61">
        <f>VLOOKUP(H12432,zdroj!C:F,4,0)</f>
        <v>0</v>
      </c>
      <c r="N12432" s="61" t="str">
        <f t="shared" si="388"/>
        <v>-</v>
      </c>
      <c r="P12432" s="73" t="str">
        <f t="shared" si="389"/>
        <v/>
      </c>
      <c r="Q12432" s="61" t="s">
        <v>86</v>
      </c>
    </row>
    <row r="12433" spans="8:17" x14ac:dyDescent="0.25">
      <c r="H12433" s="59">
        <v>116963</v>
      </c>
      <c r="I12433" s="59" t="s">
        <v>72</v>
      </c>
      <c r="J12433" s="59">
        <v>31278736</v>
      </c>
      <c r="K12433" s="59" t="s">
        <v>12935</v>
      </c>
      <c r="L12433" s="61" t="s">
        <v>81</v>
      </c>
      <c r="M12433" s="61">
        <f>VLOOKUP(H12433,zdroj!C:F,4,0)</f>
        <v>0</v>
      </c>
      <c r="N12433" s="61" t="str">
        <f t="shared" si="388"/>
        <v>-</v>
      </c>
      <c r="P12433" s="73" t="str">
        <f t="shared" si="389"/>
        <v/>
      </c>
      <c r="Q12433" s="61" t="s">
        <v>86</v>
      </c>
    </row>
    <row r="12434" spans="8:17" x14ac:dyDescent="0.25">
      <c r="H12434" s="59">
        <v>116963</v>
      </c>
      <c r="I12434" s="59" t="s">
        <v>72</v>
      </c>
      <c r="J12434" s="59">
        <v>31278744</v>
      </c>
      <c r="K12434" s="59" t="s">
        <v>12936</v>
      </c>
      <c r="L12434" s="61" t="s">
        <v>81</v>
      </c>
      <c r="M12434" s="61">
        <f>VLOOKUP(H12434,zdroj!C:F,4,0)</f>
        <v>0</v>
      </c>
      <c r="N12434" s="61" t="str">
        <f t="shared" si="388"/>
        <v>-</v>
      </c>
      <c r="P12434" s="73" t="str">
        <f t="shared" si="389"/>
        <v/>
      </c>
      <c r="Q12434" s="61" t="s">
        <v>86</v>
      </c>
    </row>
    <row r="12435" spans="8:17" x14ac:dyDescent="0.25">
      <c r="H12435" s="59">
        <v>116963</v>
      </c>
      <c r="I12435" s="59" t="s">
        <v>72</v>
      </c>
      <c r="J12435" s="59">
        <v>31278752</v>
      </c>
      <c r="K12435" s="59" t="s">
        <v>12937</v>
      </c>
      <c r="L12435" s="61" t="s">
        <v>81</v>
      </c>
      <c r="M12435" s="61">
        <f>VLOOKUP(H12435,zdroj!C:F,4,0)</f>
        <v>0</v>
      </c>
      <c r="N12435" s="61" t="str">
        <f t="shared" si="388"/>
        <v>-</v>
      </c>
      <c r="P12435" s="73" t="str">
        <f t="shared" si="389"/>
        <v/>
      </c>
      <c r="Q12435" s="61" t="s">
        <v>86</v>
      </c>
    </row>
    <row r="12436" spans="8:17" x14ac:dyDescent="0.25">
      <c r="H12436" s="59">
        <v>116963</v>
      </c>
      <c r="I12436" s="59" t="s">
        <v>72</v>
      </c>
      <c r="J12436" s="59">
        <v>31278761</v>
      </c>
      <c r="K12436" s="59" t="s">
        <v>12938</v>
      </c>
      <c r="L12436" s="61" t="s">
        <v>81</v>
      </c>
      <c r="M12436" s="61">
        <f>VLOOKUP(H12436,zdroj!C:F,4,0)</f>
        <v>0</v>
      </c>
      <c r="N12436" s="61" t="str">
        <f t="shared" si="388"/>
        <v>-</v>
      </c>
      <c r="P12436" s="73" t="str">
        <f t="shared" si="389"/>
        <v/>
      </c>
      <c r="Q12436" s="61" t="s">
        <v>86</v>
      </c>
    </row>
    <row r="12437" spans="8:17" x14ac:dyDescent="0.25">
      <c r="H12437" s="59">
        <v>116963</v>
      </c>
      <c r="I12437" s="59" t="s">
        <v>72</v>
      </c>
      <c r="J12437" s="59">
        <v>31278779</v>
      </c>
      <c r="K12437" s="59" t="s">
        <v>12939</v>
      </c>
      <c r="L12437" s="61" t="s">
        <v>81</v>
      </c>
      <c r="M12437" s="61">
        <f>VLOOKUP(H12437,zdroj!C:F,4,0)</f>
        <v>0</v>
      </c>
      <c r="N12437" s="61" t="str">
        <f t="shared" si="388"/>
        <v>-</v>
      </c>
      <c r="P12437" s="73" t="str">
        <f t="shared" si="389"/>
        <v/>
      </c>
      <c r="Q12437" s="61" t="s">
        <v>86</v>
      </c>
    </row>
    <row r="12438" spans="8:17" x14ac:dyDescent="0.25">
      <c r="H12438" s="59">
        <v>116963</v>
      </c>
      <c r="I12438" s="59" t="s">
        <v>72</v>
      </c>
      <c r="J12438" s="59">
        <v>31278787</v>
      </c>
      <c r="K12438" s="59" t="s">
        <v>12940</v>
      </c>
      <c r="L12438" s="61" t="s">
        <v>81</v>
      </c>
      <c r="M12438" s="61">
        <f>VLOOKUP(H12438,zdroj!C:F,4,0)</f>
        <v>0</v>
      </c>
      <c r="N12438" s="61" t="str">
        <f t="shared" si="388"/>
        <v>-</v>
      </c>
      <c r="P12438" s="73" t="str">
        <f t="shared" si="389"/>
        <v/>
      </c>
      <c r="Q12438" s="61" t="s">
        <v>86</v>
      </c>
    </row>
    <row r="12439" spans="8:17" x14ac:dyDescent="0.25">
      <c r="H12439" s="59">
        <v>116963</v>
      </c>
      <c r="I12439" s="59" t="s">
        <v>72</v>
      </c>
      <c r="J12439" s="59">
        <v>31278795</v>
      </c>
      <c r="K12439" s="59" t="s">
        <v>12941</v>
      </c>
      <c r="L12439" s="61" t="s">
        <v>81</v>
      </c>
      <c r="M12439" s="61">
        <f>VLOOKUP(H12439,zdroj!C:F,4,0)</f>
        <v>0</v>
      </c>
      <c r="N12439" s="61" t="str">
        <f t="shared" si="388"/>
        <v>-</v>
      </c>
      <c r="P12439" s="73" t="str">
        <f t="shared" si="389"/>
        <v/>
      </c>
      <c r="Q12439" s="61" t="s">
        <v>86</v>
      </c>
    </row>
    <row r="12440" spans="8:17" x14ac:dyDescent="0.25">
      <c r="H12440" s="59">
        <v>116963</v>
      </c>
      <c r="I12440" s="59" t="s">
        <v>72</v>
      </c>
      <c r="J12440" s="59">
        <v>31278809</v>
      </c>
      <c r="K12440" s="59" t="s">
        <v>12942</v>
      </c>
      <c r="L12440" s="61" t="s">
        <v>81</v>
      </c>
      <c r="M12440" s="61">
        <f>VLOOKUP(H12440,zdroj!C:F,4,0)</f>
        <v>0</v>
      </c>
      <c r="N12440" s="61" t="str">
        <f t="shared" si="388"/>
        <v>-</v>
      </c>
      <c r="P12440" s="73" t="str">
        <f t="shared" si="389"/>
        <v/>
      </c>
      <c r="Q12440" s="61" t="s">
        <v>86</v>
      </c>
    </row>
    <row r="12441" spans="8:17" x14ac:dyDescent="0.25">
      <c r="H12441" s="59">
        <v>116963</v>
      </c>
      <c r="I12441" s="59" t="s">
        <v>72</v>
      </c>
      <c r="J12441" s="59">
        <v>31278817</v>
      </c>
      <c r="K12441" s="59" t="s">
        <v>12943</v>
      </c>
      <c r="L12441" s="61" t="s">
        <v>81</v>
      </c>
      <c r="M12441" s="61">
        <f>VLOOKUP(H12441,zdroj!C:F,4,0)</f>
        <v>0</v>
      </c>
      <c r="N12441" s="61" t="str">
        <f t="shared" si="388"/>
        <v>-</v>
      </c>
      <c r="P12441" s="73" t="str">
        <f t="shared" si="389"/>
        <v/>
      </c>
      <c r="Q12441" s="61" t="s">
        <v>86</v>
      </c>
    </row>
    <row r="12442" spans="8:17" x14ac:dyDescent="0.25">
      <c r="H12442" s="59">
        <v>116963</v>
      </c>
      <c r="I12442" s="59" t="s">
        <v>72</v>
      </c>
      <c r="J12442" s="59">
        <v>31278825</v>
      </c>
      <c r="K12442" s="59" t="s">
        <v>12944</v>
      </c>
      <c r="L12442" s="61" t="s">
        <v>81</v>
      </c>
      <c r="M12442" s="61">
        <f>VLOOKUP(H12442,zdroj!C:F,4,0)</f>
        <v>0</v>
      </c>
      <c r="N12442" s="61" t="str">
        <f t="shared" si="388"/>
        <v>-</v>
      </c>
      <c r="P12442" s="73" t="str">
        <f t="shared" si="389"/>
        <v/>
      </c>
      <c r="Q12442" s="61" t="s">
        <v>86</v>
      </c>
    </row>
    <row r="12443" spans="8:17" x14ac:dyDescent="0.25">
      <c r="H12443" s="59">
        <v>116963</v>
      </c>
      <c r="I12443" s="59" t="s">
        <v>72</v>
      </c>
      <c r="J12443" s="59">
        <v>31278833</v>
      </c>
      <c r="K12443" s="59" t="s">
        <v>12945</v>
      </c>
      <c r="L12443" s="61" t="s">
        <v>81</v>
      </c>
      <c r="M12443" s="61">
        <f>VLOOKUP(H12443,zdroj!C:F,4,0)</f>
        <v>0</v>
      </c>
      <c r="N12443" s="61" t="str">
        <f t="shared" si="388"/>
        <v>-</v>
      </c>
      <c r="P12443" s="73" t="str">
        <f t="shared" si="389"/>
        <v/>
      </c>
      <c r="Q12443" s="61" t="s">
        <v>86</v>
      </c>
    </row>
    <row r="12444" spans="8:17" x14ac:dyDescent="0.25">
      <c r="H12444" s="59">
        <v>116963</v>
      </c>
      <c r="I12444" s="59" t="s">
        <v>72</v>
      </c>
      <c r="J12444" s="59">
        <v>31278841</v>
      </c>
      <c r="K12444" s="59" t="s">
        <v>12946</v>
      </c>
      <c r="L12444" s="61" t="s">
        <v>81</v>
      </c>
      <c r="M12444" s="61">
        <f>VLOOKUP(H12444,zdroj!C:F,4,0)</f>
        <v>0</v>
      </c>
      <c r="N12444" s="61" t="str">
        <f t="shared" si="388"/>
        <v>-</v>
      </c>
      <c r="P12444" s="73" t="str">
        <f t="shared" si="389"/>
        <v/>
      </c>
      <c r="Q12444" s="61" t="s">
        <v>86</v>
      </c>
    </row>
    <row r="12445" spans="8:17" x14ac:dyDescent="0.25">
      <c r="H12445" s="59">
        <v>116963</v>
      </c>
      <c r="I12445" s="59" t="s">
        <v>72</v>
      </c>
      <c r="J12445" s="59">
        <v>31278850</v>
      </c>
      <c r="K12445" s="59" t="s">
        <v>12947</v>
      </c>
      <c r="L12445" s="61" t="s">
        <v>81</v>
      </c>
      <c r="M12445" s="61">
        <f>VLOOKUP(H12445,zdroj!C:F,4,0)</f>
        <v>0</v>
      </c>
      <c r="N12445" s="61" t="str">
        <f t="shared" si="388"/>
        <v>-</v>
      </c>
      <c r="P12445" s="73" t="str">
        <f t="shared" si="389"/>
        <v/>
      </c>
      <c r="Q12445" s="61" t="s">
        <v>86</v>
      </c>
    </row>
    <row r="12446" spans="8:17" x14ac:dyDescent="0.25">
      <c r="H12446" s="59">
        <v>116963</v>
      </c>
      <c r="I12446" s="59" t="s">
        <v>72</v>
      </c>
      <c r="J12446" s="59">
        <v>31278868</v>
      </c>
      <c r="K12446" s="59" t="s">
        <v>12948</v>
      </c>
      <c r="L12446" s="61" t="s">
        <v>81</v>
      </c>
      <c r="M12446" s="61">
        <f>VLOOKUP(H12446,zdroj!C:F,4,0)</f>
        <v>0</v>
      </c>
      <c r="N12446" s="61" t="str">
        <f t="shared" si="388"/>
        <v>-</v>
      </c>
      <c r="P12446" s="73" t="str">
        <f t="shared" si="389"/>
        <v/>
      </c>
      <c r="Q12446" s="61" t="s">
        <v>86</v>
      </c>
    </row>
    <row r="12447" spans="8:17" x14ac:dyDescent="0.25">
      <c r="H12447" s="59">
        <v>116963</v>
      </c>
      <c r="I12447" s="59" t="s">
        <v>72</v>
      </c>
      <c r="J12447" s="59">
        <v>31278876</v>
      </c>
      <c r="K12447" s="59" t="s">
        <v>12949</v>
      </c>
      <c r="L12447" s="61" t="s">
        <v>81</v>
      </c>
      <c r="M12447" s="61">
        <f>VLOOKUP(H12447,zdroj!C:F,4,0)</f>
        <v>0</v>
      </c>
      <c r="N12447" s="61" t="str">
        <f t="shared" si="388"/>
        <v>-</v>
      </c>
      <c r="P12447" s="73" t="str">
        <f t="shared" si="389"/>
        <v/>
      </c>
      <c r="Q12447" s="61" t="s">
        <v>86</v>
      </c>
    </row>
    <row r="12448" spans="8:17" x14ac:dyDescent="0.25">
      <c r="H12448" s="59">
        <v>116963</v>
      </c>
      <c r="I12448" s="59" t="s">
        <v>72</v>
      </c>
      <c r="J12448" s="59">
        <v>31278884</v>
      </c>
      <c r="K12448" s="59" t="s">
        <v>12950</v>
      </c>
      <c r="L12448" s="61" t="s">
        <v>81</v>
      </c>
      <c r="M12448" s="61">
        <f>VLOOKUP(H12448,zdroj!C:F,4,0)</f>
        <v>0</v>
      </c>
      <c r="N12448" s="61" t="str">
        <f t="shared" si="388"/>
        <v>-</v>
      </c>
      <c r="P12448" s="73" t="str">
        <f t="shared" si="389"/>
        <v/>
      </c>
      <c r="Q12448" s="61" t="s">
        <v>86</v>
      </c>
    </row>
    <row r="12449" spans="8:17" x14ac:dyDescent="0.25">
      <c r="H12449" s="59">
        <v>116963</v>
      </c>
      <c r="I12449" s="59" t="s">
        <v>72</v>
      </c>
      <c r="J12449" s="59">
        <v>31278892</v>
      </c>
      <c r="K12449" s="59" t="s">
        <v>12951</v>
      </c>
      <c r="L12449" s="61" t="s">
        <v>81</v>
      </c>
      <c r="M12449" s="61">
        <f>VLOOKUP(H12449,zdroj!C:F,4,0)</f>
        <v>0</v>
      </c>
      <c r="N12449" s="61" t="str">
        <f t="shared" si="388"/>
        <v>-</v>
      </c>
      <c r="P12449" s="73" t="str">
        <f t="shared" si="389"/>
        <v/>
      </c>
      <c r="Q12449" s="61" t="s">
        <v>86</v>
      </c>
    </row>
    <row r="12450" spans="8:17" x14ac:dyDescent="0.25">
      <c r="H12450" s="59">
        <v>116963</v>
      </c>
      <c r="I12450" s="59" t="s">
        <v>72</v>
      </c>
      <c r="J12450" s="59">
        <v>31278906</v>
      </c>
      <c r="K12450" s="59" t="s">
        <v>12952</v>
      </c>
      <c r="L12450" s="61" t="s">
        <v>81</v>
      </c>
      <c r="M12450" s="61">
        <f>VLOOKUP(H12450,zdroj!C:F,4,0)</f>
        <v>0</v>
      </c>
      <c r="N12450" s="61" t="str">
        <f t="shared" si="388"/>
        <v>-</v>
      </c>
      <c r="P12450" s="73" t="str">
        <f t="shared" si="389"/>
        <v/>
      </c>
      <c r="Q12450" s="61" t="s">
        <v>86</v>
      </c>
    </row>
    <row r="12451" spans="8:17" x14ac:dyDescent="0.25">
      <c r="H12451" s="59">
        <v>116963</v>
      </c>
      <c r="I12451" s="59" t="s">
        <v>72</v>
      </c>
      <c r="J12451" s="59">
        <v>31278914</v>
      </c>
      <c r="K12451" s="59" t="s">
        <v>12953</v>
      </c>
      <c r="L12451" s="61" t="s">
        <v>81</v>
      </c>
      <c r="M12451" s="61">
        <f>VLOOKUP(H12451,zdroj!C:F,4,0)</f>
        <v>0</v>
      </c>
      <c r="N12451" s="61" t="str">
        <f t="shared" si="388"/>
        <v>-</v>
      </c>
      <c r="P12451" s="73" t="str">
        <f t="shared" si="389"/>
        <v/>
      </c>
      <c r="Q12451" s="61" t="s">
        <v>86</v>
      </c>
    </row>
    <row r="12452" spans="8:17" x14ac:dyDescent="0.25">
      <c r="H12452" s="59">
        <v>116963</v>
      </c>
      <c r="I12452" s="59" t="s">
        <v>72</v>
      </c>
      <c r="J12452" s="59">
        <v>31278922</v>
      </c>
      <c r="K12452" s="59" t="s">
        <v>12954</v>
      </c>
      <c r="L12452" s="61" t="s">
        <v>81</v>
      </c>
      <c r="M12452" s="61">
        <f>VLOOKUP(H12452,zdroj!C:F,4,0)</f>
        <v>0</v>
      </c>
      <c r="N12452" s="61" t="str">
        <f t="shared" si="388"/>
        <v>-</v>
      </c>
      <c r="P12452" s="73" t="str">
        <f t="shared" si="389"/>
        <v/>
      </c>
      <c r="Q12452" s="61" t="s">
        <v>86</v>
      </c>
    </row>
    <row r="12453" spans="8:17" x14ac:dyDescent="0.25">
      <c r="H12453" s="59">
        <v>116963</v>
      </c>
      <c r="I12453" s="59" t="s">
        <v>72</v>
      </c>
      <c r="J12453" s="59">
        <v>31278931</v>
      </c>
      <c r="K12453" s="59" t="s">
        <v>12955</v>
      </c>
      <c r="L12453" s="61" t="s">
        <v>81</v>
      </c>
      <c r="M12453" s="61">
        <f>VLOOKUP(H12453,zdroj!C:F,4,0)</f>
        <v>0</v>
      </c>
      <c r="N12453" s="61" t="str">
        <f t="shared" si="388"/>
        <v>-</v>
      </c>
      <c r="P12453" s="73" t="str">
        <f t="shared" si="389"/>
        <v/>
      </c>
      <c r="Q12453" s="61" t="s">
        <v>86</v>
      </c>
    </row>
    <row r="12454" spans="8:17" x14ac:dyDescent="0.25">
      <c r="H12454" s="59">
        <v>116963</v>
      </c>
      <c r="I12454" s="59" t="s">
        <v>72</v>
      </c>
      <c r="J12454" s="59">
        <v>31278949</v>
      </c>
      <c r="K12454" s="59" t="s">
        <v>12956</v>
      </c>
      <c r="L12454" s="61" t="s">
        <v>81</v>
      </c>
      <c r="M12454" s="61">
        <f>VLOOKUP(H12454,zdroj!C:F,4,0)</f>
        <v>0</v>
      </c>
      <c r="N12454" s="61" t="str">
        <f t="shared" si="388"/>
        <v>-</v>
      </c>
      <c r="P12454" s="73" t="str">
        <f t="shared" si="389"/>
        <v/>
      </c>
      <c r="Q12454" s="61" t="s">
        <v>86</v>
      </c>
    </row>
    <row r="12455" spans="8:17" x14ac:dyDescent="0.25">
      <c r="H12455" s="59">
        <v>116963</v>
      </c>
      <c r="I12455" s="59" t="s">
        <v>72</v>
      </c>
      <c r="J12455" s="59">
        <v>31278957</v>
      </c>
      <c r="K12455" s="59" t="s">
        <v>12957</v>
      </c>
      <c r="L12455" s="61" t="s">
        <v>81</v>
      </c>
      <c r="M12455" s="61">
        <f>VLOOKUP(H12455,zdroj!C:F,4,0)</f>
        <v>0</v>
      </c>
      <c r="N12455" s="61" t="str">
        <f t="shared" si="388"/>
        <v>-</v>
      </c>
      <c r="P12455" s="73" t="str">
        <f t="shared" si="389"/>
        <v/>
      </c>
      <c r="Q12455" s="61" t="s">
        <v>86</v>
      </c>
    </row>
    <row r="12456" spans="8:17" x14ac:dyDescent="0.25">
      <c r="H12456" s="59">
        <v>116963</v>
      </c>
      <c r="I12456" s="59" t="s">
        <v>72</v>
      </c>
      <c r="J12456" s="59">
        <v>31278965</v>
      </c>
      <c r="K12456" s="59" t="s">
        <v>12958</v>
      </c>
      <c r="L12456" s="61" t="s">
        <v>81</v>
      </c>
      <c r="M12456" s="61">
        <f>VLOOKUP(H12456,zdroj!C:F,4,0)</f>
        <v>0</v>
      </c>
      <c r="N12456" s="61" t="str">
        <f t="shared" si="388"/>
        <v>-</v>
      </c>
      <c r="P12456" s="73" t="str">
        <f t="shared" si="389"/>
        <v/>
      </c>
      <c r="Q12456" s="61" t="s">
        <v>86</v>
      </c>
    </row>
    <row r="12457" spans="8:17" x14ac:dyDescent="0.25">
      <c r="H12457" s="59">
        <v>116963</v>
      </c>
      <c r="I12457" s="59" t="s">
        <v>72</v>
      </c>
      <c r="J12457" s="59">
        <v>31278973</v>
      </c>
      <c r="K12457" s="59" t="s">
        <v>12959</v>
      </c>
      <c r="L12457" s="61" t="s">
        <v>81</v>
      </c>
      <c r="M12457" s="61">
        <f>VLOOKUP(H12457,zdroj!C:F,4,0)</f>
        <v>0</v>
      </c>
      <c r="N12457" s="61" t="str">
        <f t="shared" si="388"/>
        <v>-</v>
      </c>
      <c r="P12457" s="73" t="str">
        <f t="shared" si="389"/>
        <v/>
      </c>
      <c r="Q12457" s="61" t="s">
        <v>86</v>
      </c>
    </row>
    <row r="12458" spans="8:17" x14ac:dyDescent="0.25">
      <c r="H12458" s="59">
        <v>116963</v>
      </c>
      <c r="I12458" s="59" t="s">
        <v>72</v>
      </c>
      <c r="J12458" s="59">
        <v>31278981</v>
      </c>
      <c r="K12458" s="59" t="s">
        <v>12960</v>
      </c>
      <c r="L12458" s="61" t="s">
        <v>81</v>
      </c>
      <c r="M12458" s="61">
        <f>VLOOKUP(H12458,zdroj!C:F,4,0)</f>
        <v>0</v>
      </c>
      <c r="N12458" s="61" t="str">
        <f t="shared" si="388"/>
        <v>-</v>
      </c>
      <c r="P12458" s="73" t="str">
        <f t="shared" si="389"/>
        <v/>
      </c>
      <c r="Q12458" s="61" t="s">
        <v>86</v>
      </c>
    </row>
    <row r="12459" spans="8:17" x14ac:dyDescent="0.25">
      <c r="H12459" s="59">
        <v>116963</v>
      </c>
      <c r="I12459" s="59" t="s">
        <v>72</v>
      </c>
      <c r="J12459" s="59">
        <v>40529215</v>
      </c>
      <c r="K12459" s="59" t="s">
        <v>12961</v>
      </c>
      <c r="L12459" s="61" t="s">
        <v>81</v>
      </c>
      <c r="M12459" s="61">
        <f>VLOOKUP(H12459,zdroj!C:F,4,0)</f>
        <v>0</v>
      </c>
      <c r="N12459" s="61" t="str">
        <f t="shared" si="388"/>
        <v>-</v>
      </c>
      <c r="P12459" s="73" t="str">
        <f t="shared" si="389"/>
        <v/>
      </c>
      <c r="Q12459" s="61" t="s">
        <v>86</v>
      </c>
    </row>
    <row r="12460" spans="8:17" x14ac:dyDescent="0.25">
      <c r="H12460" s="59">
        <v>116963</v>
      </c>
      <c r="I12460" s="59" t="s">
        <v>72</v>
      </c>
      <c r="J12460" s="59">
        <v>40922961</v>
      </c>
      <c r="K12460" s="59" t="s">
        <v>12962</v>
      </c>
      <c r="L12460" s="61" t="s">
        <v>81</v>
      </c>
      <c r="M12460" s="61">
        <f>VLOOKUP(H12460,zdroj!C:F,4,0)</f>
        <v>0</v>
      </c>
      <c r="N12460" s="61" t="str">
        <f t="shared" si="388"/>
        <v>-</v>
      </c>
      <c r="P12460" s="73" t="str">
        <f t="shared" si="389"/>
        <v/>
      </c>
      <c r="Q12460" s="61" t="s">
        <v>86</v>
      </c>
    </row>
    <row r="12461" spans="8:17" x14ac:dyDescent="0.25">
      <c r="H12461" s="59">
        <v>116963</v>
      </c>
      <c r="I12461" s="59" t="s">
        <v>72</v>
      </c>
      <c r="J12461" s="59">
        <v>41250281</v>
      </c>
      <c r="K12461" s="59" t="s">
        <v>12963</v>
      </c>
      <c r="L12461" s="61" t="s">
        <v>114</v>
      </c>
      <c r="M12461" s="61">
        <f>VLOOKUP(H12461,zdroj!C:F,4,0)</f>
        <v>0</v>
      </c>
      <c r="N12461" s="61" t="str">
        <f t="shared" si="388"/>
        <v>katC</v>
      </c>
      <c r="P12461" s="73" t="str">
        <f t="shared" si="389"/>
        <v/>
      </c>
      <c r="Q12461" s="61" t="s">
        <v>33</v>
      </c>
    </row>
    <row r="12462" spans="8:17" x14ac:dyDescent="0.25">
      <c r="H12462" s="59">
        <v>116963</v>
      </c>
      <c r="I12462" s="59" t="s">
        <v>72</v>
      </c>
      <c r="J12462" s="59">
        <v>41250516</v>
      </c>
      <c r="K12462" s="59" t="s">
        <v>12964</v>
      </c>
      <c r="L12462" s="61" t="s">
        <v>114</v>
      </c>
      <c r="M12462" s="61">
        <f>VLOOKUP(H12462,zdroj!C:F,4,0)</f>
        <v>0</v>
      </c>
      <c r="N12462" s="61" t="str">
        <f t="shared" si="388"/>
        <v>katC</v>
      </c>
      <c r="P12462" s="73" t="str">
        <f t="shared" si="389"/>
        <v/>
      </c>
      <c r="Q12462" s="61" t="s">
        <v>31</v>
      </c>
    </row>
    <row r="12463" spans="8:17" x14ac:dyDescent="0.25">
      <c r="H12463" s="59">
        <v>116963</v>
      </c>
      <c r="I12463" s="59" t="s">
        <v>72</v>
      </c>
      <c r="J12463" s="59">
        <v>41500482</v>
      </c>
      <c r="K12463" s="59" t="s">
        <v>12965</v>
      </c>
      <c r="L12463" s="61" t="s">
        <v>81</v>
      </c>
      <c r="M12463" s="61">
        <f>VLOOKUP(H12463,zdroj!C:F,4,0)</f>
        <v>0</v>
      </c>
      <c r="N12463" s="61" t="str">
        <f t="shared" si="388"/>
        <v>-</v>
      </c>
      <c r="P12463" s="73" t="str">
        <f t="shared" si="389"/>
        <v/>
      </c>
      <c r="Q12463" s="61" t="s">
        <v>86</v>
      </c>
    </row>
    <row r="12464" spans="8:17" x14ac:dyDescent="0.25">
      <c r="H12464" s="59">
        <v>116963</v>
      </c>
      <c r="I12464" s="59" t="s">
        <v>72</v>
      </c>
      <c r="J12464" s="59">
        <v>42398568</v>
      </c>
      <c r="K12464" s="59" t="s">
        <v>12966</v>
      </c>
      <c r="L12464" s="61" t="s">
        <v>114</v>
      </c>
      <c r="M12464" s="61">
        <f>VLOOKUP(H12464,zdroj!C:F,4,0)</f>
        <v>0</v>
      </c>
      <c r="N12464" s="61" t="str">
        <f t="shared" si="388"/>
        <v>katC</v>
      </c>
      <c r="P12464" s="73" t="str">
        <f t="shared" si="389"/>
        <v/>
      </c>
      <c r="Q12464" s="61" t="s">
        <v>31</v>
      </c>
    </row>
    <row r="12465" spans="8:17" x14ac:dyDescent="0.25">
      <c r="H12465" s="59">
        <v>116963</v>
      </c>
      <c r="I12465" s="59" t="s">
        <v>72</v>
      </c>
      <c r="J12465" s="59">
        <v>42534275</v>
      </c>
      <c r="K12465" s="59" t="s">
        <v>12967</v>
      </c>
      <c r="L12465" s="61" t="s">
        <v>81</v>
      </c>
      <c r="M12465" s="61">
        <f>VLOOKUP(H12465,zdroj!C:F,4,0)</f>
        <v>0</v>
      </c>
      <c r="N12465" s="61" t="str">
        <f t="shared" si="388"/>
        <v>-</v>
      </c>
      <c r="P12465" s="73" t="str">
        <f t="shared" si="389"/>
        <v/>
      </c>
      <c r="Q12465" s="61" t="s">
        <v>86</v>
      </c>
    </row>
    <row r="12466" spans="8:17" x14ac:dyDescent="0.25">
      <c r="H12466" s="59">
        <v>116963</v>
      </c>
      <c r="I12466" s="59" t="s">
        <v>72</v>
      </c>
      <c r="J12466" s="59">
        <v>70010277</v>
      </c>
      <c r="K12466" s="59" t="s">
        <v>12968</v>
      </c>
      <c r="L12466" s="61" t="s">
        <v>81</v>
      </c>
      <c r="M12466" s="61">
        <f>VLOOKUP(H12466,zdroj!C:F,4,0)</f>
        <v>0</v>
      </c>
      <c r="N12466" s="61" t="str">
        <f t="shared" si="388"/>
        <v>-</v>
      </c>
      <c r="P12466" s="73" t="str">
        <f t="shared" si="389"/>
        <v/>
      </c>
      <c r="Q12466" s="61" t="s">
        <v>86</v>
      </c>
    </row>
    <row r="12467" spans="8:17" x14ac:dyDescent="0.25">
      <c r="H12467" s="59">
        <v>116963</v>
      </c>
      <c r="I12467" s="59" t="s">
        <v>72</v>
      </c>
      <c r="J12467" s="59">
        <v>72453966</v>
      </c>
      <c r="K12467" s="59" t="s">
        <v>12969</v>
      </c>
      <c r="L12467" s="61" t="s">
        <v>81</v>
      </c>
      <c r="M12467" s="61">
        <f>VLOOKUP(H12467,zdroj!C:F,4,0)</f>
        <v>0</v>
      </c>
      <c r="N12467" s="61" t="str">
        <f t="shared" si="388"/>
        <v>-</v>
      </c>
      <c r="P12467" s="73" t="str">
        <f t="shared" si="389"/>
        <v/>
      </c>
      <c r="Q12467" s="61" t="s">
        <v>86</v>
      </c>
    </row>
    <row r="12468" spans="8:17" x14ac:dyDescent="0.25">
      <c r="H12468" s="59">
        <v>116963</v>
      </c>
      <c r="I12468" s="59" t="s">
        <v>72</v>
      </c>
      <c r="J12468" s="59">
        <v>72454300</v>
      </c>
      <c r="K12468" s="59" t="s">
        <v>12970</v>
      </c>
      <c r="L12468" s="61" t="s">
        <v>81</v>
      </c>
      <c r="M12468" s="61">
        <f>VLOOKUP(H12468,zdroj!C:F,4,0)</f>
        <v>0</v>
      </c>
      <c r="N12468" s="61" t="str">
        <f t="shared" si="388"/>
        <v>-</v>
      </c>
      <c r="P12468" s="73" t="str">
        <f t="shared" si="389"/>
        <v/>
      </c>
      <c r="Q12468" s="61" t="s">
        <v>86</v>
      </c>
    </row>
    <row r="12469" spans="8:17" x14ac:dyDescent="0.25">
      <c r="H12469" s="59">
        <v>116963</v>
      </c>
      <c r="I12469" s="59" t="s">
        <v>72</v>
      </c>
      <c r="J12469" s="59">
        <v>72671670</v>
      </c>
      <c r="K12469" s="59" t="s">
        <v>12971</v>
      </c>
      <c r="L12469" s="61" t="s">
        <v>81</v>
      </c>
      <c r="M12469" s="61">
        <f>VLOOKUP(H12469,zdroj!C:F,4,0)</f>
        <v>0</v>
      </c>
      <c r="N12469" s="61" t="str">
        <f t="shared" si="388"/>
        <v>-</v>
      </c>
      <c r="P12469" s="73" t="str">
        <f t="shared" si="389"/>
        <v/>
      </c>
      <c r="Q12469" s="61" t="s">
        <v>86</v>
      </c>
    </row>
    <row r="12470" spans="8:17" x14ac:dyDescent="0.25">
      <c r="H12470" s="59">
        <v>116963</v>
      </c>
      <c r="I12470" s="59" t="s">
        <v>72</v>
      </c>
      <c r="J12470" s="59">
        <v>73054453</v>
      </c>
      <c r="K12470" s="59" t="s">
        <v>12972</v>
      </c>
      <c r="L12470" s="61" t="s">
        <v>81</v>
      </c>
      <c r="M12470" s="61">
        <f>VLOOKUP(H12470,zdroj!C:F,4,0)</f>
        <v>0</v>
      </c>
      <c r="N12470" s="61" t="str">
        <f t="shared" si="388"/>
        <v>-</v>
      </c>
      <c r="P12470" s="73" t="str">
        <f t="shared" si="389"/>
        <v/>
      </c>
      <c r="Q12470" s="61" t="s">
        <v>86</v>
      </c>
    </row>
    <row r="12471" spans="8:17" x14ac:dyDescent="0.25">
      <c r="H12471" s="59">
        <v>116963</v>
      </c>
      <c r="I12471" s="59" t="s">
        <v>72</v>
      </c>
      <c r="J12471" s="59">
        <v>73057304</v>
      </c>
      <c r="K12471" s="59" t="s">
        <v>12973</v>
      </c>
      <c r="L12471" s="61" t="s">
        <v>81</v>
      </c>
      <c r="M12471" s="61">
        <f>VLOOKUP(H12471,zdroj!C:F,4,0)</f>
        <v>0</v>
      </c>
      <c r="N12471" s="61" t="str">
        <f t="shared" si="388"/>
        <v>-</v>
      </c>
      <c r="P12471" s="73" t="str">
        <f t="shared" si="389"/>
        <v/>
      </c>
      <c r="Q12471" s="61" t="s">
        <v>86</v>
      </c>
    </row>
    <row r="12472" spans="8:17" x14ac:dyDescent="0.25">
      <c r="H12472" s="59">
        <v>116963</v>
      </c>
      <c r="I12472" s="59" t="s">
        <v>72</v>
      </c>
      <c r="J12472" s="59">
        <v>73157716</v>
      </c>
      <c r="K12472" s="59" t="s">
        <v>12974</v>
      </c>
      <c r="L12472" s="61" t="s">
        <v>81</v>
      </c>
      <c r="M12472" s="61">
        <f>VLOOKUP(H12472,zdroj!C:F,4,0)</f>
        <v>0</v>
      </c>
      <c r="N12472" s="61" t="str">
        <f t="shared" si="388"/>
        <v>-</v>
      </c>
      <c r="P12472" s="73" t="str">
        <f t="shared" si="389"/>
        <v/>
      </c>
      <c r="Q12472" s="61" t="s">
        <v>86</v>
      </c>
    </row>
    <row r="12473" spans="8:17" x14ac:dyDescent="0.25">
      <c r="H12473" s="59">
        <v>116963</v>
      </c>
      <c r="I12473" s="59" t="s">
        <v>72</v>
      </c>
      <c r="J12473" s="59">
        <v>73213560</v>
      </c>
      <c r="K12473" s="59" t="s">
        <v>12975</v>
      </c>
      <c r="L12473" s="61" t="s">
        <v>81</v>
      </c>
      <c r="M12473" s="61">
        <f>VLOOKUP(H12473,zdroj!C:F,4,0)</f>
        <v>0</v>
      </c>
      <c r="N12473" s="61" t="str">
        <f t="shared" si="388"/>
        <v>-</v>
      </c>
      <c r="P12473" s="73" t="str">
        <f t="shared" si="389"/>
        <v/>
      </c>
      <c r="Q12473" s="61" t="s">
        <v>86</v>
      </c>
    </row>
    <row r="12474" spans="8:17" x14ac:dyDescent="0.25">
      <c r="H12474" s="59">
        <v>116963</v>
      </c>
      <c r="I12474" s="59" t="s">
        <v>72</v>
      </c>
      <c r="J12474" s="59">
        <v>73214507</v>
      </c>
      <c r="K12474" s="59" t="s">
        <v>12976</v>
      </c>
      <c r="L12474" s="61" t="s">
        <v>114</v>
      </c>
      <c r="M12474" s="61">
        <f>VLOOKUP(H12474,zdroj!C:F,4,0)</f>
        <v>0</v>
      </c>
      <c r="N12474" s="61" t="str">
        <f t="shared" si="388"/>
        <v>katC</v>
      </c>
      <c r="P12474" s="73" t="str">
        <f t="shared" si="389"/>
        <v/>
      </c>
      <c r="Q12474" s="61" t="s">
        <v>31</v>
      </c>
    </row>
    <row r="12475" spans="8:17" x14ac:dyDescent="0.25">
      <c r="H12475" s="59">
        <v>116963</v>
      </c>
      <c r="I12475" s="59" t="s">
        <v>72</v>
      </c>
      <c r="J12475" s="59">
        <v>73241792</v>
      </c>
      <c r="K12475" s="59" t="s">
        <v>12977</v>
      </c>
      <c r="L12475" s="61" t="s">
        <v>81</v>
      </c>
      <c r="M12475" s="61">
        <f>VLOOKUP(H12475,zdroj!C:F,4,0)</f>
        <v>0</v>
      </c>
      <c r="N12475" s="61" t="str">
        <f t="shared" si="388"/>
        <v>-</v>
      </c>
      <c r="P12475" s="73" t="str">
        <f t="shared" si="389"/>
        <v/>
      </c>
      <c r="Q12475" s="61" t="s">
        <v>86</v>
      </c>
    </row>
    <row r="12476" spans="8:17" x14ac:dyDescent="0.25">
      <c r="H12476" s="59">
        <v>116963</v>
      </c>
      <c r="I12476" s="59" t="s">
        <v>72</v>
      </c>
      <c r="J12476" s="59">
        <v>73389838</v>
      </c>
      <c r="K12476" s="59" t="s">
        <v>12978</v>
      </c>
      <c r="L12476" s="61" t="s">
        <v>81</v>
      </c>
      <c r="M12476" s="61">
        <f>VLOOKUP(H12476,zdroj!C:F,4,0)</f>
        <v>0</v>
      </c>
      <c r="N12476" s="61" t="str">
        <f t="shared" si="388"/>
        <v>-</v>
      </c>
      <c r="P12476" s="73" t="str">
        <f t="shared" si="389"/>
        <v/>
      </c>
      <c r="Q12476" s="61" t="s">
        <v>86</v>
      </c>
    </row>
    <row r="12477" spans="8:17" x14ac:dyDescent="0.25">
      <c r="H12477" s="59">
        <v>116963</v>
      </c>
      <c r="I12477" s="59" t="s">
        <v>72</v>
      </c>
      <c r="J12477" s="59">
        <v>73753157</v>
      </c>
      <c r="K12477" s="59" t="s">
        <v>12979</v>
      </c>
      <c r="L12477" s="61" t="s">
        <v>81</v>
      </c>
      <c r="M12477" s="61">
        <f>VLOOKUP(H12477,zdroj!C:F,4,0)</f>
        <v>0</v>
      </c>
      <c r="N12477" s="61" t="str">
        <f t="shared" si="388"/>
        <v>-</v>
      </c>
      <c r="P12477" s="73" t="str">
        <f t="shared" si="389"/>
        <v/>
      </c>
      <c r="Q12477" s="61" t="s">
        <v>86</v>
      </c>
    </row>
    <row r="12478" spans="8:17" x14ac:dyDescent="0.25">
      <c r="H12478" s="59">
        <v>116963</v>
      </c>
      <c r="I12478" s="59" t="s">
        <v>72</v>
      </c>
      <c r="J12478" s="59">
        <v>73838071</v>
      </c>
      <c r="K12478" s="59" t="s">
        <v>12980</v>
      </c>
      <c r="L12478" s="61" t="s">
        <v>81</v>
      </c>
      <c r="M12478" s="61">
        <f>VLOOKUP(H12478,zdroj!C:F,4,0)</f>
        <v>0</v>
      </c>
      <c r="N12478" s="61" t="str">
        <f t="shared" si="388"/>
        <v>-</v>
      </c>
      <c r="P12478" s="73" t="str">
        <f t="shared" si="389"/>
        <v/>
      </c>
      <c r="Q12478" s="61" t="s">
        <v>86</v>
      </c>
    </row>
    <row r="12479" spans="8:17" x14ac:dyDescent="0.25">
      <c r="H12479" s="59">
        <v>116963</v>
      </c>
      <c r="I12479" s="59" t="s">
        <v>72</v>
      </c>
      <c r="J12479" s="59">
        <v>73942898</v>
      </c>
      <c r="K12479" s="59" t="s">
        <v>12981</v>
      </c>
      <c r="L12479" s="61" t="s">
        <v>81</v>
      </c>
      <c r="M12479" s="61">
        <f>VLOOKUP(H12479,zdroj!C:F,4,0)</f>
        <v>0</v>
      </c>
      <c r="N12479" s="61" t="str">
        <f t="shared" si="388"/>
        <v>-</v>
      </c>
      <c r="P12479" s="73" t="str">
        <f t="shared" si="389"/>
        <v/>
      </c>
      <c r="Q12479" s="61" t="s">
        <v>86</v>
      </c>
    </row>
    <row r="12480" spans="8:17" x14ac:dyDescent="0.25">
      <c r="H12480" s="59">
        <v>116963</v>
      </c>
      <c r="I12480" s="59" t="s">
        <v>72</v>
      </c>
      <c r="J12480" s="59">
        <v>73956597</v>
      </c>
      <c r="K12480" s="59" t="s">
        <v>12982</v>
      </c>
      <c r="L12480" s="61" t="s">
        <v>81</v>
      </c>
      <c r="M12480" s="61">
        <f>VLOOKUP(H12480,zdroj!C:F,4,0)</f>
        <v>0</v>
      </c>
      <c r="N12480" s="61" t="str">
        <f t="shared" si="388"/>
        <v>-</v>
      </c>
      <c r="P12480" s="73" t="str">
        <f t="shared" si="389"/>
        <v/>
      </c>
      <c r="Q12480" s="61" t="s">
        <v>86</v>
      </c>
    </row>
    <row r="12481" spans="8:17" x14ac:dyDescent="0.25">
      <c r="H12481" s="59">
        <v>116963</v>
      </c>
      <c r="I12481" s="59" t="s">
        <v>72</v>
      </c>
      <c r="J12481" s="59">
        <v>74356984</v>
      </c>
      <c r="K12481" s="59" t="s">
        <v>12983</v>
      </c>
      <c r="L12481" s="61" t="s">
        <v>81</v>
      </c>
      <c r="M12481" s="61">
        <f>VLOOKUP(H12481,zdroj!C:F,4,0)</f>
        <v>0</v>
      </c>
      <c r="N12481" s="61" t="str">
        <f t="shared" si="388"/>
        <v>-</v>
      </c>
      <c r="P12481" s="73" t="str">
        <f t="shared" si="389"/>
        <v/>
      </c>
      <c r="Q12481" s="61" t="s">
        <v>86</v>
      </c>
    </row>
    <row r="12482" spans="8:17" x14ac:dyDescent="0.25">
      <c r="H12482" s="59">
        <v>116963</v>
      </c>
      <c r="I12482" s="59" t="s">
        <v>72</v>
      </c>
      <c r="J12482" s="59">
        <v>74557220</v>
      </c>
      <c r="K12482" s="59" t="s">
        <v>12984</v>
      </c>
      <c r="L12482" s="61" t="s">
        <v>81</v>
      </c>
      <c r="M12482" s="61">
        <f>VLOOKUP(H12482,zdroj!C:F,4,0)</f>
        <v>0</v>
      </c>
      <c r="N12482" s="61" t="str">
        <f t="shared" si="388"/>
        <v>-</v>
      </c>
      <c r="P12482" s="73" t="str">
        <f t="shared" si="389"/>
        <v/>
      </c>
      <c r="Q12482" s="61" t="s">
        <v>86</v>
      </c>
    </row>
    <row r="12483" spans="8:17" x14ac:dyDescent="0.25">
      <c r="H12483" s="59">
        <v>116963</v>
      </c>
      <c r="I12483" s="59" t="s">
        <v>72</v>
      </c>
      <c r="J12483" s="59">
        <v>75084783</v>
      </c>
      <c r="K12483" s="59" t="s">
        <v>12985</v>
      </c>
      <c r="L12483" s="61" t="s">
        <v>81</v>
      </c>
      <c r="M12483" s="61">
        <f>VLOOKUP(H12483,zdroj!C:F,4,0)</f>
        <v>0</v>
      </c>
      <c r="N12483" s="61" t="str">
        <f t="shared" si="388"/>
        <v>-</v>
      </c>
      <c r="P12483" s="73" t="str">
        <f t="shared" si="389"/>
        <v/>
      </c>
      <c r="Q12483" s="61" t="s">
        <v>86</v>
      </c>
    </row>
    <row r="12484" spans="8:17" x14ac:dyDescent="0.25">
      <c r="H12484" s="59">
        <v>116963</v>
      </c>
      <c r="I12484" s="59" t="s">
        <v>72</v>
      </c>
      <c r="J12484" s="59">
        <v>75437058</v>
      </c>
      <c r="K12484" s="59" t="s">
        <v>12986</v>
      </c>
      <c r="L12484" s="61" t="s">
        <v>81</v>
      </c>
      <c r="M12484" s="61">
        <f>VLOOKUP(H12484,zdroj!C:F,4,0)</f>
        <v>0</v>
      </c>
      <c r="N12484" s="61" t="str">
        <f t="shared" si="388"/>
        <v>-</v>
      </c>
      <c r="P12484" s="73" t="str">
        <f t="shared" si="389"/>
        <v/>
      </c>
      <c r="Q12484" s="61" t="s">
        <v>86</v>
      </c>
    </row>
    <row r="12485" spans="8:17" x14ac:dyDescent="0.25">
      <c r="H12485" s="59">
        <v>116963</v>
      </c>
      <c r="I12485" s="59" t="s">
        <v>72</v>
      </c>
      <c r="J12485" s="59">
        <v>75577941</v>
      </c>
      <c r="K12485" s="59" t="s">
        <v>12987</v>
      </c>
      <c r="L12485" s="61" t="s">
        <v>114</v>
      </c>
      <c r="M12485" s="61">
        <f>VLOOKUP(H12485,zdroj!C:F,4,0)</f>
        <v>0</v>
      </c>
      <c r="N12485" s="61" t="str">
        <f t="shared" si="388"/>
        <v>katC</v>
      </c>
      <c r="P12485" s="73" t="str">
        <f t="shared" si="389"/>
        <v/>
      </c>
      <c r="Q12485" s="61" t="s">
        <v>31</v>
      </c>
    </row>
    <row r="12486" spans="8:17" x14ac:dyDescent="0.25">
      <c r="H12486" s="59">
        <v>116963</v>
      </c>
      <c r="I12486" s="59" t="s">
        <v>72</v>
      </c>
      <c r="J12486" s="59">
        <v>76182282</v>
      </c>
      <c r="K12486" s="59" t="s">
        <v>12988</v>
      </c>
      <c r="L12486" s="61" t="s">
        <v>81</v>
      </c>
      <c r="M12486" s="61">
        <f>VLOOKUP(H12486,zdroj!C:F,4,0)</f>
        <v>0</v>
      </c>
      <c r="N12486" s="61" t="str">
        <f t="shared" si="388"/>
        <v>-</v>
      </c>
      <c r="P12486" s="73" t="str">
        <f t="shared" si="389"/>
        <v/>
      </c>
      <c r="Q12486" s="61" t="s">
        <v>86</v>
      </c>
    </row>
    <row r="12487" spans="8:17" x14ac:dyDescent="0.25">
      <c r="H12487" s="59">
        <v>116963</v>
      </c>
      <c r="I12487" s="59" t="s">
        <v>72</v>
      </c>
      <c r="J12487" s="59">
        <v>77656105</v>
      </c>
      <c r="K12487" s="59" t="s">
        <v>12989</v>
      </c>
      <c r="L12487" s="61" t="s">
        <v>81</v>
      </c>
      <c r="M12487" s="61">
        <f>VLOOKUP(H12487,zdroj!C:F,4,0)</f>
        <v>0</v>
      </c>
      <c r="N12487" s="61" t="str">
        <f t="shared" ref="N12487:N12550" si="390">IF(M12487="A",IF(L12487="katA","katB",L12487),L12487)</f>
        <v>-</v>
      </c>
      <c r="P12487" s="73" t="str">
        <f t="shared" ref="P12487:P12550" si="391">IF(O12487="A",1,"")</f>
        <v/>
      </c>
      <c r="Q12487" s="61" t="s">
        <v>86</v>
      </c>
    </row>
    <row r="12488" spans="8:17" x14ac:dyDescent="0.25">
      <c r="H12488" s="59">
        <v>116963</v>
      </c>
      <c r="I12488" s="59" t="s">
        <v>72</v>
      </c>
      <c r="J12488" s="59">
        <v>77876075</v>
      </c>
      <c r="K12488" s="59" t="s">
        <v>12990</v>
      </c>
      <c r="L12488" s="61" t="s">
        <v>81</v>
      </c>
      <c r="M12488" s="61">
        <f>VLOOKUP(H12488,zdroj!C:F,4,0)</f>
        <v>0</v>
      </c>
      <c r="N12488" s="61" t="str">
        <f t="shared" si="390"/>
        <v>-</v>
      </c>
      <c r="P12488" s="73" t="str">
        <f t="shared" si="391"/>
        <v/>
      </c>
      <c r="Q12488" s="61" t="s">
        <v>86</v>
      </c>
    </row>
    <row r="12489" spans="8:17" x14ac:dyDescent="0.25">
      <c r="H12489" s="59">
        <v>116963</v>
      </c>
      <c r="I12489" s="59" t="s">
        <v>72</v>
      </c>
      <c r="J12489" s="59">
        <v>78096553</v>
      </c>
      <c r="K12489" s="59" t="s">
        <v>12991</v>
      </c>
      <c r="L12489" s="61" t="s">
        <v>81</v>
      </c>
      <c r="M12489" s="61">
        <f>VLOOKUP(H12489,zdroj!C:F,4,0)</f>
        <v>0</v>
      </c>
      <c r="N12489" s="61" t="str">
        <f t="shared" si="390"/>
        <v>-</v>
      </c>
      <c r="P12489" s="73" t="str">
        <f t="shared" si="391"/>
        <v/>
      </c>
      <c r="Q12489" s="61" t="s">
        <v>86</v>
      </c>
    </row>
    <row r="12490" spans="8:17" x14ac:dyDescent="0.25">
      <c r="H12490" s="59">
        <v>116963</v>
      </c>
      <c r="I12490" s="59" t="s">
        <v>72</v>
      </c>
      <c r="J12490" s="59">
        <v>78275521</v>
      </c>
      <c r="K12490" s="59" t="s">
        <v>12992</v>
      </c>
      <c r="L12490" s="61" t="s">
        <v>81</v>
      </c>
      <c r="M12490" s="61">
        <f>VLOOKUP(H12490,zdroj!C:F,4,0)</f>
        <v>0</v>
      </c>
      <c r="N12490" s="61" t="str">
        <f t="shared" si="390"/>
        <v>-</v>
      </c>
      <c r="P12490" s="73" t="str">
        <f t="shared" si="391"/>
        <v/>
      </c>
      <c r="Q12490" s="61" t="s">
        <v>86</v>
      </c>
    </row>
    <row r="12491" spans="8:17" x14ac:dyDescent="0.25">
      <c r="H12491" s="59">
        <v>116963</v>
      </c>
      <c r="I12491" s="59" t="s">
        <v>72</v>
      </c>
      <c r="J12491" s="59">
        <v>78275989</v>
      </c>
      <c r="K12491" s="59" t="s">
        <v>12993</v>
      </c>
      <c r="L12491" s="61" t="s">
        <v>81</v>
      </c>
      <c r="M12491" s="61">
        <f>VLOOKUP(H12491,zdroj!C:F,4,0)</f>
        <v>0</v>
      </c>
      <c r="N12491" s="61" t="str">
        <f t="shared" si="390"/>
        <v>-</v>
      </c>
      <c r="P12491" s="73" t="str">
        <f t="shared" si="391"/>
        <v/>
      </c>
      <c r="Q12491" s="61" t="s">
        <v>86</v>
      </c>
    </row>
    <row r="12492" spans="8:17" x14ac:dyDescent="0.25">
      <c r="H12492" s="59">
        <v>116963</v>
      </c>
      <c r="I12492" s="59" t="s">
        <v>72</v>
      </c>
      <c r="J12492" s="59">
        <v>78421594</v>
      </c>
      <c r="K12492" s="59" t="s">
        <v>12994</v>
      </c>
      <c r="L12492" s="61" t="s">
        <v>81</v>
      </c>
      <c r="M12492" s="61">
        <f>VLOOKUP(H12492,zdroj!C:F,4,0)</f>
        <v>0</v>
      </c>
      <c r="N12492" s="61" t="str">
        <f t="shared" si="390"/>
        <v>-</v>
      </c>
      <c r="P12492" s="73" t="str">
        <f t="shared" si="391"/>
        <v/>
      </c>
      <c r="Q12492" s="61" t="s">
        <v>86</v>
      </c>
    </row>
    <row r="12493" spans="8:17" x14ac:dyDescent="0.25">
      <c r="H12493" s="59">
        <v>116963</v>
      </c>
      <c r="I12493" s="59" t="s">
        <v>72</v>
      </c>
      <c r="J12493" s="59">
        <v>78434912</v>
      </c>
      <c r="K12493" s="59" t="s">
        <v>12995</v>
      </c>
      <c r="L12493" s="61" t="s">
        <v>81</v>
      </c>
      <c r="M12493" s="61">
        <f>VLOOKUP(H12493,zdroj!C:F,4,0)</f>
        <v>0</v>
      </c>
      <c r="N12493" s="61" t="str">
        <f t="shared" si="390"/>
        <v>-</v>
      </c>
      <c r="P12493" s="73" t="str">
        <f t="shared" si="391"/>
        <v/>
      </c>
      <c r="Q12493" s="61" t="s">
        <v>86</v>
      </c>
    </row>
    <row r="12494" spans="8:17" x14ac:dyDescent="0.25">
      <c r="H12494" s="59">
        <v>116963</v>
      </c>
      <c r="I12494" s="59" t="s">
        <v>72</v>
      </c>
      <c r="J12494" s="59">
        <v>78667577</v>
      </c>
      <c r="K12494" s="59" t="s">
        <v>12996</v>
      </c>
      <c r="L12494" s="61" t="s">
        <v>81</v>
      </c>
      <c r="M12494" s="61">
        <f>VLOOKUP(H12494,zdroj!C:F,4,0)</f>
        <v>0</v>
      </c>
      <c r="N12494" s="61" t="str">
        <f t="shared" si="390"/>
        <v>-</v>
      </c>
      <c r="P12494" s="73" t="str">
        <f t="shared" si="391"/>
        <v/>
      </c>
      <c r="Q12494" s="61" t="s">
        <v>86</v>
      </c>
    </row>
    <row r="12495" spans="8:17" x14ac:dyDescent="0.25">
      <c r="H12495" s="59">
        <v>116963</v>
      </c>
      <c r="I12495" s="59" t="s">
        <v>72</v>
      </c>
      <c r="J12495" s="59">
        <v>78719097</v>
      </c>
      <c r="K12495" s="59" t="s">
        <v>12997</v>
      </c>
      <c r="L12495" s="61" t="s">
        <v>81</v>
      </c>
      <c r="M12495" s="61">
        <f>VLOOKUP(H12495,zdroj!C:F,4,0)</f>
        <v>0</v>
      </c>
      <c r="N12495" s="61" t="str">
        <f t="shared" si="390"/>
        <v>-</v>
      </c>
      <c r="P12495" s="73" t="str">
        <f t="shared" si="391"/>
        <v/>
      </c>
      <c r="Q12495" s="61" t="s">
        <v>86</v>
      </c>
    </row>
    <row r="12496" spans="8:17" x14ac:dyDescent="0.25">
      <c r="H12496" s="59">
        <v>116963</v>
      </c>
      <c r="I12496" s="59" t="s">
        <v>72</v>
      </c>
      <c r="J12496" s="59">
        <v>78763231</v>
      </c>
      <c r="K12496" s="59" t="s">
        <v>12998</v>
      </c>
      <c r="L12496" s="61" t="s">
        <v>81</v>
      </c>
      <c r="M12496" s="61">
        <f>VLOOKUP(H12496,zdroj!C:F,4,0)</f>
        <v>0</v>
      </c>
      <c r="N12496" s="61" t="str">
        <f t="shared" si="390"/>
        <v>-</v>
      </c>
      <c r="P12496" s="73" t="str">
        <f t="shared" si="391"/>
        <v/>
      </c>
      <c r="Q12496" s="61" t="s">
        <v>86</v>
      </c>
    </row>
    <row r="12497" spans="8:17" x14ac:dyDescent="0.25">
      <c r="H12497" s="59">
        <v>116963</v>
      </c>
      <c r="I12497" s="59" t="s">
        <v>72</v>
      </c>
      <c r="J12497" s="59">
        <v>79156720</v>
      </c>
      <c r="K12497" s="59" t="s">
        <v>12999</v>
      </c>
      <c r="L12497" s="61" t="s">
        <v>81</v>
      </c>
      <c r="M12497" s="61">
        <f>VLOOKUP(H12497,zdroj!C:F,4,0)</f>
        <v>0</v>
      </c>
      <c r="N12497" s="61" t="str">
        <f t="shared" si="390"/>
        <v>-</v>
      </c>
      <c r="P12497" s="73" t="str">
        <f t="shared" si="391"/>
        <v/>
      </c>
      <c r="Q12497" s="61" t="s">
        <v>86</v>
      </c>
    </row>
    <row r="12498" spans="8:17" x14ac:dyDescent="0.25">
      <c r="H12498" s="59">
        <v>116963</v>
      </c>
      <c r="I12498" s="59" t="s">
        <v>72</v>
      </c>
      <c r="J12498" s="59">
        <v>79242952</v>
      </c>
      <c r="K12498" s="59" t="s">
        <v>13000</v>
      </c>
      <c r="L12498" s="61" t="s">
        <v>81</v>
      </c>
      <c r="M12498" s="61">
        <f>VLOOKUP(H12498,zdroj!C:F,4,0)</f>
        <v>0</v>
      </c>
      <c r="N12498" s="61" t="str">
        <f t="shared" si="390"/>
        <v>-</v>
      </c>
      <c r="P12498" s="73" t="str">
        <f t="shared" si="391"/>
        <v/>
      </c>
      <c r="Q12498" s="61" t="s">
        <v>86</v>
      </c>
    </row>
    <row r="12499" spans="8:17" x14ac:dyDescent="0.25">
      <c r="H12499" s="59">
        <v>116963</v>
      </c>
      <c r="I12499" s="59" t="s">
        <v>72</v>
      </c>
      <c r="J12499" s="59">
        <v>79466176</v>
      </c>
      <c r="K12499" s="59" t="s">
        <v>13001</v>
      </c>
      <c r="L12499" s="61" t="s">
        <v>114</v>
      </c>
      <c r="M12499" s="61">
        <f>VLOOKUP(H12499,zdroj!C:F,4,0)</f>
        <v>0</v>
      </c>
      <c r="N12499" s="61" t="str">
        <f t="shared" si="390"/>
        <v>katC</v>
      </c>
      <c r="P12499" s="73" t="str">
        <f t="shared" si="391"/>
        <v/>
      </c>
      <c r="Q12499" s="61" t="s">
        <v>31</v>
      </c>
    </row>
    <row r="12500" spans="8:17" x14ac:dyDescent="0.25">
      <c r="H12500" s="59">
        <v>116963</v>
      </c>
      <c r="I12500" s="59" t="s">
        <v>72</v>
      </c>
      <c r="J12500" s="59">
        <v>79480926</v>
      </c>
      <c r="K12500" s="59" t="s">
        <v>13002</v>
      </c>
      <c r="L12500" s="61" t="s">
        <v>81</v>
      </c>
      <c r="M12500" s="61">
        <f>VLOOKUP(H12500,zdroj!C:F,4,0)</f>
        <v>0</v>
      </c>
      <c r="N12500" s="61" t="str">
        <f t="shared" si="390"/>
        <v>-</v>
      </c>
      <c r="P12500" s="73" t="str">
        <f t="shared" si="391"/>
        <v/>
      </c>
      <c r="Q12500" s="61" t="s">
        <v>86</v>
      </c>
    </row>
    <row r="12501" spans="8:17" x14ac:dyDescent="0.25">
      <c r="H12501" s="59">
        <v>116963</v>
      </c>
      <c r="I12501" s="59" t="s">
        <v>72</v>
      </c>
      <c r="J12501" s="59">
        <v>79615856</v>
      </c>
      <c r="K12501" s="59" t="s">
        <v>13003</v>
      </c>
      <c r="L12501" s="61" t="s">
        <v>81</v>
      </c>
      <c r="M12501" s="61">
        <f>VLOOKUP(H12501,zdroj!C:F,4,0)</f>
        <v>0</v>
      </c>
      <c r="N12501" s="61" t="str">
        <f t="shared" si="390"/>
        <v>-</v>
      </c>
      <c r="P12501" s="73" t="str">
        <f t="shared" si="391"/>
        <v/>
      </c>
      <c r="Q12501" s="61" t="s">
        <v>86</v>
      </c>
    </row>
    <row r="12502" spans="8:17" x14ac:dyDescent="0.25">
      <c r="H12502" s="59">
        <v>116963</v>
      </c>
      <c r="I12502" s="59" t="s">
        <v>72</v>
      </c>
      <c r="J12502" s="59">
        <v>79678114</v>
      </c>
      <c r="K12502" s="59" t="s">
        <v>13004</v>
      </c>
      <c r="L12502" s="61" t="s">
        <v>81</v>
      </c>
      <c r="M12502" s="61">
        <f>VLOOKUP(H12502,zdroj!C:F,4,0)</f>
        <v>0</v>
      </c>
      <c r="N12502" s="61" t="str">
        <f t="shared" si="390"/>
        <v>-</v>
      </c>
      <c r="P12502" s="73" t="str">
        <f t="shared" si="391"/>
        <v/>
      </c>
      <c r="Q12502" s="61" t="s">
        <v>86</v>
      </c>
    </row>
    <row r="12503" spans="8:17" x14ac:dyDescent="0.25">
      <c r="H12503" s="59">
        <v>116963</v>
      </c>
      <c r="I12503" s="59" t="s">
        <v>72</v>
      </c>
      <c r="J12503" s="59">
        <v>79928609</v>
      </c>
      <c r="K12503" s="59" t="s">
        <v>13005</v>
      </c>
      <c r="L12503" s="61" t="s">
        <v>81</v>
      </c>
      <c r="M12503" s="61">
        <f>VLOOKUP(H12503,zdroj!C:F,4,0)</f>
        <v>0</v>
      </c>
      <c r="N12503" s="61" t="str">
        <f t="shared" si="390"/>
        <v>-</v>
      </c>
      <c r="P12503" s="73" t="str">
        <f t="shared" si="391"/>
        <v/>
      </c>
      <c r="Q12503" s="61" t="s">
        <v>86</v>
      </c>
    </row>
    <row r="12504" spans="8:17" x14ac:dyDescent="0.25">
      <c r="H12504" s="59">
        <v>116963</v>
      </c>
      <c r="I12504" s="59" t="s">
        <v>72</v>
      </c>
      <c r="J12504" s="59">
        <v>80041566</v>
      </c>
      <c r="K12504" s="59" t="s">
        <v>13006</v>
      </c>
      <c r="L12504" s="61" t="s">
        <v>114</v>
      </c>
      <c r="M12504" s="61">
        <f>VLOOKUP(H12504,zdroj!C:F,4,0)</f>
        <v>0</v>
      </c>
      <c r="N12504" s="61" t="str">
        <f t="shared" si="390"/>
        <v>katC</v>
      </c>
      <c r="P12504" s="73" t="str">
        <f t="shared" si="391"/>
        <v/>
      </c>
      <c r="Q12504" s="61" t="s">
        <v>31</v>
      </c>
    </row>
    <row r="12505" spans="8:17" x14ac:dyDescent="0.25">
      <c r="H12505" s="59">
        <v>116963</v>
      </c>
      <c r="I12505" s="59" t="s">
        <v>72</v>
      </c>
      <c r="J12505" s="59">
        <v>80392202</v>
      </c>
      <c r="K12505" s="59" t="s">
        <v>13007</v>
      </c>
      <c r="L12505" s="61" t="s">
        <v>114</v>
      </c>
      <c r="M12505" s="61">
        <f>VLOOKUP(H12505,zdroj!C:F,4,0)</f>
        <v>0</v>
      </c>
      <c r="N12505" s="61" t="str">
        <f t="shared" si="390"/>
        <v>katC</v>
      </c>
      <c r="P12505" s="73" t="str">
        <f t="shared" si="391"/>
        <v/>
      </c>
      <c r="Q12505" s="61" t="s">
        <v>31</v>
      </c>
    </row>
    <row r="12506" spans="8:17" x14ac:dyDescent="0.25">
      <c r="H12506" s="59">
        <v>116963</v>
      </c>
      <c r="I12506" s="59" t="s">
        <v>72</v>
      </c>
      <c r="J12506" s="59">
        <v>80392563</v>
      </c>
      <c r="K12506" s="59" t="s">
        <v>13008</v>
      </c>
      <c r="L12506" s="61" t="s">
        <v>114</v>
      </c>
      <c r="M12506" s="61">
        <f>VLOOKUP(H12506,zdroj!C:F,4,0)</f>
        <v>0</v>
      </c>
      <c r="N12506" s="61" t="str">
        <f t="shared" si="390"/>
        <v>katC</v>
      </c>
      <c r="P12506" s="73" t="str">
        <f t="shared" si="391"/>
        <v/>
      </c>
      <c r="Q12506" s="61" t="s">
        <v>31</v>
      </c>
    </row>
    <row r="12507" spans="8:17" x14ac:dyDescent="0.25">
      <c r="H12507" s="59">
        <v>116963</v>
      </c>
      <c r="I12507" s="59" t="s">
        <v>72</v>
      </c>
      <c r="J12507" s="59">
        <v>80771360</v>
      </c>
      <c r="K12507" s="59" t="s">
        <v>13009</v>
      </c>
      <c r="L12507" s="61" t="s">
        <v>81</v>
      </c>
      <c r="M12507" s="61">
        <f>VLOOKUP(H12507,zdroj!C:F,4,0)</f>
        <v>0</v>
      </c>
      <c r="N12507" s="61" t="str">
        <f t="shared" si="390"/>
        <v>-</v>
      </c>
      <c r="P12507" s="73" t="str">
        <f t="shared" si="391"/>
        <v/>
      </c>
      <c r="Q12507" s="61" t="s">
        <v>88</v>
      </c>
    </row>
    <row r="12508" spans="8:17" x14ac:dyDescent="0.25">
      <c r="H12508" s="59">
        <v>116963</v>
      </c>
      <c r="I12508" s="59" t="s">
        <v>72</v>
      </c>
      <c r="J12508" s="59">
        <v>80827586</v>
      </c>
      <c r="K12508" s="59" t="s">
        <v>13010</v>
      </c>
      <c r="L12508" s="61" t="s">
        <v>81</v>
      </c>
      <c r="M12508" s="61">
        <f>VLOOKUP(H12508,zdroj!C:F,4,0)</f>
        <v>0</v>
      </c>
      <c r="N12508" s="61" t="str">
        <f t="shared" si="390"/>
        <v>-</v>
      </c>
      <c r="P12508" s="73" t="str">
        <f t="shared" si="391"/>
        <v/>
      </c>
      <c r="Q12508" s="61" t="s">
        <v>88</v>
      </c>
    </row>
    <row r="12509" spans="8:17" x14ac:dyDescent="0.25">
      <c r="H12509" s="59">
        <v>116963</v>
      </c>
      <c r="I12509" s="59" t="s">
        <v>72</v>
      </c>
      <c r="J12509" s="59">
        <v>81006934</v>
      </c>
      <c r="K12509" s="59" t="s">
        <v>13011</v>
      </c>
      <c r="L12509" s="61" t="s">
        <v>81</v>
      </c>
      <c r="M12509" s="61">
        <f>VLOOKUP(H12509,zdroj!C:F,4,0)</f>
        <v>0</v>
      </c>
      <c r="N12509" s="61" t="str">
        <f t="shared" si="390"/>
        <v>-</v>
      </c>
      <c r="P12509" s="73" t="str">
        <f t="shared" si="391"/>
        <v/>
      </c>
      <c r="Q12509" s="61" t="s">
        <v>86</v>
      </c>
    </row>
    <row r="12510" spans="8:17" x14ac:dyDescent="0.25">
      <c r="H12510" s="59">
        <v>116963</v>
      </c>
      <c r="I12510" s="59" t="s">
        <v>72</v>
      </c>
      <c r="J12510" s="59">
        <v>81185154</v>
      </c>
      <c r="K12510" s="59" t="s">
        <v>13012</v>
      </c>
      <c r="L12510" s="61" t="s">
        <v>81</v>
      </c>
      <c r="M12510" s="61">
        <f>VLOOKUP(H12510,zdroj!C:F,4,0)</f>
        <v>0</v>
      </c>
      <c r="N12510" s="61" t="str">
        <f t="shared" si="390"/>
        <v>-</v>
      </c>
      <c r="P12510" s="73" t="str">
        <f t="shared" si="391"/>
        <v/>
      </c>
      <c r="Q12510" s="61" t="s">
        <v>88</v>
      </c>
    </row>
    <row r="12511" spans="8:17" x14ac:dyDescent="0.25">
      <c r="H12511" s="59">
        <v>116963</v>
      </c>
      <c r="I12511" s="59" t="s">
        <v>72</v>
      </c>
      <c r="J12511" s="59">
        <v>81232900</v>
      </c>
      <c r="K12511" s="59" t="s">
        <v>13013</v>
      </c>
      <c r="L12511" s="61" t="s">
        <v>81</v>
      </c>
      <c r="M12511" s="61">
        <f>VLOOKUP(H12511,zdroj!C:F,4,0)</f>
        <v>0</v>
      </c>
      <c r="N12511" s="61" t="str">
        <f t="shared" si="390"/>
        <v>-</v>
      </c>
      <c r="P12511" s="73" t="str">
        <f t="shared" si="391"/>
        <v/>
      </c>
      <c r="Q12511" s="61" t="s">
        <v>88</v>
      </c>
    </row>
    <row r="12512" spans="8:17" x14ac:dyDescent="0.25">
      <c r="H12512" s="59">
        <v>116963</v>
      </c>
      <c r="I12512" s="59" t="s">
        <v>72</v>
      </c>
      <c r="J12512" s="59">
        <v>81326904</v>
      </c>
      <c r="K12512" s="59" t="s">
        <v>13014</v>
      </c>
      <c r="L12512" s="61" t="s">
        <v>114</v>
      </c>
      <c r="M12512" s="61">
        <f>VLOOKUP(H12512,zdroj!C:F,4,0)</f>
        <v>0</v>
      </c>
      <c r="N12512" s="61" t="str">
        <f t="shared" si="390"/>
        <v>katC</v>
      </c>
      <c r="P12512" s="73" t="str">
        <f t="shared" si="391"/>
        <v/>
      </c>
      <c r="Q12512" s="61" t="s">
        <v>31</v>
      </c>
    </row>
    <row r="12513" spans="8:17" x14ac:dyDescent="0.25">
      <c r="H12513" s="59">
        <v>116963</v>
      </c>
      <c r="I12513" s="59" t="s">
        <v>72</v>
      </c>
      <c r="J12513" s="59">
        <v>81458631</v>
      </c>
      <c r="K12513" s="59" t="s">
        <v>13015</v>
      </c>
      <c r="L12513" s="61" t="s">
        <v>81</v>
      </c>
      <c r="M12513" s="61">
        <f>VLOOKUP(H12513,zdroj!C:F,4,0)</f>
        <v>0</v>
      </c>
      <c r="N12513" s="61" t="str">
        <f t="shared" si="390"/>
        <v>-</v>
      </c>
      <c r="P12513" s="73" t="str">
        <f t="shared" si="391"/>
        <v/>
      </c>
      <c r="Q12513" s="61" t="s">
        <v>88</v>
      </c>
    </row>
    <row r="12514" spans="8:17" x14ac:dyDescent="0.25">
      <c r="H12514" s="59">
        <v>92568</v>
      </c>
      <c r="I12514" s="59" t="s">
        <v>69</v>
      </c>
      <c r="J12514" s="59">
        <v>9084266</v>
      </c>
      <c r="K12514" s="59" t="s">
        <v>13016</v>
      </c>
      <c r="L12514" s="61" t="s">
        <v>113</v>
      </c>
      <c r="M12514" s="61">
        <f>VLOOKUP(H12514,zdroj!C:F,4,0)</f>
        <v>0</v>
      </c>
      <c r="N12514" s="61" t="str">
        <f t="shared" si="390"/>
        <v>katB</v>
      </c>
      <c r="P12514" s="73" t="str">
        <f t="shared" si="391"/>
        <v/>
      </c>
      <c r="Q12514" s="61" t="s">
        <v>30</v>
      </c>
    </row>
    <row r="12515" spans="8:17" x14ac:dyDescent="0.25">
      <c r="H12515" s="59">
        <v>92568</v>
      </c>
      <c r="I12515" s="59" t="s">
        <v>69</v>
      </c>
      <c r="J12515" s="59">
        <v>9084274</v>
      </c>
      <c r="K12515" s="59" t="s">
        <v>13017</v>
      </c>
      <c r="L12515" s="61" t="s">
        <v>81</v>
      </c>
      <c r="M12515" s="61">
        <f>VLOOKUP(H12515,zdroj!C:F,4,0)</f>
        <v>0</v>
      </c>
      <c r="N12515" s="61" t="str">
        <f t="shared" si="390"/>
        <v>-</v>
      </c>
      <c r="P12515" s="73" t="str">
        <f t="shared" si="391"/>
        <v/>
      </c>
      <c r="Q12515" s="61" t="s">
        <v>86</v>
      </c>
    </row>
    <row r="12516" spans="8:17" x14ac:dyDescent="0.25">
      <c r="H12516" s="59">
        <v>92568</v>
      </c>
      <c r="I12516" s="59" t="s">
        <v>69</v>
      </c>
      <c r="J12516" s="59">
        <v>9084312</v>
      </c>
      <c r="K12516" s="59" t="s">
        <v>13018</v>
      </c>
      <c r="L12516" s="61" t="s">
        <v>113</v>
      </c>
      <c r="M12516" s="61">
        <f>VLOOKUP(H12516,zdroj!C:F,4,0)</f>
        <v>0</v>
      </c>
      <c r="N12516" s="61" t="str">
        <f t="shared" si="390"/>
        <v>katB</v>
      </c>
      <c r="P12516" s="73" t="str">
        <f t="shared" si="391"/>
        <v/>
      </c>
      <c r="Q12516" s="61" t="s">
        <v>30</v>
      </c>
    </row>
    <row r="12517" spans="8:17" x14ac:dyDescent="0.25">
      <c r="H12517" s="59">
        <v>92568</v>
      </c>
      <c r="I12517" s="59" t="s">
        <v>69</v>
      </c>
      <c r="J12517" s="59">
        <v>9084347</v>
      </c>
      <c r="K12517" s="59" t="s">
        <v>13019</v>
      </c>
      <c r="L12517" s="61" t="s">
        <v>113</v>
      </c>
      <c r="M12517" s="61">
        <f>VLOOKUP(H12517,zdroj!C:F,4,0)</f>
        <v>0</v>
      </c>
      <c r="N12517" s="61" t="str">
        <f t="shared" si="390"/>
        <v>katB</v>
      </c>
      <c r="P12517" s="73" t="str">
        <f t="shared" si="391"/>
        <v/>
      </c>
      <c r="Q12517" s="61" t="s">
        <v>30</v>
      </c>
    </row>
    <row r="12518" spans="8:17" x14ac:dyDescent="0.25">
      <c r="H12518" s="59">
        <v>92568</v>
      </c>
      <c r="I12518" s="59" t="s">
        <v>69</v>
      </c>
      <c r="J12518" s="59">
        <v>9084355</v>
      </c>
      <c r="K12518" s="59" t="s">
        <v>13020</v>
      </c>
      <c r="L12518" s="61" t="s">
        <v>113</v>
      </c>
      <c r="M12518" s="61">
        <f>VLOOKUP(H12518,zdroj!C:F,4,0)</f>
        <v>0</v>
      </c>
      <c r="N12518" s="61" t="str">
        <f t="shared" si="390"/>
        <v>katB</v>
      </c>
      <c r="P12518" s="73" t="str">
        <f t="shared" si="391"/>
        <v/>
      </c>
      <c r="Q12518" s="61" t="s">
        <v>30</v>
      </c>
    </row>
    <row r="12519" spans="8:17" x14ac:dyDescent="0.25">
      <c r="H12519" s="59">
        <v>92568</v>
      </c>
      <c r="I12519" s="59" t="s">
        <v>69</v>
      </c>
      <c r="J12519" s="59">
        <v>9084363</v>
      </c>
      <c r="K12519" s="59" t="s">
        <v>13021</v>
      </c>
      <c r="L12519" s="61" t="s">
        <v>113</v>
      </c>
      <c r="M12519" s="61">
        <f>VLOOKUP(H12519,zdroj!C:F,4,0)</f>
        <v>0</v>
      </c>
      <c r="N12519" s="61" t="str">
        <f t="shared" si="390"/>
        <v>katB</v>
      </c>
      <c r="P12519" s="73" t="str">
        <f t="shared" si="391"/>
        <v/>
      </c>
      <c r="Q12519" s="61" t="s">
        <v>30</v>
      </c>
    </row>
    <row r="12520" spans="8:17" x14ac:dyDescent="0.25">
      <c r="H12520" s="59">
        <v>92568</v>
      </c>
      <c r="I12520" s="59" t="s">
        <v>69</v>
      </c>
      <c r="J12520" s="59">
        <v>9084401</v>
      </c>
      <c r="K12520" s="59" t="s">
        <v>13022</v>
      </c>
      <c r="L12520" s="61" t="s">
        <v>113</v>
      </c>
      <c r="M12520" s="61">
        <f>VLOOKUP(H12520,zdroj!C:F,4,0)</f>
        <v>0</v>
      </c>
      <c r="N12520" s="61" t="str">
        <f t="shared" si="390"/>
        <v>katB</v>
      </c>
      <c r="P12520" s="73" t="str">
        <f t="shared" si="391"/>
        <v/>
      </c>
      <c r="Q12520" s="61" t="s">
        <v>30</v>
      </c>
    </row>
    <row r="12521" spans="8:17" x14ac:dyDescent="0.25">
      <c r="H12521" s="59">
        <v>92568</v>
      </c>
      <c r="I12521" s="59" t="s">
        <v>69</v>
      </c>
      <c r="J12521" s="59">
        <v>9084428</v>
      </c>
      <c r="K12521" s="59" t="s">
        <v>13023</v>
      </c>
      <c r="L12521" s="61" t="s">
        <v>113</v>
      </c>
      <c r="M12521" s="61">
        <f>VLOOKUP(H12521,zdroj!C:F,4,0)</f>
        <v>0</v>
      </c>
      <c r="N12521" s="61" t="str">
        <f t="shared" si="390"/>
        <v>katB</v>
      </c>
      <c r="P12521" s="73" t="str">
        <f t="shared" si="391"/>
        <v/>
      </c>
      <c r="Q12521" s="61" t="s">
        <v>30</v>
      </c>
    </row>
    <row r="12522" spans="8:17" x14ac:dyDescent="0.25">
      <c r="H12522" s="59">
        <v>92568</v>
      </c>
      <c r="I12522" s="59" t="s">
        <v>69</v>
      </c>
      <c r="J12522" s="59">
        <v>9084436</v>
      </c>
      <c r="K12522" s="59" t="s">
        <v>13024</v>
      </c>
      <c r="L12522" s="61" t="s">
        <v>113</v>
      </c>
      <c r="M12522" s="61">
        <f>VLOOKUP(H12522,zdroj!C:F,4,0)</f>
        <v>0</v>
      </c>
      <c r="N12522" s="61" t="str">
        <f t="shared" si="390"/>
        <v>katB</v>
      </c>
      <c r="P12522" s="73" t="str">
        <f t="shared" si="391"/>
        <v/>
      </c>
      <c r="Q12522" s="61" t="s">
        <v>30</v>
      </c>
    </row>
    <row r="12523" spans="8:17" x14ac:dyDescent="0.25">
      <c r="H12523" s="59">
        <v>92568</v>
      </c>
      <c r="I12523" s="59" t="s">
        <v>69</v>
      </c>
      <c r="J12523" s="59">
        <v>9084444</v>
      </c>
      <c r="K12523" s="59" t="s">
        <v>13025</v>
      </c>
      <c r="L12523" s="61" t="s">
        <v>113</v>
      </c>
      <c r="M12523" s="61">
        <f>VLOOKUP(H12523,zdroj!C:F,4,0)</f>
        <v>0</v>
      </c>
      <c r="N12523" s="61" t="str">
        <f t="shared" si="390"/>
        <v>katB</v>
      </c>
      <c r="P12523" s="73" t="str">
        <f t="shared" si="391"/>
        <v/>
      </c>
      <c r="Q12523" s="61" t="s">
        <v>30</v>
      </c>
    </row>
    <row r="12524" spans="8:17" x14ac:dyDescent="0.25">
      <c r="H12524" s="59">
        <v>92568</v>
      </c>
      <c r="I12524" s="59" t="s">
        <v>69</v>
      </c>
      <c r="J12524" s="59">
        <v>26366231</v>
      </c>
      <c r="K12524" s="59" t="s">
        <v>13026</v>
      </c>
      <c r="L12524" s="61" t="s">
        <v>113</v>
      </c>
      <c r="M12524" s="61">
        <f>VLOOKUP(H12524,zdroj!C:F,4,0)</f>
        <v>0</v>
      </c>
      <c r="N12524" s="61" t="str">
        <f t="shared" si="390"/>
        <v>katB</v>
      </c>
      <c r="P12524" s="73" t="str">
        <f t="shared" si="391"/>
        <v/>
      </c>
      <c r="Q12524" s="61" t="s">
        <v>30</v>
      </c>
    </row>
    <row r="12525" spans="8:17" x14ac:dyDescent="0.25">
      <c r="H12525" s="59">
        <v>92568</v>
      </c>
      <c r="I12525" s="59" t="s">
        <v>69</v>
      </c>
      <c r="J12525" s="59">
        <v>27729621</v>
      </c>
      <c r="K12525" s="59" t="s">
        <v>13027</v>
      </c>
      <c r="L12525" s="61" t="s">
        <v>81</v>
      </c>
      <c r="M12525" s="61">
        <f>VLOOKUP(H12525,zdroj!C:F,4,0)</f>
        <v>0</v>
      </c>
      <c r="N12525" s="61" t="str">
        <f t="shared" si="390"/>
        <v>-</v>
      </c>
      <c r="P12525" s="73" t="str">
        <f t="shared" si="391"/>
        <v/>
      </c>
      <c r="Q12525" s="61" t="s">
        <v>86</v>
      </c>
    </row>
    <row r="12526" spans="8:17" x14ac:dyDescent="0.25">
      <c r="H12526" s="59">
        <v>92568</v>
      </c>
      <c r="I12526" s="59" t="s">
        <v>69</v>
      </c>
      <c r="J12526" s="59">
        <v>27729630</v>
      </c>
      <c r="K12526" s="59" t="s">
        <v>13028</v>
      </c>
      <c r="L12526" s="61" t="s">
        <v>81</v>
      </c>
      <c r="M12526" s="61">
        <f>VLOOKUP(H12526,zdroj!C:F,4,0)</f>
        <v>0</v>
      </c>
      <c r="N12526" s="61" t="str">
        <f t="shared" si="390"/>
        <v>-</v>
      </c>
      <c r="P12526" s="73" t="str">
        <f t="shared" si="391"/>
        <v/>
      </c>
      <c r="Q12526" s="61" t="s">
        <v>86</v>
      </c>
    </row>
    <row r="12527" spans="8:17" x14ac:dyDescent="0.25">
      <c r="H12527" s="59">
        <v>92568</v>
      </c>
      <c r="I12527" s="59" t="s">
        <v>69</v>
      </c>
      <c r="J12527" s="59">
        <v>27729648</v>
      </c>
      <c r="K12527" s="59" t="s">
        <v>13029</v>
      </c>
      <c r="L12527" s="61" t="s">
        <v>81</v>
      </c>
      <c r="M12527" s="61">
        <f>VLOOKUP(H12527,zdroj!C:F,4,0)</f>
        <v>0</v>
      </c>
      <c r="N12527" s="61" t="str">
        <f t="shared" si="390"/>
        <v>-</v>
      </c>
      <c r="P12527" s="73" t="str">
        <f t="shared" si="391"/>
        <v/>
      </c>
      <c r="Q12527" s="61" t="s">
        <v>86</v>
      </c>
    </row>
    <row r="12528" spans="8:17" x14ac:dyDescent="0.25">
      <c r="H12528" s="59">
        <v>92568</v>
      </c>
      <c r="I12528" s="59" t="s">
        <v>69</v>
      </c>
      <c r="J12528" s="59">
        <v>27729656</v>
      </c>
      <c r="K12528" s="59" t="s">
        <v>13030</v>
      </c>
      <c r="L12528" s="61" t="s">
        <v>81</v>
      </c>
      <c r="M12528" s="61">
        <f>VLOOKUP(H12528,zdroj!C:F,4,0)</f>
        <v>0</v>
      </c>
      <c r="N12528" s="61" t="str">
        <f t="shared" si="390"/>
        <v>-</v>
      </c>
      <c r="P12528" s="73" t="str">
        <f t="shared" si="391"/>
        <v/>
      </c>
      <c r="Q12528" s="61" t="s">
        <v>86</v>
      </c>
    </row>
    <row r="12529" spans="8:17" x14ac:dyDescent="0.25">
      <c r="H12529" s="59">
        <v>92568</v>
      </c>
      <c r="I12529" s="59" t="s">
        <v>69</v>
      </c>
      <c r="J12529" s="59">
        <v>27729664</v>
      </c>
      <c r="K12529" s="59" t="s">
        <v>13031</v>
      </c>
      <c r="L12529" s="61" t="s">
        <v>81</v>
      </c>
      <c r="M12529" s="61">
        <f>VLOOKUP(H12529,zdroj!C:F,4,0)</f>
        <v>0</v>
      </c>
      <c r="N12529" s="61" t="str">
        <f t="shared" si="390"/>
        <v>-</v>
      </c>
      <c r="P12529" s="73" t="str">
        <f t="shared" si="391"/>
        <v/>
      </c>
      <c r="Q12529" s="61" t="s">
        <v>86</v>
      </c>
    </row>
    <row r="12530" spans="8:17" x14ac:dyDescent="0.25">
      <c r="H12530" s="59">
        <v>92568</v>
      </c>
      <c r="I12530" s="59" t="s">
        <v>69</v>
      </c>
      <c r="J12530" s="59">
        <v>27729672</v>
      </c>
      <c r="K12530" s="59" t="s">
        <v>13032</v>
      </c>
      <c r="L12530" s="61" t="s">
        <v>81</v>
      </c>
      <c r="M12530" s="61">
        <f>VLOOKUP(H12530,zdroj!C:F,4,0)</f>
        <v>0</v>
      </c>
      <c r="N12530" s="61" t="str">
        <f t="shared" si="390"/>
        <v>-</v>
      </c>
      <c r="P12530" s="73" t="str">
        <f t="shared" si="391"/>
        <v/>
      </c>
      <c r="Q12530" s="61" t="s">
        <v>86</v>
      </c>
    </row>
    <row r="12531" spans="8:17" x14ac:dyDescent="0.25">
      <c r="H12531" s="59">
        <v>92568</v>
      </c>
      <c r="I12531" s="59" t="s">
        <v>69</v>
      </c>
      <c r="J12531" s="59">
        <v>27729681</v>
      </c>
      <c r="K12531" s="59" t="s">
        <v>13033</v>
      </c>
      <c r="L12531" s="61" t="s">
        <v>81</v>
      </c>
      <c r="M12531" s="61">
        <f>VLOOKUP(H12531,zdroj!C:F,4,0)</f>
        <v>0</v>
      </c>
      <c r="N12531" s="61" t="str">
        <f t="shared" si="390"/>
        <v>-</v>
      </c>
      <c r="P12531" s="73" t="str">
        <f t="shared" si="391"/>
        <v/>
      </c>
      <c r="Q12531" s="61" t="s">
        <v>86</v>
      </c>
    </row>
    <row r="12532" spans="8:17" x14ac:dyDescent="0.25">
      <c r="H12532" s="59">
        <v>92568</v>
      </c>
      <c r="I12532" s="59" t="s">
        <v>69</v>
      </c>
      <c r="J12532" s="59">
        <v>27729699</v>
      </c>
      <c r="K12532" s="59" t="s">
        <v>13034</v>
      </c>
      <c r="L12532" s="61" t="s">
        <v>81</v>
      </c>
      <c r="M12532" s="61">
        <f>VLOOKUP(H12532,zdroj!C:F,4,0)</f>
        <v>0</v>
      </c>
      <c r="N12532" s="61" t="str">
        <f t="shared" si="390"/>
        <v>-</v>
      </c>
      <c r="P12532" s="73" t="str">
        <f t="shared" si="391"/>
        <v/>
      </c>
      <c r="Q12532" s="61" t="s">
        <v>86</v>
      </c>
    </row>
    <row r="12533" spans="8:17" x14ac:dyDescent="0.25">
      <c r="H12533" s="59">
        <v>92568</v>
      </c>
      <c r="I12533" s="59" t="s">
        <v>69</v>
      </c>
      <c r="J12533" s="59">
        <v>27729702</v>
      </c>
      <c r="K12533" s="59" t="s">
        <v>13035</v>
      </c>
      <c r="L12533" s="61" t="s">
        <v>81</v>
      </c>
      <c r="M12533" s="61">
        <f>VLOOKUP(H12533,zdroj!C:F,4,0)</f>
        <v>0</v>
      </c>
      <c r="N12533" s="61" t="str">
        <f t="shared" si="390"/>
        <v>-</v>
      </c>
      <c r="P12533" s="73" t="str">
        <f t="shared" si="391"/>
        <v/>
      </c>
      <c r="Q12533" s="61" t="s">
        <v>86</v>
      </c>
    </row>
    <row r="12534" spans="8:17" x14ac:dyDescent="0.25">
      <c r="H12534" s="59">
        <v>92568</v>
      </c>
      <c r="I12534" s="59" t="s">
        <v>69</v>
      </c>
      <c r="J12534" s="59">
        <v>27729711</v>
      </c>
      <c r="K12534" s="59" t="s">
        <v>13036</v>
      </c>
      <c r="L12534" s="61" t="s">
        <v>81</v>
      </c>
      <c r="M12534" s="61">
        <f>VLOOKUP(H12534,zdroj!C:F,4,0)</f>
        <v>0</v>
      </c>
      <c r="N12534" s="61" t="str">
        <f t="shared" si="390"/>
        <v>-</v>
      </c>
      <c r="P12534" s="73" t="str">
        <f t="shared" si="391"/>
        <v/>
      </c>
      <c r="Q12534" s="61" t="s">
        <v>86</v>
      </c>
    </row>
    <row r="12535" spans="8:17" x14ac:dyDescent="0.25">
      <c r="H12535" s="59">
        <v>92568</v>
      </c>
      <c r="I12535" s="59" t="s">
        <v>69</v>
      </c>
      <c r="J12535" s="59">
        <v>27729729</v>
      </c>
      <c r="K12535" s="59" t="s">
        <v>13037</v>
      </c>
      <c r="L12535" s="61" t="s">
        <v>81</v>
      </c>
      <c r="M12535" s="61">
        <f>VLOOKUP(H12535,zdroj!C:F,4,0)</f>
        <v>0</v>
      </c>
      <c r="N12535" s="61" t="str">
        <f t="shared" si="390"/>
        <v>-</v>
      </c>
      <c r="P12535" s="73" t="str">
        <f t="shared" si="391"/>
        <v/>
      </c>
      <c r="Q12535" s="61" t="s">
        <v>86</v>
      </c>
    </row>
    <row r="12536" spans="8:17" x14ac:dyDescent="0.25">
      <c r="H12536" s="59">
        <v>92568</v>
      </c>
      <c r="I12536" s="59" t="s">
        <v>69</v>
      </c>
      <c r="J12536" s="59">
        <v>27729737</v>
      </c>
      <c r="K12536" s="59" t="s">
        <v>13038</v>
      </c>
      <c r="L12536" s="61" t="s">
        <v>113</v>
      </c>
      <c r="M12536" s="61">
        <f>VLOOKUP(H12536,zdroj!C:F,4,0)</f>
        <v>0</v>
      </c>
      <c r="N12536" s="61" t="str">
        <f t="shared" si="390"/>
        <v>katB</v>
      </c>
      <c r="P12536" s="73" t="str">
        <f t="shared" si="391"/>
        <v/>
      </c>
      <c r="Q12536" s="61" t="s">
        <v>30</v>
      </c>
    </row>
    <row r="12537" spans="8:17" x14ac:dyDescent="0.25">
      <c r="H12537" s="59">
        <v>92568</v>
      </c>
      <c r="I12537" s="59" t="s">
        <v>69</v>
      </c>
      <c r="J12537" s="59">
        <v>27729745</v>
      </c>
      <c r="K12537" s="59" t="s">
        <v>13039</v>
      </c>
      <c r="L12537" s="61" t="s">
        <v>81</v>
      </c>
      <c r="M12537" s="61">
        <f>VLOOKUP(H12537,zdroj!C:F,4,0)</f>
        <v>0</v>
      </c>
      <c r="N12537" s="61" t="str">
        <f t="shared" si="390"/>
        <v>-</v>
      </c>
      <c r="P12537" s="73" t="str">
        <f t="shared" si="391"/>
        <v/>
      </c>
      <c r="Q12537" s="61" t="s">
        <v>86</v>
      </c>
    </row>
    <row r="12538" spans="8:17" x14ac:dyDescent="0.25">
      <c r="H12538" s="59">
        <v>92568</v>
      </c>
      <c r="I12538" s="59" t="s">
        <v>69</v>
      </c>
      <c r="J12538" s="59">
        <v>27729753</v>
      </c>
      <c r="K12538" s="59" t="s">
        <v>13040</v>
      </c>
      <c r="L12538" s="61" t="s">
        <v>81</v>
      </c>
      <c r="M12538" s="61">
        <f>VLOOKUP(H12538,zdroj!C:F,4,0)</f>
        <v>0</v>
      </c>
      <c r="N12538" s="61" t="str">
        <f t="shared" si="390"/>
        <v>-</v>
      </c>
      <c r="P12538" s="73" t="str">
        <f t="shared" si="391"/>
        <v/>
      </c>
      <c r="Q12538" s="61" t="s">
        <v>86</v>
      </c>
    </row>
    <row r="12539" spans="8:17" x14ac:dyDescent="0.25">
      <c r="H12539" s="59">
        <v>92568</v>
      </c>
      <c r="I12539" s="59" t="s">
        <v>69</v>
      </c>
      <c r="J12539" s="59">
        <v>27729761</v>
      </c>
      <c r="K12539" s="59" t="s">
        <v>13041</v>
      </c>
      <c r="L12539" s="61" t="s">
        <v>81</v>
      </c>
      <c r="M12539" s="61">
        <f>VLOOKUP(H12539,zdroj!C:F,4,0)</f>
        <v>0</v>
      </c>
      <c r="N12539" s="61" t="str">
        <f t="shared" si="390"/>
        <v>-</v>
      </c>
      <c r="P12539" s="73" t="str">
        <f t="shared" si="391"/>
        <v/>
      </c>
      <c r="Q12539" s="61" t="s">
        <v>86</v>
      </c>
    </row>
    <row r="12540" spans="8:17" x14ac:dyDescent="0.25">
      <c r="H12540" s="59">
        <v>92568</v>
      </c>
      <c r="I12540" s="59" t="s">
        <v>69</v>
      </c>
      <c r="J12540" s="59">
        <v>27729770</v>
      </c>
      <c r="K12540" s="59" t="s">
        <v>13042</v>
      </c>
      <c r="L12540" s="61" t="s">
        <v>81</v>
      </c>
      <c r="M12540" s="61">
        <f>VLOOKUP(H12540,zdroj!C:F,4,0)</f>
        <v>0</v>
      </c>
      <c r="N12540" s="61" t="str">
        <f t="shared" si="390"/>
        <v>-</v>
      </c>
      <c r="P12540" s="73" t="str">
        <f t="shared" si="391"/>
        <v/>
      </c>
      <c r="Q12540" s="61" t="s">
        <v>86</v>
      </c>
    </row>
    <row r="12541" spans="8:17" x14ac:dyDescent="0.25">
      <c r="H12541" s="59">
        <v>92568</v>
      </c>
      <c r="I12541" s="59" t="s">
        <v>69</v>
      </c>
      <c r="J12541" s="59">
        <v>41853954</v>
      </c>
      <c r="K12541" s="59" t="s">
        <v>13043</v>
      </c>
      <c r="L12541" s="61" t="s">
        <v>81</v>
      </c>
      <c r="M12541" s="61">
        <f>VLOOKUP(H12541,zdroj!C:F,4,0)</f>
        <v>0</v>
      </c>
      <c r="N12541" s="61" t="str">
        <f t="shared" si="390"/>
        <v>-</v>
      </c>
      <c r="P12541" s="73" t="str">
        <f t="shared" si="391"/>
        <v/>
      </c>
      <c r="Q12541" s="61" t="s">
        <v>86</v>
      </c>
    </row>
    <row r="12542" spans="8:17" x14ac:dyDescent="0.25">
      <c r="H12542" s="59">
        <v>119393</v>
      </c>
      <c r="I12542" s="59" t="s">
        <v>69</v>
      </c>
      <c r="J12542" s="59">
        <v>9086811</v>
      </c>
      <c r="K12542" s="59" t="s">
        <v>13044</v>
      </c>
      <c r="L12542" s="61" t="s">
        <v>113</v>
      </c>
      <c r="M12542" s="61">
        <f>VLOOKUP(H12542,zdroj!C:F,4,0)</f>
        <v>0</v>
      </c>
      <c r="N12542" s="61" t="str">
        <f t="shared" si="390"/>
        <v>katB</v>
      </c>
      <c r="P12542" s="73" t="str">
        <f t="shared" si="391"/>
        <v/>
      </c>
      <c r="Q12542" s="61" t="s">
        <v>30</v>
      </c>
    </row>
    <row r="12543" spans="8:17" x14ac:dyDescent="0.25">
      <c r="H12543" s="59">
        <v>119393</v>
      </c>
      <c r="I12543" s="59" t="s">
        <v>69</v>
      </c>
      <c r="J12543" s="59">
        <v>9086820</v>
      </c>
      <c r="K12543" s="59" t="s">
        <v>13045</v>
      </c>
      <c r="L12543" s="61" t="s">
        <v>113</v>
      </c>
      <c r="M12543" s="61">
        <f>VLOOKUP(H12543,zdroj!C:F,4,0)</f>
        <v>0</v>
      </c>
      <c r="N12543" s="61" t="str">
        <f t="shared" si="390"/>
        <v>katB</v>
      </c>
      <c r="P12543" s="73" t="str">
        <f t="shared" si="391"/>
        <v/>
      </c>
      <c r="Q12543" s="61" t="s">
        <v>30</v>
      </c>
    </row>
    <row r="12544" spans="8:17" x14ac:dyDescent="0.25">
      <c r="H12544" s="59">
        <v>119393</v>
      </c>
      <c r="I12544" s="59" t="s">
        <v>69</v>
      </c>
      <c r="J12544" s="59">
        <v>9086838</v>
      </c>
      <c r="K12544" s="59" t="s">
        <v>13046</v>
      </c>
      <c r="L12544" s="61" t="s">
        <v>113</v>
      </c>
      <c r="M12544" s="61">
        <f>VLOOKUP(H12544,zdroj!C:F,4,0)</f>
        <v>0</v>
      </c>
      <c r="N12544" s="61" t="str">
        <f t="shared" si="390"/>
        <v>katB</v>
      </c>
      <c r="P12544" s="73" t="str">
        <f t="shared" si="391"/>
        <v/>
      </c>
      <c r="Q12544" s="61" t="s">
        <v>30</v>
      </c>
    </row>
    <row r="12545" spans="8:17" x14ac:dyDescent="0.25">
      <c r="H12545" s="59">
        <v>119393</v>
      </c>
      <c r="I12545" s="59" t="s">
        <v>69</v>
      </c>
      <c r="J12545" s="59">
        <v>9086854</v>
      </c>
      <c r="K12545" s="59" t="s">
        <v>13047</v>
      </c>
      <c r="L12545" s="61" t="s">
        <v>81</v>
      </c>
      <c r="M12545" s="61">
        <f>VLOOKUP(H12545,zdroj!C:F,4,0)</f>
        <v>0</v>
      </c>
      <c r="N12545" s="61" t="str">
        <f t="shared" si="390"/>
        <v>-</v>
      </c>
      <c r="P12545" s="73" t="str">
        <f t="shared" si="391"/>
        <v/>
      </c>
      <c r="Q12545" s="61" t="s">
        <v>86</v>
      </c>
    </row>
    <row r="12546" spans="8:17" x14ac:dyDescent="0.25">
      <c r="H12546" s="59">
        <v>119393</v>
      </c>
      <c r="I12546" s="59" t="s">
        <v>69</v>
      </c>
      <c r="J12546" s="59">
        <v>9086862</v>
      </c>
      <c r="K12546" s="59" t="s">
        <v>13048</v>
      </c>
      <c r="L12546" s="61" t="s">
        <v>113</v>
      </c>
      <c r="M12546" s="61">
        <f>VLOOKUP(H12546,zdroj!C:F,4,0)</f>
        <v>0</v>
      </c>
      <c r="N12546" s="61" t="str">
        <f t="shared" si="390"/>
        <v>katB</v>
      </c>
      <c r="P12546" s="73" t="str">
        <f t="shared" si="391"/>
        <v/>
      </c>
      <c r="Q12546" s="61" t="s">
        <v>30</v>
      </c>
    </row>
    <row r="12547" spans="8:17" x14ac:dyDescent="0.25">
      <c r="H12547" s="59">
        <v>119393</v>
      </c>
      <c r="I12547" s="59" t="s">
        <v>69</v>
      </c>
      <c r="J12547" s="59">
        <v>9086871</v>
      </c>
      <c r="K12547" s="59" t="s">
        <v>13049</v>
      </c>
      <c r="L12547" s="61" t="s">
        <v>81</v>
      </c>
      <c r="M12547" s="61">
        <f>VLOOKUP(H12547,zdroj!C:F,4,0)</f>
        <v>0</v>
      </c>
      <c r="N12547" s="61" t="str">
        <f t="shared" si="390"/>
        <v>-</v>
      </c>
      <c r="P12547" s="73" t="str">
        <f t="shared" si="391"/>
        <v/>
      </c>
      <c r="Q12547" s="61" t="s">
        <v>86</v>
      </c>
    </row>
    <row r="12548" spans="8:17" x14ac:dyDescent="0.25">
      <c r="H12548" s="59">
        <v>119393</v>
      </c>
      <c r="I12548" s="59" t="s">
        <v>69</v>
      </c>
      <c r="J12548" s="59">
        <v>9086889</v>
      </c>
      <c r="K12548" s="59" t="s">
        <v>13050</v>
      </c>
      <c r="L12548" s="61" t="s">
        <v>81</v>
      </c>
      <c r="M12548" s="61">
        <f>VLOOKUP(H12548,zdroj!C:F,4,0)</f>
        <v>0</v>
      </c>
      <c r="N12548" s="61" t="str">
        <f t="shared" si="390"/>
        <v>-</v>
      </c>
      <c r="P12548" s="73" t="str">
        <f t="shared" si="391"/>
        <v/>
      </c>
      <c r="Q12548" s="61" t="s">
        <v>86</v>
      </c>
    </row>
    <row r="12549" spans="8:17" x14ac:dyDescent="0.25">
      <c r="H12549" s="59">
        <v>119393</v>
      </c>
      <c r="I12549" s="59" t="s">
        <v>69</v>
      </c>
      <c r="J12549" s="59">
        <v>9086897</v>
      </c>
      <c r="K12549" s="59" t="s">
        <v>13051</v>
      </c>
      <c r="L12549" s="61" t="s">
        <v>113</v>
      </c>
      <c r="M12549" s="61">
        <f>VLOOKUP(H12549,zdroj!C:F,4,0)</f>
        <v>0</v>
      </c>
      <c r="N12549" s="61" t="str">
        <f t="shared" si="390"/>
        <v>katB</v>
      </c>
      <c r="P12549" s="73" t="str">
        <f t="shared" si="391"/>
        <v/>
      </c>
      <c r="Q12549" s="61" t="s">
        <v>30</v>
      </c>
    </row>
    <row r="12550" spans="8:17" x14ac:dyDescent="0.25">
      <c r="H12550" s="59">
        <v>119393</v>
      </c>
      <c r="I12550" s="59" t="s">
        <v>69</v>
      </c>
      <c r="J12550" s="59">
        <v>9086901</v>
      </c>
      <c r="K12550" s="59" t="s">
        <v>13052</v>
      </c>
      <c r="L12550" s="61" t="s">
        <v>113</v>
      </c>
      <c r="M12550" s="61">
        <f>VLOOKUP(H12550,zdroj!C:F,4,0)</f>
        <v>0</v>
      </c>
      <c r="N12550" s="61" t="str">
        <f t="shared" si="390"/>
        <v>katB</v>
      </c>
      <c r="P12550" s="73" t="str">
        <f t="shared" si="391"/>
        <v/>
      </c>
      <c r="Q12550" s="61" t="s">
        <v>30</v>
      </c>
    </row>
    <row r="12551" spans="8:17" x14ac:dyDescent="0.25">
      <c r="H12551" s="59">
        <v>119393</v>
      </c>
      <c r="I12551" s="59" t="s">
        <v>69</v>
      </c>
      <c r="J12551" s="59">
        <v>9086935</v>
      </c>
      <c r="K12551" s="59" t="s">
        <v>13053</v>
      </c>
      <c r="L12551" s="61" t="s">
        <v>81</v>
      </c>
      <c r="M12551" s="61">
        <f>VLOOKUP(H12551,zdroj!C:F,4,0)</f>
        <v>0</v>
      </c>
      <c r="N12551" s="61" t="str">
        <f t="shared" ref="N12551:N12614" si="392">IF(M12551="A",IF(L12551="katA","katB",L12551),L12551)</f>
        <v>-</v>
      </c>
      <c r="P12551" s="73" t="str">
        <f t="shared" ref="P12551:P12614" si="393">IF(O12551="A",1,"")</f>
        <v/>
      </c>
      <c r="Q12551" s="61" t="s">
        <v>86</v>
      </c>
    </row>
    <row r="12552" spans="8:17" x14ac:dyDescent="0.25">
      <c r="H12552" s="59">
        <v>119393</v>
      </c>
      <c r="I12552" s="59" t="s">
        <v>69</v>
      </c>
      <c r="J12552" s="59">
        <v>9086943</v>
      </c>
      <c r="K12552" s="59" t="s">
        <v>13054</v>
      </c>
      <c r="L12552" s="61" t="s">
        <v>81</v>
      </c>
      <c r="M12552" s="61">
        <f>VLOOKUP(H12552,zdroj!C:F,4,0)</f>
        <v>0</v>
      </c>
      <c r="N12552" s="61" t="str">
        <f t="shared" si="392"/>
        <v>-</v>
      </c>
      <c r="P12552" s="73" t="str">
        <f t="shared" si="393"/>
        <v/>
      </c>
      <c r="Q12552" s="61" t="s">
        <v>86</v>
      </c>
    </row>
    <row r="12553" spans="8:17" x14ac:dyDescent="0.25">
      <c r="H12553" s="59">
        <v>119393</v>
      </c>
      <c r="I12553" s="59" t="s">
        <v>69</v>
      </c>
      <c r="J12553" s="59">
        <v>9086951</v>
      </c>
      <c r="K12553" s="59" t="s">
        <v>13055</v>
      </c>
      <c r="L12553" s="61" t="s">
        <v>81</v>
      </c>
      <c r="M12553" s="61">
        <f>VLOOKUP(H12553,zdroj!C:F,4,0)</f>
        <v>0</v>
      </c>
      <c r="N12553" s="61" t="str">
        <f t="shared" si="392"/>
        <v>-</v>
      </c>
      <c r="P12553" s="73" t="str">
        <f t="shared" si="393"/>
        <v/>
      </c>
      <c r="Q12553" s="61" t="s">
        <v>86</v>
      </c>
    </row>
    <row r="12554" spans="8:17" x14ac:dyDescent="0.25">
      <c r="H12554" s="59">
        <v>119393</v>
      </c>
      <c r="I12554" s="59" t="s">
        <v>69</v>
      </c>
      <c r="J12554" s="59">
        <v>9086978</v>
      </c>
      <c r="K12554" s="59" t="s">
        <v>13056</v>
      </c>
      <c r="L12554" s="61" t="s">
        <v>81</v>
      </c>
      <c r="M12554" s="61">
        <f>VLOOKUP(H12554,zdroj!C:F,4,0)</f>
        <v>0</v>
      </c>
      <c r="N12554" s="61" t="str">
        <f t="shared" si="392"/>
        <v>-</v>
      </c>
      <c r="P12554" s="73" t="str">
        <f t="shared" si="393"/>
        <v/>
      </c>
      <c r="Q12554" s="61" t="s">
        <v>86</v>
      </c>
    </row>
    <row r="12555" spans="8:17" x14ac:dyDescent="0.25">
      <c r="H12555" s="59">
        <v>119393</v>
      </c>
      <c r="I12555" s="59" t="s">
        <v>69</v>
      </c>
      <c r="J12555" s="59">
        <v>9086986</v>
      </c>
      <c r="K12555" s="59" t="s">
        <v>13057</v>
      </c>
      <c r="L12555" s="61" t="s">
        <v>81</v>
      </c>
      <c r="M12555" s="61">
        <f>VLOOKUP(H12555,zdroj!C:F,4,0)</f>
        <v>0</v>
      </c>
      <c r="N12555" s="61" t="str">
        <f t="shared" si="392"/>
        <v>-</v>
      </c>
      <c r="P12555" s="73" t="str">
        <f t="shared" si="393"/>
        <v/>
      </c>
      <c r="Q12555" s="61" t="s">
        <v>86</v>
      </c>
    </row>
    <row r="12556" spans="8:17" x14ac:dyDescent="0.25">
      <c r="H12556" s="59">
        <v>119393</v>
      </c>
      <c r="I12556" s="59" t="s">
        <v>69</v>
      </c>
      <c r="J12556" s="59">
        <v>9086994</v>
      </c>
      <c r="K12556" s="59" t="s">
        <v>13058</v>
      </c>
      <c r="L12556" s="61" t="s">
        <v>113</v>
      </c>
      <c r="M12556" s="61">
        <f>VLOOKUP(H12556,zdroj!C:F,4,0)</f>
        <v>0</v>
      </c>
      <c r="N12556" s="61" t="str">
        <f t="shared" si="392"/>
        <v>katB</v>
      </c>
      <c r="P12556" s="73" t="str">
        <f t="shared" si="393"/>
        <v/>
      </c>
      <c r="Q12556" s="61" t="s">
        <v>30</v>
      </c>
    </row>
    <row r="12557" spans="8:17" x14ac:dyDescent="0.25">
      <c r="H12557" s="59">
        <v>119393</v>
      </c>
      <c r="I12557" s="59" t="s">
        <v>69</v>
      </c>
      <c r="J12557" s="59">
        <v>9087001</v>
      </c>
      <c r="K12557" s="59" t="s">
        <v>13059</v>
      </c>
      <c r="L12557" s="61" t="s">
        <v>81</v>
      </c>
      <c r="M12557" s="61">
        <f>VLOOKUP(H12557,zdroj!C:F,4,0)</f>
        <v>0</v>
      </c>
      <c r="N12557" s="61" t="str">
        <f t="shared" si="392"/>
        <v>-</v>
      </c>
      <c r="P12557" s="73" t="str">
        <f t="shared" si="393"/>
        <v/>
      </c>
      <c r="Q12557" s="61" t="s">
        <v>86</v>
      </c>
    </row>
    <row r="12558" spans="8:17" x14ac:dyDescent="0.25">
      <c r="H12558" s="59">
        <v>119393</v>
      </c>
      <c r="I12558" s="59" t="s">
        <v>69</v>
      </c>
      <c r="J12558" s="59">
        <v>9087010</v>
      </c>
      <c r="K12558" s="59" t="s">
        <v>13060</v>
      </c>
      <c r="L12558" s="61" t="s">
        <v>81</v>
      </c>
      <c r="M12558" s="61">
        <f>VLOOKUP(H12558,zdroj!C:F,4,0)</f>
        <v>0</v>
      </c>
      <c r="N12558" s="61" t="str">
        <f t="shared" si="392"/>
        <v>-</v>
      </c>
      <c r="P12558" s="73" t="str">
        <f t="shared" si="393"/>
        <v/>
      </c>
      <c r="Q12558" s="61" t="s">
        <v>86</v>
      </c>
    </row>
    <row r="12559" spans="8:17" x14ac:dyDescent="0.25">
      <c r="H12559" s="59">
        <v>119393</v>
      </c>
      <c r="I12559" s="59" t="s">
        <v>69</v>
      </c>
      <c r="J12559" s="59">
        <v>9087028</v>
      </c>
      <c r="K12559" s="59" t="s">
        <v>13061</v>
      </c>
      <c r="L12559" s="61" t="s">
        <v>81</v>
      </c>
      <c r="M12559" s="61">
        <f>VLOOKUP(H12559,zdroj!C:F,4,0)</f>
        <v>0</v>
      </c>
      <c r="N12559" s="61" t="str">
        <f t="shared" si="392"/>
        <v>-</v>
      </c>
      <c r="P12559" s="73" t="str">
        <f t="shared" si="393"/>
        <v/>
      </c>
      <c r="Q12559" s="61" t="s">
        <v>86</v>
      </c>
    </row>
    <row r="12560" spans="8:17" x14ac:dyDescent="0.25">
      <c r="H12560" s="59">
        <v>119393</v>
      </c>
      <c r="I12560" s="59" t="s">
        <v>69</v>
      </c>
      <c r="J12560" s="59">
        <v>26889447</v>
      </c>
      <c r="K12560" s="59" t="s">
        <v>13062</v>
      </c>
      <c r="L12560" s="61" t="s">
        <v>81</v>
      </c>
      <c r="M12560" s="61">
        <f>VLOOKUP(H12560,zdroj!C:F,4,0)</f>
        <v>0</v>
      </c>
      <c r="N12560" s="61" t="str">
        <f t="shared" si="392"/>
        <v>-</v>
      </c>
      <c r="P12560" s="73" t="str">
        <f t="shared" si="393"/>
        <v/>
      </c>
      <c r="Q12560" s="61" t="s">
        <v>86</v>
      </c>
    </row>
    <row r="12561" spans="8:17" x14ac:dyDescent="0.25">
      <c r="H12561" s="59">
        <v>119393</v>
      </c>
      <c r="I12561" s="59" t="s">
        <v>69</v>
      </c>
      <c r="J12561" s="59">
        <v>26889455</v>
      </c>
      <c r="K12561" s="59" t="s">
        <v>13063</v>
      </c>
      <c r="L12561" s="61" t="s">
        <v>81</v>
      </c>
      <c r="M12561" s="61">
        <f>VLOOKUP(H12561,zdroj!C:F,4,0)</f>
        <v>0</v>
      </c>
      <c r="N12561" s="61" t="str">
        <f t="shared" si="392"/>
        <v>-</v>
      </c>
      <c r="P12561" s="73" t="str">
        <f t="shared" si="393"/>
        <v/>
      </c>
      <c r="Q12561" s="61" t="s">
        <v>86</v>
      </c>
    </row>
    <row r="12562" spans="8:17" x14ac:dyDescent="0.25">
      <c r="H12562" s="59">
        <v>119393</v>
      </c>
      <c r="I12562" s="59" t="s">
        <v>69</v>
      </c>
      <c r="J12562" s="59">
        <v>26889463</v>
      </c>
      <c r="K12562" s="59" t="s">
        <v>13064</v>
      </c>
      <c r="L12562" s="61" t="s">
        <v>81</v>
      </c>
      <c r="M12562" s="61">
        <f>VLOOKUP(H12562,zdroj!C:F,4,0)</f>
        <v>0</v>
      </c>
      <c r="N12562" s="61" t="str">
        <f t="shared" si="392"/>
        <v>-</v>
      </c>
      <c r="P12562" s="73" t="str">
        <f t="shared" si="393"/>
        <v/>
      </c>
      <c r="Q12562" s="61" t="s">
        <v>86</v>
      </c>
    </row>
    <row r="12563" spans="8:17" x14ac:dyDescent="0.25">
      <c r="H12563" s="59">
        <v>119393</v>
      </c>
      <c r="I12563" s="59" t="s">
        <v>69</v>
      </c>
      <c r="J12563" s="59">
        <v>26889471</v>
      </c>
      <c r="K12563" s="59" t="s">
        <v>13065</v>
      </c>
      <c r="L12563" s="61" t="s">
        <v>113</v>
      </c>
      <c r="M12563" s="61">
        <f>VLOOKUP(H12563,zdroj!C:F,4,0)</f>
        <v>0</v>
      </c>
      <c r="N12563" s="61" t="str">
        <f t="shared" si="392"/>
        <v>katB</v>
      </c>
      <c r="P12563" s="73" t="str">
        <f t="shared" si="393"/>
        <v/>
      </c>
      <c r="Q12563" s="61" t="s">
        <v>30</v>
      </c>
    </row>
    <row r="12564" spans="8:17" x14ac:dyDescent="0.25">
      <c r="H12564" s="59">
        <v>119393</v>
      </c>
      <c r="I12564" s="59" t="s">
        <v>69</v>
      </c>
      <c r="J12564" s="59">
        <v>26889480</v>
      </c>
      <c r="K12564" s="59" t="s">
        <v>13066</v>
      </c>
      <c r="L12564" s="61" t="s">
        <v>81</v>
      </c>
      <c r="M12564" s="61">
        <f>VLOOKUP(H12564,zdroj!C:F,4,0)</f>
        <v>0</v>
      </c>
      <c r="N12564" s="61" t="str">
        <f t="shared" si="392"/>
        <v>-</v>
      </c>
      <c r="P12564" s="73" t="str">
        <f t="shared" si="393"/>
        <v/>
      </c>
      <c r="Q12564" s="61" t="s">
        <v>86</v>
      </c>
    </row>
    <row r="12565" spans="8:17" x14ac:dyDescent="0.25">
      <c r="H12565" s="59">
        <v>119393</v>
      </c>
      <c r="I12565" s="59" t="s">
        <v>69</v>
      </c>
      <c r="J12565" s="59">
        <v>31279911</v>
      </c>
      <c r="K12565" s="59" t="s">
        <v>13067</v>
      </c>
      <c r="L12565" s="61" t="s">
        <v>81</v>
      </c>
      <c r="M12565" s="61">
        <f>VLOOKUP(H12565,zdroj!C:F,4,0)</f>
        <v>0</v>
      </c>
      <c r="N12565" s="61" t="str">
        <f t="shared" si="392"/>
        <v>-</v>
      </c>
      <c r="P12565" s="73" t="str">
        <f t="shared" si="393"/>
        <v/>
      </c>
      <c r="Q12565" s="61" t="s">
        <v>86</v>
      </c>
    </row>
    <row r="12566" spans="8:17" x14ac:dyDescent="0.25">
      <c r="H12566" s="59">
        <v>119393</v>
      </c>
      <c r="I12566" s="59" t="s">
        <v>69</v>
      </c>
      <c r="J12566" s="59">
        <v>31279929</v>
      </c>
      <c r="K12566" s="59" t="s">
        <v>13068</v>
      </c>
      <c r="L12566" s="61" t="s">
        <v>81</v>
      </c>
      <c r="M12566" s="61">
        <f>VLOOKUP(H12566,zdroj!C:F,4,0)</f>
        <v>0</v>
      </c>
      <c r="N12566" s="61" t="str">
        <f t="shared" si="392"/>
        <v>-</v>
      </c>
      <c r="P12566" s="73" t="str">
        <f t="shared" si="393"/>
        <v/>
      </c>
      <c r="Q12566" s="61" t="s">
        <v>86</v>
      </c>
    </row>
    <row r="12567" spans="8:17" x14ac:dyDescent="0.25">
      <c r="H12567" s="59">
        <v>119393</v>
      </c>
      <c r="I12567" s="59" t="s">
        <v>69</v>
      </c>
      <c r="J12567" s="59">
        <v>31279937</v>
      </c>
      <c r="K12567" s="59" t="s">
        <v>13069</v>
      </c>
      <c r="L12567" s="61" t="s">
        <v>81</v>
      </c>
      <c r="M12567" s="61">
        <f>VLOOKUP(H12567,zdroj!C:F,4,0)</f>
        <v>0</v>
      </c>
      <c r="N12567" s="61" t="str">
        <f t="shared" si="392"/>
        <v>-</v>
      </c>
      <c r="P12567" s="73" t="str">
        <f t="shared" si="393"/>
        <v/>
      </c>
      <c r="Q12567" s="61" t="s">
        <v>86</v>
      </c>
    </row>
    <row r="12568" spans="8:17" x14ac:dyDescent="0.25">
      <c r="H12568" s="59">
        <v>119393</v>
      </c>
      <c r="I12568" s="59" t="s">
        <v>69</v>
      </c>
      <c r="J12568" s="59">
        <v>31279945</v>
      </c>
      <c r="K12568" s="59" t="s">
        <v>13070</v>
      </c>
      <c r="L12568" s="61" t="s">
        <v>81</v>
      </c>
      <c r="M12568" s="61">
        <f>VLOOKUP(H12568,zdroj!C:F,4,0)</f>
        <v>0</v>
      </c>
      <c r="N12568" s="61" t="str">
        <f t="shared" si="392"/>
        <v>-</v>
      </c>
      <c r="P12568" s="73" t="str">
        <f t="shared" si="393"/>
        <v/>
      </c>
      <c r="Q12568" s="61" t="s">
        <v>86</v>
      </c>
    </row>
    <row r="12569" spans="8:17" x14ac:dyDescent="0.25">
      <c r="H12569" s="59">
        <v>119415</v>
      </c>
      <c r="I12569" s="59" t="s">
        <v>69</v>
      </c>
      <c r="J12569" s="59">
        <v>9089497</v>
      </c>
      <c r="K12569" s="59" t="s">
        <v>13071</v>
      </c>
      <c r="L12569" s="61" t="s">
        <v>113</v>
      </c>
      <c r="M12569" s="61">
        <f>VLOOKUP(H12569,zdroj!C:F,4,0)</f>
        <v>0</v>
      </c>
      <c r="N12569" s="61" t="str">
        <f t="shared" si="392"/>
        <v>katB</v>
      </c>
      <c r="P12569" s="73" t="str">
        <f t="shared" si="393"/>
        <v/>
      </c>
      <c r="Q12569" s="61" t="s">
        <v>30</v>
      </c>
    </row>
    <row r="12570" spans="8:17" x14ac:dyDescent="0.25">
      <c r="H12570" s="59">
        <v>119415</v>
      </c>
      <c r="I12570" s="59" t="s">
        <v>69</v>
      </c>
      <c r="J12570" s="59">
        <v>9089501</v>
      </c>
      <c r="K12570" s="59" t="s">
        <v>13072</v>
      </c>
      <c r="L12570" s="61" t="s">
        <v>81</v>
      </c>
      <c r="M12570" s="61">
        <f>VLOOKUP(H12570,zdroj!C:F,4,0)</f>
        <v>0</v>
      </c>
      <c r="N12570" s="61" t="str">
        <f t="shared" si="392"/>
        <v>-</v>
      </c>
      <c r="P12570" s="73" t="str">
        <f t="shared" si="393"/>
        <v/>
      </c>
      <c r="Q12570" s="61" t="s">
        <v>86</v>
      </c>
    </row>
    <row r="12571" spans="8:17" x14ac:dyDescent="0.25">
      <c r="H12571" s="59">
        <v>119415</v>
      </c>
      <c r="I12571" s="59" t="s">
        <v>69</v>
      </c>
      <c r="J12571" s="59">
        <v>9089535</v>
      </c>
      <c r="K12571" s="59" t="s">
        <v>13073</v>
      </c>
      <c r="L12571" s="61" t="s">
        <v>113</v>
      </c>
      <c r="M12571" s="61">
        <f>VLOOKUP(H12571,zdroj!C:F,4,0)</f>
        <v>0</v>
      </c>
      <c r="N12571" s="61" t="str">
        <f t="shared" si="392"/>
        <v>katB</v>
      </c>
      <c r="P12571" s="73" t="str">
        <f t="shared" si="393"/>
        <v/>
      </c>
      <c r="Q12571" s="61" t="s">
        <v>30</v>
      </c>
    </row>
    <row r="12572" spans="8:17" x14ac:dyDescent="0.25">
      <c r="H12572" s="59">
        <v>119415</v>
      </c>
      <c r="I12572" s="59" t="s">
        <v>69</v>
      </c>
      <c r="J12572" s="59">
        <v>9089543</v>
      </c>
      <c r="K12572" s="59" t="s">
        <v>13074</v>
      </c>
      <c r="L12572" s="61" t="s">
        <v>113</v>
      </c>
      <c r="M12572" s="61">
        <f>VLOOKUP(H12572,zdroj!C:F,4,0)</f>
        <v>0</v>
      </c>
      <c r="N12572" s="61" t="str">
        <f t="shared" si="392"/>
        <v>katB</v>
      </c>
      <c r="P12572" s="73" t="str">
        <f t="shared" si="393"/>
        <v/>
      </c>
      <c r="Q12572" s="61" t="s">
        <v>30</v>
      </c>
    </row>
    <row r="12573" spans="8:17" x14ac:dyDescent="0.25">
      <c r="H12573" s="59">
        <v>119415</v>
      </c>
      <c r="I12573" s="59" t="s">
        <v>69</v>
      </c>
      <c r="J12573" s="59">
        <v>9089551</v>
      </c>
      <c r="K12573" s="59" t="s">
        <v>13075</v>
      </c>
      <c r="L12573" s="61" t="s">
        <v>81</v>
      </c>
      <c r="M12573" s="61">
        <f>VLOOKUP(H12573,zdroj!C:F,4,0)</f>
        <v>0</v>
      </c>
      <c r="N12573" s="61" t="str">
        <f t="shared" si="392"/>
        <v>-</v>
      </c>
      <c r="P12573" s="73" t="str">
        <f t="shared" si="393"/>
        <v/>
      </c>
      <c r="Q12573" s="61" t="s">
        <v>86</v>
      </c>
    </row>
    <row r="12574" spans="8:17" x14ac:dyDescent="0.25">
      <c r="H12574" s="59">
        <v>119415</v>
      </c>
      <c r="I12574" s="59" t="s">
        <v>69</v>
      </c>
      <c r="J12574" s="59">
        <v>9089560</v>
      </c>
      <c r="K12574" s="59" t="s">
        <v>13076</v>
      </c>
      <c r="L12574" s="61" t="s">
        <v>81</v>
      </c>
      <c r="M12574" s="61">
        <f>VLOOKUP(H12574,zdroj!C:F,4,0)</f>
        <v>0</v>
      </c>
      <c r="N12574" s="61" t="str">
        <f t="shared" si="392"/>
        <v>-</v>
      </c>
      <c r="P12574" s="73" t="str">
        <f t="shared" si="393"/>
        <v/>
      </c>
      <c r="Q12574" s="61" t="s">
        <v>86</v>
      </c>
    </row>
    <row r="12575" spans="8:17" x14ac:dyDescent="0.25">
      <c r="H12575" s="59">
        <v>119415</v>
      </c>
      <c r="I12575" s="59" t="s">
        <v>69</v>
      </c>
      <c r="J12575" s="59">
        <v>9089578</v>
      </c>
      <c r="K12575" s="59" t="s">
        <v>13077</v>
      </c>
      <c r="L12575" s="61" t="s">
        <v>113</v>
      </c>
      <c r="M12575" s="61">
        <f>VLOOKUP(H12575,zdroj!C:F,4,0)</f>
        <v>0</v>
      </c>
      <c r="N12575" s="61" t="str">
        <f t="shared" si="392"/>
        <v>katB</v>
      </c>
      <c r="P12575" s="73" t="str">
        <f t="shared" si="393"/>
        <v/>
      </c>
      <c r="Q12575" s="61" t="s">
        <v>30</v>
      </c>
    </row>
    <row r="12576" spans="8:17" x14ac:dyDescent="0.25">
      <c r="H12576" s="59">
        <v>119415</v>
      </c>
      <c r="I12576" s="59" t="s">
        <v>69</v>
      </c>
      <c r="J12576" s="59">
        <v>9089586</v>
      </c>
      <c r="K12576" s="59" t="s">
        <v>13078</v>
      </c>
      <c r="L12576" s="61" t="s">
        <v>113</v>
      </c>
      <c r="M12576" s="61">
        <f>VLOOKUP(H12576,zdroj!C:F,4,0)</f>
        <v>0</v>
      </c>
      <c r="N12576" s="61" t="str">
        <f t="shared" si="392"/>
        <v>katB</v>
      </c>
      <c r="P12576" s="73" t="str">
        <f t="shared" si="393"/>
        <v/>
      </c>
      <c r="Q12576" s="61" t="s">
        <v>30</v>
      </c>
    </row>
    <row r="12577" spans="8:17" x14ac:dyDescent="0.25">
      <c r="H12577" s="59">
        <v>119415</v>
      </c>
      <c r="I12577" s="59" t="s">
        <v>69</v>
      </c>
      <c r="J12577" s="59">
        <v>9089594</v>
      </c>
      <c r="K12577" s="59" t="s">
        <v>13079</v>
      </c>
      <c r="L12577" s="61" t="s">
        <v>113</v>
      </c>
      <c r="M12577" s="61">
        <f>VLOOKUP(H12577,zdroj!C:F,4,0)</f>
        <v>0</v>
      </c>
      <c r="N12577" s="61" t="str">
        <f t="shared" si="392"/>
        <v>katB</v>
      </c>
      <c r="P12577" s="73" t="str">
        <f t="shared" si="393"/>
        <v/>
      </c>
      <c r="Q12577" s="61" t="s">
        <v>30</v>
      </c>
    </row>
    <row r="12578" spans="8:17" x14ac:dyDescent="0.25">
      <c r="H12578" s="59">
        <v>119415</v>
      </c>
      <c r="I12578" s="59" t="s">
        <v>69</v>
      </c>
      <c r="J12578" s="59">
        <v>9089608</v>
      </c>
      <c r="K12578" s="59" t="s">
        <v>13080</v>
      </c>
      <c r="L12578" s="61" t="s">
        <v>113</v>
      </c>
      <c r="M12578" s="61">
        <f>VLOOKUP(H12578,zdroj!C:F,4,0)</f>
        <v>0</v>
      </c>
      <c r="N12578" s="61" t="str">
        <f t="shared" si="392"/>
        <v>katB</v>
      </c>
      <c r="P12578" s="73" t="str">
        <f t="shared" si="393"/>
        <v/>
      </c>
      <c r="Q12578" s="61" t="s">
        <v>30</v>
      </c>
    </row>
    <row r="12579" spans="8:17" x14ac:dyDescent="0.25">
      <c r="H12579" s="59">
        <v>119415</v>
      </c>
      <c r="I12579" s="59" t="s">
        <v>69</v>
      </c>
      <c r="J12579" s="59">
        <v>9089616</v>
      </c>
      <c r="K12579" s="59" t="s">
        <v>13081</v>
      </c>
      <c r="L12579" s="61" t="s">
        <v>113</v>
      </c>
      <c r="M12579" s="61">
        <f>VLOOKUP(H12579,zdroj!C:F,4,0)</f>
        <v>0</v>
      </c>
      <c r="N12579" s="61" t="str">
        <f t="shared" si="392"/>
        <v>katB</v>
      </c>
      <c r="P12579" s="73" t="str">
        <f t="shared" si="393"/>
        <v/>
      </c>
      <c r="Q12579" s="61" t="s">
        <v>30</v>
      </c>
    </row>
    <row r="12580" spans="8:17" x14ac:dyDescent="0.25">
      <c r="H12580" s="59">
        <v>119415</v>
      </c>
      <c r="I12580" s="59" t="s">
        <v>69</v>
      </c>
      <c r="J12580" s="59">
        <v>9089624</v>
      </c>
      <c r="K12580" s="59" t="s">
        <v>13082</v>
      </c>
      <c r="L12580" s="61" t="s">
        <v>81</v>
      </c>
      <c r="M12580" s="61">
        <f>VLOOKUP(H12580,zdroj!C:F,4,0)</f>
        <v>0</v>
      </c>
      <c r="N12580" s="61" t="str">
        <f t="shared" si="392"/>
        <v>-</v>
      </c>
      <c r="P12580" s="73" t="str">
        <f t="shared" si="393"/>
        <v/>
      </c>
      <c r="Q12580" s="61" t="s">
        <v>86</v>
      </c>
    </row>
    <row r="12581" spans="8:17" x14ac:dyDescent="0.25">
      <c r="H12581" s="59">
        <v>119415</v>
      </c>
      <c r="I12581" s="59" t="s">
        <v>69</v>
      </c>
      <c r="J12581" s="59">
        <v>9089632</v>
      </c>
      <c r="K12581" s="59" t="s">
        <v>13083</v>
      </c>
      <c r="L12581" s="61" t="s">
        <v>81</v>
      </c>
      <c r="M12581" s="61">
        <f>VLOOKUP(H12581,zdroj!C:F,4,0)</f>
        <v>0</v>
      </c>
      <c r="N12581" s="61" t="str">
        <f t="shared" si="392"/>
        <v>-</v>
      </c>
      <c r="P12581" s="73" t="str">
        <f t="shared" si="393"/>
        <v/>
      </c>
      <c r="Q12581" s="61" t="s">
        <v>86</v>
      </c>
    </row>
    <row r="12582" spans="8:17" x14ac:dyDescent="0.25">
      <c r="H12582" s="59">
        <v>119415</v>
      </c>
      <c r="I12582" s="59" t="s">
        <v>69</v>
      </c>
      <c r="J12582" s="59">
        <v>9089641</v>
      </c>
      <c r="K12582" s="59" t="s">
        <v>13084</v>
      </c>
      <c r="L12582" s="61" t="s">
        <v>81</v>
      </c>
      <c r="M12582" s="61">
        <f>VLOOKUP(H12582,zdroj!C:F,4,0)</f>
        <v>0</v>
      </c>
      <c r="N12582" s="61" t="str">
        <f t="shared" si="392"/>
        <v>-</v>
      </c>
      <c r="P12582" s="73" t="str">
        <f t="shared" si="393"/>
        <v/>
      </c>
      <c r="Q12582" s="61" t="s">
        <v>86</v>
      </c>
    </row>
    <row r="12583" spans="8:17" x14ac:dyDescent="0.25">
      <c r="H12583" s="59">
        <v>119415</v>
      </c>
      <c r="I12583" s="59" t="s">
        <v>69</v>
      </c>
      <c r="J12583" s="59">
        <v>9089659</v>
      </c>
      <c r="K12583" s="59" t="s">
        <v>13085</v>
      </c>
      <c r="L12583" s="61" t="s">
        <v>81</v>
      </c>
      <c r="M12583" s="61">
        <f>VLOOKUP(H12583,zdroj!C:F,4,0)</f>
        <v>0</v>
      </c>
      <c r="N12583" s="61" t="str">
        <f t="shared" si="392"/>
        <v>-</v>
      </c>
      <c r="P12583" s="73" t="str">
        <f t="shared" si="393"/>
        <v/>
      </c>
      <c r="Q12583" s="61" t="s">
        <v>86</v>
      </c>
    </row>
    <row r="12584" spans="8:17" x14ac:dyDescent="0.25">
      <c r="H12584" s="59">
        <v>119415</v>
      </c>
      <c r="I12584" s="59" t="s">
        <v>69</v>
      </c>
      <c r="J12584" s="59">
        <v>9089667</v>
      </c>
      <c r="K12584" s="59" t="s">
        <v>13086</v>
      </c>
      <c r="L12584" s="61" t="s">
        <v>81</v>
      </c>
      <c r="M12584" s="61">
        <f>VLOOKUP(H12584,zdroj!C:F,4,0)</f>
        <v>0</v>
      </c>
      <c r="N12584" s="61" t="str">
        <f t="shared" si="392"/>
        <v>-</v>
      </c>
      <c r="P12584" s="73" t="str">
        <f t="shared" si="393"/>
        <v/>
      </c>
      <c r="Q12584" s="61" t="s">
        <v>86</v>
      </c>
    </row>
    <row r="12585" spans="8:17" x14ac:dyDescent="0.25">
      <c r="H12585" s="59">
        <v>119415</v>
      </c>
      <c r="I12585" s="59" t="s">
        <v>69</v>
      </c>
      <c r="J12585" s="59">
        <v>9089675</v>
      </c>
      <c r="K12585" s="59" t="s">
        <v>13087</v>
      </c>
      <c r="L12585" s="61" t="s">
        <v>81</v>
      </c>
      <c r="M12585" s="61">
        <f>VLOOKUP(H12585,zdroj!C:F,4,0)</f>
        <v>0</v>
      </c>
      <c r="N12585" s="61" t="str">
        <f t="shared" si="392"/>
        <v>-</v>
      </c>
      <c r="P12585" s="73" t="str">
        <f t="shared" si="393"/>
        <v/>
      </c>
      <c r="Q12585" s="61" t="s">
        <v>86</v>
      </c>
    </row>
    <row r="12586" spans="8:17" x14ac:dyDescent="0.25">
      <c r="H12586" s="59">
        <v>119415</v>
      </c>
      <c r="I12586" s="59" t="s">
        <v>69</v>
      </c>
      <c r="J12586" s="59">
        <v>9089683</v>
      </c>
      <c r="K12586" s="59" t="s">
        <v>13088</v>
      </c>
      <c r="L12586" s="61" t="s">
        <v>81</v>
      </c>
      <c r="M12586" s="61">
        <f>VLOOKUP(H12586,zdroj!C:F,4,0)</f>
        <v>0</v>
      </c>
      <c r="N12586" s="61" t="str">
        <f t="shared" si="392"/>
        <v>-</v>
      </c>
      <c r="P12586" s="73" t="str">
        <f t="shared" si="393"/>
        <v/>
      </c>
      <c r="Q12586" s="61" t="s">
        <v>86</v>
      </c>
    </row>
    <row r="12587" spans="8:17" x14ac:dyDescent="0.25">
      <c r="H12587" s="59">
        <v>119415</v>
      </c>
      <c r="I12587" s="59" t="s">
        <v>69</v>
      </c>
      <c r="J12587" s="59">
        <v>9089691</v>
      </c>
      <c r="K12587" s="59" t="s">
        <v>13089</v>
      </c>
      <c r="L12587" s="61" t="s">
        <v>81</v>
      </c>
      <c r="M12587" s="61">
        <f>VLOOKUP(H12587,zdroj!C:F,4,0)</f>
        <v>0</v>
      </c>
      <c r="N12587" s="61" t="str">
        <f t="shared" si="392"/>
        <v>-</v>
      </c>
      <c r="P12587" s="73" t="str">
        <f t="shared" si="393"/>
        <v/>
      </c>
      <c r="Q12587" s="61" t="s">
        <v>86</v>
      </c>
    </row>
    <row r="12588" spans="8:17" x14ac:dyDescent="0.25">
      <c r="H12588" s="59">
        <v>119415</v>
      </c>
      <c r="I12588" s="59" t="s">
        <v>69</v>
      </c>
      <c r="J12588" s="59">
        <v>9089705</v>
      </c>
      <c r="K12588" s="59" t="s">
        <v>13090</v>
      </c>
      <c r="L12588" s="61" t="s">
        <v>81</v>
      </c>
      <c r="M12588" s="61">
        <f>VLOOKUP(H12588,zdroj!C:F,4,0)</f>
        <v>0</v>
      </c>
      <c r="N12588" s="61" t="str">
        <f t="shared" si="392"/>
        <v>-</v>
      </c>
      <c r="P12588" s="73" t="str">
        <f t="shared" si="393"/>
        <v/>
      </c>
      <c r="Q12588" s="61" t="s">
        <v>86</v>
      </c>
    </row>
    <row r="12589" spans="8:17" x14ac:dyDescent="0.25">
      <c r="H12589" s="59">
        <v>119415</v>
      </c>
      <c r="I12589" s="59" t="s">
        <v>69</v>
      </c>
      <c r="J12589" s="59">
        <v>9089713</v>
      </c>
      <c r="K12589" s="59" t="s">
        <v>13091</v>
      </c>
      <c r="L12589" s="61" t="s">
        <v>81</v>
      </c>
      <c r="M12589" s="61">
        <f>VLOOKUP(H12589,zdroj!C:F,4,0)</f>
        <v>0</v>
      </c>
      <c r="N12589" s="61" t="str">
        <f t="shared" si="392"/>
        <v>-</v>
      </c>
      <c r="P12589" s="73" t="str">
        <f t="shared" si="393"/>
        <v/>
      </c>
      <c r="Q12589" s="61" t="s">
        <v>86</v>
      </c>
    </row>
    <row r="12590" spans="8:17" x14ac:dyDescent="0.25">
      <c r="H12590" s="59">
        <v>119415</v>
      </c>
      <c r="I12590" s="59" t="s">
        <v>69</v>
      </c>
      <c r="J12590" s="59">
        <v>9089721</v>
      </c>
      <c r="K12590" s="59" t="s">
        <v>13092</v>
      </c>
      <c r="L12590" s="61" t="s">
        <v>81</v>
      </c>
      <c r="M12590" s="61">
        <f>VLOOKUP(H12590,zdroj!C:F,4,0)</f>
        <v>0</v>
      </c>
      <c r="N12590" s="61" t="str">
        <f t="shared" si="392"/>
        <v>-</v>
      </c>
      <c r="P12590" s="73" t="str">
        <f t="shared" si="393"/>
        <v/>
      </c>
      <c r="Q12590" s="61" t="s">
        <v>86</v>
      </c>
    </row>
    <row r="12591" spans="8:17" x14ac:dyDescent="0.25">
      <c r="H12591" s="59">
        <v>119415</v>
      </c>
      <c r="I12591" s="59" t="s">
        <v>69</v>
      </c>
      <c r="J12591" s="59">
        <v>9089730</v>
      </c>
      <c r="K12591" s="59" t="s">
        <v>13093</v>
      </c>
      <c r="L12591" s="61" t="s">
        <v>81</v>
      </c>
      <c r="M12591" s="61">
        <f>VLOOKUP(H12591,zdroj!C:F,4,0)</f>
        <v>0</v>
      </c>
      <c r="N12591" s="61" t="str">
        <f t="shared" si="392"/>
        <v>-</v>
      </c>
      <c r="P12591" s="73" t="str">
        <f t="shared" si="393"/>
        <v/>
      </c>
      <c r="Q12591" s="61" t="s">
        <v>86</v>
      </c>
    </row>
    <row r="12592" spans="8:17" x14ac:dyDescent="0.25">
      <c r="H12592" s="59">
        <v>119415</v>
      </c>
      <c r="I12592" s="59" t="s">
        <v>69</v>
      </c>
      <c r="J12592" s="59">
        <v>9089748</v>
      </c>
      <c r="K12592" s="59" t="s">
        <v>13094</v>
      </c>
      <c r="L12592" s="61" t="s">
        <v>81</v>
      </c>
      <c r="M12592" s="61">
        <f>VLOOKUP(H12592,zdroj!C:F,4,0)</f>
        <v>0</v>
      </c>
      <c r="N12592" s="61" t="str">
        <f t="shared" si="392"/>
        <v>-</v>
      </c>
      <c r="P12592" s="73" t="str">
        <f t="shared" si="393"/>
        <v/>
      </c>
      <c r="Q12592" s="61" t="s">
        <v>86</v>
      </c>
    </row>
    <row r="12593" spans="8:17" x14ac:dyDescent="0.25">
      <c r="H12593" s="59">
        <v>119415</v>
      </c>
      <c r="I12593" s="59" t="s">
        <v>69</v>
      </c>
      <c r="J12593" s="59">
        <v>9089756</v>
      </c>
      <c r="K12593" s="59" t="s">
        <v>13095</v>
      </c>
      <c r="L12593" s="61" t="s">
        <v>81</v>
      </c>
      <c r="M12593" s="61">
        <f>VLOOKUP(H12593,zdroj!C:F,4,0)</f>
        <v>0</v>
      </c>
      <c r="N12593" s="61" t="str">
        <f t="shared" si="392"/>
        <v>-</v>
      </c>
      <c r="P12593" s="73" t="str">
        <f t="shared" si="393"/>
        <v/>
      </c>
      <c r="Q12593" s="61" t="s">
        <v>86</v>
      </c>
    </row>
    <row r="12594" spans="8:17" x14ac:dyDescent="0.25">
      <c r="H12594" s="59">
        <v>119415</v>
      </c>
      <c r="I12594" s="59" t="s">
        <v>69</v>
      </c>
      <c r="J12594" s="59">
        <v>9089764</v>
      </c>
      <c r="K12594" s="59" t="s">
        <v>13096</v>
      </c>
      <c r="L12594" s="61" t="s">
        <v>81</v>
      </c>
      <c r="M12594" s="61">
        <f>VLOOKUP(H12594,zdroj!C:F,4,0)</f>
        <v>0</v>
      </c>
      <c r="N12594" s="61" t="str">
        <f t="shared" si="392"/>
        <v>-</v>
      </c>
      <c r="P12594" s="73" t="str">
        <f t="shared" si="393"/>
        <v/>
      </c>
      <c r="Q12594" s="61" t="s">
        <v>86</v>
      </c>
    </row>
    <row r="12595" spans="8:17" x14ac:dyDescent="0.25">
      <c r="H12595" s="59">
        <v>119415</v>
      </c>
      <c r="I12595" s="59" t="s">
        <v>69</v>
      </c>
      <c r="J12595" s="59">
        <v>9089772</v>
      </c>
      <c r="K12595" s="59" t="s">
        <v>13097</v>
      </c>
      <c r="L12595" s="61" t="s">
        <v>81</v>
      </c>
      <c r="M12595" s="61">
        <f>VLOOKUP(H12595,zdroj!C:F,4,0)</f>
        <v>0</v>
      </c>
      <c r="N12595" s="61" t="str">
        <f t="shared" si="392"/>
        <v>-</v>
      </c>
      <c r="P12595" s="73" t="str">
        <f t="shared" si="393"/>
        <v/>
      </c>
      <c r="Q12595" s="61" t="s">
        <v>86</v>
      </c>
    </row>
    <row r="12596" spans="8:17" x14ac:dyDescent="0.25">
      <c r="H12596" s="59">
        <v>119415</v>
      </c>
      <c r="I12596" s="59" t="s">
        <v>69</v>
      </c>
      <c r="J12596" s="59">
        <v>9089781</v>
      </c>
      <c r="K12596" s="59" t="s">
        <v>13098</v>
      </c>
      <c r="L12596" s="61" t="s">
        <v>81</v>
      </c>
      <c r="M12596" s="61">
        <f>VLOOKUP(H12596,zdroj!C:F,4,0)</f>
        <v>0</v>
      </c>
      <c r="N12596" s="61" t="str">
        <f t="shared" si="392"/>
        <v>-</v>
      </c>
      <c r="P12596" s="73" t="str">
        <f t="shared" si="393"/>
        <v/>
      </c>
      <c r="Q12596" s="61" t="s">
        <v>86</v>
      </c>
    </row>
    <row r="12597" spans="8:17" x14ac:dyDescent="0.25">
      <c r="H12597" s="59">
        <v>119415</v>
      </c>
      <c r="I12597" s="59" t="s">
        <v>69</v>
      </c>
      <c r="J12597" s="59">
        <v>9089799</v>
      </c>
      <c r="K12597" s="59" t="s">
        <v>13099</v>
      </c>
      <c r="L12597" s="61" t="s">
        <v>81</v>
      </c>
      <c r="M12597" s="61">
        <f>VLOOKUP(H12597,zdroj!C:F,4,0)</f>
        <v>0</v>
      </c>
      <c r="N12597" s="61" t="str">
        <f t="shared" si="392"/>
        <v>-</v>
      </c>
      <c r="P12597" s="73" t="str">
        <f t="shared" si="393"/>
        <v/>
      </c>
      <c r="Q12597" s="61" t="s">
        <v>86</v>
      </c>
    </row>
    <row r="12598" spans="8:17" x14ac:dyDescent="0.25">
      <c r="H12598" s="59">
        <v>119415</v>
      </c>
      <c r="I12598" s="59" t="s">
        <v>69</v>
      </c>
      <c r="J12598" s="59">
        <v>9089802</v>
      </c>
      <c r="K12598" s="59" t="s">
        <v>13100</v>
      </c>
      <c r="L12598" s="61" t="s">
        <v>81</v>
      </c>
      <c r="M12598" s="61">
        <f>VLOOKUP(H12598,zdroj!C:F,4,0)</f>
        <v>0</v>
      </c>
      <c r="N12598" s="61" t="str">
        <f t="shared" si="392"/>
        <v>-</v>
      </c>
      <c r="P12598" s="73" t="str">
        <f t="shared" si="393"/>
        <v/>
      </c>
      <c r="Q12598" s="61" t="s">
        <v>86</v>
      </c>
    </row>
    <row r="12599" spans="8:17" x14ac:dyDescent="0.25">
      <c r="H12599" s="59">
        <v>119415</v>
      </c>
      <c r="I12599" s="59" t="s">
        <v>69</v>
      </c>
      <c r="J12599" s="59">
        <v>9089811</v>
      </c>
      <c r="K12599" s="59" t="s">
        <v>13101</v>
      </c>
      <c r="L12599" s="61" t="s">
        <v>81</v>
      </c>
      <c r="M12599" s="61">
        <f>VLOOKUP(H12599,zdroj!C:F,4,0)</f>
        <v>0</v>
      </c>
      <c r="N12599" s="61" t="str">
        <f t="shared" si="392"/>
        <v>-</v>
      </c>
      <c r="P12599" s="73" t="str">
        <f t="shared" si="393"/>
        <v/>
      </c>
      <c r="Q12599" s="61" t="s">
        <v>86</v>
      </c>
    </row>
    <row r="12600" spans="8:17" x14ac:dyDescent="0.25">
      <c r="H12600" s="59">
        <v>119415</v>
      </c>
      <c r="I12600" s="59" t="s">
        <v>69</v>
      </c>
      <c r="J12600" s="59">
        <v>9089829</v>
      </c>
      <c r="K12600" s="59" t="s">
        <v>13102</v>
      </c>
      <c r="L12600" s="61" t="s">
        <v>113</v>
      </c>
      <c r="M12600" s="61">
        <f>VLOOKUP(H12600,zdroj!C:F,4,0)</f>
        <v>0</v>
      </c>
      <c r="N12600" s="61" t="str">
        <f t="shared" si="392"/>
        <v>katB</v>
      </c>
      <c r="P12600" s="73" t="str">
        <f t="shared" si="393"/>
        <v/>
      </c>
      <c r="Q12600" s="61" t="s">
        <v>30</v>
      </c>
    </row>
    <row r="12601" spans="8:17" x14ac:dyDescent="0.25">
      <c r="H12601" s="59">
        <v>119415</v>
      </c>
      <c r="I12601" s="59" t="s">
        <v>69</v>
      </c>
      <c r="J12601" s="59">
        <v>9089837</v>
      </c>
      <c r="K12601" s="59" t="s">
        <v>13103</v>
      </c>
      <c r="L12601" s="61" t="s">
        <v>81</v>
      </c>
      <c r="M12601" s="61">
        <f>VLOOKUP(H12601,zdroj!C:F,4,0)</f>
        <v>0</v>
      </c>
      <c r="N12601" s="61" t="str">
        <f t="shared" si="392"/>
        <v>-</v>
      </c>
      <c r="P12601" s="73" t="str">
        <f t="shared" si="393"/>
        <v/>
      </c>
      <c r="Q12601" s="61" t="s">
        <v>86</v>
      </c>
    </row>
    <row r="12602" spans="8:17" x14ac:dyDescent="0.25">
      <c r="H12602" s="59">
        <v>119415</v>
      </c>
      <c r="I12602" s="59" t="s">
        <v>69</v>
      </c>
      <c r="J12602" s="59">
        <v>9089845</v>
      </c>
      <c r="K12602" s="59" t="s">
        <v>13104</v>
      </c>
      <c r="L12602" s="61" t="s">
        <v>81</v>
      </c>
      <c r="M12602" s="61">
        <f>VLOOKUP(H12602,zdroj!C:F,4,0)</f>
        <v>0</v>
      </c>
      <c r="N12602" s="61" t="str">
        <f t="shared" si="392"/>
        <v>-</v>
      </c>
      <c r="P12602" s="73" t="str">
        <f t="shared" si="393"/>
        <v/>
      </c>
      <c r="Q12602" s="61" t="s">
        <v>86</v>
      </c>
    </row>
    <row r="12603" spans="8:17" x14ac:dyDescent="0.25">
      <c r="H12603" s="59">
        <v>119415</v>
      </c>
      <c r="I12603" s="59" t="s">
        <v>69</v>
      </c>
      <c r="J12603" s="59">
        <v>9089853</v>
      </c>
      <c r="K12603" s="59" t="s">
        <v>13105</v>
      </c>
      <c r="L12603" s="61" t="s">
        <v>81</v>
      </c>
      <c r="M12603" s="61">
        <f>VLOOKUP(H12603,zdroj!C:F,4,0)</f>
        <v>0</v>
      </c>
      <c r="N12603" s="61" t="str">
        <f t="shared" si="392"/>
        <v>-</v>
      </c>
      <c r="P12603" s="73" t="str">
        <f t="shared" si="393"/>
        <v/>
      </c>
      <c r="Q12603" s="61" t="s">
        <v>86</v>
      </c>
    </row>
    <row r="12604" spans="8:17" x14ac:dyDescent="0.25">
      <c r="H12604" s="59">
        <v>119415</v>
      </c>
      <c r="I12604" s="59" t="s">
        <v>69</v>
      </c>
      <c r="J12604" s="59">
        <v>9089861</v>
      </c>
      <c r="K12604" s="59" t="s">
        <v>13106</v>
      </c>
      <c r="L12604" s="61" t="s">
        <v>81</v>
      </c>
      <c r="M12604" s="61">
        <f>VLOOKUP(H12604,zdroj!C:F,4,0)</f>
        <v>0</v>
      </c>
      <c r="N12604" s="61" t="str">
        <f t="shared" si="392"/>
        <v>-</v>
      </c>
      <c r="P12604" s="73" t="str">
        <f t="shared" si="393"/>
        <v/>
      </c>
      <c r="Q12604" s="61" t="s">
        <v>86</v>
      </c>
    </row>
    <row r="12605" spans="8:17" x14ac:dyDescent="0.25">
      <c r="H12605" s="59">
        <v>119415</v>
      </c>
      <c r="I12605" s="59" t="s">
        <v>69</v>
      </c>
      <c r="J12605" s="59">
        <v>9089870</v>
      </c>
      <c r="K12605" s="59" t="s">
        <v>13107</v>
      </c>
      <c r="L12605" s="61" t="s">
        <v>81</v>
      </c>
      <c r="M12605" s="61">
        <f>VLOOKUP(H12605,zdroj!C:F,4,0)</f>
        <v>0</v>
      </c>
      <c r="N12605" s="61" t="str">
        <f t="shared" si="392"/>
        <v>-</v>
      </c>
      <c r="P12605" s="73" t="str">
        <f t="shared" si="393"/>
        <v/>
      </c>
      <c r="Q12605" s="61" t="s">
        <v>86</v>
      </c>
    </row>
    <row r="12606" spans="8:17" x14ac:dyDescent="0.25">
      <c r="H12606" s="59">
        <v>119415</v>
      </c>
      <c r="I12606" s="59" t="s">
        <v>69</v>
      </c>
      <c r="J12606" s="59">
        <v>9089888</v>
      </c>
      <c r="K12606" s="59" t="s">
        <v>13108</v>
      </c>
      <c r="L12606" s="61" t="s">
        <v>81</v>
      </c>
      <c r="M12606" s="61">
        <f>VLOOKUP(H12606,zdroj!C:F,4,0)</f>
        <v>0</v>
      </c>
      <c r="N12606" s="61" t="str">
        <f t="shared" si="392"/>
        <v>-</v>
      </c>
      <c r="P12606" s="73" t="str">
        <f t="shared" si="393"/>
        <v/>
      </c>
      <c r="Q12606" s="61" t="s">
        <v>86</v>
      </c>
    </row>
    <row r="12607" spans="8:17" x14ac:dyDescent="0.25">
      <c r="H12607" s="59">
        <v>119415</v>
      </c>
      <c r="I12607" s="59" t="s">
        <v>69</v>
      </c>
      <c r="J12607" s="59">
        <v>9089896</v>
      </c>
      <c r="K12607" s="59" t="s">
        <v>13109</v>
      </c>
      <c r="L12607" s="61" t="s">
        <v>81</v>
      </c>
      <c r="M12607" s="61">
        <f>VLOOKUP(H12607,zdroj!C:F,4,0)</f>
        <v>0</v>
      </c>
      <c r="N12607" s="61" t="str">
        <f t="shared" si="392"/>
        <v>-</v>
      </c>
      <c r="P12607" s="73" t="str">
        <f t="shared" si="393"/>
        <v/>
      </c>
      <c r="Q12607" s="61" t="s">
        <v>86</v>
      </c>
    </row>
    <row r="12608" spans="8:17" x14ac:dyDescent="0.25">
      <c r="H12608" s="59">
        <v>119415</v>
      </c>
      <c r="I12608" s="59" t="s">
        <v>69</v>
      </c>
      <c r="J12608" s="59">
        <v>9089900</v>
      </c>
      <c r="K12608" s="59" t="s">
        <v>13110</v>
      </c>
      <c r="L12608" s="61" t="s">
        <v>81</v>
      </c>
      <c r="M12608" s="61">
        <f>VLOOKUP(H12608,zdroj!C:F,4,0)</f>
        <v>0</v>
      </c>
      <c r="N12608" s="61" t="str">
        <f t="shared" si="392"/>
        <v>-</v>
      </c>
      <c r="P12608" s="73" t="str">
        <f t="shared" si="393"/>
        <v/>
      </c>
      <c r="Q12608" s="61" t="s">
        <v>86</v>
      </c>
    </row>
    <row r="12609" spans="8:17" x14ac:dyDescent="0.25">
      <c r="H12609" s="59">
        <v>119415</v>
      </c>
      <c r="I12609" s="59" t="s">
        <v>69</v>
      </c>
      <c r="J12609" s="59">
        <v>9089918</v>
      </c>
      <c r="K12609" s="59" t="s">
        <v>13111</v>
      </c>
      <c r="L12609" s="61" t="s">
        <v>81</v>
      </c>
      <c r="M12609" s="61">
        <f>VLOOKUP(H12609,zdroj!C:F,4,0)</f>
        <v>0</v>
      </c>
      <c r="N12609" s="61" t="str">
        <f t="shared" si="392"/>
        <v>-</v>
      </c>
      <c r="P12609" s="73" t="str">
        <f t="shared" si="393"/>
        <v/>
      </c>
      <c r="Q12609" s="61" t="s">
        <v>86</v>
      </c>
    </row>
    <row r="12610" spans="8:17" x14ac:dyDescent="0.25">
      <c r="H12610" s="59">
        <v>119415</v>
      </c>
      <c r="I12610" s="59" t="s">
        <v>69</v>
      </c>
      <c r="J12610" s="59">
        <v>9089926</v>
      </c>
      <c r="K12610" s="59" t="s">
        <v>13112</v>
      </c>
      <c r="L12610" s="61" t="s">
        <v>113</v>
      </c>
      <c r="M12610" s="61">
        <f>VLOOKUP(H12610,zdroj!C:F,4,0)</f>
        <v>0</v>
      </c>
      <c r="N12610" s="61" t="str">
        <f t="shared" si="392"/>
        <v>katB</v>
      </c>
      <c r="P12610" s="73" t="str">
        <f t="shared" si="393"/>
        <v/>
      </c>
      <c r="Q12610" s="61" t="s">
        <v>30</v>
      </c>
    </row>
    <row r="12611" spans="8:17" x14ac:dyDescent="0.25">
      <c r="H12611" s="59">
        <v>119415</v>
      </c>
      <c r="I12611" s="59" t="s">
        <v>69</v>
      </c>
      <c r="J12611" s="59">
        <v>9089934</v>
      </c>
      <c r="K12611" s="59" t="s">
        <v>13113</v>
      </c>
      <c r="L12611" s="61" t="s">
        <v>113</v>
      </c>
      <c r="M12611" s="61">
        <f>VLOOKUP(H12611,zdroj!C:F,4,0)</f>
        <v>0</v>
      </c>
      <c r="N12611" s="61" t="str">
        <f t="shared" si="392"/>
        <v>katB</v>
      </c>
      <c r="P12611" s="73" t="str">
        <f t="shared" si="393"/>
        <v/>
      </c>
      <c r="Q12611" s="61" t="s">
        <v>30</v>
      </c>
    </row>
    <row r="12612" spans="8:17" x14ac:dyDescent="0.25">
      <c r="H12612" s="59">
        <v>119415</v>
      </c>
      <c r="I12612" s="59" t="s">
        <v>69</v>
      </c>
      <c r="J12612" s="59">
        <v>9089942</v>
      </c>
      <c r="K12612" s="59" t="s">
        <v>13114</v>
      </c>
      <c r="L12612" s="61" t="s">
        <v>81</v>
      </c>
      <c r="M12612" s="61">
        <f>VLOOKUP(H12612,zdroj!C:F,4,0)</f>
        <v>0</v>
      </c>
      <c r="N12612" s="61" t="str">
        <f t="shared" si="392"/>
        <v>-</v>
      </c>
      <c r="P12612" s="73" t="str">
        <f t="shared" si="393"/>
        <v/>
      </c>
      <c r="Q12612" s="61" t="s">
        <v>86</v>
      </c>
    </row>
    <row r="12613" spans="8:17" x14ac:dyDescent="0.25">
      <c r="H12613" s="59">
        <v>119415</v>
      </c>
      <c r="I12613" s="59" t="s">
        <v>69</v>
      </c>
      <c r="J12613" s="59">
        <v>9089951</v>
      </c>
      <c r="K12613" s="59" t="s">
        <v>13115</v>
      </c>
      <c r="L12613" s="61" t="s">
        <v>81</v>
      </c>
      <c r="M12613" s="61">
        <f>VLOOKUP(H12613,zdroj!C:F,4,0)</f>
        <v>0</v>
      </c>
      <c r="N12613" s="61" t="str">
        <f t="shared" si="392"/>
        <v>-</v>
      </c>
      <c r="P12613" s="73" t="str">
        <f t="shared" si="393"/>
        <v/>
      </c>
      <c r="Q12613" s="61" t="s">
        <v>86</v>
      </c>
    </row>
    <row r="12614" spans="8:17" x14ac:dyDescent="0.25">
      <c r="H12614" s="59">
        <v>119415</v>
      </c>
      <c r="I12614" s="59" t="s">
        <v>69</v>
      </c>
      <c r="J12614" s="59">
        <v>9089969</v>
      </c>
      <c r="K12614" s="59" t="s">
        <v>13116</v>
      </c>
      <c r="L12614" s="61" t="s">
        <v>81</v>
      </c>
      <c r="M12614" s="61">
        <f>VLOOKUP(H12614,zdroj!C:F,4,0)</f>
        <v>0</v>
      </c>
      <c r="N12614" s="61" t="str">
        <f t="shared" si="392"/>
        <v>-</v>
      </c>
      <c r="P12614" s="73" t="str">
        <f t="shared" si="393"/>
        <v/>
      </c>
      <c r="Q12614" s="61" t="s">
        <v>86</v>
      </c>
    </row>
    <row r="12615" spans="8:17" x14ac:dyDescent="0.25">
      <c r="H12615" s="59">
        <v>119415</v>
      </c>
      <c r="I12615" s="59" t="s">
        <v>69</v>
      </c>
      <c r="J12615" s="59">
        <v>9089985</v>
      </c>
      <c r="K12615" s="59" t="s">
        <v>13117</v>
      </c>
      <c r="L12615" s="61" t="s">
        <v>81</v>
      </c>
      <c r="M12615" s="61">
        <f>VLOOKUP(H12615,zdroj!C:F,4,0)</f>
        <v>0</v>
      </c>
      <c r="N12615" s="61" t="str">
        <f t="shared" ref="N12615:N12678" si="394">IF(M12615="A",IF(L12615="katA","katB",L12615),L12615)</f>
        <v>-</v>
      </c>
      <c r="P12615" s="73" t="str">
        <f t="shared" ref="P12615:P12678" si="395">IF(O12615="A",1,"")</f>
        <v/>
      </c>
      <c r="Q12615" s="61" t="s">
        <v>86</v>
      </c>
    </row>
    <row r="12616" spans="8:17" x14ac:dyDescent="0.25">
      <c r="H12616" s="59">
        <v>119415</v>
      </c>
      <c r="I12616" s="59" t="s">
        <v>69</v>
      </c>
      <c r="J12616" s="59">
        <v>9089993</v>
      </c>
      <c r="K12616" s="59" t="s">
        <v>13118</v>
      </c>
      <c r="L12616" s="61" t="s">
        <v>81</v>
      </c>
      <c r="M12616" s="61">
        <f>VLOOKUP(H12616,zdroj!C:F,4,0)</f>
        <v>0</v>
      </c>
      <c r="N12616" s="61" t="str">
        <f t="shared" si="394"/>
        <v>-</v>
      </c>
      <c r="P12616" s="73" t="str">
        <f t="shared" si="395"/>
        <v/>
      </c>
      <c r="Q12616" s="61" t="s">
        <v>86</v>
      </c>
    </row>
    <row r="12617" spans="8:17" x14ac:dyDescent="0.25">
      <c r="H12617" s="59">
        <v>119415</v>
      </c>
      <c r="I12617" s="59" t="s">
        <v>69</v>
      </c>
      <c r="J12617" s="59">
        <v>9090002</v>
      </c>
      <c r="K12617" s="59" t="s">
        <v>13119</v>
      </c>
      <c r="L12617" s="61" t="s">
        <v>81</v>
      </c>
      <c r="M12617" s="61">
        <f>VLOOKUP(H12617,zdroj!C:F,4,0)</f>
        <v>0</v>
      </c>
      <c r="N12617" s="61" t="str">
        <f t="shared" si="394"/>
        <v>-</v>
      </c>
      <c r="P12617" s="73" t="str">
        <f t="shared" si="395"/>
        <v/>
      </c>
      <c r="Q12617" s="61" t="s">
        <v>86</v>
      </c>
    </row>
    <row r="12618" spans="8:17" x14ac:dyDescent="0.25">
      <c r="H12618" s="59">
        <v>119415</v>
      </c>
      <c r="I12618" s="59" t="s">
        <v>69</v>
      </c>
      <c r="J12618" s="59">
        <v>9090011</v>
      </c>
      <c r="K12618" s="59" t="s">
        <v>13120</v>
      </c>
      <c r="L12618" s="61" t="s">
        <v>81</v>
      </c>
      <c r="M12618" s="61">
        <f>VLOOKUP(H12618,zdroj!C:F,4,0)</f>
        <v>0</v>
      </c>
      <c r="N12618" s="61" t="str">
        <f t="shared" si="394"/>
        <v>-</v>
      </c>
      <c r="P12618" s="73" t="str">
        <f t="shared" si="395"/>
        <v/>
      </c>
      <c r="Q12618" s="61" t="s">
        <v>86</v>
      </c>
    </row>
    <row r="12619" spans="8:17" x14ac:dyDescent="0.25">
      <c r="H12619" s="59">
        <v>119415</v>
      </c>
      <c r="I12619" s="59" t="s">
        <v>69</v>
      </c>
      <c r="J12619" s="59">
        <v>9090029</v>
      </c>
      <c r="K12619" s="59" t="s">
        <v>13121</v>
      </c>
      <c r="L12619" s="61" t="s">
        <v>81</v>
      </c>
      <c r="M12619" s="61">
        <f>VLOOKUP(H12619,zdroj!C:F,4,0)</f>
        <v>0</v>
      </c>
      <c r="N12619" s="61" t="str">
        <f t="shared" si="394"/>
        <v>-</v>
      </c>
      <c r="P12619" s="73" t="str">
        <f t="shared" si="395"/>
        <v/>
      </c>
      <c r="Q12619" s="61" t="s">
        <v>86</v>
      </c>
    </row>
    <row r="12620" spans="8:17" x14ac:dyDescent="0.25">
      <c r="H12620" s="59">
        <v>119415</v>
      </c>
      <c r="I12620" s="59" t="s">
        <v>69</v>
      </c>
      <c r="J12620" s="59">
        <v>9090053</v>
      </c>
      <c r="K12620" s="59" t="s">
        <v>13122</v>
      </c>
      <c r="L12620" s="61" t="s">
        <v>81</v>
      </c>
      <c r="M12620" s="61">
        <f>VLOOKUP(H12620,zdroj!C:F,4,0)</f>
        <v>0</v>
      </c>
      <c r="N12620" s="61" t="str">
        <f t="shared" si="394"/>
        <v>-</v>
      </c>
      <c r="P12620" s="73" t="str">
        <f t="shared" si="395"/>
        <v/>
      </c>
      <c r="Q12620" s="61" t="s">
        <v>86</v>
      </c>
    </row>
    <row r="12621" spans="8:17" x14ac:dyDescent="0.25">
      <c r="H12621" s="59">
        <v>119415</v>
      </c>
      <c r="I12621" s="59" t="s">
        <v>69</v>
      </c>
      <c r="J12621" s="59">
        <v>26889501</v>
      </c>
      <c r="K12621" s="59" t="s">
        <v>13123</v>
      </c>
      <c r="L12621" s="61" t="s">
        <v>81</v>
      </c>
      <c r="M12621" s="61">
        <f>VLOOKUP(H12621,zdroj!C:F,4,0)</f>
        <v>0</v>
      </c>
      <c r="N12621" s="61" t="str">
        <f t="shared" si="394"/>
        <v>-</v>
      </c>
      <c r="P12621" s="73" t="str">
        <f t="shared" si="395"/>
        <v/>
      </c>
      <c r="Q12621" s="61" t="s">
        <v>86</v>
      </c>
    </row>
    <row r="12622" spans="8:17" x14ac:dyDescent="0.25">
      <c r="H12622" s="59">
        <v>119415</v>
      </c>
      <c r="I12622" s="59" t="s">
        <v>69</v>
      </c>
      <c r="J12622" s="59">
        <v>26889510</v>
      </c>
      <c r="K12622" s="59" t="s">
        <v>13124</v>
      </c>
      <c r="L12622" s="61" t="s">
        <v>81</v>
      </c>
      <c r="M12622" s="61">
        <f>VLOOKUP(H12622,zdroj!C:F,4,0)</f>
        <v>0</v>
      </c>
      <c r="N12622" s="61" t="str">
        <f t="shared" si="394"/>
        <v>-</v>
      </c>
      <c r="P12622" s="73" t="str">
        <f t="shared" si="395"/>
        <v/>
      </c>
      <c r="Q12622" s="61" t="s">
        <v>86</v>
      </c>
    </row>
    <row r="12623" spans="8:17" x14ac:dyDescent="0.25">
      <c r="H12623" s="59">
        <v>119415</v>
      </c>
      <c r="I12623" s="59" t="s">
        <v>69</v>
      </c>
      <c r="J12623" s="59">
        <v>27729478</v>
      </c>
      <c r="K12623" s="59" t="s">
        <v>13125</v>
      </c>
      <c r="L12623" s="61" t="s">
        <v>81</v>
      </c>
      <c r="M12623" s="61">
        <f>VLOOKUP(H12623,zdroj!C:F,4,0)</f>
        <v>0</v>
      </c>
      <c r="N12623" s="61" t="str">
        <f t="shared" si="394"/>
        <v>-</v>
      </c>
      <c r="P12623" s="73" t="str">
        <f t="shared" si="395"/>
        <v/>
      </c>
      <c r="Q12623" s="61" t="s">
        <v>86</v>
      </c>
    </row>
    <row r="12624" spans="8:17" x14ac:dyDescent="0.25">
      <c r="H12624" s="59">
        <v>119415</v>
      </c>
      <c r="I12624" s="59" t="s">
        <v>69</v>
      </c>
      <c r="J12624" s="59">
        <v>27729800</v>
      </c>
      <c r="K12624" s="59" t="s">
        <v>13126</v>
      </c>
      <c r="L12624" s="61" t="s">
        <v>81</v>
      </c>
      <c r="M12624" s="61">
        <f>VLOOKUP(H12624,zdroj!C:F,4,0)</f>
        <v>0</v>
      </c>
      <c r="N12624" s="61" t="str">
        <f t="shared" si="394"/>
        <v>-</v>
      </c>
      <c r="P12624" s="73" t="str">
        <f t="shared" si="395"/>
        <v/>
      </c>
      <c r="Q12624" s="61" t="s">
        <v>86</v>
      </c>
    </row>
    <row r="12625" spans="8:17" x14ac:dyDescent="0.25">
      <c r="H12625" s="59">
        <v>119415</v>
      </c>
      <c r="I12625" s="59" t="s">
        <v>69</v>
      </c>
      <c r="J12625" s="59">
        <v>27736580</v>
      </c>
      <c r="K12625" s="59" t="s">
        <v>13127</v>
      </c>
      <c r="L12625" s="61" t="s">
        <v>113</v>
      </c>
      <c r="M12625" s="61">
        <f>VLOOKUP(H12625,zdroj!C:F,4,0)</f>
        <v>0</v>
      </c>
      <c r="N12625" s="61" t="str">
        <f t="shared" si="394"/>
        <v>katB</v>
      </c>
      <c r="P12625" s="73" t="str">
        <f t="shared" si="395"/>
        <v/>
      </c>
      <c r="Q12625" s="61" t="s">
        <v>30</v>
      </c>
    </row>
    <row r="12626" spans="8:17" x14ac:dyDescent="0.25">
      <c r="H12626" s="59">
        <v>119415</v>
      </c>
      <c r="I12626" s="59" t="s">
        <v>69</v>
      </c>
      <c r="J12626" s="59">
        <v>31279961</v>
      </c>
      <c r="K12626" s="59" t="s">
        <v>13128</v>
      </c>
      <c r="L12626" s="61" t="s">
        <v>81</v>
      </c>
      <c r="M12626" s="61">
        <f>VLOOKUP(H12626,zdroj!C:F,4,0)</f>
        <v>0</v>
      </c>
      <c r="N12626" s="61" t="str">
        <f t="shared" si="394"/>
        <v>-</v>
      </c>
      <c r="P12626" s="73" t="str">
        <f t="shared" si="395"/>
        <v/>
      </c>
      <c r="Q12626" s="61" t="s">
        <v>86</v>
      </c>
    </row>
    <row r="12627" spans="8:17" x14ac:dyDescent="0.25">
      <c r="H12627" s="59">
        <v>119563</v>
      </c>
      <c r="I12627" s="59" t="s">
        <v>72</v>
      </c>
      <c r="J12627" s="59">
        <v>2637499</v>
      </c>
      <c r="K12627" s="59" t="s">
        <v>13129</v>
      </c>
      <c r="L12627" s="61" t="s">
        <v>81</v>
      </c>
      <c r="M12627" s="61">
        <f>VLOOKUP(H12627,zdroj!C:F,4,0)</f>
        <v>0</v>
      </c>
      <c r="N12627" s="61" t="str">
        <f t="shared" si="394"/>
        <v>-</v>
      </c>
      <c r="P12627" s="73" t="str">
        <f t="shared" si="395"/>
        <v/>
      </c>
      <c r="Q12627" s="61" t="s">
        <v>86</v>
      </c>
    </row>
    <row r="12628" spans="8:17" x14ac:dyDescent="0.25">
      <c r="H12628" s="59">
        <v>119563</v>
      </c>
      <c r="I12628" s="59" t="s">
        <v>72</v>
      </c>
      <c r="J12628" s="59">
        <v>2637502</v>
      </c>
      <c r="K12628" s="59" t="s">
        <v>13130</v>
      </c>
      <c r="L12628" s="61" t="s">
        <v>81</v>
      </c>
      <c r="M12628" s="61">
        <f>VLOOKUP(H12628,zdroj!C:F,4,0)</f>
        <v>0</v>
      </c>
      <c r="N12628" s="61" t="str">
        <f t="shared" si="394"/>
        <v>-</v>
      </c>
      <c r="P12628" s="73" t="str">
        <f t="shared" si="395"/>
        <v/>
      </c>
      <c r="Q12628" s="61" t="s">
        <v>86</v>
      </c>
    </row>
    <row r="12629" spans="8:17" x14ac:dyDescent="0.25">
      <c r="H12629" s="59">
        <v>119563</v>
      </c>
      <c r="I12629" s="59" t="s">
        <v>72</v>
      </c>
      <c r="J12629" s="59">
        <v>2637511</v>
      </c>
      <c r="K12629" s="59" t="s">
        <v>13131</v>
      </c>
      <c r="L12629" s="61" t="s">
        <v>81</v>
      </c>
      <c r="M12629" s="61">
        <f>VLOOKUP(H12629,zdroj!C:F,4,0)</f>
        <v>0</v>
      </c>
      <c r="N12629" s="61" t="str">
        <f t="shared" si="394"/>
        <v>-</v>
      </c>
      <c r="P12629" s="73" t="str">
        <f t="shared" si="395"/>
        <v/>
      </c>
      <c r="Q12629" s="61" t="s">
        <v>86</v>
      </c>
    </row>
    <row r="12630" spans="8:17" x14ac:dyDescent="0.25">
      <c r="H12630" s="59">
        <v>119563</v>
      </c>
      <c r="I12630" s="59" t="s">
        <v>72</v>
      </c>
      <c r="J12630" s="59">
        <v>2637529</v>
      </c>
      <c r="K12630" s="59" t="s">
        <v>13132</v>
      </c>
      <c r="L12630" s="61" t="s">
        <v>81</v>
      </c>
      <c r="M12630" s="61">
        <f>VLOOKUP(H12630,zdroj!C:F,4,0)</f>
        <v>0</v>
      </c>
      <c r="N12630" s="61" t="str">
        <f t="shared" si="394"/>
        <v>-</v>
      </c>
      <c r="P12630" s="73" t="str">
        <f t="shared" si="395"/>
        <v/>
      </c>
      <c r="Q12630" s="61" t="s">
        <v>86</v>
      </c>
    </row>
    <row r="12631" spans="8:17" x14ac:dyDescent="0.25">
      <c r="H12631" s="59">
        <v>119563</v>
      </c>
      <c r="I12631" s="59" t="s">
        <v>72</v>
      </c>
      <c r="J12631" s="59">
        <v>2637537</v>
      </c>
      <c r="K12631" s="59" t="s">
        <v>13133</v>
      </c>
      <c r="L12631" s="61" t="s">
        <v>81</v>
      </c>
      <c r="M12631" s="61">
        <f>VLOOKUP(H12631,zdroj!C:F,4,0)</f>
        <v>0</v>
      </c>
      <c r="N12631" s="61" t="str">
        <f t="shared" si="394"/>
        <v>-</v>
      </c>
      <c r="P12631" s="73" t="str">
        <f t="shared" si="395"/>
        <v/>
      </c>
      <c r="Q12631" s="61" t="s">
        <v>86</v>
      </c>
    </row>
    <row r="12632" spans="8:17" x14ac:dyDescent="0.25">
      <c r="H12632" s="59">
        <v>119563</v>
      </c>
      <c r="I12632" s="59" t="s">
        <v>72</v>
      </c>
      <c r="J12632" s="59">
        <v>2637545</v>
      </c>
      <c r="K12632" s="59" t="s">
        <v>13134</v>
      </c>
      <c r="L12632" s="61" t="s">
        <v>81</v>
      </c>
      <c r="M12632" s="61">
        <f>VLOOKUP(H12632,zdroj!C:F,4,0)</f>
        <v>0</v>
      </c>
      <c r="N12632" s="61" t="str">
        <f t="shared" si="394"/>
        <v>-</v>
      </c>
      <c r="P12632" s="73" t="str">
        <f t="shared" si="395"/>
        <v/>
      </c>
      <c r="Q12632" s="61" t="s">
        <v>86</v>
      </c>
    </row>
    <row r="12633" spans="8:17" x14ac:dyDescent="0.25">
      <c r="H12633" s="59">
        <v>119563</v>
      </c>
      <c r="I12633" s="59" t="s">
        <v>72</v>
      </c>
      <c r="J12633" s="59">
        <v>2637553</v>
      </c>
      <c r="K12633" s="59" t="s">
        <v>13135</v>
      </c>
      <c r="L12633" s="61" t="s">
        <v>81</v>
      </c>
      <c r="M12633" s="61">
        <f>VLOOKUP(H12633,zdroj!C:F,4,0)</f>
        <v>0</v>
      </c>
      <c r="N12633" s="61" t="str">
        <f t="shared" si="394"/>
        <v>-</v>
      </c>
      <c r="P12633" s="73" t="str">
        <f t="shared" si="395"/>
        <v/>
      </c>
      <c r="Q12633" s="61" t="s">
        <v>86</v>
      </c>
    </row>
    <row r="12634" spans="8:17" x14ac:dyDescent="0.25">
      <c r="H12634" s="59">
        <v>119563</v>
      </c>
      <c r="I12634" s="59" t="s">
        <v>72</v>
      </c>
      <c r="J12634" s="59">
        <v>2637561</v>
      </c>
      <c r="K12634" s="59" t="s">
        <v>13136</v>
      </c>
      <c r="L12634" s="61" t="s">
        <v>81</v>
      </c>
      <c r="M12634" s="61">
        <f>VLOOKUP(H12634,zdroj!C:F,4,0)</f>
        <v>0</v>
      </c>
      <c r="N12634" s="61" t="str">
        <f t="shared" si="394"/>
        <v>-</v>
      </c>
      <c r="P12634" s="73" t="str">
        <f t="shared" si="395"/>
        <v/>
      </c>
      <c r="Q12634" s="61" t="s">
        <v>86</v>
      </c>
    </row>
    <row r="12635" spans="8:17" x14ac:dyDescent="0.25">
      <c r="H12635" s="59">
        <v>119563</v>
      </c>
      <c r="I12635" s="59" t="s">
        <v>72</v>
      </c>
      <c r="J12635" s="59">
        <v>2637570</v>
      </c>
      <c r="K12635" s="59" t="s">
        <v>13137</v>
      </c>
      <c r="L12635" s="61" t="s">
        <v>81</v>
      </c>
      <c r="M12635" s="61">
        <f>VLOOKUP(H12635,zdroj!C:F,4,0)</f>
        <v>0</v>
      </c>
      <c r="N12635" s="61" t="str">
        <f t="shared" si="394"/>
        <v>-</v>
      </c>
      <c r="P12635" s="73" t="str">
        <f t="shared" si="395"/>
        <v/>
      </c>
      <c r="Q12635" s="61" t="s">
        <v>86</v>
      </c>
    </row>
    <row r="12636" spans="8:17" x14ac:dyDescent="0.25">
      <c r="H12636" s="59">
        <v>119563</v>
      </c>
      <c r="I12636" s="59" t="s">
        <v>72</v>
      </c>
      <c r="J12636" s="59">
        <v>2637596</v>
      </c>
      <c r="K12636" s="59" t="s">
        <v>13138</v>
      </c>
      <c r="L12636" s="61" t="s">
        <v>81</v>
      </c>
      <c r="M12636" s="61">
        <f>VLOOKUP(H12636,zdroj!C:F,4,0)</f>
        <v>0</v>
      </c>
      <c r="N12636" s="61" t="str">
        <f t="shared" si="394"/>
        <v>-</v>
      </c>
      <c r="P12636" s="73" t="str">
        <f t="shared" si="395"/>
        <v/>
      </c>
      <c r="Q12636" s="61" t="s">
        <v>86</v>
      </c>
    </row>
    <row r="12637" spans="8:17" x14ac:dyDescent="0.25">
      <c r="H12637" s="59">
        <v>119563</v>
      </c>
      <c r="I12637" s="59" t="s">
        <v>72</v>
      </c>
      <c r="J12637" s="59">
        <v>2637600</v>
      </c>
      <c r="K12637" s="59" t="s">
        <v>13139</v>
      </c>
      <c r="L12637" s="61" t="s">
        <v>81</v>
      </c>
      <c r="M12637" s="61">
        <f>VLOOKUP(H12637,zdroj!C:F,4,0)</f>
        <v>0</v>
      </c>
      <c r="N12637" s="61" t="str">
        <f t="shared" si="394"/>
        <v>-</v>
      </c>
      <c r="P12637" s="73" t="str">
        <f t="shared" si="395"/>
        <v/>
      </c>
      <c r="Q12637" s="61" t="s">
        <v>86</v>
      </c>
    </row>
    <row r="12638" spans="8:17" x14ac:dyDescent="0.25">
      <c r="H12638" s="59">
        <v>119563</v>
      </c>
      <c r="I12638" s="59" t="s">
        <v>72</v>
      </c>
      <c r="J12638" s="59">
        <v>2637618</v>
      </c>
      <c r="K12638" s="59" t="s">
        <v>13140</v>
      </c>
      <c r="L12638" s="61" t="s">
        <v>81</v>
      </c>
      <c r="M12638" s="61">
        <f>VLOOKUP(H12638,zdroj!C:F,4,0)</f>
        <v>0</v>
      </c>
      <c r="N12638" s="61" t="str">
        <f t="shared" si="394"/>
        <v>-</v>
      </c>
      <c r="P12638" s="73" t="str">
        <f t="shared" si="395"/>
        <v/>
      </c>
      <c r="Q12638" s="61" t="s">
        <v>86</v>
      </c>
    </row>
    <row r="12639" spans="8:17" x14ac:dyDescent="0.25">
      <c r="H12639" s="59">
        <v>119563</v>
      </c>
      <c r="I12639" s="59" t="s">
        <v>72</v>
      </c>
      <c r="J12639" s="59">
        <v>2637626</v>
      </c>
      <c r="K12639" s="59" t="s">
        <v>13141</v>
      </c>
      <c r="L12639" s="61" t="s">
        <v>81</v>
      </c>
      <c r="M12639" s="61">
        <f>VLOOKUP(H12639,zdroj!C:F,4,0)</f>
        <v>0</v>
      </c>
      <c r="N12639" s="61" t="str">
        <f t="shared" si="394"/>
        <v>-</v>
      </c>
      <c r="P12639" s="73" t="str">
        <f t="shared" si="395"/>
        <v/>
      </c>
      <c r="Q12639" s="61" t="s">
        <v>86</v>
      </c>
    </row>
    <row r="12640" spans="8:17" x14ac:dyDescent="0.25">
      <c r="H12640" s="59">
        <v>119563</v>
      </c>
      <c r="I12640" s="59" t="s">
        <v>72</v>
      </c>
      <c r="J12640" s="59">
        <v>2637634</v>
      </c>
      <c r="K12640" s="59" t="s">
        <v>13142</v>
      </c>
      <c r="L12640" s="61" t="s">
        <v>81</v>
      </c>
      <c r="M12640" s="61">
        <f>VLOOKUP(H12640,zdroj!C:F,4,0)</f>
        <v>0</v>
      </c>
      <c r="N12640" s="61" t="str">
        <f t="shared" si="394"/>
        <v>-</v>
      </c>
      <c r="P12640" s="73" t="str">
        <f t="shared" si="395"/>
        <v/>
      </c>
      <c r="Q12640" s="61" t="s">
        <v>86</v>
      </c>
    </row>
    <row r="12641" spans="8:17" x14ac:dyDescent="0.25">
      <c r="H12641" s="59">
        <v>119563</v>
      </c>
      <c r="I12641" s="59" t="s">
        <v>72</v>
      </c>
      <c r="J12641" s="59">
        <v>2637642</v>
      </c>
      <c r="K12641" s="59" t="s">
        <v>13143</v>
      </c>
      <c r="L12641" s="61" t="s">
        <v>81</v>
      </c>
      <c r="M12641" s="61">
        <f>VLOOKUP(H12641,zdroj!C:F,4,0)</f>
        <v>0</v>
      </c>
      <c r="N12641" s="61" t="str">
        <f t="shared" si="394"/>
        <v>-</v>
      </c>
      <c r="P12641" s="73" t="str">
        <f t="shared" si="395"/>
        <v/>
      </c>
      <c r="Q12641" s="61" t="s">
        <v>86</v>
      </c>
    </row>
    <row r="12642" spans="8:17" x14ac:dyDescent="0.25">
      <c r="H12642" s="59">
        <v>119563</v>
      </c>
      <c r="I12642" s="59" t="s">
        <v>72</v>
      </c>
      <c r="J12642" s="59">
        <v>2637651</v>
      </c>
      <c r="K12642" s="59" t="s">
        <v>13144</v>
      </c>
      <c r="L12642" s="61" t="s">
        <v>81</v>
      </c>
      <c r="M12642" s="61">
        <f>VLOOKUP(H12642,zdroj!C:F,4,0)</f>
        <v>0</v>
      </c>
      <c r="N12642" s="61" t="str">
        <f t="shared" si="394"/>
        <v>-</v>
      </c>
      <c r="P12642" s="73" t="str">
        <f t="shared" si="395"/>
        <v/>
      </c>
      <c r="Q12642" s="61" t="s">
        <v>86</v>
      </c>
    </row>
    <row r="12643" spans="8:17" x14ac:dyDescent="0.25">
      <c r="H12643" s="59">
        <v>119563</v>
      </c>
      <c r="I12643" s="59" t="s">
        <v>72</v>
      </c>
      <c r="J12643" s="59">
        <v>2637669</v>
      </c>
      <c r="K12643" s="59" t="s">
        <v>13145</v>
      </c>
      <c r="L12643" s="61" t="s">
        <v>81</v>
      </c>
      <c r="M12643" s="61">
        <f>VLOOKUP(H12643,zdroj!C:F,4,0)</f>
        <v>0</v>
      </c>
      <c r="N12643" s="61" t="str">
        <f t="shared" si="394"/>
        <v>-</v>
      </c>
      <c r="P12643" s="73" t="str">
        <f t="shared" si="395"/>
        <v/>
      </c>
      <c r="Q12643" s="61" t="s">
        <v>86</v>
      </c>
    </row>
    <row r="12644" spans="8:17" x14ac:dyDescent="0.25">
      <c r="H12644" s="59">
        <v>119563</v>
      </c>
      <c r="I12644" s="59" t="s">
        <v>72</v>
      </c>
      <c r="J12644" s="59">
        <v>2637677</v>
      </c>
      <c r="K12644" s="59" t="s">
        <v>13146</v>
      </c>
      <c r="L12644" s="61" t="s">
        <v>81</v>
      </c>
      <c r="M12644" s="61">
        <f>VLOOKUP(H12644,zdroj!C:F,4,0)</f>
        <v>0</v>
      </c>
      <c r="N12644" s="61" t="str">
        <f t="shared" si="394"/>
        <v>-</v>
      </c>
      <c r="P12644" s="73" t="str">
        <f t="shared" si="395"/>
        <v/>
      </c>
      <c r="Q12644" s="61" t="s">
        <v>86</v>
      </c>
    </row>
    <row r="12645" spans="8:17" x14ac:dyDescent="0.25">
      <c r="H12645" s="59">
        <v>119563</v>
      </c>
      <c r="I12645" s="59" t="s">
        <v>72</v>
      </c>
      <c r="J12645" s="59">
        <v>2637685</v>
      </c>
      <c r="K12645" s="59" t="s">
        <v>13147</v>
      </c>
      <c r="L12645" s="61" t="s">
        <v>81</v>
      </c>
      <c r="M12645" s="61">
        <f>VLOOKUP(H12645,zdroj!C:F,4,0)</f>
        <v>0</v>
      </c>
      <c r="N12645" s="61" t="str">
        <f t="shared" si="394"/>
        <v>-</v>
      </c>
      <c r="P12645" s="73" t="str">
        <f t="shared" si="395"/>
        <v/>
      </c>
      <c r="Q12645" s="61" t="s">
        <v>86</v>
      </c>
    </row>
    <row r="12646" spans="8:17" x14ac:dyDescent="0.25">
      <c r="H12646" s="59">
        <v>119563</v>
      </c>
      <c r="I12646" s="59" t="s">
        <v>72</v>
      </c>
      <c r="J12646" s="59">
        <v>2637693</v>
      </c>
      <c r="K12646" s="59" t="s">
        <v>13148</v>
      </c>
      <c r="L12646" s="61" t="s">
        <v>81</v>
      </c>
      <c r="M12646" s="61">
        <f>VLOOKUP(H12646,zdroj!C:F,4,0)</f>
        <v>0</v>
      </c>
      <c r="N12646" s="61" t="str">
        <f t="shared" si="394"/>
        <v>-</v>
      </c>
      <c r="P12646" s="73" t="str">
        <f t="shared" si="395"/>
        <v/>
      </c>
      <c r="Q12646" s="61" t="s">
        <v>86</v>
      </c>
    </row>
    <row r="12647" spans="8:17" x14ac:dyDescent="0.25">
      <c r="H12647" s="59">
        <v>119563</v>
      </c>
      <c r="I12647" s="59" t="s">
        <v>72</v>
      </c>
      <c r="J12647" s="59">
        <v>2637707</v>
      </c>
      <c r="K12647" s="59" t="s">
        <v>13149</v>
      </c>
      <c r="L12647" s="61" t="s">
        <v>114</v>
      </c>
      <c r="M12647" s="61">
        <f>VLOOKUP(H12647,zdroj!C:F,4,0)</f>
        <v>0</v>
      </c>
      <c r="N12647" s="61" t="str">
        <f t="shared" si="394"/>
        <v>katC</v>
      </c>
      <c r="P12647" s="73" t="str">
        <f t="shared" si="395"/>
        <v/>
      </c>
      <c r="Q12647" s="61" t="s">
        <v>33</v>
      </c>
    </row>
    <row r="12648" spans="8:17" x14ac:dyDescent="0.25">
      <c r="H12648" s="59">
        <v>119563</v>
      </c>
      <c r="I12648" s="59" t="s">
        <v>72</v>
      </c>
      <c r="J12648" s="59">
        <v>2637715</v>
      </c>
      <c r="K12648" s="59" t="s">
        <v>13150</v>
      </c>
      <c r="L12648" s="61" t="s">
        <v>81</v>
      </c>
      <c r="M12648" s="61">
        <f>VLOOKUP(H12648,zdroj!C:F,4,0)</f>
        <v>0</v>
      </c>
      <c r="N12648" s="61" t="str">
        <f t="shared" si="394"/>
        <v>-</v>
      </c>
      <c r="P12648" s="73" t="str">
        <f t="shared" si="395"/>
        <v/>
      </c>
      <c r="Q12648" s="61" t="s">
        <v>86</v>
      </c>
    </row>
    <row r="12649" spans="8:17" x14ac:dyDescent="0.25">
      <c r="H12649" s="59">
        <v>119563</v>
      </c>
      <c r="I12649" s="59" t="s">
        <v>72</v>
      </c>
      <c r="J12649" s="59">
        <v>2637723</v>
      </c>
      <c r="K12649" s="59" t="s">
        <v>13151</v>
      </c>
      <c r="L12649" s="61" t="s">
        <v>81</v>
      </c>
      <c r="M12649" s="61">
        <f>VLOOKUP(H12649,zdroj!C:F,4,0)</f>
        <v>0</v>
      </c>
      <c r="N12649" s="61" t="str">
        <f t="shared" si="394"/>
        <v>-</v>
      </c>
      <c r="P12649" s="73" t="str">
        <f t="shared" si="395"/>
        <v/>
      </c>
      <c r="Q12649" s="61" t="s">
        <v>86</v>
      </c>
    </row>
    <row r="12650" spans="8:17" x14ac:dyDescent="0.25">
      <c r="H12650" s="59">
        <v>119563</v>
      </c>
      <c r="I12650" s="59" t="s">
        <v>72</v>
      </c>
      <c r="J12650" s="59">
        <v>2637731</v>
      </c>
      <c r="K12650" s="59" t="s">
        <v>13152</v>
      </c>
      <c r="L12650" s="61" t="s">
        <v>81</v>
      </c>
      <c r="M12650" s="61">
        <f>VLOOKUP(H12650,zdroj!C:F,4,0)</f>
        <v>0</v>
      </c>
      <c r="N12650" s="61" t="str">
        <f t="shared" si="394"/>
        <v>-</v>
      </c>
      <c r="P12650" s="73" t="str">
        <f t="shared" si="395"/>
        <v/>
      </c>
      <c r="Q12650" s="61" t="s">
        <v>86</v>
      </c>
    </row>
    <row r="12651" spans="8:17" x14ac:dyDescent="0.25">
      <c r="H12651" s="59">
        <v>119563</v>
      </c>
      <c r="I12651" s="59" t="s">
        <v>72</v>
      </c>
      <c r="J12651" s="59">
        <v>2637740</v>
      </c>
      <c r="K12651" s="59" t="s">
        <v>13153</v>
      </c>
      <c r="L12651" s="61" t="s">
        <v>81</v>
      </c>
      <c r="M12651" s="61">
        <f>VLOOKUP(H12651,zdroj!C:F,4,0)</f>
        <v>0</v>
      </c>
      <c r="N12651" s="61" t="str">
        <f t="shared" si="394"/>
        <v>-</v>
      </c>
      <c r="P12651" s="73" t="str">
        <f t="shared" si="395"/>
        <v/>
      </c>
      <c r="Q12651" s="61" t="s">
        <v>86</v>
      </c>
    </row>
    <row r="12652" spans="8:17" x14ac:dyDescent="0.25">
      <c r="H12652" s="59">
        <v>119563</v>
      </c>
      <c r="I12652" s="59" t="s">
        <v>72</v>
      </c>
      <c r="J12652" s="59">
        <v>2637758</v>
      </c>
      <c r="K12652" s="59" t="s">
        <v>13154</v>
      </c>
      <c r="L12652" s="61" t="s">
        <v>81</v>
      </c>
      <c r="M12652" s="61">
        <f>VLOOKUP(H12652,zdroj!C:F,4,0)</f>
        <v>0</v>
      </c>
      <c r="N12652" s="61" t="str">
        <f t="shared" si="394"/>
        <v>-</v>
      </c>
      <c r="P12652" s="73" t="str">
        <f t="shared" si="395"/>
        <v/>
      </c>
      <c r="Q12652" s="61" t="s">
        <v>86</v>
      </c>
    </row>
    <row r="12653" spans="8:17" x14ac:dyDescent="0.25">
      <c r="H12653" s="59">
        <v>119563</v>
      </c>
      <c r="I12653" s="59" t="s">
        <v>72</v>
      </c>
      <c r="J12653" s="59">
        <v>2637766</v>
      </c>
      <c r="K12653" s="59" t="s">
        <v>13155</v>
      </c>
      <c r="L12653" s="61" t="s">
        <v>81</v>
      </c>
      <c r="M12653" s="61">
        <f>VLOOKUP(H12653,zdroj!C:F,4,0)</f>
        <v>0</v>
      </c>
      <c r="N12653" s="61" t="str">
        <f t="shared" si="394"/>
        <v>-</v>
      </c>
      <c r="P12653" s="73" t="str">
        <f t="shared" si="395"/>
        <v/>
      </c>
      <c r="Q12653" s="61" t="s">
        <v>86</v>
      </c>
    </row>
    <row r="12654" spans="8:17" x14ac:dyDescent="0.25">
      <c r="H12654" s="59">
        <v>119563</v>
      </c>
      <c r="I12654" s="59" t="s">
        <v>72</v>
      </c>
      <c r="J12654" s="59">
        <v>2637774</v>
      </c>
      <c r="K12654" s="59" t="s">
        <v>13156</v>
      </c>
      <c r="L12654" s="61" t="s">
        <v>81</v>
      </c>
      <c r="M12654" s="61">
        <f>VLOOKUP(H12654,zdroj!C:F,4,0)</f>
        <v>0</v>
      </c>
      <c r="N12654" s="61" t="str">
        <f t="shared" si="394"/>
        <v>-</v>
      </c>
      <c r="P12654" s="73" t="str">
        <f t="shared" si="395"/>
        <v/>
      </c>
      <c r="Q12654" s="61" t="s">
        <v>86</v>
      </c>
    </row>
    <row r="12655" spans="8:17" x14ac:dyDescent="0.25">
      <c r="H12655" s="59">
        <v>119563</v>
      </c>
      <c r="I12655" s="59" t="s">
        <v>72</v>
      </c>
      <c r="J12655" s="59">
        <v>2637782</v>
      </c>
      <c r="K12655" s="59" t="s">
        <v>13157</v>
      </c>
      <c r="L12655" s="61" t="s">
        <v>81</v>
      </c>
      <c r="M12655" s="61">
        <f>VLOOKUP(H12655,zdroj!C:F,4,0)</f>
        <v>0</v>
      </c>
      <c r="N12655" s="61" t="str">
        <f t="shared" si="394"/>
        <v>-</v>
      </c>
      <c r="P12655" s="73" t="str">
        <f t="shared" si="395"/>
        <v/>
      </c>
      <c r="Q12655" s="61" t="s">
        <v>86</v>
      </c>
    </row>
    <row r="12656" spans="8:17" x14ac:dyDescent="0.25">
      <c r="H12656" s="59">
        <v>119563</v>
      </c>
      <c r="I12656" s="59" t="s">
        <v>72</v>
      </c>
      <c r="J12656" s="59">
        <v>2637791</v>
      </c>
      <c r="K12656" s="59" t="s">
        <v>13158</v>
      </c>
      <c r="L12656" s="61" t="s">
        <v>81</v>
      </c>
      <c r="M12656" s="61">
        <f>VLOOKUP(H12656,zdroj!C:F,4,0)</f>
        <v>0</v>
      </c>
      <c r="N12656" s="61" t="str">
        <f t="shared" si="394"/>
        <v>-</v>
      </c>
      <c r="P12656" s="73" t="str">
        <f t="shared" si="395"/>
        <v/>
      </c>
      <c r="Q12656" s="61" t="s">
        <v>86</v>
      </c>
    </row>
    <row r="12657" spans="8:17" x14ac:dyDescent="0.25">
      <c r="H12657" s="59">
        <v>119563</v>
      </c>
      <c r="I12657" s="59" t="s">
        <v>72</v>
      </c>
      <c r="J12657" s="59">
        <v>2637804</v>
      </c>
      <c r="K12657" s="59" t="s">
        <v>13159</v>
      </c>
      <c r="L12657" s="61" t="s">
        <v>81</v>
      </c>
      <c r="M12657" s="61">
        <f>VLOOKUP(H12657,zdroj!C:F,4,0)</f>
        <v>0</v>
      </c>
      <c r="N12657" s="61" t="str">
        <f t="shared" si="394"/>
        <v>-</v>
      </c>
      <c r="P12657" s="73" t="str">
        <f t="shared" si="395"/>
        <v/>
      </c>
      <c r="Q12657" s="61" t="s">
        <v>86</v>
      </c>
    </row>
    <row r="12658" spans="8:17" x14ac:dyDescent="0.25">
      <c r="H12658" s="59">
        <v>119563</v>
      </c>
      <c r="I12658" s="59" t="s">
        <v>72</v>
      </c>
      <c r="J12658" s="59">
        <v>2637812</v>
      </c>
      <c r="K12658" s="59" t="s">
        <v>13160</v>
      </c>
      <c r="L12658" s="61" t="s">
        <v>81</v>
      </c>
      <c r="M12658" s="61">
        <f>VLOOKUP(H12658,zdroj!C:F,4,0)</f>
        <v>0</v>
      </c>
      <c r="N12658" s="61" t="str">
        <f t="shared" si="394"/>
        <v>-</v>
      </c>
      <c r="P12658" s="73" t="str">
        <f t="shared" si="395"/>
        <v/>
      </c>
      <c r="Q12658" s="61" t="s">
        <v>86</v>
      </c>
    </row>
    <row r="12659" spans="8:17" x14ac:dyDescent="0.25">
      <c r="H12659" s="59">
        <v>119563</v>
      </c>
      <c r="I12659" s="59" t="s">
        <v>72</v>
      </c>
      <c r="J12659" s="59">
        <v>2637821</v>
      </c>
      <c r="K12659" s="59" t="s">
        <v>13161</v>
      </c>
      <c r="L12659" s="61" t="s">
        <v>81</v>
      </c>
      <c r="M12659" s="61">
        <f>VLOOKUP(H12659,zdroj!C:F,4,0)</f>
        <v>0</v>
      </c>
      <c r="N12659" s="61" t="str">
        <f t="shared" si="394"/>
        <v>-</v>
      </c>
      <c r="P12659" s="73" t="str">
        <f t="shared" si="395"/>
        <v/>
      </c>
      <c r="Q12659" s="61" t="s">
        <v>86</v>
      </c>
    </row>
    <row r="12660" spans="8:17" x14ac:dyDescent="0.25">
      <c r="H12660" s="59">
        <v>119563</v>
      </c>
      <c r="I12660" s="59" t="s">
        <v>72</v>
      </c>
      <c r="J12660" s="59">
        <v>2637839</v>
      </c>
      <c r="K12660" s="59" t="s">
        <v>13162</v>
      </c>
      <c r="L12660" s="61" t="s">
        <v>81</v>
      </c>
      <c r="M12660" s="61">
        <f>VLOOKUP(H12660,zdroj!C:F,4,0)</f>
        <v>0</v>
      </c>
      <c r="N12660" s="61" t="str">
        <f t="shared" si="394"/>
        <v>-</v>
      </c>
      <c r="P12660" s="73" t="str">
        <f t="shared" si="395"/>
        <v/>
      </c>
      <c r="Q12660" s="61" t="s">
        <v>86</v>
      </c>
    </row>
    <row r="12661" spans="8:17" x14ac:dyDescent="0.25">
      <c r="H12661" s="59">
        <v>119563</v>
      </c>
      <c r="I12661" s="59" t="s">
        <v>72</v>
      </c>
      <c r="J12661" s="59">
        <v>2637847</v>
      </c>
      <c r="K12661" s="59" t="s">
        <v>13163</v>
      </c>
      <c r="L12661" s="61" t="s">
        <v>81</v>
      </c>
      <c r="M12661" s="61">
        <f>VLOOKUP(H12661,zdroj!C:F,4,0)</f>
        <v>0</v>
      </c>
      <c r="N12661" s="61" t="str">
        <f t="shared" si="394"/>
        <v>-</v>
      </c>
      <c r="P12661" s="73" t="str">
        <f t="shared" si="395"/>
        <v/>
      </c>
      <c r="Q12661" s="61" t="s">
        <v>86</v>
      </c>
    </row>
    <row r="12662" spans="8:17" x14ac:dyDescent="0.25">
      <c r="H12662" s="59">
        <v>119563</v>
      </c>
      <c r="I12662" s="59" t="s">
        <v>72</v>
      </c>
      <c r="J12662" s="59">
        <v>2637855</v>
      </c>
      <c r="K12662" s="59" t="s">
        <v>13164</v>
      </c>
      <c r="L12662" s="61" t="s">
        <v>81</v>
      </c>
      <c r="M12662" s="61">
        <f>VLOOKUP(H12662,zdroj!C:F,4,0)</f>
        <v>0</v>
      </c>
      <c r="N12662" s="61" t="str">
        <f t="shared" si="394"/>
        <v>-</v>
      </c>
      <c r="P12662" s="73" t="str">
        <f t="shared" si="395"/>
        <v/>
      </c>
      <c r="Q12662" s="61" t="s">
        <v>86</v>
      </c>
    </row>
    <row r="12663" spans="8:17" x14ac:dyDescent="0.25">
      <c r="H12663" s="59">
        <v>119563</v>
      </c>
      <c r="I12663" s="59" t="s">
        <v>72</v>
      </c>
      <c r="J12663" s="59">
        <v>2637863</v>
      </c>
      <c r="K12663" s="59" t="s">
        <v>13165</v>
      </c>
      <c r="L12663" s="61" t="s">
        <v>81</v>
      </c>
      <c r="M12663" s="61">
        <f>VLOOKUP(H12663,zdroj!C:F,4,0)</f>
        <v>0</v>
      </c>
      <c r="N12663" s="61" t="str">
        <f t="shared" si="394"/>
        <v>-</v>
      </c>
      <c r="P12663" s="73" t="str">
        <f t="shared" si="395"/>
        <v/>
      </c>
      <c r="Q12663" s="61" t="s">
        <v>86</v>
      </c>
    </row>
    <row r="12664" spans="8:17" x14ac:dyDescent="0.25">
      <c r="H12664" s="59">
        <v>119563</v>
      </c>
      <c r="I12664" s="59" t="s">
        <v>72</v>
      </c>
      <c r="J12664" s="59">
        <v>2637871</v>
      </c>
      <c r="K12664" s="59" t="s">
        <v>13166</v>
      </c>
      <c r="L12664" s="61" t="s">
        <v>81</v>
      </c>
      <c r="M12664" s="61">
        <f>VLOOKUP(H12664,zdroj!C:F,4,0)</f>
        <v>0</v>
      </c>
      <c r="N12664" s="61" t="str">
        <f t="shared" si="394"/>
        <v>-</v>
      </c>
      <c r="P12664" s="73" t="str">
        <f t="shared" si="395"/>
        <v/>
      </c>
      <c r="Q12664" s="61" t="s">
        <v>86</v>
      </c>
    </row>
    <row r="12665" spans="8:17" x14ac:dyDescent="0.25">
      <c r="H12665" s="59">
        <v>119563</v>
      </c>
      <c r="I12665" s="59" t="s">
        <v>72</v>
      </c>
      <c r="J12665" s="59">
        <v>2637880</v>
      </c>
      <c r="K12665" s="59" t="s">
        <v>13167</v>
      </c>
      <c r="L12665" s="61" t="s">
        <v>81</v>
      </c>
      <c r="M12665" s="61">
        <f>VLOOKUP(H12665,zdroj!C:F,4,0)</f>
        <v>0</v>
      </c>
      <c r="N12665" s="61" t="str">
        <f t="shared" si="394"/>
        <v>-</v>
      </c>
      <c r="P12665" s="73" t="str">
        <f t="shared" si="395"/>
        <v/>
      </c>
      <c r="Q12665" s="61" t="s">
        <v>86</v>
      </c>
    </row>
    <row r="12666" spans="8:17" x14ac:dyDescent="0.25">
      <c r="H12666" s="59">
        <v>119563</v>
      </c>
      <c r="I12666" s="59" t="s">
        <v>72</v>
      </c>
      <c r="J12666" s="59">
        <v>2637898</v>
      </c>
      <c r="K12666" s="59" t="s">
        <v>13168</v>
      </c>
      <c r="L12666" s="61" t="s">
        <v>81</v>
      </c>
      <c r="M12666" s="61">
        <f>VLOOKUP(H12666,zdroj!C:F,4,0)</f>
        <v>0</v>
      </c>
      <c r="N12666" s="61" t="str">
        <f t="shared" si="394"/>
        <v>-</v>
      </c>
      <c r="P12666" s="73" t="str">
        <f t="shared" si="395"/>
        <v/>
      </c>
      <c r="Q12666" s="61" t="s">
        <v>86</v>
      </c>
    </row>
    <row r="12667" spans="8:17" x14ac:dyDescent="0.25">
      <c r="H12667" s="59">
        <v>119563</v>
      </c>
      <c r="I12667" s="59" t="s">
        <v>72</v>
      </c>
      <c r="J12667" s="59">
        <v>2637901</v>
      </c>
      <c r="K12667" s="59" t="s">
        <v>13169</v>
      </c>
      <c r="L12667" s="61" t="s">
        <v>81</v>
      </c>
      <c r="M12667" s="61">
        <f>VLOOKUP(H12667,zdroj!C:F,4,0)</f>
        <v>0</v>
      </c>
      <c r="N12667" s="61" t="str">
        <f t="shared" si="394"/>
        <v>-</v>
      </c>
      <c r="P12667" s="73" t="str">
        <f t="shared" si="395"/>
        <v/>
      </c>
      <c r="Q12667" s="61" t="s">
        <v>86</v>
      </c>
    </row>
    <row r="12668" spans="8:17" x14ac:dyDescent="0.25">
      <c r="H12668" s="59">
        <v>119563</v>
      </c>
      <c r="I12668" s="59" t="s">
        <v>72</v>
      </c>
      <c r="J12668" s="59">
        <v>2637910</v>
      </c>
      <c r="K12668" s="59" t="s">
        <v>13170</v>
      </c>
      <c r="L12668" s="61" t="s">
        <v>81</v>
      </c>
      <c r="M12668" s="61">
        <f>VLOOKUP(H12668,zdroj!C:F,4,0)</f>
        <v>0</v>
      </c>
      <c r="N12668" s="61" t="str">
        <f t="shared" si="394"/>
        <v>-</v>
      </c>
      <c r="P12668" s="73" t="str">
        <f t="shared" si="395"/>
        <v/>
      </c>
      <c r="Q12668" s="61" t="s">
        <v>86</v>
      </c>
    </row>
    <row r="12669" spans="8:17" x14ac:dyDescent="0.25">
      <c r="H12669" s="59">
        <v>119563</v>
      </c>
      <c r="I12669" s="59" t="s">
        <v>72</v>
      </c>
      <c r="J12669" s="59">
        <v>2637928</v>
      </c>
      <c r="K12669" s="59" t="s">
        <v>13171</v>
      </c>
      <c r="L12669" s="61" t="s">
        <v>81</v>
      </c>
      <c r="M12669" s="61">
        <f>VLOOKUP(H12669,zdroj!C:F,4,0)</f>
        <v>0</v>
      </c>
      <c r="N12669" s="61" t="str">
        <f t="shared" si="394"/>
        <v>-</v>
      </c>
      <c r="P12669" s="73" t="str">
        <f t="shared" si="395"/>
        <v/>
      </c>
      <c r="Q12669" s="61" t="s">
        <v>86</v>
      </c>
    </row>
    <row r="12670" spans="8:17" x14ac:dyDescent="0.25">
      <c r="H12670" s="59">
        <v>119563</v>
      </c>
      <c r="I12670" s="59" t="s">
        <v>72</v>
      </c>
      <c r="J12670" s="59">
        <v>2637936</v>
      </c>
      <c r="K12670" s="59" t="s">
        <v>13172</v>
      </c>
      <c r="L12670" s="61" t="s">
        <v>81</v>
      </c>
      <c r="M12670" s="61">
        <f>VLOOKUP(H12670,zdroj!C:F,4,0)</f>
        <v>0</v>
      </c>
      <c r="N12670" s="61" t="str">
        <f t="shared" si="394"/>
        <v>-</v>
      </c>
      <c r="P12670" s="73" t="str">
        <f t="shared" si="395"/>
        <v/>
      </c>
      <c r="Q12670" s="61" t="s">
        <v>86</v>
      </c>
    </row>
    <row r="12671" spans="8:17" x14ac:dyDescent="0.25">
      <c r="H12671" s="59">
        <v>119563</v>
      </c>
      <c r="I12671" s="59" t="s">
        <v>72</v>
      </c>
      <c r="J12671" s="59">
        <v>2637944</v>
      </c>
      <c r="K12671" s="59" t="s">
        <v>13173</v>
      </c>
      <c r="L12671" s="61" t="s">
        <v>81</v>
      </c>
      <c r="M12671" s="61">
        <f>VLOOKUP(H12671,zdroj!C:F,4,0)</f>
        <v>0</v>
      </c>
      <c r="N12671" s="61" t="str">
        <f t="shared" si="394"/>
        <v>-</v>
      </c>
      <c r="P12671" s="73" t="str">
        <f t="shared" si="395"/>
        <v/>
      </c>
      <c r="Q12671" s="61" t="s">
        <v>86</v>
      </c>
    </row>
    <row r="12672" spans="8:17" x14ac:dyDescent="0.25">
      <c r="H12672" s="59">
        <v>119563</v>
      </c>
      <c r="I12672" s="59" t="s">
        <v>72</v>
      </c>
      <c r="J12672" s="59">
        <v>2637952</v>
      </c>
      <c r="K12672" s="59" t="s">
        <v>13174</v>
      </c>
      <c r="L12672" s="61" t="s">
        <v>81</v>
      </c>
      <c r="M12672" s="61">
        <f>VLOOKUP(H12672,zdroj!C:F,4,0)</f>
        <v>0</v>
      </c>
      <c r="N12672" s="61" t="str">
        <f t="shared" si="394"/>
        <v>-</v>
      </c>
      <c r="P12672" s="73" t="str">
        <f t="shared" si="395"/>
        <v/>
      </c>
      <c r="Q12672" s="61" t="s">
        <v>86</v>
      </c>
    </row>
    <row r="12673" spans="8:17" x14ac:dyDescent="0.25">
      <c r="H12673" s="59">
        <v>119563</v>
      </c>
      <c r="I12673" s="59" t="s">
        <v>72</v>
      </c>
      <c r="J12673" s="59">
        <v>2637961</v>
      </c>
      <c r="K12673" s="59" t="s">
        <v>13175</v>
      </c>
      <c r="L12673" s="61" t="s">
        <v>81</v>
      </c>
      <c r="M12673" s="61">
        <f>VLOOKUP(H12673,zdroj!C:F,4,0)</f>
        <v>0</v>
      </c>
      <c r="N12673" s="61" t="str">
        <f t="shared" si="394"/>
        <v>-</v>
      </c>
      <c r="P12673" s="73" t="str">
        <f t="shared" si="395"/>
        <v/>
      </c>
      <c r="Q12673" s="61" t="s">
        <v>86</v>
      </c>
    </row>
    <row r="12674" spans="8:17" x14ac:dyDescent="0.25">
      <c r="H12674" s="59">
        <v>119563</v>
      </c>
      <c r="I12674" s="59" t="s">
        <v>72</v>
      </c>
      <c r="J12674" s="59">
        <v>2637979</v>
      </c>
      <c r="K12674" s="59" t="s">
        <v>13176</v>
      </c>
      <c r="L12674" s="61" t="s">
        <v>81</v>
      </c>
      <c r="M12674" s="61">
        <f>VLOOKUP(H12674,zdroj!C:F,4,0)</f>
        <v>0</v>
      </c>
      <c r="N12674" s="61" t="str">
        <f t="shared" si="394"/>
        <v>-</v>
      </c>
      <c r="P12674" s="73" t="str">
        <f t="shared" si="395"/>
        <v/>
      </c>
      <c r="Q12674" s="61" t="s">
        <v>86</v>
      </c>
    </row>
    <row r="12675" spans="8:17" x14ac:dyDescent="0.25">
      <c r="H12675" s="59">
        <v>119563</v>
      </c>
      <c r="I12675" s="59" t="s">
        <v>72</v>
      </c>
      <c r="J12675" s="59">
        <v>2637987</v>
      </c>
      <c r="K12675" s="59" t="s">
        <v>13177</v>
      </c>
      <c r="L12675" s="61" t="s">
        <v>114</v>
      </c>
      <c r="M12675" s="61">
        <f>VLOOKUP(H12675,zdroj!C:F,4,0)</f>
        <v>0</v>
      </c>
      <c r="N12675" s="61" t="str">
        <f t="shared" si="394"/>
        <v>katC</v>
      </c>
      <c r="P12675" s="73" t="str">
        <f t="shared" si="395"/>
        <v/>
      </c>
      <c r="Q12675" s="61" t="s">
        <v>31</v>
      </c>
    </row>
    <row r="12676" spans="8:17" x14ac:dyDescent="0.25">
      <c r="H12676" s="59">
        <v>119563</v>
      </c>
      <c r="I12676" s="59" t="s">
        <v>72</v>
      </c>
      <c r="J12676" s="59">
        <v>2637995</v>
      </c>
      <c r="K12676" s="59" t="s">
        <v>13178</v>
      </c>
      <c r="L12676" s="61" t="s">
        <v>81</v>
      </c>
      <c r="M12676" s="61">
        <f>VLOOKUP(H12676,zdroj!C:F,4,0)</f>
        <v>0</v>
      </c>
      <c r="N12676" s="61" t="str">
        <f t="shared" si="394"/>
        <v>-</v>
      </c>
      <c r="P12676" s="73" t="str">
        <f t="shared" si="395"/>
        <v/>
      </c>
      <c r="Q12676" s="61" t="s">
        <v>86</v>
      </c>
    </row>
    <row r="12677" spans="8:17" x14ac:dyDescent="0.25">
      <c r="H12677" s="59">
        <v>119563</v>
      </c>
      <c r="I12677" s="59" t="s">
        <v>72</v>
      </c>
      <c r="J12677" s="59">
        <v>2638002</v>
      </c>
      <c r="K12677" s="59" t="s">
        <v>13179</v>
      </c>
      <c r="L12677" s="61" t="s">
        <v>81</v>
      </c>
      <c r="M12677" s="61">
        <f>VLOOKUP(H12677,zdroj!C:F,4,0)</f>
        <v>0</v>
      </c>
      <c r="N12677" s="61" t="str">
        <f t="shared" si="394"/>
        <v>-</v>
      </c>
      <c r="P12677" s="73" t="str">
        <f t="shared" si="395"/>
        <v/>
      </c>
      <c r="Q12677" s="61" t="s">
        <v>86</v>
      </c>
    </row>
    <row r="12678" spans="8:17" x14ac:dyDescent="0.25">
      <c r="H12678" s="59">
        <v>119563</v>
      </c>
      <c r="I12678" s="59" t="s">
        <v>72</v>
      </c>
      <c r="J12678" s="59">
        <v>2638011</v>
      </c>
      <c r="K12678" s="59" t="s">
        <v>13180</v>
      </c>
      <c r="L12678" s="61" t="s">
        <v>81</v>
      </c>
      <c r="M12678" s="61">
        <f>VLOOKUP(H12678,zdroj!C:F,4,0)</f>
        <v>0</v>
      </c>
      <c r="N12678" s="61" t="str">
        <f t="shared" si="394"/>
        <v>-</v>
      </c>
      <c r="P12678" s="73" t="str">
        <f t="shared" si="395"/>
        <v/>
      </c>
      <c r="Q12678" s="61" t="s">
        <v>86</v>
      </c>
    </row>
    <row r="12679" spans="8:17" x14ac:dyDescent="0.25">
      <c r="H12679" s="59">
        <v>119563</v>
      </c>
      <c r="I12679" s="59" t="s">
        <v>72</v>
      </c>
      <c r="J12679" s="59">
        <v>2638029</v>
      </c>
      <c r="K12679" s="59" t="s">
        <v>13181</v>
      </c>
      <c r="L12679" s="61" t="s">
        <v>81</v>
      </c>
      <c r="M12679" s="61">
        <f>VLOOKUP(H12679,zdroj!C:F,4,0)</f>
        <v>0</v>
      </c>
      <c r="N12679" s="61" t="str">
        <f t="shared" ref="N12679:N12742" si="396">IF(M12679="A",IF(L12679="katA","katB",L12679),L12679)</f>
        <v>-</v>
      </c>
      <c r="P12679" s="73" t="str">
        <f t="shared" ref="P12679:P12742" si="397">IF(O12679="A",1,"")</f>
        <v/>
      </c>
      <c r="Q12679" s="61" t="s">
        <v>86</v>
      </c>
    </row>
    <row r="12680" spans="8:17" x14ac:dyDescent="0.25">
      <c r="H12680" s="59">
        <v>119563</v>
      </c>
      <c r="I12680" s="59" t="s">
        <v>72</v>
      </c>
      <c r="J12680" s="59">
        <v>2638037</v>
      </c>
      <c r="K12680" s="59" t="s">
        <v>13182</v>
      </c>
      <c r="L12680" s="61" t="s">
        <v>81</v>
      </c>
      <c r="M12680" s="61">
        <f>VLOOKUP(H12680,zdroj!C:F,4,0)</f>
        <v>0</v>
      </c>
      <c r="N12680" s="61" t="str">
        <f t="shared" si="396"/>
        <v>-</v>
      </c>
      <c r="P12680" s="73" t="str">
        <f t="shared" si="397"/>
        <v/>
      </c>
      <c r="Q12680" s="61" t="s">
        <v>86</v>
      </c>
    </row>
    <row r="12681" spans="8:17" x14ac:dyDescent="0.25">
      <c r="H12681" s="59">
        <v>119563</v>
      </c>
      <c r="I12681" s="59" t="s">
        <v>72</v>
      </c>
      <c r="J12681" s="59">
        <v>2638045</v>
      </c>
      <c r="K12681" s="59" t="s">
        <v>13183</v>
      </c>
      <c r="L12681" s="61" t="s">
        <v>81</v>
      </c>
      <c r="M12681" s="61">
        <f>VLOOKUP(H12681,zdroj!C:F,4,0)</f>
        <v>0</v>
      </c>
      <c r="N12681" s="61" t="str">
        <f t="shared" si="396"/>
        <v>-</v>
      </c>
      <c r="P12681" s="73" t="str">
        <f t="shared" si="397"/>
        <v/>
      </c>
      <c r="Q12681" s="61" t="s">
        <v>86</v>
      </c>
    </row>
    <row r="12682" spans="8:17" x14ac:dyDescent="0.25">
      <c r="H12682" s="59">
        <v>119563</v>
      </c>
      <c r="I12682" s="59" t="s">
        <v>72</v>
      </c>
      <c r="J12682" s="59">
        <v>2638053</v>
      </c>
      <c r="K12682" s="59" t="s">
        <v>13184</v>
      </c>
      <c r="L12682" s="61" t="s">
        <v>81</v>
      </c>
      <c r="M12682" s="61">
        <f>VLOOKUP(H12682,zdroj!C:F,4,0)</f>
        <v>0</v>
      </c>
      <c r="N12682" s="61" t="str">
        <f t="shared" si="396"/>
        <v>-</v>
      </c>
      <c r="P12682" s="73" t="str">
        <f t="shared" si="397"/>
        <v/>
      </c>
      <c r="Q12682" s="61" t="s">
        <v>86</v>
      </c>
    </row>
    <row r="12683" spans="8:17" x14ac:dyDescent="0.25">
      <c r="H12683" s="59">
        <v>119563</v>
      </c>
      <c r="I12683" s="59" t="s">
        <v>72</v>
      </c>
      <c r="J12683" s="59">
        <v>2638061</v>
      </c>
      <c r="K12683" s="59" t="s">
        <v>13185</v>
      </c>
      <c r="L12683" s="61" t="s">
        <v>81</v>
      </c>
      <c r="M12683" s="61">
        <f>VLOOKUP(H12683,zdroj!C:F,4,0)</f>
        <v>0</v>
      </c>
      <c r="N12683" s="61" t="str">
        <f t="shared" si="396"/>
        <v>-</v>
      </c>
      <c r="P12683" s="73" t="str">
        <f t="shared" si="397"/>
        <v/>
      </c>
      <c r="Q12683" s="61" t="s">
        <v>86</v>
      </c>
    </row>
    <row r="12684" spans="8:17" x14ac:dyDescent="0.25">
      <c r="H12684" s="59">
        <v>119563</v>
      </c>
      <c r="I12684" s="59" t="s">
        <v>72</v>
      </c>
      <c r="J12684" s="59">
        <v>2638070</v>
      </c>
      <c r="K12684" s="59" t="s">
        <v>13186</v>
      </c>
      <c r="L12684" s="61" t="s">
        <v>81</v>
      </c>
      <c r="M12684" s="61">
        <f>VLOOKUP(H12684,zdroj!C:F,4,0)</f>
        <v>0</v>
      </c>
      <c r="N12684" s="61" t="str">
        <f t="shared" si="396"/>
        <v>-</v>
      </c>
      <c r="P12684" s="73" t="str">
        <f t="shared" si="397"/>
        <v/>
      </c>
      <c r="Q12684" s="61" t="s">
        <v>86</v>
      </c>
    </row>
    <row r="12685" spans="8:17" x14ac:dyDescent="0.25">
      <c r="H12685" s="59">
        <v>119563</v>
      </c>
      <c r="I12685" s="59" t="s">
        <v>72</v>
      </c>
      <c r="J12685" s="59">
        <v>2638088</v>
      </c>
      <c r="K12685" s="59" t="s">
        <v>13187</v>
      </c>
      <c r="L12685" s="61" t="s">
        <v>81</v>
      </c>
      <c r="M12685" s="61">
        <f>VLOOKUP(H12685,zdroj!C:F,4,0)</f>
        <v>0</v>
      </c>
      <c r="N12685" s="61" t="str">
        <f t="shared" si="396"/>
        <v>-</v>
      </c>
      <c r="P12685" s="73" t="str">
        <f t="shared" si="397"/>
        <v/>
      </c>
      <c r="Q12685" s="61" t="s">
        <v>86</v>
      </c>
    </row>
    <row r="12686" spans="8:17" x14ac:dyDescent="0.25">
      <c r="H12686" s="59">
        <v>119563</v>
      </c>
      <c r="I12686" s="59" t="s">
        <v>72</v>
      </c>
      <c r="J12686" s="59">
        <v>2638096</v>
      </c>
      <c r="K12686" s="59" t="s">
        <v>13188</v>
      </c>
      <c r="L12686" s="61" t="s">
        <v>81</v>
      </c>
      <c r="M12686" s="61">
        <f>VLOOKUP(H12686,zdroj!C:F,4,0)</f>
        <v>0</v>
      </c>
      <c r="N12686" s="61" t="str">
        <f t="shared" si="396"/>
        <v>-</v>
      </c>
      <c r="P12686" s="73" t="str">
        <f t="shared" si="397"/>
        <v/>
      </c>
      <c r="Q12686" s="61" t="s">
        <v>86</v>
      </c>
    </row>
    <row r="12687" spans="8:17" x14ac:dyDescent="0.25">
      <c r="H12687" s="59">
        <v>119563</v>
      </c>
      <c r="I12687" s="59" t="s">
        <v>72</v>
      </c>
      <c r="J12687" s="59">
        <v>2638100</v>
      </c>
      <c r="K12687" s="59" t="s">
        <v>13189</v>
      </c>
      <c r="L12687" s="61" t="s">
        <v>81</v>
      </c>
      <c r="M12687" s="61">
        <f>VLOOKUP(H12687,zdroj!C:F,4,0)</f>
        <v>0</v>
      </c>
      <c r="N12687" s="61" t="str">
        <f t="shared" si="396"/>
        <v>-</v>
      </c>
      <c r="P12687" s="73" t="str">
        <f t="shared" si="397"/>
        <v/>
      </c>
      <c r="Q12687" s="61" t="s">
        <v>86</v>
      </c>
    </row>
    <row r="12688" spans="8:17" x14ac:dyDescent="0.25">
      <c r="H12688" s="59">
        <v>119563</v>
      </c>
      <c r="I12688" s="59" t="s">
        <v>72</v>
      </c>
      <c r="J12688" s="59">
        <v>2638118</v>
      </c>
      <c r="K12688" s="59" t="s">
        <v>13190</v>
      </c>
      <c r="L12688" s="61" t="s">
        <v>81</v>
      </c>
      <c r="M12688" s="61">
        <f>VLOOKUP(H12688,zdroj!C:F,4,0)</f>
        <v>0</v>
      </c>
      <c r="N12688" s="61" t="str">
        <f t="shared" si="396"/>
        <v>-</v>
      </c>
      <c r="P12688" s="73" t="str">
        <f t="shared" si="397"/>
        <v/>
      </c>
      <c r="Q12688" s="61" t="s">
        <v>86</v>
      </c>
    </row>
    <row r="12689" spans="8:17" x14ac:dyDescent="0.25">
      <c r="H12689" s="59">
        <v>119563</v>
      </c>
      <c r="I12689" s="59" t="s">
        <v>72</v>
      </c>
      <c r="J12689" s="59">
        <v>2638126</v>
      </c>
      <c r="K12689" s="59" t="s">
        <v>13191</v>
      </c>
      <c r="L12689" s="61" t="s">
        <v>81</v>
      </c>
      <c r="M12689" s="61">
        <f>VLOOKUP(H12689,zdroj!C:F,4,0)</f>
        <v>0</v>
      </c>
      <c r="N12689" s="61" t="str">
        <f t="shared" si="396"/>
        <v>-</v>
      </c>
      <c r="P12689" s="73" t="str">
        <f t="shared" si="397"/>
        <v/>
      </c>
      <c r="Q12689" s="61" t="s">
        <v>86</v>
      </c>
    </row>
    <row r="12690" spans="8:17" x14ac:dyDescent="0.25">
      <c r="H12690" s="59">
        <v>119563</v>
      </c>
      <c r="I12690" s="59" t="s">
        <v>72</v>
      </c>
      <c r="J12690" s="59">
        <v>2638134</v>
      </c>
      <c r="K12690" s="59" t="s">
        <v>13192</v>
      </c>
      <c r="L12690" s="61" t="s">
        <v>81</v>
      </c>
      <c r="M12690" s="61">
        <f>VLOOKUP(H12690,zdroj!C:F,4,0)</f>
        <v>0</v>
      </c>
      <c r="N12690" s="61" t="str">
        <f t="shared" si="396"/>
        <v>-</v>
      </c>
      <c r="P12690" s="73" t="str">
        <f t="shared" si="397"/>
        <v/>
      </c>
      <c r="Q12690" s="61" t="s">
        <v>86</v>
      </c>
    </row>
    <row r="12691" spans="8:17" x14ac:dyDescent="0.25">
      <c r="H12691" s="59">
        <v>119563</v>
      </c>
      <c r="I12691" s="59" t="s">
        <v>72</v>
      </c>
      <c r="J12691" s="59">
        <v>25315137</v>
      </c>
      <c r="K12691" s="59" t="s">
        <v>13193</v>
      </c>
      <c r="L12691" s="61" t="s">
        <v>81</v>
      </c>
      <c r="M12691" s="61">
        <f>VLOOKUP(H12691,zdroj!C:F,4,0)</f>
        <v>0</v>
      </c>
      <c r="N12691" s="61" t="str">
        <f t="shared" si="396"/>
        <v>-</v>
      </c>
      <c r="P12691" s="73" t="str">
        <f t="shared" si="397"/>
        <v/>
      </c>
      <c r="Q12691" s="61" t="s">
        <v>86</v>
      </c>
    </row>
    <row r="12692" spans="8:17" x14ac:dyDescent="0.25">
      <c r="H12692" s="59">
        <v>119563</v>
      </c>
      <c r="I12692" s="59" t="s">
        <v>72</v>
      </c>
      <c r="J12692" s="59">
        <v>26328071</v>
      </c>
      <c r="K12692" s="59" t="s">
        <v>13194</v>
      </c>
      <c r="L12692" s="61" t="s">
        <v>81</v>
      </c>
      <c r="M12692" s="61">
        <f>VLOOKUP(H12692,zdroj!C:F,4,0)</f>
        <v>0</v>
      </c>
      <c r="N12692" s="61" t="str">
        <f t="shared" si="396"/>
        <v>-</v>
      </c>
      <c r="P12692" s="73" t="str">
        <f t="shared" si="397"/>
        <v/>
      </c>
      <c r="Q12692" s="61" t="s">
        <v>86</v>
      </c>
    </row>
    <row r="12693" spans="8:17" x14ac:dyDescent="0.25">
      <c r="H12693" s="59">
        <v>119563</v>
      </c>
      <c r="I12693" s="59" t="s">
        <v>72</v>
      </c>
      <c r="J12693" s="59">
        <v>27239764</v>
      </c>
      <c r="K12693" s="59" t="s">
        <v>13195</v>
      </c>
      <c r="L12693" s="61" t="s">
        <v>114</v>
      </c>
      <c r="M12693" s="61">
        <f>VLOOKUP(H12693,zdroj!C:F,4,0)</f>
        <v>0</v>
      </c>
      <c r="N12693" s="61" t="str">
        <f t="shared" si="396"/>
        <v>katC</v>
      </c>
      <c r="P12693" s="73" t="str">
        <f t="shared" si="397"/>
        <v/>
      </c>
      <c r="Q12693" s="61" t="s">
        <v>31</v>
      </c>
    </row>
    <row r="12694" spans="8:17" x14ac:dyDescent="0.25">
      <c r="H12694" s="59">
        <v>119563</v>
      </c>
      <c r="I12694" s="59" t="s">
        <v>72</v>
      </c>
      <c r="J12694" s="59">
        <v>27864391</v>
      </c>
      <c r="K12694" s="59" t="s">
        <v>13196</v>
      </c>
      <c r="L12694" s="61" t="s">
        <v>81</v>
      </c>
      <c r="M12694" s="61">
        <f>VLOOKUP(H12694,zdroj!C:F,4,0)</f>
        <v>0</v>
      </c>
      <c r="N12694" s="61" t="str">
        <f t="shared" si="396"/>
        <v>-</v>
      </c>
      <c r="P12694" s="73" t="str">
        <f t="shared" si="397"/>
        <v/>
      </c>
      <c r="Q12694" s="61" t="s">
        <v>86</v>
      </c>
    </row>
    <row r="12695" spans="8:17" x14ac:dyDescent="0.25">
      <c r="H12695" s="59">
        <v>119563</v>
      </c>
      <c r="I12695" s="59" t="s">
        <v>72</v>
      </c>
      <c r="J12695" s="59">
        <v>40785599</v>
      </c>
      <c r="K12695" s="59" t="s">
        <v>13197</v>
      </c>
      <c r="L12695" s="61" t="s">
        <v>81</v>
      </c>
      <c r="M12695" s="61">
        <f>VLOOKUP(H12695,zdroj!C:F,4,0)</f>
        <v>0</v>
      </c>
      <c r="N12695" s="61" t="str">
        <f t="shared" si="396"/>
        <v>-</v>
      </c>
      <c r="P12695" s="73" t="str">
        <f t="shared" si="397"/>
        <v/>
      </c>
      <c r="Q12695" s="61" t="s">
        <v>86</v>
      </c>
    </row>
    <row r="12696" spans="8:17" x14ac:dyDescent="0.25">
      <c r="H12696" s="59">
        <v>119563</v>
      </c>
      <c r="I12696" s="59" t="s">
        <v>72</v>
      </c>
      <c r="J12696" s="59">
        <v>73213195</v>
      </c>
      <c r="K12696" s="59" t="s">
        <v>13198</v>
      </c>
      <c r="L12696" s="61" t="s">
        <v>81</v>
      </c>
      <c r="M12696" s="61">
        <f>VLOOKUP(H12696,zdroj!C:F,4,0)</f>
        <v>0</v>
      </c>
      <c r="N12696" s="61" t="str">
        <f t="shared" si="396"/>
        <v>-</v>
      </c>
      <c r="P12696" s="73" t="str">
        <f t="shared" si="397"/>
        <v/>
      </c>
      <c r="Q12696" s="61" t="s">
        <v>86</v>
      </c>
    </row>
    <row r="12697" spans="8:17" x14ac:dyDescent="0.25">
      <c r="H12697" s="59">
        <v>119563</v>
      </c>
      <c r="I12697" s="59" t="s">
        <v>72</v>
      </c>
      <c r="J12697" s="59">
        <v>80860419</v>
      </c>
      <c r="K12697" s="59" t="s">
        <v>13199</v>
      </c>
      <c r="L12697" s="61" t="s">
        <v>81</v>
      </c>
      <c r="M12697" s="61">
        <f>VLOOKUP(H12697,zdroj!C:F,4,0)</f>
        <v>0</v>
      </c>
      <c r="N12697" s="61" t="str">
        <f t="shared" si="396"/>
        <v>-</v>
      </c>
      <c r="P12697" s="73" t="str">
        <f t="shared" si="397"/>
        <v/>
      </c>
      <c r="Q12697" s="61" t="s">
        <v>88</v>
      </c>
    </row>
    <row r="12698" spans="8:17" x14ac:dyDescent="0.25">
      <c r="H12698" s="59">
        <v>119580</v>
      </c>
      <c r="I12698" s="59" t="s">
        <v>69</v>
      </c>
      <c r="J12698" s="59">
        <v>2638151</v>
      </c>
      <c r="K12698" s="59" t="s">
        <v>13200</v>
      </c>
      <c r="L12698" s="61" t="s">
        <v>113</v>
      </c>
      <c r="M12698" s="61">
        <f>VLOOKUP(H12698,zdroj!C:F,4,0)</f>
        <v>0</v>
      </c>
      <c r="N12698" s="61" t="str">
        <f t="shared" si="396"/>
        <v>katB</v>
      </c>
      <c r="P12698" s="73" t="str">
        <f t="shared" si="397"/>
        <v/>
      </c>
      <c r="Q12698" s="61" t="s">
        <v>30</v>
      </c>
    </row>
    <row r="12699" spans="8:17" x14ac:dyDescent="0.25">
      <c r="H12699" s="59">
        <v>119580</v>
      </c>
      <c r="I12699" s="59" t="s">
        <v>69</v>
      </c>
      <c r="J12699" s="59">
        <v>2638169</v>
      </c>
      <c r="K12699" s="59" t="s">
        <v>13201</v>
      </c>
      <c r="L12699" s="61" t="s">
        <v>113</v>
      </c>
      <c r="M12699" s="61">
        <f>VLOOKUP(H12699,zdroj!C:F,4,0)</f>
        <v>0</v>
      </c>
      <c r="N12699" s="61" t="str">
        <f t="shared" si="396"/>
        <v>katB</v>
      </c>
      <c r="P12699" s="73" t="str">
        <f t="shared" si="397"/>
        <v/>
      </c>
      <c r="Q12699" s="61" t="s">
        <v>30</v>
      </c>
    </row>
    <row r="12700" spans="8:17" x14ac:dyDescent="0.25">
      <c r="H12700" s="59">
        <v>119580</v>
      </c>
      <c r="I12700" s="59" t="s">
        <v>69</v>
      </c>
      <c r="J12700" s="59">
        <v>2638177</v>
      </c>
      <c r="K12700" s="59" t="s">
        <v>13202</v>
      </c>
      <c r="L12700" s="61" t="s">
        <v>113</v>
      </c>
      <c r="M12700" s="61">
        <f>VLOOKUP(H12700,zdroj!C:F,4,0)</f>
        <v>0</v>
      </c>
      <c r="N12700" s="61" t="str">
        <f t="shared" si="396"/>
        <v>katB</v>
      </c>
      <c r="P12700" s="73" t="str">
        <f t="shared" si="397"/>
        <v/>
      </c>
      <c r="Q12700" s="61" t="s">
        <v>30</v>
      </c>
    </row>
    <row r="12701" spans="8:17" x14ac:dyDescent="0.25">
      <c r="H12701" s="59">
        <v>119580</v>
      </c>
      <c r="I12701" s="59" t="s">
        <v>69</v>
      </c>
      <c r="J12701" s="59">
        <v>2638185</v>
      </c>
      <c r="K12701" s="59" t="s">
        <v>13203</v>
      </c>
      <c r="L12701" s="61" t="s">
        <v>113</v>
      </c>
      <c r="M12701" s="61">
        <f>VLOOKUP(H12701,zdroj!C:F,4,0)</f>
        <v>0</v>
      </c>
      <c r="N12701" s="61" t="str">
        <f t="shared" si="396"/>
        <v>katB</v>
      </c>
      <c r="P12701" s="73" t="str">
        <f t="shared" si="397"/>
        <v/>
      </c>
      <c r="Q12701" s="61" t="s">
        <v>30</v>
      </c>
    </row>
    <row r="12702" spans="8:17" x14ac:dyDescent="0.25">
      <c r="H12702" s="59">
        <v>119580</v>
      </c>
      <c r="I12702" s="59" t="s">
        <v>69</v>
      </c>
      <c r="J12702" s="59">
        <v>2638193</v>
      </c>
      <c r="K12702" s="59" t="s">
        <v>13204</v>
      </c>
      <c r="L12702" s="61" t="s">
        <v>113</v>
      </c>
      <c r="M12702" s="61">
        <f>VLOOKUP(H12702,zdroj!C:F,4,0)</f>
        <v>0</v>
      </c>
      <c r="N12702" s="61" t="str">
        <f t="shared" si="396"/>
        <v>katB</v>
      </c>
      <c r="P12702" s="73" t="str">
        <f t="shared" si="397"/>
        <v/>
      </c>
      <c r="Q12702" s="61" t="s">
        <v>30</v>
      </c>
    </row>
    <row r="12703" spans="8:17" x14ac:dyDescent="0.25">
      <c r="H12703" s="59">
        <v>119580</v>
      </c>
      <c r="I12703" s="59" t="s">
        <v>69</v>
      </c>
      <c r="J12703" s="59">
        <v>2638207</v>
      </c>
      <c r="K12703" s="59" t="s">
        <v>13205</v>
      </c>
      <c r="L12703" s="61" t="s">
        <v>113</v>
      </c>
      <c r="M12703" s="61">
        <f>VLOOKUP(H12703,zdroj!C:F,4,0)</f>
        <v>0</v>
      </c>
      <c r="N12703" s="61" t="str">
        <f t="shared" si="396"/>
        <v>katB</v>
      </c>
      <c r="P12703" s="73" t="str">
        <f t="shared" si="397"/>
        <v/>
      </c>
      <c r="Q12703" s="61" t="s">
        <v>30</v>
      </c>
    </row>
    <row r="12704" spans="8:17" x14ac:dyDescent="0.25">
      <c r="H12704" s="59">
        <v>119580</v>
      </c>
      <c r="I12704" s="59" t="s">
        <v>69</v>
      </c>
      <c r="J12704" s="59">
        <v>2638215</v>
      </c>
      <c r="K12704" s="59" t="s">
        <v>13206</v>
      </c>
      <c r="L12704" s="61" t="s">
        <v>113</v>
      </c>
      <c r="M12704" s="61">
        <f>VLOOKUP(H12704,zdroj!C:F,4,0)</f>
        <v>0</v>
      </c>
      <c r="N12704" s="61" t="str">
        <f t="shared" si="396"/>
        <v>katB</v>
      </c>
      <c r="P12704" s="73" t="str">
        <f t="shared" si="397"/>
        <v/>
      </c>
      <c r="Q12704" s="61" t="s">
        <v>30</v>
      </c>
    </row>
    <row r="12705" spans="8:17" x14ac:dyDescent="0.25">
      <c r="H12705" s="59">
        <v>136182</v>
      </c>
      <c r="I12705" s="59" t="s">
        <v>72</v>
      </c>
      <c r="J12705" s="59">
        <v>23490497</v>
      </c>
      <c r="K12705" s="59" t="s">
        <v>13207</v>
      </c>
      <c r="L12705" s="61" t="s">
        <v>81</v>
      </c>
      <c r="M12705" s="61">
        <f>VLOOKUP(H12705,zdroj!C:F,4,0)</f>
        <v>0</v>
      </c>
      <c r="N12705" s="61" t="str">
        <f t="shared" si="396"/>
        <v>-</v>
      </c>
      <c r="P12705" s="73" t="str">
        <f t="shared" si="397"/>
        <v/>
      </c>
      <c r="Q12705" s="61" t="s">
        <v>86</v>
      </c>
    </row>
    <row r="12706" spans="8:17" x14ac:dyDescent="0.25">
      <c r="H12706" s="59">
        <v>136182</v>
      </c>
      <c r="I12706" s="59" t="s">
        <v>72</v>
      </c>
      <c r="J12706" s="59">
        <v>23490501</v>
      </c>
      <c r="K12706" s="59" t="s">
        <v>13208</v>
      </c>
      <c r="L12706" s="61" t="s">
        <v>81</v>
      </c>
      <c r="M12706" s="61">
        <f>VLOOKUP(H12706,zdroj!C:F,4,0)</f>
        <v>0</v>
      </c>
      <c r="N12706" s="61" t="str">
        <f t="shared" si="396"/>
        <v>-</v>
      </c>
      <c r="P12706" s="73" t="str">
        <f t="shared" si="397"/>
        <v/>
      </c>
      <c r="Q12706" s="61" t="s">
        <v>86</v>
      </c>
    </row>
    <row r="12707" spans="8:17" x14ac:dyDescent="0.25">
      <c r="H12707" s="59">
        <v>136182</v>
      </c>
      <c r="I12707" s="59" t="s">
        <v>72</v>
      </c>
      <c r="J12707" s="59">
        <v>23490519</v>
      </c>
      <c r="K12707" s="59" t="s">
        <v>13209</v>
      </c>
      <c r="L12707" s="61" t="s">
        <v>81</v>
      </c>
      <c r="M12707" s="61">
        <f>VLOOKUP(H12707,zdroj!C:F,4,0)</f>
        <v>0</v>
      </c>
      <c r="N12707" s="61" t="str">
        <f t="shared" si="396"/>
        <v>-</v>
      </c>
      <c r="P12707" s="73" t="str">
        <f t="shared" si="397"/>
        <v/>
      </c>
      <c r="Q12707" s="61" t="s">
        <v>86</v>
      </c>
    </row>
    <row r="12708" spans="8:17" x14ac:dyDescent="0.25">
      <c r="H12708" s="59">
        <v>136182</v>
      </c>
      <c r="I12708" s="59" t="s">
        <v>72</v>
      </c>
      <c r="J12708" s="59">
        <v>23490527</v>
      </c>
      <c r="K12708" s="59" t="s">
        <v>13210</v>
      </c>
      <c r="L12708" s="61" t="s">
        <v>81</v>
      </c>
      <c r="M12708" s="61">
        <f>VLOOKUP(H12708,zdroj!C:F,4,0)</f>
        <v>0</v>
      </c>
      <c r="N12708" s="61" t="str">
        <f t="shared" si="396"/>
        <v>-</v>
      </c>
      <c r="P12708" s="73" t="str">
        <f t="shared" si="397"/>
        <v/>
      </c>
      <c r="Q12708" s="61" t="s">
        <v>86</v>
      </c>
    </row>
    <row r="12709" spans="8:17" x14ac:dyDescent="0.25">
      <c r="H12709" s="59">
        <v>136182</v>
      </c>
      <c r="I12709" s="59" t="s">
        <v>72</v>
      </c>
      <c r="J12709" s="59">
        <v>23490535</v>
      </c>
      <c r="K12709" s="59" t="s">
        <v>13211</v>
      </c>
      <c r="L12709" s="61" t="s">
        <v>81</v>
      </c>
      <c r="M12709" s="61">
        <f>VLOOKUP(H12709,zdroj!C:F,4,0)</f>
        <v>0</v>
      </c>
      <c r="N12709" s="61" t="str">
        <f t="shared" si="396"/>
        <v>-</v>
      </c>
      <c r="P12709" s="73" t="str">
        <f t="shared" si="397"/>
        <v/>
      </c>
      <c r="Q12709" s="61" t="s">
        <v>86</v>
      </c>
    </row>
    <row r="12710" spans="8:17" x14ac:dyDescent="0.25">
      <c r="H12710" s="59">
        <v>136182</v>
      </c>
      <c r="I12710" s="59" t="s">
        <v>72</v>
      </c>
      <c r="J12710" s="59">
        <v>23490543</v>
      </c>
      <c r="K12710" s="59" t="s">
        <v>13212</v>
      </c>
      <c r="L12710" s="61" t="s">
        <v>81</v>
      </c>
      <c r="M12710" s="61">
        <f>VLOOKUP(H12710,zdroj!C:F,4,0)</f>
        <v>0</v>
      </c>
      <c r="N12710" s="61" t="str">
        <f t="shared" si="396"/>
        <v>-</v>
      </c>
      <c r="P12710" s="73" t="str">
        <f t="shared" si="397"/>
        <v/>
      </c>
      <c r="Q12710" s="61" t="s">
        <v>88</v>
      </c>
    </row>
    <row r="12711" spans="8:17" x14ac:dyDescent="0.25">
      <c r="H12711" s="59">
        <v>136182</v>
      </c>
      <c r="I12711" s="59" t="s">
        <v>72</v>
      </c>
      <c r="J12711" s="59">
        <v>23490551</v>
      </c>
      <c r="K12711" s="59" t="s">
        <v>13213</v>
      </c>
      <c r="L12711" s="61" t="s">
        <v>81</v>
      </c>
      <c r="M12711" s="61">
        <f>VLOOKUP(H12711,zdroj!C:F,4,0)</f>
        <v>0</v>
      </c>
      <c r="N12711" s="61" t="str">
        <f t="shared" si="396"/>
        <v>-</v>
      </c>
      <c r="P12711" s="73" t="str">
        <f t="shared" si="397"/>
        <v/>
      </c>
      <c r="Q12711" s="61" t="s">
        <v>86</v>
      </c>
    </row>
    <row r="12712" spans="8:17" x14ac:dyDescent="0.25">
      <c r="H12712" s="59">
        <v>136182</v>
      </c>
      <c r="I12712" s="59" t="s">
        <v>72</v>
      </c>
      <c r="J12712" s="59">
        <v>23490560</v>
      </c>
      <c r="K12712" s="59" t="s">
        <v>13214</v>
      </c>
      <c r="L12712" s="61" t="s">
        <v>81</v>
      </c>
      <c r="M12712" s="61">
        <f>VLOOKUP(H12712,zdroj!C:F,4,0)</f>
        <v>0</v>
      </c>
      <c r="N12712" s="61" t="str">
        <f t="shared" si="396"/>
        <v>-</v>
      </c>
      <c r="P12712" s="73" t="str">
        <f t="shared" si="397"/>
        <v/>
      </c>
      <c r="Q12712" s="61" t="s">
        <v>86</v>
      </c>
    </row>
    <row r="12713" spans="8:17" x14ac:dyDescent="0.25">
      <c r="H12713" s="59">
        <v>136182</v>
      </c>
      <c r="I12713" s="59" t="s">
        <v>72</v>
      </c>
      <c r="J12713" s="59">
        <v>23490578</v>
      </c>
      <c r="K12713" s="59" t="s">
        <v>13215</v>
      </c>
      <c r="L12713" s="61" t="s">
        <v>81</v>
      </c>
      <c r="M12713" s="61">
        <f>VLOOKUP(H12713,zdroj!C:F,4,0)</f>
        <v>0</v>
      </c>
      <c r="N12713" s="61" t="str">
        <f t="shared" si="396"/>
        <v>-</v>
      </c>
      <c r="P12713" s="73" t="str">
        <f t="shared" si="397"/>
        <v/>
      </c>
      <c r="Q12713" s="61" t="s">
        <v>86</v>
      </c>
    </row>
    <row r="12714" spans="8:17" x14ac:dyDescent="0.25">
      <c r="H12714" s="59">
        <v>136182</v>
      </c>
      <c r="I12714" s="59" t="s">
        <v>72</v>
      </c>
      <c r="J12714" s="59">
        <v>23490586</v>
      </c>
      <c r="K12714" s="59" t="s">
        <v>13216</v>
      </c>
      <c r="L12714" s="61" t="s">
        <v>81</v>
      </c>
      <c r="M12714" s="61">
        <f>VLOOKUP(H12714,zdroj!C:F,4,0)</f>
        <v>0</v>
      </c>
      <c r="N12714" s="61" t="str">
        <f t="shared" si="396"/>
        <v>-</v>
      </c>
      <c r="P12714" s="73" t="str">
        <f t="shared" si="397"/>
        <v/>
      </c>
      <c r="Q12714" s="61" t="s">
        <v>86</v>
      </c>
    </row>
    <row r="12715" spans="8:17" x14ac:dyDescent="0.25">
      <c r="H12715" s="59">
        <v>136182</v>
      </c>
      <c r="I12715" s="59" t="s">
        <v>72</v>
      </c>
      <c r="J12715" s="59">
        <v>23490594</v>
      </c>
      <c r="K12715" s="59" t="s">
        <v>13217</v>
      </c>
      <c r="L12715" s="61" t="s">
        <v>81</v>
      </c>
      <c r="M12715" s="61">
        <f>VLOOKUP(H12715,zdroj!C:F,4,0)</f>
        <v>0</v>
      </c>
      <c r="N12715" s="61" t="str">
        <f t="shared" si="396"/>
        <v>-</v>
      </c>
      <c r="P12715" s="73" t="str">
        <f t="shared" si="397"/>
        <v/>
      </c>
      <c r="Q12715" s="61" t="s">
        <v>86</v>
      </c>
    </row>
    <row r="12716" spans="8:17" x14ac:dyDescent="0.25">
      <c r="H12716" s="59">
        <v>136182</v>
      </c>
      <c r="I12716" s="59" t="s">
        <v>72</v>
      </c>
      <c r="J12716" s="59">
        <v>23490608</v>
      </c>
      <c r="K12716" s="59" t="s">
        <v>13218</v>
      </c>
      <c r="L12716" s="61" t="s">
        <v>81</v>
      </c>
      <c r="M12716" s="61">
        <f>VLOOKUP(H12716,zdroj!C:F,4,0)</f>
        <v>0</v>
      </c>
      <c r="N12716" s="61" t="str">
        <f t="shared" si="396"/>
        <v>-</v>
      </c>
      <c r="P12716" s="73" t="str">
        <f t="shared" si="397"/>
        <v/>
      </c>
      <c r="Q12716" s="61" t="s">
        <v>86</v>
      </c>
    </row>
    <row r="12717" spans="8:17" x14ac:dyDescent="0.25">
      <c r="H12717" s="59">
        <v>136182</v>
      </c>
      <c r="I12717" s="59" t="s">
        <v>72</v>
      </c>
      <c r="J12717" s="59">
        <v>23490616</v>
      </c>
      <c r="K12717" s="59" t="s">
        <v>13219</v>
      </c>
      <c r="L12717" s="61" t="s">
        <v>81</v>
      </c>
      <c r="M12717" s="61">
        <f>VLOOKUP(H12717,zdroj!C:F,4,0)</f>
        <v>0</v>
      </c>
      <c r="N12717" s="61" t="str">
        <f t="shared" si="396"/>
        <v>-</v>
      </c>
      <c r="P12717" s="73" t="str">
        <f t="shared" si="397"/>
        <v/>
      </c>
      <c r="Q12717" s="61" t="s">
        <v>88</v>
      </c>
    </row>
    <row r="12718" spans="8:17" x14ac:dyDescent="0.25">
      <c r="H12718" s="59">
        <v>136182</v>
      </c>
      <c r="I12718" s="59" t="s">
        <v>72</v>
      </c>
      <c r="J12718" s="59">
        <v>23490624</v>
      </c>
      <c r="K12718" s="59" t="s">
        <v>13220</v>
      </c>
      <c r="L12718" s="61" t="s">
        <v>81</v>
      </c>
      <c r="M12718" s="61">
        <f>VLOOKUP(H12718,zdroj!C:F,4,0)</f>
        <v>0</v>
      </c>
      <c r="N12718" s="61" t="str">
        <f t="shared" si="396"/>
        <v>-</v>
      </c>
      <c r="P12718" s="73" t="str">
        <f t="shared" si="397"/>
        <v/>
      </c>
      <c r="Q12718" s="61" t="s">
        <v>86</v>
      </c>
    </row>
    <row r="12719" spans="8:17" x14ac:dyDescent="0.25">
      <c r="H12719" s="59">
        <v>136182</v>
      </c>
      <c r="I12719" s="59" t="s">
        <v>72</v>
      </c>
      <c r="J12719" s="59">
        <v>23490632</v>
      </c>
      <c r="K12719" s="59" t="s">
        <v>13221</v>
      </c>
      <c r="L12719" s="61" t="s">
        <v>81</v>
      </c>
      <c r="M12719" s="61">
        <f>VLOOKUP(H12719,zdroj!C:F,4,0)</f>
        <v>0</v>
      </c>
      <c r="N12719" s="61" t="str">
        <f t="shared" si="396"/>
        <v>-</v>
      </c>
      <c r="P12719" s="73" t="str">
        <f t="shared" si="397"/>
        <v/>
      </c>
      <c r="Q12719" s="61" t="s">
        <v>86</v>
      </c>
    </row>
    <row r="12720" spans="8:17" x14ac:dyDescent="0.25">
      <c r="H12720" s="59">
        <v>136182</v>
      </c>
      <c r="I12720" s="59" t="s">
        <v>72</v>
      </c>
      <c r="J12720" s="59">
        <v>23490641</v>
      </c>
      <c r="K12720" s="59" t="s">
        <v>13222</v>
      </c>
      <c r="L12720" s="61" t="s">
        <v>81</v>
      </c>
      <c r="M12720" s="61">
        <f>VLOOKUP(H12720,zdroj!C:F,4,0)</f>
        <v>0</v>
      </c>
      <c r="N12720" s="61" t="str">
        <f t="shared" si="396"/>
        <v>-</v>
      </c>
      <c r="P12720" s="73" t="str">
        <f t="shared" si="397"/>
        <v/>
      </c>
      <c r="Q12720" s="61" t="s">
        <v>88</v>
      </c>
    </row>
    <row r="12721" spans="8:17" x14ac:dyDescent="0.25">
      <c r="H12721" s="59">
        <v>136182</v>
      </c>
      <c r="I12721" s="59" t="s">
        <v>72</v>
      </c>
      <c r="J12721" s="59">
        <v>23490659</v>
      </c>
      <c r="K12721" s="59" t="s">
        <v>13223</v>
      </c>
      <c r="L12721" s="61" t="s">
        <v>81</v>
      </c>
      <c r="M12721" s="61">
        <f>VLOOKUP(H12721,zdroj!C:F,4,0)</f>
        <v>0</v>
      </c>
      <c r="N12721" s="61" t="str">
        <f t="shared" si="396"/>
        <v>-</v>
      </c>
      <c r="P12721" s="73" t="str">
        <f t="shared" si="397"/>
        <v/>
      </c>
      <c r="Q12721" s="61" t="s">
        <v>86</v>
      </c>
    </row>
    <row r="12722" spans="8:17" x14ac:dyDescent="0.25">
      <c r="H12722" s="59">
        <v>136182</v>
      </c>
      <c r="I12722" s="59" t="s">
        <v>72</v>
      </c>
      <c r="J12722" s="59">
        <v>23490667</v>
      </c>
      <c r="K12722" s="59" t="s">
        <v>13224</v>
      </c>
      <c r="L12722" s="61" t="s">
        <v>114</v>
      </c>
      <c r="M12722" s="61">
        <f>VLOOKUP(H12722,zdroj!C:F,4,0)</f>
        <v>0</v>
      </c>
      <c r="N12722" s="61" t="str">
        <f t="shared" si="396"/>
        <v>katC</v>
      </c>
      <c r="P12722" s="73" t="str">
        <f t="shared" si="397"/>
        <v/>
      </c>
      <c r="Q12722" s="61" t="s">
        <v>33</v>
      </c>
    </row>
    <row r="12723" spans="8:17" x14ac:dyDescent="0.25">
      <c r="H12723" s="59">
        <v>136182</v>
      </c>
      <c r="I12723" s="59" t="s">
        <v>72</v>
      </c>
      <c r="J12723" s="59">
        <v>23490675</v>
      </c>
      <c r="K12723" s="59" t="s">
        <v>13225</v>
      </c>
      <c r="L12723" s="61" t="s">
        <v>81</v>
      </c>
      <c r="M12723" s="61">
        <f>VLOOKUP(H12723,zdroj!C:F,4,0)</f>
        <v>0</v>
      </c>
      <c r="N12723" s="61" t="str">
        <f t="shared" si="396"/>
        <v>-</v>
      </c>
      <c r="P12723" s="73" t="str">
        <f t="shared" si="397"/>
        <v/>
      </c>
      <c r="Q12723" s="61" t="s">
        <v>86</v>
      </c>
    </row>
    <row r="12724" spans="8:17" x14ac:dyDescent="0.25">
      <c r="H12724" s="59">
        <v>136182</v>
      </c>
      <c r="I12724" s="59" t="s">
        <v>72</v>
      </c>
      <c r="J12724" s="59">
        <v>23490683</v>
      </c>
      <c r="K12724" s="59" t="s">
        <v>13226</v>
      </c>
      <c r="L12724" s="61" t="s">
        <v>81</v>
      </c>
      <c r="M12724" s="61">
        <f>VLOOKUP(H12724,zdroj!C:F,4,0)</f>
        <v>0</v>
      </c>
      <c r="N12724" s="61" t="str">
        <f t="shared" si="396"/>
        <v>-</v>
      </c>
      <c r="P12724" s="73" t="str">
        <f t="shared" si="397"/>
        <v/>
      </c>
      <c r="Q12724" s="61" t="s">
        <v>88</v>
      </c>
    </row>
    <row r="12725" spans="8:17" x14ac:dyDescent="0.25">
      <c r="H12725" s="59">
        <v>136182</v>
      </c>
      <c r="I12725" s="59" t="s">
        <v>72</v>
      </c>
      <c r="J12725" s="59">
        <v>23490691</v>
      </c>
      <c r="K12725" s="59" t="s">
        <v>13227</v>
      </c>
      <c r="L12725" s="61" t="s">
        <v>81</v>
      </c>
      <c r="M12725" s="61">
        <f>VLOOKUP(H12725,zdroj!C:F,4,0)</f>
        <v>0</v>
      </c>
      <c r="N12725" s="61" t="str">
        <f t="shared" si="396"/>
        <v>-</v>
      </c>
      <c r="P12725" s="73" t="str">
        <f t="shared" si="397"/>
        <v/>
      </c>
      <c r="Q12725" s="61" t="s">
        <v>86</v>
      </c>
    </row>
    <row r="12726" spans="8:17" x14ac:dyDescent="0.25">
      <c r="H12726" s="59">
        <v>136182</v>
      </c>
      <c r="I12726" s="59" t="s">
        <v>72</v>
      </c>
      <c r="J12726" s="59">
        <v>23490705</v>
      </c>
      <c r="K12726" s="59" t="s">
        <v>13228</v>
      </c>
      <c r="L12726" s="61" t="s">
        <v>81</v>
      </c>
      <c r="M12726" s="61">
        <f>VLOOKUP(H12726,zdroj!C:F,4,0)</f>
        <v>0</v>
      </c>
      <c r="N12726" s="61" t="str">
        <f t="shared" si="396"/>
        <v>-</v>
      </c>
      <c r="P12726" s="73" t="str">
        <f t="shared" si="397"/>
        <v/>
      </c>
      <c r="Q12726" s="61" t="s">
        <v>86</v>
      </c>
    </row>
    <row r="12727" spans="8:17" x14ac:dyDescent="0.25">
      <c r="H12727" s="59">
        <v>136182</v>
      </c>
      <c r="I12727" s="59" t="s">
        <v>72</v>
      </c>
      <c r="J12727" s="59">
        <v>23490713</v>
      </c>
      <c r="K12727" s="59" t="s">
        <v>13229</v>
      </c>
      <c r="L12727" s="61" t="s">
        <v>81</v>
      </c>
      <c r="M12727" s="61">
        <f>VLOOKUP(H12727,zdroj!C:F,4,0)</f>
        <v>0</v>
      </c>
      <c r="N12727" s="61" t="str">
        <f t="shared" si="396"/>
        <v>-</v>
      </c>
      <c r="P12727" s="73" t="str">
        <f t="shared" si="397"/>
        <v/>
      </c>
      <c r="Q12727" s="61" t="s">
        <v>88</v>
      </c>
    </row>
    <row r="12728" spans="8:17" x14ac:dyDescent="0.25">
      <c r="H12728" s="59">
        <v>136182</v>
      </c>
      <c r="I12728" s="59" t="s">
        <v>72</v>
      </c>
      <c r="J12728" s="59">
        <v>23490721</v>
      </c>
      <c r="K12728" s="59" t="s">
        <v>13230</v>
      </c>
      <c r="L12728" s="61" t="s">
        <v>81</v>
      </c>
      <c r="M12728" s="61">
        <f>VLOOKUP(H12728,zdroj!C:F,4,0)</f>
        <v>0</v>
      </c>
      <c r="N12728" s="61" t="str">
        <f t="shared" si="396"/>
        <v>-</v>
      </c>
      <c r="P12728" s="73" t="str">
        <f t="shared" si="397"/>
        <v/>
      </c>
      <c r="Q12728" s="61" t="s">
        <v>86</v>
      </c>
    </row>
    <row r="12729" spans="8:17" x14ac:dyDescent="0.25">
      <c r="H12729" s="59">
        <v>136182</v>
      </c>
      <c r="I12729" s="59" t="s">
        <v>72</v>
      </c>
      <c r="J12729" s="59">
        <v>23490730</v>
      </c>
      <c r="K12729" s="59" t="s">
        <v>13231</v>
      </c>
      <c r="L12729" s="61" t="s">
        <v>81</v>
      </c>
      <c r="M12729" s="61">
        <f>VLOOKUP(H12729,zdroj!C:F,4,0)</f>
        <v>0</v>
      </c>
      <c r="N12729" s="61" t="str">
        <f t="shared" si="396"/>
        <v>-</v>
      </c>
      <c r="P12729" s="73" t="str">
        <f t="shared" si="397"/>
        <v/>
      </c>
      <c r="Q12729" s="61" t="s">
        <v>86</v>
      </c>
    </row>
    <row r="12730" spans="8:17" x14ac:dyDescent="0.25">
      <c r="H12730" s="59">
        <v>136182</v>
      </c>
      <c r="I12730" s="59" t="s">
        <v>72</v>
      </c>
      <c r="J12730" s="59">
        <v>23490748</v>
      </c>
      <c r="K12730" s="59" t="s">
        <v>13232</v>
      </c>
      <c r="L12730" s="61" t="s">
        <v>81</v>
      </c>
      <c r="M12730" s="61">
        <f>VLOOKUP(H12730,zdroj!C:F,4,0)</f>
        <v>0</v>
      </c>
      <c r="N12730" s="61" t="str">
        <f t="shared" si="396"/>
        <v>-</v>
      </c>
      <c r="P12730" s="73" t="str">
        <f t="shared" si="397"/>
        <v/>
      </c>
      <c r="Q12730" s="61" t="s">
        <v>88</v>
      </c>
    </row>
    <row r="12731" spans="8:17" x14ac:dyDescent="0.25">
      <c r="H12731" s="59">
        <v>136182</v>
      </c>
      <c r="I12731" s="59" t="s">
        <v>72</v>
      </c>
      <c r="J12731" s="59">
        <v>23490756</v>
      </c>
      <c r="K12731" s="59" t="s">
        <v>13233</v>
      </c>
      <c r="L12731" s="61" t="s">
        <v>81</v>
      </c>
      <c r="M12731" s="61">
        <f>VLOOKUP(H12731,zdroj!C:F,4,0)</f>
        <v>0</v>
      </c>
      <c r="N12731" s="61" t="str">
        <f t="shared" si="396"/>
        <v>-</v>
      </c>
      <c r="P12731" s="73" t="str">
        <f t="shared" si="397"/>
        <v/>
      </c>
      <c r="Q12731" s="61" t="s">
        <v>86</v>
      </c>
    </row>
    <row r="12732" spans="8:17" x14ac:dyDescent="0.25">
      <c r="H12732" s="59">
        <v>136182</v>
      </c>
      <c r="I12732" s="59" t="s">
        <v>72</v>
      </c>
      <c r="J12732" s="59">
        <v>23490764</v>
      </c>
      <c r="K12732" s="59" t="s">
        <v>13234</v>
      </c>
      <c r="L12732" s="61" t="s">
        <v>81</v>
      </c>
      <c r="M12732" s="61">
        <f>VLOOKUP(H12732,zdroj!C:F,4,0)</f>
        <v>0</v>
      </c>
      <c r="N12732" s="61" t="str">
        <f t="shared" si="396"/>
        <v>-</v>
      </c>
      <c r="P12732" s="73" t="str">
        <f t="shared" si="397"/>
        <v/>
      </c>
      <c r="Q12732" s="61" t="s">
        <v>86</v>
      </c>
    </row>
    <row r="12733" spans="8:17" x14ac:dyDescent="0.25">
      <c r="H12733" s="59">
        <v>136182</v>
      </c>
      <c r="I12733" s="59" t="s">
        <v>72</v>
      </c>
      <c r="J12733" s="59">
        <v>23490772</v>
      </c>
      <c r="K12733" s="59" t="s">
        <v>13235</v>
      </c>
      <c r="L12733" s="61" t="s">
        <v>81</v>
      </c>
      <c r="M12733" s="61">
        <f>VLOOKUP(H12733,zdroj!C:F,4,0)</f>
        <v>0</v>
      </c>
      <c r="N12733" s="61" t="str">
        <f t="shared" si="396"/>
        <v>-</v>
      </c>
      <c r="P12733" s="73" t="str">
        <f t="shared" si="397"/>
        <v/>
      </c>
      <c r="Q12733" s="61" t="s">
        <v>86</v>
      </c>
    </row>
    <row r="12734" spans="8:17" x14ac:dyDescent="0.25">
      <c r="H12734" s="59">
        <v>136182</v>
      </c>
      <c r="I12734" s="59" t="s">
        <v>72</v>
      </c>
      <c r="J12734" s="59">
        <v>23490781</v>
      </c>
      <c r="K12734" s="59" t="s">
        <v>13236</v>
      </c>
      <c r="L12734" s="61" t="s">
        <v>81</v>
      </c>
      <c r="M12734" s="61">
        <f>VLOOKUP(H12734,zdroj!C:F,4,0)</f>
        <v>0</v>
      </c>
      <c r="N12734" s="61" t="str">
        <f t="shared" si="396"/>
        <v>-</v>
      </c>
      <c r="P12734" s="73" t="str">
        <f t="shared" si="397"/>
        <v/>
      </c>
      <c r="Q12734" s="61" t="s">
        <v>86</v>
      </c>
    </row>
    <row r="12735" spans="8:17" x14ac:dyDescent="0.25">
      <c r="H12735" s="59">
        <v>136182</v>
      </c>
      <c r="I12735" s="59" t="s">
        <v>72</v>
      </c>
      <c r="J12735" s="59">
        <v>23490799</v>
      </c>
      <c r="K12735" s="59" t="s">
        <v>13237</v>
      </c>
      <c r="L12735" s="61" t="s">
        <v>81</v>
      </c>
      <c r="M12735" s="61">
        <f>VLOOKUP(H12735,zdroj!C:F,4,0)</f>
        <v>0</v>
      </c>
      <c r="N12735" s="61" t="str">
        <f t="shared" si="396"/>
        <v>-</v>
      </c>
      <c r="P12735" s="73" t="str">
        <f t="shared" si="397"/>
        <v/>
      </c>
      <c r="Q12735" s="61" t="s">
        <v>86</v>
      </c>
    </row>
    <row r="12736" spans="8:17" x14ac:dyDescent="0.25">
      <c r="H12736" s="59">
        <v>136182</v>
      </c>
      <c r="I12736" s="59" t="s">
        <v>72</v>
      </c>
      <c r="J12736" s="59">
        <v>23490802</v>
      </c>
      <c r="K12736" s="59" t="s">
        <v>13238</v>
      </c>
      <c r="L12736" s="61" t="s">
        <v>81</v>
      </c>
      <c r="M12736" s="61">
        <f>VLOOKUP(H12736,zdroj!C:F,4,0)</f>
        <v>0</v>
      </c>
      <c r="N12736" s="61" t="str">
        <f t="shared" si="396"/>
        <v>-</v>
      </c>
      <c r="P12736" s="73" t="str">
        <f t="shared" si="397"/>
        <v/>
      </c>
      <c r="Q12736" s="61" t="s">
        <v>86</v>
      </c>
    </row>
    <row r="12737" spans="8:17" x14ac:dyDescent="0.25">
      <c r="H12737" s="59">
        <v>136182</v>
      </c>
      <c r="I12737" s="59" t="s">
        <v>72</v>
      </c>
      <c r="J12737" s="59">
        <v>23490811</v>
      </c>
      <c r="K12737" s="59" t="s">
        <v>13239</v>
      </c>
      <c r="L12737" s="61" t="s">
        <v>81</v>
      </c>
      <c r="M12737" s="61">
        <f>VLOOKUP(H12737,zdroj!C:F,4,0)</f>
        <v>0</v>
      </c>
      <c r="N12737" s="61" t="str">
        <f t="shared" si="396"/>
        <v>-</v>
      </c>
      <c r="P12737" s="73" t="str">
        <f t="shared" si="397"/>
        <v/>
      </c>
      <c r="Q12737" s="61" t="s">
        <v>88</v>
      </c>
    </row>
    <row r="12738" spans="8:17" x14ac:dyDescent="0.25">
      <c r="H12738" s="59">
        <v>136182</v>
      </c>
      <c r="I12738" s="59" t="s">
        <v>72</v>
      </c>
      <c r="J12738" s="59">
        <v>23490829</v>
      </c>
      <c r="K12738" s="59" t="s">
        <v>13240</v>
      </c>
      <c r="L12738" s="61" t="s">
        <v>81</v>
      </c>
      <c r="M12738" s="61">
        <f>VLOOKUP(H12738,zdroj!C:F,4,0)</f>
        <v>0</v>
      </c>
      <c r="N12738" s="61" t="str">
        <f t="shared" si="396"/>
        <v>-</v>
      </c>
      <c r="P12738" s="73" t="str">
        <f t="shared" si="397"/>
        <v/>
      </c>
      <c r="Q12738" s="61" t="s">
        <v>86</v>
      </c>
    </row>
    <row r="12739" spans="8:17" x14ac:dyDescent="0.25">
      <c r="H12739" s="59">
        <v>136182</v>
      </c>
      <c r="I12739" s="59" t="s">
        <v>72</v>
      </c>
      <c r="J12739" s="59">
        <v>23490837</v>
      </c>
      <c r="K12739" s="59" t="s">
        <v>13241</v>
      </c>
      <c r="L12739" s="61" t="s">
        <v>81</v>
      </c>
      <c r="M12739" s="61">
        <f>VLOOKUP(H12739,zdroj!C:F,4,0)</f>
        <v>0</v>
      </c>
      <c r="N12739" s="61" t="str">
        <f t="shared" si="396"/>
        <v>-</v>
      </c>
      <c r="P12739" s="73" t="str">
        <f t="shared" si="397"/>
        <v/>
      </c>
      <c r="Q12739" s="61" t="s">
        <v>86</v>
      </c>
    </row>
    <row r="12740" spans="8:17" x14ac:dyDescent="0.25">
      <c r="H12740" s="59">
        <v>136182</v>
      </c>
      <c r="I12740" s="59" t="s">
        <v>72</v>
      </c>
      <c r="J12740" s="59">
        <v>23490845</v>
      </c>
      <c r="K12740" s="59" t="s">
        <v>13242</v>
      </c>
      <c r="L12740" s="61" t="s">
        <v>81</v>
      </c>
      <c r="M12740" s="61">
        <f>VLOOKUP(H12740,zdroj!C:F,4,0)</f>
        <v>0</v>
      </c>
      <c r="N12740" s="61" t="str">
        <f t="shared" si="396"/>
        <v>-</v>
      </c>
      <c r="P12740" s="73" t="str">
        <f t="shared" si="397"/>
        <v/>
      </c>
      <c r="Q12740" s="61" t="s">
        <v>86</v>
      </c>
    </row>
    <row r="12741" spans="8:17" x14ac:dyDescent="0.25">
      <c r="H12741" s="59">
        <v>136182</v>
      </c>
      <c r="I12741" s="59" t="s">
        <v>72</v>
      </c>
      <c r="J12741" s="59">
        <v>23490853</v>
      </c>
      <c r="K12741" s="59" t="s">
        <v>13243</v>
      </c>
      <c r="L12741" s="61" t="s">
        <v>81</v>
      </c>
      <c r="M12741" s="61">
        <f>VLOOKUP(H12741,zdroj!C:F,4,0)</f>
        <v>0</v>
      </c>
      <c r="N12741" s="61" t="str">
        <f t="shared" si="396"/>
        <v>-</v>
      </c>
      <c r="P12741" s="73" t="str">
        <f t="shared" si="397"/>
        <v/>
      </c>
      <c r="Q12741" s="61" t="s">
        <v>86</v>
      </c>
    </row>
    <row r="12742" spans="8:17" x14ac:dyDescent="0.25">
      <c r="H12742" s="59">
        <v>136182</v>
      </c>
      <c r="I12742" s="59" t="s">
        <v>72</v>
      </c>
      <c r="J12742" s="59">
        <v>23490861</v>
      </c>
      <c r="K12742" s="59" t="s">
        <v>13244</v>
      </c>
      <c r="L12742" s="61" t="s">
        <v>81</v>
      </c>
      <c r="M12742" s="61">
        <f>VLOOKUP(H12742,zdroj!C:F,4,0)</f>
        <v>0</v>
      </c>
      <c r="N12742" s="61" t="str">
        <f t="shared" si="396"/>
        <v>-</v>
      </c>
      <c r="P12742" s="73" t="str">
        <f t="shared" si="397"/>
        <v/>
      </c>
      <c r="Q12742" s="61" t="s">
        <v>88</v>
      </c>
    </row>
    <row r="12743" spans="8:17" x14ac:dyDescent="0.25">
      <c r="H12743" s="59">
        <v>136182</v>
      </c>
      <c r="I12743" s="59" t="s">
        <v>72</v>
      </c>
      <c r="J12743" s="59">
        <v>23490870</v>
      </c>
      <c r="K12743" s="59" t="s">
        <v>13245</v>
      </c>
      <c r="L12743" s="61" t="s">
        <v>81</v>
      </c>
      <c r="M12743" s="61">
        <f>VLOOKUP(H12743,zdroj!C:F,4,0)</f>
        <v>0</v>
      </c>
      <c r="N12743" s="61" t="str">
        <f t="shared" ref="N12743:N12806" si="398">IF(M12743="A",IF(L12743="katA","katB",L12743),L12743)</f>
        <v>-</v>
      </c>
      <c r="P12743" s="73" t="str">
        <f t="shared" ref="P12743:P12806" si="399">IF(O12743="A",1,"")</f>
        <v/>
      </c>
      <c r="Q12743" s="61" t="s">
        <v>86</v>
      </c>
    </row>
    <row r="12744" spans="8:17" x14ac:dyDescent="0.25">
      <c r="H12744" s="59">
        <v>136182</v>
      </c>
      <c r="I12744" s="59" t="s">
        <v>72</v>
      </c>
      <c r="J12744" s="59">
        <v>23490888</v>
      </c>
      <c r="K12744" s="59" t="s">
        <v>13246</v>
      </c>
      <c r="L12744" s="61" t="s">
        <v>81</v>
      </c>
      <c r="M12744" s="61">
        <f>VLOOKUP(H12744,zdroj!C:F,4,0)</f>
        <v>0</v>
      </c>
      <c r="N12744" s="61" t="str">
        <f t="shared" si="398"/>
        <v>-</v>
      </c>
      <c r="P12744" s="73" t="str">
        <f t="shared" si="399"/>
        <v/>
      </c>
      <c r="Q12744" s="61" t="s">
        <v>86</v>
      </c>
    </row>
    <row r="12745" spans="8:17" x14ac:dyDescent="0.25">
      <c r="H12745" s="59">
        <v>136182</v>
      </c>
      <c r="I12745" s="59" t="s">
        <v>72</v>
      </c>
      <c r="J12745" s="59">
        <v>23490896</v>
      </c>
      <c r="K12745" s="59" t="s">
        <v>13247</v>
      </c>
      <c r="L12745" s="61" t="s">
        <v>81</v>
      </c>
      <c r="M12745" s="61">
        <f>VLOOKUP(H12745,zdroj!C:F,4,0)</f>
        <v>0</v>
      </c>
      <c r="N12745" s="61" t="str">
        <f t="shared" si="398"/>
        <v>-</v>
      </c>
      <c r="P12745" s="73" t="str">
        <f t="shared" si="399"/>
        <v/>
      </c>
      <c r="Q12745" s="61" t="s">
        <v>86</v>
      </c>
    </row>
    <row r="12746" spans="8:17" x14ac:dyDescent="0.25">
      <c r="H12746" s="59">
        <v>136182</v>
      </c>
      <c r="I12746" s="59" t="s">
        <v>72</v>
      </c>
      <c r="J12746" s="59">
        <v>23490900</v>
      </c>
      <c r="K12746" s="59" t="s">
        <v>13248</v>
      </c>
      <c r="L12746" s="61" t="s">
        <v>81</v>
      </c>
      <c r="M12746" s="61">
        <f>VLOOKUP(H12746,zdroj!C:F,4,0)</f>
        <v>0</v>
      </c>
      <c r="N12746" s="61" t="str">
        <f t="shared" si="398"/>
        <v>-</v>
      </c>
      <c r="P12746" s="73" t="str">
        <f t="shared" si="399"/>
        <v/>
      </c>
      <c r="Q12746" s="61" t="s">
        <v>86</v>
      </c>
    </row>
    <row r="12747" spans="8:17" x14ac:dyDescent="0.25">
      <c r="H12747" s="59">
        <v>136182</v>
      </c>
      <c r="I12747" s="59" t="s">
        <v>72</v>
      </c>
      <c r="J12747" s="59">
        <v>23490918</v>
      </c>
      <c r="K12747" s="59" t="s">
        <v>13249</v>
      </c>
      <c r="L12747" s="61" t="s">
        <v>81</v>
      </c>
      <c r="M12747" s="61">
        <f>VLOOKUP(H12747,zdroj!C:F,4,0)</f>
        <v>0</v>
      </c>
      <c r="N12747" s="61" t="str">
        <f t="shared" si="398"/>
        <v>-</v>
      </c>
      <c r="P12747" s="73" t="str">
        <f t="shared" si="399"/>
        <v/>
      </c>
      <c r="Q12747" s="61" t="s">
        <v>86</v>
      </c>
    </row>
    <row r="12748" spans="8:17" x14ac:dyDescent="0.25">
      <c r="H12748" s="59">
        <v>136182</v>
      </c>
      <c r="I12748" s="59" t="s">
        <v>72</v>
      </c>
      <c r="J12748" s="59">
        <v>23490926</v>
      </c>
      <c r="K12748" s="59" t="s">
        <v>13250</v>
      </c>
      <c r="L12748" s="61" t="s">
        <v>81</v>
      </c>
      <c r="M12748" s="61">
        <f>VLOOKUP(H12748,zdroj!C:F,4,0)</f>
        <v>0</v>
      </c>
      <c r="N12748" s="61" t="str">
        <f t="shared" si="398"/>
        <v>-</v>
      </c>
      <c r="P12748" s="73" t="str">
        <f t="shared" si="399"/>
        <v/>
      </c>
      <c r="Q12748" s="61" t="s">
        <v>88</v>
      </c>
    </row>
    <row r="12749" spans="8:17" x14ac:dyDescent="0.25">
      <c r="H12749" s="59">
        <v>136182</v>
      </c>
      <c r="I12749" s="59" t="s">
        <v>72</v>
      </c>
      <c r="J12749" s="59">
        <v>23490934</v>
      </c>
      <c r="K12749" s="59" t="s">
        <v>13251</v>
      </c>
      <c r="L12749" s="61" t="s">
        <v>81</v>
      </c>
      <c r="M12749" s="61">
        <f>VLOOKUP(H12749,zdroj!C:F,4,0)</f>
        <v>0</v>
      </c>
      <c r="N12749" s="61" t="str">
        <f t="shared" si="398"/>
        <v>-</v>
      </c>
      <c r="P12749" s="73" t="str">
        <f t="shared" si="399"/>
        <v/>
      </c>
      <c r="Q12749" s="61" t="s">
        <v>88</v>
      </c>
    </row>
    <row r="12750" spans="8:17" x14ac:dyDescent="0.25">
      <c r="H12750" s="59">
        <v>136182</v>
      </c>
      <c r="I12750" s="59" t="s">
        <v>72</v>
      </c>
      <c r="J12750" s="59">
        <v>23490942</v>
      </c>
      <c r="K12750" s="59" t="s">
        <v>13252</v>
      </c>
      <c r="L12750" s="61" t="s">
        <v>81</v>
      </c>
      <c r="M12750" s="61">
        <f>VLOOKUP(H12750,zdroj!C:F,4,0)</f>
        <v>0</v>
      </c>
      <c r="N12750" s="61" t="str">
        <f t="shared" si="398"/>
        <v>-</v>
      </c>
      <c r="P12750" s="73" t="str">
        <f t="shared" si="399"/>
        <v/>
      </c>
      <c r="Q12750" s="61" t="s">
        <v>88</v>
      </c>
    </row>
    <row r="12751" spans="8:17" x14ac:dyDescent="0.25">
      <c r="H12751" s="59">
        <v>136182</v>
      </c>
      <c r="I12751" s="59" t="s">
        <v>72</v>
      </c>
      <c r="J12751" s="59">
        <v>23490977</v>
      </c>
      <c r="K12751" s="59" t="s">
        <v>13253</v>
      </c>
      <c r="L12751" s="61" t="s">
        <v>81</v>
      </c>
      <c r="M12751" s="61">
        <f>VLOOKUP(H12751,zdroj!C:F,4,0)</f>
        <v>0</v>
      </c>
      <c r="N12751" s="61" t="str">
        <f t="shared" si="398"/>
        <v>-</v>
      </c>
      <c r="P12751" s="73" t="str">
        <f t="shared" si="399"/>
        <v/>
      </c>
      <c r="Q12751" s="61" t="s">
        <v>86</v>
      </c>
    </row>
    <row r="12752" spans="8:17" x14ac:dyDescent="0.25">
      <c r="H12752" s="59">
        <v>136182</v>
      </c>
      <c r="I12752" s="59" t="s">
        <v>72</v>
      </c>
      <c r="J12752" s="59">
        <v>23490985</v>
      </c>
      <c r="K12752" s="59" t="s">
        <v>13254</v>
      </c>
      <c r="L12752" s="61" t="s">
        <v>81</v>
      </c>
      <c r="M12752" s="61">
        <f>VLOOKUP(H12752,zdroj!C:F,4,0)</f>
        <v>0</v>
      </c>
      <c r="N12752" s="61" t="str">
        <f t="shared" si="398"/>
        <v>-</v>
      </c>
      <c r="P12752" s="73" t="str">
        <f t="shared" si="399"/>
        <v/>
      </c>
      <c r="Q12752" s="61" t="s">
        <v>88</v>
      </c>
    </row>
    <row r="12753" spans="8:17" x14ac:dyDescent="0.25">
      <c r="H12753" s="59">
        <v>136182</v>
      </c>
      <c r="I12753" s="59" t="s">
        <v>72</v>
      </c>
      <c r="J12753" s="59">
        <v>23490993</v>
      </c>
      <c r="K12753" s="59" t="s">
        <v>13255</v>
      </c>
      <c r="L12753" s="61" t="s">
        <v>81</v>
      </c>
      <c r="M12753" s="61">
        <f>VLOOKUP(H12753,zdroj!C:F,4,0)</f>
        <v>0</v>
      </c>
      <c r="N12753" s="61" t="str">
        <f t="shared" si="398"/>
        <v>-</v>
      </c>
      <c r="P12753" s="73" t="str">
        <f t="shared" si="399"/>
        <v/>
      </c>
      <c r="Q12753" s="61" t="s">
        <v>88</v>
      </c>
    </row>
    <row r="12754" spans="8:17" x14ac:dyDescent="0.25">
      <c r="H12754" s="59">
        <v>136182</v>
      </c>
      <c r="I12754" s="59" t="s">
        <v>72</v>
      </c>
      <c r="J12754" s="59">
        <v>23491001</v>
      </c>
      <c r="K12754" s="59" t="s">
        <v>13256</v>
      </c>
      <c r="L12754" s="61" t="s">
        <v>81</v>
      </c>
      <c r="M12754" s="61">
        <f>VLOOKUP(H12754,zdroj!C:F,4,0)</f>
        <v>0</v>
      </c>
      <c r="N12754" s="61" t="str">
        <f t="shared" si="398"/>
        <v>-</v>
      </c>
      <c r="P12754" s="73" t="str">
        <f t="shared" si="399"/>
        <v/>
      </c>
      <c r="Q12754" s="61" t="s">
        <v>88</v>
      </c>
    </row>
    <row r="12755" spans="8:17" x14ac:dyDescent="0.25">
      <c r="H12755" s="59">
        <v>136182</v>
      </c>
      <c r="I12755" s="59" t="s">
        <v>72</v>
      </c>
      <c r="J12755" s="59">
        <v>23491019</v>
      </c>
      <c r="K12755" s="59" t="s">
        <v>13257</v>
      </c>
      <c r="L12755" s="61" t="s">
        <v>81</v>
      </c>
      <c r="M12755" s="61">
        <f>VLOOKUP(H12755,zdroj!C:F,4,0)</f>
        <v>0</v>
      </c>
      <c r="N12755" s="61" t="str">
        <f t="shared" si="398"/>
        <v>-</v>
      </c>
      <c r="P12755" s="73" t="str">
        <f t="shared" si="399"/>
        <v/>
      </c>
      <c r="Q12755" s="61" t="s">
        <v>88</v>
      </c>
    </row>
    <row r="12756" spans="8:17" x14ac:dyDescent="0.25">
      <c r="H12756" s="59">
        <v>136182</v>
      </c>
      <c r="I12756" s="59" t="s">
        <v>72</v>
      </c>
      <c r="J12756" s="59">
        <v>23491027</v>
      </c>
      <c r="K12756" s="59" t="s">
        <v>13258</v>
      </c>
      <c r="L12756" s="61" t="s">
        <v>81</v>
      </c>
      <c r="M12756" s="61">
        <f>VLOOKUP(H12756,zdroj!C:F,4,0)</f>
        <v>0</v>
      </c>
      <c r="N12756" s="61" t="str">
        <f t="shared" si="398"/>
        <v>-</v>
      </c>
      <c r="P12756" s="73" t="str">
        <f t="shared" si="399"/>
        <v/>
      </c>
      <c r="Q12756" s="61" t="s">
        <v>86</v>
      </c>
    </row>
    <row r="12757" spans="8:17" x14ac:dyDescent="0.25">
      <c r="H12757" s="59">
        <v>136182</v>
      </c>
      <c r="I12757" s="59" t="s">
        <v>72</v>
      </c>
      <c r="J12757" s="59">
        <v>23491035</v>
      </c>
      <c r="K12757" s="59" t="s">
        <v>13259</v>
      </c>
      <c r="L12757" s="61" t="s">
        <v>81</v>
      </c>
      <c r="M12757" s="61">
        <f>VLOOKUP(H12757,zdroj!C:F,4,0)</f>
        <v>0</v>
      </c>
      <c r="N12757" s="61" t="str">
        <f t="shared" si="398"/>
        <v>-</v>
      </c>
      <c r="P12757" s="73" t="str">
        <f t="shared" si="399"/>
        <v/>
      </c>
      <c r="Q12757" s="61" t="s">
        <v>88</v>
      </c>
    </row>
    <row r="12758" spans="8:17" x14ac:dyDescent="0.25">
      <c r="H12758" s="59">
        <v>136182</v>
      </c>
      <c r="I12758" s="59" t="s">
        <v>72</v>
      </c>
      <c r="J12758" s="59">
        <v>23491043</v>
      </c>
      <c r="K12758" s="59" t="s">
        <v>13260</v>
      </c>
      <c r="L12758" s="61" t="s">
        <v>81</v>
      </c>
      <c r="M12758" s="61">
        <f>VLOOKUP(H12758,zdroj!C:F,4,0)</f>
        <v>0</v>
      </c>
      <c r="N12758" s="61" t="str">
        <f t="shared" si="398"/>
        <v>-</v>
      </c>
      <c r="P12758" s="73" t="str">
        <f t="shared" si="399"/>
        <v/>
      </c>
      <c r="Q12758" s="61" t="s">
        <v>88</v>
      </c>
    </row>
    <row r="12759" spans="8:17" x14ac:dyDescent="0.25">
      <c r="H12759" s="59">
        <v>136182</v>
      </c>
      <c r="I12759" s="59" t="s">
        <v>72</v>
      </c>
      <c r="J12759" s="59">
        <v>23491051</v>
      </c>
      <c r="K12759" s="59" t="s">
        <v>13261</v>
      </c>
      <c r="L12759" s="61" t="s">
        <v>81</v>
      </c>
      <c r="M12759" s="61">
        <f>VLOOKUP(H12759,zdroj!C:F,4,0)</f>
        <v>0</v>
      </c>
      <c r="N12759" s="61" t="str">
        <f t="shared" si="398"/>
        <v>-</v>
      </c>
      <c r="P12759" s="73" t="str">
        <f t="shared" si="399"/>
        <v/>
      </c>
      <c r="Q12759" s="61" t="s">
        <v>88</v>
      </c>
    </row>
    <row r="12760" spans="8:17" x14ac:dyDescent="0.25">
      <c r="H12760" s="59">
        <v>136182</v>
      </c>
      <c r="I12760" s="59" t="s">
        <v>72</v>
      </c>
      <c r="J12760" s="59">
        <v>23491060</v>
      </c>
      <c r="K12760" s="59" t="s">
        <v>13262</v>
      </c>
      <c r="L12760" s="61" t="s">
        <v>81</v>
      </c>
      <c r="M12760" s="61">
        <f>VLOOKUP(H12760,zdroj!C:F,4,0)</f>
        <v>0</v>
      </c>
      <c r="N12760" s="61" t="str">
        <f t="shared" si="398"/>
        <v>-</v>
      </c>
      <c r="P12760" s="73" t="str">
        <f t="shared" si="399"/>
        <v/>
      </c>
      <c r="Q12760" s="61" t="s">
        <v>88</v>
      </c>
    </row>
    <row r="12761" spans="8:17" x14ac:dyDescent="0.25">
      <c r="H12761" s="59">
        <v>136182</v>
      </c>
      <c r="I12761" s="59" t="s">
        <v>72</v>
      </c>
      <c r="J12761" s="59">
        <v>23491078</v>
      </c>
      <c r="K12761" s="59" t="s">
        <v>13263</v>
      </c>
      <c r="L12761" s="61" t="s">
        <v>81</v>
      </c>
      <c r="M12761" s="61">
        <f>VLOOKUP(H12761,zdroj!C:F,4,0)</f>
        <v>0</v>
      </c>
      <c r="N12761" s="61" t="str">
        <f t="shared" si="398"/>
        <v>-</v>
      </c>
      <c r="P12761" s="73" t="str">
        <f t="shared" si="399"/>
        <v/>
      </c>
      <c r="Q12761" s="61" t="s">
        <v>88</v>
      </c>
    </row>
    <row r="12762" spans="8:17" x14ac:dyDescent="0.25">
      <c r="H12762" s="59">
        <v>136182</v>
      </c>
      <c r="I12762" s="59" t="s">
        <v>72</v>
      </c>
      <c r="J12762" s="59">
        <v>23491086</v>
      </c>
      <c r="K12762" s="59" t="s">
        <v>13264</v>
      </c>
      <c r="L12762" s="61" t="s">
        <v>81</v>
      </c>
      <c r="M12762" s="61">
        <f>VLOOKUP(H12762,zdroj!C:F,4,0)</f>
        <v>0</v>
      </c>
      <c r="N12762" s="61" t="str">
        <f t="shared" si="398"/>
        <v>-</v>
      </c>
      <c r="P12762" s="73" t="str">
        <f t="shared" si="399"/>
        <v/>
      </c>
      <c r="Q12762" s="61" t="s">
        <v>86</v>
      </c>
    </row>
    <row r="12763" spans="8:17" x14ac:dyDescent="0.25">
      <c r="H12763" s="59">
        <v>136182</v>
      </c>
      <c r="I12763" s="59" t="s">
        <v>72</v>
      </c>
      <c r="J12763" s="59">
        <v>23491094</v>
      </c>
      <c r="K12763" s="59" t="s">
        <v>13265</v>
      </c>
      <c r="L12763" s="61" t="s">
        <v>81</v>
      </c>
      <c r="M12763" s="61">
        <f>VLOOKUP(H12763,zdroj!C:F,4,0)</f>
        <v>0</v>
      </c>
      <c r="N12763" s="61" t="str">
        <f t="shared" si="398"/>
        <v>-</v>
      </c>
      <c r="P12763" s="73" t="str">
        <f t="shared" si="399"/>
        <v/>
      </c>
      <c r="Q12763" s="61" t="s">
        <v>86</v>
      </c>
    </row>
    <row r="12764" spans="8:17" x14ac:dyDescent="0.25">
      <c r="H12764" s="59">
        <v>136182</v>
      </c>
      <c r="I12764" s="59" t="s">
        <v>72</v>
      </c>
      <c r="J12764" s="59">
        <v>23491108</v>
      </c>
      <c r="K12764" s="59" t="s">
        <v>13266</v>
      </c>
      <c r="L12764" s="61" t="s">
        <v>81</v>
      </c>
      <c r="M12764" s="61">
        <f>VLOOKUP(H12764,zdroj!C:F,4,0)</f>
        <v>0</v>
      </c>
      <c r="N12764" s="61" t="str">
        <f t="shared" si="398"/>
        <v>-</v>
      </c>
      <c r="P12764" s="73" t="str">
        <f t="shared" si="399"/>
        <v/>
      </c>
      <c r="Q12764" s="61" t="s">
        <v>88</v>
      </c>
    </row>
    <row r="12765" spans="8:17" x14ac:dyDescent="0.25">
      <c r="H12765" s="59">
        <v>136182</v>
      </c>
      <c r="I12765" s="59" t="s">
        <v>72</v>
      </c>
      <c r="J12765" s="59">
        <v>23491116</v>
      </c>
      <c r="K12765" s="59" t="s">
        <v>13267</v>
      </c>
      <c r="L12765" s="61" t="s">
        <v>81</v>
      </c>
      <c r="M12765" s="61">
        <f>VLOOKUP(H12765,zdroj!C:F,4,0)</f>
        <v>0</v>
      </c>
      <c r="N12765" s="61" t="str">
        <f t="shared" si="398"/>
        <v>-</v>
      </c>
      <c r="P12765" s="73" t="str">
        <f t="shared" si="399"/>
        <v/>
      </c>
      <c r="Q12765" s="61" t="s">
        <v>88</v>
      </c>
    </row>
    <row r="12766" spans="8:17" x14ac:dyDescent="0.25">
      <c r="H12766" s="59">
        <v>136182</v>
      </c>
      <c r="I12766" s="59" t="s">
        <v>72</v>
      </c>
      <c r="J12766" s="59">
        <v>23491124</v>
      </c>
      <c r="K12766" s="59" t="s">
        <v>13268</v>
      </c>
      <c r="L12766" s="61" t="s">
        <v>81</v>
      </c>
      <c r="M12766" s="61">
        <f>VLOOKUP(H12766,zdroj!C:F,4,0)</f>
        <v>0</v>
      </c>
      <c r="N12766" s="61" t="str">
        <f t="shared" si="398"/>
        <v>-</v>
      </c>
      <c r="P12766" s="73" t="str">
        <f t="shared" si="399"/>
        <v/>
      </c>
      <c r="Q12766" s="61" t="s">
        <v>86</v>
      </c>
    </row>
    <row r="12767" spans="8:17" x14ac:dyDescent="0.25">
      <c r="H12767" s="59">
        <v>136182</v>
      </c>
      <c r="I12767" s="59" t="s">
        <v>72</v>
      </c>
      <c r="J12767" s="59">
        <v>23491132</v>
      </c>
      <c r="K12767" s="59" t="s">
        <v>13269</v>
      </c>
      <c r="L12767" s="61" t="s">
        <v>81</v>
      </c>
      <c r="M12767" s="61">
        <f>VLOOKUP(H12767,zdroj!C:F,4,0)</f>
        <v>0</v>
      </c>
      <c r="N12767" s="61" t="str">
        <f t="shared" si="398"/>
        <v>-</v>
      </c>
      <c r="P12767" s="73" t="str">
        <f t="shared" si="399"/>
        <v/>
      </c>
      <c r="Q12767" s="61" t="s">
        <v>88</v>
      </c>
    </row>
    <row r="12768" spans="8:17" x14ac:dyDescent="0.25">
      <c r="H12768" s="59">
        <v>136182</v>
      </c>
      <c r="I12768" s="59" t="s">
        <v>72</v>
      </c>
      <c r="J12768" s="59">
        <v>23491141</v>
      </c>
      <c r="K12768" s="59" t="s">
        <v>13270</v>
      </c>
      <c r="L12768" s="61" t="s">
        <v>81</v>
      </c>
      <c r="M12768" s="61">
        <f>VLOOKUP(H12768,zdroj!C:F,4,0)</f>
        <v>0</v>
      </c>
      <c r="N12768" s="61" t="str">
        <f t="shared" si="398"/>
        <v>-</v>
      </c>
      <c r="P12768" s="73" t="str">
        <f t="shared" si="399"/>
        <v/>
      </c>
      <c r="Q12768" s="61" t="s">
        <v>88</v>
      </c>
    </row>
    <row r="12769" spans="8:17" x14ac:dyDescent="0.25">
      <c r="H12769" s="59">
        <v>136182</v>
      </c>
      <c r="I12769" s="59" t="s">
        <v>72</v>
      </c>
      <c r="J12769" s="59">
        <v>23491159</v>
      </c>
      <c r="K12769" s="59" t="s">
        <v>13271</v>
      </c>
      <c r="L12769" s="61" t="s">
        <v>81</v>
      </c>
      <c r="M12769" s="61">
        <f>VLOOKUP(H12769,zdroj!C:F,4,0)</f>
        <v>0</v>
      </c>
      <c r="N12769" s="61" t="str">
        <f t="shared" si="398"/>
        <v>-</v>
      </c>
      <c r="P12769" s="73" t="str">
        <f t="shared" si="399"/>
        <v/>
      </c>
      <c r="Q12769" s="61" t="s">
        <v>88</v>
      </c>
    </row>
    <row r="12770" spans="8:17" x14ac:dyDescent="0.25">
      <c r="H12770" s="59">
        <v>136182</v>
      </c>
      <c r="I12770" s="59" t="s">
        <v>72</v>
      </c>
      <c r="J12770" s="59">
        <v>23491167</v>
      </c>
      <c r="K12770" s="59" t="s">
        <v>13272</v>
      </c>
      <c r="L12770" s="61" t="s">
        <v>81</v>
      </c>
      <c r="M12770" s="61">
        <f>VLOOKUP(H12770,zdroj!C:F,4,0)</f>
        <v>0</v>
      </c>
      <c r="N12770" s="61" t="str">
        <f t="shared" si="398"/>
        <v>-</v>
      </c>
      <c r="P12770" s="73" t="str">
        <f t="shared" si="399"/>
        <v/>
      </c>
      <c r="Q12770" s="61" t="s">
        <v>88</v>
      </c>
    </row>
    <row r="12771" spans="8:17" x14ac:dyDescent="0.25">
      <c r="H12771" s="59">
        <v>136182</v>
      </c>
      <c r="I12771" s="59" t="s">
        <v>72</v>
      </c>
      <c r="J12771" s="59">
        <v>23491175</v>
      </c>
      <c r="K12771" s="59" t="s">
        <v>13273</v>
      </c>
      <c r="L12771" s="61" t="s">
        <v>81</v>
      </c>
      <c r="M12771" s="61">
        <f>VLOOKUP(H12771,zdroj!C:F,4,0)</f>
        <v>0</v>
      </c>
      <c r="N12771" s="61" t="str">
        <f t="shared" si="398"/>
        <v>-</v>
      </c>
      <c r="P12771" s="73" t="str">
        <f t="shared" si="399"/>
        <v/>
      </c>
      <c r="Q12771" s="61" t="s">
        <v>86</v>
      </c>
    </row>
    <row r="12772" spans="8:17" x14ac:dyDescent="0.25">
      <c r="H12772" s="59">
        <v>136182</v>
      </c>
      <c r="I12772" s="59" t="s">
        <v>72</v>
      </c>
      <c r="J12772" s="59">
        <v>23491183</v>
      </c>
      <c r="K12772" s="59" t="s">
        <v>13274</v>
      </c>
      <c r="L12772" s="61" t="s">
        <v>81</v>
      </c>
      <c r="M12772" s="61">
        <f>VLOOKUP(H12772,zdroj!C:F,4,0)</f>
        <v>0</v>
      </c>
      <c r="N12772" s="61" t="str">
        <f t="shared" si="398"/>
        <v>-</v>
      </c>
      <c r="P12772" s="73" t="str">
        <f t="shared" si="399"/>
        <v/>
      </c>
      <c r="Q12772" s="61" t="s">
        <v>88</v>
      </c>
    </row>
    <row r="12773" spans="8:17" x14ac:dyDescent="0.25">
      <c r="H12773" s="59">
        <v>136182</v>
      </c>
      <c r="I12773" s="59" t="s">
        <v>72</v>
      </c>
      <c r="J12773" s="59">
        <v>23491191</v>
      </c>
      <c r="K12773" s="59" t="s">
        <v>13275</v>
      </c>
      <c r="L12773" s="61" t="s">
        <v>81</v>
      </c>
      <c r="M12773" s="61">
        <f>VLOOKUP(H12773,zdroj!C:F,4,0)</f>
        <v>0</v>
      </c>
      <c r="N12773" s="61" t="str">
        <f t="shared" si="398"/>
        <v>-</v>
      </c>
      <c r="P12773" s="73" t="str">
        <f t="shared" si="399"/>
        <v/>
      </c>
      <c r="Q12773" s="61" t="s">
        <v>86</v>
      </c>
    </row>
    <row r="12774" spans="8:17" x14ac:dyDescent="0.25">
      <c r="H12774" s="59">
        <v>136182</v>
      </c>
      <c r="I12774" s="59" t="s">
        <v>72</v>
      </c>
      <c r="J12774" s="59">
        <v>23491205</v>
      </c>
      <c r="K12774" s="59" t="s">
        <v>13276</v>
      </c>
      <c r="L12774" s="61" t="s">
        <v>81</v>
      </c>
      <c r="M12774" s="61">
        <f>VLOOKUP(H12774,zdroj!C:F,4,0)</f>
        <v>0</v>
      </c>
      <c r="N12774" s="61" t="str">
        <f t="shared" si="398"/>
        <v>-</v>
      </c>
      <c r="P12774" s="73" t="str">
        <f t="shared" si="399"/>
        <v/>
      </c>
      <c r="Q12774" s="61" t="s">
        <v>86</v>
      </c>
    </row>
    <row r="12775" spans="8:17" x14ac:dyDescent="0.25">
      <c r="H12775" s="59">
        <v>136182</v>
      </c>
      <c r="I12775" s="59" t="s">
        <v>72</v>
      </c>
      <c r="J12775" s="59">
        <v>23491213</v>
      </c>
      <c r="K12775" s="59" t="s">
        <v>13277</v>
      </c>
      <c r="L12775" s="61" t="s">
        <v>81</v>
      </c>
      <c r="M12775" s="61">
        <f>VLOOKUP(H12775,zdroj!C:F,4,0)</f>
        <v>0</v>
      </c>
      <c r="N12775" s="61" t="str">
        <f t="shared" si="398"/>
        <v>-</v>
      </c>
      <c r="P12775" s="73" t="str">
        <f t="shared" si="399"/>
        <v/>
      </c>
      <c r="Q12775" s="61" t="s">
        <v>86</v>
      </c>
    </row>
    <row r="12776" spans="8:17" x14ac:dyDescent="0.25">
      <c r="H12776" s="59">
        <v>136182</v>
      </c>
      <c r="I12776" s="59" t="s">
        <v>72</v>
      </c>
      <c r="J12776" s="59">
        <v>23491221</v>
      </c>
      <c r="K12776" s="59" t="s">
        <v>13278</v>
      </c>
      <c r="L12776" s="61" t="s">
        <v>81</v>
      </c>
      <c r="M12776" s="61">
        <f>VLOOKUP(H12776,zdroj!C:F,4,0)</f>
        <v>0</v>
      </c>
      <c r="N12776" s="61" t="str">
        <f t="shared" si="398"/>
        <v>-</v>
      </c>
      <c r="P12776" s="73" t="str">
        <f t="shared" si="399"/>
        <v/>
      </c>
      <c r="Q12776" s="61" t="s">
        <v>88</v>
      </c>
    </row>
    <row r="12777" spans="8:17" x14ac:dyDescent="0.25">
      <c r="H12777" s="59">
        <v>136182</v>
      </c>
      <c r="I12777" s="59" t="s">
        <v>72</v>
      </c>
      <c r="J12777" s="59">
        <v>23491230</v>
      </c>
      <c r="K12777" s="59" t="s">
        <v>13279</v>
      </c>
      <c r="L12777" s="61" t="s">
        <v>81</v>
      </c>
      <c r="M12777" s="61">
        <f>VLOOKUP(H12777,zdroj!C:F,4,0)</f>
        <v>0</v>
      </c>
      <c r="N12777" s="61" t="str">
        <f t="shared" si="398"/>
        <v>-</v>
      </c>
      <c r="P12777" s="73" t="str">
        <f t="shared" si="399"/>
        <v/>
      </c>
      <c r="Q12777" s="61" t="s">
        <v>86</v>
      </c>
    </row>
    <row r="12778" spans="8:17" x14ac:dyDescent="0.25">
      <c r="H12778" s="59">
        <v>136182</v>
      </c>
      <c r="I12778" s="59" t="s">
        <v>72</v>
      </c>
      <c r="J12778" s="59">
        <v>23491248</v>
      </c>
      <c r="K12778" s="59" t="s">
        <v>13280</v>
      </c>
      <c r="L12778" s="61" t="s">
        <v>81</v>
      </c>
      <c r="M12778" s="61">
        <f>VLOOKUP(H12778,zdroj!C:F,4,0)</f>
        <v>0</v>
      </c>
      <c r="N12778" s="61" t="str">
        <f t="shared" si="398"/>
        <v>-</v>
      </c>
      <c r="P12778" s="73" t="str">
        <f t="shared" si="399"/>
        <v/>
      </c>
      <c r="Q12778" s="61" t="s">
        <v>88</v>
      </c>
    </row>
    <row r="12779" spans="8:17" x14ac:dyDescent="0.25">
      <c r="H12779" s="59">
        <v>136182</v>
      </c>
      <c r="I12779" s="59" t="s">
        <v>72</v>
      </c>
      <c r="J12779" s="59">
        <v>23491256</v>
      </c>
      <c r="K12779" s="59" t="s">
        <v>13281</v>
      </c>
      <c r="L12779" s="61" t="s">
        <v>81</v>
      </c>
      <c r="M12779" s="61">
        <f>VLOOKUP(H12779,zdroj!C:F,4,0)</f>
        <v>0</v>
      </c>
      <c r="N12779" s="61" t="str">
        <f t="shared" si="398"/>
        <v>-</v>
      </c>
      <c r="P12779" s="73" t="str">
        <f t="shared" si="399"/>
        <v/>
      </c>
      <c r="Q12779" s="61" t="s">
        <v>86</v>
      </c>
    </row>
    <row r="12780" spans="8:17" x14ac:dyDescent="0.25">
      <c r="H12780" s="59">
        <v>136182</v>
      </c>
      <c r="I12780" s="59" t="s">
        <v>72</v>
      </c>
      <c r="J12780" s="59">
        <v>23491264</v>
      </c>
      <c r="K12780" s="59" t="s">
        <v>13282</v>
      </c>
      <c r="L12780" s="61" t="s">
        <v>81</v>
      </c>
      <c r="M12780" s="61">
        <f>VLOOKUP(H12780,zdroj!C:F,4,0)</f>
        <v>0</v>
      </c>
      <c r="N12780" s="61" t="str">
        <f t="shared" si="398"/>
        <v>-</v>
      </c>
      <c r="P12780" s="73" t="str">
        <f t="shared" si="399"/>
        <v/>
      </c>
      <c r="Q12780" s="61" t="s">
        <v>86</v>
      </c>
    </row>
    <row r="12781" spans="8:17" x14ac:dyDescent="0.25">
      <c r="H12781" s="59">
        <v>136182</v>
      </c>
      <c r="I12781" s="59" t="s">
        <v>72</v>
      </c>
      <c r="J12781" s="59">
        <v>23491272</v>
      </c>
      <c r="K12781" s="59" t="s">
        <v>13283</v>
      </c>
      <c r="L12781" s="61" t="s">
        <v>81</v>
      </c>
      <c r="M12781" s="61">
        <f>VLOOKUP(H12781,zdroj!C:F,4,0)</f>
        <v>0</v>
      </c>
      <c r="N12781" s="61" t="str">
        <f t="shared" si="398"/>
        <v>-</v>
      </c>
      <c r="P12781" s="73" t="str">
        <f t="shared" si="399"/>
        <v/>
      </c>
      <c r="Q12781" s="61" t="s">
        <v>88</v>
      </c>
    </row>
    <row r="12782" spans="8:17" x14ac:dyDescent="0.25">
      <c r="H12782" s="59">
        <v>136182</v>
      </c>
      <c r="I12782" s="59" t="s">
        <v>72</v>
      </c>
      <c r="J12782" s="59">
        <v>23491281</v>
      </c>
      <c r="K12782" s="59" t="s">
        <v>13284</v>
      </c>
      <c r="L12782" s="61" t="s">
        <v>81</v>
      </c>
      <c r="M12782" s="61">
        <f>VLOOKUP(H12782,zdroj!C:F,4,0)</f>
        <v>0</v>
      </c>
      <c r="N12782" s="61" t="str">
        <f t="shared" si="398"/>
        <v>-</v>
      </c>
      <c r="P12782" s="73" t="str">
        <f t="shared" si="399"/>
        <v/>
      </c>
      <c r="Q12782" s="61" t="s">
        <v>88</v>
      </c>
    </row>
    <row r="12783" spans="8:17" x14ac:dyDescent="0.25">
      <c r="H12783" s="59">
        <v>136182</v>
      </c>
      <c r="I12783" s="59" t="s">
        <v>72</v>
      </c>
      <c r="J12783" s="59">
        <v>23491299</v>
      </c>
      <c r="K12783" s="59" t="s">
        <v>13285</v>
      </c>
      <c r="L12783" s="61" t="s">
        <v>81</v>
      </c>
      <c r="M12783" s="61">
        <f>VLOOKUP(H12783,zdroj!C:F,4,0)</f>
        <v>0</v>
      </c>
      <c r="N12783" s="61" t="str">
        <f t="shared" si="398"/>
        <v>-</v>
      </c>
      <c r="P12783" s="73" t="str">
        <f t="shared" si="399"/>
        <v/>
      </c>
      <c r="Q12783" s="61" t="s">
        <v>86</v>
      </c>
    </row>
    <row r="12784" spans="8:17" x14ac:dyDescent="0.25">
      <c r="H12784" s="59">
        <v>136182</v>
      </c>
      <c r="I12784" s="59" t="s">
        <v>72</v>
      </c>
      <c r="J12784" s="59">
        <v>23491302</v>
      </c>
      <c r="K12784" s="59" t="s">
        <v>13286</v>
      </c>
      <c r="L12784" s="61" t="s">
        <v>81</v>
      </c>
      <c r="M12784" s="61">
        <f>VLOOKUP(H12784,zdroj!C:F,4,0)</f>
        <v>0</v>
      </c>
      <c r="N12784" s="61" t="str">
        <f t="shared" si="398"/>
        <v>-</v>
      </c>
      <c r="P12784" s="73" t="str">
        <f t="shared" si="399"/>
        <v/>
      </c>
      <c r="Q12784" s="61" t="s">
        <v>88</v>
      </c>
    </row>
    <row r="12785" spans="8:17" x14ac:dyDescent="0.25">
      <c r="H12785" s="59">
        <v>136182</v>
      </c>
      <c r="I12785" s="59" t="s">
        <v>72</v>
      </c>
      <c r="J12785" s="59">
        <v>23491311</v>
      </c>
      <c r="K12785" s="59" t="s">
        <v>13287</v>
      </c>
      <c r="L12785" s="61" t="s">
        <v>81</v>
      </c>
      <c r="M12785" s="61">
        <f>VLOOKUP(H12785,zdroj!C:F,4,0)</f>
        <v>0</v>
      </c>
      <c r="N12785" s="61" t="str">
        <f t="shared" si="398"/>
        <v>-</v>
      </c>
      <c r="P12785" s="73" t="str">
        <f t="shared" si="399"/>
        <v/>
      </c>
      <c r="Q12785" s="61" t="s">
        <v>88</v>
      </c>
    </row>
    <row r="12786" spans="8:17" x14ac:dyDescent="0.25">
      <c r="H12786" s="59">
        <v>136182</v>
      </c>
      <c r="I12786" s="59" t="s">
        <v>72</v>
      </c>
      <c r="J12786" s="59">
        <v>23491329</v>
      </c>
      <c r="K12786" s="59" t="s">
        <v>13288</v>
      </c>
      <c r="L12786" s="61" t="s">
        <v>81</v>
      </c>
      <c r="M12786" s="61">
        <f>VLOOKUP(H12786,zdroj!C:F,4,0)</f>
        <v>0</v>
      </c>
      <c r="N12786" s="61" t="str">
        <f t="shared" si="398"/>
        <v>-</v>
      </c>
      <c r="P12786" s="73" t="str">
        <f t="shared" si="399"/>
        <v/>
      </c>
      <c r="Q12786" s="61" t="s">
        <v>88</v>
      </c>
    </row>
    <row r="12787" spans="8:17" x14ac:dyDescent="0.25">
      <c r="H12787" s="59">
        <v>136182</v>
      </c>
      <c r="I12787" s="59" t="s">
        <v>72</v>
      </c>
      <c r="J12787" s="59">
        <v>23491337</v>
      </c>
      <c r="K12787" s="59" t="s">
        <v>13289</v>
      </c>
      <c r="L12787" s="61" t="s">
        <v>81</v>
      </c>
      <c r="M12787" s="61">
        <f>VLOOKUP(H12787,zdroj!C:F,4,0)</f>
        <v>0</v>
      </c>
      <c r="N12787" s="61" t="str">
        <f t="shared" si="398"/>
        <v>-</v>
      </c>
      <c r="P12787" s="73" t="str">
        <f t="shared" si="399"/>
        <v/>
      </c>
      <c r="Q12787" s="61" t="s">
        <v>88</v>
      </c>
    </row>
    <row r="12788" spans="8:17" x14ac:dyDescent="0.25">
      <c r="H12788" s="59">
        <v>136182</v>
      </c>
      <c r="I12788" s="59" t="s">
        <v>72</v>
      </c>
      <c r="J12788" s="59">
        <v>23491345</v>
      </c>
      <c r="K12788" s="59" t="s">
        <v>13290</v>
      </c>
      <c r="L12788" s="61" t="s">
        <v>81</v>
      </c>
      <c r="M12788" s="61">
        <f>VLOOKUP(H12788,zdroj!C:F,4,0)</f>
        <v>0</v>
      </c>
      <c r="N12788" s="61" t="str">
        <f t="shared" si="398"/>
        <v>-</v>
      </c>
      <c r="P12788" s="73" t="str">
        <f t="shared" si="399"/>
        <v/>
      </c>
      <c r="Q12788" s="61" t="s">
        <v>86</v>
      </c>
    </row>
    <row r="12789" spans="8:17" x14ac:dyDescent="0.25">
      <c r="H12789" s="59">
        <v>136182</v>
      </c>
      <c r="I12789" s="59" t="s">
        <v>72</v>
      </c>
      <c r="J12789" s="59">
        <v>26889544</v>
      </c>
      <c r="K12789" s="59" t="s">
        <v>13291</v>
      </c>
      <c r="L12789" s="61" t="s">
        <v>81</v>
      </c>
      <c r="M12789" s="61">
        <f>VLOOKUP(H12789,zdroj!C:F,4,0)</f>
        <v>0</v>
      </c>
      <c r="N12789" s="61" t="str">
        <f t="shared" si="398"/>
        <v>-</v>
      </c>
      <c r="P12789" s="73" t="str">
        <f t="shared" si="399"/>
        <v/>
      </c>
      <c r="Q12789" s="61" t="s">
        <v>86</v>
      </c>
    </row>
    <row r="12790" spans="8:17" x14ac:dyDescent="0.25">
      <c r="H12790" s="59">
        <v>136182</v>
      </c>
      <c r="I12790" s="59" t="s">
        <v>72</v>
      </c>
      <c r="J12790" s="59">
        <v>27548872</v>
      </c>
      <c r="K12790" s="59" t="s">
        <v>13292</v>
      </c>
      <c r="L12790" s="61" t="s">
        <v>81</v>
      </c>
      <c r="M12790" s="61">
        <f>VLOOKUP(H12790,zdroj!C:F,4,0)</f>
        <v>0</v>
      </c>
      <c r="N12790" s="61" t="str">
        <f t="shared" si="398"/>
        <v>-</v>
      </c>
      <c r="P12790" s="73" t="str">
        <f t="shared" si="399"/>
        <v/>
      </c>
      <c r="Q12790" s="61" t="s">
        <v>86</v>
      </c>
    </row>
    <row r="12791" spans="8:17" x14ac:dyDescent="0.25">
      <c r="H12791" s="59">
        <v>136182</v>
      </c>
      <c r="I12791" s="59" t="s">
        <v>72</v>
      </c>
      <c r="J12791" s="59">
        <v>27821412</v>
      </c>
      <c r="K12791" s="59" t="s">
        <v>13293</v>
      </c>
      <c r="L12791" s="61" t="s">
        <v>81</v>
      </c>
      <c r="M12791" s="61">
        <f>VLOOKUP(H12791,zdroj!C:F,4,0)</f>
        <v>0</v>
      </c>
      <c r="N12791" s="61" t="str">
        <f t="shared" si="398"/>
        <v>-</v>
      </c>
      <c r="P12791" s="73" t="str">
        <f t="shared" si="399"/>
        <v/>
      </c>
      <c r="Q12791" s="61" t="s">
        <v>86</v>
      </c>
    </row>
    <row r="12792" spans="8:17" x14ac:dyDescent="0.25">
      <c r="H12792" s="59">
        <v>136182</v>
      </c>
      <c r="I12792" s="59" t="s">
        <v>72</v>
      </c>
      <c r="J12792" s="59">
        <v>28449533</v>
      </c>
      <c r="K12792" s="59" t="s">
        <v>13294</v>
      </c>
      <c r="L12792" s="61" t="s">
        <v>81</v>
      </c>
      <c r="M12792" s="61">
        <f>VLOOKUP(H12792,zdroj!C:F,4,0)</f>
        <v>0</v>
      </c>
      <c r="N12792" s="61" t="str">
        <f t="shared" si="398"/>
        <v>-</v>
      </c>
      <c r="P12792" s="73" t="str">
        <f t="shared" si="399"/>
        <v/>
      </c>
      <c r="Q12792" s="61" t="s">
        <v>88</v>
      </c>
    </row>
    <row r="12793" spans="8:17" x14ac:dyDescent="0.25">
      <c r="H12793" s="59">
        <v>136182</v>
      </c>
      <c r="I12793" s="59" t="s">
        <v>72</v>
      </c>
      <c r="J12793" s="59">
        <v>30872731</v>
      </c>
      <c r="K12793" s="59" t="s">
        <v>13295</v>
      </c>
      <c r="L12793" s="61" t="s">
        <v>81</v>
      </c>
      <c r="M12793" s="61">
        <f>VLOOKUP(H12793,zdroj!C:F,4,0)</f>
        <v>0</v>
      </c>
      <c r="N12793" s="61" t="str">
        <f t="shared" si="398"/>
        <v>-</v>
      </c>
      <c r="P12793" s="73" t="str">
        <f t="shared" si="399"/>
        <v/>
      </c>
      <c r="Q12793" s="61" t="s">
        <v>88</v>
      </c>
    </row>
    <row r="12794" spans="8:17" x14ac:dyDescent="0.25">
      <c r="H12794" s="59">
        <v>136182</v>
      </c>
      <c r="I12794" s="59" t="s">
        <v>72</v>
      </c>
      <c r="J12794" s="59">
        <v>30872740</v>
      </c>
      <c r="K12794" s="59" t="s">
        <v>13296</v>
      </c>
      <c r="L12794" s="61" t="s">
        <v>81</v>
      </c>
      <c r="M12794" s="61">
        <f>VLOOKUP(H12794,zdroj!C:F,4,0)</f>
        <v>0</v>
      </c>
      <c r="N12794" s="61" t="str">
        <f t="shared" si="398"/>
        <v>-</v>
      </c>
      <c r="P12794" s="73" t="str">
        <f t="shared" si="399"/>
        <v/>
      </c>
      <c r="Q12794" s="61" t="s">
        <v>88</v>
      </c>
    </row>
    <row r="12795" spans="8:17" x14ac:dyDescent="0.25">
      <c r="H12795" s="59">
        <v>136182</v>
      </c>
      <c r="I12795" s="59" t="s">
        <v>72</v>
      </c>
      <c r="J12795" s="59">
        <v>72711795</v>
      </c>
      <c r="K12795" s="59" t="s">
        <v>13297</v>
      </c>
      <c r="L12795" s="61" t="s">
        <v>81</v>
      </c>
      <c r="M12795" s="61">
        <f>VLOOKUP(H12795,zdroj!C:F,4,0)</f>
        <v>0</v>
      </c>
      <c r="N12795" s="61" t="str">
        <f t="shared" si="398"/>
        <v>-</v>
      </c>
      <c r="P12795" s="73" t="str">
        <f t="shared" si="399"/>
        <v/>
      </c>
      <c r="Q12795" s="61" t="s">
        <v>88</v>
      </c>
    </row>
    <row r="12796" spans="8:17" x14ac:dyDescent="0.25">
      <c r="H12796" s="59">
        <v>136182</v>
      </c>
      <c r="I12796" s="59" t="s">
        <v>72</v>
      </c>
      <c r="J12796" s="59">
        <v>79272517</v>
      </c>
      <c r="K12796" s="59" t="s">
        <v>13298</v>
      </c>
      <c r="L12796" s="61" t="s">
        <v>81</v>
      </c>
      <c r="M12796" s="61">
        <f>VLOOKUP(H12796,zdroj!C:F,4,0)</f>
        <v>0</v>
      </c>
      <c r="N12796" s="61" t="str">
        <f t="shared" si="398"/>
        <v>-</v>
      </c>
      <c r="P12796" s="73" t="str">
        <f t="shared" si="399"/>
        <v/>
      </c>
      <c r="Q12796" s="61" t="s">
        <v>86</v>
      </c>
    </row>
    <row r="12797" spans="8:17" x14ac:dyDescent="0.25">
      <c r="H12797" s="59">
        <v>136182</v>
      </c>
      <c r="I12797" s="59" t="s">
        <v>72</v>
      </c>
      <c r="J12797" s="59">
        <v>81128941</v>
      </c>
      <c r="K12797" s="59" t="s">
        <v>13299</v>
      </c>
      <c r="L12797" s="61" t="s">
        <v>81</v>
      </c>
      <c r="M12797" s="61">
        <f>VLOOKUP(H12797,zdroj!C:F,4,0)</f>
        <v>0</v>
      </c>
      <c r="N12797" s="61" t="str">
        <f t="shared" si="398"/>
        <v>-</v>
      </c>
      <c r="P12797" s="73" t="str">
        <f t="shared" si="399"/>
        <v/>
      </c>
      <c r="Q12797" s="61" t="s">
        <v>86</v>
      </c>
    </row>
    <row r="12798" spans="8:17" x14ac:dyDescent="0.25">
      <c r="H12798" s="59">
        <v>136191</v>
      </c>
      <c r="I12798" s="59" t="s">
        <v>67</v>
      </c>
      <c r="J12798" s="59">
        <v>23491353</v>
      </c>
      <c r="K12798" s="59" t="s">
        <v>13300</v>
      </c>
      <c r="L12798" s="61" t="s">
        <v>112</v>
      </c>
      <c r="M12798" s="61">
        <f>VLOOKUP(H12798,zdroj!C:F,4,0)</f>
        <v>0</v>
      </c>
      <c r="N12798" s="61" t="str">
        <f t="shared" si="398"/>
        <v>katA</v>
      </c>
      <c r="P12798" s="73" t="str">
        <f t="shared" si="399"/>
        <v/>
      </c>
      <c r="Q12798" s="61" t="s">
        <v>30</v>
      </c>
    </row>
    <row r="12799" spans="8:17" x14ac:dyDescent="0.25">
      <c r="H12799" s="59">
        <v>136191</v>
      </c>
      <c r="I12799" s="59" t="s">
        <v>67</v>
      </c>
      <c r="J12799" s="59">
        <v>23491370</v>
      </c>
      <c r="K12799" s="59" t="s">
        <v>13301</v>
      </c>
      <c r="L12799" s="61" t="s">
        <v>112</v>
      </c>
      <c r="M12799" s="61">
        <f>VLOOKUP(H12799,zdroj!C:F,4,0)</f>
        <v>0</v>
      </c>
      <c r="N12799" s="61" t="str">
        <f t="shared" si="398"/>
        <v>katA</v>
      </c>
      <c r="P12799" s="73" t="str">
        <f t="shared" si="399"/>
        <v/>
      </c>
      <c r="Q12799" s="61" t="s">
        <v>30</v>
      </c>
    </row>
    <row r="12800" spans="8:17" x14ac:dyDescent="0.25">
      <c r="H12800" s="59">
        <v>136191</v>
      </c>
      <c r="I12800" s="59" t="s">
        <v>67</v>
      </c>
      <c r="J12800" s="59">
        <v>23491388</v>
      </c>
      <c r="K12800" s="59" t="s">
        <v>13302</v>
      </c>
      <c r="L12800" s="61" t="s">
        <v>81</v>
      </c>
      <c r="M12800" s="61">
        <f>VLOOKUP(H12800,zdroj!C:F,4,0)</f>
        <v>0</v>
      </c>
      <c r="N12800" s="61" t="str">
        <f t="shared" si="398"/>
        <v>-</v>
      </c>
      <c r="P12800" s="73" t="str">
        <f t="shared" si="399"/>
        <v/>
      </c>
      <c r="Q12800" s="61" t="s">
        <v>88</v>
      </c>
    </row>
    <row r="12801" spans="8:17" x14ac:dyDescent="0.25">
      <c r="H12801" s="59">
        <v>136191</v>
      </c>
      <c r="I12801" s="59" t="s">
        <v>67</v>
      </c>
      <c r="J12801" s="59">
        <v>23491396</v>
      </c>
      <c r="K12801" s="59" t="s">
        <v>13303</v>
      </c>
      <c r="L12801" s="61" t="s">
        <v>81</v>
      </c>
      <c r="M12801" s="61">
        <f>VLOOKUP(H12801,zdroj!C:F,4,0)</f>
        <v>0</v>
      </c>
      <c r="N12801" s="61" t="str">
        <f t="shared" si="398"/>
        <v>-</v>
      </c>
      <c r="P12801" s="73" t="str">
        <f t="shared" si="399"/>
        <v/>
      </c>
      <c r="Q12801" s="61" t="s">
        <v>88</v>
      </c>
    </row>
    <row r="12802" spans="8:17" x14ac:dyDescent="0.25">
      <c r="H12802" s="59">
        <v>136191</v>
      </c>
      <c r="I12802" s="59" t="s">
        <v>67</v>
      </c>
      <c r="J12802" s="59">
        <v>23491400</v>
      </c>
      <c r="K12802" s="59" t="s">
        <v>13304</v>
      </c>
      <c r="L12802" s="61" t="s">
        <v>81</v>
      </c>
      <c r="M12802" s="61">
        <f>VLOOKUP(H12802,zdroj!C:F,4,0)</f>
        <v>0</v>
      </c>
      <c r="N12802" s="61" t="str">
        <f t="shared" si="398"/>
        <v>-</v>
      </c>
      <c r="P12802" s="73" t="str">
        <f t="shared" si="399"/>
        <v/>
      </c>
      <c r="Q12802" s="61" t="s">
        <v>88</v>
      </c>
    </row>
    <row r="12803" spans="8:17" x14ac:dyDescent="0.25">
      <c r="H12803" s="59">
        <v>136191</v>
      </c>
      <c r="I12803" s="59" t="s">
        <v>67</v>
      </c>
      <c r="J12803" s="59">
        <v>23491418</v>
      </c>
      <c r="K12803" s="59" t="s">
        <v>13305</v>
      </c>
      <c r="L12803" s="61" t="s">
        <v>81</v>
      </c>
      <c r="M12803" s="61">
        <f>VLOOKUP(H12803,zdroj!C:F,4,0)</f>
        <v>0</v>
      </c>
      <c r="N12803" s="61" t="str">
        <f t="shared" si="398"/>
        <v>-</v>
      </c>
      <c r="P12803" s="73" t="str">
        <f t="shared" si="399"/>
        <v/>
      </c>
      <c r="Q12803" s="61" t="s">
        <v>88</v>
      </c>
    </row>
    <row r="12804" spans="8:17" x14ac:dyDescent="0.25">
      <c r="H12804" s="59">
        <v>136204</v>
      </c>
      <c r="I12804" s="59" t="s">
        <v>67</v>
      </c>
      <c r="J12804" s="59">
        <v>23490951</v>
      </c>
      <c r="K12804" s="59" t="s">
        <v>13306</v>
      </c>
      <c r="L12804" s="61" t="s">
        <v>112</v>
      </c>
      <c r="M12804" s="61">
        <f>VLOOKUP(H12804,zdroj!C:F,4,0)</f>
        <v>0</v>
      </c>
      <c r="N12804" s="61" t="str">
        <f t="shared" si="398"/>
        <v>katA</v>
      </c>
      <c r="P12804" s="73" t="str">
        <f t="shared" si="399"/>
        <v/>
      </c>
      <c r="Q12804" s="61" t="s">
        <v>30</v>
      </c>
    </row>
    <row r="12805" spans="8:17" x14ac:dyDescent="0.25">
      <c r="H12805" s="59">
        <v>136204</v>
      </c>
      <c r="I12805" s="59" t="s">
        <v>67</v>
      </c>
      <c r="J12805" s="59">
        <v>23490969</v>
      </c>
      <c r="K12805" s="59" t="s">
        <v>13307</v>
      </c>
      <c r="L12805" s="61" t="s">
        <v>112</v>
      </c>
      <c r="M12805" s="61">
        <f>VLOOKUP(H12805,zdroj!C:F,4,0)</f>
        <v>0</v>
      </c>
      <c r="N12805" s="61" t="str">
        <f t="shared" si="398"/>
        <v>katA</v>
      </c>
      <c r="P12805" s="73" t="str">
        <f t="shared" si="399"/>
        <v/>
      </c>
      <c r="Q12805" s="61" t="s">
        <v>30</v>
      </c>
    </row>
    <row r="12806" spans="8:17" x14ac:dyDescent="0.25">
      <c r="H12806" s="59">
        <v>136204</v>
      </c>
      <c r="I12806" s="59" t="s">
        <v>67</v>
      </c>
      <c r="J12806" s="59">
        <v>23491931</v>
      </c>
      <c r="K12806" s="59" t="s">
        <v>13308</v>
      </c>
      <c r="L12806" s="61" t="s">
        <v>81</v>
      </c>
      <c r="M12806" s="61">
        <f>VLOOKUP(H12806,zdroj!C:F,4,0)</f>
        <v>0</v>
      </c>
      <c r="N12806" s="61" t="str">
        <f t="shared" si="398"/>
        <v>-</v>
      </c>
      <c r="P12806" s="73" t="str">
        <f t="shared" si="399"/>
        <v/>
      </c>
      <c r="Q12806" s="61" t="s">
        <v>88</v>
      </c>
    </row>
    <row r="12807" spans="8:17" x14ac:dyDescent="0.25">
      <c r="H12807" s="59">
        <v>138266</v>
      </c>
      <c r="I12807" s="59" t="s">
        <v>69</v>
      </c>
      <c r="J12807" s="59">
        <v>18459081</v>
      </c>
      <c r="K12807" s="59" t="s">
        <v>13309</v>
      </c>
      <c r="L12807" s="61" t="s">
        <v>113</v>
      </c>
      <c r="M12807" s="61">
        <f>VLOOKUP(H12807,zdroj!C:F,4,0)</f>
        <v>0</v>
      </c>
      <c r="N12807" s="61" t="str">
        <f t="shared" ref="N12807:N12870" si="400">IF(M12807="A",IF(L12807="katA","katB",L12807),L12807)</f>
        <v>katB</v>
      </c>
      <c r="P12807" s="73" t="str">
        <f t="shared" ref="P12807:P12870" si="401">IF(O12807="A",1,"")</f>
        <v/>
      </c>
      <c r="Q12807" s="61" t="s">
        <v>30</v>
      </c>
    </row>
    <row r="12808" spans="8:17" x14ac:dyDescent="0.25">
      <c r="H12808" s="59">
        <v>138266</v>
      </c>
      <c r="I12808" s="59" t="s">
        <v>69</v>
      </c>
      <c r="J12808" s="59">
        <v>18459099</v>
      </c>
      <c r="K12808" s="59" t="s">
        <v>13310</v>
      </c>
      <c r="L12808" s="61" t="s">
        <v>113</v>
      </c>
      <c r="M12808" s="61">
        <f>VLOOKUP(H12808,zdroj!C:F,4,0)</f>
        <v>0</v>
      </c>
      <c r="N12808" s="61" t="str">
        <f t="shared" si="400"/>
        <v>katB</v>
      </c>
      <c r="P12808" s="73" t="str">
        <f t="shared" si="401"/>
        <v/>
      </c>
      <c r="Q12808" s="61" t="s">
        <v>30</v>
      </c>
    </row>
    <row r="12809" spans="8:17" x14ac:dyDescent="0.25">
      <c r="H12809" s="59">
        <v>138266</v>
      </c>
      <c r="I12809" s="59" t="s">
        <v>69</v>
      </c>
      <c r="J12809" s="59">
        <v>18459102</v>
      </c>
      <c r="K12809" s="59" t="s">
        <v>13311</v>
      </c>
      <c r="L12809" s="61" t="s">
        <v>113</v>
      </c>
      <c r="M12809" s="61">
        <f>VLOOKUP(H12809,zdroj!C:F,4,0)</f>
        <v>0</v>
      </c>
      <c r="N12809" s="61" t="str">
        <f t="shared" si="400"/>
        <v>katB</v>
      </c>
      <c r="P12809" s="73" t="str">
        <f t="shared" si="401"/>
        <v/>
      </c>
      <c r="Q12809" s="61" t="s">
        <v>30</v>
      </c>
    </row>
    <row r="12810" spans="8:17" x14ac:dyDescent="0.25">
      <c r="H12810" s="59">
        <v>138266</v>
      </c>
      <c r="I12810" s="59" t="s">
        <v>69</v>
      </c>
      <c r="J12810" s="59">
        <v>18459111</v>
      </c>
      <c r="K12810" s="59" t="s">
        <v>13312</v>
      </c>
      <c r="L12810" s="61" t="s">
        <v>113</v>
      </c>
      <c r="M12810" s="61">
        <f>VLOOKUP(H12810,zdroj!C:F,4,0)</f>
        <v>0</v>
      </c>
      <c r="N12810" s="61" t="str">
        <f t="shared" si="400"/>
        <v>katB</v>
      </c>
      <c r="P12810" s="73" t="str">
        <f t="shared" si="401"/>
        <v/>
      </c>
      <c r="Q12810" s="61" t="s">
        <v>30</v>
      </c>
    </row>
    <row r="12811" spans="8:17" x14ac:dyDescent="0.25">
      <c r="H12811" s="59">
        <v>138266</v>
      </c>
      <c r="I12811" s="59" t="s">
        <v>69</v>
      </c>
      <c r="J12811" s="59">
        <v>18459129</v>
      </c>
      <c r="K12811" s="59" t="s">
        <v>13313</v>
      </c>
      <c r="L12811" s="61" t="s">
        <v>113</v>
      </c>
      <c r="M12811" s="61">
        <f>VLOOKUP(H12811,zdroj!C:F,4,0)</f>
        <v>0</v>
      </c>
      <c r="N12811" s="61" t="str">
        <f t="shared" si="400"/>
        <v>katB</v>
      </c>
      <c r="P12811" s="73" t="str">
        <f t="shared" si="401"/>
        <v/>
      </c>
      <c r="Q12811" s="61" t="s">
        <v>30</v>
      </c>
    </row>
    <row r="12812" spans="8:17" x14ac:dyDescent="0.25">
      <c r="H12812" s="59">
        <v>138266</v>
      </c>
      <c r="I12812" s="59" t="s">
        <v>69</v>
      </c>
      <c r="J12812" s="59">
        <v>18459137</v>
      </c>
      <c r="K12812" s="59" t="s">
        <v>13314</v>
      </c>
      <c r="L12812" s="61" t="s">
        <v>113</v>
      </c>
      <c r="M12812" s="61">
        <f>VLOOKUP(H12812,zdroj!C:F,4,0)</f>
        <v>0</v>
      </c>
      <c r="N12812" s="61" t="str">
        <f t="shared" si="400"/>
        <v>katB</v>
      </c>
      <c r="P12812" s="73" t="str">
        <f t="shared" si="401"/>
        <v/>
      </c>
      <c r="Q12812" s="61" t="s">
        <v>30</v>
      </c>
    </row>
    <row r="12813" spans="8:17" x14ac:dyDescent="0.25">
      <c r="H12813" s="59">
        <v>138266</v>
      </c>
      <c r="I12813" s="59" t="s">
        <v>69</v>
      </c>
      <c r="J12813" s="59">
        <v>18459145</v>
      </c>
      <c r="K12813" s="59" t="s">
        <v>13315</v>
      </c>
      <c r="L12813" s="61" t="s">
        <v>113</v>
      </c>
      <c r="M12813" s="61">
        <f>VLOOKUP(H12813,zdroj!C:F,4,0)</f>
        <v>0</v>
      </c>
      <c r="N12813" s="61" t="str">
        <f t="shared" si="400"/>
        <v>katB</v>
      </c>
      <c r="P12813" s="73" t="str">
        <f t="shared" si="401"/>
        <v/>
      </c>
      <c r="Q12813" s="61" t="s">
        <v>30</v>
      </c>
    </row>
    <row r="12814" spans="8:17" x14ac:dyDescent="0.25">
      <c r="H12814" s="59">
        <v>138266</v>
      </c>
      <c r="I12814" s="59" t="s">
        <v>69</v>
      </c>
      <c r="J12814" s="59">
        <v>18459153</v>
      </c>
      <c r="K12814" s="59" t="s">
        <v>13316</v>
      </c>
      <c r="L12814" s="61" t="s">
        <v>113</v>
      </c>
      <c r="M12814" s="61">
        <f>VLOOKUP(H12814,zdroj!C:F,4,0)</f>
        <v>0</v>
      </c>
      <c r="N12814" s="61" t="str">
        <f t="shared" si="400"/>
        <v>katB</v>
      </c>
      <c r="P12814" s="73" t="str">
        <f t="shared" si="401"/>
        <v/>
      </c>
      <c r="Q12814" s="61" t="s">
        <v>30</v>
      </c>
    </row>
    <row r="12815" spans="8:17" x14ac:dyDescent="0.25">
      <c r="H12815" s="59">
        <v>138266</v>
      </c>
      <c r="I12815" s="59" t="s">
        <v>69</v>
      </c>
      <c r="J12815" s="59">
        <v>18459161</v>
      </c>
      <c r="K12815" s="59" t="s">
        <v>13317</v>
      </c>
      <c r="L12815" s="61" t="s">
        <v>113</v>
      </c>
      <c r="M12815" s="61">
        <f>VLOOKUP(H12815,zdroj!C:F,4,0)</f>
        <v>0</v>
      </c>
      <c r="N12815" s="61" t="str">
        <f t="shared" si="400"/>
        <v>katB</v>
      </c>
      <c r="P12815" s="73" t="str">
        <f t="shared" si="401"/>
        <v/>
      </c>
      <c r="Q12815" s="61" t="s">
        <v>30</v>
      </c>
    </row>
    <row r="12816" spans="8:17" x14ac:dyDescent="0.25">
      <c r="H12816" s="59">
        <v>138266</v>
      </c>
      <c r="I12816" s="59" t="s">
        <v>69</v>
      </c>
      <c r="J12816" s="59">
        <v>18459170</v>
      </c>
      <c r="K12816" s="59" t="s">
        <v>13318</v>
      </c>
      <c r="L12816" s="61" t="s">
        <v>113</v>
      </c>
      <c r="M12816" s="61">
        <f>VLOOKUP(H12816,zdroj!C:F,4,0)</f>
        <v>0</v>
      </c>
      <c r="N12816" s="61" t="str">
        <f t="shared" si="400"/>
        <v>katB</v>
      </c>
      <c r="P12816" s="73" t="str">
        <f t="shared" si="401"/>
        <v/>
      </c>
      <c r="Q12816" s="61" t="s">
        <v>30</v>
      </c>
    </row>
    <row r="12817" spans="8:17" x14ac:dyDescent="0.25">
      <c r="H12817" s="59">
        <v>138266</v>
      </c>
      <c r="I12817" s="59" t="s">
        <v>69</v>
      </c>
      <c r="J12817" s="59">
        <v>18459188</v>
      </c>
      <c r="K12817" s="59" t="s">
        <v>13319</v>
      </c>
      <c r="L12817" s="61" t="s">
        <v>113</v>
      </c>
      <c r="M12817" s="61">
        <f>VLOOKUP(H12817,zdroj!C:F,4,0)</f>
        <v>0</v>
      </c>
      <c r="N12817" s="61" t="str">
        <f t="shared" si="400"/>
        <v>katB</v>
      </c>
      <c r="P12817" s="73" t="str">
        <f t="shared" si="401"/>
        <v/>
      </c>
      <c r="Q12817" s="61" t="s">
        <v>30</v>
      </c>
    </row>
    <row r="12818" spans="8:17" x14ac:dyDescent="0.25">
      <c r="H12818" s="59">
        <v>138266</v>
      </c>
      <c r="I12818" s="59" t="s">
        <v>69</v>
      </c>
      <c r="J12818" s="59">
        <v>18459196</v>
      </c>
      <c r="K12818" s="59" t="s">
        <v>13320</v>
      </c>
      <c r="L12818" s="61" t="s">
        <v>113</v>
      </c>
      <c r="M12818" s="61">
        <f>VLOOKUP(H12818,zdroj!C:F,4,0)</f>
        <v>0</v>
      </c>
      <c r="N12818" s="61" t="str">
        <f t="shared" si="400"/>
        <v>katB</v>
      </c>
      <c r="P12818" s="73" t="str">
        <f t="shared" si="401"/>
        <v/>
      </c>
      <c r="Q12818" s="61" t="s">
        <v>30</v>
      </c>
    </row>
    <row r="12819" spans="8:17" x14ac:dyDescent="0.25">
      <c r="H12819" s="59">
        <v>138266</v>
      </c>
      <c r="I12819" s="59" t="s">
        <v>69</v>
      </c>
      <c r="J12819" s="59">
        <v>18459200</v>
      </c>
      <c r="K12819" s="59" t="s">
        <v>13321</v>
      </c>
      <c r="L12819" s="61" t="s">
        <v>113</v>
      </c>
      <c r="M12819" s="61">
        <f>VLOOKUP(H12819,zdroj!C:F,4,0)</f>
        <v>0</v>
      </c>
      <c r="N12819" s="61" t="str">
        <f t="shared" si="400"/>
        <v>katB</v>
      </c>
      <c r="P12819" s="73" t="str">
        <f t="shared" si="401"/>
        <v/>
      </c>
      <c r="Q12819" s="61" t="s">
        <v>30</v>
      </c>
    </row>
    <row r="12820" spans="8:17" x14ac:dyDescent="0.25">
      <c r="H12820" s="59">
        <v>138266</v>
      </c>
      <c r="I12820" s="59" t="s">
        <v>69</v>
      </c>
      <c r="J12820" s="59">
        <v>18459218</v>
      </c>
      <c r="K12820" s="59" t="s">
        <v>13322</v>
      </c>
      <c r="L12820" s="61" t="s">
        <v>81</v>
      </c>
      <c r="M12820" s="61">
        <f>VLOOKUP(H12820,zdroj!C:F,4,0)</f>
        <v>0</v>
      </c>
      <c r="N12820" s="61" t="str">
        <f t="shared" si="400"/>
        <v>-</v>
      </c>
      <c r="P12820" s="73" t="str">
        <f t="shared" si="401"/>
        <v/>
      </c>
      <c r="Q12820" s="61" t="s">
        <v>86</v>
      </c>
    </row>
    <row r="12821" spans="8:17" x14ac:dyDescent="0.25">
      <c r="H12821" s="59">
        <v>138266</v>
      </c>
      <c r="I12821" s="59" t="s">
        <v>69</v>
      </c>
      <c r="J12821" s="59">
        <v>28479700</v>
      </c>
      <c r="K12821" s="59" t="s">
        <v>13323</v>
      </c>
      <c r="L12821" s="61" t="s">
        <v>113</v>
      </c>
      <c r="M12821" s="61">
        <f>VLOOKUP(H12821,zdroj!C:F,4,0)</f>
        <v>0</v>
      </c>
      <c r="N12821" s="61" t="str">
        <f t="shared" si="400"/>
        <v>katB</v>
      </c>
      <c r="P12821" s="73" t="str">
        <f t="shared" si="401"/>
        <v/>
      </c>
      <c r="Q12821" s="61" t="s">
        <v>30</v>
      </c>
    </row>
    <row r="12822" spans="8:17" x14ac:dyDescent="0.25">
      <c r="H12822" s="59">
        <v>138266</v>
      </c>
      <c r="I12822" s="59" t="s">
        <v>69</v>
      </c>
      <c r="J12822" s="59">
        <v>77804473</v>
      </c>
      <c r="K12822" s="59" t="s">
        <v>13324</v>
      </c>
      <c r="L12822" s="61" t="s">
        <v>113</v>
      </c>
      <c r="M12822" s="61">
        <f>VLOOKUP(H12822,zdroj!C:F,4,0)</f>
        <v>0</v>
      </c>
      <c r="N12822" s="61" t="str">
        <f t="shared" si="400"/>
        <v>katB</v>
      </c>
      <c r="P12822" s="73" t="str">
        <f t="shared" si="401"/>
        <v/>
      </c>
      <c r="Q12822" s="61" t="s">
        <v>30</v>
      </c>
    </row>
    <row r="12823" spans="8:17" x14ac:dyDescent="0.25">
      <c r="H12823" s="59">
        <v>138282</v>
      </c>
      <c r="I12823" s="59" t="s">
        <v>72</v>
      </c>
      <c r="J12823" s="59">
        <v>18459421</v>
      </c>
      <c r="K12823" s="59" t="s">
        <v>13325</v>
      </c>
      <c r="L12823" s="61" t="s">
        <v>114</v>
      </c>
      <c r="M12823" s="61">
        <f>VLOOKUP(H12823,zdroj!C:F,4,0)</f>
        <v>0</v>
      </c>
      <c r="N12823" s="61" t="str">
        <f t="shared" si="400"/>
        <v>katC</v>
      </c>
      <c r="P12823" s="73" t="str">
        <f t="shared" si="401"/>
        <v/>
      </c>
      <c r="Q12823" s="61" t="s">
        <v>33</v>
      </c>
    </row>
    <row r="12824" spans="8:17" x14ac:dyDescent="0.25">
      <c r="H12824" s="59">
        <v>138282</v>
      </c>
      <c r="I12824" s="59" t="s">
        <v>72</v>
      </c>
      <c r="J12824" s="59">
        <v>18459439</v>
      </c>
      <c r="K12824" s="59" t="s">
        <v>13326</v>
      </c>
      <c r="L12824" s="61" t="s">
        <v>81</v>
      </c>
      <c r="M12824" s="61">
        <f>VLOOKUP(H12824,zdroj!C:F,4,0)</f>
        <v>0</v>
      </c>
      <c r="N12824" s="61" t="str">
        <f t="shared" si="400"/>
        <v>-</v>
      </c>
      <c r="P12824" s="73" t="str">
        <f t="shared" si="401"/>
        <v/>
      </c>
      <c r="Q12824" s="61" t="s">
        <v>86</v>
      </c>
    </row>
    <row r="12825" spans="8:17" x14ac:dyDescent="0.25">
      <c r="H12825" s="59">
        <v>138282</v>
      </c>
      <c r="I12825" s="59" t="s">
        <v>72</v>
      </c>
      <c r="J12825" s="59">
        <v>18459455</v>
      </c>
      <c r="K12825" s="59" t="s">
        <v>13327</v>
      </c>
      <c r="L12825" s="61" t="s">
        <v>81</v>
      </c>
      <c r="M12825" s="61">
        <f>VLOOKUP(H12825,zdroj!C:F,4,0)</f>
        <v>0</v>
      </c>
      <c r="N12825" s="61" t="str">
        <f t="shared" si="400"/>
        <v>-</v>
      </c>
      <c r="P12825" s="73" t="str">
        <f t="shared" si="401"/>
        <v/>
      </c>
      <c r="Q12825" s="61" t="s">
        <v>86</v>
      </c>
    </row>
    <row r="12826" spans="8:17" x14ac:dyDescent="0.25">
      <c r="H12826" s="59">
        <v>138282</v>
      </c>
      <c r="I12826" s="59" t="s">
        <v>72</v>
      </c>
      <c r="J12826" s="59">
        <v>18459463</v>
      </c>
      <c r="K12826" s="59" t="s">
        <v>13328</v>
      </c>
      <c r="L12826" s="61" t="s">
        <v>81</v>
      </c>
      <c r="M12826" s="61">
        <f>VLOOKUP(H12826,zdroj!C:F,4,0)</f>
        <v>0</v>
      </c>
      <c r="N12826" s="61" t="str">
        <f t="shared" si="400"/>
        <v>-</v>
      </c>
      <c r="P12826" s="73" t="str">
        <f t="shared" si="401"/>
        <v/>
      </c>
      <c r="Q12826" s="61" t="s">
        <v>86</v>
      </c>
    </row>
    <row r="12827" spans="8:17" x14ac:dyDescent="0.25">
      <c r="H12827" s="59">
        <v>138282</v>
      </c>
      <c r="I12827" s="59" t="s">
        <v>72</v>
      </c>
      <c r="J12827" s="59">
        <v>18459471</v>
      </c>
      <c r="K12827" s="59" t="s">
        <v>13329</v>
      </c>
      <c r="L12827" s="61" t="s">
        <v>81</v>
      </c>
      <c r="M12827" s="61">
        <f>VLOOKUP(H12827,zdroj!C:F,4,0)</f>
        <v>0</v>
      </c>
      <c r="N12827" s="61" t="str">
        <f t="shared" si="400"/>
        <v>-</v>
      </c>
      <c r="P12827" s="73" t="str">
        <f t="shared" si="401"/>
        <v/>
      </c>
      <c r="Q12827" s="61" t="s">
        <v>86</v>
      </c>
    </row>
    <row r="12828" spans="8:17" x14ac:dyDescent="0.25">
      <c r="H12828" s="59">
        <v>138282</v>
      </c>
      <c r="I12828" s="59" t="s">
        <v>72</v>
      </c>
      <c r="J12828" s="59">
        <v>18459480</v>
      </c>
      <c r="K12828" s="59" t="s">
        <v>13330</v>
      </c>
      <c r="L12828" s="61" t="s">
        <v>81</v>
      </c>
      <c r="M12828" s="61">
        <f>VLOOKUP(H12828,zdroj!C:F,4,0)</f>
        <v>0</v>
      </c>
      <c r="N12828" s="61" t="str">
        <f t="shared" si="400"/>
        <v>-</v>
      </c>
      <c r="P12828" s="73" t="str">
        <f t="shared" si="401"/>
        <v/>
      </c>
      <c r="Q12828" s="61" t="s">
        <v>86</v>
      </c>
    </row>
    <row r="12829" spans="8:17" x14ac:dyDescent="0.25">
      <c r="H12829" s="59">
        <v>138282</v>
      </c>
      <c r="I12829" s="59" t="s">
        <v>72</v>
      </c>
      <c r="J12829" s="59">
        <v>18459498</v>
      </c>
      <c r="K12829" s="59" t="s">
        <v>13331</v>
      </c>
      <c r="L12829" s="61" t="s">
        <v>81</v>
      </c>
      <c r="M12829" s="61">
        <f>VLOOKUP(H12829,zdroj!C:F,4,0)</f>
        <v>0</v>
      </c>
      <c r="N12829" s="61" t="str">
        <f t="shared" si="400"/>
        <v>-</v>
      </c>
      <c r="P12829" s="73" t="str">
        <f t="shared" si="401"/>
        <v/>
      </c>
      <c r="Q12829" s="61" t="s">
        <v>86</v>
      </c>
    </row>
    <row r="12830" spans="8:17" x14ac:dyDescent="0.25">
      <c r="H12830" s="59">
        <v>138282</v>
      </c>
      <c r="I12830" s="59" t="s">
        <v>72</v>
      </c>
      <c r="J12830" s="59">
        <v>18459501</v>
      </c>
      <c r="K12830" s="59" t="s">
        <v>13332</v>
      </c>
      <c r="L12830" s="61" t="s">
        <v>81</v>
      </c>
      <c r="M12830" s="61">
        <f>VLOOKUP(H12830,zdroj!C:F,4,0)</f>
        <v>0</v>
      </c>
      <c r="N12830" s="61" t="str">
        <f t="shared" si="400"/>
        <v>-</v>
      </c>
      <c r="P12830" s="73" t="str">
        <f t="shared" si="401"/>
        <v/>
      </c>
      <c r="Q12830" s="61" t="s">
        <v>86</v>
      </c>
    </row>
    <row r="12831" spans="8:17" x14ac:dyDescent="0.25">
      <c r="H12831" s="59">
        <v>138282</v>
      </c>
      <c r="I12831" s="59" t="s">
        <v>72</v>
      </c>
      <c r="J12831" s="59">
        <v>18459510</v>
      </c>
      <c r="K12831" s="59" t="s">
        <v>13333</v>
      </c>
      <c r="L12831" s="61" t="s">
        <v>81</v>
      </c>
      <c r="M12831" s="61">
        <f>VLOOKUP(H12831,zdroj!C:F,4,0)</f>
        <v>0</v>
      </c>
      <c r="N12831" s="61" t="str">
        <f t="shared" si="400"/>
        <v>-</v>
      </c>
      <c r="P12831" s="73" t="str">
        <f t="shared" si="401"/>
        <v/>
      </c>
      <c r="Q12831" s="61" t="s">
        <v>86</v>
      </c>
    </row>
    <row r="12832" spans="8:17" x14ac:dyDescent="0.25">
      <c r="H12832" s="59">
        <v>138282</v>
      </c>
      <c r="I12832" s="59" t="s">
        <v>72</v>
      </c>
      <c r="J12832" s="59">
        <v>18459528</v>
      </c>
      <c r="K12832" s="59" t="s">
        <v>13334</v>
      </c>
      <c r="L12832" s="61" t="s">
        <v>81</v>
      </c>
      <c r="M12832" s="61">
        <f>VLOOKUP(H12832,zdroj!C:F,4,0)</f>
        <v>0</v>
      </c>
      <c r="N12832" s="61" t="str">
        <f t="shared" si="400"/>
        <v>-</v>
      </c>
      <c r="P12832" s="73" t="str">
        <f t="shared" si="401"/>
        <v/>
      </c>
      <c r="Q12832" s="61" t="s">
        <v>86</v>
      </c>
    </row>
    <row r="12833" spans="8:17" x14ac:dyDescent="0.25">
      <c r="H12833" s="59">
        <v>138282</v>
      </c>
      <c r="I12833" s="59" t="s">
        <v>72</v>
      </c>
      <c r="J12833" s="59">
        <v>18459536</v>
      </c>
      <c r="K12833" s="59" t="s">
        <v>13335</v>
      </c>
      <c r="L12833" s="61" t="s">
        <v>81</v>
      </c>
      <c r="M12833" s="61">
        <f>VLOOKUP(H12833,zdroj!C:F,4,0)</f>
        <v>0</v>
      </c>
      <c r="N12833" s="61" t="str">
        <f t="shared" si="400"/>
        <v>-</v>
      </c>
      <c r="P12833" s="73" t="str">
        <f t="shared" si="401"/>
        <v/>
      </c>
      <c r="Q12833" s="61" t="s">
        <v>86</v>
      </c>
    </row>
    <row r="12834" spans="8:17" x14ac:dyDescent="0.25">
      <c r="H12834" s="59">
        <v>138282</v>
      </c>
      <c r="I12834" s="59" t="s">
        <v>72</v>
      </c>
      <c r="J12834" s="59">
        <v>18459544</v>
      </c>
      <c r="K12834" s="59" t="s">
        <v>13336</v>
      </c>
      <c r="L12834" s="61" t="s">
        <v>81</v>
      </c>
      <c r="M12834" s="61">
        <f>VLOOKUP(H12834,zdroj!C:F,4,0)</f>
        <v>0</v>
      </c>
      <c r="N12834" s="61" t="str">
        <f t="shared" si="400"/>
        <v>-</v>
      </c>
      <c r="P12834" s="73" t="str">
        <f t="shared" si="401"/>
        <v/>
      </c>
      <c r="Q12834" s="61" t="s">
        <v>86</v>
      </c>
    </row>
    <row r="12835" spans="8:17" x14ac:dyDescent="0.25">
      <c r="H12835" s="59">
        <v>138282</v>
      </c>
      <c r="I12835" s="59" t="s">
        <v>72</v>
      </c>
      <c r="J12835" s="59">
        <v>18459552</v>
      </c>
      <c r="K12835" s="59" t="s">
        <v>13337</v>
      </c>
      <c r="L12835" s="61" t="s">
        <v>81</v>
      </c>
      <c r="M12835" s="61">
        <f>VLOOKUP(H12835,zdroj!C:F,4,0)</f>
        <v>0</v>
      </c>
      <c r="N12835" s="61" t="str">
        <f t="shared" si="400"/>
        <v>-</v>
      </c>
      <c r="P12835" s="73" t="str">
        <f t="shared" si="401"/>
        <v/>
      </c>
      <c r="Q12835" s="61" t="s">
        <v>86</v>
      </c>
    </row>
    <row r="12836" spans="8:17" x14ac:dyDescent="0.25">
      <c r="H12836" s="59">
        <v>138282</v>
      </c>
      <c r="I12836" s="59" t="s">
        <v>72</v>
      </c>
      <c r="J12836" s="59">
        <v>18459561</v>
      </c>
      <c r="K12836" s="59" t="s">
        <v>13338</v>
      </c>
      <c r="L12836" s="61" t="s">
        <v>81</v>
      </c>
      <c r="M12836" s="61">
        <f>VLOOKUP(H12836,zdroj!C:F,4,0)</f>
        <v>0</v>
      </c>
      <c r="N12836" s="61" t="str">
        <f t="shared" si="400"/>
        <v>-</v>
      </c>
      <c r="P12836" s="73" t="str">
        <f t="shared" si="401"/>
        <v/>
      </c>
      <c r="Q12836" s="61" t="s">
        <v>86</v>
      </c>
    </row>
    <row r="12837" spans="8:17" x14ac:dyDescent="0.25">
      <c r="H12837" s="59">
        <v>138282</v>
      </c>
      <c r="I12837" s="59" t="s">
        <v>72</v>
      </c>
      <c r="J12837" s="59">
        <v>18459579</v>
      </c>
      <c r="K12837" s="59" t="s">
        <v>13339</v>
      </c>
      <c r="L12837" s="61" t="s">
        <v>81</v>
      </c>
      <c r="M12837" s="61">
        <f>VLOOKUP(H12837,zdroj!C:F,4,0)</f>
        <v>0</v>
      </c>
      <c r="N12837" s="61" t="str">
        <f t="shared" si="400"/>
        <v>-</v>
      </c>
      <c r="P12837" s="73" t="str">
        <f t="shared" si="401"/>
        <v/>
      </c>
      <c r="Q12837" s="61" t="s">
        <v>86</v>
      </c>
    </row>
    <row r="12838" spans="8:17" x14ac:dyDescent="0.25">
      <c r="H12838" s="59">
        <v>138282</v>
      </c>
      <c r="I12838" s="59" t="s">
        <v>72</v>
      </c>
      <c r="J12838" s="59">
        <v>18459587</v>
      </c>
      <c r="K12838" s="59" t="s">
        <v>13340</v>
      </c>
      <c r="L12838" s="61" t="s">
        <v>81</v>
      </c>
      <c r="M12838" s="61">
        <f>VLOOKUP(H12838,zdroj!C:F,4,0)</f>
        <v>0</v>
      </c>
      <c r="N12838" s="61" t="str">
        <f t="shared" si="400"/>
        <v>-</v>
      </c>
      <c r="P12838" s="73" t="str">
        <f t="shared" si="401"/>
        <v/>
      </c>
      <c r="Q12838" s="61" t="s">
        <v>86</v>
      </c>
    </row>
    <row r="12839" spans="8:17" x14ac:dyDescent="0.25">
      <c r="H12839" s="59">
        <v>138282</v>
      </c>
      <c r="I12839" s="59" t="s">
        <v>72</v>
      </c>
      <c r="J12839" s="59">
        <v>18459595</v>
      </c>
      <c r="K12839" s="59" t="s">
        <v>13341</v>
      </c>
      <c r="L12839" s="61" t="s">
        <v>81</v>
      </c>
      <c r="M12839" s="61">
        <f>VLOOKUP(H12839,zdroj!C:F,4,0)</f>
        <v>0</v>
      </c>
      <c r="N12839" s="61" t="str">
        <f t="shared" si="400"/>
        <v>-</v>
      </c>
      <c r="P12839" s="73" t="str">
        <f t="shared" si="401"/>
        <v/>
      </c>
      <c r="Q12839" s="61" t="s">
        <v>86</v>
      </c>
    </row>
    <row r="12840" spans="8:17" x14ac:dyDescent="0.25">
      <c r="H12840" s="59">
        <v>138282</v>
      </c>
      <c r="I12840" s="59" t="s">
        <v>72</v>
      </c>
      <c r="J12840" s="59">
        <v>18459609</v>
      </c>
      <c r="K12840" s="59" t="s">
        <v>13342</v>
      </c>
      <c r="L12840" s="61" t="s">
        <v>81</v>
      </c>
      <c r="M12840" s="61">
        <f>VLOOKUP(H12840,zdroj!C:F,4,0)</f>
        <v>0</v>
      </c>
      <c r="N12840" s="61" t="str">
        <f t="shared" si="400"/>
        <v>-</v>
      </c>
      <c r="P12840" s="73" t="str">
        <f t="shared" si="401"/>
        <v/>
      </c>
      <c r="Q12840" s="61" t="s">
        <v>86</v>
      </c>
    </row>
    <row r="12841" spans="8:17" x14ac:dyDescent="0.25">
      <c r="H12841" s="59">
        <v>138282</v>
      </c>
      <c r="I12841" s="59" t="s">
        <v>72</v>
      </c>
      <c r="J12841" s="59">
        <v>18459617</v>
      </c>
      <c r="K12841" s="59" t="s">
        <v>13343</v>
      </c>
      <c r="L12841" s="61" t="s">
        <v>81</v>
      </c>
      <c r="M12841" s="61">
        <f>VLOOKUP(H12841,zdroj!C:F,4,0)</f>
        <v>0</v>
      </c>
      <c r="N12841" s="61" t="str">
        <f t="shared" si="400"/>
        <v>-</v>
      </c>
      <c r="P12841" s="73" t="str">
        <f t="shared" si="401"/>
        <v/>
      </c>
      <c r="Q12841" s="61" t="s">
        <v>86</v>
      </c>
    </row>
    <row r="12842" spans="8:17" x14ac:dyDescent="0.25">
      <c r="H12842" s="59">
        <v>138282</v>
      </c>
      <c r="I12842" s="59" t="s">
        <v>72</v>
      </c>
      <c r="J12842" s="59">
        <v>18459625</v>
      </c>
      <c r="K12842" s="59" t="s">
        <v>13344</v>
      </c>
      <c r="L12842" s="61" t="s">
        <v>81</v>
      </c>
      <c r="M12842" s="61">
        <f>VLOOKUP(H12842,zdroj!C:F,4,0)</f>
        <v>0</v>
      </c>
      <c r="N12842" s="61" t="str">
        <f t="shared" si="400"/>
        <v>-</v>
      </c>
      <c r="P12842" s="73" t="str">
        <f t="shared" si="401"/>
        <v/>
      </c>
      <c r="Q12842" s="61" t="s">
        <v>86</v>
      </c>
    </row>
    <row r="12843" spans="8:17" x14ac:dyDescent="0.25">
      <c r="H12843" s="59">
        <v>138282</v>
      </c>
      <c r="I12843" s="59" t="s">
        <v>72</v>
      </c>
      <c r="J12843" s="59">
        <v>18459633</v>
      </c>
      <c r="K12843" s="59" t="s">
        <v>13345</v>
      </c>
      <c r="L12843" s="61" t="s">
        <v>81</v>
      </c>
      <c r="M12843" s="61">
        <f>VLOOKUP(H12843,zdroj!C:F,4,0)</f>
        <v>0</v>
      </c>
      <c r="N12843" s="61" t="str">
        <f t="shared" si="400"/>
        <v>-</v>
      </c>
      <c r="P12843" s="73" t="str">
        <f t="shared" si="401"/>
        <v/>
      </c>
      <c r="Q12843" s="61" t="s">
        <v>86</v>
      </c>
    </row>
    <row r="12844" spans="8:17" x14ac:dyDescent="0.25">
      <c r="H12844" s="59">
        <v>138282</v>
      </c>
      <c r="I12844" s="59" t="s">
        <v>72</v>
      </c>
      <c r="J12844" s="59">
        <v>18459641</v>
      </c>
      <c r="K12844" s="59" t="s">
        <v>13346</v>
      </c>
      <c r="L12844" s="61" t="s">
        <v>81</v>
      </c>
      <c r="M12844" s="61">
        <f>VLOOKUP(H12844,zdroj!C:F,4,0)</f>
        <v>0</v>
      </c>
      <c r="N12844" s="61" t="str">
        <f t="shared" si="400"/>
        <v>-</v>
      </c>
      <c r="P12844" s="73" t="str">
        <f t="shared" si="401"/>
        <v/>
      </c>
      <c r="Q12844" s="61" t="s">
        <v>86</v>
      </c>
    </row>
    <row r="12845" spans="8:17" x14ac:dyDescent="0.25">
      <c r="H12845" s="59">
        <v>138282</v>
      </c>
      <c r="I12845" s="59" t="s">
        <v>72</v>
      </c>
      <c r="J12845" s="59">
        <v>18459650</v>
      </c>
      <c r="K12845" s="59" t="s">
        <v>13347</v>
      </c>
      <c r="L12845" s="61" t="s">
        <v>81</v>
      </c>
      <c r="M12845" s="61">
        <f>VLOOKUP(H12845,zdroj!C:F,4,0)</f>
        <v>0</v>
      </c>
      <c r="N12845" s="61" t="str">
        <f t="shared" si="400"/>
        <v>-</v>
      </c>
      <c r="P12845" s="73" t="str">
        <f t="shared" si="401"/>
        <v/>
      </c>
      <c r="Q12845" s="61" t="s">
        <v>86</v>
      </c>
    </row>
    <row r="12846" spans="8:17" x14ac:dyDescent="0.25">
      <c r="H12846" s="59">
        <v>138282</v>
      </c>
      <c r="I12846" s="59" t="s">
        <v>72</v>
      </c>
      <c r="J12846" s="59">
        <v>18459668</v>
      </c>
      <c r="K12846" s="59" t="s">
        <v>13348</v>
      </c>
      <c r="L12846" s="61" t="s">
        <v>81</v>
      </c>
      <c r="M12846" s="61">
        <f>VLOOKUP(H12846,zdroj!C:F,4,0)</f>
        <v>0</v>
      </c>
      <c r="N12846" s="61" t="str">
        <f t="shared" si="400"/>
        <v>-</v>
      </c>
      <c r="P12846" s="73" t="str">
        <f t="shared" si="401"/>
        <v/>
      </c>
      <c r="Q12846" s="61" t="s">
        <v>86</v>
      </c>
    </row>
    <row r="12847" spans="8:17" x14ac:dyDescent="0.25">
      <c r="H12847" s="59">
        <v>138282</v>
      </c>
      <c r="I12847" s="59" t="s">
        <v>72</v>
      </c>
      <c r="J12847" s="59">
        <v>18459676</v>
      </c>
      <c r="K12847" s="59" t="s">
        <v>13349</v>
      </c>
      <c r="L12847" s="61" t="s">
        <v>81</v>
      </c>
      <c r="M12847" s="61">
        <f>VLOOKUP(H12847,zdroj!C:F,4,0)</f>
        <v>0</v>
      </c>
      <c r="N12847" s="61" t="str">
        <f t="shared" si="400"/>
        <v>-</v>
      </c>
      <c r="P12847" s="73" t="str">
        <f t="shared" si="401"/>
        <v/>
      </c>
      <c r="Q12847" s="61" t="s">
        <v>86</v>
      </c>
    </row>
    <row r="12848" spans="8:17" x14ac:dyDescent="0.25">
      <c r="H12848" s="59">
        <v>138282</v>
      </c>
      <c r="I12848" s="59" t="s">
        <v>72</v>
      </c>
      <c r="J12848" s="59">
        <v>18459684</v>
      </c>
      <c r="K12848" s="59" t="s">
        <v>13350</v>
      </c>
      <c r="L12848" s="61" t="s">
        <v>81</v>
      </c>
      <c r="M12848" s="61">
        <f>VLOOKUP(H12848,zdroj!C:F,4,0)</f>
        <v>0</v>
      </c>
      <c r="N12848" s="61" t="str">
        <f t="shared" si="400"/>
        <v>-</v>
      </c>
      <c r="P12848" s="73" t="str">
        <f t="shared" si="401"/>
        <v/>
      </c>
      <c r="Q12848" s="61" t="s">
        <v>86</v>
      </c>
    </row>
    <row r="12849" spans="8:17" x14ac:dyDescent="0.25">
      <c r="H12849" s="59">
        <v>138282</v>
      </c>
      <c r="I12849" s="59" t="s">
        <v>72</v>
      </c>
      <c r="J12849" s="59">
        <v>18459692</v>
      </c>
      <c r="K12849" s="59" t="s">
        <v>13351</v>
      </c>
      <c r="L12849" s="61" t="s">
        <v>81</v>
      </c>
      <c r="M12849" s="61">
        <f>VLOOKUP(H12849,zdroj!C:F,4,0)</f>
        <v>0</v>
      </c>
      <c r="N12849" s="61" t="str">
        <f t="shared" si="400"/>
        <v>-</v>
      </c>
      <c r="P12849" s="73" t="str">
        <f t="shared" si="401"/>
        <v/>
      </c>
      <c r="Q12849" s="61" t="s">
        <v>86</v>
      </c>
    </row>
    <row r="12850" spans="8:17" x14ac:dyDescent="0.25">
      <c r="H12850" s="59">
        <v>138282</v>
      </c>
      <c r="I12850" s="59" t="s">
        <v>72</v>
      </c>
      <c r="J12850" s="59">
        <v>18459706</v>
      </c>
      <c r="K12850" s="59" t="s">
        <v>13352</v>
      </c>
      <c r="L12850" s="61" t="s">
        <v>81</v>
      </c>
      <c r="M12850" s="61">
        <f>VLOOKUP(H12850,zdroj!C:F,4,0)</f>
        <v>0</v>
      </c>
      <c r="N12850" s="61" t="str">
        <f t="shared" si="400"/>
        <v>-</v>
      </c>
      <c r="P12850" s="73" t="str">
        <f t="shared" si="401"/>
        <v/>
      </c>
      <c r="Q12850" s="61" t="s">
        <v>86</v>
      </c>
    </row>
    <row r="12851" spans="8:17" x14ac:dyDescent="0.25">
      <c r="H12851" s="59">
        <v>138282</v>
      </c>
      <c r="I12851" s="59" t="s">
        <v>72</v>
      </c>
      <c r="J12851" s="59">
        <v>18459714</v>
      </c>
      <c r="K12851" s="59" t="s">
        <v>13353</v>
      </c>
      <c r="L12851" s="61" t="s">
        <v>81</v>
      </c>
      <c r="M12851" s="61">
        <f>VLOOKUP(H12851,zdroj!C:F,4,0)</f>
        <v>0</v>
      </c>
      <c r="N12851" s="61" t="str">
        <f t="shared" si="400"/>
        <v>-</v>
      </c>
      <c r="P12851" s="73" t="str">
        <f t="shared" si="401"/>
        <v/>
      </c>
      <c r="Q12851" s="61" t="s">
        <v>86</v>
      </c>
    </row>
    <row r="12852" spans="8:17" x14ac:dyDescent="0.25">
      <c r="H12852" s="59">
        <v>138282</v>
      </c>
      <c r="I12852" s="59" t="s">
        <v>72</v>
      </c>
      <c r="J12852" s="59">
        <v>18459722</v>
      </c>
      <c r="K12852" s="59" t="s">
        <v>13354</v>
      </c>
      <c r="L12852" s="61" t="s">
        <v>81</v>
      </c>
      <c r="M12852" s="61">
        <f>VLOOKUP(H12852,zdroj!C:F,4,0)</f>
        <v>0</v>
      </c>
      <c r="N12852" s="61" t="str">
        <f t="shared" si="400"/>
        <v>-</v>
      </c>
      <c r="P12852" s="73" t="str">
        <f t="shared" si="401"/>
        <v/>
      </c>
      <c r="Q12852" s="61" t="s">
        <v>86</v>
      </c>
    </row>
    <row r="12853" spans="8:17" x14ac:dyDescent="0.25">
      <c r="H12853" s="59">
        <v>138282</v>
      </c>
      <c r="I12853" s="59" t="s">
        <v>72</v>
      </c>
      <c r="J12853" s="59">
        <v>18459749</v>
      </c>
      <c r="K12853" s="59" t="s">
        <v>13355</v>
      </c>
      <c r="L12853" s="61" t="s">
        <v>81</v>
      </c>
      <c r="M12853" s="61">
        <f>VLOOKUP(H12853,zdroj!C:F,4,0)</f>
        <v>0</v>
      </c>
      <c r="N12853" s="61" t="str">
        <f t="shared" si="400"/>
        <v>-</v>
      </c>
      <c r="P12853" s="73" t="str">
        <f t="shared" si="401"/>
        <v/>
      </c>
      <c r="Q12853" s="61" t="s">
        <v>86</v>
      </c>
    </row>
    <row r="12854" spans="8:17" x14ac:dyDescent="0.25">
      <c r="H12854" s="59">
        <v>138282</v>
      </c>
      <c r="I12854" s="59" t="s">
        <v>72</v>
      </c>
      <c r="J12854" s="59">
        <v>18459757</v>
      </c>
      <c r="K12854" s="59" t="s">
        <v>13356</v>
      </c>
      <c r="L12854" s="61" t="s">
        <v>81</v>
      </c>
      <c r="M12854" s="61">
        <f>VLOOKUP(H12854,zdroj!C:F,4,0)</f>
        <v>0</v>
      </c>
      <c r="N12854" s="61" t="str">
        <f t="shared" si="400"/>
        <v>-</v>
      </c>
      <c r="P12854" s="73" t="str">
        <f t="shared" si="401"/>
        <v/>
      </c>
      <c r="Q12854" s="61" t="s">
        <v>86</v>
      </c>
    </row>
    <row r="12855" spans="8:17" x14ac:dyDescent="0.25">
      <c r="H12855" s="59">
        <v>138282</v>
      </c>
      <c r="I12855" s="59" t="s">
        <v>72</v>
      </c>
      <c r="J12855" s="59">
        <v>18459765</v>
      </c>
      <c r="K12855" s="59" t="s">
        <v>13357</v>
      </c>
      <c r="L12855" s="61" t="s">
        <v>81</v>
      </c>
      <c r="M12855" s="61">
        <f>VLOOKUP(H12855,zdroj!C:F,4,0)</f>
        <v>0</v>
      </c>
      <c r="N12855" s="61" t="str">
        <f t="shared" si="400"/>
        <v>-</v>
      </c>
      <c r="P12855" s="73" t="str">
        <f t="shared" si="401"/>
        <v/>
      </c>
      <c r="Q12855" s="61" t="s">
        <v>86</v>
      </c>
    </row>
    <row r="12856" spans="8:17" x14ac:dyDescent="0.25">
      <c r="H12856" s="59">
        <v>138282</v>
      </c>
      <c r="I12856" s="59" t="s">
        <v>72</v>
      </c>
      <c r="J12856" s="59">
        <v>18459773</v>
      </c>
      <c r="K12856" s="59" t="s">
        <v>13358</v>
      </c>
      <c r="L12856" s="61" t="s">
        <v>81</v>
      </c>
      <c r="M12856" s="61">
        <f>VLOOKUP(H12856,zdroj!C:F,4,0)</f>
        <v>0</v>
      </c>
      <c r="N12856" s="61" t="str">
        <f t="shared" si="400"/>
        <v>-</v>
      </c>
      <c r="P12856" s="73" t="str">
        <f t="shared" si="401"/>
        <v/>
      </c>
      <c r="Q12856" s="61" t="s">
        <v>86</v>
      </c>
    </row>
    <row r="12857" spans="8:17" x14ac:dyDescent="0.25">
      <c r="H12857" s="59">
        <v>138282</v>
      </c>
      <c r="I12857" s="59" t="s">
        <v>72</v>
      </c>
      <c r="J12857" s="59">
        <v>18459781</v>
      </c>
      <c r="K12857" s="59" t="s">
        <v>13359</v>
      </c>
      <c r="L12857" s="61" t="s">
        <v>81</v>
      </c>
      <c r="M12857" s="61">
        <f>VLOOKUP(H12857,zdroj!C:F,4,0)</f>
        <v>0</v>
      </c>
      <c r="N12857" s="61" t="str">
        <f t="shared" si="400"/>
        <v>-</v>
      </c>
      <c r="P12857" s="73" t="str">
        <f t="shared" si="401"/>
        <v/>
      </c>
      <c r="Q12857" s="61" t="s">
        <v>86</v>
      </c>
    </row>
    <row r="12858" spans="8:17" x14ac:dyDescent="0.25">
      <c r="H12858" s="59">
        <v>138282</v>
      </c>
      <c r="I12858" s="59" t="s">
        <v>72</v>
      </c>
      <c r="J12858" s="59">
        <v>18459790</v>
      </c>
      <c r="K12858" s="59" t="s">
        <v>13360</v>
      </c>
      <c r="L12858" s="61" t="s">
        <v>81</v>
      </c>
      <c r="M12858" s="61">
        <f>VLOOKUP(H12858,zdroj!C:F,4,0)</f>
        <v>0</v>
      </c>
      <c r="N12858" s="61" t="str">
        <f t="shared" si="400"/>
        <v>-</v>
      </c>
      <c r="P12858" s="73" t="str">
        <f t="shared" si="401"/>
        <v/>
      </c>
      <c r="Q12858" s="61" t="s">
        <v>86</v>
      </c>
    </row>
    <row r="12859" spans="8:17" x14ac:dyDescent="0.25">
      <c r="H12859" s="59">
        <v>138282</v>
      </c>
      <c r="I12859" s="59" t="s">
        <v>72</v>
      </c>
      <c r="J12859" s="59">
        <v>18459803</v>
      </c>
      <c r="K12859" s="59" t="s">
        <v>13361</v>
      </c>
      <c r="L12859" s="61" t="s">
        <v>81</v>
      </c>
      <c r="M12859" s="61">
        <f>VLOOKUP(H12859,zdroj!C:F,4,0)</f>
        <v>0</v>
      </c>
      <c r="N12859" s="61" t="str">
        <f t="shared" si="400"/>
        <v>-</v>
      </c>
      <c r="P12859" s="73" t="str">
        <f t="shared" si="401"/>
        <v/>
      </c>
      <c r="Q12859" s="61" t="s">
        <v>86</v>
      </c>
    </row>
    <row r="12860" spans="8:17" x14ac:dyDescent="0.25">
      <c r="H12860" s="59">
        <v>138282</v>
      </c>
      <c r="I12860" s="59" t="s">
        <v>72</v>
      </c>
      <c r="J12860" s="59">
        <v>18459811</v>
      </c>
      <c r="K12860" s="59" t="s">
        <v>13362</v>
      </c>
      <c r="L12860" s="61" t="s">
        <v>81</v>
      </c>
      <c r="M12860" s="61">
        <f>VLOOKUP(H12860,zdroj!C:F,4,0)</f>
        <v>0</v>
      </c>
      <c r="N12860" s="61" t="str">
        <f t="shared" si="400"/>
        <v>-</v>
      </c>
      <c r="P12860" s="73" t="str">
        <f t="shared" si="401"/>
        <v/>
      </c>
      <c r="Q12860" s="61" t="s">
        <v>86</v>
      </c>
    </row>
    <row r="12861" spans="8:17" x14ac:dyDescent="0.25">
      <c r="H12861" s="59">
        <v>138282</v>
      </c>
      <c r="I12861" s="59" t="s">
        <v>72</v>
      </c>
      <c r="J12861" s="59">
        <v>18459820</v>
      </c>
      <c r="K12861" s="59" t="s">
        <v>13363</v>
      </c>
      <c r="L12861" s="61" t="s">
        <v>81</v>
      </c>
      <c r="M12861" s="61">
        <f>VLOOKUP(H12861,zdroj!C:F,4,0)</f>
        <v>0</v>
      </c>
      <c r="N12861" s="61" t="str">
        <f t="shared" si="400"/>
        <v>-</v>
      </c>
      <c r="P12861" s="73" t="str">
        <f t="shared" si="401"/>
        <v/>
      </c>
      <c r="Q12861" s="61" t="s">
        <v>86</v>
      </c>
    </row>
    <row r="12862" spans="8:17" x14ac:dyDescent="0.25">
      <c r="H12862" s="59">
        <v>138282</v>
      </c>
      <c r="I12862" s="59" t="s">
        <v>72</v>
      </c>
      <c r="J12862" s="59">
        <v>18459838</v>
      </c>
      <c r="K12862" s="59" t="s">
        <v>13364</v>
      </c>
      <c r="L12862" s="61" t="s">
        <v>81</v>
      </c>
      <c r="M12862" s="61">
        <f>VLOOKUP(H12862,zdroj!C:F,4,0)</f>
        <v>0</v>
      </c>
      <c r="N12862" s="61" t="str">
        <f t="shared" si="400"/>
        <v>-</v>
      </c>
      <c r="P12862" s="73" t="str">
        <f t="shared" si="401"/>
        <v/>
      </c>
      <c r="Q12862" s="61" t="s">
        <v>86</v>
      </c>
    </row>
    <row r="12863" spans="8:17" x14ac:dyDescent="0.25">
      <c r="H12863" s="59">
        <v>138282</v>
      </c>
      <c r="I12863" s="59" t="s">
        <v>72</v>
      </c>
      <c r="J12863" s="59">
        <v>18459846</v>
      </c>
      <c r="K12863" s="59" t="s">
        <v>13365</v>
      </c>
      <c r="L12863" s="61" t="s">
        <v>81</v>
      </c>
      <c r="M12863" s="61">
        <f>VLOOKUP(H12863,zdroj!C:F,4,0)</f>
        <v>0</v>
      </c>
      <c r="N12863" s="61" t="str">
        <f t="shared" si="400"/>
        <v>-</v>
      </c>
      <c r="P12863" s="73" t="str">
        <f t="shared" si="401"/>
        <v/>
      </c>
      <c r="Q12863" s="61" t="s">
        <v>86</v>
      </c>
    </row>
    <row r="12864" spans="8:17" x14ac:dyDescent="0.25">
      <c r="H12864" s="59">
        <v>138282</v>
      </c>
      <c r="I12864" s="59" t="s">
        <v>72</v>
      </c>
      <c r="J12864" s="59">
        <v>18459854</v>
      </c>
      <c r="K12864" s="59" t="s">
        <v>13366</v>
      </c>
      <c r="L12864" s="61" t="s">
        <v>81</v>
      </c>
      <c r="M12864" s="61">
        <f>VLOOKUP(H12864,zdroj!C:F,4,0)</f>
        <v>0</v>
      </c>
      <c r="N12864" s="61" t="str">
        <f t="shared" si="400"/>
        <v>-</v>
      </c>
      <c r="P12864" s="73" t="str">
        <f t="shared" si="401"/>
        <v/>
      </c>
      <c r="Q12864" s="61" t="s">
        <v>86</v>
      </c>
    </row>
    <row r="12865" spans="8:17" x14ac:dyDescent="0.25">
      <c r="H12865" s="59">
        <v>138282</v>
      </c>
      <c r="I12865" s="59" t="s">
        <v>72</v>
      </c>
      <c r="J12865" s="59">
        <v>18459862</v>
      </c>
      <c r="K12865" s="59" t="s">
        <v>13367</v>
      </c>
      <c r="L12865" s="61" t="s">
        <v>81</v>
      </c>
      <c r="M12865" s="61">
        <f>VLOOKUP(H12865,zdroj!C:F,4,0)</f>
        <v>0</v>
      </c>
      <c r="N12865" s="61" t="str">
        <f t="shared" si="400"/>
        <v>-</v>
      </c>
      <c r="P12865" s="73" t="str">
        <f t="shared" si="401"/>
        <v/>
      </c>
      <c r="Q12865" s="61" t="s">
        <v>86</v>
      </c>
    </row>
    <row r="12866" spans="8:17" x14ac:dyDescent="0.25">
      <c r="H12866" s="59">
        <v>138282</v>
      </c>
      <c r="I12866" s="59" t="s">
        <v>72</v>
      </c>
      <c r="J12866" s="59">
        <v>18459871</v>
      </c>
      <c r="K12866" s="59" t="s">
        <v>13368</v>
      </c>
      <c r="L12866" s="61" t="s">
        <v>81</v>
      </c>
      <c r="M12866" s="61">
        <f>VLOOKUP(H12866,zdroj!C:F,4,0)</f>
        <v>0</v>
      </c>
      <c r="N12866" s="61" t="str">
        <f t="shared" si="400"/>
        <v>-</v>
      </c>
      <c r="P12866" s="73" t="str">
        <f t="shared" si="401"/>
        <v/>
      </c>
      <c r="Q12866" s="61" t="s">
        <v>86</v>
      </c>
    </row>
    <row r="12867" spans="8:17" x14ac:dyDescent="0.25">
      <c r="H12867" s="59">
        <v>138282</v>
      </c>
      <c r="I12867" s="59" t="s">
        <v>72</v>
      </c>
      <c r="J12867" s="59">
        <v>18459889</v>
      </c>
      <c r="K12867" s="59" t="s">
        <v>13369</v>
      </c>
      <c r="L12867" s="61" t="s">
        <v>81</v>
      </c>
      <c r="M12867" s="61">
        <f>VLOOKUP(H12867,zdroj!C:F,4,0)</f>
        <v>0</v>
      </c>
      <c r="N12867" s="61" t="str">
        <f t="shared" si="400"/>
        <v>-</v>
      </c>
      <c r="P12867" s="73" t="str">
        <f t="shared" si="401"/>
        <v/>
      </c>
      <c r="Q12867" s="61" t="s">
        <v>86</v>
      </c>
    </row>
    <row r="12868" spans="8:17" x14ac:dyDescent="0.25">
      <c r="H12868" s="59">
        <v>138282</v>
      </c>
      <c r="I12868" s="59" t="s">
        <v>72</v>
      </c>
      <c r="J12868" s="59">
        <v>18459897</v>
      </c>
      <c r="K12868" s="59" t="s">
        <v>13370</v>
      </c>
      <c r="L12868" s="61" t="s">
        <v>81</v>
      </c>
      <c r="M12868" s="61">
        <f>VLOOKUP(H12868,zdroj!C:F,4,0)</f>
        <v>0</v>
      </c>
      <c r="N12868" s="61" t="str">
        <f t="shared" si="400"/>
        <v>-</v>
      </c>
      <c r="P12868" s="73" t="str">
        <f t="shared" si="401"/>
        <v/>
      </c>
      <c r="Q12868" s="61" t="s">
        <v>86</v>
      </c>
    </row>
    <row r="12869" spans="8:17" x14ac:dyDescent="0.25">
      <c r="H12869" s="59">
        <v>138282</v>
      </c>
      <c r="I12869" s="59" t="s">
        <v>72</v>
      </c>
      <c r="J12869" s="59">
        <v>18459901</v>
      </c>
      <c r="K12869" s="59" t="s">
        <v>13371</v>
      </c>
      <c r="L12869" s="61" t="s">
        <v>81</v>
      </c>
      <c r="M12869" s="61">
        <f>VLOOKUP(H12869,zdroj!C:F,4,0)</f>
        <v>0</v>
      </c>
      <c r="N12869" s="61" t="str">
        <f t="shared" si="400"/>
        <v>-</v>
      </c>
      <c r="P12869" s="73" t="str">
        <f t="shared" si="401"/>
        <v/>
      </c>
      <c r="Q12869" s="61" t="s">
        <v>86</v>
      </c>
    </row>
    <row r="12870" spans="8:17" x14ac:dyDescent="0.25">
      <c r="H12870" s="59">
        <v>138282</v>
      </c>
      <c r="I12870" s="59" t="s">
        <v>72</v>
      </c>
      <c r="J12870" s="59">
        <v>18459919</v>
      </c>
      <c r="K12870" s="59" t="s">
        <v>13372</v>
      </c>
      <c r="L12870" s="61" t="s">
        <v>81</v>
      </c>
      <c r="M12870" s="61">
        <f>VLOOKUP(H12870,zdroj!C:F,4,0)</f>
        <v>0</v>
      </c>
      <c r="N12870" s="61" t="str">
        <f t="shared" si="400"/>
        <v>-</v>
      </c>
      <c r="P12870" s="73" t="str">
        <f t="shared" si="401"/>
        <v/>
      </c>
      <c r="Q12870" s="61" t="s">
        <v>86</v>
      </c>
    </row>
    <row r="12871" spans="8:17" x14ac:dyDescent="0.25">
      <c r="H12871" s="59">
        <v>138282</v>
      </c>
      <c r="I12871" s="59" t="s">
        <v>72</v>
      </c>
      <c r="J12871" s="59">
        <v>18459927</v>
      </c>
      <c r="K12871" s="59" t="s">
        <v>13373</v>
      </c>
      <c r="L12871" s="61" t="s">
        <v>81</v>
      </c>
      <c r="M12871" s="61">
        <f>VLOOKUP(H12871,zdroj!C:F,4,0)</f>
        <v>0</v>
      </c>
      <c r="N12871" s="61" t="str">
        <f t="shared" ref="N12871:N12934" si="402">IF(M12871="A",IF(L12871="katA","katB",L12871),L12871)</f>
        <v>-</v>
      </c>
      <c r="P12871" s="73" t="str">
        <f t="shared" ref="P12871:P12934" si="403">IF(O12871="A",1,"")</f>
        <v/>
      </c>
      <c r="Q12871" s="61" t="s">
        <v>86</v>
      </c>
    </row>
    <row r="12872" spans="8:17" x14ac:dyDescent="0.25">
      <c r="H12872" s="59">
        <v>138282</v>
      </c>
      <c r="I12872" s="59" t="s">
        <v>72</v>
      </c>
      <c r="J12872" s="59">
        <v>18459935</v>
      </c>
      <c r="K12872" s="59" t="s">
        <v>13374</v>
      </c>
      <c r="L12872" s="61" t="s">
        <v>81</v>
      </c>
      <c r="M12872" s="61">
        <f>VLOOKUP(H12872,zdroj!C:F,4,0)</f>
        <v>0</v>
      </c>
      <c r="N12872" s="61" t="str">
        <f t="shared" si="402"/>
        <v>-</v>
      </c>
      <c r="P12872" s="73" t="str">
        <f t="shared" si="403"/>
        <v/>
      </c>
      <c r="Q12872" s="61" t="s">
        <v>86</v>
      </c>
    </row>
    <row r="12873" spans="8:17" x14ac:dyDescent="0.25">
      <c r="H12873" s="59">
        <v>138282</v>
      </c>
      <c r="I12873" s="59" t="s">
        <v>72</v>
      </c>
      <c r="J12873" s="59">
        <v>18459943</v>
      </c>
      <c r="K12873" s="59" t="s">
        <v>13375</v>
      </c>
      <c r="L12873" s="61" t="s">
        <v>81</v>
      </c>
      <c r="M12873" s="61">
        <f>VLOOKUP(H12873,zdroj!C:F,4,0)</f>
        <v>0</v>
      </c>
      <c r="N12873" s="61" t="str">
        <f t="shared" si="402"/>
        <v>-</v>
      </c>
      <c r="P12873" s="73" t="str">
        <f t="shared" si="403"/>
        <v/>
      </c>
      <c r="Q12873" s="61" t="s">
        <v>86</v>
      </c>
    </row>
    <row r="12874" spans="8:17" x14ac:dyDescent="0.25">
      <c r="H12874" s="59">
        <v>138282</v>
      </c>
      <c r="I12874" s="59" t="s">
        <v>72</v>
      </c>
      <c r="J12874" s="59">
        <v>18459951</v>
      </c>
      <c r="K12874" s="59" t="s">
        <v>13376</v>
      </c>
      <c r="L12874" s="61" t="s">
        <v>81</v>
      </c>
      <c r="M12874" s="61">
        <f>VLOOKUP(H12874,zdroj!C:F,4,0)</f>
        <v>0</v>
      </c>
      <c r="N12874" s="61" t="str">
        <f t="shared" si="402"/>
        <v>-</v>
      </c>
      <c r="P12874" s="73" t="str">
        <f t="shared" si="403"/>
        <v/>
      </c>
      <c r="Q12874" s="61" t="s">
        <v>86</v>
      </c>
    </row>
    <row r="12875" spans="8:17" x14ac:dyDescent="0.25">
      <c r="H12875" s="59">
        <v>138282</v>
      </c>
      <c r="I12875" s="59" t="s">
        <v>72</v>
      </c>
      <c r="J12875" s="59">
        <v>18459960</v>
      </c>
      <c r="K12875" s="59" t="s">
        <v>13377</v>
      </c>
      <c r="L12875" s="61" t="s">
        <v>81</v>
      </c>
      <c r="M12875" s="61">
        <f>VLOOKUP(H12875,zdroj!C:F,4,0)</f>
        <v>0</v>
      </c>
      <c r="N12875" s="61" t="str">
        <f t="shared" si="402"/>
        <v>-</v>
      </c>
      <c r="P12875" s="73" t="str">
        <f t="shared" si="403"/>
        <v/>
      </c>
      <c r="Q12875" s="61" t="s">
        <v>86</v>
      </c>
    </row>
    <row r="12876" spans="8:17" x14ac:dyDescent="0.25">
      <c r="H12876" s="59">
        <v>138282</v>
      </c>
      <c r="I12876" s="59" t="s">
        <v>72</v>
      </c>
      <c r="J12876" s="59">
        <v>18459978</v>
      </c>
      <c r="K12876" s="59" t="s">
        <v>13378</v>
      </c>
      <c r="L12876" s="61" t="s">
        <v>81</v>
      </c>
      <c r="M12876" s="61">
        <f>VLOOKUP(H12876,zdroj!C:F,4,0)</f>
        <v>0</v>
      </c>
      <c r="N12876" s="61" t="str">
        <f t="shared" si="402"/>
        <v>-</v>
      </c>
      <c r="P12876" s="73" t="str">
        <f t="shared" si="403"/>
        <v/>
      </c>
      <c r="Q12876" s="61" t="s">
        <v>86</v>
      </c>
    </row>
    <row r="12877" spans="8:17" x14ac:dyDescent="0.25">
      <c r="H12877" s="59">
        <v>138282</v>
      </c>
      <c r="I12877" s="59" t="s">
        <v>72</v>
      </c>
      <c r="J12877" s="59">
        <v>18459986</v>
      </c>
      <c r="K12877" s="59" t="s">
        <v>13379</v>
      </c>
      <c r="L12877" s="61" t="s">
        <v>81</v>
      </c>
      <c r="M12877" s="61">
        <f>VLOOKUP(H12877,zdroj!C:F,4,0)</f>
        <v>0</v>
      </c>
      <c r="N12877" s="61" t="str">
        <f t="shared" si="402"/>
        <v>-</v>
      </c>
      <c r="P12877" s="73" t="str">
        <f t="shared" si="403"/>
        <v/>
      </c>
      <c r="Q12877" s="61" t="s">
        <v>86</v>
      </c>
    </row>
    <row r="12878" spans="8:17" x14ac:dyDescent="0.25">
      <c r="H12878" s="59">
        <v>138282</v>
      </c>
      <c r="I12878" s="59" t="s">
        <v>72</v>
      </c>
      <c r="J12878" s="59">
        <v>18459994</v>
      </c>
      <c r="K12878" s="59" t="s">
        <v>13380</v>
      </c>
      <c r="L12878" s="61" t="s">
        <v>81</v>
      </c>
      <c r="M12878" s="61">
        <f>VLOOKUP(H12878,zdroj!C:F,4,0)</f>
        <v>0</v>
      </c>
      <c r="N12878" s="61" t="str">
        <f t="shared" si="402"/>
        <v>-</v>
      </c>
      <c r="P12878" s="73" t="str">
        <f t="shared" si="403"/>
        <v/>
      </c>
      <c r="Q12878" s="61" t="s">
        <v>86</v>
      </c>
    </row>
    <row r="12879" spans="8:17" x14ac:dyDescent="0.25">
      <c r="H12879" s="59">
        <v>138282</v>
      </c>
      <c r="I12879" s="59" t="s">
        <v>72</v>
      </c>
      <c r="J12879" s="59">
        <v>18460003</v>
      </c>
      <c r="K12879" s="59" t="s">
        <v>13381</v>
      </c>
      <c r="L12879" s="61" t="s">
        <v>81</v>
      </c>
      <c r="M12879" s="61">
        <f>VLOOKUP(H12879,zdroj!C:F,4,0)</f>
        <v>0</v>
      </c>
      <c r="N12879" s="61" t="str">
        <f t="shared" si="402"/>
        <v>-</v>
      </c>
      <c r="P12879" s="73" t="str">
        <f t="shared" si="403"/>
        <v/>
      </c>
      <c r="Q12879" s="61" t="s">
        <v>86</v>
      </c>
    </row>
    <row r="12880" spans="8:17" x14ac:dyDescent="0.25">
      <c r="H12880" s="59">
        <v>138282</v>
      </c>
      <c r="I12880" s="59" t="s">
        <v>72</v>
      </c>
      <c r="J12880" s="59">
        <v>18460011</v>
      </c>
      <c r="K12880" s="59" t="s">
        <v>13382</v>
      </c>
      <c r="L12880" s="61" t="s">
        <v>81</v>
      </c>
      <c r="M12880" s="61">
        <f>VLOOKUP(H12880,zdroj!C:F,4,0)</f>
        <v>0</v>
      </c>
      <c r="N12880" s="61" t="str">
        <f t="shared" si="402"/>
        <v>-</v>
      </c>
      <c r="P12880" s="73" t="str">
        <f t="shared" si="403"/>
        <v/>
      </c>
      <c r="Q12880" s="61" t="s">
        <v>86</v>
      </c>
    </row>
    <row r="12881" spans="8:17" x14ac:dyDescent="0.25">
      <c r="H12881" s="59">
        <v>138282</v>
      </c>
      <c r="I12881" s="59" t="s">
        <v>72</v>
      </c>
      <c r="J12881" s="59">
        <v>18460020</v>
      </c>
      <c r="K12881" s="59" t="s">
        <v>13383</v>
      </c>
      <c r="L12881" s="61" t="s">
        <v>81</v>
      </c>
      <c r="M12881" s="61">
        <f>VLOOKUP(H12881,zdroj!C:F,4,0)</f>
        <v>0</v>
      </c>
      <c r="N12881" s="61" t="str">
        <f t="shared" si="402"/>
        <v>-</v>
      </c>
      <c r="P12881" s="73" t="str">
        <f t="shared" si="403"/>
        <v/>
      </c>
      <c r="Q12881" s="61" t="s">
        <v>86</v>
      </c>
    </row>
    <row r="12882" spans="8:17" x14ac:dyDescent="0.25">
      <c r="H12882" s="59">
        <v>138282</v>
      </c>
      <c r="I12882" s="59" t="s">
        <v>72</v>
      </c>
      <c r="J12882" s="59">
        <v>18460038</v>
      </c>
      <c r="K12882" s="59" t="s">
        <v>13384</v>
      </c>
      <c r="L12882" s="61" t="s">
        <v>81</v>
      </c>
      <c r="M12882" s="61">
        <f>VLOOKUP(H12882,zdroj!C:F,4,0)</f>
        <v>0</v>
      </c>
      <c r="N12882" s="61" t="str">
        <f t="shared" si="402"/>
        <v>-</v>
      </c>
      <c r="P12882" s="73" t="str">
        <f t="shared" si="403"/>
        <v/>
      </c>
      <c r="Q12882" s="61" t="s">
        <v>86</v>
      </c>
    </row>
    <row r="12883" spans="8:17" x14ac:dyDescent="0.25">
      <c r="H12883" s="59">
        <v>138282</v>
      </c>
      <c r="I12883" s="59" t="s">
        <v>72</v>
      </c>
      <c r="J12883" s="59">
        <v>18460046</v>
      </c>
      <c r="K12883" s="59" t="s">
        <v>13385</v>
      </c>
      <c r="L12883" s="61" t="s">
        <v>81</v>
      </c>
      <c r="M12883" s="61">
        <f>VLOOKUP(H12883,zdroj!C:F,4,0)</f>
        <v>0</v>
      </c>
      <c r="N12883" s="61" t="str">
        <f t="shared" si="402"/>
        <v>-</v>
      </c>
      <c r="P12883" s="73" t="str">
        <f t="shared" si="403"/>
        <v/>
      </c>
      <c r="Q12883" s="61" t="s">
        <v>86</v>
      </c>
    </row>
    <row r="12884" spans="8:17" x14ac:dyDescent="0.25">
      <c r="H12884" s="59">
        <v>138282</v>
      </c>
      <c r="I12884" s="59" t="s">
        <v>72</v>
      </c>
      <c r="J12884" s="59">
        <v>18460054</v>
      </c>
      <c r="K12884" s="59" t="s">
        <v>13386</v>
      </c>
      <c r="L12884" s="61" t="s">
        <v>81</v>
      </c>
      <c r="M12884" s="61">
        <f>VLOOKUP(H12884,zdroj!C:F,4,0)</f>
        <v>0</v>
      </c>
      <c r="N12884" s="61" t="str">
        <f t="shared" si="402"/>
        <v>-</v>
      </c>
      <c r="P12884" s="73" t="str">
        <f t="shared" si="403"/>
        <v/>
      </c>
      <c r="Q12884" s="61" t="s">
        <v>86</v>
      </c>
    </row>
    <row r="12885" spans="8:17" x14ac:dyDescent="0.25">
      <c r="H12885" s="59">
        <v>138282</v>
      </c>
      <c r="I12885" s="59" t="s">
        <v>72</v>
      </c>
      <c r="J12885" s="59">
        <v>18460062</v>
      </c>
      <c r="K12885" s="59" t="s">
        <v>13387</v>
      </c>
      <c r="L12885" s="61" t="s">
        <v>81</v>
      </c>
      <c r="M12885" s="61">
        <f>VLOOKUP(H12885,zdroj!C:F,4,0)</f>
        <v>0</v>
      </c>
      <c r="N12885" s="61" t="str">
        <f t="shared" si="402"/>
        <v>-</v>
      </c>
      <c r="P12885" s="73" t="str">
        <f t="shared" si="403"/>
        <v/>
      </c>
      <c r="Q12885" s="61" t="s">
        <v>86</v>
      </c>
    </row>
    <row r="12886" spans="8:17" x14ac:dyDescent="0.25">
      <c r="H12886" s="59">
        <v>138282</v>
      </c>
      <c r="I12886" s="59" t="s">
        <v>72</v>
      </c>
      <c r="J12886" s="59">
        <v>18460071</v>
      </c>
      <c r="K12886" s="59" t="s">
        <v>13388</v>
      </c>
      <c r="L12886" s="61" t="s">
        <v>81</v>
      </c>
      <c r="M12886" s="61">
        <f>VLOOKUP(H12886,zdroj!C:F,4,0)</f>
        <v>0</v>
      </c>
      <c r="N12886" s="61" t="str">
        <f t="shared" si="402"/>
        <v>-</v>
      </c>
      <c r="P12886" s="73" t="str">
        <f t="shared" si="403"/>
        <v/>
      </c>
      <c r="Q12886" s="61" t="s">
        <v>86</v>
      </c>
    </row>
    <row r="12887" spans="8:17" x14ac:dyDescent="0.25">
      <c r="H12887" s="59">
        <v>138282</v>
      </c>
      <c r="I12887" s="59" t="s">
        <v>72</v>
      </c>
      <c r="J12887" s="59">
        <v>18460089</v>
      </c>
      <c r="K12887" s="59" t="s">
        <v>13389</v>
      </c>
      <c r="L12887" s="61" t="s">
        <v>81</v>
      </c>
      <c r="M12887" s="61">
        <f>VLOOKUP(H12887,zdroj!C:F,4,0)</f>
        <v>0</v>
      </c>
      <c r="N12887" s="61" t="str">
        <f t="shared" si="402"/>
        <v>-</v>
      </c>
      <c r="P12887" s="73" t="str">
        <f t="shared" si="403"/>
        <v/>
      </c>
      <c r="Q12887" s="61" t="s">
        <v>86</v>
      </c>
    </row>
    <row r="12888" spans="8:17" x14ac:dyDescent="0.25">
      <c r="H12888" s="59">
        <v>138282</v>
      </c>
      <c r="I12888" s="59" t="s">
        <v>72</v>
      </c>
      <c r="J12888" s="59">
        <v>18460097</v>
      </c>
      <c r="K12888" s="59" t="s">
        <v>13390</v>
      </c>
      <c r="L12888" s="61" t="s">
        <v>81</v>
      </c>
      <c r="M12888" s="61">
        <f>VLOOKUP(H12888,zdroj!C:F,4,0)</f>
        <v>0</v>
      </c>
      <c r="N12888" s="61" t="str">
        <f t="shared" si="402"/>
        <v>-</v>
      </c>
      <c r="P12888" s="73" t="str">
        <f t="shared" si="403"/>
        <v/>
      </c>
      <c r="Q12888" s="61" t="s">
        <v>86</v>
      </c>
    </row>
    <row r="12889" spans="8:17" x14ac:dyDescent="0.25">
      <c r="H12889" s="59">
        <v>138282</v>
      </c>
      <c r="I12889" s="59" t="s">
        <v>72</v>
      </c>
      <c r="J12889" s="59">
        <v>18460101</v>
      </c>
      <c r="K12889" s="59" t="s">
        <v>13391</v>
      </c>
      <c r="L12889" s="61" t="s">
        <v>81</v>
      </c>
      <c r="M12889" s="61">
        <f>VLOOKUP(H12889,zdroj!C:F,4,0)</f>
        <v>0</v>
      </c>
      <c r="N12889" s="61" t="str">
        <f t="shared" si="402"/>
        <v>-</v>
      </c>
      <c r="P12889" s="73" t="str">
        <f t="shared" si="403"/>
        <v/>
      </c>
      <c r="Q12889" s="61" t="s">
        <v>86</v>
      </c>
    </row>
    <row r="12890" spans="8:17" x14ac:dyDescent="0.25">
      <c r="H12890" s="59">
        <v>138282</v>
      </c>
      <c r="I12890" s="59" t="s">
        <v>72</v>
      </c>
      <c r="J12890" s="59">
        <v>18460119</v>
      </c>
      <c r="K12890" s="59" t="s">
        <v>13392</v>
      </c>
      <c r="L12890" s="61" t="s">
        <v>81</v>
      </c>
      <c r="M12890" s="61">
        <f>VLOOKUP(H12890,zdroj!C:F,4,0)</f>
        <v>0</v>
      </c>
      <c r="N12890" s="61" t="str">
        <f t="shared" si="402"/>
        <v>-</v>
      </c>
      <c r="P12890" s="73" t="str">
        <f t="shared" si="403"/>
        <v/>
      </c>
      <c r="Q12890" s="61" t="s">
        <v>86</v>
      </c>
    </row>
    <row r="12891" spans="8:17" x14ac:dyDescent="0.25">
      <c r="H12891" s="59">
        <v>138282</v>
      </c>
      <c r="I12891" s="59" t="s">
        <v>72</v>
      </c>
      <c r="J12891" s="59">
        <v>18460127</v>
      </c>
      <c r="K12891" s="59" t="s">
        <v>13393</v>
      </c>
      <c r="L12891" s="61" t="s">
        <v>114</v>
      </c>
      <c r="M12891" s="61">
        <f>VLOOKUP(H12891,zdroj!C:F,4,0)</f>
        <v>0</v>
      </c>
      <c r="N12891" s="61" t="str">
        <f t="shared" si="402"/>
        <v>katC</v>
      </c>
      <c r="P12891" s="73" t="str">
        <f t="shared" si="403"/>
        <v/>
      </c>
      <c r="Q12891" s="61" t="s">
        <v>31</v>
      </c>
    </row>
    <row r="12892" spans="8:17" x14ac:dyDescent="0.25">
      <c r="H12892" s="59">
        <v>138282</v>
      </c>
      <c r="I12892" s="59" t="s">
        <v>72</v>
      </c>
      <c r="J12892" s="59">
        <v>18460135</v>
      </c>
      <c r="K12892" s="59" t="s">
        <v>13394</v>
      </c>
      <c r="L12892" s="61" t="s">
        <v>81</v>
      </c>
      <c r="M12892" s="61">
        <f>VLOOKUP(H12892,zdroj!C:F,4,0)</f>
        <v>0</v>
      </c>
      <c r="N12892" s="61" t="str">
        <f t="shared" si="402"/>
        <v>-</v>
      </c>
      <c r="P12892" s="73" t="str">
        <f t="shared" si="403"/>
        <v/>
      </c>
      <c r="Q12892" s="61" t="s">
        <v>86</v>
      </c>
    </row>
    <row r="12893" spans="8:17" x14ac:dyDescent="0.25">
      <c r="H12893" s="59">
        <v>138282</v>
      </c>
      <c r="I12893" s="59" t="s">
        <v>72</v>
      </c>
      <c r="J12893" s="59">
        <v>18460143</v>
      </c>
      <c r="K12893" s="59" t="s">
        <v>13395</v>
      </c>
      <c r="L12893" s="61" t="s">
        <v>114</v>
      </c>
      <c r="M12893" s="61">
        <f>VLOOKUP(H12893,zdroj!C:F,4,0)</f>
        <v>0</v>
      </c>
      <c r="N12893" s="61" t="str">
        <f t="shared" si="402"/>
        <v>katC</v>
      </c>
      <c r="P12893" s="73" t="str">
        <f t="shared" si="403"/>
        <v/>
      </c>
      <c r="Q12893" s="61" t="s">
        <v>31</v>
      </c>
    </row>
    <row r="12894" spans="8:17" x14ac:dyDescent="0.25">
      <c r="H12894" s="59">
        <v>138282</v>
      </c>
      <c r="I12894" s="59" t="s">
        <v>72</v>
      </c>
      <c r="J12894" s="59">
        <v>18460151</v>
      </c>
      <c r="K12894" s="59" t="s">
        <v>13396</v>
      </c>
      <c r="L12894" s="61" t="s">
        <v>81</v>
      </c>
      <c r="M12894" s="61">
        <f>VLOOKUP(H12894,zdroj!C:F,4,0)</f>
        <v>0</v>
      </c>
      <c r="N12894" s="61" t="str">
        <f t="shared" si="402"/>
        <v>-</v>
      </c>
      <c r="P12894" s="73" t="str">
        <f t="shared" si="403"/>
        <v/>
      </c>
      <c r="Q12894" s="61" t="s">
        <v>86</v>
      </c>
    </row>
    <row r="12895" spans="8:17" x14ac:dyDescent="0.25">
      <c r="H12895" s="59">
        <v>138282</v>
      </c>
      <c r="I12895" s="59" t="s">
        <v>72</v>
      </c>
      <c r="J12895" s="59">
        <v>18460160</v>
      </c>
      <c r="K12895" s="59" t="s">
        <v>13397</v>
      </c>
      <c r="L12895" s="61" t="s">
        <v>81</v>
      </c>
      <c r="M12895" s="61">
        <f>VLOOKUP(H12895,zdroj!C:F,4,0)</f>
        <v>0</v>
      </c>
      <c r="N12895" s="61" t="str">
        <f t="shared" si="402"/>
        <v>-</v>
      </c>
      <c r="P12895" s="73" t="str">
        <f t="shared" si="403"/>
        <v/>
      </c>
      <c r="Q12895" s="61" t="s">
        <v>86</v>
      </c>
    </row>
    <row r="12896" spans="8:17" x14ac:dyDescent="0.25">
      <c r="H12896" s="59">
        <v>138282</v>
      </c>
      <c r="I12896" s="59" t="s">
        <v>72</v>
      </c>
      <c r="J12896" s="59">
        <v>18460178</v>
      </c>
      <c r="K12896" s="59" t="s">
        <v>13398</v>
      </c>
      <c r="L12896" s="61" t="s">
        <v>81</v>
      </c>
      <c r="M12896" s="61">
        <f>VLOOKUP(H12896,zdroj!C:F,4,0)</f>
        <v>0</v>
      </c>
      <c r="N12896" s="61" t="str">
        <f t="shared" si="402"/>
        <v>-</v>
      </c>
      <c r="P12896" s="73" t="str">
        <f t="shared" si="403"/>
        <v/>
      </c>
      <c r="Q12896" s="61" t="s">
        <v>86</v>
      </c>
    </row>
    <row r="12897" spans="8:17" x14ac:dyDescent="0.25">
      <c r="H12897" s="59">
        <v>138282</v>
      </c>
      <c r="I12897" s="59" t="s">
        <v>72</v>
      </c>
      <c r="J12897" s="59">
        <v>18460186</v>
      </c>
      <c r="K12897" s="59" t="s">
        <v>13399</v>
      </c>
      <c r="L12897" s="61" t="s">
        <v>81</v>
      </c>
      <c r="M12897" s="61">
        <f>VLOOKUP(H12897,zdroj!C:F,4,0)</f>
        <v>0</v>
      </c>
      <c r="N12897" s="61" t="str">
        <f t="shared" si="402"/>
        <v>-</v>
      </c>
      <c r="P12897" s="73" t="str">
        <f t="shared" si="403"/>
        <v/>
      </c>
      <c r="Q12897" s="61" t="s">
        <v>86</v>
      </c>
    </row>
    <row r="12898" spans="8:17" x14ac:dyDescent="0.25">
      <c r="H12898" s="59">
        <v>138282</v>
      </c>
      <c r="I12898" s="59" t="s">
        <v>72</v>
      </c>
      <c r="J12898" s="59">
        <v>18460194</v>
      </c>
      <c r="K12898" s="59" t="s">
        <v>13400</v>
      </c>
      <c r="L12898" s="61" t="s">
        <v>81</v>
      </c>
      <c r="M12898" s="61">
        <f>VLOOKUP(H12898,zdroj!C:F,4,0)</f>
        <v>0</v>
      </c>
      <c r="N12898" s="61" t="str">
        <f t="shared" si="402"/>
        <v>-</v>
      </c>
      <c r="P12898" s="73" t="str">
        <f t="shared" si="403"/>
        <v/>
      </c>
      <c r="Q12898" s="61" t="s">
        <v>86</v>
      </c>
    </row>
    <row r="12899" spans="8:17" x14ac:dyDescent="0.25">
      <c r="H12899" s="59">
        <v>138282</v>
      </c>
      <c r="I12899" s="59" t="s">
        <v>72</v>
      </c>
      <c r="J12899" s="59">
        <v>18460208</v>
      </c>
      <c r="K12899" s="59" t="s">
        <v>13401</v>
      </c>
      <c r="L12899" s="61" t="s">
        <v>81</v>
      </c>
      <c r="M12899" s="61">
        <f>VLOOKUP(H12899,zdroj!C:F,4,0)</f>
        <v>0</v>
      </c>
      <c r="N12899" s="61" t="str">
        <f t="shared" si="402"/>
        <v>-</v>
      </c>
      <c r="P12899" s="73" t="str">
        <f t="shared" si="403"/>
        <v/>
      </c>
      <c r="Q12899" s="61" t="s">
        <v>86</v>
      </c>
    </row>
    <row r="12900" spans="8:17" x14ac:dyDescent="0.25">
      <c r="H12900" s="59">
        <v>138282</v>
      </c>
      <c r="I12900" s="59" t="s">
        <v>72</v>
      </c>
      <c r="J12900" s="59">
        <v>18460216</v>
      </c>
      <c r="K12900" s="59" t="s">
        <v>13402</v>
      </c>
      <c r="L12900" s="61" t="s">
        <v>81</v>
      </c>
      <c r="M12900" s="61">
        <f>VLOOKUP(H12900,zdroj!C:F,4,0)</f>
        <v>0</v>
      </c>
      <c r="N12900" s="61" t="str">
        <f t="shared" si="402"/>
        <v>-</v>
      </c>
      <c r="P12900" s="73" t="str">
        <f t="shared" si="403"/>
        <v/>
      </c>
      <c r="Q12900" s="61" t="s">
        <v>86</v>
      </c>
    </row>
    <row r="12901" spans="8:17" x14ac:dyDescent="0.25">
      <c r="H12901" s="59">
        <v>138282</v>
      </c>
      <c r="I12901" s="59" t="s">
        <v>72</v>
      </c>
      <c r="J12901" s="59">
        <v>18460232</v>
      </c>
      <c r="K12901" s="59" t="s">
        <v>13403</v>
      </c>
      <c r="L12901" s="61" t="s">
        <v>81</v>
      </c>
      <c r="M12901" s="61">
        <f>VLOOKUP(H12901,zdroj!C:F,4,0)</f>
        <v>0</v>
      </c>
      <c r="N12901" s="61" t="str">
        <f t="shared" si="402"/>
        <v>-</v>
      </c>
      <c r="P12901" s="73" t="str">
        <f t="shared" si="403"/>
        <v/>
      </c>
      <c r="Q12901" s="61" t="s">
        <v>86</v>
      </c>
    </row>
    <row r="12902" spans="8:17" x14ac:dyDescent="0.25">
      <c r="H12902" s="59">
        <v>138282</v>
      </c>
      <c r="I12902" s="59" t="s">
        <v>72</v>
      </c>
      <c r="J12902" s="59">
        <v>18460241</v>
      </c>
      <c r="K12902" s="59" t="s">
        <v>13404</v>
      </c>
      <c r="L12902" s="61" t="s">
        <v>81</v>
      </c>
      <c r="M12902" s="61">
        <f>VLOOKUP(H12902,zdroj!C:F,4,0)</f>
        <v>0</v>
      </c>
      <c r="N12902" s="61" t="str">
        <f t="shared" si="402"/>
        <v>-</v>
      </c>
      <c r="P12902" s="73" t="str">
        <f t="shared" si="403"/>
        <v/>
      </c>
      <c r="Q12902" s="61" t="s">
        <v>86</v>
      </c>
    </row>
    <row r="12903" spans="8:17" x14ac:dyDescent="0.25">
      <c r="H12903" s="59">
        <v>138282</v>
      </c>
      <c r="I12903" s="59" t="s">
        <v>72</v>
      </c>
      <c r="J12903" s="59">
        <v>18460259</v>
      </c>
      <c r="K12903" s="59" t="s">
        <v>13405</v>
      </c>
      <c r="L12903" s="61" t="s">
        <v>81</v>
      </c>
      <c r="M12903" s="61">
        <f>VLOOKUP(H12903,zdroj!C:F,4,0)</f>
        <v>0</v>
      </c>
      <c r="N12903" s="61" t="str">
        <f t="shared" si="402"/>
        <v>-</v>
      </c>
      <c r="P12903" s="73" t="str">
        <f t="shared" si="403"/>
        <v/>
      </c>
      <c r="Q12903" s="61" t="s">
        <v>86</v>
      </c>
    </row>
    <row r="12904" spans="8:17" x14ac:dyDescent="0.25">
      <c r="H12904" s="59">
        <v>138282</v>
      </c>
      <c r="I12904" s="59" t="s">
        <v>72</v>
      </c>
      <c r="J12904" s="59">
        <v>18460267</v>
      </c>
      <c r="K12904" s="59" t="s">
        <v>13406</v>
      </c>
      <c r="L12904" s="61" t="s">
        <v>81</v>
      </c>
      <c r="M12904" s="61">
        <f>VLOOKUP(H12904,zdroj!C:F,4,0)</f>
        <v>0</v>
      </c>
      <c r="N12904" s="61" t="str">
        <f t="shared" si="402"/>
        <v>-</v>
      </c>
      <c r="P12904" s="73" t="str">
        <f t="shared" si="403"/>
        <v/>
      </c>
      <c r="Q12904" s="61" t="s">
        <v>86</v>
      </c>
    </row>
    <row r="12905" spans="8:17" x14ac:dyDescent="0.25">
      <c r="H12905" s="59">
        <v>138282</v>
      </c>
      <c r="I12905" s="59" t="s">
        <v>72</v>
      </c>
      <c r="J12905" s="59">
        <v>18460275</v>
      </c>
      <c r="K12905" s="59" t="s">
        <v>13407</v>
      </c>
      <c r="L12905" s="61" t="s">
        <v>81</v>
      </c>
      <c r="M12905" s="61">
        <f>VLOOKUP(H12905,zdroj!C:F,4,0)</f>
        <v>0</v>
      </c>
      <c r="N12905" s="61" t="str">
        <f t="shared" si="402"/>
        <v>-</v>
      </c>
      <c r="P12905" s="73" t="str">
        <f t="shared" si="403"/>
        <v/>
      </c>
      <c r="Q12905" s="61" t="s">
        <v>86</v>
      </c>
    </row>
    <row r="12906" spans="8:17" x14ac:dyDescent="0.25">
      <c r="H12906" s="59">
        <v>138282</v>
      </c>
      <c r="I12906" s="59" t="s">
        <v>72</v>
      </c>
      <c r="J12906" s="59">
        <v>18460283</v>
      </c>
      <c r="K12906" s="59" t="s">
        <v>13408</v>
      </c>
      <c r="L12906" s="61" t="s">
        <v>81</v>
      </c>
      <c r="M12906" s="61">
        <f>VLOOKUP(H12906,zdroj!C:F,4,0)</f>
        <v>0</v>
      </c>
      <c r="N12906" s="61" t="str">
        <f t="shared" si="402"/>
        <v>-</v>
      </c>
      <c r="P12906" s="73" t="str">
        <f t="shared" si="403"/>
        <v/>
      </c>
      <c r="Q12906" s="61" t="s">
        <v>86</v>
      </c>
    </row>
    <row r="12907" spans="8:17" x14ac:dyDescent="0.25">
      <c r="H12907" s="59">
        <v>138282</v>
      </c>
      <c r="I12907" s="59" t="s">
        <v>72</v>
      </c>
      <c r="J12907" s="59">
        <v>18460291</v>
      </c>
      <c r="K12907" s="59" t="s">
        <v>13409</v>
      </c>
      <c r="L12907" s="61" t="s">
        <v>81</v>
      </c>
      <c r="M12907" s="61">
        <f>VLOOKUP(H12907,zdroj!C:F,4,0)</f>
        <v>0</v>
      </c>
      <c r="N12907" s="61" t="str">
        <f t="shared" si="402"/>
        <v>-</v>
      </c>
      <c r="P12907" s="73" t="str">
        <f t="shared" si="403"/>
        <v/>
      </c>
      <c r="Q12907" s="61" t="s">
        <v>86</v>
      </c>
    </row>
    <row r="12908" spans="8:17" x14ac:dyDescent="0.25">
      <c r="H12908" s="59">
        <v>138282</v>
      </c>
      <c r="I12908" s="59" t="s">
        <v>72</v>
      </c>
      <c r="J12908" s="59">
        <v>18460305</v>
      </c>
      <c r="K12908" s="59" t="s">
        <v>13410</v>
      </c>
      <c r="L12908" s="61" t="s">
        <v>81</v>
      </c>
      <c r="M12908" s="61">
        <f>VLOOKUP(H12908,zdroj!C:F,4,0)</f>
        <v>0</v>
      </c>
      <c r="N12908" s="61" t="str">
        <f t="shared" si="402"/>
        <v>-</v>
      </c>
      <c r="P12908" s="73" t="str">
        <f t="shared" si="403"/>
        <v/>
      </c>
      <c r="Q12908" s="61" t="s">
        <v>86</v>
      </c>
    </row>
    <row r="12909" spans="8:17" x14ac:dyDescent="0.25">
      <c r="H12909" s="59">
        <v>138282</v>
      </c>
      <c r="I12909" s="59" t="s">
        <v>72</v>
      </c>
      <c r="J12909" s="59">
        <v>18460313</v>
      </c>
      <c r="K12909" s="59" t="s">
        <v>13411</v>
      </c>
      <c r="L12909" s="61" t="s">
        <v>81</v>
      </c>
      <c r="M12909" s="61">
        <f>VLOOKUP(H12909,zdroj!C:F,4,0)</f>
        <v>0</v>
      </c>
      <c r="N12909" s="61" t="str">
        <f t="shared" si="402"/>
        <v>-</v>
      </c>
      <c r="P12909" s="73" t="str">
        <f t="shared" si="403"/>
        <v/>
      </c>
      <c r="Q12909" s="61" t="s">
        <v>86</v>
      </c>
    </row>
    <row r="12910" spans="8:17" x14ac:dyDescent="0.25">
      <c r="H12910" s="59">
        <v>138282</v>
      </c>
      <c r="I12910" s="59" t="s">
        <v>72</v>
      </c>
      <c r="J12910" s="59">
        <v>18460321</v>
      </c>
      <c r="K12910" s="59" t="s">
        <v>13412</v>
      </c>
      <c r="L12910" s="61" t="s">
        <v>81</v>
      </c>
      <c r="M12910" s="61">
        <f>VLOOKUP(H12910,zdroj!C:F,4,0)</f>
        <v>0</v>
      </c>
      <c r="N12910" s="61" t="str">
        <f t="shared" si="402"/>
        <v>-</v>
      </c>
      <c r="P12910" s="73" t="str">
        <f t="shared" si="403"/>
        <v/>
      </c>
      <c r="Q12910" s="61" t="s">
        <v>86</v>
      </c>
    </row>
    <row r="12911" spans="8:17" x14ac:dyDescent="0.25">
      <c r="H12911" s="59">
        <v>138282</v>
      </c>
      <c r="I12911" s="59" t="s">
        <v>72</v>
      </c>
      <c r="J12911" s="59">
        <v>18460330</v>
      </c>
      <c r="K12911" s="59" t="s">
        <v>13413</v>
      </c>
      <c r="L12911" s="61" t="s">
        <v>81</v>
      </c>
      <c r="M12911" s="61">
        <f>VLOOKUP(H12911,zdroj!C:F,4,0)</f>
        <v>0</v>
      </c>
      <c r="N12911" s="61" t="str">
        <f t="shared" si="402"/>
        <v>-</v>
      </c>
      <c r="P12911" s="73" t="str">
        <f t="shared" si="403"/>
        <v/>
      </c>
      <c r="Q12911" s="61" t="s">
        <v>86</v>
      </c>
    </row>
    <row r="12912" spans="8:17" x14ac:dyDescent="0.25">
      <c r="H12912" s="59">
        <v>138282</v>
      </c>
      <c r="I12912" s="59" t="s">
        <v>72</v>
      </c>
      <c r="J12912" s="59">
        <v>18460348</v>
      </c>
      <c r="K12912" s="59" t="s">
        <v>13414</v>
      </c>
      <c r="L12912" s="61" t="s">
        <v>81</v>
      </c>
      <c r="M12912" s="61">
        <f>VLOOKUP(H12912,zdroj!C:F,4,0)</f>
        <v>0</v>
      </c>
      <c r="N12912" s="61" t="str">
        <f t="shared" si="402"/>
        <v>-</v>
      </c>
      <c r="P12912" s="73" t="str">
        <f t="shared" si="403"/>
        <v/>
      </c>
      <c r="Q12912" s="61" t="s">
        <v>86</v>
      </c>
    </row>
    <row r="12913" spans="8:17" x14ac:dyDescent="0.25">
      <c r="H12913" s="59">
        <v>138282</v>
      </c>
      <c r="I12913" s="59" t="s">
        <v>72</v>
      </c>
      <c r="J12913" s="59">
        <v>18460356</v>
      </c>
      <c r="K12913" s="59" t="s">
        <v>13415</v>
      </c>
      <c r="L12913" s="61" t="s">
        <v>81</v>
      </c>
      <c r="M12913" s="61">
        <f>VLOOKUP(H12913,zdroj!C:F,4,0)</f>
        <v>0</v>
      </c>
      <c r="N12913" s="61" t="str">
        <f t="shared" si="402"/>
        <v>-</v>
      </c>
      <c r="P12913" s="73" t="str">
        <f t="shared" si="403"/>
        <v/>
      </c>
      <c r="Q12913" s="61" t="s">
        <v>86</v>
      </c>
    </row>
    <row r="12914" spans="8:17" x14ac:dyDescent="0.25">
      <c r="H12914" s="59">
        <v>138282</v>
      </c>
      <c r="I12914" s="59" t="s">
        <v>72</v>
      </c>
      <c r="J12914" s="59">
        <v>18460364</v>
      </c>
      <c r="K12914" s="59" t="s">
        <v>13416</v>
      </c>
      <c r="L12914" s="61" t="s">
        <v>81</v>
      </c>
      <c r="M12914" s="61">
        <f>VLOOKUP(H12914,zdroj!C:F,4,0)</f>
        <v>0</v>
      </c>
      <c r="N12914" s="61" t="str">
        <f t="shared" si="402"/>
        <v>-</v>
      </c>
      <c r="P12914" s="73" t="str">
        <f t="shared" si="403"/>
        <v/>
      </c>
      <c r="Q12914" s="61" t="s">
        <v>86</v>
      </c>
    </row>
    <row r="12915" spans="8:17" x14ac:dyDescent="0.25">
      <c r="H12915" s="59">
        <v>138282</v>
      </c>
      <c r="I12915" s="59" t="s">
        <v>72</v>
      </c>
      <c r="J12915" s="59">
        <v>18460372</v>
      </c>
      <c r="K12915" s="59" t="s">
        <v>13417</v>
      </c>
      <c r="L12915" s="61" t="s">
        <v>81</v>
      </c>
      <c r="M12915" s="61">
        <f>VLOOKUP(H12915,zdroj!C:F,4,0)</f>
        <v>0</v>
      </c>
      <c r="N12915" s="61" t="str">
        <f t="shared" si="402"/>
        <v>-</v>
      </c>
      <c r="P12915" s="73" t="str">
        <f t="shared" si="403"/>
        <v/>
      </c>
      <c r="Q12915" s="61" t="s">
        <v>86</v>
      </c>
    </row>
    <row r="12916" spans="8:17" x14ac:dyDescent="0.25">
      <c r="H12916" s="59">
        <v>138282</v>
      </c>
      <c r="I12916" s="59" t="s">
        <v>72</v>
      </c>
      <c r="J12916" s="59">
        <v>18460381</v>
      </c>
      <c r="K12916" s="59" t="s">
        <v>13418</v>
      </c>
      <c r="L12916" s="61" t="s">
        <v>81</v>
      </c>
      <c r="M12916" s="61">
        <f>VLOOKUP(H12916,zdroj!C:F,4,0)</f>
        <v>0</v>
      </c>
      <c r="N12916" s="61" t="str">
        <f t="shared" si="402"/>
        <v>-</v>
      </c>
      <c r="P12916" s="73" t="str">
        <f t="shared" si="403"/>
        <v/>
      </c>
      <c r="Q12916" s="61" t="s">
        <v>86</v>
      </c>
    </row>
    <row r="12917" spans="8:17" x14ac:dyDescent="0.25">
      <c r="H12917" s="59">
        <v>138282</v>
      </c>
      <c r="I12917" s="59" t="s">
        <v>72</v>
      </c>
      <c r="J12917" s="59">
        <v>18460399</v>
      </c>
      <c r="K12917" s="59" t="s">
        <v>13419</v>
      </c>
      <c r="L12917" s="61" t="s">
        <v>81</v>
      </c>
      <c r="M12917" s="61">
        <f>VLOOKUP(H12917,zdroj!C:F,4,0)</f>
        <v>0</v>
      </c>
      <c r="N12917" s="61" t="str">
        <f t="shared" si="402"/>
        <v>-</v>
      </c>
      <c r="P12917" s="73" t="str">
        <f t="shared" si="403"/>
        <v/>
      </c>
      <c r="Q12917" s="61" t="s">
        <v>86</v>
      </c>
    </row>
    <row r="12918" spans="8:17" x14ac:dyDescent="0.25">
      <c r="H12918" s="59">
        <v>138282</v>
      </c>
      <c r="I12918" s="59" t="s">
        <v>72</v>
      </c>
      <c r="J12918" s="59">
        <v>18460402</v>
      </c>
      <c r="K12918" s="59" t="s">
        <v>13420</v>
      </c>
      <c r="L12918" s="61" t="s">
        <v>81</v>
      </c>
      <c r="M12918" s="61">
        <f>VLOOKUP(H12918,zdroj!C:F,4,0)</f>
        <v>0</v>
      </c>
      <c r="N12918" s="61" t="str">
        <f t="shared" si="402"/>
        <v>-</v>
      </c>
      <c r="P12918" s="73" t="str">
        <f t="shared" si="403"/>
        <v/>
      </c>
      <c r="Q12918" s="61" t="s">
        <v>86</v>
      </c>
    </row>
    <row r="12919" spans="8:17" x14ac:dyDescent="0.25">
      <c r="H12919" s="59">
        <v>138282</v>
      </c>
      <c r="I12919" s="59" t="s">
        <v>72</v>
      </c>
      <c r="J12919" s="59">
        <v>18460411</v>
      </c>
      <c r="K12919" s="59" t="s">
        <v>13421</v>
      </c>
      <c r="L12919" s="61" t="s">
        <v>81</v>
      </c>
      <c r="M12919" s="61">
        <f>VLOOKUP(H12919,zdroj!C:F,4,0)</f>
        <v>0</v>
      </c>
      <c r="N12919" s="61" t="str">
        <f t="shared" si="402"/>
        <v>-</v>
      </c>
      <c r="P12919" s="73" t="str">
        <f t="shared" si="403"/>
        <v/>
      </c>
      <c r="Q12919" s="61" t="s">
        <v>86</v>
      </c>
    </row>
    <row r="12920" spans="8:17" x14ac:dyDescent="0.25">
      <c r="H12920" s="59">
        <v>138282</v>
      </c>
      <c r="I12920" s="59" t="s">
        <v>72</v>
      </c>
      <c r="J12920" s="59">
        <v>18460429</v>
      </c>
      <c r="K12920" s="59" t="s">
        <v>13422</v>
      </c>
      <c r="L12920" s="61" t="s">
        <v>81</v>
      </c>
      <c r="M12920" s="61">
        <f>VLOOKUP(H12920,zdroj!C:F,4,0)</f>
        <v>0</v>
      </c>
      <c r="N12920" s="61" t="str">
        <f t="shared" si="402"/>
        <v>-</v>
      </c>
      <c r="P12920" s="73" t="str">
        <f t="shared" si="403"/>
        <v/>
      </c>
      <c r="Q12920" s="61" t="s">
        <v>86</v>
      </c>
    </row>
    <row r="12921" spans="8:17" x14ac:dyDescent="0.25">
      <c r="H12921" s="59">
        <v>138282</v>
      </c>
      <c r="I12921" s="59" t="s">
        <v>72</v>
      </c>
      <c r="J12921" s="59">
        <v>18460437</v>
      </c>
      <c r="K12921" s="59" t="s">
        <v>13423</v>
      </c>
      <c r="L12921" s="61" t="s">
        <v>81</v>
      </c>
      <c r="M12921" s="61">
        <f>VLOOKUP(H12921,zdroj!C:F,4,0)</f>
        <v>0</v>
      </c>
      <c r="N12921" s="61" t="str">
        <f t="shared" si="402"/>
        <v>-</v>
      </c>
      <c r="P12921" s="73" t="str">
        <f t="shared" si="403"/>
        <v/>
      </c>
      <c r="Q12921" s="61" t="s">
        <v>86</v>
      </c>
    </row>
    <row r="12922" spans="8:17" x14ac:dyDescent="0.25">
      <c r="H12922" s="59">
        <v>138282</v>
      </c>
      <c r="I12922" s="59" t="s">
        <v>72</v>
      </c>
      <c r="J12922" s="59">
        <v>18460445</v>
      </c>
      <c r="K12922" s="59" t="s">
        <v>13424</v>
      </c>
      <c r="L12922" s="61" t="s">
        <v>81</v>
      </c>
      <c r="M12922" s="61">
        <f>VLOOKUP(H12922,zdroj!C:F,4,0)</f>
        <v>0</v>
      </c>
      <c r="N12922" s="61" t="str">
        <f t="shared" si="402"/>
        <v>-</v>
      </c>
      <c r="P12922" s="73" t="str">
        <f t="shared" si="403"/>
        <v/>
      </c>
      <c r="Q12922" s="61" t="s">
        <v>86</v>
      </c>
    </row>
    <row r="12923" spans="8:17" x14ac:dyDescent="0.25">
      <c r="H12923" s="59">
        <v>138282</v>
      </c>
      <c r="I12923" s="59" t="s">
        <v>72</v>
      </c>
      <c r="J12923" s="59">
        <v>18460453</v>
      </c>
      <c r="K12923" s="59" t="s">
        <v>13425</v>
      </c>
      <c r="L12923" s="61" t="s">
        <v>81</v>
      </c>
      <c r="M12923" s="61">
        <f>VLOOKUP(H12923,zdroj!C:F,4,0)</f>
        <v>0</v>
      </c>
      <c r="N12923" s="61" t="str">
        <f t="shared" si="402"/>
        <v>-</v>
      </c>
      <c r="P12923" s="73" t="str">
        <f t="shared" si="403"/>
        <v/>
      </c>
      <c r="Q12923" s="61" t="s">
        <v>86</v>
      </c>
    </row>
    <row r="12924" spans="8:17" x14ac:dyDescent="0.25">
      <c r="H12924" s="59">
        <v>138282</v>
      </c>
      <c r="I12924" s="59" t="s">
        <v>72</v>
      </c>
      <c r="J12924" s="59">
        <v>18460461</v>
      </c>
      <c r="K12924" s="59" t="s">
        <v>13426</v>
      </c>
      <c r="L12924" s="61" t="s">
        <v>81</v>
      </c>
      <c r="M12924" s="61">
        <f>VLOOKUP(H12924,zdroj!C:F,4,0)</f>
        <v>0</v>
      </c>
      <c r="N12924" s="61" t="str">
        <f t="shared" si="402"/>
        <v>-</v>
      </c>
      <c r="P12924" s="73" t="str">
        <f t="shared" si="403"/>
        <v/>
      </c>
      <c r="Q12924" s="61" t="s">
        <v>86</v>
      </c>
    </row>
    <row r="12925" spans="8:17" x14ac:dyDescent="0.25">
      <c r="H12925" s="59">
        <v>138282</v>
      </c>
      <c r="I12925" s="59" t="s">
        <v>72</v>
      </c>
      <c r="J12925" s="59">
        <v>18460470</v>
      </c>
      <c r="K12925" s="59" t="s">
        <v>13427</v>
      </c>
      <c r="L12925" s="61" t="s">
        <v>81</v>
      </c>
      <c r="M12925" s="61">
        <f>VLOOKUP(H12925,zdroj!C:F,4,0)</f>
        <v>0</v>
      </c>
      <c r="N12925" s="61" t="str">
        <f t="shared" si="402"/>
        <v>-</v>
      </c>
      <c r="P12925" s="73" t="str">
        <f t="shared" si="403"/>
        <v/>
      </c>
      <c r="Q12925" s="61" t="s">
        <v>86</v>
      </c>
    </row>
    <row r="12926" spans="8:17" x14ac:dyDescent="0.25">
      <c r="H12926" s="59">
        <v>138282</v>
      </c>
      <c r="I12926" s="59" t="s">
        <v>72</v>
      </c>
      <c r="J12926" s="59">
        <v>18460488</v>
      </c>
      <c r="K12926" s="59" t="s">
        <v>13428</v>
      </c>
      <c r="L12926" s="61" t="s">
        <v>114</v>
      </c>
      <c r="M12926" s="61">
        <f>VLOOKUP(H12926,zdroj!C:F,4,0)</f>
        <v>0</v>
      </c>
      <c r="N12926" s="61" t="str">
        <f t="shared" si="402"/>
        <v>katC</v>
      </c>
      <c r="P12926" s="73" t="str">
        <f t="shared" si="403"/>
        <v/>
      </c>
      <c r="Q12926" s="61" t="s">
        <v>31</v>
      </c>
    </row>
    <row r="12927" spans="8:17" x14ac:dyDescent="0.25">
      <c r="H12927" s="59">
        <v>138282</v>
      </c>
      <c r="I12927" s="59" t="s">
        <v>72</v>
      </c>
      <c r="J12927" s="59">
        <v>18460496</v>
      </c>
      <c r="K12927" s="59" t="s">
        <v>13429</v>
      </c>
      <c r="L12927" s="61" t="s">
        <v>114</v>
      </c>
      <c r="M12927" s="61">
        <f>VLOOKUP(H12927,zdroj!C:F,4,0)</f>
        <v>0</v>
      </c>
      <c r="N12927" s="61" t="str">
        <f t="shared" si="402"/>
        <v>katC</v>
      </c>
      <c r="P12927" s="73" t="str">
        <f t="shared" si="403"/>
        <v/>
      </c>
      <c r="Q12927" s="61" t="s">
        <v>31</v>
      </c>
    </row>
    <row r="12928" spans="8:17" x14ac:dyDescent="0.25">
      <c r="H12928" s="59">
        <v>138282</v>
      </c>
      <c r="I12928" s="59" t="s">
        <v>72</v>
      </c>
      <c r="J12928" s="59">
        <v>18460500</v>
      </c>
      <c r="K12928" s="59" t="s">
        <v>13430</v>
      </c>
      <c r="L12928" s="61" t="s">
        <v>81</v>
      </c>
      <c r="M12928" s="61">
        <f>VLOOKUP(H12928,zdroj!C:F,4,0)</f>
        <v>0</v>
      </c>
      <c r="N12928" s="61" t="str">
        <f t="shared" si="402"/>
        <v>-</v>
      </c>
      <c r="P12928" s="73" t="str">
        <f t="shared" si="403"/>
        <v/>
      </c>
      <c r="Q12928" s="61" t="s">
        <v>86</v>
      </c>
    </row>
    <row r="12929" spans="8:17" x14ac:dyDescent="0.25">
      <c r="H12929" s="59">
        <v>138282</v>
      </c>
      <c r="I12929" s="59" t="s">
        <v>72</v>
      </c>
      <c r="J12929" s="59">
        <v>18460534</v>
      </c>
      <c r="K12929" s="59" t="s">
        <v>13431</v>
      </c>
      <c r="L12929" s="61" t="s">
        <v>81</v>
      </c>
      <c r="M12929" s="61">
        <f>VLOOKUP(H12929,zdroj!C:F,4,0)</f>
        <v>0</v>
      </c>
      <c r="N12929" s="61" t="str">
        <f t="shared" si="402"/>
        <v>-</v>
      </c>
      <c r="P12929" s="73" t="str">
        <f t="shared" si="403"/>
        <v/>
      </c>
      <c r="Q12929" s="61" t="s">
        <v>86</v>
      </c>
    </row>
    <row r="12930" spans="8:17" x14ac:dyDescent="0.25">
      <c r="H12930" s="59">
        <v>138282</v>
      </c>
      <c r="I12930" s="59" t="s">
        <v>72</v>
      </c>
      <c r="J12930" s="59">
        <v>18460542</v>
      </c>
      <c r="K12930" s="59" t="s">
        <v>13432</v>
      </c>
      <c r="L12930" s="61" t="s">
        <v>81</v>
      </c>
      <c r="M12930" s="61">
        <f>VLOOKUP(H12930,zdroj!C:F,4,0)</f>
        <v>0</v>
      </c>
      <c r="N12930" s="61" t="str">
        <f t="shared" si="402"/>
        <v>-</v>
      </c>
      <c r="P12930" s="73" t="str">
        <f t="shared" si="403"/>
        <v/>
      </c>
      <c r="Q12930" s="61" t="s">
        <v>86</v>
      </c>
    </row>
    <row r="12931" spans="8:17" x14ac:dyDescent="0.25">
      <c r="H12931" s="59">
        <v>138282</v>
      </c>
      <c r="I12931" s="59" t="s">
        <v>72</v>
      </c>
      <c r="J12931" s="59">
        <v>18460551</v>
      </c>
      <c r="K12931" s="59" t="s">
        <v>13433</v>
      </c>
      <c r="L12931" s="61" t="s">
        <v>81</v>
      </c>
      <c r="M12931" s="61">
        <f>VLOOKUP(H12931,zdroj!C:F,4,0)</f>
        <v>0</v>
      </c>
      <c r="N12931" s="61" t="str">
        <f t="shared" si="402"/>
        <v>-</v>
      </c>
      <c r="P12931" s="73" t="str">
        <f t="shared" si="403"/>
        <v/>
      </c>
      <c r="Q12931" s="61" t="s">
        <v>86</v>
      </c>
    </row>
    <row r="12932" spans="8:17" x14ac:dyDescent="0.25">
      <c r="H12932" s="59">
        <v>138282</v>
      </c>
      <c r="I12932" s="59" t="s">
        <v>72</v>
      </c>
      <c r="J12932" s="59">
        <v>18460569</v>
      </c>
      <c r="K12932" s="59" t="s">
        <v>13434</v>
      </c>
      <c r="L12932" s="61" t="s">
        <v>81</v>
      </c>
      <c r="M12932" s="61">
        <f>VLOOKUP(H12932,zdroj!C:F,4,0)</f>
        <v>0</v>
      </c>
      <c r="N12932" s="61" t="str">
        <f t="shared" si="402"/>
        <v>-</v>
      </c>
      <c r="P12932" s="73" t="str">
        <f t="shared" si="403"/>
        <v/>
      </c>
      <c r="Q12932" s="61" t="s">
        <v>86</v>
      </c>
    </row>
    <row r="12933" spans="8:17" x14ac:dyDescent="0.25">
      <c r="H12933" s="59">
        <v>138282</v>
      </c>
      <c r="I12933" s="59" t="s">
        <v>72</v>
      </c>
      <c r="J12933" s="59">
        <v>18460577</v>
      </c>
      <c r="K12933" s="59" t="s">
        <v>13435</v>
      </c>
      <c r="L12933" s="61" t="s">
        <v>81</v>
      </c>
      <c r="M12933" s="61">
        <f>VLOOKUP(H12933,zdroj!C:F,4,0)</f>
        <v>0</v>
      </c>
      <c r="N12933" s="61" t="str">
        <f t="shared" si="402"/>
        <v>-</v>
      </c>
      <c r="P12933" s="73" t="str">
        <f t="shared" si="403"/>
        <v/>
      </c>
      <c r="Q12933" s="61" t="s">
        <v>86</v>
      </c>
    </row>
    <row r="12934" spans="8:17" x14ac:dyDescent="0.25">
      <c r="H12934" s="59">
        <v>138282</v>
      </c>
      <c r="I12934" s="59" t="s">
        <v>72</v>
      </c>
      <c r="J12934" s="59">
        <v>18460585</v>
      </c>
      <c r="K12934" s="59" t="s">
        <v>13436</v>
      </c>
      <c r="L12934" s="61" t="s">
        <v>81</v>
      </c>
      <c r="M12934" s="61">
        <f>VLOOKUP(H12934,zdroj!C:F,4,0)</f>
        <v>0</v>
      </c>
      <c r="N12934" s="61" t="str">
        <f t="shared" si="402"/>
        <v>-</v>
      </c>
      <c r="P12934" s="73" t="str">
        <f t="shared" si="403"/>
        <v/>
      </c>
      <c r="Q12934" s="61" t="s">
        <v>86</v>
      </c>
    </row>
    <row r="12935" spans="8:17" x14ac:dyDescent="0.25">
      <c r="H12935" s="59">
        <v>138282</v>
      </c>
      <c r="I12935" s="59" t="s">
        <v>72</v>
      </c>
      <c r="J12935" s="59">
        <v>18460593</v>
      </c>
      <c r="K12935" s="59" t="s">
        <v>13437</v>
      </c>
      <c r="L12935" s="61" t="s">
        <v>81</v>
      </c>
      <c r="M12935" s="61">
        <f>VLOOKUP(H12935,zdroj!C:F,4,0)</f>
        <v>0</v>
      </c>
      <c r="N12935" s="61" t="str">
        <f t="shared" ref="N12935:N12998" si="404">IF(M12935="A",IF(L12935="katA","katB",L12935),L12935)</f>
        <v>-</v>
      </c>
      <c r="P12935" s="73" t="str">
        <f t="shared" ref="P12935:P12998" si="405">IF(O12935="A",1,"")</f>
        <v/>
      </c>
      <c r="Q12935" s="61" t="s">
        <v>86</v>
      </c>
    </row>
    <row r="12936" spans="8:17" x14ac:dyDescent="0.25">
      <c r="H12936" s="59">
        <v>138282</v>
      </c>
      <c r="I12936" s="59" t="s">
        <v>72</v>
      </c>
      <c r="J12936" s="59">
        <v>18460607</v>
      </c>
      <c r="K12936" s="59" t="s">
        <v>13438</v>
      </c>
      <c r="L12936" s="61" t="s">
        <v>81</v>
      </c>
      <c r="M12936" s="61">
        <f>VLOOKUP(H12936,zdroj!C:F,4,0)</f>
        <v>0</v>
      </c>
      <c r="N12936" s="61" t="str">
        <f t="shared" si="404"/>
        <v>-</v>
      </c>
      <c r="P12936" s="73" t="str">
        <f t="shared" si="405"/>
        <v/>
      </c>
      <c r="Q12936" s="61" t="s">
        <v>86</v>
      </c>
    </row>
    <row r="12937" spans="8:17" x14ac:dyDescent="0.25">
      <c r="H12937" s="59">
        <v>138282</v>
      </c>
      <c r="I12937" s="59" t="s">
        <v>72</v>
      </c>
      <c r="J12937" s="59">
        <v>18460615</v>
      </c>
      <c r="K12937" s="59" t="s">
        <v>13439</v>
      </c>
      <c r="L12937" s="61" t="s">
        <v>81</v>
      </c>
      <c r="M12937" s="61">
        <f>VLOOKUP(H12937,zdroj!C:F,4,0)</f>
        <v>0</v>
      </c>
      <c r="N12937" s="61" t="str">
        <f t="shared" si="404"/>
        <v>-</v>
      </c>
      <c r="P12937" s="73" t="str">
        <f t="shared" si="405"/>
        <v/>
      </c>
      <c r="Q12937" s="61" t="s">
        <v>86</v>
      </c>
    </row>
    <row r="12938" spans="8:17" x14ac:dyDescent="0.25">
      <c r="H12938" s="59">
        <v>138282</v>
      </c>
      <c r="I12938" s="59" t="s">
        <v>72</v>
      </c>
      <c r="J12938" s="59">
        <v>18460631</v>
      </c>
      <c r="K12938" s="59" t="s">
        <v>13440</v>
      </c>
      <c r="L12938" s="61" t="s">
        <v>81</v>
      </c>
      <c r="M12938" s="61">
        <f>VLOOKUP(H12938,zdroj!C:F,4,0)</f>
        <v>0</v>
      </c>
      <c r="N12938" s="61" t="str">
        <f t="shared" si="404"/>
        <v>-</v>
      </c>
      <c r="P12938" s="73" t="str">
        <f t="shared" si="405"/>
        <v/>
      </c>
      <c r="Q12938" s="61" t="s">
        <v>86</v>
      </c>
    </row>
    <row r="12939" spans="8:17" x14ac:dyDescent="0.25">
      <c r="H12939" s="59">
        <v>138282</v>
      </c>
      <c r="I12939" s="59" t="s">
        <v>72</v>
      </c>
      <c r="J12939" s="59">
        <v>18460640</v>
      </c>
      <c r="K12939" s="59" t="s">
        <v>13441</v>
      </c>
      <c r="L12939" s="61" t="s">
        <v>81</v>
      </c>
      <c r="M12939" s="61">
        <f>VLOOKUP(H12939,zdroj!C:F,4,0)</f>
        <v>0</v>
      </c>
      <c r="N12939" s="61" t="str">
        <f t="shared" si="404"/>
        <v>-</v>
      </c>
      <c r="P12939" s="73" t="str">
        <f t="shared" si="405"/>
        <v/>
      </c>
      <c r="Q12939" s="61" t="s">
        <v>86</v>
      </c>
    </row>
    <row r="12940" spans="8:17" x14ac:dyDescent="0.25">
      <c r="H12940" s="59">
        <v>138282</v>
      </c>
      <c r="I12940" s="59" t="s">
        <v>72</v>
      </c>
      <c r="J12940" s="59">
        <v>18460658</v>
      </c>
      <c r="K12940" s="59" t="s">
        <v>13442</v>
      </c>
      <c r="L12940" s="61" t="s">
        <v>81</v>
      </c>
      <c r="M12940" s="61">
        <f>VLOOKUP(H12940,zdroj!C:F,4,0)</f>
        <v>0</v>
      </c>
      <c r="N12940" s="61" t="str">
        <f t="shared" si="404"/>
        <v>-</v>
      </c>
      <c r="P12940" s="73" t="str">
        <f t="shared" si="405"/>
        <v/>
      </c>
      <c r="Q12940" s="61" t="s">
        <v>86</v>
      </c>
    </row>
    <row r="12941" spans="8:17" x14ac:dyDescent="0.25">
      <c r="H12941" s="59">
        <v>138282</v>
      </c>
      <c r="I12941" s="59" t="s">
        <v>72</v>
      </c>
      <c r="J12941" s="59">
        <v>18460666</v>
      </c>
      <c r="K12941" s="59" t="s">
        <v>13443</v>
      </c>
      <c r="L12941" s="61" t="s">
        <v>81</v>
      </c>
      <c r="M12941" s="61">
        <f>VLOOKUP(H12941,zdroj!C:F,4,0)</f>
        <v>0</v>
      </c>
      <c r="N12941" s="61" t="str">
        <f t="shared" si="404"/>
        <v>-</v>
      </c>
      <c r="P12941" s="73" t="str">
        <f t="shared" si="405"/>
        <v/>
      </c>
      <c r="Q12941" s="61" t="s">
        <v>86</v>
      </c>
    </row>
    <row r="12942" spans="8:17" x14ac:dyDescent="0.25">
      <c r="H12942" s="59">
        <v>138282</v>
      </c>
      <c r="I12942" s="59" t="s">
        <v>72</v>
      </c>
      <c r="J12942" s="59">
        <v>18460674</v>
      </c>
      <c r="K12942" s="59" t="s">
        <v>13444</v>
      </c>
      <c r="L12942" s="61" t="s">
        <v>114</v>
      </c>
      <c r="M12942" s="61">
        <f>VLOOKUP(H12942,zdroj!C:F,4,0)</f>
        <v>0</v>
      </c>
      <c r="N12942" s="61" t="str">
        <f t="shared" si="404"/>
        <v>katC</v>
      </c>
      <c r="P12942" s="73" t="str">
        <f t="shared" si="405"/>
        <v/>
      </c>
      <c r="Q12942" s="61" t="s">
        <v>31</v>
      </c>
    </row>
    <row r="12943" spans="8:17" x14ac:dyDescent="0.25">
      <c r="H12943" s="59">
        <v>138282</v>
      </c>
      <c r="I12943" s="59" t="s">
        <v>72</v>
      </c>
      <c r="J12943" s="59">
        <v>18460682</v>
      </c>
      <c r="K12943" s="59" t="s">
        <v>13445</v>
      </c>
      <c r="L12943" s="61" t="s">
        <v>81</v>
      </c>
      <c r="M12943" s="61">
        <f>VLOOKUP(H12943,zdroj!C:F,4,0)</f>
        <v>0</v>
      </c>
      <c r="N12943" s="61" t="str">
        <f t="shared" si="404"/>
        <v>-</v>
      </c>
      <c r="P12943" s="73" t="str">
        <f t="shared" si="405"/>
        <v/>
      </c>
      <c r="Q12943" s="61" t="s">
        <v>86</v>
      </c>
    </row>
    <row r="12944" spans="8:17" x14ac:dyDescent="0.25">
      <c r="H12944" s="59">
        <v>138282</v>
      </c>
      <c r="I12944" s="59" t="s">
        <v>72</v>
      </c>
      <c r="J12944" s="59">
        <v>18460691</v>
      </c>
      <c r="K12944" s="59" t="s">
        <v>13446</v>
      </c>
      <c r="L12944" s="61" t="s">
        <v>81</v>
      </c>
      <c r="M12944" s="61">
        <f>VLOOKUP(H12944,zdroj!C:F,4,0)</f>
        <v>0</v>
      </c>
      <c r="N12944" s="61" t="str">
        <f t="shared" si="404"/>
        <v>-</v>
      </c>
      <c r="P12944" s="73" t="str">
        <f t="shared" si="405"/>
        <v/>
      </c>
      <c r="Q12944" s="61" t="s">
        <v>86</v>
      </c>
    </row>
    <row r="12945" spans="8:17" x14ac:dyDescent="0.25">
      <c r="H12945" s="59">
        <v>138282</v>
      </c>
      <c r="I12945" s="59" t="s">
        <v>72</v>
      </c>
      <c r="J12945" s="59">
        <v>18460704</v>
      </c>
      <c r="K12945" s="59" t="s">
        <v>13447</v>
      </c>
      <c r="L12945" s="61" t="s">
        <v>81</v>
      </c>
      <c r="M12945" s="61">
        <f>VLOOKUP(H12945,zdroj!C:F,4,0)</f>
        <v>0</v>
      </c>
      <c r="N12945" s="61" t="str">
        <f t="shared" si="404"/>
        <v>-</v>
      </c>
      <c r="P12945" s="73" t="str">
        <f t="shared" si="405"/>
        <v/>
      </c>
      <c r="Q12945" s="61" t="s">
        <v>86</v>
      </c>
    </row>
    <row r="12946" spans="8:17" x14ac:dyDescent="0.25">
      <c r="H12946" s="59">
        <v>138282</v>
      </c>
      <c r="I12946" s="59" t="s">
        <v>72</v>
      </c>
      <c r="J12946" s="59">
        <v>18460712</v>
      </c>
      <c r="K12946" s="59" t="s">
        <v>13448</v>
      </c>
      <c r="L12946" s="61" t="s">
        <v>81</v>
      </c>
      <c r="M12946" s="61">
        <f>VLOOKUP(H12946,zdroj!C:F,4,0)</f>
        <v>0</v>
      </c>
      <c r="N12946" s="61" t="str">
        <f t="shared" si="404"/>
        <v>-</v>
      </c>
      <c r="P12946" s="73" t="str">
        <f t="shared" si="405"/>
        <v/>
      </c>
      <c r="Q12946" s="61" t="s">
        <v>86</v>
      </c>
    </row>
    <row r="12947" spans="8:17" x14ac:dyDescent="0.25">
      <c r="H12947" s="59">
        <v>138282</v>
      </c>
      <c r="I12947" s="59" t="s">
        <v>72</v>
      </c>
      <c r="J12947" s="59">
        <v>18460721</v>
      </c>
      <c r="K12947" s="59" t="s">
        <v>13449</v>
      </c>
      <c r="L12947" s="61" t="s">
        <v>81</v>
      </c>
      <c r="M12947" s="61">
        <f>VLOOKUP(H12947,zdroj!C:F,4,0)</f>
        <v>0</v>
      </c>
      <c r="N12947" s="61" t="str">
        <f t="shared" si="404"/>
        <v>-</v>
      </c>
      <c r="P12947" s="73" t="str">
        <f t="shared" si="405"/>
        <v/>
      </c>
      <c r="Q12947" s="61" t="s">
        <v>86</v>
      </c>
    </row>
    <row r="12948" spans="8:17" x14ac:dyDescent="0.25">
      <c r="H12948" s="59">
        <v>138282</v>
      </c>
      <c r="I12948" s="59" t="s">
        <v>72</v>
      </c>
      <c r="J12948" s="59">
        <v>18460739</v>
      </c>
      <c r="K12948" s="59" t="s">
        <v>13450</v>
      </c>
      <c r="L12948" s="61" t="s">
        <v>81</v>
      </c>
      <c r="M12948" s="61">
        <f>VLOOKUP(H12948,zdroj!C:F,4,0)</f>
        <v>0</v>
      </c>
      <c r="N12948" s="61" t="str">
        <f t="shared" si="404"/>
        <v>-</v>
      </c>
      <c r="P12948" s="73" t="str">
        <f t="shared" si="405"/>
        <v/>
      </c>
      <c r="Q12948" s="61" t="s">
        <v>86</v>
      </c>
    </row>
    <row r="12949" spans="8:17" x14ac:dyDescent="0.25">
      <c r="H12949" s="59">
        <v>138282</v>
      </c>
      <c r="I12949" s="59" t="s">
        <v>72</v>
      </c>
      <c r="J12949" s="59">
        <v>18460747</v>
      </c>
      <c r="K12949" s="59" t="s">
        <v>13451</v>
      </c>
      <c r="L12949" s="61" t="s">
        <v>81</v>
      </c>
      <c r="M12949" s="61">
        <f>VLOOKUP(H12949,zdroj!C:F,4,0)</f>
        <v>0</v>
      </c>
      <c r="N12949" s="61" t="str">
        <f t="shared" si="404"/>
        <v>-</v>
      </c>
      <c r="P12949" s="73" t="str">
        <f t="shared" si="405"/>
        <v/>
      </c>
      <c r="Q12949" s="61" t="s">
        <v>86</v>
      </c>
    </row>
    <row r="12950" spans="8:17" x14ac:dyDescent="0.25">
      <c r="H12950" s="59">
        <v>138282</v>
      </c>
      <c r="I12950" s="59" t="s">
        <v>72</v>
      </c>
      <c r="J12950" s="59">
        <v>18460755</v>
      </c>
      <c r="K12950" s="59" t="s">
        <v>13452</v>
      </c>
      <c r="L12950" s="61" t="s">
        <v>81</v>
      </c>
      <c r="M12950" s="61">
        <f>VLOOKUP(H12950,zdroj!C:F,4,0)</f>
        <v>0</v>
      </c>
      <c r="N12950" s="61" t="str">
        <f t="shared" si="404"/>
        <v>-</v>
      </c>
      <c r="P12950" s="73" t="str">
        <f t="shared" si="405"/>
        <v/>
      </c>
      <c r="Q12950" s="61" t="s">
        <v>86</v>
      </c>
    </row>
    <row r="12951" spans="8:17" x14ac:dyDescent="0.25">
      <c r="H12951" s="59">
        <v>138282</v>
      </c>
      <c r="I12951" s="59" t="s">
        <v>72</v>
      </c>
      <c r="J12951" s="59">
        <v>18460763</v>
      </c>
      <c r="K12951" s="59" t="s">
        <v>13453</v>
      </c>
      <c r="L12951" s="61" t="s">
        <v>81</v>
      </c>
      <c r="M12951" s="61">
        <f>VLOOKUP(H12951,zdroj!C:F,4,0)</f>
        <v>0</v>
      </c>
      <c r="N12951" s="61" t="str">
        <f t="shared" si="404"/>
        <v>-</v>
      </c>
      <c r="P12951" s="73" t="str">
        <f t="shared" si="405"/>
        <v/>
      </c>
      <c r="Q12951" s="61" t="s">
        <v>86</v>
      </c>
    </row>
    <row r="12952" spans="8:17" x14ac:dyDescent="0.25">
      <c r="H12952" s="59">
        <v>138282</v>
      </c>
      <c r="I12952" s="59" t="s">
        <v>72</v>
      </c>
      <c r="J12952" s="59">
        <v>18460771</v>
      </c>
      <c r="K12952" s="59" t="s">
        <v>13454</v>
      </c>
      <c r="L12952" s="61" t="s">
        <v>81</v>
      </c>
      <c r="M12952" s="61">
        <f>VLOOKUP(H12952,zdroj!C:F,4,0)</f>
        <v>0</v>
      </c>
      <c r="N12952" s="61" t="str">
        <f t="shared" si="404"/>
        <v>-</v>
      </c>
      <c r="P12952" s="73" t="str">
        <f t="shared" si="405"/>
        <v/>
      </c>
      <c r="Q12952" s="61" t="s">
        <v>86</v>
      </c>
    </row>
    <row r="12953" spans="8:17" x14ac:dyDescent="0.25">
      <c r="H12953" s="59">
        <v>138282</v>
      </c>
      <c r="I12953" s="59" t="s">
        <v>72</v>
      </c>
      <c r="J12953" s="59">
        <v>18460780</v>
      </c>
      <c r="K12953" s="59" t="s">
        <v>13455</v>
      </c>
      <c r="L12953" s="61" t="s">
        <v>81</v>
      </c>
      <c r="M12953" s="61">
        <f>VLOOKUP(H12953,zdroj!C:F,4,0)</f>
        <v>0</v>
      </c>
      <c r="N12953" s="61" t="str">
        <f t="shared" si="404"/>
        <v>-</v>
      </c>
      <c r="P12953" s="73" t="str">
        <f t="shared" si="405"/>
        <v/>
      </c>
      <c r="Q12953" s="61" t="s">
        <v>86</v>
      </c>
    </row>
    <row r="12954" spans="8:17" x14ac:dyDescent="0.25">
      <c r="H12954" s="59">
        <v>138282</v>
      </c>
      <c r="I12954" s="59" t="s">
        <v>72</v>
      </c>
      <c r="J12954" s="59">
        <v>18460798</v>
      </c>
      <c r="K12954" s="59" t="s">
        <v>13456</v>
      </c>
      <c r="L12954" s="61" t="s">
        <v>81</v>
      </c>
      <c r="M12954" s="61">
        <f>VLOOKUP(H12954,zdroj!C:F,4,0)</f>
        <v>0</v>
      </c>
      <c r="N12954" s="61" t="str">
        <f t="shared" si="404"/>
        <v>-</v>
      </c>
      <c r="P12954" s="73" t="str">
        <f t="shared" si="405"/>
        <v/>
      </c>
      <c r="Q12954" s="61" t="s">
        <v>86</v>
      </c>
    </row>
    <row r="12955" spans="8:17" x14ac:dyDescent="0.25">
      <c r="H12955" s="59">
        <v>138282</v>
      </c>
      <c r="I12955" s="59" t="s">
        <v>72</v>
      </c>
      <c r="J12955" s="59">
        <v>18460810</v>
      </c>
      <c r="K12955" s="59" t="s">
        <v>13457</v>
      </c>
      <c r="L12955" s="61" t="s">
        <v>81</v>
      </c>
      <c r="M12955" s="61">
        <f>VLOOKUP(H12955,zdroj!C:F,4,0)</f>
        <v>0</v>
      </c>
      <c r="N12955" s="61" t="str">
        <f t="shared" si="404"/>
        <v>-</v>
      </c>
      <c r="P12955" s="73" t="str">
        <f t="shared" si="405"/>
        <v/>
      </c>
      <c r="Q12955" s="61" t="s">
        <v>86</v>
      </c>
    </row>
    <row r="12956" spans="8:17" x14ac:dyDescent="0.25">
      <c r="H12956" s="59">
        <v>138282</v>
      </c>
      <c r="I12956" s="59" t="s">
        <v>72</v>
      </c>
      <c r="J12956" s="59">
        <v>18460828</v>
      </c>
      <c r="K12956" s="59" t="s">
        <v>13458</v>
      </c>
      <c r="L12956" s="61" t="s">
        <v>81</v>
      </c>
      <c r="M12956" s="61">
        <f>VLOOKUP(H12956,zdroj!C:F,4,0)</f>
        <v>0</v>
      </c>
      <c r="N12956" s="61" t="str">
        <f t="shared" si="404"/>
        <v>-</v>
      </c>
      <c r="P12956" s="73" t="str">
        <f t="shared" si="405"/>
        <v/>
      </c>
      <c r="Q12956" s="61" t="s">
        <v>86</v>
      </c>
    </row>
    <row r="12957" spans="8:17" x14ac:dyDescent="0.25">
      <c r="H12957" s="59">
        <v>138282</v>
      </c>
      <c r="I12957" s="59" t="s">
        <v>72</v>
      </c>
      <c r="J12957" s="59">
        <v>18460836</v>
      </c>
      <c r="K12957" s="59" t="s">
        <v>13459</v>
      </c>
      <c r="L12957" s="61" t="s">
        <v>114</v>
      </c>
      <c r="M12957" s="61">
        <f>VLOOKUP(H12957,zdroj!C:F,4,0)</f>
        <v>0</v>
      </c>
      <c r="N12957" s="61" t="str">
        <f t="shared" si="404"/>
        <v>katC</v>
      </c>
      <c r="P12957" s="73" t="str">
        <f t="shared" si="405"/>
        <v/>
      </c>
      <c r="Q12957" s="61" t="s">
        <v>31</v>
      </c>
    </row>
    <row r="12958" spans="8:17" x14ac:dyDescent="0.25">
      <c r="H12958" s="59">
        <v>138282</v>
      </c>
      <c r="I12958" s="59" t="s">
        <v>72</v>
      </c>
      <c r="J12958" s="59">
        <v>18460844</v>
      </c>
      <c r="K12958" s="59" t="s">
        <v>13460</v>
      </c>
      <c r="L12958" s="61" t="s">
        <v>81</v>
      </c>
      <c r="M12958" s="61">
        <f>VLOOKUP(H12958,zdroj!C:F,4,0)</f>
        <v>0</v>
      </c>
      <c r="N12958" s="61" t="str">
        <f t="shared" si="404"/>
        <v>-</v>
      </c>
      <c r="P12958" s="73" t="str">
        <f t="shared" si="405"/>
        <v/>
      </c>
      <c r="Q12958" s="61" t="s">
        <v>86</v>
      </c>
    </row>
    <row r="12959" spans="8:17" x14ac:dyDescent="0.25">
      <c r="H12959" s="59">
        <v>138282</v>
      </c>
      <c r="I12959" s="59" t="s">
        <v>72</v>
      </c>
      <c r="J12959" s="59">
        <v>18460852</v>
      </c>
      <c r="K12959" s="59" t="s">
        <v>13461</v>
      </c>
      <c r="L12959" s="61" t="s">
        <v>81</v>
      </c>
      <c r="M12959" s="61">
        <f>VLOOKUP(H12959,zdroj!C:F,4,0)</f>
        <v>0</v>
      </c>
      <c r="N12959" s="61" t="str">
        <f t="shared" si="404"/>
        <v>-</v>
      </c>
      <c r="P12959" s="73" t="str">
        <f t="shared" si="405"/>
        <v/>
      </c>
      <c r="Q12959" s="61" t="s">
        <v>86</v>
      </c>
    </row>
    <row r="12960" spans="8:17" x14ac:dyDescent="0.25">
      <c r="H12960" s="59">
        <v>138282</v>
      </c>
      <c r="I12960" s="59" t="s">
        <v>72</v>
      </c>
      <c r="J12960" s="59">
        <v>18460861</v>
      </c>
      <c r="K12960" s="59" t="s">
        <v>13462</v>
      </c>
      <c r="L12960" s="61" t="s">
        <v>81</v>
      </c>
      <c r="M12960" s="61">
        <f>VLOOKUP(H12960,zdroj!C:F,4,0)</f>
        <v>0</v>
      </c>
      <c r="N12960" s="61" t="str">
        <f t="shared" si="404"/>
        <v>-</v>
      </c>
      <c r="P12960" s="73" t="str">
        <f t="shared" si="405"/>
        <v/>
      </c>
      <c r="Q12960" s="61" t="s">
        <v>86</v>
      </c>
    </row>
    <row r="12961" spans="8:17" x14ac:dyDescent="0.25">
      <c r="H12961" s="59">
        <v>138282</v>
      </c>
      <c r="I12961" s="59" t="s">
        <v>72</v>
      </c>
      <c r="J12961" s="59">
        <v>18460879</v>
      </c>
      <c r="K12961" s="59" t="s">
        <v>13463</v>
      </c>
      <c r="L12961" s="61" t="s">
        <v>81</v>
      </c>
      <c r="M12961" s="61">
        <f>VLOOKUP(H12961,zdroj!C:F,4,0)</f>
        <v>0</v>
      </c>
      <c r="N12961" s="61" t="str">
        <f t="shared" si="404"/>
        <v>-</v>
      </c>
      <c r="P12961" s="73" t="str">
        <f t="shared" si="405"/>
        <v/>
      </c>
      <c r="Q12961" s="61" t="s">
        <v>86</v>
      </c>
    </row>
    <row r="12962" spans="8:17" x14ac:dyDescent="0.25">
      <c r="H12962" s="59">
        <v>138282</v>
      </c>
      <c r="I12962" s="59" t="s">
        <v>72</v>
      </c>
      <c r="J12962" s="59">
        <v>18460887</v>
      </c>
      <c r="K12962" s="59" t="s">
        <v>13464</v>
      </c>
      <c r="L12962" s="61" t="s">
        <v>81</v>
      </c>
      <c r="M12962" s="61">
        <f>VLOOKUP(H12962,zdroj!C:F,4,0)</f>
        <v>0</v>
      </c>
      <c r="N12962" s="61" t="str">
        <f t="shared" si="404"/>
        <v>-</v>
      </c>
      <c r="P12962" s="73" t="str">
        <f t="shared" si="405"/>
        <v/>
      </c>
      <c r="Q12962" s="61" t="s">
        <v>86</v>
      </c>
    </row>
    <row r="12963" spans="8:17" x14ac:dyDescent="0.25">
      <c r="H12963" s="59">
        <v>138282</v>
      </c>
      <c r="I12963" s="59" t="s">
        <v>72</v>
      </c>
      <c r="J12963" s="59">
        <v>18460895</v>
      </c>
      <c r="K12963" s="59" t="s">
        <v>13465</v>
      </c>
      <c r="L12963" s="61" t="s">
        <v>81</v>
      </c>
      <c r="M12963" s="61">
        <f>VLOOKUP(H12963,zdroj!C:F,4,0)</f>
        <v>0</v>
      </c>
      <c r="N12963" s="61" t="str">
        <f t="shared" si="404"/>
        <v>-</v>
      </c>
      <c r="P12963" s="73" t="str">
        <f t="shared" si="405"/>
        <v/>
      </c>
      <c r="Q12963" s="61" t="s">
        <v>86</v>
      </c>
    </row>
    <row r="12964" spans="8:17" x14ac:dyDescent="0.25">
      <c r="H12964" s="59">
        <v>138282</v>
      </c>
      <c r="I12964" s="59" t="s">
        <v>72</v>
      </c>
      <c r="J12964" s="59">
        <v>18460909</v>
      </c>
      <c r="K12964" s="59" t="s">
        <v>13466</v>
      </c>
      <c r="L12964" s="61" t="s">
        <v>81</v>
      </c>
      <c r="M12964" s="61">
        <f>VLOOKUP(H12964,zdroj!C:F,4,0)</f>
        <v>0</v>
      </c>
      <c r="N12964" s="61" t="str">
        <f t="shared" si="404"/>
        <v>-</v>
      </c>
      <c r="P12964" s="73" t="str">
        <f t="shared" si="405"/>
        <v/>
      </c>
      <c r="Q12964" s="61" t="s">
        <v>86</v>
      </c>
    </row>
    <row r="12965" spans="8:17" x14ac:dyDescent="0.25">
      <c r="H12965" s="59">
        <v>138282</v>
      </c>
      <c r="I12965" s="59" t="s">
        <v>72</v>
      </c>
      <c r="J12965" s="59">
        <v>18460917</v>
      </c>
      <c r="K12965" s="59" t="s">
        <v>13467</v>
      </c>
      <c r="L12965" s="61" t="s">
        <v>81</v>
      </c>
      <c r="M12965" s="61">
        <f>VLOOKUP(H12965,zdroj!C:F,4,0)</f>
        <v>0</v>
      </c>
      <c r="N12965" s="61" t="str">
        <f t="shared" si="404"/>
        <v>-</v>
      </c>
      <c r="P12965" s="73" t="str">
        <f t="shared" si="405"/>
        <v/>
      </c>
      <c r="Q12965" s="61" t="s">
        <v>86</v>
      </c>
    </row>
    <row r="12966" spans="8:17" x14ac:dyDescent="0.25">
      <c r="H12966" s="59">
        <v>138282</v>
      </c>
      <c r="I12966" s="59" t="s">
        <v>72</v>
      </c>
      <c r="J12966" s="59">
        <v>18460925</v>
      </c>
      <c r="K12966" s="59" t="s">
        <v>13468</v>
      </c>
      <c r="L12966" s="61" t="s">
        <v>81</v>
      </c>
      <c r="M12966" s="61">
        <f>VLOOKUP(H12966,zdroj!C:F,4,0)</f>
        <v>0</v>
      </c>
      <c r="N12966" s="61" t="str">
        <f t="shared" si="404"/>
        <v>-</v>
      </c>
      <c r="P12966" s="73" t="str">
        <f t="shared" si="405"/>
        <v/>
      </c>
      <c r="Q12966" s="61" t="s">
        <v>86</v>
      </c>
    </row>
    <row r="12967" spans="8:17" x14ac:dyDescent="0.25">
      <c r="H12967" s="59">
        <v>138282</v>
      </c>
      <c r="I12967" s="59" t="s">
        <v>72</v>
      </c>
      <c r="J12967" s="59">
        <v>18460933</v>
      </c>
      <c r="K12967" s="59" t="s">
        <v>13469</v>
      </c>
      <c r="L12967" s="61" t="s">
        <v>81</v>
      </c>
      <c r="M12967" s="61">
        <f>VLOOKUP(H12967,zdroj!C:F,4,0)</f>
        <v>0</v>
      </c>
      <c r="N12967" s="61" t="str">
        <f t="shared" si="404"/>
        <v>-</v>
      </c>
      <c r="P12967" s="73" t="str">
        <f t="shared" si="405"/>
        <v/>
      </c>
      <c r="Q12967" s="61" t="s">
        <v>86</v>
      </c>
    </row>
    <row r="12968" spans="8:17" x14ac:dyDescent="0.25">
      <c r="H12968" s="59">
        <v>138282</v>
      </c>
      <c r="I12968" s="59" t="s">
        <v>72</v>
      </c>
      <c r="J12968" s="59">
        <v>18460941</v>
      </c>
      <c r="K12968" s="59" t="s">
        <v>13470</v>
      </c>
      <c r="L12968" s="61" t="s">
        <v>81</v>
      </c>
      <c r="M12968" s="61">
        <f>VLOOKUP(H12968,zdroj!C:F,4,0)</f>
        <v>0</v>
      </c>
      <c r="N12968" s="61" t="str">
        <f t="shared" si="404"/>
        <v>-</v>
      </c>
      <c r="P12968" s="73" t="str">
        <f t="shared" si="405"/>
        <v/>
      </c>
      <c r="Q12968" s="61" t="s">
        <v>86</v>
      </c>
    </row>
    <row r="12969" spans="8:17" x14ac:dyDescent="0.25">
      <c r="H12969" s="59">
        <v>138282</v>
      </c>
      <c r="I12969" s="59" t="s">
        <v>72</v>
      </c>
      <c r="J12969" s="59">
        <v>18460950</v>
      </c>
      <c r="K12969" s="59" t="s">
        <v>13471</v>
      </c>
      <c r="L12969" s="61" t="s">
        <v>81</v>
      </c>
      <c r="M12969" s="61">
        <f>VLOOKUP(H12969,zdroj!C:F,4,0)</f>
        <v>0</v>
      </c>
      <c r="N12969" s="61" t="str">
        <f t="shared" si="404"/>
        <v>-</v>
      </c>
      <c r="P12969" s="73" t="str">
        <f t="shared" si="405"/>
        <v/>
      </c>
      <c r="Q12969" s="61" t="s">
        <v>86</v>
      </c>
    </row>
    <row r="12970" spans="8:17" x14ac:dyDescent="0.25">
      <c r="H12970" s="59">
        <v>138282</v>
      </c>
      <c r="I12970" s="59" t="s">
        <v>72</v>
      </c>
      <c r="J12970" s="59">
        <v>18460968</v>
      </c>
      <c r="K12970" s="59" t="s">
        <v>13472</v>
      </c>
      <c r="L12970" s="61" t="s">
        <v>81</v>
      </c>
      <c r="M12970" s="61">
        <f>VLOOKUP(H12970,zdroj!C:F,4,0)</f>
        <v>0</v>
      </c>
      <c r="N12970" s="61" t="str">
        <f t="shared" si="404"/>
        <v>-</v>
      </c>
      <c r="P12970" s="73" t="str">
        <f t="shared" si="405"/>
        <v/>
      </c>
      <c r="Q12970" s="61" t="s">
        <v>86</v>
      </c>
    </row>
    <row r="12971" spans="8:17" x14ac:dyDescent="0.25">
      <c r="H12971" s="59">
        <v>138282</v>
      </c>
      <c r="I12971" s="59" t="s">
        <v>72</v>
      </c>
      <c r="J12971" s="59">
        <v>18460976</v>
      </c>
      <c r="K12971" s="59" t="s">
        <v>13473</v>
      </c>
      <c r="L12971" s="61" t="s">
        <v>81</v>
      </c>
      <c r="M12971" s="61">
        <f>VLOOKUP(H12971,zdroj!C:F,4,0)</f>
        <v>0</v>
      </c>
      <c r="N12971" s="61" t="str">
        <f t="shared" si="404"/>
        <v>-</v>
      </c>
      <c r="P12971" s="73" t="str">
        <f t="shared" si="405"/>
        <v/>
      </c>
      <c r="Q12971" s="61" t="s">
        <v>86</v>
      </c>
    </row>
    <row r="12972" spans="8:17" x14ac:dyDescent="0.25">
      <c r="H12972" s="59">
        <v>138282</v>
      </c>
      <c r="I12972" s="59" t="s">
        <v>72</v>
      </c>
      <c r="J12972" s="59">
        <v>18460984</v>
      </c>
      <c r="K12972" s="59" t="s">
        <v>13474</v>
      </c>
      <c r="L12972" s="61" t="s">
        <v>81</v>
      </c>
      <c r="M12972" s="61">
        <f>VLOOKUP(H12972,zdroj!C:F,4,0)</f>
        <v>0</v>
      </c>
      <c r="N12972" s="61" t="str">
        <f t="shared" si="404"/>
        <v>-</v>
      </c>
      <c r="P12972" s="73" t="str">
        <f t="shared" si="405"/>
        <v/>
      </c>
      <c r="Q12972" s="61" t="s">
        <v>86</v>
      </c>
    </row>
    <row r="12973" spans="8:17" x14ac:dyDescent="0.25">
      <c r="H12973" s="59">
        <v>138282</v>
      </c>
      <c r="I12973" s="59" t="s">
        <v>72</v>
      </c>
      <c r="J12973" s="59">
        <v>18460992</v>
      </c>
      <c r="K12973" s="59" t="s">
        <v>13475</v>
      </c>
      <c r="L12973" s="61" t="s">
        <v>81</v>
      </c>
      <c r="M12973" s="61">
        <f>VLOOKUP(H12973,zdroj!C:F,4,0)</f>
        <v>0</v>
      </c>
      <c r="N12973" s="61" t="str">
        <f t="shared" si="404"/>
        <v>-</v>
      </c>
      <c r="P12973" s="73" t="str">
        <f t="shared" si="405"/>
        <v/>
      </c>
      <c r="Q12973" s="61" t="s">
        <v>86</v>
      </c>
    </row>
    <row r="12974" spans="8:17" x14ac:dyDescent="0.25">
      <c r="H12974" s="59">
        <v>138282</v>
      </c>
      <c r="I12974" s="59" t="s">
        <v>72</v>
      </c>
      <c r="J12974" s="59">
        <v>18461000</v>
      </c>
      <c r="K12974" s="59" t="s">
        <v>13476</v>
      </c>
      <c r="L12974" s="61" t="s">
        <v>81</v>
      </c>
      <c r="M12974" s="61">
        <f>VLOOKUP(H12974,zdroj!C:F,4,0)</f>
        <v>0</v>
      </c>
      <c r="N12974" s="61" t="str">
        <f t="shared" si="404"/>
        <v>-</v>
      </c>
      <c r="P12974" s="73" t="str">
        <f t="shared" si="405"/>
        <v/>
      </c>
      <c r="Q12974" s="61" t="s">
        <v>86</v>
      </c>
    </row>
    <row r="12975" spans="8:17" x14ac:dyDescent="0.25">
      <c r="H12975" s="59">
        <v>138282</v>
      </c>
      <c r="I12975" s="59" t="s">
        <v>72</v>
      </c>
      <c r="J12975" s="59">
        <v>18461018</v>
      </c>
      <c r="K12975" s="59" t="s">
        <v>13477</v>
      </c>
      <c r="L12975" s="61" t="s">
        <v>81</v>
      </c>
      <c r="M12975" s="61">
        <f>VLOOKUP(H12975,zdroj!C:F,4,0)</f>
        <v>0</v>
      </c>
      <c r="N12975" s="61" t="str">
        <f t="shared" si="404"/>
        <v>-</v>
      </c>
      <c r="P12975" s="73" t="str">
        <f t="shared" si="405"/>
        <v/>
      </c>
      <c r="Q12975" s="61" t="s">
        <v>86</v>
      </c>
    </row>
    <row r="12976" spans="8:17" x14ac:dyDescent="0.25">
      <c r="H12976" s="59">
        <v>138282</v>
      </c>
      <c r="I12976" s="59" t="s">
        <v>72</v>
      </c>
      <c r="J12976" s="59">
        <v>18461026</v>
      </c>
      <c r="K12976" s="59" t="s">
        <v>13478</v>
      </c>
      <c r="L12976" s="61" t="s">
        <v>81</v>
      </c>
      <c r="M12976" s="61">
        <f>VLOOKUP(H12976,zdroj!C:F,4,0)</f>
        <v>0</v>
      </c>
      <c r="N12976" s="61" t="str">
        <f t="shared" si="404"/>
        <v>-</v>
      </c>
      <c r="P12976" s="73" t="str">
        <f t="shared" si="405"/>
        <v/>
      </c>
      <c r="Q12976" s="61" t="s">
        <v>86</v>
      </c>
    </row>
    <row r="12977" spans="8:17" x14ac:dyDescent="0.25">
      <c r="H12977" s="59">
        <v>138282</v>
      </c>
      <c r="I12977" s="59" t="s">
        <v>72</v>
      </c>
      <c r="J12977" s="59">
        <v>18461034</v>
      </c>
      <c r="K12977" s="59" t="s">
        <v>13479</v>
      </c>
      <c r="L12977" s="61" t="s">
        <v>81</v>
      </c>
      <c r="M12977" s="61">
        <f>VLOOKUP(H12977,zdroj!C:F,4,0)</f>
        <v>0</v>
      </c>
      <c r="N12977" s="61" t="str">
        <f t="shared" si="404"/>
        <v>-</v>
      </c>
      <c r="P12977" s="73" t="str">
        <f t="shared" si="405"/>
        <v/>
      </c>
      <c r="Q12977" s="61" t="s">
        <v>86</v>
      </c>
    </row>
    <row r="12978" spans="8:17" x14ac:dyDescent="0.25">
      <c r="H12978" s="59">
        <v>138282</v>
      </c>
      <c r="I12978" s="59" t="s">
        <v>72</v>
      </c>
      <c r="J12978" s="59">
        <v>18461042</v>
      </c>
      <c r="K12978" s="59" t="s">
        <v>13480</v>
      </c>
      <c r="L12978" s="61" t="s">
        <v>81</v>
      </c>
      <c r="M12978" s="61">
        <f>VLOOKUP(H12978,zdroj!C:F,4,0)</f>
        <v>0</v>
      </c>
      <c r="N12978" s="61" t="str">
        <f t="shared" si="404"/>
        <v>-</v>
      </c>
      <c r="P12978" s="73" t="str">
        <f t="shared" si="405"/>
        <v/>
      </c>
      <c r="Q12978" s="61" t="s">
        <v>86</v>
      </c>
    </row>
    <row r="12979" spans="8:17" x14ac:dyDescent="0.25">
      <c r="H12979" s="59">
        <v>138282</v>
      </c>
      <c r="I12979" s="59" t="s">
        <v>72</v>
      </c>
      <c r="J12979" s="59">
        <v>18461051</v>
      </c>
      <c r="K12979" s="59" t="s">
        <v>13481</v>
      </c>
      <c r="L12979" s="61" t="s">
        <v>81</v>
      </c>
      <c r="M12979" s="61">
        <f>VLOOKUP(H12979,zdroj!C:F,4,0)</f>
        <v>0</v>
      </c>
      <c r="N12979" s="61" t="str">
        <f t="shared" si="404"/>
        <v>-</v>
      </c>
      <c r="P12979" s="73" t="str">
        <f t="shared" si="405"/>
        <v/>
      </c>
      <c r="Q12979" s="61" t="s">
        <v>86</v>
      </c>
    </row>
    <row r="12980" spans="8:17" x14ac:dyDescent="0.25">
      <c r="H12980" s="59">
        <v>138282</v>
      </c>
      <c r="I12980" s="59" t="s">
        <v>72</v>
      </c>
      <c r="J12980" s="59">
        <v>18461069</v>
      </c>
      <c r="K12980" s="59" t="s">
        <v>13482</v>
      </c>
      <c r="L12980" s="61" t="s">
        <v>81</v>
      </c>
      <c r="M12980" s="61">
        <f>VLOOKUP(H12980,zdroj!C:F,4,0)</f>
        <v>0</v>
      </c>
      <c r="N12980" s="61" t="str">
        <f t="shared" si="404"/>
        <v>-</v>
      </c>
      <c r="P12980" s="73" t="str">
        <f t="shared" si="405"/>
        <v/>
      </c>
      <c r="Q12980" s="61" t="s">
        <v>86</v>
      </c>
    </row>
    <row r="12981" spans="8:17" x14ac:dyDescent="0.25">
      <c r="H12981" s="59">
        <v>138282</v>
      </c>
      <c r="I12981" s="59" t="s">
        <v>72</v>
      </c>
      <c r="J12981" s="59">
        <v>18461077</v>
      </c>
      <c r="K12981" s="59" t="s">
        <v>13483</v>
      </c>
      <c r="L12981" s="61" t="s">
        <v>81</v>
      </c>
      <c r="M12981" s="61">
        <f>VLOOKUP(H12981,zdroj!C:F,4,0)</f>
        <v>0</v>
      </c>
      <c r="N12981" s="61" t="str">
        <f t="shared" si="404"/>
        <v>-</v>
      </c>
      <c r="P12981" s="73" t="str">
        <f t="shared" si="405"/>
        <v/>
      </c>
      <c r="Q12981" s="61" t="s">
        <v>86</v>
      </c>
    </row>
    <row r="12982" spans="8:17" x14ac:dyDescent="0.25">
      <c r="H12982" s="59">
        <v>138282</v>
      </c>
      <c r="I12982" s="59" t="s">
        <v>72</v>
      </c>
      <c r="J12982" s="59">
        <v>18461085</v>
      </c>
      <c r="K12982" s="59" t="s">
        <v>13484</v>
      </c>
      <c r="L12982" s="61" t="s">
        <v>81</v>
      </c>
      <c r="M12982" s="61">
        <f>VLOOKUP(H12982,zdroj!C:F,4,0)</f>
        <v>0</v>
      </c>
      <c r="N12982" s="61" t="str">
        <f t="shared" si="404"/>
        <v>-</v>
      </c>
      <c r="P12982" s="73" t="str">
        <f t="shared" si="405"/>
        <v/>
      </c>
      <c r="Q12982" s="61" t="s">
        <v>86</v>
      </c>
    </row>
    <row r="12983" spans="8:17" x14ac:dyDescent="0.25">
      <c r="H12983" s="59">
        <v>138282</v>
      </c>
      <c r="I12983" s="59" t="s">
        <v>72</v>
      </c>
      <c r="J12983" s="59">
        <v>18461093</v>
      </c>
      <c r="K12983" s="59" t="s">
        <v>13485</v>
      </c>
      <c r="L12983" s="61" t="s">
        <v>81</v>
      </c>
      <c r="M12983" s="61">
        <f>VLOOKUP(H12983,zdroj!C:F,4,0)</f>
        <v>0</v>
      </c>
      <c r="N12983" s="61" t="str">
        <f t="shared" si="404"/>
        <v>-</v>
      </c>
      <c r="P12983" s="73" t="str">
        <f t="shared" si="405"/>
        <v/>
      </c>
      <c r="Q12983" s="61" t="s">
        <v>86</v>
      </c>
    </row>
    <row r="12984" spans="8:17" x14ac:dyDescent="0.25">
      <c r="H12984" s="59">
        <v>138282</v>
      </c>
      <c r="I12984" s="59" t="s">
        <v>72</v>
      </c>
      <c r="J12984" s="59">
        <v>18461107</v>
      </c>
      <c r="K12984" s="59" t="s">
        <v>13486</v>
      </c>
      <c r="L12984" s="61" t="s">
        <v>81</v>
      </c>
      <c r="M12984" s="61">
        <f>VLOOKUP(H12984,zdroj!C:F,4,0)</f>
        <v>0</v>
      </c>
      <c r="N12984" s="61" t="str">
        <f t="shared" si="404"/>
        <v>-</v>
      </c>
      <c r="P12984" s="73" t="str">
        <f t="shared" si="405"/>
        <v/>
      </c>
      <c r="Q12984" s="61" t="s">
        <v>86</v>
      </c>
    </row>
    <row r="12985" spans="8:17" x14ac:dyDescent="0.25">
      <c r="H12985" s="59">
        <v>138282</v>
      </c>
      <c r="I12985" s="59" t="s">
        <v>72</v>
      </c>
      <c r="J12985" s="59">
        <v>18461115</v>
      </c>
      <c r="K12985" s="59" t="s">
        <v>13487</v>
      </c>
      <c r="L12985" s="61" t="s">
        <v>81</v>
      </c>
      <c r="M12985" s="61">
        <f>VLOOKUP(H12985,zdroj!C:F,4,0)</f>
        <v>0</v>
      </c>
      <c r="N12985" s="61" t="str">
        <f t="shared" si="404"/>
        <v>-</v>
      </c>
      <c r="P12985" s="73" t="str">
        <f t="shared" si="405"/>
        <v/>
      </c>
      <c r="Q12985" s="61" t="s">
        <v>86</v>
      </c>
    </row>
    <row r="12986" spans="8:17" x14ac:dyDescent="0.25">
      <c r="H12986" s="59">
        <v>138282</v>
      </c>
      <c r="I12986" s="59" t="s">
        <v>72</v>
      </c>
      <c r="J12986" s="59">
        <v>18461123</v>
      </c>
      <c r="K12986" s="59" t="s">
        <v>13488</v>
      </c>
      <c r="L12986" s="61" t="s">
        <v>81</v>
      </c>
      <c r="M12986" s="61">
        <f>VLOOKUP(H12986,zdroj!C:F,4,0)</f>
        <v>0</v>
      </c>
      <c r="N12986" s="61" t="str">
        <f t="shared" si="404"/>
        <v>-</v>
      </c>
      <c r="P12986" s="73" t="str">
        <f t="shared" si="405"/>
        <v/>
      </c>
      <c r="Q12986" s="61" t="s">
        <v>86</v>
      </c>
    </row>
    <row r="12987" spans="8:17" x14ac:dyDescent="0.25">
      <c r="H12987" s="59">
        <v>138282</v>
      </c>
      <c r="I12987" s="59" t="s">
        <v>72</v>
      </c>
      <c r="J12987" s="59">
        <v>18461131</v>
      </c>
      <c r="K12987" s="59" t="s">
        <v>13489</v>
      </c>
      <c r="L12987" s="61" t="s">
        <v>81</v>
      </c>
      <c r="M12987" s="61">
        <f>VLOOKUP(H12987,zdroj!C:F,4,0)</f>
        <v>0</v>
      </c>
      <c r="N12987" s="61" t="str">
        <f t="shared" si="404"/>
        <v>-</v>
      </c>
      <c r="P12987" s="73" t="str">
        <f t="shared" si="405"/>
        <v/>
      </c>
      <c r="Q12987" s="61" t="s">
        <v>86</v>
      </c>
    </row>
    <row r="12988" spans="8:17" x14ac:dyDescent="0.25">
      <c r="H12988" s="59">
        <v>138282</v>
      </c>
      <c r="I12988" s="59" t="s">
        <v>72</v>
      </c>
      <c r="J12988" s="59">
        <v>18461140</v>
      </c>
      <c r="K12988" s="59" t="s">
        <v>13490</v>
      </c>
      <c r="L12988" s="61" t="s">
        <v>81</v>
      </c>
      <c r="M12988" s="61">
        <f>VLOOKUP(H12988,zdroj!C:F,4,0)</f>
        <v>0</v>
      </c>
      <c r="N12988" s="61" t="str">
        <f t="shared" si="404"/>
        <v>-</v>
      </c>
      <c r="P12988" s="73" t="str">
        <f t="shared" si="405"/>
        <v/>
      </c>
      <c r="Q12988" s="61" t="s">
        <v>86</v>
      </c>
    </row>
    <row r="12989" spans="8:17" x14ac:dyDescent="0.25">
      <c r="H12989" s="59">
        <v>138282</v>
      </c>
      <c r="I12989" s="59" t="s">
        <v>72</v>
      </c>
      <c r="J12989" s="59">
        <v>18461158</v>
      </c>
      <c r="K12989" s="59" t="s">
        <v>13491</v>
      </c>
      <c r="L12989" s="61" t="s">
        <v>81</v>
      </c>
      <c r="M12989" s="61">
        <f>VLOOKUP(H12989,zdroj!C:F,4,0)</f>
        <v>0</v>
      </c>
      <c r="N12989" s="61" t="str">
        <f t="shared" si="404"/>
        <v>-</v>
      </c>
      <c r="P12989" s="73" t="str">
        <f t="shared" si="405"/>
        <v/>
      </c>
      <c r="Q12989" s="61" t="s">
        <v>86</v>
      </c>
    </row>
    <row r="12990" spans="8:17" x14ac:dyDescent="0.25">
      <c r="H12990" s="59">
        <v>138282</v>
      </c>
      <c r="I12990" s="59" t="s">
        <v>72</v>
      </c>
      <c r="J12990" s="59">
        <v>18461166</v>
      </c>
      <c r="K12990" s="59" t="s">
        <v>13492</v>
      </c>
      <c r="L12990" s="61" t="s">
        <v>81</v>
      </c>
      <c r="M12990" s="61">
        <f>VLOOKUP(H12990,zdroj!C:F,4,0)</f>
        <v>0</v>
      </c>
      <c r="N12990" s="61" t="str">
        <f t="shared" si="404"/>
        <v>-</v>
      </c>
      <c r="P12990" s="73" t="str">
        <f t="shared" si="405"/>
        <v/>
      </c>
      <c r="Q12990" s="61" t="s">
        <v>86</v>
      </c>
    </row>
    <row r="12991" spans="8:17" x14ac:dyDescent="0.25">
      <c r="H12991" s="59">
        <v>138282</v>
      </c>
      <c r="I12991" s="59" t="s">
        <v>72</v>
      </c>
      <c r="J12991" s="59">
        <v>18461174</v>
      </c>
      <c r="K12991" s="59" t="s">
        <v>13493</v>
      </c>
      <c r="L12991" s="61" t="s">
        <v>81</v>
      </c>
      <c r="M12991" s="61">
        <f>VLOOKUP(H12991,zdroj!C:F,4,0)</f>
        <v>0</v>
      </c>
      <c r="N12991" s="61" t="str">
        <f t="shared" si="404"/>
        <v>-</v>
      </c>
      <c r="P12991" s="73" t="str">
        <f t="shared" si="405"/>
        <v/>
      </c>
      <c r="Q12991" s="61" t="s">
        <v>86</v>
      </c>
    </row>
    <row r="12992" spans="8:17" x14ac:dyDescent="0.25">
      <c r="H12992" s="59">
        <v>138282</v>
      </c>
      <c r="I12992" s="59" t="s">
        <v>72</v>
      </c>
      <c r="J12992" s="59">
        <v>18461182</v>
      </c>
      <c r="K12992" s="59" t="s">
        <v>13494</v>
      </c>
      <c r="L12992" s="61" t="s">
        <v>81</v>
      </c>
      <c r="M12992" s="61">
        <f>VLOOKUP(H12992,zdroj!C:F,4,0)</f>
        <v>0</v>
      </c>
      <c r="N12992" s="61" t="str">
        <f t="shared" si="404"/>
        <v>-</v>
      </c>
      <c r="P12992" s="73" t="str">
        <f t="shared" si="405"/>
        <v/>
      </c>
      <c r="Q12992" s="61" t="s">
        <v>86</v>
      </c>
    </row>
    <row r="12993" spans="8:17" x14ac:dyDescent="0.25">
      <c r="H12993" s="59">
        <v>138282</v>
      </c>
      <c r="I12993" s="59" t="s">
        <v>72</v>
      </c>
      <c r="J12993" s="59">
        <v>18461191</v>
      </c>
      <c r="K12993" s="59" t="s">
        <v>13495</v>
      </c>
      <c r="L12993" s="61" t="s">
        <v>81</v>
      </c>
      <c r="M12993" s="61">
        <f>VLOOKUP(H12993,zdroj!C:F,4,0)</f>
        <v>0</v>
      </c>
      <c r="N12993" s="61" t="str">
        <f t="shared" si="404"/>
        <v>-</v>
      </c>
      <c r="P12993" s="73" t="str">
        <f t="shared" si="405"/>
        <v/>
      </c>
      <c r="Q12993" s="61" t="s">
        <v>86</v>
      </c>
    </row>
    <row r="12994" spans="8:17" x14ac:dyDescent="0.25">
      <c r="H12994" s="59">
        <v>138282</v>
      </c>
      <c r="I12994" s="59" t="s">
        <v>72</v>
      </c>
      <c r="J12994" s="59">
        <v>18461204</v>
      </c>
      <c r="K12994" s="59" t="s">
        <v>13496</v>
      </c>
      <c r="L12994" s="61" t="s">
        <v>81</v>
      </c>
      <c r="M12994" s="61">
        <f>VLOOKUP(H12994,zdroj!C:F,4,0)</f>
        <v>0</v>
      </c>
      <c r="N12994" s="61" t="str">
        <f t="shared" si="404"/>
        <v>-</v>
      </c>
      <c r="P12994" s="73" t="str">
        <f t="shared" si="405"/>
        <v/>
      </c>
      <c r="Q12994" s="61" t="s">
        <v>86</v>
      </c>
    </row>
    <row r="12995" spans="8:17" x14ac:dyDescent="0.25">
      <c r="H12995" s="59">
        <v>138282</v>
      </c>
      <c r="I12995" s="59" t="s">
        <v>72</v>
      </c>
      <c r="J12995" s="59">
        <v>18461212</v>
      </c>
      <c r="K12995" s="59" t="s">
        <v>13497</v>
      </c>
      <c r="L12995" s="61" t="s">
        <v>81</v>
      </c>
      <c r="M12995" s="61">
        <f>VLOOKUP(H12995,zdroj!C:F,4,0)</f>
        <v>0</v>
      </c>
      <c r="N12995" s="61" t="str">
        <f t="shared" si="404"/>
        <v>-</v>
      </c>
      <c r="P12995" s="73" t="str">
        <f t="shared" si="405"/>
        <v/>
      </c>
      <c r="Q12995" s="61" t="s">
        <v>86</v>
      </c>
    </row>
    <row r="12996" spans="8:17" x14ac:dyDescent="0.25">
      <c r="H12996" s="59">
        <v>138282</v>
      </c>
      <c r="I12996" s="59" t="s">
        <v>72</v>
      </c>
      <c r="J12996" s="59">
        <v>18461221</v>
      </c>
      <c r="K12996" s="59" t="s">
        <v>13498</v>
      </c>
      <c r="L12996" s="61" t="s">
        <v>81</v>
      </c>
      <c r="M12996" s="61">
        <f>VLOOKUP(H12996,zdroj!C:F,4,0)</f>
        <v>0</v>
      </c>
      <c r="N12996" s="61" t="str">
        <f t="shared" si="404"/>
        <v>-</v>
      </c>
      <c r="P12996" s="73" t="str">
        <f t="shared" si="405"/>
        <v/>
      </c>
      <c r="Q12996" s="61" t="s">
        <v>86</v>
      </c>
    </row>
    <row r="12997" spans="8:17" x14ac:dyDescent="0.25">
      <c r="H12997" s="59">
        <v>138282</v>
      </c>
      <c r="I12997" s="59" t="s">
        <v>72</v>
      </c>
      <c r="J12997" s="59">
        <v>18461239</v>
      </c>
      <c r="K12997" s="59" t="s">
        <v>13499</v>
      </c>
      <c r="L12997" s="61" t="s">
        <v>81</v>
      </c>
      <c r="M12997" s="61">
        <f>VLOOKUP(H12997,zdroj!C:F,4,0)</f>
        <v>0</v>
      </c>
      <c r="N12997" s="61" t="str">
        <f t="shared" si="404"/>
        <v>-</v>
      </c>
      <c r="P12997" s="73" t="str">
        <f t="shared" si="405"/>
        <v/>
      </c>
      <c r="Q12997" s="61" t="s">
        <v>86</v>
      </c>
    </row>
    <row r="12998" spans="8:17" x14ac:dyDescent="0.25">
      <c r="H12998" s="59">
        <v>138282</v>
      </c>
      <c r="I12998" s="59" t="s">
        <v>72</v>
      </c>
      <c r="J12998" s="59">
        <v>18461247</v>
      </c>
      <c r="K12998" s="59" t="s">
        <v>13500</v>
      </c>
      <c r="L12998" s="61" t="s">
        <v>114</v>
      </c>
      <c r="M12998" s="61">
        <f>VLOOKUP(H12998,zdroj!C:F,4,0)</f>
        <v>0</v>
      </c>
      <c r="N12998" s="61" t="str">
        <f t="shared" si="404"/>
        <v>katC</v>
      </c>
      <c r="P12998" s="73" t="str">
        <f t="shared" si="405"/>
        <v/>
      </c>
      <c r="Q12998" s="61" t="s">
        <v>31</v>
      </c>
    </row>
    <row r="12999" spans="8:17" x14ac:dyDescent="0.25">
      <c r="H12999" s="59">
        <v>138282</v>
      </c>
      <c r="I12999" s="59" t="s">
        <v>72</v>
      </c>
      <c r="J12999" s="59">
        <v>18461255</v>
      </c>
      <c r="K12999" s="59" t="s">
        <v>13501</v>
      </c>
      <c r="L12999" s="61" t="s">
        <v>81</v>
      </c>
      <c r="M12999" s="61">
        <f>VLOOKUP(H12999,zdroj!C:F,4,0)</f>
        <v>0</v>
      </c>
      <c r="N12999" s="61" t="str">
        <f t="shared" ref="N12999:N13062" si="406">IF(M12999="A",IF(L12999="katA","katB",L12999),L12999)</f>
        <v>-</v>
      </c>
      <c r="P12999" s="73" t="str">
        <f t="shared" ref="P12999:P13062" si="407">IF(O12999="A",1,"")</f>
        <v/>
      </c>
      <c r="Q12999" s="61" t="s">
        <v>86</v>
      </c>
    </row>
    <row r="13000" spans="8:17" x14ac:dyDescent="0.25">
      <c r="H13000" s="59">
        <v>138282</v>
      </c>
      <c r="I13000" s="59" t="s">
        <v>72</v>
      </c>
      <c r="J13000" s="59">
        <v>18461263</v>
      </c>
      <c r="K13000" s="59" t="s">
        <v>13502</v>
      </c>
      <c r="L13000" s="61" t="s">
        <v>81</v>
      </c>
      <c r="M13000" s="61">
        <f>VLOOKUP(H13000,zdroj!C:F,4,0)</f>
        <v>0</v>
      </c>
      <c r="N13000" s="61" t="str">
        <f t="shared" si="406"/>
        <v>-</v>
      </c>
      <c r="P13000" s="73" t="str">
        <f t="shared" si="407"/>
        <v/>
      </c>
      <c r="Q13000" s="61" t="s">
        <v>86</v>
      </c>
    </row>
    <row r="13001" spans="8:17" x14ac:dyDescent="0.25">
      <c r="H13001" s="59">
        <v>138282</v>
      </c>
      <c r="I13001" s="59" t="s">
        <v>72</v>
      </c>
      <c r="J13001" s="59">
        <v>18461271</v>
      </c>
      <c r="K13001" s="59" t="s">
        <v>13503</v>
      </c>
      <c r="L13001" s="61" t="s">
        <v>81</v>
      </c>
      <c r="M13001" s="61">
        <f>VLOOKUP(H13001,zdroj!C:F,4,0)</f>
        <v>0</v>
      </c>
      <c r="N13001" s="61" t="str">
        <f t="shared" si="406"/>
        <v>-</v>
      </c>
      <c r="P13001" s="73" t="str">
        <f t="shared" si="407"/>
        <v/>
      </c>
      <c r="Q13001" s="61" t="s">
        <v>86</v>
      </c>
    </row>
    <row r="13002" spans="8:17" x14ac:dyDescent="0.25">
      <c r="H13002" s="59">
        <v>138282</v>
      </c>
      <c r="I13002" s="59" t="s">
        <v>72</v>
      </c>
      <c r="J13002" s="59">
        <v>18461280</v>
      </c>
      <c r="K13002" s="59" t="s">
        <v>13504</v>
      </c>
      <c r="L13002" s="61" t="s">
        <v>81</v>
      </c>
      <c r="M13002" s="61">
        <f>VLOOKUP(H13002,zdroj!C:F,4,0)</f>
        <v>0</v>
      </c>
      <c r="N13002" s="61" t="str">
        <f t="shared" si="406"/>
        <v>-</v>
      </c>
      <c r="P13002" s="73" t="str">
        <f t="shared" si="407"/>
        <v/>
      </c>
      <c r="Q13002" s="61" t="s">
        <v>86</v>
      </c>
    </row>
    <row r="13003" spans="8:17" x14ac:dyDescent="0.25">
      <c r="H13003" s="59">
        <v>138282</v>
      </c>
      <c r="I13003" s="59" t="s">
        <v>72</v>
      </c>
      <c r="J13003" s="59">
        <v>18461298</v>
      </c>
      <c r="K13003" s="59" t="s">
        <v>13505</v>
      </c>
      <c r="L13003" s="61" t="s">
        <v>81</v>
      </c>
      <c r="M13003" s="61">
        <f>VLOOKUP(H13003,zdroj!C:F,4,0)</f>
        <v>0</v>
      </c>
      <c r="N13003" s="61" t="str">
        <f t="shared" si="406"/>
        <v>-</v>
      </c>
      <c r="P13003" s="73" t="str">
        <f t="shared" si="407"/>
        <v/>
      </c>
      <c r="Q13003" s="61" t="s">
        <v>86</v>
      </c>
    </row>
    <row r="13004" spans="8:17" x14ac:dyDescent="0.25">
      <c r="H13004" s="59">
        <v>138282</v>
      </c>
      <c r="I13004" s="59" t="s">
        <v>72</v>
      </c>
      <c r="J13004" s="59">
        <v>18461301</v>
      </c>
      <c r="K13004" s="59" t="s">
        <v>13506</v>
      </c>
      <c r="L13004" s="61" t="s">
        <v>81</v>
      </c>
      <c r="M13004" s="61">
        <f>VLOOKUP(H13004,zdroj!C:F,4,0)</f>
        <v>0</v>
      </c>
      <c r="N13004" s="61" t="str">
        <f t="shared" si="406"/>
        <v>-</v>
      </c>
      <c r="P13004" s="73" t="str">
        <f t="shared" si="407"/>
        <v/>
      </c>
      <c r="Q13004" s="61" t="s">
        <v>86</v>
      </c>
    </row>
    <row r="13005" spans="8:17" x14ac:dyDescent="0.25">
      <c r="H13005" s="59">
        <v>138282</v>
      </c>
      <c r="I13005" s="59" t="s">
        <v>72</v>
      </c>
      <c r="J13005" s="59">
        <v>18461310</v>
      </c>
      <c r="K13005" s="59" t="s">
        <v>13507</v>
      </c>
      <c r="L13005" s="61" t="s">
        <v>81</v>
      </c>
      <c r="M13005" s="61">
        <f>VLOOKUP(H13005,zdroj!C:F,4,0)</f>
        <v>0</v>
      </c>
      <c r="N13005" s="61" t="str">
        <f t="shared" si="406"/>
        <v>-</v>
      </c>
      <c r="P13005" s="73" t="str">
        <f t="shared" si="407"/>
        <v/>
      </c>
      <c r="Q13005" s="61" t="s">
        <v>86</v>
      </c>
    </row>
    <row r="13006" spans="8:17" x14ac:dyDescent="0.25">
      <c r="H13006" s="59">
        <v>138282</v>
      </c>
      <c r="I13006" s="59" t="s">
        <v>72</v>
      </c>
      <c r="J13006" s="59">
        <v>18461328</v>
      </c>
      <c r="K13006" s="59" t="s">
        <v>13508</v>
      </c>
      <c r="L13006" s="61" t="s">
        <v>81</v>
      </c>
      <c r="M13006" s="61">
        <f>VLOOKUP(H13006,zdroj!C:F,4,0)</f>
        <v>0</v>
      </c>
      <c r="N13006" s="61" t="str">
        <f t="shared" si="406"/>
        <v>-</v>
      </c>
      <c r="P13006" s="73" t="str">
        <f t="shared" si="407"/>
        <v/>
      </c>
      <c r="Q13006" s="61" t="s">
        <v>86</v>
      </c>
    </row>
    <row r="13007" spans="8:17" x14ac:dyDescent="0.25">
      <c r="H13007" s="59">
        <v>138282</v>
      </c>
      <c r="I13007" s="59" t="s">
        <v>72</v>
      </c>
      <c r="J13007" s="59">
        <v>18461336</v>
      </c>
      <c r="K13007" s="59" t="s">
        <v>13509</v>
      </c>
      <c r="L13007" s="61" t="s">
        <v>81</v>
      </c>
      <c r="M13007" s="61">
        <f>VLOOKUP(H13007,zdroj!C:F,4,0)</f>
        <v>0</v>
      </c>
      <c r="N13007" s="61" t="str">
        <f t="shared" si="406"/>
        <v>-</v>
      </c>
      <c r="P13007" s="73" t="str">
        <f t="shared" si="407"/>
        <v/>
      </c>
      <c r="Q13007" s="61" t="s">
        <v>86</v>
      </c>
    </row>
    <row r="13008" spans="8:17" x14ac:dyDescent="0.25">
      <c r="H13008" s="59">
        <v>138282</v>
      </c>
      <c r="I13008" s="59" t="s">
        <v>72</v>
      </c>
      <c r="J13008" s="59">
        <v>18461344</v>
      </c>
      <c r="K13008" s="59" t="s">
        <v>13510</v>
      </c>
      <c r="L13008" s="61" t="s">
        <v>81</v>
      </c>
      <c r="M13008" s="61">
        <f>VLOOKUP(H13008,zdroj!C:F,4,0)</f>
        <v>0</v>
      </c>
      <c r="N13008" s="61" t="str">
        <f t="shared" si="406"/>
        <v>-</v>
      </c>
      <c r="P13008" s="73" t="str">
        <f t="shared" si="407"/>
        <v/>
      </c>
      <c r="Q13008" s="61" t="s">
        <v>86</v>
      </c>
    </row>
    <row r="13009" spans="8:17" x14ac:dyDescent="0.25">
      <c r="H13009" s="59">
        <v>138282</v>
      </c>
      <c r="I13009" s="59" t="s">
        <v>72</v>
      </c>
      <c r="J13009" s="59">
        <v>18461352</v>
      </c>
      <c r="K13009" s="59" t="s">
        <v>13511</v>
      </c>
      <c r="L13009" s="61" t="s">
        <v>81</v>
      </c>
      <c r="M13009" s="61">
        <f>VLOOKUP(H13009,zdroj!C:F,4,0)</f>
        <v>0</v>
      </c>
      <c r="N13009" s="61" t="str">
        <f t="shared" si="406"/>
        <v>-</v>
      </c>
      <c r="P13009" s="73" t="str">
        <f t="shared" si="407"/>
        <v/>
      </c>
      <c r="Q13009" s="61" t="s">
        <v>86</v>
      </c>
    </row>
    <row r="13010" spans="8:17" x14ac:dyDescent="0.25">
      <c r="H13010" s="59">
        <v>138282</v>
      </c>
      <c r="I13010" s="59" t="s">
        <v>72</v>
      </c>
      <c r="J13010" s="59">
        <v>18461361</v>
      </c>
      <c r="K13010" s="59" t="s">
        <v>13512</v>
      </c>
      <c r="L13010" s="61" t="s">
        <v>81</v>
      </c>
      <c r="M13010" s="61">
        <f>VLOOKUP(H13010,zdroj!C:F,4,0)</f>
        <v>0</v>
      </c>
      <c r="N13010" s="61" t="str">
        <f t="shared" si="406"/>
        <v>-</v>
      </c>
      <c r="P13010" s="73" t="str">
        <f t="shared" si="407"/>
        <v/>
      </c>
      <c r="Q13010" s="61" t="s">
        <v>86</v>
      </c>
    </row>
    <row r="13011" spans="8:17" x14ac:dyDescent="0.25">
      <c r="H13011" s="59">
        <v>138282</v>
      </c>
      <c r="I13011" s="59" t="s">
        <v>72</v>
      </c>
      <c r="J13011" s="59">
        <v>18461379</v>
      </c>
      <c r="K13011" s="59" t="s">
        <v>13513</v>
      </c>
      <c r="L13011" s="61" t="s">
        <v>81</v>
      </c>
      <c r="M13011" s="61">
        <f>VLOOKUP(H13011,zdroj!C:F,4,0)</f>
        <v>0</v>
      </c>
      <c r="N13011" s="61" t="str">
        <f t="shared" si="406"/>
        <v>-</v>
      </c>
      <c r="P13011" s="73" t="str">
        <f t="shared" si="407"/>
        <v/>
      </c>
      <c r="Q13011" s="61" t="s">
        <v>86</v>
      </c>
    </row>
    <row r="13012" spans="8:17" x14ac:dyDescent="0.25">
      <c r="H13012" s="59">
        <v>138282</v>
      </c>
      <c r="I13012" s="59" t="s">
        <v>72</v>
      </c>
      <c r="J13012" s="59">
        <v>18461387</v>
      </c>
      <c r="K13012" s="59" t="s">
        <v>13514</v>
      </c>
      <c r="L13012" s="61" t="s">
        <v>81</v>
      </c>
      <c r="M13012" s="61">
        <f>VLOOKUP(H13012,zdroj!C:F,4,0)</f>
        <v>0</v>
      </c>
      <c r="N13012" s="61" t="str">
        <f t="shared" si="406"/>
        <v>-</v>
      </c>
      <c r="P13012" s="73" t="str">
        <f t="shared" si="407"/>
        <v/>
      </c>
      <c r="Q13012" s="61" t="s">
        <v>86</v>
      </c>
    </row>
    <row r="13013" spans="8:17" x14ac:dyDescent="0.25">
      <c r="H13013" s="59">
        <v>138282</v>
      </c>
      <c r="I13013" s="59" t="s">
        <v>72</v>
      </c>
      <c r="J13013" s="59">
        <v>18461395</v>
      </c>
      <c r="K13013" s="59" t="s">
        <v>13515</v>
      </c>
      <c r="L13013" s="61" t="s">
        <v>81</v>
      </c>
      <c r="M13013" s="61">
        <f>VLOOKUP(H13013,zdroj!C:F,4,0)</f>
        <v>0</v>
      </c>
      <c r="N13013" s="61" t="str">
        <f t="shared" si="406"/>
        <v>-</v>
      </c>
      <c r="P13013" s="73" t="str">
        <f t="shared" si="407"/>
        <v/>
      </c>
      <c r="Q13013" s="61" t="s">
        <v>86</v>
      </c>
    </row>
    <row r="13014" spans="8:17" x14ac:dyDescent="0.25">
      <c r="H13014" s="59">
        <v>138282</v>
      </c>
      <c r="I13014" s="59" t="s">
        <v>72</v>
      </c>
      <c r="J13014" s="59">
        <v>18461409</v>
      </c>
      <c r="K13014" s="59" t="s">
        <v>13516</v>
      </c>
      <c r="L13014" s="61" t="s">
        <v>81</v>
      </c>
      <c r="M13014" s="61">
        <f>VLOOKUP(H13014,zdroj!C:F,4,0)</f>
        <v>0</v>
      </c>
      <c r="N13014" s="61" t="str">
        <f t="shared" si="406"/>
        <v>-</v>
      </c>
      <c r="P13014" s="73" t="str">
        <f t="shared" si="407"/>
        <v/>
      </c>
      <c r="Q13014" s="61" t="s">
        <v>86</v>
      </c>
    </row>
    <row r="13015" spans="8:17" x14ac:dyDescent="0.25">
      <c r="H13015" s="59">
        <v>138282</v>
      </c>
      <c r="I13015" s="59" t="s">
        <v>72</v>
      </c>
      <c r="J13015" s="59">
        <v>18461417</v>
      </c>
      <c r="K13015" s="59" t="s">
        <v>13517</v>
      </c>
      <c r="L13015" s="61" t="s">
        <v>81</v>
      </c>
      <c r="M13015" s="61">
        <f>VLOOKUP(H13015,zdroj!C:F,4,0)</f>
        <v>0</v>
      </c>
      <c r="N13015" s="61" t="str">
        <f t="shared" si="406"/>
        <v>-</v>
      </c>
      <c r="P13015" s="73" t="str">
        <f t="shared" si="407"/>
        <v/>
      </c>
      <c r="Q13015" s="61" t="s">
        <v>86</v>
      </c>
    </row>
    <row r="13016" spans="8:17" x14ac:dyDescent="0.25">
      <c r="H13016" s="59">
        <v>138282</v>
      </c>
      <c r="I13016" s="59" t="s">
        <v>72</v>
      </c>
      <c r="J13016" s="59">
        <v>18461425</v>
      </c>
      <c r="K13016" s="59" t="s">
        <v>13518</v>
      </c>
      <c r="L13016" s="61" t="s">
        <v>81</v>
      </c>
      <c r="M13016" s="61">
        <f>VLOOKUP(H13016,zdroj!C:F,4,0)</f>
        <v>0</v>
      </c>
      <c r="N13016" s="61" t="str">
        <f t="shared" si="406"/>
        <v>-</v>
      </c>
      <c r="P13016" s="73" t="str">
        <f t="shared" si="407"/>
        <v/>
      </c>
      <c r="Q13016" s="61" t="s">
        <v>86</v>
      </c>
    </row>
    <row r="13017" spans="8:17" x14ac:dyDescent="0.25">
      <c r="H13017" s="59">
        <v>138282</v>
      </c>
      <c r="I13017" s="59" t="s">
        <v>72</v>
      </c>
      <c r="J13017" s="59">
        <v>18461433</v>
      </c>
      <c r="K13017" s="59" t="s">
        <v>13519</v>
      </c>
      <c r="L13017" s="61" t="s">
        <v>81</v>
      </c>
      <c r="M13017" s="61">
        <f>VLOOKUP(H13017,zdroj!C:F,4,0)</f>
        <v>0</v>
      </c>
      <c r="N13017" s="61" t="str">
        <f t="shared" si="406"/>
        <v>-</v>
      </c>
      <c r="P13017" s="73" t="str">
        <f t="shared" si="407"/>
        <v/>
      </c>
      <c r="Q13017" s="61" t="s">
        <v>86</v>
      </c>
    </row>
    <row r="13018" spans="8:17" x14ac:dyDescent="0.25">
      <c r="H13018" s="59">
        <v>138282</v>
      </c>
      <c r="I13018" s="59" t="s">
        <v>72</v>
      </c>
      <c r="J13018" s="59">
        <v>18461441</v>
      </c>
      <c r="K13018" s="59" t="s">
        <v>13520</v>
      </c>
      <c r="L13018" s="61" t="s">
        <v>81</v>
      </c>
      <c r="M13018" s="61">
        <f>VLOOKUP(H13018,zdroj!C:F,4,0)</f>
        <v>0</v>
      </c>
      <c r="N13018" s="61" t="str">
        <f t="shared" si="406"/>
        <v>-</v>
      </c>
      <c r="P13018" s="73" t="str">
        <f t="shared" si="407"/>
        <v/>
      </c>
      <c r="Q13018" s="61" t="s">
        <v>86</v>
      </c>
    </row>
    <row r="13019" spans="8:17" x14ac:dyDescent="0.25">
      <c r="H13019" s="59">
        <v>138282</v>
      </c>
      <c r="I13019" s="59" t="s">
        <v>72</v>
      </c>
      <c r="J13019" s="59">
        <v>18461450</v>
      </c>
      <c r="K13019" s="59" t="s">
        <v>13521</v>
      </c>
      <c r="L13019" s="61" t="s">
        <v>81</v>
      </c>
      <c r="M13019" s="61">
        <f>VLOOKUP(H13019,zdroj!C:F,4,0)</f>
        <v>0</v>
      </c>
      <c r="N13019" s="61" t="str">
        <f t="shared" si="406"/>
        <v>-</v>
      </c>
      <c r="P13019" s="73" t="str">
        <f t="shared" si="407"/>
        <v/>
      </c>
      <c r="Q13019" s="61" t="s">
        <v>86</v>
      </c>
    </row>
    <row r="13020" spans="8:17" x14ac:dyDescent="0.25">
      <c r="H13020" s="59">
        <v>138282</v>
      </c>
      <c r="I13020" s="59" t="s">
        <v>72</v>
      </c>
      <c r="J13020" s="59">
        <v>18461468</v>
      </c>
      <c r="K13020" s="59" t="s">
        <v>13522</v>
      </c>
      <c r="L13020" s="61" t="s">
        <v>81</v>
      </c>
      <c r="M13020" s="61">
        <f>VLOOKUP(H13020,zdroj!C:F,4,0)</f>
        <v>0</v>
      </c>
      <c r="N13020" s="61" t="str">
        <f t="shared" si="406"/>
        <v>-</v>
      </c>
      <c r="P13020" s="73" t="str">
        <f t="shared" si="407"/>
        <v/>
      </c>
      <c r="Q13020" s="61" t="s">
        <v>86</v>
      </c>
    </row>
    <row r="13021" spans="8:17" x14ac:dyDescent="0.25">
      <c r="H13021" s="59">
        <v>138282</v>
      </c>
      <c r="I13021" s="59" t="s">
        <v>72</v>
      </c>
      <c r="J13021" s="59">
        <v>18461476</v>
      </c>
      <c r="K13021" s="59" t="s">
        <v>13523</v>
      </c>
      <c r="L13021" s="61" t="s">
        <v>81</v>
      </c>
      <c r="M13021" s="61">
        <f>VLOOKUP(H13021,zdroj!C:F,4,0)</f>
        <v>0</v>
      </c>
      <c r="N13021" s="61" t="str">
        <f t="shared" si="406"/>
        <v>-</v>
      </c>
      <c r="P13021" s="73" t="str">
        <f t="shared" si="407"/>
        <v/>
      </c>
      <c r="Q13021" s="61" t="s">
        <v>86</v>
      </c>
    </row>
    <row r="13022" spans="8:17" x14ac:dyDescent="0.25">
      <c r="H13022" s="59">
        <v>138282</v>
      </c>
      <c r="I13022" s="59" t="s">
        <v>72</v>
      </c>
      <c r="J13022" s="59">
        <v>18461484</v>
      </c>
      <c r="K13022" s="59" t="s">
        <v>13524</v>
      </c>
      <c r="L13022" s="61" t="s">
        <v>81</v>
      </c>
      <c r="M13022" s="61">
        <f>VLOOKUP(H13022,zdroj!C:F,4,0)</f>
        <v>0</v>
      </c>
      <c r="N13022" s="61" t="str">
        <f t="shared" si="406"/>
        <v>-</v>
      </c>
      <c r="P13022" s="73" t="str">
        <f t="shared" si="407"/>
        <v/>
      </c>
      <c r="Q13022" s="61" t="s">
        <v>86</v>
      </c>
    </row>
    <row r="13023" spans="8:17" x14ac:dyDescent="0.25">
      <c r="H13023" s="59">
        <v>138282</v>
      </c>
      <c r="I13023" s="59" t="s">
        <v>72</v>
      </c>
      <c r="J13023" s="59">
        <v>18461492</v>
      </c>
      <c r="K13023" s="59" t="s">
        <v>13525</v>
      </c>
      <c r="L13023" s="61" t="s">
        <v>81</v>
      </c>
      <c r="M13023" s="61">
        <f>VLOOKUP(H13023,zdroj!C:F,4,0)</f>
        <v>0</v>
      </c>
      <c r="N13023" s="61" t="str">
        <f t="shared" si="406"/>
        <v>-</v>
      </c>
      <c r="P13023" s="73" t="str">
        <f t="shared" si="407"/>
        <v/>
      </c>
      <c r="Q13023" s="61" t="s">
        <v>86</v>
      </c>
    </row>
    <row r="13024" spans="8:17" x14ac:dyDescent="0.25">
      <c r="H13024" s="59">
        <v>138282</v>
      </c>
      <c r="I13024" s="59" t="s">
        <v>72</v>
      </c>
      <c r="J13024" s="59">
        <v>18461506</v>
      </c>
      <c r="K13024" s="59" t="s">
        <v>13526</v>
      </c>
      <c r="L13024" s="61" t="s">
        <v>81</v>
      </c>
      <c r="M13024" s="61">
        <f>VLOOKUP(H13024,zdroj!C:F,4,0)</f>
        <v>0</v>
      </c>
      <c r="N13024" s="61" t="str">
        <f t="shared" si="406"/>
        <v>-</v>
      </c>
      <c r="P13024" s="73" t="str">
        <f t="shared" si="407"/>
        <v/>
      </c>
      <c r="Q13024" s="61" t="s">
        <v>86</v>
      </c>
    </row>
    <row r="13025" spans="8:17" x14ac:dyDescent="0.25">
      <c r="H13025" s="59">
        <v>138282</v>
      </c>
      <c r="I13025" s="59" t="s">
        <v>72</v>
      </c>
      <c r="J13025" s="59">
        <v>18461514</v>
      </c>
      <c r="K13025" s="59" t="s">
        <v>13527</v>
      </c>
      <c r="L13025" s="61" t="s">
        <v>81</v>
      </c>
      <c r="M13025" s="61">
        <f>VLOOKUP(H13025,zdroj!C:F,4,0)</f>
        <v>0</v>
      </c>
      <c r="N13025" s="61" t="str">
        <f t="shared" si="406"/>
        <v>-</v>
      </c>
      <c r="P13025" s="73" t="str">
        <f t="shared" si="407"/>
        <v/>
      </c>
      <c r="Q13025" s="61" t="s">
        <v>86</v>
      </c>
    </row>
    <row r="13026" spans="8:17" x14ac:dyDescent="0.25">
      <c r="H13026" s="59">
        <v>138282</v>
      </c>
      <c r="I13026" s="59" t="s">
        <v>72</v>
      </c>
      <c r="J13026" s="59">
        <v>18461522</v>
      </c>
      <c r="K13026" s="59" t="s">
        <v>13528</v>
      </c>
      <c r="L13026" s="61" t="s">
        <v>81</v>
      </c>
      <c r="M13026" s="61">
        <f>VLOOKUP(H13026,zdroj!C:F,4,0)</f>
        <v>0</v>
      </c>
      <c r="N13026" s="61" t="str">
        <f t="shared" si="406"/>
        <v>-</v>
      </c>
      <c r="P13026" s="73" t="str">
        <f t="shared" si="407"/>
        <v/>
      </c>
      <c r="Q13026" s="61" t="s">
        <v>86</v>
      </c>
    </row>
    <row r="13027" spans="8:17" x14ac:dyDescent="0.25">
      <c r="H13027" s="59">
        <v>138282</v>
      </c>
      <c r="I13027" s="59" t="s">
        <v>72</v>
      </c>
      <c r="J13027" s="59">
        <v>18461531</v>
      </c>
      <c r="K13027" s="59" t="s">
        <v>13529</v>
      </c>
      <c r="L13027" s="61" t="s">
        <v>81</v>
      </c>
      <c r="M13027" s="61">
        <f>VLOOKUP(H13027,zdroj!C:F,4,0)</f>
        <v>0</v>
      </c>
      <c r="N13027" s="61" t="str">
        <f t="shared" si="406"/>
        <v>-</v>
      </c>
      <c r="P13027" s="73" t="str">
        <f t="shared" si="407"/>
        <v/>
      </c>
      <c r="Q13027" s="61" t="s">
        <v>86</v>
      </c>
    </row>
    <row r="13028" spans="8:17" x14ac:dyDescent="0.25">
      <c r="H13028" s="59">
        <v>138282</v>
      </c>
      <c r="I13028" s="59" t="s">
        <v>72</v>
      </c>
      <c r="J13028" s="59">
        <v>18461549</v>
      </c>
      <c r="K13028" s="59" t="s">
        <v>13530</v>
      </c>
      <c r="L13028" s="61" t="s">
        <v>81</v>
      </c>
      <c r="M13028" s="61">
        <f>VLOOKUP(H13028,zdroj!C:F,4,0)</f>
        <v>0</v>
      </c>
      <c r="N13028" s="61" t="str">
        <f t="shared" si="406"/>
        <v>-</v>
      </c>
      <c r="P13028" s="73" t="str">
        <f t="shared" si="407"/>
        <v/>
      </c>
      <c r="Q13028" s="61" t="s">
        <v>86</v>
      </c>
    </row>
    <row r="13029" spans="8:17" x14ac:dyDescent="0.25">
      <c r="H13029" s="59">
        <v>138282</v>
      </c>
      <c r="I13029" s="59" t="s">
        <v>72</v>
      </c>
      <c r="J13029" s="59">
        <v>18461557</v>
      </c>
      <c r="K13029" s="59" t="s">
        <v>13531</v>
      </c>
      <c r="L13029" s="61" t="s">
        <v>81</v>
      </c>
      <c r="M13029" s="61">
        <f>VLOOKUP(H13029,zdroj!C:F,4,0)</f>
        <v>0</v>
      </c>
      <c r="N13029" s="61" t="str">
        <f t="shared" si="406"/>
        <v>-</v>
      </c>
      <c r="P13029" s="73" t="str">
        <f t="shared" si="407"/>
        <v/>
      </c>
      <c r="Q13029" s="61" t="s">
        <v>86</v>
      </c>
    </row>
    <row r="13030" spans="8:17" x14ac:dyDescent="0.25">
      <c r="H13030" s="59">
        <v>138282</v>
      </c>
      <c r="I13030" s="59" t="s">
        <v>72</v>
      </c>
      <c r="J13030" s="59">
        <v>18461565</v>
      </c>
      <c r="K13030" s="59" t="s">
        <v>13532</v>
      </c>
      <c r="L13030" s="61" t="s">
        <v>81</v>
      </c>
      <c r="M13030" s="61">
        <f>VLOOKUP(H13030,zdroj!C:F,4,0)</f>
        <v>0</v>
      </c>
      <c r="N13030" s="61" t="str">
        <f t="shared" si="406"/>
        <v>-</v>
      </c>
      <c r="P13030" s="73" t="str">
        <f t="shared" si="407"/>
        <v/>
      </c>
      <c r="Q13030" s="61" t="s">
        <v>86</v>
      </c>
    </row>
    <row r="13031" spans="8:17" x14ac:dyDescent="0.25">
      <c r="H13031" s="59">
        <v>138282</v>
      </c>
      <c r="I13031" s="59" t="s">
        <v>72</v>
      </c>
      <c r="J13031" s="59">
        <v>18461573</v>
      </c>
      <c r="K13031" s="59" t="s">
        <v>13533</v>
      </c>
      <c r="L13031" s="61" t="s">
        <v>81</v>
      </c>
      <c r="M13031" s="61">
        <f>VLOOKUP(H13031,zdroj!C:F,4,0)</f>
        <v>0</v>
      </c>
      <c r="N13031" s="61" t="str">
        <f t="shared" si="406"/>
        <v>-</v>
      </c>
      <c r="P13031" s="73" t="str">
        <f t="shared" si="407"/>
        <v/>
      </c>
      <c r="Q13031" s="61" t="s">
        <v>86</v>
      </c>
    </row>
    <row r="13032" spans="8:17" x14ac:dyDescent="0.25">
      <c r="H13032" s="59">
        <v>138282</v>
      </c>
      <c r="I13032" s="59" t="s">
        <v>72</v>
      </c>
      <c r="J13032" s="59">
        <v>18461581</v>
      </c>
      <c r="K13032" s="59" t="s">
        <v>13534</v>
      </c>
      <c r="L13032" s="61" t="s">
        <v>81</v>
      </c>
      <c r="M13032" s="61">
        <f>VLOOKUP(H13032,zdroj!C:F,4,0)</f>
        <v>0</v>
      </c>
      <c r="N13032" s="61" t="str">
        <f t="shared" si="406"/>
        <v>-</v>
      </c>
      <c r="P13032" s="73" t="str">
        <f t="shared" si="407"/>
        <v/>
      </c>
      <c r="Q13032" s="61" t="s">
        <v>86</v>
      </c>
    </row>
    <row r="13033" spans="8:17" x14ac:dyDescent="0.25">
      <c r="H13033" s="59">
        <v>138282</v>
      </c>
      <c r="I13033" s="59" t="s">
        <v>72</v>
      </c>
      <c r="J13033" s="59">
        <v>18461590</v>
      </c>
      <c r="K13033" s="59" t="s">
        <v>13535</v>
      </c>
      <c r="L13033" s="61" t="s">
        <v>81</v>
      </c>
      <c r="M13033" s="61">
        <f>VLOOKUP(H13033,zdroj!C:F,4,0)</f>
        <v>0</v>
      </c>
      <c r="N13033" s="61" t="str">
        <f t="shared" si="406"/>
        <v>-</v>
      </c>
      <c r="P13033" s="73" t="str">
        <f t="shared" si="407"/>
        <v/>
      </c>
      <c r="Q13033" s="61" t="s">
        <v>86</v>
      </c>
    </row>
    <row r="13034" spans="8:17" x14ac:dyDescent="0.25">
      <c r="H13034" s="59">
        <v>138282</v>
      </c>
      <c r="I13034" s="59" t="s">
        <v>72</v>
      </c>
      <c r="J13034" s="59">
        <v>18461603</v>
      </c>
      <c r="K13034" s="59" t="s">
        <v>13536</v>
      </c>
      <c r="L13034" s="61" t="s">
        <v>81</v>
      </c>
      <c r="M13034" s="61">
        <f>VLOOKUP(H13034,zdroj!C:F,4,0)</f>
        <v>0</v>
      </c>
      <c r="N13034" s="61" t="str">
        <f t="shared" si="406"/>
        <v>-</v>
      </c>
      <c r="P13034" s="73" t="str">
        <f t="shared" si="407"/>
        <v/>
      </c>
      <c r="Q13034" s="61" t="s">
        <v>86</v>
      </c>
    </row>
    <row r="13035" spans="8:17" x14ac:dyDescent="0.25">
      <c r="H13035" s="59">
        <v>138282</v>
      </c>
      <c r="I13035" s="59" t="s">
        <v>72</v>
      </c>
      <c r="J13035" s="59">
        <v>18461611</v>
      </c>
      <c r="K13035" s="59" t="s">
        <v>13537</v>
      </c>
      <c r="L13035" s="61" t="s">
        <v>81</v>
      </c>
      <c r="M13035" s="61">
        <f>VLOOKUP(H13035,zdroj!C:F,4,0)</f>
        <v>0</v>
      </c>
      <c r="N13035" s="61" t="str">
        <f t="shared" si="406"/>
        <v>-</v>
      </c>
      <c r="P13035" s="73" t="str">
        <f t="shared" si="407"/>
        <v/>
      </c>
      <c r="Q13035" s="61" t="s">
        <v>86</v>
      </c>
    </row>
    <row r="13036" spans="8:17" x14ac:dyDescent="0.25">
      <c r="H13036" s="59">
        <v>138282</v>
      </c>
      <c r="I13036" s="59" t="s">
        <v>72</v>
      </c>
      <c r="J13036" s="59">
        <v>18461620</v>
      </c>
      <c r="K13036" s="59" t="s">
        <v>13538</v>
      </c>
      <c r="L13036" s="61" t="s">
        <v>81</v>
      </c>
      <c r="M13036" s="61">
        <f>VLOOKUP(H13036,zdroj!C:F,4,0)</f>
        <v>0</v>
      </c>
      <c r="N13036" s="61" t="str">
        <f t="shared" si="406"/>
        <v>-</v>
      </c>
      <c r="P13036" s="73" t="str">
        <f t="shared" si="407"/>
        <v/>
      </c>
      <c r="Q13036" s="61" t="s">
        <v>86</v>
      </c>
    </row>
    <row r="13037" spans="8:17" x14ac:dyDescent="0.25">
      <c r="H13037" s="59">
        <v>138282</v>
      </c>
      <c r="I13037" s="59" t="s">
        <v>72</v>
      </c>
      <c r="J13037" s="59">
        <v>18461638</v>
      </c>
      <c r="K13037" s="59" t="s">
        <v>13539</v>
      </c>
      <c r="L13037" s="61" t="s">
        <v>81</v>
      </c>
      <c r="M13037" s="61">
        <f>VLOOKUP(H13037,zdroj!C:F,4,0)</f>
        <v>0</v>
      </c>
      <c r="N13037" s="61" t="str">
        <f t="shared" si="406"/>
        <v>-</v>
      </c>
      <c r="P13037" s="73" t="str">
        <f t="shared" si="407"/>
        <v/>
      </c>
      <c r="Q13037" s="61" t="s">
        <v>86</v>
      </c>
    </row>
    <row r="13038" spans="8:17" x14ac:dyDescent="0.25">
      <c r="H13038" s="59">
        <v>138282</v>
      </c>
      <c r="I13038" s="59" t="s">
        <v>72</v>
      </c>
      <c r="J13038" s="59">
        <v>18461646</v>
      </c>
      <c r="K13038" s="59" t="s">
        <v>13540</v>
      </c>
      <c r="L13038" s="61" t="s">
        <v>81</v>
      </c>
      <c r="M13038" s="61">
        <f>VLOOKUP(H13038,zdroj!C:F,4,0)</f>
        <v>0</v>
      </c>
      <c r="N13038" s="61" t="str">
        <f t="shared" si="406"/>
        <v>-</v>
      </c>
      <c r="P13038" s="73" t="str">
        <f t="shared" si="407"/>
        <v/>
      </c>
      <c r="Q13038" s="61" t="s">
        <v>86</v>
      </c>
    </row>
    <row r="13039" spans="8:17" x14ac:dyDescent="0.25">
      <c r="H13039" s="59">
        <v>138282</v>
      </c>
      <c r="I13039" s="59" t="s">
        <v>72</v>
      </c>
      <c r="J13039" s="59">
        <v>18461654</v>
      </c>
      <c r="K13039" s="59" t="s">
        <v>13541</v>
      </c>
      <c r="L13039" s="61" t="s">
        <v>81</v>
      </c>
      <c r="M13039" s="61">
        <f>VLOOKUP(H13039,zdroj!C:F,4,0)</f>
        <v>0</v>
      </c>
      <c r="N13039" s="61" t="str">
        <f t="shared" si="406"/>
        <v>-</v>
      </c>
      <c r="P13039" s="73" t="str">
        <f t="shared" si="407"/>
        <v/>
      </c>
      <c r="Q13039" s="61" t="s">
        <v>86</v>
      </c>
    </row>
    <row r="13040" spans="8:17" x14ac:dyDescent="0.25">
      <c r="H13040" s="59">
        <v>138282</v>
      </c>
      <c r="I13040" s="59" t="s">
        <v>72</v>
      </c>
      <c r="J13040" s="59">
        <v>18461662</v>
      </c>
      <c r="K13040" s="59" t="s">
        <v>13542</v>
      </c>
      <c r="L13040" s="61" t="s">
        <v>81</v>
      </c>
      <c r="M13040" s="61">
        <f>VLOOKUP(H13040,zdroj!C:F,4,0)</f>
        <v>0</v>
      </c>
      <c r="N13040" s="61" t="str">
        <f t="shared" si="406"/>
        <v>-</v>
      </c>
      <c r="P13040" s="73" t="str">
        <f t="shared" si="407"/>
        <v/>
      </c>
      <c r="Q13040" s="61" t="s">
        <v>86</v>
      </c>
    </row>
    <row r="13041" spans="8:17" x14ac:dyDescent="0.25">
      <c r="H13041" s="59">
        <v>138282</v>
      </c>
      <c r="I13041" s="59" t="s">
        <v>72</v>
      </c>
      <c r="J13041" s="59">
        <v>18461671</v>
      </c>
      <c r="K13041" s="59" t="s">
        <v>13543</v>
      </c>
      <c r="L13041" s="61" t="s">
        <v>81</v>
      </c>
      <c r="M13041" s="61">
        <f>VLOOKUP(H13041,zdroj!C:F,4,0)</f>
        <v>0</v>
      </c>
      <c r="N13041" s="61" t="str">
        <f t="shared" si="406"/>
        <v>-</v>
      </c>
      <c r="P13041" s="73" t="str">
        <f t="shared" si="407"/>
        <v/>
      </c>
      <c r="Q13041" s="61" t="s">
        <v>86</v>
      </c>
    </row>
    <row r="13042" spans="8:17" x14ac:dyDescent="0.25">
      <c r="H13042" s="59">
        <v>138282</v>
      </c>
      <c r="I13042" s="59" t="s">
        <v>72</v>
      </c>
      <c r="J13042" s="59">
        <v>18461689</v>
      </c>
      <c r="K13042" s="59" t="s">
        <v>13544</v>
      </c>
      <c r="L13042" s="61" t="s">
        <v>81</v>
      </c>
      <c r="M13042" s="61">
        <f>VLOOKUP(H13042,zdroj!C:F,4,0)</f>
        <v>0</v>
      </c>
      <c r="N13042" s="61" t="str">
        <f t="shared" si="406"/>
        <v>-</v>
      </c>
      <c r="P13042" s="73" t="str">
        <f t="shared" si="407"/>
        <v/>
      </c>
      <c r="Q13042" s="61" t="s">
        <v>86</v>
      </c>
    </row>
    <row r="13043" spans="8:17" x14ac:dyDescent="0.25">
      <c r="H13043" s="59">
        <v>138282</v>
      </c>
      <c r="I13043" s="59" t="s">
        <v>72</v>
      </c>
      <c r="J13043" s="59">
        <v>18461697</v>
      </c>
      <c r="K13043" s="59" t="s">
        <v>13545</v>
      </c>
      <c r="L13043" s="61" t="s">
        <v>81</v>
      </c>
      <c r="M13043" s="61">
        <f>VLOOKUP(H13043,zdroj!C:F,4,0)</f>
        <v>0</v>
      </c>
      <c r="N13043" s="61" t="str">
        <f t="shared" si="406"/>
        <v>-</v>
      </c>
      <c r="P13043" s="73" t="str">
        <f t="shared" si="407"/>
        <v/>
      </c>
      <c r="Q13043" s="61" t="s">
        <v>86</v>
      </c>
    </row>
    <row r="13044" spans="8:17" x14ac:dyDescent="0.25">
      <c r="H13044" s="59">
        <v>138282</v>
      </c>
      <c r="I13044" s="59" t="s">
        <v>72</v>
      </c>
      <c r="J13044" s="59">
        <v>18461701</v>
      </c>
      <c r="K13044" s="59" t="s">
        <v>13546</v>
      </c>
      <c r="L13044" s="61" t="s">
        <v>81</v>
      </c>
      <c r="M13044" s="61">
        <f>VLOOKUP(H13044,zdroj!C:F,4,0)</f>
        <v>0</v>
      </c>
      <c r="N13044" s="61" t="str">
        <f t="shared" si="406"/>
        <v>-</v>
      </c>
      <c r="P13044" s="73" t="str">
        <f t="shared" si="407"/>
        <v/>
      </c>
      <c r="Q13044" s="61" t="s">
        <v>86</v>
      </c>
    </row>
    <row r="13045" spans="8:17" x14ac:dyDescent="0.25">
      <c r="H13045" s="59">
        <v>138282</v>
      </c>
      <c r="I13045" s="59" t="s">
        <v>72</v>
      </c>
      <c r="J13045" s="59">
        <v>18461719</v>
      </c>
      <c r="K13045" s="59" t="s">
        <v>13547</v>
      </c>
      <c r="L13045" s="61" t="s">
        <v>81</v>
      </c>
      <c r="M13045" s="61">
        <f>VLOOKUP(H13045,zdroj!C:F,4,0)</f>
        <v>0</v>
      </c>
      <c r="N13045" s="61" t="str">
        <f t="shared" si="406"/>
        <v>-</v>
      </c>
      <c r="P13045" s="73" t="str">
        <f t="shared" si="407"/>
        <v/>
      </c>
      <c r="Q13045" s="61" t="s">
        <v>86</v>
      </c>
    </row>
    <row r="13046" spans="8:17" x14ac:dyDescent="0.25">
      <c r="H13046" s="59">
        <v>138282</v>
      </c>
      <c r="I13046" s="59" t="s">
        <v>72</v>
      </c>
      <c r="J13046" s="59">
        <v>18461727</v>
      </c>
      <c r="K13046" s="59" t="s">
        <v>13548</v>
      </c>
      <c r="L13046" s="61" t="s">
        <v>81</v>
      </c>
      <c r="M13046" s="61">
        <f>VLOOKUP(H13046,zdroj!C:F,4,0)</f>
        <v>0</v>
      </c>
      <c r="N13046" s="61" t="str">
        <f t="shared" si="406"/>
        <v>-</v>
      </c>
      <c r="P13046" s="73" t="str">
        <f t="shared" si="407"/>
        <v/>
      </c>
      <c r="Q13046" s="61" t="s">
        <v>86</v>
      </c>
    </row>
    <row r="13047" spans="8:17" x14ac:dyDescent="0.25">
      <c r="H13047" s="59">
        <v>138282</v>
      </c>
      <c r="I13047" s="59" t="s">
        <v>72</v>
      </c>
      <c r="J13047" s="59">
        <v>18461735</v>
      </c>
      <c r="K13047" s="59" t="s">
        <v>13549</v>
      </c>
      <c r="L13047" s="61" t="s">
        <v>81</v>
      </c>
      <c r="M13047" s="61">
        <f>VLOOKUP(H13047,zdroj!C:F,4,0)</f>
        <v>0</v>
      </c>
      <c r="N13047" s="61" t="str">
        <f t="shared" si="406"/>
        <v>-</v>
      </c>
      <c r="P13047" s="73" t="str">
        <f t="shared" si="407"/>
        <v/>
      </c>
      <c r="Q13047" s="61" t="s">
        <v>86</v>
      </c>
    </row>
    <row r="13048" spans="8:17" x14ac:dyDescent="0.25">
      <c r="H13048" s="59">
        <v>138282</v>
      </c>
      <c r="I13048" s="59" t="s">
        <v>72</v>
      </c>
      <c r="J13048" s="59">
        <v>18461743</v>
      </c>
      <c r="K13048" s="59" t="s">
        <v>13550</v>
      </c>
      <c r="L13048" s="61" t="s">
        <v>81</v>
      </c>
      <c r="M13048" s="61">
        <f>VLOOKUP(H13048,zdroj!C:F,4,0)</f>
        <v>0</v>
      </c>
      <c r="N13048" s="61" t="str">
        <f t="shared" si="406"/>
        <v>-</v>
      </c>
      <c r="P13048" s="73" t="str">
        <f t="shared" si="407"/>
        <v/>
      </c>
      <c r="Q13048" s="61" t="s">
        <v>86</v>
      </c>
    </row>
    <row r="13049" spans="8:17" x14ac:dyDescent="0.25">
      <c r="H13049" s="59">
        <v>138282</v>
      </c>
      <c r="I13049" s="59" t="s">
        <v>72</v>
      </c>
      <c r="J13049" s="59">
        <v>18461751</v>
      </c>
      <c r="K13049" s="59" t="s">
        <v>13551</v>
      </c>
      <c r="L13049" s="61" t="s">
        <v>81</v>
      </c>
      <c r="M13049" s="61">
        <f>VLOOKUP(H13049,zdroj!C:F,4,0)</f>
        <v>0</v>
      </c>
      <c r="N13049" s="61" t="str">
        <f t="shared" si="406"/>
        <v>-</v>
      </c>
      <c r="P13049" s="73" t="str">
        <f t="shared" si="407"/>
        <v/>
      </c>
      <c r="Q13049" s="61" t="s">
        <v>86</v>
      </c>
    </row>
    <row r="13050" spans="8:17" x14ac:dyDescent="0.25">
      <c r="H13050" s="59">
        <v>138282</v>
      </c>
      <c r="I13050" s="59" t="s">
        <v>72</v>
      </c>
      <c r="J13050" s="59">
        <v>18461760</v>
      </c>
      <c r="K13050" s="59" t="s">
        <v>13552</v>
      </c>
      <c r="L13050" s="61" t="s">
        <v>81</v>
      </c>
      <c r="M13050" s="61">
        <f>VLOOKUP(H13050,zdroj!C:F,4,0)</f>
        <v>0</v>
      </c>
      <c r="N13050" s="61" t="str">
        <f t="shared" si="406"/>
        <v>-</v>
      </c>
      <c r="P13050" s="73" t="str">
        <f t="shared" si="407"/>
        <v/>
      </c>
      <c r="Q13050" s="61" t="s">
        <v>86</v>
      </c>
    </row>
    <row r="13051" spans="8:17" x14ac:dyDescent="0.25">
      <c r="H13051" s="59">
        <v>138282</v>
      </c>
      <c r="I13051" s="59" t="s">
        <v>72</v>
      </c>
      <c r="J13051" s="59">
        <v>18461778</v>
      </c>
      <c r="K13051" s="59" t="s">
        <v>13553</v>
      </c>
      <c r="L13051" s="61" t="s">
        <v>81</v>
      </c>
      <c r="M13051" s="61">
        <f>VLOOKUP(H13051,zdroj!C:F,4,0)</f>
        <v>0</v>
      </c>
      <c r="N13051" s="61" t="str">
        <f t="shared" si="406"/>
        <v>-</v>
      </c>
      <c r="P13051" s="73" t="str">
        <f t="shared" si="407"/>
        <v/>
      </c>
      <c r="Q13051" s="61" t="s">
        <v>86</v>
      </c>
    </row>
    <row r="13052" spans="8:17" x14ac:dyDescent="0.25">
      <c r="H13052" s="59">
        <v>138282</v>
      </c>
      <c r="I13052" s="59" t="s">
        <v>72</v>
      </c>
      <c r="J13052" s="59">
        <v>18461786</v>
      </c>
      <c r="K13052" s="59" t="s">
        <v>13554</v>
      </c>
      <c r="L13052" s="61" t="s">
        <v>81</v>
      </c>
      <c r="M13052" s="61">
        <f>VLOOKUP(H13052,zdroj!C:F,4,0)</f>
        <v>0</v>
      </c>
      <c r="N13052" s="61" t="str">
        <f t="shared" si="406"/>
        <v>-</v>
      </c>
      <c r="P13052" s="73" t="str">
        <f t="shared" si="407"/>
        <v/>
      </c>
      <c r="Q13052" s="61" t="s">
        <v>86</v>
      </c>
    </row>
    <row r="13053" spans="8:17" x14ac:dyDescent="0.25">
      <c r="H13053" s="59">
        <v>138282</v>
      </c>
      <c r="I13053" s="59" t="s">
        <v>72</v>
      </c>
      <c r="J13053" s="59">
        <v>18461794</v>
      </c>
      <c r="K13053" s="59" t="s">
        <v>13555</v>
      </c>
      <c r="L13053" s="61" t="s">
        <v>81</v>
      </c>
      <c r="M13053" s="61">
        <f>VLOOKUP(H13053,zdroj!C:F,4,0)</f>
        <v>0</v>
      </c>
      <c r="N13053" s="61" t="str">
        <f t="shared" si="406"/>
        <v>-</v>
      </c>
      <c r="P13053" s="73" t="str">
        <f t="shared" si="407"/>
        <v/>
      </c>
      <c r="Q13053" s="61" t="s">
        <v>86</v>
      </c>
    </row>
    <row r="13054" spans="8:17" x14ac:dyDescent="0.25">
      <c r="H13054" s="59">
        <v>138282</v>
      </c>
      <c r="I13054" s="59" t="s">
        <v>72</v>
      </c>
      <c r="J13054" s="59">
        <v>18461808</v>
      </c>
      <c r="K13054" s="59" t="s">
        <v>13556</v>
      </c>
      <c r="L13054" s="61" t="s">
        <v>81</v>
      </c>
      <c r="M13054" s="61">
        <f>VLOOKUP(H13054,zdroj!C:F,4,0)</f>
        <v>0</v>
      </c>
      <c r="N13054" s="61" t="str">
        <f t="shared" si="406"/>
        <v>-</v>
      </c>
      <c r="P13054" s="73" t="str">
        <f t="shared" si="407"/>
        <v/>
      </c>
      <c r="Q13054" s="61" t="s">
        <v>86</v>
      </c>
    </row>
    <row r="13055" spans="8:17" x14ac:dyDescent="0.25">
      <c r="H13055" s="59">
        <v>138282</v>
      </c>
      <c r="I13055" s="59" t="s">
        <v>72</v>
      </c>
      <c r="J13055" s="59">
        <v>18461816</v>
      </c>
      <c r="K13055" s="59" t="s">
        <v>13557</v>
      </c>
      <c r="L13055" s="61" t="s">
        <v>81</v>
      </c>
      <c r="M13055" s="61">
        <f>VLOOKUP(H13055,zdroj!C:F,4,0)</f>
        <v>0</v>
      </c>
      <c r="N13055" s="61" t="str">
        <f t="shared" si="406"/>
        <v>-</v>
      </c>
      <c r="P13055" s="73" t="str">
        <f t="shared" si="407"/>
        <v/>
      </c>
      <c r="Q13055" s="61" t="s">
        <v>86</v>
      </c>
    </row>
    <row r="13056" spans="8:17" x14ac:dyDescent="0.25">
      <c r="H13056" s="59">
        <v>138282</v>
      </c>
      <c r="I13056" s="59" t="s">
        <v>72</v>
      </c>
      <c r="J13056" s="59">
        <v>18461824</v>
      </c>
      <c r="K13056" s="59" t="s">
        <v>13558</v>
      </c>
      <c r="L13056" s="61" t="s">
        <v>81</v>
      </c>
      <c r="M13056" s="61">
        <f>VLOOKUP(H13056,zdroj!C:F,4,0)</f>
        <v>0</v>
      </c>
      <c r="N13056" s="61" t="str">
        <f t="shared" si="406"/>
        <v>-</v>
      </c>
      <c r="P13056" s="73" t="str">
        <f t="shared" si="407"/>
        <v/>
      </c>
      <c r="Q13056" s="61" t="s">
        <v>86</v>
      </c>
    </row>
    <row r="13057" spans="8:17" x14ac:dyDescent="0.25">
      <c r="H13057" s="59">
        <v>138282</v>
      </c>
      <c r="I13057" s="59" t="s">
        <v>72</v>
      </c>
      <c r="J13057" s="59">
        <v>18461832</v>
      </c>
      <c r="K13057" s="59" t="s">
        <v>13559</v>
      </c>
      <c r="L13057" s="61" t="s">
        <v>81</v>
      </c>
      <c r="M13057" s="61">
        <f>VLOOKUP(H13057,zdroj!C:F,4,0)</f>
        <v>0</v>
      </c>
      <c r="N13057" s="61" t="str">
        <f t="shared" si="406"/>
        <v>-</v>
      </c>
      <c r="P13057" s="73" t="str">
        <f t="shared" si="407"/>
        <v/>
      </c>
      <c r="Q13057" s="61" t="s">
        <v>86</v>
      </c>
    </row>
    <row r="13058" spans="8:17" x14ac:dyDescent="0.25">
      <c r="H13058" s="59">
        <v>138282</v>
      </c>
      <c r="I13058" s="59" t="s">
        <v>72</v>
      </c>
      <c r="J13058" s="59">
        <v>18461841</v>
      </c>
      <c r="K13058" s="59" t="s">
        <v>13560</v>
      </c>
      <c r="L13058" s="61" t="s">
        <v>81</v>
      </c>
      <c r="M13058" s="61">
        <f>VLOOKUP(H13058,zdroj!C:F,4,0)</f>
        <v>0</v>
      </c>
      <c r="N13058" s="61" t="str">
        <f t="shared" si="406"/>
        <v>-</v>
      </c>
      <c r="P13058" s="73" t="str">
        <f t="shared" si="407"/>
        <v/>
      </c>
      <c r="Q13058" s="61" t="s">
        <v>86</v>
      </c>
    </row>
    <row r="13059" spans="8:17" x14ac:dyDescent="0.25">
      <c r="H13059" s="59">
        <v>138282</v>
      </c>
      <c r="I13059" s="59" t="s">
        <v>72</v>
      </c>
      <c r="J13059" s="59">
        <v>18461859</v>
      </c>
      <c r="K13059" s="59" t="s">
        <v>13561</v>
      </c>
      <c r="L13059" s="61" t="s">
        <v>81</v>
      </c>
      <c r="M13059" s="61">
        <f>VLOOKUP(H13059,zdroj!C:F,4,0)</f>
        <v>0</v>
      </c>
      <c r="N13059" s="61" t="str">
        <f t="shared" si="406"/>
        <v>-</v>
      </c>
      <c r="P13059" s="73" t="str">
        <f t="shared" si="407"/>
        <v/>
      </c>
      <c r="Q13059" s="61" t="s">
        <v>86</v>
      </c>
    </row>
    <row r="13060" spans="8:17" x14ac:dyDescent="0.25">
      <c r="H13060" s="59">
        <v>138282</v>
      </c>
      <c r="I13060" s="59" t="s">
        <v>72</v>
      </c>
      <c r="J13060" s="59">
        <v>18461867</v>
      </c>
      <c r="K13060" s="59" t="s">
        <v>13562</v>
      </c>
      <c r="L13060" s="61" t="s">
        <v>81</v>
      </c>
      <c r="M13060" s="61">
        <f>VLOOKUP(H13060,zdroj!C:F,4,0)</f>
        <v>0</v>
      </c>
      <c r="N13060" s="61" t="str">
        <f t="shared" si="406"/>
        <v>-</v>
      </c>
      <c r="P13060" s="73" t="str">
        <f t="shared" si="407"/>
        <v/>
      </c>
      <c r="Q13060" s="61" t="s">
        <v>86</v>
      </c>
    </row>
    <row r="13061" spans="8:17" x14ac:dyDescent="0.25">
      <c r="H13061" s="59">
        <v>138282</v>
      </c>
      <c r="I13061" s="59" t="s">
        <v>72</v>
      </c>
      <c r="J13061" s="59">
        <v>18461875</v>
      </c>
      <c r="K13061" s="59" t="s">
        <v>13563</v>
      </c>
      <c r="L13061" s="61" t="s">
        <v>81</v>
      </c>
      <c r="M13061" s="61">
        <f>VLOOKUP(H13061,zdroj!C:F,4,0)</f>
        <v>0</v>
      </c>
      <c r="N13061" s="61" t="str">
        <f t="shared" si="406"/>
        <v>-</v>
      </c>
      <c r="P13061" s="73" t="str">
        <f t="shared" si="407"/>
        <v/>
      </c>
      <c r="Q13061" s="61" t="s">
        <v>86</v>
      </c>
    </row>
    <row r="13062" spans="8:17" x14ac:dyDescent="0.25">
      <c r="H13062" s="59">
        <v>138282</v>
      </c>
      <c r="I13062" s="59" t="s">
        <v>72</v>
      </c>
      <c r="J13062" s="59">
        <v>18461883</v>
      </c>
      <c r="K13062" s="59" t="s">
        <v>13564</v>
      </c>
      <c r="L13062" s="61" t="s">
        <v>81</v>
      </c>
      <c r="M13062" s="61">
        <f>VLOOKUP(H13062,zdroj!C:F,4,0)</f>
        <v>0</v>
      </c>
      <c r="N13062" s="61" t="str">
        <f t="shared" si="406"/>
        <v>-</v>
      </c>
      <c r="P13062" s="73" t="str">
        <f t="shared" si="407"/>
        <v/>
      </c>
      <c r="Q13062" s="61" t="s">
        <v>86</v>
      </c>
    </row>
    <row r="13063" spans="8:17" x14ac:dyDescent="0.25">
      <c r="H13063" s="59">
        <v>138282</v>
      </c>
      <c r="I13063" s="59" t="s">
        <v>72</v>
      </c>
      <c r="J13063" s="59">
        <v>18461891</v>
      </c>
      <c r="K13063" s="59" t="s">
        <v>13565</v>
      </c>
      <c r="L13063" s="61" t="s">
        <v>81</v>
      </c>
      <c r="M13063" s="61">
        <f>VLOOKUP(H13063,zdroj!C:F,4,0)</f>
        <v>0</v>
      </c>
      <c r="N13063" s="61" t="str">
        <f t="shared" ref="N13063:N13126" si="408">IF(M13063="A",IF(L13063="katA","katB",L13063),L13063)</f>
        <v>-</v>
      </c>
      <c r="P13063" s="73" t="str">
        <f t="shared" ref="P13063:P13126" si="409">IF(O13063="A",1,"")</f>
        <v/>
      </c>
      <c r="Q13063" s="61" t="s">
        <v>86</v>
      </c>
    </row>
    <row r="13064" spans="8:17" x14ac:dyDescent="0.25">
      <c r="H13064" s="59">
        <v>138282</v>
      </c>
      <c r="I13064" s="59" t="s">
        <v>72</v>
      </c>
      <c r="J13064" s="59">
        <v>18461905</v>
      </c>
      <c r="K13064" s="59" t="s">
        <v>13566</v>
      </c>
      <c r="L13064" s="61" t="s">
        <v>81</v>
      </c>
      <c r="M13064" s="61">
        <f>VLOOKUP(H13064,zdroj!C:F,4,0)</f>
        <v>0</v>
      </c>
      <c r="N13064" s="61" t="str">
        <f t="shared" si="408"/>
        <v>-</v>
      </c>
      <c r="P13064" s="73" t="str">
        <f t="shared" si="409"/>
        <v/>
      </c>
      <c r="Q13064" s="61" t="s">
        <v>86</v>
      </c>
    </row>
    <row r="13065" spans="8:17" x14ac:dyDescent="0.25">
      <c r="H13065" s="59">
        <v>138282</v>
      </c>
      <c r="I13065" s="59" t="s">
        <v>72</v>
      </c>
      <c r="J13065" s="59">
        <v>18461913</v>
      </c>
      <c r="K13065" s="59" t="s">
        <v>13567</v>
      </c>
      <c r="L13065" s="61" t="s">
        <v>81</v>
      </c>
      <c r="M13065" s="61">
        <f>VLOOKUP(H13065,zdroj!C:F,4,0)</f>
        <v>0</v>
      </c>
      <c r="N13065" s="61" t="str">
        <f t="shared" si="408"/>
        <v>-</v>
      </c>
      <c r="P13065" s="73" t="str">
        <f t="shared" si="409"/>
        <v/>
      </c>
      <c r="Q13065" s="61" t="s">
        <v>86</v>
      </c>
    </row>
    <row r="13066" spans="8:17" x14ac:dyDescent="0.25">
      <c r="H13066" s="59">
        <v>138282</v>
      </c>
      <c r="I13066" s="59" t="s">
        <v>72</v>
      </c>
      <c r="J13066" s="59">
        <v>18461921</v>
      </c>
      <c r="K13066" s="59" t="s">
        <v>13568</v>
      </c>
      <c r="L13066" s="61" t="s">
        <v>81</v>
      </c>
      <c r="M13066" s="61">
        <f>VLOOKUP(H13066,zdroj!C:F,4,0)</f>
        <v>0</v>
      </c>
      <c r="N13066" s="61" t="str">
        <f t="shared" si="408"/>
        <v>-</v>
      </c>
      <c r="P13066" s="73" t="str">
        <f t="shared" si="409"/>
        <v/>
      </c>
      <c r="Q13066" s="61" t="s">
        <v>86</v>
      </c>
    </row>
    <row r="13067" spans="8:17" x14ac:dyDescent="0.25">
      <c r="H13067" s="59">
        <v>138282</v>
      </c>
      <c r="I13067" s="59" t="s">
        <v>72</v>
      </c>
      <c r="J13067" s="59">
        <v>18461930</v>
      </c>
      <c r="K13067" s="59" t="s">
        <v>13569</v>
      </c>
      <c r="L13067" s="61" t="s">
        <v>81</v>
      </c>
      <c r="M13067" s="61">
        <f>VLOOKUP(H13067,zdroj!C:F,4,0)</f>
        <v>0</v>
      </c>
      <c r="N13067" s="61" t="str">
        <f t="shared" si="408"/>
        <v>-</v>
      </c>
      <c r="P13067" s="73" t="str">
        <f t="shared" si="409"/>
        <v/>
      </c>
      <c r="Q13067" s="61" t="s">
        <v>86</v>
      </c>
    </row>
    <row r="13068" spans="8:17" x14ac:dyDescent="0.25">
      <c r="H13068" s="59">
        <v>138282</v>
      </c>
      <c r="I13068" s="59" t="s">
        <v>72</v>
      </c>
      <c r="J13068" s="59">
        <v>18461948</v>
      </c>
      <c r="K13068" s="59" t="s">
        <v>13570</v>
      </c>
      <c r="L13068" s="61" t="s">
        <v>81</v>
      </c>
      <c r="M13068" s="61">
        <f>VLOOKUP(H13068,zdroj!C:F,4,0)</f>
        <v>0</v>
      </c>
      <c r="N13068" s="61" t="str">
        <f t="shared" si="408"/>
        <v>-</v>
      </c>
      <c r="P13068" s="73" t="str">
        <f t="shared" si="409"/>
        <v/>
      </c>
      <c r="Q13068" s="61" t="s">
        <v>86</v>
      </c>
    </row>
    <row r="13069" spans="8:17" x14ac:dyDescent="0.25">
      <c r="H13069" s="59">
        <v>138282</v>
      </c>
      <c r="I13069" s="59" t="s">
        <v>72</v>
      </c>
      <c r="J13069" s="59">
        <v>18461956</v>
      </c>
      <c r="K13069" s="59" t="s">
        <v>13571</v>
      </c>
      <c r="L13069" s="61" t="s">
        <v>81</v>
      </c>
      <c r="M13069" s="61">
        <f>VLOOKUP(H13069,zdroj!C:F,4,0)</f>
        <v>0</v>
      </c>
      <c r="N13069" s="61" t="str">
        <f t="shared" si="408"/>
        <v>-</v>
      </c>
      <c r="P13069" s="73" t="str">
        <f t="shared" si="409"/>
        <v/>
      </c>
      <c r="Q13069" s="61" t="s">
        <v>86</v>
      </c>
    </row>
    <row r="13070" spans="8:17" x14ac:dyDescent="0.25">
      <c r="H13070" s="59">
        <v>138282</v>
      </c>
      <c r="I13070" s="59" t="s">
        <v>72</v>
      </c>
      <c r="J13070" s="59">
        <v>18461964</v>
      </c>
      <c r="K13070" s="59" t="s">
        <v>13572</v>
      </c>
      <c r="L13070" s="61" t="s">
        <v>81</v>
      </c>
      <c r="M13070" s="61">
        <f>VLOOKUP(H13070,zdroj!C:F,4,0)</f>
        <v>0</v>
      </c>
      <c r="N13070" s="61" t="str">
        <f t="shared" si="408"/>
        <v>-</v>
      </c>
      <c r="P13070" s="73" t="str">
        <f t="shared" si="409"/>
        <v/>
      </c>
      <c r="Q13070" s="61" t="s">
        <v>86</v>
      </c>
    </row>
    <row r="13071" spans="8:17" x14ac:dyDescent="0.25">
      <c r="H13071" s="59">
        <v>138282</v>
      </c>
      <c r="I13071" s="59" t="s">
        <v>72</v>
      </c>
      <c r="J13071" s="59">
        <v>18461972</v>
      </c>
      <c r="K13071" s="59" t="s">
        <v>13573</v>
      </c>
      <c r="L13071" s="61" t="s">
        <v>81</v>
      </c>
      <c r="M13071" s="61">
        <f>VLOOKUP(H13071,zdroj!C:F,4,0)</f>
        <v>0</v>
      </c>
      <c r="N13071" s="61" t="str">
        <f t="shared" si="408"/>
        <v>-</v>
      </c>
      <c r="P13071" s="73" t="str">
        <f t="shared" si="409"/>
        <v/>
      </c>
      <c r="Q13071" s="61" t="s">
        <v>86</v>
      </c>
    </row>
    <row r="13072" spans="8:17" x14ac:dyDescent="0.25">
      <c r="H13072" s="59">
        <v>138282</v>
      </c>
      <c r="I13072" s="59" t="s">
        <v>72</v>
      </c>
      <c r="J13072" s="59">
        <v>18461981</v>
      </c>
      <c r="K13072" s="59" t="s">
        <v>13574</v>
      </c>
      <c r="L13072" s="61" t="s">
        <v>81</v>
      </c>
      <c r="M13072" s="61">
        <f>VLOOKUP(H13072,zdroj!C:F,4,0)</f>
        <v>0</v>
      </c>
      <c r="N13072" s="61" t="str">
        <f t="shared" si="408"/>
        <v>-</v>
      </c>
      <c r="P13072" s="73" t="str">
        <f t="shared" si="409"/>
        <v/>
      </c>
      <c r="Q13072" s="61" t="s">
        <v>86</v>
      </c>
    </row>
    <row r="13073" spans="8:17" x14ac:dyDescent="0.25">
      <c r="H13073" s="59">
        <v>138282</v>
      </c>
      <c r="I13073" s="59" t="s">
        <v>72</v>
      </c>
      <c r="J13073" s="59">
        <v>18461999</v>
      </c>
      <c r="K13073" s="59" t="s">
        <v>13575</v>
      </c>
      <c r="L13073" s="61" t="s">
        <v>81</v>
      </c>
      <c r="M13073" s="61">
        <f>VLOOKUP(H13073,zdroj!C:F,4,0)</f>
        <v>0</v>
      </c>
      <c r="N13073" s="61" t="str">
        <f t="shared" si="408"/>
        <v>-</v>
      </c>
      <c r="P13073" s="73" t="str">
        <f t="shared" si="409"/>
        <v/>
      </c>
      <c r="Q13073" s="61" t="s">
        <v>86</v>
      </c>
    </row>
    <row r="13074" spans="8:17" x14ac:dyDescent="0.25">
      <c r="H13074" s="59">
        <v>138282</v>
      </c>
      <c r="I13074" s="59" t="s">
        <v>72</v>
      </c>
      <c r="J13074" s="59">
        <v>18462006</v>
      </c>
      <c r="K13074" s="59" t="s">
        <v>13576</v>
      </c>
      <c r="L13074" s="61" t="s">
        <v>114</v>
      </c>
      <c r="M13074" s="61">
        <f>VLOOKUP(H13074,zdroj!C:F,4,0)</f>
        <v>0</v>
      </c>
      <c r="N13074" s="61" t="str">
        <f t="shared" si="408"/>
        <v>katC</v>
      </c>
      <c r="P13074" s="73" t="str">
        <f t="shared" si="409"/>
        <v/>
      </c>
      <c r="Q13074" s="61" t="s">
        <v>31</v>
      </c>
    </row>
    <row r="13075" spans="8:17" x14ac:dyDescent="0.25">
      <c r="H13075" s="59">
        <v>138282</v>
      </c>
      <c r="I13075" s="59" t="s">
        <v>72</v>
      </c>
      <c r="J13075" s="59">
        <v>18462014</v>
      </c>
      <c r="K13075" s="59" t="s">
        <v>13577</v>
      </c>
      <c r="L13075" s="61" t="s">
        <v>114</v>
      </c>
      <c r="M13075" s="61">
        <f>VLOOKUP(H13075,zdroj!C:F,4,0)</f>
        <v>0</v>
      </c>
      <c r="N13075" s="61" t="str">
        <f t="shared" si="408"/>
        <v>katC</v>
      </c>
      <c r="P13075" s="73" t="str">
        <f t="shared" si="409"/>
        <v/>
      </c>
      <c r="Q13075" s="61" t="s">
        <v>31</v>
      </c>
    </row>
    <row r="13076" spans="8:17" x14ac:dyDescent="0.25">
      <c r="H13076" s="59">
        <v>138282</v>
      </c>
      <c r="I13076" s="59" t="s">
        <v>72</v>
      </c>
      <c r="J13076" s="59">
        <v>18462022</v>
      </c>
      <c r="K13076" s="59" t="s">
        <v>13578</v>
      </c>
      <c r="L13076" s="61" t="s">
        <v>114</v>
      </c>
      <c r="M13076" s="61">
        <f>VLOOKUP(H13076,zdroj!C:F,4,0)</f>
        <v>0</v>
      </c>
      <c r="N13076" s="61" t="str">
        <f t="shared" si="408"/>
        <v>katC</v>
      </c>
      <c r="P13076" s="73" t="str">
        <f t="shared" si="409"/>
        <v/>
      </c>
      <c r="Q13076" s="61" t="s">
        <v>31</v>
      </c>
    </row>
    <row r="13077" spans="8:17" x14ac:dyDescent="0.25">
      <c r="H13077" s="59">
        <v>138282</v>
      </c>
      <c r="I13077" s="59" t="s">
        <v>72</v>
      </c>
      <c r="J13077" s="59">
        <v>18462031</v>
      </c>
      <c r="K13077" s="59" t="s">
        <v>13579</v>
      </c>
      <c r="L13077" s="61" t="s">
        <v>114</v>
      </c>
      <c r="M13077" s="61">
        <f>VLOOKUP(H13077,zdroj!C:F,4,0)</f>
        <v>0</v>
      </c>
      <c r="N13077" s="61" t="str">
        <f t="shared" si="408"/>
        <v>katC</v>
      </c>
      <c r="P13077" s="73" t="str">
        <f t="shared" si="409"/>
        <v/>
      </c>
      <c r="Q13077" s="61" t="s">
        <v>31</v>
      </c>
    </row>
    <row r="13078" spans="8:17" x14ac:dyDescent="0.25">
      <c r="H13078" s="59">
        <v>138282</v>
      </c>
      <c r="I13078" s="59" t="s">
        <v>72</v>
      </c>
      <c r="J13078" s="59">
        <v>18462049</v>
      </c>
      <c r="K13078" s="59" t="s">
        <v>13580</v>
      </c>
      <c r="L13078" s="61" t="s">
        <v>81</v>
      </c>
      <c r="M13078" s="61">
        <f>VLOOKUP(H13078,zdroj!C:F,4,0)</f>
        <v>0</v>
      </c>
      <c r="N13078" s="61" t="str">
        <f t="shared" si="408"/>
        <v>-</v>
      </c>
      <c r="P13078" s="73" t="str">
        <f t="shared" si="409"/>
        <v/>
      </c>
      <c r="Q13078" s="61" t="s">
        <v>86</v>
      </c>
    </row>
    <row r="13079" spans="8:17" x14ac:dyDescent="0.25">
      <c r="H13079" s="59">
        <v>138282</v>
      </c>
      <c r="I13079" s="59" t="s">
        <v>72</v>
      </c>
      <c r="J13079" s="59">
        <v>18462057</v>
      </c>
      <c r="K13079" s="59" t="s">
        <v>13581</v>
      </c>
      <c r="L13079" s="61" t="s">
        <v>114</v>
      </c>
      <c r="M13079" s="61">
        <f>VLOOKUP(H13079,zdroj!C:F,4,0)</f>
        <v>0</v>
      </c>
      <c r="N13079" s="61" t="str">
        <f t="shared" si="408"/>
        <v>katC</v>
      </c>
      <c r="P13079" s="73" t="str">
        <f t="shared" si="409"/>
        <v/>
      </c>
      <c r="Q13079" s="61" t="s">
        <v>31</v>
      </c>
    </row>
    <row r="13080" spans="8:17" x14ac:dyDescent="0.25">
      <c r="H13080" s="59">
        <v>138282</v>
      </c>
      <c r="I13080" s="59" t="s">
        <v>72</v>
      </c>
      <c r="J13080" s="59">
        <v>18462065</v>
      </c>
      <c r="K13080" s="59" t="s">
        <v>13582</v>
      </c>
      <c r="L13080" s="61" t="s">
        <v>114</v>
      </c>
      <c r="M13080" s="61">
        <f>VLOOKUP(H13080,zdroj!C:F,4,0)</f>
        <v>0</v>
      </c>
      <c r="N13080" s="61" t="str">
        <f t="shared" si="408"/>
        <v>katC</v>
      </c>
      <c r="P13080" s="73" t="str">
        <f t="shared" si="409"/>
        <v/>
      </c>
      <c r="Q13080" s="61" t="s">
        <v>33</v>
      </c>
    </row>
    <row r="13081" spans="8:17" x14ac:dyDescent="0.25">
      <c r="H13081" s="59">
        <v>138282</v>
      </c>
      <c r="I13081" s="59" t="s">
        <v>72</v>
      </c>
      <c r="J13081" s="59">
        <v>18462073</v>
      </c>
      <c r="K13081" s="59" t="s">
        <v>13583</v>
      </c>
      <c r="L13081" s="61" t="s">
        <v>114</v>
      </c>
      <c r="M13081" s="61">
        <f>VLOOKUP(H13081,zdroj!C:F,4,0)</f>
        <v>0</v>
      </c>
      <c r="N13081" s="61" t="str">
        <f t="shared" si="408"/>
        <v>katC</v>
      </c>
      <c r="P13081" s="73" t="str">
        <f t="shared" si="409"/>
        <v/>
      </c>
      <c r="Q13081" s="61" t="s">
        <v>31</v>
      </c>
    </row>
    <row r="13082" spans="8:17" x14ac:dyDescent="0.25">
      <c r="H13082" s="59">
        <v>138282</v>
      </c>
      <c r="I13082" s="59" t="s">
        <v>72</v>
      </c>
      <c r="J13082" s="59">
        <v>18462081</v>
      </c>
      <c r="K13082" s="59" t="s">
        <v>13584</v>
      </c>
      <c r="L13082" s="61" t="s">
        <v>114</v>
      </c>
      <c r="M13082" s="61">
        <f>VLOOKUP(H13082,zdroj!C:F,4,0)</f>
        <v>0</v>
      </c>
      <c r="N13082" s="61" t="str">
        <f t="shared" si="408"/>
        <v>katC</v>
      </c>
      <c r="P13082" s="73" t="str">
        <f t="shared" si="409"/>
        <v/>
      </c>
      <c r="Q13082" s="61" t="s">
        <v>31</v>
      </c>
    </row>
    <row r="13083" spans="8:17" x14ac:dyDescent="0.25">
      <c r="H13083" s="59">
        <v>138282</v>
      </c>
      <c r="I13083" s="59" t="s">
        <v>72</v>
      </c>
      <c r="J13083" s="59">
        <v>18462090</v>
      </c>
      <c r="K13083" s="59" t="s">
        <v>13585</v>
      </c>
      <c r="L13083" s="61" t="s">
        <v>114</v>
      </c>
      <c r="M13083" s="61">
        <f>VLOOKUP(H13083,zdroj!C:F,4,0)</f>
        <v>0</v>
      </c>
      <c r="N13083" s="61" t="str">
        <f t="shared" si="408"/>
        <v>katC</v>
      </c>
      <c r="P13083" s="73" t="str">
        <f t="shared" si="409"/>
        <v/>
      </c>
      <c r="Q13083" s="61" t="s">
        <v>31</v>
      </c>
    </row>
    <row r="13084" spans="8:17" x14ac:dyDescent="0.25">
      <c r="H13084" s="59">
        <v>138282</v>
      </c>
      <c r="I13084" s="59" t="s">
        <v>72</v>
      </c>
      <c r="J13084" s="59">
        <v>18462103</v>
      </c>
      <c r="K13084" s="59" t="s">
        <v>13586</v>
      </c>
      <c r="L13084" s="61" t="s">
        <v>114</v>
      </c>
      <c r="M13084" s="61">
        <f>VLOOKUP(H13084,zdroj!C:F,4,0)</f>
        <v>0</v>
      </c>
      <c r="N13084" s="61" t="str">
        <f t="shared" si="408"/>
        <v>katC</v>
      </c>
      <c r="P13084" s="73" t="str">
        <f t="shared" si="409"/>
        <v/>
      </c>
      <c r="Q13084" s="61" t="s">
        <v>31</v>
      </c>
    </row>
    <row r="13085" spans="8:17" x14ac:dyDescent="0.25">
      <c r="H13085" s="59">
        <v>138282</v>
      </c>
      <c r="I13085" s="59" t="s">
        <v>72</v>
      </c>
      <c r="J13085" s="59">
        <v>18462111</v>
      </c>
      <c r="K13085" s="59" t="s">
        <v>13587</v>
      </c>
      <c r="L13085" s="61" t="s">
        <v>81</v>
      </c>
      <c r="M13085" s="61">
        <f>VLOOKUP(H13085,zdroj!C:F,4,0)</f>
        <v>0</v>
      </c>
      <c r="N13085" s="61" t="str">
        <f t="shared" si="408"/>
        <v>-</v>
      </c>
      <c r="P13085" s="73" t="str">
        <f t="shared" si="409"/>
        <v/>
      </c>
      <c r="Q13085" s="61" t="s">
        <v>86</v>
      </c>
    </row>
    <row r="13086" spans="8:17" x14ac:dyDescent="0.25">
      <c r="H13086" s="59">
        <v>138282</v>
      </c>
      <c r="I13086" s="59" t="s">
        <v>72</v>
      </c>
      <c r="J13086" s="59">
        <v>18462120</v>
      </c>
      <c r="K13086" s="59" t="s">
        <v>13588</v>
      </c>
      <c r="L13086" s="61" t="s">
        <v>81</v>
      </c>
      <c r="M13086" s="61">
        <f>VLOOKUP(H13086,zdroj!C:F,4,0)</f>
        <v>0</v>
      </c>
      <c r="N13086" s="61" t="str">
        <f t="shared" si="408"/>
        <v>-</v>
      </c>
      <c r="P13086" s="73" t="str">
        <f t="shared" si="409"/>
        <v/>
      </c>
      <c r="Q13086" s="61" t="s">
        <v>86</v>
      </c>
    </row>
    <row r="13087" spans="8:17" x14ac:dyDescent="0.25">
      <c r="H13087" s="59">
        <v>138282</v>
      </c>
      <c r="I13087" s="59" t="s">
        <v>72</v>
      </c>
      <c r="J13087" s="59">
        <v>18462138</v>
      </c>
      <c r="K13087" s="59" t="s">
        <v>13589</v>
      </c>
      <c r="L13087" s="61" t="s">
        <v>81</v>
      </c>
      <c r="M13087" s="61">
        <f>VLOOKUP(H13087,zdroj!C:F,4,0)</f>
        <v>0</v>
      </c>
      <c r="N13087" s="61" t="str">
        <f t="shared" si="408"/>
        <v>-</v>
      </c>
      <c r="P13087" s="73" t="str">
        <f t="shared" si="409"/>
        <v/>
      </c>
      <c r="Q13087" s="61" t="s">
        <v>86</v>
      </c>
    </row>
    <row r="13088" spans="8:17" x14ac:dyDescent="0.25">
      <c r="H13088" s="59">
        <v>138282</v>
      </c>
      <c r="I13088" s="59" t="s">
        <v>72</v>
      </c>
      <c r="J13088" s="59">
        <v>18462146</v>
      </c>
      <c r="K13088" s="59" t="s">
        <v>13590</v>
      </c>
      <c r="L13088" s="61" t="s">
        <v>114</v>
      </c>
      <c r="M13088" s="61">
        <f>VLOOKUP(H13088,zdroj!C:F,4,0)</f>
        <v>0</v>
      </c>
      <c r="N13088" s="61" t="str">
        <f t="shared" si="408"/>
        <v>katC</v>
      </c>
      <c r="P13088" s="73" t="str">
        <f t="shared" si="409"/>
        <v/>
      </c>
      <c r="Q13088" s="61" t="s">
        <v>31</v>
      </c>
    </row>
    <row r="13089" spans="8:17" x14ac:dyDescent="0.25">
      <c r="H13089" s="59">
        <v>138282</v>
      </c>
      <c r="I13089" s="59" t="s">
        <v>72</v>
      </c>
      <c r="J13089" s="59">
        <v>25722221</v>
      </c>
      <c r="K13089" s="59" t="s">
        <v>13591</v>
      </c>
      <c r="L13089" s="61" t="s">
        <v>81</v>
      </c>
      <c r="M13089" s="61">
        <f>VLOOKUP(H13089,zdroj!C:F,4,0)</f>
        <v>0</v>
      </c>
      <c r="N13089" s="61" t="str">
        <f t="shared" si="408"/>
        <v>-</v>
      </c>
      <c r="P13089" s="73" t="str">
        <f t="shared" si="409"/>
        <v/>
      </c>
      <c r="Q13089" s="61" t="s">
        <v>86</v>
      </c>
    </row>
    <row r="13090" spans="8:17" x14ac:dyDescent="0.25">
      <c r="H13090" s="59">
        <v>138282</v>
      </c>
      <c r="I13090" s="59" t="s">
        <v>72</v>
      </c>
      <c r="J13090" s="59">
        <v>25748998</v>
      </c>
      <c r="K13090" s="59" t="s">
        <v>13592</v>
      </c>
      <c r="L13090" s="61" t="s">
        <v>81</v>
      </c>
      <c r="M13090" s="61">
        <f>VLOOKUP(H13090,zdroj!C:F,4,0)</f>
        <v>0</v>
      </c>
      <c r="N13090" s="61" t="str">
        <f t="shared" si="408"/>
        <v>-</v>
      </c>
      <c r="P13090" s="73" t="str">
        <f t="shared" si="409"/>
        <v/>
      </c>
      <c r="Q13090" s="61" t="s">
        <v>86</v>
      </c>
    </row>
    <row r="13091" spans="8:17" x14ac:dyDescent="0.25">
      <c r="H13091" s="59">
        <v>138282</v>
      </c>
      <c r="I13091" s="59" t="s">
        <v>72</v>
      </c>
      <c r="J13091" s="59">
        <v>26221641</v>
      </c>
      <c r="K13091" s="59" t="s">
        <v>13593</v>
      </c>
      <c r="L13091" s="61" t="s">
        <v>81</v>
      </c>
      <c r="M13091" s="61">
        <f>VLOOKUP(H13091,zdroj!C:F,4,0)</f>
        <v>0</v>
      </c>
      <c r="N13091" s="61" t="str">
        <f t="shared" si="408"/>
        <v>-</v>
      </c>
      <c r="P13091" s="73" t="str">
        <f t="shared" si="409"/>
        <v/>
      </c>
      <c r="Q13091" s="61" t="s">
        <v>86</v>
      </c>
    </row>
    <row r="13092" spans="8:17" x14ac:dyDescent="0.25">
      <c r="H13092" s="59">
        <v>138282</v>
      </c>
      <c r="I13092" s="59" t="s">
        <v>72</v>
      </c>
      <c r="J13092" s="59">
        <v>26311747</v>
      </c>
      <c r="K13092" s="59" t="s">
        <v>13594</v>
      </c>
      <c r="L13092" s="61" t="s">
        <v>114</v>
      </c>
      <c r="M13092" s="61">
        <f>VLOOKUP(H13092,zdroj!C:F,4,0)</f>
        <v>0</v>
      </c>
      <c r="N13092" s="61" t="str">
        <f t="shared" si="408"/>
        <v>katC</v>
      </c>
      <c r="P13092" s="73" t="str">
        <f t="shared" si="409"/>
        <v/>
      </c>
      <c r="Q13092" s="61" t="s">
        <v>31</v>
      </c>
    </row>
    <row r="13093" spans="8:17" x14ac:dyDescent="0.25">
      <c r="H13093" s="59">
        <v>138282</v>
      </c>
      <c r="I13093" s="59" t="s">
        <v>72</v>
      </c>
      <c r="J13093" s="59">
        <v>26493730</v>
      </c>
      <c r="K13093" s="59" t="s">
        <v>13595</v>
      </c>
      <c r="L13093" s="61" t="s">
        <v>81</v>
      </c>
      <c r="M13093" s="61">
        <f>VLOOKUP(H13093,zdroj!C:F,4,0)</f>
        <v>0</v>
      </c>
      <c r="N13093" s="61" t="str">
        <f t="shared" si="408"/>
        <v>-</v>
      </c>
      <c r="P13093" s="73" t="str">
        <f t="shared" si="409"/>
        <v/>
      </c>
      <c r="Q13093" s="61" t="s">
        <v>86</v>
      </c>
    </row>
    <row r="13094" spans="8:17" x14ac:dyDescent="0.25">
      <c r="H13094" s="59">
        <v>138282</v>
      </c>
      <c r="I13094" s="59" t="s">
        <v>72</v>
      </c>
      <c r="J13094" s="59">
        <v>26520982</v>
      </c>
      <c r="K13094" s="59" t="s">
        <v>13596</v>
      </c>
      <c r="L13094" s="61" t="s">
        <v>81</v>
      </c>
      <c r="M13094" s="61">
        <f>VLOOKUP(H13094,zdroj!C:F,4,0)</f>
        <v>0</v>
      </c>
      <c r="N13094" s="61" t="str">
        <f t="shared" si="408"/>
        <v>-</v>
      </c>
      <c r="P13094" s="73" t="str">
        <f t="shared" si="409"/>
        <v/>
      </c>
      <c r="Q13094" s="61" t="s">
        <v>86</v>
      </c>
    </row>
    <row r="13095" spans="8:17" x14ac:dyDescent="0.25">
      <c r="H13095" s="59">
        <v>138282</v>
      </c>
      <c r="I13095" s="59" t="s">
        <v>72</v>
      </c>
      <c r="J13095" s="59">
        <v>26889552</v>
      </c>
      <c r="K13095" s="59" t="s">
        <v>13597</v>
      </c>
      <c r="L13095" s="61" t="s">
        <v>81</v>
      </c>
      <c r="M13095" s="61">
        <f>VLOOKUP(H13095,zdroj!C:F,4,0)</f>
        <v>0</v>
      </c>
      <c r="N13095" s="61" t="str">
        <f t="shared" si="408"/>
        <v>-</v>
      </c>
      <c r="P13095" s="73" t="str">
        <f t="shared" si="409"/>
        <v/>
      </c>
      <c r="Q13095" s="61" t="s">
        <v>86</v>
      </c>
    </row>
    <row r="13096" spans="8:17" x14ac:dyDescent="0.25">
      <c r="H13096" s="59">
        <v>138282</v>
      </c>
      <c r="I13096" s="59" t="s">
        <v>72</v>
      </c>
      <c r="J13096" s="59">
        <v>27266192</v>
      </c>
      <c r="K13096" s="59" t="s">
        <v>13598</v>
      </c>
      <c r="L13096" s="61" t="s">
        <v>81</v>
      </c>
      <c r="M13096" s="61">
        <f>VLOOKUP(H13096,zdroj!C:F,4,0)</f>
        <v>0</v>
      </c>
      <c r="N13096" s="61" t="str">
        <f t="shared" si="408"/>
        <v>-</v>
      </c>
      <c r="P13096" s="73" t="str">
        <f t="shared" si="409"/>
        <v/>
      </c>
      <c r="Q13096" s="61" t="s">
        <v>86</v>
      </c>
    </row>
    <row r="13097" spans="8:17" x14ac:dyDescent="0.25">
      <c r="H13097" s="59">
        <v>138282</v>
      </c>
      <c r="I13097" s="59" t="s">
        <v>72</v>
      </c>
      <c r="J13097" s="59">
        <v>27697924</v>
      </c>
      <c r="K13097" s="59" t="s">
        <v>13599</v>
      </c>
      <c r="L13097" s="61" t="s">
        <v>81</v>
      </c>
      <c r="M13097" s="61">
        <f>VLOOKUP(H13097,zdroj!C:F,4,0)</f>
        <v>0</v>
      </c>
      <c r="N13097" s="61" t="str">
        <f t="shared" si="408"/>
        <v>-</v>
      </c>
      <c r="P13097" s="73" t="str">
        <f t="shared" si="409"/>
        <v/>
      </c>
      <c r="Q13097" s="61" t="s">
        <v>86</v>
      </c>
    </row>
    <row r="13098" spans="8:17" x14ac:dyDescent="0.25">
      <c r="H13098" s="59">
        <v>138282</v>
      </c>
      <c r="I13098" s="59" t="s">
        <v>72</v>
      </c>
      <c r="J13098" s="59">
        <v>28479653</v>
      </c>
      <c r="K13098" s="59" t="s">
        <v>13600</v>
      </c>
      <c r="L13098" s="61" t="s">
        <v>81</v>
      </c>
      <c r="M13098" s="61">
        <f>VLOOKUP(H13098,zdroj!C:F,4,0)</f>
        <v>0</v>
      </c>
      <c r="N13098" s="61" t="str">
        <f t="shared" si="408"/>
        <v>-</v>
      </c>
      <c r="P13098" s="73" t="str">
        <f t="shared" si="409"/>
        <v/>
      </c>
      <c r="Q13098" s="61" t="s">
        <v>86</v>
      </c>
    </row>
    <row r="13099" spans="8:17" x14ac:dyDescent="0.25">
      <c r="H13099" s="59">
        <v>138282</v>
      </c>
      <c r="I13099" s="59" t="s">
        <v>72</v>
      </c>
      <c r="J13099" s="59">
        <v>31291708</v>
      </c>
      <c r="K13099" s="59" t="s">
        <v>13601</v>
      </c>
      <c r="L13099" s="61" t="s">
        <v>81</v>
      </c>
      <c r="M13099" s="61">
        <f>VLOOKUP(H13099,zdroj!C:F,4,0)</f>
        <v>0</v>
      </c>
      <c r="N13099" s="61" t="str">
        <f t="shared" si="408"/>
        <v>-</v>
      </c>
      <c r="P13099" s="73" t="str">
        <f t="shared" si="409"/>
        <v/>
      </c>
      <c r="Q13099" s="61" t="s">
        <v>86</v>
      </c>
    </row>
    <row r="13100" spans="8:17" x14ac:dyDescent="0.25">
      <c r="H13100" s="59">
        <v>138282</v>
      </c>
      <c r="I13100" s="59" t="s">
        <v>72</v>
      </c>
      <c r="J13100" s="59">
        <v>31291716</v>
      </c>
      <c r="K13100" s="59" t="s">
        <v>13602</v>
      </c>
      <c r="L13100" s="61" t="s">
        <v>81</v>
      </c>
      <c r="M13100" s="61">
        <f>VLOOKUP(H13100,zdroj!C:F,4,0)</f>
        <v>0</v>
      </c>
      <c r="N13100" s="61" t="str">
        <f t="shared" si="408"/>
        <v>-</v>
      </c>
      <c r="P13100" s="73" t="str">
        <f t="shared" si="409"/>
        <v/>
      </c>
      <c r="Q13100" s="61" t="s">
        <v>86</v>
      </c>
    </row>
    <row r="13101" spans="8:17" x14ac:dyDescent="0.25">
      <c r="H13101" s="59">
        <v>138282</v>
      </c>
      <c r="I13101" s="59" t="s">
        <v>72</v>
      </c>
      <c r="J13101" s="59">
        <v>31291724</v>
      </c>
      <c r="K13101" s="59" t="s">
        <v>13603</v>
      </c>
      <c r="L13101" s="61" t="s">
        <v>81</v>
      </c>
      <c r="M13101" s="61">
        <f>VLOOKUP(H13101,zdroj!C:F,4,0)</f>
        <v>0</v>
      </c>
      <c r="N13101" s="61" t="str">
        <f t="shared" si="408"/>
        <v>-</v>
      </c>
      <c r="P13101" s="73" t="str">
        <f t="shared" si="409"/>
        <v/>
      </c>
      <c r="Q13101" s="61" t="s">
        <v>86</v>
      </c>
    </row>
    <row r="13102" spans="8:17" x14ac:dyDescent="0.25">
      <c r="H13102" s="59">
        <v>138282</v>
      </c>
      <c r="I13102" s="59" t="s">
        <v>72</v>
      </c>
      <c r="J13102" s="59">
        <v>40284808</v>
      </c>
      <c r="K13102" s="59" t="s">
        <v>13604</v>
      </c>
      <c r="L13102" s="61" t="s">
        <v>81</v>
      </c>
      <c r="M13102" s="61">
        <f>VLOOKUP(H13102,zdroj!C:F,4,0)</f>
        <v>0</v>
      </c>
      <c r="N13102" s="61" t="str">
        <f t="shared" si="408"/>
        <v>-</v>
      </c>
      <c r="P13102" s="73" t="str">
        <f t="shared" si="409"/>
        <v/>
      </c>
      <c r="Q13102" s="61" t="s">
        <v>86</v>
      </c>
    </row>
    <row r="13103" spans="8:17" x14ac:dyDescent="0.25">
      <c r="H13103" s="59">
        <v>138282</v>
      </c>
      <c r="I13103" s="59" t="s">
        <v>72</v>
      </c>
      <c r="J13103" s="59">
        <v>40431045</v>
      </c>
      <c r="K13103" s="59" t="s">
        <v>13605</v>
      </c>
      <c r="L13103" s="61" t="s">
        <v>81</v>
      </c>
      <c r="M13103" s="61">
        <f>VLOOKUP(H13103,zdroj!C:F,4,0)</f>
        <v>0</v>
      </c>
      <c r="N13103" s="61" t="str">
        <f t="shared" si="408"/>
        <v>-</v>
      </c>
      <c r="P13103" s="73" t="str">
        <f t="shared" si="409"/>
        <v/>
      </c>
      <c r="Q13103" s="61" t="s">
        <v>86</v>
      </c>
    </row>
    <row r="13104" spans="8:17" x14ac:dyDescent="0.25">
      <c r="H13104" s="59">
        <v>138282</v>
      </c>
      <c r="I13104" s="59" t="s">
        <v>72</v>
      </c>
      <c r="J13104" s="59">
        <v>40755177</v>
      </c>
      <c r="K13104" s="59" t="s">
        <v>13606</v>
      </c>
      <c r="L13104" s="61" t="s">
        <v>81</v>
      </c>
      <c r="M13104" s="61">
        <f>VLOOKUP(H13104,zdroj!C:F,4,0)</f>
        <v>0</v>
      </c>
      <c r="N13104" s="61" t="str">
        <f t="shared" si="408"/>
        <v>-</v>
      </c>
      <c r="P13104" s="73" t="str">
        <f t="shared" si="409"/>
        <v/>
      </c>
      <c r="Q13104" s="61" t="s">
        <v>86</v>
      </c>
    </row>
    <row r="13105" spans="8:17" x14ac:dyDescent="0.25">
      <c r="H13105" s="59">
        <v>138282</v>
      </c>
      <c r="I13105" s="59" t="s">
        <v>72</v>
      </c>
      <c r="J13105" s="59">
        <v>41020863</v>
      </c>
      <c r="K13105" s="59" t="s">
        <v>13607</v>
      </c>
      <c r="L13105" s="61" t="s">
        <v>81</v>
      </c>
      <c r="M13105" s="61">
        <f>VLOOKUP(H13105,zdroj!C:F,4,0)</f>
        <v>0</v>
      </c>
      <c r="N13105" s="61" t="str">
        <f t="shared" si="408"/>
        <v>-</v>
      </c>
      <c r="P13105" s="73" t="str">
        <f t="shared" si="409"/>
        <v/>
      </c>
      <c r="Q13105" s="61" t="s">
        <v>86</v>
      </c>
    </row>
    <row r="13106" spans="8:17" x14ac:dyDescent="0.25">
      <c r="H13106" s="59">
        <v>138282</v>
      </c>
      <c r="I13106" s="59" t="s">
        <v>72</v>
      </c>
      <c r="J13106" s="59">
        <v>41611233</v>
      </c>
      <c r="K13106" s="59" t="s">
        <v>13608</v>
      </c>
      <c r="L13106" s="61" t="s">
        <v>81</v>
      </c>
      <c r="M13106" s="61">
        <f>VLOOKUP(H13106,zdroj!C:F,4,0)</f>
        <v>0</v>
      </c>
      <c r="N13106" s="61" t="str">
        <f t="shared" si="408"/>
        <v>-</v>
      </c>
      <c r="P13106" s="73" t="str">
        <f t="shared" si="409"/>
        <v/>
      </c>
      <c r="Q13106" s="61" t="s">
        <v>86</v>
      </c>
    </row>
    <row r="13107" spans="8:17" x14ac:dyDescent="0.25">
      <c r="H13107" s="59">
        <v>138282</v>
      </c>
      <c r="I13107" s="59" t="s">
        <v>72</v>
      </c>
      <c r="J13107" s="59">
        <v>42419484</v>
      </c>
      <c r="K13107" s="59" t="s">
        <v>13609</v>
      </c>
      <c r="L13107" s="61" t="s">
        <v>81</v>
      </c>
      <c r="M13107" s="61">
        <f>VLOOKUP(H13107,zdroj!C:F,4,0)</f>
        <v>0</v>
      </c>
      <c r="N13107" s="61" t="str">
        <f t="shared" si="408"/>
        <v>-</v>
      </c>
      <c r="P13107" s="73" t="str">
        <f t="shared" si="409"/>
        <v/>
      </c>
      <c r="Q13107" s="61" t="s">
        <v>86</v>
      </c>
    </row>
    <row r="13108" spans="8:17" x14ac:dyDescent="0.25">
      <c r="H13108" s="59">
        <v>138282</v>
      </c>
      <c r="I13108" s="59" t="s">
        <v>72</v>
      </c>
      <c r="J13108" s="59">
        <v>72309415</v>
      </c>
      <c r="K13108" s="59" t="s">
        <v>13610</v>
      </c>
      <c r="L13108" s="61" t="s">
        <v>81</v>
      </c>
      <c r="M13108" s="61">
        <f>VLOOKUP(H13108,zdroj!C:F,4,0)</f>
        <v>0</v>
      </c>
      <c r="N13108" s="61" t="str">
        <f t="shared" si="408"/>
        <v>-</v>
      </c>
      <c r="P13108" s="73" t="str">
        <f t="shared" si="409"/>
        <v/>
      </c>
      <c r="Q13108" s="61" t="s">
        <v>86</v>
      </c>
    </row>
    <row r="13109" spans="8:17" x14ac:dyDescent="0.25">
      <c r="H13109" s="59">
        <v>138282</v>
      </c>
      <c r="I13109" s="59" t="s">
        <v>72</v>
      </c>
      <c r="J13109" s="59">
        <v>72861550</v>
      </c>
      <c r="K13109" s="59" t="s">
        <v>13611</v>
      </c>
      <c r="L13109" s="61" t="s">
        <v>81</v>
      </c>
      <c r="M13109" s="61">
        <f>VLOOKUP(H13109,zdroj!C:F,4,0)</f>
        <v>0</v>
      </c>
      <c r="N13109" s="61" t="str">
        <f t="shared" si="408"/>
        <v>-</v>
      </c>
      <c r="P13109" s="73" t="str">
        <f t="shared" si="409"/>
        <v/>
      </c>
      <c r="Q13109" s="61" t="s">
        <v>86</v>
      </c>
    </row>
    <row r="13110" spans="8:17" x14ac:dyDescent="0.25">
      <c r="H13110" s="59">
        <v>138282</v>
      </c>
      <c r="I13110" s="59" t="s">
        <v>72</v>
      </c>
      <c r="J13110" s="59">
        <v>74039105</v>
      </c>
      <c r="K13110" s="59" t="s">
        <v>13612</v>
      </c>
      <c r="L13110" s="61" t="s">
        <v>81</v>
      </c>
      <c r="M13110" s="61">
        <f>VLOOKUP(H13110,zdroj!C:F,4,0)</f>
        <v>0</v>
      </c>
      <c r="N13110" s="61" t="str">
        <f t="shared" si="408"/>
        <v>-</v>
      </c>
      <c r="P13110" s="73" t="str">
        <f t="shared" si="409"/>
        <v/>
      </c>
      <c r="Q13110" s="61" t="s">
        <v>86</v>
      </c>
    </row>
    <row r="13111" spans="8:17" x14ac:dyDescent="0.25">
      <c r="H13111" s="59">
        <v>138282</v>
      </c>
      <c r="I13111" s="59" t="s">
        <v>72</v>
      </c>
      <c r="J13111" s="59">
        <v>78058589</v>
      </c>
      <c r="K13111" s="59" t="s">
        <v>13613</v>
      </c>
      <c r="L13111" s="61" t="s">
        <v>81</v>
      </c>
      <c r="M13111" s="61">
        <f>VLOOKUP(H13111,zdroj!C:F,4,0)</f>
        <v>0</v>
      </c>
      <c r="N13111" s="61" t="str">
        <f t="shared" si="408"/>
        <v>-</v>
      </c>
      <c r="P13111" s="73" t="str">
        <f t="shared" si="409"/>
        <v/>
      </c>
      <c r="Q13111" s="61" t="s">
        <v>88</v>
      </c>
    </row>
    <row r="13112" spans="8:17" x14ac:dyDescent="0.25">
      <c r="H13112" s="59">
        <v>138282</v>
      </c>
      <c r="I13112" s="59" t="s">
        <v>72</v>
      </c>
      <c r="J13112" s="59">
        <v>79614388</v>
      </c>
      <c r="K13112" s="59" t="s">
        <v>13614</v>
      </c>
      <c r="L13112" s="61" t="s">
        <v>81</v>
      </c>
      <c r="M13112" s="61">
        <f>VLOOKUP(H13112,zdroj!C:F,4,0)</f>
        <v>0</v>
      </c>
      <c r="N13112" s="61" t="str">
        <f t="shared" si="408"/>
        <v>-</v>
      </c>
      <c r="P13112" s="73" t="str">
        <f t="shared" si="409"/>
        <v/>
      </c>
      <c r="Q13112" s="61" t="s">
        <v>88</v>
      </c>
    </row>
    <row r="13113" spans="8:17" x14ac:dyDescent="0.25">
      <c r="H13113" s="59">
        <v>138291</v>
      </c>
      <c r="I13113" s="59" t="s">
        <v>69</v>
      </c>
      <c r="J13113" s="59">
        <v>28479742</v>
      </c>
      <c r="K13113" s="59" t="s">
        <v>13615</v>
      </c>
      <c r="L13113" s="61" t="s">
        <v>81</v>
      </c>
      <c r="M13113" s="61">
        <f>VLOOKUP(H13113,zdroj!C:F,4,0)</f>
        <v>0</v>
      </c>
      <c r="N13113" s="61" t="str">
        <f t="shared" si="408"/>
        <v>-</v>
      </c>
      <c r="P13113" s="73" t="str">
        <f t="shared" si="409"/>
        <v/>
      </c>
      <c r="Q13113" s="61" t="s">
        <v>86</v>
      </c>
    </row>
    <row r="13114" spans="8:17" x14ac:dyDescent="0.25">
      <c r="H13114" s="59">
        <v>138291</v>
      </c>
      <c r="I13114" s="59" t="s">
        <v>69</v>
      </c>
      <c r="J13114" s="59">
        <v>28479751</v>
      </c>
      <c r="K13114" s="59" t="s">
        <v>13616</v>
      </c>
      <c r="L13114" s="61" t="s">
        <v>81</v>
      </c>
      <c r="M13114" s="61">
        <f>VLOOKUP(H13114,zdroj!C:F,4,0)</f>
        <v>0</v>
      </c>
      <c r="N13114" s="61" t="str">
        <f t="shared" si="408"/>
        <v>-</v>
      </c>
      <c r="P13114" s="73" t="str">
        <f t="shared" si="409"/>
        <v/>
      </c>
      <c r="Q13114" s="61" t="s">
        <v>86</v>
      </c>
    </row>
    <row r="13115" spans="8:17" x14ac:dyDescent="0.25">
      <c r="H13115" s="59">
        <v>138291</v>
      </c>
      <c r="I13115" s="59" t="s">
        <v>69</v>
      </c>
      <c r="J13115" s="59">
        <v>28479769</v>
      </c>
      <c r="K13115" s="59" t="s">
        <v>13617</v>
      </c>
      <c r="L13115" s="61" t="s">
        <v>113</v>
      </c>
      <c r="M13115" s="61">
        <f>VLOOKUP(H13115,zdroj!C:F,4,0)</f>
        <v>0</v>
      </c>
      <c r="N13115" s="61" t="str">
        <f t="shared" si="408"/>
        <v>katB</v>
      </c>
      <c r="P13115" s="73" t="str">
        <f t="shared" si="409"/>
        <v/>
      </c>
      <c r="Q13115" s="61" t="s">
        <v>30</v>
      </c>
    </row>
    <row r="13116" spans="8:17" x14ac:dyDescent="0.25">
      <c r="H13116" s="59">
        <v>138291</v>
      </c>
      <c r="I13116" s="59" t="s">
        <v>69</v>
      </c>
      <c r="J13116" s="59">
        <v>30876141</v>
      </c>
      <c r="K13116" s="59" t="s">
        <v>13618</v>
      </c>
      <c r="L13116" s="61" t="s">
        <v>81</v>
      </c>
      <c r="M13116" s="61">
        <f>VLOOKUP(H13116,zdroj!C:F,4,0)</f>
        <v>0</v>
      </c>
      <c r="N13116" s="61" t="str">
        <f t="shared" si="408"/>
        <v>-</v>
      </c>
      <c r="P13116" s="73" t="str">
        <f t="shared" si="409"/>
        <v/>
      </c>
      <c r="Q13116" s="61" t="s">
        <v>86</v>
      </c>
    </row>
    <row r="13117" spans="8:17" x14ac:dyDescent="0.25">
      <c r="H13117" s="59">
        <v>138291</v>
      </c>
      <c r="I13117" s="59" t="s">
        <v>69</v>
      </c>
      <c r="J13117" s="59">
        <v>41468341</v>
      </c>
      <c r="K13117" s="59" t="s">
        <v>13619</v>
      </c>
      <c r="L13117" s="61" t="s">
        <v>113</v>
      </c>
      <c r="M13117" s="61">
        <f>VLOOKUP(H13117,zdroj!C:F,4,0)</f>
        <v>0</v>
      </c>
      <c r="N13117" s="61" t="str">
        <f t="shared" si="408"/>
        <v>katB</v>
      </c>
      <c r="P13117" s="73" t="str">
        <f t="shared" si="409"/>
        <v/>
      </c>
      <c r="Q13117" s="61" t="s">
        <v>30</v>
      </c>
    </row>
    <row r="13118" spans="8:17" x14ac:dyDescent="0.25">
      <c r="H13118" s="59">
        <v>182419</v>
      </c>
      <c r="I13118" s="59" t="s">
        <v>69</v>
      </c>
      <c r="J13118" s="59">
        <v>18463029</v>
      </c>
      <c r="K13118" s="59" t="s">
        <v>13620</v>
      </c>
      <c r="L13118" s="61" t="s">
        <v>113</v>
      </c>
      <c r="M13118" s="61">
        <f>VLOOKUP(H13118,zdroj!C:F,4,0)</f>
        <v>0</v>
      </c>
      <c r="N13118" s="61" t="str">
        <f t="shared" si="408"/>
        <v>katB</v>
      </c>
      <c r="P13118" s="73" t="str">
        <f t="shared" si="409"/>
        <v/>
      </c>
      <c r="Q13118" s="61" t="s">
        <v>30</v>
      </c>
    </row>
    <row r="13119" spans="8:17" x14ac:dyDescent="0.25">
      <c r="H13119" s="59">
        <v>182419</v>
      </c>
      <c r="I13119" s="59" t="s">
        <v>69</v>
      </c>
      <c r="J13119" s="59">
        <v>18463037</v>
      </c>
      <c r="K13119" s="59" t="s">
        <v>13621</v>
      </c>
      <c r="L13119" s="61" t="s">
        <v>113</v>
      </c>
      <c r="M13119" s="61">
        <f>VLOOKUP(H13119,zdroj!C:F,4,0)</f>
        <v>0</v>
      </c>
      <c r="N13119" s="61" t="str">
        <f t="shared" si="408"/>
        <v>katB</v>
      </c>
      <c r="P13119" s="73" t="str">
        <f t="shared" si="409"/>
        <v/>
      </c>
      <c r="Q13119" s="61" t="s">
        <v>31</v>
      </c>
    </row>
    <row r="13120" spans="8:17" x14ac:dyDescent="0.25">
      <c r="H13120" s="59">
        <v>182419</v>
      </c>
      <c r="I13120" s="59" t="s">
        <v>69</v>
      </c>
      <c r="J13120" s="59">
        <v>18463045</v>
      </c>
      <c r="K13120" s="59" t="s">
        <v>13622</v>
      </c>
      <c r="L13120" s="61" t="s">
        <v>113</v>
      </c>
      <c r="M13120" s="61">
        <f>VLOOKUP(H13120,zdroj!C:F,4,0)</f>
        <v>0</v>
      </c>
      <c r="N13120" s="61" t="str">
        <f t="shared" si="408"/>
        <v>katB</v>
      </c>
      <c r="P13120" s="73" t="str">
        <f t="shared" si="409"/>
        <v/>
      </c>
      <c r="Q13120" s="61" t="s">
        <v>30</v>
      </c>
    </row>
    <row r="13121" spans="8:17" x14ac:dyDescent="0.25">
      <c r="H13121" s="59">
        <v>182419</v>
      </c>
      <c r="I13121" s="59" t="s">
        <v>69</v>
      </c>
      <c r="J13121" s="59">
        <v>27240053</v>
      </c>
      <c r="K13121" s="59" t="s">
        <v>13623</v>
      </c>
      <c r="L13121" s="61" t="s">
        <v>113</v>
      </c>
      <c r="M13121" s="61">
        <f>VLOOKUP(H13121,zdroj!C:F,4,0)</f>
        <v>0</v>
      </c>
      <c r="N13121" s="61" t="str">
        <f t="shared" si="408"/>
        <v>katB</v>
      </c>
      <c r="P13121" s="73" t="str">
        <f t="shared" si="409"/>
        <v/>
      </c>
      <c r="Q13121" s="61" t="s">
        <v>30</v>
      </c>
    </row>
    <row r="13122" spans="8:17" x14ac:dyDescent="0.25">
      <c r="H13122" s="59">
        <v>182419</v>
      </c>
      <c r="I13122" s="59" t="s">
        <v>69</v>
      </c>
      <c r="J13122" s="59">
        <v>28479718</v>
      </c>
      <c r="K13122" s="59" t="s">
        <v>13624</v>
      </c>
      <c r="L13122" s="61" t="s">
        <v>113</v>
      </c>
      <c r="M13122" s="61">
        <f>VLOOKUP(H13122,zdroj!C:F,4,0)</f>
        <v>0</v>
      </c>
      <c r="N13122" s="61" t="str">
        <f t="shared" si="408"/>
        <v>katB</v>
      </c>
      <c r="P13122" s="73" t="str">
        <f t="shared" si="409"/>
        <v/>
      </c>
      <c r="Q13122" s="61" t="s">
        <v>30</v>
      </c>
    </row>
    <row r="13123" spans="8:17" x14ac:dyDescent="0.25">
      <c r="H13123" s="59">
        <v>182419</v>
      </c>
      <c r="I13123" s="59" t="s">
        <v>69</v>
      </c>
      <c r="J13123" s="59">
        <v>31325017</v>
      </c>
      <c r="K13123" s="59" t="s">
        <v>13625</v>
      </c>
      <c r="L13123" s="61" t="s">
        <v>81</v>
      </c>
      <c r="M13123" s="61">
        <f>VLOOKUP(H13123,zdroj!C:F,4,0)</f>
        <v>0</v>
      </c>
      <c r="N13123" s="61" t="str">
        <f t="shared" si="408"/>
        <v>-</v>
      </c>
      <c r="P13123" s="73" t="str">
        <f t="shared" si="409"/>
        <v/>
      </c>
      <c r="Q13123" s="61" t="s">
        <v>86</v>
      </c>
    </row>
    <row r="13124" spans="8:17" x14ac:dyDescent="0.25">
      <c r="H13124" s="59">
        <v>182427</v>
      </c>
      <c r="I13124" s="59" t="s">
        <v>69</v>
      </c>
      <c r="J13124" s="59">
        <v>18463070</v>
      </c>
      <c r="K13124" s="59" t="s">
        <v>13626</v>
      </c>
      <c r="L13124" s="61" t="s">
        <v>113</v>
      </c>
      <c r="M13124" s="61">
        <f>VLOOKUP(H13124,zdroj!C:F,4,0)</f>
        <v>0</v>
      </c>
      <c r="N13124" s="61" t="str">
        <f t="shared" si="408"/>
        <v>katB</v>
      </c>
      <c r="P13124" s="73" t="str">
        <f t="shared" si="409"/>
        <v/>
      </c>
      <c r="Q13124" s="61" t="s">
        <v>30</v>
      </c>
    </row>
    <row r="13125" spans="8:17" x14ac:dyDescent="0.25">
      <c r="H13125" s="59">
        <v>182427</v>
      </c>
      <c r="I13125" s="59" t="s">
        <v>69</v>
      </c>
      <c r="J13125" s="59">
        <v>18463088</v>
      </c>
      <c r="K13125" s="59" t="s">
        <v>13627</v>
      </c>
      <c r="L13125" s="61" t="s">
        <v>113</v>
      </c>
      <c r="M13125" s="61">
        <f>VLOOKUP(H13125,zdroj!C:F,4,0)</f>
        <v>0</v>
      </c>
      <c r="N13125" s="61" t="str">
        <f t="shared" si="408"/>
        <v>katB</v>
      </c>
      <c r="P13125" s="73" t="str">
        <f t="shared" si="409"/>
        <v/>
      </c>
      <c r="Q13125" s="61" t="s">
        <v>30</v>
      </c>
    </row>
    <row r="13126" spans="8:17" x14ac:dyDescent="0.25">
      <c r="H13126" s="59">
        <v>182427</v>
      </c>
      <c r="I13126" s="59" t="s">
        <v>69</v>
      </c>
      <c r="J13126" s="59">
        <v>18463096</v>
      </c>
      <c r="K13126" s="59" t="s">
        <v>13628</v>
      </c>
      <c r="L13126" s="61" t="s">
        <v>113</v>
      </c>
      <c r="M13126" s="61">
        <f>VLOOKUP(H13126,zdroj!C:F,4,0)</f>
        <v>0</v>
      </c>
      <c r="N13126" s="61" t="str">
        <f t="shared" si="408"/>
        <v>katB</v>
      </c>
      <c r="P13126" s="73" t="str">
        <f t="shared" si="409"/>
        <v/>
      </c>
      <c r="Q13126" s="61" t="s">
        <v>30</v>
      </c>
    </row>
    <row r="13127" spans="8:17" x14ac:dyDescent="0.25">
      <c r="H13127" s="59">
        <v>182427</v>
      </c>
      <c r="I13127" s="59" t="s">
        <v>69</v>
      </c>
      <c r="J13127" s="59">
        <v>18463100</v>
      </c>
      <c r="K13127" s="59" t="s">
        <v>13629</v>
      </c>
      <c r="L13127" s="61" t="s">
        <v>113</v>
      </c>
      <c r="M13127" s="61">
        <f>VLOOKUP(H13127,zdroj!C:F,4,0)</f>
        <v>0</v>
      </c>
      <c r="N13127" s="61" t="str">
        <f t="shared" ref="N13127:N13190" si="410">IF(M13127="A",IF(L13127="katA","katB",L13127),L13127)</f>
        <v>katB</v>
      </c>
      <c r="P13127" s="73" t="str">
        <f t="shared" ref="P13127:P13190" si="411">IF(O13127="A",1,"")</f>
        <v/>
      </c>
      <c r="Q13127" s="61" t="s">
        <v>30</v>
      </c>
    </row>
    <row r="13128" spans="8:17" x14ac:dyDescent="0.25">
      <c r="H13128" s="59">
        <v>182427</v>
      </c>
      <c r="I13128" s="59" t="s">
        <v>69</v>
      </c>
      <c r="J13128" s="59">
        <v>18463118</v>
      </c>
      <c r="K13128" s="59" t="s">
        <v>13630</v>
      </c>
      <c r="L13128" s="61" t="s">
        <v>113</v>
      </c>
      <c r="M13128" s="61">
        <f>VLOOKUP(H13128,zdroj!C:F,4,0)</f>
        <v>0</v>
      </c>
      <c r="N13128" s="61" t="str">
        <f t="shared" si="410"/>
        <v>katB</v>
      </c>
      <c r="P13128" s="73" t="str">
        <f t="shared" si="411"/>
        <v/>
      </c>
      <c r="Q13128" s="61" t="s">
        <v>30</v>
      </c>
    </row>
    <row r="13129" spans="8:17" x14ac:dyDescent="0.25">
      <c r="H13129" s="59">
        <v>182427</v>
      </c>
      <c r="I13129" s="59" t="s">
        <v>69</v>
      </c>
      <c r="J13129" s="59">
        <v>18463126</v>
      </c>
      <c r="K13129" s="59" t="s">
        <v>13631</v>
      </c>
      <c r="L13129" s="61" t="s">
        <v>113</v>
      </c>
      <c r="M13129" s="61">
        <f>VLOOKUP(H13129,zdroj!C:F,4,0)</f>
        <v>0</v>
      </c>
      <c r="N13129" s="61" t="str">
        <f t="shared" si="410"/>
        <v>katB</v>
      </c>
      <c r="P13129" s="73" t="str">
        <f t="shared" si="411"/>
        <v/>
      </c>
      <c r="Q13129" s="61" t="s">
        <v>30</v>
      </c>
    </row>
    <row r="13130" spans="8:17" x14ac:dyDescent="0.25">
      <c r="H13130" s="59">
        <v>182427</v>
      </c>
      <c r="I13130" s="59" t="s">
        <v>69</v>
      </c>
      <c r="J13130" s="59">
        <v>18463142</v>
      </c>
      <c r="K13130" s="59" t="s">
        <v>13632</v>
      </c>
      <c r="L13130" s="61" t="s">
        <v>113</v>
      </c>
      <c r="M13130" s="61">
        <f>VLOOKUP(H13130,zdroj!C:F,4,0)</f>
        <v>0</v>
      </c>
      <c r="N13130" s="61" t="str">
        <f t="shared" si="410"/>
        <v>katB</v>
      </c>
      <c r="P13130" s="73" t="str">
        <f t="shared" si="411"/>
        <v/>
      </c>
      <c r="Q13130" s="61" t="s">
        <v>30</v>
      </c>
    </row>
    <row r="13131" spans="8:17" x14ac:dyDescent="0.25">
      <c r="H13131" s="59">
        <v>182427</v>
      </c>
      <c r="I13131" s="59" t="s">
        <v>69</v>
      </c>
      <c r="J13131" s="59">
        <v>18463169</v>
      </c>
      <c r="K13131" s="59" t="s">
        <v>13633</v>
      </c>
      <c r="L13131" s="61" t="s">
        <v>113</v>
      </c>
      <c r="M13131" s="61">
        <f>VLOOKUP(H13131,zdroj!C:F,4,0)</f>
        <v>0</v>
      </c>
      <c r="N13131" s="61" t="str">
        <f t="shared" si="410"/>
        <v>katB</v>
      </c>
      <c r="P13131" s="73" t="str">
        <f t="shared" si="411"/>
        <v/>
      </c>
      <c r="Q13131" s="61" t="s">
        <v>30</v>
      </c>
    </row>
    <row r="13132" spans="8:17" x14ac:dyDescent="0.25">
      <c r="H13132" s="59">
        <v>182427</v>
      </c>
      <c r="I13132" s="59" t="s">
        <v>69</v>
      </c>
      <c r="J13132" s="59">
        <v>18463177</v>
      </c>
      <c r="K13132" s="59" t="s">
        <v>13634</v>
      </c>
      <c r="L13132" s="61" t="s">
        <v>113</v>
      </c>
      <c r="M13132" s="61">
        <f>VLOOKUP(H13132,zdroj!C:F,4,0)</f>
        <v>0</v>
      </c>
      <c r="N13132" s="61" t="str">
        <f t="shared" si="410"/>
        <v>katB</v>
      </c>
      <c r="P13132" s="73" t="str">
        <f t="shared" si="411"/>
        <v/>
      </c>
      <c r="Q13132" s="61" t="s">
        <v>30</v>
      </c>
    </row>
    <row r="13133" spans="8:17" x14ac:dyDescent="0.25">
      <c r="H13133" s="59">
        <v>182427</v>
      </c>
      <c r="I13133" s="59" t="s">
        <v>69</v>
      </c>
      <c r="J13133" s="59">
        <v>18463185</v>
      </c>
      <c r="K13133" s="59" t="s">
        <v>13635</v>
      </c>
      <c r="L13133" s="61" t="s">
        <v>113</v>
      </c>
      <c r="M13133" s="61">
        <f>VLOOKUP(H13133,zdroj!C:F,4,0)</f>
        <v>0</v>
      </c>
      <c r="N13133" s="61" t="str">
        <f t="shared" si="410"/>
        <v>katB</v>
      </c>
      <c r="P13133" s="73" t="str">
        <f t="shared" si="411"/>
        <v/>
      </c>
      <c r="Q13133" s="61" t="s">
        <v>30</v>
      </c>
    </row>
    <row r="13134" spans="8:17" x14ac:dyDescent="0.25">
      <c r="H13134" s="59">
        <v>182427</v>
      </c>
      <c r="I13134" s="59" t="s">
        <v>69</v>
      </c>
      <c r="J13134" s="59">
        <v>18463207</v>
      </c>
      <c r="K13134" s="59" t="s">
        <v>13636</v>
      </c>
      <c r="L13134" s="61" t="s">
        <v>113</v>
      </c>
      <c r="M13134" s="61">
        <f>VLOOKUP(H13134,zdroj!C:F,4,0)</f>
        <v>0</v>
      </c>
      <c r="N13134" s="61" t="str">
        <f t="shared" si="410"/>
        <v>katB</v>
      </c>
      <c r="P13134" s="73" t="str">
        <f t="shared" si="411"/>
        <v/>
      </c>
      <c r="Q13134" s="61" t="s">
        <v>30</v>
      </c>
    </row>
    <row r="13135" spans="8:17" x14ac:dyDescent="0.25">
      <c r="H13135" s="59">
        <v>182427</v>
      </c>
      <c r="I13135" s="59" t="s">
        <v>69</v>
      </c>
      <c r="J13135" s="59">
        <v>18463215</v>
      </c>
      <c r="K13135" s="59" t="s">
        <v>13637</v>
      </c>
      <c r="L13135" s="61" t="s">
        <v>113</v>
      </c>
      <c r="M13135" s="61">
        <f>VLOOKUP(H13135,zdroj!C:F,4,0)</f>
        <v>0</v>
      </c>
      <c r="N13135" s="61" t="str">
        <f t="shared" si="410"/>
        <v>katB</v>
      </c>
      <c r="P13135" s="73" t="str">
        <f t="shared" si="411"/>
        <v/>
      </c>
      <c r="Q13135" s="61" t="s">
        <v>30</v>
      </c>
    </row>
    <row r="13136" spans="8:17" x14ac:dyDescent="0.25">
      <c r="H13136" s="59">
        <v>182427</v>
      </c>
      <c r="I13136" s="59" t="s">
        <v>69</v>
      </c>
      <c r="J13136" s="59">
        <v>18463231</v>
      </c>
      <c r="K13136" s="59" t="s">
        <v>13638</v>
      </c>
      <c r="L13136" s="61" t="s">
        <v>113</v>
      </c>
      <c r="M13136" s="61">
        <f>VLOOKUP(H13136,zdroj!C:F,4,0)</f>
        <v>0</v>
      </c>
      <c r="N13136" s="61" t="str">
        <f t="shared" si="410"/>
        <v>katB</v>
      </c>
      <c r="P13136" s="73" t="str">
        <f t="shared" si="411"/>
        <v/>
      </c>
      <c r="Q13136" s="61" t="s">
        <v>30</v>
      </c>
    </row>
    <row r="13137" spans="8:17" x14ac:dyDescent="0.25">
      <c r="H13137" s="59">
        <v>182427</v>
      </c>
      <c r="I13137" s="59" t="s">
        <v>69</v>
      </c>
      <c r="J13137" s="59">
        <v>18463240</v>
      </c>
      <c r="K13137" s="59" t="s">
        <v>13639</v>
      </c>
      <c r="L13137" s="61" t="s">
        <v>113</v>
      </c>
      <c r="M13137" s="61">
        <f>VLOOKUP(H13137,zdroj!C:F,4,0)</f>
        <v>0</v>
      </c>
      <c r="N13137" s="61" t="str">
        <f t="shared" si="410"/>
        <v>katB</v>
      </c>
      <c r="P13137" s="73" t="str">
        <f t="shared" si="411"/>
        <v/>
      </c>
      <c r="Q13137" s="61" t="s">
        <v>30</v>
      </c>
    </row>
    <row r="13138" spans="8:17" x14ac:dyDescent="0.25">
      <c r="H13138" s="59">
        <v>182427</v>
      </c>
      <c r="I13138" s="59" t="s">
        <v>69</v>
      </c>
      <c r="J13138" s="59">
        <v>18463258</v>
      </c>
      <c r="K13138" s="59" t="s">
        <v>13640</v>
      </c>
      <c r="L13138" s="61" t="s">
        <v>113</v>
      </c>
      <c r="M13138" s="61">
        <f>VLOOKUP(H13138,zdroj!C:F,4,0)</f>
        <v>0</v>
      </c>
      <c r="N13138" s="61" t="str">
        <f t="shared" si="410"/>
        <v>katB</v>
      </c>
      <c r="P13138" s="73" t="str">
        <f t="shared" si="411"/>
        <v/>
      </c>
      <c r="Q13138" s="61" t="s">
        <v>30</v>
      </c>
    </row>
    <row r="13139" spans="8:17" x14ac:dyDescent="0.25">
      <c r="H13139" s="59">
        <v>182427</v>
      </c>
      <c r="I13139" s="59" t="s">
        <v>69</v>
      </c>
      <c r="J13139" s="59">
        <v>18463274</v>
      </c>
      <c r="K13139" s="59" t="s">
        <v>13641</v>
      </c>
      <c r="L13139" s="61" t="s">
        <v>81</v>
      </c>
      <c r="M13139" s="61">
        <f>VLOOKUP(H13139,zdroj!C:F,4,0)</f>
        <v>0</v>
      </c>
      <c r="N13139" s="61" t="str">
        <f t="shared" si="410"/>
        <v>-</v>
      </c>
      <c r="P13139" s="73" t="str">
        <f t="shared" si="411"/>
        <v/>
      </c>
      <c r="Q13139" s="61" t="s">
        <v>86</v>
      </c>
    </row>
    <row r="13140" spans="8:17" x14ac:dyDescent="0.25">
      <c r="H13140" s="59">
        <v>182427</v>
      </c>
      <c r="I13140" s="59" t="s">
        <v>69</v>
      </c>
      <c r="J13140" s="59">
        <v>18463282</v>
      </c>
      <c r="K13140" s="59" t="s">
        <v>13642</v>
      </c>
      <c r="L13140" s="61" t="s">
        <v>81</v>
      </c>
      <c r="M13140" s="61">
        <f>VLOOKUP(H13140,zdroj!C:F,4,0)</f>
        <v>0</v>
      </c>
      <c r="N13140" s="61" t="str">
        <f t="shared" si="410"/>
        <v>-</v>
      </c>
      <c r="P13140" s="73" t="str">
        <f t="shared" si="411"/>
        <v/>
      </c>
      <c r="Q13140" s="61" t="s">
        <v>86</v>
      </c>
    </row>
    <row r="13141" spans="8:17" x14ac:dyDescent="0.25">
      <c r="H13141" s="59">
        <v>182427</v>
      </c>
      <c r="I13141" s="59" t="s">
        <v>69</v>
      </c>
      <c r="J13141" s="59">
        <v>18463291</v>
      </c>
      <c r="K13141" s="59" t="s">
        <v>13643</v>
      </c>
      <c r="L13141" s="61" t="s">
        <v>81</v>
      </c>
      <c r="M13141" s="61">
        <f>VLOOKUP(H13141,zdroj!C:F,4,0)</f>
        <v>0</v>
      </c>
      <c r="N13141" s="61" t="str">
        <f t="shared" si="410"/>
        <v>-</v>
      </c>
      <c r="P13141" s="73" t="str">
        <f t="shared" si="411"/>
        <v/>
      </c>
      <c r="Q13141" s="61" t="s">
        <v>86</v>
      </c>
    </row>
    <row r="13142" spans="8:17" x14ac:dyDescent="0.25">
      <c r="H13142" s="59">
        <v>182435</v>
      </c>
      <c r="I13142" s="59" t="s">
        <v>69</v>
      </c>
      <c r="J13142" s="59">
        <v>18463312</v>
      </c>
      <c r="K13142" s="59" t="s">
        <v>13644</v>
      </c>
      <c r="L13142" s="61" t="s">
        <v>113</v>
      </c>
      <c r="M13142" s="61">
        <f>VLOOKUP(H13142,zdroj!C:F,4,0)</f>
        <v>0</v>
      </c>
      <c r="N13142" s="61" t="str">
        <f t="shared" si="410"/>
        <v>katB</v>
      </c>
      <c r="P13142" s="73" t="str">
        <f t="shared" si="411"/>
        <v/>
      </c>
      <c r="Q13142" s="61" t="s">
        <v>30</v>
      </c>
    </row>
    <row r="13143" spans="8:17" x14ac:dyDescent="0.25">
      <c r="H13143" s="59">
        <v>182435</v>
      </c>
      <c r="I13143" s="59" t="s">
        <v>69</v>
      </c>
      <c r="J13143" s="59">
        <v>18463321</v>
      </c>
      <c r="K13143" s="59" t="s">
        <v>13645</v>
      </c>
      <c r="L13143" s="61" t="s">
        <v>113</v>
      </c>
      <c r="M13143" s="61">
        <f>VLOOKUP(H13143,zdroj!C:F,4,0)</f>
        <v>0</v>
      </c>
      <c r="N13143" s="61" t="str">
        <f t="shared" si="410"/>
        <v>katB</v>
      </c>
      <c r="P13143" s="73" t="str">
        <f t="shared" si="411"/>
        <v/>
      </c>
      <c r="Q13143" s="61" t="s">
        <v>30</v>
      </c>
    </row>
    <row r="13144" spans="8:17" x14ac:dyDescent="0.25">
      <c r="H13144" s="59">
        <v>182435</v>
      </c>
      <c r="I13144" s="59" t="s">
        <v>69</v>
      </c>
      <c r="J13144" s="59">
        <v>18463347</v>
      </c>
      <c r="K13144" s="59" t="s">
        <v>13646</v>
      </c>
      <c r="L13144" s="61" t="s">
        <v>113</v>
      </c>
      <c r="M13144" s="61">
        <f>VLOOKUP(H13144,zdroj!C:F,4,0)</f>
        <v>0</v>
      </c>
      <c r="N13144" s="61" t="str">
        <f t="shared" si="410"/>
        <v>katB</v>
      </c>
      <c r="P13144" s="73" t="str">
        <f t="shared" si="411"/>
        <v/>
      </c>
      <c r="Q13144" s="61" t="s">
        <v>30</v>
      </c>
    </row>
    <row r="13145" spans="8:17" x14ac:dyDescent="0.25">
      <c r="H13145" s="59">
        <v>182435</v>
      </c>
      <c r="I13145" s="59" t="s">
        <v>69</v>
      </c>
      <c r="J13145" s="59">
        <v>18463355</v>
      </c>
      <c r="K13145" s="59" t="s">
        <v>13647</v>
      </c>
      <c r="L13145" s="61" t="s">
        <v>113</v>
      </c>
      <c r="M13145" s="61">
        <f>VLOOKUP(H13145,zdroj!C:F,4,0)</f>
        <v>0</v>
      </c>
      <c r="N13145" s="61" t="str">
        <f t="shared" si="410"/>
        <v>katB</v>
      </c>
      <c r="P13145" s="73" t="str">
        <f t="shared" si="411"/>
        <v/>
      </c>
      <c r="Q13145" s="61" t="s">
        <v>30</v>
      </c>
    </row>
    <row r="13146" spans="8:17" x14ac:dyDescent="0.25">
      <c r="H13146" s="59">
        <v>182435</v>
      </c>
      <c r="I13146" s="59" t="s">
        <v>69</v>
      </c>
      <c r="J13146" s="59">
        <v>18463363</v>
      </c>
      <c r="K13146" s="59" t="s">
        <v>13648</v>
      </c>
      <c r="L13146" s="61" t="s">
        <v>113</v>
      </c>
      <c r="M13146" s="61">
        <f>VLOOKUP(H13146,zdroj!C:F,4,0)</f>
        <v>0</v>
      </c>
      <c r="N13146" s="61" t="str">
        <f t="shared" si="410"/>
        <v>katB</v>
      </c>
      <c r="P13146" s="73" t="str">
        <f t="shared" si="411"/>
        <v/>
      </c>
      <c r="Q13146" s="61" t="s">
        <v>30</v>
      </c>
    </row>
    <row r="13147" spans="8:17" x14ac:dyDescent="0.25">
      <c r="H13147" s="59">
        <v>182435</v>
      </c>
      <c r="I13147" s="59" t="s">
        <v>69</v>
      </c>
      <c r="J13147" s="59">
        <v>18463371</v>
      </c>
      <c r="K13147" s="59" t="s">
        <v>13649</v>
      </c>
      <c r="L13147" s="61" t="s">
        <v>113</v>
      </c>
      <c r="M13147" s="61">
        <f>VLOOKUP(H13147,zdroj!C:F,4,0)</f>
        <v>0</v>
      </c>
      <c r="N13147" s="61" t="str">
        <f t="shared" si="410"/>
        <v>katB</v>
      </c>
      <c r="P13147" s="73" t="str">
        <f t="shared" si="411"/>
        <v/>
      </c>
      <c r="Q13147" s="61" t="s">
        <v>30</v>
      </c>
    </row>
    <row r="13148" spans="8:17" x14ac:dyDescent="0.25">
      <c r="H13148" s="59">
        <v>182435</v>
      </c>
      <c r="I13148" s="59" t="s">
        <v>69</v>
      </c>
      <c r="J13148" s="59">
        <v>18463401</v>
      </c>
      <c r="K13148" s="59" t="s">
        <v>13650</v>
      </c>
      <c r="L13148" s="61" t="s">
        <v>113</v>
      </c>
      <c r="M13148" s="61">
        <f>VLOOKUP(H13148,zdroj!C:F,4,0)</f>
        <v>0</v>
      </c>
      <c r="N13148" s="61" t="str">
        <f t="shared" si="410"/>
        <v>katB</v>
      </c>
      <c r="P13148" s="73" t="str">
        <f t="shared" si="411"/>
        <v/>
      </c>
      <c r="Q13148" s="61" t="s">
        <v>30</v>
      </c>
    </row>
    <row r="13149" spans="8:17" x14ac:dyDescent="0.25">
      <c r="H13149" s="59">
        <v>182435</v>
      </c>
      <c r="I13149" s="59" t="s">
        <v>69</v>
      </c>
      <c r="J13149" s="59">
        <v>18463410</v>
      </c>
      <c r="K13149" s="59" t="s">
        <v>13651</v>
      </c>
      <c r="L13149" s="61" t="s">
        <v>113</v>
      </c>
      <c r="M13149" s="61">
        <f>VLOOKUP(H13149,zdroj!C:F,4,0)</f>
        <v>0</v>
      </c>
      <c r="N13149" s="61" t="str">
        <f t="shared" si="410"/>
        <v>katB</v>
      </c>
      <c r="P13149" s="73" t="str">
        <f t="shared" si="411"/>
        <v/>
      </c>
      <c r="Q13149" s="61" t="s">
        <v>30</v>
      </c>
    </row>
    <row r="13150" spans="8:17" x14ac:dyDescent="0.25">
      <c r="H13150" s="59">
        <v>182435</v>
      </c>
      <c r="I13150" s="59" t="s">
        <v>69</v>
      </c>
      <c r="J13150" s="59">
        <v>18463428</v>
      </c>
      <c r="K13150" s="59" t="s">
        <v>13652</v>
      </c>
      <c r="L13150" s="61" t="s">
        <v>113</v>
      </c>
      <c r="M13150" s="61">
        <f>VLOOKUP(H13150,zdroj!C:F,4,0)</f>
        <v>0</v>
      </c>
      <c r="N13150" s="61" t="str">
        <f t="shared" si="410"/>
        <v>katB</v>
      </c>
      <c r="P13150" s="73" t="str">
        <f t="shared" si="411"/>
        <v/>
      </c>
      <c r="Q13150" s="61" t="s">
        <v>31</v>
      </c>
    </row>
    <row r="13151" spans="8:17" x14ac:dyDescent="0.25">
      <c r="H13151" s="59">
        <v>182435</v>
      </c>
      <c r="I13151" s="59" t="s">
        <v>69</v>
      </c>
      <c r="J13151" s="59">
        <v>18463444</v>
      </c>
      <c r="K13151" s="59" t="s">
        <v>13653</v>
      </c>
      <c r="L13151" s="61" t="s">
        <v>113</v>
      </c>
      <c r="M13151" s="61">
        <f>VLOOKUP(H13151,zdroj!C:F,4,0)</f>
        <v>0</v>
      </c>
      <c r="N13151" s="61" t="str">
        <f t="shared" si="410"/>
        <v>katB</v>
      </c>
      <c r="P13151" s="73" t="str">
        <f t="shared" si="411"/>
        <v/>
      </c>
      <c r="Q13151" s="61" t="s">
        <v>31</v>
      </c>
    </row>
    <row r="13152" spans="8:17" x14ac:dyDescent="0.25">
      <c r="H13152" s="59">
        <v>182435</v>
      </c>
      <c r="I13152" s="59" t="s">
        <v>69</v>
      </c>
      <c r="J13152" s="59">
        <v>18463452</v>
      </c>
      <c r="K13152" s="59" t="s">
        <v>13654</v>
      </c>
      <c r="L13152" s="61" t="s">
        <v>113</v>
      </c>
      <c r="M13152" s="61">
        <f>VLOOKUP(H13152,zdroj!C:F,4,0)</f>
        <v>0</v>
      </c>
      <c r="N13152" s="61" t="str">
        <f t="shared" si="410"/>
        <v>katB</v>
      </c>
      <c r="P13152" s="73" t="str">
        <f t="shared" si="411"/>
        <v/>
      </c>
      <c r="Q13152" s="61" t="s">
        <v>30</v>
      </c>
    </row>
    <row r="13153" spans="8:17" x14ac:dyDescent="0.25">
      <c r="H13153" s="59">
        <v>182435</v>
      </c>
      <c r="I13153" s="59" t="s">
        <v>69</v>
      </c>
      <c r="J13153" s="59">
        <v>18463461</v>
      </c>
      <c r="K13153" s="59" t="s">
        <v>13655</v>
      </c>
      <c r="L13153" s="61" t="s">
        <v>113</v>
      </c>
      <c r="M13153" s="61">
        <f>VLOOKUP(H13153,zdroj!C:F,4,0)</f>
        <v>0</v>
      </c>
      <c r="N13153" s="61" t="str">
        <f t="shared" si="410"/>
        <v>katB</v>
      </c>
      <c r="P13153" s="73" t="str">
        <f t="shared" si="411"/>
        <v/>
      </c>
      <c r="Q13153" s="61" t="s">
        <v>30</v>
      </c>
    </row>
    <row r="13154" spans="8:17" x14ac:dyDescent="0.25">
      <c r="H13154" s="59">
        <v>182435</v>
      </c>
      <c r="I13154" s="59" t="s">
        <v>69</v>
      </c>
      <c r="J13154" s="59">
        <v>18463479</v>
      </c>
      <c r="K13154" s="59" t="s">
        <v>13656</v>
      </c>
      <c r="L13154" s="61" t="s">
        <v>113</v>
      </c>
      <c r="M13154" s="61">
        <f>VLOOKUP(H13154,zdroj!C:F,4,0)</f>
        <v>0</v>
      </c>
      <c r="N13154" s="61" t="str">
        <f t="shared" si="410"/>
        <v>katB</v>
      </c>
      <c r="P13154" s="73" t="str">
        <f t="shared" si="411"/>
        <v/>
      </c>
      <c r="Q13154" s="61" t="s">
        <v>30</v>
      </c>
    </row>
    <row r="13155" spans="8:17" x14ac:dyDescent="0.25">
      <c r="H13155" s="59">
        <v>182435</v>
      </c>
      <c r="I13155" s="59" t="s">
        <v>69</v>
      </c>
      <c r="J13155" s="59">
        <v>18463487</v>
      </c>
      <c r="K13155" s="59" t="s">
        <v>13657</v>
      </c>
      <c r="L13155" s="61" t="s">
        <v>113</v>
      </c>
      <c r="M13155" s="61">
        <f>VLOOKUP(H13155,zdroj!C:F,4,0)</f>
        <v>0</v>
      </c>
      <c r="N13155" s="61" t="str">
        <f t="shared" si="410"/>
        <v>katB</v>
      </c>
      <c r="P13155" s="73" t="str">
        <f t="shared" si="411"/>
        <v/>
      </c>
      <c r="Q13155" s="61" t="s">
        <v>30</v>
      </c>
    </row>
    <row r="13156" spans="8:17" x14ac:dyDescent="0.25">
      <c r="H13156" s="59">
        <v>182435</v>
      </c>
      <c r="I13156" s="59" t="s">
        <v>69</v>
      </c>
      <c r="J13156" s="59">
        <v>18463525</v>
      </c>
      <c r="K13156" s="59" t="s">
        <v>13658</v>
      </c>
      <c r="L13156" s="61" t="s">
        <v>113</v>
      </c>
      <c r="M13156" s="61">
        <f>VLOOKUP(H13156,zdroj!C:F,4,0)</f>
        <v>0</v>
      </c>
      <c r="N13156" s="61" t="str">
        <f t="shared" si="410"/>
        <v>katB</v>
      </c>
      <c r="P13156" s="73" t="str">
        <f t="shared" si="411"/>
        <v/>
      </c>
      <c r="Q13156" s="61" t="s">
        <v>30</v>
      </c>
    </row>
    <row r="13157" spans="8:17" x14ac:dyDescent="0.25">
      <c r="H13157" s="59">
        <v>182435</v>
      </c>
      <c r="I13157" s="59" t="s">
        <v>69</v>
      </c>
      <c r="J13157" s="59">
        <v>18463533</v>
      </c>
      <c r="K13157" s="59" t="s">
        <v>13659</v>
      </c>
      <c r="L13157" s="61" t="s">
        <v>113</v>
      </c>
      <c r="M13157" s="61">
        <f>VLOOKUP(H13157,zdroj!C:F,4,0)</f>
        <v>0</v>
      </c>
      <c r="N13157" s="61" t="str">
        <f t="shared" si="410"/>
        <v>katB</v>
      </c>
      <c r="P13157" s="73" t="str">
        <f t="shared" si="411"/>
        <v/>
      </c>
      <c r="Q13157" s="61" t="s">
        <v>30</v>
      </c>
    </row>
    <row r="13158" spans="8:17" x14ac:dyDescent="0.25">
      <c r="H13158" s="59">
        <v>182435</v>
      </c>
      <c r="I13158" s="59" t="s">
        <v>69</v>
      </c>
      <c r="J13158" s="59">
        <v>18463541</v>
      </c>
      <c r="K13158" s="59" t="s">
        <v>13660</v>
      </c>
      <c r="L13158" s="61" t="s">
        <v>81</v>
      </c>
      <c r="M13158" s="61">
        <f>VLOOKUP(H13158,zdroj!C:F,4,0)</f>
        <v>0</v>
      </c>
      <c r="N13158" s="61" t="str">
        <f t="shared" si="410"/>
        <v>-</v>
      </c>
      <c r="P13158" s="73" t="str">
        <f t="shared" si="411"/>
        <v/>
      </c>
      <c r="Q13158" s="61" t="s">
        <v>86</v>
      </c>
    </row>
    <row r="13159" spans="8:17" x14ac:dyDescent="0.25">
      <c r="H13159" s="59">
        <v>182435</v>
      </c>
      <c r="I13159" s="59" t="s">
        <v>69</v>
      </c>
      <c r="J13159" s="59">
        <v>18463550</v>
      </c>
      <c r="K13159" s="59" t="s">
        <v>13661</v>
      </c>
      <c r="L13159" s="61" t="s">
        <v>81</v>
      </c>
      <c r="M13159" s="61">
        <f>VLOOKUP(H13159,zdroj!C:F,4,0)</f>
        <v>0</v>
      </c>
      <c r="N13159" s="61" t="str">
        <f t="shared" si="410"/>
        <v>-</v>
      </c>
      <c r="P13159" s="73" t="str">
        <f t="shared" si="411"/>
        <v/>
      </c>
      <c r="Q13159" s="61" t="s">
        <v>86</v>
      </c>
    </row>
    <row r="13160" spans="8:17" x14ac:dyDescent="0.25">
      <c r="H13160" s="59">
        <v>182435</v>
      </c>
      <c r="I13160" s="59" t="s">
        <v>69</v>
      </c>
      <c r="J13160" s="59">
        <v>18463568</v>
      </c>
      <c r="K13160" s="59" t="s">
        <v>13662</v>
      </c>
      <c r="L13160" s="61" t="s">
        <v>81</v>
      </c>
      <c r="M13160" s="61">
        <f>VLOOKUP(H13160,zdroj!C:F,4,0)</f>
        <v>0</v>
      </c>
      <c r="N13160" s="61" t="str">
        <f t="shared" si="410"/>
        <v>-</v>
      </c>
      <c r="P13160" s="73" t="str">
        <f t="shared" si="411"/>
        <v/>
      </c>
      <c r="Q13160" s="61" t="s">
        <v>86</v>
      </c>
    </row>
    <row r="13161" spans="8:17" x14ac:dyDescent="0.25">
      <c r="H13161" s="59">
        <v>182451</v>
      </c>
      <c r="I13161" s="59" t="s">
        <v>69</v>
      </c>
      <c r="J13161" s="59">
        <v>25654365</v>
      </c>
      <c r="K13161" s="59" t="s">
        <v>13663</v>
      </c>
      <c r="L13161" s="61" t="s">
        <v>113</v>
      </c>
      <c r="M13161" s="61">
        <f>VLOOKUP(H13161,zdroj!C:F,4,0)</f>
        <v>0</v>
      </c>
      <c r="N13161" s="61" t="str">
        <f t="shared" si="410"/>
        <v>katB</v>
      </c>
      <c r="P13161" s="73" t="str">
        <f t="shared" si="411"/>
        <v/>
      </c>
      <c r="Q13161" s="61" t="s">
        <v>30</v>
      </c>
    </row>
    <row r="13162" spans="8:17" x14ac:dyDescent="0.25">
      <c r="H13162" s="59">
        <v>182451</v>
      </c>
      <c r="I13162" s="59" t="s">
        <v>69</v>
      </c>
      <c r="J13162" s="59">
        <v>25970461</v>
      </c>
      <c r="K13162" s="59" t="s">
        <v>13664</v>
      </c>
      <c r="L13162" s="61" t="s">
        <v>113</v>
      </c>
      <c r="M13162" s="61">
        <f>VLOOKUP(H13162,zdroj!C:F,4,0)</f>
        <v>0</v>
      </c>
      <c r="N13162" s="61" t="str">
        <f t="shared" si="410"/>
        <v>katB</v>
      </c>
      <c r="P13162" s="73" t="str">
        <f t="shared" si="411"/>
        <v/>
      </c>
      <c r="Q13162" s="61" t="s">
        <v>31</v>
      </c>
    </row>
    <row r="13163" spans="8:17" x14ac:dyDescent="0.25">
      <c r="H13163" s="59">
        <v>182451</v>
      </c>
      <c r="I13163" s="59" t="s">
        <v>69</v>
      </c>
      <c r="J13163" s="59">
        <v>26889561</v>
      </c>
      <c r="K13163" s="59" t="s">
        <v>13665</v>
      </c>
      <c r="L13163" s="61" t="s">
        <v>113</v>
      </c>
      <c r="M13163" s="61">
        <f>VLOOKUP(H13163,zdroj!C:F,4,0)</f>
        <v>0</v>
      </c>
      <c r="N13163" s="61" t="str">
        <f t="shared" si="410"/>
        <v>katB</v>
      </c>
      <c r="P13163" s="73" t="str">
        <f t="shared" si="411"/>
        <v/>
      </c>
      <c r="Q13163" s="61" t="s">
        <v>30</v>
      </c>
    </row>
    <row r="13164" spans="8:17" x14ac:dyDescent="0.25">
      <c r="H13164" s="59">
        <v>182451</v>
      </c>
      <c r="I13164" s="59" t="s">
        <v>69</v>
      </c>
      <c r="J13164" s="59">
        <v>26889579</v>
      </c>
      <c r="K13164" s="59" t="s">
        <v>13666</v>
      </c>
      <c r="L13164" s="61" t="s">
        <v>113</v>
      </c>
      <c r="M13164" s="61">
        <f>VLOOKUP(H13164,zdroj!C:F,4,0)</f>
        <v>0</v>
      </c>
      <c r="N13164" s="61" t="str">
        <f t="shared" si="410"/>
        <v>katB</v>
      </c>
      <c r="P13164" s="73" t="str">
        <f t="shared" si="411"/>
        <v/>
      </c>
      <c r="Q13164" s="61" t="s">
        <v>30</v>
      </c>
    </row>
    <row r="13165" spans="8:17" x14ac:dyDescent="0.25">
      <c r="H13165" s="59">
        <v>182451</v>
      </c>
      <c r="I13165" s="59" t="s">
        <v>69</v>
      </c>
      <c r="J13165" s="59">
        <v>26889587</v>
      </c>
      <c r="K13165" s="59" t="s">
        <v>13667</v>
      </c>
      <c r="L13165" s="61" t="s">
        <v>81</v>
      </c>
      <c r="M13165" s="61">
        <f>VLOOKUP(H13165,zdroj!C:F,4,0)</f>
        <v>0</v>
      </c>
      <c r="N13165" s="61" t="str">
        <f t="shared" si="410"/>
        <v>-</v>
      </c>
      <c r="P13165" s="73" t="str">
        <f t="shared" si="411"/>
        <v/>
      </c>
      <c r="Q13165" s="61" t="s">
        <v>86</v>
      </c>
    </row>
    <row r="13166" spans="8:17" x14ac:dyDescent="0.25">
      <c r="H13166" s="59">
        <v>182451</v>
      </c>
      <c r="I13166" s="59" t="s">
        <v>69</v>
      </c>
      <c r="J13166" s="59">
        <v>26889595</v>
      </c>
      <c r="K13166" s="59" t="s">
        <v>13668</v>
      </c>
      <c r="L13166" s="61" t="s">
        <v>81</v>
      </c>
      <c r="M13166" s="61">
        <f>VLOOKUP(H13166,zdroj!C:F,4,0)</f>
        <v>0</v>
      </c>
      <c r="N13166" s="61" t="str">
        <f t="shared" si="410"/>
        <v>-</v>
      </c>
      <c r="P13166" s="73" t="str">
        <f t="shared" si="411"/>
        <v/>
      </c>
      <c r="Q13166" s="61" t="s">
        <v>86</v>
      </c>
    </row>
    <row r="13167" spans="8:17" x14ac:dyDescent="0.25">
      <c r="H13167" s="59">
        <v>182451</v>
      </c>
      <c r="I13167" s="59" t="s">
        <v>69</v>
      </c>
      <c r="J13167" s="59">
        <v>26889609</v>
      </c>
      <c r="K13167" s="59" t="s">
        <v>13669</v>
      </c>
      <c r="L13167" s="61" t="s">
        <v>81</v>
      </c>
      <c r="M13167" s="61">
        <f>VLOOKUP(H13167,zdroj!C:F,4,0)</f>
        <v>0</v>
      </c>
      <c r="N13167" s="61" t="str">
        <f t="shared" si="410"/>
        <v>-</v>
      </c>
      <c r="P13167" s="73" t="str">
        <f t="shared" si="411"/>
        <v/>
      </c>
      <c r="Q13167" s="61" t="s">
        <v>86</v>
      </c>
    </row>
    <row r="13168" spans="8:17" x14ac:dyDescent="0.25">
      <c r="H13168" s="59">
        <v>182451</v>
      </c>
      <c r="I13168" s="59" t="s">
        <v>69</v>
      </c>
      <c r="J13168" s="59">
        <v>26889617</v>
      </c>
      <c r="K13168" s="59" t="s">
        <v>13670</v>
      </c>
      <c r="L13168" s="61" t="s">
        <v>81</v>
      </c>
      <c r="M13168" s="61">
        <f>VLOOKUP(H13168,zdroj!C:F,4,0)</f>
        <v>0</v>
      </c>
      <c r="N13168" s="61" t="str">
        <f t="shared" si="410"/>
        <v>-</v>
      </c>
      <c r="P13168" s="73" t="str">
        <f t="shared" si="411"/>
        <v/>
      </c>
      <c r="Q13168" s="61" t="s">
        <v>86</v>
      </c>
    </row>
    <row r="13169" spans="8:17" x14ac:dyDescent="0.25">
      <c r="H13169" s="59">
        <v>182451</v>
      </c>
      <c r="I13169" s="59" t="s">
        <v>69</v>
      </c>
      <c r="J13169" s="59">
        <v>27607895</v>
      </c>
      <c r="K13169" s="59" t="s">
        <v>13671</v>
      </c>
      <c r="L13169" s="61" t="s">
        <v>81</v>
      </c>
      <c r="M13169" s="61">
        <f>VLOOKUP(H13169,zdroj!C:F,4,0)</f>
        <v>0</v>
      </c>
      <c r="N13169" s="61" t="str">
        <f t="shared" si="410"/>
        <v>-</v>
      </c>
      <c r="P13169" s="73" t="str">
        <f t="shared" si="411"/>
        <v/>
      </c>
      <c r="Q13169" s="61" t="s">
        <v>86</v>
      </c>
    </row>
    <row r="13170" spans="8:17" x14ac:dyDescent="0.25">
      <c r="H13170" s="59">
        <v>182451</v>
      </c>
      <c r="I13170" s="59" t="s">
        <v>69</v>
      </c>
      <c r="J13170" s="59">
        <v>28479661</v>
      </c>
      <c r="K13170" s="59" t="s">
        <v>13672</v>
      </c>
      <c r="L13170" s="61" t="s">
        <v>81</v>
      </c>
      <c r="M13170" s="61">
        <f>VLOOKUP(H13170,zdroj!C:F,4,0)</f>
        <v>0</v>
      </c>
      <c r="N13170" s="61" t="str">
        <f t="shared" si="410"/>
        <v>-</v>
      </c>
      <c r="P13170" s="73" t="str">
        <f t="shared" si="411"/>
        <v/>
      </c>
      <c r="Q13170" s="61" t="s">
        <v>86</v>
      </c>
    </row>
    <row r="13171" spans="8:17" x14ac:dyDescent="0.25">
      <c r="H13171" s="59">
        <v>182451</v>
      </c>
      <c r="I13171" s="59" t="s">
        <v>69</v>
      </c>
      <c r="J13171" s="59">
        <v>28479696</v>
      </c>
      <c r="K13171" s="59" t="s">
        <v>13673</v>
      </c>
      <c r="L13171" s="61" t="s">
        <v>81</v>
      </c>
      <c r="M13171" s="61">
        <f>VLOOKUP(H13171,zdroj!C:F,4,0)</f>
        <v>0</v>
      </c>
      <c r="N13171" s="61" t="str">
        <f t="shared" si="410"/>
        <v>-</v>
      </c>
      <c r="P13171" s="73" t="str">
        <f t="shared" si="411"/>
        <v/>
      </c>
      <c r="Q13171" s="61" t="s">
        <v>86</v>
      </c>
    </row>
    <row r="13172" spans="8:17" x14ac:dyDescent="0.25">
      <c r="H13172" s="59">
        <v>182460</v>
      </c>
      <c r="I13172" s="59" t="s">
        <v>69</v>
      </c>
      <c r="J13172" s="59">
        <v>18464220</v>
      </c>
      <c r="K13172" s="59" t="s">
        <v>13674</v>
      </c>
      <c r="L13172" s="61" t="s">
        <v>113</v>
      </c>
      <c r="M13172" s="61">
        <f>VLOOKUP(H13172,zdroj!C:F,4,0)</f>
        <v>0</v>
      </c>
      <c r="N13172" s="61" t="str">
        <f t="shared" si="410"/>
        <v>katB</v>
      </c>
      <c r="P13172" s="73" t="str">
        <f t="shared" si="411"/>
        <v/>
      </c>
      <c r="Q13172" s="61" t="s">
        <v>30</v>
      </c>
    </row>
    <row r="13173" spans="8:17" x14ac:dyDescent="0.25">
      <c r="H13173" s="59">
        <v>182460</v>
      </c>
      <c r="I13173" s="59" t="s">
        <v>69</v>
      </c>
      <c r="J13173" s="59">
        <v>18464238</v>
      </c>
      <c r="K13173" s="59" t="s">
        <v>13675</v>
      </c>
      <c r="L13173" s="61" t="s">
        <v>113</v>
      </c>
      <c r="M13173" s="61">
        <f>VLOOKUP(H13173,zdroj!C:F,4,0)</f>
        <v>0</v>
      </c>
      <c r="N13173" s="61" t="str">
        <f t="shared" si="410"/>
        <v>katB</v>
      </c>
      <c r="P13173" s="73" t="str">
        <f t="shared" si="411"/>
        <v/>
      </c>
      <c r="Q13173" s="61" t="s">
        <v>30</v>
      </c>
    </row>
    <row r="13174" spans="8:17" x14ac:dyDescent="0.25">
      <c r="H13174" s="59">
        <v>182460</v>
      </c>
      <c r="I13174" s="59" t="s">
        <v>69</v>
      </c>
      <c r="J13174" s="59">
        <v>18464246</v>
      </c>
      <c r="K13174" s="59" t="s">
        <v>13676</v>
      </c>
      <c r="L13174" s="61" t="s">
        <v>113</v>
      </c>
      <c r="M13174" s="61">
        <f>VLOOKUP(H13174,zdroj!C:F,4,0)</f>
        <v>0</v>
      </c>
      <c r="N13174" s="61" t="str">
        <f t="shared" si="410"/>
        <v>katB</v>
      </c>
      <c r="P13174" s="73" t="str">
        <f t="shared" si="411"/>
        <v/>
      </c>
      <c r="Q13174" s="61" t="s">
        <v>30</v>
      </c>
    </row>
    <row r="13175" spans="8:17" x14ac:dyDescent="0.25">
      <c r="H13175" s="59">
        <v>182460</v>
      </c>
      <c r="I13175" s="59" t="s">
        <v>69</v>
      </c>
      <c r="J13175" s="59">
        <v>18464254</v>
      </c>
      <c r="K13175" s="59" t="s">
        <v>13677</v>
      </c>
      <c r="L13175" s="61" t="s">
        <v>113</v>
      </c>
      <c r="M13175" s="61">
        <f>VLOOKUP(H13175,zdroj!C:F,4,0)</f>
        <v>0</v>
      </c>
      <c r="N13175" s="61" t="str">
        <f t="shared" si="410"/>
        <v>katB</v>
      </c>
      <c r="P13175" s="73" t="str">
        <f t="shared" si="411"/>
        <v/>
      </c>
      <c r="Q13175" s="61" t="s">
        <v>30</v>
      </c>
    </row>
    <row r="13176" spans="8:17" x14ac:dyDescent="0.25">
      <c r="H13176" s="59">
        <v>182460</v>
      </c>
      <c r="I13176" s="59" t="s">
        <v>69</v>
      </c>
      <c r="J13176" s="59">
        <v>18464262</v>
      </c>
      <c r="K13176" s="59" t="s">
        <v>13678</v>
      </c>
      <c r="L13176" s="61" t="s">
        <v>113</v>
      </c>
      <c r="M13176" s="61">
        <f>VLOOKUP(H13176,zdroj!C:F,4,0)</f>
        <v>0</v>
      </c>
      <c r="N13176" s="61" t="str">
        <f t="shared" si="410"/>
        <v>katB</v>
      </c>
      <c r="P13176" s="73" t="str">
        <f t="shared" si="411"/>
        <v/>
      </c>
      <c r="Q13176" s="61" t="s">
        <v>30</v>
      </c>
    </row>
    <row r="13177" spans="8:17" x14ac:dyDescent="0.25">
      <c r="H13177" s="59">
        <v>182460</v>
      </c>
      <c r="I13177" s="59" t="s">
        <v>69</v>
      </c>
      <c r="J13177" s="59">
        <v>18464271</v>
      </c>
      <c r="K13177" s="59" t="s">
        <v>13679</v>
      </c>
      <c r="L13177" s="61" t="s">
        <v>113</v>
      </c>
      <c r="M13177" s="61">
        <f>VLOOKUP(H13177,zdroj!C:F,4,0)</f>
        <v>0</v>
      </c>
      <c r="N13177" s="61" t="str">
        <f t="shared" si="410"/>
        <v>katB</v>
      </c>
      <c r="P13177" s="73" t="str">
        <f t="shared" si="411"/>
        <v/>
      </c>
      <c r="Q13177" s="61" t="s">
        <v>30</v>
      </c>
    </row>
    <row r="13178" spans="8:17" x14ac:dyDescent="0.25">
      <c r="H13178" s="59">
        <v>182460</v>
      </c>
      <c r="I13178" s="59" t="s">
        <v>69</v>
      </c>
      <c r="J13178" s="59">
        <v>18464289</v>
      </c>
      <c r="K13178" s="59" t="s">
        <v>13680</v>
      </c>
      <c r="L13178" s="61" t="s">
        <v>113</v>
      </c>
      <c r="M13178" s="61">
        <f>VLOOKUP(H13178,zdroj!C:F,4,0)</f>
        <v>0</v>
      </c>
      <c r="N13178" s="61" t="str">
        <f t="shared" si="410"/>
        <v>katB</v>
      </c>
      <c r="P13178" s="73" t="str">
        <f t="shared" si="411"/>
        <v/>
      </c>
      <c r="Q13178" s="61" t="s">
        <v>30</v>
      </c>
    </row>
    <row r="13179" spans="8:17" x14ac:dyDescent="0.25">
      <c r="H13179" s="59">
        <v>182460</v>
      </c>
      <c r="I13179" s="59" t="s">
        <v>69</v>
      </c>
      <c r="J13179" s="59">
        <v>18464297</v>
      </c>
      <c r="K13179" s="59" t="s">
        <v>13681</v>
      </c>
      <c r="L13179" s="61" t="s">
        <v>113</v>
      </c>
      <c r="M13179" s="61">
        <f>VLOOKUP(H13179,zdroj!C:F,4,0)</f>
        <v>0</v>
      </c>
      <c r="N13179" s="61" t="str">
        <f t="shared" si="410"/>
        <v>katB</v>
      </c>
      <c r="P13179" s="73" t="str">
        <f t="shared" si="411"/>
        <v/>
      </c>
      <c r="Q13179" s="61" t="s">
        <v>30</v>
      </c>
    </row>
    <row r="13180" spans="8:17" x14ac:dyDescent="0.25">
      <c r="H13180" s="59">
        <v>182460</v>
      </c>
      <c r="I13180" s="59" t="s">
        <v>69</v>
      </c>
      <c r="J13180" s="59">
        <v>18464301</v>
      </c>
      <c r="K13180" s="59" t="s">
        <v>13682</v>
      </c>
      <c r="L13180" s="61" t="s">
        <v>113</v>
      </c>
      <c r="M13180" s="61">
        <f>VLOOKUP(H13180,zdroj!C:F,4,0)</f>
        <v>0</v>
      </c>
      <c r="N13180" s="61" t="str">
        <f t="shared" si="410"/>
        <v>katB</v>
      </c>
      <c r="P13180" s="73" t="str">
        <f t="shared" si="411"/>
        <v/>
      </c>
      <c r="Q13180" s="61" t="s">
        <v>30</v>
      </c>
    </row>
    <row r="13181" spans="8:17" x14ac:dyDescent="0.25">
      <c r="H13181" s="59">
        <v>182460</v>
      </c>
      <c r="I13181" s="59" t="s">
        <v>69</v>
      </c>
      <c r="J13181" s="59">
        <v>18464327</v>
      </c>
      <c r="K13181" s="59" t="s">
        <v>13683</v>
      </c>
      <c r="L13181" s="61" t="s">
        <v>113</v>
      </c>
      <c r="M13181" s="61">
        <f>VLOOKUP(H13181,zdroj!C:F,4,0)</f>
        <v>0</v>
      </c>
      <c r="N13181" s="61" t="str">
        <f t="shared" si="410"/>
        <v>katB</v>
      </c>
      <c r="P13181" s="73" t="str">
        <f t="shared" si="411"/>
        <v/>
      </c>
      <c r="Q13181" s="61" t="s">
        <v>30</v>
      </c>
    </row>
    <row r="13182" spans="8:17" x14ac:dyDescent="0.25">
      <c r="H13182" s="59">
        <v>182460</v>
      </c>
      <c r="I13182" s="59" t="s">
        <v>69</v>
      </c>
      <c r="J13182" s="59">
        <v>18464335</v>
      </c>
      <c r="K13182" s="59" t="s">
        <v>13684</v>
      </c>
      <c r="L13182" s="61" t="s">
        <v>81</v>
      </c>
      <c r="M13182" s="61">
        <f>VLOOKUP(H13182,zdroj!C:F,4,0)</f>
        <v>0</v>
      </c>
      <c r="N13182" s="61" t="str">
        <f t="shared" si="410"/>
        <v>-</v>
      </c>
      <c r="P13182" s="73" t="str">
        <f t="shared" si="411"/>
        <v/>
      </c>
      <c r="Q13182" s="61" t="s">
        <v>86</v>
      </c>
    </row>
    <row r="13183" spans="8:17" x14ac:dyDescent="0.25">
      <c r="H13183" s="59">
        <v>182478</v>
      </c>
      <c r="I13183" s="59" t="s">
        <v>69</v>
      </c>
      <c r="J13183" s="59">
        <v>25966740</v>
      </c>
      <c r="K13183" s="59" t="s">
        <v>13685</v>
      </c>
      <c r="L13183" s="61" t="s">
        <v>113</v>
      </c>
      <c r="M13183" s="61">
        <f>VLOOKUP(H13183,zdroj!C:F,4,0)</f>
        <v>0</v>
      </c>
      <c r="N13183" s="61" t="str">
        <f t="shared" si="410"/>
        <v>katB</v>
      </c>
      <c r="P13183" s="73" t="str">
        <f t="shared" si="411"/>
        <v/>
      </c>
      <c r="Q13183" s="61" t="s">
        <v>30</v>
      </c>
    </row>
    <row r="13184" spans="8:17" x14ac:dyDescent="0.25">
      <c r="H13184" s="59">
        <v>330060</v>
      </c>
      <c r="I13184" s="59" t="s">
        <v>69</v>
      </c>
      <c r="J13184" s="59">
        <v>11915412</v>
      </c>
      <c r="K13184" s="59" t="s">
        <v>13686</v>
      </c>
      <c r="L13184" s="61" t="s">
        <v>113</v>
      </c>
      <c r="M13184" s="61">
        <f>VLOOKUP(H13184,zdroj!C:F,4,0)</f>
        <v>0</v>
      </c>
      <c r="N13184" s="61" t="str">
        <f t="shared" si="410"/>
        <v>katB</v>
      </c>
      <c r="P13184" s="73" t="str">
        <f t="shared" si="411"/>
        <v/>
      </c>
      <c r="Q13184" s="61" t="s">
        <v>30</v>
      </c>
    </row>
    <row r="13185" spans="8:18" x14ac:dyDescent="0.25">
      <c r="H13185" s="59">
        <v>330060</v>
      </c>
      <c r="I13185" s="59" t="s">
        <v>69</v>
      </c>
      <c r="J13185" s="59">
        <v>11915421</v>
      </c>
      <c r="K13185" s="59" t="s">
        <v>13687</v>
      </c>
      <c r="L13185" s="61" t="s">
        <v>113</v>
      </c>
      <c r="M13185" s="61">
        <f>VLOOKUP(H13185,zdroj!C:F,4,0)</f>
        <v>0</v>
      </c>
      <c r="N13185" s="61" t="str">
        <f t="shared" si="410"/>
        <v>katB</v>
      </c>
      <c r="P13185" s="73" t="str">
        <f t="shared" si="411"/>
        <v/>
      </c>
      <c r="Q13185" s="61" t="s">
        <v>30</v>
      </c>
    </row>
    <row r="13186" spans="8:18" x14ac:dyDescent="0.25">
      <c r="H13186" s="59">
        <v>330060</v>
      </c>
      <c r="I13186" s="59" t="s">
        <v>69</v>
      </c>
      <c r="J13186" s="59">
        <v>11915439</v>
      </c>
      <c r="K13186" s="59" t="s">
        <v>13688</v>
      </c>
      <c r="L13186" s="61" t="s">
        <v>113</v>
      </c>
      <c r="M13186" s="61">
        <f>VLOOKUP(H13186,zdroj!C:F,4,0)</f>
        <v>0</v>
      </c>
      <c r="N13186" s="61" t="str">
        <f t="shared" si="410"/>
        <v>katB</v>
      </c>
      <c r="P13186" s="73" t="str">
        <f t="shared" si="411"/>
        <v/>
      </c>
      <c r="Q13186" s="61" t="s">
        <v>30</v>
      </c>
    </row>
    <row r="13187" spans="8:18" x14ac:dyDescent="0.25">
      <c r="H13187" s="59">
        <v>140651</v>
      </c>
      <c r="I13187" s="59" t="s">
        <v>71</v>
      </c>
      <c r="J13187" s="59">
        <v>2633922</v>
      </c>
      <c r="K13187" s="59" t="s">
        <v>13689</v>
      </c>
      <c r="L13187" s="61" t="s">
        <v>112</v>
      </c>
      <c r="M13187" s="61">
        <f>VLOOKUP(H13187,zdroj!C:F,4,0)</f>
        <v>0</v>
      </c>
      <c r="N13187" s="61" t="str">
        <f t="shared" si="410"/>
        <v>katA</v>
      </c>
      <c r="P13187" s="73" t="str">
        <f t="shared" si="411"/>
        <v/>
      </c>
      <c r="Q13187" s="61" t="s">
        <v>30</v>
      </c>
    </row>
    <row r="13188" spans="8:18" x14ac:dyDescent="0.25">
      <c r="H13188" s="59">
        <v>140651</v>
      </c>
      <c r="I13188" s="59" t="s">
        <v>71</v>
      </c>
      <c r="J13188" s="59">
        <v>2633931</v>
      </c>
      <c r="K13188" s="59" t="s">
        <v>13690</v>
      </c>
      <c r="L13188" s="61" t="s">
        <v>113</v>
      </c>
      <c r="M13188" s="61">
        <f>VLOOKUP(H13188,zdroj!C:F,4,0)</f>
        <v>0</v>
      </c>
      <c r="N13188" s="61" t="str">
        <f t="shared" si="410"/>
        <v>katB</v>
      </c>
      <c r="P13188" s="73" t="str">
        <f t="shared" si="411"/>
        <v/>
      </c>
      <c r="Q13188" s="61" t="s">
        <v>30</v>
      </c>
      <c r="R13188" s="61" t="s">
        <v>91</v>
      </c>
    </row>
    <row r="13189" spans="8:18" x14ac:dyDescent="0.25">
      <c r="H13189" s="59">
        <v>140651</v>
      </c>
      <c r="I13189" s="59" t="s">
        <v>71</v>
      </c>
      <c r="J13189" s="59">
        <v>2633957</v>
      </c>
      <c r="K13189" s="59" t="s">
        <v>13691</v>
      </c>
      <c r="L13189" s="61" t="s">
        <v>112</v>
      </c>
      <c r="M13189" s="61">
        <f>VLOOKUP(H13189,zdroj!C:F,4,0)</f>
        <v>0</v>
      </c>
      <c r="N13189" s="61" t="str">
        <f t="shared" si="410"/>
        <v>katA</v>
      </c>
      <c r="P13189" s="73" t="str">
        <f t="shared" si="411"/>
        <v/>
      </c>
      <c r="Q13189" s="61" t="s">
        <v>30</v>
      </c>
    </row>
    <row r="13190" spans="8:18" x14ac:dyDescent="0.25">
      <c r="H13190" s="59">
        <v>140651</v>
      </c>
      <c r="I13190" s="59" t="s">
        <v>71</v>
      </c>
      <c r="J13190" s="59">
        <v>2633965</v>
      </c>
      <c r="K13190" s="59" t="s">
        <v>13692</v>
      </c>
      <c r="L13190" s="61" t="s">
        <v>112</v>
      </c>
      <c r="M13190" s="61">
        <f>VLOOKUP(H13190,zdroj!C:F,4,0)</f>
        <v>0</v>
      </c>
      <c r="N13190" s="61" t="str">
        <f t="shared" si="410"/>
        <v>katA</v>
      </c>
      <c r="P13190" s="73" t="str">
        <f t="shared" si="411"/>
        <v/>
      </c>
      <c r="Q13190" s="61" t="s">
        <v>30</v>
      </c>
    </row>
    <row r="13191" spans="8:18" x14ac:dyDescent="0.25">
      <c r="H13191" s="59">
        <v>140651</v>
      </c>
      <c r="I13191" s="59" t="s">
        <v>71</v>
      </c>
      <c r="J13191" s="59">
        <v>2633973</v>
      </c>
      <c r="K13191" s="59" t="s">
        <v>13693</v>
      </c>
      <c r="L13191" s="61" t="s">
        <v>113</v>
      </c>
      <c r="M13191" s="61">
        <f>VLOOKUP(H13191,zdroj!C:F,4,0)</f>
        <v>0</v>
      </c>
      <c r="N13191" s="61" t="str">
        <f t="shared" ref="N13191:N13254" si="412">IF(M13191="A",IF(L13191="katA","katB",L13191),L13191)</f>
        <v>katB</v>
      </c>
      <c r="P13191" s="73" t="str">
        <f t="shared" ref="P13191:P13254" si="413">IF(O13191="A",1,"")</f>
        <v/>
      </c>
      <c r="Q13191" s="61" t="s">
        <v>30</v>
      </c>
      <c r="R13191" s="61" t="s">
        <v>91</v>
      </c>
    </row>
    <row r="13192" spans="8:18" x14ac:dyDescent="0.25">
      <c r="H13192" s="59">
        <v>140651</v>
      </c>
      <c r="I13192" s="59" t="s">
        <v>71</v>
      </c>
      <c r="J13192" s="59">
        <v>2633981</v>
      </c>
      <c r="K13192" s="59" t="s">
        <v>13694</v>
      </c>
      <c r="L13192" s="61" t="s">
        <v>113</v>
      </c>
      <c r="M13192" s="61">
        <f>VLOOKUP(H13192,zdroj!C:F,4,0)</f>
        <v>0</v>
      </c>
      <c r="N13192" s="61" t="str">
        <f t="shared" si="412"/>
        <v>katB</v>
      </c>
      <c r="P13192" s="73" t="str">
        <f t="shared" si="413"/>
        <v/>
      </c>
      <c r="Q13192" s="61" t="s">
        <v>30</v>
      </c>
      <c r="R13192" s="61" t="s">
        <v>91</v>
      </c>
    </row>
    <row r="13193" spans="8:18" x14ac:dyDescent="0.25">
      <c r="H13193" s="59">
        <v>140651</v>
      </c>
      <c r="I13193" s="59" t="s">
        <v>71</v>
      </c>
      <c r="J13193" s="59">
        <v>2633990</v>
      </c>
      <c r="K13193" s="59" t="s">
        <v>13695</v>
      </c>
      <c r="L13193" s="61" t="s">
        <v>112</v>
      </c>
      <c r="M13193" s="61">
        <f>VLOOKUP(H13193,zdroj!C:F,4,0)</f>
        <v>0</v>
      </c>
      <c r="N13193" s="61" t="str">
        <f t="shared" si="412"/>
        <v>katA</v>
      </c>
      <c r="P13193" s="73" t="str">
        <f t="shared" si="413"/>
        <v/>
      </c>
      <c r="Q13193" s="61" t="s">
        <v>30</v>
      </c>
    </row>
    <row r="13194" spans="8:18" x14ac:dyDescent="0.25">
      <c r="H13194" s="59">
        <v>140651</v>
      </c>
      <c r="I13194" s="59" t="s">
        <v>71</v>
      </c>
      <c r="J13194" s="59">
        <v>2634007</v>
      </c>
      <c r="K13194" s="59" t="s">
        <v>13696</v>
      </c>
      <c r="L13194" s="61" t="s">
        <v>112</v>
      </c>
      <c r="M13194" s="61">
        <f>VLOOKUP(H13194,zdroj!C:F,4,0)</f>
        <v>0</v>
      </c>
      <c r="N13194" s="61" t="str">
        <f t="shared" si="412"/>
        <v>katA</v>
      </c>
      <c r="P13194" s="73" t="str">
        <f t="shared" si="413"/>
        <v/>
      </c>
      <c r="Q13194" s="61" t="s">
        <v>30</v>
      </c>
    </row>
    <row r="13195" spans="8:18" x14ac:dyDescent="0.25">
      <c r="H13195" s="59">
        <v>140651</v>
      </c>
      <c r="I13195" s="59" t="s">
        <v>71</v>
      </c>
      <c r="J13195" s="59">
        <v>2634015</v>
      </c>
      <c r="K13195" s="59" t="s">
        <v>13697</v>
      </c>
      <c r="L13195" s="61" t="s">
        <v>112</v>
      </c>
      <c r="M13195" s="61">
        <f>VLOOKUP(H13195,zdroj!C:F,4,0)</f>
        <v>0</v>
      </c>
      <c r="N13195" s="61" t="str">
        <f t="shared" si="412"/>
        <v>katA</v>
      </c>
      <c r="P13195" s="73" t="str">
        <f t="shared" si="413"/>
        <v/>
      </c>
      <c r="Q13195" s="61" t="s">
        <v>30</v>
      </c>
    </row>
    <row r="13196" spans="8:18" x14ac:dyDescent="0.25">
      <c r="H13196" s="59">
        <v>140651</v>
      </c>
      <c r="I13196" s="59" t="s">
        <v>71</v>
      </c>
      <c r="J13196" s="59">
        <v>2634023</v>
      </c>
      <c r="K13196" s="59" t="s">
        <v>13698</v>
      </c>
      <c r="L13196" s="61" t="s">
        <v>112</v>
      </c>
      <c r="M13196" s="61">
        <f>VLOOKUP(H13196,zdroj!C:F,4,0)</f>
        <v>0</v>
      </c>
      <c r="N13196" s="61" t="str">
        <f t="shared" si="412"/>
        <v>katA</v>
      </c>
      <c r="P13196" s="73" t="str">
        <f t="shared" si="413"/>
        <v/>
      </c>
      <c r="Q13196" s="61" t="s">
        <v>30</v>
      </c>
    </row>
    <row r="13197" spans="8:18" x14ac:dyDescent="0.25">
      <c r="H13197" s="59">
        <v>140651</v>
      </c>
      <c r="I13197" s="59" t="s">
        <v>71</v>
      </c>
      <c r="J13197" s="59">
        <v>2634031</v>
      </c>
      <c r="K13197" s="59" t="s">
        <v>13699</v>
      </c>
      <c r="L13197" s="61" t="s">
        <v>81</v>
      </c>
      <c r="M13197" s="61">
        <f>VLOOKUP(H13197,zdroj!C:F,4,0)</f>
        <v>0</v>
      </c>
      <c r="N13197" s="61" t="str">
        <f t="shared" si="412"/>
        <v>-</v>
      </c>
      <c r="P13197" s="73" t="str">
        <f t="shared" si="413"/>
        <v/>
      </c>
      <c r="Q13197" s="61" t="s">
        <v>84</v>
      </c>
    </row>
    <row r="13198" spans="8:18" x14ac:dyDescent="0.25">
      <c r="H13198" s="59">
        <v>140651</v>
      </c>
      <c r="I13198" s="59" t="s">
        <v>71</v>
      </c>
      <c r="J13198" s="59">
        <v>27512622</v>
      </c>
      <c r="K13198" s="59" t="s">
        <v>13700</v>
      </c>
      <c r="L13198" s="61" t="s">
        <v>81</v>
      </c>
      <c r="M13198" s="61">
        <f>VLOOKUP(H13198,zdroj!C:F,4,0)</f>
        <v>0</v>
      </c>
      <c r="N13198" s="61" t="str">
        <f t="shared" si="412"/>
        <v>-</v>
      </c>
      <c r="P13198" s="73" t="str">
        <f t="shared" si="413"/>
        <v/>
      </c>
      <c r="Q13198" s="61" t="s">
        <v>88</v>
      </c>
    </row>
    <row r="13199" spans="8:18" x14ac:dyDescent="0.25">
      <c r="H13199" s="59">
        <v>140660</v>
      </c>
      <c r="I13199" s="59" t="s">
        <v>69</v>
      </c>
      <c r="J13199" s="59">
        <v>2634040</v>
      </c>
      <c r="K13199" s="59" t="s">
        <v>13701</v>
      </c>
      <c r="L13199" s="61" t="s">
        <v>113</v>
      </c>
      <c r="M13199" s="61">
        <f>VLOOKUP(H13199,zdroj!C:F,4,0)</f>
        <v>0</v>
      </c>
      <c r="N13199" s="61" t="str">
        <f t="shared" si="412"/>
        <v>katB</v>
      </c>
      <c r="P13199" s="73" t="str">
        <f t="shared" si="413"/>
        <v/>
      </c>
      <c r="Q13199" s="61" t="s">
        <v>30</v>
      </c>
    </row>
    <row r="13200" spans="8:18" x14ac:dyDescent="0.25">
      <c r="H13200" s="59">
        <v>140660</v>
      </c>
      <c r="I13200" s="59" t="s">
        <v>69</v>
      </c>
      <c r="J13200" s="59">
        <v>2634058</v>
      </c>
      <c r="K13200" s="59" t="s">
        <v>13702</v>
      </c>
      <c r="L13200" s="61" t="s">
        <v>113</v>
      </c>
      <c r="M13200" s="61">
        <f>VLOOKUP(H13200,zdroj!C:F,4,0)</f>
        <v>0</v>
      </c>
      <c r="N13200" s="61" t="str">
        <f t="shared" si="412"/>
        <v>katB</v>
      </c>
      <c r="P13200" s="73" t="str">
        <f t="shared" si="413"/>
        <v/>
      </c>
      <c r="Q13200" s="61" t="s">
        <v>30</v>
      </c>
    </row>
    <row r="13201" spans="8:17" x14ac:dyDescent="0.25">
      <c r="H13201" s="59">
        <v>140660</v>
      </c>
      <c r="I13201" s="59" t="s">
        <v>69</v>
      </c>
      <c r="J13201" s="59">
        <v>2634066</v>
      </c>
      <c r="K13201" s="59" t="s">
        <v>13703</v>
      </c>
      <c r="L13201" s="61" t="s">
        <v>81</v>
      </c>
      <c r="M13201" s="61">
        <f>VLOOKUP(H13201,zdroj!C:F,4,0)</f>
        <v>0</v>
      </c>
      <c r="N13201" s="61" t="str">
        <f t="shared" si="412"/>
        <v>-</v>
      </c>
      <c r="P13201" s="73" t="str">
        <f t="shared" si="413"/>
        <v/>
      </c>
      <c r="Q13201" s="61" t="s">
        <v>86</v>
      </c>
    </row>
    <row r="13202" spans="8:17" x14ac:dyDescent="0.25">
      <c r="H13202" s="59">
        <v>140660</v>
      </c>
      <c r="I13202" s="59" t="s">
        <v>69</v>
      </c>
      <c r="J13202" s="59">
        <v>2634074</v>
      </c>
      <c r="K13202" s="59" t="s">
        <v>13704</v>
      </c>
      <c r="L13202" s="61" t="s">
        <v>113</v>
      </c>
      <c r="M13202" s="61">
        <f>VLOOKUP(H13202,zdroj!C:F,4,0)</f>
        <v>0</v>
      </c>
      <c r="N13202" s="61" t="str">
        <f t="shared" si="412"/>
        <v>katB</v>
      </c>
      <c r="P13202" s="73" t="str">
        <f t="shared" si="413"/>
        <v/>
      </c>
      <c r="Q13202" s="61" t="s">
        <v>30</v>
      </c>
    </row>
    <row r="13203" spans="8:17" x14ac:dyDescent="0.25">
      <c r="H13203" s="59">
        <v>140660</v>
      </c>
      <c r="I13203" s="59" t="s">
        <v>69</v>
      </c>
      <c r="J13203" s="59">
        <v>2634082</v>
      </c>
      <c r="K13203" s="59" t="s">
        <v>13705</v>
      </c>
      <c r="L13203" s="61" t="s">
        <v>113</v>
      </c>
      <c r="M13203" s="61">
        <f>VLOOKUP(H13203,zdroj!C:F,4,0)</f>
        <v>0</v>
      </c>
      <c r="N13203" s="61" t="str">
        <f t="shared" si="412"/>
        <v>katB</v>
      </c>
      <c r="P13203" s="73" t="str">
        <f t="shared" si="413"/>
        <v/>
      </c>
      <c r="Q13203" s="61" t="s">
        <v>30</v>
      </c>
    </row>
    <row r="13204" spans="8:17" x14ac:dyDescent="0.25">
      <c r="H13204" s="59">
        <v>140660</v>
      </c>
      <c r="I13204" s="59" t="s">
        <v>69</v>
      </c>
      <c r="J13204" s="59">
        <v>2634091</v>
      </c>
      <c r="K13204" s="59" t="s">
        <v>13706</v>
      </c>
      <c r="L13204" s="61" t="s">
        <v>113</v>
      </c>
      <c r="M13204" s="61">
        <f>VLOOKUP(H13204,zdroj!C:F,4,0)</f>
        <v>0</v>
      </c>
      <c r="N13204" s="61" t="str">
        <f t="shared" si="412"/>
        <v>katB</v>
      </c>
      <c r="P13204" s="73" t="str">
        <f t="shared" si="413"/>
        <v/>
      </c>
      <c r="Q13204" s="61" t="s">
        <v>30</v>
      </c>
    </row>
    <row r="13205" spans="8:17" x14ac:dyDescent="0.25">
      <c r="H13205" s="59">
        <v>140660</v>
      </c>
      <c r="I13205" s="59" t="s">
        <v>69</v>
      </c>
      <c r="J13205" s="59">
        <v>2634104</v>
      </c>
      <c r="K13205" s="59" t="s">
        <v>13707</v>
      </c>
      <c r="L13205" s="61" t="s">
        <v>113</v>
      </c>
      <c r="M13205" s="61">
        <f>VLOOKUP(H13205,zdroj!C:F,4,0)</f>
        <v>0</v>
      </c>
      <c r="N13205" s="61" t="str">
        <f t="shared" si="412"/>
        <v>katB</v>
      </c>
      <c r="P13205" s="73" t="str">
        <f t="shared" si="413"/>
        <v/>
      </c>
      <c r="Q13205" s="61" t="s">
        <v>30</v>
      </c>
    </row>
    <row r="13206" spans="8:17" x14ac:dyDescent="0.25">
      <c r="H13206" s="59">
        <v>140660</v>
      </c>
      <c r="I13206" s="59" t="s">
        <v>69</v>
      </c>
      <c r="J13206" s="59">
        <v>2634112</v>
      </c>
      <c r="K13206" s="59" t="s">
        <v>13708</v>
      </c>
      <c r="L13206" s="61" t="s">
        <v>113</v>
      </c>
      <c r="M13206" s="61">
        <f>VLOOKUP(H13206,zdroj!C:F,4,0)</f>
        <v>0</v>
      </c>
      <c r="N13206" s="61" t="str">
        <f t="shared" si="412"/>
        <v>katB</v>
      </c>
      <c r="P13206" s="73" t="str">
        <f t="shared" si="413"/>
        <v/>
      </c>
      <c r="Q13206" s="61" t="s">
        <v>30</v>
      </c>
    </row>
    <row r="13207" spans="8:17" x14ac:dyDescent="0.25">
      <c r="H13207" s="59">
        <v>140660</v>
      </c>
      <c r="I13207" s="59" t="s">
        <v>69</v>
      </c>
      <c r="J13207" s="59">
        <v>2634121</v>
      </c>
      <c r="K13207" s="59" t="s">
        <v>13709</v>
      </c>
      <c r="L13207" s="61" t="s">
        <v>113</v>
      </c>
      <c r="M13207" s="61">
        <f>VLOOKUP(H13207,zdroj!C:F,4,0)</f>
        <v>0</v>
      </c>
      <c r="N13207" s="61" t="str">
        <f t="shared" si="412"/>
        <v>katB</v>
      </c>
      <c r="P13207" s="73" t="str">
        <f t="shared" si="413"/>
        <v/>
      </c>
      <c r="Q13207" s="61" t="s">
        <v>30</v>
      </c>
    </row>
    <row r="13208" spans="8:17" x14ac:dyDescent="0.25">
      <c r="H13208" s="59">
        <v>140660</v>
      </c>
      <c r="I13208" s="59" t="s">
        <v>69</v>
      </c>
      <c r="J13208" s="59">
        <v>2634147</v>
      </c>
      <c r="K13208" s="59" t="s">
        <v>13710</v>
      </c>
      <c r="L13208" s="61" t="s">
        <v>81</v>
      </c>
      <c r="M13208" s="61">
        <f>VLOOKUP(H13208,zdroj!C:F,4,0)</f>
        <v>0</v>
      </c>
      <c r="N13208" s="61" t="str">
        <f t="shared" si="412"/>
        <v>-</v>
      </c>
      <c r="P13208" s="73" t="str">
        <f t="shared" si="413"/>
        <v/>
      </c>
      <c r="Q13208" s="61" t="s">
        <v>86</v>
      </c>
    </row>
    <row r="13209" spans="8:17" x14ac:dyDescent="0.25">
      <c r="H13209" s="59">
        <v>140660</v>
      </c>
      <c r="I13209" s="59" t="s">
        <v>69</v>
      </c>
      <c r="J13209" s="59">
        <v>2634155</v>
      </c>
      <c r="K13209" s="59" t="s">
        <v>13711</v>
      </c>
      <c r="L13209" s="61" t="s">
        <v>81</v>
      </c>
      <c r="M13209" s="61">
        <f>VLOOKUP(H13209,zdroj!C:F,4,0)</f>
        <v>0</v>
      </c>
      <c r="N13209" s="61" t="str">
        <f t="shared" si="412"/>
        <v>-</v>
      </c>
      <c r="P13209" s="73" t="str">
        <f t="shared" si="413"/>
        <v/>
      </c>
      <c r="Q13209" s="61" t="s">
        <v>88</v>
      </c>
    </row>
    <row r="13210" spans="8:17" x14ac:dyDescent="0.25">
      <c r="H13210" s="59">
        <v>140660</v>
      </c>
      <c r="I13210" s="59" t="s">
        <v>69</v>
      </c>
      <c r="J13210" s="59">
        <v>2634163</v>
      </c>
      <c r="K13210" s="59" t="s">
        <v>13712</v>
      </c>
      <c r="L13210" s="61" t="s">
        <v>81</v>
      </c>
      <c r="M13210" s="61">
        <f>VLOOKUP(H13210,zdroj!C:F,4,0)</f>
        <v>0</v>
      </c>
      <c r="N13210" s="61" t="str">
        <f t="shared" si="412"/>
        <v>-</v>
      </c>
      <c r="P13210" s="73" t="str">
        <f t="shared" si="413"/>
        <v/>
      </c>
      <c r="Q13210" s="61" t="s">
        <v>88</v>
      </c>
    </row>
    <row r="13211" spans="8:17" x14ac:dyDescent="0.25">
      <c r="H13211" s="59">
        <v>140660</v>
      </c>
      <c r="I13211" s="59" t="s">
        <v>69</v>
      </c>
      <c r="J13211" s="59">
        <v>2634171</v>
      </c>
      <c r="K13211" s="59" t="s">
        <v>13713</v>
      </c>
      <c r="L13211" s="61" t="s">
        <v>81</v>
      </c>
      <c r="M13211" s="61">
        <f>VLOOKUP(H13211,zdroj!C:F,4,0)</f>
        <v>0</v>
      </c>
      <c r="N13211" s="61" t="str">
        <f t="shared" si="412"/>
        <v>-</v>
      </c>
      <c r="P13211" s="73" t="str">
        <f t="shared" si="413"/>
        <v/>
      </c>
      <c r="Q13211" s="61" t="s">
        <v>88</v>
      </c>
    </row>
    <row r="13212" spans="8:17" x14ac:dyDescent="0.25">
      <c r="H13212" s="59">
        <v>140660</v>
      </c>
      <c r="I13212" s="59" t="s">
        <v>69</v>
      </c>
      <c r="J13212" s="59">
        <v>2634180</v>
      </c>
      <c r="K13212" s="59" t="s">
        <v>13714</v>
      </c>
      <c r="L13212" s="61" t="s">
        <v>81</v>
      </c>
      <c r="M13212" s="61">
        <f>VLOOKUP(H13212,zdroj!C:F,4,0)</f>
        <v>0</v>
      </c>
      <c r="N13212" s="61" t="str">
        <f t="shared" si="412"/>
        <v>-</v>
      </c>
      <c r="P13212" s="73" t="str">
        <f t="shared" si="413"/>
        <v/>
      </c>
      <c r="Q13212" s="61" t="s">
        <v>88</v>
      </c>
    </row>
    <row r="13213" spans="8:17" x14ac:dyDescent="0.25">
      <c r="H13213" s="59">
        <v>140660</v>
      </c>
      <c r="I13213" s="59" t="s">
        <v>69</v>
      </c>
      <c r="J13213" s="59">
        <v>2634198</v>
      </c>
      <c r="K13213" s="59" t="s">
        <v>13715</v>
      </c>
      <c r="L13213" s="61" t="s">
        <v>81</v>
      </c>
      <c r="M13213" s="61">
        <f>VLOOKUP(H13213,zdroj!C:F,4,0)</f>
        <v>0</v>
      </c>
      <c r="N13213" s="61" t="str">
        <f t="shared" si="412"/>
        <v>-</v>
      </c>
      <c r="P13213" s="73" t="str">
        <f t="shared" si="413"/>
        <v/>
      </c>
      <c r="Q13213" s="61" t="s">
        <v>88</v>
      </c>
    </row>
    <row r="13214" spans="8:17" x14ac:dyDescent="0.25">
      <c r="H13214" s="59">
        <v>140660</v>
      </c>
      <c r="I13214" s="59" t="s">
        <v>69</v>
      </c>
      <c r="J13214" s="59">
        <v>25343459</v>
      </c>
      <c r="K13214" s="59" t="s">
        <v>13716</v>
      </c>
      <c r="L13214" s="61" t="s">
        <v>113</v>
      </c>
      <c r="M13214" s="61">
        <f>VLOOKUP(H13214,zdroj!C:F,4,0)</f>
        <v>0</v>
      </c>
      <c r="N13214" s="61" t="str">
        <f t="shared" si="412"/>
        <v>katB</v>
      </c>
      <c r="P13214" s="73" t="str">
        <f t="shared" si="413"/>
        <v/>
      </c>
      <c r="Q13214" s="61" t="s">
        <v>30</v>
      </c>
    </row>
    <row r="13215" spans="8:17" x14ac:dyDescent="0.25">
      <c r="H13215" s="59">
        <v>140660</v>
      </c>
      <c r="I13215" s="59" t="s">
        <v>69</v>
      </c>
      <c r="J13215" s="59">
        <v>25904086</v>
      </c>
      <c r="K13215" s="59" t="s">
        <v>13717</v>
      </c>
      <c r="L13215" s="61" t="s">
        <v>113</v>
      </c>
      <c r="M13215" s="61">
        <f>VLOOKUP(H13215,zdroj!C:F,4,0)</f>
        <v>0</v>
      </c>
      <c r="N13215" s="61" t="str">
        <f t="shared" si="412"/>
        <v>katB</v>
      </c>
      <c r="P13215" s="73" t="str">
        <f t="shared" si="413"/>
        <v/>
      </c>
      <c r="Q13215" s="61" t="s">
        <v>30</v>
      </c>
    </row>
    <row r="13216" spans="8:17" x14ac:dyDescent="0.25">
      <c r="H13216" s="59">
        <v>140660</v>
      </c>
      <c r="I13216" s="59" t="s">
        <v>69</v>
      </c>
      <c r="J13216" s="59">
        <v>26317443</v>
      </c>
      <c r="K13216" s="59" t="s">
        <v>13718</v>
      </c>
      <c r="L13216" s="61" t="s">
        <v>113</v>
      </c>
      <c r="M13216" s="61">
        <f>VLOOKUP(H13216,zdroj!C:F,4,0)</f>
        <v>0</v>
      </c>
      <c r="N13216" s="61" t="str">
        <f t="shared" si="412"/>
        <v>katB</v>
      </c>
      <c r="P13216" s="73" t="str">
        <f t="shared" si="413"/>
        <v/>
      </c>
      <c r="Q13216" s="61" t="s">
        <v>31</v>
      </c>
    </row>
    <row r="13217" spans="8:17" x14ac:dyDescent="0.25">
      <c r="H13217" s="59">
        <v>140660</v>
      </c>
      <c r="I13217" s="59" t="s">
        <v>69</v>
      </c>
      <c r="J13217" s="59">
        <v>26317451</v>
      </c>
      <c r="K13217" s="59" t="s">
        <v>13719</v>
      </c>
      <c r="L13217" s="61" t="s">
        <v>81</v>
      </c>
      <c r="M13217" s="61">
        <f>VLOOKUP(H13217,zdroj!C:F,4,0)</f>
        <v>0</v>
      </c>
      <c r="N13217" s="61" t="str">
        <f t="shared" si="412"/>
        <v>-</v>
      </c>
      <c r="P13217" s="73" t="str">
        <f t="shared" si="413"/>
        <v/>
      </c>
      <c r="Q13217" s="61" t="s">
        <v>86</v>
      </c>
    </row>
    <row r="13218" spans="8:17" x14ac:dyDescent="0.25">
      <c r="H13218" s="59">
        <v>140660</v>
      </c>
      <c r="I13218" s="59" t="s">
        <v>69</v>
      </c>
      <c r="J13218" s="59">
        <v>26317460</v>
      </c>
      <c r="K13218" s="59" t="s">
        <v>13720</v>
      </c>
      <c r="L13218" s="61" t="s">
        <v>81</v>
      </c>
      <c r="M13218" s="61">
        <f>VLOOKUP(H13218,zdroj!C:F,4,0)</f>
        <v>0</v>
      </c>
      <c r="N13218" s="61" t="str">
        <f t="shared" si="412"/>
        <v>-</v>
      </c>
      <c r="P13218" s="73" t="str">
        <f t="shared" si="413"/>
        <v/>
      </c>
      <c r="Q13218" s="61" t="s">
        <v>88</v>
      </c>
    </row>
    <row r="13219" spans="8:17" x14ac:dyDescent="0.25">
      <c r="H13219" s="59">
        <v>140660</v>
      </c>
      <c r="I13219" s="59" t="s">
        <v>69</v>
      </c>
      <c r="J13219" s="59">
        <v>26317478</v>
      </c>
      <c r="K13219" s="59" t="s">
        <v>13721</v>
      </c>
      <c r="L13219" s="61" t="s">
        <v>81</v>
      </c>
      <c r="M13219" s="61">
        <f>VLOOKUP(H13219,zdroj!C:F,4,0)</f>
        <v>0</v>
      </c>
      <c r="N13219" s="61" t="str">
        <f t="shared" si="412"/>
        <v>-</v>
      </c>
      <c r="P13219" s="73" t="str">
        <f t="shared" si="413"/>
        <v/>
      </c>
      <c r="Q13219" s="61" t="s">
        <v>88</v>
      </c>
    </row>
    <row r="13220" spans="8:17" x14ac:dyDescent="0.25">
      <c r="H13220" s="59">
        <v>140660</v>
      </c>
      <c r="I13220" s="59" t="s">
        <v>69</v>
      </c>
      <c r="J13220" s="59">
        <v>26317486</v>
      </c>
      <c r="K13220" s="59" t="s">
        <v>13722</v>
      </c>
      <c r="L13220" s="61" t="s">
        <v>81</v>
      </c>
      <c r="M13220" s="61">
        <f>VLOOKUP(H13220,zdroj!C:F,4,0)</f>
        <v>0</v>
      </c>
      <c r="N13220" s="61" t="str">
        <f t="shared" si="412"/>
        <v>-</v>
      </c>
      <c r="P13220" s="73" t="str">
        <f t="shared" si="413"/>
        <v/>
      </c>
      <c r="Q13220" s="61" t="s">
        <v>88</v>
      </c>
    </row>
    <row r="13221" spans="8:17" x14ac:dyDescent="0.25">
      <c r="H13221" s="59">
        <v>140660</v>
      </c>
      <c r="I13221" s="59" t="s">
        <v>69</v>
      </c>
      <c r="J13221" s="59">
        <v>26317494</v>
      </c>
      <c r="K13221" s="59" t="s">
        <v>13723</v>
      </c>
      <c r="L13221" s="61" t="s">
        <v>81</v>
      </c>
      <c r="M13221" s="61">
        <f>VLOOKUP(H13221,zdroj!C:F,4,0)</f>
        <v>0</v>
      </c>
      <c r="N13221" s="61" t="str">
        <f t="shared" si="412"/>
        <v>-</v>
      </c>
      <c r="P13221" s="73" t="str">
        <f t="shared" si="413"/>
        <v/>
      </c>
      <c r="Q13221" s="61" t="s">
        <v>88</v>
      </c>
    </row>
    <row r="13222" spans="8:17" x14ac:dyDescent="0.25">
      <c r="H13222" s="59">
        <v>140660</v>
      </c>
      <c r="I13222" s="59" t="s">
        <v>69</v>
      </c>
      <c r="J13222" s="59">
        <v>26317508</v>
      </c>
      <c r="K13222" s="59" t="s">
        <v>13724</v>
      </c>
      <c r="L13222" s="61" t="s">
        <v>81</v>
      </c>
      <c r="M13222" s="61">
        <f>VLOOKUP(H13222,zdroj!C:F,4,0)</f>
        <v>0</v>
      </c>
      <c r="N13222" s="61" t="str">
        <f t="shared" si="412"/>
        <v>-</v>
      </c>
      <c r="P13222" s="73" t="str">
        <f t="shared" si="413"/>
        <v/>
      </c>
      <c r="Q13222" s="61" t="s">
        <v>88</v>
      </c>
    </row>
    <row r="13223" spans="8:17" x14ac:dyDescent="0.25">
      <c r="H13223" s="59">
        <v>140660</v>
      </c>
      <c r="I13223" s="59" t="s">
        <v>69</v>
      </c>
      <c r="J13223" s="59">
        <v>26317516</v>
      </c>
      <c r="K13223" s="59" t="s">
        <v>13725</v>
      </c>
      <c r="L13223" s="61" t="s">
        <v>81</v>
      </c>
      <c r="M13223" s="61">
        <f>VLOOKUP(H13223,zdroj!C:F,4,0)</f>
        <v>0</v>
      </c>
      <c r="N13223" s="61" t="str">
        <f t="shared" si="412"/>
        <v>-</v>
      </c>
      <c r="P13223" s="73" t="str">
        <f t="shared" si="413"/>
        <v/>
      </c>
      <c r="Q13223" s="61" t="s">
        <v>88</v>
      </c>
    </row>
    <row r="13224" spans="8:17" x14ac:dyDescent="0.25">
      <c r="H13224" s="59">
        <v>140660</v>
      </c>
      <c r="I13224" s="59" t="s">
        <v>69</v>
      </c>
      <c r="J13224" s="59">
        <v>26523213</v>
      </c>
      <c r="K13224" s="59" t="s">
        <v>13726</v>
      </c>
      <c r="L13224" s="61" t="s">
        <v>81</v>
      </c>
      <c r="M13224" s="61">
        <f>VLOOKUP(H13224,zdroj!C:F,4,0)</f>
        <v>0</v>
      </c>
      <c r="N13224" s="61" t="str">
        <f t="shared" si="412"/>
        <v>-</v>
      </c>
      <c r="P13224" s="73" t="str">
        <f t="shared" si="413"/>
        <v/>
      </c>
      <c r="Q13224" s="61" t="s">
        <v>88</v>
      </c>
    </row>
    <row r="13225" spans="8:17" x14ac:dyDescent="0.25">
      <c r="H13225" s="59">
        <v>140660</v>
      </c>
      <c r="I13225" s="59" t="s">
        <v>69</v>
      </c>
      <c r="J13225" s="59">
        <v>26889633</v>
      </c>
      <c r="K13225" s="59" t="s">
        <v>13727</v>
      </c>
      <c r="L13225" s="61" t="s">
        <v>113</v>
      </c>
      <c r="M13225" s="61">
        <f>VLOOKUP(H13225,zdroj!C:F,4,0)</f>
        <v>0</v>
      </c>
      <c r="N13225" s="61" t="str">
        <f t="shared" si="412"/>
        <v>katB</v>
      </c>
      <c r="P13225" s="73" t="str">
        <f t="shared" si="413"/>
        <v/>
      </c>
      <c r="Q13225" s="61" t="s">
        <v>30</v>
      </c>
    </row>
    <row r="13226" spans="8:17" x14ac:dyDescent="0.25">
      <c r="H13226" s="59">
        <v>140660</v>
      </c>
      <c r="I13226" s="59" t="s">
        <v>69</v>
      </c>
      <c r="J13226" s="59">
        <v>26889641</v>
      </c>
      <c r="K13226" s="59" t="s">
        <v>13728</v>
      </c>
      <c r="L13226" s="61" t="s">
        <v>113</v>
      </c>
      <c r="M13226" s="61">
        <f>VLOOKUP(H13226,zdroj!C:F,4,0)</f>
        <v>0</v>
      </c>
      <c r="N13226" s="61" t="str">
        <f t="shared" si="412"/>
        <v>katB</v>
      </c>
      <c r="P13226" s="73" t="str">
        <f t="shared" si="413"/>
        <v/>
      </c>
      <c r="Q13226" s="61" t="s">
        <v>30</v>
      </c>
    </row>
    <row r="13227" spans="8:17" x14ac:dyDescent="0.25">
      <c r="H13227" s="59">
        <v>140660</v>
      </c>
      <c r="I13227" s="59" t="s">
        <v>69</v>
      </c>
      <c r="J13227" s="59">
        <v>26889650</v>
      </c>
      <c r="K13227" s="59" t="s">
        <v>13729</v>
      </c>
      <c r="L13227" s="61" t="s">
        <v>81</v>
      </c>
      <c r="M13227" s="61">
        <f>VLOOKUP(H13227,zdroj!C:F,4,0)</f>
        <v>0</v>
      </c>
      <c r="N13227" s="61" t="str">
        <f t="shared" si="412"/>
        <v>-</v>
      </c>
      <c r="P13227" s="73" t="str">
        <f t="shared" si="413"/>
        <v/>
      </c>
      <c r="Q13227" s="61" t="s">
        <v>86</v>
      </c>
    </row>
    <row r="13228" spans="8:17" x14ac:dyDescent="0.25">
      <c r="H13228" s="59">
        <v>140660</v>
      </c>
      <c r="I13228" s="59" t="s">
        <v>69</v>
      </c>
      <c r="J13228" s="59">
        <v>27239772</v>
      </c>
      <c r="K13228" s="59" t="s">
        <v>13730</v>
      </c>
      <c r="L13228" s="61" t="s">
        <v>113</v>
      </c>
      <c r="M13228" s="61">
        <f>VLOOKUP(H13228,zdroj!C:F,4,0)</f>
        <v>0</v>
      </c>
      <c r="N13228" s="61" t="str">
        <f t="shared" si="412"/>
        <v>katB</v>
      </c>
      <c r="P13228" s="73" t="str">
        <f t="shared" si="413"/>
        <v/>
      </c>
      <c r="Q13228" s="61" t="s">
        <v>30</v>
      </c>
    </row>
    <row r="13229" spans="8:17" x14ac:dyDescent="0.25">
      <c r="H13229" s="59">
        <v>140660</v>
      </c>
      <c r="I13229" s="59" t="s">
        <v>69</v>
      </c>
      <c r="J13229" s="59">
        <v>27239977</v>
      </c>
      <c r="K13229" s="59" t="s">
        <v>13731</v>
      </c>
      <c r="L13229" s="61" t="s">
        <v>81</v>
      </c>
      <c r="M13229" s="61">
        <f>VLOOKUP(H13229,zdroj!C:F,4,0)</f>
        <v>0</v>
      </c>
      <c r="N13229" s="61" t="str">
        <f t="shared" si="412"/>
        <v>-</v>
      </c>
      <c r="P13229" s="73" t="str">
        <f t="shared" si="413"/>
        <v/>
      </c>
      <c r="Q13229" s="61" t="s">
        <v>88</v>
      </c>
    </row>
    <row r="13230" spans="8:17" x14ac:dyDescent="0.25">
      <c r="H13230" s="59">
        <v>140660</v>
      </c>
      <c r="I13230" s="59" t="s">
        <v>69</v>
      </c>
      <c r="J13230" s="59">
        <v>27239985</v>
      </c>
      <c r="K13230" s="59" t="s">
        <v>13732</v>
      </c>
      <c r="L13230" s="61" t="s">
        <v>81</v>
      </c>
      <c r="M13230" s="61">
        <f>VLOOKUP(H13230,zdroj!C:F,4,0)</f>
        <v>0</v>
      </c>
      <c r="N13230" s="61" t="str">
        <f t="shared" si="412"/>
        <v>-</v>
      </c>
      <c r="P13230" s="73" t="str">
        <f t="shared" si="413"/>
        <v/>
      </c>
      <c r="Q13230" s="61" t="s">
        <v>88</v>
      </c>
    </row>
    <row r="13231" spans="8:17" x14ac:dyDescent="0.25">
      <c r="H13231" s="59">
        <v>140660</v>
      </c>
      <c r="I13231" s="59" t="s">
        <v>69</v>
      </c>
      <c r="J13231" s="59">
        <v>27770419</v>
      </c>
      <c r="K13231" s="59" t="s">
        <v>13733</v>
      </c>
      <c r="L13231" s="61" t="s">
        <v>81</v>
      </c>
      <c r="M13231" s="61">
        <f>VLOOKUP(H13231,zdroj!C:F,4,0)</f>
        <v>0</v>
      </c>
      <c r="N13231" s="61" t="str">
        <f t="shared" si="412"/>
        <v>-</v>
      </c>
      <c r="P13231" s="73" t="str">
        <f t="shared" si="413"/>
        <v/>
      </c>
      <c r="Q13231" s="61" t="s">
        <v>88</v>
      </c>
    </row>
    <row r="13232" spans="8:17" x14ac:dyDescent="0.25">
      <c r="H13232" s="59">
        <v>140660</v>
      </c>
      <c r="I13232" s="59" t="s">
        <v>69</v>
      </c>
      <c r="J13232" s="59">
        <v>27840913</v>
      </c>
      <c r="K13232" s="59" t="s">
        <v>13734</v>
      </c>
      <c r="L13232" s="61" t="s">
        <v>81</v>
      </c>
      <c r="M13232" s="61">
        <f>VLOOKUP(H13232,zdroj!C:F,4,0)</f>
        <v>0</v>
      </c>
      <c r="N13232" s="61" t="str">
        <f t="shared" si="412"/>
        <v>-</v>
      </c>
      <c r="P13232" s="73" t="str">
        <f t="shared" si="413"/>
        <v/>
      </c>
      <c r="Q13232" s="61" t="s">
        <v>88</v>
      </c>
    </row>
    <row r="13233" spans="8:17" x14ac:dyDescent="0.25">
      <c r="H13233" s="59">
        <v>140660</v>
      </c>
      <c r="I13233" s="59" t="s">
        <v>69</v>
      </c>
      <c r="J13233" s="59">
        <v>28006534</v>
      </c>
      <c r="K13233" s="59" t="s">
        <v>13735</v>
      </c>
      <c r="L13233" s="61" t="s">
        <v>113</v>
      </c>
      <c r="M13233" s="61">
        <f>VLOOKUP(H13233,zdroj!C:F,4,0)</f>
        <v>0</v>
      </c>
      <c r="N13233" s="61" t="str">
        <f t="shared" si="412"/>
        <v>katB</v>
      </c>
      <c r="P13233" s="73" t="str">
        <f t="shared" si="413"/>
        <v/>
      </c>
      <c r="Q13233" s="61" t="s">
        <v>30</v>
      </c>
    </row>
    <row r="13234" spans="8:17" x14ac:dyDescent="0.25">
      <c r="H13234" s="59">
        <v>140660</v>
      </c>
      <c r="I13234" s="59" t="s">
        <v>69</v>
      </c>
      <c r="J13234" s="59">
        <v>28118804</v>
      </c>
      <c r="K13234" s="59" t="s">
        <v>13736</v>
      </c>
      <c r="L13234" s="61" t="s">
        <v>113</v>
      </c>
      <c r="M13234" s="61">
        <f>VLOOKUP(H13234,zdroj!C:F,4,0)</f>
        <v>0</v>
      </c>
      <c r="N13234" s="61" t="str">
        <f t="shared" si="412"/>
        <v>katB</v>
      </c>
      <c r="P13234" s="73" t="str">
        <f t="shared" si="413"/>
        <v/>
      </c>
      <c r="Q13234" s="61" t="s">
        <v>30</v>
      </c>
    </row>
    <row r="13235" spans="8:17" x14ac:dyDescent="0.25">
      <c r="H13235" s="59">
        <v>140660</v>
      </c>
      <c r="I13235" s="59" t="s">
        <v>69</v>
      </c>
      <c r="J13235" s="59">
        <v>30878811</v>
      </c>
      <c r="K13235" s="59" t="s">
        <v>13737</v>
      </c>
      <c r="L13235" s="61" t="s">
        <v>113</v>
      </c>
      <c r="M13235" s="61">
        <f>VLOOKUP(H13235,zdroj!C:F,4,0)</f>
        <v>0</v>
      </c>
      <c r="N13235" s="61" t="str">
        <f t="shared" si="412"/>
        <v>katB</v>
      </c>
      <c r="P13235" s="73" t="str">
        <f t="shared" si="413"/>
        <v/>
      </c>
      <c r="Q13235" s="61" t="s">
        <v>30</v>
      </c>
    </row>
    <row r="13236" spans="8:17" x14ac:dyDescent="0.25">
      <c r="H13236" s="59">
        <v>140660</v>
      </c>
      <c r="I13236" s="59" t="s">
        <v>69</v>
      </c>
      <c r="J13236" s="59">
        <v>40109658</v>
      </c>
      <c r="K13236" s="59" t="s">
        <v>13738</v>
      </c>
      <c r="L13236" s="61" t="s">
        <v>81</v>
      </c>
      <c r="M13236" s="61">
        <f>VLOOKUP(H13236,zdroj!C:F,4,0)</f>
        <v>0</v>
      </c>
      <c r="N13236" s="61" t="str">
        <f t="shared" si="412"/>
        <v>-</v>
      </c>
      <c r="P13236" s="73" t="str">
        <f t="shared" si="413"/>
        <v/>
      </c>
      <c r="Q13236" s="61" t="s">
        <v>88</v>
      </c>
    </row>
    <row r="13237" spans="8:17" x14ac:dyDescent="0.25">
      <c r="H13237" s="59">
        <v>140660</v>
      </c>
      <c r="I13237" s="59" t="s">
        <v>69</v>
      </c>
      <c r="J13237" s="59">
        <v>40523101</v>
      </c>
      <c r="K13237" s="59" t="s">
        <v>13739</v>
      </c>
      <c r="L13237" s="61" t="s">
        <v>113</v>
      </c>
      <c r="M13237" s="61">
        <f>VLOOKUP(H13237,zdroj!C:F,4,0)</f>
        <v>0</v>
      </c>
      <c r="N13237" s="61" t="str">
        <f t="shared" si="412"/>
        <v>katB</v>
      </c>
      <c r="P13237" s="73" t="str">
        <f t="shared" si="413"/>
        <v/>
      </c>
      <c r="Q13237" s="61" t="s">
        <v>30</v>
      </c>
    </row>
    <row r="13238" spans="8:17" x14ac:dyDescent="0.25">
      <c r="H13238" s="59">
        <v>140660</v>
      </c>
      <c r="I13238" s="59" t="s">
        <v>69</v>
      </c>
      <c r="J13238" s="59">
        <v>81323689</v>
      </c>
      <c r="K13238" s="59" t="s">
        <v>13740</v>
      </c>
      <c r="L13238" s="61" t="s">
        <v>113</v>
      </c>
      <c r="M13238" s="61">
        <f>VLOOKUP(H13238,zdroj!C:F,4,0)</f>
        <v>0</v>
      </c>
      <c r="N13238" s="61" t="str">
        <f t="shared" si="412"/>
        <v>katB</v>
      </c>
      <c r="P13238" s="73" t="str">
        <f t="shared" si="413"/>
        <v/>
      </c>
      <c r="Q13238" s="61" t="s">
        <v>30</v>
      </c>
    </row>
    <row r="13239" spans="8:17" x14ac:dyDescent="0.25">
      <c r="H13239" s="59">
        <v>140678</v>
      </c>
      <c r="I13239" s="59" t="s">
        <v>72</v>
      </c>
      <c r="J13239" s="59">
        <v>2634201</v>
      </c>
      <c r="K13239" s="59" t="s">
        <v>13741</v>
      </c>
      <c r="L13239" s="61" t="s">
        <v>81</v>
      </c>
      <c r="M13239" s="61">
        <f>VLOOKUP(H13239,zdroj!C:F,4,0)</f>
        <v>0</v>
      </c>
      <c r="N13239" s="61" t="str">
        <f t="shared" si="412"/>
        <v>-</v>
      </c>
      <c r="P13239" s="73" t="str">
        <f t="shared" si="413"/>
        <v/>
      </c>
      <c r="Q13239" s="61" t="s">
        <v>86</v>
      </c>
    </row>
    <row r="13240" spans="8:17" x14ac:dyDescent="0.25">
      <c r="H13240" s="59">
        <v>140678</v>
      </c>
      <c r="I13240" s="59" t="s">
        <v>72</v>
      </c>
      <c r="J13240" s="59">
        <v>2634228</v>
      </c>
      <c r="K13240" s="59" t="s">
        <v>13742</v>
      </c>
      <c r="L13240" s="61" t="s">
        <v>114</v>
      </c>
      <c r="M13240" s="61">
        <f>VLOOKUP(H13240,zdroj!C:F,4,0)</f>
        <v>0</v>
      </c>
      <c r="N13240" s="61" t="str">
        <f t="shared" si="412"/>
        <v>katC</v>
      </c>
      <c r="P13240" s="73" t="str">
        <f t="shared" si="413"/>
        <v/>
      </c>
      <c r="Q13240" s="61" t="s">
        <v>33</v>
      </c>
    </row>
    <row r="13241" spans="8:17" x14ac:dyDescent="0.25">
      <c r="H13241" s="59">
        <v>140678</v>
      </c>
      <c r="I13241" s="59" t="s">
        <v>72</v>
      </c>
      <c r="J13241" s="59">
        <v>2634236</v>
      </c>
      <c r="K13241" s="59" t="s">
        <v>13743</v>
      </c>
      <c r="L13241" s="61" t="s">
        <v>81</v>
      </c>
      <c r="M13241" s="61">
        <f>VLOOKUP(H13241,zdroj!C:F,4,0)</f>
        <v>0</v>
      </c>
      <c r="N13241" s="61" t="str">
        <f t="shared" si="412"/>
        <v>-</v>
      </c>
      <c r="P13241" s="73" t="str">
        <f t="shared" si="413"/>
        <v/>
      </c>
      <c r="Q13241" s="61" t="s">
        <v>86</v>
      </c>
    </row>
    <row r="13242" spans="8:17" x14ac:dyDescent="0.25">
      <c r="H13242" s="59">
        <v>140678</v>
      </c>
      <c r="I13242" s="59" t="s">
        <v>72</v>
      </c>
      <c r="J13242" s="59">
        <v>2634244</v>
      </c>
      <c r="K13242" s="59" t="s">
        <v>13744</v>
      </c>
      <c r="L13242" s="61" t="s">
        <v>81</v>
      </c>
      <c r="M13242" s="61">
        <f>VLOOKUP(H13242,zdroj!C:F,4,0)</f>
        <v>0</v>
      </c>
      <c r="N13242" s="61" t="str">
        <f t="shared" si="412"/>
        <v>-</v>
      </c>
      <c r="P13242" s="73" t="str">
        <f t="shared" si="413"/>
        <v/>
      </c>
      <c r="Q13242" s="61" t="s">
        <v>86</v>
      </c>
    </row>
    <row r="13243" spans="8:17" x14ac:dyDescent="0.25">
      <c r="H13243" s="59">
        <v>140678</v>
      </c>
      <c r="I13243" s="59" t="s">
        <v>72</v>
      </c>
      <c r="J13243" s="59">
        <v>2634252</v>
      </c>
      <c r="K13243" s="59" t="s">
        <v>13745</v>
      </c>
      <c r="L13243" s="61" t="s">
        <v>81</v>
      </c>
      <c r="M13243" s="61">
        <f>VLOOKUP(H13243,zdroj!C:F,4,0)</f>
        <v>0</v>
      </c>
      <c r="N13243" s="61" t="str">
        <f t="shared" si="412"/>
        <v>-</v>
      </c>
      <c r="P13243" s="73" t="str">
        <f t="shared" si="413"/>
        <v/>
      </c>
      <c r="Q13243" s="61" t="s">
        <v>86</v>
      </c>
    </row>
    <row r="13244" spans="8:17" x14ac:dyDescent="0.25">
      <c r="H13244" s="59">
        <v>140678</v>
      </c>
      <c r="I13244" s="59" t="s">
        <v>72</v>
      </c>
      <c r="J13244" s="59">
        <v>2634261</v>
      </c>
      <c r="K13244" s="59" t="s">
        <v>13746</v>
      </c>
      <c r="L13244" s="61" t="s">
        <v>114</v>
      </c>
      <c r="M13244" s="61">
        <f>VLOOKUP(H13244,zdroj!C:F,4,0)</f>
        <v>0</v>
      </c>
      <c r="N13244" s="61" t="str">
        <f t="shared" si="412"/>
        <v>katC</v>
      </c>
      <c r="P13244" s="73" t="str">
        <f t="shared" si="413"/>
        <v/>
      </c>
      <c r="Q13244" s="61" t="s">
        <v>31</v>
      </c>
    </row>
    <row r="13245" spans="8:17" x14ac:dyDescent="0.25">
      <c r="H13245" s="59">
        <v>140678</v>
      </c>
      <c r="I13245" s="59" t="s">
        <v>72</v>
      </c>
      <c r="J13245" s="59">
        <v>2634279</v>
      </c>
      <c r="K13245" s="59" t="s">
        <v>13747</v>
      </c>
      <c r="L13245" s="61" t="s">
        <v>81</v>
      </c>
      <c r="M13245" s="61">
        <f>VLOOKUP(H13245,zdroj!C:F,4,0)</f>
        <v>0</v>
      </c>
      <c r="N13245" s="61" t="str">
        <f t="shared" si="412"/>
        <v>-</v>
      </c>
      <c r="P13245" s="73" t="str">
        <f t="shared" si="413"/>
        <v/>
      </c>
      <c r="Q13245" s="61" t="s">
        <v>86</v>
      </c>
    </row>
    <row r="13246" spans="8:17" x14ac:dyDescent="0.25">
      <c r="H13246" s="59">
        <v>140678</v>
      </c>
      <c r="I13246" s="59" t="s">
        <v>72</v>
      </c>
      <c r="J13246" s="59">
        <v>2634287</v>
      </c>
      <c r="K13246" s="59" t="s">
        <v>13748</v>
      </c>
      <c r="L13246" s="61" t="s">
        <v>114</v>
      </c>
      <c r="M13246" s="61">
        <f>VLOOKUP(H13246,zdroj!C:F,4,0)</f>
        <v>0</v>
      </c>
      <c r="N13246" s="61" t="str">
        <f t="shared" si="412"/>
        <v>katC</v>
      </c>
      <c r="P13246" s="73" t="str">
        <f t="shared" si="413"/>
        <v/>
      </c>
      <c r="Q13246" s="61" t="s">
        <v>31</v>
      </c>
    </row>
    <row r="13247" spans="8:17" x14ac:dyDescent="0.25">
      <c r="H13247" s="59">
        <v>140678</v>
      </c>
      <c r="I13247" s="59" t="s">
        <v>72</v>
      </c>
      <c r="J13247" s="59">
        <v>2634295</v>
      </c>
      <c r="K13247" s="59" t="s">
        <v>13749</v>
      </c>
      <c r="L13247" s="61" t="s">
        <v>81</v>
      </c>
      <c r="M13247" s="61">
        <f>VLOOKUP(H13247,zdroj!C:F,4,0)</f>
        <v>0</v>
      </c>
      <c r="N13247" s="61" t="str">
        <f t="shared" si="412"/>
        <v>-</v>
      </c>
      <c r="P13247" s="73" t="str">
        <f t="shared" si="413"/>
        <v/>
      </c>
      <c r="Q13247" s="61" t="s">
        <v>86</v>
      </c>
    </row>
    <row r="13248" spans="8:17" x14ac:dyDescent="0.25">
      <c r="H13248" s="59">
        <v>140678</v>
      </c>
      <c r="I13248" s="59" t="s">
        <v>72</v>
      </c>
      <c r="J13248" s="59">
        <v>2634309</v>
      </c>
      <c r="K13248" s="59" t="s">
        <v>13750</v>
      </c>
      <c r="L13248" s="61" t="s">
        <v>81</v>
      </c>
      <c r="M13248" s="61">
        <f>VLOOKUP(H13248,zdroj!C:F,4,0)</f>
        <v>0</v>
      </c>
      <c r="N13248" s="61" t="str">
        <f t="shared" si="412"/>
        <v>-</v>
      </c>
      <c r="P13248" s="73" t="str">
        <f t="shared" si="413"/>
        <v/>
      </c>
      <c r="Q13248" s="61" t="s">
        <v>86</v>
      </c>
    </row>
    <row r="13249" spans="8:18" x14ac:dyDescent="0.25">
      <c r="H13249" s="59">
        <v>140678</v>
      </c>
      <c r="I13249" s="59" t="s">
        <v>72</v>
      </c>
      <c r="J13249" s="59">
        <v>2634317</v>
      </c>
      <c r="K13249" s="59" t="s">
        <v>13751</v>
      </c>
      <c r="L13249" s="61" t="s">
        <v>81</v>
      </c>
      <c r="M13249" s="61">
        <f>VLOOKUP(H13249,zdroj!C:F,4,0)</f>
        <v>0</v>
      </c>
      <c r="N13249" s="61" t="str">
        <f t="shared" si="412"/>
        <v>-</v>
      </c>
      <c r="P13249" s="73" t="str">
        <f t="shared" si="413"/>
        <v/>
      </c>
      <c r="Q13249" s="61" t="s">
        <v>86</v>
      </c>
    </row>
    <row r="13250" spans="8:18" x14ac:dyDescent="0.25">
      <c r="H13250" s="59">
        <v>140678</v>
      </c>
      <c r="I13250" s="59" t="s">
        <v>72</v>
      </c>
      <c r="J13250" s="59">
        <v>2634325</v>
      </c>
      <c r="K13250" s="59" t="s">
        <v>13752</v>
      </c>
      <c r="L13250" s="61" t="s">
        <v>81</v>
      </c>
      <c r="M13250" s="61">
        <f>VLOOKUP(H13250,zdroj!C:F,4,0)</f>
        <v>0</v>
      </c>
      <c r="N13250" s="61" t="str">
        <f t="shared" si="412"/>
        <v>-</v>
      </c>
      <c r="P13250" s="73" t="str">
        <f t="shared" si="413"/>
        <v/>
      </c>
      <c r="Q13250" s="61" t="s">
        <v>88</v>
      </c>
    </row>
    <row r="13251" spans="8:18" x14ac:dyDescent="0.25">
      <c r="H13251" s="59">
        <v>140678</v>
      </c>
      <c r="I13251" s="59" t="s">
        <v>72</v>
      </c>
      <c r="J13251" s="59">
        <v>26670151</v>
      </c>
      <c r="K13251" s="59" t="s">
        <v>13753</v>
      </c>
      <c r="L13251" s="61" t="s">
        <v>81</v>
      </c>
      <c r="M13251" s="61">
        <f>VLOOKUP(H13251,zdroj!C:F,4,0)</f>
        <v>0</v>
      </c>
      <c r="N13251" s="61" t="str">
        <f t="shared" si="412"/>
        <v>-</v>
      </c>
      <c r="P13251" s="73" t="str">
        <f t="shared" si="413"/>
        <v/>
      </c>
      <c r="Q13251" s="61" t="s">
        <v>86</v>
      </c>
    </row>
    <row r="13252" spans="8:18" x14ac:dyDescent="0.25">
      <c r="H13252" s="59">
        <v>140678</v>
      </c>
      <c r="I13252" s="59" t="s">
        <v>72</v>
      </c>
      <c r="J13252" s="59">
        <v>73441686</v>
      </c>
      <c r="K13252" s="59" t="s">
        <v>13754</v>
      </c>
      <c r="L13252" s="61" t="s">
        <v>81</v>
      </c>
      <c r="M13252" s="61">
        <f>VLOOKUP(H13252,zdroj!C:F,4,0)</f>
        <v>0</v>
      </c>
      <c r="N13252" s="61" t="str">
        <f t="shared" si="412"/>
        <v>-</v>
      </c>
      <c r="P13252" s="73" t="str">
        <f t="shared" si="413"/>
        <v/>
      </c>
      <c r="Q13252" s="61" t="s">
        <v>86</v>
      </c>
    </row>
    <row r="13253" spans="8:18" x14ac:dyDescent="0.25">
      <c r="H13253" s="59">
        <v>140678</v>
      </c>
      <c r="I13253" s="59" t="s">
        <v>72</v>
      </c>
      <c r="J13253" s="59">
        <v>74145291</v>
      </c>
      <c r="K13253" s="59" t="s">
        <v>13755</v>
      </c>
      <c r="L13253" s="61" t="s">
        <v>81</v>
      </c>
      <c r="M13253" s="61">
        <f>VLOOKUP(H13253,zdroj!C:F,4,0)</f>
        <v>0</v>
      </c>
      <c r="N13253" s="61" t="str">
        <f t="shared" si="412"/>
        <v>-</v>
      </c>
      <c r="P13253" s="73" t="str">
        <f t="shared" si="413"/>
        <v/>
      </c>
      <c r="Q13253" s="61" t="s">
        <v>86</v>
      </c>
    </row>
    <row r="13254" spans="8:18" x14ac:dyDescent="0.25">
      <c r="H13254" s="59">
        <v>140686</v>
      </c>
      <c r="I13254" s="59" t="s">
        <v>71</v>
      </c>
      <c r="J13254" s="59">
        <v>2634333</v>
      </c>
      <c r="K13254" s="59" t="s">
        <v>13756</v>
      </c>
      <c r="L13254" s="61" t="s">
        <v>113</v>
      </c>
      <c r="M13254" s="61">
        <f>VLOOKUP(H13254,zdroj!C:F,4,0)</f>
        <v>0</v>
      </c>
      <c r="N13254" s="61" t="str">
        <f t="shared" si="412"/>
        <v>katB</v>
      </c>
      <c r="P13254" s="73" t="str">
        <f t="shared" si="413"/>
        <v/>
      </c>
      <c r="Q13254" s="61" t="s">
        <v>30</v>
      </c>
      <c r="R13254" s="61" t="s">
        <v>91</v>
      </c>
    </row>
    <row r="13255" spans="8:18" x14ac:dyDescent="0.25">
      <c r="H13255" s="59">
        <v>140686</v>
      </c>
      <c r="I13255" s="59" t="s">
        <v>71</v>
      </c>
      <c r="J13255" s="59">
        <v>2634341</v>
      </c>
      <c r="K13255" s="59" t="s">
        <v>13757</v>
      </c>
      <c r="L13255" s="61" t="s">
        <v>112</v>
      </c>
      <c r="M13255" s="61">
        <f>VLOOKUP(H13255,zdroj!C:F,4,0)</f>
        <v>0</v>
      </c>
      <c r="N13255" s="61" t="str">
        <f t="shared" ref="N13255:N13318" si="414">IF(M13255="A",IF(L13255="katA","katB",L13255),L13255)</f>
        <v>katA</v>
      </c>
      <c r="P13255" s="73" t="str">
        <f t="shared" ref="P13255:P13318" si="415">IF(O13255="A",1,"")</f>
        <v/>
      </c>
      <c r="Q13255" s="61" t="s">
        <v>30</v>
      </c>
    </row>
    <row r="13256" spans="8:18" x14ac:dyDescent="0.25">
      <c r="H13256" s="59">
        <v>140686</v>
      </c>
      <c r="I13256" s="59" t="s">
        <v>71</v>
      </c>
      <c r="J13256" s="59">
        <v>2634350</v>
      </c>
      <c r="K13256" s="59" t="s">
        <v>13758</v>
      </c>
      <c r="L13256" s="61" t="s">
        <v>112</v>
      </c>
      <c r="M13256" s="61">
        <f>VLOOKUP(H13256,zdroj!C:F,4,0)</f>
        <v>0</v>
      </c>
      <c r="N13256" s="61" t="str">
        <f t="shared" si="414"/>
        <v>katA</v>
      </c>
      <c r="P13256" s="73" t="str">
        <f t="shared" si="415"/>
        <v/>
      </c>
      <c r="Q13256" s="61" t="s">
        <v>30</v>
      </c>
    </row>
    <row r="13257" spans="8:18" x14ac:dyDescent="0.25">
      <c r="H13257" s="59">
        <v>140686</v>
      </c>
      <c r="I13257" s="59" t="s">
        <v>71</v>
      </c>
      <c r="J13257" s="59">
        <v>2634368</v>
      </c>
      <c r="K13257" s="59" t="s">
        <v>13759</v>
      </c>
      <c r="L13257" s="61" t="s">
        <v>112</v>
      </c>
      <c r="M13257" s="61">
        <f>VLOOKUP(H13257,zdroj!C:F,4,0)</f>
        <v>0</v>
      </c>
      <c r="N13257" s="61" t="str">
        <f t="shared" si="414"/>
        <v>katA</v>
      </c>
      <c r="P13257" s="73" t="str">
        <f t="shared" si="415"/>
        <v/>
      </c>
      <c r="Q13257" s="61" t="s">
        <v>30</v>
      </c>
    </row>
    <row r="13258" spans="8:18" x14ac:dyDescent="0.25">
      <c r="H13258" s="59">
        <v>140686</v>
      </c>
      <c r="I13258" s="59" t="s">
        <v>71</v>
      </c>
      <c r="J13258" s="59">
        <v>2634376</v>
      </c>
      <c r="K13258" s="59" t="s">
        <v>13760</v>
      </c>
      <c r="L13258" s="61" t="s">
        <v>112</v>
      </c>
      <c r="M13258" s="61">
        <f>VLOOKUP(H13258,zdroj!C:F,4,0)</f>
        <v>0</v>
      </c>
      <c r="N13258" s="61" t="str">
        <f t="shared" si="414"/>
        <v>katA</v>
      </c>
      <c r="P13258" s="73" t="str">
        <f t="shared" si="415"/>
        <v/>
      </c>
      <c r="Q13258" s="61" t="s">
        <v>30</v>
      </c>
    </row>
    <row r="13259" spans="8:18" x14ac:dyDescent="0.25">
      <c r="H13259" s="59">
        <v>140686</v>
      </c>
      <c r="I13259" s="59" t="s">
        <v>71</v>
      </c>
      <c r="J13259" s="59">
        <v>2634384</v>
      </c>
      <c r="K13259" s="59" t="s">
        <v>13761</v>
      </c>
      <c r="L13259" s="61" t="s">
        <v>112</v>
      </c>
      <c r="M13259" s="61">
        <f>VLOOKUP(H13259,zdroj!C:F,4,0)</f>
        <v>0</v>
      </c>
      <c r="N13259" s="61" t="str">
        <f t="shared" si="414"/>
        <v>katA</v>
      </c>
      <c r="P13259" s="73" t="str">
        <f t="shared" si="415"/>
        <v/>
      </c>
      <c r="Q13259" s="61" t="s">
        <v>30</v>
      </c>
    </row>
    <row r="13260" spans="8:18" x14ac:dyDescent="0.25">
      <c r="H13260" s="59">
        <v>140686</v>
      </c>
      <c r="I13260" s="59" t="s">
        <v>71</v>
      </c>
      <c r="J13260" s="59">
        <v>2634392</v>
      </c>
      <c r="K13260" s="59" t="s">
        <v>13762</v>
      </c>
      <c r="L13260" s="61" t="s">
        <v>112</v>
      </c>
      <c r="M13260" s="61">
        <f>VLOOKUP(H13260,zdroj!C:F,4,0)</f>
        <v>0</v>
      </c>
      <c r="N13260" s="61" t="str">
        <f t="shared" si="414"/>
        <v>katA</v>
      </c>
      <c r="P13260" s="73" t="str">
        <f t="shared" si="415"/>
        <v/>
      </c>
      <c r="Q13260" s="61" t="s">
        <v>30</v>
      </c>
    </row>
    <row r="13261" spans="8:18" x14ac:dyDescent="0.25">
      <c r="H13261" s="59">
        <v>140686</v>
      </c>
      <c r="I13261" s="59" t="s">
        <v>71</v>
      </c>
      <c r="J13261" s="59">
        <v>2634406</v>
      </c>
      <c r="K13261" s="59" t="s">
        <v>13763</v>
      </c>
      <c r="L13261" s="61" t="s">
        <v>112</v>
      </c>
      <c r="M13261" s="61">
        <f>VLOOKUP(H13261,zdroj!C:F,4,0)</f>
        <v>0</v>
      </c>
      <c r="N13261" s="61" t="str">
        <f t="shared" si="414"/>
        <v>katA</v>
      </c>
      <c r="P13261" s="73" t="str">
        <f t="shared" si="415"/>
        <v/>
      </c>
      <c r="Q13261" s="61" t="s">
        <v>30</v>
      </c>
    </row>
    <row r="13262" spans="8:18" x14ac:dyDescent="0.25">
      <c r="H13262" s="59">
        <v>140686</v>
      </c>
      <c r="I13262" s="59" t="s">
        <v>71</v>
      </c>
      <c r="J13262" s="59">
        <v>2634414</v>
      </c>
      <c r="K13262" s="59" t="s">
        <v>13764</v>
      </c>
      <c r="L13262" s="61" t="s">
        <v>112</v>
      </c>
      <c r="M13262" s="61">
        <f>VLOOKUP(H13262,zdroj!C:F,4,0)</f>
        <v>0</v>
      </c>
      <c r="N13262" s="61" t="str">
        <f t="shared" si="414"/>
        <v>katA</v>
      </c>
      <c r="P13262" s="73" t="str">
        <f t="shared" si="415"/>
        <v/>
      </c>
      <c r="Q13262" s="61" t="s">
        <v>30</v>
      </c>
    </row>
    <row r="13263" spans="8:18" x14ac:dyDescent="0.25">
      <c r="H13263" s="59">
        <v>140686</v>
      </c>
      <c r="I13263" s="59" t="s">
        <v>71</v>
      </c>
      <c r="J13263" s="59">
        <v>2634431</v>
      </c>
      <c r="K13263" s="59" t="s">
        <v>13765</v>
      </c>
      <c r="L13263" s="61" t="s">
        <v>81</v>
      </c>
      <c r="M13263" s="61">
        <f>VLOOKUP(H13263,zdroj!C:F,4,0)</f>
        <v>0</v>
      </c>
      <c r="N13263" s="61" t="str">
        <f t="shared" si="414"/>
        <v>-</v>
      </c>
      <c r="P13263" s="73" t="str">
        <f t="shared" si="415"/>
        <v/>
      </c>
      <c r="Q13263" s="61" t="s">
        <v>86</v>
      </c>
    </row>
    <row r="13264" spans="8:18" x14ac:dyDescent="0.25">
      <c r="H13264" s="59">
        <v>140686</v>
      </c>
      <c r="I13264" s="59" t="s">
        <v>71</v>
      </c>
      <c r="J13264" s="59">
        <v>2634449</v>
      </c>
      <c r="K13264" s="59" t="s">
        <v>13766</v>
      </c>
      <c r="L13264" s="61" t="s">
        <v>112</v>
      </c>
      <c r="M13264" s="61">
        <f>VLOOKUP(H13264,zdroj!C:F,4,0)</f>
        <v>0</v>
      </c>
      <c r="N13264" s="61" t="str">
        <f t="shared" si="414"/>
        <v>katA</v>
      </c>
      <c r="P13264" s="73" t="str">
        <f t="shared" si="415"/>
        <v/>
      </c>
      <c r="Q13264" s="61" t="s">
        <v>30</v>
      </c>
    </row>
    <row r="13265" spans="8:18" x14ac:dyDescent="0.25">
      <c r="H13265" s="59">
        <v>140686</v>
      </c>
      <c r="I13265" s="59" t="s">
        <v>71</v>
      </c>
      <c r="J13265" s="59">
        <v>2634457</v>
      </c>
      <c r="K13265" s="59" t="s">
        <v>13767</v>
      </c>
      <c r="L13265" s="61" t="s">
        <v>112</v>
      </c>
      <c r="M13265" s="61">
        <f>VLOOKUP(H13265,zdroj!C:F,4,0)</f>
        <v>0</v>
      </c>
      <c r="N13265" s="61" t="str">
        <f t="shared" si="414"/>
        <v>katA</v>
      </c>
      <c r="P13265" s="73" t="str">
        <f t="shared" si="415"/>
        <v/>
      </c>
      <c r="Q13265" s="61" t="s">
        <v>30</v>
      </c>
    </row>
    <row r="13266" spans="8:18" x14ac:dyDescent="0.25">
      <c r="H13266" s="59">
        <v>140686</v>
      </c>
      <c r="I13266" s="59" t="s">
        <v>71</v>
      </c>
      <c r="J13266" s="59">
        <v>26889668</v>
      </c>
      <c r="K13266" s="59" t="s">
        <v>13768</v>
      </c>
      <c r="L13266" s="61" t="s">
        <v>112</v>
      </c>
      <c r="M13266" s="61">
        <f>VLOOKUP(H13266,zdroj!C:F,4,0)</f>
        <v>0</v>
      </c>
      <c r="N13266" s="61" t="str">
        <f t="shared" si="414"/>
        <v>katA</v>
      </c>
      <c r="P13266" s="73" t="str">
        <f t="shared" si="415"/>
        <v/>
      </c>
      <c r="Q13266" s="61" t="s">
        <v>30</v>
      </c>
    </row>
    <row r="13267" spans="8:18" x14ac:dyDescent="0.25">
      <c r="H13267" s="59">
        <v>140686</v>
      </c>
      <c r="I13267" s="59" t="s">
        <v>71</v>
      </c>
      <c r="J13267" s="59">
        <v>27071286</v>
      </c>
      <c r="K13267" s="59" t="s">
        <v>13769</v>
      </c>
      <c r="L13267" s="61" t="s">
        <v>81</v>
      </c>
      <c r="M13267" s="61">
        <f>VLOOKUP(H13267,zdroj!C:F,4,0)</f>
        <v>0</v>
      </c>
      <c r="N13267" s="61" t="str">
        <f t="shared" si="414"/>
        <v>-</v>
      </c>
      <c r="P13267" s="73" t="str">
        <f t="shared" si="415"/>
        <v/>
      </c>
      <c r="Q13267" s="61" t="s">
        <v>88</v>
      </c>
    </row>
    <row r="13268" spans="8:18" x14ac:dyDescent="0.25">
      <c r="H13268" s="59">
        <v>140686</v>
      </c>
      <c r="I13268" s="59" t="s">
        <v>71</v>
      </c>
      <c r="J13268" s="59">
        <v>28212797</v>
      </c>
      <c r="K13268" s="59" t="s">
        <v>13770</v>
      </c>
      <c r="L13268" s="61" t="s">
        <v>112</v>
      </c>
      <c r="M13268" s="61">
        <f>VLOOKUP(H13268,zdroj!C:F,4,0)</f>
        <v>0</v>
      </c>
      <c r="N13268" s="61" t="str">
        <f t="shared" si="414"/>
        <v>katA</v>
      </c>
      <c r="P13268" s="73" t="str">
        <f t="shared" si="415"/>
        <v/>
      </c>
      <c r="Q13268" s="61" t="s">
        <v>30</v>
      </c>
    </row>
    <row r="13269" spans="8:18" x14ac:dyDescent="0.25">
      <c r="H13269" s="59">
        <v>140686</v>
      </c>
      <c r="I13269" s="59" t="s">
        <v>71</v>
      </c>
      <c r="J13269" s="59">
        <v>70835381</v>
      </c>
      <c r="K13269" s="59" t="s">
        <v>13771</v>
      </c>
      <c r="L13269" s="61" t="s">
        <v>113</v>
      </c>
      <c r="M13269" s="61">
        <f>VLOOKUP(H13269,zdroj!C:F,4,0)</f>
        <v>0</v>
      </c>
      <c r="N13269" s="61" t="str">
        <f t="shared" si="414"/>
        <v>katB</v>
      </c>
      <c r="P13269" s="73" t="str">
        <f t="shared" si="415"/>
        <v/>
      </c>
      <c r="Q13269" s="61" t="s">
        <v>30</v>
      </c>
      <c r="R13269" s="61" t="s">
        <v>91</v>
      </c>
    </row>
    <row r="13270" spans="8:18" x14ac:dyDescent="0.25">
      <c r="H13270" s="59">
        <v>140686</v>
      </c>
      <c r="I13270" s="59" t="s">
        <v>71</v>
      </c>
      <c r="J13270" s="59">
        <v>72756853</v>
      </c>
      <c r="K13270" s="59" t="s">
        <v>13772</v>
      </c>
      <c r="L13270" s="61" t="s">
        <v>112</v>
      </c>
      <c r="M13270" s="61">
        <f>VLOOKUP(H13270,zdroj!C:F,4,0)</f>
        <v>0</v>
      </c>
      <c r="N13270" s="61" t="str">
        <f t="shared" si="414"/>
        <v>katA</v>
      </c>
      <c r="P13270" s="73" t="str">
        <f t="shared" si="415"/>
        <v/>
      </c>
      <c r="Q13270" s="61" t="s">
        <v>30</v>
      </c>
    </row>
    <row r="13271" spans="8:18" x14ac:dyDescent="0.25">
      <c r="H13271" s="59">
        <v>140686</v>
      </c>
      <c r="I13271" s="59" t="s">
        <v>71</v>
      </c>
      <c r="J13271" s="59">
        <v>75122057</v>
      </c>
      <c r="K13271" s="59" t="s">
        <v>13773</v>
      </c>
      <c r="L13271" s="61" t="s">
        <v>112</v>
      </c>
      <c r="M13271" s="61">
        <f>VLOOKUP(H13271,zdroj!C:F,4,0)</f>
        <v>0</v>
      </c>
      <c r="N13271" s="61" t="str">
        <f t="shared" si="414"/>
        <v>katA</v>
      </c>
      <c r="P13271" s="73" t="str">
        <f t="shared" si="415"/>
        <v/>
      </c>
      <c r="Q13271" s="61" t="s">
        <v>30</v>
      </c>
    </row>
    <row r="13272" spans="8:18" x14ac:dyDescent="0.25">
      <c r="H13272" s="59">
        <v>140686</v>
      </c>
      <c r="I13272" s="59" t="s">
        <v>71</v>
      </c>
      <c r="J13272" s="59">
        <v>78354331</v>
      </c>
      <c r="K13272" s="59" t="s">
        <v>13774</v>
      </c>
      <c r="L13272" s="61" t="s">
        <v>113</v>
      </c>
      <c r="M13272" s="61">
        <f>VLOOKUP(H13272,zdroj!C:F,4,0)</f>
        <v>0</v>
      </c>
      <c r="N13272" s="61" t="str">
        <f t="shared" si="414"/>
        <v>katB</v>
      </c>
      <c r="P13272" s="73" t="str">
        <f t="shared" si="415"/>
        <v/>
      </c>
      <c r="Q13272" s="61" t="s">
        <v>30</v>
      </c>
      <c r="R13272" s="61" t="s">
        <v>91</v>
      </c>
    </row>
    <row r="13273" spans="8:18" x14ac:dyDescent="0.25">
      <c r="H13273" s="59">
        <v>140686</v>
      </c>
      <c r="I13273" s="59" t="s">
        <v>71</v>
      </c>
      <c r="J13273" s="59">
        <v>80889247</v>
      </c>
      <c r="K13273" s="59" t="s">
        <v>13775</v>
      </c>
      <c r="L13273" s="61" t="s">
        <v>112</v>
      </c>
      <c r="M13273" s="61">
        <f>VLOOKUP(H13273,zdroj!C:F,4,0)</f>
        <v>0</v>
      </c>
      <c r="N13273" s="61" t="str">
        <f t="shared" si="414"/>
        <v>katA</v>
      </c>
      <c r="P13273" s="73" t="str">
        <f t="shared" si="415"/>
        <v/>
      </c>
      <c r="Q13273" s="61" t="s">
        <v>30</v>
      </c>
    </row>
    <row r="13274" spans="8:18" x14ac:dyDescent="0.25">
      <c r="H13274" s="59">
        <v>159590</v>
      </c>
      <c r="I13274" s="59" t="s">
        <v>69</v>
      </c>
      <c r="J13274" s="59">
        <v>2629526</v>
      </c>
      <c r="K13274" s="59" t="s">
        <v>13776</v>
      </c>
      <c r="L13274" s="61" t="s">
        <v>113</v>
      </c>
      <c r="M13274" s="61">
        <f>VLOOKUP(H13274,zdroj!C:F,4,0)</f>
        <v>0</v>
      </c>
      <c r="N13274" s="61" t="str">
        <f t="shared" si="414"/>
        <v>katB</v>
      </c>
      <c r="P13274" s="73" t="str">
        <f t="shared" si="415"/>
        <v/>
      </c>
      <c r="Q13274" s="61" t="s">
        <v>31</v>
      </c>
    </row>
    <row r="13275" spans="8:18" x14ac:dyDescent="0.25">
      <c r="H13275" s="59">
        <v>159590</v>
      </c>
      <c r="I13275" s="59" t="s">
        <v>69</v>
      </c>
      <c r="J13275" s="59">
        <v>2629534</v>
      </c>
      <c r="K13275" s="59" t="s">
        <v>13777</v>
      </c>
      <c r="L13275" s="61" t="s">
        <v>113</v>
      </c>
      <c r="M13275" s="61">
        <f>VLOOKUP(H13275,zdroj!C:F,4,0)</f>
        <v>0</v>
      </c>
      <c r="N13275" s="61" t="str">
        <f t="shared" si="414"/>
        <v>katB</v>
      </c>
      <c r="P13275" s="73" t="str">
        <f t="shared" si="415"/>
        <v/>
      </c>
      <c r="Q13275" s="61" t="s">
        <v>31</v>
      </c>
    </row>
    <row r="13276" spans="8:18" x14ac:dyDescent="0.25">
      <c r="H13276" s="59">
        <v>159590</v>
      </c>
      <c r="I13276" s="59" t="s">
        <v>69</v>
      </c>
      <c r="J13276" s="59">
        <v>2629542</v>
      </c>
      <c r="K13276" s="59" t="s">
        <v>13778</v>
      </c>
      <c r="L13276" s="61" t="s">
        <v>113</v>
      </c>
      <c r="M13276" s="61">
        <f>VLOOKUP(H13276,zdroj!C:F,4,0)</f>
        <v>0</v>
      </c>
      <c r="N13276" s="61" t="str">
        <f t="shared" si="414"/>
        <v>katB</v>
      </c>
      <c r="P13276" s="73" t="str">
        <f t="shared" si="415"/>
        <v/>
      </c>
      <c r="Q13276" s="61" t="s">
        <v>31</v>
      </c>
    </row>
    <row r="13277" spans="8:18" x14ac:dyDescent="0.25">
      <c r="H13277" s="59">
        <v>159590</v>
      </c>
      <c r="I13277" s="59" t="s">
        <v>69</v>
      </c>
      <c r="J13277" s="59">
        <v>2629551</v>
      </c>
      <c r="K13277" s="59" t="s">
        <v>13779</v>
      </c>
      <c r="L13277" s="61" t="s">
        <v>113</v>
      </c>
      <c r="M13277" s="61">
        <f>VLOOKUP(H13277,zdroj!C:F,4,0)</f>
        <v>0</v>
      </c>
      <c r="N13277" s="61" t="str">
        <f t="shared" si="414"/>
        <v>katB</v>
      </c>
      <c r="P13277" s="73" t="str">
        <f t="shared" si="415"/>
        <v/>
      </c>
      <c r="Q13277" s="61" t="s">
        <v>31</v>
      </c>
    </row>
    <row r="13278" spans="8:18" x14ac:dyDescent="0.25">
      <c r="H13278" s="59">
        <v>159590</v>
      </c>
      <c r="I13278" s="59" t="s">
        <v>69</v>
      </c>
      <c r="J13278" s="59">
        <v>2629569</v>
      </c>
      <c r="K13278" s="59" t="s">
        <v>13780</v>
      </c>
      <c r="L13278" s="61" t="s">
        <v>113</v>
      </c>
      <c r="M13278" s="61">
        <f>VLOOKUP(H13278,zdroj!C:F,4,0)</f>
        <v>0</v>
      </c>
      <c r="N13278" s="61" t="str">
        <f t="shared" si="414"/>
        <v>katB</v>
      </c>
      <c r="P13278" s="73" t="str">
        <f t="shared" si="415"/>
        <v/>
      </c>
      <c r="Q13278" s="61" t="s">
        <v>31</v>
      </c>
    </row>
    <row r="13279" spans="8:18" x14ac:dyDescent="0.25">
      <c r="H13279" s="59">
        <v>159590</v>
      </c>
      <c r="I13279" s="59" t="s">
        <v>69</v>
      </c>
      <c r="J13279" s="59">
        <v>2629577</v>
      </c>
      <c r="K13279" s="59" t="s">
        <v>13781</v>
      </c>
      <c r="L13279" s="61" t="s">
        <v>113</v>
      </c>
      <c r="M13279" s="61">
        <f>VLOOKUP(H13279,zdroj!C:F,4,0)</f>
        <v>0</v>
      </c>
      <c r="N13279" s="61" t="str">
        <f t="shared" si="414"/>
        <v>katB</v>
      </c>
      <c r="P13279" s="73" t="str">
        <f t="shared" si="415"/>
        <v/>
      </c>
      <c r="Q13279" s="61" t="s">
        <v>31</v>
      </c>
    </row>
    <row r="13280" spans="8:18" x14ac:dyDescent="0.25">
      <c r="H13280" s="59">
        <v>159590</v>
      </c>
      <c r="I13280" s="59" t="s">
        <v>69</v>
      </c>
      <c r="J13280" s="59">
        <v>2629585</v>
      </c>
      <c r="K13280" s="59" t="s">
        <v>13782</v>
      </c>
      <c r="L13280" s="61" t="s">
        <v>81</v>
      </c>
      <c r="M13280" s="61">
        <f>VLOOKUP(H13280,zdroj!C:F,4,0)</f>
        <v>0</v>
      </c>
      <c r="N13280" s="61" t="str">
        <f t="shared" si="414"/>
        <v>-</v>
      </c>
      <c r="P13280" s="73" t="str">
        <f t="shared" si="415"/>
        <v/>
      </c>
      <c r="Q13280" s="61" t="s">
        <v>86</v>
      </c>
    </row>
    <row r="13281" spans="8:17" x14ac:dyDescent="0.25">
      <c r="H13281" s="59">
        <v>159590</v>
      </c>
      <c r="I13281" s="59" t="s">
        <v>69</v>
      </c>
      <c r="J13281" s="59">
        <v>2629593</v>
      </c>
      <c r="K13281" s="59" t="s">
        <v>13783</v>
      </c>
      <c r="L13281" s="61" t="s">
        <v>81</v>
      </c>
      <c r="M13281" s="61">
        <f>VLOOKUP(H13281,zdroj!C:F,4,0)</f>
        <v>0</v>
      </c>
      <c r="N13281" s="61" t="str">
        <f t="shared" si="414"/>
        <v>-</v>
      </c>
      <c r="P13281" s="73" t="str">
        <f t="shared" si="415"/>
        <v/>
      </c>
      <c r="Q13281" s="61" t="s">
        <v>86</v>
      </c>
    </row>
    <row r="13282" spans="8:17" x14ac:dyDescent="0.25">
      <c r="H13282" s="59">
        <v>159590</v>
      </c>
      <c r="I13282" s="59" t="s">
        <v>69</v>
      </c>
      <c r="J13282" s="59">
        <v>2629607</v>
      </c>
      <c r="K13282" s="59" t="s">
        <v>13784</v>
      </c>
      <c r="L13282" s="61" t="s">
        <v>113</v>
      </c>
      <c r="M13282" s="61">
        <f>VLOOKUP(H13282,zdroj!C:F,4,0)</f>
        <v>0</v>
      </c>
      <c r="N13282" s="61" t="str">
        <f t="shared" si="414"/>
        <v>katB</v>
      </c>
      <c r="P13282" s="73" t="str">
        <f t="shared" si="415"/>
        <v/>
      </c>
      <c r="Q13282" s="61" t="s">
        <v>31</v>
      </c>
    </row>
    <row r="13283" spans="8:17" x14ac:dyDescent="0.25">
      <c r="H13283" s="59">
        <v>159590</v>
      </c>
      <c r="I13283" s="59" t="s">
        <v>69</v>
      </c>
      <c r="J13283" s="59">
        <v>2629615</v>
      </c>
      <c r="K13283" s="59" t="s">
        <v>13785</v>
      </c>
      <c r="L13283" s="61" t="s">
        <v>113</v>
      </c>
      <c r="M13283" s="61">
        <f>VLOOKUP(H13283,zdroj!C:F,4,0)</f>
        <v>0</v>
      </c>
      <c r="N13283" s="61" t="str">
        <f t="shared" si="414"/>
        <v>katB</v>
      </c>
      <c r="P13283" s="73" t="str">
        <f t="shared" si="415"/>
        <v/>
      </c>
      <c r="Q13283" s="61" t="s">
        <v>31</v>
      </c>
    </row>
    <row r="13284" spans="8:17" x14ac:dyDescent="0.25">
      <c r="H13284" s="59">
        <v>159590</v>
      </c>
      <c r="I13284" s="59" t="s">
        <v>69</v>
      </c>
      <c r="J13284" s="59">
        <v>2629631</v>
      </c>
      <c r="K13284" s="59" t="s">
        <v>13786</v>
      </c>
      <c r="L13284" s="61" t="s">
        <v>113</v>
      </c>
      <c r="M13284" s="61">
        <f>VLOOKUP(H13284,zdroj!C:F,4,0)</f>
        <v>0</v>
      </c>
      <c r="N13284" s="61" t="str">
        <f t="shared" si="414"/>
        <v>katB</v>
      </c>
      <c r="P13284" s="73" t="str">
        <f t="shared" si="415"/>
        <v/>
      </c>
      <c r="Q13284" s="61" t="s">
        <v>30</v>
      </c>
    </row>
    <row r="13285" spans="8:17" x14ac:dyDescent="0.25">
      <c r="H13285" s="59">
        <v>159590</v>
      </c>
      <c r="I13285" s="59" t="s">
        <v>69</v>
      </c>
      <c r="J13285" s="59">
        <v>2629640</v>
      </c>
      <c r="K13285" s="59" t="s">
        <v>13787</v>
      </c>
      <c r="L13285" s="61" t="s">
        <v>113</v>
      </c>
      <c r="M13285" s="61">
        <f>VLOOKUP(H13285,zdroj!C:F,4,0)</f>
        <v>0</v>
      </c>
      <c r="N13285" s="61" t="str">
        <f t="shared" si="414"/>
        <v>katB</v>
      </c>
      <c r="P13285" s="73" t="str">
        <f t="shared" si="415"/>
        <v/>
      </c>
      <c r="Q13285" s="61" t="s">
        <v>31</v>
      </c>
    </row>
    <row r="13286" spans="8:17" x14ac:dyDescent="0.25">
      <c r="H13286" s="59">
        <v>159590</v>
      </c>
      <c r="I13286" s="59" t="s">
        <v>69</v>
      </c>
      <c r="J13286" s="59">
        <v>2629658</v>
      </c>
      <c r="K13286" s="59" t="s">
        <v>13788</v>
      </c>
      <c r="L13286" s="61" t="s">
        <v>81</v>
      </c>
      <c r="M13286" s="61">
        <f>VLOOKUP(H13286,zdroj!C:F,4,0)</f>
        <v>0</v>
      </c>
      <c r="N13286" s="61" t="str">
        <f t="shared" si="414"/>
        <v>-</v>
      </c>
      <c r="P13286" s="73" t="str">
        <f t="shared" si="415"/>
        <v/>
      </c>
      <c r="Q13286" s="61" t="s">
        <v>86</v>
      </c>
    </row>
    <row r="13287" spans="8:17" x14ac:dyDescent="0.25">
      <c r="H13287" s="59">
        <v>159590</v>
      </c>
      <c r="I13287" s="59" t="s">
        <v>69</v>
      </c>
      <c r="J13287" s="59">
        <v>2629666</v>
      </c>
      <c r="K13287" s="59" t="s">
        <v>13789</v>
      </c>
      <c r="L13287" s="61" t="s">
        <v>113</v>
      </c>
      <c r="M13287" s="61">
        <f>VLOOKUP(H13287,zdroj!C:F,4,0)</f>
        <v>0</v>
      </c>
      <c r="N13287" s="61" t="str">
        <f t="shared" si="414"/>
        <v>katB</v>
      </c>
      <c r="P13287" s="73" t="str">
        <f t="shared" si="415"/>
        <v/>
      </c>
      <c r="Q13287" s="61" t="s">
        <v>31</v>
      </c>
    </row>
    <row r="13288" spans="8:17" x14ac:dyDescent="0.25">
      <c r="H13288" s="59">
        <v>159590</v>
      </c>
      <c r="I13288" s="59" t="s">
        <v>69</v>
      </c>
      <c r="J13288" s="59">
        <v>2629674</v>
      </c>
      <c r="K13288" s="59" t="s">
        <v>13790</v>
      </c>
      <c r="L13288" s="61" t="s">
        <v>113</v>
      </c>
      <c r="M13288" s="61">
        <f>VLOOKUP(H13288,zdroj!C:F,4,0)</f>
        <v>0</v>
      </c>
      <c r="N13288" s="61" t="str">
        <f t="shared" si="414"/>
        <v>katB</v>
      </c>
      <c r="P13288" s="73" t="str">
        <f t="shared" si="415"/>
        <v/>
      </c>
      <c r="Q13288" s="61" t="s">
        <v>31</v>
      </c>
    </row>
    <row r="13289" spans="8:17" x14ac:dyDescent="0.25">
      <c r="H13289" s="59">
        <v>159590</v>
      </c>
      <c r="I13289" s="59" t="s">
        <v>69</v>
      </c>
      <c r="J13289" s="59">
        <v>2629682</v>
      </c>
      <c r="K13289" s="59" t="s">
        <v>13791</v>
      </c>
      <c r="L13289" s="61" t="s">
        <v>113</v>
      </c>
      <c r="M13289" s="61">
        <f>VLOOKUP(H13289,zdroj!C:F,4,0)</f>
        <v>0</v>
      </c>
      <c r="N13289" s="61" t="str">
        <f t="shared" si="414"/>
        <v>katB</v>
      </c>
      <c r="P13289" s="73" t="str">
        <f t="shared" si="415"/>
        <v/>
      </c>
      <c r="Q13289" s="61" t="s">
        <v>31</v>
      </c>
    </row>
    <row r="13290" spans="8:17" x14ac:dyDescent="0.25">
      <c r="H13290" s="59">
        <v>159590</v>
      </c>
      <c r="I13290" s="59" t="s">
        <v>69</v>
      </c>
      <c r="J13290" s="59">
        <v>2629691</v>
      </c>
      <c r="K13290" s="59" t="s">
        <v>13792</v>
      </c>
      <c r="L13290" s="61" t="s">
        <v>113</v>
      </c>
      <c r="M13290" s="61">
        <f>VLOOKUP(H13290,zdroj!C:F,4,0)</f>
        <v>0</v>
      </c>
      <c r="N13290" s="61" t="str">
        <f t="shared" si="414"/>
        <v>katB</v>
      </c>
      <c r="P13290" s="73" t="str">
        <f t="shared" si="415"/>
        <v/>
      </c>
      <c r="Q13290" s="61" t="s">
        <v>31</v>
      </c>
    </row>
    <row r="13291" spans="8:17" x14ac:dyDescent="0.25">
      <c r="H13291" s="59">
        <v>159590</v>
      </c>
      <c r="I13291" s="59" t="s">
        <v>69</v>
      </c>
      <c r="J13291" s="59">
        <v>2629704</v>
      </c>
      <c r="K13291" s="59" t="s">
        <v>13793</v>
      </c>
      <c r="L13291" s="61" t="s">
        <v>113</v>
      </c>
      <c r="M13291" s="61">
        <f>VLOOKUP(H13291,zdroj!C:F,4,0)</f>
        <v>0</v>
      </c>
      <c r="N13291" s="61" t="str">
        <f t="shared" si="414"/>
        <v>katB</v>
      </c>
      <c r="P13291" s="73" t="str">
        <f t="shared" si="415"/>
        <v/>
      </c>
      <c r="Q13291" s="61" t="s">
        <v>31</v>
      </c>
    </row>
    <row r="13292" spans="8:17" x14ac:dyDescent="0.25">
      <c r="H13292" s="59">
        <v>159590</v>
      </c>
      <c r="I13292" s="59" t="s">
        <v>69</v>
      </c>
      <c r="J13292" s="59">
        <v>2629712</v>
      </c>
      <c r="K13292" s="59" t="s">
        <v>13794</v>
      </c>
      <c r="L13292" s="61" t="s">
        <v>113</v>
      </c>
      <c r="M13292" s="61">
        <f>VLOOKUP(H13292,zdroj!C:F,4,0)</f>
        <v>0</v>
      </c>
      <c r="N13292" s="61" t="str">
        <f t="shared" si="414"/>
        <v>katB</v>
      </c>
      <c r="P13292" s="73" t="str">
        <f t="shared" si="415"/>
        <v/>
      </c>
      <c r="Q13292" s="61" t="s">
        <v>30</v>
      </c>
    </row>
    <row r="13293" spans="8:17" x14ac:dyDescent="0.25">
      <c r="H13293" s="59">
        <v>159590</v>
      </c>
      <c r="I13293" s="59" t="s">
        <v>69</v>
      </c>
      <c r="J13293" s="59">
        <v>2629721</v>
      </c>
      <c r="K13293" s="59" t="s">
        <v>13795</v>
      </c>
      <c r="L13293" s="61" t="s">
        <v>113</v>
      </c>
      <c r="M13293" s="61">
        <f>VLOOKUP(H13293,zdroj!C:F,4,0)</f>
        <v>0</v>
      </c>
      <c r="N13293" s="61" t="str">
        <f t="shared" si="414"/>
        <v>katB</v>
      </c>
      <c r="P13293" s="73" t="str">
        <f t="shared" si="415"/>
        <v/>
      </c>
      <c r="Q13293" s="61" t="s">
        <v>31</v>
      </c>
    </row>
    <row r="13294" spans="8:17" x14ac:dyDescent="0.25">
      <c r="H13294" s="59">
        <v>159590</v>
      </c>
      <c r="I13294" s="59" t="s">
        <v>69</v>
      </c>
      <c r="J13294" s="59">
        <v>2629739</v>
      </c>
      <c r="K13294" s="59" t="s">
        <v>13796</v>
      </c>
      <c r="L13294" s="61" t="s">
        <v>113</v>
      </c>
      <c r="M13294" s="61">
        <f>VLOOKUP(H13294,zdroj!C:F,4,0)</f>
        <v>0</v>
      </c>
      <c r="N13294" s="61" t="str">
        <f t="shared" si="414"/>
        <v>katB</v>
      </c>
      <c r="P13294" s="73" t="str">
        <f t="shared" si="415"/>
        <v/>
      </c>
      <c r="Q13294" s="61" t="s">
        <v>31</v>
      </c>
    </row>
    <row r="13295" spans="8:17" x14ac:dyDescent="0.25">
      <c r="H13295" s="59">
        <v>159590</v>
      </c>
      <c r="I13295" s="59" t="s">
        <v>69</v>
      </c>
      <c r="J13295" s="59">
        <v>2629747</v>
      </c>
      <c r="K13295" s="59" t="s">
        <v>13797</v>
      </c>
      <c r="L13295" s="61" t="s">
        <v>113</v>
      </c>
      <c r="M13295" s="61">
        <f>VLOOKUP(H13295,zdroj!C:F,4,0)</f>
        <v>0</v>
      </c>
      <c r="N13295" s="61" t="str">
        <f t="shared" si="414"/>
        <v>katB</v>
      </c>
      <c r="P13295" s="73" t="str">
        <f t="shared" si="415"/>
        <v/>
      </c>
      <c r="Q13295" s="61" t="s">
        <v>31</v>
      </c>
    </row>
    <row r="13296" spans="8:17" x14ac:dyDescent="0.25">
      <c r="H13296" s="59">
        <v>159590</v>
      </c>
      <c r="I13296" s="59" t="s">
        <v>69</v>
      </c>
      <c r="J13296" s="59">
        <v>2629755</v>
      </c>
      <c r="K13296" s="59" t="s">
        <v>13798</v>
      </c>
      <c r="L13296" s="61" t="s">
        <v>113</v>
      </c>
      <c r="M13296" s="61">
        <f>VLOOKUP(H13296,zdroj!C:F,4,0)</f>
        <v>0</v>
      </c>
      <c r="N13296" s="61" t="str">
        <f t="shared" si="414"/>
        <v>katB</v>
      </c>
      <c r="P13296" s="73" t="str">
        <f t="shared" si="415"/>
        <v/>
      </c>
      <c r="Q13296" s="61" t="s">
        <v>31</v>
      </c>
    </row>
    <row r="13297" spans="8:17" x14ac:dyDescent="0.25">
      <c r="H13297" s="59">
        <v>159590</v>
      </c>
      <c r="I13297" s="59" t="s">
        <v>69</v>
      </c>
      <c r="J13297" s="59">
        <v>2629763</v>
      </c>
      <c r="K13297" s="59" t="s">
        <v>13799</v>
      </c>
      <c r="L13297" s="61" t="s">
        <v>113</v>
      </c>
      <c r="M13297" s="61">
        <f>VLOOKUP(H13297,zdroj!C:F,4,0)</f>
        <v>0</v>
      </c>
      <c r="N13297" s="61" t="str">
        <f t="shared" si="414"/>
        <v>katB</v>
      </c>
      <c r="P13297" s="73" t="str">
        <f t="shared" si="415"/>
        <v/>
      </c>
      <c r="Q13297" s="61" t="s">
        <v>31</v>
      </c>
    </row>
    <row r="13298" spans="8:17" x14ac:dyDescent="0.25">
      <c r="H13298" s="59">
        <v>159590</v>
      </c>
      <c r="I13298" s="59" t="s">
        <v>69</v>
      </c>
      <c r="J13298" s="59">
        <v>2629771</v>
      </c>
      <c r="K13298" s="59" t="s">
        <v>13800</v>
      </c>
      <c r="L13298" s="61" t="s">
        <v>113</v>
      </c>
      <c r="M13298" s="61">
        <f>VLOOKUP(H13298,zdroj!C:F,4,0)</f>
        <v>0</v>
      </c>
      <c r="N13298" s="61" t="str">
        <f t="shared" si="414"/>
        <v>katB</v>
      </c>
      <c r="P13298" s="73" t="str">
        <f t="shared" si="415"/>
        <v/>
      </c>
      <c r="Q13298" s="61" t="s">
        <v>30</v>
      </c>
    </row>
    <row r="13299" spans="8:17" x14ac:dyDescent="0.25">
      <c r="H13299" s="59">
        <v>159590</v>
      </c>
      <c r="I13299" s="59" t="s">
        <v>69</v>
      </c>
      <c r="J13299" s="59">
        <v>2629780</v>
      </c>
      <c r="K13299" s="59" t="s">
        <v>13801</v>
      </c>
      <c r="L13299" s="61" t="s">
        <v>113</v>
      </c>
      <c r="M13299" s="61">
        <f>VLOOKUP(H13299,zdroj!C:F,4,0)</f>
        <v>0</v>
      </c>
      <c r="N13299" s="61" t="str">
        <f t="shared" si="414"/>
        <v>katB</v>
      </c>
      <c r="P13299" s="73" t="str">
        <f t="shared" si="415"/>
        <v/>
      </c>
      <c r="Q13299" s="61" t="s">
        <v>30</v>
      </c>
    </row>
    <row r="13300" spans="8:17" x14ac:dyDescent="0.25">
      <c r="H13300" s="59">
        <v>159590</v>
      </c>
      <c r="I13300" s="59" t="s">
        <v>69</v>
      </c>
      <c r="J13300" s="59">
        <v>2629798</v>
      </c>
      <c r="K13300" s="59" t="s">
        <v>13802</v>
      </c>
      <c r="L13300" s="61" t="s">
        <v>113</v>
      </c>
      <c r="M13300" s="61">
        <f>VLOOKUP(H13300,zdroj!C:F,4,0)</f>
        <v>0</v>
      </c>
      <c r="N13300" s="61" t="str">
        <f t="shared" si="414"/>
        <v>katB</v>
      </c>
      <c r="P13300" s="73" t="str">
        <f t="shared" si="415"/>
        <v/>
      </c>
      <c r="Q13300" s="61" t="s">
        <v>30</v>
      </c>
    </row>
    <row r="13301" spans="8:17" x14ac:dyDescent="0.25">
      <c r="H13301" s="59">
        <v>159590</v>
      </c>
      <c r="I13301" s="59" t="s">
        <v>69</v>
      </c>
      <c r="J13301" s="59">
        <v>2629801</v>
      </c>
      <c r="K13301" s="59" t="s">
        <v>13803</v>
      </c>
      <c r="L13301" s="61" t="s">
        <v>113</v>
      </c>
      <c r="M13301" s="61">
        <f>VLOOKUP(H13301,zdroj!C:F,4,0)</f>
        <v>0</v>
      </c>
      <c r="N13301" s="61" t="str">
        <f t="shared" si="414"/>
        <v>katB</v>
      </c>
      <c r="P13301" s="73" t="str">
        <f t="shared" si="415"/>
        <v/>
      </c>
      <c r="Q13301" s="61" t="s">
        <v>30</v>
      </c>
    </row>
    <row r="13302" spans="8:17" x14ac:dyDescent="0.25">
      <c r="H13302" s="59">
        <v>159590</v>
      </c>
      <c r="I13302" s="59" t="s">
        <v>69</v>
      </c>
      <c r="J13302" s="59">
        <v>2629810</v>
      </c>
      <c r="K13302" s="59" t="s">
        <v>13804</v>
      </c>
      <c r="L13302" s="61" t="s">
        <v>113</v>
      </c>
      <c r="M13302" s="61">
        <f>VLOOKUP(H13302,zdroj!C:F,4,0)</f>
        <v>0</v>
      </c>
      <c r="N13302" s="61" t="str">
        <f t="shared" si="414"/>
        <v>katB</v>
      </c>
      <c r="P13302" s="73" t="str">
        <f t="shared" si="415"/>
        <v/>
      </c>
      <c r="Q13302" s="61" t="s">
        <v>30</v>
      </c>
    </row>
    <row r="13303" spans="8:17" x14ac:dyDescent="0.25">
      <c r="H13303" s="59">
        <v>159590</v>
      </c>
      <c r="I13303" s="59" t="s">
        <v>69</v>
      </c>
      <c r="J13303" s="59">
        <v>2629828</v>
      </c>
      <c r="K13303" s="59" t="s">
        <v>13805</v>
      </c>
      <c r="L13303" s="61" t="s">
        <v>113</v>
      </c>
      <c r="M13303" s="61">
        <f>VLOOKUP(H13303,zdroj!C:F,4,0)</f>
        <v>0</v>
      </c>
      <c r="N13303" s="61" t="str">
        <f t="shared" si="414"/>
        <v>katB</v>
      </c>
      <c r="P13303" s="73" t="str">
        <f t="shared" si="415"/>
        <v/>
      </c>
      <c r="Q13303" s="61" t="s">
        <v>30</v>
      </c>
    </row>
    <row r="13304" spans="8:17" x14ac:dyDescent="0.25">
      <c r="H13304" s="59">
        <v>159590</v>
      </c>
      <c r="I13304" s="59" t="s">
        <v>69</v>
      </c>
      <c r="J13304" s="59">
        <v>2629836</v>
      </c>
      <c r="K13304" s="59" t="s">
        <v>13806</v>
      </c>
      <c r="L13304" s="61" t="s">
        <v>113</v>
      </c>
      <c r="M13304" s="61">
        <f>VLOOKUP(H13304,zdroj!C:F,4,0)</f>
        <v>0</v>
      </c>
      <c r="N13304" s="61" t="str">
        <f t="shared" si="414"/>
        <v>katB</v>
      </c>
      <c r="P13304" s="73" t="str">
        <f t="shared" si="415"/>
        <v/>
      </c>
      <c r="Q13304" s="61" t="s">
        <v>30</v>
      </c>
    </row>
    <row r="13305" spans="8:17" x14ac:dyDescent="0.25">
      <c r="H13305" s="59">
        <v>159590</v>
      </c>
      <c r="I13305" s="59" t="s">
        <v>69</v>
      </c>
      <c r="J13305" s="59">
        <v>2629844</v>
      </c>
      <c r="K13305" s="59" t="s">
        <v>13807</v>
      </c>
      <c r="L13305" s="61" t="s">
        <v>113</v>
      </c>
      <c r="M13305" s="61">
        <f>VLOOKUP(H13305,zdroj!C:F,4,0)</f>
        <v>0</v>
      </c>
      <c r="N13305" s="61" t="str">
        <f t="shared" si="414"/>
        <v>katB</v>
      </c>
      <c r="P13305" s="73" t="str">
        <f t="shared" si="415"/>
        <v/>
      </c>
      <c r="Q13305" s="61" t="s">
        <v>30</v>
      </c>
    </row>
    <row r="13306" spans="8:17" x14ac:dyDescent="0.25">
      <c r="H13306" s="59">
        <v>159590</v>
      </c>
      <c r="I13306" s="59" t="s">
        <v>69</v>
      </c>
      <c r="J13306" s="59">
        <v>2629852</v>
      </c>
      <c r="K13306" s="59" t="s">
        <v>13808</v>
      </c>
      <c r="L13306" s="61" t="s">
        <v>113</v>
      </c>
      <c r="M13306" s="61">
        <f>VLOOKUP(H13306,zdroj!C:F,4,0)</f>
        <v>0</v>
      </c>
      <c r="N13306" s="61" t="str">
        <f t="shared" si="414"/>
        <v>katB</v>
      </c>
      <c r="P13306" s="73" t="str">
        <f t="shared" si="415"/>
        <v/>
      </c>
      <c r="Q13306" s="61" t="s">
        <v>30</v>
      </c>
    </row>
    <row r="13307" spans="8:17" x14ac:dyDescent="0.25">
      <c r="H13307" s="59">
        <v>159590</v>
      </c>
      <c r="I13307" s="59" t="s">
        <v>69</v>
      </c>
      <c r="J13307" s="59">
        <v>2629879</v>
      </c>
      <c r="K13307" s="59" t="s">
        <v>13809</v>
      </c>
      <c r="L13307" s="61" t="s">
        <v>113</v>
      </c>
      <c r="M13307" s="61">
        <f>VLOOKUP(H13307,zdroj!C:F,4,0)</f>
        <v>0</v>
      </c>
      <c r="N13307" s="61" t="str">
        <f t="shared" si="414"/>
        <v>katB</v>
      </c>
      <c r="P13307" s="73" t="str">
        <f t="shared" si="415"/>
        <v/>
      </c>
      <c r="Q13307" s="61" t="s">
        <v>30</v>
      </c>
    </row>
    <row r="13308" spans="8:17" x14ac:dyDescent="0.25">
      <c r="H13308" s="59">
        <v>159590</v>
      </c>
      <c r="I13308" s="59" t="s">
        <v>69</v>
      </c>
      <c r="J13308" s="59">
        <v>28179056</v>
      </c>
      <c r="K13308" s="59" t="s">
        <v>13810</v>
      </c>
      <c r="L13308" s="61" t="s">
        <v>113</v>
      </c>
      <c r="M13308" s="61">
        <f>VLOOKUP(H13308,zdroj!C:F,4,0)</f>
        <v>0</v>
      </c>
      <c r="N13308" s="61" t="str">
        <f t="shared" si="414"/>
        <v>katB</v>
      </c>
      <c r="P13308" s="73" t="str">
        <f t="shared" si="415"/>
        <v/>
      </c>
      <c r="Q13308" s="61" t="s">
        <v>31</v>
      </c>
    </row>
    <row r="13309" spans="8:17" x14ac:dyDescent="0.25">
      <c r="H13309" s="59">
        <v>159590</v>
      </c>
      <c r="I13309" s="59" t="s">
        <v>69</v>
      </c>
      <c r="J13309" s="59">
        <v>73146188</v>
      </c>
      <c r="K13309" s="59" t="s">
        <v>13811</v>
      </c>
      <c r="L13309" s="61" t="s">
        <v>113</v>
      </c>
      <c r="M13309" s="61">
        <f>VLOOKUP(H13309,zdroj!C:F,4,0)</f>
        <v>0</v>
      </c>
      <c r="N13309" s="61" t="str">
        <f t="shared" si="414"/>
        <v>katB</v>
      </c>
      <c r="P13309" s="73" t="str">
        <f t="shared" si="415"/>
        <v/>
      </c>
      <c r="Q13309" s="61" t="s">
        <v>31</v>
      </c>
    </row>
    <row r="13310" spans="8:17" x14ac:dyDescent="0.25">
      <c r="H13310" s="59">
        <v>159590</v>
      </c>
      <c r="I13310" s="59" t="s">
        <v>69</v>
      </c>
      <c r="J13310" s="59">
        <v>80276725</v>
      </c>
      <c r="K13310" s="59" t="s">
        <v>13812</v>
      </c>
      <c r="L13310" s="61" t="s">
        <v>113</v>
      </c>
      <c r="M13310" s="61">
        <f>VLOOKUP(H13310,zdroj!C:F,4,0)</f>
        <v>0</v>
      </c>
      <c r="N13310" s="61" t="str">
        <f t="shared" si="414"/>
        <v>katB</v>
      </c>
      <c r="P13310" s="73" t="str">
        <f t="shared" si="415"/>
        <v/>
      </c>
      <c r="Q13310" s="61" t="s">
        <v>31</v>
      </c>
    </row>
    <row r="13311" spans="8:17" x14ac:dyDescent="0.25">
      <c r="H13311" s="59">
        <v>177971</v>
      </c>
      <c r="I13311" s="59" t="s">
        <v>69</v>
      </c>
      <c r="J13311" s="59">
        <v>9098674</v>
      </c>
      <c r="K13311" s="59" t="s">
        <v>13813</v>
      </c>
      <c r="L13311" s="61" t="s">
        <v>113</v>
      </c>
      <c r="M13311" s="61">
        <f>VLOOKUP(H13311,zdroj!C:F,4,0)</f>
        <v>0</v>
      </c>
      <c r="N13311" s="61" t="str">
        <f t="shared" si="414"/>
        <v>katB</v>
      </c>
      <c r="P13311" s="73" t="str">
        <f t="shared" si="415"/>
        <v/>
      </c>
      <c r="Q13311" s="61" t="s">
        <v>30</v>
      </c>
    </row>
    <row r="13312" spans="8:17" x14ac:dyDescent="0.25">
      <c r="H13312" s="59">
        <v>177971</v>
      </c>
      <c r="I13312" s="59" t="s">
        <v>69</v>
      </c>
      <c r="J13312" s="59">
        <v>9098682</v>
      </c>
      <c r="K13312" s="59" t="s">
        <v>13814</v>
      </c>
      <c r="L13312" s="61" t="s">
        <v>113</v>
      </c>
      <c r="M13312" s="61">
        <f>VLOOKUP(H13312,zdroj!C:F,4,0)</f>
        <v>0</v>
      </c>
      <c r="N13312" s="61" t="str">
        <f t="shared" si="414"/>
        <v>katB</v>
      </c>
      <c r="P13312" s="73" t="str">
        <f t="shared" si="415"/>
        <v/>
      </c>
      <c r="Q13312" s="61" t="s">
        <v>30</v>
      </c>
    </row>
    <row r="13313" spans="8:17" x14ac:dyDescent="0.25">
      <c r="H13313" s="59">
        <v>177971</v>
      </c>
      <c r="I13313" s="59" t="s">
        <v>69</v>
      </c>
      <c r="J13313" s="59">
        <v>9098691</v>
      </c>
      <c r="K13313" s="59" t="s">
        <v>13815</v>
      </c>
      <c r="L13313" s="61" t="s">
        <v>113</v>
      </c>
      <c r="M13313" s="61">
        <f>VLOOKUP(H13313,zdroj!C:F,4,0)</f>
        <v>0</v>
      </c>
      <c r="N13313" s="61" t="str">
        <f t="shared" si="414"/>
        <v>katB</v>
      </c>
      <c r="P13313" s="73" t="str">
        <f t="shared" si="415"/>
        <v/>
      </c>
      <c r="Q13313" s="61" t="s">
        <v>30</v>
      </c>
    </row>
    <row r="13314" spans="8:17" x14ac:dyDescent="0.25">
      <c r="H13314" s="59">
        <v>177971</v>
      </c>
      <c r="I13314" s="59" t="s">
        <v>69</v>
      </c>
      <c r="J13314" s="59">
        <v>9098704</v>
      </c>
      <c r="K13314" s="59" t="s">
        <v>13816</v>
      </c>
      <c r="L13314" s="61" t="s">
        <v>113</v>
      </c>
      <c r="M13314" s="61">
        <f>VLOOKUP(H13314,zdroj!C:F,4,0)</f>
        <v>0</v>
      </c>
      <c r="N13314" s="61" t="str">
        <f t="shared" si="414"/>
        <v>katB</v>
      </c>
      <c r="P13314" s="73" t="str">
        <f t="shared" si="415"/>
        <v/>
      </c>
      <c r="Q13314" s="61" t="s">
        <v>30</v>
      </c>
    </row>
    <row r="13315" spans="8:17" x14ac:dyDescent="0.25">
      <c r="H13315" s="59">
        <v>177971</v>
      </c>
      <c r="I13315" s="59" t="s">
        <v>69</v>
      </c>
      <c r="J13315" s="59">
        <v>9098712</v>
      </c>
      <c r="K13315" s="59" t="s">
        <v>13817</v>
      </c>
      <c r="L13315" s="61" t="s">
        <v>113</v>
      </c>
      <c r="M13315" s="61">
        <f>VLOOKUP(H13315,zdroj!C:F,4,0)</f>
        <v>0</v>
      </c>
      <c r="N13315" s="61" t="str">
        <f t="shared" si="414"/>
        <v>katB</v>
      </c>
      <c r="P13315" s="73" t="str">
        <f t="shared" si="415"/>
        <v/>
      </c>
      <c r="Q13315" s="61" t="s">
        <v>30</v>
      </c>
    </row>
    <row r="13316" spans="8:17" x14ac:dyDescent="0.25">
      <c r="H13316" s="59">
        <v>177971</v>
      </c>
      <c r="I13316" s="59" t="s">
        <v>69</v>
      </c>
      <c r="J13316" s="59">
        <v>9098721</v>
      </c>
      <c r="K13316" s="59" t="s">
        <v>13818</v>
      </c>
      <c r="L13316" s="61" t="s">
        <v>113</v>
      </c>
      <c r="M13316" s="61">
        <f>VLOOKUP(H13316,zdroj!C:F,4,0)</f>
        <v>0</v>
      </c>
      <c r="N13316" s="61" t="str">
        <f t="shared" si="414"/>
        <v>katB</v>
      </c>
      <c r="P13316" s="73" t="str">
        <f t="shared" si="415"/>
        <v/>
      </c>
      <c r="Q13316" s="61" t="s">
        <v>30</v>
      </c>
    </row>
    <row r="13317" spans="8:17" x14ac:dyDescent="0.25">
      <c r="H13317" s="59">
        <v>177971</v>
      </c>
      <c r="I13317" s="59" t="s">
        <v>69</v>
      </c>
      <c r="J13317" s="59">
        <v>9098739</v>
      </c>
      <c r="K13317" s="59" t="s">
        <v>13819</v>
      </c>
      <c r="L13317" s="61" t="s">
        <v>113</v>
      </c>
      <c r="M13317" s="61">
        <f>VLOOKUP(H13317,zdroj!C:F,4,0)</f>
        <v>0</v>
      </c>
      <c r="N13317" s="61" t="str">
        <f t="shared" si="414"/>
        <v>katB</v>
      </c>
      <c r="P13317" s="73" t="str">
        <f t="shared" si="415"/>
        <v/>
      </c>
      <c r="Q13317" s="61" t="s">
        <v>30</v>
      </c>
    </row>
    <row r="13318" spans="8:17" x14ac:dyDescent="0.25">
      <c r="H13318" s="59">
        <v>177971</v>
      </c>
      <c r="I13318" s="59" t="s">
        <v>69</v>
      </c>
      <c r="J13318" s="59">
        <v>9098747</v>
      </c>
      <c r="K13318" s="59" t="s">
        <v>13820</v>
      </c>
      <c r="L13318" s="61" t="s">
        <v>113</v>
      </c>
      <c r="M13318" s="61">
        <f>VLOOKUP(H13318,zdroj!C:F,4,0)</f>
        <v>0</v>
      </c>
      <c r="N13318" s="61" t="str">
        <f t="shared" si="414"/>
        <v>katB</v>
      </c>
      <c r="P13318" s="73" t="str">
        <f t="shared" si="415"/>
        <v/>
      </c>
      <c r="Q13318" s="61" t="s">
        <v>30</v>
      </c>
    </row>
    <row r="13319" spans="8:17" x14ac:dyDescent="0.25">
      <c r="H13319" s="59">
        <v>177971</v>
      </c>
      <c r="I13319" s="59" t="s">
        <v>69</v>
      </c>
      <c r="J13319" s="59">
        <v>9098755</v>
      </c>
      <c r="K13319" s="59" t="s">
        <v>13821</v>
      </c>
      <c r="L13319" s="61" t="s">
        <v>113</v>
      </c>
      <c r="M13319" s="61">
        <f>VLOOKUP(H13319,zdroj!C:F,4,0)</f>
        <v>0</v>
      </c>
      <c r="N13319" s="61" t="str">
        <f t="shared" ref="N13319:N13382" si="416">IF(M13319="A",IF(L13319="katA","katB",L13319),L13319)</f>
        <v>katB</v>
      </c>
      <c r="P13319" s="73" t="str">
        <f t="shared" ref="P13319:P13382" si="417">IF(O13319="A",1,"")</f>
        <v/>
      </c>
      <c r="Q13319" s="61" t="s">
        <v>30</v>
      </c>
    </row>
    <row r="13320" spans="8:17" x14ac:dyDescent="0.25">
      <c r="H13320" s="59">
        <v>177971</v>
      </c>
      <c r="I13320" s="59" t="s">
        <v>69</v>
      </c>
      <c r="J13320" s="59">
        <v>9098763</v>
      </c>
      <c r="K13320" s="59" t="s">
        <v>13822</v>
      </c>
      <c r="L13320" s="61" t="s">
        <v>113</v>
      </c>
      <c r="M13320" s="61">
        <f>VLOOKUP(H13320,zdroj!C:F,4,0)</f>
        <v>0</v>
      </c>
      <c r="N13320" s="61" t="str">
        <f t="shared" si="416"/>
        <v>katB</v>
      </c>
      <c r="P13320" s="73" t="str">
        <f t="shared" si="417"/>
        <v/>
      </c>
      <c r="Q13320" s="61" t="s">
        <v>30</v>
      </c>
    </row>
    <row r="13321" spans="8:17" x14ac:dyDescent="0.25">
      <c r="H13321" s="59">
        <v>177971</v>
      </c>
      <c r="I13321" s="59" t="s">
        <v>69</v>
      </c>
      <c r="J13321" s="59">
        <v>9098771</v>
      </c>
      <c r="K13321" s="59" t="s">
        <v>13823</v>
      </c>
      <c r="L13321" s="61" t="s">
        <v>113</v>
      </c>
      <c r="M13321" s="61">
        <f>VLOOKUP(H13321,zdroj!C:F,4,0)</f>
        <v>0</v>
      </c>
      <c r="N13321" s="61" t="str">
        <f t="shared" si="416"/>
        <v>katB</v>
      </c>
      <c r="P13321" s="73" t="str">
        <f t="shared" si="417"/>
        <v/>
      </c>
      <c r="Q13321" s="61" t="s">
        <v>30</v>
      </c>
    </row>
    <row r="13322" spans="8:17" x14ac:dyDescent="0.25">
      <c r="H13322" s="59">
        <v>177971</v>
      </c>
      <c r="I13322" s="59" t="s">
        <v>69</v>
      </c>
      <c r="J13322" s="59">
        <v>9098780</v>
      </c>
      <c r="K13322" s="59" t="s">
        <v>13824</v>
      </c>
      <c r="L13322" s="61" t="s">
        <v>81</v>
      </c>
      <c r="M13322" s="61">
        <f>VLOOKUP(H13322,zdroj!C:F,4,0)</f>
        <v>0</v>
      </c>
      <c r="N13322" s="61" t="str">
        <f t="shared" si="416"/>
        <v>-</v>
      </c>
      <c r="P13322" s="73" t="str">
        <f t="shared" si="417"/>
        <v/>
      </c>
      <c r="Q13322" s="61" t="s">
        <v>88</v>
      </c>
    </row>
    <row r="13323" spans="8:17" x14ac:dyDescent="0.25">
      <c r="H13323" s="59">
        <v>177971</v>
      </c>
      <c r="I13323" s="59" t="s">
        <v>69</v>
      </c>
      <c r="J13323" s="59">
        <v>9098798</v>
      </c>
      <c r="K13323" s="59" t="s">
        <v>13825</v>
      </c>
      <c r="L13323" s="61" t="s">
        <v>81</v>
      </c>
      <c r="M13323" s="61">
        <f>VLOOKUP(H13323,zdroj!C:F,4,0)</f>
        <v>0</v>
      </c>
      <c r="N13323" s="61" t="str">
        <f t="shared" si="416"/>
        <v>-</v>
      </c>
      <c r="P13323" s="73" t="str">
        <f t="shared" si="417"/>
        <v/>
      </c>
      <c r="Q13323" s="61" t="s">
        <v>88</v>
      </c>
    </row>
    <row r="13324" spans="8:17" x14ac:dyDescent="0.25">
      <c r="H13324" s="59">
        <v>177971</v>
      </c>
      <c r="I13324" s="59" t="s">
        <v>69</v>
      </c>
      <c r="J13324" s="59">
        <v>9098801</v>
      </c>
      <c r="K13324" s="59" t="s">
        <v>13826</v>
      </c>
      <c r="L13324" s="61" t="s">
        <v>81</v>
      </c>
      <c r="M13324" s="61">
        <f>VLOOKUP(H13324,zdroj!C:F,4,0)</f>
        <v>0</v>
      </c>
      <c r="N13324" s="61" t="str">
        <f t="shared" si="416"/>
        <v>-</v>
      </c>
      <c r="P13324" s="73" t="str">
        <f t="shared" si="417"/>
        <v/>
      </c>
      <c r="Q13324" s="61" t="s">
        <v>88</v>
      </c>
    </row>
    <row r="13325" spans="8:17" x14ac:dyDescent="0.25">
      <c r="H13325" s="59">
        <v>177971</v>
      </c>
      <c r="I13325" s="59" t="s">
        <v>69</v>
      </c>
      <c r="J13325" s="59">
        <v>79268846</v>
      </c>
      <c r="K13325" s="59" t="s">
        <v>13827</v>
      </c>
      <c r="L13325" s="61" t="s">
        <v>113</v>
      </c>
      <c r="M13325" s="61">
        <f>VLOOKUP(H13325,zdroj!C:F,4,0)</f>
        <v>0</v>
      </c>
      <c r="N13325" s="61" t="str">
        <f t="shared" si="416"/>
        <v>katB</v>
      </c>
      <c r="P13325" s="73" t="str">
        <f t="shared" si="417"/>
        <v/>
      </c>
      <c r="Q13325" s="61" t="s">
        <v>30</v>
      </c>
    </row>
    <row r="13326" spans="8:17" x14ac:dyDescent="0.25">
      <c r="H13326" s="59">
        <v>177989</v>
      </c>
      <c r="I13326" s="59" t="s">
        <v>71</v>
      </c>
      <c r="J13326" s="59">
        <v>9098810</v>
      </c>
      <c r="K13326" s="59" t="s">
        <v>13828</v>
      </c>
      <c r="L13326" s="61" t="s">
        <v>112</v>
      </c>
      <c r="M13326" s="61">
        <f>VLOOKUP(H13326,zdroj!C:F,4,0)</f>
        <v>0</v>
      </c>
      <c r="N13326" s="61" t="str">
        <f t="shared" si="416"/>
        <v>katA</v>
      </c>
      <c r="P13326" s="73" t="str">
        <f t="shared" si="417"/>
        <v/>
      </c>
      <c r="Q13326" s="61" t="s">
        <v>31</v>
      </c>
    </row>
    <row r="13327" spans="8:17" x14ac:dyDescent="0.25">
      <c r="H13327" s="59">
        <v>177989</v>
      </c>
      <c r="I13327" s="59" t="s">
        <v>71</v>
      </c>
      <c r="J13327" s="59">
        <v>9098828</v>
      </c>
      <c r="K13327" s="59" t="s">
        <v>13829</v>
      </c>
      <c r="L13327" s="61" t="s">
        <v>112</v>
      </c>
      <c r="M13327" s="61">
        <f>VLOOKUP(H13327,zdroj!C:F,4,0)</f>
        <v>0</v>
      </c>
      <c r="N13327" s="61" t="str">
        <f t="shared" si="416"/>
        <v>katA</v>
      </c>
      <c r="P13327" s="73" t="str">
        <f t="shared" si="417"/>
        <v/>
      </c>
      <c r="Q13327" s="61" t="s">
        <v>31</v>
      </c>
    </row>
    <row r="13328" spans="8:17" x14ac:dyDescent="0.25">
      <c r="H13328" s="59">
        <v>177989</v>
      </c>
      <c r="I13328" s="59" t="s">
        <v>71</v>
      </c>
      <c r="J13328" s="59">
        <v>9098836</v>
      </c>
      <c r="K13328" s="59" t="s">
        <v>13830</v>
      </c>
      <c r="L13328" s="61" t="s">
        <v>112</v>
      </c>
      <c r="M13328" s="61">
        <f>VLOOKUP(H13328,zdroj!C:F,4,0)</f>
        <v>0</v>
      </c>
      <c r="N13328" s="61" t="str">
        <f t="shared" si="416"/>
        <v>katA</v>
      </c>
      <c r="P13328" s="73" t="str">
        <f t="shared" si="417"/>
        <v/>
      </c>
      <c r="Q13328" s="61" t="s">
        <v>30</v>
      </c>
    </row>
    <row r="13329" spans="8:18" x14ac:dyDescent="0.25">
      <c r="H13329" s="59">
        <v>177989</v>
      </c>
      <c r="I13329" s="59" t="s">
        <v>71</v>
      </c>
      <c r="J13329" s="59">
        <v>9098844</v>
      </c>
      <c r="K13329" s="59" t="s">
        <v>13831</v>
      </c>
      <c r="L13329" s="61" t="s">
        <v>112</v>
      </c>
      <c r="M13329" s="61">
        <f>VLOOKUP(H13329,zdroj!C:F,4,0)</f>
        <v>0</v>
      </c>
      <c r="N13329" s="61" t="str">
        <f t="shared" si="416"/>
        <v>katA</v>
      </c>
      <c r="P13329" s="73" t="str">
        <f t="shared" si="417"/>
        <v/>
      </c>
      <c r="Q13329" s="61" t="s">
        <v>30</v>
      </c>
    </row>
    <row r="13330" spans="8:18" x14ac:dyDescent="0.25">
      <c r="H13330" s="59">
        <v>177989</v>
      </c>
      <c r="I13330" s="59" t="s">
        <v>71</v>
      </c>
      <c r="J13330" s="59">
        <v>9098852</v>
      </c>
      <c r="K13330" s="59" t="s">
        <v>13832</v>
      </c>
      <c r="L13330" s="61" t="s">
        <v>113</v>
      </c>
      <c r="M13330" s="61">
        <f>VLOOKUP(H13330,zdroj!C:F,4,0)</f>
        <v>0</v>
      </c>
      <c r="N13330" s="61" t="str">
        <f t="shared" si="416"/>
        <v>katB</v>
      </c>
      <c r="P13330" s="73" t="str">
        <f t="shared" si="417"/>
        <v/>
      </c>
      <c r="Q13330" s="61" t="s">
        <v>30</v>
      </c>
      <c r="R13330" s="61" t="s">
        <v>91</v>
      </c>
    </row>
    <row r="13331" spans="8:18" x14ac:dyDescent="0.25">
      <c r="H13331" s="59">
        <v>177989</v>
      </c>
      <c r="I13331" s="59" t="s">
        <v>71</v>
      </c>
      <c r="J13331" s="59">
        <v>9098861</v>
      </c>
      <c r="K13331" s="59" t="s">
        <v>13833</v>
      </c>
      <c r="L13331" s="61" t="s">
        <v>113</v>
      </c>
      <c r="M13331" s="61">
        <f>VLOOKUP(H13331,zdroj!C:F,4,0)</f>
        <v>0</v>
      </c>
      <c r="N13331" s="61" t="str">
        <f t="shared" si="416"/>
        <v>katB</v>
      </c>
      <c r="P13331" s="73" t="str">
        <f t="shared" si="417"/>
        <v/>
      </c>
      <c r="Q13331" s="61" t="s">
        <v>30</v>
      </c>
      <c r="R13331" s="61" t="s">
        <v>91</v>
      </c>
    </row>
    <row r="13332" spans="8:18" x14ac:dyDescent="0.25">
      <c r="H13332" s="59">
        <v>177989</v>
      </c>
      <c r="I13332" s="59" t="s">
        <v>71</v>
      </c>
      <c r="J13332" s="59">
        <v>9098879</v>
      </c>
      <c r="K13332" s="59" t="s">
        <v>13834</v>
      </c>
      <c r="L13332" s="61" t="s">
        <v>112</v>
      </c>
      <c r="M13332" s="61">
        <f>VLOOKUP(H13332,zdroj!C:F,4,0)</f>
        <v>0</v>
      </c>
      <c r="N13332" s="61" t="str">
        <f t="shared" si="416"/>
        <v>katA</v>
      </c>
      <c r="P13332" s="73" t="str">
        <f t="shared" si="417"/>
        <v/>
      </c>
      <c r="Q13332" s="61" t="s">
        <v>30</v>
      </c>
    </row>
    <row r="13333" spans="8:18" x14ac:dyDescent="0.25">
      <c r="H13333" s="59">
        <v>177989</v>
      </c>
      <c r="I13333" s="59" t="s">
        <v>71</v>
      </c>
      <c r="J13333" s="59">
        <v>9098887</v>
      </c>
      <c r="K13333" s="59" t="s">
        <v>13835</v>
      </c>
      <c r="L13333" s="61" t="s">
        <v>112</v>
      </c>
      <c r="M13333" s="61">
        <f>VLOOKUP(H13333,zdroj!C:F,4,0)</f>
        <v>0</v>
      </c>
      <c r="N13333" s="61" t="str">
        <f t="shared" si="416"/>
        <v>katA</v>
      </c>
      <c r="P13333" s="73" t="str">
        <f t="shared" si="417"/>
        <v/>
      </c>
      <c r="Q13333" s="61" t="s">
        <v>30</v>
      </c>
    </row>
    <row r="13334" spans="8:18" x14ac:dyDescent="0.25">
      <c r="H13334" s="59">
        <v>177989</v>
      </c>
      <c r="I13334" s="59" t="s">
        <v>71</v>
      </c>
      <c r="J13334" s="59">
        <v>9098895</v>
      </c>
      <c r="K13334" s="59" t="s">
        <v>13836</v>
      </c>
      <c r="L13334" s="61" t="s">
        <v>112</v>
      </c>
      <c r="M13334" s="61">
        <f>VLOOKUP(H13334,zdroj!C:F,4,0)</f>
        <v>0</v>
      </c>
      <c r="N13334" s="61" t="str">
        <f t="shared" si="416"/>
        <v>katA</v>
      </c>
      <c r="P13334" s="73" t="str">
        <f t="shared" si="417"/>
        <v/>
      </c>
      <c r="Q13334" s="61" t="s">
        <v>30</v>
      </c>
    </row>
    <row r="13335" spans="8:18" x14ac:dyDescent="0.25">
      <c r="H13335" s="59">
        <v>177989</v>
      </c>
      <c r="I13335" s="59" t="s">
        <v>71</v>
      </c>
      <c r="J13335" s="59">
        <v>9098909</v>
      </c>
      <c r="K13335" s="59" t="s">
        <v>13837</v>
      </c>
      <c r="L13335" s="61" t="s">
        <v>112</v>
      </c>
      <c r="M13335" s="61">
        <f>VLOOKUP(H13335,zdroj!C:F,4,0)</f>
        <v>0</v>
      </c>
      <c r="N13335" s="61" t="str">
        <f t="shared" si="416"/>
        <v>katA</v>
      </c>
      <c r="P13335" s="73" t="str">
        <f t="shared" si="417"/>
        <v/>
      </c>
      <c r="Q13335" s="61" t="s">
        <v>30</v>
      </c>
    </row>
    <row r="13336" spans="8:18" x14ac:dyDescent="0.25">
      <c r="H13336" s="59">
        <v>177989</v>
      </c>
      <c r="I13336" s="59" t="s">
        <v>71</v>
      </c>
      <c r="J13336" s="59">
        <v>9098917</v>
      </c>
      <c r="K13336" s="59" t="s">
        <v>13838</v>
      </c>
      <c r="L13336" s="61" t="s">
        <v>112</v>
      </c>
      <c r="M13336" s="61">
        <f>VLOOKUP(H13336,zdroj!C:F,4,0)</f>
        <v>0</v>
      </c>
      <c r="N13336" s="61" t="str">
        <f t="shared" si="416"/>
        <v>katA</v>
      </c>
      <c r="P13336" s="73" t="str">
        <f t="shared" si="417"/>
        <v/>
      </c>
      <c r="Q13336" s="61" t="s">
        <v>30</v>
      </c>
    </row>
    <row r="13337" spans="8:18" x14ac:dyDescent="0.25">
      <c r="H13337" s="59">
        <v>177989</v>
      </c>
      <c r="I13337" s="59" t="s">
        <v>71</v>
      </c>
      <c r="J13337" s="59">
        <v>9098933</v>
      </c>
      <c r="K13337" s="59" t="s">
        <v>13839</v>
      </c>
      <c r="L13337" s="61" t="s">
        <v>112</v>
      </c>
      <c r="M13337" s="61">
        <f>VLOOKUP(H13337,zdroj!C:F,4,0)</f>
        <v>0</v>
      </c>
      <c r="N13337" s="61" t="str">
        <f t="shared" si="416"/>
        <v>katA</v>
      </c>
      <c r="P13337" s="73" t="str">
        <f t="shared" si="417"/>
        <v/>
      </c>
      <c r="Q13337" s="61" t="s">
        <v>30</v>
      </c>
    </row>
    <row r="13338" spans="8:18" x14ac:dyDescent="0.25">
      <c r="H13338" s="59">
        <v>177989</v>
      </c>
      <c r="I13338" s="59" t="s">
        <v>71</v>
      </c>
      <c r="J13338" s="59">
        <v>9098941</v>
      </c>
      <c r="K13338" s="59" t="s">
        <v>13840</v>
      </c>
      <c r="L13338" s="61" t="s">
        <v>112</v>
      </c>
      <c r="M13338" s="61">
        <f>VLOOKUP(H13338,zdroj!C:F,4,0)</f>
        <v>0</v>
      </c>
      <c r="N13338" s="61" t="str">
        <f t="shared" si="416"/>
        <v>katA</v>
      </c>
      <c r="P13338" s="73" t="str">
        <f t="shared" si="417"/>
        <v/>
      </c>
      <c r="Q13338" s="61" t="s">
        <v>30</v>
      </c>
    </row>
    <row r="13339" spans="8:18" x14ac:dyDescent="0.25">
      <c r="H13339" s="59">
        <v>177989</v>
      </c>
      <c r="I13339" s="59" t="s">
        <v>71</v>
      </c>
      <c r="J13339" s="59">
        <v>9098950</v>
      </c>
      <c r="K13339" s="59" t="s">
        <v>13841</v>
      </c>
      <c r="L13339" s="61" t="s">
        <v>112</v>
      </c>
      <c r="M13339" s="61">
        <f>VLOOKUP(H13339,zdroj!C:F,4,0)</f>
        <v>0</v>
      </c>
      <c r="N13339" s="61" t="str">
        <f t="shared" si="416"/>
        <v>katA</v>
      </c>
      <c r="P13339" s="73" t="str">
        <f t="shared" si="417"/>
        <v/>
      </c>
      <c r="Q13339" s="61" t="s">
        <v>30</v>
      </c>
    </row>
    <row r="13340" spans="8:18" x14ac:dyDescent="0.25">
      <c r="H13340" s="59">
        <v>177989</v>
      </c>
      <c r="I13340" s="59" t="s">
        <v>71</v>
      </c>
      <c r="J13340" s="59">
        <v>9098968</v>
      </c>
      <c r="K13340" s="59" t="s">
        <v>13842</v>
      </c>
      <c r="L13340" s="61" t="s">
        <v>112</v>
      </c>
      <c r="M13340" s="61">
        <f>VLOOKUP(H13340,zdroj!C:F,4,0)</f>
        <v>0</v>
      </c>
      <c r="N13340" s="61" t="str">
        <f t="shared" si="416"/>
        <v>katA</v>
      </c>
      <c r="P13340" s="73" t="str">
        <f t="shared" si="417"/>
        <v/>
      </c>
      <c r="Q13340" s="61" t="s">
        <v>33</v>
      </c>
    </row>
    <row r="13341" spans="8:18" x14ac:dyDescent="0.25">
      <c r="H13341" s="59">
        <v>177989</v>
      </c>
      <c r="I13341" s="59" t="s">
        <v>71</v>
      </c>
      <c r="J13341" s="59">
        <v>9098976</v>
      </c>
      <c r="K13341" s="59" t="s">
        <v>13843</v>
      </c>
      <c r="L13341" s="61" t="s">
        <v>113</v>
      </c>
      <c r="M13341" s="61">
        <f>VLOOKUP(H13341,zdroj!C:F,4,0)</f>
        <v>0</v>
      </c>
      <c r="N13341" s="61" t="str">
        <f t="shared" si="416"/>
        <v>katB</v>
      </c>
      <c r="P13341" s="73" t="str">
        <f t="shared" si="417"/>
        <v/>
      </c>
      <c r="Q13341" s="61" t="s">
        <v>30</v>
      </c>
      <c r="R13341" s="61" t="s">
        <v>91</v>
      </c>
    </row>
    <row r="13342" spans="8:18" x14ac:dyDescent="0.25">
      <c r="H13342" s="59">
        <v>177989</v>
      </c>
      <c r="I13342" s="59" t="s">
        <v>71</v>
      </c>
      <c r="J13342" s="59">
        <v>9098984</v>
      </c>
      <c r="K13342" s="59" t="s">
        <v>13844</v>
      </c>
      <c r="L13342" s="61" t="s">
        <v>112</v>
      </c>
      <c r="M13342" s="61">
        <f>VLOOKUP(H13342,zdroj!C:F,4,0)</f>
        <v>0</v>
      </c>
      <c r="N13342" s="61" t="str">
        <f t="shared" si="416"/>
        <v>katA</v>
      </c>
      <c r="P13342" s="73" t="str">
        <f t="shared" si="417"/>
        <v/>
      </c>
      <c r="Q13342" s="61" t="s">
        <v>31</v>
      </c>
    </row>
    <row r="13343" spans="8:18" x14ac:dyDescent="0.25">
      <c r="H13343" s="59">
        <v>177989</v>
      </c>
      <c r="I13343" s="59" t="s">
        <v>71</v>
      </c>
      <c r="J13343" s="59">
        <v>9098992</v>
      </c>
      <c r="K13343" s="59" t="s">
        <v>13845</v>
      </c>
      <c r="L13343" s="61" t="s">
        <v>112</v>
      </c>
      <c r="M13343" s="61">
        <f>VLOOKUP(H13343,zdroj!C:F,4,0)</f>
        <v>0</v>
      </c>
      <c r="N13343" s="61" t="str">
        <f t="shared" si="416"/>
        <v>katA</v>
      </c>
      <c r="P13343" s="73" t="str">
        <f t="shared" si="417"/>
        <v/>
      </c>
      <c r="Q13343" s="61" t="s">
        <v>30</v>
      </c>
    </row>
    <row r="13344" spans="8:18" x14ac:dyDescent="0.25">
      <c r="H13344" s="59">
        <v>177989</v>
      </c>
      <c r="I13344" s="59" t="s">
        <v>71</v>
      </c>
      <c r="J13344" s="59">
        <v>9099000</v>
      </c>
      <c r="K13344" s="59" t="s">
        <v>13846</v>
      </c>
      <c r="L13344" s="61" t="s">
        <v>112</v>
      </c>
      <c r="M13344" s="61">
        <f>VLOOKUP(H13344,zdroj!C:F,4,0)</f>
        <v>0</v>
      </c>
      <c r="N13344" s="61" t="str">
        <f t="shared" si="416"/>
        <v>katA</v>
      </c>
      <c r="P13344" s="73" t="str">
        <f t="shared" si="417"/>
        <v/>
      </c>
      <c r="Q13344" s="61" t="s">
        <v>30</v>
      </c>
    </row>
    <row r="13345" spans="8:18" x14ac:dyDescent="0.25">
      <c r="H13345" s="59">
        <v>177989</v>
      </c>
      <c r="I13345" s="59" t="s">
        <v>71</v>
      </c>
      <c r="J13345" s="59">
        <v>9099018</v>
      </c>
      <c r="K13345" s="59" t="s">
        <v>13847</v>
      </c>
      <c r="L13345" s="61" t="s">
        <v>113</v>
      </c>
      <c r="M13345" s="61">
        <f>VLOOKUP(H13345,zdroj!C:F,4,0)</f>
        <v>0</v>
      </c>
      <c r="N13345" s="61" t="str">
        <f t="shared" si="416"/>
        <v>katB</v>
      </c>
      <c r="P13345" s="73" t="str">
        <f t="shared" si="417"/>
        <v/>
      </c>
      <c r="Q13345" s="61" t="s">
        <v>30</v>
      </c>
      <c r="R13345" s="61" t="s">
        <v>91</v>
      </c>
    </row>
    <row r="13346" spans="8:18" x14ac:dyDescent="0.25">
      <c r="H13346" s="59">
        <v>177989</v>
      </c>
      <c r="I13346" s="59" t="s">
        <v>71</v>
      </c>
      <c r="J13346" s="59">
        <v>9099026</v>
      </c>
      <c r="K13346" s="59" t="s">
        <v>13848</v>
      </c>
      <c r="L13346" s="61" t="s">
        <v>112</v>
      </c>
      <c r="M13346" s="61">
        <f>VLOOKUP(H13346,zdroj!C:F,4,0)</f>
        <v>0</v>
      </c>
      <c r="N13346" s="61" t="str">
        <f t="shared" si="416"/>
        <v>katA</v>
      </c>
      <c r="P13346" s="73" t="str">
        <f t="shared" si="417"/>
        <v/>
      </c>
      <c r="Q13346" s="61" t="s">
        <v>30</v>
      </c>
    </row>
    <row r="13347" spans="8:18" x14ac:dyDescent="0.25">
      <c r="H13347" s="59">
        <v>177989</v>
      </c>
      <c r="I13347" s="59" t="s">
        <v>71</v>
      </c>
      <c r="J13347" s="59">
        <v>9099034</v>
      </c>
      <c r="K13347" s="59" t="s">
        <v>13849</v>
      </c>
      <c r="L13347" s="61" t="s">
        <v>113</v>
      </c>
      <c r="M13347" s="61">
        <f>VLOOKUP(H13347,zdroj!C:F,4,0)</f>
        <v>0</v>
      </c>
      <c r="N13347" s="61" t="str">
        <f t="shared" si="416"/>
        <v>katB</v>
      </c>
      <c r="P13347" s="73" t="str">
        <f t="shared" si="417"/>
        <v/>
      </c>
      <c r="Q13347" s="61" t="s">
        <v>30</v>
      </c>
      <c r="R13347" s="61" t="s">
        <v>91</v>
      </c>
    </row>
    <row r="13348" spans="8:18" x14ac:dyDescent="0.25">
      <c r="H13348" s="59">
        <v>177989</v>
      </c>
      <c r="I13348" s="59" t="s">
        <v>71</v>
      </c>
      <c r="J13348" s="59">
        <v>9099042</v>
      </c>
      <c r="K13348" s="59" t="s">
        <v>13850</v>
      </c>
      <c r="L13348" s="61" t="s">
        <v>81</v>
      </c>
      <c r="M13348" s="61">
        <f>VLOOKUP(H13348,zdroj!C:F,4,0)</f>
        <v>0</v>
      </c>
      <c r="N13348" s="61" t="str">
        <f t="shared" si="416"/>
        <v>-</v>
      </c>
      <c r="P13348" s="73" t="str">
        <f t="shared" si="417"/>
        <v/>
      </c>
      <c r="Q13348" s="61" t="s">
        <v>88</v>
      </c>
    </row>
    <row r="13349" spans="8:18" x14ac:dyDescent="0.25">
      <c r="H13349" s="59">
        <v>177989</v>
      </c>
      <c r="I13349" s="59" t="s">
        <v>71</v>
      </c>
      <c r="J13349" s="59">
        <v>9099051</v>
      </c>
      <c r="K13349" s="59" t="s">
        <v>13851</v>
      </c>
      <c r="L13349" s="61" t="s">
        <v>81</v>
      </c>
      <c r="M13349" s="61">
        <f>VLOOKUP(H13349,zdroj!C:F,4,0)</f>
        <v>0</v>
      </c>
      <c r="N13349" s="61" t="str">
        <f t="shared" si="416"/>
        <v>-</v>
      </c>
      <c r="P13349" s="73" t="str">
        <f t="shared" si="417"/>
        <v/>
      </c>
      <c r="Q13349" s="61" t="s">
        <v>88</v>
      </c>
    </row>
    <row r="13350" spans="8:18" x14ac:dyDescent="0.25">
      <c r="H13350" s="59">
        <v>177989</v>
      </c>
      <c r="I13350" s="59" t="s">
        <v>71</v>
      </c>
      <c r="J13350" s="59">
        <v>9099069</v>
      </c>
      <c r="K13350" s="59" t="s">
        <v>13852</v>
      </c>
      <c r="L13350" s="61" t="s">
        <v>81</v>
      </c>
      <c r="M13350" s="61">
        <f>VLOOKUP(H13350,zdroj!C:F,4,0)</f>
        <v>0</v>
      </c>
      <c r="N13350" s="61" t="str">
        <f t="shared" si="416"/>
        <v>-</v>
      </c>
      <c r="P13350" s="73" t="str">
        <f t="shared" si="417"/>
        <v/>
      </c>
      <c r="Q13350" s="61" t="s">
        <v>88</v>
      </c>
    </row>
    <row r="13351" spans="8:18" x14ac:dyDescent="0.25">
      <c r="H13351" s="59">
        <v>177989</v>
      </c>
      <c r="I13351" s="59" t="s">
        <v>71</v>
      </c>
      <c r="J13351" s="59">
        <v>28260767</v>
      </c>
      <c r="K13351" s="59" t="s">
        <v>13853</v>
      </c>
      <c r="L13351" s="61" t="s">
        <v>112</v>
      </c>
      <c r="M13351" s="61">
        <f>VLOOKUP(H13351,zdroj!C:F,4,0)</f>
        <v>0</v>
      </c>
      <c r="N13351" s="61" t="str">
        <f t="shared" si="416"/>
        <v>katA</v>
      </c>
      <c r="P13351" s="73" t="str">
        <f t="shared" si="417"/>
        <v/>
      </c>
      <c r="Q13351" s="61" t="s">
        <v>30</v>
      </c>
    </row>
    <row r="13352" spans="8:18" x14ac:dyDescent="0.25">
      <c r="H13352" s="59">
        <v>177989</v>
      </c>
      <c r="I13352" s="59" t="s">
        <v>71</v>
      </c>
      <c r="J13352" s="59">
        <v>28419456</v>
      </c>
      <c r="K13352" s="59" t="s">
        <v>13854</v>
      </c>
      <c r="L13352" s="61" t="s">
        <v>112</v>
      </c>
      <c r="M13352" s="61">
        <f>VLOOKUP(H13352,zdroj!C:F,4,0)</f>
        <v>0</v>
      </c>
      <c r="N13352" s="61" t="str">
        <f t="shared" si="416"/>
        <v>katA</v>
      </c>
      <c r="P13352" s="73" t="str">
        <f t="shared" si="417"/>
        <v/>
      </c>
      <c r="Q13352" s="61" t="s">
        <v>30</v>
      </c>
    </row>
    <row r="13353" spans="8:18" x14ac:dyDescent="0.25">
      <c r="H13353" s="59">
        <v>177989</v>
      </c>
      <c r="I13353" s="59" t="s">
        <v>71</v>
      </c>
      <c r="J13353" s="59">
        <v>30935687</v>
      </c>
      <c r="K13353" s="59" t="s">
        <v>13855</v>
      </c>
      <c r="L13353" s="61" t="s">
        <v>112</v>
      </c>
      <c r="M13353" s="61">
        <f>VLOOKUP(H13353,zdroj!C:F,4,0)</f>
        <v>0</v>
      </c>
      <c r="N13353" s="61" t="str">
        <f t="shared" si="416"/>
        <v>katA</v>
      </c>
      <c r="P13353" s="73" t="str">
        <f t="shared" si="417"/>
        <v/>
      </c>
      <c r="Q13353" s="61" t="s">
        <v>30</v>
      </c>
    </row>
    <row r="13354" spans="8:18" x14ac:dyDescent="0.25">
      <c r="H13354" s="59">
        <v>177989</v>
      </c>
      <c r="I13354" s="59" t="s">
        <v>71</v>
      </c>
      <c r="J13354" s="59">
        <v>31321470</v>
      </c>
      <c r="K13354" s="59" t="s">
        <v>13856</v>
      </c>
      <c r="L13354" s="61" t="s">
        <v>81</v>
      </c>
      <c r="M13354" s="61">
        <f>VLOOKUP(H13354,zdroj!C:F,4,0)</f>
        <v>0</v>
      </c>
      <c r="N13354" s="61" t="str">
        <f t="shared" si="416"/>
        <v>-</v>
      </c>
      <c r="P13354" s="73" t="str">
        <f t="shared" si="417"/>
        <v/>
      </c>
      <c r="Q13354" s="61" t="s">
        <v>88</v>
      </c>
    </row>
    <row r="13355" spans="8:18" x14ac:dyDescent="0.25">
      <c r="H13355" s="59">
        <v>177989</v>
      </c>
      <c r="I13355" s="59" t="s">
        <v>71</v>
      </c>
      <c r="J13355" s="59">
        <v>40144704</v>
      </c>
      <c r="K13355" s="59" t="s">
        <v>13857</v>
      </c>
      <c r="L13355" s="61" t="s">
        <v>112</v>
      </c>
      <c r="M13355" s="61">
        <f>VLOOKUP(H13355,zdroj!C:F,4,0)</f>
        <v>0</v>
      </c>
      <c r="N13355" s="61" t="str">
        <f t="shared" si="416"/>
        <v>katA</v>
      </c>
      <c r="P13355" s="73" t="str">
        <f t="shared" si="417"/>
        <v/>
      </c>
      <c r="Q13355" s="61" t="s">
        <v>30</v>
      </c>
    </row>
    <row r="13356" spans="8:18" x14ac:dyDescent="0.25">
      <c r="H13356" s="59">
        <v>177989</v>
      </c>
      <c r="I13356" s="59" t="s">
        <v>71</v>
      </c>
      <c r="J13356" s="59">
        <v>40284433</v>
      </c>
      <c r="K13356" s="59" t="s">
        <v>13858</v>
      </c>
      <c r="L13356" s="61" t="s">
        <v>112</v>
      </c>
      <c r="M13356" s="61">
        <f>VLOOKUP(H13356,zdroj!C:F,4,0)</f>
        <v>0</v>
      </c>
      <c r="N13356" s="61" t="str">
        <f t="shared" si="416"/>
        <v>katA</v>
      </c>
      <c r="P13356" s="73" t="str">
        <f t="shared" si="417"/>
        <v/>
      </c>
      <c r="Q13356" s="61" t="s">
        <v>30</v>
      </c>
    </row>
    <row r="13357" spans="8:18" x14ac:dyDescent="0.25">
      <c r="H13357" s="59">
        <v>177989</v>
      </c>
      <c r="I13357" s="59" t="s">
        <v>71</v>
      </c>
      <c r="J13357" s="59">
        <v>40609936</v>
      </c>
      <c r="K13357" s="59" t="s">
        <v>13859</v>
      </c>
      <c r="L13357" s="61" t="s">
        <v>112</v>
      </c>
      <c r="M13357" s="61">
        <f>VLOOKUP(H13357,zdroj!C:F,4,0)</f>
        <v>0</v>
      </c>
      <c r="N13357" s="61" t="str">
        <f t="shared" si="416"/>
        <v>katA</v>
      </c>
      <c r="P13357" s="73" t="str">
        <f t="shared" si="417"/>
        <v/>
      </c>
      <c r="Q13357" s="61" t="s">
        <v>30</v>
      </c>
    </row>
    <row r="13358" spans="8:18" x14ac:dyDescent="0.25">
      <c r="H13358" s="59">
        <v>177989</v>
      </c>
      <c r="I13358" s="59" t="s">
        <v>71</v>
      </c>
      <c r="J13358" s="59">
        <v>79440631</v>
      </c>
      <c r="K13358" s="59" t="s">
        <v>13860</v>
      </c>
      <c r="L13358" s="61" t="s">
        <v>112</v>
      </c>
      <c r="M13358" s="61">
        <f>VLOOKUP(H13358,zdroj!C:F,4,0)</f>
        <v>0</v>
      </c>
      <c r="N13358" s="61" t="str">
        <f t="shared" si="416"/>
        <v>katA</v>
      </c>
      <c r="P13358" s="73" t="str">
        <f t="shared" si="417"/>
        <v/>
      </c>
      <c r="Q13358" s="61" t="s">
        <v>30</v>
      </c>
    </row>
    <row r="13359" spans="8:18" x14ac:dyDescent="0.25">
      <c r="H13359" s="59">
        <v>177989</v>
      </c>
      <c r="I13359" s="59" t="s">
        <v>71</v>
      </c>
      <c r="J13359" s="59">
        <v>80183328</v>
      </c>
      <c r="K13359" s="59" t="s">
        <v>13861</v>
      </c>
      <c r="L13359" s="61" t="s">
        <v>112</v>
      </c>
      <c r="M13359" s="61">
        <f>VLOOKUP(H13359,zdroj!C:F,4,0)</f>
        <v>0</v>
      </c>
      <c r="N13359" s="61" t="str">
        <f t="shared" si="416"/>
        <v>katA</v>
      </c>
      <c r="P13359" s="73" t="str">
        <f t="shared" si="417"/>
        <v/>
      </c>
      <c r="Q13359" s="61" t="s">
        <v>30</v>
      </c>
    </row>
    <row r="13360" spans="8:18" x14ac:dyDescent="0.25">
      <c r="H13360" s="59">
        <v>178004</v>
      </c>
      <c r="I13360" s="59" t="s">
        <v>69</v>
      </c>
      <c r="J13360" s="59">
        <v>9099671</v>
      </c>
      <c r="K13360" s="59" t="s">
        <v>13862</v>
      </c>
      <c r="L13360" s="61" t="s">
        <v>113</v>
      </c>
      <c r="M13360" s="61">
        <f>VLOOKUP(H13360,zdroj!C:F,4,0)</f>
        <v>0</v>
      </c>
      <c r="N13360" s="61" t="str">
        <f t="shared" si="416"/>
        <v>katB</v>
      </c>
      <c r="P13360" s="73" t="str">
        <f t="shared" si="417"/>
        <v/>
      </c>
      <c r="Q13360" s="61" t="s">
        <v>30</v>
      </c>
    </row>
    <row r="13361" spans="8:17" x14ac:dyDescent="0.25">
      <c r="H13361" s="59">
        <v>178004</v>
      </c>
      <c r="I13361" s="59" t="s">
        <v>69</v>
      </c>
      <c r="J13361" s="59">
        <v>9099689</v>
      </c>
      <c r="K13361" s="59" t="s">
        <v>13863</v>
      </c>
      <c r="L13361" s="61" t="s">
        <v>113</v>
      </c>
      <c r="M13361" s="61">
        <f>VLOOKUP(H13361,zdroj!C:F,4,0)</f>
        <v>0</v>
      </c>
      <c r="N13361" s="61" t="str">
        <f t="shared" si="416"/>
        <v>katB</v>
      </c>
      <c r="P13361" s="73" t="str">
        <f t="shared" si="417"/>
        <v/>
      </c>
      <c r="Q13361" s="61" t="s">
        <v>30</v>
      </c>
    </row>
    <row r="13362" spans="8:17" x14ac:dyDescent="0.25">
      <c r="H13362" s="59">
        <v>178004</v>
      </c>
      <c r="I13362" s="59" t="s">
        <v>69</v>
      </c>
      <c r="J13362" s="59">
        <v>9099697</v>
      </c>
      <c r="K13362" s="59" t="s">
        <v>13864</v>
      </c>
      <c r="L13362" s="61" t="s">
        <v>113</v>
      </c>
      <c r="M13362" s="61">
        <f>VLOOKUP(H13362,zdroj!C:F,4,0)</f>
        <v>0</v>
      </c>
      <c r="N13362" s="61" t="str">
        <f t="shared" si="416"/>
        <v>katB</v>
      </c>
      <c r="P13362" s="73" t="str">
        <f t="shared" si="417"/>
        <v/>
      </c>
      <c r="Q13362" s="61" t="s">
        <v>30</v>
      </c>
    </row>
    <row r="13363" spans="8:17" x14ac:dyDescent="0.25">
      <c r="H13363" s="59">
        <v>178004</v>
      </c>
      <c r="I13363" s="59" t="s">
        <v>69</v>
      </c>
      <c r="J13363" s="59">
        <v>9099701</v>
      </c>
      <c r="K13363" s="59" t="s">
        <v>13865</v>
      </c>
      <c r="L13363" s="61" t="s">
        <v>113</v>
      </c>
      <c r="M13363" s="61">
        <f>VLOOKUP(H13363,zdroj!C:F,4,0)</f>
        <v>0</v>
      </c>
      <c r="N13363" s="61" t="str">
        <f t="shared" si="416"/>
        <v>katB</v>
      </c>
      <c r="P13363" s="73" t="str">
        <f t="shared" si="417"/>
        <v/>
      </c>
      <c r="Q13363" s="61" t="s">
        <v>30</v>
      </c>
    </row>
    <row r="13364" spans="8:17" x14ac:dyDescent="0.25">
      <c r="H13364" s="59">
        <v>178004</v>
      </c>
      <c r="I13364" s="59" t="s">
        <v>69</v>
      </c>
      <c r="J13364" s="59">
        <v>9099719</v>
      </c>
      <c r="K13364" s="59" t="s">
        <v>13866</v>
      </c>
      <c r="L13364" s="61" t="s">
        <v>113</v>
      </c>
      <c r="M13364" s="61">
        <f>VLOOKUP(H13364,zdroj!C:F,4,0)</f>
        <v>0</v>
      </c>
      <c r="N13364" s="61" t="str">
        <f t="shared" si="416"/>
        <v>katB</v>
      </c>
      <c r="P13364" s="73" t="str">
        <f t="shared" si="417"/>
        <v/>
      </c>
      <c r="Q13364" s="61" t="s">
        <v>30</v>
      </c>
    </row>
    <row r="13365" spans="8:17" x14ac:dyDescent="0.25">
      <c r="H13365" s="59">
        <v>178004</v>
      </c>
      <c r="I13365" s="59" t="s">
        <v>69</v>
      </c>
      <c r="J13365" s="59">
        <v>9099727</v>
      </c>
      <c r="K13365" s="59" t="s">
        <v>13867</v>
      </c>
      <c r="L13365" s="61" t="s">
        <v>113</v>
      </c>
      <c r="M13365" s="61">
        <f>VLOOKUP(H13365,zdroj!C:F,4,0)</f>
        <v>0</v>
      </c>
      <c r="N13365" s="61" t="str">
        <f t="shared" si="416"/>
        <v>katB</v>
      </c>
      <c r="P13365" s="73" t="str">
        <f t="shared" si="417"/>
        <v/>
      </c>
      <c r="Q13365" s="61" t="s">
        <v>30</v>
      </c>
    </row>
    <row r="13366" spans="8:17" x14ac:dyDescent="0.25">
      <c r="H13366" s="59">
        <v>178004</v>
      </c>
      <c r="I13366" s="59" t="s">
        <v>69</v>
      </c>
      <c r="J13366" s="59">
        <v>9099735</v>
      </c>
      <c r="K13366" s="59" t="s">
        <v>13868</v>
      </c>
      <c r="L13366" s="61" t="s">
        <v>81</v>
      </c>
      <c r="M13366" s="61">
        <f>VLOOKUP(H13366,zdroj!C:F,4,0)</f>
        <v>0</v>
      </c>
      <c r="N13366" s="61" t="str">
        <f t="shared" si="416"/>
        <v>-</v>
      </c>
      <c r="P13366" s="73" t="str">
        <f t="shared" si="417"/>
        <v/>
      </c>
      <c r="Q13366" s="61" t="s">
        <v>84</v>
      </c>
    </row>
    <row r="13367" spans="8:17" x14ac:dyDescent="0.25">
      <c r="H13367" s="59">
        <v>178004</v>
      </c>
      <c r="I13367" s="59" t="s">
        <v>69</v>
      </c>
      <c r="J13367" s="59">
        <v>9099743</v>
      </c>
      <c r="K13367" s="59" t="s">
        <v>13869</v>
      </c>
      <c r="L13367" s="61" t="s">
        <v>81</v>
      </c>
      <c r="M13367" s="61">
        <f>VLOOKUP(H13367,zdroj!C:F,4,0)</f>
        <v>0</v>
      </c>
      <c r="N13367" s="61" t="str">
        <f t="shared" si="416"/>
        <v>-</v>
      </c>
      <c r="P13367" s="73" t="str">
        <f t="shared" si="417"/>
        <v/>
      </c>
      <c r="Q13367" s="61" t="s">
        <v>88</v>
      </c>
    </row>
    <row r="13368" spans="8:17" x14ac:dyDescent="0.25">
      <c r="H13368" s="59">
        <v>178004</v>
      </c>
      <c r="I13368" s="59" t="s">
        <v>69</v>
      </c>
      <c r="J13368" s="59">
        <v>9099751</v>
      </c>
      <c r="K13368" s="59" t="s">
        <v>13870</v>
      </c>
      <c r="L13368" s="61" t="s">
        <v>81</v>
      </c>
      <c r="M13368" s="61">
        <f>VLOOKUP(H13368,zdroj!C:F,4,0)</f>
        <v>0</v>
      </c>
      <c r="N13368" s="61" t="str">
        <f t="shared" si="416"/>
        <v>-</v>
      </c>
      <c r="P13368" s="73" t="str">
        <f t="shared" si="417"/>
        <v/>
      </c>
      <c r="Q13368" s="61" t="s">
        <v>84</v>
      </c>
    </row>
    <row r="13369" spans="8:17" x14ac:dyDescent="0.25">
      <c r="H13369" s="59">
        <v>178004</v>
      </c>
      <c r="I13369" s="59" t="s">
        <v>69</v>
      </c>
      <c r="J13369" s="59">
        <v>9099760</v>
      </c>
      <c r="K13369" s="59" t="s">
        <v>13871</v>
      </c>
      <c r="L13369" s="61" t="s">
        <v>81</v>
      </c>
      <c r="M13369" s="61">
        <f>VLOOKUP(H13369,zdroj!C:F,4,0)</f>
        <v>0</v>
      </c>
      <c r="N13369" s="61" t="str">
        <f t="shared" si="416"/>
        <v>-</v>
      </c>
      <c r="P13369" s="73" t="str">
        <f t="shared" si="417"/>
        <v/>
      </c>
      <c r="Q13369" s="61" t="s">
        <v>84</v>
      </c>
    </row>
    <row r="13370" spans="8:17" x14ac:dyDescent="0.25">
      <c r="H13370" s="59">
        <v>178004</v>
      </c>
      <c r="I13370" s="59" t="s">
        <v>69</v>
      </c>
      <c r="J13370" s="59">
        <v>9099778</v>
      </c>
      <c r="K13370" s="59" t="s">
        <v>13872</v>
      </c>
      <c r="L13370" s="61" t="s">
        <v>81</v>
      </c>
      <c r="M13370" s="61">
        <f>VLOOKUP(H13370,zdroj!C:F,4,0)</f>
        <v>0</v>
      </c>
      <c r="N13370" s="61" t="str">
        <f t="shared" si="416"/>
        <v>-</v>
      </c>
      <c r="P13370" s="73" t="str">
        <f t="shared" si="417"/>
        <v/>
      </c>
      <c r="Q13370" s="61" t="s">
        <v>84</v>
      </c>
    </row>
    <row r="13371" spans="8:17" x14ac:dyDescent="0.25">
      <c r="H13371" s="59">
        <v>178004</v>
      </c>
      <c r="I13371" s="59" t="s">
        <v>69</v>
      </c>
      <c r="J13371" s="59">
        <v>9099786</v>
      </c>
      <c r="K13371" s="59" t="s">
        <v>13873</v>
      </c>
      <c r="L13371" s="61" t="s">
        <v>81</v>
      </c>
      <c r="M13371" s="61">
        <f>VLOOKUP(H13371,zdroj!C:F,4,0)</f>
        <v>0</v>
      </c>
      <c r="N13371" s="61" t="str">
        <f t="shared" si="416"/>
        <v>-</v>
      </c>
      <c r="P13371" s="73" t="str">
        <f t="shared" si="417"/>
        <v/>
      </c>
      <c r="Q13371" s="61" t="s">
        <v>84</v>
      </c>
    </row>
    <row r="13372" spans="8:17" x14ac:dyDescent="0.25">
      <c r="H13372" s="59">
        <v>178004</v>
      </c>
      <c r="I13372" s="59" t="s">
        <v>69</v>
      </c>
      <c r="J13372" s="59">
        <v>9099794</v>
      </c>
      <c r="K13372" s="59" t="s">
        <v>13874</v>
      </c>
      <c r="L13372" s="61" t="s">
        <v>113</v>
      </c>
      <c r="M13372" s="61">
        <f>VLOOKUP(H13372,zdroj!C:F,4,0)</f>
        <v>0</v>
      </c>
      <c r="N13372" s="61" t="str">
        <f t="shared" si="416"/>
        <v>katB</v>
      </c>
      <c r="P13372" s="73" t="str">
        <f t="shared" si="417"/>
        <v/>
      </c>
      <c r="Q13372" s="61" t="s">
        <v>30</v>
      </c>
    </row>
    <row r="13373" spans="8:17" x14ac:dyDescent="0.25">
      <c r="H13373" s="59">
        <v>178004</v>
      </c>
      <c r="I13373" s="59" t="s">
        <v>69</v>
      </c>
      <c r="J13373" s="59">
        <v>9099808</v>
      </c>
      <c r="K13373" s="59" t="s">
        <v>13875</v>
      </c>
      <c r="L13373" s="61" t="s">
        <v>113</v>
      </c>
      <c r="M13373" s="61">
        <f>VLOOKUP(H13373,zdroj!C:F,4,0)</f>
        <v>0</v>
      </c>
      <c r="N13373" s="61" t="str">
        <f t="shared" si="416"/>
        <v>katB</v>
      </c>
      <c r="P13373" s="73" t="str">
        <f t="shared" si="417"/>
        <v/>
      </c>
      <c r="Q13373" s="61" t="s">
        <v>30</v>
      </c>
    </row>
    <row r="13374" spans="8:17" x14ac:dyDescent="0.25">
      <c r="H13374" s="59">
        <v>178004</v>
      </c>
      <c r="I13374" s="59" t="s">
        <v>69</v>
      </c>
      <c r="J13374" s="59">
        <v>9099816</v>
      </c>
      <c r="K13374" s="59" t="s">
        <v>13876</v>
      </c>
      <c r="L13374" s="61" t="s">
        <v>113</v>
      </c>
      <c r="M13374" s="61">
        <f>VLOOKUP(H13374,zdroj!C:F,4,0)</f>
        <v>0</v>
      </c>
      <c r="N13374" s="61" t="str">
        <f t="shared" si="416"/>
        <v>katB</v>
      </c>
      <c r="P13374" s="73" t="str">
        <f t="shared" si="417"/>
        <v/>
      </c>
      <c r="Q13374" s="61" t="s">
        <v>30</v>
      </c>
    </row>
    <row r="13375" spans="8:17" x14ac:dyDescent="0.25">
      <c r="H13375" s="59">
        <v>178004</v>
      </c>
      <c r="I13375" s="59" t="s">
        <v>69</v>
      </c>
      <c r="J13375" s="59">
        <v>9099824</v>
      </c>
      <c r="K13375" s="59" t="s">
        <v>13877</v>
      </c>
      <c r="L13375" s="61" t="s">
        <v>81</v>
      </c>
      <c r="M13375" s="61">
        <f>VLOOKUP(H13375,zdroj!C:F,4,0)</f>
        <v>0</v>
      </c>
      <c r="N13375" s="61" t="str">
        <f t="shared" si="416"/>
        <v>-</v>
      </c>
      <c r="P13375" s="73" t="str">
        <f t="shared" si="417"/>
        <v/>
      </c>
      <c r="Q13375" s="61" t="s">
        <v>84</v>
      </c>
    </row>
    <row r="13376" spans="8:17" x14ac:dyDescent="0.25">
      <c r="H13376" s="59">
        <v>178004</v>
      </c>
      <c r="I13376" s="59" t="s">
        <v>69</v>
      </c>
      <c r="J13376" s="59">
        <v>9099832</v>
      </c>
      <c r="K13376" s="59" t="s">
        <v>13878</v>
      </c>
      <c r="L13376" s="61" t="s">
        <v>113</v>
      </c>
      <c r="M13376" s="61">
        <f>VLOOKUP(H13376,zdroj!C:F,4,0)</f>
        <v>0</v>
      </c>
      <c r="N13376" s="61" t="str">
        <f t="shared" si="416"/>
        <v>katB</v>
      </c>
      <c r="P13376" s="73" t="str">
        <f t="shared" si="417"/>
        <v/>
      </c>
      <c r="Q13376" s="61" t="s">
        <v>30</v>
      </c>
    </row>
    <row r="13377" spans="8:17" x14ac:dyDescent="0.25">
      <c r="H13377" s="59">
        <v>178004</v>
      </c>
      <c r="I13377" s="59" t="s">
        <v>69</v>
      </c>
      <c r="J13377" s="59">
        <v>9099841</v>
      </c>
      <c r="K13377" s="59" t="s">
        <v>13879</v>
      </c>
      <c r="L13377" s="61" t="s">
        <v>81</v>
      </c>
      <c r="M13377" s="61">
        <f>VLOOKUP(H13377,zdroj!C:F,4,0)</f>
        <v>0</v>
      </c>
      <c r="N13377" s="61" t="str">
        <f t="shared" si="416"/>
        <v>-</v>
      </c>
      <c r="P13377" s="73" t="str">
        <f t="shared" si="417"/>
        <v/>
      </c>
      <c r="Q13377" s="61" t="s">
        <v>84</v>
      </c>
    </row>
    <row r="13378" spans="8:17" x14ac:dyDescent="0.25">
      <c r="H13378" s="59">
        <v>178004</v>
      </c>
      <c r="I13378" s="59" t="s">
        <v>69</v>
      </c>
      <c r="J13378" s="59">
        <v>9099859</v>
      </c>
      <c r="K13378" s="59" t="s">
        <v>13880</v>
      </c>
      <c r="L13378" s="61" t="s">
        <v>81</v>
      </c>
      <c r="M13378" s="61">
        <f>VLOOKUP(H13378,zdroj!C:F,4,0)</f>
        <v>0</v>
      </c>
      <c r="N13378" s="61" t="str">
        <f t="shared" si="416"/>
        <v>-</v>
      </c>
      <c r="P13378" s="73" t="str">
        <f t="shared" si="417"/>
        <v/>
      </c>
      <c r="Q13378" s="61" t="s">
        <v>84</v>
      </c>
    </row>
    <row r="13379" spans="8:17" x14ac:dyDescent="0.25">
      <c r="H13379" s="59">
        <v>178004</v>
      </c>
      <c r="I13379" s="59" t="s">
        <v>69</v>
      </c>
      <c r="J13379" s="59">
        <v>9099867</v>
      </c>
      <c r="K13379" s="59" t="s">
        <v>13881</v>
      </c>
      <c r="L13379" s="61" t="s">
        <v>113</v>
      </c>
      <c r="M13379" s="61">
        <f>VLOOKUP(H13379,zdroj!C:F,4,0)</f>
        <v>0</v>
      </c>
      <c r="N13379" s="61" t="str">
        <f t="shared" si="416"/>
        <v>katB</v>
      </c>
      <c r="P13379" s="73" t="str">
        <f t="shared" si="417"/>
        <v/>
      </c>
      <c r="Q13379" s="61" t="s">
        <v>30</v>
      </c>
    </row>
    <row r="13380" spans="8:17" x14ac:dyDescent="0.25">
      <c r="H13380" s="59">
        <v>178004</v>
      </c>
      <c r="I13380" s="59" t="s">
        <v>69</v>
      </c>
      <c r="J13380" s="59">
        <v>9099875</v>
      </c>
      <c r="K13380" s="59" t="s">
        <v>13882</v>
      </c>
      <c r="L13380" s="61" t="s">
        <v>113</v>
      </c>
      <c r="M13380" s="61">
        <f>VLOOKUP(H13380,zdroj!C:F,4,0)</f>
        <v>0</v>
      </c>
      <c r="N13380" s="61" t="str">
        <f t="shared" si="416"/>
        <v>katB</v>
      </c>
      <c r="P13380" s="73" t="str">
        <f t="shared" si="417"/>
        <v/>
      </c>
      <c r="Q13380" s="61" t="s">
        <v>30</v>
      </c>
    </row>
    <row r="13381" spans="8:17" x14ac:dyDescent="0.25">
      <c r="H13381" s="59">
        <v>178004</v>
      </c>
      <c r="I13381" s="59" t="s">
        <v>69</v>
      </c>
      <c r="J13381" s="59">
        <v>9099883</v>
      </c>
      <c r="K13381" s="59" t="s">
        <v>13883</v>
      </c>
      <c r="L13381" s="61" t="s">
        <v>113</v>
      </c>
      <c r="M13381" s="61">
        <f>VLOOKUP(H13381,zdroj!C:F,4,0)</f>
        <v>0</v>
      </c>
      <c r="N13381" s="61" t="str">
        <f t="shared" si="416"/>
        <v>katB</v>
      </c>
      <c r="P13381" s="73" t="str">
        <f t="shared" si="417"/>
        <v/>
      </c>
      <c r="Q13381" s="61" t="s">
        <v>30</v>
      </c>
    </row>
    <row r="13382" spans="8:17" x14ac:dyDescent="0.25">
      <c r="H13382" s="59">
        <v>178004</v>
      </c>
      <c r="I13382" s="59" t="s">
        <v>69</v>
      </c>
      <c r="J13382" s="59">
        <v>9099891</v>
      </c>
      <c r="K13382" s="59" t="s">
        <v>13884</v>
      </c>
      <c r="L13382" s="61" t="s">
        <v>113</v>
      </c>
      <c r="M13382" s="61">
        <f>VLOOKUP(H13382,zdroj!C:F,4,0)</f>
        <v>0</v>
      </c>
      <c r="N13382" s="61" t="str">
        <f t="shared" si="416"/>
        <v>katB</v>
      </c>
      <c r="P13382" s="73" t="str">
        <f t="shared" si="417"/>
        <v/>
      </c>
      <c r="Q13382" s="61" t="s">
        <v>30</v>
      </c>
    </row>
    <row r="13383" spans="8:17" x14ac:dyDescent="0.25">
      <c r="H13383" s="59">
        <v>178004</v>
      </c>
      <c r="I13383" s="59" t="s">
        <v>69</v>
      </c>
      <c r="J13383" s="59">
        <v>9099905</v>
      </c>
      <c r="K13383" s="59" t="s">
        <v>13885</v>
      </c>
      <c r="L13383" s="61" t="s">
        <v>81</v>
      </c>
      <c r="M13383" s="61">
        <f>VLOOKUP(H13383,zdroj!C:F,4,0)</f>
        <v>0</v>
      </c>
      <c r="N13383" s="61" t="str">
        <f t="shared" ref="N13383:N13446" si="418">IF(M13383="A",IF(L13383="katA","katB",L13383),L13383)</f>
        <v>-</v>
      </c>
      <c r="P13383" s="73" t="str">
        <f t="shared" ref="P13383:P13446" si="419">IF(O13383="A",1,"")</f>
        <v/>
      </c>
      <c r="Q13383" s="61" t="s">
        <v>84</v>
      </c>
    </row>
    <row r="13384" spans="8:17" x14ac:dyDescent="0.25">
      <c r="H13384" s="59">
        <v>178004</v>
      </c>
      <c r="I13384" s="59" t="s">
        <v>69</v>
      </c>
      <c r="J13384" s="59">
        <v>9099913</v>
      </c>
      <c r="K13384" s="59" t="s">
        <v>13886</v>
      </c>
      <c r="L13384" s="61" t="s">
        <v>113</v>
      </c>
      <c r="M13384" s="61">
        <f>VLOOKUP(H13384,zdroj!C:F,4,0)</f>
        <v>0</v>
      </c>
      <c r="N13384" s="61" t="str">
        <f t="shared" si="418"/>
        <v>katB</v>
      </c>
      <c r="P13384" s="73" t="str">
        <f t="shared" si="419"/>
        <v/>
      </c>
      <c r="Q13384" s="61" t="s">
        <v>30</v>
      </c>
    </row>
    <row r="13385" spans="8:17" x14ac:dyDescent="0.25">
      <c r="H13385" s="59">
        <v>178004</v>
      </c>
      <c r="I13385" s="59" t="s">
        <v>69</v>
      </c>
      <c r="J13385" s="59">
        <v>9099930</v>
      </c>
      <c r="K13385" s="59" t="s">
        <v>13887</v>
      </c>
      <c r="L13385" s="61" t="s">
        <v>81</v>
      </c>
      <c r="M13385" s="61">
        <f>VLOOKUP(H13385,zdroj!C:F,4,0)</f>
        <v>0</v>
      </c>
      <c r="N13385" s="61" t="str">
        <f t="shared" si="418"/>
        <v>-</v>
      </c>
      <c r="P13385" s="73" t="str">
        <f t="shared" si="419"/>
        <v/>
      </c>
      <c r="Q13385" s="61" t="s">
        <v>88</v>
      </c>
    </row>
    <row r="13386" spans="8:17" x14ac:dyDescent="0.25">
      <c r="H13386" s="59">
        <v>178004</v>
      </c>
      <c r="I13386" s="59" t="s">
        <v>69</v>
      </c>
      <c r="J13386" s="59">
        <v>9099948</v>
      </c>
      <c r="K13386" s="59" t="s">
        <v>13888</v>
      </c>
      <c r="L13386" s="61" t="s">
        <v>81</v>
      </c>
      <c r="M13386" s="61">
        <f>VLOOKUP(H13386,zdroj!C:F,4,0)</f>
        <v>0</v>
      </c>
      <c r="N13386" s="61" t="str">
        <f t="shared" si="418"/>
        <v>-</v>
      </c>
      <c r="P13386" s="73" t="str">
        <f t="shared" si="419"/>
        <v/>
      </c>
      <c r="Q13386" s="61" t="s">
        <v>88</v>
      </c>
    </row>
    <row r="13387" spans="8:17" x14ac:dyDescent="0.25">
      <c r="H13387" s="59">
        <v>178004</v>
      </c>
      <c r="I13387" s="59" t="s">
        <v>69</v>
      </c>
      <c r="J13387" s="59">
        <v>9099956</v>
      </c>
      <c r="K13387" s="59" t="s">
        <v>13889</v>
      </c>
      <c r="L13387" s="61" t="s">
        <v>81</v>
      </c>
      <c r="M13387" s="61">
        <f>VLOOKUP(H13387,zdroj!C:F,4,0)</f>
        <v>0</v>
      </c>
      <c r="N13387" s="61" t="str">
        <f t="shared" si="418"/>
        <v>-</v>
      </c>
      <c r="P13387" s="73" t="str">
        <f t="shared" si="419"/>
        <v/>
      </c>
      <c r="Q13387" s="61" t="s">
        <v>88</v>
      </c>
    </row>
    <row r="13388" spans="8:17" x14ac:dyDescent="0.25">
      <c r="H13388" s="59">
        <v>178004</v>
      </c>
      <c r="I13388" s="59" t="s">
        <v>69</v>
      </c>
      <c r="J13388" s="59">
        <v>30935695</v>
      </c>
      <c r="K13388" s="59" t="s">
        <v>13890</v>
      </c>
      <c r="L13388" s="61" t="s">
        <v>113</v>
      </c>
      <c r="M13388" s="61">
        <f>VLOOKUP(H13388,zdroj!C:F,4,0)</f>
        <v>0</v>
      </c>
      <c r="N13388" s="61" t="str">
        <f t="shared" si="418"/>
        <v>katB</v>
      </c>
      <c r="P13388" s="73" t="str">
        <f t="shared" si="419"/>
        <v/>
      </c>
      <c r="Q13388" s="61" t="s">
        <v>30</v>
      </c>
    </row>
    <row r="13389" spans="8:17" x14ac:dyDescent="0.25">
      <c r="H13389" s="59">
        <v>178004</v>
      </c>
      <c r="I13389" s="59" t="s">
        <v>69</v>
      </c>
      <c r="J13389" s="59">
        <v>30935709</v>
      </c>
      <c r="K13389" s="59" t="s">
        <v>13891</v>
      </c>
      <c r="L13389" s="61" t="s">
        <v>113</v>
      </c>
      <c r="M13389" s="61">
        <f>VLOOKUP(H13389,zdroj!C:F,4,0)</f>
        <v>0</v>
      </c>
      <c r="N13389" s="61" t="str">
        <f t="shared" si="418"/>
        <v>katB</v>
      </c>
      <c r="P13389" s="73" t="str">
        <f t="shared" si="419"/>
        <v/>
      </c>
      <c r="Q13389" s="61" t="s">
        <v>30</v>
      </c>
    </row>
    <row r="13390" spans="8:17" x14ac:dyDescent="0.25">
      <c r="H13390" s="59">
        <v>178004</v>
      </c>
      <c r="I13390" s="59" t="s">
        <v>69</v>
      </c>
      <c r="J13390" s="59">
        <v>31321488</v>
      </c>
      <c r="K13390" s="59" t="s">
        <v>13892</v>
      </c>
      <c r="L13390" s="61" t="s">
        <v>113</v>
      </c>
      <c r="M13390" s="61">
        <f>VLOOKUP(H13390,zdroj!C:F,4,0)</f>
        <v>0</v>
      </c>
      <c r="N13390" s="61" t="str">
        <f t="shared" si="418"/>
        <v>katB</v>
      </c>
      <c r="P13390" s="73" t="str">
        <f t="shared" si="419"/>
        <v/>
      </c>
      <c r="Q13390" s="61" t="s">
        <v>30</v>
      </c>
    </row>
    <row r="13391" spans="8:17" x14ac:dyDescent="0.25">
      <c r="H13391" s="59">
        <v>178004</v>
      </c>
      <c r="I13391" s="59" t="s">
        <v>69</v>
      </c>
      <c r="J13391" s="59">
        <v>40144682</v>
      </c>
      <c r="K13391" s="59" t="s">
        <v>13893</v>
      </c>
      <c r="L13391" s="61" t="s">
        <v>113</v>
      </c>
      <c r="M13391" s="61">
        <f>VLOOKUP(H13391,zdroj!C:F,4,0)</f>
        <v>0</v>
      </c>
      <c r="N13391" s="61" t="str">
        <f t="shared" si="418"/>
        <v>katB</v>
      </c>
      <c r="P13391" s="73" t="str">
        <f t="shared" si="419"/>
        <v/>
      </c>
      <c r="Q13391" s="61" t="s">
        <v>30</v>
      </c>
    </row>
    <row r="13392" spans="8:17" x14ac:dyDescent="0.25">
      <c r="H13392" s="59">
        <v>178012</v>
      </c>
      <c r="I13392" s="59" t="s">
        <v>67</v>
      </c>
      <c r="J13392" s="59">
        <v>9099981</v>
      </c>
      <c r="K13392" s="59" t="s">
        <v>13894</v>
      </c>
      <c r="L13392" s="61" t="s">
        <v>112</v>
      </c>
      <c r="M13392" s="61">
        <f>VLOOKUP(H13392,zdroj!C:F,4,0)</f>
        <v>0</v>
      </c>
      <c r="N13392" s="61" t="str">
        <f t="shared" si="418"/>
        <v>katA</v>
      </c>
      <c r="P13392" s="73" t="str">
        <f t="shared" si="419"/>
        <v/>
      </c>
      <c r="Q13392" s="61" t="s">
        <v>30</v>
      </c>
    </row>
    <row r="13393" spans="8:17" x14ac:dyDescent="0.25">
      <c r="H13393" s="59">
        <v>178012</v>
      </c>
      <c r="I13393" s="59" t="s">
        <v>67</v>
      </c>
      <c r="J13393" s="59">
        <v>9099999</v>
      </c>
      <c r="K13393" s="59" t="s">
        <v>13895</v>
      </c>
      <c r="L13393" s="61" t="s">
        <v>112</v>
      </c>
      <c r="M13393" s="61">
        <f>VLOOKUP(H13393,zdroj!C:F,4,0)</f>
        <v>0</v>
      </c>
      <c r="N13393" s="61" t="str">
        <f t="shared" si="418"/>
        <v>katA</v>
      </c>
      <c r="P13393" s="73" t="str">
        <f t="shared" si="419"/>
        <v/>
      </c>
      <c r="Q13393" s="61" t="s">
        <v>30</v>
      </c>
    </row>
    <row r="13394" spans="8:17" x14ac:dyDescent="0.25">
      <c r="H13394" s="59">
        <v>178012</v>
      </c>
      <c r="I13394" s="59" t="s">
        <v>67</v>
      </c>
      <c r="J13394" s="59">
        <v>9100008</v>
      </c>
      <c r="K13394" s="59" t="s">
        <v>13896</v>
      </c>
      <c r="L13394" s="61" t="s">
        <v>112</v>
      </c>
      <c r="M13394" s="61">
        <f>VLOOKUP(H13394,zdroj!C:F,4,0)</f>
        <v>0</v>
      </c>
      <c r="N13394" s="61" t="str">
        <f t="shared" si="418"/>
        <v>katA</v>
      </c>
      <c r="P13394" s="73" t="str">
        <f t="shared" si="419"/>
        <v/>
      </c>
      <c r="Q13394" s="61" t="s">
        <v>30</v>
      </c>
    </row>
    <row r="13395" spans="8:17" x14ac:dyDescent="0.25">
      <c r="H13395" s="59">
        <v>178012</v>
      </c>
      <c r="I13395" s="59" t="s">
        <v>67</v>
      </c>
      <c r="J13395" s="59">
        <v>9100016</v>
      </c>
      <c r="K13395" s="59" t="s">
        <v>13897</v>
      </c>
      <c r="L13395" s="61" t="s">
        <v>112</v>
      </c>
      <c r="M13395" s="61">
        <f>VLOOKUP(H13395,zdroj!C:F,4,0)</f>
        <v>0</v>
      </c>
      <c r="N13395" s="61" t="str">
        <f t="shared" si="418"/>
        <v>katA</v>
      </c>
      <c r="P13395" s="73" t="str">
        <f t="shared" si="419"/>
        <v/>
      </c>
      <c r="Q13395" s="61" t="s">
        <v>30</v>
      </c>
    </row>
    <row r="13396" spans="8:17" x14ac:dyDescent="0.25">
      <c r="H13396" s="59">
        <v>178012</v>
      </c>
      <c r="I13396" s="59" t="s">
        <v>67</v>
      </c>
      <c r="J13396" s="59">
        <v>9100024</v>
      </c>
      <c r="K13396" s="59" t="s">
        <v>13898</v>
      </c>
      <c r="L13396" s="61" t="s">
        <v>112</v>
      </c>
      <c r="M13396" s="61">
        <f>VLOOKUP(H13396,zdroj!C:F,4,0)</f>
        <v>0</v>
      </c>
      <c r="N13396" s="61" t="str">
        <f t="shared" si="418"/>
        <v>katA</v>
      </c>
      <c r="P13396" s="73" t="str">
        <f t="shared" si="419"/>
        <v/>
      </c>
      <c r="Q13396" s="61" t="s">
        <v>30</v>
      </c>
    </row>
    <row r="13397" spans="8:17" x14ac:dyDescent="0.25">
      <c r="H13397" s="59">
        <v>178012</v>
      </c>
      <c r="I13397" s="59" t="s">
        <v>67</v>
      </c>
      <c r="J13397" s="59">
        <v>9100032</v>
      </c>
      <c r="K13397" s="59" t="s">
        <v>13899</v>
      </c>
      <c r="L13397" s="61" t="s">
        <v>112</v>
      </c>
      <c r="M13397" s="61">
        <f>VLOOKUP(H13397,zdroj!C:F,4,0)</f>
        <v>0</v>
      </c>
      <c r="N13397" s="61" t="str">
        <f t="shared" si="418"/>
        <v>katA</v>
      </c>
      <c r="P13397" s="73" t="str">
        <f t="shared" si="419"/>
        <v/>
      </c>
      <c r="Q13397" s="61" t="s">
        <v>30</v>
      </c>
    </row>
    <row r="13398" spans="8:17" x14ac:dyDescent="0.25">
      <c r="H13398" s="59">
        <v>178012</v>
      </c>
      <c r="I13398" s="59" t="s">
        <v>67</v>
      </c>
      <c r="J13398" s="59">
        <v>9100041</v>
      </c>
      <c r="K13398" s="59" t="s">
        <v>13900</v>
      </c>
      <c r="L13398" s="61" t="s">
        <v>112</v>
      </c>
      <c r="M13398" s="61">
        <f>VLOOKUP(H13398,zdroj!C:F,4,0)</f>
        <v>0</v>
      </c>
      <c r="N13398" s="61" t="str">
        <f t="shared" si="418"/>
        <v>katA</v>
      </c>
      <c r="P13398" s="73" t="str">
        <f t="shared" si="419"/>
        <v/>
      </c>
      <c r="Q13398" s="61" t="s">
        <v>30</v>
      </c>
    </row>
    <row r="13399" spans="8:17" x14ac:dyDescent="0.25">
      <c r="H13399" s="59">
        <v>178012</v>
      </c>
      <c r="I13399" s="59" t="s">
        <v>67</v>
      </c>
      <c r="J13399" s="59">
        <v>9100059</v>
      </c>
      <c r="K13399" s="59" t="s">
        <v>13901</v>
      </c>
      <c r="L13399" s="61" t="s">
        <v>112</v>
      </c>
      <c r="M13399" s="61">
        <f>VLOOKUP(H13399,zdroj!C:F,4,0)</f>
        <v>0</v>
      </c>
      <c r="N13399" s="61" t="str">
        <f t="shared" si="418"/>
        <v>katA</v>
      </c>
      <c r="P13399" s="73" t="str">
        <f t="shared" si="419"/>
        <v/>
      </c>
      <c r="Q13399" s="61" t="s">
        <v>31</v>
      </c>
    </row>
    <row r="13400" spans="8:17" x14ac:dyDescent="0.25">
      <c r="H13400" s="59">
        <v>178012</v>
      </c>
      <c r="I13400" s="59" t="s">
        <v>67</v>
      </c>
      <c r="J13400" s="59">
        <v>9100067</v>
      </c>
      <c r="K13400" s="59" t="s">
        <v>13902</v>
      </c>
      <c r="L13400" s="61" t="s">
        <v>112</v>
      </c>
      <c r="M13400" s="61">
        <f>VLOOKUP(H13400,zdroj!C:F,4,0)</f>
        <v>0</v>
      </c>
      <c r="N13400" s="61" t="str">
        <f t="shared" si="418"/>
        <v>katA</v>
      </c>
      <c r="P13400" s="73" t="str">
        <f t="shared" si="419"/>
        <v/>
      </c>
      <c r="Q13400" s="61" t="s">
        <v>30</v>
      </c>
    </row>
    <row r="13401" spans="8:17" x14ac:dyDescent="0.25">
      <c r="H13401" s="59">
        <v>178012</v>
      </c>
      <c r="I13401" s="59" t="s">
        <v>67</v>
      </c>
      <c r="J13401" s="59">
        <v>9100075</v>
      </c>
      <c r="K13401" s="59" t="s">
        <v>13903</v>
      </c>
      <c r="L13401" s="61" t="s">
        <v>112</v>
      </c>
      <c r="M13401" s="61">
        <f>VLOOKUP(H13401,zdroj!C:F,4,0)</f>
        <v>0</v>
      </c>
      <c r="N13401" s="61" t="str">
        <f t="shared" si="418"/>
        <v>katA</v>
      </c>
      <c r="P13401" s="73" t="str">
        <f t="shared" si="419"/>
        <v/>
      </c>
      <c r="Q13401" s="61" t="s">
        <v>30</v>
      </c>
    </row>
    <row r="13402" spans="8:17" x14ac:dyDescent="0.25">
      <c r="H13402" s="59">
        <v>178012</v>
      </c>
      <c r="I13402" s="59" t="s">
        <v>67</v>
      </c>
      <c r="J13402" s="59">
        <v>9100083</v>
      </c>
      <c r="K13402" s="59" t="s">
        <v>13904</v>
      </c>
      <c r="L13402" s="61" t="s">
        <v>112</v>
      </c>
      <c r="M13402" s="61">
        <f>VLOOKUP(H13402,zdroj!C:F,4,0)</f>
        <v>0</v>
      </c>
      <c r="N13402" s="61" t="str">
        <f t="shared" si="418"/>
        <v>katA</v>
      </c>
      <c r="P13402" s="73" t="str">
        <f t="shared" si="419"/>
        <v/>
      </c>
      <c r="Q13402" s="61" t="s">
        <v>30</v>
      </c>
    </row>
    <row r="13403" spans="8:17" x14ac:dyDescent="0.25">
      <c r="H13403" s="59">
        <v>178012</v>
      </c>
      <c r="I13403" s="59" t="s">
        <v>67</v>
      </c>
      <c r="J13403" s="59">
        <v>9100091</v>
      </c>
      <c r="K13403" s="59" t="s">
        <v>13905</v>
      </c>
      <c r="L13403" s="61" t="s">
        <v>112</v>
      </c>
      <c r="M13403" s="61">
        <f>VLOOKUP(H13403,zdroj!C:F,4,0)</f>
        <v>0</v>
      </c>
      <c r="N13403" s="61" t="str">
        <f t="shared" si="418"/>
        <v>katA</v>
      </c>
      <c r="P13403" s="73" t="str">
        <f t="shared" si="419"/>
        <v/>
      </c>
      <c r="Q13403" s="61" t="s">
        <v>30</v>
      </c>
    </row>
    <row r="13404" spans="8:17" x14ac:dyDescent="0.25">
      <c r="H13404" s="59">
        <v>178012</v>
      </c>
      <c r="I13404" s="59" t="s">
        <v>67</v>
      </c>
      <c r="J13404" s="59">
        <v>9100105</v>
      </c>
      <c r="K13404" s="59" t="s">
        <v>13906</v>
      </c>
      <c r="L13404" s="61" t="s">
        <v>112</v>
      </c>
      <c r="M13404" s="61">
        <f>VLOOKUP(H13404,zdroj!C:F,4,0)</f>
        <v>0</v>
      </c>
      <c r="N13404" s="61" t="str">
        <f t="shared" si="418"/>
        <v>katA</v>
      </c>
      <c r="P13404" s="73" t="str">
        <f t="shared" si="419"/>
        <v/>
      </c>
      <c r="Q13404" s="61" t="s">
        <v>30</v>
      </c>
    </row>
    <row r="13405" spans="8:17" x14ac:dyDescent="0.25">
      <c r="H13405" s="59">
        <v>178012</v>
      </c>
      <c r="I13405" s="59" t="s">
        <v>67</v>
      </c>
      <c r="J13405" s="59">
        <v>9100113</v>
      </c>
      <c r="K13405" s="59" t="s">
        <v>13907</v>
      </c>
      <c r="L13405" s="61" t="s">
        <v>112</v>
      </c>
      <c r="M13405" s="61">
        <f>VLOOKUP(H13405,zdroj!C:F,4,0)</f>
        <v>0</v>
      </c>
      <c r="N13405" s="61" t="str">
        <f t="shared" si="418"/>
        <v>katA</v>
      </c>
      <c r="P13405" s="73" t="str">
        <f t="shared" si="419"/>
        <v/>
      </c>
      <c r="Q13405" s="61" t="s">
        <v>30</v>
      </c>
    </row>
    <row r="13406" spans="8:17" x14ac:dyDescent="0.25">
      <c r="H13406" s="59">
        <v>178012</v>
      </c>
      <c r="I13406" s="59" t="s">
        <v>67</v>
      </c>
      <c r="J13406" s="59">
        <v>9100121</v>
      </c>
      <c r="K13406" s="59" t="s">
        <v>13908</v>
      </c>
      <c r="L13406" s="61" t="s">
        <v>112</v>
      </c>
      <c r="M13406" s="61">
        <f>VLOOKUP(H13406,zdroj!C:F,4,0)</f>
        <v>0</v>
      </c>
      <c r="N13406" s="61" t="str">
        <f t="shared" si="418"/>
        <v>katA</v>
      </c>
      <c r="P13406" s="73" t="str">
        <f t="shared" si="419"/>
        <v/>
      </c>
      <c r="Q13406" s="61" t="s">
        <v>30</v>
      </c>
    </row>
    <row r="13407" spans="8:17" x14ac:dyDescent="0.25">
      <c r="H13407" s="59">
        <v>178012</v>
      </c>
      <c r="I13407" s="59" t="s">
        <v>67</v>
      </c>
      <c r="J13407" s="59">
        <v>9100130</v>
      </c>
      <c r="K13407" s="59" t="s">
        <v>13909</v>
      </c>
      <c r="L13407" s="61" t="s">
        <v>112</v>
      </c>
      <c r="M13407" s="61">
        <f>VLOOKUP(H13407,zdroj!C:F,4,0)</f>
        <v>0</v>
      </c>
      <c r="N13407" s="61" t="str">
        <f t="shared" si="418"/>
        <v>katA</v>
      </c>
      <c r="P13407" s="73" t="str">
        <f t="shared" si="419"/>
        <v/>
      </c>
      <c r="Q13407" s="61" t="s">
        <v>30</v>
      </c>
    </row>
    <row r="13408" spans="8:17" x14ac:dyDescent="0.25">
      <c r="H13408" s="59">
        <v>178012</v>
      </c>
      <c r="I13408" s="59" t="s">
        <v>67</v>
      </c>
      <c r="J13408" s="59">
        <v>9100148</v>
      </c>
      <c r="K13408" s="59" t="s">
        <v>13910</v>
      </c>
      <c r="L13408" s="61" t="s">
        <v>112</v>
      </c>
      <c r="M13408" s="61">
        <f>VLOOKUP(H13408,zdroj!C:F,4,0)</f>
        <v>0</v>
      </c>
      <c r="N13408" s="61" t="str">
        <f t="shared" si="418"/>
        <v>katA</v>
      </c>
      <c r="P13408" s="73" t="str">
        <f t="shared" si="419"/>
        <v/>
      </c>
      <c r="Q13408" s="61" t="s">
        <v>30</v>
      </c>
    </row>
    <row r="13409" spans="8:17" x14ac:dyDescent="0.25">
      <c r="H13409" s="59">
        <v>178012</v>
      </c>
      <c r="I13409" s="59" t="s">
        <v>67</v>
      </c>
      <c r="J13409" s="59">
        <v>9100156</v>
      </c>
      <c r="K13409" s="59" t="s">
        <v>13911</v>
      </c>
      <c r="L13409" s="61" t="s">
        <v>112</v>
      </c>
      <c r="M13409" s="61">
        <f>VLOOKUP(H13409,zdroj!C:F,4,0)</f>
        <v>0</v>
      </c>
      <c r="N13409" s="61" t="str">
        <f t="shared" si="418"/>
        <v>katA</v>
      </c>
      <c r="P13409" s="73" t="str">
        <f t="shared" si="419"/>
        <v/>
      </c>
      <c r="Q13409" s="61" t="s">
        <v>30</v>
      </c>
    </row>
    <row r="13410" spans="8:17" x14ac:dyDescent="0.25">
      <c r="H13410" s="59">
        <v>178012</v>
      </c>
      <c r="I13410" s="59" t="s">
        <v>67</v>
      </c>
      <c r="J13410" s="59">
        <v>9100164</v>
      </c>
      <c r="K13410" s="59" t="s">
        <v>13912</v>
      </c>
      <c r="L13410" s="61" t="s">
        <v>112</v>
      </c>
      <c r="M13410" s="61">
        <f>VLOOKUP(H13410,zdroj!C:F,4,0)</f>
        <v>0</v>
      </c>
      <c r="N13410" s="61" t="str">
        <f t="shared" si="418"/>
        <v>katA</v>
      </c>
      <c r="P13410" s="73" t="str">
        <f t="shared" si="419"/>
        <v/>
      </c>
      <c r="Q13410" s="61" t="s">
        <v>30</v>
      </c>
    </row>
    <row r="13411" spans="8:17" x14ac:dyDescent="0.25">
      <c r="H13411" s="59">
        <v>178012</v>
      </c>
      <c r="I13411" s="59" t="s">
        <v>67</v>
      </c>
      <c r="J13411" s="59">
        <v>9100172</v>
      </c>
      <c r="K13411" s="59" t="s">
        <v>13913</v>
      </c>
      <c r="L13411" s="61" t="s">
        <v>112</v>
      </c>
      <c r="M13411" s="61">
        <f>VLOOKUP(H13411,zdroj!C:F,4,0)</f>
        <v>0</v>
      </c>
      <c r="N13411" s="61" t="str">
        <f t="shared" si="418"/>
        <v>katA</v>
      </c>
      <c r="P13411" s="73" t="str">
        <f t="shared" si="419"/>
        <v/>
      </c>
      <c r="Q13411" s="61" t="s">
        <v>30</v>
      </c>
    </row>
    <row r="13412" spans="8:17" x14ac:dyDescent="0.25">
      <c r="H13412" s="59">
        <v>178012</v>
      </c>
      <c r="I13412" s="59" t="s">
        <v>67</v>
      </c>
      <c r="J13412" s="59">
        <v>9100181</v>
      </c>
      <c r="K13412" s="59" t="s">
        <v>13914</v>
      </c>
      <c r="L13412" s="61" t="s">
        <v>112</v>
      </c>
      <c r="M13412" s="61">
        <f>VLOOKUP(H13412,zdroj!C:F,4,0)</f>
        <v>0</v>
      </c>
      <c r="N13412" s="61" t="str">
        <f t="shared" si="418"/>
        <v>katA</v>
      </c>
      <c r="P13412" s="73" t="str">
        <f t="shared" si="419"/>
        <v/>
      </c>
      <c r="Q13412" s="61" t="s">
        <v>30</v>
      </c>
    </row>
    <row r="13413" spans="8:17" x14ac:dyDescent="0.25">
      <c r="H13413" s="59">
        <v>178012</v>
      </c>
      <c r="I13413" s="59" t="s">
        <v>67</v>
      </c>
      <c r="J13413" s="59">
        <v>9100199</v>
      </c>
      <c r="K13413" s="59" t="s">
        <v>13915</v>
      </c>
      <c r="L13413" s="61" t="s">
        <v>112</v>
      </c>
      <c r="M13413" s="61">
        <f>VLOOKUP(H13413,zdroj!C:F,4,0)</f>
        <v>0</v>
      </c>
      <c r="N13413" s="61" t="str">
        <f t="shared" si="418"/>
        <v>katA</v>
      </c>
      <c r="P13413" s="73" t="str">
        <f t="shared" si="419"/>
        <v/>
      </c>
      <c r="Q13413" s="61" t="s">
        <v>30</v>
      </c>
    </row>
    <row r="13414" spans="8:17" x14ac:dyDescent="0.25">
      <c r="H13414" s="59">
        <v>178012</v>
      </c>
      <c r="I13414" s="59" t="s">
        <v>67</v>
      </c>
      <c r="J13414" s="59">
        <v>9100202</v>
      </c>
      <c r="K13414" s="59" t="s">
        <v>13916</v>
      </c>
      <c r="L13414" s="61" t="s">
        <v>112</v>
      </c>
      <c r="M13414" s="61">
        <f>VLOOKUP(H13414,zdroj!C:F,4,0)</f>
        <v>0</v>
      </c>
      <c r="N13414" s="61" t="str">
        <f t="shared" si="418"/>
        <v>katA</v>
      </c>
      <c r="P13414" s="73" t="str">
        <f t="shared" si="419"/>
        <v/>
      </c>
      <c r="Q13414" s="61" t="s">
        <v>30</v>
      </c>
    </row>
    <row r="13415" spans="8:17" x14ac:dyDescent="0.25">
      <c r="H13415" s="59">
        <v>178012</v>
      </c>
      <c r="I13415" s="59" t="s">
        <v>67</v>
      </c>
      <c r="J13415" s="59">
        <v>9100211</v>
      </c>
      <c r="K13415" s="59" t="s">
        <v>13917</v>
      </c>
      <c r="L13415" s="61" t="s">
        <v>112</v>
      </c>
      <c r="M13415" s="61">
        <f>VLOOKUP(H13415,zdroj!C:F,4,0)</f>
        <v>0</v>
      </c>
      <c r="N13415" s="61" t="str">
        <f t="shared" si="418"/>
        <v>katA</v>
      </c>
      <c r="P13415" s="73" t="str">
        <f t="shared" si="419"/>
        <v/>
      </c>
      <c r="Q13415" s="61" t="s">
        <v>30</v>
      </c>
    </row>
    <row r="13416" spans="8:17" x14ac:dyDescent="0.25">
      <c r="H13416" s="59">
        <v>178012</v>
      </c>
      <c r="I13416" s="59" t="s">
        <v>67</v>
      </c>
      <c r="J13416" s="59">
        <v>9100229</v>
      </c>
      <c r="K13416" s="59" t="s">
        <v>13918</v>
      </c>
      <c r="L13416" s="61" t="s">
        <v>112</v>
      </c>
      <c r="M13416" s="61">
        <f>VLOOKUP(H13416,zdroj!C:F,4,0)</f>
        <v>0</v>
      </c>
      <c r="N13416" s="61" t="str">
        <f t="shared" si="418"/>
        <v>katA</v>
      </c>
      <c r="P13416" s="73" t="str">
        <f t="shared" si="419"/>
        <v/>
      </c>
      <c r="Q13416" s="61" t="s">
        <v>30</v>
      </c>
    </row>
    <row r="13417" spans="8:17" x14ac:dyDescent="0.25">
      <c r="H13417" s="59">
        <v>178012</v>
      </c>
      <c r="I13417" s="59" t="s">
        <v>67</v>
      </c>
      <c r="J13417" s="59">
        <v>9100237</v>
      </c>
      <c r="K13417" s="59" t="s">
        <v>13919</v>
      </c>
      <c r="L13417" s="61" t="s">
        <v>112</v>
      </c>
      <c r="M13417" s="61">
        <f>VLOOKUP(H13417,zdroj!C:F,4,0)</f>
        <v>0</v>
      </c>
      <c r="N13417" s="61" t="str">
        <f t="shared" si="418"/>
        <v>katA</v>
      </c>
      <c r="P13417" s="73" t="str">
        <f t="shared" si="419"/>
        <v/>
      </c>
      <c r="Q13417" s="61" t="s">
        <v>30</v>
      </c>
    </row>
    <row r="13418" spans="8:17" x14ac:dyDescent="0.25">
      <c r="H13418" s="59">
        <v>178012</v>
      </c>
      <c r="I13418" s="59" t="s">
        <v>67</v>
      </c>
      <c r="J13418" s="59">
        <v>9100245</v>
      </c>
      <c r="K13418" s="59" t="s">
        <v>13920</v>
      </c>
      <c r="L13418" s="61" t="s">
        <v>81</v>
      </c>
      <c r="M13418" s="61">
        <f>VLOOKUP(H13418,zdroj!C:F,4,0)</f>
        <v>0</v>
      </c>
      <c r="N13418" s="61" t="str">
        <f t="shared" si="418"/>
        <v>-</v>
      </c>
      <c r="P13418" s="73" t="str">
        <f t="shared" si="419"/>
        <v/>
      </c>
      <c r="Q13418" s="61" t="s">
        <v>88</v>
      </c>
    </row>
    <row r="13419" spans="8:17" x14ac:dyDescent="0.25">
      <c r="H13419" s="59">
        <v>178012</v>
      </c>
      <c r="I13419" s="59" t="s">
        <v>67</v>
      </c>
      <c r="J13419" s="59">
        <v>9100253</v>
      </c>
      <c r="K13419" s="59" t="s">
        <v>13921</v>
      </c>
      <c r="L13419" s="61" t="s">
        <v>81</v>
      </c>
      <c r="M13419" s="61">
        <f>VLOOKUP(H13419,zdroj!C:F,4,0)</f>
        <v>0</v>
      </c>
      <c r="N13419" s="61" t="str">
        <f t="shared" si="418"/>
        <v>-</v>
      </c>
      <c r="P13419" s="73" t="str">
        <f t="shared" si="419"/>
        <v/>
      </c>
      <c r="Q13419" s="61" t="s">
        <v>88</v>
      </c>
    </row>
    <row r="13420" spans="8:17" x14ac:dyDescent="0.25">
      <c r="H13420" s="59">
        <v>181897</v>
      </c>
      <c r="I13420" s="59" t="s">
        <v>72</v>
      </c>
      <c r="J13420" s="59">
        <v>9100261</v>
      </c>
      <c r="K13420" s="59" t="s">
        <v>13922</v>
      </c>
      <c r="L13420" s="61" t="s">
        <v>114</v>
      </c>
      <c r="M13420" s="61">
        <f>VLOOKUP(H13420,zdroj!C:F,4,0)</f>
        <v>0</v>
      </c>
      <c r="N13420" s="61" t="str">
        <f t="shared" si="418"/>
        <v>katC</v>
      </c>
      <c r="P13420" s="73" t="str">
        <f t="shared" si="419"/>
        <v/>
      </c>
      <c r="Q13420" s="61" t="s">
        <v>33</v>
      </c>
    </row>
    <row r="13421" spans="8:17" x14ac:dyDescent="0.25">
      <c r="H13421" s="59">
        <v>181897</v>
      </c>
      <c r="I13421" s="59" t="s">
        <v>72</v>
      </c>
      <c r="J13421" s="59">
        <v>9100270</v>
      </c>
      <c r="K13421" s="59" t="s">
        <v>13923</v>
      </c>
      <c r="L13421" s="61" t="s">
        <v>81</v>
      </c>
      <c r="M13421" s="61">
        <f>VLOOKUP(H13421,zdroj!C:F,4,0)</f>
        <v>0</v>
      </c>
      <c r="N13421" s="61" t="str">
        <f t="shared" si="418"/>
        <v>-</v>
      </c>
      <c r="P13421" s="73" t="str">
        <f t="shared" si="419"/>
        <v/>
      </c>
      <c r="Q13421" s="61" t="s">
        <v>86</v>
      </c>
    </row>
    <row r="13422" spans="8:17" x14ac:dyDescent="0.25">
      <c r="H13422" s="59">
        <v>181897</v>
      </c>
      <c r="I13422" s="59" t="s">
        <v>72</v>
      </c>
      <c r="J13422" s="59">
        <v>9100288</v>
      </c>
      <c r="K13422" s="59" t="s">
        <v>13924</v>
      </c>
      <c r="L13422" s="61" t="s">
        <v>81</v>
      </c>
      <c r="M13422" s="61">
        <f>VLOOKUP(H13422,zdroj!C:F,4,0)</f>
        <v>0</v>
      </c>
      <c r="N13422" s="61" t="str">
        <f t="shared" si="418"/>
        <v>-</v>
      </c>
      <c r="P13422" s="73" t="str">
        <f t="shared" si="419"/>
        <v/>
      </c>
      <c r="Q13422" s="61" t="s">
        <v>86</v>
      </c>
    </row>
    <row r="13423" spans="8:17" x14ac:dyDescent="0.25">
      <c r="H13423" s="59">
        <v>181897</v>
      </c>
      <c r="I13423" s="59" t="s">
        <v>72</v>
      </c>
      <c r="J13423" s="59">
        <v>9100296</v>
      </c>
      <c r="K13423" s="59" t="s">
        <v>13925</v>
      </c>
      <c r="L13423" s="61" t="s">
        <v>81</v>
      </c>
      <c r="M13423" s="61">
        <f>VLOOKUP(H13423,zdroj!C:F,4,0)</f>
        <v>0</v>
      </c>
      <c r="N13423" s="61" t="str">
        <f t="shared" si="418"/>
        <v>-</v>
      </c>
      <c r="P13423" s="73" t="str">
        <f t="shared" si="419"/>
        <v/>
      </c>
      <c r="Q13423" s="61" t="s">
        <v>86</v>
      </c>
    </row>
    <row r="13424" spans="8:17" x14ac:dyDescent="0.25">
      <c r="H13424" s="59">
        <v>181897</v>
      </c>
      <c r="I13424" s="59" t="s">
        <v>72</v>
      </c>
      <c r="J13424" s="59">
        <v>9100300</v>
      </c>
      <c r="K13424" s="59" t="s">
        <v>13926</v>
      </c>
      <c r="L13424" s="61" t="s">
        <v>81</v>
      </c>
      <c r="M13424" s="61">
        <f>VLOOKUP(H13424,zdroj!C:F,4,0)</f>
        <v>0</v>
      </c>
      <c r="N13424" s="61" t="str">
        <f t="shared" si="418"/>
        <v>-</v>
      </c>
      <c r="P13424" s="73" t="str">
        <f t="shared" si="419"/>
        <v/>
      </c>
      <c r="Q13424" s="61" t="s">
        <v>86</v>
      </c>
    </row>
    <row r="13425" spans="8:17" x14ac:dyDescent="0.25">
      <c r="H13425" s="59">
        <v>181897</v>
      </c>
      <c r="I13425" s="59" t="s">
        <v>72</v>
      </c>
      <c r="J13425" s="59">
        <v>9100318</v>
      </c>
      <c r="K13425" s="59" t="s">
        <v>13927</v>
      </c>
      <c r="L13425" s="61" t="s">
        <v>81</v>
      </c>
      <c r="M13425" s="61">
        <f>VLOOKUP(H13425,zdroj!C:F,4,0)</f>
        <v>0</v>
      </c>
      <c r="N13425" s="61" t="str">
        <f t="shared" si="418"/>
        <v>-</v>
      </c>
      <c r="P13425" s="73" t="str">
        <f t="shared" si="419"/>
        <v/>
      </c>
      <c r="Q13425" s="61" t="s">
        <v>86</v>
      </c>
    </row>
    <row r="13426" spans="8:17" x14ac:dyDescent="0.25">
      <c r="H13426" s="59">
        <v>181897</v>
      </c>
      <c r="I13426" s="59" t="s">
        <v>72</v>
      </c>
      <c r="J13426" s="59">
        <v>9100326</v>
      </c>
      <c r="K13426" s="59" t="s">
        <v>13928</v>
      </c>
      <c r="L13426" s="61" t="s">
        <v>81</v>
      </c>
      <c r="M13426" s="61">
        <f>VLOOKUP(H13426,zdroj!C:F,4,0)</f>
        <v>0</v>
      </c>
      <c r="N13426" s="61" t="str">
        <f t="shared" si="418"/>
        <v>-</v>
      </c>
      <c r="P13426" s="73" t="str">
        <f t="shared" si="419"/>
        <v/>
      </c>
      <c r="Q13426" s="61" t="s">
        <v>86</v>
      </c>
    </row>
    <row r="13427" spans="8:17" x14ac:dyDescent="0.25">
      <c r="H13427" s="59">
        <v>181897</v>
      </c>
      <c r="I13427" s="59" t="s">
        <v>72</v>
      </c>
      <c r="J13427" s="59">
        <v>9100334</v>
      </c>
      <c r="K13427" s="59" t="s">
        <v>13929</v>
      </c>
      <c r="L13427" s="61" t="s">
        <v>81</v>
      </c>
      <c r="M13427" s="61">
        <f>VLOOKUP(H13427,zdroj!C:F,4,0)</f>
        <v>0</v>
      </c>
      <c r="N13427" s="61" t="str">
        <f t="shared" si="418"/>
        <v>-</v>
      </c>
      <c r="P13427" s="73" t="str">
        <f t="shared" si="419"/>
        <v/>
      </c>
      <c r="Q13427" s="61" t="s">
        <v>86</v>
      </c>
    </row>
    <row r="13428" spans="8:17" x14ac:dyDescent="0.25">
      <c r="H13428" s="59">
        <v>181897</v>
      </c>
      <c r="I13428" s="59" t="s">
        <v>72</v>
      </c>
      <c r="J13428" s="59">
        <v>9100342</v>
      </c>
      <c r="K13428" s="59" t="s">
        <v>13930</v>
      </c>
      <c r="L13428" s="61" t="s">
        <v>81</v>
      </c>
      <c r="M13428" s="61">
        <f>VLOOKUP(H13428,zdroj!C:F,4,0)</f>
        <v>0</v>
      </c>
      <c r="N13428" s="61" t="str">
        <f t="shared" si="418"/>
        <v>-</v>
      </c>
      <c r="P13428" s="73" t="str">
        <f t="shared" si="419"/>
        <v/>
      </c>
      <c r="Q13428" s="61" t="s">
        <v>86</v>
      </c>
    </row>
    <row r="13429" spans="8:17" x14ac:dyDescent="0.25">
      <c r="H13429" s="59">
        <v>181897</v>
      </c>
      <c r="I13429" s="59" t="s">
        <v>72</v>
      </c>
      <c r="J13429" s="59">
        <v>9100351</v>
      </c>
      <c r="K13429" s="59" t="s">
        <v>13931</v>
      </c>
      <c r="L13429" s="61" t="s">
        <v>81</v>
      </c>
      <c r="M13429" s="61">
        <f>VLOOKUP(H13429,zdroj!C:F,4,0)</f>
        <v>0</v>
      </c>
      <c r="N13429" s="61" t="str">
        <f t="shared" si="418"/>
        <v>-</v>
      </c>
      <c r="P13429" s="73" t="str">
        <f t="shared" si="419"/>
        <v/>
      </c>
      <c r="Q13429" s="61" t="s">
        <v>86</v>
      </c>
    </row>
    <row r="13430" spans="8:17" x14ac:dyDescent="0.25">
      <c r="H13430" s="59">
        <v>181897</v>
      </c>
      <c r="I13430" s="59" t="s">
        <v>72</v>
      </c>
      <c r="J13430" s="59">
        <v>9100369</v>
      </c>
      <c r="K13430" s="59" t="s">
        <v>13932</v>
      </c>
      <c r="L13430" s="61" t="s">
        <v>81</v>
      </c>
      <c r="M13430" s="61">
        <f>VLOOKUP(H13430,zdroj!C:F,4,0)</f>
        <v>0</v>
      </c>
      <c r="N13430" s="61" t="str">
        <f t="shared" si="418"/>
        <v>-</v>
      </c>
      <c r="P13430" s="73" t="str">
        <f t="shared" si="419"/>
        <v/>
      </c>
      <c r="Q13430" s="61" t="s">
        <v>86</v>
      </c>
    </row>
    <row r="13431" spans="8:17" x14ac:dyDescent="0.25">
      <c r="H13431" s="59">
        <v>181897</v>
      </c>
      <c r="I13431" s="59" t="s">
        <v>72</v>
      </c>
      <c r="J13431" s="59">
        <v>9100377</v>
      </c>
      <c r="K13431" s="59" t="s">
        <v>13933</v>
      </c>
      <c r="L13431" s="61" t="s">
        <v>81</v>
      </c>
      <c r="M13431" s="61">
        <f>VLOOKUP(H13431,zdroj!C:F,4,0)</f>
        <v>0</v>
      </c>
      <c r="N13431" s="61" t="str">
        <f t="shared" si="418"/>
        <v>-</v>
      </c>
      <c r="P13431" s="73" t="str">
        <f t="shared" si="419"/>
        <v/>
      </c>
      <c r="Q13431" s="61" t="s">
        <v>86</v>
      </c>
    </row>
    <row r="13432" spans="8:17" x14ac:dyDescent="0.25">
      <c r="H13432" s="59">
        <v>181897</v>
      </c>
      <c r="I13432" s="59" t="s">
        <v>72</v>
      </c>
      <c r="J13432" s="59">
        <v>9100385</v>
      </c>
      <c r="K13432" s="59" t="s">
        <v>13934</v>
      </c>
      <c r="L13432" s="61" t="s">
        <v>81</v>
      </c>
      <c r="M13432" s="61">
        <f>VLOOKUP(H13432,zdroj!C:F,4,0)</f>
        <v>0</v>
      </c>
      <c r="N13432" s="61" t="str">
        <f t="shared" si="418"/>
        <v>-</v>
      </c>
      <c r="P13432" s="73" t="str">
        <f t="shared" si="419"/>
        <v/>
      </c>
      <c r="Q13432" s="61" t="s">
        <v>86</v>
      </c>
    </row>
    <row r="13433" spans="8:17" x14ac:dyDescent="0.25">
      <c r="H13433" s="59">
        <v>181897</v>
      </c>
      <c r="I13433" s="59" t="s">
        <v>72</v>
      </c>
      <c r="J13433" s="59">
        <v>9100393</v>
      </c>
      <c r="K13433" s="59" t="s">
        <v>13935</v>
      </c>
      <c r="L13433" s="61" t="s">
        <v>81</v>
      </c>
      <c r="M13433" s="61">
        <f>VLOOKUP(H13433,zdroj!C:F,4,0)</f>
        <v>0</v>
      </c>
      <c r="N13433" s="61" t="str">
        <f t="shared" si="418"/>
        <v>-</v>
      </c>
      <c r="P13433" s="73" t="str">
        <f t="shared" si="419"/>
        <v/>
      </c>
      <c r="Q13433" s="61" t="s">
        <v>86</v>
      </c>
    </row>
    <row r="13434" spans="8:17" x14ac:dyDescent="0.25">
      <c r="H13434" s="59">
        <v>181897</v>
      </c>
      <c r="I13434" s="59" t="s">
        <v>72</v>
      </c>
      <c r="J13434" s="59">
        <v>9100407</v>
      </c>
      <c r="K13434" s="59" t="s">
        <v>13936</v>
      </c>
      <c r="L13434" s="61" t="s">
        <v>114</v>
      </c>
      <c r="M13434" s="61">
        <f>VLOOKUP(H13434,zdroj!C:F,4,0)</f>
        <v>0</v>
      </c>
      <c r="N13434" s="61" t="str">
        <f t="shared" si="418"/>
        <v>katC</v>
      </c>
      <c r="P13434" s="73" t="str">
        <f t="shared" si="419"/>
        <v/>
      </c>
      <c r="Q13434" s="61" t="s">
        <v>31</v>
      </c>
    </row>
    <row r="13435" spans="8:17" x14ac:dyDescent="0.25">
      <c r="H13435" s="59">
        <v>181897</v>
      </c>
      <c r="I13435" s="59" t="s">
        <v>72</v>
      </c>
      <c r="J13435" s="59">
        <v>9100415</v>
      </c>
      <c r="K13435" s="59" t="s">
        <v>13937</v>
      </c>
      <c r="L13435" s="61" t="s">
        <v>81</v>
      </c>
      <c r="M13435" s="61">
        <f>VLOOKUP(H13435,zdroj!C:F,4,0)</f>
        <v>0</v>
      </c>
      <c r="N13435" s="61" t="str">
        <f t="shared" si="418"/>
        <v>-</v>
      </c>
      <c r="P13435" s="73" t="str">
        <f t="shared" si="419"/>
        <v/>
      </c>
      <c r="Q13435" s="61" t="s">
        <v>86</v>
      </c>
    </row>
    <row r="13436" spans="8:17" x14ac:dyDescent="0.25">
      <c r="H13436" s="59">
        <v>181897</v>
      </c>
      <c r="I13436" s="59" t="s">
        <v>72</v>
      </c>
      <c r="J13436" s="59">
        <v>9100423</v>
      </c>
      <c r="K13436" s="59" t="s">
        <v>13938</v>
      </c>
      <c r="L13436" s="61" t="s">
        <v>81</v>
      </c>
      <c r="M13436" s="61">
        <f>VLOOKUP(H13436,zdroj!C:F,4,0)</f>
        <v>0</v>
      </c>
      <c r="N13436" s="61" t="str">
        <f t="shared" si="418"/>
        <v>-</v>
      </c>
      <c r="P13436" s="73" t="str">
        <f t="shared" si="419"/>
        <v/>
      </c>
      <c r="Q13436" s="61" t="s">
        <v>86</v>
      </c>
    </row>
    <row r="13437" spans="8:17" x14ac:dyDescent="0.25">
      <c r="H13437" s="59">
        <v>181897</v>
      </c>
      <c r="I13437" s="59" t="s">
        <v>72</v>
      </c>
      <c r="J13437" s="59">
        <v>9100431</v>
      </c>
      <c r="K13437" s="59" t="s">
        <v>13939</v>
      </c>
      <c r="L13437" s="61" t="s">
        <v>81</v>
      </c>
      <c r="M13437" s="61">
        <f>VLOOKUP(H13437,zdroj!C:F,4,0)</f>
        <v>0</v>
      </c>
      <c r="N13437" s="61" t="str">
        <f t="shared" si="418"/>
        <v>-</v>
      </c>
      <c r="P13437" s="73" t="str">
        <f t="shared" si="419"/>
        <v/>
      </c>
      <c r="Q13437" s="61" t="s">
        <v>86</v>
      </c>
    </row>
    <row r="13438" spans="8:17" x14ac:dyDescent="0.25">
      <c r="H13438" s="59">
        <v>181897</v>
      </c>
      <c r="I13438" s="59" t="s">
        <v>72</v>
      </c>
      <c r="J13438" s="59">
        <v>9100440</v>
      </c>
      <c r="K13438" s="59" t="s">
        <v>13940</v>
      </c>
      <c r="L13438" s="61" t="s">
        <v>81</v>
      </c>
      <c r="M13438" s="61">
        <f>VLOOKUP(H13438,zdroj!C:F,4,0)</f>
        <v>0</v>
      </c>
      <c r="N13438" s="61" t="str">
        <f t="shared" si="418"/>
        <v>-</v>
      </c>
      <c r="P13438" s="73" t="str">
        <f t="shared" si="419"/>
        <v/>
      </c>
      <c r="Q13438" s="61" t="s">
        <v>86</v>
      </c>
    </row>
    <row r="13439" spans="8:17" x14ac:dyDescent="0.25">
      <c r="H13439" s="59">
        <v>181897</v>
      </c>
      <c r="I13439" s="59" t="s">
        <v>72</v>
      </c>
      <c r="J13439" s="59">
        <v>9100458</v>
      </c>
      <c r="K13439" s="59" t="s">
        <v>13941</v>
      </c>
      <c r="L13439" s="61" t="s">
        <v>81</v>
      </c>
      <c r="M13439" s="61">
        <f>VLOOKUP(H13439,zdroj!C:F,4,0)</f>
        <v>0</v>
      </c>
      <c r="N13439" s="61" t="str">
        <f t="shared" si="418"/>
        <v>-</v>
      </c>
      <c r="P13439" s="73" t="str">
        <f t="shared" si="419"/>
        <v/>
      </c>
      <c r="Q13439" s="61" t="s">
        <v>86</v>
      </c>
    </row>
    <row r="13440" spans="8:17" x14ac:dyDescent="0.25">
      <c r="H13440" s="59">
        <v>181897</v>
      </c>
      <c r="I13440" s="59" t="s">
        <v>72</v>
      </c>
      <c r="J13440" s="59">
        <v>9100466</v>
      </c>
      <c r="K13440" s="59" t="s">
        <v>13942</v>
      </c>
      <c r="L13440" s="61" t="s">
        <v>81</v>
      </c>
      <c r="M13440" s="61">
        <f>VLOOKUP(H13440,zdroj!C:F,4,0)</f>
        <v>0</v>
      </c>
      <c r="N13440" s="61" t="str">
        <f t="shared" si="418"/>
        <v>-</v>
      </c>
      <c r="P13440" s="73" t="str">
        <f t="shared" si="419"/>
        <v/>
      </c>
      <c r="Q13440" s="61" t="s">
        <v>86</v>
      </c>
    </row>
    <row r="13441" spans="8:17" x14ac:dyDescent="0.25">
      <c r="H13441" s="59">
        <v>181897</v>
      </c>
      <c r="I13441" s="59" t="s">
        <v>72</v>
      </c>
      <c r="J13441" s="59">
        <v>9100474</v>
      </c>
      <c r="K13441" s="59" t="s">
        <v>13943</v>
      </c>
      <c r="L13441" s="61" t="s">
        <v>81</v>
      </c>
      <c r="M13441" s="61">
        <f>VLOOKUP(H13441,zdroj!C:F,4,0)</f>
        <v>0</v>
      </c>
      <c r="N13441" s="61" t="str">
        <f t="shared" si="418"/>
        <v>-</v>
      </c>
      <c r="P13441" s="73" t="str">
        <f t="shared" si="419"/>
        <v/>
      </c>
      <c r="Q13441" s="61" t="s">
        <v>86</v>
      </c>
    </row>
    <row r="13442" spans="8:17" x14ac:dyDescent="0.25">
      <c r="H13442" s="59">
        <v>181897</v>
      </c>
      <c r="I13442" s="59" t="s">
        <v>72</v>
      </c>
      <c r="J13442" s="59">
        <v>9100482</v>
      </c>
      <c r="K13442" s="59" t="s">
        <v>13944</v>
      </c>
      <c r="L13442" s="61" t="s">
        <v>81</v>
      </c>
      <c r="M13442" s="61">
        <f>VLOOKUP(H13442,zdroj!C:F,4,0)</f>
        <v>0</v>
      </c>
      <c r="N13442" s="61" t="str">
        <f t="shared" si="418"/>
        <v>-</v>
      </c>
      <c r="P13442" s="73" t="str">
        <f t="shared" si="419"/>
        <v/>
      </c>
      <c r="Q13442" s="61" t="s">
        <v>86</v>
      </c>
    </row>
    <row r="13443" spans="8:17" x14ac:dyDescent="0.25">
      <c r="H13443" s="59">
        <v>181897</v>
      </c>
      <c r="I13443" s="59" t="s">
        <v>72</v>
      </c>
      <c r="J13443" s="59">
        <v>9100491</v>
      </c>
      <c r="K13443" s="59" t="s">
        <v>13945</v>
      </c>
      <c r="L13443" s="61" t="s">
        <v>81</v>
      </c>
      <c r="M13443" s="61">
        <f>VLOOKUP(H13443,zdroj!C:F,4,0)</f>
        <v>0</v>
      </c>
      <c r="N13443" s="61" t="str">
        <f t="shared" si="418"/>
        <v>-</v>
      </c>
      <c r="P13443" s="73" t="str">
        <f t="shared" si="419"/>
        <v/>
      </c>
      <c r="Q13443" s="61" t="s">
        <v>86</v>
      </c>
    </row>
    <row r="13444" spans="8:17" x14ac:dyDescent="0.25">
      <c r="H13444" s="59">
        <v>181897</v>
      </c>
      <c r="I13444" s="59" t="s">
        <v>72</v>
      </c>
      <c r="J13444" s="59">
        <v>9100504</v>
      </c>
      <c r="K13444" s="59" t="s">
        <v>13946</v>
      </c>
      <c r="L13444" s="61" t="s">
        <v>81</v>
      </c>
      <c r="M13444" s="61">
        <f>VLOOKUP(H13444,zdroj!C:F,4,0)</f>
        <v>0</v>
      </c>
      <c r="N13444" s="61" t="str">
        <f t="shared" si="418"/>
        <v>-</v>
      </c>
      <c r="P13444" s="73" t="str">
        <f t="shared" si="419"/>
        <v/>
      </c>
      <c r="Q13444" s="61" t="s">
        <v>86</v>
      </c>
    </row>
    <row r="13445" spans="8:17" x14ac:dyDescent="0.25">
      <c r="H13445" s="59">
        <v>181897</v>
      </c>
      <c r="I13445" s="59" t="s">
        <v>72</v>
      </c>
      <c r="J13445" s="59">
        <v>9100512</v>
      </c>
      <c r="K13445" s="59" t="s">
        <v>13947</v>
      </c>
      <c r="L13445" s="61" t="s">
        <v>81</v>
      </c>
      <c r="M13445" s="61">
        <f>VLOOKUP(H13445,zdroj!C:F,4,0)</f>
        <v>0</v>
      </c>
      <c r="N13445" s="61" t="str">
        <f t="shared" si="418"/>
        <v>-</v>
      </c>
      <c r="P13445" s="73" t="str">
        <f t="shared" si="419"/>
        <v/>
      </c>
      <c r="Q13445" s="61" t="s">
        <v>86</v>
      </c>
    </row>
    <row r="13446" spans="8:17" x14ac:dyDescent="0.25">
      <c r="H13446" s="59">
        <v>181897</v>
      </c>
      <c r="I13446" s="59" t="s">
        <v>72</v>
      </c>
      <c r="J13446" s="59">
        <v>9100521</v>
      </c>
      <c r="K13446" s="59" t="s">
        <v>13948</v>
      </c>
      <c r="L13446" s="61" t="s">
        <v>114</v>
      </c>
      <c r="M13446" s="61">
        <f>VLOOKUP(H13446,zdroj!C:F,4,0)</f>
        <v>0</v>
      </c>
      <c r="N13446" s="61" t="str">
        <f t="shared" si="418"/>
        <v>katC</v>
      </c>
      <c r="P13446" s="73" t="str">
        <f t="shared" si="419"/>
        <v/>
      </c>
      <c r="Q13446" s="61" t="s">
        <v>31</v>
      </c>
    </row>
    <row r="13447" spans="8:17" x14ac:dyDescent="0.25">
      <c r="H13447" s="59">
        <v>181897</v>
      </c>
      <c r="I13447" s="59" t="s">
        <v>72</v>
      </c>
      <c r="J13447" s="59">
        <v>9100539</v>
      </c>
      <c r="K13447" s="59" t="s">
        <v>13949</v>
      </c>
      <c r="L13447" s="61" t="s">
        <v>81</v>
      </c>
      <c r="M13447" s="61">
        <f>VLOOKUP(H13447,zdroj!C:F,4,0)</f>
        <v>0</v>
      </c>
      <c r="N13447" s="61" t="str">
        <f t="shared" ref="N13447:N13510" si="420">IF(M13447="A",IF(L13447="katA","katB",L13447),L13447)</f>
        <v>-</v>
      </c>
      <c r="P13447" s="73" t="str">
        <f t="shared" ref="P13447:P13510" si="421">IF(O13447="A",1,"")</f>
        <v/>
      </c>
      <c r="Q13447" s="61" t="s">
        <v>86</v>
      </c>
    </row>
    <row r="13448" spans="8:17" x14ac:dyDescent="0.25">
      <c r="H13448" s="59">
        <v>181897</v>
      </c>
      <c r="I13448" s="59" t="s">
        <v>72</v>
      </c>
      <c r="J13448" s="59">
        <v>9100547</v>
      </c>
      <c r="K13448" s="59" t="s">
        <v>13950</v>
      </c>
      <c r="L13448" s="61" t="s">
        <v>81</v>
      </c>
      <c r="M13448" s="61">
        <f>VLOOKUP(H13448,zdroj!C:F,4,0)</f>
        <v>0</v>
      </c>
      <c r="N13448" s="61" t="str">
        <f t="shared" si="420"/>
        <v>-</v>
      </c>
      <c r="P13448" s="73" t="str">
        <f t="shared" si="421"/>
        <v/>
      </c>
      <c r="Q13448" s="61" t="s">
        <v>86</v>
      </c>
    </row>
    <row r="13449" spans="8:17" x14ac:dyDescent="0.25">
      <c r="H13449" s="59">
        <v>181897</v>
      </c>
      <c r="I13449" s="59" t="s">
        <v>72</v>
      </c>
      <c r="J13449" s="59">
        <v>9100555</v>
      </c>
      <c r="K13449" s="59" t="s">
        <v>13951</v>
      </c>
      <c r="L13449" s="61" t="s">
        <v>81</v>
      </c>
      <c r="M13449" s="61">
        <f>VLOOKUP(H13449,zdroj!C:F,4,0)</f>
        <v>0</v>
      </c>
      <c r="N13449" s="61" t="str">
        <f t="shared" si="420"/>
        <v>-</v>
      </c>
      <c r="P13449" s="73" t="str">
        <f t="shared" si="421"/>
        <v/>
      </c>
      <c r="Q13449" s="61" t="s">
        <v>86</v>
      </c>
    </row>
    <row r="13450" spans="8:17" x14ac:dyDescent="0.25">
      <c r="H13450" s="59">
        <v>181897</v>
      </c>
      <c r="I13450" s="59" t="s">
        <v>72</v>
      </c>
      <c r="J13450" s="59">
        <v>9100563</v>
      </c>
      <c r="K13450" s="59" t="s">
        <v>13952</v>
      </c>
      <c r="L13450" s="61" t="s">
        <v>81</v>
      </c>
      <c r="M13450" s="61">
        <f>VLOOKUP(H13450,zdroj!C:F,4,0)</f>
        <v>0</v>
      </c>
      <c r="N13450" s="61" t="str">
        <f t="shared" si="420"/>
        <v>-</v>
      </c>
      <c r="P13450" s="73" t="str">
        <f t="shared" si="421"/>
        <v/>
      </c>
      <c r="Q13450" s="61" t="s">
        <v>86</v>
      </c>
    </row>
    <row r="13451" spans="8:17" x14ac:dyDescent="0.25">
      <c r="H13451" s="59">
        <v>181897</v>
      </c>
      <c r="I13451" s="59" t="s">
        <v>72</v>
      </c>
      <c r="J13451" s="59">
        <v>9100571</v>
      </c>
      <c r="K13451" s="59" t="s">
        <v>13953</v>
      </c>
      <c r="L13451" s="61" t="s">
        <v>81</v>
      </c>
      <c r="M13451" s="61">
        <f>VLOOKUP(H13451,zdroj!C:F,4,0)</f>
        <v>0</v>
      </c>
      <c r="N13451" s="61" t="str">
        <f t="shared" si="420"/>
        <v>-</v>
      </c>
      <c r="P13451" s="73" t="str">
        <f t="shared" si="421"/>
        <v/>
      </c>
      <c r="Q13451" s="61" t="s">
        <v>86</v>
      </c>
    </row>
    <row r="13452" spans="8:17" x14ac:dyDescent="0.25">
      <c r="H13452" s="59">
        <v>181897</v>
      </c>
      <c r="I13452" s="59" t="s">
        <v>72</v>
      </c>
      <c r="J13452" s="59">
        <v>9100580</v>
      </c>
      <c r="K13452" s="59" t="s">
        <v>13954</v>
      </c>
      <c r="L13452" s="61" t="s">
        <v>81</v>
      </c>
      <c r="M13452" s="61">
        <f>VLOOKUP(H13452,zdroj!C:F,4,0)</f>
        <v>0</v>
      </c>
      <c r="N13452" s="61" t="str">
        <f t="shared" si="420"/>
        <v>-</v>
      </c>
      <c r="P13452" s="73" t="str">
        <f t="shared" si="421"/>
        <v/>
      </c>
      <c r="Q13452" s="61" t="s">
        <v>86</v>
      </c>
    </row>
    <row r="13453" spans="8:17" x14ac:dyDescent="0.25">
      <c r="H13453" s="59">
        <v>181897</v>
      </c>
      <c r="I13453" s="59" t="s">
        <v>72</v>
      </c>
      <c r="J13453" s="59">
        <v>9100598</v>
      </c>
      <c r="K13453" s="59" t="s">
        <v>13955</v>
      </c>
      <c r="L13453" s="61" t="s">
        <v>81</v>
      </c>
      <c r="M13453" s="61">
        <f>VLOOKUP(H13453,zdroj!C:F,4,0)</f>
        <v>0</v>
      </c>
      <c r="N13453" s="61" t="str">
        <f t="shared" si="420"/>
        <v>-</v>
      </c>
      <c r="P13453" s="73" t="str">
        <f t="shared" si="421"/>
        <v/>
      </c>
      <c r="Q13453" s="61" t="s">
        <v>86</v>
      </c>
    </row>
    <row r="13454" spans="8:17" x14ac:dyDescent="0.25">
      <c r="H13454" s="59">
        <v>181897</v>
      </c>
      <c r="I13454" s="59" t="s">
        <v>72</v>
      </c>
      <c r="J13454" s="59">
        <v>9100601</v>
      </c>
      <c r="K13454" s="59" t="s">
        <v>13956</v>
      </c>
      <c r="L13454" s="61" t="s">
        <v>81</v>
      </c>
      <c r="M13454" s="61">
        <f>VLOOKUP(H13454,zdroj!C:F,4,0)</f>
        <v>0</v>
      </c>
      <c r="N13454" s="61" t="str">
        <f t="shared" si="420"/>
        <v>-</v>
      </c>
      <c r="P13454" s="73" t="str">
        <f t="shared" si="421"/>
        <v/>
      </c>
      <c r="Q13454" s="61" t="s">
        <v>86</v>
      </c>
    </row>
    <row r="13455" spans="8:17" x14ac:dyDescent="0.25">
      <c r="H13455" s="59">
        <v>181897</v>
      </c>
      <c r="I13455" s="59" t="s">
        <v>72</v>
      </c>
      <c r="J13455" s="59">
        <v>9100610</v>
      </c>
      <c r="K13455" s="59" t="s">
        <v>13957</v>
      </c>
      <c r="L13455" s="61" t="s">
        <v>81</v>
      </c>
      <c r="M13455" s="61">
        <f>VLOOKUP(H13455,zdroj!C:F,4,0)</f>
        <v>0</v>
      </c>
      <c r="N13455" s="61" t="str">
        <f t="shared" si="420"/>
        <v>-</v>
      </c>
      <c r="P13455" s="73" t="str">
        <f t="shared" si="421"/>
        <v/>
      </c>
      <c r="Q13455" s="61" t="s">
        <v>86</v>
      </c>
    </row>
    <row r="13456" spans="8:17" x14ac:dyDescent="0.25">
      <c r="H13456" s="59">
        <v>181897</v>
      </c>
      <c r="I13456" s="59" t="s">
        <v>72</v>
      </c>
      <c r="J13456" s="59">
        <v>9100628</v>
      </c>
      <c r="K13456" s="59" t="s">
        <v>13958</v>
      </c>
      <c r="L13456" s="61" t="s">
        <v>81</v>
      </c>
      <c r="M13456" s="61">
        <f>VLOOKUP(H13456,zdroj!C:F,4,0)</f>
        <v>0</v>
      </c>
      <c r="N13456" s="61" t="str">
        <f t="shared" si="420"/>
        <v>-</v>
      </c>
      <c r="P13456" s="73" t="str">
        <f t="shared" si="421"/>
        <v/>
      </c>
      <c r="Q13456" s="61" t="s">
        <v>86</v>
      </c>
    </row>
    <row r="13457" spans="8:17" x14ac:dyDescent="0.25">
      <c r="H13457" s="59">
        <v>181897</v>
      </c>
      <c r="I13457" s="59" t="s">
        <v>72</v>
      </c>
      <c r="J13457" s="59">
        <v>9100636</v>
      </c>
      <c r="K13457" s="59" t="s">
        <v>13959</v>
      </c>
      <c r="L13457" s="61" t="s">
        <v>81</v>
      </c>
      <c r="M13457" s="61">
        <f>VLOOKUP(H13457,zdroj!C:F,4,0)</f>
        <v>0</v>
      </c>
      <c r="N13457" s="61" t="str">
        <f t="shared" si="420"/>
        <v>-</v>
      </c>
      <c r="P13457" s="73" t="str">
        <f t="shared" si="421"/>
        <v/>
      </c>
      <c r="Q13457" s="61" t="s">
        <v>86</v>
      </c>
    </row>
    <row r="13458" spans="8:17" x14ac:dyDescent="0.25">
      <c r="H13458" s="59">
        <v>181897</v>
      </c>
      <c r="I13458" s="59" t="s">
        <v>72</v>
      </c>
      <c r="J13458" s="59">
        <v>9100644</v>
      </c>
      <c r="K13458" s="59" t="s">
        <v>13960</v>
      </c>
      <c r="L13458" s="61" t="s">
        <v>81</v>
      </c>
      <c r="M13458" s="61">
        <f>VLOOKUP(H13458,zdroj!C:F,4,0)</f>
        <v>0</v>
      </c>
      <c r="N13458" s="61" t="str">
        <f t="shared" si="420"/>
        <v>-</v>
      </c>
      <c r="P13458" s="73" t="str">
        <f t="shared" si="421"/>
        <v/>
      </c>
      <c r="Q13458" s="61" t="s">
        <v>86</v>
      </c>
    </row>
    <row r="13459" spans="8:17" x14ac:dyDescent="0.25">
      <c r="H13459" s="59">
        <v>181897</v>
      </c>
      <c r="I13459" s="59" t="s">
        <v>72</v>
      </c>
      <c r="J13459" s="59">
        <v>9100652</v>
      </c>
      <c r="K13459" s="59" t="s">
        <v>13961</v>
      </c>
      <c r="L13459" s="61" t="s">
        <v>81</v>
      </c>
      <c r="M13459" s="61">
        <f>VLOOKUP(H13459,zdroj!C:F,4,0)</f>
        <v>0</v>
      </c>
      <c r="N13459" s="61" t="str">
        <f t="shared" si="420"/>
        <v>-</v>
      </c>
      <c r="P13459" s="73" t="str">
        <f t="shared" si="421"/>
        <v/>
      </c>
      <c r="Q13459" s="61" t="s">
        <v>86</v>
      </c>
    </row>
    <row r="13460" spans="8:17" x14ac:dyDescent="0.25">
      <c r="H13460" s="59">
        <v>181897</v>
      </c>
      <c r="I13460" s="59" t="s">
        <v>72</v>
      </c>
      <c r="J13460" s="59">
        <v>9100661</v>
      </c>
      <c r="K13460" s="59" t="s">
        <v>13962</v>
      </c>
      <c r="L13460" s="61" t="s">
        <v>81</v>
      </c>
      <c r="M13460" s="61">
        <f>VLOOKUP(H13460,zdroj!C:F,4,0)</f>
        <v>0</v>
      </c>
      <c r="N13460" s="61" t="str">
        <f t="shared" si="420"/>
        <v>-</v>
      </c>
      <c r="P13460" s="73" t="str">
        <f t="shared" si="421"/>
        <v/>
      </c>
      <c r="Q13460" s="61" t="s">
        <v>86</v>
      </c>
    </row>
    <row r="13461" spans="8:17" x14ac:dyDescent="0.25">
      <c r="H13461" s="59">
        <v>181897</v>
      </c>
      <c r="I13461" s="59" t="s">
        <v>72</v>
      </c>
      <c r="J13461" s="59">
        <v>9100679</v>
      </c>
      <c r="K13461" s="59" t="s">
        <v>13963</v>
      </c>
      <c r="L13461" s="61" t="s">
        <v>81</v>
      </c>
      <c r="M13461" s="61">
        <f>VLOOKUP(H13461,zdroj!C:F,4,0)</f>
        <v>0</v>
      </c>
      <c r="N13461" s="61" t="str">
        <f t="shared" si="420"/>
        <v>-</v>
      </c>
      <c r="P13461" s="73" t="str">
        <f t="shared" si="421"/>
        <v/>
      </c>
      <c r="Q13461" s="61" t="s">
        <v>86</v>
      </c>
    </row>
    <row r="13462" spans="8:17" x14ac:dyDescent="0.25">
      <c r="H13462" s="59">
        <v>181897</v>
      </c>
      <c r="I13462" s="59" t="s">
        <v>72</v>
      </c>
      <c r="J13462" s="59">
        <v>9100687</v>
      </c>
      <c r="K13462" s="59" t="s">
        <v>13964</v>
      </c>
      <c r="L13462" s="61" t="s">
        <v>81</v>
      </c>
      <c r="M13462" s="61">
        <f>VLOOKUP(H13462,zdroj!C:F,4,0)</f>
        <v>0</v>
      </c>
      <c r="N13462" s="61" t="str">
        <f t="shared" si="420"/>
        <v>-</v>
      </c>
      <c r="P13462" s="73" t="str">
        <f t="shared" si="421"/>
        <v/>
      </c>
      <c r="Q13462" s="61" t="s">
        <v>86</v>
      </c>
    </row>
    <row r="13463" spans="8:17" x14ac:dyDescent="0.25">
      <c r="H13463" s="59">
        <v>181897</v>
      </c>
      <c r="I13463" s="59" t="s">
        <v>72</v>
      </c>
      <c r="J13463" s="59">
        <v>9100695</v>
      </c>
      <c r="K13463" s="59" t="s">
        <v>13965</v>
      </c>
      <c r="L13463" s="61" t="s">
        <v>81</v>
      </c>
      <c r="M13463" s="61">
        <f>VLOOKUP(H13463,zdroj!C:F,4,0)</f>
        <v>0</v>
      </c>
      <c r="N13463" s="61" t="str">
        <f t="shared" si="420"/>
        <v>-</v>
      </c>
      <c r="P13463" s="73" t="str">
        <f t="shared" si="421"/>
        <v/>
      </c>
      <c r="Q13463" s="61" t="s">
        <v>86</v>
      </c>
    </row>
    <row r="13464" spans="8:17" x14ac:dyDescent="0.25">
      <c r="H13464" s="59">
        <v>181897</v>
      </c>
      <c r="I13464" s="59" t="s">
        <v>72</v>
      </c>
      <c r="J13464" s="59">
        <v>9100709</v>
      </c>
      <c r="K13464" s="59" t="s">
        <v>13966</v>
      </c>
      <c r="L13464" s="61" t="s">
        <v>81</v>
      </c>
      <c r="M13464" s="61">
        <f>VLOOKUP(H13464,zdroj!C:F,4,0)</f>
        <v>0</v>
      </c>
      <c r="N13464" s="61" t="str">
        <f t="shared" si="420"/>
        <v>-</v>
      </c>
      <c r="P13464" s="73" t="str">
        <f t="shared" si="421"/>
        <v/>
      </c>
      <c r="Q13464" s="61" t="s">
        <v>86</v>
      </c>
    </row>
    <row r="13465" spans="8:17" x14ac:dyDescent="0.25">
      <c r="H13465" s="59">
        <v>181897</v>
      </c>
      <c r="I13465" s="59" t="s">
        <v>72</v>
      </c>
      <c r="J13465" s="59">
        <v>9100717</v>
      </c>
      <c r="K13465" s="59" t="s">
        <v>13967</v>
      </c>
      <c r="L13465" s="61" t="s">
        <v>81</v>
      </c>
      <c r="M13465" s="61">
        <f>VLOOKUP(H13465,zdroj!C:F,4,0)</f>
        <v>0</v>
      </c>
      <c r="N13465" s="61" t="str">
        <f t="shared" si="420"/>
        <v>-</v>
      </c>
      <c r="P13465" s="73" t="str">
        <f t="shared" si="421"/>
        <v/>
      </c>
      <c r="Q13465" s="61" t="s">
        <v>86</v>
      </c>
    </row>
    <row r="13466" spans="8:17" x14ac:dyDescent="0.25">
      <c r="H13466" s="59">
        <v>181897</v>
      </c>
      <c r="I13466" s="59" t="s">
        <v>72</v>
      </c>
      <c r="J13466" s="59">
        <v>9100725</v>
      </c>
      <c r="K13466" s="59" t="s">
        <v>13968</v>
      </c>
      <c r="L13466" s="61" t="s">
        <v>81</v>
      </c>
      <c r="M13466" s="61">
        <f>VLOOKUP(H13466,zdroj!C:F,4,0)</f>
        <v>0</v>
      </c>
      <c r="N13466" s="61" t="str">
        <f t="shared" si="420"/>
        <v>-</v>
      </c>
      <c r="P13466" s="73" t="str">
        <f t="shared" si="421"/>
        <v/>
      </c>
      <c r="Q13466" s="61" t="s">
        <v>86</v>
      </c>
    </row>
    <row r="13467" spans="8:17" x14ac:dyDescent="0.25">
      <c r="H13467" s="59">
        <v>181897</v>
      </c>
      <c r="I13467" s="59" t="s">
        <v>72</v>
      </c>
      <c r="J13467" s="59">
        <v>9100733</v>
      </c>
      <c r="K13467" s="59" t="s">
        <v>13969</v>
      </c>
      <c r="L13467" s="61" t="s">
        <v>81</v>
      </c>
      <c r="M13467" s="61">
        <f>VLOOKUP(H13467,zdroj!C:F,4,0)</f>
        <v>0</v>
      </c>
      <c r="N13467" s="61" t="str">
        <f t="shared" si="420"/>
        <v>-</v>
      </c>
      <c r="P13467" s="73" t="str">
        <f t="shared" si="421"/>
        <v/>
      </c>
      <c r="Q13467" s="61" t="s">
        <v>86</v>
      </c>
    </row>
    <row r="13468" spans="8:17" x14ac:dyDescent="0.25">
      <c r="H13468" s="59">
        <v>181897</v>
      </c>
      <c r="I13468" s="59" t="s">
        <v>72</v>
      </c>
      <c r="J13468" s="59">
        <v>9100741</v>
      </c>
      <c r="K13468" s="59" t="s">
        <v>13970</v>
      </c>
      <c r="L13468" s="61" t="s">
        <v>81</v>
      </c>
      <c r="M13468" s="61">
        <f>VLOOKUP(H13468,zdroj!C:F,4,0)</f>
        <v>0</v>
      </c>
      <c r="N13468" s="61" t="str">
        <f t="shared" si="420"/>
        <v>-</v>
      </c>
      <c r="P13468" s="73" t="str">
        <f t="shared" si="421"/>
        <v/>
      </c>
      <c r="Q13468" s="61" t="s">
        <v>86</v>
      </c>
    </row>
    <row r="13469" spans="8:17" x14ac:dyDescent="0.25">
      <c r="H13469" s="59">
        <v>181897</v>
      </c>
      <c r="I13469" s="59" t="s">
        <v>72</v>
      </c>
      <c r="J13469" s="59">
        <v>9100750</v>
      </c>
      <c r="K13469" s="59" t="s">
        <v>13971</v>
      </c>
      <c r="L13469" s="61" t="s">
        <v>81</v>
      </c>
      <c r="M13469" s="61">
        <f>VLOOKUP(H13469,zdroj!C:F,4,0)</f>
        <v>0</v>
      </c>
      <c r="N13469" s="61" t="str">
        <f t="shared" si="420"/>
        <v>-</v>
      </c>
      <c r="P13469" s="73" t="str">
        <f t="shared" si="421"/>
        <v/>
      </c>
      <c r="Q13469" s="61" t="s">
        <v>86</v>
      </c>
    </row>
    <row r="13470" spans="8:17" x14ac:dyDescent="0.25">
      <c r="H13470" s="59">
        <v>181897</v>
      </c>
      <c r="I13470" s="59" t="s">
        <v>72</v>
      </c>
      <c r="J13470" s="59">
        <v>9100768</v>
      </c>
      <c r="K13470" s="59" t="s">
        <v>13972</v>
      </c>
      <c r="L13470" s="61" t="s">
        <v>81</v>
      </c>
      <c r="M13470" s="61">
        <f>VLOOKUP(H13470,zdroj!C:F,4,0)</f>
        <v>0</v>
      </c>
      <c r="N13470" s="61" t="str">
        <f t="shared" si="420"/>
        <v>-</v>
      </c>
      <c r="P13470" s="73" t="str">
        <f t="shared" si="421"/>
        <v/>
      </c>
      <c r="Q13470" s="61" t="s">
        <v>86</v>
      </c>
    </row>
    <row r="13471" spans="8:17" x14ac:dyDescent="0.25">
      <c r="H13471" s="59">
        <v>181897</v>
      </c>
      <c r="I13471" s="59" t="s">
        <v>72</v>
      </c>
      <c r="J13471" s="59">
        <v>9100776</v>
      </c>
      <c r="K13471" s="59" t="s">
        <v>13973</v>
      </c>
      <c r="L13471" s="61" t="s">
        <v>81</v>
      </c>
      <c r="M13471" s="61">
        <f>VLOOKUP(H13471,zdroj!C:F,4,0)</f>
        <v>0</v>
      </c>
      <c r="N13471" s="61" t="str">
        <f t="shared" si="420"/>
        <v>-</v>
      </c>
      <c r="P13471" s="73" t="str">
        <f t="shared" si="421"/>
        <v/>
      </c>
      <c r="Q13471" s="61" t="s">
        <v>86</v>
      </c>
    </row>
    <row r="13472" spans="8:17" x14ac:dyDescent="0.25">
      <c r="H13472" s="59">
        <v>181897</v>
      </c>
      <c r="I13472" s="59" t="s">
        <v>72</v>
      </c>
      <c r="J13472" s="59">
        <v>9100792</v>
      </c>
      <c r="K13472" s="59" t="s">
        <v>13974</v>
      </c>
      <c r="L13472" s="61" t="s">
        <v>81</v>
      </c>
      <c r="M13472" s="61">
        <f>VLOOKUP(H13472,zdroj!C:F,4,0)</f>
        <v>0</v>
      </c>
      <c r="N13472" s="61" t="str">
        <f t="shared" si="420"/>
        <v>-</v>
      </c>
      <c r="P13472" s="73" t="str">
        <f t="shared" si="421"/>
        <v/>
      </c>
      <c r="Q13472" s="61" t="s">
        <v>86</v>
      </c>
    </row>
    <row r="13473" spans="8:17" x14ac:dyDescent="0.25">
      <c r="H13473" s="59">
        <v>181897</v>
      </c>
      <c r="I13473" s="59" t="s">
        <v>72</v>
      </c>
      <c r="J13473" s="59">
        <v>9100806</v>
      </c>
      <c r="K13473" s="59" t="s">
        <v>13975</v>
      </c>
      <c r="L13473" s="61" t="s">
        <v>81</v>
      </c>
      <c r="M13473" s="61">
        <f>VLOOKUP(H13473,zdroj!C:F,4,0)</f>
        <v>0</v>
      </c>
      <c r="N13473" s="61" t="str">
        <f t="shared" si="420"/>
        <v>-</v>
      </c>
      <c r="P13473" s="73" t="str">
        <f t="shared" si="421"/>
        <v/>
      </c>
      <c r="Q13473" s="61" t="s">
        <v>86</v>
      </c>
    </row>
    <row r="13474" spans="8:17" x14ac:dyDescent="0.25">
      <c r="H13474" s="59">
        <v>181897</v>
      </c>
      <c r="I13474" s="59" t="s">
        <v>72</v>
      </c>
      <c r="J13474" s="59">
        <v>9100822</v>
      </c>
      <c r="K13474" s="59" t="s">
        <v>13976</v>
      </c>
      <c r="L13474" s="61" t="s">
        <v>81</v>
      </c>
      <c r="M13474" s="61">
        <f>VLOOKUP(H13474,zdroj!C:F,4,0)</f>
        <v>0</v>
      </c>
      <c r="N13474" s="61" t="str">
        <f t="shared" si="420"/>
        <v>-</v>
      </c>
      <c r="P13474" s="73" t="str">
        <f t="shared" si="421"/>
        <v/>
      </c>
      <c r="Q13474" s="61" t="s">
        <v>86</v>
      </c>
    </row>
    <row r="13475" spans="8:17" x14ac:dyDescent="0.25">
      <c r="H13475" s="59">
        <v>181897</v>
      </c>
      <c r="I13475" s="59" t="s">
        <v>72</v>
      </c>
      <c r="J13475" s="59">
        <v>9100831</v>
      </c>
      <c r="K13475" s="59" t="s">
        <v>13977</v>
      </c>
      <c r="L13475" s="61" t="s">
        <v>81</v>
      </c>
      <c r="M13475" s="61">
        <f>VLOOKUP(H13475,zdroj!C:F,4,0)</f>
        <v>0</v>
      </c>
      <c r="N13475" s="61" t="str">
        <f t="shared" si="420"/>
        <v>-</v>
      </c>
      <c r="P13475" s="73" t="str">
        <f t="shared" si="421"/>
        <v/>
      </c>
      <c r="Q13475" s="61" t="s">
        <v>86</v>
      </c>
    </row>
    <row r="13476" spans="8:17" x14ac:dyDescent="0.25">
      <c r="H13476" s="59">
        <v>181897</v>
      </c>
      <c r="I13476" s="59" t="s">
        <v>72</v>
      </c>
      <c r="J13476" s="59">
        <v>9100857</v>
      </c>
      <c r="K13476" s="59" t="s">
        <v>13978</v>
      </c>
      <c r="L13476" s="61" t="s">
        <v>81</v>
      </c>
      <c r="M13476" s="61">
        <f>VLOOKUP(H13476,zdroj!C:F,4,0)</f>
        <v>0</v>
      </c>
      <c r="N13476" s="61" t="str">
        <f t="shared" si="420"/>
        <v>-</v>
      </c>
      <c r="P13476" s="73" t="str">
        <f t="shared" si="421"/>
        <v/>
      </c>
      <c r="Q13476" s="61" t="s">
        <v>86</v>
      </c>
    </row>
    <row r="13477" spans="8:17" x14ac:dyDescent="0.25">
      <c r="H13477" s="59">
        <v>181897</v>
      </c>
      <c r="I13477" s="59" t="s">
        <v>72</v>
      </c>
      <c r="J13477" s="59">
        <v>9100865</v>
      </c>
      <c r="K13477" s="59" t="s">
        <v>13979</v>
      </c>
      <c r="L13477" s="61" t="s">
        <v>81</v>
      </c>
      <c r="M13477" s="61">
        <f>VLOOKUP(H13477,zdroj!C:F,4,0)</f>
        <v>0</v>
      </c>
      <c r="N13477" s="61" t="str">
        <f t="shared" si="420"/>
        <v>-</v>
      </c>
      <c r="P13477" s="73" t="str">
        <f t="shared" si="421"/>
        <v/>
      </c>
      <c r="Q13477" s="61" t="s">
        <v>86</v>
      </c>
    </row>
    <row r="13478" spans="8:17" x14ac:dyDescent="0.25">
      <c r="H13478" s="59">
        <v>181897</v>
      </c>
      <c r="I13478" s="59" t="s">
        <v>72</v>
      </c>
      <c r="J13478" s="59">
        <v>9100873</v>
      </c>
      <c r="K13478" s="59" t="s">
        <v>13980</v>
      </c>
      <c r="L13478" s="61" t="s">
        <v>81</v>
      </c>
      <c r="M13478" s="61">
        <f>VLOOKUP(H13478,zdroj!C:F,4,0)</f>
        <v>0</v>
      </c>
      <c r="N13478" s="61" t="str">
        <f t="shared" si="420"/>
        <v>-</v>
      </c>
      <c r="P13478" s="73" t="str">
        <f t="shared" si="421"/>
        <v/>
      </c>
      <c r="Q13478" s="61" t="s">
        <v>86</v>
      </c>
    </row>
    <row r="13479" spans="8:17" x14ac:dyDescent="0.25">
      <c r="H13479" s="59">
        <v>181897</v>
      </c>
      <c r="I13479" s="59" t="s">
        <v>72</v>
      </c>
      <c r="J13479" s="59">
        <v>9100881</v>
      </c>
      <c r="K13479" s="59" t="s">
        <v>13981</v>
      </c>
      <c r="L13479" s="61" t="s">
        <v>81</v>
      </c>
      <c r="M13479" s="61">
        <f>VLOOKUP(H13479,zdroj!C:F,4,0)</f>
        <v>0</v>
      </c>
      <c r="N13479" s="61" t="str">
        <f t="shared" si="420"/>
        <v>-</v>
      </c>
      <c r="P13479" s="73" t="str">
        <f t="shared" si="421"/>
        <v/>
      </c>
      <c r="Q13479" s="61" t="s">
        <v>86</v>
      </c>
    </row>
    <row r="13480" spans="8:17" x14ac:dyDescent="0.25">
      <c r="H13480" s="59">
        <v>181897</v>
      </c>
      <c r="I13480" s="59" t="s">
        <v>72</v>
      </c>
      <c r="J13480" s="59">
        <v>9100890</v>
      </c>
      <c r="K13480" s="59" t="s">
        <v>13982</v>
      </c>
      <c r="L13480" s="61" t="s">
        <v>81</v>
      </c>
      <c r="M13480" s="61">
        <f>VLOOKUP(H13480,zdroj!C:F,4,0)</f>
        <v>0</v>
      </c>
      <c r="N13480" s="61" t="str">
        <f t="shared" si="420"/>
        <v>-</v>
      </c>
      <c r="P13480" s="73" t="str">
        <f t="shared" si="421"/>
        <v/>
      </c>
      <c r="Q13480" s="61" t="s">
        <v>86</v>
      </c>
    </row>
    <row r="13481" spans="8:17" x14ac:dyDescent="0.25">
      <c r="H13481" s="59">
        <v>181897</v>
      </c>
      <c r="I13481" s="59" t="s">
        <v>72</v>
      </c>
      <c r="J13481" s="59">
        <v>9100903</v>
      </c>
      <c r="K13481" s="59" t="s">
        <v>13983</v>
      </c>
      <c r="L13481" s="61" t="s">
        <v>81</v>
      </c>
      <c r="M13481" s="61">
        <f>VLOOKUP(H13481,zdroj!C:F,4,0)</f>
        <v>0</v>
      </c>
      <c r="N13481" s="61" t="str">
        <f t="shared" si="420"/>
        <v>-</v>
      </c>
      <c r="P13481" s="73" t="str">
        <f t="shared" si="421"/>
        <v/>
      </c>
      <c r="Q13481" s="61" t="s">
        <v>86</v>
      </c>
    </row>
    <row r="13482" spans="8:17" x14ac:dyDescent="0.25">
      <c r="H13482" s="59">
        <v>181897</v>
      </c>
      <c r="I13482" s="59" t="s">
        <v>72</v>
      </c>
      <c r="J13482" s="59">
        <v>9100911</v>
      </c>
      <c r="K13482" s="59" t="s">
        <v>13984</v>
      </c>
      <c r="L13482" s="61" t="s">
        <v>81</v>
      </c>
      <c r="M13482" s="61">
        <f>VLOOKUP(H13482,zdroj!C:F,4,0)</f>
        <v>0</v>
      </c>
      <c r="N13482" s="61" t="str">
        <f t="shared" si="420"/>
        <v>-</v>
      </c>
      <c r="P13482" s="73" t="str">
        <f t="shared" si="421"/>
        <v/>
      </c>
      <c r="Q13482" s="61" t="s">
        <v>86</v>
      </c>
    </row>
    <row r="13483" spans="8:17" x14ac:dyDescent="0.25">
      <c r="H13483" s="59">
        <v>181897</v>
      </c>
      <c r="I13483" s="59" t="s">
        <v>72</v>
      </c>
      <c r="J13483" s="59">
        <v>9100920</v>
      </c>
      <c r="K13483" s="59" t="s">
        <v>13985</v>
      </c>
      <c r="L13483" s="61" t="s">
        <v>81</v>
      </c>
      <c r="M13483" s="61">
        <f>VLOOKUP(H13483,zdroj!C:F,4,0)</f>
        <v>0</v>
      </c>
      <c r="N13483" s="61" t="str">
        <f t="shared" si="420"/>
        <v>-</v>
      </c>
      <c r="P13483" s="73" t="str">
        <f t="shared" si="421"/>
        <v/>
      </c>
      <c r="Q13483" s="61" t="s">
        <v>86</v>
      </c>
    </row>
    <row r="13484" spans="8:17" x14ac:dyDescent="0.25">
      <c r="H13484" s="59">
        <v>181897</v>
      </c>
      <c r="I13484" s="59" t="s">
        <v>72</v>
      </c>
      <c r="J13484" s="59">
        <v>9100938</v>
      </c>
      <c r="K13484" s="59" t="s">
        <v>13986</v>
      </c>
      <c r="L13484" s="61" t="s">
        <v>81</v>
      </c>
      <c r="M13484" s="61">
        <f>VLOOKUP(H13484,zdroj!C:F,4,0)</f>
        <v>0</v>
      </c>
      <c r="N13484" s="61" t="str">
        <f t="shared" si="420"/>
        <v>-</v>
      </c>
      <c r="P13484" s="73" t="str">
        <f t="shared" si="421"/>
        <v/>
      </c>
      <c r="Q13484" s="61" t="s">
        <v>86</v>
      </c>
    </row>
    <row r="13485" spans="8:17" x14ac:dyDescent="0.25">
      <c r="H13485" s="59">
        <v>181897</v>
      </c>
      <c r="I13485" s="59" t="s">
        <v>72</v>
      </c>
      <c r="J13485" s="59">
        <v>9100946</v>
      </c>
      <c r="K13485" s="59" t="s">
        <v>13987</v>
      </c>
      <c r="L13485" s="61" t="s">
        <v>81</v>
      </c>
      <c r="M13485" s="61">
        <f>VLOOKUP(H13485,zdroj!C:F,4,0)</f>
        <v>0</v>
      </c>
      <c r="N13485" s="61" t="str">
        <f t="shared" si="420"/>
        <v>-</v>
      </c>
      <c r="P13485" s="73" t="str">
        <f t="shared" si="421"/>
        <v/>
      </c>
      <c r="Q13485" s="61" t="s">
        <v>86</v>
      </c>
    </row>
    <row r="13486" spans="8:17" x14ac:dyDescent="0.25">
      <c r="H13486" s="59">
        <v>181897</v>
      </c>
      <c r="I13486" s="59" t="s">
        <v>72</v>
      </c>
      <c r="J13486" s="59">
        <v>9100954</v>
      </c>
      <c r="K13486" s="59" t="s">
        <v>13988</v>
      </c>
      <c r="L13486" s="61" t="s">
        <v>81</v>
      </c>
      <c r="M13486" s="61">
        <f>VLOOKUP(H13486,zdroj!C:F,4,0)</f>
        <v>0</v>
      </c>
      <c r="N13486" s="61" t="str">
        <f t="shared" si="420"/>
        <v>-</v>
      </c>
      <c r="P13486" s="73" t="str">
        <f t="shared" si="421"/>
        <v/>
      </c>
      <c r="Q13486" s="61" t="s">
        <v>86</v>
      </c>
    </row>
    <row r="13487" spans="8:17" x14ac:dyDescent="0.25">
      <c r="H13487" s="59">
        <v>181897</v>
      </c>
      <c r="I13487" s="59" t="s">
        <v>72</v>
      </c>
      <c r="J13487" s="59">
        <v>9100962</v>
      </c>
      <c r="K13487" s="59" t="s">
        <v>13989</v>
      </c>
      <c r="L13487" s="61" t="s">
        <v>81</v>
      </c>
      <c r="M13487" s="61">
        <f>VLOOKUP(H13487,zdroj!C:F,4,0)</f>
        <v>0</v>
      </c>
      <c r="N13487" s="61" t="str">
        <f t="shared" si="420"/>
        <v>-</v>
      </c>
      <c r="P13487" s="73" t="str">
        <f t="shared" si="421"/>
        <v/>
      </c>
      <c r="Q13487" s="61" t="s">
        <v>86</v>
      </c>
    </row>
    <row r="13488" spans="8:17" x14ac:dyDescent="0.25">
      <c r="H13488" s="59">
        <v>181897</v>
      </c>
      <c r="I13488" s="59" t="s">
        <v>72</v>
      </c>
      <c r="J13488" s="59">
        <v>9100971</v>
      </c>
      <c r="K13488" s="59" t="s">
        <v>13990</v>
      </c>
      <c r="L13488" s="61" t="s">
        <v>81</v>
      </c>
      <c r="M13488" s="61">
        <f>VLOOKUP(H13488,zdroj!C:F,4,0)</f>
        <v>0</v>
      </c>
      <c r="N13488" s="61" t="str">
        <f t="shared" si="420"/>
        <v>-</v>
      </c>
      <c r="P13488" s="73" t="str">
        <f t="shared" si="421"/>
        <v/>
      </c>
      <c r="Q13488" s="61" t="s">
        <v>86</v>
      </c>
    </row>
    <row r="13489" spans="8:17" x14ac:dyDescent="0.25">
      <c r="H13489" s="59">
        <v>181897</v>
      </c>
      <c r="I13489" s="59" t="s">
        <v>72</v>
      </c>
      <c r="J13489" s="59">
        <v>9100997</v>
      </c>
      <c r="K13489" s="59" t="s">
        <v>13991</v>
      </c>
      <c r="L13489" s="61" t="s">
        <v>81</v>
      </c>
      <c r="M13489" s="61">
        <f>VLOOKUP(H13489,zdroj!C:F,4,0)</f>
        <v>0</v>
      </c>
      <c r="N13489" s="61" t="str">
        <f t="shared" si="420"/>
        <v>-</v>
      </c>
      <c r="P13489" s="73" t="str">
        <f t="shared" si="421"/>
        <v/>
      </c>
      <c r="Q13489" s="61" t="s">
        <v>86</v>
      </c>
    </row>
    <row r="13490" spans="8:17" x14ac:dyDescent="0.25">
      <c r="H13490" s="59">
        <v>181897</v>
      </c>
      <c r="I13490" s="59" t="s">
        <v>72</v>
      </c>
      <c r="J13490" s="59">
        <v>9101004</v>
      </c>
      <c r="K13490" s="59" t="s">
        <v>13992</v>
      </c>
      <c r="L13490" s="61" t="s">
        <v>81</v>
      </c>
      <c r="M13490" s="61">
        <f>VLOOKUP(H13490,zdroj!C:F,4,0)</f>
        <v>0</v>
      </c>
      <c r="N13490" s="61" t="str">
        <f t="shared" si="420"/>
        <v>-</v>
      </c>
      <c r="P13490" s="73" t="str">
        <f t="shared" si="421"/>
        <v/>
      </c>
      <c r="Q13490" s="61" t="s">
        <v>86</v>
      </c>
    </row>
    <row r="13491" spans="8:17" x14ac:dyDescent="0.25">
      <c r="H13491" s="59">
        <v>181897</v>
      </c>
      <c r="I13491" s="59" t="s">
        <v>72</v>
      </c>
      <c r="J13491" s="59">
        <v>9101012</v>
      </c>
      <c r="K13491" s="59" t="s">
        <v>13993</v>
      </c>
      <c r="L13491" s="61" t="s">
        <v>81</v>
      </c>
      <c r="M13491" s="61">
        <f>VLOOKUP(H13491,zdroj!C:F,4,0)</f>
        <v>0</v>
      </c>
      <c r="N13491" s="61" t="str">
        <f t="shared" si="420"/>
        <v>-</v>
      </c>
      <c r="P13491" s="73" t="str">
        <f t="shared" si="421"/>
        <v/>
      </c>
      <c r="Q13491" s="61" t="s">
        <v>86</v>
      </c>
    </row>
    <row r="13492" spans="8:17" x14ac:dyDescent="0.25">
      <c r="H13492" s="59">
        <v>181897</v>
      </c>
      <c r="I13492" s="59" t="s">
        <v>72</v>
      </c>
      <c r="J13492" s="59">
        <v>9101021</v>
      </c>
      <c r="K13492" s="59" t="s">
        <v>13994</v>
      </c>
      <c r="L13492" s="61" t="s">
        <v>81</v>
      </c>
      <c r="M13492" s="61">
        <f>VLOOKUP(H13492,zdroj!C:F,4,0)</f>
        <v>0</v>
      </c>
      <c r="N13492" s="61" t="str">
        <f t="shared" si="420"/>
        <v>-</v>
      </c>
      <c r="P13492" s="73" t="str">
        <f t="shared" si="421"/>
        <v/>
      </c>
      <c r="Q13492" s="61" t="s">
        <v>86</v>
      </c>
    </row>
    <row r="13493" spans="8:17" x14ac:dyDescent="0.25">
      <c r="H13493" s="59">
        <v>181897</v>
      </c>
      <c r="I13493" s="59" t="s">
        <v>72</v>
      </c>
      <c r="J13493" s="59">
        <v>9101039</v>
      </c>
      <c r="K13493" s="59" t="s">
        <v>13995</v>
      </c>
      <c r="L13493" s="61" t="s">
        <v>81</v>
      </c>
      <c r="M13493" s="61">
        <f>VLOOKUP(H13493,zdroj!C:F,4,0)</f>
        <v>0</v>
      </c>
      <c r="N13493" s="61" t="str">
        <f t="shared" si="420"/>
        <v>-</v>
      </c>
      <c r="P13493" s="73" t="str">
        <f t="shared" si="421"/>
        <v/>
      </c>
      <c r="Q13493" s="61" t="s">
        <v>86</v>
      </c>
    </row>
    <row r="13494" spans="8:17" x14ac:dyDescent="0.25">
      <c r="H13494" s="59">
        <v>181897</v>
      </c>
      <c r="I13494" s="59" t="s">
        <v>72</v>
      </c>
      <c r="J13494" s="59">
        <v>9101047</v>
      </c>
      <c r="K13494" s="59" t="s">
        <v>13996</v>
      </c>
      <c r="L13494" s="61" t="s">
        <v>81</v>
      </c>
      <c r="M13494" s="61">
        <f>VLOOKUP(H13494,zdroj!C:F,4,0)</f>
        <v>0</v>
      </c>
      <c r="N13494" s="61" t="str">
        <f t="shared" si="420"/>
        <v>-</v>
      </c>
      <c r="P13494" s="73" t="str">
        <f t="shared" si="421"/>
        <v/>
      </c>
      <c r="Q13494" s="61" t="s">
        <v>86</v>
      </c>
    </row>
    <row r="13495" spans="8:17" x14ac:dyDescent="0.25">
      <c r="H13495" s="59">
        <v>181897</v>
      </c>
      <c r="I13495" s="59" t="s">
        <v>72</v>
      </c>
      <c r="J13495" s="59">
        <v>9101055</v>
      </c>
      <c r="K13495" s="59" t="s">
        <v>13997</v>
      </c>
      <c r="L13495" s="61" t="s">
        <v>81</v>
      </c>
      <c r="M13495" s="61">
        <f>VLOOKUP(H13495,zdroj!C:F,4,0)</f>
        <v>0</v>
      </c>
      <c r="N13495" s="61" t="str">
        <f t="shared" si="420"/>
        <v>-</v>
      </c>
      <c r="P13495" s="73" t="str">
        <f t="shared" si="421"/>
        <v/>
      </c>
      <c r="Q13495" s="61" t="s">
        <v>86</v>
      </c>
    </row>
    <row r="13496" spans="8:17" x14ac:dyDescent="0.25">
      <c r="H13496" s="59">
        <v>181897</v>
      </c>
      <c r="I13496" s="59" t="s">
        <v>72</v>
      </c>
      <c r="J13496" s="59">
        <v>9101063</v>
      </c>
      <c r="K13496" s="59" t="s">
        <v>13998</v>
      </c>
      <c r="L13496" s="61" t="s">
        <v>81</v>
      </c>
      <c r="M13496" s="61">
        <f>VLOOKUP(H13496,zdroj!C:F,4,0)</f>
        <v>0</v>
      </c>
      <c r="N13496" s="61" t="str">
        <f t="shared" si="420"/>
        <v>-</v>
      </c>
      <c r="P13496" s="73" t="str">
        <f t="shared" si="421"/>
        <v/>
      </c>
      <c r="Q13496" s="61" t="s">
        <v>86</v>
      </c>
    </row>
    <row r="13497" spans="8:17" x14ac:dyDescent="0.25">
      <c r="H13497" s="59">
        <v>181897</v>
      </c>
      <c r="I13497" s="59" t="s">
        <v>72</v>
      </c>
      <c r="J13497" s="59">
        <v>9101071</v>
      </c>
      <c r="K13497" s="59" t="s">
        <v>13999</v>
      </c>
      <c r="L13497" s="61" t="s">
        <v>81</v>
      </c>
      <c r="M13497" s="61">
        <f>VLOOKUP(H13497,zdroj!C:F,4,0)</f>
        <v>0</v>
      </c>
      <c r="N13497" s="61" t="str">
        <f t="shared" si="420"/>
        <v>-</v>
      </c>
      <c r="P13497" s="73" t="str">
        <f t="shared" si="421"/>
        <v/>
      </c>
      <c r="Q13497" s="61" t="s">
        <v>86</v>
      </c>
    </row>
    <row r="13498" spans="8:17" x14ac:dyDescent="0.25">
      <c r="H13498" s="59">
        <v>181897</v>
      </c>
      <c r="I13498" s="59" t="s">
        <v>72</v>
      </c>
      <c r="J13498" s="59">
        <v>9101080</v>
      </c>
      <c r="K13498" s="59" t="s">
        <v>14000</v>
      </c>
      <c r="L13498" s="61" t="s">
        <v>114</v>
      </c>
      <c r="M13498" s="61">
        <f>VLOOKUP(H13498,zdroj!C:F,4,0)</f>
        <v>0</v>
      </c>
      <c r="N13498" s="61" t="str">
        <f t="shared" si="420"/>
        <v>katC</v>
      </c>
      <c r="P13498" s="73" t="str">
        <f t="shared" si="421"/>
        <v/>
      </c>
      <c r="Q13498" s="61" t="s">
        <v>31</v>
      </c>
    </row>
    <row r="13499" spans="8:17" x14ac:dyDescent="0.25">
      <c r="H13499" s="59">
        <v>181897</v>
      </c>
      <c r="I13499" s="59" t="s">
        <v>72</v>
      </c>
      <c r="J13499" s="59">
        <v>9101098</v>
      </c>
      <c r="K13499" s="59" t="s">
        <v>14001</v>
      </c>
      <c r="L13499" s="61" t="s">
        <v>81</v>
      </c>
      <c r="M13499" s="61">
        <f>VLOOKUP(H13499,zdroj!C:F,4,0)</f>
        <v>0</v>
      </c>
      <c r="N13499" s="61" t="str">
        <f t="shared" si="420"/>
        <v>-</v>
      </c>
      <c r="P13499" s="73" t="str">
        <f t="shared" si="421"/>
        <v/>
      </c>
      <c r="Q13499" s="61" t="s">
        <v>86</v>
      </c>
    </row>
    <row r="13500" spans="8:17" x14ac:dyDescent="0.25">
      <c r="H13500" s="59">
        <v>181897</v>
      </c>
      <c r="I13500" s="59" t="s">
        <v>72</v>
      </c>
      <c r="J13500" s="59">
        <v>9101101</v>
      </c>
      <c r="K13500" s="59" t="s">
        <v>14002</v>
      </c>
      <c r="L13500" s="61" t="s">
        <v>81</v>
      </c>
      <c r="M13500" s="61">
        <f>VLOOKUP(H13500,zdroj!C:F,4,0)</f>
        <v>0</v>
      </c>
      <c r="N13500" s="61" t="str">
        <f t="shared" si="420"/>
        <v>-</v>
      </c>
      <c r="P13500" s="73" t="str">
        <f t="shared" si="421"/>
        <v/>
      </c>
      <c r="Q13500" s="61" t="s">
        <v>86</v>
      </c>
    </row>
    <row r="13501" spans="8:17" x14ac:dyDescent="0.25">
      <c r="H13501" s="59">
        <v>181897</v>
      </c>
      <c r="I13501" s="59" t="s">
        <v>72</v>
      </c>
      <c r="J13501" s="59">
        <v>9101110</v>
      </c>
      <c r="K13501" s="59" t="s">
        <v>14003</v>
      </c>
      <c r="L13501" s="61" t="s">
        <v>81</v>
      </c>
      <c r="M13501" s="61">
        <f>VLOOKUP(H13501,zdroj!C:F,4,0)</f>
        <v>0</v>
      </c>
      <c r="N13501" s="61" t="str">
        <f t="shared" si="420"/>
        <v>-</v>
      </c>
      <c r="P13501" s="73" t="str">
        <f t="shared" si="421"/>
        <v/>
      </c>
      <c r="Q13501" s="61" t="s">
        <v>86</v>
      </c>
    </row>
    <row r="13502" spans="8:17" x14ac:dyDescent="0.25">
      <c r="H13502" s="59">
        <v>181897</v>
      </c>
      <c r="I13502" s="59" t="s">
        <v>72</v>
      </c>
      <c r="J13502" s="59">
        <v>9101128</v>
      </c>
      <c r="K13502" s="59" t="s">
        <v>14004</v>
      </c>
      <c r="L13502" s="61" t="s">
        <v>81</v>
      </c>
      <c r="M13502" s="61">
        <f>VLOOKUP(H13502,zdroj!C:F,4,0)</f>
        <v>0</v>
      </c>
      <c r="N13502" s="61" t="str">
        <f t="shared" si="420"/>
        <v>-</v>
      </c>
      <c r="P13502" s="73" t="str">
        <f t="shared" si="421"/>
        <v/>
      </c>
      <c r="Q13502" s="61" t="s">
        <v>86</v>
      </c>
    </row>
    <row r="13503" spans="8:17" x14ac:dyDescent="0.25">
      <c r="H13503" s="59">
        <v>181897</v>
      </c>
      <c r="I13503" s="59" t="s">
        <v>72</v>
      </c>
      <c r="J13503" s="59">
        <v>9101136</v>
      </c>
      <c r="K13503" s="59" t="s">
        <v>14005</v>
      </c>
      <c r="L13503" s="61" t="s">
        <v>81</v>
      </c>
      <c r="M13503" s="61">
        <f>VLOOKUP(H13503,zdroj!C:F,4,0)</f>
        <v>0</v>
      </c>
      <c r="N13503" s="61" t="str">
        <f t="shared" si="420"/>
        <v>-</v>
      </c>
      <c r="P13503" s="73" t="str">
        <f t="shared" si="421"/>
        <v/>
      </c>
      <c r="Q13503" s="61" t="s">
        <v>86</v>
      </c>
    </row>
    <row r="13504" spans="8:17" x14ac:dyDescent="0.25">
      <c r="H13504" s="59">
        <v>181897</v>
      </c>
      <c r="I13504" s="59" t="s">
        <v>72</v>
      </c>
      <c r="J13504" s="59">
        <v>9101144</v>
      </c>
      <c r="K13504" s="59" t="s">
        <v>14006</v>
      </c>
      <c r="L13504" s="61" t="s">
        <v>81</v>
      </c>
      <c r="M13504" s="61">
        <f>VLOOKUP(H13504,zdroj!C:F,4,0)</f>
        <v>0</v>
      </c>
      <c r="N13504" s="61" t="str">
        <f t="shared" si="420"/>
        <v>-</v>
      </c>
      <c r="P13504" s="73" t="str">
        <f t="shared" si="421"/>
        <v/>
      </c>
      <c r="Q13504" s="61" t="s">
        <v>86</v>
      </c>
    </row>
    <row r="13505" spans="8:17" x14ac:dyDescent="0.25">
      <c r="H13505" s="59">
        <v>181897</v>
      </c>
      <c r="I13505" s="59" t="s">
        <v>72</v>
      </c>
      <c r="J13505" s="59">
        <v>9101152</v>
      </c>
      <c r="K13505" s="59" t="s">
        <v>14007</v>
      </c>
      <c r="L13505" s="61" t="s">
        <v>81</v>
      </c>
      <c r="M13505" s="61">
        <f>VLOOKUP(H13505,zdroj!C:F,4,0)</f>
        <v>0</v>
      </c>
      <c r="N13505" s="61" t="str">
        <f t="shared" si="420"/>
        <v>-</v>
      </c>
      <c r="P13505" s="73" t="str">
        <f t="shared" si="421"/>
        <v/>
      </c>
      <c r="Q13505" s="61" t="s">
        <v>86</v>
      </c>
    </row>
    <row r="13506" spans="8:17" x14ac:dyDescent="0.25">
      <c r="H13506" s="59">
        <v>181897</v>
      </c>
      <c r="I13506" s="59" t="s">
        <v>72</v>
      </c>
      <c r="J13506" s="59">
        <v>9101161</v>
      </c>
      <c r="K13506" s="59" t="s">
        <v>14008</v>
      </c>
      <c r="L13506" s="61" t="s">
        <v>81</v>
      </c>
      <c r="M13506" s="61">
        <f>VLOOKUP(H13506,zdroj!C:F,4,0)</f>
        <v>0</v>
      </c>
      <c r="N13506" s="61" t="str">
        <f t="shared" si="420"/>
        <v>-</v>
      </c>
      <c r="P13506" s="73" t="str">
        <f t="shared" si="421"/>
        <v/>
      </c>
      <c r="Q13506" s="61" t="s">
        <v>86</v>
      </c>
    </row>
    <row r="13507" spans="8:17" x14ac:dyDescent="0.25">
      <c r="H13507" s="59">
        <v>181897</v>
      </c>
      <c r="I13507" s="59" t="s">
        <v>72</v>
      </c>
      <c r="J13507" s="59">
        <v>9101179</v>
      </c>
      <c r="K13507" s="59" t="s">
        <v>14009</v>
      </c>
      <c r="L13507" s="61" t="s">
        <v>81</v>
      </c>
      <c r="M13507" s="61">
        <f>VLOOKUP(H13507,zdroj!C:F,4,0)</f>
        <v>0</v>
      </c>
      <c r="N13507" s="61" t="str">
        <f t="shared" si="420"/>
        <v>-</v>
      </c>
      <c r="P13507" s="73" t="str">
        <f t="shared" si="421"/>
        <v/>
      </c>
      <c r="Q13507" s="61" t="s">
        <v>86</v>
      </c>
    </row>
    <row r="13508" spans="8:17" x14ac:dyDescent="0.25">
      <c r="H13508" s="59">
        <v>181897</v>
      </c>
      <c r="I13508" s="59" t="s">
        <v>72</v>
      </c>
      <c r="J13508" s="59">
        <v>9101187</v>
      </c>
      <c r="K13508" s="59" t="s">
        <v>14010</v>
      </c>
      <c r="L13508" s="61" t="s">
        <v>81</v>
      </c>
      <c r="M13508" s="61">
        <f>VLOOKUP(H13508,zdroj!C:F,4,0)</f>
        <v>0</v>
      </c>
      <c r="N13508" s="61" t="str">
        <f t="shared" si="420"/>
        <v>-</v>
      </c>
      <c r="P13508" s="73" t="str">
        <f t="shared" si="421"/>
        <v/>
      </c>
      <c r="Q13508" s="61" t="s">
        <v>86</v>
      </c>
    </row>
    <row r="13509" spans="8:17" x14ac:dyDescent="0.25">
      <c r="H13509" s="59">
        <v>181897</v>
      </c>
      <c r="I13509" s="59" t="s">
        <v>72</v>
      </c>
      <c r="J13509" s="59">
        <v>9101195</v>
      </c>
      <c r="K13509" s="59" t="s">
        <v>14011</v>
      </c>
      <c r="L13509" s="61" t="s">
        <v>81</v>
      </c>
      <c r="M13509" s="61">
        <f>VLOOKUP(H13509,zdroj!C:F,4,0)</f>
        <v>0</v>
      </c>
      <c r="N13509" s="61" t="str">
        <f t="shared" si="420"/>
        <v>-</v>
      </c>
      <c r="P13509" s="73" t="str">
        <f t="shared" si="421"/>
        <v/>
      </c>
      <c r="Q13509" s="61" t="s">
        <v>86</v>
      </c>
    </row>
    <row r="13510" spans="8:17" x14ac:dyDescent="0.25">
      <c r="H13510" s="59">
        <v>181897</v>
      </c>
      <c r="I13510" s="59" t="s">
        <v>72</v>
      </c>
      <c r="J13510" s="59">
        <v>9101209</v>
      </c>
      <c r="K13510" s="59" t="s">
        <v>14012</v>
      </c>
      <c r="L13510" s="61" t="s">
        <v>81</v>
      </c>
      <c r="M13510" s="61">
        <f>VLOOKUP(H13510,zdroj!C:F,4,0)</f>
        <v>0</v>
      </c>
      <c r="N13510" s="61" t="str">
        <f t="shared" si="420"/>
        <v>-</v>
      </c>
      <c r="P13510" s="73" t="str">
        <f t="shared" si="421"/>
        <v/>
      </c>
      <c r="Q13510" s="61" t="s">
        <v>86</v>
      </c>
    </row>
    <row r="13511" spans="8:17" x14ac:dyDescent="0.25">
      <c r="H13511" s="59">
        <v>181897</v>
      </c>
      <c r="I13511" s="59" t="s">
        <v>72</v>
      </c>
      <c r="J13511" s="59">
        <v>9101225</v>
      </c>
      <c r="K13511" s="59" t="s">
        <v>14013</v>
      </c>
      <c r="L13511" s="61" t="s">
        <v>81</v>
      </c>
      <c r="M13511" s="61">
        <f>VLOOKUP(H13511,zdroj!C:F,4,0)</f>
        <v>0</v>
      </c>
      <c r="N13511" s="61" t="str">
        <f t="shared" ref="N13511:N13574" si="422">IF(M13511="A",IF(L13511="katA","katB",L13511),L13511)</f>
        <v>-</v>
      </c>
      <c r="P13511" s="73" t="str">
        <f t="shared" ref="P13511:P13574" si="423">IF(O13511="A",1,"")</f>
        <v/>
      </c>
      <c r="Q13511" s="61" t="s">
        <v>86</v>
      </c>
    </row>
    <row r="13512" spans="8:17" x14ac:dyDescent="0.25">
      <c r="H13512" s="59">
        <v>181897</v>
      </c>
      <c r="I13512" s="59" t="s">
        <v>72</v>
      </c>
      <c r="J13512" s="59">
        <v>9101233</v>
      </c>
      <c r="K13512" s="59" t="s">
        <v>14014</v>
      </c>
      <c r="L13512" s="61" t="s">
        <v>81</v>
      </c>
      <c r="M13512" s="61">
        <f>VLOOKUP(H13512,zdroj!C:F,4,0)</f>
        <v>0</v>
      </c>
      <c r="N13512" s="61" t="str">
        <f t="shared" si="422"/>
        <v>-</v>
      </c>
      <c r="P13512" s="73" t="str">
        <f t="shared" si="423"/>
        <v/>
      </c>
      <c r="Q13512" s="61" t="s">
        <v>86</v>
      </c>
    </row>
    <row r="13513" spans="8:17" x14ac:dyDescent="0.25">
      <c r="H13513" s="59">
        <v>181897</v>
      </c>
      <c r="I13513" s="59" t="s">
        <v>72</v>
      </c>
      <c r="J13513" s="59">
        <v>9101241</v>
      </c>
      <c r="K13513" s="59" t="s">
        <v>14015</v>
      </c>
      <c r="L13513" s="61" t="s">
        <v>81</v>
      </c>
      <c r="M13513" s="61">
        <f>VLOOKUP(H13513,zdroj!C:F,4,0)</f>
        <v>0</v>
      </c>
      <c r="N13513" s="61" t="str">
        <f t="shared" si="422"/>
        <v>-</v>
      </c>
      <c r="P13513" s="73" t="str">
        <f t="shared" si="423"/>
        <v/>
      </c>
      <c r="Q13513" s="61" t="s">
        <v>86</v>
      </c>
    </row>
    <row r="13514" spans="8:17" x14ac:dyDescent="0.25">
      <c r="H13514" s="59">
        <v>181897</v>
      </c>
      <c r="I13514" s="59" t="s">
        <v>72</v>
      </c>
      <c r="J13514" s="59">
        <v>9101250</v>
      </c>
      <c r="K13514" s="59" t="s">
        <v>14016</v>
      </c>
      <c r="L13514" s="61" t="s">
        <v>81</v>
      </c>
      <c r="M13514" s="61">
        <f>VLOOKUP(H13514,zdroj!C:F,4,0)</f>
        <v>0</v>
      </c>
      <c r="N13514" s="61" t="str">
        <f t="shared" si="422"/>
        <v>-</v>
      </c>
      <c r="P13514" s="73" t="str">
        <f t="shared" si="423"/>
        <v/>
      </c>
      <c r="Q13514" s="61" t="s">
        <v>86</v>
      </c>
    </row>
    <row r="13515" spans="8:17" x14ac:dyDescent="0.25">
      <c r="H13515" s="59">
        <v>181897</v>
      </c>
      <c r="I13515" s="59" t="s">
        <v>72</v>
      </c>
      <c r="J13515" s="59">
        <v>9101268</v>
      </c>
      <c r="K13515" s="59" t="s">
        <v>14017</v>
      </c>
      <c r="L13515" s="61" t="s">
        <v>81</v>
      </c>
      <c r="M13515" s="61">
        <f>VLOOKUP(H13515,zdroj!C:F,4,0)</f>
        <v>0</v>
      </c>
      <c r="N13515" s="61" t="str">
        <f t="shared" si="422"/>
        <v>-</v>
      </c>
      <c r="P13515" s="73" t="str">
        <f t="shared" si="423"/>
        <v/>
      </c>
      <c r="Q13515" s="61" t="s">
        <v>86</v>
      </c>
    </row>
    <row r="13516" spans="8:17" x14ac:dyDescent="0.25">
      <c r="H13516" s="59">
        <v>181897</v>
      </c>
      <c r="I13516" s="59" t="s">
        <v>72</v>
      </c>
      <c r="J13516" s="59">
        <v>9101276</v>
      </c>
      <c r="K13516" s="59" t="s">
        <v>14018</v>
      </c>
      <c r="L13516" s="61" t="s">
        <v>81</v>
      </c>
      <c r="M13516" s="61">
        <f>VLOOKUP(H13516,zdroj!C:F,4,0)</f>
        <v>0</v>
      </c>
      <c r="N13516" s="61" t="str">
        <f t="shared" si="422"/>
        <v>-</v>
      </c>
      <c r="P13516" s="73" t="str">
        <f t="shared" si="423"/>
        <v/>
      </c>
      <c r="Q13516" s="61" t="s">
        <v>86</v>
      </c>
    </row>
    <row r="13517" spans="8:17" x14ac:dyDescent="0.25">
      <c r="H13517" s="59">
        <v>181897</v>
      </c>
      <c r="I13517" s="59" t="s">
        <v>72</v>
      </c>
      <c r="J13517" s="59">
        <v>9101284</v>
      </c>
      <c r="K13517" s="59" t="s">
        <v>14019</v>
      </c>
      <c r="L13517" s="61" t="s">
        <v>81</v>
      </c>
      <c r="M13517" s="61">
        <f>VLOOKUP(H13517,zdroj!C:F,4,0)</f>
        <v>0</v>
      </c>
      <c r="N13517" s="61" t="str">
        <f t="shared" si="422"/>
        <v>-</v>
      </c>
      <c r="P13517" s="73" t="str">
        <f t="shared" si="423"/>
        <v/>
      </c>
      <c r="Q13517" s="61" t="s">
        <v>86</v>
      </c>
    </row>
    <row r="13518" spans="8:17" x14ac:dyDescent="0.25">
      <c r="H13518" s="59">
        <v>181897</v>
      </c>
      <c r="I13518" s="59" t="s">
        <v>72</v>
      </c>
      <c r="J13518" s="59">
        <v>9101292</v>
      </c>
      <c r="K13518" s="59" t="s">
        <v>14020</v>
      </c>
      <c r="L13518" s="61" t="s">
        <v>81</v>
      </c>
      <c r="M13518" s="61">
        <f>VLOOKUP(H13518,zdroj!C:F,4,0)</f>
        <v>0</v>
      </c>
      <c r="N13518" s="61" t="str">
        <f t="shared" si="422"/>
        <v>-</v>
      </c>
      <c r="P13518" s="73" t="str">
        <f t="shared" si="423"/>
        <v/>
      </c>
      <c r="Q13518" s="61" t="s">
        <v>86</v>
      </c>
    </row>
    <row r="13519" spans="8:17" x14ac:dyDescent="0.25">
      <c r="H13519" s="59">
        <v>181897</v>
      </c>
      <c r="I13519" s="59" t="s">
        <v>72</v>
      </c>
      <c r="J13519" s="59">
        <v>9101306</v>
      </c>
      <c r="K13519" s="59" t="s">
        <v>14021</v>
      </c>
      <c r="L13519" s="61" t="s">
        <v>81</v>
      </c>
      <c r="M13519" s="61">
        <f>VLOOKUP(H13519,zdroj!C:F,4,0)</f>
        <v>0</v>
      </c>
      <c r="N13519" s="61" t="str">
        <f t="shared" si="422"/>
        <v>-</v>
      </c>
      <c r="P13519" s="73" t="str">
        <f t="shared" si="423"/>
        <v/>
      </c>
      <c r="Q13519" s="61" t="s">
        <v>86</v>
      </c>
    </row>
    <row r="13520" spans="8:17" x14ac:dyDescent="0.25">
      <c r="H13520" s="59">
        <v>181897</v>
      </c>
      <c r="I13520" s="59" t="s">
        <v>72</v>
      </c>
      <c r="J13520" s="59">
        <v>9101314</v>
      </c>
      <c r="K13520" s="59" t="s">
        <v>14022</v>
      </c>
      <c r="L13520" s="61" t="s">
        <v>81</v>
      </c>
      <c r="M13520" s="61">
        <f>VLOOKUP(H13520,zdroj!C:F,4,0)</f>
        <v>0</v>
      </c>
      <c r="N13520" s="61" t="str">
        <f t="shared" si="422"/>
        <v>-</v>
      </c>
      <c r="P13520" s="73" t="str">
        <f t="shared" si="423"/>
        <v/>
      </c>
      <c r="Q13520" s="61" t="s">
        <v>86</v>
      </c>
    </row>
    <row r="13521" spans="8:17" x14ac:dyDescent="0.25">
      <c r="H13521" s="59">
        <v>181897</v>
      </c>
      <c r="I13521" s="59" t="s">
        <v>72</v>
      </c>
      <c r="J13521" s="59">
        <v>9101322</v>
      </c>
      <c r="K13521" s="59" t="s">
        <v>14023</v>
      </c>
      <c r="L13521" s="61" t="s">
        <v>81</v>
      </c>
      <c r="M13521" s="61">
        <f>VLOOKUP(H13521,zdroj!C:F,4,0)</f>
        <v>0</v>
      </c>
      <c r="N13521" s="61" t="str">
        <f t="shared" si="422"/>
        <v>-</v>
      </c>
      <c r="P13521" s="73" t="str">
        <f t="shared" si="423"/>
        <v/>
      </c>
      <c r="Q13521" s="61" t="s">
        <v>86</v>
      </c>
    </row>
    <row r="13522" spans="8:17" x14ac:dyDescent="0.25">
      <c r="H13522" s="59">
        <v>181897</v>
      </c>
      <c r="I13522" s="59" t="s">
        <v>72</v>
      </c>
      <c r="J13522" s="59">
        <v>9101331</v>
      </c>
      <c r="K13522" s="59" t="s">
        <v>14024</v>
      </c>
      <c r="L13522" s="61" t="s">
        <v>81</v>
      </c>
      <c r="M13522" s="61">
        <f>VLOOKUP(H13522,zdroj!C:F,4,0)</f>
        <v>0</v>
      </c>
      <c r="N13522" s="61" t="str">
        <f t="shared" si="422"/>
        <v>-</v>
      </c>
      <c r="P13522" s="73" t="str">
        <f t="shared" si="423"/>
        <v/>
      </c>
      <c r="Q13522" s="61" t="s">
        <v>86</v>
      </c>
    </row>
    <row r="13523" spans="8:17" x14ac:dyDescent="0.25">
      <c r="H13523" s="59">
        <v>181897</v>
      </c>
      <c r="I13523" s="59" t="s">
        <v>72</v>
      </c>
      <c r="J13523" s="59">
        <v>9101349</v>
      </c>
      <c r="K13523" s="59" t="s">
        <v>14025</v>
      </c>
      <c r="L13523" s="61" t="s">
        <v>81</v>
      </c>
      <c r="M13523" s="61">
        <f>VLOOKUP(H13523,zdroj!C:F,4,0)</f>
        <v>0</v>
      </c>
      <c r="N13523" s="61" t="str">
        <f t="shared" si="422"/>
        <v>-</v>
      </c>
      <c r="P13523" s="73" t="str">
        <f t="shared" si="423"/>
        <v/>
      </c>
      <c r="Q13523" s="61" t="s">
        <v>86</v>
      </c>
    </row>
    <row r="13524" spans="8:17" x14ac:dyDescent="0.25">
      <c r="H13524" s="59">
        <v>181897</v>
      </c>
      <c r="I13524" s="59" t="s">
        <v>72</v>
      </c>
      <c r="J13524" s="59">
        <v>9101357</v>
      </c>
      <c r="K13524" s="59" t="s">
        <v>14026</v>
      </c>
      <c r="L13524" s="61" t="s">
        <v>81</v>
      </c>
      <c r="M13524" s="61">
        <f>VLOOKUP(H13524,zdroj!C:F,4,0)</f>
        <v>0</v>
      </c>
      <c r="N13524" s="61" t="str">
        <f t="shared" si="422"/>
        <v>-</v>
      </c>
      <c r="P13524" s="73" t="str">
        <f t="shared" si="423"/>
        <v/>
      </c>
      <c r="Q13524" s="61" t="s">
        <v>86</v>
      </c>
    </row>
    <row r="13525" spans="8:17" x14ac:dyDescent="0.25">
      <c r="H13525" s="59">
        <v>181897</v>
      </c>
      <c r="I13525" s="59" t="s">
        <v>72</v>
      </c>
      <c r="J13525" s="59">
        <v>9101365</v>
      </c>
      <c r="K13525" s="59" t="s">
        <v>14027</v>
      </c>
      <c r="L13525" s="61" t="s">
        <v>81</v>
      </c>
      <c r="M13525" s="61">
        <f>VLOOKUP(H13525,zdroj!C:F,4,0)</f>
        <v>0</v>
      </c>
      <c r="N13525" s="61" t="str">
        <f t="shared" si="422"/>
        <v>-</v>
      </c>
      <c r="P13525" s="73" t="str">
        <f t="shared" si="423"/>
        <v/>
      </c>
      <c r="Q13525" s="61" t="s">
        <v>86</v>
      </c>
    </row>
    <row r="13526" spans="8:17" x14ac:dyDescent="0.25">
      <c r="H13526" s="59">
        <v>181897</v>
      </c>
      <c r="I13526" s="59" t="s">
        <v>72</v>
      </c>
      <c r="J13526" s="59">
        <v>9101373</v>
      </c>
      <c r="K13526" s="59" t="s">
        <v>14028</v>
      </c>
      <c r="L13526" s="61" t="s">
        <v>81</v>
      </c>
      <c r="M13526" s="61">
        <f>VLOOKUP(H13526,zdroj!C:F,4,0)</f>
        <v>0</v>
      </c>
      <c r="N13526" s="61" t="str">
        <f t="shared" si="422"/>
        <v>-</v>
      </c>
      <c r="P13526" s="73" t="str">
        <f t="shared" si="423"/>
        <v/>
      </c>
      <c r="Q13526" s="61" t="s">
        <v>86</v>
      </c>
    </row>
    <row r="13527" spans="8:17" x14ac:dyDescent="0.25">
      <c r="H13527" s="59">
        <v>181897</v>
      </c>
      <c r="I13527" s="59" t="s">
        <v>72</v>
      </c>
      <c r="J13527" s="59">
        <v>9101381</v>
      </c>
      <c r="K13527" s="59" t="s">
        <v>14029</v>
      </c>
      <c r="L13527" s="61" t="s">
        <v>81</v>
      </c>
      <c r="M13527" s="61">
        <f>VLOOKUP(H13527,zdroj!C:F,4,0)</f>
        <v>0</v>
      </c>
      <c r="N13527" s="61" t="str">
        <f t="shared" si="422"/>
        <v>-</v>
      </c>
      <c r="P13527" s="73" t="str">
        <f t="shared" si="423"/>
        <v/>
      </c>
      <c r="Q13527" s="61" t="s">
        <v>86</v>
      </c>
    </row>
    <row r="13528" spans="8:17" x14ac:dyDescent="0.25">
      <c r="H13528" s="59">
        <v>181897</v>
      </c>
      <c r="I13528" s="59" t="s">
        <v>72</v>
      </c>
      <c r="J13528" s="59">
        <v>9101390</v>
      </c>
      <c r="K13528" s="59" t="s">
        <v>14030</v>
      </c>
      <c r="L13528" s="61" t="s">
        <v>114</v>
      </c>
      <c r="M13528" s="61">
        <f>VLOOKUP(H13528,zdroj!C:F,4,0)</f>
        <v>0</v>
      </c>
      <c r="N13528" s="61" t="str">
        <f t="shared" si="422"/>
        <v>katC</v>
      </c>
      <c r="P13528" s="73" t="str">
        <f t="shared" si="423"/>
        <v/>
      </c>
      <c r="Q13528" s="61" t="s">
        <v>31</v>
      </c>
    </row>
    <row r="13529" spans="8:17" x14ac:dyDescent="0.25">
      <c r="H13529" s="59">
        <v>181897</v>
      </c>
      <c r="I13529" s="59" t="s">
        <v>72</v>
      </c>
      <c r="J13529" s="59">
        <v>9101403</v>
      </c>
      <c r="K13529" s="59" t="s">
        <v>14031</v>
      </c>
      <c r="L13529" s="61" t="s">
        <v>114</v>
      </c>
      <c r="M13529" s="61">
        <f>VLOOKUP(H13529,zdroj!C:F,4,0)</f>
        <v>0</v>
      </c>
      <c r="N13529" s="61" t="str">
        <f t="shared" si="422"/>
        <v>katC</v>
      </c>
      <c r="P13529" s="73" t="str">
        <f t="shared" si="423"/>
        <v/>
      </c>
      <c r="Q13529" s="61" t="s">
        <v>33</v>
      </c>
    </row>
    <row r="13530" spans="8:17" x14ac:dyDescent="0.25">
      <c r="H13530" s="59">
        <v>181897</v>
      </c>
      <c r="I13530" s="59" t="s">
        <v>72</v>
      </c>
      <c r="J13530" s="59">
        <v>9101411</v>
      </c>
      <c r="K13530" s="59" t="s">
        <v>14032</v>
      </c>
      <c r="L13530" s="61" t="s">
        <v>81</v>
      </c>
      <c r="M13530" s="61">
        <f>VLOOKUP(H13530,zdroj!C:F,4,0)</f>
        <v>0</v>
      </c>
      <c r="N13530" s="61" t="str">
        <f t="shared" si="422"/>
        <v>-</v>
      </c>
      <c r="P13530" s="73" t="str">
        <f t="shared" si="423"/>
        <v/>
      </c>
      <c r="Q13530" s="61" t="s">
        <v>86</v>
      </c>
    </row>
    <row r="13531" spans="8:17" x14ac:dyDescent="0.25">
      <c r="H13531" s="59">
        <v>181897</v>
      </c>
      <c r="I13531" s="59" t="s">
        <v>72</v>
      </c>
      <c r="J13531" s="59">
        <v>9101420</v>
      </c>
      <c r="K13531" s="59" t="s">
        <v>14033</v>
      </c>
      <c r="L13531" s="61" t="s">
        <v>81</v>
      </c>
      <c r="M13531" s="61">
        <f>VLOOKUP(H13531,zdroj!C:F,4,0)</f>
        <v>0</v>
      </c>
      <c r="N13531" s="61" t="str">
        <f t="shared" si="422"/>
        <v>-</v>
      </c>
      <c r="P13531" s="73" t="str">
        <f t="shared" si="423"/>
        <v/>
      </c>
      <c r="Q13531" s="61" t="s">
        <v>86</v>
      </c>
    </row>
    <row r="13532" spans="8:17" x14ac:dyDescent="0.25">
      <c r="H13532" s="59">
        <v>181897</v>
      </c>
      <c r="I13532" s="59" t="s">
        <v>72</v>
      </c>
      <c r="J13532" s="59">
        <v>9101438</v>
      </c>
      <c r="K13532" s="59" t="s">
        <v>14034</v>
      </c>
      <c r="L13532" s="61" t="s">
        <v>81</v>
      </c>
      <c r="M13532" s="61">
        <f>VLOOKUP(H13532,zdroj!C:F,4,0)</f>
        <v>0</v>
      </c>
      <c r="N13532" s="61" t="str">
        <f t="shared" si="422"/>
        <v>-</v>
      </c>
      <c r="P13532" s="73" t="str">
        <f t="shared" si="423"/>
        <v/>
      </c>
      <c r="Q13532" s="61" t="s">
        <v>86</v>
      </c>
    </row>
    <row r="13533" spans="8:17" x14ac:dyDescent="0.25">
      <c r="H13533" s="59">
        <v>181897</v>
      </c>
      <c r="I13533" s="59" t="s">
        <v>72</v>
      </c>
      <c r="J13533" s="59">
        <v>9101446</v>
      </c>
      <c r="K13533" s="59" t="s">
        <v>14035</v>
      </c>
      <c r="L13533" s="61" t="s">
        <v>81</v>
      </c>
      <c r="M13533" s="61">
        <f>VLOOKUP(H13533,zdroj!C:F,4,0)</f>
        <v>0</v>
      </c>
      <c r="N13533" s="61" t="str">
        <f t="shared" si="422"/>
        <v>-</v>
      </c>
      <c r="P13533" s="73" t="str">
        <f t="shared" si="423"/>
        <v/>
      </c>
      <c r="Q13533" s="61" t="s">
        <v>86</v>
      </c>
    </row>
    <row r="13534" spans="8:17" x14ac:dyDescent="0.25">
      <c r="H13534" s="59">
        <v>181897</v>
      </c>
      <c r="I13534" s="59" t="s">
        <v>72</v>
      </c>
      <c r="J13534" s="59">
        <v>9101454</v>
      </c>
      <c r="K13534" s="59" t="s">
        <v>14036</v>
      </c>
      <c r="L13534" s="61" t="s">
        <v>81</v>
      </c>
      <c r="M13534" s="61">
        <f>VLOOKUP(H13534,zdroj!C:F,4,0)</f>
        <v>0</v>
      </c>
      <c r="N13534" s="61" t="str">
        <f t="shared" si="422"/>
        <v>-</v>
      </c>
      <c r="P13534" s="73" t="str">
        <f t="shared" si="423"/>
        <v/>
      </c>
      <c r="Q13534" s="61" t="s">
        <v>86</v>
      </c>
    </row>
    <row r="13535" spans="8:17" x14ac:dyDescent="0.25">
      <c r="H13535" s="59">
        <v>181897</v>
      </c>
      <c r="I13535" s="59" t="s">
        <v>72</v>
      </c>
      <c r="J13535" s="59">
        <v>9101462</v>
      </c>
      <c r="K13535" s="59" t="s">
        <v>14037</v>
      </c>
      <c r="L13535" s="61" t="s">
        <v>81</v>
      </c>
      <c r="M13535" s="61">
        <f>VLOOKUP(H13535,zdroj!C:F,4,0)</f>
        <v>0</v>
      </c>
      <c r="N13535" s="61" t="str">
        <f t="shared" si="422"/>
        <v>-</v>
      </c>
      <c r="P13535" s="73" t="str">
        <f t="shared" si="423"/>
        <v/>
      </c>
      <c r="Q13535" s="61" t="s">
        <v>86</v>
      </c>
    </row>
    <row r="13536" spans="8:17" x14ac:dyDescent="0.25">
      <c r="H13536" s="59">
        <v>181897</v>
      </c>
      <c r="I13536" s="59" t="s">
        <v>72</v>
      </c>
      <c r="J13536" s="59">
        <v>9101471</v>
      </c>
      <c r="K13536" s="59" t="s">
        <v>14038</v>
      </c>
      <c r="L13536" s="61" t="s">
        <v>81</v>
      </c>
      <c r="M13536" s="61">
        <f>VLOOKUP(H13536,zdroj!C:F,4,0)</f>
        <v>0</v>
      </c>
      <c r="N13536" s="61" t="str">
        <f t="shared" si="422"/>
        <v>-</v>
      </c>
      <c r="P13536" s="73" t="str">
        <f t="shared" si="423"/>
        <v/>
      </c>
      <c r="Q13536" s="61" t="s">
        <v>86</v>
      </c>
    </row>
    <row r="13537" spans="8:17" x14ac:dyDescent="0.25">
      <c r="H13537" s="59">
        <v>181897</v>
      </c>
      <c r="I13537" s="59" t="s">
        <v>72</v>
      </c>
      <c r="J13537" s="59">
        <v>9101489</v>
      </c>
      <c r="K13537" s="59" t="s">
        <v>14039</v>
      </c>
      <c r="L13537" s="61" t="s">
        <v>114</v>
      </c>
      <c r="M13537" s="61">
        <f>VLOOKUP(H13537,zdroj!C:F,4,0)</f>
        <v>0</v>
      </c>
      <c r="N13537" s="61" t="str">
        <f t="shared" si="422"/>
        <v>katC</v>
      </c>
      <c r="P13537" s="73" t="str">
        <f t="shared" si="423"/>
        <v/>
      </c>
      <c r="Q13537" s="61" t="s">
        <v>31</v>
      </c>
    </row>
    <row r="13538" spans="8:17" x14ac:dyDescent="0.25">
      <c r="H13538" s="59">
        <v>181897</v>
      </c>
      <c r="I13538" s="59" t="s">
        <v>72</v>
      </c>
      <c r="J13538" s="59">
        <v>9101501</v>
      </c>
      <c r="K13538" s="59" t="s">
        <v>14040</v>
      </c>
      <c r="L13538" s="61" t="s">
        <v>81</v>
      </c>
      <c r="M13538" s="61">
        <f>VLOOKUP(H13538,zdroj!C:F,4,0)</f>
        <v>0</v>
      </c>
      <c r="N13538" s="61" t="str">
        <f t="shared" si="422"/>
        <v>-</v>
      </c>
      <c r="P13538" s="73" t="str">
        <f t="shared" si="423"/>
        <v/>
      </c>
      <c r="Q13538" s="61" t="s">
        <v>86</v>
      </c>
    </row>
    <row r="13539" spans="8:17" x14ac:dyDescent="0.25">
      <c r="H13539" s="59">
        <v>181897</v>
      </c>
      <c r="I13539" s="59" t="s">
        <v>72</v>
      </c>
      <c r="J13539" s="59">
        <v>9101519</v>
      </c>
      <c r="K13539" s="59" t="s">
        <v>14041</v>
      </c>
      <c r="L13539" s="61" t="s">
        <v>81</v>
      </c>
      <c r="M13539" s="61">
        <f>VLOOKUP(H13539,zdroj!C:F,4,0)</f>
        <v>0</v>
      </c>
      <c r="N13539" s="61" t="str">
        <f t="shared" si="422"/>
        <v>-</v>
      </c>
      <c r="P13539" s="73" t="str">
        <f t="shared" si="423"/>
        <v/>
      </c>
      <c r="Q13539" s="61" t="s">
        <v>86</v>
      </c>
    </row>
    <row r="13540" spans="8:17" x14ac:dyDescent="0.25">
      <c r="H13540" s="59">
        <v>181897</v>
      </c>
      <c r="I13540" s="59" t="s">
        <v>72</v>
      </c>
      <c r="J13540" s="59">
        <v>9101527</v>
      </c>
      <c r="K13540" s="59" t="s">
        <v>14042</v>
      </c>
      <c r="L13540" s="61" t="s">
        <v>81</v>
      </c>
      <c r="M13540" s="61">
        <f>VLOOKUP(H13540,zdroj!C:F,4,0)</f>
        <v>0</v>
      </c>
      <c r="N13540" s="61" t="str">
        <f t="shared" si="422"/>
        <v>-</v>
      </c>
      <c r="P13540" s="73" t="str">
        <f t="shared" si="423"/>
        <v/>
      </c>
      <c r="Q13540" s="61" t="s">
        <v>86</v>
      </c>
    </row>
    <row r="13541" spans="8:17" x14ac:dyDescent="0.25">
      <c r="H13541" s="59">
        <v>181897</v>
      </c>
      <c r="I13541" s="59" t="s">
        <v>72</v>
      </c>
      <c r="J13541" s="59">
        <v>9101535</v>
      </c>
      <c r="K13541" s="59" t="s">
        <v>14043</v>
      </c>
      <c r="L13541" s="61" t="s">
        <v>81</v>
      </c>
      <c r="M13541" s="61">
        <f>VLOOKUP(H13541,zdroj!C:F,4,0)</f>
        <v>0</v>
      </c>
      <c r="N13541" s="61" t="str">
        <f t="shared" si="422"/>
        <v>-</v>
      </c>
      <c r="P13541" s="73" t="str">
        <f t="shared" si="423"/>
        <v/>
      </c>
      <c r="Q13541" s="61" t="s">
        <v>86</v>
      </c>
    </row>
    <row r="13542" spans="8:17" x14ac:dyDescent="0.25">
      <c r="H13542" s="59">
        <v>181897</v>
      </c>
      <c r="I13542" s="59" t="s">
        <v>72</v>
      </c>
      <c r="J13542" s="59">
        <v>9101543</v>
      </c>
      <c r="K13542" s="59" t="s">
        <v>14044</v>
      </c>
      <c r="L13542" s="61" t="s">
        <v>114</v>
      </c>
      <c r="M13542" s="61">
        <f>VLOOKUP(H13542,zdroj!C:F,4,0)</f>
        <v>0</v>
      </c>
      <c r="N13542" s="61" t="str">
        <f t="shared" si="422"/>
        <v>katC</v>
      </c>
      <c r="P13542" s="73" t="str">
        <f t="shared" si="423"/>
        <v/>
      </c>
      <c r="Q13542" s="61" t="s">
        <v>31</v>
      </c>
    </row>
    <row r="13543" spans="8:17" x14ac:dyDescent="0.25">
      <c r="H13543" s="59">
        <v>181897</v>
      </c>
      <c r="I13543" s="59" t="s">
        <v>72</v>
      </c>
      <c r="J13543" s="59">
        <v>9101551</v>
      </c>
      <c r="K13543" s="59" t="s">
        <v>14045</v>
      </c>
      <c r="L13543" s="61" t="s">
        <v>81</v>
      </c>
      <c r="M13543" s="61">
        <f>VLOOKUP(H13543,zdroj!C:F,4,0)</f>
        <v>0</v>
      </c>
      <c r="N13543" s="61" t="str">
        <f t="shared" si="422"/>
        <v>-</v>
      </c>
      <c r="P13543" s="73" t="str">
        <f t="shared" si="423"/>
        <v/>
      </c>
      <c r="Q13543" s="61" t="s">
        <v>86</v>
      </c>
    </row>
    <row r="13544" spans="8:17" x14ac:dyDescent="0.25">
      <c r="H13544" s="59">
        <v>181897</v>
      </c>
      <c r="I13544" s="59" t="s">
        <v>72</v>
      </c>
      <c r="J13544" s="59">
        <v>9101560</v>
      </c>
      <c r="K13544" s="59" t="s">
        <v>14046</v>
      </c>
      <c r="L13544" s="61" t="s">
        <v>81</v>
      </c>
      <c r="M13544" s="61">
        <f>VLOOKUP(H13544,zdroj!C:F,4,0)</f>
        <v>0</v>
      </c>
      <c r="N13544" s="61" t="str">
        <f t="shared" si="422"/>
        <v>-</v>
      </c>
      <c r="P13544" s="73" t="str">
        <f t="shared" si="423"/>
        <v/>
      </c>
      <c r="Q13544" s="61" t="s">
        <v>86</v>
      </c>
    </row>
    <row r="13545" spans="8:17" x14ac:dyDescent="0.25">
      <c r="H13545" s="59">
        <v>181897</v>
      </c>
      <c r="I13545" s="59" t="s">
        <v>72</v>
      </c>
      <c r="J13545" s="59">
        <v>9101578</v>
      </c>
      <c r="K13545" s="59" t="s">
        <v>14047</v>
      </c>
      <c r="L13545" s="61" t="s">
        <v>81</v>
      </c>
      <c r="M13545" s="61">
        <f>VLOOKUP(H13545,zdroj!C:F,4,0)</f>
        <v>0</v>
      </c>
      <c r="N13545" s="61" t="str">
        <f t="shared" si="422"/>
        <v>-</v>
      </c>
      <c r="P13545" s="73" t="str">
        <f t="shared" si="423"/>
        <v/>
      </c>
      <c r="Q13545" s="61" t="s">
        <v>86</v>
      </c>
    </row>
    <row r="13546" spans="8:17" x14ac:dyDescent="0.25">
      <c r="H13546" s="59">
        <v>181897</v>
      </c>
      <c r="I13546" s="59" t="s">
        <v>72</v>
      </c>
      <c r="J13546" s="59">
        <v>9101586</v>
      </c>
      <c r="K13546" s="59" t="s">
        <v>14048</v>
      </c>
      <c r="L13546" s="61" t="s">
        <v>81</v>
      </c>
      <c r="M13546" s="61">
        <f>VLOOKUP(H13546,zdroj!C:F,4,0)</f>
        <v>0</v>
      </c>
      <c r="N13546" s="61" t="str">
        <f t="shared" si="422"/>
        <v>-</v>
      </c>
      <c r="P13546" s="73" t="str">
        <f t="shared" si="423"/>
        <v/>
      </c>
      <c r="Q13546" s="61" t="s">
        <v>86</v>
      </c>
    </row>
    <row r="13547" spans="8:17" x14ac:dyDescent="0.25">
      <c r="H13547" s="59">
        <v>181897</v>
      </c>
      <c r="I13547" s="59" t="s">
        <v>72</v>
      </c>
      <c r="J13547" s="59">
        <v>9101594</v>
      </c>
      <c r="K13547" s="59" t="s">
        <v>14049</v>
      </c>
      <c r="L13547" s="61" t="s">
        <v>81</v>
      </c>
      <c r="M13547" s="61">
        <f>VLOOKUP(H13547,zdroj!C:F,4,0)</f>
        <v>0</v>
      </c>
      <c r="N13547" s="61" t="str">
        <f t="shared" si="422"/>
        <v>-</v>
      </c>
      <c r="P13547" s="73" t="str">
        <f t="shared" si="423"/>
        <v/>
      </c>
      <c r="Q13547" s="61" t="s">
        <v>86</v>
      </c>
    </row>
    <row r="13548" spans="8:17" x14ac:dyDescent="0.25">
      <c r="H13548" s="59">
        <v>181897</v>
      </c>
      <c r="I13548" s="59" t="s">
        <v>72</v>
      </c>
      <c r="J13548" s="59">
        <v>9101608</v>
      </c>
      <c r="K13548" s="59" t="s">
        <v>14050</v>
      </c>
      <c r="L13548" s="61" t="s">
        <v>81</v>
      </c>
      <c r="M13548" s="61">
        <f>VLOOKUP(H13548,zdroj!C:F,4,0)</f>
        <v>0</v>
      </c>
      <c r="N13548" s="61" t="str">
        <f t="shared" si="422"/>
        <v>-</v>
      </c>
      <c r="P13548" s="73" t="str">
        <f t="shared" si="423"/>
        <v/>
      </c>
      <c r="Q13548" s="61" t="s">
        <v>86</v>
      </c>
    </row>
    <row r="13549" spans="8:17" x14ac:dyDescent="0.25">
      <c r="H13549" s="59">
        <v>181897</v>
      </c>
      <c r="I13549" s="59" t="s">
        <v>72</v>
      </c>
      <c r="J13549" s="59">
        <v>9101616</v>
      </c>
      <c r="K13549" s="59" t="s">
        <v>14051</v>
      </c>
      <c r="L13549" s="61" t="s">
        <v>81</v>
      </c>
      <c r="M13549" s="61">
        <f>VLOOKUP(H13549,zdroj!C:F,4,0)</f>
        <v>0</v>
      </c>
      <c r="N13549" s="61" t="str">
        <f t="shared" si="422"/>
        <v>-</v>
      </c>
      <c r="P13549" s="73" t="str">
        <f t="shared" si="423"/>
        <v/>
      </c>
      <c r="Q13549" s="61" t="s">
        <v>86</v>
      </c>
    </row>
    <row r="13550" spans="8:17" x14ac:dyDescent="0.25">
      <c r="H13550" s="59">
        <v>181897</v>
      </c>
      <c r="I13550" s="59" t="s">
        <v>72</v>
      </c>
      <c r="J13550" s="59">
        <v>9101624</v>
      </c>
      <c r="K13550" s="59" t="s">
        <v>14052</v>
      </c>
      <c r="L13550" s="61" t="s">
        <v>81</v>
      </c>
      <c r="M13550" s="61">
        <f>VLOOKUP(H13550,zdroj!C:F,4,0)</f>
        <v>0</v>
      </c>
      <c r="N13550" s="61" t="str">
        <f t="shared" si="422"/>
        <v>-</v>
      </c>
      <c r="P13550" s="73" t="str">
        <f t="shared" si="423"/>
        <v/>
      </c>
      <c r="Q13550" s="61" t="s">
        <v>86</v>
      </c>
    </row>
    <row r="13551" spans="8:17" x14ac:dyDescent="0.25">
      <c r="H13551" s="59">
        <v>181897</v>
      </c>
      <c r="I13551" s="59" t="s">
        <v>72</v>
      </c>
      <c r="J13551" s="59">
        <v>9101632</v>
      </c>
      <c r="K13551" s="59" t="s">
        <v>14053</v>
      </c>
      <c r="L13551" s="61" t="s">
        <v>81</v>
      </c>
      <c r="M13551" s="61">
        <f>VLOOKUP(H13551,zdroj!C:F,4,0)</f>
        <v>0</v>
      </c>
      <c r="N13551" s="61" t="str">
        <f t="shared" si="422"/>
        <v>-</v>
      </c>
      <c r="P13551" s="73" t="str">
        <f t="shared" si="423"/>
        <v/>
      </c>
      <c r="Q13551" s="61" t="s">
        <v>86</v>
      </c>
    </row>
    <row r="13552" spans="8:17" x14ac:dyDescent="0.25">
      <c r="H13552" s="59">
        <v>181897</v>
      </c>
      <c r="I13552" s="59" t="s">
        <v>72</v>
      </c>
      <c r="J13552" s="59">
        <v>9101641</v>
      </c>
      <c r="K13552" s="59" t="s">
        <v>14054</v>
      </c>
      <c r="L13552" s="61" t="s">
        <v>81</v>
      </c>
      <c r="M13552" s="61">
        <f>VLOOKUP(H13552,zdroj!C:F,4,0)</f>
        <v>0</v>
      </c>
      <c r="N13552" s="61" t="str">
        <f t="shared" si="422"/>
        <v>-</v>
      </c>
      <c r="P13552" s="73" t="str">
        <f t="shared" si="423"/>
        <v/>
      </c>
      <c r="Q13552" s="61" t="s">
        <v>86</v>
      </c>
    </row>
    <row r="13553" spans="8:17" x14ac:dyDescent="0.25">
      <c r="H13553" s="59">
        <v>181897</v>
      </c>
      <c r="I13553" s="59" t="s">
        <v>72</v>
      </c>
      <c r="J13553" s="59">
        <v>9101659</v>
      </c>
      <c r="K13553" s="59" t="s">
        <v>14055</v>
      </c>
      <c r="L13553" s="61" t="s">
        <v>81</v>
      </c>
      <c r="M13553" s="61">
        <f>VLOOKUP(H13553,zdroj!C:F,4,0)</f>
        <v>0</v>
      </c>
      <c r="N13553" s="61" t="str">
        <f t="shared" si="422"/>
        <v>-</v>
      </c>
      <c r="P13553" s="73" t="str">
        <f t="shared" si="423"/>
        <v/>
      </c>
      <c r="Q13553" s="61" t="s">
        <v>86</v>
      </c>
    </row>
    <row r="13554" spans="8:17" x14ac:dyDescent="0.25">
      <c r="H13554" s="59">
        <v>181897</v>
      </c>
      <c r="I13554" s="59" t="s">
        <v>72</v>
      </c>
      <c r="J13554" s="59">
        <v>9101667</v>
      </c>
      <c r="K13554" s="59" t="s">
        <v>14056</v>
      </c>
      <c r="L13554" s="61" t="s">
        <v>81</v>
      </c>
      <c r="M13554" s="61">
        <f>VLOOKUP(H13554,zdroj!C:F,4,0)</f>
        <v>0</v>
      </c>
      <c r="N13554" s="61" t="str">
        <f t="shared" si="422"/>
        <v>-</v>
      </c>
      <c r="P13554" s="73" t="str">
        <f t="shared" si="423"/>
        <v/>
      </c>
      <c r="Q13554" s="61" t="s">
        <v>86</v>
      </c>
    </row>
    <row r="13555" spans="8:17" x14ac:dyDescent="0.25">
      <c r="H13555" s="59">
        <v>181897</v>
      </c>
      <c r="I13555" s="59" t="s">
        <v>72</v>
      </c>
      <c r="J13555" s="59">
        <v>9101675</v>
      </c>
      <c r="K13555" s="59" t="s">
        <v>14057</v>
      </c>
      <c r="L13555" s="61" t="s">
        <v>81</v>
      </c>
      <c r="M13555" s="61">
        <f>VLOOKUP(H13555,zdroj!C:F,4,0)</f>
        <v>0</v>
      </c>
      <c r="N13555" s="61" t="str">
        <f t="shared" si="422"/>
        <v>-</v>
      </c>
      <c r="P13555" s="73" t="str">
        <f t="shared" si="423"/>
        <v/>
      </c>
      <c r="Q13555" s="61" t="s">
        <v>86</v>
      </c>
    </row>
    <row r="13556" spans="8:17" x14ac:dyDescent="0.25">
      <c r="H13556" s="59">
        <v>181897</v>
      </c>
      <c r="I13556" s="59" t="s">
        <v>72</v>
      </c>
      <c r="J13556" s="59">
        <v>9101683</v>
      </c>
      <c r="K13556" s="59" t="s">
        <v>14058</v>
      </c>
      <c r="L13556" s="61" t="s">
        <v>81</v>
      </c>
      <c r="M13556" s="61">
        <f>VLOOKUP(H13556,zdroj!C:F,4,0)</f>
        <v>0</v>
      </c>
      <c r="N13556" s="61" t="str">
        <f t="shared" si="422"/>
        <v>-</v>
      </c>
      <c r="P13556" s="73" t="str">
        <f t="shared" si="423"/>
        <v/>
      </c>
      <c r="Q13556" s="61" t="s">
        <v>86</v>
      </c>
    </row>
    <row r="13557" spans="8:17" x14ac:dyDescent="0.25">
      <c r="H13557" s="59">
        <v>181897</v>
      </c>
      <c r="I13557" s="59" t="s">
        <v>72</v>
      </c>
      <c r="J13557" s="59">
        <v>9101691</v>
      </c>
      <c r="K13557" s="59" t="s">
        <v>14059</v>
      </c>
      <c r="L13557" s="61" t="s">
        <v>81</v>
      </c>
      <c r="M13557" s="61">
        <f>VLOOKUP(H13557,zdroj!C:F,4,0)</f>
        <v>0</v>
      </c>
      <c r="N13557" s="61" t="str">
        <f t="shared" si="422"/>
        <v>-</v>
      </c>
      <c r="P13557" s="73" t="str">
        <f t="shared" si="423"/>
        <v/>
      </c>
      <c r="Q13557" s="61" t="s">
        <v>86</v>
      </c>
    </row>
    <row r="13558" spans="8:17" x14ac:dyDescent="0.25">
      <c r="H13558" s="59">
        <v>181897</v>
      </c>
      <c r="I13558" s="59" t="s">
        <v>72</v>
      </c>
      <c r="J13558" s="59">
        <v>9101705</v>
      </c>
      <c r="K13558" s="59" t="s">
        <v>14060</v>
      </c>
      <c r="L13558" s="61" t="s">
        <v>81</v>
      </c>
      <c r="M13558" s="61">
        <f>VLOOKUP(H13558,zdroj!C:F,4,0)</f>
        <v>0</v>
      </c>
      <c r="N13558" s="61" t="str">
        <f t="shared" si="422"/>
        <v>-</v>
      </c>
      <c r="P13558" s="73" t="str">
        <f t="shared" si="423"/>
        <v/>
      </c>
      <c r="Q13558" s="61" t="s">
        <v>86</v>
      </c>
    </row>
    <row r="13559" spans="8:17" x14ac:dyDescent="0.25">
      <c r="H13559" s="59">
        <v>181897</v>
      </c>
      <c r="I13559" s="59" t="s">
        <v>72</v>
      </c>
      <c r="J13559" s="59">
        <v>9101713</v>
      </c>
      <c r="K13559" s="59" t="s">
        <v>14061</v>
      </c>
      <c r="L13559" s="61" t="s">
        <v>81</v>
      </c>
      <c r="M13559" s="61">
        <f>VLOOKUP(H13559,zdroj!C:F,4,0)</f>
        <v>0</v>
      </c>
      <c r="N13559" s="61" t="str">
        <f t="shared" si="422"/>
        <v>-</v>
      </c>
      <c r="P13559" s="73" t="str">
        <f t="shared" si="423"/>
        <v/>
      </c>
      <c r="Q13559" s="61" t="s">
        <v>86</v>
      </c>
    </row>
    <row r="13560" spans="8:17" x14ac:dyDescent="0.25">
      <c r="H13560" s="59">
        <v>181897</v>
      </c>
      <c r="I13560" s="59" t="s">
        <v>72</v>
      </c>
      <c r="J13560" s="59">
        <v>9101721</v>
      </c>
      <c r="K13560" s="59" t="s">
        <v>14062</v>
      </c>
      <c r="L13560" s="61" t="s">
        <v>81</v>
      </c>
      <c r="M13560" s="61">
        <f>VLOOKUP(H13560,zdroj!C:F,4,0)</f>
        <v>0</v>
      </c>
      <c r="N13560" s="61" t="str">
        <f t="shared" si="422"/>
        <v>-</v>
      </c>
      <c r="P13560" s="73" t="str">
        <f t="shared" si="423"/>
        <v/>
      </c>
      <c r="Q13560" s="61" t="s">
        <v>86</v>
      </c>
    </row>
    <row r="13561" spans="8:17" x14ac:dyDescent="0.25">
      <c r="H13561" s="59">
        <v>181897</v>
      </c>
      <c r="I13561" s="59" t="s">
        <v>72</v>
      </c>
      <c r="J13561" s="59">
        <v>9101748</v>
      </c>
      <c r="K13561" s="59" t="s">
        <v>14063</v>
      </c>
      <c r="L13561" s="61" t="s">
        <v>81</v>
      </c>
      <c r="M13561" s="61">
        <f>VLOOKUP(H13561,zdroj!C:F,4,0)</f>
        <v>0</v>
      </c>
      <c r="N13561" s="61" t="str">
        <f t="shared" si="422"/>
        <v>-</v>
      </c>
      <c r="P13561" s="73" t="str">
        <f t="shared" si="423"/>
        <v/>
      </c>
      <c r="Q13561" s="61" t="s">
        <v>86</v>
      </c>
    </row>
    <row r="13562" spans="8:17" x14ac:dyDescent="0.25">
      <c r="H13562" s="59">
        <v>181897</v>
      </c>
      <c r="I13562" s="59" t="s">
        <v>72</v>
      </c>
      <c r="J13562" s="59">
        <v>9101756</v>
      </c>
      <c r="K13562" s="59" t="s">
        <v>14064</v>
      </c>
      <c r="L13562" s="61" t="s">
        <v>81</v>
      </c>
      <c r="M13562" s="61">
        <f>VLOOKUP(H13562,zdroj!C:F,4,0)</f>
        <v>0</v>
      </c>
      <c r="N13562" s="61" t="str">
        <f t="shared" si="422"/>
        <v>-</v>
      </c>
      <c r="P13562" s="73" t="str">
        <f t="shared" si="423"/>
        <v/>
      </c>
      <c r="Q13562" s="61" t="s">
        <v>86</v>
      </c>
    </row>
    <row r="13563" spans="8:17" x14ac:dyDescent="0.25">
      <c r="H13563" s="59">
        <v>181897</v>
      </c>
      <c r="I13563" s="59" t="s">
        <v>72</v>
      </c>
      <c r="J13563" s="59">
        <v>9101764</v>
      </c>
      <c r="K13563" s="59" t="s">
        <v>14065</v>
      </c>
      <c r="L13563" s="61" t="s">
        <v>81</v>
      </c>
      <c r="M13563" s="61">
        <f>VLOOKUP(H13563,zdroj!C:F,4,0)</f>
        <v>0</v>
      </c>
      <c r="N13563" s="61" t="str">
        <f t="shared" si="422"/>
        <v>-</v>
      </c>
      <c r="P13563" s="73" t="str">
        <f t="shared" si="423"/>
        <v/>
      </c>
      <c r="Q13563" s="61" t="s">
        <v>86</v>
      </c>
    </row>
    <row r="13564" spans="8:17" x14ac:dyDescent="0.25">
      <c r="H13564" s="59">
        <v>181897</v>
      </c>
      <c r="I13564" s="59" t="s">
        <v>72</v>
      </c>
      <c r="J13564" s="59">
        <v>9101772</v>
      </c>
      <c r="K13564" s="59" t="s">
        <v>14066</v>
      </c>
      <c r="L13564" s="61" t="s">
        <v>81</v>
      </c>
      <c r="M13564" s="61">
        <f>VLOOKUP(H13564,zdroj!C:F,4,0)</f>
        <v>0</v>
      </c>
      <c r="N13564" s="61" t="str">
        <f t="shared" si="422"/>
        <v>-</v>
      </c>
      <c r="P13564" s="73" t="str">
        <f t="shared" si="423"/>
        <v/>
      </c>
      <c r="Q13564" s="61" t="s">
        <v>86</v>
      </c>
    </row>
    <row r="13565" spans="8:17" x14ac:dyDescent="0.25">
      <c r="H13565" s="59">
        <v>181897</v>
      </c>
      <c r="I13565" s="59" t="s">
        <v>72</v>
      </c>
      <c r="J13565" s="59">
        <v>26465205</v>
      </c>
      <c r="K13565" s="59" t="s">
        <v>14067</v>
      </c>
      <c r="L13565" s="61" t="s">
        <v>81</v>
      </c>
      <c r="M13565" s="61">
        <f>VLOOKUP(H13565,zdroj!C:F,4,0)</f>
        <v>0</v>
      </c>
      <c r="N13565" s="61" t="str">
        <f t="shared" si="422"/>
        <v>-</v>
      </c>
      <c r="P13565" s="73" t="str">
        <f t="shared" si="423"/>
        <v/>
      </c>
      <c r="Q13565" s="61" t="s">
        <v>86</v>
      </c>
    </row>
    <row r="13566" spans="8:17" x14ac:dyDescent="0.25">
      <c r="H13566" s="59">
        <v>181897</v>
      </c>
      <c r="I13566" s="59" t="s">
        <v>72</v>
      </c>
      <c r="J13566" s="59">
        <v>27821391</v>
      </c>
      <c r="K13566" s="59" t="s">
        <v>14068</v>
      </c>
      <c r="L13566" s="61" t="s">
        <v>81</v>
      </c>
      <c r="M13566" s="61">
        <f>VLOOKUP(H13566,zdroj!C:F,4,0)</f>
        <v>0</v>
      </c>
      <c r="N13566" s="61" t="str">
        <f t="shared" si="422"/>
        <v>-</v>
      </c>
      <c r="P13566" s="73" t="str">
        <f t="shared" si="423"/>
        <v/>
      </c>
      <c r="Q13566" s="61" t="s">
        <v>86</v>
      </c>
    </row>
    <row r="13567" spans="8:17" x14ac:dyDescent="0.25">
      <c r="H13567" s="59">
        <v>181897</v>
      </c>
      <c r="I13567" s="59" t="s">
        <v>72</v>
      </c>
      <c r="J13567" s="59">
        <v>28415396</v>
      </c>
      <c r="K13567" s="59" t="s">
        <v>14069</v>
      </c>
      <c r="L13567" s="61" t="s">
        <v>81</v>
      </c>
      <c r="M13567" s="61">
        <f>VLOOKUP(H13567,zdroj!C:F,4,0)</f>
        <v>0</v>
      </c>
      <c r="N13567" s="61" t="str">
        <f t="shared" si="422"/>
        <v>-</v>
      </c>
      <c r="P13567" s="73" t="str">
        <f t="shared" si="423"/>
        <v/>
      </c>
      <c r="Q13567" s="61" t="s">
        <v>86</v>
      </c>
    </row>
    <row r="13568" spans="8:17" x14ac:dyDescent="0.25">
      <c r="H13568" s="59">
        <v>181897</v>
      </c>
      <c r="I13568" s="59" t="s">
        <v>72</v>
      </c>
      <c r="J13568" s="59">
        <v>28415400</v>
      </c>
      <c r="K13568" s="59" t="s">
        <v>14070</v>
      </c>
      <c r="L13568" s="61" t="s">
        <v>81</v>
      </c>
      <c r="M13568" s="61">
        <f>VLOOKUP(H13568,zdroj!C:F,4,0)</f>
        <v>0</v>
      </c>
      <c r="N13568" s="61" t="str">
        <f t="shared" si="422"/>
        <v>-</v>
      </c>
      <c r="P13568" s="73" t="str">
        <f t="shared" si="423"/>
        <v/>
      </c>
      <c r="Q13568" s="61" t="s">
        <v>86</v>
      </c>
    </row>
    <row r="13569" spans="8:17" x14ac:dyDescent="0.25">
      <c r="H13569" s="59">
        <v>181897</v>
      </c>
      <c r="I13569" s="59" t="s">
        <v>72</v>
      </c>
      <c r="J13569" s="59">
        <v>28415418</v>
      </c>
      <c r="K13569" s="59" t="s">
        <v>14071</v>
      </c>
      <c r="L13569" s="61" t="s">
        <v>114</v>
      </c>
      <c r="M13569" s="61">
        <f>VLOOKUP(H13569,zdroj!C:F,4,0)</f>
        <v>0</v>
      </c>
      <c r="N13569" s="61" t="str">
        <f t="shared" si="422"/>
        <v>katC</v>
      </c>
      <c r="P13569" s="73" t="str">
        <f t="shared" si="423"/>
        <v/>
      </c>
      <c r="Q13569" s="61" t="s">
        <v>31</v>
      </c>
    </row>
    <row r="13570" spans="8:17" x14ac:dyDescent="0.25">
      <c r="H13570" s="59">
        <v>181897</v>
      </c>
      <c r="I13570" s="59" t="s">
        <v>72</v>
      </c>
      <c r="J13570" s="59">
        <v>30940435</v>
      </c>
      <c r="K13570" s="59" t="s">
        <v>14072</v>
      </c>
      <c r="L13570" s="61" t="s">
        <v>81</v>
      </c>
      <c r="M13570" s="61">
        <f>VLOOKUP(H13570,zdroj!C:F,4,0)</f>
        <v>0</v>
      </c>
      <c r="N13570" s="61" t="str">
        <f t="shared" si="422"/>
        <v>-</v>
      </c>
      <c r="P13570" s="73" t="str">
        <f t="shared" si="423"/>
        <v/>
      </c>
      <c r="Q13570" s="61" t="s">
        <v>86</v>
      </c>
    </row>
    <row r="13571" spans="8:17" x14ac:dyDescent="0.25">
      <c r="H13571" s="59">
        <v>181897</v>
      </c>
      <c r="I13571" s="59" t="s">
        <v>72</v>
      </c>
      <c r="J13571" s="59">
        <v>42364477</v>
      </c>
      <c r="K13571" s="59" t="s">
        <v>14073</v>
      </c>
      <c r="L13571" s="61" t="s">
        <v>81</v>
      </c>
      <c r="M13571" s="61">
        <f>VLOOKUP(H13571,zdroj!C:F,4,0)</f>
        <v>0</v>
      </c>
      <c r="N13571" s="61" t="str">
        <f t="shared" si="422"/>
        <v>-</v>
      </c>
      <c r="P13571" s="73" t="str">
        <f t="shared" si="423"/>
        <v/>
      </c>
      <c r="Q13571" s="61" t="s">
        <v>86</v>
      </c>
    </row>
    <row r="13572" spans="8:17" x14ac:dyDescent="0.25">
      <c r="H13572" s="59">
        <v>181897</v>
      </c>
      <c r="I13572" s="59" t="s">
        <v>72</v>
      </c>
      <c r="J13572" s="59">
        <v>72856874</v>
      </c>
      <c r="K13572" s="59" t="s">
        <v>14074</v>
      </c>
      <c r="L13572" s="61" t="s">
        <v>81</v>
      </c>
      <c r="M13572" s="61">
        <f>VLOOKUP(H13572,zdroj!C:F,4,0)</f>
        <v>0</v>
      </c>
      <c r="N13572" s="61" t="str">
        <f t="shared" si="422"/>
        <v>-</v>
      </c>
      <c r="P13572" s="73" t="str">
        <f t="shared" si="423"/>
        <v/>
      </c>
      <c r="Q13572" s="61" t="s">
        <v>86</v>
      </c>
    </row>
    <row r="13573" spans="8:17" x14ac:dyDescent="0.25">
      <c r="H13573" s="59">
        <v>181897</v>
      </c>
      <c r="I13573" s="59" t="s">
        <v>72</v>
      </c>
      <c r="J13573" s="59">
        <v>73056341</v>
      </c>
      <c r="K13573" s="59" t="s">
        <v>14075</v>
      </c>
      <c r="L13573" s="61" t="s">
        <v>81</v>
      </c>
      <c r="M13573" s="61">
        <f>VLOOKUP(H13573,zdroj!C:F,4,0)</f>
        <v>0</v>
      </c>
      <c r="N13573" s="61" t="str">
        <f t="shared" si="422"/>
        <v>-</v>
      </c>
      <c r="P13573" s="73" t="str">
        <f t="shared" si="423"/>
        <v/>
      </c>
      <c r="Q13573" s="61" t="s">
        <v>86</v>
      </c>
    </row>
    <row r="13574" spans="8:17" x14ac:dyDescent="0.25">
      <c r="H13574" s="59">
        <v>181897</v>
      </c>
      <c r="I13574" s="59" t="s">
        <v>72</v>
      </c>
      <c r="J13574" s="59">
        <v>75354110</v>
      </c>
      <c r="K13574" s="59" t="s">
        <v>14076</v>
      </c>
      <c r="L13574" s="61" t="s">
        <v>81</v>
      </c>
      <c r="M13574" s="61">
        <f>VLOOKUP(H13574,zdroj!C:F,4,0)</f>
        <v>0</v>
      </c>
      <c r="N13574" s="61" t="str">
        <f t="shared" si="422"/>
        <v>-</v>
      </c>
      <c r="P13574" s="73" t="str">
        <f t="shared" si="423"/>
        <v/>
      </c>
      <c r="Q13574" s="61" t="s">
        <v>88</v>
      </c>
    </row>
    <row r="13575" spans="8:17" x14ac:dyDescent="0.25">
      <c r="H13575" s="59">
        <v>181897</v>
      </c>
      <c r="I13575" s="59" t="s">
        <v>72</v>
      </c>
      <c r="J13575" s="59">
        <v>75634481</v>
      </c>
      <c r="K13575" s="59" t="s">
        <v>14077</v>
      </c>
      <c r="L13575" s="61" t="s">
        <v>81</v>
      </c>
      <c r="M13575" s="61">
        <f>VLOOKUP(H13575,zdroj!C:F,4,0)</f>
        <v>0</v>
      </c>
      <c r="N13575" s="61" t="str">
        <f t="shared" ref="N13575:N13638" si="424">IF(M13575="A",IF(L13575="katA","katB",L13575),L13575)</f>
        <v>-</v>
      </c>
      <c r="P13575" s="73" t="str">
        <f t="shared" ref="P13575:P13638" si="425">IF(O13575="A",1,"")</f>
        <v/>
      </c>
      <c r="Q13575" s="61" t="s">
        <v>86</v>
      </c>
    </row>
    <row r="13576" spans="8:17" x14ac:dyDescent="0.25">
      <c r="H13576" s="59">
        <v>181897</v>
      </c>
      <c r="I13576" s="59" t="s">
        <v>72</v>
      </c>
      <c r="J13576" s="59">
        <v>78087228</v>
      </c>
      <c r="K13576" s="59" t="s">
        <v>14078</v>
      </c>
      <c r="L13576" s="61" t="s">
        <v>81</v>
      </c>
      <c r="M13576" s="61">
        <f>VLOOKUP(H13576,zdroj!C:F,4,0)</f>
        <v>0</v>
      </c>
      <c r="N13576" s="61" t="str">
        <f t="shared" si="424"/>
        <v>-</v>
      </c>
      <c r="P13576" s="73" t="str">
        <f t="shared" si="425"/>
        <v/>
      </c>
      <c r="Q13576" s="61" t="s">
        <v>88</v>
      </c>
    </row>
    <row r="13577" spans="8:17" x14ac:dyDescent="0.25">
      <c r="H13577" s="59">
        <v>181897</v>
      </c>
      <c r="I13577" s="59" t="s">
        <v>72</v>
      </c>
      <c r="J13577" s="59">
        <v>78458048</v>
      </c>
      <c r="K13577" s="59" t="s">
        <v>14079</v>
      </c>
      <c r="L13577" s="61" t="s">
        <v>81</v>
      </c>
      <c r="M13577" s="61">
        <f>VLOOKUP(H13577,zdroj!C:F,4,0)</f>
        <v>0</v>
      </c>
      <c r="N13577" s="61" t="str">
        <f t="shared" si="424"/>
        <v>-</v>
      </c>
      <c r="P13577" s="73" t="str">
        <f t="shared" si="425"/>
        <v/>
      </c>
      <c r="Q13577" s="61" t="s">
        <v>88</v>
      </c>
    </row>
    <row r="13578" spans="8:17" x14ac:dyDescent="0.25">
      <c r="H13578" s="59">
        <v>181897</v>
      </c>
      <c r="I13578" s="59" t="s">
        <v>72</v>
      </c>
      <c r="J13578" s="59">
        <v>80861351</v>
      </c>
      <c r="K13578" s="59" t="s">
        <v>14080</v>
      </c>
      <c r="L13578" s="61" t="s">
        <v>81</v>
      </c>
      <c r="M13578" s="61">
        <f>VLOOKUP(H13578,zdroj!C:F,4,0)</f>
        <v>0</v>
      </c>
      <c r="N13578" s="61" t="str">
        <f t="shared" si="424"/>
        <v>-</v>
      </c>
      <c r="P13578" s="73" t="str">
        <f t="shared" si="425"/>
        <v/>
      </c>
      <c r="Q13578" s="61" t="s">
        <v>86</v>
      </c>
    </row>
    <row r="13579" spans="8:17" x14ac:dyDescent="0.25">
      <c r="H13579" s="59">
        <v>181901</v>
      </c>
      <c r="I13579" s="59" t="s">
        <v>69</v>
      </c>
      <c r="J13579" s="59">
        <v>9101781</v>
      </c>
      <c r="K13579" s="59" t="s">
        <v>14081</v>
      </c>
      <c r="L13579" s="61" t="s">
        <v>113</v>
      </c>
      <c r="M13579" s="61">
        <f>VLOOKUP(H13579,zdroj!C:F,4,0)</f>
        <v>0</v>
      </c>
      <c r="N13579" s="61" t="str">
        <f t="shared" si="424"/>
        <v>katB</v>
      </c>
      <c r="P13579" s="73" t="str">
        <f t="shared" si="425"/>
        <v/>
      </c>
      <c r="Q13579" s="61" t="s">
        <v>30</v>
      </c>
    </row>
    <row r="13580" spans="8:17" x14ac:dyDescent="0.25">
      <c r="H13580" s="59">
        <v>181901</v>
      </c>
      <c r="I13580" s="59" t="s">
        <v>69</v>
      </c>
      <c r="J13580" s="59">
        <v>9101802</v>
      </c>
      <c r="K13580" s="59" t="s">
        <v>14082</v>
      </c>
      <c r="L13580" s="61" t="s">
        <v>81</v>
      </c>
      <c r="M13580" s="61">
        <f>VLOOKUP(H13580,zdroj!C:F,4,0)</f>
        <v>0</v>
      </c>
      <c r="N13580" s="61" t="str">
        <f t="shared" si="424"/>
        <v>-</v>
      </c>
      <c r="P13580" s="73" t="str">
        <f t="shared" si="425"/>
        <v/>
      </c>
      <c r="Q13580" s="61" t="s">
        <v>86</v>
      </c>
    </row>
    <row r="13581" spans="8:17" x14ac:dyDescent="0.25">
      <c r="H13581" s="59">
        <v>181901</v>
      </c>
      <c r="I13581" s="59" t="s">
        <v>69</v>
      </c>
      <c r="J13581" s="59">
        <v>9101829</v>
      </c>
      <c r="K13581" s="59" t="s">
        <v>14083</v>
      </c>
      <c r="L13581" s="61" t="s">
        <v>113</v>
      </c>
      <c r="M13581" s="61">
        <f>VLOOKUP(H13581,zdroj!C:F,4,0)</f>
        <v>0</v>
      </c>
      <c r="N13581" s="61" t="str">
        <f t="shared" si="424"/>
        <v>katB</v>
      </c>
      <c r="P13581" s="73" t="str">
        <f t="shared" si="425"/>
        <v/>
      </c>
      <c r="Q13581" s="61" t="s">
        <v>30</v>
      </c>
    </row>
    <row r="13582" spans="8:17" x14ac:dyDescent="0.25">
      <c r="H13582" s="59">
        <v>181901</v>
      </c>
      <c r="I13582" s="59" t="s">
        <v>69</v>
      </c>
      <c r="J13582" s="59">
        <v>9101837</v>
      </c>
      <c r="K13582" s="59" t="s">
        <v>14084</v>
      </c>
      <c r="L13582" s="61" t="s">
        <v>113</v>
      </c>
      <c r="M13582" s="61">
        <f>VLOOKUP(H13582,zdroj!C:F,4,0)</f>
        <v>0</v>
      </c>
      <c r="N13582" s="61" t="str">
        <f t="shared" si="424"/>
        <v>katB</v>
      </c>
      <c r="P13582" s="73" t="str">
        <f t="shared" si="425"/>
        <v/>
      </c>
      <c r="Q13582" s="61" t="s">
        <v>30</v>
      </c>
    </row>
    <row r="13583" spans="8:17" x14ac:dyDescent="0.25">
      <c r="H13583" s="59">
        <v>181901</v>
      </c>
      <c r="I13583" s="59" t="s">
        <v>69</v>
      </c>
      <c r="J13583" s="59">
        <v>9101845</v>
      </c>
      <c r="K13583" s="59" t="s">
        <v>14085</v>
      </c>
      <c r="L13583" s="61" t="s">
        <v>113</v>
      </c>
      <c r="M13583" s="61">
        <f>VLOOKUP(H13583,zdroj!C:F,4,0)</f>
        <v>0</v>
      </c>
      <c r="N13583" s="61" t="str">
        <f t="shared" si="424"/>
        <v>katB</v>
      </c>
      <c r="P13583" s="73" t="str">
        <f t="shared" si="425"/>
        <v/>
      </c>
      <c r="Q13583" s="61" t="s">
        <v>30</v>
      </c>
    </row>
    <row r="13584" spans="8:17" x14ac:dyDescent="0.25">
      <c r="H13584" s="59">
        <v>181901</v>
      </c>
      <c r="I13584" s="59" t="s">
        <v>69</v>
      </c>
      <c r="J13584" s="59">
        <v>9101853</v>
      </c>
      <c r="K13584" s="59" t="s">
        <v>14086</v>
      </c>
      <c r="L13584" s="61" t="s">
        <v>113</v>
      </c>
      <c r="M13584" s="61">
        <f>VLOOKUP(H13584,zdroj!C:F,4,0)</f>
        <v>0</v>
      </c>
      <c r="N13584" s="61" t="str">
        <f t="shared" si="424"/>
        <v>katB</v>
      </c>
      <c r="P13584" s="73" t="str">
        <f t="shared" si="425"/>
        <v/>
      </c>
      <c r="Q13584" s="61" t="s">
        <v>31</v>
      </c>
    </row>
    <row r="13585" spans="8:17" x14ac:dyDescent="0.25">
      <c r="H13585" s="59">
        <v>181901</v>
      </c>
      <c r="I13585" s="59" t="s">
        <v>69</v>
      </c>
      <c r="J13585" s="59">
        <v>9101861</v>
      </c>
      <c r="K13585" s="59" t="s">
        <v>14087</v>
      </c>
      <c r="L13585" s="61" t="s">
        <v>113</v>
      </c>
      <c r="M13585" s="61">
        <f>VLOOKUP(H13585,zdroj!C:F,4,0)</f>
        <v>0</v>
      </c>
      <c r="N13585" s="61" t="str">
        <f t="shared" si="424"/>
        <v>katB</v>
      </c>
      <c r="P13585" s="73" t="str">
        <f t="shared" si="425"/>
        <v/>
      </c>
      <c r="Q13585" s="61" t="s">
        <v>30</v>
      </c>
    </row>
    <row r="13586" spans="8:17" x14ac:dyDescent="0.25">
      <c r="H13586" s="59">
        <v>181901</v>
      </c>
      <c r="I13586" s="59" t="s">
        <v>69</v>
      </c>
      <c r="J13586" s="59">
        <v>9101870</v>
      </c>
      <c r="K13586" s="59" t="s">
        <v>14088</v>
      </c>
      <c r="L13586" s="61" t="s">
        <v>113</v>
      </c>
      <c r="M13586" s="61">
        <f>VLOOKUP(H13586,zdroj!C:F,4,0)</f>
        <v>0</v>
      </c>
      <c r="N13586" s="61" t="str">
        <f t="shared" si="424"/>
        <v>katB</v>
      </c>
      <c r="P13586" s="73" t="str">
        <f t="shared" si="425"/>
        <v/>
      </c>
      <c r="Q13586" s="61" t="s">
        <v>30</v>
      </c>
    </row>
    <row r="13587" spans="8:17" x14ac:dyDescent="0.25">
      <c r="H13587" s="59">
        <v>181901</v>
      </c>
      <c r="I13587" s="59" t="s">
        <v>69</v>
      </c>
      <c r="J13587" s="59">
        <v>9101888</v>
      </c>
      <c r="K13587" s="59" t="s">
        <v>14089</v>
      </c>
      <c r="L13587" s="61" t="s">
        <v>113</v>
      </c>
      <c r="M13587" s="61">
        <f>VLOOKUP(H13587,zdroj!C:F,4,0)</f>
        <v>0</v>
      </c>
      <c r="N13587" s="61" t="str">
        <f t="shared" si="424"/>
        <v>katB</v>
      </c>
      <c r="P13587" s="73" t="str">
        <f t="shared" si="425"/>
        <v/>
      </c>
      <c r="Q13587" s="61" t="s">
        <v>30</v>
      </c>
    </row>
    <row r="13588" spans="8:17" x14ac:dyDescent="0.25">
      <c r="H13588" s="59">
        <v>181901</v>
      </c>
      <c r="I13588" s="59" t="s">
        <v>69</v>
      </c>
      <c r="J13588" s="59">
        <v>9101896</v>
      </c>
      <c r="K13588" s="59" t="s">
        <v>14090</v>
      </c>
      <c r="L13588" s="61" t="s">
        <v>113</v>
      </c>
      <c r="M13588" s="61">
        <f>VLOOKUP(H13588,zdroj!C:F,4,0)</f>
        <v>0</v>
      </c>
      <c r="N13588" s="61" t="str">
        <f t="shared" si="424"/>
        <v>katB</v>
      </c>
      <c r="P13588" s="73" t="str">
        <f t="shared" si="425"/>
        <v/>
      </c>
      <c r="Q13588" s="61" t="s">
        <v>30</v>
      </c>
    </row>
    <row r="13589" spans="8:17" x14ac:dyDescent="0.25">
      <c r="H13589" s="59">
        <v>182222</v>
      </c>
      <c r="I13589" s="59" t="s">
        <v>69</v>
      </c>
      <c r="J13589" s="59">
        <v>9101900</v>
      </c>
      <c r="K13589" s="59" t="s">
        <v>14091</v>
      </c>
      <c r="L13589" s="61" t="s">
        <v>113</v>
      </c>
      <c r="M13589" s="61">
        <f>VLOOKUP(H13589,zdroj!C:F,4,0)</f>
        <v>0</v>
      </c>
      <c r="N13589" s="61" t="str">
        <f t="shared" si="424"/>
        <v>katB</v>
      </c>
      <c r="P13589" s="73" t="str">
        <f t="shared" si="425"/>
        <v/>
      </c>
      <c r="Q13589" s="61" t="s">
        <v>30</v>
      </c>
    </row>
    <row r="13590" spans="8:17" x14ac:dyDescent="0.25">
      <c r="H13590" s="59">
        <v>182222</v>
      </c>
      <c r="I13590" s="59" t="s">
        <v>69</v>
      </c>
      <c r="J13590" s="59">
        <v>9101918</v>
      </c>
      <c r="K13590" s="59" t="s">
        <v>14092</v>
      </c>
      <c r="L13590" s="61" t="s">
        <v>113</v>
      </c>
      <c r="M13590" s="61">
        <f>VLOOKUP(H13590,zdroj!C:F,4,0)</f>
        <v>0</v>
      </c>
      <c r="N13590" s="61" t="str">
        <f t="shared" si="424"/>
        <v>katB</v>
      </c>
      <c r="P13590" s="73" t="str">
        <f t="shared" si="425"/>
        <v/>
      </c>
      <c r="Q13590" s="61" t="s">
        <v>30</v>
      </c>
    </row>
    <row r="13591" spans="8:17" x14ac:dyDescent="0.25">
      <c r="H13591" s="59">
        <v>182222</v>
      </c>
      <c r="I13591" s="59" t="s">
        <v>69</v>
      </c>
      <c r="J13591" s="59">
        <v>9101926</v>
      </c>
      <c r="K13591" s="59" t="s">
        <v>14093</v>
      </c>
      <c r="L13591" s="61" t="s">
        <v>113</v>
      </c>
      <c r="M13591" s="61">
        <f>VLOOKUP(H13591,zdroj!C:F,4,0)</f>
        <v>0</v>
      </c>
      <c r="N13591" s="61" t="str">
        <f t="shared" si="424"/>
        <v>katB</v>
      </c>
      <c r="P13591" s="73" t="str">
        <f t="shared" si="425"/>
        <v/>
      </c>
      <c r="Q13591" s="61" t="s">
        <v>30</v>
      </c>
    </row>
    <row r="13592" spans="8:17" x14ac:dyDescent="0.25">
      <c r="H13592" s="59">
        <v>182222</v>
      </c>
      <c r="I13592" s="59" t="s">
        <v>69</v>
      </c>
      <c r="J13592" s="59">
        <v>9101934</v>
      </c>
      <c r="K13592" s="59" t="s">
        <v>14094</v>
      </c>
      <c r="L13592" s="61" t="s">
        <v>113</v>
      </c>
      <c r="M13592" s="61">
        <f>VLOOKUP(H13592,zdroj!C:F,4,0)</f>
        <v>0</v>
      </c>
      <c r="N13592" s="61" t="str">
        <f t="shared" si="424"/>
        <v>katB</v>
      </c>
      <c r="P13592" s="73" t="str">
        <f t="shared" si="425"/>
        <v/>
      </c>
      <c r="Q13592" s="61" t="s">
        <v>30</v>
      </c>
    </row>
    <row r="13593" spans="8:17" x14ac:dyDescent="0.25">
      <c r="H13593" s="59">
        <v>182222</v>
      </c>
      <c r="I13593" s="59" t="s">
        <v>69</v>
      </c>
      <c r="J13593" s="59">
        <v>9101942</v>
      </c>
      <c r="K13593" s="59" t="s">
        <v>14095</v>
      </c>
      <c r="L13593" s="61" t="s">
        <v>113</v>
      </c>
      <c r="M13593" s="61">
        <f>VLOOKUP(H13593,zdroj!C:F,4,0)</f>
        <v>0</v>
      </c>
      <c r="N13593" s="61" t="str">
        <f t="shared" si="424"/>
        <v>katB</v>
      </c>
      <c r="P13593" s="73" t="str">
        <f t="shared" si="425"/>
        <v/>
      </c>
      <c r="Q13593" s="61" t="s">
        <v>30</v>
      </c>
    </row>
    <row r="13594" spans="8:17" x14ac:dyDescent="0.25">
      <c r="H13594" s="59">
        <v>182222</v>
      </c>
      <c r="I13594" s="59" t="s">
        <v>69</v>
      </c>
      <c r="J13594" s="59">
        <v>9101951</v>
      </c>
      <c r="K13594" s="59" t="s">
        <v>14096</v>
      </c>
      <c r="L13594" s="61" t="s">
        <v>113</v>
      </c>
      <c r="M13594" s="61">
        <f>VLOOKUP(H13594,zdroj!C:F,4,0)</f>
        <v>0</v>
      </c>
      <c r="N13594" s="61" t="str">
        <f t="shared" si="424"/>
        <v>katB</v>
      </c>
      <c r="P13594" s="73" t="str">
        <f t="shared" si="425"/>
        <v/>
      </c>
      <c r="Q13594" s="61" t="s">
        <v>31</v>
      </c>
    </row>
    <row r="13595" spans="8:17" x14ac:dyDescent="0.25">
      <c r="H13595" s="59">
        <v>182222</v>
      </c>
      <c r="I13595" s="59" t="s">
        <v>69</v>
      </c>
      <c r="J13595" s="59">
        <v>9101969</v>
      </c>
      <c r="K13595" s="59" t="s">
        <v>14097</v>
      </c>
      <c r="L13595" s="61" t="s">
        <v>113</v>
      </c>
      <c r="M13595" s="61">
        <f>VLOOKUP(H13595,zdroj!C:F,4,0)</f>
        <v>0</v>
      </c>
      <c r="N13595" s="61" t="str">
        <f t="shared" si="424"/>
        <v>katB</v>
      </c>
      <c r="P13595" s="73" t="str">
        <f t="shared" si="425"/>
        <v/>
      </c>
      <c r="Q13595" s="61" t="s">
        <v>30</v>
      </c>
    </row>
    <row r="13596" spans="8:17" x14ac:dyDescent="0.25">
      <c r="H13596" s="59">
        <v>182222</v>
      </c>
      <c r="I13596" s="59" t="s">
        <v>69</v>
      </c>
      <c r="J13596" s="59">
        <v>9101977</v>
      </c>
      <c r="K13596" s="59" t="s">
        <v>14098</v>
      </c>
      <c r="L13596" s="61" t="s">
        <v>113</v>
      </c>
      <c r="M13596" s="61">
        <f>VLOOKUP(H13596,zdroj!C:F,4,0)</f>
        <v>0</v>
      </c>
      <c r="N13596" s="61" t="str">
        <f t="shared" si="424"/>
        <v>katB</v>
      </c>
      <c r="P13596" s="73" t="str">
        <f t="shared" si="425"/>
        <v/>
      </c>
      <c r="Q13596" s="61" t="s">
        <v>30</v>
      </c>
    </row>
    <row r="13597" spans="8:17" x14ac:dyDescent="0.25">
      <c r="H13597" s="59">
        <v>182222</v>
      </c>
      <c r="I13597" s="59" t="s">
        <v>69</v>
      </c>
      <c r="J13597" s="59">
        <v>9101985</v>
      </c>
      <c r="K13597" s="59" t="s">
        <v>14099</v>
      </c>
      <c r="L13597" s="61" t="s">
        <v>113</v>
      </c>
      <c r="M13597" s="61">
        <f>VLOOKUP(H13597,zdroj!C:F,4,0)</f>
        <v>0</v>
      </c>
      <c r="N13597" s="61" t="str">
        <f t="shared" si="424"/>
        <v>katB</v>
      </c>
      <c r="P13597" s="73" t="str">
        <f t="shared" si="425"/>
        <v/>
      </c>
      <c r="Q13597" s="61" t="s">
        <v>30</v>
      </c>
    </row>
    <row r="13598" spans="8:17" x14ac:dyDescent="0.25">
      <c r="H13598" s="59">
        <v>182222</v>
      </c>
      <c r="I13598" s="59" t="s">
        <v>69</v>
      </c>
      <c r="J13598" s="59">
        <v>9101993</v>
      </c>
      <c r="K13598" s="59" t="s">
        <v>14100</v>
      </c>
      <c r="L13598" s="61" t="s">
        <v>113</v>
      </c>
      <c r="M13598" s="61">
        <f>VLOOKUP(H13598,zdroj!C:F,4,0)</f>
        <v>0</v>
      </c>
      <c r="N13598" s="61" t="str">
        <f t="shared" si="424"/>
        <v>katB</v>
      </c>
      <c r="P13598" s="73" t="str">
        <f t="shared" si="425"/>
        <v/>
      </c>
      <c r="Q13598" s="61" t="s">
        <v>30</v>
      </c>
    </row>
    <row r="13599" spans="8:17" x14ac:dyDescent="0.25">
      <c r="H13599" s="59">
        <v>182222</v>
      </c>
      <c r="I13599" s="59" t="s">
        <v>69</v>
      </c>
      <c r="J13599" s="59">
        <v>9102001</v>
      </c>
      <c r="K13599" s="59" t="s">
        <v>14101</v>
      </c>
      <c r="L13599" s="61" t="s">
        <v>113</v>
      </c>
      <c r="M13599" s="61">
        <f>VLOOKUP(H13599,zdroj!C:F,4,0)</f>
        <v>0</v>
      </c>
      <c r="N13599" s="61" t="str">
        <f t="shared" si="424"/>
        <v>katB</v>
      </c>
      <c r="P13599" s="73" t="str">
        <f t="shared" si="425"/>
        <v/>
      </c>
      <c r="Q13599" s="61" t="s">
        <v>30</v>
      </c>
    </row>
    <row r="13600" spans="8:17" x14ac:dyDescent="0.25">
      <c r="H13600" s="59">
        <v>182222</v>
      </c>
      <c r="I13600" s="59" t="s">
        <v>69</v>
      </c>
      <c r="J13600" s="59">
        <v>9102019</v>
      </c>
      <c r="K13600" s="59" t="s">
        <v>14102</v>
      </c>
      <c r="L13600" s="61" t="s">
        <v>113</v>
      </c>
      <c r="M13600" s="61">
        <f>VLOOKUP(H13600,zdroj!C:F,4,0)</f>
        <v>0</v>
      </c>
      <c r="N13600" s="61" t="str">
        <f t="shared" si="424"/>
        <v>katB</v>
      </c>
      <c r="P13600" s="73" t="str">
        <f t="shared" si="425"/>
        <v/>
      </c>
      <c r="Q13600" s="61" t="s">
        <v>30</v>
      </c>
    </row>
    <row r="13601" spans="8:17" x14ac:dyDescent="0.25">
      <c r="H13601" s="59">
        <v>182222</v>
      </c>
      <c r="I13601" s="59" t="s">
        <v>69</v>
      </c>
      <c r="J13601" s="59">
        <v>9102027</v>
      </c>
      <c r="K13601" s="59" t="s">
        <v>14103</v>
      </c>
      <c r="L13601" s="61" t="s">
        <v>113</v>
      </c>
      <c r="M13601" s="61">
        <f>VLOOKUP(H13601,zdroj!C:F,4,0)</f>
        <v>0</v>
      </c>
      <c r="N13601" s="61" t="str">
        <f t="shared" si="424"/>
        <v>katB</v>
      </c>
      <c r="P13601" s="73" t="str">
        <f t="shared" si="425"/>
        <v/>
      </c>
      <c r="Q13601" s="61" t="s">
        <v>30</v>
      </c>
    </row>
    <row r="13602" spans="8:17" x14ac:dyDescent="0.25">
      <c r="H13602" s="59">
        <v>182222</v>
      </c>
      <c r="I13602" s="59" t="s">
        <v>69</v>
      </c>
      <c r="J13602" s="59">
        <v>9102035</v>
      </c>
      <c r="K13602" s="59" t="s">
        <v>14104</v>
      </c>
      <c r="L13602" s="61" t="s">
        <v>113</v>
      </c>
      <c r="M13602" s="61">
        <f>VLOOKUP(H13602,zdroj!C:F,4,0)</f>
        <v>0</v>
      </c>
      <c r="N13602" s="61" t="str">
        <f t="shared" si="424"/>
        <v>katB</v>
      </c>
      <c r="P13602" s="73" t="str">
        <f t="shared" si="425"/>
        <v/>
      </c>
      <c r="Q13602" s="61" t="s">
        <v>30</v>
      </c>
    </row>
    <row r="13603" spans="8:17" x14ac:dyDescent="0.25">
      <c r="H13603" s="59">
        <v>182222</v>
      </c>
      <c r="I13603" s="59" t="s">
        <v>69</v>
      </c>
      <c r="J13603" s="59">
        <v>9102043</v>
      </c>
      <c r="K13603" s="59" t="s">
        <v>14105</v>
      </c>
      <c r="L13603" s="61" t="s">
        <v>113</v>
      </c>
      <c r="M13603" s="61">
        <f>VLOOKUP(H13603,zdroj!C:F,4,0)</f>
        <v>0</v>
      </c>
      <c r="N13603" s="61" t="str">
        <f t="shared" si="424"/>
        <v>katB</v>
      </c>
      <c r="P13603" s="73" t="str">
        <f t="shared" si="425"/>
        <v/>
      </c>
      <c r="Q13603" s="61" t="s">
        <v>30</v>
      </c>
    </row>
    <row r="13604" spans="8:17" x14ac:dyDescent="0.25">
      <c r="H13604" s="59">
        <v>182222</v>
      </c>
      <c r="I13604" s="59" t="s">
        <v>69</v>
      </c>
      <c r="J13604" s="59">
        <v>9102051</v>
      </c>
      <c r="K13604" s="59" t="s">
        <v>14106</v>
      </c>
      <c r="L13604" s="61" t="s">
        <v>113</v>
      </c>
      <c r="M13604" s="61">
        <f>VLOOKUP(H13604,zdroj!C:F,4,0)</f>
        <v>0</v>
      </c>
      <c r="N13604" s="61" t="str">
        <f t="shared" si="424"/>
        <v>katB</v>
      </c>
      <c r="P13604" s="73" t="str">
        <f t="shared" si="425"/>
        <v/>
      </c>
      <c r="Q13604" s="61" t="s">
        <v>30</v>
      </c>
    </row>
    <row r="13605" spans="8:17" x14ac:dyDescent="0.25">
      <c r="H13605" s="59">
        <v>182222</v>
      </c>
      <c r="I13605" s="59" t="s">
        <v>69</v>
      </c>
      <c r="J13605" s="59">
        <v>9102060</v>
      </c>
      <c r="K13605" s="59" t="s">
        <v>14107</v>
      </c>
      <c r="L13605" s="61" t="s">
        <v>113</v>
      </c>
      <c r="M13605" s="61">
        <f>VLOOKUP(H13605,zdroj!C:F,4,0)</f>
        <v>0</v>
      </c>
      <c r="N13605" s="61" t="str">
        <f t="shared" si="424"/>
        <v>katB</v>
      </c>
      <c r="P13605" s="73" t="str">
        <f t="shared" si="425"/>
        <v/>
      </c>
      <c r="Q13605" s="61" t="s">
        <v>30</v>
      </c>
    </row>
    <row r="13606" spans="8:17" x14ac:dyDescent="0.25">
      <c r="H13606" s="59">
        <v>182222</v>
      </c>
      <c r="I13606" s="59" t="s">
        <v>69</v>
      </c>
      <c r="J13606" s="59">
        <v>9102078</v>
      </c>
      <c r="K13606" s="59" t="s">
        <v>14108</v>
      </c>
      <c r="L13606" s="61" t="s">
        <v>113</v>
      </c>
      <c r="M13606" s="61">
        <f>VLOOKUP(H13606,zdroj!C:F,4,0)</f>
        <v>0</v>
      </c>
      <c r="N13606" s="61" t="str">
        <f t="shared" si="424"/>
        <v>katB</v>
      </c>
      <c r="P13606" s="73" t="str">
        <f t="shared" si="425"/>
        <v/>
      </c>
      <c r="Q13606" s="61" t="s">
        <v>30</v>
      </c>
    </row>
    <row r="13607" spans="8:17" x14ac:dyDescent="0.25">
      <c r="H13607" s="59">
        <v>182222</v>
      </c>
      <c r="I13607" s="59" t="s">
        <v>69</v>
      </c>
      <c r="J13607" s="59">
        <v>9102086</v>
      </c>
      <c r="K13607" s="59" t="s">
        <v>14109</v>
      </c>
      <c r="L13607" s="61" t="s">
        <v>113</v>
      </c>
      <c r="M13607" s="61">
        <f>VLOOKUP(H13607,zdroj!C:F,4,0)</f>
        <v>0</v>
      </c>
      <c r="N13607" s="61" t="str">
        <f t="shared" si="424"/>
        <v>katB</v>
      </c>
      <c r="P13607" s="73" t="str">
        <f t="shared" si="425"/>
        <v/>
      </c>
      <c r="Q13607" s="61" t="s">
        <v>30</v>
      </c>
    </row>
    <row r="13608" spans="8:17" x14ac:dyDescent="0.25">
      <c r="H13608" s="59">
        <v>182222</v>
      </c>
      <c r="I13608" s="59" t="s">
        <v>69</v>
      </c>
      <c r="J13608" s="59">
        <v>9102094</v>
      </c>
      <c r="K13608" s="59" t="s">
        <v>14110</v>
      </c>
      <c r="L13608" s="61" t="s">
        <v>113</v>
      </c>
      <c r="M13608" s="61">
        <f>VLOOKUP(H13608,zdroj!C:F,4,0)</f>
        <v>0</v>
      </c>
      <c r="N13608" s="61" t="str">
        <f t="shared" si="424"/>
        <v>katB</v>
      </c>
      <c r="P13608" s="73" t="str">
        <f t="shared" si="425"/>
        <v/>
      </c>
      <c r="Q13608" s="61" t="s">
        <v>30</v>
      </c>
    </row>
    <row r="13609" spans="8:17" x14ac:dyDescent="0.25">
      <c r="H13609" s="59">
        <v>182222</v>
      </c>
      <c r="I13609" s="59" t="s">
        <v>69</v>
      </c>
      <c r="J13609" s="59">
        <v>40769348</v>
      </c>
      <c r="K13609" s="59" t="s">
        <v>14111</v>
      </c>
      <c r="L13609" s="61" t="s">
        <v>113</v>
      </c>
      <c r="M13609" s="61">
        <f>VLOOKUP(H13609,zdroj!C:F,4,0)</f>
        <v>0</v>
      </c>
      <c r="N13609" s="61" t="str">
        <f t="shared" si="424"/>
        <v>katB</v>
      </c>
      <c r="P13609" s="73" t="str">
        <f t="shared" si="425"/>
        <v/>
      </c>
      <c r="Q13609" s="61" t="s">
        <v>30</v>
      </c>
    </row>
    <row r="13610" spans="8:17" x14ac:dyDescent="0.25">
      <c r="H13610" s="59">
        <v>182222</v>
      </c>
      <c r="I13610" s="59" t="s">
        <v>69</v>
      </c>
      <c r="J13610" s="59">
        <v>40769658</v>
      </c>
      <c r="K13610" s="59" t="s">
        <v>14112</v>
      </c>
      <c r="L13610" s="61" t="s">
        <v>113</v>
      </c>
      <c r="M13610" s="61">
        <f>VLOOKUP(H13610,zdroj!C:F,4,0)</f>
        <v>0</v>
      </c>
      <c r="N13610" s="61" t="str">
        <f t="shared" si="424"/>
        <v>katB</v>
      </c>
      <c r="P13610" s="73" t="str">
        <f t="shared" si="425"/>
        <v/>
      </c>
      <c r="Q13610" s="61" t="s">
        <v>30</v>
      </c>
    </row>
    <row r="13611" spans="8:17" x14ac:dyDescent="0.25">
      <c r="H13611" s="59">
        <v>182222</v>
      </c>
      <c r="I13611" s="59" t="s">
        <v>69</v>
      </c>
      <c r="J13611" s="59">
        <v>75105501</v>
      </c>
      <c r="K13611" s="59" t="s">
        <v>14113</v>
      </c>
      <c r="L13611" s="61" t="s">
        <v>113</v>
      </c>
      <c r="M13611" s="61">
        <f>VLOOKUP(H13611,zdroj!C:F,4,0)</f>
        <v>0</v>
      </c>
      <c r="N13611" s="61" t="str">
        <f t="shared" si="424"/>
        <v>katB</v>
      </c>
      <c r="P13611" s="73" t="str">
        <f t="shared" si="425"/>
        <v/>
      </c>
      <c r="Q13611" s="61" t="s">
        <v>30</v>
      </c>
    </row>
    <row r="13612" spans="8:17" x14ac:dyDescent="0.25">
      <c r="H13612" s="59">
        <v>182222</v>
      </c>
      <c r="I13612" s="59" t="s">
        <v>69</v>
      </c>
      <c r="J13612" s="59">
        <v>77638999</v>
      </c>
      <c r="K13612" s="59" t="s">
        <v>14114</v>
      </c>
      <c r="L13612" s="61" t="s">
        <v>113</v>
      </c>
      <c r="M13612" s="61">
        <f>VLOOKUP(H13612,zdroj!C:F,4,0)</f>
        <v>0</v>
      </c>
      <c r="N13612" s="61" t="str">
        <f t="shared" si="424"/>
        <v>katB</v>
      </c>
      <c r="P13612" s="73" t="str">
        <f t="shared" si="425"/>
        <v/>
      </c>
      <c r="Q13612" s="61" t="s">
        <v>30</v>
      </c>
    </row>
    <row r="13613" spans="8:17" x14ac:dyDescent="0.25">
      <c r="H13613" s="59">
        <v>182231</v>
      </c>
      <c r="I13613" s="59" t="s">
        <v>69</v>
      </c>
      <c r="J13613" s="59">
        <v>9102108</v>
      </c>
      <c r="K13613" s="59" t="s">
        <v>14115</v>
      </c>
      <c r="L13613" s="61" t="s">
        <v>113</v>
      </c>
      <c r="M13613" s="61">
        <f>VLOOKUP(H13613,zdroj!C:F,4,0)</f>
        <v>0</v>
      </c>
      <c r="N13613" s="61" t="str">
        <f t="shared" si="424"/>
        <v>katB</v>
      </c>
      <c r="P13613" s="73" t="str">
        <f t="shared" si="425"/>
        <v/>
      </c>
      <c r="Q13613" s="61" t="s">
        <v>30</v>
      </c>
    </row>
    <row r="13614" spans="8:17" x14ac:dyDescent="0.25">
      <c r="H13614" s="59">
        <v>182231</v>
      </c>
      <c r="I13614" s="59" t="s">
        <v>69</v>
      </c>
      <c r="J13614" s="59">
        <v>9102116</v>
      </c>
      <c r="K13614" s="59" t="s">
        <v>14116</v>
      </c>
      <c r="L13614" s="61" t="s">
        <v>113</v>
      </c>
      <c r="M13614" s="61">
        <f>VLOOKUP(H13614,zdroj!C:F,4,0)</f>
        <v>0</v>
      </c>
      <c r="N13614" s="61" t="str">
        <f t="shared" si="424"/>
        <v>katB</v>
      </c>
      <c r="P13614" s="73" t="str">
        <f t="shared" si="425"/>
        <v/>
      </c>
      <c r="Q13614" s="61" t="s">
        <v>30</v>
      </c>
    </row>
    <row r="13615" spans="8:17" x14ac:dyDescent="0.25">
      <c r="H13615" s="59">
        <v>182231</v>
      </c>
      <c r="I13615" s="59" t="s">
        <v>69</v>
      </c>
      <c r="J13615" s="59">
        <v>9102124</v>
      </c>
      <c r="K13615" s="59" t="s">
        <v>14117</v>
      </c>
      <c r="L13615" s="61" t="s">
        <v>113</v>
      </c>
      <c r="M13615" s="61">
        <f>VLOOKUP(H13615,zdroj!C:F,4,0)</f>
        <v>0</v>
      </c>
      <c r="N13615" s="61" t="str">
        <f t="shared" si="424"/>
        <v>katB</v>
      </c>
      <c r="P13615" s="73" t="str">
        <f t="shared" si="425"/>
        <v/>
      </c>
      <c r="Q13615" s="61" t="s">
        <v>30</v>
      </c>
    </row>
    <row r="13616" spans="8:17" x14ac:dyDescent="0.25">
      <c r="H13616" s="59">
        <v>182231</v>
      </c>
      <c r="I13616" s="59" t="s">
        <v>69</v>
      </c>
      <c r="J13616" s="59">
        <v>9102132</v>
      </c>
      <c r="K13616" s="59" t="s">
        <v>14118</v>
      </c>
      <c r="L13616" s="61" t="s">
        <v>113</v>
      </c>
      <c r="M13616" s="61">
        <f>VLOOKUP(H13616,zdroj!C:F,4,0)</f>
        <v>0</v>
      </c>
      <c r="N13616" s="61" t="str">
        <f t="shared" si="424"/>
        <v>katB</v>
      </c>
      <c r="P13616" s="73" t="str">
        <f t="shared" si="425"/>
        <v/>
      </c>
      <c r="Q13616" s="61" t="s">
        <v>30</v>
      </c>
    </row>
    <row r="13617" spans="8:17" x14ac:dyDescent="0.25">
      <c r="H13617" s="59">
        <v>182231</v>
      </c>
      <c r="I13617" s="59" t="s">
        <v>69</v>
      </c>
      <c r="J13617" s="59">
        <v>9102159</v>
      </c>
      <c r="K13617" s="59" t="s">
        <v>14119</v>
      </c>
      <c r="L13617" s="61" t="s">
        <v>113</v>
      </c>
      <c r="M13617" s="61">
        <f>VLOOKUP(H13617,zdroj!C:F,4,0)</f>
        <v>0</v>
      </c>
      <c r="N13617" s="61" t="str">
        <f t="shared" si="424"/>
        <v>katB</v>
      </c>
      <c r="P13617" s="73" t="str">
        <f t="shared" si="425"/>
        <v/>
      </c>
      <c r="Q13617" s="61" t="s">
        <v>30</v>
      </c>
    </row>
    <row r="13618" spans="8:17" x14ac:dyDescent="0.25">
      <c r="H13618" s="59">
        <v>182231</v>
      </c>
      <c r="I13618" s="59" t="s">
        <v>69</v>
      </c>
      <c r="J13618" s="59">
        <v>9102167</v>
      </c>
      <c r="K13618" s="59" t="s">
        <v>14120</v>
      </c>
      <c r="L13618" s="61" t="s">
        <v>113</v>
      </c>
      <c r="M13618" s="61">
        <f>VLOOKUP(H13618,zdroj!C:F,4,0)</f>
        <v>0</v>
      </c>
      <c r="N13618" s="61" t="str">
        <f t="shared" si="424"/>
        <v>katB</v>
      </c>
      <c r="P13618" s="73" t="str">
        <f t="shared" si="425"/>
        <v/>
      </c>
      <c r="Q13618" s="61" t="s">
        <v>30</v>
      </c>
    </row>
    <row r="13619" spans="8:17" x14ac:dyDescent="0.25">
      <c r="H13619" s="59">
        <v>182231</v>
      </c>
      <c r="I13619" s="59" t="s">
        <v>69</v>
      </c>
      <c r="J13619" s="59">
        <v>9102175</v>
      </c>
      <c r="K13619" s="59" t="s">
        <v>14121</v>
      </c>
      <c r="L13619" s="61" t="s">
        <v>113</v>
      </c>
      <c r="M13619" s="61">
        <f>VLOOKUP(H13619,zdroj!C:F,4,0)</f>
        <v>0</v>
      </c>
      <c r="N13619" s="61" t="str">
        <f t="shared" si="424"/>
        <v>katB</v>
      </c>
      <c r="P13619" s="73" t="str">
        <f t="shared" si="425"/>
        <v/>
      </c>
      <c r="Q13619" s="61" t="s">
        <v>30</v>
      </c>
    </row>
    <row r="13620" spans="8:17" x14ac:dyDescent="0.25">
      <c r="H13620" s="59">
        <v>182231</v>
      </c>
      <c r="I13620" s="59" t="s">
        <v>69</v>
      </c>
      <c r="J13620" s="59">
        <v>9102183</v>
      </c>
      <c r="K13620" s="59" t="s">
        <v>14122</v>
      </c>
      <c r="L13620" s="61" t="s">
        <v>113</v>
      </c>
      <c r="M13620" s="61">
        <f>VLOOKUP(H13620,zdroj!C:F,4,0)</f>
        <v>0</v>
      </c>
      <c r="N13620" s="61" t="str">
        <f t="shared" si="424"/>
        <v>katB</v>
      </c>
      <c r="P13620" s="73" t="str">
        <f t="shared" si="425"/>
        <v/>
      </c>
      <c r="Q13620" s="61" t="s">
        <v>30</v>
      </c>
    </row>
    <row r="13621" spans="8:17" x14ac:dyDescent="0.25">
      <c r="H13621" s="59">
        <v>182231</v>
      </c>
      <c r="I13621" s="59" t="s">
        <v>69</v>
      </c>
      <c r="J13621" s="59">
        <v>9102191</v>
      </c>
      <c r="K13621" s="59" t="s">
        <v>14123</v>
      </c>
      <c r="L13621" s="61" t="s">
        <v>113</v>
      </c>
      <c r="M13621" s="61">
        <f>VLOOKUP(H13621,zdroj!C:F,4,0)</f>
        <v>0</v>
      </c>
      <c r="N13621" s="61" t="str">
        <f t="shared" si="424"/>
        <v>katB</v>
      </c>
      <c r="P13621" s="73" t="str">
        <f t="shared" si="425"/>
        <v/>
      </c>
      <c r="Q13621" s="61" t="s">
        <v>30</v>
      </c>
    </row>
    <row r="13622" spans="8:17" x14ac:dyDescent="0.25">
      <c r="H13622" s="59">
        <v>182231</v>
      </c>
      <c r="I13622" s="59" t="s">
        <v>69</v>
      </c>
      <c r="J13622" s="59">
        <v>9102205</v>
      </c>
      <c r="K13622" s="59" t="s">
        <v>14124</v>
      </c>
      <c r="L13622" s="61" t="s">
        <v>113</v>
      </c>
      <c r="M13622" s="61">
        <f>VLOOKUP(H13622,zdroj!C:F,4,0)</f>
        <v>0</v>
      </c>
      <c r="N13622" s="61" t="str">
        <f t="shared" si="424"/>
        <v>katB</v>
      </c>
      <c r="P13622" s="73" t="str">
        <f t="shared" si="425"/>
        <v/>
      </c>
      <c r="Q13622" s="61" t="s">
        <v>30</v>
      </c>
    </row>
    <row r="13623" spans="8:17" x14ac:dyDescent="0.25">
      <c r="H13623" s="59">
        <v>182231</v>
      </c>
      <c r="I13623" s="59" t="s">
        <v>69</v>
      </c>
      <c r="J13623" s="59">
        <v>9102213</v>
      </c>
      <c r="K13623" s="59" t="s">
        <v>14125</v>
      </c>
      <c r="L13623" s="61" t="s">
        <v>113</v>
      </c>
      <c r="M13623" s="61">
        <f>VLOOKUP(H13623,zdroj!C:F,4,0)</f>
        <v>0</v>
      </c>
      <c r="N13623" s="61" t="str">
        <f t="shared" si="424"/>
        <v>katB</v>
      </c>
      <c r="P13623" s="73" t="str">
        <f t="shared" si="425"/>
        <v/>
      </c>
      <c r="Q13623" s="61" t="s">
        <v>30</v>
      </c>
    </row>
    <row r="13624" spans="8:17" x14ac:dyDescent="0.25">
      <c r="H13624" s="59">
        <v>182231</v>
      </c>
      <c r="I13624" s="59" t="s">
        <v>69</v>
      </c>
      <c r="J13624" s="59">
        <v>9102221</v>
      </c>
      <c r="K13624" s="59" t="s">
        <v>14126</v>
      </c>
      <c r="L13624" s="61" t="s">
        <v>113</v>
      </c>
      <c r="M13624" s="61">
        <f>VLOOKUP(H13624,zdroj!C:F,4,0)</f>
        <v>0</v>
      </c>
      <c r="N13624" s="61" t="str">
        <f t="shared" si="424"/>
        <v>katB</v>
      </c>
      <c r="P13624" s="73" t="str">
        <f t="shared" si="425"/>
        <v/>
      </c>
      <c r="Q13624" s="61" t="s">
        <v>30</v>
      </c>
    </row>
    <row r="13625" spans="8:17" x14ac:dyDescent="0.25">
      <c r="H13625" s="59">
        <v>182231</v>
      </c>
      <c r="I13625" s="59" t="s">
        <v>69</v>
      </c>
      <c r="J13625" s="59">
        <v>9102248</v>
      </c>
      <c r="K13625" s="59" t="s">
        <v>14127</v>
      </c>
      <c r="L13625" s="61" t="s">
        <v>113</v>
      </c>
      <c r="M13625" s="61">
        <f>VLOOKUP(H13625,zdroj!C:F,4,0)</f>
        <v>0</v>
      </c>
      <c r="N13625" s="61" t="str">
        <f t="shared" si="424"/>
        <v>katB</v>
      </c>
      <c r="P13625" s="73" t="str">
        <f t="shared" si="425"/>
        <v/>
      </c>
      <c r="Q13625" s="61" t="s">
        <v>30</v>
      </c>
    </row>
    <row r="13626" spans="8:17" x14ac:dyDescent="0.25">
      <c r="H13626" s="59">
        <v>182231</v>
      </c>
      <c r="I13626" s="59" t="s">
        <v>69</v>
      </c>
      <c r="J13626" s="59">
        <v>9102256</v>
      </c>
      <c r="K13626" s="59" t="s">
        <v>14128</v>
      </c>
      <c r="L13626" s="61" t="s">
        <v>113</v>
      </c>
      <c r="M13626" s="61">
        <f>VLOOKUP(H13626,zdroj!C:F,4,0)</f>
        <v>0</v>
      </c>
      <c r="N13626" s="61" t="str">
        <f t="shared" si="424"/>
        <v>katB</v>
      </c>
      <c r="P13626" s="73" t="str">
        <f t="shared" si="425"/>
        <v/>
      </c>
      <c r="Q13626" s="61" t="s">
        <v>30</v>
      </c>
    </row>
    <row r="13627" spans="8:17" x14ac:dyDescent="0.25">
      <c r="H13627" s="59">
        <v>182231</v>
      </c>
      <c r="I13627" s="59" t="s">
        <v>69</v>
      </c>
      <c r="J13627" s="59">
        <v>9102264</v>
      </c>
      <c r="K13627" s="59" t="s">
        <v>14129</v>
      </c>
      <c r="L13627" s="61" t="s">
        <v>113</v>
      </c>
      <c r="M13627" s="61">
        <f>VLOOKUP(H13627,zdroj!C:F,4,0)</f>
        <v>0</v>
      </c>
      <c r="N13627" s="61" t="str">
        <f t="shared" si="424"/>
        <v>katB</v>
      </c>
      <c r="P13627" s="73" t="str">
        <f t="shared" si="425"/>
        <v/>
      </c>
      <c r="Q13627" s="61" t="s">
        <v>31</v>
      </c>
    </row>
    <row r="13628" spans="8:17" x14ac:dyDescent="0.25">
      <c r="H13628" s="59">
        <v>182231</v>
      </c>
      <c r="I13628" s="59" t="s">
        <v>69</v>
      </c>
      <c r="J13628" s="59">
        <v>9102272</v>
      </c>
      <c r="K13628" s="59" t="s">
        <v>14130</v>
      </c>
      <c r="L13628" s="61" t="s">
        <v>113</v>
      </c>
      <c r="M13628" s="61">
        <f>VLOOKUP(H13628,zdroj!C:F,4,0)</f>
        <v>0</v>
      </c>
      <c r="N13628" s="61" t="str">
        <f t="shared" si="424"/>
        <v>katB</v>
      </c>
      <c r="P13628" s="73" t="str">
        <f t="shared" si="425"/>
        <v/>
      </c>
      <c r="Q13628" s="61" t="s">
        <v>30</v>
      </c>
    </row>
    <row r="13629" spans="8:17" x14ac:dyDescent="0.25">
      <c r="H13629" s="59">
        <v>182231</v>
      </c>
      <c r="I13629" s="59" t="s">
        <v>69</v>
      </c>
      <c r="J13629" s="59">
        <v>9102281</v>
      </c>
      <c r="K13629" s="59" t="s">
        <v>14131</v>
      </c>
      <c r="L13629" s="61" t="s">
        <v>113</v>
      </c>
      <c r="M13629" s="61">
        <f>VLOOKUP(H13629,zdroj!C:F,4,0)</f>
        <v>0</v>
      </c>
      <c r="N13629" s="61" t="str">
        <f t="shared" si="424"/>
        <v>katB</v>
      </c>
      <c r="P13629" s="73" t="str">
        <f t="shared" si="425"/>
        <v/>
      </c>
      <c r="Q13629" s="61" t="s">
        <v>30</v>
      </c>
    </row>
    <row r="13630" spans="8:17" x14ac:dyDescent="0.25">
      <c r="H13630" s="59">
        <v>182231</v>
      </c>
      <c r="I13630" s="59" t="s">
        <v>69</v>
      </c>
      <c r="J13630" s="59">
        <v>9102299</v>
      </c>
      <c r="K13630" s="59" t="s">
        <v>14132</v>
      </c>
      <c r="L13630" s="61" t="s">
        <v>113</v>
      </c>
      <c r="M13630" s="61">
        <f>VLOOKUP(H13630,zdroj!C:F,4,0)</f>
        <v>0</v>
      </c>
      <c r="N13630" s="61" t="str">
        <f t="shared" si="424"/>
        <v>katB</v>
      </c>
      <c r="P13630" s="73" t="str">
        <f t="shared" si="425"/>
        <v/>
      </c>
      <c r="Q13630" s="61" t="s">
        <v>30</v>
      </c>
    </row>
    <row r="13631" spans="8:17" x14ac:dyDescent="0.25">
      <c r="H13631" s="59">
        <v>182231</v>
      </c>
      <c r="I13631" s="59" t="s">
        <v>69</v>
      </c>
      <c r="J13631" s="59">
        <v>9102302</v>
      </c>
      <c r="K13631" s="59" t="s">
        <v>14133</v>
      </c>
      <c r="L13631" s="61" t="s">
        <v>113</v>
      </c>
      <c r="M13631" s="61">
        <f>VLOOKUP(H13631,zdroj!C:F,4,0)</f>
        <v>0</v>
      </c>
      <c r="N13631" s="61" t="str">
        <f t="shared" si="424"/>
        <v>katB</v>
      </c>
      <c r="P13631" s="73" t="str">
        <f t="shared" si="425"/>
        <v/>
      </c>
      <c r="Q13631" s="61" t="s">
        <v>30</v>
      </c>
    </row>
    <row r="13632" spans="8:17" x14ac:dyDescent="0.25">
      <c r="H13632" s="59">
        <v>182231</v>
      </c>
      <c r="I13632" s="59" t="s">
        <v>69</v>
      </c>
      <c r="J13632" s="59">
        <v>9102311</v>
      </c>
      <c r="K13632" s="59" t="s">
        <v>14134</v>
      </c>
      <c r="L13632" s="61" t="s">
        <v>113</v>
      </c>
      <c r="M13632" s="61">
        <f>VLOOKUP(H13632,zdroj!C:F,4,0)</f>
        <v>0</v>
      </c>
      <c r="N13632" s="61" t="str">
        <f t="shared" si="424"/>
        <v>katB</v>
      </c>
      <c r="P13632" s="73" t="str">
        <f t="shared" si="425"/>
        <v/>
      </c>
      <c r="Q13632" s="61" t="s">
        <v>30</v>
      </c>
    </row>
    <row r="13633" spans="8:17" x14ac:dyDescent="0.25">
      <c r="H13633" s="59">
        <v>182231</v>
      </c>
      <c r="I13633" s="59" t="s">
        <v>69</v>
      </c>
      <c r="J13633" s="59">
        <v>9102329</v>
      </c>
      <c r="K13633" s="59" t="s">
        <v>14135</v>
      </c>
      <c r="L13633" s="61" t="s">
        <v>113</v>
      </c>
      <c r="M13633" s="61">
        <f>VLOOKUP(H13633,zdroj!C:F,4,0)</f>
        <v>0</v>
      </c>
      <c r="N13633" s="61" t="str">
        <f t="shared" si="424"/>
        <v>katB</v>
      </c>
      <c r="P13633" s="73" t="str">
        <f t="shared" si="425"/>
        <v/>
      </c>
      <c r="Q13633" s="61" t="s">
        <v>30</v>
      </c>
    </row>
    <row r="13634" spans="8:17" x14ac:dyDescent="0.25">
      <c r="H13634" s="59">
        <v>182231</v>
      </c>
      <c r="I13634" s="59" t="s">
        <v>69</v>
      </c>
      <c r="J13634" s="59">
        <v>9102337</v>
      </c>
      <c r="K13634" s="59" t="s">
        <v>14136</v>
      </c>
      <c r="L13634" s="61" t="s">
        <v>113</v>
      </c>
      <c r="M13634" s="61">
        <f>VLOOKUP(H13634,zdroj!C:F,4,0)</f>
        <v>0</v>
      </c>
      <c r="N13634" s="61" t="str">
        <f t="shared" si="424"/>
        <v>katB</v>
      </c>
      <c r="P13634" s="73" t="str">
        <f t="shared" si="425"/>
        <v/>
      </c>
      <c r="Q13634" s="61" t="s">
        <v>30</v>
      </c>
    </row>
    <row r="13635" spans="8:17" x14ac:dyDescent="0.25">
      <c r="H13635" s="59">
        <v>182231</v>
      </c>
      <c r="I13635" s="59" t="s">
        <v>69</v>
      </c>
      <c r="J13635" s="59">
        <v>40880567</v>
      </c>
      <c r="K13635" s="59" t="s">
        <v>14137</v>
      </c>
      <c r="L13635" s="61" t="s">
        <v>81</v>
      </c>
      <c r="M13635" s="61">
        <f>VLOOKUP(H13635,zdroj!C:F,4,0)</f>
        <v>0</v>
      </c>
      <c r="N13635" s="61" t="str">
        <f t="shared" si="424"/>
        <v>-</v>
      </c>
      <c r="P13635" s="73" t="str">
        <f t="shared" si="425"/>
        <v/>
      </c>
      <c r="Q13635" s="61" t="s">
        <v>86</v>
      </c>
    </row>
    <row r="13636" spans="8:17" x14ac:dyDescent="0.25">
      <c r="H13636" s="59">
        <v>182231</v>
      </c>
      <c r="I13636" s="59" t="s">
        <v>69</v>
      </c>
      <c r="J13636" s="59">
        <v>75186390</v>
      </c>
      <c r="K13636" s="59" t="s">
        <v>14138</v>
      </c>
      <c r="L13636" s="61" t="s">
        <v>113</v>
      </c>
      <c r="M13636" s="61">
        <f>VLOOKUP(H13636,zdroj!C:F,4,0)</f>
        <v>0</v>
      </c>
      <c r="N13636" s="61" t="str">
        <f t="shared" si="424"/>
        <v>katB</v>
      </c>
      <c r="P13636" s="73" t="str">
        <f t="shared" si="425"/>
        <v/>
      </c>
      <c r="Q13636" s="61" t="s">
        <v>30</v>
      </c>
    </row>
    <row r="13637" spans="8:17" x14ac:dyDescent="0.25">
      <c r="H13637" s="59">
        <v>182231</v>
      </c>
      <c r="I13637" s="59" t="s">
        <v>69</v>
      </c>
      <c r="J13637" s="59">
        <v>78661790</v>
      </c>
      <c r="K13637" s="59" t="s">
        <v>14139</v>
      </c>
      <c r="L13637" s="61" t="s">
        <v>113</v>
      </c>
      <c r="M13637" s="61">
        <f>VLOOKUP(H13637,zdroj!C:F,4,0)</f>
        <v>0</v>
      </c>
      <c r="N13637" s="61" t="str">
        <f t="shared" si="424"/>
        <v>katB</v>
      </c>
      <c r="P13637" s="73" t="str">
        <f t="shared" si="425"/>
        <v/>
      </c>
      <c r="Q13637" s="61" t="s">
        <v>30</v>
      </c>
    </row>
    <row r="13638" spans="8:17" x14ac:dyDescent="0.25">
      <c r="H13638" s="59">
        <v>182231</v>
      </c>
      <c r="I13638" s="59" t="s">
        <v>69</v>
      </c>
      <c r="J13638" s="59">
        <v>79425429</v>
      </c>
      <c r="K13638" s="59" t="s">
        <v>14140</v>
      </c>
      <c r="L13638" s="61" t="s">
        <v>113</v>
      </c>
      <c r="M13638" s="61">
        <f>VLOOKUP(H13638,zdroj!C:F,4,0)</f>
        <v>0</v>
      </c>
      <c r="N13638" s="61" t="str">
        <f t="shared" si="424"/>
        <v>katB</v>
      </c>
      <c r="P13638" s="73" t="str">
        <f t="shared" si="425"/>
        <v/>
      </c>
      <c r="Q13638" s="61" t="s">
        <v>30</v>
      </c>
    </row>
    <row r="13639" spans="8:17" x14ac:dyDescent="0.25">
      <c r="H13639" s="59">
        <v>186554</v>
      </c>
      <c r="I13639" s="59" t="s">
        <v>69</v>
      </c>
      <c r="J13639" s="59">
        <v>9102841</v>
      </c>
      <c r="K13639" s="59" t="s">
        <v>14141</v>
      </c>
      <c r="L13639" s="61" t="s">
        <v>113</v>
      </c>
      <c r="M13639" s="61">
        <f>VLOOKUP(H13639,zdroj!C:F,4,0)</f>
        <v>0</v>
      </c>
      <c r="N13639" s="61" t="str">
        <f t="shared" ref="N13639:N13702" si="426">IF(M13639="A",IF(L13639="katA","katB",L13639),L13639)</f>
        <v>katB</v>
      </c>
      <c r="P13639" s="73" t="str">
        <f t="shared" ref="P13639:P13702" si="427">IF(O13639="A",1,"")</f>
        <v/>
      </c>
      <c r="Q13639" s="61" t="s">
        <v>30</v>
      </c>
    </row>
    <row r="13640" spans="8:17" x14ac:dyDescent="0.25">
      <c r="H13640" s="59">
        <v>186554</v>
      </c>
      <c r="I13640" s="59" t="s">
        <v>69</v>
      </c>
      <c r="J13640" s="59">
        <v>9102850</v>
      </c>
      <c r="K13640" s="59" t="s">
        <v>14142</v>
      </c>
      <c r="L13640" s="61" t="s">
        <v>113</v>
      </c>
      <c r="M13640" s="61">
        <f>VLOOKUP(H13640,zdroj!C:F,4,0)</f>
        <v>0</v>
      </c>
      <c r="N13640" s="61" t="str">
        <f t="shared" si="426"/>
        <v>katB</v>
      </c>
      <c r="P13640" s="73" t="str">
        <f t="shared" si="427"/>
        <v/>
      </c>
      <c r="Q13640" s="61" t="s">
        <v>30</v>
      </c>
    </row>
    <row r="13641" spans="8:17" x14ac:dyDescent="0.25">
      <c r="H13641" s="59">
        <v>186554</v>
      </c>
      <c r="I13641" s="59" t="s">
        <v>69</v>
      </c>
      <c r="J13641" s="59">
        <v>26889897</v>
      </c>
      <c r="K13641" s="59" t="s">
        <v>14143</v>
      </c>
      <c r="L13641" s="61" t="s">
        <v>81</v>
      </c>
      <c r="M13641" s="61">
        <f>VLOOKUP(H13641,zdroj!C:F,4,0)</f>
        <v>0</v>
      </c>
      <c r="N13641" s="61" t="str">
        <f t="shared" si="426"/>
        <v>-</v>
      </c>
      <c r="P13641" s="73" t="str">
        <f t="shared" si="427"/>
        <v/>
      </c>
      <c r="Q13641" s="61" t="s">
        <v>84</v>
      </c>
    </row>
    <row r="13642" spans="8:17" x14ac:dyDescent="0.25">
      <c r="H13642" s="59">
        <v>186554</v>
      </c>
      <c r="I13642" s="59" t="s">
        <v>69</v>
      </c>
      <c r="J13642" s="59">
        <v>30946000</v>
      </c>
      <c r="K13642" s="59" t="s">
        <v>14144</v>
      </c>
      <c r="L13642" s="61" t="s">
        <v>81</v>
      </c>
      <c r="M13642" s="61">
        <f>VLOOKUP(H13642,zdroj!C:F,4,0)</f>
        <v>0</v>
      </c>
      <c r="N13642" s="61" t="str">
        <f t="shared" si="426"/>
        <v>-</v>
      </c>
      <c r="P13642" s="73" t="str">
        <f t="shared" si="427"/>
        <v/>
      </c>
      <c r="Q13642" s="61" t="s">
        <v>86</v>
      </c>
    </row>
    <row r="13643" spans="8:17" x14ac:dyDescent="0.25">
      <c r="H13643" s="59">
        <v>186589</v>
      </c>
      <c r="I13643" s="59" t="s">
        <v>69</v>
      </c>
      <c r="J13643" s="59">
        <v>9102345</v>
      </c>
      <c r="K13643" s="59" t="s">
        <v>14145</v>
      </c>
      <c r="L13643" s="61" t="s">
        <v>113</v>
      </c>
      <c r="M13643" s="61">
        <f>VLOOKUP(H13643,zdroj!C:F,4,0)</f>
        <v>0</v>
      </c>
      <c r="N13643" s="61" t="str">
        <f t="shared" si="426"/>
        <v>katB</v>
      </c>
      <c r="P13643" s="73" t="str">
        <f t="shared" si="427"/>
        <v/>
      </c>
      <c r="Q13643" s="61" t="s">
        <v>31</v>
      </c>
    </row>
    <row r="13644" spans="8:17" x14ac:dyDescent="0.25">
      <c r="H13644" s="59">
        <v>186589</v>
      </c>
      <c r="I13644" s="59" t="s">
        <v>69</v>
      </c>
      <c r="J13644" s="59">
        <v>9102361</v>
      </c>
      <c r="K13644" s="59" t="s">
        <v>14146</v>
      </c>
      <c r="L13644" s="61" t="s">
        <v>113</v>
      </c>
      <c r="M13644" s="61">
        <f>VLOOKUP(H13644,zdroj!C:F,4,0)</f>
        <v>0</v>
      </c>
      <c r="N13644" s="61" t="str">
        <f t="shared" si="426"/>
        <v>katB</v>
      </c>
      <c r="P13644" s="73" t="str">
        <f t="shared" si="427"/>
        <v/>
      </c>
      <c r="Q13644" s="61" t="s">
        <v>31</v>
      </c>
    </row>
    <row r="13645" spans="8:17" x14ac:dyDescent="0.25">
      <c r="H13645" s="59">
        <v>186589</v>
      </c>
      <c r="I13645" s="59" t="s">
        <v>69</v>
      </c>
      <c r="J13645" s="59">
        <v>9102370</v>
      </c>
      <c r="K13645" s="59" t="s">
        <v>14147</v>
      </c>
      <c r="L13645" s="61" t="s">
        <v>113</v>
      </c>
      <c r="M13645" s="61">
        <f>VLOOKUP(H13645,zdroj!C:F,4,0)</f>
        <v>0</v>
      </c>
      <c r="N13645" s="61" t="str">
        <f t="shared" si="426"/>
        <v>katB</v>
      </c>
      <c r="P13645" s="73" t="str">
        <f t="shared" si="427"/>
        <v/>
      </c>
      <c r="Q13645" s="61" t="s">
        <v>30</v>
      </c>
    </row>
    <row r="13646" spans="8:17" x14ac:dyDescent="0.25">
      <c r="H13646" s="59">
        <v>186589</v>
      </c>
      <c r="I13646" s="59" t="s">
        <v>69</v>
      </c>
      <c r="J13646" s="59">
        <v>9102388</v>
      </c>
      <c r="K13646" s="59" t="s">
        <v>14148</v>
      </c>
      <c r="L13646" s="61" t="s">
        <v>113</v>
      </c>
      <c r="M13646" s="61">
        <f>VLOOKUP(H13646,zdroj!C:F,4,0)</f>
        <v>0</v>
      </c>
      <c r="N13646" s="61" t="str">
        <f t="shared" si="426"/>
        <v>katB</v>
      </c>
      <c r="P13646" s="73" t="str">
        <f t="shared" si="427"/>
        <v/>
      </c>
      <c r="Q13646" s="61" t="s">
        <v>31</v>
      </c>
    </row>
    <row r="13647" spans="8:17" x14ac:dyDescent="0.25">
      <c r="H13647" s="59">
        <v>186589</v>
      </c>
      <c r="I13647" s="59" t="s">
        <v>69</v>
      </c>
      <c r="J13647" s="59">
        <v>9102396</v>
      </c>
      <c r="K13647" s="59" t="s">
        <v>14149</v>
      </c>
      <c r="L13647" s="61" t="s">
        <v>113</v>
      </c>
      <c r="M13647" s="61">
        <f>VLOOKUP(H13647,zdroj!C:F,4,0)</f>
        <v>0</v>
      </c>
      <c r="N13647" s="61" t="str">
        <f t="shared" si="426"/>
        <v>katB</v>
      </c>
      <c r="P13647" s="73" t="str">
        <f t="shared" si="427"/>
        <v/>
      </c>
      <c r="Q13647" s="61" t="s">
        <v>30</v>
      </c>
    </row>
    <row r="13648" spans="8:17" x14ac:dyDescent="0.25">
      <c r="H13648" s="59">
        <v>186589</v>
      </c>
      <c r="I13648" s="59" t="s">
        <v>69</v>
      </c>
      <c r="J13648" s="59">
        <v>9102400</v>
      </c>
      <c r="K13648" s="59" t="s">
        <v>14150</v>
      </c>
      <c r="L13648" s="61" t="s">
        <v>113</v>
      </c>
      <c r="M13648" s="61">
        <f>VLOOKUP(H13648,zdroj!C:F,4,0)</f>
        <v>0</v>
      </c>
      <c r="N13648" s="61" t="str">
        <f t="shared" si="426"/>
        <v>katB</v>
      </c>
      <c r="P13648" s="73" t="str">
        <f t="shared" si="427"/>
        <v/>
      </c>
      <c r="Q13648" s="61" t="s">
        <v>31</v>
      </c>
    </row>
    <row r="13649" spans="8:17" x14ac:dyDescent="0.25">
      <c r="H13649" s="59">
        <v>186589</v>
      </c>
      <c r="I13649" s="59" t="s">
        <v>69</v>
      </c>
      <c r="J13649" s="59">
        <v>9102418</v>
      </c>
      <c r="K13649" s="59" t="s">
        <v>14151</v>
      </c>
      <c r="L13649" s="61" t="s">
        <v>113</v>
      </c>
      <c r="M13649" s="61">
        <f>VLOOKUP(H13649,zdroj!C:F,4,0)</f>
        <v>0</v>
      </c>
      <c r="N13649" s="61" t="str">
        <f t="shared" si="426"/>
        <v>katB</v>
      </c>
      <c r="P13649" s="73" t="str">
        <f t="shared" si="427"/>
        <v/>
      </c>
      <c r="Q13649" s="61" t="s">
        <v>30</v>
      </c>
    </row>
    <row r="13650" spans="8:17" x14ac:dyDescent="0.25">
      <c r="H13650" s="59">
        <v>186589</v>
      </c>
      <c r="I13650" s="59" t="s">
        <v>69</v>
      </c>
      <c r="J13650" s="59">
        <v>9102426</v>
      </c>
      <c r="K13650" s="59" t="s">
        <v>14152</v>
      </c>
      <c r="L13650" s="61" t="s">
        <v>113</v>
      </c>
      <c r="M13650" s="61">
        <f>VLOOKUP(H13650,zdroj!C:F,4,0)</f>
        <v>0</v>
      </c>
      <c r="N13650" s="61" t="str">
        <f t="shared" si="426"/>
        <v>katB</v>
      </c>
      <c r="P13650" s="73" t="str">
        <f t="shared" si="427"/>
        <v/>
      </c>
      <c r="Q13650" s="61" t="s">
        <v>31</v>
      </c>
    </row>
    <row r="13651" spans="8:17" x14ac:dyDescent="0.25">
      <c r="H13651" s="59">
        <v>186589</v>
      </c>
      <c r="I13651" s="59" t="s">
        <v>69</v>
      </c>
      <c r="J13651" s="59">
        <v>9102434</v>
      </c>
      <c r="K13651" s="59" t="s">
        <v>14153</v>
      </c>
      <c r="L13651" s="61" t="s">
        <v>113</v>
      </c>
      <c r="M13651" s="61">
        <f>VLOOKUP(H13651,zdroj!C:F,4,0)</f>
        <v>0</v>
      </c>
      <c r="N13651" s="61" t="str">
        <f t="shared" si="426"/>
        <v>katB</v>
      </c>
      <c r="P13651" s="73" t="str">
        <f t="shared" si="427"/>
        <v/>
      </c>
      <c r="Q13651" s="61" t="s">
        <v>30</v>
      </c>
    </row>
    <row r="13652" spans="8:17" x14ac:dyDescent="0.25">
      <c r="H13652" s="59">
        <v>186589</v>
      </c>
      <c r="I13652" s="59" t="s">
        <v>69</v>
      </c>
      <c r="J13652" s="59">
        <v>9102442</v>
      </c>
      <c r="K13652" s="59" t="s">
        <v>14154</v>
      </c>
      <c r="L13652" s="61" t="s">
        <v>113</v>
      </c>
      <c r="M13652" s="61">
        <f>VLOOKUP(H13652,zdroj!C:F,4,0)</f>
        <v>0</v>
      </c>
      <c r="N13652" s="61" t="str">
        <f t="shared" si="426"/>
        <v>katB</v>
      </c>
      <c r="P13652" s="73" t="str">
        <f t="shared" si="427"/>
        <v/>
      </c>
      <c r="Q13652" s="61" t="s">
        <v>30</v>
      </c>
    </row>
    <row r="13653" spans="8:17" x14ac:dyDescent="0.25">
      <c r="H13653" s="59">
        <v>186589</v>
      </c>
      <c r="I13653" s="59" t="s">
        <v>69</v>
      </c>
      <c r="J13653" s="59">
        <v>9102451</v>
      </c>
      <c r="K13653" s="59" t="s">
        <v>14155</v>
      </c>
      <c r="L13653" s="61" t="s">
        <v>113</v>
      </c>
      <c r="M13653" s="61">
        <f>VLOOKUP(H13653,zdroj!C:F,4,0)</f>
        <v>0</v>
      </c>
      <c r="N13653" s="61" t="str">
        <f t="shared" si="426"/>
        <v>katB</v>
      </c>
      <c r="P13653" s="73" t="str">
        <f t="shared" si="427"/>
        <v/>
      </c>
      <c r="Q13653" s="61" t="s">
        <v>30</v>
      </c>
    </row>
    <row r="13654" spans="8:17" x14ac:dyDescent="0.25">
      <c r="H13654" s="59">
        <v>186589</v>
      </c>
      <c r="I13654" s="59" t="s">
        <v>69</v>
      </c>
      <c r="J13654" s="59">
        <v>9102469</v>
      </c>
      <c r="K13654" s="59" t="s">
        <v>14156</v>
      </c>
      <c r="L13654" s="61" t="s">
        <v>113</v>
      </c>
      <c r="M13654" s="61">
        <f>VLOOKUP(H13654,zdroj!C:F,4,0)</f>
        <v>0</v>
      </c>
      <c r="N13654" s="61" t="str">
        <f t="shared" si="426"/>
        <v>katB</v>
      </c>
      <c r="P13654" s="73" t="str">
        <f t="shared" si="427"/>
        <v/>
      </c>
      <c r="Q13654" s="61" t="s">
        <v>31</v>
      </c>
    </row>
    <row r="13655" spans="8:17" x14ac:dyDescent="0.25">
      <c r="H13655" s="59">
        <v>186589</v>
      </c>
      <c r="I13655" s="59" t="s">
        <v>69</v>
      </c>
      <c r="J13655" s="59">
        <v>9102477</v>
      </c>
      <c r="K13655" s="59" t="s">
        <v>14157</v>
      </c>
      <c r="L13655" s="61" t="s">
        <v>113</v>
      </c>
      <c r="M13655" s="61">
        <f>VLOOKUP(H13655,zdroj!C:F,4,0)</f>
        <v>0</v>
      </c>
      <c r="N13655" s="61" t="str">
        <f t="shared" si="426"/>
        <v>katB</v>
      </c>
      <c r="P13655" s="73" t="str">
        <f t="shared" si="427"/>
        <v/>
      </c>
      <c r="Q13655" s="61" t="s">
        <v>30</v>
      </c>
    </row>
    <row r="13656" spans="8:17" x14ac:dyDescent="0.25">
      <c r="H13656" s="59">
        <v>186589</v>
      </c>
      <c r="I13656" s="59" t="s">
        <v>69</v>
      </c>
      <c r="J13656" s="59">
        <v>9102485</v>
      </c>
      <c r="K13656" s="59" t="s">
        <v>14158</v>
      </c>
      <c r="L13656" s="61" t="s">
        <v>113</v>
      </c>
      <c r="M13656" s="61">
        <f>VLOOKUP(H13656,zdroj!C:F,4,0)</f>
        <v>0</v>
      </c>
      <c r="N13656" s="61" t="str">
        <f t="shared" si="426"/>
        <v>katB</v>
      </c>
      <c r="P13656" s="73" t="str">
        <f t="shared" si="427"/>
        <v/>
      </c>
      <c r="Q13656" s="61" t="s">
        <v>30</v>
      </c>
    </row>
    <row r="13657" spans="8:17" x14ac:dyDescent="0.25">
      <c r="H13657" s="59">
        <v>186589</v>
      </c>
      <c r="I13657" s="59" t="s">
        <v>69</v>
      </c>
      <c r="J13657" s="59">
        <v>9102493</v>
      </c>
      <c r="K13657" s="59" t="s">
        <v>14159</v>
      </c>
      <c r="L13657" s="61" t="s">
        <v>113</v>
      </c>
      <c r="M13657" s="61">
        <f>VLOOKUP(H13657,zdroj!C:F,4,0)</f>
        <v>0</v>
      </c>
      <c r="N13657" s="61" t="str">
        <f t="shared" si="426"/>
        <v>katB</v>
      </c>
      <c r="P13657" s="73" t="str">
        <f t="shared" si="427"/>
        <v/>
      </c>
      <c r="Q13657" s="61" t="s">
        <v>31</v>
      </c>
    </row>
    <row r="13658" spans="8:17" x14ac:dyDescent="0.25">
      <c r="H13658" s="59">
        <v>186589</v>
      </c>
      <c r="I13658" s="59" t="s">
        <v>69</v>
      </c>
      <c r="J13658" s="59">
        <v>9102507</v>
      </c>
      <c r="K13658" s="59" t="s">
        <v>14160</v>
      </c>
      <c r="L13658" s="61" t="s">
        <v>113</v>
      </c>
      <c r="M13658" s="61">
        <f>VLOOKUP(H13658,zdroj!C:F,4,0)</f>
        <v>0</v>
      </c>
      <c r="N13658" s="61" t="str">
        <f t="shared" si="426"/>
        <v>katB</v>
      </c>
      <c r="P13658" s="73" t="str">
        <f t="shared" si="427"/>
        <v/>
      </c>
      <c r="Q13658" s="61" t="s">
        <v>30</v>
      </c>
    </row>
    <row r="13659" spans="8:17" x14ac:dyDescent="0.25">
      <c r="H13659" s="59">
        <v>186589</v>
      </c>
      <c r="I13659" s="59" t="s">
        <v>69</v>
      </c>
      <c r="J13659" s="59">
        <v>9102515</v>
      </c>
      <c r="K13659" s="59" t="s">
        <v>14161</v>
      </c>
      <c r="L13659" s="61" t="s">
        <v>113</v>
      </c>
      <c r="M13659" s="61">
        <f>VLOOKUP(H13659,zdroj!C:F,4,0)</f>
        <v>0</v>
      </c>
      <c r="N13659" s="61" t="str">
        <f t="shared" si="426"/>
        <v>katB</v>
      </c>
      <c r="P13659" s="73" t="str">
        <f t="shared" si="427"/>
        <v/>
      </c>
      <c r="Q13659" s="61" t="s">
        <v>30</v>
      </c>
    </row>
    <row r="13660" spans="8:17" x14ac:dyDescent="0.25">
      <c r="H13660" s="59">
        <v>186589</v>
      </c>
      <c r="I13660" s="59" t="s">
        <v>69</v>
      </c>
      <c r="J13660" s="59">
        <v>9102523</v>
      </c>
      <c r="K13660" s="59" t="s">
        <v>14162</v>
      </c>
      <c r="L13660" s="61" t="s">
        <v>113</v>
      </c>
      <c r="M13660" s="61">
        <f>VLOOKUP(H13660,zdroj!C:F,4,0)</f>
        <v>0</v>
      </c>
      <c r="N13660" s="61" t="str">
        <f t="shared" si="426"/>
        <v>katB</v>
      </c>
      <c r="P13660" s="73" t="str">
        <f t="shared" si="427"/>
        <v/>
      </c>
      <c r="Q13660" s="61" t="s">
        <v>30</v>
      </c>
    </row>
    <row r="13661" spans="8:17" x14ac:dyDescent="0.25">
      <c r="H13661" s="59">
        <v>186589</v>
      </c>
      <c r="I13661" s="59" t="s">
        <v>69</v>
      </c>
      <c r="J13661" s="59">
        <v>9102531</v>
      </c>
      <c r="K13661" s="59" t="s">
        <v>14163</v>
      </c>
      <c r="L13661" s="61" t="s">
        <v>113</v>
      </c>
      <c r="M13661" s="61">
        <f>VLOOKUP(H13661,zdroj!C:F,4,0)</f>
        <v>0</v>
      </c>
      <c r="N13661" s="61" t="str">
        <f t="shared" si="426"/>
        <v>katB</v>
      </c>
      <c r="P13661" s="73" t="str">
        <f t="shared" si="427"/>
        <v/>
      </c>
      <c r="Q13661" s="61" t="s">
        <v>30</v>
      </c>
    </row>
    <row r="13662" spans="8:17" x14ac:dyDescent="0.25">
      <c r="H13662" s="59">
        <v>186589</v>
      </c>
      <c r="I13662" s="59" t="s">
        <v>69</v>
      </c>
      <c r="J13662" s="59">
        <v>9102540</v>
      </c>
      <c r="K13662" s="59" t="s">
        <v>14164</v>
      </c>
      <c r="L13662" s="61" t="s">
        <v>113</v>
      </c>
      <c r="M13662" s="61">
        <f>VLOOKUP(H13662,zdroj!C:F,4,0)</f>
        <v>0</v>
      </c>
      <c r="N13662" s="61" t="str">
        <f t="shared" si="426"/>
        <v>katB</v>
      </c>
      <c r="P13662" s="73" t="str">
        <f t="shared" si="427"/>
        <v/>
      </c>
      <c r="Q13662" s="61" t="s">
        <v>30</v>
      </c>
    </row>
    <row r="13663" spans="8:17" x14ac:dyDescent="0.25">
      <c r="H13663" s="59">
        <v>186589</v>
      </c>
      <c r="I13663" s="59" t="s">
        <v>69</v>
      </c>
      <c r="J13663" s="59">
        <v>9102558</v>
      </c>
      <c r="K13663" s="59" t="s">
        <v>14165</v>
      </c>
      <c r="L13663" s="61" t="s">
        <v>113</v>
      </c>
      <c r="M13663" s="61">
        <f>VLOOKUP(H13663,zdroj!C:F,4,0)</f>
        <v>0</v>
      </c>
      <c r="N13663" s="61" t="str">
        <f t="shared" si="426"/>
        <v>katB</v>
      </c>
      <c r="P13663" s="73" t="str">
        <f t="shared" si="427"/>
        <v/>
      </c>
      <c r="Q13663" s="61" t="s">
        <v>30</v>
      </c>
    </row>
    <row r="13664" spans="8:17" x14ac:dyDescent="0.25">
      <c r="H13664" s="59">
        <v>186589</v>
      </c>
      <c r="I13664" s="59" t="s">
        <v>69</v>
      </c>
      <c r="J13664" s="59">
        <v>9102566</v>
      </c>
      <c r="K13664" s="59" t="s">
        <v>14166</v>
      </c>
      <c r="L13664" s="61" t="s">
        <v>113</v>
      </c>
      <c r="M13664" s="61">
        <f>VLOOKUP(H13664,zdroj!C:F,4,0)</f>
        <v>0</v>
      </c>
      <c r="N13664" s="61" t="str">
        <f t="shared" si="426"/>
        <v>katB</v>
      </c>
      <c r="P13664" s="73" t="str">
        <f t="shared" si="427"/>
        <v/>
      </c>
      <c r="Q13664" s="61" t="s">
        <v>30</v>
      </c>
    </row>
    <row r="13665" spans="8:17" x14ac:dyDescent="0.25">
      <c r="H13665" s="59">
        <v>186589</v>
      </c>
      <c r="I13665" s="59" t="s">
        <v>69</v>
      </c>
      <c r="J13665" s="59">
        <v>9102574</v>
      </c>
      <c r="K13665" s="59" t="s">
        <v>14167</v>
      </c>
      <c r="L13665" s="61" t="s">
        <v>113</v>
      </c>
      <c r="M13665" s="61">
        <f>VLOOKUP(H13665,zdroj!C:F,4,0)</f>
        <v>0</v>
      </c>
      <c r="N13665" s="61" t="str">
        <f t="shared" si="426"/>
        <v>katB</v>
      </c>
      <c r="P13665" s="73" t="str">
        <f t="shared" si="427"/>
        <v/>
      </c>
      <c r="Q13665" s="61" t="s">
        <v>30</v>
      </c>
    </row>
    <row r="13666" spans="8:17" x14ac:dyDescent="0.25">
      <c r="H13666" s="59">
        <v>186589</v>
      </c>
      <c r="I13666" s="59" t="s">
        <v>69</v>
      </c>
      <c r="J13666" s="59">
        <v>9102582</v>
      </c>
      <c r="K13666" s="59" t="s">
        <v>14168</v>
      </c>
      <c r="L13666" s="61" t="s">
        <v>113</v>
      </c>
      <c r="M13666" s="61">
        <f>VLOOKUP(H13666,zdroj!C:F,4,0)</f>
        <v>0</v>
      </c>
      <c r="N13666" s="61" t="str">
        <f t="shared" si="426"/>
        <v>katB</v>
      </c>
      <c r="P13666" s="73" t="str">
        <f t="shared" si="427"/>
        <v/>
      </c>
      <c r="Q13666" s="61" t="s">
        <v>30</v>
      </c>
    </row>
    <row r="13667" spans="8:17" x14ac:dyDescent="0.25">
      <c r="H13667" s="59">
        <v>186589</v>
      </c>
      <c r="I13667" s="59" t="s">
        <v>69</v>
      </c>
      <c r="J13667" s="59">
        <v>9102591</v>
      </c>
      <c r="K13667" s="59" t="s">
        <v>14169</v>
      </c>
      <c r="L13667" s="61" t="s">
        <v>113</v>
      </c>
      <c r="M13667" s="61">
        <f>VLOOKUP(H13667,zdroj!C:F,4,0)</f>
        <v>0</v>
      </c>
      <c r="N13667" s="61" t="str">
        <f t="shared" si="426"/>
        <v>katB</v>
      </c>
      <c r="P13667" s="73" t="str">
        <f t="shared" si="427"/>
        <v/>
      </c>
      <c r="Q13667" s="61" t="s">
        <v>30</v>
      </c>
    </row>
    <row r="13668" spans="8:17" x14ac:dyDescent="0.25">
      <c r="H13668" s="59">
        <v>186589</v>
      </c>
      <c r="I13668" s="59" t="s">
        <v>69</v>
      </c>
      <c r="J13668" s="59">
        <v>9102604</v>
      </c>
      <c r="K13668" s="59" t="s">
        <v>14170</v>
      </c>
      <c r="L13668" s="61" t="s">
        <v>113</v>
      </c>
      <c r="M13668" s="61">
        <f>VLOOKUP(H13668,zdroj!C:F,4,0)</f>
        <v>0</v>
      </c>
      <c r="N13668" s="61" t="str">
        <f t="shared" si="426"/>
        <v>katB</v>
      </c>
      <c r="P13668" s="73" t="str">
        <f t="shared" si="427"/>
        <v/>
      </c>
      <c r="Q13668" s="61" t="s">
        <v>30</v>
      </c>
    </row>
    <row r="13669" spans="8:17" x14ac:dyDescent="0.25">
      <c r="H13669" s="59">
        <v>186589</v>
      </c>
      <c r="I13669" s="59" t="s">
        <v>69</v>
      </c>
      <c r="J13669" s="59">
        <v>9102612</v>
      </c>
      <c r="K13669" s="59" t="s">
        <v>14171</v>
      </c>
      <c r="L13669" s="61" t="s">
        <v>113</v>
      </c>
      <c r="M13669" s="61">
        <f>VLOOKUP(H13669,zdroj!C:F,4,0)</f>
        <v>0</v>
      </c>
      <c r="N13669" s="61" t="str">
        <f t="shared" si="426"/>
        <v>katB</v>
      </c>
      <c r="P13669" s="73" t="str">
        <f t="shared" si="427"/>
        <v/>
      </c>
      <c r="Q13669" s="61" t="s">
        <v>33</v>
      </c>
    </row>
    <row r="13670" spans="8:17" x14ac:dyDescent="0.25">
      <c r="H13670" s="59">
        <v>186589</v>
      </c>
      <c r="I13670" s="59" t="s">
        <v>69</v>
      </c>
      <c r="J13670" s="59">
        <v>9102621</v>
      </c>
      <c r="K13670" s="59" t="s">
        <v>14172</v>
      </c>
      <c r="L13670" s="61" t="s">
        <v>113</v>
      </c>
      <c r="M13670" s="61">
        <f>VLOOKUP(H13670,zdroj!C:F,4,0)</f>
        <v>0</v>
      </c>
      <c r="N13670" s="61" t="str">
        <f t="shared" si="426"/>
        <v>katB</v>
      </c>
      <c r="P13670" s="73" t="str">
        <f t="shared" si="427"/>
        <v/>
      </c>
      <c r="Q13670" s="61" t="s">
        <v>30</v>
      </c>
    </row>
    <row r="13671" spans="8:17" x14ac:dyDescent="0.25">
      <c r="H13671" s="59">
        <v>186589</v>
      </c>
      <c r="I13671" s="59" t="s">
        <v>69</v>
      </c>
      <c r="J13671" s="59">
        <v>9102639</v>
      </c>
      <c r="K13671" s="59" t="s">
        <v>14173</v>
      </c>
      <c r="L13671" s="61" t="s">
        <v>113</v>
      </c>
      <c r="M13671" s="61">
        <f>VLOOKUP(H13671,zdroj!C:F,4,0)</f>
        <v>0</v>
      </c>
      <c r="N13671" s="61" t="str">
        <f t="shared" si="426"/>
        <v>katB</v>
      </c>
      <c r="P13671" s="73" t="str">
        <f t="shared" si="427"/>
        <v/>
      </c>
      <c r="Q13671" s="61" t="s">
        <v>30</v>
      </c>
    </row>
    <row r="13672" spans="8:17" x14ac:dyDescent="0.25">
      <c r="H13672" s="59">
        <v>186589</v>
      </c>
      <c r="I13672" s="59" t="s">
        <v>69</v>
      </c>
      <c r="J13672" s="59">
        <v>9102647</v>
      </c>
      <c r="K13672" s="59" t="s">
        <v>14174</v>
      </c>
      <c r="L13672" s="61" t="s">
        <v>113</v>
      </c>
      <c r="M13672" s="61">
        <f>VLOOKUP(H13672,zdroj!C:F,4,0)</f>
        <v>0</v>
      </c>
      <c r="N13672" s="61" t="str">
        <f t="shared" si="426"/>
        <v>katB</v>
      </c>
      <c r="P13672" s="73" t="str">
        <f t="shared" si="427"/>
        <v/>
      </c>
      <c r="Q13672" s="61" t="s">
        <v>30</v>
      </c>
    </row>
    <row r="13673" spans="8:17" x14ac:dyDescent="0.25">
      <c r="H13673" s="59">
        <v>186589</v>
      </c>
      <c r="I13673" s="59" t="s">
        <v>69</v>
      </c>
      <c r="J13673" s="59">
        <v>9102655</v>
      </c>
      <c r="K13673" s="59" t="s">
        <v>14175</v>
      </c>
      <c r="L13673" s="61" t="s">
        <v>113</v>
      </c>
      <c r="M13673" s="61">
        <f>VLOOKUP(H13673,zdroj!C:F,4,0)</f>
        <v>0</v>
      </c>
      <c r="N13673" s="61" t="str">
        <f t="shared" si="426"/>
        <v>katB</v>
      </c>
      <c r="P13673" s="73" t="str">
        <f t="shared" si="427"/>
        <v/>
      </c>
      <c r="Q13673" s="61" t="s">
        <v>30</v>
      </c>
    </row>
    <row r="13674" spans="8:17" x14ac:dyDescent="0.25">
      <c r="H13674" s="59">
        <v>186589</v>
      </c>
      <c r="I13674" s="59" t="s">
        <v>69</v>
      </c>
      <c r="J13674" s="59">
        <v>9102663</v>
      </c>
      <c r="K13674" s="59" t="s">
        <v>14176</v>
      </c>
      <c r="L13674" s="61" t="s">
        <v>113</v>
      </c>
      <c r="M13674" s="61">
        <f>VLOOKUP(H13674,zdroj!C:F,4,0)</f>
        <v>0</v>
      </c>
      <c r="N13674" s="61" t="str">
        <f t="shared" si="426"/>
        <v>katB</v>
      </c>
      <c r="P13674" s="73" t="str">
        <f t="shared" si="427"/>
        <v/>
      </c>
      <c r="Q13674" s="61" t="s">
        <v>30</v>
      </c>
    </row>
    <row r="13675" spans="8:17" x14ac:dyDescent="0.25">
      <c r="H13675" s="59">
        <v>186589</v>
      </c>
      <c r="I13675" s="59" t="s">
        <v>69</v>
      </c>
      <c r="J13675" s="59">
        <v>9102671</v>
      </c>
      <c r="K13675" s="59" t="s">
        <v>14177</v>
      </c>
      <c r="L13675" s="61" t="s">
        <v>113</v>
      </c>
      <c r="M13675" s="61">
        <f>VLOOKUP(H13675,zdroj!C:F,4,0)</f>
        <v>0</v>
      </c>
      <c r="N13675" s="61" t="str">
        <f t="shared" si="426"/>
        <v>katB</v>
      </c>
      <c r="P13675" s="73" t="str">
        <f t="shared" si="427"/>
        <v/>
      </c>
      <c r="Q13675" s="61" t="s">
        <v>30</v>
      </c>
    </row>
    <row r="13676" spans="8:17" x14ac:dyDescent="0.25">
      <c r="H13676" s="59">
        <v>186589</v>
      </c>
      <c r="I13676" s="59" t="s">
        <v>69</v>
      </c>
      <c r="J13676" s="59">
        <v>9102680</v>
      </c>
      <c r="K13676" s="59" t="s">
        <v>14178</v>
      </c>
      <c r="L13676" s="61" t="s">
        <v>113</v>
      </c>
      <c r="M13676" s="61">
        <f>VLOOKUP(H13676,zdroj!C:F,4,0)</f>
        <v>0</v>
      </c>
      <c r="N13676" s="61" t="str">
        <f t="shared" si="426"/>
        <v>katB</v>
      </c>
      <c r="P13676" s="73" t="str">
        <f t="shared" si="427"/>
        <v/>
      </c>
      <c r="Q13676" s="61" t="s">
        <v>30</v>
      </c>
    </row>
    <row r="13677" spans="8:17" x14ac:dyDescent="0.25">
      <c r="H13677" s="59">
        <v>186589</v>
      </c>
      <c r="I13677" s="59" t="s">
        <v>69</v>
      </c>
      <c r="J13677" s="59">
        <v>9102698</v>
      </c>
      <c r="K13677" s="59" t="s">
        <v>14179</v>
      </c>
      <c r="L13677" s="61" t="s">
        <v>113</v>
      </c>
      <c r="M13677" s="61">
        <f>VLOOKUP(H13677,zdroj!C:F,4,0)</f>
        <v>0</v>
      </c>
      <c r="N13677" s="61" t="str">
        <f t="shared" si="426"/>
        <v>katB</v>
      </c>
      <c r="P13677" s="73" t="str">
        <f t="shared" si="427"/>
        <v/>
      </c>
      <c r="Q13677" s="61" t="s">
        <v>30</v>
      </c>
    </row>
    <row r="13678" spans="8:17" x14ac:dyDescent="0.25">
      <c r="H13678" s="59">
        <v>186589</v>
      </c>
      <c r="I13678" s="59" t="s">
        <v>69</v>
      </c>
      <c r="J13678" s="59">
        <v>9102701</v>
      </c>
      <c r="K13678" s="59" t="s">
        <v>14180</v>
      </c>
      <c r="L13678" s="61" t="s">
        <v>113</v>
      </c>
      <c r="M13678" s="61">
        <f>VLOOKUP(H13678,zdroj!C:F,4,0)</f>
        <v>0</v>
      </c>
      <c r="N13678" s="61" t="str">
        <f t="shared" si="426"/>
        <v>katB</v>
      </c>
      <c r="P13678" s="73" t="str">
        <f t="shared" si="427"/>
        <v/>
      </c>
      <c r="Q13678" s="61" t="s">
        <v>30</v>
      </c>
    </row>
    <row r="13679" spans="8:17" x14ac:dyDescent="0.25">
      <c r="H13679" s="59">
        <v>186589</v>
      </c>
      <c r="I13679" s="59" t="s">
        <v>69</v>
      </c>
      <c r="J13679" s="59">
        <v>9102710</v>
      </c>
      <c r="K13679" s="59" t="s">
        <v>14181</v>
      </c>
      <c r="L13679" s="61" t="s">
        <v>113</v>
      </c>
      <c r="M13679" s="61">
        <f>VLOOKUP(H13679,zdroj!C:F,4,0)</f>
        <v>0</v>
      </c>
      <c r="N13679" s="61" t="str">
        <f t="shared" si="426"/>
        <v>katB</v>
      </c>
      <c r="P13679" s="73" t="str">
        <f t="shared" si="427"/>
        <v/>
      </c>
      <c r="Q13679" s="61" t="s">
        <v>30</v>
      </c>
    </row>
    <row r="13680" spans="8:17" x14ac:dyDescent="0.25">
      <c r="H13680" s="59">
        <v>186589</v>
      </c>
      <c r="I13680" s="59" t="s">
        <v>69</v>
      </c>
      <c r="J13680" s="59">
        <v>9102728</v>
      </c>
      <c r="K13680" s="59" t="s">
        <v>14182</v>
      </c>
      <c r="L13680" s="61" t="s">
        <v>113</v>
      </c>
      <c r="M13680" s="61">
        <f>VLOOKUP(H13680,zdroj!C:F,4,0)</f>
        <v>0</v>
      </c>
      <c r="N13680" s="61" t="str">
        <f t="shared" si="426"/>
        <v>katB</v>
      </c>
      <c r="P13680" s="73" t="str">
        <f t="shared" si="427"/>
        <v/>
      </c>
      <c r="Q13680" s="61" t="s">
        <v>30</v>
      </c>
    </row>
    <row r="13681" spans="8:17" x14ac:dyDescent="0.25">
      <c r="H13681" s="59">
        <v>186589</v>
      </c>
      <c r="I13681" s="59" t="s">
        <v>69</v>
      </c>
      <c r="J13681" s="59">
        <v>9102736</v>
      </c>
      <c r="K13681" s="59" t="s">
        <v>14183</v>
      </c>
      <c r="L13681" s="61" t="s">
        <v>113</v>
      </c>
      <c r="M13681" s="61">
        <f>VLOOKUP(H13681,zdroj!C:F,4,0)</f>
        <v>0</v>
      </c>
      <c r="N13681" s="61" t="str">
        <f t="shared" si="426"/>
        <v>katB</v>
      </c>
      <c r="P13681" s="73" t="str">
        <f t="shared" si="427"/>
        <v/>
      </c>
      <c r="Q13681" s="61" t="s">
        <v>30</v>
      </c>
    </row>
    <row r="13682" spans="8:17" x14ac:dyDescent="0.25">
      <c r="H13682" s="59">
        <v>186589</v>
      </c>
      <c r="I13682" s="59" t="s">
        <v>69</v>
      </c>
      <c r="J13682" s="59">
        <v>9102744</v>
      </c>
      <c r="K13682" s="59" t="s">
        <v>14184</v>
      </c>
      <c r="L13682" s="61" t="s">
        <v>113</v>
      </c>
      <c r="M13682" s="61">
        <f>VLOOKUP(H13682,zdroj!C:F,4,0)</f>
        <v>0</v>
      </c>
      <c r="N13682" s="61" t="str">
        <f t="shared" si="426"/>
        <v>katB</v>
      </c>
      <c r="P13682" s="73" t="str">
        <f t="shared" si="427"/>
        <v/>
      </c>
      <c r="Q13682" s="61" t="s">
        <v>30</v>
      </c>
    </row>
    <row r="13683" spans="8:17" x14ac:dyDescent="0.25">
      <c r="H13683" s="59">
        <v>186589</v>
      </c>
      <c r="I13683" s="59" t="s">
        <v>69</v>
      </c>
      <c r="J13683" s="59">
        <v>9102752</v>
      </c>
      <c r="K13683" s="59" t="s">
        <v>14185</v>
      </c>
      <c r="L13683" s="61" t="s">
        <v>113</v>
      </c>
      <c r="M13683" s="61">
        <f>VLOOKUP(H13683,zdroj!C:F,4,0)</f>
        <v>0</v>
      </c>
      <c r="N13683" s="61" t="str">
        <f t="shared" si="426"/>
        <v>katB</v>
      </c>
      <c r="P13683" s="73" t="str">
        <f t="shared" si="427"/>
        <v/>
      </c>
      <c r="Q13683" s="61" t="s">
        <v>30</v>
      </c>
    </row>
    <row r="13684" spans="8:17" x14ac:dyDescent="0.25">
      <c r="H13684" s="59">
        <v>186589</v>
      </c>
      <c r="I13684" s="59" t="s">
        <v>69</v>
      </c>
      <c r="J13684" s="59">
        <v>9102761</v>
      </c>
      <c r="K13684" s="59" t="s">
        <v>14186</v>
      </c>
      <c r="L13684" s="61" t="s">
        <v>113</v>
      </c>
      <c r="M13684" s="61">
        <f>VLOOKUP(H13684,zdroj!C:F,4,0)</f>
        <v>0</v>
      </c>
      <c r="N13684" s="61" t="str">
        <f t="shared" si="426"/>
        <v>katB</v>
      </c>
      <c r="P13684" s="73" t="str">
        <f t="shared" si="427"/>
        <v/>
      </c>
      <c r="Q13684" s="61" t="s">
        <v>30</v>
      </c>
    </row>
    <row r="13685" spans="8:17" x14ac:dyDescent="0.25">
      <c r="H13685" s="59">
        <v>186589</v>
      </c>
      <c r="I13685" s="59" t="s">
        <v>69</v>
      </c>
      <c r="J13685" s="59">
        <v>9102779</v>
      </c>
      <c r="K13685" s="59" t="s">
        <v>14187</v>
      </c>
      <c r="L13685" s="61" t="s">
        <v>113</v>
      </c>
      <c r="M13685" s="61">
        <f>VLOOKUP(H13685,zdroj!C:F,4,0)</f>
        <v>0</v>
      </c>
      <c r="N13685" s="61" t="str">
        <f t="shared" si="426"/>
        <v>katB</v>
      </c>
      <c r="P13685" s="73" t="str">
        <f t="shared" si="427"/>
        <v/>
      </c>
      <c r="Q13685" s="61" t="s">
        <v>30</v>
      </c>
    </row>
    <row r="13686" spans="8:17" x14ac:dyDescent="0.25">
      <c r="H13686" s="59">
        <v>186589</v>
      </c>
      <c r="I13686" s="59" t="s">
        <v>69</v>
      </c>
      <c r="J13686" s="59">
        <v>9102787</v>
      </c>
      <c r="K13686" s="59" t="s">
        <v>14188</v>
      </c>
      <c r="L13686" s="61" t="s">
        <v>113</v>
      </c>
      <c r="M13686" s="61">
        <f>VLOOKUP(H13686,zdroj!C:F,4,0)</f>
        <v>0</v>
      </c>
      <c r="N13686" s="61" t="str">
        <f t="shared" si="426"/>
        <v>katB</v>
      </c>
      <c r="P13686" s="73" t="str">
        <f t="shared" si="427"/>
        <v/>
      </c>
      <c r="Q13686" s="61" t="s">
        <v>31</v>
      </c>
    </row>
    <row r="13687" spans="8:17" x14ac:dyDescent="0.25">
      <c r="H13687" s="59">
        <v>186589</v>
      </c>
      <c r="I13687" s="59" t="s">
        <v>69</v>
      </c>
      <c r="J13687" s="59">
        <v>9102809</v>
      </c>
      <c r="K13687" s="59" t="s">
        <v>14189</v>
      </c>
      <c r="L13687" s="61" t="s">
        <v>113</v>
      </c>
      <c r="M13687" s="61">
        <f>VLOOKUP(H13687,zdroj!C:F,4,0)</f>
        <v>0</v>
      </c>
      <c r="N13687" s="61" t="str">
        <f t="shared" si="426"/>
        <v>katB</v>
      </c>
      <c r="P13687" s="73" t="str">
        <f t="shared" si="427"/>
        <v/>
      </c>
      <c r="Q13687" s="61" t="s">
        <v>31</v>
      </c>
    </row>
    <row r="13688" spans="8:17" x14ac:dyDescent="0.25">
      <c r="H13688" s="59">
        <v>186589</v>
      </c>
      <c r="I13688" s="59" t="s">
        <v>69</v>
      </c>
      <c r="J13688" s="59">
        <v>9102817</v>
      </c>
      <c r="K13688" s="59" t="s">
        <v>14190</v>
      </c>
      <c r="L13688" s="61" t="s">
        <v>113</v>
      </c>
      <c r="M13688" s="61">
        <f>VLOOKUP(H13688,zdroj!C:F,4,0)</f>
        <v>0</v>
      </c>
      <c r="N13688" s="61" t="str">
        <f t="shared" si="426"/>
        <v>katB</v>
      </c>
      <c r="P13688" s="73" t="str">
        <f t="shared" si="427"/>
        <v/>
      </c>
      <c r="Q13688" s="61" t="s">
        <v>30</v>
      </c>
    </row>
    <row r="13689" spans="8:17" x14ac:dyDescent="0.25">
      <c r="H13689" s="59">
        <v>186589</v>
      </c>
      <c r="I13689" s="59" t="s">
        <v>69</v>
      </c>
      <c r="J13689" s="59">
        <v>9102825</v>
      </c>
      <c r="K13689" s="59" t="s">
        <v>14191</v>
      </c>
      <c r="L13689" s="61" t="s">
        <v>113</v>
      </c>
      <c r="M13689" s="61">
        <f>VLOOKUP(H13689,zdroj!C:F,4,0)</f>
        <v>0</v>
      </c>
      <c r="N13689" s="61" t="str">
        <f t="shared" si="426"/>
        <v>katB</v>
      </c>
      <c r="P13689" s="73" t="str">
        <f t="shared" si="427"/>
        <v/>
      </c>
      <c r="Q13689" s="61" t="s">
        <v>30</v>
      </c>
    </row>
    <row r="13690" spans="8:17" x14ac:dyDescent="0.25">
      <c r="H13690" s="59">
        <v>186589</v>
      </c>
      <c r="I13690" s="59" t="s">
        <v>69</v>
      </c>
      <c r="J13690" s="59">
        <v>9102833</v>
      </c>
      <c r="K13690" s="59" t="s">
        <v>14192</v>
      </c>
      <c r="L13690" s="61" t="s">
        <v>113</v>
      </c>
      <c r="M13690" s="61">
        <f>VLOOKUP(H13690,zdroj!C:F,4,0)</f>
        <v>0</v>
      </c>
      <c r="N13690" s="61" t="str">
        <f t="shared" si="426"/>
        <v>katB</v>
      </c>
      <c r="P13690" s="73" t="str">
        <f t="shared" si="427"/>
        <v/>
      </c>
      <c r="Q13690" s="61" t="s">
        <v>31</v>
      </c>
    </row>
    <row r="13691" spans="8:17" x14ac:dyDescent="0.25">
      <c r="H13691" s="59">
        <v>186589</v>
      </c>
      <c r="I13691" s="59" t="s">
        <v>69</v>
      </c>
      <c r="J13691" s="59">
        <v>9102868</v>
      </c>
      <c r="K13691" s="59" t="s">
        <v>14193</v>
      </c>
      <c r="L13691" s="61" t="s">
        <v>113</v>
      </c>
      <c r="M13691" s="61">
        <f>VLOOKUP(H13691,zdroj!C:F,4,0)</f>
        <v>0</v>
      </c>
      <c r="N13691" s="61" t="str">
        <f t="shared" si="426"/>
        <v>katB</v>
      </c>
      <c r="P13691" s="73" t="str">
        <f t="shared" si="427"/>
        <v/>
      </c>
      <c r="Q13691" s="61" t="s">
        <v>30</v>
      </c>
    </row>
    <row r="13692" spans="8:17" x14ac:dyDescent="0.25">
      <c r="H13692" s="59">
        <v>186589</v>
      </c>
      <c r="I13692" s="59" t="s">
        <v>69</v>
      </c>
      <c r="J13692" s="59">
        <v>9102949</v>
      </c>
      <c r="K13692" s="59" t="s">
        <v>14194</v>
      </c>
      <c r="L13692" s="61" t="s">
        <v>81</v>
      </c>
      <c r="M13692" s="61">
        <f>VLOOKUP(H13692,zdroj!C:F,4,0)</f>
        <v>0</v>
      </c>
      <c r="N13692" s="61" t="str">
        <f t="shared" si="426"/>
        <v>-</v>
      </c>
      <c r="P13692" s="73" t="str">
        <f t="shared" si="427"/>
        <v/>
      </c>
      <c r="Q13692" s="61" t="s">
        <v>86</v>
      </c>
    </row>
    <row r="13693" spans="8:17" x14ac:dyDescent="0.25">
      <c r="H13693" s="59">
        <v>186589</v>
      </c>
      <c r="I13693" s="59" t="s">
        <v>69</v>
      </c>
      <c r="J13693" s="59">
        <v>9102965</v>
      </c>
      <c r="K13693" s="59" t="s">
        <v>14195</v>
      </c>
      <c r="L13693" s="61" t="s">
        <v>81</v>
      </c>
      <c r="M13693" s="61">
        <f>VLOOKUP(H13693,zdroj!C:F,4,0)</f>
        <v>0</v>
      </c>
      <c r="N13693" s="61" t="str">
        <f t="shared" si="426"/>
        <v>-</v>
      </c>
      <c r="P13693" s="73" t="str">
        <f t="shared" si="427"/>
        <v/>
      </c>
      <c r="Q13693" s="61" t="s">
        <v>86</v>
      </c>
    </row>
    <row r="13694" spans="8:17" x14ac:dyDescent="0.25">
      <c r="H13694" s="59">
        <v>186589</v>
      </c>
      <c r="I13694" s="59" t="s">
        <v>69</v>
      </c>
      <c r="J13694" s="59">
        <v>9102973</v>
      </c>
      <c r="K13694" s="59" t="s">
        <v>14196</v>
      </c>
      <c r="L13694" s="61" t="s">
        <v>81</v>
      </c>
      <c r="M13694" s="61">
        <f>VLOOKUP(H13694,zdroj!C:F,4,0)</f>
        <v>0</v>
      </c>
      <c r="N13694" s="61" t="str">
        <f t="shared" si="426"/>
        <v>-</v>
      </c>
      <c r="P13694" s="73" t="str">
        <f t="shared" si="427"/>
        <v/>
      </c>
      <c r="Q13694" s="61" t="s">
        <v>86</v>
      </c>
    </row>
    <row r="13695" spans="8:17" x14ac:dyDescent="0.25">
      <c r="H13695" s="59">
        <v>186589</v>
      </c>
      <c r="I13695" s="59" t="s">
        <v>69</v>
      </c>
      <c r="J13695" s="59">
        <v>9103007</v>
      </c>
      <c r="K13695" s="59" t="s">
        <v>14197</v>
      </c>
      <c r="L13695" s="61" t="s">
        <v>81</v>
      </c>
      <c r="M13695" s="61">
        <f>VLOOKUP(H13695,zdroj!C:F,4,0)</f>
        <v>0</v>
      </c>
      <c r="N13695" s="61" t="str">
        <f t="shared" si="426"/>
        <v>-</v>
      </c>
      <c r="P13695" s="73" t="str">
        <f t="shared" si="427"/>
        <v/>
      </c>
      <c r="Q13695" s="61" t="s">
        <v>86</v>
      </c>
    </row>
    <row r="13696" spans="8:17" x14ac:dyDescent="0.25">
      <c r="H13696" s="59">
        <v>186589</v>
      </c>
      <c r="I13696" s="59" t="s">
        <v>69</v>
      </c>
      <c r="J13696" s="59">
        <v>9103031</v>
      </c>
      <c r="K13696" s="59" t="s">
        <v>14198</v>
      </c>
      <c r="L13696" s="61" t="s">
        <v>113</v>
      </c>
      <c r="M13696" s="61">
        <f>VLOOKUP(H13696,zdroj!C:F,4,0)</f>
        <v>0</v>
      </c>
      <c r="N13696" s="61" t="str">
        <f t="shared" si="426"/>
        <v>katB</v>
      </c>
      <c r="P13696" s="73" t="str">
        <f t="shared" si="427"/>
        <v/>
      </c>
      <c r="Q13696" s="61" t="s">
        <v>31</v>
      </c>
    </row>
    <row r="13697" spans="8:17" x14ac:dyDescent="0.25">
      <c r="H13697" s="59">
        <v>186589</v>
      </c>
      <c r="I13697" s="59" t="s">
        <v>69</v>
      </c>
      <c r="J13697" s="59">
        <v>26313499</v>
      </c>
      <c r="K13697" s="59" t="s">
        <v>14199</v>
      </c>
      <c r="L13697" s="61" t="s">
        <v>113</v>
      </c>
      <c r="M13697" s="61">
        <f>VLOOKUP(H13697,zdroj!C:F,4,0)</f>
        <v>0</v>
      </c>
      <c r="N13697" s="61" t="str">
        <f t="shared" si="426"/>
        <v>katB</v>
      </c>
      <c r="P13697" s="73" t="str">
        <f t="shared" si="427"/>
        <v/>
      </c>
      <c r="Q13697" s="61" t="s">
        <v>30</v>
      </c>
    </row>
    <row r="13698" spans="8:17" x14ac:dyDescent="0.25">
      <c r="H13698" s="59">
        <v>186589</v>
      </c>
      <c r="I13698" s="59" t="s">
        <v>69</v>
      </c>
      <c r="J13698" s="59">
        <v>26574161</v>
      </c>
      <c r="K13698" s="59" t="s">
        <v>14200</v>
      </c>
      <c r="L13698" s="61" t="s">
        <v>113</v>
      </c>
      <c r="M13698" s="61">
        <f>VLOOKUP(H13698,zdroj!C:F,4,0)</f>
        <v>0</v>
      </c>
      <c r="N13698" s="61" t="str">
        <f t="shared" si="426"/>
        <v>katB</v>
      </c>
      <c r="P13698" s="73" t="str">
        <f t="shared" si="427"/>
        <v/>
      </c>
      <c r="Q13698" s="61" t="s">
        <v>31</v>
      </c>
    </row>
    <row r="13699" spans="8:17" x14ac:dyDescent="0.25">
      <c r="H13699" s="59">
        <v>186589</v>
      </c>
      <c r="I13699" s="59" t="s">
        <v>69</v>
      </c>
      <c r="J13699" s="59">
        <v>26889889</v>
      </c>
      <c r="K13699" s="59" t="s">
        <v>14201</v>
      </c>
      <c r="L13699" s="61" t="s">
        <v>113</v>
      </c>
      <c r="M13699" s="61">
        <f>VLOOKUP(H13699,zdroj!C:F,4,0)</f>
        <v>0</v>
      </c>
      <c r="N13699" s="61" t="str">
        <f t="shared" si="426"/>
        <v>katB</v>
      </c>
      <c r="P13699" s="73" t="str">
        <f t="shared" si="427"/>
        <v/>
      </c>
      <c r="Q13699" s="61" t="s">
        <v>30</v>
      </c>
    </row>
    <row r="13700" spans="8:17" x14ac:dyDescent="0.25">
      <c r="H13700" s="59">
        <v>186589</v>
      </c>
      <c r="I13700" s="59" t="s">
        <v>69</v>
      </c>
      <c r="J13700" s="59">
        <v>27071421</v>
      </c>
      <c r="K13700" s="59" t="s">
        <v>14202</v>
      </c>
      <c r="L13700" s="61" t="s">
        <v>81</v>
      </c>
      <c r="M13700" s="61">
        <f>VLOOKUP(H13700,zdroj!C:F,4,0)</f>
        <v>0</v>
      </c>
      <c r="N13700" s="61" t="str">
        <f t="shared" si="426"/>
        <v>-</v>
      </c>
      <c r="P13700" s="73" t="str">
        <f t="shared" si="427"/>
        <v/>
      </c>
      <c r="Q13700" s="61" t="s">
        <v>86</v>
      </c>
    </row>
    <row r="13701" spans="8:17" x14ac:dyDescent="0.25">
      <c r="H13701" s="59">
        <v>186589</v>
      </c>
      <c r="I13701" s="59" t="s">
        <v>69</v>
      </c>
      <c r="J13701" s="59">
        <v>27273032</v>
      </c>
      <c r="K13701" s="59" t="s">
        <v>14203</v>
      </c>
      <c r="L13701" s="61" t="s">
        <v>113</v>
      </c>
      <c r="M13701" s="61">
        <f>VLOOKUP(H13701,zdroj!C:F,4,0)</f>
        <v>0</v>
      </c>
      <c r="N13701" s="61" t="str">
        <f t="shared" si="426"/>
        <v>katB</v>
      </c>
      <c r="P13701" s="73" t="str">
        <f t="shared" si="427"/>
        <v/>
      </c>
      <c r="Q13701" s="61" t="s">
        <v>30</v>
      </c>
    </row>
    <row r="13702" spans="8:17" x14ac:dyDescent="0.25">
      <c r="H13702" s="59">
        <v>186589</v>
      </c>
      <c r="I13702" s="59" t="s">
        <v>69</v>
      </c>
      <c r="J13702" s="59">
        <v>27377164</v>
      </c>
      <c r="K13702" s="59" t="s">
        <v>14204</v>
      </c>
      <c r="L13702" s="61" t="s">
        <v>81</v>
      </c>
      <c r="M13702" s="61">
        <f>VLOOKUP(H13702,zdroj!C:F,4,0)</f>
        <v>0</v>
      </c>
      <c r="N13702" s="61" t="str">
        <f t="shared" si="426"/>
        <v>-</v>
      </c>
      <c r="P13702" s="73" t="str">
        <f t="shared" si="427"/>
        <v/>
      </c>
      <c r="Q13702" s="61" t="s">
        <v>86</v>
      </c>
    </row>
    <row r="13703" spans="8:17" x14ac:dyDescent="0.25">
      <c r="H13703" s="59">
        <v>186589</v>
      </c>
      <c r="I13703" s="59" t="s">
        <v>69</v>
      </c>
      <c r="J13703" s="59">
        <v>27754251</v>
      </c>
      <c r="K13703" s="59" t="s">
        <v>14205</v>
      </c>
      <c r="L13703" s="61" t="s">
        <v>81</v>
      </c>
      <c r="M13703" s="61">
        <f>VLOOKUP(H13703,zdroj!C:F,4,0)</f>
        <v>0</v>
      </c>
      <c r="N13703" s="61" t="str">
        <f t="shared" ref="N13703:N13766" si="428">IF(M13703="A",IF(L13703="katA","katB",L13703),L13703)</f>
        <v>-</v>
      </c>
      <c r="P13703" s="73" t="str">
        <f t="shared" ref="P13703:P13766" si="429">IF(O13703="A",1,"")</f>
        <v/>
      </c>
      <c r="Q13703" s="61" t="s">
        <v>86</v>
      </c>
    </row>
    <row r="13704" spans="8:17" x14ac:dyDescent="0.25">
      <c r="H13704" s="59">
        <v>186589</v>
      </c>
      <c r="I13704" s="59" t="s">
        <v>69</v>
      </c>
      <c r="J13704" s="59">
        <v>28223748</v>
      </c>
      <c r="K13704" s="59" t="s">
        <v>14206</v>
      </c>
      <c r="L13704" s="61" t="s">
        <v>113</v>
      </c>
      <c r="M13704" s="61">
        <f>VLOOKUP(H13704,zdroj!C:F,4,0)</f>
        <v>0</v>
      </c>
      <c r="N13704" s="61" t="str">
        <f t="shared" si="428"/>
        <v>katB</v>
      </c>
      <c r="P13704" s="73" t="str">
        <f t="shared" si="429"/>
        <v/>
      </c>
      <c r="Q13704" s="61" t="s">
        <v>30</v>
      </c>
    </row>
    <row r="13705" spans="8:17" x14ac:dyDescent="0.25">
      <c r="H13705" s="59">
        <v>186589</v>
      </c>
      <c r="I13705" s="59" t="s">
        <v>69</v>
      </c>
      <c r="J13705" s="59">
        <v>28295978</v>
      </c>
      <c r="K13705" s="59" t="s">
        <v>14207</v>
      </c>
      <c r="L13705" s="61" t="s">
        <v>113</v>
      </c>
      <c r="M13705" s="61">
        <f>VLOOKUP(H13705,zdroj!C:F,4,0)</f>
        <v>0</v>
      </c>
      <c r="N13705" s="61" t="str">
        <f t="shared" si="428"/>
        <v>katB</v>
      </c>
      <c r="P13705" s="73" t="str">
        <f t="shared" si="429"/>
        <v/>
      </c>
      <c r="Q13705" s="61" t="s">
        <v>30</v>
      </c>
    </row>
    <row r="13706" spans="8:17" x14ac:dyDescent="0.25">
      <c r="H13706" s="59">
        <v>186589</v>
      </c>
      <c r="I13706" s="59" t="s">
        <v>69</v>
      </c>
      <c r="J13706" s="59">
        <v>40252388</v>
      </c>
      <c r="K13706" s="59" t="s">
        <v>14208</v>
      </c>
      <c r="L13706" s="61" t="s">
        <v>113</v>
      </c>
      <c r="M13706" s="61">
        <f>VLOOKUP(H13706,zdroj!C:F,4,0)</f>
        <v>0</v>
      </c>
      <c r="N13706" s="61" t="str">
        <f t="shared" si="428"/>
        <v>katB</v>
      </c>
      <c r="P13706" s="73" t="str">
        <f t="shared" si="429"/>
        <v/>
      </c>
      <c r="Q13706" s="61" t="s">
        <v>31</v>
      </c>
    </row>
    <row r="13707" spans="8:17" x14ac:dyDescent="0.25">
      <c r="H13707" s="59">
        <v>186589</v>
      </c>
      <c r="I13707" s="59" t="s">
        <v>69</v>
      </c>
      <c r="J13707" s="59">
        <v>40861937</v>
      </c>
      <c r="K13707" s="59" t="s">
        <v>14209</v>
      </c>
      <c r="L13707" s="61" t="s">
        <v>113</v>
      </c>
      <c r="M13707" s="61">
        <f>VLOOKUP(H13707,zdroj!C:F,4,0)</f>
        <v>0</v>
      </c>
      <c r="N13707" s="61" t="str">
        <f t="shared" si="428"/>
        <v>katB</v>
      </c>
      <c r="P13707" s="73" t="str">
        <f t="shared" si="429"/>
        <v/>
      </c>
      <c r="Q13707" s="61" t="s">
        <v>31</v>
      </c>
    </row>
    <row r="13708" spans="8:17" x14ac:dyDescent="0.25">
      <c r="H13708" s="59">
        <v>186589</v>
      </c>
      <c r="I13708" s="59" t="s">
        <v>69</v>
      </c>
      <c r="J13708" s="59">
        <v>72348852</v>
      </c>
      <c r="K13708" s="59" t="s">
        <v>14210</v>
      </c>
      <c r="L13708" s="61" t="s">
        <v>113</v>
      </c>
      <c r="M13708" s="61">
        <f>VLOOKUP(H13708,zdroj!C:F,4,0)</f>
        <v>0</v>
      </c>
      <c r="N13708" s="61" t="str">
        <f t="shared" si="428"/>
        <v>katB</v>
      </c>
      <c r="P13708" s="73" t="str">
        <f t="shared" si="429"/>
        <v/>
      </c>
      <c r="Q13708" s="61" t="s">
        <v>30</v>
      </c>
    </row>
    <row r="13709" spans="8:17" x14ac:dyDescent="0.25">
      <c r="H13709" s="59">
        <v>186589</v>
      </c>
      <c r="I13709" s="59" t="s">
        <v>69</v>
      </c>
      <c r="J13709" s="59">
        <v>73802379</v>
      </c>
      <c r="K13709" s="59" t="s">
        <v>14211</v>
      </c>
      <c r="L13709" s="61" t="s">
        <v>113</v>
      </c>
      <c r="M13709" s="61">
        <f>VLOOKUP(H13709,zdroj!C:F,4,0)</f>
        <v>0</v>
      </c>
      <c r="N13709" s="61" t="str">
        <f t="shared" si="428"/>
        <v>katB</v>
      </c>
      <c r="P13709" s="73" t="str">
        <f t="shared" si="429"/>
        <v/>
      </c>
      <c r="Q13709" s="61" t="s">
        <v>31</v>
      </c>
    </row>
    <row r="13710" spans="8:17" x14ac:dyDescent="0.25">
      <c r="H13710" s="59">
        <v>186589</v>
      </c>
      <c r="I13710" s="59" t="s">
        <v>69</v>
      </c>
      <c r="J13710" s="59">
        <v>75681927</v>
      </c>
      <c r="K13710" s="59" t="s">
        <v>14212</v>
      </c>
      <c r="L13710" s="61" t="s">
        <v>113</v>
      </c>
      <c r="M13710" s="61">
        <f>VLOOKUP(H13710,zdroj!C:F,4,0)</f>
        <v>0</v>
      </c>
      <c r="N13710" s="61" t="str">
        <f t="shared" si="428"/>
        <v>katB</v>
      </c>
      <c r="P13710" s="73" t="str">
        <f t="shared" si="429"/>
        <v/>
      </c>
      <c r="Q13710" s="61" t="s">
        <v>30</v>
      </c>
    </row>
    <row r="13711" spans="8:17" x14ac:dyDescent="0.25">
      <c r="H13711" s="59">
        <v>186589</v>
      </c>
      <c r="I13711" s="59" t="s">
        <v>69</v>
      </c>
      <c r="J13711" s="59">
        <v>75806401</v>
      </c>
      <c r="K13711" s="59" t="s">
        <v>14213</v>
      </c>
      <c r="L13711" s="61" t="s">
        <v>113</v>
      </c>
      <c r="M13711" s="61">
        <f>VLOOKUP(H13711,zdroj!C:F,4,0)</f>
        <v>0</v>
      </c>
      <c r="N13711" s="61" t="str">
        <f t="shared" si="428"/>
        <v>katB</v>
      </c>
      <c r="P13711" s="73" t="str">
        <f t="shared" si="429"/>
        <v/>
      </c>
      <c r="Q13711" s="61" t="s">
        <v>30</v>
      </c>
    </row>
    <row r="13712" spans="8:17" x14ac:dyDescent="0.25">
      <c r="H13712" s="59">
        <v>186589</v>
      </c>
      <c r="I13712" s="59" t="s">
        <v>69</v>
      </c>
      <c r="J13712" s="59">
        <v>78940281</v>
      </c>
      <c r="K13712" s="59" t="s">
        <v>14214</v>
      </c>
      <c r="L13712" s="61" t="s">
        <v>113</v>
      </c>
      <c r="M13712" s="61">
        <f>VLOOKUP(H13712,zdroj!C:F,4,0)</f>
        <v>0</v>
      </c>
      <c r="N13712" s="61" t="str">
        <f t="shared" si="428"/>
        <v>katB</v>
      </c>
      <c r="P13712" s="73" t="str">
        <f t="shared" si="429"/>
        <v/>
      </c>
      <c r="Q13712" s="61" t="s">
        <v>30</v>
      </c>
    </row>
    <row r="13713" spans="8:17" x14ac:dyDescent="0.25">
      <c r="H13713" s="59">
        <v>186597</v>
      </c>
      <c r="I13713" s="59" t="s">
        <v>69</v>
      </c>
      <c r="J13713" s="59">
        <v>9103066</v>
      </c>
      <c r="K13713" s="59" t="s">
        <v>14215</v>
      </c>
      <c r="L13713" s="61" t="s">
        <v>113</v>
      </c>
      <c r="M13713" s="61">
        <f>VLOOKUP(H13713,zdroj!C:F,4,0)</f>
        <v>0</v>
      </c>
      <c r="N13713" s="61" t="str">
        <f t="shared" si="428"/>
        <v>katB</v>
      </c>
      <c r="P13713" s="73" t="str">
        <f t="shared" si="429"/>
        <v/>
      </c>
      <c r="Q13713" s="61" t="s">
        <v>30</v>
      </c>
    </row>
    <row r="13714" spans="8:17" x14ac:dyDescent="0.25">
      <c r="H13714" s="59">
        <v>186597</v>
      </c>
      <c r="I13714" s="59" t="s">
        <v>69</v>
      </c>
      <c r="J13714" s="59">
        <v>9103074</v>
      </c>
      <c r="K13714" s="59" t="s">
        <v>14216</v>
      </c>
      <c r="L13714" s="61" t="s">
        <v>113</v>
      </c>
      <c r="M13714" s="61">
        <f>VLOOKUP(H13714,zdroj!C:F,4,0)</f>
        <v>0</v>
      </c>
      <c r="N13714" s="61" t="str">
        <f t="shared" si="428"/>
        <v>katB</v>
      </c>
      <c r="P13714" s="73" t="str">
        <f t="shared" si="429"/>
        <v/>
      </c>
      <c r="Q13714" s="61" t="s">
        <v>30</v>
      </c>
    </row>
    <row r="13715" spans="8:17" x14ac:dyDescent="0.25">
      <c r="H13715" s="59">
        <v>186597</v>
      </c>
      <c r="I13715" s="59" t="s">
        <v>69</v>
      </c>
      <c r="J13715" s="59">
        <v>9103082</v>
      </c>
      <c r="K13715" s="59" t="s">
        <v>14217</v>
      </c>
      <c r="L13715" s="61" t="s">
        <v>113</v>
      </c>
      <c r="M13715" s="61">
        <f>VLOOKUP(H13715,zdroj!C:F,4,0)</f>
        <v>0</v>
      </c>
      <c r="N13715" s="61" t="str">
        <f t="shared" si="428"/>
        <v>katB</v>
      </c>
      <c r="P13715" s="73" t="str">
        <f t="shared" si="429"/>
        <v/>
      </c>
      <c r="Q13715" s="61" t="s">
        <v>30</v>
      </c>
    </row>
    <row r="13716" spans="8:17" x14ac:dyDescent="0.25">
      <c r="H13716" s="59">
        <v>186597</v>
      </c>
      <c r="I13716" s="59" t="s">
        <v>69</v>
      </c>
      <c r="J13716" s="59">
        <v>9103091</v>
      </c>
      <c r="K13716" s="59" t="s">
        <v>14218</v>
      </c>
      <c r="L13716" s="61" t="s">
        <v>113</v>
      </c>
      <c r="M13716" s="61">
        <f>VLOOKUP(H13716,zdroj!C:F,4,0)</f>
        <v>0</v>
      </c>
      <c r="N13716" s="61" t="str">
        <f t="shared" si="428"/>
        <v>katB</v>
      </c>
      <c r="P13716" s="73" t="str">
        <f t="shared" si="429"/>
        <v/>
      </c>
      <c r="Q13716" s="61" t="s">
        <v>30</v>
      </c>
    </row>
    <row r="13717" spans="8:17" x14ac:dyDescent="0.25">
      <c r="H13717" s="59">
        <v>186597</v>
      </c>
      <c r="I13717" s="59" t="s">
        <v>69</v>
      </c>
      <c r="J13717" s="59">
        <v>9103104</v>
      </c>
      <c r="K13717" s="59" t="s">
        <v>14219</v>
      </c>
      <c r="L13717" s="61" t="s">
        <v>113</v>
      </c>
      <c r="M13717" s="61">
        <f>VLOOKUP(H13717,zdroj!C:F,4,0)</f>
        <v>0</v>
      </c>
      <c r="N13717" s="61" t="str">
        <f t="shared" si="428"/>
        <v>katB</v>
      </c>
      <c r="P13717" s="73" t="str">
        <f t="shared" si="429"/>
        <v/>
      </c>
      <c r="Q13717" s="61" t="s">
        <v>30</v>
      </c>
    </row>
    <row r="13718" spans="8:17" x14ac:dyDescent="0.25">
      <c r="H13718" s="59">
        <v>186597</v>
      </c>
      <c r="I13718" s="59" t="s">
        <v>69</v>
      </c>
      <c r="J13718" s="59">
        <v>9103112</v>
      </c>
      <c r="K13718" s="59" t="s">
        <v>14220</v>
      </c>
      <c r="L13718" s="61" t="s">
        <v>113</v>
      </c>
      <c r="M13718" s="61">
        <f>VLOOKUP(H13718,zdroj!C:F,4,0)</f>
        <v>0</v>
      </c>
      <c r="N13718" s="61" t="str">
        <f t="shared" si="428"/>
        <v>katB</v>
      </c>
      <c r="P13718" s="73" t="str">
        <f t="shared" si="429"/>
        <v/>
      </c>
      <c r="Q13718" s="61" t="s">
        <v>30</v>
      </c>
    </row>
    <row r="13719" spans="8:17" x14ac:dyDescent="0.25">
      <c r="H13719" s="59">
        <v>186597</v>
      </c>
      <c r="I13719" s="59" t="s">
        <v>69</v>
      </c>
      <c r="J13719" s="59">
        <v>9103121</v>
      </c>
      <c r="K13719" s="59" t="s">
        <v>14221</v>
      </c>
      <c r="L13719" s="61" t="s">
        <v>113</v>
      </c>
      <c r="M13719" s="61">
        <f>VLOOKUP(H13719,zdroj!C:F,4,0)</f>
        <v>0</v>
      </c>
      <c r="N13719" s="61" t="str">
        <f t="shared" si="428"/>
        <v>katB</v>
      </c>
      <c r="P13719" s="73" t="str">
        <f t="shared" si="429"/>
        <v/>
      </c>
      <c r="Q13719" s="61" t="s">
        <v>30</v>
      </c>
    </row>
    <row r="13720" spans="8:17" x14ac:dyDescent="0.25">
      <c r="H13720" s="59">
        <v>186597</v>
      </c>
      <c r="I13720" s="59" t="s">
        <v>69</v>
      </c>
      <c r="J13720" s="59">
        <v>9103139</v>
      </c>
      <c r="K13720" s="59" t="s">
        <v>14222</v>
      </c>
      <c r="L13720" s="61" t="s">
        <v>113</v>
      </c>
      <c r="M13720" s="61">
        <f>VLOOKUP(H13720,zdroj!C:F,4,0)</f>
        <v>0</v>
      </c>
      <c r="N13720" s="61" t="str">
        <f t="shared" si="428"/>
        <v>katB</v>
      </c>
      <c r="P13720" s="73" t="str">
        <f t="shared" si="429"/>
        <v/>
      </c>
      <c r="Q13720" s="61" t="s">
        <v>30</v>
      </c>
    </row>
    <row r="13721" spans="8:17" x14ac:dyDescent="0.25">
      <c r="H13721" s="59">
        <v>186597</v>
      </c>
      <c r="I13721" s="59" t="s">
        <v>69</v>
      </c>
      <c r="J13721" s="59">
        <v>9103147</v>
      </c>
      <c r="K13721" s="59" t="s">
        <v>14223</v>
      </c>
      <c r="L13721" s="61" t="s">
        <v>113</v>
      </c>
      <c r="M13721" s="61">
        <f>VLOOKUP(H13721,zdroj!C:F,4,0)</f>
        <v>0</v>
      </c>
      <c r="N13721" s="61" t="str">
        <f t="shared" si="428"/>
        <v>katB</v>
      </c>
      <c r="P13721" s="73" t="str">
        <f t="shared" si="429"/>
        <v/>
      </c>
      <c r="Q13721" s="61" t="s">
        <v>30</v>
      </c>
    </row>
    <row r="13722" spans="8:17" x14ac:dyDescent="0.25">
      <c r="H13722" s="59">
        <v>186597</v>
      </c>
      <c r="I13722" s="59" t="s">
        <v>69</v>
      </c>
      <c r="J13722" s="59">
        <v>9103155</v>
      </c>
      <c r="K13722" s="59" t="s">
        <v>14224</v>
      </c>
      <c r="L13722" s="61" t="s">
        <v>113</v>
      </c>
      <c r="M13722" s="61">
        <f>VLOOKUP(H13722,zdroj!C:F,4,0)</f>
        <v>0</v>
      </c>
      <c r="N13722" s="61" t="str">
        <f t="shared" si="428"/>
        <v>katB</v>
      </c>
      <c r="P13722" s="73" t="str">
        <f t="shared" si="429"/>
        <v/>
      </c>
      <c r="Q13722" s="61" t="s">
        <v>30</v>
      </c>
    </row>
    <row r="13723" spans="8:17" x14ac:dyDescent="0.25">
      <c r="H13723" s="59">
        <v>186597</v>
      </c>
      <c r="I13723" s="59" t="s">
        <v>69</v>
      </c>
      <c r="J13723" s="59">
        <v>9103163</v>
      </c>
      <c r="K13723" s="59" t="s">
        <v>14225</v>
      </c>
      <c r="L13723" s="61" t="s">
        <v>113</v>
      </c>
      <c r="M13723" s="61">
        <f>VLOOKUP(H13723,zdroj!C:F,4,0)</f>
        <v>0</v>
      </c>
      <c r="N13723" s="61" t="str">
        <f t="shared" si="428"/>
        <v>katB</v>
      </c>
      <c r="P13723" s="73" t="str">
        <f t="shared" si="429"/>
        <v/>
      </c>
      <c r="Q13723" s="61" t="s">
        <v>30</v>
      </c>
    </row>
    <row r="13724" spans="8:17" x14ac:dyDescent="0.25">
      <c r="H13724" s="59">
        <v>186597</v>
      </c>
      <c r="I13724" s="59" t="s">
        <v>69</v>
      </c>
      <c r="J13724" s="59">
        <v>9103171</v>
      </c>
      <c r="K13724" s="59" t="s">
        <v>14226</v>
      </c>
      <c r="L13724" s="61" t="s">
        <v>113</v>
      </c>
      <c r="M13724" s="61">
        <f>VLOOKUP(H13724,zdroj!C:F,4,0)</f>
        <v>0</v>
      </c>
      <c r="N13724" s="61" t="str">
        <f t="shared" si="428"/>
        <v>katB</v>
      </c>
      <c r="P13724" s="73" t="str">
        <f t="shared" si="429"/>
        <v/>
      </c>
      <c r="Q13724" s="61" t="s">
        <v>30</v>
      </c>
    </row>
    <row r="13725" spans="8:17" x14ac:dyDescent="0.25">
      <c r="H13725" s="59">
        <v>186597</v>
      </c>
      <c r="I13725" s="59" t="s">
        <v>69</v>
      </c>
      <c r="J13725" s="59">
        <v>9103180</v>
      </c>
      <c r="K13725" s="59" t="s">
        <v>14227</v>
      </c>
      <c r="L13725" s="61" t="s">
        <v>113</v>
      </c>
      <c r="M13725" s="61">
        <f>VLOOKUP(H13725,zdroj!C:F,4,0)</f>
        <v>0</v>
      </c>
      <c r="N13725" s="61" t="str">
        <f t="shared" si="428"/>
        <v>katB</v>
      </c>
      <c r="P13725" s="73" t="str">
        <f t="shared" si="429"/>
        <v/>
      </c>
      <c r="Q13725" s="61" t="s">
        <v>30</v>
      </c>
    </row>
    <row r="13726" spans="8:17" x14ac:dyDescent="0.25">
      <c r="H13726" s="59">
        <v>186597</v>
      </c>
      <c r="I13726" s="59" t="s">
        <v>69</v>
      </c>
      <c r="J13726" s="59">
        <v>9103198</v>
      </c>
      <c r="K13726" s="59" t="s">
        <v>14228</v>
      </c>
      <c r="L13726" s="61" t="s">
        <v>113</v>
      </c>
      <c r="M13726" s="61">
        <f>VLOOKUP(H13726,zdroj!C:F,4,0)</f>
        <v>0</v>
      </c>
      <c r="N13726" s="61" t="str">
        <f t="shared" si="428"/>
        <v>katB</v>
      </c>
      <c r="P13726" s="73" t="str">
        <f t="shared" si="429"/>
        <v/>
      </c>
      <c r="Q13726" s="61" t="s">
        <v>30</v>
      </c>
    </row>
    <row r="13727" spans="8:17" x14ac:dyDescent="0.25">
      <c r="H13727" s="59">
        <v>186597</v>
      </c>
      <c r="I13727" s="59" t="s">
        <v>69</v>
      </c>
      <c r="J13727" s="59">
        <v>9103201</v>
      </c>
      <c r="K13727" s="59" t="s">
        <v>14229</v>
      </c>
      <c r="L13727" s="61" t="s">
        <v>113</v>
      </c>
      <c r="M13727" s="61">
        <f>VLOOKUP(H13727,zdroj!C:F,4,0)</f>
        <v>0</v>
      </c>
      <c r="N13727" s="61" t="str">
        <f t="shared" si="428"/>
        <v>katB</v>
      </c>
      <c r="P13727" s="73" t="str">
        <f t="shared" si="429"/>
        <v/>
      </c>
      <c r="Q13727" s="61" t="s">
        <v>30</v>
      </c>
    </row>
    <row r="13728" spans="8:17" x14ac:dyDescent="0.25">
      <c r="H13728" s="59">
        <v>186597</v>
      </c>
      <c r="I13728" s="59" t="s">
        <v>69</v>
      </c>
      <c r="J13728" s="59">
        <v>9103210</v>
      </c>
      <c r="K13728" s="59" t="s">
        <v>14230</v>
      </c>
      <c r="L13728" s="61" t="s">
        <v>113</v>
      </c>
      <c r="M13728" s="61">
        <f>VLOOKUP(H13728,zdroj!C:F,4,0)</f>
        <v>0</v>
      </c>
      <c r="N13728" s="61" t="str">
        <f t="shared" si="428"/>
        <v>katB</v>
      </c>
      <c r="P13728" s="73" t="str">
        <f t="shared" si="429"/>
        <v/>
      </c>
      <c r="Q13728" s="61" t="s">
        <v>30</v>
      </c>
    </row>
    <row r="13729" spans="8:17" x14ac:dyDescent="0.25">
      <c r="H13729" s="59">
        <v>186597</v>
      </c>
      <c r="I13729" s="59" t="s">
        <v>69</v>
      </c>
      <c r="J13729" s="59">
        <v>9103228</v>
      </c>
      <c r="K13729" s="59" t="s">
        <v>14231</v>
      </c>
      <c r="L13729" s="61" t="s">
        <v>113</v>
      </c>
      <c r="M13729" s="61">
        <f>VLOOKUP(H13729,zdroj!C:F,4,0)</f>
        <v>0</v>
      </c>
      <c r="N13729" s="61" t="str">
        <f t="shared" si="428"/>
        <v>katB</v>
      </c>
      <c r="P13729" s="73" t="str">
        <f t="shared" si="429"/>
        <v/>
      </c>
      <c r="Q13729" s="61" t="s">
        <v>30</v>
      </c>
    </row>
    <row r="13730" spans="8:17" x14ac:dyDescent="0.25">
      <c r="H13730" s="59">
        <v>186597</v>
      </c>
      <c r="I13730" s="59" t="s">
        <v>69</v>
      </c>
      <c r="J13730" s="59">
        <v>9103244</v>
      </c>
      <c r="K13730" s="59" t="s">
        <v>14232</v>
      </c>
      <c r="L13730" s="61" t="s">
        <v>113</v>
      </c>
      <c r="M13730" s="61">
        <f>VLOOKUP(H13730,zdroj!C:F,4,0)</f>
        <v>0</v>
      </c>
      <c r="N13730" s="61" t="str">
        <f t="shared" si="428"/>
        <v>katB</v>
      </c>
      <c r="P13730" s="73" t="str">
        <f t="shared" si="429"/>
        <v/>
      </c>
      <c r="Q13730" s="61" t="s">
        <v>30</v>
      </c>
    </row>
    <row r="13731" spans="8:17" x14ac:dyDescent="0.25">
      <c r="H13731" s="59">
        <v>186597</v>
      </c>
      <c r="I13731" s="59" t="s">
        <v>69</v>
      </c>
      <c r="J13731" s="59">
        <v>9103252</v>
      </c>
      <c r="K13731" s="59" t="s">
        <v>14233</v>
      </c>
      <c r="L13731" s="61" t="s">
        <v>113</v>
      </c>
      <c r="M13731" s="61">
        <f>VLOOKUP(H13731,zdroj!C:F,4,0)</f>
        <v>0</v>
      </c>
      <c r="N13731" s="61" t="str">
        <f t="shared" si="428"/>
        <v>katB</v>
      </c>
      <c r="P13731" s="73" t="str">
        <f t="shared" si="429"/>
        <v/>
      </c>
      <c r="Q13731" s="61" t="s">
        <v>30</v>
      </c>
    </row>
    <row r="13732" spans="8:17" x14ac:dyDescent="0.25">
      <c r="H13732" s="59">
        <v>186597</v>
      </c>
      <c r="I13732" s="59" t="s">
        <v>69</v>
      </c>
      <c r="J13732" s="59">
        <v>9103261</v>
      </c>
      <c r="K13732" s="59" t="s">
        <v>14234</v>
      </c>
      <c r="L13732" s="61" t="s">
        <v>113</v>
      </c>
      <c r="M13732" s="61">
        <f>VLOOKUP(H13732,zdroj!C:F,4,0)</f>
        <v>0</v>
      </c>
      <c r="N13732" s="61" t="str">
        <f t="shared" si="428"/>
        <v>katB</v>
      </c>
      <c r="P13732" s="73" t="str">
        <f t="shared" si="429"/>
        <v/>
      </c>
      <c r="Q13732" s="61" t="s">
        <v>30</v>
      </c>
    </row>
    <row r="13733" spans="8:17" x14ac:dyDescent="0.25">
      <c r="H13733" s="59">
        <v>186597</v>
      </c>
      <c r="I13733" s="59" t="s">
        <v>69</v>
      </c>
      <c r="J13733" s="59">
        <v>9103279</v>
      </c>
      <c r="K13733" s="59" t="s">
        <v>14235</v>
      </c>
      <c r="L13733" s="61" t="s">
        <v>113</v>
      </c>
      <c r="M13733" s="61">
        <f>VLOOKUP(H13733,zdroj!C:F,4,0)</f>
        <v>0</v>
      </c>
      <c r="N13733" s="61" t="str">
        <f t="shared" si="428"/>
        <v>katB</v>
      </c>
      <c r="P13733" s="73" t="str">
        <f t="shared" si="429"/>
        <v/>
      </c>
      <c r="Q13733" s="61" t="s">
        <v>30</v>
      </c>
    </row>
    <row r="13734" spans="8:17" x14ac:dyDescent="0.25">
      <c r="H13734" s="59">
        <v>186597</v>
      </c>
      <c r="I13734" s="59" t="s">
        <v>69</v>
      </c>
      <c r="J13734" s="59">
        <v>9103287</v>
      </c>
      <c r="K13734" s="59" t="s">
        <v>14236</v>
      </c>
      <c r="L13734" s="61" t="s">
        <v>113</v>
      </c>
      <c r="M13734" s="61">
        <f>VLOOKUP(H13734,zdroj!C:F,4,0)</f>
        <v>0</v>
      </c>
      <c r="N13734" s="61" t="str">
        <f t="shared" si="428"/>
        <v>katB</v>
      </c>
      <c r="P13734" s="73" t="str">
        <f t="shared" si="429"/>
        <v/>
      </c>
      <c r="Q13734" s="61" t="s">
        <v>30</v>
      </c>
    </row>
    <row r="13735" spans="8:17" x14ac:dyDescent="0.25">
      <c r="H13735" s="59">
        <v>186597</v>
      </c>
      <c r="I13735" s="59" t="s">
        <v>69</v>
      </c>
      <c r="J13735" s="59">
        <v>9103295</v>
      </c>
      <c r="K13735" s="59" t="s">
        <v>14237</v>
      </c>
      <c r="L13735" s="61" t="s">
        <v>113</v>
      </c>
      <c r="M13735" s="61">
        <f>VLOOKUP(H13735,zdroj!C:F,4,0)</f>
        <v>0</v>
      </c>
      <c r="N13735" s="61" t="str">
        <f t="shared" si="428"/>
        <v>katB</v>
      </c>
      <c r="P13735" s="73" t="str">
        <f t="shared" si="429"/>
        <v/>
      </c>
      <c r="Q13735" s="61" t="s">
        <v>31</v>
      </c>
    </row>
    <row r="13736" spans="8:17" x14ac:dyDescent="0.25">
      <c r="H13736" s="59">
        <v>186597</v>
      </c>
      <c r="I13736" s="59" t="s">
        <v>69</v>
      </c>
      <c r="J13736" s="59">
        <v>9103309</v>
      </c>
      <c r="K13736" s="59" t="s">
        <v>14238</v>
      </c>
      <c r="L13736" s="61" t="s">
        <v>113</v>
      </c>
      <c r="M13736" s="61">
        <f>VLOOKUP(H13736,zdroj!C:F,4,0)</f>
        <v>0</v>
      </c>
      <c r="N13736" s="61" t="str">
        <f t="shared" si="428"/>
        <v>katB</v>
      </c>
      <c r="P13736" s="73" t="str">
        <f t="shared" si="429"/>
        <v/>
      </c>
      <c r="Q13736" s="61" t="s">
        <v>30</v>
      </c>
    </row>
    <row r="13737" spans="8:17" x14ac:dyDescent="0.25">
      <c r="H13737" s="59">
        <v>186597</v>
      </c>
      <c r="I13737" s="59" t="s">
        <v>69</v>
      </c>
      <c r="J13737" s="59">
        <v>9103317</v>
      </c>
      <c r="K13737" s="59" t="s">
        <v>14239</v>
      </c>
      <c r="L13737" s="61" t="s">
        <v>113</v>
      </c>
      <c r="M13737" s="61">
        <f>VLOOKUP(H13737,zdroj!C:F,4,0)</f>
        <v>0</v>
      </c>
      <c r="N13737" s="61" t="str">
        <f t="shared" si="428"/>
        <v>katB</v>
      </c>
      <c r="P13737" s="73" t="str">
        <f t="shared" si="429"/>
        <v/>
      </c>
      <c r="Q13737" s="61" t="s">
        <v>30</v>
      </c>
    </row>
    <row r="13738" spans="8:17" x14ac:dyDescent="0.25">
      <c r="H13738" s="59">
        <v>186597</v>
      </c>
      <c r="I13738" s="59" t="s">
        <v>69</v>
      </c>
      <c r="J13738" s="59">
        <v>9103325</v>
      </c>
      <c r="K13738" s="59" t="s">
        <v>14240</v>
      </c>
      <c r="L13738" s="61" t="s">
        <v>113</v>
      </c>
      <c r="M13738" s="61">
        <f>VLOOKUP(H13738,zdroj!C:F,4,0)</f>
        <v>0</v>
      </c>
      <c r="N13738" s="61" t="str">
        <f t="shared" si="428"/>
        <v>katB</v>
      </c>
      <c r="P13738" s="73" t="str">
        <f t="shared" si="429"/>
        <v/>
      </c>
      <c r="Q13738" s="61" t="s">
        <v>31</v>
      </c>
    </row>
    <row r="13739" spans="8:17" x14ac:dyDescent="0.25">
      <c r="H13739" s="59">
        <v>186597</v>
      </c>
      <c r="I13739" s="59" t="s">
        <v>69</v>
      </c>
      <c r="J13739" s="59">
        <v>9103333</v>
      </c>
      <c r="K13739" s="59" t="s">
        <v>14241</v>
      </c>
      <c r="L13739" s="61" t="s">
        <v>113</v>
      </c>
      <c r="M13739" s="61">
        <f>VLOOKUP(H13739,zdroj!C:F,4,0)</f>
        <v>0</v>
      </c>
      <c r="N13739" s="61" t="str">
        <f t="shared" si="428"/>
        <v>katB</v>
      </c>
      <c r="P13739" s="73" t="str">
        <f t="shared" si="429"/>
        <v/>
      </c>
      <c r="Q13739" s="61" t="s">
        <v>30</v>
      </c>
    </row>
    <row r="13740" spans="8:17" x14ac:dyDescent="0.25">
      <c r="H13740" s="59">
        <v>186597</v>
      </c>
      <c r="I13740" s="59" t="s">
        <v>69</v>
      </c>
      <c r="J13740" s="59">
        <v>9103341</v>
      </c>
      <c r="K13740" s="59" t="s">
        <v>14242</v>
      </c>
      <c r="L13740" s="61" t="s">
        <v>113</v>
      </c>
      <c r="M13740" s="61">
        <f>VLOOKUP(H13740,zdroj!C:F,4,0)</f>
        <v>0</v>
      </c>
      <c r="N13740" s="61" t="str">
        <f t="shared" si="428"/>
        <v>katB</v>
      </c>
      <c r="P13740" s="73" t="str">
        <f t="shared" si="429"/>
        <v/>
      </c>
      <c r="Q13740" s="61" t="s">
        <v>31</v>
      </c>
    </row>
    <row r="13741" spans="8:17" x14ac:dyDescent="0.25">
      <c r="H13741" s="59">
        <v>186597</v>
      </c>
      <c r="I13741" s="59" t="s">
        <v>69</v>
      </c>
      <c r="J13741" s="59">
        <v>9103368</v>
      </c>
      <c r="K13741" s="59" t="s">
        <v>14243</v>
      </c>
      <c r="L13741" s="61" t="s">
        <v>113</v>
      </c>
      <c r="M13741" s="61">
        <f>VLOOKUP(H13741,zdroj!C:F,4,0)</f>
        <v>0</v>
      </c>
      <c r="N13741" s="61" t="str">
        <f t="shared" si="428"/>
        <v>katB</v>
      </c>
      <c r="P13741" s="73" t="str">
        <f t="shared" si="429"/>
        <v/>
      </c>
      <c r="Q13741" s="61" t="s">
        <v>30</v>
      </c>
    </row>
    <row r="13742" spans="8:17" x14ac:dyDescent="0.25">
      <c r="H13742" s="59">
        <v>186597</v>
      </c>
      <c r="I13742" s="59" t="s">
        <v>69</v>
      </c>
      <c r="J13742" s="59">
        <v>9103376</v>
      </c>
      <c r="K13742" s="59" t="s">
        <v>14244</v>
      </c>
      <c r="L13742" s="61" t="s">
        <v>113</v>
      </c>
      <c r="M13742" s="61">
        <f>VLOOKUP(H13742,zdroj!C:F,4,0)</f>
        <v>0</v>
      </c>
      <c r="N13742" s="61" t="str">
        <f t="shared" si="428"/>
        <v>katB</v>
      </c>
      <c r="P13742" s="73" t="str">
        <f t="shared" si="429"/>
        <v/>
      </c>
      <c r="Q13742" s="61" t="s">
        <v>30</v>
      </c>
    </row>
    <row r="13743" spans="8:17" x14ac:dyDescent="0.25">
      <c r="H13743" s="59">
        <v>186597</v>
      </c>
      <c r="I13743" s="59" t="s">
        <v>69</v>
      </c>
      <c r="J13743" s="59">
        <v>9103384</v>
      </c>
      <c r="K13743" s="59" t="s">
        <v>14245</v>
      </c>
      <c r="L13743" s="61" t="s">
        <v>113</v>
      </c>
      <c r="M13743" s="61">
        <f>VLOOKUP(H13743,zdroj!C:F,4,0)</f>
        <v>0</v>
      </c>
      <c r="N13743" s="61" t="str">
        <f t="shared" si="428"/>
        <v>katB</v>
      </c>
      <c r="P13743" s="73" t="str">
        <f t="shared" si="429"/>
        <v/>
      </c>
      <c r="Q13743" s="61" t="s">
        <v>30</v>
      </c>
    </row>
    <row r="13744" spans="8:17" x14ac:dyDescent="0.25">
      <c r="H13744" s="59">
        <v>186597</v>
      </c>
      <c r="I13744" s="59" t="s">
        <v>69</v>
      </c>
      <c r="J13744" s="59">
        <v>9103392</v>
      </c>
      <c r="K13744" s="59" t="s">
        <v>14246</v>
      </c>
      <c r="L13744" s="61" t="s">
        <v>113</v>
      </c>
      <c r="M13744" s="61">
        <f>VLOOKUP(H13744,zdroj!C:F,4,0)</f>
        <v>0</v>
      </c>
      <c r="N13744" s="61" t="str">
        <f t="shared" si="428"/>
        <v>katB</v>
      </c>
      <c r="P13744" s="73" t="str">
        <f t="shared" si="429"/>
        <v/>
      </c>
      <c r="Q13744" s="61" t="s">
        <v>30</v>
      </c>
    </row>
    <row r="13745" spans="8:17" x14ac:dyDescent="0.25">
      <c r="H13745" s="59">
        <v>186597</v>
      </c>
      <c r="I13745" s="59" t="s">
        <v>69</v>
      </c>
      <c r="J13745" s="59">
        <v>9103406</v>
      </c>
      <c r="K13745" s="59" t="s">
        <v>14247</v>
      </c>
      <c r="L13745" s="61" t="s">
        <v>113</v>
      </c>
      <c r="M13745" s="61">
        <f>VLOOKUP(H13745,zdroj!C:F,4,0)</f>
        <v>0</v>
      </c>
      <c r="N13745" s="61" t="str">
        <f t="shared" si="428"/>
        <v>katB</v>
      </c>
      <c r="P13745" s="73" t="str">
        <f t="shared" si="429"/>
        <v/>
      </c>
      <c r="Q13745" s="61" t="s">
        <v>30</v>
      </c>
    </row>
    <row r="13746" spans="8:17" x14ac:dyDescent="0.25">
      <c r="H13746" s="59">
        <v>186597</v>
      </c>
      <c r="I13746" s="59" t="s">
        <v>69</v>
      </c>
      <c r="J13746" s="59">
        <v>9103414</v>
      </c>
      <c r="K13746" s="59" t="s">
        <v>14248</v>
      </c>
      <c r="L13746" s="61" t="s">
        <v>113</v>
      </c>
      <c r="M13746" s="61">
        <f>VLOOKUP(H13746,zdroj!C:F,4,0)</f>
        <v>0</v>
      </c>
      <c r="N13746" s="61" t="str">
        <f t="shared" si="428"/>
        <v>katB</v>
      </c>
      <c r="P13746" s="73" t="str">
        <f t="shared" si="429"/>
        <v/>
      </c>
      <c r="Q13746" s="61" t="s">
        <v>30</v>
      </c>
    </row>
    <row r="13747" spans="8:17" x14ac:dyDescent="0.25">
      <c r="H13747" s="59">
        <v>186597</v>
      </c>
      <c r="I13747" s="59" t="s">
        <v>69</v>
      </c>
      <c r="J13747" s="59">
        <v>9103422</v>
      </c>
      <c r="K13747" s="59" t="s">
        <v>14249</v>
      </c>
      <c r="L13747" s="61" t="s">
        <v>81</v>
      </c>
      <c r="M13747" s="61">
        <f>VLOOKUP(H13747,zdroj!C:F,4,0)</f>
        <v>0</v>
      </c>
      <c r="N13747" s="61" t="str">
        <f t="shared" si="428"/>
        <v>-</v>
      </c>
      <c r="P13747" s="73" t="str">
        <f t="shared" si="429"/>
        <v/>
      </c>
      <c r="Q13747" s="61" t="s">
        <v>86</v>
      </c>
    </row>
    <row r="13748" spans="8:17" x14ac:dyDescent="0.25">
      <c r="H13748" s="59">
        <v>186597</v>
      </c>
      <c r="I13748" s="59" t="s">
        <v>69</v>
      </c>
      <c r="J13748" s="59">
        <v>9103449</v>
      </c>
      <c r="K13748" s="59" t="s">
        <v>14250</v>
      </c>
      <c r="L13748" s="61" t="s">
        <v>81</v>
      </c>
      <c r="M13748" s="61">
        <f>VLOOKUP(H13748,zdroj!C:F,4,0)</f>
        <v>0</v>
      </c>
      <c r="N13748" s="61" t="str">
        <f t="shared" si="428"/>
        <v>-</v>
      </c>
      <c r="P13748" s="73" t="str">
        <f t="shared" si="429"/>
        <v/>
      </c>
      <c r="Q13748" s="61" t="s">
        <v>86</v>
      </c>
    </row>
    <row r="13749" spans="8:17" x14ac:dyDescent="0.25">
      <c r="H13749" s="59">
        <v>186597</v>
      </c>
      <c r="I13749" s="59" t="s">
        <v>69</v>
      </c>
      <c r="J13749" s="59">
        <v>9103465</v>
      </c>
      <c r="K13749" s="59" t="s">
        <v>14251</v>
      </c>
      <c r="L13749" s="61" t="s">
        <v>113</v>
      </c>
      <c r="M13749" s="61">
        <f>VLOOKUP(H13749,zdroj!C:F,4,0)</f>
        <v>0</v>
      </c>
      <c r="N13749" s="61" t="str">
        <f t="shared" si="428"/>
        <v>katB</v>
      </c>
      <c r="P13749" s="73" t="str">
        <f t="shared" si="429"/>
        <v/>
      </c>
      <c r="Q13749" s="61" t="s">
        <v>31</v>
      </c>
    </row>
    <row r="13750" spans="8:17" x14ac:dyDescent="0.25">
      <c r="H13750" s="59">
        <v>186597</v>
      </c>
      <c r="I13750" s="59" t="s">
        <v>69</v>
      </c>
      <c r="J13750" s="59">
        <v>25749021</v>
      </c>
      <c r="K13750" s="59" t="s">
        <v>14252</v>
      </c>
      <c r="L13750" s="61" t="s">
        <v>113</v>
      </c>
      <c r="M13750" s="61">
        <f>VLOOKUP(H13750,zdroj!C:F,4,0)</f>
        <v>0</v>
      </c>
      <c r="N13750" s="61" t="str">
        <f t="shared" si="428"/>
        <v>katB</v>
      </c>
      <c r="P13750" s="73" t="str">
        <f t="shared" si="429"/>
        <v/>
      </c>
      <c r="Q13750" s="61" t="s">
        <v>30</v>
      </c>
    </row>
    <row r="13751" spans="8:17" x14ac:dyDescent="0.25">
      <c r="H13751" s="59">
        <v>186597</v>
      </c>
      <c r="I13751" s="59" t="s">
        <v>69</v>
      </c>
      <c r="J13751" s="59">
        <v>26419700</v>
      </c>
      <c r="K13751" s="59" t="s">
        <v>14253</v>
      </c>
      <c r="L13751" s="61" t="s">
        <v>113</v>
      </c>
      <c r="M13751" s="61">
        <f>VLOOKUP(H13751,zdroj!C:F,4,0)</f>
        <v>0</v>
      </c>
      <c r="N13751" s="61" t="str">
        <f t="shared" si="428"/>
        <v>katB</v>
      </c>
      <c r="P13751" s="73" t="str">
        <f t="shared" si="429"/>
        <v/>
      </c>
      <c r="Q13751" s="61" t="s">
        <v>30</v>
      </c>
    </row>
    <row r="13752" spans="8:17" x14ac:dyDescent="0.25">
      <c r="H13752" s="59">
        <v>186597</v>
      </c>
      <c r="I13752" s="59" t="s">
        <v>69</v>
      </c>
      <c r="J13752" s="59">
        <v>26567555</v>
      </c>
      <c r="K13752" s="59" t="s">
        <v>14254</v>
      </c>
      <c r="L13752" s="61" t="s">
        <v>81</v>
      </c>
      <c r="M13752" s="61">
        <f>VLOOKUP(H13752,zdroj!C:F,4,0)</f>
        <v>0</v>
      </c>
      <c r="N13752" s="61" t="str">
        <f t="shared" si="428"/>
        <v>-</v>
      </c>
      <c r="P13752" s="73" t="str">
        <f t="shared" si="429"/>
        <v/>
      </c>
      <c r="Q13752" s="61" t="s">
        <v>86</v>
      </c>
    </row>
    <row r="13753" spans="8:17" x14ac:dyDescent="0.25">
      <c r="H13753" s="59">
        <v>186597</v>
      </c>
      <c r="I13753" s="59" t="s">
        <v>69</v>
      </c>
      <c r="J13753" s="59">
        <v>26580519</v>
      </c>
      <c r="K13753" s="59" t="s">
        <v>14255</v>
      </c>
      <c r="L13753" s="61" t="s">
        <v>81</v>
      </c>
      <c r="M13753" s="61">
        <f>VLOOKUP(H13753,zdroj!C:F,4,0)</f>
        <v>0</v>
      </c>
      <c r="N13753" s="61" t="str">
        <f t="shared" si="428"/>
        <v>-</v>
      </c>
      <c r="P13753" s="73" t="str">
        <f t="shared" si="429"/>
        <v/>
      </c>
      <c r="Q13753" s="61" t="s">
        <v>86</v>
      </c>
    </row>
    <row r="13754" spans="8:17" x14ac:dyDescent="0.25">
      <c r="H13754" s="59">
        <v>186597</v>
      </c>
      <c r="I13754" s="59" t="s">
        <v>69</v>
      </c>
      <c r="J13754" s="59">
        <v>26589061</v>
      </c>
      <c r="K13754" s="59" t="s">
        <v>14256</v>
      </c>
      <c r="L13754" s="61" t="s">
        <v>113</v>
      </c>
      <c r="M13754" s="61">
        <f>VLOOKUP(H13754,zdroj!C:F,4,0)</f>
        <v>0</v>
      </c>
      <c r="N13754" s="61" t="str">
        <f t="shared" si="428"/>
        <v>katB</v>
      </c>
      <c r="P13754" s="73" t="str">
        <f t="shared" si="429"/>
        <v/>
      </c>
      <c r="Q13754" s="61" t="s">
        <v>30</v>
      </c>
    </row>
    <row r="13755" spans="8:17" x14ac:dyDescent="0.25">
      <c r="H13755" s="59">
        <v>186597</v>
      </c>
      <c r="I13755" s="59" t="s">
        <v>69</v>
      </c>
      <c r="J13755" s="59">
        <v>26889901</v>
      </c>
      <c r="K13755" s="59" t="s">
        <v>14257</v>
      </c>
      <c r="L13755" s="61" t="s">
        <v>113</v>
      </c>
      <c r="M13755" s="61">
        <f>VLOOKUP(H13755,zdroj!C:F,4,0)</f>
        <v>0</v>
      </c>
      <c r="N13755" s="61" t="str">
        <f t="shared" si="428"/>
        <v>katB</v>
      </c>
      <c r="P13755" s="73" t="str">
        <f t="shared" si="429"/>
        <v/>
      </c>
      <c r="Q13755" s="61" t="s">
        <v>30</v>
      </c>
    </row>
    <row r="13756" spans="8:17" x14ac:dyDescent="0.25">
      <c r="H13756" s="59">
        <v>186597</v>
      </c>
      <c r="I13756" s="59" t="s">
        <v>69</v>
      </c>
      <c r="J13756" s="59">
        <v>27270165</v>
      </c>
      <c r="K13756" s="59" t="s">
        <v>14258</v>
      </c>
      <c r="L13756" s="61" t="s">
        <v>81</v>
      </c>
      <c r="M13756" s="61">
        <f>VLOOKUP(H13756,zdroj!C:F,4,0)</f>
        <v>0</v>
      </c>
      <c r="N13756" s="61" t="str">
        <f t="shared" si="428"/>
        <v>-</v>
      </c>
      <c r="P13756" s="73" t="str">
        <f t="shared" si="429"/>
        <v/>
      </c>
      <c r="Q13756" s="61" t="s">
        <v>86</v>
      </c>
    </row>
    <row r="13757" spans="8:17" x14ac:dyDescent="0.25">
      <c r="H13757" s="59">
        <v>186597</v>
      </c>
      <c r="I13757" s="59" t="s">
        <v>69</v>
      </c>
      <c r="J13757" s="59">
        <v>27273024</v>
      </c>
      <c r="K13757" s="59" t="s">
        <v>14259</v>
      </c>
      <c r="L13757" s="61" t="s">
        <v>81</v>
      </c>
      <c r="M13757" s="61">
        <f>VLOOKUP(H13757,zdroj!C:F,4,0)</f>
        <v>0</v>
      </c>
      <c r="N13757" s="61" t="str">
        <f t="shared" si="428"/>
        <v>-</v>
      </c>
      <c r="P13757" s="73" t="str">
        <f t="shared" si="429"/>
        <v/>
      </c>
      <c r="Q13757" s="61" t="s">
        <v>86</v>
      </c>
    </row>
    <row r="13758" spans="8:17" x14ac:dyDescent="0.25">
      <c r="H13758" s="59">
        <v>186597</v>
      </c>
      <c r="I13758" s="59" t="s">
        <v>69</v>
      </c>
      <c r="J13758" s="59">
        <v>27377172</v>
      </c>
      <c r="K13758" s="59" t="s">
        <v>14260</v>
      </c>
      <c r="L13758" s="61" t="s">
        <v>81</v>
      </c>
      <c r="M13758" s="61">
        <f>VLOOKUP(H13758,zdroj!C:F,4,0)</f>
        <v>0</v>
      </c>
      <c r="N13758" s="61" t="str">
        <f t="shared" si="428"/>
        <v>-</v>
      </c>
      <c r="P13758" s="73" t="str">
        <f t="shared" si="429"/>
        <v/>
      </c>
      <c r="Q13758" s="61" t="s">
        <v>86</v>
      </c>
    </row>
    <row r="13759" spans="8:17" x14ac:dyDescent="0.25">
      <c r="H13759" s="59">
        <v>186597</v>
      </c>
      <c r="I13759" s="59" t="s">
        <v>69</v>
      </c>
      <c r="J13759" s="59">
        <v>27377181</v>
      </c>
      <c r="K13759" s="59" t="s">
        <v>14261</v>
      </c>
      <c r="L13759" s="61" t="s">
        <v>113</v>
      </c>
      <c r="M13759" s="61">
        <f>VLOOKUP(H13759,zdroj!C:F,4,0)</f>
        <v>0</v>
      </c>
      <c r="N13759" s="61" t="str">
        <f t="shared" si="428"/>
        <v>katB</v>
      </c>
      <c r="P13759" s="73" t="str">
        <f t="shared" si="429"/>
        <v/>
      </c>
      <c r="Q13759" s="61" t="s">
        <v>31</v>
      </c>
    </row>
    <row r="13760" spans="8:17" x14ac:dyDescent="0.25">
      <c r="H13760" s="59">
        <v>186597</v>
      </c>
      <c r="I13760" s="59" t="s">
        <v>69</v>
      </c>
      <c r="J13760" s="59">
        <v>27672620</v>
      </c>
      <c r="K13760" s="59" t="s">
        <v>14262</v>
      </c>
      <c r="L13760" s="61" t="s">
        <v>113</v>
      </c>
      <c r="M13760" s="61">
        <f>VLOOKUP(H13760,zdroj!C:F,4,0)</f>
        <v>0</v>
      </c>
      <c r="N13760" s="61" t="str">
        <f t="shared" si="428"/>
        <v>katB</v>
      </c>
      <c r="P13760" s="73" t="str">
        <f t="shared" si="429"/>
        <v/>
      </c>
      <c r="Q13760" s="61" t="s">
        <v>30</v>
      </c>
    </row>
    <row r="13761" spans="8:17" x14ac:dyDescent="0.25">
      <c r="H13761" s="59">
        <v>186597</v>
      </c>
      <c r="I13761" s="59" t="s">
        <v>69</v>
      </c>
      <c r="J13761" s="59">
        <v>70510938</v>
      </c>
      <c r="K13761" s="59" t="s">
        <v>14263</v>
      </c>
      <c r="L13761" s="61" t="s">
        <v>81</v>
      </c>
      <c r="M13761" s="61">
        <f>VLOOKUP(H13761,zdroj!C:F,4,0)</f>
        <v>0</v>
      </c>
      <c r="N13761" s="61" t="str">
        <f t="shared" si="428"/>
        <v>-</v>
      </c>
      <c r="P13761" s="73" t="str">
        <f t="shared" si="429"/>
        <v/>
      </c>
      <c r="Q13761" s="61" t="s">
        <v>86</v>
      </c>
    </row>
    <row r="13762" spans="8:17" x14ac:dyDescent="0.25">
      <c r="H13762" s="59">
        <v>186597</v>
      </c>
      <c r="I13762" s="59" t="s">
        <v>69</v>
      </c>
      <c r="J13762" s="59">
        <v>70511241</v>
      </c>
      <c r="K13762" s="59" t="s">
        <v>14264</v>
      </c>
      <c r="L13762" s="61" t="s">
        <v>81</v>
      </c>
      <c r="M13762" s="61">
        <f>VLOOKUP(H13762,zdroj!C:F,4,0)</f>
        <v>0</v>
      </c>
      <c r="N13762" s="61" t="str">
        <f t="shared" si="428"/>
        <v>-</v>
      </c>
      <c r="P13762" s="73" t="str">
        <f t="shared" si="429"/>
        <v/>
      </c>
      <c r="Q13762" s="61" t="s">
        <v>86</v>
      </c>
    </row>
    <row r="13763" spans="8:17" x14ac:dyDescent="0.25">
      <c r="H13763" s="59">
        <v>186597</v>
      </c>
      <c r="I13763" s="59" t="s">
        <v>69</v>
      </c>
      <c r="J13763" s="59">
        <v>70840024</v>
      </c>
      <c r="K13763" s="59" t="s">
        <v>14265</v>
      </c>
      <c r="L13763" s="61" t="s">
        <v>81</v>
      </c>
      <c r="M13763" s="61">
        <f>VLOOKUP(H13763,zdroj!C:F,4,0)</f>
        <v>0</v>
      </c>
      <c r="N13763" s="61" t="str">
        <f t="shared" si="428"/>
        <v>-</v>
      </c>
      <c r="P13763" s="73" t="str">
        <f t="shared" si="429"/>
        <v/>
      </c>
      <c r="Q13763" s="61" t="s">
        <v>86</v>
      </c>
    </row>
    <row r="13764" spans="8:17" x14ac:dyDescent="0.25">
      <c r="H13764" s="59">
        <v>186597</v>
      </c>
      <c r="I13764" s="59" t="s">
        <v>69</v>
      </c>
      <c r="J13764" s="59">
        <v>73928526</v>
      </c>
      <c r="K13764" s="59" t="s">
        <v>14266</v>
      </c>
      <c r="L13764" s="61" t="s">
        <v>113</v>
      </c>
      <c r="M13764" s="61">
        <f>VLOOKUP(H13764,zdroj!C:F,4,0)</f>
        <v>0</v>
      </c>
      <c r="N13764" s="61" t="str">
        <f t="shared" si="428"/>
        <v>katB</v>
      </c>
      <c r="P13764" s="73" t="str">
        <f t="shared" si="429"/>
        <v/>
      </c>
      <c r="Q13764" s="61" t="s">
        <v>31</v>
      </c>
    </row>
    <row r="13765" spans="8:17" x14ac:dyDescent="0.25">
      <c r="H13765" s="59">
        <v>186597</v>
      </c>
      <c r="I13765" s="59" t="s">
        <v>69</v>
      </c>
      <c r="J13765" s="59">
        <v>75351714</v>
      </c>
      <c r="K13765" s="59" t="s">
        <v>14267</v>
      </c>
      <c r="L13765" s="61" t="s">
        <v>113</v>
      </c>
      <c r="M13765" s="61">
        <f>VLOOKUP(H13765,zdroj!C:F,4,0)</f>
        <v>0</v>
      </c>
      <c r="N13765" s="61" t="str">
        <f t="shared" si="428"/>
        <v>katB</v>
      </c>
      <c r="P13765" s="73" t="str">
        <f t="shared" si="429"/>
        <v/>
      </c>
      <c r="Q13765" s="61" t="s">
        <v>30</v>
      </c>
    </row>
    <row r="13766" spans="8:17" x14ac:dyDescent="0.25">
      <c r="H13766" s="59">
        <v>186597</v>
      </c>
      <c r="I13766" s="59" t="s">
        <v>69</v>
      </c>
      <c r="J13766" s="59">
        <v>78381487</v>
      </c>
      <c r="K13766" s="59" t="s">
        <v>14268</v>
      </c>
      <c r="L13766" s="61" t="s">
        <v>113</v>
      </c>
      <c r="M13766" s="61">
        <f>VLOOKUP(H13766,zdroj!C:F,4,0)</f>
        <v>0</v>
      </c>
      <c r="N13766" s="61" t="str">
        <f t="shared" si="428"/>
        <v>katB</v>
      </c>
      <c r="P13766" s="73" t="str">
        <f t="shared" si="429"/>
        <v/>
      </c>
      <c r="Q13766" s="61" t="s">
        <v>30</v>
      </c>
    </row>
    <row r="13767" spans="8:17" x14ac:dyDescent="0.25">
      <c r="H13767" s="59">
        <v>186597</v>
      </c>
      <c r="I13767" s="59" t="s">
        <v>69</v>
      </c>
      <c r="J13767" s="59">
        <v>78482542</v>
      </c>
      <c r="K13767" s="59" t="s">
        <v>14269</v>
      </c>
      <c r="L13767" s="61" t="s">
        <v>113</v>
      </c>
      <c r="M13767" s="61">
        <f>VLOOKUP(H13767,zdroj!C:F,4,0)</f>
        <v>0</v>
      </c>
      <c r="N13767" s="61" t="str">
        <f t="shared" ref="N13767:N13830" si="430">IF(M13767="A",IF(L13767="katA","katB",L13767),L13767)</f>
        <v>katB</v>
      </c>
      <c r="P13767" s="73" t="str">
        <f t="shared" ref="P13767:P13830" si="431">IF(O13767="A",1,"")</f>
        <v/>
      </c>
      <c r="Q13767" s="61" t="s">
        <v>30</v>
      </c>
    </row>
    <row r="13768" spans="8:17" x14ac:dyDescent="0.25">
      <c r="H13768" s="59">
        <v>186597</v>
      </c>
      <c r="I13768" s="59" t="s">
        <v>69</v>
      </c>
      <c r="J13768" s="59">
        <v>78537355</v>
      </c>
      <c r="K13768" s="59" t="s">
        <v>14270</v>
      </c>
      <c r="L13768" s="61" t="s">
        <v>113</v>
      </c>
      <c r="M13768" s="61">
        <f>VLOOKUP(H13768,zdroj!C:F,4,0)</f>
        <v>0</v>
      </c>
      <c r="N13768" s="61" t="str">
        <f t="shared" si="430"/>
        <v>katB</v>
      </c>
      <c r="P13768" s="73" t="str">
        <f t="shared" si="431"/>
        <v/>
      </c>
      <c r="Q13768" s="61" t="s">
        <v>30</v>
      </c>
    </row>
    <row r="13769" spans="8:17" x14ac:dyDescent="0.25">
      <c r="H13769" s="59">
        <v>186597</v>
      </c>
      <c r="I13769" s="59" t="s">
        <v>69</v>
      </c>
      <c r="J13769" s="59">
        <v>79240780</v>
      </c>
      <c r="K13769" s="59" t="s">
        <v>14271</v>
      </c>
      <c r="L13769" s="61" t="s">
        <v>113</v>
      </c>
      <c r="M13769" s="61">
        <f>VLOOKUP(H13769,zdroj!C:F,4,0)</f>
        <v>0</v>
      </c>
      <c r="N13769" s="61" t="str">
        <f t="shared" si="430"/>
        <v>katB</v>
      </c>
      <c r="P13769" s="73" t="str">
        <f t="shared" si="431"/>
        <v/>
      </c>
      <c r="Q13769" s="61" t="s">
        <v>30</v>
      </c>
    </row>
    <row r="13770" spans="8:17" x14ac:dyDescent="0.25">
      <c r="H13770" s="59">
        <v>186597</v>
      </c>
      <c r="I13770" s="59" t="s">
        <v>69</v>
      </c>
      <c r="J13770" s="59">
        <v>79458289</v>
      </c>
      <c r="K13770" s="59" t="s">
        <v>14272</v>
      </c>
      <c r="L13770" s="61" t="s">
        <v>113</v>
      </c>
      <c r="M13770" s="61">
        <f>VLOOKUP(H13770,zdroj!C:F,4,0)</f>
        <v>0</v>
      </c>
      <c r="N13770" s="61" t="str">
        <f t="shared" si="430"/>
        <v>katB</v>
      </c>
      <c r="P13770" s="73" t="str">
        <f t="shared" si="431"/>
        <v/>
      </c>
      <c r="Q13770" s="61" t="s">
        <v>30</v>
      </c>
    </row>
    <row r="13771" spans="8:17" x14ac:dyDescent="0.25">
      <c r="H13771" s="59">
        <v>186597</v>
      </c>
      <c r="I13771" s="59" t="s">
        <v>69</v>
      </c>
      <c r="J13771" s="59">
        <v>79662692</v>
      </c>
      <c r="K13771" s="59" t="s">
        <v>14273</v>
      </c>
      <c r="L13771" s="61" t="s">
        <v>113</v>
      </c>
      <c r="M13771" s="61">
        <f>VLOOKUP(H13771,zdroj!C:F,4,0)</f>
        <v>0</v>
      </c>
      <c r="N13771" s="61" t="str">
        <f t="shared" si="430"/>
        <v>katB</v>
      </c>
      <c r="P13771" s="73" t="str">
        <f t="shared" si="431"/>
        <v/>
      </c>
      <c r="Q13771" s="61" t="s">
        <v>30</v>
      </c>
    </row>
    <row r="13772" spans="8:17" x14ac:dyDescent="0.25">
      <c r="H13772" s="59">
        <v>186597</v>
      </c>
      <c r="I13772" s="59" t="s">
        <v>69</v>
      </c>
      <c r="J13772" s="59">
        <v>80965377</v>
      </c>
      <c r="K13772" s="59" t="s">
        <v>14274</v>
      </c>
      <c r="L13772" s="61" t="s">
        <v>113</v>
      </c>
      <c r="M13772" s="61">
        <f>VLOOKUP(H13772,zdroj!C:F,4,0)</f>
        <v>0</v>
      </c>
      <c r="N13772" s="61" t="str">
        <f t="shared" si="430"/>
        <v>katB</v>
      </c>
      <c r="P13772" s="73" t="str">
        <f t="shared" si="431"/>
        <v/>
      </c>
      <c r="Q13772" s="61" t="s">
        <v>30</v>
      </c>
    </row>
    <row r="13773" spans="8:17" x14ac:dyDescent="0.25">
      <c r="H13773" s="59">
        <v>186597</v>
      </c>
      <c r="I13773" s="59" t="s">
        <v>69</v>
      </c>
      <c r="J13773" s="59">
        <v>81236778</v>
      </c>
      <c r="K13773" s="59" t="s">
        <v>14275</v>
      </c>
      <c r="L13773" s="61" t="s">
        <v>113</v>
      </c>
      <c r="M13773" s="61">
        <f>VLOOKUP(H13773,zdroj!C:F,4,0)</f>
        <v>0</v>
      </c>
      <c r="N13773" s="61" t="str">
        <f t="shared" si="430"/>
        <v>katB</v>
      </c>
      <c r="P13773" s="73" t="str">
        <f t="shared" si="431"/>
        <v/>
      </c>
      <c r="Q13773" s="61" t="s">
        <v>30</v>
      </c>
    </row>
    <row r="13774" spans="8:17" x14ac:dyDescent="0.25">
      <c r="H13774" s="59">
        <v>186597</v>
      </c>
      <c r="I13774" s="59" t="s">
        <v>69</v>
      </c>
      <c r="J13774" s="59">
        <v>81249845</v>
      </c>
      <c r="K13774" s="59" t="s">
        <v>14276</v>
      </c>
      <c r="L13774" s="61" t="s">
        <v>113</v>
      </c>
      <c r="M13774" s="61">
        <f>VLOOKUP(H13774,zdroj!C:F,4,0)</f>
        <v>0</v>
      </c>
      <c r="N13774" s="61" t="str">
        <f t="shared" si="430"/>
        <v>katB</v>
      </c>
      <c r="P13774" s="73" t="str">
        <f t="shared" si="431"/>
        <v/>
      </c>
      <c r="Q13774" s="61" t="s">
        <v>30</v>
      </c>
    </row>
    <row r="13775" spans="8:17" x14ac:dyDescent="0.25">
      <c r="H13775" s="59">
        <v>186597</v>
      </c>
      <c r="I13775" s="59" t="s">
        <v>69</v>
      </c>
      <c r="J13775" s="59">
        <v>81300786</v>
      </c>
      <c r="K13775" s="59" t="s">
        <v>14277</v>
      </c>
      <c r="L13775" s="61" t="s">
        <v>81</v>
      </c>
      <c r="M13775" s="61">
        <f>VLOOKUP(H13775,zdroj!C:F,4,0)</f>
        <v>0</v>
      </c>
      <c r="N13775" s="61" t="str">
        <f t="shared" si="430"/>
        <v>-</v>
      </c>
      <c r="P13775" s="73" t="str">
        <f t="shared" si="431"/>
        <v/>
      </c>
      <c r="Q13775" s="61" t="s">
        <v>88</v>
      </c>
    </row>
    <row r="13776" spans="8:17" x14ac:dyDescent="0.25">
      <c r="H13776" s="59">
        <v>187038</v>
      </c>
      <c r="I13776" s="59" t="s">
        <v>69</v>
      </c>
      <c r="J13776" s="59">
        <v>2629895</v>
      </c>
      <c r="K13776" s="59" t="s">
        <v>14278</v>
      </c>
      <c r="L13776" s="61" t="s">
        <v>113</v>
      </c>
      <c r="M13776" s="61">
        <f>VLOOKUP(H13776,zdroj!C:F,4,0)</f>
        <v>0</v>
      </c>
      <c r="N13776" s="61" t="str">
        <f t="shared" si="430"/>
        <v>katB</v>
      </c>
      <c r="P13776" s="73" t="str">
        <f t="shared" si="431"/>
        <v/>
      </c>
      <c r="Q13776" s="61" t="s">
        <v>30</v>
      </c>
    </row>
    <row r="13777" spans="8:17" x14ac:dyDescent="0.25">
      <c r="H13777" s="59">
        <v>187038</v>
      </c>
      <c r="I13777" s="59" t="s">
        <v>69</v>
      </c>
      <c r="J13777" s="59">
        <v>2629909</v>
      </c>
      <c r="K13777" s="59" t="s">
        <v>14279</v>
      </c>
      <c r="L13777" s="61" t="s">
        <v>113</v>
      </c>
      <c r="M13777" s="61">
        <f>VLOOKUP(H13777,zdroj!C:F,4,0)</f>
        <v>0</v>
      </c>
      <c r="N13777" s="61" t="str">
        <f t="shared" si="430"/>
        <v>katB</v>
      </c>
      <c r="P13777" s="73" t="str">
        <f t="shared" si="431"/>
        <v/>
      </c>
      <c r="Q13777" s="61" t="s">
        <v>30</v>
      </c>
    </row>
    <row r="13778" spans="8:17" x14ac:dyDescent="0.25">
      <c r="H13778" s="59">
        <v>187038</v>
      </c>
      <c r="I13778" s="59" t="s">
        <v>69</v>
      </c>
      <c r="J13778" s="59">
        <v>2629917</v>
      </c>
      <c r="K13778" s="59" t="s">
        <v>14280</v>
      </c>
      <c r="L13778" s="61" t="s">
        <v>113</v>
      </c>
      <c r="M13778" s="61">
        <f>VLOOKUP(H13778,zdroj!C:F,4,0)</f>
        <v>0</v>
      </c>
      <c r="N13778" s="61" t="str">
        <f t="shared" si="430"/>
        <v>katB</v>
      </c>
      <c r="P13778" s="73" t="str">
        <f t="shared" si="431"/>
        <v/>
      </c>
      <c r="Q13778" s="61" t="s">
        <v>30</v>
      </c>
    </row>
    <row r="13779" spans="8:17" x14ac:dyDescent="0.25">
      <c r="H13779" s="59">
        <v>187038</v>
      </c>
      <c r="I13779" s="59" t="s">
        <v>69</v>
      </c>
      <c r="J13779" s="59">
        <v>2629925</v>
      </c>
      <c r="K13779" s="59" t="s">
        <v>14281</v>
      </c>
      <c r="L13779" s="61" t="s">
        <v>113</v>
      </c>
      <c r="M13779" s="61">
        <f>VLOOKUP(H13779,zdroj!C:F,4,0)</f>
        <v>0</v>
      </c>
      <c r="N13779" s="61" t="str">
        <f t="shared" si="430"/>
        <v>katB</v>
      </c>
      <c r="P13779" s="73" t="str">
        <f t="shared" si="431"/>
        <v/>
      </c>
      <c r="Q13779" s="61" t="s">
        <v>30</v>
      </c>
    </row>
    <row r="13780" spans="8:17" x14ac:dyDescent="0.25">
      <c r="H13780" s="59">
        <v>187038</v>
      </c>
      <c r="I13780" s="59" t="s">
        <v>69</v>
      </c>
      <c r="J13780" s="59">
        <v>2629933</v>
      </c>
      <c r="K13780" s="59" t="s">
        <v>14282</v>
      </c>
      <c r="L13780" s="61" t="s">
        <v>81</v>
      </c>
      <c r="M13780" s="61">
        <f>VLOOKUP(H13780,zdroj!C:F,4,0)</f>
        <v>0</v>
      </c>
      <c r="N13780" s="61" t="str">
        <f t="shared" si="430"/>
        <v>-</v>
      </c>
      <c r="P13780" s="73" t="str">
        <f t="shared" si="431"/>
        <v/>
      </c>
      <c r="Q13780" s="61" t="s">
        <v>86</v>
      </c>
    </row>
    <row r="13781" spans="8:17" x14ac:dyDescent="0.25">
      <c r="H13781" s="59">
        <v>187038</v>
      </c>
      <c r="I13781" s="59" t="s">
        <v>69</v>
      </c>
      <c r="J13781" s="59">
        <v>2629941</v>
      </c>
      <c r="K13781" s="59" t="s">
        <v>14283</v>
      </c>
      <c r="L13781" s="61" t="s">
        <v>113</v>
      </c>
      <c r="M13781" s="61">
        <f>VLOOKUP(H13781,zdroj!C:F,4,0)</f>
        <v>0</v>
      </c>
      <c r="N13781" s="61" t="str">
        <f t="shared" si="430"/>
        <v>katB</v>
      </c>
      <c r="P13781" s="73" t="str">
        <f t="shared" si="431"/>
        <v/>
      </c>
      <c r="Q13781" s="61" t="s">
        <v>30</v>
      </c>
    </row>
    <row r="13782" spans="8:17" x14ac:dyDescent="0.25">
      <c r="H13782" s="59">
        <v>187038</v>
      </c>
      <c r="I13782" s="59" t="s">
        <v>69</v>
      </c>
      <c r="J13782" s="59">
        <v>2629950</v>
      </c>
      <c r="K13782" s="59" t="s">
        <v>14284</v>
      </c>
      <c r="L13782" s="61" t="s">
        <v>81</v>
      </c>
      <c r="M13782" s="61">
        <f>VLOOKUP(H13782,zdroj!C:F,4,0)</f>
        <v>0</v>
      </c>
      <c r="N13782" s="61" t="str">
        <f t="shared" si="430"/>
        <v>-</v>
      </c>
      <c r="P13782" s="73" t="str">
        <f t="shared" si="431"/>
        <v/>
      </c>
      <c r="Q13782" s="61" t="s">
        <v>84</v>
      </c>
    </row>
    <row r="13783" spans="8:17" x14ac:dyDescent="0.25">
      <c r="H13783" s="59">
        <v>187038</v>
      </c>
      <c r="I13783" s="59" t="s">
        <v>69</v>
      </c>
      <c r="J13783" s="59">
        <v>2629968</v>
      </c>
      <c r="K13783" s="59" t="s">
        <v>14285</v>
      </c>
      <c r="L13783" s="61" t="s">
        <v>81</v>
      </c>
      <c r="M13783" s="61">
        <f>VLOOKUP(H13783,zdroj!C:F,4,0)</f>
        <v>0</v>
      </c>
      <c r="N13783" s="61" t="str">
        <f t="shared" si="430"/>
        <v>-</v>
      </c>
      <c r="P13783" s="73" t="str">
        <f t="shared" si="431"/>
        <v/>
      </c>
      <c r="Q13783" s="61" t="s">
        <v>84</v>
      </c>
    </row>
    <row r="13784" spans="8:17" x14ac:dyDescent="0.25">
      <c r="H13784" s="59">
        <v>187038</v>
      </c>
      <c r="I13784" s="59" t="s">
        <v>69</v>
      </c>
      <c r="J13784" s="59">
        <v>2629976</v>
      </c>
      <c r="K13784" s="59" t="s">
        <v>14286</v>
      </c>
      <c r="L13784" s="61" t="s">
        <v>113</v>
      </c>
      <c r="M13784" s="61">
        <f>VLOOKUP(H13784,zdroj!C:F,4,0)</f>
        <v>0</v>
      </c>
      <c r="N13784" s="61" t="str">
        <f t="shared" si="430"/>
        <v>katB</v>
      </c>
      <c r="P13784" s="73" t="str">
        <f t="shared" si="431"/>
        <v/>
      </c>
      <c r="Q13784" s="61" t="s">
        <v>30</v>
      </c>
    </row>
    <row r="13785" spans="8:17" x14ac:dyDescent="0.25">
      <c r="H13785" s="59">
        <v>187038</v>
      </c>
      <c r="I13785" s="59" t="s">
        <v>69</v>
      </c>
      <c r="J13785" s="59">
        <v>2629984</v>
      </c>
      <c r="K13785" s="59" t="s">
        <v>14287</v>
      </c>
      <c r="L13785" s="61" t="s">
        <v>81</v>
      </c>
      <c r="M13785" s="61">
        <f>VLOOKUP(H13785,zdroj!C:F,4,0)</f>
        <v>0</v>
      </c>
      <c r="N13785" s="61" t="str">
        <f t="shared" si="430"/>
        <v>-</v>
      </c>
      <c r="P13785" s="73" t="str">
        <f t="shared" si="431"/>
        <v/>
      </c>
      <c r="Q13785" s="61" t="s">
        <v>84</v>
      </c>
    </row>
    <row r="13786" spans="8:17" x14ac:dyDescent="0.25">
      <c r="H13786" s="59">
        <v>187038</v>
      </c>
      <c r="I13786" s="59" t="s">
        <v>69</v>
      </c>
      <c r="J13786" s="59">
        <v>2629992</v>
      </c>
      <c r="K13786" s="59" t="s">
        <v>14288</v>
      </c>
      <c r="L13786" s="61" t="s">
        <v>113</v>
      </c>
      <c r="M13786" s="61">
        <f>VLOOKUP(H13786,zdroj!C:F,4,0)</f>
        <v>0</v>
      </c>
      <c r="N13786" s="61" t="str">
        <f t="shared" si="430"/>
        <v>katB</v>
      </c>
      <c r="P13786" s="73" t="str">
        <f t="shared" si="431"/>
        <v/>
      </c>
      <c r="Q13786" s="61" t="s">
        <v>30</v>
      </c>
    </row>
    <row r="13787" spans="8:17" x14ac:dyDescent="0.25">
      <c r="H13787" s="59">
        <v>187038</v>
      </c>
      <c r="I13787" s="59" t="s">
        <v>69</v>
      </c>
      <c r="J13787" s="59">
        <v>2630001</v>
      </c>
      <c r="K13787" s="59" t="s">
        <v>14289</v>
      </c>
      <c r="L13787" s="61" t="s">
        <v>113</v>
      </c>
      <c r="M13787" s="61">
        <f>VLOOKUP(H13787,zdroj!C:F,4,0)</f>
        <v>0</v>
      </c>
      <c r="N13787" s="61" t="str">
        <f t="shared" si="430"/>
        <v>katB</v>
      </c>
      <c r="P13787" s="73" t="str">
        <f t="shared" si="431"/>
        <v/>
      </c>
      <c r="Q13787" s="61" t="s">
        <v>30</v>
      </c>
    </row>
    <row r="13788" spans="8:17" x14ac:dyDescent="0.25">
      <c r="H13788" s="59">
        <v>187038</v>
      </c>
      <c r="I13788" s="59" t="s">
        <v>69</v>
      </c>
      <c r="J13788" s="59">
        <v>2630010</v>
      </c>
      <c r="K13788" s="59" t="s">
        <v>14290</v>
      </c>
      <c r="L13788" s="61" t="s">
        <v>113</v>
      </c>
      <c r="M13788" s="61">
        <f>VLOOKUP(H13788,zdroj!C:F,4,0)</f>
        <v>0</v>
      </c>
      <c r="N13788" s="61" t="str">
        <f t="shared" si="430"/>
        <v>katB</v>
      </c>
      <c r="P13788" s="73" t="str">
        <f t="shared" si="431"/>
        <v/>
      </c>
      <c r="Q13788" s="61" t="s">
        <v>30</v>
      </c>
    </row>
    <row r="13789" spans="8:17" x14ac:dyDescent="0.25">
      <c r="H13789" s="59">
        <v>187038</v>
      </c>
      <c r="I13789" s="59" t="s">
        <v>69</v>
      </c>
      <c r="J13789" s="59">
        <v>2630028</v>
      </c>
      <c r="K13789" s="59" t="s">
        <v>14291</v>
      </c>
      <c r="L13789" s="61" t="s">
        <v>113</v>
      </c>
      <c r="M13789" s="61">
        <f>VLOOKUP(H13789,zdroj!C:F,4,0)</f>
        <v>0</v>
      </c>
      <c r="N13789" s="61" t="str">
        <f t="shared" si="430"/>
        <v>katB</v>
      </c>
      <c r="P13789" s="73" t="str">
        <f t="shared" si="431"/>
        <v/>
      </c>
      <c r="Q13789" s="61" t="s">
        <v>30</v>
      </c>
    </row>
    <row r="13790" spans="8:17" x14ac:dyDescent="0.25">
      <c r="H13790" s="59">
        <v>187038</v>
      </c>
      <c r="I13790" s="59" t="s">
        <v>69</v>
      </c>
      <c r="J13790" s="59">
        <v>2630036</v>
      </c>
      <c r="K13790" s="59" t="s">
        <v>14292</v>
      </c>
      <c r="L13790" s="61" t="s">
        <v>81</v>
      </c>
      <c r="M13790" s="61">
        <f>VLOOKUP(H13790,zdroj!C:F,4,0)</f>
        <v>0</v>
      </c>
      <c r="N13790" s="61" t="str">
        <f t="shared" si="430"/>
        <v>-</v>
      </c>
      <c r="P13790" s="73" t="str">
        <f t="shared" si="431"/>
        <v/>
      </c>
      <c r="Q13790" s="61" t="s">
        <v>84</v>
      </c>
    </row>
    <row r="13791" spans="8:17" x14ac:dyDescent="0.25">
      <c r="H13791" s="59">
        <v>187038</v>
      </c>
      <c r="I13791" s="59" t="s">
        <v>69</v>
      </c>
      <c r="J13791" s="59">
        <v>2630044</v>
      </c>
      <c r="K13791" s="59" t="s">
        <v>14293</v>
      </c>
      <c r="L13791" s="61" t="s">
        <v>81</v>
      </c>
      <c r="M13791" s="61">
        <f>VLOOKUP(H13791,zdroj!C:F,4,0)</f>
        <v>0</v>
      </c>
      <c r="N13791" s="61" t="str">
        <f t="shared" si="430"/>
        <v>-</v>
      </c>
      <c r="P13791" s="73" t="str">
        <f t="shared" si="431"/>
        <v/>
      </c>
      <c r="Q13791" s="61" t="s">
        <v>84</v>
      </c>
    </row>
    <row r="13792" spans="8:17" x14ac:dyDescent="0.25">
      <c r="H13792" s="59">
        <v>187038</v>
      </c>
      <c r="I13792" s="59" t="s">
        <v>69</v>
      </c>
      <c r="J13792" s="59">
        <v>2630052</v>
      </c>
      <c r="K13792" s="59" t="s">
        <v>14294</v>
      </c>
      <c r="L13792" s="61" t="s">
        <v>113</v>
      </c>
      <c r="M13792" s="61">
        <f>VLOOKUP(H13792,zdroj!C:F,4,0)</f>
        <v>0</v>
      </c>
      <c r="N13792" s="61" t="str">
        <f t="shared" si="430"/>
        <v>katB</v>
      </c>
      <c r="P13792" s="73" t="str">
        <f t="shared" si="431"/>
        <v/>
      </c>
      <c r="Q13792" s="61" t="s">
        <v>30</v>
      </c>
    </row>
    <row r="13793" spans="8:17" x14ac:dyDescent="0.25">
      <c r="H13793" s="59">
        <v>187038</v>
      </c>
      <c r="I13793" s="59" t="s">
        <v>69</v>
      </c>
      <c r="J13793" s="59">
        <v>2630061</v>
      </c>
      <c r="K13793" s="59" t="s">
        <v>14295</v>
      </c>
      <c r="L13793" s="61" t="s">
        <v>81</v>
      </c>
      <c r="M13793" s="61">
        <f>VLOOKUP(H13793,zdroj!C:F,4,0)</f>
        <v>0</v>
      </c>
      <c r="N13793" s="61" t="str">
        <f t="shared" si="430"/>
        <v>-</v>
      </c>
      <c r="P13793" s="73" t="str">
        <f t="shared" si="431"/>
        <v/>
      </c>
      <c r="Q13793" s="61" t="s">
        <v>84</v>
      </c>
    </row>
    <row r="13794" spans="8:17" x14ac:dyDescent="0.25">
      <c r="H13794" s="59">
        <v>187038</v>
      </c>
      <c r="I13794" s="59" t="s">
        <v>69</v>
      </c>
      <c r="J13794" s="59">
        <v>2630079</v>
      </c>
      <c r="K13794" s="59" t="s">
        <v>14296</v>
      </c>
      <c r="L13794" s="61" t="s">
        <v>81</v>
      </c>
      <c r="M13794" s="61">
        <f>VLOOKUP(H13794,zdroj!C:F,4,0)</f>
        <v>0</v>
      </c>
      <c r="N13794" s="61" t="str">
        <f t="shared" si="430"/>
        <v>-</v>
      </c>
      <c r="P13794" s="73" t="str">
        <f t="shared" si="431"/>
        <v/>
      </c>
      <c r="Q13794" s="61" t="s">
        <v>84</v>
      </c>
    </row>
    <row r="13795" spans="8:17" x14ac:dyDescent="0.25">
      <c r="H13795" s="59">
        <v>187038</v>
      </c>
      <c r="I13795" s="59" t="s">
        <v>69</v>
      </c>
      <c r="J13795" s="59">
        <v>2630087</v>
      </c>
      <c r="K13795" s="59" t="s">
        <v>14297</v>
      </c>
      <c r="L13795" s="61" t="s">
        <v>113</v>
      </c>
      <c r="M13795" s="61">
        <f>VLOOKUP(H13795,zdroj!C:F,4,0)</f>
        <v>0</v>
      </c>
      <c r="N13795" s="61" t="str">
        <f t="shared" si="430"/>
        <v>katB</v>
      </c>
      <c r="P13795" s="73" t="str">
        <f t="shared" si="431"/>
        <v/>
      </c>
      <c r="Q13795" s="61" t="s">
        <v>30</v>
      </c>
    </row>
    <row r="13796" spans="8:17" x14ac:dyDescent="0.25">
      <c r="H13796" s="59">
        <v>187038</v>
      </c>
      <c r="I13796" s="59" t="s">
        <v>69</v>
      </c>
      <c r="J13796" s="59">
        <v>2630095</v>
      </c>
      <c r="K13796" s="59" t="s">
        <v>14298</v>
      </c>
      <c r="L13796" s="61" t="s">
        <v>113</v>
      </c>
      <c r="M13796" s="61">
        <f>VLOOKUP(H13796,zdroj!C:F,4,0)</f>
        <v>0</v>
      </c>
      <c r="N13796" s="61" t="str">
        <f t="shared" si="430"/>
        <v>katB</v>
      </c>
      <c r="P13796" s="73" t="str">
        <f t="shared" si="431"/>
        <v/>
      </c>
      <c r="Q13796" s="61" t="s">
        <v>30</v>
      </c>
    </row>
    <row r="13797" spans="8:17" x14ac:dyDescent="0.25">
      <c r="H13797" s="59">
        <v>187038</v>
      </c>
      <c r="I13797" s="59" t="s">
        <v>69</v>
      </c>
      <c r="J13797" s="59">
        <v>2630109</v>
      </c>
      <c r="K13797" s="59" t="s">
        <v>14299</v>
      </c>
      <c r="L13797" s="61" t="s">
        <v>81</v>
      </c>
      <c r="M13797" s="61">
        <f>VLOOKUP(H13797,zdroj!C:F,4,0)</f>
        <v>0</v>
      </c>
      <c r="N13797" s="61" t="str">
        <f t="shared" si="430"/>
        <v>-</v>
      </c>
      <c r="P13797" s="73" t="str">
        <f t="shared" si="431"/>
        <v/>
      </c>
      <c r="Q13797" s="61" t="s">
        <v>84</v>
      </c>
    </row>
    <row r="13798" spans="8:17" x14ac:dyDescent="0.25">
      <c r="H13798" s="59">
        <v>187038</v>
      </c>
      <c r="I13798" s="59" t="s">
        <v>69</v>
      </c>
      <c r="J13798" s="59">
        <v>2630117</v>
      </c>
      <c r="K13798" s="59" t="s">
        <v>14300</v>
      </c>
      <c r="L13798" s="61" t="s">
        <v>81</v>
      </c>
      <c r="M13798" s="61">
        <f>VLOOKUP(H13798,zdroj!C:F,4,0)</f>
        <v>0</v>
      </c>
      <c r="N13798" s="61" t="str">
        <f t="shared" si="430"/>
        <v>-</v>
      </c>
      <c r="P13798" s="73" t="str">
        <f t="shared" si="431"/>
        <v/>
      </c>
      <c r="Q13798" s="61" t="s">
        <v>84</v>
      </c>
    </row>
    <row r="13799" spans="8:17" x14ac:dyDescent="0.25">
      <c r="H13799" s="59">
        <v>187038</v>
      </c>
      <c r="I13799" s="59" t="s">
        <v>69</v>
      </c>
      <c r="J13799" s="59">
        <v>2630125</v>
      </c>
      <c r="K13799" s="59" t="s">
        <v>14301</v>
      </c>
      <c r="L13799" s="61" t="s">
        <v>81</v>
      </c>
      <c r="M13799" s="61">
        <f>VLOOKUP(H13799,zdroj!C:F,4,0)</f>
        <v>0</v>
      </c>
      <c r="N13799" s="61" t="str">
        <f t="shared" si="430"/>
        <v>-</v>
      </c>
      <c r="P13799" s="73" t="str">
        <f t="shared" si="431"/>
        <v/>
      </c>
      <c r="Q13799" s="61" t="s">
        <v>84</v>
      </c>
    </row>
    <row r="13800" spans="8:17" x14ac:dyDescent="0.25">
      <c r="H13800" s="59">
        <v>187038</v>
      </c>
      <c r="I13800" s="59" t="s">
        <v>69</v>
      </c>
      <c r="J13800" s="59">
        <v>2630133</v>
      </c>
      <c r="K13800" s="59" t="s">
        <v>14302</v>
      </c>
      <c r="L13800" s="61" t="s">
        <v>113</v>
      </c>
      <c r="M13800" s="61">
        <f>VLOOKUP(H13800,zdroj!C:F,4,0)</f>
        <v>0</v>
      </c>
      <c r="N13800" s="61" t="str">
        <f t="shared" si="430"/>
        <v>katB</v>
      </c>
      <c r="P13800" s="73" t="str">
        <f t="shared" si="431"/>
        <v/>
      </c>
      <c r="Q13800" s="61" t="s">
        <v>30</v>
      </c>
    </row>
    <row r="13801" spans="8:17" x14ac:dyDescent="0.25">
      <c r="H13801" s="59">
        <v>187038</v>
      </c>
      <c r="I13801" s="59" t="s">
        <v>69</v>
      </c>
      <c r="J13801" s="59">
        <v>2630141</v>
      </c>
      <c r="K13801" s="59" t="s">
        <v>14303</v>
      </c>
      <c r="L13801" s="61" t="s">
        <v>113</v>
      </c>
      <c r="M13801" s="61">
        <f>VLOOKUP(H13801,zdroj!C:F,4,0)</f>
        <v>0</v>
      </c>
      <c r="N13801" s="61" t="str">
        <f t="shared" si="430"/>
        <v>katB</v>
      </c>
      <c r="P13801" s="73" t="str">
        <f t="shared" si="431"/>
        <v/>
      </c>
      <c r="Q13801" s="61" t="s">
        <v>30</v>
      </c>
    </row>
    <row r="13802" spans="8:17" x14ac:dyDescent="0.25">
      <c r="H13802" s="59">
        <v>187038</v>
      </c>
      <c r="I13802" s="59" t="s">
        <v>69</v>
      </c>
      <c r="J13802" s="59">
        <v>2630150</v>
      </c>
      <c r="K13802" s="59" t="s">
        <v>14304</v>
      </c>
      <c r="L13802" s="61" t="s">
        <v>81</v>
      </c>
      <c r="M13802" s="61">
        <f>VLOOKUP(H13802,zdroj!C:F,4,0)</f>
        <v>0</v>
      </c>
      <c r="N13802" s="61" t="str">
        <f t="shared" si="430"/>
        <v>-</v>
      </c>
      <c r="P13802" s="73" t="str">
        <f t="shared" si="431"/>
        <v/>
      </c>
      <c r="Q13802" s="61" t="s">
        <v>86</v>
      </c>
    </row>
    <row r="13803" spans="8:17" x14ac:dyDescent="0.25">
      <c r="H13803" s="59">
        <v>187038</v>
      </c>
      <c r="I13803" s="59" t="s">
        <v>69</v>
      </c>
      <c r="J13803" s="59">
        <v>2630168</v>
      </c>
      <c r="K13803" s="59" t="s">
        <v>14305</v>
      </c>
      <c r="L13803" s="61" t="s">
        <v>81</v>
      </c>
      <c r="M13803" s="61">
        <f>VLOOKUP(H13803,zdroj!C:F,4,0)</f>
        <v>0</v>
      </c>
      <c r="N13803" s="61" t="str">
        <f t="shared" si="430"/>
        <v>-</v>
      </c>
      <c r="P13803" s="73" t="str">
        <f t="shared" si="431"/>
        <v/>
      </c>
      <c r="Q13803" s="61" t="s">
        <v>84</v>
      </c>
    </row>
    <row r="13804" spans="8:17" x14ac:dyDescent="0.25">
      <c r="H13804" s="59">
        <v>187038</v>
      </c>
      <c r="I13804" s="59" t="s">
        <v>69</v>
      </c>
      <c r="J13804" s="59">
        <v>2630176</v>
      </c>
      <c r="K13804" s="59" t="s">
        <v>14306</v>
      </c>
      <c r="L13804" s="61" t="s">
        <v>81</v>
      </c>
      <c r="M13804" s="61">
        <f>VLOOKUP(H13804,zdroj!C:F,4,0)</f>
        <v>0</v>
      </c>
      <c r="N13804" s="61" t="str">
        <f t="shared" si="430"/>
        <v>-</v>
      </c>
      <c r="P13804" s="73" t="str">
        <f t="shared" si="431"/>
        <v/>
      </c>
      <c r="Q13804" s="61" t="s">
        <v>84</v>
      </c>
    </row>
    <row r="13805" spans="8:17" x14ac:dyDescent="0.25">
      <c r="H13805" s="59">
        <v>187038</v>
      </c>
      <c r="I13805" s="59" t="s">
        <v>69</v>
      </c>
      <c r="J13805" s="59">
        <v>2630184</v>
      </c>
      <c r="K13805" s="59" t="s">
        <v>14307</v>
      </c>
      <c r="L13805" s="61" t="s">
        <v>81</v>
      </c>
      <c r="M13805" s="61">
        <f>VLOOKUP(H13805,zdroj!C:F,4,0)</f>
        <v>0</v>
      </c>
      <c r="N13805" s="61" t="str">
        <f t="shared" si="430"/>
        <v>-</v>
      </c>
      <c r="P13805" s="73" t="str">
        <f t="shared" si="431"/>
        <v/>
      </c>
      <c r="Q13805" s="61" t="s">
        <v>86</v>
      </c>
    </row>
    <row r="13806" spans="8:17" x14ac:dyDescent="0.25">
      <c r="H13806" s="59">
        <v>187038</v>
      </c>
      <c r="I13806" s="59" t="s">
        <v>69</v>
      </c>
      <c r="J13806" s="59">
        <v>2630192</v>
      </c>
      <c r="K13806" s="59" t="s">
        <v>14308</v>
      </c>
      <c r="L13806" s="61" t="s">
        <v>81</v>
      </c>
      <c r="M13806" s="61">
        <f>VLOOKUP(H13806,zdroj!C:F,4,0)</f>
        <v>0</v>
      </c>
      <c r="N13806" s="61" t="str">
        <f t="shared" si="430"/>
        <v>-</v>
      </c>
      <c r="P13806" s="73" t="str">
        <f t="shared" si="431"/>
        <v/>
      </c>
      <c r="Q13806" s="61" t="s">
        <v>86</v>
      </c>
    </row>
    <row r="13807" spans="8:17" x14ac:dyDescent="0.25">
      <c r="H13807" s="59">
        <v>187038</v>
      </c>
      <c r="I13807" s="59" t="s">
        <v>69</v>
      </c>
      <c r="J13807" s="59">
        <v>2630206</v>
      </c>
      <c r="K13807" s="59" t="s">
        <v>14309</v>
      </c>
      <c r="L13807" s="61" t="s">
        <v>81</v>
      </c>
      <c r="M13807" s="61">
        <f>VLOOKUP(H13807,zdroj!C:F,4,0)</f>
        <v>0</v>
      </c>
      <c r="N13807" s="61" t="str">
        <f t="shared" si="430"/>
        <v>-</v>
      </c>
      <c r="P13807" s="73" t="str">
        <f t="shared" si="431"/>
        <v/>
      </c>
      <c r="Q13807" s="61" t="s">
        <v>86</v>
      </c>
    </row>
    <row r="13808" spans="8:17" x14ac:dyDescent="0.25">
      <c r="H13808" s="59">
        <v>187038</v>
      </c>
      <c r="I13808" s="59" t="s">
        <v>69</v>
      </c>
      <c r="J13808" s="59">
        <v>2630214</v>
      </c>
      <c r="K13808" s="59" t="s">
        <v>14310</v>
      </c>
      <c r="L13808" s="61" t="s">
        <v>81</v>
      </c>
      <c r="M13808" s="61">
        <f>VLOOKUP(H13808,zdroj!C:F,4,0)</f>
        <v>0</v>
      </c>
      <c r="N13808" s="61" t="str">
        <f t="shared" si="430"/>
        <v>-</v>
      </c>
      <c r="P13808" s="73" t="str">
        <f t="shared" si="431"/>
        <v/>
      </c>
      <c r="Q13808" s="61" t="s">
        <v>86</v>
      </c>
    </row>
    <row r="13809" spans="8:17" x14ac:dyDescent="0.25">
      <c r="H13809" s="59">
        <v>187038</v>
      </c>
      <c r="I13809" s="59" t="s">
        <v>69</v>
      </c>
      <c r="J13809" s="59">
        <v>2630222</v>
      </c>
      <c r="K13809" s="59" t="s">
        <v>14311</v>
      </c>
      <c r="L13809" s="61" t="s">
        <v>81</v>
      </c>
      <c r="M13809" s="61">
        <f>VLOOKUP(H13809,zdroj!C:F,4,0)</f>
        <v>0</v>
      </c>
      <c r="N13809" s="61" t="str">
        <f t="shared" si="430"/>
        <v>-</v>
      </c>
      <c r="P13809" s="73" t="str">
        <f t="shared" si="431"/>
        <v/>
      </c>
      <c r="Q13809" s="61" t="s">
        <v>86</v>
      </c>
    </row>
    <row r="13810" spans="8:17" x14ac:dyDescent="0.25">
      <c r="H13810" s="59">
        <v>187038</v>
      </c>
      <c r="I13810" s="59" t="s">
        <v>69</v>
      </c>
      <c r="J13810" s="59">
        <v>25867415</v>
      </c>
      <c r="K13810" s="59" t="s">
        <v>14312</v>
      </c>
      <c r="L13810" s="61" t="s">
        <v>81</v>
      </c>
      <c r="M13810" s="61">
        <f>VLOOKUP(H13810,zdroj!C:F,4,0)</f>
        <v>0</v>
      </c>
      <c r="N13810" s="61" t="str">
        <f t="shared" si="430"/>
        <v>-</v>
      </c>
      <c r="P13810" s="73" t="str">
        <f t="shared" si="431"/>
        <v/>
      </c>
      <c r="Q13810" s="61" t="s">
        <v>84</v>
      </c>
    </row>
    <row r="13811" spans="8:17" x14ac:dyDescent="0.25">
      <c r="H13811" s="59">
        <v>187038</v>
      </c>
      <c r="I13811" s="59" t="s">
        <v>69</v>
      </c>
      <c r="J13811" s="59">
        <v>25927094</v>
      </c>
      <c r="K13811" s="59" t="s">
        <v>14313</v>
      </c>
      <c r="L13811" s="61" t="s">
        <v>81</v>
      </c>
      <c r="M13811" s="61">
        <f>VLOOKUP(H13811,zdroj!C:F,4,0)</f>
        <v>0</v>
      </c>
      <c r="N13811" s="61" t="str">
        <f t="shared" si="430"/>
        <v>-</v>
      </c>
      <c r="P13811" s="73" t="str">
        <f t="shared" si="431"/>
        <v/>
      </c>
      <c r="Q13811" s="61" t="s">
        <v>86</v>
      </c>
    </row>
    <row r="13812" spans="8:17" x14ac:dyDescent="0.25">
      <c r="H13812" s="59">
        <v>187038</v>
      </c>
      <c r="I13812" s="59" t="s">
        <v>69</v>
      </c>
      <c r="J13812" s="59">
        <v>26009820</v>
      </c>
      <c r="K13812" s="59" t="s">
        <v>14314</v>
      </c>
      <c r="L13812" s="61" t="s">
        <v>113</v>
      </c>
      <c r="M13812" s="61">
        <f>VLOOKUP(H13812,zdroj!C:F,4,0)</f>
        <v>0</v>
      </c>
      <c r="N13812" s="61" t="str">
        <f t="shared" si="430"/>
        <v>katB</v>
      </c>
      <c r="P13812" s="73" t="str">
        <f t="shared" si="431"/>
        <v/>
      </c>
      <c r="Q13812" s="61" t="s">
        <v>30</v>
      </c>
    </row>
    <row r="13813" spans="8:17" x14ac:dyDescent="0.25">
      <c r="H13813" s="59">
        <v>187038</v>
      </c>
      <c r="I13813" s="59" t="s">
        <v>69</v>
      </c>
      <c r="J13813" s="59">
        <v>26166640</v>
      </c>
      <c r="K13813" s="59" t="s">
        <v>14315</v>
      </c>
      <c r="L13813" s="61" t="s">
        <v>81</v>
      </c>
      <c r="M13813" s="61">
        <f>VLOOKUP(H13813,zdroj!C:F,4,0)</f>
        <v>0</v>
      </c>
      <c r="N13813" s="61" t="str">
        <f t="shared" si="430"/>
        <v>-</v>
      </c>
      <c r="P13813" s="73" t="str">
        <f t="shared" si="431"/>
        <v/>
      </c>
      <c r="Q13813" s="61" t="s">
        <v>84</v>
      </c>
    </row>
    <row r="13814" spans="8:17" x14ac:dyDescent="0.25">
      <c r="H13814" s="59">
        <v>187038</v>
      </c>
      <c r="I13814" s="59" t="s">
        <v>69</v>
      </c>
      <c r="J13814" s="59">
        <v>26533758</v>
      </c>
      <c r="K13814" s="59" t="s">
        <v>14316</v>
      </c>
      <c r="L13814" s="61" t="s">
        <v>113</v>
      </c>
      <c r="M13814" s="61">
        <f>VLOOKUP(H13814,zdroj!C:F,4,0)</f>
        <v>0</v>
      </c>
      <c r="N13814" s="61" t="str">
        <f t="shared" si="430"/>
        <v>katB</v>
      </c>
      <c r="P13814" s="73" t="str">
        <f t="shared" si="431"/>
        <v/>
      </c>
      <c r="Q13814" s="61" t="s">
        <v>30</v>
      </c>
    </row>
    <row r="13815" spans="8:17" x14ac:dyDescent="0.25">
      <c r="H13815" s="59">
        <v>187038</v>
      </c>
      <c r="I13815" s="59" t="s">
        <v>69</v>
      </c>
      <c r="J13815" s="59">
        <v>27798470</v>
      </c>
      <c r="K13815" s="59" t="s">
        <v>14317</v>
      </c>
      <c r="L13815" s="61" t="s">
        <v>113</v>
      </c>
      <c r="M13815" s="61">
        <f>VLOOKUP(H13815,zdroj!C:F,4,0)</f>
        <v>0</v>
      </c>
      <c r="N13815" s="61" t="str">
        <f t="shared" si="430"/>
        <v>katB</v>
      </c>
      <c r="P13815" s="73" t="str">
        <f t="shared" si="431"/>
        <v/>
      </c>
      <c r="Q13815" s="61" t="s">
        <v>30</v>
      </c>
    </row>
    <row r="13816" spans="8:17" x14ac:dyDescent="0.25">
      <c r="H13816" s="59">
        <v>187038</v>
      </c>
      <c r="I13816" s="59" t="s">
        <v>69</v>
      </c>
      <c r="J13816" s="59">
        <v>28450078</v>
      </c>
      <c r="K13816" s="59" t="s">
        <v>14318</v>
      </c>
      <c r="L13816" s="61" t="s">
        <v>113</v>
      </c>
      <c r="M13816" s="61">
        <f>VLOOKUP(H13816,zdroj!C:F,4,0)</f>
        <v>0</v>
      </c>
      <c r="N13816" s="61" t="str">
        <f t="shared" si="430"/>
        <v>katB</v>
      </c>
      <c r="P13816" s="73" t="str">
        <f t="shared" si="431"/>
        <v/>
      </c>
      <c r="Q13816" s="61" t="s">
        <v>33</v>
      </c>
    </row>
    <row r="13817" spans="8:17" x14ac:dyDescent="0.25">
      <c r="H13817" s="59">
        <v>187038</v>
      </c>
      <c r="I13817" s="59" t="s">
        <v>69</v>
      </c>
      <c r="J13817" s="59">
        <v>40153380</v>
      </c>
      <c r="K13817" s="59" t="s">
        <v>14319</v>
      </c>
      <c r="L13817" s="61" t="s">
        <v>113</v>
      </c>
      <c r="M13817" s="61">
        <f>VLOOKUP(H13817,zdroj!C:F,4,0)</f>
        <v>0</v>
      </c>
      <c r="N13817" s="61" t="str">
        <f t="shared" si="430"/>
        <v>katB</v>
      </c>
      <c r="P13817" s="73" t="str">
        <f t="shared" si="431"/>
        <v/>
      </c>
      <c r="Q13817" s="61" t="s">
        <v>31</v>
      </c>
    </row>
    <row r="13818" spans="8:17" x14ac:dyDescent="0.25">
      <c r="H13818" s="59">
        <v>187038</v>
      </c>
      <c r="I13818" s="59" t="s">
        <v>69</v>
      </c>
      <c r="J13818" s="59">
        <v>72896612</v>
      </c>
      <c r="K13818" s="59" t="s">
        <v>14320</v>
      </c>
      <c r="L13818" s="61" t="s">
        <v>113</v>
      </c>
      <c r="M13818" s="61">
        <f>VLOOKUP(H13818,zdroj!C:F,4,0)</f>
        <v>0</v>
      </c>
      <c r="N13818" s="61" t="str">
        <f t="shared" si="430"/>
        <v>katB</v>
      </c>
      <c r="P13818" s="73" t="str">
        <f t="shared" si="431"/>
        <v/>
      </c>
      <c r="Q13818" s="61" t="s">
        <v>30</v>
      </c>
    </row>
    <row r="13819" spans="8:17" x14ac:dyDescent="0.25">
      <c r="H13819" s="59">
        <v>187038</v>
      </c>
      <c r="I13819" s="59" t="s">
        <v>69</v>
      </c>
      <c r="J13819" s="59">
        <v>74918656</v>
      </c>
      <c r="K13819" s="59" t="s">
        <v>14321</v>
      </c>
      <c r="L13819" s="61" t="s">
        <v>81</v>
      </c>
      <c r="M13819" s="61">
        <f>VLOOKUP(H13819,zdroj!C:F,4,0)</f>
        <v>0</v>
      </c>
      <c r="N13819" s="61" t="str">
        <f t="shared" si="430"/>
        <v>-</v>
      </c>
      <c r="P13819" s="73" t="str">
        <f t="shared" si="431"/>
        <v/>
      </c>
      <c r="Q13819" s="61" t="s">
        <v>86</v>
      </c>
    </row>
    <row r="13820" spans="8:17" x14ac:dyDescent="0.25">
      <c r="H13820" s="59">
        <v>187038</v>
      </c>
      <c r="I13820" s="59" t="s">
        <v>69</v>
      </c>
      <c r="J13820" s="59">
        <v>75233801</v>
      </c>
      <c r="K13820" s="59" t="s">
        <v>14322</v>
      </c>
      <c r="L13820" s="61" t="s">
        <v>81</v>
      </c>
      <c r="M13820" s="61">
        <f>VLOOKUP(H13820,zdroj!C:F,4,0)</f>
        <v>0</v>
      </c>
      <c r="N13820" s="61" t="str">
        <f t="shared" si="430"/>
        <v>-</v>
      </c>
      <c r="P13820" s="73" t="str">
        <f t="shared" si="431"/>
        <v/>
      </c>
      <c r="Q13820" s="61" t="s">
        <v>86</v>
      </c>
    </row>
    <row r="13821" spans="8:17" x14ac:dyDescent="0.25">
      <c r="H13821" s="59">
        <v>187038</v>
      </c>
      <c r="I13821" s="59" t="s">
        <v>69</v>
      </c>
      <c r="J13821" s="59">
        <v>77847083</v>
      </c>
      <c r="K13821" s="59" t="s">
        <v>14323</v>
      </c>
      <c r="L13821" s="61" t="s">
        <v>113</v>
      </c>
      <c r="M13821" s="61">
        <f>VLOOKUP(H13821,zdroj!C:F,4,0)</f>
        <v>0</v>
      </c>
      <c r="N13821" s="61" t="str">
        <f t="shared" si="430"/>
        <v>katB</v>
      </c>
      <c r="P13821" s="73" t="str">
        <f t="shared" si="431"/>
        <v/>
      </c>
      <c r="Q13821" s="61" t="s">
        <v>30</v>
      </c>
    </row>
    <row r="13822" spans="8:17" x14ac:dyDescent="0.25">
      <c r="H13822" s="59">
        <v>187038</v>
      </c>
      <c r="I13822" s="59" t="s">
        <v>69</v>
      </c>
      <c r="J13822" s="59">
        <v>78878560</v>
      </c>
      <c r="K13822" s="59" t="s">
        <v>14324</v>
      </c>
      <c r="L13822" s="61" t="s">
        <v>81</v>
      </c>
      <c r="M13822" s="61">
        <f>VLOOKUP(H13822,zdroj!C:F,4,0)</f>
        <v>0</v>
      </c>
      <c r="N13822" s="61" t="str">
        <f t="shared" si="430"/>
        <v>-</v>
      </c>
      <c r="P13822" s="73" t="str">
        <f t="shared" si="431"/>
        <v/>
      </c>
      <c r="Q13822" s="61" t="s">
        <v>86</v>
      </c>
    </row>
    <row r="13823" spans="8:17" x14ac:dyDescent="0.25">
      <c r="H13823" s="59">
        <v>187038</v>
      </c>
      <c r="I13823" s="59" t="s">
        <v>69</v>
      </c>
      <c r="J13823" s="59">
        <v>78878845</v>
      </c>
      <c r="K13823" s="59" t="s">
        <v>14325</v>
      </c>
      <c r="L13823" s="61" t="s">
        <v>81</v>
      </c>
      <c r="M13823" s="61">
        <f>VLOOKUP(H13823,zdroj!C:F,4,0)</f>
        <v>0</v>
      </c>
      <c r="N13823" s="61" t="str">
        <f t="shared" si="430"/>
        <v>-</v>
      </c>
      <c r="P13823" s="73" t="str">
        <f t="shared" si="431"/>
        <v/>
      </c>
      <c r="Q13823" s="61" t="s">
        <v>86</v>
      </c>
    </row>
    <row r="13824" spans="8:17" x14ac:dyDescent="0.25">
      <c r="H13824" s="59">
        <v>187038</v>
      </c>
      <c r="I13824" s="59" t="s">
        <v>69</v>
      </c>
      <c r="J13824" s="59">
        <v>79902693</v>
      </c>
      <c r="K13824" s="59" t="s">
        <v>14326</v>
      </c>
      <c r="L13824" s="61" t="s">
        <v>113</v>
      </c>
      <c r="M13824" s="61">
        <f>VLOOKUP(H13824,zdroj!C:F,4,0)</f>
        <v>0</v>
      </c>
      <c r="N13824" s="61" t="str">
        <f t="shared" si="430"/>
        <v>katB</v>
      </c>
      <c r="P13824" s="73" t="str">
        <f t="shared" si="431"/>
        <v/>
      </c>
      <c r="Q13824" s="61" t="s">
        <v>30</v>
      </c>
    </row>
    <row r="13825" spans="8:17" x14ac:dyDescent="0.25">
      <c r="H13825" s="59">
        <v>187461</v>
      </c>
      <c r="I13825" s="59" t="s">
        <v>72</v>
      </c>
      <c r="J13825" s="59">
        <v>9103481</v>
      </c>
      <c r="K13825" s="59" t="s">
        <v>5331</v>
      </c>
      <c r="L13825" s="61" t="s">
        <v>81</v>
      </c>
      <c r="M13825" s="61">
        <f>VLOOKUP(H13825,zdroj!C:F,4,0)</f>
        <v>0</v>
      </c>
      <c r="N13825" s="61" t="str">
        <f t="shared" si="430"/>
        <v>-</v>
      </c>
      <c r="P13825" s="73" t="str">
        <f t="shared" si="431"/>
        <v/>
      </c>
      <c r="Q13825" s="61" t="s">
        <v>86</v>
      </c>
    </row>
    <row r="13826" spans="8:17" x14ac:dyDescent="0.25">
      <c r="H13826" s="59">
        <v>187461</v>
      </c>
      <c r="I13826" s="59" t="s">
        <v>72</v>
      </c>
      <c r="J13826" s="59">
        <v>9103490</v>
      </c>
      <c r="K13826" s="59" t="s">
        <v>5332</v>
      </c>
      <c r="L13826" s="61" t="s">
        <v>81</v>
      </c>
      <c r="M13826" s="61">
        <f>VLOOKUP(H13826,zdroj!C:F,4,0)</f>
        <v>0</v>
      </c>
      <c r="N13826" s="61" t="str">
        <f t="shared" si="430"/>
        <v>-</v>
      </c>
      <c r="P13826" s="73" t="str">
        <f t="shared" si="431"/>
        <v/>
      </c>
      <c r="Q13826" s="61" t="s">
        <v>86</v>
      </c>
    </row>
    <row r="13827" spans="8:17" x14ac:dyDescent="0.25">
      <c r="H13827" s="59">
        <v>187461</v>
      </c>
      <c r="I13827" s="59" t="s">
        <v>72</v>
      </c>
      <c r="J13827" s="59">
        <v>9103503</v>
      </c>
      <c r="K13827" s="59" t="s">
        <v>5333</v>
      </c>
      <c r="L13827" s="61" t="s">
        <v>81</v>
      </c>
      <c r="M13827" s="61">
        <f>VLOOKUP(H13827,zdroj!C:F,4,0)</f>
        <v>0</v>
      </c>
      <c r="N13827" s="61" t="str">
        <f t="shared" si="430"/>
        <v>-</v>
      </c>
      <c r="P13827" s="73" t="str">
        <f t="shared" si="431"/>
        <v/>
      </c>
      <c r="Q13827" s="61" t="s">
        <v>86</v>
      </c>
    </row>
    <row r="13828" spans="8:17" x14ac:dyDescent="0.25">
      <c r="H13828" s="59">
        <v>187461</v>
      </c>
      <c r="I13828" s="59" t="s">
        <v>72</v>
      </c>
      <c r="J13828" s="59">
        <v>9103511</v>
      </c>
      <c r="K13828" s="59" t="s">
        <v>5334</v>
      </c>
      <c r="L13828" s="61" t="s">
        <v>81</v>
      </c>
      <c r="M13828" s="61">
        <f>VLOOKUP(H13828,zdroj!C:F,4,0)</f>
        <v>0</v>
      </c>
      <c r="N13828" s="61" t="str">
        <f t="shared" si="430"/>
        <v>-</v>
      </c>
      <c r="P13828" s="73" t="str">
        <f t="shared" si="431"/>
        <v/>
      </c>
      <c r="Q13828" s="61" t="s">
        <v>86</v>
      </c>
    </row>
    <row r="13829" spans="8:17" x14ac:dyDescent="0.25">
      <c r="H13829" s="59">
        <v>187461</v>
      </c>
      <c r="I13829" s="59" t="s">
        <v>72</v>
      </c>
      <c r="J13829" s="59">
        <v>9103520</v>
      </c>
      <c r="K13829" s="59" t="s">
        <v>5335</v>
      </c>
      <c r="L13829" s="61" t="s">
        <v>81</v>
      </c>
      <c r="M13829" s="61">
        <f>VLOOKUP(H13829,zdroj!C:F,4,0)</f>
        <v>0</v>
      </c>
      <c r="N13829" s="61" t="str">
        <f t="shared" si="430"/>
        <v>-</v>
      </c>
      <c r="P13829" s="73" t="str">
        <f t="shared" si="431"/>
        <v/>
      </c>
      <c r="Q13829" s="61" t="s">
        <v>86</v>
      </c>
    </row>
    <row r="13830" spans="8:17" x14ac:dyDescent="0.25">
      <c r="H13830" s="59">
        <v>187461</v>
      </c>
      <c r="I13830" s="59" t="s">
        <v>72</v>
      </c>
      <c r="J13830" s="59">
        <v>9103538</v>
      </c>
      <c r="K13830" s="59" t="s">
        <v>5336</v>
      </c>
      <c r="L13830" s="61" t="s">
        <v>81</v>
      </c>
      <c r="M13830" s="61">
        <f>VLOOKUP(H13830,zdroj!C:F,4,0)</f>
        <v>0</v>
      </c>
      <c r="N13830" s="61" t="str">
        <f t="shared" si="430"/>
        <v>-</v>
      </c>
      <c r="P13830" s="73" t="str">
        <f t="shared" si="431"/>
        <v/>
      </c>
      <c r="Q13830" s="61" t="s">
        <v>86</v>
      </c>
    </row>
    <row r="13831" spans="8:17" x14ac:dyDescent="0.25">
      <c r="H13831" s="59">
        <v>187461</v>
      </c>
      <c r="I13831" s="59" t="s">
        <v>72</v>
      </c>
      <c r="J13831" s="59">
        <v>9103546</v>
      </c>
      <c r="K13831" s="59" t="s">
        <v>5337</v>
      </c>
      <c r="L13831" s="61" t="s">
        <v>81</v>
      </c>
      <c r="M13831" s="61">
        <f>VLOOKUP(H13831,zdroj!C:F,4,0)</f>
        <v>0</v>
      </c>
      <c r="N13831" s="61" t="str">
        <f t="shared" ref="N13831:N13894" si="432">IF(M13831="A",IF(L13831="katA","katB",L13831),L13831)</f>
        <v>-</v>
      </c>
      <c r="P13831" s="73" t="str">
        <f t="shared" ref="P13831:P13894" si="433">IF(O13831="A",1,"")</f>
        <v/>
      </c>
      <c r="Q13831" s="61" t="s">
        <v>86</v>
      </c>
    </row>
    <row r="13832" spans="8:17" x14ac:dyDescent="0.25">
      <c r="H13832" s="59">
        <v>187461</v>
      </c>
      <c r="I13832" s="59" t="s">
        <v>72</v>
      </c>
      <c r="J13832" s="59">
        <v>9103554</v>
      </c>
      <c r="K13832" s="59" t="s">
        <v>5445</v>
      </c>
      <c r="L13832" s="61" t="s">
        <v>81</v>
      </c>
      <c r="M13832" s="61">
        <f>VLOOKUP(H13832,zdroj!C:F,4,0)</f>
        <v>0</v>
      </c>
      <c r="N13832" s="61" t="str">
        <f t="shared" si="432"/>
        <v>-</v>
      </c>
      <c r="P13832" s="73" t="str">
        <f t="shared" si="433"/>
        <v/>
      </c>
      <c r="Q13832" s="61" t="s">
        <v>86</v>
      </c>
    </row>
    <row r="13833" spans="8:17" x14ac:dyDescent="0.25">
      <c r="H13833" s="59">
        <v>187461</v>
      </c>
      <c r="I13833" s="59" t="s">
        <v>72</v>
      </c>
      <c r="J13833" s="59">
        <v>9103562</v>
      </c>
      <c r="K13833" s="59" t="s">
        <v>5338</v>
      </c>
      <c r="L13833" s="61" t="s">
        <v>81</v>
      </c>
      <c r="M13833" s="61">
        <f>VLOOKUP(H13833,zdroj!C:F,4,0)</f>
        <v>0</v>
      </c>
      <c r="N13833" s="61" t="str">
        <f t="shared" si="432"/>
        <v>-</v>
      </c>
      <c r="P13833" s="73" t="str">
        <f t="shared" si="433"/>
        <v/>
      </c>
      <c r="Q13833" s="61" t="s">
        <v>86</v>
      </c>
    </row>
    <row r="13834" spans="8:17" x14ac:dyDescent="0.25">
      <c r="H13834" s="59">
        <v>187461</v>
      </c>
      <c r="I13834" s="59" t="s">
        <v>72</v>
      </c>
      <c r="J13834" s="59">
        <v>9103571</v>
      </c>
      <c r="K13834" s="59" t="s">
        <v>5340</v>
      </c>
      <c r="L13834" s="61" t="s">
        <v>81</v>
      </c>
      <c r="M13834" s="61">
        <f>VLOOKUP(H13834,zdroj!C:F,4,0)</f>
        <v>0</v>
      </c>
      <c r="N13834" s="61" t="str">
        <f t="shared" si="432"/>
        <v>-</v>
      </c>
      <c r="P13834" s="73" t="str">
        <f t="shared" si="433"/>
        <v/>
      </c>
      <c r="Q13834" s="61" t="s">
        <v>86</v>
      </c>
    </row>
    <row r="13835" spans="8:17" x14ac:dyDescent="0.25">
      <c r="H13835" s="59">
        <v>187461</v>
      </c>
      <c r="I13835" s="59" t="s">
        <v>72</v>
      </c>
      <c r="J13835" s="59">
        <v>9103589</v>
      </c>
      <c r="K13835" s="59" t="s">
        <v>5341</v>
      </c>
      <c r="L13835" s="61" t="s">
        <v>81</v>
      </c>
      <c r="M13835" s="61">
        <f>VLOOKUP(H13835,zdroj!C:F,4,0)</f>
        <v>0</v>
      </c>
      <c r="N13835" s="61" t="str">
        <f t="shared" si="432"/>
        <v>-</v>
      </c>
      <c r="P13835" s="73" t="str">
        <f t="shared" si="433"/>
        <v/>
      </c>
      <c r="Q13835" s="61" t="s">
        <v>86</v>
      </c>
    </row>
    <row r="13836" spans="8:17" x14ac:dyDescent="0.25">
      <c r="H13836" s="59">
        <v>187461</v>
      </c>
      <c r="I13836" s="59" t="s">
        <v>72</v>
      </c>
      <c r="J13836" s="59">
        <v>9103597</v>
      </c>
      <c r="K13836" s="59" t="s">
        <v>5343</v>
      </c>
      <c r="L13836" s="61" t="s">
        <v>81</v>
      </c>
      <c r="M13836" s="61">
        <f>VLOOKUP(H13836,zdroj!C:F,4,0)</f>
        <v>0</v>
      </c>
      <c r="N13836" s="61" t="str">
        <f t="shared" si="432"/>
        <v>-</v>
      </c>
      <c r="P13836" s="73" t="str">
        <f t="shared" si="433"/>
        <v/>
      </c>
      <c r="Q13836" s="61" t="s">
        <v>86</v>
      </c>
    </row>
    <row r="13837" spans="8:17" x14ac:dyDescent="0.25">
      <c r="H13837" s="59">
        <v>187461</v>
      </c>
      <c r="I13837" s="59" t="s">
        <v>72</v>
      </c>
      <c r="J13837" s="59">
        <v>9103601</v>
      </c>
      <c r="K13837" s="59" t="s">
        <v>5344</v>
      </c>
      <c r="L13837" s="61" t="s">
        <v>81</v>
      </c>
      <c r="M13837" s="61">
        <f>VLOOKUP(H13837,zdroj!C:F,4,0)</f>
        <v>0</v>
      </c>
      <c r="N13837" s="61" t="str">
        <f t="shared" si="432"/>
        <v>-</v>
      </c>
      <c r="P13837" s="73" t="str">
        <f t="shared" si="433"/>
        <v/>
      </c>
      <c r="Q13837" s="61" t="s">
        <v>86</v>
      </c>
    </row>
    <row r="13838" spans="8:17" x14ac:dyDescent="0.25">
      <c r="H13838" s="59">
        <v>187461</v>
      </c>
      <c r="I13838" s="59" t="s">
        <v>72</v>
      </c>
      <c r="J13838" s="59">
        <v>9103619</v>
      </c>
      <c r="K13838" s="59" t="s">
        <v>5345</v>
      </c>
      <c r="L13838" s="61" t="s">
        <v>81</v>
      </c>
      <c r="M13838" s="61">
        <f>VLOOKUP(H13838,zdroj!C:F,4,0)</f>
        <v>0</v>
      </c>
      <c r="N13838" s="61" t="str">
        <f t="shared" si="432"/>
        <v>-</v>
      </c>
      <c r="P13838" s="73" t="str">
        <f t="shared" si="433"/>
        <v/>
      </c>
      <c r="Q13838" s="61" t="s">
        <v>86</v>
      </c>
    </row>
    <row r="13839" spans="8:17" x14ac:dyDescent="0.25">
      <c r="H13839" s="59">
        <v>187461</v>
      </c>
      <c r="I13839" s="59" t="s">
        <v>72</v>
      </c>
      <c r="J13839" s="59">
        <v>9103627</v>
      </c>
      <c r="K13839" s="59" t="s">
        <v>5442</v>
      </c>
      <c r="L13839" s="61" t="s">
        <v>81</v>
      </c>
      <c r="M13839" s="61">
        <f>VLOOKUP(H13839,zdroj!C:F,4,0)</f>
        <v>0</v>
      </c>
      <c r="N13839" s="61" t="str">
        <f t="shared" si="432"/>
        <v>-</v>
      </c>
      <c r="P13839" s="73" t="str">
        <f t="shared" si="433"/>
        <v/>
      </c>
      <c r="Q13839" s="61" t="s">
        <v>86</v>
      </c>
    </row>
    <row r="13840" spans="8:17" x14ac:dyDescent="0.25">
      <c r="H13840" s="59">
        <v>187461</v>
      </c>
      <c r="I13840" s="59" t="s">
        <v>72</v>
      </c>
      <c r="J13840" s="59">
        <v>9103635</v>
      </c>
      <c r="K13840" s="59" t="s">
        <v>5346</v>
      </c>
      <c r="L13840" s="61" t="s">
        <v>114</v>
      </c>
      <c r="M13840" s="61">
        <f>VLOOKUP(H13840,zdroj!C:F,4,0)</f>
        <v>0</v>
      </c>
      <c r="N13840" s="61" t="str">
        <f t="shared" si="432"/>
        <v>katC</v>
      </c>
      <c r="P13840" s="73" t="str">
        <f t="shared" si="433"/>
        <v/>
      </c>
      <c r="Q13840" s="61" t="s">
        <v>31</v>
      </c>
    </row>
    <row r="13841" spans="8:17" x14ac:dyDescent="0.25">
      <c r="H13841" s="59">
        <v>187461</v>
      </c>
      <c r="I13841" s="59" t="s">
        <v>72</v>
      </c>
      <c r="J13841" s="59">
        <v>9103643</v>
      </c>
      <c r="K13841" s="59" t="s">
        <v>5347</v>
      </c>
      <c r="L13841" s="61" t="s">
        <v>81</v>
      </c>
      <c r="M13841" s="61">
        <f>VLOOKUP(H13841,zdroj!C:F,4,0)</f>
        <v>0</v>
      </c>
      <c r="N13841" s="61" t="str">
        <f t="shared" si="432"/>
        <v>-</v>
      </c>
      <c r="P13841" s="73" t="str">
        <f t="shared" si="433"/>
        <v/>
      </c>
      <c r="Q13841" s="61" t="s">
        <v>86</v>
      </c>
    </row>
    <row r="13842" spans="8:17" x14ac:dyDescent="0.25">
      <c r="H13842" s="59">
        <v>187461</v>
      </c>
      <c r="I13842" s="59" t="s">
        <v>72</v>
      </c>
      <c r="J13842" s="59">
        <v>9103651</v>
      </c>
      <c r="K13842" s="59" t="s">
        <v>5348</v>
      </c>
      <c r="L13842" s="61" t="s">
        <v>81</v>
      </c>
      <c r="M13842" s="61">
        <f>VLOOKUP(H13842,zdroj!C:F,4,0)</f>
        <v>0</v>
      </c>
      <c r="N13842" s="61" t="str">
        <f t="shared" si="432"/>
        <v>-</v>
      </c>
      <c r="P13842" s="73" t="str">
        <f t="shared" si="433"/>
        <v/>
      </c>
      <c r="Q13842" s="61" t="s">
        <v>86</v>
      </c>
    </row>
    <row r="13843" spans="8:17" x14ac:dyDescent="0.25">
      <c r="H13843" s="59">
        <v>187461</v>
      </c>
      <c r="I13843" s="59" t="s">
        <v>72</v>
      </c>
      <c r="J13843" s="59">
        <v>9103660</v>
      </c>
      <c r="K13843" s="59" t="s">
        <v>5349</v>
      </c>
      <c r="L13843" s="61" t="s">
        <v>81</v>
      </c>
      <c r="M13843" s="61">
        <f>VLOOKUP(H13843,zdroj!C:F,4,0)</f>
        <v>0</v>
      </c>
      <c r="N13843" s="61" t="str">
        <f t="shared" si="432"/>
        <v>-</v>
      </c>
      <c r="P13843" s="73" t="str">
        <f t="shared" si="433"/>
        <v/>
      </c>
      <c r="Q13843" s="61" t="s">
        <v>86</v>
      </c>
    </row>
    <row r="13844" spans="8:17" x14ac:dyDescent="0.25">
      <c r="H13844" s="59">
        <v>187461</v>
      </c>
      <c r="I13844" s="59" t="s">
        <v>72</v>
      </c>
      <c r="J13844" s="59">
        <v>9103678</v>
      </c>
      <c r="K13844" s="59" t="s">
        <v>5350</v>
      </c>
      <c r="L13844" s="61" t="s">
        <v>81</v>
      </c>
      <c r="M13844" s="61">
        <f>VLOOKUP(H13844,zdroj!C:F,4,0)</f>
        <v>0</v>
      </c>
      <c r="N13844" s="61" t="str">
        <f t="shared" si="432"/>
        <v>-</v>
      </c>
      <c r="P13844" s="73" t="str">
        <f t="shared" si="433"/>
        <v/>
      </c>
      <c r="Q13844" s="61" t="s">
        <v>86</v>
      </c>
    </row>
    <row r="13845" spans="8:17" x14ac:dyDescent="0.25">
      <c r="H13845" s="59">
        <v>187461</v>
      </c>
      <c r="I13845" s="59" t="s">
        <v>72</v>
      </c>
      <c r="J13845" s="59">
        <v>9103686</v>
      </c>
      <c r="K13845" s="59" t="s">
        <v>5351</v>
      </c>
      <c r="L13845" s="61" t="s">
        <v>81</v>
      </c>
      <c r="M13845" s="61">
        <f>VLOOKUP(H13845,zdroj!C:F,4,0)</f>
        <v>0</v>
      </c>
      <c r="N13845" s="61" t="str">
        <f t="shared" si="432"/>
        <v>-</v>
      </c>
      <c r="P13845" s="73" t="str">
        <f t="shared" si="433"/>
        <v/>
      </c>
      <c r="Q13845" s="61" t="s">
        <v>86</v>
      </c>
    </row>
    <row r="13846" spans="8:17" x14ac:dyDescent="0.25">
      <c r="H13846" s="59">
        <v>187461</v>
      </c>
      <c r="I13846" s="59" t="s">
        <v>72</v>
      </c>
      <c r="J13846" s="59">
        <v>9103694</v>
      </c>
      <c r="K13846" s="59" t="s">
        <v>5352</v>
      </c>
      <c r="L13846" s="61" t="s">
        <v>81</v>
      </c>
      <c r="M13846" s="61">
        <f>VLOOKUP(H13846,zdroj!C:F,4,0)</f>
        <v>0</v>
      </c>
      <c r="N13846" s="61" t="str">
        <f t="shared" si="432"/>
        <v>-</v>
      </c>
      <c r="P13846" s="73" t="str">
        <f t="shared" si="433"/>
        <v/>
      </c>
      <c r="Q13846" s="61" t="s">
        <v>86</v>
      </c>
    </row>
    <row r="13847" spans="8:17" x14ac:dyDescent="0.25">
      <c r="H13847" s="59">
        <v>187461</v>
      </c>
      <c r="I13847" s="59" t="s">
        <v>72</v>
      </c>
      <c r="J13847" s="59">
        <v>9103708</v>
      </c>
      <c r="K13847" s="59" t="s">
        <v>5353</v>
      </c>
      <c r="L13847" s="61" t="s">
        <v>81</v>
      </c>
      <c r="M13847" s="61">
        <f>VLOOKUP(H13847,zdroj!C:F,4,0)</f>
        <v>0</v>
      </c>
      <c r="N13847" s="61" t="str">
        <f t="shared" si="432"/>
        <v>-</v>
      </c>
      <c r="P13847" s="73" t="str">
        <f t="shared" si="433"/>
        <v/>
      </c>
      <c r="Q13847" s="61" t="s">
        <v>86</v>
      </c>
    </row>
    <row r="13848" spans="8:17" x14ac:dyDescent="0.25">
      <c r="H13848" s="59">
        <v>187461</v>
      </c>
      <c r="I13848" s="59" t="s">
        <v>72</v>
      </c>
      <c r="J13848" s="59">
        <v>9103716</v>
      </c>
      <c r="K13848" s="59" t="s">
        <v>5354</v>
      </c>
      <c r="L13848" s="61" t="s">
        <v>81</v>
      </c>
      <c r="M13848" s="61">
        <f>VLOOKUP(H13848,zdroj!C:F,4,0)</f>
        <v>0</v>
      </c>
      <c r="N13848" s="61" t="str">
        <f t="shared" si="432"/>
        <v>-</v>
      </c>
      <c r="P13848" s="73" t="str">
        <f t="shared" si="433"/>
        <v/>
      </c>
      <c r="Q13848" s="61" t="s">
        <v>86</v>
      </c>
    </row>
    <row r="13849" spans="8:17" x14ac:dyDescent="0.25">
      <c r="H13849" s="59">
        <v>187461</v>
      </c>
      <c r="I13849" s="59" t="s">
        <v>72</v>
      </c>
      <c r="J13849" s="59">
        <v>9103724</v>
      </c>
      <c r="K13849" s="59" t="s">
        <v>5355</v>
      </c>
      <c r="L13849" s="61" t="s">
        <v>81</v>
      </c>
      <c r="M13849" s="61">
        <f>VLOOKUP(H13849,zdroj!C:F,4,0)</f>
        <v>0</v>
      </c>
      <c r="N13849" s="61" t="str">
        <f t="shared" si="432"/>
        <v>-</v>
      </c>
      <c r="P13849" s="73" t="str">
        <f t="shared" si="433"/>
        <v/>
      </c>
      <c r="Q13849" s="61" t="s">
        <v>86</v>
      </c>
    </row>
    <row r="13850" spans="8:17" x14ac:dyDescent="0.25">
      <c r="H13850" s="59">
        <v>187461</v>
      </c>
      <c r="I13850" s="59" t="s">
        <v>72</v>
      </c>
      <c r="J13850" s="59">
        <v>9103732</v>
      </c>
      <c r="K13850" s="59" t="s">
        <v>5356</v>
      </c>
      <c r="L13850" s="61" t="s">
        <v>81</v>
      </c>
      <c r="M13850" s="61">
        <f>VLOOKUP(H13850,zdroj!C:F,4,0)</f>
        <v>0</v>
      </c>
      <c r="N13850" s="61" t="str">
        <f t="shared" si="432"/>
        <v>-</v>
      </c>
      <c r="P13850" s="73" t="str">
        <f t="shared" si="433"/>
        <v/>
      </c>
      <c r="Q13850" s="61" t="s">
        <v>86</v>
      </c>
    </row>
    <row r="13851" spans="8:17" x14ac:dyDescent="0.25">
      <c r="H13851" s="59">
        <v>187461</v>
      </c>
      <c r="I13851" s="59" t="s">
        <v>72</v>
      </c>
      <c r="J13851" s="59">
        <v>9103741</v>
      </c>
      <c r="K13851" s="59" t="s">
        <v>5357</v>
      </c>
      <c r="L13851" s="61" t="s">
        <v>81</v>
      </c>
      <c r="M13851" s="61">
        <f>VLOOKUP(H13851,zdroj!C:F,4,0)</f>
        <v>0</v>
      </c>
      <c r="N13851" s="61" t="str">
        <f t="shared" si="432"/>
        <v>-</v>
      </c>
      <c r="P13851" s="73" t="str">
        <f t="shared" si="433"/>
        <v/>
      </c>
      <c r="Q13851" s="61" t="s">
        <v>86</v>
      </c>
    </row>
    <row r="13852" spans="8:17" x14ac:dyDescent="0.25">
      <c r="H13852" s="59">
        <v>187461</v>
      </c>
      <c r="I13852" s="59" t="s">
        <v>72</v>
      </c>
      <c r="J13852" s="59">
        <v>9103759</v>
      </c>
      <c r="K13852" s="59" t="s">
        <v>5358</v>
      </c>
      <c r="L13852" s="61" t="s">
        <v>81</v>
      </c>
      <c r="M13852" s="61">
        <f>VLOOKUP(H13852,zdroj!C:F,4,0)</f>
        <v>0</v>
      </c>
      <c r="N13852" s="61" t="str">
        <f t="shared" si="432"/>
        <v>-</v>
      </c>
      <c r="P13852" s="73" t="str">
        <f t="shared" si="433"/>
        <v/>
      </c>
      <c r="Q13852" s="61" t="s">
        <v>86</v>
      </c>
    </row>
    <row r="13853" spans="8:17" x14ac:dyDescent="0.25">
      <c r="H13853" s="59">
        <v>187461</v>
      </c>
      <c r="I13853" s="59" t="s">
        <v>72</v>
      </c>
      <c r="J13853" s="59">
        <v>9103767</v>
      </c>
      <c r="K13853" s="59" t="s">
        <v>5435</v>
      </c>
      <c r="L13853" s="61" t="s">
        <v>81</v>
      </c>
      <c r="M13853" s="61">
        <f>VLOOKUP(H13853,zdroj!C:F,4,0)</f>
        <v>0</v>
      </c>
      <c r="N13853" s="61" t="str">
        <f t="shared" si="432"/>
        <v>-</v>
      </c>
      <c r="P13853" s="73" t="str">
        <f t="shared" si="433"/>
        <v/>
      </c>
      <c r="Q13853" s="61" t="s">
        <v>86</v>
      </c>
    </row>
    <row r="13854" spans="8:17" x14ac:dyDescent="0.25">
      <c r="H13854" s="59">
        <v>187461</v>
      </c>
      <c r="I13854" s="59" t="s">
        <v>72</v>
      </c>
      <c r="J13854" s="59">
        <v>9103775</v>
      </c>
      <c r="K13854" s="59" t="s">
        <v>5362</v>
      </c>
      <c r="L13854" s="61" t="s">
        <v>81</v>
      </c>
      <c r="M13854" s="61">
        <f>VLOOKUP(H13854,zdroj!C:F,4,0)</f>
        <v>0</v>
      </c>
      <c r="N13854" s="61" t="str">
        <f t="shared" si="432"/>
        <v>-</v>
      </c>
      <c r="P13854" s="73" t="str">
        <f t="shared" si="433"/>
        <v/>
      </c>
      <c r="Q13854" s="61" t="s">
        <v>86</v>
      </c>
    </row>
    <row r="13855" spans="8:17" x14ac:dyDescent="0.25">
      <c r="H13855" s="59">
        <v>187461</v>
      </c>
      <c r="I13855" s="59" t="s">
        <v>72</v>
      </c>
      <c r="J13855" s="59">
        <v>9103783</v>
      </c>
      <c r="K13855" s="59" t="s">
        <v>5363</v>
      </c>
      <c r="L13855" s="61" t="s">
        <v>81</v>
      </c>
      <c r="M13855" s="61">
        <f>VLOOKUP(H13855,zdroj!C:F,4,0)</f>
        <v>0</v>
      </c>
      <c r="N13855" s="61" t="str">
        <f t="shared" si="432"/>
        <v>-</v>
      </c>
      <c r="P13855" s="73" t="str">
        <f t="shared" si="433"/>
        <v/>
      </c>
      <c r="Q13855" s="61" t="s">
        <v>86</v>
      </c>
    </row>
    <row r="13856" spans="8:17" x14ac:dyDescent="0.25">
      <c r="H13856" s="59">
        <v>187461</v>
      </c>
      <c r="I13856" s="59" t="s">
        <v>72</v>
      </c>
      <c r="J13856" s="59">
        <v>9103791</v>
      </c>
      <c r="K13856" s="59" t="s">
        <v>5364</v>
      </c>
      <c r="L13856" s="61" t="s">
        <v>81</v>
      </c>
      <c r="M13856" s="61">
        <f>VLOOKUP(H13856,zdroj!C:F,4,0)</f>
        <v>0</v>
      </c>
      <c r="N13856" s="61" t="str">
        <f t="shared" si="432"/>
        <v>-</v>
      </c>
      <c r="P13856" s="73" t="str">
        <f t="shared" si="433"/>
        <v/>
      </c>
      <c r="Q13856" s="61" t="s">
        <v>86</v>
      </c>
    </row>
    <row r="13857" spans="8:17" x14ac:dyDescent="0.25">
      <c r="H13857" s="59">
        <v>187461</v>
      </c>
      <c r="I13857" s="59" t="s">
        <v>72</v>
      </c>
      <c r="J13857" s="59">
        <v>9103805</v>
      </c>
      <c r="K13857" s="59" t="s">
        <v>5447</v>
      </c>
      <c r="L13857" s="61" t="s">
        <v>81</v>
      </c>
      <c r="M13857" s="61">
        <f>VLOOKUP(H13857,zdroj!C:F,4,0)</f>
        <v>0</v>
      </c>
      <c r="N13857" s="61" t="str">
        <f t="shared" si="432"/>
        <v>-</v>
      </c>
      <c r="P13857" s="73" t="str">
        <f t="shared" si="433"/>
        <v/>
      </c>
      <c r="Q13857" s="61" t="s">
        <v>86</v>
      </c>
    </row>
    <row r="13858" spans="8:17" x14ac:dyDescent="0.25">
      <c r="H13858" s="59">
        <v>187461</v>
      </c>
      <c r="I13858" s="59" t="s">
        <v>72</v>
      </c>
      <c r="J13858" s="59">
        <v>9103813</v>
      </c>
      <c r="K13858" s="59" t="s">
        <v>5365</v>
      </c>
      <c r="L13858" s="61" t="s">
        <v>81</v>
      </c>
      <c r="M13858" s="61">
        <f>VLOOKUP(H13858,zdroj!C:F,4,0)</f>
        <v>0</v>
      </c>
      <c r="N13858" s="61" t="str">
        <f t="shared" si="432"/>
        <v>-</v>
      </c>
      <c r="P13858" s="73" t="str">
        <f t="shared" si="433"/>
        <v/>
      </c>
      <c r="Q13858" s="61" t="s">
        <v>86</v>
      </c>
    </row>
    <row r="13859" spans="8:17" x14ac:dyDescent="0.25">
      <c r="H13859" s="59">
        <v>187461</v>
      </c>
      <c r="I13859" s="59" t="s">
        <v>72</v>
      </c>
      <c r="J13859" s="59">
        <v>9103821</v>
      </c>
      <c r="K13859" s="59" t="s">
        <v>5366</v>
      </c>
      <c r="L13859" s="61" t="s">
        <v>81</v>
      </c>
      <c r="M13859" s="61">
        <f>VLOOKUP(H13859,zdroj!C:F,4,0)</f>
        <v>0</v>
      </c>
      <c r="N13859" s="61" t="str">
        <f t="shared" si="432"/>
        <v>-</v>
      </c>
      <c r="P13859" s="73" t="str">
        <f t="shared" si="433"/>
        <v/>
      </c>
      <c r="Q13859" s="61" t="s">
        <v>86</v>
      </c>
    </row>
    <row r="13860" spans="8:17" x14ac:dyDescent="0.25">
      <c r="H13860" s="59">
        <v>187461</v>
      </c>
      <c r="I13860" s="59" t="s">
        <v>72</v>
      </c>
      <c r="J13860" s="59">
        <v>9103830</v>
      </c>
      <c r="K13860" s="59" t="s">
        <v>5367</v>
      </c>
      <c r="L13860" s="61" t="s">
        <v>81</v>
      </c>
      <c r="M13860" s="61">
        <f>VLOOKUP(H13860,zdroj!C:F,4,0)</f>
        <v>0</v>
      </c>
      <c r="N13860" s="61" t="str">
        <f t="shared" si="432"/>
        <v>-</v>
      </c>
      <c r="P13860" s="73" t="str">
        <f t="shared" si="433"/>
        <v/>
      </c>
      <c r="Q13860" s="61" t="s">
        <v>86</v>
      </c>
    </row>
    <row r="13861" spans="8:17" x14ac:dyDescent="0.25">
      <c r="H13861" s="59">
        <v>187461</v>
      </c>
      <c r="I13861" s="59" t="s">
        <v>72</v>
      </c>
      <c r="J13861" s="59">
        <v>9103848</v>
      </c>
      <c r="K13861" s="59" t="s">
        <v>5368</v>
      </c>
      <c r="L13861" s="61" t="s">
        <v>81</v>
      </c>
      <c r="M13861" s="61">
        <f>VLOOKUP(H13861,zdroj!C:F,4,0)</f>
        <v>0</v>
      </c>
      <c r="N13861" s="61" t="str">
        <f t="shared" si="432"/>
        <v>-</v>
      </c>
      <c r="P13861" s="73" t="str">
        <f t="shared" si="433"/>
        <v/>
      </c>
      <c r="Q13861" s="61" t="s">
        <v>86</v>
      </c>
    </row>
    <row r="13862" spans="8:17" x14ac:dyDescent="0.25">
      <c r="H13862" s="59">
        <v>187461</v>
      </c>
      <c r="I13862" s="59" t="s">
        <v>72</v>
      </c>
      <c r="J13862" s="59">
        <v>9103856</v>
      </c>
      <c r="K13862" s="59" t="s">
        <v>5369</v>
      </c>
      <c r="L13862" s="61" t="s">
        <v>81</v>
      </c>
      <c r="M13862" s="61">
        <f>VLOOKUP(H13862,zdroj!C:F,4,0)</f>
        <v>0</v>
      </c>
      <c r="N13862" s="61" t="str">
        <f t="shared" si="432"/>
        <v>-</v>
      </c>
      <c r="P13862" s="73" t="str">
        <f t="shared" si="433"/>
        <v/>
      </c>
      <c r="Q13862" s="61" t="s">
        <v>86</v>
      </c>
    </row>
    <row r="13863" spans="8:17" x14ac:dyDescent="0.25">
      <c r="H13863" s="59">
        <v>187461</v>
      </c>
      <c r="I13863" s="59" t="s">
        <v>72</v>
      </c>
      <c r="J13863" s="59">
        <v>9103864</v>
      </c>
      <c r="K13863" s="59" t="s">
        <v>5370</v>
      </c>
      <c r="L13863" s="61" t="s">
        <v>81</v>
      </c>
      <c r="M13863" s="61">
        <f>VLOOKUP(H13863,zdroj!C:F,4,0)</f>
        <v>0</v>
      </c>
      <c r="N13863" s="61" t="str">
        <f t="shared" si="432"/>
        <v>-</v>
      </c>
      <c r="P13863" s="73" t="str">
        <f t="shared" si="433"/>
        <v/>
      </c>
      <c r="Q13863" s="61" t="s">
        <v>86</v>
      </c>
    </row>
    <row r="13864" spans="8:17" x14ac:dyDescent="0.25">
      <c r="H13864" s="59">
        <v>187461</v>
      </c>
      <c r="I13864" s="59" t="s">
        <v>72</v>
      </c>
      <c r="J13864" s="59">
        <v>9103872</v>
      </c>
      <c r="K13864" s="59" t="s">
        <v>5371</v>
      </c>
      <c r="L13864" s="61" t="s">
        <v>81</v>
      </c>
      <c r="M13864" s="61">
        <f>VLOOKUP(H13864,zdroj!C:F,4,0)</f>
        <v>0</v>
      </c>
      <c r="N13864" s="61" t="str">
        <f t="shared" si="432"/>
        <v>-</v>
      </c>
      <c r="P13864" s="73" t="str">
        <f t="shared" si="433"/>
        <v/>
      </c>
      <c r="Q13864" s="61" t="s">
        <v>86</v>
      </c>
    </row>
    <row r="13865" spans="8:17" x14ac:dyDescent="0.25">
      <c r="H13865" s="59">
        <v>187461</v>
      </c>
      <c r="I13865" s="59" t="s">
        <v>72</v>
      </c>
      <c r="J13865" s="59">
        <v>9103881</v>
      </c>
      <c r="K13865" s="59" t="s">
        <v>5372</v>
      </c>
      <c r="L13865" s="61" t="s">
        <v>81</v>
      </c>
      <c r="M13865" s="61">
        <f>VLOOKUP(H13865,zdroj!C:F,4,0)</f>
        <v>0</v>
      </c>
      <c r="N13865" s="61" t="str">
        <f t="shared" si="432"/>
        <v>-</v>
      </c>
      <c r="P13865" s="73" t="str">
        <f t="shared" si="433"/>
        <v/>
      </c>
      <c r="Q13865" s="61" t="s">
        <v>86</v>
      </c>
    </row>
    <row r="13866" spans="8:17" x14ac:dyDescent="0.25">
      <c r="H13866" s="59">
        <v>187461</v>
      </c>
      <c r="I13866" s="59" t="s">
        <v>72</v>
      </c>
      <c r="J13866" s="59">
        <v>9103899</v>
      </c>
      <c r="K13866" s="59" t="s">
        <v>5377</v>
      </c>
      <c r="L13866" s="61" t="s">
        <v>81</v>
      </c>
      <c r="M13866" s="61">
        <f>VLOOKUP(H13866,zdroj!C:F,4,0)</f>
        <v>0</v>
      </c>
      <c r="N13866" s="61" t="str">
        <f t="shared" si="432"/>
        <v>-</v>
      </c>
      <c r="P13866" s="73" t="str">
        <f t="shared" si="433"/>
        <v/>
      </c>
      <c r="Q13866" s="61" t="s">
        <v>86</v>
      </c>
    </row>
    <row r="13867" spans="8:17" x14ac:dyDescent="0.25">
      <c r="H13867" s="59">
        <v>187461</v>
      </c>
      <c r="I13867" s="59" t="s">
        <v>72</v>
      </c>
      <c r="J13867" s="59">
        <v>9103902</v>
      </c>
      <c r="K13867" s="59" t="s">
        <v>5378</v>
      </c>
      <c r="L13867" s="61" t="s">
        <v>81</v>
      </c>
      <c r="M13867" s="61">
        <f>VLOOKUP(H13867,zdroj!C:F,4,0)</f>
        <v>0</v>
      </c>
      <c r="N13867" s="61" t="str">
        <f t="shared" si="432"/>
        <v>-</v>
      </c>
      <c r="P13867" s="73" t="str">
        <f t="shared" si="433"/>
        <v/>
      </c>
      <c r="Q13867" s="61" t="s">
        <v>86</v>
      </c>
    </row>
    <row r="13868" spans="8:17" x14ac:dyDescent="0.25">
      <c r="H13868" s="59">
        <v>187461</v>
      </c>
      <c r="I13868" s="59" t="s">
        <v>72</v>
      </c>
      <c r="J13868" s="59">
        <v>9103911</v>
      </c>
      <c r="K13868" s="59" t="s">
        <v>5379</v>
      </c>
      <c r="L13868" s="61" t="s">
        <v>81</v>
      </c>
      <c r="M13868" s="61">
        <f>VLOOKUP(H13868,zdroj!C:F,4,0)</f>
        <v>0</v>
      </c>
      <c r="N13868" s="61" t="str">
        <f t="shared" si="432"/>
        <v>-</v>
      </c>
      <c r="P13868" s="73" t="str">
        <f t="shared" si="433"/>
        <v/>
      </c>
      <c r="Q13868" s="61" t="s">
        <v>86</v>
      </c>
    </row>
    <row r="13869" spans="8:17" x14ac:dyDescent="0.25">
      <c r="H13869" s="59">
        <v>187461</v>
      </c>
      <c r="I13869" s="59" t="s">
        <v>72</v>
      </c>
      <c r="J13869" s="59">
        <v>9103929</v>
      </c>
      <c r="K13869" s="59" t="s">
        <v>5380</v>
      </c>
      <c r="L13869" s="61" t="s">
        <v>81</v>
      </c>
      <c r="M13869" s="61">
        <f>VLOOKUP(H13869,zdroj!C:F,4,0)</f>
        <v>0</v>
      </c>
      <c r="N13869" s="61" t="str">
        <f t="shared" si="432"/>
        <v>-</v>
      </c>
      <c r="P13869" s="73" t="str">
        <f t="shared" si="433"/>
        <v/>
      </c>
      <c r="Q13869" s="61" t="s">
        <v>86</v>
      </c>
    </row>
    <row r="13870" spans="8:17" x14ac:dyDescent="0.25">
      <c r="H13870" s="59">
        <v>187461</v>
      </c>
      <c r="I13870" s="59" t="s">
        <v>72</v>
      </c>
      <c r="J13870" s="59">
        <v>9103937</v>
      </c>
      <c r="K13870" s="59" t="s">
        <v>5381</v>
      </c>
      <c r="L13870" s="61" t="s">
        <v>81</v>
      </c>
      <c r="M13870" s="61">
        <f>VLOOKUP(H13870,zdroj!C:F,4,0)</f>
        <v>0</v>
      </c>
      <c r="N13870" s="61" t="str">
        <f t="shared" si="432"/>
        <v>-</v>
      </c>
      <c r="P13870" s="73" t="str">
        <f t="shared" si="433"/>
        <v/>
      </c>
      <c r="Q13870" s="61" t="s">
        <v>86</v>
      </c>
    </row>
    <row r="13871" spans="8:17" x14ac:dyDescent="0.25">
      <c r="H13871" s="59">
        <v>187461</v>
      </c>
      <c r="I13871" s="59" t="s">
        <v>72</v>
      </c>
      <c r="J13871" s="59">
        <v>9103945</v>
      </c>
      <c r="K13871" s="59" t="s">
        <v>5382</v>
      </c>
      <c r="L13871" s="61" t="s">
        <v>81</v>
      </c>
      <c r="M13871" s="61">
        <f>VLOOKUP(H13871,zdroj!C:F,4,0)</f>
        <v>0</v>
      </c>
      <c r="N13871" s="61" t="str">
        <f t="shared" si="432"/>
        <v>-</v>
      </c>
      <c r="P13871" s="73" t="str">
        <f t="shared" si="433"/>
        <v/>
      </c>
      <c r="Q13871" s="61" t="s">
        <v>86</v>
      </c>
    </row>
    <row r="13872" spans="8:17" x14ac:dyDescent="0.25">
      <c r="H13872" s="59">
        <v>187461</v>
      </c>
      <c r="I13872" s="59" t="s">
        <v>72</v>
      </c>
      <c r="J13872" s="59">
        <v>9103953</v>
      </c>
      <c r="K13872" s="59" t="s">
        <v>5383</v>
      </c>
      <c r="L13872" s="61" t="s">
        <v>81</v>
      </c>
      <c r="M13872" s="61">
        <f>VLOOKUP(H13872,zdroj!C:F,4,0)</f>
        <v>0</v>
      </c>
      <c r="N13872" s="61" t="str">
        <f t="shared" si="432"/>
        <v>-</v>
      </c>
      <c r="P13872" s="73" t="str">
        <f t="shared" si="433"/>
        <v/>
      </c>
      <c r="Q13872" s="61" t="s">
        <v>86</v>
      </c>
    </row>
    <row r="13873" spans="8:17" x14ac:dyDescent="0.25">
      <c r="H13873" s="59">
        <v>187461</v>
      </c>
      <c r="I13873" s="59" t="s">
        <v>72</v>
      </c>
      <c r="J13873" s="59">
        <v>9103961</v>
      </c>
      <c r="K13873" s="59" t="s">
        <v>5384</v>
      </c>
      <c r="L13873" s="61" t="s">
        <v>114</v>
      </c>
      <c r="M13873" s="61">
        <f>VLOOKUP(H13873,zdroj!C:F,4,0)</f>
        <v>0</v>
      </c>
      <c r="N13873" s="61" t="str">
        <f t="shared" si="432"/>
        <v>katC</v>
      </c>
      <c r="P13873" s="73" t="str">
        <f t="shared" si="433"/>
        <v/>
      </c>
      <c r="Q13873" s="61" t="s">
        <v>31</v>
      </c>
    </row>
    <row r="13874" spans="8:17" x14ac:dyDescent="0.25">
      <c r="H13874" s="59">
        <v>187461</v>
      </c>
      <c r="I13874" s="59" t="s">
        <v>72</v>
      </c>
      <c r="J13874" s="59">
        <v>9103970</v>
      </c>
      <c r="K13874" s="59" t="s">
        <v>5385</v>
      </c>
      <c r="L13874" s="61" t="s">
        <v>81</v>
      </c>
      <c r="M13874" s="61">
        <f>VLOOKUP(H13874,zdroj!C:F,4,0)</f>
        <v>0</v>
      </c>
      <c r="N13874" s="61" t="str">
        <f t="shared" si="432"/>
        <v>-</v>
      </c>
      <c r="P13874" s="73" t="str">
        <f t="shared" si="433"/>
        <v/>
      </c>
      <c r="Q13874" s="61" t="s">
        <v>86</v>
      </c>
    </row>
    <row r="13875" spans="8:17" x14ac:dyDescent="0.25">
      <c r="H13875" s="59">
        <v>187461</v>
      </c>
      <c r="I13875" s="59" t="s">
        <v>72</v>
      </c>
      <c r="J13875" s="59">
        <v>9103988</v>
      </c>
      <c r="K13875" s="59" t="s">
        <v>5386</v>
      </c>
      <c r="L13875" s="61" t="s">
        <v>81</v>
      </c>
      <c r="M13875" s="61">
        <f>VLOOKUP(H13875,zdroj!C:F,4,0)</f>
        <v>0</v>
      </c>
      <c r="N13875" s="61" t="str">
        <f t="shared" si="432"/>
        <v>-</v>
      </c>
      <c r="P13875" s="73" t="str">
        <f t="shared" si="433"/>
        <v/>
      </c>
      <c r="Q13875" s="61" t="s">
        <v>86</v>
      </c>
    </row>
    <row r="13876" spans="8:17" x14ac:dyDescent="0.25">
      <c r="H13876" s="59">
        <v>187461</v>
      </c>
      <c r="I13876" s="59" t="s">
        <v>72</v>
      </c>
      <c r="J13876" s="59">
        <v>9103996</v>
      </c>
      <c r="K13876" s="59" t="s">
        <v>5446</v>
      </c>
      <c r="L13876" s="61" t="s">
        <v>81</v>
      </c>
      <c r="M13876" s="61">
        <f>VLOOKUP(H13876,zdroj!C:F,4,0)</f>
        <v>0</v>
      </c>
      <c r="N13876" s="61" t="str">
        <f t="shared" si="432"/>
        <v>-</v>
      </c>
      <c r="P13876" s="73" t="str">
        <f t="shared" si="433"/>
        <v/>
      </c>
      <c r="Q13876" s="61" t="s">
        <v>86</v>
      </c>
    </row>
    <row r="13877" spans="8:17" x14ac:dyDescent="0.25">
      <c r="H13877" s="59">
        <v>187461</v>
      </c>
      <c r="I13877" s="59" t="s">
        <v>72</v>
      </c>
      <c r="J13877" s="59">
        <v>9104003</v>
      </c>
      <c r="K13877" s="59" t="s">
        <v>5443</v>
      </c>
      <c r="L13877" s="61" t="s">
        <v>81</v>
      </c>
      <c r="M13877" s="61">
        <f>VLOOKUP(H13877,zdroj!C:F,4,0)</f>
        <v>0</v>
      </c>
      <c r="N13877" s="61" t="str">
        <f t="shared" si="432"/>
        <v>-</v>
      </c>
      <c r="P13877" s="73" t="str">
        <f t="shared" si="433"/>
        <v/>
      </c>
      <c r="Q13877" s="61" t="s">
        <v>86</v>
      </c>
    </row>
    <row r="13878" spans="8:17" x14ac:dyDescent="0.25">
      <c r="H13878" s="59">
        <v>187461</v>
      </c>
      <c r="I13878" s="59" t="s">
        <v>72</v>
      </c>
      <c r="J13878" s="59">
        <v>9104011</v>
      </c>
      <c r="K13878" s="59" t="s">
        <v>5388</v>
      </c>
      <c r="L13878" s="61" t="s">
        <v>81</v>
      </c>
      <c r="M13878" s="61">
        <f>VLOOKUP(H13878,zdroj!C:F,4,0)</f>
        <v>0</v>
      </c>
      <c r="N13878" s="61" t="str">
        <f t="shared" si="432"/>
        <v>-</v>
      </c>
      <c r="P13878" s="73" t="str">
        <f t="shared" si="433"/>
        <v/>
      </c>
      <c r="Q13878" s="61" t="s">
        <v>86</v>
      </c>
    </row>
    <row r="13879" spans="8:17" x14ac:dyDescent="0.25">
      <c r="H13879" s="59">
        <v>187461</v>
      </c>
      <c r="I13879" s="59" t="s">
        <v>72</v>
      </c>
      <c r="J13879" s="59">
        <v>9104020</v>
      </c>
      <c r="K13879" s="59" t="s">
        <v>5389</v>
      </c>
      <c r="L13879" s="61" t="s">
        <v>81</v>
      </c>
      <c r="M13879" s="61">
        <f>VLOOKUP(H13879,zdroj!C:F,4,0)</f>
        <v>0</v>
      </c>
      <c r="N13879" s="61" t="str">
        <f t="shared" si="432"/>
        <v>-</v>
      </c>
      <c r="P13879" s="73" t="str">
        <f t="shared" si="433"/>
        <v/>
      </c>
      <c r="Q13879" s="61" t="s">
        <v>86</v>
      </c>
    </row>
    <row r="13880" spans="8:17" x14ac:dyDescent="0.25">
      <c r="H13880" s="59">
        <v>187461</v>
      </c>
      <c r="I13880" s="59" t="s">
        <v>72</v>
      </c>
      <c r="J13880" s="59">
        <v>9104038</v>
      </c>
      <c r="K13880" s="59" t="s">
        <v>5390</v>
      </c>
      <c r="L13880" s="61" t="s">
        <v>81</v>
      </c>
      <c r="M13880" s="61">
        <f>VLOOKUP(H13880,zdroj!C:F,4,0)</f>
        <v>0</v>
      </c>
      <c r="N13880" s="61" t="str">
        <f t="shared" si="432"/>
        <v>-</v>
      </c>
      <c r="P13880" s="73" t="str">
        <f t="shared" si="433"/>
        <v/>
      </c>
      <c r="Q13880" s="61" t="s">
        <v>86</v>
      </c>
    </row>
    <row r="13881" spans="8:17" x14ac:dyDescent="0.25">
      <c r="H13881" s="59">
        <v>187461</v>
      </c>
      <c r="I13881" s="59" t="s">
        <v>72</v>
      </c>
      <c r="J13881" s="59">
        <v>9104046</v>
      </c>
      <c r="K13881" s="59" t="s">
        <v>5391</v>
      </c>
      <c r="L13881" s="61" t="s">
        <v>81</v>
      </c>
      <c r="M13881" s="61">
        <f>VLOOKUP(H13881,zdroj!C:F,4,0)</f>
        <v>0</v>
      </c>
      <c r="N13881" s="61" t="str">
        <f t="shared" si="432"/>
        <v>-</v>
      </c>
      <c r="P13881" s="73" t="str">
        <f t="shared" si="433"/>
        <v/>
      </c>
      <c r="Q13881" s="61" t="s">
        <v>86</v>
      </c>
    </row>
    <row r="13882" spans="8:17" x14ac:dyDescent="0.25">
      <c r="H13882" s="59">
        <v>187461</v>
      </c>
      <c r="I13882" s="59" t="s">
        <v>72</v>
      </c>
      <c r="J13882" s="59">
        <v>9104054</v>
      </c>
      <c r="K13882" s="59" t="s">
        <v>5392</v>
      </c>
      <c r="L13882" s="61" t="s">
        <v>81</v>
      </c>
      <c r="M13882" s="61">
        <f>VLOOKUP(H13882,zdroj!C:F,4,0)</f>
        <v>0</v>
      </c>
      <c r="N13882" s="61" t="str">
        <f t="shared" si="432"/>
        <v>-</v>
      </c>
      <c r="P13882" s="73" t="str">
        <f t="shared" si="433"/>
        <v/>
      </c>
      <c r="Q13882" s="61" t="s">
        <v>86</v>
      </c>
    </row>
    <row r="13883" spans="8:17" x14ac:dyDescent="0.25">
      <c r="H13883" s="59">
        <v>187461</v>
      </c>
      <c r="I13883" s="59" t="s">
        <v>72</v>
      </c>
      <c r="J13883" s="59">
        <v>25082639</v>
      </c>
      <c r="K13883" s="59" t="s">
        <v>5361</v>
      </c>
      <c r="L13883" s="61" t="s">
        <v>81</v>
      </c>
      <c r="M13883" s="61">
        <f>VLOOKUP(H13883,zdroj!C:F,4,0)</f>
        <v>0</v>
      </c>
      <c r="N13883" s="61" t="str">
        <f t="shared" si="432"/>
        <v>-</v>
      </c>
      <c r="P13883" s="73" t="str">
        <f t="shared" si="433"/>
        <v/>
      </c>
      <c r="Q13883" s="61" t="s">
        <v>86</v>
      </c>
    </row>
    <row r="13884" spans="8:17" x14ac:dyDescent="0.25">
      <c r="H13884" s="59">
        <v>187461</v>
      </c>
      <c r="I13884" s="59" t="s">
        <v>72</v>
      </c>
      <c r="J13884" s="59">
        <v>26889919</v>
      </c>
      <c r="K13884" s="59" t="s">
        <v>5393</v>
      </c>
      <c r="L13884" s="61" t="s">
        <v>81</v>
      </c>
      <c r="M13884" s="61">
        <f>VLOOKUP(H13884,zdroj!C:F,4,0)</f>
        <v>0</v>
      </c>
      <c r="N13884" s="61" t="str">
        <f t="shared" si="432"/>
        <v>-</v>
      </c>
      <c r="P13884" s="73" t="str">
        <f t="shared" si="433"/>
        <v/>
      </c>
      <c r="Q13884" s="61" t="s">
        <v>86</v>
      </c>
    </row>
    <row r="13885" spans="8:17" x14ac:dyDescent="0.25">
      <c r="H13885" s="59">
        <v>187461</v>
      </c>
      <c r="I13885" s="59" t="s">
        <v>72</v>
      </c>
      <c r="J13885" s="59">
        <v>26889927</v>
      </c>
      <c r="K13885" s="59" t="s">
        <v>5394</v>
      </c>
      <c r="L13885" s="61" t="s">
        <v>81</v>
      </c>
      <c r="M13885" s="61">
        <f>VLOOKUP(H13885,zdroj!C:F,4,0)</f>
        <v>0</v>
      </c>
      <c r="N13885" s="61" t="str">
        <f t="shared" si="432"/>
        <v>-</v>
      </c>
      <c r="P13885" s="73" t="str">
        <f t="shared" si="433"/>
        <v/>
      </c>
      <c r="Q13885" s="61" t="s">
        <v>86</v>
      </c>
    </row>
    <row r="13886" spans="8:17" x14ac:dyDescent="0.25">
      <c r="H13886" s="59">
        <v>187461</v>
      </c>
      <c r="I13886" s="59" t="s">
        <v>72</v>
      </c>
      <c r="J13886" s="59">
        <v>27622720</v>
      </c>
      <c r="K13886" s="59" t="s">
        <v>5396</v>
      </c>
      <c r="L13886" s="61" t="s">
        <v>81</v>
      </c>
      <c r="M13886" s="61">
        <f>VLOOKUP(H13886,zdroj!C:F,4,0)</f>
        <v>0</v>
      </c>
      <c r="N13886" s="61" t="str">
        <f t="shared" si="432"/>
        <v>-</v>
      </c>
      <c r="P13886" s="73" t="str">
        <f t="shared" si="433"/>
        <v/>
      </c>
      <c r="Q13886" s="61" t="s">
        <v>86</v>
      </c>
    </row>
    <row r="13887" spans="8:17" x14ac:dyDescent="0.25">
      <c r="H13887" s="59">
        <v>187461</v>
      </c>
      <c r="I13887" s="59" t="s">
        <v>72</v>
      </c>
      <c r="J13887" s="59">
        <v>28185625</v>
      </c>
      <c r="K13887" s="59" t="s">
        <v>5395</v>
      </c>
      <c r="L13887" s="61" t="s">
        <v>81</v>
      </c>
      <c r="M13887" s="61">
        <f>VLOOKUP(H13887,zdroj!C:F,4,0)</f>
        <v>0</v>
      </c>
      <c r="N13887" s="61" t="str">
        <f t="shared" si="432"/>
        <v>-</v>
      </c>
      <c r="P13887" s="73" t="str">
        <f t="shared" si="433"/>
        <v/>
      </c>
      <c r="Q13887" s="61" t="s">
        <v>86</v>
      </c>
    </row>
    <row r="13888" spans="8:17" x14ac:dyDescent="0.25">
      <c r="H13888" s="59">
        <v>187461</v>
      </c>
      <c r="I13888" s="59" t="s">
        <v>72</v>
      </c>
      <c r="J13888" s="59">
        <v>30947235</v>
      </c>
      <c r="K13888" s="59" t="s">
        <v>5397</v>
      </c>
      <c r="L13888" s="61" t="s">
        <v>81</v>
      </c>
      <c r="M13888" s="61">
        <f>VLOOKUP(H13888,zdroj!C:F,4,0)</f>
        <v>0</v>
      </c>
      <c r="N13888" s="61" t="str">
        <f t="shared" si="432"/>
        <v>-</v>
      </c>
      <c r="P13888" s="73" t="str">
        <f t="shared" si="433"/>
        <v/>
      </c>
      <c r="Q13888" s="61" t="s">
        <v>86</v>
      </c>
    </row>
    <row r="13889" spans="8:17" x14ac:dyDescent="0.25">
      <c r="H13889" s="59">
        <v>187461</v>
      </c>
      <c r="I13889" s="59" t="s">
        <v>72</v>
      </c>
      <c r="J13889" s="59">
        <v>81381042</v>
      </c>
      <c r="K13889" s="59" t="s">
        <v>5399</v>
      </c>
      <c r="L13889" s="61" t="s">
        <v>81</v>
      </c>
      <c r="M13889" s="61">
        <f>VLOOKUP(H13889,zdroj!C:F,4,0)</f>
        <v>0</v>
      </c>
      <c r="N13889" s="61" t="str">
        <f t="shared" si="432"/>
        <v>-</v>
      </c>
      <c r="P13889" s="73" t="str">
        <f t="shared" si="433"/>
        <v/>
      </c>
      <c r="Q13889" s="61" t="s">
        <v>88</v>
      </c>
    </row>
    <row r="13890" spans="8:17" x14ac:dyDescent="0.25">
      <c r="H13890" s="59">
        <v>187461</v>
      </c>
      <c r="I13890" s="59" t="s">
        <v>72</v>
      </c>
      <c r="J13890" s="59">
        <v>81381204</v>
      </c>
      <c r="K13890" s="59" t="s">
        <v>5398</v>
      </c>
      <c r="L13890" s="61" t="s">
        <v>81</v>
      </c>
      <c r="M13890" s="61">
        <f>VLOOKUP(H13890,zdroj!C:F,4,0)</f>
        <v>0</v>
      </c>
      <c r="N13890" s="61" t="str">
        <f t="shared" si="432"/>
        <v>-</v>
      </c>
      <c r="P13890" s="73" t="str">
        <f t="shared" si="433"/>
        <v/>
      </c>
      <c r="Q13890" s="61" t="s">
        <v>88</v>
      </c>
    </row>
    <row r="13891" spans="8:17" x14ac:dyDescent="0.25">
      <c r="H13891" s="59">
        <v>187780</v>
      </c>
      <c r="I13891" s="59" t="s">
        <v>69</v>
      </c>
      <c r="J13891" s="59">
        <v>26632021</v>
      </c>
      <c r="K13891" s="59" t="s">
        <v>14327</v>
      </c>
      <c r="L13891" s="61" t="s">
        <v>113</v>
      </c>
      <c r="M13891" s="61">
        <f>VLOOKUP(H13891,zdroj!C:F,4,0)</f>
        <v>0</v>
      </c>
      <c r="N13891" s="61" t="str">
        <f t="shared" si="432"/>
        <v>katB</v>
      </c>
      <c r="P13891" s="73" t="str">
        <f t="shared" si="433"/>
        <v/>
      </c>
      <c r="Q13891" s="61" t="s">
        <v>30</v>
      </c>
    </row>
    <row r="13892" spans="8:17" x14ac:dyDescent="0.25">
      <c r="H13892" s="59">
        <v>187780</v>
      </c>
      <c r="I13892" s="59" t="s">
        <v>69</v>
      </c>
      <c r="J13892" s="59">
        <v>26889935</v>
      </c>
      <c r="K13892" s="59" t="s">
        <v>14328</v>
      </c>
      <c r="L13892" s="61" t="s">
        <v>113</v>
      </c>
      <c r="M13892" s="61">
        <f>VLOOKUP(H13892,zdroj!C:F,4,0)</f>
        <v>0</v>
      </c>
      <c r="N13892" s="61" t="str">
        <f t="shared" si="432"/>
        <v>katB</v>
      </c>
      <c r="P13892" s="73" t="str">
        <f t="shared" si="433"/>
        <v/>
      </c>
      <c r="Q13892" s="61" t="s">
        <v>30</v>
      </c>
    </row>
    <row r="13893" spans="8:17" x14ac:dyDescent="0.25">
      <c r="H13893" s="59">
        <v>187780</v>
      </c>
      <c r="I13893" s="59" t="s">
        <v>69</v>
      </c>
      <c r="J13893" s="59">
        <v>26889943</v>
      </c>
      <c r="K13893" s="59" t="s">
        <v>14329</v>
      </c>
      <c r="L13893" s="61" t="s">
        <v>113</v>
      </c>
      <c r="M13893" s="61">
        <f>VLOOKUP(H13893,zdroj!C:F,4,0)</f>
        <v>0</v>
      </c>
      <c r="N13893" s="61" t="str">
        <f t="shared" si="432"/>
        <v>katB</v>
      </c>
      <c r="P13893" s="73" t="str">
        <f t="shared" si="433"/>
        <v/>
      </c>
      <c r="Q13893" s="61" t="s">
        <v>30</v>
      </c>
    </row>
    <row r="13894" spans="8:17" x14ac:dyDescent="0.25">
      <c r="H13894" s="59">
        <v>187780</v>
      </c>
      <c r="I13894" s="59" t="s">
        <v>69</v>
      </c>
      <c r="J13894" s="59">
        <v>26889960</v>
      </c>
      <c r="K13894" s="59" t="s">
        <v>14330</v>
      </c>
      <c r="L13894" s="61" t="s">
        <v>81</v>
      </c>
      <c r="M13894" s="61">
        <f>VLOOKUP(H13894,zdroj!C:F,4,0)</f>
        <v>0</v>
      </c>
      <c r="N13894" s="61" t="str">
        <f t="shared" si="432"/>
        <v>-</v>
      </c>
      <c r="P13894" s="73" t="str">
        <f t="shared" si="433"/>
        <v/>
      </c>
      <c r="Q13894" s="61" t="s">
        <v>88</v>
      </c>
    </row>
    <row r="13895" spans="8:17" x14ac:dyDescent="0.25">
      <c r="H13895" s="59">
        <v>187780</v>
      </c>
      <c r="I13895" s="59" t="s">
        <v>69</v>
      </c>
      <c r="J13895" s="59">
        <v>26889978</v>
      </c>
      <c r="K13895" s="59" t="s">
        <v>14331</v>
      </c>
      <c r="L13895" s="61" t="s">
        <v>81</v>
      </c>
      <c r="M13895" s="61">
        <f>VLOOKUP(H13895,zdroj!C:F,4,0)</f>
        <v>0</v>
      </c>
      <c r="N13895" s="61" t="str">
        <f t="shared" ref="N13895:N13958" si="434">IF(M13895="A",IF(L13895="katA","katB",L13895),L13895)</f>
        <v>-</v>
      </c>
      <c r="P13895" s="73" t="str">
        <f t="shared" ref="P13895:P13958" si="435">IF(O13895="A",1,"")</f>
        <v/>
      </c>
      <c r="Q13895" s="61" t="s">
        <v>88</v>
      </c>
    </row>
    <row r="13896" spans="8:17" x14ac:dyDescent="0.25">
      <c r="H13896" s="59">
        <v>187780</v>
      </c>
      <c r="I13896" s="59" t="s">
        <v>69</v>
      </c>
      <c r="J13896" s="59">
        <v>26889986</v>
      </c>
      <c r="K13896" s="59" t="s">
        <v>14332</v>
      </c>
      <c r="L13896" s="61" t="s">
        <v>81</v>
      </c>
      <c r="M13896" s="61">
        <f>VLOOKUP(H13896,zdroj!C:F,4,0)</f>
        <v>0</v>
      </c>
      <c r="N13896" s="61" t="str">
        <f t="shared" si="434"/>
        <v>-</v>
      </c>
      <c r="P13896" s="73" t="str">
        <f t="shared" si="435"/>
        <v/>
      </c>
      <c r="Q13896" s="61" t="s">
        <v>88</v>
      </c>
    </row>
    <row r="13897" spans="8:17" x14ac:dyDescent="0.25">
      <c r="H13897" s="59">
        <v>187780</v>
      </c>
      <c r="I13897" s="59" t="s">
        <v>69</v>
      </c>
      <c r="J13897" s="59">
        <v>26889994</v>
      </c>
      <c r="K13897" s="59" t="s">
        <v>14333</v>
      </c>
      <c r="L13897" s="61" t="s">
        <v>81</v>
      </c>
      <c r="M13897" s="61">
        <f>VLOOKUP(H13897,zdroj!C:F,4,0)</f>
        <v>0</v>
      </c>
      <c r="N13897" s="61" t="str">
        <f t="shared" si="434"/>
        <v>-</v>
      </c>
      <c r="P13897" s="73" t="str">
        <f t="shared" si="435"/>
        <v/>
      </c>
      <c r="Q13897" s="61" t="s">
        <v>88</v>
      </c>
    </row>
    <row r="13898" spans="8:17" x14ac:dyDescent="0.25">
      <c r="H13898" s="59">
        <v>187780</v>
      </c>
      <c r="I13898" s="59" t="s">
        <v>69</v>
      </c>
      <c r="J13898" s="59">
        <v>26890003</v>
      </c>
      <c r="K13898" s="59" t="s">
        <v>14334</v>
      </c>
      <c r="L13898" s="61" t="s">
        <v>81</v>
      </c>
      <c r="M13898" s="61">
        <f>VLOOKUP(H13898,zdroj!C:F,4,0)</f>
        <v>0</v>
      </c>
      <c r="N13898" s="61" t="str">
        <f t="shared" si="434"/>
        <v>-</v>
      </c>
      <c r="P13898" s="73" t="str">
        <f t="shared" si="435"/>
        <v/>
      </c>
      <c r="Q13898" s="61" t="s">
        <v>88</v>
      </c>
    </row>
    <row r="13899" spans="8:17" x14ac:dyDescent="0.25">
      <c r="H13899" s="59">
        <v>187780</v>
      </c>
      <c r="I13899" s="59" t="s">
        <v>69</v>
      </c>
      <c r="J13899" s="59">
        <v>26890011</v>
      </c>
      <c r="K13899" s="59" t="s">
        <v>14335</v>
      </c>
      <c r="L13899" s="61" t="s">
        <v>81</v>
      </c>
      <c r="M13899" s="61">
        <f>VLOOKUP(H13899,zdroj!C:F,4,0)</f>
        <v>0</v>
      </c>
      <c r="N13899" s="61" t="str">
        <f t="shared" si="434"/>
        <v>-</v>
      </c>
      <c r="P13899" s="73" t="str">
        <f t="shared" si="435"/>
        <v/>
      </c>
      <c r="Q13899" s="61" t="s">
        <v>88</v>
      </c>
    </row>
    <row r="13900" spans="8:17" x14ac:dyDescent="0.25">
      <c r="H13900" s="59">
        <v>187780</v>
      </c>
      <c r="I13900" s="59" t="s">
        <v>69</v>
      </c>
      <c r="J13900" s="59">
        <v>26890020</v>
      </c>
      <c r="K13900" s="59" t="s">
        <v>14336</v>
      </c>
      <c r="L13900" s="61" t="s">
        <v>81</v>
      </c>
      <c r="M13900" s="61">
        <f>VLOOKUP(H13900,zdroj!C:F,4,0)</f>
        <v>0</v>
      </c>
      <c r="N13900" s="61" t="str">
        <f t="shared" si="434"/>
        <v>-</v>
      </c>
      <c r="P13900" s="73" t="str">
        <f t="shared" si="435"/>
        <v/>
      </c>
      <c r="Q13900" s="61" t="s">
        <v>88</v>
      </c>
    </row>
    <row r="13901" spans="8:17" x14ac:dyDescent="0.25">
      <c r="H13901" s="59">
        <v>187780</v>
      </c>
      <c r="I13901" s="59" t="s">
        <v>69</v>
      </c>
      <c r="J13901" s="59">
        <v>26890038</v>
      </c>
      <c r="K13901" s="59" t="s">
        <v>14337</v>
      </c>
      <c r="L13901" s="61" t="s">
        <v>81</v>
      </c>
      <c r="M13901" s="61">
        <f>VLOOKUP(H13901,zdroj!C:F,4,0)</f>
        <v>0</v>
      </c>
      <c r="N13901" s="61" t="str">
        <f t="shared" si="434"/>
        <v>-</v>
      </c>
      <c r="P13901" s="73" t="str">
        <f t="shared" si="435"/>
        <v/>
      </c>
      <c r="Q13901" s="61" t="s">
        <v>86</v>
      </c>
    </row>
    <row r="13902" spans="8:17" x14ac:dyDescent="0.25">
      <c r="H13902" s="59">
        <v>187780</v>
      </c>
      <c r="I13902" s="59" t="s">
        <v>69</v>
      </c>
      <c r="J13902" s="59">
        <v>26890283</v>
      </c>
      <c r="K13902" s="59" t="s">
        <v>14338</v>
      </c>
      <c r="L13902" s="61" t="s">
        <v>113</v>
      </c>
      <c r="M13902" s="61">
        <f>VLOOKUP(H13902,zdroj!C:F,4,0)</f>
        <v>0</v>
      </c>
      <c r="N13902" s="61" t="str">
        <f t="shared" si="434"/>
        <v>katB</v>
      </c>
      <c r="P13902" s="73" t="str">
        <f t="shared" si="435"/>
        <v/>
      </c>
      <c r="Q13902" s="61" t="s">
        <v>30</v>
      </c>
    </row>
    <row r="13903" spans="8:17" x14ac:dyDescent="0.25">
      <c r="H13903" s="59">
        <v>187780</v>
      </c>
      <c r="I13903" s="59" t="s">
        <v>69</v>
      </c>
      <c r="J13903" s="59">
        <v>26890291</v>
      </c>
      <c r="K13903" s="59" t="s">
        <v>14339</v>
      </c>
      <c r="L13903" s="61" t="s">
        <v>81</v>
      </c>
      <c r="M13903" s="61">
        <f>VLOOKUP(H13903,zdroj!C:F,4,0)</f>
        <v>0</v>
      </c>
      <c r="N13903" s="61" t="str">
        <f t="shared" si="434"/>
        <v>-</v>
      </c>
      <c r="P13903" s="73" t="str">
        <f t="shared" si="435"/>
        <v/>
      </c>
      <c r="Q13903" s="61" t="s">
        <v>88</v>
      </c>
    </row>
    <row r="13904" spans="8:17" x14ac:dyDescent="0.25">
      <c r="H13904" s="59">
        <v>187780</v>
      </c>
      <c r="I13904" s="59" t="s">
        <v>69</v>
      </c>
      <c r="J13904" s="59">
        <v>26890305</v>
      </c>
      <c r="K13904" s="59" t="s">
        <v>14340</v>
      </c>
      <c r="L13904" s="61" t="s">
        <v>81</v>
      </c>
      <c r="M13904" s="61">
        <f>VLOOKUP(H13904,zdroj!C:F,4,0)</f>
        <v>0</v>
      </c>
      <c r="N13904" s="61" t="str">
        <f t="shared" si="434"/>
        <v>-</v>
      </c>
      <c r="P13904" s="73" t="str">
        <f t="shared" si="435"/>
        <v/>
      </c>
      <c r="Q13904" s="61" t="s">
        <v>88</v>
      </c>
    </row>
    <row r="13905" spans="8:17" x14ac:dyDescent="0.25">
      <c r="H13905" s="59">
        <v>187780</v>
      </c>
      <c r="I13905" s="59" t="s">
        <v>69</v>
      </c>
      <c r="J13905" s="59">
        <v>27290409</v>
      </c>
      <c r="K13905" s="59" t="s">
        <v>14341</v>
      </c>
      <c r="L13905" s="61" t="s">
        <v>113</v>
      </c>
      <c r="M13905" s="61">
        <f>VLOOKUP(H13905,zdroj!C:F,4,0)</f>
        <v>0</v>
      </c>
      <c r="N13905" s="61" t="str">
        <f t="shared" si="434"/>
        <v>katB</v>
      </c>
      <c r="P13905" s="73" t="str">
        <f t="shared" si="435"/>
        <v/>
      </c>
      <c r="Q13905" s="61" t="s">
        <v>31</v>
      </c>
    </row>
    <row r="13906" spans="8:17" x14ac:dyDescent="0.25">
      <c r="H13906" s="59">
        <v>187780</v>
      </c>
      <c r="I13906" s="59" t="s">
        <v>69</v>
      </c>
      <c r="J13906" s="59">
        <v>27697932</v>
      </c>
      <c r="K13906" s="59" t="s">
        <v>14342</v>
      </c>
      <c r="L13906" s="61" t="s">
        <v>81</v>
      </c>
      <c r="M13906" s="61">
        <f>VLOOKUP(H13906,zdroj!C:F,4,0)</f>
        <v>0</v>
      </c>
      <c r="N13906" s="61" t="str">
        <f t="shared" si="434"/>
        <v>-</v>
      </c>
      <c r="P13906" s="73" t="str">
        <f t="shared" si="435"/>
        <v/>
      </c>
      <c r="Q13906" s="61" t="s">
        <v>84</v>
      </c>
    </row>
    <row r="13907" spans="8:17" x14ac:dyDescent="0.25">
      <c r="H13907" s="59">
        <v>187780</v>
      </c>
      <c r="I13907" s="59" t="s">
        <v>69</v>
      </c>
      <c r="J13907" s="59">
        <v>28456254</v>
      </c>
      <c r="K13907" s="59" t="s">
        <v>14343</v>
      </c>
      <c r="L13907" s="61" t="s">
        <v>81</v>
      </c>
      <c r="M13907" s="61">
        <f>VLOOKUP(H13907,zdroj!C:F,4,0)</f>
        <v>0</v>
      </c>
      <c r="N13907" s="61" t="str">
        <f t="shared" si="434"/>
        <v>-</v>
      </c>
      <c r="P13907" s="73" t="str">
        <f t="shared" si="435"/>
        <v/>
      </c>
      <c r="Q13907" s="61" t="s">
        <v>88</v>
      </c>
    </row>
    <row r="13908" spans="8:17" x14ac:dyDescent="0.25">
      <c r="H13908" s="59">
        <v>187780</v>
      </c>
      <c r="I13908" s="59" t="s">
        <v>69</v>
      </c>
      <c r="J13908" s="59">
        <v>30947464</v>
      </c>
      <c r="K13908" s="59" t="s">
        <v>14344</v>
      </c>
      <c r="L13908" s="61" t="s">
        <v>81</v>
      </c>
      <c r="M13908" s="61">
        <f>VLOOKUP(H13908,zdroj!C:F,4,0)</f>
        <v>0</v>
      </c>
      <c r="N13908" s="61" t="str">
        <f t="shared" si="434"/>
        <v>-</v>
      </c>
      <c r="P13908" s="73" t="str">
        <f t="shared" si="435"/>
        <v/>
      </c>
      <c r="Q13908" s="61" t="s">
        <v>88</v>
      </c>
    </row>
    <row r="13909" spans="8:17" x14ac:dyDescent="0.25">
      <c r="H13909" s="59">
        <v>187780</v>
      </c>
      <c r="I13909" s="59" t="s">
        <v>69</v>
      </c>
      <c r="J13909" s="59">
        <v>30947472</v>
      </c>
      <c r="K13909" s="59" t="s">
        <v>14345</v>
      </c>
      <c r="L13909" s="61" t="s">
        <v>81</v>
      </c>
      <c r="M13909" s="61">
        <f>VLOOKUP(H13909,zdroj!C:F,4,0)</f>
        <v>0</v>
      </c>
      <c r="N13909" s="61" t="str">
        <f t="shared" si="434"/>
        <v>-</v>
      </c>
      <c r="P13909" s="73" t="str">
        <f t="shared" si="435"/>
        <v/>
      </c>
      <c r="Q13909" s="61" t="s">
        <v>88</v>
      </c>
    </row>
    <row r="13910" spans="8:17" x14ac:dyDescent="0.25">
      <c r="H13910" s="59">
        <v>187780</v>
      </c>
      <c r="I13910" s="59" t="s">
        <v>69</v>
      </c>
      <c r="J13910" s="59">
        <v>30947481</v>
      </c>
      <c r="K13910" s="59" t="s">
        <v>14346</v>
      </c>
      <c r="L13910" s="61" t="s">
        <v>81</v>
      </c>
      <c r="M13910" s="61">
        <f>VLOOKUP(H13910,zdroj!C:F,4,0)</f>
        <v>0</v>
      </c>
      <c r="N13910" s="61" t="str">
        <f t="shared" si="434"/>
        <v>-</v>
      </c>
      <c r="P13910" s="73" t="str">
        <f t="shared" si="435"/>
        <v/>
      </c>
      <c r="Q13910" s="61" t="s">
        <v>88</v>
      </c>
    </row>
    <row r="13911" spans="8:17" x14ac:dyDescent="0.25">
      <c r="H13911" s="59">
        <v>187780</v>
      </c>
      <c r="I13911" s="59" t="s">
        <v>69</v>
      </c>
      <c r="J13911" s="59">
        <v>30947499</v>
      </c>
      <c r="K13911" s="59" t="s">
        <v>14347</v>
      </c>
      <c r="L13911" s="61" t="s">
        <v>81</v>
      </c>
      <c r="M13911" s="61">
        <f>VLOOKUP(H13911,zdroj!C:F,4,0)</f>
        <v>0</v>
      </c>
      <c r="N13911" s="61" t="str">
        <f t="shared" si="434"/>
        <v>-</v>
      </c>
      <c r="P13911" s="73" t="str">
        <f t="shared" si="435"/>
        <v/>
      </c>
      <c r="Q13911" s="61" t="s">
        <v>88</v>
      </c>
    </row>
    <row r="13912" spans="8:17" x14ac:dyDescent="0.25">
      <c r="H13912" s="59">
        <v>187780</v>
      </c>
      <c r="I13912" s="59" t="s">
        <v>69</v>
      </c>
      <c r="J13912" s="59">
        <v>30947502</v>
      </c>
      <c r="K13912" s="59" t="s">
        <v>14348</v>
      </c>
      <c r="L13912" s="61" t="s">
        <v>81</v>
      </c>
      <c r="M13912" s="61">
        <f>VLOOKUP(H13912,zdroj!C:F,4,0)</f>
        <v>0</v>
      </c>
      <c r="N13912" s="61" t="str">
        <f t="shared" si="434"/>
        <v>-</v>
      </c>
      <c r="P13912" s="73" t="str">
        <f t="shared" si="435"/>
        <v/>
      </c>
      <c r="Q13912" s="61" t="s">
        <v>88</v>
      </c>
    </row>
    <row r="13913" spans="8:17" x14ac:dyDescent="0.25">
      <c r="H13913" s="59">
        <v>187780</v>
      </c>
      <c r="I13913" s="59" t="s">
        <v>69</v>
      </c>
      <c r="J13913" s="59">
        <v>30947511</v>
      </c>
      <c r="K13913" s="59" t="s">
        <v>14349</v>
      </c>
      <c r="L13913" s="61" t="s">
        <v>81</v>
      </c>
      <c r="M13913" s="61">
        <f>VLOOKUP(H13913,zdroj!C:F,4,0)</f>
        <v>0</v>
      </c>
      <c r="N13913" s="61" t="str">
        <f t="shared" si="434"/>
        <v>-</v>
      </c>
      <c r="P13913" s="73" t="str">
        <f t="shared" si="435"/>
        <v/>
      </c>
      <c r="Q13913" s="61" t="s">
        <v>88</v>
      </c>
    </row>
    <row r="13914" spans="8:17" x14ac:dyDescent="0.25">
      <c r="H13914" s="59">
        <v>187780</v>
      </c>
      <c r="I13914" s="59" t="s">
        <v>69</v>
      </c>
      <c r="J13914" s="59">
        <v>30947529</v>
      </c>
      <c r="K13914" s="59" t="s">
        <v>14350</v>
      </c>
      <c r="L13914" s="61" t="s">
        <v>81</v>
      </c>
      <c r="M13914" s="61">
        <f>VLOOKUP(H13914,zdroj!C:F,4,0)</f>
        <v>0</v>
      </c>
      <c r="N13914" s="61" t="str">
        <f t="shared" si="434"/>
        <v>-</v>
      </c>
      <c r="P13914" s="73" t="str">
        <f t="shared" si="435"/>
        <v/>
      </c>
      <c r="Q13914" s="61" t="s">
        <v>88</v>
      </c>
    </row>
    <row r="13915" spans="8:17" x14ac:dyDescent="0.25">
      <c r="H13915" s="59">
        <v>187780</v>
      </c>
      <c r="I13915" s="59" t="s">
        <v>69</v>
      </c>
      <c r="J13915" s="59">
        <v>30947537</v>
      </c>
      <c r="K13915" s="59" t="s">
        <v>14351</v>
      </c>
      <c r="L13915" s="61" t="s">
        <v>81</v>
      </c>
      <c r="M13915" s="61">
        <f>VLOOKUP(H13915,zdroj!C:F,4,0)</f>
        <v>0</v>
      </c>
      <c r="N13915" s="61" t="str">
        <f t="shared" si="434"/>
        <v>-</v>
      </c>
      <c r="P13915" s="73" t="str">
        <f t="shared" si="435"/>
        <v/>
      </c>
      <c r="Q13915" s="61" t="s">
        <v>88</v>
      </c>
    </row>
    <row r="13916" spans="8:17" x14ac:dyDescent="0.25">
      <c r="H13916" s="59">
        <v>187780</v>
      </c>
      <c r="I13916" s="59" t="s">
        <v>69</v>
      </c>
      <c r="J13916" s="59">
        <v>30947545</v>
      </c>
      <c r="K13916" s="59" t="s">
        <v>14352</v>
      </c>
      <c r="L13916" s="61" t="s">
        <v>81</v>
      </c>
      <c r="M13916" s="61">
        <f>VLOOKUP(H13916,zdroj!C:F,4,0)</f>
        <v>0</v>
      </c>
      <c r="N13916" s="61" t="str">
        <f t="shared" si="434"/>
        <v>-</v>
      </c>
      <c r="P13916" s="73" t="str">
        <f t="shared" si="435"/>
        <v/>
      </c>
      <c r="Q13916" s="61" t="s">
        <v>86</v>
      </c>
    </row>
    <row r="13917" spans="8:17" x14ac:dyDescent="0.25">
      <c r="H13917" s="59">
        <v>187780</v>
      </c>
      <c r="I13917" s="59" t="s">
        <v>69</v>
      </c>
      <c r="J13917" s="59">
        <v>30947553</v>
      </c>
      <c r="K13917" s="59" t="s">
        <v>14353</v>
      </c>
      <c r="L13917" s="61" t="s">
        <v>81</v>
      </c>
      <c r="M13917" s="61">
        <f>VLOOKUP(H13917,zdroj!C:F,4,0)</f>
        <v>0</v>
      </c>
      <c r="N13917" s="61" t="str">
        <f t="shared" si="434"/>
        <v>-</v>
      </c>
      <c r="P13917" s="73" t="str">
        <f t="shared" si="435"/>
        <v/>
      </c>
      <c r="Q13917" s="61" t="s">
        <v>88</v>
      </c>
    </row>
    <row r="13918" spans="8:17" x14ac:dyDescent="0.25">
      <c r="H13918" s="59">
        <v>187780</v>
      </c>
      <c r="I13918" s="59" t="s">
        <v>69</v>
      </c>
      <c r="J13918" s="59">
        <v>30947561</v>
      </c>
      <c r="K13918" s="59" t="s">
        <v>14354</v>
      </c>
      <c r="L13918" s="61" t="s">
        <v>81</v>
      </c>
      <c r="M13918" s="61">
        <f>VLOOKUP(H13918,zdroj!C:F,4,0)</f>
        <v>0</v>
      </c>
      <c r="N13918" s="61" t="str">
        <f t="shared" si="434"/>
        <v>-</v>
      </c>
      <c r="P13918" s="73" t="str">
        <f t="shared" si="435"/>
        <v/>
      </c>
      <c r="Q13918" s="61" t="s">
        <v>88</v>
      </c>
    </row>
    <row r="13919" spans="8:17" x14ac:dyDescent="0.25">
      <c r="H13919" s="59">
        <v>187780</v>
      </c>
      <c r="I13919" s="59" t="s">
        <v>69</v>
      </c>
      <c r="J13919" s="59">
        <v>30947570</v>
      </c>
      <c r="K13919" s="59" t="s">
        <v>14355</v>
      </c>
      <c r="L13919" s="61" t="s">
        <v>81</v>
      </c>
      <c r="M13919" s="61">
        <f>VLOOKUP(H13919,zdroj!C:F,4,0)</f>
        <v>0</v>
      </c>
      <c r="N13919" s="61" t="str">
        <f t="shared" si="434"/>
        <v>-</v>
      </c>
      <c r="P13919" s="73" t="str">
        <f t="shared" si="435"/>
        <v/>
      </c>
      <c r="Q13919" s="61" t="s">
        <v>86</v>
      </c>
    </row>
    <row r="13920" spans="8:17" x14ac:dyDescent="0.25">
      <c r="H13920" s="59">
        <v>187780</v>
      </c>
      <c r="I13920" s="59" t="s">
        <v>69</v>
      </c>
      <c r="J13920" s="59">
        <v>30947588</v>
      </c>
      <c r="K13920" s="59" t="s">
        <v>14356</v>
      </c>
      <c r="L13920" s="61" t="s">
        <v>81</v>
      </c>
      <c r="M13920" s="61">
        <f>VLOOKUP(H13920,zdroj!C:F,4,0)</f>
        <v>0</v>
      </c>
      <c r="N13920" s="61" t="str">
        <f t="shared" si="434"/>
        <v>-</v>
      </c>
      <c r="P13920" s="73" t="str">
        <f t="shared" si="435"/>
        <v/>
      </c>
      <c r="Q13920" s="61" t="s">
        <v>88</v>
      </c>
    </row>
    <row r="13921" spans="8:17" x14ac:dyDescent="0.25">
      <c r="H13921" s="59">
        <v>187780</v>
      </c>
      <c r="I13921" s="59" t="s">
        <v>69</v>
      </c>
      <c r="J13921" s="59">
        <v>30947596</v>
      </c>
      <c r="K13921" s="59" t="s">
        <v>14357</v>
      </c>
      <c r="L13921" s="61" t="s">
        <v>81</v>
      </c>
      <c r="M13921" s="61">
        <f>VLOOKUP(H13921,zdroj!C:F,4,0)</f>
        <v>0</v>
      </c>
      <c r="N13921" s="61" t="str">
        <f t="shared" si="434"/>
        <v>-</v>
      </c>
      <c r="P13921" s="73" t="str">
        <f t="shared" si="435"/>
        <v/>
      </c>
      <c r="Q13921" s="61" t="s">
        <v>88</v>
      </c>
    </row>
    <row r="13922" spans="8:17" x14ac:dyDescent="0.25">
      <c r="H13922" s="59">
        <v>187780</v>
      </c>
      <c r="I13922" s="59" t="s">
        <v>69</v>
      </c>
      <c r="J13922" s="59">
        <v>30947600</v>
      </c>
      <c r="K13922" s="59" t="s">
        <v>14358</v>
      </c>
      <c r="L13922" s="61" t="s">
        <v>81</v>
      </c>
      <c r="M13922" s="61">
        <f>VLOOKUP(H13922,zdroj!C:F,4,0)</f>
        <v>0</v>
      </c>
      <c r="N13922" s="61" t="str">
        <f t="shared" si="434"/>
        <v>-</v>
      </c>
      <c r="P13922" s="73" t="str">
        <f t="shared" si="435"/>
        <v/>
      </c>
      <c r="Q13922" s="61" t="s">
        <v>88</v>
      </c>
    </row>
    <row r="13923" spans="8:17" x14ac:dyDescent="0.25">
      <c r="H13923" s="59">
        <v>187780</v>
      </c>
      <c r="I13923" s="59" t="s">
        <v>69</v>
      </c>
      <c r="J13923" s="59">
        <v>30947618</v>
      </c>
      <c r="K13923" s="59" t="s">
        <v>14359</v>
      </c>
      <c r="L13923" s="61" t="s">
        <v>81</v>
      </c>
      <c r="M13923" s="61">
        <f>VLOOKUP(H13923,zdroj!C:F,4,0)</f>
        <v>0</v>
      </c>
      <c r="N13923" s="61" t="str">
        <f t="shared" si="434"/>
        <v>-</v>
      </c>
      <c r="P13923" s="73" t="str">
        <f t="shared" si="435"/>
        <v/>
      </c>
      <c r="Q13923" s="61" t="s">
        <v>88</v>
      </c>
    </row>
    <row r="13924" spans="8:17" x14ac:dyDescent="0.25">
      <c r="H13924" s="59">
        <v>187780</v>
      </c>
      <c r="I13924" s="59" t="s">
        <v>69</v>
      </c>
      <c r="J13924" s="59">
        <v>30947626</v>
      </c>
      <c r="K13924" s="59" t="s">
        <v>14360</v>
      </c>
      <c r="L13924" s="61" t="s">
        <v>81</v>
      </c>
      <c r="M13924" s="61">
        <f>VLOOKUP(H13924,zdroj!C:F,4,0)</f>
        <v>0</v>
      </c>
      <c r="N13924" s="61" t="str">
        <f t="shared" si="434"/>
        <v>-</v>
      </c>
      <c r="P13924" s="73" t="str">
        <f t="shared" si="435"/>
        <v/>
      </c>
      <c r="Q13924" s="61" t="s">
        <v>88</v>
      </c>
    </row>
    <row r="13925" spans="8:17" x14ac:dyDescent="0.25">
      <c r="H13925" s="59">
        <v>187780</v>
      </c>
      <c r="I13925" s="59" t="s">
        <v>69</v>
      </c>
      <c r="J13925" s="59">
        <v>30947634</v>
      </c>
      <c r="K13925" s="59" t="s">
        <v>14361</v>
      </c>
      <c r="L13925" s="61" t="s">
        <v>81</v>
      </c>
      <c r="M13925" s="61">
        <f>VLOOKUP(H13925,zdroj!C:F,4,0)</f>
        <v>0</v>
      </c>
      <c r="N13925" s="61" t="str">
        <f t="shared" si="434"/>
        <v>-</v>
      </c>
      <c r="P13925" s="73" t="str">
        <f t="shared" si="435"/>
        <v/>
      </c>
      <c r="Q13925" s="61" t="s">
        <v>88</v>
      </c>
    </row>
    <row r="13926" spans="8:17" x14ac:dyDescent="0.25">
      <c r="H13926" s="59">
        <v>187780</v>
      </c>
      <c r="I13926" s="59" t="s">
        <v>69</v>
      </c>
      <c r="J13926" s="59">
        <v>30947642</v>
      </c>
      <c r="K13926" s="59" t="s">
        <v>14362</v>
      </c>
      <c r="L13926" s="61" t="s">
        <v>81</v>
      </c>
      <c r="M13926" s="61">
        <f>VLOOKUP(H13926,zdroj!C:F,4,0)</f>
        <v>0</v>
      </c>
      <c r="N13926" s="61" t="str">
        <f t="shared" si="434"/>
        <v>-</v>
      </c>
      <c r="P13926" s="73" t="str">
        <f t="shared" si="435"/>
        <v/>
      </c>
      <c r="Q13926" s="61" t="s">
        <v>88</v>
      </c>
    </row>
    <row r="13927" spans="8:17" x14ac:dyDescent="0.25">
      <c r="H13927" s="59">
        <v>187780</v>
      </c>
      <c r="I13927" s="59" t="s">
        <v>69</v>
      </c>
      <c r="J13927" s="59">
        <v>30947651</v>
      </c>
      <c r="K13927" s="59" t="s">
        <v>14363</v>
      </c>
      <c r="L13927" s="61" t="s">
        <v>81</v>
      </c>
      <c r="M13927" s="61">
        <f>VLOOKUP(H13927,zdroj!C:F,4,0)</f>
        <v>0</v>
      </c>
      <c r="N13927" s="61" t="str">
        <f t="shared" si="434"/>
        <v>-</v>
      </c>
      <c r="P13927" s="73" t="str">
        <f t="shared" si="435"/>
        <v/>
      </c>
      <c r="Q13927" s="61" t="s">
        <v>88</v>
      </c>
    </row>
    <row r="13928" spans="8:17" x14ac:dyDescent="0.25">
      <c r="H13928" s="59">
        <v>187780</v>
      </c>
      <c r="I13928" s="59" t="s">
        <v>69</v>
      </c>
      <c r="J13928" s="59">
        <v>30947669</v>
      </c>
      <c r="K13928" s="59" t="s">
        <v>14364</v>
      </c>
      <c r="L13928" s="61" t="s">
        <v>81</v>
      </c>
      <c r="M13928" s="61">
        <f>VLOOKUP(H13928,zdroj!C:F,4,0)</f>
        <v>0</v>
      </c>
      <c r="N13928" s="61" t="str">
        <f t="shared" si="434"/>
        <v>-</v>
      </c>
      <c r="P13928" s="73" t="str">
        <f t="shared" si="435"/>
        <v/>
      </c>
      <c r="Q13928" s="61" t="s">
        <v>88</v>
      </c>
    </row>
    <row r="13929" spans="8:17" x14ac:dyDescent="0.25">
      <c r="H13929" s="59">
        <v>187780</v>
      </c>
      <c r="I13929" s="59" t="s">
        <v>69</v>
      </c>
      <c r="J13929" s="59">
        <v>30947677</v>
      </c>
      <c r="K13929" s="59" t="s">
        <v>14365</v>
      </c>
      <c r="L13929" s="61" t="s">
        <v>81</v>
      </c>
      <c r="M13929" s="61">
        <f>VLOOKUP(H13929,zdroj!C:F,4,0)</f>
        <v>0</v>
      </c>
      <c r="N13929" s="61" t="str">
        <f t="shared" si="434"/>
        <v>-</v>
      </c>
      <c r="P13929" s="73" t="str">
        <f t="shared" si="435"/>
        <v/>
      </c>
      <c r="Q13929" s="61" t="s">
        <v>88</v>
      </c>
    </row>
    <row r="13930" spans="8:17" x14ac:dyDescent="0.25">
      <c r="H13930" s="59">
        <v>187780</v>
      </c>
      <c r="I13930" s="59" t="s">
        <v>69</v>
      </c>
      <c r="J13930" s="59">
        <v>74311026</v>
      </c>
      <c r="K13930" s="59" t="s">
        <v>14366</v>
      </c>
      <c r="L13930" s="61" t="s">
        <v>81</v>
      </c>
      <c r="M13930" s="61">
        <f>VLOOKUP(H13930,zdroj!C:F,4,0)</f>
        <v>0</v>
      </c>
      <c r="N13930" s="61" t="str">
        <f t="shared" si="434"/>
        <v>-</v>
      </c>
      <c r="P13930" s="73" t="str">
        <f t="shared" si="435"/>
        <v/>
      </c>
      <c r="Q13930" s="61" t="s">
        <v>88</v>
      </c>
    </row>
    <row r="13931" spans="8:17" x14ac:dyDescent="0.25">
      <c r="H13931" s="59">
        <v>187780</v>
      </c>
      <c r="I13931" s="59" t="s">
        <v>69</v>
      </c>
      <c r="J13931" s="59">
        <v>78452767</v>
      </c>
      <c r="K13931" s="59" t="s">
        <v>14367</v>
      </c>
      <c r="L13931" s="61" t="s">
        <v>81</v>
      </c>
      <c r="M13931" s="61">
        <f>VLOOKUP(H13931,zdroj!C:F,4,0)</f>
        <v>0</v>
      </c>
      <c r="N13931" s="61" t="str">
        <f t="shared" si="434"/>
        <v>-</v>
      </c>
      <c r="P13931" s="73" t="str">
        <f t="shared" si="435"/>
        <v/>
      </c>
      <c r="Q13931" s="61" t="s">
        <v>88</v>
      </c>
    </row>
    <row r="13932" spans="8:17" x14ac:dyDescent="0.25">
      <c r="H13932" s="59">
        <v>187798</v>
      </c>
      <c r="I13932" s="59" t="s">
        <v>71</v>
      </c>
      <c r="J13932" s="59">
        <v>26890046</v>
      </c>
      <c r="K13932" s="59" t="s">
        <v>14368</v>
      </c>
      <c r="L13932" s="61" t="s">
        <v>112</v>
      </c>
      <c r="M13932" s="61">
        <f>VLOOKUP(H13932,zdroj!C:F,4,0)</f>
        <v>0</v>
      </c>
      <c r="N13932" s="61" t="str">
        <f t="shared" si="434"/>
        <v>katA</v>
      </c>
      <c r="P13932" s="73" t="str">
        <f t="shared" si="435"/>
        <v/>
      </c>
      <c r="Q13932" s="61" t="s">
        <v>30</v>
      </c>
    </row>
    <row r="13933" spans="8:17" x14ac:dyDescent="0.25">
      <c r="H13933" s="59">
        <v>187798</v>
      </c>
      <c r="I13933" s="59" t="s">
        <v>71</v>
      </c>
      <c r="J13933" s="59">
        <v>26890054</v>
      </c>
      <c r="K13933" s="59" t="s">
        <v>14369</v>
      </c>
      <c r="L13933" s="61" t="s">
        <v>112</v>
      </c>
      <c r="M13933" s="61">
        <f>VLOOKUP(H13933,zdroj!C:F,4,0)</f>
        <v>0</v>
      </c>
      <c r="N13933" s="61" t="str">
        <f t="shared" si="434"/>
        <v>katA</v>
      </c>
      <c r="P13933" s="73" t="str">
        <f t="shared" si="435"/>
        <v/>
      </c>
      <c r="Q13933" s="61" t="s">
        <v>30</v>
      </c>
    </row>
    <row r="13934" spans="8:17" x14ac:dyDescent="0.25">
      <c r="H13934" s="59">
        <v>187798</v>
      </c>
      <c r="I13934" s="59" t="s">
        <v>71</v>
      </c>
      <c r="J13934" s="59">
        <v>26890062</v>
      </c>
      <c r="K13934" s="59" t="s">
        <v>14370</v>
      </c>
      <c r="L13934" s="61" t="s">
        <v>112</v>
      </c>
      <c r="M13934" s="61">
        <f>VLOOKUP(H13934,zdroj!C:F,4,0)</f>
        <v>0</v>
      </c>
      <c r="N13934" s="61" t="str">
        <f t="shared" si="434"/>
        <v>katA</v>
      </c>
      <c r="P13934" s="73" t="str">
        <f t="shared" si="435"/>
        <v/>
      </c>
      <c r="Q13934" s="61" t="s">
        <v>30</v>
      </c>
    </row>
    <row r="13935" spans="8:17" x14ac:dyDescent="0.25">
      <c r="H13935" s="59">
        <v>187798</v>
      </c>
      <c r="I13935" s="59" t="s">
        <v>71</v>
      </c>
      <c r="J13935" s="59">
        <v>26890071</v>
      </c>
      <c r="K13935" s="59" t="s">
        <v>14371</v>
      </c>
      <c r="L13935" s="61" t="s">
        <v>81</v>
      </c>
      <c r="M13935" s="61">
        <f>VLOOKUP(H13935,zdroj!C:F,4,0)</f>
        <v>0</v>
      </c>
      <c r="N13935" s="61" t="str">
        <f t="shared" si="434"/>
        <v>-</v>
      </c>
      <c r="P13935" s="73" t="str">
        <f t="shared" si="435"/>
        <v/>
      </c>
      <c r="Q13935" s="61" t="s">
        <v>88</v>
      </c>
    </row>
    <row r="13936" spans="8:17" x14ac:dyDescent="0.25">
      <c r="H13936" s="59">
        <v>187798</v>
      </c>
      <c r="I13936" s="59" t="s">
        <v>71</v>
      </c>
      <c r="J13936" s="59">
        <v>26890089</v>
      </c>
      <c r="K13936" s="59" t="s">
        <v>14372</v>
      </c>
      <c r="L13936" s="61" t="s">
        <v>81</v>
      </c>
      <c r="M13936" s="61">
        <f>VLOOKUP(H13936,zdroj!C:F,4,0)</f>
        <v>0</v>
      </c>
      <c r="N13936" s="61" t="str">
        <f t="shared" si="434"/>
        <v>-</v>
      </c>
      <c r="P13936" s="73" t="str">
        <f t="shared" si="435"/>
        <v/>
      </c>
      <c r="Q13936" s="61" t="s">
        <v>88</v>
      </c>
    </row>
    <row r="13937" spans="8:18" x14ac:dyDescent="0.25">
      <c r="H13937" s="59">
        <v>187798</v>
      </c>
      <c r="I13937" s="59" t="s">
        <v>71</v>
      </c>
      <c r="J13937" s="59">
        <v>26890097</v>
      </c>
      <c r="K13937" s="59" t="s">
        <v>14373</v>
      </c>
      <c r="L13937" s="61" t="s">
        <v>81</v>
      </c>
      <c r="M13937" s="61">
        <f>VLOOKUP(H13937,zdroj!C:F,4,0)</f>
        <v>0</v>
      </c>
      <c r="N13937" s="61" t="str">
        <f t="shared" si="434"/>
        <v>-</v>
      </c>
      <c r="P13937" s="73" t="str">
        <f t="shared" si="435"/>
        <v/>
      </c>
      <c r="Q13937" s="61" t="s">
        <v>88</v>
      </c>
    </row>
    <row r="13938" spans="8:18" x14ac:dyDescent="0.25">
      <c r="H13938" s="59">
        <v>187798</v>
      </c>
      <c r="I13938" s="59" t="s">
        <v>71</v>
      </c>
      <c r="J13938" s="59">
        <v>26890101</v>
      </c>
      <c r="K13938" s="59" t="s">
        <v>14374</v>
      </c>
      <c r="L13938" s="61" t="s">
        <v>81</v>
      </c>
      <c r="M13938" s="61">
        <f>VLOOKUP(H13938,zdroj!C:F,4,0)</f>
        <v>0</v>
      </c>
      <c r="N13938" s="61" t="str">
        <f t="shared" si="434"/>
        <v>-</v>
      </c>
      <c r="P13938" s="73" t="str">
        <f t="shared" si="435"/>
        <v/>
      </c>
      <c r="Q13938" s="61" t="s">
        <v>88</v>
      </c>
    </row>
    <row r="13939" spans="8:18" x14ac:dyDescent="0.25">
      <c r="H13939" s="59">
        <v>187798</v>
      </c>
      <c r="I13939" s="59" t="s">
        <v>71</v>
      </c>
      <c r="J13939" s="59">
        <v>26890119</v>
      </c>
      <c r="K13939" s="59" t="s">
        <v>14375</v>
      </c>
      <c r="L13939" s="61" t="s">
        <v>81</v>
      </c>
      <c r="M13939" s="61">
        <f>VLOOKUP(H13939,zdroj!C:F,4,0)</f>
        <v>0</v>
      </c>
      <c r="N13939" s="61" t="str">
        <f t="shared" si="434"/>
        <v>-</v>
      </c>
      <c r="P13939" s="73" t="str">
        <f t="shared" si="435"/>
        <v/>
      </c>
      <c r="Q13939" s="61" t="s">
        <v>88</v>
      </c>
    </row>
    <row r="13940" spans="8:18" x14ac:dyDescent="0.25">
      <c r="H13940" s="59">
        <v>187798</v>
      </c>
      <c r="I13940" s="59" t="s">
        <v>71</v>
      </c>
      <c r="J13940" s="59">
        <v>26890127</v>
      </c>
      <c r="K13940" s="59" t="s">
        <v>14376</v>
      </c>
      <c r="L13940" s="61" t="s">
        <v>81</v>
      </c>
      <c r="M13940" s="61">
        <f>VLOOKUP(H13940,zdroj!C:F,4,0)</f>
        <v>0</v>
      </c>
      <c r="N13940" s="61" t="str">
        <f t="shared" si="434"/>
        <v>-</v>
      </c>
      <c r="P13940" s="73" t="str">
        <f t="shared" si="435"/>
        <v/>
      </c>
      <c r="Q13940" s="61" t="s">
        <v>86</v>
      </c>
    </row>
    <row r="13941" spans="8:18" x14ac:dyDescent="0.25">
      <c r="H13941" s="59">
        <v>187798</v>
      </c>
      <c r="I13941" s="59" t="s">
        <v>71</v>
      </c>
      <c r="J13941" s="59">
        <v>26890135</v>
      </c>
      <c r="K13941" s="59" t="s">
        <v>14377</v>
      </c>
      <c r="L13941" s="61" t="s">
        <v>81</v>
      </c>
      <c r="M13941" s="61">
        <f>VLOOKUP(H13941,zdroj!C:F,4,0)</f>
        <v>0</v>
      </c>
      <c r="N13941" s="61" t="str">
        <f t="shared" si="434"/>
        <v>-</v>
      </c>
      <c r="P13941" s="73" t="str">
        <f t="shared" si="435"/>
        <v/>
      </c>
      <c r="Q13941" s="61" t="s">
        <v>88</v>
      </c>
    </row>
    <row r="13942" spans="8:18" x14ac:dyDescent="0.25">
      <c r="H13942" s="59">
        <v>187798</v>
      </c>
      <c r="I13942" s="59" t="s">
        <v>71</v>
      </c>
      <c r="J13942" s="59">
        <v>26890143</v>
      </c>
      <c r="K13942" s="59" t="s">
        <v>14378</v>
      </c>
      <c r="L13942" s="61" t="s">
        <v>81</v>
      </c>
      <c r="M13942" s="61">
        <f>VLOOKUP(H13942,zdroj!C:F,4,0)</f>
        <v>0</v>
      </c>
      <c r="N13942" s="61" t="str">
        <f t="shared" si="434"/>
        <v>-</v>
      </c>
      <c r="P13942" s="73" t="str">
        <f t="shared" si="435"/>
        <v/>
      </c>
      <c r="Q13942" s="61" t="s">
        <v>88</v>
      </c>
    </row>
    <row r="13943" spans="8:18" x14ac:dyDescent="0.25">
      <c r="H13943" s="59">
        <v>187798</v>
      </c>
      <c r="I13943" s="59" t="s">
        <v>71</v>
      </c>
      <c r="J13943" s="59">
        <v>26890151</v>
      </c>
      <c r="K13943" s="59" t="s">
        <v>14379</v>
      </c>
      <c r="L13943" s="61" t="s">
        <v>81</v>
      </c>
      <c r="M13943" s="61">
        <f>VLOOKUP(H13943,zdroj!C:F,4,0)</f>
        <v>0</v>
      </c>
      <c r="N13943" s="61" t="str">
        <f t="shared" si="434"/>
        <v>-</v>
      </c>
      <c r="P13943" s="73" t="str">
        <f t="shared" si="435"/>
        <v/>
      </c>
      <c r="Q13943" s="61" t="s">
        <v>88</v>
      </c>
    </row>
    <row r="13944" spans="8:18" x14ac:dyDescent="0.25">
      <c r="H13944" s="59">
        <v>187798</v>
      </c>
      <c r="I13944" s="59" t="s">
        <v>71</v>
      </c>
      <c r="J13944" s="59">
        <v>28366492</v>
      </c>
      <c r="K13944" s="59" t="s">
        <v>14380</v>
      </c>
      <c r="L13944" s="61" t="s">
        <v>81</v>
      </c>
      <c r="M13944" s="61">
        <f>VLOOKUP(H13944,zdroj!C:F,4,0)</f>
        <v>0</v>
      </c>
      <c r="N13944" s="61" t="str">
        <f t="shared" si="434"/>
        <v>-</v>
      </c>
      <c r="P13944" s="73" t="str">
        <f t="shared" si="435"/>
        <v/>
      </c>
      <c r="Q13944" s="61" t="s">
        <v>88</v>
      </c>
    </row>
    <row r="13945" spans="8:18" x14ac:dyDescent="0.25">
      <c r="H13945" s="59">
        <v>187798</v>
      </c>
      <c r="I13945" s="59" t="s">
        <v>71</v>
      </c>
      <c r="J13945" s="59">
        <v>28456181</v>
      </c>
      <c r="K13945" s="59" t="s">
        <v>14381</v>
      </c>
      <c r="L13945" s="61" t="s">
        <v>112</v>
      </c>
      <c r="M13945" s="61">
        <f>VLOOKUP(H13945,zdroj!C:F,4,0)</f>
        <v>0</v>
      </c>
      <c r="N13945" s="61" t="str">
        <f t="shared" si="434"/>
        <v>katA</v>
      </c>
      <c r="P13945" s="73" t="str">
        <f t="shared" si="435"/>
        <v/>
      </c>
      <c r="Q13945" s="61" t="s">
        <v>30</v>
      </c>
    </row>
    <row r="13946" spans="8:18" x14ac:dyDescent="0.25">
      <c r="H13946" s="59">
        <v>187798</v>
      </c>
      <c r="I13946" s="59" t="s">
        <v>71</v>
      </c>
      <c r="J13946" s="59">
        <v>28456190</v>
      </c>
      <c r="K13946" s="59" t="s">
        <v>14382</v>
      </c>
      <c r="L13946" s="61" t="s">
        <v>81</v>
      </c>
      <c r="M13946" s="61">
        <f>VLOOKUP(H13946,zdroj!C:F,4,0)</f>
        <v>0</v>
      </c>
      <c r="N13946" s="61" t="str">
        <f t="shared" si="434"/>
        <v>-</v>
      </c>
      <c r="P13946" s="73" t="str">
        <f t="shared" si="435"/>
        <v/>
      </c>
      <c r="Q13946" s="61" t="s">
        <v>88</v>
      </c>
    </row>
    <row r="13947" spans="8:18" x14ac:dyDescent="0.25">
      <c r="H13947" s="59">
        <v>187798</v>
      </c>
      <c r="I13947" s="59" t="s">
        <v>71</v>
      </c>
      <c r="J13947" s="59">
        <v>28456262</v>
      </c>
      <c r="K13947" s="59" t="s">
        <v>14383</v>
      </c>
      <c r="L13947" s="61" t="s">
        <v>112</v>
      </c>
      <c r="M13947" s="61">
        <f>VLOOKUP(H13947,zdroj!C:F,4,0)</f>
        <v>0</v>
      </c>
      <c r="N13947" s="61" t="str">
        <f t="shared" si="434"/>
        <v>katA</v>
      </c>
      <c r="P13947" s="73" t="str">
        <f t="shared" si="435"/>
        <v/>
      </c>
      <c r="Q13947" s="61" t="s">
        <v>31</v>
      </c>
    </row>
    <row r="13948" spans="8:18" x14ac:dyDescent="0.25">
      <c r="H13948" s="59">
        <v>187798</v>
      </c>
      <c r="I13948" s="59" t="s">
        <v>71</v>
      </c>
      <c r="J13948" s="59">
        <v>30947685</v>
      </c>
      <c r="K13948" s="59" t="s">
        <v>14384</v>
      </c>
      <c r="L13948" s="61" t="s">
        <v>113</v>
      </c>
      <c r="M13948" s="61">
        <f>VLOOKUP(H13948,zdroj!C:F,4,0)</f>
        <v>0</v>
      </c>
      <c r="N13948" s="61" t="str">
        <f t="shared" si="434"/>
        <v>katB</v>
      </c>
      <c r="P13948" s="73" t="str">
        <f t="shared" si="435"/>
        <v/>
      </c>
      <c r="Q13948" s="61" t="s">
        <v>30</v>
      </c>
      <c r="R13948" s="61" t="s">
        <v>91</v>
      </c>
    </row>
    <row r="13949" spans="8:18" x14ac:dyDescent="0.25">
      <c r="H13949" s="59">
        <v>187798</v>
      </c>
      <c r="I13949" s="59" t="s">
        <v>71</v>
      </c>
      <c r="J13949" s="59">
        <v>30947693</v>
      </c>
      <c r="K13949" s="59" t="s">
        <v>14385</v>
      </c>
      <c r="L13949" s="61" t="s">
        <v>112</v>
      </c>
      <c r="M13949" s="61">
        <f>VLOOKUP(H13949,zdroj!C:F,4,0)</f>
        <v>0</v>
      </c>
      <c r="N13949" s="61" t="str">
        <f t="shared" si="434"/>
        <v>katA</v>
      </c>
      <c r="P13949" s="73" t="str">
        <f t="shared" si="435"/>
        <v/>
      </c>
      <c r="Q13949" s="61" t="s">
        <v>30</v>
      </c>
    </row>
    <row r="13950" spans="8:18" x14ac:dyDescent="0.25">
      <c r="H13950" s="59">
        <v>187798</v>
      </c>
      <c r="I13950" s="59" t="s">
        <v>71</v>
      </c>
      <c r="J13950" s="59">
        <v>30947707</v>
      </c>
      <c r="K13950" s="59" t="s">
        <v>14386</v>
      </c>
      <c r="L13950" s="61" t="s">
        <v>81</v>
      </c>
      <c r="M13950" s="61">
        <f>VLOOKUP(H13950,zdroj!C:F,4,0)</f>
        <v>0</v>
      </c>
      <c r="N13950" s="61" t="str">
        <f t="shared" si="434"/>
        <v>-</v>
      </c>
      <c r="P13950" s="73" t="str">
        <f t="shared" si="435"/>
        <v/>
      </c>
      <c r="Q13950" s="61" t="s">
        <v>88</v>
      </c>
    </row>
    <row r="13951" spans="8:18" x14ac:dyDescent="0.25">
      <c r="H13951" s="59">
        <v>187798</v>
      </c>
      <c r="I13951" s="59" t="s">
        <v>71</v>
      </c>
      <c r="J13951" s="59">
        <v>30947715</v>
      </c>
      <c r="K13951" s="59" t="s">
        <v>14387</v>
      </c>
      <c r="L13951" s="61" t="s">
        <v>81</v>
      </c>
      <c r="M13951" s="61">
        <f>VLOOKUP(H13951,zdroj!C:F,4,0)</f>
        <v>0</v>
      </c>
      <c r="N13951" s="61" t="str">
        <f t="shared" si="434"/>
        <v>-</v>
      </c>
      <c r="P13951" s="73" t="str">
        <f t="shared" si="435"/>
        <v/>
      </c>
      <c r="Q13951" s="61" t="s">
        <v>88</v>
      </c>
    </row>
    <row r="13952" spans="8:18" x14ac:dyDescent="0.25">
      <c r="H13952" s="59">
        <v>187798</v>
      </c>
      <c r="I13952" s="59" t="s">
        <v>71</v>
      </c>
      <c r="J13952" s="59">
        <v>30947723</v>
      </c>
      <c r="K13952" s="59" t="s">
        <v>14388</v>
      </c>
      <c r="L13952" s="61" t="s">
        <v>81</v>
      </c>
      <c r="M13952" s="61">
        <f>VLOOKUP(H13952,zdroj!C:F,4,0)</f>
        <v>0</v>
      </c>
      <c r="N13952" s="61" t="str">
        <f t="shared" si="434"/>
        <v>-</v>
      </c>
      <c r="P13952" s="73" t="str">
        <f t="shared" si="435"/>
        <v/>
      </c>
      <c r="Q13952" s="61" t="s">
        <v>88</v>
      </c>
    </row>
    <row r="13953" spans="8:17" x14ac:dyDescent="0.25">
      <c r="H13953" s="59">
        <v>187798</v>
      </c>
      <c r="I13953" s="59" t="s">
        <v>71</v>
      </c>
      <c r="J13953" s="59">
        <v>30947731</v>
      </c>
      <c r="K13953" s="59" t="s">
        <v>14389</v>
      </c>
      <c r="L13953" s="61" t="s">
        <v>81</v>
      </c>
      <c r="M13953" s="61">
        <f>VLOOKUP(H13953,zdroj!C:F,4,0)</f>
        <v>0</v>
      </c>
      <c r="N13953" s="61" t="str">
        <f t="shared" si="434"/>
        <v>-</v>
      </c>
      <c r="P13953" s="73" t="str">
        <f t="shared" si="435"/>
        <v/>
      </c>
      <c r="Q13953" s="61" t="s">
        <v>88</v>
      </c>
    </row>
    <row r="13954" spans="8:17" x14ac:dyDescent="0.25">
      <c r="H13954" s="59">
        <v>187798</v>
      </c>
      <c r="I13954" s="59" t="s">
        <v>71</v>
      </c>
      <c r="J13954" s="59">
        <v>30947740</v>
      </c>
      <c r="K13954" s="59" t="s">
        <v>14390</v>
      </c>
      <c r="L13954" s="61" t="s">
        <v>81</v>
      </c>
      <c r="M13954" s="61">
        <f>VLOOKUP(H13954,zdroj!C:F,4,0)</f>
        <v>0</v>
      </c>
      <c r="N13954" s="61" t="str">
        <f t="shared" si="434"/>
        <v>-</v>
      </c>
      <c r="P13954" s="73" t="str">
        <f t="shared" si="435"/>
        <v/>
      </c>
      <c r="Q13954" s="61" t="s">
        <v>88</v>
      </c>
    </row>
    <row r="13955" spans="8:17" x14ac:dyDescent="0.25">
      <c r="H13955" s="59">
        <v>187798</v>
      </c>
      <c r="I13955" s="59" t="s">
        <v>71</v>
      </c>
      <c r="J13955" s="59">
        <v>42714524</v>
      </c>
      <c r="K13955" s="59" t="s">
        <v>14391</v>
      </c>
      <c r="L13955" s="61" t="s">
        <v>81</v>
      </c>
      <c r="M13955" s="61">
        <f>VLOOKUP(H13955,zdroj!C:F,4,0)</f>
        <v>0</v>
      </c>
      <c r="N13955" s="61" t="str">
        <f t="shared" si="434"/>
        <v>-</v>
      </c>
      <c r="P13955" s="73" t="str">
        <f t="shared" si="435"/>
        <v/>
      </c>
      <c r="Q13955" s="61" t="s">
        <v>88</v>
      </c>
    </row>
    <row r="13956" spans="8:17" x14ac:dyDescent="0.25">
      <c r="H13956" s="59">
        <v>187801</v>
      </c>
      <c r="I13956" s="59" t="s">
        <v>67</v>
      </c>
      <c r="J13956" s="59">
        <v>26890160</v>
      </c>
      <c r="K13956" s="59" t="s">
        <v>14392</v>
      </c>
      <c r="L13956" s="61" t="s">
        <v>112</v>
      </c>
      <c r="M13956" s="61">
        <f>VLOOKUP(H13956,zdroj!C:F,4,0)</f>
        <v>0</v>
      </c>
      <c r="N13956" s="61" t="str">
        <f t="shared" si="434"/>
        <v>katA</v>
      </c>
      <c r="P13956" s="73" t="str">
        <f t="shared" si="435"/>
        <v/>
      </c>
      <c r="Q13956" s="61" t="s">
        <v>30</v>
      </c>
    </row>
    <row r="13957" spans="8:17" x14ac:dyDescent="0.25">
      <c r="H13957" s="59">
        <v>187801</v>
      </c>
      <c r="I13957" s="59" t="s">
        <v>67</v>
      </c>
      <c r="J13957" s="59">
        <v>26890178</v>
      </c>
      <c r="K13957" s="59" t="s">
        <v>14393</v>
      </c>
      <c r="L13957" s="61" t="s">
        <v>112</v>
      </c>
      <c r="M13957" s="61">
        <f>VLOOKUP(H13957,zdroj!C:F,4,0)</f>
        <v>0</v>
      </c>
      <c r="N13957" s="61" t="str">
        <f t="shared" si="434"/>
        <v>katA</v>
      </c>
      <c r="P13957" s="73" t="str">
        <f t="shared" si="435"/>
        <v/>
      </c>
      <c r="Q13957" s="61" t="s">
        <v>30</v>
      </c>
    </row>
    <row r="13958" spans="8:17" x14ac:dyDescent="0.25">
      <c r="H13958" s="59">
        <v>187801</v>
      </c>
      <c r="I13958" s="59" t="s">
        <v>67</v>
      </c>
      <c r="J13958" s="59">
        <v>26890186</v>
      </c>
      <c r="K13958" s="59" t="s">
        <v>14394</v>
      </c>
      <c r="L13958" s="61" t="s">
        <v>112</v>
      </c>
      <c r="M13958" s="61">
        <f>VLOOKUP(H13958,zdroj!C:F,4,0)</f>
        <v>0</v>
      </c>
      <c r="N13958" s="61" t="str">
        <f t="shared" si="434"/>
        <v>katA</v>
      </c>
      <c r="P13958" s="73" t="str">
        <f t="shared" si="435"/>
        <v/>
      </c>
      <c r="Q13958" s="61" t="s">
        <v>30</v>
      </c>
    </row>
    <row r="13959" spans="8:17" x14ac:dyDescent="0.25">
      <c r="H13959" s="59">
        <v>187801</v>
      </c>
      <c r="I13959" s="59" t="s">
        <v>67</v>
      </c>
      <c r="J13959" s="59">
        <v>26890194</v>
      </c>
      <c r="K13959" s="59" t="s">
        <v>14395</v>
      </c>
      <c r="L13959" s="61" t="s">
        <v>112</v>
      </c>
      <c r="M13959" s="61">
        <f>VLOOKUP(H13959,zdroj!C:F,4,0)</f>
        <v>0</v>
      </c>
      <c r="N13959" s="61" t="str">
        <f t="shared" ref="N13959:N14022" si="436">IF(M13959="A",IF(L13959="katA","katB",L13959),L13959)</f>
        <v>katA</v>
      </c>
      <c r="P13959" s="73" t="str">
        <f t="shared" ref="P13959:P14022" si="437">IF(O13959="A",1,"")</f>
        <v/>
      </c>
      <c r="Q13959" s="61" t="s">
        <v>30</v>
      </c>
    </row>
    <row r="13960" spans="8:17" x14ac:dyDescent="0.25">
      <c r="H13960" s="59">
        <v>187801</v>
      </c>
      <c r="I13960" s="59" t="s">
        <v>67</v>
      </c>
      <c r="J13960" s="59">
        <v>26890208</v>
      </c>
      <c r="K13960" s="59" t="s">
        <v>14396</v>
      </c>
      <c r="L13960" s="61" t="s">
        <v>81</v>
      </c>
      <c r="M13960" s="61">
        <f>VLOOKUP(H13960,zdroj!C:F,4,0)</f>
        <v>0</v>
      </c>
      <c r="N13960" s="61" t="str">
        <f t="shared" si="436"/>
        <v>-</v>
      </c>
      <c r="P13960" s="73" t="str">
        <f t="shared" si="437"/>
        <v/>
      </c>
      <c r="Q13960" s="61" t="s">
        <v>86</v>
      </c>
    </row>
    <row r="13961" spans="8:17" x14ac:dyDescent="0.25">
      <c r="H13961" s="59">
        <v>187801</v>
      </c>
      <c r="I13961" s="59" t="s">
        <v>67</v>
      </c>
      <c r="J13961" s="59">
        <v>26890216</v>
      </c>
      <c r="K13961" s="59" t="s">
        <v>14397</v>
      </c>
      <c r="L13961" s="61" t="s">
        <v>81</v>
      </c>
      <c r="M13961" s="61">
        <f>VLOOKUP(H13961,zdroj!C:F,4,0)</f>
        <v>0</v>
      </c>
      <c r="N13961" s="61" t="str">
        <f t="shared" si="436"/>
        <v>-</v>
      </c>
      <c r="P13961" s="73" t="str">
        <f t="shared" si="437"/>
        <v/>
      </c>
      <c r="Q13961" s="61" t="s">
        <v>88</v>
      </c>
    </row>
    <row r="13962" spans="8:17" x14ac:dyDescent="0.25">
      <c r="H13962" s="59">
        <v>187801</v>
      </c>
      <c r="I13962" s="59" t="s">
        <v>67</v>
      </c>
      <c r="J13962" s="59">
        <v>26890224</v>
      </c>
      <c r="K13962" s="59" t="s">
        <v>14398</v>
      </c>
      <c r="L13962" s="61" t="s">
        <v>112</v>
      </c>
      <c r="M13962" s="61">
        <f>VLOOKUP(H13962,zdroj!C:F,4,0)</f>
        <v>0</v>
      </c>
      <c r="N13962" s="61" t="str">
        <f t="shared" si="436"/>
        <v>katA</v>
      </c>
      <c r="P13962" s="73" t="str">
        <f t="shared" si="437"/>
        <v/>
      </c>
      <c r="Q13962" s="61" t="s">
        <v>30</v>
      </c>
    </row>
    <row r="13963" spans="8:17" x14ac:dyDescent="0.25">
      <c r="H13963" s="59">
        <v>187801</v>
      </c>
      <c r="I13963" s="59" t="s">
        <v>67</v>
      </c>
      <c r="J13963" s="59">
        <v>26890232</v>
      </c>
      <c r="K13963" s="59" t="s">
        <v>14399</v>
      </c>
      <c r="L13963" s="61" t="s">
        <v>81</v>
      </c>
      <c r="M13963" s="61">
        <f>VLOOKUP(H13963,zdroj!C:F,4,0)</f>
        <v>0</v>
      </c>
      <c r="N13963" s="61" t="str">
        <f t="shared" si="436"/>
        <v>-</v>
      </c>
      <c r="P13963" s="73" t="str">
        <f t="shared" si="437"/>
        <v/>
      </c>
      <c r="Q13963" s="61" t="s">
        <v>88</v>
      </c>
    </row>
    <row r="13964" spans="8:17" x14ac:dyDescent="0.25">
      <c r="H13964" s="59">
        <v>187801</v>
      </c>
      <c r="I13964" s="59" t="s">
        <v>67</v>
      </c>
      <c r="J13964" s="59">
        <v>26890241</v>
      </c>
      <c r="K13964" s="59" t="s">
        <v>14400</v>
      </c>
      <c r="L13964" s="61" t="s">
        <v>81</v>
      </c>
      <c r="M13964" s="61">
        <f>VLOOKUP(H13964,zdroj!C:F,4,0)</f>
        <v>0</v>
      </c>
      <c r="N13964" s="61" t="str">
        <f t="shared" si="436"/>
        <v>-</v>
      </c>
      <c r="P13964" s="73" t="str">
        <f t="shared" si="437"/>
        <v/>
      </c>
      <c r="Q13964" s="61" t="s">
        <v>88</v>
      </c>
    </row>
    <row r="13965" spans="8:17" x14ac:dyDescent="0.25">
      <c r="H13965" s="59">
        <v>187801</v>
      </c>
      <c r="I13965" s="59" t="s">
        <v>67</v>
      </c>
      <c r="J13965" s="59">
        <v>26890259</v>
      </c>
      <c r="K13965" s="59" t="s">
        <v>14401</v>
      </c>
      <c r="L13965" s="61" t="s">
        <v>81</v>
      </c>
      <c r="M13965" s="61">
        <f>VLOOKUP(H13965,zdroj!C:F,4,0)</f>
        <v>0</v>
      </c>
      <c r="N13965" s="61" t="str">
        <f t="shared" si="436"/>
        <v>-</v>
      </c>
      <c r="P13965" s="73" t="str">
        <f t="shared" si="437"/>
        <v/>
      </c>
      <c r="Q13965" s="61" t="s">
        <v>88</v>
      </c>
    </row>
    <row r="13966" spans="8:17" x14ac:dyDescent="0.25">
      <c r="H13966" s="59">
        <v>187801</v>
      </c>
      <c r="I13966" s="59" t="s">
        <v>67</v>
      </c>
      <c r="J13966" s="59">
        <v>28456203</v>
      </c>
      <c r="K13966" s="59" t="s">
        <v>14402</v>
      </c>
      <c r="L13966" s="61" t="s">
        <v>81</v>
      </c>
      <c r="M13966" s="61">
        <f>VLOOKUP(H13966,zdroj!C:F,4,0)</f>
        <v>0</v>
      </c>
      <c r="N13966" s="61" t="str">
        <f t="shared" si="436"/>
        <v>-</v>
      </c>
      <c r="P13966" s="73" t="str">
        <f t="shared" si="437"/>
        <v/>
      </c>
      <c r="Q13966" s="61" t="s">
        <v>88</v>
      </c>
    </row>
    <row r="13967" spans="8:17" x14ac:dyDescent="0.25">
      <c r="H13967" s="59">
        <v>187801</v>
      </c>
      <c r="I13967" s="59" t="s">
        <v>67</v>
      </c>
      <c r="J13967" s="59">
        <v>28456211</v>
      </c>
      <c r="K13967" s="59" t="s">
        <v>14403</v>
      </c>
      <c r="L13967" s="61" t="s">
        <v>81</v>
      </c>
      <c r="M13967" s="61">
        <f>VLOOKUP(H13967,zdroj!C:F,4,0)</f>
        <v>0</v>
      </c>
      <c r="N13967" s="61" t="str">
        <f t="shared" si="436"/>
        <v>-</v>
      </c>
      <c r="P13967" s="73" t="str">
        <f t="shared" si="437"/>
        <v/>
      </c>
      <c r="Q13967" s="61" t="s">
        <v>88</v>
      </c>
    </row>
    <row r="13968" spans="8:17" x14ac:dyDescent="0.25">
      <c r="H13968" s="59">
        <v>187801</v>
      </c>
      <c r="I13968" s="59" t="s">
        <v>67</v>
      </c>
      <c r="J13968" s="59">
        <v>28456238</v>
      </c>
      <c r="K13968" s="59" t="s">
        <v>14404</v>
      </c>
      <c r="L13968" s="61" t="s">
        <v>81</v>
      </c>
      <c r="M13968" s="61">
        <f>VLOOKUP(H13968,zdroj!C:F,4,0)</f>
        <v>0</v>
      </c>
      <c r="N13968" s="61" t="str">
        <f t="shared" si="436"/>
        <v>-</v>
      </c>
      <c r="P13968" s="73" t="str">
        <f t="shared" si="437"/>
        <v/>
      </c>
      <c r="Q13968" s="61" t="s">
        <v>88</v>
      </c>
    </row>
    <row r="13969" spans="8:17" x14ac:dyDescent="0.25">
      <c r="H13969" s="59">
        <v>187801</v>
      </c>
      <c r="I13969" s="59" t="s">
        <v>67</v>
      </c>
      <c r="J13969" s="59">
        <v>28456246</v>
      </c>
      <c r="K13969" s="59" t="s">
        <v>14405</v>
      </c>
      <c r="L13969" s="61" t="s">
        <v>81</v>
      </c>
      <c r="M13969" s="61">
        <f>VLOOKUP(H13969,zdroj!C:F,4,0)</f>
        <v>0</v>
      </c>
      <c r="N13969" s="61" t="str">
        <f t="shared" si="436"/>
        <v>-</v>
      </c>
      <c r="P13969" s="73" t="str">
        <f t="shared" si="437"/>
        <v/>
      </c>
      <c r="Q13969" s="61" t="s">
        <v>88</v>
      </c>
    </row>
    <row r="13970" spans="8:17" x14ac:dyDescent="0.25">
      <c r="H13970" s="59">
        <v>187801</v>
      </c>
      <c r="I13970" s="59" t="s">
        <v>67</v>
      </c>
      <c r="J13970" s="59">
        <v>30947758</v>
      </c>
      <c r="K13970" s="59" t="s">
        <v>14406</v>
      </c>
      <c r="L13970" s="61" t="s">
        <v>112</v>
      </c>
      <c r="M13970" s="61">
        <f>VLOOKUP(H13970,zdroj!C:F,4,0)</f>
        <v>0</v>
      </c>
      <c r="N13970" s="61" t="str">
        <f t="shared" si="436"/>
        <v>katA</v>
      </c>
      <c r="P13970" s="73" t="str">
        <f t="shared" si="437"/>
        <v/>
      </c>
      <c r="Q13970" s="61" t="s">
        <v>30</v>
      </c>
    </row>
    <row r="13971" spans="8:17" x14ac:dyDescent="0.25">
      <c r="H13971" s="59">
        <v>187801</v>
      </c>
      <c r="I13971" s="59" t="s">
        <v>67</v>
      </c>
      <c r="J13971" s="59">
        <v>30947766</v>
      </c>
      <c r="K13971" s="59" t="s">
        <v>14407</v>
      </c>
      <c r="L13971" s="61" t="s">
        <v>112</v>
      </c>
      <c r="M13971" s="61">
        <f>VLOOKUP(H13971,zdroj!C:F,4,0)</f>
        <v>0</v>
      </c>
      <c r="N13971" s="61" t="str">
        <f t="shared" si="436"/>
        <v>katA</v>
      </c>
      <c r="P13971" s="73" t="str">
        <f t="shared" si="437"/>
        <v/>
      </c>
      <c r="Q13971" s="61" t="s">
        <v>30</v>
      </c>
    </row>
    <row r="13972" spans="8:17" x14ac:dyDescent="0.25">
      <c r="H13972" s="59">
        <v>187801</v>
      </c>
      <c r="I13972" s="59" t="s">
        <v>67</v>
      </c>
      <c r="J13972" s="59">
        <v>30947774</v>
      </c>
      <c r="K13972" s="59" t="s">
        <v>14408</v>
      </c>
      <c r="L13972" s="61" t="s">
        <v>81</v>
      </c>
      <c r="M13972" s="61">
        <f>VLOOKUP(H13972,zdroj!C:F,4,0)</f>
        <v>0</v>
      </c>
      <c r="N13972" s="61" t="str">
        <f t="shared" si="436"/>
        <v>-</v>
      </c>
      <c r="P13972" s="73" t="str">
        <f t="shared" si="437"/>
        <v/>
      </c>
      <c r="Q13972" s="61" t="s">
        <v>88</v>
      </c>
    </row>
    <row r="13973" spans="8:17" x14ac:dyDescent="0.25">
      <c r="H13973" s="59">
        <v>187801</v>
      </c>
      <c r="I13973" s="59" t="s">
        <v>67</v>
      </c>
      <c r="J13973" s="59">
        <v>30947782</v>
      </c>
      <c r="K13973" s="59" t="s">
        <v>14409</v>
      </c>
      <c r="L13973" s="61" t="s">
        <v>81</v>
      </c>
      <c r="M13973" s="61">
        <f>VLOOKUP(H13973,zdroj!C:F,4,0)</f>
        <v>0</v>
      </c>
      <c r="N13973" s="61" t="str">
        <f t="shared" si="436"/>
        <v>-</v>
      </c>
      <c r="P13973" s="73" t="str">
        <f t="shared" si="437"/>
        <v/>
      </c>
      <c r="Q13973" s="61" t="s">
        <v>88</v>
      </c>
    </row>
    <row r="13974" spans="8:17" x14ac:dyDescent="0.25">
      <c r="H13974" s="59">
        <v>187801</v>
      </c>
      <c r="I13974" s="59" t="s">
        <v>67</v>
      </c>
      <c r="J13974" s="59">
        <v>30947791</v>
      </c>
      <c r="K13974" s="59" t="s">
        <v>14410</v>
      </c>
      <c r="L13974" s="61" t="s">
        <v>81</v>
      </c>
      <c r="M13974" s="61">
        <f>VLOOKUP(H13974,zdroj!C:F,4,0)</f>
        <v>0</v>
      </c>
      <c r="N13974" s="61" t="str">
        <f t="shared" si="436"/>
        <v>-</v>
      </c>
      <c r="P13974" s="73" t="str">
        <f t="shared" si="437"/>
        <v/>
      </c>
      <c r="Q13974" s="61" t="s">
        <v>88</v>
      </c>
    </row>
    <row r="13975" spans="8:17" x14ac:dyDescent="0.25">
      <c r="H13975" s="59">
        <v>187801</v>
      </c>
      <c r="I13975" s="59" t="s">
        <v>67</v>
      </c>
      <c r="J13975" s="59">
        <v>30947804</v>
      </c>
      <c r="K13975" s="59" t="s">
        <v>14411</v>
      </c>
      <c r="L13975" s="61" t="s">
        <v>81</v>
      </c>
      <c r="M13975" s="61">
        <f>VLOOKUP(H13975,zdroj!C:F,4,0)</f>
        <v>0</v>
      </c>
      <c r="N13975" s="61" t="str">
        <f t="shared" si="436"/>
        <v>-</v>
      </c>
      <c r="P13975" s="73" t="str">
        <f t="shared" si="437"/>
        <v/>
      </c>
      <c r="Q13975" s="61" t="s">
        <v>88</v>
      </c>
    </row>
    <row r="13976" spans="8:17" x14ac:dyDescent="0.25">
      <c r="H13976" s="59">
        <v>187801</v>
      </c>
      <c r="I13976" s="59" t="s">
        <v>67</v>
      </c>
      <c r="J13976" s="59">
        <v>30947812</v>
      </c>
      <c r="K13976" s="59" t="s">
        <v>14412</v>
      </c>
      <c r="L13976" s="61" t="s">
        <v>81</v>
      </c>
      <c r="M13976" s="61">
        <f>VLOOKUP(H13976,zdroj!C:F,4,0)</f>
        <v>0</v>
      </c>
      <c r="N13976" s="61" t="str">
        <f t="shared" si="436"/>
        <v>-</v>
      </c>
      <c r="P13976" s="73" t="str">
        <f t="shared" si="437"/>
        <v/>
      </c>
      <c r="Q13976" s="61" t="s">
        <v>88</v>
      </c>
    </row>
    <row r="13977" spans="8:17" x14ac:dyDescent="0.25">
      <c r="H13977" s="59">
        <v>187801</v>
      </c>
      <c r="I13977" s="59" t="s">
        <v>67</v>
      </c>
      <c r="J13977" s="59">
        <v>30947821</v>
      </c>
      <c r="K13977" s="59" t="s">
        <v>14413</v>
      </c>
      <c r="L13977" s="61" t="s">
        <v>81</v>
      </c>
      <c r="M13977" s="61">
        <f>VLOOKUP(H13977,zdroj!C:F,4,0)</f>
        <v>0</v>
      </c>
      <c r="N13977" s="61" t="str">
        <f t="shared" si="436"/>
        <v>-</v>
      </c>
      <c r="P13977" s="73" t="str">
        <f t="shared" si="437"/>
        <v/>
      </c>
      <c r="Q13977" s="61" t="s">
        <v>88</v>
      </c>
    </row>
    <row r="13978" spans="8:17" x14ac:dyDescent="0.25">
      <c r="H13978" s="59">
        <v>187801</v>
      </c>
      <c r="I13978" s="59" t="s">
        <v>67</v>
      </c>
      <c r="J13978" s="59">
        <v>30947839</v>
      </c>
      <c r="K13978" s="59" t="s">
        <v>14414</v>
      </c>
      <c r="L13978" s="61" t="s">
        <v>81</v>
      </c>
      <c r="M13978" s="61">
        <f>VLOOKUP(H13978,zdroj!C:F,4,0)</f>
        <v>0</v>
      </c>
      <c r="N13978" s="61" t="str">
        <f t="shared" si="436"/>
        <v>-</v>
      </c>
      <c r="P13978" s="73" t="str">
        <f t="shared" si="437"/>
        <v/>
      </c>
      <c r="Q13978" s="61" t="s">
        <v>88</v>
      </c>
    </row>
    <row r="13979" spans="8:17" x14ac:dyDescent="0.25">
      <c r="H13979" s="59">
        <v>187801</v>
      </c>
      <c r="I13979" s="59" t="s">
        <v>67</v>
      </c>
      <c r="J13979" s="59">
        <v>30947847</v>
      </c>
      <c r="K13979" s="59" t="s">
        <v>14415</v>
      </c>
      <c r="L13979" s="61" t="s">
        <v>81</v>
      </c>
      <c r="M13979" s="61">
        <f>VLOOKUP(H13979,zdroj!C:F,4,0)</f>
        <v>0</v>
      </c>
      <c r="N13979" s="61" t="str">
        <f t="shared" si="436"/>
        <v>-</v>
      </c>
      <c r="P13979" s="73" t="str">
        <f t="shared" si="437"/>
        <v/>
      </c>
      <c r="Q13979" s="61" t="s">
        <v>88</v>
      </c>
    </row>
    <row r="13980" spans="8:17" x14ac:dyDescent="0.25">
      <c r="H13980" s="59">
        <v>187801</v>
      </c>
      <c r="I13980" s="59" t="s">
        <v>67</v>
      </c>
      <c r="J13980" s="59">
        <v>30947855</v>
      </c>
      <c r="K13980" s="59" t="s">
        <v>14416</v>
      </c>
      <c r="L13980" s="61" t="s">
        <v>81</v>
      </c>
      <c r="M13980" s="61">
        <f>VLOOKUP(H13980,zdroj!C:F,4,0)</f>
        <v>0</v>
      </c>
      <c r="N13980" s="61" t="str">
        <f t="shared" si="436"/>
        <v>-</v>
      </c>
      <c r="P13980" s="73" t="str">
        <f t="shared" si="437"/>
        <v/>
      </c>
      <c r="Q13980" s="61" t="s">
        <v>88</v>
      </c>
    </row>
    <row r="13981" spans="8:17" x14ac:dyDescent="0.25">
      <c r="H13981" s="59">
        <v>187801</v>
      </c>
      <c r="I13981" s="59" t="s">
        <v>67</v>
      </c>
      <c r="J13981" s="59">
        <v>30947863</v>
      </c>
      <c r="K13981" s="59" t="s">
        <v>14417</v>
      </c>
      <c r="L13981" s="61" t="s">
        <v>81</v>
      </c>
      <c r="M13981" s="61">
        <f>VLOOKUP(H13981,zdroj!C:F,4,0)</f>
        <v>0</v>
      </c>
      <c r="N13981" s="61" t="str">
        <f t="shared" si="436"/>
        <v>-</v>
      </c>
      <c r="P13981" s="73" t="str">
        <f t="shared" si="437"/>
        <v/>
      </c>
      <c r="Q13981" s="61" t="s">
        <v>86</v>
      </c>
    </row>
    <row r="13982" spans="8:17" x14ac:dyDescent="0.25">
      <c r="H13982" s="59">
        <v>187801</v>
      </c>
      <c r="I13982" s="59" t="s">
        <v>67</v>
      </c>
      <c r="J13982" s="59">
        <v>42677963</v>
      </c>
      <c r="K13982" s="59" t="s">
        <v>14418</v>
      </c>
      <c r="L13982" s="61" t="s">
        <v>112</v>
      </c>
      <c r="M13982" s="61">
        <f>VLOOKUP(H13982,zdroj!C:F,4,0)</f>
        <v>0</v>
      </c>
      <c r="N13982" s="61" t="str">
        <f t="shared" si="436"/>
        <v>katA</v>
      </c>
      <c r="P13982" s="73" t="str">
        <f t="shared" si="437"/>
        <v/>
      </c>
      <c r="Q13982" s="61" t="s">
        <v>30</v>
      </c>
    </row>
    <row r="13983" spans="8:17" x14ac:dyDescent="0.25">
      <c r="H13983" s="59">
        <v>187801</v>
      </c>
      <c r="I13983" s="59" t="s">
        <v>67</v>
      </c>
      <c r="J13983" s="59">
        <v>77795229</v>
      </c>
      <c r="K13983" s="59" t="s">
        <v>14419</v>
      </c>
      <c r="L13983" s="61" t="s">
        <v>112</v>
      </c>
      <c r="M13983" s="61">
        <f>VLOOKUP(H13983,zdroj!C:F,4,0)</f>
        <v>0</v>
      </c>
      <c r="N13983" s="61" t="str">
        <f t="shared" si="436"/>
        <v>katA</v>
      </c>
      <c r="P13983" s="73" t="str">
        <f t="shared" si="437"/>
        <v/>
      </c>
      <c r="Q13983" s="61" t="s">
        <v>30</v>
      </c>
    </row>
    <row r="13984" spans="8:17" x14ac:dyDescent="0.25">
      <c r="H13984" s="59">
        <v>187801</v>
      </c>
      <c r="I13984" s="59" t="s">
        <v>67</v>
      </c>
      <c r="J13984" s="59">
        <v>78003661</v>
      </c>
      <c r="K13984" s="59" t="s">
        <v>14420</v>
      </c>
      <c r="L13984" s="61" t="s">
        <v>81</v>
      </c>
      <c r="M13984" s="61">
        <f>VLOOKUP(H13984,zdroj!C:F,4,0)</f>
        <v>0</v>
      </c>
      <c r="N13984" s="61" t="str">
        <f t="shared" si="436"/>
        <v>-</v>
      </c>
      <c r="P13984" s="73" t="str">
        <f t="shared" si="437"/>
        <v/>
      </c>
      <c r="Q13984" s="61" t="s">
        <v>88</v>
      </c>
    </row>
    <row r="13985" spans="8:17" x14ac:dyDescent="0.25">
      <c r="H13985" s="59">
        <v>187801</v>
      </c>
      <c r="I13985" s="59" t="s">
        <v>67</v>
      </c>
      <c r="J13985" s="59">
        <v>79036571</v>
      </c>
      <c r="K13985" s="59" t="s">
        <v>14421</v>
      </c>
      <c r="L13985" s="61" t="s">
        <v>81</v>
      </c>
      <c r="M13985" s="61">
        <f>VLOOKUP(H13985,zdroj!C:F,4,0)</f>
        <v>0</v>
      </c>
      <c r="N13985" s="61" t="str">
        <f t="shared" si="436"/>
        <v>-</v>
      </c>
      <c r="P13985" s="73" t="str">
        <f t="shared" si="437"/>
        <v/>
      </c>
      <c r="Q13985" s="61" t="s">
        <v>88</v>
      </c>
    </row>
    <row r="13986" spans="8:17" x14ac:dyDescent="0.25">
      <c r="H13986" s="59">
        <v>187801</v>
      </c>
      <c r="I13986" s="59" t="s">
        <v>67</v>
      </c>
      <c r="J13986" s="59">
        <v>79133801</v>
      </c>
      <c r="K13986" s="59" t="s">
        <v>14422</v>
      </c>
      <c r="L13986" s="61" t="s">
        <v>112</v>
      </c>
      <c r="M13986" s="61">
        <f>VLOOKUP(H13986,zdroj!C:F,4,0)</f>
        <v>0</v>
      </c>
      <c r="N13986" s="61" t="str">
        <f t="shared" si="436"/>
        <v>katA</v>
      </c>
      <c r="P13986" s="73" t="str">
        <f t="shared" si="437"/>
        <v/>
      </c>
      <c r="Q13986" s="61" t="s">
        <v>30</v>
      </c>
    </row>
    <row r="13987" spans="8:17" x14ac:dyDescent="0.25">
      <c r="H13987" s="59">
        <v>187810</v>
      </c>
      <c r="I13987" s="59" t="s">
        <v>72</v>
      </c>
      <c r="J13987" s="59">
        <v>21006938</v>
      </c>
      <c r="K13987" s="59" t="s">
        <v>14423</v>
      </c>
      <c r="L13987" s="61" t="s">
        <v>81</v>
      </c>
      <c r="M13987" s="61">
        <f>VLOOKUP(H13987,zdroj!C:F,4,0)</f>
        <v>0</v>
      </c>
      <c r="N13987" s="61" t="str">
        <f t="shared" si="436"/>
        <v>-</v>
      </c>
      <c r="P13987" s="73" t="str">
        <f t="shared" si="437"/>
        <v/>
      </c>
      <c r="Q13987" s="61" t="s">
        <v>86</v>
      </c>
    </row>
    <row r="13988" spans="8:17" x14ac:dyDescent="0.25">
      <c r="H13988" s="59">
        <v>187810</v>
      </c>
      <c r="I13988" s="59" t="s">
        <v>72</v>
      </c>
      <c r="J13988" s="59">
        <v>21006946</v>
      </c>
      <c r="K13988" s="59" t="s">
        <v>14424</v>
      </c>
      <c r="L13988" s="61" t="s">
        <v>81</v>
      </c>
      <c r="M13988" s="61">
        <f>VLOOKUP(H13988,zdroj!C:F,4,0)</f>
        <v>0</v>
      </c>
      <c r="N13988" s="61" t="str">
        <f t="shared" si="436"/>
        <v>-</v>
      </c>
      <c r="P13988" s="73" t="str">
        <f t="shared" si="437"/>
        <v/>
      </c>
      <c r="Q13988" s="61" t="s">
        <v>86</v>
      </c>
    </row>
    <row r="13989" spans="8:17" x14ac:dyDescent="0.25">
      <c r="H13989" s="59">
        <v>187810</v>
      </c>
      <c r="I13989" s="59" t="s">
        <v>72</v>
      </c>
      <c r="J13989" s="59">
        <v>21006954</v>
      </c>
      <c r="K13989" s="59" t="s">
        <v>14425</v>
      </c>
      <c r="L13989" s="61" t="s">
        <v>81</v>
      </c>
      <c r="M13989" s="61">
        <f>VLOOKUP(H13989,zdroj!C:F,4,0)</f>
        <v>0</v>
      </c>
      <c r="N13989" s="61" t="str">
        <f t="shared" si="436"/>
        <v>-</v>
      </c>
      <c r="P13989" s="73" t="str">
        <f t="shared" si="437"/>
        <v/>
      </c>
      <c r="Q13989" s="61" t="s">
        <v>86</v>
      </c>
    </row>
    <row r="13990" spans="8:17" x14ac:dyDescent="0.25">
      <c r="H13990" s="59">
        <v>187810</v>
      </c>
      <c r="I13990" s="59" t="s">
        <v>72</v>
      </c>
      <c r="J13990" s="59">
        <v>21006962</v>
      </c>
      <c r="K13990" s="59" t="s">
        <v>14426</v>
      </c>
      <c r="L13990" s="61" t="s">
        <v>81</v>
      </c>
      <c r="M13990" s="61">
        <f>VLOOKUP(H13990,zdroj!C:F,4,0)</f>
        <v>0</v>
      </c>
      <c r="N13990" s="61" t="str">
        <f t="shared" si="436"/>
        <v>-</v>
      </c>
      <c r="P13990" s="73" t="str">
        <f t="shared" si="437"/>
        <v/>
      </c>
      <c r="Q13990" s="61" t="s">
        <v>86</v>
      </c>
    </row>
    <row r="13991" spans="8:17" x14ac:dyDescent="0.25">
      <c r="H13991" s="59">
        <v>187810</v>
      </c>
      <c r="I13991" s="59" t="s">
        <v>72</v>
      </c>
      <c r="J13991" s="59">
        <v>21006971</v>
      </c>
      <c r="K13991" s="59" t="s">
        <v>14427</v>
      </c>
      <c r="L13991" s="61" t="s">
        <v>81</v>
      </c>
      <c r="M13991" s="61">
        <f>VLOOKUP(H13991,zdroj!C:F,4,0)</f>
        <v>0</v>
      </c>
      <c r="N13991" s="61" t="str">
        <f t="shared" si="436"/>
        <v>-</v>
      </c>
      <c r="P13991" s="73" t="str">
        <f t="shared" si="437"/>
        <v/>
      </c>
      <c r="Q13991" s="61" t="s">
        <v>86</v>
      </c>
    </row>
    <row r="13992" spans="8:17" x14ac:dyDescent="0.25">
      <c r="H13992" s="59">
        <v>187810</v>
      </c>
      <c r="I13992" s="59" t="s">
        <v>72</v>
      </c>
      <c r="J13992" s="59">
        <v>21006989</v>
      </c>
      <c r="K13992" s="59" t="s">
        <v>14428</v>
      </c>
      <c r="L13992" s="61" t="s">
        <v>81</v>
      </c>
      <c r="M13992" s="61">
        <f>VLOOKUP(H13992,zdroj!C:F,4,0)</f>
        <v>0</v>
      </c>
      <c r="N13992" s="61" t="str">
        <f t="shared" si="436"/>
        <v>-</v>
      </c>
      <c r="P13992" s="73" t="str">
        <f t="shared" si="437"/>
        <v/>
      </c>
      <c r="Q13992" s="61" t="s">
        <v>86</v>
      </c>
    </row>
    <row r="13993" spans="8:17" x14ac:dyDescent="0.25">
      <c r="H13993" s="59">
        <v>187810</v>
      </c>
      <c r="I13993" s="59" t="s">
        <v>72</v>
      </c>
      <c r="J13993" s="59">
        <v>21006997</v>
      </c>
      <c r="K13993" s="59" t="s">
        <v>14429</v>
      </c>
      <c r="L13993" s="61" t="s">
        <v>81</v>
      </c>
      <c r="M13993" s="61">
        <f>VLOOKUP(H13993,zdroj!C:F,4,0)</f>
        <v>0</v>
      </c>
      <c r="N13993" s="61" t="str">
        <f t="shared" si="436"/>
        <v>-</v>
      </c>
      <c r="P13993" s="73" t="str">
        <f t="shared" si="437"/>
        <v/>
      </c>
      <c r="Q13993" s="61" t="s">
        <v>86</v>
      </c>
    </row>
    <row r="13994" spans="8:17" x14ac:dyDescent="0.25">
      <c r="H13994" s="59">
        <v>187810</v>
      </c>
      <c r="I13994" s="59" t="s">
        <v>72</v>
      </c>
      <c r="J13994" s="59">
        <v>21007004</v>
      </c>
      <c r="K13994" s="59" t="s">
        <v>14430</v>
      </c>
      <c r="L13994" s="61" t="s">
        <v>114</v>
      </c>
      <c r="M13994" s="61">
        <f>VLOOKUP(H13994,zdroj!C:F,4,0)</f>
        <v>0</v>
      </c>
      <c r="N13994" s="61" t="str">
        <f t="shared" si="436"/>
        <v>katC</v>
      </c>
      <c r="P13994" s="73" t="str">
        <f t="shared" si="437"/>
        <v/>
      </c>
      <c r="Q13994" s="61" t="s">
        <v>33</v>
      </c>
    </row>
    <row r="13995" spans="8:17" x14ac:dyDescent="0.25">
      <c r="H13995" s="59">
        <v>187810</v>
      </c>
      <c r="I13995" s="59" t="s">
        <v>72</v>
      </c>
      <c r="J13995" s="59">
        <v>21007012</v>
      </c>
      <c r="K13995" s="59" t="s">
        <v>14431</v>
      </c>
      <c r="L13995" s="61" t="s">
        <v>81</v>
      </c>
      <c r="M13995" s="61">
        <f>VLOOKUP(H13995,zdroj!C:F,4,0)</f>
        <v>0</v>
      </c>
      <c r="N13995" s="61" t="str">
        <f t="shared" si="436"/>
        <v>-</v>
      </c>
      <c r="P13995" s="73" t="str">
        <f t="shared" si="437"/>
        <v/>
      </c>
      <c r="Q13995" s="61" t="s">
        <v>86</v>
      </c>
    </row>
    <row r="13996" spans="8:17" x14ac:dyDescent="0.25">
      <c r="H13996" s="59">
        <v>187810</v>
      </c>
      <c r="I13996" s="59" t="s">
        <v>72</v>
      </c>
      <c r="J13996" s="59">
        <v>21007021</v>
      </c>
      <c r="K13996" s="59" t="s">
        <v>14432</v>
      </c>
      <c r="L13996" s="61" t="s">
        <v>81</v>
      </c>
      <c r="M13996" s="61">
        <f>VLOOKUP(H13996,zdroj!C:F,4,0)</f>
        <v>0</v>
      </c>
      <c r="N13996" s="61" t="str">
        <f t="shared" si="436"/>
        <v>-</v>
      </c>
      <c r="P13996" s="73" t="str">
        <f t="shared" si="437"/>
        <v/>
      </c>
      <c r="Q13996" s="61" t="s">
        <v>86</v>
      </c>
    </row>
    <row r="13997" spans="8:17" x14ac:dyDescent="0.25">
      <c r="H13997" s="59">
        <v>187810</v>
      </c>
      <c r="I13997" s="59" t="s">
        <v>72</v>
      </c>
      <c r="J13997" s="59">
        <v>21007047</v>
      </c>
      <c r="K13997" s="59" t="s">
        <v>14433</v>
      </c>
      <c r="L13997" s="61" t="s">
        <v>81</v>
      </c>
      <c r="M13997" s="61">
        <f>VLOOKUP(H13997,zdroj!C:F,4,0)</f>
        <v>0</v>
      </c>
      <c r="N13997" s="61" t="str">
        <f t="shared" si="436"/>
        <v>-</v>
      </c>
      <c r="P13997" s="73" t="str">
        <f t="shared" si="437"/>
        <v/>
      </c>
      <c r="Q13997" s="61" t="s">
        <v>86</v>
      </c>
    </row>
    <row r="13998" spans="8:17" x14ac:dyDescent="0.25">
      <c r="H13998" s="59">
        <v>187810</v>
      </c>
      <c r="I13998" s="59" t="s">
        <v>72</v>
      </c>
      <c r="J13998" s="59">
        <v>21007063</v>
      </c>
      <c r="K13998" s="59" t="s">
        <v>14434</v>
      </c>
      <c r="L13998" s="61" t="s">
        <v>81</v>
      </c>
      <c r="M13998" s="61">
        <f>VLOOKUP(H13998,zdroj!C:F,4,0)</f>
        <v>0</v>
      </c>
      <c r="N13998" s="61" t="str">
        <f t="shared" si="436"/>
        <v>-</v>
      </c>
      <c r="P13998" s="73" t="str">
        <f t="shared" si="437"/>
        <v/>
      </c>
      <c r="Q13998" s="61" t="s">
        <v>86</v>
      </c>
    </row>
    <row r="13999" spans="8:17" x14ac:dyDescent="0.25">
      <c r="H13999" s="59">
        <v>187810</v>
      </c>
      <c r="I13999" s="59" t="s">
        <v>72</v>
      </c>
      <c r="J13999" s="59">
        <v>21007098</v>
      </c>
      <c r="K13999" s="59" t="s">
        <v>14435</v>
      </c>
      <c r="L13999" s="61" t="s">
        <v>81</v>
      </c>
      <c r="M13999" s="61">
        <f>VLOOKUP(H13999,zdroj!C:F,4,0)</f>
        <v>0</v>
      </c>
      <c r="N13999" s="61" t="str">
        <f t="shared" si="436"/>
        <v>-</v>
      </c>
      <c r="P13999" s="73" t="str">
        <f t="shared" si="437"/>
        <v/>
      </c>
      <c r="Q13999" s="61" t="s">
        <v>86</v>
      </c>
    </row>
    <row r="14000" spans="8:17" x14ac:dyDescent="0.25">
      <c r="H14000" s="59">
        <v>187810</v>
      </c>
      <c r="I14000" s="59" t="s">
        <v>72</v>
      </c>
      <c r="J14000" s="59">
        <v>21007101</v>
      </c>
      <c r="K14000" s="59" t="s">
        <v>14436</v>
      </c>
      <c r="L14000" s="61" t="s">
        <v>81</v>
      </c>
      <c r="M14000" s="61">
        <f>VLOOKUP(H14000,zdroj!C:F,4,0)</f>
        <v>0</v>
      </c>
      <c r="N14000" s="61" t="str">
        <f t="shared" si="436"/>
        <v>-</v>
      </c>
      <c r="P14000" s="73" t="str">
        <f t="shared" si="437"/>
        <v/>
      </c>
      <c r="Q14000" s="61" t="s">
        <v>86</v>
      </c>
    </row>
    <row r="14001" spans="8:17" x14ac:dyDescent="0.25">
      <c r="H14001" s="59">
        <v>187810</v>
      </c>
      <c r="I14001" s="59" t="s">
        <v>72</v>
      </c>
      <c r="J14001" s="59">
        <v>21007110</v>
      </c>
      <c r="K14001" s="59" t="s">
        <v>14437</v>
      </c>
      <c r="L14001" s="61" t="s">
        <v>81</v>
      </c>
      <c r="M14001" s="61">
        <f>VLOOKUP(H14001,zdroj!C:F,4,0)</f>
        <v>0</v>
      </c>
      <c r="N14001" s="61" t="str">
        <f t="shared" si="436"/>
        <v>-</v>
      </c>
      <c r="P14001" s="73" t="str">
        <f t="shared" si="437"/>
        <v/>
      </c>
      <c r="Q14001" s="61" t="s">
        <v>86</v>
      </c>
    </row>
    <row r="14002" spans="8:17" x14ac:dyDescent="0.25">
      <c r="H14002" s="59">
        <v>187810</v>
      </c>
      <c r="I14002" s="59" t="s">
        <v>72</v>
      </c>
      <c r="J14002" s="59">
        <v>21007128</v>
      </c>
      <c r="K14002" s="59" t="s">
        <v>14438</v>
      </c>
      <c r="L14002" s="61" t="s">
        <v>114</v>
      </c>
      <c r="M14002" s="61">
        <f>VLOOKUP(H14002,zdroj!C:F,4,0)</f>
        <v>0</v>
      </c>
      <c r="N14002" s="61" t="str">
        <f t="shared" si="436"/>
        <v>katC</v>
      </c>
      <c r="P14002" s="73" t="str">
        <f t="shared" si="437"/>
        <v/>
      </c>
      <c r="Q14002" s="61" t="s">
        <v>31</v>
      </c>
    </row>
    <row r="14003" spans="8:17" x14ac:dyDescent="0.25">
      <c r="H14003" s="59">
        <v>187810</v>
      </c>
      <c r="I14003" s="59" t="s">
        <v>72</v>
      </c>
      <c r="J14003" s="59">
        <v>21007136</v>
      </c>
      <c r="K14003" s="59" t="s">
        <v>14439</v>
      </c>
      <c r="L14003" s="61" t="s">
        <v>81</v>
      </c>
      <c r="M14003" s="61">
        <f>VLOOKUP(H14003,zdroj!C:F,4,0)</f>
        <v>0</v>
      </c>
      <c r="N14003" s="61" t="str">
        <f t="shared" si="436"/>
        <v>-</v>
      </c>
      <c r="P14003" s="73" t="str">
        <f t="shared" si="437"/>
        <v/>
      </c>
      <c r="Q14003" s="61" t="s">
        <v>86</v>
      </c>
    </row>
    <row r="14004" spans="8:17" x14ac:dyDescent="0.25">
      <c r="H14004" s="59">
        <v>187810</v>
      </c>
      <c r="I14004" s="59" t="s">
        <v>72</v>
      </c>
      <c r="J14004" s="59">
        <v>21007144</v>
      </c>
      <c r="K14004" s="59" t="s">
        <v>14440</v>
      </c>
      <c r="L14004" s="61" t="s">
        <v>114</v>
      </c>
      <c r="M14004" s="61">
        <f>VLOOKUP(H14004,zdroj!C:F,4,0)</f>
        <v>0</v>
      </c>
      <c r="N14004" s="61" t="str">
        <f t="shared" si="436"/>
        <v>katC</v>
      </c>
      <c r="P14004" s="73" t="str">
        <f t="shared" si="437"/>
        <v/>
      </c>
      <c r="Q14004" s="61" t="s">
        <v>31</v>
      </c>
    </row>
    <row r="14005" spans="8:17" x14ac:dyDescent="0.25">
      <c r="H14005" s="59">
        <v>187810</v>
      </c>
      <c r="I14005" s="59" t="s">
        <v>72</v>
      </c>
      <c r="J14005" s="59">
        <v>21007152</v>
      </c>
      <c r="K14005" s="59" t="s">
        <v>14441</v>
      </c>
      <c r="L14005" s="61" t="s">
        <v>81</v>
      </c>
      <c r="M14005" s="61">
        <f>VLOOKUP(H14005,zdroj!C:F,4,0)</f>
        <v>0</v>
      </c>
      <c r="N14005" s="61" t="str">
        <f t="shared" si="436"/>
        <v>-</v>
      </c>
      <c r="P14005" s="73" t="str">
        <f t="shared" si="437"/>
        <v/>
      </c>
      <c r="Q14005" s="61" t="s">
        <v>86</v>
      </c>
    </row>
    <row r="14006" spans="8:17" x14ac:dyDescent="0.25">
      <c r="H14006" s="59">
        <v>187810</v>
      </c>
      <c r="I14006" s="59" t="s">
        <v>72</v>
      </c>
      <c r="J14006" s="59">
        <v>21007179</v>
      </c>
      <c r="K14006" s="59" t="s">
        <v>14442</v>
      </c>
      <c r="L14006" s="61" t="s">
        <v>81</v>
      </c>
      <c r="M14006" s="61">
        <f>VLOOKUP(H14006,zdroj!C:F,4,0)</f>
        <v>0</v>
      </c>
      <c r="N14006" s="61" t="str">
        <f t="shared" si="436"/>
        <v>-</v>
      </c>
      <c r="P14006" s="73" t="str">
        <f t="shared" si="437"/>
        <v/>
      </c>
      <c r="Q14006" s="61" t="s">
        <v>86</v>
      </c>
    </row>
    <row r="14007" spans="8:17" x14ac:dyDescent="0.25">
      <c r="H14007" s="59">
        <v>187810</v>
      </c>
      <c r="I14007" s="59" t="s">
        <v>72</v>
      </c>
      <c r="J14007" s="59">
        <v>21007187</v>
      </c>
      <c r="K14007" s="59" t="s">
        <v>14443</v>
      </c>
      <c r="L14007" s="61" t="s">
        <v>81</v>
      </c>
      <c r="M14007" s="61">
        <f>VLOOKUP(H14007,zdroj!C:F,4,0)</f>
        <v>0</v>
      </c>
      <c r="N14007" s="61" t="str">
        <f t="shared" si="436"/>
        <v>-</v>
      </c>
      <c r="P14007" s="73" t="str">
        <f t="shared" si="437"/>
        <v/>
      </c>
      <c r="Q14007" s="61" t="s">
        <v>86</v>
      </c>
    </row>
    <row r="14008" spans="8:17" x14ac:dyDescent="0.25">
      <c r="H14008" s="59">
        <v>187810</v>
      </c>
      <c r="I14008" s="59" t="s">
        <v>72</v>
      </c>
      <c r="J14008" s="59">
        <v>21007195</v>
      </c>
      <c r="K14008" s="59" t="s">
        <v>14444</v>
      </c>
      <c r="L14008" s="61" t="s">
        <v>81</v>
      </c>
      <c r="M14008" s="61">
        <f>VLOOKUP(H14008,zdroj!C:F,4,0)</f>
        <v>0</v>
      </c>
      <c r="N14008" s="61" t="str">
        <f t="shared" si="436"/>
        <v>-</v>
      </c>
      <c r="P14008" s="73" t="str">
        <f t="shared" si="437"/>
        <v/>
      </c>
      <c r="Q14008" s="61" t="s">
        <v>86</v>
      </c>
    </row>
    <row r="14009" spans="8:17" x14ac:dyDescent="0.25">
      <c r="H14009" s="59">
        <v>187810</v>
      </c>
      <c r="I14009" s="59" t="s">
        <v>72</v>
      </c>
      <c r="J14009" s="59">
        <v>21007209</v>
      </c>
      <c r="K14009" s="59" t="s">
        <v>14445</v>
      </c>
      <c r="L14009" s="61" t="s">
        <v>81</v>
      </c>
      <c r="M14009" s="61">
        <f>VLOOKUP(H14009,zdroj!C:F,4,0)</f>
        <v>0</v>
      </c>
      <c r="N14009" s="61" t="str">
        <f t="shared" si="436"/>
        <v>-</v>
      </c>
      <c r="P14009" s="73" t="str">
        <f t="shared" si="437"/>
        <v/>
      </c>
      <c r="Q14009" s="61" t="s">
        <v>86</v>
      </c>
    </row>
    <row r="14010" spans="8:17" x14ac:dyDescent="0.25">
      <c r="H14010" s="59">
        <v>187810</v>
      </c>
      <c r="I14010" s="59" t="s">
        <v>72</v>
      </c>
      <c r="J14010" s="59">
        <v>21007225</v>
      </c>
      <c r="K14010" s="59" t="s">
        <v>14446</v>
      </c>
      <c r="L14010" s="61" t="s">
        <v>81</v>
      </c>
      <c r="M14010" s="61">
        <f>VLOOKUP(H14010,zdroj!C:F,4,0)</f>
        <v>0</v>
      </c>
      <c r="N14010" s="61" t="str">
        <f t="shared" si="436"/>
        <v>-</v>
      </c>
      <c r="P14010" s="73" t="str">
        <f t="shared" si="437"/>
        <v/>
      </c>
      <c r="Q14010" s="61" t="s">
        <v>86</v>
      </c>
    </row>
    <row r="14011" spans="8:17" x14ac:dyDescent="0.25">
      <c r="H14011" s="59">
        <v>187810</v>
      </c>
      <c r="I14011" s="59" t="s">
        <v>72</v>
      </c>
      <c r="J14011" s="59">
        <v>21007241</v>
      </c>
      <c r="K14011" s="59" t="s">
        <v>14447</v>
      </c>
      <c r="L14011" s="61" t="s">
        <v>81</v>
      </c>
      <c r="M14011" s="61">
        <f>VLOOKUP(H14011,zdroj!C:F,4,0)</f>
        <v>0</v>
      </c>
      <c r="N14011" s="61" t="str">
        <f t="shared" si="436"/>
        <v>-</v>
      </c>
      <c r="P14011" s="73" t="str">
        <f t="shared" si="437"/>
        <v/>
      </c>
      <c r="Q14011" s="61" t="s">
        <v>86</v>
      </c>
    </row>
    <row r="14012" spans="8:17" x14ac:dyDescent="0.25">
      <c r="H14012" s="59">
        <v>187810</v>
      </c>
      <c r="I14012" s="59" t="s">
        <v>72</v>
      </c>
      <c r="J14012" s="59">
        <v>21007250</v>
      </c>
      <c r="K14012" s="59" t="s">
        <v>14448</v>
      </c>
      <c r="L14012" s="61" t="s">
        <v>81</v>
      </c>
      <c r="M14012" s="61">
        <f>VLOOKUP(H14012,zdroj!C:F,4,0)</f>
        <v>0</v>
      </c>
      <c r="N14012" s="61" t="str">
        <f t="shared" si="436"/>
        <v>-</v>
      </c>
      <c r="P14012" s="73" t="str">
        <f t="shared" si="437"/>
        <v/>
      </c>
      <c r="Q14012" s="61" t="s">
        <v>86</v>
      </c>
    </row>
    <row r="14013" spans="8:17" x14ac:dyDescent="0.25">
      <c r="H14013" s="59">
        <v>187810</v>
      </c>
      <c r="I14013" s="59" t="s">
        <v>72</v>
      </c>
      <c r="J14013" s="59">
        <v>21007268</v>
      </c>
      <c r="K14013" s="59" t="s">
        <v>14449</v>
      </c>
      <c r="L14013" s="61" t="s">
        <v>81</v>
      </c>
      <c r="M14013" s="61">
        <f>VLOOKUP(H14013,zdroj!C:F,4,0)</f>
        <v>0</v>
      </c>
      <c r="N14013" s="61" t="str">
        <f t="shared" si="436"/>
        <v>-</v>
      </c>
      <c r="P14013" s="73" t="str">
        <f t="shared" si="437"/>
        <v/>
      </c>
      <c r="Q14013" s="61" t="s">
        <v>86</v>
      </c>
    </row>
    <row r="14014" spans="8:17" x14ac:dyDescent="0.25">
      <c r="H14014" s="59">
        <v>187810</v>
      </c>
      <c r="I14014" s="59" t="s">
        <v>72</v>
      </c>
      <c r="J14014" s="59">
        <v>21007276</v>
      </c>
      <c r="K14014" s="59" t="s">
        <v>14450</v>
      </c>
      <c r="L14014" s="61" t="s">
        <v>81</v>
      </c>
      <c r="M14014" s="61">
        <f>VLOOKUP(H14014,zdroj!C:F,4,0)</f>
        <v>0</v>
      </c>
      <c r="N14014" s="61" t="str">
        <f t="shared" si="436"/>
        <v>-</v>
      </c>
      <c r="P14014" s="73" t="str">
        <f t="shared" si="437"/>
        <v/>
      </c>
      <c r="Q14014" s="61" t="s">
        <v>86</v>
      </c>
    </row>
    <row r="14015" spans="8:17" x14ac:dyDescent="0.25">
      <c r="H14015" s="59">
        <v>187810</v>
      </c>
      <c r="I14015" s="59" t="s">
        <v>72</v>
      </c>
      <c r="J14015" s="59">
        <v>21007284</v>
      </c>
      <c r="K14015" s="59" t="s">
        <v>14451</v>
      </c>
      <c r="L14015" s="61" t="s">
        <v>81</v>
      </c>
      <c r="M14015" s="61">
        <f>VLOOKUP(H14015,zdroj!C:F,4,0)</f>
        <v>0</v>
      </c>
      <c r="N14015" s="61" t="str">
        <f t="shared" si="436"/>
        <v>-</v>
      </c>
      <c r="P14015" s="73" t="str">
        <f t="shared" si="437"/>
        <v/>
      </c>
      <c r="Q14015" s="61" t="s">
        <v>86</v>
      </c>
    </row>
    <row r="14016" spans="8:17" x14ac:dyDescent="0.25">
      <c r="H14016" s="59">
        <v>187810</v>
      </c>
      <c r="I14016" s="59" t="s">
        <v>72</v>
      </c>
      <c r="J14016" s="59">
        <v>21007292</v>
      </c>
      <c r="K14016" s="59" t="s">
        <v>14452</v>
      </c>
      <c r="L14016" s="61" t="s">
        <v>81</v>
      </c>
      <c r="M14016" s="61">
        <f>VLOOKUP(H14016,zdroj!C:F,4,0)</f>
        <v>0</v>
      </c>
      <c r="N14016" s="61" t="str">
        <f t="shared" si="436"/>
        <v>-</v>
      </c>
      <c r="P14016" s="73" t="str">
        <f t="shared" si="437"/>
        <v/>
      </c>
      <c r="Q14016" s="61" t="s">
        <v>86</v>
      </c>
    </row>
    <row r="14017" spans="8:17" x14ac:dyDescent="0.25">
      <c r="H14017" s="59">
        <v>187810</v>
      </c>
      <c r="I14017" s="59" t="s">
        <v>72</v>
      </c>
      <c r="J14017" s="59">
        <v>21007306</v>
      </c>
      <c r="K14017" s="59" t="s">
        <v>14453</v>
      </c>
      <c r="L14017" s="61" t="s">
        <v>81</v>
      </c>
      <c r="M14017" s="61">
        <f>VLOOKUP(H14017,zdroj!C:F,4,0)</f>
        <v>0</v>
      </c>
      <c r="N14017" s="61" t="str">
        <f t="shared" si="436"/>
        <v>-</v>
      </c>
      <c r="P14017" s="73" t="str">
        <f t="shared" si="437"/>
        <v/>
      </c>
      <c r="Q14017" s="61" t="s">
        <v>86</v>
      </c>
    </row>
    <row r="14018" spans="8:17" x14ac:dyDescent="0.25">
      <c r="H14018" s="59">
        <v>187810</v>
      </c>
      <c r="I14018" s="59" t="s">
        <v>72</v>
      </c>
      <c r="J14018" s="59">
        <v>21007314</v>
      </c>
      <c r="K14018" s="59" t="s">
        <v>14454</v>
      </c>
      <c r="L14018" s="61" t="s">
        <v>81</v>
      </c>
      <c r="M14018" s="61">
        <f>VLOOKUP(H14018,zdroj!C:F,4,0)</f>
        <v>0</v>
      </c>
      <c r="N14018" s="61" t="str">
        <f t="shared" si="436"/>
        <v>-</v>
      </c>
      <c r="P14018" s="73" t="str">
        <f t="shared" si="437"/>
        <v/>
      </c>
      <c r="Q14018" s="61" t="s">
        <v>86</v>
      </c>
    </row>
    <row r="14019" spans="8:17" x14ac:dyDescent="0.25">
      <c r="H14019" s="59">
        <v>187810</v>
      </c>
      <c r="I14019" s="59" t="s">
        <v>72</v>
      </c>
      <c r="J14019" s="59">
        <v>21007322</v>
      </c>
      <c r="K14019" s="59" t="s">
        <v>14455</v>
      </c>
      <c r="L14019" s="61" t="s">
        <v>81</v>
      </c>
      <c r="M14019" s="61">
        <f>VLOOKUP(H14019,zdroj!C:F,4,0)</f>
        <v>0</v>
      </c>
      <c r="N14019" s="61" t="str">
        <f t="shared" si="436"/>
        <v>-</v>
      </c>
      <c r="P14019" s="73" t="str">
        <f t="shared" si="437"/>
        <v/>
      </c>
      <c r="Q14019" s="61" t="s">
        <v>86</v>
      </c>
    </row>
    <row r="14020" spans="8:17" x14ac:dyDescent="0.25">
      <c r="H14020" s="59">
        <v>187810</v>
      </c>
      <c r="I14020" s="59" t="s">
        <v>72</v>
      </c>
      <c r="J14020" s="59">
        <v>21007331</v>
      </c>
      <c r="K14020" s="59" t="s">
        <v>14456</v>
      </c>
      <c r="L14020" s="61" t="s">
        <v>81</v>
      </c>
      <c r="M14020" s="61">
        <f>VLOOKUP(H14020,zdroj!C:F,4,0)</f>
        <v>0</v>
      </c>
      <c r="N14020" s="61" t="str">
        <f t="shared" si="436"/>
        <v>-</v>
      </c>
      <c r="P14020" s="73" t="str">
        <f t="shared" si="437"/>
        <v/>
      </c>
      <c r="Q14020" s="61" t="s">
        <v>86</v>
      </c>
    </row>
    <row r="14021" spans="8:17" x14ac:dyDescent="0.25">
      <c r="H14021" s="59">
        <v>187810</v>
      </c>
      <c r="I14021" s="59" t="s">
        <v>72</v>
      </c>
      <c r="J14021" s="59">
        <v>21007349</v>
      </c>
      <c r="K14021" s="59" t="s">
        <v>14457</v>
      </c>
      <c r="L14021" s="61" t="s">
        <v>81</v>
      </c>
      <c r="M14021" s="61">
        <f>VLOOKUP(H14021,zdroj!C:F,4,0)</f>
        <v>0</v>
      </c>
      <c r="N14021" s="61" t="str">
        <f t="shared" si="436"/>
        <v>-</v>
      </c>
      <c r="P14021" s="73" t="str">
        <f t="shared" si="437"/>
        <v/>
      </c>
      <c r="Q14021" s="61" t="s">
        <v>86</v>
      </c>
    </row>
    <row r="14022" spans="8:17" x14ac:dyDescent="0.25">
      <c r="H14022" s="59">
        <v>187810</v>
      </c>
      <c r="I14022" s="59" t="s">
        <v>72</v>
      </c>
      <c r="J14022" s="59">
        <v>21007357</v>
      </c>
      <c r="K14022" s="59" t="s">
        <v>14458</v>
      </c>
      <c r="L14022" s="61" t="s">
        <v>81</v>
      </c>
      <c r="M14022" s="61">
        <f>VLOOKUP(H14022,zdroj!C:F,4,0)</f>
        <v>0</v>
      </c>
      <c r="N14022" s="61" t="str">
        <f t="shared" si="436"/>
        <v>-</v>
      </c>
      <c r="P14022" s="73" t="str">
        <f t="shared" si="437"/>
        <v/>
      </c>
      <c r="Q14022" s="61" t="s">
        <v>86</v>
      </c>
    </row>
    <row r="14023" spans="8:17" x14ac:dyDescent="0.25">
      <c r="H14023" s="59">
        <v>187810</v>
      </c>
      <c r="I14023" s="59" t="s">
        <v>72</v>
      </c>
      <c r="J14023" s="59">
        <v>21007365</v>
      </c>
      <c r="K14023" s="59" t="s">
        <v>14459</v>
      </c>
      <c r="L14023" s="61" t="s">
        <v>81</v>
      </c>
      <c r="M14023" s="61">
        <f>VLOOKUP(H14023,zdroj!C:F,4,0)</f>
        <v>0</v>
      </c>
      <c r="N14023" s="61" t="str">
        <f t="shared" ref="N14023:N14086" si="438">IF(M14023="A",IF(L14023="katA","katB",L14023),L14023)</f>
        <v>-</v>
      </c>
      <c r="P14023" s="73" t="str">
        <f t="shared" ref="P14023:P14086" si="439">IF(O14023="A",1,"")</f>
        <v/>
      </c>
      <c r="Q14023" s="61" t="s">
        <v>86</v>
      </c>
    </row>
    <row r="14024" spans="8:17" x14ac:dyDescent="0.25">
      <c r="H14024" s="59">
        <v>187810</v>
      </c>
      <c r="I14024" s="59" t="s">
        <v>72</v>
      </c>
      <c r="J14024" s="59">
        <v>21007373</v>
      </c>
      <c r="K14024" s="59" t="s">
        <v>14460</v>
      </c>
      <c r="L14024" s="61" t="s">
        <v>114</v>
      </c>
      <c r="M14024" s="61">
        <f>VLOOKUP(H14024,zdroj!C:F,4,0)</f>
        <v>0</v>
      </c>
      <c r="N14024" s="61" t="str">
        <f t="shared" si="438"/>
        <v>katC</v>
      </c>
      <c r="P14024" s="73" t="str">
        <f t="shared" si="439"/>
        <v/>
      </c>
      <c r="Q14024" s="61" t="s">
        <v>31</v>
      </c>
    </row>
    <row r="14025" spans="8:17" x14ac:dyDescent="0.25">
      <c r="H14025" s="59">
        <v>187810</v>
      </c>
      <c r="I14025" s="59" t="s">
        <v>72</v>
      </c>
      <c r="J14025" s="59">
        <v>21007381</v>
      </c>
      <c r="K14025" s="59" t="s">
        <v>14461</v>
      </c>
      <c r="L14025" s="61" t="s">
        <v>81</v>
      </c>
      <c r="M14025" s="61">
        <f>VLOOKUP(H14025,zdroj!C:F,4,0)</f>
        <v>0</v>
      </c>
      <c r="N14025" s="61" t="str">
        <f t="shared" si="438"/>
        <v>-</v>
      </c>
      <c r="P14025" s="73" t="str">
        <f t="shared" si="439"/>
        <v/>
      </c>
      <c r="Q14025" s="61" t="s">
        <v>86</v>
      </c>
    </row>
    <row r="14026" spans="8:17" x14ac:dyDescent="0.25">
      <c r="H14026" s="59">
        <v>187810</v>
      </c>
      <c r="I14026" s="59" t="s">
        <v>72</v>
      </c>
      <c r="J14026" s="59">
        <v>21007390</v>
      </c>
      <c r="K14026" s="59" t="s">
        <v>14462</v>
      </c>
      <c r="L14026" s="61" t="s">
        <v>81</v>
      </c>
      <c r="M14026" s="61">
        <f>VLOOKUP(H14026,zdroj!C:F,4,0)</f>
        <v>0</v>
      </c>
      <c r="N14026" s="61" t="str">
        <f t="shared" si="438"/>
        <v>-</v>
      </c>
      <c r="P14026" s="73" t="str">
        <f t="shared" si="439"/>
        <v/>
      </c>
      <c r="Q14026" s="61" t="s">
        <v>86</v>
      </c>
    </row>
    <row r="14027" spans="8:17" x14ac:dyDescent="0.25">
      <c r="H14027" s="59">
        <v>187810</v>
      </c>
      <c r="I14027" s="59" t="s">
        <v>72</v>
      </c>
      <c r="J14027" s="59">
        <v>21007403</v>
      </c>
      <c r="K14027" s="59" t="s">
        <v>14463</v>
      </c>
      <c r="L14027" s="61" t="s">
        <v>81</v>
      </c>
      <c r="M14027" s="61">
        <f>VLOOKUP(H14027,zdroj!C:F,4,0)</f>
        <v>0</v>
      </c>
      <c r="N14027" s="61" t="str">
        <f t="shared" si="438"/>
        <v>-</v>
      </c>
      <c r="P14027" s="73" t="str">
        <f t="shared" si="439"/>
        <v/>
      </c>
      <c r="Q14027" s="61" t="s">
        <v>86</v>
      </c>
    </row>
    <row r="14028" spans="8:17" x14ac:dyDescent="0.25">
      <c r="H14028" s="59">
        <v>187810</v>
      </c>
      <c r="I14028" s="59" t="s">
        <v>72</v>
      </c>
      <c r="J14028" s="59">
        <v>21007420</v>
      </c>
      <c r="K14028" s="59" t="s">
        <v>14464</v>
      </c>
      <c r="L14028" s="61" t="s">
        <v>114</v>
      </c>
      <c r="M14028" s="61">
        <f>VLOOKUP(H14028,zdroj!C:F,4,0)</f>
        <v>0</v>
      </c>
      <c r="N14028" s="61" t="str">
        <f t="shared" si="438"/>
        <v>katC</v>
      </c>
      <c r="P14028" s="73" t="str">
        <f t="shared" si="439"/>
        <v/>
      </c>
      <c r="Q14028" s="61" t="s">
        <v>31</v>
      </c>
    </row>
    <row r="14029" spans="8:17" x14ac:dyDescent="0.25">
      <c r="H14029" s="59">
        <v>187810</v>
      </c>
      <c r="I14029" s="59" t="s">
        <v>72</v>
      </c>
      <c r="J14029" s="59">
        <v>21007446</v>
      </c>
      <c r="K14029" s="59" t="s">
        <v>14465</v>
      </c>
      <c r="L14029" s="61" t="s">
        <v>81</v>
      </c>
      <c r="M14029" s="61">
        <f>VLOOKUP(H14029,zdroj!C:F,4,0)</f>
        <v>0</v>
      </c>
      <c r="N14029" s="61" t="str">
        <f t="shared" si="438"/>
        <v>-</v>
      </c>
      <c r="P14029" s="73" t="str">
        <f t="shared" si="439"/>
        <v/>
      </c>
      <c r="Q14029" s="61" t="s">
        <v>86</v>
      </c>
    </row>
    <row r="14030" spans="8:17" x14ac:dyDescent="0.25">
      <c r="H14030" s="59">
        <v>187810</v>
      </c>
      <c r="I14030" s="59" t="s">
        <v>72</v>
      </c>
      <c r="J14030" s="59">
        <v>21007454</v>
      </c>
      <c r="K14030" s="59" t="s">
        <v>14466</v>
      </c>
      <c r="L14030" s="61" t="s">
        <v>81</v>
      </c>
      <c r="M14030" s="61">
        <f>VLOOKUP(H14030,zdroj!C:F,4,0)</f>
        <v>0</v>
      </c>
      <c r="N14030" s="61" t="str">
        <f t="shared" si="438"/>
        <v>-</v>
      </c>
      <c r="P14030" s="73" t="str">
        <f t="shared" si="439"/>
        <v/>
      </c>
      <c r="Q14030" s="61" t="s">
        <v>86</v>
      </c>
    </row>
    <row r="14031" spans="8:17" x14ac:dyDescent="0.25">
      <c r="H14031" s="59">
        <v>187810</v>
      </c>
      <c r="I14031" s="59" t="s">
        <v>72</v>
      </c>
      <c r="J14031" s="59">
        <v>21007462</v>
      </c>
      <c r="K14031" s="59" t="s">
        <v>14467</v>
      </c>
      <c r="L14031" s="61" t="s">
        <v>81</v>
      </c>
      <c r="M14031" s="61">
        <f>VLOOKUP(H14031,zdroj!C:F,4,0)</f>
        <v>0</v>
      </c>
      <c r="N14031" s="61" t="str">
        <f t="shared" si="438"/>
        <v>-</v>
      </c>
      <c r="P14031" s="73" t="str">
        <f t="shared" si="439"/>
        <v/>
      </c>
      <c r="Q14031" s="61" t="s">
        <v>86</v>
      </c>
    </row>
    <row r="14032" spans="8:17" x14ac:dyDescent="0.25">
      <c r="H14032" s="59">
        <v>187810</v>
      </c>
      <c r="I14032" s="59" t="s">
        <v>72</v>
      </c>
      <c r="J14032" s="59">
        <v>21007471</v>
      </c>
      <c r="K14032" s="59" t="s">
        <v>14468</v>
      </c>
      <c r="L14032" s="61" t="s">
        <v>81</v>
      </c>
      <c r="M14032" s="61">
        <f>VLOOKUP(H14032,zdroj!C:F,4,0)</f>
        <v>0</v>
      </c>
      <c r="N14032" s="61" t="str">
        <f t="shared" si="438"/>
        <v>-</v>
      </c>
      <c r="P14032" s="73" t="str">
        <f t="shared" si="439"/>
        <v/>
      </c>
      <c r="Q14032" s="61" t="s">
        <v>86</v>
      </c>
    </row>
    <row r="14033" spans="8:17" x14ac:dyDescent="0.25">
      <c r="H14033" s="59">
        <v>187810</v>
      </c>
      <c r="I14033" s="59" t="s">
        <v>72</v>
      </c>
      <c r="J14033" s="59">
        <v>21007489</v>
      </c>
      <c r="K14033" s="59" t="s">
        <v>14469</v>
      </c>
      <c r="L14033" s="61" t="s">
        <v>81</v>
      </c>
      <c r="M14033" s="61">
        <f>VLOOKUP(H14033,zdroj!C:F,4,0)</f>
        <v>0</v>
      </c>
      <c r="N14033" s="61" t="str">
        <f t="shared" si="438"/>
        <v>-</v>
      </c>
      <c r="P14033" s="73" t="str">
        <f t="shared" si="439"/>
        <v/>
      </c>
      <c r="Q14033" s="61" t="s">
        <v>86</v>
      </c>
    </row>
    <row r="14034" spans="8:17" x14ac:dyDescent="0.25">
      <c r="H14034" s="59">
        <v>187810</v>
      </c>
      <c r="I14034" s="59" t="s">
        <v>72</v>
      </c>
      <c r="J14034" s="59">
        <v>21007497</v>
      </c>
      <c r="K14034" s="59" t="s">
        <v>14470</v>
      </c>
      <c r="L14034" s="61" t="s">
        <v>81</v>
      </c>
      <c r="M14034" s="61">
        <f>VLOOKUP(H14034,zdroj!C:F,4,0)</f>
        <v>0</v>
      </c>
      <c r="N14034" s="61" t="str">
        <f t="shared" si="438"/>
        <v>-</v>
      </c>
      <c r="P14034" s="73" t="str">
        <f t="shared" si="439"/>
        <v/>
      </c>
      <c r="Q14034" s="61" t="s">
        <v>86</v>
      </c>
    </row>
    <row r="14035" spans="8:17" x14ac:dyDescent="0.25">
      <c r="H14035" s="59">
        <v>187810</v>
      </c>
      <c r="I14035" s="59" t="s">
        <v>72</v>
      </c>
      <c r="J14035" s="59">
        <v>21007501</v>
      </c>
      <c r="K14035" s="59" t="s">
        <v>14471</v>
      </c>
      <c r="L14035" s="61" t="s">
        <v>81</v>
      </c>
      <c r="M14035" s="61">
        <f>VLOOKUP(H14035,zdroj!C:F,4,0)</f>
        <v>0</v>
      </c>
      <c r="N14035" s="61" t="str">
        <f t="shared" si="438"/>
        <v>-</v>
      </c>
      <c r="P14035" s="73" t="str">
        <f t="shared" si="439"/>
        <v/>
      </c>
      <c r="Q14035" s="61" t="s">
        <v>86</v>
      </c>
    </row>
    <row r="14036" spans="8:17" x14ac:dyDescent="0.25">
      <c r="H14036" s="59">
        <v>187810</v>
      </c>
      <c r="I14036" s="59" t="s">
        <v>72</v>
      </c>
      <c r="J14036" s="59">
        <v>21007519</v>
      </c>
      <c r="K14036" s="59" t="s">
        <v>14472</v>
      </c>
      <c r="L14036" s="61" t="s">
        <v>81</v>
      </c>
      <c r="M14036" s="61">
        <f>VLOOKUP(H14036,zdroj!C:F,4,0)</f>
        <v>0</v>
      </c>
      <c r="N14036" s="61" t="str">
        <f t="shared" si="438"/>
        <v>-</v>
      </c>
      <c r="P14036" s="73" t="str">
        <f t="shared" si="439"/>
        <v/>
      </c>
      <c r="Q14036" s="61" t="s">
        <v>86</v>
      </c>
    </row>
    <row r="14037" spans="8:17" x14ac:dyDescent="0.25">
      <c r="H14037" s="59">
        <v>187810</v>
      </c>
      <c r="I14037" s="59" t="s">
        <v>72</v>
      </c>
      <c r="J14037" s="59">
        <v>21007527</v>
      </c>
      <c r="K14037" s="59" t="s">
        <v>14473</v>
      </c>
      <c r="L14037" s="61" t="s">
        <v>81</v>
      </c>
      <c r="M14037" s="61">
        <f>VLOOKUP(H14037,zdroj!C:F,4,0)</f>
        <v>0</v>
      </c>
      <c r="N14037" s="61" t="str">
        <f t="shared" si="438"/>
        <v>-</v>
      </c>
      <c r="P14037" s="73" t="str">
        <f t="shared" si="439"/>
        <v/>
      </c>
      <c r="Q14037" s="61" t="s">
        <v>86</v>
      </c>
    </row>
    <row r="14038" spans="8:17" x14ac:dyDescent="0.25">
      <c r="H14038" s="59">
        <v>187810</v>
      </c>
      <c r="I14038" s="59" t="s">
        <v>72</v>
      </c>
      <c r="J14038" s="59">
        <v>21007543</v>
      </c>
      <c r="K14038" s="59" t="s">
        <v>14474</v>
      </c>
      <c r="L14038" s="61" t="s">
        <v>81</v>
      </c>
      <c r="M14038" s="61">
        <f>VLOOKUP(H14038,zdroj!C:F,4,0)</f>
        <v>0</v>
      </c>
      <c r="N14038" s="61" t="str">
        <f t="shared" si="438"/>
        <v>-</v>
      </c>
      <c r="P14038" s="73" t="str">
        <f t="shared" si="439"/>
        <v/>
      </c>
      <c r="Q14038" s="61" t="s">
        <v>86</v>
      </c>
    </row>
    <row r="14039" spans="8:17" x14ac:dyDescent="0.25">
      <c r="H14039" s="59">
        <v>187810</v>
      </c>
      <c r="I14039" s="59" t="s">
        <v>72</v>
      </c>
      <c r="J14039" s="59">
        <v>21007551</v>
      </c>
      <c r="K14039" s="59" t="s">
        <v>14475</v>
      </c>
      <c r="L14039" s="61" t="s">
        <v>81</v>
      </c>
      <c r="M14039" s="61">
        <f>VLOOKUP(H14039,zdroj!C:F,4,0)</f>
        <v>0</v>
      </c>
      <c r="N14039" s="61" t="str">
        <f t="shared" si="438"/>
        <v>-</v>
      </c>
      <c r="P14039" s="73" t="str">
        <f t="shared" si="439"/>
        <v/>
      </c>
      <c r="Q14039" s="61" t="s">
        <v>86</v>
      </c>
    </row>
    <row r="14040" spans="8:17" x14ac:dyDescent="0.25">
      <c r="H14040" s="59">
        <v>187810</v>
      </c>
      <c r="I14040" s="59" t="s">
        <v>72</v>
      </c>
      <c r="J14040" s="59">
        <v>21007560</v>
      </c>
      <c r="K14040" s="59" t="s">
        <v>14476</v>
      </c>
      <c r="L14040" s="61" t="s">
        <v>81</v>
      </c>
      <c r="M14040" s="61">
        <f>VLOOKUP(H14040,zdroj!C:F,4,0)</f>
        <v>0</v>
      </c>
      <c r="N14040" s="61" t="str">
        <f t="shared" si="438"/>
        <v>-</v>
      </c>
      <c r="P14040" s="73" t="str">
        <f t="shared" si="439"/>
        <v/>
      </c>
      <c r="Q14040" s="61" t="s">
        <v>86</v>
      </c>
    </row>
    <row r="14041" spans="8:17" x14ac:dyDescent="0.25">
      <c r="H14041" s="59">
        <v>187810</v>
      </c>
      <c r="I14041" s="59" t="s">
        <v>72</v>
      </c>
      <c r="J14041" s="59">
        <v>21007578</v>
      </c>
      <c r="K14041" s="59" t="s">
        <v>14477</v>
      </c>
      <c r="L14041" s="61" t="s">
        <v>81</v>
      </c>
      <c r="M14041" s="61">
        <f>VLOOKUP(H14041,zdroj!C:F,4,0)</f>
        <v>0</v>
      </c>
      <c r="N14041" s="61" t="str">
        <f t="shared" si="438"/>
        <v>-</v>
      </c>
      <c r="P14041" s="73" t="str">
        <f t="shared" si="439"/>
        <v/>
      </c>
      <c r="Q14041" s="61" t="s">
        <v>86</v>
      </c>
    </row>
    <row r="14042" spans="8:17" x14ac:dyDescent="0.25">
      <c r="H14042" s="59">
        <v>187810</v>
      </c>
      <c r="I14042" s="59" t="s">
        <v>72</v>
      </c>
      <c r="J14042" s="59">
        <v>21007586</v>
      </c>
      <c r="K14042" s="59" t="s">
        <v>14478</v>
      </c>
      <c r="L14042" s="61" t="s">
        <v>81</v>
      </c>
      <c r="M14042" s="61">
        <f>VLOOKUP(H14042,zdroj!C:F,4,0)</f>
        <v>0</v>
      </c>
      <c r="N14042" s="61" t="str">
        <f t="shared" si="438"/>
        <v>-</v>
      </c>
      <c r="P14042" s="73" t="str">
        <f t="shared" si="439"/>
        <v/>
      </c>
      <c r="Q14042" s="61" t="s">
        <v>86</v>
      </c>
    </row>
    <row r="14043" spans="8:17" x14ac:dyDescent="0.25">
      <c r="H14043" s="59">
        <v>187810</v>
      </c>
      <c r="I14043" s="59" t="s">
        <v>72</v>
      </c>
      <c r="J14043" s="59">
        <v>21007594</v>
      </c>
      <c r="K14043" s="59" t="s">
        <v>14479</v>
      </c>
      <c r="L14043" s="61" t="s">
        <v>81</v>
      </c>
      <c r="M14043" s="61">
        <f>VLOOKUP(H14043,zdroj!C:F,4,0)</f>
        <v>0</v>
      </c>
      <c r="N14043" s="61" t="str">
        <f t="shared" si="438"/>
        <v>-</v>
      </c>
      <c r="P14043" s="73" t="str">
        <f t="shared" si="439"/>
        <v/>
      </c>
      <c r="Q14043" s="61" t="s">
        <v>86</v>
      </c>
    </row>
    <row r="14044" spans="8:17" x14ac:dyDescent="0.25">
      <c r="H14044" s="59">
        <v>187810</v>
      </c>
      <c r="I14044" s="59" t="s">
        <v>72</v>
      </c>
      <c r="J14044" s="59">
        <v>21007608</v>
      </c>
      <c r="K14044" s="59" t="s">
        <v>14480</v>
      </c>
      <c r="L14044" s="61" t="s">
        <v>81</v>
      </c>
      <c r="M14044" s="61">
        <f>VLOOKUP(H14044,zdroj!C:F,4,0)</f>
        <v>0</v>
      </c>
      <c r="N14044" s="61" t="str">
        <f t="shared" si="438"/>
        <v>-</v>
      </c>
      <c r="P14044" s="73" t="str">
        <f t="shared" si="439"/>
        <v/>
      </c>
      <c r="Q14044" s="61" t="s">
        <v>86</v>
      </c>
    </row>
    <row r="14045" spans="8:17" x14ac:dyDescent="0.25">
      <c r="H14045" s="59">
        <v>187810</v>
      </c>
      <c r="I14045" s="59" t="s">
        <v>72</v>
      </c>
      <c r="J14045" s="59">
        <v>21007616</v>
      </c>
      <c r="K14045" s="59" t="s">
        <v>14481</v>
      </c>
      <c r="L14045" s="61" t="s">
        <v>81</v>
      </c>
      <c r="M14045" s="61">
        <f>VLOOKUP(H14045,zdroj!C:F,4,0)</f>
        <v>0</v>
      </c>
      <c r="N14045" s="61" t="str">
        <f t="shared" si="438"/>
        <v>-</v>
      </c>
      <c r="P14045" s="73" t="str">
        <f t="shared" si="439"/>
        <v/>
      </c>
      <c r="Q14045" s="61" t="s">
        <v>86</v>
      </c>
    </row>
    <row r="14046" spans="8:17" x14ac:dyDescent="0.25">
      <c r="H14046" s="59">
        <v>187810</v>
      </c>
      <c r="I14046" s="59" t="s">
        <v>72</v>
      </c>
      <c r="J14046" s="59">
        <v>21007624</v>
      </c>
      <c r="K14046" s="59" t="s">
        <v>14482</v>
      </c>
      <c r="L14046" s="61" t="s">
        <v>81</v>
      </c>
      <c r="M14046" s="61">
        <f>VLOOKUP(H14046,zdroj!C:F,4,0)</f>
        <v>0</v>
      </c>
      <c r="N14046" s="61" t="str">
        <f t="shared" si="438"/>
        <v>-</v>
      </c>
      <c r="P14046" s="73" t="str">
        <f t="shared" si="439"/>
        <v/>
      </c>
      <c r="Q14046" s="61" t="s">
        <v>86</v>
      </c>
    </row>
    <row r="14047" spans="8:17" x14ac:dyDescent="0.25">
      <c r="H14047" s="59">
        <v>187810</v>
      </c>
      <c r="I14047" s="59" t="s">
        <v>72</v>
      </c>
      <c r="J14047" s="59">
        <v>21007632</v>
      </c>
      <c r="K14047" s="59" t="s">
        <v>14483</v>
      </c>
      <c r="L14047" s="61" t="s">
        <v>81</v>
      </c>
      <c r="M14047" s="61">
        <f>VLOOKUP(H14047,zdroj!C:F,4,0)</f>
        <v>0</v>
      </c>
      <c r="N14047" s="61" t="str">
        <f t="shared" si="438"/>
        <v>-</v>
      </c>
      <c r="P14047" s="73" t="str">
        <f t="shared" si="439"/>
        <v/>
      </c>
      <c r="Q14047" s="61" t="s">
        <v>86</v>
      </c>
    </row>
    <row r="14048" spans="8:17" x14ac:dyDescent="0.25">
      <c r="H14048" s="59">
        <v>187810</v>
      </c>
      <c r="I14048" s="59" t="s">
        <v>72</v>
      </c>
      <c r="J14048" s="59">
        <v>21007641</v>
      </c>
      <c r="K14048" s="59" t="s">
        <v>14484</v>
      </c>
      <c r="L14048" s="61" t="s">
        <v>81</v>
      </c>
      <c r="M14048" s="61">
        <f>VLOOKUP(H14048,zdroj!C:F,4,0)</f>
        <v>0</v>
      </c>
      <c r="N14048" s="61" t="str">
        <f t="shared" si="438"/>
        <v>-</v>
      </c>
      <c r="P14048" s="73" t="str">
        <f t="shared" si="439"/>
        <v/>
      </c>
      <c r="Q14048" s="61" t="s">
        <v>86</v>
      </c>
    </row>
    <row r="14049" spans="8:17" x14ac:dyDescent="0.25">
      <c r="H14049" s="59">
        <v>187810</v>
      </c>
      <c r="I14049" s="59" t="s">
        <v>72</v>
      </c>
      <c r="J14049" s="59">
        <v>21007659</v>
      </c>
      <c r="K14049" s="59" t="s">
        <v>14485</v>
      </c>
      <c r="L14049" s="61" t="s">
        <v>81</v>
      </c>
      <c r="M14049" s="61">
        <f>VLOOKUP(H14049,zdroj!C:F,4,0)</f>
        <v>0</v>
      </c>
      <c r="N14049" s="61" t="str">
        <f t="shared" si="438"/>
        <v>-</v>
      </c>
      <c r="P14049" s="73" t="str">
        <f t="shared" si="439"/>
        <v/>
      </c>
      <c r="Q14049" s="61" t="s">
        <v>86</v>
      </c>
    </row>
    <row r="14050" spans="8:17" x14ac:dyDescent="0.25">
      <c r="H14050" s="59">
        <v>187810</v>
      </c>
      <c r="I14050" s="59" t="s">
        <v>72</v>
      </c>
      <c r="J14050" s="59">
        <v>21007667</v>
      </c>
      <c r="K14050" s="59" t="s">
        <v>14486</v>
      </c>
      <c r="L14050" s="61" t="s">
        <v>81</v>
      </c>
      <c r="M14050" s="61">
        <f>VLOOKUP(H14050,zdroj!C:F,4,0)</f>
        <v>0</v>
      </c>
      <c r="N14050" s="61" t="str">
        <f t="shared" si="438"/>
        <v>-</v>
      </c>
      <c r="P14050" s="73" t="str">
        <f t="shared" si="439"/>
        <v/>
      </c>
      <c r="Q14050" s="61" t="s">
        <v>86</v>
      </c>
    </row>
    <row r="14051" spans="8:17" x14ac:dyDescent="0.25">
      <c r="H14051" s="59">
        <v>187810</v>
      </c>
      <c r="I14051" s="59" t="s">
        <v>72</v>
      </c>
      <c r="J14051" s="59">
        <v>21007675</v>
      </c>
      <c r="K14051" s="59" t="s">
        <v>14487</v>
      </c>
      <c r="L14051" s="61" t="s">
        <v>81</v>
      </c>
      <c r="M14051" s="61">
        <f>VLOOKUP(H14051,zdroj!C:F,4,0)</f>
        <v>0</v>
      </c>
      <c r="N14051" s="61" t="str">
        <f t="shared" si="438"/>
        <v>-</v>
      </c>
      <c r="P14051" s="73" t="str">
        <f t="shared" si="439"/>
        <v/>
      </c>
      <c r="Q14051" s="61" t="s">
        <v>86</v>
      </c>
    </row>
    <row r="14052" spans="8:17" x14ac:dyDescent="0.25">
      <c r="H14052" s="59">
        <v>187810</v>
      </c>
      <c r="I14052" s="59" t="s">
        <v>72</v>
      </c>
      <c r="J14052" s="59">
        <v>21007683</v>
      </c>
      <c r="K14052" s="59" t="s">
        <v>14488</v>
      </c>
      <c r="L14052" s="61" t="s">
        <v>81</v>
      </c>
      <c r="M14052" s="61">
        <f>VLOOKUP(H14052,zdroj!C:F,4,0)</f>
        <v>0</v>
      </c>
      <c r="N14052" s="61" t="str">
        <f t="shared" si="438"/>
        <v>-</v>
      </c>
      <c r="P14052" s="73" t="str">
        <f t="shared" si="439"/>
        <v/>
      </c>
      <c r="Q14052" s="61" t="s">
        <v>86</v>
      </c>
    </row>
    <row r="14053" spans="8:17" x14ac:dyDescent="0.25">
      <c r="H14053" s="59">
        <v>187810</v>
      </c>
      <c r="I14053" s="59" t="s">
        <v>72</v>
      </c>
      <c r="J14053" s="59">
        <v>21007691</v>
      </c>
      <c r="K14053" s="59" t="s">
        <v>14489</v>
      </c>
      <c r="L14053" s="61" t="s">
        <v>81</v>
      </c>
      <c r="M14053" s="61">
        <f>VLOOKUP(H14053,zdroj!C:F,4,0)</f>
        <v>0</v>
      </c>
      <c r="N14053" s="61" t="str">
        <f t="shared" si="438"/>
        <v>-</v>
      </c>
      <c r="P14053" s="73" t="str">
        <f t="shared" si="439"/>
        <v/>
      </c>
      <c r="Q14053" s="61" t="s">
        <v>86</v>
      </c>
    </row>
    <row r="14054" spans="8:17" x14ac:dyDescent="0.25">
      <c r="H14054" s="59">
        <v>187810</v>
      </c>
      <c r="I14054" s="59" t="s">
        <v>72</v>
      </c>
      <c r="J14054" s="59">
        <v>21007705</v>
      </c>
      <c r="K14054" s="59" t="s">
        <v>14490</v>
      </c>
      <c r="L14054" s="61" t="s">
        <v>81</v>
      </c>
      <c r="M14054" s="61">
        <f>VLOOKUP(H14054,zdroj!C:F,4,0)</f>
        <v>0</v>
      </c>
      <c r="N14054" s="61" t="str">
        <f t="shared" si="438"/>
        <v>-</v>
      </c>
      <c r="P14054" s="73" t="str">
        <f t="shared" si="439"/>
        <v/>
      </c>
      <c r="Q14054" s="61" t="s">
        <v>86</v>
      </c>
    </row>
    <row r="14055" spans="8:17" x14ac:dyDescent="0.25">
      <c r="H14055" s="59">
        <v>187810</v>
      </c>
      <c r="I14055" s="59" t="s">
        <v>72</v>
      </c>
      <c r="J14055" s="59">
        <v>21007713</v>
      </c>
      <c r="K14055" s="59" t="s">
        <v>14491</v>
      </c>
      <c r="L14055" s="61" t="s">
        <v>81</v>
      </c>
      <c r="M14055" s="61">
        <f>VLOOKUP(H14055,zdroj!C:F,4,0)</f>
        <v>0</v>
      </c>
      <c r="N14055" s="61" t="str">
        <f t="shared" si="438"/>
        <v>-</v>
      </c>
      <c r="P14055" s="73" t="str">
        <f t="shared" si="439"/>
        <v/>
      </c>
      <c r="Q14055" s="61" t="s">
        <v>86</v>
      </c>
    </row>
    <row r="14056" spans="8:17" x14ac:dyDescent="0.25">
      <c r="H14056" s="59">
        <v>187810</v>
      </c>
      <c r="I14056" s="59" t="s">
        <v>72</v>
      </c>
      <c r="J14056" s="59">
        <v>21007730</v>
      </c>
      <c r="K14056" s="59" t="s">
        <v>14492</v>
      </c>
      <c r="L14056" s="61" t="s">
        <v>81</v>
      </c>
      <c r="M14056" s="61">
        <f>VLOOKUP(H14056,zdroj!C:F,4,0)</f>
        <v>0</v>
      </c>
      <c r="N14056" s="61" t="str">
        <f t="shared" si="438"/>
        <v>-</v>
      </c>
      <c r="P14056" s="73" t="str">
        <f t="shared" si="439"/>
        <v/>
      </c>
      <c r="Q14056" s="61" t="s">
        <v>86</v>
      </c>
    </row>
    <row r="14057" spans="8:17" x14ac:dyDescent="0.25">
      <c r="H14057" s="59">
        <v>187810</v>
      </c>
      <c r="I14057" s="59" t="s">
        <v>72</v>
      </c>
      <c r="J14057" s="59">
        <v>21007748</v>
      </c>
      <c r="K14057" s="59" t="s">
        <v>14493</v>
      </c>
      <c r="L14057" s="61" t="s">
        <v>81</v>
      </c>
      <c r="M14057" s="61">
        <f>VLOOKUP(H14057,zdroj!C:F,4,0)</f>
        <v>0</v>
      </c>
      <c r="N14057" s="61" t="str">
        <f t="shared" si="438"/>
        <v>-</v>
      </c>
      <c r="P14057" s="73" t="str">
        <f t="shared" si="439"/>
        <v/>
      </c>
      <c r="Q14057" s="61" t="s">
        <v>86</v>
      </c>
    </row>
    <row r="14058" spans="8:17" x14ac:dyDescent="0.25">
      <c r="H14058" s="59">
        <v>187810</v>
      </c>
      <c r="I14058" s="59" t="s">
        <v>72</v>
      </c>
      <c r="J14058" s="59">
        <v>21007756</v>
      </c>
      <c r="K14058" s="59" t="s">
        <v>14494</v>
      </c>
      <c r="L14058" s="61" t="s">
        <v>81</v>
      </c>
      <c r="M14058" s="61">
        <f>VLOOKUP(H14058,zdroj!C:F,4,0)</f>
        <v>0</v>
      </c>
      <c r="N14058" s="61" t="str">
        <f t="shared" si="438"/>
        <v>-</v>
      </c>
      <c r="P14058" s="73" t="str">
        <f t="shared" si="439"/>
        <v/>
      </c>
      <c r="Q14058" s="61" t="s">
        <v>86</v>
      </c>
    </row>
    <row r="14059" spans="8:17" x14ac:dyDescent="0.25">
      <c r="H14059" s="59">
        <v>187810</v>
      </c>
      <c r="I14059" s="59" t="s">
        <v>72</v>
      </c>
      <c r="J14059" s="59">
        <v>21007764</v>
      </c>
      <c r="K14059" s="59" t="s">
        <v>14495</v>
      </c>
      <c r="L14059" s="61" t="s">
        <v>81</v>
      </c>
      <c r="M14059" s="61">
        <f>VLOOKUP(H14059,zdroj!C:F,4,0)</f>
        <v>0</v>
      </c>
      <c r="N14059" s="61" t="str">
        <f t="shared" si="438"/>
        <v>-</v>
      </c>
      <c r="P14059" s="73" t="str">
        <f t="shared" si="439"/>
        <v/>
      </c>
      <c r="Q14059" s="61" t="s">
        <v>86</v>
      </c>
    </row>
    <row r="14060" spans="8:17" x14ac:dyDescent="0.25">
      <c r="H14060" s="59">
        <v>187810</v>
      </c>
      <c r="I14060" s="59" t="s">
        <v>72</v>
      </c>
      <c r="J14060" s="59">
        <v>21007781</v>
      </c>
      <c r="K14060" s="59" t="s">
        <v>14496</v>
      </c>
      <c r="L14060" s="61" t="s">
        <v>81</v>
      </c>
      <c r="M14060" s="61">
        <f>VLOOKUP(H14060,zdroj!C:F,4,0)</f>
        <v>0</v>
      </c>
      <c r="N14060" s="61" t="str">
        <f t="shared" si="438"/>
        <v>-</v>
      </c>
      <c r="P14060" s="73" t="str">
        <f t="shared" si="439"/>
        <v/>
      </c>
      <c r="Q14060" s="61" t="s">
        <v>86</v>
      </c>
    </row>
    <row r="14061" spans="8:17" x14ac:dyDescent="0.25">
      <c r="H14061" s="59">
        <v>187810</v>
      </c>
      <c r="I14061" s="59" t="s">
        <v>72</v>
      </c>
      <c r="J14061" s="59">
        <v>21007799</v>
      </c>
      <c r="K14061" s="59" t="s">
        <v>14497</v>
      </c>
      <c r="L14061" s="61" t="s">
        <v>81</v>
      </c>
      <c r="M14061" s="61">
        <f>VLOOKUP(H14061,zdroj!C:F,4,0)</f>
        <v>0</v>
      </c>
      <c r="N14061" s="61" t="str">
        <f t="shared" si="438"/>
        <v>-</v>
      </c>
      <c r="P14061" s="73" t="str">
        <f t="shared" si="439"/>
        <v/>
      </c>
      <c r="Q14061" s="61" t="s">
        <v>88</v>
      </c>
    </row>
    <row r="14062" spans="8:17" x14ac:dyDescent="0.25">
      <c r="H14062" s="59">
        <v>187810</v>
      </c>
      <c r="I14062" s="59" t="s">
        <v>72</v>
      </c>
      <c r="J14062" s="59">
        <v>21007802</v>
      </c>
      <c r="K14062" s="59" t="s">
        <v>14498</v>
      </c>
      <c r="L14062" s="61" t="s">
        <v>81</v>
      </c>
      <c r="M14062" s="61">
        <f>VLOOKUP(H14062,zdroj!C:F,4,0)</f>
        <v>0</v>
      </c>
      <c r="N14062" s="61" t="str">
        <f t="shared" si="438"/>
        <v>-</v>
      </c>
      <c r="P14062" s="73" t="str">
        <f t="shared" si="439"/>
        <v/>
      </c>
      <c r="Q14062" s="61" t="s">
        <v>88</v>
      </c>
    </row>
    <row r="14063" spans="8:17" x14ac:dyDescent="0.25">
      <c r="H14063" s="59">
        <v>187810</v>
      </c>
      <c r="I14063" s="59" t="s">
        <v>72</v>
      </c>
      <c r="J14063" s="59">
        <v>21007811</v>
      </c>
      <c r="K14063" s="59" t="s">
        <v>14499</v>
      </c>
      <c r="L14063" s="61" t="s">
        <v>81</v>
      </c>
      <c r="M14063" s="61">
        <f>VLOOKUP(H14063,zdroj!C:F,4,0)</f>
        <v>0</v>
      </c>
      <c r="N14063" s="61" t="str">
        <f t="shared" si="438"/>
        <v>-</v>
      </c>
      <c r="P14063" s="73" t="str">
        <f t="shared" si="439"/>
        <v/>
      </c>
      <c r="Q14063" s="61" t="s">
        <v>88</v>
      </c>
    </row>
    <row r="14064" spans="8:17" x14ac:dyDescent="0.25">
      <c r="H14064" s="59">
        <v>187810</v>
      </c>
      <c r="I14064" s="59" t="s">
        <v>72</v>
      </c>
      <c r="J14064" s="59">
        <v>21007829</v>
      </c>
      <c r="K14064" s="59" t="s">
        <v>14500</v>
      </c>
      <c r="L14064" s="61" t="s">
        <v>114</v>
      </c>
      <c r="M14064" s="61">
        <f>VLOOKUP(H14064,zdroj!C:F,4,0)</f>
        <v>0</v>
      </c>
      <c r="N14064" s="61" t="str">
        <f t="shared" si="438"/>
        <v>katC</v>
      </c>
      <c r="P14064" s="73" t="str">
        <f t="shared" si="439"/>
        <v/>
      </c>
      <c r="Q14064" s="61" t="s">
        <v>31</v>
      </c>
    </row>
    <row r="14065" spans="8:17" x14ac:dyDescent="0.25">
      <c r="H14065" s="59">
        <v>187810</v>
      </c>
      <c r="I14065" s="59" t="s">
        <v>72</v>
      </c>
      <c r="J14065" s="59">
        <v>21007837</v>
      </c>
      <c r="K14065" s="59" t="s">
        <v>14501</v>
      </c>
      <c r="L14065" s="61" t="s">
        <v>81</v>
      </c>
      <c r="M14065" s="61">
        <f>VLOOKUP(H14065,zdroj!C:F,4,0)</f>
        <v>0</v>
      </c>
      <c r="N14065" s="61" t="str">
        <f t="shared" si="438"/>
        <v>-</v>
      </c>
      <c r="P14065" s="73" t="str">
        <f t="shared" si="439"/>
        <v/>
      </c>
      <c r="Q14065" s="61" t="s">
        <v>86</v>
      </c>
    </row>
    <row r="14066" spans="8:17" x14ac:dyDescent="0.25">
      <c r="H14066" s="59">
        <v>187810</v>
      </c>
      <c r="I14066" s="59" t="s">
        <v>72</v>
      </c>
      <c r="J14066" s="59">
        <v>21007845</v>
      </c>
      <c r="K14066" s="59" t="s">
        <v>14502</v>
      </c>
      <c r="L14066" s="61" t="s">
        <v>81</v>
      </c>
      <c r="M14066" s="61">
        <f>VLOOKUP(H14066,zdroj!C:F,4,0)</f>
        <v>0</v>
      </c>
      <c r="N14066" s="61" t="str">
        <f t="shared" si="438"/>
        <v>-</v>
      </c>
      <c r="P14066" s="73" t="str">
        <f t="shared" si="439"/>
        <v/>
      </c>
      <c r="Q14066" s="61" t="s">
        <v>86</v>
      </c>
    </row>
    <row r="14067" spans="8:17" x14ac:dyDescent="0.25">
      <c r="H14067" s="59">
        <v>187810</v>
      </c>
      <c r="I14067" s="59" t="s">
        <v>72</v>
      </c>
      <c r="J14067" s="59">
        <v>21007853</v>
      </c>
      <c r="K14067" s="59" t="s">
        <v>14503</v>
      </c>
      <c r="L14067" s="61" t="s">
        <v>81</v>
      </c>
      <c r="M14067" s="61">
        <f>VLOOKUP(H14067,zdroj!C:F,4,0)</f>
        <v>0</v>
      </c>
      <c r="N14067" s="61" t="str">
        <f t="shared" si="438"/>
        <v>-</v>
      </c>
      <c r="P14067" s="73" t="str">
        <f t="shared" si="439"/>
        <v/>
      </c>
      <c r="Q14067" s="61" t="s">
        <v>88</v>
      </c>
    </row>
    <row r="14068" spans="8:17" x14ac:dyDescent="0.25">
      <c r="H14068" s="59">
        <v>187810</v>
      </c>
      <c r="I14068" s="59" t="s">
        <v>72</v>
      </c>
      <c r="J14068" s="59">
        <v>21007870</v>
      </c>
      <c r="K14068" s="59" t="s">
        <v>14504</v>
      </c>
      <c r="L14068" s="61" t="s">
        <v>81</v>
      </c>
      <c r="M14068" s="61">
        <f>VLOOKUP(H14068,zdroj!C:F,4,0)</f>
        <v>0</v>
      </c>
      <c r="N14068" s="61" t="str">
        <f t="shared" si="438"/>
        <v>-</v>
      </c>
      <c r="P14068" s="73" t="str">
        <f t="shared" si="439"/>
        <v/>
      </c>
      <c r="Q14068" s="61" t="s">
        <v>86</v>
      </c>
    </row>
    <row r="14069" spans="8:17" x14ac:dyDescent="0.25">
      <c r="H14069" s="59">
        <v>187810</v>
      </c>
      <c r="I14069" s="59" t="s">
        <v>72</v>
      </c>
      <c r="J14069" s="59">
        <v>21007888</v>
      </c>
      <c r="K14069" s="59" t="s">
        <v>14505</v>
      </c>
      <c r="L14069" s="61" t="s">
        <v>81</v>
      </c>
      <c r="M14069" s="61">
        <f>VLOOKUP(H14069,zdroj!C:F,4,0)</f>
        <v>0</v>
      </c>
      <c r="N14069" s="61" t="str">
        <f t="shared" si="438"/>
        <v>-</v>
      </c>
      <c r="P14069" s="73" t="str">
        <f t="shared" si="439"/>
        <v/>
      </c>
      <c r="Q14069" s="61" t="s">
        <v>86</v>
      </c>
    </row>
    <row r="14070" spans="8:17" x14ac:dyDescent="0.25">
      <c r="H14070" s="59">
        <v>187810</v>
      </c>
      <c r="I14070" s="59" t="s">
        <v>72</v>
      </c>
      <c r="J14070" s="59">
        <v>21007896</v>
      </c>
      <c r="K14070" s="59" t="s">
        <v>14506</v>
      </c>
      <c r="L14070" s="61" t="s">
        <v>81</v>
      </c>
      <c r="M14070" s="61">
        <f>VLOOKUP(H14070,zdroj!C:F,4,0)</f>
        <v>0</v>
      </c>
      <c r="N14070" s="61" t="str">
        <f t="shared" si="438"/>
        <v>-</v>
      </c>
      <c r="P14070" s="73" t="str">
        <f t="shared" si="439"/>
        <v/>
      </c>
      <c r="Q14070" s="61" t="s">
        <v>86</v>
      </c>
    </row>
    <row r="14071" spans="8:17" x14ac:dyDescent="0.25">
      <c r="H14071" s="59">
        <v>187810</v>
      </c>
      <c r="I14071" s="59" t="s">
        <v>72</v>
      </c>
      <c r="J14071" s="59">
        <v>21007900</v>
      </c>
      <c r="K14071" s="59" t="s">
        <v>14507</v>
      </c>
      <c r="L14071" s="61" t="s">
        <v>81</v>
      </c>
      <c r="M14071" s="61">
        <f>VLOOKUP(H14071,zdroj!C:F,4,0)</f>
        <v>0</v>
      </c>
      <c r="N14071" s="61" t="str">
        <f t="shared" si="438"/>
        <v>-</v>
      </c>
      <c r="P14071" s="73" t="str">
        <f t="shared" si="439"/>
        <v/>
      </c>
      <c r="Q14071" s="61" t="s">
        <v>86</v>
      </c>
    </row>
    <row r="14072" spans="8:17" x14ac:dyDescent="0.25">
      <c r="H14072" s="59">
        <v>187810</v>
      </c>
      <c r="I14072" s="59" t="s">
        <v>72</v>
      </c>
      <c r="J14072" s="59">
        <v>21007918</v>
      </c>
      <c r="K14072" s="59" t="s">
        <v>14508</v>
      </c>
      <c r="L14072" s="61" t="s">
        <v>81</v>
      </c>
      <c r="M14072" s="61">
        <f>VLOOKUP(H14072,zdroj!C:F,4,0)</f>
        <v>0</v>
      </c>
      <c r="N14072" s="61" t="str">
        <f t="shared" si="438"/>
        <v>-</v>
      </c>
      <c r="P14072" s="73" t="str">
        <f t="shared" si="439"/>
        <v/>
      </c>
      <c r="Q14072" s="61" t="s">
        <v>86</v>
      </c>
    </row>
    <row r="14073" spans="8:17" x14ac:dyDescent="0.25">
      <c r="H14073" s="59">
        <v>187810</v>
      </c>
      <c r="I14073" s="59" t="s">
        <v>72</v>
      </c>
      <c r="J14073" s="59">
        <v>21007926</v>
      </c>
      <c r="K14073" s="59" t="s">
        <v>14509</v>
      </c>
      <c r="L14073" s="61" t="s">
        <v>81</v>
      </c>
      <c r="M14073" s="61">
        <f>VLOOKUP(H14073,zdroj!C:F,4,0)</f>
        <v>0</v>
      </c>
      <c r="N14073" s="61" t="str">
        <f t="shared" si="438"/>
        <v>-</v>
      </c>
      <c r="P14073" s="73" t="str">
        <f t="shared" si="439"/>
        <v/>
      </c>
      <c r="Q14073" s="61" t="s">
        <v>86</v>
      </c>
    </row>
    <row r="14074" spans="8:17" x14ac:dyDescent="0.25">
      <c r="H14074" s="59">
        <v>187810</v>
      </c>
      <c r="I14074" s="59" t="s">
        <v>72</v>
      </c>
      <c r="J14074" s="59">
        <v>21007934</v>
      </c>
      <c r="K14074" s="59" t="s">
        <v>14510</v>
      </c>
      <c r="L14074" s="61" t="s">
        <v>81</v>
      </c>
      <c r="M14074" s="61">
        <f>VLOOKUP(H14074,zdroj!C:F,4,0)</f>
        <v>0</v>
      </c>
      <c r="N14074" s="61" t="str">
        <f t="shared" si="438"/>
        <v>-</v>
      </c>
      <c r="P14074" s="73" t="str">
        <f t="shared" si="439"/>
        <v/>
      </c>
      <c r="Q14074" s="61" t="s">
        <v>86</v>
      </c>
    </row>
    <row r="14075" spans="8:17" x14ac:dyDescent="0.25">
      <c r="H14075" s="59">
        <v>187810</v>
      </c>
      <c r="I14075" s="59" t="s">
        <v>72</v>
      </c>
      <c r="J14075" s="59">
        <v>21007942</v>
      </c>
      <c r="K14075" s="59" t="s">
        <v>14511</v>
      </c>
      <c r="L14075" s="61" t="s">
        <v>81</v>
      </c>
      <c r="M14075" s="61">
        <f>VLOOKUP(H14075,zdroj!C:F,4,0)</f>
        <v>0</v>
      </c>
      <c r="N14075" s="61" t="str">
        <f t="shared" si="438"/>
        <v>-</v>
      </c>
      <c r="P14075" s="73" t="str">
        <f t="shared" si="439"/>
        <v/>
      </c>
      <c r="Q14075" s="61" t="s">
        <v>86</v>
      </c>
    </row>
    <row r="14076" spans="8:17" x14ac:dyDescent="0.25">
      <c r="H14076" s="59">
        <v>187810</v>
      </c>
      <c r="I14076" s="59" t="s">
        <v>72</v>
      </c>
      <c r="J14076" s="59">
        <v>21007951</v>
      </c>
      <c r="K14076" s="59" t="s">
        <v>14512</v>
      </c>
      <c r="L14076" s="61" t="s">
        <v>81</v>
      </c>
      <c r="M14076" s="61">
        <f>VLOOKUP(H14076,zdroj!C:F,4,0)</f>
        <v>0</v>
      </c>
      <c r="N14076" s="61" t="str">
        <f t="shared" si="438"/>
        <v>-</v>
      </c>
      <c r="P14076" s="73" t="str">
        <f t="shared" si="439"/>
        <v/>
      </c>
      <c r="Q14076" s="61" t="s">
        <v>86</v>
      </c>
    </row>
    <row r="14077" spans="8:17" x14ac:dyDescent="0.25">
      <c r="H14077" s="59">
        <v>187810</v>
      </c>
      <c r="I14077" s="59" t="s">
        <v>72</v>
      </c>
      <c r="J14077" s="59">
        <v>21007969</v>
      </c>
      <c r="K14077" s="59" t="s">
        <v>14513</v>
      </c>
      <c r="L14077" s="61" t="s">
        <v>81</v>
      </c>
      <c r="M14077" s="61">
        <f>VLOOKUP(H14077,zdroj!C:F,4,0)</f>
        <v>0</v>
      </c>
      <c r="N14077" s="61" t="str">
        <f t="shared" si="438"/>
        <v>-</v>
      </c>
      <c r="P14077" s="73" t="str">
        <f t="shared" si="439"/>
        <v/>
      </c>
      <c r="Q14077" s="61" t="s">
        <v>86</v>
      </c>
    </row>
    <row r="14078" spans="8:17" x14ac:dyDescent="0.25">
      <c r="H14078" s="59">
        <v>187810</v>
      </c>
      <c r="I14078" s="59" t="s">
        <v>72</v>
      </c>
      <c r="J14078" s="59">
        <v>21007977</v>
      </c>
      <c r="K14078" s="59" t="s">
        <v>14514</v>
      </c>
      <c r="L14078" s="61" t="s">
        <v>81</v>
      </c>
      <c r="M14078" s="61">
        <f>VLOOKUP(H14078,zdroj!C:F,4,0)</f>
        <v>0</v>
      </c>
      <c r="N14078" s="61" t="str">
        <f t="shared" si="438"/>
        <v>-</v>
      </c>
      <c r="P14078" s="73" t="str">
        <f t="shared" si="439"/>
        <v/>
      </c>
      <c r="Q14078" s="61" t="s">
        <v>86</v>
      </c>
    </row>
    <row r="14079" spans="8:17" x14ac:dyDescent="0.25">
      <c r="H14079" s="59">
        <v>187810</v>
      </c>
      <c r="I14079" s="59" t="s">
        <v>72</v>
      </c>
      <c r="J14079" s="59">
        <v>21007985</v>
      </c>
      <c r="K14079" s="59" t="s">
        <v>14515</v>
      </c>
      <c r="L14079" s="61" t="s">
        <v>81</v>
      </c>
      <c r="M14079" s="61">
        <f>VLOOKUP(H14079,zdroj!C:F,4,0)</f>
        <v>0</v>
      </c>
      <c r="N14079" s="61" t="str">
        <f t="shared" si="438"/>
        <v>-</v>
      </c>
      <c r="P14079" s="73" t="str">
        <f t="shared" si="439"/>
        <v/>
      </c>
      <c r="Q14079" s="61" t="s">
        <v>86</v>
      </c>
    </row>
    <row r="14080" spans="8:17" x14ac:dyDescent="0.25">
      <c r="H14080" s="59">
        <v>187810</v>
      </c>
      <c r="I14080" s="59" t="s">
        <v>72</v>
      </c>
      <c r="J14080" s="59">
        <v>21007993</v>
      </c>
      <c r="K14080" s="59" t="s">
        <v>14516</v>
      </c>
      <c r="L14080" s="61" t="s">
        <v>81</v>
      </c>
      <c r="M14080" s="61">
        <f>VLOOKUP(H14080,zdroj!C:F,4,0)</f>
        <v>0</v>
      </c>
      <c r="N14080" s="61" t="str">
        <f t="shared" si="438"/>
        <v>-</v>
      </c>
      <c r="P14080" s="73" t="str">
        <f t="shared" si="439"/>
        <v/>
      </c>
      <c r="Q14080" s="61" t="s">
        <v>86</v>
      </c>
    </row>
    <row r="14081" spans="8:17" x14ac:dyDescent="0.25">
      <c r="H14081" s="59">
        <v>187810</v>
      </c>
      <c r="I14081" s="59" t="s">
        <v>72</v>
      </c>
      <c r="J14081" s="59">
        <v>21008001</v>
      </c>
      <c r="K14081" s="59" t="s">
        <v>14517</v>
      </c>
      <c r="L14081" s="61" t="s">
        <v>114</v>
      </c>
      <c r="M14081" s="61">
        <f>VLOOKUP(H14081,zdroj!C:F,4,0)</f>
        <v>0</v>
      </c>
      <c r="N14081" s="61" t="str">
        <f t="shared" si="438"/>
        <v>katC</v>
      </c>
      <c r="P14081" s="73" t="str">
        <f t="shared" si="439"/>
        <v/>
      </c>
      <c r="Q14081" s="61" t="s">
        <v>31</v>
      </c>
    </row>
    <row r="14082" spans="8:17" x14ac:dyDescent="0.25">
      <c r="H14082" s="59">
        <v>187810</v>
      </c>
      <c r="I14082" s="59" t="s">
        <v>72</v>
      </c>
      <c r="J14082" s="59">
        <v>21008078</v>
      </c>
      <c r="K14082" s="59" t="s">
        <v>14518</v>
      </c>
      <c r="L14082" s="61" t="s">
        <v>81</v>
      </c>
      <c r="M14082" s="61">
        <f>VLOOKUP(H14082,zdroj!C:F,4,0)</f>
        <v>0</v>
      </c>
      <c r="N14082" s="61" t="str">
        <f t="shared" si="438"/>
        <v>-</v>
      </c>
      <c r="P14082" s="73" t="str">
        <f t="shared" si="439"/>
        <v/>
      </c>
      <c r="Q14082" s="61" t="s">
        <v>88</v>
      </c>
    </row>
    <row r="14083" spans="8:17" x14ac:dyDescent="0.25">
      <c r="H14083" s="59">
        <v>187810</v>
      </c>
      <c r="I14083" s="59" t="s">
        <v>72</v>
      </c>
      <c r="J14083" s="59">
        <v>21008094</v>
      </c>
      <c r="K14083" s="59" t="s">
        <v>14519</v>
      </c>
      <c r="L14083" s="61" t="s">
        <v>81</v>
      </c>
      <c r="M14083" s="61">
        <f>VLOOKUP(H14083,zdroj!C:F,4,0)</f>
        <v>0</v>
      </c>
      <c r="N14083" s="61" t="str">
        <f t="shared" si="438"/>
        <v>-</v>
      </c>
      <c r="P14083" s="73" t="str">
        <f t="shared" si="439"/>
        <v/>
      </c>
      <c r="Q14083" s="61" t="s">
        <v>88</v>
      </c>
    </row>
    <row r="14084" spans="8:17" x14ac:dyDescent="0.25">
      <c r="H14084" s="59">
        <v>187810</v>
      </c>
      <c r="I14084" s="59" t="s">
        <v>72</v>
      </c>
      <c r="J14084" s="59">
        <v>21008116</v>
      </c>
      <c r="K14084" s="59" t="s">
        <v>14520</v>
      </c>
      <c r="L14084" s="61" t="s">
        <v>81</v>
      </c>
      <c r="M14084" s="61">
        <f>VLOOKUP(H14084,zdroj!C:F,4,0)</f>
        <v>0</v>
      </c>
      <c r="N14084" s="61" t="str">
        <f t="shared" si="438"/>
        <v>-</v>
      </c>
      <c r="P14084" s="73" t="str">
        <f t="shared" si="439"/>
        <v/>
      </c>
      <c r="Q14084" s="61" t="s">
        <v>88</v>
      </c>
    </row>
    <row r="14085" spans="8:17" x14ac:dyDescent="0.25">
      <c r="H14085" s="59">
        <v>187810</v>
      </c>
      <c r="I14085" s="59" t="s">
        <v>72</v>
      </c>
      <c r="J14085" s="59">
        <v>21008124</v>
      </c>
      <c r="K14085" s="59" t="s">
        <v>14521</v>
      </c>
      <c r="L14085" s="61" t="s">
        <v>81</v>
      </c>
      <c r="M14085" s="61">
        <f>VLOOKUP(H14085,zdroj!C:F,4,0)</f>
        <v>0</v>
      </c>
      <c r="N14085" s="61" t="str">
        <f t="shared" si="438"/>
        <v>-</v>
      </c>
      <c r="P14085" s="73" t="str">
        <f t="shared" si="439"/>
        <v/>
      </c>
      <c r="Q14085" s="61" t="s">
        <v>86</v>
      </c>
    </row>
    <row r="14086" spans="8:17" x14ac:dyDescent="0.25">
      <c r="H14086" s="59">
        <v>187810</v>
      </c>
      <c r="I14086" s="59" t="s">
        <v>72</v>
      </c>
      <c r="J14086" s="59">
        <v>21008132</v>
      </c>
      <c r="K14086" s="59" t="s">
        <v>14522</v>
      </c>
      <c r="L14086" s="61" t="s">
        <v>81</v>
      </c>
      <c r="M14086" s="61">
        <f>VLOOKUP(H14086,zdroj!C:F,4,0)</f>
        <v>0</v>
      </c>
      <c r="N14086" s="61" t="str">
        <f t="shared" si="438"/>
        <v>-</v>
      </c>
      <c r="P14086" s="73" t="str">
        <f t="shared" si="439"/>
        <v/>
      </c>
      <c r="Q14086" s="61" t="s">
        <v>88</v>
      </c>
    </row>
    <row r="14087" spans="8:17" x14ac:dyDescent="0.25">
      <c r="H14087" s="59">
        <v>187810</v>
      </c>
      <c r="I14087" s="59" t="s">
        <v>72</v>
      </c>
      <c r="J14087" s="59">
        <v>21008141</v>
      </c>
      <c r="K14087" s="59" t="s">
        <v>14523</v>
      </c>
      <c r="L14087" s="61" t="s">
        <v>81</v>
      </c>
      <c r="M14087" s="61">
        <f>VLOOKUP(H14087,zdroj!C:F,4,0)</f>
        <v>0</v>
      </c>
      <c r="N14087" s="61" t="str">
        <f t="shared" ref="N14087:N14150" si="440">IF(M14087="A",IF(L14087="katA","katB",L14087),L14087)</f>
        <v>-</v>
      </c>
      <c r="P14087" s="73" t="str">
        <f t="shared" ref="P14087:P14150" si="441">IF(O14087="A",1,"")</f>
        <v/>
      </c>
      <c r="Q14087" s="61" t="s">
        <v>88</v>
      </c>
    </row>
    <row r="14088" spans="8:17" x14ac:dyDescent="0.25">
      <c r="H14088" s="59">
        <v>187810</v>
      </c>
      <c r="I14088" s="59" t="s">
        <v>72</v>
      </c>
      <c r="J14088" s="59">
        <v>21008159</v>
      </c>
      <c r="K14088" s="59" t="s">
        <v>14524</v>
      </c>
      <c r="L14088" s="61" t="s">
        <v>81</v>
      </c>
      <c r="M14088" s="61">
        <f>VLOOKUP(H14088,zdroj!C:F,4,0)</f>
        <v>0</v>
      </c>
      <c r="N14088" s="61" t="str">
        <f t="shared" si="440"/>
        <v>-</v>
      </c>
      <c r="P14088" s="73" t="str">
        <f t="shared" si="441"/>
        <v/>
      </c>
      <c r="Q14088" s="61" t="s">
        <v>88</v>
      </c>
    </row>
    <row r="14089" spans="8:17" x14ac:dyDescent="0.25">
      <c r="H14089" s="59">
        <v>187810</v>
      </c>
      <c r="I14089" s="59" t="s">
        <v>72</v>
      </c>
      <c r="J14089" s="59">
        <v>21008167</v>
      </c>
      <c r="K14089" s="59" t="s">
        <v>14525</v>
      </c>
      <c r="L14089" s="61" t="s">
        <v>81</v>
      </c>
      <c r="M14089" s="61">
        <f>VLOOKUP(H14089,zdroj!C:F,4,0)</f>
        <v>0</v>
      </c>
      <c r="N14089" s="61" t="str">
        <f t="shared" si="440"/>
        <v>-</v>
      </c>
      <c r="P14089" s="73" t="str">
        <f t="shared" si="441"/>
        <v/>
      </c>
      <c r="Q14089" s="61" t="s">
        <v>88</v>
      </c>
    </row>
    <row r="14090" spans="8:17" x14ac:dyDescent="0.25">
      <c r="H14090" s="59">
        <v>187810</v>
      </c>
      <c r="I14090" s="59" t="s">
        <v>72</v>
      </c>
      <c r="J14090" s="59">
        <v>21008205</v>
      </c>
      <c r="K14090" s="59" t="s">
        <v>14526</v>
      </c>
      <c r="L14090" s="61" t="s">
        <v>81</v>
      </c>
      <c r="M14090" s="61">
        <f>VLOOKUP(H14090,zdroj!C:F,4,0)</f>
        <v>0</v>
      </c>
      <c r="N14090" s="61" t="str">
        <f t="shared" si="440"/>
        <v>-</v>
      </c>
      <c r="P14090" s="73" t="str">
        <f t="shared" si="441"/>
        <v/>
      </c>
      <c r="Q14090" s="61" t="s">
        <v>88</v>
      </c>
    </row>
    <row r="14091" spans="8:17" x14ac:dyDescent="0.25">
      <c r="H14091" s="59">
        <v>187810</v>
      </c>
      <c r="I14091" s="59" t="s">
        <v>72</v>
      </c>
      <c r="J14091" s="59">
        <v>21008213</v>
      </c>
      <c r="K14091" s="59" t="s">
        <v>14527</v>
      </c>
      <c r="L14091" s="61" t="s">
        <v>81</v>
      </c>
      <c r="M14091" s="61">
        <f>VLOOKUP(H14091,zdroj!C:F,4,0)</f>
        <v>0</v>
      </c>
      <c r="N14091" s="61" t="str">
        <f t="shared" si="440"/>
        <v>-</v>
      </c>
      <c r="P14091" s="73" t="str">
        <f t="shared" si="441"/>
        <v/>
      </c>
      <c r="Q14091" s="61" t="s">
        <v>88</v>
      </c>
    </row>
    <row r="14092" spans="8:17" x14ac:dyDescent="0.25">
      <c r="H14092" s="59">
        <v>187810</v>
      </c>
      <c r="I14092" s="59" t="s">
        <v>72</v>
      </c>
      <c r="J14092" s="59">
        <v>21008230</v>
      </c>
      <c r="K14092" s="59" t="s">
        <v>14528</v>
      </c>
      <c r="L14092" s="61" t="s">
        <v>81</v>
      </c>
      <c r="M14092" s="61">
        <f>VLOOKUP(H14092,zdroj!C:F,4,0)</f>
        <v>0</v>
      </c>
      <c r="N14092" s="61" t="str">
        <f t="shared" si="440"/>
        <v>-</v>
      </c>
      <c r="P14092" s="73" t="str">
        <f t="shared" si="441"/>
        <v/>
      </c>
      <c r="Q14092" s="61" t="s">
        <v>88</v>
      </c>
    </row>
    <row r="14093" spans="8:17" x14ac:dyDescent="0.25">
      <c r="H14093" s="59">
        <v>187810</v>
      </c>
      <c r="I14093" s="59" t="s">
        <v>72</v>
      </c>
      <c r="J14093" s="59">
        <v>21008248</v>
      </c>
      <c r="K14093" s="59" t="s">
        <v>14529</v>
      </c>
      <c r="L14093" s="61" t="s">
        <v>81</v>
      </c>
      <c r="M14093" s="61">
        <f>VLOOKUP(H14093,zdroj!C:F,4,0)</f>
        <v>0</v>
      </c>
      <c r="N14093" s="61" t="str">
        <f t="shared" si="440"/>
        <v>-</v>
      </c>
      <c r="P14093" s="73" t="str">
        <f t="shared" si="441"/>
        <v/>
      </c>
      <c r="Q14093" s="61" t="s">
        <v>88</v>
      </c>
    </row>
    <row r="14094" spans="8:17" x14ac:dyDescent="0.25">
      <c r="H14094" s="59">
        <v>187810</v>
      </c>
      <c r="I14094" s="59" t="s">
        <v>72</v>
      </c>
      <c r="J14094" s="59">
        <v>21008256</v>
      </c>
      <c r="K14094" s="59" t="s">
        <v>14530</v>
      </c>
      <c r="L14094" s="61" t="s">
        <v>81</v>
      </c>
      <c r="M14094" s="61">
        <f>VLOOKUP(H14094,zdroj!C:F,4,0)</f>
        <v>0</v>
      </c>
      <c r="N14094" s="61" t="str">
        <f t="shared" si="440"/>
        <v>-</v>
      </c>
      <c r="P14094" s="73" t="str">
        <f t="shared" si="441"/>
        <v/>
      </c>
      <c r="Q14094" s="61" t="s">
        <v>88</v>
      </c>
    </row>
    <row r="14095" spans="8:17" x14ac:dyDescent="0.25">
      <c r="H14095" s="59">
        <v>187810</v>
      </c>
      <c r="I14095" s="59" t="s">
        <v>72</v>
      </c>
      <c r="J14095" s="59">
        <v>21008264</v>
      </c>
      <c r="K14095" s="59" t="s">
        <v>14531</v>
      </c>
      <c r="L14095" s="61" t="s">
        <v>81</v>
      </c>
      <c r="M14095" s="61">
        <f>VLOOKUP(H14095,zdroj!C:F,4,0)</f>
        <v>0</v>
      </c>
      <c r="N14095" s="61" t="str">
        <f t="shared" si="440"/>
        <v>-</v>
      </c>
      <c r="P14095" s="73" t="str">
        <f t="shared" si="441"/>
        <v/>
      </c>
      <c r="Q14095" s="61" t="s">
        <v>88</v>
      </c>
    </row>
    <row r="14096" spans="8:17" x14ac:dyDescent="0.25">
      <c r="H14096" s="59">
        <v>187810</v>
      </c>
      <c r="I14096" s="59" t="s">
        <v>72</v>
      </c>
      <c r="J14096" s="59">
        <v>21008272</v>
      </c>
      <c r="K14096" s="59" t="s">
        <v>14532</v>
      </c>
      <c r="L14096" s="61" t="s">
        <v>81</v>
      </c>
      <c r="M14096" s="61">
        <f>VLOOKUP(H14096,zdroj!C:F,4,0)</f>
        <v>0</v>
      </c>
      <c r="N14096" s="61" t="str">
        <f t="shared" si="440"/>
        <v>-</v>
      </c>
      <c r="P14096" s="73" t="str">
        <f t="shared" si="441"/>
        <v/>
      </c>
      <c r="Q14096" s="61" t="s">
        <v>88</v>
      </c>
    </row>
    <row r="14097" spans="8:17" x14ac:dyDescent="0.25">
      <c r="H14097" s="59">
        <v>187810</v>
      </c>
      <c r="I14097" s="59" t="s">
        <v>72</v>
      </c>
      <c r="J14097" s="59">
        <v>21008311</v>
      </c>
      <c r="K14097" s="59" t="s">
        <v>14533</v>
      </c>
      <c r="L14097" s="61" t="s">
        <v>81</v>
      </c>
      <c r="M14097" s="61">
        <f>VLOOKUP(H14097,zdroj!C:F,4,0)</f>
        <v>0</v>
      </c>
      <c r="N14097" s="61" t="str">
        <f t="shared" si="440"/>
        <v>-</v>
      </c>
      <c r="P14097" s="73" t="str">
        <f t="shared" si="441"/>
        <v/>
      </c>
      <c r="Q14097" s="61" t="s">
        <v>88</v>
      </c>
    </row>
    <row r="14098" spans="8:17" x14ac:dyDescent="0.25">
      <c r="H14098" s="59">
        <v>187810</v>
      </c>
      <c r="I14098" s="59" t="s">
        <v>72</v>
      </c>
      <c r="J14098" s="59">
        <v>21008329</v>
      </c>
      <c r="K14098" s="59" t="s">
        <v>14534</v>
      </c>
      <c r="L14098" s="61" t="s">
        <v>81</v>
      </c>
      <c r="M14098" s="61">
        <f>VLOOKUP(H14098,zdroj!C:F,4,0)</f>
        <v>0</v>
      </c>
      <c r="N14098" s="61" t="str">
        <f t="shared" si="440"/>
        <v>-</v>
      </c>
      <c r="P14098" s="73" t="str">
        <f t="shared" si="441"/>
        <v/>
      </c>
      <c r="Q14098" s="61" t="s">
        <v>88</v>
      </c>
    </row>
    <row r="14099" spans="8:17" x14ac:dyDescent="0.25">
      <c r="H14099" s="59">
        <v>187810</v>
      </c>
      <c r="I14099" s="59" t="s">
        <v>72</v>
      </c>
      <c r="J14099" s="59">
        <v>21008345</v>
      </c>
      <c r="K14099" s="59" t="s">
        <v>14535</v>
      </c>
      <c r="L14099" s="61" t="s">
        <v>81</v>
      </c>
      <c r="M14099" s="61">
        <f>VLOOKUP(H14099,zdroj!C:F,4,0)</f>
        <v>0</v>
      </c>
      <c r="N14099" s="61" t="str">
        <f t="shared" si="440"/>
        <v>-</v>
      </c>
      <c r="P14099" s="73" t="str">
        <f t="shared" si="441"/>
        <v/>
      </c>
      <c r="Q14099" s="61" t="s">
        <v>88</v>
      </c>
    </row>
    <row r="14100" spans="8:17" x14ac:dyDescent="0.25">
      <c r="H14100" s="59">
        <v>187810</v>
      </c>
      <c r="I14100" s="59" t="s">
        <v>72</v>
      </c>
      <c r="J14100" s="59">
        <v>21008353</v>
      </c>
      <c r="K14100" s="59" t="s">
        <v>14536</v>
      </c>
      <c r="L14100" s="61" t="s">
        <v>81</v>
      </c>
      <c r="M14100" s="61">
        <f>VLOOKUP(H14100,zdroj!C:F,4,0)</f>
        <v>0</v>
      </c>
      <c r="N14100" s="61" t="str">
        <f t="shared" si="440"/>
        <v>-</v>
      </c>
      <c r="P14100" s="73" t="str">
        <f t="shared" si="441"/>
        <v/>
      </c>
      <c r="Q14100" s="61" t="s">
        <v>88</v>
      </c>
    </row>
    <row r="14101" spans="8:17" x14ac:dyDescent="0.25">
      <c r="H14101" s="59">
        <v>187810</v>
      </c>
      <c r="I14101" s="59" t="s">
        <v>72</v>
      </c>
      <c r="J14101" s="59">
        <v>21008370</v>
      </c>
      <c r="K14101" s="59" t="s">
        <v>14537</v>
      </c>
      <c r="L14101" s="61" t="s">
        <v>81</v>
      </c>
      <c r="M14101" s="61">
        <f>VLOOKUP(H14101,zdroj!C:F,4,0)</f>
        <v>0</v>
      </c>
      <c r="N14101" s="61" t="str">
        <f t="shared" si="440"/>
        <v>-</v>
      </c>
      <c r="P14101" s="73" t="str">
        <f t="shared" si="441"/>
        <v/>
      </c>
      <c r="Q14101" s="61" t="s">
        <v>88</v>
      </c>
    </row>
    <row r="14102" spans="8:17" x14ac:dyDescent="0.25">
      <c r="H14102" s="59">
        <v>187810</v>
      </c>
      <c r="I14102" s="59" t="s">
        <v>72</v>
      </c>
      <c r="J14102" s="59">
        <v>21008396</v>
      </c>
      <c r="K14102" s="59" t="s">
        <v>14538</v>
      </c>
      <c r="L14102" s="61" t="s">
        <v>81</v>
      </c>
      <c r="M14102" s="61">
        <f>VLOOKUP(H14102,zdroj!C:F,4,0)</f>
        <v>0</v>
      </c>
      <c r="N14102" s="61" t="str">
        <f t="shared" si="440"/>
        <v>-</v>
      </c>
      <c r="P14102" s="73" t="str">
        <f t="shared" si="441"/>
        <v/>
      </c>
      <c r="Q14102" s="61" t="s">
        <v>88</v>
      </c>
    </row>
    <row r="14103" spans="8:17" x14ac:dyDescent="0.25">
      <c r="H14103" s="59">
        <v>187810</v>
      </c>
      <c r="I14103" s="59" t="s">
        <v>72</v>
      </c>
      <c r="J14103" s="59">
        <v>21008400</v>
      </c>
      <c r="K14103" s="59" t="s">
        <v>14539</v>
      </c>
      <c r="L14103" s="61" t="s">
        <v>81</v>
      </c>
      <c r="M14103" s="61">
        <f>VLOOKUP(H14103,zdroj!C:F,4,0)</f>
        <v>0</v>
      </c>
      <c r="N14103" s="61" t="str">
        <f t="shared" si="440"/>
        <v>-</v>
      </c>
      <c r="P14103" s="73" t="str">
        <f t="shared" si="441"/>
        <v/>
      </c>
      <c r="Q14103" s="61" t="s">
        <v>88</v>
      </c>
    </row>
    <row r="14104" spans="8:17" x14ac:dyDescent="0.25">
      <c r="H14104" s="59">
        <v>187810</v>
      </c>
      <c r="I14104" s="59" t="s">
        <v>72</v>
      </c>
      <c r="J14104" s="59">
        <v>21008426</v>
      </c>
      <c r="K14104" s="59" t="s">
        <v>14540</v>
      </c>
      <c r="L14104" s="61" t="s">
        <v>81</v>
      </c>
      <c r="M14104" s="61">
        <f>VLOOKUP(H14104,zdroj!C:F,4,0)</f>
        <v>0</v>
      </c>
      <c r="N14104" s="61" t="str">
        <f t="shared" si="440"/>
        <v>-</v>
      </c>
      <c r="P14104" s="73" t="str">
        <f t="shared" si="441"/>
        <v/>
      </c>
      <c r="Q14104" s="61" t="s">
        <v>86</v>
      </c>
    </row>
    <row r="14105" spans="8:17" x14ac:dyDescent="0.25">
      <c r="H14105" s="59">
        <v>187810</v>
      </c>
      <c r="I14105" s="59" t="s">
        <v>72</v>
      </c>
      <c r="J14105" s="59">
        <v>26890267</v>
      </c>
      <c r="K14105" s="59" t="s">
        <v>14541</v>
      </c>
      <c r="L14105" s="61" t="s">
        <v>81</v>
      </c>
      <c r="M14105" s="61">
        <f>VLOOKUP(H14105,zdroj!C:F,4,0)</f>
        <v>0</v>
      </c>
      <c r="N14105" s="61" t="str">
        <f t="shared" si="440"/>
        <v>-</v>
      </c>
      <c r="P14105" s="73" t="str">
        <f t="shared" si="441"/>
        <v/>
      </c>
      <c r="Q14105" s="61" t="s">
        <v>86</v>
      </c>
    </row>
    <row r="14106" spans="8:17" x14ac:dyDescent="0.25">
      <c r="H14106" s="59">
        <v>187810</v>
      </c>
      <c r="I14106" s="59" t="s">
        <v>72</v>
      </c>
      <c r="J14106" s="59">
        <v>26890275</v>
      </c>
      <c r="K14106" s="59" t="s">
        <v>14542</v>
      </c>
      <c r="L14106" s="61" t="s">
        <v>81</v>
      </c>
      <c r="M14106" s="61">
        <f>VLOOKUP(H14106,zdroj!C:F,4,0)</f>
        <v>0</v>
      </c>
      <c r="N14106" s="61" t="str">
        <f t="shared" si="440"/>
        <v>-</v>
      </c>
      <c r="P14106" s="73" t="str">
        <f t="shared" si="441"/>
        <v/>
      </c>
      <c r="Q14106" s="61" t="s">
        <v>86</v>
      </c>
    </row>
    <row r="14107" spans="8:17" x14ac:dyDescent="0.25">
      <c r="H14107" s="59">
        <v>187810</v>
      </c>
      <c r="I14107" s="59" t="s">
        <v>72</v>
      </c>
      <c r="J14107" s="59">
        <v>27071430</v>
      </c>
      <c r="K14107" s="59" t="s">
        <v>14543</v>
      </c>
      <c r="L14107" s="61" t="s">
        <v>81</v>
      </c>
      <c r="M14107" s="61">
        <f>VLOOKUP(H14107,zdroj!C:F,4,0)</f>
        <v>0</v>
      </c>
      <c r="N14107" s="61" t="str">
        <f t="shared" si="440"/>
        <v>-</v>
      </c>
      <c r="P14107" s="73" t="str">
        <f t="shared" si="441"/>
        <v/>
      </c>
      <c r="Q14107" s="61" t="s">
        <v>88</v>
      </c>
    </row>
    <row r="14108" spans="8:17" x14ac:dyDescent="0.25">
      <c r="H14108" s="59">
        <v>187810</v>
      </c>
      <c r="I14108" s="59" t="s">
        <v>72</v>
      </c>
      <c r="J14108" s="59">
        <v>28143388</v>
      </c>
      <c r="K14108" s="59" t="s">
        <v>14544</v>
      </c>
      <c r="L14108" s="61" t="s">
        <v>81</v>
      </c>
      <c r="M14108" s="61">
        <f>VLOOKUP(H14108,zdroj!C:F,4,0)</f>
        <v>0</v>
      </c>
      <c r="N14108" s="61" t="str">
        <f t="shared" si="440"/>
        <v>-</v>
      </c>
      <c r="P14108" s="73" t="str">
        <f t="shared" si="441"/>
        <v/>
      </c>
      <c r="Q14108" s="61" t="s">
        <v>86</v>
      </c>
    </row>
    <row r="14109" spans="8:17" x14ac:dyDescent="0.25">
      <c r="H14109" s="59">
        <v>187810</v>
      </c>
      <c r="I14109" s="59" t="s">
        <v>72</v>
      </c>
      <c r="J14109" s="59">
        <v>28456271</v>
      </c>
      <c r="K14109" s="59" t="s">
        <v>14545</v>
      </c>
      <c r="L14109" s="61" t="s">
        <v>81</v>
      </c>
      <c r="M14109" s="61">
        <f>VLOOKUP(H14109,zdroj!C:F,4,0)</f>
        <v>0</v>
      </c>
      <c r="N14109" s="61" t="str">
        <f t="shared" si="440"/>
        <v>-</v>
      </c>
      <c r="P14109" s="73" t="str">
        <f t="shared" si="441"/>
        <v/>
      </c>
      <c r="Q14109" s="61" t="s">
        <v>88</v>
      </c>
    </row>
    <row r="14110" spans="8:17" x14ac:dyDescent="0.25">
      <c r="H14110" s="59">
        <v>187810</v>
      </c>
      <c r="I14110" s="59" t="s">
        <v>72</v>
      </c>
      <c r="J14110" s="59">
        <v>28456289</v>
      </c>
      <c r="K14110" s="59" t="s">
        <v>14546</v>
      </c>
      <c r="L14110" s="61" t="s">
        <v>81</v>
      </c>
      <c r="M14110" s="61">
        <f>VLOOKUP(H14110,zdroj!C:F,4,0)</f>
        <v>0</v>
      </c>
      <c r="N14110" s="61" t="str">
        <f t="shared" si="440"/>
        <v>-</v>
      </c>
      <c r="P14110" s="73" t="str">
        <f t="shared" si="441"/>
        <v/>
      </c>
      <c r="Q14110" s="61" t="s">
        <v>88</v>
      </c>
    </row>
    <row r="14111" spans="8:17" x14ac:dyDescent="0.25">
      <c r="H14111" s="59">
        <v>187810</v>
      </c>
      <c r="I14111" s="59" t="s">
        <v>72</v>
      </c>
      <c r="J14111" s="59">
        <v>30947871</v>
      </c>
      <c r="K14111" s="59" t="s">
        <v>14547</v>
      </c>
      <c r="L14111" s="61" t="s">
        <v>81</v>
      </c>
      <c r="M14111" s="61">
        <f>VLOOKUP(H14111,zdroj!C:F,4,0)</f>
        <v>0</v>
      </c>
      <c r="N14111" s="61" t="str">
        <f t="shared" si="440"/>
        <v>-</v>
      </c>
      <c r="P14111" s="73" t="str">
        <f t="shared" si="441"/>
        <v/>
      </c>
      <c r="Q14111" s="61" t="s">
        <v>86</v>
      </c>
    </row>
    <row r="14112" spans="8:17" x14ac:dyDescent="0.25">
      <c r="H14112" s="59">
        <v>187810</v>
      </c>
      <c r="I14112" s="59" t="s">
        <v>72</v>
      </c>
      <c r="J14112" s="59">
        <v>30947880</v>
      </c>
      <c r="K14112" s="59" t="s">
        <v>14548</v>
      </c>
      <c r="L14112" s="61" t="s">
        <v>81</v>
      </c>
      <c r="M14112" s="61">
        <f>VLOOKUP(H14112,zdroj!C:F,4,0)</f>
        <v>0</v>
      </c>
      <c r="N14112" s="61" t="str">
        <f t="shared" si="440"/>
        <v>-</v>
      </c>
      <c r="P14112" s="73" t="str">
        <f t="shared" si="441"/>
        <v/>
      </c>
      <c r="Q14112" s="61" t="s">
        <v>86</v>
      </c>
    </row>
    <row r="14113" spans="8:17" x14ac:dyDescent="0.25">
      <c r="H14113" s="59">
        <v>187810</v>
      </c>
      <c r="I14113" s="59" t="s">
        <v>72</v>
      </c>
      <c r="J14113" s="59">
        <v>40153835</v>
      </c>
      <c r="K14113" s="59" t="s">
        <v>14549</v>
      </c>
      <c r="L14113" s="61" t="s">
        <v>81</v>
      </c>
      <c r="M14113" s="61">
        <f>VLOOKUP(H14113,zdroj!C:F,4,0)</f>
        <v>0</v>
      </c>
      <c r="N14113" s="61" t="str">
        <f t="shared" si="440"/>
        <v>-</v>
      </c>
      <c r="P14113" s="73" t="str">
        <f t="shared" si="441"/>
        <v/>
      </c>
      <c r="Q14113" s="61" t="s">
        <v>86</v>
      </c>
    </row>
    <row r="14114" spans="8:17" x14ac:dyDescent="0.25">
      <c r="H14114" s="59">
        <v>187810</v>
      </c>
      <c r="I14114" s="59" t="s">
        <v>72</v>
      </c>
      <c r="J14114" s="59">
        <v>40153843</v>
      </c>
      <c r="K14114" s="59" t="s">
        <v>14550</v>
      </c>
      <c r="L14114" s="61" t="s">
        <v>81</v>
      </c>
      <c r="M14114" s="61">
        <f>VLOOKUP(H14114,zdroj!C:F,4,0)</f>
        <v>0</v>
      </c>
      <c r="N14114" s="61" t="str">
        <f t="shared" si="440"/>
        <v>-</v>
      </c>
      <c r="P14114" s="73" t="str">
        <f t="shared" si="441"/>
        <v/>
      </c>
      <c r="Q14114" s="61" t="s">
        <v>86</v>
      </c>
    </row>
    <row r="14115" spans="8:17" x14ac:dyDescent="0.25">
      <c r="H14115" s="59">
        <v>187810</v>
      </c>
      <c r="I14115" s="59" t="s">
        <v>72</v>
      </c>
      <c r="J14115" s="59">
        <v>41718704</v>
      </c>
      <c r="K14115" s="59" t="s">
        <v>14551</v>
      </c>
      <c r="L14115" s="61" t="s">
        <v>81</v>
      </c>
      <c r="M14115" s="61">
        <f>VLOOKUP(H14115,zdroj!C:F,4,0)</f>
        <v>0</v>
      </c>
      <c r="N14115" s="61" t="str">
        <f t="shared" si="440"/>
        <v>-</v>
      </c>
      <c r="P14115" s="73" t="str">
        <f t="shared" si="441"/>
        <v/>
      </c>
      <c r="Q14115" s="61" t="s">
        <v>86</v>
      </c>
    </row>
    <row r="14116" spans="8:17" x14ac:dyDescent="0.25">
      <c r="H14116" s="59">
        <v>187810</v>
      </c>
      <c r="I14116" s="59" t="s">
        <v>72</v>
      </c>
      <c r="J14116" s="59">
        <v>74386662</v>
      </c>
      <c r="K14116" s="59" t="s">
        <v>14552</v>
      </c>
      <c r="L14116" s="61" t="s">
        <v>81</v>
      </c>
      <c r="M14116" s="61">
        <f>VLOOKUP(H14116,zdroj!C:F,4,0)</f>
        <v>0</v>
      </c>
      <c r="N14116" s="61" t="str">
        <f t="shared" si="440"/>
        <v>-</v>
      </c>
      <c r="P14116" s="73" t="str">
        <f t="shared" si="441"/>
        <v/>
      </c>
      <c r="Q14116" s="61" t="s">
        <v>86</v>
      </c>
    </row>
    <row r="14117" spans="8:17" x14ac:dyDescent="0.25">
      <c r="H14117" s="59">
        <v>187810</v>
      </c>
      <c r="I14117" s="59" t="s">
        <v>72</v>
      </c>
      <c r="J14117" s="59">
        <v>74401246</v>
      </c>
      <c r="K14117" s="59" t="s">
        <v>14553</v>
      </c>
      <c r="L14117" s="61" t="s">
        <v>81</v>
      </c>
      <c r="M14117" s="61">
        <f>VLOOKUP(H14117,zdroj!C:F,4,0)</f>
        <v>0</v>
      </c>
      <c r="N14117" s="61" t="str">
        <f t="shared" si="440"/>
        <v>-</v>
      </c>
      <c r="P14117" s="73" t="str">
        <f t="shared" si="441"/>
        <v/>
      </c>
      <c r="Q14117" s="61" t="s">
        <v>86</v>
      </c>
    </row>
    <row r="14118" spans="8:17" x14ac:dyDescent="0.25">
      <c r="H14118" s="59">
        <v>187810</v>
      </c>
      <c r="I14118" s="59" t="s">
        <v>72</v>
      </c>
      <c r="J14118" s="59">
        <v>79000801</v>
      </c>
      <c r="K14118" s="59" t="s">
        <v>14554</v>
      </c>
      <c r="L14118" s="61" t="s">
        <v>81</v>
      </c>
      <c r="M14118" s="61">
        <f>VLOOKUP(H14118,zdroj!C:F,4,0)</f>
        <v>0</v>
      </c>
      <c r="N14118" s="61" t="str">
        <f t="shared" si="440"/>
        <v>-</v>
      </c>
      <c r="P14118" s="73" t="str">
        <f t="shared" si="441"/>
        <v/>
      </c>
      <c r="Q14118" s="61" t="s">
        <v>86</v>
      </c>
    </row>
    <row r="14119" spans="8:17" x14ac:dyDescent="0.25">
      <c r="H14119" s="59">
        <v>187810</v>
      </c>
      <c r="I14119" s="59" t="s">
        <v>72</v>
      </c>
      <c r="J14119" s="59">
        <v>79969411</v>
      </c>
      <c r="K14119" s="59" t="s">
        <v>14555</v>
      </c>
      <c r="L14119" s="61" t="s">
        <v>81</v>
      </c>
      <c r="M14119" s="61">
        <f>VLOOKUP(H14119,zdroj!C:F,4,0)</f>
        <v>0</v>
      </c>
      <c r="N14119" s="61" t="str">
        <f t="shared" si="440"/>
        <v>-</v>
      </c>
      <c r="P14119" s="73" t="str">
        <f t="shared" si="441"/>
        <v/>
      </c>
      <c r="Q14119" s="61" t="s">
        <v>86</v>
      </c>
    </row>
    <row r="14120" spans="8:17" x14ac:dyDescent="0.25">
      <c r="H14120" s="59">
        <v>7021</v>
      </c>
      <c r="I14120" s="59" t="s">
        <v>69</v>
      </c>
      <c r="J14120" s="59">
        <v>18445471</v>
      </c>
      <c r="K14120" s="59" t="s">
        <v>14556</v>
      </c>
      <c r="L14120" s="61" t="s">
        <v>113</v>
      </c>
      <c r="M14120" s="61">
        <f>VLOOKUP(H14120,zdroj!C:F,4,0)</f>
        <v>0</v>
      </c>
      <c r="N14120" s="61" t="str">
        <f t="shared" si="440"/>
        <v>katB</v>
      </c>
      <c r="P14120" s="73" t="str">
        <f t="shared" si="441"/>
        <v/>
      </c>
      <c r="Q14120" s="61" t="s">
        <v>31</v>
      </c>
    </row>
    <row r="14121" spans="8:17" x14ac:dyDescent="0.25">
      <c r="H14121" s="59">
        <v>7021</v>
      </c>
      <c r="I14121" s="59" t="s">
        <v>69</v>
      </c>
      <c r="J14121" s="59">
        <v>18445489</v>
      </c>
      <c r="K14121" s="59" t="s">
        <v>14557</v>
      </c>
      <c r="L14121" s="61" t="s">
        <v>113</v>
      </c>
      <c r="M14121" s="61">
        <f>VLOOKUP(H14121,zdroj!C:F,4,0)</f>
        <v>0</v>
      </c>
      <c r="N14121" s="61" t="str">
        <f t="shared" si="440"/>
        <v>katB</v>
      </c>
      <c r="P14121" s="73" t="str">
        <f t="shared" si="441"/>
        <v/>
      </c>
      <c r="Q14121" s="61" t="s">
        <v>30</v>
      </c>
    </row>
    <row r="14122" spans="8:17" x14ac:dyDescent="0.25">
      <c r="H14122" s="59">
        <v>7021</v>
      </c>
      <c r="I14122" s="59" t="s">
        <v>69</v>
      </c>
      <c r="J14122" s="59">
        <v>18445497</v>
      </c>
      <c r="K14122" s="59" t="s">
        <v>14558</v>
      </c>
      <c r="L14122" s="61" t="s">
        <v>81</v>
      </c>
      <c r="M14122" s="61">
        <f>VLOOKUP(H14122,zdroj!C:F,4,0)</f>
        <v>0</v>
      </c>
      <c r="N14122" s="61" t="str">
        <f t="shared" si="440"/>
        <v>-</v>
      </c>
      <c r="P14122" s="73" t="str">
        <f t="shared" si="441"/>
        <v/>
      </c>
      <c r="Q14122" s="61" t="s">
        <v>86</v>
      </c>
    </row>
    <row r="14123" spans="8:17" x14ac:dyDescent="0.25">
      <c r="H14123" s="59">
        <v>7021</v>
      </c>
      <c r="I14123" s="59" t="s">
        <v>69</v>
      </c>
      <c r="J14123" s="59">
        <v>18445501</v>
      </c>
      <c r="K14123" s="59" t="s">
        <v>14559</v>
      </c>
      <c r="L14123" s="61" t="s">
        <v>113</v>
      </c>
      <c r="M14123" s="61">
        <f>VLOOKUP(H14123,zdroj!C:F,4,0)</f>
        <v>0</v>
      </c>
      <c r="N14123" s="61" t="str">
        <f t="shared" si="440"/>
        <v>katB</v>
      </c>
      <c r="P14123" s="73" t="str">
        <f t="shared" si="441"/>
        <v/>
      </c>
      <c r="Q14123" s="61" t="s">
        <v>30</v>
      </c>
    </row>
    <row r="14124" spans="8:17" x14ac:dyDescent="0.25">
      <c r="H14124" s="59">
        <v>7021</v>
      </c>
      <c r="I14124" s="59" t="s">
        <v>69</v>
      </c>
      <c r="J14124" s="59">
        <v>18445519</v>
      </c>
      <c r="K14124" s="59" t="s">
        <v>14560</v>
      </c>
      <c r="L14124" s="61" t="s">
        <v>113</v>
      </c>
      <c r="M14124" s="61">
        <f>VLOOKUP(H14124,zdroj!C:F,4,0)</f>
        <v>0</v>
      </c>
      <c r="N14124" s="61" t="str">
        <f t="shared" si="440"/>
        <v>katB</v>
      </c>
      <c r="P14124" s="73" t="str">
        <f t="shared" si="441"/>
        <v/>
      </c>
      <c r="Q14124" s="61" t="s">
        <v>30</v>
      </c>
    </row>
    <row r="14125" spans="8:17" x14ac:dyDescent="0.25">
      <c r="H14125" s="59">
        <v>7021</v>
      </c>
      <c r="I14125" s="59" t="s">
        <v>69</v>
      </c>
      <c r="J14125" s="59">
        <v>18445527</v>
      </c>
      <c r="K14125" s="59" t="s">
        <v>14561</v>
      </c>
      <c r="L14125" s="61" t="s">
        <v>81</v>
      </c>
      <c r="M14125" s="61">
        <f>VLOOKUP(H14125,zdroj!C:F,4,0)</f>
        <v>0</v>
      </c>
      <c r="N14125" s="61" t="str">
        <f t="shared" si="440"/>
        <v>-</v>
      </c>
      <c r="P14125" s="73" t="str">
        <f t="shared" si="441"/>
        <v/>
      </c>
      <c r="Q14125" s="61" t="s">
        <v>86</v>
      </c>
    </row>
    <row r="14126" spans="8:17" x14ac:dyDescent="0.25">
      <c r="H14126" s="59">
        <v>7021</v>
      </c>
      <c r="I14126" s="59" t="s">
        <v>69</v>
      </c>
      <c r="J14126" s="59">
        <v>18445535</v>
      </c>
      <c r="K14126" s="59" t="s">
        <v>14562</v>
      </c>
      <c r="L14126" s="61" t="s">
        <v>113</v>
      </c>
      <c r="M14126" s="61">
        <f>VLOOKUP(H14126,zdroj!C:F,4,0)</f>
        <v>0</v>
      </c>
      <c r="N14126" s="61" t="str">
        <f t="shared" si="440"/>
        <v>katB</v>
      </c>
      <c r="P14126" s="73" t="str">
        <f t="shared" si="441"/>
        <v/>
      </c>
      <c r="Q14126" s="61" t="s">
        <v>30</v>
      </c>
    </row>
    <row r="14127" spans="8:17" x14ac:dyDescent="0.25">
      <c r="H14127" s="59">
        <v>7021</v>
      </c>
      <c r="I14127" s="59" t="s">
        <v>69</v>
      </c>
      <c r="J14127" s="59">
        <v>18445551</v>
      </c>
      <c r="K14127" s="59" t="s">
        <v>14563</v>
      </c>
      <c r="L14127" s="61" t="s">
        <v>113</v>
      </c>
      <c r="M14127" s="61">
        <f>VLOOKUP(H14127,zdroj!C:F,4,0)</f>
        <v>0</v>
      </c>
      <c r="N14127" s="61" t="str">
        <f t="shared" si="440"/>
        <v>katB</v>
      </c>
      <c r="P14127" s="73" t="str">
        <f t="shared" si="441"/>
        <v/>
      </c>
      <c r="Q14127" s="61" t="s">
        <v>30</v>
      </c>
    </row>
    <row r="14128" spans="8:17" x14ac:dyDescent="0.25">
      <c r="H14128" s="59">
        <v>7021</v>
      </c>
      <c r="I14128" s="59" t="s">
        <v>69</v>
      </c>
      <c r="J14128" s="59">
        <v>18445560</v>
      </c>
      <c r="K14128" s="59" t="s">
        <v>14564</v>
      </c>
      <c r="L14128" s="61" t="s">
        <v>113</v>
      </c>
      <c r="M14128" s="61">
        <f>VLOOKUP(H14128,zdroj!C:F,4,0)</f>
        <v>0</v>
      </c>
      <c r="N14128" s="61" t="str">
        <f t="shared" si="440"/>
        <v>katB</v>
      </c>
      <c r="P14128" s="73" t="str">
        <f t="shared" si="441"/>
        <v/>
      </c>
      <c r="Q14128" s="61" t="s">
        <v>30</v>
      </c>
    </row>
    <row r="14129" spans="8:17" x14ac:dyDescent="0.25">
      <c r="H14129" s="59">
        <v>7021</v>
      </c>
      <c r="I14129" s="59" t="s">
        <v>69</v>
      </c>
      <c r="J14129" s="59">
        <v>18445578</v>
      </c>
      <c r="K14129" s="59" t="s">
        <v>14565</v>
      </c>
      <c r="L14129" s="61" t="s">
        <v>113</v>
      </c>
      <c r="M14129" s="61">
        <f>VLOOKUP(H14129,zdroj!C:F,4,0)</f>
        <v>0</v>
      </c>
      <c r="N14129" s="61" t="str">
        <f t="shared" si="440"/>
        <v>katB</v>
      </c>
      <c r="P14129" s="73" t="str">
        <f t="shared" si="441"/>
        <v/>
      </c>
      <c r="Q14129" s="61" t="s">
        <v>30</v>
      </c>
    </row>
    <row r="14130" spans="8:17" x14ac:dyDescent="0.25">
      <c r="H14130" s="59">
        <v>7021</v>
      </c>
      <c r="I14130" s="59" t="s">
        <v>69</v>
      </c>
      <c r="J14130" s="59">
        <v>18445586</v>
      </c>
      <c r="K14130" s="59" t="s">
        <v>14566</v>
      </c>
      <c r="L14130" s="61" t="s">
        <v>81</v>
      </c>
      <c r="M14130" s="61">
        <f>VLOOKUP(H14130,zdroj!C:F,4,0)</f>
        <v>0</v>
      </c>
      <c r="N14130" s="61" t="str">
        <f t="shared" si="440"/>
        <v>-</v>
      </c>
      <c r="P14130" s="73" t="str">
        <f t="shared" si="441"/>
        <v/>
      </c>
      <c r="Q14130" s="61" t="s">
        <v>86</v>
      </c>
    </row>
    <row r="14131" spans="8:17" x14ac:dyDescent="0.25">
      <c r="H14131" s="59">
        <v>7021</v>
      </c>
      <c r="I14131" s="59" t="s">
        <v>69</v>
      </c>
      <c r="J14131" s="59">
        <v>18445594</v>
      </c>
      <c r="K14131" s="59" t="s">
        <v>14567</v>
      </c>
      <c r="L14131" s="61" t="s">
        <v>113</v>
      </c>
      <c r="M14131" s="61">
        <f>VLOOKUP(H14131,zdroj!C:F,4,0)</f>
        <v>0</v>
      </c>
      <c r="N14131" s="61" t="str">
        <f t="shared" si="440"/>
        <v>katB</v>
      </c>
      <c r="P14131" s="73" t="str">
        <f t="shared" si="441"/>
        <v/>
      </c>
      <c r="Q14131" s="61" t="s">
        <v>30</v>
      </c>
    </row>
    <row r="14132" spans="8:17" x14ac:dyDescent="0.25">
      <c r="H14132" s="59">
        <v>7021</v>
      </c>
      <c r="I14132" s="59" t="s">
        <v>69</v>
      </c>
      <c r="J14132" s="59">
        <v>18445608</v>
      </c>
      <c r="K14132" s="59" t="s">
        <v>14568</v>
      </c>
      <c r="L14132" s="61" t="s">
        <v>113</v>
      </c>
      <c r="M14132" s="61">
        <f>VLOOKUP(H14132,zdroj!C:F,4,0)</f>
        <v>0</v>
      </c>
      <c r="N14132" s="61" t="str">
        <f t="shared" si="440"/>
        <v>katB</v>
      </c>
      <c r="P14132" s="73" t="str">
        <f t="shared" si="441"/>
        <v/>
      </c>
      <c r="Q14132" s="61" t="s">
        <v>30</v>
      </c>
    </row>
    <row r="14133" spans="8:17" x14ac:dyDescent="0.25">
      <c r="H14133" s="59">
        <v>7021</v>
      </c>
      <c r="I14133" s="59" t="s">
        <v>69</v>
      </c>
      <c r="J14133" s="59">
        <v>18445616</v>
      </c>
      <c r="K14133" s="59" t="s">
        <v>14569</v>
      </c>
      <c r="L14133" s="61" t="s">
        <v>81</v>
      </c>
      <c r="M14133" s="61">
        <f>VLOOKUP(H14133,zdroj!C:F,4,0)</f>
        <v>0</v>
      </c>
      <c r="N14133" s="61" t="str">
        <f t="shared" si="440"/>
        <v>-</v>
      </c>
      <c r="P14133" s="73" t="str">
        <f t="shared" si="441"/>
        <v/>
      </c>
      <c r="Q14133" s="61" t="s">
        <v>86</v>
      </c>
    </row>
    <row r="14134" spans="8:17" x14ac:dyDescent="0.25">
      <c r="H14134" s="59">
        <v>7021</v>
      </c>
      <c r="I14134" s="59" t="s">
        <v>69</v>
      </c>
      <c r="J14134" s="59">
        <v>18445624</v>
      </c>
      <c r="K14134" s="59" t="s">
        <v>14570</v>
      </c>
      <c r="L14134" s="61" t="s">
        <v>113</v>
      </c>
      <c r="M14134" s="61">
        <f>VLOOKUP(H14134,zdroj!C:F,4,0)</f>
        <v>0</v>
      </c>
      <c r="N14134" s="61" t="str">
        <f t="shared" si="440"/>
        <v>katB</v>
      </c>
      <c r="P14134" s="73" t="str">
        <f t="shared" si="441"/>
        <v/>
      </c>
      <c r="Q14134" s="61" t="s">
        <v>30</v>
      </c>
    </row>
    <row r="14135" spans="8:17" x14ac:dyDescent="0.25">
      <c r="H14135" s="59">
        <v>7021</v>
      </c>
      <c r="I14135" s="59" t="s">
        <v>69</v>
      </c>
      <c r="J14135" s="59">
        <v>18445632</v>
      </c>
      <c r="K14135" s="59" t="s">
        <v>14571</v>
      </c>
      <c r="L14135" s="61" t="s">
        <v>81</v>
      </c>
      <c r="M14135" s="61">
        <f>VLOOKUP(H14135,zdroj!C:F,4,0)</f>
        <v>0</v>
      </c>
      <c r="N14135" s="61" t="str">
        <f t="shared" si="440"/>
        <v>-</v>
      </c>
      <c r="P14135" s="73" t="str">
        <f t="shared" si="441"/>
        <v/>
      </c>
      <c r="Q14135" s="61" t="s">
        <v>86</v>
      </c>
    </row>
    <row r="14136" spans="8:17" x14ac:dyDescent="0.25">
      <c r="H14136" s="59">
        <v>7021</v>
      </c>
      <c r="I14136" s="59" t="s">
        <v>69</v>
      </c>
      <c r="J14136" s="59">
        <v>18445641</v>
      </c>
      <c r="K14136" s="59" t="s">
        <v>14572</v>
      </c>
      <c r="L14136" s="61" t="s">
        <v>81</v>
      </c>
      <c r="M14136" s="61">
        <f>VLOOKUP(H14136,zdroj!C:F,4,0)</f>
        <v>0</v>
      </c>
      <c r="N14136" s="61" t="str">
        <f t="shared" si="440"/>
        <v>-</v>
      </c>
      <c r="P14136" s="73" t="str">
        <f t="shared" si="441"/>
        <v/>
      </c>
      <c r="Q14136" s="61" t="s">
        <v>86</v>
      </c>
    </row>
    <row r="14137" spans="8:17" x14ac:dyDescent="0.25">
      <c r="H14137" s="59">
        <v>7021</v>
      </c>
      <c r="I14137" s="59" t="s">
        <v>69</v>
      </c>
      <c r="J14137" s="59">
        <v>18445659</v>
      </c>
      <c r="K14137" s="59" t="s">
        <v>14573</v>
      </c>
      <c r="L14137" s="61" t="s">
        <v>81</v>
      </c>
      <c r="M14137" s="61">
        <f>VLOOKUP(H14137,zdroj!C:F,4,0)</f>
        <v>0</v>
      </c>
      <c r="N14137" s="61" t="str">
        <f t="shared" si="440"/>
        <v>-</v>
      </c>
      <c r="P14137" s="73" t="str">
        <f t="shared" si="441"/>
        <v/>
      </c>
      <c r="Q14137" s="61" t="s">
        <v>86</v>
      </c>
    </row>
    <row r="14138" spans="8:17" x14ac:dyDescent="0.25">
      <c r="H14138" s="59">
        <v>7021</v>
      </c>
      <c r="I14138" s="59" t="s">
        <v>69</v>
      </c>
      <c r="J14138" s="59">
        <v>18445667</v>
      </c>
      <c r="K14138" s="59" t="s">
        <v>14574</v>
      </c>
      <c r="L14138" s="61" t="s">
        <v>81</v>
      </c>
      <c r="M14138" s="61">
        <f>VLOOKUP(H14138,zdroj!C:F,4,0)</f>
        <v>0</v>
      </c>
      <c r="N14138" s="61" t="str">
        <f t="shared" si="440"/>
        <v>-</v>
      </c>
      <c r="P14138" s="73" t="str">
        <f t="shared" si="441"/>
        <v/>
      </c>
      <c r="Q14138" s="61" t="s">
        <v>86</v>
      </c>
    </row>
    <row r="14139" spans="8:17" x14ac:dyDescent="0.25">
      <c r="H14139" s="59">
        <v>7021</v>
      </c>
      <c r="I14139" s="59" t="s">
        <v>69</v>
      </c>
      <c r="J14139" s="59">
        <v>18445675</v>
      </c>
      <c r="K14139" s="59" t="s">
        <v>14575</v>
      </c>
      <c r="L14139" s="61" t="s">
        <v>81</v>
      </c>
      <c r="M14139" s="61">
        <f>VLOOKUP(H14139,zdroj!C:F,4,0)</f>
        <v>0</v>
      </c>
      <c r="N14139" s="61" t="str">
        <f t="shared" si="440"/>
        <v>-</v>
      </c>
      <c r="P14139" s="73" t="str">
        <f t="shared" si="441"/>
        <v/>
      </c>
      <c r="Q14139" s="61" t="s">
        <v>86</v>
      </c>
    </row>
    <row r="14140" spans="8:17" x14ac:dyDescent="0.25">
      <c r="H14140" s="59">
        <v>7021</v>
      </c>
      <c r="I14140" s="59" t="s">
        <v>69</v>
      </c>
      <c r="J14140" s="59">
        <v>18445683</v>
      </c>
      <c r="K14140" s="59" t="s">
        <v>14576</v>
      </c>
      <c r="L14140" s="61" t="s">
        <v>81</v>
      </c>
      <c r="M14140" s="61">
        <f>VLOOKUP(H14140,zdroj!C:F,4,0)</f>
        <v>0</v>
      </c>
      <c r="N14140" s="61" t="str">
        <f t="shared" si="440"/>
        <v>-</v>
      </c>
      <c r="P14140" s="73" t="str">
        <f t="shared" si="441"/>
        <v/>
      </c>
      <c r="Q14140" s="61" t="s">
        <v>86</v>
      </c>
    </row>
    <row r="14141" spans="8:17" x14ac:dyDescent="0.25">
      <c r="H14141" s="59">
        <v>7021</v>
      </c>
      <c r="I14141" s="59" t="s">
        <v>69</v>
      </c>
      <c r="J14141" s="59">
        <v>18445691</v>
      </c>
      <c r="K14141" s="59" t="s">
        <v>14577</v>
      </c>
      <c r="L14141" s="61" t="s">
        <v>81</v>
      </c>
      <c r="M14141" s="61">
        <f>VLOOKUP(H14141,zdroj!C:F,4,0)</f>
        <v>0</v>
      </c>
      <c r="N14141" s="61" t="str">
        <f t="shared" si="440"/>
        <v>-</v>
      </c>
      <c r="P14141" s="73" t="str">
        <f t="shared" si="441"/>
        <v/>
      </c>
      <c r="Q14141" s="61" t="s">
        <v>86</v>
      </c>
    </row>
    <row r="14142" spans="8:17" x14ac:dyDescent="0.25">
      <c r="H14142" s="59">
        <v>7021</v>
      </c>
      <c r="I14142" s="59" t="s">
        <v>69</v>
      </c>
      <c r="J14142" s="59">
        <v>18445705</v>
      </c>
      <c r="K14142" s="59" t="s">
        <v>14578</v>
      </c>
      <c r="L14142" s="61" t="s">
        <v>81</v>
      </c>
      <c r="M14142" s="61">
        <f>VLOOKUP(H14142,zdroj!C:F,4,0)</f>
        <v>0</v>
      </c>
      <c r="N14142" s="61" t="str">
        <f t="shared" si="440"/>
        <v>-</v>
      </c>
      <c r="P14142" s="73" t="str">
        <f t="shared" si="441"/>
        <v/>
      </c>
      <c r="Q14142" s="61" t="s">
        <v>86</v>
      </c>
    </row>
    <row r="14143" spans="8:17" x14ac:dyDescent="0.25">
      <c r="H14143" s="59">
        <v>7021</v>
      </c>
      <c r="I14143" s="59" t="s">
        <v>69</v>
      </c>
      <c r="J14143" s="59">
        <v>18445713</v>
      </c>
      <c r="K14143" s="59" t="s">
        <v>14579</v>
      </c>
      <c r="L14143" s="61" t="s">
        <v>81</v>
      </c>
      <c r="M14143" s="61">
        <f>VLOOKUP(H14143,zdroj!C:F,4,0)</f>
        <v>0</v>
      </c>
      <c r="N14143" s="61" t="str">
        <f t="shared" si="440"/>
        <v>-</v>
      </c>
      <c r="P14143" s="73" t="str">
        <f t="shared" si="441"/>
        <v/>
      </c>
      <c r="Q14143" s="61" t="s">
        <v>86</v>
      </c>
    </row>
    <row r="14144" spans="8:17" x14ac:dyDescent="0.25">
      <c r="H14144" s="59">
        <v>7021</v>
      </c>
      <c r="I14144" s="59" t="s">
        <v>69</v>
      </c>
      <c r="J14144" s="59">
        <v>18445721</v>
      </c>
      <c r="K14144" s="59" t="s">
        <v>14580</v>
      </c>
      <c r="L14144" s="61" t="s">
        <v>81</v>
      </c>
      <c r="M14144" s="61">
        <f>VLOOKUP(H14144,zdroj!C:F,4,0)</f>
        <v>0</v>
      </c>
      <c r="N14144" s="61" t="str">
        <f t="shared" si="440"/>
        <v>-</v>
      </c>
      <c r="P14144" s="73" t="str">
        <f t="shared" si="441"/>
        <v/>
      </c>
      <c r="Q14144" s="61" t="s">
        <v>86</v>
      </c>
    </row>
    <row r="14145" spans="8:17" x14ac:dyDescent="0.25">
      <c r="H14145" s="59">
        <v>7021</v>
      </c>
      <c r="I14145" s="59" t="s">
        <v>69</v>
      </c>
      <c r="J14145" s="59">
        <v>18445730</v>
      </c>
      <c r="K14145" s="59" t="s">
        <v>14581</v>
      </c>
      <c r="L14145" s="61" t="s">
        <v>81</v>
      </c>
      <c r="M14145" s="61">
        <f>VLOOKUP(H14145,zdroj!C:F,4,0)</f>
        <v>0</v>
      </c>
      <c r="N14145" s="61" t="str">
        <f t="shared" si="440"/>
        <v>-</v>
      </c>
      <c r="P14145" s="73" t="str">
        <f t="shared" si="441"/>
        <v/>
      </c>
      <c r="Q14145" s="61" t="s">
        <v>86</v>
      </c>
    </row>
    <row r="14146" spans="8:17" x14ac:dyDescent="0.25">
      <c r="H14146" s="59">
        <v>7021</v>
      </c>
      <c r="I14146" s="59" t="s">
        <v>69</v>
      </c>
      <c r="J14146" s="59">
        <v>18445748</v>
      </c>
      <c r="K14146" s="59" t="s">
        <v>14582</v>
      </c>
      <c r="L14146" s="61" t="s">
        <v>81</v>
      </c>
      <c r="M14146" s="61">
        <f>VLOOKUP(H14146,zdroj!C:F,4,0)</f>
        <v>0</v>
      </c>
      <c r="N14146" s="61" t="str">
        <f t="shared" si="440"/>
        <v>-</v>
      </c>
      <c r="P14146" s="73" t="str">
        <f t="shared" si="441"/>
        <v/>
      </c>
      <c r="Q14146" s="61" t="s">
        <v>86</v>
      </c>
    </row>
    <row r="14147" spans="8:17" x14ac:dyDescent="0.25">
      <c r="H14147" s="59">
        <v>7021</v>
      </c>
      <c r="I14147" s="59" t="s">
        <v>69</v>
      </c>
      <c r="J14147" s="59">
        <v>18445756</v>
      </c>
      <c r="K14147" s="59" t="s">
        <v>14583</v>
      </c>
      <c r="L14147" s="61" t="s">
        <v>81</v>
      </c>
      <c r="M14147" s="61">
        <f>VLOOKUP(H14147,zdroj!C:F,4,0)</f>
        <v>0</v>
      </c>
      <c r="N14147" s="61" t="str">
        <f t="shared" si="440"/>
        <v>-</v>
      </c>
      <c r="P14147" s="73" t="str">
        <f t="shared" si="441"/>
        <v/>
      </c>
      <c r="Q14147" s="61" t="s">
        <v>86</v>
      </c>
    </row>
    <row r="14148" spans="8:17" x14ac:dyDescent="0.25">
      <c r="H14148" s="59">
        <v>7021</v>
      </c>
      <c r="I14148" s="59" t="s">
        <v>69</v>
      </c>
      <c r="J14148" s="59">
        <v>18445764</v>
      </c>
      <c r="K14148" s="59" t="s">
        <v>14584</v>
      </c>
      <c r="L14148" s="61" t="s">
        <v>81</v>
      </c>
      <c r="M14148" s="61">
        <f>VLOOKUP(H14148,zdroj!C:F,4,0)</f>
        <v>0</v>
      </c>
      <c r="N14148" s="61" t="str">
        <f t="shared" si="440"/>
        <v>-</v>
      </c>
      <c r="P14148" s="73" t="str">
        <f t="shared" si="441"/>
        <v/>
      </c>
      <c r="Q14148" s="61" t="s">
        <v>86</v>
      </c>
    </row>
    <row r="14149" spans="8:17" x14ac:dyDescent="0.25">
      <c r="H14149" s="59">
        <v>7021</v>
      </c>
      <c r="I14149" s="59" t="s">
        <v>69</v>
      </c>
      <c r="J14149" s="59">
        <v>18445772</v>
      </c>
      <c r="K14149" s="59" t="s">
        <v>14585</v>
      </c>
      <c r="L14149" s="61" t="s">
        <v>81</v>
      </c>
      <c r="M14149" s="61">
        <f>VLOOKUP(H14149,zdroj!C:F,4,0)</f>
        <v>0</v>
      </c>
      <c r="N14149" s="61" t="str">
        <f t="shared" si="440"/>
        <v>-</v>
      </c>
      <c r="P14149" s="73" t="str">
        <f t="shared" si="441"/>
        <v/>
      </c>
      <c r="Q14149" s="61" t="s">
        <v>86</v>
      </c>
    </row>
    <row r="14150" spans="8:17" x14ac:dyDescent="0.25">
      <c r="H14150" s="59">
        <v>7021</v>
      </c>
      <c r="I14150" s="59" t="s">
        <v>69</v>
      </c>
      <c r="J14150" s="59">
        <v>18445781</v>
      </c>
      <c r="K14150" s="59" t="s">
        <v>14586</v>
      </c>
      <c r="L14150" s="61" t="s">
        <v>81</v>
      </c>
      <c r="M14150" s="61">
        <f>VLOOKUP(H14150,zdroj!C:F,4,0)</f>
        <v>0</v>
      </c>
      <c r="N14150" s="61" t="str">
        <f t="shared" si="440"/>
        <v>-</v>
      </c>
      <c r="P14150" s="73" t="str">
        <f t="shared" si="441"/>
        <v/>
      </c>
      <c r="Q14150" s="61" t="s">
        <v>86</v>
      </c>
    </row>
    <row r="14151" spans="8:17" x14ac:dyDescent="0.25">
      <c r="H14151" s="59">
        <v>7021</v>
      </c>
      <c r="I14151" s="59" t="s">
        <v>69</v>
      </c>
      <c r="J14151" s="59">
        <v>18445799</v>
      </c>
      <c r="K14151" s="59" t="s">
        <v>14587</v>
      </c>
      <c r="L14151" s="61" t="s">
        <v>113</v>
      </c>
      <c r="M14151" s="61">
        <f>VLOOKUP(H14151,zdroj!C:F,4,0)</f>
        <v>0</v>
      </c>
      <c r="N14151" s="61" t="str">
        <f t="shared" ref="N14151:N14214" si="442">IF(M14151="A",IF(L14151="katA","katB",L14151),L14151)</f>
        <v>katB</v>
      </c>
      <c r="P14151" s="73" t="str">
        <f t="shared" ref="P14151:P14214" si="443">IF(O14151="A",1,"")</f>
        <v/>
      </c>
      <c r="Q14151" s="61" t="s">
        <v>30</v>
      </c>
    </row>
    <row r="14152" spans="8:17" x14ac:dyDescent="0.25">
      <c r="H14152" s="59">
        <v>7021</v>
      </c>
      <c r="I14152" s="59" t="s">
        <v>69</v>
      </c>
      <c r="J14152" s="59">
        <v>18445802</v>
      </c>
      <c r="K14152" s="59" t="s">
        <v>14588</v>
      </c>
      <c r="L14152" s="61" t="s">
        <v>81</v>
      </c>
      <c r="M14152" s="61">
        <f>VLOOKUP(H14152,zdroj!C:F,4,0)</f>
        <v>0</v>
      </c>
      <c r="N14152" s="61" t="str">
        <f t="shared" si="442"/>
        <v>-</v>
      </c>
      <c r="P14152" s="73" t="str">
        <f t="shared" si="443"/>
        <v/>
      </c>
      <c r="Q14152" s="61" t="s">
        <v>86</v>
      </c>
    </row>
    <row r="14153" spans="8:17" x14ac:dyDescent="0.25">
      <c r="H14153" s="59">
        <v>7021</v>
      </c>
      <c r="I14153" s="59" t="s">
        <v>69</v>
      </c>
      <c r="J14153" s="59">
        <v>18445811</v>
      </c>
      <c r="K14153" s="59" t="s">
        <v>14589</v>
      </c>
      <c r="L14153" s="61" t="s">
        <v>81</v>
      </c>
      <c r="M14153" s="61">
        <f>VLOOKUP(H14153,zdroj!C:F,4,0)</f>
        <v>0</v>
      </c>
      <c r="N14153" s="61" t="str">
        <f t="shared" si="442"/>
        <v>-</v>
      </c>
      <c r="P14153" s="73" t="str">
        <f t="shared" si="443"/>
        <v/>
      </c>
      <c r="Q14153" s="61" t="s">
        <v>86</v>
      </c>
    </row>
    <row r="14154" spans="8:17" x14ac:dyDescent="0.25">
      <c r="H14154" s="59">
        <v>7021</v>
      </c>
      <c r="I14154" s="59" t="s">
        <v>69</v>
      </c>
      <c r="J14154" s="59">
        <v>18445829</v>
      </c>
      <c r="K14154" s="59" t="s">
        <v>14590</v>
      </c>
      <c r="L14154" s="61" t="s">
        <v>81</v>
      </c>
      <c r="M14154" s="61">
        <f>VLOOKUP(H14154,zdroj!C:F,4,0)</f>
        <v>0</v>
      </c>
      <c r="N14154" s="61" t="str">
        <f t="shared" si="442"/>
        <v>-</v>
      </c>
      <c r="P14154" s="73" t="str">
        <f t="shared" si="443"/>
        <v/>
      </c>
      <c r="Q14154" s="61" t="s">
        <v>86</v>
      </c>
    </row>
    <row r="14155" spans="8:17" x14ac:dyDescent="0.25">
      <c r="H14155" s="59">
        <v>7021</v>
      </c>
      <c r="I14155" s="59" t="s">
        <v>69</v>
      </c>
      <c r="J14155" s="59">
        <v>18445837</v>
      </c>
      <c r="K14155" s="59" t="s">
        <v>14591</v>
      </c>
      <c r="L14155" s="61" t="s">
        <v>81</v>
      </c>
      <c r="M14155" s="61">
        <f>VLOOKUP(H14155,zdroj!C:F,4,0)</f>
        <v>0</v>
      </c>
      <c r="N14155" s="61" t="str">
        <f t="shared" si="442"/>
        <v>-</v>
      </c>
      <c r="P14155" s="73" t="str">
        <f t="shared" si="443"/>
        <v/>
      </c>
      <c r="Q14155" s="61" t="s">
        <v>86</v>
      </c>
    </row>
    <row r="14156" spans="8:17" x14ac:dyDescent="0.25">
      <c r="H14156" s="59">
        <v>7021</v>
      </c>
      <c r="I14156" s="59" t="s">
        <v>69</v>
      </c>
      <c r="J14156" s="59">
        <v>18445845</v>
      </c>
      <c r="K14156" s="59" t="s">
        <v>14592</v>
      </c>
      <c r="L14156" s="61" t="s">
        <v>81</v>
      </c>
      <c r="M14156" s="61">
        <f>VLOOKUP(H14156,zdroj!C:F,4,0)</f>
        <v>0</v>
      </c>
      <c r="N14156" s="61" t="str">
        <f t="shared" si="442"/>
        <v>-</v>
      </c>
      <c r="P14156" s="73" t="str">
        <f t="shared" si="443"/>
        <v/>
      </c>
      <c r="Q14156" s="61" t="s">
        <v>86</v>
      </c>
    </row>
    <row r="14157" spans="8:17" x14ac:dyDescent="0.25">
      <c r="H14157" s="59">
        <v>7021</v>
      </c>
      <c r="I14157" s="59" t="s">
        <v>69</v>
      </c>
      <c r="J14157" s="59">
        <v>18445853</v>
      </c>
      <c r="K14157" s="59" t="s">
        <v>14593</v>
      </c>
      <c r="L14157" s="61" t="s">
        <v>81</v>
      </c>
      <c r="M14157" s="61">
        <f>VLOOKUP(H14157,zdroj!C:F,4,0)</f>
        <v>0</v>
      </c>
      <c r="N14157" s="61" t="str">
        <f t="shared" si="442"/>
        <v>-</v>
      </c>
      <c r="P14157" s="73" t="str">
        <f t="shared" si="443"/>
        <v/>
      </c>
      <c r="Q14157" s="61" t="s">
        <v>86</v>
      </c>
    </row>
    <row r="14158" spans="8:17" x14ac:dyDescent="0.25">
      <c r="H14158" s="59">
        <v>7021</v>
      </c>
      <c r="I14158" s="59" t="s">
        <v>69</v>
      </c>
      <c r="J14158" s="59">
        <v>18445861</v>
      </c>
      <c r="K14158" s="59" t="s">
        <v>14594</v>
      </c>
      <c r="L14158" s="61" t="s">
        <v>81</v>
      </c>
      <c r="M14158" s="61">
        <f>VLOOKUP(H14158,zdroj!C:F,4,0)</f>
        <v>0</v>
      </c>
      <c r="N14158" s="61" t="str">
        <f t="shared" si="442"/>
        <v>-</v>
      </c>
      <c r="P14158" s="73" t="str">
        <f t="shared" si="443"/>
        <v/>
      </c>
      <c r="Q14158" s="61" t="s">
        <v>86</v>
      </c>
    </row>
    <row r="14159" spans="8:17" x14ac:dyDescent="0.25">
      <c r="H14159" s="59">
        <v>7021</v>
      </c>
      <c r="I14159" s="59" t="s">
        <v>69</v>
      </c>
      <c r="J14159" s="59">
        <v>18445870</v>
      </c>
      <c r="K14159" s="59" t="s">
        <v>14595</v>
      </c>
      <c r="L14159" s="61" t="s">
        <v>81</v>
      </c>
      <c r="M14159" s="61">
        <f>VLOOKUP(H14159,zdroj!C:F,4,0)</f>
        <v>0</v>
      </c>
      <c r="N14159" s="61" t="str">
        <f t="shared" si="442"/>
        <v>-</v>
      </c>
      <c r="P14159" s="73" t="str">
        <f t="shared" si="443"/>
        <v/>
      </c>
      <c r="Q14159" s="61" t="s">
        <v>86</v>
      </c>
    </row>
    <row r="14160" spans="8:17" x14ac:dyDescent="0.25">
      <c r="H14160" s="59">
        <v>7021</v>
      </c>
      <c r="I14160" s="59" t="s">
        <v>69</v>
      </c>
      <c r="J14160" s="59">
        <v>18445888</v>
      </c>
      <c r="K14160" s="59" t="s">
        <v>14596</v>
      </c>
      <c r="L14160" s="61" t="s">
        <v>81</v>
      </c>
      <c r="M14160" s="61">
        <f>VLOOKUP(H14160,zdroj!C:F,4,0)</f>
        <v>0</v>
      </c>
      <c r="N14160" s="61" t="str">
        <f t="shared" si="442"/>
        <v>-</v>
      </c>
      <c r="P14160" s="73" t="str">
        <f t="shared" si="443"/>
        <v/>
      </c>
      <c r="Q14160" s="61" t="s">
        <v>86</v>
      </c>
    </row>
    <row r="14161" spans="8:17" x14ac:dyDescent="0.25">
      <c r="H14161" s="59">
        <v>7021</v>
      </c>
      <c r="I14161" s="59" t="s">
        <v>69</v>
      </c>
      <c r="J14161" s="59">
        <v>18445896</v>
      </c>
      <c r="K14161" s="59" t="s">
        <v>14597</v>
      </c>
      <c r="L14161" s="61" t="s">
        <v>81</v>
      </c>
      <c r="M14161" s="61">
        <f>VLOOKUP(H14161,zdroj!C:F,4,0)</f>
        <v>0</v>
      </c>
      <c r="N14161" s="61" t="str">
        <f t="shared" si="442"/>
        <v>-</v>
      </c>
      <c r="P14161" s="73" t="str">
        <f t="shared" si="443"/>
        <v/>
      </c>
      <c r="Q14161" s="61" t="s">
        <v>86</v>
      </c>
    </row>
    <row r="14162" spans="8:17" x14ac:dyDescent="0.25">
      <c r="H14162" s="59">
        <v>7021</v>
      </c>
      <c r="I14162" s="59" t="s">
        <v>69</v>
      </c>
      <c r="J14162" s="59">
        <v>18445900</v>
      </c>
      <c r="K14162" s="59" t="s">
        <v>14598</v>
      </c>
      <c r="L14162" s="61" t="s">
        <v>81</v>
      </c>
      <c r="M14162" s="61">
        <f>VLOOKUP(H14162,zdroj!C:F,4,0)</f>
        <v>0</v>
      </c>
      <c r="N14162" s="61" t="str">
        <f t="shared" si="442"/>
        <v>-</v>
      </c>
      <c r="P14162" s="73" t="str">
        <f t="shared" si="443"/>
        <v/>
      </c>
      <c r="Q14162" s="61" t="s">
        <v>86</v>
      </c>
    </row>
    <row r="14163" spans="8:17" x14ac:dyDescent="0.25">
      <c r="H14163" s="59">
        <v>7021</v>
      </c>
      <c r="I14163" s="59" t="s">
        <v>69</v>
      </c>
      <c r="J14163" s="59">
        <v>18445918</v>
      </c>
      <c r="K14163" s="59" t="s">
        <v>14599</v>
      </c>
      <c r="L14163" s="61" t="s">
        <v>81</v>
      </c>
      <c r="M14163" s="61">
        <f>VLOOKUP(H14163,zdroj!C:F,4,0)</f>
        <v>0</v>
      </c>
      <c r="N14163" s="61" t="str">
        <f t="shared" si="442"/>
        <v>-</v>
      </c>
      <c r="P14163" s="73" t="str">
        <f t="shared" si="443"/>
        <v/>
      </c>
      <c r="Q14163" s="61" t="s">
        <v>86</v>
      </c>
    </row>
    <row r="14164" spans="8:17" x14ac:dyDescent="0.25">
      <c r="H14164" s="59">
        <v>7021</v>
      </c>
      <c r="I14164" s="59" t="s">
        <v>69</v>
      </c>
      <c r="J14164" s="59">
        <v>18445926</v>
      </c>
      <c r="K14164" s="59" t="s">
        <v>14600</v>
      </c>
      <c r="L14164" s="61" t="s">
        <v>81</v>
      </c>
      <c r="M14164" s="61">
        <f>VLOOKUP(H14164,zdroj!C:F,4,0)</f>
        <v>0</v>
      </c>
      <c r="N14164" s="61" t="str">
        <f t="shared" si="442"/>
        <v>-</v>
      </c>
      <c r="P14164" s="73" t="str">
        <f t="shared" si="443"/>
        <v/>
      </c>
      <c r="Q14164" s="61" t="s">
        <v>86</v>
      </c>
    </row>
    <row r="14165" spans="8:17" x14ac:dyDescent="0.25">
      <c r="H14165" s="59">
        <v>7021</v>
      </c>
      <c r="I14165" s="59" t="s">
        <v>69</v>
      </c>
      <c r="J14165" s="59">
        <v>18445934</v>
      </c>
      <c r="K14165" s="59" t="s">
        <v>14601</v>
      </c>
      <c r="L14165" s="61" t="s">
        <v>81</v>
      </c>
      <c r="M14165" s="61">
        <f>VLOOKUP(H14165,zdroj!C:F,4,0)</f>
        <v>0</v>
      </c>
      <c r="N14165" s="61" t="str">
        <f t="shared" si="442"/>
        <v>-</v>
      </c>
      <c r="P14165" s="73" t="str">
        <f t="shared" si="443"/>
        <v/>
      </c>
      <c r="Q14165" s="61" t="s">
        <v>86</v>
      </c>
    </row>
    <row r="14166" spans="8:17" x14ac:dyDescent="0.25">
      <c r="H14166" s="59">
        <v>7021</v>
      </c>
      <c r="I14166" s="59" t="s">
        <v>69</v>
      </c>
      <c r="J14166" s="59">
        <v>18445942</v>
      </c>
      <c r="K14166" s="59" t="s">
        <v>14602</v>
      </c>
      <c r="L14166" s="61" t="s">
        <v>81</v>
      </c>
      <c r="M14166" s="61">
        <f>VLOOKUP(H14166,zdroj!C:F,4,0)</f>
        <v>0</v>
      </c>
      <c r="N14166" s="61" t="str">
        <f t="shared" si="442"/>
        <v>-</v>
      </c>
      <c r="P14166" s="73" t="str">
        <f t="shared" si="443"/>
        <v/>
      </c>
      <c r="Q14166" s="61" t="s">
        <v>86</v>
      </c>
    </row>
    <row r="14167" spans="8:17" x14ac:dyDescent="0.25">
      <c r="H14167" s="59">
        <v>7021</v>
      </c>
      <c r="I14167" s="59" t="s">
        <v>69</v>
      </c>
      <c r="J14167" s="59">
        <v>18445951</v>
      </c>
      <c r="K14167" s="59" t="s">
        <v>14603</v>
      </c>
      <c r="L14167" s="61" t="s">
        <v>81</v>
      </c>
      <c r="M14167" s="61">
        <f>VLOOKUP(H14167,zdroj!C:F,4,0)</f>
        <v>0</v>
      </c>
      <c r="N14167" s="61" t="str">
        <f t="shared" si="442"/>
        <v>-</v>
      </c>
      <c r="P14167" s="73" t="str">
        <f t="shared" si="443"/>
        <v/>
      </c>
      <c r="Q14167" s="61" t="s">
        <v>86</v>
      </c>
    </row>
    <row r="14168" spans="8:17" x14ac:dyDescent="0.25">
      <c r="H14168" s="59">
        <v>7021</v>
      </c>
      <c r="I14168" s="59" t="s">
        <v>69</v>
      </c>
      <c r="J14168" s="59">
        <v>18445969</v>
      </c>
      <c r="K14168" s="59" t="s">
        <v>14604</v>
      </c>
      <c r="L14168" s="61" t="s">
        <v>81</v>
      </c>
      <c r="M14168" s="61">
        <f>VLOOKUP(H14168,zdroj!C:F,4,0)</f>
        <v>0</v>
      </c>
      <c r="N14168" s="61" t="str">
        <f t="shared" si="442"/>
        <v>-</v>
      </c>
      <c r="P14168" s="73" t="str">
        <f t="shared" si="443"/>
        <v/>
      </c>
      <c r="Q14168" s="61" t="s">
        <v>86</v>
      </c>
    </row>
    <row r="14169" spans="8:17" x14ac:dyDescent="0.25">
      <c r="H14169" s="59">
        <v>7021</v>
      </c>
      <c r="I14169" s="59" t="s">
        <v>69</v>
      </c>
      <c r="J14169" s="59">
        <v>18445985</v>
      </c>
      <c r="K14169" s="59" t="s">
        <v>14605</v>
      </c>
      <c r="L14169" s="61" t="s">
        <v>81</v>
      </c>
      <c r="M14169" s="61">
        <f>VLOOKUP(H14169,zdroj!C:F,4,0)</f>
        <v>0</v>
      </c>
      <c r="N14169" s="61" t="str">
        <f t="shared" si="442"/>
        <v>-</v>
      </c>
      <c r="P14169" s="73" t="str">
        <f t="shared" si="443"/>
        <v/>
      </c>
      <c r="Q14169" s="61" t="s">
        <v>86</v>
      </c>
    </row>
    <row r="14170" spans="8:17" x14ac:dyDescent="0.25">
      <c r="H14170" s="59">
        <v>7021</v>
      </c>
      <c r="I14170" s="59" t="s">
        <v>69</v>
      </c>
      <c r="J14170" s="59">
        <v>18445993</v>
      </c>
      <c r="K14170" s="59" t="s">
        <v>14606</v>
      </c>
      <c r="L14170" s="61" t="s">
        <v>81</v>
      </c>
      <c r="M14170" s="61">
        <f>VLOOKUP(H14170,zdroj!C:F,4,0)</f>
        <v>0</v>
      </c>
      <c r="N14170" s="61" t="str">
        <f t="shared" si="442"/>
        <v>-</v>
      </c>
      <c r="P14170" s="73" t="str">
        <f t="shared" si="443"/>
        <v/>
      </c>
      <c r="Q14170" s="61" t="s">
        <v>86</v>
      </c>
    </row>
    <row r="14171" spans="8:17" x14ac:dyDescent="0.25">
      <c r="H14171" s="59">
        <v>7021</v>
      </c>
      <c r="I14171" s="59" t="s">
        <v>69</v>
      </c>
      <c r="J14171" s="59">
        <v>18446001</v>
      </c>
      <c r="K14171" s="59" t="s">
        <v>14607</v>
      </c>
      <c r="L14171" s="61" t="s">
        <v>81</v>
      </c>
      <c r="M14171" s="61">
        <f>VLOOKUP(H14171,zdroj!C:F,4,0)</f>
        <v>0</v>
      </c>
      <c r="N14171" s="61" t="str">
        <f t="shared" si="442"/>
        <v>-</v>
      </c>
      <c r="P14171" s="73" t="str">
        <f t="shared" si="443"/>
        <v/>
      </c>
      <c r="Q14171" s="61" t="s">
        <v>86</v>
      </c>
    </row>
    <row r="14172" spans="8:17" x14ac:dyDescent="0.25">
      <c r="H14172" s="59">
        <v>7021</v>
      </c>
      <c r="I14172" s="59" t="s">
        <v>69</v>
      </c>
      <c r="J14172" s="59">
        <v>18446019</v>
      </c>
      <c r="K14172" s="59" t="s">
        <v>14608</v>
      </c>
      <c r="L14172" s="61" t="s">
        <v>81</v>
      </c>
      <c r="M14172" s="61">
        <f>VLOOKUP(H14172,zdroj!C:F,4,0)</f>
        <v>0</v>
      </c>
      <c r="N14172" s="61" t="str">
        <f t="shared" si="442"/>
        <v>-</v>
      </c>
      <c r="P14172" s="73" t="str">
        <f t="shared" si="443"/>
        <v/>
      </c>
      <c r="Q14172" s="61" t="s">
        <v>86</v>
      </c>
    </row>
    <row r="14173" spans="8:17" x14ac:dyDescent="0.25">
      <c r="H14173" s="59">
        <v>7021</v>
      </c>
      <c r="I14173" s="59" t="s">
        <v>69</v>
      </c>
      <c r="J14173" s="59">
        <v>18446027</v>
      </c>
      <c r="K14173" s="59" t="s">
        <v>14609</v>
      </c>
      <c r="L14173" s="61" t="s">
        <v>81</v>
      </c>
      <c r="M14173" s="61">
        <f>VLOOKUP(H14173,zdroj!C:F,4,0)</f>
        <v>0</v>
      </c>
      <c r="N14173" s="61" t="str">
        <f t="shared" si="442"/>
        <v>-</v>
      </c>
      <c r="P14173" s="73" t="str">
        <f t="shared" si="443"/>
        <v/>
      </c>
      <c r="Q14173" s="61" t="s">
        <v>86</v>
      </c>
    </row>
    <row r="14174" spans="8:17" x14ac:dyDescent="0.25">
      <c r="H14174" s="59">
        <v>7021</v>
      </c>
      <c r="I14174" s="59" t="s">
        <v>69</v>
      </c>
      <c r="J14174" s="59">
        <v>18446035</v>
      </c>
      <c r="K14174" s="59" t="s">
        <v>14610</v>
      </c>
      <c r="L14174" s="61" t="s">
        <v>81</v>
      </c>
      <c r="M14174" s="61">
        <f>VLOOKUP(H14174,zdroj!C:F,4,0)</f>
        <v>0</v>
      </c>
      <c r="N14174" s="61" t="str">
        <f t="shared" si="442"/>
        <v>-</v>
      </c>
      <c r="P14174" s="73" t="str">
        <f t="shared" si="443"/>
        <v/>
      </c>
      <c r="Q14174" s="61" t="s">
        <v>86</v>
      </c>
    </row>
    <row r="14175" spans="8:17" x14ac:dyDescent="0.25">
      <c r="H14175" s="59">
        <v>7021</v>
      </c>
      <c r="I14175" s="59" t="s">
        <v>69</v>
      </c>
      <c r="J14175" s="59">
        <v>18446043</v>
      </c>
      <c r="K14175" s="59" t="s">
        <v>14611</v>
      </c>
      <c r="L14175" s="61" t="s">
        <v>81</v>
      </c>
      <c r="M14175" s="61">
        <f>VLOOKUP(H14175,zdroj!C:F,4,0)</f>
        <v>0</v>
      </c>
      <c r="N14175" s="61" t="str">
        <f t="shared" si="442"/>
        <v>-</v>
      </c>
      <c r="P14175" s="73" t="str">
        <f t="shared" si="443"/>
        <v/>
      </c>
      <c r="Q14175" s="61" t="s">
        <v>86</v>
      </c>
    </row>
    <row r="14176" spans="8:17" x14ac:dyDescent="0.25">
      <c r="H14176" s="59">
        <v>7021</v>
      </c>
      <c r="I14176" s="59" t="s">
        <v>69</v>
      </c>
      <c r="J14176" s="59">
        <v>18446051</v>
      </c>
      <c r="K14176" s="59" t="s">
        <v>14612</v>
      </c>
      <c r="L14176" s="61" t="s">
        <v>81</v>
      </c>
      <c r="M14176" s="61">
        <f>VLOOKUP(H14176,zdroj!C:F,4,0)</f>
        <v>0</v>
      </c>
      <c r="N14176" s="61" t="str">
        <f t="shared" si="442"/>
        <v>-</v>
      </c>
      <c r="P14176" s="73" t="str">
        <f t="shared" si="443"/>
        <v/>
      </c>
      <c r="Q14176" s="61" t="s">
        <v>86</v>
      </c>
    </row>
    <row r="14177" spans="8:17" x14ac:dyDescent="0.25">
      <c r="H14177" s="59">
        <v>7021</v>
      </c>
      <c r="I14177" s="59" t="s">
        <v>69</v>
      </c>
      <c r="J14177" s="59">
        <v>18446060</v>
      </c>
      <c r="K14177" s="59" t="s">
        <v>14613</v>
      </c>
      <c r="L14177" s="61" t="s">
        <v>81</v>
      </c>
      <c r="M14177" s="61">
        <f>VLOOKUP(H14177,zdroj!C:F,4,0)</f>
        <v>0</v>
      </c>
      <c r="N14177" s="61" t="str">
        <f t="shared" si="442"/>
        <v>-</v>
      </c>
      <c r="P14177" s="73" t="str">
        <f t="shared" si="443"/>
        <v/>
      </c>
      <c r="Q14177" s="61" t="s">
        <v>86</v>
      </c>
    </row>
    <row r="14178" spans="8:17" x14ac:dyDescent="0.25">
      <c r="H14178" s="59">
        <v>7021</v>
      </c>
      <c r="I14178" s="59" t="s">
        <v>69</v>
      </c>
      <c r="J14178" s="59">
        <v>18446078</v>
      </c>
      <c r="K14178" s="59" t="s">
        <v>14614</v>
      </c>
      <c r="L14178" s="61" t="s">
        <v>81</v>
      </c>
      <c r="M14178" s="61">
        <f>VLOOKUP(H14178,zdroj!C:F,4,0)</f>
        <v>0</v>
      </c>
      <c r="N14178" s="61" t="str">
        <f t="shared" si="442"/>
        <v>-</v>
      </c>
      <c r="P14178" s="73" t="str">
        <f t="shared" si="443"/>
        <v/>
      </c>
      <c r="Q14178" s="61" t="s">
        <v>86</v>
      </c>
    </row>
    <row r="14179" spans="8:17" x14ac:dyDescent="0.25">
      <c r="H14179" s="59">
        <v>7021</v>
      </c>
      <c r="I14179" s="59" t="s">
        <v>69</v>
      </c>
      <c r="J14179" s="59">
        <v>18446086</v>
      </c>
      <c r="K14179" s="59" t="s">
        <v>14615</v>
      </c>
      <c r="L14179" s="61" t="s">
        <v>81</v>
      </c>
      <c r="M14179" s="61">
        <f>VLOOKUP(H14179,zdroj!C:F,4,0)</f>
        <v>0</v>
      </c>
      <c r="N14179" s="61" t="str">
        <f t="shared" si="442"/>
        <v>-</v>
      </c>
      <c r="P14179" s="73" t="str">
        <f t="shared" si="443"/>
        <v/>
      </c>
      <c r="Q14179" s="61" t="s">
        <v>86</v>
      </c>
    </row>
    <row r="14180" spans="8:17" x14ac:dyDescent="0.25">
      <c r="H14180" s="59">
        <v>7021</v>
      </c>
      <c r="I14180" s="59" t="s">
        <v>69</v>
      </c>
      <c r="J14180" s="59">
        <v>18446094</v>
      </c>
      <c r="K14180" s="59" t="s">
        <v>14616</v>
      </c>
      <c r="L14180" s="61" t="s">
        <v>81</v>
      </c>
      <c r="M14180" s="61">
        <f>VLOOKUP(H14180,zdroj!C:F,4,0)</f>
        <v>0</v>
      </c>
      <c r="N14180" s="61" t="str">
        <f t="shared" si="442"/>
        <v>-</v>
      </c>
      <c r="P14180" s="73" t="str">
        <f t="shared" si="443"/>
        <v/>
      </c>
      <c r="Q14180" s="61" t="s">
        <v>86</v>
      </c>
    </row>
    <row r="14181" spans="8:17" x14ac:dyDescent="0.25">
      <c r="H14181" s="59">
        <v>7021</v>
      </c>
      <c r="I14181" s="59" t="s">
        <v>69</v>
      </c>
      <c r="J14181" s="59">
        <v>18446108</v>
      </c>
      <c r="K14181" s="59" t="s">
        <v>14617</v>
      </c>
      <c r="L14181" s="61" t="s">
        <v>81</v>
      </c>
      <c r="M14181" s="61">
        <f>VLOOKUP(H14181,zdroj!C:F,4,0)</f>
        <v>0</v>
      </c>
      <c r="N14181" s="61" t="str">
        <f t="shared" si="442"/>
        <v>-</v>
      </c>
      <c r="P14181" s="73" t="str">
        <f t="shared" si="443"/>
        <v/>
      </c>
      <c r="Q14181" s="61" t="s">
        <v>86</v>
      </c>
    </row>
    <row r="14182" spans="8:17" x14ac:dyDescent="0.25">
      <c r="H14182" s="59">
        <v>7021</v>
      </c>
      <c r="I14182" s="59" t="s">
        <v>69</v>
      </c>
      <c r="J14182" s="59">
        <v>18446116</v>
      </c>
      <c r="K14182" s="59" t="s">
        <v>14618</v>
      </c>
      <c r="L14182" s="61" t="s">
        <v>81</v>
      </c>
      <c r="M14182" s="61">
        <f>VLOOKUP(H14182,zdroj!C:F,4,0)</f>
        <v>0</v>
      </c>
      <c r="N14182" s="61" t="str">
        <f t="shared" si="442"/>
        <v>-</v>
      </c>
      <c r="P14182" s="73" t="str">
        <f t="shared" si="443"/>
        <v/>
      </c>
      <c r="Q14182" s="61" t="s">
        <v>86</v>
      </c>
    </row>
    <row r="14183" spans="8:17" x14ac:dyDescent="0.25">
      <c r="H14183" s="59">
        <v>7021</v>
      </c>
      <c r="I14183" s="59" t="s">
        <v>69</v>
      </c>
      <c r="J14183" s="59">
        <v>18446124</v>
      </c>
      <c r="K14183" s="59" t="s">
        <v>14619</v>
      </c>
      <c r="L14183" s="61" t="s">
        <v>81</v>
      </c>
      <c r="M14183" s="61">
        <f>VLOOKUP(H14183,zdroj!C:F,4,0)</f>
        <v>0</v>
      </c>
      <c r="N14183" s="61" t="str">
        <f t="shared" si="442"/>
        <v>-</v>
      </c>
      <c r="P14183" s="73" t="str">
        <f t="shared" si="443"/>
        <v/>
      </c>
      <c r="Q14183" s="61" t="s">
        <v>86</v>
      </c>
    </row>
    <row r="14184" spans="8:17" x14ac:dyDescent="0.25">
      <c r="H14184" s="59">
        <v>7021</v>
      </c>
      <c r="I14184" s="59" t="s">
        <v>69</v>
      </c>
      <c r="J14184" s="59">
        <v>18446132</v>
      </c>
      <c r="K14184" s="59" t="s">
        <v>14620</v>
      </c>
      <c r="L14184" s="61" t="s">
        <v>81</v>
      </c>
      <c r="M14184" s="61">
        <f>VLOOKUP(H14184,zdroj!C:F,4,0)</f>
        <v>0</v>
      </c>
      <c r="N14184" s="61" t="str">
        <f t="shared" si="442"/>
        <v>-</v>
      </c>
      <c r="P14184" s="73" t="str">
        <f t="shared" si="443"/>
        <v/>
      </c>
      <c r="Q14184" s="61" t="s">
        <v>86</v>
      </c>
    </row>
    <row r="14185" spans="8:17" x14ac:dyDescent="0.25">
      <c r="H14185" s="59">
        <v>7021</v>
      </c>
      <c r="I14185" s="59" t="s">
        <v>69</v>
      </c>
      <c r="J14185" s="59">
        <v>18446141</v>
      </c>
      <c r="K14185" s="59" t="s">
        <v>14621</v>
      </c>
      <c r="L14185" s="61" t="s">
        <v>81</v>
      </c>
      <c r="M14185" s="61">
        <f>VLOOKUP(H14185,zdroj!C:F,4,0)</f>
        <v>0</v>
      </c>
      <c r="N14185" s="61" t="str">
        <f t="shared" si="442"/>
        <v>-</v>
      </c>
      <c r="P14185" s="73" t="str">
        <f t="shared" si="443"/>
        <v/>
      </c>
      <c r="Q14185" s="61" t="s">
        <v>86</v>
      </c>
    </row>
    <row r="14186" spans="8:17" x14ac:dyDescent="0.25">
      <c r="H14186" s="59">
        <v>7021</v>
      </c>
      <c r="I14186" s="59" t="s">
        <v>69</v>
      </c>
      <c r="J14186" s="59">
        <v>18446159</v>
      </c>
      <c r="K14186" s="59" t="s">
        <v>14622</v>
      </c>
      <c r="L14186" s="61" t="s">
        <v>81</v>
      </c>
      <c r="M14186" s="61">
        <f>VLOOKUP(H14186,zdroj!C:F,4,0)</f>
        <v>0</v>
      </c>
      <c r="N14186" s="61" t="str">
        <f t="shared" si="442"/>
        <v>-</v>
      </c>
      <c r="P14186" s="73" t="str">
        <f t="shared" si="443"/>
        <v/>
      </c>
      <c r="Q14186" s="61" t="s">
        <v>86</v>
      </c>
    </row>
    <row r="14187" spans="8:17" x14ac:dyDescent="0.25">
      <c r="H14187" s="59">
        <v>7021</v>
      </c>
      <c r="I14187" s="59" t="s">
        <v>69</v>
      </c>
      <c r="J14187" s="59">
        <v>18446167</v>
      </c>
      <c r="K14187" s="59" t="s">
        <v>14623</v>
      </c>
      <c r="L14187" s="61" t="s">
        <v>81</v>
      </c>
      <c r="M14187" s="61">
        <f>VLOOKUP(H14187,zdroj!C:F,4,0)</f>
        <v>0</v>
      </c>
      <c r="N14187" s="61" t="str">
        <f t="shared" si="442"/>
        <v>-</v>
      </c>
      <c r="P14187" s="73" t="str">
        <f t="shared" si="443"/>
        <v/>
      </c>
      <c r="Q14187" s="61" t="s">
        <v>86</v>
      </c>
    </row>
    <row r="14188" spans="8:17" x14ac:dyDescent="0.25">
      <c r="H14188" s="59">
        <v>7021</v>
      </c>
      <c r="I14188" s="59" t="s">
        <v>69</v>
      </c>
      <c r="J14188" s="59">
        <v>18446175</v>
      </c>
      <c r="K14188" s="59" t="s">
        <v>14624</v>
      </c>
      <c r="L14188" s="61" t="s">
        <v>81</v>
      </c>
      <c r="M14188" s="61">
        <f>VLOOKUP(H14188,zdroj!C:F,4,0)</f>
        <v>0</v>
      </c>
      <c r="N14188" s="61" t="str">
        <f t="shared" si="442"/>
        <v>-</v>
      </c>
      <c r="P14188" s="73" t="str">
        <f t="shared" si="443"/>
        <v/>
      </c>
      <c r="Q14188" s="61" t="s">
        <v>86</v>
      </c>
    </row>
    <row r="14189" spans="8:17" x14ac:dyDescent="0.25">
      <c r="H14189" s="59">
        <v>7021</v>
      </c>
      <c r="I14189" s="59" t="s">
        <v>69</v>
      </c>
      <c r="J14189" s="59">
        <v>18446183</v>
      </c>
      <c r="K14189" s="59" t="s">
        <v>14625</v>
      </c>
      <c r="L14189" s="61" t="s">
        <v>81</v>
      </c>
      <c r="M14189" s="61">
        <f>VLOOKUP(H14189,zdroj!C:F,4,0)</f>
        <v>0</v>
      </c>
      <c r="N14189" s="61" t="str">
        <f t="shared" si="442"/>
        <v>-</v>
      </c>
      <c r="P14189" s="73" t="str">
        <f t="shared" si="443"/>
        <v/>
      </c>
      <c r="Q14189" s="61" t="s">
        <v>86</v>
      </c>
    </row>
    <row r="14190" spans="8:17" x14ac:dyDescent="0.25">
      <c r="H14190" s="59">
        <v>7021</v>
      </c>
      <c r="I14190" s="59" t="s">
        <v>69</v>
      </c>
      <c r="J14190" s="59">
        <v>18446191</v>
      </c>
      <c r="K14190" s="59" t="s">
        <v>14626</v>
      </c>
      <c r="L14190" s="61" t="s">
        <v>81</v>
      </c>
      <c r="M14190" s="61">
        <f>VLOOKUP(H14190,zdroj!C:F,4,0)</f>
        <v>0</v>
      </c>
      <c r="N14190" s="61" t="str">
        <f t="shared" si="442"/>
        <v>-</v>
      </c>
      <c r="P14190" s="73" t="str">
        <f t="shared" si="443"/>
        <v/>
      </c>
      <c r="Q14190" s="61" t="s">
        <v>86</v>
      </c>
    </row>
    <row r="14191" spans="8:17" x14ac:dyDescent="0.25">
      <c r="H14191" s="59">
        <v>7021</v>
      </c>
      <c r="I14191" s="59" t="s">
        <v>69</v>
      </c>
      <c r="J14191" s="59">
        <v>18446205</v>
      </c>
      <c r="K14191" s="59" t="s">
        <v>14627</v>
      </c>
      <c r="L14191" s="61" t="s">
        <v>81</v>
      </c>
      <c r="M14191" s="61">
        <f>VLOOKUP(H14191,zdroj!C:F,4,0)</f>
        <v>0</v>
      </c>
      <c r="N14191" s="61" t="str">
        <f t="shared" si="442"/>
        <v>-</v>
      </c>
      <c r="P14191" s="73" t="str">
        <f t="shared" si="443"/>
        <v/>
      </c>
      <c r="Q14191" s="61" t="s">
        <v>86</v>
      </c>
    </row>
    <row r="14192" spans="8:17" x14ac:dyDescent="0.25">
      <c r="H14192" s="59">
        <v>7021</v>
      </c>
      <c r="I14192" s="59" t="s">
        <v>69</v>
      </c>
      <c r="J14192" s="59">
        <v>18446213</v>
      </c>
      <c r="K14192" s="59" t="s">
        <v>14628</v>
      </c>
      <c r="L14192" s="61" t="s">
        <v>81</v>
      </c>
      <c r="M14192" s="61">
        <f>VLOOKUP(H14192,zdroj!C:F,4,0)</f>
        <v>0</v>
      </c>
      <c r="N14192" s="61" t="str">
        <f t="shared" si="442"/>
        <v>-</v>
      </c>
      <c r="P14192" s="73" t="str">
        <f t="shared" si="443"/>
        <v/>
      </c>
      <c r="Q14192" s="61" t="s">
        <v>86</v>
      </c>
    </row>
    <row r="14193" spans="8:17" x14ac:dyDescent="0.25">
      <c r="H14193" s="59">
        <v>7021</v>
      </c>
      <c r="I14193" s="59" t="s">
        <v>69</v>
      </c>
      <c r="J14193" s="59">
        <v>18446221</v>
      </c>
      <c r="K14193" s="59" t="s">
        <v>14629</v>
      </c>
      <c r="L14193" s="61" t="s">
        <v>81</v>
      </c>
      <c r="M14193" s="61">
        <f>VLOOKUP(H14193,zdroj!C:F,4,0)</f>
        <v>0</v>
      </c>
      <c r="N14193" s="61" t="str">
        <f t="shared" si="442"/>
        <v>-</v>
      </c>
      <c r="P14193" s="73" t="str">
        <f t="shared" si="443"/>
        <v/>
      </c>
      <c r="Q14193" s="61" t="s">
        <v>86</v>
      </c>
    </row>
    <row r="14194" spans="8:17" x14ac:dyDescent="0.25">
      <c r="H14194" s="59">
        <v>7021</v>
      </c>
      <c r="I14194" s="59" t="s">
        <v>69</v>
      </c>
      <c r="J14194" s="59">
        <v>18446230</v>
      </c>
      <c r="K14194" s="59" t="s">
        <v>14630</v>
      </c>
      <c r="L14194" s="61" t="s">
        <v>81</v>
      </c>
      <c r="M14194" s="61">
        <f>VLOOKUP(H14194,zdroj!C:F,4,0)</f>
        <v>0</v>
      </c>
      <c r="N14194" s="61" t="str">
        <f t="shared" si="442"/>
        <v>-</v>
      </c>
      <c r="P14194" s="73" t="str">
        <f t="shared" si="443"/>
        <v/>
      </c>
      <c r="Q14194" s="61" t="s">
        <v>86</v>
      </c>
    </row>
    <row r="14195" spans="8:17" x14ac:dyDescent="0.25">
      <c r="H14195" s="59">
        <v>7021</v>
      </c>
      <c r="I14195" s="59" t="s">
        <v>69</v>
      </c>
      <c r="J14195" s="59">
        <v>18446248</v>
      </c>
      <c r="K14195" s="59" t="s">
        <v>14631</v>
      </c>
      <c r="L14195" s="61" t="s">
        <v>81</v>
      </c>
      <c r="M14195" s="61">
        <f>VLOOKUP(H14195,zdroj!C:F,4,0)</f>
        <v>0</v>
      </c>
      <c r="N14195" s="61" t="str">
        <f t="shared" si="442"/>
        <v>-</v>
      </c>
      <c r="P14195" s="73" t="str">
        <f t="shared" si="443"/>
        <v/>
      </c>
      <c r="Q14195" s="61" t="s">
        <v>86</v>
      </c>
    </row>
    <row r="14196" spans="8:17" x14ac:dyDescent="0.25">
      <c r="H14196" s="59">
        <v>7021</v>
      </c>
      <c r="I14196" s="59" t="s">
        <v>69</v>
      </c>
      <c r="J14196" s="59">
        <v>18446264</v>
      </c>
      <c r="K14196" s="59" t="s">
        <v>14632</v>
      </c>
      <c r="L14196" s="61" t="s">
        <v>81</v>
      </c>
      <c r="M14196" s="61">
        <f>VLOOKUP(H14196,zdroj!C:F,4,0)</f>
        <v>0</v>
      </c>
      <c r="N14196" s="61" t="str">
        <f t="shared" si="442"/>
        <v>-</v>
      </c>
      <c r="P14196" s="73" t="str">
        <f t="shared" si="443"/>
        <v/>
      </c>
      <c r="Q14196" s="61" t="s">
        <v>86</v>
      </c>
    </row>
    <row r="14197" spans="8:17" x14ac:dyDescent="0.25">
      <c r="H14197" s="59">
        <v>7021</v>
      </c>
      <c r="I14197" s="59" t="s">
        <v>69</v>
      </c>
      <c r="J14197" s="59">
        <v>18446272</v>
      </c>
      <c r="K14197" s="59" t="s">
        <v>14633</v>
      </c>
      <c r="L14197" s="61" t="s">
        <v>81</v>
      </c>
      <c r="M14197" s="61">
        <f>VLOOKUP(H14197,zdroj!C:F,4,0)</f>
        <v>0</v>
      </c>
      <c r="N14197" s="61" t="str">
        <f t="shared" si="442"/>
        <v>-</v>
      </c>
      <c r="P14197" s="73" t="str">
        <f t="shared" si="443"/>
        <v/>
      </c>
      <c r="Q14197" s="61" t="s">
        <v>86</v>
      </c>
    </row>
    <row r="14198" spans="8:17" x14ac:dyDescent="0.25">
      <c r="H14198" s="59">
        <v>7021</v>
      </c>
      <c r="I14198" s="59" t="s">
        <v>69</v>
      </c>
      <c r="J14198" s="59">
        <v>18446281</v>
      </c>
      <c r="K14198" s="59" t="s">
        <v>14634</v>
      </c>
      <c r="L14198" s="61" t="s">
        <v>81</v>
      </c>
      <c r="M14198" s="61">
        <f>VLOOKUP(H14198,zdroj!C:F,4,0)</f>
        <v>0</v>
      </c>
      <c r="N14198" s="61" t="str">
        <f t="shared" si="442"/>
        <v>-</v>
      </c>
      <c r="P14198" s="73" t="str">
        <f t="shared" si="443"/>
        <v/>
      </c>
      <c r="Q14198" s="61" t="s">
        <v>86</v>
      </c>
    </row>
    <row r="14199" spans="8:17" x14ac:dyDescent="0.25">
      <c r="H14199" s="59">
        <v>7021</v>
      </c>
      <c r="I14199" s="59" t="s">
        <v>69</v>
      </c>
      <c r="J14199" s="59">
        <v>18446299</v>
      </c>
      <c r="K14199" s="59" t="s">
        <v>14635</v>
      </c>
      <c r="L14199" s="61" t="s">
        <v>81</v>
      </c>
      <c r="M14199" s="61">
        <f>VLOOKUP(H14199,zdroj!C:F,4,0)</f>
        <v>0</v>
      </c>
      <c r="N14199" s="61" t="str">
        <f t="shared" si="442"/>
        <v>-</v>
      </c>
      <c r="P14199" s="73" t="str">
        <f t="shared" si="443"/>
        <v/>
      </c>
      <c r="Q14199" s="61" t="s">
        <v>86</v>
      </c>
    </row>
    <row r="14200" spans="8:17" x14ac:dyDescent="0.25">
      <c r="H14200" s="59">
        <v>7021</v>
      </c>
      <c r="I14200" s="59" t="s">
        <v>69</v>
      </c>
      <c r="J14200" s="59">
        <v>18446302</v>
      </c>
      <c r="K14200" s="59" t="s">
        <v>14636</v>
      </c>
      <c r="L14200" s="61" t="s">
        <v>81</v>
      </c>
      <c r="M14200" s="61">
        <f>VLOOKUP(H14200,zdroj!C:F,4,0)</f>
        <v>0</v>
      </c>
      <c r="N14200" s="61" t="str">
        <f t="shared" si="442"/>
        <v>-</v>
      </c>
      <c r="P14200" s="73" t="str">
        <f t="shared" si="443"/>
        <v/>
      </c>
      <c r="Q14200" s="61" t="s">
        <v>86</v>
      </c>
    </row>
    <row r="14201" spans="8:17" x14ac:dyDescent="0.25">
      <c r="H14201" s="59">
        <v>7021</v>
      </c>
      <c r="I14201" s="59" t="s">
        <v>69</v>
      </c>
      <c r="J14201" s="59">
        <v>18446311</v>
      </c>
      <c r="K14201" s="59" t="s">
        <v>14637</v>
      </c>
      <c r="L14201" s="61" t="s">
        <v>81</v>
      </c>
      <c r="M14201" s="61">
        <f>VLOOKUP(H14201,zdroj!C:F,4,0)</f>
        <v>0</v>
      </c>
      <c r="N14201" s="61" t="str">
        <f t="shared" si="442"/>
        <v>-</v>
      </c>
      <c r="P14201" s="73" t="str">
        <f t="shared" si="443"/>
        <v/>
      </c>
      <c r="Q14201" s="61" t="s">
        <v>86</v>
      </c>
    </row>
    <row r="14202" spans="8:17" x14ac:dyDescent="0.25">
      <c r="H14202" s="59">
        <v>7021</v>
      </c>
      <c r="I14202" s="59" t="s">
        <v>69</v>
      </c>
      <c r="J14202" s="59">
        <v>18446329</v>
      </c>
      <c r="K14202" s="59" t="s">
        <v>14638</v>
      </c>
      <c r="L14202" s="61" t="s">
        <v>81</v>
      </c>
      <c r="M14202" s="61">
        <f>VLOOKUP(H14202,zdroj!C:F,4,0)</f>
        <v>0</v>
      </c>
      <c r="N14202" s="61" t="str">
        <f t="shared" si="442"/>
        <v>-</v>
      </c>
      <c r="P14202" s="73" t="str">
        <f t="shared" si="443"/>
        <v/>
      </c>
      <c r="Q14202" s="61" t="s">
        <v>86</v>
      </c>
    </row>
    <row r="14203" spans="8:17" x14ac:dyDescent="0.25">
      <c r="H14203" s="59">
        <v>7021</v>
      </c>
      <c r="I14203" s="59" t="s">
        <v>69</v>
      </c>
      <c r="J14203" s="59">
        <v>18446337</v>
      </c>
      <c r="K14203" s="59" t="s">
        <v>14639</v>
      </c>
      <c r="L14203" s="61" t="s">
        <v>81</v>
      </c>
      <c r="M14203" s="61">
        <f>VLOOKUP(H14203,zdroj!C:F,4,0)</f>
        <v>0</v>
      </c>
      <c r="N14203" s="61" t="str">
        <f t="shared" si="442"/>
        <v>-</v>
      </c>
      <c r="P14203" s="73" t="str">
        <f t="shared" si="443"/>
        <v/>
      </c>
      <c r="Q14203" s="61" t="s">
        <v>86</v>
      </c>
    </row>
    <row r="14204" spans="8:17" x14ac:dyDescent="0.25">
      <c r="H14204" s="59">
        <v>7021</v>
      </c>
      <c r="I14204" s="59" t="s">
        <v>69</v>
      </c>
      <c r="J14204" s="59">
        <v>18446345</v>
      </c>
      <c r="K14204" s="59" t="s">
        <v>14640</v>
      </c>
      <c r="L14204" s="61" t="s">
        <v>81</v>
      </c>
      <c r="M14204" s="61">
        <f>VLOOKUP(H14204,zdroj!C:F,4,0)</f>
        <v>0</v>
      </c>
      <c r="N14204" s="61" t="str">
        <f t="shared" si="442"/>
        <v>-</v>
      </c>
      <c r="P14204" s="73" t="str">
        <f t="shared" si="443"/>
        <v/>
      </c>
      <c r="Q14204" s="61" t="s">
        <v>86</v>
      </c>
    </row>
    <row r="14205" spans="8:17" x14ac:dyDescent="0.25">
      <c r="H14205" s="59">
        <v>7021</v>
      </c>
      <c r="I14205" s="59" t="s">
        <v>69</v>
      </c>
      <c r="J14205" s="59">
        <v>18446353</v>
      </c>
      <c r="K14205" s="59" t="s">
        <v>14641</v>
      </c>
      <c r="L14205" s="61" t="s">
        <v>81</v>
      </c>
      <c r="M14205" s="61">
        <f>VLOOKUP(H14205,zdroj!C:F,4,0)</f>
        <v>0</v>
      </c>
      <c r="N14205" s="61" t="str">
        <f t="shared" si="442"/>
        <v>-</v>
      </c>
      <c r="P14205" s="73" t="str">
        <f t="shared" si="443"/>
        <v/>
      </c>
      <c r="Q14205" s="61" t="s">
        <v>86</v>
      </c>
    </row>
    <row r="14206" spans="8:17" x14ac:dyDescent="0.25">
      <c r="H14206" s="59">
        <v>7021</v>
      </c>
      <c r="I14206" s="59" t="s">
        <v>69</v>
      </c>
      <c r="J14206" s="59">
        <v>18446361</v>
      </c>
      <c r="K14206" s="59" t="s">
        <v>14642</v>
      </c>
      <c r="L14206" s="61" t="s">
        <v>81</v>
      </c>
      <c r="M14206" s="61">
        <f>VLOOKUP(H14206,zdroj!C:F,4,0)</f>
        <v>0</v>
      </c>
      <c r="N14206" s="61" t="str">
        <f t="shared" si="442"/>
        <v>-</v>
      </c>
      <c r="P14206" s="73" t="str">
        <f t="shared" si="443"/>
        <v/>
      </c>
      <c r="Q14206" s="61" t="s">
        <v>86</v>
      </c>
    </row>
    <row r="14207" spans="8:17" x14ac:dyDescent="0.25">
      <c r="H14207" s="59">
        <v>7021</v>
      </c>
      <c r="I14207" s="59" t="s">
        <v>69</v>
      </c>
      <c r="J14207" s="59">
        <v>18446370</v>
      </c>
      <c r="K14207" s="59" t="s">
        <v>14643</v>
      </c>
      <c r="L14207" s="61" t="s">
        <v>81</v>
      </c>
      <c r="M14207" s="61">
        <f>VLOOKUP(H14207,zdroj!C:F,4,0)</f>
        <v>0</v>
      </c>
      <c r="N14207" s="61" t="str">
        <f t="shared" si="442"/>
        <v>-</v>
      </c>
      <c r="P14207" s="73" t="str">
        <f t="shared" si="443"/>
        <v/>
      </c>
      <c r="Q14207" s="61" t="s">
        <v>86</v>
      </c>
    </row>
    <row r="14208" spans="8:17" x14ac:dyDescent="0.25">
      <c r="H14208" s="59">
        <v>7021</v>
      </c>
      <c r="I14208" s="59" t="s">
        <v>69</v>
      </c>
      <c r="J14208" s="59">
        <v>18446388</v>
      </c>
      <c r="K14208" s="59" t="s">
        <v>14644</v>
      </c>
      <c r="L14208" s="61" t="s">
        <v>81</v>
      </c>
      <c r="M14208" s="61">
        <f>VLOOKUP(H14208,zdroj!C:F,4,0)</f>
        <v>0</v>
      </c>
      <c r="N14208" s="61" t="str">
        <f t="shared" si="442"/>
        <v>-</v>
      </c>
      <c r="P14208" s="73" t="str">
        <f t="shared" si="443"/>
        <v/>
      </c>
      <c r="Q14208" s="61" t="s">
        <v>86</v>
      </c>
    </row>
    <row r="14209" spans="8:17" x14ac:dyDescent="0.25">
      <c r="H14209" s="59">
        <v>7021</v>
      </c>
      <c r="I14209" s="59" t="s">
        <v>69</v>
      </c>
      <c r="J14209" s="59">
        <v>18446396</v>
      </c>
      <c r="K14209" s="59" t="s">
        <v>14645</v>
      </c>
      <c r="L14209" s="61" t="s">
        <v>81</v>
      </c>
      <c r="M14209" s="61">
        <f>VLOOKUP(H14209,zdroj!C:F,4,0)</f>
        <v>0</v>
      </c>
      <c r="N14209" s="61" t="str">
        <f t="shared" si="442"/>
        <v>-</v>
      </c>
      <c r="P14209" s="73" t="str">
        <f t="shared" si="443"/>
        <v/>
      </c>
      <c r="Q14209" s="61" t="s">
        <v>86</v>
      </c>
    </row>
    <row r="14210" spans="8:17" x14ac:dyDescent="0.25">
      <c r="H14210" s="59">
        <v>7021</v>
      </c>
      <c r="I14210" s="59" t="s">
        <v>69</v>
      </c>
      <c r="J14210" s="59">
        <v>18446400</v>
      </c>
      <c r="K14210" s="59" t="s">
        <v>14646</v>
      </c>
      <c r="L14210" s="61" t="s">
        <v>81</v>
      </c>
      <c r="M14210" s="61">
        <f>VLOOKUP(H14210,zdroj!C:F,4,0)</f>
        <v>0</v>
      </c>
      <c r="N14210" s="61" t="str">
        <f t="shared" si="442"/>
        <v>-</v>
      </c>
      <c r="P14210" s="73" t="str">
        <f t="shared" si="443"/>
        <v/>
      </c>
      <c r="Q14210" s="61" t="s">
        <v>86</v>
      </c>
    </row>
    <row r="14211" spans="8:17" x14ac:dyDescent="0.25">
      <c r="H14211" s="59">
        <v>7021</v>
      </c>
      <c r="I14211" s="59" t="s">
        <v>69</v>
      </c>
      <c r="J14211" s="59">
        <v>18446418</v>
      </c>
      <c r="K14211" s="59" t="s">
        <v>14647</v>
      </c>
      <c r="L14211" s="61" t="s">
        <v>81</v>
      </c>
      <c r="M14211" s="61">
        <f>VLOOKUP(H14211,zdroj!C:F,4,0)</f>
        <v>0</v>
      </c>
      <c r="N14211" s="61" t="str">
        <f t="shared" si="442"/>
        <v>-</v>
      </c>
      <c r="P14211" s="73" t="str">
        <f t="shared" si="443"/>
        <v/>
      </c>
      <c r="Q14211" s="61" t="s">
        <v>86</v>
      </c>
    </row>
    <row r="14212" spans="8:17" x14ac:dyDescent="0.25">
      <c r="H14212" s="59">
        <v>7021</v>
      </c>
      <c r="I14212" s="59" t="s">
        <v>69</v>
      </c>
      <c r="J14212" s="59">
        <v>18446426</v>
      </c>
      <c r="K14212" s="59" t="s">
        <v>14648</v>
      </c>
      <c r="L14212" s="61" t="s">
        <v>81</v>
      </c>
      <c r="M14212" s="61">
        <f>VLOOKUP(H14212,zdroj!C:F,4,0)</f>
        <v>0</v>
      </c>
      <c r="N14212" s="61" t="str">
        <f t="shared" si="442"/>
        <v>-</v>
      </c>
      <c r="P14212" s="73" t="str">
        <f t="shared" si="443"/>
        <v/>
      </c>
      <c r="Q14212" s="61" t="s">
        <v>86</v>
      </c>
    </row>
    <row r="14213" spans="8:17" x14ac:dyDescent="0.25">
      <c r="H14213" s="59">
        <v>7021</v>
      </c>
      <c r="I14213" s="59" t="s">
        <v>69</v>
      </c>
      <c r="J14213" s="59">
        <v>18446434</v>
      </c>
      <c r="K14213" s="59" t="s">
        <v>14649</v>
      </c>
      <c r="L14213" s="61" t="s">
        <v>81</v>
      </c>
      <c r="M14213" s="61">
        <f>VLOOKUP(H14213,zdroj!C:F,4,0)</f>
        <v>0</v>
      </c>
      <c r="N14213" s="61" t="str">
        <f t="shared" si="442"/>
        <v>-</v>
      </c>
      <c r="P14213" s="73" t="str">
        <f t="shared" si="443"/>
        <v/>
      </c>
      <c r="Q14213" s="61" t="s">
        <v>86</v>
      </c>
    </row>
    <row r="14214" spans="8:17" x14ac:dyDescent="0.25">
      <c r="H14214" s="59">
        <v>7021</v>
      </c>
      <c r="I14214" s="59" t="s">
        <v>69</v>
      </c>
      <c r="J14214" s="59">
        <v>18446442</v>
      </c>
      <c r="K14214" s="59" t="s">
        <v>14650</v>
      </c>
      <c r="L14214" s="61" t="s">
        <v>81</v>
      </c>
      <c r="M14214" s="61">
        <f>VLOOKUP(H14214,zdroj!C:F,4,0)</f>
        <v>0</v>
      </c>
      <c r="N14214" s="61" t="str">
        <f t="shared" si="442"/>
        <v>-</v>
      </c>
      <c r="P14214" s="73" t="str">
        <f t="shared" si="443"/>
        <v/>
      </c>
      <c r="Q14214" s="61" t="s">
        <v>86</v>
      </c>
    </row>
    <row r="14215" spans="8:17" x14ac:dyDescent="0.25">
      <c r="H14215" s="59">
        <v>7021</v>
      </c>
      <c r="I14215" s="59" t="s">
        <v>69</v>
      </c>
      <c r="J14215" s="59">
        <v>18446451</v>
      </c>
      <c r="K14215" s="59" t="s">
        <v>14651</v>
      </c>
      <c r="L14215" s="61" t="s">
        <v>81</v>
      </c>
      <c r="M14215" s="61">
        <f>VLOOKUP(H14215,zdroj!C:F,4,0)</f>
        <v>0</v>
      </c>
      <c r="N14215" s="61" t="str">
        <f t="shared" ref="N14215:N14278" si="444">IF(M14215="A",IF(L14215="katA","katB",L14215),L14215)</f>
        <v>-</v>
      </c>
      <c r="P14215" s="73" t="str">
        <f t="shared" ref="P14215:P14278" si="445">IF(O14215="A",1,"")</f>
        <v/>
      </c>
      <c r="Q14215" s="61" t="s">
        <v>86</v>
      </c>
    </row>
    <row r="14216" spans="8:17" x14ac:dyDescent="0.25">
      <c r="H14216" s="59">
        <v>7021</v>
      </c>
      <c r="I14216" s="59" t="s">
        <v>69</v>
      </c>
      <c r="J14216" s="59">
        <v>18446469</v>
      </c>
      <c r="K14216" s="59" t="s">
        <v>14652</v>
      </c>
      <c r="L14216" s="61" t="s">
        <v>81</v>
      </c>
      <c r="M14216" s="61">
        <f>VLOOKUP(H14216,zdroj!C:F,4,0)</f>
        <v>0</v>
      </c>
      <c r="N14216" s="61" t="str">
        <f t="shared" si="444"/>
        <v>-</v>
      </c>
      <c r="P14216" s="73" t="str">
        <f t="shared" si="445"/>
        <v/>
      </c>
      <c r="Q14216" s="61" t="s">
        <v>86</v>
      </c>
    </row>
    <row r="14217" spans="8:17" x14ac:dyDescent="0.25">
      <c r="H14217" s="59">
        <v>7021</v>
      </c>
      <c r="I14217" s="59" t="s">
        <v>69</v>
      </c>
      <c r="J14217" s="59">
        <v>18446477</v>
      </c>
      <c r="K14217" s="59" t="s">
        <v>14653</v>
      </c>
      <c r="L14217" s="61" t="s">
        <v>81</v>
      </c>
      <c r="M14217" s="61">
        <f>VLOOKUP(H14217,zdroj!C:F,4,0)</f>
        <v>0</v>
      </c>
      <c r="N14217" s="61" t="str">
        <f t="shared" si="444"/>
        <v>-</v>
      </c>
      <c r="P14217" s="73" t="str">
        <f t="shared" si="445"/>
        <v/>
      </c>
      <c r="Q14217" s="61" t="s">
        <v>86</v>
      </c>
    </row>
    <row r="14218" spans="8:17" x14ac:dyDescent="0.25">
      <c r="H14218" s="59">
        <v>7021</v>
      </c>
      <c r="I14218" s="59" t="s">
        <v>69</v>
      </c>
      <c r="J14218" s="59">
        <v>18446485</v>
      </c>
      <c r="K14218" s="59" t="s">
        <v>14654</v>
      </c>
      <c r="L14218" s="61" t="s">
        <v>81</v>
      </c>
      <c r="M14218" s="61">
        <f>VLOOKUP(H14218,zdroj!C:F,4,0)</f>
        <v>0</v>
      </c>
      <c r="N14218" s="61" t="str">
        <f t="shared" si="444"/>
        <v>-</v>
      </c>
      <c r="P14218" s="73" t="str">
        <f t="shared" si="445"/>
        <v/>
      </c>
      <c r="Q14218" s="61" t="s">
        <v>86</v>
      </c>
    </row>
    <row r="14219" spans="8:17" x14ac:dyDescent="0.25">
      <c r="H14219" s="59">
        <v>7021</v>
      </c>
      <c r="I14219" s="59" t="s">
        <v>69</v>
      </c>
      <c r="J14219" s="59">
        <v>18446493</v>
      </c>
      <c r="K14219" s="59" t="s">
        <v>14655</v>
      </c>
      <c r="L14219" s="61" t="s">
        <v>81</v>
      </c>
      <c r="M14219" s="61">
        <f>VLOOKUP(H14219,zdroj!C:F,4,0)</f>
        <v>0</v>
      </c>
      <c r="N14219" s="61" t="str">
        <f t="shared" si="444"/>
        <v>-</v>
      </c>
      <c r="P14219" s="73" t="str">
        <f t="shared" si="445"/>
        <v/>
      </c>
      <c r="Q14219" s="61" t="s">
        <v>86</v>
      </c>
    </row>
    <row r="14220" spans="8:17" x14ac:dyDescent="0.25">
      <c r="H14220" s="59">
        <v>7021</v>
      </c>
      <c r="I14220" s="59" t="s">
        <v>69</v>
      </c>
      <c r="J14220" s="59">
        <v>18446507</v>
      </c>
      <c r="K14220" s="59" t="s">
        <v>14656</v>
      </c>
      <c r="L14220" s="61" t="s">
        <v>81</v>
      </c>
      <c r="M14220" s="61">
        <f>VLOOKUP(H14220,zdroj!C:F,4,0)</f>
        <v>0</v>
      </c>
      <c r="N14220" s="61" t="str">
        <f t="shared" si="444"/>
        <v>-</v>
      </c>
      <c r="P14220" s="73" t="str">
        <f t="shared" si="445"/>
        <v/>
      </c>
      <c r="Q14220" s="61" t="s">
        <v>86</v>
      </c>
    </row>
    <row r="14221" spans="8:17" x14ac:dyDescent="0.25">
      <c r="H14221" s="59">
        <v>7021</v>
      </c>
      <c r="I14221" s="59" t="s">
        <v>69</v>
      </c>
      <c r="J14221" s="59">
        <v>18446523</v>
      </c>
      <c r="K14221" s="59" t="s">
        <v>14657</v>
      </c>
      <c r="L14221" s="61" t="s">
        <v>81</v>
      </c>
      <c r="M14221" s="61">
        <f>VLOOKUP(H14221,zdroj!C:F,4,0)</f>
        <v>0</v>
      </c>
      <c r="N14221" s="61" t="str">
        <f t="shared" si="444"/>
        <v>-</v>
      </c>
      <c r="P14221" s="73" t="str">
        <f t="shared" si="445"/>
        <v/>
      </c>
      <c r="Q14221" s="61" t="s">
        <v>86</v>
      </c>
    </row>
    <row r="14222" spans="8:17" x14ac:dyDescent="0.25">
      <c r="H14222" s="59">
        <v>7021</v>
      </c>
      <c r="I14222" s="59" t="s">
        <v>69</v>
      </c>
      <c r="J14222" s="59">
        <v>18446531</v>
      </c>
      <c r="K14222" s="59" t="s">
        <v>14658</v>
      </c>
      <c r="L14222" s="61" t="s">
        <v>81</v>
      </c>
      <c r="M14222" s="61">
        <f>VLOOKUP(H14222,zdroj!C:F,4,0)</f>
        <v>0</v>
      </c>
      <c r="N14222" s="61" t="str">
        <f t="shared" si="444"/>
        <v>-</v>
      </c>
      <c r="P14222" s="73" t="str">
        <f t="shared" si="445"/>
        <v/>
      </c>
      <c r="Q14222" s="61" t="s">
        <v>86</v>
      </c>
    </row>
    <row r="14223" spans="8:17" x14ac:dyDescent="0.25">
      <c r="H14223" s="59">
        <v>7021</v>
      </c>
      <c r="I14223" s="59" t="s">
        <v>69</v>
      </c>
      <c r="J14223" s="59">
        <v>18446558</v>
      </c>
      <c r="K14223" s="59" t="s">
        <v>14659</v>
      </c>
      <c r="L14223" s="61" t="s">
        <v>81</v>
      </c>
      <c r="M14223" s="61">
        <f>VLOOKUP(H14223,zdroj!C:F,4,0)</f>
        <v>0</v>
      </c>
      <c r="N14223" s="61" t="str">
        <f t="shared" si="444"/>
        <v>-</v>
      </c>
      <c r="P14223" s="73" t="str">
        <f t="shared" si="445"/>
        <v/>
      </c>
      <c r="Q14223" s="61" t="s">
        <v>86</v>
      </c>
    </row>
    <row r="14224" spans="8:17" x14ac:dyDescent="0.25">
      <c r="H14224" s="59">
        <v>7021</v>
      </c>
      <c r="I14224" s="59" t="s">
        <v>69</v>
      </c>
      <c r="J14224" s="59">
        <v>18446566</v>
      </c>
      <c r="K14224" s="59" t="s">
        <v>14660</v>
      </c>
      <c r="L14224" s="61" t="s">
        <v>81</v>
      </c>
      <c r="M14224" s="61">
        <f>VLOOKUP(H14224,zdroj!C:F,4,0)</f>
        <v>0</v>
      </c>
      <c r="N14224" s="61" t="str">
        <f t="shared" si="444"/>
        <v>-</v>
      </c>
      <c r="P14224" s="73" t="str">
        <f t="shared" si="445"/>
        <v/>
      </c>
      <c r="Q14224" s="61" t="s">
        <v>86</v>
      </c>
    </row>
    <row r="14225" spans="8:17" x14ac:dyDescent="0.25">
      <c r="H14225" s="59">
        <v>7021</v>
      </c>
      <c r="I14225" s="59" t="s">
        <v>69</v>
      </c>
      <c r="J14225" s="59">
        <v>18446574</v>
      </c>
      <c r="K14225" s="59" t="s">
        <v>14661</v>
      </c>
      <c r="L14225" s="61" t="s">
        <v>81</v>
      </c>
      <c r="M14225" s="61">
        <f>VLOOKUP(H14225,zdroj!C:F,4,0)</f>
        <v>0</v>
      </c>
      <c r="N14225" s="61" t="str">
        <f t="shared" si="444"/>
        <v>-</v>
      </c>
      <c r="P14225" s="73" t="str">
        <f t="shared" si="445"/>
        <v/>
      </c>
      <c r="Q14225" s="61" t="s">
        <v>86</v>
      </c>
    </row>
    <row r="14226" spans="8:17" x14ac:dyDescent="0.25">
      <c r="H14226" s="59">
        <v>7021</v>
      </c>
      <c r="I14226" s="59" t="s">
        <v>69</v>
      </c>
      <c r="J14226" s="59">
        <v>18446582</v>
      </c>
      <c r="K14226" s="59" t="s">
        <v>14662</v>
      </c>
      <c r="L14226" s="61" t="s">
        <v>81</v>
      </c>
      <c r="M14226" s="61">
        <f>VLOOKUP(H14226,zdroj!C:F,4,0)</f>
        <v>0</v>
      </c>
      <c r="N14226" s="61" t="str">
        <f t="shared" si="444"/>
        <v>-</v>
      </c>
      <c r="P14226" s="73" t="str">
        <f t="shared" si="445"/>
        <v/>
      </c>
      <c r="Q14226" s="61" t="s">
        <v>86</v>
      </c>
    </row>
    <row r="14227" spans="8:17" x14ac:dyDescent="0.25">
      <c r="H14227" s="59">
        <v>7021</v>
      </c>
      <c r="I14227" s="59" t="s">
        <v>69</v>
      </c>
      <c r="J14227" s="59">
        <v>18446591</v>
      </c>
      <c r="K14227" s="59" t="s">
        <v>14663</v>
      </c>
      <c r="L14227" s="61" t="s">
        <v>81</v>
      </c>
      <c r="M14227" s="61">
        <f>VLOOKUP(H14227,zdroj!C:F,4,0)</f>
        <v>0</v>
      </c>
      <c r="N14227" s="61" t="str">
        <f t="shared" si="444"/>
        <v>-</v>
      </c>
      <c r="P14227" s="73" t="str">
        <f t="shared" si="445"/>
        <v/>
      </c>
      <c r="Q14227" s="61" t="s">
        <v>86</v>
      </c>
    </row>
    <row r="14228" spans="8:17" x14ac:dyDescent="0.25">
      <c r="H14228" s="59">
        <v>7021</v>
      </c>
      <c r="I14228" s="59" t="s">
        <v>69</v>
      </c>
      <c r="J14228" s="59">
        <v>18446604</v>
      </c>
      <c r="K14228" s="59" t="s">
        <v>14664</v>
      </c>
      <c r="L14228" s="61" t="s">
        <v>81</v>
      </c>
      <c r="M14228" s="61">
        <f>VLOOKUP(H14228,zdroj!C:F,4,0)</f>
        <v>0</v>
      </c>
      <c r="N14228" s="61" t="str">
        <f t="shared" si="444"/>
        <v>-</v>
      </c>
      <c r="P14228" s="73" t="str">
        <f t="shared" si="445"/>
        <v/>
      </c>
      <c r="Q14228" s="61" t="s">
        <v>86</v>
      </c>
    </row>
    <row r="14229" spans="8:17" x14ac:dyDescent="0.25">
      <c r="H14229" s="59">
        <v>7021</v>
      </c>
      <c r="I14229" s="59" t="s">
        <v>69</v>
      </c>
      <c r="J14229" s="59">
        <v>18446612</v>
      </c>
      <c r="K14229" s="59" t="s">
        <v>14665</v>
      </c>
      <c r="L14229" s="61" t="s">
        <v>81</v>
      </c>
      <c r="M14229" s="61">
        <f>VLOOKUP(H14229,zdroj!C:F,4,0)</f>
        <v>0</v>
      </c>
      <c r="N14229" s="61" t="str">
        <f t="shared" si="444"/>
        <v>-</v>
      </c>
      <c r="P14229" s="73" t="str">
        <f t="shared" si="445"/>
        <v/>
      </c>
      <c r="Q14229" s="61" t="s">
        <v>86</v>
      </c>
    </row>
    <row r="14230" spans="8:17" x14ac:dyDescent="0.25">
      <c r="H14230" s="59">
        <v>7021</v>
      </c>
      <c r="I14230" s="59" t="s">
        <v>69</v>
      </c>
      <c r="J14230" s="59">
        <v>18446621</v>
      </c>
      <c r="K14230" s="59" t="s">
        <v>14666</v>
      </c>
      <c r="L14230" s="61" t="s">
        <v>81</v>
      </c>
      <c r="M14230" s="61">
        <f>VLOOKUP(H14230,zdroj!C:F,4,0)</f>
        <v>0</v>
      </c>
      <c r="N14230" s="61" t="str">
        <f t="shared" si="444"/>
        <v>-</v>
      </c>
      <c r="P14230" s="73" t="str">
        <f t="shared" si="445"/>
        <v/>
      </c>
      <c r="Q14230" s="61" t="s">
        <v>86</v>
      </c>
    </row>
    <row r="14231" spans="8:17" x14ac:dyDescent="0.25">
      <c r="H14231" s="59">
        <v>7021</v>
      </c>
      <c r="I14231" s="59" t="s">
        <v>69</v>
      </c>
      <c r="J14231" s="59">
        <v>18446639</v>
      </c>
      <c r="K14231" s="59" t="s">
        <v>14667</v>
      </c>
      <c r="L14231" s="61" t="s">
        <v>81</v>
      </c>
      <c r="M14231" s="61">
        <f>VLOOKUP(H14231,zdroj!C:F,4,0)</f>
        <v>0</v>
      </c>
      <c r="N14231" s="61" t="str">
        <f t="shared" si="444"/>
        <v>-</v>
      </c>
      <c r="P14231" s="73" t="str">
        <f t="shared" si="445"/>
        <v/>
      </c>
      <c r="Q14231" s="61" t="s">
        <v>86</v>
      </c>
    </row>
    <row r="14232" spans="8:17" x14ac:dyDescent="0.25">
      <c r="H14232" s="59">
        <v>7021</v>
      </c>
      <c r="I14232" s="59" t="s">
        <v>69</v>
      </c>
      <c r="J14232" s="59">
        <v>18446647</v>
      </c>
      <c r="K14232" s="59" t="s">
        <v>14668</v>
      </c>
      <c r="L14232" s="61" t="s">
        <v>81</v>
      </c>
      <c r="M14232" s="61">
        <f>VLOOKUP(H14232,zdroj!C:F,4,0)</f>
        <v>0</v>
      </c>
      <c r="N14232" s="61" t="str">
        <f t="shared" si="444"/>
        <v>-</v>
      </c>
      <c r="P14232" s="73" t="str">
        <f t="shared" si="445"/>
        <v/>
      </c>
      <c r="Q14232" s="61" t="s">
        <v>86</v>
      </c>
    </row>
    <row r="14233" spans="8:17" x14ac:dyDescent="0.25">
      <c r="H14233" s="59">
        <v>7021</v>
      </c>
      <c r="I14233" s="59" t="s">
        <v>69</v>
      </c>
      <c r="J14233" s="59">
        <v>18446655</v>
      </c>
      <c r="K14233" s="59" t="s">
        <v>14669</v>
      </c>
      <c r="L14233" s="61" t="s">
        <v>81</v>
      </c>
      <c r="M14233" s="61">
        <f>VLOOKUP(H14233,zdroj!C:F,4,0)</f>
        <v>0</v>
      </c>
      <c r="N14233" s="61" t="str">
        <f t="shared" si="444"/>
        <v>-</v>
      </c>
      <c r="P14233" s="73" t="str">
        <f t="shared" si="445"/>
        <v/>
      </c>
      <c r="Q14233" s="61" t="s">
        <v>86</v>
      </c>
    </row>
    <row r="14234" spans="8:17" x14ac:dyDescent="0.25">
      <c r="H14234" s="59">
        <v>7021</v>
      </c>
      <c r="I14234" s="59" t="s">
        <v>69</v>
      </c>
      <c r="J14234" s="59">
        <v>18446663</v>
      </c>
      <c r="K14234" s="59" t="s">
        <v>14670</v>
      </c>
      <c r="L14234" s="61" t="s">
        <v>81</v>
      </c>
      <c r="M14234" s="61">
        <f>VLOOKUP(H14234,zdroj!C:F,4,0)</f>
        <v>0</v>
      </c>
      <c r="N14234" s="61" t="str">
        <f t="shared" si="444"/>
        <v>-</v>
      </c>
      <c r="P14234" s="73" t="str">
        <f t="shared" si="445"/>
        <v/>
      </c>
      <c r="Q14234" s="61" t="s">
        <v>86</v>
      </c>
    </row>
    <row r="14235" spans="8:17" x14ac:dyDescent="0.25">
      <c r="H14235" s="59">
        <v>7021</v>
      </c>
      <c r="I14235" s="59" t="s">
        <v>69</v>
      </c>
      <c r="J14235" s="59">
        <v>18446671</v>
      </c>
      <c r="K14235" s="59" t="s">
        <v>14671</v>
      </c>
      <c r="L14235" s="61" t="s">
        <v>81</v>
      </c>
      <c r="M14235" s="61">
        <f>VLOOKUP(H14235,zdroj!C:F,4,0)</f>
        <v>0</v>
      </c>
      <c r="N14235" s="61" t="str">
        <f t="shared" si="444"/>
        <v>-</v>
      </c>
      <c r="P14235" s="73" t="str">
        <f t="shared" si="445"/>
        <v/>
      </c>
      <c r="Q14235" s="61" t="s">
        <v>86</v>
      </c>
    </row>
    <row r="14236" spans="8:17" x14ac:dyDescent="0.25">
      <c r="H14236" s="59">
        <v>7021</v>
      </c>
      <c r="I14236" s="59" t="s">
        <v>69</v>
      </c>
      <c r="J14236" s="59">
        <v>18446680</v>
      </c>
      <c r="K14236" s="59" t="s">
        <v>14672</v>
      </c>
      <c r="L14236" s="61" t="s">
        <v>81</v>
      </c>
      <c r="M14236" s="61">
        <f>VLOOKUP(H14236,zdroj!C:F,4,0)</f>
        <v>0</v>
      </c>
      <c r="N14236" s="61" t="str">
        <f t="shared" si="444"/>
        <v>-</v>
      </c>
      <c r="P14236" s="73" t="str">
        <f t="shared" si="445"/>
        <v/>
      </c>
      <c r="Q14236" s="61" t="s">
        <v>86</v>
      </c>
    </row>
    <row r="14237" spans="8:17" x14ac:dyDescent="0.25">
      <c r="H14237" s="59">
        <v>7021</v>
      </c>
      <c r="I14237" s="59" t="s">
        <v>69</v>
      </c>
      <c r="J14237" s="59">
        <v>18446701</v>
      </c>
      <c r="K14237" s="59" t="s">
        <v>14673</v>
      </c>
      <c r="L14237" s="61" t="s">
        <v>81</v>
      </c>
      <c r="M14237" s="61">
        <f>VLOOKUP(H14237,zdroj!C:F,4,0)</f>
        <v>0</v>
      </c>
      <c r="N14237" s="61" t="str">
        <f t="shared" si="444"/>
        <v>-</v>
      </c>
      <c r="P14237" s="73" t="str">
        <f t="shared" si="445"/>
        <v/>
      </c>
      <c r="Q14237" s="61" t="s">
        <v>86</v>
      </c>
    </row>
    <row r="14238" spans="8:17" x14ac:dyDescent="0.25">
      <c r="H14238" s="59">
        <v>7021</v>
      </c>
      <c r="I14238" s="59" t="s">
        <v>69</v>
      </c>
      <c r="J14238" s="59">
        <v>26890313</v>
      </c>
      <c r="K14238" s="59" t="s">
        <v>14674</v>
      </c>
      <c r="L14238" s="61" t="s">
        <v>81</v>
      </c>
      <c r="M14238" s="61">
        <f>VLOOKUP(H14238,zdroj!C:F,4,0)</f>
        <v>0</v>
      </c>
      <c r="N14238" s="61" t="str">
        <f t="shared" si="444"/>
        <v>-</v>
      </c>
      <c r="P14238" s="73" t="str">
        <f t="shared" si="445"/>
        <v/>
      </c>
      <c r="Q14238" s="61" t="s">
        <v>86</v>
      </c>
    </row>
    <row r="14239" spans="8:17" x14ac:dyDescent="0.25">
      <c r="H14239" s="59">
        <v>7021</v>
      </c>
      <c r="I14239" s="59" t="s">
        <v>69</v>
      </c>
      <c r="J14239" s="59">
        <v>27576710</v>
      </c>
      <c r="K14239" s="59" t="s">
        <v>14675</v>
      </c>
      <c r="L14239" s="61" t="s">
        <v>113</v>
      </c>
      <c r="M14239" s="61">
        <f>VLOOKUP(H14239,zdroj!C:F,4,0)</f>
        <v>0</v>
      </c>
      <c r="N14239" s="61" t="str">
        <f t="shared" si="444"/>
        <v>katB</v>
      </c>
      <c r="P14239" s="73" t="str">
        <f t="shared" si="445"/>
        <v/>
      </c>
      <c r="Q14239" s="61" t="s">
        <v>30</v>
      </c>
    </row>
    <row r="14240" spans="8:17" x14ac:dyDescent="0.25">
      <c r="H14240" s="59">
        <v>7021</v>
      </c>
      <c r="I14240" s="59" t="s">
        <v>69</v>
      </c>
      <c r="J14240" s="59">
        <v>28199545</v>
      </c>
      <c r="K14240" s="59" t="s">
        <v>14676</v>
      </c>
      <c r="L14240" s="61" t="s">
        <v>81</v>
      </c>
      <c r="M14240" s="61">
        <f>VLOOKUP(H14240,zdroj!C:F,4,0)</f>
        <v>0</v>
      </c>
      <c r="N14240" s="61" t="str">
        <f t="shared" si="444"/>
        <v>-</v>
      </c>
      <c r="P14240" s="73" t="str">
        <f t="shared" si="445"/>
        <v/>
      </c>
      <c r="Q14240" s="61" t="s">
        <v>86</v>
      </c>
    </row>
    <row r="14241" spans="8:17" x14ac:dyDescent="0.25">
      <c r="H14241" s="59">
        <v>7021</v>
      </c>
      <c r="I14241" s="59" t="s">
        <v>69</v>
      </c>
      <c r="J14241" s="59">
        <v>28199553</v>
      </c>
      <c r="K14241" s="59" t="s">
        <v>14677</v>
      </c>
      <c r="L14241" s="61" t="s">
        <v>113</v>
      </c>
      <c r="M14241" s="61">
        <f>VLOOKUP(H14241,zdroj!C:F,4,0)</f>
        <v>0</v>
      </c>
      <c r="N14241" s="61" t="str">
        <f t="shared" si="444"/>
        <v>katB</v>
      </c>
      <c r="P14241" s="73" t="str">
        <f t="shared" si="445"/>
        <v/>
      </c>
      <c r="Q14241" s="61" t="s">
        <v>30</v>
      </c>
    </row>
    <row r="14242" spans="8:17" x14ac:dyDescent="0.25">
      <c r="H14242" s="59">
        <v>7021</v>
      </c>
      <c r="I14242" s="59" t="s">
        <v>69</v>
      </c>
      <c r="J14242" s="59">
        <v>30687322</v>
      </c>
      <c r="K14242" s="59" t="s">
        <v>14678</v>
      </c>
      <c r="L14242" s="61" t="s">
        <v>113</v>
      </c>
      <c r="M14242" s="61">
        <f>VLOOKUP(H14242,zdroj!C:F,4,0)</f>
        <v>0</v>
      </c>
      <c r="N14242" s="61" t="str">
        <f t="shared" si="444"/>
        <v>katB</v>
      </c>
      <c r="P14242" s="73" t="str">
        <f t="shared" si="445"/>
        <v/>
      </c>
      <c r="Q14242" s="61" t="s">
        <v>30</v>
      </c>
    </row>
    <row r="14243" spans="8:17" x14ac:dyDescent="0.25">
      <c r="H14243" s="59">
        <v>7021</v>
      </c>
      <c r="I14243" s="59" t="s">
        <v>69</v>
      </c>
      <c r="J14243" s="59">
        <v>30687331</v>
      </c>
      <c r="K14243" s="59" t="s">
        <v>14679</v>
      </c>
      <c r="L14243" s="61" t="s">
        <v>113</v>
      </c>
      <c r="M14243" s="61">
        <f>VLOOKUP(H14243,zdroj!C:F,4,0)</f>
        <v>0</v>
      </c>
      <c r="N14243" s="61" t="str">
        <f t="shared" si="444"/>
        <v>katB</v>
      </c>
      <c r="P14243" s="73" t="str">
        <f t="shared" si="445"/>
        <v/>
      </c>
      <c r="Q14243" s="61" t="s">
        <v>30</v>
      </c>
    </row>
    <row r="14244" spans="8:17" x14ac:dyDescent="0.25">
      <c r="H14244" s="59">
        <v>7021</v>
      </c>
      <c r="I14244" s="59" t="s">
        <v>69</v>
      </c>
      <c r="J14244" s="59">
        <v>30687349</v>
      </c>
      <c r="K14244" s="59" t="s">
        <v>14680</v>
      </c>
      <c r="L14244" s="61" t="s">
        <v>113</v>
      </c>
      <c r="M14244" s="61">
        <f>VLOOKUP(H14244,zdroj!C:F,4,0)</f>
        <v>0</v>
      </c>
      <c r="N14244" s="61" t="str">
        <f t="shared" si="444"/>
        <v>katB</v>
      </c>
      <c r="P14244" s="73" t="str">
        <f t="shared" si="445"/>
        <v/>
      </c>
      <c r="Q14244" s="61" t="s">
        <v>30</v>
      </c>
    </row>
    <row r="14245" spans="8:17" x14ac:dyDescent="0.25">
      <c r="H14245" s="59">
        <v>7021</v>
      </c>
      <c r="I14245" s="59" t="s">
        <v>69</v>
      </c>
      <c r="J14245" s="59">
        <v>30687357</v>
      </c>
      <c r="K14245" s="59" t="s">
        <v>14681</v>
      </c>
      <c r="L14245" s="61" t="s">
        <v>81</v>
      </c>
      <c r="M14245" s="61">
        <f>VLOOKUP(H14245,zdroj!C:F,4,0)</f>
        <v>0</v>
      </c>
      <c r="N14245" s="61" t="str">
        <f t="shared" si="444"/>
        <v>-</v>
      </c>
      <c r="P14245" s="73" t="str">
        <f t="shared" si="445"/>
        <v/>
      </c>
      <c r="Q14245" s="61" t="s">
        <v>86</v>
      </c>
    </row>
    <row r="14246" spans="8:17" x14ac:dyDescent="0.25">
      <c r="H14246" s="59">
        <v>7021</v>
      </c>
      <c r="I14246" s="59" t="s">
        <v>69</v>
      </c>
      <c r="J14246" s="59">
        <v>42328535</v>
      </c>
      <c r="K14246" s="59" t="s">
        <v>14682</v>
      </c>
      <c r="L14246" s="61" t="s">
        <v>81</v>
      </c>
      <c r="M14246" s="61">
        <f>VLOOKUP(H14246,zdroj!C:F,4,0)</f>
        <v>0</v>
      </c>
      <c r="N14246" s="61" t="str">
        <f t="shared" si="444"/>
        <v>-</v>
      </c>
      <c r="P14246" s="73" t="str">
        <f t="shared" si="445"/>
        <v/>
      </c>
      <c r="Q14246" s="61" t="s">
        <v>86</v>
      </c>
    </row>
    <row r="14247" spans="8:17" x14ac:dyDescent="0.25">
      <c r="H14247" s="59">
        <v>7021</v>
      </c>
      <c r="I14247" s="59" t="s">
        <v>69</v>
      </c>
      <c r="J14247" s="59">
        <v>42416680</v>
      </c>
      <c r="K14247" s="59" t="s">
        <v>14683</v>
      </c>
      <c r="L14247" s="61" t="s">
        <v>113</v>
      </c>
      <c r="M14247" s="61">
        <f>VLOOKUP(H14247,zdroj!C:F,4,0)</f>
        <v>0</v>
      </c>
      <c r="N14247" s="61" t="str">
        <f t="shared" si="444"/>
        <v>katB</v>
      </c>
      <c r="P14247" s="73" t="str">
        <f t="shared" si="445"/>
        <v/>
      </c>
      <c r="Q14247" s="61" t="s">
        <v>30</v>
      </c>
    </row>
    <row r="14248" spans="8:17" x14ac:dyDescent="0.25">
      <c r="H14248" s="59">
        <v>7021</v>
      </c>
      <c r="I14248" s="59" t="s">
        <v>69</v>
      </c>
      <c r="J14248" s="59">
        <v>73022446</v>
      </c>
      <c r="K14248" s="59" t="s">
        <v>14684</v>
      </c>
      <c r="L14248" s="61" t="s">
        <v>81</v>
      </c>
      <c r="M14248" s="61">
        <f>VLOOKUP(H14248,zdroj!C:F,4,0)</f>
        <v>0</v>
      </c>
      <c r="N14248" s="61" t="str">
        <f t="shared" si="444"/>
        <v>-</v>
      </c>
      <c r="P14248" s="73" t="str">
        <f t="shared" si="445"/>
        <v/>
      </c>
      <c r="Q14248" s="61" t="s">
        <v>86</v>
      </c>
    </row>
    <row r="14249" spans="8:17" x14ac:dyDescent="0.25">
      <c r="H14249" s="59">
        <v>7021</v>
      </c>
      <c r="I14249" s="59" t="s">
        <v>69</v>
      </c>
      <c r="J14249" s="59">
        <v>73364321</v>
      </c>
      <c r="K14249" s="59" t="s">
        <v>14685</v>
      </c>
      <c r="L14249" s="61" t="s">
        <v>113</v>
      </c>
      <c r="M14249" s="61">
        <f>VLOOKUP(H14249,zdroj!C:F,4,0)</f>
        <v>0</v>
      </c>
      <c r="N14249" s="61" t="str">
        <f t="shared" si="444"/>
        <v>katB</v>
      </c>
      <c r="P14249" s="73" t="str">
        <f t="shared" si="445"/>
        <v/>
      </c>
      <c r="Q14249" s="61" t="s">
        <v>30</v>
      </c>
    </row>
    <row r="14250" spans="8:17" x14ac:dyDescent="0.25">
      <c r="H14250" s="59">
        <v>7021</v>
      </c>
      <c r="I14250" s="59" t="s">
        <v>69</v>
      </c>
      <c r="J14250" s="59">
        <v>74641131</v>
      </c>
      <c r="K14250" s="59" t="s">
        <v>14686</v>
      </c>
      <c r="L14250" s="61" t="s">
        <v>113</v>
      </c>
      <c r="M14250" s="61">
        <f>VLOOKUP(H14250,zdroj!C:F,4,0)</f>
        <v>0</v>
      </c>
      <c r="N14250" s="61" t="str">
        <f t="shared" si="444"/>
        <v>katB</v>
      </c>
      <c r="P14250" s="73" t="str">
        <f t="shared" si="445"/>
        <v/>
      </c>
      <c r="Q14250" s="61" t="s">
        <v>30</v>
      </c>
    </row>
    <row r="14251" spans="8:17" x14ac:dyDescent="0.25">
      <c r="H14251" s="59">
        <v>7021</v>
      </c>
      <c r="I14251" s="59" t="s">
        <v>69</v>
      </c>
      <c r="J14251" s="59">
        <v>77743407</v>
      </c>
      <c r="K14251" s="59" t="s">
        <v>14687</v>
      </c>
      <c r="L14251" s="61" t="s">
        <v>113</v>
      </c>
      <c r="M14251" s="61">
        <f>VLOOKUP(H14251,zdroj!C:F,4,0)</f>
        <v>0</v>
      </c>
      <c r="N14251" s="61" t="str">
        <f t="shared" si="444"/>
        <v>katB</v>
      </c>
      <c r="P14251" s="73" t="str">
        <f t="shared" si="445"/>
        <v/>
      </c>
      <c r="Q14251" s="61" t="s">
        <v>30</v>
      </c>
    </row>
    <row r="14252" spans="8:17" x14ac:dyDescent="0.25">
      <c r="H14252" s="59">
        <v>7021</v>
      </c>
      <c r="I14252" s="59" t="s">
        <v>69</v>
      </c>
      <c r="J14252" s="59">
        <v>78815525</v>
      </c>
      <c r="K14252" s="59" t="s">
        <v>14688</v>
      </c>
      <c r="L14252" s="61" t="s">
        <v>113</v>
      </c>
      <c r="M14252" s="61">
        <f>VLOOKUP(H14252,zdroj!C:F,4,0)</f>
        <v>0</v>
      </c>
      <c r="N14252" s="61" t="str">
        <f t="shared" si="444"/>
        <v>katB</v>
      </c>
      <c r="P14252" s="73" t="str">
        <f t="shared" si="445"/>
        <v/>
      </c>
      <c r="Q14252" s="61" t="s">
        <v>30</v>
      </c>
    </row>
    <row r="14253" spans="8:17" x14ac:dyDescent="0.25">
      <c r="H14253" s="59">
        <v>77160</v>
      </c>
      <c r="I14253" s="59" t="s">
        <v>69</v>
      </c>
      <c r="J14253" s="59">
        <v>27529908</v>
      </c>
      <c r="K14253" s="59" t="s">
        <v>14689</v>
      </c>
      <c r="L14253" s="61" t="s">
        <v>113</v>
      </c>
      <c r="M14253" s="61">
        <f>VLOOKUP(H14253,zdroj!C:F,4,0)</f>
        <v>0</v>
      </c>
      <c r="N14253" s="61" t="str">
        <f t="shared" si="444"/>
        <v>katB</v>
      </c>
      <c r="P14253" s="73" t="str">
        <f t="shared" si="445"/>
        <v/>
      </c>
      <c r="Q14253" s="61" t="s">
        <v>30</v>
      </c>
    </row>
    <row r="14254" spans="8:17" x14ac:dyDescent="0.25">
      <c r="H14254" s="59">
        <v>188093</v>
      </c>
      <c r="I14254" s="59" t="s">
        <v>69</v>
      </c>
      <c r="J14254" s="59">
        <v>18464343</v>
      </c>
      <c r="K14254" s="59" t="s">
        <v>14690</v>
      </c>
      <c r="L14254" s="61" t="s">
        <v>113</v>
      </c>
      <c r="M14254" s="61">
        <f>VLOOKUP(H14254,zdroj!C:F,4,0)</f>
        <v>0</v>
      </c>
      <c r="N14254" s="61" t="str">
        <f t="shared" si="444"/>
        <v>katB</v>
      </c>
      <c r="P14254" s="73" t="str">
        <f t="shared" si="445"/>
        <v/>
      </c>
      <c r="Q14254" s="61" t="s">
        <v>30</v>
      </c>
    </row>
    <row r="14255" spans="8:17" x14ac:dyDescent="0.25">
      <c r="H14255" s="59">
        <v>188093</v>
      </c>
      <c r="I14255" s="59" t="s">
        <v>69</v>
      </c>
      <c r="J14255" s="59">
        <v>18464351</v>
      </c>
      <c r="K14255" s="59" t="s">
        <v>14691</v>
      </c>
      <c r="L14255" s="61" t="s">
        <v>113</v>
      </c>
      <c r="M14255" s="61">
        <f>VLOOKUP(H14255,zdroj!C:F,4,0)</f>
        <v>0</v>
      </c>
      <c r="N14255" s="61" t="str">
        <f t="shared" si="444"/>
        <v>katB</v>
      </c>
      <c r="P14255" s="73" t="str">
        <f t="shared" si="445"/>
        <v/>
      </c>
      <c r="Q14255" s="61" t="s">
        <v>31</v>
      </c>
    </row>
    <row r="14256" spans="8:17" x14ac:dyDescent="0.25">
      <c r="H14256" s="59">
        <v>188093</v>
      </c>
      <c r="I14256" s="59" t="s">
        <v>69</v>
      </c>
      <c r="J14256" s="59">
        <v>18464360</v>
      </c>
      <c r="K14256" s="59" t="s">
        <v>14692</v>
      </c>
      <c r="L14256" s="61" t="s">
        <v>113</v>
      </c>
      <c r="M14256" s="61">
        <f>VLOOKUP(H14256,zdroj!C:F,4,0)</f>
        <v>0</v>
      </c>
      <c r="N14256" s="61" t="str">
        <f t="shared" si="444"/>
        <v>katB</v>
      </c>
      <c r="P14256" s="73" t="str">
        <f t="shared" si="445"/>
        <v/>
      </c>
      <c r="Q14256" s="61" t="s">
        <v>30</v>
      </c>
    </row>
    <row r="14257" spans="8:17" x14ac:dyDescent="0.25">
      <c r="H14257" s="59">
        <v>188093</v>
      </c>
      <c r="I14257" s="59" t="s">
        <v>69</v>
      </c>
      <c r="J14257" s="59">
        <v>18464378</v>
      </c>
      <c r="K14257" s="59" t="s">
        <v>14693</v>
      </c>
      <c r="L14257" s="61" t="s">
        <v>113</v>
      </c>
      <c r="M14257" s="61">
        <f>VLOOKUP(H14257,zdroj!C:F,4,0)</f>
        <v>0</v>
      </c>
      <c r="N14257" s="61" t="str">
        <f t="shared" si="444"/>
        <v>katB</v>
      </c>
      <c r="P14257" s="73" t="str">
        <f t="shared" si="445"/>
        <v/>
      </c>
      <c r="Q14257" s="61" t="s">
        <v>30</v>
      </c>
    </row>
    <row r="14258" spans="8:17" x14ac:dyDescent="0.25">
      <c r="H14258" s="59">
        <v>188093</v>
      </c>
      <c r="I14258" s="59" t="s">
        <v>69</v>
      </c>
      <c r="J14258" s="59">
        <v>18464386</v>
      </c>
      <c r="K14258" s="59" t="s">
        <v>14694</v>
      </c>
      <c r="L14258" s="61" t="s">
        <v>113</v>
      </c>
      <c r="M14258" s="61">
        <f>VLOOKUP(H14258,zdroj!C:F,4,0)</f>
        <v>0</v>
      </c>
      <c r="N14258" s="61" t="str">
        <f t="shared" si="444"/>
        <v>katB</v>
      </c>
      <c r="P14258" s="73" t="str">
        <f t="shared" si="445"/>
        <v/>
      </c>
      <c r="Q14258" s="61" t="s">
        <v>30</v>
      </c>
    </row>
    <row r="14259" spans="8:17" x14ac:dyDescent="0.25">
      <c r="H14259" s="59">
        <v>188093</v>
      </c>
      <c r="I14259" s="59" t="s">
        <v>69</v>
      </c>
      <c r="J14259" s="59">
        <v>18464394</v>
      </c>
      <c r="K14259" s="59" t="s">
        <v>14695</v>
      </c>
      <c r="L14259" s="61" t="s">
        <v>113</v>
      </c>
      <c r="M14259" s="61">
        <f>VLOOKUP(H14259,zdroj!C:F,4,0)</f>
        <v>0</v>
      </c>
      <c r="N14259" s="61" t="str">
        <f t="shared" si="444"/>
        <v>katB</v>
      </c>
      <c r="P14259" s="73" t="str">
        <f t="shared" si="445"/>
        <v/>
      </c>
      <c r="Q14259" s="61" t="s">
        <v>30</v>
      </c>
    </row>
    <row r="14260" spans="8:17" x14ac:dyDescent="0.25">
      <c r="H14260" s="59">
        <v>188093</v>
      </c>
      <c r="I14260" s="59" t="s">
        <v>69</v>
      </c>
      <c r="J14260" s="59">
        <v>18464408</v>
      </c>
      <c r="K14260" s="59" t="s">
        <v>14696</v>
      </c>
      <c r="L14260" s="61" t="s">
        <v>113</v>
      </c>
      <c r="M14260" s="61">
        <f>VLOOKUP(H14260,zdroj!C:F,4,0)</f>
        <v>0</v>
      </c>
      <c r="N14260" s="61" t="str">
        <f t="shared" si="444"/>
        <v>katB</v>
      </c>
      <c r="P14260" s="73" t="str">
        <f t="shared" si="445"/>
        <v/>
      </c>
      <c r="Q14260" s="61" t="s">
        <v>30</v>
      </c>
    </row>
    <row r="14261" spans="8:17" x14ac:dyDescent="0.25">
      <c r="H14261" s="59">
        <v>188093</v>
      </c>
      <c r="I14261" s="59" t="s">
        <v>69</v>
      </c>
      <c r="J14261" s="59">
        <v>18464416</v>
      </c>
      <c r="K14261" s="59" t="s">
        <v>14697</v>
      </c>
      <c r="L14261" s="61" t="s">
        <v>113</v>
      </c>
      <c r="M14261" s="61">
        <f>VLOOKUP(H14261,zdroj!C:F,4,0)</f>
        <v>0</v>
      </c>
      <c r="N14261" s="61" t="str">
        <f t="shared" si="444"/>
        <v>katB</v>
      </c>
      <c r="P14261" s="73" t="str">
        <f t="shared" si="445"/>
        <v/>
      </c>
      <c r="Q14261" s="61" t="s">
        <v>30</v>
      </c>
    </row>
    <row r="14262" spans="8:17" x14ac:dyDescent="0.25">
      <c r="H14262" s="59">
        <v>188093</v>
      </c>
      <c r="I14262" s="59" t="s">
        <v>69</v>
      </c>
      <c r="J14262" s="59">
        <v>18464424</v>
      </c>
      <c r="K14262" s="59" t="s">
        <v>14698</v>
      </c>
      <c r="L14262" s="61" t="s">
        <v>113</v>
      </c>
      <c r="M14262" s="61">
        <f>VLOOKUP(H14262,zdroj!C:F,4,0)</f>
        <v>0</v>
      </c>
      <c r="N14262" s="61" t="str">
        <f t="shared" si="444"/>
        <v>katB</v>
      </c>
      <c r="P14262" s="73" t="str">
        <f t="shared" si="445"/>
        <v/>
      </c>
      <c r="Q14262" s="61" t="s">
        <v>30</v>
      </c>
    </row>
    <row r="14263" spans="8:17" x14ac:dyDescent="0.25">
      <c r="H14263" s="59">
        <v>188093</v>
      </c>
      <c r="I14263" s="59" t="s">
        <v>69</v>
      </c>
      <c r="J14263" s="59">
        <v>18464432</v>
      </c>
      <c r="K14263" s="59" t="s">
        <v>14699</v>
      </c>
      <c r="L14263" s="61" t="s">
        <v>113</v>
      </c>
      <c r="M14263" s="61">
        <f>VLOOKUP(H14263,zdroj!C:F,4,0)</f>
        <v>0</v>
      </c>
      <c r="N14263" s="61" t="str">
        <f t="shared" si="444"/>
        <v>katB</v>
      </c>
      <c r="P14263" s="73" t="str">
        <f t="shared" si="445"/>
        <v/>
      </c>
      <c r="Q14263" s="61" t="s">
        <v>30</v>
      </c>
    </row>
    <row r="14264" spans="8:17" x14ac:dyDescent="0.25">
      <c r="H14264" s="59">
        <v>188093</v>
      </c>
      <c r="I14264" s="59" t="s">
        <v>69</v>
      </c>
      <c r="J14264" s="59">
        <v>18464441</v>
      </c>
      <c r="K14264" s="59" t="s">
        <v>14700</v>
      </c>
      <c r="L14264" s="61" t="s">
        <v>113</v>
      </c>
      <c r="M14264" s="61">
        <f>VLOOKUP(H14264,zdroj!C:F,4,0)</f>
        <v>0</v>
      </c>
      <c r="N14264" s="61" t="str">
        <f t="shared" si="444"/>
        <v>katB</v>
      </c>
      <c r="P14264" s="73" t="str">
        <f t="shared" si="445"/>
        <v/>
      </c>
      <c r="Q14264" s="61" t="s">
        <v>30</v>
      </c>
    </row>
    <row r="14265" spans="8:17" x14ac:dyDescent="0.25">
      <c r="H14265" s="59">
        <v>188093</v>
      </c>
      <c r="I14265" s="59" t="s">
        <v>69</v>
      </c>
      <c r="J14265" s="59">
        <v>18464459</v>
      </c>
      <c r="K14265" s="59" t="s">
        <v>14701</v>
      </c>
      <c r="L14265" s="61" t="s">
        <v>113</v>
      </c>
      <c r="M14265" s="61">
        <f>VLOOKUP(H14265,zdroj!C:F,4,0)</f>
        <v>0</v>
      </c>
      <c r="N14265" s="61" t="str">
        <f t="shared" si="444"/>
        <v>katB</v>
      </c>
      <c r="P14265" s="73" t="str">
        <f t="shared" si="445"/>
        <v/>
      </c>
      <c r="Q14265" s="61" t="s">
        <v>30</v>
      </c>
    </row>
    <row r="14266" spans="8:17" x14ac:dyDescent="0.25">
      <c r="H14266" s="59">
        <v>188093</v>
      </c>
      <c r="I14266" s="59" t="s">
        <v>69</v>
      </c>
      <c r="J14266" s="59">
        <v>18464467</v>
      </c>
      <c r="K14266" s="59" t="s">
        <v>14702</v>
      </c>
      <c r="L14266" s="61" t="s">
        <v>113</v>
      </c>
      <c r="M14266" s="61">
        <f>VLOOKUP(H14266,zdroj!C:F,4,0)</f>
        <v>0</v>
      </c>
      <c r="N14266" s="61" t="str">
        <f t="shared" si="444"/>
        <v>katB</v>
      </c>
      <c r="P14266" s="73" t="str">
        <f t="shared" si="445"/>
        <v/>
      </c>
      <c r="Q14266" s="61" t="s">
        <v>30</v>
      </c>
    </row>
    <row r="14267" spans="8:17" x14ac:dyDescent="0.25">
      <c r="H14267" s="59">
        <v>188093</v>
      </c>
      <c r="I14267" s="59" t="s">
        <v>69</v>
      </c>
      <c r="J14267" s="59">
        <v>18464475</v>
      </c>
      <c r="K14267" s="59" t="s">
        <v>14703</v>
      </c>
      <c r="L14267" s="61" t="s">
        <v>113</v>
      </c>
      <c r="M14267" s="61">
        <f>VLOOKUP(H14267,zdroj!C:F,4,0)</f>
        <v>0</v>
      </c>
      <c r="N14267" s="61" t="str">
        <f t="shared" si="444"/>
        <v>katB</v>
      </c>
      <c r="P14267" s="73" t="str">
        <f t="shared" si="445"/>
        <v/>
      </c>
      <c r="Q14267" s="61" t="s">
        <v>30</v>
      </c>
    </row>
    <row r="14268" spans="8:17" x14ac:dyDescent="0.25">
      <c r="H14268" s="59">
        <v>188093</v>
      </c>
      <c r="I14268" s="59" t="s">
        <v>69</v>
      </c>
      <c r="J14268" s="59">
        <v>18464483</v>
      </c>
      <c r="K14268" s="59" t="s">
        <v>14704</v>
      </c>
      <c r="L14268" s="61" t="s">
        <v>113</v>
      </c>
      <c r="M14268" s="61">
        <f>VLOOKUP(H14268,zdroj!C:F,4,0)</f>
        <v>0</v>
      </c>
      <c r="N14268" s="61" t="str">
        <f t="shared" si="444"/>
        <v>katB</v>
      </c>
      <c r="P14268" s="73" t="str">
        <f t="shared" si="445"/>
        <v/>
      </c>
      <c r="Q14268" s="61" t="s">
        <v>30</v>
      </c>
    </row>
    <row r="14269" spans="8:17" x14ac:dyDescent="0.25">
      <c r="H14269" s="59">
        <v>188093</v>
      </c>
      <c r="I14269" s="59" t="s">
        <v>69</v>
      </c>
      <c r="J14269" s="59">
        <v>18464491</v>
      </c>
      <c r="K14269" s="59" t="s">
        <v>14705</v>
      </c>
      <c r="L14269" s="61" t="s">
        <v>113</v>
      </c>
      <c r="M14269" s="61">
        <f>VLOOKUP(H14269,zdroj!C:F,4,0)</f>
        <v>0</v>
      </c>
      <c r="N14269" s="61" t="str">
        <f t="shared" si="444"/>
        <v>katB</v>
      </c>
      <c r="P14269" s="73" t="str">
        <f t="shared" si="445"/>
        <v/>
      </c>
      <c r="Q14269" s="61" t="s">
        <v>30</v>
      </c>
    </row>
    <row r="14270" spans="8:17" x14ac:dyDescent="0.25">
      <c r="H14270" s="59">
        <v>188093</v>
      </c>
      <c r="I14270" s="59" t="s">
        <v>69</v>
      </c>
      <c r="J14270" s="59">
        <v>18464505</v>
      </c>
      <c r="K14270" s="59" t="s">
        <v>14706</v>
      </c>
      <c r="L14270" s="61" t="s">
        <v>113</v>
      </c>
      <c r="M14270" s="61">
        <f>VLOOKUP(H14270,zdroj!C:F,4,0)</f>
        <v>0</v>
      </c>
      <c r="N14270" s="61" t="str">
        <f t="shared" si="444"/>
        <v>katB</v>
      </c>
      <c r="P14270" s="73" t="str">
        <f t="shared" si="445"/>
        <v/>
      </c>
      <c r="Q14270" s="61" t="s">
        <v>30</v>
      </c>
    </row>
    <row r="14271" spans="8:17" x14ac:dyDescent="0.25">
      <c r="H14271" s="59">
        <v>188093</v>
      </c>
      <c r="I14271" s="59" t="s">
        <v>69</v>
      </c>
      <c r="J14271" s="59">
        <v>18464513</v>
      </c>
      <c r="K14271" s="59" t="s">
        <v>14707</v>
      </c>
      <c r="L14271" s="61" t="s">
        <v>113</v>
      </c>
      <c r="M14271" s="61">
        <f>VLOOKUP(H14271,zdroj!C:F,4,0)</f>
        <v>0</v>
      </c>
      <c r="N14271" s="61" t="str">
        <f t="shared" si="444"/>
        <v>katB</v>
      </c>
      <c r="P14271" s="73" t="str">
        <f t="shared" si="445"/>
        <v/>
      </c>
      <c r="Q14271" s="61" t="s">
        <v>30</v>
      </c>
    </row>
    <row r="14272" spans="8:17" x14ac:dyDescent="0.25">
      <c r="H14272" s="59">
        <v>188093</v>
      </c>
      <c r="I14272" s="59" t="s">
        <v>69</v>
      </c>
      <c r="J14272" s="59">
        <v>18464521</v>
      </c>
      <c r="K14272" s="59" t="s">
        <v>14708</v>
      </c>
      <c r="L14272" s="61" t="s">
        <v>113</v>
      </c>
      <c r="M14272" s="61">
        <f>VLOOKUP(H14272,zdroj!C:F,4,0)</f>
        <v>0</v>
      </c>
      <c r="N14272" s="61" t="str">
        <f t="shared" si="444"/>
        <v>katB</v>
      </c>
      <c r="P14272" s="73" t="str">
        <f t="shared" si="445"/>
        <v/>
      </c>
      <c r="Q14272" s="61" t="s">
        <v>30</v>
      </c>
    </row>
    <row r="14273" spans="8:17" x14ac:dyDescent="0.25">
      <c r="H14273" s="59">
        <v>188093</v>
      </c>
      <c r="I14273" s="59" t="s">
        <v>69</v>
      </c>
      <c r="J14273" s="59">
        <v>18464530</v>
      </c>
      <c r="K14273" s="59" t="s">
        <v>14709</v>
      </c>
      <c r="L14273" s="61" t="s">
        <v>113</v>
      </c>
      <c r="M14273" s="61">
        <f>VLOOKUP(H14273,zdroj!C:F,4,0)</f>
        <v>0</v>
      </c>
      <c r="N14273" s="61" t="str">
        <f t="shared" si="444"/>
        <v>katB</v>
      </c>
      <c r="P14273" s="73" t="str">
        <f t="shared" si="445"/>
        <v/>
      </c>
      <c r="Q14273" s="61" t="s">
        <v>30</v>
      </c>
    </row>
    <row r="14274" spans="8:17" x14ac:dyDescent="0.25">
      <c r="H14274" s="59">
        <v>188093</v>
      </c>
      <c r="I14274" s="59" t="s">
        <v>69</v>
      </c>
      <c r="J14274" s="59">
        <v>18464548</v>
      </c>
      <c r="K14274" s="59" t="s">
        <v>14710</v>
      </c>
      <c r="L14274" s="61" t="s">
        <v>113</v>
      </c>
      <c r="M14274" s="61">
        <f>VLOOKUP(H14274,zdroj!C:F,4,0)</f>
        <v>0</v>
      </c>
      <c r="N14274" s="61" t="str">
        <f t="shared" si="444"/>
        <v>katB</v>
      </c>
      <c r="P14274" s="73" t="str">
        <f t="shared" si="445"/>
        <v/>
      </c>
      <c r="Q14274" s="61" t="s">
        <v>30</v>
      </c>
    </row>
    <row r="14275" spans="8:17" x14ac:dyDescent="0.25">
      <c r="H14275" s="59">
        <v>188093</v>
      </c>
      <c r="I14275" s="59" t="s">
        <v>69</v>
      </c>
      <c r="J14275" s="59">
        <v>18464556</v>
      </c>
      <c r="K14275" s="59" t="s">
        <v>14711</v>
      </c>
      <c r="L14275" s="61" t="s">
        <v>113</v>
      </c>
      <c r="M14275" s="61">
        <f>VLOOKUP(H14275,zdroj!C:F,4,0)</f>
        <v>0</v>
      </c>
      <c r="N14275" s="61" t="str">
        <f t="shared" si="444"/>
        <v>katB</v>
      </c>
      <c r="P14275" s="73" t="str">
        <f t="shared" si="445"/>
        <v/>
      </c>
      <c r="Q14275" s="61" t="s">
        <v>31</v>
      </c>
    </row>
    <row r="14276" spans="8:17" x14ac:dyDescent="0.25">
      <c r="H14276" s="59">
        <v>188093</v>
      </c>
      <c r="I14276" s="59" t="s">
        <v>69</v>
      </c>
      <c r="J14276" s="59">
        <v>18464564</v>
      </c>
      <c r="K14276" s="59" t="s">
        <v>14712</v>
      </c>
      <c r="L14276" s="61" t="s">
        <v>113</v>
      </c>
      <c r="M14276" s="61">
        <f>VLOOKUP(H14276,zdroj!C:F,4,0)</f>
        <v>0</v>
      </c>
      <c r="N14276" s="61" t="str">
        <f t="shared" si="444"/>
        <v>katB</v>
      </c>
      <c r="P14276" s="73" t="str">
        <f t="shared" si="445"/>
        <v/>
      </c>
      <c r="Q14276" s="61" t="s">
        <v>30</v>
      </c>
    </row>
    <row r="14277" spans="8:17" x14ac:dyDescent="0.25">
      <c r="H14277" s="59">
        <v>188093</v>
      </c>
      <c r="I14277" s="59" t="s">
        <v>69</v>
      </c>
      <c r="J14277" s="59">
        <v>18464572</v>
      </c>
      <c r="K14277" s="59" t="s">
        <v>14713</v>
      </c>
      <c r="L14277" s="61" t="s">
        <v>113</v>
      </c>
      <c r="M14277" s="61">
        <f>VLOOKUP(H14277,zdroj!C:F,4,0)</f>
        <v>0</v>
      </c>
      <c r="N14277" s="61" t="str">
        <f t="shared" si="444"/>
        <v>katB</v>
      </c>
      <c r="P14277" s="73" t="str">
        <f t="shared" si="445"/>
        <v/>
      </c>
      <c r="Q14277" s="61" t="s">
        <v>30</v>
      </c>
    </row>
    <row r="14278" spans="8:17" x14ac:dyDescent="0.25">
      <c r="H14278" s="59">
        <v>188093</v>
      </c>
      <c r="I14278" s="59" t="s">
        <v>69</v>
      </c>
      <c r="J14278" s="59">
        <v>18464599</v>
      </c>
      <c r="K14278" s="59" t="s">
        <v>14714</v>
      </c>
      <c r="L14278" s="61" t="s">
        <v>81</v>
      </c>
      <c r="M14278" s="61">
        <f>VLOOKUP(H14278,zdroj!C:F,4,0)</f>
        <v>0</v>
      </c>
      <c r="N14278" s="61" t="str">
        <f t="shared" si="444"/>
        <v>-</v>
      </c>
      <c r="P14278" s="73" t="str">
        <f t="shared" si="445"/>
        <v/>
      </c>
      <c r="Q14278" s="61" t="s">
        <v>86</v>
      </c>
    </row>
    <row r="14279" spans="8:17" x14ac:dyDescent="0.25">
      <c r="H14279" s="59">
        <v>188093</v>
      </c>
      <c r="I14279" s="59" t="s">
        <v>69</v>
      </c>
      <c r="J14279" s="59">
        <v>18464602</v>
      </c>
      <c r="K14279" s="59" t="s">
        <v>14715</v>
      </c>
      <c r="L14279" s="61" t="s">
        <v>113</v>
      </c>
      <c r="M14279" s="61">
        <f>VLOOKUP(H14279,zdroj!C:F,4,0)</f>
        <v>0</v>
      </c>
      <c r="N14279" s="61" t="str">
        <f t="shared" ref="N14279:N14342" si="446">IF(M14279="A",IF(L14279="katA","katB",L14279),L14279)</f>
        <v>katB</v>
      </c>
      <c r="P14279" s="73" t="str">
        <f t="shared" ref="P14279:P14342" si="447">IF(O14279="A",1,"")</f>
        <v/>
      </c>
      <c r="Q14279" s="61" t="s">
        <v>30</v>
      </c>
    </row>
    <row r="14280" spans="8:17" x14ac:dyDescent="0.25">
      <c r="H14280" s="59">
        <v>188093</v>
      </c>
      <c r="I14280" s="59" t="s">
        <v>69</v>
      </c>
      <c r="J14280" s="59">
        <v>18464611</v>
      </c>
      <c r="K14280" s="59" t="s">
        <v>14716</v>
      </c>
      <c r="L14280" s="61" t="s">
        <v>113</v>
      </c>
      <c r="M14280" s="61">
        <f>VLOOKUP(H14280,zdroj!C:F,4,0)</f>
        <v>0</v>
      </c>
      <c r="N14280" s="61" t="str">
        <f t="shared" si="446"/>
        <v>katB</v>
      </c>
      <c r="P14280" s="73" t="str">
        <f t="shared" si="447"/>
        <v/>
      </c>
      <c r="Q14280" s="61" t="s">
        <v>30</v>
      </c>
    </row>
    <row r="14281" spans="8:17" x14ac:dyDescent="0.25">
      <c r="H14281" s="59">
        <v>188093</v>
      </c>
      <c r="I14281" s="59" t="s">
        <v>69</v>
      </c>
      <c r="J14281" s="59">
        <v>18464629</v>
      </c>
      <c r="K14281" s="59" t="s">
        <v>14717</v>
      </c>
      <c r="L14281" s="61" t="s">
        <v>113</v>
      </c>
      <c r="M14281" s="61">
        <f>VLOOKUP(H14281,zdroj!C:F,4,0)</f>
        <v>0</v>
      </c>
      <c r="N14281" s="61" t="str">
        <f t="shared" si="446"/>
        <v>katB</v>
      </c>
      <c r="P14281" s="73" t="str">
        <f t="shared" si="447"/>
        <v/>
      </c>
      <c r="Q14281" s="61" t="s">
        <v>30</v>
      </c>
    </row>
    <row r="14282" spans="8:17" x14ac:dyDescent="0.25">
      <c r="H14282" s="59">
        <v>188093</v>
      </c>
      <c r="I14282" s="59" t="s">
        <v>69</v>
      </c>
      <c r="J14282" s="59">
        <v>18464637</v>
      </c>
      <c r="K14282" s="59" t="s">
        <v>14718</v>
      </c>
      <c r="L14282" s="61" t="s">
        <v>113</v>
      </c>
      <c r="M14282" s="61">
        <f>VLOOKUP(H14282,zdroj!C:F,4,0)</f>
        <v>0</v>
      </c>
      <c r="N14282" s="61" t="str">
        <f t="shared" si="446"/>
        <v>katB</v>
      </c>
      <c r="P14282" s="73" t="str">
        <f t="shared" si="447"/>
        <v/>
      </c>
      <c r="Q14282" s="61" t="s">
        <v>30</v>
      </c>
    </row>
    <row r="14283" spans="8:17" x14ac:dyDescent="0.25">
      <c r="H14283" s="59">
        <v>188093</v>
      </c>
      <c r="I14283" s="59" t="s">
        <v>69</v>
      </c>
      <c r="J14283" s="59">
        <v>18464645</v>
      </c>
      <c r="K14283" s="59" t="s">
        <v>14719</v>
      </c>
      <c r="L14283" s="61" t="s">
        <v>113</v>
      </c>
      <c r="M14283" s="61">
        <f>VLOOKUP(H14283,zdroj!C:F,4,0)</f>
        <v>0</v>
      </c>
      <c r="N14283" s="61" t="str">
        <f t="shared" si="446"/>
        <v>katB</v>
      </c>
      <c r="P14283" s="73" t="str">
        <f t="shared" si="447"/>
        <v/>
      </c>
      <c r="Q14283" s="61" t="s">
        <v>30</v>
      </c>
    </row>
    <row r="14284" spans="8:17" x14ac:dyDescent="0.25">
      <c r="H14284" s="59">
        <v>188093</v>
      </c>
      <c r="I14284" s="59" t="s">
        <v>69</v>
      </c>
      <c r="J14284" s="59">
        <v>18464653</v>
      </c>
      <c r="K14284" s="59" t="s">
        <v>14720</v>
      </c>
      <c r="L14284" s="61" t="s">
        <v>113</v>
      </c>
      <c r="M14284" s="61">
        <f>VLOOKUP(H14284,zdroj!C:F,4,0)</f>
        <v>0</v>
      </c>
      <c r="N14284" s="61" t="str">
        <f t="shared" si="446"/>
        <v>katB</v>
      </c>
      <c r="P14284" s="73" t="str">
        <f t="shared" si="447"/>
        <v/>
      </c>
      <c r="Q14284" s="61" t="s">
        <v>30</v>
      </c>
    </row>
    <row r="14285" spans="8:17" x14ac:dyDescent="0.25">
      <c r="H14285" s="59">
        <v>188093</v>
      </c>
      <c r="I14285" s="59" t="s">
        <v>69</v>
      </c>
      <c r="J14285" s="59">
        <v>18464661</v>
      </c>
      <c r="K14285" s="59" t="s">
        <v>14721</v>
      </c>
      <c r="L14285" s="61" t="s">
        <v>113</v>
      </c>
      <c r="M14285" s="61">
        <f>VLOOKUP(H14285,zdroj!C:F,4,0)</f>
        <v>0</v>
      </c>
      <c r="N14285" s="61" t="str">
        <f t="shared" si="446"/>
        <v>katB</v>
      </c>
      <c r="P14285" s="73" t="str">
        <f t="shared" si="447"/>
        <v/>
      </c>
      <c r="Q14285" s="61" t="s">
        <v>30</v>
      </c>
    </row>
    <row r="14286" spans="8:17" x14ac:dyDescent="0.25">
      <c r="H14286" s="59">
        <v>188093</v>
      </c>
      <c r="I14286" s="59" t="s">
        <v>69</v>
      </c>
      <c r="J14286" s="59">
        <v>18464670</v>
      </c>
      <c r="K14286" s="59" t="s">
        <v>14722</v>
      </c>
      <c r="L14286" s="61" t="s">
        <v>81</v>
      </c>
      <c r="M14286" s="61">
        <f>VLOOKUP(H14286,zdroj!C:F,4,0)</f>
        <v>0</v>
      </c>
      <c r="N14286" s="61" t="str">
        <f t="shared" si="446"/>
        <v>-</v>
      </c>
      <c r="P14286" s="73" t="str">
        <f t="shared" si="447"/>
        <v/>
      </c>
      <c r="Q14286" s="61" t="s">
        <v>84</v>
      </c>
    </row>
    <row r="14287" spans="8:17" x14ac:dyDescent="0.25">
      <c r="H14287" s="59">
        <v>188093</v>
      </c>
      <c r="I14287" s="59" t="s">
        <v>69</v>
      </c>
      <c r="J14287" s="59">
        <v>18464688</v>
      </c>
      <c r="K14287" s="59" t="s">
        <v>14723</v>
      </c>
      <c r="L14287" s="61" t="s">
        <v>113</v>
      </c>
      <c r="M14287" s="61">
        <f>VLOOKUP(H14287,zdroj!C:F,4,0)</f>
        <v>0</v>
      </c>
      <c r="N14287" s="61" t="str">
        <f t="shared" si="446"/>
        <v>katB</v>
      </c>
      <c r="P14287" s="73" t="str">
        <f t="shared" si="447"/>
        <v/>
      </c>
      <c r="Q14287" s="61" t="s">
        <v>30</v>
      </c>
    </row>
    <row r="14288" spans="8:17" x14ac:dyDescent="0.25">
      <c r="H14288" s="59">
        <v>188093</v>
      </c>
      <c r="I14288" s="59" t="s">
        <v>69</v>
      </c>
      <c r="J14288" s="59">
        <v>18464696</v>
      </c>
      <c r="K14288" s="59" t="s">
        <v>14724</v>
      </c>
      <c r="L14288" s="61" t="s">
        <v>81</v>
      </c>
      <c r="M14288" s="61">
        <f>VLOOKUP(H14288,zdroj!C:F,4,0)</f>
        <v>0</v>
      </c>
      <c r="N14288" s="61" t="str">
        <f t="shared" si="446"/>
        <v>-</v>
      </c>
      <c r="P14288" s="73" t="str">
        <f t="shared" si="447"/>
        <v/>
      </c>
      <c r="Q14288" s="61" t="s">
        <v>84</v>
      </c>
    </row>
    <row r="14289" spans="8:17" x14ac:dyDescent="0.25">
      <c r="H14289" s="59">
        <v>188093</v>
      </c>
      <c r="I14289" s="59" t="s">
        <v>69</v>
      </c>
      <c r="J14289" s="59">
        <v>18464700</v>
      </c>
      <c r="K14289" s="59" t="s">
        <v>14725</v>
      </c>
      <c r="L14289" s="61" t="s">
        <v>113</v>
      </c>
      <c r="M14289" s="61">
        <f>VLOOKUP(H14289,zdroj!C:F,4,0)</f>
        <v>0</v>
      </c>
      <c r="N14289" s="61" t="str">
        <f t="shared" si="446"/>
        <v>katB</v>
      </c>
      <c r="P14289" s="73" t="str">
        <f t="shared" si="447"/>
        <v/>
      </c>
      <c r="Q14289" s="61" t="s">
        <v>30</v>
      </c>
    </row>
    <row r="14290" spans="8:17" x14ac:dyDescent="0.25">
      <c r="H14290" s="59">
        <v>188093</v>
      </c>
      <c r="I14290" s="59" t="s">
        <v>69</v>
      </c>
      <c r="J14290" s="59">
        <v>18464718</v>
      </c>
      <c r="K14290" s="59" t="s">
        <v>14726</v>
      </c>
      <c r="L14290" s="61" t="s">
        <v>113</v>
      </c>
      <c r="M14290" s="61">
        <f>VLOOKUP(H14290,zdroj!C:F,4,0)</f>
        <v>0</v>
      </c>
      <c r="N14290" s="61" t="str">
        <f t="shared" si="446"/>
        <v>katB</v>
      </c>
      <c r="P14290" s="73" t="str">
        <f t="shared" si="447"/>
        <v/>
      </c>
      <c r="Q14290" s="61" t="s">
        <v>30</v>
      </c>
    </row>
    <row r="14291" spans="8:17" x14ac:dyDescent="0.25">
      <c r="H14291" s="59">
        <v>188093</v>
      </c>
      <c r="I14291" s="59" t="s">
        <v>69</v>
      </c>
      <c r="J14291" s="59">
        <v>18464726</v>
      </c>
      <c r="K14291" s="59" t="s">
        <v>14727</v>
      </c>
      <c r="L14291" s="61" t="s">
        <v>113</v>
      </c>
      <c r="M14291" s="61">
        <f>VLOOKUP(H14291,zdroj!C:F,4,0)</f>
        <v>0</v>
      </c>
      <c r="N14291" s="61" t="str">
        <f t="shared" si="446"/>
        <v>katB</v>
      </c>
      <c r="P14291" s="73" t="str">
        <f t="shared" si="447"/>
        <v/>
      </c>
      <c r="Q14291" s="61" t="s">
        <v>31</v>
      </c>
    </row>
    <row r="14292" spans="8:17" x14ac:dyDescent="0.25">
      <c r="H14292" s="59">
        <v>188093</v>
      </c>
      <c r="I14292" s="59" t="s">
        <v>69</v>
      </c>
      <c r="J14292" s="59">
        <v>18464734</v>
      </c>
      <c r="K14292" s="59" t="s">
        <v>14728</v>
      </c>
      <c r="L14292" s="61" t="s">
        <v>113</v>
      </c>
      <c r="M14292" s="61">
        <f>VLOOKUP(H14292,zdroj!C:F,4,0)</f>
        <v>0</v>
      </c>
      <c r="N14292" s="61" t="str">
        <f t="shared" si="446"/>
        <v>katB</v>
      </c>
      <c r="P14292" s="73" t="str">
        <f t="shared" si="447"/>
        <v/>
      </c>
      <c r="Q14292" s="61" t="s">
        <v>30</v>
      </c>
    </row>
    <row r="14293" spans="8:17" x14ac:dyDescent="0.25">
      <c r="H14293" s="59">
        <v>188093</v>
      </c>
      <c r="I14293" s="59" t="s">
        <v>69</v>
      </c>
      <c r="J14293" s="59">
        <v>18464742</v>
      </c>
      <c r="K14293" s="59" t="s">
        <v>14729</v>
      </c>
      <c r="L14293" s="61" t="s">
        <v>113</v>
      </c>
      <c r="M14293" s="61">
        <f>VLOOKUP(H14293,zdroj!C:F,4,0)</f>
        <v>0</v>
      </c>
      <c r="N14293" s="61" t="str">
        <f t="shared" si="446"/>
        <v>katB</v>
      </c>
      <c r="P14293" s="73" t="str">
        <f t="shared" si="447"/>
        <v/>
      </c>
      <c r="Q14293" s="61" t="s">
        <v>30</v>
      </c>
    </row>
    <row r="14294" spans="8:17" x14ac:dyDescent="0.25">
      <c r="H14294" s="59">
        <v>188093</v>
      </c>
      <c r="I14294" s="59" t="s">
        <v>69</v>
      </c>
      <c r="J14294" s="59">
        <v>18464751</v>
      </c>
      <c r="K14294" s="59" t="s">
        <v>14730</v>
      </c>
      <c r="L14294" s="61" t="s">
        <v>113</v>
      </c>
      <c r="M14294" s="61">
        <f>VLOOKUP(H14294,zdroj!C:F,4,0)</f>
        <v>0</v>
      </c>
      <c r="N14294" s="61" t="str">
        <f t="shared" si="446"/>
        <v>katB</v>
      </c>
      <c r="P14294" s="73" t="str">
        <f t="shared" si="447"/>
        <v/>
      </c>
      <c r="Q14294" s="61" t="s">
        <v>30</v>
      </c>
    </row>
    <row r="14295" spans="8:17" x14ac:dyDescent="0.25">
      <c r="H14295" s="59">
        <v>188093</v>
      </c>
      <c r="I14295" s="59" t="s">
        <v>69</v>
      </c>
      <c r="J14295" s="59">
        <v>18464769</v>
      </c>
      <c r="K14295" s="59" t="s">
        <v>14731</v>
      </c>
      <c r="L14295" s="61" t="s">
        <v>113</v>
      </c>
      <c r="M14295" s="61">
        <f>VLOOKUP(H14295,zdroj!C:F,4,0)</f>
        <v>0</v>
      </c>
      <c r="N14295" s="61" t="str">
        <f t="shared" si="446"/>
        <v>katB</v>
      </c>
      <c r="P14295" s="73" t="str">
        <f t="shared" si="447"/>
        <v/>
      </c>
      <c r="Q14295" s="61" t="s">
        <v>30</v>
      </c>
    </row>
    <row r="14296" spans="8:17" x14ac:dyDescent="0.25">
      <c r="H14296" s="59">
        <v>188093</v>
      </c>
      <c r="I14296" s="59" t="s">
        <v>69</v>
      </c>
      <c r="J14296" s="59">
        <v>18464777</v>
      </c>
      <c r="K14296" s="59" t="s">
        <v>14732</v>
      </c>
      <c r="L14296" s="61" t="s">
        <v>113</v>
      </c>
      <c r="M14296" s="61">
        <f>VLOOKUP(H14296,zdroj!C:F,4,0)</f>
        <v>0</v>
      </c>
      <c r="N14296" s="61" t="str">
        <f t="shared" si="446"/>
        <v>katB</v>
      </c>
      <c r="P14296" s="73" t="str">
        <f t="shared" si="447"/>
        <v/>
      </c>
      <c r="Q14296" s="61" t="s">
        <v>30</v>
      </c>
    </row>
    <row r="14297" spans="8:17" x14ac:dyDescent="0.25">
      <c r="H14297" s="59">
        <v>188093</v>
      </c>
      <c r="I14297" s="59" t="s">
        <v>69</v>
      </c>
      <c r="J14297" s="59">
        <v>18464785</v>
      </c>
      <c r="K14297" s="59" t="s">
        <v>14733</v>
      </c>
      <c r="L14297" s="61" t="s">
        <v>113</v>
      </c>
      <c r="M14297" s="61">
        <f>VLOOKUP(H14297,zdroj!C:F,4,0)</f>
        <v>0</v>
      </c>
      <c r="N14297" s="61" t="str">
        <f t="shared" si="446"/>
        <v>katB</v>
      </c>
      <c r="P14297" s="73" t="str">
        <f t="shared" si="447"/>
        <v/>
      </c>
      <c r="Q14297" s="61" t="s">
        <v>30</v>
      </c>
    </row>
    <row r="14298" spans="8:17" x14ac:dyDescent="0.25">
      <c r="H14298" s="59">
        <v>188093</v>
      </c>
      <c r="I14298" s="59" t="s">
        <v>69</v>
      </c>
      <c r="J14298" s="59">
        <v>18464793</v>
      </c>
      <c r="K14298" s="59" t="s">
        <v>14734</v>
      </c>
      <c r="L14298" s="61" t="s">
        <v>113</v>
      </c>
      <c r="M14298" s="61">
        <f>VLOOKUP(H14298,zdroj!C:F,4,0)</f>
        <v>0</v>
      </c>
      <c r="N14298" s="61" t="str">
        <f t="shared" si="446"/>
        <v>katB</v>
      </c>
      <c r="P14298" s="73" t="str">
        <f t="shared" si="447"/>
        <v/>
      </c>
      <c r="Q14298" s="61" t="s">
        <v>30</v>
      </c>
    </row>
    <row r="14299" spans="8:17" x14ac:dyDescent="0.25">
      <c r="H14299" s="59">
        <v>188093</v>
      </c>
      <c r="I14299" s="59" t="s">
        <v>69</v>
      </c>
      <c r="J14299" s="59">
        <v>18464807</v>
      </c>
      <c r="K14299" s="59" t="s">
        <v>14735</v>
      </c>
      <c r="L14299" s="61" t="s">
        <v>113</v>
      </c>
      <c r="M14299" s="61">
        <f>VLOOKUP(H14299,zdroj!C:F,4,0)</f>
        <v>0</v>
      </c>
      <c r="N14299" s="61" t="str">
        <f t="shared" si="446"/>
        <v>katB</v>
      </c>
      <c r="P14299" s="73" t="str">
        <f t="shared" si="447"/>
        <v/>
      </c>
      <c r="Q14299" s="61" t="s">
        <v>30</v>
      </c>
    </row>
    <row r="14300" spans="8:17" x14ac:dyDescent="0.25">
      <c r="H14300" s="59">
        <v>188093</v>
      </c>
      <c r="I14300" s="59" t="s">
        <v>69</v>
      </c>
      <c r="J14300" s="59">
        <v>18464815</v>
      </c>
      <c r="K14300" s="59" t="s">
        <v>14736</v>
      </c>
      <c r="L14300" s="61" t="s">
        <v>113</v>
      </c>
      <c r="M14300" s="61">
        <f>VLOOKUP(H14300,zdroj!C:F,4,0)</f>
        <v>0</v>
      </c>
      <c r="N14300" s="61" t="str">
        <f t="shared" si="446"/>
        <v>katB</v>
      </c>
      <c r="P14300" s="73" t="str">
        <f t="shared" si="447"/>
        <v/>
      </c>
      <c r="Q14300" s="61" t="s">
        <v>30</v>
      </c>
    </row>
    <row r="14301" spans="8:17" x14ac:dyDescent="0.25">
      <c r="H14301" s="59">
        <v>188093</v>
      </c>
      <c r="I14301" s="59" t="s">
        <v>69</v>
      </c>
      <c r="J14301" s="59">
        <v>18464823</v>
      </c>
      <c r="K14301" s="59" t="s">
        <v>14737</v>
      </c>
      <c r="L14301" s="61" t="s">
        <v>113</v>
      </c>
      <c r="M14301" s="61">
        <f>VLOOKUP(H14301,zdroj!C:F,4,0)</f>
        <v>0</v>
      </c>
      <c r="N14301" s="61" t="str">
        <f t="shared" si="446"/>
        <v>katB</v>
      </c>
      <c r="P14301" s="73" t="str">
        <f t="shared" si="447"/>
        <v/>
      </c>
      <c r="Q14301" s="61" t="s">
        <v>30</v>
      </c>
    </row>
    <row r="14302" spans="8:17" x14ac:dyDescent="0.25">
      <c r="H14302" s="59">
        <v>188093</v>
      </c>
      <c r="I14302" s="59" t="s">
        <v>69</v>
      </c>
      <c r="J14302" s="59">
        <v>18464831</v>
      </c>
      <c r="K14302" s="59" t="s">
        <v>14738</v>
      </c>
      <c r="L14302" s="61" t="s">
        <v>113</v>
      </c>
      <c r="M14302" s="61">
        <f>VLOOKUP(H14302,zdroj!C:F,4,0)</f>
        <v>0</v>
      </c>
      <c r="N14302" s="61" t="str">
        <f t="shared" si="446"/>
        <v>katB</v>
      </c>
      <c r="P14302" s="73" t="str">
        <f t="shared" si="447"/>
        <v/>
      </c>
      <c r="Q14302" s="61" t="s">
        <v>30</v>
      </c>
    </row>
    <row r="14303" spans="8:17" x14ac:dyDescent="0.25">
      <c r="H14303" s="59">
        <v>188093</v>
      </c>
      <c r="I14303" s="59" t="s">
        <v>69</v>
      </c>
      <c r="J14303" s="59">
        <v>18464840</v>
      </c>
      <c r="K14303" s="59" t="s">
        <v>14739</v>
      </c>
      <c r="L14303" s="61" t="s">
        <v>113</v>
      </c>
      <c r="M14303" s="61">
        <f>VLOOKUP(H14303,zdroj!C:F,4,0)</f>
        <v>0</v>
      </c>
      <c r="N14303" s="61" t="str">
        <f t="shared" si="446"/>
        <v>katB</v>
      </c>
      <c r="P14303" s="73" t="str">
        <f t="shared" si="447"/>
        <v/>
      </c>
      <c r="Q14303" s="61" t="s">
        <v>30</v>
      </c>
    </row>
    <row r="14304" spans="8:17" x14ac:dyDescent="0.25">
      <c r="H14304" s="59">
        <v>188093</v>
      </c>
      <c r="I14304" s="59" t="s">
        <v>69</v>
      </c>
      <c r="J14304" s="59">
        <v>18464858</v>
      </c>
      <c r="K14304" s="59" t="s">
        <v>14740</v>
      </c>
      <c r="L14304" s="61" t="s">
        <v>81</v>
      </c>
      <c r="M14304" s="61">
        <f>VLOOKUP(H14304,zdroj!C:F,4,0)</f>
        <v>0</v>
      </c>
      <c r="N14304" s="61" t="str">
        <f t="shared" si="446"/>
        <v>-</v>
      </c>
      <c r="P14304" s="73" t="str">
        <f t="shared" si="447"/>
        <v/>
      </c>
      <c r="Q14304" s="61" t="s">
        <v>86</v>
      </c>
    </row>
    <row r="14305" spans="8:17" x14ac:dyDescent="0.25">
      <c r="H14305" s="59">
        <v>188093</v>
      </c>
      <c r="I14305" s="59" t="s">
        <v>69</v>
      </c>
      <c r="J14305" s="59">
        <v>18464874</v>
      </c>
      <c r="K14305" s="59" t="s">
        <v>14741</v>
      </c>
      <c r="L14305" s="61" t="s">
        <v>81</v>
      </c>
      <c r="M14305" s="61">
        <f>VLOOKUP(H14305,zdroj!C:F,4,0)</f>
        <v>0</v>
      </c>
      <c r="N14305" s="61" t="str">
        <f t="shared" si="446"/>
        <v>-</v>
      </c>
      <c r="P14305" s="73" t="str">
        <f t="shared" si="447"/>
        <v/>
      </c>
      <c r="Q14305" s="61" t="s">
        <v>86</v>
      </c>
    </row>
    <row r="14306" spans="8:17" x14ac:dyDescent="0.25">
      <c r="H14306" s="59">
        <v>188093</v>
      </c>
      <c r="I14306" s="59" t="s">
        <v>69</v>
      </c>
      <c r="J14306" s="59">
        <v>18464882</v>
      </c>
      <c r="K14306" s="59" t="s">
        <v>14742</v>
      </c>
      <c r="L14306" s="61" t="s">
        <v>81</v>
      </c>
      <c r="M14306" s="61">
        <f>VLOOKUP(H14306,zdroj!C:F,4,0)</f>
        <v>0</v>
      </c>
      <c r="N14306" s="61" t="str">
        <f t="shared" si="446"/>
        <v>-</v>
      </c>
      <c r="P14306" s="73" t="str">
        <f t="shared" si="447"/>
        <v/>
      </c>
      <c r="Q14306" s="61" t="s">
        <v>86</v>
      </c>
    </row>
    <row r="14307" spans="8:17" x14ac:dyDescent="0.25">
      <c r="H14307" s="59">
        <v>188093</v>
      </c>
      <c r="I14307" s="59" t="s">
        <v>69</v>
      </c>
      <c r="J14307" s="59">
        <v>18464891</v>
      </c>
      <c r="K14307" s="59" t="s">
        <v>14743</v>
      </c>
      <c r="L14307" s="61" t="s">
        <v>81</v>
      </c>
      <c r="M14307" s="61">
        <f>VLOOKUP(H14307,zdroj!C:F,4,0)</f>
        <v>0</v>
      </c>
      <c r="N14307" s="61" t="str">
        <f t="shared" si="446"/>
        <v>-</v>
      </c>
      <c r="P14307" s="73" t="str">
        <f t="shared" si="447"/>
        <v/>
      </c>
      <c r="Q14307" s="61" t="s">
        <v>86</v>
      </c>
    </row>
    <row r="14308" spans="8:17" x14ac:dyDescent="0.25">
      <c r="H14308" s="59">
        <v>188093</v>
      </c>
      <c r="I14308" s="59" t="s">
        <v>69</v>
      </c>
      <c r="J14308" s="59">
        <v>18464904</v>
      </c>
      <c r="K14308" s="59" t="s">
        <v>14744</v>
      </c>
      <c r="L14308" s="61" t="s">
        <v>81</v>
      </c>
      <c r="M14308" s="61">
        <f>VLOOKUP(H14308,zdroj!C:F,4,0)</f>
        <v>0</v>
      </c>
      <c r="N14308" s="61" t="str">
        <f t="shared" si="446"/>
        <v>-</v>
      </c>
      <c r="P14308" s="73" t="str">
        <f t="shared" si="447"/>
        <v/>
      </c>
      <c r="Q14308" s="61" t="s">
        <v>86</v>
      </c>
    </row>
    <row r="14309" spans="8:17" x14ac:dyDescent="0.25">
      <c r="H14309" s="59">
        <v>188093</v>
      </c>
      <c r="I14309" s="59" t="s">
        <v>69</v>
      </c>
      <c r="J14309" s="59">
        <v>18464939</v>
      </c>
      <c r="K14309" s="59" t="s">
        <v>14745</v>
      </c>
      <c r="L14309" s="61" t="s">
        <v>81</v>
      </c>
      <c r="M14309" s="61">
        <f>VLOOKUP(H14309,zdroj!C:F,4,0)</f>
        <v>0</v>
      </c>
      <c r="N14309" s="61" t="str">
        <f t="shared" si="446"/>
        <v>-</v>
      </c>
      <c r="P14309" s="73" t="str">
        <f t="shared" si="447"/>
        <v/>
      </c>
      <c r="Q14309" s="61" t="s">
        <v>86</v>
      </c>
    </row>
    <row r="14310" spans="8:17" x14ac:dyDescent="0.25">
      <c r="H14310" s="59">
        <v>188093</v>
      </c>
      <c r="I14310" s="59" t="s">
        <v>69</v>
      </c>
      <c r="J14310" s="59">
        <v>18464955</v>
      </c>
      <c r="K14310" s="59" t="s">
        <v>14746</v>
      </c>
      <c r="L14310" s="61" t="s">
        <v>81</v>
      </c>
      <c r="M14310" s="61">
        <f>VLOOKUP(H14310,zdroj!C:F,4,0)</f>
        <v>0</v>
      </c>
      <c r="N14310" s="61" t="str">
        <f t="shared" si="446"/>
        <v>-</v>
      </c>
      <c r="P14310" s="73" t="str">
        <f t="shared" si="447"/>
        <v/>
      </c>
      <c r="Q14310" s="61" t="s">
        <v>86</v>
      </c>
    </row>
    <row r="14311" spans="8:17" x14ac:dyDescent="0.25">
      <c r="H14311" s="59">
        <v>188093</v>
      </c>
      <c r="I14311" s="59" t="s">
        <v>69</v>
      </c>
      <c r="J14311" s="59">
        <v>18464963</v>
      </c>
      <c r="K14311" s="59" t="s">
        <v>14747</v>
      </c>
      <c r="L14311" s="61" t="s">
        <v>81</v>
      </c>
      <c r="M14311" s="61">
        <f>VLOOKUP(H14311,zdroj!C:F,4,0)</f>
        <v>0</v>
      </c>
      <c r="N14311" s="61" t="str">
        <f t="shared" si="446"/>
        <v>-</v>
      </c>
      <c r="P14311" s="73" t="str">
        <f t="shared" si="447"/>
        <v/>
      </c>
      <c r="Q14311" s="61" t="s">
        <v>86</v>
      </c>
    </row>
    <row r="14312" spans="8:17" x14ac:dyDescent="0.25">
      <c r="H14312" s="59">
        <v>188093</v>
      </c>
      <c r="I14312" s="59" t="s">
        <v>69</v>
      </c>
      <c r="J14312" s="59">
        <v>18464971</v>
      </c>
      <c r="K14312" s="59" t="s">
        <v>14748</v>
      </c>
      <c r="L14312" s="61" t="s">
        <v>81</v>
      </c>
      <c r="M14312" s="61">
        <f>VLOOKUP(H14312,zdroj!C:F,4,0)</f>
        <v>0</v>
      </c>
      <c r="N14312" s="61" t="str">
        <f t="shared" si="446"/>
        <v>-</v>
      </c>
      <c r="P14312" s="73" t="str">
        <f t="shared" si="447"/>
        <v/>
      </c>
      <c r="Q14312" s="61" t="s">
        <v>86</v>
      </c>
    </row>
    <row r="14313" spans="8:17" x14ac:dyDescent="0.25">
      <c r="H14313" s="59">
        <v>188093</v>
      </c>
      <c r="I14313" s="59" t="s">
        <v>69</v>
      </c>
      <c r="J14313" s="59">
        <v>18464980</v>
      </c>
      <c r="K14313" s="59" t="s">
        <v>14749</v>
      </c>
      <c r="L14313" s="61" t="s">
        <v>81</v>
      </c>
      <c r="M14313" s="61">
        <f>VLOOKUP(H14313,zdroj!C:F,4,0)</f>
        <v>0</v>
      </c>
      <c r="N14313" s="61" t="str">
        <f t="shared" si="446"/>
        <v>-</v>
      </c>
      <c r="P14313" s="73" t="str">
        <f t="shared" si="447"/>
        <v/>
      </c>
      <c r="Q14313" s="61" t="s">
        <v>86</v>
      </c>
    </row>
    <row r="14314" spans="8:17" x14ac:dyDescent="0.25">
      <c r="H14314" s="59">
        <v>188093</v>
      </c>
      <c r="I14314" s="59" t="s">
        <v>69</v>
      </c>
      <c r="J14314" s="59">
        <v>18465021</v>
      </c>
      <c r="K14314" s="59" t="s">
        <v>14750</v>
      </c>
      <c r="L14314" s="61" t="s">
        <v>81</v>
      </c>
      <c r="M14314" s="61">
        <f>VLOOKUP(H14314,zdroj!C:F,4,0)</f>
        <v>0</v>
      </c>
      <c r="N14314" s="61" t="str">
        <f t="shared" si="446"/>
        <v>-</v>
      </c>
      <c r="P14314" s="73" t="str">
        <f t="shared" si="447"/>
        <v/>
      </c>
      <c r="Q14314" s="61" t="s">
        <v>86</v>
      </c>
    </row>
    <row r="14315" spans="8:17" x14ac:dyDescent="0.25">
      <c r="H14315" s="59">
        <v>188093</v>
      </c>
      <c r="I14315" s="59" t="s">
        <v>69</v>
      </c>
      <c r="J14315" s="59">
        <v>18465072</v>
      </c>
      <c r="K14315" s="59" t="s">
        <v>14751</v>
      </c>
      <c r="L14315" s="61" t="s">
        <v>81</v>
      </c>
      <c r="M14315" s="61">
        <f>VLOOKUP(H14315,zdroj!C:F,4,0)</f>
        <v>0</v>
      </c>
      <c r="N14315" s="61" t="str">
        <f t="shared" si="446"/>
        <v>-</v>
      </c>
      <c r="P14315" s="73" t="str">
        <f t="shared" si="447"/>
        <v/>
      </c>
      <c r="Q14315" s="61" t="s">
        <v>86</v>
      </c>
    </row>
    <row r="14316" spans="8:17" x14ac:dyDescent="0.25">
      <c r="H14316" s="59">
        <v>188093</v>
      </c>
      <c r="I14316" s="59" t="s">
        <v>69</v>
      </c>
      <c r="J14316" s="59">
        <v>18465081</v>
      </c>
      <c r="K14316" s="59" t="s">
        <v>14752</v>
      </c>
      <c r="L14316" s="61" t="s">
        <v>81</v>
      </c>
      <c r="M14316" s="61">
        <f>VLOOKUP(H14316,zdroj!C:F,4,0)</f>
        <v>0</v>
      </c>
      <c r="N14316" s="61" t="str">
        <f t="shared" si="446"/>
        <v>-</v>
      </c>
      <c r="P14316" s="73" t="str">
        <f t="shared" si="447"/>
        <v/>
      </c>
      <c r="Q14316" s="61" t="s">
        <v>86</v>
      </c>
    </row>
    <row r="14317" spans="8:17" x14ac:dyDescent="0.25">
      <c r="H14317" s="59">
        <v>188093</v>
      </c>
      <c r="I14317" s="59" t="s">
        <v>69</v>
      </c>
      <c r="J14317" s="59">
        <v>18465099</v>
      </c>
      <c r="K14317" s="59" t="s">
        <v>14753</v>
      </c>
      <c r="L14317" s="61" t="s">
        <v>81</v>
      </c>
      <c r="M14317" s="61">
        <f>VLOOKUP(H14317,zdroj!C:F,4,0)</f>
        <v>0</v>
      </c>
      <c r="N14317" s="61" t="str">
        <f t="shared" si="446"/>
        <v>-</v>
      </c>
      <c r="P14317" s="73" t="str">
        <f t="shared" si="447"/>
        <v/>
      </c>
      <c r="Q14317" s="61" t="s">
        <v>86</v>
      </c>
    </row>
    <row r="14318" spans="8:17" x14ac:dyDescent="0.25">
      <c r="H14318" s="59">
        <v>188093</v>
      </c>
      <c r="I14318" s="59" t="s">
        <v>69</v>
      </c>
      <c r="J14318" s="59">
        <v>18465102</v>
      </c>
      <c r="K14318" s="59" t="s">
        <v>14754</v>
      </c>
      <c r="L14318" s="61" t="s">
        <v>81</v>
      </c>
      <c r="M14318" s="61">
        <f>VLOOKUP(H14318,zdroj!C:F,4,0)</f>
        <v>0</v>
      </c>
      <c r="N14318" s="61" t="str">
        <f t="shared" si="446"/>
        <v>-</v>
      </c>
      <c r="P14318" s="73" t="str">
        <f t="shared" si="447"/>
        <v/>
      </c>
      <c r="Q14318" s="61" t="s">
        <v>86</v>
      </c>
    </row>
    <row r="14319" spans="8:17" x14ac:dyDescent="0.25">
      <c r="H14319" s="59">
        <v>188093</v>
      </c>
      <c r="I14319" s="59" t="s">
        <v>69</v>
      </c>
      <c r="J14319" s="59">
        <v>18465111</v>
      </c>
      <c r="K14319" s="59" t="s">
        <v>14755</v>
      </c>
      <c r="L14319" s="61" t="s">
        <v>81</v>
      </c>
      <c r="M14319" s="61">
        <f>VLOOKUP(H14319,zdroj!C:F,4,0)</f>
        <v>0</v>
      </c>
      <c r="N14319" s="61" t="str">
        <f t="shared" si="446"/>
        <v>-</v>
      </c>
      <c r="P14319" s="73" t="str">
        <f t="shared" si="447"/>
        <v/>
      </c>
      <c r="Q14319" s="61" t="s">
        <v>86</v>
      </c>
    </row>
    <row r="14320" spans="8:17" x14ac:dyDescent="0.25">
      <c r="H14320" s="59">
        <v>188093</v>
      </c>
      <c r="I14320" s="59" t="s">
        <v>69</v>
      </c>
      <c r="J14320" s="59">
        <v>25473794</v>
      </c>
      <c r="K14320" s="59" t="s">
        <v>14756</v>
      </c>
      <c r="L14320" s="61" t="s">
        <v>113</v>
      </c>
      <c r="M14320" s="61">
        <f>VLOOKUP(H14320,zdroj!C:F,4,0)</f>
        <v>0</v>
      </c>
      <c r="N14320" s="61" t="str">
        <f t="shared" si="446"/>
        <v>katB</v>
      </c>
      <c r="P14320" s="73" t="str">
        <f t="shared" si="447"/>
        <v/>
      </c>
      <c r="Q14320" s="61" t="s">
        <v>30</v>
      </c>
    </row>
    <row r="14321" spans="8:17" x14ac:dyDescent="0.25">
      <c r="H14321" s="59">
        <v>188093</v>
      </c>
      <c r="I14321" s="59" t="s">
        <v>69</v>
      </c>
      <c r="J14321" s="59">
        <v>25886096</v>
      </c>
      <c r="K14321" s="59" t="s">
        <v>14757</v>
      </c>
      <c r="L14321" s="61" t="s">
        <v>81</v>
      </c>
      <c r="M14321" s="61">
        <f>VLOOKUP(H14321,zdroj!C:F,4,0)</f>
        <v>0</v>
      </c>
      <c r="N14321" s="61" t="str">
        <f t="shared" si="446"/>
        <v>-</v>
      </c>
      <c r="P14321" s="73" t="str">
        <f t="shared" si="447"/>
        <v/>
      </c>
      <c r="Q14321" s="61" t="s">
        <v>86</v>
      </c>
    </row>
    <row r="14322" spans="8:17" x14ac:dyDescent="0.25">
      <c r="H14322" s="59">
        <v>188093</v>
      </c>
      <c r="I14322" s="59" t="s">
        <v>69</v>
      </c>
      <c r="J14322" s="59">
        <v>25899961</v>
      </c>
      <c r="K14322" s="59" t="s">
        <v>14758</v>
      </c>
      <c r="L14322" s="61" t="s">
        <v>81</v>
      </c>
      <c r="M14322" s="61">
        <f>VLOOKUP(H14322,zdroj!C:F,4,0)</f>
        <v>0</v>
      </c>
      <c r="N14322" s="61" t="str">
        <f t="shared" si="446"/>
        <v>-</v>
      </c>
      <c r="P14322" s="73" t="str">
        <f t="shared" si="447"/>
        <v/>
      </c>
      <c r="Q14322" s="61" t="s">
        <v>86</v>
      </c>
    </row>
    <row r="14323" spans="8:17" x14ac:dyDescent="0.25">
      <c r="H14323" s="59">
        <v>188093</v>
      </c>
      <c r="I14323" s="59" t="s">
        <v>69</v>
      </c>
      <c r="J14323" s="59">
        <v>26424941</v>
      </c>
      <c r="K14323" s="59" t="s">
        <v>14759</v>
      </c>
      <c r="L14323" s="61" t="s">
        <v>81</v>
      </c>
      <c r="M14323" s="61">
        <f>VLOOKUP(H14323,zdroj!C:F,4,0)</f>
        <v>0</v>
      </c>
      <c r="N14323" s="61" t="str">
        <f t="shared" si="446"/>
        <v>-</v>
      </c>
      <c r="P14323" s="73" t="str">
        <f t="shared" si="447"/>
        <v/>
      </c>
      <c r="Q14323" s="61" t="s">
        <v>86</v>
      </c>
    </row>
    <row r="14324" spans="8:17" x14ac:dyDescent="0.25">
      <c r="H14324" s="59">
        <v>188093</v>
      </c>
      <c r="I14324" s="59" t="s">
        <v>69</v>
      </c>
      <c r="J14324" s="59">
        <v>26452634</v>
      </c>
      <c r="K14324" s="59" t="s">
        <v>14760</v>
      </c>
      <c r="L14324" s="61" t="s">
        <v>81</v>
      </c>
      <c r="M14324" s="61">
        <f>VLOOKUP(H14324,zdroj!C:F,4,0)</f>
        <v>0</v>
      </c>
      <c r="N14324" s="61" t="str">
        <f t="shared" si="446"/>
        <v>-</v>
      </c>
      <c r="P14324" s="73" t="str">
        <f t="shared" si="447"/>
        <v/>
      </c>
      <c r="Q14324" s="61" t="s">
        <v>86</v>
      </c>
    </row>
    <row r="14325" spans="8:17" x14ac:dyDescent="0.25">
      <c r="H14325" s="59">
        <v>188093</v>
      </c>
      <c r="I14325" s="59" t="s">
        <v>69</v>
      </c>
      <c r="J14325" s="59">
        <v>26453622</v>
      </c>
      <c r="K14325" s="59" t="s">
        <v>14761</v>
      </c>
      <c r="L14325" s="61" t="s">
        <v>113</v>
      </c>
      <c r="M14325" s="61">
        <f>VLOOKUP(H14325,zdroj!C:F,4,0)</f>
        <v>0</v>
      </c>
      <c r="N14325" s="61" t="str">
        <f t="shared" si="446"/>
        <v>katB</v>
      </c>
      <c r="P14325" s="73" t="str">
        <f t="shared" si="447"/>
        <v/>
      </c>
      <c r="Q14325" s="61" t="s">
        <v>30</v>
      </c>
    </row>
    <row r="14326" spans="8:17" x14ac:dyDescent="0.25">
      <c r="H14326" s="59">
        <v>188093</v>
      </c>
      <c r="I14326" s="59" t="s">
        <v>69</v>
      </c>
      <c r="J14326" s="59">
        <v>26468875</v>
      </c>
      <c r="K14326" s="59" t="s">
        <v>14762</v>
      </c>
      <c r="L14326" s="61" t="s">
        <v>81</v>
      </c>
      <c r="M14326" s="61">
        <f>VLOOKUP(H14326,zdroj!C:F,4,0)</f>
        <v>0</v>
      </c>
      <c r="N14326" s="61" t="str">
        <f t="shared" si="446"/>
        <v>-</v>
      </c>
      <c r="P14326" s="73" t="str">
        <f t="shared" si="447"/>
        <v/>
      </c>
      <c r="Q14326" s="61" t="s">
        <v>86</v>
      </c>
    </row>
    <row r="14327" spans="8:17" x14ac:dyDescent="0.25">
      <c r="H14327" s="59">
        <v>188093</v>
      </c>
      <c r="I14327" s="59" t="s">
        <v>69</v>
      </c>
      <c r="J14327" s="59">
        <v>26499738</v>
      </c>
      <c r="K14327" s="59" t="s">
        <v>14763</v>
      </c>
      <c r="L14327" s="61" t="s">
        <v>113</v>
      </c>
      <c r="M14327" s="61">
        <f>VLOOKUP(H14327,zdroj!C:F,4,0)</f>
        <v>0</v>
      </c>
      <c r="N14327" s="61" t="str">
        <f t="shared" si="446"/>
        <v>katB</v>
      </c>
      <c r="P14327" s="73" t="str">
        <f t="shared" si="447"/>
        <v/>
      </c>
      <c r="Q14327" s="61" t="s">
        <v>30</v>
      </c>
    </row>
    <row r="14328" spans="8:17" x14ac:dyDescent="0.25">
      <c r="H14328" s="59">
        <v>188093</v>
      </c>
      <c r="I14328" s="59" t="s">
        <v>69</v>
      </c>
      <c r="J14328" s="59">
        <v>26599139</v>
      </c>
      <c r="K14328" s="59" t="s">
        <v>14764</v>
      </c>
      <c r="L14328" s="61" t="s">
        <v>113</v>
      </c>
      <c r="M14328" s="61">
        <f>VLOOKUP(H14328,zdroj!C:F,4,0)</f>
        <v>0</v>
      </c>
      <c r="N14328" s="61" t="str">
        <f t="shared" si="446"/>
        <v>katB</v>
      </c>
      <c r="P14328" s="73" t="str">
        <f t="shared" si="447"/>
        <v/>
      </c>
      <c r="Q14328" s="61" t="s">
        <v>30</v>
      </c>
    </row>
    <row r="14329" spans="8:17" x14ac:dyDescent="0.25">
      <c r="H14329" s="59">
        <v>188093</v>
      </c>
      <c r="I14329" s="59" t="s">
        <v>69</v>
      </c>
      <c r="J14329" s="59">
        <v>26890330</v>
      </c>
      <c r="K14329" s="59" t="s">
        <v>14765</v>
      </c>
      <c r="L14329" s="61" t="s">
        <v>81</v>
      </c>
      <c r="M14329" s="61">
        <f>VLOOKUP(H14329,zdroj!C:F,4,0)</f>
        <v>0</v>
      </c>
      <c r="N14329" s="61" t="str">
        <f t="shared" si="446"/>
        <v>-</v>
      </c>
      <c r="P14329" s="73" t="str">
        <f t="shared" si="447"/>
        <v/>
      </c>
      <c r="Q14329" s="61" t="s">
        <v>86</v>
      </c>
    </row>
    <row r="14330" spans="8:17" x14ac:dyDescent="0.25">
      <c r="H14330" s="59">
        <v>188093</v>
      </c>
      <c r="I14330" s="59" t="s">
        <v>69</v>
      </c>
      <c r="J14330" s="59">
        <v>27149684</v>
      </c>
      <c r="K14330" s="59" t="s">
        <v>14766</v>
      </c>
      <c r="L14330" s="61" t="s">
        <v>113</v>
      </c>
      <c r="M14330" s="61">
        <f>VLOOKUP(H14330,zdroj!C:F,4,0)</f>
        <v>0</v>
      </c>
      <c r="N14330" s="61" t="str">
        <f t="shared" si="446"/>
        <v>katB</v>
      </c>
      <c r="P14330" s="73" t="str">
        <f t="shared" si="447"/>
        <v/>
      </c>
      <c r="Q14330" s="61" t="s">
        <v>30</v>
      </c>
    </row>
    <row r="14331" spans="8:17" x14ac:dyDescent="0.25">
      <c r="H14331" s="59">
        <v>188093</v>
      </c>
      <c r="I14331" s="59" t="s">
        <v>69</v>
      </c>
      <c r="J14331" s="59">
        <v>27239802</v>
      </c>
      <c r="K14331" s="59" t="s">
        <v>14767</v>
      </c>
      <c r="L14331" s="61" t="s">
        <v>113</v>
      </c>
      <c r="M14331" s="61">
        <f>VLOOKUP(H14331,zdroj!C:F,4,0)</f>
        <v>0</v>
      </c>
      <c r="N14331" s="61" t="str">
        <f t="shared" si="446"/>
        <v>katB</v>
      </c>
      <c r="P14331" s="73" t="str">
        <f t="shared" si="447"/>
        <v/>
      </c>
      <c r="Q14331" s="61" t="s">
        <v>30</v>
      </c>
    </row>
    <row r="14332" spans="8:17" x14ac:dyDescent="0.25">
      <c r="H14332" s="59">
        <v>188093</v>
      </c>
      <c r="I14332" s="59" t="s">
        <v>69</v>
      </c>
      <c r="J14332" s="59">
        <v>27290719</v>
      </c>
      <c r="K14332" s="59" t="s">
        <v>14768</v>
      </c>
      <c r="L14332" s="61" t="s">
        <v>113</v>
      </c>
      <c r="M14332" s="61">
        <f>VLOOKUP(H14332,zdroj!C:F,4,0)</f>
        <v>0</v>
      </c>
      <c r="N14332" s="61" t="str">
        <f t="shared" si="446"/>
        <v>katB</v>
      </c>
      <c r="P14332" s="73" t="str">
        <f t="shared" si="447"/>
        <v/>
      </c>
      <c r="Q14332" s="61" t="s">
        <v>30</v>
      </c>
    </row>
    <row r="14333" spans="8:17" x14ac:dyDescent="0.25">
      <c r="H14333" s="59">
        <v>188093</v>
      </c>
      <c r="I14333" s="59" t="s">
        <v>69</v>
      </c>
      <c r="J14333" s="59">
        <v>27616126</v>
      </c>
      <c r="K14333" s="59" t="s">
        <v>14769</v>
      </c>
      <c r="L14333" s="61" t="s">
        <v>113</v>
      </c>
      <c r="M14333" s="61">
        <f>VLOOKUP(H14333,zdroj!C:F,4,0)</f>
        <v>0</v>
      </c>
      <c r="N14333" s="61" t="str">
        <f t="shared" si="446"/>
        <v>katB</v>
      </c>
      <c r="P14333" s="73" t="str">
        <f t="shared" si="447"/>
        <v/>
      </c>
      <c r="Q14333" s="61" t="s">
        <v>30</v>
      </c>
    </row>
    <row r="14334" spans="8:17" x14ac:dyDescent="0.25">
      <c r="H14334" s="59">
        <v>188093</v>
      </c>
      <c r="I14334" s="59" t="s">
        <v>69</v>
      </c>
      <c r="J14334" s="59">
        <v>27732142</v>
      </c>
      <c r="K14334" s="59" t="s">
        <v>14770</v>
      </c>
      <c r="L14334" s="61" t="s">
        <v>81</v>
      </c>
      <c r="M14334" s="61">
        <f>VLOOKUP(H14334,zdroj!C:F,4,0)</f>
        <v>0</v>
      </c>
      <c r="N14334" s="61" t="str">
        <f t="shared" si="446"/>
        <v>-</v>
      </c>
      <c r="P14334" s="73" t="str">
        <f t="shared" si="447"/>
        <v/>
      </c>
      <c r="Q14334" s="61" t="s">
        <v>86</v>
      </c>
    </row>
    <row r="14335" spans="8:17" x14ac:dyDescent="0.25">
      <c r="H14335" s="59">
        <v>188093</v>
      </c>
      <c r="I14335" s="59" t="s">
        <v>69</v>
      </c>
      <c r="J14335" s="59">
        <v>27780856</v>
      </c>
      <c r="K14335" s="59" t="s">
        <v>14771</v>
      </c>
      <c r="L14335" s="61" t="s">
        <v>113</v>
      </c>
      <c r="M14335" s="61">
        <f>VLOOKUP(H14335,zdroj!C:F,4,0)</f>
        <v>0</v>
      </c>
      <c r="N14335" s="61" t="str">
        <f t="shared" si="446"/>
        <v>katB</v>
      </c>
      <c r="P14335" s="73" t="str">
        <f t="shared" si="447"/>
        <v/>
      </c>
      <c r="Q14335" s="61" t="s">
        <v>30</v>
      </c>
    </row>
    <row r="14336" spans="8:17" x14ac:dyDescent="0.25">
      <c r="H14336" s="59">
        <v>188093</v>
      </c>
      <c r="I14336" s="59" t="s">
        <v>69</v>
      </c>
      <c r="J14336" s="59">
        <v>27904814</v>
      </c>
      <c r="K14336" s="59" t="s">
        <v>14772</v>
      </c>
      <c r="L14336" s="61" t="s">
        <v>113</v>
      </c>
      <c r="M14336" s="61">
        <f>VLOOKUP(H14336,zdroj!C:F,4,0)</f>
        <v>0</v>
      </c>
      <c r="N14336" s="61" t="str">
        <f t="shared" si="446"/>
        <v>katB</v>
      </c>
      <c r="P14336" s="73" t="str">
        <f t="shared" si="447"/>
        <v/>
      </c>
      <c r="Q14336" s="61" t="s">
        <v>30</v>
      </c>
    </row>
    <row r="14337" spans="8:17" x14ac:dyDescent="0.25">
      <c r="H14337" s="59">
        <v>188093</v>
      </c>
      <c r="I14337" s="59" t="s">
        <v>69</v>
      </c>
      <c r="J14337" s="59">
        <v>28087321</v>
      </c>
      <c r="K14337" s="59" t="s">
        <v>14773</v>
      </c>
      <c r="L14337" s="61" t="s">
        <v>81</v>
      </c>
      <c r="M14337" s="61">
        <f>VLOOKUP(H14337,zdroj!C:F,4,0)</f>
        <v>0</v>
      </c>
      <c r="N14337" s="61" t="str">
        <f t="shared" si="446"/>
        <v>-</v>
      </c>
      <c r="P14337" s="73" t="str">
        <f t="shared" si="447"/>
        <v/>
      </c>
      <c r="Q14337" s="61" t="s">
        <v>86</v>
      </c>
    </row>
    <row r="14338" spans="8:17" x14ac:dyDescent="0.25">
      <c r="H14338" s="59">
        <v>188093</v>
      </c>
      <c r="I14338" s="59" t="s">
        <v>69</v>
      </c>
      <c r="J14338" s="59">
        <v>28170903</v>
      </c>
      <c r="K14338" s="59" t="s">
        <v>14774</v>
      </c>
      <c r="L14338" s="61" t="s">
        <v>81</v>
      </c>
      <c r="M14338" s="61">
        <f>VLOOKUP(H14338,zdroj!C:F,4,0)</f>
        <v>0</v>
      </c>
      <c r="N14338" s="61" t="str">
        <f t="shared" si="446"/>
        <v>-</v>
      </c>
      <c r="P14338" s="73" t="str">
        <f t="shared" si="447"/>
        <v/>
      </c>
      <c r="Q14338" s="61" t="s">
        <v>86</v>
      </c>
    </row>
    <row r="14339" spans="8:17" x14ac:dyDescent="0.25">
      <c r="H14339" s="59">
        <v>188093</v>
      </c>
      <c r="I14339" s="59" t="s">
        <v>69</v>
      </c>
      <c r="J14339" s="59">
        <v>30948398</v>
      </c>
      <c r="K14339" s="59" t="s">
        <v>14775</v>
      </c>
      <c r="L14339" s="61" t="s">
        <v>81</v>
      </c>
      <c r="M14339" s="61">
        <f>VLOOKUP(H14339,zdroj!C:F,4,0)</f>
        <v>0</v>
      </c>
      <c r="N14339" s="61" t="str">
        <f t="shared" si="446"/>
        <v>-</v>
      </c>
      <c r="P14339" s="73" t="str">
        <f t="shared" si="447"/>
        <v/>
      </c>
      <c r="Q14339" s="61" t="s">
        <v>86</v>
      </c>
    </row>
    <row r="14340" spans="8:17" x14ac:dyDescent="0.25">
      <c r="H14340" s="59">
        <v>188093</v>
      </c>
      <c r="I14340" s="59" t="s">
        <v>69</v>
      </c>
      <c r="J14340" s="59">
        <v>30948401</v>
      </c>
      <c r="K14340" s="59" t="s">
        <v>14776</v>
      </c>
      <c r="L14340" s="61" t="s">
        <v>81</v>
      </c>
      <c r="M14340" s="61">
        <f>VLOOKUP(H14340,zdroj!C:F,4,0)</f>
        <v>0</v>
      </c>
      <c r="N14340" s="61" t="str">
        <f t="shared" si="446"/>
        <v>-</v>
      </c>
      <c r="P14340" s="73" t="str">
        <f t="shared" si="447"/>
        <v/>
      </c>
      <c r="Q14340" s="61" t="s">
        <v>86</v>
      </c>
    </row>
    <row r="14341" spans="8:17" x14ac:dyDescent="0.25">
      <c r="H14341" s="59">
        <v>188093</v>
      </c>
      <c r="I14341" s="59" t="s">
        <v>69</v>
      </c>
      <c r="J14341" s="59">
        <v>31332277</v>
      </c>
      <c r="K14341" s="59" t="s">
        <v>14777</v>
      </c>
      <c r="L14341" s="61" t="s">
        <v>81</v>
      </c>
      <c r="M14341" s="61">
        <f>VLOOKUP(H14341,zdroj!C:F,4,0)</f>
        <v>0</v>
      </c>
      <c r="N14341" s="61" t="str">
        <f t="shared" si="446"/>
        <v>-</v>
      </c>
      <c r="P14341" s="73" t="str">
        <f t="shared" si="447"/>
        <v/>
      </c>
      <c r="Q14341" s="61" t="s">
        <v>86</v>
      </c>
    </row>
    <row r="14342" spans="8:17" x14ac:dyDescent="0.25">
      <c r="H14342" s="59">
        <v>188093</v>
      </c>
      <c r="I14342" s="59" t="s">
        <v>69</v>
      </c>
      <c r="J14342" s="59">
        <v>40405451</v>
      </c>
      <c r="K14342" s="59" t="s">
        <v>14778</v>
      </c>
      <c r="L14342" s="61" t="s">
        <v>113</v>
      </c>
      <c r="M14342" s="61">
        <f>VLOOKUP(H14342,zdroj!C:F,4,0)</f>
        <v>0</v>
      </c>
      <c r="N14342" s="61" t="str">
        <f t="shared" si="446"/>
        <v>katB</v>
      </c>
      <c r="P14342" s="73" t="str">
        <f t="shared" si="447"/>
        <v/>
      </c>
      <c r="Q14342" s="61" t="s">
        <v>30</v>
      </c>
    </row>
    <row r="14343" spans="8:17" x14ac:dyDescent="0.25">
      <c r="H14343" s="59">
        <v>188093</v>
      </c>
      <c r="I14343" s="59" t="s">
        <v>69</v>
      </c>
      <c r="J14343" s="59">
        <v>40769674</v>
      </c>
      <c r="K14343" s="59" t="s">
        <v>14779</v>
      </c>
      <c r="L14343" s="61" t="s">
        <v>113</v>
      </c>
      <c r="M14343" s="61">
        <f>VLOOKUP(H14343,zdroj!C:F,4,0)</f>
        <v>0</v>
      </c>
      <c r="N14343" s="61" t="str">
        <f t="shared" ref="N14343:N14406" si="448">IF(M14343="A",IF(L14343="katA","katB",L14343),L14343)</f>
        <v>katB</v>
      </c>
      <c r="P14343" s="73" t="str">
        <f t="shared" ref="P14343:P14406" si="449">IF(O14343="A",1,"")</f>
        <v/>
      </c>
      <c r="Q14343" s="61" t="s">
        <v>30</v>
      </c>
    </row>
    <row r="14344" spans="8:17" x14ac:dyDescent="0.25">
      <c r="H14344" s="59">
        <v>188093</v>
      </c>
      <c r="I14344" s="59" t="s">
        <v>69</v>
      </c>
      <c r="J14344" s="59">
        <v>41273737</v>
      </c>
      <c r="K14344" s="59" t="s">
        <v>14780</v>
      </c>
      <c r="L14344" s="61" t="s">
        <v>81</v>
      </c>
      <c r="M14344" s="61">
        <f>VLOOKUP(H14344,zdroj!C:F,4,0)</f>
        <v>0</v>
      </c>
      <c r="N14344" s="61" t="str">
        <f t="shared" si="448"/>
        <v>-</v>
      </c>
      <c r="P14344" s="73" t="str">
        <f t="shared" si="449"/>
        <v/>
      </c>
      <c r="Q14344" s="61" t="s">
        <v>86</v>
      </c>
    </row>
    <row r="14345" spans="8:17" x14ac:dyDescent="0.25">
      <c r="H14345" s="59">
        <v>188093</v>
      </c>
      <c r="I14345" s="59" t="s">
        <v>69</v>
      </c>
      <c r="J14345" s="59">
        <v>42316898</v>
      </c>
      <c r="K14345" s="59" t="s">
        <v>14781</v>
      </c>
      <c r="L14345" s="61" t="s">
        <v>81</v>
      </c>
      <c r="M14345" s="61">
        <f>VLOOKUP(H14345,zdroj!C:F,4,0)</f>
        <v>0</v>
      </c>
      <c r="N14345" s="61" t="str">
        <f t="shared" si="448"/>
        <v>-</v>
      </c>
      <c r="P14345" s="73" t="str">
        <f t="shared" si="449"/>
        <v/>
      </c>
      <c r="Q14345" s="61" t="s">
        <v>86</v>
      </c>
    </row>
    <row r="14346" spans="8:17" x14ac:dyDescent="0.25">
      <c r="H14346" s="59">
        <v>188093</v>
      </c>
      <c r="I14346" s="59" t="s">
        <v>69</v>
      </c>
      <c r="J14346" s="59">
        <v>42350263</v>
      </c>
      <c r="K14346" s="59" t="s">
        <v>14782</v>
      </c>
      <c r="L14346" s="61" t="s">
        <v>113</v>
      </c>
      <c r="M14346" s="61">
        <f>VLOOKUP(H14346,zdroj!C:F,4,0)</f>
        <v>0</v>
      </c>
      <c r="N14346" s="61" t="str">
        <f t="shared" si="448"/>
        <v>katB</v>
      </c>
      <c r="P14346" s="73" t="str">
        <f t="shared" si="449"/>
        <v/>
      </c>
      <c r="Q14346" s="61" t="s">
        <v>30</v>
      </c>
    </row>
    <row r="14347" spans="8:17" x14ac:dyDescent="0.25">
      <c r="H14347" s="59">
        <v>188093</v>
      </c>
      <c r="I14347" s="59" t="s">
        <v>69</v>
      </c>
      <c r="J14347" s="59">
        <v>42517516</v>
      </c>
      <c r="K14347" s="59" t="s">
        <v>14783</v>
      </c>
      <c r="L14347" s="61" t="s">
        <v>81</v>
      </c>
      <c r="M14347" s="61">
        <f>VLOOKUP(H14347,zdroj!C:F,4,0)</f>
        <v>0</v>
      </c>
      <c r="N14347" s="61" t="str">
        <f t="shared" si="448"/>
        <v>-</v>
      </c>
      <c r="P14347" s="73" t="str">
        <f t="shared" si="449"/>
        <v/>
      </c>
      <c r="Q14347" s="61" t="s">
        <v>86</v>
      </c>
    </row>
    <row r="14348" spans="8:17" x14ac:dyDescent="0.25">
      <c r="H14348" s="59">
        <v>188093</v>
      </c>
      <c r="I14348" s="59" t="s">
        <v>69</v>
      </c>
      <c r="J14348" s="59">
        <v>67662137</v>
      </c>
      <c r="K14348" s="59" t="s">
        <v>14784</v>
      </c>
      <c r="L14348" s="61" t="s">
        <v>81</v>
      </c>
      <c r="M14348" s="61">
        <f>VLOOKUP(H14348,zdroj!C:F,4,0)</f>
        <v>0</v>
      </c>
      <c r="N14348" s="61" t="str">
        <f t="shared" si="448"/>
        <v>-</v>
      </c>
      <c r="P14348" s="73" t="str">
        <f t="shared" si="449"/>
        <v/>
      </c>
      <c r="Q14348" s="61" t="s">
        <v>86</v>
      </c>
    </row>
    <row r="14349" spans="8:17" x14ac:dyDescent="0.25">
      <c r="H14349" s="59">
        <v>188093</v>
      </c>
      <c r="I14349" s="59" t="s">
        <v>69</v>
      </c>
      <c r="J14349" s="59">
        <v>72801379</v>
      </c>
      <c r="K14349" s="59" t="s">
        <v>14785</v>
      </c>
      <c r="L14349" s="61" t="s">
        <v>81</v>
      </c>
      <c r="M14349" s="61">
        <f>VLOOKUP(H14349,zdroj!C:F,4,0)</f>
        <v>0</v>
      </c>
      <c r="N14349" s="61" t="str">
        <f t="shared" si="448"/>
        <v>-</v>
      </c>
      <c r="P14349" s="73" t="str">
        <f t="shared" si="449"/>
        <v/>
      </c>
      <c r="Q14349" s="61" t="s">
        <v>86</v>
      </c>
    </row>
    <row r="14350" spans="8:17" x14ac:dyDescent="0.25">
      <c r="H14350" s="59">
        <v>188093</v>
      </c>
      <c r="I14350" s="59" t="s">
        <v>69</v>
      </c>
      <c r="J14350" s="59">
        <v>73222925</v>
      </c>
      <c r="K14350" s="59" t="s">
        <v>14786</v>
      </c>
      <c r="L14350" s="61" t="s">
        <v>81</v>
      </c>
      <c r="M14350" s="61">
        <f>VLOOKUP(H14350,zdroj!C:F,4,0)</f>
        <v>0</v>
      </c>
      <c r="N14350" s="61" t="str">
        <f t="shared" si="448"/>
        <v>-</v>
      </c>
      <c r="P14350" s="73" t="str">
        <f t="shared" si="449"/>
        <v/>
      </c>
      <c r="Q14350" s="61" t="s">
        <v>86</v>
      </c>
    </row>
    <row r="14351" spans="8:17" x14ac:dyDescent="0.25">
      <c r="H14351" s="59">
        <v>188093</v>
      </c>
      <c r="I14351" s="59" t="s">
        <v>69</v>
      </c>
      <c r="J14351" s="59">
        <v>73395714</v>
      </c>
      <c r="K14351" s="59" t="s">
        <v>14787</v>
      </c>
      <c r="L14351" s="61" t="s">
        <v>81</v>
      </c>
      <c r="M14351" s="61">
        <f>VLOOKUP(H14351,zdroj!C:F,4,0)</f>
        <v>0</v>
      </c>
      <c r="N14351" s="61" t="str">
        <f t="shared" si="448"/>
        <v>-</v>
      </c>
      <c r="P14351" s="73" t="str">
        <f t="shared" si="449"/>
        <v/>
      </c>
      <c r="Q14351" s="61" t="s">
        <v>86</v>
      </c>
    </row>
    <row r="14352" spans="8:17" x14ac:dyDescent="0.25">
      <c r="H14352" s="59">
        <v>188093</v>
      </c>
      <c r="I14352" s="59" t="s">
        <v>69</v>
      </c>
      <c r="J14352" s="59">
        <v>73679232</v>
      </c>
      <c r="K14352" s="59" t="s">
        <v>14788</v>
      </c>
      <c r="L14352" s="61" t="s">
        <v>81</v>
      </c>
      <c r="M14352" s="61">
        <f>VLOOKUP(H14352,zdroj!C:F,4,0)</f>
        <v>0</v>
      </c>
      <c r="N14352" s="61" t="str">
        <f t="shared" si="448"/>
        <v>-</v>
      </c>
      <c r="P14352" s="73" t="str">
        <f t="shared" si="449"/>
        <v/>
      </c>
      <c r="Q14352" s="61" t="s">
        <v>86</v>
      </c>
    </row>
    <row r="14353" spans="8:17" x14ac:dyDescent="0.25">
      <c r="H14353" s="59">
        <v>188093</v>
      </c>
      <c r="I14353" s="59" t="s">
        <v>69</v>
      </c>
      <c r="J14353" s="59">
        <v>74018795</v>
      </c>
      <c r="K14353" s="59" t="s">
        <v>14789</v>
      </c>
      <c r="L14353" s="61" t="s">
        <v>113</v>
      </c>
      <c r="M14353" s="61">
        <f>VLOOKUP(H14353,zdroj!C:F,4,0)</f>
        <v>0</v>
      </c>
      <c r="N14353" s="61" t="str">
        <f t="shared" si="448"/>
        <v>katB</v>
      </c>
      <c r="P14353" s="73" t="str">
        <f t="shared" si="449"/>
        <v/>
      </c>
      <c r="Q14353" s="61" t="s">
        <v>30</v>
      </c>
    </row>
    <row r="14354" spans="8:17" x14ac:dyDescent="0.25">
      <c r="H14354" s="59">
        <v>188093</v>
      </c>
      <c r="I14354" s="59" t="s">
        <v>69</v>
      </c>
      <c r="J14354" s="59">
        <v>74491652</v>
      </c>
      <c r="K14354" s="59" t="s">
        <v>14790</v>
      </c>
      <c r="L14354" s="61" t="s">
        <v>81</v>
      </c>
      <c r="M14354" s="61">
        <f>VLOOKUP(H14354,zdroj!C:F,4,0)</f>
        <v>0</v>
      </c>
      <c r="N14354" s="61" t="str">
        <f t="shared" si="448"/>
        <v>-</v>
      </c>
      <c r="P14354" s="73" t="str">
        <f t="shared" si="449"/>
        <v/>
      </c>
      <c r="Q14354" s="61" t="s">
        <v>86</v>
      </c>
    </row>
    <row r="14355" spans="8:17" x14ac:dyDescent="0.25">
      <c r="H14355" s="59">
        <v>188093</v>
      </c>
      <c r="I14355" s="59" t="s">
        <v>69</v>
      </c>
      <c r="J14355" s="59">
        <v>75314771</v>
      </c>
      <c r="K14355" s="59" t="s">
        <v>14791</v>
      </c>
      <c r="L14355" s="61" t="s">
        <v>81</v>
      </c>
      <c r="M14355" s="61">
        <f>VLOOKUP(H14355,zdroj!C:F,4,0)</f>
        <v>0</v>
      </c>
      <c r="N14355" s="61" t="str">
        <f t="shared" si="448"/>
        <v>-</v>
      </c>
      <c r="P14355" s="73" t="str">
        <f t="shared" si="449"/>
        <v/>
      </c>
      <c r="Q14355" s="61" t="s">
        <v>86</v>
      </c>
    </row>
    <row r="14356" spans="8:17" x14ac:dyDescent="0.25">
      <c r="H14356" s="59">
        <v>188093</v>
      </c>
      <c r="I14356" s="59" t="s">
        <v>69</v>
      </c>
      <c r="J14356" s="59">
        <v>75365537</v>
      </c>
      <c r="K14356" s="59" t="s">
        <v>14792</v>
      </c>
      <c r="L14356" s="61" t="s">
        <v>81</v>
      </c>
      <c r="M14356" s="61">
        <f>VLOOKUP(H14356,zdroj!C:F,4,0)</f>
        <v>0</v>
      </c>
      <c r="N14356" s="61" t="str">
        <f t="shared" si="448"/>
        <v>-</v>
      </c>
      <c r="P14356" s="73" t="str">
        <f t="shared" si="449"/>
        <v/>
      </c>
      <c r="Q14356" s="61" t="s">
        <v>86</v>
      </c>
    </row>
    <row r="14357" spans="8:17" x14ac:dyDescent="0.25">
      <c r="H14357" s="59">
        <v>188093</v>
      </c>
      <c r="I14357" s="59" t="s">
        <v>69</v>
      </c>
      <c r="J14357" s="59">
        <v>78479312</v>
      </c>
      <c r="K14357" s="59" t="s">
        <v>14793</v>
      </c>
      <c r="L14357" s="61" t="s">
        <v>113</v>
      </c>
      <c r="M14357" s="61">
        <f>VLOOKUP(H14357,zdroj!C:F,4,0)</f>
        <v>0</v>
      </c>
      <c r="N14357" s="61" t="str">
        <f t="shared" si="448"/>
        <v>katB</v>
      </c>
      <c r="P14357" s="73" t="str">
        <f t="shared" si="449"/>
        <v/>
      </c>
      <c r="Q14357" s="61" t="s">
        <v>30</v>
      </c>
    </row>
    <row r="14358" spans="8:17" x14ac:dyDescent="0.25">
      <c r="H14358" s="59">
        <v>188093</v>
      </c>
      <c r="I14358" s="59" t="s">
        <v>69</v>
      </c>
      <c r="J14358" s="59">
        <v>78515025</v>
      </c>
      <c r="K14358" s="59" t="s">
        <v>14794</v>
      </c>
      <c r="L14358" s="61" t="s">
        <v>113</v>
      </c>
      <c r="M14358" s="61">
        <f>VLOOKUP(H14358,zdroj!C:F,4,0)</f>
        <v>0</v>
      </c>
      <c r="N14358" s="61" t="str">
        <f t="shared" si="448"/>
        <v>katB</v>
      </c>
      <c r="P14358" s="73" t="str">
        <f t="shared" si="449"/>
        <v/>
      </c>
      <c r="Q14358" s="61" t="s">
        <v>30</v>
      </c>
    </row>
    <row r="14359" spans="8:17" x14ac:dyDescent="0.25">
      <c r="H14359" s="59">
        <v>188093</v>
      </c>
      <c r="I14359" s="59" t="s">
        <v>69</v>
      </c>
      <c r="J14359" s="59">
        <v>78515351</v>
      </c>
      <c r="K14359" s="59" t="s">
        <v>14795</v>
      </c>
      <c r="L14359" s="61" t="s">
        <v>113</v>
      </c>
      <c r="M14359" s="61">
        <f>VLOOKUP(H14359,zdroj!C:F,4,0)</f>
        <v>0</v>
      </c>
      <c r="N14359" s="61" t="str">
        <f t="shared" si="448"/>
        <v>katB</v>
      </c>
      <c r="P14359" s="73" t="str">
        <f t="shared" si="449"/>
        <v/>
      </c>
      <c r="Q14359" s="61" t="s">
        <v>30</v>
      </c>
    </row>
    <row r="14360" spans="8:17" x14ac:dyDescent="0.25">
      <c r="H14360" s="59">
        <v>188093</v>
      </c>
      <c r="I14360" s="59" t="s">
        <v>69</v>
      </c>
      <c r="J14360" s="59">
        <v>79373411</v>
      </c>
      <c r="K14360" s="59" t="s">
        <v>14796</v>
      </c>
      <c r="L14360" s="61" t="s">
        <v>81</v>
      </c>
      <c r="M14360" s="61">
        <f>VLOOKUP(H14360,zdroj!C:F,4,0)</f>
        <v>0</v>
      </c>
      <c r="N14360" s="61" t="str">
        <f t="shared" si="448"/>
        <v>-</v>
      </c>
      <c r="P14360" s="73" t="str">
        <f t="shared" si="449"/>
        <v/>
      </c>
      <c r="Q14360" s="61" t="s">
        <v>86</v>
      </c>
    </row>
    <row r="14361" spans="8:17" x14ac:dyDescent="0.25">
      <c r="H14361" s="59">
        <v>188093</v>
      </c>
      <c r="I14361" s="59" t="s">
        <v>69</v>
      </c>
      <c r="J14361" s="59">
        <v>79924603</v>
      </c>
      <c r="K14361" s="59" t="s">
        <v>14797</v>
      </c>
      <c r="L14361" s="61" t="s">
        <v>81</v>
      </c>
      <c r="M14361" s="61">
        <f>VLOOKUP(H14361,zdroj!C:F,4,0)</f>
        <v>0</v>
      </c>
      <c r="N14361" s="61" t="str">
        <f t="shared" si="448"/>
        <v>-</v>
      </c>
      <c r="P14361" s="73" t="str">
        <f t="shared" si="449"/>
        <v/>
      </c>
      <c r="Q14361" s="61" t="s">
        <v>86</v>
      </c>
    </row>
    <row r="14362" spans="8:17" x14ac:dyDescent="0.25">
      <c r="H14362" s="59">
        <v>188093</v>
      </c>
      <c r="I14362" s="59" t="s">
        <v>69</v>
      </c>
      <c r="J14362" s="59">
        <v>79953581</v>
      </c>
      <c r="K14362" s="59" t="s">
        <v>14798</v>
      </c>
      <c r="L14362" s="61" t="s">
        <v>81</v>
      </c>
      <c r="M14362" s="61">
        <f>VLOOKUP(H14362,zdroj!C:F,4,0)</f>
        <v>0</v>
      </c>
      <c r="N14362" s="61" t="str">
        <f t="shared" si="448"/>
        <v>-</v>
      </c>
      <c r="P14362" s="73" t="str">
        <f t="shared" si="449"/>
        <v/>
      </c>
      <c r="Q14362" s="61" t="s">
        <v>88</v>
      </c>
    </row>
    <row r="14363" spans="8:17" x14ac:dyDescent="0.25">
      <c r="H14363" s="59">
        <v>188093</v>
      </c>
      <c r="I14363" s="59" t="s">
        <v>69</v>
      </c>
      <c r="J14363" s="59">
        <v>79986854</v>
      </c>
      <c r="K14363" s="59" t="s">
        <v>14799</v>
      </c>
      <c r="L14363" s="61" t="s">
        <v>113</v>
      </c>
      <c r="M14363" s="61">
        <f>VLOOKUP(H14363,zdroj!C:F,4,0)</f>
        <v>0</v>
      </c>
      <c r="N14363" s="61" t="str">
        <f t="shared" si="448"/>
        <v>katB</v>
      </c>
      <c r="P14363" s="73" t="str">
        <f t="shared" si="449"/>
        <v/>
      </c>
      <c r="Q14363" s="61" t="s">
        <v>30</v>
      </c>
    </row>
    <row r="14364" spans="8:17" x14ac:dyDescent="0.25">
      <c r="H14364" s="59">
        <v>188093</v>
      </c>
      <c r="I14364" s="59" t="s">
        <v>69</v>
      </c>
      <c r="J14364" s="59">
        <v>79989993</v>
      </c>
      <c r="K14364" s="59" t="s">
        <v>14800</v>
      </c>
      <c r="L14364" s="61" t="s">
        <v>81</v>
      </c>
      <c r="M14364" s="61">
        <f>VLOOKUP(H14364,zdroj!C:F,4,0)</f>
        <v>0</v>
      </c>
      <c r="N14364" s="61" t="str">
        <f t="shared" si="448"/>
        <v>-</v>
      </c>
      <c r="P14364" s="73" t="str">
        <f t="shared" si="449"/>
        <v/>
      </c>
      <c r="Q14364" s="61" t="s">
        <v>88</v>
      </c>
    </row>
    <row r="14365" spans="8:17" x14ac:dyDescent="0.25">
      <c r="H14365" s="59">
        <v>188093</v>
      </c>
      <c r="I14365" s="59" t="s">
        <v>69</v>
      </c>
      <c r="J14365" s="59">
        <v>80007821</v>
      </c>
      <c r="K14365" s="59" t="s">
        <v>14801</v>
      </c>
      <c r="L14365" s="61" t="s">
        <v>113</v>
      </c>
      <c r="M14365" s="61">
        <f>VLOOKUP(H14365,zdroj!C:F,4,0)</f>
        <v>0</v>
      </c>
      <c r="N14365" s="61" t="str">
        <f t="shared" si="448"/>
        <v>katB</v>
      </c>
      <c r="P14365" s="73" t="str">
        <f t="shared" si="449"/>
        <v/>
      </c>
      <c r="Q14365" s="61" t="s">
        <v>30</v>
      </c>
    </row>
    <row r="14366" spans="8:17" x14ac:dyDescent="0.25">
      <c r="H14366" s="59">
        <v>188093</v>
      </c>
      <c r="I14366" s="59" t="s">
        <v>69</v>
      </c>
      <c r="J14366" s="59">
        <v>81092962</v>
      </c>
      <c r="K14366" s="59" t="s">
        <v>14802</v>
      </c>
      <c r="L14366" s="61" t="s">
        <v>81</v>
      </c>
      <c r="M14366" s="61">
        <f>VLOOKUP(H14366,zdroj!C:F,4,0)</f>
        <v>0</v>
      </c>
      <c r="N14366" s="61" t="str">
        <f t="shared" si="448"/>
        <v>-</v>
      </c>
      <c r="P14366" s="73" t="str">
        <f t="shared" si="449"/>
        <v/>
      </c>
      <c r="Q14366" s="61" t="s">
        <v>88</v>
      </c>
    </row>
    <row r="14367" spans="8:17" x14ac:dyDescent="0.25">
      <c r="H14367" s="59">
        <v>188093</v>
      </c>
      <c r="I14367" s="59" t="s">
        <v>69</v>
      </c>
      <c r="J14367" s="59">
        <v>81203497</v>
      </c>
      <c r="K14367" s="59" t="s">
        <v>14803</v>
      </c>
      <c r="L14367" s="61" t="s">
        <v>113</v>
      </c>
      <c r="M14367" s="61">
        <f>VLOOKUP(H14367,zdroj!C:F,4,0)</f>
        <v>0</v>
      </c>
      <c r="N14367" s="61" t="str">
        <f t="shared" si="448"/>
        <v>katB</v>
      </c>
      <c r="P14367" s="73" t="str">
        <f t="shared" si="449"/>
        <v/>
      </c>
      <c r="Q14367" s="61" t="s">
        <v>30</v>
      </c>
    </row>
    <row r="14368" spans="8:17" x14ac:dyDescent="0.25">
      <c r="H14368" s="59">
        <v>188093</v>
      </c>
      <c r="I14368" s="59" t="s">
        <v>69</v>
      </c>
      <c r="J14368" s="59">
        <v>81290578</v>
      </c>
      <c r="K14368" s="59" t="s">
        <v>14804</v>
      </c>
      <c r="L14368" s="61" t="s">
        <v>81</v>
      </c>
      <c r="M14368" s="61">
        <f>VLOOKUP(H14368,zdroj!C:F,4,0)</f>
        <v>0</v>
      </c>
      <c r="N14368" s="61" t="str">
        <f t="shared" si="448"/>
        <v>-</v>
      </c>
      <c r="P14368" s="73" t="str">
        <f t="shared" si="449"/>
        <v/>
      </c>
      <c r="Q14368" s="61" t="s">
        <v>88</v>
      </c>
    </row>
    <row r="14369" spans="8:17" x14ac:dyDescent="0.25">
      <c r="H14369" s="59">
        <v>188115</v>
      </c>
      <c r="I14369" s="59" t="s">
        <v>72</v>
      </c>
      <c r="J14369" s="59">
        <v>18502482</v>
      </c>
      <c r="K14369" s="59" t="s">
        <v>14805</v>
      </c>
      <c r="L14369" s="61" t="s">
        <v>81</v>
      </c>
      <c r="M14369" s="61">
        <f>VLOOKUP(H14369,zdroj!C:F,4,0)</f>
        <v>0</v>
      </c>
      <c r="N14369" s="61" t="str">
        <f t="shared" si="448"/>
        <v>-</v>
      </c>
      <c r="P14369" s="73" t="str">
        <f t="shared" si="449"/>
        <v/>
      </c>
      <c r="Q14369" s="61" t="s">
        <v>86</v>
      </c>
    </row>
    <row r="14370" spans="8:17" x14ac:dyDescent="0.25">
      <c r="H14370" s="59">
        <v>188115</v>
      </c>
      <c r="I14370" s="59" t="s">
        <v>72</v>
      </c>
      <c r="J14370" s="59">
        <v>18502491</v>
      </c>
      <c r="K14370" s="59" t="s">
        <v>14806</v>
      </c>
      <c r="L14370" s="61" t="s">
        <v>81</v>
      </c>
      <c r="M14370" s="61">
        <f>VLOOKUP(H14370,zdroj!C:F,4,0)</f>
        <v>0</v>
      </c>
      <c r="N14370" s="61" t="str">
        <f t="shared" si="448"/>
        <v>-</v>
      </c>
      <c r="P14370" s="73" t="str">
        <f t="shared" si="449"/>
        <v/>
      </c>
      <c r="Q14370" s="61" t="s">
        <v>86</v>
      </c>
    </row>
    <row r="14371" spans="8:17" x14ac:dyDescent="0.25">
      <c r="H14371" s="59">
        <v>188115</v>
      </c>
      <c r="I14371" s="59" t="s">
        <v>72</v>
      </c>
      <c r="J14371" s="59">
        <v>18502504</v>
      </c>
      <c r="K14371" s="59" t="s">
        <v>14807</v>
      </c>
      <c r="L14371" s="61" t="s">
        <v>81</v>
      </c>
      <c r="M14371" s="61">
        <f>VLOOKUP(H14371,zdroj!C:F,4,0)</f>
        <v>0</v>
      </c>
      <c r="N14371" s="61" t="str">
        <f t="shared" si="448"/>
        <v>-</v>
      </c>
      <c r="P14371" s="73" t="str">
        <f t="shared" si="449"/>
        <v/>
      </c>
      <c r="Q14371" s="61" t="s">
        <v>86</v>
      </c>
    </row>
    <row r="14372" spans="8:17" x14ac:dyDescent="0.25">
      <c r="H14372" s="59">
        <v>188115</v>
      </c>
      <c r="I14372" s="59" t="s">
        <v>72</v>
      </c>
      <c r="J14372" s="59">
        <v>18502512</v>
      </c>
      <c r="K14372" s="59" t="s">
        <v>14808</v>
      </c>
      <c r="L14372" s="61" t="s">
        <v>81</v>
      </c>
      <c r="M14372" s="61">
        <f>VLOOKUP(H14372,zdroj!C:F,4,0)</f>
        <v>0</v>
      </c>
      <c r="N14372" s="61" t="str">
        <f t="shared" si="448"/>
        <v>-</v>
      </c>
      <c r="P14372" s="73" t="str">
        <f t="shared" si="449"/>
        <v/>
      </c>
      <c r="Q14372" s="61" t="s">
        <v>86</v>
      </c>
    </row>
    <row r="14373" spans="8:17" x14ac:dyDescent="0.25">
      <c r="H14373" s="59">
        <v>188115</v>
      </c>
      <c r="I14373" s="59" t="s">
        <v>72</v>
      </c>
      <c r="J14373" s="59">
        <v>18502521</v>
      </c>
      <c r="K14373" s="59" t="s">
        <v>14809</v>
      </c>
      <c r="L14373" s="61" t="s">
        <v>81</v>
      </c>
      <c r="M14373" s="61">
        <f>VLOOKUP(H14373,zdroj!C:F,4,0)</f>
        <v>0</v>
      </c>
      <c r="N14373" s="61" t="str">
        <f t="shared" si="448"/>
        <v>-</v>
      </c>
      <c r="P14373" s="73" t="str">
        <f t="shared" si="449"/>
        <v/>
      </c>
      <c r="Q14373" s="61" t="s">
        <v>86</v>
      </c>
    </row>
    <row r="14374" spans="8:17" x14ac:dyDescent="0.25">
      <c r="H14374" s="59">
        <v>188115</v>
      </c>
      <c r="I14374" s="59" t="s">
        <v>72</v>
      </c>
      <c r="J14374" s="59">
        <v>18502539</v>
      </c>
      <c r="K14374" s="59" t="s">
        <v>14810</v>
      </c>
      <c r="L14374" s="61" t="s">
        <v>81</v>
      </c>
      <c r="M14374" s="61">
        <f>VLOOKUP(H14374,zdroj!C:F,4,0)</f>
        <v>0</v>
      </c>
      <c r="N14374" s="61" t="str">
        <f t="shared" si="448"/>
        <v>-</v>
      </c>
      <c r="P14374" s="73" t="str">
        <f t="shared" si="449"/>
        <v/>
      </c>
      <c r="Q14374" s="61" t="s">
        <v>86</v>
      </c>
    </row>
    <row r="14375" spans="8:17" x14ac:dyDescent="0.25">
      <c r="H14375" s="59">
        <v>188115</v>
      </c>
      <c r="I14375" s="59" t="s">
        <v>72</v>
      </c>
      <c r="J14375" s="59">
        <v>18502547</v>
      </c>
      <c r="K14375" s="59" t="s">
        <v>14811</v>
      </c>
      <c r="L14375" s="61" t="s">
        <v>81</v>
      </c>
      <c r="M14375" s="61">
        <f>VLOOKUP(H14375,zdroj!C:F,4,0)</f>
        <v>0</v>
      </c>
      <c r="N14375" s="61" t="str">
        <f t="shared" si="448"/>
        <v>-</v>
      </c>
      <c r="P14375" s="73" t="str">
        <f t="shared" si="449"/>
        <v/>
      </c>
      <c r="Q14375" s="61" t="s">
        <v>86</v>
      </c>
    </row>
    <row r="14376" spans="8:17" x14ac:dyDescent="0.25">
      <c r="H14376" s="59">
        <v>188115</v>
      </c>
      <c r="I14376" s="59" t="s">
        <v>72</v>
      </c>
      <c r="J14376" s="59">
        <v>18502555</v>
      </c>
      <c r="K14376" s="59" t="s">
        <v>14812</v>
      </c>
      <c r="L14376" s="61" t="s">
        <v>81</v>
      </c>
      <c r="M14376" s="61">
        <f>VLOOKUP(H14376,zdroj!C:F,4,0)</f>
        <v>0</v>
      </c>
      <c r="N14376" s="61" t="str">
        <f t="shared" si="448"/>
        <v>-</v>
      </c>
      <c r="P14376" s="73" t="str">
        <f t="shared" si="449"/>
        <v/>
      </c>
      <c r="Q14376" s="61" t="s">
        <v>86</v>
      </c>
    </row>
    <row r="14377" spans="8:17" x14ac:dyDescent="0.25">
      <c r="H14377" s="59">
        <v>188115</v>
      </c>
      <c r="I14377" s="59" t="s">
        <v>72</v>
      </c>
      <c r="J14377" s="59">
        <v>18502563</v>
      </c>
      <c r="K14377" s="59" t="s">
        <v>14813</v>
      </c>
      <c r="L14377" s="61" t="s">
        <v>81</v>
      </c>
      <c r="M14377" s="61">
        <f>VLOOKUP(H14377,zdroj!C:F,4,0)</f>
        <v>0</v>
      </c>
      <c r="N14377" s="61" t="str">
        <f t="shared" si="448"/>
        <v>-</v>
      </c>
      <c r="P14377" s="73" t="str">
        <f t="shared" si="449"/>
        <v/>
      </c>
      <c r="Q14377" s="61" t="s">
        <v>86</v>
      </c>
    </row>
    <row r="14378" spans="8:17" x14ac:dyDescent="0.25">
      <c r="H14378" s="59">
        <v>188115</v>
      </c>
      <c r="I14378" s="59" t="s">
        <v>72</v>
      </c>
      <c r="J14378" s="59">
        <v>18502571</v>
      </c>
      <c r="K14378" s="59" t="s">
        <v>14814</v>
      </c>
      <c r="L14378" s="61" t="s">
        <v>81</v>
      </c>
      <c r="M14378" s="61">
        <f>VLOOKUP(H14378,zdroj!C:F,4,0)</f>
        <v>0</v>
      </c>
      <c r="N14378" s="61" t="str">
        <f t="shared" si="448"/>
        <v>-</v>
      </c>
      <c r="P14378" s="73" t="str">
        <f t="shared" si="449"/>
        <v/>
      </c>
      <c r="Q14378" s="61" t="s">
        <v>86</v>
      </c>
    </row>
    <row r="14379" spans="8:17" x14ac:dyDescent="0.25">
      <c r="H14379" s="59">
        <v>188115</v>
      </c>
      <c r="I14379" s="59" t="s">
        <v>72</v>
      </c>
      <c r="J14379" s="59">
        <v>18502580</v>
      </c>
      <c r="K14379" s="59" t="s">
        <v>14815</v>
      </c>
      <c r="L14379" s="61" t="s">
        <v>81</v>
      </c>
      <c r="M14379" s="61">
        <f>VLOOKUP(H14379,zdroj!C:F,4,0)</f>
        <v>0</v>
      </c>
      <c r="N14379" s="61" t="str">
        <f t="shared" si="448"/>
        <v>-</v>
      </c>
      <c r="P14379" s="73" t="str">
        <f t="shared" si="449"/>
        <v/>
      </c>
      <c r="Q14379" s="61" t="s">
        <v>86</v>
      </c>
    </row>
    <row r="14380" spans="8:17" x14ac:dyDescent="0.25">
      <c r="H14380" s="59">
        <v>188115</v>
      </c>
      <c r="I14380" s="59" t="s">
        <v>72</v>
      </c>
      <c r="J14380" s="59">
        <v>18502598</v>
      </c>
      <c r="K14380" s="59" t="s">
        <v>14816</v>
      </c>
      <c r="L14380" s="61" t="s">
        <v>81</v>
      </c>
      <c r="M14380" s="61">
        <f>VLOOKUP(H14380,zdroj!C:F,4,0)</f>
        <v>0</v>
      </c>
      <c r="N14380" s="61" t="str">
        <f t="shared" si="448"/>
        <v>-</v>
      </c>
      <c r="P14380" s="73" t="str">
        <f t="shared" si="449"/>
        <v/>
      </c>
      <c r="Q14380" s="61" t="s">
        <v>86</v>
      </c>
    </row>
    <row r="14381" spans="8:17" x14ac:dyDescent="0.25">
      <c r="H14381" s="59">
        <v>188115</v>
      </c>
      <c r="I14381" s="59" t="s">
        <v>72</v>
      </c>
      <c r="J14381" s="59">
        <v>18502601</v>
      </c>
      <c r="K14381" s="59" t="s">
        <v>14817</v>
      </c>
      <c r="L14381" s="61" t="s">
        <v>81</v>
      </c>
      <c r="M14381" s="61">
        <f>VLOOKUP(H14381,zdroj!C:F,4,0)</f>
        <v>0</v>
      </c>
      <c r="N14381" s="61" t="str">
        <f t="shared" si="448"/>
        <v>-</v>
      </c>
      <c r="P14381" s="73" t="str">
        <f t="shared" si="449"/>
        <v/>
      </c>
      <c r="Q14381" s="61" t="s">
        <v>86</v>
      </c>
    </row>
    <row r="14382" spans="8:17" x14ac:dyDescent="0.25">
      <c r="H14382" s="59">
        <v>188115</v>
      </c>
      <c r="I14382" s="59" t="s">
        <v>72</v>
      </c>
      <c r="J14382" s="59">
        <v>18502610</v>
      </c>
      <c r="K14382" s="59" t="s">
        <v>14818</v>
      </c>
      <c r="L14382" s="61" t="s">
        <v>81</v>
      </c>
      <c r="M14382" s="61">
        <f>VLOOKUP(H14382,zdroj!C:F,4,0)</f>
        <v>0</v>
      </c>
      <c r="N14382" s="61" t="str">
        <f t="shared" si="448"/>
        <v>-</v>
      </c>
      <c r="P14382" s="73" t="str">
        <f t="shared" si="449"/>
        <v/>
      </c>
      <c r="Q14382" s="61" t="s">
        <v>86</v>
      </c>
    </row>
    <row r="14383" spans="8:17" x14ac:dyDescent="0.25">
      <c r="H14383" s="59">
        <v>188115</v>
      </c>
      <c r="I14383" s="59" t="s">
        <v>72</v>
      </c>
      <c r="J14383" s="59">
        <v>18502628</v>
      </c>
      <c r="K14383" s="59" t="s">
        <v>14819</v>
      </c>
      <c r="L14383" s="61" t="s">
        <v>81</v>
      </c>
      <c r="M14383" s="61">
        <f>VLOOKUP(H14383,zdroj!C:F,4,0)</f>
        <v>0</v>
      </c>
      <c r="N14383" s="61" t="str">
        <f t="shared" si="448"/>
        <v>-</v>
      </c>
      <c r="P14383" s="73" t="str">
        <f t="shared" si="449"/>
        <v/>
      </c>
      <c r="Q14383" s="61" t="s">
        <v>86</v>
      </c>
    </row>
    <row r="14384" spans="8:17" x14ac:dyDescent="0.25">
      <c r="H14384" s="59">
        <v>188115</v>
      </c>
      <c r="I14384" s="59" t="s">
        <v>72</v>
      </c>
      <c r="J14384" s="59">
        <v>18502636</v>
      </c>
      <c r="K14384" s="59" t="s">
        <v>14820</v>
      </c>
      <c r="L14384" s="61" t="s">
        <v>81</v>
      </c>
      <c r="M14384" s="61">
        <f>VLOOKUP(H14384,zdroj!C:F,4,0)</f>
        <v>0</v>
      </c>
      <c r="N14384" s="61" t="str">
        <f t="shared" si="448"/>
        <v>-</v>
      </c>
      <c r="P14384" s="73" t="str">
        <f t="shared" si="449"/>
        <v/>
      </c>
      <c r="Q14384" s="61" t="s">
        <v>86</v>
      </c>
    </row>
    <row r="14385" spans="8:17" x14ac:dyDescent="0.25">
      <c r="H14385" s="59">
        <v>188115</v>
      </c>
      <c r="I14385" s="59" t="s">
        <v>72</v>
      </c>
      <c r="J14385" s="59">
        <v>18502644</v>
      </c>
      <c r="K14385" s="59" t="s">
        <v>14821</v>
      </c>
      <c r="L14385" s="61" t="s">
        <v>81</v>
      </c>
      <c r="M14385" s="61">
        <f>VLOOKUP(H14385,zdroj!C:F,4,0)</f>
        <v>0</v>
      </c>
      <c r="N14385" s="61" t="str">
        <f t="shared" si="448"/>
        <v>-</v>
      </c>
      <c r="P14385" s="73" t="str">
        <f t="shared" si="449"/>
        <v/>
      </c>
      <c r="Q14385" s="61" t="s">
        <v>86</v>
      </c>
    </row>
    <row r="14386" spans="8:17" x14ac:dyDescent="0.25">
      <c r="H14386" s="59">
        <v>188115</v>
      </c>
      <c r="I14386" s="59" t="s">
        <v>72</v>
      </c>
      <c r="J14386" s="59">
        <v>18502661</v>
      </c>
      <c r="K14386" s="59" t="s">
        <v>14822</v>
      </c>
      <c r="L14386" s="61" t="s">
        <v>81</v>
      </c>
      <c r="M14386" s="61">
        <f>VLOOKUP(H14386,zdroj!C:F,4,0)</f>
        <v>0</v>
      </c>
      <c r="N14386" s="61" t="str">
        <f t="shared" si="448"/>
        <v>-</v>
      </c>
      <c r="P14386" s="73" t="str">
        <f t="shared" si="449"/>
        <v/>
      </c>
      <c r="Q14386" s="61" t="s">
        <v>86</v>
      </c>
    </row>
    <row r="14387" spans="8:17" x14ac:dyDescent="0.25">
      <c r="H14387" s="59">
        <v>188115</v>
      </c>
      <c r="I14387" s="59" t="s">
        <v>72</v>
      </c>
      <c r="J14387" s="59">
        <v>18502687</v>
      </c>
      <c r="K14387" s="59" t="s">
        <v>14823</v>
      </c>
      <c r="L14387" s="61" t="s">
        <v>81</v>
      </c>
      <c r="M14387" s="61">
        <f>VLOOKUP(H14387,zdroj!C:F,4,0)</f>
        <v>0</v>
      </c>
      <c r="N14387" s="61" t="str">
        <f t="shared" si="448"/>
        <v>-</v>
      </c>
      <c r="P14387" s="73" t="str">
        <f t="shared" si="449"/>
        <v/>
      </c>
      <c r="Q14387" s="61" t="s">
        <v>86</v>
      </c>
    </row>
    <row r="14388" spans="8:17" x14ac:dyDescent="0.25">
      <c r="H14388" s="59">
        <v>188115</v>
      </c>
      <c r="I14388" s="59" t="s">
        <v>72</v>
      </c>
      <c r="J14388" s="59">
        <v>18502695</v>
      </c>
      <c r="K14388" s="59" t="s">
        <v>14824</v>
      </c>
      <c r="L14388" s="61" t="s">
        <v>81</v>
      </c>
      <c r="M14388" s="61">
        <f>VLOOKUP(H14388,zdroj!C:F,4,0)</f>
        <v>0</v>
      </c>
      <c r="N14388" s="61" t="str">
        <f t="shared" si="448"/>
        <v>-</v>
      </c>
      <c r="P14388" s="73" t="str">
        <f t="shared" si="449"/>
        <v/>
      </c>
      <c r="Q14388" s="61" t="s">
        <v>86</v>
      </c>
    </row>
    <row r="14389" spans="8:17" x14ac:dyDescent="0.25">
      <c r="H14389" s="59">
        <v>188115</v>
      </c>
      <c r="I14389" s="59" t="s">
        <v>72</v>
      </c>
      <c r="J14389" s="59">
        <v>18502709</v>
      </c>
      <c r="K14389" s="59" t="s">
        <v>14825</v>
      </c>
      <c r="L14389" s="61" t="s">
        <v>81</v>
      </c>
      <c r="M14389" s="61">
        <f>VLOOKUP(H14389,zdroj!C:F,4,0)</f>
        <v>0</v>
      </c>
      <c r="N14389" s="61" t="str">
        <f t="shared" si="448"/>
        <v>-</v>
      </c>
      <c r="P14389" s="73" t="str">
        <f t="shared" si="449"/>
        <v/>
      </c>
      <c r="Q14389" s="61" t="s">
        <v>86</v>
      </c>
    </row>
    <row r="14390" spans="8:17" x14ac:dyDescent="0.25">
      <c r="H14390" s="59">
        <v>188115</v>
      </c>
      <c r="I14390" s="59" t="s">
        <v>72</v>
      </c>
      <c r="J14390" s="59">
        <v>18502717</v>
      </c>
      <c r="K14390" s="59" t="s">
        <v>14826</v>
      </c>
      <c r="L14390" s="61" t="s">
        <v>81</v>
      </c>
      <c r="M14390" s="61">
        <f>VLOOKUP(H14390,zdroj!C:F,4,0)</f>
        <v>0</v>
      </c>
      <c r="N14390" s="61" t="str">
        <f t="shared" si="448"/>
        <v>-</v>
      </c>
      <c r="P14390" s="73" t="str">
        <f t="shared" si="449"/>
        <v/>
      </c>
      <c r="Q14390" s="61" t="s">
        <v>86</v>
      </c>
    </row>
    <row r="14391" spans="8:17" x14ac:dyDescent="0.25">
      <c r="H14391" s="59">
        <v>188115</v>
      </c>
      <c r="I14391" s="59" t="s">
        <v>72</v>
      </c>
      <c r="J14391" s="59">
        <v>18502725</v>
      </c>
      <c r="K14391" s="59" t="s">
        <v>14827</v>
      </c>
      <c r="L14391" s="61" t="s">
        <v>81</v>
      </c>
      <c r="M14391" s="61">
        <f>VLOOKUP(H14391,zdroj!C:F,4,0)</f>
        <v>0</v>
      </c>
      <c r="N14391" s="61" t="str">
        <f t="shared" si="448"/>
        <v>-</v>
      </c>
      <c r="P14391" s="73" t="str">
        <f t="shared" si="449"/>
        <v/>
      </c>
      <c r="Q14391" s="61" t="s">
        <v>86</v>
      </c>
    </row>
    <row r="14392" spans="8:17" x14ac:dyDescent="0.25">
      <c r="H14392" s="59">
        <v>188115</v>
      </c>
      <c r="I14392" s="59" t="s">
        <v>72</v>
      </c>
      <c r="J14392" s="59">
        <v>18502733</v>
      </c>
      <c r="K14392" s="59" t="s">
        <v>14828</v>
      </c>
      <c r="L14392" s="61" t="s">
        <v>81</v>
      </c>
      <c r="M14392" s="61">
        <f>VLOOKUP(H14392,zdroj!C:F,4,0)</f>
        <v>0</v>
      </c>
      <c r="N14392" s="61" t="str">
        <f t="shared" si="448"/>
        <v>-</v>
      </c>
      <c r="P14392" s="73" t="str">
        <f t="shared" si="449"/>
        <v/>
      </c>
      <c r="Q14392" s="61" t="s">
        <v>86</v>
      </c>
    </row>
    <row r="14393" spans="8:17" x14ac:dyDescent="0.25">
      <c r="H14393" s="59">
        <v>188115</v>
      </c>
      <c r="I14393" s="59" t="s">
        <v>72</v>
      </c>
      <c r="J14393" s="59">
        <v>18502741</v>
      </c>
      <c r="K14393" s="59" t="s">
        <v>14829</v>
      </c>
      <c r="L14393" s="61" t="s">
        <v>81</v>
      </c>
      <c r="M14393" s="61">
        <f>VLOOKUP(H14393,zdroj!C:F,4,0)</f>
        <v>0</v>
      </c>
      <c r="N14393" s="61" t="str">
        <f t="shared" si="448"/>
        <v>-</v>
      </c>
      <c r="P14393" s="73" t="str">
        <f t="shared" si="449"/>
        <v/>
      </c>
      <c r="Q14393" s="61" t="s">
        <v>86</v>
      </c>
    </row>
    <row r="14394" spans="8:17" x14ac:dyDescent="0.25">
      <c r="H14394" s="59">
        <v>188115</v>
      </c>
      <c r="I14394" s="59" t="s">
        <v>72</v>
      </c>
      <c r="J14394" s="59">
        <v>18502750</v>
      </c>
      <c r="K14394" s="59" t="s">
        <v>14830</v>
      </c>
      <c r="L14394" s="61" t="s">
        <v>81</v>
      </c>
      <c r="M14394" s="61">
        <f>VLOOKUP(H14394,zdroj!C:F,4,0)</f>
        <v>0</v>
      </c>
      <c r="N14394" s="61" t="str">
        <f t="shared" si="448"/>
        <v>-</v>
      </c>
      <c r="P14394" s="73" t="str">
        <f t="shared" si="449"/>
        <v/>
      </c>
      <c r="Q14394" s="61" t="s">
        <v>86</v>
      </c>
    </row>
    <row r="14395" spans="8:17" x14ac:dyDescent="0.25">
      <c r="H14395" s="59">
        <v>188115</v>
      </c>
      <c r="I14395" s="59" t="s">
        <v>72</v>
      </c>
      <c r="J14395" s="59">
        <v>18502768</v>
      </c>
      <c r="K14395" s="59" t="s">
        <v>14831</v>
      </c>
      <c r="L14395" s="61" t="s">
        <v>81</v>
      </c>
      <c r="M14395" s="61">
        <f>VLOOKUP(H14395,zdroj!C:F,4,0)</f>
        <v>0</v>
      </c>
      <c r="N14395" s="61" t="str">
        <f t="shared" si="448"/>
        <v>-</v>
      </c>
      <c r="P14395" s="73" t="str">
        <f t="shared" si="449"/>
        <v/>
      </c>
      <c r="Q14395" s="61" t="s">
        <v>86</v>
      </c>
    </row>
    <row r="14396" spans="8:17" x14ac:dyDescent="0.25">
      <c r="H14396" s="59">
        <v>188115</v>
      </c>
      <c r="I14396" s="59" t="s">
        <v>72</v>
      </c>
      <c r="J14396" s="59">
        <v>18502776</v>
      </c>
      <c r="K14396" s="59" t="s">
        <v>14832</v>
      </c>
      <c r="L14396" s="61" t="s">
        <v>81</v>
      </c>
      <c r="M14396" s="61">
        <f>VLOOKUP(H14396,zdroj!C:F,4,0)</f>
        <v>0</v>
      </c>
      <c r="N14396" s="61" t="str">
        <f t="shared" si="448"/>
        <v>-</v>
      </c>
      <c r="P14396" s="73" t="str">
        <f t="shared" si="449"/>
        <v/>
      </c>
      <c r="Q14396" s="61" t="s">
        <v>86</v>
      </c>
    </row>
    <row r="14397" spans="8:17" x14ac:dyDescent="0.25">
      <c r="H14397" s="59">
        <v>188115</v>
      </c>
      <c r="I14397" s="59" t="s">
        <v>72</v>
      </c>
      <c r="J14397" s="59">
        <v>18502784</v>
      </c>
      <c r="K14397" s="59" t="s">
        <v>14833</v>
      </c>
      <c r="L14397" s="61" t="s">
        <v>81</v>
      </c>
      <c r="M14397" s="61">
        <f>VLOOKUP(H14397,zdroj!C:F,4,0)</f>
        <v>0</v>
      </c>
      <c r="N14397" s="61" t="str">
        <f t="shared" si="448"/>
        <v>-</v>
      </c>
      <c r="P14397" s="73" t="str">
        <f t="shared" si="449"/>
        <v/>
      </c>
      <c r="Q14397" s="61" t="s">
        <v>86</v>
      </c>
    </row>
    <row r="14398" spans="8:17" x14ac:dyDescent="0.25">
      <c r="H14398" s="59">
        <v>188115</v>
      </c>
      <c r="I14398" s="59" t="s">
        <v>72</v>
      </c>
      <c r="J14398" s="59">
        <v>18502792</v>
      </c>
      <c r="K14398" s="59" t="s">
        <v>14834</v>
      </c>
      <c r="L14398" s="61" t="s">
        <v>81</v>
      </c>
      <c r="M14398" s="61">
        <f>VLOOKUP(H14398,zdroj!C:F,4,0)</f>
        <v>0</v>
      </c>
      <c r="N14398" s="61" t="str">
        <f t="shared" si="448"/>
        <v>-</v>
      </c>
      <c r="P14398" s="73" t="str">
        <f t="shared" si="449"/>
        <v/>
      </c>
      <c r="Q14398" s="61" t="s">
        <v>86</v>
      </c>
    </row>
    <row r="14399" spans="8:17" x14ac:dyDescent="0.25">
      <c r="H14399" s="59">
        <v>188115</v>
      </c>
      <c r="I14399" s="59" t="s">
        <v>72</v>
      </c>
      <c r="J14399" s="59">
        <v>18502806</v>
      </c>
      <c r="K14399" s="59" t="s">
        <v>14835</v>
      </c>
      <c r="L14399" s="61" t="s">
        <v>81</v>
      </c>
      <c r="M14399" s="61">
        <f>VLOOKUP(H14399,zdroj!C:F,4,0)</f>
        <v>0</v>
      </c>
      <c r="N14399" s="61" t="str">
        <f t="shared" si="448"/>
        <v>-</v>
      </c>
      <c r="P14399" s="73" t="str">
        <f t="shared" si="449"/>
        <v/>
      </c>
      <c r="Q14399" s="61" t="s">
        <v>86</v>
      </c>
    </row>
    <row r="14400" spans="8:17" x14ac:dyDescent="0.25">
      <c r="H14400" s="59">
        <v>188115</v>
      </c>
      <c r="I14400" s="59" t="s">
        <v>72</v>
      </c>
      <c r="J14400" s="59">
        <v>18502814</v>
      </c>
      <c r="K14400" s="59" t="s">
        <v>14836</v>
      </c>
      <c r="L14400" s="61" t="s">
        <v>114</v>
      </c>
      <c r="M14400" s="61">
        <f>VLOOKUP(H14400,zdroj!C:F,4,0)</f>
        <v>0</v>
      </c>
      <c r="N14400" s="61" t="str">
        <f t="shared" si="448"/>
        <v>katC</v>
      </c>
      <c r="P14400" s="73" t="str">
        <f t="shared" si="449"/>
        <v/>
      </c>
      <c r="Q14400" s="61" t="s">
        <v>31</v>
      </c>
    </row>
    <row r="14401" spans="8:17" x14ac:dyDescent="0.25">
      <c r="H14401" s="59">
        <v>188115</v>
      </c>
      <c r="I14401" s="59" t="s">
        <v>72</v>
      </c>
      <c r="J14401" s="59">
        <v>18502822</v>
      </c>
      <c r="K14401" s="59" t="s">
        <v>14837</v>
      </c>
      <c r="L14401" s="61" t="s">
        <v>81</v>
      </c>
      <c r="M14401" s="61">
        <f>VLOOKUP(H14401,zdroj!C:F,4,0)</f>
        <v>0</v>
      </c>
      <c r="N14401" s="61" t="str">
        <f t="shared" si="448"/>
        <v>-</v>
      </c>
      <c r="P14401" s="73" t="str">
        <f t="shared" si="449"/>
        <v/>
      </c>
      <c r="Q14401" s="61" t="s">
        <v>86</v>
      </c>
    </row>
    <row r="14402" spans="8:17" x14ac:dyDescent="0.25">
      <c r="H14402" s="59">
        <v>188115</v>
      </c>
      <c r="I14402" s="59" t="s">
        <v>72</v>
      </c>
      <c r="J14402" s="59">
        <v>18502831</v>
      </c>
      <c r="K14402" s="59" t="s">
        <v>14838</v>
      </c>
      <c r="L14402" s="61" t="s">
        <v>81</v>
      </c>
      <c r="M14402" s="61">
        <f>VLOOKUP(H14402,zdroj!C:F,4,0)</f>
        <v>0</v>
      </c>
      <c r="N14402" s="61" t="str">
        <f t="shared" si="448"/>
        <v>-</v>
      </c>
      <c r="P14402" s="73" t="str">
        <f t="shared" si="449"/>
        <v/>
      </c>
      <c r="Q14402" s="61" t="s">
        <v>86</v>
      </c>
    </row>
    <row r="14403" spans="8:17" x14ac:dyDescent="0.25">
      <c r="H14403" s="59">
        <v>188115</v>
      </c>
      <c r="I14403" s="59" t="s">
        <v>72</v>
      </c>
      <c r="J14403" s="59">
        <v>18502849</v>
      </c>
      <c r="K14403" s="59" t="s">
        <v>14839</v>
      </c>
      <c r="L14403" s="61" t="s">
        <v>81</v>
      </c>
      <c r="M14403" s="61">
        <f>VLOOKUP(H14403,zdroj!C:F,4,0)</f>
        <v>0</v>
      </c>
      <c r="N14403" s="61" t="str">
        <f t="shared" si="448"/>
        <v>-</v>
      </c>
      <c r="P14403" s="73" t="str">
        <f t="shared" si="449"/>
        <v/>
      </c>
      <c r="Q14403" s="61" t="s">
        <v>86</v>
      </c>
    </row>
    <row r="14404" spans="8:17" x14ac:dyDescent="0.25">
      <c r="H14404" s="59">
        <v>188115</v>
      </c>
      <c r="I14404" s="59" t="s">
        <v>72</v>
      </c>
      <c r="J14404" s="59">
        <v>18502857</v>
      </c>
      <c r="K14404" s="59" t="s">
        <v>14840</v>
      </c>
      <c r="L14404" s="61" t="s">
        <v>81</v>
      </c>
      <c r="M14404" s="61">
        <f>VLOOKUP(H14404,zdroj!C:F,4,0)</f>
        <v>0</v>
      </c>
      <c r="N14404" s="61" t="str">
        <f t="shared" si="448"/>
        <v>-</v>
      </c>
      <c r="P14404" s="73" t="str">
        <f t="shared" si="449"/>
        <v/>
      </c>
      <c r="Q14404" s="61" t="s">
        <v>86</v>
      </c>
    </row>
    <row r="14405" spans="8:17" x14ac:dyDescent="0.25">
      <c r="H14405" s="59">
        <v>188115</v>
      </c>
      <c r="I14405" s="59" t="s">
        <v>72</v>
      </c>
      <c r="J14405" s="59">
        <v>18502865</v>
      </c>
      <c r="K14405" s="59" t="s">
        <v>14841</v>
      </c>
      <c r="L14405" s="61" t="s">
        <v>114</v>
      </c>
      <c r="M14405" s="61">
        <f>VLOOKUP(H14405,zdroj!C:F,4,0)</f>
        <v>0</v>
      </c>
      <c r="N14405" s="61" t="str">
        <f t="shared" si="448"/>
        <v>katC</v>
      </c>
      <c r="P14405" s="73" t="str">
        <f t="shared" si="449"/>
        <v/>
      </c>
      <c r="Q14405" s="61" t="s">
        <v>33</v>
      </c>
    </row>
    <row r="14406" spans="8:17" x14ac:dyDescent="0.25">
      <c r="H14406" s="59">
        <v>188115</v>
      </c>
      <c r="I14406" s="59" t="s">
        <v>72</v>
      </c>
      <c r="J14406" s="59">
        <v>18502873</v>
      </c>
      <c r="K14406" s="59" t="s">
        <v>14842</v>
      </c>
      <c r="L14406" s="61" t="s">
        <v>81</v>
      </c>
      <c r="M14406" s="61">
        <f>VLOOKUP(H14406,zdroj!C:F,4,0)</f>
        <v>0</v>
      </c>
      <c r="N14406" s="61" t="str">
        <f t="shared" si="448"/>
        <v>-</v>
      </c>
      <c r="P14406" s="73" t="str">
        <f t="shared" si="449"/>
        <v/>
      </c>
      <c r="Q14406" s="61" t="s">
        <v>86</v>
      </c>
    </row>
    <row r="14407" spans="8:17" x14ac:dyDescent="0.25">
      <c r="H14407" s="59">
        <v>188115</v>
      </c>
      <c r="I14407" s="59" t="s">
        <v>72</v>
      </c>
      <c r="J14407" s="59">
        <v>18502881</v>
      </c>
      <c r="K14407" s="59" t="s">
        <v>14843</v>
      </c>
      <c r="L14407" s="61" t="s">
        <v>81</v>
      </c>
      <c r="M14407" s="61">
        <f>VLOOKUP(H14407,zdroj!C:F,4,0)</f>
        <v>0</v>
      </c>
      <c r="N14407" s="61" t="str">
        <f t="shared" ref="N14407:N14470" si="450">IF(M14407="A",IF(L14407="katA","katB",L14407),L14407)</f>
        <v>-</v>
      </c>
      <c r="P14407" s="73" t="str">
        <f t="shared" ref="P14407:P14470" si="451">IF(O14407="A",1,"")</f>
        <v/>
      </c>
      <c r="Q14407" s="61" t="s">
        <v>86</v>
      </c>
    </row>
    <row r="14408" spans="8:17" x14ac:dyDescent="0.25">
      <c r="H14408" s="59">
        <v>188115</v>
      </c>
      <c r="I14408" s="59" t="s">
        <v>72</v>
      </c>
      <c r="J14408" s="59">
        <v>18502890</v>
      </c>
      <c r="K14408" s="59" t="s">
        <v>14844</v>
      </c>
      <c r="L14408" s="61" t="s">
        <v>81</v>
      </c>
      <c r="M14408" s="61">
        <f>VLOOKUP(H14408,zdroj!C:F,4,0)</f>
        <v>0</v>
      </c>
      <c r="N14408" s="61" t="str">
        <f t="shared" si="450"/>
        <v>-</v>
      </c>
      <c r="P14408" s="73" t="str">
        <f t="shared" si="451"/>
        <v/>
      </c>
      <c r="Q14408" s="61" t="s">
        <v>86</v>
      </c>
    </row>
    <row r="14409" spans="8:17" x14ac:dyDescent="0.25">
      <c r="H14409" s="59">
        <v>188115</v>
      </c>
      <c r="I14409" s="59" t="s">
        <v>72</v>
      </c>
      <c r="J14409" s="59">
        <v>18502903</v>
      </c>
      <c r="K14409" s="59" t="s">
        <v>14845</v>
      </c>
      <c r="L14409" s="61" t="s">
        <v>81</v>
      </c>
      <c r="M14409" s="61">
        <f>VLOOKUP(H14409,zdroj!C:F,4,0)</f>
        <v>0</v>
      </c>
      <c r="N14409" s="61" t="str">
        <f t="shared" si="450"/>
        <v>-</v>
      </c>
      <c r="P14409" s="73" t="str">
        <f t="shared" si="451"/>
        <v/>
      </c>
      <c r="Q14409" s="61" t="s">
        <v>86</v>
      </c>
    </row>
    <row r="14410" spans="8:17" x14ac:dyDescent="0.25">
      <c r="H14410" s="59">
        <v>188115</v>
      </c>
      <c r="I14410" s="59" t="s">
        <v>72</v>
      </c>
      <c r="J14410" s="59">
        <v>18502911</v>
      </c>
      <c r="K14410" s="59" t="s">
        <v>14846</v>
      </c>
      <c r="L14410" s="61" t="s">
        <v>114</v>
      </c>
      <c r="M14410" s="61">
        <f>VLOOKUP(H14410,zdroj!C:F,4,0)</f>
        <v>0</v>
      </c>
      <c r="N14410" s="61" t="str">
        <f t="shared" si="450"/>
        <v>katC</v>
      </c>
      <c r="P14410" s="73" t="str">
        <f t="shared" si="451"/>
        <v/>
      </c>
      <c r="Q14410" s="61" t="s">
        <v>31</v>
      </c>
    </row>
    <row r="14411" spans="8:17" x14ac:dyDescent="0.25">
      <c r="H14411" s="59">
        <v>188115</v>
      </c>
      <c r="I14411" s="59" t="s">
        <v>72</v>
      </c>
      <c r="J14411" s="59">
        <v>18502920</v>
      </c>
      <c r="K14411" s="59" t="s">
        <v>14847</v>
      </c>
      <c r="L14411" s="61" t="s">
        <v>114</v>
      </c>
      <c r="M14411" s="61">
        <f>VLOOKUP(H14411,zdroj!C:F,4,0)</f>
        <v>0</v>
      </c>
      <c r="N14411" s="61" t="str">
        <f t="shared" si="450"/>
        <v>katC</v>
      </c>
      <c r="P14411" s="73" t="str">
        <f t="shared" si="451"/>
        <v/>
      </c>
      <c r="Q14411" s="61" t="s">
        <v>33</v>
      </c>
    </row>
    <row r="14412" spans="8:17" x14ac:dyDescent="0.25">
      <c r="H14412" s="59">
        <v>188115</v>
      </c>
      <c r="I14412" s="59" t="s">
        <v>72</v>
      </c>
      <c r="J14412" s="59">
        <v>18502938</v>
      </c>
      <c r="K14412" s="59" t="s">
        <v>14848</v>
      </c>
      <c r="L14412" s="61" t="s">
        <v>81</v>
      </c>
      <c r="M14412" s="61">
        <f>VLOOKUP(H14412,zdroj!C:F,4,0)</f>
        <v>0</v>
      </c>
      <c r="N14412" s="61" t="str">
        <f t="shared" si="450"/>
        <v>-</v>
      </c>
      <c r="P14412" s="73" t="str">
        <f t="shared" si="451"/>
        <v/>
      </c>
      <c r="Q14412" s="61" t="s">
        <v>86</v>
      </c>
    </row>
    <row r="14413" spans="8:17" x14ac:dyDescent="0.25">
      <c r="H14413" s="59">
        <v>188115</v>
      </c>
      <c r="I14413" s="59" t="s">
        <v>72</v>
      </c>
      <c r="J14413" s="59">
        <v>18502946</v>
      </c>
      <c r="K14413" s="59" t="s">
        <v>14849</v>
      </c>
      <c r="L14413" s="61" t="s">
        <v>81</v>
      </c>
      <c r="M14413" s="61">
        <f>VLOOKUP(H14413,zdroj!C:F,4,0)</f>
        <v>0</v>
      </c>
      <c r="N14413" s="61" t="str">
        <f t="shared" si="450"/>
        <v>-</v>
      </c>
      <c r="P14413" s="73" t="str">
        <f t="shared" si="451"/>
        <v/>
      </c>
      <c r="Q14413" s="61" t="s">
        <v>86</v>
      </c>
    </row>
    <row r="14414" spans="8:17" x14ac:dyDescent="0.25">
      <c r="H14414" s="59">
        <v>188115</v>
      </c>
      <c r="I14414" s="59" t="s">
        <v>72</v>
      </c>
      <c r="J14414" s="59">
        <v>18502954</v>
      </c>
      <c r="K14414" s="59" t="s">
        <v>14850</v>
      </c>
      <c r="L14414" s="61" t="s">
        <v>81</v>
      </c>
      <c r="M14414" s="61">
        <f>VLOOKUP(H14414,zdroj!C:F,4,0)</f>
        <v>0</v>
      </c>
      <c r="N14414" s="61" t="str">
        <f t="shared" si="450"/>
        <v>-</v>
      </c>
      <c r="P14414" s="73" t="str">
        <f t="shared" si="451"/>
        <v/>
      </c>
      <c r="Q14414" s="61" t="s">
        <v>86</v>
      </c>
    </row>
    <row r="14415" spans="8:17" x14ac:dyDescent="0.25">
      <c r="H14415" s="59">
        <v>188115</v>
      </c>
      <c r="I14415" s="59" t="s">
        <v>72</v>
      </c>
      <c r="J14415" s="59">
        <v>18502962</v>
      </c>
      <c r="K14415" s="59" t="s">
        <v>14851</v>
      </c>
      <c r="L14415" s="61" t="s">
        <v>81</v>
      </c>
      <c r="M14415" s="61">
        <f>VLOOKUP(H14415,zdroj!C:F,4,0)</f>
        <v>0</v>
      </c>
      <c r="N14415" s="61" t="str">
        <f t="shared" si="450"/>
        <v>-</v>
      </c>
      <c r="P14415" s="73" t="str">
        <f t="shared" si="451"/>
        <v/>
      </c>
      <c r="Q14415" s="61" t="s">
        <v>86</v>
      </c>
    </row>
    <row r="14416" spans="8:17" x14ac:dyDescent="0.25">
      <c r="H14416" s="59">
        <v>188115</v>
      </c>
      <c r="I14416" s="59" t="s">
        <v>72</v>
      </c>
      <c r="J14416" s="59">
        <v>18502971</v>
      </c>
      <c r="K14416" s="59" t="s">
        <v>14852</v>
      </c>
      <c r="L14416" s="61" t="s">
        <v>114</v>
      </c>
      <c r="M14416" s="61">
        <f>VLOOKUP(H14416,zdroj!C:F,4,0)</f>
        <v>0</v>
      </c>
      <c r="N14416" s="61" t="str">
        <f t="shared" si="450"/>
        <v>katC</v>
      </c>
      <c r="P14416" s="73" t="str">
        <f t="shared" si="451"/>
        <v/>
      </c>
      <c r="Q14416" s="61" t="s">
        <v>31</v>
      </c>
    </row>
    <row r="14417" spans="8:17" x14ac:dyDescent="0.25">
      <c r="H14417" s="59">
        <v>188115</v>
      </c>
      <c r="I14417" s="59" t="s">
        <v>72</v>
      </c>
      <c r="J14417" s="59">
        <v>18502989</v>
      </c>
      <c r="K14417" s="59" t="s">
        <v>14853</v>
      </c>
      <c r="L14417" s="61" t="s">
        <v>81</v>
      </c>
      <c r="M14417" s="61">
        <f>VLOOKUP(H14417,zdroj!C:F,4,0)</f>
        <v>0</v>
      </c>
      <c r="N14417" s="61" t="str">
        <f t="shared" si="450"/>
        <v>-</v>
      </c>
      <c r="P14417" s="73" t="str">
        <f t="shared" si="451"/>
        <v/>
      </c>
      <c r="Q14417" s="61" t="s">
        <v>86</v>
      </c>
    </row>
    <row r="14418" spans="8:17" x14ac:dyDescent="0.25">
      <c r="H14418" s="59">
        <v>188115</v>
      </c>
      <c r="I14418" s="59" t="s">
        <v>72</v>
      </c>
      <c r="J14418" s="59">
        <v>18502997</v>
      </c>
      <c r="K14418" s="59" t="s">
        <v>14854</v>
      </c>
      <c r="L14418" s="61" t="s">
        <v>81</v>
      </c>
      <c r="M14418" s="61">
        <f>VLOOKUP(H14418,zdroj!C:F,4,0)</f>
        <v>0</v>
      </c>
      <c r="N14418" s="61" t="str">
        <f t="shared" si="450"/>
        <v>-</v>
      </c>
      <c r="P14418" s="73" t="str">
        <f t="shared" si="451"/>
        <v/>
      </c>
      <c r="Q14418" s="61" t="s">
        <v>86</v>
      </c>
    </row>
    <row r="14419" spans="8:17" x14ac:dyDescent="0.25">
      <c r="H14419" s="59">
        <v>188115</v>
      </c>
      <c r="I14419" s="59" t="s">
        <v>72</v>
      </c>
      <c r="J14419" s="59">
        <v>18503004</v>
      </c>
      <c r="K14419" s="59" t="s">
        <v>14855</v>
      </c>
      <c r="L14419" s="61" t="s">
        <v>81</v>
      </c>
      <c r="M14419" s="61">
        <f>VLOOKUP(H14419,zdroj!C:F,4,0)</f>
        <v>0</v>
      </c>
      <c r="N14419" s="61" t="str">
        <f t="shared" si="450"/>
        <v>-</v>
      </c>
      <c r="P14419" s="73" t="str">
        <f t="shared" si="451"/>
        <v/>
      </c>
      <c r="Q14419" s="61" t="s">
        <v>86</v>
      </c>
    </row>
    <row r="14420" spans="8:17" x14ac:dyDescent="0.25">
      <c r="H14420" s="59">
        <v>188115</v>
      </c>
      <c r="I14420" s="59" t="s">
        <v>72</v>
      </c>
      <c r="J14420" s="59">
        <v>18503012</v>
      </c>
      <c r="K14420" s="59" t="s">
        <v>14856</v>
      </c>
      <c r="L14420" s="61" t="s">
        <v>81</v>
      </c>
      <c r="M14420" s="61">
        <f>VLOOKUP(H14420,zdroj!C:F,4,0)</f>
        <v>0</v>
      </c>
      <c r="N14420" s="61" t="str">
        <f t="shared" si="450"/>
        <v>-</v>
      </c>
      <c r="P14420" s="73" t="str">
        <f t="shared" si="451"/>
        <v/>
      </c>
      <c r="Q14420" s="61" t="s">
        <v>86</v>
      </c>
    </row>
    <row r="14421" spans="8:17" x14ac:dyDescent="0.25">
      <c r="H14421" s="59">
        <v>188115</v>
      </c>
      <c r="I14421" s="59" t="s">
        <v>72</v>
      </c>
      <c r="J14421" s="59">
        <v>18503021</v>
      </c>
      <c r="K14421" s="59" t="s">
        <v>14857</v>
      </c>
      <c r="L14421" s="61" t="s">
        <v>81</v>
      </c>
      <c r="M14421" s="61">
        <f>VLOOKUP(H14421,zdroj!C:F,4,0)</f>
        <v>0</v>
      </c>
      <c r="N14421" s="61" t="str">
        <f t="shared" si="450"/>
        <v>-</v>
      </c>
      <c r="P14421" s="73" t="str">
        <f t="shared" si="451"/>
        <v/>
      </c>
      <c r="Q14421" s="61" t="s">
        <v>86</v>
      </c>
    </row>
    <row r="14422" spans="8:17" x14ac:dyDescent="0.25">
      <c r="H14422" s="59">
        <v>188115</v>
      </c>
      <c r="I14422" s="59" t="s">
        <v>72</v>
      </c>
      <c r="J14422" s="59">
        <v>18503039</v>
      </c>
      <c r="K14422" s="59" t="s">
        <v>14858</v>
      </c>
      <c r="L14422" s="61" t="s">
        <v>81</v>
      </c>
      <c r="M14422" s="61">
        <f>VLOOKUP(H14422,zdroj!C:F,4,0)</f>
        <v>0</v>
      </c>
      <c r="N14422" s="61" t="str">
        <f t="shared" si="450"/>
        <v>-</v>
      </c>
      <c r="P14422" s="73" t="str">
        <f t="shared" si="451"/>
        <v/>
      </c>
      <c r="Q14422" s="61" t="s">
        <v>86</v>
      </c>
    </row>
    <row r="14423" spans="8:17" x14ac:dyDescent="0.25">
      <c r="H14423" s="59">
        <v>188115</v>
      </c>
      <c r="I14423" s="59" t="s">
        <v>72</v>
      </c>
      <c r="J14423" s="59">
        <v>18503047</v>
      </c>
      <c r="K14423" s="59" t="s">
        <v>14859</v>
      </c>
      <c r="L14423" s="61" t="s">
        <v>81</v>
      </c>
      <c r="M14423" s="61">
        <f>VLOOKUP(H14423,zdroj!C:F,4,0)</f>
        <v>0</v>
      </c>
      <c r="N14423" s="61" t="str">
        <f t="shared" si="450"/>
        <v>-</v>
      </c>
      <c r="P14423" s="73" t="str">
        <f t="shared" si="451"/>
        <v/>
      </c>
      <c r="Q14423" s="61" t="s">
        <v>86</v>
      </c>
    </row>
    <row r="14424" spans="8:17" x14ac:dyDescent="0.25">
      <c r="H14424" s="59">
        <v>188115</v>
      </c>
      <c r="I14424" s="59" t="s">
        <v>72</v>
      </c>
      <c r="J14424" s="59">
        <v>18503055</v>
      </c>
      <c r="K14424" s="59" t="s">
        <v>14860</v>
      </c>
      <c r="L14424" s="61" t="s">
        <v>81</v>
      </c>
      <c r="M14424" s="61">
        <f>VLOOKUP(H14424,zdroj!C:F,4,0)</f>
        <v>0</v>
      </c>
      <c r="N14424" s="61" t="str">
        <f t="shared" si="450"/>
        <v>-</v>
      </c>
      <c r="P14424" s="73" t="str">
        <f t="shared" si="451"/>
        <v/>
      </c>
      <c r="Q14424" s="61" t="s">
        <v>86</v>
      </c>
    </row>
    <row r="14425" spans="8:17" x14ac:dyDescent="0.25">
      <c r="H14425" s="59">
        <v>188115</v>
      </c>
      <c r="I14425" s="59" t="s">
        <v>72</v>
      </c>
      <c r="J14425" s="59">
        <v>18503063</v>
      </c>
      <c r="K14425" s="59" t="s">
        <v>14861</v>
      </c>
      <c r="L14425" s="61" t="s">
        <v>81</v>
      </c>
      <c r="M14425" s="61">
        <f>VLOOKUP(H14425,zdroj!C:F,4,0)</f>
        <v>0</v>
      </c>
      <c r="N14425" s="61" t="str">
        <f t="shared" si="450"/>
        <v>-</v>
      </c>
      <c r="P14425" s="73" t="str">
        <f t="shared" si="451"/>
        <v/>
      </c>
      <c r="Q14425" s="61" t="s">
        <v>86</v>
      </c>
    </row>
    <row r="14426" spans="8:17" x14ac:dyDescent="0.25">
      <c r="H14426" s="59">
        <v>188115</v>
      </c>
      <c r="I14426" s="59" t="s">
        <v>72</v>
      </c>
      <c r="J14426" s="59">
        <v>18503071</v>
      </c>
      <c r="K14426" s="59" t="s">
        <v>14862</v>
      </c>
      <c r="L14426" s="61" t="s">
        <v>81</v>
      </c>
      <c r="M14426" s="61">
        <f>VLOOKUP(H14426,zdroj!C:F,4,0)</f>
        <v>0</v>
      </c>
      <c r="N14426" s="61" t="str">
        <f t="shared" si="450"/>
        <v>-</v>
      </c>
      <c r="P14426" s="73" t="str">
        <f t="shared" si="451"/>
        <v/>
      </c>
      <c r="Q14426" s="61" t="s">
        <v>86</v>
      </c>
    </row>
    <row r="14427" spans="8:17" x14ac:dyDescent="0.25">
      <c r="H14427" s="59">
        <v>188115</v>
      </c>
      <c r="I14427" s="59" t="s">
        <v>72</v>
      </c>
      <c r="J14427" s="59">
        <v>18503080</v>
      </c>
      <c r="K14427" s="59" t="s">
        <v>14863</v>
      </c>
      <c r="L14427" s="61" t="s">
        <v>81</v>
      </c>
      <c r="M14427" s="61">
        <f>VLOOKUP(H14427,zdroj!C:F,4,0)</f>
        <v>0</v>
      </c>
      <c r="N14427" s="61" t="str">
        <f t="shared" si="450"/>
        <v>-</v>
      </c>
      <c r="P14427" s="73" t="str">
        <f t="shared" si="451"/>
        <v/>
      </c>
      <c r="Q14427" s="61" t="s">
        <v>86</v>
      </c>
    </row>
    <row r="14428" spans="8:17" x14ac:dyDescent="0.25">
      <c r="H14428" s="59">
        <v>188115</v>
      </c>
      <c r="I14428" s="59" t="s">
        <v>72</v>
      </c>
      <c r="J14428" s="59">
        <v>18503098</v>
      </c>
      <c r="K14428" s="59" t="s">
        <v>14864</v>
      </c>
      <c r="L14428" s="61" t="s">
        <v>81</v>
      </c>
      <c r="M14428" s="61">
        <f>VLOOKUP(H14428,zdroj!C:F,4,0)</f>
        <v>0</v>
      </c>
      <c r="N14428" s="61" t="str">
        <f t="shared" si="450"/>
        <v>-</v>
      </c>
      <c r="P14428" s="73" t="str">
        <f t="shared" si="451"/>
        <v/>
      </c>
      <c r="Q14428" s="61" t="s">
        <v>86</v>
      </c>
    </row>
    <row r="14429" spans="8:17" x14ac:dyDescent="0.25">
      <c r="H14429" s="59">
        <v>188115</v>
      </c>
      <c r="I14429" s="59" t="s">
        <v>72</v>
      </c>
      <c r="J14429" s="59">
        <v>18503101</v>
      </c>
      <c r="K14429" s="59" t="s">
        <v>14865</v>
      </c>
      <c r="L14429" s="61" t="s">
        <v>81</v>
      </c>
      <c r="M14429" s="61">
        <f>VLOOKUP(H14429,zdroj!C:F,4,0)</f>
        <v>0</v>
      </c>
      <c r="N14429" s="61" t="str">
        <f t="shared" si="450"/>
        <v>-</v>
      </c>
      <c r="P14429" s="73" t="str">
        <f t="shared" si="451"/>
        <v/>
      </c>
      <c r="Q14429" s="61" t="s">
        <v>86</v>
      </c>
    </row>
    <row r="14430" spans="8:17" x14ac:dyDescent="0.25">
      <c r="H14430" s="59">
        <v>188115</v>
      </c>
      <c r="I14430" s="59" t="s">
        <v>72</v>
      </c>
      <c r="J14430" s="59">
        <v>18503110</v>
      </c>
      <c r="K14430" s="59" t="s">
        <v>14866</v>
      </c>
      <c r="L14430" s="61" t="s">
        <v>81</v>
      </c>
      <c r="M14430" s="61">
        <f>VLOOKUP(H14430,zdroj!C:F,4,0)</f>
        <v>0</v>
      </c>
      <c r="N14430" s="61" t="str">
        <f t="shared" si="450"/>
        <v>-</v>
      </c>
      <c r="P14430" s="73" t="str">
        <f t="shared" si="451"/>
        <v/>
      </c>
      <c r="Q14430" s="61" t="s">
        <v>86</v>
      </c>
    </row>
    <row r="14431" spans="8:17" x14ac:dyDescent="0.25">
      <c r="H14431" s="59">
        <v>188115</v>
      </c>
      <c r="I14431" s="59" t="s">
        <v>72</v>
      </c>
      <c r="J14431" s="59">
        <v>18503128</v>
      </c>
      <c r="K14431" s="59" t="s">
        <v>14867</v>
      </c>
      <c r="L14431" s="61" t="s">
        <v>81</v>
      </c>
      <c r="M14431" s="61">
        <f>VLOOKUP(H14431,zdroj!C:F,4,0)</f>
        <v>0</v>
      </c>
      <c r="N14431" s="61" t="str">
        <f t="shared" si="450"/>
        <v>-</v>
      </c>
      <c r="P14431" s="73" t="str">
        <f t="shared" si="451"/>
        <v/>
      </c>
      <c r="Q14431" s="61" t="s">
        <v>86</v>
      </c>
    </row>
    <row r="14432" spans="8:17" x14ac:dyDescent="0.25">
      <c r="H14432" s="59">
        <v>188115</v>
      </c>
      <c r="I14432" s="59" t="s">
        <v>72</v>
      </c>
      <c r="J14432" s="59">
        <v>18503136</v>
      </c>
      <c r="K14432" s="59" t="s">
        <v>14868</v>
      </c>
      <c r="L14432" s="61" t="s">
        <v>81</v>
      </c>
      <c r="M14432" s="61">
        <f>VLOOKUP(H14432,zdroj!C:F,4,0)</f>
        <v>0</v>
      </c>
      <c r="N14432" s="61" t="str">
        <f t="shared" si="450"/>
        <v>-</v>
      </c>
      <c r="P14432" s="73" t="str">
        <f t="shared" si="451"/>
        <v/>
      </c>
      <c r="Q14432" s="61" t="s">
        <v>86</v>
      </c>
    </row>
    <row r="14433" spans="8:17" x14ac:dyDescent="0.25">
      <c r="H14433" s="59">
        <v>188115</v>
      </c>
      <c r="I14433" s="59" t="s">
        <v>72</v>
      </c>
      <c r="J14433" s="59">
        <v>18503144</v>
      </c>
      <c r="K14433" s="59" t="s">
        <v>14869</v>
      </c>
      <c r="L14433" s="61" t="s">
        <v>81</v>
      </c>
      <c r="M14433" s="61">
        <f>VLOOKUP(H14433,zdroj!C:F,4,0)</f>
        <v>0</v>
      </c>
      <c r="N14433" s="61" t="str">
        <f t="shared" si="450"/>
        <v>-</v>
      </c>
      <c r="P14433" s="73" t="str">
        <f t="shared" si="451"/>
        <v/>
      </c>
      <c r="Q14433" s="61" t="s">
        <v>86</v>
      </c>
    </row>
    <row r="14434" spans="8:17" x14ac:dyDescent="0.25">
      <c r="H14434" s="59">
        <v>188115</v>
      </c>
      <c r="I14434" s="59" t="s">
        <v>72</v>
      </c>
      <c r="J14434" s="59">
        <v>18503152</v>
      </c>
      <c r="K14434" s="59" t="s">
        <v>14870</v>
      </c>
      <c r="L14434" s="61" t="s">
        <v>81</v>
      </c>
      <c r="M14434" s="61">
        <f>VLOOKUP(H14434,zdroj!C:F,4,0)</f>
        <v>0</v>
      </c>
      <c r="N14434" s="61" t="str">
        <f t="shared" si="450"/>
        <v>-</v>
      </c>
      <c r="P14434" s="73" t="str">
        <f t="shared" si="451"/>
        <v/>
      </c>
      <c r="Q14434" s="61" t="s">
        <v>86</v>
      </c>
    </row>
    <row r="14435" spans="8:17" x14ac:dyDescent="0.25">
      <c r="H14435" s="59">
        <v>188115</v>
      </c>
      <c r="I14435" s="59" t="s">
        <v>72</v>
      </c>
      <c r="J14435" s="59">
        <v>18503161</v>
      </c>
      <c r="K14435" s="59" t="s">
        <v>14871</v>
      </c>
      <c r="L14435" s="61" t="s">
        <v>81</v>
      </c>
      <c r="M14435" s="61">
        <f>VLOOKUP(H14435,zdroj!C:F,4,0)</f>
        <v>0</v>
      </c>
      <c r="N14435" s="61" t="str">
        <f t="shared" si="450"/>
        <v>-</v>
      </c>
      <c r="P14435" s="73" t="str">
        <f t="shared" si="451"/>
        <v/>
      </c>
      <c r="Q14435" s="61" t="s">
        <v>86</v>
      </c>
    </row>
    <row r="14436" spans="8:17" x14ac:dyDescent="0.25">
      <c r="H14436" s="59">
        <v>188115</v>
      </c>
      <c r="I14436" s="59" t="s">
        <v>72</v>
      </c>
      <c r="J14436" s="59">
        <v>18503179</v>
      </c>
      <c r="K14436" s="59" t="s">
        <v>14872</v>
      </c>
      <c r="L14436" s="61" t="s">
        <v>81</v>
      </c>
      <c r="M14436" s="61">
        <f>VLOOKUP(H14436,zdroj!C:F,4,0)</f>
        <v>0</v>
      </c>
      <c r="N14436" s="61" t="str">
        <f t="shared" si="450"/>
        <v>-</v>
      </c>
      <c r="P14436" s="73" t="str">
        <f t="shared" si="451"/>
        <v/>
      </c>
      <c r="Q14436" s="61" t="s">
        <v>86</v>
      </c>
    </row>
    <row r="14437" spans="8:17" x14ac:dyDescent="0.25">
      <c r="H14437" s="59">
        <v>188115</v>
      </c>
      <c r="I14437" s="59" t="s">
        <v>72</v>
      </c>
      <c r="J14437" s="59">
        <v>18503187</v>
      </c>
      <c r="K14437" s="59" t="s">
        <v>14873</v>
      </c>
      <c r="L14437" s="61" t="s">
        <v>81</v>
      </c>
      <c r="M14437" s="61">
        <f>VLOOKUP(H14437,zdroj!C:F,4,0)</f>
        <v>0</v>
      </c>
      <c r="N14437" s="61" t="str">
        <f t="shared" si="450"/>
        <v>-</v>
      </c>
      <c r="P14437" s="73" t="str">
        <f t="shared" si="451"/>
        <v/>
      </c>
      <c r="Q14437" s="61" t="s">
        <v>86</v>
      </c>
    </row>
    <row r="14438" spans="8:17" x14ac:dyDescent="0.25">
      <c r="H14438" s="59">
        <v>188115</v>
      </c>
      <c r="I14438" s="59" t="s">
        <v>72</v>
      </c>
      <c r="J14438" s="59">
        <v>18503195</v>
      </c>
      <c r="K14438" s="59" t="s">
        <v>14874</v>
      </c>
      <c r="L14438" s="61" t="s">
        <v>81</v>
      </c>
      <c r="M14438" s="61">
        <f>VLOOKUP(H14438,zdroj!C:F,4,0)</f>
        <v>0</v>
      </c>
      <c r="N14438" s="61" t="str">
        <f t="shared" si="450"/>
        <v>-</v>
      </c>
      <c r="P14438" s="73" t="str">
        <f t="shared" si="451"/>
        <v/>
      </c>
      <c r="Q14438" s="61" t="s">
        <v>86</v>
      </c>
    </row>
    <row r="14439" spans="8:17" x14ac:dyDescent="0.25">
      <c r="H14439" s="59">
        <v>188115</v>
      </c>
      <c r="I14439" s="59" t="s">
        <v>72</v>
      </c>
      <c r="J14439" s="59">
        <v>18503209</v>
      </c>
      <c r="K14439" s="59" t="s">
        <v>14875</v>
      </c>
      <c r="L14439" s="61" t="s">
        <v>81</v>
      </c>
      <c r="M14439" s="61">
        <f>VLOOKUP(H14439,zdroj!C:F,4,0)</f>
        <v>0</v>
      </c>
      <c r="N14439" s="61" t="str">
        <f t="shared" si="450"/>
        <v>-</v>
      </c>
      <c r="P14439" s="73" t="str">
        <f t="shared" si="451"/>
        <v/>
      </c>
      <c r="Q14439" s="61" t="s">
        <v>86</v>
      </c>
    </row>
    <row r="14440" spans="8:17" x14ac:dyDescent="0.25">
      <c r="H14440" s="59">
        <v>188115</v>
      </c>
      <c r="I14440" s="59" t="s">
        <v>72</v>
      </c>
      <c r="J14440" s="59">
        <v>18503217</v>
      </c>
      <c r="K14440" s="59" t="s">
        <v>14876</v>
      </c>
      <c r="L14440" s="61" t="s">
        <v>81</v>
      </c>
      <c r="M14440" s="61">
        <f>VLOOKUP(H14440,zdroj!C:F,4,0)</f>
        <v>0</v>
      </c>
      <c r="N14440" s="61" t="str">
        <f t="shared" si="450"/>
        <v>-</v>
      </c>
      <c r="P14440" s="73" t="str">
        <f t="shared" si="451"/>
        <v/>
      </c>
      <c r="Q14440" s="61" t="s">
        <v>86</v>
      </c>
    </row>
    <row r="14441" spans="8:17" x14ac:dyDescent="0.25">
      <c r="H14441" s="59">
        <v>188115</v>
      </c>
      <c r="I14441" s="59" t="s">
        <v>72</v>
      </c>
      <c r="J14441" s="59">
        <v>18503225</v>
      </c>
      <c r="K14441" s="59" t="s">
        <v>14877</v>
      </c>
      <c r="L14441" s="61" t="s">
        <v>81</v>
      </c>
      <c r="M14441" s="61">
        <f>VLOOKUP(H14441,zdroj!C:F,4,0)</f>
        <v>0</v>
      </c>
      <c r="N14441" s="61" t="str">
        <f t="shared" si="450"/>
        <v>-</v>
      </c>
      <c r="P14441" s="73" t="str">
        <f t="shared" si="451"/>
        <v/>
      </c>
      <c r="Q14441" s="61" t="s">
        <v>86</v>
      </c>
    </row>
    <row r="14442" spans="8:17" x14ac:dyDescent="0.25">
      <c r="H14442" s="59">
        <v>188115</v>
      </c>
      <c r="I14442" s="59" t="s">
        <v>72</v>
      </c>
      <c r="J14442" s="59">
        <v>18503233</v>
      </c>
      <c r="K14442" s="59" t="s">
        <v>14878</v>
      </c>
      <c r="L14442" s="61" t="s">
        <v>81</v>
      </c>
      <c r="M14442" s="61">
        <f>VLOOKUP(H14442,zdroj!C:F,4,0)</f>
        <v>0</v>
      </c>
      <c r="N14442" s="61" t="str">
        <f t="shared" si="450"/>
        <v>-</v>
      </c>
      <c r="P14442" s="73" t="str">
        <f t="shared" si="451"/>
        <v/>
      </c>
      <c r="Q14442" s="61" t="s">
        <v>86</v>
      </c>
    </row>
    <row r="14443" spans="8:17" x14ac:dyDescent="0.25">
      <c r="H14443" s="59">
        <v>188115</v>
      </c>
      <c r="I14443" s="59" t="s">
        <v>72</v>
      </c>
      <c r="J14443" s="59">
        <v>18503241</v>
      </c>
      <c r="K14443" s="59" t="s">
        <v>14879</v>
      </c>
      <c r="L14443" s="61" t="s">
        <v>81</v>
      </c>
      <c r="M14443" s="61">
        <f>VLOOKUP(H14443,zdroj!C:F,4,0)</f>
        <v>0</v>
      </c>
      <c r="N14443" s="61" t="str">
        <f t="shared" si="450"/>
        <v>-</v>
      </c>
      <c r="P14443" s="73" t="str">
        <f t="shared" si="451"/>
        <v/>
      </c>
      <c r="Q14443" s="61" t="s">
        <v>86</v>
      </c>
    </row>
    <row r="14444" spans="8:17" x14ac:dyDescent="0.25">
      <c r="H14444" s="59">
        <v>188115</v>
      </c>
      <c r="I14444" s="59" t="s">
        <v>72</v>
      </c>
      <c r="J14444" s="59">
        <v>18503250</v>
      </c>
      <c r="K14444" s="59" t="s">
        <v>14880</v>
      </c>
      <c r="L14444" s="61" t="s">
        <v>81</v>
      </c>
      <c r="M14444" s="61">
        <f>VLOOKUP(H14444,zdroj!C:F,4,0)</f>
        <v>0</v>
      </c>
      <c r="N14444" s="61" t="str">
        <f t="shared" si="450"/>
        <v>-</v>
      </c>
      <c r="P14444" s="73" t="str">
        <f t="shared" si="451"/>
        <v/>
      </c>
      <c r="Q14444" s="61" t="s">
        <v>86</v>
      </c>
    </row>
    <row r="14445" spans="8:17" x14ac:dyDescent="0.25">
      <c r="H14445" s="59">
        <v>188115</v>
      </c>
      <c r="I14445" s="59" t="s">
        <v>72</v>
      </c>
      <c r="J14445" s="59">
        <v>18503268</v>
      </c>
      <c r="K14445" s="59" t="s">
        <v>14881</v>
      </c>
      <c r="L14445" s="61" t="s">
        <v>81</v>
      </c>
      <c r="M14445" s="61">
        <f>VLOOKUP(H14445,zdroj!C:F,4,0)</f>
        <v>0</v>
      </c>
      <c r="N14445" s="61" t="str">
        <f t="shared" si="450"/>
        <v>-</v>
      </c>
      <c r="P14445" s="73" t="str">
        <f t="shared" si="451"/>
        <v/>
      </c>
      <c r="Q14445" s="61" t="s">
        <v>86</v>
      </c>
    </row>
    <row r="14446" spans="8:17" x14ac:dyDescent="0.25">
      <c r="H14446" s="59">
        <v>188115</v>
      </c>
      <c r="I14446" s="59" t="s">
        <v>72</v>
      </c>
      <c r="J14446" s="59">
        <v>18503276</v>
      </c>
      <c r="K14446" s="59" t="s">
        <v>14882</v>
      </c>
      <c r="L14446" s="61" t="s">
        <v>81</v>
      </c>
      <c r="M14446" s="61">
        <f>VLOOKUP(H14446,zdroj!C:F,4,0)</f>
        <v>0</v>
      </c>
      <c r="N14446" s="61" t="str">
        <f t="shared" si="450"/>
        <v>-</v>
      </c>
      <c r="P14446" s="73" t="str">
        <f t="shared" si="451"/>
        <v/>
      </c>
      <c r="Q14446" s="61" t="s">
        <v>86</v>
      </c>
    </row>
    <row r="14447" spans="8:17" x14ac:dyDescent="0.25">
      <c r="H14447" s="59">
        <v>188115</v>
      </c>
      <c r="I14447" s="59" t="s">
        <v>72</v>
      </c>
      <c r="J14447" s="59">
        <v>18503284</v>
      </c>
      <c r="K14447" s="59" t="s">
        <v>14883</v>
      </c>
      <c r="L14447" s="61" t="s">
        <v>81</v>
      </c>
      <c r="M14447" s="61">
        <f>VLOOKUP(H14447,zdroj!C:F,4,0)</f>
        <v>0</v>
      </c>
      <c r="N14447" s="61" t="str">
        <f t="shared" si="450"/>
        <v>-</v>
      </c>
      <c r="P14447" s="73" t="str">
        <f t="shared" si="451"/>
        <v/>
      </c>
      <c r="Q14447" s="61" t="s">
        <v>86</v>
      </c>
    </row>
    <row r="14448" spans="8:17" x14ac:dyDescent="0.25">
      <c r="H14448" s="59">
        <v>188115</v>
      </c>
      <c r="I14448" s="59" t="s">
        <v>72</v>
      </c>
      <c r="J14448" s="59">
        <v>18503292</v>
      </c>
      <c r="K14448" s="59" t="s">
        <v>14884</v>
      </c>
      <c r="L14448" s="61" t="s">
        <v>81</v>
      </c>
      <c r="M14448" s="61">
        <f>VLOOKUP(H14448,zdroj!C:F,4,0)</f>
        <v>0</v>
      </c>
      <c r="N14448" s="61" t="str">
        <f t="shared" si="450"/>
        <v>-</v>
      </c>
      <c r="P14448" s="73" t="str">
        <f t="shared" si="451"/>
        <v/>
      </c>
      <c r="Q14448" s="61" t="s">
        <v>86</v>
      </c>
    </row>
    <row r="14449" spans="8:17" x14ac:dyDescent="0.25">
      <c r="H14449" s="59">
        <v>188115</v>
      </c>
      <c r="I14449" s="59" t="s">
        <v>72</v>
      </c>
      <c r="J14449" s="59">
        <v>18503306</v>
      </c>
      <c r="K14449" s="59" t="s">
        <v>14885</v>
      </c>
      <c r="L14449" s="61" t="s">
        <v>81</v>
      </c>
      <c r="M14449" s="61">
        <f>VLOOKUP(H14449,zdroj!C:F,4,0)</f>
        <v>0</v>
      </c>
      <c r="N14449" s="61" t="str">
        <f t="shared" si="450"/>
        <v>-</v>
      </c>
      <c r="P14449" s="73" t="str">
        <f t="shared" si="451"/>
        <v/>
      </c>
      <c r="Q14449" s="61" t="s">
        <v>86</v>
      </c>
    </row>
    <row r="14450" spans="8:17" x14ac:dyDescent="0.25">
      <c r="H14450" s="59">
        <v>188115</v>
      </c>
      <c r="I14450" s="59" t="s">
        <v>72</v>
      </c>
      <c r="J14450" s="59">
        <v>18503314</v>
      </c>
      <c r="K14450" s="59" t="s">
        <v>14886</v>
      </c>
      <c r="L14450" s="61" t="s">
        <v>81</v>
      </c>
      <c r="M14450" s="61">
        <f>VLOOKUP(H14450,zdroj!C:F,4,0)</f>
        <v>0</v>
      </c>
      <c r="N14450" s="61" t="str">
        <f t="shared" si="450"/>
        <v>-</v>
      </c>
      <c r="P14450" s="73" t="str">
        <f t="shared" si="451"/>
        <v/>
      </c>
      <c r="Q14450" s="61" t="s">
        <v>86</v>
      </c>
    </row>
    <row r="14451" spans="8:17" x14ac:dyDescent="0.25">
      <c r="H14451" s="59">
        <v>188115</v>
      </c>
      <c r="I14451" s="59" t="s">
        <v>72</v>
      </c>
      <c r="J14451" s="59">
        <v>18503322</v>
      </c>
      <c r="K14451" s="59" t="s">
        <v>14887</v>
      </c>
      <c r="L14451" s="61" t="s">
        <v>81</v>
      </c>
      <c r="M14451" s="61">
        <f>VLOOKUP(H14451,zdroj!C:F,4,0)</f>
        <v>0</v>
      </c>
      <c r="N14451" s="61" t="str">
        <f t="shared" si="450"/>
        <v>-</v>
      </c>
      <c r="P14451" s="73" t="str">
        <f t="shared" si="451"/>
        <v/>
      </c>
      <c r="Q14451" s="61" t="s">
        <v>86</v>
      </c>
    </row>
    <row r="14452" spans="8:17" x14ac:dyDescent="0.25">
      <c r="H14452" s="59">
        <v>188115</v>
      </c>
      <c r="I14452" s="59" t="s">
        <v>72</v>
      </c>
      <c r="J14452" s="59">
        <v>18503331</v>
      </c>
      <c r="K14452" s="59" t="s">
        <v>14888</v>
      </c>
      <c r="L14452" s="61" t="s">
        <v>81</v>
      </c>
      <c r="M14452" s="61">
        <f>VLOOKUP(H14452,zdroj!C:F,4,0)</f>
        <v>0</v>
      </c>
      <c r="N14452" s="61" t="str">
        <f t="shared" si="450"/>
        <v>-</v>
      </c>
      <c r="P14452" s="73" t="str">
        <f t="shared" si="451"/>
        <v/>
      </c>
      <c r="Q14452" s="61" t="s">
        <v>86</v>
      </c>
    </row>
    <row r="14453" spans="8:17" x14ac:dyDescent="0.25">
      <c r="H14453" s="59">
        <v>188115</v>
      </c>
      <c r="I14453" s="59" t="s">
        <v>72</v>
      </c>
      <c r="J14453" s="59">
        <v>18503349</v>
      </c>
      <c r="K14453" s="59" t="s">
        <v>14889</v>
      </c>
      <c r="L14453" s="61" t="s">
        <v>81</v>
      </c>
      <c r="M14453" s="61">
        <f>VLOOKUP(H14453,zdroj!C:F,4,0)</f>
        <v>0</v>
      </c>
      <c r="N14453" s="61" t="str">
        <f t="shared" si="450"/>
        <v>-</v>
      </c>
      <c r="P14453" s="73" t="str">
        <f t="shared" si="451"/>
        <v/>
      </c>
      <c r="Q14453" s="61" t="s">
        <v>86</v>
      </c>
    </row>
    <row r="14454" spans="8:17" x14ac:dyDescent="0.25">
      <c r="H14454" s="59">
        <v>188115</v>
      </c>
      <c r="I14454" s="59" t="s">
        <v>72</v>
      </c>
      <c r="J14454" s="59">
        <v>18503357</v>
      </c>
      <c r="K14454" s="59" t="s">
        <v>14890</v>
      </c>
      <c r="L14454" s="61" t="s">
        <v>81</v>
      </c>
      <c r="M14454" s="61">
        <f>VLOOKUP(H14454,zdroj!C:F,4,0)</f>
        <v>0</v>
      </c>
      <c r="N14454" s="61" t="str">
        <f t="shared" si="450"/>
        <v>-</v>
      </c>
      <c r="P14454" s="73" t="str">
        <f t="shared" si="451"/>
        <v/>
      </c>
      <c r="Q14454" s="61" t="s">
        <v>86</v>
      </c>
    </row>
    <row r="14455" spans="8:17" x14ac:dyDescent="0.25">
      <c r="H14455" s="59">
        <v>188115</v>
      </c>
      <c r="I14455" s="59" t="s">
        <v>72</v>
      </c>
      <c r="J14455" s="59">
        <v>18503365</v>
      </c>
      <c r="K14455" s="59" t="s">
        <v>14891</v>
      </c>
      <c r="L14455" s="61" t="s">
        <v>81</v>
      </c>
      <c r="M14455" s="61">
        <f>VLOOKUP(H14455,zdroj!C:F,4,0)</f>
        <v>0</v>
      </c>
      <c r="N14455" s="61" t="str">
        <f t="shared" si="450"/>
        <v>-</v>
      </c>
      <c r="P14455" s="73" t="str">
        <f t="shared" si="451"/>
        <v/>
      </c>
      <c r="Q14455" s="61" t="s">
        <v>86</v>
      </c>
    </row>
    <row r="14456" spans="8:17" x14ac:dyDescent="0.25">
      <c r="H14456" s="59">
        <v>188115</v>
      </c>
      <c r="I14456" s="59" t="s">
        <v>72</v>
      </c>
      <c r="J14456" s="59">
        <v>18503373</v>
      </c>
      <c r="K14456" s="59" t="s">
        <v>14892</v>
      </c>
      <c r="L14456" s="61" t="s">
        <v>81</v>
      </c>
      <c r="M14456" s="61">
        <f>VLOOKUP(H14456,zdroj!C:F,4,0)</f>
        <v>0</v>
      </c>
      <c r="N14456" s="61" t="str">
        <f t="shared" si="450"/>
        <v>-</v>
      </c>
      <c r="P14456" s="73" t="str">
        <f t="shared" si="451"/>
        <v/>
      </c>
      <c r="Q14456" s="61" t="s">
        <v>86</v>
      </c>
    </row>
    <row r="14457" spans="8:17" x14ac:dyDescent="0.25">
      <c r="H14457" s="59">
        <v>188115</v>
      </c>
      <c r="I14457" s="59" t="s">
        <v>72</v>
      </c>
      <c r="J14457" s="59">
        <v>18503381</v>
      </c>
      <c r="K14457" s="59" t="s">
        <v>14893</v>
      </c>
      <c r="L14457" s="61" t="s">
        <v>81</v>
      </c>
      <c r="M14457" s="61">
        <f>VLOOKUP(H14457,zdroj!C:F,4,0)</f>
        <v>0</v>
      </c>
      <c r="N14457" s="61" t="str">
        <f t="shared" si="450"/>
        <v>-</v>
      </c>
      <c r="P14457" s="73" t="str">
        <f t="shared" si="451"/>
        <v/>
      </c>
      <c r="Q14457" s="61" t="s">
        <v>86</v>
      </c>
    </row>
    <row r="14458" spans="8:17" x14ac:dyDescent="0.25">
      <c r="H14458" s="59">
        <v>188115</v>
      </c>
      <c r="I14458" s="59" t="s">
        <v>72</v>
      </c>
      <c r="J14458" s="59">
        <v>18503390</v>
      </c>
      <c r="K14458" s="59" t="s">
        <v>14894</v>
      </c>
      <c r="L14458" s="61" t="s">
        <v>81</v>
      </c>
      <c r="M14458" s="61">
        <f>VLOOKUP(H14458,zdroj!C:F,4,0)</f>
        <v>0</v>
      </c>
      <c r="N14458" s="61" t="str">
        <f t="shared" si="450"/>
        <v>-</v>
      </c>
      <c r="P14458" s="73" t="str">
        <f t="shared" si="451"/>
        <v/>
      </c>
      <c r="Q14458" s="61" t="s">
        <v>86</v>
      </c>
    </row>
    <row r="14459" spans="8:17" x14ac:dyDescent="0.25">
      <c r="H14459" s="59">
        <v>188115</v>
      </c>
      <c r="I14459" s="59" t="s">
        <v>72</v>
      </c>
      <c r="J14459" s="59">
        <v>18503403</v>
      </c>
      <c r="K14459" s="59" t="s">
        <v>14895</v>
      </c>
      <c r="L14459" s="61" t="s">
        <v>81</v>
      </c>
      <c r="M14459" s="61">
        <f>VLOOKUP(H14459,zdroj!C:F,4,0)</f>
        <v>0</v>
      </c>
      <c r="N14459" s="61" t="str">
        <f t="shared" si="450"/>
        <v>-</v>
      </c>
      <c r="P14459" s="73" t="str">
        <f t="shared" si="451"/>
        <v/>
      </c>
      <c r="Q14459" s="61" t="s">
        <v>86</v>
      </c>
    </row>
    <row r="14460" spans="8:17" x14ac:dyDescent="0.25">
      <c r="H14460" s="59">
        <v>188115</v>
      </c>
      <c r="I14460" s="59" t="s">
        <v>72</v>
      </c>
      <c r="J14460" s="59">
        <v>18503411</v>
      </c>
      <c r="K14460" s="59" t="s">
        <v>14896</v>
      </c>
      <c r="L14460" s="61" t="s">
        <v>81</v>
      </c>
      <c r="M14460" s="61">
        <f>VLOOKUP(H14460,zdroj!C:F,4,0)</f>
        <v>0</v>
      </c>
      <c r="N14460" s="61" t="str">
        <f t="shared" si="450"/>
        <v>-</v>
      </c>
      <c r="P14460" s="73" t="str">
        <f t="shared" si="451"/>
        <v/>
      </c>
      <c r="Q14460" s="61" t="s">
        <v>86</v>
      </c>
    </row>
    <row r="14461" spans="8:17" x14ac:dyDescent="0.25">
      <c r="H14461" s="59">
        <v>188115</v>
      </c>
      <c r="I14461" s="59" t="s">
        <v>72</v>
      </c>
      <c r="J14461" s="59">
        <v>18503420</v>
      </c>
      <c r="K14461" s="59" t="s">
        <v>14897</v>
      </c>
      <c r="L14461" s="61" t="s">
        <v>81</v>
      </c>
      <c r="M14461" s="61">
        <f>VLOOKUP(H14461,zdroj!C:F,4,0)</f>
        <v>0</v>
      </c>
      <c r="N14461" s="61" t="str">
        <f t="shared" si="450"/>
        <v>-</v>
      </c>
      <c r="P14461" s="73" t="str">
        <f t="shared" si="451"/>
        <v/>
      </c>
      <c r="Q14461" s="61" t="s">
        <v>86</v>
      </c>
    </row>
    <row r="14462" spans="8:17" x14ac:dyDescent="0.25">
      <c r="H14462" s="59">
        <v>188115</v>
      </c>
      <c r="I14462" s="59" t="s">
        <v>72</v>
      </c>
      <c r="J14462" s="59">
        <v>18503438</v>
      </c>
      <c r="K14462" s="59" t="s">
        <v>14898</v>
      </c>
      <c r="L14462" s="61" t="s">
        <v>81</v>
      </c>
      <c r="M14462" s="61">
        <f>VLOOKUP(H14462,zdroj!C:F,4,0)</f>
        <v>0</v>
      </c>
      <c r="N14462" s="61" t="str">
        <f t="shared" si="450"/>
        <v>-</v>
      </c>
      <c r="P14462" s="73" t="str">
        <f t="shared" si="451"/>
        <v/>
      </c>
      <c r="Q14462" s="61" t="s">
        <v>86</v>
      </c>
    </row>
    <row r="14463" spans="8:17" x14ac:dyDescent="0.25">
      <c r="H14463" s="59">
        <v>188115</v>
      </c>
      <c r="I14463" s="59" t="s">
        <v>72</v>
      </c>
      <c r="J14463" s="59">
        <v>18503446</v>
      </c>
      <c r="K14463" s="59" t="s">
        <v>14899</v>
      </c>
      <c r="L14463" s="61" t="s">
        <v>81</v>
      </c>
      <c r="M14463" s="61">
        <f>VLOOKUP(H14463,zdroj!C:F,4,0)</f>
        <v>0</v>
      </c>
      <c r="N14463" s="61" t="str">
        <f t="shared" si="450"/>
        <v>-</v>
      </c>
      <c r="P14463" s="73" t="str">
        <f t="shared" si="451"/>
        <v/>
      </c>
      <c r="Q14463" s="61" t="s">
        <v>86</v>
      </c>
    </row>
    <row r="14464" spans="8:17" x14ac:dyDescent="0.25">
      <c r="H14464" s="59">
        <v>188115</v>
      </c>
      <c r="I14464" s="59" t="s">
        <v>72</v>
      </c>
      <c r="J14464" s="59">
        <v>18503454</v>
      </c>
      <c r="K14464" s="59" t="s">
        <v>14900</v>
      </c>
      <c r="L14464" s="61" t="s">
        <v>81</v>
      </c>
      <c r="M14464" s="61">
        <f>VLOOKUP(H14464,zdroj!C:F,4,0)</f>
        <v>0</v>
      </c>
      <c r="N14464" s="61" t="str">
        <f t="shared" si="450"/>
        <v>-</v>
      </c>
      <c r="P14464" s="73" t="str">
        <f t="shared" si="451"/>
        <v/>
      </c>
      <c r="Q14464" s="61" t="s">
        <v>86</v>
      </c>
    </row>
    <row r="14465" spans="8:17" x14ac:dyDescent="0.25">
      <c r="H14465" s="59">
        <v>188115</v>
      </c>
      <c r="I14465" s="59" t="s">
        <v>72</v>
      </c>
      <c r="J14465" s="59">
        <v>18503462</v>
      </c>
      <c r="K14465" s="59" t="s">
        <v>14901</v>
      </c>
      <c r="L14465" s="61" t="s">
        <v>81</v>
      </c>
      <c r="M14465" s="61">
        <f>VLOOKUP(H14465,zdroj!C:F,4,0)</f>
        <v>0</v>
      </c>
      <c r="N14465" s="61" t="str">
        <f t="shared" si="450"/>
        <v>-</v>
      </c>
      <c r="P14465" s="73" t="str">
        <f t="shared" si="451"/>
        <v/>
      </c>
      <c r="Q14465" s="61" t="s">
        <v>86</v>
      </c>
    </row>
    <row r="14466" spans="8:17" x14ac:dyDescent="0.25">
      <c r="H14466" s="59">
        <v>188115</v>
      </c>
      <c r="I14466" s="59" t="s">
        <v>72</v>
      </c>
      <c r="J14466" s="59">
        <v>18503471</v>
      </c>
      <c r="K14466" s="59" t="s">
        <v>14902</v>
      </c>
      <c r="L14466" s="61" t="s">
        <v>81</v>
      </c>
      <c r="M14466" s="61">
        <f>VLOOKUP(H14466,zdroj!C:F,4,0)</f>
        <v>0</v>
      </c>
      <c r="N14466" s="61" t="str">
        <f t="shared" si="450"/>
        <v>-</v>
      </c>
      <c r="P14466" s="73" t="str">
        <f t="shared" si="451"/>
        <v/>
      </c>
      <c r="Q14466" s="61" t="s">
        <v>86</v>
      </c>
    </row>
    <row r="14467" spans="8:17" x14ac:dyDescent="0.25">
      <c r="H14467" s="59">
        <v>188115</v>
      </c>
      <c r="I14467" s="59" t="s">
        <v>72</v>
      </c>
      <c r="J14467" s="59">
        <v>18503489</v>
      </c>
      <c r="K14467" s="59" t="s">
        <v>14903</v>
      </c>
      <c r="L14467" s="61" t="s">
        <v>81</v>
      </c>
      <c r="M14467" s="61">
        <f>VLOOKUP(H14467,zdroj!C:F,4,0)</f>
        <v>0</v>
      </c>
      <c r="N14467" s="61" t="str">
        <f t="shared" si="450"/>
        <v>-</v>
      </c>
      <c r="P14467" s="73" t="str">
        <f t="shared" si="451"/>
        <v/>
      </c>
      <c r="Q14467" s="61" t="s">
        <v>86</v>
      </c>
    </row>
    <row r="14468" spans="8:17" x14ac:dyDescent="0.25">
      <c r="H14468" s="59">
        <v>188115</v>
      </c>
      <c r="I14468" s="59" t="s">
        <v>72</v>
      </c>
      <c r="J14468" s="59">
        <v>18503497</v>
      </c>
      <c r="K14468" s="59" t="s">
        <v>14904</v>
      </c>
      <c r="L14468" s="61" t="s">
        <v>81</v>
      </c>
      <c r="M14468" s="61">
        <f>VLOOKUP(H14468,zdroj!C:F,4,0)</f>
        <v>0</v>
      </c>
      <c r="N14468" s="61" t="str">
        <f t="shared" si="450"/>
        <v>-</v>
      </c>
      <c r="P14468" s="73" t="str">
        <f t="shared" si="451"/>
        <v/>
      </c>
      <c r="Q14468" s="61" t="s">
        <v>86</v>
      </c>
    </row>
    <row r="14469" spans="8:17" x14ac:dyDescent="0.25">
      <c r="H14469" s="59">
        <v>188115</v>
      </c>
      <c r="I14469" s="59" t="s">
        <v>72</v>
      </c>
      <c r="J14469" s="59">
        <v>18503501</v>
      </c>
      <c r="K14469" s="59" t="s">
        <v>14905</v>
      </c>
      <c r="L14469" s="61" t="s">
        <v>81</v>
      </c>
      <c r="M14469" s="61">
        <f>VLOOKUP(H14469,zdroj!C:F,4,0)</f>
        <v>0</v>
      </c>
      <c r="N14469" s="61" t="str">
        <f t="shared" si="450"/>
        <v>-</v>
      </c>
      <c r="P14469" s="73" t="str">
        <f t="shared" si="451"/>
        <v/>
      </c>
      <c r="Q14469" s="61" t="s">
        <v>86</v>
      </c>
    </row>
    <row r="14470" spans="8:17" x14ac:dyDescent="0.25">
      <c r="H14470" s="59">
        <v>188115</v>
      </c>
      <c r="I14470" s="59" t="s">
        <v>72</v>
      </c>
      <c r="J14470" s="59">
        <v>18503519</v>
      </c>
      <c r="K14470" s="59" t="s">
        <v>14906</v>
      </c>
      <c r="L14470" s="61" t="s">
        <v>81</v>
      </c>
      <c r="M14470" s="61">
        <f>VLOOKUP(H14470,zdroj!C:F,4,0)</f>
        <v>0</v>
      </c>
      <c r="N14470" s="61" t="str">
        <f t="shared" si="450"/>
        <v>-</v>
      </c>
      <c r="P14470" s="73" t="str">
        <f t="shared" si="451"/>
        <v/>
      </c>
      <c r="Q14470" s="61" t="s">
        <v>86</v>
      </c>
    </row>
    <row r="14471" spans="8:17" x14ac:dyDescent="0.25">
      <c r="H14471" s="59">
        <v>188115</v>
      </c>
      <c r="I14471" s="59" t="s">
        <v>72</v>
      </c>
      <c r="J14471" s="59">
        <v>18503527</v>
      </c>
      <c r="K14471" s="59" t="s">
        <v>14907</v>
      </c>
      <c r="L14471" s="61" t="s">
        <v>81</v>
      </c>
      <c r="M14471" s="61">
        <f>VLOOKUP(H14471,zdroj!C:F,4,0)</f>
        <v>0</v>
      </c>
      <c r="N14471" s="61" t="str">
        <f t="shared" ref="N14471:N14534" si="452">IF(M14471="A",IF(L14471="katA","katB",L14471),L14471)</f>
        <v>-</v>
      </c>
      <c r="P14471" s="73" t="str">
        <f t="shared" ref="P14471:P14534" si="453">IF(O14471="A",1,"")</f>
        <v/>
      </c>
      <c r="Q14471" s="61" t="s">
        <v>86</v>
      </c>
    </row>
    <row r="14472" spans="8:17" x14ac:dyDescent="0.25">
      <c r="H14472" s="59">
        <v>188115</v>
      </c>
      <c r="I14472" s="59" t="s">
        <v>72</v>
      </c>
      <c r="J14472" s="59">
        <v>18503535</v>
      </c>
      <c r="K14472" s="59" t="s">
        <v>14908</v>
      </c>
      <c r="L14472" s="61" t="s">
        <v>81</v>
      </c>
      <c r="M14472" s="61">
        <f>VLOOKUP(H14472,zdroj!C:F,4,0)</f>
        <v>0</v>
      </c>
      <c r="N14472" s="61" t="str">
        <f t="shared" si="452"/>
        <v>-</v>
      </c>
      <c r="P14472" s="73" t="str">
        <f t="shared" si="453"/>
        <v/>
      </c>
      <c r="Q14472" s="61" t="s">
        <v>86</v>
      </c>
    </row>
    <row r="14473" spans="8:17" x14ac:dyDescent="0.25">
      <c r="H14473" s="59">
        <v>188115</v>
      </c>
      <c r="I14473" s="59" t="s">
        <v>72</v>
      </c>
      <c r="J14473" s="59">
        <v>18503560</v>
      </c>
      <c r="K14473" s="59" t="s">
        <v>14909</v>
      </c>
      <c r="L14473" s="61" t="s">
        <v>81</v>
      </c>
      <c r="M14473" s="61">
        <f>VLOOKUP(H14473,zdroj!C:F,4,0)</f>
        <v>0</v>
      </c>
      <c r="N14473" s="61" t="str">
        <f t="shared" si="452"/>
        <v>-</v>
      </c>
      <c r="P14473" s="73" t="str">
        <f t="shared" si="453"/>
        <v/>
      </c>
      <c r="Q14473" s="61" t="s">
        <v>86</v>
      </c>
    </row>
    <row r="14474" spans="8:17" x14ac:dyDescent="0.25">
      <c r="H14474" s="59">
        <v>188115</v>
      </c>
      <c r="I14474" s="59" t="s">
        <v>72</v>
      </c>
      <c r="J14474" s="59">
        <v>18503578</v>
      </c>
      <c r="K14474" s="59" t="s">
        <v>14910</v>
      </c>
      <c r="L14474" s="61" t="s">
        <v>81</v>
      </c>
      <c r="M14474" s="61">
        <f>VLOOKUP(H14474,zdroj!C:F,4,0)</f>
        <v>0</v>
      </c>
      <c r="N14474" s="61" t="str">
        <f t="shared" si="452"/>
        <v>-</v>
      </c>
      <c r="P14474" s="73" t="str">
        <f t="shared" si="453"/>
        <v/>
      </c>
      <c r="Q14474" s="61" t="s">
        <v>86</v>
      </c>
    </row>
    <row r="14475" spans="8:17" x14ac:dyDescent="0.25">
      <c r="H14475" s="59">
        <v>188115</v>
      </c>
      <c r="I14475" s="59" t="s">
        <v>72</v>
      </c>
      <c r="J14475" s="59">
        <v>18503586</v>
      </c>
      <c r="K14475" s="59" t="s">
        <v>14911</v>
      </c>
      <c r="L14475" s="61" t="s">
        <v>81</v>
      </c>
      <c r="M14475" s="61">
        <f>VLOOKUP(H14475,zdroj!C:F,4,0)</f>
        <v>0</v>
      </c>
      <c r="N14475" s="61" t="str">
        <f t="shared" si="452"/>
        <v>-</v>
      </c>
      <c r="P14475" s="73" t="str">
        <f t="shared" si="453"/>
        <v/>
      </c>
      <c r="Q14475" s="61" t="s">
        <v>86</v>
      </c>
    </row>
    <row r="14476" spans="8:17" x14ac:dyDescent="0.25">
      <c r="H14476" s="59">
        <v>188115</v>
      </c>
      <c r="I14476" s="59" t="s">
        <v>72</v>
      </c>
      <c r="J14476" s="59">
        <v>18503594</v>
      </c>
      <c r="K14476" s="59" t="s">
        <v>14912</v>
      </c>
      <c r="L14476" s="61" t="s">
        <v>81</v>
      </c>
      <c r="M14476" s="61">
        <f>VLOOKUP(H14476,zdroj!C:F,4,0)</f>
        <v>0</v>
      </c>
      <c r="N14476" s="61" t="str">
        <f t="shared" si="452"/>
        <v>-</v>
      </c>
      <c r="P14476" s="73" t="str">
        <f t="shared" si="453"/>
        <v/>
      </c>
      <c r="Q14476" s="61" t="s">
        <v>86</v>
      </c>
    </row>
    <row r="14477" spans="8:17" x14ac:dyDescent="0.25">
      <c r="H14477" s="59">
        <v>188115</v>
      </c>
      <c r="I14477" s="59" t="s">
        <v>72</v>
      </c>
      <c r="J14477" s="59">
        <v>18503608</v>
      </c>
      <c r="K14477" s="59" t="s">
        <v>14913</v>
      </c>
      <c r="L14477" s="61" t="s">
        <v>81</v>
      </c>
      <c r="M14477" s="61">
        <f>VLOOKUP(H14477,zdroj!C:F,4,0)</f>
        <v>0</v>
      </c>
      <c r="N14477" s="61" t="str">
        <f t="shared" si="452"/>
        <v>-</v>
      </c>
      <c r="P14477" s="73" t="str">
        <f t="shared" si="453"/>
        <v/>
      </c>
      <c r="Q14477" s="61" t="s">
        <v>86</v>
      </c>
    </row>
    <row r="14478" spans="8:17" x14ac:dyDescent="0.25">
      <c r="H14478" s="59">
        <v>188115</v>
      </c>
      <c r="I14478" s="59" t="s">
        <v>72</v>
      </c>
      <c r="J14478" s="59">
        <v>18503616</v>
      </c>
      <c r="K14478" s="59" t="s">
        <v>14914</v>
      </c>
      <c r="L14478" s="61" t="s">
        <v>81</v>
      </c>
      <c r="M14478" s="61">
        <f>VLOOKUP(H14478,zdroj!C:F,4,0)</f>
        <v>0</v>
      </c>
      <c r="N14478" s="61" t="str">
        <f t="shared" si="452"/>
        <v>-</v>
      </c>
      <c r="P14478" s="73" t="str">
        <f t="shared" si="453"/>
        <v/>
      </c>
      <c r="Q14478" s="61" t="s">
        <v>86</v>
      </c>
    </row>
    <row r="14479" spans="8:17" x14ac:dyDescent="0.25">
      <c r="H14479" s="59">
        <v>188115</v>
      </c>
      <c r="I14479" s="59" t="s">
        <v>72</v>
      </c>
      <c r="J14479" s="59">
        <v>18503624</v>
      </c>
      <c r="K14479" s="59" t="s">
        <v>14915</v>
      </c>
      <c r="L14479" s="61" t="s">
        <v>81</v>
      </c>
      <c r="M14479" s="61">
        <f>VLOOKUP(H14479,zdroj!C:F,4,0)</f>
        <v>0</v>
      </c>
      <c r="N14479" s="61" t="str">
        <f t="shared" si="452"/>
        <v>-</v>
      </c>
      <c r="P14479" s="73" t="str">
        <f t="shared" si="453"/>
        <v/>
      </c>
      <c r="Q14479" s="61" t="s">
        <v>86</v>
      </c>
    </row>
    <row r="14480" spans="8:17" x14ac:dyDescent="0.25">
      <c r="H14480" s="59">
        <v>188115</v>
      </c>
      <c r="I14480" s="59" t="s">
        <v>72</v>
      </c>
      <c r="J14480" s="59">
        <v>18503632</v>
      </c>
      <c r="K14480" s="59" t="s">
        <v>14916</v>
      </c>
      <c r="L14480" s="61" t="s">
        <v>81</v>
      </c>
      <c r="M14480" s="61">
        <f>VLOOKUP(H14480,zdroj!C:F,4,0)</f>
        <v>0</v>
      </c>
      <c r="N14480" s="61" t="str">
        <f t="shared" si="452"/>
        <v>-</v>
      </c>
      <c r="P14480" s="73" t="str">
        <f t="shared" si="453"/>
        <v/>
      </c>
      <c r="Q14480" s="61" t="s">
        <v>86</v>
      </c>
    </row>
    <row r="14481" spans="8:17" x14ac:dyDescent="0.25">
      <c r="H14481" s="59">
        <v>188115</v>
      </c>
      <c r="I14481" s="59" t="s">
        <v>72</v>
      </c>
      <c r="J14481" s="59">
        <v>18503641</v>
      </c>
      <c r="K14481" s="59" t="s">
        <v>14917</v>
      </c>
      <c r="L14481" s="61" t="s">
        <v>81</v>
      </c>
      <c r="M14481" s="61">
        <f>VLOOKUP(H14481,zdroj!C:F,4,0)</f>
        <v>0</v>
      </c>
      <c r="N14481" s="61" t="str">
        <f t="shared" si="452"/>
        <v>-</v>
      </c>
      <c r="P14481" s="73" t="str">
        <f t="shared" si="453"/>
        <v/>
      </c>
      <c r="Q14481" s="61" t="s">
        <v>86</v>
      </c>
    </row>
    <row r="14482" spans="8:17" x14ac:dyDescent="0.25">
      <c r="H14482" s="59">
        <v>188115</v>
      </c>
      <c r="I14482" s="59" t="s">
        <v>72</v>
      </c>
      <c r="J14482" s="59">
        <v>18503659</v>
      </c>
      <c r="K14482" s="59" t="s">
        <v>14918</v>
      </c>
      <c r="L14482" s="61" t="s">
        <v>81</v>
      </c>
      <c r="M14482" s="61">
        <f>VLOOKUP(H14482,zdroj!C:F,4,0)</f>
        <v>0</v>
      </c>
      <c r="N14482" s="61" t="str">
        <f t="shared" si="452"/>
        <v>-</v>
      </c>
      <c r="P14482" s="73" t="str">
        <f t="shared" si="453"/>
        <v/>
      </c>
      <c r="Q14482" s="61" t="s">
        <v>86</v>
      </c>
    </row>
    <row r="14483" spans="8:17" x14ac:dyDescent="0.25">
      <c r="H14483" s="59">
        <v>188115</v>
      </c>
      <c r="I14483" s="59" t="s">
        <v>72</v>
      </c>
      <c r="J14483" s="59">
        <v>18503667</v>
      </c>
      <c r="K14483" s="59" t="s">
        <v>14919</v>
      </c>
      <c r="L14483" s="61" t="s">
        <v>81</v>
      </c>
      <c r="M14483" s="61">
        <f>VLOOKUP(H14483,zdroj!C:F,4,0)</f>
        <v>0</v>
      </c>
      <c r="N14483" s="61" t="str">
        <f t="shared" si="452"/>
        <v>-</v>
      </c>
      <c r="P14483" s="73" t="str">
        <f t="shared" si="453"/>
        <v/>
      </c>
      <c r="Q14483" s="61" t="s">
        <v>86</v>
      </c>
    </row>
    <row r="14484" spans="8:17" x14ac:dyDescent="0.25">
      <c r="H14484" s="59">
        <v>188115</v>
      </c>
      <c r="I14484" s="59" t="s">
        <v>72</v>
      </c>
      <c r="J14484" s="59">
        <v>18503675</v>
      </c>
      <c r="K14484" s="59" t="s">
        <v>14920</v>
      </c>
      <c r="L14484" s="61" t="s">
        <v>81</v>
      </c>
      <c r="M14484" s="61">
        <f>VLOOKUP(H14484,zdroj!C:F,4,0)</f>
        <v>0</v>
      </c>
      <c r="N14484" s="61" t="str">
        <f t="shared" si="452"/>
        <v>-</v>
      </c>
      <c r="P14484" s="73" t="str">
        <f t="shared" si="453"/>
        <v/>
      </c>
      <c r="Q14484" s="61" t="s">
        <v>86</v>
      </c>
    </row>
    <row r="14485" spans="8:17" x14ac:dyDescent="0.25">
      <c r="H14485" s="59">
        <v>188115</v>
      </c>
      <c r="I14485" s="59" t="s">
        <v>72</v>
      </c>
      <c r="J14485" s="59">
        <v>18503683</v>
      </c>
      <c r="K14485" s="59" t="s">
        <v>14921</v>
      </c>
      <c r="L14485" s="61" t="s">
        <v>81</v>
      </c>
      <c r="M14485" s="61">
        <f>VLOOKUP(H14485,zdroj!C:F,4,0)</f>
        <v>0</v>
      </c>
      <c r="N14485" s="61" t="str">
        <f t="shared" si="452"/>
        <v>-</v>
      </c>
      <c r="P14485" s="73" t="str">
        <f t="shared" si="453"/>
        <v/>
      </c>
      <c r="Q14485" s="61" t="s">
        <v>86</v>
      </c>
    </row>
    <row r="14486" spans="8:17" x14ac:dyDescent="0.25">
      <c r="H14486" s="59">
        <v>188115</v>
      </c>
      <c r="I14486" s="59" t="s">
        <v>72</v>
      </c>
      <c r="J14486" s="59">
        <v>18503691</v>
      </c>
      <c r="K14486" s="59" t="s">
        <v>14922</v>
      </c>
      <c r="L14486" s="61" t="s">
        <v>81</v>
      </c>
      <c r="M14486" s="61">
        <f>VLOOKUP(H14486,zdroj!C:F,4,0)</f>
        <v>0</v>
      </c>
      <c r="N14486" s="61" t="str">
        <f t="shared" si="452"/>
        <v>-</v>
      </c>
      <c r="P14486" s="73" t="str">
        <f t="shared" si="453"/>
        <v/>
      </c>
      <c r="Q14486" s="61" t="s">
        <v>86</v>
      </c>
    </row>
    <row r="14487" spans="8:17" x14ac:dyDescent="0.25">
      <c r="H14487" s="59">
        <v>188115</v>
      </c>
      <c r="I14487" s="59" t="s">
        <v>72</v>
      </c>
      <c r="J14487" s="59">
        <v>18503705</v>
      </c>
      <c r="K14487" s="59" t="s">
        <v>14923</v>
      </c>
      <c r="L14487" s="61" t="s">
        <v>81</v>
      </c>
      <c r="M14487" s="61">
        <f>VLOOKUP(H14487,zdroj!C:F,4,0)</f>
        <v>0</v>
      </c>
      <c r="N14487" s="61" t="str">
        <f t="shared" si="452"/>
        <v>-</v>
      </c>
      <c r="P14487" s="73" t="str">
        <f t="shared" si="453"/>
        <v/>
      </c>
      <c r="Q14487" s="61" t="s">
        <v>86</v>
      </c>
    </row>
    <row r="14488" spans="8:17" x14ac:dyDescent="0.25">
      <c r="H14488" s="59">
        <v>188115</v>
      </c>
      <c r="I14488" s="59" t="s">
        <v>72</v>
      </c>
      <c r="J14488" s="59">
        <v>18503713</v>
      </c>
      <c r="K14488" s="59" t="s">
        <v>14924</v>
      </c>
      <c r="L14488" s="61" t="s">
        <v>81</v>
      </c>
      <c r="M14488" s="61">
        <f>VLOOKUP(H14488,zdroj!C:F,4,0)</f>
        <v>0</v>
      </c>
      <c r="N14488" s="61" t="str">
        <f t="shared" si="452"/>
        <v>-</v>
      </c>
      <c r="P14488" s="73" t="str">
        <f t="shared" si="453"/>
        <v/>
      </c>
      <c r="Q14488" s="61" t="s">
        <v>86</v>
      </c>
    </row>
    <row r="14489" spans="8:17" x14ac:dyDescent="0.25">
      <c r="H14489" s="59">
        <v>188115</v>
      </c>
      <c r="I14489" s="59" t="s">
        <v>72</v>
      </c>
      <c r="J14489" s="59">
        <v>18503721</v>
      </c>
      <c r="K14489" s="59" t="s">
        <v>14925</v>
      </c>
      <c r="L14489" s="61" t="s">
        <v>81</v>
      </c>
      <c r="M14489" s="61">
        <f>VLOOKUP(H14489,zdroj!C:F,4,0)</f>
        <v>0</v>
      </c>
      <c r="N14489" s="61" t="str">
        <f t="shared" si="452"/>
        <v>-</v>
      </c>
      <c r="P14489" s="73" t="str">
        <f t="shared" si="453"/>
        <v/>
      </c>
      <c r="Q14489" s="61" t="s">
        <v>86</v>
      </c>
    </row>
    <row r="14490" spans="8:17" x14ac:dyDescent="0.25">
      <c r="H14490" s="59">
        <v>188115</v>
      </c>
      <c r="I14490" s="59" t="s">
        <v>72</v>
      </c>
      <c r="J14490" s="59">
        <v>18503730</v>
      </c>
      <c r="K14490" s="59" t="s">
        <v>14926</v>
      </c>
      <c r="L14490" s="61" t="s">
        <v>81</v>
      </c>
      <c r="M14490" s="61">
        <f>VLOOKUP(H14490,zdroj!C:F,4,0)</f>
        <v>0</v>
      </c>
      <c r="N14490" s="61" t="str">
        <f t="shared" si="452"/>
        <v>-</v>
      </c>
      <c r="P14490" s="73" t="str">
        <f t="shared" si="453"/>
        <v/>
      </c>
      <c r="Q14490" s="61" t="s">
        <v>86</v>
      </c>
    </row>
    <row r="14491" spans="8:17" x14ac:dyDescent="0.25">
      <c r="H14491" s="59">
        <v>188115</v>
      </c>
      <c r="I14491" s="59" t="s">
        <v>72</v>
      </c>
      <c r="J14491" s="59">
        <v>18503748</v>
      </c>
      <c r="K14491" s="59" t="s">
        <v>14927</v>
      </c>
      <c r="L14491" s="61" t="s">
        <v>81</v>
      </c>
      <c r="M14491" s="61">
        <f>VLOOKUP(H14491,zdroj!C:F,4,0)</f>
        <v>0</v>
      </c>
      <c r="N14491" s="61" t="str">
        <f t="shared" si="452"/>
        <v>-</v>
      </c>
      <c r="P14491" s="73" t="str">
        <f t="shared" si="453"/>
        <v/>
      </c>
      <c r="Q14491" s="61" t="s">
        <v>86</v>
      </c>
    </row>
    <row r="14492" spans="8:17" x14ac:dyDescent="0.25">
      <c r="H14492" s="59">
        <v>188115</v>
      </c>
      <c r="I14492" s="59" t="s">
        <v>72</v>
      </c>
      <c r="J14492" s="59">
        <v>18503756</v>
      </c>
      <c r="K14492" s="59" t="s">
        <v>14928</v>
      </c>
      <c r="L14492" s="61" t="s">
        <v>81</v>
      </c>
      <c r="M14492" s="61">
        <f>VLOOKUP(H14492,zdroj!C:F,4,0)</f>
        <v>0</v>
      </c>
      <c r="N14492" s="61" t="str">
        <f t="shared" si="452"/>
        <v>-</v>
      </c>
      <c r="P14492" s="73" t="str">
        <f t="shared" si="453"/>
        <v/>
      </c>
      <c r="Q14492" s="61" t="s">
        <v>86</v>
      </c>
    </row>
    <row r="14493" spans="8:17" x14ac:dyDescent="0.25">
      <c r="H14493" s="59">
        <v>188115</v>
      </c>
      <c r="I14493" s="59" t="s">
        <v>72</v>
      </c>
      <c r="J14493" s="59">
        <v>18503764</v>
      </c>
      <c r="K14493" s="59" t="s">
        <v>14929</v>
      </c>
      <c r="L14493" s="61" t="s">
        <v>81</v>
      </c>
      <c r="M14493" s="61">
        <f>VLOOKUP(H14493,zdroj!C:F,4,0)</f>
        <v>0</v>
      </c>
      <c r="N14493" s="61" t="str">
        <f t="shared" si="452"/>
        <v>-</v>
      </c>
      <c r="P14493" s="73" t="str">
        <f t="shared" si="453"/>
        <v/>
      </c>
      <c r="Q14493" s="61" t="s">
        <v>86</v>
      </c>
    </row>
    <row r="14494" spans="8:17" x14ac:dyDescent="0.25">
      <c r="H14494" s="59">
        <v>188115</v>
      </c>
      <c r="I14494" s="59" t="s">
        <v>72</v>
      </c>
      <c r="J14494" s="59">
        <v>18503772</v>
      </c>
      <c r="K14494" s="59" t="s">
        <v>14930</v>
      </c>
      <c r="L14494" s="61" t="s">
        <v>81</v>
      </c>
      <c r="M14494" s="61">
        <f>VLOOKUP(H14494,zdroj!C:F,4,0)</f>
        <v>0</v>
      </c>
      <c r="N14494" s="61" t="str">
        <f t="shared" si="452"/>
        <v>-</v>
      </c>
      <c r="P14494" s="73" t="str">
        <f t="shared" si="453"/>
        <v/>
      </c>
      <c r="Q14494" s="61" t="s">
        <v>86</v>
      </c>
    </row>
    <row r="14495" spans="8:17" x14ac:dyDescent="0.25">
      <c r="H14495" s="59">
        <v>188115</v>
      </c>
      <c r="I14495" s="59" t="s">
        <v>72</v>
      </c>
      <c r="J14495" s="59">
        <v>18503781</v>
      </c>
      <c r="K14495" s="59" t="s">
        <v>14931</v>
      </c>
      <c r="L14495" s="61" t="s">
        <v>81</v>
      </c>
      <c r="M14495" s="61">
        <f>VLOOKUP(H14495,zdroj!C:F,4,0)</f>
        <v>0</v>
      </c>
      <c r="N14495" s="61" t="str">
        <f t="shared" si="452"/>
        <v>-</v>
      </c>
      <c r="P14495" s="73" t="str">
        <f t="shared" si="453"/>
        <v/>
      </c>
      <c r="Q14495" s="61" t="s">
        <v>86</v>
      </c>
    </row>
    <row r="14496" spans="8:17" x14ac:dyDescent="0.25">
      <c r="H14496" s="59">
        <v>188115</v>
      </c>
      <c r="I14496" s="59" t="s">
        <v>72</v>
      </c>
      <c r="J14496" s="59">
        <v>18503799</v>
      </c>
      <c r="K14496" s="59" t="s">
        <v>14932</v>
      </c>
      <c r="L14496" s="61" t="s">
        <v>81</v>
      </c>
      <c r="M14496" s="61">
        <f>VLOOKUP(H14496,zdroj!C:F,4,0)</f>
        <v>0</v>
      </c>
      <c r="N14496" s="61" t="str">
        <f t="shared" si="452"/>
        <v>-</v>
      </c>
      <c r="P14496" s="73" t="str">
        <f t="shared" si="453"/>
        <v/>
      </c>
      <c r="Q14496" s="61" t="s">
        <v>86</v>
      </c>
    </row>
    <row r="14497" spans="8:17" x14ac:dyDescent="0.25">
      <c r="H14497" s="59">
        <v>188115</v>
      </c>
      <c r="I14497" s="59" t="s">
        <v>72</v>
      </c>
      <c r="J14497" s="59">
        <v>18503802</v>
      </c>
      <c r="K14497" s="59" t="s">
        <v>14933</v>
      </c>
      <c r="L14497" s="61" t="s">
        <v>81</v>
      </c>
      <c r="M14497" s="61">
        <f>VLOOKUP(H14497,zdroj!C:F,4,0)</f>
        <v>0</v>
      </c>
      <c r="N14497" s="61" t="str">
        <f t="shared" si="452"/>
        <v>-</v>
      </c>
      <c r="P14497" s="73" t="str">
        <f t="shared" si="453"/>
        <v/>
      </c>
      <c r="Q14497" s="61" t="s">
        <v>86</v>
      </c>
    </row>
    <row r="14498" spans="8:17" x14ac:dyDescent="0.25">
      <c r="H14498" s="59">
        <v>188115</v>
      </c>
      <c r="I14498" s="59" t="s">
        <v>72</v>
      </c>
      <c r="J14498" s="59">
        <v>18503811</v>
      </c>
      <c r="K14498" s="59" t="s">
        <v>14934</v>
      </c>
      <c r="L14498" s="61" t="s">
        <v>81</v>
      </c>
      <c r="M14498" s="61">
        <f>VLOOKUP(H14498,zdroj!C:F,4,0)</f>
        <v>0</v>
      </c>
      <c r="N14498" s="61" t="str">
        <f t="shared" si="452"/>
        <v>-</v>
      </c>
      <c r="P14498" s="73" t="str">
        <f t="shared" si="453"/>
        <v/>
      </c>
      <c r="Q14498" s="61" t="s">
        <v>86</v>
      </c>
    </row>
    <row r="14499" spans="8:17" x14ac:dyDescent="0.25">
      <c r="H14499" s="59">
        <v>188115</v>
      </c>
      <c r="I14499" s="59" t="s">
        <v>72</v>
      </c>
      <c r="J14499" s="59">
        <v>18503829</v>
      </c>
      <c r="K14499" s="59" t="s">
        <v>14935</v>
      </c>
      <c r="L14499" s="61" t="s">
        <v>81</v>
      </c>
      <c r="M14499" s="61">
        <f>VLOOKUP(H14499,zdroj!C:F,4,0)</f>
        <v>0</v>
      </c>
      <c r="N14499" s="61" t="str">
        <f t="shared" si="452"/>
        <v>-</v>
      </c>
      <c r="P14499" s="73" t="str">
        <f t="shared" si="453"/>
        <v/>
      </c>
      <c r="Q14499" s="61" t="s">
        <v>86</v>
      </c>
    </row>
    <row r="14500" spans="8:17" x14ac:dyDescent="0.25">
      <c r="H14500" s="59">
        <v>188115</v>
      </c>
      <c r="I14500" s="59" t="s">
        <v>72</v>
      </c>
      <c r="J14500" s="59">
        <v>18503837</v>
      </c>
      <c r="K14500" s="59" t="s">
        <v>14936</v>
      </c>
      <c r="L14500" s="61" t="s">
        <v>81</v>
      </c>
      <c r="M14500" s="61">
        <f>VLOOKUP(H14500,zdroj!C:F,4,0)</f>
        <v>0</v>
      </c>
      <c r="N14500" s="61" t="str">
        <f t="shared" si="452"/>
        <v>-</v>
      </c>
      <c r="P14500" s="73" t="str">
        <f t="shared" si="453"/>
        <v/>
      </c>
      <c r="Q14500" s="61" t="s">
        <v>86</v>
      </c>
    </row>
    <row r="14501" spans="8:17" x14ac:dyDescent="0.25">
      <c r="H14501" s="59">
        <v>188115</v>
      </c>
      <c r="I14501" s="59" t="s">
        <v>72</v>
      </c>
      <c r="J14501" s="59">
        <v>18503845</v>
      </c>
      <c r="K14501" s="59" t="s">
        <v>14937</v>
      </c>
      <c r="L14501" s="61" t="s">
        <v>81</v>
      </c>
      <c r="M14501" s="61">
        <f>VLOOKUP(H14501,zdroj!C:F,4,0)</f>
        <v>0</v>
      </c>
      <c r="N14501" s="61" t="str">
        <f t="shared" si="452"/>
        <v>-</v>
      </c>
      <c r="P14501" s="73" t="str">
        <f t="shared" si="453"/>
        <v/>
      </c>
      <c r="Q14501" s="61" t="s">
        <v>86</v>
      </c>
    </row>
    <row r="14502" spans="8:17" x14ac:dyDescent="0.25">
      <c r="H14502" s="59">
        <v>188115</v>
      </c>
      <c r="I14502" s="59" t="s">
        <v>72</v>
      </c>
      <c r="J14502" s="59">
        <v>18503853</v>
      </c>
      <c r="K14502" s="59" t="s">
        <v>14938</v>
      </c>
      <c r="L14502" s="61" t="s">
        <v>81</v>
      </c>
      <c r="M14502" s="61">
        <f>VLOOKUP(H14502,zdroj!C:F,4,0)</f>
        <v>0</v>
      </c>
      <c r="N14502" s="61" t="str">
        <f t="shared" si="452"/>
        <v>-</v>
      </c>
      <c r="P14502" s="73" t="str">
        <f t="shared" si="453"/>
        <v/>
      </c>
      <c r="Q14502" s="61" t="s">
        <v>86</v>
      </c>
    </row>
    <row r="14503" spans="8:17" x14ac:dyDescent="0.25">
      <c r="H14503" s="59">
        <v>188115</v>
      </c>
      <c r="I14503" s="59" t="s">
        <v>72</v>
      </c>
      <c r="J14503" s="59">
        <v>18503861</v>
      </c>
      <c r="K14503" s="59" t="s">
        <v>14939</v>
      </c>
      <c r="L14503" s="61" t="s">
        <v>81</v>
      </c>
      <c r="M14503" s="61">
        <f>VLOOKUP(H14503,zdroj!C:F,4,0)</f>
        <v>0</v>
      </c>
      <c r="N14503" s="61" t="str">
        <f t="shared" si="452"/>
        <v>-</v>
      </c>
      <c r="P14503" s="73" t="str">
        <f t="shared" si="453"/>
        <v/>
      </c>
      <c r="Q14503" s="61" t="s">
        <v>86</v>
      </c>
    </row>
    <row r="14504" spans="8:17" x14ac:dyDescent="0.25">
      <c r="H14504" s="59">
        <v>188115</v>
      </c>
      <c r="I14504" s="59" t="s">
        <v>72</v>
      </c>
      <c r="J14504" s="59">
        <v>18503870</v>
      </c>
      <c r="K14504" s="59" t="s">
        <v>14940</v>
      </c>
      <c r="L14504" s="61" t="s">
        <v>81</v>
      </c>
      <c r="M14504" s="61">
        <f>VLOOKUP(H14504,zdroj!C:F,4,0)</f>
        <v>0</v>
      </c>
      <c r="N14504" s="61" t="str">
        <f t="shared" si="452"/>
        <v>-</v>
      </c>
      <c r="P14504" s="73" t="str">
        <f t="shared" si="453"/>
        <v/>
      </c>
      <c r="Q14504" s="61" t="s">
        <v>86</v>
      </c>
    </row>
    <row r="14505" spans="8:17" x14ac:dyDescent="0.25">
      <c r="H14505" s="59">
        <v>188115</v>
      </c>
      <c r="I14505" s="59" t="s">
        <v>72</v>
      </c>
      <c r="J14505" s="59">
        <v>18503888</v>
      </c>
      <c r="K14505" s="59" t="s">
        <v>14941</v>
      </c>
      <c r="L14505" s="61" t="s">
        <v>81</v>
      </c>
      <c r="M14505" s="61">
        <f>VLOOKUP(H14505,zdroj!C:F,4,0)</f>
        <v>0</v>
      </c>
      <c r="N14505" s="61" t="str">
        <f t="shared" si="452"/>
        <v>-</v>
      </c>
      <c r="P14505" s="73" t="str">
        <f t="shared" si="453"/>
        <v/>
      </c>
      <c r="Q14505" s="61" t="s">
        <v>86</v>
      </c>
    </row>
    <row r="14506" spans="8:17" x14ac:dyDescent="0.25">
      <c r="H14506" s="59">
        <v>188115</v>
      </c>
      <c r="I14506" s="59" t="s">
        <v>72</v>
      </c>
      <c r="J14506" s="59">
        <v>18503896</v>
      </c>
      <c r="K14506" s="59" t="s">
        <v>14942</v>
      </c>
      <c r="L14506" s="61" t="s">
        <v>81</v>
      </c>
      <c r="M14506" s="61">
        <f>VLOOKUP(H14506,zdroj!C:F,4,0)</f>
        <v>0</v>
      </c>
      <c r="N14506" s="61" t="str">
        <f t="shared" si="452"/>
        <v>-</v>
      </c>
      <c r="P14506" s="73" t="str">
        <f t="shared" si="453"/>
        <v/>
      </c>
      <c r="Q14506" s="61" t="s">
        <v>86</v>
      </c>
    </row>
    <row r="14507" spans="8:17" x14ac:dyDescent="0.25">
      <c r="H14507" s="59">
        <v>188115</v>
      </c>
      <c r="I14507" s="59" t="s">
        <v>72</v>
      </c>
      <c r="J14507" s="59">
        <v>18503900</v>
      </c>
      <c r="K14507" s="59" t="s">
        <v>14943</v>
      </c>
      <c r="L14507" s="61" t="s">
        <v>114</v>
      </c>
      <c r="M14507" s="61">
        <f>VLOOKUP(H14507,zdroj!C:F,4,0)</f>
        <v>0</v>
      </c>
      <c r="N14507" s="61" t="str">
        <f t="shared" si="452"/>
        <v>katC</v>
      </c>
      <c r="P14507" s="73" t="str">
        <f t="shared" si="453"/>
        <v/>
      </c>
      <c r="Q14507" s="61" t="s">
        <v>33</v>
      </c>
    </row>
    <row r="14508" spans="8:17" x14ac:dyDescent="0.25">
      <c r="H14508" s="59">
        <v>188115</v>
      </c>
      <c r="I14508" s="59" t="s">
        <v>72</v>
      </c>
      <c r="J14508" s="59">
        <v>18503918</v>
      </c>
      <c r="K14508" s="59" t="s">
        <v>14944</v>
      </c>
      <c r="L14508" s="61" t="s">
        <v>114</v>
      </c>
      <c r="M14508" s="61">
        <f>VLOOKUP(H14508,zdroj!C:F,4,0)</f>
        <v>0</v>
      </c>
      <c r="N14508" s="61" t="str">
        <f t="shared" si="452"/>
        <v>katC</v>
      </c>
      <c r="P14508" s="73" t="str">
        <f t="shared" si="453"/>
        <v/>
      </c>
      <c r="Q14508" s="61" t="s">
        <v>31</v>
      </c>
    </row>
    <row r="14509" spans="8:17" x14ac:dyDescent="0.25">
      <c r="H14509" s="59">
        <v>188115</v>
      </c>
      <c r="I14509" s="59" t="s">
        <v>72</v>
      </c>
      <c r="J14509" s="59">
        <v>18503926</v>
      </c>
      <c r="K14509" s="59" t="s">
        <v>14945</v>
      </c>
      <c r="L14509" s="61" t="s">
        <v>114</v>
      </c>
      <c r="M14509" s="61">
        <f>VLOOKUP(H14509,zdroj!C:F,4,0)</f>
        <v>0</v>
      </c>
      <c r="N14509" s="61" t="str">
        <f t="shared" si="452"/>
        <v>katC</v>
      </c>
      <c r="P14509" s="73" t="str">
        <f t="shared" si="453"/>
        <v/>
      </c>
      <c r="Q14509" s="61" t="s">
        <v>31</v>
      </c>
    </row>
    <row r="14510" spans="8:17" x14ac:dyDescent="0.25">
      <c r="H14510" s="59">
        <v>188115</v>
      </c>
      <c r="I14510" s="59" t="s">
        <v>72</v>
      </c>
      <c r="J14510" s="59">
        <v>18503934</v>
      </c>
      <c r="K14510" s="59" t="s">
        <v>14946</v>
      </c>
      <c r="L14510" s="61" t="s">
        <v>81</v>
      </c>
      <c r="M14510" s="61">
        <f>VLOOKUP(H14510,zdroj!C:F,4,0)</f>
        <v>0</v>
      </c>
      <c r="N14510" s="61" t="str">
        <f t="shared" si="452"/>
        <v>-</v>
      </c>
      <c r="P14510" s="73" t="str">
        <f t="shared" si="453"/>
        <v/>
      </c>
      <c r="Q14510" s="61" t="s">
        <v>86</v>
      </c>
    </row>
    <row r="14511" spans="8:17" x14ac:dyDescent="0.25">
      <c r="H14511" s="59">
        <v>188115</v>
      </c>
      <c r="I14511" s="59" t="s">
        <v>72</v>
      </c>
      <c r="J14511" s="59">
        <v>18503942</v>
      </c>
      <c r="K14511" s="59" t="s">
        <v>14947</v>
      </c>
      <c r="L14511" s="61" t="s">
        <v>81</v>
      </c>
      <c r="M14511" s="61">
        <f>VLOOKUP(H14511,zdroj!C:F,4,0)</f>
        <v>0</v>
      </c>
      <c r="N14511" s="61" t="str">
        <f t="shared" si="452"/>
        <v>-</v>
      </c>
      <c r="P14511" s="73" t="str">
        <f t="shared" si="453"/>
        <v/>
      </c>
      <c r="Q14511" s="61" t="s">
        <v>86</v>
      </c>
    </row>
    <row r="14512" spans="8:17" x14ac:dyDescent="0.25">
      <c r="H14512" s="59">
        <v>188115</v>
      </c>
      <c r="I14512" s="59" t="s">
        <v>72</v>
      </c>
      <c r="J14512" s="59">
        <v>18503951</v>
      </c>
      <c r="K14512" s="59" t="s">
        <v>14948</v>
      </c>
      <c r="L14512" s="61" t="s">
        <v>81</v>
      </c>
      <c r="M14512" s="61">
        <f>VLOOKUP(H14512,zdroj!C:F,4,0)</f>
        <v>0</v>
      </c>
      <c r="N14512" s="61" t="str">
        <f t="shared" si="452"/>
        <v>-</v>
      </c>
      <c r="P14512" s="73" t="str">
        <f t="shared" si="453"/>
        <v/>
      </c>
      <c r="Q14512" s="61" t="s">
        <v>86</v>
      </c>
    </row>
    <row r="14513" spans="8:17" x14ac:dyDescent="0.25">
      <c r="H14513" s="59">
        <v>188115</v>
      </c>
      <c r="I14513" s="59" t="s">
        <v>72</v>
      </c>
      <c r="J14513" s="59">
        <v>18503969</v>
      </c>
      <c r="K14513" s="59" t="s">
        <v>14949</v>
      </c>
      <c r="L14513" s="61" t="s">
        <v>81</v>
      </c>
      <c r="M14513" s="61">
        <f>VLOOKUP(H14513,zdroj!C:F,4,0)</f>
        <v>0</v>
      </c>
      <c r="N14513" s="61" t="str">
        <f t="shared" si="452"/>
        <v>-</v>
      </c>
      <c r="P14513" s="73" t="str">
        <f t="shared" si="453"/>
        <v/>
      </c>
      <c r="Q14513" s="61" t="s">
        <v>86</v>
      </c>
    </row>
    <row r="14514" spans="8:17" x14ac:dyDescent="0.25">
      <c r="H14514" s="59">
        <v>188115</v>
      </c>
      <c r="I14514" s="59" t="s">
        <v>72</v>
      </c>
      <c r="J14514" s="59">
        <v>18503977</v>
      </c>
      <c r="K14514" s="59" t="s">
        <v>14950</v>
      </c>
      <c r="L14514" s="61" t="s">
        <v>81</v>
      </c>
      <c r="M14514" s="61">
        <f>VLOOKUP(H14514,zdroj!C:F,4,0)</f>
        <v>0</v>
      </c>
      <c r="N14514" s="61" t="str">
        <f t="shared" si="452"/>
        <v>-</v>
      </c>
      <c r="P14514" s="73" t="str">
        <f t="shared" si="453"/>
        <v/>
      </c>
      <c r="Q14514" s="61" t="s">
        <v>86</v>
      </c>
    </row>
    <row r="14515" spans="8:17" x14ac:dyDescent="0.25">
      <c r="H14515" s="59">
        <v>188115</v>
      </c>
      <c r="I14515" s="59" t="s">
        <v>72</v>
      </c>
      <c r="J14515" s="59">
        <v>18503985</v>
      </c>
      <c r="K14515" s="59" t="s">
        <v>14951</v>
      </c>
      <c r="L14515" s="61" t="s">
        <v>81</v>
      </c>
      <c r="M14515" s="61">
        <f>VLOOKUP(H14515,zdroj!C:F,4,0)</f>
        <v>0</v>
      </c>
      <c r="N14515" s="61" t="str">
        <f t="shared" si="452"/>
        <v>-</v>
      </c>
      <c r="P14515" s="73" t="str">
        <f t="shared" si="453"/>
        <v/>
      </c>
      <c r="Q14515" s="61" t="s">
        <v>86</v>
      </c>
    </row>
    <row r="14516" spans="8:17" x14ac:dyDescent="0.25">
      <c r="H14516" s="59">
        <v>188115</v>
      </c>
      <c r="I14516" s="59" t="s">
        <v>72</v>
      </c>
      <c r="J14516" s="59">
        <v>18503993</v>
      </c>
      <c r="K14516" s="59" t="s">
        <v>14952</v>
      </c>
      <c r="L14516" s="61" t="s">
        <v>81</v>
      </c>
      <c r="M14516" s="61">
        <f>VLOOKUP(H14516,zdroj!C:F,4,0)</f>
        <v>0</v>
      </c>
      <c r="N14516" s="61" t="str">
        <f t="shared" si="452"/>
        <v>-</v>
      </c>
      <c r="P14516" s="73" t="str">
        <f t="shared" si="453"/>
        <v/>
      </c>
      <c r="Q14516" s="61" t="s">
        <v>86</v>
      </c>
    </row>
    <row r="14517" spans="8:17" x14ac:dyDescent="0.25">
      <c r="H14517" s="59">
        <v>188115</v>
      </c>
      <c r="I14517" s="59" t="s">
        <v>72</v>
      </c>
      <c r="J14517" s="59">
        <v>18504001</v>
      </c>
      <c r="K14517" s="59" t="s">
        <v>14953</v>
      </c>
      <c r="L14517" s="61" t="s">
        <v>81</v>
      </c>
      <c r="M14517" s="61">
        <f>VLOOKUP(H14517,zdroj!C:F,4,0)</f>
        <v>0</v>
      </c>
      <c r="N14517" s="61" t="str">
        <f t="shared" si="452"/>
        <v>-</v>
      </c>
      <c r="P14517" s="73" t="str">
        <f t="shared" si="453"/>
        <v/>
      </c>
      <c r="Q14517" s="61" t="s">
        <v>86</v>
      </c>
    </row>
    <row r="14518" spans="8:17" x14ac:dyDescent="0.25">
      <c r="H14518" s="59">
        <v>188115</v>
      </c>
      <c r="I14518" s="59" t="s">
        <v>72</v>
      </c>
      <c r="J14518" s="59">
        <v>18504019</v>
      </c>
      <c r="K14518" s="59" t="s">
        <v>14954</v>
      </c>
      <c r="L14518" s="61" t="s">
        <v>81</v>
      </c>
      <c r="M14518" s="61">
        <f>VLOOKUP(H14518,zdroj!C:F,4,0)</f>
        <v>0</v>
      </c>
      <c r="N14518" s="61" t="str">
        <f t="shared" si="452"/>
        <v>-</v>
      </c>
      <c r="P14518" s="73" t="str">
        <f t="shared" si="453"/>
        <v/>
      </c>
      <c r="Q14518" s="61" t="s">
        <v>86</v>
      </c>
    </row>
    <row r="14519" spans="8:17" x14ac:dyDescent="0.25">
      <c r="H14519" s="59">
        <v>188115</v>
      </c>
      <c r="I14519" s="59" t="s">
        <v>72</v>
      </c>
      <c r="J14519" s="59">
        <v>18504027</v>
      </c>
      <c r="K14519" s="59" t="s">
        <v>14955</v>
      </c>
      <c r="L14519" s="61" t="s">
        <v>81</v>
      </c>
      <c r="M14519" s="61">
        <f>VLOOKUP(H14519,zdroj!C:F,4,0)</f>
        <v>0</v>
      </c>
      <c r="N14519" s="61" t="str">
        <f t="shared" si="452"/>
        <v>-</v>
      </c>
      <c r="P14519" s="73" t="str">
        <f t="shared" si="453"/>
        <v/>
      </c>
      <c r="Q14519" s="61" t="s">
        <v>86</v>
      </c>
    </row>
    <row r="14520" spans="8:17" x14ac:dyDescent="0.25">
      <c r="H14520" s="59">
        <v>188115</v>
      </c>
      <c r="I14520" s="59" t="s">
        <v>72</v>
      </c>
      <c r="J14520" s="59">
        <v>18504035</v>
      </c>
      <c r="K14520" s="59" t="s">
        <v>14956</v>
      </c>
      <c r="L14520" s="61" t="s">
        <v>81</v>
      </c>
      <c r="M14520" s="61">
        <f>VLOOKUP(H14520,zdroj!C:F,4,0)</f>
        <v>0</v>
      </c>
      <c r="N14520" s="61" t="str">
        <f t="shared" si="452"/>
        <v>-</v>
      </c>
      <c r="P14520" s="73" t="str">
        <f t="shared" si="453"/>
        <v/>
      </c>
      <c r="Q14520" s="61" t="s">
        <v>86</v>
      </c>
    </row>
    <row r="14521" spans="8:17" x14ac:dyDescent="0.25">
      <c r="H14521" s="59">
        <v>188115</v>
      </c>
      <c r="I14521" s="59" t="s">
        <v>72</v>
      </c>
      <c r="J14521" s="59">
        <v>18504043</v>
      </c>
      <c r="K14521" s="59" t="s">
        <v>14957</v>
      </c>
      <c r="L14521" s="61" t="s">
        <v>81</v>
      </c>
      <c r="M14521" s="61">
        <f>VLOOKUP(H14521,zdroj!C:F,4,0)</f>
        <v>0</v>
      </c>
      <c r="N14521" s="61" t="str">
        <f t="shared" si="452"/>
        <v>-</v>
      </c>
      <c r="P14521" s="73" t="str">
        <f t="shared" si="453"/>
        <v/>
      </c>
      <c r="Q14521" s="61" t="s">
        <v>86</v>
      </c>
    </row>
    <row r="14522" spans="8:17" x14ac:dyDescent="0.25">
      <c r="H14522" s="59">
        <v>188115</v>
      </c>
      <c r="I14522" s="59" t="s">
        <v>72</v>
      </c>
      <c r="J14522" s="59">
        <v>18504051</v>
      </c>
      <c r="K14522" s="59" t="s">
        <v>14958</v>
      </c>
      <c r="L14522" s="61" t="s">
        <v>81</v>
      </c>
      <c r="M14522" s="61">
        <f>VLOOKUP(H14522,zdroj!C:F,4,0)</f>
        <v>0</v>
      </c>
      <c r="N14522" s="61" t="str">
        <f t="shared" si="452"/>
        <v>-</v>
      </c>
      <c r="P14522" s="73" t="str">
        <f t="shared" si="453"/>
        <v/>
      </c>
      <c r="Q14522" s="61" t="s">
        <v>86</v>
      </c>
    </row>
    <row r="14523" spans="8:17" x14ac:dyDescent="0.25">
      <c r="H14523" s="59">
        <v>188115</v>
      </c>
      <c r="I14523" s="59" t="s">
        <v>72</v>
      </c>
      <c r="J14523" s="59">
        <v>18504060</v>
      </c>
      <c r="K14523" s="59" t="s">
        <v>14959</v>
      </c>
      <c r="L14523" s="61" t="s">
        <v>81</v>
      </c>
      <c r="M14523" s="61">
        <f>VLOOKUP(H14523,zdroj!C:F,4,0)</f>
        <v>0</v>
      </c>
      <c r="N14523" s="61" t="str">
        <f t="shared" si="452"/>
        <v>-</v>
      </c>
      <c r="P14523" s="73" t="str">
        <f t="shared" si="453"/>
        <v/>
      </c>
      <c r="Q14523" s="61" t="s">
        <v>86</v>
      </c>
    </row>
    <row r="14524" spans="8:17" x14ac:dyDescent="0.25">
      <c r="H14524" s="59">
        <v>188115</v>
      </c>
      <c r="I14524" s="59" t="s">
        <v>72</v>
      </c>
      <c r="J14524" s="59">
        <v>18504078</v>
      </c>
      <c r="K14524" s="59" t="s">
        <v>14960</v>
      </c>
      <c r="L14524" s="61" t="s">
        <v>81</v>
      </c>
      <c r="M14524" s="61">
        <f>VLOOKUP(H14524,zdroj!C:F,4,0)</f>
        <v>0</v>
      </c>
      <c r="N14524" s="61" t="str">
        <f t="shared" si="452"/>
        <v>-</v>
      </c>
      <c r="P14524" s="73" t="str">
        <f t="shared" si="453"/>
        <v/>
      </c>
      <c r="Q14524" s="61" t="s">
        <v>86</v>
      </c>
    </row>
    <row r="14525" spans="8:17" x14ac:dyDescent="0.25">
      <c r="H14525" s="59">
        <v>188115</v>
      </c>
      <c r="I14525" s="59" t="s">
        <v>72</v>
      </c>
      <c r="J14525" s="59">
        <v>18504086</v>
      </c>
      <c r="K14525" s="59" t="s">
        <v>14961</v>
      </c>
      <c r="L14525" s="61" t="s">
        <v>81</v>
      </c>
      <c r="M14525" s="61">
        <f>VLOOKUP(H14525,zdroj!C:F,4,0)</f>
        <v>0</v>
      </c>
      <c r="N14525" s="61" t="str">
        <f t="shared" si="452"/>
        <v>-</v>
      </c>
      <c r="P14525" s="73" t="str">
        <f t="shared" si="453"/>
        <v/>
      </c>
      <c r="Q14525" s="61" t="s">
        <v>86</v>
      </c>
    </row>
    <row r="14526" spans="8:17" x14ac:dyDescent="0.25">
      <c r="H14526" s="59">
        <v>188115</v>
      </c>
      <c r="I14526" s="59" t="s">
        <v>72</v>
      </c>
      <c r="J14526" s="59">
        <v>18504094</v>
      </c>
      <c r="K14526" s="59" t="s">
        <v>14962</v>
      </c>
      <c r="L14526" s="61" t="s">
        <v>81</v>
      </c>
      <c r="M14526" s="61">
        <f>VLOOKUP(H14526,zdroj!C:F,4,0)</f>
        <v>0</v>
      </c>
      <c r="N14526" s="61" t="str">
        <f t="shared" si="452"/>
        <v>-</v>
      </c>
      <c r="P14526" s="73" t="str">
        <f t="shared" si="453"/>
        <v/>
      </c>
      <c r="Q14526" s="61" t="s">
        <v>86</v>
      </c>
    </row>
    <row r="14527" spans="8:17" x14ac:dyDescent="0.25">
      <c r="H14527" s="59">
        <v>188115</v>
      </c>
      <c r="I14527" s="59" t="s">
        <v>72</v>
      </c>
      <c r="J14527" s="59">
        <v>18504108</v>
      </c>
      <c r="K14527" s="59" t="s">
        <v>14963</v>
      </c>
      <c r="L14527" s="61" t="s">
        <v>81</v>
      </c>
      <c r="M14527" s="61">
        <f>VLOOKUP(H14527,zdroj!C:F,4,0)</f>
        <v>0</v>
      </c>
      <c r="N14527" s="61" t="str">
        <f t="shared" si="452"/>
        <v>-</v>
      </c>
      <c r="P14527" s="73" t="str">
        <f t="shared" si="453"/>
        <v/>
      </c>
      <c r="Q14527" s="61" t="s">
        <v>86</v>
      </c>
    </row>
    <row r="14528" spans="8:17" x14ac:dyDescent="0.25">
      <c r="H14528" s="59">
        <v>188115</v>
      </c>
      <c r="I14528" s="59" t="s">
        <v>72</v>
      </c>
      <c r="J14528" s="59">
        <v>18504116</v>
      </c>
      <c r="K14528" s="59" t="s">
        <v>14964</v>
      </c>
      <c r="L14528" s="61" t="s">
        <v>81</v>
      </c>
      <c r="M14528" s="61">
        <f>VLOOKUP(H14528,zdroj!C:F,4,0)</f>
        <v>0</v>
      </c>
      <c r="N14528" s="61" t="str">
        <f t="shared" si="452"/>
        <v>-</v>
      </c>
      <c r="P14528" s="73" t="str">
        <f t="shared" si="453"/>
        <v/>
      </c>
      <c r="Q14528" s="61" t="s">
        <v>86</v>
      </c>
    </row>
    <row r="14529" spans="8:17" x14ac:dyDescent="0.25">
      <c r="H14529" s="59">
        <v>188115</v>
      </c>
      <c r="I14529" s="59" t="s">
        <v>72</v>
      </c>
      <c r="J14529" s="59">
        <v>18504124</v>
      </c>
      <c r="K14529" s="59" t="s">
        <v>14965</v>
      </c>
      <c r="L14529" s="61" t="s">
        <v>81</v>
      </c>
      <c r="M14529" s="61">
        <f>VLOOKUP(H14529,zdroj!C:F,4,0)</f>
        <v>0</v>
      </c>
      <c r="N14529" s="61" t="str">
        <f t="shared" si="452"/>
        <v>-</v>
      </c>
      <c r="P14529" s="73" t="str">
        <f t="shared" si="453"/>
        <v/>
      </c>
      <c r="Q14529" s="61" t="s">
        <v>86</v>
      </c>
    </row>
    <row r="14530" spans="8:17" x14ac:dyDescent="0.25">
      <c r="H14530" s="59">
        <v>188115</v>
      </c>
      <c r="I14530" s="59" t="s">
        <v>72</v>
      </c>
      <c r="J14530" s="59">
        <v>18504132</v>
      </c>
      <c r="K14530" s="59" t="s">
        <v>14966</v>
      </c>
      <c r="L14530" s="61" t="s">
        <v>81</v>
      </c>
      <c r="M14530" s="61">
        <f>VLOOKUP(H14530,zdroj!C:F,4,0)</f>
        <v>0</v>
      </c>
      <c r="N14530" s="61" t="str">
        <f t="shared" si="452"/>
        <v>-</v>
      </c>
      <c r="P14530" s="73" t="str">
        <f t="shared" si="453"/>
        <v/>
      </c>
      <c r="Q14530" s="61" t="s">
        <v>86</v>
      </c>
    </row>
    <row r="14531" spans="8:17" x14ac:dyDescent="0.25">
      <c r="H14531" s="59">
        <v>188115</v>
      </c>
      <c r="I14531" s="59" t="s">
        <v>72</v>
      </c>
      <c r="J14531" s="59">
        <v>18504141</v>
      </c>
      <c r="K14531" s="59" t="s">
        <v>14967</v>
      </c>
      <c r="L14531" s="61" t="s">
        <v>81</v>
      </c>
      <c r="M14531" s="61">
        <f>VLOOKUP(H14531,zdroj!C:F,4,0)</f>
        <v>0</v>
      </c>
      <c r="N14531" s="61" t="str">
        <f t="shared" si="452"/>
        <v>-</v>
      </c>
      <c r="P14531" s="73" t="str">
        <f t="shared" si="453"/>
        <v/>
      </c>
      <c r="Q14531" s="61" t="s">
        <v>86</v>
      </c>
    </row>
    <row r="14532" spans="8:17" x14ac:dyDescent="0.25">
      <c r="H14532" s="59">
        <v>188115</v>
      </c>
      <c r="I14532" s="59" t="s">
        <v>72</v>
      </c>
      <c r="J14532" s="59">
        <v>18504159</v>
      </c>
      <c r="K14532" s="59" t="s">
        <v>14968</v>
      </c>
      <c r="L14532" s="61" t="s">
        <v>81</v>
      </c>
      <c r="M14532" s="61">
        <f>VLOOKUP(H14532,zdroj!C:F,4,0)</f>
        <v>0</v>
      </c>
      <c r="N14532" s="61" t="str">
        <f t="shared" si="452"/>
        <v>-</v>
      </c>
      <c r="P14532" s="73" t="str">
        <f t="shared" si="453"/>
        <v/>
      </c>
      <c r="Q14532" s="61" t="s">
        <v>86</v>
      </c>
    </row>
    <row r="14533" spans="8:17" x14ac:dyDescent="0.25">
      <c r="H14533" s="59">
        <v>188115</v>
      </c>
      <c r="I14533" s="59" t="s">
        <v>72</v>
      </c>
      <c r="J14533" s="59">
        <v>18504167</v>
      </c>
      <c r="K14533" s="59" t="s">
        <v>14969</v>
      </c>
      <c r="L14533" s="61" t="s">
        <v>81</v>
      </c>
      <c r="M14533" s="61">
        <f>VLOOKUP(H14533,zdroj!C:F,4,0)</f>
        <v>0</v>
      </c>
      <c r="N14533" s="61" t="str">
        <f t="shared" si="452"/>
        <v>-</v>
      </c>
      <c r="P14533" s="73" t="str">
        <f t="shared" si="453"/>
        <v/>
      </c>
      <c r="Q14533" s="61" t="s">
        <v>86</v>
      </c>
    </row>
    <row r="14534" spans="8:17" x14ac:dyDescent="0.25">
      <c r="H14534" s="59">
        <v>188115</v>
      </c>
      <c r="I14534" s="59" t="s">
        <v>72</v>
      </c>
      <c r="J14534" s="59">
        <v>18504175</v>
      </c>
      <c r="K14534" s="59" t="s">
        <v>14970</v>
      </c>
      <c r="L14534" s="61" t="s">
        <v>81</v>
      </c>
      <c r="M14534" s="61">
        <f>VLOOKUP(H14534,zdroj!C:F,4,0)</f>
        <v>0</v>
      </c>
      <c r="N14534" s="61" t="str">
        <f t="shared" si="452"/>
        <v>-</v>
      </c>
      <c r="P14534" s="73" t="str">
        <f t="shared" si="453"/>
        <v/>
      </c>
      <c r="Q14534" s="61" t="s">
        <v>86</v>
      </c>
    </row>
    <row r="14535" spans="8:17" x14ac:dyDescent="0.25">
      <c r="H14535" s="59">
        <v>188115</v>
      </c>
      <c r="I14535" s="59" t="s">
        <v>72</v>
      </c>
      <c r="J14535" s="59">
        <v>18504183</v>
      </c>
      <c r="K14535" s="59" t="s">
        <v>14971</v>
      </c>
      <c r="L14535" s="61" t="s">
        <v>81</v>
      </c>
      <c r="M14535" s="61">
        <f>VLOOKUP(H14535,zdroj!C:F,4,0)</f>
        <v>0</v>
      </c>
      <c r="N14535" s="61" t="str">
        <f t="shared" ref="N14535:N14598" si="454">IF(M14535="A",IF(L14535="katA","katB",L14535),L14535)</f>
        <v>-</v>
      </c>
      <c r="P14535" s="73" t="str">
        <f t="shared" ref="P14535:P14598" si="455">IF(O14535="A",1,"")</f>
        <v/>
      </c>
      <c r="Q14535" s="61" t="s">
        <v>86</v>
      </c>
    </row>
    <row r="14536" spans="8:17" x14ac:dyDescent="0.25">
      <c r="H14536" s="59">
        <v>188115</v>
      </c>
      <c r="I14536" s="59" t="s">
        <v>72</v>
      </c>
      <c r="J14536" s="59">
        <v>18504191</v>
      </c>
      <c r="K14536" s="59" t="s">
        <v>14972</v>
      </c>
      <c r="L14536" s="61" t="s">
        <v>81</v>
      </c>
      <c r="M14536" s="61">
        <f>VLOOKUP(H14536,zdroj!C:F,4,0)</f>
        <v>0</v>
      </c>
      <c r="N14536" s="61" t="str">
        <f t="shared" si="454"/>
        <v>-</v>
      </c>
      <c r="P14536" s="73" t="str">
        <f t="shared" si="455"/>
        <v/>
      </c>
      <c r="Q14536" s="61" t="s">
        <v>86</v>
      </c>
    </row>
    <row r="14537" spans="8:17" x14ac:dyDescent="0.25">
      <c r="H14537" s="59">
        <v>188115</v>
      </c>
      <c r="I14537" s="59" t="s">
        <v>72</v>
      </c>
      <c r="J14537" s="59">
        <v>18504205</v>
      </c>
      <c r="K14537" s="59" t="s">
        <v>14973</v>
      </c>
      <c r="L14537" s="61" t="s">
        <v>81</v>
      </c>
      <c r="M14537" s="61">
        <f>VLOOKUP(H14537,zdroj!C:F,4,0)</f>
        <v>0</v>
      </c>
      <c r="N14537" s="61" t="str">
        <f t="shared" si="454"/>
        <v>-</v>
      </c>
      <c r="P14537" s="73" t="str">
        <f t="shared" si="455"/>
        <v/>
      </c>
      <c r="Q14537" s="61" t="s">
        <v>86</v>
      </c>
    </row>
    <row r="14538" spans="8:17" x14ac:dyDescent="0.25">
      <c r="H14538" s="59">
        <v>188115</v>
      </c>
      <c r="I14538" s="59" t="s">
        <v>72</v>
      </c>
      <c r="J14538" s="59">
        <v>18504213</v>
      </c>
      <c r="K14538" s="59" t="s">
        <v>14974</v>
      </c>
      <c r="L14538" s="61" t="s">
        <v>81</v>
      </c>
      <c r="M14538" s="61">
        <f>VLOOKUP(H14538,zdroj!C:F,4,0)</f>
        <v>0</v>
      </c>
      <c r="N14538" s="61" t="str">
        <f t="shared" si="454"/>
        <v>-</v>
      </c>
      <c r="P14538" s="73" t="str">
        <f t="shared" si="455"/>
        <v/>
      </c>
      <c r="Q14538" s="61" t="s">
        <v>86</v>
      </c>
    </row>
    <row r="14539" spans="8:17" x14ac:dyDescent="0.25">
      <c r="H14539" s="59">
        <v>188115</v>
      </c>
      <c r="I14539" s="59" t="s">
        <v>72</v>
      </c>
      <c r="J14539" s="59">
        <v>18504221</v>
      </c>
      <c r="K14539" s="59" t="s">
        <v>14975</v>
      </c>
      <c r="L14539" s="61" t="s">
        <v>81</v>
      </c>
      <c r="M14539" s="61">
        <f>VLOOKUP(H14539,zdroj!C:F,4,0)</f>
        <v>0</v>
      </c>
      <c r="N14539" s="61" t="str">
        <f t="shared" si="454"/>
        <v>-</v>
      </c>
      <c r="P14539" s="73" t="str">
        <f t="shared" si="455"/>
        <v/>
      </c>
      <c r="Q14539" s="61" t="s">
        <v>86</v>
      </c>
    </row>
    <row r="14540" spans="8:17" x14ac:dyDescent="0.25">
      <c r="H14540" s="59">
        <v>188115</v>
      </c>
      <c r="I14540" s="59" t="s">
        <v>72</v>
      </c>
      <c r="J14540" s="59">
        <v>18504230</v>
      </c>
      <c r="K14540" s="59" t="s">
        <v>14976</v>
      </c>
      <c r="L14540" s="61" t="s">
        <v>81</v>
      </c>
      <c r="M14540" s="61">
        <f>VLOOKUP(H14540,zdroj!C:F,4,0)</f>
        <v>0</v>
      </c>
      <c r="N14540" s="61" t="str">
        <f t="shared" si="454"/>
        <v>-</v>
      </c>
      <c r="P14540" s="73" t="str">
        <f t="shared" si="455"/>
        <v/>
      </c>
      <c r="Q14540" s="61" t="s">
        <v>86</v>
      </c>
    </row>
    <row r="14541" spans="8:17" x14ac:dyDescent="0.25">
      <c r="H14541" s="59">
        <v>188115</v>
      </c>
      <c r="I14541" s="59" t="s">
        <v>72</v>
      </c>
      <c r="J14541" s="59">
        <v>18504248</v>
      </c>
      <c r="K14541" s="59" t="s">
        <v>14977</v>
      </c>
      <c r="L14541" s="61" t="s">
        <v>81</v>
      </c>
      <c r="M14541" s="61">
        <f>VLOOKUP(H14541,zdroj!C:F,4,0)</f>
        <v>0</v>
      </c>
      <c r="N14541" s="61" t="str">
        <f t="shared" si="454"/>
        <v>-</v>
      </c>
      <c r="P14541" s="73" t="str">
        <f t="shared" si="455"/>
        <v/>
      </c>
      <c r="Q14541" s="61" t="s">
        <v>86</v>
      </c>
    </row>
    <row r="14542" spans="8:17" x14ac:dyDescent="0.25">
      <c r="H14542" s="59">
        <v>188115</v>
      </c>
      <c r="I14542" s="59" t="s">
        <v>72</v>
      </c>
      <c r="J14542" s="59">
        <v>18504256</v>
      </c>
      <c r="K14542" s="59" t="s">
        <v>14978</v>
      </c>
      <c r="L14542" s="61" t="s">
        <v>81</v>
      </c>
      <c r="M14542" s="61">
        <f>VLOOKUP(H14542,zdroj!C:F,4,0)</f>
        <v>0</v>
      </c>
      <c r="N14542" s="61" t="str">
        <f t="shared" si="454"/>
        <v>-</v>
      </c>
      <c r="P14542" s="73" t="str">
        <f t="shared" si="455"/>
        <v/>
      </c>
      <c r="Q14542" s="61" t="s">
        <v>86</v>
      </c>
    </row>
    <row r="14543" spans="8:17" x14ac:dyDescent="0.25">
      <c r="H14543" s="59">
        <v>188115</v>
      </c>
      <c r="I14543" s="59" t="s">
        <v>72</v>
      </c>
      <c r="J14543" s="59">
        <v>18504264</v>
      </c>
      <c r="K14543" s="59" t="s">
        <v>14979</v>
      </c>
      <c r="L14543" s="61" t="s">
        <v>81</v>
      </c>
      <c r="M14543" s="61">
        <f>VLOOKUP(H14543,zdroj!C:F,4,0)</f>
        <v>0</v>
      </c>
      <c r="N14543" s="61" t="str">
        <f t="shared" si="454"/>
        <v>-</v>
      </c>
      <c r="P14543" s="73" t="str">
        <f t="shared" si="455"/>
        <v/>
      </c>
      <c r="Q14543" s="61" t="s">
        <v>86</v>
      </c>
    </row>
    <row r="14544" spans="8:17" x14ac:dyDescent="0.25">
      <c r="H14544" s="59">
        <v>188115</v>
      </c>
      <c r="I14544" s="59" t="s">
        <v>72</v>
      </c>
      <c r="J14544" s="59">
        <v>18504272</v>
      </c>
      <c r="K14544" s="59" t="s">
        <v>14980</v>
      </c>
      <c r="L14544" s="61" t="s">
        <v>81</v>
      </c>
      <c r="M14544" s="61">
        <f>VLOOKUP(H14544,zdroj!C:F,4,0)</f>
        <v>0</v>
      </c>
      <c r="N14544" s="61" t="str">
        <f t="shared" si="454"/>
        <v>-</v>
      </c>
      <c r="P14544" s="73" t="str">
        <f t="shared" si="455"/>
        <v/>
      </c>
      <c r="Q14544" s="61" t="s">
        <v>86</v>
      </c>
    </row>
    <row r="14545" spans="8:17" x14ac:dyDescent="0.25">
      <c r="H14545" s="59">
        <v>188115</v>
      </c>
      <c r="I14545" s="59" t="s">
        <v>72</v>
      </c>
      <c r="J14545" s="59">
        <v>18504281</v>
      </c>
      <c r="K14545" s="59" t="s">
        <v>14981</v>
      </c>
      <c r="L14545" s="61" t="s">
        <v>81</v>
      </c>
      <c r="M14545" s="61">
        <f>VLOOKUP(H14545,zdroj!C:F,4,0)</f>
        <v>0</v>
      </c>
      <c r="N14545" s="61" t="str">
        <f t="shared" si="454"/>
        <v>-</v>
      </c>
      <c r="P14545" s="73" t="str">
        <f t="shared" si="455"/>
        <v/>
      </c>
      <c r="Q14545" s="61" t="s">
        <v>86</v>
      </c>
    </row>
    <row r="14546" spans="8:17" x14ac:dyDescent="0.25">
      <c r="H14546" s="59">
        <v>188115</v>
      </c>
      <c r="I14546" s="59" t="s">
        <v>72</v>
      </c>
      <c r="J14546" s="59">
        <v>18504299</v>
      </c>
      <c r="K14546" s="59" t="s">
        <v>14982</v>
      </c>
      <c r="L14546" s="61" t="s">
        <v>81</v>
      </c>
      <c r="M14546" s="61">
        <f>VLOOKUP(H14546,zdroj!C:F,4,0)</f>
        <v>0</v>
      </c>
      <c r="N14546" s="61" t="str">
        <f t="shared" si="454"/>
        <v>-</v>
      </c>
      <c r="P14546" s="73" t="str">
        <f t="shared" si="455"/>
        <v/>
      </c>
      <c r="Q14546" s="61" t="s">
        <v>86</v>
      </c>
    </row>
    <row r="14547" spans="8:17" x14ac:dyDescent="0.25">
      <c r="H14547" s="59">
        <v>188115</v>
      </c>
      <c r="I14547" s="59" t="s">
        <v>72</v>
      </c>
      <c r="J14547" s="59">
        <v>18504302</v>
      </c>
      <c r="K14547" s="59" t="s">
        <v>14983</v>
      </c>
      <c r="L14547" s="61" t="s">
        <v>81</v>
      </c>
      <c r="M14547" s="61">
        <f>VLOOKUP(H14547,zdroj!C:F,4,0)</f>
        <v>0</v>
      </c>
      <c r="N14547" s="61" t="str">
        <f t="shared" si="454"/>
        <v>-</v>
      </c>
      <c r="P14547" s="73" t="str">
        <f t="shared" si="455"/>
        <v/>
      </c>
      <c r="Q14547" s="61" t="s">
        <v>86</v>
      </c>
    </row>
    <row r="14548" spans="8:17" x14ac:dyDescent="0.25">
      <c r="H14548" s="59">
        <v>188115</v>
      </c>
      <c r="I14548" s="59" t="s">
        <v>72</v>
      </c>
      <c r="J14548" s="59">
        <v>18504311</v>
      </c>
      <c r="K14548" s="59" t="s">
        <v>14984</v>
      </c>
      <c r="L14548" s="61" t="s">
        <v>81</v>
      </c>
      <c r="M14548" s="61">
        <f>VLOOKUP(H14548,zdroj!C:F,4,0)</f>
        <v>0</v>
      </c>
      <c r="N14548" s="61" t="str">
        <f t="shared" si="454"/>
        <v>-</v>
      </c>
      <c r="P14548" s="73" t="str">
        <f t="shared" si="455"/>
        <v/>
      </c>
      <c r="Q14548" s="61" t="s">
        <v>86</v>
      </c>
    </row>
    <row r="14549" spans="8:17" x14ac:dyDescent="0.25">
      <c r="H14549" s="59">
        <v>188115</v>
      </c>
      <c r="I14549" s="59" t="s">
        <v>72</v>
      </c>
      <c r="J14549" s="59">
        <v>18504329</v>
      </c>
      <c r="K14549" s="59" t="s">
        <v>14985</v>
      </c>
      <c r="L14549" s="61" t="s">
        <v>81</v>
      </c>
      <c r="M14549" s="61">
        <f>VLOOKUP(H14549,zdroj!C:F,4,0)</f>
        <v>0</v>
      </c>
      <c r="N14549" s="61" t="str">
        <f t="shared" si="454"/>
        <v>-</v>
      </c>
      <c r="P14549" s="73" t="str">
        <f t="shared" si="455"/>
        <v/>
      </c>
      <c r="Q14549" s="61" t="s">
        <v>86</v>
      </c>
    </row>
    <row r="14550" spans="8:17" x14ac:dyDescent="0.25">
      <c r="H14550" s="59">
        <v>188115</v>
      </c>
      <c r="I14550" s="59" t="s">
        <v>72</v>
      </c>
      <c r="J14550" s="59">
        <v>18504337</v>
      </c>
      <c r="K14550" s="59" t="s">
        <v>14986</v>
      </c>
      <c r="L14550" s="61" t="s">
        <v>81</v>
      </c>
      <c r="M14550" s="61">
        <f>VLOOKUP(H14550,zdroj!C:F,4,0)</f>
        <v>0</v>
      </c>
      <c r="N14550" s="61" t="str">
        <f t="shared" si="454"/>
        <v>-</v>
      </c>
      <c r="P14550" s="73" t="str">
        <f t="shared" si="455"/>
        <v/>
      </c>
      <c r="Q14550" s="61" t="s">
        <v>86</v>
      </c>
    </row>
    <row r="14551" spans="8:17" x14ac:dyDescent="0.25">
      <c r="H14551" s="59">
        <v>188115</v>
      </c>
      <c r="I14551" s="59" t="s">
        <v>72</v>
      </c>
      <c r="J14551" s="59">
        <v>18504345</v>
      </c>
      <c r="K14551" s="59" t="s">
        <v>14987</v>
      </c>
      <c r="L14551" s="61" t="s">
        <v>81</v>
      </c>
      <c r="M14551" s="61">
        <f>VLOOKUP(H14551,zdroj!C:F,4,0)</f>
        <v>0</v>
      </c>
      <c r="N14551" s="61" t="str">
        <f t="shared" si="454"/>
        <v>-</v>
      </c>
      <c r="P14551" s="73" t="str">
        <f t="shared" si="455"/>
        <v/>
      </c>
      <c r="Q14551" s="61" t="s">
        <v>86</v>
      </c>
    </row>
    <row r="14552" spans="8:17" x14ac:dyDescent="0.25">
      <c r="H14552" s="59">
        <v>188115</v>
      </c>
      <c r="I14552" s="59" t="s">
        <v>72</v>
      </c>
      <c r="J14552" s="59">
        <v>18504353</v>
      </c>
      <c r="K14552" s="59" t="s">
        <v>14988</v>
      </c>
      <c r="L14552" s="61" t="s">
        <v>81</v>
      </c>
      <c r="M14552" s="61">
        <f>VLOOKUP(H14552,zdroj!C:F,4,0)</f>
        <v>0</v>
      </c>
      <c r="N14552" s="61" t="str">
        <f t="shared" si="454"/>
        <v>-</v>
      </c>
      <c r="P14552" s="73" t="str">
        <f t="shared" si="455"/>
        <v/>
      </c>
      <c r="Q14552" s="61" t="s">
        <v>86</v>
      </c>
    </row>
    <row r="14553" spans="8:17" x14ac:dyDescent="0.25">
      <c r="H14553" s="59">
        <v>188115</v>
      </c>
      <c r="I14553" s="59" t="s">
        <v>72</v>
      </c>
      <c r="J14553" s="59">
        <v>18504361</v>
      </c>
      <c r="K14553" s="59" t="s">
        <v>14989</v>
      </c>
      <c r="L14553" s="61" t="s">
        <v>81</v>
      </c>
      <c r="M14553" s="61">
        <f>VLOOKUP(H14553,zdroj!C:F,4,0)</f>
        <v>0</v>
      </c>
      <c r="N14553" s="61" t="str">
        <f t="shared" si="454"/>
        <v>-</v>
      </c>
      <c r="P14553" s="73" t="str">
        <f t="shared" si="455"/>
        <v/>
      </c>
      <c r="Q14553" s="61" t="s">
        <v>86</v>
      </c>
    </row>
    <row r="14554" spans="8:17" x14ac:dyDescent="0.25">
      <c r="H14554" s="59">
        <v>188115</v>
      </c>
      <c r="I14554" s="59" t="s">
        <v>72</v>
      </c>
      <c r="J14554" s="59">
        <v>18504370</v>
      </c>
      <c r="K14554" s="59" t="s">
        <v>14990</v>
      </c>
      <c r="L14554" s="61" t="s">
        <v>81</v>
      </c>
      <c r="M14554" s="61">
        <f>VLOOKUP(H14554,zdroj!C:F,4,0)</f>
        <v>0</v>
      </c>
      <c r="N14554" s="61" t="str">
        <f t="shared" si="454"/>
        <v>-</v>
      </c>
      <c r="P14554" s="73" t="str">
        <f t="shared" si="455"/>
        <v/>
      </c>
      <c r="Q14554" s="61" t="s">
        <v>86</v>
      </c>
    </row>
    <row r="14555" spans="8:17" x14ac:dyDescent="0.25">
      <c r="H14555" s="59">
        <v>188115</v>
      </c>
      <c r="I14555" s="59" t="s">
        <v>72</v>
      </c>
      <c r="J14555" s="59">
        <v>18504388</v>
      </c>
      <c r="K14555" s="59" t="s">
        <v>14991</v>
      </c>
      <c r="L14555" s="61" t="s">
        <v>81</v>
      </c>
      <c r="M14555" s="61">
        <f>VLOOKUP(H14555,zdroj!C:F,4,0)</f>
        <v>0</v>
      </c>
      <c r="N14555" s="61" t="str">
        <f t="shared" si="454"/>
        <v>-</v>
      </c>
      <c r="P14555" s="73" t="str">
        <f t="shared" si="455"/>
        <v/>
      </c>
      <c r="Q14555" s="61" t="s">
        <v>86</v>
      </c>
    </row>
    <row r="14556" spans="8:17" x14ac:dyDescent="0.25">
      <c r="H14556" s="59">
        <v>188115</v>
      </c>
      <c r="I14556" s="59" t="s">
        <v>72</v>
      </c>
      <c r="J14556" s="59">
        <v>18504396</v>
      </c>
      <c r="K14556" s="59" t="s">
        <v>14992</v>
      </c>
      <c r="L14556" s="61" t="s">
        <v>81</v>
      </c>
      <c r="M14556" s="61">
        <f>VLOOKUP(H14556,zdroj!C:F,4,0)</f>
        <v>0</v>
      </c>
      <c r="N14556" s="61" t="str">
        <f t="shared" si="454"/>
        <v>-</v>
      </c>
      <c r="P14556" s="73" t="str">
        <f t="shared" si="455"/>
        <v/>
      </c>
      <c r="Q14556" s="61" t="s">
        <v>86</v>
      </c>
    </row>
    <row r="14557" spans="8:17" x14ac:dyDescent="0.25">
      <c r="H14557" s="59">
        <v>188115</v>
      </c>
      <c r="I14557" s="59" t="s">
        <v>72</v>
      </c>
      <c r="J14557" s="59">
        <v>18504400</v>
      </c>
      <c r="K14557" s="59" t="s">
        <v>14993</v>
      </c>
      <c r="L14557" s="61" t="s">
        <v>81</v>
      </c>
      <c r="M14557" s="61">
        <f>VLOOKUP(H14557,zdroj!C:F,4,0)</f>
        <v>0</v>
      </c>
      <c r="N14557" s="61" t="str">
        <f t="shared" si="454"/>
        <v>-</v>
      </c>
      <c r="P14557" s="73" t="str">
        <f t="shared" si="455"/>
        <v/>
      </c>
      <c r="Q14557" s="61" t="s">
        <v>86</v>
      </c>
    </row>
    <row r="14558" spans="8:17" x14ac:dyDescent="0.25">
      <c r="H14558" s="59">
        <v>188115</v>
      </c>
      <c r="I14558" s="59" t="s">
        <v>72</v>
      </c>
      <c r="J14558" s="59">
        <v>18504418</v>
      </c>
      <c r="K14558" s="59" t="s">
        <v>14994</v>
      </c>
      <c r="L14558" s="61" t="s">
        <v>81</v>
      </c>
      <c r="M14558" s="61">
        <f>VLOOKUP(H14558,zdroj!C:F,4,0)</f>
        <v>0</v>
      </c>
      <c r="N14558" s="61" t="str">
        <f t="shared" si="454"/>
        <v>-</v>
      </c>
      <c r="P14558" s="73" t="str">
        <f t="shared" si="455"/>
        <v/>
      </c>
      <c r="Q14558" s="61" t="s">
        <v>86</v>
      </c>
    </row>
    <row r="14559" spans="8:17" x14ac:dyDescent="0.25">
      <c r="H14559" s="59">
        <v>188115</v>
      </c>
      <c r="I14559" s="59" t="s">
        <v>72</v>
      </c>
      <c r="J14559" s="59">
        <v>18504426</v>
      </c>
      <c r="K14559" s="59" t="s">
        <v>14995</v>
      </c>
      <c r="L14559" s="61" t="s">
        <v>114</v>
      </c>
      <c r="M14559" s="61">
        <f>VLOOKUP(H14559,zdroj!C:F,4,0)</f>
        <v>0</v>
      </c>
      <c r="N14559" s="61" t="str">
        <f t="shared" si="454"/>
        <v>katC</v>
      </c>
      <c r="P14559" s="73" t="str">
        <f t="shared" si="455"/>
        <v/>
      </c>
      <c r="Q14559" s="61" t="s">
        <v>31</v>
      </c>
    </row>
    <row r="14560" spans="8:17" x14ac:dyDescent="0.25">
      <c r="H14560" s="59">
        <v>188115</v>
      </c>
      <c r="I14560" s="59" t="s">
        <v>72</v>
      </c>
      <c r="J14560" s="59">
        <v>18504434</v>
      </c>
      <c r="K14560" s="59" t="s">
        <v>14996</v>
      </c>
      <c r="L14560" s="61" t="s">
        <v>81</v>
      </c>
      <c r="M14560" s="61">
        <f>VLOOKUP(H14560,zdroj!C:F,4,0)</f>
        <v>0</v>
      </c>
      <c r="N14560" s="61" t="str">
        <f t="shared" si="454"/>
        <v>-</v>
      </c>
      <c r="P14560" s="73" t="str">
        <f t="shared" si="455"/>
        <v/>
      </c>
      <c r="Q14560" s="61" t="s">
        <v>86</v>
      </c>
    </row>
    <row r="14561" spans="8:17" x14ac:dyDescent="0.25">
      <c r="H14561" s="59">
        <v>188115</v>
      </c>
      <c r="I14561" s="59" t="s">
        <v>72</v>
      </c>
      <c r="J14561" s="59">
        <v>18504442</v>
      </c>
      <c r="K14561" s="59" t="s">
        <v>14997</v>
      </c>
      <c r="L14561" s="61" t="s">
        <v>81</v>
      </c>
      <c r="M14561" s="61">
        <f>VLOOKUP(H14561,zdroj!C:F,4,0)</f>
        <v>0</v>
      </c>
      <c r="N14561" s="61" t="str">
        <f t="shared" si="454"/>
        <v>-</v>
      </c>
      <c r="P14561" s="73" t="str">
        <f t="shared" si="455"/>
        <v/>
      </c>
      <c r="Q14561" s="61" t="s">
        <v>86</v>
      </c>
    </row>
    <row r="14562" spans="8:17" x14ac:dyDescent="0.25">
      <c r="H14562" s="59">
        <v>188115</v>
      </c>
      <c r="I14562" s="59" t="s">
        <v>72</v>
      </c>
      <c r="J14562" s="59">
        <v>18504451</v>
      </c>
      <c r="K14562" s="59" t="s">
        <v>14998</v>
      </c>
      <c r="L14562" s="61" t="s">
        <v>81</v>
      </c>
      <c r="M14562" s="61">
        <f>VLOOKUP(H14562,zdroj!C:F,4,0)</f>
        <v>0</v>
      </c>
      <c r="N14562" s="61" t="str">
        <f t="shared" si="454"/>
        <v>-</v>
      </c>
      <c r="P14562" s="73" t="str">
        <f t="shared" si="455"/>
        <v/>
      </c>
      <c r="Q14562" s="61" t="s">
        <v>86</v>
      </c>
    </row>
    <row r="14563" spans="8:17" x14ac:dyDescent="0.25">
      <c r="H14563" s="59">
        <v>188115</v>
      </c>
      <c r="I14563" s="59" t="s">
        <v>72</v>
      </c>
      <c r="J14563" s="59">
        <v>18504469</v>
      </c>
      <c r="K14563" s="59" t="s">
        <v>14999</v>
      </c>
      <c r="L14563" s="61" t="s">
        <v>81</v>
      </c>
      <c r="M14563" s="61">
        <f>VLOOKUP(H14563,zdroj!C:F,4,0)</f>
        <v>0</v>
      </c>
      <c r="N14563" s="61" t="str">
        <f t="shared" si="454"/>
        <v>-</v>
      </c>
      <c r="P14563" s="73" t="str">
        <f t="shared" si="455"/>
        <v/>
      </c>
      <c r="Q14563" s="61" t="s">
        <v>86</v>
      </c>
    </row>
    <row r="14564" spans="8:17" x14ac:dyDescent="0.25">
      <c r="H14564" s="59">
        <v>188115</v>
      </c>
      <c r="I14564" s="59" t="s">
        <v>72</v>
      </c>
      <c r="J14564" s="59">
        <v>18504477</v>
      </c>
      <c r="K14564" s="59" t="s">
        <v>15000</v>
      </c>
      <c r="L14564" s="61" t="s">
        <v>81</v>
      </c>
      <c r="M14564" s="61">
        <f>VLOOKUP(H14564,zdroj!C:F,4,0)</f>
        <v>0</v>
      </c>
      <c r="N14564" s="61" t="str">
        <f t="shared" si="454"/>
        <v>-</v>
      </c>
      <c r="P14564" s="73" t="str">
        <f t="shared" si="455"/>
        <v/>
      </c>
      <c r="Q14564" s="61" t="s">
        <v>86</v>
      </c>
    </row>
    <row r="14565" spans="8:17" x14ac:dyDescent="0.25">
      <c r="H14565" s="59">
        <v>188115</v>
      </c>
      <c r="I14565" s="59" t="s">
        <v>72</v>
      </c>
      <c r="J14565" s="59">
        <v>18504485</v>
      </c>
      <c r="K14565" s="59" t="s">
        <v>15001</v>
      </c>
      <c r="L14565" s="61" t="s">
        <v>81</v>
      </c>
      <c r="M14565" s="61">
        <f>VLOOKUP(H14565,zdroj!C:F,4,0)</f>
        <v>0</v>
      </c>
      <c r="N14565" s="61" t="str">
        <f t="shared" si="454"/>
        <v>-</v>
      </c>
      <c r="P14565" s="73" t="str">
        <f t="shared" si="455"/>
        <v/>
      </c>
      <c r="Q14565" s="61" t="s">
        <v>86</v>
      </c>
    </row>
    <row r="14566" spans="8:17" x14ac:dyDescent="0.25">
      <c r="H14566" s="59">
        <v>188115</v>
      </c>
      <c r="I14566" s="59" t="s">
        <v>72</v>
      </c>
      <c r="J14566" s="59">
        <v>18504493</v>
      </c>
      <c r="K14566" s="59" t="s">
        <v>15002</v>
      </c>
      <c r="L14566" s="61" t="s">
        <v>81</v>
      </c>
      <c r="M14566" s="61">
        <f>VLOOKUP(H14566,zdroj!C:F,4,0)</f>
        <v>0</v>
      </c>
      <c r="N14566" s="61" t="str">
        <f t="shared" si="454"/>
        <v>-</v>
      </c>
      <c r="P14566" s="73" t="str">
        <f t="shared" si="455"/>
        <v/>
      </c>
      <c r="Q14566" s="61" t="s">
        <v>86</v>
      </c>
    </row>
    <row r="14567" spans="8:17" x14ac:dyDescent="0.25">
      <c r="H14567" s="59">
        <v>188115</v>
      </c>
      <c r="I14567" s="59" t="s">
        <v>72</v>
      </c>
      <c r="J14567" s="59">
        <v>18504507</v>
      </c>
      <c r="K14567" s="59" t="s">
        <v>15003</v>
      </c>
      <c r="L14567" s="61" t="s">
        <v>81</v>
      </c>
      <c r="M14567" s="61">
        <f>VLOOKUP(H14567,zdroj!C:F,4,0)</f>
        <v>0</v>
      </c>
      <c r="N14567" s="61" t="str">
        <f t="shared" si="454"/>
        <v>-</v>
      </c>
      <c r="P14567" s="73" t="str">
        <f t="shared" si="455"/>
        <v/>
      </c>
      <c r="Q14567" s="61" t="s">
        <v>86</v>
      </c>
    </row>
    <row r="14568" spans="8:17" x14ac:dyDescent="0.25">
      <c r="H14568" s="59">
        <v>188115</v>
      </c>
      <c r="I14568" s="59" t="s">
        <v>72</v>
      </c>
      <c r="J14568" s="59">
        <v>18504515</v>
      </c>
      <c r="K14568" s="59" t="s">
        <v>15004</v>
      </c>
      <c r="L14568" s="61" t="s">
        <v>81</v>
      </c>
      <c r="M14568" s="61">
        <f>VLOOKUP(H14568,zdroj!C:F,4,0)</f>
        <v>0</v>
      </c>
      <c r="N14568" s="61" t="str">
        <f t="shared" si="454"/>
        <v>-</v>
      </c>
      <c r="P14568" s="73" t="str">
        <f t="shared" si="455"/>
        <v/>
      </c>
      <c r="Q14568" s="61" t="s">
        <v>86</v>
      </c>
    </row>
    <row r="14569" spans="8:17" x14ac:dyDescent="0.25">
      <c r="H14569" s="59">
        <v>188115</v>
      </c>
      <c r="I14569" s="59" t="s">
        <v>72</v>
      </c>
      <c r="J14569" s="59">
        <v>18504523</v>
      </c>
      <c r="K14569" s="59" t="s">
        <v>15005</v>
      </c>
      <c r="L14569" s="61" t="s">
        <v>81</v>
      </c>
      <c r="M14569" s="61">
        <f>VLOOKUP(H14569,zdroj!C:F,4,0)</f>
        <v>0</v>
      </c>
      <c r="N14569" s="61" t="str">
        <f t="shared" si="454"/>
        <v>-</v>
      </c>
      <c r="P14569" s="73" t="str">
        <f t="shared" si="455"/>
        <v/>
      </c>
      <c r="Q14569" s="61" t="s">
        <v>86</v>
      </c>
    </row>
    <row r="14570" spans="8:17" x14ac:dyDescent="0.25">
      <c r="H14570" s="59">
        <v>188115</v>
      </c>
      <c r="I14570" s="59" t="s">
        <v>72</v>
      </c>
      <c r="J14570" s="59">
        <v>18504531</v>
      </c>
      <c r="K14570" s="59" t="s">
        <v>15006</v>
      </c>
      <c r="L14570" s="61" t="s">
        <v>81</v>
      </c>
      <c r="M14570" s="61">
        <f>VLOOKUP(H14570,zdroj!C:F,4,0)</f>
        <v>0</v>
      </c>
      <c r="N14570" s="61" t="str">
        <f t="shared" si="454"/>
        <v>-</v>
      </c>
      <c r="P14570" s="73" t="str">
        <f t="shared" si="455"/>
        <v/>
      </c>
      <c r="Q14570" s="61" t="s">
        <v>86</v>
      </c>
    </row>
    <row r="14571" spans="8:17" x14ac:dyDescent="0.25">
      <c r="H14571" s="59">
        <v>188115</v>
      </c>
      <c r="I14571" s="59" t="s">
        <v>72</v>
      </c>
      <c r="J14571" s="59">
        <v>18504540</v>
      </c>
      <c r="K14571" s="59" t="s">
        <v>15007</v>
      </c>
      <c r="L14571" s="61" t="s">
        <v>81</v>
      </c>
      <c r="M14571" s="61">
        <f>VLOOKUP(H14571,zdroj!C:F,4,0)</f>
        <v>0</v>
      </c>
      <c r="N14571" s="61" t="str">
        <f t="shared" si="454"/>
        <v>-</v>
      </c>
      <c r="P14571" s="73" t="str">
        <f t="shared" si="455"/>
        <v/>
      </c>
      <c r="Q14571" s="61" t="s">
        <v>86</v>
      </c>
    </row>
    <row r="14572" spans="8:17" x14ac:dyDescent="0.25">
      <c r="H14572" s="59">
        <v>188115</v>
      </c>
      <c r="I14572" s="59" t="s">
        <v>72</v>
      </c>
      <c r="J14572" s="59">
        <v>18504558</v>
      </c>
      <c r="K14572" s="59" t="s">
        <v>15008</v>
      </c>
      <c r="L14572" s="61" t="s">
        <v>81</v>
      </c>
      <c r="M14572" s="61">
        <f>VLOOKUP(H14572,zdroj!C:F,4,0)</f>
        <v>0</v>
      </c>
      <c r="N14572" s="61" t="str">
        <f t="shared" si="454"/>
        <v>-</v>
      </c>
      <c r="P14572" s="73" t="str">
        <f t="shared" si="455"/>
        <v/>
      </c>
      <c r="Q14572" s="61" t="s">
        <v>86</v>
      </c>
    </row>
    <row r="14573" spans="8:17" x14ac:dyDescent="0.25">
      <c r="H14573" s="59">
        <v>188115</v>
      </c>
      <c r="I14573" s="59" t="s">
        <v>72</v>
      </c>
      <c r="J14573" s="59">
        <v>18504566</v>
      </c>
      <c r="K14573" s="59" t="s">
        <v>15009</v>
      </c>
      <c r="L14573" s="61" t="s">
        <v>81</v>
      </c>
      <c r="M14573" s="61">
        <f>VLOOKUP(H14573,zdroj!C:F,4,0)</f>
        <v>0</v>
      </c>
      <c r="N14573" s="61" t="str">
        <f t="shared" si="454"/>
        <v>-</v>
      </c>
      <c r="P14573" s="73" t="str">
        <f t="shared" si="455"/>
        <v/>
      </c>
      <c r="Q14573" s="61" t="s">
        <v>86</v>
      </c>
    </row>
    <row r="14574" spans="8:17" x14ac:dyDescent="0.25">
      <c r="H14574" s="59">
        <v>188115</v>
      </c>
      <c r="I14574" s="59" t="s">
        <v>72</v>
      </c>
      <c r="J14574" s="59">
        <v>18504574</v>
      </c>
      <c r="K14574" s="59" t="s">
        <v>15010</v>
      </c>
      <c r="L14574" s="61" t="s">
        <v>81</v>
      </c>
      <c r="M14574" s="61">
        <f>VLOOKUP(H14574,zdroj!C:F,4,0)</f>
        <v>0</v>
      </c>
      <c r="N14574" s="61" t="str">
        <f t="shared" si="454"/>
        <v>-</v>
      </c>
      <c r="P14574" s="73" t="str">
        <f t="shared" si="455"/>
        <v/>
      </c>
      <c r="Q14574" s="61" t="s">
        <v>86</v>
      </c>
    </row>
    <row r="14575" spans="8:17" x14ac:dyDescent="0.25">
      <c r="H14575" s="59">
        <v>188115</v>
      </c>
      <c r="I14575" s="59" t="s">
        <v>72</v>
      </c>
      <c r="J14575" s="59">
        <v>18504582</v>
      </c>
      <c r="K14575" s="59" t="s">
        <v>15011</v>
      </c>
      <c r="L14575" s="61" t="s">
        <v>81</v>
      </c>
      <c r="M14575" s="61">
        <f>VLOOKUP(H14575,zdroj!C:F,4,0)</f>
        <v>0</v>
      </c>
      <c r="N14575" s="61" t="str">
        <f t="shared" si="454"/>
        <v>-</v>
      </c>
      <c r="P14575" s="73" t="str">
        <f t="shared" si="455"/>
        <v/>
      </c>
      <c r="Q14575" s="61" t="s">
        <v>86</v>
      </c>
    </row>
    <row r="14576" spans="8:17" x14ac:dyDescent="0.25">
      <c r="H14576" s="59">
        <v>188115</v>
      </c>
      <c r="I14576" s="59" t="s">
        <v>72</v>
      </c>
      <c r="J14576" s="59">
        <v>18504591</v>
      </c>
      <c r="K14576" s="59" t="s">
        <v>15012</v>
      </c>
      <c r="L14576" s="61" t="s">
        <v>81</v>
      </c>
      <c r="M14576" s="61">
        <f>VLOOKUP(H14576,zdroj!C:F,4,0)</f>
        <v>0</v>
      </c>
      <c r="N14576" s="61" t="str">
        <f t="shared" si="454"/>
        <v>-</v>
      </c>
      <c r="P14576" s="73" t="str">
        <f t="shared" si="455"/>
        <v/>
      </c>
      <c r="Q14576" s="61" t="s">
        <v>86</v>
      </c>
    </row>
    <row r="14577" spans="8:17" x14ac:dyDescent="0.25">
      <c r="H14577" s="59">
        <v>188115</v>
      </c>
      <c r="I14577" s="59" t="s">
        <v>72</v>
      </c>
      <c r="J14577" s="59">
        <v>18504604</v>
      </c>
      <c r="K14577" s="59" t="s">
        <v>15013</v>
      </c>
      <c r="L14577" s="61" t="s">
        <v>81</v>
      </c>
      <c r="M14577" s="61">
        <f>VLOOKUP(H14577,zdroj!C:F,4,0)</f>
        <v>0</v>
      </c>
      <c r="N14577" s="61" t="str">
        <f t="shared" si="454"/>
        <v>-</v>
      </c>
      <c r="P14577" s="73" t="str">
        <f t="shared" si="455"/>
        <v/>
      </c>
      <c r="Q14577" s="61" t="s">
        <v>86</v>
      </c>
    </row>
    <row r="14578" spans="8:17" x14ac:dyDescent="0.25">
      <c r="H14578" s="59">
        <v>188115</v>
      </c>
      <c r="I14578" s="59" t="s">
        <v>72</v>
      </c>
      <c r="J14578" s="59">
        <v>18504612</v>
      </c>
      <c r="K14578" s="59" t="s">
        <v>15014</v>
      </c>
      <c r="L14578" s="61" t="s">
        <v>81</v>
      </c>
      <c r="M14578" s="61">
        <f>VLOOKUP(H14578,zdroj!C:F,4,0)</f>
        <v>0</v>
      </c>
      <c r="N14578" s="61" t="str">
        <f t="shared" si="454"/>
        <v>-</v>
      </c>
      <c r="P14578" s="73" t="str">
        <f t="shared" si="455"/>
        <v/>
      </c>
      <c r="Q14578" s="61" t="s">
        <v>86</v>
      </c>
    </row>
    <row r="14579" spans="8:17" x14ac:dyDescent="0.25">
      <c r="H14579" s="59">
        <v>188115</v>
      </c>
      <c r="I14579" s="59" t="s">
        <v>72</v>
      </c>
      <c r="J14579" s="59">
        <v>18504621</v>
      </c>
      <c r="K14579" s="59" t="s">
        <v>15015</v>
      </c>
      <c r="L14579" s="61" t="s">
        <v>81</v>
      </c>
      <c r="M14579" s="61">
        <f>VLOOKUP(H14579,zdroj!C:F,4,0)</f>
        <v>0</v>
      </c>
      <c r="N14579" s="61" t="str">
        <f t="shared" si="454"/>
        <v>-</v>
      </c>
      <c r="P14579" s="73" t="str">
        <f t="shared" si="455"/>
        <v/>
      </c>
      <c r="Q14579" s="61" t="s">
        <v>86</v>
      </c>
    </row>
    <row r="14580" spans="8:17" x14ac:dyDescent="0.25">
      <c r="H14580" s="59">
        <v>188115</v>
      </c>
      <c r="I14580" s="59" t="s">
        <v>72</v>
      </c>
      <c r="J14580" s="59">
        <v>18504639</v>
      </c>
      <c r="K14580" s="59" t="s">
        <v>15016</v>
      </c>
      <c r="L14580" s="61" t="s">
        <v>81</v>
      </c>
      <c r="M14580" s="61">
        <f>VLOOKUP(H14580,zdroj!C:F,4,0)</f>
        <v>0</v>
      </c>
      <c r="N14580" s="61" t="str">
        <f t="shared" si="454"/>
        <v>-</v>
      </c>
      <c r="P14580" s="73" t="str">
        <f t="shared" si="455"/>
        <v/>
      </c>
      <c r="Q14580" s="61" t="s">
        <v>86</v>
      </c>
    </row>
    <row r="14581" spans="8:17" x14ac:dyDescent="0.25">
      <c r="H14581" s="59">
        <v>188115</v>
      </c>
      <c r="I14581" s="59" t="s">
        <v>72</v>
      </c>
      <c r="J14581" s="59">
        <v>18504647</v>
      </c>
      <c r="K14581" s="59" t="s">
        <v>15017</v>
      </c>
      <c r="L14581" s="61" t="s">
        <v>81</v>
      </c>
      <c r="M14581" s="61">
        <f>VLOOKUP(H14581,zdroj!C:F,4,0)</f>
        <v>0</v>
      </c>
      <c r="N14581" s="61" t="str">
        <f t="shared" si="454"/>
        <v>-</v>
      </c>
      <c r="P14581" s="73" t="str">
        <f t="shared" si="455"/>
        <v/>
      </c>
      <c r="Q14581" s="61" t="s">
        <v>86</v>
      </c>
    </row>
    <row r="14582" spans="8:17" x14ac:dyDescent="0.25">
      <c r="H14582" s="59">
        <v>188115</v>
      </c>
      <c r="I14582" s="59" t="s">
        <v>72</v>
      </c>
      <c r="J14582" s="59">
        <v>18504655</v>
      </c>
      <c r="K14582" s="59" t="s">
        <v>15018</v>
      </c>
      <c r="L14582" s="61" t="s">
        <v>81</v>
      </c>
      <c r="M14582" s="61">
        <f>VLOOKUP(H14582,zdroj!C:F,4,0)</f>
        <v>0</v>
      </c>
      <c r="N14582" s="61" t="str">
        <f t="shared" si="454"/>
        <v>-</v>
      </c>
      <c r="P14582" s="73" t="str">
        <f t="shared" si="455"/>
        <v/>
      </c>
      <c r="Q14582" s="61" t="s">
        <v>86</v>
      </c>
    </row>
    <row r="14583" spans="8:17" x14ac:dyDescent="0.25">
      <c r="H14583" s="59">
        <v>188115</v>
      </c>
      <c r="I14583" s="59" t="s">
        <v>72</v>
      </c>
      <c r="J14583" s="59">
        <v>18504663</v>
      </c>
      <c r="K14583" s="59" t="s">
        <v>15019</v>
      </c>
      <c r="L14583" s="61" t="s">
        <v>81</v>
      </c>
      <c r="M14583" s="61">
        <f>VLOOKUP(H14583,zdroj!C:F,4,0)</f>
        <v>0</v>
      </c>
      <c r="N14583" s="61" t="str">
        <f t="shared" si="454"/>
        <v>-</v>
      </c>
      <c r="P14583" s="73" t="str">
        <f t="shared" si="455"/>
        <v/>
      </c>
      <c r="Q14583" s="61" t="s">
        <v>86</v>
      </c>
    </row>
    <row r="14584" spans="8:17" x14ac:dyDescent="0.25">
      <c r="H14584" s="59">
        <v>188115</v>
      </c>
      <c r="I14584" s="59" t="s">
        <v>72</v>
      </c>
      <c r="J14584" s="59">
        <v>18504671</v>
      </c>
      <c r="K14584" s="59" t="s">
        <v>15020</v>
      </c>
      <c r="L14584" s="61" t="s">
        <v>81</v>
      </c>
      <c r="M14584" s="61">
        <f>VLOOKUP(H14584,zdroj!C:F,4,0)</f>
        <v>0</v>
      </c>
      <c r="N14584" s="61" t="str">
        <f t="shared" si="454"/>
        <v>-</v>
      </c>
      <c r="P14584" s="73" t="str">
        <f t="shared" si="455"/>
        <v/>
      </c>
      <c r="Q14584" s="61" t="s">
        <v>86</v>
      </c>
    </row>
    <row r="14585" spans="8:17" x14ac:dyDescent="0.25">
      <c r="H14585" s="59">
        <v>188115</v>
      </c>
      <c r="I14585" s="59" t="s">
        <v>72</v>
      </c>
      <c r="J14585" s="59">
        <v>18504680</v>
      </c>
      <c r="K14585" s="59" t="s">
        <v>15021</v>
      </c>
      <c r="L14585" s="61" t="s">
        <v>81</v>
      </c>
      <c r="M14585" s="61">
        <f>VLOOKUP(H14585,zdroj!C:F,4,0)</f>
        <v>0</v>
      </c>
      <c r="N14585" s="61" t="str">
        <f t="shared" si="454"/>
        <v>-</v>
      </c>
      <c r="P14585" s="73" t="str">
        <f t="shared" si="455"/>
        <v/>
      </c>
      <c r="Q14585" s="61" t="s">
        <v>86</v>
      </c>
    </row>
    <row r="14586" spans="8:17" x14ac:dyDescent="0.25">
      <c r="H14586" s="59">
        <v>188115</v>
      </c>
      <c r="I14586" s="59" t="s">
        <v>72</v>
      </c>
      <c r="J14586" s="59">
        <v>18504698</v>
      </c>
      <c r="K14586" s="59" t="s">
        <v>15022</v>
      </c>
      <c r="L14586" s="61" t="s">
        <v>81</v>
      </c>
      <c r="M14586" s="61">
        <f>VLOOKUP(H14586,zdroj!C:F,4,0)</f>
        <v>0</v>
      </c>
      <c r="N14586" s="61" t="str">
        <f t="shared" si="454"/>
        <v>-</v>
      </c>
      <c r="P14586" s="73" t="str">
        <f t="shared" si="455"/>
        <v/>
      </c>
      <c r="Q14586" s="61" t="s">
        <v>86</v>
      </c>
    </row>
    <row r="14587" spans="8:17" x14ac:dyDescent="0.25">
      <c r="H14587" s="59">
        <v>188115</v>
      </c>
      <c r="I14587" s="59" t="s">
        <v>72</v>
      </c>
      <c r="J14587" s="59">
        <v>18504701</v>
      </c>
      <c r="K14587" s="59" t="s">
        <v>15023</v>
      </c>
      <c r="L14587" s="61" t="s">
        <v>81</v>
      </c>
      <c r="M14587" s="61">
        <f>VLOOKUP(H14587,zdroj!C:F,4,0)</f>
        <v>0</v>
      </c>
      <c r="N14587" s="61" t="str">
        <f t="shared" si="454"/>
        <v>-</v>
      </c>
      <c r="P14587" s="73" t="str">
        <f t="shared" si="455"/>
        <v/>
      </c>
      <c r="Q14587" s="61" t="s">
        <v>86</v>
      </c>
    </row>
    <row r="14588" spans="8:17" x14ac:dyDescent="0.25">
      <c r="H14588" s="59">
        <v>188115</v>
      </c>
      <c r="I14588" s="59" t="s">
        <v>72</v>
      </c>
      <c r="J14588" s="59">
        <v>18504710</v>
      </c>
      <c r="K14588" s="59" t="s">
        <v>15024</v>
      </c>
      <c r="L14588" s="61" t="s">
        <v>81</v>
      </c>
      <c r="M14588" s="61">
        <f>VLOOKUP(H14588,zdroj!C:F,4,0)</f>
        <v>0</v>
      </c>
      <c r="N14588" s="61" t="str">
        <f t="shared" si="454"/>
        <v>-</v>
      </c>
      <c r="P14588" s="73" t="str">
        <f t="shared" si="455"/>
        <v/>
      </c>
      <c r="Q14588" s="61" t="s">
        <v>86</v>
      </c>
    </row>
    <row r="14589" spans="8:17" x14ac:dyDescent="0.25">
      <c r="H14589" s="59">
        <v>188115</v>
      </c>
      <c r="I14589" s="59" t="s">
        <v>72</v>
      </c>
      <c r="J14589" s="59">
        <v>18504728</v>
      </c>
      <c r="K14589" s="59" t="s">
        <v>15025</v>
      </c>
      <c r="L14589" s="61" t="s">
        <v>81</v>
      </c>
      <c r="M14589" s="61">
        <f>VLOOKUP(H14589,zdroj!C:F,4,0)</f>
        <v>0</v>
      </c>
      <c r="N14589" s="61" t="str">
        <f t="shared" si="454"/>
        <v>-</v>
      </c>
      <c r="P14589" s="73" t="str">
        <f t="shared" si="455"/>
        <v/>
      </c>
      <c r="Q14589" s="61" t="s">
        <v>86</v>
      </c>
    </row>
    <row r="14590" spans="8:17" x14ac:dyDescent="0.25">
      <c r="H14590" s="59">
        <v>188115</v>
      </c>
      <c r="I14590" s="59" t="s">
        <v>72</v>
      </c>
      <c r="J14590" s="59">
        <v>18504736</v>
      </c>
      <c r="K14590" s="59" t="s">
        <v>15026</v>
      </c>
      <c r="L14590" s="61" t="s">
        <v>81</v>
      </c>
      <c r="M14590" s="61">
        <f>VLOOKUP(H14590,zdroj!C:F,4,0)</f>
        <v>0</v>
      </c>
      <c r="N14590" s="61" t="str">
        <f t="shared" si="454"/>
        <v>-</v>
      </c>
      <c r="P14590" s="73" t="str">
        <f t="shared" si="455"/>
        <v/>
      </c>
      <c r="Q14590" s="61" t="s">
        <v>86</v>
      </c>
    </row>
    <row r="14591" spans="8:17" x14ac:dyDescent="0.25">
      <c r="H14591" s="59">
        <v>188115</v>
      </c>
      <c r="I14591" s="59" t="s">
        <v>72</v>
      </c>
      <c r="J14591" s="59">
        <v>18504744</v>
      </c>
      <c r="K14591" s="59" t="s">
        <v>15027</v>
      </c>
      <c r="L14591" s="61" t="s">
        <v>81</v>
      </c>
      <c r="M14591" s="61">
        <f>VLOOKUP(H14591,zdroj!C:F,4,0)</f>
        <v>0</v>
      </c>
      <c r="N14591" s="61" t="str">
        <f t="shared" si="454"/>
        <v>-</v>
      </c>
      <c r="P14591" s="73" t="str">
        <f t="shared" si="455"/>
        <v/>
      </c>
      <c r="Q14591" s="61" t="s">
        <v>86</v>
      </c>
    </row>
    <row r="14592" spans="8:17" x14ac:dyDescent="0.25">
      <c r="H14592" s="59">
        <v>188115</v>
      </c>
      <c r="I14592" s="59" t="s">
        <v>72</v>
      </c>
      <c r="J14592" s="59">
        <v>18504752</v>
      </c>
      <c r="K14592" s="59" t="s">
        <v>15028</v>
      </c>
      <c r="L14592" s="61" t="s">
        <v>81</v>
      </c>
      <c r="M14592" s="61">
        <f>VLOOKUP(H14592,zdroj!C:F,4,0)</f>
        <v>0</v>
      </c>
      <c r="N14592" s="61" t="str">
        <f t="shared" si="454"/>
        <v>-</v>
      </c>
      <c r="P14592" s="73" t="str">
        <f t="shared" si="455"/>
        <v/>
      </c>
      <c r="Q14592" s="61" t="s">
        <v>86</v>
      </c>
    </row>
    <row r="14593" spans="8:17" x14ac:dyDescent="0.25">
      <c r="H14593" s="59">
        <v>188115</v>
      </c>
      <c r="I14593" s="59" t="s">
        <v>72</v>
      </c>
      <c r="J14593" s="59">
        <v>18504761</v>
      </c>
      <c r="K14593" s="59" t="s">
        <v>15029</v>
      </c>
      <c r="L14593" s="61" t="s">
        <v>81</v>
      </c>
      <c r="M14593" s="61">
        <f>VLOOKUP(H14593,zdroj!C:F,4,0)</f>
        <v>0</v>
      </c>
      <c r="N14593" s="61" t="str">
        <f t="shared" si="454"/>
        <v>-</v>
      </c>
      <c r="P14593" s="73" t="str">
        <f t="shared" si="455"/>
        <v/>
      </c>
      <c r="Q14593" s="61" t="s">
        <v>86</v>
      </c>
    </row>
    <row r="14594" spans="8:17" x14ac:dyDescent="0.25">
      <c r="H14594" s="59">
        <v>188115</v>
      </c>
      <c r="I14594" s="59" t="s">
        <v>72</v>
      </c>
      <c r="J14594" s="59">
        <v>18504779</v>
      </c>
      <c r="K14594" s="59" t="s">
        <v>15030</v>
      </c>
      <c r="L14594" s="61" t="s">
        <v>81</v>
      </c>
      <c r="M14594" s="61">
        <f>VLOOKUP(H14594,zdroj!C:F,4,0)</f>
        <v>0</v>
      </c>
      <c r="N14594" s="61" t="str">
        <f t="shared" si="454"/>
        <v>-</v>
      </c>
      <c r="P14594" s="73" t="str">
        <f t="shared" si="455"/>
        <v/>
      </c>
      <c r="Q14594" s="61" t="s">
        <v>86</v>
      </c>
    </row>
    <row r="14595" spans="8:17" x14ac:dyDescent="0.25">
      <c r="H14595" s="59">
        <v>188115</v>
      </c>
      <c r="I14595" s="59" t="s">
        <v>72</v>
      </c>
      <c r="J14595" s="59">
        <v>25889443</v>
      </c>
      <c r="K14595" s="59" t="s">
        <v>15031</v>
      </c>
      <c r="L14595" s="61" t="s">
        <v>81</v>
      </c>
      <c r="M14595" s="61">
        <f>VLOOKUP(H14595,zdroj!C:F,4,0)</f>
        <v>0</v>
      </c>
      <c r="N14595" s="61" t="str">
        <f t="shared" si="454"/>
        <v>-</v>
      </c>
      <c r="P14595" s="73" t="str">
        <f t="shared" si="455"/>
        <v/>
      </c>
      <c r="Q14595" s="61" t="s">
        <v>86</v>
      </c>
    </row>
    <row r="14596" spans="8:17" x14ac:dyDescent="0.25">
      <c r="H14596" s="59">
        <v>188115</v>
      </c>
      <c r="I14596" s="59" t="s">
        <v>72</v>
      </c>
      <c r="J14596" s="59">
        <v>25889656</v>
      </c>
      <c r="K14596" s="59" t="s">
        <v>15032</v>
      </c>
      <c r="L14596" s="61" t="s">
        <v>81</v>
      </c>
      <c r="M14596" s="61">
        <f>VLOOKUP(H14596,zdroj!C:F,4,0)</f>
        <v>0</v>
      </c>
      <c r="N14596" s="61" t="str">
        <f t="shared" si="454"/>
        <v>-</v>
      </c>
      <c r="P14596" s="73" t="str">
        <f t="shared" si="455"/>
        <v/>
      </c>
      <c r="Q14596" s="61" t="s">
        <v>86</v>
      </c>
    </row>
    <row r="14597" spans="8:17" x14ac:dyDescent="0.25">
      <c r="H14597" s="59">
        <v>188115</v>
      </c>
      <c r="I14597" s="59" t="s">
        <v>72</v>
      </c>
      <c r="J14597" s="59">
        <v>25891146</v>
      </c>
      <c r="K14597" s="59" t="s">
        <v>15033</v>
      </c>
      <c r="L14597" s="61" t="s">
        <v>81</v>
      </c>
      <c r="M14597" s="61">
        <f>VLOOKUP(H14597,zdroj!C:F,4,0)</f>
        <v>0</v>
      </c>
      <c r="N14597" s="61" t="str">
        <f t="shared" si="454"/>
        <v>-</v>
      </c>
      <c r="P14597" s="73" t="str">
        <f t="shared" si="455"/>
        <v/>
      </c>
      <c r="Q14597" s="61" t="s">
        <v>86</v>
      </c>
    </row>
    <row r="14598" spans="8:17" x14ac:dyDescent="0.25">
      <c r="H14598" s="59">
        <v>188115</v>
      </c>
      <c r="I14598" s="59" t="s">
        <v>72</v>
      </c>
      <c r="J14598" s="59">
        <v>25891464</v>
      </c>
      <c r="K14598" s="59" t="s">
        <v>15034</v>
      </c>
      <c r="L14598" s="61" t="s">
        <v>81</v>
      </c>
      <c r="M14598" s="61">
        <f>VLOOKUP(H14598,zdroj!C:F,4,0)</f>
        <v>0</v>
      </c>
      <c r="N14598" s="61" t="str">
        <f t="shared" si="454"/>
        <v>-</v>
      </c>
      <c r="P14598" s="73" t="str">
        <f t="shared" si="455"/>
        <v/>
      </c>
      <c r="Q14598" s="61" t="s">
        <v>86</v>
      </c>
    </row>
    <row r="14599" spans="8:17" x14ac:dyDescent="0.25">
      <c r="H14599" s="59">
        <v>188115</v>
      </c>
      <c r="I14599" s="59" t="s">
        <v>72</v>
      </c>
      <c r="J14599" s="59">
        <v>25904027</v>
      </c>
      <c r="K14599" s="59" t="s">
        <v>15035</v>
      </c>
      <c r="L14599" s="61" t="s">
        <v>81</v>
      </c>
      <c r="M14599" s="61">
        <f>VLOOKUP(H14599,zdroj!C:F,4,0)</f>
        <v>0</v>
      </c>
      <c r="N14599" s="61" t="str">
        <f t="shared" ref="N14599:N14662" si="456">IF(M14599="A",IF(L14599="katA","katB",L14599),L14599)</f>
        <v>-</v>
      </c>
      <c r="P14599" s="73" t="str">
        <f t="shared" ref="P14599:P14662" si="457">IF(O14599="A",1,"")</f>
        <v/>
      </c>
      <c r="Q14599" s="61" t="s">
        <v>86</v>
      </c>
    </row>
    <row r="14600" spans="8:17" x14ac:dyDescent="0.25">
      <c r="H14600" s="59">
        <v>188115</v>
      </c>
      <c r="I14600" s="59" t="s">
        <v>72</v>
      </c>
      <c r="J14600" s="59">
        <v>26122189</v>
      </c>
      <c r="K14600" s="59" t="s">
        <v>15036</v>
      </c>
      <c r="L14600" s="61" t="s">
        <v>81</v>
      </c>
      <c r="M14600" s="61">
        <f>VLOOKUP(H14600,zdroj!C:F,4,0)</f>
        <v>0</v>
      </c>
      <c r="N14600" s="61" t="str">
        <f t="shared" si="456"/>
        <v>-</v>
      </c>
      <c r="P14600" s="73" t="str">
        <f t="shared" si="457"/>
        <v/>
      </c>
      <c r="Q14600" s="61" t="s">
        <v>86</v>
      </c>
    </row>
    <row r="14601" spans="8:17" x14ac:dyDescent="0.25">
      <c r="H14601" s="59">
        <v>188115</v>
      </c>
      <c r="I14601" s="59" t="s">
        <v>72</v>
      </c>
      <c r="J14601" s="59">
        <v>26215144</v>
      </c>
      <c r="K14601" s="59" t="s">
        <v>15037</v>
      </c>
      <c r="L14601" s="61" t="s">
        <v>81</v>
      </c>
      <c r="M14601" s="61">
        <f>VLOOKUP(H14601,zdroj!C:F,4,0)</f>
        <v>0</v>
      </c>
      <c r="N14601" s="61" t="str">
        <f t="shared" si="456"/>
        <v>-</v>
      </c>
      <c r="P14601" s="73" t="str">
        <f t="shared" si="457"/>
        <v/>
      </c>
      <c r="Q14601" s="61" t="s">
        <v>86</v>
      </c>
    </row>
    <row r="14602" spans="8:17" x14ac:dyDescent="0.25">
      <c r="H14602" s="59">
        <v>188115</v>
      </c>
      <c r="I14602" s="59" t="s">
        <v>72</v>
      </c>
      <c r="J14602" s="59">
        <v>26417839</v>
      </c>
      <c r="K14602" s="59" t="s">
        <v>15038</v>
      </c>
      <c r="L14602" s="61" t="s">
        <v>114</v>
      </c>
      <c r="M14602" s="61">
        <f>VLOOKUP(H14602,zdroj!C:F,4,0)</f>
        <v>0</v>
      </c>
      <c r="N14602" s="61" t="str">
        <f t="shared" si="456"/>
        <v>katC</v>
      </c>
      <c r="P14602" s="73" t="str">
        <f t="shared" si="457"/>
        <v/>
      </c>
      <c r="Q14602" s="61" t="s">
        <v>31</v>
      </c>
    </row>
    <row r="14603" spans="8:17" x14ac:dyDescent="0.25">
      <c r="H14603" s="59">
        <v>188115</v>
      </c>
      <c r="I14603" s="59" t="s">
        <v>72</v>
      </c>
      <c r="J14603" s="59">
        <v>26418843</v>
      </c>
      <c r="K14603" s="59" t="s">
        <v>15039</v>
      </c>
      <c r="L14603" s="61" t="s">
        <v>81</v>
      </c>
      <c r="M14603" s="61">
        <f>VLOOKUP(H14603,zdroj!C:F,4,0)</f>
        <v>0</v>
      </c>
      <c r="N14603" s="61" t="str">
        <f t="shared" si="456"/>
        <v>-</v>
      </c>
      <c r="P14603" s="73" t="str">
        <f t="shared" si="457"/>
        <v/>
      </c>
      <c r="Q14603" s="61" t="s">
        <v>86</v>
      </c>
    </row>
    <row r="14604" spans="8:17" x14ac:dyDescent="0.25">
      <c r="H14604" s="59">
        <v>188115</v>
      </c>
      <c r="I14604" s="59" t="s">
        <v>72</v>
      </c>
      <c r="J14604" s="59">
        <v>26436507</v>
      </c>
      <c r="K14604" s="59" t="s">
        <v>15040</v>
      </c>
      <c r="L14604" s="61" t="s">
        <v>114</v>
      </c>
      <c r="M14604" s="61">
        <f>VLOOKUP(H14604,zdroj!C:F,4,0)</f>
        <v>0</v>
      </c>
      <c r="N14604" s="61" t="str">
        <f t="shared" si="456"/>
        <v>katC</v>
      </c>
      <c r="P14604" s="73" t="str">
        <f t="shared" si="457"/>
        <v/>
      </c>
      <c r="Q14604" s="61" t="s">
        <v>31</v>
      </c>
    </row>
    <row r="14605" spans="8:17" x14ac:dyDescent="0.25">
      <c r="H14605" s="59">
        <v>188115</v>
      </c>
      <c r="I14605" s="59" t="s">
        <v>72</v>
      </c>
      <c r="J14605" s="59">
        <v>26447240</v>
      </c>
      <c r="K14605" s="59" t="s">
        <v>15041</v>
      </c>
      <c r="L14605" s="61" t="s">
        <v>81</v>
      </c>
      <c r="M14605" s="61">
        <f>VLOOKUP(H14605,zdroj!C:F,4,0)</f>
        <v>0</v>
      </c>
      <c r="N14605" s="61" t="str">
        <f t="shared" si="456"/>
        <v>-</v>
      </c>
      <c r="P14605" s="73" t="str">
        <f t="shared" si="457"/>
        <v/>
      </c>
      <c r="Q14605" s="61" t="s">
        <v>86</v>
      </c>
    </row>
    <row r="14606" spans="8:17" x14ac:dyDescent="0.25">
      <c r="H14606" s="59">
        <v>188115</v>
      </c>
      <c r="I14606" s="59" t="s">
        <v>72</v>
      </c>
      <c r="J14606" s="59">
        <v>26451000</v>
      </c>
      <c r="K14606" s="59" t="s">
        <v>15042</v>
      </c>
      <c r="L14606" s="61" t="s">
        <v>81</v>
      </c>
      <c r="M14606" s="61">
        <f>VLOOKUP(H14606,zdroj!C:F,4,0)</f>
        <v>0</v>
      </c>
      <c r="N14606" s="61" t="str">
        <f t="shared" si="456"/>
        <v>-</v>
      </c>
      <c r="P14606" s="73" t="str">
        <f t="shared" si="457"/>
        <v/>
      </c>
      <c r="Q14606" s="61" t="s">
        <v>86</v>
      </c>
    </row>
    <row r="14607" spans="8:17" x14ac:dyDescent="0.25">
      <c r="H14607" s="59">
        <v>188115</v>
      </c>
      <c r="I14607" s="59" t="s">
        <v>72</v>
      </c>
      <c r="J14607" s="59">
        <v>26464772</v>
      </c>
      <c r="K14607" s="59" t="s">
        <v>15043</v>
      </c>
      <c r="L14607" s="61" t="s">
        <v>81</v>
      </c>
      <c r="M14607" s="61">
        <f>VLOOKUP(H14607,zdroj!C:F,4,0)</f>
        <v>0</v>
      </c>
      <c r="N14607" s="61" t="str">
        <f t="shared" si="456"/>
        <v>-</v>
      </c>
      <c r="P14607" s="73" t="str">
        <f t="shared" si="457"/>
        <v/>
      </c>
      <c r="Q14607" s="61" t="s">
        <v>86</v>
      </c>
    </row>
    <row r="14608" spans="8:17" x14ac:dyDescent="0.25">
      <c r="H14608" s="59">
        <v>188115</v>
      </c>
      <c r="I14608" s="59" t="s">
        <v>72</v>
      </c>
      <c r="J14608" s="59">
        <v>26479231</v>
      </c>
      <c r="K14608" s="59" t="s">
        <v>15044</v>
      </c>
      <c r="L14608" s="61" t="s">
        <v>81</v>
      </c>
      <c r="M14608" s="61">
        <f>VLOOKUP(H14608,zdroj!C:F,4,0)</f>
        <v>0</v>
      </c>
      <c r="N14608" s="61" t="str">
        <f t="shared" si="456"/>
        <v>-</v>
      </c>
      <c r="P14608" s="73" t="str">
        <f t="shared" si="457"/>
        <v/>
      </c>
      <c r="Q14608" s="61" t="s">
        <v>86</v>
      </c>
    </row>
    <row r="14609" spans="8:17" x14ac:dyDescent="0.25">
      <c r="H14609" s="59">
        <v>188115</v>
      </c>
      <c r="I14609" s="59" t="s">
        <v>72</v>
      </c>
      <c r="J14609" s="59">
        <v>26486164</v>
      </c>
      <c r="K14609" s="59" t="s">
        <v>15045</v>
      </c>
      <c r="L14609" s="61" t="s">
        <v>81</v>
      </c>
      <c r="M14609" s="61">
        <f>VLOOKUP(H14609,zdroj!C:F,4,0)</f>
        <v>0</v>
      </c>
      <c r="N14609" s="61" t="str">
        <f t="shared" si="456"/>
        <v>-</v>
      </c>
      <c r="P14609" s="73" t="str">
        <f t="shared" si="457"/>
        <v/>
      </c>
      <c r="Q14609" s="61" t="s">
        <v>86</v>
      </c>
    </row>
    <row r="14610" spans="8:17" x14ac:dyDescent="0.25">
      <c r="H14610" s="59">
        <v>188115</v>
      </c>
      <c r="I14610" s="59" t="s">
        <v>72</v>
      </c>
      <c r="J14610" s="59">
        <v>26521334</v>
      </c>
      <c r="K14610" s="59" t="s">
        <v>15046</v>
      </c>
      <c r="L14610" s="61" t="s">
        <v>114</v>
      </c>
      <c r="M14610" s="61">
        <f>VLOOKUP(H14610,zdroj!C:F,4,0)</f>
        <v>0</v>
      </c>
      <c r="N14610" s="61" t="str">
        <f t="shared" si="456"/>
        <v>katC</v>
      </c>
      <c r="P14610" s="73" t="str">
        <f t="shared" si="457"/>
        <v/>
      </c>
      <c r="Q14610" s="61" t="s">
        <v>31</v>
      </c>
    </row>
    <row r="14611" spans="8:17" x14ac:dyDescent="0.25">
      <c r="H14611" s="59">
        <v>188115</v>
      </c>
      <c r="I14611" s="59" t="s">
        <v>72</v>
      </c>
      <c r="J14611" s="59">
        <v>26610477</v>
      </c>
      <c r="K14611" s="59" t="s">
        <v>15047</v>
      </c>
      <c r="L14611" s="61" t="s">
        <v>81</v>
      </c>
      <c r="M14611" s="61">
        <f>VLOOKUP(H14611,zdroj!C:F,4,0)</f>
        <v>0</v>
      </c>
      <c r="N14611" s="61" t="str">
        <f t="shared" si="456"/>
        <v>-</v>
      </c>
      <c r="P14611" s="73" t="str">
        <f t="shared" si="457"/>
        <v/>
      </c>
      <c r="Q14611" s="61" t="s">
        <v>86</v>
      </c>
    </row>
    <row r="14612" spans="8:17" x14ac:dyDescent="0.25">
      <c r="H14612" s="59">
        <v>188115</v>
      </c>
      <c r="I14612" s="59" t="s">
        <v>72</v>
      </c>
      <c r="J14612" s="59">
        <v>26613395</v>
      </c>
      <c r="K14612" s="59" t="s">
        <v>15048</v>
      </c>
      <c r="L14612" s="61" t="s">
        <v>81</v>
      </c>
      <c r="M14612" s="61">
        <f>VLOOKUP(H14612,zdroj!C:F,4,0)</f>
        <v>0</v>
      </c>
      <c r="N14612" s="61" t="str">
        <f t="shared" si="456"/>
        <v>-</v>
      </c>
      <c r="P14612" s="73" t="str">
        <f t="shared" si="457"/>
        <v/>
      </c>
      <c r="Q14612" s="61" t="s">
        <v>86</v>
      </c>
    </row>
    <row r="14613" spans="8:17" x14ac:dyDescent="0.25">
      <c r="H14613" s="59">
        <v>188115</v>
      </c>
      <c r="I14613" s="59" t="s">
        <v>72</v>
      </c>
      <c r="J14613" s="59">
        <v>26642743</v>
      </c>
      <c r="K14613" s="59" t="s">
        <v>15049</v>
      </c>
      <c r="L14613" s="61" t="s">
        <v>81</v>
      </c>
      <c r="M14613" s="61">
        <f>VLOOKUP(H14613,zdroj!C:F,4,0)</f>
        <v>0</v>
      </c>
      <c r="N14613" s="61" t="str">
        <f t="shared" si="456"/>
        <v>-</v>
      </c>
      <c r="P14613" s="73" t="str">
        <f t="shared" si="457"/>
        <v/>
      </c>
      <c r="Q14613" s="61" t="s">
        <v>86</v>
      </c>
    </row>
    <row r="14614" spans="8:17" x14ac:dyDescent="0.25">
      <c r="H14614" s="59">
        <v>188115</v>
      </c>
      <c r="I14614" s="59" t="s">
        <v>72</v>
      </c>
      <c r="J14614" s="59">
        <v>26890348</v>
      </c>
      <c r="K14614" s="59" t="s">
        <v>15050</v>
      </c>
      <c r="L14614" s="61" t="s">
        <v>114</v>
      </c>
      <c r="M14614" s="61">
        <f>VLOOKUP(H14614,zdroj!C:F,4,0)</f>
        <v>0</v>
      </c>
      <c r="N14614" s="61" t="str">
        <f t="shared" si="456"/>
        <v>katC</v>
      </c>
      <c r="P14614" s="73" t="str">
        <f t="shared" si="457"/>
        <v/>
      </c>
      <c r="Q14614" s="61" t="s">
        <v>31</v>
      </c>
    </row>
    <row r="14615" spans="8:17" x14ac:dyDescent="0.25">
      <c r="H14615" s="59">
        <v>188115</v>
      </c>
      <c r="I14615" s="59" t="s">
        <v>72</v>
      </c>
      <c r="J14615" s="59">
        <v>26890356</v>
      </c>
      <c r="K14615" s="59" t="s">
        <v>15051</v>
      </c>
      <c r="L14615" s="61" t="s">
        <v>81</v>
      </c>
      <c r="M14615" s="61">
        <f>VLOOKUP(H14615,zdroj!C:F,4,0)</f>
        <v>0</v>
      </c>
      <c r="N14615" s="61" t="str">
        <f t="shared" si="456"/>
        <v>-</v>
      </c>
      <c r="P14615" s="73" t="str">
        <f t="shared" si="457"/>
        <v/>
      </c>
      <c r="Q14615" s="61" t="s">
        <v>86</v>
      </c>
    </row>
    <row r="14616" spans="8:17" x14ac:dyDescent="0.25">
      <c r="H14616" s="59">
        <v>188115</v>
      </c>
      <c r="I14616" s="59" t="s">
        <v>72</v>
      </c>
      <c r="J14616" s="59">
        <v>26890364</v>
      </c>
      <c r="K14616" s="59" t="s">
        <v>15052</v>
      </c>
      <c r="L14616" s="61" t="s">
        <v>81</v>
      </c>
      <c r="M14616" s="61">
        <f>VLOOKUP(H14616,zdroj!C:F,4,0)</f>
        <v>0</v>
      </c>
      <c r="N14616" s="61" t="str">
        <f t="shared" si="456"/>
        <v>-</v>
      </c>
      <c r="P14616" s="73" t="str">
        <f t="shared" si="457"/>
        <v/>
      </c>
      <c r="Q14616" s="61" t="s">
        <v>86</v>
      </c>
    </row>
    <row r="14617" spans="8:17" x14ac:dyDescent="0.25">
      <c r="H14617" s="59">
        <v>188115</v>
      </c>
      <c r="I14617" s="59" t="s">
        <v>72</v>
      </c>
      <c r="J14617" s="59">
        <v>27071448</v>
      </c>
      <c r="K14617" s="59" t="s">
        <v>15053</v>
      </c>
      <c r="L14617" s="61" t="s">
        <v>81</v>
      </c>
      <c r="M14617" s="61">
        <f>VLOOKUP(H14617,zdroj!C:F,4,0)</f>
        <v>0</v>
      </c>
      <c r="N14617" s="61" t="str">
        <f t="shared" si="456"/>
        <v>-</v>
      </c>
      <c r="P14617" s="73" t="str">
        <f t="shared" si="457"/>
        <v/>
      </c>
      <c r="Q14617" s="61" t="s">
        <v>86</v>
      </c>
    </row>
    <row r="14618" spans="8:17" x14ac:dyDescent="0.25">
      <c r="H14618" s="59">
        <v>188115</v>
      </c>
      <c r="I14618" s="59" t="s">
        <v>72</v>
      </c>
      <c r="J14618" s="59">
        <v>27071456</v>
      </c>
      <c r="K14618" s="59" t="s">
        <v>15054</v>
      </c>
      <c r="L14618" s="61" t="s">
        <v>81</v>
      </c>
      <c r="M14618" s="61">
        <f>VLOOKUP(H14618,zdroj!C:F,4,0)</f>
        <v>0</v>
      </c>
      <c r="N14618" s="61" t="str">
        <f t="shared" si="456"/>
        <v>-</v>
      </c>
      <c r="P14618" s="73" t="str">
        <f t="shared" si="457"/>
        <v/>
      </c>
      <c r="Q14618" s="61" t="s">
        <v>86</v>
      </c>
    </row>
    <row r="14619" spans="8:17" x14ac:dyDescent="0.25">
      <c r="H14619" s="59">
        <v>188115</v>
      </c>
      <c r="I14619" s="59" t="s">
        <v>72</v>
      </c>
      <c r="J14619" s="59">
        <v>27071464</v>
      </c>
      <c r="K14619" s="59" t="s">
        <v>15055</v>
      </c>
      <c r="L14619" s="61" t="s">
        <v>81</v>
      </c>
      <c r="M14619" s="61">
        <f>VLOOKUP(H14619,zdroj!C:F,4,0)</f>
        <v>0</v>
      </c>
      <c r="N14619" s="61" t="str">
        <f t="shared" si="456"/>
        <v>-</v>
      </c>
      <c r="P14619" s="73" t="str">
        <f t="shared" si="457"/>
        <v/>
      </c>
      <c r="Q14619" s="61" t="s">
        <v>86</v>
      </c>
    </row>
    <row r="14620" spans="8:17" x14ac:dyDescent="0.25">
      <c r="H14620" s="59">
        <v>188115</v>
      </c>
      <c r="I14620" s="59" t="s">
        <v>72</v>
      </c>
      <c r="J14620" s="59">
        <v>27239870</v>
      </c>
      <c r="K14620" s="59" t="s">
        <v>15056</v>
      </c>
      <c r="L14620" s="61" t="s">
        <v>81</v>
      </c>
      <c r="M14620" s="61">
        <f>VLOOKUP(H14620,zdroj!C:F,4,0)</f>
        <v>0</v>
      </c>
      <c r="N14620" s="61" t="str">
        <f t="shared" si="456"/>
        <v>-</v>
      </c>
      <c r="P14620" s="73" t="str">
        <f t="shared" si="457"/>
        <v/>
      </c>
      <c r="Q14620" s="61" t="s">
        <v>86</v>
      </c>
    </row>
    <row r="14621" spans="8:17" x14ac:dyDescent="0.25">
      <c r="H14621" s="59">
        <v>188115</v>
      </c>
      <c r="I14621" s="59" t="s">
        <v>72</v>
      </c>
      <c r="J14621" s="59">
        <v>27240037</v>
      </c>
      <c r="K14621" s="59" t="s">
        <v>15057</v>
      </c>
      <c r="L14621" s="61" t="s">
        <v>81</v>
      </c>
      <c r="M14621" s="61">
        <f>VLOOKUP(H14621,zdroj!C:F,4,0)</f>
        <v>0</v>
      </c>
      <c r="N14621" s="61" t="str">
        <f t="shared" si="456"/>
        <v>-</v>
      </c>
      <c r="P14621" s="73" t="str">
        <f t="shared" si="457"/>
        <v/>
      </c>
      <c r="Q14621" s="61" t="s">
        <v>86</v>
      </c>
    </row>
    <row r="14622" spans="8:17" x14ac:dyDescent="0.25">
      <c r="H14622" s="59">
        <v>188115</v>
      </c>
      <c r="I14622" s="59" t="s">
        <v>72</v>
      </c>
      <c r="J14622" s="59">
        <v>27290921</v>
      </c>
      <c r="K14622" s="59" t="s">
        <v>15058</v>
      </c>
      <c r="L14622" s="61" t="s">
        <v>81</v>
      </c>
      <c r="M14622" s="61">
        <f>VLOOKUP(H14622,zdroj!C:F,4,0)</f>
        <v>0</v>
      </c>
      <c r="N14622" s="61" t="str">
        <f t="shared" si="456"/>
        <v>-</v>
      </c>
      <c r="P14622" s="73" t="str">
        <f t="shared" si="457"/>
        <v/>
      </c>
      <c r="Q14622" s="61" t="s">
        <v>86</v>
      </c>
    </row>
    <row r="14623" spans="8:17" x14ac:dyDescent="0.25">
      <c r="H14623" s="59">
        <v>188115</v>
      </c>
      <c r="I14623" s="59" t="s">
        <v>72</v>
      </c>
      <c r="J14623" s="59">
        <v>27352692</v>
      </c>
      <c r="K14623" s="59" t="s">
        <v>15059</v>
      </c>
      <c r="L14623" s="61" t="s">
        <v>81</v>
      </c>
      <c r="M14623" s="61">
        <f>VLOOKUP(H14623,zdroj!C:F,4,0)</f>
        <v>0</v>
      </c>
      <c r="N14623" s="61" t="str">
        <f t="shared" si="456"/>
        <v>-</v>
      </c>
      <c r="P14623" s="73" t="str">
        <f t="shared" si="457"/>
        <v/>
      </c>
      <c r="Q14623" s="61" t="s">
        <v>86</v>
      </c>
    </row>
    <row r="14624" spans="8:17" x14ac:dyDescent="0.25">
      <c r="H14624" s="59">
        <v>188115</v>
      </c>
      <c r="I14624" s="59" t="s">
        <v>72</v>
      </c>
      <c r="J14624" s="59">
        <v>27529142</v>
      </c>
      <c r="K14624" s="59" t="s">
        <v>15060</v>
      </c>
      <c r="L14624" s="61" t="s">
        <v>81</v>
      </c>
      <c r="M14624" s="61">
        <f>VLOOKUP(H14624,zdroj!C:F,4,0)</f>
        <v>0</v>
      </c>
      <c r="N14624" s="61" t="str">
        <f t="shared" si="456"/>
        <v>-</v>
      </c>
      <c r="P14624" s="73" t="str">
        <f t="shared" si="457"/>
        <v/>
      </c>
      <c r="Q14624" s="61" t="s">
        <v>86</v>
      </c>
    </row>
    <row r="14625" spans="8:17" x14ac:dyDescent="0.25">
      <c r="H14625" s="59">
        <v>188115</v>
      </c>
      <c r="I14625" s="59" t="s">
        <v>72</v>
      </c>
      <c r="J14625" s="59">
        <v>27529151</v>
      </c>
      <c r="K14625" s="59" t="s">
        <v>15061</v>
      </c>
      <c r="L14625" s="61" t="s">
        <v>81</v>
      </c>
      <c r="M14625" s="61">
        <f>VLOOKUP(H14625,zdroj!C:F,4,0)</f>
        <v>0</v>
      </c>
      <c r="N14625" s="61" t="str">
        <f t="shared" si="456"/>
        <v>-</v>
      </c>
      <c r="P14625" s="73" t="str">
        <f t="shared" si="457"/>
        <v/>
      </c>
      <c r="Q14625" s="61" t="s">
        <v>86</v>
      </c>
    </row>
    <row r="14626" spans="8:17" x14ac:dyDescent="0.25">
      <c r="H14626" s="59">
        <v>188115</v>
      </c>
      <c r="I14626" s="59" t="s">
        <v>72</v>
      </c>
      <c r="J14626" s="59">
        <v>27529169</v>
      </c>
      <c r="K14626" s="59" t="s">
        <v>15062</v>
      </c>
      <c r="L14626" s="61" t="s">
        <v>81</v>
      </c>
      <c r="M14626" s="61">
        <f>VLOOKUP(H14626,zdroj!C:F,4,0)</f>
        <v>0</v>
      </c>
      <c r="N14626" s="61" t="str">
        <f t="shared" si="456"/>
        <v>-</v>
      </c>
      <c r="P14626" s="73" t="str">
        <f t="shared" si="457"/>
        <v/>
      </c>
      <c r="Q14626" s="61" t="s">
        <v>86</v>
      </c>
    </row>
    <row r="14627" spans="8:17" x14ac:dyDescent="0.25">
      <c r="H14627" s="59">
        <v>188115</v>
      </c>
      <c r="I14627" s="59" t="s">
        <v>72</v>
      </c>
      <c r="J14627" s="59">
        <v>27529177</v>
      </c>
      <c r="K14627" s="59" t="s">
        <v>15063</v>
      </c>
      <c r="L14627" s="61" t="s">
        <v>81</v>
      </c>
      <c r="M14627" s="61">
        <f>VLOOKUP(H14627,zdroj!C:F,4,0)</f>
        <v>0</v>
      </c>
      <c r="N14627" s="61" t="str">
        <f t="shared" si="456"/>
        <v>-</v>
      </c>
      <c r="P14627" s="73" t="str">
        <f t="shared" si="457"/>
        <v/>
      </c>
      <c r="Q14627" s="61" t="s">
        <v>86</v>
      </c>
    </row>
    <row r="14628" spans="8:17" x14ac:dyDescent="0.25">
      <c r="H14628" s="59">
        <v>188115</v>
      </c>
      <c r="I14628" s="59" t="s">
        <v>72</v>
      </c>
      <c r="J14628" s="59">
        <v>27529860</v>
      </c>
      <c r="K14628" s="59" t="s">
        <v>14815</v>
      </c>
      <c r="L14628" s="61" t="s">
        <v>81</v>
      </c>
      <c r="M14628" s="61">
        <f>VLOOKUP(H14628,zdroj!C:F,4,0)</f>
        <v>0</v>
      </c>
      <c r="N14628" s="61" t="str">
        <f t="shared" si="456"/>
        <v>-</v>
      </c>
      <c r="P14628" s="73" t="str">
        <f t="shared" si="457"/>
        <v/>
      </c>
      <c r="Q14628" s="61" t="s">
        <v>86</v>
      </c>
    </row>
    <row r="14629" spans="8:17" x14ac:dyDescent="0.25">
      <c r="H14629" s="59">
        <v>188115</v>
      </c>
      <c r="I14629" s="59" t="s">
        <v>72</v>
      </c>
      <c r="J14629" s="59">
        <v>27529894</v>
      </c>
      <c r="K14629" s="59" t="s">
        <v>15064</v>
      </c>
      <c r="L14629" s="61" t="s">
        <v>81</v>
      </c>
      <c r="M14629" s="61">
        <f>VLOOKUP(H14629,zdroj!C:F,4,0)</f>
        <v>0</v>
      </c>
      <c r="N14629" s="61" t="str">
        <f t="shared" si="456"/>
        <v>-</v>
      </c>
      <c r="P14629" s="73" t="str">
        <f t="shared" si="457"/>
        <v/>
      </c>
      <c r="Q14629" s="61" t="s">
        <v>86</v>
      </c>
    </row>
    <row r="14630" spans="8:17" x14ac:dyDescent="0.25">
      <c r="H14630" s="59">
        <v>188115</v>
      </c>
      <c r="I14630" s="59" t="s">
        <v>72</v>
      </c>
      <c r="J14630" s="59">
        <v>27529916</v>
      </c>
      <c r="K14630" s="59" t="s">
        <v>15065</v>
      </c>
      <c r="L14630" s="61" t="s">
        <v>114</v>
      </c>
      <c r="M14630" s="61">
        <f>VLOOKUP(H14630,zdroj!C:F,4,0)</f>
        <v>0</v>
      </c>
      <c r="N14630" s="61" t="str">
        <f t="shared" si="456"/>
        <v>katC</v>
      </c>
      <c r="P14630" s="73" t="str">
        <f t="shared" si="457"/>
        <v/>
      </c>
      <c r="Q14630" s="61" t="s">
        <v>31</v>
      </c>
    </row>
    <row r="14631" spans="8:17" x14ac:dyDescent="0.25">
      <c r="H14631" s="59">
        <v>188115</v>
      </c>
      <c r="I14631" s="59" t="s">
        <v>72</v>
      </c>
      <c r="J14631" s="59">
        <v>27529924</v>
      </c>
      <c r="K14631" s="59" t="s">
        <v>15066</v>
      </c>
      <c r="L14631" s="61" t="s">
        <v>81</v>
      </c>
      <c r="M14631" s="61">
        <f>VLOOKUP(H14631,zdroj!C:F,4,0)</f>
        <v>0</v>
      </c>
      <c r="N14631" s="61" t="str">
        <f t="shared" si="456"/>
        <v>-</v>
      </c>
      <c r="P14631" s="73" t="str">
        <f t="shared" si="457"/>
        <v/>
      </c>
      <c r="Q14631" s="61" t="s">
        <v>86</v>
      </c>
    </row>
    <row r="14632" spans="8:17" x14ac:dyDescent="0.25">
      <c r="H14632" s="59">
        <v>188115</v>
      </c>
      <c r="I14632" s="59" t="s">
        <v>72</v>
      </c>
      <c r="J14632" s="59">
        <v>27538796</v>
      </c>
      <c r="K14632" s="59" t="s">
        <v>15067</v>
      </c>
      <c r="L14632" s="61" t="s">
        <v>81</v>
      </c>
      <c r="M14632" s="61">
        <f>VLOOKUP(H14632,zdroj!C:F,4,0)</f>
        <v>0</v>
      </c>
      <c r="N14632" s="61" t="str">
        <f t="shared" si="456"/>
        <v>-</v>
      </c>
      <c r="P14632" s="73" t="str">
        <f t="shared" si="457"/>
        <v/>
      </c>
      <c r="Q14632" s="61" t="s">
        <v>86</v>
      </c>
    </row>
    <row r="14633" spans="8:17" x14ac:dyDescent="0.25">
      <c r="H14633" s="59">
        <v>188115</v>
      </c>
      <c r="I14633" s="59" t="s">
        <v>72</v>
      </c>
      <c r="J14633" s="59">
        <v>27566978</v>
      </c>
      <c r="K14633" s="59" t="s">
        <v>15068</v>
      </c>
      <c r="L14633" s="61" t="s">
        <v>81</v>
      </c>
      <c r="M14633" s="61">
        <f>VLOOKUP(H14633,zdroj!C:F,4,0)</f>
        <v>0</v>
      </c>
      <c r="N14633" s="61" t="str">
        <f t="shared" si="456"/>
        <v>-</v>
      </c>
      <c r="P14633" s="73" t="str">
        <f t="shared" si="457"/>
        <v/>
      </c>
      <c r="Q14633" s="61" t="s">
        <v>86</v>
      </c>
    </row>
    <row r="14634" spans="8:17" x14ac:dyDescent="0.25">
      <c r="H14634" s="59">
        <v>188115</v>
      </c>
      <c r="I14634" s="59" t="s">
        <v>72</v>
      </c>
      <c r="J14634" s="59">
        <v>27598101</v>
      </c>
      <c r="K14634" s="59" t="s">
        <v>15069</v>
      </c>
      <c r="L14634" s="61" t="s">
        <v>81</v>
      </c>
      <c r="M14634" s="61">
        <f>VLOOKUP(H14634,zdroj!C:F,4,0)</f>
        <v>0</v>
      </c>
      <c r="N14634" s="61" t="str">
        <f t="shared" si="456"/>
        <v>-</v>
      </c>
      <c r="P14634" s="73" t="str">
        <f t="shared" si="457"/>
        <v/>
      </c>
      <c r="Q14634" s="61" t="s">
        <v>86</v>
      </c>
    </row>
    <row r="14635" spans="8:17" x14ac:dyDescent="0.25">
      <c r="H14635" s="59">
        <v>188115</v>
      </c>
      <c r="I14635" s="59" t="s">
        <v>72</v>
      </c>
      <c r="J14635" s="59">
        <v>27600335</v>
      </c>
      <c r="K14635" s="59" t="s">
        <v>15070</v>
      </c>
      <c r="L14635" s="61" t="s">
        <v>81</v>
      </c>
      <c r="M14635" s="61">
        <f>VLOOKUP(H14635,zdroj!C:F,4,0)</f>
        <v>0</v>
      </c>
      <c r="N14635" s="61" t="str">
        <f t="shared" si="456"/>
        <v>-</v>
      </c>
      <c r="P14635" s="73" t="str">
        <f t="shared" si="457"/>
        <v/>
      </c>
      <c r="Q14635" s="61" t="s">
        <v>86</v>
      </c>
    </row>
    <row r="14636" spans="8:17" x14ac:dyDescent="0.25">
      <c r="H14636" s="59">
        <v>188115</v>
      </c>
      <c r="I14636" s="59" t="s">
        <v>72</v>
      </c>
      <c r="J14636" s="59">
        <v>27616177</v>
      </c>
      <c r="K14636" s="59" t="s">
        <v>15071</v>
      </c>
      <c r="L14636" s="61" t="s">
        <v>81</v>
      </c>
      <c r="M14636" s="61">
        <f>VLOOKUP(H14636,zdroj!C:F,4,0)</f>
        <v>0</v>
      </c>
      <c r="N14636" s="61" t="str">
        <f t="shared" si="456"/>
        <v>-</v>
      </c>
      <c r="P14636" s="73" t="str">
        <f t="shared" si="457"/>
        <v/>
      </c>
      <c r="Q14636" s="61" t="s">
        <v>86</v>
      </c>
    </row>
    <row r="14637" spans="8:17" x14ac:dyDescent="0.25">
      <c r="H14637" s="59">
        <v>188115</v>
      </c>
      <c r="I14637" s="59" t="s">
        <v>72</v>
      </c>
      <c r="J14637" s="59">
        <v>27645908</v>
      </c>
      <c r="K14637" s="59" t="s">
        <v>15072</v>
      </c>
      <c r="L14637" s="61" t="s">
        <v>81</v>
      </c>
      <c r="M14637" s="61">
        <f>VLOOKUP(H14637,zdroj!C:F,4,0)</f>
        <v>0</v>
      </c>
      <c r="N14637" s="61" t="str">
        <f t="shared" si="456"/>
        <v>-</v>
      </c>
      <c r="P14637" s="73" t="str">
        <f t="shared" si="457"/>
        <v/>
      </c>
      <c r="Q14637" s="61" t="s">
        <v>86</v>
      </c>
    </row>
    <row r="14638" spans="8:17" x14ac:dyDescent="0.25">
      <c r="H14638" s="59">
        <v>188115</v>
      </c>
      <c r="I14638" s="59" t="s">
        <v>72</v>
      </c>
      <c r="J14638" s="59">
        <v>27652807</v>
      </c>
      <c r="K14638" s="59" t="s">
        <v>15073</v>
      </c>
      <c r="L14638" s="61" t="s">
        <v>81</v>
      </c>
      <c r="M14638" s="61">
        <f>VLOOKUP(H14638,zdroj!C:F,4,0)</f>
        <v>0</v>
      </c>
      <c r="N14638" s="61" t="str">
        <f t="shared" si="456"/>
        <v>-</v>
      </c>
      <c r="P14638" s="73" t="str">
        <f t="shared" si="457"/>
        <v/>
      </c>
      <c r="Q14638" s="61" t="s">
        <v>86</v>
      </c>
    </row>
    <row r="14639" spans="8:17" x14ac:dyDescent="0.25">
      <c r="H14639" s="59">
        <v>188115</v>
      </c>
      <c r="I14639" s="59" t="s">
        <v>72</v>
      </c>
      <c r="J14639" s="59">
        <v>27683737</v>
      </c>
      <c r="K14639" s="59" t="s">
        <v>15074</v>
      </c>
      <c r="L14639" s="61" t="s">
        <v>81</v>
      </c>
      <c r="M14639" s="61">
        <f>VLOOKUP(H14639,zdroj!C:F,4,0)</f>
        <v>0</v>
      </c>
      <c r="N14639" s="61" t="str">
        <f t="shared" si="456"/>
        <v>-</v>
      </c>
      <c r="P14639" s="73" t="str">
        <f t="shared" si="457"/>
        <v/>
      </c>
      <c r="Q14639" s="61" t="s">
        <v>86</v>
      </c>
    </row>
    <row r="14640" spans="8:17" x14ac:dyDescent="0.25">
      <c r="H14640" s="59">
        <v>188115</v>
      </c>
      <c r="I14640" s="59" t="s">
        <v>72</v>
      </c>
      <c r="J14640" s="59">
        <v>27689832</v>
      </c>
      <c r="K14640" s="59" t="s">
        <v>15075</v>
      </c>
      <c r="L14640" s="61" t="s">
        <v>81</v>
      </c>
      <c r="M14640" s="61">
        <f>VLOOKUP(H14640,zdroj!C:F,4,0)</f>
        <v>0</v>
      </c>
      <c r="N14640" s="61" t="str">
        <f t="shared" si="456"/>
        <v>-</v>
      </c>
      <c r="P14640" s="73" t="str">
        <f t="shared" si="457"/>
        <v/>
      </c>
      <c r="Q14640" s="61" t="s">
        <v>86</v>
      </c>
    </row>
    <row r="14641" spans="8:17" x14ac:dyDescent="0.25">
      <c r="H14641" s="59">
        <v>188115</v>
      </c>
      <c r="I14641" s="59" t="s">
        <v>72</v>
      </c>
      <c r="J14641" s="59">
        <v>27815561</v>
      </c>
      <c r="K14641" s="59" t="s">
        <v>15076</v>
      </c>
      <c r="L14641" s="61" t="s">
        <v>81</v>
      </c>
      <c r="M14641" s="61">
        <f>VLOOKUP(H14641,zdroj!C:F,4,0)</f>
        <v>0</v>
      </c>
      <c r="N14641" s="61" t="str">
        <f t="shared" si="456"/>
        <v>-</v>
      </c>
      <c r="P14641" s="73" t="str">
        <f t="shared" si="457"/>
        <v/>
      </c>
      <c r="Q14641" s="61" t="s">
        <v>86</v>
      </c>
    </row>
    <row r="14642" spans="8:17" x14ac:dyDescent="0.25">
      <c r="H14642" s="59">
        <v>188115</v>
      </c>
      <c r="I14642" s="59" t="s">
        <v>72</v>
      </c>
      <c r="J14642" s="59">
        <v>27831663</v>
      </c>
      <c r="K14642" s="59" t="s">
        <v>15077</v>
      </c>
      <c r="L14642" s="61" t="s">
        <v>81</v>
      </c>
      <c r="M14642" s="61">
        <f>VLOOKUP(H14642,zdroj!C:F,4,0)</f>
        <v>0</v>
      </c>
      <c r="N14642" s="61" t="str">
        <f t="shared" si="456"/>
        <v>-</v>
      </c>
      <c r="P14642" s="73" t="str">
        <f t="shared" si="457"/>
        <v/>
      </c>
      <c r="Q14642" s="61" t="s">
        <v>86</v>
      </c>
    </row>
    <row r="14643" spans="8:17" x14ac:dyDescent="0.25">
      <c r="H14643" s="59">
        <v>188115</v>
      </c>
      <c r="I14643" s="59" t="s">
        <v>72</v>
      </c>
      <c r="J14643" s="59">
        <v>27877850</v>
      </c>
      <c r="K14643" s="59" t="s">
        <v>15078</v>
      </c>
      <c r="L14643" s="61" t="s">
        <v>81</v>
      </c>
      <c r="M14643" s="61">
        <f>VLOOKUP(H14643,zdroj!C:F,4,0)</f>
        <v>0</v>
      </c>
      <c r="N14643" s="61" t="str">
        <f t="shared" si="456"/>
        <v>-</v>
      </c>
      <c r="P14643" s="73" t="str">
        <f t="shared" si="457"/>
        <v/>
      </c>
      <c r="Q14643" s="61" t="s">
        <v>86</v>
      </c>
    </row>
    <row r="14644" spans="8:17" x14ac:dyDescent="0.25">
      <c r="H14644" s="59">
        <v>188115</v>
      </c>
      <c r="I14644" s="59" t="s">
        <v>72</v>
      </c>
      <c r="J14644" s="59">
        <v>27894371</v>
      </c>
      <c r="K14644" s="59" t="s">
        <v>15079</v>
      </c>
      <c r="L14644" s="61" t="s">
        <v>81</v>
      </c>
      <c r="M14644" s="61">
        <f>VLOOKUP(H14644,zdroj!C:F,4,0)</f>
        <v>0</v>
      </c>
      <c r="N14644" s="61" t="str">
        <f t="shared" si="456"/>
        <v>-</v>
      </c>
      <c r="P14644" s="73" t="str">
        <f t="shared" si="457"/>
        <v/>
      </c>
      <c r="Q14644" s="61" t="s">
        <v>86</v>
      </c>
    </row>
    <row r="14645" spans="8:17" x14ac:dyDescent="0.25">
      <c r="H14645" s="59">
        <v>188115</v>
      </c>
      <c r="I14645" s="59" t="s">
        <v>72</v>
      </c>
      <c r="J14645" s="59">
        <v>27904822</v>
      </c>
      <c r="K14645" s="59" t="s">
        <v>15080</v>
      </c>
      <c r="L14645" s="61" t="s">
        <v>81</v>
      </c>
      <c r="M14645" s="61">
        <f>VLOOKUP(H14645,zdroj!C:F,4,0)</f>
        <v>0</v>
      </c>
      <c r="N14645" s="61" t="str">
        <f t="shared" si="456"/>
        <v>-</v>
      </c>
      <c r="P14645" s="73" t="str">
        <f t="shared" si="457"/>
        <v/>
      </c>
      <c r="Q14645" s="61" t="s">
        <v>86</v>
      </c>
    </row>
    <row r="14646" spans="8:17" x14ac:dyDescent="0.25">
      <c r="H14646" s="59">
        <v>188115</v>
      </c>
      <c r="I14646" s="59" t="s">
        <v>72</v>
      </c>
      <c r="J14646" s="59">
        <v>28102398</v>
      </c>
      <c r="K14646" s="59" t="s">
        <v>15081</v>
      </c>
      <c r="L14646" s="61" t="s">
        <v>81</v>
      </c>
      <c r="M14646" s="61">
        <f>VLOOKUP(H14646,zdroj!C:F,4,0)</f>
        <v>0</v>
      </c>
      <c r="N14646" s="61" t="str">
        <f t="shared" si="456"/>
        <v>-</v>
      </c>
      <c r="P14646" s="73" t="str">
        <f t="shared" si="457"/>
        <v/>
      </c>
      <c r="Q14646" s="61" t="s">
        <v>86</v>
      </c>
    </row>
    <row r="14647" spans="8:17" x14ac:dyDescent="0.25">
      <c r="H14647" s="59">
        <v>188115</v>
      </c>
      <c r="I14647" s="59" t="s">
        <v>72</v>
      </c>
      <c r="J14647" s="59">
        <v>28199511</v>
      </c>
      <c r="K14647" s="59" t="s">
        <v>15082</v>
      </c>
      <c r="L14647" s="61" t="s">
        <v>81</v>
      </c>
      <c r="M14647" s="61">
        <f>VLOOKUP(H14647,zdroj!C:F,4,0)</f>
        <v>0</v>
      </c>
      <c r="N14647" s="61" t="str">
        <f t="shared" si="456"/>
        <v>-</v>
      </c>
      <c r="P14647" s="73" t="str">
        <f t="shared" si="457"/>
        <v/>
      </c>
      <c r="Q14647" s="61" t="s">
        <v>86</v>
      </c>
    </row>
    <row r="14648" spans="8:17" x14ac:dyDescent="0.25">
      <c r="H14648" s="59">
        <v>188115</v>
      </c>
      <c r="I14648" s="59" t="s">
        <v>72</v>
      </c>
      <c r="J14648" s="59">
        <v>28290399</v>
      </c>
      <c r="K14648" s="59" t="s">
        <v>15083</v>
      </c>
      <c r="L14648" s="61" t="s">
        <v>81</v>
      </c>
      <c r="M14648" s="61">
        <f>VLOOKUP(H14648,zdroj!C:F,4,0)</f>
        <v>0</v>
      </c>
      <c r="N14648" s="61" t="str">
        <f t="shared" si="456"/>
        <v>-</v>
      </c>
      <c r="P14648" s="73" t="str">
        <f t="shared" si="457"/>
        <v/>
      </c>
      <c r="Q14648" s="61" t="s">
        <v>86</v>
      </c>
    </row>
    <row r="14649" spans="8:17" x14ac:dyDescent="0.25">
      <c r="H14649" s="59">
        <v>188115</v>
      </c>
      <c r="I14649" s="59" t="s">
        <v>72</v>
      </c>
      <c r="J14649" s="59">
        <v>28408284</v>
      </c>
      <c r="K14649" s="59" t="s">
        <v>15084</v>
      </c>
      <c r="L14649" s="61" t="s">
        <v>81</v>
      </c>
      <c r="M14649" s="61">
        <f>VLOOKUP(H14649,zdroj!C:F,4,0)</f>
        <v>0</v>
      </c>
      <c r="N14649" s="61" t="str">
        <f t="shared" si="456"/>
        <v>-</v>
      </c>
      <c r="P14649" s="73" t="str">
        <f t="shared" si="457"/>
        <v/>
      </c>
      <c r="Q14649" s="61" t="s">
        <v>86</v>
      </c>
    </row>
    <row r="14650" spans="8:17" x14ac:dyDescent="0.25">
      <c r="H14650" s="59">
        <v>188115</v>
      </c>
      <c r="I14650" s="59" t="s">
        <v>72</v>
      </c>
      <c r="J14650" s="59">
        <v>28419430</v>
      </c>
      <c r="K14650" s="59" t="s">
        <v>15085</v>
      </c>
      <c r="L14650" s="61" t="s">
        <v>81</v>
      </c>
      <c r="M14650" s="61">
        <f>VLOOKUP(H14650,zdroj!C:F,4,0)</f>
        <v>0</v>
      </c>
      <c r="N14650" s="61" t="str">
        <f t="shared" si="456"/>
        <v>-</v>
      </c>
      <c r="P14650" s="73" t="str">
        <f t="shared" si="457"/>
        <v/>
      </c>
      <c r="Q14650" s="61" t="s">
        <v>86</v>
      </c>
    </row>
    <row r="14651" spans="8:17" x14ac:dyDescent="0.25">
      <c r="H14651" s="59">
        <v>188115</v>
      </c>
      <c r="I14651" s="59" t="s">
        <v>72</v>
      </c>
      <c r="J14651" s="59">
        <v>30304997</v>
      </c>
      <c r="K14651" s="59" t="s">
        <v>15086</v>
      </c>
      <c r="L14651" s="61" t="s">
        <v>81</v>
      </c>
      <c r="M14651" s="61">
        <f>VLOOKUP(H14651,zdroj!C:F,4,0)</f>
        <v>0</v>
      </c>
      <c r="N14651" s="61" t="str">
        <f t="shared" si="456"/>
        <v>-</v>
      </c>
      <c r="P14651" s="73" t="str">
        <f t="shared" si="457"/>
        <v/>
      </c>
      <c r="Q14651" s="61" t="s">
        <v>86</v>
      </c>
    </row>
    <row r="14652" spans="8:17" x14ac:dyDescent="0.25">
      <c r="H14652" s="59">
        <v>188115</v>
      </c>
      <c r="I14652" s="59" t="s">
        <v>72</v>
      </c>
      <c r="J14652" s="59">
        <v>30305004</v>
      </c>
      <c r="K14652" s="59" t="s">
        <v>15087</v>
      </c>
      <c r="L14652" s="61" t="s">
        <v>81</v>
      </c>
      <c r="M14652" s="61">
        <f>VLOOKUP(H14652,zdroj!C:F,4,0)</f>
        <v>0</v>
      </c>
      <c r="N14652" s="61" t="str">
        <f t="shared" si="456"/>
        <v>-</v>
      </c>
      <c r="P14652" s="73" t="str">
        <f t="shared" si="457"/>
        <v/>
      </c>
      <c r="Q14652" s="61" t="s">
        <v>86</v>
      </c>
    </row>
    <row r="14653" spans="8:17" x14ac:dyDescent="0.25">
      <c r="H14653" s="59">
        <v>188115</v>
      </c>
      <c r="I14653" s="59" t="s">
        <v>72</v>
      </c>
      <c r="J14653" s="59">
        <v>30948410</v>
      </c>
      <c r="K14653" s="59" t="s">
        <v>15088</v>
      </c>
      <c r="L14653" s="61" t="s">
        <v>114</v>
      </c>
      <c r="M14653" s="61">
        <f>VLOOKUP(H14653,zdroj!C:F,4,0)</f>
        <v>0</v>
      </c>
      <c r="N14653" s="61" t="str">
        <f t="shared" si="456"/>
        <v>katC</v>
      </c>
      <c r="P14653" s="73" t="str">
        <f t="shared" si="457"/>
        <v/>
      </c>
      <c r="Q14653" s="61" t="s">
        <v>31</v>
      </c>
    </row>
    <row r="14654" spans="8:17" x14ac:dyDescent="0.25">
      <c r="H14654" s="59">
        <v>188115</v>
      </c>
      <c r="I14654" s="59" t="s">
        <v>72</v>
      </c>
      <c r="J14654" s="59">
        <v>30948428</v>
      </c>
      <c r="K14654" s="59" t="s">
        <v>15089</v>
      </c>
      <c r="L14654" s="61" t="s">
        <v>114</v>
      </c>
      <c r="M14654" s="61">
        <f>VLOOKUP(H14654,zdroj!C:F,4,0)</f>
        <v>0</v>
      </c>
      <c r="N14654" s="61" t="str">
        <f t="shared" si="456"/>
        <v>katC</v>
      </c>
      <c r="P14654" s="73" t="str">
        <f t="shared" si="457"/>
        <v/>
      </c>
      <c r="Q14654" s="61" t="s">
        <v>31</v>
      </c>
    </row>
    <row r="14655" spans="8:17" x14ac:dyDescent="0.25">
      <c r="H14655" s="59">
        <v>188115</v>
      </c>
      <c r="I14655" s="59" t="s">
        <v>72</v>
      </c>
      <c r="J14655" s="59">
        <v>30948436</v>
      </c>
      <c r="K14655" s="59" t="s">
        <v>15090</v>
      </c>
      <c r="L14655" s="61" t="s">
        <v>81</v>
      </c>
      <c r="M14655" s="61">
        <f>VLOOKUP(H14655,zdroj!C:F,4,0)</f>
        <v>0</v>
      </c>
      <c r="N14655" s="61" t="str">
        <f t="shared" si="456"/>
        <v>-</v>
      </c>
      <c r="P14655" s="73" t="str">
        <f t="shared" si="457"/>
        <v/>
      </c>
      <c r="Q14655" s="61" t="s">
        <v>86</v>
      </c>
    </row>
    <row r="14656" spans="8:17" x14ac:dyDescent="0.25">
      <c r="H14656" s="59">
        <v>188115</v>
      </c>
      <c r="I14656" s="59" t="s">
        <v>72</v>
      </c>
      <c r="J14656" s="59">
        <v>31332285</v>
      </c>
      <c r="K14656" s="59" t="s">
        <v>15091</v>
      </c>
      <c r="L14656" s="61" t="s">
        <v>81</v>
      </c>
      <c r="M14656" s="61">
        <f>VLOOKUP(H14656,zdroj!C:F,4,0)</f>
        <v>0</v>
      </c>
      <c r="N14656" s="61" t="str">
        <f t="shared" si="456"/>
        <v>-</v>
      </c>
      <c r="P14656" s="73" t="str">
        <f t="shared" si="457"/>
        <v/>
      </c>
      <c r="Q14656" s="61" t="s">
        <v>86</v>
      </c>
    </row>
    <row r="14657" spans="8:17" x14ac:dyDescent="0.25">
      <c r="H14657" s="59">
        <v>188115</v>
      </c>
      <c r="I14657" s="59" t="s">
        <v>72</v>
      </c>
      <c r="J14657" s="59">
        <v>31332293</v>
      </c>
      <c r="K14657" s="59" t="s">
        <v>15092</v>
      </c>
      <c r="L14657" s="61" t="s">
        <v>81</v>
      </c>
      <c r="M14657" s="61">
        <f>VLOOKUP(H14657,zdroj!C:F,4,0)</f>
        <v>0</v>
      </c>
      <c r="N14657" s="61" t="str">
        <f t="shared" si="456"/>
        <v>-</v>
      </c>
      <c r="P14657" s="73" t="str">
        <f t="shared" si="457"/>
        <v/>
      </c>
      <c r="Q14657" s="61" t="s">
        <v>86</v>
      </c>
    </row>
    <row r="14658" spans="8:17" x14ac:dyDescent="0.25">
      <c r="H14658" s="59">
        <v>188115</v>
      </c>
      <c r="I14658" s="59" t="s">
        <v>72</v>
      </c>
      <c r="J14658" s="59">
        <v>40154114</v>
      </c>
      <c r="K14658" s="59" t="s">
        <v>15093</v>
      </c>
      <c r="L14658" s="61" t="s">
        <v>81</v>
      </c>
      <c r="M14658" s="61">
        <f>VLOOKUP(H14658,zdroj!C:F,4,0)</f>
        <v>0</v>
      </c>
      <c r="N14658" s="61" t="str">
        <f t="shared" si="456"/>
        <v>-</v>
      </c>
      <c r="P14658" s="73" t="str">
        <f t="shared" si="457"/>
        <v/>
      </c>
      <c r="Q14658" s="61" t="s">
        <v>86</v>
      </c>
    </row>
    <row r="14659" spans="8:17" x14ac:dyDescent="0.25">
      <c r="H14659" s="59">
        <v>188115</v>
      </c>
      <c r="I14659" s="59" t="s">
        <v>72</v>
      </c>
      <c r="J14659" s="59">
        <v>40419347</v>
      </c>
      <c r="K14659" s="59" t="s">
        <v>15094</v>
      </c>
      <c r="L14659" s="61" t="s">
        <v>81</v>
      </c>
      <c r="M14659" s="61">
        <f>VLOOKUP(H14659,zdroj!C:F,4,0)</f>
        <v>0</v>
      </c>
      <c r="N14659" s="61" t="str">
        <f t="shared" si="456"/>
        <v>-</v>
      </c>
      <c r="P14659" s="73" t="str">
        <f t="shared" si="457"/>
        <v/>
      </c>
      <c r="Q14659" s="61" t="s">
        <v>86</v>
      </c>
    </row>
    <row r="14660" spans="8:17" x14ac:dyDescent="0.25">
      <c r="H14660" s="59">
        <v>188115</v>
      </c>
      <c r="I14660" s="59" t="s">
        <v>72</v>
      </c>
      <c r="J14660" s="59">
        <v>40500551</v>
      </c>
      <c r="K14660" s="59" t="s">
        <v>15095</v>
      </c>
      <c r="L14660" s="61" t="s">
        <v>81</v>
      </c>
      <c r="M14660" s="61">
        <f>VLOOKUP(H14660,zdroj!C:F,4,0)</f>
        <v>0</v>
      </c>
      <c r="N14660" s="61" t="str">
        <f t="shared" si="456"/>
        <v>-</v>
      </c>
      <c r="P14660" s="73" t="str">
        <f t="shared" si="457"/>
        <v/>
      </c>
      <c r="Q14660" s="61" t="s">
        <v>86</v>
      </c>
    </row>
    <row r="14661" spans="8:17" x14ac:dyDescent="0.25">
      <c r="H14661" s="59">
        <v>188115</v>
      </c>
      <c r="I14661" s="59" t="s">
        <v>72</v>
      </c>
      <c r="J14661" s="59">
        <v>41248376</v>
      </c>
      <c r="K14661" s="59" t="s">
        <v>15096</v>
      </c>
      <c r="L14661" s="61" t="s">
        <v>81</v>
      </c>
      <c r="M14661" s="61">
        <f>VLOOKUP(H14661,zdroj!C:F,4,0)</f>
        <v>0</v>
      </c>
      <c r="N14661" s="61" t="str">
        <f t="shared" si="456"/>
        <v>-</v>
      </c>
      <c r="P14661" s="73" t="str">
        <f t="shared" si="457"/>
        <v/>
      </c>
      <c r="Q14661" s="61" t="s">
        <v>86</v>
      </c>
    </row>
    <row r="14662" spans="8:17" x14ac:dyDescent="0.25">
      <c r="H14662" s="59">
        <v>188115</v>
      </c>
      <c r="I14662" s="59" t="s">
        <v>72</v>
      </c>
      <c r="J14662" s="59">
        <v>41272919</v>
      </c>
      <c r="K14662" s="59" t="s">
        <v>15097</v>
      </c>
      <c r="L14662" s="61" t="s">
        <v>81</v>
      </c>
      <c r="M14662" s="61">
        <f>VLOOKUP(H14662,zdroj!C:F,4,0)</f>
        <v>0</v>
      </c>
      <c r="N14662" s="61" t="str">
        <f t="shared" si="456"/>
        <v>-</v>
      </c>
      <c r="P14662" s="73" t="str">
        <f t="shared" si="457"/>
        <v/>
      </c>
      <c r="Q14662" s="61" t="s">
        <v>86</v>
      </c>
    </row>
    <row r="14663" spans="8:17" x14ac:dyDescent="0.25">
      <c r="H14663" s="59">
        <v>188115</v>
      </c>
      <c r="I14663" s="59" t="s">
        <v>72</v>
      </c>
      <c r="J14663" s="59">
        <v>41631251</v>
      </c>
      <c r="K14663" s="59" t="s">
        <v>15098</v>
      </c>
      <c r="L14663" s="61" t="s">
        <v>81</v>
      </c>
      <c r="M14663" s="61">
        <f>VLOOKUP(H14663,zdroj!C:F,4,0)</f>
        <v>0</v>
      </c>
      <c r="N14663" s="61" t="str">
        <f t="shared" ref="N14663:N14726" si="458">IF(M14663="A",IF(L14663="katA","katB",L14663),L14663)</f>
        <v>-</v>
      </c>
      <c r="P14663" s="73" t="str">
        <f t="shared" ref="P14663:P14726" si="459">IF(O14663="A",1,"")</f>
        <v/>
      </c>
      <c r="Q14663" s="61" t="s">
        <v>86</v>
      </c>
    </row>
    <row r="14664" spans="8:17" x14ac:dyDescent="0.25">
      <c r="H14664" s="59">
        <v>188115</v>
      </c>
      <c r="I14664" s="59" t="s">
        <v>72</v>
      </c>
      <c r="J14664" s="59">
        <v>41666925</v>
      </c>
      <c r="K14664" s="59" t="s">
        <v>15099</v>
      </c>
      <c r="L14664" s="61" t="s">
        <v>81</v>
      </c>
      <c r="M14664" s="61">
        <f>VLOOKUP(H14664,zdroj!C:F,4,0)</f>
        <v>0</v>
      </c>
      <c r="N14664" s="61" t="str">
        <f t="shared" si="458"/>
        <v>-</v>
      </c>
      <c r="P14664" s="73" t="str">
        <f t="shared" si="459"/>
        <v/>
      </c>
      <c r="Q14664" s="61" t="s">
        <v>86</v>
      </c>
    </row>
    <row r="14665" spans="8:17" x14ac:dyDescent="0.25">
      <c r="H14665" s="59">
        <v>188115</v>
      </c>
      <c r="I14665" s="59" t="s">
        <v>72</v>
      </c>
      <c r="J14665" s="59">
        <v>42407524</v>
      </c>
      <c r="K14665" s="59" t="s">
        <v>15100</v>
      </c>
      <c r="L14665" s="61" t="s">
        <v>81</v>
      </c>
      <c r="M14665" s="61">
        <f>VLOOKUP(H14665,zdroj!C:F,4,0)</f>
        <v>0</v>
      </c>
      <c r="N14665" s="61" t="str">
        <f t="shared" si="458"/>
        <v>-</v>
      </c>
      <c r="P14665" s="73" t="str">
        <f t="shared" si="459"/>
        <v/>
      </c>
      <c r="Q14665" s="61" t="s">
        <v>86</v>
      </c>
    </row>
    <row r="14666" spans="8:17" x14ac:dyDescent="0.25">
      <c r="H14666" s="59">
        <v>188115</v>
      </c>
      <c r="I14666" s="59" t="s">
        <v>72</v>
      </c>
      <c r="J14666" s="59">
        <v>42727472</v>
      </c>
      <c r="K14666" s="59" t="s">
        <v>15101</v>
      </c>
      <c r="L14666" s="61" t="s">
        <v>81</v>
      </c>
      <c r="M14666" s="61">
        <f>VLOOKUP(H14666,zdroj!C:F,4,0)</f>
        <v>0</v>
      </c>
      <c r="N14666" s="61" t="str">
        <f t="shared" si="458"/>
        <v>-</v>
      </c>
      <c r="P14666" s="73" t="str">
        <f t="shared" si="459"/>
        <v/>
      </c>
      <c r="Q14666" s="61" t="s">
        <v>86</v>
      </c>
    </row>
    <row r="14667" spans="8:17" x14ac:dyDescent="0.25">
      <c r="H14667" s="59">
        <v>188115</v>
      </c>
      <c r="I14667" s="59" t="s">
        <v>72</v>
      </c>
      <c r="J14667" s="59">
        <v>72841265</v>
      </c>
      <c r="K14667" s="59" t="s">
        <v>15102</v>
      </c>
      <c r="L14667" s="61" t="s">
        <v>81</v>
      </c>
      <c r="M14667" s="61">
        <f>VLOOKUP(H14667,zdroj!C:F,4,0)</f>
        <v>0</v>
      </c>
      <c r="N14667" s="61" t="str">
        <f t="shared" si="458"/>
        <v>-</v>
      </c>
      <c r="P14667" s="73" t="str">
        <f t="shared" si="459"/>
        <v/>
      </c>
      <c r="Q14667" s="61" t="s">
        <v>86</v>
      </c>
    </row>
    <row r="14668" spans="8:17" x14ac:dyDescent="0.25">
      <c r="H14668" s="59">
        <v>188115</v>
      </c>
      <c r="I14668" s="59" t="s">
        <v>72</v>
      </c>
      <c r="J14668" s="59">
        <v>73282766</v>
      </c>
      <c r="K14668" s="59" t="s">
        <v>15103</v>
      </c>
      <c r="L14668" s="61" t="s">
        <v>81</v>
      </c>
      <c r="M14668" s="61">
        <f>VLOOKUP(H14668,zdroj!C:F,4,0)</f>
        <v>0</v>
      </c>
      <c r="N14668" s="61" t="str">
        <f t="shared" si="458"/>
        <v>-</v>
      </c>
      <c r="P14668" s="73" t="str">
        <f t="shared" si="459"/>
        <v/>
      </c>
      <c r="Q14668" s="61" t="s">
        <v>86</v>
      </c>
    </row>
    <row r="14669" spans="8:17" x14ac:dyDescent="0.25">
      <c r="H14669" s="59">
        <v>188115</v>
      </c>
      <c r="I14669" s="59" t="s">
        <v>72</v>
      </c>
      <c r="J14669" s="59">
        <v>73326119</v>
      </c>
      <c r="K14669" s="59" t="s">
        <v>15104</v>
      </c>
      <c r="L14669" s="61" t="s">
        <v>81</v>
      </c>
      <c r="M14669" s="61">
        <f>VLOOKUP(H14669,zdroj!C:F,4,0)</f>
        <v>0</v>
      </c>
      <c r="N14669" s="61" t="str">
        <f t="shared" si="458"/>
        <v>-</v>
      </c>
      <c r="P14669" s="73" t="str">
        <f t="shared" si="459"/>
        <v/>
      </c>
      <c r="Q14669" s="61" t="s">
        <v>86</v>
      </c>
    </row>
    <row r="14670" spans="8:17" x14ac:dyDescent="0.25">
      <c r="H14670" s="59">
        <v>188115</v>
      </c>
      <c r="I14670" s="59" t="s">
        <v>72</v>
      </c>
      <c r="J14670" s="59">
        <v>73577537</v>
      </c>
      <c r="K14670" s="59" t="s">
        <v>15105</v>
      </c>
      <c r="L14670" s="61" t="s">
        <v>81</v>
      </c>
      <c r="M14670" s="61">
        <f>VLOOKUP(H14670,zdroj!C:F,4,0)</f>
        <v>0</v>
      </c>
      <c r="N14670" s="61" t="str">
        <f t="shared" si="458"/>
        <v>-</v>
      </c>
      <c r="P14670" s="73" t="str">
        <f t="shared" si="459"/>
        <v/>
      </c>
      <c r="Q14670" s="61" t="s">
        <v>86</v>
      </c>
    </row>
    <row r="14671" spans="8:17" x14ac:dyDescent="0.25">
      <c r="H14671" s="59">
        <v>188115</v>
      </c>
      <c r="I14671" s="59" t="s">
        <v>72</v>
      </c>
      <c r="J14671" s="59">
        <v>75386674</v>
      </c>
      <c r="K14671" s="59" t="s">
        <v>15106</v>
      </c>
      <c r="L14671" s="61" t="s">
        <v>81</v>
      </c>
      <c r="M14671" s="61">
        <f>VLOOKUP(H14671,zdroj!C:F,4,0)</f>
        <v>0</v>
      </c>
      <c r="N14671" s="61" t="str">
        <f t="shared" si="458"/>
        <v>-</v>
      </c>
      <c r="P14671" s="73" t="str">
        <f t="shared" si="459"/>
        <v/>
      </c>
      <c r="Q14671" s="61" t="s">
        <v>86</v>
      </c>
    </row>
    <row r="14672" spans="8:17" x14ac:dyDescent="0.25">
      <c r="H14672" s="59">
        <v>188115</v>
      </c>
      <c r="I14672" s="59" t="s">
        <v>72</v>
      </c>
      <c r="J14672" s="59">
        <v>75544440</v>
      </c>
      <c r="K14672" s="59" t="s">
        <v>15107</v>
      </c>
      <c r="L14672" s="61" t="s">
        <v>81</v>
      </c>
      <c r="M14672" s="61">
        <f>VLOOKUP(H14672,zdroj!C:F,4,0)</f>
        <v>0</v>
      </c>
      <c r="N14672" s="61" t="str">
        <f t="shared" si="458"/>
        <v>-</v>
      </c>
      <c r="P14672" s="73" t="str">
        <f t="shared" si="459"/>
        <v/>
      </c>
      <c r="Q14672" s="61" t="s">
        <v>86</v>
      </c>
    </row>
    <row r="14673" spans="8:17" x14ac:dyDescent="0.25">
      <c r="H14673" s="59">
        <v>188115</v>
      </c>
      <c r="I14673" s="59" t="s">
        <v>72</v>
      </c>
      <c r="J14673" s="59">
        <v>79075011</v>
      </c>
      <c r="K14673" s="59" t="s">
        <v>15108</v>
      </c>
      <c r="L14673" s="61" t="s">
        <v>81</v>
      </c>
      <c r="M14673" s="61">
        <f>VLOOKUP(H14673,zdroj!C:F,4,0)</f>
        <v>0</v>
      </c>
      <c r="N14673" s="61" t="str">
        <f t="shared" si="458"/>
        <v>-</v>
      </c>
      <c r="P14673" s="73" t="str">
        <f t="shared" si="459"/>
        <v/>
      </c>
      <c r="Q14673" s="61" t="s">
        <v>86</v>
      </c>
    </row>
    <row r="14674" spans="8:17" x14ac:dyDescent="0.25">
      <c r="H14674" s="59">
        <v>188115</v>
      </c>
      <c r="I14674" s="59" t="s">
        <v>72</v>
      </c>
      <c r="J14674" s="59">
        <v>79076190</v>
      </c>
      <c r="K14674" s="59" t="s">
        <v>15109</v>
      </c>
      <c r="L14674" s="61" t="s">
        <v>81</v>
      </c>
      <c r="M14674" s="61">
        <f>VLOOKUP(H14674,zdroj!C:F,4,0)</f>
        <v>0</v>
      </c>
      <c r="N14674" s="61" t="str">
        <f t="shared" si="458"/>
        <v>-</v>
      </c>
      <c r="P14674" s="73" t="str">
        <f t="shared" si="459"/>
        <v/>
      </c>
      <c r="Q14674" s="61" t="s">
        <v>86</v>
      </c>
    </row>
    <row r="14675" spans="8:17" x14ac:dyDescent="0.25">
      <c r="H14675" s="59">
        <v>188115</v>
      </c>
      <c r="I14675" s="59" t="s">
        <v>72</v>
      </c>
      <c r="J14675" s="59">
        <v>79236740</v>
      </c>
      <c r="K14675" s="59" t="s">
        <v>15110</v>
      </c>
      <c r="L14675" s="61" t="s">
        <v>81</v>
      </c>
      <c r="M14675" s="61">
        <f>VLOOKUP(H14675,zdroj!C:F,4,0)</f>
        <v>0</v>
      </c>
      <c r="N14675" s="61" t="str">
        <f t="shared" si="458"/>
        <v>-</v>
      </c>
      <c r="P14675" s="73" t="str">
        <f t="shared" si="459"/>
        <v/>
      </c>
      <c r="Q14675" s="61" t="s">
        <v>86</v>
      </c>
    </row>
    <row r="14676" spans="8:17" x14ac:dyDescent="0.25">
      <c r="H14676" s="59">
        <v>188115</v>
      </c>
      <c r="I14676" s="59" t="s">
        <v>72</v>
      </c>
      <c r="J14676" s="59">
        <v>79362184</v>
      </c>
      <c r="K14676" s="59" t="s">
        <v>15111</v>
      </c>
      <c r="L14676" s="61" t="s">
        <v>81</v>
      </c>
      <c r="M14676" s="61">
        <f>VLOOKUP(H14676,zdroj!C:F,4,0)</f>
        <v>0</v>
      </c>
      <c r="N14676" s="61" t="str">
        <f t="shared" si="458"/>
        <v>-</v>
      </c>
      <c r="P14676" s="73" t="str">
        <f t="shared" si="459"/>
        <v/>
      </c>
      <c r="Q14676" s="61" t="s">
        <v>86</v>
      </c>
    </row>
    <row r="14677" spans="8:17" x14ac:dyDescent="0.25">
      <c r="H14677" s="59">
        <v>188115</v>
      </c>
      <c r="I14677" s="59" t="s">
        <v>72</v>
      </c>
      <c r="J14677" s="59">
        <v>79848516</v>
      </c>
      <c r="K14677" s="59" t="s">
        <v>15112</v>
      </c>
      <c r="L14677" s="61" t="s">
        <v>81</v>
      </c>
      <c r="M14677" s="61">
        <f>VLOOKUP(H14677,zdroj!C:F,4,0)</f>
        <v>0</v>
      </c>
      <c r="N14677" s="61" t="str">
        <f t="shared" si="458"/>
        <v>-</v>
      </c>
      <c r="P14677" s="73" t="str">
        <f t="shared" si="459"/>
        <v/>
      </c>
      <c r="Q14677" s="61" t="s">
        <v>86</v>
      </c>
    </row>
    <row r="14678" spans="8:17" x14ac:dyDescent="0.25">
      <c r="H14678" s="59">
        <v>188115</v>
      </c>
      <c r="I14678" s="59" t="s">
        <v>72</v>
      </c>
      <c r="J14678" s="59">
        <v>79889174</v>
      </c>
      <c r="K14678" s="59" t="s">
        <v>15113</v>
      </c>
      <c r="L14678" s="61" t="s">
        <v>81</v>
      </c>
      <c r="M14678" s="61">
        <f>VLOOKUP(H14678,zdroj!C:F,4,0)</f>
        <v>0</v>
      </c>
      <c r="N14678" s="61" t="str">
        <f t="shared" si="458"/>
        <v>-</v>
      </c>
      <c r="P14678" s="73" t="str">
        <f t="shared" si="459"/>
        <v/>
      </c>
      <c r="Q14678" s="61" t="s">
        <v>86</v>
      </c>
    </row>
    <row r="14679" spans="8:17" x14ac:dyDescent="0.25">
      <c r="H14679" s="59">
        <v>188115</v>
      </c>
      <c r="I14679" s="59" t="s">
        <v>72</v>
      </c>
      <c r="J14679" s="59">
        <v>79968627</v>
      </c>
      <c r="K14679" s="59" t="s">
        <v>15114</v>
      </c>
      <c r="L14679" s="61" t="s">
        <v>81</v>
      </c>
      <c r="M14679" s="61">
        <f>VLOOKUP(H14679,zdroj!C:F,4,0)</f>
        <v>0</v>
      </c>
      <c r="N14679" s="61" t="str">
        <f t="shared" si="458"/>
        <v>-</v>
      </c>
      <c r="P14679" s="73" t="str">
        <f t="shared" si="459"/>
        <v/>
      </c>
      <c r="Q14679" s="61" t="s">
        <v>88</v>
      </c>
    </row>
    <row r="14680" spans="8:17" x14ac:dyDescent="0.25">
      <c r="H14680" s="59">
        <v>188115</v>
      </c>
      <c r="I14680" s="59" t="s">
        <v>72</v>
      </c>
      <c r="J14680" s="59">
        <v>80414290</v>
      </c>
      <c r="K14680" s="59" t="s">
        <v>15115</v>
      </c>
      <c r="L14680" s="61" t="s">
        <v>81</v>
      </c>
      <c r="M14680" s="61">
        <f>VLOOKUP(H14680,zdroj!C:F,4,0)</f>
        <v>0</v>
      </c>
      <c r="N14680" s="61" t="str">
        <f t="shared" si="458"/>
        <v>-</v>
      </c>
      <c r="P14680" s="73" t="str">
        <f t="shared" si="459"/>
        <v/>
      </c>
      <c r="Q14680" s="61" t="s">
        <v>88</v>
      </c>
    </row>
    <row r="14681" spans="8:17" x14ac:dyDescent="0.25">
      <c r="H14681" s="59">
        <v>188115</v>
      </c>
      <c r="I14681" s="59" t="s">
        <v>72</v>
      </c>
      <c r="J14681" s="59">
        <v>80472435</v>
      </c>
      <c r="K14681" s="59" t="s">
        <v>15116</v>
      </c>
      <c r="L14681" s="61" t="s">
        <v>81</v>
      </c>
      <c r="M14681" s="61">
        <f>VLOOKUP(H14681,zdroj!C:F,4,0)</f>
        <v>0</v>
      </c>
      <c r="N14681" s="61" t="str">
        <f t="shared" si="458"/>
        <v>-</v>
      </c>
      <c r="P14681" s="73" t="str">
        <f t="shared" si="459"/>
        <v/>
      </c>
      <c r="Q14681" s="61" t="s">
        <v>88</v>
      </c>
    </row>
    <row r="14682" spans="8:17" x14ac:dyDescent="0.25">
      <c r="H14682" s="59">
        <v>188115</v>
      </c>
      <c r="I14682" s="59" t="s">
        <v>72</v>
      </c>
      <c r="J14682" s="59">
        <v>81040318</v>
      </c>
      <c r="K14682" s="59" t="s">
        <v>15117</v>
      </c>
      <c r="L14682" s="61" t="s">
        <v>81</v>
      </c>
      <c r="M14682" s="61">
        <f>VLOOKUP(H14682,zdroj!C:F,4,0)</f>
        <v>0</v>
      </c>
      <c r="N14682" s="61" t="str">
        <f t="shared" si="458"/>
        <v>-</v>
      </c>
      <c r="P14682" s="73" t="str">
        <f t="shared" si="459"/>
        <v/>
      </c>
      <c r="Q14682" s="61" t="s">
        <v>88</v>
      </c>
    </row>
    <row r="14683" spans="8:17" x14ac:dyDescent="0.25">
      <c r="H14683" s="59">
        <v>188115</v>
      </c>
      <c r="I14683" s="59" t="s">
        <v>72</v>
      </c>
      <c r="J14683" s="59">
        <v>81354690</v>
      </c>
      <c r="K14683" s="59" t="s">
        <v>15118</v>
      </c>
      <c r="L14683" s="61" t="s">
        <v>81</v>
      </c>
      <c r="M14683" s="61">
        <f>VLOOKUP(H14683,zdroj!C:F,4,0)</f>
        <v>0</v>
      </c>
      <c r="N14683" s="61" t="str">
        <f t="shared" si="458"/>
        <v>-</v>
      </c>
      <c r="P14683" s="73" t="str">
        <f t="shared" si="459"/>
        <v/>
      </c>
      <c r="Q14683" s="61" t="s">
        <v>88</v>
      </c>
    </row>
    <row r="14684" spans="8:17" x14ac:dyDescent="0.25">
      <c r="H14684" s="59">
        <v>188115</v>
      </c>
      <c r="I14684" s="59" t="s">
        <v>72</v>
      </c>
      <c r="J14684" s="59">
        <v>81363702</v>
      </c>
      <c r="K14684" s="59" t="s">
        <v>15119</v>
      </c>
      <c r="L14684" s="61" t="s">
        <v>81</v>
      </c>
      <c r="M14684" s="61">
        <f>VLOOKUP(H14684,zdroj!C:F,4,0)</f>
        <v>0</v>
      </c>
      <c r="N14684" s="61" t="str">
        <f t="shared" si="458"/>
        <v>-</v>
      </c>
      <c r="P14684" s="73" t="str">
        <f t="shared" si="459"/>
        <v/>
      </c>
      <c r="Q14684" s="61" t="s">
        <v>88</v>
      </c>
    </row>
    <row r="14685" spans="8:17" x14ac:dyDescent="0.25">
      <c r="H14685" s="59">
        <v>66800</v>
      </c>
      <c r="I14685" s="59" t="s">
        <v>69</v>
      </c>
      <c r="J14685" s="59">
        <v>1374206</v>
      </c>
      <c r="K14685" s="59" t="s">
        <v>15120</v>
      </c>
      <c r="L14685" s="61" t="s">
        <v>81</v>
      </c>
      <c r="M14685" s="61">
        <f>VLOOKUP(H14685,zdroj!C:F,4,0)</f>
        <v>0</v>
      </c>
      <c r="N14685" s="61" t="str">
        <f t="shared" si="458"/>
        <v>-</v>
      </c>
      <c r="P14685" s="73" t="str">
        <f t="shared" si="459"/>
        <v/>
      </c>
      <c r="Q14685" s="61" t="s">
        <v>86</v>
      </c>
    </row>
    <row r="14686" spans="8:17" x14ac:dyDescent="0.25">
      <c r="H14686" s="59">
        <v>66800</v>
      </c>
      <c r="I14686" s="59" t="s">
        <v>69</v>
      </c>
      <c r="J14686" s="59">
        <v>1374214</v>
      </c>
      <c r="K14686" s="59" t="s">
        <v>15121</v>
      </c>
      <c r="L14686" s="61" t="s">
        <v>113</v>
      </c>
      <c r="M14686" s="61">
        <f>VLOOKUP(H14686,zdroj!C:F,4,0)</f>
        <v>0</v>
      </c>
      <c r="N14686" s="61" t="str">
        <f t="shared" si="458"/>
        <v>katB</v>
      </c>
      <c r="P14686" s="73" t="str">
        <f t="shared" si="459"/>
        <v/>
      </c>
      <c r="Q14686" s="61" t="s">
        <v>30</v>
      </c>
    </row>
    <row r="14687" spans="8:17" x14ac:dyDescent="0.25">
      <c r="H14687" s="59">
        <v>66800</v>
      </c>
      <c r="I14687" s="59" t="s">
        <v>69</v>
      </c>
      <c r="J14687" s="59">
        <v>1374222</v>
      </c>
      <c r="K14687" s="59" t="s">
        <v>15122</v>
      </c>
      <c r="L14687" s="61" t="s">
        <v>113</v>
      </c>
      <c r="M14687" s="61">
        <f>VLOOKUP(H14687,zdroj!C:F,4,0)</f>
        <v>0</v>
      </c>
      <c r="N14687" s="61" t="str">
        <f t="shared" si="458"/>
        <v>katB</v>
      </c>
      <c r="P14687" s="73" t="str">
        <f t="shared" si="459"/>
        <v/>
      </c>
      <c r="Q14687" s="61" t="s">
        <v>30</v>
      </c>
    </row>
    <row r="14688" spans="8:17" x14ac:dyDescent="0.25">
      <c r="H14688" s="59">
        <v>66800</v>
      </c>
      <c r="I14688" s="59" t="s">
        <v>69</v>
      </c>
      <c r="J14688" s="59">
        <v>1374231</v>
      </c>
      <c r="K14688" s="59" t="s">
        <v>15123</v>
      </c>
      <c r="L14688" s="61" t="s">
        <v>113</v>
      </c>
      <c r="M14688" s="61">
        <f>VLOOKUP(H14688,zdroj!C:F,4,0)</f>
        <v>0</v>
      </c>
      <c r="N14688" s="61" t="str">
        <f t="shared" si="458"/>
        <v>katB</v>
      </c>
      <c r="P14688" s="73" t="str">
        <f t="shared" si="459"/>
        <v/>
      </c>
      <c r="Q14688" s="61" t="s">
        <v>30</v>
      </c>
    </row>
    <row r="14689" spans="8:17" x14ac:dyDescent="0.25">
      <c r="H14689" s="59">
        <v>66800</v>
      </c>
      <c r="I14689" s="59" t="s">
        <v>69</v>
      </c>
      <c r="J14689" s="59">
        <v>1374249</v>
      </c>
      <c r="K14689" s="59" t="s">
        <v>15124</v>
      </c>
      <c r="L14689" s="61" t="s">
        <v>113</v>
      </c>
      <c r="M14689" s="61">
        <f>VLOOKUP(H14689,zdroj!C:F,4,0)</f>
        <v>0</v>
      </c>
      <c r="N14689" s="61" t="str">
        <f t="shared" si="458"/>
        <v>katB</v>
      </c>
      <c r="P14689" s="73" t="str">
        <f t="shared" si="459"/>
        <v/>
      </c>
      <c r="Q14689" s="61" t="s">
        <v>30</v>
      </c>
    </row>
    <row r="14690" spans="8:17" x14ac:dyDescent="0.25">
      <c r="H14690" s="59">
        <v>66800</v>
      </c>
      <c r="I14690" s="59" t="s">
        <v>69</v>
      </c>
      <c r="J14690" s="59">
        <v>1374257</v>
      </c>
      <c r="K14690" s="59" t="s">
        <v>15125</v>
      </c>
      <c r="L14690" s="61" t="s">
        <v>113</v>
      </c>
      <c r="M14690" s="61">
        <f>VLOOKUP(H14690,zdroj!C:F,4,0)</f>
        <v>0</v>
      </c>
      <c r="N14690" s="61" t="str">
        <f t="shared" si="458"/>
        <v>katB</v>
      </c>
      <c r="P14690" s="73" t="str">
        <f t="shared" si="459"/>
        <v/>
      </c>
      <c r="Q14690" s="61" t="s">
        <v>30</v>
      </c>
    </row>
    <row r="14691" spans="8:17" x14ac:dyDescent="0.25">
      <c r="H14691" s="59">
        <v>66800</v>
      </c>
      <c r="I14691" s="59" t="s">
        <v>69</v>
      </c>
      <c r="J14691" s="59">
        <v>1374265</v>
      </c>
      <c r="K14691" s="59" t="s">
        <v>15126</v>
      </c>
      <c r="L14691" s="61" t="s">
        <v>113</v>
      </c>
      <c r="M14691" s="61">
        <f>VLOOKUP(H14691,zdroj!C:F,4,0)</f>
        <v>0</v>
      </c>
      <c r="N14691" s="61" t="str">
        <f t="shared" si="458"/>
        <v>katB</v>
      </c>
      <c r="P14691" s="73" t="str">
        <f t="shared" si="459"/>
        <v/>
      </c>
      <c r="Q14691" s="61" t="s">
        <v>30</v>
      </c>
    </row>
    <row r="14692" spans="8:17" x14ac:dyDescent="0.25">
      <c r="H14692" s="59">
        <v>66800</v>
      </c>
      <c r="I14692" s="59" t="s">
        <v>69</v>
      </c>
      <c r="J14692" s="59">
        <v>1374273</v>
      </c>
      <c r="K14692" s="59" t="s">
        <v>15127</v>
      </c>
      <c r="L14692" s="61" t="s">
        <v>113</v>
      </c>
      <c r="M14692" s="61">
        <f>VLOOKUP(H14692,zdroj!C:F,4,0)</f>
        <v>0</v>
      </c>
      <c r="N14692" s="61" t="str">
        <f t="shared" si="458"/>
        <v>katB</v>
      </c>
      <c r="P14692" s="73" t="str">
        <f t="shared" si="459"/>
        <v/>
      </c>
      <c r="Q14692" s="61" t="s">
        <v>30</v>
      </c>
    </row>
    <row r="14693" spans="8:17" x14ac:dyDescent="0.25">
      <c r="H14693" s="59">
        <v>66800</v>
      </c>
      <c r="I14693" s="59" t="s">
        <v>69</v>
      </c>
      <c r="J14693" s="59">
        <v>1374281</v>
      </c>
      <c r="K14693" s="59" t="s">
        <v>15128</v>
      </c>
      <c r="L14693" s="61" t="s">
        <v>113</v>
      </c>
      <c r="M14693" s="61">
        <f>VLOOKUP(H14693,zdroj!C:F,4,0)</f>
        <v>0</v>
      </c>
      <c r="N14693" s="61" t="str">
        <f t="shared" si="458"/>
        <v>katB</v>
      </c>
      <c r="P14693" s="73" t="str">
        <f t="shared" si="459"/>
        <v/>
      </c>
      <c r="Q14693" s="61" t="s">
        <v>30</v>
      </c>
    </row>
    <row r="14694" spans="8:17" x14ac:dyDescent="0.25">
      <c r="H14694" s="59">
        <v>66800</v>
      </c>
      <c r="I14694" s="59" t="s">
        <v>69</v>
      </c>
      <c r="J14694" s="59">
        <v>1374290</v>
      </c>
      <c r="K14694" s="59" t="s">
        <v>15129</v>
      </c>
      <c r="L14694" s="61" t="s">
        <v>113</v>
      </c>
      <c r="M14694" s="61">
        <f>VLOOKUP(H14694,zdroj!C:F,4,0)</f>
        <v>0</v>
      </c>
      <c r="N14694" s="61" t="str">
        <f t="shared" si="458"/>
        <v>katB</v>
      </c>
      <c r="P14694" s="73" t="str">
        <f t="shared" si="459"/>
        <v/>
      </c>
      <c r="Q14694" s="61" t="s">
        <v>30</v>
      </c>
    </row>
    <row r="14695" spans="8:17" x14ac:dyDescent="0.25">
      <c r="H14695" s="59">
        <v>66800</v>
      </c>
      <c r="I14695" s="59" t="s">
        <v>69</v>
      </c>
      <c r="J14695" s="59">
        <v>1374303</v>
      </c>
      <c r="K14695" s="59" t="s">
        <v>15130</v>
      </c>
      <c r="L14695" s="61" t="s">
        <v>113</v>
      </c>
      <c r="M14695" s="61">
        <f>VLOOKUP(H14695,zdroj!C:F,4,0)</f>
        <v>0</v>
      </c>
      <c r="N14695" s="61" t="str">
        <f t="shared" si="458"/>
        <v>katB</v>
      </c>
      <c r="P14695" s="73" t="str">
        <f t="shared" si="459"/>
        <v/>
      </c>
      <c r="Q14695" s="61" t="s">
        <v>30</v>
      </c>
    </row>
    <row r="14696" spans="8:17" x14ac:dyDescent="0.25">
      <c r="H14696" s="59">
        <v>66800</v>
      </c>
      <c r="I14696" s="59" t="s">
        <v>69</v>
      </c>
      <c r="J14696" s="59">
        <v>1374311</v>
      </c>
      <c r="K14696" s="59" t="s">
        <v>15131</v>
      </c>
      <c r="L14696" s="61" t="s">
        <v>113</v>
      </c>
      <c r="M14696" s="61">
        <f>VLOOKUP(H14696,zdroj!C:F,4,0)</f>
        <v>0</v>
      </c>
      <c r="N14696" s="61" t="str">
        <f t="shared" si="458"/>
        <v>katB</v>
      </c>
      <c r="P14696" s="73" t="str">
        <f t="shared" si="459"/>
        <v/>
      </c>
      <c r="Q14696" s="61" t="s">
        <v>30</v>
      </c>
    </row>
    <row r="14697" spans="8:17" x14ac:dyDescent="0.25">
      <c r="H14697" s="59">
        <v>66800</v>
      </c>
      <c r="I14697" s="59" t="s">
        <v>69</v>
      </c>
      <c r="J14697" s="59">
        <v>1374320</v>
      </c>
      <c r="K14697" s="59" t="s">
        <v>15132</v>
      </c>
      <c r="L14697" s="61" t="s">
        <v>113</v>
      </c>
      <c r="M14697" s="61">
        <f>VLOOKUP(H14697,zdroj!C:F,4,0)</f>
        <v>0</v>
      </c>
      <c r="N14697" s="61" t="str">
        <f t="shared" si="458"/>
        <v>katB</v>
      </c>
      <c r="P14697" s="73" t="str">
        <f t="shared" si="459"/>
        <v/>
      </c>
      <c r="Q14697" s="61" t="s">
        <v>33</v>
      </c>
    </row>
    <row r="14698" spans="8:17" x14ac:dyDescent="0.25">
      <c r="H14698" s="59">
        <v>66800</v>
      </c>
      <c r="I14698" s="59" t="s">
        <v>69</v>
      </c>
      <c r="J14698" s="59">
        <v>1374338</v>
      </c>
      <c r="K14698" s="59" t="s">
        <v>15133</v>
      </c>
      <c r="L14698" s="61" t="s">
        <v>113</v>
      </c>
      <c r="M14698" s="61">
        <f>VLOOKUP(H14698,zdroj!C:F,4,0)</f>
        <v>0</v>
      </c>
      <c r="N14698" s="61" t="str">
        <f t="shared" si="458"/>
        <v>katB</v>
      </c>
      <c r="P14698" s="73" t="str">
        <f t="shared" si="459"/>
        <v/>
      </c>
      <c r="Q14698" s="61" t="s">
        <v>30</v>
      </c>
    </row>
    <row r="14699" spans="8:17" x14ac:dyDescent="0.25">
      <c r="H14699" s="59">
        <v>66800</v>
      </c>
      <c r="I14699" s="59" t="s">
        <v>69</v>
      </c>
      <c r="J14699" s="59">
        <v>1374354</v>
      </c>
      <c r="K14699" s="59" t="s">
        <v>15134</v>
      </c>
      <c r="L14699" s="61" t="s">
        <v>113</v>
      </c>
      <c r="M14699" s="61">
        <f>VLOOKUP(H14699,zdroj!C:F,4,0)</f>
        <v>0</v>
      </c>
      <c r="N14699" s="61" t="str">
        <f t="shared" si="458"/>
        <v>katB</v>
      </c>
      <c r="P14699" s="73" t="str">
        <f t="shared" si="459"/>
        <v/>
      </c>
      <c r="Q14699" s="61" t="s">
        <v>30</v>
      </c>
    </row>
    <row r="14700" spans="8:17" x14ac:dyDescent="0.25">
      <c r="H14700" s="59">
        <v>66800</v>
      </c>
      <c r="I14700" s="59" t="s">
        <v>69</v>
      </c>
      <c r="J14700" s="59">
        <v>1374362</v>
      </c>
      <c r="K14700" s="59" t="s">
        <v>15135</v>
      </c>
      <c r="L14700" s="61" t="s">
        <v>113</v>
      </c>
      <c r="M14700" s="61">
        <f>VLOOKUP(H14700,zdroj!C:F,4,0)</f>
        <v>0</v>
      </c>
      <c r="N14700" s="61" t="str">
        <f t="shared" si="458"/>
        <v>katB</v>
      </c>
      <c r="P14700" s="73" t="str">
        <f t="shared" si="459"/>
        <v/>
      </c>
      <c r="Q14700" s="61" t="s">
        <v>30</v>
      </c>
    </row>
    <row r="14701" spans="8:17" x14ac:dyDescent="0.25">
      <c r="H14701" s="59">
        <v>66800</v>
      </c>
      <c r="I14701" s="59" t="s">
        <v>69</v>
      </c>
      <c r="J14701" s="59">
        <v>1374371</v>
      </c>
      <c r="K14701" s="59" t="s">
        <v>15136</v>
      </c>
      <c r="L14701" s="61" t="s">
        <v>113</v>
      </c>
      <c r="M14701" s="61">
        <f>VLOOKUP(H14701,zdroj!C:F,4,0)</f>
        <v>0</v>
      </c>
      <c r="N14701" s="61" t="str">
        <f t="shared" si="458"/>
        <v>katB</v>
      </c>
      <c r="P14701" s="73" t="str">
        <f t="shared" si="459"/>
        <v/>
      </c>
      <c r="Q14701" s="61" t="s">
        <v>30</v>
      </c>
    </row>
    <row r="14702" spans="8:17" x14ac:dyDescent="0.25">
      <c r="H14702" s="59">
        <v>66800</v>
      </c>
      <c r="I14702" s="59" t="s">
        <v>69</v>
      </c>
      <c r="J14702" s="59">
        <v>1374389</v>
      </c>
      <c r="K14702" s="59" t="s">
        <v>15137</v>
      </c>
      <c r="L14702" s="61" t="s">
        <v>113</v>
      </c>
      <c r="M14702" s="61">
        <f>VLOOKUP(H14702,zdroj!C:F,4,0)</f>
        <v>0</v>
      </c>
      <c r="N14702" s="61" t="str">
        <f t="shared" si="458"/>
        <v>katB</v>
      </c>
      <c r="P14702" s="73" t="str">
        <f t="shared" si="459"/>
        <v/>
      </c>
      <c r="Q14702" s="61" t="s">
        <v>30</v>
      </c>
    </row>
    <row r="14703" spans="8:17" x14ac:dyDescent="0.25">
      <c r="H14703" s="59">
        <v>66800</v>
      </c>
      <c r="I14703" s="59" t="s">
        <v>69</v>
      </c>
      <c r="J14703" s="59">
        <v>1374397</v>
      </c>
      <c r="K14703" s="59" t="s">
        <v>15138</v>
      </c>
      <c r="L14703" s="61" t="s">
        <v>113</v>
      </c>
      <c r="M14703" s="61">
        <f>VLOOKUP(H14703,zdroj!C:F,4,0)</f>
        <v>0</v>
      </c>
      <c r="N14703" s="61" t="str">
        <f t="shared" si="458"/>
        <v>katB</v>
      </c>
      <c r="P14703" s="73" t="str">
        <f t="shared" si="459"/>
        <v/>
      </c>
      <c r="Q14703" s="61" t="s">
        <v>30</v>
      </c>
    </row>
    <row r="14704" spans="8:17" x14ac:dyDescent="0.25">
      <c r="H14704" s="59">
        <v>66800</v>
      </c>
      <c r="I14704" s="59" t="s">
        <v>69</v>
      </c>
      <c r="J14704" s="59">
        <v>1374401</v>
      </c>
      <c r="K14704" s="59" t="s">
        <v>15139</v>
      </c>
      <c r="L14704" s="61" t="s">
        <v>113</v>
      </c>
      <c r="M14704" s="61">
        <f>VLOOKUP(H14704,zdroj!C:F,4,0)</f>
        <v>0</v>
      </c>
      <c r="N14704" s="61" t="str">
        <f t="shared" si="458"/>
        <v>katB</v>
      </c>
      <c r="P14704" s="73" t="str">
        <f t="shared" si="459"/>
        <v/>
      </c>
      <c r="Q14704" s="61" t="s">
        <v>30</v>
      </c>
    </row>
    <row r="14705" spans="8:17" x14ac:dyDescent="0.25">
      <c r="H14705" s="59">
        <v>66800</v>
      </c>
      <c r="I14705" s="59" t="s">
        <v>69</v>
      </c>
      <c r="J14705" s="59">
        <v>1374419</v>
      </c>
      <c r="K14705" s="59" t="s">
        <v>15140</v>
      </c>
      <c r="L14705" s="61" t="s">
        <v>113</v>
      </c>
      <c r="M14705" s="61">
        <f>VLOOKUP(H14705,zdroj!C:F,4,0)</f>
        <v>0</v>
      </c>
      <c r="N14705" s="61" t="str">
        <f t="shared" si="458"/>
        <v>katB</v>
      </c>
      <c r="P14705" s="73" t="str">
        <f t="shared" si="459"/>
        <v/>
      </c>
      <c r="Q14705" s="61" t="s">
        <v>30</v>
      </c>
    </row>
    <row r="14706" spans="8:17" x14ac:dyDescent="0.25">
      <c r="H14706" s="59">
        <v>66800</v>
      </c>
      <c r="I14706" s="59" t="s">
        <v>69</v>
      </c>
      <c r="J14706" s="59">
        <v>1374427</v>
      </c>
      <c r="K14706" s="59" t="s">
        <v>15141</v>
      </c>
      <c r="L14706" s="61" t="s">
        <v>113</v>
      </c>
      <c r="M14706" s="61">
        <f>VLOOKUP(H14706,zdroj!C:F,4,0)</f>
        <v>0</v>
      </c>
      <c r="N14706" s="61" t="str">
        <f t="shared" si="458"/>
        <v>katB</v>
      </c>
      <c r="P14706" s="73" t="str">
        <f t="shared" si="459"/>
        <v/>
      </c>
      <c r="Q14706" s="61" t="s">
        <v>30</v>
      </c>
    </row>
    <row r="14707" spans="8:17" x14ac:dyDescent="0.25">
      <c r="H14707" s="59">
        <v>66800</v>
      </c>
      <c r="I14707" s="59" t="s">
        <v>69</v>
      </c>
      <c r="J14707" s="59">
        <v>1374435</v>
      </c>
      <c r="K14707" s="59" t="s">
        <v>15142</v>
      </c>
      <c r="L14707" s="61" t="s">
        <v>113</v>
      </c>
      <c r="M14707" s="61">
        <f>VLOOKUP(H14707,zdroj!C:F,4,0)</f>
        <v>0</v>
      </c>
      <c r="N14707" s="61" t="str">
        <f t="shared" si="458"/>
        <v>katB</v>
      </c>
      <c r="P14707" s="73" t="str">
        <f t="shared" si="459"/>
        <v/>
      </c>
      <c r="Q14707" s="61" t="s">
        <v>30</v>
      </c>
    </row>
    <row r="14708" spans="8:17" x14ac:dyDescent="0.25">
      <c r="H14708" s="59">
        <v>66800</v>
      </c>
      <c r="I14708" s="59" t="s">
        <v>69</v>
      </c>
      <c r="J14708" s="59">
        <v>1374443</v>
      </c>
      <c r="K14708" s="59" t="s">
        <v>15143</v>
      </c>
      <c r="L14708" s="61" t="s">
        <v>113</v>
      </c>
      <c r="M14708" s="61">
        <f>VLOOKUP(H14708,zdroj!C:F,4,0)</f>
        <v>0</v>
      </c>
      <c r="N14708" s="61" t="str">
        <f t="shared" si="458"/>
        <v>katB</v>
      </c>
      <c r="P14708" s="73" t="str">
        <f t="shared" si="459"/>
        <v/>
      </c>
      <c r="Q14708" s="61" t="s">
        <v>30</v>
      </c>
    </row>
    <row r="14709" spans="8:17" x14ac:dyDescent="0.25">
      <c r="H14709" s="59">
        <v>66800</v>
      </c>
      <c r="I14709" s="59" t="s">
        <v>69</v>
      </c>
      <c r="J14709" s="59">
        <v>1374451</v>
      </c>
      <c r="K14709" s="59" t="s">
        <v>15144</v>
      </c>
      <c r="L14709" s="61" t="s">
        <v>113</v>
      </c>
      <c r="M14709" s="61">
        <f>VLOOKUP(H14709,zdroj!C:F,4,0)</f>
        <v>0</v>
      </c>
      <c r="N14709" s="61" t="str">
        <f t="shared" si="458"/>
        <v>katB</v>
      </c>
      <c r="P14709" s="73" t="str">
        <f t="shared" si="459"/>
        <v/>
      </c>
      <c r="Q14709" s="61" t="s">
        <v>30</v>
      </c>
    </row>
    <row r="14710" spans="8:17" x14ac:dyDescent="0.25">
      <c r="H14710" s="59">
        <v>66800</v>
      </c>
      <c r="I14710" s="59" t="s">
        <v>69</v>
      </c>
      <c r="J14710" s="59">
        <v>1374460</v>
      </c>
      <c r="K14710" s="59" t="s">
        <v>15145</v>
      </c>
      <c r="L14710" s="61" t="s">
        <v>113</v>
      </c>
      <c r="M14710" s="61">
        <f>VLOOKUP(H14710,zdroj!C:F,4,0)</f>
        <v>0</v>
      </c>
      <c r="N14710" s="61" t="str">
        <f t="shared" si="458"/>
        <v>katB</v>
      </c>
      <c r="P14710" s="73" t="str">
        <f t="shared" si="459"/>
        <v/>
      </c>
      <c r="Q14710" s="61" t="s">
        <v>30</v>
      </c>
    </row>
    <row r="14711" spans="8:17" x14ac:dyDescent="0.25">
      <c r="H14711" s="59">
        <v>66800</v>
      </c>
      <c r="I14711" s="59" t="s">
        <v>69</v>
      </c>
      <c r="J14711" s="59">
        <v>1374478</v>
      </c>
      <c r="K14711" s="59" t="s">
        <v>15146</v>
      </c>
      <c r="L14711" s="61" t="s">
        <v>113</v>
      </c>
      <c r="M14711" s="61">
        <f>VLOOKUP(H14711,zdroj!C:F,4,0)</f>
        <v>0</v>
      </c>
      <c r="N14711" s="61" t="str">
        <f t="shared" si="458"/>
        <v>katB</v>
      </c>
      <c r="P14711" s="73" t="str">
        <f t="shared" si="459"/>
        <v/>
      </c>
      <c r="Q14711" s="61" t="s">
        <v>30</v>
      </c>
    </row>
    <row r="14712" spans="8:17" x14ac:dyDescent="0.25">
      <c r="H14712" s="59">
        <v>66800</v>
      </c>
      <c r="I14712" s="59" t="s">
        <v>69</v>
      </c>
      <c r="J14712" s="59">
        <v>1374486</v>
      </c>
      <c r="K14712" s="59" t="s">
        <v>15147</v>
      </c>
      <c r="L14712" s="61" t="s">
        <v>113</v>
      </c>
      <c r="M14712" s="61">
        <f>VLOOKUP(H14712,zdroj!C:F,4,0)</f>
        <v>0</v>
      </c>
      <c r="N14712" s="61" t="str">
        <f t="shared" si="458"/>
        <v>katB</v>
      </c>
      <c r="P14712" s="73" t="str">
        <f t="shared" si="459"/>
        <v/>
      </c>
      <c r="Q14712" s="61" t="s">
        <v>30</v>
      </c>
    </row>
    <row r="14713" spans="8:17" x14ac:dyDescent="0.25">
      <c r="H14713" s="59">
        <v>66800</v>
      </c>
      <c r="I14713" s="59" t="s">
        <v>69</v>
      </c>
      <c r="J14713" s="59">
        <v>1374508</v>
      </c>
      <c r="K14713" s="59" t="s">
        <v>15148</v>
      </c>
      <c r="L14713" s="61" t="s">
        <v>113</v>
      </c>
      <c r="M14713" s="61">
        <f>VLOOKUP(H14713,zdroj!C:F,4,0)</f>
        <v>0</v>
      </c>
      <c r="N14713" s="61" t="str">
        <f t="shared" si="458"/>
        <v>katB</v>
      </c>
      <c r="P14713" s="73" t="str">
        <f t="shared" si="459"/>
        <v/>
      </c>
      <c r="Q14713" s="61" t="s">
        <v>30</v>
      </c>
    </row>
    <row r="14714" spans="8:17" x14ac:dyDescent="0.25">
      <c r="H14714" s="59">
        <v>66800</v>
      </c>
      <c r="I14714" s="59" t="s">
        <v>69</v>
      </c>
      <c r="J14714" s="59">
        <v>1374516</v>
      </c>
      <c r="K14714" s="59" t="s">
        <v>15149</v>
      </c>
      <c r="L14714" s="61" t="s">
        <v>113</v>
      </c>
      <c r="M14714" s="61">
        <f>VLOOKUP(H14714,zdroj!C:F,4,0)</f>
        <v>0</v>
      </c>
      <c r="N14714" s="61" t="str">
        <f t="shared" si="458"/>
        <v>katB</v>
      </c>
      <c r="P14714" s="73" t="str">
        <f t="shared" si="459"/>
        <v/>
      </c>
      <c r="Q14714" s="61" t="s">
        <v>30</v>
      </c>
    </row>
    <row r="14715" spans="8:17" x14ac:dyDescent="0.25">
      <c r="H14715" s="59">
        <v>66800</v>
      </c>
      <c r="I14715" s="59" t="s">
        <v>69</v>
      </c>
      <c r="J14715" s="59">
        <v>1374524</v>
      </c>
      <c r="K14715" s="59" t="s">
        <v>15150</v>
      </c>
      <c r="L14715" s="61" t="s">
        <v>113</v>
      </c>
      <c r="M14715" s="61">
        <f>VLOOKUP(H14715,zdroj!C:F,4,0)</f>
        <v>0</v>
      </c>
      <c r="N14715" s="61" t="str">
        <f t="shared" si="458"/>
        <v>katB</v>
      </c>
      <c r="P14715" s="73" t="str">
        <f t="shared" si="459"/>
        <v/>
      </c>
      <c r="Q14715" s="61" t="s">
        <v>30</v>
      </c>
    </row>
    <row r="14716" spans="8:17" x14ac:dyDescent="0.25">
      <c r="H14716" s="59">
        <v>66800</v>
      </c>
      <c r="I14716" s="59" t="s">
        <v>69</v>
      </c>
      <c r="J14716" s="59">
        <v>1374532</v>
      </c>
      <c r="K14716" s="59" t="s">
        <v>15151</v>
      </c>
      <c r="L14716" s="61" t="s">
        <v>113</v>
      </c>
      <c r="M14716" s="61">
        <f>VLOOKUP(H14716,zdroj!C:F,4,0)</f>
        <v>0</v>
      </c>
      <c r="N14716" s="61" t="str">
        <f t="shared" si="458"/>
        <v>katB</v>
      </c>
      <c r="P14716" s="73" t="str">
        <f t="shared" si="459"/>
        <v/>
      </c>
      <c r="Q14716" s="61" t="s">
        <v>30</v>
      </c>
    </row>
    <row r="14717" spans="8:17" x14ac:dyDescent="0.25">
      <c r="H14717" s="59">
        <v>66800</v>
      </c>
      <c r="I14717" s="59" t="s">
        <v>69</v>
      </c>
      <c r="J14717" s="59">
        <v>1374541</v>
      </c>
      <c r="K14717" s="59" t="s">
        <v>15152</v>
      </c>
      <c r="L14717" s="61" t="s">
        <v>113</v>
      </c>
      <c r="M14717" s="61">
        <f>VLOOKUP(H14717,zdroj!C:F,4,0)</f>
        <v>0</v>
      </c>
      <c r="N14717" s="61" t="str">
        <f t="shared" si="458"/>
        <v>katB</v>
      </c>
      <c r="P14717" s="73" t="str">
        <f t="shared" si="459"/>
        <v/>
      </c>
      <c r="Q14717" s="61" t="s">
        <v>30</v>
      </c>
    </row>
    <row r="14718" spans="8:17" x14ac:dyDescent="0.25">
      <c r="H14718" s="59">
        <v>66800</v>
      </c>
      <c r="I14718" s="59" t="s">
        <v>69</v>
      </c>
      <c r="J14718" s="59">
        <v>1374559</v>
      </c>
      <c r="K14718" s="59" t="s">
        <v>15153</v>
      </c>
      <c r="L14718" s="61" t="s">
        <v>113</v>
      </c>
      <c r="M14718" s="61">
        <f>VLOOKUP(H14718,zdroj!C:F,4,0)</f>
        <v>0</v>
      </c>
      <c r="N14718" s="61" t="str">
        <f t="shared" si="458"/>
        <v>katB</v>
      </c>
      <c r="P14718" s="73" t="str">
        <f t="shared" si="459"/>
        <v/>
      </c>
      <c r="Q14718" s="61" t="s">
        <v>30</v>
      </c>
    </row>
    <row r="14719" spans="8:17" x14ac:dyDescent="0.25">
      <c r="H14719" s="59">
        <v>66800</v>
      </c>
      <c r="I14719" s="59" t="s">
        <v>69</v>
      </c>
      <c r="J14719" s="59">
        <v>1374567</v>
      </c>
      <c r="K14719" s="59" t="s">
        <v>15154</v>
      </c>
      <c r="L14719" s="61" t="s">
        <v>113</v>
      </c>
      <c r="M14719" s="61">
        <f>VLOOKUP(H14719,zdroj!C:F,4,0)</f>
        <v>0</v>
      </c>
      <c r="N14719" s="61" t="str">
        <f t="shared" si="458"/>
        <v>katB</v>
      </c>
      <c r="P14719" s="73" t="str">
        <f t="shared" si="459"/>
        <v/>
      </c>
      <c r="Q14719" s="61" t="s">
        <v>30</v>
      </c>
    </row>
    <row r="14720" spans="8:17" x14ac:dyDescent="0.25">
      <c r="H14720" s="59">
        <v>66800</v>
      </c>
      <c r="I14720" s="59" t="s">
        <v>69</v>
      </c>
      <c r="J14720" s="59">
        <v>1374575</v>
      </c>
      <c r="K14720" s="59" t="s">
        <v>15155</v>
      </c>
      <c r="L14720" s="61" t="s">
        <v>81</v>
      </c>
      <c r="M14720" s="61">
        <f>VLOOKUP(H14720,zdroj!C:F,4,0)</f>
        <v>0</v>
      </c>
      <c r="N14720" s="61" t="str">
        <f t="shared" si="458"/>
        <v>-</v>
      </c>
      <c r="P14720" s="73" t="str">
        <f t="shared" si="459"/>
        <v/>
      </c>
      <c r="Q14720" s="61" t="s">
        <v>84</v>
      </c>
    </row>
    <row r="14721" spans="8:17" x14ac:dyDescent="0.25">
      <c r="H14721" s="59">
        <v>66800</v>
      </c>
      <c r="I14721" s="59" t="s">
        <v>69</v>
      </c>
      <c r="J14721" s="59">
        <v>1374583</v>
      </c>
      <c r="K14721" s="59" t="s">
        <v>15156</v>
      </c>
      <c r="L14721" s="61" t="s">
        <v>113</v>
      </c>
      <c r="M14721" s="61">
        <f>VLOOKUP(H14721,zdroj!C:F,4,0)</f>
        <v>0</v>
      </c>
      <c r="N14721" s="61" t="str">
        <f t="shared" si="458"/>
        <v>katB</v>
      </c>
      <c r="P14721" s="73" t="str">
        <f t="shared" si="459"/>
        <v/>
      </c>
      <c r="Q14721" s="61" t="s">
        <v>30</v>
      </c>
    </row>
    <row r="14722" spans="8:17" x14ac:dyDescent="0.25">
      <c r="H14722" s="59">
        <v>66800</v>
      </c>
      <c r="I14722" s="59" t="s">
        <v>69</v>
      </c>
      <c r="J14722" s="59">
        <v>1374591</v>
      </c>
      <c r="K14722" s="59" t="s">
        <v>15157</v>
      </c>
      <c r="L14722" s="61" t="s">
        <v>113</v>
      </c>
      <c r="M14722" s="61">
        <f>VLOOKUP(H14722,zdroj!C:F,4,0)</f>
        <v>0</v>
      </c>
      <c r="N14722" s="61" t="str">
        <f t="shared" si="458"/>
        <v>katB</v>
      </c>
      <c r="P14722" s="73" t="str">
        <f t="shared" si="459"/>
        <v/>
      </c>
      <c r="Q14722" s="61" t="s">
        <v>30</v>
      </c>
    </row>
    <row r="14723" spans="8:17" x14ac:dyDescent="0.25">
      <c r="H14723" s="59">
        <v>66800</v>
      </c>
      <c r="I14723" s="59" t="s">
        <v>69</v>
      </c>
      <c r="J14723" s="59">
        <v>1374605</v>
      </c>
      <c r="K14723" s="59" t="s">
        <v>15158</v>
      </c>
      <c r="L14723" s="61" t="s">
        <v>113</v>
      </c>
      <c r="M14723" s="61">
        <f>VLOOKUP(H14723,zdroj!C:F,4,0)</f>
        <v>0</v>
      </c>
      <c r="N14723" s="61" t="str">
        <f t="shared" si="458"/>
        <v>katB</v>
      </c>
      <c r="P14723" s="73" t="str">
        <f t="shared" si="459"/>
        <v/>
      </c>
      <c r="Q14723" s="61" t="s">
        <v>30</v>
      </c>
    </row>
    <row r="14724" spans="8:17" x14ac:dyDescent="0.25">
      <c r="H14724" s="59">
        <v>66800</v>
      </c>
      <c r="I14724" s="59" t="s">
        <v>69</v>
      </c>
      <c r="J14724" s="59">
        <v>1374613</v>
      </c>
      <c r="K14724" s="59" t="s">
        <v>15159</v>
      </c>
      <c r="L14724" s="61" t="s">
        <v>113</v>
      </c>
      <c r="M14724" s="61">
        <f>VLOOKUP(H14724,zdroj!C:F,4,0)</f>
        <v>0</v>
      </c>
      <c r="N14724" s="61" t="str">
        <f t="shared" si="458"/>
        <v>katB</v>
      </c>
      <c r="P14724" s="73" t="str">
        <f t="shared" si="459"/>
        <v/>
      </c>
      <c r="Q14724" s="61" t="s">
        <v>30</v>
      </c>
    </row>
    <row r="14725" spans="8:17" x14ac:dyDescent="0.25">
      <c r="H14725" s="59">
        <v>66800</v>
      </c>
      <c r="I14725" s="59" t="s">
        <v>69</v>
      </c>
      <c r="J14725" s="59">
        <v>1374621</v>
      </c>
      <c r="K14725" s="59" t="s">
        <v>15160</v>
      </c>
      <c r="L14725" s="61" t="s">
        <v>113</v>
      </c>
      <c r="M14725" s="61">
        <f>VLOOKUP(H14725,zdroj!C:F,4,0)</f>
        <v>0</v>
      </c>
      <c r="N14725" s="61" t="str">
        <f t="shared" si="458"/>
        <v>katB</v>
      </c>
      <c r="P14725" s="73" t="str">
        <f t="shared" si="459"/>
        <v/>
      </c>
      <c r="Q14725" s="61" t="s">
        <v>30</v>
      </c>
    </row>
    <row r="14726" spans="8:17" x14ac:dyDescent="0.25">
      <c r="H14726" s="59">
        <v>66800</v>
      </c>
      <c r="I14726" s="59" t="s">
        <v>69</v>
      </c>
      <c r="J14726" s="59">
        <v>1374630</v>
      </c>
      <c r="K14726" s="59" t="s">
        <v>15161</v>
      </c>
      <c r="L14726" s="61" t="s">
        <v>113</v>
      </c>
      <c r="M14726" s="61">
        <f>VLOOKUP(H14726,zdroj!C:F,4,0)</f>
        <v>0</v>
      </c>
      <c r="N14726" s="61" t="str">
        <f t="shared" si="458"/>
        <v>katB</v>
      </c>
      <c r="P14726" s="73" t="str">
        <f t="shared" si="459"/>
        <v/>
      </c>
      <c r="Q14726" s="61" t="s">
        <v>30</v>
      </c>
    </row>
    <row r="14727" spans="8:17" x14ac:dyDescent="0.25">
      <c r="H14727" s="59">
        <v>66800</v>
      </c>
      <c r="I14727" s="59" t="s">
        <v>69</v>
      </c>
      <c r="J14727" s="59">
        <v>1374648</v>
      </c>
      <c r="K14727" s="59" t="s">
        <v>15162</v>
      </c>
      <c r="L14727" s="61" t="s">
        <v>113</v>
      </c>
      <c r="M14727" s="61">
        <f>VLOOKUP(H14727,zdroj!C:F,4,0)</f>
        <v>0</v>
      </c>
      <c r="N14727" s="61" t="str">
        <f t="shared" ref="N14727:N14790" si="460">IF(M14727="A",IF(L14727="katA","katB",L14727),L14727)</f>
        <v>katB</v>
      </c>
      <c r="P14727" s="73" t="str">
        <f t="shared" ref="P14727:P14790" si="461">IF(O14727="A",1,"")</f>
        <v/>
      </c>
      <c r="Q14727" s="61" t="s">
        <v>30</v>
      </c>
    </row>
    <row r="14728" spans="8:17" x14ac:dyDescent="0.25">
      <c r="H14728" s="59">
        <v>66800</v>
      </c>
      <c r="I14728" s="59" t="s">
        <v>69</v>
      </c>
      <c r="J14728" s="59">
        <v>1374656</v>
      </c>
      <c r="K14728" s="59" t="s">
        <v>15163</v>
      </c>
      <c r="L14728" s="61" t="s">
        <v>113</v>
      </c>
      <c r="M14728" s="61">
        <f>VLOOKUP(H14728,zdroj!C:F,4,0)</f>
        <v>0</v>
      </c>
      <c r="N14728" s="61" t="str">
        <f t="shared" si="460"/>
        <v>katB</v>
      </c>
      <c r="P14728" s="73" t="str">
        <f t="shared" si="461"/>
        <v/>
      </c>
      <c r="Q14728" s="61" t="s">
        <v>30</v>
      </c>
    </row>
    <row r="14729" spans="8:17" x14ac:dyDescent="0.25">
      <c r="H14729" s="59">
        <v>66800</v>
      </c>
      <c r="I14729" s="59" t="s">
        <v>69</v>
      </c>
      <c r="J14729" s="59">
        <v>1374664</v>
      </c>
      <c r="K14729" s="59" t="s">
        <v>15164</v>
      </c>
      <c r="L14729" s="61" t="s">
        <v>113</v>
      </c>
      <c r="M14729" s="61">
        <f>VLOOKUP(H14729,zdroj!C:F,4,0)</f>
        <v>0</v>
      </c>
      <c r="N14729" s="61" t="str">
        <f t="shared" si="460"/>
        <v>katB</v>
      </c>
      <c r="P14729" s="73" t="str">
        <f t="shared" si="461"/>
        <v/>
      </c>
      <c r="Q14729" s="61" t="s">
        <v>30</v>
      </c>
    </row>
    <row r="14730" spans="8:17" x14ac:dyDescent="0.25">
      <c r="H14730" s="59">
        <v>66800</v>
      </c>
      <c r="I14730" s="59" t="s">
        <v>69</v>
      </c>
      <c r="J14730" s="59">
        <v>1374672</v>
      </c>
      <c r="K14730" s="59" t="s">
        <v>15165</v>
      </c>
      <c r="L14730" s="61" t="s">
        <v>113</v>
      </c>
      <c r="M14730" s="61">
        <f>VLOOKUP(H14730,zdroj!C:F,4,0)</f>
        <v>0</v>
      </c>
      <c r="N14730" s="61" t="str">
        <f t="shared" si="460"/>
        <v>katB</v>
      </c>
      <c r="P14730" s="73" t="str">
        <f t="shared" si="461"/>
        <v/>
      </c>
      <c r="Q14730" s="61" t="s">
        <v>30</v>
      </c>
    </row>
    <row r="14731" spans="8:17" x14ac:dyDescent="0.25">
      <c r="H14731" s="59">
        <v>66800</v>
      </c>
      <c r="I14731" s="59" t="s">
        <v>69</v>
      </c>
      <c r="J14731" s="59">
        <v>1374699</v>
      </c>
      <c r="K14731" s="59" t="s">
        <v>15166</v>
      </c>
      <c r="L14731" s="61" t="s">
        <v>113</v>
      </c>
      <c r="M14731" s="61">
        <f>VLOOKUP(H14731,zdroj!C:F,4,0)</f>
        <v>0</v>
      </c>
      <c r="N14731" s="61" t="str">
        <f t="shared" si="460"/>
        <v>katB</v>
      </c>
      <c r="P14731" s="73" t="str">
        <f t="shared" si="461"/>
        <v/>
      </c>
      <c r="Q14731" s="61" t="s">
        <v>30</v>
      </c>
    </row>
    <row r="14732" spans="8:17" x14ac:dyDescent="0.25">
      <c r="H14732" s="59">
        <v>66800</v>
      </c>
      <c r="I14732" s="59" t="s">
        <v>69</v>
      </c>
      <c r="J14732" s="59">
        <v>1374702</v>
      </c>
      <c r="K14732" s="59" t="s">
        <v>15167</v>
      </c>
      <c r="L14732" s="61" t="s">
        <v>113</v>
      </c>
      <c r="M14732" s="61">
        <f>VLOOKUP(H14732,zdroj!C:F,4,0)</f>
        <v>0</v>
      </c>
      <c r="N14732" s="61" t="str">
        <f t="shared" si="460"/>
        <v>katB</v>
      </c>
      <c r="P14732" s="73" t="str">
        <f t="shared" si="461"/>
        <v/>
      </c>
      <c r="Q14732" s="61" t="s">
        <v>30</v>
      </c>
    </row>
    <row r="14733" spans="8:17" x14ac:dyDescent="0.25">
      <c r="H14733" s="59">
        <v>66800</v>
      </c>
      <c r="I14733" s="59" t="s">
        <v>69</v>
      </c>
      <c r="J14733" s="59">
        <v>1374711</v>
      </c>
      <c r="K14733" s="59" t="s">
        <v>15168</v>
      </c>
      <c r="L14733" s="61" t="s">
        <v>113</v>
      </c>
      <c r="M14733" s="61">
        <f>VLOOKUP(H14733,zdroj!C:F,4,0)</f>
        <v>0</v>
      </c>
      <c r="N14733" s="61" t="str">
        <f t="shared" si="460"/>
        <v>katB</v>
      </c>
      <c r="P14733" s="73" t="str">
        <f t="shared" si="461"/>
        <v/>
      </c>
      <c r="Q14733" s="61" t="s">
        <v>30</v>
      </c>
    </row>
    <row r="14734" spans="8:17" x14ac:dyDescent="0.25">
      <c r="H14734" s="59">
        <v>66800</v>
      </c>
      <c r="I14734" s="59" t="s">
        <v>69</v>
      </c>
      <c r="J14734" s="59">
        <v>1374729</v>
      </c>
      <c r="K14734" s="59" t="s">
        <v>15169</v>
      </c>
      <c r="L14734" s="61" t="s">
        <v>113</v>
      </c>
      <c r="M14734" s="61">
        <f>VLOOKUP(H14734,zdroj!C:F,4,0)</f>
        <v>0</v>
      </c>
      <c r="N14734" s="61" t="str">
        <f t="shared" si="460"/>
        <v>katB</v>
      </c>
      <c r="P14734" s="73" t="str">
        <f t="shared" si="461"/>
        <v/>
      </c>
      <c r="Q14734" s="61" t="s">
        <v>30</v>
      </c>
    </row>
    <row r="14735" spans="8:17" x14ac:dyDescent="0.25">
      <c r="H14735" s="59">
        <v>66800</v>
      </c>
      <c r="I14735" s="59" t="s">
        <v>69</v>
      </c>
      <c r="J14735" s="59">
        <v>1374737</v>
      </c>
      <c r="K14735" s="59" t="s">
        <v>15170</v>
      </c>
      <c r="L14735" s="61" t="s">
        <v>113</v>
      </c>
      <c r="M14735" s="61">
        <f>VLOOKUP(H14735,zdroj!C:F,4,0)</f>
        <v>0</v>
      </c>
      <c r="N14735" s="61" t="str">
        <f t="shared" si="460"/>
        <v>katB</v>
      </c>
      <c r="P14735" s="73" t="str">
        <f t="shared" si="461"/>
        <v/>
      </c>
      <c r="Q14735" s="61" t="s">
        <v>30</v>
      </c>
    </row>
    <row r="14736" spans="8:17" x14ac:dyDescent="0.25">
      <c r="H14736" s="59">
        <v>66800</v>
      </c>
      <c r="I14736" s="59" t="s">
        <v>69</v>
      </c>
      <c r="J14736" s="59">
        <v>1374745</v>
      </c>
      <c r="K14736" s="59" t="s">
        <v>15171</v>
      </c>
      <c r="L14736" s="61" t="s">
        <v>113</v>
      </c>
      <c r="M14736" s="61">
        <f>VLOOKUP(H14736,zdroj!C:F,4,0)</f>
        <v>0</v>
      </c>
      <c r="N14736" s="61" t="str">
        <f t="shared" si="460"/>
        <v>katB</v>
      </c>
      <c r="P14736" s="73" t="str">
        <f t="shared" si="461"/>
        <v/>
      </c>
      <c r="Q14736" s="61" t="s">
        <v>30</v>
      </c>
    </row>
    <row r="14737" spans="8:17" x14ac:dyDescent="0.25">
      <c r="H14737" s="59">
        <v>66800</v>
      </c>
      <c r="I14737" s="59" t="s">
        <v>69</v>
      </c>
      <c r="J14737" s="59">
        <v>1374753</v>
      </c>
      <c r="K14737" s="59" t="s">
        <v>15172</v>
      </c>
      <c r="L14737" s="61" t="s">
        <v>113</v>
      </c>
      <c r="M14737" s="61">
        <f>VLOOKUP(H14737,zdroj!C:F,4,0)</f>
        <v>0</v>
      </c>
      <c r="N14737" s="61" t="str">
        <f t="shared" si="460"/>
        <v>katB</v>
      </c>
      <c r="P14737" s="73" t="str">
        <f t="shared" si="461"/>
        <v/>
      </c>
      <c r="Q14737" s="61" t="s">
        <v>30</v>
      </c>
    </row>
    <row r="14738" spans="8:17" x14ac:dyDescent="0.25">
      <c r="H14738" s="59">
        <v>66800</v>
      </c>
      <c r="I14738" s="59" t="s">
        <v>69</v>
      </c>
      <c r="J14738" s="59">
        <v>1374761</v>
      </c>
      <c r="K14738" s="59" t="s">
        <v>15173</v>
      </c>
      <c r="L14738" s="61" t="s">
        <v>113</v>
      </c>
      <c r="M14738" s="61">
        <f>VLOOKUP(H14738,zdroj!C:F,4,0)</f>
        <v>0</v>
      </c>
      <c r="N14738" s="61" t="str">
        <f t="shared" si="460"/>
        <v>katB</v>
      </c>
      <c r="P14738" s="73" t="str">
        <f t="shared" si="461"/>
        <v/>
      </c>
      <c r="Q14738" s="61" t="s">
        <v>30</v>
      </c>
    </row>
    <row r="14739" spans="8:17" x14ac:dyDescent="0.25">
      <c r="H14739" s="59">
        <v>66800</v>
      </c>
      <c r="I14739" s="59" t="s">
        <v>69</v>
      </c>
      <c r="J14739" s="59">
        <v>1374770</v>
      </c>
      <c r="K14739" s="59" t="s">
        <v>15174</v>
      </c>
      <c r="L14739" s="61" t="s">
        <v>113</v>
      </c>
      <c r="M14739" s="61">
        <f>VLOOKUP(H14739,zdroj!C:F,4,0)</f>
        <v>0</v>
      </c>
      <c r="N14739" s="61" t="str">
        <f t="shared" si="460"/>
        <v>katB</v>
      </c>
      <c r="P14739" s="73" t="str">
        <f t="shared" si="461"/>
        <v/>
      </c>
      <c r="Q14739" s="61" t="s">
        <v>30</v>
      </c>
    </row>
    <row r="14740" spans="8:17" x14ac:dyDescent="0.25">
      <c r="H14740" s="59">
        <v>66800</v>
      </c>
      <c r="I14740" s="59" t="s">
        <v>69</v>
      </c>
      <c r="J14740" s="59">
        <v>1374788</v>
      </c>
      <c r="K14740" s="59" t="s">
        <v>15175</v>
      </c>
      <c r="L14740" s="61" t="s">
        <v>113</v>
      </c>
      <c r="M14740" s="61">
        <f>VLOOKUP(H14740,zdroj!C:F,4,0)</f>
        <v>0</v>
      </c>
      <c r="N14740" s="61" t="str">
        <f t="shared" si="460"/>
        <v>katB</v>
      </c>
      <c r="P14740" s="73" t="str">
        <f t="shared" si="461"/>
        <v/>
      </c>
      <c r="Q14740" s="61" t="s">
        <v>30</v>
      </c>
    </row>
    <row r="14741" spans="8:17" x14ac:dyDescent="0.25">
      <c r="H14741" s="59">
        <v>66800</v>
      </c>
      <c r="I14741" s="59" t="s">
        <v>69</v>
      </c>
      <c r="J14741" s="59">
        <v>1374796</v>
      </c>
      <c r="K14741" s="59" t="s">
        <v>15176</v>
      </c>
      <c r="L14741" s="61" t="s">
        <v>113</v>
      </c>
      <c r="M14741" s="61">
        <f>VLOOKUP(H14741,zdroj!C:F,4,0)</f>
        <v>0</v>
      </c>
      <c r="N14741" s="61" t="str">
        <f t="shared" si="460"/>
        <v>katB</v>
      </c>
      <c r="P14741" s="73" t="str">
        <f t="shared" si="461"/>
        <v/>
      </c>
      <c r="Q14741" s="61" t="s">
        <v>30</v>
      </c>
    </row>
    <row r="14742" spans="8:17" x14ac:dyDescent="0.25">
      <c r="H14742" s="59">
        <v>66800</v>
      </c>
      <c r="I14742" s="59" t="s">
        <v>69</v>
      </c>
      <c r="J14742" s="59">
        <v>1374800</v>
      </c>
      <c r="K14742" s="59" t="s">
        <v>15177</v>
      </c>
      <c r="L14742" s="61" t="s">
        <v>113</v>
      </c>
      <c r="M14742" s="61">
        <f>VLOOKUP(H14742,zdroj!C:F,4,0)</f>
        <v>0</v>
      </c>
      <c r="N14742" s="61" t="str">
        <f t="shared" si="460"/>
        <v>katB</v>
      </c>
      <c r="P14742" s="73" t="str">
        <f t="shared" si="461"/>
        <v/>
      </c>
      <c r="Q14742" s="61" t="s">
        <v>30</v>
      </c>
    </row>
    <row r="14743" spans="8:17" x14ac:dyDescent="0.25">
      <c r="H14743" s="59">
        <v>66800</v>
      </c>
      <c r="I14743" s="59" t="s">
        <v>69</v>
      </c>
      <c r="J14743" s="59">
        <v>1374818</v>
      </c>
      <c r="K14743" s="59" t="s">
        <v>15178</v>
      </c>
      <c r="L14743" s="61" t="s">
        <v>113</v>
      </c>
      <c r="M14743" s="61">
        <f>VLOOKUP(H14743,zdroj!C:F,4,0)</f>
        <v>0</v>
      </c>
      <c r="N14743" s="61" t="str">
        <f t="shared" si="460"/>
        <v>katB</v>
      </c>
      <c r="P14743" s="73" t="str">
        <f t="shared" si="461"/>
        <v/>
      </c>
      <c r="Q14743" s="61" t="s">
        <v>30</v>
      </c>
    </row>
    <row r="14744" spans="8:17" x14ac:dyDescent="0.25">
      <c r="H14744" s="59">
        <v>66800</v>
      </c>
      <c r="I14744" s="59" t="s">
        <v>69</v>
      </c>
      <c r="J14744" s="59">
        <v>1374826</v>
      </c>
      <c r="K14744" s="59" t="s">
        <v>15179</v>
      </c>
      <c r="L14744" s="61" t="s">
        <v>113</v>
      </c>
      <c r="M14744" s="61">
        <f>VLOOKUP(H14744,zdroj!C:F,4,0)</f>
        <v>0</v>
      </c>
      <c r="N14744" s="61" t="str">
        <f t="shared" si="460"/>
        <v>katB</v>
      </c>
      <c r="P14744" s="73" t="str">
        <f t="shared" si="461"/>
        <v/>
      </c>
      <c r="Q14744" s="61" t="s">
        <v>30</v>
      </c>
    </row>
    <row r="14745" spans="8:17" x14ac:dyDescent="0.25">
      <c r="H14745" s="59">
        <v>66800</v>
      </c>
      <c r="I14745" s="59" t="s">
        <v>69</v>
      </c>
      <c r="J14745" s="59">
        <v>1374834</v>
      </c>
      <c r="K14745" s="59" t="s">
        <v>15180</v>
      </c>
      <c r="L14745" s="61" t="s">
        <v>113</v>
      </c>
      <c r="M14745" s="61">
        <f>VLOOKUP(H14745,zdroj!C:F,4,0)</f>
        <v>0</v>
      </c>
      <c r="N14745" s="61" t="str">
        <f t="shared" si="460"/>
        <v>katB</v>
      </c>
      <c r="P14745" s="73" t="str">
        <f t="shared" si="461"/>
        <v/>
      </c>
      <c r="Q14745" s="61" t="s">
        <v>30</v>
      </c>
    </row>
    <row r="14746" spans="8:17" x14ac:dyDescent="0.25">
      <c r="H14746" s="59">
        <v>66800</v>
      </c>
      <c r="I14746" s="59" t="s">
        <v>69</v>
      </c>
      <c r="J14746" s="59">
        <v>1374842</v>
      </c>
      <c r="K14746" s="59" t="s">
        <v>15181</v>
      </c>
      <c r="L14746" s="61" t="s">
        <v>113</v>
      </c>
      <c r="M14746" s="61">
        <f>VLOOKUP(H14746,zdroj!C:F,4,0)</f>
        <v>0</v>
      </c>
      <c r="N14746" s="61" t="str">
        <f t="shared" si="460"/>
        <v>katB</v>
      </c>
      <c r="P14746" s="73" t="str">
        <f t="shared" si="461"/>
        <v/>
      </c>
      <c r="Q14746" s="61" t="s">
        <v>30</v>
      </c>
    </row>
    <row r="14747" spans="8:17" x14ac:dyDescent="0.25">
      <c r="H14747" s="59">
        <v>66800</v>
      </c>
      <c r="I14747" s="59" t="s">
        <v>69</v>
      </c>
      <c r="J14747" s="59">
        <v>1374851</v>
      </c>
      <c r="K14747" s="59" t="s">
        <v>15182</v>
      </c>
      <c r="L14747" s="61" t="s">
        <v>113</v>
      </c>
      <c r="M14747" s="61">
        <f>VLOOKUP(H14747,zdroj!C:F,4,0)</f>
        <v>0</v>
      </c>
      <c r="N14747" s="61" t="str">
        <f t="shared" si="460"/>
        <v>katB</v>
      </c>
      <c r="P14747" s="73" t="str">
        <f t="shared" si="461"/>
        <v/>
      </c>
      <c r="Q14747" s="61" t="s">
        <v>30</v>
      </c>
    </row>
    <row r="14748" spans="8:17" x14ac:dyDescent="0.25">
      <c r="H14748" s="59">
        <v>66800</v>
      </c>
      <c r="I14748" s="59" t="s">
        <v>69</v>
      </c>
      <c r="J14748" s="59">
        <v>1374869</v>
      </c>
      <c r="K14748" s="59" t="s">
        <v>15183</v>
      </c>
      <c r="L14748" s="61" t="s">
        <v>113</v>
      </c>
      <c r="M14748" s="61">
        <f>VLOOKUP(H14748,zdroj!C:F,4,0)</f>
        <v>0</v>
      </c>
      <c r="N14748" s="61" t="str">
        <f t="shared" si="460"/>
        <v>katB</v>
      </c>
      <c r="P14748" s="73" t="str">
        <f t="shared" si="461"/>
        <v/>
      </c>
      <c r="Q14748" s="61" t="s">
        <v>30</v>
      </c>
    </row>
    <row r="14749" spans="8:17" x14ac:dyDescent="0.25">
      <c r="H14749" s="59">
        <v>66800</v>
      </c>
      <c r="I14749" s="59" t="s">
        <v>69</v>
      </c>
      <c r="J14749" s="59">
        <v>1374877</v>
      </c>
      <c r="K14749" s="59" t="s">
        <v>15184</v>
      </c>
      <c r="L14749" s="61" t="s">
        <v>113</v>
      </c>
      <c r="M14749" s="61">
        <f>VLOOKUP(H14749,zdroj!C:F,4,0)</f>
        <v>0</v>
      </c>
      <c r="N14749" s="61" t="str">
        <f t="shared" si="460"/>
        <v>katB</v>
      </c>
      <c r="P14749" s="73" t="str">
        <f t="shared" si="461"/>
        <v/>
      </c>
      <c r="Q14749" s="61" t="s">
        <v>30</v>
      </c>
    </row>
    <row r="14750" spans="8:17" x14ac:dyDescent="0.25">
      <c r="H14750" s="59">
        <v>66800</v>
      </c>
      <c r="I14750" s="59" t="s">
        <v>69</v>
      </c>
      <c r="J14750" s="59">
        <v>1374885</v>
      </c>
      <c r="K14750" s="59" t="s">
        <v>15185</v>
      </c>
      <c r="L14750" s="61" t="s">
        <v>113</v>
      </c>
      <c r="M14750" s="61">
        <f>VLOOKUP(H14750,zdroj!C:F,4,0)</f>
        <v>0</v>
      </c>
      <c r="N14750" s="61" t="str">
        <f t="shared" si="460"/>
        <v>katB</v>
      </c>
      <c r="P14750" s="73" t="str">
        <f t="shared" si="461"/>
        <v/>
      </c>
      <c r="Q14750" s="61" t="s">
        <v>30</v>
      </c>
    </row>
    <row r="14751" spans="8:17" x14ac:dyDescent="0.25">
      <c r="H14751" s="59">
        <v>66800</v>
      </c>
      <c r="I14751" s="59" t="s">
        <v>69</v>
      </c>
      <c r="J14751" s="59">
        <v>1374893</v>
      </c>
      <c r="K14751" s="59" t="s">
        <v>15186</v>
      </c>
      <c r="L14751" s="61" t="s">
        <v>113</v>
      </c>
      <c r="M14751" s="61">
        <f>VLOOKUP(H14751,zdroj!C:F,4,0)</f>
        <v>0</v>
      </c>
      <c r="N14751" s="61" t="str">
        <f t="shared" si="460"/>
        <v>katB</v>
      </c>
      <c r="P14751" s="73" t="str">
        <f t="shared" si="461"/>
        <v/>
      </c>
      <c r="Q14751" s="61" t="s">
        <v>30</v>
      </c>
    </row>
    <row r="14752" spans="8:17" x14ac:dyDescent="0.25">
      <c r="H14752" s="59">
        <v>66800</v>
      </c>
      <c r="I14752" s="59" t="s">
        <v>69</v>
      </c>
      <c r="J14752" s="59">
        <v>1374907</v>
      </c>
      <c r="K14752" s="59" t="s">
        <v>15187</v>
      </c>
      <c r="L14752" s="61" t="s">
        <v>113</v>
      </c>
      <c r="M14752" s="61">
        <f>VLOOKUP(H14752,zdroj!C:F,4,0)</f>
        <v>0</v>
      </c>
      <c r="N14752" s="61" t="str">
        <f t="shared" si="460"/>
        <v>katB</v>
      </c>
      <c r="P14752" s="73" t="str">
        <f t="shared" si="461"/>
        <v/>
      </c>
      <c r="Q14752" s="61" t="s">
        <v>30</v>
      </c>
    </row>
    <row r="14753" spans="8:17" x14ac:dyDescent="0.25">
      <c r="H14753" s="59">
        <v>66800</v>
      </c>
      <c r="I14753" s="59" t="s">
        <v>69</v>
      </c>
      <c r="J14753" s="59">
        <v>1374915</v>
      </c>
      <c r="K14753" s="59" t="s">
        <v>15188</v>
      </c>
      <c r="L14753" s="61" t="s">
        <v>113</v>
      </c>
      <c r="M14753" s="61">
        <f>VLOOKUP(H14753,zdroj!C:F,4,0)</f>
        <v>0</v>
      </c>
      <c r="N14753" s="61" t="str">
        <f t="shared" si="460"/>
        <v>katB</v>
      </c>
      <c r="P14753" s="73" t="str">
        <f t="shared" si="461"/>
        <v/>
      </c>
      <c r="Q14753" s="61" t="s">
        <v>30</v>
      </c>
    </row>
    <row r="14754" spans="8:17" x14ac:dyDescent="0.25">
      <c r="H14754" s="59">
        <v>66800</v>
      </c>
      <c r="I14754" s="59" t="s">
        <v>69</v>
      </c>
      <c r="J14754" s="59">
        <v>1374923</v>
      </c>
      <c r="K14754" s="59" t="s">
        <v>15189</v>
      </c>
      <c r="L14754" s="61" t="s">
        <v>113</v>
      </c>
      <c r="M14754" s="61">
        <f>VLOOKUP(H14754,zdroj!C:F,4,0)</f>
        <v>0</v>
      </c>
      <c r="N14754" s="61" t="str">
        <f t="shared" si="460"/>
        <v>katB</v>
      </c>
      <c r="P14754" s="73" t="str">
        <f t="shared" si="461"/>
        <v/>
      </c>
      <c r="Q14754" s="61" t="s">
        <v>30</v>
      </c>
    </row>
    <row r="14755" spans="8:17" x14ac:dyDescent="0.25">
      <c r="H14755" s="59">
        <v>66800</v>
      </c>
      <c r="I14755" s="59" t="s">
        <v>69</v>
      </c>
      <c r="J14755" s="59">
        <v>1374931</v>
      </c>
      <c r="K14755" s="59" t="s">
        <v>15190</v>
      </c>
      <c r="L14755" s="61" t="s">
        <v>113</v>
      </c>
      <c r="M14755" s="61">
        <f>VLOOKUP(H14755,zdroj!C:F,4,0)</f>
        <v>0</v>
      </c>
      <c r="N14755" s="61" t="str">
        <f t="shared" si="460"/>
        <v>katB</v>
      </c>
      <c r="P14755" s="73" t="str">
        <f t="shared" si="461"/>
        <v/>
      </c>
      <c r="Q14755" s="61" t="s">
        <v>30</v>
      </c>
    </row>
    <row r="14756" spans="8:17" x14ac:dyDescent="0.25">
      <c r="H14756" s="59">
        <v>66800</v>
      </c>
      <c r="I14756" s="59" t="s">
        <v>69</v>
      </c>
      <c r="J14756" s="59">
        <v>1374940</v>
      </c>
      <c r="K14756" s="59" t="s">
        <v>15191</v>
      </c>
      <c r="L14756" s="61" t="s">
        <v>113</v>
      </c>
      <c r="M14756" s="61">
        <f>VLOOKUP(H14756,zdroj!C:F,4,0)</f>
        <v>0</v>
      </c>
      <c r="N14756" s="61" t="str">
        <f t="shared" si="460"/>
        <v>katB</v>
      </c>
      <c r="P14756" s="73" t="str">
        <f t="shared" si="461"/>
        <v/>
      </c>
      <c r="Q14756" s="61" t="s">
        <v>30</v>
      </c>
    </row>
    <row r="14757" spans="8:17" x14ac:dyDescent="0.25">
      <c r="H14757" s="59">
        <v>66800</v>
      </c>
      <c r="I14757" s="59" t="s">
        <v>69</v>
      </c>
      <c r="J14757" s="59">
        <v>1374958</v>
      </c>
      <c r="K14757" s="59" t="s">
        <v>15192</v>
      </c>
      <c r="L14757" s="61" t="s">
        <v>113</v>
      </c>
      <c r="M14757" s="61">
        <f>VLOOKUP(H14757,zdroj!C:F,4,0)</f>
        <v>0</v>
      </c>
      <c r="N14757" s="61" t="str">
        <f t="shared" si="460"/>
        <v>katB</v>
      </c>
      <c r="P14757" s="73" t="str">
        <f t="shared" si="461"/>
        <v/>
      </c>
      <c r="Q14757" s="61" t="s">
        <v>30</v>
      </c>
    </row>
    <row r="14758" spans="8:17" x14ac:dyDescent="0.25">
      <c r="H14758" s="59">
        <v>66800</v>
      </c>
      <c r="I14758" s="59" t="s">
        <v>69</v>
      </c>
      <c r="J14758" s="59">
        <v>1374966</v>
      </c>
      <c r="K14758" s="59" t="s">
        <v>15193</v>
      </c>
      <c r="L14758" s="61" t="s">
        <v>113</v>
      </c>
      <c r="M14758" s="61">
        <f>VLOOKUP(H14758,zdroj!C:F,4,0)</f>
        <v>0</v>
      </c>
      <c r="N14758" s="61" t="str">
        <f t="shared" si="460"/>
        <v>katB</v>
      </c>
      <c r="P14758" s="73" t="str">
        <f t="shared" si="461"/>
        <v/>
      </c>
      <c r="Q14758" s="61" t="s">
        <v>30</v>
      </c>
    </row>
    <row r="14759" spans="8:17" x14ac:dyDescent="0.25">
      <c r="H14759" s="59">
        <v>66800</v>
      </c>
      <c r="I14759" s="59" t="s">
        <v>69</v>
      </c>
      <c r="J14759" s="59">
        <v>1374974</v>
      </c>
      <c r="K14759" s="59" t="s">
        <v>15194</v>
      </c>
      <c r="L14759" s="61" t="s">
        <v>113</v>
      </c>
      <c r="M14759" s="61">
        <f>VLOOKUP(H14759,zdroj!C:F,4,0)</f>
        <v>0</v>
      </c>
      <c r="N14759" s="61" t="str">
        <f t="shared" si="460"/>
        <v>katB</v>
      </c>
      <c r="P14759" s="73" t="str">
        <f t="shared" si="461"/>
        <v/>
      </c>
      <c r="Q14759" s="61" t="s">
        <v>30</v>
      </c>
    </row>
    <row r="14760" spans="8:17" x14ac:dyDescent="0.25">
      <c r="H14760" s="59">
        <v>66800</v>
      </c>
      <c r="I14760" s="59" t="s">
        <v>69</v>
      </c>
      <c r="J14760" s="59">
        <v>1374982</v>
      </c>
      <c r="K14760" s="59" t="s">
        <v>15195</v>
      </c>
      <c r="L14760" s="61" t="s">
        <v>113</v>
      </c>
      <c r="M14760" s="61">
        <f>VLOOKUP(H14760,zdroj!C:F,4,0)</f>
        <v>0</v>
      </c>
      <c r="N14760" s="61" t="str">
        <f t="shared" si="460"/>
        <v>katB</v>
      </c>
      <c r="P14760" s="73" t="str">
        <f t="shared" si="461"/>
        <v/>
      </c>
      <c r="Q14760" s="61" t="s">
        <v>30</v>
      </c>
    </row>
    <row r="14761" spans="8:17" x14ac:dyDescent="0.25">
      <c r="H14761" s="59">
        <v>66800</v>
      </c>
      <c r="I14761" s="59" t="s">
        <v>69</v>
      </c>
      <c r="J14761" s="59">
        <v>1374991</v>
      </c>
      <c r="K14761" s="59" t="s">
        <v>15196</v>
      </c>
      <c r="L14761" s="61" t="s">
        <v>113</v>
      </c>
      <c r="M14761" s="61">
        <f>VLOOKUP(H14761,zdroj!C:F,4,0)</f>
        <v>0</v>
      </c>
      <c r="N14761" s="61" t="str">
        <f t="shared" si="460"/>
        <v>katB</v>
      </c>
      <c r="P14761" s="73" t="str">
        <f t="shared" si="461"/>
        <v/>
      </c>
      <c r="Q14761" s="61" t="s">
        <v>30</v>
      </c>
    </row>
    <row r="14762" spans="8:17" x14ac:dyDescent="0.25">
      <c r="H14762" s="59">
        <v>66800</v>
      </c>
      <c r="I14762" s="59" t="s">
        <v>69</v>
      </c>
      <c r="J14762" s="59">
        <v>1375008</v>
      </c>
      <c r="K14762" s="59" t="s">
        <v>15197</v>
      </c>
      <c r="L14762" s="61" t="s">
        <v>113</v>
      </c>
      <c r="M14762" s="61">
        <f>VLOOKUP(H14762,zdroj!C:F,4,0)</f>
        <v>0</v>
      </c>
      <c r="N14762" s="61" t="str">
        <f t="shared" si="460"/>
        <v>katB</v>
      </c>
      <c r="P14762" s="73" t="str">
        <f t="shared" si="461"/>
        <v/>
      </c>
      <c r="Q14762" s="61" t="s">
        <v>30</v>
      </c>
    </row>
    <row r="14763" spans="8:17" x14ac:dyDescent="0.25">
      <c r="H14763" s="59">
        <v>66800</v>
      </c>
      <c r="I14763" s="59" t="s">
        <v>69</v>
      </c>
      <c r="J14763" s="59">
        <v>1375016</v>
      </c>
      <c r="K14763" s="59" t="s">
        <v>15198</v>
      </c>
      <c r="L14763" s="61" t="s">
        <v>113</v>
      </c>
      <c r="M14763" s="61">
        <f>VLOOKUP(H14763,zdroj!C:F,4,0)</f>
        <v>0</v>
      </c>
      <c r="N14763" s="61" t="str">
        <f t="shared" si="460"/>
        <v>katB</v>
      </c>
      <c r="P14763" s="73" t="str">
        <f t="shared" si="461"/>
        <v/>
      </c>
      <c r="Q14763" s="61" t="s">
        <v>30</v>
      </c>
    </row>
    <row r="14764" spans="8:17" x14ac:dyDescent="0.25">
      <c r="H14764" s="59">
        <v>66800</v>
      </c>
      <c r="I14764" s="59" t="s">
        <v>69</v>
      </c>
      <c r="J14764" s="59">
        <v>1375024</v>
      </c>
      <c r="K14764" s="59" t="s">
        <v>15199</v>
      </c>
      <c r="L14764" s="61" t="s">
        <v>113</v>
      </c>
      <c r="M14764" s="61">
        <f>VLOOKUP(H14764,zdroj!C:F,4,0)</f>
        <v>0</v>
      </c>
      <c r="N14764" s="61" t="str">
        <f t="shared" si="460"/>
        <v>katB</v>
      </c>
      <c r="P14764" s="73" t="str">
        <f t="shared" si="461"/>
        <v/>
      </c>
      <c r="Q14764" s="61" t="s">
        <v>30</v>
      </c>
    </row>
    <row r="14765" spans="8:17" x14ac:dyDescent="0.25">
      <c r="H14765" s="59">
        <v>66800</v>
      </c>
      <c r="I14765" s="59" t="s">
        <v>69</v>
      </c>
      <c r="J14765" s="59">
        <v>1375032</v>
      </c>
      <c r="K14765" s="59" t="s">
        <v>15200</v>
      </c>
      <c r="L14765" s="61" t="s">
        <v>113</v>
      </c>
      <c r="M14765" s="61">
        <f>VLOOKUP(H14765,zdroj!C:F,4,0)</f>
        <v>0</v>
      </c>
      <c r="N14765" s="61" t="str">
        <f t="shared" si="460"/>
        <v>katB</v>
      </c>
      <c r="P14765" s="73" t="str">
        <f t="shared" si="461"/>
        <v/>
      </c>
      <c r="Q14765" s="61" t="s">
        <v>30</v>
      </c>
    </row>
    <row r="14766" spans="8:17" x14ac:dyDescent="0.25">
      <c r="H14766" s="59">
        <v>66800</v>
      </c>
      <c r="I14766" s="59" t="s">
        <v>69</v>
      </c>
      <c r="J14766" s="59">
        <v>1375041</v>
      </c>
      <c r="K14766" s="59" t="s">
        <v>15201</v>
      </c>
      <c r="L14766" s="61" t="s">
        <v>113</v>
      </c>
      <c r="M14766" s="61">
        <f>VLOOKUP(H14766,zdroj!C:F,4,0)</f>
        <v>0</v>
      </c>
      <c r="N14766" s="61" t="str">
        <f t="shared" si="460"/>
        <v>katB</v>
      </c>
      <c r="P14766" s="73" t="str">
        <f t="shared" si="461"/>
        <v/>
      </c>
      <c r="Q14766" s="61" t="s">
        <v>30</v>
      </c>
    </row>
    <row r="14767" spans="8:17" x14ac:dyDescent="0.25">
      <c r="H14767" s="59">
        <v>66800</v>
      </c>
      <c r="I14767" s="59" t="s">
        <v>69</v>
      </c>
      <c r="J14767" s="59">
        <v>1375059</v>
      </c>
      <c r="K14767" s="59" t="s">
        <v>15202</v>
      </c>
      <c r="L14767" s="61" t="s">
        <v>113</v>
      </c>
      <c r="M14767" s="61">
        <f>VLOOKUP(H14767,zdroj!C:F,4,0)</f>
        <v>0</v>
      </c>
      <c r="N14767" s="61" t="str">
        <f t="shared" si="460"/>
        <v>katB</v>
      </c>
      <c r="P14767" s="73" t="str">
        <f t="shared" si="461"/>
        <v/>
      </c>
      <c r="Q14767" s="61" t="s">
        <v>30</v>
      </c>
    </row>
    <row r="14768" spans="8:17" x14ac:dyDescent="0.25">
      <c r="H14768" s="59">
        <v>66800</v>
      </c>
      <c r="I14768" s="59" t="s">
        <v>69</v>
      </c>
      <c r="J14768" s="59">
        <v>1375067</v>
      </c>
      <c r="K14768" s="59" t="s">
        <v>15203</v>
      </c>
      <c r="L14768" s="61" t="s">
        <v>113</v>
      </c>
      <c r="M14768" s="61">
        <f>VLOOKUP(H14768,zdroj!C:F,4,0)</f>
        <v>0</v>
      </c>
      <c r="N14768" s="61" t="str">
        <f t="shared" si="460"/>
        <v>katB</v>
      </c>
      <c r="P14768" s="73" t="str">
        <f t="shared" si="461"/>
        <v/>
      </c>
      <c r="Q14768" s="61" t="s">
        <v>30</v>
      </c>
    </row>
    <row r="14769" spans="8:17" x14ac:dyDescent="0.25">
      <c r="H14769" s="59">
        <v>66800</v>
      </c>
      <c r="I14769" s="59" t="s">
        <v>69</v>
      </c>
      <c r="J14769" s="59">
        <v>1375075</v>
      </c>
      <c r="K14769" s="59" t="s">
        <v>15204</v>
      </c>
      <c r="L14769" s="61" t="s">
        <v>113</v>
      </c>
      <c r="M14769" s="61">
        <f>VLOOKUP(H14769,zdroj!C:F,4,0)</f>
        <v>0</v>
      </c>
      <c r="N14769" s="61" t="str">
        <f t="shared" si="460"/>
        <v>katB</v>
      </c>
      <c r="P14769" s="73" t="str">
        <f t="shared" si="461"/>
        <v/>
      </c>
      <c r="Q14769" s="61" t="s">
        <v>30</v>
      </c>
    </row>
    <row r="14770" spans="8:17" x14ac:dyDescent="0.25">
      <c r="H14770" s="59">
        <v>66800</v>
      </c>
      <c r="I14770" s="59" t="s">
        <v>69</v>
      </c>
      <c r="J14770" s="59">
        <v>1375083</v>
      </c>
      <c r="K14770" s="59" t="s">
        <v>15205</v>
      </c>
      <c r="L14770" s="61" t="s">
        <v>113</v>
      </c>
      <c r="M14770" s="61">
        <f>VLOOKUP(H14770,zdroj!C:F,4,0)</f>
        <v>0</v>
      </c>
      <c r="N14770" s="61" t="str">
        <f t="shared" si="460"/>
        <v>katB</v>
      </c>
      <c r="P14770" s="73" t="str">
        <f t="shared" si="461"/>
        <v/>
      </c>
      <c r="Q14770" s="61" t="s">
        <v>30</v>
      </c>
    </row>
    <row r="14771" spans="8:17" x14ac:dyDescent="0.25">
      <c r="H14771" s="59">
        <v>66800</v>
      </c>
      <c r="I14771" s="59" t="s">
        <v>69</v>
      </c>
      <c r="J14771" s="59">
        <v>27134601</v>
      </c>
      <c r="K14771" s="59" t="s">
        <v>15206</v>
      </c>
      <c r="L14771" s="61" t="s">
        <v>81</v>
      </c>
      <c r="M14771" s="61">
        <f>VLOOKUP(H14771,zdroj!C:F,4,0)</f>
        <v>0</v>
      </c>
      <c r="N14771" s="61" t="str">
        <f t="shared" si="460"/>
        <v>-</v>
      </c>
      <c r="P14771" s="73" t="str">
        <f t="shared" si="461"/>
        <v/>
      </c>
      <c r="Q14771" s="61" t="s">
        <v>86</v>
      </c>
    </row>
    <row r="14772" spans="8:17" x14ac:dyDescent="0.25">
      <c r="H14772" s="59">
        <v>66800</v>
      </c>
      <c r="I14772" s="59" t="s">
        <v>69</v>
      </c>
      <c r="J14772" s="59">
        <v>28226780</v>
      </c>
      <c r="K14772" s="59" t="s">
        <v>15207</v>
      </c>
      <c r="L14772" s="61" t="s">
        <v>113</v>
      </c>
      <c r="M14772" s="61">
        <f>VLOOKUP(H14772,zdroj!C:F,4,0)</f>
        <v>0</v>
      </c>
      <c r="N14772" s="61" t="str">
        <f t="shared" si="460"/>
        <v>katB</v>
      </c>
      <c r="P14772" s="73" t="str">
        <f t="shared" si="461"/>
        <v/>
      </c>
      <c r="Q14772" s="61" t="s">
        <v>30</v>
      </c>
    </row>
    <row r="14773" spans="8:17" x14ac:dyDescent="0.25">
      <c r="H14773" s="59">
        <v>66800</v>
      </c>
      <c r="I14773" s="59" t="s">
        <v>69</v>
      </c>
      <c r="J14773" s="59">
        <v>40054845</v>
      </c>
      <c r="K14773" s="59" t="s">
        <v>15208</v>
      </c>
      <c r="L14773" s="61" t="s">
        <v>113</v>
      </c>
      <c r="M14773" s="61">
        <f>VLOOKUP(H14773,zdroj!C:F,4,0)</f>
        <v>0</v>
      </c>
      <c r="N14773" s="61" t="str">
        <f t="shared" si="460"/>
        <v>katB</v>
      </c>
      <c r="P14773" s="73" t="str">
        <f t="shared" si="461"/>
        <v/>
      </c>
      <c r="Q14773" s="61" t="s">
        <v>30</v>
      </c>
    </row>
    <row r="14774" spans="8:17" x14ac:dyDescent="0.25">
      <c r="H14774" s="59">
        <v>66800</v>
      </c>
      <c r="I14774" s="59" t="s">
        <v>69</v>
      </c>
      <c r="J14774" s="59">
        <v>40745929</v>
      </c>
      <c r="K14774" s="59" t="s">
        <v>15209</v>
      </c>
      <c r="L14774" s="61" t="s">
        <v>113</v>
      </c>
      <c r="M14774" s="61">
        <f>VLOOKUP(H14774,zdroj!C:F,4,0)</f>
        <v>0</v>
      </c>
      <c r="N14774" s="61" t="str">
        <f t="shared" si="460"/>
        <v>katB</v>
      </c>
      <c r="P14774" s="73" t="str">
        <f t="shared" si="461"/>
        <v/>
      </c>
      <c r="Q14774" s="61" t="s">
        <v>30</v>
      </c>
    </row>
    <row r="14775" spans="8:17" x14ac:dyDescent="0.25">
      <c r="H14775" s="59">
        <v>66800</v>
      </c>
      <c r="I14775" s="59" t="s">
        <v>69</v>
      </c>
      <c r="J14775" s="59">
        <v>41436458</v>
      </c>
      <c r="K14775" s="59" t="s">
        <v>15210</v>
      </c>
      <c r="L14775" s="61" t="s">
        <v>113</v>
      </c>
      <c r="M14775" s="61">
        <f>VLOOKUP(H14775,zdroj!C:F,4,0)</f>
        <v>0</v>
      </c>
      <c r="N14775" s="61" t="str">
        <f t="shared" si="460"/>
        <v>katB</v>
      </c>
      <c r="P14775" s="73" t="str">
        <f t="shared" si="461"/>
        <v/>
      </c>
      <c r="Q14775" s="61" t="s">
        <v>30</v>
      </c>
    </row>
    <row r="14776" spans="8:17" x14ac:dyDescent="0.25">
      <c r="H14776" s="59">
        <v>66800</v>
      </c>
      <c r="I14776" s="59" t="s">
        <v>69</v>
      </c>
      <c r="J14776" s="59">
        <v>42212561</v>
      </c>
      <c r="K14776" s="59" t="s">
        <v>15211</v>
      </c>
      <c r="L14776" s="61" t="s">
        <v>113</v>
      </c>
      <c r="M14776" s="61">
        <f>VLOOKUP(H14776,zdroj!C:F,4,0)</f>
        <v>0</v>
      </c>
      <c r="N14776" s="61" t="str">
        <f t="shared" si="460"/>
        <v>katB</v>
      </c>
      <c r="P14776" s="73" t="str">
        <f t="shared" si="461"/>
        <v/>
      </c>
      <c r="Q14776" s="61" t="s">
        <v>30</v>
      </c>
    </row>
    <row r="14777" spans="8:17" x14ac:dyDescent="0.25">
      <c r="H14777" s="59">
        <v>66800</v>
      </c>
      <c r="I14777" s="59" t="s">
        <v>69</v>
      </c>
      <c r="J14777" s="59">
        <v>80307345</v>
      </c>
      <c r="K14777" s="59" t="s">
        <v>15212</v>
      </c>
      <c r="L14777" s="61" t="s">
        <v>113</v>
      </c>
      <c r="M14777" s="61">
        <f>VLOOKUP(H14777,zdroj!C:F,4,0)</f>
        <v>0</v>
      </c>
      <c r="N14777" s="61" t="str">
        <f t="shared" si="460"/>
        <v>katB</v>
      </c>
      <c r="P14777" s="73" t="str">
        <f t="shared" si="461"/>
        <v/>
      </c>
      <c r="Q14777" s="61" t="s">
        <v>30</v>
      </c>
    </row>
    <row r="14778" spans="8:17" x14ac:dyDescent="0.25">
      <c r="H14778" s="59">
        <v>66800</v>
      </c>
      <c r="I14778" s="59" t="s">
        <v>69</v>
      </c>
      <c r="J14778" s="59">
        <v>80651496</v>
      </c>
      <c r="K14778" s="59" t="s">
        <v>15213</v>
      </c>
      <c r="L14778" s="61" t="s">
        <v>113</v>
      </c>
      <c r="M14778" s="61">
        <f>VLOOKUP(H14778,zdroj!C:F,4,0)</f>
        <v>0</v>
      </c>
      <c r="N14778" s="61" t="str">
        <f t="shared" si="460"/>
        <v>katB</v>
      </c>
      <c r="P14778" s="73" t="str">
        <f t="shared" si="461"/>
        <v/>
      </c>
      <c r="Q14778" s="61" t="s">
        <v>30</v>
      </c>
    </row>
    <row r="14779" spans="8:17" x14ac:dyDescent="0.25">
      <c r="H14779" s="59">
        <v>121819</v>
      </c>
      <c r="I14779" s="59" t="s">
        <v>69</v>
      </c>
      <c r="J14779" s="59">
        <v>5993393</v>
      </c>
      <c r="K14779" s="59" t="s">
        <v>15214</v>
      </c>
      <c r="L14779" s="61" t="s">
        <v>113</v>
      </c>
      <c r="M14779" s="61">
        <f>VLOOKUP(H14779,zdroj!C:F,4,0)</f>
        <v>0</v>
      </c>
      <c r="N14779" s="61" t="str">
        <f t="shared" si="460"/>
        <v>katB</v>
      </c>
      <c r="P14779" s="73" t="str">
        <f t="shared" si="461"/>
        <v/>
      </c>
      <c r="Q14779" s="61" t="s">
        <v>30</v>
      </c>
    </row>
    <row r="14780" spans="8:17" x14ac:dyDescent="0.25">
      <c r="H14780" s="59">
        <v>121819</v>
      </c>
      <c r="I14780" s="59" t="s">
        <v>69</v>
      </c>
      <c r="J14780" s="59">
        <v>5993407</v>
      </c>
      <c r="K14780" s="59" t="s">
        <v>15215</v>
      </c>
      <c r="L14780" s="61" t="s">
        <v>113</v>
      </c>
      <c r="M14780" s="61">
        <f>VLOOKUP(H14780,zdroj!C:F,4,0)</f>
        <v>0</v>
      </c>
      <c r="N14780" s="61" t="str">
        <f t="shared" si="460"/>
        <v>katB</v>
      </c>
      <c r="P14780" s="73" t="str">
        <f t="shared" si="461"/>
        <v/>
      </c>
      <c r="Q14780" s="61" t="s">
        <v>30</v>
      </c>
    </row>
    <row r="14781" spans="8:17" x14ac:dyDescent="0.25">
      <c r="H14781" s="59">
        <v>121819</v>
      </c>
      <c r="I14781" s="59" t="s">
        <v>69</v>
      </c>
      <c r="J14781" s="59">
        <v>5993415</v>
      </c>
      <c r="K14781" s="59" t="s">
        <v>15216</v>
      </c>
      <c r="L14781" s="61" t="s">
        <v>113</v>
      </c>
      <c r="M14781" s="61">
        <f>VLOOKUP(H14781,zdroj!C:F,4,0)</f>
        <v>0</v>
      </c>
      <c r="N14781" s="61" t="str">
        <f t="shared" si="460"/>
        <v>katB</v>
      </c>
      <c r="P14781" s="73" t="str">
        <f t="shared" si="461"/>
        <v/>
      </c>
      <c r="Q14781" s="61" t="s">
        <v>30</v>
      </c>
    </row>
    <row r="14782" spans="8:17" x14ac:dyDescent="0.25">
      <c r="H14782" s="59">
        <v>121819</v>
      </c>
      <c r="I14782" s="59" t="s">
        <v>69</v>
      </c>
      <c r="J14782" s="59">
        <v>5993423</v>
      </c>
      <c r="K14782" s="59" t="s">
        <v>15217</v>
      </c>
      <c r="L14782" s="61" t="s">
        <v>113</v>
      </c>
      <c r="M14782" s="61">
        <f>VLOOKUP(H14782,zdroj!C:F,4,0)</f>
        <v>0</v>
      </c>
      <c r="N14782" s="61" t="str">
        <f t="shared" si="460"/>
        <v>katB</v>
      </c>
      <c r="P14782" s="73" t="str">
        <f t="shared" si="461"/>
        <v/>
      </c>
      <c r="Q14782" s="61" t="s">
        <v>30</v>
      </c>
    </row>
    <row r="14783" spans="8:17" x14ac:dyDescent="0.25">
      <c r="H14783" s="59">
        <v>121819</v>
      </c>
      <c r="I14783" s="59" t="s">
        <v>69</v>
      </c>
      <c r="J14783" s="59">
        <v>5993440</v>
      </c>
      <c r="K14783" s="59" t="s">
        <v>15218</v>
      </c>
      <c r="L14783" s="61" t="s">
        <v>113</v>
      </c>
      <c r="M14783" s="61">
        <f>VLOOKUP(H14783,zdroj!C:F,4,0)</f>
        <v>0</v>
      </c>
      <c r="N14783" s="61" t="str">
        <f t="shared" si="460"/>
        <v>katB</v>
      </c>
      <c r="P14783" s="73" t="str">
        <f t="shared" si="461"/>
        <v/>
      </c>
      <c r="Q14783" s="61" t="s">
        <v>30</v>
      </c>
    </row>
    <row r="14784" spans="8:17" x14ac:dyDescent="0.25">
      <c r="H14784" s="59">
        <v>121819</v>
      </c>
      <c r="I14784" s="59" t="s">
        <v>69</v>
      </c>
      <c r="J14784" s="59">
        <v>5993458</v>
      </c>
      <c r="K14784" s="59" t="s">
        <v>15219</v>
      </c>
      <c r="L14784" s="61" t="s">
        <v>113</v>
      </c>
      <c r="M14784" s="61">
        <f>VLOOKUP(H14784,zdroj!C:F,4,0)</f>
        <v>0</v>
      </c>
      <c r="N14784" s="61" t="str">
        <f t="shared" si="460"/>
        <v>katB</v>
      </c>
      <c r="P14784" s="73" t="str">
        <f t="shared" si="461"/>
        <v/>
      </c>
      <c r="Q14784" s="61" t="s">
        <v>30</v>
      </c>
    </row>
    <row r="14785" spans="8:17" x14ac:dyDescent="0.25">
      <c r="H14785" s="59">
        <v>121819</v>
      </c>
      <c r="I14785" s="59" t="s">
        <v>69</v>
      </c>
      <c r="J14785" s="59">
        <v>5993466</v>
      </c>
      <c r="K14785" s="59" t="s">
        <v>15220</v>
      </c>
      <c r="L14785" s="61" t="s">
        <v>113</v>
      </c>
      <c r="M14785" s="61">
        <f>VLOOKUP(H14785,zdroj!C:F,4,0)</f>
        <v>0</v>
      </c>
      <c r="N14785" s="61" t="str">
        <f t="shared" si="460"/>
        <v>katB</v>
      </c>
      <c r="P14785" s="73" t="str">
        <f t="shared" si="461"/>
        <v/>
      </c>
      <c r="Q14785" s="61" t="s">
        <v>30</v>
      </c>
    </row>
    <row r="14786" spans="8:17" x14ac:dyDescent="0.25">
      <c r="H14786" s="59">
        <v>121819</v>
      </c>
      <c r="I14786" s="59" t="s">
        <v>69</v>
      </c>
      <c r="J14786" s="59">
        <v>5993474</v>
      </c>
      <c r="K14786" s="59" t="s">
        <v>15221</v>
      </c>
      <c r="L14786" s="61" t="s">
        <v>113</v>
      </c>
      <c r="M14786" s="61">
        <f>VLOOKUP(H14786,zdroj!C:F,4,0)</f>
        <v>0</v>
      </c>
      <c r="N14786" s="61" t="str">
        <f t="shared" si="460"/>
        <v>katB</v>
      </c>
      <c r="P14786" s="73" t="str">
        <f t="shared" si="461"/>
        <v/>
      </c>
      <c r="Q14786" s="61" t="s">
        <v>30</v>
      </c>
    </row>
    <row r="14787" spans="8:17" x14ac:dyDescent="0.25">
      <c r="H14787" s="59">
        <v>121819</v>
      </c>
      <c r="I14787" s="59" t="s">
        <v>69</v>
      </c>
      <c r="J14787" s="59">
        <v>5993482</v>
      </c>
      <c r="K14787" s="59" t="s">
        <v>15222</v>
      </c>
      <c r="L14787" s="61" t="s">
        <v>113</v>
      </c>
      <c r="M14787" s="61">
        <f>VLOOKUP(H14787,zdroj!C:F,4,0)</f>
        <v>0</v>
      </c>
      <c r="N14787" s="61" t="str">
        <f t="shared" si="460"/>
        <v>katB</v>
      </c>
      <c r="P14787" s="73" t="str">
        <f t="shared" si="461"/>
        <v/>
      </c>
      <c r="Q14787" s="61" t="s">
        <v>30</v>
      </c>
    </row>
    <row r="14788" spans="8:17" x14ac:dyDescent="0.25">
      <c r="H14788" s="59">
        <v>121819</v>
      </c>
      <c r="I14788" s="59" t="s">
        <v>69</v>
      </c>
      <c r="J14788" s="59">
        <v>5993491</v>
      </c>
      <c r="K14788" s="59" t="s">
        <v>15223</v>
      </c>
      <c r="L14788" s="61" t="s">
        <v>113</v>
      </c>
      <c r="M14788" s="61">
        <f>VLOOKUP(H14788,zdroj!C:F,4,0)</f>
        <v>0</v>
      </c>
      <c r="N14788" s="61" t="str">
        <f t="shared" si="460"/>
        <v>katB</v>
      </c>
      <c r="P14788" s="73" t="str">
        <f t="shared" si="461"/>
        <v/>
      </c>
      <c r="Q14788" s="61" t="s">
        <v>30</v>
      </c>
    </row>
    <row r="14789" spans="8:17" x14ac:dyDescent="0.25">
      <c r="H14789" s="59">
        <v>121819</v>
      </c>
      <c r="I14789" s="59" t="s">
        <v>69</v>
      </c>
      <c r="J14789" s="59">
        <v>5993504</v>
      </c>
      <c r="K14789" s="59" t="s">
        <v>15224</v>
      </c>
      <c r="L14789" s="61" t="s">
        <v>113</v>
      </c>
      <c r="M14789" s="61">
        <f>VLOOKUP(H14789,zdroj!C:F,4,0)</f>
        <v>0</v>
      </c>
      <c r="N14789" s="61" t="str">
        <f t="shared" si="460"/>
        <v>katB</v>
      </c>
      <c r="P14789" s="73" t="str">
        <f t="shared" si="461"/>
        <v/>
      </c>
      <c r="Q14789" s="61" t="s">
        <v>30</v>
      </c>
    </row>
    <row r="14790" spans="8:17" x14ac:dyDescent="0.25">
      <c r="H14790" s="59">
        <v>121819</v>
      </c>
      <c r="I14790" s="59" t="s">
        <v>69</v>
      </c>
      <c r="J14790" s="59">
        <v>5993512</v>
      </c>
      <c r="K14790" s="59" t="s">
        <v>15225</v>
      </c>
      <c r="L14790" s="61" t="s">
        <v>113</v>
      </c>
      <c r="M14790" s="61">
        <f>VLOOKUP(H14790,zdroj!C:F,4,0)</f>
        <v>0</v>
      </c>
      <c r="N14790" s="61" t="str">
        <f t="shared" si="460"/>
        <v>katB</v>
      </c>
      <c r="P14790" s="73" t="str">
        <f t="shared" si="461"/>
        <v/>
      </c>
      <c r="Q14790" s="61" t="s">
        <v>30</v>
      </c>
    </row>
    <row r="14791" spans="8:17" x14ac:dyDescent="0.25">
      <c r="H14791" s="59">
        <v>121819</v>
      </c>
      <c r="I14791" s="59" t="s">
        <v>69</v>
      </c>
      <c r="J14791" s="59">
        <v>5993521</v>
      </c>
      <c r="K14791" s="59" t="s">
        <v>15226</v>
      </c>
      <c r="L14791" s="61" t="s">
        <v>113</v>
      </c>
      <c r="M14791" s="61">
        <f>VLOOKUP(H14791,zdroj!C:F,4,0)</f>
        <v>0</v>
      </c>
      <c r="N14791" s="61" t="str">
        <f t="shared" ref="N14791:N14854" si="462">IF(M14791="A",IF(L14791="katA","katB",L14791),L14791)</f>
        <v>katB</v>
      </c>
      <c r="P14791" s="73" t="str">
        <f t="shared" ref="P14791:P14854" si="463">IF(O14791="A",1,"")</f>
        <v/>
      </c>
      <c r="Q14791" s="61" t="s">
        <v>30</v>
      </c>
    </row>
    <row r="14792" spans="8:17" x14ac:dyDescent="0.25">
      <c r="H14792" s="59">
        <v>121819</v>
      </c>
      <c r="I14792" s="59" t="s">
        <v>69</v>
      </c>
      <c r="J14792" s="59">
        <v>5993539</v>
      </c>
      <c r="K14792" s="59" t="s">
        <v>15227</v>
      </c>
      <c r="L14792" s="61" t="s">
        <v>113</v>
      </c>
      <c r="M14792" s="61">
        <f>VLOOKUP(H14792,zdroj!C:F,4,0)</f>
        <v>0</v>
      </c>
      <c r="N14792" s="61" t="str">
        <f t="shared" si="462"/>
        <v>katB</v>
      </c>
      <c r="P14792" s="73" t="str">
        <f t="shared" si="463"/>
        <v/>
      </c>
      <c r="Q14792" s="61" t="s">
        <v>30</v>
      </c>
    </row>
    <row r="14793" spans="8:17" x14ac:dyDescent="0.25">
      <c r="H14793" s="59">
        <v>121819</v>
      </c>
      <c r="I14793" s="59" t="s">
        <v>69</v>
      </c>
      <c r="J14793" s="59">
        <v>5993547</v>
      </c>
      <c r="K14793" s="59" t="s">
        <v>15228</v>
      </c>
      <c r="L14793" s="61" t="s">
        <v>113</v>
      </c>
      <c r="M14793" s="61">
        <f>VLOOKUP(H14793,zdroj!C:F,4,0)</f>
        <v>0</v>
      </c>
      <c r="N14793" s="61" t="str">
        <f t="shared" si="462"/>
        <v>katB</v>
      </c>
      <c r="P14793" s="73" t="str">
        <f t="shared" si="463"/>
        <v/>
      </c>
      <c r="Q14793" s="61" t="s">
        <v>30</v>
      </c>
    </row>
    <row r="14794" spans="8:17" x14ac:dyDescent="0.25">
      <c r="H14794" s="59">
        <v>121819</v>
      </c>
      <c r="I14794" s="59" t="s">
        <v>69</v>
      </c>
      <c r="J14794" s="59">
        <v>5993555</v>
      </c>
      <c r="K14794" s="59" t="s">
        <v>15229</v>
      </c>
      <c r="L14794" s="61" t="s">
        <v>113</v>
      </c>
      <c r="M14794" s="61">
        <f>VLOOKUP(H14794,zdroj!C:F,4,0)</f>
        <v>0</v>
      </c>
      <c r="N14794" s="61" t="str">
        <f t="shared" si="462"/>
        <v>katB</v>
      </c>
      <c r="P14794" s="73" t="str">
        <f t="shared" si="463"/>
        <v/>
      </c>
      <c r="Q14794" s="61" t="s">
        <v>30</v>
      </c>
    </row>
    <row r="14795" spans="8:17" x14ac:dyDescent="0.25">
      <c r="H14795" s="59">
        <v>121819</v>
      </c>
      <c r="I14795" s="59" t="s">
        <v>69</v>
      </c>
      <c r="J14795" s="59">
        <v>5993563</v>
      </c>
      <c r="K14795" s="59" t="s">
        <v>15230</v>
      </c>
      <c r="L14795" s="61" t="s">
        <v>113</v>
      </c>
      <c r="M14795" s="61">
        <f>VLOOKUP(H14795,zdroj!C:F,4,0)</f>
        <v>0</v>
      </c>
      <c r="N14795" s="61" t="str">
        <f t="shared" si="462"/>
        <v>katB</v>
      </c>
      <c r="P14795" s="73" t="str">
        <f t="shared" si="463"/>
        <v/>
      </c>
      <c r="Q14795" s="61" t="s">
        <v>30</v>
      </c>
    </row>
    <row r="14796" spans="8:17" x14ac:dyDescent="0.25">
      <c r="H14796" s="59">
        <v>121819</v>
      </c>
      <c r="I14796" s="59" t="s">
        <v>69</v>
      </c>
      <c r="J14796" s="59">
        <v>5993571</v>
      </c>
      <c r="K14796" s="59" t="s">
        <v>15231</v>
      </c>
      <c r="L14796" s="61" t="s">
        <v>113</v>
      </c>
      <c r="M14796" s="61">
        <f>VLOOKUP(H14796,zdroj!C:F,4,0)</f>
        <v>0</v>
      </c>
      <c r="N14796" s="61" t="str">
        <f t="shared" si="462"/>
        <v>katB</v>
      </c>
      <c r="P14796" s="73" t="str">
        <f t="shared" si="463"/>
        <v/>
      </c>
      <c r="Q14796" s="61" t="s">
        <v>30</v>
      </c>
    </row>
    <row r="14797" spans="8:17" x14ac:dyDescent="0.25">
      <c r="H14797" s="59">
        <v>121819</v>
      </c>
      <c r="I14797" s="59" t="s">
        <v>69</v>
      </c>
      <c r="J14797" s="59">
        <v>5993580</v>
      </c>
      <c r="K14797" s="59" t="s">
        <v>15232</v>
      </c>
      <c r="L14797" s="61" t="s">
        <v>113</v>
      </c>
      <c r="M14797" s="61">
        <f>VLOOKUP(H14797,zdroj!C:F,4,0)</f>
        <v>0</v>
      </c>
      <c r="N14797" s="61" t="str">
        <f t="shared" si="462"/>
        <v>katB</v>
      </c>
      <c r="P14797" s="73" t="str">
        <f t="shared" si="463"/>
        <v/>
      </c>
      <c r="Q14797" s="61" t="s">
        <v>30</v>
      </c>
    </row>
    <row r="14798" spans="8:17" x14ac:dyDescent="0.25">
      <c r="H14798" s="59">
        <v>121819</v>
      </c>
      <c r="I14798" s="59" t="s">
        <v>69</v>
      </c>
      <c r="J14798" s="59">
        <v>5993598</v>
      </c>
      <c r="K14798" s="59" t="s">
        <v>15233</v>
      </c>
      <c r="L14798" s="61" t="s">
        <v>113</v>
      </c>
      <c r="M14798" s="61">
        <f>VLOOKUP(H14798,zdroj!C:F,4,0)</f>
        <v>0</v>
      </c>
      <c r="N14798" s="61" t="str">
        <f t="shared" si="462"/>
        <v>katB</v>
      </c>
      <c r="P14798" s="73" t="str">
        <f t="shared" si="463"/>
        <v/>
      </c>
      <c r="Q14798" s="61" t="s">
        <v>30</v>
      </c>
    </row>
    <row r="14799" spans="8:17" x14ac:dyDescent="0.25">
      <c r="H14799" s="59">
        <v>121819</v>
      </c>
      <c r="I14799" s="59" t="s">
        <v>69</v>
      </c>
      <c r="J14799" s="59">
        <v>5993601</v>
      </c>
      <c r="K14799" s="59" t="s">
        <v>15234</v>
      </c>
      <c r="L14799" s="61" t="s">
        <v>113</v>
      </c>
      <c r="M14799" s="61">
        <f>VLOOKUP(H14799,zdroj!C:F,4,0)</f>
        <v>0</v>
      </c>
      <c r="N14799" s="61" t="str">
        <f t="shared" si="462"/>
        <v>katB</v>
      </c>
      <c r="P14799" s="73" t="str">
        <f t="shared" si="463"/>
        <v/>
      </c>
      <c r="Q14799" s="61" t="s">
        <v>30</v>
      </c>
    </row>
    <row r="14800" spans="8:17" x14ac:dyDescent="0.25">
      <c r="H14800" s="59">
        <v>121819</v>
      </c>
      <c r="I14800" s="59" t="s">
        <v>69</v>
      </c>
      <c r="J14800" s="59">
        <v>5993610</v>
      </c>
      <c r="K14800" s="59" t="s">
        <v>15235</v>
      </c>
      <c r="L14800" s="61" t="s">
        <v>113</v>
      </c>
      <c r="M14800" s="61">
        <f>VLOOKUP(H14800,zdroj!C:F,4,0)</f>
        <v>0</v>
      </c>
      <c r="N14800" s="61" t="str">
        <f t="shared" si="462"/>
        <v>katB</v>
      </c>
      <c r="P14800" s="73" t="str">
        <f t="shared" si="463"/>
        <v/>
      </c>
      <c r="Q14800" s="61" t="s">
        <v>30</v>
      </c>
    </row>
    <row r="14801" spans="8:17" x14ac:dyDescent="0.25">
      <c r="H14801" s="59">
        <v>121819</v>
      </c>
      <c r="I14801" s="59" t="s">
        <v>69</v>
      </c>
      <c r="J14801" s="59">
        <v>5993628</v>
      </c>
      <c r="K14801" s="59" t="s">
        <v>15236</v>
      </c>
      <c r="L14801" s="61" t="s">
        <v>113</v>
      </c>
      <c r="M14801" s="61">
        <f>VLOOKUP(H14801,zdroj!C:F,4,0)</f>
        <v>0</v>
      </c>
      <c r="N14801" s="61" t="str">
        <f t="shared" si="462"/>
        <v>katB</v>
      </c>
      <c r="P14801" s="73" t="str">
        <f t="shared" si="463"/>
        <v/>
      </c>
      <c r="Q14801" s="61" t="s">
        <v>30</v>
      </c>
    </row>
    <row r="14802" spans="8:17" x14ac:dyDescent="0.25">
      <c r="H14802" s="59">
        <v>121819</v>
      </c>
      <c r="I14802" s="59" t="s">
        <v>69</v>
      </c>
      <c r="J14802" s="59">
        <v>5993636</v>
      </c>
      <c r="K14802" s="59" t="s">
        <v>15237</v>
      </c>
      <c r="L14802" s="61" t="s">
        <v>113</v>
      </c>
      <c r="M14802" s="61">
        <f>VLOOKUP(H14802,zdroj!C:F,4,0)</f>
        <v>0</v>
      </c>
      <c r="N14802" s="61" t="str">
        <f t="shared" si="462"/>
        <v>katB</v>
      </c>
      <c r="P14802" s="73" t="str">
        <f t="shared" si="463"/>
        <v/>
      </c>
      <c r="Q14802" s="61" t="s">
        <v>30</v>
      </c>
    </row>
    <row r="14803" spans="8:17" x14ac:dyDescent="0.25">
      <c r="H14803" s="59">
        <v>121819</v>
      </c>
      <c r="I14803" s="59" t="s">
        <v>69</v>
      </c>
      <c r="J14803" s="59">
        <v>5993644</v>
      </c>
      <c r="K14803" s="59" t="s">
        <v>15238</v>
      </c>
      <c r="L14803" s="61" t="s">
        <v>113</v>
      </c>
      <c r="M14803" s="61">
        <f>VLOOKUP(H14803,zdroj!C:F,4,0)</f>
        <v>0</v>
      </c>
      <c r="N14803" s="61" t="str">
        <f t="shared" si="462"/>
        <v>katB</v>
      </c>
      <c r="P14803" s="73" t="str">
        <f t="shared" si="463"/>
        <v/>
      </c>
      <c r="Q14803" s="61" t="s">
        <v>30</v>
      </c>
    </row>
    <row r="14804" spans="8:17" x14ac:dyDescent="0.25">
      <c r="H14804" s="59">
        <v>121819</v>
      </c>
      <c r="I14804" s="59" t="s">
        <v>69</v>
      </c>
      <c r="J14804" s="59">
        <v>5993652</v>
      </c>
      <c r="K14804" s="59" t="s">
        <v>15239</v>
      </c>
      <c r="L14804" s="61" t="s">
        <v>113</v>
      </c>
      <c r="M14804" s="61">
        <f>VLOOKUP(H14804,zdroj!C:F,4,0)</f>
        <v>0</v>
      </c>
      <c r="N14804" s="61" t="str">
        <f t="shared" si="462"/>
        <v>katB</v>
      </c>
      <c r="P14804" s="73" t="str">
        <f t="shared" si="463"/>
        <v/>
      </c>
      <c r="Q14804" s="61" t="s">
        <v>30</v>
      </c>
    </row>
    <row r="14805" spans="8:17" x14ac:dyDescent="0.25">
      <c r="H14805" s="59">
        <v>121819</v>
      </c>
      <c r="I14805" s="59" t="s">
        <v>69</v>
      </c>
      <c r="J14805" s="59">
        <v>5993661</v>
      </c>
      <c r="K14805" s="59" t="s">
        <v>15240</v>
      </c>
      <c r="L14805" s="61" t="s">
        <v>113</v>
      </c>
      <c r="M14805" s="61">
        <f>VLOOKUP(H14805,zdroj!C:F,4,0)</f>
        <v>0</v>
      </c>
      <c r="N14805" s="61" t="str">
        <f t="shared" si="462"/>
        <v>katB</v>
      </c>
      <c r="P14805" s="73" t="str">
        <f t="shared" si="463"/>
        <v/>
      </c>
      <c r="Q14805" s="61" t="s">
        <v>30</v>
      </c>
    </row>
    <row r="14806" spans="8:17" x14ac:dyDescent="0.25">
      <c r="H14806" s="59">
        <v>121819</v>
      </c>
      <c r="I14806" s="59" t="s">
        <v>69</v>
      </c>
      <c r="J14806" s="59">
        <v>5993679</v>
      </c>
      <c r="K14806" s="59" t="s">
        <v>15241</v>
      </c>
      <c r="L14806" s="61" t="s">
        <v>113</v>
      </c>
      <c r="M14806" s="61">
        <f>VLOOKUP(H14806,zdroj!C:F,4,0)</f>
        <v>0</v>
      </c>
      <c r="N14806" s="61" t="str">
        <f t="shared" si="462"/>
        <v>katB</v>
      </c>
      <c r="P14806" s="73" t="str">
        <f t="shared" si="463"/>
        <v/>
      </c>
      <c r="Q14806" s="61" t="s">
        <v>30</v>
      </c>
    </row>
    <row r="14807" spans="8:17" x14ac:dyDescent="0.25">
      <c r="H14807" s="59">
        <v>121819</v>
      </c>
      <c r="I14807" s="59" t="s">
        <v>69</v>
      </c>
      <c r="J14807" s="59">
        <v>5993687</v>
      </c>
      <c r="K14807" s="59" t="s">
        <v>15242</v>
      </c>
      <c r="L14807" s="61" t="s">
        <v>113</v>
      </c>
      <c r="M14807" s="61">
        <f>VLOOKUP(H14807,zdroj!C:F,4,0)</f>
        <v>0</v>
      </c>
      <c r="N14807" s="61" t="str">
        <f t="shared" si="462"/>
        <v>katB</v>
      </c>
      <c r="P14807" s="73" t="str">
        <f t="shared" si="463"/>
        <v/>
      </c>
      <c r="Q14807" s="61" t="s">
        <v>30</v>
      </c>
    </row>
    <row r="14808" spans="8:17" x14ac:dyDescent="0.25">
      <c r="H14808" s="59">
        <v>121819</v>
      </c>
      <c r="I14808" s="59" t="s">
        <v>69</v>
      </c>
      <c r="J14808" s="59">
        <v>5993695</v>
      </c>
      <c r="K14808" s="59" t="s">
        <v>15243</v>
      </c>
      <c r="L14808" s="61" t="s">
        <v>81</v>
      </c>
      <c r="M14808" s="61">
        <f>VLOOKUP(H14808,zdroj!C:F,4,0)</f>
        <v>0</v>
      </c>
      <c r="N14808" s="61" t="str">
        <f t="shared" si="462"/>
        <v>-</v>
      </c>
      <c r="P14808" s="73" t="str">
        <f t="shared" si="463"/>
        <v/>
      </c>
      <c r="Q14808" s="61" t="s">
        <v>86</v>
      </c>
    </row>
    <row r="14809" spans="8:17" x14ac:dyDescent="0.25">
      <c r="H14809" s="59">
        <v>121819</v>
      </c>
      <c r="I14809" s="59" t="s">
        <v>69</v>
      </c>
      <c r="J14809" s="59">
        <v>5993709</v>
      </c>
      <c r="K14809" s="59" t="s">
        <v>15244</v>
      </c>
      <c r="L14809" s="61" t="s">
        <v>113</v>
      </c>
      <c r="M14809" s="61">
        <f>VLOOKUP(H14809,zdroj!C:F,4,0)</f>
        <v>0</v>
      </c>
      <c r="N14809" s="61" t="str">
        <f t="shared" si="462"/>
        <v>katB</v>
      </c>
      <c r="P14809" s="73" t="str">
        <f t="shared" si="463"/>
        <v/>
      </c>
      <c r="Q14809" s="61" t="s">
        <v>30</v>
      </c>
    </row>
    <row r="14810" spans="8:17" x14ac:dyDescent="0.25">
      <c r="H14810" s="59">
        <v>121819</v>
      </c>
      <c r="I14810" s="59" t="s">
        <v>69</v>
      </c>
      <c r="J14810" s="59">
        <v>5993717</v>
      </c>
      <c r="K14810" s="59" t="s">
        <v>15245</v>
      </c>
      <c r="L14810" s="61" t="s">
        <v>113</v>
      </c>
      <c r="M14810" s="61">
        <f>VLOOKUP(H14810,zdroj!C:F,4,0)</f>
        <v>0</v>
      </c>
      <c r="N14810" s="61" t="str">
        <f t="shared" si="462"/>
        <v>katB</v>
      </c>
      <c r="P14810" s="73" t="str">
        <f t="shared" si="463"/>
        <v/>
      </c>
      <c r="Q14810" s="61" t="s">
        <v>30</v>
      </c>
    </row>
    <row r="14811" spans="8:17" x14ac:dyDescent="0.25">
      <c r="H14811" s="59">
        <v>121819</v>
      </c>
      <c r="I14811" s="59" t="s">
        <v>69</v>
      </c>
      <c r="J14811" s="59">
        <v>5993725</v>
      </c>
      <c r="K14811" s="59" t="s">
        <v>15246</v>
      </c>
      <c r="L14811" s="61" t="s">
        <v>113</v>
      </c>
      <c r="M14811" s="61">
        <f>VLOOKUP(H14811,zdroj!C:F,4,0)</f>
        <v>0</v>
      </c>
      <c r="N14811" s="61" t="str">
        <f t="shared" si="462"/>
        <v>katB</v>
      </c>
      <c r="P14811" s="73" t="str">
        <f t="shared" si="463"/>
        <v/>
      </c>
      <c r="Q14811" s="61" t="s">
        <v>30</v>
      </c>
    </row>
    <row r="14812" spans="8:17" x14ac:dyDescent="0.25">
      <c r="H14812" s="59">
        <v>121819</v>
      </c>
      <c r="I14812" s="59" t="s">
        <v>69</v>
      </c>
      <c r="J14812" s="59">
        <v>5993733</v>
      </c>
      <c r="K14812" s="59" t="s">
        <v>15247</v>
      </c>
      <c r="L14812" s="61" t="s">
        <v>113</v>
      </c>
      <c r="M14812" s="61">
        <f>VLOOKUP(H14812,zdroj!C:F,4,0)</f>
        <v>0</v>
      </c>
      <c r="N14812" s="61" t="str">
        <f t="shared" si="462"/>
        <v>katB</v>
      </c>
      <c r="P14812" s="73" t="str">
        <f t="shared" si="463"/>
        <v/>
      </c>
      <c r="Q14812" s="61" t="s">
        <v>30</v>
      </c>
    </row>
    <row r="14813" spans="8:17" x14ac:dyDescent="0.25">
      <c r="H14813" s="59">
        <v>121819</v>
      </c>
      <c r="I14813" s="59" t="s">
        <v>69</v>
      </c>
      <c r="J14813" s="59">
        <v>5993741</v>
      </c>
      <c r="K14813" s="59" t="s">
        <v>15248</v>
      </c>
      <c r="L14813" s="61" t="s">
        <v>113</v>
      </c>
      <c r="M14813" s="61">
        <f>VLOOKUP(H14813,zdroj!C:F,4,0)</f>
        <v>0</v>
      </c>
      <c r="N14813" s="61" t="str">
        <f t="shared" si="462"/>
        <v>katB</v>
      </c>
      <c r="P14813" s="73" t="str">
        <f t="shared" si="463"/>
        <v/>
      </c>
      <c r="Q14813" s="61" t="s">
        <v>30</v>
      </c>
    </row>
    <row r="14814" spans="8:17" x14ac:dyDescent="0.25">
      <c r="H14814" s="59">
        <v>121819</v>
      </c>
      <c r="I14814" s="59" t="s">
        <v>69</v>
      </c>
      <c r="J14814" s="59">
        <v>5993750</v>
      </c>
      <c r="K14814" s="59" t="s">
        <v>15249</v>
      </c>
      <c r="L14814" s="61" t="s">
        <v>113</v>
      </c>
      <c r="M14814" s="61">
        <f>VLOOKUP(H14814,zdroj!C:F,4,0)</f>
        <v>0</v>
      </c>
      <c r="N14814" s="61" t="str">
        <f t="shared" si="462"/>
        <v>katB</v>
      </c>
      <c r="P14814" s="73" t="str">
        <f t="shared" si="463"/>
        <v/>
      </c>
      <c r="Q14814" s="61" t="s">
        <v>30</v>
      </c>
    </row>
    <row r="14815" spans="8:17" x14ac:dyDescent="0.25">
      <c r="H14815" s="59">
        <v>121819</v>
      </c>
      <c r="I14815" s="59" t="s">
        <v>69</v>
      </c>
      <c r="J14815" s="59">
        <v>5993768</v>
      </c>
      <c r="K14815" s="59" t="s">
        <v>15250</v>
      </c>
      <c r="L14815" s="61" t="s">
        <v>113</v>
      </c>
      <c r="M14815" s="61">
        <f>VLOOKUP(H14815,zdroj!C:F,4,0)</f>
        <v>0</v>
      </c>
      <c r="N14815" s="61" t="str">
        <f t="shared" si="462"/>
        <v>katB</v>
      </c>
      <c r="P14815" s="73" t="str">
        <f t="shared" si="463"/>
        <v/>
      </c>
      <c r="Q14815" s="61" t="s">
        <v>30</v>
      </c>
    </row>
    <row r="14816" spans="8:17" x14ac:dyDescent="0.25">
      <c r="H14816" s="59">
        <v>121819</v>
      </c>
      <c r="I14816" s="59" t="s">
        <v>69</v>
      </c>
      <c r="J14816" s="59">
        <v>5993776</v>
      </c>
      <c r="K14816" s="59" t="s">
        <v>15251</v>
      </c>
      <c r="L14816" s="61" t="s">
        <v>113</v>
      </c>
      <c r="M14816" s="61">
        <f>VLOOKUP(H14816,zdroj!C:F,4,0)</f>
        <v>0</v>
      </c>
      <c r="N14816" s="61" t="str">
        <f t="shared" si="462"/>
        <v>katB</v>
      </c>
      <c r="P14816" s="73" t="str">
        <f t="shared" si="463"/>
        <v/>
      </c>
      <c r="Q14816" s="61" t="s">
        <v>30</v>
      </c>
    </row>
    <row r="14817" spans="8:17" x14ac:dyDescent="0.25">
      <c r="H14817" s="59">
        <v>121819</v>
      </c>
      <c r="I14817" s="59" t="s">
        <v>69</v>
      </c>
      <c r="J14817" s="59">
        <v>5993784</v>
      </c>
      <c r="K14817" s="59" t="s">
        <v>15252</v>
      </c>
      <c r="L14817" s="61" t="s">
        <v>113</v>
      </c>
      <c r="M14817" s="61">
        <f>VLOOKUP(H14817,zdroj!C:F,4,0)</f>
        <v>0</v>
      </c>
      <c r="N14817" s="61" t="str">
        <f t="shared" si="462"/>
        <v>katB</v>
      </c>
      <c r="P14817" s="73" t="str">
        <f t="shared" si="463"/>
        <v/>
      </c>
      <c r="Q14817" s="61" t="s">
        <v>30</v>
      </c>
    </row>
    <row r="14818" spans="8:17" x14ac:dyDescent="0.25">
      <c r="H14818" s="59">
        <v>121819</v>
      </c>
      <c r="I14818" s="59" t="s">
        <v>69</v>
      </c>
      <c r="J14818" s="59">
        <v>5993792</v>
      </c>
      <c r="K14818" s="59" t="s">
        <v>15253</v>
      </c>
      <c r="L14818" s="61" t="s">
        <v>113</v>
      </c>
      <c r="M14818" s="61">
        <f>VLOOKUP(H14818,zdroj!C:F,4,0)</f>
        <v>0</v>
      </c>
      <c r="N14818" s="61" t="str">
        <f t="shared" si="462"/>
        <v>katB</v>
      </c>
      <c r="P14818" s="73" t="str">
        <f t="shared" si="463"/>
        <v/>
      </c>
      <c r="Q14818" s="61" t="s">
        <v>30</v>
      </c>
    </row>
    <row r="14819" spans="8:17" x14ac:dyDescent="0.25">
      <c r="H14819" s="59">
        <v>121819</v>
      </c>
      <c r="I14819" s="59" t="s">
        <v>69</v>
      </c>
      <c r="J14819" s="59">
        <v>5993806</v>
      </c>
      <c r="K14819" s="59" t="s">
        <v>15254</v>
      </c>
      <c r="L14819" s="61" t="s">
        <v>113</v>
      </c>
      <c r="M14819" s="61">
        <f>VLOOKUP(H14819,zdroj!C:F,4,0)</f>
        <v>0</v>
      </c>
      <c r="N14819" s="61" t="str">
        <f t="shared" si="462"/>
        <v>katB</v>
      </c>
      <c r="P14819" s="73" t="str">
        <f t="shared" si="463"/>
        <v/>
      </c>
      <c r="Q14819" s="61" t="s">
        <v>30</v>
      </c>
    </row>
    <row r="14820" spans="8:17" x14ac:dyDescent="0.25">
      <c r="H14820" s="59">
        <v>121819</v>
      </c>
      <c r="I14820" s="59" t="s">
        <v>69</v>
      </c>
      <c r="J14820" s="59">
        <v>5993814</v>
      </c>
      <c r="K14820" s="59" t="s">
        <v>15255</v>
      </c>
      <c r="L14820" s="61" t="s">
        <v>113</v>
      </c>
      <c r="M14820" s="61">
        <f>VLOOKUP(H14820,zdroj!C:F,4,0)</f>
        <v>0</v>
      </c>
      <c r="N14820" s="61" t="str">
        <f t="shared" si="462"/>
        <v>katB</v>
      </c>
      <c r="P14820" s="73" t="str">
        <f t="shared" si="463"/>
        <v/>
      </c>
      <c r="Q14820" s="61" t="s">
        <v>30</v>
      </c>
    </row>
    <row r="14821" spans="8:17" x14ac:dyDescent="0.25">
      <c r="H14821" s="59">
        <v>121819</v>
      </c>
      <c r="I14821" s="59" t="s">
        <v>69</v>
      </c>
      <c r="J14821" s="59">
        <v>5993822</v>
      </c>
      <c r="K14821" s="59" t="s">
        <v>15256</v>
      </c>
      <c r="L14821" s="61" t="s">
        <v>113</v>
      </c>
      <c r="M14821" s="61">
        <f>VLOOKUP(H14821,zdroj!C:F,4,0)</f>
        <v>0</v>
      </c>
      <c r="N14821" s="61" t="str">
        <f t="shared" si="462"/>
        <v>katB</v>
      </c>
      <c r="P14821" s="73" t="str">
        <f t="shared" si="463"/>
        <v/>
      </c>
      <c r="Q14821" s="61" t="s">
        <v>30</v>
      </c>
    </row>
    <row r="14822" spans="8:17" x14ac:dyDescent="0.25">
      <c r="H14822" s="59">
        <v>121819</v>
      </c>
      <c r="I14822" s="59" t="s">
        <v>69</v>
      </c>
      <c r="J14822" s="59">
        <v>5993831</v>
      </c>
      <c r="K14822" s="59" t="s">
        <v>15257</v>
      </c>
      <c r="L14822" s="61" t="s">
        <v>113</v>
      </c>
      <c r="M14822" s="61">
        <f>VLOOKUP(H14822,zdroj!C:F,4,0)</f>
        <v>0</v>
      </c>
      <c r="N14822" s="61" t="str">
        <f t="shared" si="462"/>
        <v>katB</v>
      </c>
      <c r="P14822" s="73" t="str">
        <f t="shared" si="463"/>
        <v/>
      </c>
      <c r="Q14822" s="61" t="s">
        <v>30</v>
      </c>
    </row>
    <row r="14823" spans="8:17" x14ac:dyDescent="0.25">
      <c r="H14823" s="59">
        <v>121819</v>
      </c>
      <c r="I14823" s="59" t="s">
        <v>69</v>
      </c>
      <c r="J14823" s="59">
        <v>5993849</v>
      </c>
      <c r="K14823" s="59" t="s">
        <v>15258</v>
      </c>
      <c r="L14823" s="61" t="s">
        <v>113</v>
      </c>
      <c r="M14823" s="61">
        <f>VLOOKUP(H14823,zdroj!C:F,4,0)</f>
        <v>0</v>
      </c>
      <c r="N14823" s="61" t="str">
        <f t="shared" si="462"/>
        <v>katB</v>
      </c>
      <c r="P14823" s="73" t="str">
        <f t="shared" si="463"/>
        <v/>
      </c>
      <c r="Q14823" s="61" t="s">
        <v>30</v>
      </c>
    </row>
    <row r="14824" spans="8:17" x14ac:dyDescent="0.25">
      <c r="H14824" s="59">
        <v>121819</v>
      </c>
      <c r="I14824" s="59" t="s">
        <v>69</v>
      </c>
      <c r="J14824" s="59">
        <v>5993857</v>
      </c>
      <c r="K14824" s="59" t="s">
        <v>15259</v>
      </c>
      <c r="L14824" s="61" t="s">
        <v>113</v>
      </c>
      <c r="M14824" s="61">
        <f>VLOOKUP(H14824,zdroj!C:F,4,0)</f>
        <v>0</v>
      </c>
      <c r="N14824" s="61" t="str">
        <f t="shared" si="462"/>
        <v>katB</v>
      </c>
      <c r="P14824" s="73" t="str">
        <f t="shared" si="463"/>
        <v/>
      </c>
      <c r="Q14824" s="61" t="s">
        <v>30</v>
      </c>
    </row>
    <row r="14825" spans="8:17" x14ac:dyDescent="0.25">
      <c r="H14825" s="59">
        <v>121819</v>
      </c>
      <c r="I14825" s="59" t="s">
        <v>69</v>
      </c>
      <c r="J14825" s="59">
        <v>5993865</v>
      </c>
      <c r="K14825" s="59" t="s">
        <v>15260</v>
      </c>
      <c r="L14825" s="61" t="s">
        <v>113</v>
      </c>
      <c r="M14825" s="61">
        <f>VLOOKUP(H14825,zdroj!C:F,4,0)</f>
        <v>0</v>
      </c>
      <c r="N14825" s="61" t="str">
        <f t="shared" si="462"/>
        <v>katB</v>
      </c>
      <c r="P14825" s="73" t="str">
        <f t="shared" si="463"/>
        <v/>
      </c>
      <c r="Q14825" s="61" t="s">
        <v>30</v>
      </c>
    </row>
    <row r="14826" spans="8:17" x14ac:dyDescent="0.25">
      <c r="H14826" s="59">
        <v>121819</v>
      </c>
      <c r="I14826" s="59" t="s">
        <v>69</v>
      </c>
      <c r="J14826" s="59">
        <v>5993873</v>
      </c>
      <c r="K14826" s="59" t="s">
        <v>15261</v>
      </c>
      <c r="L14826" s="61" t="s">
        <v>113</v>
      </c>
      <c r="M14826" s="61">
        <f>VLOOKUP(H14826,zdroj!C:F,4,0)</f>
        <v>0</v>
      </c>
      <c r="N14826" s="61" t="str">
        <f t="shared" si="462"/>
        <v>katB</v>
      </c>
      <c r="P14826" s="73" t="str">
        <f t="shared" si="463"/>
        <v/>
      </c>
      <c r="Q14826" s="61" t="s">
        <v>30</v>
      </c>
    </row>
    <row r="14827" spans="8:17" x14ac:dyDescent="0.25">
      <c r="H14827" s="59">
        <v>121819</v>
      </c>
      <c r="I14827" s="59" t="s">
        <v>69</v>
      </c>
      <c r="J14827" s="59">
        <v>5993881</v>
      </c>
      <c r="K14827" s="59" t="s">
        <v>15262</v>
      </c>
      <c r="L14827" s="61" t="s">
        <v>113</v>
      </c>
      <c r="M14827" s="61">
        <f>VLOOKUP(H14827,zdroj!C:F,4,0)</f>
        <v>0</v>
      </c>
      <c r="N14827" s="61" t="str">
        <f t="shared" si="462"/>
        <v>katB</v>
      </c>
      <c r="P14827" s="73" t="str">
        <f t="shared" si="463"/>
        <v/>
      </c>
      <c r="Q14827" s="61" t="s">
        <v>30</v>
      </c>
    </row>
    <row r="14828" spans="8:17" x14ac:dyDescent="0.25">
      <c r="H14828" s="59">
        <v>121819</v>
      </c>
      <c r="I14828" s="59" t="s">
        <v>69</v>
      </c>
      <c r="J14828" s="59">
        <v>5993890</v>
      </c>
      <c r="K14828" s="59" t="s">
        <v>15263</v>
      </c>
      <c r="L14828" s="61" t="s">
        <v>113</v>
      </c>
      <c r="M14828" s="61">
        <f>VLOOKUP(H14828,zdroj!C:F,4,0)</f>
        <v>0</v>
      </c>
      <c r="N14828" s="61" t="str">
        <f t="shared" si="462"/>
        <v>katB</v>
      </c>
      <c r="P14828" s="73" t="str">
        <f t="shared" si="463"/>
        <v/>
      </c>
      <c r="Q14828" s="61" t="s">
        <v>30</v>
      </c>
    </row>
    <row r="14829" spans="8:17" x14ac:dyDescent="0.25">
      <c r="H14829" s="59">
        <v>121819</v>
      </c>
      <c r="I14829" s="59" t="s">
        <v>69</v>
      </c>
      <c r="J14829" s="59">
        <v>5993903</v>
      </c>
      <c r="K14829" s="59" t="s">
        <v>15264</v>
      </c>
      <c r="L14829" s="61" t="s">
        <v>113</v>
      </c>
      <c r="M14829" s="61">
        <f>VLOOKUP(H14829,zdroj!C:F,4,0)</f>
        <v>0</v>
      </c>
      <c r="N14829" s="61" t="str">
        <f t="shared" si="462"/>
        <v>katB</v>
      </c>
      <c r="P14829" s="73" t="str">
        <f t="shared" si="463"/>
        <v/>
      </c>
      <c r="Q14829" s="61" t="s">
        <v>30</v>
      </c>
    </row>
    <row r="14830" spans="8:17" x14ac:dyDescent="0.25">
      <c r="H14830" s="59">
        <v>121819</v>
      </c>
      <c r="I14830" s="59" t="s">
        <v>69</v>
      </c>
      <c r="J14830" s="59">
        <v>5993911</v>
      </c>
      <c r="K14830" s="59" t="s">
        <v>15265</v>
      </c>
      <c r="L14830" s="61" t="s">
        <v>113</v>
      </c>
      <c r="M14830" s="61">
        <f>VLOOKUP(H14830,zdroj!C:F,4,0)</f>
        <v>0</v>
      </c>
      <c r="N14830" s="61" t="str">
        <f t="shared" si="462"/>
        <v>katB</v>
      </c>
      <c r="P14830" s="73" t="str">
        <f t="shared" si="463"/>
        <v/>
      </c>
      <c r="Q14830" s="61" t="s">
        <v>30</v>
      </c>
    </row>
    <row r="14831" spans="8:17" x14ac:dyDescent="0.25">
      <c r="H14831" s="59">
        <v>121819</v>
      </c>
      <c r="I14831" s="59" t="s">
        <v>69</v>
      </c>
      <c r="J14831" s="59">
        <v>5993920</v>
      </c>
      <c r="K14831" s="59" t="s">
        <v>15266</v>
      </c>
      <c r="L14831" s="61" t="s">
        <v>113</v>
      </c>
      <c r="M14831" s="61">
        <f>VLOOKUP(H14831,zdroj!C:F,4,0)</f>
        <v>0</v>
      </c>
      <c r="N14831" s="61" t="str">
        <f t="shared" si="462"/>
        <v>katB</v>
      </c>
      <c r="P14831" s="73" t="str">
        <f t="shared" si="463"/>
        <v/>
      </c>
      <c r="Q14831" s="61" t="s">
        <v>30</v>
      </c>
    </row>
    <row r="14832" spans="8:17" x14ac:dyDescent="0.25">
      <c r="H14832" s="59">
        <v>121819</v>
      </c>
      <c r="I14832" s="59" t="s">
        <v>69</v>
      </c>
      <c r="J14832" s="59">
        <v>5993938</v>
      </c>
      <c r="K14832" s="59" t="s">
        <v>15267</v>
      </c>
      <c r="L14832" s="61" t="s">
        <v>113</v>
      </c>
      <c r="M14832" s="61">
        <f>VLOOKUP(H14832,zdroj!C:F,4,0)</f>
        <v>0</v>
      </c>
      <c r="N14832" s="61" t="str">
        <f t="shared" si="462"/>
        <v>katB</v>
      </c>
      <c r="P14832" s="73" t="str">
        <f t="shared" si="463"/>
        <v/>
      </c>
      <c r="Q14832" s="61" t="s">
        <v>30</v>
      </c>
    </row>
    <row r="14833" spans="8:17" x14ac:dyDescent="0.25">
      <c r="H14833" s="59">
        <v>121819</v>
      </c>
      <c r="I14833" s="59" t="s">
        <v>69</v>
      </c>
      <c r="J14833" s="59">
        <v>5993946</v>
      </c>
      <c r="K14833" s="59" t="s">
        <v>15268</v>
      </c>
      <c r="L14833" s="61" t="s">
        <v>113</v>
      </c>
      <c r="M14833" s="61">
        <f>VLOOKUP(H14833,zdroj!C:F,4,0)</f>
        <v>0</v>
      </c>
      <c r="N14833" s="61" t="str">
        <f t="shared" si="462"/>
        <v>katB</v>
      </c>
      <c r="P14833" s="73" t="str">
        <f t="shared" si="463"/>
        <v/>
      </c>
      <c r="Q14833" s="61" t="s">
        <v>30</v>
      </c>
    </row>
    <row r="14834" spans="8:17" x14ac:dyDescent="0.25">
      <c r="H14834" s="59">
        <v>121819</v>
      </c>
      <c r="I14834" s="59" t="s">
        <v>69</v>
      </c>
      <c r="J14834" s="59">
        <v>5993954</v>
      </c>
      <c r="K14834" s="59" t="s">
        <v>15269</v>
      </c>
      <c r="L14834" s="61" t="s">
        <v>113</v>
      </c>
      <c r="M14834" s="61">
        <f>VLOOKUP(H14834,zdroj!C:F,4,0)</f>
        <v>0</v>
      </c>
      <c r="N14834" s="61" t="str">
        <f t="shared" si="462"/>
        <v>katB</v>
      </c>
      <c r="P14834" s="73" t="str">
        <f t="shared" si="463"/>
        <v/>
      </c>
      <c r="Q14834" s="61" t="s">
        <v>30</v>
      </c>
    </row>
    <row r="14835" spans="8:17" x14ac:dyDescent="0.25">
      <c r="H14835" s="59">
        <v>121819</v>
      </c>
      <c r="I14835" s="59" t="s">
        <v>69</v>
      </c>
      <c r="J14835" s="59">
        <v>5993971</v>
      </c>
      <c r="K14835" s="59" t="s">
        <v>15270</v>
      </c>
      <c r="L14835" s="61" t="s">
        <v>113</v>
      </c>
      <c r="M14835" s="61">
        <f>VLOOKUP(H14835,zdroj!C:F,4,0)</f>
        <v>0</v>
      </c>
      <c r="N14835" s="61" t="str">
        <f t="shared" si="462"/>
        <v>katB</v>
      </c>
      <c r="P14835" s="73" t="str">
        <f t="shared" si="463"/>
        <v/>
      </c>
      <c r="Q14835" s="61" t="s">
        <v>30</v>
      </c>
    </row>
    <row r="14836" spans="8:17" x14ac:dyDescent="0.25">
      <c r="H14836" s="59">
        <v>121819</v>
      </c>
      <c r="I14836" s="59" t="s">
        <v>69</v>
      </c>
      <c r="J14836" s="59">
        <v>5993989</v>
      </c>
      <c r="K14836" s="59" t="s">
        <v>15271</v>
      </c>
      <c r="L14836" s="61" t="s">
        <v>113</v>
      </c>
      <c r="M14836" s="61">
        <f>VLOOKUP(H14836,zdroj!C:F,4,0)</f>
        <v>0</v>
      </c>
      <c r="N14836" s="61" t="str">
        <f t="shared" si="462"/>
        <v>katB</v>
      </c>
      <c r="P14836" s="73" t="str">
        <f t="shared" si="463"/>
        <v/>
      </c>
      <c r="Q14836" s="61" t="s">
        <v>30</v>
      </c>
    </row>
    <row r="14837" spans="8:17" x14ac:dyDescent="0.25">
      <c r="H14837" s="59">
        <v>121819</v>
      </c>
      <c r="I14837" s="59" t="s">
        <v>69</v>
      </c>
      <c r="J14837" s="59">
        <v>5993997</v>
      </c>
      <c r="K14837" s="59" t="s">
        <v>15272</v>
      </c>
      <c r="L14837" s="61" t="s">
        <v>113</v>
      </c>
      <c r="M14837" s="61">
        <f>VLOOKUP(H14837,zdroj!C:F,4,0)</f>
        <v>0</v>
      </c>
      <c r="N14837" s="61" t="str">
        <f t="shared" si="462"/>
        <v>katB</v>
      </c>
      <c r="P14837" s="73" t="str">
        <f t="shared" si="463"/>
        <v/>
      </c>
      <c r="Q14837" s="61" t="s">
        <v>30</v>
      </c>
    </row>
    <row r="14838" spans="8:17" x14ac:dyDescent="0.25">
      <c r="H14838" s="59">
        <v>121819</v>
      </c>
      <c r="I14838" s="59" t="s">
        <v>69</v>
      </c>
      <c r="J14838" s="59">
        <v>5994004</v>
      </c>
      <c r="K14838" s="59" t="s">
        <v>15273</v>
      </c>
      <c r="L14838" s="61" t="s">
        <v>113</v>
      </c>
      <c r="M14838" s="61">
        <f>VLOOKUP(H14838,zdroj!C:F,4,0)</f>
        <v>0</v>
      </c>
      <c r="N14838" s="61" t="str">
        <f t="shared" si="462"/>
        <v>katB</v>
      </c>
      <c r="P14838" s="73" t="str">
        <f t="shared" si="463"/>
        <v/>
      </c>
      <c r="Q14838" s="61" t="s">
        <v>30</v>
      </c>
    </row>
    <row r="14839" spans="8:17" x14ac:dyDescent="0.25">
      <c r="H14839" s="59">
        <v>121819</v>
      </c>
      <c r="I14839" s="59" t="s">
        <v>69</v>
      </c>
      <c r="J14839" s="59">
        <v>5994012</v>
      </c>
      <c r="K14839" s="59" t="s">
        <v>15274</v>
      </c>
      <c r="L14839" s="61" t="s">
        <v>113</v>
      </c>
      <c r="M14839" s="61">
        <f>VLOOKUP(H14839,zdroj!C:F,4,0)</f>
        <v>0</v>
      </c>
      <c r="N14839" s="61" t="str">
        <f t="shared" si="462"/>
        <v>katB</v>
      </c>
      <c r="P14839" s="73" t="str">
        <f t="shared" si="463"/>
        <v/>
      </c>
      <c r="Q14839" s="61" t="s">
        <v>30</v>
      </c>
    </row>
    <row r="14840" spans="8:17" x14ac:dyDescent="0.25">
      <c r="H14840" s="59">
        <v>121819</v>
      </c>
      <c r="I14840" s="59" t="s">
        <v>69</v>
      </c>
      <c r="J14840" s="59">
        <v>5994021</v>
      </c>
      <c r="K14840" s="59" t="s">
        <v>15275</v>
      </c>
      <c r="L14840" s="61" t="s">
        <v>113</v>
      </c>
      <c r="M14840" s="61">
        <f>VLOOKUP(H14840,zdroj!C:F,4,0)</f>
        <v>0</v>
      </c>
      <c r="N14840" s="61" t="str">
        <f t="shared" si="462"/>
        <v>katB</v>
      </c>
      <c r="P14840" s="73" t="str">
        <f t="shared" si="463"/>
        <v/>
      </c>
      <c r="Q14840" s="61" t="s">
        <v>33</v>
      </c>
    </row>
    <row r="14841" spans="8:17" x14ac:dyDescent="0.25">
      <c r="H14841" s="59">
        <v>121819</v>
      </c>
      <c r="I14841" s="59" t="s">
        <v>69</v>
      </c>
      <c r="J14841" s="59">
        <v>5994039</v>
      </c>
      <c r="K14841" s="59" t="s">
        <v>15276</v>
      </c>
      <c r="L14841" s="61" t="s">
        <v>113</v>
      </c>
      <c r="M14841" s="61">
        <f>VLOOKUP(H14841,zdroj!C:F,4,0)</f>
        <v>0</v>
      </c>
      <c r="N14841" s="61" t="str">
        <f t="shared" si="462"/>
        <v>katB</v>
      </c>
      <c r="P14841" s="73" t="str">
        <f t="shared" si="463"/>
        <v/>
      </c>
      <c r="Q14841" s="61" t="s">
        <v>30</v>
      </c>
    </row>
    <row r="14842" spans="8:17" x14ac:dyDescent="0.25">
      <c r="H14842" s="59">
        <v>121819</v>
      </c>
      <c r="I14842" s="59" t="s">
        <v>69</v>
      </c>
      <c r="J14842" s="59">
        <v>5994047</v>
      </c>
      <c r="K14842" s="59" t="s">
        <v>15277</v>
      </c>
      <c r="L14842" s="61" t="s">
        <v>113</v>
      </c>
      <c r="M14842" s="61">
        <f>VLOOKUP(H14842,zdroj!C:F,4,0)</f>
        <v>0</v>
      </c>
      <c r="N14842" s="61" t="str">
        <f t="shared" si="462"/>
        <v>katB</v>
      </c>
      <c r="P14842" s="73" t="str">
        <f t="shared" si="463"/>
        <v/>
      </c>
      <c r="Q14842" s="61" t="s">
        <v>30</v>
      </c>
    </row>
    <row r="14843" spans="8:17" x14ac:dyDescent="0.25">
      <c r="H14843" s="59">
        <v>121819</v>
      </c>
      <c r="I14843" s="59" t="s">
        <v>69</v>
      </c>
      <c r="J14843" s="59">
        <v>5994055</v>
      </c>
      <c r="K14843" s="59" t="s">
        <v>15278</v>
      </c>
      <c r="L14843" s="61" t="s">
        <v>113</v>
      </c>
      <c r="M14843" s="61">
        <f>VLOOKUP(H14843,zdroj!C:F,4,0)</f>
        <v>0</v>
      </c>
      <c r="N14843" s="61" t="str">
        <f t="shared" si="462"/>
        <v>katB</v>
      </c>
      <c r="P14843" s="73" t="str">
        <f t="shared" si="463"/>
        <v/>
      </c>
      <c r="Q14843" s="61" t="s">
        <v>30</v>
      </c>
    </row>
    <row r="14844" spans="8:17" x14ac:dyDescent="0.25">
      <c r="H14844" s="59">
        <v>121819</v>
      </c>
      <c r="I14844" s="59" t="s">
        <v>69</v>
      </c>
      <c r="J14844" s="59">
        <v>25574922</v>
      </c>
      <c r="K14844" s="59" t="s">
        <v>15279</v>
      </c>
      <c r="L14844" s="61" t="s">
        <v>113</v>
      </c>
      <c r="M14844" s="61">
        <f>VLOOKUP(H14844,zdroj!C:F,4,0)</f>
        <v>0</v>
      </c>
      <c r="N14844" s="61" t="str">
        <f t="shared" si="462"/>
        <v>katB</v>
      </c>
      <c r="P14844" s="73" t="str">
        <f t="shared" si="463"/>
        <v/>
      </c>
      <c r="Q14844" s="61" t="s">
        <v>30</v>
      </c>
    </row>
    <row r="14845" spans="8:17" x14ac:dyDescent="0.25">
      <c r="H14845" s="59">
        <v>121819</v>
      </c>
      <c r="I14845" s="59" t="s">
        <v>69</v>
      </c>
      <c r="J14845" s="59">
        <v>26296012</v>
      </c>
      <c r="K14845" s="59" t="s">
        <v>15280</v>
      </c>
      <c r="L14845" s="61" t="s">
        <v>113</v>
      </c>
      <c r="M14845" s="61">
        <f>VLOOKUP(H14845,zdroj!C:F,4,0)</f>
        <v>0</v>
      </c>
      <c r="N14845" s="61" t="str">
        <f t="shared" si="462"/>
        <v>katB</v>
      </c>
      <c r="P14845" s="73" t="str">
        <f t="shared" si="463"/>
        <v/>
      </c>
      <c r="Q14845" s="61" t="s">
        <v>30</v>
      </c>
    </row>
    <row r="14846" spans="8:17" x14ac:dyDescent="0.25">
      <c r="H14846" s="59">
        <v>121819</v>
      </c>
      <c r="I14846" s="59" t="s">
        <v>69</v>
      </c>
      <c r="J14846" s="59">
        <v>26296021</v>
      </c>
      <c r="K14846" s="59" t="s">
        <v>15281</v>
      </c>
      <c r="L14846" s="61" t="s">
        <v>113</v>
      </c>
      <c r="M14846" s="61">
        <f>VLOOKUP(H14846,zdroj!C:F,4,0)</f>
        <v>0</v>
      </c>
      <c r="N14846" s="61" t="str">
        <f t="shared" si="462"/>
        <v>katB</v>
      </c>
      <c r="P14846" s="73" t="str">
        <f t="shared" si="463"/>
        <v/>
      </c>
      <c r="Q14846" s="61" t="s">
        <v>30</v>
      </c>
    </row>
    <row r="14847" spans="8:17" x14ac:dyDescent="0.25">
      <c r="H14847" s="59">
        <v>121819</v>
      </c>
      <c r="I14847" s="59" t="s">
        <v>69</v>
      </c>
      <c r="J14847" s="59">
        <v>26296039</v>
      </c>
      <c r="K14847" s="59" t="s">
        <v>15282</v>
      </c>
      <c r="L14847" s="61" t="s">
        <v>113</v>
      </c>
      <c r="M14847" s="61">
        <f>VLOOKUP(H14847,zdroj!C:F,4,0)</f>
        <v>0</v>
      </c>
      <c r="N14847" s="61" t="str">
        <f t="shared" si="462"/>
        <v>katB</v>
      </c>
      <c r="P14847" s="73" t="str">
        <f t="shared" si="463"/>
        <v/>
      </c>
      <c r="Q14847" s="61" t="s">
        <v>31</v>
      </c>
    </row>
    <row r="14848" spans="8:17" x14ac:dyDescent="0.25">
      <c r="H14848" s="59">
        <v>121819</v>
      </c>
      <c r="I14848" s="59" t="s">
        <v>69</v>
      </c>
      <c r="J14848" s="59">
        <v>26784629</v>
      </c>
      <c r="K14848" s="59" t="s">
        <v>15283</v>
      </c>
      <c r="L14848" s="61" t="s">
        <v>113</v>
      </c>
      <c r="M14848" s="61">
        <f>VLOOKUP(H14848,zdroj!C:F,4,0)</f>
        <v>0</v>
      </c>
      <c r="N14848" s="61" t="str">
        <f t="shared" si="462"/>
        <v>katB</v>
      </c>
      <c r="P14848" s="73" t="str">
        <f t="shared" si="463"/>
        <v/>
      </c>
      <c r="Q14848" s="61" t="s">
        <v>30</v>
      </c>
    </row>
    <row r="14849" spans="8:17" x14ac:dyDescent="0.25">
      <c r="H14849" s="59">
        <v>121819</v>
      </c>
      <c r="I14849" s="59" t="s">
        <v>69</v>
      </c>
      <c r="J14849" s="59">
        <v>27343863</v>
      </c>
      <c r="K14849" s="59" t="s">
        <v>15284</v>
      </c>
      <c r="L14849" s="61" t="s">
        <v>81</v>
      </c>
      <c r="M14849" s="61">
        <f>VLOOKUP(H14849,zdroj!C:F,4,0)</f>
        <v>0</v>
      </c>
      <c r="N14849" s="61" t="str">
        <f t="shared" si="462"/>
        <v>-</v>
      </c>
      <c r="P14849" s="73" t="str">
        <f t="shared" si="463"/>
        <v/>
      </c>
      <c r="Q14849" s="61" t="s">
        <v>86</v>
      </c>
    </row>
    <row r="14850" spans="8:17" x14ac:dyDescent="0.25">
      <c r="H14850" s="59">
        <v>121819</v>
      </c>
      <c r="I14850" s="59" t="s">
        <v>69</v>
      </c>
      <c r="J14850" s="59">
        <v>28184025</v>
      </c>
      <c r="K14850" s="59" t="s">
        <v>15285</v>
      </c>
      <c r="L14850" s="61" t="s">
        <v>113</v>
      </c>
      <c r="M14850" s="61">
        <f>VLOOKUP(H14850,zdroj!C:F,4,0)</f>
        <v>0</v>
      </c>
      <c r="N14850" s="61" t="str">
        <f t="shared" si="462"/>
        <v>katB</v>
      </c>
      <c r="P14850" s="73" t="str">
        <f t="shared" si="463"/>
        <v/>
      </c>
      <c r="Q14850" s="61" t="s">
        <v>31</v>
      </c>
    </row>
    <row r="14851" spans="8:17" x14ac:dyDescent="0.25">
      <c r="H14851" s="59">
        <v>121819</v>
      </c>
      <c r="I14851" s="59" t="s">
        <v>69</v>
      </c>
      <c r="J14851" s="59">
        <v>42734070</v>
      </c>
      <c r="K14851" s="59" t="s">
        <v>15286</v>
      </c>
      <c r="L14851" s="61" t="s">
        <v>113</v>
      </c>
      <c r="M14851" s="61">
        <f>VLOOKUP(H14851,zdroj!C:F,4,0)</f>
        <v>0</v>
      </c>
      <c r="N14851" s="61" t="str">
        <f t="shared" si="462"/>
        <v>katB</v>
      </c>
      <c r="P14851" s="73" t="str">
        <f t="shared" si="463"/>
        <v/>
      </c>
      <c r="Q14851" s="61" t="s">
        <v>30</v>
      </c>
    </row>
    <row r="14852" spans="8:17" x14ac:dyDescent="0.25">
      <c r="H14852" s="59">
        <v>121819</v>
      </c>
      <c r="I14852" s="59" t="s">
        <v>69</v>
      </c>
      <c r="J14852" s="59">
        <v>72340851</v>
      </c>
      <c r="K14852" s="59" t="s">
        <v>15287</v>
      </c>
      <c r="L14852" s="61" t="s">
        <v>81</v>
      </c>
      <c r="M14852" s="61">
        <f>VLOOKUP(H14852,zdroj!C:F,4,0)</f>
        <v>0</v>
      </c>
      <c r="N14852" s="61" t="str">
        <f t="shared" si="462"/>
        <v>-</v>
      </c>
      <c r="P14852" s="73" t="str">
        <f t="shared" si="463"/>
        <v/>
      </c>
      <c r="Q14852" s="61" t="s">
        <v>86</v>
      </c>
    </row>
    <row r="14853" spans="8:17" x14ac:dyDescent="0.25">
      <c r="H14853" s="59">
        <v>121819</v>
      </c>
      <c r="I14853" s="59" t="s">
        <v>69</v>
      </c>
      <c r="J14853" s="59">
        <v>73190233</v>
      </c>
      <c r="K14853" s="59" t="s">
        <v>15288</v>
      </c>
      <c r="L14853" s="61" t="s">
        <v>81</v>
      </c>
      <c r="M14853" s="61">
        <f>VLOOKUP(H14853,zdroj!C:F,4,0)</f>
        <v>0</v>
      </c>
      <c r="N14853" s="61" t="str">
        <f t="shared" si="462"/>
        <v>-</v>
      </c>
      <c r="P14853" s="73" t="str">
        <f t="shared" si="463"/>
        <v/>
      </c>
      <c r="Q14853" s="61" t="s">
        <v>86</v>
      </c>
    </row>
    <row r="14854" spans="8:17" x14ac:dyDescent="0.25">
      <c r="H14854" s="59">
        <v>121819</v>
      </c>
      <c r="I14854" s="59" t="s">
        <v>69</v>
      </c>
      <c r="J14854" s="59">
        <v>79142401</v>
      </c>
      <c r="K14854" s="59" t="s">
        <v>15289</v>
      </c>
      <c r="L14854" s="61" t="s">
        <v>113</v>
      </c>
      <c r="M14854" s="61">
        <f>VLOOKUP(H14854,zdroj!C:F,4,0)</f>
        <v>0</v>
      </c>
      <c r="N14854" s="61" t="str">
        <f t="shared" si="462"/>
        <v>katB</v>
      </c>
      <c r="P14854" s="73" t="str">
        <f t="shared" si="463"/>
        <v/>
      </c>
      <c r="Q14854" s="61" t="s">
        <v>31</v>
      </c>
    </row>
    <row r="14855" spans="8:17" x14ac:dyDescent="0.25">
      <c r="H14855" s="59">
        <v>121819</v>
      </c>
      <c r="I14855" s="59" t="s">
        <v>69</v>
      </c>
      <c r="J14855" s="59">
        <v>79509894</v>
      </c>
      <c r="K14855" s="59" t="s">
        <v>15290</v>
      </c>
      <c r="L14855" s="61" t="s">
        <v>113</v>
      </c>
      <c r="M14855" s="61">
        <f>VLOOKUP(H14855,zdroj!C:F,4,0)</f>
        <v>0</v>
      </c>
      <c r="N14855" s="61" t="str">
        <f t="shared" ref="N14855:N14918" si="464">IF(M14855="A",IF(L14855="katA","katB",L14855),L14855)</f>
        <v>katB</v>
      </c>
      <c r="P14855" s="73" t="str">
        <f t="shared" ref="P14855:P14918" si="465">IF(O14855="A",1,"")</f>
        <v/>
      </c>
      <c r="Q14855" s="61" t="s">
        <v>31</v>
      </c>
    </row>
    <row r="14856" spans="8:17" x14ac:dyDescent="0.25">
      <c r="H14856" s="59">
        <v>121819</v>
      </c>
      <c r="I14856" s="59" t="s">
        <v>69</v>
      </c>
      <c r="J14856" s="59">
        <v>80152074</v>
      </c>
      <c r="K14856" s="59" t="s">
        <v>15291</v>
      </c>
      <c r="L14856" s="61" t="s">
        <v>113</v>
      </c>
      <c r="M14856" s="61">
        <f>VLOOKUP(H14856,zdroj!C:F,4,0)</f>
        <v>0</v>
      </c>
      <c r="N14856" s="61" t="str">
        <f t="shared" si="464"/>
        <v>katB</v>
      </c>
      <c r="P14856" s="73" t="str">
        <f t="shared" si="465"/>
        <v/>
      </c>
      <c r="Q14856" s="61" t="s">
        <v>30</v>
      </c>
    </row>
    <row r="14857" spans="8:17" x14ac:dyDescent="0.25">
      <c r="H14857" s="59">
        <v>117391</v>
      </c>
      <c r="I14857" s="59" t="s">
        <v>69</v>
      </c>
      <c r="J14857" s="59">
        <v>1344749</v>
      </c>
      <c r="K14857" s="59" t="s">
        <v>15292</v>
      </c>
      <c r="L14857" s="61" t="s">
        <v>113</v>
      </c>
      <c r="M14857" s="61">
        <f>VLOOKUP(H14857,zdroj!C:F,4,0)</f>
        <v>0</v>
      </c>
      <c r="N14857" s="61" t="str">
        <f t="shared" si="464"/>
        <v>katB</v>
      </c>
      <c r="P14857" s="73" t="str">
        <f t="shared" si="465"/>
        <v/>
      </c>
      <c r="Q14857" s="61" t="s">
        <v>30</v>
      </c>
    </row>
    <row r="14858" spans="8:17" x14ac:dyDescent="0.25">
      <c r="H14858" s="59">
        <v>117391</v>
      </c>
      <c r="I14858" s="59" t="s">
        <v>69</v>
      </c>
      <c r="J14858" s="59">
        <v>1344757</v>
      </c>
      <c r="K14858" s="59" t="s">
        <v>15293</v>
      </c>
      <c r="L14858" s="61" t="s">
        <v>113</v>
      </c>
      <c r="M14858" s="61">
        <f>VLOOKUP(H14858,zdroj!C:F,4,0)</f>
        <v>0</v>
      </c>
      <c r="N14858" s="61" t="str">
        <f t="shared" si="464"/>
        <v>katB</v>
      </c>
      <c r="P14858" s="73" t="str">
        <f t="shared" si="465"/>
        <v/>
      </c>
      <c r="Q14858" s="61" t="s">
        <v>30</v>
      </c>
    </row>
    <row r="14859" spans="8:17" x14ac:dyDescent="0.25">
      <c r="H14859" s="59">
        <v>117391</v>
      </c>
      <c r="I14859" s="59" t="s">
        <v>69</v>
      </c>
      <c r="J14859" s="59">
        <v>1344765</v>
      </c>
      <c r="K14859" s="59" t="s">
        <v>15294</v>
      </c>
      <c r="L14859" s="61" t="s">
        <v>113</v>
      </c>
      <c r="M14859" s="61">
        <f>VLOOKUP(H14859,zdroj!C:F,4,0)</f>
        <v>0</v>
      </c>
      <c r="N14859" s="61" t="str">
        <f t="shared" si="464"/>
        <v>katB</v>
      </c>
      <c r="P14859" s="73" t="str">
        <f t="shared" si="465"/>
        <v/>
      </c>
      <c r="Q14859" s="61" t="s">
        <v>30</v>
      </c>
    </row>
    <row r="14860" spans="8:17" x14ac:dyDescent="0.25">
      <c r="H14860" s="59">
        <v>117391</v>
      </c>
      <c r="I14860" s="59" t="s">
        <v>69</v>
      </c>
      <c r="J14860" s="59">
        <v>1344773</v>
      </c>
      <c r="K14860" s="59" t="s">
        <v>15295</v>
      </c>
      <c r="L14860" s="61" t="s">
        <v>113</v>
      </c>
      <c r="M14860" s="61">
        <f>VLOOKUP(H14860,zdroj!C:F,4,0)</f>
        <v>0</v>
      </c>
      <c r="N14860" s="61" t="str">
        <f t="shared" si="464"/>
        <v>katB</v>
      </c>
      <c r="P14860" s="73" t="str">
        <f t="shared" si="465"/>
        <v/>
      </c>
      <c r="Q14860" s="61" t="s">
        <v>30</v>
      </c>
    </row>
    <row r="14861" spans="8:17" x14ac:dyDescent="0.25">
      <c r="H14861" s="59">
        <v>117391</v>
      </c>
      <c r="I14861" s="59" t="s">
        <v>69</v>
      </c>
      <c r="J14861" s="59">
        <v>1344781</v>
      </c>
      <c r="K14861" s="59" t="s">
        <v>15296</v>
      </c>
      <c r="L14861" s="61" t="s">
        <v>113</v>
      </c>
      <c r="M14861" s="61">
        <f>VLOOKUP(H14861,zdroj!C:F,4,0)</f>
        <v>0</v>
      </c>
      <c r="N14861" s="61" t="str">
        <f t="shared" si="464"/>
        <v>katB</v>
      </c>
      <c r="P14861" s="73" t="str">
        <f t="shared" si="465"/>
        <v/>
      </c>
      <c r="Q14861" s="61" t="s">
        <v>30</v>
      </c>
    </row>
    <row r="14862" spans="8:17" x14ac:dyDescent="0.25">
      <c r="H14862" s="59">
        <v>117391</v>
      </c>
      <c r="I14862" s="59" t="s">
        <v>69</v>
      </c>
      <c r="J14862" s="59">
        <v>1344790</v>
      </c>
      <c r="K14862" s="59" t="s">
        <v>15297</v>
      </c>
      <c r="L14862" s="61" t="s">
        <v>113</v>
      </c>
      <c r="M14862" s="61">
        <f>VLOOKUP(H14862,zdroj!C:F,4,0)</f>
        <v>0</v>
      </c>
      <c r="N14862" s="61" t="str">
        <f t="shared" si="464"/>
        <v>katB</v>
      </c>
      <c r="P14862" s="73" t="str">
        <f t="shared" si="465"/>
        <v/>
      </c>
      <c r="Q14862" s="61" t="s">
        <v>30</v>
      </c>
    </row>
    <row r="14863" spans="8:17" x14ac:dyDescent="0.25">
      <c r="H14863" s="59">
        <v>117391</v>
      </c>
      <c r="I14863" s="59" t="s">
        <v>69</v>
      </c>
      <c r="J14863" s="59">
        <v>1344803</v>
      </c>
      <c r="K14863" s="59" t="s">
        <v>15298</v>
      </c>
      <c r="L14863" s="61" t="s">
        <v>113</v>
      </c>
      <c r="M14863" s="61">
        <f>VLOOKUP(H14863,zdroj!C:F,4,0)</f>
        <v>0</v>
      </c>
      <c r="N14863" s="61" t="str">
        <f t="shared" si="464"/>
        <v>katB</v>
      </c>
      <c r="P14863" s="73" t="str">
        <f t="shared" si="465"/>
        <v/>
      </c>
      <c r="Q14863" s="61" t="s">
        <v>30</v>
      </c>
    </row>
    <row r="14864" spans="8:17" x14ac:dyDescent="0.25">
      <c r="H14864" s="59">
        <v>117391</v>
      </c>
      <c r="I14864" s="59" t="s">
        <v>69</v>
      </c>
      <c r="J14864" s="59">
        <v>1344811</v>
      </c>
      <c r="K14864" s="59" t="s">
        <v>15299</v>
      </c>
      <c r="L14864" s="61" t="s">
        <v>113</v>
      </c>
      <c r="M14864" s="61">
        <f>VLOOKUP(H14864,zdroj!C:F,4,0)</f>
        <v>0</v>
      </c>
      <c r="N14864" s="61" t="str">
        <f t="shared" si="464"/>
        <v>katB</v>
      </c>
      <c r="P14864" s="73" t="str">
        <f t="shared" si="465"/>
        <v/>
      </c>
      <c r="Q14864" s="61" t="s">
        <v>30</v>
      </c>
    </row>
    <row r="14865" spans="8:17" x14ac:dyDescent="0.25">
      <c r="H14865" s="59">
        <v>117391</v>
      </c>
      <c r="I14865" s="59" t="s">
        <v>69</v>
      </c>
      <c r="J14865" s="59">
        <v>1344820</v>
      </c>
      <c r="K14865" s="59" t="s">
        <v>15300</v>
      </c>
      <c r="L14865" s="61" t="s">
        <v>113</v>
      </c>
      <c r="M14865" s="61">
        <f>VLOOKUP(H14865,zdroj!C:F,4,0)</f>
        <v>0</v>
      </c>
      <c r="N14865" s="61" t="str">
        <f t="shared" si="464"/>
        <v>katB</v>
      </c>
      <c r="P14865" s="73" t="str">
        <f t="shared" si="465"/>
        <v/>
      </c>
      <c r="Q14865" s="61" t="s">
        <v>30</v>
      </c>
    </row>
    <row r="14866" spans="8:17" x14ac:dyDescent="0.25">
      <c r="H14866" s="59">
        <v>117391</v>
      </c>
      <c r="I14866" s="59" t="s">
        <v>69</v>
      </c>
      <c r="J14866" s="59">
        <v>1344838</v>
      </c>
      <c r="K14866" s="59" t="s">
        <v>15301</v>
      </c>
      <c r="L14866" s="61" t="s">
        <v>113</v>
      </c>
      <c r="M14866" s="61">
        <f>VLOOKUP(H14866,zdroj!C:F,4,0)</f>
        <v>0</v>
      </c>
      <c r="N14866" s="61" t="str">
        <f t="shared" si="464"/>
        <v>katB</v>
      </c>
      <c r="P14866" s="73" t="str">
        <f t="shared" si="465"/>
        <v/>
      </c>
      <c r="Q14866" s="61" t="s">
        <v>30</v>
      </c>
    </row>
    <row r="14867" spans="8:17" x14ac:dyDescent="0.25">
      <c r="H14867" s="59">
        <v>117391</v>
      </c>
      <c r="I14867" s="59" t="s">
        <v>69</v>
      </c>
      <c r="J14867" s="59">
        <v>1344846</v>
      </c>
      <c r="K14867" s="59" t="s">
        <v>15302</v>
      </c>
      <c r="L14867" s="61" t="s">
        <v>113</v>
      </c>
      <c r="M14867" s="61">
        <f>VLOOKUP(H14867,zdroj!C:F,4,0)</f>
        <v>0</v>
      </c>
      <c r="N14867" s="61" t="str">
        <f t="shared" si="464"/>
        <v>katB</v>
      </c>
      <c r="P14867" s="73" t="str">
        <f t="shared" si="465"/>
        <v/>
      </c>
      <c r="Q14867" s="61" t="s">
        <v>30</v>
      </c>
    </row>
    <row r="14868" spans="8:17" x14ac:dyDescent="0.25">
      <c r="H14868" s="59">
        <v>117391</v>
      </c>
      <c r="I14868" s="59" t="s">
        <v>69</v>
      </c>
      <c r="J14868" s="59">
        <v>1344854</v>
      </c>
      <c r="K14868" s="59" t="s">
        <v>15303</v>
      </c>
      <c r="L14868" s="61" t="s">
        <v>113</v>
      </c>
      <c r="M14868" s="61">
        <f>VLOOKUP(H14868,zdroj!C:F,4,0)</f>
        <v>0</v>
      </c>
      <c r="N14868" s="61" t="str">
        <f t="shared" si="464"/>
        <v>katB</v>
      </c>
      <c r="P14868" s="73" t="str">
        <f t="shared" si="465"/>
        <v/>
      </c>
      <c r="Q14868" s="61" t="s">
        <v>30</v>
      </c>
    </row>
    <row r="14869" spans="8:17" x14ac:dyDescent="0.25">
      <c r="H14869" s="59">
        <v>117391</v>
      </c>
      <c r="I14869" s="59" t="s">
        <v>69</v>
      </c>
      <c r="J14869" s="59">
        <v>1344862</v>
      </c>
      <c r="K14869" s="59" t="s">
        <v>15304</v>
      </c>
      <c r="L14869" s="61" t="s">
        <v>113</v>
      </c>
      <c r="M14869" s="61">
        <f>VLOOKUP(H14869,zdroj!C:F,4,0)</f>
        <v>0</v>
      </c>
      <c r="N14869" s="61" t="str">
        <f t="shared" si="464"/>
        <v>katB</v>
      </c>
      <c r="P14869" s="73" t="str">
        <f t="shared" si="465"/>
        <v/>
      </c>
      <c r="Q14869" s="61" t="s">
        <v>30</v>
      </c>
    </row>
    <row r="14870" spans="8:17" x14ac:dyDescent="0.25">
      <c r="H14870" s="59">
        <v>117391</v>
      </c>
      <c r="I14870" s="59" t="s">
        <v>69</v>
      </c>
      <c r="J14870" s="59">
        <v>1344871</v>
      </c>
      <c r="K14870" s="59" t="s">
        <v>15305</v>
      </c>
      <c r="L14870" s="61" t="s">
        <v>113</v>
      </c>
      <c r="M14870" s="61">
        <f>VLOOKUP(H14870,zdroj!C:F,4,0)</f>
        <v>0</v>
      </c>
      <c r="N14870" s="61" t="str">
        <f t="shared" si="464"/>
        <v>katB</v>
      </c>
      <c r="P14870" s="73" t="str">
        <f t="shared" si="465"/>
        <v/>
      </c>
      <c r="Q14870" s="61" t="s">
        <v>30</v>
      </c>
    </row>
    <row r="14871" spans="8:17" x14ac:dyDescent="0.25">
      <c r="H14871" s="59">
        <v>117391</v>
      </c>
      <c r="I14871" s="59" t="s">
        <v>69</v>
      </c>
      <c r="J14871" s="59">
        <v>1344889</v>
      </c>
      <c r="K14871" s="59" t="s">
        <v>15306</v>
      </c>
      <c r="L14871" s="61" t="s">
        <v>113</v>
      </c>
      <c r="M14871" s="61">
        <f>VLOOKUP(H14871,zdroj!C:F,4,0)</f>
        <v>0</v>
      </c>
      <c r="N14871" s="61" t="str">
        <f t="shared" si="464"/>
        <v>katB</v>
      </c>
      <c r="P14871" s="73" t="str">
        <f t="shared" si="465"/>
        <v/>
      </c>
      <c r="Q14871" s="61" t="s">
        <v>30</v>
      </c>
    </row>
    <row r="14872" spans="8:17" x14ac:dyDescent="0.25">
      <c r="H14872" s="59">
        <v>117391</v>
      </c>
      <c r="I14872" s="59" t="s">
        <v>69</v>
      </c>
      <c r="J14872" s="59">
        <v>1344897</v>
      </c>
      <c r="K14872" s="59" t="s">
        <v>15307</v>
      </c>
      <c r="L14872" s="61" t="s">
        <v>113</v>
      </c>
      <c r="M14872" s="61">
        <f>VLOOKUP(H14872,zdroj!C:F,4,0)</f>
        <v>0</v>
      </c>
      <c r="N14872" s="61" t="str">
        <f t="shared" si="464"/>
        <v>katB</v>
      </c>
      <c r="P14872" s="73" t="str">
        <f t="shared" si="465"/>
        <v/>
      </c>
      <c r="Q14872" s="61" t="s">
        <v>30</v>
      </c>
    </row>
    <row r="14873" spans="8:17" x14ac:dyDescent="0.25">
      <c r="H14873" s="59">
        <v>117391</v>
      </c>
      <c r="I14873" s="59" t="s">
        <v>69</v>
      </c>
      <c r="J14873" s="59">
        <v>1344901</v>
      </c>
      <c r="K14873" s="59" t="s">
        <v>15308</v>
      </c>
      <c r="L14873" s="61" t="s">
        <v>113</v>
      </c>
      <c r="M14873" s="61">
        <f>VLOOKUP(H14873,zdroj!C:F,4,0)</f>
        <v>0</v>
      </c>
      <c r="N14873" s="61" t="str">
        <f t="shared" si="464"/>
        <v>katB</v>
      </c>
      <c r="P14873" s="73" t="str">
        <f t="shared" si="465"/>
        <v/>
      </c>
      <c r="Q14873" s="61" t="s">
        <v>30</v>
      </c>
    </row>
    <row r="14874" spans="8:17" x14ac:dyDescent="0.25">
      <c r="H14874" s="59">
        <v>117391</v>
      </c>
      <c r="I14874" s="59" t="s">
        <v>69</v>
      </c>
      <c r="J14874" s="59">
        <v>1344919</v>
      </c>
      <c r="K14874" s="59" t="s">
        <v>15309</v>
      </c>
      <c r="L14874" s="61" t="s">
        <v>113</v>
      </c>
      <c r="M14874" s="61">
        <f>VLOOKUP(H14874,zdroj!C:F,4,0)</f>
        <v>0</v>
      </c>
      <c r="N14874" s="61" t="str">
        <f t="shared" si="464"/>
        <v>katB</v>
      </c>
      <c r="P14874" s="73" t="str">
        <f t="shared" si="465"/>
        <v/>
      </c>
      <c r="Q14874" s="61" t="s">
        <v>30</v>
      </c>
    </row>
    <row r="14875" spans="8:17" x14ac:dyDescent="0.25">
      <c r="H14875" s="59">
        <v>117391</v>
      </c>
      <c r="I14875" s="59" t="s">
        <v>69</v>
      </c>
      <c r="J14875" s="59">
        <v>1344927</v>
      </c>
      <c r="K14875" s="59" t="s">
        <v>15310</v>
      </c>
      <c r="L14875" s="61" t="s">
        <v>113</v>
      </c>
      <c r="M14875" s="61">
        <f>VLOOKUP(H14875,zdroj!C:F,4,0)</f>
        <v>0</v>
      </c>
      <c r="N14875" s="61" t="str">
        <f t="shared" si="464"/>
        <v>katB</v>
      </c>
      <c r="P14875" s="73" t="str">
        <f t="shared" si="465"/>
        <v/>
      </c>
      <c r="Q14875" s="61" t="s">
        <v>30</v>
      </c>
    </row>
    <row r="14876" spans="8:17" x14ac:dyDescent="0.25">
      <c r="H14876" s="59">
        <v>117391</v>
      </c>
      <c r="I14876" s="59" t="s">
        <v>69</v>
      </c>
      <c r="J14876" s="59">
        <v>1344935</v>
      </c>
      <c r="K14876" s="59" t="s">
        <v>15311</v>
      </c>
      <c r="L14876" s="61" t="s">
        <v>113</v>
      </c>
      <c r="M14876" s="61">
        <f>VLOOKUP(H14876,zdroj!C:F,4,0)</f>
        <v>0</v>
      </c>
      <c r="N14876" s="61" t="str">
        <f t="shared" si="464"/>
        <v>katB</v>
      </c>
      <c r="P14876" s="73" t="str">
        <f t="shared" si="465"/>
        <v/>
      </c>
      <c r="Q14876" s="61" t="s">
        <v>30</v>
      </c>
    </row>
    <row r="14877" spans="8:17" x14ac:dyDescent="0.25">
      <c r="H14877" s="59">
        <v>117391</v>
      </c>
      <c r="I14877" s="59" t="s">
        <v>69</v>
      </c>
      <c r="J14877" s="59">
        <v>1344943</v>
      </c>
      <c r="K14877" s="59" t="s">
        <v>15312</v>
      </c>
      <c r="L14877" s="61" t="s">
        <v>113</v>
      </c>
      <c r="M14877" s="61">
        <f>VLOOKUP(H14877,zdroj!C:F,4,0)</f>
        <v>0</v>
      </c>
      <c r="N14877" s="61" t="str">
        <f t="shared" si="464"/>
        <v>katB</v>
      </c>
      <c r="P14877" s="73" t="str">
        <f t="shared" si="465"/>
        <v/>
      </c>
      <c r="Q14877" s="61" t="s">
        <v>30</v>
      </c>
    </row>
    <row r="14878" spans="8:17" x14ac:dyDescent="0.25">
      <c r="H14878" s="59">
        <v>117391</v>
      </c>
      <c r="I14878" s="59" t="s">
        <v>69</v>
      </c>
      <c r="J14878" s="59">
        <v>1344951</v>
      </c>
      <c r="K14878" s="59" t="s">
        <v>15313</v>
      </c>
      <c r="L14878" s="61" t="s">
        <v>113</v>
      </c>
      <c r="M14878" s="61">
        <f>VLOOKUP(H14878,zdroj!C:F,4,0)</f>
        <v>0</v>
      </c>
      <c r="N14878" s="61" t="str">
        <f t="shared" si="464"/>
        <v>katB</v>
      </c>
      <c r="P14878" s="73" t="str">
        <f t="shared" si="465"/>
        <v/>
      </c>
      <c r="Q14878" s="61" t="s">
        <v>30</v>
      </c>
    </row>
    <row r="14879" spans="8:17" x14ac:dyDescent="0.25">
      <c r="H14879" s="59">
        <v>117391</v>
      </c>
      <c r="I14879" s="59" t="s">
        <v>69</v>
      </c>
      <c r="J14879" s="59">
        <v>1344960</v>
      </c>
      <c r="K14879" s="59" t="s">
        <v>15314</v>
      </c>
      <c r="L14879" s="61" t="s">
        <v>113</v>
      </c>
      <c r="M14879" s="61">
        <f>VLOOKUP(H14879,zdroj!C:F,4,0)</f>
        <v>0</v>
      </c>
      <c r="N14879" s="61" t="str">
        <f t="shared" si="464"/>
        <v>katB</v>
      </c>
      <c r="P14879" s="73" t="str">
        <f t="shared" si="465"/>
        <v/>
      </c>
      <c r="Q14879" s="61" t="s">
        <v>30</v>
      </c>
    </row>
    <row r="14880" spans="8:17" x14ac:dyDescent="0.25">
      <c r="H14880" s="59">
        <v>117391</v>
      </c>
      <c r="I14880" s="59" t="s">
        <v>69</v>
      </c>
      <c r="J14880" s="59">
        <v>1344978</v>
      </c>
      <c r="K14880" s="59" t="s">
        <v>15315</v>
      </c>
      <c r="L14880" s="61" t="s">
        <v>113</v>
      </c>
      <c r="M14880" s="61">
        <f>VLOOKUP(H14880,zdroj!C:F,4,0)</f>
        <v>0</v>
      </c>
      <c r="N14880" s="61" t="str">
        <f t="shared" si="464"/>
        <v>katB</v>
      </c>
      <c r="P14880" s="73" t="str">
        <f t="shared" si="465"/>
        <v/>
      </c>
      <c r="Q14880" s="61" t="s">
        <v>31</v>
      </c>
    </row>
    <row r="14881" spans="8:17" x14ac:dyDescent="0.25">
      <c r="H14881" s="59">
        <v>117391</v>
      </c>
      <c r="I14881" s="59" t="s">
        <v>69</v>
      </c>
      <c r="J14881" s="59">
        <v>1344986</v>
      </c>
      <c r="K14881" s="59" t="s">
        <v>15316</v>
      </c>
      <c r="L14881" s="61" t="s">
        <v>113</v>
      </c>
      <c r="M14881" s="61">
        <f>VLOOKUP(H14881,zdroj!C:F,4,0)</f>
        <v>0</v>
      </c>
      <c r="N14881" s="61" t="str">
        <f t="shared" si="464"/>
        <v>katB</v>
      </c>
      <c r="P14881" s="73" t="str">
        <f t="shared" si="465"/>
        <v/>
      </c>
      <c r="Q14881" s="61" t="s">
        <v>30</v>
      </c>
    </row>
    <row r="14882" spans="8:17" x14ac:dyDescent="0.25">
      <c r="H14882" s="59">
        <v>117391</v>
      </c>
      <c r="I14882" s="59" t="s">
        <v>69</v>
      </c>
      <c r="J14882" s="59">
        <v>1344994</v>
      </c>
      <c r="K14882" s="59" t="s">
        <v>15317</v>
      </c>
      <c r="L14882" s="61" t="s">
        <v>113</v>
      </c>
      <c r="M14882" s="61">
        <f>VLOOKUP(H14882,zdroj!C:F,4,0)</f>
        <v>0</v>
      </c>
      <c r="N14882" s="61" t="str">
        <f t="shared" si="464"/>
        <v>katB</v>
      </c>
      <c r="P14882" s="73" t="str">
        <f t="shared" si="465"/>
        <v/>
      </c>
      <c r="Q14882" s="61" t="s">
        <v>30</v>
      </c>
    </row>
    <row r="14883" spans="8:17" x14ac:dyDescent="0.25">
      <c r="H14883" s="59">
        <v>117391</v>
      </c>
      <c r="I14883" s="59" t="s">
        <v>69</v>
      </c>
      <c r="J14883" s="59">
        <v>1345001</v>
      </c>
      <c r="K14883" s="59" t="s">
        <v>15318</v>
      </c>
      <c r="L14883" s="61" t="s">
        <v>113</v>
      </c>
      <c r="M14883" s="61">
        <f>VLOOKUP(H14883,zdroj!C:F,4,0)</f>
        <v>0</v>
      </c>
      <c r="N14883" s="61" t="str">
        <f t="shared" si="464"/>
        <v>katB</v>
      </c>
      <c r="P14883" s="73" t="str">
        <f t="shared" si="465"/>
        <v/>
      </c>
      <c r="Q14883" s="61" t="s">
        <v>30</v>
      </c>
    </row>
    <row r="14884" spans="8:17" x14ac:dyDescent="0.25">
      <c r="H14884" s="59">
        <v>117391</v>
      </c>
      <c r="I14884" s="59" t="s">
        <v>69</v>
      </c>
      <c r="J14884" s="59">
        <v>1345010</v>
      </c>
      <c r="K14884" s="59" t="s">
        <v>15319</v>
      </c>
      <c r="L14884" s="61" t="s">
        <v>113</v>
      </c>
      <c r="M14884" s="61">
        <f>VLOOKUP(H14884,zdroj!C:F,4,0)</f>
        <v>0</v>
      </c>
      <c r="N14884" s="61" t="str">
        <f t="shared" si="464"/>
        <v>katB</v>
      </c>
      <c r="P14884" s="73" t="str">
        <f t="shared" si="465"/>
        <v/>
      </c>
      <c r="Q14884" s="61" t="s">
        <v>30</v>
      </c>
    </row>
    <row r="14885" spans="8:17" x14ac:dyDescent="0.25">
      <c r="H14885" s="59">
        <v>117391</v>
      </c>
      <c r="I14885" s="59" t="s">
        <v>69</v>
      </c>
      <c r="J14885" s="59">
        <v>1345028</v>
      </c>
      <c r="K14885" s="59" t="s">
        <v>15320</v>
      </c>
      <c r="L14885" s="61" t="s">
        <v>113</v>
      </c>
      <c r="M14885" s="61">
        <f>VLOOKUP(H14885,zdroj!C:F,4,0)</f>
        <v>0</v>
      </c>
      <c r="N14885" s="61" t="str">
        <f t="shared" si="464"/>
        <v>katB</v>
      </c>
      <c r="P14885" s="73" t="str">
        <f t="shared" si="465"/>
        <v/>
      </c>
      <c r="Q14885" s="61" t="s">
        <v>30</v>
      </c>
    </row>
    <row r="14886" spans="8:17" x14ac:dyDescent="0.25">
      <c r="H14886" s="59">
        <v>117391</v>
      </c>
      <c r="I14886" s="59" t="s">
        <v>69</v>
      </c>
      <c r="J14886" s="59">
        <v>1345036</v>
      </c>
      <c r="K14886" s="59" t="s">
        <v>15321</v>
      </c>
      <c r="L14886" s="61" t="s">
        <v>113</v>
      </c>
      <c r="M14886" s="61">
        <f>VLOOKUP(H14886,zdroj!C:F,4,0)</f>
        <v>0</v>
      </c>
      <c r="N14886" s="61" t="str">
        <f t="shared" si="464"/>
        <v>katB</v>
      </c>
      <c r="P14886" s="73" t="str">
        <f t="shared" si="465"/>
        <v/>
      </c>
      <c r="Q14886" s="61" t="s">
        <v>30</v>
      </c>
    </row>
    <row r="14887" spans="8:17" x14ac:dyDescent="0.25">
      <c r="H14887" s="59">
        <v>117391</v>
      </c>
      <c r="I14887" s="59" t="s">
        <v>69</v>
      </c>
      <c r="J14887" s="59">
        <v>1345044</v>
      </c>
      <c r="K14887" s="59" t="s">
        <v>15322</v>
      </c>
      <c r="L14887" s="61" t="s">
        <v>113</v>
      </c>
      <c r="M14887" s="61">
        <f>VLOOKUP(H14887,zdroj!C:F,4,0)</f>
        <v>0</v>
      </c>
      <c r="N14887" s="61" t="str">
        <f t="shared" si="464"/>
        <v>katB</v>
      </c>
      <c r="P14887" s="73" t="str">
        <f t="shared" si="465"/>
        <v/>
      </c>
      <c r="Q14887" s="61" t="s">
        <v>30</v>
      </c>
    </row>
    <row r="14888" spans="8:17" x14ac:dyDescent="0.25">
      <c r="H14888" s="59">
        <v>117391</v>
      </c>
      <c r="I14888" s="59" t="s">
        <v>69</v>
      </c>
      <c r="J14888" s="59">
        <v>1345052</v>
      </c>
      <c r="K14888" s="59" t="s">
        <v>15323</v>
      </c>
      <c r="L14888" s="61" t="s">
        <v>113</v>
      </c>
      <c r="M14888" s="61">
        <f>VLOOKUP(H14888,zdroj!C:F,4,0)</f>
        <v>0</v>
      </c>
      <c r="N14888" s="61" t="str">
        <f t="shared" si="464"/>
        <v>katB</v>
      </c>
      <c r="P14888" s="73" t="str">
        <f t="shared" si="465"/>
        <v/>
      </c>
      <c r="Q14888" s="61" t="s">
        <v>30</v>
      </c>
    </row>
    <row r="14889" spans="8:17" x14ac:dyDescent="0.25">
      <c r="H14889" s="59">
        <v>117391</v>
      </c>
      <c r="I14889" s="59" t="s">
        <v>69</v>
      </c>
      <c r="J14889" s="59">
        <v>1345061</v>
      </c>
      <c r="K14889" s="59" t="s">
        <v>15324</v>
      </c>
      <c r="L14889" s="61" t="s">
        <v>113</v>
      </c>
      <c r="M14889" s="61">
        <f>VLOOKUP(H14889,zdroj!C:F,4,0)</f>
        <v>0</v>
      </c>
      <c r="N14889" s="61" t="str">
        <f t="shared" si="464"/>
        <v>katB</v>
      </c>
      <c r="P14889" s="73" t="str">
        <f t="shared" si="465"/>
        <v/>
      </c>
      <c r="Q14889" s="61" t="s">
        <v>30</v>
      </c>
    </row>
    <row r="14890" spans="8:17" x14ac:dyDescent="0.25">
      <c r="H14890" s="59">
        <v>117391</v>
      </c>
      <c r="I14890" s="59" t="s">
        <v>69</v>
      </c>
      <c r="J14890" s="59">
        <v>1345079</v>
      </c>
      <c r="K14890" s="59" t="s">
        <v>15325</v>
      </c>
      <c r="L14890" s="61" t="s">
        <v>113</v>
      </c>
      <c r="M14890" s="61">
        <f>VLOOKUP(H14890,zdroj!C:F,4,0)</f>
        <v>0</v>
      </c>
      <c r="N14890" s="61" t="str">
        <f t="shared" si="464"/>
        <v>katB</v>
      </c>
      <c r="P14890" s="73" t="str">
        <f t="shared" si="465"/>
        <v/>
      </c>
      <c r="Q14890" s="61" t="s">
        <v>30</v>
      </c>
    </row>
    <row r="14891" spans="8:17" x14ac:dyDescent="0.25">
      <c r="H14891" s="59">
        <v>117391</v>
      </c>
      <c r="I14891" s="59" t="s">
        <v>69</v>
      </c>
      <c r="J14891" s="59">
        <v>1345087</v>
      </c>
      <c r="K14891" s="59" t="s">
        <v>15326</v>
      </c>
      <c r="L14891" s="61" t="s">
        <v>113</v>
      </c>
      <c r="M14891" s="61">
        <f>VLOOKUP(H14891,zdroj!C:F,4,0)</f>
        <v>0</v>
      </c>
      <c r="N14891" s="61" t="str">
        <f t="shared" si="464"/>
        <v>katB</v>
      </c>
      <c r="P14891" s="73" t="str">
        <f t="shared" si="465"/>
        <v/>
      </c>
      <c r="Q14891" s="61" t="s">
        <v>30</v>
      </c>
    </row>
    <row r="14892" spans="8:17" x14ac:dyDescent="0.25">
      <c r="H14892" s="59">
        <v>117391</v>
      </c>
      <c r="I14892" s="59" t="s">
        <v>69</v>
      </c>
      <c r="J14892" s="59">
        <v>1345095</v>
      </c>
      <c r="K14892" s="59" t="s">
        <v>15327</v>
      </c>
      <c r="L14892" s="61" t="s">
        <v>113</v>
      </c>
      <c r="M14892" s="61">
        <f>VLOOKUP(H14892,zdroj!C:F,4,0)</f>
        <v>0</v>
      </c>
      <c r="N14892" s="61" t="str">
        <f t="shared" si="464"/>
        <v>katB</v>
      </c>
      <c r="P14892" s="73" t="str">
        <f t="shared" si="465"/>
        <v/>
      </c>
      <c r="Q14892" s="61" t="s">
        <v>30</v>
      </c>
    </row>
    <row r="14893" spans="8:17" x14ac:dyDescent="0.25">
      <c r="H14893" s="59">
        <v>117391</v>
      </c>
      <c r="I14893" s="59" t="s">
        <v>69</v>
      </c>
      <c r="J14893" s="59">
        <v>1345109</v>
      </c>
      <c r="K14893" s="59" t="s">
        <v>15328</v>
      </c>
      <c r="L14893" s="61" t="s">
        <v>113</v>
      </c>
      <c r="M14893" s="61">
        <f>VLOOKUP(H14893,zdroj!C:F,4,0)</f>
        <v>0</v>
      </c>
      <c r="N14893" s="61" t="str">
        <f t="shared" si="464"/>
        <v>katB</v>
      </c>
      <c r="P14893" s="73" t="str">
        <f t="shared" si="465"/>
        <v/>
      </c>
      <c r="Q14893" s="61" t="s">
        <v>30</v>
      </c>
    </row>
    <row r="14894" spans="8:17" x14ac:dyDescent="0.25">
      <c r="H14894" s="59">
        <v>117391</v>
      </c>
      <c r="I14894" s="59" t="s">
        <v>69</v>
      </c>
      <c r="J14894" s="59">
        <v>1345117</v>
      </c>
      <c r="K14894" s="59" t="s">
        <v>15329</v>
      </c>
      <c r="L14894" s="61" t="s">
        <v>113</v>
      </c>
      <c r="M14894" s="61">
        <f>VLOOKUP(H14894,zdroj!C:F,4,0)</f>
        <v>0</v>
      </c>
      <c r="N14894" s="61" t="str">
        <f t="shared" si="464"/>
        <v>katB</v>
      </c>
      <c r="P14894" s="73" t="str">
        <f t="shared" si="465"/>
        <v/>
      </c>
      <c r="Q14894" s="61" t="s">
        <v>30</v>
      </c>
    </row>
    <row r="14895" spans="8:17" x14ac:dyDescent="0.25">
      <c r="H14895" s="59">
        <v>117391</v>
      </c>
      <c r="I14895" s="59" t="s">
        <v>69</v>
      </c>
      <c r="J14895" s="59">
        <v>1345125</v>
      </c>
      <c r="K14895" s="59" t="s">
        <v>15330</v>
      </c>
      <c r="L14895" s="61" t="s">
        <v>113</v>
      </c>
      <c r="M14895" s="61">
        <f>VLOOKUP(H14895,zdroj!C:F,4,0)</f>
        <v>0</v>
      </c>
      <c r="N14895" s="61" t="str">
        <f t="shared" si="464"/>
        <v>katB</v>
      </c>
      <c r="P14895" s="73" t="str">
        <f t="shared" si="465"/>
        <v/>
      </c>
      <c r="Q14895" s="61" t="s">
        <v>30</v>
      </c>
    </row>
    <row r="14896" spans="8:17" x14ac:dyDescent="0.25">
      <c r="H14896" s="59">
        <v>117391</v>
      </c>
      <c r="I14896" s="59" t="s">
        <v>69</v>
      </c>
      <c r="J14896" s="59">
        <v>1345133</v>
      </c>
      <c r="K14896" s="59" t="s">
        <v>15331</v>
      </c>
      <c r="L14896" s="61" t="s">
        <v>113</v>
      </c>
      <c r="M14896" s="61">
        <f>VLOOKUP(H14896,zdroj!C:F,4,0)</f>
        <v>0</v>
      </c>
      <c r="N14896" s="61" t="str">
        <f t="shared" si="464"/>
        <v>katB</v>
      </c>
      <c r="P14896" s="73" t="str">
        <f t="shared" si="465"/>
        <v/>
      </c>
      <c r="Q14896" s="61" t="s">
        <v>30</v>
      </c>
    </row>
    <row r="14897" spans="8:17" x14ac:dyDescent="0.25">
      <c r="H14897" s="59">
        <v>117391</v>
      </c>
      <c r="I14897" s="59" t="s">
        <v>69</v>
      </c>
      <c r="J14897" s="59">
        <v>1345141</v>
      </c>
      <c r="K14897" s="59" t="s">
        <v>15332</v>
      </c>
      <c r="L14897" s="61" t="s">
        <v>113</v>
      </c>
      <c r="M14897" s="61">
        <f>VLOOKUP(H14897,zdroj!C:F,4,0)</f>
        <v>0</v>
      </c>
      <c r="N14897" s="61" t="str">
        <f t="shared" si="464"/>
        <v>katB</v>
      </c>
      <c r="P14897" s="73" t="str">
        <f t="shared" si="465"/>
        <v/>
      </c>
      <c r="Q14897" s="61" t="s">
        <v>30</v>
      </c>
    </row>
    <row r="14898" spans="8:17" x14ac:dyDescent="0.25">
      <c r="H14898" s="59">
        <v>117391</v>
      </c>
      <c r="I14898" s="59" t="s">
        <v>69</v>
      </c>
      <c r="J14898" s="59">
        <v>1345150</v>
      </c>
      <c r="K14898" s="59" t="s">
        <v>15333</v>
      </c>
      <c r="L14898" s="61" t="s">
        <v>113</v>
      </c>
      <c r="M14898" s="61">
        <f>VLOOKUP(H14898,zdroj!C:F,4,0)</f>
        <v>0</v>
      </c>
      <c r="N14898" s="61" t="str">
        <f t="shared" si="464"/>
        <v>katB</v>
      </c>
      <c r="P14898" s="73" t="str">
        <f t="shared" si="465"/>
        <v/>
      </c>
      <c r="Q14898" s="61" t="s">
        <v>30</v>
      </c>
    </row>
    <row r="14899" spans="8:17" x14ac:dyDescent="0.25">
      <c r="H14899" s="59">
        <v>117391</v>
      </c>
      <c r="I14899" s="59" t="s">
        <v>69</v>
      </c>
      <c r="J14899" s="59">
        <v>1345168</v>
      </c>
      <c r="K14899" s="59" t="s">
        <v>15334</v>
      </c>
      <c r="L14899" s="61" t="s">
        <v>113</v>
      </c>
      <c r="M14899" s="61">
        <f>VLOOKUP(H14899,zdroj!C:F,4,0)</f>
        <v>0</v>
      </c>
      <c r="N14899" s="61" t="str">
        <f t="shared" si="464"/>
        <v>katB</v>
      </c>
      <c r="P14899" s="73" t="str">
        <f t="shared" si="465"/>
        <v/>
      </c>
      <c r="Q14899" s="61" t="s">
        <v>30</v>
      </c>
    </row>
    <row r="14900" spans="8:17" x14ac:dyDescent="0.25">
      <c r="H14900" s="59">
        <v>117391</v>
      </c>
      <c r="I14900" s="59" t="s">
        <v>69</v>
      </c>
      <c r="J14900" s="59">
        <v>1345176</v>
      </c>
      <c r="K14900" s="59" t="s">
        <v>15335</v>
      </c>
      <c r="L14900" s="61" t="s">
        <v>113</v>
      </c>
      <c r="M14900" s="61">
        <f>VLOOKUP(H14900,zdroj!C:F,4,0)</f>
        <v>0</v>
      </c>
      <c r="N14900" s="61" t="str">
        <f t="shared" si="464"/>
        <v>katB</v>
      </c>
      <c r="P14900" s="73" t="str">
        <f t="shared" si="465"/>
        <v/>
      </c>
      <c r="Q14900" s="61" t="s">
        <v>30</v>
      </c>
    </row>
    <row r="14901" spans="8:17" x14ac:dyDescent="0.25">
      <c r="H14901" s="59">
        <v>117391</v>
      </c>
      <c r="I14901" s="59" t="s">
        <v>69</v>
      </c>
      <c r="J14901" s="59">
        <v>1345184</v>
      </c>
      <c r="K14901" s="59" t="s">
        <v>15336</v>
      </c>
      <c r="L14901" s="61" t="s">
        <v>113</v>
      </c>
      <c r="M14901" s="61">
        <f>VLOOKUP(H14901,zdroj!C:F,4,0)</f>
        <v>0</v>
      </c>
      <c r="N14901" s="61" t="str">
        <f t="shared" si="464"/>
        <v>katB</v>
      </c>
      <c r="P14901" s="73" t="str">
        <f t="shared" si="465"/>
        <v/>
      </c>
      <c r="Q14901" s="61" t="s">
        <v>30</v>
      </c>
    </row>
    <row r="14902" spans="8:17" x14ac:dyDescent="0.25">
      <c r="H14902" s="59">
        <v>117391</v>
      </c>
      <c r="I14902" s="59" t="s">
        <v>69</v>
      </c>
      <c r="J14902" s="59">
        <v>1345192</v>
      </c>
      <c r="K14902" s="59" t="s">
        <v>15337</v>
      </c>
      <c r="L14902" s="61" t="s">
        <v>113</v>
      </c>
      <c r="M14902" s="61">
        <f>VLOOKUP(H14902,zdroj!C:F,4,0)</f>
        <v>0</v>
      </c>
      <c r="N14902" s="61" t="str">
        <f t="shared" si="464"/>
        <v>katB</v>
      </c>
      <c r="P14902" s="73" t="str">
        <f t="shared" si="465"/>
        <v/>
      </c>
      <c r="Q14902" s="61" t="s">
        <v>30</v>
      </c>
    </row>
    <row r="14903" spans="8:17" x14ac:dyDescent="0.25">
      <c r="H14903" s="59">
        <v>117391</v>
      </c>
      <c r="I14903" s="59" t="s">
        <v>69</v>
      </c>
      <c r="J14903" s="59">
        <v>1345206</v>
      </c>
      <c r="K14903" s="59" t="s">
        <v>15338</v>
      </c>
      <c r="L14903" s="61" t="s">
        <v>113</v>
      </c>
      <c r="M14903" s="61">
        <f>VLOOKUP(H14903,zdroj!C:F,4,0)</f>
        <v>0</v>
      </c>
      <c r="N14903" s="61" t="str">
        <f t="shared" si="464"/>
        <v>katB</v>
      </c>
      <c r="P14903" s="73" t="str">
        <f t="shared" si="465"/>
        <v/>
      </c>
      <c r="Q14903" s="61" t="s">
        <v>30</v>
      </c>
    </row>
    <row r="14904" spans="8:17" x14ac:dyDescent="0.25">
      <c r="H14904" s="59">
        <v>117391</v>
      </c>
      <c r="I14904" s="59" t="s">
        <v>69</v>
      </c>
      <c r="J14904" s="59">
        <v>1345214</v>
      </c>
      <c r="K14904" s="59" t="s">
        <v>15339</v>
      </c>
      <c r="L14904" s="61" t="s">
        <v>113</v>
      </c>
      <c r="M14904" s="61">
        <f>VLOOKUP(H14904,zdroj!C:F,4,0)</f>
        <v>0</v>
      </c>
      <c r="N14904" s="61" t="str">
        <f t="shared" si="464"/>
        <v>katB</v>
      </c>
      <c r="P14904" s="73" t="str">
        <f t="shared" si="465"/>
        <v/>
      </c>
      <c r="Q14904" s="61" t="s">
        <v>30</v>
      </c>
    </row>
    <row r="14905" spans="8:17" x14ac:dyDescent="0.25">
      <c r="H14905" s="59">
        <v>117391</v>
      </c>
      <c r="I14905" s="59" t="s">
        <v>69</v>
      </c>
      <c r="J14905" s="59">
        <v>1345222</v>
      </c>
      <c r="K14905" s="59" t="s">
        <v>15340</v>
      </c>
      <c r="L14905" s="61" t="s">
        <v>113</v>
      </c>
      <c r="M14905" s="61">
        <f>VLOOKUP(H14905,zdroj!C:F,4,0)</f>
        <v>0</v>
      </c>
      <c r="N14905" s="61" t="str">
        <f t="shared" si="464"/>
        <v>katB</v>
      </c>
      <c r="P14905" s="73" t="str">
        <f t="shared" si="465"/>
        <v/>
      </c>
      <c r="Q14905" s="61" t="s">
        <v>30</v>
      </c>
    </row>
    <row r="14906" spans="8:17" x14ac:dyDescent="0.25">
      <c r="H14906" s="59">
        <v>117391</v>
      </c>
      <c r="I14906" s="59" t="s">
        <v>69</v>
      </c>
      <c r="J14906" s="59">
        <v>1345231</v>
      </c>
      <c r="K14906" s="59" t="s">
        <v>15341</v>
      </c>
      <c r="L14906" s="61" t="s">
        <v>113</v>
      </c>
      <c r="M14906" s="61">
        <f>VLOOKUP(H14906,zdroj!C:F,4,0)</f>
        <v>0</v>
      </c>
      <c r="N14906" s="61" t="str">
        <f t="shared" si="464"/>
        <v>katB</v>
      </c>
      <c r="P14906" s="73" t="str">
        <f t="shared" si="465"/>
        <v/>
      </c>
      <c r="Q14906" s="61" t="s">
        <v>30</v>
      </c>
    </row>
    <row r="14907" spans="8:17" x14ac:dyDescent="0.25">
      <c r="H14907" s="59">
        <v>117391</v>
      </c>
      <c r="I14907" s="59" t="s">
        <v>69</v>
      </c>
      <c r="J14907" s="59">
        <v>1345249</v>
      </c>
      <c r="K14907" s="59" t="s">
        <v>15342</v>
      </c>
      <c r="L14907" s="61" t="s">
        <v>113</v>
      </c>
      <c r="M14907" s="61">
        <f>VLOOKUP(H14907,zdroj!C:F,4,0)</f>
        <v>0</v>
      </c>
      <c r="N14907" s="61" t="str">
        <f t="shared" si="464"/>
        <v>katB</v>
      </c>
      <c r="P14907" s="73" t="str">
        <f t="shared" si="465"/>
        <v/>
      </c>
      <c r="Q14907" s="61" t="s">
        <v>30</v>
      </c>
    </row>
    <row r="14908" spans="8:17" x14ac:dyDescent="0.25">
      <c r="H14908" s="59">
        <v>117391</v>
      </c>
      <c r="I14908" s="59" t="s">
        <v>69</v>
      </c>
      <c r="J14908" s="59">
        <v>1345257</v>
      </c>
      <c r="K14908" s="59" t="s">
        <v>15343</v>
      </c>
      <c r="L14908" s="61" t="s">
        <v>113</v>
      </c>
      <c r="M14908" s="61">
        <f>VLOOKUP(H14908,zdroj!C:F,4,0)</f>
        <v>0</v>
      </c>
      <c r="N14908" s="61" t="str">
        <f t="shared" si="464"/>
        <v>katB</v>
      </c>
      <c r="P14908" s="73" t="str">
        <f t="shared" si="465"/>
        <v/>
      </c>
      <c r="Q14908" s="61" t="s">
        <v>30</v>
      </c>
    </row>
    <row r="14909" spans="8:17" x14ac:dyDescent="0.25">
      <c r="H14909" s="59">
        <v>117391</v>
      </c>
      <c r="I14909" s="59" t="s">
        <v>69</v>
      </c>
      <c r="J14909" s="59">
        <v>1345265</v>
      </c>
      <c r="K14909" s="59" t="s">
        <v>15344</v>
      </c>
      <c r="L14909" s="61" t="s">
        <v>113</v>
      </c>
      <c r="M14909" s="61">
        <f>VLOOKUP(H14909,zdroj!C:F,4,0)</f>
        <v>0</v>
      </c>
      <c r="N14909" s="61" t="str">
        <f t="shared" si="464"/>
        <v>katB</v>
      </c>
      <c r="P14909" s="73" t="str">
        <f t="shared" si="465"/>
        <v/>
      </c>
      <c r="Q14909" s="61" t="s">
        <v>30</v>
      </c>
    </row>
    <row r="14910" spans="8:17" x14ac:dyDescent="0.25">
      <c r="H14910" s="59">
        <v>117391</v>
      </c>
      <c r="I14910" s="59" t="s">
        <v>69</v>
      </c>
      <c r="J14910" s="59">
        <v>1345273</v>
      </c>
      <c r="K14910" s="59" t="s">
        <v>15345</v>
      </c>
      <c r="L14910" s="61" t="s">
        <v>113</v>
      </c>
      <c r="M14910" s="61">
        <f>VLOOKUP(H14910,zdroj!C:F,4,0)</f>
        <v>0</v>
      </c>
      <c r="N14910" s="61" t="str">
        <f t="shared" si="464"/>
        <v>katB</v>
      </c>
      <c r="P14910" s="73" t="str">
        <f t="shared" si="465"/>
        <v/>
      </c>
      <c r="Q14910" s="61" t="s">
        <v>30</v>
      </c>
    </row>
    <row r="14911" spans="8:17" x14ac:dyDescent="0.25">
      <c r="H14911" s="59">
        <v>117391</v>
      </c>
      <c r="I14911" s="59" t="s">
        <v>69</v>
      </c>
      <c r="J14911" s="59">
        <v>1345281</v>
      </c>
      <c r="K14911" s="59" t="s">
        <v>15346</v>
      </c>
      <c r="L14911" s="61" t="s">
        <v>113</v>
      </c>
      <c r="M14911" s="61">
        <f>VLOOKUP(H14911,zdroj!C:F,4,0)</f>
        <v>0</v>
      </c>
      <c r="N14911" s="61" t="str">
        <f t="shared" si="464"/>
        <v>katB</v>
      </c>
      <c r="P14911" s="73" t="str">
        <f t="shared" si="465"/>
        <v/>
      </c>
      <c r="Q14911" s="61" t="s">
        <v>30</v>
      </c>
    </row>
    <row r="14912" spans="8:17" x14ac:dyDescent="0.25">
      <c r="H14912" s="59">
        <v>117391</v>
      </c>
      <c r="I14912" s="59" t="s">
        <v>69</v>
      </c>
      <c r="J14912" s="59">
        <v>1345290</v>
      </c>
      <c r="K14912" s="59" t="s">
        <v>15347</v>
      </c>
      <c r="L14912" s="61" t="s">
        <v>113</v>
      </c>
      <c r="M14912" s="61">
        <f>VLOOKUP(H14912,zdroj!C:F,4,0)</f>
        <v>0</v>
      </c>
      <c r="N14912" s="61" t="str">
        <f t="shared" si="464"/>
        <v>katB</v>
      </c>
      <c r="P14912" s="73" t="str">
        <f t="shared" si="465"/>
        <v/>
      </c>
      <c r="Q14912" s="61" t="s">
        <v>30</v>
      </c>
    </row>
    <row r="14913" spans="8:17" x14ac:dyDescent="0.25">
      <c r="H14913" s="59">
        <v>117391</v>
      </c>
      <c r="I14913" s="59" t="s">
        <v>69</v>
      </c>
      <c r="J14913" s="59">
        <v>1345303</v>
      </c>
      <c r="K14913" s="59" t="s">
        <v>15348</v>
      </c>
      <c r="L14913" s="61" t="s">
        <v>113</v>
      </c>
      <c r="M14913" s="61">
        <f>VLOOKUP(H14913,zdroj!C:F,4,0)</f>
        <v>0</v>
      </c>
      <c r="N14913" s="61" t="str">
        <f t="shared" si="464"/>
        <v>katB</v>
      </c>
      <c r="P14913" s="73" t="str">
        <f t="shared" si="465"/>
        <v/>
      </c>
      <c r="Q14913" s="61" t="s">
        <v>30</v>
      </c>
    </row>
    <row r="14914" spans="8:17" x14ac:dyDescent="0.25">
      <c r="H14914" s="59">
        <v>117391</v>
      </c>
      <c r="I14914" s="59" t="s">
        <v>69</v>
      </c>
      <c r="J14914" s="59">
        <v>1345311</v>
      </c>
      <c r="K14914" s="59" t="s">
        <v>15349</v>
      </c>
      <c r="L14914" s="61" t="s">
        <v>113</v>
      </c>
      <c r="M14914" s="61">
        <f>VLOOKUP(H14914,zdroj!C:F,4,0)</f>
        <v>0</v>
      </c>
      <c r="N14914" s="61" t="str">
        <f t="shared" si="464"/>
        <v>katB</v>
      </c>
      <c r="P14914" s="73" t="str">
        <f t="shared" si="465"/>
        <v/>
      </c>
      <c r="Q14914" s="61" t="s">
        <v>33</v>
      </c>
    </row>
    <row r="14915" spans="8:17" x14ac:dyDescent="0.25">
      <c r="H14915" s="59">
        <v>117391</v>
      </c>
      <c r="I14915" s="59" t="s">
        <v>69</v>
      </c>
      <c r="J14915" s="59">
        <v>1345320</v>
      </c>
      <c r="K14915" s="59" t="s">
        <v>15350</v>
      </c>
      <c r="L14915" s="61" t="s">
        <v>113</v>
      </c>
      <c r="M14915" s="61">
        <f>VLOOKUP(H14915,zdroj!C:F,4,0)</f>
        <v>0</v>
      </c>
      <c r="N14915" s="61" t="str">
        <f t="shared" si="464"/>
        <v>katB</v>
      </c>
      <c r="P14915" s="73" t="str">
        <f t="shared" si="465"/>
        <v/>
      </c>
      <c r="Q14915" s="61" t="s">
        <v>30</v>
      </c>
    </row>
    <row r="14916" spans="8:17" x14ac:dyDescent="0.25">
      <c r="H14916" s="59">
        <v>117391</v>
      </c>
      <c r="I14916" s="59" t="s">
        <v>69</v>
      </c>
      <c r="J14916" s="59">
        <v>1345338</v>
      </c>
      <c r="K14916" s="59" t="s">
        <v>15351</v>
      </c>
      <c r="L14916" s="61" t="s">
        <v>113</v>
      </c>
      <c r="M14916" s="61">
        <f>VLOOKUP(H14916,zdroj!C:F,4,0)</f>
        <v>0</v>
      </c>
      <c r="N14916" s="61" t="str">
        <f t="shared" si="464"/>
        <v>katB</v>
      </c>
      <c r="P14916" s="73" t="str">
        <f t="shared" si="465"/>
        <v/>
      </c>
      <c r="Q14916" s="61" t="s">
        <v>30</v>
      </c>
    </row>
    <row r="14917" spans="8:17" x14ac:dyDescent="0.25">
      <c r="H14917" s="59">
        <v>117391</v>
      </c>
      <c r="I14917" s="59" t="s">
        <v>69</v>
      </c>
      <c r="J14917" s="59">
        <v>1345346</v>
      </c>
      <c r="K14917" s="59" t="s">
        <v>15352</v>
      </c>
      <c r="L14917" s="61" t="s">
        <v>113</v>
      </c>
      <c r="M14917" s="61">
        <f>VLOOKUP(H14917,zdroj!C:F,4,0)</f>
        <v>0</v>
      </c>
      <c r="N14917" s="61" t="str">
        <f t="shared" si="464"/>
        <v>katB</v>
      </c>
      <c r="P14917" s="73" t="str">
        <f t="shared" si="465"/>
        <v/>
      </c>
      <c r="Q14917" s="61" t="s">
        <v>30</v>
      </c>
    </row>
    <row r="14918" spans="8:17" x14ac:dyDescent="0.25">
      <c r="H14918" s="59">
        <v>117391</v>
      </c>
      <c r="I14918" s="59" t="s">
        <v>69</v>
      </c>
      <c r="J14918" s="59">
        <v>1345354</v>
      </c>
      <c r="K14918" s="59" t="s">
        <v>15353</v>
      </c>
      <c r="L14918" s="61" t="s">
        <v>113</v>
      </c>
      <c r="M14918" s="61">
        <f>VLOOKUP(H14918,zdroj!C:F,4,0)</f>
        <v>0</v>
      </c>
      <c r="N14918" s="61" t="str">
        <f t="shared" si="464"/>
        <v>katB</v>
      </c>
      <c r="P14918" s="73" t="str">
        <f t="shared" si="465"/>
        <v/>
      </c>
      <c r="Q14918" s="61" t="s">
        <v>30</v>
      </c>
    </row>
    <row r="14919" spans="8:17" x14ac:dyDescent="0.25">
      <c r="H14919" s="59">
        <v>117391</v>
      </c>
      <c r="I14919" s="59" t="s">
        <v>69</v>
      </c>
      <c r="J14919" s="59">
        <v>1345362</v>
      </c>
      <c r="K14919" s="59" t="s">
        <v>15354</v>
      </c>
      <c r="L14919" s="61" t="s">
        <v>113</v>
      </c>
      <c r="M14919" s="61">
        <f>VLOOKUP(H14919,zdroj!C:F,4,0)</f>
        <v>0</v>
      </c>
      <c r="N14919" s="61" t="str">
        <f t="shared" ref="N14919:N14982" si="466">IF(M14919="A",IF(L14919="katA","katB",L14919),L14919)</f>
        <v>katB</v>
      </c>
      <c r="P14919" s="73" t="str">
        <f t="shared" ref="P14919:P14982" si="467">IF(O14919="A",1,"")</f>
        <v/>
      </c>
      <c r="Q14919" s="61" t="s">
        <v>30</v>
      </c>
    </row>
    <row r="14920" spans="8:17" x14ac:dyDescent="0.25">
      <c r="H14920" s="59">
        <v>117391</v>
      </c>
      <c r="I14920" s="59" t="s">
        <v>69</v>
      </c>
      <c r="J14920" s="59">
        <v>1345371</v>
      </c>
      <c r="K14920" s="59" t="s">
        <v>15355</v>
      </c>
      <c r="L14920" s="61" t="s">
        <v>113</v>
      </c>
      <c r="M14920" s="61">
        <f>VLOOKUP(H14920,zdroj!C:F,4,0)</f>
        <v>0</v>
      </c>
      <c r="N14920" s="61" t="str">
        <f t="shared" si="466"/>
        <v>katB</v>
      </c>
      <c r="P14920" s="73" t="str">
        <f t="shared" si="467"/>
        <v/>
      </c>
      <c r="Q14920" s="61" t="s">
        <v>30</v>
      </c>
    </row>
    <row r="14921" spans="8:17" x14ac:dyDescent="0.25">
      <c r="H14921" s="59">
        <v>117391</v>
      </c>
      <c r="I14921" s="59" t="s">
        <v>69</v>
      </c>
      <c r="J14921" s="59">
        <v>1345389</v>
      </c>
      <c r="K14921" s="59" t="s">
        <v>15356</v>
      </c>
      <c r="L14921" s="61" t="s">
        <v>113</v>
      </c>
      <c r="M14921" s="61">
        <f>VLOOKUP(H14921,zdroj!C:F,4,0)</f>
        <v>0</v>
      </c>
      <c r="N14921" s="61" t="str">
        <f t="shared" si="466"/>
        <v>katB</v>
      </c>
      <c r="P14921" s="73" t="str">
        <f t="shared" si="467"/>
        <v/>
      </c>
      <c r="Q14921" s="61" t="s">
        <v>30</v>
      </c>
    </row>
    <row r="14922" spans="8:17" x14ac:dyDescent="0.25">
      <c r="H14922" s="59">
        <v>117391</v>
      </c>
      <c r="I14922" s="59" t="s">
        <v>69</v>
      </c>
      <c r="J14922" s="59">
        <v>1345397</v>
      </c>
      <c r="K14922" s="59" t="s">
        <v>15357</v>
      </c>
      <c r="L14922" s="61" t="s">
        <v>113</v>
      </c>
      <c r="M14922" s="61">
        <f>VLOOKUP(H14922,zdroj!C:F,4,0)</f>
        <v>0</v>
      </c>
      <c r="N14922" s="61" t="str">
        <f t="shared" si="466"/>
        <v>katB</v>
      </c>
      <c r="P14922" s="73" t="str">
        <f t="shared" si="467"/>
        <v/>
      </c>
      <c r="Q14922" s="61" t="s">
        <v>30</v>
      </c>
    </row>
    <row r="14923" spans="8:17" x14ac:dyDescent="0.25">
      <c r="H14923" s="59">
        <v>117391</v>
      </c>
      <c r="I14923" s="59" t="s">
        <v>69</v>
      </c>
      <c r="J14923" s="59">
        <v>1345401</v>
      </c>
      <c r="K14923" s="59" t="s">
        <v>15358</v>
      </c>
      <c r="L14923" s="61" t="s">
        <v>113</v>
      </c>
      <c r="M14923" s="61">
        <f>VLOOKUP(H14923,zdroj!C:F,4,0)</f>
        <v>0</v>
      </c>
      <c r="N14923" s="61" t="str">
        <f t="shared" si="466"/>
        <v>katB</v>
      </c>
      <c r="P14923" s="73" t="str">
        <f t="shared" si="467"/>
        <v/>
      </c>
      <c r="Q14923" s="61" t="s">
        <v>30</v>
      </c>
    </row>
    <row r="14924" spans="8:17" x14ac:dyDescent="0.25">
      <c r="H14924" s="59">
        <v>117391</v>
      </c>
      <c r="I14924" s="59" t="s">
        <v>69</v>
      </c>
      <c r="J14924" s="59">
        <v>1345419</v>
      </c>
      <c r="K14924" s="59" t="s">
        <v>15359</v>
      </c>
      <c r="L14924" s="61" t="s">
        <v>113</v>
      </c>
      <c r="M14924" s="61">
        <f>VLOOKUP(H14924,zdroj!C:F,4,0)</f>
        <v>0</v>
      </c>
      <c r="N14924" s="61" t="str">
        <f t="shared" si="466"/>
        <v>katB</v>
      </c>
      <c r="P14924" s="73" t="str">
        <f t="shared" si="467"/>
        <v/>
      </c>
      <c r="Q14924" s="61" t="s">
        <v>30</v>
      </c>
    </row>
    <row r="14925" spans="8:17" x14ac:dyDescent="0.25">
      <c r="H14925" s="59">
        <v>117391</v>
      </c>
      <c r="I14925" s="59" t="s">
        <v>69</v>
      </c>
      <c r="J14925" s="59">
        <v>1345427</v>
      </c>
      <c r="K14925" s="59" t="s">
        <v>15360</v>
      </c>
      <c r="L14925" s="61" t="s">
        <v>113</v>
      </c>
      <c r="M14925" s="61">
        <f>VLOOKUP(H14925,zdroj!C:F,4,0)</f>
        <v>0</v>
      </c>
      <c r="N14925" s="61" t="str">
        <f t="shared" si="466"/>
        <v>katB</v>
      </c>
      <c r="P14925" s="73" t="str">
        <f t="shared" si="467"/>
        <v/>
      </c>
      <c r="Q14925" s="61" t="s">
        <v>30</v>
      </c>
    </row>
    <row r="14926" spans="8:17" x14ac:dyDescent="0.25">
      <c r="H14926" s="59">
        <v>117391</v>
      </c>
      <c r="I14926" s="59" t="s">
        <v>69</v>
      </c>
      <c r="J14926" s="59">
        <v>1345435</v>
      </c>
      <c r="K14926" s="59" t="s">
        <v>15361</v>
      </c>
      <c r="L14926" s="61" t="s">
        <v>113</v>
      </c>
      <c r="M14926" s="61">
        <f>VLOOKUP(H14926,zdroj!C:F,4,0)</f>
        <v>0</v>
      </c>
      <c r="N14926" s="61" t="str">
        <f t="shared" si="466"/>
        <v>katB</v>
      </c>
      <c r="P14926" s="73" t="str">
        <f t="shared" si="467"/>
        <v/>
      </c>
      <c r="Q14926" s="61" t="s">
        <v>30</v>
      </c>
    </row>
    <row r="14927" spans="8:17" x14ac:dyDescent="0.25">
      <c r="H14927" s="59">
        <v>117391</v>
      </c>
      <c r="I14927" s="59" t="s">
        <v>69</v>
      </c>
      <c r="J14927" s="59">
        <v>1345443</v>
      </c>
      <c r="K14927" s="59" t="s">
        <v>15362</v>
      </c>
      <c r="L14927" s="61" t="s">
        <v>113</v>
      </c>
      <c r="M14927" s="61">
        <f>VLOOKUP(H14927,zdroj!C:F,4,0)</f>
        <v>0</v>
      </c>
      <c r="N14927" s="61" t="str">
        <f t="shared" si="466"/>
        <v>katB</v>
      </c>
      <c r="P14927" s="73" t="str">
        <f t="shared" si="467"/>
        <v/>
      </c>
      <c r="Q14927" s="61" t="s">
        <v>30</v>
      </c>
    </row>
    <row r="14928" spans="8:17" x14ac:dyDescent="0.25">
      <c r="H14928" s="59">
        <v>117391</v>
      </c>
      <c r="I14928" s="59" t="s">
        <v>69</v>
      </c>
      <c r="J14928" s="59">
        <v>1345451</v>
      </c>
      <c r="K14928" s="59" t="s">
        <v>15363</v>
      </c>
      <c r="L14928" s="61" t="s">
        <v>113</v>
      </c>
      <c r="M14928" s="61">
        <f>VLOOKUP(H14928,zdroj!C:F,4,0)</f>
        <v>0</v>
      </c>
      <c r="N14928" s="61" t="str">
        <f t="shared" si="466"/>
        <v>katB</v>
      </c>
      <c r="P14928" s="73" t="str">
        <f t="shared" si="467"/>
        <v/>
      </c>
      <c r="Q14928" s="61" t="s">
        <v>30</v>
      </c>
    </row>
    <row r="14929" spans="8:17" x14ac:dyDescent="0.25">
      <c r="H14929" s="59">
        <v>117391</v>
      </c>
      <c r="I14929" s="59" t="s">
        <v>69</v>
      </c>
      <c r="J14929" s="59">
        <v>1345460</v>
      </c>
      <c r="K14929" s="59" t="s">
        <v>15364</v>
      </c>
      <c r="L14929" s="61" t="s">
        <v>113</v>
      </c>
      <c r="M14929" s="61">
        <f>VLOOKUP(H14929,zdroj!C:F,4,0)</f>
        <v>0</v>
      </c>
      <c r="N14929" s="61" t="str">
        <f t="shared" si="466"/>
        <v>katB</v>
      </c>
      <c r="P14929" s="73" t="str">
        <f t="shared" si="467"/>
        <v/>
      </c>
      <c r="Q14929" s="61" t="s">
        <v>30</v>
      </c>
    </row>
    <row r="14930" spans="8:17" x14ac:dyDescent="0.25">
      <c r="H14930" s="59">
        <v>117391</v>
      </c>
      <c r="I14930" s="59" t="s">
        <v>69</v>
      </c>
      <c r="J14930" s="59">
        <v>1345478</v>
      </c>
      <c r="K14930" s="59" t="s">
        <v>15365</v>
      </c>
      <c r="L14930" s="61" t="s">
        <v>113</v>
      </c>
      <c r="M14930" s="61">
        <f>VLOOKUP(H14930,zdroj!C:F,4,0)</f>
        <v>0</v>
      </c>
      <c r="N14930" s="61" t="str">
        <f t="shared" si="466"/>
        <v>katB</v>
      </c>
      <c r="P14930" s="73" t="str">
        <f t="shared" si="467"/>
        <v/>
      </c>
      <c r="Q14930" s="61" t="s">
        <v>30</v>
      </c>
    </row>
    <row r="14931" spans="8:17" x14ac:dyDescent="0.25">
      <c r="H14931" s="59">
        <v>117391</v>
      </c>
      <c r="I14931" s="59" t="s">
        <v>69</v>
      </c>
      <c r="J14931" s="59">
        <v>1345486</v>
      </c>
      <c r="K14931" s="59" t="s">
        <v>15366</v>
      </c>
      <c r="L14931" s="61" t="s">
        <v>113</v>
      </c>
      <c r="M14931" s="61">
        <f>VLOOKUP(H14931,zdroj!C:F,4,0)</f>
        <v>0</v>
      </c>
      <c r="N14931" s="61" t="str">
        <f t="shared" si="466"/>
        <v>katB</v>
      </c>
      <c r="P14931" s="73" t="str">
        <f t="shared" si="467"/>
        <v/>
      </c>
      <c r="Q14931" s="61" t="s">
        <v>30</v>
      </c>
    </row>
    <row r="14932" spans="8:17" x14ac:dyDescent="0.25">
      <c r="H14932" s="59">
        <v>117391</v>
      </c>
      <c r="I14932" s="59" t="s">
        <v>69</v>
      </c>
      <c r="J14932" s="59">
        <v>1345494</v>
      </c>
      <c r="K14932" s="59" t="s">
        <v>15367</v>
      </c>
      <c r="L14932" s="61" t="s">
        <v>113</v>
      </c>
      <c r="M14932" s="61">
        <f>VLOOKUP(H14932,zdroj!C:F,4,0)</f>
        <v>0</v>
      </c>
      <c r="N14932" s="61" t="str">
        <f t="shared" si="466"/>
        <v>katB</v>
      </c>
      <c r="P14932" s="73" t="str">
        <f t="shared" si="467"/>
        <v/>
      </c>
      <c r="Q14932" s="61" t="s">
        <v>30</v>
      </c>
    </row>
    <row r="14933" spans="8:17" x14ac:dyDescent="0.25">
      <c r="H14933" s="59">
        <v>117391</v>
      </c>
      <c r="I14933" s="59" t="s">
        <v>69</v>
      </c>
      <c r="J14933" s="59">
        <v>1345508</v>
      </c>
      <c r="K14933" s="59" t="s">
        <v>15368</v>
      </c>
      <c r="L14933" s="61" t="s">
        <v>113</v>
      </c>
      <c r="M14933" s="61">
        <f>VLOOKUP(H14933,zdroj!C:F,4,0)</f>
        <v>0</v>
      </c>
      <c r="N14933" s="61" t="str">
        <f t="shared" si="466"/>
        <v>katB</v>
      </c>
      <c r="P14933" s="73" t="str">
        <f t="shared" si="467"/>
        <v/>
      </c>
      <c r="Q14933" s="61" t="s">
        <v>30</v>
      </c>
    </row>
    <row r="14934" spans="8:17" x14ac:dyDescent="0.25">
      <c r="H14934" s="59">
        <v>117391</v>
      </c>
      <c r="I14934" s="59" t="s">
        <v>69</v>
      </c>
      <c r="J14934" s="59">
        <v>1345516</v>
      </c>
      <c r="K14934" s="59" t="s">
        <v>15369</v>
      </c>
      <c r="L14934" s="61" t="s">
        <v>113</v>
      </c>
      <c r="M14934" s="61">
        <f>VLOOKUP(H14934,zdroj!C:F,4,0)</f>
        <v>0</v>
      </c>
      <c r="N14934" s="61" t="str">
        <f t="shared" si="466"/>
        <v>katB</v>
      </c>
      <c r="P14934" s="73" t="str">
        <f t="shared" si="467"/>
        <v/>
      </c>
      <c r="Q14934" s="61" t="s">
        <v>30</v>
      </c>
    </row>
    <row r="14935" spans="8:17" x14ac:dyDescent="0.25">
      <c r="H14935" s="59">
        <v>117391</v>
      </c>
      <c r="I14935" s="59" t="s">
        <v>69</v>
      </c>
      <c r="J14935" s="59">
        <v>1345524</v>
      </c>
      <c r="K14935" s="59" t="s">
        <v>15370</v>
      </c>
      <c r="L14935" s="61" t="s">
        <v>113</v>
      </c>
      <c r="M14935" s="61">
        <f>VLOOKUP(H14935,zdroj!C:F,4,0)</f>
        <v>0</v>
      </c>
      <c r="N14935" s="61" t="str">
        <f t="shared" si="466"/>
        <v>katB</v>
      </c>
      <c r="P14935" s="73" t="str">
        <f t="shared" si="467"/>
        <v/>
      </c>
      <c r="Q14935" s="61" t="s">
        <v>30</v>
      </c>
    </row>
    <row r="14936" spans="8:17" x14ac:dyDescent="0.25">
      <c r="H14936" s="59">
        <v>117391</v>
      </c>
      <c r="I14936" s="59" t="s">
        <v>69</v>
      </c>
      <c r="J14936" s="59">
        <v>1345532</v>
      </c>
      <c r="K14936" s="59" t="s">
        <v>15371</v>
      </c>
      <c r="L14936" s="61" t="s">
        <v>113</v>
      </c>
      <c r="M14936" s="61">
        <f>VLOOKUP(H14936,zdroj!C:F,4,0)</f>
        <v>0</v>
      </c>
      <c r="N14936" s="61" t="str">
        <f t="shared" si="466"/>
        <v>katB</v>
      </c>
      <c r="P14936" s="73" t="str">
        <f t="shared" si="467"/>
        <v/>
      </c>
      <c r="Q14936" s="61" t="s">
        <v>30</v>
      </c>
    </row>
    <row r="14937" spans="8:17" x14ac:dyDescent="0.25">
      <c r="H14937" s="59">
        <v>117391</v>
      </c>
      <c r="I14937" s="59" t="s">
        <v>69</v>
      </c>
      <c r="J14937" s="59">
        <v>1345541</v>
      </c>
      <c r="K14937" s="59" t="s">
        <v>15372</v>
      </c>
      <c r="L14937" s="61" t="s">
        <v>113</v>
      </c>
      <c r="M14937" s="61">
        <f>VLOOKUP(H14937,zdroj!C:F,4,0)</f>
        <v>0</v>
      </c>
      <c r="N14937" s="61" t="str">
        <f t="shared" si="466"/>
        <v>katB</v>
      </c>
      <c r="P14937" s="73" t="str">
        <f t="shared" si="467"/>
        <v/>
      </c>
      <c r="Q14937" s="61" t="s">
        <v>30</v>
      </c>
    </row>
    <row r="14938" spans="8:17" x14ac:dyDescent="0.25">
      <c r="H14938" s="59">
        <v>117391</v>
      </c>
      <c r="I14938" s="59" t="s">
        <v>69</v>
      </c>
      <c r="J14938" s="59">
        <v>1345559</v>
      </c>
      <c r="K14938" s="59" t="s">
        <v>15373</v>
      </c>
      <c r="L14938" s="61" t="s">
        <v>113</v>
      </c>
      <c r="M14938" s="61">
        <f>VLOOKUP(H14938,zdroj!C:F,4,0)</f>
        <v>0</v>
      </c>
      <c r="N14938" s="61" t="str">
        <f t="shared" si="466"/>
        <v>katB</v>
      </c>
      <c r="P14938" s="73" t="str">
        <f t="shared" si="467"/>
        <v/>
      </c>
      <c r="Q14938" s="61" t="s">
        <v>30</v>
      </c>
    </row>
    <row r="14939" spans="8:17" x14ac:dyDescent="0.25">
      <c r="H14939" s="59">
        <v>117391</v>
      </c>
      <c r="I14939" s="59" t="s">
        <v>69</v>
      </c>
      <c r="J14939" s="59">
        <v>1345567</v>
      </c>
      <c r="K14939" s="59" t="s">
        <v>15374</v>
      </c>
      <c r="L14939" s="61" t="s">
        <v>113</v>
      </c>
      <c r="M14939" s="61">
        <f>VLOOKUP(H14939,zdroj!C:F,4,0)</f>
        <v>0</v>
      </c>
      <c r="N14939" s="61" t="str">
        <f t="shared" si="466"/>
        <v>katB</v>
      </c>
      <c r="P14939" s="73" t="str">
        <f t="shared" si="467"/>
        <v/>
      </c>
      <c r="Q14939" s="61" t="s">
        <v>30</v>
      </c>
    </row>
    <row r="14940" spans="8:17" x14ac:dyDescent="0.25">
      <c r="H14940" s="59">
        <v>117391</v>
      </c>
      <c r="I14940" s="59" t="s">
        <v>69</v>
      </c>
      <c r="J14940" s="59">
        <v>1345575</v>
      </c>
      <c r="K14940" s="59" t="s">
        <v>15375</v>
      </c>
      <c r="L14940" s="61" t="s">
        <v>113</v>
      </c>
      <c r="M14940" s="61">
        <f>VLOOKUP(H14940,zdroj!C:F,4,0)</f>
        <v>0</v>
      </c>
      <c r="N14940" s="61" t="str">
        <f t="shared" si="466"/>
        <v>katB</v>
      </c>
      <c r="P14940" s="73" t="str">
        <f t="shared" si="467"/>
        <v/>
      </c>
      <c r="Q14940" s="61" t="s">
        <v>30</v>
      </c>
    </row>
    <row r="14941" spans="8:17" x14ac:dyDescent="0.25">
      <c r="H14941" s="59">
        <v>117391</v>
      </c>
      <c r="I14941" s="59" t="s">
        <v>69</v>
      </c>
      <c r="J14941" s="59">
        <v>1345583</v>
      </c>
      <c r="K14941" s="59" t="s">
        <v>15376</v>
      </c>
      <c r="L14941" s="61" t="s">
        <v>113</v>
      </c>
      <c r="M14941" s="61">
        <f>VLOOKUP(H14941,zdroj!C:F,4,0)</f>
        <v>0</v>
      </c>
      <c r="N14941" s="61" t="str">
        <f t="shared" si="466"/>
        <v>katB</v>
      </c>
      <c r="P14941" s="73" t="str">
        <f t="shared" si="467"/>
        <v/>
      </c>
      <c r="Q14941" s="61" t="s">
        <v>30</v>
      </c>
    </row>
    <row r="14942" spans="8:17" x14ac:dyDescent="0.25">
      <c r="H14942" s="59">
        <v>117391</v>
      </c>
      <c r="I14942" s="59" t="s">
        <v>69</v>
      </c>
      <c r="J14942" s="59">
        <v>1345591</v>
      </c>
      <c r="K14942" s="59" t="s">
        <v>15377</v>
      </c>
      <c r="L14942" s="61" t="s">
        <v>113</v>
      </c>
      <c r="M14942" s="61">
        <f>VLOOKUP(H14942,zdroj!C:F,4,0)</f>
        <v>0</v>
      </c>
      <c r="N14942" s="61" t="str">
        <f t="shared" si="466"/>
        <v>katB</v>
      </c>
      <c r="P14942" s="73" t="str">
        <f t="shared" si="467"/>
        <v/>
      </c>
      <c r="Q14942" s="61" t="s">
        <v>30</v>
      </c>
    </row>
    <row r="14943" spans="8:17" x14ac:dyDescent="0.25">
      <c r="H14943" s="59">
        <v>117391</v>
      </c>
      <c r="I14943" s="59" t="s">
        <v>69</v>
      </c>
      <c r="J14943" s="59">
        <v>1345605</v>
      </c>
      <c r="K14943" s="59" t="s">
        <v>15378</v>
      </c>
      <c r="L14943" s="61" t="s">
        <v>113</v>
      </c>
      <c r="M14943" s="61">
        <f>VLOOKUP(H14943,zdroj!C:F,4,0)</f>
        <v>0</v>
      </c>
      <c r="N14943" s="61" t="str">
        <f t="shared" si="466"/>
        <v>katB</v>
      </c>
      <c r="P14943" s="73" t="str">
        <f t="shared" si="467"/>
        <v/>
      </c>
      <c r="Q14943" s="61" t="s">
        <v>30</v>
      </c>
    </row>
    <row r="14944" spans="8:17" x14ac:dyDescent="0.25">
      <c r="H14944" s="59">
        <v>117391</v>
      </c>
      <c r="I14944" s="59" t="s">
        <v>69</v>
      </c>
      <c r="J14944" s="59">
        <v>1345613</v>
      </c>
      <c r="K14944" s="59" t="s">
        <v>15379</v>
      </c>
      <c r="L14944" s="61" t="s">
        <v>113</v>
      </c>
      <c r="M14944" s="61">
        <f>VLOOKUP(H14944,zdroj!C:F,4,0)</f>
        <v>0</v>
      </c>
      <c r="N14944" s="61" t="str">
        <f t="shared" si="466"/>
        <v>katB</v>
      </c>
      <c r="P14944" s="73" t="str">
        <f t="shared" si="467"/>
        <v/>
      </c>
      <c r="Q14944" s="61" t="s">
        <v>30</v>
      </c>
    </row>
    <row r="14945" spans="8:17" x14ac:dyDescent="0.25">
      <c r="H14945" s="59">
        <v>117391</v>
      </c>
      <c r="I14945" s="59" t="s">
        <v>69</v>
      </c>
      <c r="J14945" s="59">
        <v>1345621</v>
      </c>
      <c r="K14945" s="59" t="s">
        <v>15380</v>
      </c>
      <c r="L14945" s="61" t="s">
        <v>113</v>
      </c>
      <c r="M14945" s="61">
        <f>VLOOKUP(H14945,zdroj!C:F,4,0)</f>
        <v>0</v>
      </c>
      <c r="N14945" s="61" t="str">
        <f t="shared" si="466"/>
        <v>katB</v>
      </c>
      <c r="P14945" s="73" t="str">
        <f t="shared" si="467"/>
        <v/>
      </c>
      <c r="Q14945" s="61" t="s">
        <v>30</v>
      </c>
    </row>
    <row r="14946" spans="8:17" x14ac:dyDescent="0.25">
      <c r="H14946" s="59">
        <v>117391</v>
      </c>
      <c r="I14946" s="59" t="s">
        <v>69</v>
      </c>
      <c r="J14946" s="59">
        <v>1345630</v>
      </c>
      <c r="K14946" s="59" t="s">
        <v>15381</v>
      </c>
      <c r="L14946" s="61" t="s">
        <v>113</v>
      </c>
      <c r="M14946" s="61">
        <f>VLOOKUP(H14946,zdroj!C:F,4,0)</f>
        <v>0</v>
      </c>
      <c r="N14946" s="61" t="str">
        <f t="shared" si="466"/>
        <v>katB</v>
      </c>
      <c r="P14946" s="73" t="str">
        <f t="shared" si="467"/>
        <v/>
      </c>
      <c r="Q14946" s="61" t="s">
        <v>30</v>
      </c>
    </row>
    <row r="14947" spans="8:17" x14ac:dyDescent="0.25">
      <c r="H14947" s="59">
        <v>117391</v>
      </c>
      <c r="I14947" s="59" t="s">
        <v>69</v>
      </c>
      <c r="J14947" s="59">
        <v>1345648</v>
      </c>
      <c r="K14947" s="59" t="s">
        <v>15382</v>
      </c>
      <c r="L14947" s="61" t="s">
        <v>113</v>
      </c>
      <c r="M14947" s="61">
        <f>VLOOKUP(H14947,zdroj!C:F,4,0)</f>
        <v>0</v>
      </c>
      <c r="N14947" s="61" t="str">
        <f t="shared" si="466"/>
        <v>katB</v>
      </c>
      <c r="P14947" s="73" t="str">
        <f t="shared" si="467"/>
        <v/>
      </c>
      <c r="Q14947" s="61" t="s">
        <v>30</v>
      </c>
    </row>
    <row r="14948" spans="8:17" x14ac:dyDescent="0.25">
      <c r="H14948" s="59">
        <v>117391</v>
      </c>
      <c r="I14948" s="59" t="s">
        <v>69</v>
      </c>
      <c r="J14948" s="59">
        <v>1345656</v>
      </c>
      <c r="K14948" s="59" t="s">
        <v>15383</v>
      </c>
      <c r="L14948" s="61" t="s">
        <v>81</v>
      </c>
      <c r="M14948" s="61">
        <f>VLOOKUP(H14948,zdroj!C:F,4,0)</f>
        <v>0</v>
      </c>
      <c r="N14948" s="61" t="str">
        <f t="shared" si="466"/>
        <v>-</v>
      </c>
      <c r="P14948" s="73" t="str">
        <f t="shared" si="467"/>
        <v/>
      </c>
      <c r="Q14948" s="61" t="s">
        <v>86</v>
      </c>
    </row>
    <row r="14949" spans="8:17" x14ac:dyDescent="0.25">
      <c r="H14949" s="59">
        <v>117391</v>
      </c>
      <c r="I14949" s="59" t="s">
        <v>69</v>
      </c>
      <c r="J14949" s="59">
        <v>1345664</v>
      </c>
      <c r="K14949" s="59" t="s">
        <v>15384</v>
      </c>
      <c r="L14949" s="61" t="s">
        <v>81</v>
      </c>
      <c r="M14949" s="61">
        <f>VLOOKUP(H14949,zdroj!C:F,4,0)</f>
        <v>0</v>
      </c>
      <c r="N14949" s="61" t="str">
        <f t="shared" si="466"/>
        <v>-</v>
      </c>
      <c r="P14949" s="73" t="str">
        <f t="shared" si="467"/>
        <v/>
      </c>
      <c r="Q14949" s="61" t="s">
        <v>86</v>
      </c>
    </row>
    <row r="14950" spans="8:17" x14ac:dyDescent="0.25">
      <c r="H14950" s="59">
        <v>117391</v>
      </c>
      <c r="I14950" s="59" t="s">
        <v>69</v>
      </c>
      <c r="J14950" s="59">
        <v>1345672</v>
      </c>
      <c r="K14950" s="59" t="s">
        <v>15385</v>
      </c>
      <c r="L14950" s="61" t="s">
        <v>113</v>
      </c>
      <c r="M14950" s="61">
        <f>VLOOKUP(H14950,zdroj!C:F,4,0)</f>
        <v>0</v>
      </c>
      <c r="N14950" s="61" t="str">
        <f t="shared" si="466"/>
        <v>katB</v>
      </c>
      <c r="P14950" s="73" t="str">
        <f t="shared" si="467"/>
        <v/>
      </c>
      <c r="Q14950" s="61" t="s">
        <v>30</v>
      </c>
    </row>
    <row r="14951" spans="8:17" x14ac:dyDescent="0.25">
      <c r="H14951" s="59">
        <v>117391</v>
      </c>
      <c r="I14951" s="59" t="s">
        <v>69</v>
      </c>
      <c r="J14951" s="59">
        <v>1345681</v>
      </c>
      <c r="K14951" s="59" t="s">
        <v>15386</v>
      </c>
      <c r="L14951" s="61" t="s">
        <v>81</v>
      </c>
      <c r="M14951" s="61">
        <f>VLOOKUP(H14951,zdroj!C:F,4,0)</f>
        <v>0</v>
      </c>
      <c r="N14951" s="61" t="str">
        <f t="shared" si="466"/>
        <v>-</v>
      </c>
      <c r="P14951" s="73" t="str">
        <f t="shared" si="467"/>
        <v/>
      </c>
      <c r="Q14951" s="61" t="s">
        <v>86</v>
      </c>
    </row>
    <row r="14952" spans="8:17" x14ac:dyDescent="0.25">
      <c r="H14952" s="59">
        <v>117391</v>
      </c>
      <c r="I14952" s="59" t="s">
        <v>69</v>
      </c>
      <c r="J14952" s="59">
        <v>1345702</v>
      </c>
      <c r="K14952" s="59" t="s">
        <v>15387</v>
      </c>
      <c r="L14952" s="61" t="s">
        <v>113</v>
      </c>
      <c r="M14952" s="61">
        <f>VLOOKUP(H14952,zdroj!C:F,4,0)</f>
        <v>0</v>
      </c>
      <c r="N14952" s="61" t="str">
        <f t="shared" si="466"/>
        <v>katB</v>
      </c>
      <c r="P14952" s="73" t="str">
        <f t="shared" si="467"/>
        <v/>
      </c>
      <c r="Q14952" s="61" t="s">
        <v>30</v>
      </c>
    </row>
    <row r="14953" spans="8:17" x14ac:dyDescent="0.25">
      <c r="H14953" s="59">
        <v>117391</v>
      </c>
      <c r="I14953" s="59" t="s">
        <v>69</v>
      </c>
      <c r="J14953" s="59">
        <v>1345711</v>
      </c>
      <c r="K14953" s="59" t="s">
        <v>15388</v>
      </c>
      <c r="L14953" s="61" t="s">
        <v>113</v>
      </c>
      <c r="M14953" s="61">
        <f>VLOOKUP(H14953,zdroj!C:F,4,0)</f>
        <v>0</v>
      </c>
      <c r="N14953" s="61" t="str">
        <f t="shared" si="466"/>
        <v>katB</v>
      </c>
      <c r="P14953" s="73" t="str">
        <f t="shared" si="467"/>
        <v/>
      </c>
      <c r="Q14953" s="61" t="s">
        <v>30</v>
      </c>
    </row>
    <row r="14954" spans="8:17" x14ac:dyDescent="0.25">
      <c r="H14954" s="59">
        <v>117391</v>
      </c>
      <c r="I14954" s="59" t="s">
        <v>69</v>
      </c>
      <c r="J14954" s="59">
        <v>1345729</v>
      </c>
      <c r="K14954" s="59" t="s">
        <v>15389</v>
      </c>
      <c r="L14954" s="61" t="s">
        <v>81</v>
      </c>
      <c r="M14954" s="61">
        <f>VLOOKUP(H14954,zdroj!C:F,4,0)</f>
        <v>0</v>
      </c>
      <c r="N14954" s="61" t="str">
        <f t="shared" si="466"/>
        <v>-</v>
      </c>
      <c r="P14954" s="73" t="str">
        <f t="shared" si="467"/>
        <v/>
      </c>
      <c r="Q14954" s="61" t="s">
        <v>86</v>
      </c>
    </row>
    <row r="14955" spans="8:17" x14ac:dyDescent="0.25">
      <c r="H14955" s="59">
        <v>117391</v>
      </c>
      <c r="I14955" s="59" t="s">
        <v>69</v>
      </c>
      <c r="J14955" s="59">
        <v>1345737</v>
      </c>
      <c r="K14955" s="59" t="s">
        <v>15390</v>
      </c>
      <c r="L14955" s="61" t="s">
        <v>81</v>
      </c>
      <c r="M14955" s="61">
        <f>VLOOKUP(H14955,zdroj!C:F,4,0)</f>
        <v>0</v>
      </c>
      <c r="N14955" s="61" t="str">
        <f t="shared" si="466"/>
        <v>-</v>
      </c>
      <c r="P14955" s="73" t="str">
        <f t="shared" si="467"/>
        <v/>
      </c>
      <c r="Q14955" s="61" t="s">
        <v>86</v>
      </c>
    </row>
    <row r="14956" spans="8:17" x14ac:dyDescent="0.25">
      <c r="H14956" s="59">
        <v>117391</v>
      </c>
      <c r="I14956" s="59" t="s">
        <v>69</v>
      </c>
      <c r="J14956" s="59">
        <v>25794701</v>
      </c>
      <c r="K14956" s="59" t="s">
        <v>15391</v>
      </c>
      <c r="L14956" s="61" t="s">
        <v>113</v>
      </c>
      <c r="M14956" s="61">
        <f>VLOOKUP(H14956,zdroj!C:F,4,0)</f>
        <v>0</v>
      </c>
      <c r="N14956" s="61" t="str">
        <f t="shared" si="466"/>
        <v>katB</v>
      </c>
      <c r="P14956" s="73" t="str">
        <f t="shared" si="467"/>
        <v/>
      </c>
      <c r="Q14956" s="61" t="s">
        <v>30</v>
      </c>
    </row>
    <row r="14957" spans="8:17" x14ac:dyDescent="0.25">
      <c r="H14957" s="59">
        <v>117391</v>
      </c>
      <c r="I14957" s="59" t="s">
        <v>69</v>
      </c>
      <c r="J14957" s="59">
        <v>26407213</v>
      </c>
      <c r="K14957" s="59" t="s">
        <v>15392</v>
      </c>
      <c r="L14957" s="61" t="s">
        <v>113</v>
      </c>
      <c r="M14957" s="61">
        <f>VLOOKUP(H14957,zdroj!C:F,4,0)</f>
        <v>0</v>
      </c>
      <c r="N14957" s="61" t="str">
        <f t="shared" si="466"/>
        <v>katB</v>
      </c>
      <c r="P14957" s="73" t="str">
        <f t="shared" si="467"/>
        <v/>
      </c>
      <c r="Q14957" s="61" t="s">
        <v>30</v>
      </c>
    </row>
    <row r="14958" spans="8:17" x14ac:dyDescent="0.25">
      <c r="H14958" s="59">
        <v>117391</v>
      </c>
      <c r="I14958" s="59" t="s">
        <v>69</v>
      </c>
      <c r="J14958" s="59">
        <v>26407221</v>
      </c>
      <c r="K14958" s="59" t="s">
        <v>15393</v>
      </c>
      <c r="L14958" s="61" t="s">
        <v>113</v>
      </c>
      <c r="M14958" s="61">
        <f>VLOOKUP(H14958,zdroj!C:F,4,0)</f>
        <v>0</v>
      </c>
      <c r="N14958" s="61" t="str">
        <f t="shared" si="466"/>
        <v>katB</v>
      </c>
      <c r="P14958" s="73" t="str">
        <f t="shared" si="467"/>
        <v/>
      </c>
      <c r="Q14958" s="61" t="s">
        <v>30</v>
      </c>
    </row>
    <row r="14959" spans="8:17" x14ac:dyDescent="0.25">
      <c r="H14959" s="59">
        <v>117391</v>
      </c>
      <c r="I14959" s="59" t="s">
        <v>69</v>
      </c>
      <c r="J14959" s="59">
        <v>26784637</v>
      </c>
      <c r="K14959" s="59" t="s">
        <v>15394</v>
      </c>
      <c r="L14959" s="61" t="s">
        <v>113</v>
      </c>
      <c r="M14959" s="61">
        <f>VLOOKUP(H14959,zdroj!C:F,4,0)</f>
        <v>0</v>
      </c>
      <c r="N14959" s="61" t="str">
        <f t="shared" si="466"/>
        <v>katB</v>
      </c>
      <c r="P14959" s="73" t="str">
        <f t="shared" si="467"/>
        <v/>
      </c>
      <c r="Q14959" s="61" t="s">
        <v>30</v>
      </c>
    </row>
    <row r="14960" spans="8:17" x14ac:dyDescent="0.25">
      <c r="H14960" s="59">
        <v>117391</v>
      </c>
      <c r="I14960" s="59" t="s">
        <v>69</v>
      </c>
      <c r="J14960" s="59">
        <v>27453855</v>
      </c>
      <c r="K14960" s="59" t="s">
        <v>15395</v>
      </c>
      <c r="L14960" s="61" t="s">
        <v>113</v>
      </c>
      <c r="M14960" s="61">
        <f>VLOOKUP(H14960,zdroj!C:F,4,0)</f>
        <v>0</v>
      </c>
      <c r="N14960" s="61" t="str">
        <f t="shared" si="466"/>
        <v>katB</v>
      </c>
      <c r="P14960" s="73" t="str">
        <f t="shared" si="467"/>
        <v/>
      </c>
      <c r="Q14960" s="61" t="s">
        <v>30</v>
      </c>
    </row>
    <row r="14961" spans="8:18" x14ac:dyDescent="0.25">
      <c r="H14961" s="59">
        <v>117391</v>
      </c>
      <c r="I14961" s="59" t="s">
        <v>69</v>
      </c>
      <c r="J14961" s="59">
        <v>31279066</v>
      </c>
      <c r="K14961" s="59" t="s">
        <v>15396</v>
      </c>
      <c r="L14961" s="61" t="s">
        <v>113</v>
      </c>
      <c r="M14961" s="61">
        <f>VLOOKUP(H14961,zdroj!C:F,4,0)</f>
        <v>0</v>
      </c>
      <c r="N14961" s="61" t="str">
        <f t="shared" si="466"/>
        <v>katB</v>
      </c>
      <c r="P14961" s="73" t="str">
        <f t="shared" si="467"/>
        <v/>
      </c>
      <c r="Q14961" s="61" t="s">
        <v>30</v>
      </c>
    </row>
    <row r="14962" spans="8:18" x14ac:dyDescent="0.25">
      <c r="H14962" s="59">
        <v>117391</v>
      </c>
      <c r="I14962" s="59" t="s">
        <v>69</v>
      </c>
      <c r="J14962" s="59">
        <v>75477742</v>
      </c>
      <c r="K14962" s="59" t="s">
        <v>15397</v>
      </c>
      <c r="L14962" s="61" t="s">
        <v>113</v>
      </c>
      <c r="M14962" s="61">
        <f>VLOOKUP(H14962,zdroj!C:F,4,0)</f>
        <v>0</v>
      </c>
      <c r="N14962" s="61" t="str">
        <f t="shared" si="466"/>
        <v>katB</v>
      </c>
      <c r="P14962" s="73" t="str">
        <f t="shared" si="467"/>
        <v/>
      </c>
      <c r="Q14962" s="61" t="s">
        <v>30</v>
      </c>
    </row>
    <row r="14963" spans="8:18" x14ac:dyDescent="0.25">
      <c r="H14963" s="59">
        <v>117391</v>
      </c>
      <c r="I14963" s="59" t="s">
        <v>69</v>
      </c>
      <c r="J14963" s="59">
        <v>81478038</v>
      </c>
      <c r="K14963" s="59" t="s">
        <v>15398</v>
      </c>
      <c r="L14963" s="61" t="s">
        <v>113</v>
      </c>
      <c r="M14963" s="61">
        <f>VLOOKUP(H14963,zdroj!C:F,4,0)</f>
        <v>0</v>
      </c>
      <c r="N14963" s="61" t="str">
        <f t="shared" si="466"/>
        <v>katB</v>
      </c>
      <c r="P14963" s="73" t="str">
        <f t="shared" si="467"/>
        <v/>
      </c>
      <c r="Q14963" s="61" t="s">
        <v>30</v>
      </c>
    </row>
    <row r="14964" spans="8:18" x14ac:dyDescent="0.25">
      <c r="H14964" s="59">
        <v>1481</v>
      </c>
      <c r="I14964" s="59" t="s">
        <v>71</v>
      </c>
      <c r="J14964" s="59">
        <v>16620658</v>
      </c>
      <c r="K14964" s="59" t="s">
        <v>15399</v>
      </c>
      <c r="L14964" s="61" t="s">
        <v>112</v>
      </c>
      <c r="M14964" s="61">
        <f>VLOOKUP(H14964,zdroj!C:F,4,0)</f>
        <v>0</v>
      </c>
      <c r="N14964" s="61" t="str">
        <f t="shared" si="466"/>
        <v>katA</v>
      </c>
      <c r="P14964" s="73" t="str">
        <f t="shared" si="467"/>
        <v/>
      </c>
      <c r="Q14964" s="61" t="s">
        <v>30</v>
      </c>
    </row>
    <row r="14965" spans="8:18" x14ac:dyDescent="0.25">
      <c r="H14965" s="59">
        <v>1481</v>
      </c>
      <c r="I14965" s="59" t="s">
        <v>71</v>
      </c>
      <c r="J14965" s="59">
        <v>16620666</v>
      </c>
      <c r="K14965" s="59" t="s">
        <v>15400</v>
      </c>
      <c r="L14965" s="61" t="s">
        <v>112</v>
      </c>
      <c r="M14965" s="61">
        <f>VLOOKUP(H14965,zdroj!C:F,4,0)</f>
        <v>0</v>
      </c>
      <c r="N14965" s="61" t="str">
        <f t="shared" si="466"/>
        <v>katA</v>
      </c>
      <c r="P14965" s="73" t="str">
        <f t="shared" si="467"/>
        <v/>
      </c>
      <c r="Q14965" s="61" t="s">
        <v>30</v>
      </c>
    </row>
    <row r="14966" spans="8:18" x14ac:dyDescent="0.25">
      <c r="H14966" s="59">
        <v>1481</v>
      </c>
      <c r="I14966" s="59" t="s">
        <v>71</v>
      </c>
      <c r="J14966" s="59">
        <v>16620674</v>
      </c>
      <c r="K14966" s="59" t="s">
        <v>15401</v>
      </c>
      <c r="L14966" s="61" t="s">
        <v>112</v>
      </c>
      <c r="M14966" s="61">
        <f>VLOOKUP(H14966,zdroj!C:F,4,0)</f>
        <v>0</v>
      </c>
      <c r="N14966" s="61" t="str">
        <f t="shared" si="466"/>
        <v>katA</v>
      </c>
      <c r="P14966" s="73" t="str">
        <f t="shared" si="467"/>
        <v/>
      </c>
      <c r="Q14966" s="61" t="s">
        <v>30</v>
      </c>
    </row>
    <row r="14967" spans="8:18" x14ac:dyDescent="0.25">
      <c r="H14967" s="59">
        <v>1481</v>
      </c>
      <c r="I14967" s="59" t="s">
        <v>71</v>
      </c>
      <c r="J14967" s="59">
        <v>16620682</v>
      </c>
      <c r="K14967" s="59" t="s">
        <v>15402</v>
      </c>
      <c r="L14967" s="61" t="s">
        <v>112</v>
      </c>
      <c r="M14967" s="61">
        <f>VLOOKUP(H14967,zdroj!C:F,4,0)</f>
        <v>0</v>
      </c>
      <c r="N14967" s="61" t="str">
        <f t="shared" si="466"/>
        <v>katA</v>
      </c>
      <c r="P14967" s="73" t="str">
        <f t="shared" si="467"/>
        <v/>
      </c>
      <c r="Q14967" s="61" t="s">
        <v>30</v>
      </c>
    </row>
    <row r="14968" spans="8:18" x14ac:dyDescent="0.25">
      <c r="H14968" s="59">
        <v>1481</v>
      </c>
      <c r="I14968" s="59" t="s">
        <v>71</v>
      </c>
      <c r="J14968" s="59">
        <v>16620691</v>
      </c>
      <c r="K14968" s="59" t="s">
        <v>15403</v>
      </c>
      <c r="L14968" s="61" t="s">
        <v>112</v>
      </c>
      <c r="M14968" s="61">
        <f>VLOOKUP(H14968,zdroj!C:F,4,0)</f>
        <v>0</v>
      </c>
      <c r="N14968" s="61" t="str">
        <f t="shared" si="466"/>
        <v>katA</v>
      </c>
      <c r="P14968" s="73" t="str">
        <f t="shared" si="467"/>
        <v/>
      </c>
      <c r="Q14968" s="61" t="s">
        <v>30</v>
      </c>
    </row>
    <row r="14969" spans="8:18" x14ac:dyDescent="0.25">
      <c r="H14969" s="59">
        <v>1481</v>
      </c>
      <c r="I14969" s="59" t="s">
        <v>71</v>
      </c>
      <c r="J14969" s="59">
        <v>16620704</v>
      </c>
      <c r="K14969" s="59" t="s">
        <v>15404</v>
      </c>
      <c r="L14969" s="61" t="s">
        <v>113</v>
      </c>
      <c r="M14969" s="61">
        <f>VLOOKUP(H14969,zdroj!C:F,4,0)</f>
        <v>0</v>
      </c>
      <c r="N14969" s="61" t="str">
        <f t="shared" si="466"/>
        <v>katB</v>
      </c>
      <c r="P14969" s="73" t="str">
        <f t="shared" si="467"/>
        <v/>
      </c>
      <c r="Q14969" s="61" t="s">
        <v>30</v>
      </c>
      <c r="R14969" s="61" t="s">
        <v>91</v>
      </c>
    </row>
    <row r="14970" spans="8:18" x14ac:dyDescent="0.25">
      <c r="H14970" s="59">
        <v>1481</v>
      </c>
      <c r="I14970" s="59" t="s">
        <v>71</v>
      </c>
      <c r="J14970" s="59">
        <v>16620712</v>
      </c>
      <c r="K14970" s="59" t="s">
        <v>15405</v>
      </c>
      <c r="L14970" s="61" t="s">
        <v>112</v>
      </c>
      <c r="M14970" s="61">
        <f>VLOOKUP(H14970,zdroj!C:F,4,0)</f>
        <v>0</v>
      </c>
      <c r="N14970" s="61" t="str">
        <f t="shared" si="466"/>
        <v>katA</v>
      </c>
      <c r="P14970" s="73" t="str">
        <f t="shared" si="467"/>
        <v/>
      </c>
      <c r="Q14970" s="61" t="s">
        <v>30</v>
      </c>
    </row>
    <row r="14971" spans="8:18" x14ac:dyDescent="0.25">
      <c r="H14971" s="59">
        <v>1481</v>
      </c>
      <c r="I14971" s="59" t="s">
        <v>71</v>
      </c>
      <c r="J14971" s="59">
        <v>16620721</v>
      </c>
      <c r="K14971" s="59" t="s">
        <v>15406</v>
      </c>
      <c r="L14971" s="61" t="s">
        <v>112</v>
      </c>
      <c r="M14971" s="61">
        <f>VLOOKUP(H14971,zdroj!C:F,4,0)</f>
        <v>0</v>
      </c>
      <c r="N14971" s="61" t="str">
        <f t="shared" si="466"/>
        <v>katA</v>
      </c>
      <c r="P14971" s="73" t="str">
        <f t="shared" si="467"/>
        <v/>
      </c>
      <c r="Q14971" s="61" t="s">
        <v>30</v>
      </c>
    </row>
    <row r="14972" spans="8:18" x14ac:dyDescent="0.25">
      <c r="H14972" s="59">
        <v>1481</v>
      </c>
      <c r="I14972" s="59" t="s">
        <v>71</v>
      </c>
      <c r="J14972" s="59">
        <v>16620739</v>
      </c>
      <c r="K14972" s="59" t="s">
        <v>15407</v>
      </c>
      <c r="L14972" s="61" t="s">
        <v>112</v>
      </c>
      <c r="M14972" s="61">
        <f>VLOOKUP(H14972,zdroj!C:F,4,0)</f>
        <v>0</v>
      </c>
      <c r="N14972" s="61" t="str">
        <f t="shared" si="466"/>
        <v>katA</v>
      </c>
      <c r="P14972" s="73" t="str">
        <f t="shared" si="467"/>
        <v/>
      </c>
      <c r="Q14972" s="61" t="s">
        <v>30</v>
      </c>
    </row>
    <row r="14973" spans="8:18" x14ac:dyDescent="0.25">
      <c r="H14973" s="59">
        <v>1481</v>
      </c>
      <c r="I14973" s="59" t="s">
        <v>71</v>
      </c>
      <c r="J14973" s="59">
        <v>16620747</v>
      </c>
      <c r="K14973" s="59" t="s">
        <v>15408</v>
      </c>
      <c r="L14973" s="61" t="s">
        <v>112</v>
      </c>
      <c r="M14973" s="61">
        <f>VLOOKUP(H14973,zdroj!C:F,4,0)</f>
        <v>0</v>
      </c>
      <c r="N14973" s="61" t="str">
        <f t="shared" si="466"/>
        <v>katA</v>
      </c>
      <c r="P14973" s="73" t="str">
        <f t="shared" si="467"/>
        <v/>
      </c>
      <c r="Q14973" s="61" t="s">
        <v>30</v>
      </c>
    </row>
    <row r="14974" spans="8:18" x14ac:dyDescent="0.25">
      <c r="H14974" s="59">
        <v>1481</v>
      </c>
      <c r="I14974" s="59" t="s">
        <v>71</v>
      </c>
      <c r="J14974" s="59">
        <v>16620755</v>
      </c>
      <c r="K14974" s="59" t="s">
        <v>15409</v>
      </c>
      <c r="L14974" s="61" t="s">
        <v>112</v>
      </c>
      <c r="M14974" s="61">
        <f>VLOOKUP(H14974,zdroj!C:F,4,0)</f>
        <v>0</v>
      </c>
      <c r="N14974" s="61" t="str">
        <f t="shared" si="466"/>
        <v>katA</v>
      </c>
      <c r="P14974" s="73" t="str">
        <f t="shared" si="467"/>
        <v/>
      </c>
      <c r="Q14974" s="61" t="s">
        <v>30</v>
      </c>
    </row>
    <row r="14975" spans="8:18" x14ac:dyDescent="0.25">
      <c r="H14975" s="59">
        <v>1481</v>
      </c>
      <c r="I14975" s="59" t="s">
        <v>71</v>
      </c>
      <c r="J14975" s="59">
        <v>16620763</v>
      </c>
      <c r="K14975" s="59" t="s">
        <v>15410</v>
      </c>
      <c r="L14975" s="61" t="s">
        <v>112</v>
      </c>
      <c r="M14975" s="61">
        <f>VLOOKUP(H14975,zdroj!C:F,4,0)</f>
        <v>0</v>
      </c>
      <c r="N14975" s="61" t="str">
        <f t="shared" si="466"/>
        <v>katA</v>
      </c>
      <c r="P14975" s="73" t="str">
        <f t="shared" si="467"/>
        <v/>
      </c>
      <c r="Q14975" s="61" t="s">
        <v>30</v>
      </c>
    </row>
    <row r="14976" spans="8:18" x14ac:dyDescent="0.25">
      <c r="H14976" s="59">
        <v>1481</v>
      </c>
      <c r="I14976" s="59" t="s">
        <v>71</v>
      </c>
      <c r="J14976" s="59">
        <v>16620771</v>
      </c>
      <c r="K14976" s="59" t="s">
        <v>15411</v>
      </c>
      <c r="L14976" s="61" t="s">
        <v>112</v>
      </c>
      <c r="M14976" s="61">
        <f>VLOOKUP(H14976,zdroj!C:F,4,0)</f>
        <v>0</v>
      </c>
      <c r="N14976" s="61" t="str">
        <f t="shared" si="466"/>
        <v>katA</v>
      </c>
      <c r="P14976" s="73" t="str">
        <f t="shared" si="467"/>
        <v/>
      </c>
      <c r="Q14976" s="61" t="s">
        <v>30</v>
      </c>
    </row>
    <row r="14977" spans="8:17" x14ac:dyDescent="0.25">
      <c r="H14977" s="59">
        <v>1481</v>
      </c>
      <c r="I14977" s="59" t="s">
        <v>71</v>
      </c>
      <c r="J14977" s="59">
        <v>16620780</v>
      </c>
      <c r="K14977" s="59" t="s">
        <v>15412</v>
      </c>
      <c r="L14977" s="61" t="s">
        <v>112</v>
      </c>
      <c r="M14977" s="61">
        <f>VLOOKUP(H14977,zdroj!C:F,4,0)</f>
        <v>0</v>
      </c>
      <c r="N14977" s="61" t="str">
        <f t="shared" si="466"/>
        <v>katA</v>
      </c>
      <c r="P14977" s="73" t="str">
        <f t="shared" si="467"/>
        <v/>
      </c>
      <c r="Q14977" s="61" t="s">
        <v>30</v>
      </c>
    </row>
    <row r="14978" spans="8:17" x14ac:dyDescent="0.25">
      <c r="H14978" s="59">
        <v>1481</v>
      </c>
      <c r="I14978" s="59" t="s">
        <v>71</v>
      </c>
      <c r="J14978" s="59">
        <v>16620798</v>
      </c>
      <c r="K14978" s="59" t="s">
        <v>15413</v>
      </c>
      <c r="L14978" s="61" t="s">
        <v>112</v>
      </c>
      <c r="M14978" s="61">
        <f>VLOOKUP(H14978,zdroj!C:F,4,0)</f>
        <v>0</v>
      </c>
      <c r="N14978" s="61" t="str">
        <f t="shared" si="466"/>
        <v>katA</v>
      </c>
      <c r="P14978" s="73" t="str">
        <f t="shared" si="467"/>
        <v/>
      </c>
      <c r="Q14978" s="61" t="s">
        <v>30</v>
      </c>
    </row>
    <row r="14979" spans="8:17" x14ac:dyDescent="0.25">
      <c r="H14979" s="59">
        <v>1481</v>
      </c>
      <c r="I14979" s="59" t="s">
        <v>71</v>
      </c>
      <c r="J14979" s="59">
        <v>16620801</v>
      </c>
      <c r="K14979" s="59" t="s">
        <v>15414</v>
      </c>
      <c r="L14979" s="61" t="s">
        <v>112</v>
      </c>
      <c r="M14979" s="61">
        <f>VLOOKUP(H14979,zdroj!C:F,4,0)</f>
        <v>0</v>
      </c>
      <c r="N14979" s="61" t="str">
        <f t="shared" si="466"/>
        <v>katA</v>
      </c>
      <c r="P14979" s="73" t="str">
        <f t="shared" si="467"/>
        <v/>
      </c>
      <c r="Q14979" s="61" t="s">
        <v>30</v>
      </c>
    </row>
    <row r="14980" spans="8:17" x14ac:dyDescent="0.25">
      <c r="H14980" s="59">
        <v>1481</v>
      </c>
      <c r="I14980" s="59" t="s">
        <v>71</v>
      </c>
      <c r="J14980" s="59">
        <v>16620810</v>
      </c>
      <c r="K14980" s="59" t="s">
        <v>15415</v>
      </c>
      <c r="L14980" s="61" t="s">
        <v>112</v>
      </c>
      <c r="M14980" s="61">
        <f>VLOOKUP(H14980,zdroj!C:F,4,0)</f>
        <v>0</v>
      </c>
      <c r="N14980" s="61" t="str">
        <f t="shared" si="466"/>
        <v>katA</v>
      </c>
      <c r="P14980" s="73" t="str">
        <f t="shared" si="467"/>
        <v/>
      </c>
      <c r="Q14980" s="61" t="s">
        <v>30</v>
      </c>
    </row>
    <row r="14981" spans="8:17" x14ac:dyDescent="0.25">
      <c r="H14981" s="59">
        <v>1481</v>
      </c>
      <c r="I14981" s="59" t="s">
        <v>71</v>
      </c>
      <c r="J14981" s="59">
        <v>16620828</v>
      </c>
      <c r="K14981" s="59" t="s">
        <v>15416</v>
      </c>
      <c r="L14981" s="61" t="s">
        <v>112</v>
      </c>
      <c r="M14981" s="61">
        <f>VLOOKUP(H14981,zdroj!C:F,4,0)</f>
        <v>0</v>
      </c>
      <c r="N14981" s="61" t="str">
        <f t="shared" si="466"/>
        <v>katA</v>
      </c>
      <c r="P14981" s="73" t="str">
        <f t="shared" si="467"/>
        <v/>
      </c>
      <c r="Q14981" s="61" t="s">
        <v>30</v>
      </c>
    </row>
    <row r="14982" spans="8:17" x14ac:dyDescent="0.25">
      <c r="H14982" s="59">
        <v>1481</v>
      </c>
      <c r="I14982" s="59" t="s">
        <v>71</v>
      </c>
      <c r="J14982" s="59">
        <v>16620836</v>
      </c>
      <c r="K14982" s="59" t="s">
        <v>15417</v>
      </c>
      <c r="L14982" s="61" t="s">
        <v>112</v>
      </c>
      <c r="M14982" s="61">
        <f>VLOOKUP(H14982,zdroj!C:F,4,0)</f>
        <v>0</v>
      </c>
      <c r="N14982" s="61" t="str">
        <f t="shared" si="466"/>
        <v>katA</v>
      </c>
      <c r="P14982" s="73" t="str">
        <f t="shared" si="467"/>
        <v/>
      </c>
      <c r="Q14982" s="61" t="s">
        <v>30</v>
      </c>
    </row>
    <row r="14983" spans="8:17" x14ac:dyDescent="0.25">
      <c r="H14983" s="59">
        <v>1481</v>
      </c>
      <c r="I14983" s="59" t="s">
        <v>71</v>
      </c>
      <c r="J14983" s="59">
        <v>16620844</v>
      </c>
      <c r="K14983" s="59" t="s">
        <v>15418</v>
      </c>
      <c r="L14983" s="61" t="s">
        <v>112</v>
      </c>
      <c r="M14983" s="61">
        <f>VLOOKUP(H14983,zdroj!C:F,4,0)</f>
        <v>0</v>
      </c>
      <c r="N14983" s="61" t="str">
        <f t="shared" ref="N14983:N15046" si="468">IF(M14983="A",IF(L14983="katA","katB",L14983),L14983)</f>
        <v>katA</v>
      </c>
      <c r="P14983" s="73" t="str">
        <f t="shared" ref="P14983:P15046" si="469">IF(O14983="A",1,"")</f>
        <v/>
      </c>
      <c r="Q14983" s="61" t="s">
        <v>30</v>
      </c>
    </row>
    <row r="14984" spans="8:17" x14ac:dyDescent="0.25">
      <c r="H14984" s="59">
        <v>1481</v>
      </c>
      <c r="I14984" s="59" t="s">
        <v>71</v>
      </c>
      <c r="J14984" s="59">
        <v>16620852</v>
      </c>
      <c r="K14984" s="59" t="s">
        <v>15419</v>
      </c>
      <c r="L14984" s="61" t="s">
        <v>112</v>
      </c>
      <c r="M14984" s="61">
        <f>VLOOKUP(H14984,zdroj!C:F,4,0)</f>
        <v>0</v>
      </c>
      <c r="N14984" s="61" t="str">
        <f t="shared" si="468"/>
        <v>katA</v>
      </c>
      <c r="P14984" s="73" t="str">
        <f t="shared" si="469"/>
        <v/>
      </c>
      <c r="Q14984" s="61" t="s">
        <v>30</v>
      </c>
    </row>
    <row r="14985" spans="8:17" x14ac:dyDescent="0.25">
      <c r="H14985" s="59">
        <v>1481</v>
      </c>
      <c r="I14985" s="59" t="s">
        <v>71</v>
      </c>
      <c r="J14985" s="59">
        <v>16620861</v>
      </c>
      <c r="K14985" s="59" t="s">
        <v>15420</v>
      </c>
      <c r="L14985" s="61" t="s">
        <v>112</v>
      </c>
      <c r="M14985" s="61">
        <f>VLOOKUP(H14985,zdroj!C:F,4,0)</f>
        <v>0</v>
      </c>
      <c r="N14985" s="61" t="str">
        <f t="shared" si="468"/>
        <v>katA</v>
      </c>
      <c r="P14985" s="73" t="str">
        <f t="shared" si="469"/>
        <v/>
      </c>
      <c r="Q14985" s="61" t="s">
        <v>30</v>
      </c>
    </row>
    <row r="14986" spans="8:17" x14ac:dyDescent="0.25">
      <c r="H14986" s="59">
        <v>1481</v>
      </c>
      <c r="I14986" s="59" t="s">
        <v>71</v>
      </c>
      <c r="J14986" s="59">
        <v>16620879</v>
      </c>
      <c r="K14986" s="59" t="s">
        <v>15421</v>
      </c>
      <c r="L14986" s="61" t="s">
        <v>112</v>
      </c>
      <c r="M14986" s="61">
        <f>VLOOKUP(H14986,zdroj!C:F,4,0)</f>
        <v>0</v>
      </c>
      <c r="N14986" s="61" t="str">
        <f t="shared" si="468"/>
        <v>katA</v>
      </c>
      <c r="P14986" s="73" t="str">
        <f t="shared" si="469"/>
        <v/>
      </c>
      <c r="Q14986" s="61" t="s">
        <v>30</v>
      </c>
    </row>
    <row r="14987" spans="8:17" x14ac:dyDescent="0.25">
      <c r="H14987" s="59">
        <v>1481</v>
      </c>
      <c r="I14987" s="59" t="s">
        <v>71</v>
      </c>
      <c r="J14987" s="59">
        <v>16620887</v>
      </c>
      <c r="K14987" s="59" t="s">
        <v>15422</v>
      </c>
      <c r="L14987" s="61" t="s">
        <v>112</v>
      </c>
      <c r="M14987" s="61">
        <f>VLOOKUP(H14987,zdroj!C:F,4,0)</f>
        <v>0</v>
      </c>
      <c r="N14987" s="61" t="str">
        <f t="shared" si="468"/>
        <v>katA</v>
      </c>
      <c r="P14987" s="73" t="str">
        <f t="shared" si="469"/>
        <v/>
      </c>
      <c r="Q14987" s="61" t="s">
        <v>30</v>
      </c>
    </row>
    <row r="14988" spans="8:17" x14ac:dyDescent="0.25">
      <c r="H14988" s="59">
        <v>1481</v>
      </c>
      <c r="I14988" s="59" t="s">
        <v>71</v>
      </c>
      <c r="J14988" s="59">
        <v>16620895</v>
      </c>
      <c r="K14988" s="59" t="s">
        <v>15423</v>
      </c>
      <c r="L14988" s="61" t="s">
        <v>112</v>
      </c>
      <c r="M14988" s="61">
        <f>VLOOKUP(H14988,zdroj!C:F,4,0)</f>
        <v>0</v>
      </c>
      <c r="N14988" s="61" t="str">
        <f t="shared" si="468"/>
        <v>katA</v>
      </c>
      <c r="P14988" s="73" t="str">
        <f t="shared" si="469"/>
        <v/>
      </c>
      <c r="Q14988" s="61" t="s">
        <v>30</v>
      </c>
    </row>
    <row r="14989" spans="8:17" x14ac:dyDescent="0.25">
      <c r="H14989" s="59">
        <v>1481</v>
      </c>
      <c r="I14989" s="59" t="s">
        <v>71</v>
      </c>
      <c r="J14989" s="59">
        <v>16620917</v>
      </c>
      <c r="K14989" s="59" t="s">
        <v>15424</v>
      </c>
      <c r="L14989" s="61" t="s">
        <v>112</v>
      </c>
      <c r="M14989" s="61">
        <f>VLOOKUP(H14989,zdroj!C:F,4,0)</f>
        <v>0</v>
      </c>
      <c r="N14989" s="61" t="str">
        <f t="shared" si="468"/>
        <v>katA</v>
      </c>
      <c r="P14989" s="73" t="str">
        <f t="shared" si="469"/>
        <v/>
      </c>
      <c r="Q14989" s="61" t="s">
        <v>30</v>
      </c>
    </row>
    <row r="14990" spans="8:17" x14ac:dyDescent="0.25">
      <c r="H14990" s="59">
        <v>1481</v>
      </c>
      <c r="I14990" s="59" t="s">
        <v>71</v>
      </c>
      <c r="J14990" s="59">
        <v>16620925</v>
      </c>
      <c r="K14990" s="59" t="s">
        <v>15425</v>
      </c>
      <c r="L14990" s="61" t="s">
        <v>112</v>
      </c>
      <c r="M14990" s="61">
        <f>VLOOKUP(H14990,zdroj!C:F,4,0)</f>
        <v>0</v>
      </c>
      <c r="N14990" s="61" t="str">
        <f t="shared" si="468"/>
        <v>katA</v>
      </c>
      <c r="P14990" s="73" t="str">
        <f t="shared" si="469"/>
        <v/>
      </c>
      <c r="Q14990" s="61" t="s">
        <v>30</v>
      </c>
    </row>
    <row r="14991" spans="8:17" x14ac:dyDescent="0.25">
      <c r="H14991" s="59">
        <v>1481</v>
      </c>
      <c r="I14991" s="59" t="s">
        <v>71</v>
      </c>
      <c r="J14991" s="59">
        <v>16620933</v>
      </c>
      <c r="K14991" s="59" t="s">
        <v>15426</v>
      </c>
      <c r="L14991" s="61" t="s">
        <v>112</v>
      </c>
      <c r="M14991" s="61">
        <f>VLOOKUP(H14991,zdroj!C:F,4,0)</f>
        <v>0</v>
      </c>
      <c r="N14991" s="61" t="str">
        <f t="shared" si="468"/>
        <v>katA</v>
      </c>
      <c r="P14991" s="73" t="str">
        <f t="shared" si="469"/>
        <v/>
      </c>
      <c r="Q14991" s="61" t="s">
        <v>30</v>
      </c>
    </row>
    <row r="14992" spans="8:17" x14ac:dyDescent="0.25">
      <c r="H14992" s="59">
        <v>1481</v>
      </c>
      <c r="I14992" s="59" t="s">
        <v>71</v>
      </c>
      <c r="J14992" s="59">
        <v>16620941</v>
      </c>
      <c r="K14992" s="59" t="s">
        <v>15427</v>
      </c>
      <c r="L14992" s="61" t="s">
        <v>112</v>
      </c>
      <c r="M14992" s="61">
        <f>VLOOKUP(H14992,zdroj!C:F,4,0)</f>
        <v>0</v>
      </c>
      <c r="N14992" s="61" t="str">
        <f t="shared" si="468"/>
        <v>katA</v>
      </c>
      <c r="P14992" s="73" t="str">
        <f t="shared" si="469"/>
        <v/>
      </c>
      <c r="Q14992" s="61" t="s">
        <v>30</v>
      </c>
    </row>
    <row r="14993" spans="8:17" x14ac:dyDescent="0.25">
      <c r="H14993" s="59">
        <v>1481</v>
      </c>
      <c r="I14993" s="59" t="s">
        <v>71</v>
      </c>
      <c r="J14993" s="59">
        <v>16620950</v>
      </c>
      <c r="K14993" s="59" t="s">
        <v>15428</v>
      </c>
      <c r="L14993" s="61" t="s">
        <v>112</v>
      </c>
      <c r="M14993" s="61">
        <f>VLOOKUP(H14993,zdroj!C:F,4,0)</f>
        <v>0</v>
      </c>
      <c r="N14993" s="61" t="str">
        <f t="shared" si="468"/>
        <v>katA</v>
      </c>
      <c r="P14993" s="73" t="str">
        <f t="shared" si="469"/>
        <v/>
      </c>
      <c r="Q14993" s="61" t="s">
        <v>30</v>
      </c>
    </row>
    <row r="14994" spans="8:17" x14ac:dyDescent="0.25">
      <c r="H14994" s="59">
        <v>1481</v>
      </c>
      <c r="I14994" s="59" t="s">
        <v>71</v>
      </c>
      <c r="J14994" s="59">
        <v>25045687</v>
      </c>
      <c r="K14994" s="59" t="s">
        <v>15429</v>
      </c>
      <c r="L14994" s="61" t="s">
        <v>81</v>
      </c>
      <c r="M14994" s="61">
        <f>VLOOKUP(H14994,zdroj!C:F,4,0)</f>
        <v>0</v>
      </c>
      <c r="N14994" s="61" t="str">
        <f t="shared" si="468"/>
        <v>-</v>
      </c>
      <c r="P14994" s="73" t="str">
        <f t="shared" si="469"/>
        <v/>
      </c>
      <c r="Q14994" s="61" t="s">
        <v>88</v>
      </c>
    </row>
    <row r="14995" spans="8:17" x14ac:dyDescent="0.25">
      <c r="H14995" s="59">
        <v>1481</v>
      </c>
      <c r="I14995" s="59" t="s">
        <v>71</v>
      </c>
      <c r="J14995" s="59">
        <v>31183654</v>
      </c>
      <c r="K14995" s="59" t="s">
        <v>15430</v>
      </c>
      <c r="L14995" s="61" t="s">
        <v>81</v>
      </c>
      <c r="M14995" s="61">
        <f>VLOOKUP(H14995,zdroj!C:F,4,0)</f>
        <v>0</v>
      </c>
      <c r="N14995" s="61" t="str">
        <f t="shared" si="468"/>
        <v>-</v>
      </c>
      <c r="P14995" s="73" t="str">
        <f t="shared" si="469"/>
        <v/>
      </c>
      <c r="Q14995" s="61" t="s">
        <v>88</v>
      </c>
    </row>
    <row r="14996" spans="8:17" x14ac:dyDescent="0.25">
      <c r="H14996" s="59">
        <v>1481</v>
      </c>
      <c r="I14996" s="59" t="s">
        <v>71</v>
      </c>
      <c r="J14996" s="59">
        <v>40619231</v>
      </c>
      <c r="K14996" s="59" t="s">
        <v>15431</v>
      </c>
      <c r="L14996" s="61" t="s">
        <v>112</v>
      </c>
      <c r="M14996" s="61">
        <f>VLOOKUP(H14996,zdroj!C:F,4,0)</f>
        <v>0</v>
      </c>
      <c r="N14996" s="61" t="str">
        <f t="shared" si="468"/>
        <v>katA</v>
      </c>
      <c r="P14996" s="73" t="str">
        <f t="shared" si="469"/>
        <v/>
      </c>
      <c r="Q14996" s="61" t="s">
        <v>30</v>
      </c>
    </row>
    <row r="14997" spans="8:17" x14ac:dyDescent="0.25">
      <c r="H14997" s="59">
        <v>1481</v>
      </c>
      <c r="I14997" s="59" t="s">
        <v>71</v>
      </c>
      <c r="J14997" s="59">
        <v>73125407</v>
      </c>
      <c r="K14997" s="59" t="s">
        <v>15432</v>
      </c>
      <c r="L14997" s="61" t="s">
        <v>81</v>
      </c>
      <c r="M14997" s="61">
        <f>VLOOKUP(H14997,zdroj!C:F,4,0)</f>
        <v>0</v>
      </c>
      <c r="N14997" s="61" t="str">
        <f t="shared" si="468"/>
        <v>-</v>
      </c>
      <c r="P14997" s="73" t="str">
        <f t="shared" si="469"/>
        <v/>
      </c>
      <c r="Q14997" s="61" t="s">
        <v>88</v>
      </c>
    </row>
    <row r="14998" spans="8:17" x14ac:dyDescent="0.25">
      <c r="H14998" s="59">
        <v>1481</v>
      </c>
      <c r="I14998" s="59" t="s">
        <v>71</v>
      </c>
      <c r="J14998" s="59">
        <v>74915720</v>
      </c>
      <c r="K14998" s="59" t="s">
        <v>15433</v>
      </c>
      <c r="L14998" s="61" t="s">
        <v>81</v>
      </c>
      <c r="M14998" s="61">
        <f>VLOOKUP(H14998,zdroj!C:F,4,0)</f>
        <v>0</v>
      </c>
      <c r="N14998" s="61" t="str">
        <f t="shared" si="468"/>
        <v>-</v>
      </c>
      <c r="P14998" s="73" t="str">
        <f t="shared" si="469"/>
        <v/>
      </c>
      <c r="Q14998" s="61" t="s">
        <v>88</v>
      </c>
    </row>
    <row r="14999" spans="8:17" x14ac:dyDescent="0.25">
      <c r="H14999" s="59">
        <v>1481</v>
      </c>
      <c r="I14999" s="59" t="s">
        <v>71</v>
      </c>
      <c r="J14999" s="59">
        <v>75697688</v>
      </c>
      <c r="K14999" s="59" t="s">
        <v>15434</v>
      </c>
      <c r="L14999" s="61" t="s">
        <v>81</v>
      </c>
      <c r="M14999" s="61">
        <f>VLOOKUP(H14999,zdroj!C:F,4,0)</f>
        <v>0</v>
      </c>
      <c r="N14999" s="61" t="str">
        <f t="shared" si="468"/>
        <v>-</v>
      </c>
      <c r="P14999" s="73" t="str">
        <f t="shared" si="469"/>
        <v/>
      </c>
      <c r="Q14999" s="61" t="s">
        <v>88</v>
      </c>
    </row>
    <row r="15000" spans="8:17" x14ac:dyDescent="0.25">
      <c r="H15000" s="59">
        <v>1481</v>
      </c>
      <c r="I15000" s="59" t="s">
        <v>71</v>
      </c>
      <c r="J15000" s="59">
        <v>80663494</v>
      </c>
      <c r="K15000" s="59" t="s">
        <v>15435</v>
      </c>
      <c r="L15000" s="61" t="s">
        <v>81</v>
      </c>
      <c r="M15000" s="61">
        <f>VLOOKUP(H15000,zdroj!C:F,4,0)</f>
        <v>0</v>
      </c>
      <c r="N15000" s="61" t="str">
        <f t="shared" si="468"/>
        <v>-</v>
      </c>
      <c r="P15000" s="73" t="str">
        <f t="shared" si="469"/>
        <v/>
      </c>
      <c r="Q15000" s="61" t="s">
        <v>88</v>
      </c>
    </row>
    <row r="15001" spans="8:17" x14ac:dyDescent="0.25">
      <c r="H15001" s="59">
        <v>12904</v>
      </c>
      <c r="I15001" s="59" t="s">
        <v>71</v>
      </c>
      <c r="J15001" s="59">
        <v>16632834</v>
      </c>
      <c r="K15001" s="59" t="s">
        <v>15436</v>
      </c>
      <c r="L15001" s="61" t="s">
        <v>112</v>
      </c>
      <c r="M15001" s="61">
        <f>VLOOKUP(H15001,zdroj!C:F,4,0)</f>
        <v>0</v>
      </c>
      <c r="N15001" s="61" t="str">
        <f t="shared" si="468"/>
        <v>katA</v>
      </c>
      <c r="P15001" s="73" t="str">
        <f t="shared" si="469"/>
        <v/>
      </c>
      <c r="Q15001" s="61" t="s">
        <v>30</v>
      </c>
    </row>
    <row r="15002" spans="8:17" x14ac:dyDescent="0.25">
      <c r="H15002" s="59">
        <v>12904</v>
      </c>
      <c r="I15002" s="59" t="s">
        <v>71</v>
      </c>
      <c r="J15002" s="59">
        <v>16632842</v>
      </c>
      <c r="K15002" s="59" t="s">
        <v>15437</v>
      </c>
      <c r="L15002" s="61" t="s">
        <v>112</v>
      </c>
      <c r="M15002" s="61">
        <f>VLOOKUP(H15002,zdroj!C:F,4,0)</f>
        <v>0</v>
      </c>
      <c r="N15002" s="61" t="str">
        <f t="shared" si="468"/>
        <v>katA</v>
      </c>
      <c r="P15002" s="73" t="str">
        <f t="shared" si="469"/>
        <v/>
      </c>
      <c r="Q15002" s="61" t="s">
        <v>30</v>
      </c>
    </row>
    <row r="15003" spans="8:17" x14ac:dyDescent="0.25">
      <c r="H15003" s="59">
        <v>12904</v>
      </c>
      <c r="I15003" s="59" t="s">
        <v>71</v>
      </c>
      <c r="J15003" s="59">
        <v>16632869</v>
      </c>
      <c r="K15003" s="59" t="s">
        <v>15438</v>
      </c>
      <c r="L15003" s="61" t="s">
        <v>112</v>
      </c>
      <c r="M15003" s="61">
        <f>VLOOKUP(H15003,zdroj!C:F,4,0)</f>
        <v>0</v>
      </c>
      <c r="N15003" s="61" t="str">
        <f t="shared" si="468"/>
        <v>katA</v>
      </c>
      <c r="P15003" s="73" t="str">
        <f t="shared" si="469"/>
        <v/>
      </c>
      <c r="Q15003" s="61" t="s">
        <v>30</v>
      </c>
    </row>
    <row r="15004" spans="8:17" x14ac:dyDescent="0.25">
      <c r="H15004" s="59">
        <v>12904</v>
      </c>
      <c r="I15004" s="59" t="s">
        <v>71</v>
      </c>
      <c r="J15004" s="59">
        <v>16632877</v>
      </c>
      <c r="K15004" s="59" t="s">
        <v>15439</v>
      </c>
      <c r="L15004" s="61" t="s">
        <v>112</v>
      </c>
      <c r="M15004" s="61">
        <f>VLOOKUP(H15004,zdroj!C:F,4,0)</f>
        <v>0</v>
      </c>
      <c r="N15004" s="61" t="str">
        <f t="shared" si="468"/>
        <v>katA</v>
      </c>
      <c r="P15004" s="73" t="str">
        <f t="shared" si="469"/>
        <v/>
      </c>
      <c r="Q15004" s="61" t="s">
        <v>30</v>
      </c>
    </row>
    <row r="15005" spans="8:17" x14ac:dyDescent="0.25">
      <c r="H15005" s="59">
        <v>12904</v>
      </c>
      <c r="I15005" s="59" t="s">
        <v>71</v>
      </c>
      <c r="J15005" s="59">
        <v>16632885</v>
      </c>
      <c r="K15005" s="59" t="s">
        <v>15440</v>
      </c>
      <c r="L15005" s="61" t="s">
        <v>112</v>
      </c>
      <c r="M15005" s="61">
        <f>VLOOKUP(H15005,zdroj!C:F,4,0)</f>
        <v>0</v>
      </c>
      <c r="N15005" s="61" t="str">
        <f t="shared" si="468"/>
        <v>katA</v>
      </c>
      <c r="P15005" s="73" t="str">
        <f t="shared" si="469"/>
        <v/>
      </c>
      <c r="Q15005" s="61" t="s">
        <v>30</v>
      </c>
    </row>
    <row r="15006" spans="8:17" x14ac:dyDescent="0.25">
      <c r="H15006" s="59">
        <v>12904</v>
      </c>
      <c r="I15006" s="59" t="s">
        <v>71</v>
      </c>
      <c r="J15006" s="59">
        <v>16632893</v>
      </c>
      <c r="K15006" s="59" t="s">
        <v>15441</v>
      </c>
      <c r="L15006" s="61" t="s">
        <v>112</v>
      </c>
      <c r="M15006" s="61">
        <f>VLOOKUP(H15006,zdroj!C:F,4,0)</f>
        <v>0</v>
      </c>
      <c r="N15006" s="61" t="str">
        <f t="shared" si="468"/>
        <v>katA</v>
      </c>
      <c r="P15006" s="73" t="str">
        <f t="shared" si="469"/>
        <v/>
      </c>
      <c r="Q15006" s="61" t="s">
        <v>30</v>
      </c>
    </row>
    <row r="15007" spans="8:17" x14ac:dyDescent="0.25">
      <c r="H15007" s="59">
        <v>12904</v>
      </c>
      <c r="I15007" s="59" t="s">
        <v>71</v>
      </c>
      <c r="J15007" s="59">
        <v>16632907</v>
      </c>
      <c r="K15007" s="59" t="s">
        <v>15442</v>
      </c>
      <c r="L15007" s="61" t="s">
        <v>112</v>
      </c>
      <c r="M15007" s="61">
        <f>VLOOKUP(H15007,zdroj!C:F,4,0)</f>
        <v>0</v>
      </c>
      <c r="N15007" s="61" t="str">
        <f t="shared" si="468"/>
        <v>katA</v>
      </c>
      <c r="P15007" s="73" t="str">
        <f t="shared" si="469"/>
        <v/>
      </c>
      <c r="Q15007" s="61" t="s">
        <v>30</v>
      </c>
    </row>
    <row r="15008" spans="8:17" x14ac:dyDescent="0.25">
      <c r="H15008" s="59">
        <v>12904</v>
      </c>
      <c r="I15008" s="59" t="s">
        <v>71</v>
      </c>
      <c r="J15008" s="59">
        <v>16632915</v>
      </c>
      <c r="K15008" s="59" t="s">
        <v>15443</v>
      </c>
      <c r="L15008" s="61" t="s">
        <v>112</v>
      </c>
      <c r="M15008" s="61">
        <f>VLOOKUP(H15008,zdroj!C:F,4,0)</f>
        <v>0</v>
      </c>
      <c r="N15008" s="61" t="str">
        <f t="shared" si="468"/>
        <v>katA</v>
      </c>
      <c r="P15008" s="73" t="str">
        <f t="shared" si="469"/>
        <v/>
      </c>
      <c r="Q15008" s="61" t="s">
        <v>30</v>
      </c>
    </row>
    <row r="15009" spans="8:18" x14ac:dyDescent="0.25">
      <c r="H15009" s="59">
        <v>12904</v>
      </c>
      <c r="I15009" s="59" t="s">
        <v>71</v>
      </c>
      <c r="J15009" s="59">
        <v>16632923</v>
      </c>
      <c r="K15009" s="59" t="s">
        <v>15444</v>
      </c>
      <c r="L15009" s="61" t="s">
        <v>112</v>
      </c>
      <c r="M15009" s="61">
        <f>VLOOKUP(H15009,zdroj!C:F,4,0)</f>
        <v>0</v>
      </c>
      <c r="N15009" s="61" t="str">
        <f t="shared" si="468"/>
        <v>katA</v>
      </c>
      <c r="P15009" s="73" t="str">
        <f t="shared" si="469"/>
        <v/>
      </c>
      <c r="Q15009" s="61" t="s">
        <v>30</v>
      </c>
    </row>
    <row r="15010" spans="8:18" x14ac:dyDescent="0.25">
      <c r="H15010" s="59">
        <v>12904</v>
      </c>
      <c r="I15010" s="59" t="s">
        <v>71</v>
      </c>
      <c r="J15010" s="59">
        <v>16632931</v>
      </c>
      <c r="K15010" s="59" t="s">
        <v>15445</v>
      </c>
      <c r="L15010" s="61" t="s">
        <v>112</v>
      </c>
      <c r="M15010" s="61">
        <f>VLOOKUP(H15010,zdroj!C:F,4,0)</f>
        <v>0</v>
      </c>
      <c r="N15010" s="61" t="str">
        <f t="shared" si="468"/>
        <v>katA</v>
      </c>
      <c r="P15010" s="73" t="str">
        <f t="shared" si="469"/>
        <v/>
      </c>
      <c r="Q15010" s="61" t="s">
        <v>30</v>
      </c>
    </row>
    <row r="15011" spans="8:18" x14ac:dyDescent="0.25">
      <c r="H15011" s="59">
        <v>12904</v>
      </c>
      <c r="I15011" s="59" t="s">
        <v>71</v>
      </c>
      <c r="J15011" s="59">
        <v>16632940</v>
      </c>
      <c r="K15011" s="59" t="s">
        <v>15446</v>
      </c>
      <c r="L15011" s="61" t="s">
        <v>112</v>
      </c>
      <c r="M15011" s="61">
        <f>VLOOKUP(H15011,zdroj!C:F,4,0)</f>
        <v>0</v>
      </c>
      <c r="N15011" s="61" t="str">
        <f t="shared" si="468"/>
        <v>katA</v>
      </c>
      <c r="P15011" s="73" t="str">
        <f t="shared" si="469"/>
        <v/>
      </c>
      <c r="Q15011" s="61" t="s">
        <v>30</v>
      </c>
    </row>
    <row r="15012" spans="8:18" x14ac:dyDescent="0.25">
      <c r="H15012" s="59">
        <v>12904</v>
      </c>
      <c r="I15012" s="59" t="s">
        <v>71</v>
      </c>
      <c r="J15012" s="59">
        <v>16632958</v>
      </c>
      <c r="K15012" s="59" t="s">
        <v>15447</v>
      </c>
      <c r="L15012" s="61" t="s">
        <v>81</v>
      </c>
      <c r="M15012" s="61">
        <f>VLOOKUP(H15012,zdroj!C:F,4,0)</f>
        <v>0</v>
      </c>
      <c r="N15012" s="61" t="str">
        <f t="shared" si="468"/>
        <v>-</v>
      </c>
      <c r="P15012" s="73" t="str">
        <f t="shared" si="469"/>
        <v/>
      </c>
      <c r="Q15012" s="61" t="s">
        <v>86</v>
      </c>
    </row>
    <row r="15013" spans="8:18" x14ac:dyDescent="0.25">
      <c r="H15013" s="59">
        <v>12904</v>
      </c>
      <c r="I15013" s="59" t="s">
        <v>71</v>
      </c>
      <c r="J15013" s="59">
        <v>16632974</v>
      </c>
      <c r="K15013" s="59" t="s">
        <v>15448</v>
      </c>
      <c r="L15013" s="61" t="s">
        <v>112</v>
      </c>
      <c r="M15013" s="61">
        <f>VLOOKUP(H15013,zdroj!C:F,4,0)</f>
        <v>0</v>
      </c>
      <c r="N15013" s="61" t="str">
        <f t="shared" si="468"/>
        <v>katA</v>
      </c>
      <c r="P15013" s="73" t="str">
        <f t="shared" si="469"/>
        <v/>
      </c>
      <c r="Q15013" s="61" t="s">
        <v>30</v>
      </c>
    </row>
    <row r="15014" spans="8:18" x14ac:dyDescent="0.25">
      <c r="H15014" s="59">
        <v>12904</v>
      </c>
      <c r="I15014" s="59" t="s">
        <v>71</v>
      </c>
      <c r="J15014" s="59">
        <v>16632982</v>
      </c>
      <c r="K15014" s="59" t="s">
        <v>15449</v>
      </c>
      <c r="L15014" s="61" t="s">
        <v>112</v>
      </c>
      <c r="M15014" s="61">
        <f>VLOOKUP(H15014,zdroj!C:F,4,0)</f>
        <v>0</v>
      </c>
      <c r="N15014" s="61" t="str">
        <f t="shared" si="468"/>
        <v>katA</v>
      </c>
      <c r="P15014" s="73" t="str">
        <f t="shared" si="469"/>
        <v/>
      </c>
      <c r="Q15014" s="61" t="s">
        <v>30</v>
      </c>
    </row>
    <row r="15015" spans="8:18" x14ac:dyDescent="0.25">
      <c r="H15015" s="59">
        <v>12904</v>
      </c>
      <c r="I15015" s="59" t="s">
        <v>71</v>
      </c>
      <c r="J15015" s="59">
        <v>16632991</v>
      </c>
      <c r="K15015" s="59" t="s">
        <v>15450</v>
      </c>
      <c r="L15015" s="61" t="s">
        <v>112</v>
      </c>
      <c r="M15015" s="61">
        <f>VLOOKUP(H15015,zdroj!C:F,4,0)</f>
        <v>0</v>
      </c>
      <c r="N15015" s="61" t="str">
        <f t="shared" si="468"/>
        <v>katA</v>
      </c>
      <c r="P15015" s="73" t="str">
        <f t="shared" si="469"/>
        <v/>
      </c>
      <c r="Q15015" s="61" t="s">
        <v>30</v>
      </c>
    </row>
    <row r="15016" spans="8:18" x14ac:dyDescent="0.25">
      <c r="H15016" s="59">
        <v>12904</v>
      </c>
      <c r="I15016" s="59" t="s">
        <v>71</v>
      </c>
      <c r="J15016" s="59">
        <v>16633008</v>
      </c>
      <c r="K15016" s="59" t="s">
        <v>15451</v>
      </c>
      <c r="L15016" s="61" t="s">
        <v>112</v>
      </c>
      <c r="M15016" s="61">
        <f>VLOOKUP(H15016,zdroj!C:F,4,0)</f>
        <v>0</v>
      </c>
      <c r="N15016" s="61" t="str">
        <f t="shared" si="468"/>
        <v>katA</v>
      </c>
      <c r="P15016" s="73" t="str">
        <f t="shared" si="469"/>
        <v/>
      </c>
      <c r="Q15016" s="61" t="s">
        <v>30</v>
      </c>
    </row>
    <row r="15017" spans="8:18" x14ac:dyDescent="0.25">
      <c r="H15017" s="59">
        <v>12904</v>
      </c>
      <c r="I15017" s="59" t="s">
        <v>71</v>
      </c>
      <c r="J15017" s="59">
        <v>16633016</v>
      </c>
      <c r="K15017" s="59" t="s">
        <v>15452</v>
      </c>
      <c r="L15017" s="61" t="s">
        <v>112</v>
      </c>
      <c r="M15017" s="61">
        <f>VLOOKUP(H15017,zdroj!C:F,4,0)</f>
        <v>0</v>
      </c>
      <c r="N15017" s="61" t="str">
        <f t="shared" si="468"/>
        <v>katA</v>
      </c>
      <c r="P15017" s="73" t="str">
        <f t="shared" si="469"/>
        <v/>
      </c>
      <c r="Q15017" s="61" t="s">
        <v>30</v>
      </c>
    </row>
    <row r="15018" spans="8:18" x14ac:dyDescent="0.25">
      <c r="H15018" s="59">
        <v>12904</v>
      </c>
      <c r="I15018" s="59" t="s">
        <v>71</v>
      </c>
      <c r="J15018" s="59">
        <v>16633024</v>
      </c>
      <c r="K15018" s="59" t="s">
        <v>15453</v>
      </c>
      <c r="L15018" s="61" t="s">
        <v>112</v>
      </c>
      <c r="M15018" s="61">
        <f>VLOOKUP(H15018,zdroj!C:F,4,0)</f>
        <v>0</v>
      </c>
      <c r="N15018" s="61" t="str">
        <f t="shared" si="468"/>
        <v>katA</v>
      </c>
      <c r="P15018" s="73" t="str">
        <f t="shared" si="469"/>
        <v/>
      </c>
      <c r="Q15018" s="61" t="s">
        <v>30</v>
      </c>
    </row>
    <row r="15019" spans="8:18" x14ac:dyDescent="0.25">
      <c r="H15019" s="59">
        <v>12904</v>
      </c>
      <c r="I15019" s="59" t="s">
        <v>71</v>
      </c>
      <c r="J15019" s="59">
        <v>16633032</v>
      </c>
      <c r="K15019" s="59" t="s">
        <v>15454</v>
      </c>
      <c r="L15019" s="61" t="s">
        <v>112</v>
      </c>
      <c r="M15019" s="61">
        <f>VLOOKUP(H15019,zdroj!C:F,4,0)</f>
        <v>0</v>
      </c>
      <c r="N15019" s="61" t="str">
        <f t="shared" si="468"/>
        <v>katA</v>
      </c>
      <c r="P15019" s="73" t="str">
        <f t="shared" si="469"/>
        <v/>
      </c>
      <c r="Q15019" s="61" t="s">
        <v>30</v>
      </c>
    </row>
    <row r="15020" spans="8:18" x14ac:dyDescent="0.25">
      <c r="H15020" s="59">
        <v>12904</v>
      </c>
      <c r="I15020" s="59" t="s">
        <v>71</v>
      </c>
      <c r="J15020" s="59">
        <v>16633041</v>
      </c>
      <c r="K15020" s="59" t="s">
        <v>15455</v>
      </c>
      <c r="L15020" s="61" t="s">
        <v>81</v>
      </c>
      <c r="M15020" s="61">
        <f>VLOOKUP(H15020,zdroj!C:F,4,0)</f>
        <v>0</v>
      </c>
      <c r="N15020" s="61" t="str">
        <f t="shared" si="468"/>
        <v>-</v>
      </c>
      <c r="P15020" s="73" t="str">
        <f t="shared" si="469"/>
        <v/>
      </c>
      <c r="Q15020" s="61" t="s">
        <v>88</v>
      </c>
    </row>
    <row r="15021" spans="8:18" x14ac:dyDescent="0.25">
      <c r="H15021" s="59">
        <v>12904</v>
      </c>
      <c r="I15021" s="59" t="s">
        <v>71</v>
      </c>
      <c r="J15021" s="59">
        <v>16633067</v>
      </c>
      <c r="K15021" s="59" t="s">
        <v>15456</v>
      </c>
      <c r="L15021" s="61" t="s">
        <v>112</v>
      </c>
      <c r="M15021" s="61">
        <f>VLOOKUP(H15021,zdroj!C:F,4,0)</f>
        <v>0</v>
      </c>
      <c r="N15021" s="61" t="str">
        <f t="shared" si="468"/>
        <v>katA</v>
      </c>
      <c r="P15021" s="73" t="str">
        <f t="shared" si="469"/>
        <v/>
      </c>
      <c r="Q15021" s="61" t="s">
        <v>30</v>
      </c>
    </row>
    <row r="15022" spans="8:18" x14ac:dyDescent="0.25">
      <c r="H15022" s="59">
        <v>12904</v>
      </c>
      <c r="I15022" s="59" t="s">
        <v>71</v>
      </c>
      <c r="J15022" s="59">
        <v>16633075</v>
      </c>
      <c r="K15022" s="59" t="s">
        <v>15457</v>
      </c>
      <c r="L15022" s="61" t="s">
        <v>112</v>
      </c>
      <c r="M15022" s="61">
        <f>VLOOKUP(H15022,zdroj!C:F,4,0)</f>
        <v>0</v>
      </c>
      <c r="N15022" s="61" t="str">
        <f t="shared" si="468"/>
        <v>katA</v>
      </c>
      <c r="P15022" s="73" t="str">
        <f t="shared" si="469"/>
        <v/>
      </c>
      <c r="Q15022" s="61" t="s">
        <v>30</v>
      </c>
    </row>
    <row r="15023" spans="8:18" x14ac:dyDescent="0.25">
      <c r="H15023" s="59">
        <v>12904</v>
      </c>
      <c r="I15023" s="59" t="s">
        <v>71</v>
      </c>
      <c r="J15023" s="59">
        <v>16633091</v>
      </c>
      <c r="K15023" s="59" t="s">
        <v>15458</v>
      </c>
      <c r="L15023" s="61" t="s">
        <v>112</v>
      </c>
      <c r="M15023" s="61">
        <f>VLOOKUP(H15023,zdroj!C:F,4,0)</f>
        <v>0</v>
      </c>
      <c r="N15023" s="61" t="str">
        <f t="shared" si="468"/>
        <v>katA</v>
      </c>
      <c r="P15023" s="73" t="str">
        <f t="shared" si="469"/>
        <v/>
      </c>
      <c r="Q15023" s="61" t="s">
        <v>30</v>
      </c>
    </row>
    <row r="15024" spans="8:18" x14ac:dyDescent="0.25">
      <c r="H15024" s="59">
        <v>12904</v>
      </c>
      <c r="I15024" s="59" t="s">
        <v>71</v>
      </c>
      <c r="J15024" s="59">
        <v>16633105</v>
      </c>
      <c r="K15024" s="59" t="s">
        <v>15459</v>
      </c>
      <c r="L15024" s="61" t="s">
        <v>113</v>
      </c>
      <c r="M15024" s="61">
        <f>VLOOKUP(H15024,zdroj!C:F,4,0)</f>
        <v>0</v>
      </c>
      <c r="N15024" s="61" t="str">
        <f t="shared" si="468"/>
        <v>katB</v>
      </c>
      <c r="P15024" s="73" t="str">
        <f t="shared" si="469"/>
        <v/>
      </c>
      <c r="Q15024" s="61" t="s">
        <v>30</v>
      </c>
      <c r="R15024" s="61" t="s">
        <v>91</v>
      </c>
    </row>
    <row r="15025" spans="8:18" x14ac:dyDescent="0.25">
      <c r="H15025" s="59">
        <v>12904</v>
      </c>
      <c r="I15025" s="59" t="s">
        <v>71</v>
      </c>
      <c r="J15025" s="59">
        <v>16633113</v>
      </c>
      <c r="K15025" s="59" t="s">
        <v>15460</v>
      </c>
      <c r="L15025" s="61" t="s">
        <v>112</v>
      </c>
      <c r="M15025" s="61">
        <f>VLOOKUP(H15025,zdroj!C:F,4,0)</f>
        <v>0</v>
      </c>
      <c r="N15025" s="61" t="str">
        <f t="shared" si="468"/>
        <v>katA</v>
      </c>
      <c r="P15025" s="73" t="str">
        <f t="shared" si="469"/>
        <v/>
      </c>
      <c r="Q15025" s="61" t="s">
        <v>30</v>
      </c>
    </row>
    <row r="15026" spans="8:18" x14ac:dyDescent="0.25">
      <c r="H15026" s="59">
        <v>12904</v>
      </c>
      <c r="I15026" s="59" t="s">
        <v>71</v>
      </c>
      <c r="J15026" s="59">
        <v>16633121</v>
      </c>
      <c r="K15026" s="59" t="s">
        <v>15461</v>
      </c>
      <c r="L15026" s="61" t="s">
        <v>112</v>
      </c>
      <c r="M15026" s="61">
        <f>VLOOKUP(H15026,zdroj!C:F,4,0)</f>
        <v>0</v>
      </c>
      <c r="N15026" s="61" t="str">
        <f t="shared" si="468"/>
        <v>katA</v>
      </c>
      <c r="P15026" s="73" t="str">
        <f t="shared" si="469"/>
        <v/>
      </c>
      <c r="Q15026" s="61" t="s">
        <v>30</v>
      </c>
    </row>
    <row r="15027" spans="8:18" x14ac:dyDescent="0.25">
      <c r="H15027" s="59">
        <v>12904</v>
      </c>
      <c r="I15027" s="59" t="s">
        <v>71</v>
      </c>
      <c r="J15027" s="59">
        <v>16633130</v>
      </c>
      <c r="K15027" s="59" t="s">
        <v>15462</v>
      </c>
      <c r="L15027" s="61" t="s">
        <v>81</v>
      </c>
      <c r="M15027" s="61">
        <f>VLOOKUP(H15027,zdroj!C:F,4,0)</f>
        <v>0</v>
      </c>
      <c r="N15027" s="61" t="str">
        <f t="shared" si="468"/>
        <v>-</v>
      </c>
      <c r="P15027" s="73" t="str">
        <f t="shared" si="469"/>
        <v/>
      </c>
      <c r="Q15027" s="61" t="s">
        <v>88</v>
      </c>
    </row>
    <row r="15028" spans="8:18" x14ac:dyDescent="0.25">
      <c r="H15028" s="59">
        <v>12904</v>
      </c>
      <c r="I15028" s="59" t="s">
        <v>71</v>
      </c>
      <c r="J15028" s="59">
        <v>16633148</v>
      </c>
      <c r="K15028" s="59" t="s">
        <v>15463</v>
      </c>
      <c r="L15028" s="61" t="s">
        <v>112</v>
      </c>
      <c r="M15028" s="61">
        <f>VLOOKUP(H15028,zdroj!C:F,4,0)</f>
        <v>0</v>
      </c>
      <c r="N15028" s="61" t="str">
        <f t="shared" si="468"/>
        <v>katA</v>
      </c>
      <c r="P15028" s="73" t="str">
        <f t="shared" si="469"/>
        <v/>
      </c>
      <c r="Q15028" s="61" t="s">
        <v>30</v>
      </c>
    </row>
    <row r="15029" spans="8:18" x14ac:dyDescent="0.25">
      <c r="H15029" s="59">
        <v>12904</v>
      </c>
      <c r="I15029" s="59" t="s">
        <v>71</v>
      </c>
      <c r="J15029" s="59">
        <v>16633156</v>
      </c>
      <c r="K15029" s="59" t="s">
        <v>15464</v>
      </c>
      <c r="L15029" s="61" t="s">
        <v>112</v>
      </c>
      <c r="M15029" s="61">
        <f>VLOOKUP(H15029,zdroj!C:F,4,0)</f>
        <v>0</v>
      </c>
      <c r="N15029" s="61" t="str">
        <f t="shared" si="468"/>
        <v>katA</v>
      </c>
      <c r="P15029" s="73" t="str">
        <f t="shared" si="469"/>
        <v/>
      </c>
      <c r="Q15029" s="61" t="s">
        <v>30</v>
      </c>
    </row>
    <row r="15030" spans="8:18" x14ac:dyDescent="0.25">
      <c r="H15030" s="59">
        <v>12904</v>
      </c>
      <c r="I15030" s="59" t="s">
        <v>71</v>
      </c>
      <c r="J15030" s="59">
        <v>16633164</v>
      </c>
      <c r="K15030" s="59" t="s">
        <v>15465</v>
      </c>
      <c r="L15030" s="61" t="s">
        <v>112</v>
      </c>
      <c r="M15030" s="61">
        <f>VLOOKUP(H15030,zdroj!C:F,4,0)</f>
        <v>0</v>
      </c>
      <c r="N15030" s="61" t="str">
        <f t="shared" si="468"/>
        <v>katA</v>
      </c>
      <c r="P15030" s="73" t="str">
        <f t="shared" si="469"/>
        <v/>
      </c>
      <c r="Q15030" s="61" t="s">
        <v>30</v>
      </c>
    </row>
    <row r="15031" spans="8:18" x14ac:dyDescent="0.25">
      <c r="H15031" s="59">
        <v>12904</v>
      </c>
      <c r="I15031" s="59" t="s">
        <v>71</v>
      </c>
      <c r="J15031" s="59">
        <v>16633172</v>
      </c>
      <c r="K15031" s="59" t="s">
        <v>15466</v>
      </c>
      <c r="L15031" s="61" t="s">
        <v>112</v>
      </c>
      <c r="M15031" s="61">
        <f>VLOOKUP(H15031,zdroj!C:F,4,0)</f>
        <v>0</v>
      </c>
      <c r="N15031" s="61" t="str">
        <f t="shared" si="468"/>
        <v>katA</v>
      </c>
      <c r="P15031" s="73" t="str">
        <f t="shared" si="469"/>
        <v/>
      </c>
      <c r="Q15031" s="61" t="s">
        <v>30</v>
      </c>
    </row>
    <row r="15032" spans="8:18" x14ac:dyDescent="0.25">
      <c r="H15032" s="59">
        <v>12904</v>
      </c>
      <c r="I15032" s="59" t="s">
        <v>71</v>
      </c>
      <c r="J15032" s="59">
        <v>16633181</v>
      </c>
      <c r="K15032" s="59" t="s">
        <v>15467</v>
      </c>
      <c r="L15032" s="61" t="s">
        <v>112</v>
      </c>
      <c r="M15032" s="61">
        <f>VLOOKUP(H15032,zdroj!C:F,4,0)</f>
        <v>0</v>
      </c>
      <c r="N15032" s="61" t="str">
        <f t="shared" si="468"/>
        <v>katA</v>
      </c>
      <c r="P15032" s="73" t="str">
        <f t="shared" si="469"/>
        <v/>
      </c>
      <c r="Q15032" s="61" t="s">
        <v>30</v>
      </c>
    </row>
    <row r="15033" spans="8:18" x14ac:dyDescent="0.25">
      <c r="H15033" s="59">
        <v>12904</v>
      </c>
      <c r="I15033" s="59" t="s">
        <v>71</v>
      </c>
      <c r="J15033" s="59">
        <v>16633199</v>
      </c>
      <c r="K15033" s="59" t="s">
        <v>15468</v>
      </c>
      <c r="L15033" s="61" t="s">
        <v>112</v>
      </c>
      <c r="M15033" s="61">
        <f>VLOOKUP(H15033,zdroj!C:F,4,0)</f>
        <v>0</v>
      </c>
      <c r="N15033" s="61" t="str">
        <f t="shared" si="468"/>
        <v>katA</v>
      </c>
      <c r="P15033" s="73" t="str">
        <f t="shared" si="469"/>
        <v/>
      </c>
      <c r="Q15033" s="61" t="s">
        <v>30</v>
      </c>
    </row>
    <row r="15034" spans="8:18" x14ac:dyDescent="0.25">
      <c r="H15034" s="59">
        <v>12904</v>
      </c>
      <c r="I15034" s="59" t="s">
        <v>71</v>
      </c>
      <c r="J15034" s="59">
        <v>16633202</v>
      </c>
      <c r="K15034" s="59" t="s">
        <v>15469</v>
      </c>
      <c r="L15034" s="61" t="s">
        <v>81</v>
      </c>
      <c r="M15034" s="61">
        <f>VLOOKUP(H15034,zdroj!C:F,4,0)</f>
        <v>0</v>
      </c>
      <c r="N15034" s="61" t="str">
        <f t="shared" si="468"/>
        <v>-</v>
      </c>
      <c r="P15034" s="73" t="str">
        <f t="shared" si="469"/>
        <v/>
      </c>
      <c r="Q15034" s="61" t="s">
        <v>88</v>
      </c>
    </row>
    <row r="15035" spans="8:18" x14ac:dyDescent="0.25">
      <c r="H15035" s="59">
        <v>12904</v>
      </c>
      <c r="I15035" s="59" t="s">
        <v>71</v>
      </c>
      <c r="J15035" s="59">
        <v>16633211</v>
      </c>
      <c r="K15035" s="59" t="s">
        <v>15470</v>
      </c>
      <c r="L15035" s="61" t="s">
        <v>112</v>
      </c>
      <c r="M15035" s="61">
        <f>VLOOKUP(H15035,zdroj!C:F,4,0)</f>
        <v>0</v>
      </c>
      <c r="N15035" s="61" t="str">
        <f t="shared" si="468"/>
        <v>katA</v>
      </c>
      <c r="P15035" s="73" t="str">
        <f t="shared" si="469"/>
        <v/>
      </c>
      <c r="Q15035" s="61" t="s">
        <v>30</v>
      </c>
    </row>
    <row r="15036" spans="8:18" x14ac:dyDescent="0.25">
      <c r="H15036" s="59">
        <v>12904</v>
      </c>
      <c r="I15036" s="59" t="s">
        <v>71</v>
      </c>
      <c r="J15036" s="59">
        <v>16633229</v>
      </c>
      <c r="K15036" s="59" t="s">
        <v>15471</v>
      </c>
      <c r="L15036" s="61" t="s">
        <v>113</v>
      </c>
      <c r="M15036" s="61">
        <f>VLOOKUP(H15036,zdroj!C:F,4,0)</f>
        <v>0</v>
      </c>
      <c r="N15036" s="61" t="str">
        <f t="shared" si="468"/>
        <v>katB</v>
      </c>
      <c r="P15036" s="73" t="str">
        <f t="shared" si="469"/>
        <v/>
      </c>
      <c r="Q15036" s="61" t="s">
        <v>30</v>
      </c>
      <c r="R15036" s="61" t="s">
        <v>91</v>
      </c>
    </row>
    <row r="15037" spans="8:18" x14ac:dyDescent="0.25">
      <c r="H15037" s="59">
        <v>12904</v>
      </c>
      <c r="I15037" s="59" t="s">
        <v>71</v>
      </c>
      <c r="J15037" s="59">
        <v>16633237</v>
      </c>
      <c r="K15037" s="59" t="s">
        <v>15472</v>
      </c>
      <c r="L15037" s="61" t="s">
        <v>112</v>
      </c>
      <c r="M15037" s="61">
        <f>VLOOKUP(H15037,zdroj!C:F,4,0)</f>
        <v>0</v>
      </c>
      <c r="N15037" s="61" t="str">
        <f t="shared" si="468"/>
        <v>katA</v>
      </c>
      <c r="P15037" s="73" t="str">
        <f t="shared" si="469"/>
        <v/>
      </c>
      <c r="Q15037" s="61" t="s">
        <v>30</v>
      </c>
    </row>
    <row r="15038" spans="8:18" x14ac:dyDescent="0.25">
      <c r="H15038" s="59">
        <v>12904</v>
      </c>
      <c r="I15038" s="59" t="s">
        <v>71</v>
      </c>
      <c r="J15038" s="59">
        <v>16633245</v>
      </c>
      <c r="K15038" s="59" t="s">
        <v>15473</v>
      </c>
      <c r="L15038" s="61" t="s">
        <v>81</v>
      </c>
      <c r="M15038" s="61">
        <f>VLOOKUP(H15038,zdroj!C:F,4,0)</f>
        <v>0</v>
      </c>
      <c r="N15038" s="61" t="str">
        <f t="shared" si="468"/>
        <v>-</v>
      </c>
      <c r="P15038" s="73" t="str">
        <f t="shared" si="469"/>
        <v/>
      </c>
      <c r="Q15038" s="61" t="s">
        <v>84</v>
      </c>
    </row>
    <row r="15039" spans="8:18" x14ac:dyDescent="0.25">
      <c r="H15039" s="59">
        <v>12904</v>
      </c>
      <c r="I15039" s="59" t="s">
        <v>71</v>
      </c>
      <c r="J15039" s="59">
        <v>16633253</v>
      </c>
      <c r="K15039" s="59" t="s">
        <v>15474</v>
      </c>
      <c r="L15039" s="61" t="s">
        <v>81</v>
      </c>
      <c r="M15039" s="61">
        <f>VLOOKUP(H15039,zdroj!C:F,4,0)</f>
        <v>0</v>
      </c>
      <c r="N15039" s="61" t="str">
        <f t="shared" si="468"/>
        <v>-</v>
      </c>
      <c r="P15039" s="73" t="str">
        <f t="shared" si="469"/>
        <v/>
      </c>
      <c r="Q15039" s="61" t="s">
        <v>84</v>
      </c>
    </row>
    <row r="15040" spans="8:18" x14ac:dyDescent="0.25">
      <c r="H15040" s="59">
        <v>12904</v>
      </c>
      <c r="I15040" s="59" t="s">
        <v>71</v>
      </c>
      <c r="J15040" s="59">
        <v>16633261</v>
      </c>
      <c r="K15040" s="59" t="s">
        <v>15475</v>
      </c>
      <c r="L15040" s="61" t="s">
        <v>81</v>
      </c>
      <c r="M15040" s="61">
        <f>VLOOKUP(H15040,zdroj!C:F,4,0)</f>
        <v>0</v>
      </c>
      <c r="N15040" s="61" t="str">
        <f t="shared" si="468"/>
        <v>-</v>
      </c>
      <c r="P15040" s="73" t="str">
        <f t="shared" si="469"/>
        <v/>
      </c>
      <c r="Q15040" s="61" t="s">
        <v>84</v>
      </c>
    </row>
    <row r="15041" spans="8:17" x14ac:dyDescent="0.25">
      <c r="H15041" s="59">
        <v>12904</v>
      </c>
      <c r="I15041" s="59" t="s">
        <v>71</v>
      </c>
      <c r="J15041" s="59">
        <v>16633270</v>
      </c>
      <c r="K15041" s="59" t="s">
        <v>15476</v>
      </c>
      <c r="L15041" s="61" t="s">
        <v>81</v>
      </c>
      <c r="M15041" s="61">
        <f>VLOOKUP(H15041,zdroj!C:F,4,0)</f>
        <v>0</v>
      </c>
      <c r="N15041" s="61" t="str">
        <f t="shared" si="468"/>
        <v>-</v>
      </c>
      <c r="P15041" s="73" t="str">
        <f t="shared" si="469"/>
        <v/>
      </c>
      <c r="Q15041" s="61" t="s">
        <v>86</v>
      </c>
    </row>
    <row r="15042" spans="8:17" x14ac:dyDescent="0.25">
      <c r="H15042" s="59">
        <v>12904</v>
      </c>
      <c r="I15042" s="59" t="s">
        <v>71</v>
      </c>
      <c r="J15042" s="59">
        <v>16633288</v>
      </c>
      <c r="K15042" s="59" t="s">
        <v>15477</v>
      </c>
      <c r="L15042" s="61" t="s">
        <v>112</v>
      </c>
      <c r="M15042" s="61">
        <f>VLOOKUP(H15042,zdroj!C:F,4,0)</f>
        <v>0</v>
      </c>
      <c r="N15042" s="61" t="str">
        <f t="shared" si="468"/>
        <v>katA</v>
      </c>
      <c r="P15042" s="73" t="str">
        <f t="shared" si="469"/>
        <v/>
      </c>
      <c r="Q15042" s="61" t="s">
        <v>30</v>
      </c>
    </row>
    <row r="15043" spans="8:17" x14ac:dyDescent="0.25">
      <c r="H15043" s="59">
        <v>12904</v>
      </c>
      <c r="I15043" s="59" t="s">
        <v>71</v>
      </c>
      <c r="J15043" s="59">
        <v>16633296</v>
      </c>
      <c r="K15043" s="59" t="s">
        <v>15478</v>
      </c>
      <c r="L15043" s="61" t="s">
        <v>112</v>
      </c>
      <c r="M15043" s="61">
        <f>VLOOKUP(H15043,zdroj!C:F,4,0)</f>
        <v>0</v>
      </c>
      <c r="N15043" s="61" t="str">
        <f t="shared" si="468"/>
        <v>katA</v>
      </c>
      <c r="P15043" s="73" t="str">
        <f t="shared" si="469"/>
        <v/>
      </c>
      <c r="Q15043" s="61" t="s">
        <v>30</v>
      </c>
    </row>
    <row r="15044" spans="8:17" x14ac:dyDescent="0.25">
      <c r="H15044" s="59">
        <v>12904</v>
      </c>
      <c r="I15044" s="59" t="s">
        <v>71</v>
      </c>
      <c r="J15044" s="59">
        <v>16633300</v>
      </c>
      <c r="K15044" s="59" t="s">
        <v>15479</v>
      </c>
      <c r="L15044" s="61" t="s">
        <v>81</v>
      </c>
      <c r="M15044" s="61">
        <f>VLOOKUP(H15044,zdroj!C:F,4,0)</f>
        <v>0</v>
      </c>
      <c r="N15044" s="61" t="str">
        <f t="shared" si="468"/>
        <v>-</v>
      </c>
      <c r="P15044" s="73" t="str">
        <f t="shared" si="469"/>
        <v/>
      </c>
      <c r="Q15044" s="61" t="s">
        <v>84</v>
      </c>
    </row>
    <row r="15045" spans="8:17" x14ac:dyDescent="0.25">
      <c r="H15045" s="59">
        <v>12904</v>
      </c>
      <c r="I15045" s="59" t="s">
        <v>71</v>
      </c>
      <c r="J15045" s="59">
        <v>16633318</v>
      </c>
      <c r="K15045" s="59" t="s">
        <v>15480</v>
      </c>
      <c r="L15045" s="61" t="s">
        <v>112</v>
      </c>
      <c r="M15045" s="61">
        <f>VLOOKUP(H15045,zdroj!C:F,4,0)</f>
        <v>0</v>
      </c>
      <c r="N15045" s="61" t="str">
        <f t="shared" si="468"/>
        <v>katA</v>
      </c>
      <c r="P15045" s="73" t="str">
        <f t="shared" si="469"/>
        <v/>
      </c>
      <c r="Q15045" s="61" t="s">
        <v>30</v>
      </c>
    </row>
    <row r="15046" spans="8:17" x14ac:dyDescent="0.25">
      <c r="H15046" s="59">
        <v>12904</v>
      </c>
      <c r="I15046" s="59" t="s">
        <v>71</v>
      </c>
      <c r="J15046" s="59">
        <v>16633351</v>
      </c>
      <c r="K15046" s="59" t="s">
        <v>15481</v>
      </c>
      <c r="L15046" s="61" t="s">
        <v>81</v>
      </c>
      <c r="M15046" s="61">
        <f>VLOOKUP(H15046,zdroj!C:F,4,0)</f>
        <v>0</v>
      </c>
      <c r="N15046" s="61" t="str">
        <f t="shared" si="468"/>
        <v>-</v>
      </c>
      <c r="P15046" s="73" t="str">
        <f t="shared" si="469"/>
        <v/>
      </c>
      <c r="Q15046" s="61" t="s">
        <v>88</v>
      </c>
    </row>
    <row r="15047" spans="8:17" x14ac:dyDescent="0.25">
      <c r="H15047" s="59">
        <v>12904</v>
      </c>
      <c r="I15047" s="59" t="s">
        <v>71</v>
      </c>
      <c r="J15047" s="59">
        <v>16633393</v>
      </c>
      <c r="K15047" s="59" t="s">
        <v>15482</v>
      </c>
      <c r="L15047" s="61" t="s">
        <v>81</v>
      </c>
      <c r="M15047" s="61">
        <f>VLOOKUP(H15047,zdroj!C:F,4,0)</f>
        <v>0</v>
      </c>
      <c r="N15047" s="61" t="str">
        <f t="shared" ref="N15047:N15110" si="470">IF(M15047="A",IF(L15047="katA","katB",L15047),L15047)</f>
        <v>-</v>
      </c>
      <c r="P15047" s="73" t="str">
        <f t="shared" ref="P15047:P15110" si="471">IF(O15047="A",1,"")</f>
        <v/>
      </c>
      <c r="Q15047" s="61" t="s">
        <v>88</v>
      </c>
    </row>
    <row r="15048" spans="8:17" x14ac:dyDescent="0.25">
      <c r="H15048" s="59">
        <v>12904</v>
      </c>
      <c r="I15048" s="59" t="s">
        <v>71</v>
      </c>
      <c r="J15048" s="59">
        <v>16633407</v>
      </c>
      <c r="K15048" s="59" t="s">
        <v>15483</v>
      </c>
      <c r="L15048" s="61" t="s">
        <v>81</v>
      </c>
      <c r="M15048" s="61">
        <f>VLOOKUP(H15048,zdroj!C:F,4,0)</f>
        <v>0</v>
      </c>
      <c r="N15048" s="61" t="str">
        <f t="shared" si="470"/>
        <v>-</v>
      </c>
      <c r="P15048" s="73" t="str">
        <f t="shared" si="471"/>
        <v/>
      </c>
      <c r="Q15048" s="61" t="s">
        <v>88</v>
      </c>
    </row>
    <row r="15049" spans="8:17" x14ac:dyDescent="0.25">
      <c r="H15049" s="59">
        <v>12904</v>
      </c>
      <c r="I15049" s="59" t="s">
        <v>71</v>
      </c>
      <c r="J15049" s="59">
        <v>16633431</v>
      </c>
      <c r="K15049" s="59" t="s">
        <v>15484</v>
      </c>
      <c r="L15049" s="61" t="s">
        <v>81</v>
      </c>
      <c r="M15049" s="61">
        <f>VLOOKUP(H15049,zdroj!C:F,4,0)</f>
        <v>0</v>
      </c>
      <c r="N15049" s="61" t="str">
        <f t="shared" si="470"/>
        <v>-</v>
      </c>
      <c r="P15049" s="73" t="str">
        <f t="shared" si="471"/>
        <v/>
      </c>
      <c r="Q15049" s="61" t="s">
        <v>88</v>
      </c>
    </row>
    <row r="15050" spans="8:17" x14ac:dyDescent="0.25">
      <c r="H15050" s="59">
        <v>12904</v>
      </c>
      <c r="I15050" s="59" t="s">
        <v>71</v>
      </c>
      <c r="J15050" s="59">
        <v>16633440</v>
      </c>
      <c r="K15050" s="59" t="s">
        <v>15485</v>
      </c>
      <c r="L15050" s="61" t="s">
        <v>81</v>
      </c>
      <c r="M15050" s="61">
        <f>VLOOKUP(H15050,zdroj!C:F,4,0)</f>
        <v>0</v>
      </c>
      <c r="N15050" s="61" t="str">
        <f t="shared" si="470"/>
        <v>-</v>
      </c>
      <c r="P15050" s="73" t="str">
        <f t="shared" si="471"/>
        <v/>
      </c>
      <c r="Q15050" s="61" t="s">
        <v>88</v>
      </c>
    </row>
    <row r="15051" spans="8:17" x14ac:dyDescent="0.25">
      <c r="H15051" s="59">
        <v>12904</v>
      </c>
      <c r="I15051" s="59" t="s">
        <v>71</v>
      </c>
      <c r="J15051" s="59">
        <v>16633474</v>
      </c>
      <c r="K15051" s="59" t="s">
        <v>15486</v>
      </c>
      <c r="L15051" s="61" t="s">
        <v>81</v>
      </c>
      <c r="M15051" s="61">
        <f>VLOOKUP(H15051,zdroj!C:F,4,0)</f>
        <v>0</v>
      </c>
      <c r="N15051" s="61" t="str">
        <f t="shared" si="470"/>
        <v>-</v>
      </c>
      <c r="P15051" s="73" t="str">
        <f t="shared" si="471"/>
        <v/>
      </c>
      <c r="Q15051" s="61" t="s">
        <v>88</v>
      </c>
    </row>
    <row r="15052" spans="8:17" x14ac:dyDescent="0.25">
      <c r="H15052" s="59">
        <v>12904</v>
      </c>
      <c r="I15052" s="59" t="s">
        <v>71</v>
      </c>
      <c r="J15052" s="59">
        <v>16633482</v>
      </c>
      <c r="K15052" s="59" t="s">
        <v>15487</v>
      </c>
      <c r="L15052" s="61" t="s">
        <v>81</v>
      </c>
      <c r="M15052" s="61">
        <f>VLOOKUP(H15052,zdroj!C:F,4,0)</f>
        <v>0</v>
      </c>
      <c r="N15052" s="61" t="str">
        <f t="shared" si="470"/>
        <v>-</v>
      </c>
      <c r="P15052" s="73" t="str">
        <f t="shared" si="471"/>
        <v/>
      </c>
      <c r="Q15052" s="61" t="s">
        <v>88</v>
      </c>
    </row>
    <row r="15053" spans="8:17" x14ac:dyDescent="0.25">
      <c r="H15053" s="59">
        <v>12904</v>
      </c>
      <c r="I15053" s="59" t="s">
        <v>71</v>
      </c>
      <c r="J15053" s="59">
        <v>16633491</v>
      </c>
      <c r="K15053" s="59" t="s">
        <v>15488</v>
      </c>
      <c r="L15053" s="61" t="s">
        <v>81</v>
      </c>
      <c r="M15053" s="61">
        <f>VLOOKUP(H15053,zdroj!C:F,4,0)</f>
        <v>0</v>
      </c>
      <c r="N15053" s="61" t="str">
        <f t="shared" si="470"/>
        <v>-</v>
      </c>
      <c r="P15053" s="73" t="str">
        <f t="shared" si="471"/>
        <v/>
      </c>
      <c r="Q15053" s="61" t="s">
        <v>88</v>
      </c>
    </row>
    <row r="15054" spans="8:17" x14ac:dyDescent="0.25">
      <c r="H15054" s="59">
        <v>12904</v>
      </c>
      <c r="I15054" s="59" t="s">
        <v>71</v>
      </c>
      <c r="J15054" s="59">
        <v>16633504</v>
      </c>
      <c r="K15054" s="59" t="s">
        <v>15489</v>
      </c>
      <c r="L15054" s="61" t="s">
        <v>81</v>
      </c>
      <c r="M15054" s="61">
        <f>VLOOKUP(H15054,zdroj!C:F,4,0)</f>
        <v>0</v>
      </c>
      <c r="N15054" s="61" t="str">
        <f t="shared" si="470"/>
        <v>-</v>
      </c>
      <c r="P15054" s="73" t="str">
        <f t="shared" si="471"/>
        <v/>
      </c>
      <c r="Q15054" s="61" t="s">
        <v>88</v>
      </c>
    </row>
    <row r="15055" spans="8:17" x14ac:dyDescent="0.25">
      <c r="H15055" s="59">
        <v>12904</v>
      </c>
      <c r="I15055" s="59" t="s">
        <v>71</v>
      </c>
      <c r="J15055" s="59">
        <v>16633521</v>
      </c>
      <c r="K15055" s="59" t="s">
        <v>15490</v>
      </c>
      <c r="L15055" s="61" t="s">
        <v>81</v>
      </c>
      <c r="M15055" s="61">
        <f>VLOOKUP(H15055,zdroj!C:F,4,0)</f>
        <v>0</v>
      </c>
      <c r="N15055" s="61" t="str">
        <f t="shared" si="470"/>
        <v>-</v>
      </c>
      <c r="P15055" s="73" t="str">
        <f t="shared" si="471"/>
        <v/>
      </c>
      <c r="Q15055" s="61" t="s">
        <v>88</v>
      </c>
    </row>
    <row r="15056" spans="8:17" x14ac:dyDescent="0.25">
      <c r="H15056" s="59">
        <v>12904</v>
      </c>
      <c r="I15056" s="59" t="s">
        <v>71</v>
      </c>
      <c r="J15056" s="59">
        <v>16633539</v>
      </c>
      <c r="K15056" s="59" t="s">
        <v>15491</v>
      </c>
      <c r="L15056" s="61" t="s">
        <v>81</v>
      </c>
      <c r="M15056" s="61">
        <f>VLOOKUP(H15056,zdroj!C:F,4,0)</f>
        <v>0</v>
      </c>
      <c r="N15056" s="61" t="str">
        <f t="shared" si="470"/>
        <v>-</v>
      </c>
      <c r="P15056" s="73" t="str">
        <f t="shared" si="471"/>
        <v/>
      </c>
      <c r="Q15056" s="61" t="s">
        <v>88</v>
      </c>
    </row>
    <row r="15057" spans="8:17" x14ac:dyDescent="0.25">
      <c r="H15057" s="59">
        <v>12904</v>
      </c>
      <c r="I15057" s="59" t="s">
        <v>71</v>
      </c>
      <c r="J15057" s="59">
        <v>16633547</v>
      </c>
      <c r="K15057" s="59" t="s">
        <v>15492</v>
      </c>
      <c r="L15057" s="61" t="s">
        <v>81</v>
      </c>
      <c r="M15057" s="61">
        <f>VLOOKUP(H15057,zdroj!C:F,4,0)</f>
        <v>0</v>
      </c>
      <c r="N15057" s="61" t="str">
        <f t="shared" si="470"/>
        <v>-</v>
      </c>
      <c r="P15057" s="73" t="str">
        <f t="shared" si="471"/>
        <v/>
      </c>
      <c r="Q15057" s="61" t="s">
        <v>88</v>
      </c>
    </row>
    <row r="15058" spans="8:17" x14ac:dyDescent="0.25">
      <c r="H15058" s="59">
        <v>12904</v>
      </c>
      <c r="I15058" s="59" t="s">
        <v>71</v>
      </c>
      <c r="J15058" s="59">
        <v>16633555</v>
      </c>
      <c r="K15058" s="59" t="s">
        <v>15493</v>
      </c>
      <c r="L15058" s="61" t="s">
        <v>81</v>
      </c>
      <c r="M15058" s="61">
        <f>VLOOKUP(H15058,zdroj!C:F,4,0)</f>
        <v>0</v>
      </c>
      <c r="N15058" s="61" t="str">
        <f t="shared" si="470"/>
        <v>-</v>
      </c>
      <c r="P15058" s="73" t="str">
        <f t="shared" si="471"/>
        <v/>
      </c>
      <c r="Q15058" s="61" t="s">
        <v>88</v>
      </c>
    </row>
    <row r="15059" spans="8:17" x14ac:dyDescent="0.25">
      <c r="H15059" s="59">
        <v>12904</v>
      </c>
      <c r="I15059" s="59" t="s">
        <v>71</v>
      </c>
      <c r="J15059" s="59">
        <v>16633580</v>
      </c>
      <c r="K15059" s="59" t="s">
        <v>15494</v>
      </c>
      <c r="L15059" s="61" t="s">
        <v>81</v>
      </c>
      <c r="M15059" s="61">
        <f>VLOOKUP(H15059,zdroj!C:F,4,0)</f>
        <v>0</v>
      </c>
      <c r="N15059" s="61" t="str">
        <f t="shared" si="470"/>
        <v>-</v>
      </c>
      <c r="P15059" s="73" t="str">
        <f t="shared" si="471"/>
        <v/>
      </c>
      <c r="Q15059" s="61" t="s">
        <v>88</v>
      </c>
    </row>
    <row r="15060" spans="8:17" x14ac:dyDescent="0.25">
      <c r="H15060" s="59">
        <v>12904</v>
      </c>
      <c r="I15060" s="59" t="s">
        <v>71</v>
      </c>
      <c r="J15060" s="59">
        <v>16633598</v>
      </c>
      <c r="K15060" s="59" t="s">
        <v>15495</v>
      </c>
      <c r="L15060" s="61" t="s">
        <v>81</v>
      </c>
      <c r="M15060" s="61">
        <f>VLOOKUP(H15060,zdroj!C:F,4,0)</f>
        <v>0</v>
      </c>
      <c r="N15060" s="61" t="str">
        <f t="shared" si="470"/>
        <v>-</v>
      </c>
      <c r="P15060" s="73" t="str">
        <f t="shared" si="471"/>
        <v/>
      </c>
      <c r="Q15060" s="61" t="s">
        <v>88</v>
      </c>
    </row>
    <row r="15061" spans="8:17" x14ac:dyDescent="0.25">
      <c r="H15061" s="59">
        <v>12904</v>
      </c>
      <c r="I15061" s="59" t="s">
        <v>71</v>
      </c>
      <c r="J15061" s="59">
        <v>16633601</v>
      </c>
      <c r="K15061" s="59" t="s">
        <v>15496</v>
      </c>
      <c r="L15061" s="61" t="s">
        <v>81</v>
      </c>
      <c r="M15061" s="61">
        <f>VLOOKUP(H15061,zdroj!C:F,4,0)</f>
        <v>0</v>
      </c>
      <c r="N15061" s="61" t="str">
        <f t="shared" si="470"/>
        <v>-</v>
      </c>
      <c r="P15061" s="73" t="str">
        <f t="shared" si="471"/>
        <v/>
      </c>
      <c r="Q15061" s="61" t="s">
        <v>88</v>
      </c>
    </row>
    <row r="15062" spans="8:17" x14ac:dyDescent="0.25">
      <c r="H15062" s="59">
        <v>12904</v>
      </c>
      <c r="I15062" s="59" t="s">
        <v>71</v>
      </c>
      <c r="J15062" s="59">
        <v>16633610</v>
      </c>
      <c r="K15062" s="59" t="s">
        <v>15497</v>
      </c>
      <c r="L15062" s="61" t="s">
        <v>81</v>
      </c>
      <c r="M15062" s="61">
        <f>VLOOKUP(H15062,zdroj!C:F,4,0)</f>
        <v>0</v>
      </c>
      <c r="N15062" s="61" t="str">
        <f t="shared" si="470"/>
        <v>-</v>
      </c>
      <c r="P15062" s="73" t="str">
        <f t="shared" si="471"/>
        <v/>
      </c>
      <c r="Q15062" s="61" t="s">
        <v>88</v>
      </c>
    </row>
    <row r="15063" spans="8:17" x14ac:dyDescent="0.25">
      <c r="H15063" s="59">
        <v>12904</v>
      </c>
      <c r="I15063" s="59" t="s">
        <v>71</v>
      </c>
      <c r="J15063" s="59">
        <v>16633628</v>
      </c>
      <c r="K15063" s="59" t="s">
        <v>15498</v>
      </c>
      <c r="L15063" s="61" t="s">
        <v>81</v>
      </c>
      <c r="M15063" s="61">
        <f>VLOOKUP(H15063,zdroj!C:F,4,0)</f>
        <v>0</v>
      </c>
      <c r="N15063" s="61" t="str">
        <f t="shared" si="470"/>
        <v>-</v>
      </c>
      <c r="P15063" s="73" t="str">
        <f t="shared" si="471"/>
        <v/>
      </c>
      <c r="Q15063" s="61" t="s">
        <v>88</v>
      </c>
    </row>
    <row r="15064" spans="8:17" x14ac:dyDescent="0.25">
      <c r="H15064" s="59">
        <v>12904</v>
      </c>
      <c r="I15064" s="59" t="s">
        <v>71</v>
      </c>
      <c r="J15064" s="59">
        <v>16633644</v>
      </c>
      <c r="K15064" s="59" t="s">
        <v>15499</v>
      </c>
      <c r="L15064" s="61" t="s">
        <v>81</v>
      </c>
      <c r="M15064" s="61">
        <f>VLOOKUP(H15064,zdroj!C:F,4,0)</f>
        <v>0</v>
      </c>
      <c r="N15064" s="61" t="str">
        <f t="shared" si="470"/>
        <v>-</v>
      </c>
      <c r="P15064" s="73" t="str">
        <f t="shared" si="471"/>
        <v/>
      </c>
      <c r="Q15064" s="61" t="s">
        <v>88</v>
      </c>
    </row>
    <row r="15065" spans="8:17" x14ac:dyDescent="0.25">
      <c r="H15065" s="59">
        <v>12904</v>
      </c>
      <c r="I15065" s="59" t="s">
        <v>71</v>
      </c>
      <c r="J15065" s="59">
        <v>16633652</v>
      </c>
      <c r="K15065" s="59" t="s">
        <v>15500</v>
      </c>
      <c r="L15065" s="61" t="s">
        <v>81</v>
      </c>
      <c r="M15065" s="61">
        <f>VLOOKUP(H15065,zdroj!C:F,4,0)</f>
        <v>0</v>
      </c>
      <c r="N15065" s="61" t="str">
        <f t="shared" si="470"/>
        <v>-</v>
      </c>
      <c r="P15065" s="73" t="str">
        <f t="shared" si="471"/>
        <v/>
      </c>
      <c r="Q15065" s="61" t="s">
        <v>88</v>
      </c>
    </row>
    <row r="15066" spans="8:17" x14ac:dyDescent="0.25">
      <c r="H15066" s="59">
        <v>12904</v>
      </c>
      <c r="I15066" s="59" t="s">
        <v>71</v>
      </c>
      <c r="J15066" s="59">
        <v>16633679</v>
      </c>
      <c r="K15066" s="59" t="s">
        <v>15501</v>
      </c>
      <c r="L15066" s="61" t="s">
        <v>81</v>
      </c>
      <c r="M15066" s="61">
        <f>VLOOKUP(H15066,zdroj!C:F,4,0)</f>
        <v>0</v>
      </c>
      <c r="N15066" s="61" t="str">
        <f t="shared" si="470"/>
        <v>-</v>
      </c>
      <c r="P15066" s="73" t="str">
        <f t="shared" si="471"/>
        <v/>
      </c>
      <c r="Q15066" s="61" t="s">
        <v>88</v>
      </c>
    </row>
    <row r="15067" spans="8:17" x14ac:dyDescent="0.25">
      <c r="H15067" s="59">
        <v>12904</v>
      </c>
      <c r="I15067" s="59" t="s">
        <v>71</v>
      </c>
      <c r="J15067" s="59">
        <v>16633687</v>
      </c>
      <c r="K15067" s="59" t="s">
        <v>15502</v>
      </c>
      <c r="L15067" s="61" t="s">
        <v>81</v>
      </c>
      <c r="M15067" s="61">
        <f>VLOOKUP(H15067,zdroj!C:F,4,0)</f>
        <v>0</v>
      </c>
      <c r="N15067" s="61" t="str">
        <f t="shared" si="470"/>
        <v>-</v>
      </c>
      <c r="P15067" s="73" t="str">
        <f t="shared" si="471"/>
        <v/>
      </c>
      <c r="Q15067" s="61" t="s">
        <v>88</v>
      </c>
    </row>
    <row r="15068" spans="8:17" x14ac:dyDescent="0.25">
      <c r="H15068" s="59">
        <v>12904</v>
      </c>
      <c r="I15068" s="59" t="s">
        <v>71</v>
      </c>
      <c r="J15068" s="59">
        <v>16633695</v>
      </c>
      <c r="K15068" s="59" t="s">
        <v>15503</v>
      </c>
      <c r="L15068" s="61" t="s">
        <v>81</v>
      </c>
      <c r="M15068" s="61">
        <f>VLOOKUP(H15068,zdroj!C:F,4,0)</f>
        <v>0</v>
      </c>
      <c r="N15068" s="61" t="str">
        <f t="shared" si="470"/>
        <v>-</v>
      </c>
      <c r="P15068" s="73" t="str">
        <f t="shared" si="471"/>
        <v/>
      </c>
      <c r="Q15068" s="61" t="s">
        <v>88</v>
      </c>
    </row>
    <row r="15069" spans="8:17" x14ac:dyDescent="0.25">
      <c r="H15069" s="59">
        <v>12904</v>
      </c>
      <c r="I15069" s="59" t="s">
        <v>71</v>
      </c>
      <c r="J15069" s="59">
        <v>16633709</v>
      </c>
      <c r="K15069" s="59" t="s">
        <v>15504</v>
      </c>
      <c r="L15069" s="61" t="s">
        <v>81</v>
      </c>
      <c r="M15069" s="61">
        <f>VLOOKUP(H15069,zdroj!C:F,4,0)</f>
        <v>0</v>
      </c>
      <c r="N15069" s="61" t="str">
        <f t="shared" si="470"/>
        <v>-</v>
      </c>
      <c r="P15069" s="73" t="str">
        <f t="shared" si="471"/>
        <v/>
      </c>
      <c r="Q15069" s="61" t="s">
        <v>88</v>
      </c>
    </row>
    <row r="15070" spans="8:17" x14ac:dyDescent="0.25">
      <c r="H15070" s="59">
        <v>12904</v>
      </c>
      <c r="I15070" s="59" t="s">
        <v>71</v>
      </c>
      <c r="J15070" s="59">
        <v>16633717</v>
      </c>
      <c r="K15070" s="59" t="s">
        <v>15505</v>
      </c>
      <c r="L15070" s="61" t="s">
        <v>81</v>
      </c>
      <c r="M15070" s="61">
        <f>VLOOKUP(H15070,zdroj!C:F,4,0)</f>
        <v>0</v>
      </c>
      <c r="N15070" s="61" t="str">
        <f t="shared" si="470"/>
        <v>-</v>
      </c>
      <c r="P15070" s="73" t="str">
        <f t="shared" si="471"/>
        <v/>
      </c>
      <c r="Q15070" s="61" t="s">
        <v>88</v>
      </c>
    </row>
    <row r="15071" spans="8:17" x14ac:dyDescent="0.25">
      <c r="H15071" s="59">
        <v>12904</v>
      </c>
      <c r="I15071" s="59" t="s">
        <v>71</v>
      </c>
      <c r="J15071" s="59">
        <v>16633725</v>
      </c>
      <c r="K15071" s="59" t="s">
        <v>15506</v>
      </c>
      <c r="L15071" s="61" t="s">
        <v>81</v>
      </c>
      <c r="M15071" s="61">
        <f>VLOOKUP(H15071,zdroj!C:F,4,0)</f>
        <v>0</v>
      </c>
      <c r="N15071" s="61" t="str">
        <f t="shared" si="470"/>
        <v>-</v>
      </c>
      <c r="P15071" s="73" t="str">
        <f t="shared" si="471"/>
        <v/>
      </c>
      <c r="Q15071" s="61" t="s">
        <v>88</v>
      </c>
    </row>
    <row r="15072" spans="8:17" x14ac:dyDescent="0.25">
      <c r="H15072" s="59">
        <v>12904</v>
      </c>
      <c r="I15072" s="59" t="s">
        <v>71</v>
      </c>
      <c r="J15072" s="59">
        <v>16633741</v>
      </c>
      <c r="K15072" s="59" t="s">
        <v>15507</v>
      </c>
      <c r="L15072" s="61" t="s">
        <v>81</v>
      </c>
      <c r="M15072" s="61">
        <f>VLOOKUP(H15072,zdroj!C:F,4,0)</f>
        <v>0</v>
      </c>
      <c r="N15072" s="61" t="str">
        <f t="shared" si="470"/>
        <v>-</v>
      </c>
      <c r="P15072" s="73" t="str">
        <f t="shared" si="471"/>
        <v/>
      </c>
      <c r="Q15072" s="61" t="s">
        <v>88</v>
      </c>
    </row>
    <row r="15073" spans="8:17" x14ac:dyDescent="0.25">
      <c r="H15073" s="59">
        <v>12904</v>
      </c>
      <c r="I15073" s="59" t="s">
        <v>71</v>
      </c>
      <c r="J15073" s="59">
        <v>16633750</v>
      </c>
      <c r="K15073" s="59" t="s">
        <v>15508</v>
      </c>
      <c r="L15073" s="61" t="s">
        <v>81</v>
      </c>
      <c r="M15073" s="61">
        <f>VLOOKUP(H15073,zdroj!C:F,4,0)</f>
        <v>0</v>
      </c>
      <c r="N15073" s="61" t="str">
        <f t="shared" si="470"/>
        <v>-</v>
      </c>
      <c r="P15073" s="73" t="str">
        <f t="shared" si="471"/>
        <v/>
      </c>
      <c r="Q15073" s="61" t="s">
        <v>88</v>
      </c>
    </row>
    <row r="15074" spans="8:17" x14ac:dyDescent="0.25">
      <c r="H15074" s="59">
        <v>12904</v>
      </c>
      <c r="I15074" s="59" t="s">
        <v>71</v>
      </c>
      <c r="J15074" s="59">
        <v>16633768</v>
      </c>
      <c r="K15074" s="59" t="s">
        <v>15509</v>
      </c>
      <c r="L15074" s="61" t="s">
        <v>81</v>
      </c>
      <c r="M15074" s="61">
        <f>VLOOKUP(H15074,zdroj!C:F,4,0)</f>
        <v>0</v>
      </c>
      <c r="N15074" s="61" t="str">
        <f t="shared" si="470"/>
        <v>-</v>
      </c>
      <c r="P15074" s="73" t="str">
        <f t="shared" si="471"/>
        <v/>
      </c>
      <c r="Q15074" s="61" t="s">
        <v>88</v>
      </c>
    </row>
    <row r="15075" spans="8:17" x14ac:dyDescent="0.25">
      <c r="H15075" s="59">
        <v>12904</v>
      </c>
      <c r="I15075" s="59" t="s">
        <v>71</v>
      </c>
      <c r="J15075" s="59">
        <v>16633776</v>
      </c>
      <c r="K15075" s="59" t="s">
        <v>15510</v>
      </c>
      <c r="L15075" s="61" t="s">
        <v>81</v>
      </c>
      <c r="M15075" s="61">
        <f>VLOOKUP(H15075,zdroj!C:F,4,0)</f>
        <v>0</v>
      </c>
      <c r="N15075" s="61" t="str">
        <f t="shared" si="470"/>
        <v>-</v>
      </c>
      <c r="P15075" s="73" t="str">
        <f t="shared" si="471"/>
        <v/>
      </c>
      <c r="Q15075" s="61" t="s">
        <v>88</v>
      </c>
    </row>
    <row r="15076" spans="8:17" x14ac:dyDescent="0.25">
      <c r="H15076" s="59">
        <v>12904</v>
      </c>
      <c r="I15076" s="59" t="s">
        <v>71</v>
      </c>
      <c r="J15076" s="59">
        <v>16633784</v>
      </c>
      <c r="K15076" s="59" t="s">
        <v>15511</v>
      </c>
      <c r="L15076" s="61" t="s">
        <v>81</v>
      </c>
      <c r="M15076" s="61">
        <f>VLOOKUP(H15076,zdroj!C:F,4,0)</f>
        <v>0</v>
      </c>
      <c r="N15076" s="61" t="str">
        <f t="shared" si="470"/>
        <v>-</v>
      </c>
      <c r="P15076" s="73" t="str">
        <f t="shared" si="471"/>
        <v/>
      </c>
      <c r="Q15076" s="61" t="s">
        <v>88</v>
      </c>
    </row>
    <row r="15077" spans="8:17" x14ac:dyDescent="0.25">
      <c r="H15077" s="59">
        <v>12904</v>
      </c>
      <c r="I15077" s="59" t="s">
        <v>71</v>
      </c>
      <c r="J15077" s="59">
        <v>16633792</v>
      </c>
      <c r="K15077" s="59" t="s">
        <v>15512</v>
      </c>
      <c r="L15077" s="61" t="s">
        <v>81</v>
      </c>
      <c r="M15077" s="61">
        <f>VLOOKUP(H15077,zdroj!C:F,4,0)</f>
        <v>0</v>
      </c>
      <c r="N15077" s="61" t="str">
        <f t="shared" si="470"/>
        <v>-</v>
      </c>
      <c r="P15077" s="73" t="str">
        <f t="shared" si="471"/>
        <v/>
      </c>
      <c r="Q15077" s="61" t="s">
        <v>88</v>
      </c>
    </row>
    <row r="15078" spans="8:17" x14ac:dyDescent="0.25">
      <c r="H15078" s="59">
        <v>12904</v>
      </c>
      <c r="I15078" s="59" t="s">
        <v>71</v>
      </c>
      <c r="J15078" s="59">
        <v>16633806</v>
      </c>
      <c r="K15078" s="59" t="s">
        <v>15513</v>
      </c>
      <c r="L15078" s="61" t="s">
        <v>81</v>
      </c>
      <c r="M15078" s="61">
        <f>VLOOKUP(H15078,zdroj!C:F,4,0)</f>
        <v>0</v>
      </c>
      <c r="N15078" s="61" t="str">
        <f t="shared" si="470"/>
        <v>-</v>
      </c>
      <c r="P15078" s="73" t="str">
        <f t="shared" si="471"/>
        <v/>
      </c>
      <c r="Q15078" s="61" t="s">
        <v>88</v>
      </c>
    </row>
    <row r="15079" spans="8:17" x14ac:dyDescent="0.25">
      <c r="H15079" s="59">
        <v>12904</v>
      </c>
      <c r="I15079" s="59" t="s">
        <v>71</v>
      </c>
      <c r="J15079" s="59">
        <v>16633814</v>
      </c>
      <c r="K15079" s="59" t="s">
        <v>15514</v>
      </c>
      <c r="L15079" s="61" t="s">
        <v>81</v>
      </c>
      <c r="M15079" s="61">
        <f>VLOOKUP(H15079,zdroj!C:F,4,0)</f>
        <v>0</v>
      </c>
      <c r="N15079" s="61" t="str">
        <f t="shared" si="470"/>
        <v>-</v>
      </c>
      <c r="P15079" s="73" t="str">
        <f t="shared" si="471"/>
        <v/>
      </c>
      <c r="Q15079" s="61" t="s">
        <v>88</v>
      </c>
    </row>
    <row r="15080" spans="8:17" x14ac:dyDescent="0.25">
      <c r="H15080" s="59">
        <v>12904</v>
      </c>
      <c r="I15080" s="59" t="s">
        <v>71</v>
      </c>
      <c r="J15080" s="59">
        <v>16633822</v>
      </c>
      <c r="K15080" s="59" t="s">
        <v>15515</v>
      </c>
      <c r="L15080" s="61" t="s">
        <v>81</v>
      </c>
      <c r="M15080" s="61">
        <f>VLOOKUP(H15080,zdroj!C:F,4,0)</f>
        <v>0</v>
      </c>
      <c r="N15080" s="61" t="str">
        <f t="shared" si="470"/>
        <v>-</v>
      </c>
      <c r="P15080" s="73" t="str">
        <f t="shared" si="471"/>
        <v/>
      </c>
      <c r="Q15080" s="61" t="s">
        <v>88</v>
      </c>
    </row>
    <row r="15081" spans="8:17" x14ac:dyDescent="0.25">
      <c r="H15081" s="59">
        <v>12904</v>
      </c>
      <c r="I15081" s="59" t="s">
        <v>71</v>
      </c>
      <c r="J15081" s="59">
        <v>16633831</v>
      </c>
      <c r="K15081" s="59" t="s">
        <v>15516</v>
      </c>
      <c r="L15081" s="61" t="s">
        <v>81</v>
      </c>
      <c r="M15081" s="61">
        <f>VLOOKUP(H15081,zdroj!C:F,4,0)</f>
        <v>0</v>
      </c>
      <c r="N15081" s="61" t="str">
        <f t="shared" si="470"/>
        <v>-</v>
      </c>
      <c r="P15081" s="73" t="str">
        <f t="shared" si="471"/>
        <v/>
      </c>
      <c r="Q15081" s="61" t="s">
        <v>88</v>
      </c>
    </row>
    <row r="15082" spans="8:17" x14ac:dyDescent="0.25">
      <c r="H15082" s="59">
        <v>12904</v>
      </c>
      <c r="I15082" s="59" t="s">
        <v>71</v>
      </c>
      <c r="J15082" s="59">
        <v>16633849</v>
      </c>
      <c r="K15082" s="59" t="s">
        <v>15517</v>
      </c>
      <c r="L15082" s="61" t="s">
        <v>81</v>
      </c>
      <c r="M15082" s="61">
        <f>VLOOKUP(H15082,zdroj!C:F,4,0)</f>
        <v>0</v>
      </c>
      <c r="N15082" s="61" t="str">
        <f t="shared" si="470"/>
        <v>-</v>
      </c>
      <c r="P15082" s="73" t="str">
        <f t="shared" si="471"/>
        <v/>
      </c>
      <c r="Q15082" s="61" t="s">
        <v>88</v>
      </c>
    </row>
    <row r="15083" spans="8:17" x14ac:dyDescent="0.25">
      <c r="H15083" s="59">
        <v>12904</v>
      </c>
      <c r="I15083" s="59" t="s">
        <v>71</v>
      </c>
      <c r="J15083" s="59">
        <v>16633865</v>
      </c>
      <c r="K15083" s="59" t="s">
        <v>15518</v>
      </c>
      <c r="L15083" s="61" t="s">
        <v>81</v>
      </c>
      <c r="M15083" s="61">
        <f>VLOOKUP(H15083,zdroj!C:F,4,0)</f>
        <v>0</v>
      </c>
      <c r="N15083" s="61" t="str">
        <f t="shared" si="470"/>
        <v>-</v>
      </c>
      <c r="P15083" s="73" t="str">
        <f t="shared" si="471"/>
        <v/>
      </c>
      <c r="Q15083" s="61" t="s">
        <v>88</v>
      </c>
    </row>
    <row r="15084" spans="8:17" x14ac:dyDescent="0.25">
      <c r="H15084" s="59">
        <v>12904</v>
      </c>
      <c r="I15084" s="59" t="s">
        <v>71</v>
      </c>
      <c r="J15084" s="59">
        <v>16633881</v>
      </c>
      <c r="K15084" s="59" t="s">
        <v>15519</v>
      </c>
      <c r="L15084" s="61" t="s">
        <v>81</v>
      </c>
      <c r="M15084" s="61">
        <f>VLOOKUP(H15084,zdroj!C:F,4,0)</f>
        <v>0</v>
      </c>
      <c r="N15084" s="61" t="str">
        <f t="shared" si="470"/>
        <v>-</v>
      </c>
      <c r="P15084" s="73" t="str">
        <f t="shared" si="471"/>
        <v/>
      </c>
      <c r="Q15084" s="61" t="s">
        <v>88</v>
      </c>
    </row>
    <row r="15085" spans="8:17" x14ac:dyDescent="0.25">
      <c r="H15085" s="59">
        <v>12904</v>
      </c>
      <c r="I15085" s="59" t="s">
        <v>71</v>
      </c>
      <c r="J15085" s="59">
        <v>16633903</v>
      </c>
      <c r="K15085" s="59" t="s">
        <v>15520</v>
      </c>
      <c r="L15085" s="61" t="s">
        <v>81</v>
      </c>
      <c r="M15085" s="61">
        <f>VLOOKUP(H15085,zdroj!C:F,4,0)</f>
        <v>0</v>
      </c>
      <c r="N15085" s="61" t="str">
        <f t="shared" si="470"/>
        <v>-</v>
      </c>
      <c r="P15085" s="73" t="str">
        <f t="shared" si="471"/>
        <v/>
      </c>
      <c r="Q15085" s="61" t="s">
        <v>88</v>
      </c>
    </row>
    <row r="15086" spans="8:17" x14ac:dyDescent="0.25">
      <c r="H15086" s="59">
        <v>12904</v>
      </c>
      <c r="I15086" s="59" t="s">
        <v>71</v>
      </c>
      <c r="J15086" s="59">
        <v>16633911</v>
      </c>
      <c r="K15086" s="59" t="s">
        <v>15521</v>
      </c>
      <c r="L15086" s="61" t="s">
        <v>81</v>
      </c>
      <c r="M15086" s="61">
        <f>VLOOKUP(H15086,zdroj!C:F,4,0)</f>
        <v>0</v>
      </c>
      <c r="N15086" s="61" t="str">
        <f t="shared" si="470"/>
        <v>-</v>
      </c>
      <c r="P15086" s="73" t="str">
        <f t="shared" si="471"/>
        <v/>
      </c>
      <c r="Q15086" s="61" t="s">
        <v>88</v>
      </c>
    </row>
    <row r="15087" spans="8:17" x14ac:dyDescent="0.25">
      <c r="H15087" s="59">
        <v>12904</v>
      </c>
      <c r="I15087" s="59" t="s">
        <v>71</v>
      </c>
      <c r="J15087" s="59">
        <v>16633920</v>
      </c>
      <c r="K15087" s="59" t="s">
        <v>15522</v>
      </c>
      <c r="L15087" s="61" t="s">
        <v>81</v>
      </c>
      <c r="M15087" s="61">
        <f>VLOOKUP(H15087,zdroj!C:F,4,0)</f>
        <v>0</v>
      </c>
      <c r="N15087" s="61" t="str">
        <f t="shared" si="470"/>
        <v>-</v>
      </c>
      <c r="P15087" s="73" t="str">
        <f t="shared" si="471"/>
        <v/>
      </c>
      <c r="Q15087" s="61" t="s">
        <v>88</v>
      </c>
    </row>
    <row r="15088" spans="8:17" x14ac:dyDescent="0.25">
      <c r="H15088" s="59">
        <v>12904</v>
      </c>
      <c r="I15088" s="59" t="s">
        <v>71</v>
      </c>
      <c r="J15088" s="59">
        <v>16633938</v>
      </c>
      <c r="K15088" s="59" t="s">
        <v>15523</v>
      </c>
      <c r="L15088" s="61" t="s">
        <v>81</v>
      </c>
      <c r="M15088" s="61">
        <f>VLOOKUP(H15088,zdroj!C:F,4,0)</f>
        <v>0</v>
      </c>
      <c r="N15088" s="61" t="str">
        <f t="shared" si="470"/>
        <v>-</v>
      </c>
      <c r="P15088" s="73" t="str">
        <f t="shared" si="471"/>
        <v/>
      </c>
      <c r="Q15088" s="61" t="s">
        <v>88</v>
      </c>
    </row>
    <row r="15089" spans="8:17" x14ac:dyDescent="0.25">
      <c r="H15089" s="59">
        <v>12904</v>
      </c>
      <c r="I15089" s="59" t="s">
        <v>71</v>
      </c>
      <c r="J15089" s="59">
        <v>16633946</v>
      </c>
      <c r="K15089" s="59" t="s">
        <v>15524</v>
      </c>
      <c r="L15089" s="61" t="s">
        <v>81</v>
      </c>
      <c r="M15089" s="61">
        <f>VLOOKUP(H15089,zdroj!C:F,4,0)</f>
        <v>0</v>
      </c>
      <c r="N15089" s="61" t="str">
        <f t="shared" si="470"/>
        <v>-</v>
      </c>
      <c r="P15089" s="73" t="str">
        <f t="shared" si="471"/>
        <v/>
      </c>
      <c r="Q15089" s="61" t="s">
        <v>88</v>
      </c>
    </row>
    <row r="15090" spans="8:17" x14ac:dyDescent="0.25">
      <c r="H15090" s="59">
        <v>12904</v>
      </c>
      <c r="I15090" s="59" t="s">
        <v>71</v>
      </c>
      <c r="J15090" s="59">
        <v>16633962</v>
      </c>
      <c r="K15090" s="59" t="s">
        <v>15525</v>
      </c>
      <c r="L15090" s="61" t="s">
        <v>81</v>
      </c>
      <c r="M15090" s="61">
        <f>VLOOKUP(H15090,zdroj!C:F,4,0)</f>
        <v>0</v>
      </c>
      <c r="N15090" s="61" t="str">
        <f t="shared" si="470"/>
        <v>-</v>
      </c>
      <c r="P15090" s="73" t="str">
        <f t="shared" si="471"/>
        <v/>
      </c>
      <c r="Q15090" s="61" t="s">
        <v>86</v>
      </c>
    </row>
    <row r="15091" spans="8:17" x14ac:dyDescent="0.25">
      <c r="H15091" s="59">
        <v>12904</v>
      </c>
      <c r="I15091" s="59" t="s">
        <v>71</v>
      </c>
      <c r="J15091" s="59">
        <v>16633971</v>
      </c>
      <c r="K15091" s="59" t="s">
        <v>15526</v>
      </c>
      <c r="L15091" s="61" t="s">
        <v>81</v>
      </c>
      <c r="M15091" s="61">
        <f>VLOOKUP(H15091,zdroj!C:F,4,0)</f>
        <v>0</v>
      </c>
      <c r="N15091" s="61" t="str">
        <f t="shared" si="470"/>
        <v>-</v>
      </c>
      <c r="P15091" s="73" t="str">
        <f t="shared" si="471"/>
        <v/>
      </c>
      <c r="Q15091" s="61" t="s">
        <v>86</v>
      </c>
    </row>
    <row r="15092" spans="8:17" x14ac:dyDescent="0.25">
      <c r="H15092" s="59">
        <v>12904</v>
      </c>
      <c r="I15092" s="59" t="s">
        <v>71</v>
      </c>
      <c r="J15092" s="59">
        <v>16633989</v>
      </c>
      <c r="K15092" s="59" t="s">
        <v>15527</v>
      </c>
      <c r="L15092" s="61" t="s">
        <v>81</v>
      </c>
      <c r="M15092" s="61">
        <f>VLOOKUP(H15092,zdroj!C:F,4,0)</f>
        <v>0</v>
      </c>
      <c r="N15092" s="61" t="str">
        <f t="shared" si="470"/>
        <v>-</v>
      </c>
      <c r="P15092" s="73" t="str">
        <f t="shared" si="471"/>
        <v/>
      </c>
      <c r="Q15092" s="61" t="s">
        <v>86</v>
      </c>
    </row>
    <row r="15093" spans="8:17" x14ac:dyDescent="0.25">
      <c r="H15093" s="59">
        <v>12904</v>
      </c>
      <c r="I15093" s="59" t="s">
        <v>71</v>
      </c>
      <c r="J15093" s="59">
        <v>16633997</v>
      </c>
      <c r="K15093" s="59" t="s">
        <v>15528</v>
      </c>
      <c r="L15093" s="61" t="s">
        <v>81</v>
      </c>
      <c r="M15093" s="61">
        <f>VLOOKUP(H15093,zdroj!C:F,4,0)</f>
        <v>0</v>
      </c>
      <c r="N15093" s="61" t="str">
        <f t="shared" si="470"/>
        <v>-</v>
      </c>
      <c r="P15093" s="73" t="str">
        <f t="shared" si="471"/>
        <v/>
      </c>
      <c r="Q15093" s="61" t="s">
        <v>88</v>
      </c>
    </row>
    <row r="15094" spans="8:17" x14ac:dyDescent="0.25">
      <c r="H15094" s="59">
        <v>12904</v>
      </c>
      <c r="I15094" s="59" t="s">
        <v>71</v>
      </c>
      <c r="J15094" s="59">
        <v>16634004</v>
      </c>
      <c r="K15094" s="59" t="s">
        <v>15529</v>
      </c>
      <c r="L15094" s="61" t="s">
        <v>81</v>
      </c>
      <c r="M15094" s="61">
        <f>VLOOKUP(H15094,zdroj!C:F,4,0)</f>
        <v>0</v>
      </c>
      <c r="N15094" s="61" t="str">
        <f t="shared" si="470"/>
        <v>-</v>
      </c>
      <c r="P15094" s="73" t="str">
        <f t="shared" si="471"/>
        <v/>
      </c>
      <c r="Q15094" s="61" t="s">
        <v>86</v>
      </c>
    </row>
    <row r="15095" spans="8:17" x14ac:dyDescent="0.25">
      <c r="H15095" s="59">
        <v>12904</v>
      </c>
      <c r="I15095" s="59" t="s">
        <v>71</v>
      </c>
      <c r="J15095" s="59">
        <v>16634012</v>
      </c>
      <c r="K15095" s="59" t="s">
        <v>15530</v>
      </c>
      <c r="L15095" s="61" t="s">
        <v>81</v>
      </c>
      <c r="M15095" s="61">
        <f>VLOOKUP(H15095,zdroj!C:F,4,0)</f>
        <v>0</v>
      </c>
      <c r="N15095" s="61" t="str">
        <f t="shared" si="470"/>
        <v>-</v>
      </c>
      <c r="P15095" s="73" t="str">
        <f t="shared" si="471"/>
        <v/>
      </c>
      <c r="Q15095" s="61" t="s">
        <v>88</v>
      </c>
    </row>
    <row r="15096" spans="8:17" x14ac:dyDescent="0.25">
      <c r="H15096" s="59">
        <v>12904</v>
      </c>
      <c r="I15096" s="59" t="s">
        <v>71</v>
      </c>
      <c r="J15096" s="59">
        <v>16634021</v>
      </c>
      <c r="K15096" s="59" t="s">
        <v>15531</v>
      </c>
      <c r="L15096" s="61" t="s">
        <v>81</v>
      </c>
      <c r="M15096" s="61">
        <f>VLOOKUP(H15096,zdroj!C:F,4,0)</f>
        <v>0</v>
      </c>
      <c r="N15096" s="61" t="str">
        <f t="shared" si="470"/>
        <v>-</v>
      </c>
      <c r="P15096" s="73" t="str">
        <f t="shared" si="471"/>
        <v/>
      </c>
      <c r="Q15096" s="61" t="s">
        <v>86</v>
      </c>
    </row>
    <row r="15097" spans="8:17" x14ac:dyDescent="0.25">
      <c r="H15097" s="59">
        <v>12904</v>
      </c>
      <c r="I15097" s="59" t="s">
        <v>71</v>
      </c>
      <c r="J15097" s="59">
        <v>16634039</v>
      </c>
      <c r="K15097" s="59" t="s">
        <v>15532</v>
      </c>
      <c r="L15097" s="61" t="s">
        <v>81</v>
      </c>
      <c r="M15097" s="61">
        <f>VLOOKUP(H15097,zdroj!C:F,4,0)</f>
        <v>0</v>
      </c>
      <c r="N15097" s="61" t="str">
        <f t="shared" si="470"/>
        <v>-</v>
      </c>
      <c r="P15097" s="73" t="str">
        <f t="shared" si="471"/>
        <v/>
      </c>
      <c r="Q15097" s="61" t="s">
        <v>86</v>
      </c>
    </row>
    <row r="15098" spans="8:17" x14ac:dyDescent="0.25">
      <c r="H15098" s="59">
        <v>12904</v>
      </c>
      <c r="I15098" s="59" t="s">
        <v>71</v>
      </c>
      <c r="J15098" s="59">
        <v>16634047</v>
      </c>
      <c r="K15098" s="59" t="s">
        <v>15533</v>
      </c>
      <c r="L15098" s="61" t="s">
        <v>81</v>
      </c>
      <c r="M15098" s="61">
        <f>VLOOKUP(H15098,zdroj!C:F,4,0)</f>
        <v>0</v>
      </c>
      <c r="N15098" s="61" t="str">
        <f t="shared" si="470"/>
        <v>-</v>
      </c>
      <c r="P15098" s="73" t="str">
        <f t="shared" si="471"/>
        <v/>
      </c>
      <c r="Q15098" s="61" t="s">
        <v>86</v>
      </c>
    </row>
    <row r="15099" spans="8:17" x14ac:dyDescent="0.25">
      <c r="H15099" s="59">
        <v>12904</v>
      </c>
      <c r="I15099" s="59" t="s">
        <v>71</v>
      </c>
      <c r="J15099" s="59">
        <v>16634055</v>
      </c>
      <c r="K15099" s="59" t="s">
        <v>15534</v>
      </c>
      <c r="L15099" s="61" t="s">
        <v>81</v>
      </c>
      <c r="M15099" s="61">
        <f>VLOOKUP(H15099,zdroj!C:F,4,0)</f>
        <v>0</v>
      </c>
      <c r="N15099" s="61" t="str">
        <f t="shared" si="470"/>
        <v>-</v>
      </c>
      <c r="P15099" s="73" t="str">
        <f t="shared" si="471"/>
        <v/>
      </c>
      <c r="Q15099" s="61" t="s">
        <v>86</v>
      </c>
    </row>
    <row r="15100" spans="8:17" x14ac:dyDescent="0.25">
      <c r="H15100" s="59">
        <v>12904</v>
      </c>
      <c r="I15100" s="59" t="s">
        <v>71</v>
      </c>
      <c r="J15100" s="59">
        <v>16634063</v>
      </c>
      <c r="K15100" s="59" t="s">
        <v>15535</v>
      </c>
      <c r="L15100" s="61" t="s">
        <v>81</v>
      </c>
      <c r="M15100" s="61">
        <f>VLOOKUP(H15100,zdroj!C:F,4,0)</f>
        <v>0</v>
      </c>
      <c r="N15100" s="61" t="str">
        <f t="shared" si="470"/>
        <v>-</v>
      </c>
      <c r="P15100" s="73" t="str">
        <f t="shared" si="471"/>
        <v/>
      </c>
      <c r="Q15100" s="61" t="s">
        <v>88</v>
      </c>
    </row>
    <row r="15101" spans="8:17" x14ac:dyDescent="0.25">
      <c r="H15101" s="59">
        <v>12904</v>
      </c>
      <c r="I15101" s="59" t="s">
        <v>71</v>
      </c>
      <c r="J15101" s="59">
        <v>16634080</v>
      </c>
      <c r="K15101" s="59" t="s">
        <v>15536</v>
      </c>
      <c r="L15101" s="61" t="s">
        <v>81</v>
      </c>
      <c r="M15101" s="61">
        <f>VLOOKUP(H15101,zdroj!C:F,4,0)</f>
        <v>0</v>
      </c>
      <c r="N15101" s="61" t="str">
        <f t="shared" si="470"/>
        <v>-</v>
      </c>
      <c r="P15101" s="73" t="str">
        <f t="shared" si="471"/>
        <v/>
      </c>
      <c r="Q15101" s="61" t="s">
        <v>86</v>
      </c>
    </row>
    <row r="15102" spans="8:17" x14ac:dyDescent="0.25">
      <c r="H15102" s="59">
        <v>12904</v>
      </c>
      <c r="I15102" s="59" t="s">
        <v>71</v>
      </c>
      <c r="J15102" s="59">
        <v>16634098</v>
      </c>
      <c r="K15102" s="59" t="s">
        <v>15537</v>
      </c>
      <c r="L15102" s="61" t="s">
        <v>81</v>
      </c>
      <c r="M15102" s="61">
        <f>VLOOKUP(H15102,zdroj!C:F,4,0)</f>
        <v>0</v>
      </c>
      <c r="N15102" s="61" t="str">
        <f t="shared" si="470"/>
        <v>-</v>
      </c>
      <c r="P15102" s="73" t="str">
        <f t="shared" si="471"/>
        <v/>
      </c>
      <c r="Q15102" s="61" t="s">
        <v>86</v>
      </c>
    </row>
    <row r="15103" spans="8:17" x14ac:dyDescent="0.25">
      <c r="H15103" s="59">
        <v>12904</v>
      </c>
      <c r="I15103" s="59" t="s">
        <v>71</v>
      </c>
      <c r="J15103" s="59">
        <v>16634101</v>
      </c>
      <c r="K15103" s="59" t="s">
        <v>15538</v>
      </c>
      <c r="L15103" s="61" t="s">
        <v>81</v>
      </c>
      <c r="M15103" s="61">
        <f>VLOOKUP(H15103,zdroj!C:F,4,0)</f>
        <v>0</v>
      </c>
      <c r="N15103" s="61" t="str">
        <f t="shared" si="470"/>
        <v>-</v>
      </c>
      <c r="P15103" s="73" t="str">
        <f t="shared" si="471"/>
        <v/>
      </c>
      <c r="Q15103" s="61" t="s">
        <v>88</v>
      </c>
    </row>
    <row r="15104" spans="8:17" x14ac:dyDescent="0.25">
      <c r="H15104" s="59">
        <v>12904</v>
      </c>
      <c r="I15104" s="59" t="s">
        <v>71</v>
      </c>
      <c r="J15104" s="59">
        <v>16634110</v>
      </c>
      <c r="K15104" s="59" t="s">
        <v>15539</v>
      </c>
      <c r="L15104" s="61" t="s">
        <v>81</v>
      </c>
      <c r="M15104" s="61">
        <f>VLOOKUP(H15104,zdroj!C:F,4,0)</f>
        <v>0</v>
      </c>
      <c r="N15104" s="61" t="str">
        <f t="shared" si="470"/>
        <v>-</v>
      </c>
      <c r="P15104" s="73" t="str">
        <f t="shared" si="471"/>
        <v/>
      </c>
      <c r="Q15104" s="61" t="s">
        <v>88</v>
      </c>
    </row>
    <row r="15105" spans="8:17" x14ac:dyDescent="0.25">
      <c r="H15105" s="59">
        <v>12904</v>
      </c>
      <c r="I15105" s="59" t="s">
        <v>71</v>
      </c>
      <c r="J15105" s="59">
        <v>16634128</v>
      </c>
      <c r="K15105" s="59" t="s">
        <v>15540</v>
      </c>
      <c r="L15105" s="61" t="s">
        <v>81</v>
      </c>
      <c r="M15105" s="61">
        <f>VLOOKUP(H15105,zdroj!C:F,4,0)</f>
        <v>0</v>
      </c>
      <c r="N15105" s="61" t="str">
        <f t="shared" si="470"/>
        <v>-</v>
      </c>
      <c r="P15105" s="73" t="str">
        <f t="shared" si="471"/>
        <v/>
      </c>
      <c r="Q15105" s="61" t="s">
        <v>86</v>
      </c>
    </row>
    <row r="15106" spans="8:17" x14ac:dyDescent="0.25">
      <c r="H15106" s="59">
        <v>12904</v>
      </c>
      <c r="I15106" s="59" t="s">
        <v>71</v>
      </c>
      <c r="J15106" s="59">
        <v>16634136</v>
      </c>
      <c r="K15106" s="59" t="s">
        <v>15541</v>
      </c>
      <c r="L15106" s="61" t="s">
        <v>81</v>
      </c>
      <c r="M15106" s="61">
        <f>VLOOKUP(H15106,zdroj!C:F,4,0)</f>
        <v>0</v>
      </c>
      <c r="N15106" s="61" t="str">
        <f t="shared" si="470"/>
        <v>-</v>
      </c>
      <c r="P15106" s="73" t="str">
        <f t="shared" si="471"/>
        <v/>
      </c>
      <c r="Q15106" s="61" t="s">
        <v>86</v>
      </c>
    </row>
    <row r="15107" spans="8:17" x14ac:dyDescent="0.25">
      <c r="H15107" s="59">
        <v>12904</v>
      </c>
      <c r="I15107" s="59" t="s">
        <v>71</v>
      </c>
      <c r="J15107" s="59">
        <v>16634144</v>
      </c>
      <c r="K15107" s="59" t="s">
        <v>15542</v>
      </c>
      <c r="L15107" s="61" t="s">
        <v>81</v>
      </c>
      <c r="M15107" s="61">
        <f>VLOOKUP(H15107,zdroj!C:F,4,0)</f>
        <v>0</v>
      </c>
      <c r="N15107" s="61" t="str">
        <f t="shared" si="470"/>
        <v>-</v>
      </c>
      <c r="P15107" s="73" t="str">
        <f t="shared" si="471"/>
        <v/>
      </c>
      <c r="Q15107" s="61" t="s">
        <v>86</v>
      </c>
    </row>
    <row r="15108" spans="8:17" x14ac:dyDescent="0.25">
      <c r="H15108" s="59">
        <v>12904</v>
      </c>
      <c r="I15108" s="59" t="s">
        <v>71</v>
      </c>
      <c r="J15108" s="59">
        <v>16634152</v>
      </c>
      <c r="K15108" s="59" t="s">
        <v>15543</v>
      </c>
      <c r="L15108" s="61" t="s">
        <v>81</v>
      </c>
      <c r="M15108" s="61">
        <f>VLOOKUP(H15108,zdroj!C:F,4,0)</f>
        <v>0</v>
      </c>
      <c r="N15108" s="61" t="str">
        <f t="shared" si="470"/>
        <v>-</v>
      </c>
      <c r="P15108" s="73" t="str">
        <f t="shared" si="471"/>
        <v/>
      </c>
      <c r="Q15108" s="61" t="s">
        <v>86</v>
      </c>
    </row>
    <row r="15109" spans="8:17" x14ac:dyDescent="0.25">
      <c r="H15109" s="59">
        <v>12904</v>
      </c>
      <c r="I15109" s="59" t="s">
        <v>71</v>
      </c>
      <c r="J15109" s="59">
        <v>16634161</v>
      </c>
      <c r="K15109" s="59" t="s">
        <v>15544</v>
      </c>
      <c r="L15109" s="61" t="s">
        <v>81</v>
      </c>
      <c r="M15109" s="61">
        <f>VLOOKUP(H15109,zdroj!C:F,4,0)</f>
        <v>0</v>
      </c>
      <c r="N15109" s="61" t="str">
        <f t="shared" si="470"/>
        <v>-</v>
      </c>
      <c r="P15109" s="73" t="str">
        <f t="shared" si="471"/>
        <v/>
      </c>
      <c r="Q15109" s="61" t="s">
        <v>86</v>
      </c>
    </row>
    <row r="15110" spans="8:17" x14ac:dyDescent="0.25">
      <c r="H15110" s="59">
        <v>12904</v>
      </c>
      <c r="I15110" s="59" t="s">
        <v>71</v>
      </c>
      <c r="J15110" s="59">
        <v>16634179</v>
      </c>
      <c r="K15110" s="59" t="s">
        <v>15545</v>
      </c>
      <c r="L15110" s="61" t="s">
        <v>81</v>
      </c>
      <c r="M15110" s="61">
        <f>VLOOKUP(H15110,zdroj!C:F,4,0)</f>
        <v>0</v>
      </c>
      <c r="N15110" s="61" t="str">
        <f t="shared" si="470"/>
        <v>-</v>
      </c>
      <c r="P15110" s="73" t="str">
        <f t="shared" si="471"/>
        <v/>
      </c>
      <c r="Q15110" s="61" t="s">
        <v>86</v>
      </c>
    </row>
    <row r="15111" spans="8:17" x14ac:dyDescent="0.25">
      <c r="H15111" s="59">
        <v>12904</v>
      </c>
      <c r="I15111" s="59" t="s">
        <v>71</v>
      </c>
      <c r="J15111" s="59">
        <v>16634187</v>
      </c>
      <c r="K15111" s="59" t="s">
        <v>15546</v>
      </c>
      <c r="L15111" s="61" t="s">
        <v>81</v>
      </c>
      <c r="M15111" s="61">
        <f>VLOOKUP(H15111,zdroj!C:F,4,0)</f>
        <v>0</v>
      </c>
      <c r="N15111" s="61" t="str">
        <f t="shared" ref="N15111:N15174" si="472">IF(M15111="A",IF(L15111="katA","katB",L15111),L15111)</f>
        <v>-</v>
      </c>
      <c r="P15111" s="73" t="str">
        <f t="shared" ref="P15111:P15174" si="473">IF(O15111="A",1,"")</f>
        <v/>
      </c>
      <c r="Q15111" s="61" t="s">
        <v>88</v>
      </c>
    </row>
    <row r="15112" spans="8:17" x14ac:dyDescent="0.25">
      <c r="H15112" s="59">
        <v>12904</v>
      </c>
      <c r="I15112" s="59" t="s">
        <v>71</v>
      </c>
      <c r="J15112" s="59">
        <v>16634195</v>
      </c>
      <c r="K15112" s="59" t="s">
        <v>15547</v>
      </c>
      <c r="L15112" s="61" t="s">
        <v>81</v>
      </c>
      <c r="M15112" s="61">
        <f>VLOOKUP(H15112,zdroj!C:F,4,0)</f>
        <v>0</v>
      </c>
      <c r="N15112" s="61" t="str">
        <f t="shared" si="472"/>
        <v>-</v>
      </c>
      <c r="P15112" s="73" t="str">
        <f t="shared" si="473"/>
        <v/>
      </c>
      <c r="Q15112" s="61" t="s">
        <v>88</v>
      </c>
    </row>
    <row r="15113" spans="8:17" x14ac:dyDescent="0.25">
      <c r="H15113" s="59">
        <v>12904</v>
      </c>
      <c r="I15113" s="59" t="s">
        <v>71</v>
      </c>
      <c r="J15113" s="59">
        <v>16634209</v>
      </c>
      <c r="K15113" s="59" t="s">
        <v>15548</v>
      </c>
      <c r="L15113" s="61" t="s">
        <v>81</v>
      </c>
      <c r="M15113" s="61">
        <f>VLOOKUP(H15113,zdroj!C:F,4,0)</f>
        <v>0</v>
      </c>
      <c r="N15113" s="61" t="str">
        <f t="shared" si="472"/>
        <v>-</v>
      </c>
      <c r="P15113" s="73" t="str">
        <f t="shared" si="473"/>
        <v/>
      </c>
      <c r="Q15113" s="61" t="s">
        <v>86</v>
      </c>
    </row>
    <row r="15114" spans="8:17" x14ac:dyDescent="0.25">
      <c r="H15114" s="59">
        <v>12904</v>
      </c>
      <c r="I15114" s="59" t="s">
        <v>71</v>
      </c>
      <c r="J15114" s="59">
        <v>16634225</v>
      </c>
      <c r="K15114" s="59" t="s">
        <v>15549</v>
      </c>
      <c r="L15114" s="61" t="s">
        <v>81</v>
      </c>
      <c r="M15114" s="61">
        <f>VLOOKUP(H15114,zdroj!C:F,4,0)</f>
        <v>0</v>
      </c>
      <c r="N15114" s="61" t="str">
        <f t="shared" si="472"/>
        <v>-</v>
      </c>
      <c r="P15114" s="73" t="str">
        <f t="shared" si="473"/>
        <v/>
      </c>
      <c r="Q15114" s="61" t="s">
        <v>88</v>
      </c>
    </row>
    <row r="15115" spans="8:17" x14ac:dyDescent="0.25">
      <c r="H15115" s="59">
        <v>12904</v>
      </c>
      <c r="I15115" s="59" t="s">
        <v>71</v>
      </c>
      <c r="J15115" s="59">
        <v>16634233</v>
      </c>
      <c r="K15115" s="59" t="s">
        <v>15550</v>
      </c>
      <c r="L15115" s="61" t="s">
        <v>81</v>
      </c>
      <c r="M15115" s="61">
        <f>VLOOKUP(H15115,zdroj!C:F,4,0)</f>
        <v>0</v>
      </c>
      <c r="N15115" s="61" t="str">
        <f t="shared" si="472"/>
        <v>-</v>
      </c>
      <c r="P15115" s="73" t="str">
        <f t="shared" si="473"/>
        <v/>
      </c>
      <c r="Q15115" s="61" t="s">
        <v>86</v>
      </c>
    </row>
    <row r="15116" spans="8:17" x14ac:dyDescent="0.25">
      <c r="H15116" s="59">
        <v>12904</v>
      </c>
      <c r="I15116" s="59" t="s">
        <v>71</v>
      </c>
      <c r="J15116" s="59">
        <v>16634241</v>
      </c>
      <c r="K15116" s="59" t="s">
        <v>15551</v>
      </c>
      <c r="L15116" s="61" t="s">
        <v>81</v>
      </c>
      <c r="M15116" s="61">
        <f>VLOOKUP(H15116,zdroj!C:F,4,0)</f>
        <v>0</v>
      </c>
      <c r="N15116" s="61" t="str">
        <f t="shared" si="472"/>
        <v>-</v>
      </c>
      <c r="P15116" s="73" t="str">
        <f t="shared" si="473"/>
        <v/>
      </c>
      <c r="Q15116" s="61" t="s">
        <v>88</v>
      </c>
    </row>
    <row r="15117" spans="8:17" x14ac:dyDescent="0.25">
      <c r="H15117" s="59">
        <v>12904</v>
      </c>
      <c r="I15117" s="59" t="s">
        <v>71</v>
      </c>
      <c r="J15117" s="59">
        <v>16634250</v>
      </c>
      <c r="K15117" s="59" t="s">
        <v>15552</v>
      </c>
      <c r="L15117" s="61" t="s">
        <v>81</v>
      </c>
      <c r="M15117" s="61">
        <f>VLOOKUP(H15117,zdroj!C:F,4,0)</f>
        <v>0</v>
      </c>
      <c r="N15117" s="61" t="str">
        <f t="shared" si="472"/>
        <v>-</v>
      </c>
      <c r="P15117" s="73" t="str">
        <f t="shared" si="473"/>
        <v/>
      </c>
      <c r="Q15117" s="61" t="s">
        <v>88</v>
      </c>
    </row>
    <row r="15118" spans="8:17" x14ac:dyDescent="0.25">
      <c r="H15118" s="59">
        <v>12904</v>
      </c>
      <c r="I15118" s="59" t="s">
        <v>71</v>
      </c>
      <c r="J15118" s="59">
        <v>16634268</v>
      </c>
      <c r="K15118" s="59" t="s">
        <v>15553</v>
      </c>
      <c r="L15118" s="61" t="s">
        <v>81</v>
      </c>
      <c r="M15118" s="61">
        <f>VLOOKUP(H15118,zdroj!C:F,4,0)</f>
        <v>0</v>
      </c>
      <c r="N15118" s="61" t="str">
        <f t="shared" si="472"/>
        <v>-</v>
      </c>
      <c r="P15118" s="73" t="str">
        <f t="shared" si="473"/>
        <v/>
      </c>
      <c r="Q15118" s="61" t="s">
        <v>86</v>
      </c>
    </row>
    <row r="15119" spans="8:17" x14ac:dyDescent="0.25">
      <c r="H15119" s="59">
        <v>12904</v>
      </c>
      <c r="I15119" s="59" t="s">
        <v>71</v>
      </c>
      <c r="J15119" s="59">
        <v>16634276</v>
      </c>
      <c r="K15119" s="59" t="s">
        <v>15554</v>
      </c>
      <c r="L15119" s="61" t="s">
        <v>81</v>
      </c>
      <c r="M15119" s="61">
        <f>VLOOKUP(H15119,zdroj!C:F,4,0)</f>
        <v>0</v>
      </c>
      <c r="N15119" s="61" t="str">
        <f t="shared" si="472"/>
        <v>-</v>
      </c>
      <c r="P15119" s="73" t="str">
        <f t="shared" si="473"/>
        <v/>
      </c>
      <c r="Q15119" s="61" t="s">
        <v>86</v>
      </c>
    </row>
    <row r="15120" spans="8:17" x14ac:dyDescent="0.25">
      <c r="H15120" s="59">
        <v>12904</v>
      </c>
      <c r="I15120" s="59" t="s">
        <v>71</v>
      </c>
      <c r="J15120" s="59">
        <v>16634284</v>
      </c>
      <c r="K15120" s="59" t="s">
        <v>15555</v>
      </c>
      <c r="L15120" s="61" t="s">
        <v>81</v>
      </c>
      <c r="M15120" s="61">
        <f>VLOOKUP(H15120,zdroj!C:F,4,0)</f>
        <v>0</v>
      </c>
      <c r="N15120" s="61" t="str">
        <f t="shared" si="472"/>
        <v>-</v>
      </c>
      <c r="P15120" s="73" t="str">
        <f t="shared" si="473"/>
        <v/>
      </c>
      <c r="Q15120" s="61" t="s">
        <v>88</v>
      </c>
    </row>
    <row r="15121" spans="8:17" x14ac:dyDescent="0.25">
      <c r="H15121" s="59">
        <v>12904</v>
      </c>
      <c r="I15121" s="59" t="s">
        <v>71</v>
      </c>
      <c r="J15121" s="59">
        <v>16634314</v>
      </c>
      <c r="K15121" s="59" t="s">
        <v>15556</v>
      </c>
      <c r="L15121" s="61" t="s">
        <v>81</v>
      </c>
      <c r="M15121" s="61">
        <f>VLOOKUP(H15121,zdroj!C:F,4,0)</f>
        <v>0</v>
      </c>
      <c r="N15121" s="61" t="str">
        <f t="shared" si="472"/>
        <v>-</v>
      </c>
      <c r="P15121" s="73" t="str">
        <f t="shared" si="473"/>
        <v/>
      </c>
      <c r="Q15121" s="61" t="s">
        <v>88</v>
      </c>
    </row>
    <row r="15122" spans="8:17" x14ac:dyDescent="0.25">
      <c r="H15122" s="59">
        <v>12904</v>
      </c>
      <c r="I15122" s="59" t="s">
        <v>71</v>
      </c>
      <c r="J15122" s="59">
        <v>16634322</v>
      </c>
      <c r="K15122" s="59" t="s">
        <v>15557</v>
      </c>
      <c r="L15122" s="61" t="s">
        <v>81</v>
      </c>
      <c r="M15122" s="61">
        <f>VLOOKUP(H15122,zdroj!C:F,4,0)</f>
        <v>0</v>
      </c>
      <c r="N15122" s="61" t="str">
        <f t="shared" si="472"/>
        <v>-</v>
      </c>
      <c r="P15122" s="73" t="str">
        <f t="shared" si="473"/>
        <v/>
      </c>
      <c r="Q15122" s="61" t="s">
        <v>86</v>
      </c>
    </row>
    <row r="15123" spans="8:17" x14ac:dyDescent="0.25">
      <c r="H15123" s="59">
        <v>12904</v>
      </c>
      <c r="I15123" s="59" t="s">
        <v>71</v>
      </c>
      <c r="J15123" s="59">
        <v>16634331</v>
      </c>
      <c r="K15123" s="59" t="s">
        <v>15558</v>
      </c>
      <c r="L15123" s="61" t="s">
        <v>81</v>
      </c>
      <c r="M15123" s="61">
        <f>VLOOKUP(H15123,zdroj!C:F,4,0)</f>
        <v>0</v>
      </c>
      <c r="N15123" s="61" t="str">
        <f t="shared" si="472"/>
        <v>-</v>
      </c>
      <c r="P15123" s="73" t="str">
        <f t="shared" si="473"/>
        <v/>
      </c>
      <c r="Q15123" s="61" t="s">
        <v>88</v>
      </c>
    </row>
    <row r="15124" spans="8:17" x14ac:dyDescent="0.25">
      <c r="H15124" s="59">
        <v>12904</v>
      </c>
      <c r="I15124" s="59" t="s">
        <v>71</v>
      </c>
      <c r="J15124" s="59">
        <v>16634349</v>
      </c>
      <c r="K15124" s="59" t="s">
        <v>15559</v>
      </c>
      <c r="L15124" s="61" t="s">
        <v>81</v>
      </c>
      <c r="M15124" s="61">
        <f>VLOOKUP(H15124,zdroj!C:F,4,0)</f>
        <v>0</v>
      </c>
      <c r="N15124" s="61" t="str">
        <f t="shared" si="472"/>
        <v>-</v>
      </c>
      <c r="P15124" s="73" t="str">
        <f t="shared" si="473"/>
        <v/>
      </c>
      <c r="Q15124" s="61" t="s">
        <v>86</v>
      </c>
    </row>
    <row r="15125" spans="8:17" x14ac:dyDescent="0.25">
      <c r="H15125" s="59">
        <v>12904</v>
      </c>
      <c r="I15125" s="59" t="s">
        <v>71</v>
      </c>
      <c r="J15125" s="59">
        <v>16634357</v>
      </c>
      <c r="K15125" s="59" t="s">
        <v>15560</v>
      </c>
      <c r="L15125" s="61" t="s">
        <v>81</v>
      </c>
      <c r="M15125" s="61">
        <f>VLOOKUP(H15125,zdroj!C:F,4,0)</f>
        <v>0</v>
      </c>
      <c r="N15125" s="61" t="str">
        <f t="shared" si="472"/>
        <v>-</v>
      </c>
      <c r="P15125" s="73" t="str">
        <f t="shared" si="473"/>
        <v/>
      </c>
      <c r="Q15125" s="61" t="s">
        <v>88</v>
      </c>
    </row>
    <row r="15126" spans="8:17" x14ac:dyDescent="0.25">
      <c r="H15126" s="59">
        <v>12904</v>
      </c>
      <c r="I15126" s="59" t="s">
        <v>71</v>
      </c>
      <c r="J15126" s="59">
        <v>16634373</v>
      </c>
      <c r="K15126" s="59" t="s">
        <v>15561</v>
      </c>
      <c r="L15126" s="61" t="s">
        <v>81</v>
      </c>
      <c r="M15126" s="61">
        <f>VLOOKUP(H15126,zdroj!C:F,4,0)</f>
        <v>0</v>
      </c>
      <c r="N15126" s="61" t="str">
        <f t="shared" si="472"/>
        <v>-</v>
      </c>
      <c r="P15126" s="73" t="str">
        <f t="shared" si="473"/>
        <v/>
      </c>
      <c r="Q15126" s="61" t="s">
        <v>86</v>
      </c>
    </row>
    <row r="15127" spans="8:17" x14ac:dyDescent="0.25">
      <c r="H15127" s="59">
        <v>12904</v>
      </c>
      <c r="I15127" s="59" t="s">
        <v>71</v>
      </c>
      <c r="J15127" s="59">
        <v>16634381</v>
      </c>
      <c r="K15127" s="59" t="s">
        <v>15562</v>
      </c>
      <c r="L15127" s="61" t="s">
        <v>81</v>
      </c>
      <c r="M15127" s="61">
        <f>VLOOKUP(H15127,zdroj!C:F,4,0)</f>
        <v>0</v>
      </c>
      <c r="N15127" s="61" t="str">
        <f t="shared" si="472"/>
        <v>-</v>
      </c>
      <c r="P15127" s="73" t="str">
        <f t="shared" si="473"/>
        <v/>
      </c>
      <c r="Q15127" s="61" t="s">
        <v>86</v>
      </c>
    </row>
    <row r="15128" spans="8:17" x14ac:dyDescent="0.25">
      <c r="H15128" s="59">
        <v>12904</v>
      </c>
      <c r="I15128" s="59" t="s">
        <v>71</v>
      </c>
      <c r="J15128" s="59">
        <v>16634390</v>
      </c>
      <c r="K15128" s="59" t="s">
        <v>15563</v>
      </c>
      <c r="L15128" s="61" t="s">
        <v>81</v>
      </c>
      <c r="M15128" s="61">
        <f>VLOOKUP(H15128,zdroj!C:F,4,0)</f>
        <v>0</v>
      </c>
      <c r="N15128" s="61" t="str">
        <f t="shared" si="472"/>
        <v>-</v>
      </c>
      <c r="P15128" s="73" t="str">
        <f t="shared" si="473"/>
        <v/>
      </c>
      <c r="Q15128" s="61" t="s">
        <v>86</v>
      </c>
    </row>
    <row r="15129" spans="8:17" x14ac:dyDescent="0.25">
      <c r="H15129" s="59">
        <v>12904</v>
      </c>
      <c r="I15129" s="59" t="s">
        <v>71</v>
      </c>
      <c r="J15129" s="59">
        <v>16634403</v>
      </c>
      <c r="K15129" s="59" t="s">
        <v>15564</v>
      </c>
      <c r="L15129" s="61" t="s">
        <v>81</v>
      </c>
      <c r="M15129" s="61">
        <f>VLOOKUP(H15129,zdroj!C:F,4,0)</f>
        <v>0</v>
      </c>
      <c r="N15129" s="61" t="str">
        <f t="shared" si="472"/>
        <v>-</v>
      </c>
      <c r="P15129" s="73" t="str">
        <f t="shared" si="473"/>
        <v/>
      </c>
      <c r="Q15129" s="61" t="s">
        <v>86</v>
      </c>
    </row>
    <row r="15130" spans="8:17" x14ac:dyDescent="0.25">
      <c r="H15130" s="59">
        <v>12904</v>
      </c>
      <c r="I15130" s="59" t="s">
        <v>71</v>
      </c>
      <c r="J15130" s="59">
        <v>16634411</v>
      </c>
      <c r="K15130" s="59" t="s">
        <v>15565</v>
      </c>
      <c r="L15130" s="61" t="s">
        <v>81</v>
      </c>
      <c r="M15130" s="61">
        <f>VLOOKUP(H15130,zdroj!C:F,4,0)</f>
        <v>0</v>
      </c>
      <c r="N15130" s="61" t="str">
        <f t="shared" si="472"/>
        <v>-</v>
      </c>
      <c r="P15130" s="73" t="str">
        <f t="shared" si="473"/>
        <v/>
      </c>
      <c r="Q15130" s="61" t="s">
        <v>86</v>
      </c>
    </row>
    <row r="15131" spans="8:17" x14ac:dyDescent="0.25">
      <c r="H15131" s="59">
        <v>12904</v>
      </c>
      <c r="I15131" s="59" t="s">
        <v>71</v>
      </c>
      <c r="J15131" s="59">
        <v>16634420</v>
      </c>
      <c r="K15131" s="59" t="s">
        <v>15566</v>
      </c>
      <c r="L15131" s="61" t="s">
        <v>81</v>
      </c>
      <c r="M15131" s="61">
        <f>VLOOKUP(H15131,zdroj!C:F,4,0)</f>
        <v>0</v>
      </c>
      <c r="N15131" s="61" t="str">
        <f t="shared" si="472"/>
        <v>-</v>
      </c>
      <c r="P15131" s="73" t="str">
        <f t="shared" si="473"/>
        <v/>
      </c>
      <c r="Q15131" s="61" t="s">
        <v>86</v>
      </c>
    </row>
    <row r="15132" spans="8:17" x14ac:dyDescent="0.25">
      <c r="H15132" s="59">
        <v>12904</v>
      </c>
      <c r="I15132" s="59" t="s">
        <v>71</v>
      </c>
      <c r="J15132" s="59">
        <v>16634438</v>
      </c>
      <c r="K15132" s="59" t="s">
        <v>15567</v>
      </c>
      <c r="L15132" s="61" t="s">
        <v>81</v>
      </c>
      <c r="M15132" s="61">
        <f>VLOOKUP(H15132,zdroj!C:F,4,0)</f>
        <v>0</v>
      </c>
      <c r="N15132" s="61" t="str">
        <f t="shared" si="472"/>
        <v>-</v>
      </c>
      <c r="P15132" s="73" t="str">
        <f t="shared" si="473"/>
        <v/>
      </c>
      <c r="Q15132" s="61" t="s">
        <v>88</v>
      </c>
    </row>
    <row r="15133" spans="8:17" x14ac:dyDescent="0.25">
      <c r="H15133" s="59">
        <v>12904</v>
      </c>
      <c r="I15133" s="59" t="s">
        <v>71</v>
      </c>
      <c r="J15133" s="59">
        <v>16634446</v>
      </c>
      <c r="K15133" s="59" t="s">
        <v>15568</v>
      </c>
      <c r="L15133" s="61" t="s">
        <v>81</v>
      </c>
      <c r="M15133" s="61">
        <f>VLOOKUP(H15133,zdroj!C:F,4,0)</f>
        <v>0</v>
      </c>
      <c r="N15133" s="61" t="str">
        <f t="shared" si="472"/>
        <v>-</v>
      </c>
      <c r="P15133" s="73" t="str">
        <f t="shared" si="473"/>
        <v/>
      </c>
      <c r="Q15133" s="61" t="s">
        <v>86</v>
      </c>
    </row>
    <row r="15134" spans="8:17" x14ac:dyDescent="0.25">
      <c r="H15134" s="59">
        <v>12904</v>
      </c>
      <c r="I15134" s="59" t="s">
        <v>71</v>
      </c>
      <c r="J15134" s="59">
        <v>16634454</v>
      </c>
      <c r="K15134" s="59" t="s">
        <v>15569</v>
      </c>
      <c r="L15134" s="61" t="s">
        <v>81</v>
      </c>
      <c r="M15134" s="61">
        <f>VLOOKUP(H15134,zdroj!C:F,4,0)</f>
        <v>0</v>
      </c>
      <c r="N15134" s="61" t="str">
        <f t="shared" si="472"/>
        <v>-</v>
      </c>
      <c r="P15134" s="73" t="str">
        <f t="shared" si="473"/>
        <v/>
      </c>
      <c r="Q15134" s="61" t="s">
        <v>86</v>
      </c>
    </row>
    <row r="15135" spans="8:17" x14ac:dyDescent="0.25">
      <c r="H15135" s="59">
        <v>12904</v>
      </c>
      <c r="I15135" s="59" t="s">
        <v>71</v>
      </c>
      <c r="J15135" s="59">
        <v>16634462</v>
      </c>
      <c r="K15135" s="59" t="s">
        <v>15570</v>
      </c>
      <c r="L15135" s="61" t="s">
        <v>81</v>
      </c>
      <c r="M15135" s="61">
        <f>VLOOKUP(H15135,zdroj!C:F,4,0)</f>
        <v>0</v>
      </c>
      <c r="N15135" s="61" t="str">
        <f t="shared" si="472"/>
        <v>-</v>
      </c>
      <c r="P15135" s="73" t="str">
        <f t="shared" si="473"/>
        <v/>
      </c>
      <c r="Q15135" s="61" t="s">
        <v>88</v>
      </c>
    </row>
    <row r="15136" spans="8:17" x14ac:dyDescent="0.25">
      <c r="H15136" s="59">
        <v>12904</v>
      </c>
      <c r="I15136" s="59" t="s">
        <v>71</v>
      </c>
      <c r="J15136" s="59">
        <v>16634489</v>
      </c>
      <c r="K15136" s="59" t="s">
        <v>15571</v>
      </c>
      <c r="L15136" s="61" t="s">
        <v>81</v>
      </c>
      <c r="M15136" s="61">
        <f>VLOOKUP(H15136,zdroj!C:F,4,0)</f>
        <v>0</v>
      </c>
      <c r="N15136" s="61" t="str">
        <f t="shared" si="472"/>
        <v>-</v>
      </c>
      <c r="P15136" s="73" t="str">
        <f t="shared" si="473"/>
        <v/>
      </c>
      <c r="Q15136" s="61" t="s">
        <v>86</v>
      </c>
    </row>
    <row r="15137" spans="8:17" x14ac:dyDescent="0.25">
      <c r="H15137" s="59">
        <v>12904</v>
      </c>
      <c r="I15137" s="59" t="s">
        <v>71</v>
      </c>
      <c r="J15137" s="59">
        <v>16634497</v>
      </c>
      <c r="K15137" s="59" t="s">
        <v>15572</v>
      </c>
      <c r="L15137" s="61" t="s">
        <v>81</v>
      </c>
      <c r="M15137" s="61">
        <f>VLOOKUP(H15137,zdroj!C:F,4,0)</f>
        <v>0</v>
      </c>
      <c r="N15137" s="61" t="str">
        <f t="shared" si="472"/>
        <v>-</v>
      </c>
      <c r="P15137" s="73" t="str">
        <f t="shared" si="473"/>
        <v/>
      </c>
      <c r="Q15137" s="61" t="s">
        <v>86</v>
      </c>
    </row>
    <row r="15138" spans="8:17" x14ac:dyDescent="0.25">
      <c r="H15138" s="59">
        <v>12904</v>
      </c>
      <c r="I15138" s="59" t="s">
        <v>71</v>
      </c>
      <c r="J15138" s="59">
        <v>16634501</v>
      </c>
      <c r="K15138" s="59" t="s">
        <v>15573</v>
      </c>
      <c r="L15138" s="61" t="s">
        <v>81</v>
      </c>
      <c r="M15138" s="61">
        <f>VLOOKUP(H15138,zdroj!C:F,4,0)</f>
        <v>0</v>
      </c>
      <c r="N15138" s="61" t="str">
        <f t="shared" si="472"/>
        <v>-</v>
      </c>
      <c r="P15138" s="73" t="str">
        <f t="shared" si="473"/>
        <v/>
      </c>
      <c r="Q15138" s="61" t="s">
        <v>86</v>
      </c>
    </row>
    <row r="15139" spans="8:17" x14ac:dyDescent="0.25">
      <c r="H15139" s="59">
        <v>12904</v>
      </c>
      <c r="I15139" s="59" t="s">
        <v>71</v>
      </c>
      <c r="J15139" s="59">
        <v>16634519</v>
      </c>
      <c r="K15139" s="59" t="s">
        <v>15574</v>
      </c>
      <c r="L15139" s="61" t="s">
        <v>81</v>
      </c>
      <c r="M15139" s="61">
        <f>VLOOKUP(H15139,zdroj!C:F,4,0)</f>
        <v>0</v>
      </c>
      <c r="N15139" s="61" t="str">
        <f t="shared" si="472"/>
        <v>-</v>
      </c>
      <c r="P15139" s="73" t="str">
        <f t="shared" si="473"/>
        <v/>
      </c>
      <c r="Q15139" s="61" t="s">
        <v>86</v>
      </c>
    </row>
    <row r="15140" spans="8:17" x14ac:dyDescent="0.25">
      <c r="H15140" s="59">
        <v>12904</v>
      </c>
      <c r="I15140" s="59" t="s">
        <v>71</v>
      </c>
      <c r="J15140" s="59">
        <v>16634527</v>
      </c>
      <c r="K15140" s="59" t="s">
        <v>15575</v>
      </c>
      <c r="L15140" s="61" t="s">
        <v>81</v>
      </c>
      <c r="M15140" s="61">
        <f>VLOOKUP(H15140,zdroj!C:F,4,0)</f>
        <v>0</v>
      </c>
      <c r="N15140" s="61" t="str">
        <f t="shared" si="472"/>
        <v>-</v>
      </c>
      <c r="P15140" s="73" t="str">
        <f t="shared" si="473"/>
        <v/>
      </c>
      <c r="Q15140" s="61" t="s">
        <v>88</v>
      </c>
    </row>
    <row r="15141" spans="8:17" x14ac:dyDescent="0.25">
      <c r="H15141" s="59">
        <v>12904</v>
      </c>
      <c r="I15141" s="59" t="s">
        <v>71</v>
      </c>
      <c r="J15141" s="59">
        <v>16634535</v>
      </c>
      <c r="K15141" s="59" t="s">
        <v>15576</v>
      </c>
      <c r="L15141" s="61" t="s">
        <v>81</v>
      </c>
      <c r="M15141" s="61">
        <f>VLOOKUP(H15141,zdroj!C:F,4,0)</f>
        <v>0</v>
      </c>
      <c r="N15141" s="61" t="str">
        <f t="shared" si="472"/>
        <v>-</v>
      </c>
      <c r="P15141" s="73" t="str">
        <f t="shared" si="473"/>
        <v/>
      </c>
      <c r="Q15141" s="61" t="s">
        <v>86</v>
      </c>
    </row>
    <row r="15142" spans="8:17" x14ac:dyDescent="0.25">
      <c r="H15142" s="59">
        <v>12904</v>
      </c>
      <c r="I15142" s="59" t="s">
        <v>71</v>
      </c>
      <c r="J15142" s="59">
        <v>16634543</v>
      </c>
      <c r="K15142" s="59" t="s">
        <v>15577</v>
      </c>
      <c r="L15142" s="61" t="s">
        <v>81</v>
      </c>
      <c r="M15142" s="61">
        <f>VLOOKUP(H15142,zdroj!C:F,4,0)</f>
        <v>0</v>
      </c>
      <c r="N15142" s="61" t="str">
        <f t="shared" si="472"/>
        <v>-</v>
      </c>
      <c r="P15142" s="73" t="str">
        <f t="shared" si="473"/>
        <v/>
      </c>
      <c r="Q15142" s="61" t="s">
        <v>86</v>
      </c>
    </row>
    <row r="15143" spans="8:17" x14ac:dyDescent="0.25">
      <c r="H15143" s="59">
        <v>12904</v>
      </c>
      <c r="I15143" s="59" t="s">
        <v>71</v>
      </c>
      <c r="J15143" s="59">
        <v>16634551</v>
      </c>
      <c r="K15143" s="59" t="s">
        <v>15578</v>
      </c>
      <c r="L15143" s="61" t="s">
        <v>81</v>
      </c>
      <c r="M15143" s="61">
        <f>VLOOKUP(H15143,zdroj!C:F,4,0)</f>
        <v>0</v>
      </c>
      <c r="N15143" s="61" t="str">
        <f t="shared" si="472"/>
        <v>-</v>
      </c>
      <c r="P15143" s="73" t="str">
        <f t="shared" si="473"/>
        <v/>
      </c>
      <c r="Q15143" s="61" t="s">
        <v>86</v>
      </c>
    </row>
    <row r="15144" spans="8:17" x14ac:dyDescent="0.25">
      <c r="H15144" s="59">
        <v>12904</v>
      </c>
      <c r="I15144" s="59" t="s">
        <v>71</v>
      </c>
      <c r="J15144" s="59">
        <v>16634560</v>
      </c>
      <c r="K15144" s="59" t="s">
        <v>15579</v>
      </c>
      <c r="L15144" s="61" t="s">
        <v>81</v>
      </c>
      <c r="M15144" s="61">
        <f>VLOOKUP(H15144,zdroj!C:F,4,0)</f>
        <v>0</v>
      </c>
      <c r="N15144" s="61" t="str">
        <f t="shared" si="472"/>
        <v>-</v>
      </c>
      <c r="P15144" s="73" t="str">
        <f t="shared" si="473"/>
        <v/>
      </c>
      <c r="Q15144" s="61" t="s">
        <v>86</v>
      </c>
    </row>
    <row r="15145" spans="8:17" x14ac:dyDescent="0.25">
      <c r="H15145" s="59">
        <v>12904</v>
      </c>
      <c r="I15145" s="59" t="s">
        <v>71</v>
      </c>
      <c r="J15145" s="59">
        <v>16634578</v>
      </c>
      <c r="K15145" s="59" t="s">
        <v>15580</v>
      </c>
      <c r="L15145" s="61" t="s">
        <v>81</v>
      </c>
      <c r="M15145" s="61">
        <f>VLOOKUP(H15145,zdroj!C:F,4,0)</f>
        <v>0</v>
      </c>
      <c r="N15145" s="61" t="str">
        <f t="shared" si="472"/>
        <v>-</v>
      </c>
      <c r="P15145" s="73" t="str">
        <f t="shared" si="473"/>
        <v/>
      </c>
      <c r="Q15145" s="61" t="s">
        <v>86</v>
      </c>
    </row>
    <row r="15146" spans="8:17" x14ac:dyDescent="0.25">
      <c r="H15146" s="59">
        <v>12904</v>
      </c>
      <c r="I15146" s="59" t="s">
        <v>71</v>
      </c>
      <c r="J15146" s="59">
        <v>16634586</v>
      </c>
      <c r="K15146" s="59" t="s">
        <v>15581</v>
      </c>
      <c r="L15146" s="61" t="s">
        <v>81</v>
      </c>
      <c r="M15146" s="61">
        <f>VLOOKUP(H15146,zdroj!C:F,4,0)</f>
        <v>0</v>
      </c>
      <c r="N15146" s="61" t="str">
        <f t="shared" si="472"/>
        <v>-</v>
      </c>
      <c r="P15146" s="73" t="str">
        <f t="shared" si="473"/>
        <v/>
      </c>
      <c r="Q15146" s="61" t="s">
        <v>86</v>
      </c>
    </row>
    <row r="15147" spans="8:17" x14ac:dyDescent="0.25">
      <c r="H15147" s="59">
        <v>12904</v>
      </c>
      <c r="I15147" s="59" t="s">
        <v>71</v>
      </c>
      <c r="J15147" s="59">
        <v>16634594</v>
      </c>
      <c r="K15147" s="59" t="s">
        <v>15582</v>
      </c>
      <c r="L15147" s="61" t="s">
        <v>81</v>
      </c>
      <c r="M15147" s="61">
        <f>VLOOKUP(H15147,zdroj!C:F,4,0)</f>
        <v>0</v>
      </c>
      <c r="N15147" s="61" t="str">
        <f t="shared" si="472"/>
        <v>-</v>
      </c>
      <c r="P15147" s="73" t="str">
        <f t="shared" si="473"/>
        <v/>
      </c>
      <c r="Q15147" s="61" t="s">
        <v>86</v>
      </c>
    </row>
    <row r="15148" spans="8:17" x14ac:dyDescent="0.25">
      <c r="H15148" s="59">
        <v>12904</v>
      </c>
      <c r="I15148" s="59" t="s">
        <v>71</v>
      </c>
      <c r="J15148" s="59">
        <v>16634616</v>
      </c>
      <c r="K15148" s="59" t="s">
        <v>15583</v>
      </c>
      <c r="L15148" s="61" t="s">
        <v>81</v>
      </c>
      <c r="M15148" s="61">
        <f>VLOOKUP(H15148,zdroj!C:F,4,0)</f>
        <v>0</v>
      </c>
      <c r="N15148" s="61" t="str">
        <f t="shared" si="472"/>
        <v>-</v>
      </c>
      <c r="P15148" s="73" t="str">
        <f t="shared" si="473"/>
        <v/>
      </c>
      <c r="Q15148" s="61" t="s">
        <v>86</v>
      </c>
    </row>
    <row r="15149" spans="8:17" x14ac:dyDescent="0.25">
      <c r="H15149" s="59">
        <v>12904</v>
      </c>
      <c r="I15149" s="59" t="s">
        <v>71</v>
      </c>
      <c r="J15149" s="59">
        <v>16634624</v>
      </c>
      <c r="K15149" s="59" t="s">
        <v>15584</v>
      </c>
      <c r="L15149" s="61" t="s">
        <v>81</v>
      </c>
      <c r="M15149" s="61">
        <f>VLOOKUP(H15149,zdroj!C:F,4,0)</f>
        <v>0</v>
      </c>
      <c r="N15149" s="61" t="str">
        <f t="shared" si="472"/>
        <v>-</v>
      </c>
      <c r="P15149" s="73" t="str">
        <f t="shared" si="473"/>
        <v/>
      </c>
      <c r="Q15149" s="61" t="s">
        <v>88</v>
      </c>
    </row>
    <row r="15150" spans="8:17" x14ac:dyDescent="0.25">
      <c r="H15150" s="59">
        <v>12904</v>
      </c>
      <c r="I15150" s="59" t="s">
        <v>71</v>
      </c>
      <c r="J15150" s="59">
        <v>16634632</v>
      </c>
      <c r="K15150" s="59" t="s">
        <v>15585</v>
      </c>
      <c r="L15150" s="61" t="s">
        <v>81</v>
      </c>
      <c r="M15150" s="61">
        <f>VLOOKUP(H15150,zdroj!C:F,4,0)</f>
        <v>0</v>
      </c>
      <c r="N15150" s="61" t="str">
        <f t="shared" si="472"/>
        <v>-</v>
      </c>
      <c r="P15150" s="73" t="str">
        <f t="shared" si="473"/>
        <v/>
      </c>
      <c r="Q15150" s="61" t="s">
        <v>86</v>
      </c>
    </row>
    <row r="15151" spans="8:17" x14ac:dyDescent="0.25">
      <c r="H15151" s="59">
        <v>12904</v>
      </c>
      <c r="I15151" s="59" t="s">
        <v>71</v>
      </c>
      <c r="J15151" s="59">
        <v>16634641</v>
      </c>
      <c r="K15151" s="59" t="s">
        <v>15586</v>
      </c>
      <c r="L15151" s="61" t="s">
        <v>81</v>
      </c>
      <c r="M15151" s="61">
        <f>VLOOKUP(H15151,zdroj!C:F,4,0)</f>
        <v>0</v>
      </c>
      <c r="N15151" s="61" t="str">
        <f t="shared" si="472"/>
        <v>-</v>
      </c>
      <c r="P15151" s="73" t="str">
        <f t="shared" si="473"/>
        <v/>
      </c>
      <c r="Q15151" s="61" t="s">
        <v>88</v>
      </c>
    </row>
    <row r="15152" spans="8:17" x14ac:dyDescent="0.25">
      <c r="H15152" s="59">
        <v>12904</v>
      </c>
      <c r="I15152" s="59" t="s">
        <v>71</v>
      </c>
      <c r="J15152" s="59">
        <v>16634659</v>
      </c>
      <c r="K15152" s="59" t="s">
        <v>15587</v>
      </c>
      <c r="L15152" s="61" t="s">
        <v>81</v>
      </c>
      <c r="M15152" s="61">
        <f>VLOOKUP(H15152,zdroj!C:F,4,0)</f>
        <v>0</v>
      </c>
      <c r="N15152" s="61" t="str">
        <f t="shared" si="472"/>
        <v>-</v>
      </c>
      <c r="P15152" s="73" t="str">
        <f t="shared" si="473"/>
        <v/>
      </c>
      <c r="Q15152" s="61" t="s">
        <v>86</v>
      </c>
    </row>
    <row r="15153" spans="8:17" x14ac:dyDescent="0.25">
      <c r="H15153" s="59">
        <v>12904</v>
      </c>
      <c r="I15153" s="59" t="s">
        <v>71</v>
      </c>
      <c r="J15153" s="59">
        <v>16634756</v>
      </c>
      <c r="K15153" s="59" t="s">
        <v>15588</v>
      </c>
      <c r="L15153" s="61" t="s">
        <v>81</v>
      </c>
      <c r="M15153" s="61">
        <f>VLOOKUP(H15153,zdroj!C:F,4,0)</f>
        <v>0</v>
      </c>
      <c r="N15153" s="61" t="str">
        <f t="shared" si="472"/>
        <v>-</v>
      </c>
      <c r="P15153" s="73" t="str">
        <f t="shared" si="473"/>
        <v/>
      </c>
      <c r="Q15153" s="61" t="s">
        <v>88</v>
      </c>
    </row>
    <row r="15154" spans="8:17" x14ac:dyDescent="0.25">
      <c r="H15154" s="59">
        <v>12904</v>
      </c>
      <c r="I15154" s="59" t="s">
        <v>71</v>
      </c>
      <c r="J15154" s="59">
        <v>26134802</v>
      </c>
      <c r="K15154" s="59" t="s">
        <v>15589</v>
      </c>
      <c r="L15154" s="61" t="s">
        <v>81</v>
      </c>
      <c r="M15154" s="61">
        <f>VLOOKUP(H15154,zdroj!C:F,4,0)</f>
        <v>0</v>
      </c>
      <c r="N15154" s="61" t="str">
        <f t="shared" si="472"/>
        <v>-</v>
      </c>
      <c r="P15154" s="73" t="str">
        <f t="shared" si="473"/>
        <v/>
      </c>
      <c r="Q15154" s="61" t="s">
        <v>88</v>
      </c>
    </row>
    <row r="15155" spans="8:17" x14ac:dyDescent="0.25">
      <c r="H15155" s="59">
        <v>12904</v>
      </c>
      <c r="I15155" s="59" t="s">
        <v>71</v>
      </c>
      <c r="J15155" s="59">
        <v>26285967</v>
      </c>
      <c r="K15155" s="59" t="s">
        <v>15590</v>
      </c>
      <c r="L15155" s="61" t="s">
        <v>81</v>
      </c>
      <c r="M15155" s="61">
        <f>VLOOKUP(H15155,zdroj!C:F,4,0)</f>
        <v>0</v>
      </c>
      <c r="N15155" s="61" t="str">
        <f t="shared" si="472"/>
        <v>-</v>
      </c>
      <c r="P15155" s="73" t="str">
        <f t="shared" si="473"/>
        <v/>
      </c>
      <c r="Q15155" s="61" t="s">
        <v>88</v>
      </c>
    </row>
    <row r="15156" spans="8:17" x14ac:dyDescent="0.25">
      <c r="H15156" s="59">
        <v>12904</v>
      </c>
      <c r="I15156" s="59" t="s">
        <v>71</v>
      </c>
      <c r="J15156" s="59">
        <v>26893975</v>
      </c>
      <c r="K15156" s="59" t="s">
        <v>15591</v>
      </c>
      <c r="L15156" s="61" t="s">
        <v>81</v>
      </c>
      <c r="M15156" s="61">
        <f>VLOOKUP(H15156,zdroj!C:F,4,0)</f>
        <v>0</v>
      </c>
      <c r="N15156" s="61" t="str">
        <f t="shared" si="472"/>
        <v>-</v>
      </c>
      <c r="P15156" s="73" t="str">
        <f t="shared" si="473"/>
        <v/>
      </c>
      <c r="Q15156" s="61" t="s">
        <v>86</v>
      </c>
    </row>
    <row r="15157" spans="8:17" x14ac:dyDescent="0.25">
      <c r="H15157" s="59">
        <v>12904</v>
      </c>
      <c r="I15157" s="59" t="s">
        <v>71</v>
      </c>
      <c r="J15157" s="59">
        <v>26893983</v>
      </c>
      <c r="K15157" s="59" t="s">
        <v>15592</v>
      </c>
      <c r="L15157" s="61" t="s">
        <v>81</v>
      </c>
      <c r="M15157" s="61">
        <f>VLOOKUP(H15157,zdroj!C:F,4,0)</f>
        <v>0</v>
      </c>
      <c r="N15157" s="61" t="str">
        <f t="shared" si="472"/>
        <v>-</v>
      </c>
      <c r="P15157" s="73" t="str">
        <f t="shared" si="473"/>
        <v/>
      </c>
      <c r="Q15157" s="61" t="s">
        <v>86</v>
      </c>
    </row>
    <row r="15158" spans="8:17" x14ac:dyDescent="0.25">
      <c r="H15158" s="59">
        <v>12904</v>
      </c>
      <c r="I15158" s="59" t="s">
        <v>71</v>
      </c>
      <c r="J15158" s="59">
        <v>26893991</v>
      </c>
      <c r="K15158" s="59" t="s">
        <v>15593</v>
      </c>
      <c r="L15158" s="61" t="s">
        <v>81</v>
      </c>
      <c r="M15158" s="61">
        <f>VLOOKUP(H15158,zdroj!C:F,4,0)</f>
        <v>0</v>
      </c>
      <c r="N15158" s="61" t="str">
        <f t="shared" si="472"/>
        <v>-</v>
      </c>
      <c r="P15158" s="73" t="str">
        <f t="shared" si="473"/>
        <v/>
      </c>
      <c r="Q15158" s="61" t="s">
        <v>88</v>
      </c>
    </row>
    <row r="15159" spans="8:17" x14ac:dyDescent="0.25">
      <c r="H15159" s="59">
        <v>12904</v>
      </c>
      <c r="I15159" s="59" t="s">
        <v>71</v>
      </c>
      <c r="J15159" s="59">
        <v>26894009</v>
      </c>
      <c r="K15159" s="59" t="s">
        <v>15594</v>
      </c>
      <c r="L15159" s="61" t="s">
        <v>81</v>
      </c>
      <c r="M15159" s="61">
        <f>VLOOKUP(H15159,zdroj!C:F,4,0)</f>
        <v>0</v>
      </c>
      <c r="N15159" s="61" t="str">
        <f t="shared" si="472"/>
        <v>-</v>
      </c>
      <c r="P15159" s="73" t="str">
        <f t="shared" si="473"/>
        <v/>
      </c>
      <c r="Q15159" s="61" t="s">
        <v>88</v>
      </c>
    </row>
    <row r="15160" spans="8:17" x14ac:dyDescent="0.25">
      <c r="H15160" s="59">
        <v>12904</v>
      </c>
      <c r="I15160" s="59" t="s">
        <v>71</v>
      </c>
      <c r="J15160" s="59">
        <v>30693993</v>
      </c>
      <c r="K15160" s="59" t="s">
        <v>15595</v>
      </c>
      <c r="L15160" s="61" t="s">
        <v>112</v>
      </c>
      <c r="M15160" s="61">
        <f>VLOOKUP(H15160,zdroj!C:F,4,0)</f>
        <v>0</v>
      </c>
      <c r="N15160" s="61" t="str">
        <f t="shared" si="472"/>
        <v>katA</v>
      </c>
      <c r="P15160" s="73" t="str">
        <f t="shared" si="473"/>
        <v/>
      </c>
      <c r="Q15160" s="61" t="s">
        <v>30</v>
      </c>
    </row>
    <row r="15161" spans="8:17" x14ac:dyDescent="0.25">
      <c r="H15161" s="59">
        <v>12904</v>
      </c>
      <c r="I15161" s="59" t="s">
        <v>71</v>
      </c>
      <c r="J15161" s="59">
        <v>30694001</v>
      </c>
      <c r="K15161" s="59" t="s">
        <v>15596</v>
      </c>
      <c r="L15161" s="61" t="s">
        <v>81</v>
      </c>
      <c r="M15161" s="61">
        <f>VLOOKUP(H15161,zdroj!C:F,4,0)</f>
        <v>0</v>
      </c>
      <c r="N15161" s="61" t="str">
        <f t="shared" si="472"/>
        <v>-</v>
      </c>
      <c r="P15161" s="73" t="str">
        <f t="shared" si="473"/>
        <v/>
      </c>
      <c r="Q15161" s="61" t="s">
        <v>86</v>
      </c>
    </row>
    <row r="15162" spans="8:17" x14ac:dyDescent="0.25">
      <c r="H15162" s="59">
        <v>12904</v>
      </c>
      <c r="I15162" s="59" t="s">
        <v>71</v>
      </c>
      <c r="J15162" s="59">
        <v>30694019</v>
      </c>
      <c r="K15162" s="59" t="s">
        <v>15597</v>
      </c>
      <c r="L15162" s="61" t="s">
        <v>81</v>
      </c>
      <c r="M15162" s="61">
        <f>VLOOKUP(H15162,zdroj!C:F,4,0)</f>
        <v>0</v>
      </c>
      <c r="N15162" s="61" t="str">
        <f t="shared" si="472"/>
        <v>-</v>
      </c>
      <c r="P15162" s="73" t="str">
        <f t="shared" si="473"/>
        <v/>
      </c>
      <c r="Q15162" s="61" t="s">
        <v>86</v>
      </c>
    </row>
    <row r="15163" spans="8:17" x14ac:dyDescent="0.25">
      <c r="H15163" s="59">
        <v>12904</v>
      </c>
      <c r="I15163" s="59" t="s">
        <v>71</v>
      </c>
      <c r="J15163" s="59">
        <v>30694027</v>
      </c>
      <c r="K15163" s="59" t="s">
        <v>15598</v>
      </c>
      <c r="L15163" s="61" t="s">
        <v>81</v>
      </c>
      <c r="M15163" s="61">
        <f>VLOOKUP(H15163,zdroj!C:F,4,0)</f>
        <v>0</v>
      </c>
      <c r="N15163" s="61" t="str">
        <f t="shared" si="472"/>
        <v>-</v>
      </c>
      <c r="P15163" s="73" t="str">
        <f t="shared" si="473"/>
        <v/>
      </c>
      <c r="Q15163" s="61" t="s">
        <v>86</v>
      </c>
    </row>
    <row r="15164" spans="8:17" x14ac:dyDescent="0.25">
      <c r="H15164" s="59">
        <v>12904</v>
      </c>
      <c r="I15164" s="59" t="s">
        <v>71</v>
      </c>
      <c r="J15164" s="59">
        <v>31195571</v>
      </c>
      <c r="K15164" s="59" t="s">
        <v>15599</v>
      </c>
      <c r="L15164" s="61" t="s">
        <v>112</v>
      </c>
      <c r="M15164" s="61">
        <f>VLOOKUP(H15164,zdroj!C:F,4,0)</f>
        <v>0</v>
      </c>
      <c r="N15164" s="61" t="str">
        <f t="shared" si="472"/>
        <v>katA</v>
      </c>
      <c r="P15164" s="73" t="str">
        <f t="shared" si="473"/>
        <v/>
      </c>
      <c r="Q15164" s="61" t="s">
        <v>30</v>
      </c>
    </row>
    <row r="15165" spans="8:17" x14ac:dyDescent="0.25">
      <c r="H15165" s="59">
        <v>12904</v>
      </c>
      <c r="I15165" s="59" t="s">
        <v>71</v>
      </c>
      <c r="J15165" s="59">
        <v>70133166</v>
      </c>
      <c r="K15165" s="59" t="s">
        <v>15600</v>
      </c>
      <c r="L15165" s="61" t="s">
        <v>112</v>
      </c>
      <c r="M15165" s="61">
        <f>VLOOKUP(H15165,zdroj!C:F,4,0)</f>
        <v>0</v>
      </c>
      <c r="N15165" s="61" t="str">
        <f t="shared" si="472"/>
        <v>katA</v>
      </c>
      <c r="P15165" s="73" t="str">
        <f t="shared" si="473"/>
        <v/>
      </c>
      <c r="Q15165" s="61" t="s">
        <v>30</v>
      </c>
    </row>
    <row r="15166" spans="8:17" x14ac:dyDescent="0.25">
      <c r="H15166" s="59">
        <v>12904</v>
      </c>
      <c r="I15166" s="59" t="s">
        <v>71</v>
      </c>
      <c r="J15166" s="59">
        <v>72896922</v>
      </c>
      <c r="K15166" s="59" t="s">
        <v>15601</v>
      </c>
      <c r="L15166" s="61" t="s">
        <v>81</v>
      </c>
      <c r="M15166" s="61">
        <f>VLOOKUP(H15166,zdroj!C:F,4,0)</f>
        <v>0</v>
      </c>
      <c r="N15166" s="61" t="str">
        <f t="shared" si="472"/>
        <v>-</v>
      </c>
      <c r="P15166" s="73" t="str">
        <f t="shared" si="473"/>
        <v/>
      </c>
      <c r="Q15166" s="61" t="s">
        <v>88</v>
      </c>
    </row>
    <row r="15167" spans="8:17" x14ac:dyDescent="0.25">
      <c r="H15167" s="59">
        <v>12904</v>
      </c>
      <c r="I15167" s="59" t="s">
        <v>71</v>
      </c>
      <c r="J15167" s="59">
        <v>73083305</v>
      </c>
      <c r="K15167" s="59" t="s">
        <v>15602</v>
      </c>
      <c r="L15167" s="61" t="s">
        <v>81</v>
      </c>
      <c r="M15167" s="61">
        <f>VLOOKUP(H15167,zdroj!C:F,4,0)</f>
        <v>0</v>
      </c>
      <c r="N15167" s="61" t="str">
        <f t="shared" si="472"/>
        <v>-</v>
      </c>
      <c r="P15167" s="73" t="str">
        <f t="shared" si="473"/>
        <v/>
      </c>
      <c r="Q15167" s="61" t="s">
        <v>86</v>
      </c>
    </row>
    <row r="15168" spans="8:17" x14ac:dyDescent="0.25">
      <c r="H15168" s="59">
        <v>12904</v>
      </c>
      <c r="I15168" s="59" t="s">
        <v>71</v>
      </c>
      <c r="J15168" s="59">
        <v>73730203</v>
      </c>
      <c r="K15168" s="59" t="s">
        <v>15603</v>
      </c>
      <c r="L15168" s="61" t="s">
        <v>81</v>
      </c>
      <c r="M15168" s="61">
        <f>VLOOKUP(H15168,zdroj!C:F,4,0)</f>
        <v>0</v>
      </c>
      <c r="N15168" s="61" t="str">
        <f t="shared" si="472"/>
        <v>-</v>
      </c>
      <c r="P15168" s="73" t="str">
        <f t="shared" si="473"/>
        <v/>
      </c>
      <c r="Q15168" s="61" t="s">
        <v>86</v>
      </c>
    </row>
    <row r="15169" spans="8:18" x14ac:dyDescent="0.25">
      <c r="H15169" s="59">
        <v>12904</v>
      </c>
      <c r="I15169" s="59" t="s">
        <v>71</v>
      </c>
      <c r="J15169" s="59">
        <v>73732435</v>
      </c>
      <c r="K15169" s="59" t="s">
        <v>15604</v>
      </c>
      <c r="L15169" s="61" t="s">
        <v>81</v>
      </c>
      <c r="M15169" s="61">
        <f>VLOOKUP(H15169,zdroj!C:F,4,0)</f>
        <v>0</v>
      </c>
      <c r="N15169" s="61" t="str">
        <f t="shared" si="472"/>
        <v>-</v>
      </c>
      <c r="P15169" s="73" t="str">
        <f t="shared" si="473"/>
        <v/>
      </c>
      <c r="Q15169" s="61" t="s">
        <v>86</v>
      </c>
    </row>
    <row r="15170" spans="8:18" x14ac:dyDescent="0.25">
      <c r="H15170" s="59">
        <v>12904</v>
      </c>
      <c r="I15170" s="59" t="s">
        <v>71</v>
      </c>
      <c r="J15170" s="59">
        <v>73732699</v>
      </c>
      <c r="K15170" s="59" t="s">
        <v>15605</v>
      </c>
      <c r="L15170" s="61" t="s">
        <v>81</v>
      </c>
      <c r="M15170" s="61">
        <f>VLOOKUP(H15170,zdroj!C:F,4,0)</f>
        <v>0</v>
      </c>
      <c r="N15170" s="61" t="str">
        <f t="shared" si="472"/>
        <v>-</v>
      </c>
      <c r="P15170" s="73" t="str">
        <f t="shared" si="473"/>
        <v/>
      </c>
      <c r="Q15170" s="61" t="s">
        <v>86</v>
      </c>
    </row>
    <row r="15171" spans="8:18" x14ac:dyDescent="0.25">
      <c r="H15171" s="59">
        <v>12904</v>
      </c>
      <c r="I15171" s="59" t="s">
        <v>71</v>
      </c>
      <c r="J15171" s="59">
        <v>73738620</v>
      </c>
      <c r="K15171" s="59" t="s">
        <v>15606</v>
      </c>
      <c r="L15171" s="61" t="s">
        <v>81</v>
      </c>
      <c r="M15171" s="61">
        <f>VLOOKUP(H15171,zdroj!C:F,4,0)</f>
        <v>0</v>
      </c>
      <c r="N15171" s="61" t="str">
        <f t="shared" si="472"/>
        <v>-</v>
      </c>
      <c r="P15171" s="73" t="str">
        <f t="shared" si="473"/>
        <v/>
      </c>
      <c r="Q15171" s="61" t="s">
        <v>88</v>
      </c>
    </row>
    <row r="15172" spans="8:18" x14ac:dyDescent="0.25">
      <c r="H15172" s="59">
        <v>12904</v>
      </c>
      <c r="I15172" s="59" t="s">
        <v>71</v>
      </c>
      <c r="J15172" s="59">
        <v>73738662</v>
      </c>
      <c r="K15172" s="59" t="s">
        <v>15607</v>
      </c>
      <c r="L15172" s="61" t="s">
        <v>81</v>
      </c>
      <c r="M15172" s="61">
        <f>VLOOKUP(H15172,zdroj!C:F,4,0)</f>
        <v>0</v>
      </c>
      <c r="N15172" s="61" t="str">
        <f t="shared" si="472"/>
        <v>-</v>
      </c>
      <c r="P15172" s="73" t="str">
        <f t="shared" si="473"/>
        <v/>
      </c>
      <c r="Q15172" s="61" t="s">
        <v>88</v>
      </c>
    </row>
    <row r="15173" spans="8:18" x14ac:dyDescent="0.25">
      <c r="H15173" s="59">
        <v>12904</v>
      </c>
      <c r="I15173" s="59" t="s">
        <v>71</v>
      </c>
      <c r="J15173" s="59">
        <v>73739081</v>
      </c>
      <c r="K15173" s="59" t="s">
        <v>15608</v>
      </c>
      <c r="L15173" s="61" t="s">
        <v>81</v>
      </c>
      <c r="M15173" s="61">
        <f>VLOOKUP(H15173,zdroj!C:F,4,0)</f>
        <v>0</v>
      </c>
      <c r="N15173" s="61" t="str">
        <f t="shared" si="472"/>
        <v>-</v>
      </c>
      <c r="P15173" s="73" t="str">
        <f t="shared" si="473"/>
        <v/>
      </c>
      <c r="Q15173" s="61" t="s">
        <v>86</v>
      </c>
    </row>
    <row r="15174" spans="8:18" x14ac:dyDescent="0.25">
      <c r="H15174" s="59">
        <v>12904</v>
      </c>
      <c r="I15174" s="59" t="s">
        <v>71</v>
      </c>
      <c r="J15174" s="59">
        <v>73862789</v>
      </c>
      <c r="K15174" s="59" t="s">
        <v>15609</v>
      </c>
      <c r="L15174" s="61" t="s">
        <v>81</v>
      </c>
      <c r="M15174" s="61">
        <f>VLOOKUP(H15174,zdroj!C:F,4,0)</f>
        <v>0</v>
      </c>
      <c r="N15174" s="61" t="str">
        <f t="shared" si="472"/>
        <v>-</v>
      </c>
      <c r="P15174" s="73" t="str">
        <f t="shared" si="473"/>
        <v/>
      </c>
      <c r="Q15174" s="61" t="s">
        <v>88</v>
      </c>
    </row>
    <row r="15175" spans="8:18" x14ac:dyDescent="0.25">
      <c r="H15175" s="59">
        <v>12904</v>
      </c>
      <c r="I15175" s="59" t="s">
        <v>71</v>
      </c>
      <c r="J15175" s="59">
        <v>73999326</v>
      </c>
      <c r="K15175" s="59" t="s">
        <v>15610</v>
      </c>
      <c r="L15175" s="61" t="s">
        <v>81</v>
      </c>
      <c r="M15175" s="61">
        <f>VLOOKUP(H15175,zdroj!C:F,4,0)</f>
        <v>0</v>
      </c>
      <c r="N15175" s="61" t="str">
        <f t="shared" ref="N15175:N15238" si="474">IF(M15175="A",IF(L15175="katA","katB",L15175),L15175)</f>
        <v>-</v>
      </c>
      <c r="P15175" s="73" t="str">
        <f t="shared" ref="P15175:P15238" si="475">IF(O15175="A",1,"")</f>
        <v/>
      </c>
      <c r="Q15175" s="61" t="s">
        <v>88</v>
      </c>
    </row>
    <row r="15176" spans="8:18" x14ac:dyDescent="0.25">
      <c r="H15176" s="59">
        <v>12904</v>
      </c>
      <c r="I15176" s="59" t="s">
        <v>71</v>
      </c>
      <c r="J15176" s="59">
        <v>74955233</v>
      </c>
      <c r="K15176" s="59" t="s">
        <v>15611</v>
      </c>
      <c r="L15176" s="61" t="s">
        <v>81</v>
      </c>
      <c r="M15176" s="61">
        <f>VLOOKUP(H15176,zdroj!C:F,4,0)</f>
        <v>0</v>
      </c>
      <c r="N15176" s="61" t="str">
        <f t="shared" si="474"/>
        <v>-</v>
      </c>
      <c r="P15176" s="73" t="str">
        <f t="shared" si="475"/>
        <v/>
      </c>
      <c r="Q15176" s="61" t="s">
        <v>86</v>
      </c>
    </row>
    <row r="15177" spans="8:18" x14ac:dyDescent="0.25">
      <c r="H15177" s="59">
        <v>12904</v>
      </c>
      <c r="I15177" s="59" t="s">
        <v>71</v>
      </c>
      <c r="J15177" s="59">
        <v>74955721</v>
      </c>
      <c r="K15177" s="59" t="s">
        <v>15612</v>
      </c>
      <c r="L15177" s="61" t="s">
        <v>81</v>
      </c>
      <c r="M15177" s="61">
        <f>VLOOKUP(H15177,zdroj!C:F,4,0)</f>
        <v>0</v>
      </c>
      <c r="N15177" s="61" t="str">
        <f t="shared" si="474"/>
        <v>-</v>
      </c>
      <c r="P15177" s="73" t="str">
        <f t="shared" si="475"/>
        <v/>
      </c>
      <c r="Q15177" s="61" t="s">
        <v>86</v>
      </c>
    </row>
    <row r="15178" spans="8:18" x14ac:dyDescent="0.25">
      <c r="H15178" s="59">
        <v>12904</v>
      </c>
      <c r="I15178" s="59" t="s">
        <v>71</v>
      </c>
      <c r="J15178" s="59">
        <v>75390418</v>
      </c>
      <c r="K15178" s="59" t="s">
        <v>15613</v>
      </c>
      <c r="L15178" s="61" t="s">
        <v>81</v>
      </c>
      <c r="M15178" s="61">
        <f>VLOOKUP(H15178,zdroj!C:F,4,0)</f>
        <v>0</v>
      </c>
      <c r="N15178" s="61" t="str">
        <f t="shared" si="474"/>
        <v>-</v>
      </c>
      <c r="P15178" s="73" t="str">
        <f t="shared" si="475"/>
        <v/>
      </c>
      <c r="Q15178" s="61" t="s">
        <v>86</v>
      </c>
    </row>
    <row r="15179" spans="8:18" x14ac:dyDescent="0.25">
      <c r="H15179" s="59">
        <v>12904</v>
      </c>
      <c r="I15179" s="59" t="s">
        <v>71</v>
      </c>
      <c r="J15179" s="59">
        <v>80032851</v>
      </c>
      <c r="K15179" s="59" t="s">
        <v>15614</v>
      </c>
      <c r="L15179" s="61" t="s">
        <v>81</v>
      </c>
      <c r="M15179" s="61">
        <f>VLOOKUP(H15179,zdroj!C:F,4,0)</f>
        <v>0</v>
      </c>
      <c r="N15179" s="61" t="str">
        <f t="shared" si="474"/>
        <v>-</v>
      </c>
      <c r="P15179" s="73" t="str">
        <f t="shared" si="475"/>
        <v/>
      </c>
      <c r="Q15179" s="61" t="s">
        <v>88</v>
      </c>
    </row>
    <row r="15180" spans="8:18" x14ac:dyDescent="0.25">
      <c r="H15180" s="59">
        <v>14966</v>
      </c>
      <c r="I15180" s="59" t="s">
        <v>71</v>
      </c>
      <c r="J15180" s="59">
        <v>16635418</v>
      </c>
      <c r="K15180" s="59" t="s">
        <v>15615</v>
      </c>
      <c r="L15180" s="61" t="s">
        <v>113</v>
      </c>
      <c r="M15180" s="61">
        <f>VLOOKUP(H15180,zdroj!C:F,4,0)</f>
        <v>0</v>
      </c>
      <c r="N15180" s="61" t="str">
        <f t="shared" si="474"/>
        <v>katB</v>
      </c>
      <c r="P15180" s="73" t="str">
        <f t="shared" si="475"/>
        <v/>
      </c>
      <c r="Q15180" s="61" t="s">
        <v>30</v>
      </c>
      <c r="R15180" s="61" t="s">
        <v>91</v>
      </c>
    </row>
    <row r="15181" spans="8:18" x14ac:dyDescent="0.25">
      <c r="H15181" s="59">
        <v>14966</v>
      </c>
      <c r="I15181" s="59" t="s">
        <v>71</v>
      </c>
      <c r="J15181" s="59">
        <v>16635426</v>
      </c>
      <c r="K15181" s="59" t="s">
        <v>15616</v>
      </c>
      <c r="L15181" s="61" t="s">
        <v>112</v>
      </c>
      <c r="M15181" s="61">
        <f>VLOOKUP(H15181,zdroj!C:F,4,0)</f>
        <v>0</v>
      </c>
      <c r="N15181" s="61" t="str">
        <f t="shared" si="474"/>
        <v>katA</v>
      </c>
      <c r="P15181" s="73" t="str">
        <f t="shared" si="475"/>
        <v/>
      </c>
      <c r="Q15181" s="61" t="s">
        <v>30</v>
      </c>
    </row>
    <row r="15182" spans="8:18" x14ac:dyDescent="0.25">
      <c r="H15182" s="59">
        <v>14966</v>
      </c>
      <c r="I15182" s="59" t="s">
        <v>71</v>
      </c>
      <c r="J15182" s="59">
        <v>16635434</v>
      </c>
      <c r="K15182" s="59" t="s">
        <v>15617</v>
      </c>
      <c r="L15182" s="61" t="s">
        <v>112</v>
      </c>
      <c r="M15182" s="61">
        <f>VLOOKUP(H15182,zdroj!C:F,4,0)</f>
        <v>0</v>
      </c>
      <c r="N15182" s="61" t="str">
        <f t="shared" si="474"/>
        <v>katA</v>
      </c>
      <c r="P15182" s="73" t="str">
        <f t="shared" si="475"/>
        <v/>
      </c>
      <c r="Q15182" s="61" t="s">
        <v>30</v>
      </c>
    </row>
    <row r="15183" spans="8:18" x14ac:dyDescent="0.25">
      <c r="H15183" s="59">
        <v>14966</v>
      </c>
      <c r="I15183" s="59" t="s">
        <v>71</v>
      </c>
      <c r="J15183" s="59">
        <v>16635442</v>
      </c>
      <c r="K15183" s="59" t="s">
        <v>15618</v>
      </c>
      <c r="L15183" s="61" t="s">
        <v>112</v>
      </c>
      <c r="M15183" s="61">
        <f>VLOOKUP(H15183,zdroj!C:F,4,0)</f>
        <v>0</v>
      </c>
      <c r="N15183" s="61" t="str">
        <f t="shared" si="474"/>
        <v>katA</v>
      </c>
      <c r="P15183" s="73" t="str">
        <f t="shared" si="475"/>
        <v/>
      </c>
      <c r="Q15183" s="61" t="s">
        <v>30</v>
      </c>
    </row>
    <row r="15184" spans="8:18" x14ac:dyDescent="0.25">
      <c r="H15184" s="59">
        <v>14966</v>
      </c>
      <c r="I15184" s="59" t="s">
        <v>71</v>
      </c>
      <c r="J15184" s="59">
        <v>16635469</v>
      </c>
      <c r="K15184" s="59" t="s">
        <v>15619</v>
      </c>
      <c r="L15184" s="61" t="s">
        <v>112</v>
      </c>
      <c r="M15184" s="61">
        <f>VLOOKUP(H15184,zdroj!C:F,4,0)</f>
        <v>0</v>
      </c>
      <c r="N15184" s="61" t="str">
        <f t="shared" si="474"/>
        <v>katA</v>
      </c>
      <c r="P15184" s="73" t="str">
        <f t="shared" si="475"/>
        <v/>
      </c>
      <c r="Q15184" s="61" t="s">
        <v>30</v>
      </c>
    </row>
    <row r="15185" spans="8:18" x14ac:dyDescent="0.25">
      <c r="H15185" s="59">
        <v>14966</v>
      </c>
      <c r="I15185" s="59" t="s">
        <v>71</v>
      </c>
      <c r="J15185" s="59">
        <v>16635477</v>
      </c>
      <c r="K15185" s="59" t="s">
        <v>15620</v>
      </c>
      <c r="L15185" s="61" t="s">
        <v>112</v>
      </c>
      <c r="M15185" s="61">
        <f>VLOOKUP(H15185,zdroj!C:F,4,0)</f>
        <v>0</v>
      </c>
      <c r="N15185" s="61" t="str">
        <f t="shared" si="474"/>
        <v>katA</v>
      </c>
      <c r="P15185" s="73" t="str">
        <f t="shared" si="475"/>
        <v/>
      </c>
      <c r="Q15185" s="61" t="s">
        <v>30</v>
      </c>
    </row>
    <row r="15186" spans="8:18" x14ac:dyDescent="0.25">
      <c r="H15186" s="59">
        <v>14966</v>
      </c>
      <c r="I15186" s="59" t="s">
        <v>71</v>
      </c>
      <c r="J15186" s="59">
        <v>16635493</v>
      </c>
      <c r="K15186" s="59" t="s">
        <v>15621</v>
      </c>
      <c r="L15186" s="61" t="s">
        <v>113</v>
      </c>
      <c r="M15186" s="61">
        <f>VLOOKUP(H15186,zdroj!C:F,4,0)</f>
        <v>0</v>
      </c>
      <c r="N15186" s="61" t="str">
        <f t="shared" si="474"/>
        <v>katB</v>
      </c>
      <c r="P15186" s="73" t="str">
        <f t="shared" si="475"/>
        <v/>
      </c>
      <c r="Q15186" s="61" t="s">
        <v>30</v>
      </c>
      <c r="R15186" s="61" t="s">
        <v>91</v>
      </c>
    </row>
    <row r="15187" spans="8:18" x14ac:dyDescent="0.25">
      <c r="H15187" s="59">
        <v>14966</v>
      </c>
      <c r="I15187" s="59" t="s">
        <v>71</v>
      </c>
      <c r="J15187" s="59">
        <v>16635507</v>
      </c>
      <c r="K15187" s="59" t="s">
        <v>15622</v>
      </c>
      <c r="L15187" s="61" t="s">
        <v>113</v>
      </c>
      <c r="M15187" s="61">
        <f>VLOOKUP(H15187,zdroj!C:F,4,0)</f>
        <v>0</v>
      </c>
      <c r="N15187" s="61" t="str">
        <f t="shared" si="474"/>
        <v>katB</v>
      </c>
      <c r="P15187" s="73" t="str">
        <f t="shared" si="475"/>
        <v/>
      </c>
      <c r="Q15187" s="61" t="s">
        <v>30</v>
      </c>
      <c r="R15187" s="61" t="s">
        <v>91</v>
      </c>
    </row>
    <row r="15188" spans="8:18" x14ac:dyDescent="0.25">
      <c r="H15188" s="59">
        <v>14966</v>
      </c>
      <c r="I15188" s="59" t="s">
        <v>71</v>
      </c>
      <c r="J15188" s="59">
        <v>16635523</v>
      </c>
      <c r="K15188" s="59" t="s">
        <v>15623</v>
      </c>
      <c r="L15188" s="61" t="s">
        <v>113</v>
      </c>
      <c r="M15188" s="61">
        <f>VLOOKUP(H15188,zdroj!C:F,4,0)</f>
        <v>0</v>
      </c>
      <c r="N15188" s="61" t="str">
        <f t="shared" si="474"/>
        <v>katB</v>
      </c>
      <c r="P15188" s="73" t="str">
        <f t="shared" si="475"/>
        <v/>
      </c>
      <c r="Q15188" s="61" t="s">
        <v>30</v>
      </c>
      <c r="R15188" s="61" t="s">
        <v>91</v>
      </c>
    </row>
    <row r="15189" spans="8:18" x14ac:dyDescent="0.25">
      <c r="H15189" s="59">
        <v>14966</v>
      </c>
      <c r="I15189" s="59" t="s">
        <v>71</v>
      </c>
      <c r="J15189" s="59">
        <v>16635531</v>
      </c>
      <c r="K15189" s="59" t="s">
        <v>15624</v>
      </c>
      <c r="L15189" s="61" t="s">
        <v>112</v>
      </c>
      <c r="M15189" s="61">
        <f>VLOOKUP(H15189,zdroj!C:F,4,0)</f>
        <v>0</v>
      </c>
      <c r="N15189" s="61" t="str">
        <f t="shared" si="474"/>
        <v>katA</v>
      </c>
      <c r="P15189" s="73" t="str">
        <f t="shared" si="475"/>
        <v/>
      </c>
      <c r="Q15189" s="61" t="s">
        <v>30</v>
      </c>
    </row>
    <row r="15190" spans="8:18" x14ac:dyDescent="0.25">
      <c r="H15190" s="59">
        <v>14966</v>
      </c>
      <c r="I15190" s="59" t="s">
        <v>71</v>
      </c>
      <c r="J15190" s="59">
        <v>16635558</v>
      </c>
      <c r="K15190" s="59" t="s">
        <v>15625</v>
      </c>
      <c r="L15190" s="61" t="s">
        <v>112</v>
      </c>
      <c r="M15190" s="61">
        <f>VLOOKUP(H15190,zdroj!C:F,4,0)</f>
        <v>0</v>
      </c>
      <c r="N15190" s="61" t="str">
        <f t="shared" si="474"/>
        <v>katA</v>
      </c>
      <c r="P15190" s="73" t="str">
        <f t="shared" si="475"/>
        <v/>
      </c>
      <c r="Q15190" s="61" t="s">
        <v>30</v>
      </c>
    </row>
    <row r="15191" spans="8:18" x14ac:dyDescent="0.25">
      <c r="H15191" s="59">
        <v>14966</v>
      </c>
      <c r="I15191" s="59" t="s">
        <v>71</v>
      </c>
      <c r="J15191" s="59">
        <v>25421751</v>
      </c>
      <c r="K15191" s="59" t="s">
        <v>15626</v>
      </c>
      <c r="L15191" s="61" t="s">
        <v>113</v>
      </c>
      <c r="M15191" s="61">
        <f>VLOOKUP(H15191,zdroj!C:F,4,0)</f>
        <v>0</v>
      </c>
      <c r="N15191" s="61" t="str">
        <f t="shared" si="474"/>
        <v>katB</v>
      </c>
      <c r="P15191" s="73" t="str">
        <f t="shared" si="475"/>
        <v/>
      </c>
      <c r="Q15191" s="61" t="s">
        <v>30</v>
      </c>
      <c r="R15191" s="61" t="s">
        <v>91</v>
      </c>
    </row>
    <row r="15192" spans="8:18" x14ac:dyDescent="0.25">
      <c r="H15192" s="59">
        <v>14966</v>
      </c>
      <c r="I15192" s="59" t="s">
        <v>71</v>
      </c>
      <c r="J15192" s="59">
        <v>42481171</v>
      </c>
      <c r="K15192" s="59" t="s">
        <v>15627</v>
      </c>
      <c r="L15192" s="61" t="s">
        <v>112</v>
      </c>
      <c r="M15192" s="61">
        <f>VLOOKUP(H15192,zdroj!C:F,4,0)</f>
        <v>0</v>
      </c>
      <c r="N15192" s="61" t="str">
        <f t="shared" si="474"/>
        <v>katA</v>
      </c>
      <c r="P15192" s="73" t="str">
        <f t="shared" si="475"/>
        <v/>
      </c>
      <c r="Q15192" s="61" t="s">
        <v>30</v>
      </c>
    </row>
    <row r="15193" spans="8:18" x14ac:dyDescent="0.25">
      <c r="H15193" s="59">
        <v>14974</v>
      </c>
      <c r="I15193" s="59" t="s">
        <v>71</v>
      </c>
      <c r="J15193" s="59">
        <v>16634772</v>
      </c>
      <c r="K15193" s="59" t="s">
        <v>15628</v>
      </c>
      <c r="L15193" s="61" t="s">
        <v>112</v>
      </c>
      <c r="M15193" s="61">
        <f>VLOOKUP(H15193,zdroj!C:F,4,0)</f>
        <v>0</v>
      </c>
      <c r="N15193" s="61" t="str">
        <f t="shared" si="474"/>
        <v>katA</v>
      </c>
      <c r="P15193" s="73" t="str">
        <f t="shared" si="475"/>
        <v/>
      </c>
      <c r="Q15193" s="61" t="s">
        <v>30</v>
      </c>
    </row>
    <row r="15194" spans="8:18" x14ac:dyDescent="0.25">
      <c r="H15194" s="59">
        <v>14974</v>
      </c>
      <c r="I15194" s="59" t="s">
        <v>71</v>
      </c>
      <c r="J15194" s="59">
        <v>16634781</v>
      </c>
      <c r="K15194" s="59" t="s">
        <v>15629</v>
      </c>
      <c r="L15194" s="61" t="s">
        <v>112</v>
      </c>
      <c r="M15194" s="61">
        <f>VLOOKUP(H15194,zdroj!C:F,4,0)</f>
        <v>0</v>
      </c>
      <c r="N15194" s="61" t="str">
        <f t="shared" si="474"/>
        <v>katA</v>
      </c>
      <c r="P15194" s="73" t="str">
        <f t="shared" si="475"/>
        <v/>
      </c>
      <c r="Q15194" s="61" t="s">
        <v>30</v>
      </c>
    </row>
    <row r="15195" spans="8:18" x14ac:dyDescent="0.25">
      <c r="H15195" s="59">
        <v>14974</v>
      </c>
      <c r="I15195" s="59" t="s">
        <v>71</v>
      </c>
      <c r="J15195" s="59">
        <v>16634799</v>
      </c>
      <c r="K15195" s="59" t="s">
        <v>15630</v>
      </c>
      <c r="L15195" s="61" t="s">
        <v>112</v>
      </c>
      <c r="M15195" s="61">
        <f>VLOOKUP(H15195,zdroj!C:F,4,0)</f>
        <v>0</v>
      </c>
      <c r="N15195" s="61" t="str">
        <f t="shared" si="474"/>
        <v>katA</v>
      </c>
      <c r="P15195" s="73" t="str">
        <f t="shared" si="475"/>
        <v/>
      </c>
      <c r="Q15195" s="61" t="s">
        <v>30</v>
      </c>
    </row>
    <row r="15196" spans="8:18" x14ac:dyDescent="0.25">
      <c r="H15196" s="59">
        <v>14974</v>
      </c>
      <c r="I15196" s="59" t="s">
        <v>71</v>
      </c>
      <c r="J15196" s="59">
        <v>16634802</v>
      </c>
      <c r="K15196" s="59" t="s">
        <v>15631</v>
      </c>
      <c r="L15196" s="61" t="s">
        <v>112</v>
      </c>
      <c r="M15196" s="61">
        <f>VLOOKUP(H15196,zdroj!C:F,4,0)</f>
        <v>0</v>
      </c>
      <c r="N15196" s="61" t="str">
        <f t="shared" si="474"/>
        <v>katA</v>
      </c>
      <c r="P15196" s="73" t="str">
        <f t="shared" si="475"/>
        <v/>
      </c>
      <c r="Q15196" s="61" t="s">
        <v>30</v>
      </c>
    </row>
    <row r="15197" spans="8:18" x14ac:dyDescent="0.25">
      <c r="H15197" s="59">
        <v>14974</v>
      </c>
      <c r="I15197" s="59" t="s">
        <v>71</v>
      </c>
      <c r="J15197" s="59">
        <v>16634829</v>
      </c>
      <c r="K15197" s="59" t="s">
        <v>15632</v>
      </c>
      <c r="L15197" s="61" t="s">
        <v>112</v>
      </c>
      <c r="M15197" s="61">
        <f>VLOOKUP(H15197,zdroj!C:F,4,0)</f>
        <v>0</v>
      </c>
      <c r="N15197" s="61" t="str">
        <f t="shared" si="474"/>
        <v>katA</v>
      </c>
      <c r="P15197" s="73" t="str">
        <f t="shared" si="475"/>
        <v/>
      </c>
      <c r="Q15197" s="61" t="s">
        <v>30</v>
      </c>
    </row>
    <row r="15198" spans="8:18" x14ac:dyDescent="0.25">
      <c r="H15198" s="59">
        <v>14974</v>
      </c>
      <c r="I15198" s="59" t="s">
        <v>71</v>
      </c>
      <c r="J15198" s="59">
        <v>16634837</v>
      </c>
      <c r="K15198" s="59" t="s">
        <v>15633</v>
      </c>
      <c r="L15198" s="61" t="s">
        <v>112</v>
      </c>
      <c r="M15198" s="61">
        <f>VLOOKUP(H15198,zdroj!C:F,4,0)</f>
        <v>0</v>
      </c>
      <c r="N15198" s="61" t="str">
        <f t="shared" si="474"/>
        <v>katA</v>
      </c>
      <c r="P15198" s="73" t="str">
        <f t="shared" si="475"/>
        <v/>
      </c>
      <c r="Q15198" s="61" t="s">
        <v>30</v>
      </c>
    </row>
    <row r="15199" spans="8:18" x14ac:dyDescent="0.25">
      <c r="H15199" s="59">
        <v>14974</v>
      </c>
      <c r="I15199" s="59" t="s">
        <v>71</v>
      </c>
      <c r="J15199" s="59">
        <v>16634845</v>
      </c>
      <c r="K15199" s="59" t="s">
        <v>15634</v>
      </c>
      <c r="L15199" s="61" t="s">
        <v>112</v>
      </c>
      <c r="M15199" s="61">
        <f>VLOOKUP(H15199,zdroj!C:F,4,0)</f>
        <v>0</v>
      </c>
      <c r="N15199" s="61" t="str">
        <f t="shared" si="474"/>
        <v>katA</v>
      </c>
      <c r="P15199" s="73" t="str">
        <f t="shared" si="475"/>
        <v/>
      </c>
      <c r="Q15199" s="61" t="s">
        <v>30</v>
      </c>
    </row>
    <row r="15200" spans="8:18" x14ac:dyDescent="0.25">
      <c r="H15200" s="59">
        <v>14974</v>
      </c>
      <c r="I15200" s="59" t="s">
        <v>71</v>
      </c>
      <c r="J15200" s="59">
        <v>16634853</v>
      </c>
      <c r="K15200" s="59" t="s">
        <v>15635</v>
      </c>
      <c r="L15200" s="61" t="s">
        <v>112</v>
      </c>
      <c r="M15200" s="61">
        <f>VLOOKUP(H15200,zdroj!C:F,4,0)</f>
        <v>0</v>
      </c>
      <c r="N15200" s="61" t="str">
        <f t="shared" si="474"/>
        <v>katA</v>
      </c>
      <c r="P15200" s="73" t="str">
        <f t="shared" si="475"/>
        <v/>
      </c>
      <c r="Q15200" s="61" t="s">
        <v>30</v>
      </c>
    </row>
    <row r="15201" spans="8:17" x14ac:dyDescent="0.25">
      <c r="H15201" s="59">
        <v>14974</v>
      </c>
      <c r="I15201" s="59" t="s">
        <v>71</v>
      </c>
      <c r="J15201" s="59">
        <v>16634861</v>
      </c>
      <c r="K15201" s="59" t="s">
        <v>15636</v>
      </c>
      <c r="L15201" s="61" t="s">
        <v>112</v>
      </c>
      <c r="M15201" s="61">
        <f>VLOOKUP(H15201,zdroj!C:F,4,0)</f>
        <v>0</v>
      </c>
      <c r="N15201" s="61" t="str">
        <f t="shared" si="474"/>
        <v>katA</v>
      </c>
      <c r="P15201" s="73" t="str">
        <f t="shared" si="475"/>
        <v/>
      </c>
      <c r="Q15201" s="61" t="s">
        <v>30</v>
      </c>
    </row>
    <row r="15202" spans="8:17" x14ac:dyDescent="0.25">
      <c r="H15202" s="59">
        <v>14974</v>
      </c>
      <c r="I15202" s="59" t="s">
        <v>71</v>
      </c>
      <c r="J15202" s="59">
        <v>16634870</v>
      </c>
      <c r="K15202" s="59" t="s">
        <v>15637</v>
      </c>
      <c r="L15202" s="61" t="s">
        <v>112</v>
      </c>
      <c r="M15202" s="61">
        <f>VLOOKUP(H15202,zdroj!C:F,4,0)</f>
        <v>0</v>
      </c>
      <c r="N15202" s="61" t="str">
        <f t="shared" si="474"/>
        <v>katA</v>
      </c>
      <c r="P15202" s="73" t="str">
        <f t="shared" si="475"/>
        <v/>
      </c>
      <c r="Q15202" s="61" t="s">
        <v>30</v>
      </c>
    </row>
    <row r="15203" spans="8:17" x14ac:dyDescent="0.25">
      <c r="H15203" s="59">
        <v>14974</v>
      </c>
      <c r="I15203" s="59" t="s">
        <v>71</v>
      </c>
      <c r="J15203" s="59">
        <v>16634888</v>
      </c>
      <c r="K15203" s="59" t="s">
        <v>15638</v>
      </c>
      <c r="L15203" s="61" t="s">
        <v>112</v>
      </c>
      <c r="M15203" s="61">
        <f>VLOOKUP(H15203,zdroj!C:F,4,0)</f>
        <v>0</v>
      </c>
      <c r="N15203" s="61" t="str">
        <f t="shared" si="474"/>
        <v>katA</v>
      </c>
      <c r="P15203" s="73" t="str">
        <f t="shared" si="475"/>
        <v/>
      </c>
      <c r="Q15203" s="61" t="s">
        <v>30</v>
      </c>
    </row>
    <row r="15204" spans="8:17" x14ac:dyDescent="0.25">
      <c r="H15204" s="59">
        <v>14974</v>
      </c>
      <c r="I15204" s="59" t="s">
        <v>71</v>
      </c>
      <c r="J15204" s="59">
        <v>16634896</v>
      </c>
      <c r="K15204" s="59" t="s">
        <v>15639</v>
      </c>
      <c r="L15204" s="61" t="s">
        <v>112</v>
      </c>
      <c r="M15204" s="61">
        <f>VLOOKUP(H15204,zdroj!C:F,4,0)</f>
        <v>0</v>
      </c>
      <c r="N15204" s="61" t="str">
        <f t="shared" si="474"/>
        <v>katA</v>
      </c>
      <c r="P15204" s="73" t="str">
        <f t="shared" si="475"/>
        <v/>
      </c>
      <c r="Q15204" s="61" t="s">
        <v>30</v>
      </c>
    </row>
    <row r="15205" spans="8:17" x14ac:dyDescent="0.25">
      <c r="H15205" s="59">
        <v>14974</v>
      </c>
      <c r="I15205" s="59" t="s">
        <v>71</v>
      </c>
      <c r="J15205" s="59">
        <v>16634900</v>
      </c>
      <c r="K15205" s="59" t="s">
        <v>15640</v>
      </c>
      <c r="L15205" s="61" t="s">
        <v>112</v>
      </c>
      <c r="M15205" s="61">
        <f>VLOOKUP(H15205,zdroj!C:F,4,0)</f>
        <v>0</v>
      </c>
      <c r="N15205" s="61" t="str">
        <f t="shared" si="474"/>
        <v>katA</v>
      </c>
      <c r="P15205" s="73" t="str">
        <f t="shared" si="475"/>
        <v/>
      </c>
      <c r="Q15205" s="61" t="s">
        <v>30</v>
      </c>
    </row>
    <row r="15206" spans="8:17" x14ac:dyDescent="0.25">
      <c r="H15206" s="59">
        <v>14974</v>
      </c>
      <c r="I15206" s="59" t="s">
        <v>71</v>
      </c>
      <c r="J15206" s="59">
        <v>16634926</v>
      </c>
      <c r="K15206" s="59" t="s">
        <v>15641</v>
      </c>
      <c r="L15206" s="61" t="s">
        <v>112</v>
      </c>
      <c r="M15206" s="61">
        <f>VLOOKUP(H15206,zdroj!C:F,4,0)</f>
        <v>0</v>
      </c>
      <c r="N15206" s="61" t="str">
        <f t="shared" si="474"/>
        <v>katA</v>
      </c>
      <c r="P15206" s="73" t="str">
        <f t="shared" si="475"/>
        <v/>
      </c>
      <c r="Q15206" s="61" t="s">
        <v>30</v>
      </c>
    </row>
    <row r="15207" spans="8:17" x14ac:dyDescent="0.25">
      <c r="H15207" s="59">
        <v>14974</v>
      </c>
      <c r="I15207" s="59" t="s">
        <v>71</v>
      </c>
      <c r="J15207" s="59">
        <v>16634934</v>
      </c>
      <c r="K15207" s="59" t="s">
        <v>15642</v>
      </c>
      <c r="L15207" s="61" t="s">
        <v>112</v>
      </c>
      <c r="M15207" s="61">
        <f>VLOOKUP(H15207,zdroj!C:F,4,0)</f>
        <v>0</v>
      </c>
      <c r="N15207" s="61" t="str">
        <f t="shared" si="474"/>
        <v>katA</v>
      </c>
      <c r="P15207" s="73" t="str">
        <f t="shared" si="475"/>
        <v/>
      </c>
      <c r="Q15207" s="61" t="s">
        <v>30</v>
      </c>
    </row>
    <row r="15208" spans="8:17" x14ac:dyDescent="0.25">
      <c r="H15208" s="59">
        <v>14974</v>
      </c>
      <c r="I15208" s="59" t="s">
        <v>71</v>
      </c>
      <c r="J15208" s="59">
        <v>16634942</v>
      </c>
      <c r="K15208" s="59" t="s">
        <v>15643</v>
      </c>
      <c r="L15208" s="61" t="s">
        <v>112</v>
      </c>
      <c r="M15208" s="61">
        <f>VLOOKUP(H15208,zdroj!C:F,4,0)</f>
        <v>0</v>
      </c>
      <c r="N15208" s="61" t="str">
        <f t="shared" si="474"/>
        <v>katA</v>
      </c>
      <c r="P15208" s="73" t="str">
        <f t="shared" si="475"/>
        <v/>
      </c>
      <c r="Q15208" s="61" t="s">
        <v>30</v>
      </c>
    </row>
    <row r="15209" spans="8:17" x14ac:dyDescent="0.25">
      <c r="H15209" s="59">
        <v>14974</v>
      </c>
      <c r="I15209" s="59" t="s">
        <v>71</v>
      </c>
      <c r="J15209" s="59">
        <v>16634951</v>
      </c>
      <c r="K15209" s="59" t="s">
        <v>15644</v>
      </c>
      <c r="L15209" s="61" t="s">
        <v>112</v>
      </c>
      <c r="M15209" s="61">
        <f>VLOOKUP(H15209,zdroj!C:F,4,0)</f>
        <v>0</v>
      </c>
      <c r="N15209" s="61" t="str">
        <f t="shared" si="474"/>
        <v>katA</v>
      </c>
      <c r="P15209" s="73" t="str">
        <f t="shared" si="475"/>
        <v/>
      </c>
      <c r="Q15209" s="61" t="s">
        <v>30</v>
      </c>
    </row>
    <row r="15210" spans="8:17" x14ac:dyDescent="0.25">
      <c r="H15210" s="59">
        <v>14974</v>
      </c>
      <c r="I15210" s="59" t="s">
        <v>71</v>
      </c>
      <c r="J15210" s="59">
        <v>16634969</v>
      </c>
      <c r="K15210" s="59" t="s">
        <v>15645</v>
      </c>
      <c r="L15210" s="61" t="s">
        <v>112</v>
      </c>
      <c r="M15210" s="61">
        <f>VLOOKUP(H15210,zdroj!C:F,4,0)</f>
        <v>0</v>
      </c>
      <c r="N15210" s="61" t="str">
        <f t="shared" si="474"/>
        <v>katA</v>
      </c>
      <c r="P15210" s="73" t="str">
        <f t="shared" si="475"/>
        <v/>
      </c>
      <c r="Q15210" s="61" t="s">
        <v>30</v>
      </c>
    </row>
    <row r="15211" spans="8:17" x14ac:dyDescent="0.25">
      <c r="H15211" s="59">
        <v>14974</v>
      </c>
      <c r="I15211" s="59" t="s">
        <v>71</v>
      </c>
      <c r="J15211" s="59">
        <v>16634977</v>
      </c>
      <c r="K15211" s="59" t="s">
        <v>15646</v>
      </c>
      <c r="L15211" s="61" t="s">
        <v>81</v>
      </c>
      <c r="M15211" s="61">
        <f>VLOOKUP(H15211,zdroj!C:F,4,0)</f>
        <v>0</v>
      </c>
      <c r="N15211" s="61" t="str">
        <f t="shared" si="474"/>
        <v>-</v>
      </c>
      <c r="P15211" s="73" t="str">
        <f t="shared" si="475"/>
        <v/>
      </c>
      <c r="Q15211" s="61" t="s">
        <v>88</v>
      </c>
    </row>
    <row r="15212" spans="8:17" x14ac:dyDescent="0.25">
      <c r="H15212" s="59">
        <v>14974</v>
      </c>
      <c r="I15212" s="59" t="s">
        <v>71</v>
      </c>
      <c r="J15212" s="59">
        <v>16634985</v>
      </c>
      <c r="K15212" s="59" t="s">
        <v>15647</v>
      </c>
      <c r="L15212" s="61" t="s">
        <v>112</v>
      </c>
      <c r="M15212" s="61">
        <f>VLOOKUP(H15212,zdroj!C:F,4,0)</f>
        <v>0</v>
      </c>
      <c r="N15212" s="61" t="str">
        <f t="shared" si="474"/>
        <v>katA</v>
      </c>
      <c r="P15212" s="73" t="str">
        <f t="shared" si="475"/>
        <v/>
      </c>
      <c r="Q15212" s="61" t="s">
        <v>30</v>
      </c>
    </row>
    <row r="15213" spans="8:17" x14ac:dyDescent="0.25">
      <c r="H15213" s="59">
        <v>14974</v>
      </c>
      <c r="I15213" s="59" t="s">
        <v>71</v>
      </c>
      <c r="J15213" s="59">
        <v>16634993</v>
      </c>
      <c r="K15213" s="59" t="s">
        <v>15648</v>
      </c>
      <c r="L15213" s="61" t="s">
        <v>112</v>
      </c>
      <c r="M15213" s="61">
        <f>VLOOKUP(H15213,zdroj!C:F,4,0)</f>
        <v>0</v>
      </c>
      <c r="N15213" s="61" t="str">
        <f t="shared" si="474"/>
        <v>katA</v>
      </c>
      <c r="P15213" s="73" t="str">
        <f t="shared" si="475"/>
        <v/>
      </c>
      <c r="Q15213" s="61" t="s">
        <v>30</v>
      </c>
    </row>
    <row r="15214" spans="8:17" x14ac:dyDescent="0.25">
      <c r="H15214" s="59">
        <v>14974</v>
      </c>
      <c r="I15214" s="59" t="s">
        <v>71</v>
      </c>
      <c r="J15214" s="59">
        <v>16635001</v>
      </c>
      <c r="K15214" s="59" t="s">
        <v>15649</v>
      </c>
      <c r="L15214" s="61" t="s">
        <v>112</v>
      </c>
      <c r="M15214" s="61">
        <f>VLOOKUP(H15214,zdroj!C:F,4,0)</f>
        <v>0</v>
      </c>
      <c r="N15214" s="61" t="str">
        <f t="shared" si="474"/>
        <v>katA</v>
      </c>
      <c r="P15214" s="73" t="str">
        <f t="shared" si="475"/>
        <v/>
      </c>
      <c r="Q15214" s="61" t="s">
        <v>30</v>
      </c>
    </row>
    <row r="15215" spans="8:17" x14ac:dyDescent="0.25">
      <c r="H15215" s="59">
        <v>14974</v>
      </c>
      <c r="I15215" s="59" t="s">
        <v>71</v>
      </c>
      <c r="J15215" s="59">
        <v>16635019</v>
      </c>
      <c r="K15215" s="59" t="s">
        <v>15650</v>
      </c>
      <c r="L15215" s="61" t="s">
        <v>112</v>
      </c>
      <c r="M15215" s="61">
        <f>VLOOKUP(H15215,zdroj!C:F,4,0)</f>
        <v>0</v>
      </c>
      <c r="N15215" s="61" t="str">
        <f t="shared" si="474"/>
        <v>katA</v>
      </c>
      <c r="P15215" s="73" t="str">
        <f t="shared" si="475"/>
        <v/>
      </c>
      <c r="Q15215" s="61" t="s">
        <v>30</v>
      </c>
    </row>
    <row r="15216" spans="8:17" x14ac:dyDescent="0.25">
      <c r="H15216" s="59">
        <v>14974</v>
      </c>
      <c r="I15216" s="59" t="s">
        <v>71</v>
      </c>
      <c r="J15216" s="59">
        <v>16635027</v>
      </c>
      <c r="K15216" s="59" t="s">
        <v>15651</v>
      </c>
      <c r="L15216" s="61" t="s">
        <v>112</v>
      </c>
      <c r="M15216" s="61">
        <f>VLOOKUP(H15216,zdroj!C:F,4,0)</f>
        <v>0</v>
      </c>
      <c r="N15216" s="61" t="str">
        <f t="shared" si="474"/>
        <v>katA</v>
      </c>
      <c r="P15216" s="73" t="str">
        <f t="shared" si="475"/>
        <v/>
      </c>
      <c r="Q15216" s="61" t="s">
        <v>30</v>
      </c>
    </row>
    <row r="15217" spans="8:18" x14ac:dyDescent="0.25">
      <c r="H15217" s="59">
        <v>14974</v>
      </c>
      <c r="I15217" s="59" t="s">
        <v>71</v>
      </c>
      <c r="J15217" s="59">
        <v>16635035</v>
      </c>
      <c r="K15217" s="59" t="s">
        <v>15652</v>
      </c>
      <c r="L15217" s="61" t="s">
        <v>112</v>
      </c>
      <c r="M15217" s="61">
        <f>VLOOKUP(H15217,zdroj!C:F,4,0)</f>
        <v>0</v>
      </c>
      <c r="N15217" s="61" t="str">
        <f t="shared" si="474"/>
        <v>katA</v>
      </c>
      <c r="P15217" s="73" t="str">
        <f t="shared" si="475"/>
        <v/>
      </c>
      <c r="Q15217" s="61" t="s">
        <v>30</v>
      </c>
    </row>
    <row r="15218" spans="8:18" x14ac:dyDescent="0.25">
      <c r="H15218" s="59">
        <v>14974</v>
      </c>
      <c r="I15218" s="59" t="s">
        <v>71</v>
      </c>
      <c r="J15218" s="59">
        <v>16635043</v>
      </c>
      <c r="K15218" s="59" t="s">
        <v>15653</v>
      </c>
      <c r="L15218" s="61" t="s">
        <v>112</v>
      </c>
      <c r="M15218" s="61">
        <f>VLOOKUP(H15218,zdroj!C:F,4,0)</f>
        <v>0</v>
      </c>
      <c r="N15218" s="61" t="str">
        <f t="shared" si="474"/>
        <v>katA</v>
      </c>
      <c r="P15218" s="73" t="str">
        <f t="shared" si="475"/>
        <v/>
      </c>
      <c r="Q15218" s="61" t="s">
        <v>30</v>
      </c>
    </row>
    <row r="15219" spans="8:18" x14ac:dyDescent="0.25">
      <c r="H15219" s="59">
        <v>14974</v>
      </c>
      <c r="I15219" s="59" t="s">
        <v>71</v>
      </c>
      <c r="J15219" s="59">
        <v>16635051</v>
      </c>
      <c r="K15219" s="59" t="s">
        <v>15654</v>
      </c>
      <c r="L15219" s="61" t="s">
        <v>112</v>
      </c>
      <c r="M15219" s="61">
        <f>VLOOKUP(H15219,zdroj!C:F,4,0)</f>
        <v>0</v>
      </c>
      <c r="N15219" s="61" t="str">
        <f t="shared" si="474"/>
        <v>katA</v>
      </c>
      <c r="P15219" s="73" t="str">
        <f t="shared" si="475"/>
        <v/>
      </c>
      <c r="Q15219" s="61" t="s">
        <v>30</v>
      </c>
    </row>
    <row r="15220" spans="8:18" x14ac:dyDescent="0.25">
      <c r="H15220" s="59">
        <v>14974</v>
      </c>
      <c r="I15220" s="59" t="s">
        <v>71</v>
      </c>
      <c r="J15220" s="59">
        <v>16635060</v>
      </c>
      <c r="K15220" s="59" t="s">
        <v>15655</v>
      </c>
      <c r="L15220" s="61" t="s">
        <v>112</v>
      </c>
      <c r="M15220" s="61">
        <f>VLOOKUP(H15220,zdroj!C:F,4,0)</f>
        <v>0</v>
      </c>
      <c r="N15220" s="61" t="str">
        <f t="shared" si="474"/>
        <v>katA</v>
      </c>
      <c r="P15220" s="73" t="str">
        <f t="shared" si="475"/>
        <v/>
      </c>
      <c r="Q15220" s="61" t="s">
        <v>30</v>
      </c>
    </row>
    <row r="15221" spans="8:18" x14ac:dyDescent="0.25">
      <c r="H15221" s="59">
        <v>14974</v>
      </c>
      <c r="I15221" s="59" t="s">
        <v>71</v>
      </c>
      <c r="J15221" s="59">
        <v>16635078</v>
      </c>
      <c r="K15221" s="59" t="s">
        <v>15656</v>
      </c>
      <c r="L15221" s="61" t="s">
        <v>112</v>
      </c>
      <c r="M15221" s="61">
        <f>VLOOKUP(H15221,zdroj!C:F,4,0)</f>
        <v>0</v>
      </c>
      <c r="N15221" s="61" t="str">
        <f t="shared" si="474"/>
        <v>katA</v>
      </c>
      <c r="P15221" s="73" t="str">
        <f t="shared" si="475"/>
        <v/>
      </c>
      <c r="Q15221" s="61" t="s">
        <v>30</v>
      </c>
    </row>
    <row r="15222" spans="8:18" x14ac:dyDescent="0.25">
      <c r="H15222" s="59">
        <v>14974</v>
      </c>
      <c r="I15222" s="59" t="s">
        <v>71</v>
      </c>
      <c r="J15222" s="59">
        <v>16635086</v>
      </c>
      <c r="K15222" s="59" t="s">
        <v>15657</v>
      </c>
      <c r="L15222" s="61" t="s">
        <v>112</v>
      </c>
      <c r="M15222" s="61">
        <f>VLOOKUP(H15222,zdroj!C:F,4,0)</f>
        <v>0</v>
      </c>
      <c r="N15222" s="61" t="str">
        <f t="shared" si="474"/>
        <v>katA</v>
      </c>
      <c r="P15222" s="73" t="str">
        <f t="shared" si="475"/>
        <v/>
      </c>
      <c r="Q15222" s="61" t="s">
        <v>30</v>
      </c>
    </row>
    <row r="15223" spans="8:18" x14ac:dyDescent="0.25">
      <c r="H15223" s="59">
        <v>14974</v>
      </c>
      <c r="I15223" s="59" t="s">
        <v>71</v>
      </c>
      <c r="J15223" s="59">
        <v>16635094</v>
      </c>
      <c r="K15223" s="59" t="s">
        <v>15658</v>
      </c>
      <c r="L15223" s="61" t="s">
        <v>112</v>
      </c>
      <c r="M15223" s="61">
        <f>VLOOKUP(H15223,zdroj!C:F,4,0)</f>
        <v>0</v>
      </c>
      <c r="N15223" s="61" t="str">
        <f t="shared" si="474"/>
        <v>katA</v>
      </c>
      <c r="P15223" s="73" t="str">
        <f t="shared" si="475"/>
        <v/>
      </c>
      <c r="Q15223" s="61" t="s">
        <v>30</v>
      </c>
    </row>
    <row r="15224" spans="8:18" x14ac:dyDescent="0.25">
      <c r="H15224" s="59">
        <v>14974</v>
      </c>
      <c r="I15224" s="59" t="s">
        <v>71</v>
      </c>
      <c r="J15224" s="59">
        <v>16635108</v>
      </c>
      <c r="K15224" s="59" t="s">
        <v>15659</v>
      </c>
      <c r="L15224" s="61" t="s">
        <v>112</v>
      </c>
      <c r="M15224" s="61">
        <f>VLOOKUP(H15224,zdroj!C:F,4,0)</f>
        <v>0</v>
      </c>
      <c r="N15224" s="61" t="str">
        <f t="shared" si="474"/>
        <v>katA</v>
      </c>
      <c r="P15224" s="73" t="str">
        <f t="shared" si="475"/>
        <v/>
      </c>
      <c r="Q15224" s="61" t="s">
        <v>30</v>
      </c>
    </row>
    <row r="15225" spans="8:18" x14ac:dyDescent="0.25">
      <c r="H15225" s="59">
        <v>14974</v>
      </c>
      <c r="I15225" s="59" t="s">
        <v>71</v>
      </c>
      <c r="J15225" s="59">
        <v>16635116</v>
      </c>
      <c r="K15225" s="59" t="s">
        <v>15660</v>
      </c>
      <c r="L15225" s="61" t="s">
        <v>112</v>
      </c>
      <c r="M15225" s="61">
        <f>VLOOKUP(H15225,zdroj!C:F,4,0)</f>
        <v>0</v>
      </c>
      <c r="N15225" s="61" t="str">
        <f t="shared" si="474"/>
        <v>katA</v>
      </c>
      <c r="P15225" s="73" t="str">
        <f t="shared" si="475"/>
        <v/>
      </c>
      <c r="Q15225" s="61" t="s">
        <v>30</v>
      </c>
    </row>
    <row r="15226" spans="8:18" x14ac:dyDescent="0.25">
      <c r="H15226" s="59">
        <v>14974</v>
      </c>
      <c r="I15226" s="59" t="s">
        <v>71</v>
      </c>
      <c r="J15226" s="59">
        <v>16635124</v>
      </c>
      <c r="K15226" s="59" t="s">
        <v>15661</v>
      </c>
      <c r="L15226" s="61" t="s">
        <v>112</v>
      </c>
      <c r="M15226" s="61">
        <f>VLOOKUP(H15226,zdroj!C:F,4,0)</f>
        <v>0</v>
      </c>
      <c r="N15226" s="61" t="str">
        <f t="shared" si="474"/>
        <v>katA</v>
      </c>
      <c r="P15226" s="73" t="str">
        <f t="shared" si="475"/>
        <v/>
      </c>
      <c r="Q15226" s="61" t="s">
        <v>30</v>
      </c>
    </row>
    <row r="15227" spans="8:18" x14ac:dyDescent="0.25">
      <c r="H15227" s="59">
        <v>14974</v>
      </c>
      <c r="I15227" s="59" t="s">
        <v>71</v>
      </c>
      <c r="J15227" s="59">
        <v>16635132</v>
      </c>
      <c r="K15227" s="59" t="s">
        <v>15662</v>
      </c>
      <c r="L15227" s="61" t="s">
        <v>113</v>
      </c>
      <c r="M15227" s="61">
        <f>VLOOKUP(H15227,zdroj!C:F,4,0)</f>
        <v>0</v>
      </c>
      <c r="N15227" s="61" t="str">
        <f t="shared" si="474"/>
        <v>katB</v>
      </c>
      <c r="P15227" s="73" t="str">
        <f t="shared" si="475"/>
        <v/>
      </c>
      <c r="Q15227" s="61" t="s">
        <v>30</v>
      </c>
      <c r="R15227" s="61" t="s">
        <v>91</v>
      </c>
    </row>
    <row r="15228" spans="8:18" x14ac:dyDescent="0.25">
      <c r="H15228" s="59">
        <v>14974</v>
      </c>
      <c r="I15228" s="59" t="s">
        <v>71</v>
      </c>
      <c r="J15228" s="59">
        <v>16635141</v>
      </c>
      <c r="K15228" s="59" t="s">
        <v>15663</v>
      </c>
      <c r="L15228" s="61" t="s">
        <v>112</v>
      </c>
      <c r="M15228" s="61">
        <f>VLOOKUP(H15228,zdroj!C:F,4,0)</f>
        <v>0</v>
      </c>
      <c r="N15228" s="61" t="str">
        <f t="shared" si="474"/>
        <v>katA</v>
      </c>
      <c r="P15228" s="73" t="str">
        <f t="shared" si="475"/>
        <v/>
      </c>
      <c r="Q15228" s="61" t="s">
        <v>31</v>
      </c>
    </row>
    <row r="15229" spans="8:18" x14ac:dyDescent="0.25">
      <c r="H15229" s="59">
        <v>14974</v>
      </c>
      <c r="I15229" s="59" t="s">
        <v>71</v>
      </c>
      <c r="J15229" s="59">
        <v>16635167</v>
      </c>
      <c r="K15229" s="59" t="s">
        <v>15664</v>
      </c>
      <c r="L15229" s="61" t="s">
        <v>112</v>
      </c>
      <c r="M15229" s="61">
        <f>VLOOKUP(H15229,zdroj!C:F,4,0)</f>
        <v>0</v>
      </c>
      <c r="N15229" s="61" t="str">
        <f t="shared" si="474"/>
        <v>katA</v>
      </c>
      <c r="P15229" s="73" t="str">
        <f t="shared" si="475"/>
        <v/>
      </c>
      <c r="Q15229" s="61" t="s">
        <v>30</v>
      </c>
    </row>
    <row r="15230" spans="8:18" x14ac:dyDescent="0.25">
      <c r="H15230" s="59">
        <v>14974</v>
      </c>
      <c r="I15230" s="59" t="s">
        <v>71</v>
      </c>
      <c r="J15230" s="59">
        <v>16635183</v>
      </c>
      <c r="K15230" s="59" t="s">
        <v>15665</v>
      </c>
      <c r="L15230" s="61" t="s">
        <v>112</v>
      </c>
      <c r="M15230" s="61">
        <f>VLOOKUP(H15230,zdroj!C:F,4,0)</f>
        <v>0</v>
      </c>
      <c r="N15230" s="61" t="str">
        <f t="shared" si="474"/>
        <v>katA</v>
      </c>
      <c r="P15230" s="73" t="str">
        <f t="shared" si="475"/>
        <v/>
      </c>
      <c r="Q15230" s="61" t="s">
        <v>30</v>
      </c>
    </row>
    <row r="15231" spans="8:18" x14ac:dyDescent="0.25">
      <c r="H15231" s="59">
        <v>14974</v>
      </c>
      <c r="I15231" s="59" t="s">
        <v>71</v>
      </c>
      <c r="J15231" s="59">
        <v>16635191</v>
      </c>
      <c r="K15231" s="59" t="s">
        <v>15666</v>
      </c>
      <c r="L15231" s="61" t="s">
        <v>113</v>
      </c>
      <c r="M15231" s="61">
        <f>VLOOKUP(H15231,zdroj!C:F,4,0)</f>
        <v>0</v>
      </c>
      <c r="N15231" s="61" t="str">
        <f t="shared" si="474"/>
        <v>katB</v>
      </c>
      <c r="P15231" s="73" t="str">
        <f t="shared" si="475"/>
        <v/>
      </c>
      <c r="Q15231" s="61" t="s">
        <v>30</v>
      </c>
      <c r="R15231" s="61" t="s">
        <v>91</v>
      </c>
    </row>
    <row r="15232" spans="8:18" x14ac:dyDescent="0.25">
      <c r="H15232" s="59">
        <v>14974</v>
      </c>
      <c r="I15232" s="59" t="s">
        <v>71</v>
      </c>
      <c r="J15232" s="59">
        <v>16635205</v>
      </c>
      <c r="K15232" s="59" t="s">
        <v>15667</v>
      </c>
      <c r="L15232" s="61" t="s">
        <v>112</v>
      </c>
      <c r="M15232" s="61">
        <f>VLOOKUP(H15232,zdroj!C:F,4,0)</f>
        <v>0</v>
      </c>
      <c r="N15232" s="61" t="str">
        <f t="shared" si="474"/>
        <v>katA</v>
      </c>
      <c r="P15232" s="73" t="str">
        <f t="shared" si="475"/>
        <v/>
      </c>
      <c r="Q15232" s="61" t="s">
        <v>30</v>
      </c>
    </row>
    <row r="15233" spans="8:18" x14ac:dyDescent="0.25">
      <c r="H15233" s="59">
        <v>14974</v>
      </c>
      <c r="I15233" s="59" t="s">
        <v>71</v>
      </c>
      <c r="J15233" s="59">
        <v>16635213</v>
      </c>
      <c r="K15233" s="59" t="s">
        <v>15668</v>
      </c>
      <c r="L15233" s="61" t="s">
        <v>112</v>
      </c>
      <c r="M15233" s="61">
        <f>VLOOKUP(H15233,zdroj!C:F,4,0)</f>
        <v>0</v>
      </c>
      <c r="N15233" s="61" t="str">
        <f t="shared" si="474"/>
        <v>katA</v>
      </c>
      <c r="P15233" s="73" t="str">
        <f t="shared" si="475"/>
        <v/>
      </c>
      <c r="Q15233" s="61" t="s">
        <v>30</v>
      </c>
    </row>
    <row r="15234" spans="8:18" x14ac:dyDescent="0.25">
      <c r="H15234" s="59">
        <v>14974</v>
      </c>
      <c r="I15234" s="59" t="s">
        <v>71</v>
      </c>
      <c r="J15234" s="59">
        <v>16635221</v>
      </c>
      <c r="K15234" s="59" t="s">
        <v>15669</v>
      </c>
      <c r="L15234" s="61" t="s">
        <v>112</v>
      </c>
      <c r="M15234" s="61">
        <f>VLOOKUP(H15234,zdroj!C:F,4,0)</f>
        <v>0</v>
      </c>
      <c r="N15234" s="61" t="str">
        <f t="shared" si="474"/>
        <v>katA</v>
      </c>
      <c r="P15234" s="73" t="str">
        <f t="shared" si="475"/>
        <v/>
      </c>
      <c r="Q15234" s="61" t="s">
        <v>30</v>
      </c>
    </row>
    <row r="15235" spans="8:18" x14ac:dyDescent="0.25">
      <c r="H15235" s="59">
        <v>14974</v>
      </c>
      <c r="I15235" s="59" t="s">
        <v>71</v>
      </c>
      <c r="J15235" s="59">
        <v>16635230</v>
      </c>
      <c r="K15235" s="59" t="s">
        <v>15670</v>
      </c>
      <c r="L15235" s="61" t="s">
        <v>81</v>
      </c>
      <c r="M15235" s="61">
        <f>VLOOKUP(H15235,zdroj!C:F,4,0)</f>
        <v>0</v>
      </c>
      <c r="N15235" s="61" t="str">
        <f t="shared" si="474"/>
        <v>-</v>
      </c>
      <c r="P15235" s="73" t="str">
        <f t="shared" si="475"/>
        <v/>
      </c>
      <c r="Q15235" s="61" t="s">
        <v>88</v>
      </c>
    </row>
    <row r="15236" spans="8:18" x14ac:dyDescent="0.25">
      <c r="H15236" s="59">
        <v>14974</v>
      </c>
      <c r="I15236" s="59" t="s">
        <v>71</v>
      </c>
      <c r="J15236" s="59">
        <v>16635248</v>
      </c>
      <c r="K15236" s="59" t="s">
        <v>15671</v>
      </c>
      <c r="L15236" s="61" t="s">
        <v>112</v>
      </c>
      <c r="M15236" s="61">
        <f>VLOOKUP(H15236,zdroj!C:F,4,0)</f>
        <v>0</v>
      </c>
      <c r="N15236" s="61" t="str">
        <f t="shared" si="474"/>
        <v>katA</v>
      </c>
      <c r="P15236" s="73" t="str">
        <f t="shared" si="475"/>
        <v/>
      </c>
      <c r="Q15236" s="61" t="s">
        <v>30</v>
      </c>
    </row>
    <row r="15237" spans="8:18" x14ac:dyDescent="0.25">
      <c r="H15237" s="59">
        <v>14974</v>
      </c>
      <c r="I15237" s="59" t="s">
        <v>71</v>
      </c>
      <c r="J15237" s="59">
        <v>16635256</v>
      </c>
      <c r="K15237" s="59" t="s">
        <v>15672</v>
      </c>
      <c r="L15237" s="61" t="s">
        <v>112</v>
      </c>
      <c r="M15237" s="61">
        <f>VLOOKUP(H15237,zdroj!C:F,4,0)</f>
        <v>0</v>
      </c>
      <c r="N15237" s="61" t="str">
        <f t="shared" si="474"/>
        <v>katA</v>
      </c>
      <c r="P15237" s="73" t="str">
        <f t="shared" si="475"/>
        <v/>
      </c>
      <c r="Q15237" s="61" t="s">
        <v>30</v>
      </c>
    </row>
    <row r="15238" spans="8:18" x14ac:dyDescent="0.25">
      <c r="H15238" s="59">
        <v>14974</v>
      </c>
      <c r="I15238" s="59" t="s">
        <v>71</v>
      </c>
      <c r="J15238" s="59">
        <v>16635264</v>
      </c>
      <c r="K15238" s="59" t="s">
        <v>15673</v>
      </c>
      <c r="L15238" s="61" t="s">
        <v>112</v>
      </c>
      <c r="M15238" s="61">
        <f>VLOOKUP(H15238,zdroj!C:F,4,0)</f>
        <v>0</v>
      </c>
      <c r="N15238" s="61" t="str">
        <f t="shared" si="474"/>
        <v>katA</v>
      </c>
      <c r="P15238" s="73" t="str">
        <f t="shared" si="475"/>
        <v/>
      </c>
      <c r="Q15238" s="61" t="s">
        <v>30</v>
      </c>
    </row>
    <row r="15239" spans="8:18" x14ac:dyDescent="0.25">
      <c r="H15239" s="59">
        <v>14974</v>
      </c>
      <c r="I15239" s="59" t="s">
        <v>71</v>
      </c>
      <c r="J15239" s="59">
        <v>16635272</v>
      </c>
      <c r="K15239" s="59" t="s">
        <v>15674</v>
      </c>
      <c r="L15239" s="61" t="s">
        <v>113</v>
      </c>
      <c r="M15239" s="61">
        <f>VLOOKUP(H15239,zdroj!C:F,4,0)</f>
        <v>0</v>
      </c>
      <c r="N15239" s="61" t="str">
        <f t="shared" ref="N15239:N15302" si="476">IF(M15239="A",IF(L15239="katA","katB",L15239),L15239)</f>
        <v>katB</v>
      </c>
      <c r="P15239" s="73" t="str">
        <f t="shared" ref="P15239:P15302" si="477">IF(O15239="A",1,"")</f>
        <v/>
      </c>
      <c r="Q15239" s="61" t="s">
        <v>30</v>
      </c>
      <c r="R15239" s="61" t="s">
        <v>91</v>
      </c>
    </row>
    <row r="15240" spans="8:18" x14ac:dyDescent="0.25">
      <c r="H15240" s="59">
        <v>14974</v>
      </c>
      <c r="I15240" s="59" t="s">
        <v>71</v>
      </c>
      <c r="J15240" s="59">
        <v>16635281</v>
      </c>
      <c r="K15240" s="59" t="s">
        <v>15675</v>
      </c>
      <c r="L15240" s="61" t="s">
        <v>112</v>
      </c>
      <c r="M15240" s="61">
        <f>VLOOKUP(H15240,zdroj!C:F,4,0)</f>
        <v>0</v>
      </c>
      <c r="N15240" s="61" t="str">
        <f t="shared" si="476"/>
        <v>katA</v>
      </c>
      <c r="P15240" s="73" t="str">
        <f t="shared" si="477"/>
        <v/>
      </c>
      <c r="Q15240" s="61" t="s">
        <v>30</v>
      </c>
    </row>
    <row r="15241" spans="8:18" x14ac:dyDescent="0.25">
      <c r="H15241" s="59">
        <v>14974</v>
      </c>
      <c r="I15241" s="59" t="s">
        <v>71</v>
      </c>
      <c r="J15241" s="59">
        <v>16635299</v>
      </c>
      <c r="K15241" s="59" t="s">
        <v>15676</v>
      </c>
      <c r="L15241" s="61" t="s">
        <v>112</v>
      </c>
      <c r="M15241" s="61">
        <f>VLOOKUP(H15241,zdroj!C:F,4,0)</f>
        <v>0</v>
      </c>
      <c r="N15241" s="61" t="str">
        <f t="shared" si="476"/>
        <v>katA</v>
      </c>
      <c r="P15241" s="73" t="str">
        <f t="shared" si="477"/>
        <v/>
      </c>
      <c r="Q15241" s="61" t="s">
        <v>30</v>
      </c>
    </row>
    <row r="15242" spans="8:18" x14ac:dyDescent="0.25">
      <c r="H15242" s="59">
        <v>14974</v>
      </c>
      <c r="I15242" s="59" t="s">
        <v>71</v>
      </c>
      <c r="J15242" s="59">
        <v>16635302</v>
      </c>
      <c r="K15242" s="59" t="s">
        <v>15677</v>
      </c>
      <c r="L15242" s="61" t="s">
        <v>112</v>
      </c>
      <c r="M15242" s="61">
        <f>VLOOKUP(H15242,zdroj!C:F,4,0)</f>
        <v>0</v>
      </c>
      <c r="N15242" s="61" t="str">
        <f t="shared" si="476"/>
        <v>katA</v>
      </c>
      <c r="P15242" s="73" t="str">
        <f t="shared" si="477"/>
        <v/>
      </c>
      <c r="Q15242" s="61" t="s">
        <v>30</v>
      </c>
    </row>
    <row r="15243" spans="8:18" x14ac:dyDescent="0.25">
      <c r="H15243" s="59">
        <v>14974</v>
      </c>
      <c r="I15243" s="59" t="s">
        <v>71</v>
      </c>
      <c r="J15243" s="59">
        <v>16635311</v>
      </c>
      <c r="K15243" s="59" t="s">
        <v>15678</v>
      </c>
      <c r="L15243" s="61" t="s">
        <v>112</v>
      </c>
      <c r="M15243" s="61">
        <f>VLOOKUP(H15243,zdroj!C:F,4,0)</f>
        <v>0</v>
      </c>
      <c r="N15243" s="61" t="str">
        <f t="shared" si="476"/>
        <v>katA</v>
      </c>
      <c r="P15243" s="73" t="str">
        <f t="shared" si="477"/>
        <v/>
      </c>
      <c r="Q15243" s="61" t="s">
        <v>30</v>
      </c>
    </row>
    <row r="15244" spans="8:18" x14ac:dyDescent="0.25">
      <c r="H15244" s="59">
        <v>14974</v>
      </c>
      <c r="I15244" s="59" t="s">
        <v>71</v>
      </c>
      <c r="J15244" s="59">
        <v>16635329</v>
      </c>
      <c r="K15244" s="59" t="s">
        <v>15679</v>
      </c>
      <c r="L15244" s="61" t="s">
        <v>81</v>
      </c>
      <c r="M15244" s="61">
        <f>VLOOKUP(H15244,zdroj!C:F,4,0)</f>
        <v>0</v>
      </c>
      <c r="N15244" s="61" t="str">
        <f t="shared" si="476"/>
        <v>-</v>
      </c>
      <c r="P15244" s="73" t="str">
        <f t="shared" si="477"/>
        <v/>
      </c>
      <c r="Q15244" s="61" t="s">
        <v>84</v>
      </c>
    </row>
    <row r="15245" spans="8:18" x14ac:dyDescent="0.25">
      <c r="H15245" s="59">
        <v>14974</v>
      </c>
      <c r="I15245" s="59" t="s">
        <v>71</v>
      </c>
      <c r="J15245" s="59">
        <v>16635337</v>
      </c>
      <c r="K15245" s="59" t="s">
        <v>15680</v>
      </c>
      <c r="L15245" s="61" t="s">
        <v>112</v>
      </c>
      <c r="M15245" s="61">
        <f>VLOOKUP(H15245,zdroj!C:F,4,0)</f>
        <v>0</v>
      </c>
      <c r="N15245" s="61" t="str">
        <f t="shared" si="476"/>
        <v>katA</v>
      </c>
      <c r="P15245" s="73" t="str">
        <f t="shared" si="477"/>
        <v/>
      </c>
      <c r="Q15245" s="61" t="s">
        <v>30</v>
      </c>
    </row>
    <row r="15246" spans="8:18" x14ac:dyDescent="0.25">
      <c r="H15246" s="59">
        <v>14974</v>
      </c>
      <c r="I15246" s="59" t="s">
        <v>71</v>
      </c>
      <c r="J15246" s="59">
        <v>16635345</v>
      </c>
      <c r="K15246" s="59" t="s">
        <v>15681</v>
      </c>
      <c r="L15246" s="61" t="s">
        <v>112</v>
      </c>
      <c r="M15246" s="61">
        <f>VLOOKUP(H15246,zdroj!C:F,4,0)</f>
        <v>0</v>
      </c>
      <c r="N15246" s="61" t="str">
        <f t="shared" si="476"/>
        <v>katA</v>
      </c>
      <c r="P15246" s="73" t="str">
        <f t="shared" si="477"/>
        <v/>
      </c>
      <c r="Q15246" s="61" t="s">
        <v>30</v>
      </c>
    </row>
    <row r="15247" spans="8:18" x14ac:dyDescent="0.25">
      <c r="H15247" s="59">
        <v>14974</v>
      </c>
      <c r="I15247" s="59" t="s">
        <v>71</v>
      </c>
      <c r="J15247" s="59">
        <v>16635353</v>
      </c>
      <c r="K15247" s="59" t="s">
        <v>15682</v>
      </c>
      <c r="L15247" s="61" t="s">
        <v>112</v>
      </c>
      <c r="M15247" s="61">
        <f>VLOOKUP(H15247,zdroj!C:F,4,0)</f>
        <v>0</v>
      </c>
      <c r="N15247" s="61" t="str">
        <f t="shared" si="476"/>
        <v>katA</v>
      </c>
      <c r="P15247" s="73" t="str">
        <f t="shared" si="477"/>
        <v/>
      </c>
      <c r="Q15247" s="61" t="s">
        <v>30</v>
      </c>
    </row>
    <row r="15248" spans="8:18" x14ac:dyDescent="0.25">
      <c r="H15248" s="59">
        <v>14974</v>
      </c>
      <c r="I15248" s="59" t="s">
        <v>71</v>
      </c>
      <c r="J15248" s="59">
        <v>16635361</v>
      </c>
      <c r="K15248" s="59" t="s">
        <v>15683</v>
      </c>
      <c r="L15248" s="61" t="s">
        <v>112</v>
      </c>
      <c r="M15248" s="61">
        <f>VLOOKUP(H15248,zdroj!C:F,4,0)</f>
        <v>0</v>
      </c>
      <c r="N15248" s="61" t="str">
        <f t="shared" si="476"/>
        <v>katA</v>
      </c>
      <c r="P15248" s="73" t="str">
        <f t="shared" si="477"/>
        <v/>
      </c>
      <c r="Q15248" s="61" t="s">
        <v>30</v>
      </c>
    </row>
    <row r="15249" spans="8:17" x14ac:dyDescent="0.25">
      <c r="H15249" s="59">
        <v>14974</v>
      </c>
      <c r="I15249" s="59" t="s">
        <v>71</v>
      </c>
      <c r="J15249" s="59">
        <v>16635370</v>
      </c>
      <c r="K15249" s="59" t="s">
        <v>15684</v>
      </c>
      <c r="L15249" s="61" t="s">
        <v>112</v>
      </c>
      <c r="M15249" s="61">
        <f>VLOOKUP(H15249,zdroj!C:F,4,0)</f>
        <v>0</v>
      </c>
      <c r="N15249" s="61" t="str">
        <f t="shared" si="476"/>
        <v>katA</v>
      </c>
      <c r="P15249" s="73" t="str">
        <f t="shared" si="477"/>
        <v/>
      </c>
      <c r="Q15249" s="61" t="s">
        <v>30</v>
      </c>
    </row>
    <row r="15250" spans="8:17" x14ac:dyDescent="0.25">
      <c r="H15250" s="59">
        <v>14974</v>
      </c>
      <c r="I15250" s="59" t="s">
        <v>71</v>
      </c>
      <c r="J15250" s="59">
        <v>16635388</v>
      </c>
      <c r="K15250" s="59" t="s">
        <v>15685</v>
      </c>
      <c r="L15250" s="61" t="s">
        <v>112</v>
      </c>
      <c r="M15250" s="61">
        <f>VLOOKUP(H15250,zdroj!C:F,4,0)</f>
        <v>0</v>
      </c>
      <c r="N15250" s="61" t="str">
        <f t="shared" si="476"/>
        <v>katA</v>
      </c>
      <c r="P15250" s="73" t="str">
        <f t="shared" si="477"/>
        <v/>
      </c>
      <c r="Q15250" s="61" t="s">
        <v>30</v>
      </c>
    </row>
    <row r="15251" spans="8:17" x14ac:dyDescent="0.25">
      <c r="H15251" s="59">
        <v>14974</v>
      </c>
      <c r="I15251" s="59" t="s">
        <v>71</v>
      </c>
      <c r="J15251" s="59">
        <v>16635396</v>
      </c>
      <c r="K15251" s="59" t="s">
        <v>15686</v>
      </c>
      <c r="L15251" s="61" t="s">
        <v>112</v>
      </c>
      <c r="M15251" s="61">
        <f>VLOOKUP(H15251,zdroj!C:F,4,0)</f>
        <v>0</v>
      </c>
      <c r="N15251" s="61" t="str">
        <f t="shared" si="476"/>
        <v>katA</v>
      </c>
      <c r="P15251" s="73" t="str">
        <f t="shared" si="477"/>
        <v/>
      </c>
      <c r="Q15251" s="61" t="s">
        <v>30</v>
      </c>
    </row>
    <row r="15252" spans="8:17" x14ac:dyDescent="0.25">
      <c r="H15252" s="59">
        <v>14974</v>
      </c>
      <c r="I15252" s="59" t="s">
        <v>71</v>
      </c>
      <c r="J15252" s="59">
        <v>16635400</v>
      </c>
      <c r="K15252" s="59" t="s">
        <v>15687</v>
      </c>
      <c r="L15252" s="61" t="s">
        <v>112</v>
      </c>
      <c r="M15252" s="61">
        <f>VLOOKUP(H15252,zdroj!C:F,4,0)</f>
        <v>0</v>
      </c>
      <c r="N15252" s="61" t="str">
        <f t="shared" si="476"/>
        <v>katA</v>
      </c>
      <c r="P15252" s="73" t="str">
        <f t="shared" si="477"/>
        <v/>
      </c>
      <c r="Q15252" s="61" t="s">
        <v>30</v>
      </c>
    </row>
    <row r="15253" spans="8:17" x14ac:dyDescent="0.25">
      <c r="H15253" s="59">
        <v>14974</v>
      </c>
      <c r="I15253" s="59" t="s">
        <v>71</v>
      </c>
      <c r="J15253" s="59">
        <v>16635451</v>
      </c>
      <c r="K15253" s="59" t="s">
        <v>15688</v>
      </c>
      <c r="L15253" s="61" t="s">
        <v>112</v>
      </c>
      <c r="M15253" s="61">
        <f>VLOOKUP(H15253,zdroj!C:F,4,0)</f>
        <v>0</v>
      </c>
      <c r="N15253" s="61" t="str">
        <f t="shared" si="476"/>
        <v>katA</v>
      </c>
      <c r="P15253" s="73" t="str">
        <f t="shared" si="477"/>
        <v/>
      </c>
      <c r="Q15253" s="61" t="s">
        <v>30</v>
      </c>
    </row>
    <row r="15254" spans="8:17" x14ac:dyDescent="0.25">
      <c r="H15254" s="59">
        <v>14974</v>
      </c>
      <c r="I15254" s="59" t="s">
        <v>71</v>
      </c>
      <c r="J15254" s="59">
        <v>16635485</v>
      </c>
      <c r="K15254" s="59" t="s">
        <v>15689</v>
      </c>
      <c r="L15254" s="61" t="s">
        <v>112</v>
      </c>
      <c r="M15254" s="61">
        <f>VLOOKUP(H15254,zdroj!C:F,4,0)</f>
        <v>0</v>
      </c>
      <c r="N15254" s="61" t="str">
        <f t="shared" si="476"/>
        <v>katA</v>
      </c>
      <c r="P15254" s="73" t="str">
        <f t="shared" si="477"/>
        <v/>
      </c>
      <c r="Q15254" s="61" t="s">
        <v>30</v>
      </c>
    </row>
    <row r="15255" spans="8:17" x14ac:dyDescent="0.25">
      <c r="H15255" s="59">
        <v>14974</v>
      </c>
      <c r="I15255" s="59" t="s">
        <v>71</v>
      </c>
      <c r="J15255" s="59">
        <v>16635515</v>
      </c>
      <c r="K15255" s="59" t="s">
        <v>15690</v>
      </c>
      <c r="L15255" s="61" t="s">
        <v>112</v>
      </c>
      <c r="M15255" s="61">
        <f>VLOOKUP(H15255,zdroj!C:F,4,0)</f>
        <v>0</v>
      </c>
      <c r="N15255" s="61" t="str">
        <f t="shared" si="476"/>
        <v>katA</v>
      </c>
      <c r="P15255" s="73" t="str">
        <f t="shared" si="477"/>
        <v/>
      </c>
      <c r="Q15255" s="61" t="s">
        <v>30</v>
      </c>
    </row>
    <row r="15256" spans="8:17" x14ac:dyDescent="0.25">
      <c r="H15256" s="59">
        <v>14974</v>
      </c>
      <c r="I15256" s="59" t="s">
        <v>71</v>
      </c>
      <c r="J15256" s="59">
        <v>16635540</v>
      </c>
      <c r="K15256" s="59" t="s">
        <v>15691</v>
      </c>
      <c r="L15256" s="61" t="s">
        <v>112</v>
      </c>
      <c r="M15256" s="61">
        <f>VLOOKUP(H15256,zdroj!C:F,4,0)</f>
        <v>0</v>
      </c>
      <c r="N15256" s="61" t="str">
        <f t="shared" si="476"/>
        <v>katA</v>
      </c>
      <c r="P15256" s="73" t="str">
        <f t="shared" si="477"/>
        <v/>
      </c>
      <c r="Q15256" s="61" t="s">
        <v>30</v>
      </c>
    </row>
    <row r="15257" spans="8:17" x14ac:dyDescent="0.25">
      <c r="H15257" s="59">
        <v>14974</v>
      </c>
      <c r="I15257" s="59" t="s">
        <v>71</v>
      </c>
      <c r="J15257" s="59">
        <v>16635566</v>
      </c>
      <c r="K15257" s="59" t="s">
        <v>15692</v>
      </c>
      <c r="L15257" s="61" t="s">
        <v>112</v>
      </c>
      <c r="M15257" s="61">
        <f>VLOOKUP(H15257,zdroj!C:F,4,0)</f>
        <v>0</v>
      </c>
      <c r="N15257" s="61" t="str">
        <f t="shared" si="476"/>
        <v>katA</v>
      </c>
      <c r="P15257" s="73" t="str">
        <f t="shared" si="477"/>
        <v/>
      </c>
      <c r="Q15257" s="61" t="s">
        <v>30</v>
      </c>
    </row>
    <row r="15258" spans="8:17" x14ac:dyDescent="0.25">
      <c r="H15258" s="59">
        <v>14974</v>
      </c>
      <c r="I15258" s="59" t="s">
        <v>71</v>
      </c>
      <c r="J15258" s="59">
        <v>16635574</v>
      </c>
      <c r="K15258" s="59" t="s">
        <v>15693</v>
      </c>
      <c r="L15258" s="61" t="s">
        <v>112</v>
      </c>
      <c r="M15258" s="61">
        <f>VLOOKUP(H15258,zdroj!C:F,4,0)</f>
        <v>0</v>
      </c>
      <c r="N15258" s="61" t="str">
        <f t="shared" si="476"/>
        <v>katA</v>
      </c>
      <c r="P15258" s="73" t="str">
        <f t="shared" si="477"/>
        <v/>
      </c>
      <c r="Q15258" s="61" t="s">
        <v>30</v>
      </c>
    </row>
    <row r="15259" spans="8:17" x14ac:dyDescent="0.25">
      <c r="H15259" s="59">
        <v>14974</v>
      </c>
      <c r="I15259" s="59" t="s">
        <v>71</v>
      </c>
      <c r="J15259" s="59">
        <v>16635582</v>
      </c>
      <c r="K15259" s="59" t="s">
        <v>15694</v>
      </c>
      <c r="L15259" s="61" t="s">
        <v>112</v>
      </c>
      <c r="M15259" s="61">
        <f>VLOOKUP(H15259,zdroj!C:F,4,0)</f>
        <v>0</v>
      </c>
      <c r="N15259" s="61" t="str">
        <f t="shared" si="476"/>
        <v>katA</v>
      </c>
      <c r="P15259" s="73" t="str">
        <f t="shared" si="477"/>
        <v/>
      </c>
      <c r="Q15259" s="61" t="s">
        <v>30</v>
      </c>
    </row>
    <row r="15260" spans="8:17" x14ac:dyDescent="0.25">
      <c r="H15260" s="59">
        <v>14974</v>
      </c>
      <c r="I15260" s="59" t="s">
        <v>71</v>
      </c>
      <c r="J15260" s="59">
        <v>16635591</v>
      </c>
      <c r="K15260" s="59" t="s">
        <v>15695</v>
      </c>
      <c r="L15260" s="61" t="s">
        <v>112</v>
      </c>
      <c r="M15260" s="61">
        <f>VLOOKUP(H15260,zdroj!C:F,4,0)</f>
        <v>0</v>
      </c>
      <c r="N15260" s="61" t="str">
        <f t="shared" si="476"/>
        <v>katA</v>
      </c>
      <c r="P15260" s="73" t="str">
        <f t="shared" si="477"/>
        <v/>
      </c>
      <c r="Q15260" s="61" t="s">
        <v>30</v>
      </c>
    </row>
    <row r="15261" spans="8:17" x14ac:dyDescent="0.25">
      <c r="H15261" s="59">
        <v>14974</v>
      </c>
      <c r="I15261" s="59" t="s">
        <v>71</v>
      </c>
      <c r="J15261" s="59">
        <v>16635604</v>
      </c>
      <c r="K15261" s="59" t="s">
        <v>15696</v>
      </c>
      <c r="L15261" s="61" t="s">
        <v>112</v>
      </c>
      <c r="M15261" s="61">
        <f>VLOOKUP(H15261,zdroj!C:F,4,0)</f>
        <v>0</v>
      </c>
      <c r="N15261" s="61" t="str">
        <f t="shared" si="476"/>
        <v>katA</v>
      </c>
      <c r="P15261" s="73" t="str">
        <f t="shared" si="477"/>
        <v/>
      </c>
      <c r="Q15261" s="61" t="s">
        <v>30</v>
      </c>
    </row>
    <row r="15262" spans="8:17" x14ac:dyDescent="0.25">
      <c r="H15262" s="59">
        <v>14974</v>
      </c>
      <c r="I15262" s="59" t="s">
        <v>71</v>
      </c>
      <c r="J15262" s="59">
        <v>16635612</v>
      </c>
      <c r="K15262" s="59" t="s">
        <v>15697</v>
      </c>
      <c r="L15262" s="61" t="s">
        <v>112</v>
      </c>
      <c r="M15262" s="61">
        <f>VLOOKUP(H15262,zdroj!C:F,4,0)</f>
        <v>0</v>
      </c>
      <c r="N15262" s="61" t="str">
        <f t="shared" si="476"/>
        <v>katA</v>
      </c>
      <c r="P15262" s="73" t="str">
        <f t="shared" si="477"/>
        <v/>
      </c>
      <c r="Q15262" s="61" t="s">
        <v>30</v>
      </c>
    </row>
    <row r="15263" spans="8:17" x14ac:dyDescent="0.25">
      <c r="H15263" s="59">
        <v>14974</v>
      </c>
      <c r="I15263" s="59" t="s">
        <v>71</v>
      </c>
      <c r="J15263" s="59">
        <v>16635621</v>
      </c>
      <c r="K15263" s="59" t="s">
        <v>15698</v>
      </c>
      <c r="L15263" s="61" t="s">
        <v>112</v>
      </c>
      <c r="M15263" s="61">
        <f>VLOOKUP(H15263,zdroj!C:F,4,0)</f>
        <v>0</v>
      </c>
      <c r="N15263" s="61" t="str">
        <f t="shared" si="476"/>
        <v>katA</v>
      </c>
      <c r="P15263" s="73" t="str">
        <f t="shared" si="477"/>
        <v/>
      </c>
      <c r="Q15263" s="61" t="s">
        <v>30</v>
      </c>
    </row>
    <row r="15264" spans="8:17" x14ac:dyDescent="0.25">
      <c r="H15264" s="59">
        <v>14974</v>
      </c>
      <c r="I15264" s="59" t="s">
        <v>71</v>
      </c>
      <c r="J15264" s="59">
        <v>16635639</v>
      </c>
      <c r="K15264" s="59" t="s">
        <v>15699</v>
      </c>
      <c r="L15264" s="61" t="s">
        <v>112</v>
      </c>
      <c r="M15264" s="61">
        <f>VLOOKUP(H15264,zdroj!C:F,4,0)</f>
        <v>0</v>
      </c>
      <c r="N15264" s="61" t="str">
        <f t="shared" si="476"/>
        <v>katA</v>
      </c>
      <c r="P15264" s="73" t="str">
        <f t="shared" si="477"/>
        <v/>
      </c>
      <c r="Q15264" s="61" t="s">
        <v>30</v>
      </c>
    </row>
    <row r="15265" spans="8:17" x14ac:dyDescent="0.25">
      <c r="H15265" s="59">
        <v>14974</v>
      </c>
      <c r="I15265" s="59" t="s">
        <v>71</v>
      </c>
      <c r="J15265" s="59">
        <v>16635647</v>
      </c>
      <c r="K15265" s="59" t="s">
        <v>15700</v>
      </c>
      <c r="L15265" s="61" t="s">
        <v>112</v>
      </c>
      <c r="M15265" s="61">
        <f>VLOOKUP(H15265,zdroj!C:F,4,0)</f>
        <v>0</v>
      </c>
      <c r="N15265" s="61" t="str">
        <f t="shared" si="476"/>
        <v>katA</v>
      </c>
      <c r="P15265" s="73" t="str">
        <f t="shared" si="477"/>
        <v/>
      </c>
      <c r="Q15265" s="61" t="s">
        <v>30</v>
      </c>
    </row>
    <row r="15266" spans="8:17" x14ac:dyDescent="0.25">
      <c r="H15266" s="59">
        <v>14974</v>
      </c>
      <c r="I15266" s="59" t="s">
        <v>71</v>
      </c>
      <c r="J15266" s="59">
        <v>16635655</v>
      </c>
      <c r="K15266" s="59" t="s">
        <v>15701</v>
      </c>
      <c r="L15266" s="61" t="s">
        <v>112</v>
      </c>
      <c r="M15266" s="61">
        <f>VLOOKUP(H15266,zdroj!C:F,4,0)</f>
        <v>0</v>
      </c>
      <c r="N15266" s="61" t="str">
        <f t="shared" si="476"/>
        <v>katA</v>
      </c>
      <c r="P15266" s="73" t="str">
        <f t="shared" si="477"/>
        <v/>
      </c>
      <c r="Q15266" s="61" t="s">
        <v>30</v>
      </c>
    </row>
    <row r="15267" spans="8:17" x14ac:dyDescent="0.25">
      <c r="H15267" s="59">
        <v>14974</v>
      </c>
      <c r="I15267" s="59" t="s">
        <v>71</v>
      </c>
      <c r="J15267" s="59">
        <v>16635663</v>
      </c>
      <c r="K15267" s="59" t="s">
        <v>15702</v>
      </c>
      <c r="L15267" s="61" t="s">
        <v>112</v>
      </c>
      <c r="M15267" s="61">
        <f>VLOOKUP(H15267,zdroj!C:F,4,0)</f>
        <v>0</v>
      </c>
      <c r="N15267" s="61" t="str">
        <f t="shared" si="476"/>
        <v>katA</v>
      </c>
      <c r="P15267" s="73" t="str">
        <f t="shared" si="477"/>
        <v/>
      </c>
      <c r="Q15267" s="61" t="s">
        <v>30</v>
      </c>
    </row>
    <row r="15268" spans="8:17" x14ac:dyDescent="0.25">
      <c r="H15268" s="59">
        <v>14974</v>
      </c>
      <c r="I15268" s="59" t="s">
        <v>71</v>
      </c>
      <c r="J15268" s="59">
        <v>16635671</v>
      </c>
      <c r="K15268" s="59" t="s">
        <v>15703</v>
      </c>
      <c r="L15268" s="61" t="s">
        <v>81</v>
      </c>
      <c r="M15268" s="61">
        <f>VLOOKUP(H15268,zdroj!C:F,4,0)</f>
        <v>0</v>
      </c>
      <c r="N15268" s="61" t="str">
        <f t="shared" si="476"/>
        <v>-</v>
      </c>
      <c r="P15268" s="73" t="str">
        <f t="shared" si="477"/>
        <v/>
      </c>
      <c r="Q15268" s="61" t="s">
        <v>88</v>
      </c>
    </row>
    <row r="15269" spans="8:17" x14ac:dyDescent="0.25">
      <c r="H15269" s="59">
        <v>14974</v>
      </c>
      <c r="I15269" s="59" t="s">
        <v>71</v>
      </c>
      <c r="J15269" s="59">
        <v>16635680</v>
      </c>
      <c r="K15269" s="59" t="s">
        <v>15704</v>
      </c>
      <c r="L15269" s="61" t="s">
        <v>81</v>
      </c>
      <c r="M15269" s="61">
        <f>VLOOKUP(H15269,zdroj!C:F,4,0)</f>
        <v>0</v>
      </c>
      <c r="N15269" s="61" t="str">
        <f t="shared" si="476"/>
        <v>-</v>
      </c>
      <c r="P15269" s="73" t="str">
        <f t="shared" si="477"/>
        <v/>
      </c>
      <c r="Q15269" s="61" t="s">
        <v>88</v>
      </c>
    </row>
    <row r="15270" spans="8:17" x14ac:dyDescent="0.25">
      <c r="H15270" s="59">
        <v>14974</v>
      </c>
      <c r="I15270" s="59" t="s">
        <v>71</v>
      </c>
      <c r="J15270" s="59">
        <v>16635698</v>
      </c>
      <c r="K15270" s="59" t="s">
        <v>15705</v>
      </c>
      <c r="L15270" s="61" t="s">
        <v>81</v>
      </c>
      <c r="M15270" s="61">
        <f>VLOOKUP(H15270,zdroj!C:F,4,0)</f>
        <v>0</v>
      </c>
      <c r="N15270" s="61" t="str">
        <f t="shared" si="476"/>
        <v>-</v>
      </c>
      <c r="P15270" s="73" t="str">
        <f t="shared" si="477"/>
        <v/>
      </c>
      <c r="Q15270" s="61" t="s">
        <v>88</v>
      </c>
    </row>
    <row r="15271" spans="8:17" x14ac:dyDescent="0.25">
      <c r="H15271" s="59">
        <v>14974</v>
      </c>
      <c r="I15271" s="59" t="s">
        <v>71</v>
      </c>
      <c r="J15271" s="59">
        <v>16635701</v>
      </c>
      <c r="K15271" s="59" t="s">
        <v>15706</v>
      </c>
      <c r="L15271" s="61" t="s">
        <v>81</v>
      </c>
      <c r="M15271" s="61">
        <f>VLOOKUP(H15271,zdroj!C:F,4,0)</f>
        <v>0</v>
      </c>
      <c r="N15271" s="61" t="str">
        <f t="shared" si="476"/>
        <v>-</v>
      </c>
      <c r="P15271" s="73" t="str">
        <f t="shared" si="477"/>
        <v/>
      </c>
      <c r="Q15271" s="61" t="s">
        <v>88</v>
      </c>
    </row>
    <row r="15272" spans="8:17" x14ac:dyDescent="0.25">
      <c r="H15272" s="59">
        <v>14974</v>
      </c>
      <c r="I15272" s="59" t="s">
        <v>71</v>
      </c>
      <c r="J15272" s="59">
        <v>16635710</v>
      </c>
      <c r="K15272" s="59" t="s">
        <v>15707</v>
      </c>
      <c r="L15272" s="61" t="s">
        <v>81</v>
      </c>
      <c r="M15272" s="61">
        <f>VLOOKUP(H15272,zdroj!C:F,4,0)</f>
        <v>0</v>
      </c>
      <c r="N15272" s="61" t="str">
        <f t="shared" si="476"/>
        <v>-</v>
      </c>
      <c r="P15272" s="73" t="str">
        <f t="shared" si="477"/>
        <v/>
      </c>
      <c r="Q15272" s="61" t="s">
        <v>88</v>
      </c>
    </row>
    <row r="15273" spans="8:17" x14ac:dyDescent="0.25">
      <c r="H15273" s="59">
        <v>14974</v>
      </c>
      <c r="I15273" s="59" t="s">
        <v>71</v>
      </c>
      <c r="J15273" s="59">
        <v>16635728</v>
      </c>
      <c r="K15273" s="59" t="s">
        <v>15708</v>
      </c>
      <c r="L15273" s="61" t="s">
        <v>81</v>
      </c>
      <c r="M15273" s="61">
        <f>VLOOKUP(H15273,zdroj!C:F,4,0)</f>
        <v>0</v>
      </c>
      <c r="N15273" s="61" t="str">
        <f t="shared" si="476"/>
        <v>-</v>
      </c>
      <c r="P15273" s="73" t="str">
        <f t="shared" si="477"/>
        <v/>
      </c>
      <c r="Q15273" s="61" t="s">
        <v>88</v>
      </c>
    </row>
    <row r="15274" spans="8:17" x14ac:dyDescent="0.25">
      <c r="H15274" s="59">
        <v>14974</v>
      </c>
      <c r="I15274" s="59" t="s">
        <v>71</v>
      </c>
      <c r="J15274" s="59">
        <v>16635736</v>
      </c>
      <c r="K15274" s="59" t="s">
        <v>15709</v>
      </c>
      <c r="L15274" s="61" t="s">
        <v>81</v>
      </c>
      <c r="M15274" s="61">
        <f>VLOOKUP(H15274,zdroj!C:F,4,0)</f>
        <v>0</v>
      </c>
      <c r="N15274" s="61" t="str">
        <f t="shared" si="476"/>
        <v>-</v>
      </c>
      <c r="P15274" s="73" t="str">
        <f t="shared" si="477"/>
        <v/>
      </c>
      <c r="Q15274" s="61" t="s">
        <v>88</v>
      </c>
    </row>
    <row r="15275" spans="8:17" x14ac:dyDescent="0.25">
      <c r="H15275" s="59">
        <v>14974</v>
      </c>
      <c r="I15275" s="59" t="s">
        <v>71</v>
      </c>
      <c r="J15275" s="59">
        <v>16635744</v>
      </c>
      <c r="K15275" s="59" t="s">
        <v>15710</v>
      </c>
      <c r="L15275" s="61" t="s">
        <v>81</v>
      </c>
      <c r="M15275" s="61">
        <f>VLOOKUP(H15275,zdroj!C:F,4,0)</f>
        <v>0</v>
      </c>
      <c r="N15275" s="61" t="str">
        <f t="shared" si="476"/>
        <v>-</v>
      </c>
      <c r="P15275" s="73" t="str">
        <f t="shared" si="477"/>
        <v/>
      </c>
      <c r="Q15275" s="61" t="s">
        <v>88</v>
      </c>
    </row>
    <row r="15276" spans="8:17" x14ac:dyDescent="0.25">
      <c r="H15276" s="59">
        <v>14974</v>
      </c>
      <c r="I15276" s="59" t="s">
        <v>71</v>
      </c>
      <c r="J15276" s="59">
        <v>16635752</v>
      </c>
      <c r="K15276" s="59" t="s">
        <v>15711</v>
      </c>
      <c r="L15276" s="61" t="s">
        <v>81</v>
      </c>
      <c r="M15276" s="61">
        <f>VLOOKUP(H15276,zdroj!C:F,4,0)</f>
        <v>0</v>
      </c>
      <c r="N15276" s="61" t="str">
        <f t="shared" si="476"/>
        <v>-</v>
      </c>
      <c r="P15276" s="73" t="str">
        <f t="shared" si="477"/>
        <v/>
      </c>
      <c r="Q15276" s="61" t="s">
        <v>88</v>
      </c>
    </row>
    <row r="15277" spans="8:17" x14ac:dyDescent="0.25">
      <c r="H15277" s="59">
        <v>14974</v>
      </c>
      <c r="I15277" s="59" t="s">
        <v>71</v>
      </c>
      <c r="J15277" s="59">
        <v>16635761</v>
      </c>
      <c r="K15277" s="59" t="s">
        <v>15712</v>
      </c>
      <c r="L15277" s="61" t="s">
        <v>81</v>
      </c>
      <c r="M15277" s="61">
        <f>VLOOKUP(H15277,zdroj!C:F,4,0)</f>
        <v>0</v>
      </c>
      <c r="N15277" s="61" t="str">
        <f t="shared" si="476"/>
        <v>-</v>
      </c>
      <c r="P15277" s="73" t="str">
        <f t="shared" si="477"/>
        <v/>
      </c>
      <c r="Q15277" s="61" t="s">
        <v>88</v>
      </c>
    </row>
    <row r="15278" spans="8:17" x14ac:dyDescent="0.25">
      <c r="H15278" s="59">
        <v>14974</v>
      </c>
      <c r="I15278" s="59" t="s">
        <v>71</v>
      </c>
      <c r="J15278" s="59">
        <v>16635779</v>
      </c>
      <c r="K15278" s="59" t="s">
        <v>15713</v>
      </c>
      <c r="L15278" s="61" t="s">
        <v>81</v>
      </c>
      <c r="M15278" s="61">
        <f>VLOOKUP(H15278,zdroj!C:F,4,0)</f>
        <v>0</v>
      </c>
      <c r="N15278" s="61" t="str">
        <f t="shared" si="476"/>
        <v>-</v>
      </c>
      <c r="P15278" s="73" t="str">
        <f t="shared" si="477"/>
        <v/>
      </c>
      <c r="Q15278" s="61" t="s">
        <v>86</v>
      </c>
    </row>
    <row r="15279" spans="8:17" x14ac:dyDescent="0.25">
      <c r="H15279" s="59">
        <v>14974</v>
      </c>
      <c r="I15279" s="59" t="s">
        <v>71</v>
      </c>
      <c r="J15279" s="59">
        <v>16635787</v>
      </c>
      <c r="K15279" s="59" t="s">
        <v>15714</v>
      </c>
      <c r="L15279" s="61" t="s">
        <v>81</v>
      </c>
      <c r="M15279" s="61">
        <f>VLOOKUP(H15279,zdroj!C:F,4,0)</f>
        <v>0</v>
      </c>
      <c r="N15279" s="61" t="str">
        <f t="shared" si="476"/>
        <v>-</v>
      </c>
      <c r="P15279" s="73" t="str">
        <f t="shared" si="477"/>
        <v/>
      </c>
      <c r="Q15279" s="61" t="s">
        <v>86</v>
      </c>
    </row>
    <row r="15280" spans="8:17" x14ac:dyDescent="0.25">
      <c r="H15280" s="59">
        <v>14974</v>
      </c>
      <c r="I15280" s="59" t="s">
        <v>71</v>
      </c>
      <c r="J15280" s="59">
        <v>16635795</v>
      </c>
      <c r="K15280" s="59" t="s">
        <v>15715</v>
      </c>
      <c r="L15280" s="61" t="s">
        <v>81</v>
      </c>
      <c r="M15280" s="61">
        <f>VLOOKUP(H15280,zdroj!C:F,4,0)</f>
        <v>0</v>
      </c>
      <c r="N15280" s="61" t="str">
        <f t="shared" si="476"/>
        <v>-</v>
      </c>
      <c r="P15280" s="73" t="str">
        <f t="shared" si="477"/>
        <v/>
      </c>
      <c r="Q15280" s="61" t="s">
        <v>88</v>
      </c>
    </row>
    <row r="15281" spans="8:17" x14ac:dyDescent="0.25">
      <c r="H15281" s="59">
        <v>14974</v>
      </c>
      <c r="I15281" s="59" t="s">
        <v>71</v>
      </c>
      <c r="J15281" s="59">
        <v>16635809</v>
      </c>
      <c r="K15281" s="59" t="s">
        <v>15716</v>
      </c>
      <c r="L15281" s="61" t="s">
        <v>81</v>
      </c>
      <c r="M15281" s="61">
        <f>VLOOKUP(H15281,zdroj!C:F,4,0)</f>
        <v>0</v>
      </c>
      <c r="N15281" s="61" t="str">
        <f t="shared" si="476"/>
        <v>-</v>
      </c>
      <c r="P15281" s="73" t="str">
        <f t="shared" si="477"/>
        <v/>
      </c>
      <c r="Q15281" s="61" t="s">
        <v>88</v>
      </c>
    </row>
    <row r="15282" spans="8:17" x14ac:dyDescent="0.25">
      <c r="H15282" s="59">
        <v>14974</v>
      </c>
      <c r="I15282" s="59" t="s">
        <v>71</v>
      </c>
      <c r="J15282" s="59">
        <v>16635817</v>
      </c>
      <c r="K15282" s="59" t="s">
        <v>15717</v>
      </c>
      <c r="L15282" s="61" t="s">
        <v>81</v>
      </c>
      <c r="M15282" s="61">
        <f>VLOOKUP(H15282,zdroj!C:F,4,0)</f>
        <v>0</v>
      </c>
      <c r="N15282" s="61" t="str">
        <f t="shared" si="476"/>
        <v>-</v>
      </c>
      <c r="P15282" s="73" t="str">
        <f t="shared" si="477"/>
        <v/>
      </c>
      <c r="Q15282" s="61" t="s">
        <v>88</v>
      </c>
    </row>
    <row r="15283" spans="8:17" x14ac:dyDescent="0.25">
      <c r="H15283" s="59">
        <v>14974</v>
      </c>
      <c r="I15283" s="59" t="s">
        <v>71</v>
      </c>
      <c r="J15283" s="59">
        <v>16635825</v>
      </c>
      <c r="K15283" s="59" t="s">
        <v>15718</v>
      </c>
      <c r="L15283" s="61" t="s">
        <v>81</v>
      </c>
      <c r="M15283" s="61">
        <f>VLOOKUP(H15283,zdroj!C:F,4,0)</f>
        <v>0</v>
      </c>
      <c r="N15283" s="61" t="str">
        <f t="shared" si="476"/>
        <v>-</v>
      </c>
      <c r="P15283" s="73" t="str">
        <f t="shared" si="477"/>
        <v/>
      </c>
      <c r="Q15283" s="61" t="s">
        <v>88</v>
      </c>
    </row>
    <row r="15284" spans="8:17" x14ac:dyDescent="0.25">
      <c r="H15284" s="59">
        <v>14974</v>
      </c>
      <c r="I15284" s="59" t="s">
        <v>71</v>
      </c>
      <c r="J15284" s="59">
        <v>16635833</v>
      </c>
      <c r="K15284" s="59" t="s">
        <v>15719</v>
      </c>
      <c r="L15284" s="61" t="s">
        <v>81</v>
      </c>
      <c r="M15284" s="61">
        <f>VLOOKUP(H15284,zdroj!C:F,4,0)</f>
        <v>0</v>
      </c>
      <c r="N15284" s="61" t="str">
        <f t="shared" si="476"/>
        <v>-</v>
      </c>
      <c r="P15284" s="73" t="str">
        <f t="shared" si="477"/>
        <v/>
      </c>
      <c r="Q15284" s="61" t="s">
        <v>88</v>
      </c>
    </row>
    <row r="15285" spans="8:17" x14ac:dyDescent="0.25">
      <c r="H15285" s="59">
        <v>14974</v>
      </c>
      <c r="I15285" s="59" t="s">
        <v>71</v>
      </c>
      <c r="J15285" s="59">
        <v>16635841</v>
      </c>
      <c r="K15285" s="59" t="s">
        <v>15720</v>
      </c>
      <c r="L15285" s="61" t="s">
        <v>81</v>
      </c>
      <c r="M15285" s="61">
        <f>VLOOKUP(H15285,zdroj!C:F,4,0)</f>
        <v>0</v>
      </c>
      <c r="N15285" s="61" t="str">
        <f t="shared" si="476"/>
        <v>-</v>
      </c>
      <c r="P15285" s="73" t="str">
        <f t="shared" si="477"/>
        <v/>
      </c>
      <c r="Q15285" s="61" t="s">
        <v>88</v>
      </c>
    </row>
    <row r="15286" spans="8:17" x14ac:dyDescent="0.25">
      <c r="H15286" s="59">
        <v>14974</v>
      </c>
      <c r="I15286" s="59" t="s">
        <v>71</v>
      </c>
      <c r="J15286" s="59">
        <v>16635850</v>
      </c>
      <c r="K15286" s="59" t="s">
        <v>15721</v>
      </c>
      <c r="L15286" s="61" t="s">
        <v>81</v>
      </c>
      <c r="M15286" s="61">
        <f>VLOOKUP(H15286,zdroj!C:F,4,0)</f>
        <v>0</v>
      </c>
      <c r="N15286" s="61" t="str">
        <f t="shared" si="476"/>
        <v>-</v>
      </c>
      <c r="P15286" s="73" t="str">
        <f t="shared" si="477"/>
        <v/>
      </c>
      <c r="Q15286" s="61" t="s">
        <v>88</v>
      </c>
    </row>
    <row r="15287" spans="8:17" x14ac:dyDescent="0.25">
      <c r="H15287" s="59">
        <v>14974</v>
      </c>
      <c r="I15287" s="59" t="s">
        <v>71</v>
      </c>
      <c r="J15287" s="59">
        <v>16635868</v>
      </c>
      <c r="K15287" s="59" t="s">
        <v>15722</v>
      </c>
      <c r="L15287" s="61" t="s">
        <v>81</v>
      </c>
      <c r="M15287" s="61">
        <f>VLOOKUP(H15287,zdroj!C:F,4,0)</f>
        <v>0</v>
      </c>
      <c r="N15287" s="61" t="str">
        <f t="shared" si="476"/>
        <v>-</v>
      </c>
      <c r="P15287" s="73" t="str">
        <f t="shared" si="477"/>
        <v/>
      </c>
      <c r="Q15287" s="61" t="s">
        <v>88</v>
      </c>
    </row>
    <row r="15288" spans="8:17" x14ac:dyDescent="0.25">
      <c r="H15288" s="59">
        <v>14974</v>
      </c>
      <c r="I15288" s="59" t="s">
        <v>71</v>
      </c>
      <c r="J15288" s="59">
        <v>16635876</v>
      </c>
      <c r="K15288" s="59" t="s">
        <v>15723</v>
      </c>
      <c r="L15288" s="61" t="s">
        <v>81</v>
      </c>
      <c r="M15288" s="61">
        <f>VLOOKUP(H15288,zdroj!C:F,4,0)</f>
        <v>0</v>
      </c>
      <c r="N15288" s="61" t="str">
        <f t="shared" si="476"/>
        <v>-</v>
      </c>
      <c r="P15288" s="73" t="str">
        <f t="shared" si="477"/>
        <v/>
      </c>
      <c r="Q15288" s="61" t="s">
        <v>88</v>
      </c>
    </row>
    <row r="15289" spans="8:17" x14ac:dyDescent="0.25">
      <c r="H15289" s="59">
        <v>14974</v>
      </c>
      <c r="I15289" s="59" t="s">
        <v>71</v>
      </c>
      <c r="J15289" s="59">
        <v>16635884</v>
      </c>
      <c r="K15289" s="59" t="s">
        <v>15724</v>
      </c>
      <c r="L15289" s="61" t="s">
        <v>81</v>
      </c>
      <c r="M15289" s="61">
        <f>VLOOKUP(H15289,zdroj!C:F,4,0)</f>
        <v>0</v>
      </c>
      <c r="N15289" s="61" t="str">
        <f t="shared" si="476"/>
        <v>-</v>
      </c>
      <c r="P15289" s="73" t="str">
        <f t="shared" si="477"/>
        <v/>
      </c>
      <c r="Q15289" s="61" t="s">
        <v>88</v>
      </c>
    </row>
    <row r="15290" spans="8:17" x14ac:dyDescent="0.25">
      <c r="H15290" s="59">
        <v>14974</v>
      </c>
      <c r="I15290" s="59" t="s">
        <v>71</v>
      </c>
      <c r="J15290" s="59">
        <v>16635892</v>
      </c>
      <c r="K15290" s="59" t="s">
        <v>15725</v>
      </c>
      <c r="L15290" s="61" t="s">
        <v>81</v>
      </c>
      <c r="M15290" s="61">
        <f>VLOOKUP(H15290,zdroj!C:F,4,0)</f>
        <v>0</v>
      </c>
      <c r="N15290" s="61" t="str">
        <f t="shared" si="476"/>
        <v>-</v>
      </c>
      <c r="P15290" s="73" t="str">
        <f t="shared" si="477"/>
        <v/>
      </c>
      <c r="Q15290" s="61" t="s">
        <v>88</v>
      </c>
    </row>
    <row r="15291" spans="8:17" x14ac:dyDescent="0.25">
      <c r="H15291" s="59">
        <v>14974</v>
      </c>
      <c r="I15291" s="59" t="s">
        <v>71</v>
      </c>
      <c r="J15291" s="59">
        <v>16635906</v>
      </c>
      <c r="K15291" s="59" t="s">
        <v>15726</v>
      </c>
      <c r="L15291" s="61" t="s">
        <v>81</v>
      </c>
      <c r="M15291" s="61">
        <f>VLOOKUP(H15291,zdroj!C:F,4,0)</f>
        <v>0</v>
      </c>
      <c r="N15291" s="61" t="str">
        <f t="shared" si="476"/>
        <v>-</v>
      </c>
      <c r="P15291" s="73" t="str">
        <f t="shared" si="477"/>
        <v/>
      </c>
      <c r="Q15291" s="61" t="s">
        <v>88</v>
      </c>
    </row>
    <row r="15292" spans="8:17" x14ac:dyDescent="0.25">
      <c r="H15292" s="59">
        <v>14974</v>
      </c>
      <c r="I15292" s="59" t="s">
        <v>71</v>
      </c>
      <c r="J15292" s="59">
        <v>16635914</v>
      </c>
      <c r="K15292" s="59" t="s">
        <v>15727</v>
      </c>
      <c r="L15292" s="61" t="s">
        <v>81</v>
      </c>
      <c r="M15292" s="61">
        <f>VLOOKUP(H15292,zdroj!C:F,4,0)</f>
        <v>0</v>
      </c>
      <c r="N15292" s="61" t="str">
        <f t="shared" si="476"/>
        <v>-</v>
      </c>
      <c r="P15292" s="73" t="str">
        <f t="shared" si="477"/>
        <v/>
      </c>
      <c r="Q15292" s="61" t="s">
        <v>88</v>
      </c>
    </row>
    <row r="15293" spans="8:17" x14ac:dyDescent="0.25">
      <c r="H15293" s="59">
        <v>14974</v>
      </c>
      <c r="I15293" s="59" t="s">
        <v>71</v>
      </c>
      <c r="J15293" s="59">
        <v>16635922</v>
      </c>
      <c r="K15293" s="59" t="s">
        <v>15728</v>
      </c>
      <c r="L15293" s="61" t="s">
        <v>81</v>
      </c>
      <c r="M15293" s="61">
        <f>VLOOKUP(H15293,zdroj!C:F,4,0)</f>
        <v>0</v>
      </c>
      <c r="N15293" s="61" t="str">
        <f t="shared" si="476"/>
        <v>-</v>
      </c>
      <c r="P15293" s="73" t="str">
        <f t="shared" si="477"/>
        <v/>
      </c>
      <c r="Q15293" s="61" t="s">
        <v>88</v>
      </c>
    </row>
    <row r="15294" spans="8:17" x14ac:dyDescent="0.25">
      <c r="H15294" s="59">
        <v>14974</v>
      </c>
      <c r="I15294" s="59" t="s">
        <v>71</v>
      </c>
      <c r="J15294" s="59">
        <v>41606281</v>
      </c>
      <c r="K15294" s="59" t="s">
        <v>15729</v>
      </c>
      <c r="L15294" s="61" t="s">
        <v>112</v>
      </c>
      <c r="M15294" s="61">
        <f>VLOOKUP(H15294,zdroj!C:F,4,0)</f>
        <v>0</v>
      </c>
      <c r="N15294" s="61" t="str">
        <f t="shared" si="476"/>
        <v>katA</v>
      </c>
      <c r="P15294" s="73" t="str">
        <f t="shared" si="477"/>
        <v/>
      </c>
      <c r="Q15294" s="61" t="s">
        <v>30</v>
      </c>
    </row>
    <row r="15295" spans="8:17" x14ac:dyDescent="0.25">
      <c r="H15295" s="59">
        <v>14974</v>
      </c>
      <c r="I15295" s="59" t="s">
        <v>71</v>
      </c>
      <c r="J15295" s="59">
        <v>79113265</v>
      </c>
      <c r="K15295" s="59" t="s">
        <v>15730</v>
      </c>
      <c r="L15295" s="61" t="s">
        <v>112</v>
      </c>
      <c r="M15295" s="61">
        <f>VLOOKUP(H15295,zdroj!C:F,4,0)</f>
        <v>0</v>
      </c>
      <c r="N15295" s="61" t="str">
        <f t="shared" si="476"/>
        <v>katA</v>
      </c>
      <c r="P15295" s="73" t="str">
        <f t="shared" si="477"/>
        <v/>
      </c>
      <c r="Q15295" s="61" t="s">
        <v>31</v>
      </c>
    </row>
    <row r="15296" spans="8:17" x14ac:dyDescent="0.25">
      <c r="H15296" s="59">
        <v>14974</v>
      </c>
      <c r="I15296" s="59" t="s">
        <v>71</v>
      </c>
      <c r="J15296" s="59">
        <v>80180434</v>
      </c>
      <c r="K15296" s="59" t="s">
        <v>15731</v>
      </c>
      <c r="L15296" s="61" t="s">
        <v>112</v>
      </c>
      <c r="M15296" s="61">
        <f>VLOOKUP(H15296,zdroj!C:F,4,0)</f>
        <v>0</v>
      </c>
      <c r="N15296" s="61" t="str">
        <f t="shared" si="476"/>
        <v>katA</v>
      </c>
      <c r="P15296" s="73" t="str">
        <f t="shared" si="477"/>
        <v/>
      </c>
      <c r="Q15296" s="61" t="s">
        <v>30</v>
      </c>
    </row>
    <row r="15297" spans="8:17" x14ac:dyDescent="0.25">
      <c r="H15297" s="59">
        <v>26310</v>
      </c>
      <c r="I15297" s="59" t="s">
        <v>71</v>
      </c>
      <c r="J15297" s="59">
        <v>16654684</v>
      </c>
      <c r="K15297" s="59" t="s">
        <v>15732</v>
      </c>
      <c r="L15297" s="61" t="s">
        <v>112</v>
      </c>
      <c r="M15297" s="61">
        <f>VLOOKUP(H15297,zdroj!C:F,4,0)</f>
        <v>0</v>
      </c>
      <c r="N15297" s="61" t="str">
        <f t="shared" si="476"/>
        <v>katA</v>
      </c>
      <c r="P15297" s="73" t="str">
        <f t="shared" si="477"/>
        <v/>
      </c>
      <c r="Q15297" s="61" t="s">
        <v>33</v>
      </c>
    </row>
    <row r="15298" spans="8:17" x14ac:dyDescent="0.25">
      <c r="H15298" s="59">
        <v>26310</v>
      </c>
      <c r="I15298" s="59" t="s">
        <v>71</v>
      </c>
      <c r="J15298" s="59">
        <v>16654692</v>
      </c>
      <c r="K15298" s="59" t="s">
        <v>15733</v>
      </c>
      <c r="L15298" s="61" t="s">
        <v>112</v>
      </c>
      <c r="M15298" s="61">
        <f>VLOOKUP(H15298,zdroj!C:F,4,0)</f>
        <v>0</v>
      </c>
      <c r="N15298" s="61" t="str">
        <f t="shared" si="476"/>
        <v>katA</v>
      </c>
      <c r="P15298" s="73" t="str">
        <f t="shared" si="477"/>
        <v/>
      </c>
      <c r="Q15298" s="61" t="s">
        <v>30</v>
      </c>
    </row>
    <row r="15299" spans="8:17" x14ac:dyDescent="0.25">
      <c r="H15299" s="59">
        <v>26310</v>
      </c>
      <c r="I15299" s="59" t="s">
        <v>71</v>
      </c>
      <c r="J15299" s="59">
        <v>16654706</v>
      </c>
      <c r="K15299" s="59" t="s">
        <v>15734</v>
      </c>
      <c r="L15299" s="61" t="s">
        <v>81</v>
      </c>
      <c r="M15299" s="61">
        <f>VLOOKUP(H15299,zdroj!C:F,4,0)</f>
        <v>0</v>
      </c>
      <c r="N15299" s="61" t="str">
        <f t="shared" si="476"/>
        <v>-</v>
      </c>
      <c r="P15299" s="73" t="str">
        <f t="shared" si="477"/>
        <v/>
      </c>
      <c r="Q15299" s="61" t="s">
        <v>84</v>
      </c>
    </row>
    <row r="15300" spans="8:17" x14ac:dyDescent="0.25">
      <c r="H15300" s="59">
        <v>26310</v>
      </c>
      <c r="I15300" s="59" t="s">
        <v>71</v>
      </c>
      <c r="J15300" s="59">
        <v>16654714</v>
      </c>
      <c r="K15300" s="59" t="s">
        <v>15735</v>
      </c>
      <c r="L15300" s="61" t="s">
        <v>112</v>
      </c>
      <c r="M15300" s="61">
        <f>VLOOKUP(H15300,zdroj!C:F,4,0)</f>
        <v>0</v>
      </c>
      <c r="N15300" s="61" t="str">
        <f t="shared" si="476"/>
        <v>katA</v>
      </c>
      <c r="P15300" s="73" t="str">
        <f t="shared" si="477"/>
        <v/>
      </c>
      <c r="Q15300" s="61" t="s">
        <v>30</v>
      </c>
    </row>
    <row r="15301" spans="8:17" x14ac:dyDescent="0.25">
      <c r="H15301" s="59">
        <v>26310</v>
      </c>
      <c r="I15301" s="59" t="s">
        <v>71</v>
      </c>
      <c r="J15301" s="59">
        <v>16654722</v>
      </c>
      <c r="K15301" s="59" t="s">
        <v>15736</v>
      </c>
      <c r="L15301" s="61" t="s">
        <v>81</v>
      </c>
      <c r="M15301" s="61">
        <f>VLOOKUP(H15301,zdroj!C:F,4,0)</f>
        <v>0</v>
      </c>
      <c r="N15301" s="61" t="str">
        <f t="shared" si="476"/>
        <v>-</v>
      </c>
      <c r="P15301" s="73" t="str">
        <f t="shared" si="477"/>
        <v/>
      </c>
      <c r="Q15301" s="61" t="s">
        <v>84</v>
      </c>
    </row>
    <row r="15302" spans="8:17" x14ac:dyDescent="0.25">
      <c r="H15302" s="59">
        <v>26310</v>
      </c>
      <c r="I15302" s="59" t="s">
        <v>71</v>
      </c>
      <c r="J15302" s="59">
        <v>16654731</v>
      </c>
      <c r="K15302" s="59" t="s">
        <v>15737</v>
      </c>
      <c r="L15302" s="61" t="s">
        <v>112</v>
      </c>
      <c r="M15302" s="61">
        <f>VLOOKUP(H15302,zdroj!C:F,4,0)</f>
        <v>0</v>
      </c>
      <c r="N15302" s="61" t="str">
        <f t="shared" si="476"/>
        <v>katA</v>
      </c>
      <c r="P15302" s="73" t="str">
        <f t="shared" si="477"/>
        <v/>
      </c>
      <c r="Q15302" s="61" t="s">
        <v>30</v>
      </c>
    </row>
    <row r="15303" spans="8:17" x14ac:dyDescent="0.25">
      <c r="H15303" s="59">
        <v>26310</v>
      </c>
      <c r="I15303" s="59" t="s">
        <v>71</v>
      </c>
      <c r="J15303" s="59">
        <v>16654749</v>
      </c>
      <c r="K15303" s="59" t="s">
        <v>15738</v>
      </c>
      <c r="L15303" s="61" t="s">
        <v>81</v>
      </c>
      <c r="M15303" s="61">
        <f>VLOOKUP(H15303,zdroj!C:F,4,0)</f>
        <v>0</v>
      </c>
      <c r="N15303" s="61" t="str">
        <f t="shared" ref="N15303:N15366" si="478">IF(M15303="A",IF(L15303="katA","katB",L15303),L15303)</f>
        <v>-</v>
      </c>
      <c r="P15303" s="73" t="str">
        <f t="shared" ref="P15303:P15366" si="479">IF(O15303="A",1,"")</f>
        <v/>
      </c>
      <c r="Q15303" s="61" t="s">
        <v>84</v>
      </c>
    </row>
    <row r="15304" spans="8:17" x14ac:dyDescent="0.25">
      <c r="H15304" s="59">
        <v>26310</v>
      </c>
      <c r="I15304" s="59" t="s">
        <v>71</v>
      </c>
      <c r="J15304" s="59">
        <v>16654757</v>
      </c>
      <c r="K15304" s="59" t="s">
        <v>15739</v>
      </c>
      <c r="L15304" s="61" t="s">
        <v>112</v>
      </c>
      <c r="M15304" s="61">
        <f>VLOOKUP(H15304,zdroj!C:F,4,0)</f>
        <v>0</v>
      </c>
      <c r="N15304" s="61" t="str">
        <f t="shared" si="478"/>
        <v>katA</v>
      </c>
      <c r="P15304" s="73" t="str">
        <f t="shared" si="479"/>
        <v/>
      </c>
      <c r="Q15304" s="61" t="s">
        <v>30</v>
      </c>
    </row>
    <row r="15305" spans="8:17" x14ac:dyDescent="0.25">
      <c r="H15305" s="59">
        <v>26310</v>
      </c>
      <c r="I15305" s="59" t="s">
        <v>71</v>
      </c>
      <c r="J15305" s="59">
        <v>16654765</v>
      </c>
      <c r="K15305" s="59" t="s">
        <v>15740</v>
      </c>
      <c r="L15305" s="61" t="s">
        <v>112</v>
      </c>
      <c r="M15305" s="61">
        <f>VLOOKUP(H15305,zdroj!C:F,4,0)</f>
        <v>0</v>
      </c>
      <c r="N15305" s="61" t="str">
        <f t="shared" si="478"/>
        <v>katA</v>
      </c>
      <c r="P15305" s="73" t="str">
        <f t="shared" si="479"/>
        <v/>
      </c>
      <c r="Q15305" s="61" t="s">
        <v>30</v>
      </c>
    </row>
    <row r="15306" spans="8:17" x14ac:dyDescent="0.25">
      <c r="H15306" s="59">
        <v>26310</v>
      </c>
      <c r="I15306" s="59" t="s">
        <v>71</v>
      </c>
      <c r="J15306" s="59">
        <v>16654773</v>
      </c>
      <c r="K15306" s="59" t="s">
        <v>15741</v>
      </c>
      <c r="L15306" s="61" t="s">
        <v>112</v>
      </c>
      <c r="M15306" s="61">
        <f>VLOOKUP(H15306,zdroj!C:F,4,0)</f>
        <v>0</v>
      </c>
      <c r="N15306" s="61" t="str">
        <f t="shared" si="478"/>
        <v>katA</v>
      </c>
      <c r="P15306" s="73" t="str">
        <f t="shared" si="479"/>
        <v/>
      </c>
      <c r="Q15306" s="61" t="s">
        <v>30</v>
      </c>
    </row>
    <row r="15307" spans="8:17" x14ac:dyDescent="0.25">
      <c r="H15307" s="59">
        <v>26310</v>
      </c>
      <c r="I15307" s="59" t="s">
        <v>71</v>
      </c>
      <c r="J15307" s="59">
        <v>16654781</v>
      </c>
      <c r="K15307" s="59" t="s">
        <v>15742</v>
      </c>
      <c r="L15307" s="61" t="s">
        <v>112</v>
      </c>
      <c r="M15307" s="61">
        <f>VLOOKUP(H15307,zdroj!C:F,4,0)</f>
        <v>0</v>
      </c>
      <c r="N15307" s="61" t="str">
        <f t="shared" si="478"/>
        <v>katA</v>
      </c>
      <c r="P15307" s="73" t="str">
        <f t="shared" si="479"/>
        <v/>
      </c>
      <c r="Q15307" s="61" t="s">
        <v>30</v>
      </c>
    </row>
    <row r="15308" spans="8:17" x14ac:dyDescent="0.25">
      <c r="H15308" s="59">
        <v>26310</v>
      </c>
      <c r="I15308" s="59" t="s">
        <v>71</v>
      </c>
      <c r="J15308" s="59">
        <v>16654790</v>
      </c>
      <c r="K15308" s="59" t="s">
        <v>15743</v>
      </c>
      <c r="L15308" s="61" t="s">
        <v>112</v>
      </c>
      <c r="M15308" s="61">
        <f>VLOOKUP(H15308,zdroj!C:F,4,0)</f>
        <v>0</v>
      </c>
      <c r="N15308" s="61" t="str">
        <f t="shared" si="478"/>
        <v>katA</v>
      </c>
      <c r="P15308" s="73" t="str">
        <f t="shared" si="479"/>
        <v/>
      </c>
      <c r="Q15308" s="61" t="s">
        <v>30</v>
      </c>
    </row>
    <row r="15309" spans="8:17" x14ac:dyDescent="0.25">
      <c r="H15309" s="59">
        <v>26310</v>
      </c>
      <c r="I15309" s="59" t="s">
        <v>71</v>
      </c>
      <c r="J15309" s="59">
        <v>16654803</v>
      </c>
      <c r="K15309" s="59" t="s">
        <v>15744</v>
      </c>
      <c r="L15309" s="61" t="s">
        <v>112</v>
      </c>
      <c r="M15309" s="61">
        <f>VLOOKUP(H15309,zdroj!C:F,4,0)</f>
        <v>0</v>
      </c>
      <c r="N15309" s="61" t="str">
        <f t="shared" si="478"/>
        <v>katA</v>
      </c>
      <c r="P15309" s="73" t="str">
        <f t="shared" si="479"/>
        <v/>
      </c>
      <c r="Q15309" s="61" t="s">
        <v>30</v>
      </c>
    </row>
    <row r="15310" spans="8:17" x14ac:dyDescent="0.25">
      <c r="H15310" s="59">
        <v>26310</v>
      </c>
      <c r="I15310" s="59" t="s">
        <v>71</v>
      </c>
      <c r="J15310" s="59">
        <v>16654811</v>
      </c>
      <c r="K15310" s="59" t="s">
        <v>15745</v>
      </c>
      <c r="L15310" s="61" t="s">
        <v>112</v>
      </c>
      <c r="M15310" s="61">
        <f>VLOOKUP(H15310,zdroj!C:F,4,0)</f>
        <v>0</v>
      </c>
      <c r="N15310" s="61" t="str">
        <f t="shared" si="478"/>
        <v>katA</v>
      </c>
      <c r="P15310" s="73" t="str">
        <f t="shared" si="479"/>
        <v/>
      </c>
      <c r="Q15310" s="61" t="s">
        <v>30</v>
      </c>
    </row>
    <row r="15311" spans="8:17" x14ac:dyDescent="0.25">
      <c r="H15311" s="59">
        <v>26310</v>
      </c>
      <c r="I15311" s="59" t="s">
        <v>71</v>
      </c>
      <c r="J15311" s="59">
        <v>16654820</v>
      </c>
      <c r="K15311" s="59" t="s">
        <v>15746</v>
      </c>
      <c r="L15311" s="61" t="s">
        <v>112</v>
      </c>
      <c r="M15311" s="61">
        <f>VLOOKUP(H15311,zdroj!C:F,4,0)</f>
        <v>0</v>
      </c>
      <c r="N15311" s="61" t="str">
        <f t="shared" si="478"/>
        <v>katA</v>
      </c>
      <c r="P15311" s="73" t="str">
        <f t="shared" si="479"/>
        <v/>
      </c>
      <c r="Q15311" s="61" t="s">
        <v>30</v>
      </c>
    </row>
    <row r="15312" spans="8:17" x14ac:dyDescent="0.25">
      <c r="H15312" s="59">
        <v>26310</v>
      </c>
      <c r="I15312" s="59" t="s">
        <v>71</v>
      </c>
      <c r="J15312" s="59">
        <v>16654846</v>
      </c>
      <c r="K15312" s="59" t="s">
        <v>15747</v>
      </c>
      <c r="L15312" s="61" t="s">
        <v>112</v>
      </c>
      <c r="M15312" s="61">
        <f>VLOOKUP(H15312,zdroj!C:F,4,0)</f>
        <v>0</v>
      </c>
      <c r="N15312" s="61" t="str">
        <f t="shared" si="478"/>
        <v>katA</v>
      </c>
      <c r="P15312" s="73" t="str">
        <f t="shared" si="479"/>
        <v/>
      </c>
      <c r="Q15312" s="61" t="s">
        <v>30</v>
      </c>
    </row>
    <row r="15313" spans="8:17" x14ac:dyDescent="0.25">
      <c r="H15313" s="59">
        <v>26310</v>
      </c>
      <c r="I15313" s="59" t="s">
        <v>71</v>
      </c>
      <c r="J15313" s="59">
        <v>16654854</v>
      </c>
      <c r="K15313" s="59" t="s">
        <v>15748</v>
      </c>
      <c r="L15313" s="61" t="s">
        <v>112</v>
      </c>
      <c r="M15313" s="61">
        <f>VLOOKUP(H15313,zdroj!C:F,4,0)</f>
        <v>0</v>
      </c>
      <c r="N15313" s="61" t="str">
        <f t="shared" si="478"/>
        <v>katA</v>
      </c>
      <c r="P15313" s="73" t="str">
        <f t="shared" si="479"/>
        <v/>
      </c>
      <c r="Q15313" s="61" t="s">
        <v>30</v>
      </c>
    </row>
    <row r="15314" spans="8:17" x14ac:dyDescent="0.25">
      <c r="H15314" s="59">
        <v>26310</v>
      </c>
      <c r="I15314" s="59" t="s">
        <v>71</v>
      </c>
      <c r="J15314" s="59">
        <v>16654862</v>
      </c>
      <c r="K15314" s="59" t="s">
        <v>15749</v>
      </c>
      <c r="L15314" s="61" t="s">
        <v>112</v>
      </c>
      <c r="M15314" s="61">
        <f>VLOOKUP(H15314,zdroj!C:F,4,0)</f>
        <v>0</v>
      </c>
      <c r="N15314" s="61" t="str">
        <f t="shared" si="478"/>
        <v>katA</v>
      </c>
      <c r="P15314" s="73" t="str">
        <f t="shared" si="479"/>
        <v/>
      </c>
      <c r="Q15314" s="61" t="s">
        <v>30</v>
      </c>
    </row>
    <row r="15315" spans="8:17" x14ac:dyDescent="0.25">
      <c r="H15315" s="59">
        <v>26310</v>
      </c>
      <c r="I15315" s="59" t="s">
        <v>71</v>
      </c>
      <c r="J15315" s="59">
        <v>16654871</v>
      </c>
      <c r="K15315" s="59" t="s">
        <v>15750</v>
      </c>
      <c r="L15315" s="61" t="s">
        <v>112</v>
      </c>
      <c r="M15315" s="61">
        <f>VLOOKUP(H15315,zdroj!C:F,4,0)</f>
        <v>0</v>
      </c>
      <c r="N15315" s="61" t="str">
        <f t="shared" si="478"/>
        <v>katA</v>
      </c>
      <c r="P15315" s="73" t="str">
        <f t="shared" si="479"/>
        <v/>
      </c>
      <c r="Q15315" s="61" t="s">
        <v>30</v>
      </c>
    </row>
    <row r="15316" spans="8:17" x14ac:dyDescent="0.25">
      <c r="H15316" s="59">
        <v>26310</v>
      </c>
      <c r="I15316" s="59" t="s">
        <v>71</v>
      </c>
      <c r="J15316" s="59">
        <v>16654889</v>
      </c>
      <c r="K15316" s="59" t="s">
        <v>15751</v>
      </c>
      <c r="L15316" s="61" t="s">
        <v>81</v>
      </c>
      <c r="M15316" s="61">
        <f>VLOOKUP(H15316,zdroj!C:F,4,0)</f>
        <v>0</v>
      </c>
      <c r="N15316" s="61" t="str">
        <f t="shared" si="478"/>
        <v>-</v>
      </c>
      <c r="P15316" s="73" t="str">
        <f t="shared" si="479"/>
        <v/>
      </c>
      <c r="Q15316" s="61" t="s">
        <v>84</v>
      </c>
    </row>
    <row r="15317" spans="8:17" x14ac:dyDescent="0.25">
      <c r="H15317" s="59">
        <v>26310</v>
      </c>
      <c r="I15317" s="59" t="s">
        <v>71</v>
      </c>
      <c r="J15317" s="59">
        <v>16654897</v>
      </c>
      <c r="K15317" s="59" t="s">
        <v>15752</v>
      </c>
      <c r="L15317" s="61" t="s">
        <v>112</v>
      </c>
      <c r="M15317" s="61">
        <f>VLOOKUP(H15317,zdroj!C:F,4,0)</f>
        <v>0</v>
      </c>
      <c r="N15317" s="61" t="str">
        <f t="shared" si="478"/>
        <v>katA</v>
      </c>
      <c r="P15317" s="73" t="str">
        <f t="shared" si="479"/>
        <v/>
      </c>
      <c r="Q15317" s="61" t="s">
        <v>31</v>
      </c>
    </row>
    <row r="15318" spans="8:17" x14ac:dyDescent="0.25">
      <c r="H15318" s="59">
        <v>26310</v>
      </c>
      <c r="I15318" s="59" t="s">
        <v>71</v>
      </c>
      <c r="J15318" s="59">
        <v>16654901</v>
      </c>
      <c r="K15318" s="59" t="s">
        <v>15753</v>
      </c>
      <c r="L15318" s="61" t="s">
        <v>112</v>
      </c>
      <c r="M15318" s="61">
        <f>VLOOKUP(H15318,zdroj!C:F,4,0)</f>
        <v>0</v>
      </c>
      <c r="N15318" s="61" t="str">
        <f t="shared" si="478"/>
        <v>katA</v>
      </c>
      <c r="P15318" s="73" t="str">
        <f t="shared" si="479"/>
        <v/>
      </c>
      <c r="Q15318" s="61" t="s">
        <v>30</v>
      </c>
    </row>
    <row r="15319" spans="8:17" x14ac:dyDescent="0.25">
      <c r="H15319" s="59">
        <v>26310</v>
      </c>
      <c r="I15319" s="59" t="s">
        <v>71</v>
      </c>
      <c r="J15319" s="59">
        <v>16654919</v>
      </c>
      <c r="K15319" s="59" t="s">
        <v>15754</v>
      </c>
      <c r="L15319" s="61" t="s">
        <v>112</v>
      </c>
      <c r="M15319" s="61">
        <f>VLOOKUP(H15319,zdroj!C:F,4,0)</f>
        <v>0</v>
      </c>
      <c r="N15319" s="61" t="str">
        <f t="shared" si="478"/>
        <v>katA</v>
      </c>
      <c r="P15319" s="73" t="str">
        <f t="shared" si="479"/>
        <v/>
      </c>
      <c r="Q15319" s="61" t="s">
        <v>30</v>
      </c>
    </row>
    <row r="15320" spans="8:17" x14ac:dyDescent="0.25">
      <c r="H15320" s="59">
        <v>26310</v>
      </c>
      <c r="I15320" s="59" t="s">
        <v>71</v>
      </c>
      <c r="J15320" s="59">
        <v>16654927</v>
      </c>
      <c r="K15320" s="59" t="s">
        <v>15755</v>
      </c>
      <c r="L15320" s="61" t="s">
        <v>112</v>
      </c>
      <c r="M15320" s="61">
        <f>VLOOKUP(H15320,zdroj!C:F,4,0)</f>
        <v>0</v>
      </c>
      <c r="N15320" s="61" t="str">
        <f t="shared" si="478"/>
        <v>katA</v>
      </c>
      <c r="P15320" s="73" t="str">
        <f t="shared" si="479"/>
        <v/>
      </c>
      <c r="Q15320" s="61" t="s">
        <v>30</v>
      </c>
    </row>
    <row r="15321" spans="8:17" x14ac:dyDescent="0.25">
      <c r="H15321" s="59">
        <v>26310</v>
      </c>
      <c r="I15321" s="59" t="s">
        <v>71</v>
      </c>
      <c r="J15321" s="59">
        <v>16654935</v>
      </c>
      <c r="K15321" s="59" t="s">
        <v>15756</v>
      </c>
      <c r="L15321" s="61" t="s">
        <v>112</v>
      </c>
      <c r="M15321" s="61">
        <f>VLOOKUP(H15321,zdroj!C:F,4,0)</f>
        <v>0</v>
      </c>
      <c r="N15321" s="61" t="str">
        <f t="shared" si="478"/>
        <v>katA</v>
      </c>
      <c r="P15321" s="73" t="str">
        <f t="shared" si="479"/>
        <v/>
      </c>
      <c r="Q15321" s="61" t="s">
        <v>30</v>
      </c>
    </row>
    <row r="15322" spans="8:17" x14ac:dyDescent="0.25">
      <c r="H15322" s="59">
        <v>26310</v>
      </c>
      <c r="I15322" s="59" t="s">
        <v>71</v>
      </c>
      <c r="J15322" s="59">
        <v>16654943</v>
      </c>
      <c r="K15322" s="59" t="s">
        <v>15757</v>
      </c>
      <c r="L15322" s="61" t="s">
        <v>81</v>
      </c>
      <c r="M15322" s="61">
        <f>VLOOKUP(H15322,zdroj!C:F,4,0)</f>
        <v>0</v>
      </c>
      <c r="N15322" s="61" t="str">
        <f t="shared" si="478"/>
        <v>-</v>
      </c>
      <c r="P15322" s="73" t="str">
        <f t="shared" si="479"/>
        <v/>
      </c>
      <c r="Q15322" s="61" t="s">
        <v>84</v>
      </c>
    </row>
    <row r="15323" spans="8:17" x14ac:dyDescent="0.25">
      <c r="H15323" s="59">
        <v>26310</v>
      </c>
      <c r="I15323" s="59" t="s">
        <v>71</v>
      </c>
      <c r="J15323" s="59">
        <v>16654951</v>
      </c>
      <c r="K15323" s="59" t="s">
        <v>15758</v>
      </c>
      <c r="L15323" s="61" t="s">
        <v>112</v>
      </c>
      <c r="M15323" s="61">
        <f>VLOOKUP(H15323,zdroj!C:F,4,0)</f>
        <v>0</v>
      </c>
      <c r="N15323" s="61" t="str">
        <f t="shared" si="478"/>
        <v>katA</v>
      </c>
      <c r="P15323" s="73" t="str">
        <f t="shared" si="479"/>
        <v/>
      </c>
      <c r="Q15323" s="61" t="s">
        <v>30</v>
      </c>
    </row>
    <row r="15324" spans="8:17" x14ac:dyDescent="0.25">
      <c r="H15324" s="59">
        <v>26310</v>
      </c>
      <c r="I15324" s="59" t="s">
        <v>71</v>
      </c>
      <c r="J15324" s="59">
        <v>16654960</v>
      </c>
      <c r="K15324" s="59" t="s">
        <v>15759</v>
      </c>
      <c r="L15324" s="61" t="s">
        <v>112</v>
      </c>
      <c r="M15324" s="61">
        <f>VLOOKUP(H15324,zdroj!C:F,4,0)</f>
        <v>0</v>
      </c>
      <c r="N15324" s="61" t="str">
        <f t="shared" si="478"/>
        <v>katA</v>
      </c>
      <c r="P15324" s="73" t="str">
        <f t="shared" si="479"/>
        <v/>
      </c>
      <c r="Q15324" s="61" t="s">
        <v>30</v>
      </c>
    </row>
    <row r="15325" spans="8:17" x14ac:dyDescent="0.25">
      <c r="H15325" s="59">
        <v>26310</v>
      </c>
      <c r="I15325" s="59" t="s">
        <v>71</v>
      </c>
      <c r="J15325" s="59">
        <v>16654978</v>
      </c>
      <c r="K15325" s="59" t="s">
        <v>15760</v>
      </c>
      <c r="L15325" s="61" t="s">
        <v>112</v>
      </c>
      <c r="M15325" s="61">
        <f>VLOOKUP(H15325,zdroj!C:F,4,0)</f>
        <v>0</v>
      </c>
      <c r="N15325" s="61" t="str">
        <f t="shared" si="478"/>
        <v>katA</v>
      </c>
      <c r="P15325" s="73" t="str">
        <f t="shared" si="479"/>
        <v/>
      </c>
      <c r="Q15325" s="61" t="s">
        <v>30</v>
      </c>
    </row>
    <row r="15326" spans="8:17" x14ac:dyDescent="0.25">
      <c r="H15326" s="59">
        <v>26310</v>
      </c>
      <c r="I15326" s="59" t="s">
        <v>71</v>
      </c>
      <c r="J15326" s="59">
        <v>16654986</v>
      </c>
      <c r="K15326" s="59" t="s">
        <v>15761</v>
      </c>
      <c r="L15326" s="61" t="s">
        <v>112</v>
      </c>
      <c r="M15326" s="61">
        <f>VLOOKUP(H15326,zdroj!C:F,4,0)</f>
        <v>0</v>
      </c>
      <c r="N15326" s="61" t="str">
        <f t="shared" si="478"/>
        <v>katA</v>
      </c>
      <c r="P15326" s="73" t="str">
        <f t="shared" si="479"/>
        <v/>
      </c>
      <c r="Q15326" s="61" t="s">
        <v>30</v>
      </c>
    </row>
    <row r="15327" spans="8:17" x14ac:dyDescent="0.25">
      <c r="H15327" s="59">
        <v>26310</v>
      </c>
      <c r="I15327" s="59" t="s">
        <v>71</v>
      </c>
      <c r="J15327" s="59">
        <v>16654994</v>
      </c>
      <c r="K15327" s="59" t="s">
        <v>15762</v>
      </c>
      <c r="L15327" s="61" t="s">
        <v>112</v>
      </c>
      <c r="M15327" s="61">
        <f>VLOOKUP(H15327,zdroj!C:F,4,0)</f>
        <v>0</v>
      </c>
      <c r="N15327" s="61" t="str">
        <f t="shared" si="478"/>
        <v>katA</v>
      </c>
      <c r="P15327" s="73" t="str">
        <f t="shared" si="479"/>
        <v/>
      </c>
      <c r="Q15327" s="61" t="s">
        <v>30</v>
      </c>
    </row>
    <row r="15328" spans="8:17" x14ac:dyDescent="0.25">
      <c r="H15328" s="59">
        <v>26310</v>
      </c>
      <c r="I15328" s="59" t="s">
        <v>71</v>
      </c>
      <c r="J15328" s="59">
        <v>16655001</v>
      </c>
      <c r="K15328" s="59" t="s">
        <v>15763</v>
      </c>
      <c r="L15328" s="61" t="s">
        <v>112</v>
      </c>
      <c r="M15328" s="61">
        <f>VLOOKUP(H15328,zdroj!C:F,4,0)</f>
        <v>0</v>
      </c>
      <c r="N15328" s="61" t="str">
        <f t="shared" si="478"/>
        <v>katA</v>
      </c>
      <c r="P15328" s="73" t="str">
        <f t="shared" si="479"/>
        <v/>
      </c>
      <c r="Q15328" s="61" t="s">
        <v>30</v>
      </c>
    </row>
    <row r="15329" spans="8:17" x14ac:dyDescent="0.25">
      <c r="H15329" s="59">
        <v>26310</v>
      </c>
      <c r="I15329" s="59" t="s">
        <v>71</v>
      </c>
      <c r="J15329" s="59">
        <v>16655028</v>
      </c>
      <c r="K15329" s="59" t="s">
        <v>15764</v>
      </c>
      <c r="L15329" s="61" t="s">
        <v>112</v>
      </c>
      <c r="M15329" s="61">
        <f>VLOOKUP(H15329,zdroj!C:F,4,0)</f>
        <v>0</v>
      </c>
      <c r="N15329" s="61" t="str">
        <f t="shared" si="478"/>
        <v>katA</v>
      </c>
      <c r="P15329" s="73" t="str">
        <f t="shared" si="479"/>
        <v/>
      </c>
      <c r="Q15329" s="61" t="s">
        <v>30</v>
      </c>
    </row>
    <row r="15330" spans="8:17" x14ac:dyDescent="0.25">
      <c r="H15330" s="59">
        <v>26310</v>
      </c>
      <c r="I15330" s="59" t="s">
        <v>71</v>
      </c>
      <c r="J15330" s="59">
        <v>16655036</v>
      </c>
      <c r="K15330" s="59" t="s">
        <v>15765</v>
      </c>
      <c r="L15330" s="61" t="s">
        <v>112</v>
      </c>
      <c r="M15330" s="61">
        <f>VLOOKUP(H15330,zdroj!C:F,4,0)</f>
        <v>0</v>
      </c>
      <c r="N15330" s="61" t="str">
        <f t="shared" si="478"/>
        <v>katA</v>
      </c>
      <c r="P15330" s="73" t="str">
        <f t="shared" si="479"/>
        <v/>
      </c>
      <c r="Q15330" s="61" t="s">
        <v>30</v>
      </c>
    </row>
    <row r="15331" spans="8:17" x14ac:dyDescent="0.25">
      <c r="H15331" s="59">
        <v>26310</v>
      </c>
      <c r="I15331" s="59" t="s">
        <v>71</v>
      </c>
      <c r="J15331" s="59">
        <v>16655044</v>
      </c>
      <c r="K15331" s="59" t="s">
        <v>15766</v>
      </c>
      <c r="L15331" s="61" t="s">
        <v>81</v>
      </c>
      <c r="M15331" s="61">
        <f>VLOOKUP(H15331,zdroj!C:F,4,0)</f>
        <v>0</v>
      </c>
      <c r="N15331" s="61" t="str">
        <f t="shared" si="478"/>
        <v>-</v>
      </c>
      <c r="P15331" s="73" t="str">
        <f t="shared" si="479"/>
        <v/>
      </c>
      <c r="Q15331" s="61" t="s">
        <v>84</v>
      </c>
    </row>
    <row r="15332" spans="8:17" x14ac:dyDescent="0.25">
      <c r="H15332" s="59">
        <v>26310</v>
      </c>
      <c r="I15332" s="59" t="s">
        <v>71</v>
      </c>
      <c r="J15332" s="59">
        <v>16655052</v>
      </c>
      <c r="K15332" s="59" t="s">
        <v>15767</v>
      </c>
      <c r="L15332" s="61" t="s">
        <v>112</v>
      </c>
      <c r="M15332" s="61">
        <f>VLOOKUP(H15332,zdroj!C:F,4,0)</f>
        <v>0</v>
      </c>
      <c r="N15332" s="61" t="str">
        <f t="shared" si="478"/>
        <v>katA</v>
      </c>
      <c r="P15332" s="73" t="str">
        <f t="shared" si="479"/>
        <v/>
      </c>
      <c r="Q15332" s="61" t="s">
        <v>30</v>
      </c>
    </row>
    <row r="15333" spans="8:17" x14ac:dyDescent="0.25">
      <c r="H15333" s="59">
        <v>26310</v>
      </c>
      <c r="I15333" s="59" t="s">
        <v>71</v>
      </c>
      <c r="J15333" s="59">
        <v>16655061</v>
      </c>
      <c r="K15333" s="59" t="s">
        <v>15768</v>
      </c>
      <c r="L15333" s="61" t="s">
        <v>112</v>
      </c>
      <c r="M15333" s="61">
        <f>VLOOKUP(H15333,zdroj!C:F,4,0)</f>
        <v>0</v>
      </c>
      <c r="N15333" s="61" t="str">
        <f t="shared" si="478"/>
        <v>katA</v>
      </c>
      <c r="P15333" s="73" t="str">
        <f t="shared" si="479"/>
        <v/>
      </c>
      <c r="Q15333" s="61" t="s">
        <v>30</v>
      </c>
    </row>
    <row r="15334" spans="8:17" x14ac:dyDescent="0.25">
      <c r="H15334" s="59">
        <v>26310</v>
      </c>
      <c r="I15334" s="59" t="s">
        <v>71</v>
      </c>
      <c r="J15334" s="59">
        <v>16655079</v>
      </c>
      <c r="K15334" s="59" t="s">
        <v>15769</v>
      </c>
      <c r="L15334" s="61" t="s">
        <v>112</v>
      </c>
      <c r="M15334" s="61">
        <f>VLOOKUP(H15334,zdroj!C:F,4,0)</f>
        <v>0</v>
      </c>
      <c r="N15334" s="61" t="str">
        <f t="shared" si="478"/>
        <v>katA</v>
      </c>
      <c r="P15334" s="73" t="str">
        <f t="shared" si="479"/>
        <v/>
      </c>
      <c r="Q15334" s="61" t="s">
        <v>30</v>
      </c>
    </row>
    <row r="15335" spans="8:17" x14ac:dyDescent="0.25">
      <c r="H15335" s="59">
        <v>26310</v>
      </c>
      <c r="I15335" s="59" t="s">
        <v>71</v>
      </c>
      <c r="J15335" s="59">
        <v>16655095</v>
      </c>
      <c r="K15335" s="59" t="s">
        <v>15770</v>
      </c>
      <c r="L15335" s="61" t="s">
        <v>112</v>
      </c>
      <c r="M15335" s="61">
        <f>VLOOKUP(H15335,zdroj!C:F,4,0)</f>
        <v>0</v>
      </c>
      <c r="N15335" s="61" t="str">
        <f t="shared" si="478"/>
        <v>katA</v>
      </c>
      <c r="P15335" s="73" t="str">
        <f t="shared" si="479"/>
        <v/>
      </c>
      <c r="Q15335" s="61" t="s">
        <v>30</v>
      </c>
    </row>
    <row r="15336" spans="8:17" x14ac:dyDescent="0.25">
      <c r="H15336" s="59">
        <v>26310</v>
      </c>
      <c r="I15336" s="59" t="s">
        <v>71</v>
      </c>
      <c r="J15336" s="59">
        <v>16655109</v>
      </c>
      <c r="K15336" s="59" t="s">
        <v>15771</v>
      </c>
      <c r="L15336" s="61" t="s">
        <v>112</v>
      </c>
      <c r="M15336" s="61">
        <f>VLOOKUP(H15336,zdroj!C:F,4,0)</f>
        <v>0</v>
      </c>
      <c r="N15336" s="61" t="str">
        <f t="shared" si="478"/>
        <v>katA</v>
      </c>
      <c r="P15336" s="73" t="str">
        <f t="shared" si="479"/>
        <v/>
      </c>
      <c r="Q15336" s="61" t="s">
        <v>30</v>
      </c>
    </row>
    <row r="15337" spans="8:17" x14ac:dyDescent="0.25">
      <c r="H15337" s="59">
        <v>26310</v>
      </c>
      <c r="I15337" s="59" t="s">
        <v>71</v>
      </c>
      <c r="J15337" s="59">
        <v>16655117</v>
      </c>
      <c r="K15337" s="59" t="s">
        <v>15772</v>
      </c>
      <c r="L15337" s="61" t="s">
        <v>112</v>
      </c>
      <c r="M15337" s="61">
        <f>VLOOKUP(H15337,zdroj!C:F,4,0)</f>
        <v>0</v>
      </c>
      <c r="N15337" s="61" t="str">
        <f t="shared" si="478"/>
        <v>katA</v>
      </c>
      <c r="P15337" s="73" t="str">
        <f t="shared" si="479"/>
        <v/>
      </c>
      <c r="Q15337" s="61" t="s">
        <v>30</v>
      </c>
    </row>
    <row r="15338" spans="8:17" x14ac:dyDescent="0.25">
      <c r="H15338" s="59">
        <v>26310</v>
      </c>
      <c r="I15338" s="59" t="s">
        <v>71</v>
      </c>
      <c r="J15338" s="59">
        <v>16655125</v>
      </c>
      <c r="K15338" s="59" t="s">
        <v>15773</v>
      </c>
      <c r="L15338" s="61" t="s">
        <v>112</v>
      </c>
      <c r="M15338" s="61">
        <f>VLOOKUP(H15338,zdroj!C:F,4,0)</f>
        <v>0</v>
      </c>
      <c r="N15338" s="61" t="str">
        <f t="shared" si="478"/>
        <v>katA</v>
      </c>
      <c r="P15338" s="73" t="str">
        <f t="shared" si="479"/>
        <v/>
      </c>
      <c r="Q15338" s="61" t="s">
        <v>30</v>
      </c>
    </row>
    <row r="15339" spans="8:17" x14ac:dyDescent="0.25">
      <c r="H15339" s="59">
        <v>26310</v>
      </c>
      <c r="I15339" s="59" t="s">
        <v>71</v>
      </c>
      <c r="J15339" s="59">
        <v>16655133</v>
      </c>
      <c r="K15339" s="59" t="s">
        <v>15774</v>
      </c>
      <c r="L15339" s="61" t="s">
        <v>112</v>
      </c>
      <c r="M15339" s="61">
        <f>VLOOKUP(H15339,zdroj!C:F,4,0)</f>
        <v>0</v>
      </c>
      <c r="N15339" s="61" t="str">
        <f t="shared" si="478"/>
        <v>katA</v>
      </c>
      <c r="P15339" s="73" t="str">
        <f t="shared" si="479"/>
        <v/>
      </c>
      <c r="Q15339" s="61" t="s">
        <v>30</v>
      </c>
    </row>
    <row r="15340" spans="8:17" x14ac:dyDescent="0.25">
      <c r="H15340" s="59">
        <v>26310</v>
      </c>
      <c r="I15340" s="59" t="s">
        <v>71</v>
      </c>
      <c r="J15340" s="59">
        <v>16655141</v>
      </c>
      <c r="K15340" s="59" t="s">
        <v>15775</v>
      </c>
      <c r="L15340" s="61" t="s">
        <v>112</v>
      </c>
      <c r="M15340" s="61">
        <f>VLOOKUP(H15340,zdroj!C:F,4,0)</f>
        <v>0</v>
      </c>
      <c r="N15340" s="61" t="str">
        <f t="shared" si="478"/>
        <v>katA</v>
      </c>
      <c r="P15340" s="73" t="str">
        <f t="shared" si="479"/>
        <v/>
      </c>
      <c r="Q15340" s="61" t="s">
        <v>30</v>
      </c>
    </row>
    <row r="15341" spans="8:17" x14ac:dyDescent="0.25">
      <c r="H15341" s="59">
        <v>26310</v>
      </c>
      <c r="I15341" s="59" t="s">
        <v>71</v>
      </c>
      <c r="J15341" s="59">
        <v>16655150</v>
      </c>
      <c r="K15341" s="59" t="s">
        <v>15776</v>
      </c>
      <c r="L15341" s="61" t="s">
        <v>112</v>
      </c>
      <c r="M15341" s="61">
        <f>VLOOKUP(H15341,zdroj!C:F,4,0)</f>
        <v>0</v>
      </c>
      <c r="N15341" s="61" t="str">
        <f t="shared" si="478"/>
        <v>katA</v>
      </c>
      <c r="P15341" s="73" t="str">
        <f t="shared" si="479"/>
        <v/>
      </c>
      <c r="Q15341" s="61" t="s">
        <v>30</v>
      </c>
    </row>
    <row r="15342" spans="8:17" x14ac:dyDescent="0.25">
      <c r="H15342" s="59">
        <v>26310</v>
      </c>
      <c r="I15342" s="59" t="s">
        <v>71</v>
      </c>
      <c r="J15342" s="59">
        <v>16655168</v>
      </c>
      <c r="K15342" s="59" t="s">
        <v>15777</v>
      </c>
      <c r="L15342" s="61" t="s">
        <v>81</v>
      </c>
      <c r="M15342" s="61">
        <f>VLOOKUP(H15342,zdroj!C:F,4,0)</f>
        <v>0</v>
      </c>
      <c r="N15342" s="61" t="str">
        <f t="shared" si="478"/>
        <v>-</v>
      </c>
      <c r="P15342" s="73" t="str">
        <f t="shared" si="479"/>
        <v/>
      </c>
      <c r="Q15342" s="61" t="s">
        <v>84</v>
      </c>
    </row>
    <row r="15343" spans="8:17" x14ac:dyDescent="0.25">
      <c r="H15343" s="59">
        <v>26310</v>
      </c>
      <c r="I15343" s="59" t="s">
        <v>71</v>
      </c>
      <c r="J15343" s="59">
        <v>16655176</v>
      </c>
      <c r="K15343" s="59" t="s">
        <v>15778</v>
      </c>
      <c r="L15343" s="61" t="s">
        <v>112</v>
      </c>
      <c r="M15343" s="61">
        <f>VLOOKUP(H15343,zdroj!C:F,4,0)</f>
        <v>0</v>
      </c>
      <c r="N15343" s="61" t="str">
        <f t="shared" si="478"/>
        <v>katA</v>
      </c>
      <c r="P15343" s="73" t="str">
        <f t="shared" si="479"/>
        <v/>
      </c>
      <c r="Q15343" s="61" t="s">
        <v>30</v>
      </c>
    </row>
    <row r="15344" spans="8:17" x14ac:dyDescent="0.25">
      <c r="H15344" s="59">
        <v>26310</v>
      </c>
      <c r="I15344" s="59" t="s">
        <v>71</v>
      </c>
      <c r="J15344" s="59">
        <v>16655184</v>
      </c>
      <c r="K15344" s="59" t="s">
        <v>15779</v>
      </c>
      <c r="L15344" s="61" t="s">
        <v>112</v>
      </c>
      <c r="M15344" s="61">
        <f>VLOOKUP(H15344,zdroj!C:F,4,0)</f>
        <v>0</v>
      </c>
      <c r="N15344" s="61" t="str">
        <f t="shared" si="478"/>
        <v>katA</v>
      </c>
      <c r="P15344" s="73" t="str">
        <f t="shared" si="479"/>
        <v/>
      </c>
      <c r="Q15344" s="61" t="s">
        <v>30</v>
      </c>
    </row>
    <row r="15345" spans="8:18" x14ac:dyDescent="0.25">
      <c r="H15345" s="59">
        <v>26310</v>
      </c>
      <c r="I15345" s="59" t="s">
        <v>71</v>
      </c>
      <c r="J15345" s="59">
        <v>16655192</v>
      </c>
      <c r="K15345" s="59" t="s">
        <v>15780</v>
      </c>
      <c r="L15345" s="61" t="s">
        <v>81</v>
      </c>
      <c r="M15345" s="61">
        <f>VLOOKUP(H15345,zdroj!C:F,4,0)</f>
        <v>0</v>
      </c>
      <c r="N15345" s="61" t="str">
        <f t="shared" si="478"/>
        <v>-</v>
      </c>
      <c r="P15345" s="73" t="str">
        <f t="shared" si="479"/>
        <v/>
      </c>
      <c r="Q15345" s="61" t="s">
        <v>84</v>
      </c>
    </row>
    <row r="15346" spans="8:18" x14ac:dyDescent="0.25">
      <c r="H15346" s="59">
        <v>26310</v>
      </c>
      <c r="I15346" s="59" t="s">
        <v>71</v>
      </c>
      <c r="J15346" s="59">
        <v>16655206</v>
      </c>
      <c r="K15346" s="59" t="s">
        <v>15781</v>
      </c>
      <c r="L15346" s="61" t="s">
        <v>112</v>
      </c>
      <c r="M15346" s="61">
        <f>VLOOKUP(H15346,zdroj!C:F,4,0)</f>
        <v>0</v>
      </c>
      <c r="N15346" s="61" t="str">
        <f t="shared" si="478"/>
        <v>katA</v>
      </c>
      <c r="P15346" s="73" t="str">
        <f t="shared" si="479"/>
        <v/>
      </c>
      <c r="Q15346" s="61" t="s">
        <v>33</v>
      </c>
    </row>
    <row r="15347" spans="8:18" x14ac:dyDescent="0.25">
      <c r="H15347" s="59">
        <v>26310</v>
      </c>
      <c r="I15347" s="59" t="s">
        <v>71</v>
      </c>
      <c r="J15347" s="59">
        <v>16655214</v>
      </c>
      <c r="K15347" s="59" t="s">
        <v>15782</v>
      </c>
      <c r="L15347" s="61" t="s">
        <v>112</v>
      </c>
      <c r="M15347" s="61">
        <f>VLOOKUP(H15347,zdroj!C:F,4,0)</f>
        <v>0</v>
      </c>
      <c r="N15347" s="61" t="str">
        <f t="shared" si="478"/>
        <v>katA</v>
      </c>
      <c r="P15347" s="73" t="str">
        <f t="shared" si="479"/>
        <v/>
      </c>
      <c r="Q15347" s="61" t="s">
        <v>30</v>
      </c>
    </row>
    <row r="15348" spans="8:18" x14ac:dyDescent="0.25">
      <c r="H15348" s="59">
        <v>26310</v>
      </c>
      <c r="I15348" s="59" t="s">
        <v>71</v>
      </c>
      <c r="J15348" s="59">
        <v>16655222</v>
      </c>
      <c r="K15348" s="59" t="s">
        <v>15783</v>
      </c>
      <c r="L15348" s="61" t="s">
        <v>112</v>
      </c>
      <c r="M15348" s="61">
        <f>VLOOKUP(H15348,zdroj!C:F,4,0)</f>
        <v>0</v>
      </c>
      <c r="N15348" s="61" t="str">
        <f t="shared" si="478"/>
        <v>katA</v>
      </c>
      <c r="P15348" s="73" t="str">
        <f t="shared" si="479"/>
        <v/>
      </c>
      <c r="Q15348" s="61" t="s">
        <v>30</v>
      </c>
    </row>
    <row r="15349" spans="8:18" x14ac:dyDescent="0.25">
      <c r="H15349" s="59">
        <v>26310</v>
      </c>
      <c r="I15349" s="59" t="s">
        <v>71</v>
      </c>
      <c r="J15349" s="59">
        <v>16655231</v>
      </c>
      <c r="K15349" s="59" t="s">
        <v>15784</v>
      </c>
      <c r="L15349" s="61" t="s">
        <v>81</v>
      </c>
      <c r="M15349" s="61">
        <f>VLOOKUP(H15349,zdroj!C:F,4,0)</f>
        <v>0</v>
      </c>
      <c r="N15349" s="61" t="str">
        <f t="shared" si="478"/>
        <v>-</v>
      </c>
      <c r="P15349" s="73" t="str">
        <f t="shared" si="479"/>
        <v/>
      </c>
      <c r="Q15349" s="61" t="s">
        <v>84</v>
      </c>
    </row>
    <row r="15350" spans="8:18" x14ac:dyDescent="0.25">
      <c r="H15350" s="59">
        <v>26310</v>
      </c>
      <c r="I15350" s="59" t="s">
        <v>71</v>
      </c>
      <c r="J15350" s="59">
        <v>16655249</v>
      </c>
      <c r="K15350" s="59" t="s">
        <v>15785</v>
      </c>
      <c r="L15350" s="61" t="s">
        <v>112</v>
      </c>
      <c r="M15350" s="61">
        <f>VLOOKUP(H15350,zdroj!C:F,4,0)</f>
        <v>0</v>
      </c>
      <c r="N15350" s="61" t="str">
        <f t="shared" si="478"/>
        <v>katA</v>
      </c>
      <c r="P15350" s="73" t="str">
        <f t="shared" si="479"/>
        <v/>
      </c>
      <c r="Q15350" s="61" t="s">
        <v>30</v>
      </c>
    </row>
    <row r="15351" spans="8:18" x14ac:dyDescent="0.25">
      <c r="H15351" s="59">
        <v>26310</v>
      </c>
      <c r="I15351" s="59" t="s">
        <v>71</v>
      </c>
      <c r="J15351" s="59">
        <v>16655257</v>
      </c>
      <c r="K15351" s="59" t="s">
        <v>15786</v>
      </c>
      <c r="L15351" s="61" t="s">
        <v>112</v>
      </c>
      <c r="M15351" s="61">
        <f>VLOOKUP(H15351,zdroj!C:F,4,0)</f>
        <v>0</v>
      </c>
      <c r="N15351" s="61" t="str">
        <f t="shared" si="478"/>
        <v>katA</v>
      </c>
      <c r="P15351" s="73" t="str">
        <f t="shared" si="479"/>
        <v/>
      </c>
      <c r="Q15351" s="61" t="s">
        <v>30</v>
      </c>
    </row>
    <row r="15352" spans="8:18" x14ac:dyDescent="0.25">
      <c r="H15352" s="59">
        <v>26310</v>
      </c>
      <c r="I15352" s="59" t="s">
        <v>71</v>
      </c>
      <c r="J15352" s="59">
        <v>16655265</v>
      </c>
      <c r="K15352" s="59" t="s">
        <v>15787</v>
      </c>
      <c r="L15352" s="61" t="s">
        <v>112</v>
      </c>
      <c r="M15352" s="61">
        <f>VLOOKUP(H15352,zdroj!C:F,4,0)</f>
        <v>0</v>
      </c>
      <c r="N15352" s="61" t="str">
        <f t="shared" si="478"/>
        <v>katA</v>
      </c>
      <c r="P15352" s="73" t="str">
        <f t="shared" si="479"/>
        <v/>
      </c>
      <c r="Q15352" s="61" t="s">
        <v>30</v>
      </c>
    </row>
    <row r="15353" spans="8:18" x14ac:dyDescent="0.25">
      <c r="H15353" s="59">
        <v>26310</v>
      </c>
      <c r="I15353" s="59" t="s">
        <v>71</v>
      </c>
      <c r="J15353" s="59">
        <v>16655273</v>
      </c>
      <c r="K15353" s="59" t="s">
        <v>15788</v>
      </c>
      <c r="L15353" s="61" t="s">
        <v>112</v>
      </c>
      <c r="M15353" s="61">
        <f>VLOOKUP(H15353,zdroj!C:F,4,0)</f>
        <v>0</v>
      </c>
      <c r="N15353" s="61" t="str">
        <f t="shared" si="478"/>
        <v>katA</v>
      </c>
      <c r="P15353" s="73" t="str">
        <f t="shared" si="479"/>
        <v/>
      </c>
      <c r="Q15353" s="61" t="s">
        <v>30</v>
      </c>
    </row>
    <row r="15354" spans="8:18" x14ac:dyDescent="0.25">
      <c r="H15354" s="59">
        <v>26310</v>
      </c>
      <c r="I15354" s="59" t="s">
        <v>71</v>
      </c>
      <c r="J15354" s="59">
        <v>16655281</v>
      </c>
      <c r="K15354" s="59" t="s">
        <v>15789</v>
      </c>
      <c r="L15354" s="61" t="s">
        <v>112</v>
      </c>
      <c r="M15354" s="61">
        <f>VLOOKUP(H15354,zdroj!C:F,4,0)</f>
        <v>0</v>
      </c>
      <c r="N15354" s="61" t="str">
        <f t="shared" si="478"/>
        <v>katA</v>
      </c>
      <c r="P15354" s="73" t="str">
        <f t="shared" si="479"/>
        <v/>
      </c>
      <c r="Q15354" s="61" t="s">
        <v>30</v>
      </c>
    </row>
    <row r="15355" spans="8:18" x14ac:dyDescent="0.25">
      <c r="H15355" s="59">
        <v>26310</v>
      </c>
      <c r="I15355" s="59" t="s">
        <v>71</v>
      </c>
      <c r="J15355" s="59">
        <v>16655290</v>
      </c>
      <c r="K15355" s="59" t="s">
        <v>15790</v>
      </c>
      <c r="L15355" s="61" t="s">
        <v>112</v>
      </c>
      <c r="M15355" s="61">
        <f>VLOOKUP(H15355,zdroj!C:F,4,0)</f>
        <v>0</v>
      </c>
      <c r="N15355" s="61" t="str">
        <f t="shared" si="478"/>
        <v>katA</v>
      </c>
      <c r="P15355" s="73" t="str">
        <f t="shared" si="479"/>
        <v/>
      </c>
      <c r="Q15355" s="61" t="s">
        <v>30</v>
      </c>
    </row>
    <row r="15356" spans="8:18" x14ac:dyDescent="0.25">
      <c r="H15356" s="59">
        <v>26310</v>
      </c>
      <c r="I15356" s="59" t="s">
        <v>71</v>
      </c>
      <c r="J15356" s="59">
        <v>41662423</v>
      </c>
      <c r="K15356" s="59" t="s">
        <v>15791</v>
      </c>
      <c r="L15356" s="61" t="s">
        <v>113</v>
      </c>
      <c r="M15356" s="61">
        <f>VLOOKUP(H15356,zdroj!C:F,4,0)</f>
        <v>0</v>
      </c>
      <c r="N15356" s="61" t="str">
        <f t="shared" si="478"/>
        <v>katB</v>
      </c>
      <c r="P15356" s="73" t="str">
        <f t="shared" si="479"/>
        <v/>
      </c>
      <c r="Q15356" s="61" t="s">
        <v>30</v>
      </c>
      <c r="R15356" s="61" t="s">
        <v>91</v>
      </c>
    </row>
    <row r="15357" spans="8:18" x14ac:dyDescent="0.25">
      <c r="H15357" s="59">
        <v>26310</v>
      </c>
      <c r="I15357" s="59" t="s">
        <v>71</v>
      </c>
      <c r="J15357" s="59">
        <v>73089265</v>
      </c>
      <c r="K15357" s="59" t="s">
        <v>15792</v>
      </c>
      <c r="L15357" s="61" t="s">
        <v>112</v>
      </c>
      <c r="M15357" s="61">
        <f>VLOOKUP(H15357,zdroj!C:F,4,0)</f>
        <v>0</v>
      </c>
      <c r="N15357" s="61" t="str">
        <f t="shared" si="478"/>
        <v>katA</v>
      </c>
      <c r="P15357" s="73" t="str">
        <f t="shared" si="479"/>
        <v/>
      </c>
      <c r="Q15357" s="61" t="s">
        <v>30</v>
      </c>
    </row>
    <row r="15358" spans="8:18" x14ac:dyDescent="0.25">
      <c r="H15358" s="59">
        <v>31674</v>
      </c>
      <c r="I15358" s="59" t="s">
        <v>69</v>
      </c>
      <c r="J15358" s="59">
        <v>17716926</v>
      </c>
      <c r="K15358" s="59" t="s">
        <v>15793</v>
      </c>
      <c r="L15358" s="61" t="s">
        <v>113</v>
      </c>
      <c r="M15358" s="61">
        <f>VLOOKUP(H15358,zdroj!C:F,4,0)</f>
        <v>0</v>
      </c>
      <c r="N15358" s="61" t="str">
        <f t="shared" si="478"/>
        <v>katB</v>
      </c>
      <c r="P15358" s="73" t="str">
        <f t="shared" si="479"/>
        <v/>
      </c>
      <c r="Q15358" s="61" t="s">
        <v>30</v>
      </c>
    </row>
    <row r="15359" spans="8:18" x14ac:dyDescent="0.25">
      <c r="H15359" s="59">
        <v>31674</v>
      </c>
      <c r="I15359" s="59" t="s">
        <v>69</v>
      </c>
      <c r="J15359" s="59">
        <v>17716934</v>
      </c>
      <c r="K15359" s="59" t="s">
        <v>15794</v>
      </c>
      <c r="L15359" s="61" t="s">
        <v>113</v>
      </c>
      <c r="M15359" s="61">
        <f>VLOOKUP(H15359,zdroj!C:F,4,0)</f>
        <v>0</v>
      </c>
      <c r="N15359" s="61" t="str">
        <f t="shared" si="478"/>
        <v>katB</v>
      </c>
      <c r="P15359" s="73" t="str">
        <f t="shared" si="479"/>
        <v/>
      </c>
      <c r="Q15359" s="61" t="s">
        <v>30</v>
      </c>
    </row>
    <row r="15360" spans="8:18" x14ac:dyDescent="0.25">
      <c r="H15360" s="59">
        <v>31674</v>
      </c>
      <c r="I15360" s="59" t="s">
        <v>69</v>
      </c>
      <c r="J15360" s="59">
        <v>17716942</v>
      </c>
      <c r="K15360" s="59" t="s">
        <v>15795</v>
      </c>
      <c r="L15360" s="61" t="s">
        <v>113</v>
      </c>
      <c r="M15360" s="61">
        <f>VLOOKUP(H15360,zdroj!C:F,4,0)</f>
        <v>0</v>
      </c>
      <c r="N15360" s="61" t="str">
        <f t="shared" si="478"/>
        <v>katB</v>
      </c>
      <c r="P15360" s="73" t="str">
        <f t="shared" si="479"/>
        <v/>
      </c>
      <c r="Q15360" s="61" t="s">
        <v>30</v>
      </c>
    </row>
    <row r="15361" spans="8:17" x14ac:dyDescent="0.25">
      <c r="H15361" s="59">
        <v>31674</v>
      </c>
      <c r="I15361" s="59" t="s">
        <v>69</v>
      </c>
      <c r="J15361" s="59">
        <v>17716951</v>
      </c>
      <c r="K15361" s="59" t="s">
        <v>15796</v>
      </c>
      <c r="L15361" s="61" t="s">
        <v>113</v>
      </c>
      <c r="M15361" s="61">
        <f>VLOOKUP(H15361,zdroj!C:F,4,0)</f>
        <v>0</v>
      </c>
      <c r="N15361" s="61" t="str">
        <f t="shared" si="478"/>
        <v>katB</v>
      </c>
      <c r="P15361" s="73" t="str">
        <f t="shared" si="479"/>
        <v/>
      </c>
      <c r="Q15361" s="61" t="s">
        <v>30</v>
      </c>
    </row>
    <row r="15362" spans="8:17" x14ac:dyDescent="0.25">
      <c r="H15362" s="59">
        <v>31674</v>
      </c>
      <c r="I15362" s="59" t="s">
        <v>69</v>
      </c>
      <c r="J15362" s="59">
        <v>17716969</v>
      </c>
      <c r="K15362" s="59" t="s">
        <v>15797</v>
      </c>
      <c r="L15362" s="61" t="s">
        <v>113</v>
      </c>
      <c r="M15362" s="61">
        <f>VLOOKUP(H15362,zdroj!C:F,4,0)</f>
        <v>0</v>
      </c>
      <c r="N15362" s="61" t="str">
        <f t="shared" si="478"/>
        <v>katB</v>
      </c>
      <c r="P15362" s="73" t="str">
        <f t="shared" si="479"/>
        <v/>
      </c>
      <c r="Q15362" s="61" t="s">
        <v>30</v>
      </c>
    </row>
    <row r="15363" spans="8:17" x14ac:dyDescent="0.25">
      <c r="H15363" s="59">
        <v>31674</v>
      </c>
      <c r="I15363" s="59" t="s">
        <v>69</v>
      </c>
      <c r="J15363" s="59">
        <v>17716977</v>
      </c>
      <c r="K15363" s="59" t="s">
        <v>15798</v>
      </c>
      <c r="L15363" s="61" t="s">
        <v>113</v>
      </c>
      <c r="M15363" s="61">
        <f>VLOOKUP(H15363,zdroj!C:F,4,0)</f>
        <v>0</v>
      </c>
      <c r="N15363" s="61" t="str">
        <f t="shared" si="478"/>
        <v>katB</v>
      </c>
      <c r="P15363" s="73" t="str">
        <f t="shared" si="479"/>
        <v/>
      </c>
      <c r="Q15363" s="61" t="s">
        <v>30</v>
      </c>
    </row>
    <row r="15364" spans="8:17" x14ac:dyDescent="0.25">
      <c r="H15364" s="59">
        <v>31674</v>
      </c>
      <c r="I15364" s="59" t="s">
        <v>69</v>
      </c>
      <c r="J15364" s="59">
        <v>17716985</v>
      </c>
      <c r="K15364" s="59" t="s">
        <v>15799</v>
      </c>
      <c r="L15364" s="61" t="s">
        <v>113</v>
      </c>
      <c r="M15364" s="61">
        <f>VLOOKUP(H15364,zdroj!C:F,4,0)</f>
        <v>0</v>
      </c>
      <c r="N15364" s="61" t="str">
        <f t="shared" si="478"/>
        <v>katB</v>
      </c>
      <c r="P15364" s="73" t="str">
        <f t="shared" si="479"/>
        <v/>
      </c>
      <c r="Q15364" s="61" t="s">
        <v>30</v>
      </c>
    </row>
    <row r="15365" spans="8:17" x14ac:dyDescent="0.25">
      <c r="H15365" s="59">
        <v>31674</v>
      </c>
      <c r="I15365" s="59" t="s">
        <v>69</v>
      </c>
      <c r="J15365" s="59">
        <v>17716993</v>
      </c>
      <c r="K15365" s="59" t="s">
        <v>15800</v>
      </c>
      <c r="L15365" s="61" t="s">
        <v>113</v>
      </c>
      <c r="M15365" s="61">
        <f>VLOOKUP(H15365,zdroj!C:F,4,0)</f>
        <v>0</v>
      </c>
      <c r="N15365" s="61" t="str">
        <f t="shared" si="478"/>
        <v>katB</v>
      </c>
      <c r="P15365" s="73" t="str">
        <f t="shared" si="479"/>
        <v/>
      </c>
      <c r="Q15365" s="61" t="s">
        <v>30</v>
      </c>
    </row>
    <row r="15366" spans="8:17" x14ac:dyDescent="0.25">
      <c r="H15366" s="59">
        <v>31674</v>
      </c>
      <c r="I15366" s="59" t="s">
        <v>69</v>
      </c>
      <c r="J15366" s="59">
        <v>17717001</v>
      </c>
      <c r="K15366" s="59" t="s">
        <v>15801</v>
      </c>
      <c r="L15366" s="61" t="s">
        <v>113</v>
      </c>
      <c r="M15366" s="61">
        <f>VLOOKUP(H15366,zdroj!C:F,4,0)</f>
        <v>0</v>
      </c>
      <c r="N15366" s="61" t="str">
        <f t="shared" si="478"/>
        <v>katB</v>
      </c>
      <c r="P15366" s="73" t="str">
        <f t="shared" si="479"/>
        <v/>
      </c>
      <c r="Q15366" s="61" t="s">
        <v>30</v>
      </c>
    </row>
    <row r="15367" spans="8:17" x14ac:dyDescent="0.25">
      <c r="H15367" s="59">
        <v>31674</v>
      </c>
      <c r="I15367" s="59" t="s">
        <v>69</v>
      </c>
      <c r="J15367" s="59">
        <v>17717019</v>
      </c>
      <c r="K15367" s="59" t="s">
        <v>15802</v>
      </c>
      <c r="L15367" s="61" t="s">
        <v>113</v>
      </c>
      <c r="M15367" s="61">
        <f>VLOOKUP(H15367,zdroj!C:F,4,0)</f>
        <v>0</v>
      </c>
      <c r="N15367" s="61" t="str">
        <f t="shared" ref="N15367:N15430" si="480">IF(M15367="A",IF(L15367="katA","katB",L15367),L15367)</f>
        <v>katB</v>
      </c>
      <c r="P15367" s="73" t="str">
        <f t="shared" ref="P15367:P15430" si="481">IF(O15367="A",1,"")</f>
        <v/>
      </c>
      <c r="Q15367" s="61" t="s">
        <v>30</v>
      </c>
    </row>
    <row r="15368" spans="8:17" x14ac:dyDescent="0.25">
      <c r="H15368" s="59">
        <v>31674</v>
      </c>
      <c r="I15368" s="59" t="s">
        <v>69</v>
      </c>
      <c r="J15368" s="59">
        <v>17717027</v>
      </c>
      <c r="K15368" s="59" t="s">
        <v>15803</v>
      </c>
      <c r="L15368" s="61" t="s">
        <v>113</v>
      </c>
      <c r="M15368" s="61">
        <f>VLOOKUP(H15368,zdroj!C:F,4,0)</f>
        <v>0</v>
      </c>
      <c r="N15368" s="61" t="str">
        <f t="shared" si="480"/>
        <v>katB</v>
      </c>
      <c r="P15368" s="73" t="str">
        <f t="shared" si="481"/>
        <v/>
      </c>
      <c r="Q15368" s="61" t="s">
        <v>30</v>
      </c>
    </row>
    <row r="15369" spans="8:17" x14ac:dyDescent="0.25">
      <c r="H15369" s="59">
        <v>31674</v>
      </c>
      <c r="I15369" s="59" t="s">
        <v>69</v>
      </c>
      <c r="J15369" s="59">
        <v>17717035</v>
      </c>
      <c r="K15369" s="59" t="s">
        <v>15804</v>
      </c>
      <c r="L15369" s="61" t="s">
        <v>113</v>
      </c>
      <c r="M15369" s="61">
        <f>VLOOKUP(H15369,zdroj!C:F,4,0)</f>
        <v>0</v>
      </c>
      <c r="N15369" s="61" t="str">
        <f t="shared" si="480"/>
        <v>katB</v>
      </c>
      <c r="P15369" s="73" t="str">
        <f t="shared" si="481"/>
        <v/>
      </c>
      <c r="Q15369" s="61" t="s">
        <v>30</v>
      </c>
    </row>
    <row r="15370" spans="8:17" x14ac:dyDescent="0.25">
      <c r="H15370" s="59">
        <v>31674</v>
      </c>
      <c r="I15370" s="59" t="s">
        <v>69</v>
      </c>
      <c r="J15370" s="59">
        <v>17717043</v>
      </c>
      <c r="K15370" s="59" t="s">
        <v>15805</v>
      </c>
      <c r="L15370" s="61" t="s">
        <v>113</v>
      </c>
      <c r="M15370" s="61">
        <f>VLOOKUP(H15370,zdroj!C:F,4,0)</f>
        <v>0</v>
      </c>
      <c r="N15370" s="61" t="str">
        <f t="shared" si="480"/>
        <v>katB</v>
      </c>
      <c r="P15370" s="73" t="str">
        <f t="shared" si="481"/>
        <v/>
      </c>
      <c r="Q15370" s="61" t="s">
        <v>30</v>
      </c>
    </row>
    <row r="15371" spans="8:17" x14ac:dyDescent="0.25">
      <c r="H15371" s="59">
        <v>31674</v>
      </c>
      <c r="I15371" s="59" t="s">
        <v>69</v>
      </c>
      <c r="J15371" s="59">
        <v>17717051</v>
      </c>
      <c r="K15371" s="59" t="s">
        <v>15806</v>
      </c>
      <c r="L15371" s="61" t="s">
        <v>113</v>
      </c>
      <c r="M15371" s="61">
        <f>VLOOKUP(H15371,zdroj!C:F,4,0)</f>
        <v>0</v>
      </c>
      <c r="N15371" s="61" t="str">
        <f t="shared" si="480"/>
        <v>katB</v>
      </c>
      <c r="P15371" s="73" t="str">
        <f t="shared" si="481"/>
        <v/>
      </c>
      <c r="Q15371" s="61" t="s">
        <v>30</v>
      </c>
    </row>
    <row r="15372" spans="8:17" x14ac:dyDescent="0.25">
      <c r="H15372" s="59">
        <v>31674</v>
      </c>
      <c r="I15372" s="59" t="s">
        <v>69</v>
      </c>
      <c r="J15372" s="59">
        <v>17717060</v>
      </c>
      <c r="K15372" s="59" t="s">
        <v>15807</v>
      </c>
      <c r="L15372" s="61" t="s">
        <v>113</v>
      </c>
      <c r="M15372" s="61">
        <f>VLOOKUP(H15372,zdroj!C:F,4,0)</f>
        <v>0</v>
      </c>
      <c r="N15372" s="61" t="str">
        <f t="shared" si="480"/>
        <v>katB</v>
      </c>
      <c r="P15372" s="73" t="str">
        <f t="shared" si="481"/>
        <v/>
      </c>
      <c r="Q15372" s="61" t="s">
        <v>30</v>
      </c>
    </row>
    <row r="15373" spans="8:17" x14ac:dyDescent="0.25">
      <c r="H15373" s="59">
        <v>31674</v>
      </c>
      <c r="I15373" s="59" t="s">
        <v>69</v>
      </c>
      <c r="J15373" s="59">
        <v>17717078</v>
      </c>
      <c r="K15373" s="59" t="s">
        <v>15808</v>
      </c>
      <c r="L15373" s="61" t="s">
        <v>113</v>
      </c>
      <c r="M15373" s="61">
        <f>VLOOKUP(H15373,zdroj!C:F,4,0)</f>
        <v>0</v>
      </c>
      <c r="N15373" s="61" t="str">
        <f t="shared" si="480"/>
        <v>katB</v>
      </c>
      <c r="P15373" s="73" t="str">
        <f t="shared" si="481"/>
        <v/>
      </c>
      <c r="Q15373" s="61" t="s">
        <v>30</v>
      </c>
    </row>
    <row r="15374" spans="8:17" x14ac:dyDescent="0.25">
      <c r="H15374" s="59">
        <v>31674</v>
      </c>
      <c r="I15374" s="59" t="s">
        <v>69</v>
      </c>
      <c r="J15374" s="59">
        <v>17717086</v>
      </c>
      <c r="K15374" s="59" t="s">
        <v>15809</v>
      </c>
      <c r="L15374" s="61" t="s">
        <v>113</v>
      </c>
      <c r="M15374" s="61">
        <f>VLOOKUP(H15374,zdroj!C:F,4,0)</f>
        <v>0</v>
      </c>
      <c r="N15374" s="61" t="str">
        <f t="shared" si="480"/>
        <v>katB</v>
      </c>
      <c r="P15374" s="73" t="str">
        <f t="shared" si="481"/>
        <v/>
      </c>
      <c r="Q15374" s="61" t="s">
        <v>30</v>
      </c>
    </row>
    <row r="15375" spans="8:17" x14ac:dyDescent="0.25">
      <c r="H15375" s="59">
        <v>31674</v>
      </c>
      <c r="I15375" s="59" t="s">
        <v>69</v>
      </c>
      <c r="J15375" s="59">
        <v>17717094</v>
      </c>
      <c r="K15375" s="59" t="s">
        <v>15810</v>
      </c>
      <c r="L15375" s="61" t="s">
        <v>113</v>
      </c>
      <c r="M15375" s="61">
        <f>VLOOKUP(H15375,zdroj!C:F,4,0)</f>
        <v>0</v>
      </c>
      <c r="N15375" s="61" t="str">
        <f t="shared" si="480"/>
        <v>katB</v>
      </c>
      <c r="P15375" s="73" t="str">
        <f t="shared" si="481"/>
        <v/>
      </c>
      <c r="Q15375" s="61" t="s">
        <v>30</v>
      </c>
    </row>
    <row r="15376" spans="8:17" x14ac:dyDescent="0.25">
      <c r="H15376" s="59">
        <v>31674</v>
      </c>
      <c r="I15376" s="59" t="s">
        <v>69</v>
      </c>
      <c r="J15376" s="59">
        <v>17717108</v>
      </c>
      <c r="K15376" s="59" t="s">
        <v>15811</v>
      </c>
      <c r="L15376" s="61" t="s">
        <v>113</v>
      </c>
      <c r="M15376" s="61">
        <f>VLOOKUP(H15376,zdroj!C:F,4,0)</f>
        <v>0</v>
      </c>
      <c r="N15376" s="61" t="str">
        <f t="shared" si="480"/>
        <v>katB</v>
      </c>
      <c r="P15376" s="73" t="str">
        <f t="shared" si="481"/>
        <v/>
      </c>
      <c r="Q15376" s="61" t="s">
        <v>30</v>
      </c>
    </row>
    <row r="15377" spans="8:17" x14ac:dyDescent="0.25">
      <c r="H15377" s="59">
        <v>31674</v>
      </c>
      <c r="I15377" s="59" t="s">
        <v>69</v>
      </c>
      <c r="J15377" s="59">
        <v>17717116</v>
      </c>
      <c r="K15377" s="59" t="s">
        <v>15812</v>
      </c>
      <c r="L15377" s="61" t="s">
        <v>113</v>
      </c>
      <c r="M15377" s="61">
        <f>VLOOKUP(H15377,zdroj!C:F,4,0)</f>
        <v>0</v>
      </c>
      <c r="N15377" s="61" t="str">
        <f t="shared" si="480"/>
        <v>katB</v>
      </c>
      <c r="P15377" s="73" t="str">
        <f t="shared" si="481"/>
        <v/>
      </c>
      <c r="Q15377" s="61" t="s">
        <v>30</v>
      </c>
    </row>
    <row r="15378" spans="8:17" x14ac:dyDescent="0.25">
      <c r="H15378" s="59">
        <v>31674</v>
      </c>
      <c r="I15378" s="59" t="s">
        <v>69</v>
      </c>
      <c r="J15378" s="59">
        <v>17717124</v>
      </c>
      <c r="K15378" s="59" t="s">
        <v>15813</v>
      </c>
      <c r="L15378" s="61" t="s">
        <v>113</v>
      </c>
      <c r="M15378" s="61">
        <f>VLOOKUP(H15378,zdroj!C:F,4,0)</f>
        <v>0</v>
      </c>
      <c r="N15378" s="61" t="str">
        <f t="shared" si="480"/>
        <v>katB</v>
      </c>
      <c r="P15378" s="73" t="str">
        <f t="shared" si="481"/>
        <v/>
      </c>
      <c r="Q15378" s="61" t="s">
        <v>30</v>
      </c>
    </row>
    <row r="15379" spans="8:17" x14ac:dyDescent="0.25">
      <c r="H15379" s="59">
        <v>31674</v>
      </c>
      <c r="I15379" s="59" t="s">
        <v>69</v>
      </c>
      <c r="J15379" s="59">
        <v>17717132</v>
      </c>
      <c r="K15379" s="59" t="s">
        <v>15814</v>
      </c>
      <c r="L15379" s="61" t="s">
        <v>113</v>
      </c>
      <c r="M15379" s="61">
        <f>VLOOKUP(H15379,zdroj!C:F,4,0)</f>
        <v>0</v>
      </c>
      <c r="N15379" s="61" t="str">
        <f t="shared" si="480"/>
        <v>katB</v>
      </c>
      <c r="P15379" s="73" t="str">
        <f t="shared" si="481"/>
        <v/>
      </c>
      <c r="Q15379" s="61" t="s">
        <v>30</v>
      </c>
    </row>
    <row r="15380" spans="8:17" x14ac:dyDescent="0.25">
      <c r="H15380" s="59">
        <v>31674</v>
      </c>
      <c r="I15380" s="59" t="s">
        <v>69</v>
      </c>
      <c r="J15380" s="59">
        <v>17717141</v>
      </c>
      <c r="K15380" s="59" t="s">
        <v>15815</v>
      </c>
      <c r="L15380" s="61" t="s">
        <v>113</v>
      </c>
      <c r="M15380" s="61">
        <f>VLOOKUP(H15380,zdroj!C:F,4,0)</f>
        <v>0</v>
      </c>
      <c r="N15380" s="61" t="str">
        <f t="shared" si="480"/>
        <v>katB</v>
      </c>
      <c r="P15380" s="73" t="str">
        <f t="shared" si="481"/>
        <v/>
      </c>
      <c r="Q15380" s="61" t="s">
        <v>30</v>
      </c>
    </row>
    <row r="15381" spans="8:17" x14ac:dyDescent="0.25">
      <c r="H15381" s="59">
        <v>31674</v>
      </c>
      <c r="I15381" s="59" t="s">
        <v>69</v>
      </c>
      <c r="J15381" s="59">
        <v>17717159</v>
      </c>
      <c r="K15381" s="59" t="s">
        <v>15816</v>
      </c>
      <c r="L15381" s="61" t="s">
        <v>113</v>
      </c>
      <c r="M15381" s="61">
        <f>VLOOKUP(H15381,zdroj!C:F,4,0)</f>
        <v>0</v>
      </c>
      <c r="N15381" s="61" t="str">
        <f t="shared" si="480"/>
        <v>katB</v>
      </c>
      <c r="P15381" s="73" t="str">
        <f t="shared" si="481"/>
        <v/>
      </c>
      <c r="Q15381" s="61" t="s">
        <v>30</v>
      </c>
    </row>
    <row r="15382" spans="8:17" x14ac:dyDescent="0.25">
      <c r="H15382" s="59">
        <v>31674</v>
      </c>
      <c r="I15382" s="59" t="s">
        <v>69</v>
      </c>
      <c r="J15382" s="59">
        <v>17717167</v>
      </c>
      <c r="K15382" s="59" t="s">
        <v>15817</v>
      </c>
      <c r="L15382" s="61" t="s">
        <v>113</v>
      </c>
      <c r="M15382" s="61">
        <f>VLOOKUP(H15382,zdroj!C:F,4,0)</f>
        <v>0</v>
      </c>
      <c r="N15382" s="61" t="str">
        <f t="shared" si="480"/>
        <v>katB</v>
      </c>
      <c r="P15382" s="73" t="str">
        <f t="shared" si="481"/>
        <v/>
      </c>
      <c r="Q15382" s="61" t="s">
        <v>30</v>
      </c>
    </row>
    <row r="15383" spans="8:17" x14ac:dyDescent="0.25">
      <c r="H15383" s="59">
        <v>31674</v>
      </c>
      <c r="I15383" s="59" t="s">
        <v>69</v>
      </c>
      <c r="J15383" s="59">
        <v>17717175</v>
      </c>
      <c r="K15383" s="59" t="s">
        <v>15818</v>
      </c>
      <c r="L15383" s="61" t="s">
        <v>113</v>
      </c>
      <c r="M15383" s="61">
        <f>VLOOKUP(H15383,zdroj!C:F,4,0)</f>
        <v>0</v>
      </c>
      <c r="N15383" s="61" t="str">
        <f t="shared" si="480"/>
        <v>katB</v>
      </c>
      <c r="P15383" s="73" t="str">
        <f t="shared" si="481"/>
        <v/>
      </c>
      <c r="Q15383" s="61" t="s">
        <v>30</v>
      </c>
    </row>
    <row r="15384" spans="8:17" x14ac:dyDescent="0.25">
      <c r="H15384" s="59">
        <v>31674</v>
      </c>
      <c r="I15384" s="59" t="s">
        <v>69</v>
      </c>
      <c r="J15384" s="59">
        <v>17717183</v>
      </c>
      <c r="K15384" s="59" t="s">
        <v>15819</v>
      </c>
      <c r="L15384" s="61" t="s">
        <v>113</v>
      </c>
      <c r="M15384" s="61">
        <f>VLOOKUP(H15384,zdroj!C:F,4,0)</f>
        <v>0</v>
      </c>
      <c r="N15384" s="61" t="str">
        <f t="shared" si="480"/>
        <v>katB</v>
      </c>
      <c r="P15384" s="73" t="str">
        <f t="shared" si="481"/>
        <v/>
      </c>
      <c r="Q15384" s="61" t="s">
        <v>30</v>
      </c>
    </row>
    <row r="15385" spans="8:17" x14ac:dyDescent="0.25">
      <c r="H15385" s="59">
        <v>31674</v>
      </c>
      <c r="I15385" s="59" t="s">
        <v>69</v>
      </c>
      <c r="J15385" s="59">
        <v>17717191</v>
      </c>
      <c r="K15385" s="59" t="s">
        <v>15820</v>
      </c>
      <c r="L15385" s="61" t="s">
        <v>113</v>
      </c>
      <c r="M15385" s="61">
        <f>VLOOKUP(H15385,zdroj!C:F,4,0)</f>
        <v>0</v>
      </c>
      <c r="N15385" s="61" t="str">
        <f t="shared" si="480"/>
        <v>katB</v>
      </c>
      <c r="P15385" s="73" t="str">
        <f t="shared" si="481"/>
        <v/>
      </c>
      <c r="Q15385" s="61" t="s">
        <v>30</v>
      </c>
    </row>
    <row r="15386" spans="8:17" x14ac:dyDescent="0.25">
      <c r="H15386" s="59">
        <v>31674</v>
      </c>
      <c r="I15386" s="59" t="s">
        <v>69</v>
      </c>
      <c r="J15386" s="59">
        <v>26894050</v>
      </c>
      <c r="K15386" s="59" t="s">
        <v>15821</v>
      </c>
      <c r="L15386" s="61" t="s">
        <v>113</v>
      </c>
      <c r="M15386" s="61">
        <f>VLOOKUP(H15386,zdroj!C:F,4,0)</f>
        <v>0</v>
      </c>
      <c r="N15386" s="61" t="str">
        <f t="shared" si="480"/>
        <v>katB</v>
      </c>
      <c r="P15386" s="73" t="str">
        <f t="shared" si="481"/>
        <v/>
      </c>
      <c r="Q15386" s="61" t="s">
        <v>30</v>
      </c>
    </row>
    <row r="15387" spans="8:17" x14ac:dyDescent="0.25">
      <c r="H15387" s="59">
        <v>31674</v>
      </c>
      <c r="I15387" s="59" t="s">
        <v>69</v>
      </c>
      <c r="J15387" s="59">
        <v>30719798</v>
      </c>
      <c r="K15387" s="59" t="s">
        <v>15822</v>
      </c>
      <c r="L15387" s="61" t="s">
        <v>113</v>
      </c>
      <c r="M15387" s="61">
        <f>VLOOKUP(H15387,zdroj!C:F,4,0)</f>
        <v>0</v>
      </c>
      <c r="N15387" s="61" t="str">
        <f t="shared" si="480"/>
        <v>katB</v>
      </c>
      <c r="P15387" s="73" t="str">
        <f t="shared" si="481"/>
        <v/>
      </c>
      <c r="Q15387" s="61" t="s">
        <v>30</v>
      </c>
    </row>
    <row r="15388" spans="8:17" x14ac:dyDescent="0.25">
      <c r="H15388" s="59">
        <v>31674</v>
      </c>
      <c r="I15388" s="59" t="s">
        <v>69</v>
      </c>
      <c r="J15388" s="59">
        <v>74657861</v>
      </c>
      <c r="K15388" s="59" t="s">
        <v>15823</v>
      </c>
      <c r="L15388" s="61" t="s">
        <v>113</v>
      </c>
      <c r="M15388" s="61">
        <f>VLOOKUP(H15388,zdroj!C:F,4,0)</f>
        <v>0</v>
      </c>
      <c r="N15388" s="61" t="str">
        <f t="shared" si="480"/>
        <v>katB</v>
      </c>
      <c r="P15388" s="73" t="str">
        <f t="shared" si="481"/>
        <v/>
      </c>
      <c r="Q15388" s="61" t="s">
        <v>30</v>
      </c>
    </row>
    <row r="15389" spans="8:17" x14ac:dyDescent="0.25">
      <c r="H15389" s="59">
        <v>31674</v>
      </c>
      <c r="I15389" s="59" t="s">
        <v>69</v>
      </c>
      <c r="J15389" s="59">
        <v>79084231</v>
      </c>
      <c r="K15389" s="59" t="s">
        <v>15824</v>
      </c>
      <c r="L15389" s="61" t="s">
        <v>113</v>
      </c>
      <c r="M15389" s="61">
        <f>VLOOKUP(H15389,zdroj!C:F,4,0)</f>
        <v>0</v>
      </c>
      <c r="N15389" s="61" t="str">
        <f t="shared" si="480"/>
        <v>katB</v>
      </c>
      <c r="P15389" s="73" t="str">
        <f t="shared" si="481"/>
        <v/>
      </c>
      <c r="Q15389" s="61" t="s">
        <v>30</v>
      </c>
    </row>
    <row r="15390" spans="8:17" x14ac:dyDescent="0.25">
      <c r="H15390" s="59">
        <v>31682</v>
      </c>
      <c r="I15390" s="59" t="s">
        <v>72</v>
      </c>
      <c r="J15390" s="59">
        <v>17717205</v>
      </c>
      <c r="K15390" s="59" t="s">
        <v>15825</v>
      </c>
      <c r="L15390" s="61" t="s">
        <v>81</v>
      </c>
      <c r="M15390" s="61">
        <f>VLOOKUP(H15390,zdroj!C:F,4,0)</f>
        <v>0</v>
      </c>
      <c r="N15390" s="61" t="str">
        <f t="shared" si="480"/>
        <v>-</v>
      </c>
      <c r="P15390" s="73" t="str">
        <f t="shared" si="481"/>
        <v/>
      </c>
      <c r="Q15390" s="61" t="s">
        <v>86</v>
      </c>
    </row>
    <row r="15391" spans="8:17" x14ac:dyDescent="0.25">
      <c r="H15391" s="59">
        <v>31682</v>
      </c>
      <c r="I15391" s="59" t="s">
        <v>72</v>
      </c>
      <c r="J15391" s="59">
        <v>17717213</v>
      </c>
      <c r="K15391" s="59" t="s">
        <v>15826</v>
      </c>
      <c r="L15391" s="61" t="s">
        <v>81</v>
      </c>
      <c r="M15391" s="61">
        <f>VLOOKUP(H15391,zdroj!C:F,4,0)</f>
        <v>0</v>
      </c>
      <c r="N15391" s="61" t="str">
        <f t="shared" si="480"/>
        <v>-</v>
      </c>
      <c r="P15391" s="73" t="str">
        <f t="shared" si="481"/>
        <v/>
      </c>
      <c r="Q15391" s="61" t="s">
        <v>86</v>
      </c>
    </row>
    <row r="15392" spans="8:17" x14ac:dyDescent="0.25">
      <c r="H15392" s="59">
        <v>31682</v>
      </c>
      <c r="I15392" s="59" t="s">
        <v>72</v>
      </c>
      <c r="J15392" s="59">
        <v>17717221</v>
      </c>
      <c r="K15392" s="59" t="s">
        <v>15827</v>
      </c>
      <c r="L15392" s="61" t="s">
        <v>81</v>
      </c>
      <c r="M15392" s="61">
        <f>VLOOKUP(H15392,zdroj!C:F,4,0)</f>
        <v>0</v>
      </c>
      <c r="N15392" s="61" t="str">
        <f t="shared" si="480"/>
        <v>-</v>
      </c>
      <c r="P15392" s="73" t="str">
        <f t="shared" si="481"/>
        <v/>
      </c>
      <c r="Q15392" s="61" t="s">
        <v>86</v>
      </c>
    </row>
    <row r="15393" spans="8:17" x14ac:dyDescent="0.25">
      <c r="H15393" s="59">
        <v>31682</v>
      </c>
      <c r="I15393" s="59" t="s">
        <v>72</v>
      </c>
      <c r="J15393" s="59">
        <v>17717230</v>
      </c>
      <c r="K15393" s="59" t="s">
        <v>15828</v>
      </c>
      <c r="L15393" s="61" t="s">
        <v>114</v>
      </c>
      <c r="M15393" s="61">
        <f>VLOOKUP(H15393,zdroj!C:F,4,0)</f>
        <v>0</v>
      </c>
      <c r="N15393" s="61" t="str">
        <f t="shared" si="480"/>
        <v>katC</v>
      </c>
      <c r="P15393" s="73" t="str">
        <f t="shared" si="481"/>
        <v/>
      </c>
      <c r="Q15393" s="61" t="s">
        <v>31</v>
      </c>
    </row>
    <row r="15394" spans="8:17" x14ac:dyDescent="0.25">
      <c r="H15394" s="59">
        <v>31682</v>
      </c>
      <c r="I15394" s="59" t="s">
        <v>72</v>
      </c>
      <c r="J15394" s="59">
        <v>17717248</v>
      </c>
      <c r="K15394" s="59" t="s">
        <v>15829</v>
      </c>
      <c r="L15394" s="61" t="s">
        <v>81</v>
      </c>
      <c r="M15394" s="61">
        <f>VLOOKUP(H15394,zdroj!C:F,4,0)</f>
        <v>0</v>
      </c>
      <c r="N15394" s="61" t="str">
        <f t="shared" si="480"/>
        <v>-</v>
      </c>
      <c r="P15394" s="73" t="str">
        <f t="shared" si="481"/>
        <v/>
      </c>
      <c r="Q15394" s="61" t="s">
        <v>86</v>
      </c>
    </row>
    <row r="15395" spans="8:17" x14ac:dyDescent="0.25">
      <c r="H15395" s="59">
        <v>31682</v>
      </c>
      <c r="I15395" s="59" t="s">
        <v>72</v>
      </c>
      <c r="J15395" s="59">
        <v>17717256</v>
      </c>
      <c r="K15395" s="59" t="s">
        <v>15830</v>
      </c>
      <c r="L15395" s="61" t="s">
        <v>81</v>
      </c>
      <c r="M15395" s="61">
        <f>VLOOKUP(H15395,zdroj!C:F,4,0)</f>
        <v>0</v>
      </c>
      <c r="N15395" s="61" t="str">
        <f t="shared" si="480"/>
        <v>-</v>
      </c>
      <c r="P15395" s="73" t="str">
        <f t="shared" si="481"/>
        <v/>
      </c>
      <c r="Q15395" s="61" t="s">
        <v>86</v>
      </c>
    </row>
    <row r="15396" spans="8:17" x14ac:dyDescent="0.25">
      <c r="H15396" s="59">
        <v>31682</v>
      </c>
      <c r="I15396" s="59" t="s">
        <v>72</v>
      </c>
      <c r="J15396" s="59">
        <v>17717264</v>
      </c>
      <c r="K15396" s="59" t="s">
        <v>15831</v>
      </c>
      <c r="L15396" s="61" t="s">
        <v>81</v>
      </c>
      <c r="M15396" s="61">
        <f>VLOOKUP(H15396,zdroj!C:F,4,0)</f>
        <v>0</v>
      </c>
      <c r="N15396" s="61" t="str">
        <f t="shared" si="480"/>
        <v>-</v>
      </c>
      <c r="P15396" s="73" t="str">
        <f t="shared" si="481"/>
        <v/>
      </c>
      <c r="Q15396" s="61" t="s">
        <v>86</v>
      </c>
    </row>
    <row r="15397" spans="8:17" x14ac:dyDescent="0.25">
      <c r="H15397" s="59">
        <v>31682</v>
      </c>
      <c r="I15397" s="59" t="s">
        <v>72</v>
      </c>
      <c r="J15397" s="59">
        <v>17717272</v>
      </c>
      <c r="K15397" s="59" t="s">
        <v>15832</v>
      </c>
      <c r="L15397" s="61" t="s">
        <v>81</v>
      </c>
      <c r="M15397" s="61">
        <f>VLOOKUP(H15397,zdroj!C:F,4,0)</f>
        <v>0</v>
      </c>
      <c r="N15397" s="61" t="str">
        <f t="shared" si="480"/>
        <v>-</v>
      </c>
      <c r="P15397" s="73" t="str">
        <f t="shared" si="481"/>
        <v/>
      </c>
      <c r="Q15397" s="61" t="s">
        <v>86</v>
      </c>
    </row>
    <row r="15398" spans="8:17" x14ac:dyDescent="0.25">
      <c r="H15398" s="59">
        <v>31682</v>
      </c>
      <c r="I15398" s="59" t="s">
        <v>72</v>
      </c>
      <c r="J15398" s="59">
        <v>17717281</v>
      </c>
      <c r="K15398" s="59" t="s">
        <v>15833</v>
      </c>
      <c r="L15398" s="61" t="s">
        <v>81</v>
      </c>
      <c r="M15398" s="61">
        <f>VLOOKUP(H15398,zdroj!C:F,4,0)</f>
        <v>0</v>
      </c>
      <c r="N15398" s="61" t="str">
        <f t="shared" si="480"/>
        <v>-</v>
      </c>
      <c r="P15398" s="73" t="str">
        <f t="shared" si="481"/>
        <v/>
      </c>
      <c r="Q15398" s="61" t="s">
        <v>86</v>
      </c>
    </row>
    <row r="15399" spans="8:17" x14ac:dyDescent="0.25">
      <c r="H15399" s="59">
        <v>31682</v>
      </c>
      <c r="I15399" s="59" t="s">
        <v>72</v>
      </c>
      <c r="J15399" s="59">
        <v>17717299</v>
      </c>
      <c r="K15399" s="59" t="s">
        <v>15834</v>
      </c>
      <c r="L15399" s="61" t="s">
        <v>81</v>
      </c>
      <c r="M15399" s="61">
        <f>VLOOKUP(H15399,zdroj!C:F,4,0)</f>
        <v>0</v>
      </c>
      <c r="N15399" s="61" t="str">
        <f t="shared" si="480"/>
        <v>-</v>
      </c>
      <c r="P15399" s="73" t="str">
        <f t="shared" si="481"/>
        <v/>
      </c>
      <c r="Q15399" s="61" t="s">
        <v>86</v>
      </c>
    </row>
    <row r="15400" spans="8:17" x14ac:dyDescent="0.25">
      <c r="H15400" s="59">
        <v>31682</v>
      </c>
      <c r="I15400" s="59" t="s">
        <v>72</v>
      </c>
      <c r="J15400" s="59">
        <v>17717302</v>
      </c>
      <c r="K15400" s="59" t="s">
        <v>15835</v>
      </c>
      <c r="L15400" s="61" t="s">
        <v>81</v>
      </c>
      <c r="M15400" s="61">
        <f>VLOOKUP(H15400,zdroj!C:F,4,0)</f>
        <v>0</v>
      </c>
      <c r="N15400" s="61" t="str">
        <f t="shared" si="480"/>
        <v>-</v>
      </c>
      <c r="P15400" s="73" t="str">
        <f t="shared" si="481"/>
        <v/>
      </c>
      <c r="Q15400" s="61" t="s">
        <v>86</v>
      </c>
    </row>
    <row r="15401" spans="8:17" x14ac:dyDescent="0.25">
      <c r="H15401" s="59">
        <v>31682</v>
      </c>
      <c r="I15401" s="59" t="s">
        <v>72</v>
      </c>
      <c r="J15401" s="59">
        <v>17717311</v>
      </c>
      <c r="K15401" s="59" t="s">
        <v>15836</v>
      </c>
      <c r="L15401" s="61" t="s">
        <v>81</v>
      </c>
      <c r="M15401" s="61">
        <f>VLOOKUP(H15401,zdroj!C:F,4,0)</f>
        <v>0</v>
      </c>
      <c r="N15401" s="61" t="str">
        <f t="shared" si="480"/>
        <v>-</v>
      </c>
      <c r="P15401" s="73" t="str">
        <f t="shared" si="481"/>
        <v/>
      </c>
      <c r="Q15401" s="61" t="s">
        <v>86</v>
      </c>
    </row>
    <row r="15402" spans="8:17" x14ac:dyDescent="0.25">
      <c r="H15402" s="59">
        <v>31682</v>
      </c>
      <c r="I15402" s="59" t="s">
        <v>72</v>
      </c>
      <c r="J15402" s="59">
        <v>17717329</v>
      </c>
      <c r="K15402" s="59" t="s">
        <v>15837</v>
      </c>
      <c r="L15402" s="61" t="s">
        <v>81</v>
      </c>
      <c r="M15402" s="61">
        <f>VLOOKUP(H15402,zdroj!C:F,4,0)</f>
        <v>0</v>
      </c>
      <c r="N15402" s="61" t="str">
        <f t="shared" si="480"/>
        <v>-</v>
      </c>
      <c r="P15402" s="73" t="str">
        <f t="shared" si="481"/>
        <v/>
      </c>
      <c r="Q15402" s="61" t="s">
        <v>86</v>
      </c>
    </row>
    <row r="15403" spans="8:17" x14ac:dyDescent="0.25">
      <c r="H15403" s="59">
        <v>31682</v>
      </c>
      <c r="I15403" s="59" t="s">
        <v>72</v>
      </c>
      <c r="J15403" s="59">
        <v>17717345</v>
      </c>
      <c r="K15403" s="59" t="s">
        <v>15838</v>
      </c>
      <c r="L15403" s="61" t="s">
        <v>81</v>
      </c>
      <c r="M15403" s="61">
        <f>VLOOKUP(H15403,zdroj!C:F,4,0)</f>
        <v>0</v>
      </c>
      <c r="N15403" s="61" t="str">
        <f t="shared" si="480"/>
        <v>-</v>
      </c>
      <c r="P15403" s="73" t="str">
        <f t="shared" si="481"/>
        <v/>
      </c>
      <c r="Q15403" s="61" t="s">
        <v>86</v>
      </c>
    </row>
    <row r="15404" spans="8:17" x14ac:dyDescent="0.25">
      <c r="H15404" s="59">
        <v>31682</v>
      </c>
      <c r="I15404" s="59" t="s">
        <v>72</v>
      </c>
      <c r="J15404" s="59">
        <v>17717353</v>
      </c>
      <c r="K15404" s="59" t="s">
        <v>15839</v>
      </c>
      <c r="L15404" s="61" t="s">
        <v>81</v>
      </c>
      <c r="M15404" s="61">
        <f>VLOOKUP(H15404,zdroj!C:F,4,0)</f>
        <v>0</v>
      </c>
      <c r="N15404" s="61" t="str">
        <f t="shared" si="480"/>
        <v>-</v>
      </c>
      <c r="P15404" s="73" t="str">
        <f t="shared" si="481"/>
        <v/>
      </c>
      <c r="Q15404" s="61" t="s">
        <v>86</v>
      </c>
    </row>
    <row r="15405" spans="8:17" x14ac:dyDescent="0.25">
      <c r="H15405" s="59">
        <v>31682</v>
      </c>
      <c r="I15405" s="59" t="s">
        <v>72</v>
      </c>
      <c r="J15405" s="59">
        <v>17717361</v>
      </c>
      <c r="K15405" s="59" t="s">
        <v>15840</v>
      </c>
      <c r="L15405" s="61" t="s">
        <v>81</v>
      </c>
      <c r="M15405" s="61">
        <f>VLOOKUP(H15405,zdroj!C:F,4,0)</f>
        <v>0</v>
      </c>
      <c r="N15405" s="61" t="str">
        <f t="shared" si="480"/>
        <v>-</v>
      </c>
      <c r="P15405" s="73" t="str">
        <f t="shared" si="481"/>
        <v/>
      </c>
      <c r="Q15405" s="61" t="s">
        <v>86</v>
      </c>
    </row>
    <row r="15406" spans="8:17" x14ac:dyDescent="0.25">
      <c r="H15406" s="59">
        <v>31682</v>
      </c>
      <c r="I15406" s="59" t="s">
        <v>72</v>
      </c>
      <c r="J15406" s="59">
        <v>17717370</v>
      </c>
      <c r="K15406" s="59" t="s">
        <v>15841</v>
      </c>
      <c r="L15406" s="61" t="s">
        <v>81</v>
      </c>
      <c r="M15406" s="61">
        <f>VLOOKUP(H15406,zdroj!C:F,4,0)</f>
        <v>0</v>
      </c>
      <c r="N15406" s="61" t="str">
        <f t="shared" si="480"/>
        <v>-</v>
      </c>
      <c r="P15406" s="73" t="str">
        <f t="shared" si="481"/>
        <v/>
      </c>
      <c r="Q15406" s="61" t="s">
        <v>86</v>
      </c>
    </row>
    <row r="15407" spans="8:17" x14ac:dyDescent="0.25">
      <c r="H15407" s="59">
        <v>31682</v>
      </c>
      <c r="I15407" s="59" t="s">
        <v>72</v>
      </c>
      <c r="J15407" s="59">
        <v>17717388</v>
      </c>
      <c r="K15407" s="59" t="s">
        <v>15842</v>
      </c>
      <c r="L15407" s="61" t="s">
        <v>81</v>
      </c>
      <c r="M15407" s="61">
        <f>VLOOKUP(H15407,zdroj!C:F,4,0)</f>
        <v>0</v>
      </c>
      <c r="N15407" s="61" t="str">
        <f t="shared" si="480"/>
        <v>-</v>
      </c>
      <c r="P15407" s="73" t="str">
        <f t="shared" si="481"/>
        <v/>
      </c>
      <c r="Q15407" s="61" t="s">
        <v>86</v>
      </c>
    </row>
    <row r="15408" spans="8:17" x14ac:dyDescent="0.25">
      <c r="H15408" s="59">
        <v>31682</v>
      </c>
      <c r="I15408" s="59" t="s">
        <v>72</v>
      </c>
      <c r="J15408" s="59">
        <v>17717396</v>
      </c>
      <c r="K15408" s="59" t="s">
        <v>15843</v>
      </c>
      <c r="L15408" s="61" t="s">
        <v>81</v>
      </c>
      <c r="M15408" s="61">
        <f>VLOOKUP(H15408,zdroj!C:F,4,0)</f>
        <v>0</v>
      </c>
      <c r="N15408" s="61" t="str">
        <f t="shared" si="480"/>
        <v>-</v>
      </c>
      <c r="P15408" s="73" t="str">
        <f t="shared" si="481"/>
        <v/>
      </c>
      <c r="Q15408" s="61" t="s">
        <v>86</v>
      </c>
    </row>
    <row r="15409" spans="8:17" x14ac:dyDescent="0.25">
      <c r="H15409" s="59">
        <v>31682</v>
      </c>
      <c r="I15409" s="59" t="s">
        <v>72</v>
      </c>
      <c r="J15409" s="59">
        <v>17717400</v>
      </c>
      <c r="K15409" s="59" t="s">
        <v>15844</v>
      </c>
      <c r="L15409" s="61" t="s">
        <v>81</v>
      </c>
      <c r="M15409" s="61">
        <f>VLOOKUP(H15409,zdroj!C:F,4,0)</f>
        <v>0</v>
      </c>
      <c r="N15409" s="61" t="str">
        <f t="shared" si="480"/>
        <v>-</v>
      </c>
      <c r="P15409" s="73" t="str">
        <f t="shared" si="481"/>
        <v/>
      </c>
      <c r="Q15409" s="61" t="s">
        <v>86</v>
      </c>
    </row>
    <row r="15410" spans="8:17" x14ac:dyDescent="0.25">
      <c r="H15410" s="59">
        <v>31682</v>
      </c>
      <c r="I15410" s="59" t="s">
        <v>72</v>
      </c>
      <c r="J15410" s="59">
        <v>17717426</v>
      </c>
      <c r="K15410" s="59" t="s">
        <v>15845</v>
      </c>
      <c r="L15410" s="61" t="s">
        <v>81</v>
      </c>
      <c r="M15410" s="61">
        <f>VLOOKUP(H15410,zdroj!C:F,4,0)</f>
        <v>0</v>
      </c>
      <c r="N15410" s="61" t="str">
        <f t="shared" si="480"/>
        <v>-</v>
      </c>
      <c r="P15410" s="73" t="str">
        <f t="shared" si="481"/>
        <v/>
      </c>
      <c r="Q15410" s="61" t="s">
        <v>86</v>
      </c>
    </row>
    <row r="15411" spans="8:17" x14ac:dyDescent="0.25">
      <c r="H15411" s="59">
        <v>31682</v>
      </c>
      <c r="I15411" s="59" t="s">
        <v>72</v>
      </c>
      <c r="J15411" s="59">
        <v>17717434</v>
      </c>
      <c r="K15411" s="59" t="s">
        <v>15846</v>
      </c>
      <c r="L15411" s="61" t="s">
        <v>81</v>
      </c>
      <c r="M15411" s="61">
        <f>VLOOKUP(H15411,zdroj!C:F,4,0)</f>
        <v>0</v>
      </c>
      <c r="N15411" s="61" t="str">
        <f t="shared" si="480"/>
        <v>-</v>
      </c>
      <c r="P15411" s="73" t="str">
        <f t="shared" si="481"/>
        <v/>
      </c>
      <c r="Q15411" s="61" t="s">
        <v>86</v>
      </c>
    </row>
    <row r="15412" spans="8:17" x14ac:dyDescent="0.25">
      <c r="H15412" s="59">
        <v>31682</v>
      </c>
      <c r="I15412" s="59" t="s">
        <v>72</v>
      </c>
      <c r="J15412" s="59">
        <v>17717442</v>
      </c>
      <c r="K15412" s="59" t="s">
        <v>15847</v>
      </c>
      <c r="L15412" s="61" t="s">
        <v>81</v>
      </c>
      <c r="M15412" s="61">
        <f>VLOOKUP(H15412,zdroj!C:F,4,0)</f>
        <v>0</v>
      </c>
      <c r="N15412" s="61" t="str">
        <f t="shared" si="480"/>
        <v>-</v>
      </c>
      <c r="P15412" s="73" t="str">
        <f t="shared" si="481"/>
        <v/>
      </c>
      <c r="Q15412" s="61" t="s">
        <v>86</v>
      </c>
    </row>
    <row r="15413" spans="8:17" x14ac:dyDescent="0.25">
      <c r="H15413" s="59">
        <v>31682</v>
      </c>
      <c r="I15413" s="59" t="s">
        <v>72</v>
      </c>
      <c r="J15413" s="59">
        <v>17717451</v>
      </c>
      <c r="K15413" s="59" t="s">
        <v>15848</v>
      </c>
      <c r="L15413" s="61" t="s">
        <v>81</v>
      </c>
      <c r="M15413" s="61">
        <f>VLOOKUP(H15413,zdroj!C:F,4,0)</f>
        <v>0</v>
      </c>
      <c r="N15413" s="61" t="str">
        <f t="shared" si="480"/>
        <v>-</v>
      </c>
      <c r="P15413" s="73" t="str">
        <f t="shared" si="481"/>
        <v/>
      </c>
      <c r="Q15413" s="61" t="s">
        <v>86</v>
      </c>
    </row>
    <row r="15414" spans="8:17" x14ac:dyDescent="0.25">
      <c r="H15414" s="59">
        <v>31682</v>
      </c>
      <c r="I15414" s="59" t="s">
        <v>72</v>
      </c>
      <c r="J15414" s="59">
        <v>17717469</v>
      </c>
      <c r="K15414" s="59" t="s">
        <v>15849</v>
      </c>
      <c r="L15414" s="61" t="s">
        <v>81</v>
      </c>
      <c r="M15414" s="61">
        <f>VLOOKUP(H15414,zdroj!C:F,4,0)</f>
        <v>0</v>
      </c>
      <c r="N15414" s="61" t="str">
        <f t="shared" si="480"/>
        <v>-</v>
      </c>
      <c r="P15414" s="73" t="str">
        <f t="shared" si="481"/>
        <v/>
      </c>
      <c r="Q15414" s="61" t="s">
        <v>86</v>
      </c>
    </row>
    <row r="15415" spans="8:17" x14ac:dyDescent="0.25">
      <c r="H15415" s="59">
        <v>31682</v>
      </c>
      <c r="I15415" s="59" t="s">
        <v>72</v>
      </c>
      <c r="J15415" s="59">
        <v>17717477</v>
      </c>
      <c r="K15415" s="59" t="s">
        <v>15850</v>
      </c>
      <c r="L15415" s="61" t="s">
        <v>81</v>
      </c>
      <c r="M15415" s="61">
        <f>VLOOKUP(H15415,zdroj!C:F,4,0)</f>
        <v>0</v>
      </c>
      <c r="N15415" s="61" t="str">
        <f t="shared" si="480"/>
        <v>-</v>
      </c>
      <c r="P15415" s="73" t="str">
        <f t="shared" si="481"/>
        <v/>
      </c>
      <c r="Q15415" s="61" t="s">
        <v>86</v>
      </c>
    </row>
    <row r="15416" spans="8:17" x14ac:dyDescent="0.25">
      <c r="H15416" s="59">
        <v>31682</v>
      </c>
      <c r="I15416" s="59" t="s">
        <v>72</v>
      </c>
      <c r="J15416" s="59">
        <v>17717485</v>
      </c>
      <c r="K15416" s="59" t="s">
        <v>15851</v>
      </c>
      <c r="L15416" s="61" t="s">
        <v>81</v>
      </c>
      <c r="M15416" s="61">
        <f>VLOOKUP(H15416,zdroj!C:F,4,0)</f>
        <v>0</v>
      </c>
      <c r="N15416" s="61" t="str">
        <f t="shared" si="480"/>
        <v>-</v>
      </c>
      <c r="P15416" s="73" t="str">
        <f t="shared" si="481"/>
        <v/>
      </c>
      <c r="Q15416" s="61" t="s">
        <v>86</v>
      </c>
    </row>
    <row r="15417" spans="8:17" x14ac:dyDescent="0.25">
      <c r="H15417" s="59">
        <v>31682</v>
      </c>
      <c r="I15417" s="59" t="s">
        <v>72</v>
      </c>
      <c r="J15417" s="59">
        <v>17717507</v>
      </c>
      <c r="K15417" s="59" t="s">
        <v>15852</v>
      </c>
      <c r="L15417" s="61" t="s">
        <v>81</v>
      </c>
      <c r="M15417" s="61">
        <f>VLOOKUP(H15417,zdroj!C:F,4,0)</f>
        <v>0</v>
      </c>
      <c r="N15417" s="61" t="str">
        <f t="shared" si="480"/>
        <v>-</v>
      </c>
      <c r="P15417" s="73" t="str">
        <f t="shared" si="481"/>
        <v/>
      </c>
      <c r="Q15417" s="61" t="s">
        <v>86</v>
      </c>
    </row>
    <row r="15418" spans="8:17" x14ac:dyDescent="0.25">
      <c r="H15418" s="59">
        <v>31682</v>
      </c>
      <c r="I15418" s="59" t="s">
        <v>72</v>
      </c>
      <c r="J15418" s="59">
        <v>17717515</v>
      </c>
      <c r="K15418" s="59" t="s">
        <v>15853</v>
      </c>
      <c r="L15418" s="61" t="s">
        <v>81</v>
      </c>
      <c r="M15418" s="61">
        <f>VLOOKUP(H15418,zdroj!C:F,4,0)</f>
        <v>0</v>
      </c>
      <c r="N15418" s="61" t="str">
        <f t="shared" si="480"/>
        <v>-</v>
      </c>
      <c r="P15418" s="73" t="str">
        <f t="shared" si="481"/>
        <v/>
      </c>
      <c r="Q15418" s="61" t="s">
        <v>86</v>
      </c>
    </row>
    <row r="15419" spans="8:17" x14ac:dyDescent="0.25">
      <c r="H15419" s="59">
        <v>31682</v>
      </c>
      <c r="I15419" s="59" t="s">
        <v>72</v>
      </c>
      <c r="J15419" s="59">
        <v>17717523</v>
      </c>
      <c r="K15419" s="59" t="s">
        <v>15854</v>
      </c>
      <c r="L15419" s="61" t="s">
        <v>81</v>
      </c>
      <c r="M15419" s="61">
        <f>VLOOKUP(H15419,zdroj!C:F,4,0)</f>
        <v>0</v>
      </c>
      <c r="N15419" s="61" t="str">
        <f t="shared" si="480"/>
        <v>-</v>
      </c>
      <c r="P15419" s="73" t="str">
        <f t="shared" si="481"/>
        <v/>
      </c>
      <c r="Q15419" s="61" t="s">
        <v>86</v>
      </c>
    </row>
    <row r="15420" spans="8:17" x14ac:dyDescent="0.25">
      <c r="H15420" s="59">
        <v>31682</v>
      </c>
      <c r="I15420" s="59" t="s">
        <v>72</v>
      </c>
      <c r="J15420" s="59">
        <v>17717531</v>
      </c>
      <c r="K15420" s="59" t="s">
        <v>15855</v>
      </c>
      <c r="L15420" s="61" t="s">
        <v>81</v>
      </c>
      <c r="M15420" s="61">
        <f>VLOOKUP(H15420,zdroj!C:F,4,0)</f>
        <v>0</v>
      </c>
      <c r="N15420" s="61" t="str">
        <f t="shared" si="480"/>
        <v>-</v>
      </c>
      <c r="P15420" s="73" t="str">
        <f t="shared" si="481"/>
        <v/>
      </c>
      <c r="Q15420" s="61" t="s">
        <v>86</v>
      </c>
    </row>
    <row r="15421" spans="8:17" x14ac:dyDescent="0.25">
      <c r="H15421" s="59">
        <v>31682</v>
      </c>
      <c r="I15421" s="59" t="s">
        <v>72</v>
      </c>
      <c r="J15421" s="59">
        <v>17717540</v>
      </c>
      <c r="K15421" s="59" t="s">
        <v>15856</v>
      </c>
      <c r="L15421" s="61" t="s">
        <v>81</v>
      </c>
      <c r="M15421" s="61">
        <f>VLOOKUP(H15421,zdroj!C:F,4,0)</f>
        <v>0</v>
      </c>
      <c r="N15421" s="61" t="str">
        <f t="shared" si="480"/>
        <v>-</v>
      </c>
      <c r="P15421" s="73" t="str">
        <f t="shared" si="481"/>
        <v/>
      </c>
      <c r="Q15421" s="61" t="s">
        <v>86</v>
      </c>
    </row>
    <row r="15422" spans="8:17" x14ac:dyDescent="0.25">
      <c r="H15422" s="59">
        <v>31682</v>
      </c>
      <c r="I15422" s="59" t="s">
        <v>72</v>
      </c>
      <c r="J15422" s="59">
        <v>17717558</v>
      </c>
      <c r="K15422" s="59" t="s">
        <v>15857</v>
      </c>
      <c r="L15422" s="61" t="s">
        <v>81</v>
      </c>
      <c r="M15422" s="61">
        <f>VLOOKUP(H15422,zdroj!C:F,4,0)</f>
        <v>0</v>
      </c>
      <c r="N15422" s="61" t="str">
        <f t="shared" si="480"/>
        <v>-</v>
      </c>
      <c r="P15422" s="73" t="str">
        <f t="shared" si="481"/>
        <v/>
      </c>
      <c r="Q15422" s="61" t="s">
        <v>86</v>
      </c>
    </row>
    <row r="15423" spans="8:17" x14ac:dyDescent="0.25">
      <c r="H15423" s="59">
        <v>31682</v>
      </c>
      <c r="I15423" s="59" t="s">
        <v>72</v>
      </c>
      <c r="J15423" s="59">
        <v>17717566</v>
      </c>
      <c r="K15423" s="59" t="s">
        <v>15858</v>
      </c>
      <c r="L15423" s="61" t="s">
        <v>81</v>
      </c>
      <c r="M15423" s="61">
        <f>VLOOKUP(H15423,zdroj!C:F,4,0)</f>
        <v>0</v>
      </c>
      <c r="N15423" s="61" t="str">
        <f t="shared" si="480"/>
        <v>-</v>
      </c>
      <c r="P15423" s="73" t="str">
        <f t="shared" si="481"/>
        <v/>
      </c>
      <c r="Q15423" s="61" t="s">
        <v>86</v>
      </c>
    </row>
    <row r="15424" spans="8:17" x14ac:dyDescent="0.25">
      <c r="H15424" s="59">
        <v>31682</v>
      </c>
      <c r="I15424" s="59" t="s">
        <v>72</v>
      </c>
      <c r="J15424" s="59">
        <v>17717574</v>
      </c>
      <c r="K15424" s="59" t="s">
        <v>15859</v>
      </c>
      <c r="L15424" s="61" t="s">
        <v>81</v>
      </c>
      <c r="M15424" s="61">
        <f>VLOOKUP(H15424,zdroj!C:F,4,0)</f>
        <v>0</v>
      </c>
      <c r="N15424" s="61" t="str">
        <f t="shared" si="480"/>
        <v>-</v>
      </c>
      <c r="P15424" s="73" t="str">
        <f t="shared" si="481"/>
        <v/>
      </c>
      <c r="Q15424" s="61" t="s">
        <v>86</v>
      </c>
    </row>
    <row r="15425" spans="8:17" x14ac:dyDescent="0.25">
      <c r="H15425" s="59">
        <v>31682</v>
      </c>
      <c r="I15425" s="59" t="s">
        <v>72</v>
      </c>
      <c r="J15425" s="59">
        <v>17717582</v>
      </c>
      <c r="K15425" s="59" t="s">
        <v>15860</v>
      </c>
      <c r="L15425" s="61" t="s">
        <v>81</v>
      </c>
      <c r="M15425" s="61">
        <f>VLOOKUP(H15425,zdroj!C:F,4,0)</f>
        <v>0</v>
      </c>
      <c r="N15425" s="61" t="str">
        <f t="shared" si="480"/>
        <v>-</v>
      </c>
      <c r="P15425" s="73" t="str">
        <f t="shared" si="481"/>
        <v/>
      </c>
      <c r="Q15425" s="61" t="s">
        <v>86</v>
      </c>
    </row>
    <row r="15426" spans="8:17" x14ac:dyDescent="0.25">
      <c r="H15426" s="59">
        <v>31682</v>
      </c>
      <c r="I15426" s="59" t="s">
        <v>72</v>
      </c>
      <c r="J15426" s="59">
        <v>17717591</v>
      </c>
      <c r="K15426" s="59" t="s">
        <v>15861</v>
      </c>
      <c r="L15426" s="61" t="s">
        <v>81</v>
      </c>
      <c r="M15426" s="61">
        <f>VLOOKUP(H15426,zdroj!C:F,4,0)</f>
        <v>0</v>
      </c>
      <c r="N15426" s="61" t="str">
        <f t="shared" si="480"/>
        <v>-</v>
      </c>
      <c r="P15426" s="73" t="str">
        <f t="shared" si="481"/>
        <v/>
      </c>
      <c r="Q15426" s="61" t="s">
        <v>86</v>
      </c>
    </row>
    <row r="15427" spans="8:17" x14ac:dyDescent="0.25">
      <c r="H15427" s="59">
        <v>31682</v>
      </c>
      <c r="I15427" s="59" t="s">
        <v>72</v>
      </c>
      <c r="J15427" s="59">
        <v>17717604</v>
      </c>
      <c r="K15427" s="59" t="s">
        <v>15862</v>
      </c>
      <c r="L15427" s="61" t="s">
        <v>81</v>
      </c>
      <c r="M15427" s="61">
        <f>VLOOKUP(H15427,zdroj!C:F,4,0)</f>
        <v>0</v>
      </c>
      <c r="N15427" s="61" t="str">
        <f t="shared" si="480"/>
        <v>-</v>
      </c>
      <c r="P15427" s="73" t="str">
        <f t="shared" si="481"/>
        <v/>
      </c>
      <c r="Q15427" s="61" t="s">
        <v>86</v>
      </c>
    </row>
    <row r="15428" spans="8:17" x14ac:dyDescent="0.25">
      <c r="H15428" s="59">
        <v>31682</v>
      </c>
      <c r="I15428" s="59" t="s">
        <v>72</v>
      </c>
      <c r="J15428" s="59">
        <v>17717612</v>
      </c>
      <c r="K15428" s="59" t="s">
        <v>15863</v>
      </c>
      <c r="L15428" s="61" t="s">
        <v>81</v>
      </c>
      <c r="M15428" s="61">
        <f>VLOOKUP(H15428,zdroj!C:F,4,0)</f>
        <v>0</v>
      </c>
      <c r="N15428" s="61" t="str">
        <f t="shared" si="480"/>
        <v>-</v>
      </c>
      <c r="P15428" s="73" t="str">
        <f t="shared" si="481"/>
        <v/>
      </c>
      <c r="Q15428" s="61" t="s">
        <v>86</v>
      </c>
    </row>
    <row r="15429" spans="8:17" x14ac:dyDescent="0.25">
      <c r="H15429" s="59">
        <v>31682</v>
      </c>
      <c r="I15429" s="59" t="s">
        <v>72</v>
      </c>
      <c r="J15429" s="59">
        <v>17717621</v>
      </c>
      <c r="K15429" s="59" t="s">
        <v>15864</v>
      </c>
      <c r="L15429" s="61" t="s">
        <v>81</v>
      </c>
      <c r="M15429" s="61">
        <f>VLOOKUP(H15429,zdroj!C:F,4,0)</f>
        <v>0</v>
      </c>
      <c r="N15429" s="61" t="str">
        <f t="shared" si="480"/>
        <v>-</v>
      </c>
      <c r="P15429" s="73" t="str">
        <f t="shared" si="481"/>
        <v/>
      </c>
      <c r="Q15429" s="61" t="s">
        <v>86</v>
      </c>
    </row>
    <row r="15430" spans="8:17" x14ac:dyDescent="0.25">
      <c r="H15430" s="59">
        <v>31682</v>
      </c>
      <c r="I15430" s="59" t="s">
        <v>72</v>
      </c>
      <c r="J15430" s="59">
        <v>17717639</v>
      </c>
      <c r="K15430" s="59" t="s">
        <v>15865</v>
      </c>
      <c r="L15430" s="61" t="s">
        <v>81</v>
      </c>
      <c r="M15430" s="61">
        <f>VLOOKUP(H15430,zdroj!C:F,4,0)</f>
        <v>0</v>
      </c>
      <c r="N15430" s="61" t="str">
        <f t="shared" si="480"/>
        <v>-</v>
      </c>
      <c r="P15430" s="73" t="str">
        <f t="shared" si="481"/>
        <v/>
      </c>
      <c r="Q15430" s="61" t="s">
        <v>86</v>
      </c>
    </row>
    <row r="15431" spans="8:17" x14ac:dyDescent="0.25">
      <c r="H15431" s="59">
        <v>31682</v>
      </c>
      <c r="I15431" s="59" t="s">
        <v>72</v>
      </c>
      <c r="J15431" s="59">
        <v>17717647</v>
      </c>
      <c r="K15431" s="59" t="s">
        <v>15866</v>
      </c>
      <c r="L15431" s="61" t="s">
        <v>81</v>
      </c>
      <c r="M15431" s="61">
        <f>VLOOKUP(H15431,zdroj!C:F,4,0)</f>
        <v>0</v>
      </c>
      <c r="N15431" s="61" t="str">
        <f t="shared" ref="N15431:N15494" si="482">IF(M15431="A",IF(L15431="katA","katB",L15431),L15431)</f>
        <v>-</v>
      </c>
      <c r="P15431" s="73" t="str">
        <f t="shared" ref="P15431:P15494" si="483">IF(O15431="A",1,"")</f>
        <v/>
      </c>
      <c r="Q15431" s="61" t="s">
        <v>86</v>
      </c>
    </row>
    <row r="15432" spans="8:17" x14ac:dyDescent="0.25">
      <c r="H15432" s="59">
        <v>31682</v>
      </c>
      <c r="I15432" s="59" t="s">
        <v>72</v>
      </c>
      <c r="J15432" s="59">
        <v>17717655</v>
      </c>
      <c r="K15432" s="59" t="s">
        <v>15867</v>
      </c>
      <c r="L15432" s="61" t="s">
        <v>81</v>
      </c>
      <c r="M15432" s="61">
        <f>VLOOKUP(H15432,zdroj!C:F,4,0)</f>
        <v>0</v>
      </c>
      <c r="N15432" s="61" t="str">
        <f t="shared" si="482"/>
        <v>-</v>
      </c>
      <c r="P15432" s="73" t="str">
        <f t="shared" si="483"/>
        <v/>
      </c>
      <c r="Q15432" s="61" t="s">
        <v>86</v>
      </c>
    </row>
    <row r="15433" spans="8:17" x14ac:dyDescent="0.25">
      <c r="H15433" s="59">
        <v>31682</v>
      </c>
      <c r="I15433" s="59" t="s">
        <v>72</v>
      </c>
      <c r="J15433" s="59">
        <v>17717663</v>
      </c>
      <c r="K15433" s="59" t="s">
        <v>15868</v>
      </c>
      <c r="L15433" s="61" t="s">
        <v>81</v>
      </c>
      <c r="M15433" s="61">
        <f>VLOOKUP(H15433,zdroj!C:F,4,0)</f>
        <v>0</v>
      </c>
      <c r="N15433" s="61" t="str">
        <f t="shared" si="482"/>
        <v>-</v>
      </c>
      <c r="P15433" s="73" t="str">
        <f t="shared" si="483"/>
        <v/>
      </c>
      <c r="Q15433" s="61" t="s">
        <v>86</v>
      </c>
    </row>
    <row r="15434" spans="8:17" x14ac:dyDescent="0.25">
      <c r="H15434" s="59">
        <v>31682</v>
      </c>
      <c r="I15434" s="59" t="s">
        <v>72</v>
      </c>
      <c r="J15434" s="59">
        <v>17717671</v>
      </c>
      <c r="K15434" s="59" t="s">
        <v>15869</v>
      </c>
      <c r="L15434" s="61" t="s">
        <v>81</v>
      </c>
      <c r="M15434" s="61">
        <f>VLOOKUP(H15434,zdroj!C:F,4,0)</f>
        <v>0</v>
      </c>
      <c r="N15434" s="61" t="str">
        <f t="shared" si="482"/>
        <v>-</v>
      </c>
      <c r="P15434" s="73" t="str">
        <f t="shared" si="483"/>
        <v/>
      </c>
      <c r="Q15434" s="61" t="s">
        <v>86</v>
      </c>
    </row>
    <row r="15435" spans="8:17" x14ac:dyDescent="0.25">
      <c r="H15435" s="59">
        <v>31682</v>
      </c>
      <c r="I15435" s="59" t="s">
        <v>72</v>
      </c>
      <c r="J15435" s="59">
        <v>17717680</v>
      </c>
      <c r="K15435" s="59" t="s">
        <v>15870</v>
      </c>
      <c r="L15435" s="61" t="s">
        <v>81</v>
      </c>
      <c r="M15435" s="61">
        <f>VLOOKUP(H15435,zdroj!C:F,4,0)</f>
        <v>0</v>
      </c>
      <c r="N15435" s="61" t="str">
        <f t="shared" si="482"/>
        <v>-</v>
      </c>
      <c r="P15435" s="73" t="str">
        <f t="shared" si="483"/>
        <v/>
      </c>
      <c r="Q15435" s="61" t="s">
        <v>86</v>
      </c>
    </row>
    <row r="15436" spans="8:17" x14ac:dyDescent="0.25">
      <c r="H15436" s="59">
        <v>31682</v>
      </c>
      <c r="I15436" s="59" t="s">
        <v>72</v>
      </c>
      <c r="J15436" s="59">
        <v>17717698</v>
      </c>
      <c r="K15436" s="59" t="s">
        <v>15871</v>
      </c>
      <c r="L15436" s="61" t="s">
        <v>81</v>
      </c>
      <c r="M15436" s="61">
        <f>VLOOKUP(H15436,zdroj!C:F,4,0)</f>
        <v>0</v>
      </c>
      <c r="N15436" s="61" t="str">
        <f t="shared" si="482"/>
        <v>-</v>
      </c>
      <c r="P15436" s="73" t="str">
        <f t="shared" si="483"/>
        <v/>
      </c>
      <c r="Q15436" s="61" t="s">
        <v>86</v>
      </c>
    </row>
    <row r="15437" spans="8:17" x14ac:dyDescent="0.25">
      <c r="H15437" s="59">
        <v>31682</v>
      </c>
      <c r="I15437" s="59" t="s">
        <v>72</v>
      </c>
      <c r="J15437" s="59">
        <v>17717701</v>
      </c>
      <c r="K15437" s="59" t="s">
        <v>15872</v>
      </c>
      <c r="L15437" s="61" t="s">
        <v>81</v>
      </c>
      <c r="M15437" s="61">
        <f>VLOOKUP(H15437,zdroj!C:F,4,0)</f>
        <v>0</v>
      </c>
      <c r="N15437" s="61" t="str">
        <f t="shared" si="482"/>
        <v>-</v>
      </c>
      <c r="P15437" s="73" t="str">
        <f t="shared" si="483"/>
        <v/>
      </c>
      <c r="Q15437" s="61" t="s">
        <v>86</v>
      </c>
    </row>
    <row r="15438" spans="8:17" x14ac:dyDescent="0.25">
      <c r="H15438" s="59">
        <v>31682</v>
      </c>
      <c r="I15438" s="59" t="s">
        <v>72</v>
      </c>
      <c r="J15438" s="59">
        <v>17717710</v>
      </c>
      <c r="K15438" s="59" t="s">
        <v>15873</v>
      </c>
      <c r="L15438" s="61" t="s">
        <v>81</v>
      </c>
      <c r="M15438" s="61">
        <f>VLOOKUP(H15438,zdroj!C:F,4,0)</f>
        <v>0</v>
      </c>
      <c r="N15438" s="61" t="str">
        <f t="shared" si="482"/>
        <v>-</v>
      </c>
      <c r="P15438" s="73" t="str">
        <f t="shared" si="483"/>
        <v/>
      </c>
      <c r="Q15438" s="61" t="s">
        <v>86</v>
      </c>
    </row>
    <row r="15439" spans="8:17" x14ac:dyDescent="0.25">
      <c r="H15439" s="59">
        <v>31682</v>
      </c>
      <c r="I15439" s="59" t="s">
        <v>72</v>
      </c>
      <c r="J15439" s="59">
        <v>17717728</v>
      </c>
      <c r="K15439" s="59" t="s">
        <v>15874</v>
      </c>
      <c r="L15439" s="61" t="s">
        <v>81</v>
      </c>
      <c r="M15439" s="61">
        <f>VLOOKUP(H15439,zdroj!C:F,4,0)</f>
        <v>0</v>
      </c>
      <c r="N15439" s="61" t="str">
        <f t="shared" si="482"/>
        <v>-</v>
      </c>
      <c r="P15439" s="73" t="str">
        <f t="shared" si="483"/>
        <v/>
      </c>
      <c r="Q15439" s="61" t="s">
        <v>86</v>
      </c>
    </row>
    <row r="15440" spans="8:17" x14ac:dyDescent="0.25">
      <c r="H15440" s="59">
        <v>31682</v>
      </c>
      <c r="I15440" s="59" t="s">
        <v>72</v>
      </c>
      <c r="J15440" s="59">
        <v>17717736</v>
      </c>
      <c r="K15440" s="59" t="s">
        <v>15875</v>
      </c>
      <c r="L15440" s="61" t="s">
        <v>81</v>
      </c>
      <c r="M15440" s="61">
        <f>VLOOKUP(H15440,zdroj!C:F,4,0)</f>
        <v>0</v>
      </c>
      <c r="N15440" s="61" t="str">
        <f t="shared" si="482"/>
        <v>-</v>
      </c>
      <c r="P15440" s="73" t="str">
        <f t="shared" si="483"/>
        <v/>
      </c>
      <c r="Q15440" s="61" t="s">
        <v>86</v>
      </c>
    </row>
    <row r="15441" spans="8:17" x14ac:dyDescent="0.25">
      <c r="H15441" s="59">
        <v>31682</v>
      </c>
      <c r="I15441" s="59" t="s">
        <v>72</v>
      </c>
      <c r="J15441" s="59">
        <v>17717744</v>
      </c>
      <c r="K15441" s="59" t="s">
        <v>15876</v>
      </c>
      <c r="L15441" s="61" t="s">
        <v>81</v>
      </c>
      <c r="M15441" s="61">
        <f>VLOOKUP(H15441,zdroj!C:F,4,0)</f>
        <v>0</v>
      </c>
      <c r="N15441" s="61" t="str">
        <f t="shared" si="482"/>
        <v>-</v>
      </c>
      <c r="P15441" s="73" t="str">
        <f t="shared" si="483"/>
        <v/>
      </c>
      <c r="Q15441" s="61" t="s">
        <v>86</v>
      </c>
    </row>
    <row r="15442" spans="8:17" x14ac:dyDescent="0.25">
      <c r="H15442" s="59">
        <v>31682</v>
      </c>
      <c r="I15442" s="59" t="s">
        <v>72</v>
      </c>
      <c r="J15442" s="59">
        <v>17717752</v>
      </c>
      <c r="K15442" s="59" t="s">
        <v>15877</v>
      </c>
      <c r="L15442" s="61" t="s">
        <v>81</v>
      </c>
      <c r="M15442" s="61">
        <f>VLOOKUP(H15442,zdroj!C:F,4,0)</f>
        <v>0</v>
      </c>
      <c r="N15442" s="61" t="str">
        <f t="shared" si="482"/>
        <v>-</v>
      </c>
      <c r="P15442" s="73" t="str">
        <f t="shared" si="483"/>
        <v/>
      </c>
      <c r="Q15442" s="61" t="s">
        <v>86</v>
      </c>
    </row>
    <row r="15443" spans="8:17" x14ac:dyDescent="0.25">
      <c r="H15443" s="59">
        <v>31682</v>
      </c>
      <c r="I15443" s="59" t="s">
        <v>72</v>
      </c>
      <c r="J15443" s="59">
        <v>17717761</v>
      </c>
      <c r="K15443" s="59" t="s">
        <v>15878</v>
      </c>
      <c r="L15443" s="61" t="s">
        <v>81</v>
      </c>
      <c r="M15443" s="61">
        <f>VLOOKUP(H15443,zdroj!C:F,4,0)</f>
        <v>0</v>
      </c>
      <c r="N15443" s="61" t="str">
        <f t="shared" si="482"/>
        <v>-</v>
      </c>
      <c r="P15443" s="73" t="str">
        <f t="shared" si="483"/>
        <v/>
      </c>
      <c r="Q15443" s="61" t="s">
        <v>86</v>
      </c>
    </row>
    <row r="15444" spans="8:17" x14ac:dyDescent="0.25">
      <c r="H15444" s="59">
        <v>31682</v>
      </c>
      <c r="I15444" s="59" t="s">
        <v>72</v>
      </c>
      <c r="J15444" s="59">
        <v>17717779</v>
      </c>
      <c r="K15444" s="59" t="s">
        <v>15879</v>
      </c>
      <c r="L15444" s="61" t="s">
        <v>81</v>
      </c>
      <c r="M15444" s="61">
        <f>VLOOKUP(H15444,zdroj!C:F,4,0)</f>
        <v>0</v>
      </c>
      <c r="N15444" s="61" t="str">
        <f t="shared" si="482"/>
        <v>-</v>
      </c>
      <c r="P15444" s="73" t="str">
        <f t="shared" si="483"/>
        <v/>
      </c>
      <c r="Q15444" s="61" t="s">
        <v>86</v>
      </c>
    </row>
    <row r="15445" spans="8:17" x14ac:dyDescent="0.25">
      <c r="H15445" s="59">
        <v>31682</v>
      </c>
      <c r="I15445" s="59" t="s">
        <v>72</v>
      </c>
      <c r="J15445" s="59">
        <v>17717787</v>
      </c>
      <c r="K15445" s="59" t="s">
        <v>15880</v>
      </c>
      <c r="L15445" s="61" t="s">
        <v>81</v>
      </c>
      <c r="M15445" s="61">
        <f>VLOOKUP(H15445,zdroj!C:F,4,0)</f>
        <v>0</v>
      </c>
      <c r="N15445" s="61" t="str">
        <f t="shared" si="482"/>
        <v>-</v>
      </c>
      <c r="P15445" s="73" t="str">
        <f t="shared" si="483"/>
        <v/>
      </c>
      <c r="Q15445" s="61" t="s">
        <v>86</v>
      </c>
    </row>
    <row r="15446" spans="8:17" x14ac:dyDescent="0.25">
      <c r="H15446" s="59">
        <v>31682</v>
      </c>
      <c r="I15446" s="59" t="s">
        <v>72</v>
      </c>
      <c r="J15446" s="59">
        <v>17717795</v>
      </c>
      <c r="K15446" s="59" t="s">
        <v>15881</v>
      </c>
      <c r="L15446" s="61" t="s">
        <v>81</v>
      </c>
      <c r="M15446" s="61">
        <f>VLOOKUP(H15446,zdroj!C:F,4,0)</f>
        <v>0</v>
      </c>
      <c r="N15446" s="61" t="str">
        <f t="shared" si="482"/>
        <v>-</v>
      </c>
      <c r="P15446" s="73" t="str">
        <f t="shared" si="483"/>
        <v/>
      </c>
      <c r="Q15446" s="61" t="s">
        <v>86</v>
      </c>
    </row>
    <row r="15447" spans="8:17" x14ac:dyDescent="0.25">
      <c r="H15447" s="59">
        <v>31682</v>
      </c>
      <c r="I15447" s="59" t="s">
        <v>72</v>
      </c>
      <c r="J15447" s="59">
        <v>17717809</v>
      </c>
      <c r="K15447" s="59" t="s">
        <v>15882</v>
      </c>
      <c r="L15447" s="61" t="s">
        <v>81</v>
      </c>
      <c r="M15447" s="61">
        <f>VLOOKUP(H15447,zdroj!C:F,4,0)</f>
        <v>0</v>
      </c>
      <c r="N15447" s="61" t="str">
        <f t="shared" si="482"/>
        <v>-</v>
      </c>
      <c r="P15447" s="73" t="str">
        <f t="shared" si="483"/>
        <v/>
      </c>
      <c r="Q15447" s="61" t="s">
        <v>86</v>
      </c>
    </row>
    <row r="15448" spans="8:17" x14ac:dyDescent="0.25">
      <c r="H15448" s="59">
        <v>31682</v>
      </c>
      <c r="I15448" s="59" t="s">
        <v>72</v>
      </c>
      <c r="J15448" s="59">
        <v>17717817</v>
      </c>
      <c r="K15448" s="59" t="s">
        <v>15883</v>
      </c>
      <c r="L15448" s="61" t="s">
        <v>81</v>
      </c>
      <c r="M15448" s="61">
        <f>VLOOKUP(H15448,zdroj!C:F,4,0)</f>
        <v>0</v>
      </c>
      <c r="N15448" s="61" t="str">
        <f t="shared" si="482"/>
        <v>-</v>
      </c>
      <c r="P15448" s="73" t="str">
        <f t="shared" si="483"/>
        <v/>
      </c>
      <c r="Q15448" s="61" t="s">
        <v>86</v>
      </c>
    </row>
    <row r="15449" spans="8:17" x14ac:dyDescent="0.25">
      <c r="H15449" s="59">
        <v>31682</v>
      </c>
      <c r="I15449" s="59" t="s">
        <v>72</v>
      </c>
      <c r="J15449" s="59">
        <v>17717825</v>
      </c>
      <c r="K15449" s="59" t="s">
        <v>15884</v>
      </c>
      <c r="L15449" s="61" t="s">
        <v>81</v>
      </c>
      <c r="M15449" s="61">
        <f>VLOOKUP(H15449,zdroj!C:F,4,0)</f>
        <v>0</v>
      </c>
      <c r="N15449" s="61" t="str">
        <f t="shared" si="482"/>
        <v>-</v>
      </c>
      <c r="P15449" s="73" t="str">
        <f t="shared" si="483"/>
        <v/>
      </c>
      <c r="Q15449" s="61" t="s">
        <v>86</v>
      </c>
    </row>
    <row r="15450" spans="8:17" x14ac:dyDescent="0.25">
      <c r="H15450" s="59">
        <v>31682</v>
      </c>
      <c r="I15450" s="59" t="s">
        <v>72</v>
      </c>
      <c r="J15450" s="59">
        <v>17717833</v>
      </c>
      <c r="K15450" s="59" t="s">
        <v>15885</v>
      </c>
      <c r="L15450" s="61" t="s">
        <v>81</v>
      </c>
      <c r="M15450" s="61">
        <f>VLOOKUP(H15450,zdroj!C:F,4,0)</f>
        <v>0</v>
      </c>
      <c r="N15450" s="61" t="str">
        <f t="shared" si="482"/>
        <v>-</v>
      </c>
      <c r="P15450" s="73" t="str">
        <f t="shared" si="483"/>
        <v/>
      </c>
      <c r="Q15450" s="61" t="s">
        <v>86</v>
      </c>
    </row>
    <row r="15451" spans="8:17" x14ac:dyDescent="0.25">
      <c r="H15451" s="59">
        <v>31682</v>
      </c>
      <c r="I15451" s="59" t="s">
        <v>72</v>
      </c>
      <c r="J15451" s="59">
        <v>17717841</v>
      </c>
      <c r="K15451" s="59" t="s">
        <v>15886</v>
      </c>
      <c r="L15451" s="61" t="s">
        <v>81</v>
      </c>
      <c r="M15451" s="61">
        <f>VLOOKUP(H15451,zdroj!C:F,4,0)</f>
        <v>0</v>
      </c>
      <c r="N15451" s="61" t="str">
        <f t="shared" si="482"/>
        <v>-</v>
      </c>
      <c r="P15451" s="73" t="str">
        <f t="shared" si="483"/>
        <v/>
      </c>
      <c r="Q15451" s="61" t="s">
        <v>86</v>
      </c>
    </row>
    <row r="15452" spans="8:17" x14ac:dyDescent="0.25">
      <c r="H15452" s="59">
        <v>31682</v>
      </c>
      <c r="I15452" s="59" t="s">
        <v>72</v>
      </c>
      <c r="J15452" s="59">
        <v>17717850</v>
      </c>
      <c r="K15452" s="59" t="s">
        <v>15887</v>
      </c>
      <c r="L15452" s="61" t="s">
        <v>114</v>
      </c>
      <c r="M15452" s="61">
        <f>VLOOKUP(H15452,zdroj!C:F,4,0)</f>
        <v>0</v>
      </c>
      <c r="N15452" s="61" t="str">
        <f t="shared" si="482"/>
        <v>katC</v>
      </c>
      <c r="P15452" s="73" t="str">
        <f t="shared" si="483"/>
        <v/>
      </c>
      <c r="Q15452" s="61" t="s">
        <v>31</v>
      </c>
    </row>
    <row r="15453" spans="8:17" x14ac:dyDescent="0.25">
      <c r="H15453" s="59">
        <v>31682</v>
      </c>
      <c r="I15453" s="59" t="s">
        <v>72</v>
      </c>
      <c r="J15453" s="59">
        <v>26330105</v>
      </c>
      <c r="K15453" s="59" t="s">
        <v>15888</v>
      </c>
      <c r="L15453" s="61" t="s">
        <v>81</v>
      </c>
      <c r="M15453" s="61">
        <f>VLOOKUP(H15453,zdroj!C:F,4,0)</f>
        <v>0</v>
      </c>
      <c r="N15453" s="61" t="str">
        <f t="shared" si="482"/>
        <v>-</v>
      </c>
      <c r="P15453" s="73" t="str">
        <f t="shared" si="483"/>
        <v/>
      </c>
      <c r="Q15453" s="61" t="s">
        <v>86</v>
      </c>
    </row>
    <row r="15454" spans="8:17" x14ac:dyDescent="0.25">
      <c r="H15454" s="59">
        <v>31682</v>
      </c>
      <c r="I15454" s="59" t="s">
        <v>72</v>
      </c>
      <c r="J15454" s="59">
        <v>27273148</v>
      </c>
      <c r="K15454" s="59" t="s">
        <v>15889</v>
      </c>
      <c r="L15454" s="61" t="s">
        <v>81</v>
      </c>
      <c r="M15454" s="61">
        <f>VLOOKUP(H15454,zdroj!C:F,4,0)</f>
        <v>0</v>
      </c>
      <c r="N15454" s="61" t="str">
        <f t="shared" si="482"/>
        <v>-</v>
      </c>
      <c r="P15454" s="73" t="str">
        <f t="shared" si="483"/>
        <v/>
      </c>
      <c r="Q15454" s="61" t="s">
        <v>86</v>
      </c>
    </row>
    <row r="15455" spans="8:17" x14ac:dyDescent="0.25">
      <c r="H15455" s="59">
        <v>31682</v>
      </c>
      <c r="I15455" s="59" t="s">
        <v>72</v>
      </c>
      <c r="J15455" s="59">
        <v>42812747</v>
      </c>
      <c r="K15455" s="59" t="s">
        <v>15890</v>
      </c>
      <c r="L15455" s="61" t="s">
        <v>81</v>
      </c>
      <c r="M15455" s="61">
        <f>VLOOKUP(H15455,zdroj!C:F,4,0)</f>
        <v>0</v>
      </c>
      <c r="N15455" s="61" t="str">
        <f t="shared" si="482"/>
        <v>-</v>
      </c>
      <c r="P15455" s="73" t="str">
        <f t="shared" si="483"/>
        <v/>
      </c>
      <c r="Q15455" s="61" t="s">
        <v>86</v>
      </c>
    </row>
    <row r="15456" spans="8:17" x14ac:dyDescent="0.25">
      <c r="H15456" s="59">
        <v>31682</v>
      </c>
      <c r="I15456" s="59" t="s">
        <v>72</v>
      </c>
      <c r="J15456" s="59">
        <v>72193671</v>
      </c>
      <c r="K15456" s="59" t="s">
        <v>15891</v>
      </c>
      <c r="L15456" s="61" t="s">
        <v>81</v>
      </c>
      <c r="M15456" s="61">
        <f>VLOOKUP(H15456,zdroj!C:F,4,0)</f>
        <v>0</v>
      </c>
      <c r="N15456" s="61" t="str">
        <f t="shared" si="482"/>
        <v>-</v>
      </c>
      <c r="P15456" s="73" t="str">
        <f t="shared" si="483"/>
        <v/>
      </c>
      <c r="Q15456" s="61" t="s">
        <v>86</v>
      </c>
    </row>
    <row r="15457" spans="8:17" x14ac:dyDescent="0.25">
      <c r="H15457" s="59">
        <v>31682</v>
      </c>
      <c r="I15457" s="59" t="s">
        <v>72</v>
      </c>
      <c r="J15457" s="59">
        <v>74435507</v>
      </c>
      <c r="K15457" s="59" t="s">
        <v>15892</v>
      </c>
      <c r="L15457" s="61" t="s">
        <v>81</v>
      </c>
      <c r="M15457" s="61">
        <f>VLOOKUP(H15457,zdroj!C:F,4,0)</f>
        <v>0</v>
      </c>
      <c r="N15457" s="61" t="str">
        <f t="shared" si="482"/>
        <v>-</v>
      </c>
      <c r="P15457" s="73" t="str">
        <f t="shared" si="483"/>
        <v/>
      </c>
      <c r="Q15457" s="61" t="s">
        <v>86</v>
      </c>
    </row>
    <row r="15458" spans="8:17" x14ac:dyDescent="0.25">
      <c r="H15458" s="59">
        <v>31682</v>
      </c>
      <c r="I15458" s="59" t="s">
        <v>72</v>
      </c>
      <c r="J15458" s="59">
        <v>80582435</v>
      </c>
      <c r="K15458" s="59" t="s">
        <v>15893</v>
      </c>
      <c r="L15458" s="61" t="s">
        <v>81</v>
      </c>
      <c r="M15458" s="61">
        <f>VLOOKUP(H15458,zdroj!C:F,4,0)</f>
        <v>0</v>
      </c>
      <c r="N15458" s="61" t="str">
        <f t="shared" si="482"/>
        <v>-</v>
      </c>
      <c r="P15458" s="73" t="str">
        <f t="shared" si="483"/>
        <v/>
      </c>
      <c r="Q15458" s="61" t="s">
        <v>86</v>
      </c>
    </row>
    <row r="15459" spans="8:17" x14ac:dyDescent="0.25">
      <c r="H15459" s="59">
        <v>31691</v>
      </c>
      <c r="I15459" s="59" t="s">
        <v>69</v>
      </c>
      <c r="J15459" s="59">
        <v>17717981</v>
      </c>
      <c r="K15459" s="59" t="s">
        <v>15894</v>
      </c>
      <c r="L15459" s="61" t="s">
        <v>113</v>
      </c>
      <c r="M15459" s="61">
        <f>VLOOKUP(H15459,zdroj!C:F,4,0)</f>
        <v>0</v>
      </c>
      <c r="N15459" s="61" t="str">
        <f t="shared" si="482"/>
        <v>katB</v>
      </c>
      <c r="P15459" s="73" t="str">
        <f t="shared" si="483"/>
        <v/>
      </c>
      <c r="Q15459" s="61" t="s">
        <v>30</v>
      </c>
    </row>
    <row r="15460" spans="8:17" x14ac:dyDescent="0.25">
      <c r="H15460" s="59">
        <v>31691</v>
      </c>
      <c r="I15460" s="59" t="s">
        <v>69</v>
      </c>
      <c r="J15460" s="59">
        <v>17718066</v>
      </c>
      <c r="K15460" s="59" t="s">
        <v>15895</v>
      </c>
      <c r="L15460" s="61" t="s">
        <v>81</v>
      </c>
      <c r="M15460" s="61">
        <f>VLOOKUP(H15460,zdroj!C:F,4,0)</f>
        <v>0</v>
      </c>
      <c r="N15460" s="61" t="str">
        <f t="shared" si="482"/>
        <v>-</v>
      </c>
      <c r="P15460" s="73" t="str">
        <f t="shared" si="483"/>
        <v/>
      </c>
      <c r="Q15460" s="61" t="s">
        <v>84</v>
      </c>
    </row>
    <row r="15461" spans="8:17" x14ac:dyDescent="0.25">
      <c r="H15461" s="59">
        <v>31691</v>
      </c>
      <c r="I15461" s="59" t="s">
        <v>69</v>
      </c>
      <c r="J15461" s="59">
        <v>17718074</v>
      </c>
      <c r="K15461" s="59" t="s">
        <v>15896</v>
      </c>
      <c r="L15461" s="61" t="s">
        <v>113</v>
      </c>
      <c r="M15461" s="61">
        <f>VLOOKUP(H15461,zdroj!C:F,4,0)</f>
        <v>0</v>
      </c>
      <c r="N15461" s="61" t="str">
        <f t="shared" si="482"/>
        <v>katB</v>
      </c>
      <c r="P15461" s="73" t="str">
        <f t="shared" si="483"/>
        <v/>
      </c>
      <c r="Q15461" s="61" t="s">
        <v>30</v>
      </c>
    </row>
    <row r="15462" spans="8:17" x14ac:dyDescent="0.25">
      <c r="H15462" s="59">
        <v>31691</v>
      </c>
      <c r="I15462" s="59" t="s">
        <v>69</v>
      </c>
      <c r="J15462" s="59">
        <v>17718082</v>
      </c>
      <c r="K15462" s="59" t="s">
        <v>15897</v>
      </c>
      <c r="L15462" s="61" t="s">
        <v>113</v>
      </c>
      <c r="M15462" s="61">
        <f>VLOOKUP(H15462,zdroj!C:F,4,0)</f>
        <v>0</v>
      </c>
      <c r="N15462" s="61" t="str">
        <f t="shared" si="482"/>
        <v>katB</v>
      </c>
      <c r="P15462" s="73" t="str">
        <f t="shared" si="483"/>
        <v/>
      </c>
      <c r="Q15462" s="61" t="s">
        <v>30</v>
      </c>
    </row>
    <row r="15463" spans="8:17" x14ac:dyDescent="0.25">
      <c r="H15463" s="59">
        <v>31691</v>
      </c>
      <c r="I15463" s="59" t="s">
        <v>69</v>
      </c>
      <c r="J15463" s="59">
        <v>17718091</v>
      </c>
      <c r="K15463" s="59" t="s">
        <v>15898</v>
      </c>
      <c r="L15463" s="61" t="s">
        <v>113</v>
      </c>
      <c r="M15463" s="61">
        <f>VLOOKUP(H15463,zdroj!C:F,4,0)</f>
        <v>0</v>
      </c>
      <c r="N15463" s="61" t="str">
        <f t="shared" si="482"/>
        <v>katB</v>
      </c>
      <c r="P15463" s="73" t="str">
        <f t="shared" si="483"/>
        <v/>
      </c>
      <c r="Q15463" s="61" t="s">
        <v>30</v>
      </c>
    </row>
    <row r="15464" spans="8:17" x14ac:dyDescent="0.25">
      <c r="H15464" s="59">
        <v>31691</v>
      </c>
      <c r="I15464" s="59" t="s">
        <v>69</v>
      </c>
      <c r="J15464" s="59">
        <v>17718104</v>
      </c>
      <c r="K15464" s="59" t="s">
        <v>15899</v>
      </c>
      <c r="L15464" s="61" t="s">
        <v>113</v>
      </c>
      <c r="M15464" s="61">
        <f>VLOOKUP(H15464,zdroj!C:F,4,0)</f>
        <v>0</v>
      </c>
      <c r="N15464" s="61" t="str">
        <f t="shared" si="482"/>
        <v>katB</v>
      </c>
      <c r="P15464" s="73" t="str">
        <f t="shared" si="483"/>
        <v/>
      </c>
      <c r="Q15464" s="61" t="s">
        <v>30</v>
      </c>
    </row>
    <row r="15465" spans="8:17" x14ac:dyDescent="0.25">
      <c r="H15465" s="59">
        <v>31691</v>
      </c>
      <c r="I15465" s="59" t="s">
        <v>69</v>
      </c>
      <c r="J15465" s="59">
        <v>17718112</v>
      </c>
      <c r="K15465" s="59" t="s">
        <v>15900</v>
      </c>
      <c r="L15465" s="61" t="s">
        <v>113</v>
      </c>
      <c r="M15465" s="61">
        <f>VLOOKUP(H15465,zdroj!C:F,4,0)</f>
        <v>0</v>
      </c>
      <c r="N15465" s="61" t="str">
        <f t="shared" si="482"/>
        <v>katB</v>
      </c>
      <c r="P15465" s="73" t="str">
        <f t="shared" si="483"/>
        <v/>
      </c>
      <c r="Q15465" s="61" t="s">
        <v>30</v>
      </c>
    </row>
    <row r="15466" spans="8:17" x14ac:dyDescent="0.25">
      <c r="H15466" s="59">
        <v>31691</v>
      </c>
      <c r="I15466" s="59" t="s">
        <v>69</v>
      </c>
      <c r="J15466" s="59">
        <v>17718121</v>
      </c>
      <c r="K15466" s="59" t="s">
        <v>15901</v>
      </c>
      <c r="L15466" s="61" t="s">
        <v>113</v>
      </c>
      <c r="M15466" s="61">
        <f>VLOOKUP(H15466,zdroj!C:F,4,0)</f>
        <v>0</v>
      </c>
      <c r="N15466" s="61" t="str">
        <f t="shared" si="482"/>
        <v>katB</v>
      </c>
      <c r="P15466" s="73" t="str">
        <f t="shared" si="483"/>
        <v/>
      </c>
      <c r="Q15466" s="61" t="s">
        <v>30</v>
      </c>
    </row>
    <row r="15467" spans="8:17" x14ac:dyDescent="0.25">
      <c r="H15467" s="59">
        <v>31691</v>
      </c>
      <c r="I15467" s="59" t="s">
        <v>69</v>
      </c>
      <c r="J15467" s="59">
        <v>17718139</v>
      </c>
      <c r="K15467" s="59" t="s">
        <v>15902</v>
      </c>
      <c r="L15467" s="61" t="s">
        <v>113</v>
      </c>
      <c r="M15467" s="61">
        <f>VLOOKUP(H15467,zdroj!C:F,4,0)</f>
        <v>0</v>
      </c>
      <c r="N15467" s="61" t="str">
        <f t="shared" si="482"/>
        <v>katB</v>
      </c>
      <c r="P15467" s="73" t="str">
        <f t="shared" si="483"/>
        <v/>
      </c>
      <c r="Q15467" s="61" t="s">
        <v>30</v>
      </c>
    </row>
    <row r="15468" spans="8:17" x14ac:dyDescent="0.25">
      <c r="H15468" s="59">
        <v>31691</v>
      </c>
      <c r="I15468" s="59" t="s">
        <v>69</v>
      </c>
      <c r="J15468" s="59">
        <v>17718147</v>
      </c>
      <c r="K15468" s="59" t="s">
        <v>15903</v>
      </c>
      <c r="L15468" s="61" t="s">
        <v>113</v>
      </c>
      <c r="M15468" s="61">
        <f>VLOOKUP(H15468,zdroj!C:F,4,0)</f>
        <v>0</v>
      </c>
      <c r="N15468" s="61" t="str">
        <f t="shared" si="482"/>
        <v>katB</v>
      </c>
      <c r="P15468" s="73" t="str">
        <f t="shared" si="483"/>
        <v/>
      </c>
      <c r="Q15468" s="61" t="s">
        <v>30</v>
      </c>
    </row>
    <row r="15469" spans="8:17" x14ac:dyDescent="0.25">
      <c r="H15469" s="59">
        <v>31691</v>
      </c>
      <c r="I15469" s="59" t="s">
        <v>69</v>
      </c>
      <c r="J15469" s="59">
        <v>17718155</v>
      </c>
      <c r="K15469" s="59" t="s">
        <v>15904</v>
      </c>
      <c r="L15469" s="61" t="s">
        <v>113</v>
      </c>
      <c r="M15469" s="61">
        <f>VLOOKUP(H15469,zdroj!C:F,4,0)</f>
        <v>0</v>
      </c>
      <c r="N15469" s="61" t="str">
        <f t="shared" si="482"/>
        <v>katB</v>
      </c>
      <c r="P15469" s="73" t="str">
        <f t="shared" si="483"/>
        <v/>
      </c>
      <c r="Q15469" s="61" t="s">
        <v>30</v>
      </c>
    </row>
    <row r="15470" spans="8:17" x14ac:dyDescent="0.25">
      <c r="H15470" s="59">
        <v>31691</v>
      </c>
      <c r="I15470" s="59" t="s">
        <v>69</v>
      </c>
      <c r="J15470" s="59">
        <v>17718163</v>
      </c>
      <c r="K15470" s="59" t="s">
        <v>15905</v>
      </c>
      <c r="L15470" s="61" t="s">
        <v>113</v>
      </c>
      <c r="M15470" s="61">
        <f>VLOOKUP(H15470,zdroj!C:F,4,0)</f>
        <v>0</v>
      </c>
      <c r="N15470" s="61" t="str">
        <f t="shared" si="482"/>
        <v>katB</v>
      </c>
      <c r="P15470" s="73" t="str">
        <f t="shared" si="483"/>
        <v/>
      </c>
      <c r="Q15470" s="61" t="s">
        <v>30</v>
      </c>
    </row>
    <row r="15471" spans="8:17" x14ac:dyDescent="0.25">
      <c r="H15471" s="59">
        <v>31691</v>
      </c>
      <c r="I15471" s="59" t="s">
        <v>69</v>
      </c>
      <c r="J15471" s="59">
        <v>17718171</v>
      </c>
      <c r="K15471" s="59" t="s">
        <v>15906</v>
      </c>
      <c r="L15471" s="61" t="s">
        <v>81</v>
      </c>
      <c r="M15471" s="61">
        <f>VLOOKUP(H15471,zdroj!C:F,4,0)</f>
        <v>0</v>
      </c>
      <c r="N15471" s="61" t="str">
        <f t="shared" si="482"/>
        <v>-</v>
      </c>
      <c r="P15471" s="73" t="str">
        <f t="shared" si="483"/>
        <v/>
      </c>
      <c r="Q15471" s="61" t="s">
        <v>86</v>
      </c>
    </row>
    <row r="15472" spans="8:17" x14ac:dyDescent="0.25">
      <c r="H15472" s="59">
        <v>31691</v>
      </c>
      <c r="I15472" s="59" t="s">
        <v>69</v>
      </c>
      <c r="J15472" s="59">
        <v>26174979</v>
      </c>
      <c r="K15472" s="59" t="s">
        <v>15907</v>
      </c>
      <c r="L15472" s="61" t="s">
        <v>113</v>
      </c>
      <c r="M15472" s="61">
        <f>VLOOKUP(H15472,zdroj!C:F,4,0)</f>
        <v>0</v>
      </c>
      <c r="N15472" s="61" t="str">
        <f t="shared" si="482"/>
        <v>katB</v>
      </c>
      <c r="P15472" s="73" t="str">
        <f t="shared" si="483"/>
        <v/>
      </c>
      <c r="Q15472" s="61" t="s">
        <v>31</v>
      </c>
    </row>
    <row r="15473" spans="8:17" x14ac:dyDescent="0.25">
      <c r="H15473" s="59">
        <v>31691</v>
      </c>
      <c r="I15473" s="59" t="s">
        <v>69</v>
      </c>
      <c r="J15473" s="59">
        <v>40021688</v>
      </c>
      <c r="K15473" s="59" t="s">
        <v>15908</v>
      </c>
      <c r="L15473" s="61" t="s">
        <v>81</v>
      </c>
      <c r="M15473" s="61">
        <f>VLOOKUP(H15473,zdroj!C:F,4,0)</f>
        <v>0</v>
      </c>
      <c r="N15473" s="61" t="str">
        <f t="shared" si="482"/>
        <v>-</v>
      </c>
      <c r="P15473" s="73" t="str">
        <f t="shared" si="483"/>
        <v/>
      </c>
      <c r="Q15473" s="61" t="s">
        <v>86</v>
      </c>
    </row>
    <row r="15474" spans="8:17" x14ac:dyDescent="0.25">
      <c r="H15474" s="59">
        <v>31691</v>
      </c>
      <c r="I15474" s="59" t="s">
        <v>69</v>
      </c>
      <c r="J15474" s="59">
        <v>40021696</v>
      </c>
      <c r="K15474" s="59" t="s">
        <v>15909</v>
      </c>
      <c r="L15474" s="61" t="s">
        <v>81</v>
      </c>
      <c r="M15474" s="61">
        <f>VLOOKUP(H15474,zdroj!C:F,4,0)</f>
        <v>0</v>
      </c>
      <c r="N15474" s="61" t="str">
        <f t="shared" si="482"/>
        <v>-</v>
      </c>
      <c r="P15474" s="73" t="str">
        <f t="shared" si="483"/>
        <v/>
      </c>
      <c r="Q15474" s="61" t="s">
        <v>86</v>
      </c>
    </row>
    <row r="15475" spans="8:17" x14ac:dyDescent="0.25">
      <c r="H15475" s="59">
        <v>31704</v>
      </c>
      <c r="I15475" s="59" t="s">
        <v>69</v>
      </c>
      <c r="J15475" s="59">
        <v>17717868</v>
      </c>
      <c r="K15475" s="59" t="s">
        <v>15910</v>
      </c>
      <c r="L15475" s="61" t="s">
        <v>113</v>
      </c>
      <c r="M15475" s="61">
        <f>VLOOKUP(H15475,zdroj!C:F,4,0)</f>
        <v>0</v>
      </c>
      <c r="N15475" s="61" t="str">
        <f t="shared" si="482"/>
        <v>katB</v>
      </c>
      <c r="P15475" s="73" t="str">
        <f t="shared" si="483"/>
        <v/>
      </c>
      <c r="Q15475" s="61" t="s">
        <v>30</v>
      </c>
    </row>
    <row r="15476" spans="8:17" x14ac:dyDescent="0.25">
      <c r="H15476" s="59">
        <v>31704</v>
      </c>
      <c r="I15476" s="59" t="s">
        <v>69</v>
      </c>
      <c r="J15476" s="59">
        <v>17717876</v>
      </c>
      <c r="K15476" s="59" t="s">
        <v>15911</v>
      </c>
      <c r="L15476" s="61" t="s">
        <v>113</v>
      </c>
      <c r="M15476" s="61">
        <f>VLOOKUP(H15476,zdroj!C:F,4,0)</f>
        <v>0</v>
      </c>
      <c r="N15476" s="61" t="str">
        <f t="shared" si="482"/>
        <v>katB</v>
      </c>
      <c r="P15476" s="73" t="str">
        <f t="shared" si="483"/>
        <v/>
      </c>
      <c r="Q15476" s="61" t="s">
        <v>30</v>
      </c>
    </row>
    <row r="15477" spans="8:17" x14ac:dyDescent="0.25">
      <c r="H15477" s="59">
        <v>31704</v>
      </c>
      <c r="I15477" s="59" t="s">
        <v>69</v>
      </c>
      <c r="J15477" s="59">
        <v>17717884</v>
      </c>
      <c r="K15477" s="59" t="s">
        <v>15912</v>
      </c>
      <c r="L15477" s="61" t="s">
        <v>113</v>
      </c>
      <c r="M15477" s="61">
        <f>VLOOKUP(H15477,zdroj!C:F,4,0)</f>
        <v>0</v>
      </c>
      <c r="N15477" s="61" t="str">
        <f t="shared" si="482"/>
        <v>katB</v>
      </c>
      <c r="P15477" s="73" t="str">
        <f t="shared" si="483"/>
        <v/>
      </c>
      <c r="Q15477" s="61" t="s">
        <v>30</v>
      </c>
    </row>
    <row r="15478" spans="8:17" x14ac:dyDescent="0.25">
      <c r="H15478" s="59">
        <v>31704</v>
      </c>
      <c r="I15478" s="59" t="s">
        <v>69</v>
      </c>
      <c r="J15478" s="59">
        <v>17717892</v>
      </c>
      <c r="K15478" s="59" t="s">
        <v>15913</v>
      </c>
      <c r="L15478" s="61" t="s">
        <v>113</v>
      </c>
      <c r="M15478" s="61">
        <f>VLOOKUP(H15478,zdroj!C:F,4,0)</f>
        <v>0</v>
      </c>
      <c r="N15478" s="61" t="str">
        <f t="shared" si="482"/>
        <v>katB</v>
      </c>
      <c r="P15478" s="73" t="str">
        <f t="shared" si="483"/>
        <v/>
      </c>
      <c r="Q15478" s="61" t="s">
        <v>30</v>
      </c>
    </row>
    <row r="15479" spans="8:17" x14ac:dyDescent="0.25">
      <c r="H15479" s="59">
        <v>31704</v>
      </c>
      <c r="I15479" s="59" t="s">
        <v>69</v>
      </c>
      <c r="J15479" s="59">
        <v>17717906</v>
      </c>
      <c r="K15479" s="59" t="s">
        <v>15914</v>
      </c>
      <c r="L15479" s="61" t="s">
        <v>113</v>
      </c>
      <c r="M15479" s="61">
        <f>VLOOKUP(H15479,zdroj!C:F,4,0)</f>
        <v>0</v>
      </c>
      <c r="N15479" s="61" t="str">
        <f t="shared" si="482"/>
        <v>katB</v>
      </c>
      <c r="P15479" s="73" t="str">
        <f t="shared" si="483"/>
        <v/>
      </c>
      <c r="Q15479" s="61" t="s">
        <v>30</v>
      </c>
    </row>
    <row r="15480" spans="8:17" x14ac:dyDescent="0.25">
      <c r="H15480" s="59">
        <v>31704</v>
      </c>
      <c r="I15480" s="59" t="s">
        <v>69</v>
      </c>
      <c r="J15480" s="59">
        <v>17717914</v>
      </c>
      <c r="K15480" s="59" t="s">
        <v>15915</v>
      </c>
      <c r="L15480" s="61" t="s">
        <v>81</v>
      </c>
      <c r="M15480" s="61">
        <f>VLOOKUP(H15480,zdroj!C:F,4,0)</f>
        <v>0</v>
      </c>
      <c r="N15480" s="61" t="str">
        <f t="shared" si="482"/>
        <v>-</v>
      </c>
      <c r="P15480" s="73" t="str">
        <f t="shared" si="483"/>
        <v/>
      </c>
      <c r="Q15480" s="61" t="s">
        <v>86</v>
      </c>
    </row>
    <row r="15481" spans="8:17" x14ac:dyDescent="0.25">
      <c r="H15481" s="59">
        <v>31704</v>
      </c>
      <c r="I15481" s="59" t="s">
        <v>69</v>
      </c>
      <c r="J15481" s="59">
        <v>17717922</v>
      </c>
      <c r="K15481" s="59" t="s">
        <v>15916</v>
      </c>
      <c r="L15481" s="61" t="s">
        <v>113</v>
      </c>
      <c r="M15481" s="61">
        <f>VLOOKUP(H15481,zdroj!C:F,4,0)</f>
        <v>0</v>
      </c>
      <c r="N15481" s="61" t="str">
        <f t="shared" si="482"/>
        <v>katB</v>
      </c>
      <c r="P15481" s="73" t="str">
        <f t="shared" si="483"/>
        <v/>
      </c>
      <c r="Q15481" s="61" t="s">
        <v>30</v>
      </c>
    </row>
    <row r="15482" spans="8:17" x14ac:dyDescent="0.25">
      <c r="H15482" s="59">
        <v>31704</v>
      </c>
      <c r="I15482" s="59" t="s">
        <v>69</v>
      </c>
      <c r="J15482" s="59">
        <v>17717931</v>
      </c>
      <c r="K15482" s="59" t="s">
        <v>15917</v>
      </c>
      <c r="L15482" s="61" t="s">
        <v>113</v>
      </c>
      <c r="M15482" s="61">
        <f>VLOOKUP(H15482,zdroj!C:F,4,0)</f>
        <v>0</v>
      </c>
      <c r="N15482" s="61" t="str">
        <f t="shared" si="482"/>
        <v>katB</v>
      </c>
      <c r="P15482" s="73" t="str">
        <f t="shared" si="483"/>
        <v/>
      </c>
      <c r="Q15482" s="61" t="s">
        <v>30</v>
      </c>
    </row>
    <row r="15483" spans="8:17" x14ac:dyDescent="0.25">
      <c r="H15483" s="59">
        <v>31704</v>
      </c>
      <c r="I15483" s="59" t="s">
        <v>69</v>
      </c>
      <c r="J15483" s="59">
        <v>17717949</v>
      </c>
      <c r="K15483" s="59" t="s">
        <v>15918</v>
      </c>
      <c r="L15483" s="61" t="s">
        <v>113</v>
      </c>
      <c r="M15483" s="61">
        <f>VLOOKUP(H15483,zdroj!C:F,4,0)</f>
        <v>0</v>
      </c>
      <c r="N15483" s="61" t="str">
        <f t="shared" si="482"/>
        <v>katB</v>
      </c>
      <c r="P15483" s="73" t="str">
        <f t="shared" si="483"/>
        <v/>
      </c>
      <c r="Q15483" s="61" t="s">
        <v>30</v>
      </c>
    </row>
    <row r="15484" spans="8:17" x14ac:dyDescent="0.25">
      <c r="H15484" s="59">
        <v>31704</v>
      </c>
      <c r="I15484" s="59" t="s">
        <v>69</v>
      </c>
      <c r="J15484" s="59">
        <v>17717957</v>
      </c>
      <c r="K15484" s="59" t="s">
        <v>15919</v>
      </c>
      <c r="L15484" s="61" t="s">
        <v>113</v>
      </c>
      <c r="M15484" s="61">
        <f>VLOOKUP(H15484,zdroj!C:F,4,0)</f>
        <v>0</v>
      </c>
      <c r="N15484" s="61" t="str">
        <f t="shared" si="482"/>
        <v>katB</v>
      </c>
      <c r="P15484" s="73" t="str">
        <f t="shared" si="483"/>
        <v/>
      </c>
      <c r="Q15484" s="61" t="s">
        <v>30</v>
      </c>
    </row>
    <row r="15485" spans="8:17" x14ac:dyDescent="0.25">
      <c r="H15485" s="59">
        <v>31704</v>
      </c>
      <c r="I15485" s="59" t="s">
        <v>69</v>
      </c>
      <c r="J15485" s="59">
        <v>17717965</v>
      </c>
      <c r="K15485" s="59" t="s">
        <v>15920</v>
      </c>
      <c r="L15485" s="61" t="s">
        <v>113</v>
      </c>
      <c r="M15485" s="61">
        <f>VLOOKUP(H15485,zdroj!C:F,4,0)</f>
        <v>0</v>
      </c>
      <c r="N15485" s="61" t="str">
        <f t="shared" si="482"/>
        <v>katB</v>
      </c>
      <c r="P15485" s="73" t="str">
        <f t="shared" si="483"/>
        <v/>
      </c>
      <c r="Q15485" s="61" t="s">
        <v>30</v>
      </c>
    </row>
    <row r="15486" spans="8:17" x14ac:dyDescent="0.25">
      <c r="H15486" s="59">
        <v>31704</v>
      </c>
      <c r="I15486" s="59" t="s">
        <v>69</v>
      </c>
      <c r="J15486" s="59">
        <v>17717973</v>
      </c>
      <c r="K15486" s="59" t="s">
        <v>15921</v>
      </c>
      <c r="L15486" s="61" t="s">
        <v>81</v>
      </c>
      <c r="M15486" s="61">
        <f>VLOOKUP(H15486,zdroj!C:F,4,0)</f>
        <v>0</v>
      </c>
      <c r="N15486" s="61" t="str">
        <f t="shared" si="482"/>
        <v>-</v>
      </c>
      <c r="P15486" s="73" t="str">
        <f t="shared" si="483"/>
        <v/>
      </c>
      <c r="Q15486" s="61" t="s">
        <v>86</v>
      </c>
    </row>
    <row r="15487" spans="8:17" x14ac:dyDescent="0.25">
      <c r="H15487" s="59">
        <v>31704</v>
      </c>
      <c r="I15487" s="59" t="s">
        <v>69</v>
      </c>
      <c r="J15487" s="59">
        <v>17717990</v>
      </c>
      <c r="K15487" s="59" t="s">
        <v>15922</v>
      </c>
      <c r="L15487" s="61" t="s">
        <v>113</v>
      </c>
      <c r="M15487" s="61">
        <f>VLOOKUP(H15487,zdroj!C:F,4,0)</f>
        <v>0</v>
      </c>
      <c r="N15487" s="61" t="str">
        <f t="shared" si="482"/>
        <v>katB</v>
      </c>
      <c r="P15487" s="73" t="str">
        <f t="shared" si="483"/>
        <v/>
      </c>
      <c r="Q15487" s="61" t="s">
        <v>30</v>
      </c>
    </row>
    <row r="15488" spans="8:17" x14ac:dyDescent="0.25">
      <c r="H15488" s="59">
        <v>31704</v>
      </c>
      <c r="I15488" s="59" t="s">
        <v>69</v>
      </c>
      <c r="J15488" s="59">
        <v>17718007</v>
      </c>
      <c r="K15488" s="59" t="s">
        <v>15923</v>
      </c>
      <c r="L15488" s="61" t="s">
        <v>113</v>
      </c>
      <c r="M15488" s="61">
        <f>VLOOKUP(H15488,zdroj!C:F,4,0)</f>
        <v>0</v>
      </c>
      <c r="N15488" s="61" t="str">
        <f t="shared" si="482"/>
        <v>katB</v>
      </c>
      <c r="P15488" s="73" t="str">
        <f t="shared" si="483"/>
        <v/>
      </c>
      <c r="Q15488" s="61" t="s">
        <v>30</v>
      </c>
    </row>
    <row r="15489" spans="8:17" x14ac:dyDescent="0.25">
      <c r="H15489" s="59">
        <v>31704</v>
      </c>
      <c r="I15489" s="59" t="s">
        <v>69</v>
      </c>
      <c r="J15489" s="59">
        <v>17718015</v>
      </c>
      <c r="K15489" s="59" t="s">
        <v>15924</v>
      </c>
      <c r="L15489" s="61" t="s">
        <v>81</v>
      </c>
      <c r="M15489" s="61">
        <f>VLOOKUP(H15489,zdroj!C:F,4,0)</f>
        <v>0</v>
      </c>
      <c r="N15489" s="61" t="str">
        <f t="shared" si="482"/>
        <v>-</v>
      </c>
      <c r="P15489" s="73" t="str">
        <f t="shared" si="483"/>
        <v/>
      </c>
      <c r="Q15489" s="61" t="s">
        <v>86</v>
      </c>
    </row>
    <row r="15490" spans="8:17" x14ac:dyDescent="0.25">
      <c r="H15490" s="59">
        <v>31704</v>
      </c>
      <c r="I15490" s="59" t="s">
        <v>69</v>
      </c>
      <c r="J15490" s="59">
        <v>17718023</v>
      </c>
      <c r="K15490" s="59" t="s">
        <v>15925</v>
      </c>
      <c r="L15490" s="61" t="s">
        <v>113</v>
      </c>
      <c r="M15490" s="61">
        <f>VLOOKUP(H15490,zdroj!C:F,4,0)</f>
        <v>0</v>
      </c>
      <c r="N15490" s="61" t="str">
        <f t="shared" si="482"/>
        <v>katB</v>
      </c>
      <c r="P15490" s="73" t="str">
        <f t="shared" si="483"/>
        <v/>
      </c>
      <c r="Q15490" s="61" t="s">
        <v>30</v>
      </c>
    </row>
    <row r="15491" spans="8:17" x14ac:dyDescent="0.25">
      <c r="H15491" s="59">
        <v>31704</v>
      </c>
      <c r="I15491" s="59" t="s">
        <v>69</v>
      </c>
      <c r="J15491" s="59">
        <v>17718031</v>
      </c>
      <c r="K15491" s="59" t="s">
        <v>15926</v>
      </c>
      <c r="L15491" s="61" t="s">
        <v>113</v>
      </c>
      <c r="M15491" s="61">
        <f>VLOOKUP(H15491,zdroj!C:F,4,0)</f>
        <v>0</v>
      </c>
      <c r="N15491" s="61" t="str">
        <f t="shared" si="482"/>
        <v>katB</v>
      </c>
      <c r="P15491" s="73" t="str">
        <f t="shared" si="483"/>
        <v/>
      </c>
      <c r="Q15491" s="61" t="s">
        <v>30</v>
      </c>
    </row>
    <row r="15492" spans="8:17" x14ac:dyDescent="0.25">
      <c r="H15492" s="59">
        <v>31704</v>
      </c>
      <c r="I15492" s="59" t="s">
        <v>69</v>
      </c>
      <c r="J15492" s="59">
        <v>17718040</v>
      </c>
      <c r="K15492" s="59" t="s">
        <v>15927</v>
      </c>
      <c r="L15492" s="61" t="s">
        <v>113</v>
      </c>
      <c r="M15492" s="61">
        <f>VLOOKUP(H15492,zdroj!C:F,4,0)</f>
        <v>0</v>
      </c>
      <c r="N15492" s="61" t="str">
        <f t="shared" si="482"/>
        <v>katB</v>
      </c>
      <c r="P15492" s="73" t="str">
        <f t="shared" si="483"/>
        <v/>
      </c>
      <c r="Q15492" s="61" t="s">
        <v>30</v>
      </c>
    </row>
    <row r="15493" spans="8:17" x14ac:dyDescent="0.25">
      <c r="H15493" s="59">
        <v>31704</v>
      </c>
      <c r="I15493" s="59" t="s">
        <v>69</v>
      </c>
      <c r="J15493" s="59">
        <v>17718058</v>
      </c>
      <c r="K15493" s="59" t="s">
        <v>15928</v>
      </c>
      <c r="L15493" s="61" t="s">
        <v>113</v>
      </c>
      <c r="M15493" s="61">
        <f>VLOOKUP(H15493,zdroj!C:F,4,0)</f>
        <v>0</v>
      </c>
      <c r="N15493" s="61" t="str">
        <f t="shared" si="482"/>
        <v>katB</v>
      </c>
      <c r="P15493" s="73" t="str">
        <f t="shared" si="483"/>
        <v/>
      </c>
      <c r="Q15493" s="61" t="s">
        <v>30</v>
      </c>
    </row>
    <row r="15494" spans="8:17" x14ac:dyDescent="0.25">
      <c r="H15494" s="59">
        <v>31704</v>
      </c>
      <c r="I15494" s="59" t="s">
        <v>69</v>
      </c>
      <c r="J15494" s="59">
        <v>25931377</v>
      </c>
      <c r="K15494" s="59" t="s">
        <v>15929</v>
      </c>
      <c r="L15494" s="61" t="s">
        <v>81</v>
      </c>
      <c r="M15494" s="61">
        <f>VLOOKUP(H15494,zdroj!C:F,4,0)</f>
        <v>0</v>
      </c>
      <c r="N15494" s="61" t="str">
        <f t="shared" si="482"/>
        <v>-</v>
      </c>
      <c r="P15494" s="73" t="str">
        <f t="shared" si="483"/>
        <v/>
      </c>
      <c r="Q15494" s="61" t="s">
        <v>86</v>
      </c>
    </row>
    <row r="15495" spans="8:17" x14ac:dyDescent="0.25">
      <c r="H15495" s="59">
        <v>31704</v>
      </c>
      <c r="I15495" s="59" t="s">
        <v>69</v>
      </c>
      <c r="J15495" s="59">
        <v>30719801</v>
      </c>
      <c r="K15495" s="59" t="s">
        <v>15930</v>
      </c>
      <c r="L15495" s="61" t="s">
        <v>81</v>
      </c>
      <c r="M15495" s="61">
        <f>VLOOKUP(H15495,zdroj!C:F,4,0)</f>
        <v>0</v>
      </c>
      <c r="N15495" s="61" t="str">
        <f t="shared" ref="N15495:N15558" si="484">IF(M15495="A",IF(L15495="katA","katB",L15495),L15495)</f>
        <v>-</v>
      </c>
      <c r="P15495" s="73" t="str">
        <f t="shared" ref="P15495:P15558" si="485">IF(O15495="A",1,"")</f>
        <v/>
      </c>
      <c r="Q15495" s="61" t="s">
        <v>86</v>
      </c>
    </row>
    <row r="15496" spans="8:17" x14ac:dyDescent="0.25">
      <c r="H15496" s="59">
        <v>31704</v>
      </c>
      <c r="I15496" s="59" t="s">
        <v>69</v>
      </c>
      <c r="J15496" s="59">
        <v>79900551</v>
      </c>
      <c r="K15496" s="59" t="s">
        <v>15931</v>
      </c>
      <c r="L15496" s="61" t="s">
        <v>81</v>
      </c>
      <c r="M15496" s="61">
        <f>VLOOKUP(H15496,zdroj!C:F,4,0)</f>
        <v>0</v>
      </c>
      <c r="N15496" s="61" t="str">
        <f t="shared" si="484"/>
        <v>-</v>
      </c>
      <c r="P15496" s="73" t="str">
        <f t="shared" si="485"/>
        <v/>
      </c>
      <c r="Q15496" s="61" t="s">
        <v>86</v>
      </c>
    </row>
    <row r="15497" spans="8:17" x14ac:dyDescent="0.25">
      <c r="H15497" s="59">
        <v>34452</v>
      </c>
      <c r="I15497" s="59" t="s">
        <v>69</v>
      </c>
      <c r="J15497" s="59">
        <v>16663519</v>
      </c>
      <c r="K15497" s="59" t="s">
        <v>15932</v>
      </c>
      <c r="L15497" s="61" t="s">
        <v>113</v>
      </c>
      <c r="M15497" s="61">
        <f>VLOOKUP(H15497,zdroj!C:F,4,0)</f>
        <v>0</v>
      </c>
      <c r="N15497" s="61" t="str">
        <f t="shared" si="484"/>
        <v>katB</v>
      </c>
      <c r="P15497" s="73" t="str">
        <f t="shared" si="485"/>
        <v/>
      </c>
      <c r="Q15497" s="61" t="s">
        <v>30</v>
      </c>
    </row>
    <row r="15498" spans="8:17" x14ac:dyDescent="0.25">
      <c r="H15498" s="59">
        <v>34452</v>
      </c>
      <c r="I15498" s="59" t="s">
        <v>69</v>
      </c>
      <c r="J15498" s="59">
        <v>16663527</v>
      </c>
      <c r="K15498" s="59" t="s">
        <v>15933</v>
      </c>
      <c r="L15498" s="61" t="s">
        <v>113</v>
      </c>
      <c r="M15498" s="61">
        <f>VLOOKUP(H15498,zdroj!C:F,4,0)</f>
        <v>0</v>
      </c>
      <c r="N15498" s="61" t="str">
        <f t="shared" si="484"/>
        <v>katB</v>
      </c>
      <c r="P15498" s="73" t="str">
        <f t="shared" si="485"/>
        <v/>
      </c>
      <c r="Q15498" s="61" t="s">
        <v>30</v>
      </c>
    </row>
    <row r="15499" spans="8:17" x14ac:dyDescent="0.25">
      <c r="H15499" s="59">
        <v>34452</v>
      </c>
      <c r="I15499" s="59" t="s">
        <v>69</v>
      </c>
      <c r="J15499" s="59">
        <v>16663535</v>
      </c>
      <c r="K15499" s="59" t="s">
        <v>15934</v>
      </c>
      <c r="L15499" s="61" t="s">
        <v>113</v>
      </c>
      <c r="M15499" s="61">
        <f>VLOOKUP(H15499,zdroj!C:F,4,0)</f>
        <v>0</v>
      </c>
      <c r="N15499" s="61" t="str">
        <f t="shared" si="484"/>
        <v>katB</v>
      </c>
      <c r="P15499" s="73" t="str">
        <f t="shared" si="485"/>
        <v/>
      </c>
      <c r="Q15499" s="61" t="s">
        <v>30</v>
      </c>
    </row>
    <row r="15500" spans="8:17" x14ac:dyDescent="0.25">
      <c r="H15500" s="59">
        <v>34452</v>
      </c>
      <c r="I15500" s="59" t="s">
        <v>69</v>
      </c>
      <c r="J15500" s="59">
        <v>16663543</v>
      </c>
      <c r="K15500" s="59" t="s">
        <v>15935</v>
      </c>
      <c r="L15500" s="61" t="s">
        <v>113</v>
      </c>
      <c r="M15500" s="61">
        <f>VLOOKUP(H15500,zdroj!C:F,4,0)</f>
        <v>0</v>
      </c>
      <c r="N15500" s="61" t="str">
        <f t="shared" si="484"/>
        <v>katB</v>
      </c>
      <c r="P15500" s="73" t="str">
        <f t="shared" si="485"/>
        <v/>
      </c>
      <c r="Q15500" s="61" t="s">
        <v>30</v>
      </c>
    </row>
    <row r="15501" spans="8:17" x14ac:dyDescent="0.25">
      <c r="H15501" s="59">
        <v>34452</v>
      </c>
      <c r="I15501" s="59" t="s">
        <v>69</v>
      </c>
      <c r="J15501" s="59">
        <v>16663551</v>
      </c>
      <c r="K15501" s="59" t="s">
        <v>15936</v>
      </c>
      <c r="L15501" s="61" t="s">
        <v>113</v>
      </c>
      <c r="M15501" s="61">
        <f>VLOOKUP(H15501,zdroj!C:F,4,0)</f>
        <v>0</v>
      </c>
      <c r="N15501" s="61" t="str">
        <f t="shared" si="484"/>
        <v>katB</v>
      </c>
      <c r="P15501" s="73" t="str">
        <f t="shared" si="485"/>
        <v/>
      </c>
      <c r="Q15501" s="61" t="s">
        <v>30</v>
      </c>
    </row>
    <row r="15502" spans="8:17" x14ac:dyDescent="0.25">
      <c r="H15502" s="59">
        <v>34452</v>
      </c>
      <c r="I15502" s="59" t="s">
        <v>69</v>
      </c>
      <c r="J15502" s="59">
        <v>16663560</v>
      </c>
      <c r="K15502" s="59" t="s">
        <v>15937</v>
      </c>
      <c r="L15502" s="61" t="s">
        <v>113</v>
      </c>
      <c r="M15502" s="61">
        <f>VLOOKUP(H15502,zdroj!C:F,4,0)</f>
        <v>0</v>
      </c>
      <c r="N15502" s="61" t="str">
        <f t="shared" si="484"/>
        <v>katB</v>
      </c>
      <c r="P15502" s="73" t="str">
        <f t="shared" si="485"/>
        <v/>
      </c>
      <c r="Q15502" s="61" t="s">
        <v>30</v>
      </c>
    </row>
    <row r="15503" spans="8:17" x14ac:dyDescent="0.25">
      <c r="H15503" s="59">
        <v>34452</v>
      </c>
      <c r="I15503" s="59" t="s">
        <v>69</v>
      </c>
      <c r="J15503" s="59">
        <v>16663578</v>
      </c>
      <c r="K15503" s="59" t="s">
        <v>15938</v>
      </c>
      <c r="L15503" s="61" t="s">
        <v>113</v>
      </c>
      <c r="M15503" s="61">
        <f>VLOOKUP(H15503,zdroj!C:F,4,0)</f>
        <v>0</v>
      </c>
      <c r="N15503" s="61" t="str">
        <f t="shared" si="484"/>
        <v>katB</v>
      </c>
      <c r="P15503" s="73" t="str">
        <f t="shared" si="485"/>
        <v/>
      </c>
      <c r="Q15503" s="61" t="s">
        <v>30</v>
      </c>
    </row>
    <row r="15504" spans="8:17" x14ac:dyDescent="0.25">
      <c r="H15504" s="59">
        <v>34452</v>
      </c>
      <c r="I15504" s="59" t="s">
        <v>69</v>
      </c>
      <c r="J15504" s="59">
        <v>16663586</v>
      </c>
      <c r="K15504" s="59" t="s">
        <v>15939</v>
      </c>
      <c r="L15504" s="61" t="s">
        <v>113</v>
      </c>
      <c r="M15504" s="61">
        <f>VLOOKUP(H15504,zdroj!C:F,4,0)</f>
        <v>0</v>
      </c>
      <c r="N15504" s="61" t="str">
        <f t="shared" si="484"/>
        <v>katB</v>
      </c>
      <c r="P15504" s="73" t="str">
        <f t="shared" si="485"/>
        <v/>
      </c>
      <c r="Q15504" s="61" t="s">
        <v>30</v>
      </c>
    </row>
    <row r="15505" spans="8:17" x14ac:dyDescent="0.25">
      <c r="H15505" s="59">
        <v>34452</v>
      </c>
      <c r="I15505" s="59" t="s">
        <v>69</v>
      </c>
      <c r="J15505" s="59">
        <v>16663594</v>
      </c>
      <c r="K15505" s="59" t="s">
        <v>15940</v>
      </c>
      <c r="L15505" s="61" t="s">
        <v>113</v>
      </c>
      <c r="M15505" s="61">
        <f>VLOOKUP(H15505,zdroj!C:F,4,0)</f>
        <v>0</v>
      </c>
      <c r="N15505" s="61" t="str">
        <f t="shared" si="484"/>
        <v>katB</v>
      </c>
      <c r="P15505" s="73" t="str">
        <f t="shared" si="485"/>
        <v/>
      </c>
      <c r="Q15505" s="61" t="s">
        <v>30</v>
      </c>
    </row>
    <row r="15506" spans="8:17" x14ac:dyDescent="0.25">
      <c r="H15506" s="59">
        <v>34452</v>
      </c>
      <c r="I15506" s="59" t="s">
        <v>69</v>
      </c>
      <c r="J15506" s="59">
        <v>16663608</v>
      </c>
      <c r="K15506" s="59" t="s">
        <v>15941</v>
      </c>
      <c r="L15506" s="61" t="s">
        <v>113</v>
      </c>
      <c r="M15506" s="61">
        <f>VLOOKUP(H15506,zdroj!C:F,4,0)</f>
        <v>0</v>
      </c>
      <c r="N15506" s="61" t="str">
        <f t="shared" si="484"/>
        <v>katB</v>
      </c>
      <c r="P15506" s="73" t="str">
        <f t="shared" si="485"/>
        <v/>
      </c>
      <c r="Q15506" s="61" t="s">
        <v>30</v>
      </c>
    </row>
    <row r="15507" spans="8:17" x14ac:dyDescent="0.25">
      <c r="H15507" s="59">
        <v>34452</v>
      </c>
      <c r="I15507" s="59" t="s">
        <v>69</v>
      </c>
      <c r="J15507" s="59">
        <v>16663624</v>
      </c>
      <c r="K15507" s="59" t="s">
        <v>15942</v>
      </c>
      <c r="L15507" s="61" t="s">
        <v>113</v>
      </c>
      <c r="M15507" s="61">
        <f>VLOOKUP(H15507,zdroj!C:F,4,0)</f>
        <v>0</v>
      </c>
      <c r="N15507" s="61" t="str">
        <f t="shared" si="484"/>
        <v>katB</v>
      </c>
      <c r="P15507" s="73" t="str">
        <f t="shared" si="485"/>
        <v/>
      </c>
      <c r="Q15507" s="61" t="s">
        <v>30</v>
      </c>
    </row>
    <row r="15508" spans="8:17" x14ac:dyDescent="0.25">
      <c r="H15508" s="59">
        <v>34452</v>
      </c>
      <c r="I15508" s="59" t="s">
        <v>69</v>
      </c>
      <c r="J15508" s="59">
        <v>16663632</v>
      </c>
      <c r="K15508" s="59" t="s">
        <v>15943</v>
      </c>
      <c r="L15508" s="61" t="s">
        <v>113</v>
      </c>
      <c r="M15508" s="61">
        <f>VLOOKUP(H15508,zdroj!C:F,4,0)</f>
        <v>0</v>
      </c>
      <c r="N15508" s="61" t="str">
        <f t="shared" si="484"/>
        <v>katB</v>
      </c>
      <c r="P15508" s="73" t="str">
        <f t="shared" si="485"/>
        <v/>
      </c>
      <c r="Q15508" s="61" t="s">
        <v>30</v>
      </c>
    </row>
    <row r="15509" spans="8:17" x14ac:dyDescent="0.25">
      <c r="H15509" s="59">
        <v>34452</v>
      </c>
      <c r="I15509" s="59" t="s">
        <v>69</v>
      </c>
      <c r="J15509" s="59">
        <v>16663641</v>
      </c>
      <c r="K15509" s="59" t="s">
        <v>15944</v>
      </c>
      <c r="L15509" s="61" t="s">
        <v>113</v>
      </c>
      <c r="M15509" s="61">
        <f>VLOOKUP(H15509,zdroj!C:F,4,0)</f>
        <v>0</v>
      </c>
      <c r="N15509" s="61" t="str">
        <f t="shared" si="484"/>
        <v>katB</v>
      </c>
      <c r="P15509" s="73" t="str">
        <f t="shared" si="485"/>
        <v/>
      </c>
      <c r="Q15509" s="61" t="s">
        <v>30</v>
      </c>
    </row>
    <row r="15510" spans="8:17" x14ac:dyDescent="0.25">
      <c r="H15510" s="59">
        <v>34452</v>
      </c>
      <c r="I15510" s="59" t="s">
        <v>69</v>
      </c>
      <c r="J15510" s="59">
        <v>16663659</v>
      </c>
      <c r="K15510" s="59" t="s">
        <v>15945</v>
      </c>
      <c r="L15510" s="61" t="s">
        <v>81</v>
      </c>
      <c r="M15510" s="61">
        <f>VLOOKUP(H15510,zdroj!C:F,4,0)</f>
        <v>0</v>
      </c>
      <c r="N15510" s="61" t="str">
        <f t="shared" si="484"/>
        <v>-</v>
      </c>
      <c r="P15510" s="73" t="str">
        <f t="shared" si="485"/>
        <v/>
      </c>
      <c r="Q15510" s="61" t="s">
        <v>86</v>
      </c>
    </row>
    <row r="15511" spans="8:17" x14ac:dyDescent="0.25">
      <c r="H15511" s="59">
        <v>34452</v>
      </c>
      <c r="I15511" s="59" t="s">
        <v>69</v>
      </c>
      <c r="J15511" s="59">
        <v>16663667</v>
      </c>
      <c r="K15511" s="59" t="s">
        <v>15946</v>
      </c>
      <c r="L15511" s="61" t="s">
        <v>113</v>
      </c>
      <c r="M15511" s="61">
        <f>VLOOKUP(H15511,zdroj!C:F,4,0)</f>
        <v>0</v>
      </c>
      <c r="N15511" s="61" t="str">
        <f t="shared" si="484"/>
        <v>katB</v>
      </c>
      <c r="P15511" s="73" t="str">
        <f t="shared" si="485"/>
        <v/>
      </c>
      <c r="Q15511" s="61" t="s">
        <v>30</v>
      </c>
    </row>
    <row r="15512" spans="8:17" x14ac:dyDescent="0.25">
      <c r="H15512" s="59">
        <v>34452</v>
      </c>
      <c r="I15512" s="59" t="s">
        <v>69</v>
      </c>
      <c r="J15512" s="59">
        <v>16663675</v>
      </c>
      <c r="K15512" s="59" t="s">
        <v>15947</v>
      </c>
      <c r="L15512" s="61" t="s">
        <v>113</v>
      </c>
      <c r="M15512" s="61">
        <f>VLOOKUP(H15512,zdroj!C:F,4,0)</f>
        <v>0</v>
      </c>
      <c r="N15512" s="61" t="str">
        <f t="shared" si="484"/>
        <v>katB</v>
      </c>
      <c r="P15512" s="73" t="str">
        <f t="shared" si="485"/>
        <v/>
      </c>
      <c r="Q15512" s="61" t="s">
        <v>30</v>
      </c>
    </row>
    <row r="15513" spans="8:17" x14ac:dyDescent="0.25">
      <c r="H15513" s="59">
        <v>34452</v>
      </c>
      <c r="I15513" s="59" t="s">
        <v>69</v>
      </c>
      <c r="J15513" s="59">
        <v>16663683</v>
      </c>
      <c r="K15513" s="59" t="s">
        <v>15948</v>
      </c>
      <c r="L15513" s="61" t="s">
        <v>113</v>
      </c>
      <c r="M15513" s="61">
        <f>VLOOKUP(H15513,zdroj!C:F,4,0)</f>
        <v>0</v>
      </c>
      <c r="N15513" s="61" t="str">
        <f t="shared" si="484"/>
        <v>katB</v>
      </c>
      <c r="P15513" s="73" t="str">
        <f t="shared" si="485"/>
        <v/>
      </c>
      <c r="Q15513" s="61" t="s">
        <v>30</v>
      </c>
    </row>
    <row r="15514" spans="8:17" x14ac:dyDescent="0.25">
      <c r="H15514" s="59">
        <v>34452</v>
      </c>
      <c r="I15514" s="59" t="s">
        <v>69</v>
      </c>
      <c r="J15514" s="59">
        <v>16663691</v>
      </c>
      <c r="K15514" s="59" t="s">
        <v>15949</v>
      </c>
      <c r="L15514" s="61" t="s">
        <v>113</v>
      </c>
      <c r="M15514" s="61">
        <f>VLOOKUP(H15514,zdroj!C:F,4,0)</f>
        <v>0</v>
      </c>
      <c r="N15514" s="61" t="str">
        <f t="shared" si="484"/>
        <v>katB</v>
      </c>
      <c r="P15514" s="73" t="str">
        <f t="shared" si="485"/>
        <v/>
      </c>
      <c r="Q15514" s="61" t="s">
        <v>30</v>
      </c>
    </row>
    <row r="15515" spans="8:17" x14ac:dyDescent="0.25">
      <c r="H15515" s="59">
        <v>34452</v>
      </c>
      <c r="I15515" s="59" t="s">
        <v>69</v>
      </c>
      <c r="J15515" s="59">
        <v>16663705</v>
      </c>
      <c r="K15515" s="59" t="s">
        <v>15950</v>
      </c>
      <c r="L15515" s="61" t="s">
        <v>113</v>
      </c>
      <c r="M15515" s="61">
        <f>VLOOKUP(H15515,zdroj!C:F,4,0)</f>
        <v>0</v>
      </c>
      <c r="N15515" s="61" t="str">
        <f t="shared" si="484"/>
        <v>katB</v>
      </c>
      <c r="P15515" s="73" t="str">
        <f t="shared" si="485"/>
        <v/>
      </c>
      <c r="Q15515" s="61" t="s">
        <v>30</v>
      </c>
    </row>
    <row r="15516" spans="8:17" x14ac:dyDescent="0.25">
      <c r="H15516" s="59">
        <v>34452</v>
      </c>
      <c r="I15516" s="59" t="s">
        <v>69</v>
      </c>
      <c r="J15516" s="59">
        <v>16663713</v>
      </c>
      <c r="K15516" s="59" t="s">
        <v>15951</v>
      </c>
      <c r="L15516" s="61" t="s">
        <v>113</v>
      </c>
      <c r="M15516" s="61">
        <f>VLOOKUP(H15516,zdroj!C:F,4,0)</f>
        <v>0</v>
      </c>
      <c r="N15516" s="61" t="str">
        <f t="shared" si="484"/>
        <v>katB</v>
      </c>
      <c r="P15516" s="73" t="str">
        <f t="shared" si="485"/>
        <v/>
      </c>
      <c r="Q15516" s="61" t="s">
        <v>30</v>
      </c>
    </row>
    <row r="15517" spans="8:17" x14ac:dyDescent="0.25">
      <c r="H15517" s="59">
        <v>34452</v>
      </c>
      <c r="I15517" s="59" t="s">
        <v>69</v>
      </c>
      <c r="J15517" s="59">
        <v>16663721</v>
      </c>
      <c r="K15517" s="59" t="s">
        <v>15952</v>
      </c>
      <c r="L15517" s="61" t="s">
        <v>113</v>
      </c>
      <c r="M15517" s="61">
        <f>VLOOKUP(H15517,zdroj!C:F,4,0)</f>
        <v>0</v>
      </c>
      <c r="N15517" s="61" t="str">
        <f t="shared" si="484"/>
        <v>katB</v>
      </c>
      <c r="P15517" s="73" t="str">
        <f t="shared" si="485"/>
        <v/>
      </c>
      <c r="Q15517" s="61" t="s">
        <v>30</v>
      </c>
    </row>
    <row r="15518" spans="8:17" x14ac:dyDescent="0.25">
      <c r="H15518" s="59">
        <v>34452</v>
      </c>
      <c r="I15518" s="59" t="s">
        <v>69</v>
      </c>
      <c r="J15518" s="59">
        <v>16663730</v>
      </c>
      <c r="K15518" s="59" t="s">
        <v>15953</v>
      </c>
      <c r="L15518" s="61" t="s">
        <v>81</v>
      </c>
      <c r="M15518" s="61">
        <f>VLOOKUP(H15518,zdroj!C:F,4,0)</f>
        <v>0</v>
      </c>
      <c r="N15518" s="61" t="str">
        <f t="shared" si="484"/>
        <v>-</v>
      </c>
      <c r="P15518" s="73" t="str">
        <f t="shared" si="485"/>
        <v/>
      </c>
      <c r="Q15518" s="61" t="s">
        <v>86</v>
      </c>
    </row>
    <row r="15519" spans="8:17" x14ac:dyDescent="0.25">
      <c r="H15519" s="59">
        <v>34452</v>
      </c>
      <c r="I15519" s="59" t="s">
        <v>69</v>
      </c>
      <c r="J15519" s="59">
        <v>16663764</v>
      </c>
      <c r="K15519" s="59" t="s">
        <v>15954</v>
      </c>
      <c r="L15519" s="61" t="s">
        <v>113</v>
      </c>
      <c r="M15519" s="61">
        <f>VLOOKUP(H15519,zdroj!C:F,4,0)</f>
        <v>0</v>
      </c>
      <c r="N15519" s="61" t="str">
        <f t="shared" si="484"/>
        <v>katB</v>
      </c>
      <c r="P15519" s="73" t="str">
        <f t="shared" si="485"/>
        <v/>
      </c>
      <c r="Q15519" s="61" t="s">
        <v>30</v>
      </c>
    </row>
    <row r="15520" spans="8:17" x14ac:dyDescent="0.25">
      <c r="H15520" s="59">
        <v>34452</v>
      </c>
      <c r="I15520" s="59" t="s">
        <v>69</v>
      </c>
      <c r="J15520" s="59">
        <v>16663772</v>
      </c>
      <c r="K15520" s="59" t="s">
        <v>15955</v>
      </c>
      <c r="L15520" s="61" t="s">
        <v>113</v>
      </c>
      <c r="M15520" s="61">
        <f>VLOOKUP(H15520,zdroj!C:F,4,0)</f>
        <v>0</v>
      </c>
      <c r="N15520" s="61" t="str">
        <f t="shared" si="484"/>
        <v>katB</v>
      </c>
      <c r="P15520" s="73" t="str">
        <f t="shared" si="485"/>
        <v/>
      </c>
      <c r="Q15520" s="61" t="s">
        <v>30</v>
      </c>
    </row>
    <row r="15521" spans="8:17" x14ac:dyDescent="0.25">
      <c r="H15521" s="59">
        <v>34452</v>
      </c>
      <c r="I15521" s="59" t="s">
        <v>69</v>
      </c>
      <c r="J15521" s="59">
        <v>16663781</v>
      </c>
      <c r="K15521" s="59" t="s">
        <v>15956</v>
      </c>
      <c r="L15521" s="61" t="s">
        <v>113</v>
      </c>
      <c r="M15521" s="61">
        <f>VLOOKUP(H15521,zdroj!C:F,4,0)</f>
        <v>0</v>
      </c>
      <c r="N15521" s="61" t="str">
        <f t="shared" si="484"/>
        <v>katB</v>
      </c>
      <c r="P15521" s="73" t="str">
        <f t="shared" si="485"/>
        <v/>
      </c>
      <c r="Q15521" s="61" t="s">
        <v>30</v>
      </c>
    </row>
    <row r="15522" spans="8:17" x14ac:dyDescent="0.25">
      <c r="H15522" s="59">
        <v>34452</v>
      </c>
      <c r="I15522" s="59" t="s">
        <v>69</v>
      </c>
      <c r="J15522" s="59">
        <v>16663799</v>
      </c>
      <c r="K15522" s="59" t="s">
        <v>15957</v>
      </c>
      <c r="L15522" s="61" t="s">
        <v>113</v>
      </c>
      <c r="M15522" s="61">
        <f>VLOOKUP(H15522,zdroj!C:F,4,0)</f>
        <v>0</v>
      </c>
      <c r="N15522" s="61" t="str">
        <f t="shared" si="484"/>
        <v>katB</v>
      </c>
      <c r="P15522" s="73" t="str">
        <f t="shared" si="485"/>
        <v/>
      </c>
      <c r="Q15522" s="61" t="s">
        <v>30</v>
      </c>
    </row>
    <row r="15523" spans="8:17" x14ac:dyDescent="0.25">
      <c r="H15523" s="59">
        <v>34452</v>
      </c>
      <c r="I15523" s="59" t="s">
        <v>69</v>
      </c>
      <c r="J15523" s="59">
        <v>16663802</v>
      </c>
      <c r="K15523" s="59" t="s">
        <v>15958</v>
      </c>
      <c r="L15523" s="61" t="s">
        <v>113</v>
      </c>
      <c r="M15523" s="61">
        <f>VLOOKUP(H15523,zdroj!C:F,4,0)</f>
        <v>0</v>
      </c>
      <c r="N15523" s="61" t="str">
        <f t="shared" si="484"/>
        <v>katB</v>
      </c>
      <c r="P15523" s="73" t="str">
        <f t="shared" si="485"/>
        <v/>
      </c>
      <c r="Q15523" s="61" t="s">
        <v>30</v>
      </c>
    </row>
    <row r="15524" spans="8:17" x14ac:dyDescent="0.25">
      <c r="H15524" s="59">
        <v>34452</v>
      </c>
      <c r="I15524" s="59" t="s">
        <v>69</v>
      </c>
      <c r="J15524" s="59">
        <v>16663811</v>
      </c>
      <c r="K15524" s="59" t="s">
        <v>15959</v>
      </c>
      <c r="L15524" s="61" t="s">
        <v>81</v>
      </c>
      <c r="M15524" s="61">
        <f>VLOOKUP(H15524,zdroj!C:F,4,0)</f>
        <v>0</v>
      </c>
      <c r="N15524" s="61" t="str">
        <f t="shared" si="484"/>
        <v>-</v>
      </c>
      <c r="P15524" s="73" t="str">
        <f t="shared" si="485"/>
        <v/>
      </c>
      <c r="Q15524" s="61" t="s">
        <v>84</v>
      </c>
    </row>
    <row r="15525" spans="8:17" x14ac:dyDescent="0.25">
      <c r="H15525" s="59">
        <v>34452</v>
      </c>
      <c r="I15525" s="59" t="s">
        <v>69</v>
      </c>
      <c r="J15525" s="59">
        <v>16663829</v>
      </c>
      <c r="K15525" s="59" t="s">
        <v>15960</v>
      </c>
      <c r="L15525" s="61" t="s">
        <v>81</v>
      </c>
      <c r="M15525" s="61">
        <f>VLOOKUP(H15525,zdroj!C:F,4,0)</f>
        <v>0</v>
      </c>
      <c r="N15525" s="61" t="str">
        <f t="shared" si="484"/>
        <v>-</v>
      </c>
      <c r="P15525" s="73" t="str">
        <f t="shared" si="485"/>
        <v/>
      </c>
      <c r="Q15525" s="61" t="s">
        <v>86</v>
      </c>
    </row>
    <row r="15526" spans="8:17" x14ac:dyDescent="0.25">
      <c r="H15526" s="59">
        <v>34452</v>
      </c>
      <c r="I15526" s="59" t="s">
        <v>69</v>
      </c>
      <c r="J15526" s="59">
        <v>16663837</v>
      </c>
      <c r="K15526" s="59" t="s">
        <v>15961</v>
      </c>
      <c r="L15526" s="61" t="s">
        <v>81</v>
      </c>
      <c r="M15526" s="61">
        <f>VLOOKUP(H15526,zdroj!C:F,4,0)</f>
        <v>0</v>
      </c>
      <c r="N15526" s="61" t="str">
        <f t="shared" si="484"/>
        <v>-</v>
      </c>
      <c r="P15526" s="73" t="str">
        <f t="shared" si="485"/>
        <v/>
      </c>
      <c r="Q15526" s="61" t="s">
        <v>86</v>
      </c>
    </row>
    <row r="15527" spans="8:17" x14ac:dyDescent="0.25">
      <c r="H15527" s="59">
        <v>34452</v>
      </c>
      <c r="I15527" s="59" t="s">
        <v>69</v>
      </c>
      <c r="J15527" s="59">
        <v>16663845</v>
      </c>
      <c r="K15527" s="59" t="s">
        <v>15962</v>
      </c>
      <c r="L15527" s="61" t="s">
        <v>81</v>
      </c>
      <c r="M15527" s="61">
        <f>VLOOKUP(H15527,zdroj!C:F,4,0)</f>
        <v>0</v>
      </c>
      <c r="N15527" s="61" t="str">
        <f t="shared" si="484"/>
        <v>-</v>
      </c>
      <c r="P15527" s="73" t="str">
        <f t="shared" si="485"/>
        <v/>
      </c>
      <c r="Q15527" s="61" t="s">
        <v>86</v>
      </c>
    </row>
    <row r="15528" spans="8:17" x14ac:dyDescent="0.25">
      <c r="H15528" s="59">
        <v>34452</v>
      </c>
      <c r="I15528" s="59" t="s">
        <v>69</v>
      </c>
      <c r="J15528" s="59">
        <v>16663853</v>
      </c>
      <c r="K15528" s="59" t="s">
        <v>15963</v>
      </c>
      <c r="L15528" s="61" t="s">
        <v>81</v>
      </c>
      <c r="M15528" s="61">
        <f>VLOOKUP(H15528,zdroj!C:F,4,0)</f>
        <v>0</v>
      </c>
      <c r="N15528" s="61" t="str">
        <f t="shared" si="484"/>
        <v>-</v>
      </c>
      <c r="P15528" s="73" t="str">
        <f t="shared" si="485"/>
        <v/>
      </c>
      <c r="Q15528" s="61" t="s">
        <v>86</v>
      </c>
    </row>
    <row r="15529" spans="8:17" x14ac:dyDescent="0.25">
      <c r="H15529" s="59">
        <v>34452</v>
      </c>
      <c r="I15529" s="59" t="s">
        <v>69</v>
      </c>
      <c r="J15529" s="59">
        <v>16663861</v>
      </c>
      <c r="K15529" s="59" t="s">
        <v>15964</v>
      </c>
      <c r="L15529" s="61" t="s">
        <v>81</v>
      </c>
      <c r="M15529" s="61">
        <f>VLOOKUP(H15529,zdroj!C:F,4,0)</f>
        <v>0</v>
      </c>
      <c r="N15529" s="61" t="str">
        <f t="shared" si="484"/>
        <v>-</v>
      </c>
      <c r="P15529" s="73" t="str">
        <f t="shared" si="485"/>
        <v/>
      </c>
      <c r="Q15529" s="61" t="s">
        <v>86</v>
      </c>
    </row>
    <row r="15530" spans="8:17" x14ac:dyDescent="0.25">
      <c r="H15530" s="59">
        <v>34452</v>
      </c>
      <c r="I15530" s="59" t="s">
        <v>69</v>
      </c>
      <c r="J15530" s="59">
        <v>16663888</v>
      </c>
      <c r="K15530" s="59" t="s">
        <v>15965</v>
      </c>
      <c r="L15530" s="61" t="s">
        <v>81</v>
      </c>
      <c r="M15530" s="61">
        <f>VLOOKUP(H15530,zdroj!C:F,4,0)</f>
        <v>0</v>
      </c>
      <c r="N15530" s="61" t="str">
        <f t="shared" si="484"/>
        <v>-</v>
      </c>
      <c r="P15530" s="73" t="str">
        <f t="shared" si="485"/>
        <v/>
      </c>
      <c r="Q15530" s="61" t="s">
        <v>86</v>
      </c>
    </row>
    <row r="15531" spans="8:17" x14ac:dyDescent="0.25">
      <c r="H15531" s="59">
        <v>34452</v>
      </c>
      <c r="I15531" s="59" t="s">
        <v>69</v>
      </c>
      <c r="J15531" s="59">
        <v>16663896</v>
      </c>
      <c r="K15531" s="59" t="s">
        <v>15966</v>
      </c>
      <c r="L15531" s="61" t="s">
        <v>81</v>
      </c>
      <c r="M15531" s="61">
        <f>VLOOKUP(H15531,zdroj!C:F,4,0)</f>
        <v>0</v>
      </c>
      <c r="N15531" s="61" t="str">
        <f t="shared" si="484"/>
        <v>-</v>
      </c>
      <c r="P15531" s="73" t="str">
        <f t="shared" si="485"/>
        <v/>
      </c>
      <c r="Q15531" s="61" t="s">
        <v>86</v>
      </c>
    </row>
    <row r="15532" spans="8:17" x14ac:dyDescent="0.25">
      <c r="H15532" s="59">
        <v>34452</v>
      </c>
      <c r="I15532" s="59" t="s">
        <v>69</v>
      </c>
      <c r="J15532" s="59">
        <v>16663900</v>
      </c>
      <c r="K15532" s="59" t="s">
        <v>15967</v>
      </c>
      <c r="L15532" s="61" t="s">
        <v>81</v>
      </c>
      <c r="M15532" s="61">
        <f>VLOOKUP(H15532,zdroj!C:F,4,0)</f>
        <v>0</v>
      </c>
      <c r="N15532" s="61" t="str">
        <f t="shared" si="484"/>
        <v>-</v>
      </c>
      <c r="P15532" s="73" t="str">
        <f t="shared" si="485"/>
        <v/>
      </c>
      <c r="Q15532" s="61" t="s">
        <v>86</v>
      </c>
    </row>
    <row r="15533" spans="8:17" x14ac:dyDescent="0.25">
      <c r="H15533" s="59">
        <v>34452</v>
      </c>
      <c r="I15533" s="59" t="s">
        <v>69</v>
      </c>
      <c r="J15533" s="59">
        <v>16663918</v>
      </c>
      <c r="K15533" s="59" t="s">
        <v>15968</v>
      </c>
      <c r="L15533" s="61" t="s">
        <v>81</v>
      </c>
      <c r="M15533" s="61">
        <f>VLOOKUP(H15533,zdroj!C:F,4,0)</f>
        <v>0</v>
      </c>
      <c r="N15533" s="61" t="str">
        <f t="shared" si="484"/>
        <v>-</v>
      </c>
      <c r="P15533" s="73" t="str">
        <f t="shared" si="485"/>
        <v/>
      </c>
      <c r="Q15533" s="61" t="s">
        <v>86</v>
      </c>
    </row>
    <row r="15534" spans="8:17" x14ac:dyDescent="0.25">
      <c r="H15534" s="59">
        <v>34452</v>
      </c>
      <c r="I15534" s="59" t="s">
        <v>69</v>
      </c>
      <c r="J15534" s="59">
        <v>16663926</v>
      </c>
      <c r="K15534" s="59" t="s">
        <v>15969</v>
      </c>
      <c r="L15534" s="61" t="s">
        <v>81</v>
      </c>
      <c r="M15534" s="61">
        <f>VLOOKUP(H15534,zdroj!C:F,4,0)</f>
        <v>0</v>
      </c>
      <c r="N15534" s="61" t="str">
        <f t="shared" si="484"/>
        <v>-</v>
      </c>
      <c r="P15534" s="73" t="str">
        <f t="shared" si="485"/>
        <v/>
      </c>
      <c r="Q15534" s="61" t="s">
        <v>86</v>
      </c>
    </row>
    <row r="15535" spans="8:17" x14ac:dyDescent="0.25">
      <c r="H15535" s="59">
        <v>34452</v>
      </c>
      <c r="I15535" s="59" t="s">
        <v>69</v>
      </c>
      <c r="J15535" s="59">
        <v>16663934</v>
      </c>
      <c r="K15535" s="59" t="s">
        <v>15970</v>
      </c>
      <c r="L15535" s="61" t="s">
        <v>81</v>
      </c>
      <c r="M15535" s="61">
        <f>VLOOKUP(H15535,zdroj!C:F,4,0)</f>
        <v>0</v>
      </c>
      <c r="N15535" s="61" t="str">
        <f t="shared" si="484"/>
        <v>-</v>
      </c>
      <c r="P15535" s="73" t="str">
        <f t="shared" si="485"/>
        <v/>
      </c>
      <c r="Q15535" s="61" t="s">
        <v>86</v>
      </c>
    </row>
    <row r="15536" spans="8:17" x14ac:dyDescent="0.25">
      <c r="H15536" s="59">
        <v>34452</v>
      </c>
      <c r="I15536" s="59" t="s">
        <v>69</v>
      </c>
      <c r="J15536" s="59">
        <v>16663942</v>
      </c>
      <c r="K15536" s="59" t="s">
        <v>15971</v>
      </c>
      <c r="L15536" s="61" t="s">
        <v>81</v>
      </c>
      <c r="M15536" s="61">
        <f>VLOOKUP(H15536,zdroj!C:F,4,0)</f>
        <v>0</v>
      </c>
      <c r="N15536" s="61" t="str">
        <f t="shared" si="484"/>
        <v>-</v>
      </c>
      <c r="P15536" s="73" t="str">
        <f t="shared" si="485"/>
        <v/>
      </c>
      <c r="Q15536" s="61" t="s">
        <v>86</v>
      </c>
    </row>
    <row r="15537" spans="8:17" x14ac:dyDescent="0.25">
      <c r="H15537" s="59">
        <v>34452</v>
      </c>
      <c r="I15537" s="59" t="s">
        <v>69</v>
      </c>
      <c r="J15537" s="59">
        <v>16663951</v>
      </c>
      <c r="K15537" s="59" t="s">
        <v>15972</v>
      </c>
      <c r="L15537" s="61" t="s">
        <v>81</v>
      </c>
      <c r="M15537" s="61">
        <f>VLOOKUP(H15537,zdroj!C:F,4,0)</f>
        <v>0</v>
      </c>
      <c r="N15537" s="61" t="str">
        <f t="shared" si="484"/>
        <v>-</v>
      </c>
      <c r="P15537" s="73" t="str">
        <f t="shared" si="485"/>
        <v/>
      </c>
      <c r="Q15537" s="61" t="s">
        <v>86</v>
      </c>
    </row>
    <row r="15538" spans="8:17" x14ac:dyDescent="0.25">
      <c r="H15538" s="59">
        <v>34452</v>
      </c>
      <c r="I15538" s="59" t="s">
        <v>69</v>
      </c>
      <c r="J15538" s="59">
        <v>16663969</v>
      </c>
      <c r="K15538" s="59" t="s">
        <v>15973</v>
      </c>
      <c r="L15538" s="61" t="s">
        <v>81</v>
      </c>
      <c r="M15538" s="61">
        <f>VLOOKUP(H15538,zdroj!C:F,4,0)</f>
        <v>0</v>
      </c>
      <c r="N15538" s="61" t="str">
        <f t="shared" si="484"/>
        <v>-</v>
      </c>
      <c r="P15538" s="73" t="str">
        <f t="shared" si="485"/>
        <v/>
      </c>
      <c r="Q15538" s="61" t="s">
        <v>86</v>
      </c>
    </row>
    <row r="15539" spans="8:17" x14ac:dyDescent="0.25">
      <c r="H15539" s="59">
        <v>34452</v>
      </c>
      <c r="I15539" s="59" t="s">
        <v>69</v>
      </c>
      <c r="J15539" s="59">
        <v>16663977</v>
      </c>
      <c r="K15539" s="59" t="s">
        <v>15974</v>
      </c>
      <c r="L15539" s="61" t="s">
        <v>81</v>
      </c>
      <c r="M15539" s="61">
        <f>VLOOKUP(H15539,zdroj!C:F,4,0)</f>
        <v>0</v>
      </c>
      <c r="N15539" s="61" t="str">
        <f t="shared" si="484"/>
        <v>-</v>
      </c>
      <c r="P15539" s="73" t="str">
        <f t="shared" si="485"/>
        <v/>
      </c>
      <c r="Q15539" s="61" t="s">
        <v>86</v>
      </c>
    </row>
    <row r="15540" spans="8:17" x14ac:dyDescent="0.25">
      <c r="H15540" s="59">
        <v>34452</v>
      </c>
      <c r="I15540" s="59" t="s">
        <v>69</v>
      </c>
      <c r="J15540" s="59">
        <v>16663985</v>
      </c>
      <c r="K15540" s="59" t="s">
        <v>15975</v>
      </c>
      <c r="L15540" s="61" t="s">
        <v>81</v>
      </c>
      <c r="M15540" s="61">
        <f>VLOOKUP(H15540,zdroj!C:F,4,0)</f>
        <v>0</v>
      </c>
      <c r="N15540" s="61" t="str">
        <f t="shared" si="484"/>
        <v>-</v>
      </c>
      <c r="P15540" s="73" t="str">
        <f t="shared" si="485"/>
        <v/>
      </c>
      <c r="Q15540" s="61" t="s">
        <v>86</v>
      </c>
    </row>
    <row r="15541" spans="8:17" x14ac:dyDescent="0.25">
      <c r="H15541" s="59">
        <v>34452</v>
      </c>
      <c r="I15541" s="59" t="s">
        <v>69</v>
      </c>
      <c r="J15541" s="59">
        <v>16663993</v>
      </c>
      <c r="K15541" s="59" t="s">
        <v>15976</v>
      </c>
      <c r="L15541" s="61" t="s">
        <v>81</v>
      </c>
      <c r="M15541" s="61">
        <f>VLOOKUP(H15541,zdroj!C:F,4,0)</f>
        <v>0</v>
      </c>
      <c r="N15541" s="61" t="str">
        <f t="shared" si="484"/>
        <v>-</v>
      </c>
      <c r="P15541" s="73" t="str">
        <f t="shared" si="485"/>
        <v/>
      </c>
      <c r="Q15541" s="61" t="s">
        <v>86</v>
      </c>
    </row>
    <row r="15542" spans="8:17" x14ac:dyDescent="0.25">
      <c r="H15542" s="59">
        <v>34452</v>
      </c>
      <c r="I15542" s="59" t="s">
        <v>69</v>
      </c>
      <c r="J15542" s="59">
        <v>16664019</v>
      </c>
      <c r="K15542" s="59" t="s">
        <v>15977</v>
      </c>
      <c r="L15542" s="61" t="s">
        <v>81</v>
      </c>
      <c r="M15542" s="61">
        <f>VLOOKUP(H15542,zdroj!C:F,4,0)</f>
        <v>0</v>
      </c>
      <c r="N15542" s="61" t="str">
        <f t="shared" si="484"/>
        <v>-</v>
      </c>
      <c r="P15542" s="73" t="str">
        <f t="shared" si="485"/>
        <v/>
      </c>
      <c r="Q15542" s="61" t="s">
        <v>86</v>
      </c>
    </row>
    <row r="15543" spans="8:17" x14ac:dyDescent="0.25">
      <c r="H15543" s="59">
        <v>34452</v>
      </c>
      <c r="I15543" s="59" t="s">
        <v>69</v>
      </c>
      <c r="J15543" s="59">
        <v>26894076</v>
      </c>
      <c r="K15543" s="59" t="s">
        <v>15978</v>
      </c>
      <c r="L15543" s="61" t="s">
        <v>81</v>
      </c>
      <c r="M15543" s="61">
        <f>VLOOKUP(H15543,zdroj!C:F,4,0)</f>
        <v>0</v>
      </c>
      <c r="N15543" s="61" t="str">
        <f t="shared" si="484"/>
        <v>-</v>
      </c>
      <c r="P15543" s="73" t="str">
        <f t="shared" si="485"/>
        <v/>
      </c>
      <c r="Q15543" s="61" t="s">
        <v>86</v>
      </c>
    </row>
    <row r="15544" spans="8:17" x14ac:dyDescent="0.25">
      <c r="H15544" s="59">
        <v>34452</v>
      </c>
      <c r="I15544" s="59" t="s">
        <v>69</v>
      </c>
      <c r="J15544" s="59">
        <v>27072649</v>
      </c>
      <c r="K15544" s="59" t="s">
        <v>15979</v>
      </c>
      <c r="L15544" s="61" t="s">
        <v>113</v>
      </c>
      <c r="M15544" s="61">
        <f>VLOOKUP(H15544,zdroj!C:F,4,0)</f>
        <v>0</v>
      </c>
      <c r="N15544" s="61" t="str">
        <f t="shared" si="484"/>
        <v>katB</v>
      </c>
      <c r="P15544" s="73" t="str">
        <f t="shared" si="485"/>
        <v/>
      </c>
      <c r="Q15544" s="61" t="s">
        <v>30</v>
      </c>
    </row>
    <row r="15545" spans="8:17" x14ac:dyDescent="0.25">
      <c r="H15545" s="59">
        <v>34452</v>
      </c>
      <c r="I15545" s="59" t="s">
        <v>69</v>
      </c>
      <c r="J15545" s="59">
        <v>30724074</v>
      </c>
      <c r="K15545" s="59" t="s">
        <v>15980</v>
      </c>
      <c r="L15545" s="61" t="s">
        <v>81</v>
      </c>
      <c r="M15545" s="61">
        <f>VLOOKUP(H15545,zdroj!C:F,4,0)</f>
        <v>0</v>
      </c>
      <c r="N15545" s="61" t="str">
        <f t="shared" si="484"/>
        <v>-</v>
      </c>
      <c r="P15545" s="73" t="str">
        <f t="shared" si="485"/>
        <v/>
      </c>
      <c r="Q15545" s="61" t="s">
        <v>86</v>
      </c>
    </row>
    <row r="15546" spans="8:17" x14ac:dyDescent="0.25">
      <c r="H15546" s="59">
        <v>34452</v>
      </c>
      <c r="I15546" s="59" t="s">
        <v>69</v>
      </c>
      <c r="J15546" s="59">
        <v>79843131</v>
      </c>
      <c r="K15546" s="59" t="s">
        <v>15981</v>
      </c>
      <c r="L15546" s="61" t="s">
        <v>81</v>
      </c>
      <c r="M15546" s="61">
        <f>VLOOKUP(H15546,zdroj!C:F,4,0)</f>
        <v>0</v>
      </c>
      <c r="N15546" s="61" t="str">
        <f t="shared" si="484"/>
        <v>-</v>
      </c>
      <c r="P15546" s="73" t="str">
        <f t="shared" si="485"/>
        <v/>
      </c>
      <c r="Q15546" s="61" t="s">
        <v>86</v>
      </c>
    </row>
    <row r="15547" spans="8:17" x14ac:dyDescent="0.25">
      <c r="H15547" s="59">
        <v>34452</v>
      </c>
      <c r="I15547" s="59" t="s">
        <v>69</v>
      </c>
      <c r="J15547" s="59">
        <v>80724663</v>
      </c>
      <c r="K15547" s="59" t="s">
        <v>15982</v>
      </c>
      <c r="L15547" s="61" t="s">
        <v>113</v>
      </c>
      <c r="M15547" s="61">
        <f>VLOOKUP(H15547,zdroj!C:F,4,0)</f>
        <v>0</v>
      </c>
      <c r="N15547" s="61" t="str">
        <f t="shared" si="484"/>
        <v>katB</v>
      </c>
      <c r="P15547" s="73" t="str">
        <f t="shared" si="485"/>
        <v/>
      </c>
      <c r="Q15547" s="61" t="s">
        <v>30</v>
      </c>
    </row>
    <row r="15548" spans="8:17" x14ac:dyDescent="0.25">
      <c r="H15548" s="59">
        <v>39268</v>
      </c>
      <c r="I15548" s="59" t="s">
        <v>69</v>
      </c>
      <c r="J15548" s="59">
        <v>17720010</v>
      </c>
      <c r="K15548" s="59" t="s">
        <v>15983</v>
      </c>
      <c r="L15548" s="61" t="s">
        <v>113</v>
      </c>
      <c r="M15548" s="61">
        <f>VLOOKUP(H15548,zdroj!C:F,4,0)</f>
        <v>0</v>
      </c>
      <c r="N15548" s="61" t="str">
        <f t="shared" si="484"/>
        <v>katB</v>
      </c>
      <c r="P15548" s="73" t="str">
        <f t="shared" si="485"/>
        <v/>
      </c>
      <c r="Q15548" s="61" t="s">
        <v>30</v>
      </c>
    </row>
    <row r="15549" spans="8:17" x14ac:dyDescent="0.25">
      <c r="H15549" s="59">
        <v>39268</v>
      </c>
      <c r="I15549" s="59" t="s">
        <v>69</v>
      </c>
      <c r="J15549" s="59">
        <v>17720028</v>
      </c>
      <c r="K15549" s="59" t="s">
        <v>15984</v>
      </c>
      <c r="L15549" s="61" t="s">
        <v>113</v>
      </c>
      <c r="M15549" s="61">
        <f>VLOOKUP(H15549,zdroj!C:F,4,0)</f>
        <v>0</v>
      </c>
      <c r="N15549" s="61" t="str">
        <f t="shared" si="484"/>
        <v>katB</v>
      </c>
      <c r="P15549" s="73" t="str">
        <f t="shared" si="485"/>
        <v/>
      </c>
      <c r="Q15549" s="61" t="s">
        <v>30</v>
      </c>
    </row>
    <row r="15550" spans="8:17" x14ac:dyDescent="0.25">
      <c r="H15550" s="59">
        <v>39268</v>
      </c>
      <c r="I15550" s="59" t="s">
        <v>69</v>
      </c>
      <c r="J15550" s="59">
        <v>17720044</v>
      </c>
      <c r="K15550" s="59" t="s">
        <v>15985</v>
      </c>
      <c r="L15550" s="61" t="s">
        <v>113</v>
      </c>
      <c r="M15550" s="61">
        <f>VLOOKUP(H15550,zdroj!C:F,4,0)</f>
        <v>0</v>
      </c>
      <c r="N15550" s="61" t="str">
        <f t="shared" si="484"/>
        <v>katB</v>
      </c>
      <c r="P15550" s="73" t="str">
        <f t="shared" si="485"/>
        <v/>
      </c>
      <c r="Q15550" s="61" t="s">
        <v>30</v>
      </c>
    </row>
    <row r="15551" spans="8:17" x14ac:dyDescent="0.25">
      <c r="H15551" s="59">
        <v>39268</v>
      </c>
      <c r="I15551" s="59" t="s">
        <v>69</v>
      </c>
      <c r="J15551" s="59">
        <v>17720061</v>
      </c>
      <c r="K15551" s="59" t="s">
        <v>15986</v>
      </c>
      <c r="L15551" s="61" t="s">
        <v>113</v>
      </c>
      <c r="M15551" s="61">
        <f>VLOOKUP(H15551,zdroj!C:F,4,0)</f>
        <v>0</v>
      </c>
      <c r="N15551" s="61" t="str">
        <f t="shared" si="484"/>
        <v>katB</v>
      </c>
      <c r="P15551" s="73" t="str">
        <f t="shared" si="485"/>
        <v/>
      </c>
      <c r="Q15551" s="61" t="s">
        <v>30</v>
      </c>
    </row>
    <row r="15552" spans="8:17" x14ac:dyDescent="0.25">
      <c r="H15552" s="59">
        <v>39268</v>
      </c>
      <c r="I15552" s="59" t="s">
        <v>69</v>
      </c>
      <c r="J15552" s="59">
        <v>17720087</v>
      </c>
      <c r="K15552" s="59" t="s">
        <v>15987</v>
      </c>
      <c r="L15552" s="61" t="s">
        <v>113</v>
      </c>
      <c r="M15552" s="61">
        <f>VLOOKUP(H15552,zdroj!C:F,4,0)</f>
        <v>0</v>
      </c>
      <c r="N15552" s="61" t="str">
        <f t="shared" si="484"/>
        <v>katB</v>
      </c>
      <c r="P15552" s="73" t="str">
        <f t="shared" si="485"/>
        <v/>
      </c>
      <c r="Q15552" s="61" t="s">
        <v>30</v>
      </c>
    </row>
    <row r="15553" spans="8:17" x14ac:dyDescent="0.25">
      <c r="H15553" s="59">
        <v>39268</v>
      </c>
      <c r="I15553" s="59" t="s">
        <v>69</v>
      </c>
      <c r="J15553" s="59">
        <v>17720109</v>
      </c>
      <c r="K15553" s="59" t="s">
        <v>15988</v>
      </c>
      <c r="L15553" s="61" t="s">
        <v>113</v>
      </c>
      <c r="M15553" s="61">
        <f>VLOOKUP(H15553,zdroj!C:F,4,0)</f>
        <v>0</v>
      </c>
      <c r="N15553" s="61" t="str">
        <f t="shared" si="484"/>
        <v>katB</v>
      </c>
      <c r="P15553" s="73" t="str">
        <f t="shared" si="485"/>
        <v/>
      </c>
      <c r="Q15553" s="61" t="s">
        <v>30</v>
      </c>
    </row>
    <row r="15554" spans="8:17" x14ac:dyDescent="0.25">
      <c r="H15554" s="59">
        <v>39268</v>
      </c>
      <c r="I15554" s="59" t="s">
        <v>69</v>
      </c>
      <c r="J15554" s="59">
        <v>17720125</v>
      </c>
      <c r="K15554" s="59" t="s">
        <v>15989</v>
      </c>
      <c r="L15554" s="61" t="s">
        <v>113</v>
      </c>
      <c r="M15554" s="61">
        <f>VLOOKUP(H15554,zdroj!C:F,4,0)</f>
        <v>0</v>
      </c>
      <c r="N15554" s="61" t="str">
        <f t="shared" si="484"/>
        <v>katB</v>
      </c>
      <c r="P15554" s="73" t="str">
        <f t="shared" si="485"/>
        <v/>
      </c>
      <c r="Q15554" s="61" t="s">
        <v>30</v>
      </c>
    </row>
    <row r="15555" spans="8:17" x14ac:dyDescent="0.25">
      <c r="H15555" s="59">
        <v>39268</v>
      </c>
      <c r="I15555" s="59" t="s">
        <v>69</v>
      </c>
      <c r="J15555" s="59">
        <v>17720133</v>
      </c>
      <c r="K15555" s="59" t="s">
        <v>15990</v>
      </c>
      <c r="L15555" s="61" t="s">
        <v>113</v>
      </c>
      <c r="M15555" s="61">
        <f>VLOOKUP(H15555,zdroj!C:F,4,0)</f>
        <v>0</v>
      </c>
      <c r="N15555" s="61" t="str">
        <f t="shared" si="484"/>
        <v>katB</v>
      </c>
      <c r="P15555" s="73" t="str">
        <f t="shared" si="485"/>
        <v/>
      </c>
      <c r="Q15555" s="61" t="s">
        <v>30</v>
      </c>
    </row>
    <row r="15556" spans="8:17" x14ac:dyDescent="0.25">
      <c r="H15556" s="59">
        <v>39268</v>
      </c>
      <c r="I15556" s="59" t="s">
        <v>69</v>
      </c>
      <c r="J15556" s="59">
        <v>17720141</v>
      </c>
      <c r="K15556" s="59" t="s">
        <v>15991</v>
      </c>
      <c r="L15556" s="61" t="s">
        <v>113</v>
      </c>
      <c r="M15556" s="61">
        <f>VLOOKUP(H15556,zdroj!C:F,4,0)</f>
        <v>0</v>
      </c>
      <c r="N15556" s="61" t="str">
        <f t="shared" si="484"/>
        <v>katB</v>
      </c>
      <c r="P15556" s="73" t="str">
        <f t="shared" si="485"/>
        <v/>
      </c>
      <c r="Q15556" s="61" t="s">
        <v>30</v>
      </c>
    </row>
    <row r="15557" spans="8:17" x14ac:dyDescent="0.25">
      <c r="H15557" s="59">
        <v>39268</v>
      </c>
      <c r="I15557" s="59" t="s">
        <v>69</v>
      </c>
      <c r="J15557" s="59">
        <v>17720150</v>
      </c>
      <c r="K15557" s="59" t="s">
        <v>15992</v>
      </c>
      <c r="L15557" s="61" t="s">
        <v>113</v>
      </c>
      <c r="M15557" s="61">
        <f>VLOOKUP(H15557,zdroj!C:F,4,0)</f>
        <v>0</v>
      </c>
      <c r="N15557" s="61" t="str">
        <f t="shared" si="484"/>
        <v>katB</v>
      </c>
      <c r="P15557" s="73" t="str">
        <f t="shared" si="485"/>
        <v/>
      </c>
      <c r="Q15557" s="61" t="s">
        <v>30</v>
      </c>
    </row>
    <row r="15558" spans="8:17" x14ac:dyDescent="0.25">
      <c r="H15558" s="59">
        <v>39268</v>
      </c>
      <c r="I15558" s="59" t="s">
        <v>69</v>
      </c>
      <c r="J15558" s="59">
        <v>17720168</v>
      </c>
      <c r="K15558" s="59" t="s">
        <v>15993</v>
      </c>
      <c r="L15558" s="61" t="s">
        <v>113</v>
      </c>
      <c r="M15558" s="61">
        <f>VLOOKUP(H15558,zdroj!C:F,4,0)</f>
        <v>0</v>
      </c>
      <c r="N15558" s="61" t="str">
        <f t="shared" si="484"/>
        <v>katB</v>
      </c>
      <c r="P15558" s="73" t="str">
        <f t="shared" si="485"/>
        <v/>
      </c>
      <c r="Q15558" s="61" t="s">
        <v>30</v>
      </c>
    </row>
    <row r="15559" spans="8:17" x14ac:dyDescent="0.25">
      <c r="H15559" s="59">
        <v>39268</v>
      </c>
      <c r="I15559" s="59" t="s">
        <v>69</v>
      </c>
      <c r="J15559" s="59">
        <v>17720176</v>
      </c>
      <c r="K15559" s="59" t="s">
        <v>15994</v>
      </c>
      <c r="L15559" s="61" t="s">
        <v>113</v>
      </c>
      <c r="M15559" s="61">
        <f>VLOOKUP(H15559,zdroj!C:F,4,0)</f>
        <v>0</v>
      </c>
      <c r="N15559" s="61" t="str">
        <f t="shared" ref="N15559:N15622" si="486">IF(M15559="A",IF(L15559="katA","katB",L15559),L15559)</f>
        <v>katB</v>
      </c>
      <c r="P15559" s="73" t="str">
        <f t="shared" ref="P15559:P15622" si="487">IF(O15559="A",1,"")</f>
        <v/>
      </c>
      <c r="Q15559" s="61" t="s">
        <v>30</v>
      </c>
    </row>
    <row r="15560" spans="8:17" x14ac:dyDescent="0.25">
      <c r="H15560" s="59">
        <v>39268</v>
      </c>
      <c r="I15560" s="59" t="s">
        <v>69</v>
      </c>
      <c r="J15560" s="59">
        <v>17720214</v>
      </c>
      <c r="K15560" s="59" t="s">
        <v>15995</v>
      </c>
      <c r="L15560" s="61" t="s">
        <v>113</v>
      </c>
      <c r="M15560" s="61">
        <f>VLOOKUP(H15560,zdroj!C:F,4,0)</f>
        <v>0</v>
      </c>
      <c r="N15560" s="61" t="str">
        <f t="shared" si="486"/>
        <v>katB</v>
      </c>
      <c r="P15560" s="73" t="str">
        <f t="shared" si="487"/>
        <v/>
      </c>
      <c r="Q15560" s="61" t="s">
        <v>30</v>
      </c>
    </row>
    <row r="15561" spans="8:17" x14ac:dyDescent="0.25">
      <c r="H15561" s="59">
        <v>39268</v>
      </c>
      <c r="I15561" s="59" t="s">
        <v>69</v>
      </c>
      <c r="J15561" s="59">
        <v>17720265</v>
      </c>
      <c r="K15561" s="59" t="s">
        <v>15996</v>
      </c>
      <c r="L15561" s="61" t="s">
        <v>113</v>
      </c>
      <c r="M15561" s="61">
        <f>VLOOKUP(H15561,zdroj!C:F,4,0)</f>
        <v>0</v>
      </c>
      <c r="N15561" s="61" t="str">
        <f t="shared" si="486"/>
        <v>katB</v>
      </c>
      <c r="P15561" s="73" t="str">
        <f t="shared" si="487"/>
        <v/>
      </c>
      <c r="Q15561" s="61" t="s">
        <v>30</v>
      </c>
    </row>
    <row r="15562" spans="8:17" x14ac:dyDescent="0.25">
      <c r="H15562" s="59">
        <v>39268</v>
      </c>
      <c r="I15562" s="59" t="s">
        <v>69</v>
      </c>
      <c r="J15562" s="59">
        <v>17720281</v>
      </c>
      <c r="K15562" s="59" t="s">
        <v>15997</v>
      </c>
      <c r="L15562" s="61" t="s">
        <v>81</v>
      </c>
      <c r="M15562" s="61">
        <f>VLOOKUP(H15562,zdroj!C:F,4,0)</f>
        <v>0</v>
      </c>
      <c r="N15562" s="61" t="str">
        <f t="shared" si="486"/>
        <v>-</v>
      </c>
      <c r="P15562" s="73" t="str">
        <f t="shared" si="487"/>
        <v/>
      </c>
      <c r="Q15562" s="61" t="s">
        <v>86</v>
      </c>
    </row>
    <row r="15563" spans="8:17" x14ac:dyDescent="0.25">
      <c r="H15563" s="59">
        <v>39268</v>
      </c>
      <c r="I15563" s="59" t="s">
        <v>69</v>
      </c>
      <c r="J15563" s="59">
        <v>17720311</v>
      </c>
      <c r="K15563" s="59" t="s">
        <v>15998</v>
      </c>
      <c r="L15563" s="61" t="s">
        <v>113</v>
      </c>
      <c r="M15563" s="61">
        <f>VLOOKUP(H15563,zdroj!C:F,4,0)</f>
        <v>0</v>
      </c>
      <c r="N15563" s="61" t="str">
        <f t="shared" si="486"/>
        <v>katB</v>
      </c>
      <c r="P15563" s="73" t="str">
        <f t="shared" si="487"/>
        <v/>
      </c>
      <c r="Q15563" s="61" t="s">
        <v>30</v>
      </c>
    </row>
    <row r="15564" spans="8:17" x14ac:dyDescent="0.25">
      <c r="H15564" s="59">
        <v>39268</v>
      </c>
      <c r="I15564" s="59" t="s">
        <v>69</v>
      </c>
      <c r="J15564" s="59">
        <v>17720338</v>
      </c>
      <c r="K15564" s="59" t="s">
        <v>15999</v>
      </c>
      <c r="L15564" s="61" t="s">
        <v>113</v>
      </c>
      <c r="M15564" s="61">
        <f>VLOOKUP(H15564,zdroj!C:F,4,0)</f>
        <v>0</v>
      </c>
      <c r="N15564" s="61" t="str">
        <f t="shared" si="486"/>
        <v>katB</v>
      </c>
      <c r="P15564" s="73" t="str">
        <f t="shared" si="487"/>
        <v/>
      </c>
      <c r="Q15564" s="61" t="s">
        <v>30</v>
      </c>
    </row>
    <row r="15565" spans="8:17" x14ac:dyDescent="0.25">
      <c r="H15565" s="59">
        <v>39268</v>
      </c>
      <c r="I15565" s="59" t="s">
        <v>69</v>
      </c>
      <c r="J15565" s="59">
        <v>17720346</v>
      </c>
      <c r="K15565" s="59" t="s">
        <v>16000</v>
      </c>
      <c r="L15565" s="61" t="s">
        <v>113</v>
      </c>
      <c r="M15565" s="61">
        <f>VLOOKUP(H15565,zdroj!C:F,4,0)</f>
        <v>0</v>
      </c>
      <c r="N15565" s="61" t="str">
        <f t="shared" si="486"/>
        <v>katB</v>
      </c>
      <c r="P15565" s="73" t="str">
        <f t="shared" si="487"/>
        <v/>
      </c>
      <c r="Q15565" s="61" t="s">
        <v>30</v>
      </c>
    </row>
    <row r="15566" spans="8:17" x14ac:dyDescent="0.25">
      <c r="H15566" s="59">
        <v>39268</v>
      </c>
      <c r="I15566" s="59" t="s">
        <v>69</v>
      </c>
      <c r="J15566" s="59">
        <v>17720354</v>
      </c>
      <c r="K15566" s="59" t="s">
        <v>16001</v>
      </c>
      <c r="L15566" s="61" t="s">
        <v>113</v>
      </c>
      <c r="M15566" s="61">
        <f>VLOOKUP(H15566,zdroj!C:F,4,0)</f>
        <v>0</v>
      </c>
      <c r="N15566" s="61" t="str">
        <f t="shared" si="486"/>
        <v>katB</v>
      </c>
      <c r="P15566" s="73" t="str">
        <f t="shared" si="487"/>
        <v/>
      </c>
      <c r="Q15566" s="61" t="s">
        <v>30</v>
      </c>
    </row>
    <row r="15567" spans="8:17" x14ac:dyDescent="0.25">
      <c r="H15567" s="59">
        <v>39268</v>
      </c>
      <c r="I15567" s="59" t="s">
        <v>69</v>
      </c>
      <c r="J15567" s="59">
        <v>17720362</v>
      </c>
      <c r="K15567" s="59" t="s">
        <v>16002</v>
      </c>
      <c r="L15567" s="61" t="s">
        <v>113</v>
      </c>
      <c r="M15567" s="61">
        <f>VLOOKUP(H15567,zdroj!C:F,4,0)</f>
        <v>0</v>
      </c>
      <c r="N15567" s="61" t="str">
        <f t="shared" si="486"/>
        <v>katB</v>
      </c>
      <c r="P15567" s="73" t="str">
        <f t="shared" si="487"/>
        <v/>
      </c>
      <c r="Q15567" s="61" t="s">
        <v>30</v>
      </c>
    </row>
    <row r="15568" spans="8:17" x14ac:dyDescent="0.25">
      <c r="H15568" s="59">
        <v>39268</v>
      </c>
      <c r="I15568" s="59" t="s">
        <v>69</v>
      </c>
      <c r="J15568" s="59">
        <v>17720389</v>
      </c>
      <c r="K15568" s="59" t="s">
        <v>16003</v>
      </c>
      <c r="L15568" s="61" t="s">
        <v>81</v>
      </c>
      <c r="M15568" s="61">
        <f>VLOOKUP(H15568,zdroj!C:F,4,0)</f>
        <v>0</v>
      </c>
      <c r="N15568" s="61" t="str">
        <f t="shared" si="486"/>
        <v>-</v>
      </c>
      <c r="P15568" s="73" t="str">
        <f t="shared" si="487"/>
        <v/>
      </c>
      <c r="Q15568" s="61" t="s">
        <v>86</v>
      </c>
    </row>
    <row r="15569" spans="8:17" x14ac:dyDescent="0.25">
      <c r="H15569" s="59">
        <v>39268</v>
      </c>
      <c r="I15569" s="59" t="s">
        <v>69</v>
      </c>
      <c r="J15569" s="59">
        <v>17721296</v>
      </c>
      <c r="K15569" s="59" t="s">
        <v>16004</v>
      </c>
      <c r="L15569" s="61" t="s">
        <v>81</v>
      </c>
      <c r="M15569" s="61">
        <f>VLOOKUP(H15569,zdroj!C:F,4,0)</f>
        <v>0</v>
      </c>
      <c r="N15569" s="61" t="str">
        <f t="shared" si="486"/>
        <v>-</v>
      </c>
      <c r="P15569" s="73" t="str">
        <f t="shared" si="487"/>
        <v/>
      </c>
      <c r="Q15569" s="61" t="s">
        <v>86</v>
      </c>
    </row>
    <row r="15570" spans="8:17" x14ac:dyDescent="0.25">
      <c r="H15570" s="59">
        <v>39268</v>
      </c>
      <c r="I15570" s="59" t="s">
        <v>69</v>
      </c>
      <c r="J15570" s="59">
        <v>25331485</v>
      </c>
      <c r="K15570" s="59" t="s">
        <v>16005</v>
      </c>
      <c r="L15570" s="61" t="s">
        <v>81</v>
      </c>
      <c r="M15570" s="61">
        <f>VLOOKUP(H15570,zdroj!C:F,4,0)</f>
        <v>0</v>
      </c>
      <c r="N15570" s="61" t="str">
        <f t="shared" si="486"/>
        <v>-</v>
      </c>
      <c r="P15570" s="73" t="str">
        <f t="shared" si="487"/>
        <v/>
      </c>
      <c r="Q15570" s="61" t="s">
        <v>86</v>
      </c>
    </row>
    <row r="15571" spans="8:17" x14ac:dyDescent="0.25">
      <c r="H15571" s="59">
        <v>39268</v>
      </c>
      <c r="I15571" s="59" t="s">
        <v>69</v>
      </c>
      <c r="J15571" s="59">
        <v>25331493</v>
      </c>
      <c r="K15571" s="59" t="s">
        <v>16006</v>
      </c>
      <c r="L15571" s="61" t="s">
        <v>81</v>
      </c>
      <c r="M15571" s="61">
        <f>VLOOKUP(H15571,zdroj!C:F,4,0)</f>
        <v>0</v>
      </c>
      <c r="N15571" s="61" t="str">
        <f t="shared" si="486"/>
        <v>-</v>
      </c>
      <c r="P15571" s="73" t="str">
        <f t="shared" si="487"/>
        <v/>
      </c>
      <c r="Q15571" s="61" t="s">
        <v>86</v>
      </c>
    </row>
    <row r="15572" spans="8:17" x14ac:dyDescent="0.25">
      <c r="H15572" s="59">
        <v>39268</v>
      </c>
      <c r="I15572" s="59" t="s">
        <v>69</v>
      </c>
      <c r="J15572" s="59">
        <v>25331507</v>
      </c>
      <c r="K15572" s="59" t="s">
        <v>16007</v>
      </c>
      <c r="L15572" s="61" t="s">
        <v>81</v>
      </c>
      <c r="M15572" s="61">
        <f>VLOOKUP(H15572,zdroj!C:F,4,0)</f>
        <v>0</v>
      </c>
      <c r="N15572" s="61" t="str">
        <f t="shared" si="486"/>
        <v>-</v>
      </c>
      <c r="P15572" s="73" t="str">
        <f t="shared" si="487"/>
        <v/>
      </c>
      <c r="Q15572" s="61" t="s">
        <v>86</v>
      </c>
    </row>
    <row r="15573" spans="8:17" x14ac:dyDescent="0.25">
      <c r="H15573" s="59">
        <v>39268</v>
      </c>
      <c r="I15573" s="59" t="s">
        <v>69</v>
      </c>
      <c r="J15573" s="59">
        <v>25331515</v>
      </c>
      <c r="K15573" s="59" t="s">
        <v>16008</v>
      </c>
      <c r="L15573" s="61" t="s">
        <v>113</v>
      </c>
      <c r="M15573" s="61">
        <f>VLOOKUP(H15573,zdroj!C:F,4,0)</f>
        <v>0</v>
      </c>
      <c r="N15573" s="61" t="str">
        <f t="shared" si="486"/>
        <v>katB</v>
      </c>
      <c r="P15573" s="73" t="str">
        <f t="shared" si="487"/>
        <v/>
      </c>
      <c r="Q15573" s="61" t="s">
        <v>30</v>
      </c>
    </row>
    <row r="15574" spans="8:17" x14ac:dyDescent="0.25">
      <c r="H15574" s="59">
        <v>39268</v>
      </c>
      <c r="I15574" s="59" t="s">
        <v>69</v>
      </c>
      <c r="J15574" s="59">
        <v>25331523</v>
      </c>
      <c r="K15574" s="59" t="s">
        <v>16009</v>
      </c>
      <c r="L15574" s="61" t="s">
        <v>81</v>
      </c>
      <c r="M15574" s="61">
        <f>VLOOKUP(H15574,zdroj!C:F,4,0)</f>
        <v>0</v>
      </c>
      <c r="N15574" s="61" t="str">
        <f t="shared" si="486"/>
        <v>-</v>
      </c>
      <c r="P15574" s="73" t="str">
        <f t="shared" si="487"/>
        <v/>
      </c>
      <c r="Q15574" s="61" t="s">
        <v>86</v>
      </c>
    </row>
    <row r="15575" spans="8:17" x14ac:dyDescent="0.25">
      <c r="H15575" s="59">
        <v>39268</v>
      </c>
      <c r="I15575" s="59" t="s">
        <v>69</v>
      </c>
      <c r="J15575" s="59">
        <v>25442571</v>
      </c>
      <c r="K15575" s="59" t="s">
        <v>16010</v>
      </c>
      <c r="L15575" s="61" t="s">
        <v>81</v>
      </c>
      <c r="M15575" s="61">
        <f>VLOOKUP(H15575,zdroj!C:F,4,0)</f>
        <v>0</v>
      </c>
      <c r="N15575" s="61" t="str">
        <f t="shared" si="486"/>
        <v>-</v>
      </c>
      <c r="P15575" s="73" t="str">
        <f t="shared" si="487"/>
        <v/>
      </c>
      <c r="Q15575" s="61" t="s">
        <v>86</v>
      </c>
    </row>
    <row r="15576" spans="8:17" x14ac:dyDescent="0.25">
      <c r="H15576" s="59">
        <v>39268</v>
      </c>
      <c r="I15576" s="59" t="s">
        <v>69</v>
      </c>
      <c r="J15576" s="59">
        <v>25907522</v>
      </c>
      <c r="K15576" s="59" t="s">
        <v>16011</v>
      </c>
      <c r="L15576" s="61" t="s">
        <v>81</v>
      </c>
      <c r="M15576" s="61">
        <f>VLOOKUP(H15576,zdroj!C:F,4,0)</f>
        <v>0</v>
      </c>
      <c r="N15576" s="61" t="str">
        <f t="shared" si="486"/>
        <v>-</v>
      </c>
      <c r="P15576" s="73" t="str">
        <f t="shared" si="487"/>
        <v/>
      </c>
      <c r="Q15576" s="61" t="s">
        <v>86</v>
      </c>
    </row>
    <row r="15577" spans="8:17" x14ac:dyDescent="0.25">
      <c r="H15577" s="59">
        <v>39268</v>
      </c>
      <c r="I15577" s="59" t="s">
        <v>69</v>
      </c>
      <c r="J15577" s="59">
        <v>26370808</v>
      </c>
      <c r="K15577" s="59" t="s">
        <v>16012</v>
      </c>
      <c r="L15577" s="61" t="s">
        <v>81</v>
      </c>
      <c r="M15577" s="61">
        <f>VLOOKUP(H15577,zdroj!C:F,4,0)</f>
        <v>0</v>
      </c>
      <c r="N15577" s="61" t="str">
        <f t="shared" si="486"/>
        <v>-</v>
      </c>
      <c r="P15577" s="73" t="str">
        <f t="shared" si="487"/>
        <v/>
      </c>
      <c r="Q15577" s="61" t="s">
        <v>86</v>
      </c>
    </row>
    <row r="15578" spans="8:17" x14ac:dyDescent="0.25">
      <c r="H15578" s="59">
        <v>39268</v>
      </c>
      <c r="I15578" s="59" t="s">
        <v>69</v>
      </c>
      <c r="J15578" s="59">
        <v>26370816</v>
      </c>
      <c r="K15578" s="59" t="s">
        <v>16013</v>
      </c>
      <c r="L15578" s="61" t="s">
        <v>81</v>
      </c>
      <c r="M15578" s="61">
        <f>VLOOKUP(H15578,zdroj!C:F,4,0)</f>
        <v>0</v>
      </c>
      <c r="N15578" s="61" t="str">
        <f t="shared" si="486"/>
        <v>-</v>
      </c>
      <c r="P15578" s="73" t="str">
        <f t="shared" si="487"/>
        <v/>
      </c>
      <c r="Q15578" s="61" t="s">
        <v>86</v>
      </c>
    </row>
    <row r="15579" spans="8:17" x14ac:dyDescent="0.25">
      <c r="H15579" s="59">
        <v>39268</v>
      </c>
      <c r="I15579" s="59" t="s">
        <v>69</v>
      </c>
      <c r="J15579" s="59">
        <v>26370824</v>
      </c>
      <c r="K15579" s="59" t="s">
        <v>16014</v>
      </c>
      <c r="L15579" s="61" t="s">
        <v>81</v>
      </c>
      <c r="M15579" s="61">
        <f>VLOOKUP(H15579,zdroj!C:F,4,0)</f>
        <v>0</v>
      </c>
      <c r="N15579" s="61" t="str">
        <f t="shared" si="486"/>
        <v>-</v>
      </c>
      <c r="P15579" s="73" t="str">
        <f t="shared" si="487"/>
        <v/>
      </c>
      <c r="Q15579" s="61" t="s">
        <v>86</v>
      </c>
    </row>
    <row r="15580" spans="8:17" x14ac:dyDescent="0.25">
      <c r="H15580" s="59">
        <v>39268</v>
      </c>
      <c r="I15580" s="59" t="s">
        <v>69</v>
      </c>
      <c r="J15580" s="59">
        <v>26370832</v>
      </c>
      <c r="K15580" s="59" t="s">
        <v>16015</v>
      </c>
      <c r="L15580" s="61" t="s">
        <v>81</v>
      </c>
      <c r="M15580" s="61">
        <f>VLOOKUP(H15580,zdroj!C:F,4,0)</f>
        <v>0</v>
      </c>
      <c r="N15580" s="61" t="str">
        <f t="shared" si="486"/>
        <v>-</v>
      </c>
      <c r="P15580" s="73" t="str">
        <f t="shared" si="487"/>
        <v/>
      </c>
      <c r="Q15580" s="61" t="s">
        <v>86</v>
      </c>
    </row>
    <row r="15581" spans="8:17" x14ac:dyDescent="0.25">
      <c r="H15581" s="59">
        <v>39268</v>
      </c>
      <c r="I15581" s="59" t="s">
        <v>69</v>
      </c>
      <c r="J15581" s="59">
        <v>26370841</v>
      </c>
      <c r="K15581" s="59" t="s">
        <v>16016</v>
      </c>
      <c r="L15581" s="61" t="s">
        <v>81</v>
      </c>
      <c r="M15581" s="61">
        <f>VLOOKUP(H15581,zdroj!C:F,4,0)</f>
        <v>0</v>
      </c>
      <c r="N15581" s="61" t="str">
        <f t="shared" si="486"/>
        <v>-</v>
      </c>
      <c r="P15581" s="73" t="str">
        <f t="shared" si="487"/>
        <v/>
      </c>
      <c r="Q15581" s="61" t="s">
        <v>86</v>
      </c>
    </row>
    <row r="15582" spans="8:17" x14ac:dyDescent="0.25">
      <c r="H15582" s="59">
        <v>39268</v>
      </c>
      <c r="I15582" s="59" t="s">
        <v>69</v>
      </c>
      <c r="J15582" s="59">
        <v>26370859</v>
      </c>
      <c r="K15582" s="59" t="s">
        <v>16017</v>
      </c>
      <c r="L15582" s="61" t="s">
        <v>81</v>
      </c>
      <c r="M15582" s="61">
        <f>VLOOKUP(H15582,zdroj!C:F,4,0)</f>
        <v>0</v>
      </c>
      <c r="N15582" s="61" t="str">
        <f t="shared" si="486"/>
        <v>-</v>
      </c>
      <c r="P15582" s="73" t="str">
        <f t="shared" si="487"/>
        <v/>
      </c>
      <c r="Q15582" s="61" t="s">
        <v>86</v>
      </c>
    </row>
    <row r="15583" spans="8:17" x14ac:dyDescent="0.25">
      <c r="H15583" s="59">
        <v>39268</v>
      </c>
      <c r="I15583" s="59" t="s">
        <v>69</v>
      </c>
      <c r="J15583" s="59">
        <v>30743249</v>
      </c>
      <c r="K15583" s="59" t="s">
        <v>16018</v>
      </c>
      <c r="L15583" s="61" t="s">
        <v>81</v>
      </c>
      <c r="M15583" s="61">
        <f>VLOOKUP(H15583,zdroj!C:F,4,0)</f>
        <v>0</v>
      </c>
      <c r="N15583" s="61" t="str">
        <f t="shared" si="486"/>
        <v>-</v>
      </c>
      <c r="P15583" s="73" t="str">
        <f t="shared" si="487"/>
        <v/>
      </c>
      <c r="Q15583" s="61" t="s">
        <v>86</v>
      </c>
    </row>
    <row r="15584" spans="8:17" x14ac:dyDescent="0.25">
      <c r="H15584" s="59">
        <v>39268</v>
      </c>
      <c r="I15584" s="59" t="s">
        <v>69</v>
      </c>
      <c r="J15584" s="59">
        <v>31212476</v>
      </c>
      <c r="K15584" s="59" t="s">
        <v>16019</v>
      </c>
      <c r="L15584" s="61" t="s">
        <v>81</v>
      </c>
      <c r="M15584" s="61">
        <f>VLOOKUP(H15584,zdroj!C:F,4,0)</f>
        <v>0</v>
      </c>
      <c r="N15584" s="61" t="str">
        <f t="shared" si="486"/>
        <v>-</v>
      </c>
      <c r="P15584" s="73" t="str">
        <f t="shared" si="487"/>
        <v/>
      </c>
      <c r="Q15584" s="61" t="s">
        <v>86</v>
      </c>
    </row>
    <row r="15585" spans="8:17" x14ac:dyDescent="0.25">
      <c r="H15585" s="59">
        <v>39268</v>
      </c>
      <c r="I15585" s="59" t="s">
        <v>69</v>
      </c>
      <c r="J15585" s="59">
        <v>31212484</v>
      </c>
      <c r="K15585" s="59" t="s">
        <v>16020</v>
      </c>
      <c r="L15585" s="61" t="s">
        <v>81</v>
      </c>
      <c r="M15585" s="61">
        <f>VLOOKUP(H15585,zdroj!C:F,4,0)</f>
        <v>0</v>
      </c>
      <c r="N15585" s="61" t="str">
        <f t="shared" si="486"/>
        <v>-</v>
      </c>
      <c r="P15585" s="73" t="str">
        <f t="shared" si="487"/>
        <v/>
      </c>
      <c r="Q15585" s="61" t="s">
        <v>86</v>
      </c>
    </row>
    <row r="15586" spans="8:17" x14ac:dyDescent="0.25">
      <c r="H15586" s="59">
        <v>39268</v>
      </c>
      <c r="I15586" s="59" t="s">
        <v>69</v>
      </c>
      <c r="J15586" s="59">
        <v>42737478</v>
      </c>
      <c r="K15586" s="59" t="s">
        <v>16021</v>
      </c>
      <c r="L15586" s="61" t="s">
        <v>81</v>
      </c>
      <c r="M15586" s="61">
        <f>VLOOKUP(H15586,zdroj!C:F,4,0)</f>
        <v>0</v>
      </c>
      <c r="N15586" s="61" t="str">
        <f t="shared" si="486"/>
        <v>-</v>
      </c>
      <c r="P15586" s="73" t="str">
        <f t="shared" si="487"/>
        <v/>
      </c>
      <c r="Q15586" s="61" t="s">
        <v>86</v>
      </c>
    </row>
    <row r="15587" spans="8:17" x14ac:dyDescent="0.25">
      <c r="H15587" s="59">
        <v>39268</v>
      </c>
      <c r="I15587" s="59" t="s">
        <v>69</v>
      </c>
      <c r="J15587" s="59">
        <v>75727633</v>
      </c>
      <c r="K15587" s="59" t="s">
        <v>16022</v>
      </c>
      <c r="L15587" s="61" t="s">
        <v>113</v>
      </c>
      <c r="M15587" s="61">
        <f>VLOOKUP(H15587,zdroj!C:F,4,0)</f>
        <v>0</v>
      </c>
      <c r="N15587" s="61" t="str">
        <f t="shared" si="486"/>
        <v>katB</v>
      </c>
      <c r="P15587" s="73" t="str">
        <f t="shared" si="487"/>
        <v/>
      </c>
      <c r="Q15587" s="61" t="s">
        <v>30</v>
      </c>
    </row>
    <row r="15588" spans="8:17" x14ac:dyDescent="0.25">
      <c r="H15588" s="59">
        <v>39268</v>
      </c>
      <c r="I15588" s="59" t="s">
        <v>69</v>
      </c>
      <c r="J15588" s="59">
        <v>78911575</v>
      </c>
      <c r="K15588" s="59" t="s">
        <v>16023</v>
      </c>
      <c r="L15588" s="61" t="s">
        <v>81</v>
      </c>
      <c r="M15588" s="61">
        <f>VLOOKUP(H15588,zdroj!C:F,4,0)</f>
        <v>0</v>
      </c>
      <c r="N15588" s="61" t="str">
        <f t="shared" si="486"/>
        <v>-</v>
      </c>
      <c r="P15588" s="73" t="str">
        <f t="shared" si="487"/>
        <v/>
      </c>
      <c r="Q15588" s="61" t="s">
        <v>86</v>
      </c>
    </row>
    <row r="15589" spans="8:17" x14ac:dyDescent="0.25">
      <c r="H15589" s="59">
        <v>39268</v>
      </c>
      <c r="I15589" s="59" t="s">
        <v>69</v>
      </c>
      <c r="J15589" s="59">
        <v>80308422</v>
      </c>
      <c r="K15589" s="59" t="s">
        <v>16024</v>
      </c>
      <c r="L15589" s="61" t="s">
        <v>113</v>
      </c>
      <c r="M15589" s="61">
        <f>VLOOKUP(H15589,zdroj!C:F,4,0)</f>
        <v>0</v>
      </c>
      <c r="N15589" s="61" t="str">
        <f t="shared" si="486"/>
        <v>katB</v>
      </c>
      <c r="P15589" s="73" t="str">
        <f t="shared" si="487"/>
        <v/>
      </c>
      <c r="Q15589" s="61" t="s">
        <v>30</v>
      </c>
    </row>
    <row r="15590" spans="8:17" x14ac:dyDescent="0.25">
      <c r="H15590" s="59">
        <v>52124</v>
      </c>
      <c r="I15590" s="59" t="s">
        <v>72</v>
      </c>
      <c r="J15590" s="59">
        <v>16678010</v>
      </c>
      <c r="K15590" s="59" t="s">
        <v>16025</v>
      </c>
      <c r="L15590" s="61" t="s">
        <v>81</v>
      </c>
      <c r="M15590" s="61">
        <f>VLOOKUP(H15590,zdroj!C:F,4,0)</f>
        <v>0</v>
      </c>
      <c r="N15590" s="61" t="str">
        <f t="shared" si="486"/>
        <v>-</v>
      </c>
      <c r="P15590" s="73" t="str">
        <f t="shared" si="487"/>
        <v/>
      </c>
      <c r="Q15590" s="61" t="s">
        <v>86</v>
      </c>
    </row>
    <row r="15591" spans="8:17" x14ac:dyDescent="0.25">
      <c r="H15591" s="59">
        <v>52124</v>
      </c>
      <c r="I15591" s="59" t="s">
        <v>72</v>
      </c>
      <c r="J15591" s="59">
        <v>16678028</v>
      </c>
      <c r="K15591" s="59" t="s">
        <v>16026</v>
      </c>
      <c r="L15591" s="61" t="s">
        <v>81</v>
      </c>
      <c r="M15591" s="61">
        <f>VLOOKUP(H15591,zdroj!C:F,4,0)</f>
        <v>0</v>
      </c>
      <c r="N15591" s="61" t="str">
        <f t="shared" si="486"/>
        <v>-</v>
      </c>
      <c r="P15591" s="73" t="str">
        <f t="shared" si="487"/>
        <v/>
      </c>
      <c r="Q15591" s="61" t="s">
        <v>86</v>
      </c>
    </row>
    <row r="15592" spans="8:17" x14ac:dyDescent="0.25">
      <c r="H15592" s="59">
        <v>52124</v>
      </c>
      <c r="I15592" s="59" t="s">
        <v>72</v>
      </c>
      <c r="J15592" s="59">
        <v>16678036</v>
      </c>
      <c r="K15592" s="59" t="s">
        <v>16027</v>
      </c>
      <c r="L15592" s="61" t="s">
        <v>81</v>
      </c>
      <c r="M15592" s="61">
        <f>VLOOKUP(H15592,zdroj!C:F,4,0)</f>
        <v>0</v>
      </c>
      <c r="N15592" s="61" t="str">
        <f t="shared" si="486"/>
        <v>-</v>
      </c>
      <c r="P15592" s="73" t="str">
        <f t="shared" si="487"/>
        <v/>
      </c>
      <c r="Q15592" s="61" t="s">
        <v>86</v>
      </c>
    </row>
    <row r="15593" spans="8:17" x14ac:dyDescent="0.25">
      <c r="H15593" s="59">
        <v>52124</v>
      </c>
      <c r="I15593" s="59" t="s">
        <v>72</v>
      </c>
      <c r="J15593" s="59">
        <v>16678044</v>
      </c>
      <c r="K15593" s="59" t="s">
        <v>16028</v>
      </c>
      <c r="L15593" s="61" t="s">
        <v>81</v>
      </c>
      <c r="M15593" s="61">
        <f>VLOOKUP(H15593,zdroj!C:F,4,0)</f>
        <v>0</v>
      </c>
      <c r="N15593" s="61" t="str">
        <f t="shared" si="486"/>
        <v>-</v>
      </c>
      <c r="P15593" s="73" t="str">
        <f t="shared" si="487"/>
        <v/>
      </c>
      <c r="Q15593" s="61" t="s">
        <v>86</v>
      </c>
    </row>
    <row r="15594" spans="8:17" x14ac:dyDescent="0.25">
      <c r="H15594" s="59">
        <v>52124</v>
      </c>
      <c r="I15594" s="59" t="s">
        <v>72</v>
      </c>
      <c r="J15594" s="59">
        <v>16678052</v>
      </c>
      <c r="K15594" s="59" t="s">
        <v>16029</v>
      </c>
      <c r="L15594" s="61" t="s">
        <v>81</v>
      </c>
      <c r="M15594" s="61">
        <f>VLOOKUP(H15594,zdroj!C:F,4,0)</f>
        <v>0</v>
      </c>
      <c r="N15594" s="61" t="str">
        <f t="shared" si="486"/>
        <v>-</v>
      </c>
      <c r="P15594" s="73" t="str">
        <f t="shared" si="487"/>
        <v/>
      </c>
      <c r="Q15594" s="61" t="s">
        <v>86</v>
      </c>
    </row>
    <row r="15595" spans="8:17" x14ac:dyDescent="0.25">
      <c r="H15595" s="59">
        <v>52124</v>
      </c>
      <c r="I15595" s="59" t="s">
        <v>72</v>
      </c>
      <c r="J15595" s="59">
        <v>16678061</v>
      </c>
      <c r="K15595" s="59" t="s">
        <v>16030</v>
      </c>
      <c r="L15595" s="61" t="s">
        <v>81</v>
      </c>
      <c r="M15595" s="61">
        <f>VLOOKUP(H15595,zdroj!C:F,4,0)</f>
        <v>0</v>
      </c>
      <c r="N15595" s="61" t="str">
        <f t="shared" si="486"/>
        <v>-</v>
      </c>
      <c r="P15595" s="73" t="str">
        <f t="shared" si="487"/>
        <v/>
      </c>
      <c r="Q15595" s="61" t="s">
        <v>86</v>
      </c>
    </row>
    <row r="15596" spans="8:17" x14ac:dyDescent="0.25">
      <c r="H15596" s="59">
        <v>52124</v>
      </c>
      <c r="I15596" s="59" t="s">
        <v>72</v>
      </c>
      <c r="J15596" s="59">
        <v>16678079</v>
      </c>
      <c r="K15596" s="59" t="s">
        <v>16031</v>
      </c>
      <c r="L15596" s="61" t="s">
        <v>81</v>
      </c>
      <c r="M15596" s="61">
        <f>VLOOKUP(H15596,zdroj!C:F,4,0)</f>
        <v>0</v>
      </c>
      <c r="N15596" s="61" t="str">
        <f t="shared" si="486"/>
        <v>-</v>
      </c>
      <c r="P15596" s="73" t="str">
        <f t="shared" si="487"/>
        <v/>
      </c>
      <c r="Q15596" s="61" t="s">
        <v>86</v>
      </c>
    </row>
    <row r="15597" spans="8:17" x14ac:dyDescent="0.25">
      <c r="H15597" s="59">
        <v>52124</v>
      </c>
      <c r="I15597" s="59" t="s">
        <v>72</v>
      </c>
      <c r="J15597" s="59">
        <v>16678087</v>
      </c>
      <c r="K15597" s="59" t="s">
        <v>16032</v>
      </c>
      <c r="L15597" s="61" t="s">
        <v>81</v>
      </c>
      <c r="M15597" s="61">
        <f>VLOOKUP(H15597,zdroj!C:F,4,0)</f>
        <v>0</v>
      </c>
      <c r="N15597" s="61" t="str">
        <f t="shared" si="486"/>
        <v>-</v>
      </c>
      <c r="P15597" s="73" t="str">
        <f t="shared" si="487"/>
        <v/>
      </c>
      <c r="Q15597" s="61" t="s">
        <v>86</v>
      </c>
    </row>
    <row r="15598" spans="8:17" x14ac:dyDescent="0.25">
      <c r="H15598" s="59">
        <v>52124</v>
      </c>
      <c r="I15598" s="59" t="s">
        <v>72</v>
      </c>
      <c r="J15598" s="59">
        <v>16678095</v>
      </c>
      <c r="K15598" s="59" t="s">
        <v>16033</v>
      </c>
      <c r="L15598" s="61" t="s">
        <v>81</v>
      </c>
      <c r="M15598" s="61">
        <f>VLOOKUP(H15598,zdroj!C:F,4,0)</f>
        <v>0</v>
      </c>
      <c r="N15598" s="61" t="str">
        <f t="shared" si="486"/>
        <v>-</v>
      </c>
      <c r="P15598" s="73" t="str">
        <f t="shared" si="487"/>
        <v/>
      </c>
      <c r="Q15598" s="61" t="s">
        <v>86</v>
      </c>
    </row>
    <row r="15599" spans="8:17" x14ac:dyDescent="0.25">
      <c r="H15599" s="59">
        <v>52124</v>
      </c>
      <c r="I15599" s="59" t="s">
        <v>72</v>
      </c>
      <c r="J15599" s="59">
        <v>16678117</v>
      </c>
      <c r="K15599" s="59" t="s">
        <v>16034</v>
      </c>
      <c r="L15599" s="61" t="s">
        <v>81</v>
      </c>
      <c r="M15599" s="61">
        <f>VLOOKUP(H15599,zdroj!C:F,4,0)</f>
        <v>0</v>
      </c>
      <c r="N15599" s="61" t="str">
        <f t="shared" si="486"/>
        <v>-</v>
      </c>
      <c r="P15599" s="73" t="str">
        <f t="shared" si="487"/>
        <v/>
      </c>
      <c r="Q15599" s="61" t="s">
        <v>86</v>
      </c>
    </row>
    <row r="15600" spans="8:17" x14ac:dyDescent="0.25">
      <c r="H15600" s="59">
        <v>52124</v>
      </c>
      <c r="I15600" s="59" t="s">
        <v>72</v>
      </c>
      <c r="J15600" s="59">
        <v>16678125</v>
      </c>
      <c r="K15600" s="59" t="s">
        <v>16035</v>
      </c>
      <c r="L15600" s="61" t="s">
        <v>81</v>
      </c>
      <c r="M15600" s="61">
        <f>VLOOKUP(H15600,zdroj!C:F,4,0)</f>
        <v>0</v>
      </c>
      <c r="N15600" s="61" t="str">
        <f t="shared" si="486"/>
        <v>-</v>
      </c>
      <c r="P15600" s="73" t="str">
        <f t="shared" si="487"/>
        <v/>
      </c>
      <c r="Q15600" s="61" t="s">
        <v>86</v>
      </c>
    </row>
    <row r="15601" spans="8:17" x14ac:dyDescent="0.25">
      <c r="H15601" s="59">
        <v>52124</v>
      </c>
      <c r="I15601" s="59" t="s">
        <v>72</v>
      </c>
      <c r="J15601" s="59">
        <v>16678133</v>
      </c>
      <c r="K15601" s="59" t="s">
        <v>16036</v>
      </c>
      <c r="L15601" s="61" t="s">
        <v>81</v>
      </c>
      <c r="M15601" s="61">
        <f>VLOOKUP(H15601,zdroj!C:F,4,0)</f>
        <v>0</v>
      </c>
      <c r="N15601" s="61" t="str">
        <f t="shared" si="486"/>
        <v>-</v>
      </c>
      <c r="P15601" s="73" t="str">
        <f t="shared" si="487"/>
        <v/>
      </c>
      <c r="Q15601" s="61" t="s">
        <v>86</v>
      </c>
    </row>
    <row r="15602" spans="8:17" x14ac:dyDescent="0.25">
      <c r="H15602" s="59">
        <v>52124</v>
      </c>
      <c r="I15602" s="59" t="s">
        <v>72</v>
      </c>
      <c r="J15602" s="59">
        <v>16678141</v>
      </c>
      <c r="K15602" s="59" t="s">
        <v>16037</v>
      </c>
      <c r="L15602" s="61" t="s">
        <v>81</v>
      </c>
      <c r="M15602" s="61">
        <f>VLOOKUP(H15602,zdroj!C:F,4,0)</f>
        <v>0</v>
      </c>
      <c r="N15602" s="61" t="str">
        <f t="shared" si="486"/>
        <v>-</v>
      </c>
      <c r="P15602" s="73" t="str">
        <f t="shared" si="487"/>
        <v/>
      </c>
      <c r="Q15602" s="61" t="s">
        <v>86</v>
      </c>
    </row>
    <row r="15603" spans="8:17" x14ac:dyDescent="0.25">
      <c r="H15603" s="59">
        <v>52124</v>
      </c>
      <c r="I15603" s="59" t="s">
        <v>72</v>
      </c>
      <c r="J15603" s="59">
        <v>16678150</v>
      </c>
      <c r="K15603" s="59" t="s">
        <v>16038</v>
      </c>
      <c r="L15603" s="61" t="s">
        <v>81</v>
      </c>
      <c r="M15603" s="61">
        <f>VLOOKUP(H15603,zdroj!C:F,4,0)</f>
        <v>0</v>
      </c>
      <c r="N15603" s="61" t="str">
        <f t="shared" si="486"/>
        <v>-</v>
      </c>
      <c r="P15603" s="73" t="str">
        <f t="shared" si="487"/>
        <v/>
      </c>
      <c r="Q15603" s="61" t="s">
        <v>86</v>
      </c>
    </row>
    <row r="15604" spans="8:17" x14ac:dyDescent="0.25">
      <c r="H15604" s="59">
        <v>52124</v>
      </c>
      <c r="I15604" s="59" t="s">
        <v>72</v>
      </c>
      <c r="J15604" s="59">
        <v>16678168</v>
      </c>
      <c r="K15604" s="59" t="s">
        <v>16039</v>
      </c>
      <c r="L15604" s="61" t="s">
        <v>81</v>
      </c>
      <c r="M15604" s="61">
        <f>VLOOKUP(H15604,zdroj!C:F,4,0)</f>
        <v>0</v>
      </c>
      <c r="N15604" s="61" t="str">
        <f t="shared" si="486"/>
        <v>-</v>
      </c>
      <c r="P15604" s="73" t="str">
        <f t="shared" si="487"/>
        <v/>
      </c>
      <c r="Q15604" s="61" t="s">
        <v>86</v>
      </c>
    </row>
    <row r="15605" spans="8:17" x14ac:dyDescent="0.25">
      <c r="H15605" s="59">
        <v>52124</v>
      </c>
      <c r="I15605" s="59" t="s">
        <v>72</v>
      </c>
      <c r="J15605" s="59">
        <v>16678176</v>
      </c>
      <c r="K15605" s="59" t="s">
        <v>16040</v>
      </c>
      <c r="L15605" s="61" t="s">
        <v>81</v>
      </c>
      <c r="M15605" s="61">
        <f>VLOOKUP(H15605,zdroj!C:F,4,0)</f>
        <v>0</v>
      </c>
      <c r="N15605" s="61" t="str">
        <f t="shared" si="486"/>
        <v>-</v>
      </c>
      <c r="P15605" s="73" t="str">
        <f t="shared" si="487"/>
        <v/>
      </c>
      <c r="Q15605" s="61" t="s">
        <v>86</v>
      </c>
    </row>
    <row r="15606" spans="8:17" x14ac:dyDescent="0.25">
      <c r="H15606" s="59">
        <v>52124</v>
      </c>
      <c r="I15606" s="59" t="s">
        <v>72</v>
      </c>
      <c r="J15606" s="59">
        <v>16678184</v>
      </c>
      <c r="K15606" s="59" t="s">
        <v>16041</v>
      </c>
      <c r="L15606" s="61" t="s">
        <v>114</v>
      </c>
      <c r="M15606" s="61">
        <f>VLOOKUP(H15606,zdroj!C:F,4,0)</f>
        <v>0</v>
      </c>
      <c r="N15606" s="61" t="str">
        <f t="shared" si="486"/>
        <v>katC</v>
      </c>
      <c r="P15606" s="73" t="str">
        <f t="shared" si="487"/>
        <v/>
      </c>
      <c r="Q15606" s="61" t="s">
        <v>33</v>
      </c>
    </row>
    <row r="15607" spans="8:17" x14ac:dyDescent="0.25">
      <c r="H15607" s="59">
        <v>52124</v>
      </c>
      <c r="I15607" s="59" t="s">
        <v>72</v>
      </c>
      <c r="J15607" s="59">
        <v>16678214</v>
      </c>
      <c r="K15607" s="59" t="s">
        <v>16042</v>
      </c>
      <c r="L15607" s="61" t="s">
        <v>81</v>
      </c>
      <c r="M15607" s="61">
        <f>VLOOKUP(H15607,zdroj!C:F,4,0)</f>
        <v>0</v>
      </c>
      <c r="N15607" s="61" t="str">
        <f t="shared" si="486"/>
        <v>-</v>
      </c>
      <c r="P15607" s="73" t="str">
        <f t="shared" si="487"/>
        <v/>
      </c>
      <c r="Q15607" s="61" t="s">
        <v>86</v>
      </c>
    </row>
    <row r="15608" spans="8:17" x14ac:dyDescent="0.25">
      <c r="H15608" s="59">
        <v>52124</v>
      </c>
      <c r="I15608" s="59" t="s">
        <v>72</v>
      </c>
      <c r="J15608" s="59">
        <v>16678222</v>
      </c>
      <c r="K15608" s="59" t="s">
        <v>16043</v>
      </c>
      <c r="L15608" s="61" t="s">
        <v>81</v>
      </c>
      <c r="M15608" s="61">
        <f>VLOOKUP(H15608,zdroj!C:F,4,0)</f>
        <v>0</v>
      </c>
      <c r="N15608" s="61" t="str">
        <f t="shared" si="486"/>
        <v>-</v>
      </c>
      <c r="P15608" s="73" t="str">
        <f t="shared" si="487"/>
        <v/>
      </c>
      <c r="Q15608" s="61" t="s">
        <v>86</v>
      </c>
    </row>
    <row r="15609" spans="8:17" x14ac:dyDescent="0.25">
      <c r="H15609" s="59">
        <v>52124</v>
      </c>
      <c r="I15609" s="59" t="s">
        <v>72</v>
      </c>
      <c r="J15609" s="59">
        <v>16678231</v>
      </c>
      <c r="K15609" s="59" t="s">
        <v>16044</v>
      </c>
      <c r="L15609" s="61" t="s">
        <v>114</v>
      </c>
      <c r="M15609" s="61">
        <f>VLOOKUP(H15609,zdroj!C:F,4,0)</f>
        <v>0</v>
      </c>
      <c r="N15609" s="61" t="str">
        <f t="shared" si="486"/>
        <v>katC</v>
      </c>
      <c r="P15609" s="73" t="str">
        <f t="shared" si="487"/>
        <v/>
      </c>
      <c r="Q15609" s="61" t="s">
        <v>31</v>
      </c>
    </row>
    <row r="15610" spans="8:17" x14ac:dyDescent="0.25">
      <c r="H15610" s="59">
        <v>52124</v>
      </c>
      <c r="I15610" s="59" t="s">
        <v>72</v>
      </c>
      <c r="J15610" s="59">
        <v>16678249</v>
      </c>
      <c r="K15610" s="59" t="s">
        <v>16045</v>
      </c>
      <c r="L15610" s="61" t="s">
        <v>81</v>
      </c>
      <c r="M15610" s="61">
        <f>VLOOKUP(H15610,zdroj!C:F,4,0)</f>
        <v>0</v>
      </c>
      <c r="N15610" s="61" t="str">
        <f t="shared" si="486"/>
        <v>-</v>
      </c>
      <c r="P15610" s="73" t="str">
        <f t="shared" si="487"/>
        <v/>
      </c>
      <c r="Q15610" s="61" t="s">
        <v>86</v>
      </c>
    </row>
    <row r="15611" spans="8:17" x14ac:dyDescent="0.25">
      <c r="H15611" s="59">
        <v>52124</v>
      </c>
      <c r="I15611" s="59" t="s">
        <v>72</v>
      </c>
      <c r="J15611" s="59">
        <v>16678257</v>
      </c>
      <c r="K15611" s="59" t="s">
        <v>16046</v>
      </c>
      <c r="L15611" s="61" t="s">
        <v>81</v>
      </c>
      <c r="M15611" s="61">
        <f>VLOOKUP(H15611,zdroj!C:F,4,0)</f>
        <v>0</v>
      </c>
      <c r="N15611" s="61" t="str">
        <f t="shared" si="486"/>
        <v>-</v>
      </c>
      <c r="P15611" s="73" t="str">
        <f t="shared" si="487"/>
        <v/>
      </c>
      <c r="Q15611" s="61" t="s">
        <v>86</v>
      </c>
    </row>
    <row r="15612" spans="8:17" x14ac:dyDescent="0.25">
      <c r="H15612" s="59">
        <v>52124</v>
      </c>
      <c r="I15612" s="59" t="s">
        <v>72</v>
      </c>
      <c r="J15612" s="59">
        <v>16678265</v>
      </c>
      <c r="K15612" s="59" t="s">
        <v>16047</v>
      </c>
      <c r="L15612" s="61" t="s">
        <v>81</v>
      </c>
      <c r="M15612" s="61">
        <f>VLOOKUP(H15612,zdroj!C:F,4,0)</f>
        <v>0</v>
      </c>
      <c r="N15612" s="61" t="str">
        <f t="shared" si="486"/>
        <v>-</v>
      </c>
      <c r="P15612" s="73" t="str">
        <f t="shared" si="487"/>
        <v/>
      </c>
      <c r="Q15612" s="61" t="s">
        <v>86</v>
      </c>
    </row>
    <row r="15613" spans="8:17" x14ac:dyDescent="0.25">
      <c r="H15613" s="59">
        <v>52124</v>
      </c>
      <c r="I15613" s="59" t="s">
        <v>72</v>
      </c>
      <c r="J15613" s="59">
        <v>16678273</v>
      </c>
      <c r="K15613" s="59" t="s">
        <v>16048</v>
      </c>
      <c r="L15613" s="61" t="s">
        <v>81</v>
      </c>
      <c r="M15613" s="61">
        <f>VLOOKUP(H15613,zdroj!C:F,4,0)</f>
        <v>0</v>
      </c>
      <c r="N15613" s="61" t="str">
        <f t="shared" si="486"/>
        <v>-</v>
      </c>
      <c r="P15613" s="73" t="str">
        <f t="shared" si="487"/>
        <v/>
      </c>
      <c r="Q15613" s="61" t="s">
        <v>86</v>
      </c>
    </row>
    <row r="15614" spans="8:17" x14ac:dyDescent="0.25">
      <c r="H15614" s="59">
        <v>52124</v>
      </c>
      <c r="I15614" s="59" t="s">
        <v>72</v>
      </c>
      <c r="J15614" s="59">
        <v>16678281</v>
      </c>
      <c r="K15614" s="59" t="s">
        <v>16049</v>
      </c>
      <c r="L15614" s="61" t="s">
        <v>81</v>
      </c>
      <c r="M15614" s="61">
        <f>VLOOKUP(H15614,zdroj!C:F,4,0)</f>
        <v>0</v>
      </c>
      <c r="N15614" s="61" t="str">
        <f t="shared" si="486"/>
        <v>-</v>
      </c>
      <c r="P15614" s="73" t="str">
        <f t="shared" si="487"/>
        <v/>
      </c>
      <c r="Q15614" s="61" t="s">
        <v>86</v>
      </c>
    </row>
    <row r="15615" spans="8:17" x14ac:dyDescent="0.25">
      <c r="H15615" s="59">
        <v>52124</v>
      </c>
      <c r="I15615" s="59" t="s">
        <v>72</v>
      </c>
      <c r="J15615" s="59">
        <v>16678290</v>
      </c>
      <c r="K15615" s="59" t="s">
        <v>16050</v>
      </c>
      <c r="L15615" s="61" t="s">
        <v>81</v>
      </c>
      <c r="M15615" s="61">
        <f>VLOOKUP(H15615,zdroj!C:F,4,0)</f>
        <v>0</v>
      </c>
      <c r="N15615" s="61" t="str">
        <f t="shared" si="486"/>
        <v>-</v>
      </c>
      <c r="P15615" s="73" t="str">
        <f t="shared" si="487"/>
        <v/>
      </c>
      <c r="Q15615" s="61" t="s">
        <v>86</v>
      </c>
    </row>
    <row r="15616" spans="8:17" x14ac:dyDescent="0.25">
      <c r="H15616" s="59">
        <v>52124</v>
      </c>
      <c r="I15616" s="59" t="s">
        <v>72</v>
      </c>
      <c r="J15616" s="59">
        <v>16678303</v>
      </c>
      <c r="K15616" s="59" t="s">
        <v>16051</v>
      </c>
      <c r="L15616" s="61" t="s">
        <v>81</v>
      </c>
      <c r="M15616" s="61">
        <f>VLOOKUP(H15616,zdroj!C:F,4,0)</f>
        <v>0</v>
      </c>
      <c r="N15616" s="61" t="str">
        <f t="shared" si="486"/>
        <v>-</v>
      </c>
      <c r="P15616" s="73" t="str">
        <f t="shared" si="487"/>
        <v/>
      </c>
      <c r="Q15616" s="61" t="s">
        <v>86</v>
      </c>
    </row>
    <row r="15617" spans="8:17" x14ac:dyDescent="0.25">
      <c r="H15617" s="59">
        <v>52124</v>
      </c>
      <c r="I15617" s="59" t="s">
        <v>72</v>
      </c>
      <c r="J15617" s="59">
        <v>16678311</v>
      </c>
      <c r="K15617" s="59" t="s">
        <v>16052</v>
      </c>
      <c r="L15617" s="61" t="s">
        <v>81</v>
      </c>
      <c r="M15617" s="61">
        <f>VLOOKUP(H15617,zdroj!C:F,4,0)</f>
        <v>0</v>
      </c>
      <c r="N15617" s="61" t="str">
        <f t="shared" si="486"/>
        <v>-</v>
      </c>
      <c r="P15617" s="73" t="str">
        <f t="shared" si="487"/>
        <v/>
      </c>
      <c r="Q15617" s="61" t="s">
        <v>86</v>
      </c>
    </row>
    <row r="15618" spans="8:17" x14ac:dyDescent="0.25">
      <c r="H15618" s="59">
        <v>52124</v>
      </c>
      <c r="I15618" s="59" t="s">
        <v>72</v>
      </c>
      <c r="J15618" s="59">
        <v>16678320</v>
      </c>
      <c r="K15618" s="59" t="s">
        <v>16053</v>
      </c>
      <c r="L15618" s="61" t="s">
        <v>81</v>
      </c>
      <c r="M15618" s="61">
        <f>VLOOKUP(H15618,zdroj!C:F,4,0)</f>
        <v>0</v>
      </c>
      <c r="N15618" s="61" t="str">
        <f t="shared" si="486"/>
        <v>-</v>
      </c>
      <c r="P15618" s="73" t="str">
        <f t="shared" si="487"/>
        <v/>
      </c>
      <c r="Q15618" s="61" t="s">
        <v>86</v>
      </c>
    </row>
    <row r="15619" spans="8:17" x14ac:dyDescent="0.25">
      <c r="H15619" s="59">
        <v>52124</v>
      </c>
      <c r="I15619" s="59" t="s">
        <v>72</v>
      </c>
      <c r="J15619" s="59">
        <v>16678338</v>
      </c>
      <c r="K15619" s="59" t="s">
        <v>16054</v>
      </c>
      <c r="L15619" s="61" t="s">
        <v>81</v>
      </c>
      <c r="M15619" s="61">
        <f>VLOOKUP(H15619,zdroj!C:F,4,0)</f>
        <v>0</v>
      </c>
      <c r="N15619" s="61" t="str">
        <f t="shared" si="486"/>
        <v>-</v>
      </c>
      <c r="P15619" s="73" t="str">
        <f t="shared" si="487"/>
        <v/>
      </c>
      <c r="Q15619" s="61" t="s">
        <v>86</v>
      </c>
    </row>
    <row r="15620" spans="8:17" x14ac:dyDescent="0.25">
      <c r="H15620" s="59">
        <v>52124</v>
      </c>
      <c r="I15620" s="59" t="s">
        <v>72</v>
      </c>
      <c r="J15620" s="59">
        <v>16678346</v>
      </c>
      <c r="K15620" s="59" t="s">
        <v>16055</v>
      </c>
      <c r="L15620" s="61" t="s">
        <v>81</v>
      </c>
      <c r="M15620" s="61">
        <f>VLOOKUP(H15620,zdroj!C:F,4,0)</f>
        <v>0</v>
      </c>
      <c r="N15620" s="61" t="str">
        <f t="shared" si="486"/>
        <v>-</v>
      </c>
      <c r="P15620" s="73" t="str">
        <f t="shared" si="487"/>
        <v/>
      </c>
      <c r="Q15620" s="61" t="s">
        <v>86</v>
      </c>
    </row>
    <row r="15621" spans="8:17" x14ac:dyDescent="0.25">
      <c r="H15621" s="59">
        <v>52124</v>
      </c>
      <c r="I15621" s="59" t="s">
        <v>72</v>
      </c>
      <c r="J15621" s="59">
        <v>16678354</v>
      </c>
      <c r="K15621" s="59" t="s">
        <v>16056</v>
      </c>
      <c r="L15621" s="61" t="s">
        <v>114</v>
      </c>
      <c r="M15621" s="61">
        <f>VLOOKUP(H15621,zdroj!C:F,4,0)</f>
        <v>0</v>
      </c>
      <c r="N15621" s="61" t="str">
        <f t="shared" si="486"/>
        <v>katC</v>
      </c>
      <c r="P15621" s="73" t="str">
        <f t="shared" si="487"/>
        <v/>
      </c>
      <c r="Q15621" s="61" t="s">
        <v>31</v>
      </c>
    </row>
    <row r="15622" spans="8:17" x14ac:dyDescent="0.25">
      <c r="H15622" s="59">
        <v>52124</v>
      </c>
      <c r="I15622" s="59" t="s">
        <v>72</v>
      </c>
      <c r="J15622" s="59">
        <v>16678362</v>
      </c>
      <c r="K15622" s="59" t="s">
        <v>16057</v>
      </c>
      <c r="L15622" s="61" t="s">
        <v>81</v>
      </c>
      <c r="M15622" s="61">
        <f>VLOOKUP(H15622,zdroj!C:F,4,0)</f>
        <v>0</v>
      </c>
      <c r="N15622" s="61" t="str">
        <f t="shared" si="486"/>
        <v>-</v>
      </c>
      <c r="P15622" s="73" t="str">
        <f t="shared" si="487"/>
        <v/>
      </c>
      <c r="Q15622" s="61" t="s">
        <v>86</v>
      </c>
    </row>
    <row r="15623" spans="8:17" x14ac:dyDescent="0.25">
      <c r="H15623" s="59">
        <v>52124</v>
      </c>
      <c r="I15623" s="59" t="s">
        <v>72</v>
      </c>
      <c r="J15623" s="59">
        <v>16678371</v>
      </c>
      <c r="K15623" s="59" t="s">
        <v>16058</v>
      </c>
      <c r="L15623" s="61" t="s">
        <v>81</v>
      </c>
      <c r="M15623" s="61">
        <f>VLOOKUP(H15623,zdroj!C:F,4,0)</f>
        <v>0</v>
      </c>
      <c r="N15623" s="61" t="str">
        <f t="shared" ref="N15623:N15686" si="488">IF(M15623="A",IF(L15623="katA","katB",L15623),L15623)</f>
        <v>-</v>
      </c>
      <c r="P15623" s="73" t="str">
        <f t="shared" ref="P15623:P15686" si="489">IF(O15623="A",1,"")</f>
        <v/>
      </c>
      <c r="Q15623" s="61" t="s">
        <v>86</v>
      </c>
    </row>
    <row r="15624" spans="8:17" x14ac:dyDescent="0.25">
      <c r="H15624" s="59">
        <v>52124</v>
      </c>
      <c r="I15624" s="59" t="s">
        <v>72</v>
      </c>
      <c r="J15624" s="59">
        <v>16678389</v>
      </c>
      <c r="K15624" s="59" t="s">
        <v>16059</v>
      </c>
      <c r="L15624" s="61" t="s">
        <v>81</v>
      </c>
      <c r="M15624" s="61">
        <f>VLOOKUP(H15624,zdroj!C:F,4,0)</f>
        <v>0</v>
      </c>
      <c r="N15624" s="61" t="str">
        <f t="shared" si="488"/>
        <v>-</v>
      </c>
      <c r="P15624" s="73" t="str">
        <f t="shared" si="489"/>
        <v/>
      </c>
      <c r="Q15624" s="61" t="s">
        <v>86</v>
      </c>
    </row>
    <row r="15625" spans="8:17" x14ac:dyDescent="0.25">
      <c r="H15625" s="59">
        <v>52124</v>
      </c>
      <c r="I15625" s="59" t="s">
        <v>72</v>
      </c>
      <c r="J15625" s="59">
        <v>16678397</v>
      </c>
      <c r="K15625" s="59" t="s">
        <v>16060</v>
      </c>
      <c r="L15625" s="61" t="s">
        <v>81</v>
      </c>
      <c r="M15625" s="61">
        <f>VLOOKUP(H15625,zdroj!C:F,4,0)</f>
        <v>0</v>
      </c>
      <c r="N15625" s="61" t="str">
        <f t="shared" si="488"/>
        <v>-</v>
      </c>
      <c r="P15625" s="73" t="str">
        <f t="shared" si="489"/>
        <v/>
      </c>
      <c r="Q15625" s="61" t="s">
        <v>86</v>
      </c>
    </row>
    <row r="15626" spans="8:17" x14ac:dyDescent="0.25">
      <c r="H15626" s="59">
        <v>52124</v>
      </c>
      <c r="I15626" s="59" t="s">
        <v>72</v>
      </c>
      <c r="J15626" s="59">
        <v>16678401</v>
      </c>
      <c r="K15626" s="59" t="s">
        <v>16061</v>
      </c>
      <c r="L15626" s="61" t="s">
        <v>81</v>
      </c>
      <c r="M15626" s="61">
        <f>VLOOKUP(H15626,zdroj!C:F,4,0)</f>
        <v>0</v>
      </c>
      <c r="N15626" s="61" t="str">
        <f t="shared" si="488"/>
        <v>-</v>
      </c>
      <c r="P15626" s="73" t="str">
        <f t="shared" si="489"/>
        <v/>
      </c>
      <c r="Q15626" s="61" t="s">
        <v>86</v>
      </c>
    </row>
    <row r="15627" spans="8:17" x14ac:dyDescent="0.25">
      <c r="H15627" s="59">
        <v>52124</v>
      </c>
      <c r="I15627" s="59" t="s">
        <v>72</v>
      </c>
      <c r="J15627" s="59">
        <v>16678419</v>
      </c>
      <c r="K15627" s="59" t="s">
        <v>16062</v>
      </c>
      <c r="L15627" s="61" t="s">
        <v>81</v>
      </c>
      <c r="M15627" s="61">
        <f>VLOOKUP(H15627,zdroj!C:F,4,0)</f>
        <v>0</v>
      </c>
      <c r="N15627" s="61" t="str">
        <f t="shared" si="488"/>
        <v>-</v>
      </c>
      <c r="P15627" s="73" t="str">
        <f t="shared" si="489"/>
        <v/>
      </c>
      <c r="Q15627" s="61" t="s">
        <v>86</v>
      </c>
    </row>
    <row r="15628" spans="8:17" x14ac:dyDescent="0.25">
      <c r="H15628" s="59">
        <v>52124</v>
      </c>
      <c r="I15628" s="59" t="s">
        <v>72</v>
      </c>
      <c r="J15628" s="59">
        <v>16678427</v>
      </c>
      <c r="K15628" s="59" t="s">
        <v>16063</v>
      </c>
      <c r="L15628" s="61" t="s">
        <v>81</v>
      </c>
      <c r="M15628" s="61">
        <f>VLOOKUP(H15628,zdroj!C:F,4,0)</f>
        <v>0</v>
      </c>
      <c r="N15628" s="61" t="str">
        <f t="shared" si="488"/>
        <v>-</v>
      </c>
      <c r="P15628" s="73" t="str">
        <f t="shared" si="489"/>
        <v/>
      </c>
      <c r="Q15628" s="61" t="s">
        <v>86</v>
      </c>
    </row>
    <row r="15629" spans="8:17" x14ac:dyDescent="0.25">
      <c r="H15629" s="59">
        <v>52124</v>
      </c>
      <c r="I15629" s="59" t="s">
        <v>72</v>
      </c>
      <c r="J15629" s="59">
        <v>16678435</v>
      </c>
      <c r="K15629" s="59" t="s">
        <v>16064</v>
      </c>
      <c r="L15629" s="61" t="s">
        <v>81</v>
      </c>
      <c r="M15629" s="61">
        <f>VLOOKUP(H15629,zdroj!C:F,4,0)</f>
        <v>0</v>
      </c>
      <c r="N15629" s="61" t="str">
        <f t="shared" si="488"/>
        <v>-</v>
      </c>
      <c r="P15629" s="73" t="str">
        <f t="shared" si="489"/>
        <v/>
      </c>
      <c r="Q15629" s="61" t="s">
        <v>86</v>
      </c>
    </row>
    <row r="15630" spans="8:17" x14ac:dyDescent="0.25">
      <c r="H15630" s="59">
        <v>52124</v>
      </c>
      <c r="I15630" s="59" t="s">
        <v>72</v>
      </c>
      <c r="J15630" s="59">
        <v>16678443</v>
      </c>
      <c r="K15630" s="59" t="s">
        <v>16065</v>
      </c>
      <c r="L15630" s="61" t="s">
        <v>81</v>
      </c>
      <c r="M15630" s="61">
        <f>VLOOKUP(H15630,zdroj!C:F,4,0)</f>
        <v>0</v>
      </c>
      <c r="N15630" s="61" t="str">
        <f t="shared" si="488"/>
        <v>-</v>
      </c>
      <c r="P15630" s="73" t="str">
        <f t="shared" si="489"/>
        <v/>
      </c>
      <c r="Q15630" s="61" t="s">
        <v>86</v>
      </c>
    </row>
    <row r="15631" spans="8:17" x14ac:dyDescent="0.25">
      <c r="H15631" s="59">
        <v>52124</v>
      </c>
      <c r="I15631" s="59" t="s">
        <v>72</v>
      </c>
      <c r="J15631" s="59">
        <v>16678451</v>
      </c>
      <c r="K15631" s="59" t="s">
        <v>16066</v>
      </c>
      <c r="L15631" s="61" t="s">
        <v>81</v>
      </c>
      <c r="M15631" s="61">
        <f>VLOOKUP(H15631,zdroj!C:F,4,0)</f>
        <v>0</v>
      </c>
      <c r="N15631" s="61" t="str">
        <f t="shared" si="488"/>
        <v>-</v>
      </c>
      <c r="P15631" s="73" t="str">
        <f t="shared" si="489"/>
        <v/>
      </c>
      <c r="Q15631" s="61" t="s">
        <v>86</v>
      </c>
    </row>
    <row r="15632" spans="8:17" x14ac:dyDescent="0.25">
      <c r="H15632" s="59">
        <v>52124</v>
      </c>
      <c r="I15632" s="59" t="s">
        <v>72</v>
      </c>
      <c r="J15632" s="59">
        <v>16678460</v>
      </c>
      <c r="K15632" s="59" t="s">
        <v>16067</v>
      </c>
      <c r="L15632" s="61" t="s">
        <v>81</v>
      </c>
      <c r="M15632" s="61">
        <f>VLOOKUP(H15632,zdroj!C:F,4,0)</f>
        <v>0</v>
      </c>
      <c r="N15632" s="61" t="str">
        <f t="shared" si="488"/>
        <v>-</v>
      </c>
      <c r="P15632" s="73" t="str">
        <f t="shared" si="489"/>
        <v/>
      </c>
      <c r="Q15632" s="61" t="s">
        <v>86</v>
      </c>
    </row>
    <row r="15633" spans="8:17" x14ac:dyDescent="0.25">
      <c r="H15633" s="59">
        <v>52124</v>
      </c>
      <c r="I15633" s="59" t="s">
        <v>72</v>
      </c>
      <c r="J15633" s="59">
        <v>16678478</v>
      </c>
      <c r="K15633" s="59" t="s">
        <v>16068</v>
      </c>
      <c r="L15633" s="61" t="s">
        <v>81</v>
      </c>
      <c r="M15633" s="61">
        <f>VLOOKUP(H15633,zdroj!C:F,4,0)</f>
        <v>0</v>
      </c>
      <c r="N15633" s="61" t="str">
        <f t="shared" si="488"/>
        <v>-</v>
      </c>
      <c r="P15633" s="73" t="str">
        <f t="shared" si="489"/>
        <v/>
      </c>
      <c r="Q15633" s="61" t="s">
        <v>86</v>
      </c>
    </row>
    <row r="15634" spans="8:17" x14ac:dyDescent="0.25">
      <c r="H15634" s="59">
        <v>52124</v>
      </c>
      <c r="I15634" s="59" t="s">
        <v>72</v>
      </c>
      <c r="J15634" s="59">
        <v>16678486</v>
      </c>
      <c r="K15634" s="59" t="s">
        <v>16069</v>
      </c>
      <c r="L15634" s="61" t="s">
        <v>81</v>
      </c>
      <c r="M15634" s="61">
        <f>VLOOKUP(H15634,zdroj!C:F,4,0)</f>
        <v>0</v>
      </c>
      <c r="N15634" s="61" t="str">
        <f t="shared" si="488"/>
        <v>-</v>
      </c>
      <c r="P15634" s="73" t="str">
        <f t="shared" si="489"/>
        <v/>
      </c>
      <c r="Q15634" s="61" t="s">
        <v>86</v>
      </c>
    </row>
    <row r="15635" spans="8:17" x14ac:dyDescent="0.25">
      <c r="H15635" s="59">
        <v>52124</v>
      </c>
      <c r="I15635" s="59" t="s">
        <v>72</v>
      </c>
      <c r="J15635" s="59">
        <v>16678494</v>
      </c>
      <c r="K15635" s="59" t="s">
        <v>16070</v>
      </c>
      <c r="L15635" s="61" t="s">
        <v>81</v>
      </c>
      <c r="M15635" s="61">
        <f>VLOOKUP(H15635,zdroj!C:F,4,0)</f>
        <v>0</v>
      </c>
      <c r="N15635" s="61" t="str">
        <f t="shared" si="488"/>
        <v>-</v>
      </c>
      <c r="P15635" s="73" t="str">
        <f t="shared" si="489"/>
        <v/>
      </c>
      <c r="Q15635" s="61" t="s">
        <v>86</v>
      </c>
    </row>
    <row r="15636" spans="8:17" x14ac:dyDescent="0.25">
      <c r="H15636" s="59">
        <v>52124</v>
      </c>
      <c r="I15636" s="59" t="s">
        <v>72</v>
      </c>
      <c r="J15636" s="59">
        <v>16678508</v>
      </c>
      <c r="K15636" s="59" t="s">
        <v>16071</v>
      </c>
      <c r="L15636" s="61" t="s">
        <v>81</v>
      </c>
      <c r="M15636" s="61">
        <f>VLOOKUP(H15636,zdroj!C:F,4,0)</f>
        <v>0</v>
      </c>
      <c r="N15636" s="61" t="str">
        <f t="shared" si="488"/>
        <v>-</v>
      </c>
      <c r="P15636" s="73" t="str">
        <f t="shared" si="489"/>
        <v/>
      </c>
      <c r="Q15636" s="61" t="s">
        <v>86</v>
      </c>
    </row>
    <row r="15637" spans="8:17" x14ac:dyDescent="0.25">
      <c r="H15637" s="59">
        <v>52124</v>
      </c>
      <c r="I15637" s="59" t="s">
        <v>72</v>
      </c>
      <c r="J15637" s="59">
        <v>16678516</v>
      </c>
      <c r="K15637" s="59" t="s">
        <v>16072</v>
      </c>
      <c r="L15637" s="61" t="s">
        <v>81</v>
      </c>
      <c r="M15637" s="61">
        <f>VLOOKUP(H15637,zdroj!C:F,4,0)</f>
        <v>0</v>
      </c>
      <c r="N15637" s="61" t="str">
        <f t="shared" si="488"/>
        <v>-</v>
      </c>
      <c r="P15637" s="73" t="str">
        <f t="shared" si="489"/>
        <v/>
      </c>
      <c r="Q15637" s="61" t="s">
        <v>86</v>
      </c>
    </row>
    <row r="15638" spans="8:17" x14ac:dyDescent="0.25">
      <c r="H15638" s="59">
        <v>52124</v>
      </c>
      <c r="I15638" s="59" t="s">
        <v>72</v>
      </c>
      <c r="J15638" s="59">
        <v>16678524</v>
      </c>
      <c r="K15638" s="59" t="s">
        <v>16073</v>
      </c>
      <c r="L15638" s="61" t="s">
        <v>81</v>
      </c>
      <c r="M15638" s="61">
        <f>VLOOKUP(H15638,zdroj!C:F,4,0)</f>
        <v>0</v>
      </c>
      <c r="N15638" s="61" t="str">
        <f t="shared" si="488"/>
        <v>-</v>
      </c>
      <c r="P15638" s="73" t="str">
        <f t="shared" si="489"/>
        <v/>
      </c>
      <c r="Q15638" s="61" t="s">
        <v>88</v>
      </c>
    </row>
    <row r="15639" spans="8:17" x14ac:dyDescent="0.25">
      <c r="H15639" s="59">
        <v>52124</v>
      </c>
      <c r="I15639" s="59" t="s">
        <v>72</v>
      </c>
      <c r="J15639" s="59">
        <v>16678532</v>
      </c>
      <c r="K15639" s="59" t="s">
        <v>16074</v>
      </c>
      <c r="L15639" s="61" t="s">
        <v>81</v>
      </c>
      <c r="M15639" s="61">
        <f>VLOOKUP(H15639,zdroj!C:F,4,0)</f>
        <v>0</v>
      </c>
      <c r="N15639" s="61" t="str">
        <f t="shared" si="488"/>
        <v>-</v>
      </c>
      <c r="P15639" s="73" t="str">
        <f t="shared" si="489"/>
        <v/>
      </c>
      <c r="Q15639" s="61" t="s">
        <v>88</v>
      </c>
    </row>
    <row r="15640" spans="8:17" x14ac:dyDescent="0.25">
      <c r="H15640" s="59">
        <v>52124</v>
      </c>
      <c r="I15640" s="59" t="s">
        <v>72</v>
      </c>
      <c r="J15640" s="59">
        <v>16678541</v>
      </c>
      <c r="K15640" s="59" t="s">
        <v>16075</v>
      </c>
      <c r="L15640" s="61" t="s">
        <v>81</v>
      </c>
      <c r="M15640" s="61">
        <f>VLOOKUP(H15640,zdroj!C:F,4,0)</f>
        <v>0</v>
      </c>
      <c r="N15640" s="61" t="str">
        <f t="shared" si="488"/>
        <v>-</v>
      </c>
      <c r="P15640" s="73" t="str">
        <f t="shared" si="489"/>
        <v/>
      </c>
      <c r="Q15640" s="61" t="s">
        <v>86</v>
      </c>
    </row>
    <row r="15641" spans="8:17" x14ac:dyDescent="0.25">
      <c r="H15641" s="59">
        <v>52124</v>
      </c>
      <c r="I15641" s="59" t="s">
        <v>72</v>
      </c>
      <c r="J15641" s="59">
        <v>16678559</v>
      </c>
      <c r="K15641" s="59" t="s">
        <v>16076</v>
      </c>
      <c r="L15641" s="61" t="s">
        <v>81</v>
      </c>
      <c r="M15641" s="61">
        <f>VLOOKUP(H15641,zdroj!C:F,4,0)</f>
        <v>0</v>
      </c>
      <c r="N15641" s="61" t="str">
        <f t="shared" si="488"/>
        <v>-</v>
      </c>
      <c r="P15641" s="73" t="str">
        <f t="shared" si="489"/>
        <v/>
      </c>
      <c r="Q15641" s="61" t="s">
        <v>86</v>
      </c>
    </row>
    <row r="15642" spans="8:17" x14ac:dyDescent="0.25">
      <c r="H15642" s="59">
        <v>52124</v>
      </c>
      <c r="I15642" s="59" t="s">
        <v>72</v>
      </c>
      <c r="J15642" s="59">
        <v>16678567</v>
      </c>
      <c r="K15642" s="59" t="s">
        <v>16077</v>
      </c>
      <c r="L15642" s="61" t="s">
        <v>81</v>
      </c>
      <c r="M15642" s="61">
        <f>VLOOKUP(H15642,zdroj!C:F,4,0)</f>
        <v>0</v>
      </c>
      <c r="N15642" s="61" t="str">
        <f t="shared" si="488"/>
        <v>-</v>
      </c>
      <c r="P15642" s="73" t="str">
        <f t="shared" si="489"/>
        <v/>
      </c>
      <c r="Q15642" s="61" t="s">
        <v>86</v>
      </c>
    </row>
    <row r="15643" spans="8:17" x14ac:dyDescent="0.25">
      <c r="H15643" s="59">
        <v>52124</v>
      </c>
      <c r="I15643" s="59" t="s">
        <v>72</v>
      </c>
      <c r="J15643" s="59">
        <v>16678575</v>
      </c>
      <c r="K15643" s="59" t="s">
        <v>16078</v>
      </c>
      <c r="L15643" s="61" t="s">
        <v>81</v>
      </c>
      <c r="M15643" s="61">
        <f>VLOOKUP(H15643,zdroj!C:F,4,0)</f>
        <v>0</v>
      </c>
      <c r="N15643" s="61" t="str">
        <f t="shared" si="488"/>
        <v>-</v>
      </c>
      <c r="P15643" s="73" t="str">
        <f t="shared" si="489"/>
        <v/>
      </c>
      <c r="Q15643" s="61" t="s">
        <v>86</v>
      </c>
    </row>
    <row r="15644" spans="8:17" x14ac:dyDescent="0.25">
      <c r="H15644" s="59">
        <v>52124</v>
      </c>
      <c r="I15644" s="59" t="s">
        <v>72</v>
      </c>
      <c r="J15644" s="59">
        <v>16678583</v>
      </c>
      <c r="K15644" s="59" t="s">
        <v>16079</v>
      </c>
      <c r="L15644" s="61" t="s">
        <v>81</v>
      </c>
      <c r="M15644" s="61">
        <f>VLOOKUP(H15644,zdroj!C:F,4,0)</f>
        <v>0</v>
      </c>
      <c r="N15644" s="61" t="str">
        <f t="shared" si="488"/>
        <v>-</v>
      </c>
      <c r="P15644" s="73" t="str">
        <f t="shared" si="489"/>
        <v/>
      </c>
      <c r="Q15644" s="61" t="s">
        <v>86</v>
      </c>
    </row>
    <row r="15645" spans="8:17" x14ac:dyDescent="0.25">
      <c r="H15645" s="59">
        <v>52124</v>
      </c>
      <c r="I15645" s="59" t="s">
        <v>72</v>
      </c>
      <c r="J15645" s="59">
        <v>16678591</v>
      </c>
      <c r="K15645" s="59" t="s">
        <v>16080</v>
      </c>
      <c r="L15645" s="61" t="s">
        <v>81</v>
      </c>
      <c r="M15645" s="61">
        <f>VLOOKUP(H15645,zdroj!C:F,4,0)</f>
        <v>0</v>
      </c>
      <c r="N15645" s="61" t="str">
        <f t="shared" si="488"/>
        <v>-</v>
      </c>
      <c r="P15645" s="73" t="str">
        <f t="shared" si="489"/>
        <v/>
      </c>
      <c r="Q15645" s="61" t="s">
        <v>86</v>
      </c>
    </row>
    <row r="15646" spans="8:17" x14ac:dyDescent="0.25">
      <c r="H15646" s="59">
        <v>52124</v>
      </c>
      <c r="I15646" s="59" t="s">
        <v>72</v>
      </c>
      <c r="J15646" s="59">
        <v>16678613</v>
      </c>
      <c r="K15646" s="59" t="s">
        <v>16081</v>
      </c>
      <c r="L15646" s="61" t="s">
        <v>81</v>
      </c>
      <c r="M15646" s="61">
        <f>VLOOKUP(H15646,zdroj!C:F,4,0)</f>
        <v>0</v>
      </c>
      <c r="N15646" s="61" t="str">
        <f t="shared" si="488"/>
        <v>-</v>
      </c>
      <c r="P15646" s="73" t="str">
        <f t="shared" si="489"/>
        <v/>
      </c>
      <c r="Q15646" s="61" t="s">
        <v>86</v>
      </c>
    </row>
    <row r="15647" spans="8:17" x14ac:dyDescent="0.25">
      <c r="H15647" s="59">
        <v>52124</v>
      </c>
      <c r="I15647" s="59" t="s">
        <v>72</v>
      </c>
      <c r="J15647" s="59">
        <v>16678621</v>
      </c>
      <c r="K15647" s="59" t="s">
        <v>16082</v>
      </c>
      <c r="L15647" s="61" t="s">
        <v>81</v>
      </c>
      <c r="M15647" s="61">
        <f>VLOOKUP(H15647,zdroj!C:F,4,0)</f>
        <v>0</v>
      </c>
      <c r="N15647" s="61" t="str">
        <f t="shared" si="488"/>
        <v>-</v>
      </c>
      <c r="P15647" s="73" t="str">
        <f t="shared" si="489"/>
        <v/>
      </c>
      <c r="Q15647" s="61" t="s">
        <v>88</v>
      </c>
    </row>
    <row r="15648" spans="8:17" x14ac:dyDescent="0.25">
      <c r="H15648" s="59">
        <v>52124</v>
      </c>
      <c r="I15648" s="59" t="s">
        <v>72</v>
      </c>
      <c r="J15648" s="59">
        <v>16678630</v>
      </c>
      <c r="K15648" s="59" t="s">
        <v>16083</v>
      </c>
      <c r="L15648" s="61" t="s">
        <v>81</v>
      </c>
      <c r="M15648" s="61">
        <f>VLOOKUP(H15648,zdroj!C:F,4,0)</f>
        <v>0</v>
      </c>
      <c r="N15648" s="61" t="str">
        <f t="shared" si="488"/>
        <v>-</v>
      </c>
      <c r="P15648" s="73" t="str">
        <f t="shared" si="489"/>
        <v/>
      </c>
      <c r="Q15648" s="61" t="s">
        <v>86</v>
      </c>
    </row>
    <row r="15649" spans="8:17" x14ac:dyDescent="0.25">
      <c r="H15649" s="59">
        <v>52124</v>
      </c>
      <c r="I15649" s="59" t="s">
        <v>72</v>
      </c>
      <c r="J15649" s="59">
        <v>16678648</v>
      </c>
      <c r="K15649" s="59" t="s">
        <v>16084</v>
      </c>
      <c r="L15649" s="61" t="s">
        <v>81</v>
      </c>
      <c r="M15649" s="61">
        <f>VLOOKUP(H15649,zdroj!C:F,4,0)</f>
        <v>0</v>
      </c>
      <c r="N15649" s="61" t="str">
        <f t="shared" si="488"/>
        <v>-</v>
      </c>
      <c r="P15649" s="73" t="str">
        <f t="shared" si="489"/>
        <v/>
      </c>
      <c r="Q15649" s="61" t="s">
        <v>86</v>
      </c>
    </row>
    <row r="15650" spans="8:17" x14ac:dyDescent="0.25">
      <c r="H15650" s="59">
        <v>52124</v>
      </c>
      <c r="I15650" s="59" t="s">
        <v>72</v>
      </c>
      <c r="J15650" s="59">
        <v>16678656</v>
      </c>
      <c r="K15650" s="59" t="s">
        <v>16085</v>
      </c>
      <c r="L15650" s="61" t="s">
        <v>81</v>
      </c>
      <c r="M15650" s="61">
        <f>VLOOKUP(H15650,zdroj!C:F,4,0)</f>
        <v>0</v>
      </c>
      <c r="N15650" s="61" t="str">
        <f t="shared" si="488"/>
        <v>-</v>
      </c>
      <c r="P15650" s="73" t="str">
        <f t="shared" si="489"/>
        <v/>
      </c>
      <c r="Q15650" s="61" t="s">
        <v>86</v>
      </c>
    </row>
    <row r="15651" spans="8:17" x14ac:dyDescent="0.25">
      <c r="H15651" s="59">
        <v>52124</v>
      </c>
      <c r="I15651" s="59" t="s">
        <v>72</v>
      </c>
      <c r="J15651" s="59">
        <v>16678664</v>
      </c>
      <c r="K15651" s="59" t="s">
        <v>16086</v>
      </c>
      <c r="L15651" s="61" t="s">
        <v>81</v>
      </c>
      <c r="M15651" s="61">
        <f>VLOOKUP(H15651,zdroj!C:F,4,0)</f>
        <v>0</v>
      </c>
      <c r="N15651" s="61" t="str">
        <f t="shared" si="488"/>
        <v>-</v>
      </c>
      <c r="P15651" s="73" t="str">
        <f t="shared" si="489"/>
        <v/>
      </c>
      <c r="Q15651" s="61" t="s">
        <v>86</v>
      </c>
    </row>
    <row r="15652" spans="8:17" x14ac:dyDescent="0.25">
      <c r="H15652" s="59">
        <v>52124</v>
      </c>
      <c r="I15652" s="59" t="s">
        <v>72</v>
      </c>
      <c r="J15652" s="59">
        <v>16678672</v>
      </c>
      <c r="K15652" s="59" t="s">
        <v>16087</v>
      </c>
      <c r="L15652" s="61" t="s">
        <v>81</v>
      </c>
      <c r="M15652" s="61">
        <f>VLOOKUP(H15652,zdroj!C:F,4,0)</f>
        <v>0</v>
      </c>
      <c r="N15652" s="61" t="str">
        <f t="shared" si="488"/>
        <v>-</v>
      </c>
      <c r="P15652" s="73" t="str">
        <f t="shared" si="489"/>
        <v/>
      </c>
      <c r="Q15652" s="61" t="s">
        <v>86</v>
      </c>
    </row>
    <row r="15653" spans="8:17" x14ac:dyDescent="0.25">
      <c r="H15653" s="59">
        <v>52124</v>
      </c>
      <c r="I15653" s="59" t="s">
        <v>72</v>
      </c>
      <c r="J15653" s="59">
        <v>16678681</v>
      </c>
      <c r="K15653" s="59" t="s">
        <v>16088</v>
      </c>
      <c r="L15653" s="61" t="s">
        <v>81</v>
      </c>
      <c r="M15653" s="61">
        <f>VLOOKUP(H15653,zdroj!C:F,4,0)</f>
        <v>0</v>
      </c>
      <c r="N15653" s="61" t="str">
        <f t="shared" si="488"/>
        <v>-</v>
      </c>
      <c r="P15653" s="73" t="str">
        <f t="shared" si="489"/>
        <v/>
      </c>
      <c r="Q15653" s="61" t="s">
        <v>86</v>
      </c>
    </row>
    <row r="15654" spans="8:17" x14ac:dyDescent="0.25">
      <c r="H15654" s="59">
        <v>52124</v>
      </c>
      <c r="I15654" s="59" t="s">
        <v>72</v>
      </c>
      <c r="J15654" s="59">
        <v>16678699</v>
      </c>
      <c r="K15654" s="59" t="s">
        <v>16089</v>
      </c>
      <c r="L15654" s="61" t="s">
        <v>81</v>
      </c>
      <c r="M15654" s="61">
        <f>VLOOKUP(H15654,zdroj!C:F,4,0)</f>
        <v>0</v>
      </c>
      <c r="N15654" s="61" t="str">
        <f t="shared" si="488"/>
        <v>-</v>
      </c>
      <c r="P15654" s="73" t="str">
        <f t="shared" si="489"/>
        <v/>
      </c>
      <c r="Q15654" s="61" t="s">
        <v>86</v>
      </c>
    </row>
    <row r="15655" spans="8:17" x14ac:dyDescent="0.25">
      <c r="H15655" s="59">
        <v>52124</v>
      </c>
      <c r="I15655" s="59" t="s">
        <v>72</v>
      </c>
      <c r="J15655" s="59">
        <v>16678702</v>
      </c>
      <c r="K15655" s="59" t="s">
        <v>16090</v>
      </c>
      <c r="L15655" s="61" t="s">
        <v>81</v>
      </c>
      <c r="M15655" s="61">
        <f>VLOOKUP(H15655,zdroj!C:F,4,0)</f>
        <v>0</v>
      </c>
      <c r="N15655" s="61" t="str">
        <f t="shared" si="488"/>
        <v>-</v>
      </c>
      <c r="P15655" s="73" t="str">
        <f t="shared" si="489"/>
        <v/>
      </c>
      <c r="Q15655" s="61" t="s">
        <v>86</v>
      </c>
    </row>
    <row r="15656" spans="8:17" x14ac:dyDescent="0.25">
      <c r="H15656" s="59">
        <v>52124</v>
      </c>
      <c r="I15656" s="59" t="s">
        <v>72</v>
      </c>
      <c r="J15656" s="59">
        <v>16678711</v>
      </c>
      <c r="K15656" s="59" t="s">
        <v>16091</v>
      </c>
      <c r="L15656" s="61" t="s">
        <v>81</v>
      </c>
      <c r="M15656" s="61">
        <f>VLOOKUP(H15656,zdroj!C:F,4,0)</f>
        <v>0</v>
      </c>
      <c r="N15656" s="61" t="str">
        <f t="shared" si="488"/>
        <v>-</v>
      </c>
      <c r="P15656" s="73" t="str">
        <f t="shared" si="489"/>
        <v/>
      </c>
      <c r="Q15656" s="61" t="s">
        <v>86</v>
      </c>
    </row>
    <row r="15657" spans="8:17" x14ac:dyDescent="0.25">
      <c r="H15657" s="59">
        <v>52124</v>
      </c>
      <c r="I15657" s="59" t="s">
        <v>72</v>
      </c>
      <c r="J15657" s="59">
        <v>16678729</v>
      </c>
      <c r="K15657" s="59" t="s">
        <v>16092</v>
      </c>
      <c r="L15657" s="61" t="s">
        <v>81</v>
      </c>
      <c r="M15657" s="61">
        <f>VLOOKUP(H15657,zdroj!C:F,4,0)</f>
        <v>0</v>
      </c>
      <c r="N15657" s="61" t="str">
        <f t="shared" si="488"/>
        <v>-</v>
      </c>
      <c r="P15657" s="73" t="str">
        <f t="shared" si="489"/>
        <v/>
      </c>
      <c r="Q15657" s="61" t="s">
        <v>86</v>
      </c>
    </row>
    <row r="15658" spans="8:17" x14ac:dyDescent="0.25">
      <c r="H15658" s="59">
        <v>52124</v>
      </c>
      <c r="I15658" s="59" t="s">
        <v>72</v>
      </c>
      <c r="J15658" s="59">
        <v>16678737</v>
      </c>
      <c r="K15658" s="59" t="s">
        <v>16093</v>
      </c>
      <c r="L15658" s="61" t="s">
        <v>81</v>
      </c>
      <c r="M15658" s="61">
        <f>VLOOKUP(H15658,zdroj!C:F,4,0)</f>
        <v>0</v>
      </c>
      <c r="N15658" s="61" t="str">
        <f t="shared" si="488"/>
        <v>-</v>
      </c>
      <c r="P15658" s="73" t="str">
        <f t="shared" si="489"/>
        <v/>
      </c>
      <c r="Q15658" s="61" t="s">
        <v>86</v>
      </c>
    </row>
    <row r="15659" spans="8:17" x14ac:dyDescent="0.25">
      <c r="H15659" s="59">
        <v>52124</v>
      </c>
      <c r="I15659" s="59" t="s">
        <v>72</v>
      </c>
      <c r="J15659" s="59">
        <v>16678745</v>
      </c>
      <c r="K15659" s="59" t="s">
        <v>16094</v>
      </c>
      <c r="L15659" s="61" t="s">
        <v>81</v>
      </c>
      <c r="M15659" s="61">
        <f>VLOOKUP(H15659,zdroj!C:F,4,0)</f>
        <v>0</v>
      </c>
      <c r="N15659" s="61" t="str">
        <f t="shared" si="488"/>
        <v>-</v>
      </c>
      <c r="P15659" s="73" t="str">
        <f t="shared" si="489"/>
        <v/>
      </c>
      <c r="Q15659" s="61" t="s">
        <v>86</v>
      </c>
    </row>
    <row r="15660" spans="8:17" x14ac:dyDescent="0.25">
      <c r="H15660" s="59">
        <v>52124</v>
      </c>
      <c r="I15660" s="59" t="s">
        <v>72</v>
      </c>
      <c r="J15660" s="59">
        <v>16678753</v>
      </c>
      <c r="K15660" s="59" t="s">
        <v>16095</v>
      </c>
      <c r="L15660" s="61" t="s">
        <v>81</v>
      </c>
      <c r="M15660" s="61">
        <f>VLOOKUP(H15660,zdroj!C:F,4,0)</f>
        <v>0</v>
      </c>
      <c r="N15660" s="61" t="str">
        <f t="shared" si="488"/>
        <v>-</v>
      </c>
      <c r="P15660" s="73" t="str">
        <f t="shared" si="489"/>
        <v/>
      </c>
      <c r="Q15660" s="61" t="s">
        <v>86</v>
      </c>
    </row>
    <row r="15661" spans="8:17" x14ac:dyDescent="0.25">
      <c r="H15661" s="59">
        <v>52124</v>
      </c>
      <c r="I15661" s="59" t="s">
        <v>72</v>
      </c>
      <c r="J15661" s="59">
        <v>16678761</v>
      </c>
      <c r="K15661" s="59" t="s">
        <v>16096</v>
      </c>
      <c r="L15661" s="61" t="s">
        <v>81</v>
      </c>
      <c r="M15661" s="61">
        <f>VLOOKUP(H15661,zdroj!C:F,4,0)</f>
        <v>0</v>
      </c>
      <c r="N15661" s="61" t="str">
        <f t="shared" si="488"/>
        <v>-</v>
      </c>
      <c r="P15661" s="73" t="str">
        <f t="shared" si="489"/>
        <v/>
      </c>
      <c r="Q15661" s="61" t="s">
        <v>86</v>
      </c>
    </row>
    <row r="15662" spans="8:17" x14ac:dyDescent="0.25">
      <c r="H15662" s="59">
        <v>52124</v>
      </c>
      <c r="I15662" s="59" t="s">
        <v>72</v>
      </c>
      <c r="J15662" s="59">
        <v>16678770</v>
      </c>
      <c r="K15662" s="59" t="s">
        <v>16097</v>
      </c>
      <c r="L15662" s="61" t="s">
        <v>81</v>
      </c>
      <c r="M15662" s="61">
        <f>VLOOKUP(H15662,zdroj!C:F,4,0)</f>
        <v>0</v>
      </c>
      <c r="N15662" s="61" t="str">
        <f t="shared" si="488"/>
        <v>-</v>
      </c>
      <c r="P15662" s="73" t="str">
        <f t="shared" si="489"/>
        <v/>
      </c>
      <c r="Q15662" s="61" t="s">
        <v>86</v>
      </c>
    </row>
    <row r="15663" spans="8:17" x14ac:dyDescent="0.25">
      <c r="H15663" s="59">
        <v>52124</v>
      </c>
      <c r="I15663" s="59" t="s">
        <v>72</v>
      </c>
      <c r="J15663" s="59">
        <v>16678788</v>
      </c>
      <c r="K15663" s="59" t="s">
        <v>16098</v>
      </c>
      <c r="L15663" s="61" t="s">
        <v>81</v>
      </c>
      <c r="M15663" s="61">
        <f>VLOOKUP(H15663,zdroj!C:F,4,0)</f>
        <v>0</v>
      </c>
      <c r="N15663" s="61" t="str">
        <f t="shared" si="488"/>
        <v>-</v>
      </c>
      <c r="P15663" s="73" t="str">
        <f t="shared" si="489"/>
        <v/>
      </c>
      <c r="Q15663" s="61" t="s">
        <v>86</v>
      </c>
    </row>
    <row r="15664" spans="8:17" x14ac:dyDescent="0.25">
      <c r="H15664" s="59">
        <v>52124</v>
      </c>
      <c r="I15664" s="59" t="s">
        <v>72</v>
      </c>
      <c r="J15664" s="59">
        <v>16678796</v>
      </c>
      <c r="K15664" s="59" t="s">
        <v>16099</v>
      </c>
      <c r="L15664" s="61" t="s">
        <v>81</v>
      </c>
      <c r="M15664" s="61">
        <f>VLOOKUP(H15664,zdroj!C:F,4,0)</f>
        <v>0</v>
      </c>
      <c r="N15664" s="61" t="str">
        <f t="shared" si="488"/>
        <v>-</v>
      </c>
      <c r="P15664" s="73" t="str">
        <f t="shared" si="489"/>
        <v/>
      </c>
      <c r="Q15664" s="61" t="s">
        <v>86</v>
      </c>
    </row>
    <row r="15665" spans="8:17" x14ac:dyDescent="0.25">
      <c r="H15665" s="59">
        <v>52124</v>
      </c>
      <c r="I15665" s="59" t="s">
        <v>72</v>
      </c>
      <c r="J15665" s="59">
        <v>16678800</v>
      </c>
      <c r="K15665" s="59" t="s">
        <v>16100</v>
      </c>
      <c r="L15665" s="61" t="s">
        <v>81</v>
      </c>
      <c r="M15665" s="61">
        <f>VLOOKUP(H15665,zdroj!C:F,4,0)</f>
        <v>0</v>
      </c>
      <c r="N15665" s="61" t="str">
        <f t="shared" si="488"/>
        <v>-</v>
      </c>
      <c r="P15665" s="73" t="str">
        <f t="shared" si="489"/>
        <v/>
      </c>
      <c r="Q15665" s="61" t="s">
        <v>86</v>
      </c>
    </row>
    <row r="15666" spans="8:17" x14ac:dyDescent="0.25">
      <c r="H15666" s="59">
        <v>52124</v>
      </c>
      <c r="I15666" s="59" t="s">
        <v>72</v>
      </c>
      <c r="J15666" s="59">
        <v>16678818</v>
      </c>
      <c r="K15666" s="59" t="s">
        <v>16101</v>
      </c>
      <c r="L15666" s="61" t="s">
        <v>81</v>
      </c>
      <c r="M15666" s="61">
        <f>VLOOKUP(H15666,zdroj!C:F,4,0)</f>
        <v>0</v>
      </c>
      <c r="N15666" s="61" t="str">
        <f t="shared" si="488"/>
        <v>-</v>
      </c>
      <c r="P15666" s="73" t="str">
        <f t="shared" si="489"/>
        <v/>
      </c>
      <c r="Q15666" s="61" t="s">
        <v>86</v>
      </c>
    </row>
    <row r="15667" spans="8:17" x14ac:dyDescent="0.25">
      <c r="H15667" s="59">
        <v>52124</v>
      </c>
      <c r="I15667" s="59" t="s">
        <v>72</v>
      </c>
      <c r="J15667" s="59">
        <v>16678826</v>
      </c>
      <c r="K15667" s="59" t="s">
        <v>16102</v>
      </c>
      <c r="L15667" s="61" t="s">
        <v>81</v>
      </c>
      <c r="M15667" s="61">
        <f>VLOOKUP(H15667,zdroj!C:F,4,0)</f>
        <v>0</v>
      </c>
      <c r="N15667" s="61" t="str">
        <f t="shared" si="488"/>
        <v>-</v>
      </c>
      <c r="P15667" s="73" t="str">
        <f t="shared" si="489"/>
        <v/>
      </c>
      <c r="Q15667" s="61" t="s">
        <v>86</v>
      </c>
    </row>
    <row r="15668" spans="8:17" x14ac:dyDescent="0.25">
      <c r="H15668" s="59">
        <v>52124</v>
      </c>
      <c r="I15668" s="59" t="s">
        <v>72</v>
      </c>
      <c r="J15668" s="59">
        <v>16678834</v>
      </c>
      <c r="K15668" s="59" t="s">
        <v>16103</v>
      </c>
      <c r="L15668" s="61" t="s">
        <v>81</v>
      </c>
      <c r="M15668" s="61">
        <f>VLOOKUP(H15668,zdroj!C:F,4,0)</f>
        <v>0</v>
      </c>
      <c r="N15668" s="61" t="str">
        <f t="shared" si="488"/>
        <v>-</v>
      </c>
      <c r="P15668" s="73" t="str">
        <f t="shared" si="489"/>
        <v/>
      </c>
      <c r="Q15668" s="61" t="s">
        <v>86</v>
      </c>
    </row>
    <row r="15669" spans="8:17" x14ac:dyDescent="0.25">
      <c r="H15669" s="59">
        <v>52124</v>
      </c>
      <c r="I15669" s="59" t="s">
        <v>72</v>
      </c>
      <c r="J15669" s="59">
        <v>16678842</v>
      </c>
      <c r="K15669" s="59" t="s">
        <v>16104</v>
      </c>
      <c r="L15669" s="61" t="s">
        <v>81</v>
      </c>
      <c r="M15669" s="61">
        <f>VLOOKUP(H15669,zdroj!C:F,4,0)</f>
        <v>0</v>
      </c>
      <c r="N15669" s="61" t="str">
        <f t="shared" si="488"/>
        <v>-</v>
      </c>
      <c r="P15669" s="73" t="str">
        <f t="shared" si="489"/>
        <v/>
      </c>
      <c r="Q15669" s="61" t="s">
        <v>86</v>
      </c>
    </row>
    <row r="15670" spans="8:17" x14ac:dyDescent="0.25">
      <c r="H15670" s="59">
        <v>52124</v>
      </c>
      <c r="I15670" s="59" t="s">
        <v>72</v>
      </c>
      <c r="J15670" s="59">
        <v>16678851</v>
      </c>
      <c r="K15670" s="59" t="s">
        <v>16105</v>
      </c>
      <c r="L15670" s="61" t="s">
        <v>81</v>
      </c>
      <c r="M15670" s="61">
        <f>VLOOKUP(H15670,zdroj!C:F,4,0)</f>
        <v>0</v>
      </c>
      <c r="N15670" s="61" t="str">
        <f t="shared" si="488"/>
        <v>-</v>
      </c>
      <c r="P15670" s="73" t="str">
        <f t="shared" si="489"/>
        <v/>
      </c>
      <c r="Q15670" s="61" t="s">
        <v>86</v>
      </c>
    </row>
    <row r="15671" spans="8:17" x14ac:dyDescent="0.25">
      <c r="H15671" s="59">
        <v>52124</v>
      </c>
      <c r="I15671" s="59" t="s">
        <v>72</v>
      </c>
      <c r="J15671" s="59">
        <v>16678869</v>
      </c>
      <c r="K15671" s="59" t="s">
        <v>16106</v>
      </c>
      <c r="L15671" s="61" t="s">
        <v>81</v>
      </c>
      <c r="M15671" s="61">
        <f>VLOOKUP(H15671,zdroj!C:F,4,0)</f>
        <v>0</v>
      </c>
      <c r="N15671" s="61" t="str">
        <f t="shared" si="488"/>
        <v>-</v>
      </c>
      <c r="P15671" s="73" t="str">
        <f t="shared" si="489"/>
        <v/>
      </c>
      <c r="Q15671" s="61" t="s">
        <v>86</v>
      </c>
    </row>
    <row r="15672" spans="8:17" x14ac:dyDescent="0.25">
      <c r="H15672" s="59">
        <v>52124</v>
      </c>
      <c r="I15672" s="59" t="s">
        <v>72</v>
      </c>
      <c r="J15672" s="59">
        <v>16678885</v>
      </c>
      <c r="K15672" s="59" t="s">
        <v>16107</v>
      </c>
      <c r="L15672" s="61" t="s">
        <v>81</v>
      </c>
      <c r="M15672" s="61">
        <f>VLOOKUP(H15672,zdroj!C:F,4,0)</f>
        <v>0</v>
      </c>
      <c r="N15672" s="61" t="str">
        <f t="shared" si="488"/>
        <v>-</v>
      </c>
      <c r="P15672" s="73" t="str">
        <f t="shared" si="489"/>
        <v/>
      </c>
      <c r="Q15672" s="61" t="s">
        <v>86</v>
      </c>
    </row>
    <row r="15673" spans="8:17" x14ac:dyDescent="0.25">
      <c r="H15673" s="59">
        <v>52124</v>
      </c>
      <c r="I15673" s="59" t="s">
        <v>72</v>
      </c>
      <c r="J15673" s="59">
        <v>16678893</v>
      </c>
      <c r="K15673" s="59" t="s">
        <v>16108</v>
      </c>
      <c r="L15673" s="61" t="s">
        <v>81</v>
      </c>
      <c r="M15673" s="61">
        <f>VLOOKUP(H15673,zdroj!C:F,4,0)</f>
        <v>0</v>
      </c>
      <c r="N15673" s="61" t="str">
        <f t="shared" si="488"/>
        <v>-</v>
      </c>
      <c r="P15673" s="73" t="str">
        <f t="shared" si="489"/>
        <v/>
      </c>
      <c r="Q15673" s="61" t="s">
        <v>86</v>
      </c>
    </row>
    <row r="15674" spans="8:17" x14ac:dyDescent="0.25">
      <c r="H15674" s="59">
        <v>52124</v>
      </c>
      <c r="I15674" s="59" t="s">
        <v>72</v>
      </c>
      <c r="J15674" s="59">
        <v>16678907</v>
      </c>
      <c r="K15674" s="59" t="s">
        <v>16109</v>
      </c>
      <c r="L15674" s="61" t="s">
        <v>81</v>
      </c>
      <c r="M15674" s="61">
        <f>VLOOKUP(H15674,zdroj!C:F,4,0)</f>
        <v>0</v>
      </c>
      <c r="N15674" s="61" t="str">
        <f t="shared" si="488"/>
        <v>-</v>
      </c>
      <c r="P15674" s="73" t="str">
        <f t="shared" si="489"/>
        <v/>
      </c>
      <c r="Q15674" s="61" t="s">
        <v>86</v>
      </c>
    </row>
    <row r="15675" spans="8:17" x14ac:dyDescent="0.25">
      <c r="H15675" s="59">
        <v>52124</v>
      </c>
      <c r="I15675" s="59" t="s">
        <v>72</v>
      </c>
      <c r="J15675" s="59">
        <v>16678915</v>
      </c>
      <c r="K15675" s="59" t="s">
        <v>16110</v>
      </c>
      <c r="L15675" s="61" t="s">
        <v>81</v>
      </c>
      <c r="M15675" s="61">
        <f>VLOOKUP(H15675,zdroj!C:F,4,0)</f>
        <v>0</v>
      </c>
      <c r="N15675" s="61" t="str">
        <f t="shared" si="488"/>
        <v>-</v>
      </c>
      <c r="P15675" s="73" t="str">
        <f t="shared" si="489"/>
        <v/>
      </c>
      <c r="Q15675" s="61" t="s">
        <v>86</v>
      </c>
    </row>
    <row r="15676" spans="8:17" x14ac:dyDescent="0.25">
      <c r="H15676" s="59">
        <v>52124</v>
      </c>
      <c r="I15676" s="59" t="s">
        <v>72</v>
      </c>
      <c r="J15676" s="59">
        <v>16678923</v>
      </c>
      <c r="K15676" s="59" t="s">
        <v>16111</v>
      </c>
      <c r="L15676" s="61" t="s">
        <v>81</v>
      </c>
      <c r="M15676" s="61">
        <f>VLOOKUP(H15676,zdroj!C:F,4,0)</f>
        <v>0</v>
      </c>
      <c r="N15676" s="61" t="str">
        <f t="shared" si="488"/>
        <v>-</v>
      </c>
      <c r="P15676" s="73" t="str">
        <f t="shared" si="489"/>
        <v/>
      </c>
      <c r="Q15676" s="61" t="s">
        <v>86</v>
      </c>
    </row>
    <row r="15677" spans="8:17" x14ac:dyDescent="0.25">
      <c r="H15677" s="59">
        <v>52124</v>
      </c>
      <c r="I15677" s="59" t="s">
        <v>72</v>
      </c>
      <c r="J15677" s="59">
        <v>16678931</v>
      </c>
      <c r="K15677" s="59" t="s">
        <v>16112</v>
      </c>
      <c r="L15677" s="61" t="s">
        <v>81</v>
      </c>
      <c r="M15677" s="61">
        <f>VLOOKUP(H15677,zdroj!C:F,4,0)</f>
        <v>0</v>
      </c>
      <c r="N15677" s="61" t="str">
        <f t="shared" si="488"/>
        <v>-</v>
      </c>
      <c r="P15677" s="73" t="str">
        <f t="shared" si="489"/>
        <v/>
      </c>
      <c r="Q15677" s="61" t="s">
        <v>86</v>
      </c>
    </row>
    <row r="15678" spans="8:17" x14ac:dyDescent="0.25">
      <c r="H15678" s="59">
        <v>52124</v>
      </c>
      <c r="I15678" s="59" t="s">
        <v>72</v>
      </c>
      <c r="J15678" s="59">
        <v>16678940</v>
      </c>
      <c r="K15678" s="59" t="s">
        <v>16113</v>
      </c>
      <c r="L15678" s="61" t="s">
        <v>81</v>
      </c>
      <c r="M15678" s="61">
        <f>VLOOKUP(H15678,zdroj!C:F,4,0)</f>
        <v>0</v>
      </c>
      <c r="N15678" s="61" t="str">
        <f t="shared" si="488"/>
        <v>-</v>
      </c>
      <c r="P15678" s="73" t="str">
        <f t="shared" si="489"/>
        <v/>
      </c>
      <c r="Q15678" s="61" t="s">
        <v>86</v>
      </c>
    </row>
    <row r="15679" spans="8:17" x14ac:dyDescent="0.25">
      <c r="H15679" s="59">
        <v>52124</v>
      </c>
      <c r="I15679" s="59" t="s">
        <v>72</v>
      </c>
      <c r="J15679" s="59">
        <v>16678958</v>
      </c>
      <c r="K15679" s="59" t="s">
        <v>16114</v>
      </c>
      <c r="L15679" s="61" t="s">
        <v>81</v>
      </c>
      <c r="M15679" s="61">
        <f>VLOOKUP(H15679,zdroj!C:F,4,0)</f>
        <v>0</v>
      </c>
      <c r="N15679" s="61" t="str">
        <f t="shared" si="488"/>
        <v>-</v>
      </c>
      <c r="P15679" s="73" t="str">
        <f t="shared" si="489"/>
        <v/>
      </c>
      <c r="Q15679" s="61" t="s">
        <v>86</v>
      </c>
    </row>
    <row r="15680" spans="8:17" x14ac:dyDescent="0.25">
      <c r="H15680" s="59">
        <v>52124</v>
      </c>
      <c r="I15680" s="59" t="s">
        <v>72</v>
      </c>
      <c r="J15680" s="59">
        <v>16678966</v>
      </c>
      <c r="K15680" s="59" t="s">
        <v>16115</v>
      </c>
      <c r="L15680" s="61" t="s">
        <v>81</v>
      </c>
      <c r="M15680" s="61">
        <f>VLOOKUP(H15680,zdroj!C:F,4,0)</f>
        <v>0</v>
      </c>
      <c r="N15680" s="61" t="str">
        <f t="shared" si="488"/>
        <v>-</v>
      </c>
      <c r="P15680" s="73" t="str">
        <f t="shared" si="489"/>
        <v/>
      </c>
      <c r="Q15680" s="61" t="s">
        <v>86</v>
      </c>
    </row>
    <row r="15681" spans="8:17" x14ac:dyDescent="0.25">
      <c r="H15681" s="59">
        <v>52124</v>
      </c>
      <c r="I15681" s="59" t="s">
        <v>72</v>
      </c>
      <c r="J15681" s="59">
        <v>16678974</v>
      </c>
      <c r="K15681" s="59" t="s">
        <v>16116</v>
      </c>
      <c r="L15681" s="61" t="s">
        <v>81</v>
      </c>
      <c r="M15681" s="61">
        <f>VLOOKUP(H15681,zdroj!C:F,4,0)</f>
        <v>0</v>
      </c>
      <c r="N15681" s="61" t="str">
        <f t="shared" si="488"/>
        <v>-</v>
      </c>
      <c r="P15681" s="73" t="str">
        <f t="shared" si="489"/>
        <v/>
      </c>
      <c r="Q15681" s="61" t="s">
        <v>86</v>
      </c>
    </row>
    <row r="15682" spans="8:17" x14ac:dyDescent="0.25">
      <c r="H15682" s="59">
        <v>52124</v>
      </c>
      <c r="I15682" s="59" t="s">
        <v>72</v>
      </c>
      <c r="J15682" s="59">
        <v>16678982</v>
      </c>
      <c r="K15682" s="59" t="s">
        <v>16117</v>
      </c>
      <c r="L15682" s="61" t="s">
        <v>81</v>
      </c>
      <c r="M15682" s="61">
        <f>VLOOKUP(H15682,zdroj!C:F,4,0)</f>
        <v>0</v>
      </c>
      <c r="N15682" s="61" t="str">
        <f t="shared" si="488"/>
        <v>-</v>
      </c>
      <c r="P15682" s="73" t="str">
        <f t="shared" si="489"/>
        <v/>
      </c>
      <c r="Q15682" s="61" t="s">
        <v>86</v>
      </c>
    </row>
    <row r="15683" spans="8:17" x14ac:dyDescent="0.25">
      <c r="H15683" s="59">
        <v>52124</v>
      </c>
      <c r="I15683" s="59" t="s">
        <v>72</v>
      </c>
      <c r="J15683" s="59">
        <v>16678991</v>
      </c>
      <c r="K15683" s="59" t="s">
        <v>16118</v>
      </c>
      <c r="L15683" s="61" t="s">
        <v>81</v>
      </c>
      <c r="M15683" s="61">
        <f>VLOOKUP(H15683,zdroj!C:F,4,0)</f>
        <v>0</v>
      </c>
      <c r="N15683" s="61" t="str">
        <f t="shared" si="488"/>
        <v>-</v>
      </c>
      <c r="P15683" s="73" t="str">
        <f t="shared" si="489"/>
        <v/>
      </c>
      <c r="Q15683" s="61" t="s">
        <v>86</v>
      </c>
    </row>
    <row r="15684" spans="8:17" x14ac:dyDescent="0.25">
      <c r="H15684" s="59">
        <v>52124</v>
      </c>
      <c r="I15684" s="59" t="s">
        <v>72</v>
      </c>
      <c r="J15684" s="59">
        <v>16679008</v>
      </c>
      <c r="K15684" s="59" t="s">
        <v>16119</v>
      </c>
      <c r="L15684" s="61" t="s">
        <v>81</v>
      </c>
      <c r="M15684" s="61">
        <f>VLOOKUP(H15684,zdroj!C:F,4,0)</f>
        <v>0</v>
      </c>
      <c r="N15684" s="61" t="str">
        <f t="shared" si="488"/>
        <v>-</v>
      </c>
      <c r="P15684" s="73" t="str">
        <f t="shared" si="489"/>
        <v/>
      </c>
      <c r="Q15684" s="61" t="s">
        <v>86</v>
      </c>
    </row>
    <row r="15685" spans="8:17" x14ac:dyDescent="0.25">
      <c r="H15685" s="59">
        <v>52124</v>
      </c>
      <c r="I15685" s="59" t="s">
        <v>72</v>
      </c>
      <c r="J15685" s="59">
        <v>16679016</v>
      </c>
      <c r="K15685" s="59" t="s">
        <v>16120</v>
      </c>
      <c r="L15685" s="61" t="s">
        <v>81</v>
      </c>
      <c r="M15685" s="61">
        <f>VLOOKUP(H15685,zdroj!C:F,4,0)</f>
        <v>0</v>
      </c>
      <c r="N15685" s="61" t="str">
        <f t="shared" si="488"/>
        <v>-</v>
      </c>
      <c r="P15685" s="73" t="str">
        <f t="shared" si="489"/>
        <v/>
      </c>
      <c r="Q15685" s="61" t="s">
        <v>86</v>
      </c>
    </row>
    <row r="15686" spans="8:17" x14ac:dyDescent="0.25">
      <c r="H15686" s="59">
        <v>52124</v>
      </c>
      <c r="I15686" s="59" t="s">
        <v>72</v>
      </c>
      <c r="J15686" s="59">
        <v>16679024</v>
      </c>
      <c r="K15686" s="59" t="s">
        <v>16121</v>
      </c>
      <c r="L15686" s="61" t="s">
        <v>81</v>
      </c>
      <c r="M15686" s="61">
        <f>VLOOKUP(H15686,zdroj!C:F,4,0)</f>
        <v>0</v>
      </c>
      <c r="N15686" s="61" t="str">
        <f t="shared" si="488"/>
        <v>-</v>
      </c>
      <c r="P15686" s="73" t="str">
        <f t="shared" si="489"/>
        <v/>
      </c>
      <c r="Q15686" s="61" t="s">
        <v>86</v>
      </c>
    </row>
    <row r="15687" spans="8:17" x14ac:dyDescent="0.25">
      <c r="H15687" s="59">
        <v>52124</v>
      </c>
      <c r="I15687" s="59" t="s">
        <v>72</v>
      </c>
      <c r="J15687" s="59">
        <v>16679032</v>
      </c>
      <c r="K15687" s="59" t="s">
        <v>16122</v>
      </c>
      <c r="L15687" s="61" t="s">
        <v>81</v>
      </c>
      <c r="M15687" s="61">
        <f>VLOOKUP(H15687,zdroj!C:F,4,0)</f>
        <v>0</v>
      </c>
      <c r="N15687" s="61" t="str">
        <f t="shared" ref="N15687:N15750" si="490">IF(M15687="A",IF(L15687="katA","katB",L15687),L15687)</f>
        <v>-</v>
      </c>
      <c r="P15687" s="73" t="str">
        <f t="shared" ref="P15687:P15750" si="491">IF(O15687="A",1,"")</f>
        <v/>
      </c>
      <c r="Q15687" s="61" t="s">
        <v>86</v>
      </c>
    </row>
    <row r="15688" spans="8:17" x14ac:dyDescent="0.25">
      <c r="H15688" s="59">
        <v>52124</v>
      </c>
      <c r="I15688" s="59" t="s">
        <v>72</v>
      </c>
      <c r="J15688" s="59">
        <v>16679041</v>
      </c>
      <c r="K15688" s="59" t="s">
        <v>16123</v>
      </c>
      <c r="L15688" s="61" t="s">
        <v>81</v>
      </c>
      <c r="M15688" s="61">
        <f>VLOOKUP(H15688,zdroj!C:F,4,0)</f>
        <v>0</v>
      </c>
      <c r="N15688" s="61" t="str">
        <f t="shared" si="490"/>
        <v>-</v>
      </c>
      <c r="P15688" s="73" t="str">
        <f t="shared" si="491"/>
        <v/>
      </c>
      <c r="Q15688" s="61" t="s">
        <v>86</v>
      </c>
    </row>
    <row r="15689" spans="8:17" x14ac:dyDescent="0.25">
      <c r="H15689" s="59">
        <v>52124</v>
      </c>
      <c r="I15689" s="59" t="s">
        <v>72</v>
      </c>
      <c r="J15689" s="59">
        <v>16679059</v>
      </c>
      <c r="K15689" s="59" t="s">
        <v>16124</v>
      </c>
      <c r="L15689" s="61" t="s">
        <v>81</v>
      </c>
      <c r="M15689" s="61">
        <f>VLOOKUP(H15689,zdroj!C:F,4,0)</f>
        <v>0</v>
      </c>
      <c r="N15689" s="61" t="str">
        <f t="shared" si="490"/>
        <v>-</v>
      </c>
      <c r="P15689" s="73" t="str">
        <f t="shared" si="491"/>
        <v/>
      </c>
      <c r="Q15689" s="61" t="s">
        <v>86</v>
      </c>
    </row>
    <row r="15690" spans="8:17" x14ac:dyDescent="0.25">
      <c r="H15690" s="59">
        <v>52124</v>
      </c>
      <c r="I15690" s="59" t="s">
        <v>72</v>
      </c>
      <c r="J15690" s="59">
        <v>16679067</v>
      </c>
      <c r="K15690" s="59" t="s">
        <v>16125</v>
      </c>
      <c r="L15690" s="61" t="s">
        <v>81</v>
      </c>
      <c r="M15690" s="61">
        <f>VLOOKUP(H15690,zdroj!C:F,4,0)</f>
        <v>0</v>
      </c>
      <c r="N15690" s="61" t="str">
        <f t="shared" si="490"/>
        <v>-</v>
      </c>
      <c r="P15690" s="73" t="str">
        <f t="shared" si="491"/>
        <v/>
      </c>
      <c r="Q15690" s="61" t="s">
        <v>86</v>
      </c>
    </row>
    <row r="15691" spans="8:17" x14ac:dyDescent="0.25">
      <c r="H15691" s="59">
        <v>52124</v>
      </c>
      <c r="I15691" s="59" t="s">
        <v>72</v>
      </c>
      <c r="J15691" s="59">
        <v>16679075</v>
      </c>
      <c r="K15691" s="59" t="s">
        <v>16126</v>
      </c>
      <c r="L15691" s="61" t="s">
        <v>81</v>
      </c>
      <c r="M15691" s="61">
        <f>VLOOKUP(H15691,zdroj!C:F,4,0)</f>
        <v>0</v>
      </c>
      <c r="N15691" s="61" t="str">
        <f t="shared" si="490"/>
        <v>-</v>
      </c>
      <c r="P15691" s="73" t="str">
        <f t="shared" si="491"/>
        <v/>
      </c>
      <c r="Q15691" s="61" t="s">
        <v>86</v>
      </c>
    </row>
    <row r="15692" spans="8:17" x14ac:dyDescent="0.25">
      <c r="H15692" s="59">
        <v>52124</v>
      </c>
      <c r="I15692" s="59" t="s">
        <v>72</v>
      </c>
      <c r="J15692" s="59">
        <v>16679083</v>
      </c>
      <c r="K15692" s="59" t="s">
        <v>16127</v>
      </c>
      <c r="L15692" s="61" t="s">
        <v>81</v>
      </c>
      <c r="M15692" s="61">
        <f>VLOOKUP(H15692,zdroj!C:F,4,0)</f>
        <v>0</v>
      </c>
      <c r="N15692" s="61" t="str">
        <f t="shared" si="490"/>
        <v>-</v>
      </c>
      <c r="P15692" s="73" t="str">
        <f t="shared" si="491"/>
        <v/>
      </c>
      <c r="Q15692" s="61" t="s">
        <v>86</v>
      </c>
    </row>
    <row r="15693" spans="8:17" x14ac:dyDescent="0.25">
      <c r="H15693" s="59">
        <v>52124</v>
      </c>
      <c r="I15693" s="59" t="s">
        <v>72</v>
      </c>
      <c r="J15693" s="59">
        <v>16679091</v>
      </c>
      <c r="K15693" s="59" t="s">
        <v>16128</v>
      </c>
      <c r="L15693" s="61" t="s">
        <v>81</v>
      </c>
      <c r="M15693" s="61">
        <f>VLOOKUP(H15693,zdroj!C:F,4,0)</f>
        <v>0</v>
      </c>
      <c r="N15693" s="61" t="str">
        <f t="shared" si="490"/>
        <v>-</v>
      </c>
      <c r="P15693" s="73" t="str">
        <f t="shared" si="491"/>
        <v/>
      </c>
      <c r="Q15693" s="61" t="s">
        <v>86</v>
      </c>
    </row>
    <row r="15694" spans="8:17" x14ac:dyDescent="0.25">
      <c r="H15694" s="59">
        <v>52124</v>
      </c>
      <c r="I15694" s="59" t="s">
        <v>72</v>
      </c>
      <c r="J15694" s="59">
        <v>16679105</v>
      </c>
      <c r="K15694" s="59" t="s">
        <v>16129</v>
      </c>
      <c r="L15694" s="61" t="s">
        <v>81</v>
      </c>
      <c r="M15694" s="61">
        <f>VLOOKUP(H15694,zdroj!C:F,4,0)</f>
        <v>0</v>
      </c>
      <c r="N15694" s="61" t="str">
        <f t="shared" si="490"/>
        <v>-</v>
      </c>
      <c r="P15694" s="73" t="str">
        <f t="shared" si="491"/>
        <v/>
      </c>
      <c r="Q15694" s="61" t="s">
        <v>86</v>
      </c>
    </row>
    <row r="15695" spans="8:17" x14ac:dyDescent="0.25">
      <c r="H15695" s="59">
        <v>52124</v>
      </c>
      <c r="I15695" s="59" t="s">
        <v>72</v>
      </c>
      <c r="J15695" s="59">
        <v>16679113</v>
      </c>
      <c r="K15695" s="59" t="s">
        <v>16130</v>
      </c>
      <c r="L15695" s="61" t="s">
        <v>81</v>
      </c>
      <c r="M15695" s="61">
        <f>VLOOKUP(H15695,zdroj!C:F,4,0)</f>
        <v>0</v>
      </c>
      <c r="N15695" s="61" t="str">
        <f t="shared" si="490"/>
        <v>-</v>
      </c>
      <c r="P15695" s="73" t="str">
        <f t="shared" si="491"/>
        <v/>
      </c>
      <c r="Q15695" s="61" t="s">
        <v>86</v>
      </c>
    </row>
    <row r="15696" spans="8:17" x14ac:dyDescent="0.25">
      <c r="H15696" s="59">
        <v>52124</v>
      </c>
      <c r="I15696" s="59" t="s">
        <v>72</v>
      </c>
      <c r="J15696" s="59">
        <v>16679121</v>
      </c>
      <c r="K15696" s="59" t="s">
        <v>16131</v>
      </c>
      <c r="L15696" s="61" t="s">
        <v>81</v>
      </c>
      <c r="M15696" s="61">
        <f>VLOOKUP(H15696,zdroj!C:F,4,0)</f>
        <v>0</v>
      </c>
      <c r="N15696" s="61" t="str">
        <f t="shared" si="490"/>
        <v>-</v>
      </c>
      <c r="P15696" s="73" t="str">
        <f t="shared" si="491"/>
        <v/>
      </c>
      <c r="Q15696" s="61" t="s">
        <v>86</v>
      </c>
    </row>
    <row r="15697" spans="8:17" x14ac:dyDescent="0.25">
      <c r="H15697" s="59">
        <v>52124</v>
      </c>
      <c r="I15697" s="59" t="s">
        <v>72</v>
      </c>
      <c r="J15697" s="59">
        <v>16679130</v>
      </c>
      <c r="K15697" s="59" t="s">
        <v>16132</v>
      </c>
      <c r="L15697" s="61" t="s">
        <v>81</v>
      </c>
      <c r="M15697" s="61">
        <f>VLOOKUP(H15697,zdroj!C:F,4,0)</f>
        <v>0</v>
      </c>
      <c r="N15697" s="61" t="str">
        <f t="shared" si="490"/>
        <v>-</v>
      </c>
      <c r="P15697" s="73" t="str">
        <f t="shared" si="491"/>
        <v/>
      </c>
      <c r="Q15697" s="61" t="s">
        <v>86</v>
      </c>
    </row>
    <row r="15698" spans="8:17" x14ac:dyDescent="0.25">
      <c r="H15698" s="59">
        <v>52124</v>
      </c>
      <c r="I15698" s="59" t="s">
        <v>72</v>
      </c>
      <c r="J15698" s="59">
        <v>16679148</v>
      </c>
      <c r="K15698" s="59" t="s">
        <v>16133</v>
      </c>
      <c r="L15698" s="61" t="s">
        <v>81</v>
      </c>
      <c r="M15698" s="61">
        <f>VLOOKUP(H15698,zdroj!C:F,4,0)</f>
        <v>0</v>
      </c>
      <c r="N15698" s="61" t="str">
        <f t="shared" si="490"/>
        <v>-</v>
      </c>
      <c r="P15698" s="73" t="str">
        <f t="shared" si="491"/>
        <v/>
      </c>
      <c r="Q15698" s="61" t="s">
        <v>86</v>
      </c>
    </row>
    <row r="15699" spans="8:17" x14ac:dyDescent="0.25">
      <c r="H15699" s="59">
        <v>52124</v>
      </c>
      <c r="I15699" s="59" t="s">
        <v>72</v>
      </c>
      <c r="J15699" s="59">
        <v>16679156</v>
      </c>
      <c r="K15699" s="59" t="s">
        <v>16134</v>
      </c>
      <c r="L15699" s="61" t="s">
        <v>81</v>
      </c>
      <c r="M15699" s="61">
        <f>VLOOKUP(H15699,zdroj!C:F,4,0)</f>
        <v>0</v>
      </c>
      <c r="N15699" s="61" t="str">
        <f t="shared" si="490"/>
        <v>-</v>
      </c>
      <c r="P15699" s="73" t="str">
        <f t="shared" si="491"/>
        <v/>
      </c>
      <c r="Q15699" s="61" t="s">
        <v>86</v>
      </c>
    </row>
    <row r="15700" spans="8:17" x14ac:dyDescent="0.25">
      <c r="H15700" s="59">
        <v>52124</v>
      </c>
      <c r="I15700" s="59" t="s">
        <v>72</v>
      </c>
      <c r="J15700" s="59">
        <v>16679164</v>
      </c>
      <c r="K15700" s="59" t="s">
        <v>16135</v>
      </c>
      <c r="L15700" s="61" t="s">
        <v>81</v>
      </c>
      <c r="M15700" s="61">
        <f>VLOOKUP(H15700,zdroj!C:F,4,0)</f>
        <v>0</v>
      </c>
      <c r="N15700" s="61" t="str">
        <f t="shared" si="490"/>
        <v>-</v>
      </c>
      <c r="P15700" s="73" t="str">
        <f t="shared" si="491"/>
        <v/>
      </c>
      <c r="Q15700" s="61" t="s">
        <v>86</v>
      </c>
    </row>
    <row r="15701" spans="8:17" x14ac:dyDescent="0.25">
      <c r="H15701" s="59">
        <v>52124</v>
      </c>
      <c r="I15701" s="59" t="s">
        <v>72</v>
      </c>
      <c r="J15701" s="59">
        <v>16679172</v>
      </c>
      <c r="K15701" s="59" t="s">
        <v>16136</v>
      </c>
      <c r="L15701" s="61" t="s">
        <v>114</v>
      </c>
      <c r="M15701" s="61">
        <f>VLOOKUP(H15701,zdroj!C:F,4,0)</f>
        <v>0</v>
      </c>
      <c r="N15701" s="61" t="str">
        <f t="shared" si="490"/>
        <v>katC</v>
      </c>
      <c r="P15701" s="73" t="str">
        <f t="shared" si="491"/>
        <v/>
      </c>
      <c r="Q15701" s="61" t="s">
        <v>33</v>
      </c>
    </row>
    <row r="15702" spans="8:17" x14ac:dyDescent="0.25">
      <c r="H15702" s="59">
        <v>52124</v>
      </c>
      <c r="I15702" s="59" t="s">
        <v>72</v>
      </c>
      <c r="J15702" s="59">
        <v>16679181</v>
      </c>
      <c r="K15702" s="59" t="s">
        <v>16137</v>
      </c>
      <c r="L15702" s="61" t="s">
        <v>81</v>
      </c>
      <c r="M15702" s="61">
        <f>VLOOKUP(H15702,zdroj!C:F,4,0)</f>
        <v>0</v>
      </c>
      <c r="N15702" s="61" t="str">
        <f t="shared" si="490"/>
        <v>-</v>
      </c>
      <c r="P15702" s="73" t="str">
        <f t="shared" si="491"/>
        <v/>
      </c>
      <c r="Q15702" s="61" t="s">
        <v>86</v>
      </c>
    </row>
    <row r="15703" spans="8:17" x14ac:dyDescent="0.25">
      <c r="H15703" s="59">
        <v>52124</v>
      </c>
      <c r="I15703" s="59" t="s">
        <v>72</v>
      </c>
      <c r="J15703" s="59">
        <v>16679199</v>
      </c>
      <c r="K15703" s="59" t="s">
        <v>16138</v>
      </c>
      <c r="L15703" s="61" t="s">
        <v>81</v>
      </c>
      <c r="M15703" s="61">
        <f>VLOOKUP(H15703,zdroj!C:F,4,0)</f>
        <v>0</v>
      </c>
      <c r="N15703" s="61" t="str">
        <f t="shared" si="490"/>
        <v>-</v>
      </c>
      <c r="P15703" s="73" t="str">
        <f t="shared" si="491"/>
        <v/>
      </c>
      <c r="Q15703" s="61" t="s">
        <v>86</v>
      </c>
    </row>
    <row r="15704" spans="8:17" x14ac:dyDescent="0.25">
      <c r="H15704" s="59">
        <v>52124</v>
      </c>
      <c r="I15704" s="59" t="s">
        <v>72</v>
      </c>
      <c r="J15704" s="59">
        <v>16679202</v>
      </c>
      <c r="K15704" s="59" t="s">
        <v>16139</v>
      </c>
      <c r="L15704" s="61" t="s">
        <v>81</v>
      </c>
      <c r="M15704" s="61">
        <f>VLOOKUP(H15704,zdroj!C:F,4,0)</f>
        <v>0</v>
      </c>
      <c r="N15704" s="61" t="str">
        <f t="shared" si="490"/>
        <v>-</v>
      </c>
      <c r="P15704" s="73" t="str">
        <f t="shared" si="491"/>
        <v/>
      </c>
      <c r="Q15704" s="61" t="s">
        <v>86</v>
      </c>
    </row>
    <row r="15705" spans="8:17" x14ac:dyDescent="0.25">
      <c r="H15705" s="59">
        <v>52124</v>
      </c>
      <c r="I15705" s="59" t="s">
        <v>72</v>
      </c>
      <c r="J15705" s="59">
        <v>16679211</v>
      </c>
      <c r="K15705" s="59" t="s">
        <v>16140</v>
      </c>
      <c r="L15705" s="61" t="s">
        <v>81</v>
      </c>
      <c r="M15705" s="61">
        <f>VLOOKUP(H15705,zdroj!C:F,4,0)</f>
        <v>0</v>
      </c>
      <c r="N15705" s="61" t="str">
        <f t="shared" si="490"/>
        <v>-</v>
      </c>
      <c r="P15705" s="73" t="str">
        <f t="shared" si="491"/>
        <v/>
      </c>
      <c r="Q15705" s="61" t="s">
        <v>86</v>
      </c>
    </row>
    <row r="15706" spans="8:17" x14ac:dyDescent="0.25">
      <c r="H15706" s="59">
        <v>52124</v>
      </c>
      <c r="I15706" s="59" t="s">
        <v>72</v>
      </c>
      <c r="J15706" s="59">
        <v>16679229</v>
      </c>
      <c r="K15706" s="59" t="s">
        <v>16141</v>
      </c>
      <c r="L15706" s="61" t="s">
        <v>81</v>
      </c>
      <c r="M15706" s="61">
        <f>VLOOKUP(H15706,zdroj!C:F,4,0)</f>
        <v>0</v>
      </c>
      <c r="N15706" s="61" t="str">
        <f t="shared" si="490"/>
        <v>-</v>
      </c>
      <c r="P15706" s="73" t="str">
        <f t="shared" si="491"/>
        <v/>
      </c>
      <c r="Q15706" s="61" t="s">
        <v>86</v>
      </c>
    </row>
    <row r="15707" spans="8:17" x14ac:dyDescent="0.25">
      <c r="H15707" s="59">
        <v>52124</v>
      </c>
      <c r="I15707" s="59" t="s">
        <v>72</v>
      </c>
      <c r="J15707" s="59">
        <v>16679237</v>
      </c>
      <c r="K15707" s="59" t="s">
        <v>16142</v>
      </c>
      <c r="L15707" s="61" t="s">
        <v>81</v>
      </c>
      <c r="M15707" s="61">
        <f>VLOOKUP(H15707,zdroj!C:F,4,0)</f>
        <v>0</v>
      </c>
      <c r="N15707" s="61" t="str">
        <f t="shared" si="490"/>
        <v>-</v>
      </c>
      <c r="P15707" s="73" t="str">
        <f t="shared" si="491"/>
        <v/>
      </c>
      <c r="Q15707" s="61" t="s">
        <v>86</v>
      </c>
    </row>
    <row r="15708" spans="8:17" x14ac:dyDescent="0.25">
      <c r="H15708" s="59">
        <v>52124</v>
      </c>
      <c r="I15708" s="59" t="s">
        <v>72</v>
      </c>
      <c r="J15708" s="59">
        <v>16679245</v>
      </c>
      <c r="K15708" s="59" t="s">
        <v>16143</v>
      </c>
      <c r="L15708" s="61" t="s">
        <v>81</v>
      </c>
      <c r="M15708" s="61">
        <f>VLOOKUP(H15708,zdroj!C:F,4,0)</f>
        <v>0</v>
      </c>
      <c r="N15708" s="61" t="str">
        <f t="shared" si="490"/>
        <v>-</v>
      </c>
      <c r="P15708" s="73" t="str">
        <f t="shared" si="491"/>
        <v/>
      </c>
      <c r="Q15708" s="61" t="s">
        <v>86</v>
      </c>
    </row>
    <row r="15709" spans="8:17" x14ac:dyDescent="0.25">
      <c r="H15709" s="59">
        <v>52124</v>
      </c>
      <c r="I15709" s="59" t="s">
        <v>72</v>
      </c>
      <c r="J15709" s="59">
        <v>16679253</v>
      </c>
      <c r="K15709" s="59" t="s">
        <v>16144</v>
      </c>
      <c r="L15709" s="61" t="s">
        <v>81</v>
      </c>
      <c r="M15709" s="61">
        <f>VLOOKUP(H15709,zdroj!C:F,4,0)</f>
        <v>0</v>
      </c>
      <c r="N15709" s="61" t="str">
        <f t="shared" si="490"/>
        <v>-</v>
      </c>
      <c r="P15709" s="73" t="str">
        <f t="shared" si="491"/>
        <v/>
      </c>
      <c r="Q15709" s="61" t="s">
        <v>86</v>
      </c>
    </row>
    <row r="15710" spans="8:17" x14ac:dyDescent="0.25">
      <c r="H15710" s="59">
        <v>52124</v>
      </c>
      <c r="I15710" s="59" t="s">
        <v>72</v>
      </c>
      <c r="J15710" s="59">
        <v>16679261</v>
      </c>
      <c r="K15710" s="59" t="s">
        <v>16145</v>
      </c>
      <c r="L15710" s="61" t="s">
        <v>81</v>
      </c>
      <c r="M15710" s="61">
        <f>VLOOKUP(H15710,zdroj!C:F,4,0)</f>
        <v>0</v>
      </c>
      <c r="N15710" s="61" t="str">
        <f t="shared" si="490"/>
        <v>-</v>
      </c>
      <c r="P15710" s="73" t="str">
        <f t="shared" si="491"/>
        <v/>
      </c>
      <c r="Q15710" s="61" t="s">
        <v>86</v>
      </c>
    </row>
    <row r="15711" spans="8:17" x14ac:dyDescent="0.25">
      <c r="H15711" s="59">
        <v>52124</v>
      </c>
      <c r="I15711" s="59" t="s">
        <v>72</v>
      </c>
      <c r="J15711" s="59">
        <v>25307169</v>
      </c>
      <c r="K15711" s="59" t="s">
        <v>16146</v>
      </c>
      <c r="L15711" s="61" t="s">
        <v>81</v>
      </c>
      <c r="M15711" s="61">
        <f>VLOOKUP(H15711,zdroj!C:F,4,0)</f>
        <v>0</v>
      </c>
      <c r="N15711" s="61" t="str">
        <f t="shared" si="490"/>
        <v>-</v>
      </c>
      <c r="P15711" s="73" t="str">
        <f t="shared" si="491"/>
        <v/>
      </c>
      <c r="Q15711" s="61" t="s">
        <v>86</v>
      </c>
    </row>
    <row r="15712" spans="8:17" x14ac:dyDescent="0.25">
      <c r="H15712" s="59">
        <v>52124</v>
      </c>
      <c r="I15712" s="59" t="s">
        <v>72</v>
      </c>
      <c r="J15712" s="59">
        <v>26351129</v>
      </c>
      <c r="K15712" s="59" t="s">
        <v>16147</v>
      </c>
      <c r="L15712" s="61" t="s">
        <v>81</v>
      </c>
      <c r="M15712" s="61">
        <f>VLOOKUP(H15712,zdroj!C:F,4,0)</f>
        <v>0</v>
      </c>
      <c r="N15712" s="61" t="str">
        <f t="shared" si="490"/>
        <v>-</v>
      </c>
      <c r="P15712" s="73" t="str">
        <f t="shared" si="491"/>
        <v/>
      </c>
      <c r="Q15712" s="61" t="s">
        <v>88</v>
      </c>
    </row>
    <row r="15713" spans="8:17" x14ac:dyDescent="0.25">
      <c r="H15713" s="59">
        <v>52124</v>
      </c>
      <c r="I15713" s="59" t="s">
        <v>72</v>
      </c>
      <c r="J15713" s="59">
        <v>26351137</v>
      </c>
      <c r="K15713" s="59" t="s">
        <v>16148</v>
      </c>
      <c r="L15713" s="61" t="s">
        <v>81</v>
      </c>
      <c r="M15713" s="61">
        <f>VLOOKUP(H15713,zdroj!C:F,4,0)</f>
        <v>0</v>
      </c>
      <c r="N15713" s="61" t="str">
        <f t="shared" si="490"/>
        <v>-</v>
      </c>
      <c r="P15713" s="73" t="str">
        <f t="shared" si="491"/>
        <v/>
      </c>
      <c r="Q15713" s="61" t="s">
        <v>88</v>
      </c>
    </row>
    <row r="15714" spans="8:17" x14ac:dyDescent="0.25">
      <c r="H15714" s="59">
        <v>52124</v>
      </c>
      <c r="I15714" s="59" t="s">
        <v>72</v>
      </c>
      <c r="J15714" s="59">
        <v>73810665</v>
      </c>
      <c r="K15714" s="59" t="s">
        <v>16149</v>
      </c>
      <c r="L15714" s="61" t="s">
        <v>81</v>
      </c>
      <c r="M15714" s="61">
        <f>VLOOKUP(H15714,zdroj!C:F,4,0)</f>
        <v>0</v>
      </c>
      <c r="N15714" s="61" t="str">
        <f t="shared" si="490"/>
        <v>-</v>
      </c>
      <c r="P15714" s="73" t="str">
        <f t="shared" si="491"/>
        <v/>
      </c>
      <c r="Q15714" s="61" t="s">
        <v>88</v>
      </c>
    </row>
    <row r="15715" spans="8:17" x14ac:dyDescent="0.25">
      <c r="H15715" s="59">
        <v>52124</v>
      </c>
      <c r="I15715" s="59" t="s">
        <v>72</v>
      </c>
      <c r="J15715" s="59">
        <v>74726579</v>
      </c>
      <c r="K15715" s="59" t="s">
        <v>16150</v>
      </c>
      <c r="L15715" s="61" t="s">
        <v>81</v>
      </c>
      <c r="M15715" s="61">
        <f>VLOOKUP(H15715,zdroj!C:F,4,0)</f>
        <v>0</v>
      </c>
      <c r="N15715" s="61" t="str">
        <f t="shared" si="490"/>
        <v>-</v>
      </c>
      <c r="P15715" s="73" t="str">
        <f t="shared" si="491"/>
        <v/>
      </c>
      <c r="Q15715" s="61" t="s">
        <v>86</v>
      </c>
    </row>
    <row r="15716" spans="8:17" x14ac:dyDescent="0.25">
      <c r="H15716" s="59">
        <v>52124</v>
      </c>
      <c r="I15716" s="59" t="s">
        <v>72</v>
      </c>
      <c r="J15716" s="59">
        <v>77651723</v>
      </c>
      <c r="K15716" s="59" t="s">
        <v>16151</v>
      </c>
      <c r="L15716" s="61" t="s">
        <v>81</v>
      </c>
      <c r="M15716" s="61">
        <f>VLOOKUP(H15716,zdroj!C:F,4,0)</f>
        <v>0</v>
      </c>
      <c r="N15716" s="61" t="str">
        <f t="shared" si="490"/>
        <v>-</v>
      </c>
      <c r="P15716" s="73" t="str">
        <f t="shared" si="491"/>
        <v/>
      </c>
      <c r="Q15716" s="61" t="s">
        <v>88</v>
      </c>
    </row>
    <row r="15717" spans="8:17" x14ac:dyDescent="0.25">
      <c r="H15717" s="59">
        <v>52124</v>
      </c>
      <c r="I15717" s="59" t="s">
        <v>72</v>
      </c>
      <c r="J15717" s="59">
        <v>78042950</v>
      </c>
      <c r="K15717" s="59" t="s">
        <v>16152</v>
      </c>
      <c r="L15717" s="61" t="s">
        <v>81</v>
      </c>
      <c r="M15717" s="61">
        <f>VLOOKUP(H15717,zdroj!C:F,4,0)</f>
        <v>0</v>
      </c>
      <c r="N15717" s="61" t="str">
        <f t="shared" si="490"/>
        <v>-</v>
      </c>
      <c r="P15717" s="73" t="str">
        <f t="shared" si="491"/>
        <v/>
      </c>
      <c r="Q15717" s="61" t="s">
        <v>86</v>
      </c>
    </row>
    <row r="15718" spans="8:17" x14ac:dyDescent="0.25">
      <c r="H15718" s="59">
        <v>52124</v>
      </c>
      <c r="I15718" s="59" t="s">
        <v>72</v>
      </c>
      <c r="J15718" s="59">
        <v>78468205</v>
      </c>
      <c r="K15718" s="59" t="s">
        <v>16153</v>
      </c>
      <c r="L15718" s="61" t="s">
        <v>81</v>
      </c>
      <c r="M15718" s="61">
        <f>VLOOKUP(H15718,zdroj!C:F,4,0)</f>
        <v>0</v>
      </c>
      <c r="N15718" s="61" t="str">
        <f t="shared" si="490"/>
        <v>-</v>
      </c>
      <c r="P15718" s="73" t="str">
        <f t="shared" si="491"/>
        <v/>
      </c>
      <c r="Q15718" s="61" t="s">
        <v>86</v>
      </c>
    </row>
    <row r="15719" spans="8:17" x14ac:dyDescent="0.25">
      <c r="H15719" s="59">
        <v>52124</v>
      </c>
      <c r="I15719" s="59" t="s">
        <v>72</v>
      </c>
      <c r="J15719" s="59">
        <v>79305610</v>
      </c>
      <c r="K15719" s="59" t="s">
        <v>16154</v>
      </c>
      <c r="L15719" s="61" t="s">
        <v>81</v>
      </c>
      <c r="M15719" s="61">
        <f>VLOOKUP(H15719,zdroj!C:F,4,0)</f>
        <v>0</v>
      </c>
      <c r="N15719" s="61" t="str">
        <f t="shared" si="490"/>
        <v>-</v>
      </c>
      <c r="P15719" s="73" t="str">
        <f t="shared" si="491"/>
        <v/>
      </c>
      <c r="Q15719" s="61" t="s">
        <v>88</v>
      </c>
    </row>
    <row r="15720" spans="8:17" x14ac:dyDescent="0.25">
      <c r="H15720" s="59">
        <v>52124</v>
      </c>
      <c r="I15720" s="59" t="s">
        <v>72</v>
      </c>
      <c r="J15720" s="59">
        <v>79753477</v>
      </c>
      <c r="K15720" s="59" t="s">
        <v>16155</v>
      </c>
      <c r="L15720" s="61" t="s">
        <v>81</v>
      </c>
      <c r="M15720" s="61">
        <f>VLOOKUP(H15720,zdroj!C:F,4,0)</f>
        <v>0</v>
      </c>
      <c r="N15720" s="61" t="str">
        <f t="shared" si="490"/>
        <v>-</v>
      </c>
      <c r="P15720" s="73" t="str">
        <f t="shared" si="491"/>
        <v/>
      </c>
      <c r="Q15720" s="61" t="s">
        <v>86</v>
      </c>
    </row>
    <row r="15721" spans="8:17" x14ac:dyDescent="0.25">
      <c r="H15721" s="59">
        <v>52124</v>
      </c>
      <c r="I15721" s="59" t="s">
        <v>72</v>
      </c>
      <c r="J15721" s="59">
        <v>80537031</v>
      </c>
      <c r="K15721" s="59" t="s">
        <v>16156</v>
      </c>
      <c r="L15721" s="61" t="s">
        <v>81</v>
      </c>
      <c r="M15721" s="61">
        <f>VLOOKUP(H15721,zdroj!C:F,4,0)</f>
        <v>0</v>
      </c>
      <c r="N15721" s="61" t="str">
        <f t="shared" si="490"/>
        <v>-</v>
      </c>
      <c r="P15721" s="73" t="str">
        <f t="shared" si="491"/>
        <v/>
      </c>
      <c r="Q15721" s="61" t="s">
        <v>88</v>
      </c>
    </row>
    <row r="15722" spans="8:17" x14ac:dyDescent="0.25">
      <c r="H15722" s="59">
        <v>52124</v>
      </c>
      <c r="I15722" s="59" t="s">
        <v>72</v>
      </c>
      <c r="J15722" s="59">
        <v>81130112</v>
      </c>
      <c r="K15722" s="59" t="s">
        <v>16157</v>
      </c>
      <c r="L15722" s="61" t="s">
        <v>81</v>
      </c>
      <c r="M15722" s="61">
        <f>VLOOKUP(H15722,zdroj!C:F,4,0)</f>
        <v>0</v>
      </c>
      <c r="N15722" s="61" t="str">
        <f t="shared" si="490"/>
        <v>-</v>
      </c>
      <c r="P15722" s="73" t="str">
        <f t="shared" si="491"/>
        <v/>
      </c>
      <c r="Q15722" s="61" t="s">
        <v>88</v>
      </c>
    </row>
    <row r="15723" spans="8:17" x14ac:dyDescent="0.25">
      <c r="H15723" s="59">
        <v>52124</v>
      </c>
      <c r="I15723" s="59" t="s">
        <v>72</v>
      </c>
      <c r="J15723" s="59">
        <v>81174756</v>
      </c>
      <c r="K15723" s="59" t="s">
        <v>16158</v>
      </c>
      <c r="L15723" s="61" t="s">
        <v>81</v>
      </c>
      <c r="M15723" s="61">
        <f>VLOOKUP(H15723,zdroj!C:F,4,0)</f>
        <v>0</v>
      </c>
      <c r="N15723" s="61" t="str">
        <f t="shared" si="490"/>
        <v>-</v>
      </c>
      <c r="P15723" s="73" t="str">
        <f t="shared" si="491"/>
        <v/>
      </c>
      <c r="Q15723" s="61" t="s">
        <v>88</v>
      </c>
    </row>
    <row r="15724" spans="8:17" x14ac:dyDescent="0.25">
      <c r="H15724" s="59">
        <v>52124</v>
      </c>
      <c r="I15724" s="59" t="s">
        <v>72</v>
      </c>
      <c r="J15724" s="59">
        <v>81385277</v>
      </c>
      <c r="K15724" s="59" t="s">
        <v>16159</v>
      </c>
      <c r="L15724" s="61" t="s">
        <v>81</v>
      </c>
      <c r="M15724" s="61">
        <f>VLOOKUP(H15724,zdroj!C:F,4,0)</f>
        <v>0</v>
      </c>
      <c r="N15724" s="61" t="str">
        <f t="shared" si="490"/>
        <v>-</v>
      </c>
      <c r="P15724" s="73" t="str">
        <f t="shared" si="491"/>
        <v/>
      </c>
      <c r="Q15724" s="61" t="s">
        <v>88</v>
      </c>
    </row>
    <row r="15725" spans="8:17" x14ac:dyDescent="0.25">
      <c r="H15725" s="59">
        <v>52248</v>
      </c>
      <c r="I15725" s="59" t="s">
        <v>72</v>
      </c>
      <c r="J15725" s="59">
        <v>16679270</v>
      </c>
      <c r="K15725" s="59" t="s">
        <v>16160</v>
      </c>
      <c r="L15725" s="61" t="s">
        <v>81</v>
      </c>
      <c r="M15725" s="61">
        <f>VLOOKUP(H15725,zdroj!C:F,4,0)</f>
        <v>0</v>
      </c>
      <c r="N15725" s="61" t="str">
        <f t="shared" si="490"/>
        <v>-</v>
      </c>
      <c r="P15725" s="73" t="str">
        <f t="shared" si="491"/>
        <v/>
      </c>
      <c r="Q15725" s="61" t="s">
        <v>86</v>
      </c>
    </row>
    <row r="15726" spans="8:17" x14ac:dyDescent="0.25">
      <c r="H15726" s="59">
        <v>52248</v>
      </c>
      <c r="I15726" s="59" t="s">
        <v>72</v>
      </c>
      <c r="J15726" s="59">
        <v>16679288</v>
      </c>
      <c r="K15726" s="59" t="s">
        <v>16161</v>
      </c>
      <c r="L15726" s="61" t="s">
        <v>81</v>
      </c>
      <c r="M15726" s="61">
        <f>VLOOKUP(H15726,zdroj!C:F,4,0)</f>
        <v>0</v>
      </c>
      <c r="N15726" s="61" t="str">
        <f t="shared" si="490"/>
        <v>-</v>
      </c>
      <c r="P15726" s="73" t="str">
        <f t="shared" si="491"/>
        <v/>
      </c>
      <c r="Q15726" s="61" t="s">
        <v>86</v>
      </c>
    </row>
    <row r="15727" spans="8:17" x14ac:dyDescent="0.25">
      <c r="H15727" s="59">
        <v>52248</v>
      </c>
      <c r="I15727" s="59" t="s">
        <v>72</v>
      </c>
      <c r="J15727" s="59">
        <v>16679296</v>
      </c>
      <c r="K15727" s="59" t="s">
        <v>16162</v>
      </c>
      <c r="L15727" s="61" t="s">
        <v>81</v>
      </c>
      <c r="M15727" s="61">
        <f>VLOOKUP(H15727,zdroj!C:F,4,0)</f>
        <v>0</v>
      </c>
      <c r="N15727" s="61" t="str">
        <f t="shared" si="490"/>
        <v>-</v>
      </c>
      <c r="P15727" s="73" t="str">
        <f t="shared" si="491"/>
        <v/>
      </c>
      <c r="Q15727" s="61" t="s">
        <v>86</v>
      </c>
    </row>
    <row r="15728" spans="8:17" x14ac:dyDescent="0.25">
      <c r="H15728" s="59">
        <v>52248</v>
      </c>
      <c r="I15728" s="59" t="s">
        <v>72</v>
      </c>
      <c r="J15728" s="59">
        <v>16679300</v>
      </c>
      <c r="K15728" s="59" t="s">
        <v>16163</v>
      </c>
      <c r="L15728" s="61" t="s">
        <v>81</v>
      </c>
      <c r="M15728" s="61">
        <f>VLOOKUP(H15728,zdroj!C:F,4,0)</f>
        <v>0</v>
      </c>
      <c r="N15728" s="61" t="str">
        <f t="shared" si="490"/>
        <v>-</v>
      </c>
      <c r="P15728" s="73" t="str">
        <f t="shared" si="491"/>
        <v/>
      </c>
      <c r="Q15728" s="61" t="s">
        <v>86</v>
      </c>
    </row>
    <row r="15729" spans="8:17" x14ac:dyDescent="0.25">
      <c r="H15729" s="59">
        <v>52248</v>
      </c>
      <c r="I15729" s="59" t="s">
        <v>72</v>
      </c>
      <c r="J15729" s="59">
        <v>16679318</v>
      </c>
      <c r="K15729" s="59" t="s">
        <v>16164</v>
      </c>
      <c r="L15729" s="61" t="s">
        <v>81</v>
      </c>
      <c r="M15729" s="61">
        <f>VLOOKUP(H15729,zdroj!C:F,4,0)</f>
        <v>0</v>
      </c>
      <c r="N15729" s="61" t="str">
        <f t="shared" si="490"/>
        <v>-</v>
      </c>
      <c r="P15729" s="73" t="str">
        <f t="shared" si="491"/>
        <v/>
      </c>
      <c r="Q15729" s="61" t="s">
        <v>86</v>
      </c>
    </row>
    <row r="15730" spans="8:17" x14ac:dyDescent="0.25">
      <c r="H15730" s="59">
        <v>52248</v>
      </c>
      <c r="I15730" s="59" t="s">
        <v>72</v>
      </c>
      <c r="J15730" s="59">
        <v>16679326</v>
      </c>
      <c r="K15730" s="59" t="s">
        <v>16165</v>
      </c>
      <c r="L15730" s="61" t="s">
        <v>81</v>
      </c>
      <c r="M15730" s="61">
        <f>VLOOKUP(H15730,zdroj!C:F,4,0)</f>
        <v>0</v>
      </c>
      <c r="N15730" s="61" t="str">
        <f t="shared" si="490"/>
        <v>-</v>
      </c>
      <c r="P15730" s="73" t="str">
        <f t="shared" si="491"/>
        <v/>
      </c>
      <c r="Q15730" s="61" t="s">
        <v>86</v>
      </c>
    </row>
    <row r="15731" spans="8:17" x14ac:dyDescent="0.25">
      <c r="H15731" s="59">
        <v>52248</v>
      </c>
      <c r="I15731" s="59" t="s">
        <v>72</v>
      </c>
      <c r="J15731" s="59">
        <v>16679334</v>
      </c>
      <c r="K15731" s="59" t="s">
        <v>16166</v>
      </c>
      <c r="L15731" s="61" t="s">
        <v>81</v>
      </c>
      <c r="M15731" s="61">
        <f>VLOOKUP(H15731,zdroj!C:F,4,0)</f>
        <v>0</v>
      </c>
      <c r="N15731" s="61" t="str">
        <f t="shared" si="490"/>
        <v>-</v>
      </c>
      <c r="P15731" s="73" t="str">
        <f t="shared" si="491"/>
        <v/>
      </c>
      <c r="Q15731" s="61" t="s">
        <v>86</v>
      </c>
    </row>
    <row r="15732" spans="8:17" x14ac:dyDescent="0.25">
      <c r="H15732" s="59">
        <v>52248</v>
      </c>
      <c r="I15732" s="59" t="s">
        <v>72</v>
      </c>
      <c r="J15732" s="59">
        <v>16679342</v>
      </c>
      <c r="K15732" s="59" t="s">
        <v>16167</v>
      </c>
      <c r="L15732" s="61" t="s">
        <v>81</v>
      </c>
      <c r="M15732" s="61">
        <f>VLOOKUP(H15732,zdroj!C:F,4,0)</f>
        <v>0</v>
      </c>
      <c r="N15732" s="61" t="str">
        <f t="shared" si="490"/>
        <v>-</v>
      </c>
      <c r="P15732" s="73" t="str">
        <f t="shared" si="491"/>
        <v/>
      </c>
      <c r="Q15732" s="61" t="s">
        <v>86</v>
      </c>
    </row>
    <row r="15733" spans="8:17" x14ac:dyDescent="0.25">
      <c r="H15733" s="59">
        <v>52248</v>
      </c>
      <c r="I15733" s="59" t="s">
        <v>72</v>
      </c>
      <c r="J15733" s="59">
        <v>16679351</v>
      </c>
      <c r="K15733" s="59" t="s">
        <v>16168</v>
      </c>
      <c r="L15733" s="61" t="s">
        <v>81</v>
      </c>
      <c r="M15733" s="61">
        <f>VLOOKUP(H15733,zdroj!C:F,4,0)</f>
        <v>0</v>
      </c>
      <c r="N15733" s="61" t="str">
        <f t="shared" si="490"/>
        <v>-</v>
      </c>
      <c r="P15733" s="73" t="str">
        <f t="shared" si="491"/>
        <v/>
      </c>
      <c r="Q15733" s="61" t="s">
        <v>86</v>
      </c>
    </row>
    <row r="15734" spans="8:17" x14ac:dyDescent="0.25">
      <c r="H15734" s="59">
        <v>52248</v>
      </c>
      <c r="I15734" s="59" t="s">
        <v>72</v>
      </c>
      <c r="J15734" s="59">
        <v>16679369</v>
      </c>
      <c r="K15734" s="59" t="s">
        <v>16169</v>
      </c>
      <c r="L15734" s="61" t="s">
        <v>81</v>
      </c>
      <c r="M15734" s="61">
        <f>VLOOKUP(H15734,zdroj!C:F,4,0)</f>
        <v>0</v>
      </c>
      <c r="N15734" s="61" t="str">
        <f t="shared" si="490"/>
        <v>-</v>
      </c>
      <c r="P15734" s="73" t="str">
        <f t="shared" si="491"/>
        <v/>
      </c>
      <c r="Q15734" s="61" t="s">
        <v>86</v>
      </c>
    </row>
    <row r="15735" spans="8:17" x14ac:dyDescent="0.25">
      <c r="H15735" s="59">
        <v>52248</v>
      </c>
      <c r="I15735" s="59" t="s">
        <v>72</v>
      </c>
      <c r="J15735" s="59">
        <v>16679377</v>
      </c>
      <c r="K15735" s="59" t="s">
        <v>16170</v>
      </c>
      <c r="L15735" s="61" t="s">
        <v>81</v>
      </c>
      <c r="M15735" s="61">
        <f>VLOOKUP(H15735,zdroj!C:F,4,0)</f>
        <v>0</v>
      </c>
      <c r="N15735" s="61" t="str">
        <f t="shared" si="490"/>
        <v>-</v>
      </c>
      <c r="P15735" s="73" t="str">
        <f t="shared" si="491"/>
        <v/>
      </c>
      <c r="Q15735" s="61" t="s">
        <v>86</v>
      </c>
    </row>
    <row r="15736" spans="8:17" x14ac:dyDescent="0.25">
      <c r="H15736" s="59">
        <v>52248</v>
      </c>
      <c r="I15736" s="59" t="s">
        <v>72</v>
      </c>
      <c r="J15736" s="59">
        <v>16679385</v>
      </c>
      <c r="K15736" s="59" t="s">
        <v>16171</v>
      </c>
      <c r="L15736" s="61" t="s">
        <v>81</v>
      </c>
      <c r="M15736" s="61">
        <f>VLOOKUP(H15736,zdroj!C:F,4,0)</f>
        <v>0</v>
      </c>
      <c r="N15736" s="61" t="str">
        <f t="shared" si="490"/>
        <v>-</v>
      </c>
      <c r="P15736" s="73" t="str">
        <f t="shared" si="491"/>
        <v/>
      </c>
      <c r="Q15736" s="61" t="s">
        <v>88</v>
      </c>
    </row>
    <row r="15737" spans="8:17" x14ac:dyDescent="0.25">
      <c r="H15737" s="59">
        <v>52248</v>
      </c>
      <c r="I15737" s="59" t="s">
        <v>72</v>
      </c>
      <c r="J15737" s="59">
        <v>16679393</v>
      </c>
      <c r="K15737" s="59" t="s">
        <v>16172</v>
      </c>
      <c r="L15737" s="61" t="s">
        <v>81</v>
      </c>
      <c r="M15737" s="61">
        <f>VLOOKUP(H15737,zdroj!C:F,4,0)</f>
        <v>0</v>
      </c>
      <c r="N15737" s="61" t="str">
        <f t="shared" si="490"/>
        <v>-</v>
      </c>
      <c r="P15737" s="73" t="str">
        <f t="shared" si="491"/>
        <v/>
      </c>
      <c r="Q15737" s="61" t="s">
        <v>88</v>
      </c>
    </row>
    <row r="15738" spans="8:17" x14ac:dyDescent="0.25">
      <c r="H15738" s="59">
        <v>52248</v>
      </c>
      <c r="I15738" s="59" t="s">
        <v>72</v>
      </c>
      <c r="J15738" s="59">
        <v>16679407</v>
      </c>
      <c r="K15738" s="59" t="s">
        <v>16173</v>
      </c>
      <c r="L15738" s="61" t="s">
        <v>81</v>
      </c>
      <c r="M15738" s="61">
        <f>VLOOKUP(H15738,zdroj!C:F,4,0)</f>
        <v>0</v>
      </c>
      <c r="N15738" s="61" t="str">
        <f t="shared" si="490"/>
        <v>-</v>
      </c>
      <c r="P15738" s="73" t="str">
        <f t="shared" si="491"/>
        <v/>
      </c>
      <c r="Q15738" s="61" t="s">
        <v>88</v>
      </c>
    </row>
    <row r="15739" spans="8:17" x14ac:dyDescent="0.25">
      <c r="H15739" s="59">
        <v>52248</v>
      </c>
      <c r="I15739" s="59" t="s">
        <v>72</v>
      </c>
      <c r="J15739" s="59">
        <v>16679415</v>
      </c>
      <c r="K15739" s="59" t="s">
        <v>16174</v>
      </c>
      <c r="L15739" s="61" t="s">
        <v>81</v>
      </c>
      <c r="M15739" s="61">
        <f>VLOOKUP(H15739,zdroj!C:F,4,0)</f>
        <v>0</v>
      </c>
      <c r="N15739" s="61" t="str">
        <f t="shared" si="490"/>
        <v>-</v>
      </c>
      <c r="P15739" s="73" t="str">
        <f t="shared" si="491"/>
        <v/>
      </c>
      <c r="Q15739" s="61" t="s">
        <v>88</v>
      </c>
    </row>
    <row r="15740" spans="8:17" x14ac:dyDescent="0.25">
      <c r="H15740" s="59">
        <v>52248</v>
      </c>
      <c r="I15740" s="59" t="s">
        <v>72</v>
      </c>
      <c r="J15740" s="59">
        <v>16679423</v>
      </c>
      <c r="K15740" s="59" t="s">
        <v>16175</v>
      </c>
      <c r="L15740" s="61" t="s">
        <v>81</v>
      </c>
      <c r="M15740" s="61">
        <f>VLOOKUP(H15740,zdroj!C:F,4,0)</f>
        <v>0</v>
      </c>
      <c r="N15740" s="61" t="str">
        <f t="shared" si="490"/>
        <v>-</v>
      </c>
      <c r="P15740" s="73" t="str">
        <f t="shared" si="491"/>
        <v/>
      </c>
      <c r="Q15740" s="61" t="s">
        <v>86</v>
      </c>
    </row>
    <row r="15741" spans="8:17" x14ac:dyDescent="0.25">
      <c r="H15741" s="59">
        <v>52248</v>
      </c>
      <c r="I15741" s="59" t="s">
        <v>72</v>
      </c>
      <c r="J15741" s="59">
        <v>16679431</v>
      </c>
      <c r="K15741" s="59" t="s">
        <v>16176</v>
      </c>
      <c r="L15741" s="61" t="s">
        <v>81</v>
      </c>
      <c r="M15741" s="61">
        <f>VLOOKUP(H15741,zdroj!C:F,4,0)</f>
        <v>0</v>
      </c>
      <c r="N15741" s="61" t="str">
        <f t="shared" si="490"/>
        <v>-</v>
      </c>
      <c r="P15741" s="73" t="str">
        <f t="shared" si="491"/>
        <v/>
      </c>
      <c r="Q15741" s="61" t="s">
        <v>86</v>
      </c>
    </row>
    <row r="15742" spans="8:17" x14ac:dyDescent="0.25">
      <c r="H15742" s="59">
        <v>52248</v>
      </c>
      <c r="I15742" s="59" t="s">
        <v>72</v>
      </c>
      <c r="J15742" s="59">
        <v>16679440</v>
      </c>
      <c r="K15742" s="59" t="s">
        <v>16177</v>
      </c>
      <c r="L15742" s="61" t="s">
        <v>81</v>
      </c>
      <c r="M15742" s="61">
        <f>VLOOKUP(H15742,zdroj!C:F,4,0)</f>
        <v>0</v>
      </c>
      <c r="N15742" s="61" t="str">
        <f t="shared" si="490"/>
        <v>-</v>
      </c>
      <c r="P15742" s="73" t="str">
        <f t="shared" si="491"/>
        <v/>
      </c>
      <c r="Q15742" s="61" t="s">
        <v>86</v>
      </c>
    </row>
    <row r="15743" spans="8:17" x14ac:dyDescent="0.25">
      <c r="H15743" s="59">
        <v>52248</v>
      </c>
      <c r="I15743" s="59" t="s">
        <v>72</v>
      </c>
      <c r="J15743" s="59">
        <v>16679458</v>
      </c>
      <c r="K15743" s="59" t="s">
        <v>16178</v>
      </c>
      <c r="L15743" s="61" t="s">
        <v>81</v>
      </c>
      <c r="M15743" s="61">
        <f>VLOOKUP(H15743,zdroj!C:F,4,0)</f>
        <v>0</v>
      </c>
      <c r="N15743" s="61" t="str">
        <f t="shared" si="490"/>
        <v>-</v>
      </c>
      <c r="P15743" s="73" t="str">
        <f t="shared" si="491"/>
        <v/>
      </c>
      <c r="Q15743" s="61" t="s">
        <v>86</v>
      </c>
    </row>
    <row r="15744" spans="8:17" x14ac:dyDescent="0.25">
      <c r="H15744" s="59">
        <v>52248</v>
      </c>
      <c r="I15744" s="59" t="s">
        <v>72</v>
      </c>
      <c r="J15744" s="59">
        <v>16679466</v>
      </c>
      <c r="K15744" s="59" t="s">
        <v>16179</v>
      </c>
      <c r="L15744" s="61" t="s">
        <v>81</v>
      </c>
      <c r="M15744" s="61">
        <f>VLOOKUP(H15744,zdroj!C:F,4,0)</f>
        <v>0</v>
      </c>
      <c r="N15744" s="61" t="str">
        <f t="shared" si="490"/>
        <v>-</v>
      </c>
      <c r="P15744" s="73" t="str">
        <f t="shared" si="491"/>
        <v/>
      </c>
      <c r="Q15744" s="61" t="s">
        <v>88</v>
      </c>
    </row>
    <row r="15745" spans="8:17" x14ac:dyDescent="0.25">
      <c r="H15745" s="59">
        <v>52248</v>
      </c>
      <c r="I15745" s="59" t="s">
        <v>72</v>
      </c>
      <c r="J15745" s="59">
        <v>16679482</v>
      </c>
      <c r="K15745" s="59" t="s">
        <v>16180</v>
      </c>
      <c r="L15745" s="61" t="s">
        <v>81</v>
      </c>
      <c r="M15745" s="61">
        <f>VLOOKUP(H15745,zdroj!C:F,4,0)</f>
        <v>0</v>
      </c>
      <c r="N15745" s="61" t="str">
        <f t="shared" si="490"/>
        <v>-</v>
      </c>
      <c r="P15745" s="73" t="str">
        <f t="shared" si="491"/>
        <v/>
      </c>
      <c r="Q15745" s="61" t="s">
        <v>88</v>
      </c>
    </row>
    <row r="15746" spans="8:17" x14ac:dyDescent="0.25">
      <c r="H15746" s="59">
        <v>52248</v>
      </c>
      <c r="I15746" s="59" t="s">
        <v>72</v>
      </c>
      <c r="J15746" s="59">
        <v>16679491</v>
      </c>
      <c r="K15746" s="59" t="s">
        <v>16181</v>
      </c>
      <c r="L15746" s="61" t="s">
        <v>81</v>
      </c>
      <c r="M15746" s="61">
        <f>VLOOKUP(H15746,zdroj!C:F,4,0)</f>
        <v>0</v>
      </c>
      <c r="N15746" s="61" t="str">
        <f t="shared" si="490"/>
        <v>-</v>
      </c>
      <c r="P15746" s="73" t="str">
        <f t="shared" si="491"/>
        <v/>
      </c>
      <c r="Q15746" s="61" t="s">
        <v>86</v>
      </c>
    </row>
    <row r="15747" spans="8:17" x14ac:dyDescent="0.25">
      <c r="H15747" s="59">
        <v>52248</v>
      </c>
      <c r="I15747" s="59" t="s">
        <v>72</v>
      </c>
      <c r="J15747" s="59">
        <v>16679504</v>
      </c>
      <c r="K15747" s="59" t="s">
        <v>16182</v>
      </c>
      <c r="L15747" s="61" t="s">
        <v>81</v>
      </c>
      <c r="M15747" s="61">
        <f>VLOOKUP(H15747,zdroj!C:F,4,0)</f>
        <v>0</v>
      </c>
      <c r="N15747" s="61" t="str">
        <f t="shared" si="490"/>
        <v>-</v>
      </c>
      <c r="P15747" s="73" t="str">
        <f t="shared" si="491"/>
        <v/>
      </c>
      <c r="Q15747" s="61" t="s">
        <v>86</v>
      </c>
    </row>
    <row r="15748" spans="8:17" x14ac:dyDescent="0.25">
      <c r="H15748" s="59">
        <v>52248</v>
      </c>
      <c r="I15748" s="59" t="s">
        <v>72</v>
      </c>
      <c r="J15748" s="59">
        <v>16679512</v>
      </c>
      <c r="K15748" s="59" t="s">
        <v>16183</v>
      </c>
      <c r="L15748" s="61" t="s">
        <v>81</v>
      </c>
      <c r="M15748" s="61">
        <f>VLOOKUP(H15748,zdroj!C:F,4,0)</f>
        <v>0</v>
      </c>
      <c r="N15748" s="61" t="str">
        <f t="shared" si="490"/>
        <v>-</v>
      </c>
      <c r="P15748" s="73" t="str">
        <f t="shared" si="491"/>
        <v/>
      </c>
      <c r="Q15748" s="61" t="s">
        <v>86</v>
      </c>
    </row>
    <row r="15749" spans="8:17" x14ac:dyDescent="0.25">
      <c r="H15749" s="59">
        <v>52248</v>
      </c>
      <c r="I15749" s="59" t="s">
        <v>72</v>
      </c>
      <c r="J15749" s="59">
        <v>16679521</v>
      </c>
      <c r="K15749" s="59" t="s">
        <v>16184</v>
      </c>
      <c r="L15749" s="61" t="s">
        <v>81</v>
      </c>
      <c r="M15749" s="61">
        <f>VLOOKUP(H15749,zdroj!C:F,4,0)</f>
        <v>0</v>
      </c>
      <c r="N15749" s="61" t="str">
        <f t="shared" si="490"/>
        <v>-</v>
      </c>
      <c r="P15749" s="73" t="str">
        <f t="shared" si="491"/>
        <v/>
      </c>
      <c r="Q15749" s="61" t="s">
        <v>88</v>
      </c>
    </row>
    <row r="15750" spans="8:17" x14ac:dyDescent="0.25">
      <c r="H15750" s="59">
        <v>52248</v>
      </c>
      <c r="I15750" s="59" t="s">
        <v>72</v>
      </c>
      <c r="J15750" s="59">
        <v>16679539</v>
      </c>
      <c r="K15750" s="59" t="s">
        <v>16185</v>
      </c>
      <c r="L15750" s="61" t="s">
        <v>81</v>
      </c>
      <c r="M15750" s="61">
        <f>VLOOKUP(H15750,zdroj!C:F,4,0)</f>
        <v>0</v>
      </c>
      <c r="N15750" s="61" t="str">
        <f t="shared" si="490"/>
        <v>-</v>
      </c>
      <c r="P15750" s="73" t="str">
        <f t="shared" si="491"/>
        <v/>
      </c>
      <c r="Q15750" s="61" t="s">
        <v>88</v>
      </c>
    </row>
    <row r="15751" spans="8:17" x14ac:dyDescent="0.25">
      <c r="H15751" s="59">
        <v>52248</v>
      </c>
      <c r="I15751" s="59" t="s">
        <v>72</v>
      </c>
      <c r="J15751" s="59">
        <v>16679547</v>
      </c>
      <c r="K15751" s="59" t="s">
        <v>16186</v>
      </c>
      <c r="L15751" s="61" t="s">
        <v>81</v>
      </c>
      <c r="M15751" s="61">
        <f>VLOOKUP(H15751,zdroj!C:F,4,0)</f>
        <v>0</v>
      </c>
      <c r="N15751" s="61" t="str">
        <f t="shared" ref="N15751:N15814" si="492">IF(M15751="A",IF(L15751="katA","katB",L15751),L15751)</f>
        <v>-</v>
      </c>
      <c r="P15751" s="73" t="str">
        <f t="shared" ref="P15751:P15814" si="493">IF(O15751="A",1,"")</f>
        <v/>
      </c>
      <c r="Q15751" s="61" t="s">
        <v>86</v>
      </c>
    </row>
    <row r="15752" spans="8:17" x14ac:dyDescent="0.25">
      <c r="H15752" s="59">
        <v>52248</v>
      </c>
      <c r="I15752" s="59" t="s">
        <v>72</v>
      </c>
      <c r="J15752" s="59">
        <v>16679555</v>
      </c>
      <c r="K15752" s="59" t="s">
        <v>16187</v>
      </c>
      <c r="L15752" s="61" t="s">
        <v>81</v>
      </c>
      <c r="M15752" s="61">
        <f>VLOOKUP(H15752,zdroj!C:F,4,0)</f>
        <v>0</v>
      </c>
      <c r="N15752" s="61" t="str">
        <f t="shared" si="492"/>
        <v>-</v>
      </c>
      <c r="P15752" s="73" t="str">
        <f t="shared" si="493"/>
        <v/>
      </c>
      <c r="Q15752" s="61" t="s">
        <v>86</v>
      </c>
    </row>
    <row r="15753" spans="8:17" x14ac:dyDescent="0.25">
      <c r="H15753" s="59">
        <v>52248</v>
      </c>
      <c r="I15753" s="59" t="s">
        <v>72</v>
      </c>
      <c r="J15753" s="59">
        <v>16679563</v>
      </c>
      <c r="K15753" s="59" t="s">
        <v>16188</v>
      </c>
      <c r="L15753" s="61" t="s">
        <v>81</v>
      </c>
      <c r="M15753" s="61">
        <f>VLOOKUP(H15753,zdroj!C:F,4,0)</f>
        <v>0</v>
      </c>
      <c r="N15753" s="61" t="str">
        <f t="shared" si="492"/>
        <v>-</v>
      </c>
      <c r="P15753" s="73" t="str">
        <f t="shared" si="493"/>
        <v/>
      </c>
      <c r="Q15753" s="61" t="s">
        <v>88</v>
      </c>
    </row>
    <row r="15754" spans="8:17" x14ac:dyDescent="0.25">
      <c r="H15754" s="59">
        <v>52248</v>
      </c>
      <c r="I15754" s="59" t="s">
        <v>72</v>
      </c>
      <c r="J15754" s="59">
        <v>16679571</v>
      </c>
      <c r="K15754" s="59" t="s">
        <v>16189</v>
      </c>
      <c r="L15754" s="61" t="s">
        <v>114</v>
      </c>
      <c r="M15754" s="61">
        <f>VLOOKUP(H15754,zdroj!C:F,4,0)</f>
        <v>0</v>
      </c>
      <c r="N15754" s="61" t="str">
        <f t="shared" si="492"/>
        <v>katC</v>
      </c>
      <c r="P15754" s="73" t="str">
        <f t="shared" si="493"/>
        <v/>
      </c>
      <c r="Q15754" s="61" t="s">
        <v>31</v>
      </c>
    </row>
    <row r="15755" spans="8:17" x14ac:dyDescent="0.25">
      <c r="H15755" s="59">
        <v>52248</v>
      </c>
      <c r="I15755" s="59" t="s">
        <v>72</v>
      </c>
      <c r="J15755" s="59">
        <v>16679580</v>
      </c>
      <c r="K15755" s="59" t="s">
        <v>16190</v>
      </c>
      <c r="L15755" s="61" t="s">
        <v>81</v>
      </c>
      <c r="M15755" s="61">
        <f>VLOOKUP(H15755,zdroj!C:F,4,0)</f>
        <v>0</v>
      </c>
      <c r="N15755" s="61" t="str">
        <f t="shared" si="492"/>
        <v>-</v>
      </c>
      <c r="P15755" s="73" t="str">
        <f t="shared" si="493"/>
        <v/>
      </c>
      <c r="Q15755" s="61" t="s">
        <v>86</v>
      </c>
    </row>
    <row r="15756" spans="8:17" x14ac:dyDescent="0.25">
      <c r="H15756" s="59">
        <v>52248</v>
      </c>
      <c r="I15756" s="59" t="s">
        <v>72</v>
      </c>
      <c r="J15756" s="59">
        <v>16679598</v>
      </c>
      <c r="K15756" s="59" t="s">
        <v>16191</v>
      </c>
      <c r="L15756" s="61" t="s">
        <v>81</v>
      </c>
      <c r="M15756" s="61">
        <f>VLOOKUP(H15756,zdroj!C:F,4,0)</f>
        <v>0</v>
      </c>
      <c r="N15756" s="61" t="str">
        <f t="shared" si="492"/>
        <v>-</v>
      </c>
      <c r="P15756" s="73" t="str">
        <f t="shared" si="493"/>
        <v/>
      </c>
      <c r="Q15756" s="61" t="s">
        <v>86</v>
      </c>
    </row>
    <row r="15757" spans="8:17" x14ac:dyDescent="0.25">
      <c r="H15757" s="59">
        <v>52248</v>
      </c>
      <c r="I15757" s="59" t="s">
        <v>72</v>
      </c>
      <c r="J15757" s="59">
        <v>16679601</v>
      </c>
      <c r="K15757" s="59" t="s">
        <v>16192</v>
      </c>
      <c r="L15757" s="61" t="s">
        <v>81</v>
      </c>
      <c r="M15757" s="61">
        <f>VLOOKUP(H15757,zdroj!C:F,4,0)</f>
        <v>0</v>
      </c>
      <c r="N15757" s="61" t="str">
        <f t="shared" si="492"/>
        <v>-</v>
      </c>
      <c r="P15757" s="73" t="str">
        <f t="shared" si="493"/>
        <v/>
      </c>
      <c r="Q15757" s="61" t="s">
        <v>86</v>
      </c>
    </row>
    <row r="15758" spans="8:17" x14ac:dyDescent="0.25">
      <c r="H15758" s="59">
        <v>52248</v>
      </c>
      <c r="I15758" s="59" t="s">
        <v>72</v>
      </c>
      <c r="J15758" s="59">
        <v>16679610</v>
      </c>
      <c r="K15758" s="59" t="s">
        <v>16193</v>
      </c>
      <c r="L15758" s="61" t="s">
        <v>81</v>
      </c>
      <c r="M15758" s="61">
        <f>VLOOKUP(H15758,zdroj!C:F,4,0)</f>
        <v>0</v>
      </c>
      <c r="N15758" s="61" t="str">
        <f t="shared" si="492"/>
        <v>-</v>
      </c>
      <c r="P15758" s="73" t="str">
        <f t="shared" si="493"/>
        <v/>
      </c>
      <c r="Q15758" s="61" t="s">
        <v>86</v>
      </c>
    </row>
    <row r="15759" spans="8:17" x14ac:dyDescent="0.25">
      <c r="H15759" s="59">
        <v>52248</v>
      </c>
      <c r="I15759" s="59" t="s">
        <v>72</v>
      </c>
      <c r="J15759" s="59">
        <v>16679628</v>
      </c>
      <c r="K15759" s="59" t="s">
        <v>16194</v>
      </c>
      <c r="L15759" s="61" t="s">
        <v>81</v>
      </c>
      <c r="M15759" s="61">
        <f>VLOOKUP(H15759,zdroj!C:F,4,0)</f>
        <v>0</v>
      </c>
      <c r="N15759" s="61" t="str">
        <f t="shared" si="492"/>
        <v>-</v>
      </c>
      <c r="P15759" s="73" t="str">
        <f t="shared" si="493"/>
        <v/>
      </c>
      <c r="Q15759" s="61" t="s">
        <v>86</v>
      </c>
    </row>
    <row r="15760" spans="8:17" x14ac:dyDescent="0.25">
      <c r="H15760" s="59">
        <v>52248</v>
      </c>
      <c r="I15760" s="59" t="s">
        <v>72</v>
      </c>
      <c r="J15760" s="59">
        <v>16679636</v>
      </c>
      <c r="K15760" s="59" t="s">
        <v>16195</v>
      </c>
      <c r="L15760" s="61" t="s">
        <v>81</v>
      </c>
      <c r="M15760" s="61">
        <f>VLOOKUP(H15760,zdroj!C:F,4,0)</f>
        <v>0</v>
      </c>
      <c r="N15760" s="61" t="str">
        <f t="shared" si="492"/>
        <v>-</v>
      </c>
      <c r="P15760" s="73" t="str">
        <f t="shared" si="493"/>
        <v/>
      </c>
      <c r="Q15760" s="61" t="s">
        <v>86</v>
      </c>
    </row>
    <row r="15761" spans="8:17" x14ac:dyDescent="0.25">
      <c r="H15761" s="59">
        <v>52248</v>
      </c>
      <c r="I15761" s="59" t="s">
        <v>72</v>
      </c>
      <c r="J15761" s="59">
        <v>16679644</v>
      </c>
      <c r="K15761" s="59" t="s">
        <v>16196</v>
      </c>
      <c r="L15761" s="61" t="s">
        <v>81</v>
      </c>
      <c r="M15761" s="61">
        <f>VLOOKUP(H15761,zdroj!C:F,4,0)</f>
        <v>0</v>
      </c>
      <c r="N15761" s="61" t="str">
        <f t="shared" si="492"/>
        <v>-</v>
      </c>
      <c r="P15761" s="73" t="str">
        <f t="shared" si="493"/>
        <v/>
      </c>
      <c r="Q15761" s="61" t="s">
        <v>86</v>
      </c>
    </row>
    <row r="15762" spans="8:17" x14ac:dyDescent="0.25">
      <c r="H15762" s="59">
        <v>52248</v>
      </c>
      <c r="I15762" s="59" t="s">
        <v>72</v>
      </c>
      <c r="J15762" s="59">
        <v>16679652</v>
      </c>
      <c r="K15762" s="59" t="s">
        <v>16197</v>
      </c>
      <c r="L15762" s="61" t="s">
        <v>81</v>
      </c>
      <c r="M15762" s="61">
        <f>VLOOKUP(H15762,zdroj!C:F,4,0)</f>
        <v>0</v>
      </c>
      <c r="N15762" s="61" t="str">
        <f t="shared" si="492"/>
        <v>-</v>
      </c>
      <c r="P15762" s="73" t="str">
        <f t="shared" si="493"/>
        <v/>
      </c>
      <c r="Q15762" s="61" t="s">
        <v>86</v>
      </c>
    </row>
    <row r="15763" spans="8:17" x14ac:dyDescent="0.25">
      <c r="H15763" s="59">
        <v>52248</v>
      </c>
      <c r="I15763" s="59" t="s">
        <v>72</v>
      </c>
      <c r="J15763" s="59">
        <v>16679661</v>
      </c>
      <c r="K15763" s="59" t="s">
        <v>16198</v>
      </c>
      <c r="L15763" s="61" t="s">
        <v>81</v>
      </c>
      <c r="M15763" s="61">
        <f>VLOOKUP(H15763,zdroj!C:F,4,0)</f>
        <v>0</v>
      </c>
      <c r="N15763" s="61" t="str">
        <f t="shared" si="492"/>
        <v>-</v>
      </c>
      <c r="P15763" s="73" t="str">
        <f t="shared" si="493"/>
        <v/>
      </c>
      <c r="Q15763" s="61" t="s">
        <v>86</v>
      </c>
    </row>
    <row r="15764" spans="8:17" x14ac:dyDescent="0.25">
      <c r="H15764" s="59">
        <v>52248</v>
      </c>
      <c r="I15764" s="59" t="s">
        <v>72</v>
      </c>
      <c r="J15764" s="59">
        <v>16679679</v>
      </c>
      <c r="K15764" s="59" t="s">
        <v>16199</v>
      </c>
      <c r="L15764" s="61" t="s">
        <v>81</v>
      </c>
      <c r="M15764" s="61">
        <f>VLOOKUP(H15764,zdroj!C:F,4,0)</f>
        <v>0</v>
      </c>
      <c r="N15764" s="61" t="str">
        <f t="shared" si="492"/>
        <v>-</v>
      </c>
      <c r="P15764" s="73" t="str">
        <f t="shared" si="493"/>
        <v/>
      </c>
      <c r="Q15764" s="61" t="s">
        <v>86</v>
      </c>
    </row>
    <row r="15765" spans="8:17" x14ac:dyDescent="0.25">
      <c r="H15765" s="59">
        <v>52248</v>
      </c>
      <c r="I15765" s="59" t="s">
        <v>72</v>
      </c>
      <c r="J15765" s="59">
        <v>16679687</v>
      </c>
      <c r="K15765" s="59" t="s">
        <v>16200</v>
      </c>
      <c r="L15765" s="61" t="s">
        <v>81</v>
      </c>
      <c r="M15765" s="61">
        <f>VLOOKUP(H15765,zdroj!C:F,4,0)</f>
        <v>0</v>
      </c>
      <c r="N15765" s="61" t="str">
        <f t="shared" si="492"/>
        <v>-</v>
      </c>
      <c r="P15765" s="73" t="str">
        <f t="shared" si="493"/>
        <v/>
      </c>
      <c r="Q15765" s="61" t="s">
        <v>86</v>
      </c>
    </row>
    <row r="15766" spans="8:17" x14ac:dyDescent="0.25">
      <c r="H15766" s="59">
        <v>52248</v>
      </c>
      <c r="I15766" s="59" t="s">
        <v>72</v>
      </c>
      <c r="J15766" s="59">
        <v>16679695</v>
      </c>
      <c r="K15766" s="59" t="s">
        <v>16201</v>
      </c>
      <c r="L15766" s="61" t="s">
        <v>81</v>
      </c>
      <c r="M15766" s="61">
        <f>VLOOKUP(H15766,zdroj!C:F,4,0)</f>
        <v>0</v>
      </c>
      <c r="N15766" s="61" t="str">
        <f t="shared" si="492"/>
        <v>-</v>
      </c>
      <c r="P15766" s="73" t="str">
        <f t="shared" si="493"/>
        <v/>
      </c>
      <c r="Q15766" s="61" t="s">
        <v>86</v>
      </c>
    </row>
    <row r="15767" spans="8:17" x14ac:dyDescent="0.25">
      <c r="H15767" s="59">
        <v>52248</v>
      </c>
      <c r="I15767" s="59" t="s">
        <v>72</v>
      </c>
      <c r="J15767" s="59">
        <v>16679709</v>
      </c>
      <c r="K15767" s="59" t="s">
        <v>16202</v>
      </c>
      <c r="L15767" s="61" t="s">
        <v>81</v>
      </c>
      <c r="M15767" s="61">
        <f>VLOOKUP(H15767,zdroj!C:F,4,0)</f>
        <v>0</v>
      </c>
      <c r="N15767" s="61" t="str">
        <f t="shared" si="492"/>
        <v>-</v>
      </c>
      <c r="P15767" s="73" t="str">
        <f t="shared" si="493"/>
        <v/>
      </c>
      <c r="Q15767" s="61" t="s">
        <v>86</v>
      </c>
    </row>
    <row r="15768" spans="8:17" x14ac:dyDescent="0.25">
      <c r="H15768" s="59">
        <v>52248</v>
      </c>
      <c r="I15768" s="59" t="s">
        <v>72</v>
      </c>
      <c r="J15768" s="59">
        <v>16679717</v>
      </c>
      <c r="K15768" s="59" t="s">
        <v>16203</v>
      </c>
      <c r="L15768" s="61" t="s">
        <v>81</v>
      </c>
      <c r="M15768" s="61">
        <f>VLOOKUP(H15768,zdroj!C:F,4,0)</f>
        <v>0</v>
      </c>
      <c r="N15768" s="61" t="str">
        <f t="shared" si="492"/>
        <v>-</v>
      </c>
      <c r="P15768" s="73" t="str">
        <f t="shared" si="493"/>
        <v/>
      </c>
      <c r="Q15768" s="61" t="s">
        <v>88</v>
      </c>
    </row>
    <row r="15769" spans="8:17" x14ac:dyDescent="0.25">
      <c r="H15769" s="59">
        <v>52248</v>
      </c>
      <c r="I15769" s="59" t="s">
        <v>72</v>
      </c>
      <c r="J15769" s="59">
        <v>16679725</v>
      </c>
      <c r="K15769" s="59" t="s">
        <v>16204</v>
      </c>
      <c r="L15769" s="61" t="s">
        <v>81</v>
      </c>
      <c r="M15769" s="61">
        <f>VLOOKUP(H15769,zdroj!C:F,4,0)</f>
        <v>0</v>
      </c>
      <c r="N15769" s="61" t="str">
        <f t="shared" si="492"/>
        <v>-</v>
      </c>
      <c r="P15769" s="73" t="str">
        <f t="shared" si="493"/>
        <v/>
      </c>
      <c r="Q15769" s="61" t="s">
        <v>86</v>
      </c>
    </row>
    <row r="15770" spans="8:17" x14ac:dyDescent="0.25">
      <c r="H15770" s="59">
        <v>52248</v>
      </c>
      <c r="I15770" s="59" t="s">
        <v>72</v>
      </c>
      <c r="J15770" s="59">
        <v>16679733</v>
      </c>
      <c r="K15770" s="59" t="s">
        <v>16205</v>
      </c>
      <c r="L15770" s="61" t="s">
        <v>81</v>
      </c>
      <c r="M15770" s="61">
        <f>VLOOKUP(H15770,zdroj!C:F,4,0)</f>
        <v>0</v>
      </c>
      <c r="N15770" s="61" t="str">
        <f t="shared" si="492"/>
        <v>-</v>
      </c>
      <c r="P15770" s="73" t="str">
        <f t="shared" si="493"/>
        <v/>
      </c>
      <c r="Q15770" s="61" t="s">
        <v>88</v>
      </c>
    </row>
    <row r="15771" spans="8:17" x14ac:dyDescent="0.25">
      <c r="H15771" s="59">
        <v>52248</v>
      </c>
      <c r="I15771" s="59" t="s">
        <v>72</v>
      </c>
      <c r="J15771" s="59">
        <v>16679741</v>
      </c>
      <c r="K15771" s="59" t="s">
        <v>16206</v>
      </c>
      <c r="L15771" s="61" t="s">
        <v>81</v>
      </c>
      <c r="M15771" s="61">
        <f>VLOOKUP(H15771,zdroj!C:F,4,0)</f>
        <v>0</v>
      </c>
      <c r="N15771" s="61" t="str">
        <f t="shared" si="492"/>
        <v>-</v>
      </c>
      <c r="P15771" s="73" t="str">
        <f t="shared" si="493"/>
        <v/>
      </c>
      <c r="Q15771" s="61" t="s">
        <v>88</v>
      </c>
    </row>
    <row r="15772" spans="8:17" x14ac:dyDescent="0.25">
      <c r="H15772" s="59">
        <v>52248</v>
      </c>
      <c r="I15772" s="59" t="s">
        <v>72</v>
      </c>
      <c r="J15772" s="59">
        <v>16679750</v>
      </c>
      <c r="K15772" s="59" t="s">
        <v>16207</v>
      </c>
      <c r="L15772" s="61" t="s">
        <v>81</v>
      </c>
      <c r="M15772" s="61">
        <f>VLOOKUP(H15772,zdroj!C:F,4,0)</f>
        <v>0</v>
      </c>
      <c r="N15772" s="61" t="str">
        <f t="shared" si="492"/>
        <v>-</v>
      </c>
      <c r="P15772" s="73" t="str">
        <f t="shared" si="493"/>
        <v/>
      </c>
      <c r="Q15772" s="61" t="s">
        <v>86</v>
      </c>
    </row>
    <row r="15773" spans="8:17" x14ac:dyDescent="0.25">
      <c r="H15773" s="59">
        <v>52248</v>
      </c>
      <c r="I15773" s="59" t="s">
        <v>72</v>
      </c>
      <c r="J15773" s="59">
        <v>16679768</v>
      </c>
      <c r="K15773" s="59" t="s">
        <v>16208</v>
      </c>
      <c r="L15773" s="61" t="s">
        <v>81</v>
      </c>
      <c r="M15773" s="61">
        <f>VLOOKUP(H15773,zdroj!C:F,4,0)</f>
        <v>0</v>
      </c>
      <c r="N15773" s="61" t="str">
        <f t="shared" si="492"/>
        <v>-</v>
      </c>
      <c r="P15773" s="73" t="str">
        <f t="shared" si="493"/>
        <v/>
      </c>
      <c r="Q15773" s="61" t="s">
        <v>86</v>
      </c>
    </row>
    <row r="15774" spans="8:17" x14ac:dyDescent="0.25">
      <c r="H15774" s="59">
        <v>52248</v>
      </c>
      <c r="I15774" s="59" t="s">
        <v>72</v>
      </c>
      <c r="J15774" s="59">
        <v>16679776</v>
      </c>
      <c r="K15774" s="59" t="s">
        <v>16209</v>
      </c>
      <c r="L15774" s="61" t="s">
        <v>81</v>
      </c>
      <c r="M15774" s="61">
        <f>VLOOKUP(H15774,zdroj!C:F,4,0)</f>
        <v>0</v>
      </c>
      <c r="N15774" s="61" t="str">
        <f t="shared" si="492"/>
        <v>-</v>
      </c>
      <c r="P15774" s="73" t="str">
        <f t="shared" si="493"/>
        <v/>
      </c>
      <c r="Q15774" s="61" t="s">
        <v>86</v>
      </c>
    </row>
    <row r="15775" spans="8:17" x14ac:dyDescent="0.25">
      <c r="H15775" s="59">
        <v>52248</v>
      </c>
      <c r="I15775" s="59" t="s">
        <v>72</v>
      </c>
      <c r="J15775" s="59">
        <v>16679784</v>
      </c>
      <c r="K15775" s="59" t="s">
        <v>16210</v>
      </c>
      <c r="L15775" s="61" t="s">
        <v>81</v>
      </c>
      <c r="M15775" s="61">
        <f>VLOOKUP(H15775,zdroj!C:F,4,0)</f>
        <v>0</v>
      </c>
      <c r="N15775" s="61" t="str">
        <f t="shared" si="492"/>
        <v>-</v>
      </c>
      <c r="P15775" s="73" t="str">
        <f t="shared" si="493"/>
        <v/>
      </c>
      <c r="Q15775" s="61" t="s">
        <v>88</v>
      </c>
    </row>
    <row r="15776" spans="8:17" x14ac:dyDescent="0.25">
      <c r="H15776" s="59">
        <v>52248</v>
      </c>
      <c r="I15776" s="59" t="s">
        <v>72</v>
      </c>
      <c r="J15776" s="59">
        <v>16679792</v>
      </c>
      <c r="K15776" s="59" t="s">
        <v>16211</v>
      </c>
      <c r="L15776" s="61" t="s">
        <v>81</v>
      </c>
      <c r="M15776" s="61">
        <f>VLOOKUP(H15776,zdroj!C:F,4,0)</f>
        <v>0</v>
      </c>
      <c r="N15776" s="61" t="str">
        <f t="shared" si="492"/>
        <v>-</v>
      </c>
      <c r="P15776" s="73" t="str">
        <f t="shared" si="493"/>
        <v/>
      </c>
      <c r="Q15776" s="61" t="s">
        <v>86</v>
      </c>
    </row>
    <row r="15777" spans="8:17" x14ac:dyDescent="0.25">
      <c r="H15777" s="59">
        <v>52248</v>
      </c>
      <c r="I15777" s="59" t="s">
        <v>72</v>
      </c>
      <c r="J15777" s="59">
        <v>16679806</v>
      </c>
      <c r="K15777" s="59" t="s">
        <v>16212</v>
      </c>
      <c r="L15777" s="61" t="s">
        <v>81</v>
      </c>
      <c r="M15777" s="61">
        <f>VLOOKUP(H15777,zdroj!C:F,4,0)</f>
        <v>0</v>
      </c>
      <c r="N15777" s="61" t="str">
        <f t="shared" si="492"/>
        <v>-</v>
      </c>
      <c r="P15777" s="73" t="str">
        <f t="shared" si="493"/>
        <v/>
      </c>
      <c r="Q15777" s="61" t="s">
        <v>86</v>
      </c>
    </row>
    <row r="15778" spans="8:17" x14ac:dyDescent="0.25">
      <c r="H15778" s="59">
        <v>52248</v>
      </c>
      <c r="I15778" s="59" t="s">
        <v>72</v>
      </c>
      <c r="J15778" s="59">
        <v>16679814</v>
      </c>
      <c r="K15778" s="59" t="s">
        <v>16213</v>
      </c>
      <c r="L15778" s="61" t="s">
        <v>81</v>
      </c>
      <c r="M15778" s="61">
        <f>VLOOKUP(H15778,zdroj!C:F,4,0)</f>
        <v>0</v>
      </c>
      <c r="N15778" s="61" t="str">
        <f t="shared" si="492"/>
        <v>-</v>
      </c>
      <c r="P15778" s="73" t="str">
        <f t="shared" si="493"/>
        <v/>
      </c>
      <c r="Q15778" s="61" t="s">
        <v>86</v>
      </c>
    </row>
    <row r="15779" spans="8:17" x14ac:dyDescent="0.25">
      <c r="H15779" s="59">
        <v>52248</v>
      </c>
      <c r="I15779" s="59" t="s">
        <v>72</v>
      </c>
      <c r="J15779" s="59">
        <v>16679822</v>
      </c>
      <c r="K15779" s="59" t="s">
        <v>16214</v>
      </c>
      <c r="L15779" s="61" t="s">
        <v>81</v>
      </c>
      <c r="M15779" s="61">
        <f>VLOOKUP(H15779,zdroj!C:F,4,0)</f>
        <v>0</v>
      </c>
      <c r="N15779" s="61" t="str">
        <f t="shared" si="492"/>
        <v>-</v>
      </c>
      <c r="P15779" s="73" t="str">
        <f t="shared" si="493"/>
        <v/>
      </c>
      <c r="Q15779" s="61" t="s">
        <v>88</v>
      </c>
    </row>
    <row r="15780" spans="8:17" x14ac:dyDescent="0.25">
      <c r="H15780" s="59">
        <v>52248</v>
      </c>
      <c r="I15780" s="59" t="s">
        <v>72</v>
      </c>
      <c r="J15780" s="59">
        <v>16679831</v>
      </c>
      <c r="K15780" s="59" t="s">
        <v>16215</v>
      </c>
      <c r="L15780" s="61" t="s">
        <v>81</v>
      </c>
      <c r="M15780" s="61">
        <f>VLOOKUP(H15780,zdroj!C:F,4,0)</f>
        <v>0</v>
      </c>
      <c r="N15780" s="61" t="str">
        <f t="shared" si="492"/>
        <v>-</v>
      </c>
      <c r="P15780" s="73" t="str">
        <f t="shared" si="493"/>
        <v/>
      </c>
      <c r="Q15780" s="61" t="s">
        <v>88</v>
      </c>
    </row>
    <row r="15781" spans="8:17" x14ac:dyDescent="0.25">
      <c r="H15781" s="59">
        <v>52248</v>
      </c>
      <c r="I15781" s="59" t="s">
        <v>72</v>
      </c>
      <c r="J15781" s="59">
        <v>16679849</v>
      </c>
      <c r="K15781" s="59" t="s">
        <v>16216</v>
      </c>
      <c r="L15781" s="61" t="s">
        <v>81</v>
      </c>
      <c r="M15781" s="61">
        <f>VLOOKUP(H15781,zdroj!C:F,4,0)</f>
        <v>0</v>
      </c>
      <c r="N15781" s="61" t="str">
        <f t="shared" si="492"/>
        <v>-</v>
      </c>
      <c r="P15781" s="73" t="str">
        <f t="shared" si="493"/>
        <v/>
      </c>
      <c r="Q15781" s="61" t="s">
        <v>88</v>
      </c>
    </row>
    <row r="15782" spans="8:17" x14ac:dyDescent="0.25">
      <c r="H15782" s="59">
        <v>52248</v>
      </c>
      <c r="I15782" s="59" t="s">
        <v>72</v>
      </c>
      <c r="J15782" s="59">
        <v>16679857</v>
      </c>
      <c r="K15782" s="59" t="s">
        <v>16217</v>
      </c>
      <c r="L15782" s="61" t="s">
        <v>81</v>
      </c>
      <c r="M15782" s="61">
        <f>VLOOKUP(H15782,zdroj!C:F,4,0)</f>
        <v>0</v>
      </c>
      <c r="N15782" s="61" t="str">
        <f t="shared" si="492"/>
        <v>-</v>
      </c>
      <c r="P15782" s="73" t="str">
        <f t="shared" si="493"/>
        <v/>
      </c>
      <c r="Q15782" s="61" t="s">
        <v>86</v>
      </c>
    </row>
    <row r="15783" spans="8:17" x14ac:dyDescent="0.25">
      <c r="H15783" s="59">
        <v>52248</v>
      </c>
      <c r="I15783" s="59" t="s">
        <v>72</v>
      </c>
      <c r="J15783" s="59">
        <v>16679865</v>
      </c>
      <c r="K15783" s="59" t="s">
        <v>16218</v>
      </c>
      <c r="L15783" s="61" t="s">
        <v>81</v>
      </c>
      <c r="M15783" s="61">
        <f>VLOOKUP(H15783,zdroj!C:F,4,0)</f>
        <v>0</v>
      </c>
      <c r="N15783" s="61" t="str">
        <f t="shared" si="492"/>
        <v>-</v>
      </c>
      <c r="P15783" s="73" t="str">
        <f t="shared" si="493"/>
        <v/>
      </c>
      <c r="Q15783" s="61" t="s">
        <v>86</v>
      </c>
    </row>
    <row r="15784" spans="8:17" x14ac:dyDescent="0.25">
      <c r="H15784" s="59">
        <v>52248</v>
      </c>
      <c r="I15784" s="59" t="s">
        <v>72</v>
      </c>
      <c r="J15784" s="59">
        <v>16679873</v>
      </c>
      <c r="K15784" s="59" t="s">
        <v>16219</v>
      </c>
      <c r="L15784" s="61" t="s">
        <v>81</v>
      </c>
      <c r="M15784" s="61">
        <f>VLOOKUP(H15784,zdroj!C:F,4,0)</f>
        <v>0</v>
      </c>
      <c r="N15784" s="61" t="str">
        <f t="shared" si="492"/>
        <v>-</v>
      </c>
      <c r="P15784" s="73" t="str">
        <f t="shared" si="493"/>
        <v/>
      </c>
      <c r="Q15784" s="61" t="s">
        <v>88</v>
      </c>
    </row>
    <row r="15785" spans="8:17" x14ac:dyDescent="0.25">
      <c r="H15785" s="59">
        <v>52248</v>
      </c>
      <c r="I15785" s="59" t="s">
        <v>72</v>
      </c>
      <c r="J15785" s="59">
        <v>16679881</v>
      </c>
      <c r="K15785" s="59" t="s">
        <v>16220</v>
      </c>
      <c r="L15785" s="61" t="s">
        <v>81</v>
      </c>
      <c r="M15785" s="61">
        <f>VLOOKUP(H15785,zdroj!C:F,4,0)</f>
        <v>0</v>
      </c>
      <c r="N15785" s="61" t="str">
        <f t="shared" si="492"/>
        <v>-</v>
      </c>
      <c r="P15785" s="73" t="str">
        <f t="shared" si="493"/>
        <v/>
      </c>
      <c r="Q15785" s="61" t="s">
        <v>88</v>
      </c>
    </row>
    <row r="15786" spans="8:17" x14ac:dyDescent="0.25">
      <c r="H15786" s="59">
        <v>52248</v>
      </c>
      <c r="I15786" s="59" t="s">
        <v>72</v>
      </c>
      <c r="J15786" s="59">
        <v>16679890</v>
      </c>
      <c r="K15786" s="59" t="s">
        <v>16221</v>
      </c>
      <c r="L15786" s="61" t="s">
        <v>81</v>
      </c>
      <c r="M15786" s="61">
        <f>VLOOKUP(H15786,zdroj!C:F,4,0)</f>
        <v>0</v>
      </c>
      <c r="N15786" s="61" t="str">
        <f t="shared" si="492"/>
        <v>-</v>
      </c>
      <c r="P15786" s="73" t="str">
        <f t="shared" si="493"/>
        <v/>
      </c>
      <c r="Q15786" s="61" t="s">
        <v>88</v>
      </c>
    </row>
    <row r="15787" spans="8:17" x14ac:dyDescent="0.25">
      <c r="H15787" s="59">
        <v>52248</v>
      </c>
      <c r="I15787" s="59" t="s">
        <v>72</v>
      </c>
      <c r="J15787" s="59">
        <v>16679903</v>
      </c>
      <c r="K15787" s="59" t="s">
        <v>16222</v>
      </c>
      <c r="L15787" s="61" t="s">
        <v>81</v>
      </c>
      <c r="M15787" s="61">
        <f>VLOOKUP(H15787,zdroj!C:F,4,0)</f>
        <v>0</v>
      </c>
      <c r="N15787" s="61" t="str">
        <f t="shared" si="492"/>
        <v>-</v>
      </c>
      <c r="P15787" s="73" t="str">
        <f t="shared" si="493"/>
        <v/>
      </c>
      <c r="Q15787" s="61" t="s">
        <v>86</v>
      </c>
    </row>
    <row r="15788" spans="8:17" x14ac:dyDescent="0.25">
      <c r="H15788" s="59">
        <v>52248</v>
      </c>
      <c r="I15788" s="59" t="s">
        <v>72</v>
      </c>
      <c r="J15788" s="59">
        <v>16679911</v>
      </c>
      <c r="K15788" s="59" t="s">
        <v>16223</v>
      </c>
      <c r="L15788" s="61" t="s">
        <v>81</v>
      </c>
      <c r="M15788" s="61">
        <f>VLOOKUP(H15788,zdroj!C:F,4,0)</f>
        <v>0</v>
      </c>
      <c r="N15788" s="61" t="str">
        <f t="shared" si="492"/>
        <v>-</v>
      </c>
      <c r="P15788" s="73" t="str">
        <f t="shared" si="493"/>
        <v/>
      </c>
      <c r="Q15788" s="61" t="s">
        <v>88</v>
      </c>
    </row>
    <row r="15789" spans="8:17" x14ac:dyDescent="0.25">
      <c r="H15789" s="59">
        <v>52248</v>
      </c>
      <c r="I15789" s="59" t="s">
        <v>72</v>
      </c>
      <c r="J15789" s="59">
        <v>16679920</v>
      </c>
      <c r="K15789" s="59" t="s">
        <v>16224</v>
      </c>
      <c r="L15789" s="61" t="s">
        <v>81</v>
      </c>
      <c r="M15789" s="61">
        <f>VLOOKUP(H15789,zdroj!C:F,4,0)</f>
        <v>0</v>
      </c>
      <c r="N15789" s="61" t="str">
        <f t="shared" si="492"/>
        <v>-</v>
      </c>
      <c r="P15789" s="73" t="str">
        <f t="shared" si="493"/>
        <v/>
      </c>
      <c r="Q15789" s="61" t="s">
        <v>86</v>
      </c>
    </row>
    <row r="15790" spans="8:17" x14ac:dyDescent="0.25">
      <c r="H15790" s="59">
        <v>52248</v>
      </c>
      <c r="I15790" s="59" t="s">
        <v>72</v>
      </c>
      <c r="J15790" s="59">
        <v>16679938</v>
      </c>
      <c r="K15790" s="59" t="s">
        <v>16225</v>
      </c>
      <c r="L15790" s="61" t="s">
        <v>81</v>
      </c>
      <c r="M15790" s="61">
        <f>VLOOKUP(H15790,zdroj!C:F,4,0)</f>
        <v>0</v>
      </c>
      <c r="N15790" s="61" t="str">
        <f t="shared" si="492"/>
        <v>-</v>
      </c>
      <c r="P15790" s="73" t="str">
        <f t="shared" si="493"/>
        <v/>
      </c>
      <c r="Q15790" s="61" t="s">
        <v>88</v>
      </c>
    </row>
    <row r="15791" spans="8:17" x14ac:dyDescent="0.25">
      <c r="H15791" s="59">
        <v>52248</v>
      </c>
      <c r="I15791" s="59" t="s">
        <v>72</v>
      </c>
      <c r="J15791" s="59">
        <v>16679946</v>
      </c>
      <c r="K15791" s="59" t="s">
        <v>16226</v>
      </c>
      <c r="L15791" s="61" t="s">
        <v>81</v>
      </c>
      <c r="M15791" s="61">
        <f>VLOOKUP(H15791,zdroj!C:F,4,0)</f>
        <v>0</v>
      </c>
      <c r="N15791" s="61" t="str">
        <f t="shared" si="492"/>
        <v>-</v>
      </c>
      <c r="P15791" s="73" t="str">
        <f t="shared" si="493"/>
        <v/>
      </c>
      <c r="Q15791" s="61" t="s">
        <v>88</v>
      </c>
    </row>
    <row r="15792" spans="8:17" x14ac:dyDescent="0.25">
      <c r="H15792" s="59">
        <v>52248</v>
      </c>
      <c r="I15792" s="59" t="s">
        <v>72</v>
      </c>
      <c r="J15792" s="59">
        <v>16679954</v>
      </c>
      <c r="K15792" s="59" t="s">
        <v>16227</v>
      </c>
      <c r="L15792" s="61" t="s">
        <v>81</v>
      </c>
      <c r="M15792" s="61">
        <f>VLOOKUP(H15792,zdroj!C:F,4,0)</f>
        <v>0</v>
      </c>
      <c r="N15792" s="61" t="str">
        <f t="shared" si="492"/>
        <v>-</v>
      </c>
      <c r="P15792" s="73" t="str">
        <f t="shared" si="493"/>
        <v/>
      </c>
      <c r="Q15792" s="61" t="s">
        <v>86</v>
      </c>
    </row>
    <row r="15793" spans="8:17" x14ac:dyDescent="0.25">
      <c r="H15793" s="59">
        <v>52248</v>
      </c>
      <c r="I15793" s="59" t="s">
        <v>72</v>
      </c>
      <c r="J15793" s="59">
        <v>16679962</v>
      </c>
      <c r="K15793" s="59" t="s">
        <v>16228</v>
      </c>
      <c r="L15793" s="61" t="s">
        <v>81</v>
      </c>
      <c r="M15793" s="61">
        <f>VLOOKUP(H15793,zdroj!C:F,4,0)</f>
        <v>0</v>
      </c>
      <c r="N15793" s="61" t="str">
        <f t="shared" si="492"/>
        <v>-</v>
      </c>
      <c r="P15793" s="73" t="str">
        <f t="shared" si="493"/>
        <v/>
      </c>
      <c r="Q15793" s="61" t="s">
        <v>86</v>
      </c>
    </row>
    <row r="15794" spans="8:17" x14ac:dyDescent="0.25">
      <c r="H15794" s="59">
        <v>52248</v>
      </c>
      <c r="I15794" s="59" t="s">
        <v>72</v>
      </c>
      <c r="J15794" s="59">
        <v>16679971</v>
      </c>
      <c r="K15794" s="59" t="s">
        <v>16229</v>
      </c>
      <c r="L15794" s="61" t="s">
        <v>81</v>
      </c>
      <c r="M15794" s="61">
        <f>VLOOKUP(H15794,zdroj!C:F,4,0)</f>
        <v>0</v>
      </c>
      <c r="N15794" s="61" t="str">
        <f t="shared" si="492"/>
        <v>-</v>
      </c>
      <c r="P15794" s="73" t="str">
        <f t="shared" si="493"/>
        <v/>
      </c>
      <c r="Q15794" s="61" t="s">
        <v>88</v>
      </c>
    </row>
    <row r="15795" spans="8:17" x14ac:dyDescent="0.25">
      <c r="H15795" s="59">
        <v>52248</v>
      </c>
      <c r="I15795" s="59" t="s">
        <v>72</v>
      </c>
      <c r="J15795" s="59">
        <v>16679989</v>
      </c>
      <c r="K15795" s="59" t="s">
        <v>16230</v>
      </c>
      <c r="L15795" s="61" t="s">
        <v>114</v>
      </c>
      <c r="M15795" s="61">
        <f>VLOOKUP(H15795,zdroj!C:F,4,0)</f>
        <v>0</v>
      </c>
      <c r="N15795" s="61" t="str">
        <f t="shared" si="492"/>
        <v>katC</v>
      </c>
      <c r="P15795" s="73" t="str">
        <f t="shared" si="493"/>
        <v/>
      </c>
      <c r="Q15795" s="61" t="s">
        <v>33</v>
      </c>
    </row>
    <row r="15796" spans="8:17" x14ac:dyDescent="0.25">
      <c r="H15796" s="59">
        <v>52248</v>
      </c>
      <c r="I15796" s="59" t="s">
        <v>72</v>
      </c>
      <c r="J15796" s="59">
        <v>16679997</v>
      </c>
      <c r="K15796" s="59" t="s">
        <v>16231</v>
      </c>
      <c r="L15796" s="61" t="s">
        <v>81</v>
      </c>
      <c r="M15796" s="61">
        <f>VLOOKUP(H15796,zdroj!C:F,4,0)</f>
        <v>0</v>
      </c>
      <c r="N15796" s="61" t="str">
        <f t="shared" si="492"/>
        <v>-</v>
      </c>
      <c r="P15796" s="73" t="str">
        <f t="shared" si="493"/>
        <v/>
      </c>
      <c r="Q15796" s="61" t="s">
        <v>88</v>
      </c>
    </row>
    <row r="15797" spans="8:17" x14ac:dyDescent="0.25">
      <c r="H15797" s="59">
        <v>52248</v>
      </c>
      <c r="I15797" s="59" t="s">
        <v>72</v>
      </c>
      <c r="J15797" s="59">
        <v>16680006</v>
      </c>
      <c r="K15797" s="59" t="s">
        <v>16232</v>
      </c>
      <c r="L15797" s="61" t="s">
        <v>81</v>
      </c>
      <c r="M15797" s="61">
        <f>VLOOKUP(H15797,zdroj!C:F,4,0)</f>
        <v>0</v>
      </c>
      <c r="N15797" s="61" t="str">
        <f t="shared" si="492"/>
        <v>-</v>
      </c>
      <c r="P15797" s="73" t="str">
        <f t="shared" si="493"/>
        <v/>
      </c>
      <c r="Q15797" s="61" t="s">
        <v>88</v>
      </c>
    </row>
    <row r="15798" spans="8:17" x14ac:dyDescent="0.25">
      <c r="H15798" s="59">
        <v>52248</v>
      </c>
      <c r="I15798" s="59" t="s">
        <v>72</v>
      </c>
      <c r="J15798" s="59">
        <v>16680014</v>
      </c>
      <c r="K15798" s="59" t="s">
        <v>16233</v>
      </c>
      <c r="L15798" s="61" t="s">
        <v>81</v>
      </c>
      <c r="M15798" s="61">
        <f>VLOOKUP(H15798,zdroj!C:F,4,0)</f>
        <v>0</v>
      </c>
      <c r="N15798" s="61" t="str">
        <f t="shared" si="492"/>
        <v>-</v>
      </c>
      <c r="P15798" s="73" t="str">
        <f t="shared" si="493"/>
        <v/>
      </c>
      <c r="Q15798" s="61" t="s">
        <v>86</v>
      </c>
    </row>
    <row r="15799" spans="8:17" x14ac:dyDescent="0.25">
      <c r="H15799" s="59">
        <v>52248</v>
      </c>
      <c r="I15799" s="59" t="s">
        <v>72</v>
      </c>
      <c r="J15799" s="59">
        <v>16680031</v>
      </c>
      <c r="K15799" s="59" t="s">
        <v>16234</v>
      </c>
      <c r="L15799" s="61" t="s">
        <v>81</v>
      </c>
      <c r="M15799" s="61">
        <f>VLOOKUP(H15799,zdroj!C:F,4,0)</f>
        <v>0</v>
      </c>
      <c r="N15799" s="61" t="str">
        <f t="shared" si="492"/>
        <v>-</v>
      </c>
      <c r="P15799" s="73" t="str">
        <f t="shared" si="493"/>
        <v/>
      </c>
      <c r="Q15799" s="61" t="s">
        <v>88</v>
      </c>
    </row>
    <row r="15800" spans="8:17" x14ac:dyDescent="0.25">
      <c r="H15800" s="59">
        <v>52248</v>
      </c>
      <c r="I15800" s="59" t="s">
        <v>72</v>
      </c>
      <c r="J15800" s="59">
        <v>16680049</v>
      </c>
      <c r="K15800" s="59" t="s">
        <v>16235</v>
      </c>
      <c r="L15800" s="61" t="s">
        <v>81</v>
      </c>
      <c r="M15800" s="61">
        <f>VLOOKUP(H15800,zdroj!C:F,4,0)</f>
        <v>0</v>
      </c>
      <c r="N15800" s="61" t="str">
        <f t="shared" si="492"/>
        <v>-</v>
      </c>
      <c r="P15800" s="73" t="str">
        <f t="shared" si="493"/>
        <v/>
      </c>
      <c r="Q15800" s="61" t="s">
        <v>88</v>
      </c>
    </row>
    <row r="15801" spans="8:17" x14ac:dyDescent="0.25">
      <c r="H15801" s="59">
        <v>52248</v>
      </c>
      <c r="I15801" s="59" t="s">
        <v>72</v>
      </c>
      <c r="J15801" s="59">
        <v>16680057</v>
      </c>
      <c r="K15801" s="59" t="s">
        <v>16236</v>
      </c>
      <c r="L15801" s="61" t="s">
        <v>81</v>
      </c>
      <c r="M15801" s="61">
        <f>VLOOKUP(H15801,zdroj!C:F,4,0)</f>
        <v>0</v>
      </c>
      <c r="N15801" s="61" t="str">
        <f t="shared" si="492"/>
        <v>-</v>
      </c>
      <c r="P15801" s="73" t="str">
        <f t="shared" si="493"/>
        <v/>
      </c>
      <c r="Q15801" s="61" t="s">
        <v>88</v>
      </c>
    </row>
    <row r="15802" spans="8:17" x14ac:dyDescent="0.25">
      <c r="H15802" s="59">
        <v>52248</v>
      </c>
      <c r="I15802" s="59" t="s">
        <v>72</v>
      </c>
      <c r="J15802" s="59">
        <v>16680065</v>
      </c>
      <c r="K15802" s="59" t="s">
        <v>16237</v>
      </c>
      <c r="L15802" s="61" t="s">
        <v>81</v>
      </c>
      <c r="M15802" s="61">
        <f>VLOOKUP(H15802,zdroj!C:F,4,0)</f>
        <v>0</v>
      </c>
      <c r="N15802" s="61" t="str">
        <f t="shared" si="492"/>
        <v>-</v>
      </c>
      <c r="P15802" s="73" t="str">
        <f t="shared" si="493"/>
        <v/>
      </c>
      <c r="Q15802" s="61" t="s">
        <v>88</v>
      </c>
    </row>
    <row r="15803" spans="8:17" x14ac:dyDescent="0.25">
      <c r="H15803" s="59">
        <v>52248</v>
      </c>
      <c r="I15803" s="59" t="s">
        <v>72</v>
      </c>
      <c r="J15803" s="59">
        <v>16680073</v>
      </c>
      <c r="K15803" s="59" t="s">
        <v>16238</v>
      </c>
      <c r="L15803" s="61" t="s">
        <v>81</v>
      </c>
      <c r="M15803" s="61">
        <f>VLOOKUP(H15803,zdroj!C:F,4,0)</f>
        <v>0</v>
      </c>
      <c r="N15803" s="61" t="str">
        <f t="shared" si="492"/>
        <v>-</v>
      </c>
      <c r="P15803" s="73" t="str">
        <f t="shared" si="493"/>
        <v/>
      </c>
      <c r="Q15803" s="61" t="s">
        <v>86</v>
      </c>
    </row>
    <row r="15804" spans="8:17" x14ac:dyDescent="0.25">
      <c r="H15804" s="59">
        <v>52248</v>
      </c>
      <c r="I15804" s="59" t="s">
        <v>72</v>
      </c>
      <c r="J15804" s="59">
        <v>16680081</v>
      </c>
      <c r="K15804" s="59" t="s">
        <v>16239</v>
      </c>
      <c r="L15804" s="61" t="s">
        <v>81</v>
      </c>
      <c r="M15804" s="61">
        <f>VLOOKUP(H15804,zdroj!C:F,4,0)</f>
        <v>0</v>
      </c>
      <c r="N15804" s="61" t="str">
        <f t="shared" si="492"/>
        <v>-</v>
      </c>
      <c r="P15804" s="73" t="str">
        <f t="shared" si="493"/>
        <v/>
      </c>
      <c r="Q15804" s="61" t="s">
        <v>86</v>
      </c>
    </row>
    <row r="15805" spans="8:17" x14ac:dyDescent="0.25">
      <c r="H15805" s="59">
        <v>52248</v>
      </c>
      <c r="I15805" s="59" t="s">
        <v>72</v>
      </c>
      <c r="J15805" s="59">
        <v>16680090</v>
      </c>
      <c r="K15805" s="59" t="s">
        <v>16240</v>
      </c>
      <c r="L15805" s="61" t="s">
        <v>81</v>
      </c>
      <c r="M15805" s="61">
        <f>VLOOKUP(H15805,zdroj!C:F,4,0)</f>
        <v>0</v>
      </c>
      <c r="N15805" s="61" t="str">
        <f t="shared" si="492"/>
        <v>-</v>
      </c>
      <c r="P15805" s="73" t="str">
        <f t="shared" si="493"/>
        <v/>
      </c>
      <c r="Q15805" s="61" t="s">
        <v>86</v>
      </c>
    </row>
    <row r="15806" spans="8:17" x14ac:dyDescent="0.25">
      <c r="H15806" s="59">
        <v>52248</v>
      </c>
      <c r="I15806" s="59" t="s">
        <v>72</v>
      </c>
      <c r="J15806" s="59">
        <v>26627051</v>
      </c>
      <c r="K15806" s="59" t="s">
        <v>16241</v>
      </c>
      <c r="L15806" s="61" t="s">
        <v>81</v>
      </c>
      <c r="M15806" s="61">
        <f>VLOOKUP(H15806,zdroj!C:F,4,0)</f>
        <v>0</v>
      </c>
      <c r="N15806" s="61" t="str">
        <f t="shared" si="492"/>
        <v>-</v>
      </c>
      <c r="P15806" s="73" t="str">
        <f t="shared" si="493"/>
        <v/>
      </c>
      <c r="Q15806" s="61" t="s">
        <v>86</v>
      </c>
    </row>
    <row r="15807" spans="8:17" x14ac:dyDescent="0.25">
      <c r="H15807" s="59">
        <v>52248</v>
      </c>
      <c r="I15807" s="59" t="s">
        <v>72</v>
      </c>
      <c r="J15807" s="59">
        <v>78534411</v>
      </c>
      <c r="K15807" s="59" t="s">
        <v>16242</v>
      </c>
      <c r="L15807" s="61" t="s">
        <v>81</v>
      </c>
      <c r="M15807" s="61">
        <f>VLOOKUP(H15807,zdroj!C:F,4,0)</f>
        <v>0</v>
      </c>
      <c r="N15807" s="61" t="str">
        <f t="shared" si="492"/>
        <v>-</v>
      </c>
      <c r="P15807" s="73" t="str">
        <f t="shared" si="493"/>
        <v/>
      </c>
      <c r="Q15807" s="61" t="s">
        <v>86</v>
      </c>
    </row>
    <row r="15808" spans="8:17" x14ac:dyDescent="0.25">
      <c r="H15808" s="59">
        <v>53368</v>
      </c>
      <c r="I15808" s="59" t="s">
        <v>72</v>
      </c>
      <c r="J15808" s="59">
        <v>16683323</v>
      </c>
      <c r="K15808" s="59" t="s">
        <v>16243</v>
      </c>
      <c r="L15808" s="61" t="s">
        <v>81</v>
      </c>
      <c r="M15808" s="61">
        <f>VLOOKUP(H15808,zdroj!C:F,4,0)</f>
        <v>0</v>
      </c>
      <c r="N15808" s="61" t="str">
        <f t="shared" si="492"/>
        <v>-</v>
      </c>
      <c r="P15808" s="73" t="str">
        <f t="shared" si="493"/>
        <v/>
      </c>
      <c r="Q15808" s="61" t="s">
        <v>86</v>
      </c>
    </row>
    <row r="15809" spans="8:17" x14ac:dyDescent="0.25">
      <c r="H15809" s="59">
        <v>53368</v>
      </c>
      <c r="I15809" s="59" t="s">
        <v>72</v>
      </c>
      <c r="J15809" s="59">
        <v>16683331</v>
      </c>
      <c r="K15809" s="59" t="s">
        <v>16244</v>
      </c>
      <c r="L15809" s="61" t="s">
        <v>81</v>
      </c>
      <c r="M15809" s="61">
        <f>VLOOKUP(H15809,zdroj!C:F,4,0)</f>
        <v>0</v>
      </c>
      <c r="N15809" s="61" t="str">
        <f t="shared" si="492"/>
        <v>-</v>
      </c>
      <c r="P15809" s="73" t="str">
        <f t="shared" si="493"/>
        <v/>
      </c>
      <c r="Q15809" s="61" t="s">
        <v>86</v>
      </c>
    </row>
    <row r="15810" spans="8:17" x14ac:dyDescent="0.25">
      <c r="H15810" s="59">
        <v>53368</v>
      </c>
      <c r="I15810" s="59" t="s">
        <v>72</v>
      </c>
      <c r="J15810" s="59">
        <v>16683340</v>
      </c>
      <c r="K15810" s="59" t="s">
        <v>16245</v>
      </c>
      <c r="L15810" s="61" t="s">
        <v>81</v>
      </c>
      <c r="M15810" s="61">
        <f>VLOOKUP(H15810,zdroj!C:F,4,0)</f>
        <v>0</v>
      </c>
      <c r="N15810" s="61" t="str">
        <f t="shared" si="492"/>
        <v>-</v>
      </c>
      <c r="P15810" s="73" t="str">
        <f t="shared" si="493"/>
        <v/>
      </c>
      <c r="Q15810" s="61" t="s">
        <v>86</v>
      </c>
    </row>
    <row r="15811" spans="8:17" x14ac:dyDescent="0.25">
      <c r="H15811" s="59">
        <v>53368</v>
      </c>
      <c r="I15811" s="59" t="s">
        <v>72</v>
      </c>
      <c r="J15811" s="59">
        <v>16683358</v>
      </c>
      <c r="K15811" s="59" t="s">
        <v>16246</v>
      </c>
      <c r="L15811" s="61" t="s">
        <v>81</v>
      </c>
      <c r="M15811" s="61">
        <f>VLOOKUP(H15811,zdroj!C:F,4,0)</f>
        <v>0</v>
      </c>
      <c r="N15811" s="61" t="str">
        <f t="shared" si="492"/>
        <v>-</v>
      </c>
      <c r="P15811" s="73" t="str">
        <f t="shared" si="493"/>
        <v/>
      </c>
      <c r="Q15811" s="61" t="s">
        <v>86</v>
      </c>
    </row>
    <row r="15812" spans="8:17" x14ac:dyDescent="0.25">
      <c r="H15812" s="59">
        <v>53368</v>
      </c>
      <c r="I15812" s="59" t="s">
        <v>72</v>
      </c>
      <c r="J15812" s="59">
        <v>16683366</v>
      </c>
      <c r="K15812" s="59" t="s">
        <v>16247</v>
      </c>
      <c r="L15812" s="61" t="s">
        <v>81</v>
      </c>
      <c r="M15812" s="61">
        <f>VLOOKUP(H15812,zdroj!C:F,4,0)</f>
        <v>0</v>
      </c>
      <c r="N15812" s="61" t="str">
        <f t="shared" si="492"/>
        <v>-</v>
      </c>
      <c r="P15812" s="73" t="str">
        <f t="shared" si="493"/>
        <v/>
      </c>
      <c r="Q15812" s="61" t="s">
        <v>86</v>
      </c>
    </row>
    <row r="15813" spans="8:17" x14ac:dyDescent="0.25">
      <c r="H15813" s="59">
        <v>53368</v>
      </c>
      <c r="I15813" s="59" t="s">
        <v>72</v>
      </c>
      <c r="J15813" s="59">
        <v>16683374</v>
      </c>
      <c r="K15813" s="59" t="s">
        <v>16248</v>
      </c>
      <c r="L15813" s="61" t="s">
        <v>81</v>
      </c>
      <c r="M15813" s="61">
        <f>VLOOKUP(H15813,zdroj!C:F,4,0)</f>
        <v>0</v>
      </c>
      <c r="N15813" s="61" t="str">
        <f t="shared" si="492"/>
        <v>-</v>
      </c>
      <c r="P15813" s="73" t="str">
        <f t="shared" si="493"/>
        <v/>
      </c>
      <c r="Q15813" s="61" t="s">
        <v>86</v>
      </c>
    </row>
    <row r="15814" spans="8:17" x14ac:dyDescent="0.25">
      <c r="H15814" s="59">
        <v>53368</v>
      </c>
      <c r="I15814" s="59" t="s">
        <v>72</v>
      </c>
      <c r="J15814" s="59">
        <v>16683382</v>
      </c>
      <c r="K15814" s="59" t="s">
        <v>16249</v>
      </c>
      <c r="L15814" s="61" t="s">
        <v>81</v>
      </c>
      <c r="M15814" s="61">
        <f>VLOOKUP(H15814,zdroj!C:F,4,0)</f>
        <v>0</v>
      </c>
      <c r="N15814" s="61" t="str">
        <f t="shared" si="492"/>
        <v>-</v>
      </c>
      <c r="P15814" s="73" t="str">
        <f t="shared" si="493"/>
        <v/>
      </c>
      <c r="Q15814" s="61" t="s">
        <v>86</v>
      </c>
    </row>
    <row r="15815" spans="8:17" x14ac:dyDescent="0.25">
      <c r="H15815" s="59">
        <v>53368</v>
      </c>
      <c r="I15815" s="59" t="s">
        <v>72</v>
      </c>
      <c r="J15815" s="59">
        <v>16683391</v>
      </c>
      <c r="K15815" s="59" t="s">
        <v>16250</v>
      </c>
      <c r="L15815" s="61" t="s">
        <v>81</v>
      </c>
      <c r="M15815" s="61">
        <f>VLOOKUP(H15815,zdroj!C:F,4,0)</f>
        <v>0</v>
      </c>
      <c r="N15815" s="61" t="str">
        <f t="shared" ref="N15815:N15878" si="494">IF(M15815="A",IF(L15815="katA","katB",L15815),L15815)</f>
        <v>-</v>
      </c>
      <c r="P15815" s="73" t="str">
        <f t="shared" ref="P15815:P15878" si="495">IF(O15815="A",1,"")</f>
        <v/>
      </c>
      <c r="Q15815" s="61" t="s">
        <v>86</v>
      </c>
    </row>
    <row r="15816" spans="8:17" x14ac:dyDescent="0.25">
      <c r="H15816" s="59">
        <v>53368</v>
      </c>
      <c r="I15816" s="59" t="s">
        <v>72</v>
      </c>
      <c r="J15816" s="59">
        <v>16683404</v>
      </c>
      <c r="K15816" s="59" t="s">
        <v>16251</v>
      </c>
      <c r="L15816" s="61" t="s">
        <v>81</v>
      </c>
      <c r="M15816" s="61">
        <f>VLOOKUP(H15816,zdroj!C:F,4,0)</f>
        <v>0</v>
      </c>
      <c r="N15816" s="61" t="str">
        <f t="shared" si="494"/>
        <v>-</v>
      </c>
      <c r="P15816" s="73" t="str">
        <f t="shared" si="495"/>
        <v/>
      </c>
      <c r="Q15816" s="61" t="s">
        <v>86</v>
      </c>
    </row>
    <row r="15817" spans="8:17" x14ac:dyDescent="0.25">
      <c r="H15817" s="59">
        <v>53368</v>
      </c>
      <c r="I15817" s="59" t="s">
        <v>72</v>
      </c>
      <c r="J15817" s="59">
        <v>16683412</v>
      </c>
      <c r="K15817" s="59" t="s">
        <v>16252</v>
      </c>
      <c r="L15817" s="61" t="s">
        <v>81</v>
      </c>
      <c r="M15817" s="61">
        <f>VLOOKUP(H15817,zdroj!C:F,4,0)</f>
        <v>0</v>
      </c>
      <c r="N15817" s="61" t="str">
        <f t="shared" si="494"/>
        <v>-</v>
      </c>
      <c r="P15817" s="73" t="str">
        <f t="shared" si="495"/>
        <v/>
      </c>
      <c r="Q15817" s="61" t="s">
        <v>86</v>
      </c>
    </row>
    <row r="15818" spans="8:17" x14ac:dyDescent="0.25">
      <c r="H15818" s="59">
        <v>53368</v>
      </c>
      <c r="I15818" s="59" t="s">
        <v>72</v>
      </c>
      <c r="J15818" s="59">
        <v>16683421</v>
      </c>
      <c r="K15818" s="59" t="s">
        <v>16253</v>
      </c>
      <c r="L15818" s="61" t="s">
        <v>81</v>
      </c>
      <c r="M15818" s="61">
        <f>VLOOKUP(H15818,zdroj!C:F,4,0)</f>
        <v>0</v>
      </c>
      <c r="N15818" s="61" t="str">
        <f t="shared" si="494"/>
        <v>-</v>
      </c>
      <c r="P15818" s="73" t="str">
        <f t="shared" si="495"/>
        <v/>
      </c>
      <c r="Q15818" s="61" t="s">
        <v>86</v>
      </c>
    </row>
    <row r="15819" spans="8:17" x14ac:dyDescent="0.25">
      <c r="H15819" s="59">
        <v>53368</v>
      </c>
      <c r="I15819" s="59" t="s">
        <v>72</v>
      </c>
      <c r="J15819" s="59">
        <v>16683439</v>
      </c>
      <c r="K15819" s="59" t="s">
        <v>16254</v>
      </c>
      <c r="L15819" s="61" t="s">
        <v>81</v>
      </c>
      <c r="M15819" s="61">
        <f>VLOOKUP(H15819,zdroj!C:F,4,0)</f>
        <v>0</v>
      </c>
      <c r="N15819" s="61" t="str">
        <f t="shared" si="494"/>
        <v>-</v>
      </c>
      <c r="P15819" s="73" t="str">
        <f t="shared" si="495"/>
        <v/>
      </c>
      <c r="Q15819" s="61" t="s">
        <v>86</v>
      </c>
    </row>
    <row r="15820" spans="8:17" x14ac:dyDescent="0.25">
      <c r="H15820" s="59">
        <v>53368</v>
      </c>
      <c r="I15820" s="59" t="s">
        <v>72</v>
      </c>
      <c r="J15820" s="59">
        <v>16683447</v>
      </c>
      <c r="K15820" s="59" t="s">
        <v>16255</v>
      </c>
      <c r="L15820" s="61" t="s">
        <v>81</v>
      </c>
      <c r="M15820" s="61">
        <f>VLOOKUP(H15820,zdroj!C:F,4,0)</f>
        <v>0</v>
      </c>
      <c r="N15820" s="61" t="str">
        <f t="shared" si="494"/>
        <v>-</v>
      </c>
      <c r="P15820" s="73" t="str">
        <f t="shared" si="495"/>
        <v/>
      </c>
      <c r="Q15820" s="61" t="s">
        <v>86</v>
      </c>
    </row>
    <row r="15821" spans="8:17" x14ac:dyDescent="0.25">
      <c r="H15821" s="59">
        <v>53368</v>
      </c>
      <c r="I15821" s="59" t="s">
        <v>72</v>
      </c>
      <c r="J15821" s="59">
        <v>16683455</v>
      </c>
      <c r="K15821" s="59" t="s">
        <v>16256</v>
      </c>
      <c r="L15821" s="61" t="s">
        <v>114</v>
      </c>
      <c r="M15821" s="61">
        <f>VLOOKUP(H15821,zdroj!C:F,4,0)</f>
        <v>0</v>
      </c>
      <c r="N15821" s="61" t="str">
        <f t="shared" si="494"/>
        <v>katC</v>
      </c>
      <c r="P15821" s="73" t="str">
        <f t="shared" si="495"/>
        <v/>
      </c>
      <c r="Q15821" s="61" t="s">
        <v>31</v>
      </c>
    </row>
    <row r="15822" spans="8:17" x14ac:dyDescent="0.25">
      <c r="H15822" s="59">
        <v>53368</v>
      </c>
      <c r="I15822" s="59" t="s">
        <v>72</v>
      </c>
      <c r="J15822" s="59">
        <v>16683463</v>
      </c>
      <c r="K15822" s="59" t="s">
        <v>16257</v>
      </c>
      <c r="L15822" s="61" t="s">
        <v>81</v>
      </c>
      <c r="M15822" s="61">
        <f>VLOOKUP(H15822,zdroj!C:F,4,0)</f>
        <v>0</v>
      </c>
      <c r="N15822" s="61" t="str">
        <f t="shared" si="494"/>
        <v>-</v>
      </c>
      <c r="P15822" s="73" t="str">
        <f t="shared" si="495"/>
        <v/>
      </c>
      <c r="Q15822" s="61" t="s">
        <v>86</v>
      </c>
    </row>
    <row r="15823" spans="8:17" x14ac:dyDescent="0.25">
      <c r="H15823" s="59">
        <v>53368</v>
      </c>
      <c r="I15823" s="59" t="s">
        <v>72</v>
      </c>
      <c r="J15823" s="59">
        <v>16683471</v>
      </c>
      <c r="K15823" s="59" t="s">
        <v>16258</v>
      </c>
      <c r="L15823" s="61" t="s">
        <v>81</v>
      </c>
      <c r="M15823" s="61">
        <f>VLOOKUP(H15823,zdroj!C:F,4,0)</f>
        <v>0</v>
      </c>
      <c r="N15823" s="61" t="str">
        <f t="shared" si="494"/>
        <v>-</v>
      </c>
      <c r="P15823" s="73" t="str">
        <f t="shared" si="495"/>
        <v/>
      </c>
      <c r="Q15823" s="61" t="s">
        <v>86</v>
      </c>
    </row>
    <row r="15824" spans="8:17" x14ac:dyDescent="0.25">
      <c r="H15824" s="59">
        <v>53368</v>
      </c>
      <c r="I15824" s="59" t="s">
        <v>72</v>
      </c>
      <c r="J15824" s="59">
        <v>16683480</v>
      </c>
      <c r="K15824" s="59" t="s">
        <v>16259</v>
      </c>
      <c r="L15824" s="61" t="s">
        <v>81</v>
      </c>
      <c r="M15824" s="61">
        <f>VLOOKUP(H15824,zdroj!C:F,4,0)</f>
        <v>0</v>
      </c>
      <c r="N15824" s="61" t="str">
        <f t="shared" si="494"/>
        <v>-</v>
      </c>
      <c r="P15824" s="73" t="str">
        <f t="shared" si="495"/>
        <v/>
      </c>
      <c r="Q15824" s="61" t="s">
        <v>86</v>
      </c>
    </row>
    <row r="15825" spans="8:17" x14ac:dyDescent="0.25">
      <c r="H15825" s="59">
        <v>53368</v>
      </c>
      <c r="I15825" s="59" t="s">
        <v>72</v>
      </c>
      <c r="J15825" s="59">
        <v>16683498</v>
      </c>
      <c r="K15825" s="59" t="s">
        <v>16260</v>
      </c>
      <c r="L15825" s="61" t="s">
        <v>81</v>
      </c>
      <c r="M15825" s="61">
        <f>VLOOKUP(H15825,zdroj!C:F,4,0)</f>
        <v>0</v>
      </c>
      <c r="N15825" s="61" t="str">
        <f t="shared" si="494"/>
        <v>-</v>
      </c>
      <c r="P15825" s="73" t="str">
        <f t="shared" si="495"/>
        <v/>
      </c>
      <c r="Q15825" s="61" t="s">
        <v>86</v>
      </c>
    </row>
    <row r="15826" spans="8:17" x14ac:dyDescent="0.25">
      <c r="H15826" s="59">
        <v>53368</v>
      </c>
      <c r="I15826" s="59" t="s">
        <v>72</v>
      </c>
      <c r="J15826" s="59">
        <v>16683501</v>
      </c>
      <c r="K15826" s="59" t="s">
        <v>16261</v>
      </c>
      <c r="L15826" s="61" t="s">
        <v>81</v>
      </c>
      <c r="M15826" s="61">
        <f>VLOOKUP(H15826,zdroj!C:F,4,0)</f>
        <v>0</v>
      </c>
      <c r="N15826" s="61" t="str">
        <f t="shared" si="494"/>
        <v>-</v>
      </c>
      <c r="P15826" s="73" t="str">
        <f t="shared" si="495"/>
        <v/>
      </c>
      <c r="Q15826" s="61" t="s">
        <v>86</v>
      </c>
    </row>
    <row r="15827" spans="8:17" x14ac:dyDescent="0.25">
      <c r="H15827" s="59">
        <v>53368</v>
      </c>
      <c r="I15827" s="59" t="s">
        <v>72</v>
      </c>
      <c r="J15827" s="59">
        <v>16683510</v>
      </c>
      <c r="K15827" s="59" t="s">
        <v>16262</v>
      </c>
      <c r="L15827" s="61" t="s">
        <v>81</v>
      </c>
      <c r="M15827" s="61">
        <f>VLOOKUP(H15827,zdroj!C:F,4,0)</f>
        <v>0</v>
      </c>
      <c r="N15827" s="61" t="str">
        <f t="shared" si="494"/>
        <v>-</v>
      </c>
      <c r="P15827" s="73" t="str">
        <f t="shared" si="495"/>
        <v/>
      </c>
      <c r="Q15827" s="61" t="s">
        <v>86</v>
      </c>
    </row>
    <row r="15828" spans="8:17" x14ac:dyDescent="0.25">
      <c r="H15828" s="59">
        <v>53368</v>
      </c>
      <c r="I15828" s="59" t="s">
        <v>72</v>
      </c>
      <c r="J15828" s="59">
        <v>16683528</v>
      </c>
      <c r="K15828" s="59" t="s">
        <v>16263</v>
      </c>
      <c r="L15828" s="61" t="s">
        <v>81</v>
      </c>
      <c r="M15828" s="61">
        <f>VLOOKUP(H15828,zdroj!C:F,4,0)</f>
        <v>0</v>
      </c>
      <c r="N15828" s="61" t="str">
        <f t="shared" si="494"/>
        <v>-</v>
      </c>
      <c r="P15828" s="73" t="str">
        <f t="shared" si="495"/>
        <v/>
      </c>
      <c r="Q15828" s="61" t="s">
        <v>86</v>
      </c>
    </row>
    <row r="15829" spans="8:17" x14ac:dyDescent="0.25">
      <c r="H15829" s="59">
        <v>53368</v>
      </c>
      <c r="I15829" s="59" t="s">
        <v>72</v>
      </c>
      <c r="J15829" s="59">
        <v>16683544</v>
      </c>
      <c r="K15829" s="59" t="s">
        <v>16264</v>
      </c>
      <c r="L15829" s="61" t="s">
        <v>81</v>
      </c>
      <c r="M15829" s="61">
        <f>VLOOKUP(H15829,zdroj!C:F,4,0)</f>
        <v>0</v>
      </c>
      <c r="N15829" s="61" t="str">
        <f t="shared" si="494"/>
        <v>-</v>
      </c>
      <c r="P15829" s="73" t="str">
        <f t="shared" si="495"/>
        <v/>
      </c>
      <c r="Q15829" s="61" t="s">
        <v>86</v>
      </c>
    </row>
    <row r="15830" spans="8:17" x14ac:dyDescent="0.25">
      <c r="H15830" s="59">
        <v>53368</v>
      </c>
      <c r="I15830" s="59" t="s">
        <v>72</v>
      </c>
      <c r="J15830" s="59">
        <v>16683552</v>
      </c>
      <c r="K15830" s="59" t="s">
        <v>16265</v>
      </c>
      <c r="L15830" s="61" t="s">
        <v>81</v>
      </c>
      <c r="M15830" s="61">
        <f>VLOOKUP(H15830,zdroj!C:F,4,0)</f>
        <v>0</v>
      </c>
      <c r="N15830" s="61" t="str">
        <f t="shared" si="494"/>
        <v>-</v>
      </c>
      <c r="P15830" s="73" t="str">
        <f t="shared" si="495"/>
        <v/>
      </c>
      <c r="Q15830" s="61" t="s">
        <v>86</v>
      </c>
    </row>
    <row r="15831" spans="8:17" x14ac:dyDescent="0.25">
      <c r="H15831" s="59">
        <v>53368</v>
      </c>
      <c r="I15831" s="59" t="s">
        <v>72</v>
      </c>
      <c r="J15831" s="59">
        <v>16683561</v>
      </c>
      <c r="K15831" s="59" t="s">
        <v>16266</v>
      </c>
      <c r="L15831" s="61" t="s">
        <v>81</v>
      </c>
      <c r="M15831" s="61">
        <f>VLOOKUP(H15831,zdroj!C:F,4,0)</f>
        <v>0</v>
      </c>
      <c r="N15831" s="61" t="str">
        <f t="shared" si="494"/>
        <v>-</v>
      </c>
      <c r="P15831" s="73" t="str">
        <f t="shared" si="495"/>
        <v/>
      </c>
      <c r="Q15831" s="61" t="s">
        <v>86</v>
      </c>
    </row>
    <row r="15832" spans="8:17" x14ac:dyDescent="0.25">
      <c r="H15832" s="59">
        <v>53368</v>
      </c>
      <c r="I15832" s="59" t="s">
        <v>72</v>
      </c>
      <c r="J15832" s="59">
        <v>16683579</v>
      </c>
      <c r="K15832" s="59" t="s">
        <v>16267</v>
      </c>
      <c r="L15832" s="61" t="s">
        <v>81</v>
      </c>
      <c r="M15832" s="61">
        <f>VLOOKUP(H15832,zdroj!C:F,4,0)</f>
        <v>0</v>
      </c>
      <c r="N15832" s="61" t="str">
        <f t="shared" si="494"/>
        <v>-</v>
      </c>
      <c r="P15832" s="73" t="str">
        <f t="shared" si="495"/>
        <v/>
      </c>
      <c r="Q15832" s="61" t="s">
        <v>86</v>
      </c>
    </row>
    <row r="15833" spans="8:17" x14ac:dyDescent="0.25">
      <c r="H15833" s="59">
        <v>53368</v>
      </c>
      <c r="I15833" s="59" t="s">
        <v>72</v>
      </c>
      <c r="J15833" s="59">
        <v>16683587</v>
      </c>
      <c r="K15833" s="59" t="s">
        <v>16268</v>
      </c>
      <c r="L15833" s="61" t="s">
        <v>81</v>
      </c>
      <c r="M15833" s="61">
        <f>VLOOKUP(H15833,zdroj!C:F,4,0)</f>
        <v>0</v>
      </c>
      <c r="N15833" s="61" t="str">
        <f t="shared" si="494"/>
        <v>-</v>
      </c>
      <c r="P15833" s="73" t="str">
        <f t="shared" si="495"/>
        <v/>
      </c>
      <c r="Q15833" s="61" t="s">
        <v>86</v>
      </c>
    </row>
    <row r="15834" spans="8:17" x14ac:dyDescent="0.25">
      <c r="H15834" s="59">
        <v>53368</v>
      </c>
      <c r="I15834" s="59" t="s">
        <v>72</v>
      </c>
      <c r="J15834" s="59">
        <v>16683595</v>
      </c>
      <c r="K15834" s="59" t="s">
        <v>16269</v>
      </c>
      <c r="L15834" s="61" t="s">
        <v>81</v>
      </c>
      <c r="M15834" s="61">
        <f>VLOOKUP(H15834,zdroj!C:F,4,0)</f>
        <v>0</v>
      </c>
      <c r="N15834" s="61" t="str">
        <f t="shared" si="494"/>
        <v>-</v>
      </c>
      <c r="P15834" s="73" t="str">
        <f t="shared" si="495"/>
        <v/>
      </c>
      <c r="Q15834" s="61" t="s">
        <v>86</v>
      </c>
    </row>
    <row r="15835" spans="8:17" x14ac:dyDescent="0.25">
      <c r="H15835" s="59">
        <v>53368</v>
      </c>
      <c r="I15835" s="59" t="s">
        <v>72</v>
      </c>
      <c r="J15835" s="59">
        <v>16683609</v>
      </c>
      <c r="K15835" s="59" t="s">
        <v>16270</v>
      </c>
      <c r="L15835" s="61" t="s">
        <v>81</v>
      </c>
      <c r="M15835" s="61">
        <f>VLOOKUP(H15835,zdroj!C:F,4,0)</f>
        <v>0</v>
      </c>
      <c r="N15835" s="61" t="str">
        <f t="shared" si="494"/>
        <v>-</v>
      </c>
      <c r="P15835" s="73" t="str">
        <f t="shared" si="495"/>
        <v/>
      </c>
      <c r="Q15835" s="61" t="s">
        <v>86</v>
      </c>
    </row>
    <row r="15836" spans="8:17" x14ac:dyDescent="0.25">
      <c r="H15836" s="59">
        <v>53368</v>
      </c>
      <c r="I15836" s="59" t="s">
        <v>72</v>
      </c>
      <c r="J15836" s="59">
        <v>16683617</v>
      </c>
      <c r="K15836" s="59" t="s">
        <v>16271</v>
      </c>
      <c r="L15836" s="61" t="s">
        <v>81</v>
      </c>
      <c r="M15836" s="61">
        <f>VLOOKUP(H15836,zdroj!C:F,4,0)</f>
        <v>0</v>
      </c>
      <c r="N15836" s="61" t="str">
        <f t="shared" si="494"/>
        <v>-</v>
      </c>
      <c r="P15836" s="73" t="str">
        <f t="shared" si="495"/>
        <v/>
      </c>
      <c r="Q15836" s="61" t="s">
        <v>86</v>
      </c>
    </row>
    <row r="15837" spans="8:17" x14ac:dyDescent="0.25">
      <c r="H15837" s="59">
        <v>53368</v>
      </c>
      <c r="I15837" s="59" t="s">
        <v>72</v>
      </c>
      <c r="J15837" s="59">
        <v>16683625</v>
      </c>
      <c r="K15837" s="59" t="s">
        <v>16272</v>
      </c>
      <c r="L15837" s="61" t="s">
        <v>81</v>
      </c>
      <c r="M15837" s="61">
        <f>VLOOKUP(H15837,zdroj!C:F,4,0)</f>
        <v>0</v>
      </c>
      <c r="N15837" s="61" t="str">
        <f t="shared" si="494"/>
        <v>-</v>
      </c>
      <c r="P15837" s="73" t="str">
        <f t="shared" si="495"/>
        <v/>
      </c>
      <c r="Q15837" s="61" t="s">
        <v>86</v>
      </c>
    </row>
    <row r="15838" spans="8:17" x14ac:dyDescent="0.25">
      <c r="H15838" s="59">
        <v>53368</v>
      </c>
      <c r="I15838" s="59" t="s">
        <v>72</v>
      </c>
      <c r="J15838" s="59">
        <v>16683633</v>
      </c>
      <c r="K15838" s="59" t="s">
        <v>16273</v>
      </c>
      <c r="L15838" s="61" t="s">
        <v>81</v>
      </c>
      <c r="M15838" s="61">
        <f>VLOOKUP(H15838,zdroj!C:F,4,0)</f>
        <v>0</v>
      </c>
      <c r="N15838" s="61" t="str">
        <f t="shared" si="494"/>
        <v>-</v>
      </c>
      <c r="P15838" s="73" t="str">
        <f t="shared" si="495"/>
        <v/>
      </c>
      <c r="Q15838" s="61" t="s">
        <v>86</v>
      </c>
    </row>
    <row r="15839" spans="8:17" x14ac:dyDescent="0.25">
      <c r="H15839" s="59">
        <v>53368</v>
      </c>
      <c r="I15839" s="59" t="s">
        <v>72</v>
      </c>
      <c r="J15839" s="59">
        <v>16683641</v>
      </c>
      <c r="K15839" s="59" t="s">
        <v>16274</v>
      </c>
      <c r="L15839" s="61" t="s">
        <v>81</v>
      </c>
      <c r="M15839" s="61">
        <f>VLOOKUP(H15839,zdroj!C:F,4,0)</f>
        <v>0</v>
      </c>
      <c r="N15839" s="61" t="str">
        <f t="shared" si="494"/>
        <v>-</v>
      </c>
      <c r="P15839" s="73" t="str">
        <f t="shared" si="495"/>
        <v/>
      </c>
      <c r="Q15839" s="61" t="s">
        <v>86</v>
      </c>
    </row>
    <row r="15840" spans="8:17" x14ac:dyDescent="0.25">
      <c r="H15840" s="59">
        <v>53368</v>
      </c>
      <c r="I15840" s="59" t="s">
        <v>72</v>
      </c>
      <c r="J15840" s="59">
        <v>16683650</v>
      </c>
      <c r="K15840" s="59" t="s">
        <v>16275</v>
      </c>
      <c r="L15840" s="61" t="s">
        <v>81</v>
      </c>
      <c r="M15840" s="61">
        <f>VLOOKUP(H15840,zdroj!C:F,4,0)</f>
        <v>0</v>
      </c>
      <c r="N15840" s="61" t="str">
        <f t="shared" si="494"/>
        <v>-</v>
      </c>
      <c r="P15840" s="73" t="str">
        <f t="shared" si="495"/>
        <v/>
      </c>
      <c r="Q15840" s="61" t="s">
        <v>86</v>
      </c>
    </row>
    <row r="15841" spans="8:17" x14ac:dyDescent="0.25">
      <c r="H15841" s="59">
        <v>53368</v>
      </c>
      <c r="I15841" s="59" t="s">
        <v>72</v>
      </c>
      <c r="J15841" s="59">
        <v>16683668</v>
      </c>
      <c r="K15841" s="59" t="s">
        <v>16276</v>
      </c>
      <c r="L15841" s="61" t="s">
        <v>81</v>
      </c>
      <c r="M15841" s="61">
        <f>VLOOKUP(H15841,zdroj!C:F,4,0)</f>
        <v>0</v>
      </c>
      <c r="N15841" s="61" t="str">
        <f t="shared" si="494"/>
        <v>-</v>
      </c>
      <c r="P15841" s="73" t="str">
        <f t="shared" si="495"/>
        <v/>
      </c>
      <c r="Q15841" s="61" t="s">
        <v>86</v>
      </c>
    </row>
    <row r="15842" spans="8:17" x14ac:dyDescent="0.25">
      <c r="H15842" s="59">
        <v>53368</v>
      </c>
      <c r="I15842" s="59" t="s">
        <v>72</v>
      </c>
      <c r="J15842" s="59">
        <v>16683676</v>
      </c>
      <c r="K15842" s="59" t="s">
        <v>16277</v>
      </c>
      <c r="L15842" s="61" t="s">
        <v>81</v>
      </c>
      <c r="M15842" s="61">
        <f>VLOOKUP(H15842,zdroj!C:F,4,0)</f>
        <v>0</v>
      </c>
      <c r="N15842" s="61" t="str">
        <f t="shared" si="494"/>
        <v>-</v>
      </c>
      <c r="P15842" s="73" t="str">
        <f t="shared" si="495"/>
        <v/>
      </c>
      <c r="Q15842" s="61" t="s">
        <v>86</v>
      </c>
    </row>
    <row r="15843" spans="8:17" x14ac:dyDescent="0.25">
      <c r="H15843" s="59">
        <v>53368</v>
      </c>
      <c r="I15843" s="59" t="s">
        <v>72</v>
      </c>
      <c r="J15843" s="59">
        <v>16683684</v>
      </c>
      <c r="K15843" s="59" t="s">
        <v>16278</v>
      </c>
      <c r="L15843" s="61" t="s">
        <v>81</v>
      </c>
      <c r="M15843" s="61">
        <f>VLOOKUP(H15843,zdroj!C:F,4,0)</f>
        <v>0</v>
      </c>
      <c r="N15843" s="61" t="str">
        <f t="shared" si="494"/>
        <v>-</v>
      </c>
      <c r="P15843" s="73" t="str">
        <f t="shared" si="495"/>
        <v/>
      </c>
      <c r="Q15843" s="61" t="s">
        <v>86</v>
      </c>
    </row>
    <row r="15844" spans="8:17" x14ac:dyDescent="0.25">
      <c r="H15844" s="59">
        <v>53368</v>
      </c>
      <c r="I15844" s="59" t="s">
        <v>72</v>
      </c>
      <c r="J15844" s="59">
        <v>16683692</v>
      </c>
      <c r="K15844" s="59" t="s">
        <v>16279</v>
      </c>
      <c r="L15844" s="61" t="s">
        <v>81</v>
      </c>
      <c r="M15844" s="61">
        <f>VLOOKUP(H15844,zdroj!C:F,4,0)</f>
        <v>0</v>
      </c>
      <c r="N15844" s="61" t="str">
        <f t="shared" si="494"/>
        <v>-</v>
      </c>
      <c r="P15844" s="73" t="str">
        <f t="shared" si="495"/>
        <v/>
      </c>
      <c r="Q15844" s="61" t="s">
        <v>86</v>
      </c>
    </row>
    <row r="15845" spans="8:17" x14ac:dyDescent="0.25">
      <c r="H15845" s="59">
        <v>53368</v>
      </c>
      <c r="I15845" s="59" t="s">
        <v>72</v>
      </c>
      <c r="J15845" s="59">
        <v>16683706</v>
      </c>
      <c r="K15845" s="59" t="s">
        <v>16280</v>
      </c>
      <c r="L15845" s="61" t="s">
        <v>81</v>
      </c>
      <c r="M15845" s="61">
        <f>VLOOKUP(H15845,zdroj!C:F,4,0)</f>
        <v>0</v>
      </c>
      <c r="N15845" s="61" t="str">
        <f t="shared" si="494"/>
        <v>-</v>
      </c>
      <c r="P15845" s="73" t="str">
        <f t="shared" si="495"/>
        <v/>
      </c>
      <c r="Q15845" s="61" t="s">
        <v>86</v>
      </c>
    </row>
    <row r="15846" spans="8:17" x14ac:dyDescent="0.25">
      <c r="H15846" s="59">
        <v>53368</v>
      </c>
      <c r="I15846" s="59" t="s">
        <v>72</v>
      </c>
      <c r="J15846" s="59">
        <v>16683714</v>
      </c>
      <c r="K15846" s="59" t="s">
        <v>16281</v>
      </c>
      <c r="L15846" s="61" t="s">
        <v>81</v>
      </c>
      <c r="M15846" s="61">
        <f>VLOOKUP(H15846,zdroj!C:F,4,0)</f>
        <v>0</v>
      </c>
      <c r="N15846" s="61" t="str">
        <f t="shared" si="494"/>
        <v>-</v>
      </c>
      <c r="P15846" s="73" t="str">
        <f t="shared" si="495"/>
        <v/>
      </c>
      <c r="Q15846" s="61" t="s">
        <v>86</v>
      </c>
    </row>
    <row r="15847" spans="8:17" x14ac:dyDescent="0.25">
      <c r="H15847" s="59">
        <v>53368</v>
      </c>
      <c r="I15847" s="59" t="s">
        <v>72</v>
      </c>
      <c r="J15847" s="59">
        <v>16683722</v>
      </c>
      <c r="K15847" s="59" t="s">
        <v>16282</v>
      </c>
      <c r="L15847" s="61" t="s">
        <v>81</v>
      </c>
      <c r="M15847" s="61">
        <f>VLOOKUP(H15847,zdroj!C:F,4,0)</f>
        <v>0</v>
      </c>
      <c r="N15847" s="61" t="str">
        <f t="shared" si="494"/>
        <v>-</v>
      </c>
      <c r="P15847" s="73" t="str">
        <f t="shared" si="495"/>
        <v/>
      </c>
      <c r="Q15847" s="61" t="s">
        <v>86</v>
      </c>
    </row>
    <row r="15848" spans="8:17" x14ac:dyDescent="0.25">
      <c r="H15848" s="59">
        <v>53368</v>
      </c>
      <c r="I15848" s="59" t="s">
        <v>72</v>
      </c>
      <c r="J15848" s="59">
        <v>16683731</v>
      </c>
      <c r="K15848" s="59" t="s">
        <v>16283</v>
      </c>
      <c r="L15848" s="61" t="s">
        <v>81</v>
      </c>
      <c r="M15848" s="61">
        <f>VLOOKUP(H15848,zdroj!C:F,4,0)</f>
        <v>0</v>
      </c>
      <c r="N15848" s="61" t="str">
        <f t="shared" si="494"/>
        <v>-</v>
      </c>
      <c r="P15848" s="73" t="str">
        <f t="shared" si="495"/>
        <v/>
      </c>
      <c r="Q15848" s="61" t="s">
        <v>86</v>
      </c>
    </row>
    <row r="15849" spans="8:17" x14ac:dyDescent="0.25">
      <c r="H15849" s="59">
        <v>53368</v>
      </c>
      <c r="I15849" s="59" t="s">
        <v>72</v>
      </c>
      <c r="J15849" s="59">
        <v>16683749</v>
      </c>
      <c r="K15849" s="59" t="s">
        <v>16284</v>
      </c>
      <c r="L15849" s="61" t="s">
        <v>81</v>
      </c>
      <c r="M15849" s="61">
        <f>VLOOKUP(H15849,zdroj!C:F,4,0)</f>
        <v>0</v>
      </c>
      <c r="N15849" s="61" t="str">
        <f t="shared" si="494"/>
        <v>-</v>
      </c>
      <c r="P15849" s="73" t="str">
        <f t="shared" si="495"/>
        <v/>
      </c>
      <c r="Q15849" s="61" t="s">
        <v>86</v>
      </c>
    </row>
    <row r="15850" spans="8:17" x14ac:dyDescent="0.25">
      <c r="H15850" s="59">
        <v>53368</v>
      </c>
      <c r="I15850" s="59" t="s">
        <v>72</v>
      </c>
      <c r="J15850" s="59">
        <v>16683757</v>
      </c>
      <c r="K15850" s="59" t="s">
        <v>16285</v>
      </c>
      <c r="L15850" s="61" t="s">
        <v>81</v>
      </c>
      <c r="M15850" s="61">
        <f>VLOOKUP(H15850,zdroj!C:F,4,0)</f>
        <v>0</v>
      </c>
      <c r="N15850" s="61" t="str">
        <f t="shared" si="494"/>
        <v>-</v>
      </c>
      <c r="P15850" s="73" t="str">
        <f t="shared" si="495"/>
        <v/>
      </c>
      <c r="Q15850" s="61" t="s">
        <v>86</v>
      </c>
    </row>
    <row r="15851" spans="8:17" x14ac:dyDescent="0.25">
      <c r="H15851" s="59">
        <v>53368</v>
      </c>
      <c r="I15851" s="59" t="s">
        <v>72</v>
      </c>
      <c r="J15851" s="59">
        <v>16683765</v>
      </c>
      <c r="K15851" s="59" t="s">
        <v>16286</v>
      </c>
      <c r="L15851" s="61" t="s">
        <v>81</v>
      </c>
      <c r="M15851" s="61">
        <f>VLOOKUP(H15851,zdroj!C:F,4,0)</f>
        <v>0</v>
      </c>
      <c r="N15851" s="61" t="str">
        <f t="shared" si="494"/>
        <v>-</v>
      </c>
      <c r="P15851" s="73" t="str">
        <f t="shared" si="495"/>
        <v/>
      </c>
      <c r="Q15851" s="61" t="s">
        <v>86</v>
      </c>
    </row>
    <row r="15852" spans="8:17" x14ac:dyDescent="0.25">
      <c r="H15852" s="59">
        <v>53368</v>
      </c>
      <c r="I15852" s="59" t="s">
        <v>72</v>
      </c>
      <c r="J15852" s="59">
        <v>16683773</v>
      </c>
      <c r="K15852" s="59" t="s">
        <v>16287</v>
      </c>
      <c r="L15852" s="61" t="s">
        <v>81</v>
      </c>
      <c r="M15852" s="61">
        <f>VLOOKUP(H15852,zdroj!C:F,4,0)</f>
        <v>0</v>
      </c>
      <c r="N15852" s="61" t="str">
        <f t="shared" si="494"/>
        <v>-</v>
      </c>
      <c r="P15852" s="73" t="str">
        <f t="shared" si="495"/>
        <v/>
      </c>
      <c r="Q15852" s="61" t="s">
        <v>86</v>
      </c>
    </row>
    <row r="15853" spans="8:17" x14ac:dyDescent="0.25">
      <c r="H15853" s="59">
        <v>53368</v>
      </c>
      <c r="I15853" s="59" t="s">
        <v>72</v>
      </c>
      <c r="J15853" s="59">
        <v>16683781</v>
      </c>
      <c r="K15853" s="59" t="s">
        <v>16288</v>
      </c>
      <c r="L15853" s="61" t="s">
        <v>81</v>
      </c>
      <c r="M15853" s="61">
        <f>VLOOKUP(H15853,zdroj!C:F,4,0)</f>
        <v>0</v>
      </c>
      <c r="N15853" s="61" t="str">
        <f t="shared" si="494"/>
        <v>-</v>
      </c>
      <c r="P15853" s="73" t="str">
        <f t="shared" si="495"/>
        <v/>
      </c>
      <c r="Q15853" s="61" t="s">
        <v>86</v>
      </c>
    </row>
    <row r="15854" spans="8:17" x14ac:dyDescent="0.25">
      <c r="H15854" s="59">
        <v>53368</v>
      </c>
      <c r="I15854" s="59" t="s">
        <v>72</v>
      </c>
      <c r="J15854" s="59">
        <v>16683790</v>
      </c>
      <c r="K15854" s="59" t="s">
        <v>16289</v>
      </c>
      <c r="L15854" s="61" t="s">
        <v>81</v>
      </c>
      <c r="M15854" s="61">
        <f>VLOOKUP(H15854,zdroj!C:F,4,0)</f>
        <v>0</v>
      </c>
      <c r="N15854" s="61" t="str">
        <f t="shared" si="494"/>
        <v>-</v>
      </c>
      <c r="P15854" s="73" t="str">
        <f t="shared" si="495"/>
        <v/>
      </c>
      <c r="Q15854" s="61" t="s">
        <v>86</v>
      </c>
    </row>
    <row r="15855" spans="8:17" x14ac:dyDescent="0.25">
      <c r="H15855" s="59">
        <v>53368</v>
      </c>
      <c r="I15855" s="59" t="s">
        <v>72</v>
      </c>
      <c r="J15855" s="59">
        <v>16683803</v>
      </c>
      <c r="K15855" s="59" t="s">
        <v>16290</v>
      </c>
      <c r="L15855" s="61" t="s">
        <v>81</v>
      </c>
      <c r="M15855" s="61">
        <f>VLOOKUP(H15855,zdroj!C:F,4,0)</f>
        <v>0</v>
      </c>
      <c r="N15855" s="61" t="str">
        <f t="shared" si="494"/>
        <v>-</v>
      </c>
      <c r="P15855" s="73" t="str">
        <f t="shared" si="495"/>
        <v/>
      </c>
      <c r="Q15855" s="61" t="s">
        <v>86</v>
      </c>
    </row>
    <row r="15856" spans="8:17" x14ac:dyDescent="0.25">
      <c r="H15856" s="59">
        <v>53368</v>
      </c>
      <c r="I15856" s="59" t="s">
        <v>72</v>
      </c>
      <c r="J15856" s="59">
        <v>16683811</v>
      </c>
      <c r="K15856" s="59" t="s">
        <v>16291</v>
      </c>
      <c r="L15856" s="61" t="s">
        <v>81</v>
      </c>
      <c r="M15856" s="61">
        <f>VLOOKUP(H15856,zdroj!C:F,4,0)</f>
        <v>0</v>
      </c>
      <c r="N15856" s="61" t="str">
        <f t="shared" si="494"/>
        <v>-</v>
      </c>
      <c r="P15856" s="73" t="str">
        <f t="shared" si="495"/>
        <v/>
      </c>
      <c r="Q15856" s="61" t="s">
        <v>86</v>
      </c>
    </row>
    <row r="15857" spans="8:17" x14ac:dyDescent="0.25">
      <c r="H15857" s="59">
        <v>53368</v>
      </c>
      <c r="I15857" s="59" t="s">
        <v>72</v>
      </c>
      <c r="J15857" s="59">
        <v>16683820</v>
      </c>
      <c r="K15857" s="59" t="s">
        <v>16292</v>
      </c>
      <c r="L15857" s="61" t="s">
        <v>81</v>
      </c>
      <c r="M15857" s="61">
        <f>VLOOKUP(H15857,zdroj!C:F,4,0)</f>
        <v>0</v>
      </c>
      <c r="N15857" s="61" t="str">
        <f t="shared" si="494"/>
        <v>-</v>
      </c>
      <c r="P15857" s="73" t="str">
        <f t="shared" si="495"/>
        <v/>
      </c>
      <c r="Q15857" s="61" t="s">
        <v>86</v>
      </c>
    </row>
    <row r="15858" spans="8:17" x14ac:dyDescent="0.25">
      <c r="H15858" s="59">
        <v>53368</v>
      </c>
      <c r="I15858" s="59" t="s">
        <v>72</v>
      </c>
      <c r="J15858" s="59">
        <v>16683838</v>
      </c>
      <c r="K15858" s="59" t="s">
        <v>16293</v>
      </c>
      <c r="L15858" s="61" t="s">
        <v>81</v>
      </c>
      <c r="M15858" s="61">
        <f>VLOOKUP(H15858,zdroj!C:F,4,0)</f>
        <v>0</v>
      </c>
      <c r="N15858" s="61" t="str">
        <f t="shared" si="494"/>
        <v>-</v>
      </c>
      <c r="P15858" s="73" t="str">
        <f t="shared" si="495"/>
        <v/>
      </c>
      <c r="Q15858" s="61" t="s">
        <v>86</v>
      </c>
    </row>
    <row r="15859" spans="8:17" x14ac:dyDescent="0.25">
      <c r="H15859" s="59">
        <v>53368</v>
      </c>
      <c r="I15859" s="59" t="s">
        <v>72</v>
      </c>
      <c r="J15859" s="59">
        <v>16683846</v>
      </c>
      <c r="K15859" s="59" t="s">
        <v>16294</v>
      </c>
      <c r="L15859" s="61" t="s">
        <v>81</v>
      </c>
      <c r="M15859" s="61">
        <f>VLOOKUP(H15859,zdroj!C:F,4,0)</f>
        <v>0</v>
      </c>
      <c r="N15859" s="61" t="str">
        <f t="shared" si="494"/>
        <v>-</v>
      </c>
      <c r="P15859" s="73" t="str">
        <f t="shared" si="495"/>
        <v/>
      </c>
      <c r="Q15859" s="61" t="s">
        <v>86</v>
      </c>
    </row>
    <row r="15860" spans="8:17" x14ac:dyDescent="0.25">
      <c r="H15860" s="59">
        <v>53368</v>
      </c>
      <c r="I15860" s="59" t="s">
        <v>72</v>
      </c>
      <c r="J15860" s="59">
        <v>16683854</v>
      </c>
      <c r="K15860" s="59" t="s">
        <v>16295</v>
      </c>
      <c r="L15860" s="61" t="s">
        <v>81</v>
      </c>
      <c r="M15860" s="61">
        <f>VLOOKUP(H15860,zdroj!C:F,4,0)</f>
        <v>0</v>
      </c>
      <c r="N15860" s="61" t="str">
        <f t="shared" si="494"/>
        <v>-</v>
      </c>
      <c r="P15860" s="73" t="str">
        <f t="shared" si="495"/>
        <v/>
      </c>
      <c r="Q15860" s="61" t="s">
        <v>86</v>
      </c>
    </row>
    <row r="15861" spans="8:17" x14ac:dyDescent="0.25">
      <c r="H15861" s="59">
        <v>53368</v>
      </c>
      <c r="I15861" s="59" t="s">
        <v>72</v>
      </c>
      <c r="J15861" s="59">
        <v>16683862</v>
      </c>
      <c r="K15861" s="59" t="s">
        <v>16296</v>
      </c>
      <c r="L15861" s="61" t="s">
        <v>81</v>
      </c>
      <c r="M15861" s="61">
        <f>VLOOKUP(H15861,zdroj!C:F,4,0)</f>
        <v>0</v>
      </c>
      <c r="N15861" s="61" t="str">
        <f t="shared" si="494"/>
        <v>-</v>
      </c>
      <c r="P15861" s="73" t="str">
        <f t="shared" si="495"/>
        <v/>
      </c>
      <c r="Q15861" s="61" t="s">
        <v>86</v>
      </c>
    </row>
    <row r="15862" spans="8:17" x14ac:dyDescent="0.25">
      <c r="H15862" s="59">
        <v>53368</v>
      </c>
      <c r="I15862" s="59" t="s">
        <v>72</v>
      </c>
      <c r="J15862" s="59">
        <v>16683871</v>
      </c>
      <c r="K15862" s="59" t="s">
        <v>16297</v>
      </c>
      <c r="L15862" s="61" t="s">
        <v>81</v>
      </c>
      <c r="M15862" s="61">
        <f>VLOOKUP(H15862,zdroj!C:F,4,0)</f>
        <v>0</v>
      </c>
      <c r="N15862" s="61" t="str">
        <f t="shared" si="494"/>
        <v>-</v>
      </c>
      <c r="P15862" s="73" t="str">
        <f t="shared" si="495"/>
        <v/>
      </c>
      <c r="Q15862" s="61" t="s">
        <v>86</v>
      </c>
    </row>
    <row r="15863" spans="8:17" x14ac:dyDescent="0.25">
      <c r="H15863" s="59">
        <v>53368</v>
      </c>
      <c r="I15863" s="59" t="s">
        <v>72</v>
      </c>
      <c r="J15863" s="59">
        <v>16683889</v>
      </c>
      <c r="K15863" s="59" t="s">
        <v>16298</v>
      </c>
      <c r="L15863" s="61" t="s">
        <v>81</v>
      </c>
      <c r="M15863" s="61">
        <f>VLOOKUP(H15863,zdroj!C:F,4,0)</f>
        <v>0</v>
      </c>
      <c r="N15863" s="61" t="str">
        <f t="shared" si="494"/>
        <v>-</v>
      </c>
      <c r="P15863" s="73" t="str">
        <f t="shared" si="495"/>
        <v/>
      </c>
      <c r="Q15863" s="61" t="s">
        <v>86</v>
      </c>
    </row>
    <row r="15864" spans="8:17" x14ac:dyDescent="0.25">
      <c r="H15864" s="59">
        <v>53368</v>
      </c>
      <c r="I15864" s="59" t="s">
        <v>72</v>
      </c>
      <c r="J15864" s="59">
        <v>16683897</v>
      </c>
      <c r="K15864" s="59" t="s">
        <v>16299</v>
      </c>
      <c r="L15864" s="61" t="s">
        <v>114</v>
      </c>
      <c r="M15864" s="61">
        <f>VLOOKUP(H15864,zdroj!C:F,4,0)</f>
        <v>0</v>
      </c>
      <c r="N15864" s="61" t="str">
        <f t="shared" si="494"/>
        <v>katC</v>
      </c>
      <c r="P15864" s="73" t="str">
        <f t="shared" si="495"/>
        <v/>
      </c>
      <c r="Q15864" s="61" t="s">
        <v>31</v>
      </c>
    </row>
    <row r="15865" spans="8:17" x14ac:dyDescent="0.25">
      <c r="H15865" s="59">
        <v>53368</v>
      </c>
      <c r="I15865" s="59" t="s">
        <v>72</v>
      </c>
      <c r="J15865" s="59">
        <v>16683901</v>
      </c>
      <c r="K15865" s="59" t="s">
        <v>16300</v>
      </c>
      <c r="L15865" s="61" t="s">
        <v>81</v>
      </c>
      <c r="M15865" s="61">
        <f>VLOOKUP(H15865,zdroj!C:F,4,0)</f>
        <v>0</v>
      </c>
      <c r="N15865" s="61" t="str">
        <f t="shared" si="494"/>
        <v>-</v>
      </c>
      <c r="P15865" s="73" t="str">
        <f t="shared" si="495"/>
        <v/>
      </c>
      <c r="Q15865" s="61" t="s">
        <v>86</v>
      </c>
    </row>
    <row r="15866" spans="8:17" x14ac:dyDescent="0.25">
      <c r="H15866" s="59">
        <v>53368</v>
      </c>
      <c r="I15866" s="59" t="s">
        <v>72</v>
      </c>
      <c r="J15866" s="59">
        <v>16683919</v>
      </c>
      <c r="K15866" s="59" t="s">
        <v>16301</v>
      </c>
      <c r="L15866" s="61" t="s">
        <v>81</v>
      </c>
      <c r="M15866" s="61">
        <f>VLOOKUP(H15866,zdroj!C:F,4,0)</f>
        <v>0</v>
      </c>
      <c r="N15866" s="61" t="str">
        <f t="shared" si="494"/>
        <v>-</v>
      </c>
      <c r="P15866" s="73" t="str">
        <f t="shared" si="495"/>
        <v/>
      </c>
      <c r="Q15866" s="61" t="s">
        <v>86</v>
      </c>
    </row>
    <row r="15867" spans="8:17" x14ac:dyDescent="0.25">
      <c r="H15867" s="59">
        <v>53368</v>
      </c>
      <c r="I15867" s="59" t="s">
        <v>72</v>
      </c>
      <c r="J15867" s="59">
        <v>16683927</v>
      </c>
      <c r="K15867" s="59" t="s">
        <v>16302</v>
      </c>
      <c r="L15867" s="61" t="s">
        <v>81</v>
      </c>
      <c r="M15867" s="61">
        <f>VLOOKUP(H15867,zdroj!C:F,4,0)</f>
        <v>0</v>
      </c>
      <c r="N15867" s="61" t="str">
        <f t="shared" si="494"/>
        <v>-</v>
      </c>
      <c r="P15867" s="73" t="str">
        <f t="shared" si="495"/>
        <v/>
      </c>
      <c r="Q15867" s="61" t="s">
        <v>86</v>
      </c>
    </row>
    <row r="15868" spans="8:17" x14ac:dyDescent="0.25">
      <c r="H15868" s="59">
        <v>53368</v>
      </c>
      <c r="I15868" s="59" t="s">
        <v>72</v>
      </c>
      <c r="J15868" s="59">
        <v>16683935</v>
      </c>
      <c r="K15868" s="59" t="s">
        <v>16303</v>
      </c>
      <c r="L15868" s="61" t="s">
        <v>81</v>
      </c>
      <c r="M15868" s="61">
        <f>VLOOKUP(H15868,zdroj!C:F,4,0)</f>
        <v>0</v>
      </c>
      <c r="N15868" s="61" t="str">
        <f t="shared" si="494"/>
        <v>-</v>
      </c>
      <c r="P15868" s="73" t="str">
        <f t="shared" si="495"/>
        <v/>
      </c>
      <c r="Q15868" s="61" t="s">
        <v>86</v>
      </c>
    </row>
    <row r="15869" spans="8:17" x14ac:dyDescent="0.25">
      <c r="H15869" s="59">
        <v>53368</v>
      </c>
      <c r="I15869" s="59" t="s">
        <v>72</v>
      </c>
      <c r="J15869" s="59">
        <v>16683943</v>
      </c>
      <c r="K15869" s="59" t="s">
        <v>16304</v>
      </c>
      <c r="L15869" s="61" t="s">
        <v>81</v>
      </c>
      <c r="M15869" s="61">
        <f>VLOOKUP(H15869,zdroj!C:F,4,0)</f>
        <v>0</v>
      </c>
      <c r="N15869" s="61" t="str">
        <f t="shared" si="494"/>
        <v>-</v>
      </c>
      <c r="P15869" s="73" t="str">
        <f t="shared" si="495"/>
        <v/>
      </c>
      <c r="Q15869" s="61" t="s">
        <v>86</v>
      </c>
    </row>
    <row r="15870" spans="8:17" x14ac:dyDescent="0.25">
      <c r="H15870" s="59">
        <v>53368</v>
      </c>
      <c r="I15870" s="59" t="s">
        <v>72</v>
      </c>
      <c r="J15870" s="59">
        <v>16683951</v>
      </c>
      <c r="K15870" s="59" t="s">
        <v>16305</v>
      </c>
      <c r="L15870" s="61" t="s">
        <v>81</v>
      </c>
      <c r="M15870" s="61">
        <f>VLOOKUP(H15870,zdroj!C:F,4,0)</f>
        <v>0</v>
      </c>
      <c r="N15870" s="61" t="str">
        <f t="shared" si="494"/>
        <v>-</v>
      </c>
      <c r="P15870" s="73" t="str">
        <f t="shared" si="495"/>
        <v/>
      </c>
      <c r="Q15870" s="61" t="s">
        <v>86</v>
      </c>
    </row>
    <row r="15871" spans="8:17" x14ac:dyDescent="0.25">
      <c r="H15871" s="59">
        <v>53368</v>
      </c>
      <c r="I15871" s="59" t="s">
        <v>72</v>
      </c>
      <c r="J15871" s="59">
        <v>16683960</v>
      </c>
      <c r="K15871" s="59" t="s">
        <v>16306</v>
      </c>
      <c r="L15871" s="61" t="s">
        <v>81</v>
      </c>
      <c r="M15871" s="61">
        <f>VLOOKUP(H15871,zdroj!C:F,4,0)</f>
        <v>0</v>
      </c>
      <c r="N15871" s="61" t="str">
        <f t="shared" si="494"/>
        <v>-</v>
      </c>
      <c r="P15871" s="73" t="str">
        <f t="shared" si="495"/>
        <v/>
      </c>
      <c r="Q15871" s="61" t="s">
        <v>86</v>
      </c>
    </row>
    <row r="15872" spans="8:17" x14ac:dyDescent="0.25">
      <c r="H15872" s="59">
        <v>53368</v>
      </c>
      <c r="I15872" s="59" t="s">
        <v>72</v>
      </c>
      <c r="J15872" s="59">
        <v>16683978</v>
      </c>
      <c r="K15872" s="59" t="s">
        <v>16307</v>
      </c>
      <c r="L15872" s="61" t="s">
        <v>81</v>
      </c>
      <c r="M15872" s="61">
        <f>VLOOKUP(H15872,zdroj!C:F,4,0)</f>
        <v>0</v>
      </c>
      <c r="N15872" s="61" t="str">
        <f t="shared" si="494"/>
        <v>-</v>
      </c>
      <c r="P15872" s="73" t="str">
        <f t="shared" si="495"/>
        <v/>
      </c>
      <c r="Q15872" s="61" t="s">
        <v>86</v>
      </c>
    </row>
    <row r="15873" spans="8:17" x14ac:dyDescent="0.25">
      <c r="H15873" s="59">
        <v>53368</v>
      </c>
      <c r="I15873" s="59" t="s">
        <v>72</v>
      </c>
      <c r="J15873" s="59">
        <v>26732327</v>
      </c>
      <c r="K15873" s="59" t="s">
        <v>16308</v>
      </c>
      <c r="L15873" s="61" t="s">
        <v>81</v>
      </c>
      <c r="M15873" s="61">
        <f>VLOOKUP(H15873,zdroj!C:F,4,0)</f>
        <v>0</v>
      </c>
      <c r="N15873" s="61" t="str">
        <f t="shared" si="494"/>
        <v>-</v>
      </c>
      <c r="P15873" s="73" t="str">
        <f t="shared" si="495"/>
        <v/>
      </c>
      <c r="Q15873" s="61" t="s">
        <v>86</v>
      </c>
    </row>
    <row r="15874" spans="8:17" x14ac:dyDescent="0.25">
      <c r="H15874" s="59">
        <v>53368</v>
      </c>
      <c r="I15874" s="59" t="s">
        <v>72</v>
      </c>
      <c r="J15874" s="59">
        <v>26894165</v>
      </c>
      <c r="K15874" s="59" t="s">
        <v>16309</v>
      </c>
      <c r="L15874" s="61" t="s">
        <v>81</v>
      </c>
      <c r="M15874" s="61">
        <f>VLOOKUP(H15874,zdroj!C:F,4,0)</f>
        <v>0</v>
      </c>
      <c r="N15874" s="61" t="str">
        <f t="shared" si="494"/>
        <v>-</v>
      </c>
      <c r="P15874" s="73" t="str">
        <f t="shared" si="495"/>
        <v/>
      </c>
      <c r="Q15874" s="61" t="s">
        <v>86</v>
      </c>
    </row>
    <row r="15875" spans="8:17" x14ac:dyDescent="0.25">
      <c r="H15875" s="59">
        <v>53368</v>
      </c>
      <c r="I15875" s="59" t="s">
        <v>72</v>
      </c>
      <c r="J15875" s="59">
        <v>26894173</v>
      </c>
      <c r="K15875" s="59" t="s">
        <v>16310</v>
      </c>
      <c r="L15875" s="61" t="s">
        <v>81</v>
      </c>
      <c r="M15875" s="61">
        <f>VLOOKUP(H15875,zdroj!C:F,4,0)</f>
        <v>0</v>
      </c>
      <c r="N15875" s="61" t="str">
        <f t="shared" si="494"/>
        <v>-</v>
      </c>
      <c r="P15875" s="73" t="str">
        <f t="shared" si="495"/>
        <v/>
      </c>
      <c r="Q15875" s="61" t="s">
        <v>86</v>
      </c>
    </row>
    <row r="15876" spans="8:17" x14ac:dyDescent="0.25">
      <c r="H15876" s="59">
        <v>53368</v>
      </c>
      <c r="I15876" s="59" t="s">
        <v>72</v>
      </c>
      <c r="J15876" s="59">
        <v>26894181</v>
      </c>
      <c r="K15876" s="59" t="s">
        <v>16311</v>
      </c>
      <c r="L15876" s="61" t="s">
        <v>81</v>
      </c>
      <c r="M15876" s="61">
        <f>VLOOKUP(H15876,zdroj!C:F,4,0)</f>
        <v>0</v>
      </c>
      <c r="N15876" s="61" t="str">
        <f t="shared" si="494"/>
        <v>-</v>
      </c>
      <c r="P15876" s="73" t="str">
        <f t="shared" si="495"/>
        <v/>
      </c>
      <c r="Q15876" s="61" t="s">
        <v>86</v>
      </c>
    </row>
    <row r="15877" spans="8:17" x14ac:dyDescent="0.25">
      <c r="H15877" s="59">
        <v>53368</v>
      </c>
      <c r="I15877" s="59" t="s">
        <v>72</v>
      </c>
      <c r="J15877" s="59">
        <v>26894190</v>
      </c>
      <c r="K15877" s="59" t="s">
        <v>16312</v>
      </c>
      <c r="L15877" s="61" t="s">
        <v>81</v>
      </c>
      <c r="M15877" s="61">
        <f>VLOOKUP(H15877,zdroj!C:F,4,0)</f>
        <v>0</v>
      </c>
      <c r="N15877" s="61" t="str">
        <f t="shared" si="494"/>
        <v>-</v>
      </c>
      <c r="P15877" s="73" t="str">
        <f t="shared" si="495"/>
        <v/>
      </c>
      <c r="Q15877" s="61" t="s">
        <v>86</v>
      </c>
    </row>
    <row r="15878" spans="8:17" x14ac:dyDescent="0.25">
      <c r="H15878" s="59">
        <v>53368</v>
      </c>
      <c r="I15878" s="59" t="s">
        <v>72</v>
      </c>
      <c r="J15878" s="59">
        <v>75553121</v>
      </c>
      <c r="K15878" s="59" t="s">
        <v>16313</v>
      </c>
      <c r="L15878" s="61" t="s">
        <v>81</v>
      </c>
      <c r="M15878" s="61">
        <f>VLOOKUP(H15878,zdroj!C:F,4,0)</f>
        <v>0</v>
      </c>
      <c r="N15878" s="61" t="str">
        <f t="shared" si="494"/>
        <v>-</v>
      </c>
      <c r="P15878" s="73" t="str">
        <f t="shared" si="495"/>
        <v/>
      </c>
      <c r="Q15878" s="61" t="s">
        <v>86</v>
      </c>
    </row>
    <row r="15879" spans="8:17" x14ac:dyDescent="0.25">
      <c r="H15879" s="59">
        <v>53368</v>
      </c>
      <c r="I15879" s="59" t="s">
        <v>72</v>
      </c>
      <c r="J15879" s="59">
        <v>77923855</v>
      </c>
      <c r="K15879" s="59" t="s">
        <v>16314</v>
      </c>
      <c r="L15879" s="61" t="s">
        <v>81</v>
      </c>
      <c r="M15879" s="61">
        <f>VLOOKUP(H15879,zdroj!C:F,4,0)</f>
        <v>0</v>
      </c>
      <c r="N15879" s="61" t="str">
        <f t="shared" ref="N15879:N15942" si="496">IF(M15879="A",IF(L15879="katA","katB",L15879),L15879)</f>
        <v>-</v>
      </c>
      <c r="P15879" s="73" t="str">
        <f t="shared" ref="P15879:P15942" si="497">IF(O15879="A",1,"")</f>
        <v/>
      </c>
      <c r="Q15879" s="61" t="s">
        <v>86</v>
      </c>
    </row>
    <row r="15880" spans="8:17" x14ac:dyDescent="0.25">
      <c r="H15880" s="59">
        <v>53368</v>
      </c>
      <c r="I15880" s="59" t="s">
        <v>72</v>
      </c>
      <c r="J15880" s="59">
        <v>80579213</v>
      </c>
      <c r="K15880" s="59" t="s">
        <v>16315</v>
      </c>
      <c r="L15880" s="61" t="s">
        <v>81</v>
      </c>
      <c r="M15880" s="61">
        <f>VLOOKUP(H15880,zdroj!C:F,4,0)</f>
        <v>0</v>
      </c>
      <c r="N15880" s="61" t="str">
        <f t="shared" si="496"/>
        <v>-</v>
      </c>
      <c r="P15880" s="73" t="str">
        <f t="shared" si="497"/>
        <v/>
      </c>
      <c r="Q15880" s="61" t="s">
        <v>86</v>
      </c>
    </row>
    <row r="15881" spans="8:17" x14ac:dyDescent="0.25">
      <c r="H15881" s="59">
        <v>53376</v>
      </c>
      <c r="I15881" s="59" t="s">
        <v>69</v>
      </c>
      <c r="J15881" s="59">
        <v>16684028</v>
      </c>
      <c r="K15881" s="59" t="s">
        <v>16316</v>
      </c>
      <c r="L15881" s="61" t="s">
        <v>113</v>
      </c>
      <c r="M15881" s="61">
        <f>VLOOKUP(H15881,zdroj!C:F,4,0)</f>
        <v>0</v>
      </c>
      <c r="N15881" s="61" t="str">
        <f t="shared" si="496"/>
        <v>katB</v>
      </c>
      <c r="P15881" s="73" t="str">
        <f t="shared" si="497"/>
        <v/>
      </c>
      <c r="Q15881" s="61" t="s">
        <v>30</v>
      </c>
    </row>
    <row r="15882" spans="8:17" x14ac:dyDescent="0.25">
      <c r="H15882" s="59">
        <v>53376</v>
      </c>
      <c r="I15882" s="59" t="s">
        <v>69</v>
      </c>
      <c r="J15882" s="59">
        <v>16684036</v>
      </c>
      <c r="K15882" s="59" t="s">
        <v>16317</v>
      </c>
      <c r="L15882" s="61" t="s">
        <v>113</v>
      </c>
      <c r="M15882" s="61">
        <f>VLOOKUP(H15882,zdroj!C:F,4,0)</f>
        <v>0</v>
      </c>
      <c r="N15882" s="61" t="str">
        <f t="shared" si="496"/>
        <v>katB</v>
      </c>
      <c r="P15882" s="73" t="str">
        <f t="shared" si="497"/>
        <v/>
      </c>
      <c r="Q15882" s="61" t="s">
        <v>30</v>
      </c>
    </row>
    <row r="15883" spans="8:17" x14ac:dyDescent="0.25">
      <c r="H15883" s="59">
        <v>53376</v>
      </c>
      <c r="I15883" s="59" t="s">
        <v>69</v>
      </c>
      <c r="J15883" s="59">
        <v>16684044</v>
      </c>
      <c r="K15883" s="59" t="s">
        <v>16318</v>
      </c>
      <c r="L15883" s="61" t="s">
        <v>113</v>
      </c>
      <c r="M15883" s="61">
        <f>VLOOKUP(H15883,zdroj!C:F,4,0)</f>
        <v>0</v>
      </c>
      <c r="N15883" s="61" t="str">
        <f t="shared" si="496"/>
        <v>katB</v>
      </c>
      <c r="P15883" s="73" t="str">
        <f t="shared" si="497"/>
        <v/>
      </c>
      <c r="Q15883" s="61" t="s">
        <v>30</v>
      </c>
    </row>
    <row r="15884" spans="8:17" x14ac:dyDescent="0.25">
      <c r="H15884" s="59">
        <v>53376</v>
      </c>
      <c r="I15884" s="59" t="s">
        <v>69</v>
      </c>
      <c r="J15884" s="59">
        <v>16684052</v>
      </c>
      <c r="K15884" s="59" t="s">
        <v>16319</v>
      </c>
      <c r="L15884" s="61" t="s">
        <v>113</v>
      </c>
      <c r="M15884" s="61">
        <f>VLOOKUP(H15884,zdroj!C:F,4,0)</f>
        <v>0</v>
      </c>
      <c r="N15884" s="61" t="str">
        <f t="shared" si="496"/>
        <v>katB</v>
      </c>
      <c r="P15884" s="73" t="str">
        <f t="shared" si="497"/>
        <v/>
      </c>
      <c r="Q15884" s="61" t="s">
        <v>30</v>
      </c>
    </row>
    <row r="15885" spans="8:17" x14ac:dyDescent="0.25">
      <c r="H15885" s="59">
        <v>53376</v>
      </c>
      <c r="I15885" s="59" t="s">
        <v>69</v>
      </c>
      <c r="J15885" s="59">
        <v>16684061</v>
      </c>
      <c r="K15885" s="59" t="s">
        <v>16320</v>
      </c>
      <c r="L15885" s="61" t="s">
        <v>113</v>
      </c>
      <c r="M15885" s="61">
        <f>VLOOKUP(H15885,zdroj!C:F,4,0)</f>
        <v>0</v>
      </c>
      <c r="N15885" s="61" t="str">
        <f t="shared" si="496"/>
        <v>katB</v>
      </c>
      <c r="P15885" s="73" t="str">
        <f t="shared" si="497"/>
        <v/>
      </c>
      <c r="Q15885" s="61" t="s">
        <v>30</v>
      </c>
    </row>
    <row r="15886" spans="8:17" x14ac:dyDescent="0.25">
      <c r="H15886" s="59">
        <v>53376</v>
      </c>
      <c r="I15886" s="59" t="s">
        <v>69</v>
      </c>
      <c r="J15886" s="59">
        <v>16684079</v>
      </c>
      <c r="K15886" s="59" t="s">
        <v>16321</v>
      </c>
      <c r="L15886" s="61" t="s">
        <v>113</v>
      </c>
      <c r="M15886" s="61">
        <f>VLOOKUP(H15886,zdroj!C:F,4,0)</f>
        <v>0</v>
      </c>
      <c r="N15886" s="61" t="str">
        <f t="shared" si="496"/>
        <v>katB</v>
      </c>
      <c r="P15886" s="73" t="str">
        <f t="shared" si="497"/>
        <v/>
      </c>
      <c r="Q15886" s="61" t="s">
        <v>30</v>
      </c>
    </row>
    <row r="15887" spans="8:17" x14ac:dyDescent="0.25">
      <c r="H15887" s="59">
        <v>53376</v>
      </c>
      <c r="I15887" s="59" t="s">
        <v>69</v>
      </c>
      <c r="J15887" s="59">
        <v>16684087</v>
      </c>
      <c r="K15887" s="59" t="s">
        <v>16322</v>
      </c>
      <c r="L15887" s="61" t="s">
        <v>113</v>
      </c>
      <c r="M15887" s="61">
        <f>VLOOKUP(H15887,zdroj!C:F,4,0)</f>
        <v>0</v>
      </c>
      <c r="N15887" s="61" t="str">
        <f t="shared" si="496"/>
        <v>katB</v>
      </c>
      <c r="P15887" s="73" t="str">
        <f t="shared" si="497"/>
        <v/>
      </c>
      <c r="Q15887" s="61" t="s">
        <v>30</v>
      </c>
    </row>
    <row r="15888" spans="8:17" x14ac:dyDescent="0.25">
      <c r="H15888" s="59">
        <v>53376</v>
      </c>
      <c r="I15888" s="59" t="s">
        <v>69</v>
      </c>
      <c r="J15888" s="59">
        <v>16684095</v>
      </c>
      <c r="K15888" s="59" t="s">
        <v>16323</v>
      </c>
      <c r="L15888" s="61" t="s">
        <v>113</v>
      </c>
      <c r="M15888" s="61">
        <f>VLOOKUP(H15888,zdroj!C:F,4,0)</f>
        <v>0</v>
      </c>
      <c r="N15888" s="61" t="str">
        <f t="shared" si="496"/>
        <v>katB</v>
      </c>
      <c r="P15888" s="73" t="str">
        <f t="shared" si="497"/>
        <v/>
      </c>
      <c r="Q15888" s="61" t="s">
        <v>30</v>
      </c>
    </row>
    <row r="15889" spans="8:17" x14ac:dyDescent="0.25">
      <c r="H15889" s="59">
        <v>53376</v>
      </c>
      <c r="I15889" s="59" t="s">
        <v>69</v>
      </c>
      <c r="J15889" s="59">
        <v>16684109</v>
      </c>
      <c r="K15889" s="59" t="s">
        <v>16324</v>
      </c>
      <c r="L15889" s="61" t="s">
        <v>113</v>
      </c>
      <c r="M15889" s="61">
        <f>VLOOKUP(H15889,zdroj!C:F,4,0)</f>
        <v>0</v>
      </c>
      <c r="N15889" s="61" t="str">
        <f t="shared" si="496"/>
        <v>katB</v>
      </c>
      <c r="P15889" s="73" t="str">
        <f t="shared" si="497"/>
        <v/>
      </c>
      <c r="Q15889" s="61" t="s">
        <v>30</v>
      </c>
    </row>
    <row r="15890" spans="8:17" x14ac:dyDescent="0.25">
      <c r="H15890" s="59">
        <v>53376</v>
      </c>
      <c r="I15890" s="59" t="s">
        <v>69</v>
      </c>
      <c r="J15890" s="59">
        <v>16684117</v>
      </c>
      <c r="K15890" s="59" t="s">
        <v>16325</v>
      </c>
      <c r="L15890" s="61" t="s">
        <v>113</v>
      </c>
      <c r="M15890" s="61">
        <f>VLOOKUP(H15890,zdroj!C:F,4,0)</f>
        <v>0</v>
      </c>
      <c r="N15890" s="61" t="str">
        <f t="shared" si="496"/>
        <v>katB</v>
      </c>
      <c r="P15890" s="73" t="str">
        <f t="shared" si="497"/>
        <v/>
      </c>
      <c r="Q15890" s="61" t="s">
        <v>30</v>
      </c>
    </row>
    <row r="15891" spans="8:17" x14ac:dyDescent="0.25">
      <c r="H15891" s="59">
        <v>53376</v>
      </c>
      <c r="I15891" s="59" t="s">
        <v>69</v>
      </c>
      <c r="J15891" s="59">
        <v>16684125</v>
      </c>
      <c r="K15891" s="59" t="s">
        <v>16326</v>
      </c>
      <c r="L15891" s="61" t="s">
        <v>113</v>
      </c>
      <c r="M15891" s="61">
        <f>VLOOKUP(H15891,zdroj!C:F,4,0)</f>
        <v>0</v>
      </c>
      <c r="N15891" s="61" t="str">
        <f t="shared" si="496"/>
        <v>katB</v>
      </c>
      <c r="P15891" s="73" t="str">
        <f t="shared" si="497"/>
        <v/>
      </c>
      <c r="Q15891" s="61" t="s">
        <v>30</v>
      </c>
    </row>
    <row r="15892" spans="8:17" x14ac:dyDescent="0.25">
      <c r="H15892" s="59">
        <v>53376</v>
      </c>
      <c r="I15892" s="59" t="s">
        <v>69</v>
      </c>
      <c r="J15892" s="59">
        <v>16684141</v>
      </c>
      <c r="K15892" s="59" t="s">
        <v>16327</v>
      </c>
      <c r="L15892" s="61" t="s">
        <v>113</v>
      </c>
      <c r="M15892" s="61">
        <f>VLOOKUP(H15892,zdroj!C:F,4,0)</f>
        <v>0</v>
      </c>
      <c r="N15892" s="61" t="str">
        <f t="shared" si="496"/>
        <v>katB</v>
      </c>
      <c r="P15892" s="73" t="str">
        <f t="shared" si="497"/>
        <v/>
      </c>
      <c r="Q15892" s="61" t="s">
        <v>30</v>
      </c>
    </row>
    <row r="15893" spans="8:17" x14ac:dyDescent="0.25">
      <c r="H15893" s="59">
        <v>53376</v>
      </c>
      <c r="I15893" s="59" t="s">
        <v>69</v>
      </c>
      <c r="J15893" s="59">
        <v>16684150</v>
      </c>
      <c r="K15893" s="59" t="s">
        <v>16328</v>
      </c>
      <c r="L15893" s="61" t="s">
        <v>113</v>
      </c>
      <c r="M15893" s="61">
        <f>VLOOKUP(H15893,zdroj!C:F,4,0)</f>
        <v>0</v>
      </c>
      <c r="N15893" s="61" t="str">
        <f t="shared" si="496"/>
        <v>katB</v>
      </c>
      <c r="P15893" s="73" t="str">
        <f t="shared" si="497"/>
        <v/>
      </c>
      <c r="Q15893" s="61" t="s">
        <v>30</v>
      </c>
    </row>
    <row r="15894" spans="8:17" x14ac:dyDescent="0.25">
      <c r="H15894" s="59">
        <v>53376</v>
      </c>
      <c r="I15894" s="59" t="s">
        <v>69</v>
      </c>
      <c r="J15894" s="59">
        <v>16684168</v>
      </c>
      <c r="K15894" s="59" t="s">
        <v>16329</v>
      </c>
      <c r="L15894" s="61" t="s">
        <v>113</v>
      </c>
      <c r="M15894" s="61">
        <f>VLOOKUP(H15894,zdroj!C:F,4,0)</f>
        <v>0</v>
      </c>
      <c r="N15894" s="61" t="str">
        <f t="shared" si="496"/>
        <v>katB</v>
      </c>
      <c r="P15894" s="73" t="str">
        <f t="shared" si="497"/>
        <v/>
      </c>
      <c r="Q15894" s="61" t="s">
        <v>30</v>
      </c>
    </row>
    <row r="15895" spans="8:17" x14ac:dyDescent="0.25">
      <c r="H15895" s="59">
        <v>53376</v>
      </c>
      <c r="I15895" s="59" t="s">
        <v>69</v>
      </c>
      <c r="J15895" s="59">
        <v>16684176</v>
      </c>
      <c r="K15895" s="59" t="s">
        <v>16330</v>
      </c>
      <c r="L15895" s="61" t="s">
        <v>113</v>
      </c>
      <c r="M15895" s="61">
        <f>VLOOKUP(H15895,zdroj!C:F,4,0)</f>
        <v>0</v>
      </c>
      <c r="N15895" s="61" t="str">
        <f t="shared" si="496"/>
        <v>katB</v>
      </c>
      <c r="P15895" s="73" t="str">
        <f t="shared" si="497"/>
        <v/>
      </c>
      <c r="Q15895" s="61" t="s">
        <v>30</v>
      </c>
    </row>
    <row r="15896" spans="8:17" x14ac:dyDescent="0.25">
      <c r="H15896" s="59">
        <v>53376</v>
      </c>
      <c r="I15896" s="59" t="s">
        <v>69</v>
      </c>
      <c r="J15896" s="59">
        <v>16684184</v>
      </c>
      <c r="K15896" s="59" t="s">
        <v>16331</v>
      </c>
      <c r="L15896" s="61" t="s">
        <v>113</v>
      </c>
      <c r="M15896" s="61">
        <f>VLOOKUP(H15896,zdroj!C:F,4,0)</f>
        <v>0</v>
      </c>
      <c r="N15896" s="61" t="str">
        <f t="shared" si="496"/>
        <v>katB</v>
      </c>
      <c r="P15896" s="73" t="str">
        <f t="shared" si="497"/>
        <v/>
      </c>
      <c r="Q15896" s="61" t="s">
        <v>30</v>
      </c>
    </row>
    <row r="15897" spans="8:17" x14ac:dyDescent="0.25">
      <c r="H15897" s="59">
        <v>53376</v>
      </c>
      <c r="I15897" s="59" t="s">
        <v>69</v>
      </c>
      <c r="J15897" s="59">
        <v>16684192</v>
      </c>
      <c r="K15897" s="59" t="s">
        <v>16332</v>
      </c>
      <c r="L15897" s="61" t="s">
        <v>113</v>
      </c>
      <c r="M15897" s="61">
        <f>VLOOKUP(H15897,zdroj!C:F,4,0)</f>
        <v>0</v>
      </c>
      <c r="N15897" s="61" t="str">
        <f t="shared" si="496"/>
        <v>katB</v>
      </c>
      <c r="P15897" s="73" t="str">
        <f t="shared" si="497"/>
        <v/>
      </c>
      <c r="Q15897" s="61" t="s">
        <v>30</v>
      </c>
    </row>
    <row r="15898" spans="8:17" x14ac:dyDescent="0.25">
      <c r="H15898" s="59">
        <v>53376</v>
      </c>
      <c r="I15898" s="59" t="s">
        <v>69</v>
      </c>
      <c r="J15898" s="59">
        <v>16684206</v>
      </c>
      <c r="K15898" s="59" t="s">
        <v>16333</v>
      </c>
      <c r="L15898" s="61" t="s">
        <v>113</v>
      </c>
      <c r="M15898" s="61">
        <f>VLOOKUP(H15898,zdroj!C:F,4,0)</f>
        <v>0</v>
      </c>
      <c r="N15898" s="61" t="str">
        <f t="shared" si="496"/>
        <v>katB</v>
      </c>
      <c r="P15898" s="73" t="str">
        <f t="shared" si="497"/>
        <v/>
      </c>
      <c r="Q15898" s="61" t="s">
        <v>30</v>
      </c>
    </row>
    <row r="15899" spans="8:17" x14ac:dyDescent="0.25">
      <c r="H15899" s="59">
        <v>53376</v>
      </c>
      <c r="I15899" s="59" t="s">
        <v>69</v>
      </c>
      <c r="J15899" s="59">
        <v>16684214</v>
      </c>
      <c r="K15899" s="59" t="s">
        <v>16334</v>
      </c>
      <c r="L15899" s="61" t="s">
        <v>113</v>
      </c>
      <c r="M15899" s="61">
        <f>VLOOKUP(H15899,zdroj!C:F,4,0)</f>
        <v>0</v>
      </c>
      <c r="N15899" s="61" t="str">
        <f t="shared" si="496"/>
        <v>katB</v>
      </c>
      <c r="P15899" s="73" t="str">
        <f t="shared" si="497"/>
        <v/>
      </c>
      <c r="Q15899" s="61" t="s">
        <v>30</v>
      </c>
    </row>
    <row r="15900" spans="8:17" x14ac:dyDescent="0.25">
      <c r="H15900" s="59">
        <v>53376</v>
      </c>
      <c r="I15900" s="59" t="s">
        <v>69</v>
      </c>
      <c r="J15900" s="59">
        <v>16684222</v>
      </c>
      <c r="K15900" s="59" t="s">
        <v>16335</v>
      </c>
      <c r="L15900" s="61" t="s">
        <v>113</v>
      </c>
      <c r="M15900" s="61">
        <f>VLOOKUP(H15900,zdroj!C:F,4,0)</f>
        <v>0</v>
      </c>
      <c r="N15900" s="61" t="str">
        <f t="shared" si="496"/>
        <v>katB</v>
      </c>
      <c r="P15900" s="73" t="str">
        <f t="shared" si="497"/>
        <v/>
      </c>
      <c r="Q15900" s="61" t="s">
        <v>30</v>
      </c>
    </row>
    <row r="15901" spans="8:17" x14ac:dyDescent="0.25">
      <c r="H15901" s="59">
        <v>53376</v>
      </c>
      <c r="I15901" s="59" t="s">
        <v>69</v>
      </c>
      <c r="J15901" s="59">
        <v>16684231</v>
      </c>
      <c r="K15901" s="59" t="s">
        <v>16336</v>
      </c>
      <c r="L15901" s="61" t="s">
        <v>113</v>
      </c>
      <c r="M15901" s="61">
        <f>VLOOKUP(H15901,zdroj!C:F,4,0)</f>
        <v>0</v>
      </c>
      <c r="N15901" s="61" t="str">
        <f t="shared" si="496"/>
        <v>katB</v>
      </c>
      <c r="P15901" s="73" t="str">
        <f t="shared" si="497"/>
        <v/>
      </c>
      <c r="Q15901" s="61" t="s">
        <v>30</v>
      </c>
    </row>
    <row r="15902" spans="8:17" x14ac:dyDescent="0.25">
      <c r="H15902" s="59">
        <v>53376</v>
      </c>
      <c r="I15902" s="59" t="s">
        <v>69</v>
      </c>
      <c r="J15902" s="59">
        <v>16684249</v>
      </c>
      <c r="K15902" s="59" t="s">
        <v>16337</v>
      </c>
      <c r="L15902" s="61" t="s">
        <v>113</v>
      </c>
      <c r="M15902" s="61">
        <f>VLOOKUP(H15902,zdroj!C:F,4,0)</f>
        <v>0</v>
      </c>
      <c r="N15902" s="61" t="str">
        <f t="shared" si="496"/>
        <v>katB</v>
      </c>
      <c r="P15902" s="73" t="str">
        <f t="shared" si="497"/>
        <v/>
      </c>
      <c r="Q15902" s="61" t="s">
        <v>30</v>
      </c>
    </row>
    <row r="15903" spans="8:17" x14ac:dyDescent="0.25">
      <c r="H15903" s="59">
        <v>53376</v>
      </c>
      <c r="I15903" s="59" t="s">
        <v>69</v>
      </c>
      <c r="J15903" s="59">
        <v>16684257</v>
      </c>
      <c r="K15903" s="59" t="s">
        <v>16338</v>
      </c>
      <c r="L15903" s="61" t="s">
        <v>113</v>
      </c>
      <c r="M15903" s="61">
        <f>VLOOKUP(H15903,zdroj!C:F,4,0)</f>
        <v>0</v>
      </c>
      <c r="N15903" s="61" t="str">
        <f t="shared" si="496"/>
        <v>katB</v>
      </c>
      <c r="P15903" s="73" t="str">
        <f t="shared" si="497"/>
        <v/>
      </c>
      <c r="Q15903" s="61" t="s">
        <v>30</v>
      </c>
    </row>
    <row r="15904" spans="8:17" x14ac:dyDescent="0.25">
      <c r="H15904" s="59">
        <v>53376</v>
      </c>
      <c r="I15904" s="59" t="s">
        <v>69</v>
      </c>
      <c r="J15904" s="59">
        <v>16684265</v>
      </c>
      <c r="K15904" s="59" t="s">
        <v>16339</v>
      </c>
      <c r="L15904" s="61" t="s">
        <v>81</v>
      </c>
      <c r="M15904" s="61">
        <f>VLOOKUP(H15904,zdroj!C:F,4,0)</f>
        <v>0</v>
      </c>
      <c r="N15904" s="61" t="str">
        <f t="shared" si="496"/>
        <v>-</v>
      </c>
      <c r="P15904" s="73" t="str">
        <f t="shared" si="497"/>
        <v/>
      </c>
      <c r="Q15904" s="61" t="s">
        <v>86</v>
      </c>
    </row>
    <row r="15905" spans="8:17" x14ac:dyDescent="0.25">
      <c r="H15905" s="59">
        <v>53376</v>
      </c>
      <c r="I15905" s="59" t="s">
        <v>69</v>
      </c>
      <c r="J15905" s="59">
        <v>16684290</v>
      </c>
      <c r="K15905" s="59" t="s">
        <v>16340</v>
      </c>
      <c r="L15905" s="61" t="s">
        <v>81</v>
      </c>
      <c r="M15905" s="61">
        <f>VLOOKUP(H15905,zdroj!C:F,4,0)</f>
        <v>0</v>
      </c>
      <c r="N15905" s="61" t="str">
        <f t="shared" si="496"/>
        <v>-</v>
      </c>
      <c r="P15905" s="73" t="str">
        <f t="shared" si="497"/>
        <v/>
      </c>
      <c r="Q15905" s="61" t="s">
        <v>86</v>
      </c>
    </row>
    <row r="15906" spans="8:17" x14ac:dyDescent="0.25">
      <c r="H15906" s="59">
        <v>53376</v>
      </c>
      <c r="I15906" s="59" t="s">
        <v>69</v>
      </c>
      <c r="J15906" s="59">
        <v>16684303</v>
      </c>
      <c r="K15906" s="59" t="s">
        <v>16341</v>
      </c>
      <c r="L15906" s="61" t="s">
        <v>81</v>
      </c>
      <c r="M15906" s="61">
        <f>VLOOKUP(H15906,zdroj!C:F,4,0)</f>
        <v>0</v>
      </c>
      <c r="N15906" s="61" t="str">
        <f t="shared" si="496"/>
        <v>-</v>
      </c>
      <c r="P15906" s="73" t="str">
        <f t="shared" si="497"/>
        <v/>
      </c>
      <c r="Q15906" s="61" t="s">
        <v>86</v>
      </c>
    </row>
    <row r="15907" spans="8:17" x14ac:dyDescent="0.25">
      <c r="H15907" s="59">
        <v>53376</v>
      </c>
      <c r="I15907" s="59" t="s">
        <v>69</v>
      </c>
      <c r="J15907" s="59">
        <v>26161770</v>
      </c>
      <c r="K15907" s="59" t="s">
        <v>16342</v>
      </c>
      <c r="L15907" s="61" t="s">
        <v>113</v>
      </c>
      <c r="M15907" s="61">
        <f>VLOOKUP(H15907,zdroj!C:F,4,0)</f>
        <v>0</v>
      </c>
      <c r="N15907" s="61" t="str">
        <f t="shared" si="496"/>
        <v>katB</v>
      </c>
      <c r="P15907" s="73" t="str">
        <f t="shared" si="497"/>
        <v/>
      </c>
      <c r="Q15907" s="61" t="s">
        <v>30</v>
      </c>
    </row>
    <row r="15908" spans="8:17" x14ac:dyDescent="0.25">
      <c r="H15908" s="59">
        <v>53376</v>
      </c>
      <c r="I15908" s="59" t="s">
        <v>69</v>
      </c>
      <c r="J15908" s="59">
        <v>26357691</v>
      </c>
      <c r="K15908" s="59" t="s">
        <v>16343</v>
      </c>
      <c r="L15908" s="61" t="s">
        <v>113</v>
      </c>
      <c r="M15908" s="61">
        <f>VLOOKUP(H15908,zdroj!C:F,4,0)</f>
        <v>0</v>
      </c>
      <c r="N15908" s="61" t="str">
        <f t="shared" si="496"/>
        <v>katB</v>
      </c>
      <c r="P15908" s="73" t="str">
        <f t="shared" si="497"/>
        <v/>
      </c>
      <c r="Q15908" s="61" t="s">
        <v>30</v>
      </c>
    </row>
    <row r="15909" spans="8:17" x14ac:dyDescent="0.25">
      <c r="H15909" s="59">
        <v>53376</v>
      </c>
      <c r="I15909" s="59" t="s">
        <v>69</v>
      </c>
      <c r="J15909" s="59">
        <v>26572745</v>
      </c>
      <c r="K15909" s="59" t="s">
        <v>16344</v>
      </c>
      <c r="L15909" s="61" t="s">
        <v>81</v>
      </c>
      <c r="M15909" s="61">
        <f>VLOOKUP(H15909,zdroj!C:F,4,0)</f>
        <v>0</v>
      </c>
      <c r="N15909" s="61" t="str">
        <f t="shared" si="496"/>
        <v>-</v>
      </c>
      <c r="P15909" s="73" t="str">
        <f t="shared" si="497"/>
        <v/>
      </c>
      <c r="Q15909" s="61" t="s">
        <v>86</v>
      </c>
    </row>
    <row r="15910" spans="8:17" x14ac:dyDescent="0.25">
      <c r="H15910" s="59">
        <v>53376</v>
      </c>
      <c r="I15910" s="59" t="s">
        <v>69</v>
      </c>
      <c r="J15910" s="59">
        <v>26686902</v>
      </c>
      <c r="K15910" s="59" t="s">
        <v>16345</v>
      </c>
      <c r="L15910" s="61" t="s">
        <v>113</v>
      </c>
      <c r="M15910" s="61">
        <f>VLOOKUP(H15910,zdroj!C:F,4,0)</f>
        <v>0</v>
      </c>
      <c r="N15910" s="61" t="str">
        <f t="shared" si="496"/>
        <v>katB</v>
      </c>
      <c r="P15910" s="73" t="str">
        <f t="shared" si="497"/>
        <v/>
      </c>
      <c r="Q15910" s="61" t="s">
        <v>30</v>
      </c>
    </row>
    <row r="15911" spans="8:17" x14ac:dyDescent="0.25">
      <c r="H15911" s="59">
        <v>53376</v>
      </c>
      <c r="I15911" s="59" t="s">
        <v>69</v>
      </c>
      <c r="J15911" s="59">
        <v>26894203</v>
      </c>
      <c r="K15911" s="59" t="s">
        <v>16346</v>
      </c>
      <c r="L15911" s="61" t="s">
        <v>113</v>
      </c>
      <c r="M15911" s="61">
        <f>VLOOKUP(H15911,zdroj!C:F,4,0)</f>
        <v>0</v>
      </c>
      <c r="N15911" s="61" t="str">
        <f t="shared" si="496"/>
        <v>katB</v>
      </c>
      <c r="P15911" s="73" t="str">
        <f t="shared" si="497"/>
        <v/>
      </c>
      <c r="Q15911" s="61" t="s">
        <v>30</v>
      </c>
    </row>
    <row r="15912" spans="8:17" x14ac:dyDescent="0.25">
      <c r="H15912" s="59">
        <v>53376</v>
      </c>
      <c r="I15912" s="59" t="s">
        <v>69</v>
      </c>
      <c r="J15912" s="59">
        <v>26894211</v>
      </c>
      <c r="K15912" s="59" t="s">
        <v>16347</v>
      </c>
      <c r="L15912" s="61" t="s">
        <v>113</v>
      </c>
      <c r="M15912" s="61">
        <f>VLOOKUP(H15912,zdroj!C:F,4,0)</f>
        <v>0</v>
      </c>
      <c r="N15912" s="61" t="str">
        <f t="shared" si="496"/>
        <v>katB</v>
      </c>
      <c r="P15912" s="73" t="str">
        <f t="shared" si="497"/>
        <v/>
      </c>
      <c r="Q15912" s="61" t="s">
        <v>30</v>
      </c>
    </row>
    <row r="15913" spans="8:17" x14ac:dyDescent="0.25">
      <c r="H15913" s="59">
        <v>53376</v>
      </c>
      <c r="I15913" s="59" t="s">
        <v>69</v>
      </c>
      <c r="J15913" s="59">
        <v>27222438</v>
      </c>
      <c r="K15913" s="59" t="s">
        <v>16348</v>
      </c>
      <c r="L15913" s="61" t="s">
        <v>113</v>
      </c>
      <c r="M15913" s="61">
        <f>VLOOKUP(H15913,zdroj!C:F,4,0)</f>
        <v>0</v>
      </c>
      <c r="N15913" s="61" t="str">
        <f t="shared" si="496"/>
        <v>katB</v>
      </c>
      <c r="P15913" s="73" t="str">
        <f t="shared" si="497"/>
        <v/>
      </c>
      <c r="Q15913" s="61" t="s">
        <v>30</v>
      </c>
    </row>
    <row r="15914" spans="8:17" x14ac:dyDescent="0.25">
      <c r="H15914" s="59">
        <v>53376</v>
      </c>
      <c r="I15914" s="59" t="s">
        <v>69</v>
      </c>
      <c r="J15914" s="59">
        <v>27548970</v>
      </c>
      <c r="K15914" s="59" t="s">
        <v>16349</v>
      </c>
      <c r="L15914" s="61" t="s">
        <v>113</v>
      </c>
      <c r="M15914" s="61">
        <f>VLOOKUP(H15914,zdroj!C:F,4,0)</f>
        <v>0</v>
      </c>
      <c r="N15914" s="61" t="str">
        <f t="shared" si="496"/>
        <v>katB</v>
      </c>
      <c r="P15914" s="73" t="str">
        <f t="shared" si="497"/>
        <v/>
      </c>
      <c r="Q15914" s="61" t="s">
        <v>30</v>
      </c>
    </row>
    <row r="15915" spans="8:17" x14ac:dyDescent="0.25">
      <c r="H15915" s="59">
        <v>72150</v>
      </c>
      <c r="I15915" s="59" t="s">
        <v>71</v>
      </c>
      <c r="J15915" s="59">
        <v>16697138</v>
      </c>
      <c r="K15915" s="59" t="s">
        <v>16350</v>
      </c>
      <c r="L15915" s="61" t="s">
        <v>112</v>
      </c>
      <c r="M15915" s="61">
        <f>VLOOKUP(H15915,zdroj!C:F,4,0)</f>
        <v>0</v>
      </c>
      <c r="N15915" s="61" t="str">
        <f t="shared" si="496"/>
        <v>katA</v>
      </c>
      <c r="P15915" s="73" t="str">
        <f t="shared" si="497"/>
        <v/>
      </c>
      <c r="Q15915" s="61" t="s">
        <v>30</v>
      </c>
    </row>
    <row r="15916" spans="8:17" x14ac:dyDescent="0.25">
      <c r="H15916" s="59">
        <v>72150</v>
      </c>
      <c r="I15916" s="59" t="s">
        <v>71</v>
      </c>
      <c r="J15916" s="59">
        <v>16697146</v>
      </c>
      <c r="K15916" s="59" t="s">
        <v>16351</v>
      </c>
      <c r="L15916" s="61" t="s">
        <v>112</v>
      </c>
      <c r="M15916" s="61">
        <f>VLOOKUP(H15916,zdroj!C:F,4,0)</f>
        <v>0</v>
      </c>
      <c r="N15916" s="61" t="str">
        <f t="shared" si="496"/>
        <v>katA</v>
      </c>
      <c r="P15916" s="73" t="str">
        <f t="shared" si="497"/>
        <v/>
      </c>
      <c r="Q15916" s="61" t="s">
        <v>30</v>
      </c>
    </row>
    <row r="15917" spans="8:17" x14ac:dyDescent="0.25">
      <c r="H15917" s="59">
        <v>72150</v>
      </c>
      <c r="I15917" s="59" t="s">
        <v>71</v>
      </c>
      <c r="J15917" s="59">
        <v>16697154</v>
      </c>
      <c r="K15917" s="59" t="s">
        <v>16352</v>
      </c>
      <c r="L15917" s="61" t="s">
        <v>112</v>
      </c>
      <c r="M15917" s="61">
        <f>VLOOKUP(H15917,zdroj!C:F,4,0)</f>
        <v>0</v>
      </c>
      <c r="N15917" s="61" t="str">
        <f t="shared" si="496"/>
        <v>katA</v>
      </c>
      <c r="P15917" s="73" t="str">
        <f t="shared" si="497"/>
        <v/>
      </c>
      <c r="Q15917" s="61" t="s">
        <v>30</v>
      </c>
    </row>
    <row r="15918" spans="8:17" x14ac:dyDescent="0.25">
      <c r="H15918" s="59">
        <v>72150</v>
      </c>
      <c r="I15918" s="59" t="s">
        <v>71</v>
      </c>
      <c r="J15918" s="59">
        <v>16697162</v>
      </c>
      <c r="K15918" s="59" t="s">
        <v>16353</v>
      </c>
      <c r="L15918" s="61" t="s">
        <v>112</v>
      </c>
      <c r="M15918" s="61">
        <f>VLOOKUP(H15918,zdroj!C:F,4,0)</f>
        <v>0</v>
      </c>
      <c r="N15918" s="61" t="str">
        <f t="shared" si="496"/>
        <v>katA</v>
      </c>
      <c r="P15918" s="73" t="str">
        <f t="shared" si="497"/>
        <v/>
      </c>
      <c r="Q15918" s="61" t="s">
        <v>30</v>
      </c>
    </row>
    <row r="15919" spans="8:17" x14ac:dyDescent="0.25">
      <c r="H15919" s="59">
        <v>72150</v>
      </c>
      <c r="I15919" s="59" t="s">
        <v>71</v>
      </c>
      <c r="J15919" s="59">
        <v>16697171</v>
      </c>
      <c r="K15919" s="59" t="s">
        <v>16354</v>
      </c>
      <c r="L15919" s="61" t="s">
        <v>112</v>
      </c>
      <c r="M15919" s="61">
        <f>VLOOKUP(H15919,zdroj!C:F,4,0)</f>
        <v>0</v>
      </c>
      <c r="N15919" s="61" t="str">
        <f t="shared" si="496"/>
        <v>katA</v>
      </c>
      <c r="P15919" s="73" t="str">
        <f t="shared" si="497"/>
        <v/>
      </c>
      <c r="Q15919" s="61" t="s">
        <v>30</v>
      </c>
    </row>
    <row r="15920" spans="8:17" x14ac:dyDescent="0.25">
      <c r="H15920" s="59">
        <v>72150</v>
      </c>
      <c r="I15920" s="59" t="s">
        <v>71</v>
      </c>
      <c r="J15920" s="59">
        <v>16697189</v>
      </c>
      <c r="K15920" s="59" t="s">
        <v>16355</v>
      </c>
      <c r="L15920" s="61" t="s">
        <v>112</v>
      </c>
      <c r="M15920" s="61">
        <f>VLOOKUP(H15920,zdroj!C:F,4,0)</f>
        <v>0</v>
      </c>
      <c r="N15920" s="61" t="str">
        <f t="shared" si="496"/>
        <v>katA</v>
      </c>
      <c r="P15920" s="73" t="str">
        <f t="shared" si="497"/>
        <v/>
      </c>
      <c r="Q15920" s="61" t="s">
        <v>30</v>
      </c>
    </row>
    <row r="15921" spans="8:17" x14ac:dyDescent="0.25">
      <c r="H15921" s="59">
        <v>72150</v>
      </c>
      <c r="I15921" s="59" t="s">
        <v>71</v>
      </c>
      <c r="J15921" s="59">
        <v>16697201</v>
      </c>
      <c r="K15921" s="59" t="s">
        <v>16356</v>
      </c>
      <c r="L15921" s="61" t="s">
        <v>112</v>
      </c>
      <c r="M15921" s="61">
        <f>VLOOKUP(H15921,zdroj!C:F,4,0)</f>
        <v>0</v>
      </c>
      <c r="N15921" s="61" t="str">
        <f t="shared" si="496"/>
        <v>katA</v>
      </c>
      <c r="P15921" s="73" t="str">
        <f t="shared" si="497"/>
        <v/>
      </c>
      <c r="Q15921" s="61" t="s">
        <v>30</v>
      </c>
    </row>
    <row r="15922" spans="8:17" x14ac:dyDescent="0.25">
      <c r="H15922" s="59">
        <v>72150</v>
      </c>
      <c r="I15922" s="59" t="s">
        <v>71</v>
      </c>
      <c r="J15922" s="59">
        <v>16697219</v>
      </c>
      <c r="K15922" s="59" t="s">
        <v>16357</v>
      </c>
      <c r="L15922" s="61" t="s">
        <v>112</v>
      </c>
      <c r="M15922" s="61">
        <f>VLOOKUP(H15922,zdroj!C:F,4,0)</f>
        <v>0</v>
      </c>
      <c r="N15922" s="61" t="str">
        <f t="shared" si="496"/>
        <v>katA</v>
      </c>
      <c r="P15922" s="73" t="str">
        <f t="shared" si="497"/>
        <v/>
      </c>
      <c r="Q15922" s="61" t="s">
        <v>30</v>
      </c>
    </row>
    <row r="15923" spans="8:17" x14ac:dyDescent="0.25">
      <c r="H15923" s="59">
        <v>72150</v>
      </c>
      <c r="I15923" s="59" t="s">
        <v>71</v>
      </c>
      <c r="J15923" s="59">
        <v>16697227</v>
      </c>
      <c r="K15923" s="59" t="s">
        <v>16358</v>
      </c>
      <c r="L15923" s="61" t="s">
        <v>112</v>
      </c>
      <c r="M15923" s="61">
        <f>VLOOKUP(H15923,zdroj!C:F,4,0)</f>
        <v>0</v>
      </c>
      <c r="N15923" s="61" t="str">
        <f t="shared" si="496"/>
        <v>katA</v>
      </c>
      <c r="P15923" s="73" t="str">
        <f t="shared" si="497"/>
        <v/>
      </c>
      <c r="Q15923" s="61" t="s">
        <v>30</v>
      </c>
    </row>
    <row r="15924" spans="8:17" x14ac:dyDescent="0.25">
      <c r="H15924" s="59">
        <v>72150</v>
      </c>
      <c r="I15924" s="59" t="s">
        <v>71</v>
      </c>
      <c r="J15924" s="59">
        <v>16697235</v>
      </c>
      <c r="K15924" s="59" t="s">
        <v>16359</v>
      </c>
      <c r="L15924" s="61" t="s">
        <v>112</v>
      </c>
      <c r="M15924" s="61">
        <f>VLOOKUP(H15924,zdroj!C:F,4,0)</f>
        <v>0</v>
      </c>
      <c r="N15924" s="61" t="str">
        <f t="shared" si="496"/>
        <v>katA</v>
      </c>
      <c r="P15924" s="73" t="str">
        <f t="shared" si="497"/>
        <v/>
      </c>
      <c r="Q15924" s="61" t="s">
        <v>30</v>
      </c>
    </row>
    <row r="15925" spans="8:17" x14ac:dyDescent="0.25">
      <c r="H15925" s="59">
        <v>72150</v>
      </c>
      <c r="I15925" s="59" t="s">
        <v>71</v>
      </c>
      <c r="J15925" s="59">
        <v>16697243</v>
      </c>
      <c r="K15925" s="59" t="s">
        <v>16360</v>
      </c>
      <c r="L15925" s="61" t="s">
        <v>112</v>
      </c>
      <c r="M15925" s="61">
        <f>VLOOKUP(H15925,zdroj!C:F,4,0)</f>
        <v>0</v>
      </c>
      <c r="N15925" s="61" t="str">
        <f t="shared" si="496"/>
        <v>katA</v>
      </c>
      <c r="P15925" s="73" t="str">
        <f t="shared" si="497"/>
        <v/>
      </c>
      <c r="Q15925" s="61" t="s">
        <v>30</v>
      </c>
    </row>
    <row r="15926" spans="8:17" x14ac:dyDescent="0.25">
      <c r="H15926" s="59">
        <v>72150</v>
      </c>
      <c r="I15926" s="59" t="s">
        <v>71</v>
      </c>
      <c r="J15926" s="59">
        <v>16697251</v>
      </c>
      <c r="K15926" s="59" t="s">
        <v>16361</v>
      </c>
      <c r="L15926" s="61" t="s">
        <v>112</v>
      </c>
      <c r="M15926" s="61">
        <f>VLOOKUP(H15926,zdroj!C:F,4,0)</f>
        <v>0</v>
      </c>
      <c r="N15926" s="61" t="str">
        <f t="shared" si="496"/>
        <v>katA</v>
      </c>
      <c r="P15926" s="73" t="str">
        <f t="shared" si="497"/>
        <v/>
      </c>
      <c r="Q15926" s="61" t="s">
        <v>30</v>
      </c>
    </row>
    <row r="15927" spans="8:17" x14ac:dyDescent="0.25">
      <c r="H15927" s="59">
        <v>72150</v>
      </c>
      <c r="I15927" s="59" t="s">
        <v>71</v>
      </c>
      <c r="J15927" s="59">
        <v>16697260</v>
      </c>
      <c r="K15927" s="59" t="s">
        <v>16362</v>
      </c>
      <c r="L15927" s="61" t="s">
        <v>112</v>
      </c>
      <c r="M15927" s="61">
        <f>VLOOKUP(H15927,zdroj!C:F,4,0)</f>
        <v>0</v>
      </c>
      <c r="N15927" s="61" t="str">
        <f t="shared" si="496"/>
        <v>katA</v>
      </c>
      <c r="P15927" s="73" t="str">
        <f t="shared" si="497"/>
        <v/>
      </c>
      <c r="Q15927" s="61" t="s">
        <v>30</v>
      </c>
    </row>
    <row r="15928" spans="8:17" x14ac:dyDescent="0.25">
      <c r="H15928" s="59">
        <v>72150</v>
      </c>
      <c r="I15928" s="59" t="s">
        <v>71</v>
      </c>
      <c r="J15928" s="59">
        <v>16697278</v>
      </c>
      <c r="K15928" s="59" t="s">
        <v>16363</v>
      </c>
      <c r="L15928" s="61" t="s">
        <v>112</v>
      </c>
      <c r="M15928" s="61">
        <f>VLOOKUP(H15928,zdroj!C:F,4,0)</f>
        <v>0</v>
      </c>
      <c r="N15928" s="61" t="str">
        <f t="shared" si="496"/>
        <v>katA</v>
      </c>
      <c r="P15928" s="73" t="str">
        <f t="shared" si="497"/>
        <v/>
      </c>
      <c r="Q15928" s="61" t="s">
        <v>30</v>
      </c>
    </row>
    <row r="15929" spans="8:17" x14ac:dyDescent="0.25">
      <c r="H15929" s="59">
        <v>72150</v>
      </c>
      <c r="I15929" s="59" t="s">
        <v>71</v>
      </c>
      <c r="J15929" s="59">
        <v>16697286</v>
      </c>
      <c r="K15929" s="59" t="s">
        <v>16364</v>
      </c>
      <c r="L15929" s="61" t="s">
        <v>112</v>
      </c>
      <c r="M15929" s="61">
        <f>VLOOKUP(H15929,zdroj!C:F,4,0)</f>
        <v>0</v>
      </c>
      <c r="N15929" s="61" t="str">
        <f t="shared" si="496"/>
        <v>katA</v>
      </c>
      <c r="P15929" s="73" t="str">
        <f t="shared" si="497"/>
        <v/>
      </c>
      <c r="Q15929" s="61" t="s">
        <v>30</v>
      </c>
    </row>
    <row r="15930" spans="8:17" x14ac:dyDescent="0.25">
      <c r="H15930" s="59">
        <v>72150</v>
      </c>
      <c r="I15930" s="59" t="s">
        <v>71</v>
      </c>
      <c r="J15930" s="59">
        <v>16697294</v>
      </c>
      <c r="K15930" s="59" t="s">
        <v>16365</v>
      </c>
      <c r="L15930" s="61" t="s">
        <v>112</v>
      </c>
      <c r="M15930" s="61">
        <f>VLOOKUP(H15930,zdroj!C:F,4,0)</f>
        <v>0</v>
      </c>
      <c r="N15930" s="61" t="str">
        <f t="shared" si="496"/>
        <v>katA</v>
      </c>
      <c r="P15930" s="73" t="str">
        <f t="shared" si="497"/>
        <v/>
      </c>
      <c r="Q15930" s="61" t="s">
        <v>30</v>
      </c>
    </row>
    <row r="15931" spans="8:17" x14ac:dyDescent="0.25">
      <c r="H15931" s="59">
        <v>72150</v>
      </c>
      <c r="I15931" s="59" t="s">
        <v>71</v>
      </c>
      <c r="J15931" s="59">
        <v>16697308</v>
      </c>
      <c r="K15931" s="59" t="s">
        <v>16366</v>
      </c>
      <c r="L15931" s="61" t="s">
        <v>112</v>
      </c>
      <c r="M15931" s="61">
        <f>VLOOKUP(H15931,zdroj!C:F,4,0)</f>
        <v>0</v>
      </c>
      <c r="N15931" s="61" t="str">
        <f t="shared" si="496"/>
        <v>katA</v>
      </c>
      <c r="P15931" s="73" t="str">
        <f t="shared" si="497"/>
        <v/>
      </c>
      <c r="Q15931" s="61" t="s">
        <v>30</v>
      </c>
    </row>
    <row r="15932" spans="8:17" x14ac:dyDescent="0.25">
      <c r="H15932" s="59">
        <v>72150</v>
      </c>
      <c r="I15932" s="59" t="s">
        <v>71</v>
      </c>
      <c r="J15932" s="59">
        <v>16697316</v>
      </c>
      <c r="K15932" s="59" t="s">
        <v>16367</v>
      </c>
      <c r="L15932" s="61" t="s">
        <v>112</v>
      </c>
      <c r="M15932" s="61">
        <f>VLOOKUP(H15932,zdroj!C:F,4,0)</f>
        <v>0</v>
      </c>
      <c r="N15932" s="61" t="str">
        <f t="shared" si="496"/>
        <v>katA</v>
      </c>
      <c r="P15932" s="73" t="str">
        <f t="shared" si="497"/>
        <v/>
      </c>
      <c r="Q15932" s="61" t="s">
        <v>30</v>
      </c>
    </row>
    <row r="15933" spans="8:17" x14ac:dyDescent="0.25">
      <c r="H15933" s="59">
        <v>72150</v>
      </c>
      <c r="I15933" s="59" t="s">
        <v>71</v>
      </c>
      <c r="J15933" s="59">
        <v>16697324</v>
      </c>
      <c r="K15933" s="59" t="s">
        <v>16368</v>
      </c>
      <c r="L15933" s="61" t="s">
        <v>112</v>
      </c>
      <c r="M15933" s="61">
        <f>VLOOKUP(H15933,zdroj!C:F,4,0)</f>
        <v>0</v>
      </c>
      <c r="N15933" s="61" t="str">
        <f t="shared" si="496"/>
        <v>katA</v>
      </c>
      <c r="P15933" s="73" t="str">
        <f t="shared" si="497"/>
        <v/>
      </c>
      <c r="Q15933" s="61" t="s">
        <v>30</v>
      </c>
    </row>
    <row r="15934" spans="8:17" x14ac:dyDescent="0.25">
      <c r="H15934" s="59">
        <v>72150</v>
      </c>
      <c r="I15934" s="59" t="s">
        <v>71</v>
      </c>
      <c r="J15934" s="59">
        <v>16697332</v>
      </c>
      <c r="K15934" s="59" t="s">
        <v>16369</v>
      </c>
      <c r="L15934" s="61" t="s">
        <v>112</v>
      </c>
      <c r="M15934" s="61">
        <f>VLOOKUP(H15934,zdroj!C:F,4,0)</f>
        <v>0</v>
      </c>
      <c r="N15934" s="61" t="str">
        <f t="shared" si="496"/>
        <v>katA</v>
      </c>
      <c r="P15934" s="73" t="str">
        <f t="shared" si="497"/>
        <v/>
      </c>
      <c r="Q15934" s="61" t="s">
        <v>30</v>
      </c>
    </row>
    <row r="15935" spans="8:17" x14ac:dyDescent="0.25">
      <c r="H15935" s="59">
        <v>72150</v>
      </c>
      <c r="I15935" s="59" t="s">
        <v>71</v>
      </c>
      <c r="J15935" s="59">
        <v>16697341</v>
      </c>
      <c r="K15935" s="59" t="s">
        <v>16370</v>
      </c>
      <c r="L15935" s="61" t="s">
        <v>112</v>
      </c>
      <c r="M15935" s="61">
        <f>VLOOKUP(H15935,zdroj!C:F,4,0)</f>
        <v>0</v>
      </c>
      <c r="N15935" s="61" t="str">
        <f t="shared" si="496"/>
        <v>katA</v>
      </c>
      <c r="P15935" s="73" t="str">
        <f t="shared" si="497"/>
        <v/>
      </c>
      <c r="Q15935" s="61" t="s">
        <v>30</v>
      </c>
    </row>
    <row r="15936" spans="8:17" x14ac:dyDescent="0.25">
      <c r="H15936" s="59">
        <v>72150</v>
      </c>
      <c r="I15936" s="59" t="s">
        <v>71</v>
      </c>
      <c r="J15936" s="59">
        <v>16697359</v>
      </c>
      <c r="K15936" s="59" t="s">
        <v>16371</v>
      </c>
      <c r="L15936" s="61" t="s">
        <v>112</v>
      </c>
      <c r="M15936" s="61">
        <f>VLOOKUP(H15936,zdroj!C:F,4,0)</f>
        <v>0</v>
      </c>
      <c r="N15936" s="61" t="str">
        <f t="shared" si="496"/>
        <v>katA</v>
      </c>
      <c r="P15936" s="73" t="str">
        <f t="shared" si="497"/>
        <v/>
      </c>
      <c r="Q15936" s="61" t="s">
        <v>30</v>
      </c>
    </row>
    <row r="15937" spans="8:18" x14ac:dyDescent="0.25">
      <c r="H15937" s="59">
        <v>72150</v>
      </c>
      <c r="I15937" s="59" t="s">
        <v>71</v>
      </c>
      <c r="J15937" s="59">
        <v>16697367</v>
      </c>
      <c r="K15937" s="59" t="s">
        <v>16372</v>
      </c>
      <c r="L15937" s="61" t="s">
        <v>112</v>
      </c>
      <c r="M15937" s="61">
        <f>VLOOKUP(H15937,zdroj!C:F,4,0)</f>
        <v>0</v>
      </c>
      <c r="N15937" s="61" t="str">
        <f t="shared" si="496"/>
        <v>katA</v>
      </c>
      <c r="P15937" s="73" t="str">
        <f t="shared" si="497"/>
        <v/>
      </c>
      <c r="Q15937" s="61" t="s">
        <v>30</v>
      </c>
    </row>
    <row r="15938" spans="8:18" x14ac:dyDescent="0.25">
      <c r="H15938" s="59">
        <v>72150</v>
      </c>
      <c r="I15938" s="59" t="s">
        <v>71</v>
      </c>
      <c r="J15938" s="59">
        <v>16697375</v>
      </c>
      <c r="K15938" s="59" t="s">
        <v>16373</v>
      </c>
      <c r="L15938" s="61" t="s">
        <v>112</v>
      </c>
      <c r="M15938" s="61">
        <f>VLOOKUP(H15938,zdroj!C:F,4,0)</f>
        <v>0</v>
      </c>
      <c r="N15938" s="61" t="str">
        <f t="shared" si="496"/>
        <v>katA</v>
      </c>
      <c r="P15938" s="73" t="str">
        <f t="shared" si="497"/>
        <v/>
      </c>
      <c r="Q15938" s="61" t="s">
        <v>30</v>
      </c>
    </row>
    <row r="15939" spans="8:18" x14ac:dyDescent="0.25">
      <c r="H15939" s="59">
        <v>72150</v>
      </c>
      <c r="I15939" s="59" t="s">
        <v>71</v>
      </c>
      <c r="J15939" s="59">
        <v>16697383</v>
      </c>
      <c r="K15939" s="59" t="s">
        <v>16374</v>
      </c>
      <c r="L15939" s="61" t="s">
        <v>112</v>
      </c>
      <c r="M15939" s="61">
        <f>VLOOKUP(H15939,zdroj!C:F,4,0)</f>
        <v>0</v>
      </c>
      <c r="N15939" s="61" t="str">
        <f t="shared" si="496"/>
        <v>katA</v>
      </c>
      <c r="P15939" s="73" t="str">
        <f t="shared" si="497"/>
        <v/>
      </c>
      <c r="Q15939" s="61" t="s">
        <v>30</v>
      </c>
    </row>
    <row r="15940" spans="8:18" x14ac:dyDescent="0.25">
      <c r="H15940" s="59">
        <v>72150</v>
      </c>
      <c r="I15940" s="59" t="s">
        <v>71</v>
      </c>
      <c r="J15940" s="59">
        <v>16697391</v>
      </c>
      <c r="K15940" s="59" t="s">
        <v>16375</v>
      </c>
      <c r="L15940" s="61" t="s">
        <v>112</v>
      </c>
      <c r="M15940" s="61">
        <f>VLOOKUP(H15940,zdroj!C:F,4,0)</f>
        <v>0</v>
      </c>
      <c r="N15940" s="61" t="str">
        <f t="shared" si="496"/>
        <v>katA</v>
      </c>
      <c r="P15940" s="73" t="str">
        <f t="shared" si="497"/>
        <v/>
      </c>
      <c r="Q15940" s="61" t="s">
        <v>30</v>
      </c>
    </row>
    <row r="15941" spans="8:18" x14ac:dyDescent="0.25">
      <c r="H15941" s="59">
        <v>72150</v>
      </c>
      <c r="I15941" s="59" t="s">
        <v>71</v>
      </c>
      <c r="J15941" s="59">
        <v>16697405</v>
      </c>
      <c r="K15941" s="59" t="s">
        <v>16376</v>
      </c>
      <c r="L15941" s="61" t="s">
        <v>112</v>
      </c>
      <c r="M15941" s="61">
        <f>VLOOKUP(H15941,zdroj!C:F,4,0)</f>
        <v>0</v>
      </c>
      <c r="N15941" s="61" t="str">
        <f t="shared" si="496"/>
        <v>katA</v>
      </c>
      <c r="P15941" s="73" t="str">
        <f t="shared" si="497"/>
        <v/>
      </c>
      <c r="Q15941" s="61" t="s">
        <v>30</v>
      </c>
    </row>
    <row r="15942" spans="8:18" x14ac:dyDescent="0.25">
      <c r="H15942" s="59">
        <v>72150</v>
      </c>
      <c r="I15942" s="59" t="s">
        <v>71</v>
      </c>
      <c r="J15942" s="59">
        <v>16697413</v>
      </c>
      <c r="K15942" s="59" t="s">
        <v>16377</v>
      </c>
      <c r="L15942" s="61" t="s">
        <v>112</v>
      </c>
      <c r="M15942" s="61">
        <f>VLOOKUP(H15942,zdroj!C:F,4,0)</f>
        <v>0</v>
      </c>
      <c r="N15942" s="61" t="str">
        <f t="shared" si="496"/>
        <v>katA</v>
      </c>
      <c r="P15942" s="73" t="str">
        <f t="shared" si="497"/>
        <v/>
      </c>
      <c r="Q15942" s="61" t="s">
        <v>30</v>
      </c>
    </row>
    <row r="15943" spans="8:18" x14ac:dyDescent="0.25">
      <c r="H15943" s="59">
        <v>72150</v>
      </c>
      <c r="I15943" s="59" t="s">
        <v>71</v>
      </c>
      <c r="J15943" s="59">
        <v>16697421</v>
      </c>
      <c r="K15943" s="59" t="s">
        <v>16378</v>
      </c>
      <c r="L15943" s="61" t="s">
        <v>112</v>
      </c>
      <c r="M15943" s="61">
        <f>VLOOKUP(H15943,zdroj!C:F,4,0)</f>
        <v>0</v>
      </c>
      <c r="N15943" s="61" t="str">
        <f t="shared" ref="N15943:N16006" si="498">IF(M15943="A",IF(L15943="katA","katB",L15943),L15943)</f>
        <v>katA</v>
      </c>
      <c r="P15943" s="73" t="str">
        <f t="shared" ref="P15943:P16006" si="499">IF(O15943="A",1,"")</f>
        <v/>
      </c>
      <c r="Q15943" s="61" t="s">
        <v>30</v>
      </c>
    </row>
    <row r="15944" spans="8:18" x14ac:dyDescent="0.25">
      <c r="H15944" s="59">
        <v>72150</v>
      </c>
      <c r="I15944" s="59" t="s">
        <v>71</v>
      </c>
      <c r="J15944" s="59">
        <v>16697430</v>
      </c>
      <c r="K15944" s="59" t="s">
        <v>16379</v>
      </c>
      <c r="L15944" s="61" t="s">
        <v>113</v>
      </c>
      <c r="M15944" s="61">
        <f>VLOOKUP(H15944,zdroj!C:F,4,0)</f>
        <v>0</v>
      </c>
      <c r="N15944" s="61" t="str">
        <f t="shared" si="498"/>
        <v>katB</v>
      </c>
      <c r="P15944" s="73" t="str">
        <f t="shared" si="499"/>
        <v/>
      </c>
      <c r="Q15944" s="61" t="s">
        <v>30</v>
      </c>
      <c r="R15944" s="61" t="s">
        <v>91</v>
      </c>
    </row>
    <row r="15945" spans="8:18" x14ac:dyDescent="0.25">
      <c r="H15945" s="59">
        <v>72150</v>
      </c>
      <c r="I15945" s="59" t="s">
        <v>71</v>
      </c>
      <c r="J15945" s="59">
        <v>16697448</v>
      </c>
      <c r="K15945" s="59" t="s">
        <v>16380</v>
      </c>
      <c r="L15945" s="61" t="s">
        <v>112</v>
      </c>
      <c r="M15945" s="61">
        <f>VLOOKUP(H15945,zdroj!C:F,4,0)</f>
        <v>0</v>
      </c>
      <c r="N15945" s="61" t="str">
        <f t="shared" si="498"/>
        <v>katA</v>
      </c>
      <c r="P15945" s="73" t="str">
        <f t="shared" si="499"/>
        <v/>
      </c>
      <c r="Q15945" s="61" t="s">
        <v>30</v>
      </c>
    </row>
    <row r="15946" spans="8:18" x14ac:dyDescent="0.25">
      <c r="H15946" s="59">
        <v>72150</v>
      </c>
      <c r="I15946" s="59" t="s">
        <v>71</v>
      </c>
      <c r="J15946" s="59">
        <v>16697456</v>
      </c>
      <c r="K15946" s="59" t="s">
        <v>16381</v>
      </c>
      <c r="L15946" s="61" t="s">
        <v>112</v>
      </c>
      <c r="M15946" s="61">
        <f>VLOOKUP(H15946,zdroj!C:F,4,0)</f>
        <v>0</v>
      </c>
      <c r="N15946" s="61" t="str">
        <f t="shared" si="498"/>
        <v>katA</v>
      </c>
      <c r="P15946" s="73" t="str">
        <f t="shared" si="499"/>
        <v/>
      </c>
      <c r="Q15946" s="61" t="s">
        <v>30</v>
      </c>
    </row>
    <row r="15947" spans="8:18" x14ac:dyDescent="0.25">
      <c r="H15947" s="59">
        <v>72150</v>
      </c>
      <c r="I15947" s="59" t="s">
        <v>71</v>
      </c>
      <c r="J15947" s="59">
        <v>16697464</v>
      </c>
      <c r="K15947" s="59" t="s">
        <v>16382</v>
      </c>
      <c r="L15947" s="61" t="s">
        <v>112</v>
      </c>
      <c r="M15947" s="61">
        <f>VLOOKUP(H15947,zdroj!C:F,4,0)</f>
        <v>0</v>
      </c>
      <c r="N15947" s="61" t="str">
        <f t="shared" si="498"/>
        <v>katA</v>
      </c>
      <c r="P15947" s="73" t="str">
        <f t="shared" si="499"/>
        <v/>
      </c>
      <c r="Q15947" s="61" t="s">
        <v>30</v>
      </c>
    </row>
    <row r="15948" spans="8:18" x14ac:dyDescent="0.25">
      <c r="H15948" s="59">
        <v>72150</v>
      </c>
      <c r="I15948" s="59" t="s">
        <v>71</v>
      </c>
      <c r="J15948" s="59">
        <v>16697472</v>
      </c>
      <c r="K15948" s="59" t="s">
        <v>16383</v>
      </c>
      <c r="L15948" s="61" t="s">
        <v>112</v>
      </c>
      <c r="M15948" s="61">
        <f>VLOOKUP(H15948,zdroj!C:F,4,0)</f>
        <v>0</v>
      </c>
      <c r="N15948" s="61" t="str">
        <f t="shared" si="498"/>
        <v>katA</v>
      </c>
      <c r="P15948" s="73" t="str">
        <f t="shared" si="499"/>
        <v/>
      </c>
      <c r="Q15948" s="61" t="s">
        <v>30</v>
      </c>
    </row>
    <row r="15949" spans="8:18" x14ac:dyDescent="0.25">
      <c r="H15949" s="59">
        <v>72150</v>
      </c>
      <c r="I15949" s="59" t="s">
        <v>71</v>
      </c>
      <c r="J15949" s="59">
        <v>16697481</v>
      </c>
      <c r="K15949" s="59" t="s">
        <v>16384</v>
      </c>
      <c r="L15949" s="61" t="s">
        <v>112</v>
      </c>
      <c r="M15949" s="61">
        <f>VLOOKUP(H15949,zdroj!C:F,4,0)</f>
        <v>0</v>
      </c>
      <c r="N15949" s="61" t="str">
        <f t="shared" si="498"/>
        <v>katA</v>
      </c>
      <c r="P15949" s="73" t="str">
        <f t="shared" si="499"/>
        <v/>
      </c>
      <c r="Q15949" s="61" t="s">
        <v>30</v>
      </c>
    </row>
    <row r="15950" spans="8:18" x14ac:dyDescent="0.25">
      <c r="H15950" s="59">
        <v>72150</v>
      </c>
      <c r="I15950" s="59" t="s">
        <v>71</v>
      </c>
      <c r="J15950" s="59">
        <v>16697499</v>
      </c>
      <c r="K15950" s="59" t="s">
        <v>16385</v>
      </c>
      <c r="L15950" s="61" t="s">
        <v>112</v>
      </c>
      <c r="M15950" s="61">
        <f>VLOOKUP(H15950,zdroj!C:F,4,0)</f>
        <v>0</v>
      </c>
      <c r="N15950" s="61" t="str">
        <f t="shared" si="498"/>
        <v>katA</v>
      </c>
      <c r="P15950" s="73" t="str">
        <f t="shared" si="499"/>
        <v/>
      </c>
      <c r="Q15950" s="61" t="s">
        <v>30</v>
      </c>
    </row>
    <row r="15951" spans="8:18" x14ac:dyDescent="0.25">
      <c r="H15951" s="59">
        <v>72150</v>
      </c>
      <c r="I15951" s="59" t="s">
        <v>71</v>
      </c>
      <c r="J15951" s="59">
        <v>16697502</v>
      </c>
      <c r="K15951" s="59" t="s">
        <v>16386</v>
      </c>
      <c r="L15951" s="61" t="s">
        <v>112</v>
      </c>
      <c r="M15951" s="61">
        <f>VLOOKUP(H15951,zdroj!C:F,4,0)</f>
        <v>0</v>
      </c>
      <c r="N15951" s="61" t="str">
        <f t="shared" si="498"/>
        <v>katA</v>
      </c>
      <c r="P15951" s="73" t="str">
        <f t="shared" si="499"/>
        <v/>
      </c>
      <c r="Q15951" s="61" t="s">
        <v>30</v>
      </c>
    </row>
    <row r="15952" spans="8:18" x14ac:dyDescent="0.25">
      <c r="H15952" s="59">
        <v>72150</v>
      </c>
      <c r="I15952" s="59" t="s">
        <v>71</v>
      </c>
      <c r="J15952" s="59">
        <v>16697511</v>
      </c>
      <c r="K15952" s="59" t="s">
        <v>16387</v>
      </c>
      <c r="L15952" s="61" t="s">
        <v>81</v>
      </c>
      <c r="M15952" s="61">
        <f>VLOOKUP(H15952,zdroj!C:F,4,0)</f>
        <v>0</v>
      </c>
      <c r="N15952" s="61" t="str">
        <f t="shared" si="498"/>
        <v>-</v>
      </c>
      <c r="P15952" s="73" t="str">
        <f t="shared" si="499"/>
        <v/>
      </c>
      <c r="Q15952" s="61" t="s">
        <v>88</v>
      </c>
    </row>
    <row r="15953" spans="8:17" x14ac:dyDescent="0.25">
      <c r="H15953" s="59">
        <v>72150</v>
      </c>
      <c r="I15953" s="59" t="s">
        <v>71</v>
      </c>
      <c r="J15953" s="59">
        <v>16697537</v>
      </c>
      <c r="K15953" s="59" t="s">
        <v>16388</v>
      </c>
      <c r="L15953" s="61" t="s">
        <v>81</v>
      </c>
      <c r="M15953" s="61">
        <f>VLOOKUP(H15953,zdroj!C:F,4,0)</f>
        <v>0</v>
      </c>
      <c r="N15953" s="61" t="str">
        <f t="shared" si="498"/>
        <v>-</v>
      </c>
      <c r="P15953" s="73" t="str">
        <f t="shared" si="499"/>
        <v/>
      </c>
      <c r="Q15953" s="61" t="s">
        <v>88</v>
      </c>
    </row>
    <row r="15954" spans="8:17" x14ac:dyDescent="0.25">
      <c r="H15954" s="59">
        <v>72150</v>
      </c>
      <c r="I15954" s="59" t="s">
        <v>71</v>
      </c>
      <c r="J15954" s="59">
        <v>16697545</v>
      </c>
      <c r="K15954" s="59" t="s">
        <v>16389</v>
      </c>
      <c r="L15954" s="61" t="s">
        <v>81</v>
      </c>
      <c r="M15954" s="61">
        <f>VLOOKUP(H15954,zdroj!C:F,4,0)</f>
        <v>0</v>
      </c>
      <c r="N15954" s="61" t="str">
        <f t="shared" si="498"/>
        <v>-</v>
      </c>
      <c r="P15954" s="73" t="str">
        <f t="shared" si="499"/>
        <v/>
      </c>
      <c r="Q15954" s="61" t="s">
        <v>88</v>
      </c>
    </row>
    <row r="15955" spans="8:17" x14ac:dyDescent="0.25">
      <c r="H15955" s="59">
        <v>72150</v>
      </c>
      <c r="I15955" s="59" t="s">
        <v>71</v>
      </c>
      <c r="J15955" s="59">
        <v>26345285</v>
      </c>
      <c r="K15955" s="59" t="s">
        <v>16390</v>
      </c>
      <c r="L15955" s="61" t="s">
        <v>112</v>
      </c>
      <c r="M15955" s="61">
        <f>VLOOKUP(H15955,zdroj!C:F,4,0)</f>
        <v>0</v>
      </c>
      <c r="N15955" s="61" t="str">
        <f t="shared" si="498"/>
        <v>katA</v>
      </c>
      <c r="P15955" s="73" t="str">
        <f t="shared" si="499"/>
        <v/>
      </c>
      <c r="Q15955" s="61" t="s">
        <v>30</v>
      </c>
    </row>
    <row r="15956" spans="8:17" x14ac:dyDescent="0.25">
      <c r="H15956" s="59">
        <v>72150</v>
      </c>
      <c r="I15956" s="59" t="s">
        <v>71</v>
      </c>
      <c r="J15956" s="59">
        <v>27585158</v>
      </c>
      <c r="K15956" s="59" t="s">
        <v>16391</v>
      </c>
      <c r="L15956" s="61" t="s">
        <v>81</v>
      </c>
      <c r="M15956" s="61">
        <f>VLOOKUP(H15956,zdroj!C:F,4,0)</f>
        <v>0</v>
      </c>
      <c r="N15956" s="61" t="str">
        <f t="shared" si="498"/>
        <v>-</v>
      </c>
      <c r="P15956" s="73" t="str">
        <f t="shared" si="499"/>
        <v/>
      </c>
      <c r="Q15956" s="61" t="s">
        <v>88</v>
      </c>
    </row>
    <row r="15957" spans="8:17" x14ac:dyDescent="0.25">
      <c r="H15957" s="59">
        <v>72150</v>
      </c>
      <c r="I15957" s="59" t="s">
        <v>71</v>
      </c>
      <c r="J15957" s="59">
        <v>28034155</v>
      </c>
      <c r="K15957" s="59" t="s">
        <v>16392</v>
      </c>
      <c r="L15957" s="61" t="s">
        <v>112</v>
      </c>
      <c r="M15957" s="61">
        <f>VLOOKUP(H15957,zdroj!C:F,4,0)</f>
        <v>0</v>
      </c>
      <c r="N15957" s="61" t="str">
        <f t="shared" si="498"/>
        <v>katA</v>
      </c>
      <c r="P15957" s="73" t="str">
        <f t="shared" si="499"/>
        <v/>
      </c>
      <c r="Q15957" s="61" t="s">
        <v>30</v>
      </c>
    </row>
    <row r="15958" spans="8:17" x14ac:dyDescent="0.25">
      <c r="H15958" s="59">
        <v>72150</v>
      </c>
      <c r="I15958" s="59" t="s">
        <v>71</v>
      </c>
      <c r="J15958" s="59">
        <v>40920186</v>
      </c>
      <c r="K15958" s="59" t="s">
        <v>16393</v>
      </c>
      <c r="L15958" s="61" t="s">
        <v>112</v>
      </c>
      <c r="M15958" s="61">
        <f>VLOOKUP(H15958,zdroj!C:F,4,0)</f>
        <v>0</v>
      </c>
      <c r="N15958" s="61" t="str">
        <f t="shared" si="498"/>
        <v>katA</v>
      </c>
      <c r="P15958" s="73" t="str">
        <f t="shared" si="499"/>
        <v/>
      </c>
      <c r="Q15958" s="61" t="s">
        <v>30</v>
      </c>
    </row>
    <row r="15959" spans="8:17" x14ac:dyDescent="0.25">
      <c r="H15959" s="59">
        <v>72150</v>
      </c>
      <c r="I15959" s="59" t="s">
        <v>71</v>
      </c>
      <c r="J15959" s="59">
        <v>42241812</v>
      </c>
      <c r="K15959" s="59" t="s">
        <v>16394</v>
      </c>
      <c r="L15959" s="61" t="s">
        <v>112</v>
      </c>
      <c r="M15959" s="61">
        <f>VLOOKUP(H15959,zdroj!C:F,4,0)</f>
        <v>0</v>
      </c>
      <c r="N15959" s="61" t="str">
        <f t="shared" si="498"/>
        <v>katA</v>
      </c>
      <c r="P15959" s="73" t="str">
        <f t="shared" si="499"/>
        <v/>
      </c>
      <c r="Q15959" s="61" t="s">
        <v>31</v>
      </c>
    </row>
    <row r="15960" spans="8:17" x14ac:dyDescent="0.25">
      <c r="H15960" s="59">
        <v>72150</v>
      </c>
      <c r="I15960" s="59" t="s">
        <v>71</v>
      </c>
      <c r="J15960" s="59">
        <v>72326905</v>
      </c>
      <c r="K15960" s="59" t="s">
        <v>16395</v>
      </c>
      <c r="L15960" s="61" t="s">
        <v>112</v>
      </c>
      <c r="M15960" s="61">
        <f>VLOOKUP(H15960,zdroj!C:F,4,0)</f>
        <v>0</v>
      </c>
      <c r="N15960" s="61" t="str">
        <f t="shared" si="498"/>
        <v>katA</v>
      </c>
      <c r="P15960" s="73" t="str">
        <f t="shared" si="499"/>
        <v/>
      </c>
      <c r="Q15960" s="61" t="s">
        <v>30</v>
      </c>
    </row>
    <row r="15961" spans="8:17" x14ac:dyDescent="0.25">
      <c r="H15961" s="59">
        <v>72150</v>
      </c>
      <c r="I15961" s="59" t="s">
        <v>71</v>
      </c>
      <c r="J15961" s="59">
        <v>73810967</v>
      </c>
      <c r="K15961" s="59" t="s">
        <v>16396</v>
      </c>
      <c r="L15961" s="61" t="s">
        <v>112</v>
      </c>
      <c r="M15961" s="61">
        <f>VLOOKUP(H15961,zdroj!C:F,4,0)</f>
        <v>0</v>
      </c>
      <c r="N15961" s="61" t="str">
        <f t="shared" si="498"/>
        <v>katA</v>
      </c>
      <c r="P15961" s="73" t="str">
        <f t="shared" si="499"/>
        <v/>
      </c>
      <c r="Q15961" s="61" t="s">
        <v>31</v>
      </c>
    </row>
    <row r="15962" spans="8:17" x14ac:dyDescent="0.25">
      <c r="H15962" s="59">
        <v>72150</v>
      </c>
      <c r="I15962" s="59" t="s">
        <v>71</v>
      </c>
      <c r="J15962" s="59">
        <v>73848476</v>
      </c>
      <c r="K15962" s="59" t="s">
        <v>16397</v>
      </c>
      <c r="L15962" s="61" t="s">
        <v>112</v>
      </c>
      <c r="M15962" s="61">
        <f>VLOOKUP(H15962,zdroj!C:F,4,0)</f>
        <v>0</v>
      </c>
      <c r="N15962" s="61" t="str">
        <f t="shared" si="498"/>
        <v>katA</v>
      </c>
      <c r="P15962" s="73" t="str">
        <f t="shared" si="499"/>
        <v/>
      </c>
      <c r="Q15962" s="61" t="s">
        <v>30</v>
      </c>
    </row>
    <row r="15963" spans="8:17" x14ac:dyDescent="0.25">
      <c r="H15963" s="59">
        <v>72150</v>
      </c>
      <c r="I15963" s="59" t="s">
        <v>71</v>
      </c>
      <c r="J15963" s="59">
        <v>81190000</v>
      </c>
      <c r="K15963" s="59" t="s">
        <v>16398</v>
      </c>
      <c r="L15963" s="61" t="s">
        <v>112</v>
      </c>
      <c r="M15963" s="61">
        <f>VLOOKUP(H15963,zdroj!C:F,4,0)</f>
        <v>0</v>
      </c>
      <c r="N15963" s="61" t="str">
        <f t="shared" si="498"/>
        <v>katA</v>
      </c>
      <c r="P15963" s="73" t="str">
        <f t="shared" si="499"/>
        <v/>
      </c>
      <c r="Q15963" s="61" t="s">
        <v>30</v>
      </c>
    </row>
    <row r="15964" spans="8:17" x14ac:dyDescent="0.25">
      <c r="H15964" s="59">
        <v>76066</v>
      </c>
      <c r="I15964" s="59" t="s">
        <v>69</v>
      </c>
      <c r="J15964" s="59">
        <v>16698932</v>
      </c>
      <c r="K15964" s="59" t="s">
        <v>16399</v>
      </c>
      <c r="L15964" s="61" t="s">
        <v>113</v>
      </c>
      <c r="M15964" s="61">
        <f>VLOOKUP(H15964,zdroj!C:F,4,0)</f>
        <v>0</v>
      </c>
      <c r="N15964" s="61" t="str">
        <f t="shared" si="498"/>
        <v>katB</v>
      </c>
      <c r="P15964" s="73" t="str">
        <f t="shared" si="499"/>
        <v/>
      </c>
      <c r="Q15964" s="61" t="s">
        <v>30</v>
      </c>
    </row>
    <row r="15965" spans="8:17" x14ac:dyDescent="0.25">
      <c r="H15965" s="59">
        <v>76066</v>
      </c>
      <c r="I15965" s="59" t="s">
        <v>69</v>
      </c>
      <c r="J15965" s="59">
        <v>16699092</v>
      </c>
      <c r="K15965" s="59" t="s">
        <v>16400</v>
      </c>
      <c r="L15965" s="61" t="s">
        <v>113</v>
      </c>
      <c r="M15965" s="61">
        <f>VLOOKUP(H15965,zdroj!C:F,4,0)</f>
        <v>0</v>
      </c>
      <c r="N15965" s="61" t="str">
        <f t="shared" si="498"/>
        <v>katB</v>
      </c>
      <c r="P15965" s="73" t="str">
        <f t="shared" si="499"/>
        <v/>
      </c>
      <c r="Q15965" s="61" t="s">
        <v>30</v>
      </c>
    </row>
    <row r="15966" spans="8:17" x14ac:dyDescent="0.25">
      <c r="H15966" s="59">
        <v>76066</v>
      </c>
      <c r="I15966" s="59" t="s">
        <v>69</v>
      </c>
      <c r="J15966" s="59">
        <v>16699106</v>
      </c>
      <c r="K15966" s="59" t="s">
        <v>16401</v>
      </c>
      <c r="L15966" s="61" t="s">
        <v>113</v>
      </c>
      <c r="M15966" s="61">
        <f>VLOOKUP(H15966,zdroj!C:F,4,0)</f>
        <v>0</v>
      </c>
      <c r="N15966" s="61" t="str">
        <f t="shared" si="498"/>
        <v>katB</v>
      </c>
      <c r="P15966" s="73" t="str">
        <f t="shared" si="499"/>
        <v/>
      </c>
      <c r="Q15966" s="61" t="s">
        <v>30</v>
      </c>
    </row>
    <row r="15967" spans="8:17" x14ac:dyDescent="0.25">
      <c r="H15967" s="59">
        <v>76066</v>
      </c>
      <c r="I15967" s="59" t="s">
        <v>69</v>
      </c>
      <c r="J15967" s="59">
        <v>16699114</v>
      </c>
      <c r="K15967" s="59" t="s">
        <v>16402</v>
      </c>
      <c r="L15967" s="61" t="s">
        <v>113</v>
      </c>
      <c r="M15967" s="61">
        <f>VLOOKUP(H15967,zdroj!C:F,4,0)</f>
        <v>0</v>
      </c>
      <c r="N15967" s="61" t="str">
        <f t="shared" si="498"/>
        <v>katB</v>
      </c>
      <c r="P15967" s="73" t="str">
        <f t="shared" si="499"/>
        <v/>
      </c>
      <c r="Q15967" s="61" t="s">
        <v>30</v>
      </c>
    </row>
    <row r="15968" spans="8:17" x14ac:dyDescent="0.25">
      <c r="H15968" s="59">
        <v>76066</v>
      </c>
      <c r="I15968" s="59" t="s">
        <v>69</v>
      </c>
      <c r="J15968" s="59">
        <v>16699122</v>
      </c>
      <c r="K15968" s="59" t="s">
        <v>16403</v>
      </c>
      <c r="L15968" s="61" t="s">
        <v>113</v>
      </c>
      <c r="M15968" s="61">
        <f>VLOOKUP(H15968,zdroj!C:F,4,0)</f>
        <v>0</v>
      </c>
      <c r="N15968" s="61" t="str">
        <f t="shared" si="498"/>
        <v>katB</v>
      </c>
      <c r="P15968" s="73" t="str">
        <f t="shared" si="499"/>
        <v/>
      </c>
      <c r="Q15968" s="61" t="s">
        <v>30</v>
      </c>
    </row>
    <row r="15969" spans="8:17" x14ac:dyDescent="0.25">
      <c r="H15969" s="59">
        <v>76066</v>
      </c>
      <c r="I15969" s="59" t="s">
        <v>69</v>
      </c>
      <c r="J15969" s="59">
        <v>16699131</v>
      </c>
      <c r="K15969" s="59" t="s">
        <v>16404</v>
      </c>
      <c r="L15969" s="61" t="s">
        <v>113</v>
      </c>
      <c r="M15969" s="61">
        <f>VLOOKUP(H15969,zdroj!C:F,4,0)</f>
        <v>0</v>
      </c>
      <c r="N15969" s="61" t="str">
        <f t="shared" si="498"/>
        <v>katB</v>
      </c>
      <c r="P15969" s="73" t="str">
        <f t="shared" si="499"/>
        <v/>
      </c>
      <c r="Q15969" s="61" t="s">
        <v>30</v>
      </c>
    </row>
    <row r="15970" spans="8:17" x14ac:dyDescent="0.25">
      <c r="H15970" s="59">
        <v>76066</v>
      </c>
      <c r="I15970" s="59" t="s">
        <v>69</v>
      </c>
      <c r="J15970" s="59">
        <v>16699149</v>
      </c>
      <c r="K15970" s="59" t="s">
        <v>16405</v>
      </c>
      <c r="L15970" s="61" t="s">
        <v>81</v>
      </c>
      <c r="M15970" s="61">
        <f>VLOOKUP(H15970,zdroj!C:F,4,0)</f>
        <v>0</v>
      </c>
      <c r="N15970" s="61" t="str">
        <f t="shared" si="498"/>
        <v>-</v>
      </c>
      <c r="P15970" s="73" t="str">
        <f t="shared" si="499"/>
        <v/>
      </c>
      <c r="Q15970" s="61" t="s">
        <v>84</v>
      </c>
    </row>
    <row r="15971" spans="8:17" x14ac:dyDescent="0.25">
      <c r="H15971" s="59">
        <v>76066</v>
      </c>
      <c r="I15971" s="59" t="s">
        <v>69</v>
      </c>
      <c r="J15971" s="59">
        <v>16699157</v>
      </c>
      <c r="K15971" s="59" t="s">
        <v>16406</v>
      </c>
      <c r="L15971" s="61" t="s">
        <v>113</v>
      </c>
      <c r="M15971" s="61">
        <f>VLOOKUP(H15971,zdroj!C:F,4,0)</f>
        <v>0</v>
      </c>
      <c r="N15971" s="61" t="str">
        <f t="shared" si="498"/>
        <v>katB</v>
      </c>
      <c r="P15971" s="73" t="str">
        <f t="shared" si="499"/>
        <v/>
      </c>
      <c r="Q15971" s="61" t="s">
        <v>30</v>
      </c>
    </row>
    <row r="15972" spans="8:17" x14ac:dyDescent="0.25">
      <c r="H15972" s="59">
        <v>76066</v>
      </c>
      <c r="I15972" s="59" t="s">
        <v>69</v>
      </c>
      <c r="J15972" s="59">
        <v>16699165</v>
      </c>
      <c r="K15972" s="59" t="s">
        <v>16407</v>
      </c>
      <c r="L15972" s="61" t="s">
        <v>113</v>
      </c>
      <c r="M15972" s="61">
        <f>VLOOKUP(H15972,zdroj!C:F,4,0)</f>
        <v>0</v>
      </c>
      <c r="N15972" s="61" t="str">
        <f t="shared" si="498"/>
        <v>katB</v>
      </c>
      <c r="P15972" s="73" t="str">
        <f t="shared" si="499"/>
        <v/>
      </c>
      <c r="Q15972" s="61" t="s">
        <v>30</v>
      </c>
    </row>
    <row r="15973" spans="8:17" x14ac:dyDescent="0.25">
      <c r="H15973" s="59">
        <v>76066</v>
      </c>
      <c r="I15973" s="59" t="s">
        <v>69</v>
      </c>
      <c r="J15973" s="59">
        <v>16699181</v>
      </c>
      <c r="K15973" s="59" t="s">
        <v>16408</v>
      </c>
      <c r="L15973" s="61" t="s">
        <v>113</v>
      </c>
      <c r="M15973" s="61">
        <f>VLOOKUP(H15973,zdroj!C:F,4,0)</f>
        <v>0</v>
      </c>
      <c r="N15973" s="61" t="str">
        <f t="shared" si="498"/>
        <v>katB</v>
      </c>
      <c r="P15973" s="73" t="str">
        <f t="shared" si="499"/>
        <v/>
      </c>
      <c r="Q15973" s="61" t="s">
        <v>31</v>
      </c>
    </row>
    <row r="15974" spans="8:17" x14ac:dyDescent="0.25">
      <c r="H15974" s="59">
        <v>76066</v>
      </c>
      <c r="I15974" s="59" t="s">
        <v>69</v>
      </c>
      <c r="J15974" s="59">
        <v>16699190</v>
      </c>
      <c r="K15974" s="59" t="s">
        <v>16409</v>
      </c>
      <c r="L15974" s="61" t="s">
        <v>113</v>
      </c>
      <c r="M15974" s="61">
        <f>VLOOKUP(H15974,zdroj!C:F,4,0)</f>
        <v>0</v>
      </c>
      <c r="N15974" s="61" t="str">
        <f t="shared" si="498"/>
        <v>katB</v>
      </c>
      <c r="P15974" s="73" t="str">
        <f t="shared" si="499"/>
        <v/>
      </c>
      <c r="Q15974" s="61" t="s">
        <v>30</v>
      </c>
    </row>
    <row r="15975" spans="8:17" x14ac:dyDescent="0.25">
      <c r="H15975" s="59">
        <v>76066</v>
      </c>
      <c r="I15975" s="59" t="s">
        <v>69</v>
      </c>
      <c r="J15975" s="59">
        <v>16699203</v>
      </c>
      <c r="K15975" s="59" t="s">
        <v>16410</v>
      </c>
      <c r="L15975" s="61" t="s">
        <v>81</v>
      </c>
      <c r="M15975" s="61">
        <f>VLOOKUP(H15975,zdroj!C:F,4,0)</f>
        <v>0</v>
      </c>
      <c r="N15975" s="61" t="str">
        <f t="shared" si="498"/>
        <v>-</v>
      </c>
      <c r="P15975" s="73" t="str">
        <f t="shared" si="499"/>
        <v/>
      </c>
      <c r="Q15975" s="61" t="s">
        <v>84</v>
      </c>
    </row>
    <row r="15976" spans="8:17" x14ac:dyDescent="0.25">
      <c r="H15976" s="59">
        <v>76066</v>
      </c>
      <c r="I15976" s="59" t="s">
        <v>69</v>
      </c>
      <c r="J15976" s="59">
        <v>16699211</v>
      </c>
      <c r="K15976" s="59" t="s">
        <v>16411</v>
      </c>
      <c r="L15976" s="61" t="s">
        <v>113</v>
      </c>
      <c r="M15976" s="61">
        <f>VLOOKUP(H15976,zdroj!C:F,4,0)</f>
        <v>0</v>
      </c>
      <c r="N15976" s="61" t="str">
        <f t="shared" si="498"/>
        <v>katB</v>
      </c>
      <c r="P15976" s="73" t="str">
        <f t="shared" si="499"/>
        <v/>
      </c>
      <c r="Q15976" s="61" t="s">
        <v>30</v>
      </c>
    </row>
    <row r="15977" spans="8:17" x14ac:dyDescent="0.25">
      <c r="H15977" s="59">
        <v>76066</v>
      </c>
      <c r="I15977" s="59" t="s">
        <v>69</v>
      </c>
      <c r="J15977" s="59">
        <v>16699220</v>
      </c>
      <c r="K15977" s="59" t="s">
        <v>16412</v>
      </c>
      <c r="L15977" s="61" t="s">
        <v>113</v>
      </c>
      <c r="M15977" s="61">
        <f>VLOOKUP(H15977,zdroj!C:F,4,0)</f>
        <v>0</v>
      </c>
      <c r="N15977" s="61" t="str">
        <f t="shared" si="498"/>
        <v>katB</v>
      </c>
      <c r="P15977" s="73" t="str">
        <f t="shared" si="499"/>
        <v/>
      </c>
      <c r="Q15977" s="61" t="s">
        <v>30</v>
      </c>
    </row>
    <row r="15978" spans="8:17" x14ac:dyDescent="0.25">
      <c r="H15978" s="59">
        <v>76066</v>
      </c>
      <c r="I15978" s="59" t="s">
        <v>69</v>
      </c>
      <c r="J15978" s="59">
        <v>16699238</v>
      </c>
      <c r="K15978" s="59" t="s">
        <v>16413</v>
      </c>
      <c r="L15978" s="61" t="s">
        <v>113</v>
      </c>
      <c r="M15978" s="61">
        <f>VLOOKUP(H15978,zdroj!C:F,4,0)</f>
        <v>0</v>
      </c>
      <c r="N15978" s="61" t="str">
        <f t="shared" si="498"/>
        <v>katB</v>
      </c>
      <c r="P15978" s="73" t="str">
        <f t="shared" si="499"/>
        <v/>
      </c>
      <c r="Q15978" s="61" t="s">
        <v>30</v>
      </c>
    </row>
    <row r="15979" spans="8:17" x14ac:dyDescent="0.25">
      <c r="H15979" s="59">
        <v>76066</v>
      </c>
      <c r="I15979" s="59" t="s">
        <v>69</v>
      </c>
      <c r="J15979" s="59">
        <v>16699246</v>
      </c>
      <c r="K15979" s="59" t="s">
        <v>16414</v>
      </c>
      <c r="L15979" s="61" t="s">
        <v>113</v>
      </c>
      <c r="M15979" s="61">
        <f>VLOOKUP(H15979,zdroj!C:F,4,0)</f>
        <v>0</v>
      </c>
      <c r="N15979" s="61" t="str">
        <f t="shared" si="498"/>
        <v>katB</v>
      </c>
      <c r="P15979" s="73" t="str">
        <f t="shared" si="499"/>
        <v/>
      </c>
      <c r="Q15979" s="61" t="s">
        <v>30</v>
      </c>
    </row>
    <row r="15980" spans="8:17" x14ac:dyDescent="0.25">
      <c r="H15980" s="59">
        <v>76066</v>
      </c>
      <c r="I15980" s="59" t="s">
        <v>69</v>
      </c>
      <c r="J15980" s="59">
        <v>16699254</v>
      </c>
      <c r="K15980" s="59" t="s">
        <v>16415</v>
      </c>
      <c r="L15980" s="61" t="s">
        <v>81</v>
      </c>
      <c r="M15980" s="61">
        <f>VLOOKUP(H15980,zdroj!C:F,4,0)</f>
        <v>0</v>
      </c>
      <c r="N15980" s="61" t="str">
        <f t="shared" si="498"/>
        <v>-</v>
      </c>
      <c r="P15980" s="73" t="str">
        <f t="shared" si="499"/>
        <v/>
      </c>
      <c r="Q15980" s="61" t="s">
        <v>84</v>
      </c>
    </row>
    <row r="15981" spans="8:17" x14ac:dyDescent="0.25">
      <c r="H15981" s="59">
        <v>76066</v>
      </c>
      <c r="I15981" s="59" t="s">
        <v>69</v>
      </c>
      <c r="J15981" s="59">
        <v>16699262</v>
      </c>
      <c r="K15981" s="59" t="s">
        <v>16416</v>
      </c>
      <c r="L15981" s="61" t="s">
        <v>113</v>
      </c>
      <c r="M15981" s="61">
        <f>VLOOKUP(H15981,zdroj!C:F,4,0)</f>
        <v>0</v>
      </c>
      <c r="N15981" s="61" t="str">
        <f t="shared" si="498"/>
        <v>katB</v>
      </c>
      <c r="P15981" s="73" t="str">
        <f t="shared" si="499"/>
        <v/>
      </c>
      <c r="Q15981" s="61" t="s">
        <v>30</v>
      </c>
    </row>
    <row r="15982" spans="8:17" x14ac:dyDescent="0.25">
      <c r="H15982" s="59">
        <v>76066</v>
      </c>
      <c r="I15982" s="59" t="s">
        <v>69</v>
      </c>
      <c r="J15982" s="59">
        <v>16699271</v>
      </c>
      <c r="K15982" s="59" t="s">
        <v>16417</v>
      </c>
      <c r="L15982" s="61" t="s">
        <v>113</v>
      </c>
      <c r="M15982" s="61">
        <f>VLOOKUP(H15982,zdroj!C:F,4,0)</f>
        <v>0</v>
      </c>
      <c r="N15982" s="61" t="str">
        <f t="shared" si="498"/>
        <v>katB</v>
      </c>
      <c r="P15982" s="73" t="str">
        <f t="shared" si="499"/>
        <v/>
      </c>
      <c r="Q15982" s="61" t="s">
        <v>30</v>
      </c>
    </row>
    <row r="15983" spans="8:17" x14ac:dyDescent="0.25">
      <c r="H15983" s="59">
        <v>76066</v>
      </c>
      <c r="I15983" s="59" t="s">
        <v>69</v>
      </c>
      <c r="J15983" s="59">
        <v>16699289</v>
      </c>
      <c r="K15983" s="59" t="s">
        <v>16418</v>
      </c>
      <c r="L15983" s="61" t="s">
        <v>113</v>
      </c>
      <c r="M15983" s="61">
        <f>VLOOKUP(H15983,zdroj!C:F,4,0)</f>
        <v>0</v>
      </c>
      <c r="N15983" s="61" t="str">
        <f t="shared" si="498"/>
        <v>katB</v>
      </c>
      <c r="P15983" s="73" t="str">
        <f t="shared" si="499"/>
        <v/>
      </c>
      <c r="Q15983" s="61" t="s">
        <v>30</v>
      </c>
    </row>
    <row r="15984" spans="8:17" x14ac:dyDescent="0.25">
      <c r="H15984" s="59">
        <v>76066</v>
      </c>
      <c r="I15984" s="59" t="s">
        <v>69</v>
      </c>
      <c r="J15984" s="59">
        <v>16699297</v>
      </c>
      <c r="K15984" s="59" t="s">
        <v>16419</v>
      </c>
      <c r="L15984" s="61" t="s">
        <v>113</v>
      </c>
      <c r="M15984" s="61">
        <f>VLOOKUP(H15984,zdroj!C:F,4,0)</f>
        <v>0</v>
      </c>
      <c r="N15984" s="61" t="str">
        <f t="shared" si="498"/>
        <v>katB</v>
      </c>
      <c r="P15984" s="73" t="str">
        <f t="shared" si="499"/>
        <v/>
      </c>
      <c r="Q15984" s="61" t="s">
        <v>30</v>
      </c>
    </row>
    <row r="15985" spans="8:17" x14ac:dyDescent="0.25">
      <c r="H15985" s="59">
        <v>76066</v>
      </c>
      <c r="I15985" s="59" t="s">
        <v>69</v>
      </c>
      <c r="J15985" s="59">
        <v>16699301</v>
      </c>
      <c r="K15985" s="59" t="s">
        <v>16420</v>
      </c>
      <c r="L15985" s="61" t="s">
        <v>113</v>
      </c>
      <c r="M15985" s="61">
        <f>VLOOKUP(H15985,zdroj!C:F,4,0)</f>
        <v>0</v>
      </c>
      <c r="N15985" s="61" t="str">
        <f t="shared" si="498"/>
        <v>katB</v>
      </c>
      <c r="P15985" s="73" t="str">
        <f t="shared" si="499"/>
        <v/>
      </c>
      <c r="Q15985" s="61" t="s">
        <v>30</v>
      </c>
    </row>
    <row r="15986" spans="8:17" x14ac:dyDescent="0.25">
      <c r="H15986" s="59">
        <v>76066</v>
      </c>
      <c r="I15986" s="59" t="s">
        <v>69</v>
      </c>
      <c r="J15986" s="59">
        <v>16699319</v>
      </c>
      <c r="K15986" s="59" t="s">
        <v>16421</v>
      </c>
      <c r="L15986" s="61" t="s">
        <v>113</v>
      </c>
      <c r="M15986" s="61">
        <f>VLOOKUP(H15986,zdroj!C:F,4,0)</f>
        <v>0</v>
      </c>
      <c r="N15986" s="61" t="str">
        <f t="shared" si="498"/>
        <v>katB</v>
      </c>
      <c r="P15986" s="73" t="str">
        <f t="shared" si="499"/>
        <v/>
      </c>
      <c r="Q15986" s="61" t="s">
        <v>30</v>
      </c>
    </row>
    <row r="15987" spans="8:17" x14ac:dyDescent="0.25">
      <c r="H15987" s="59">
        <v>76066</v>
      </c>
      <c r="I15987" s="59" t="s">
        <v>69</v>
      </c>
      <c r="J15987" s="59">
        <v>16699327</v>
      </c>
      <c r="K15987" s="59" t="s">
        <v>16422</v>
      </c>
      <c r="L15987" s="61" t="s">
        <v>113</v>
      </c>
      <c r="M15987" s="61">
        <f>VLOOKUP(H15987,zdroj!C:F,4,0)</f>
        <v>0</v>
      </c>
      <c r="N15987" s="61" t="str">
        <f t="shared" si="498"/>
        <v>katB</v>
      </c>
      <c r="P15987" s="73" t="str">
        <f t="shared" si="499"/>
        <v/>
      </c>
      <c r="Q15987" s="61" t="s">
        <v>30</v>
      </c>
    </row>
    <row r="15988" spans="8:17" x14ac:dyDescent="0.25">
      <c r="H15988" s="59">
        <v>76066</v>
      </c>
      <c r="I15988" s="59" t="s">
        <v>69</v>
      </c>
      <c r="J15988" s="59">
        <v>16699335</v>
      </c>
      <c r="K15988" s="59" t="s">
        <v>16423</v>
      </c>
      <c r="L15988" s="61" t="s">
        <v>81</v>
      </c>
      <c r="M15988" s="61">
        <f>VLOOKUP(H15988,zdroj!C:F,4,0)</f>
        <v>0</v>
      </c>
      <c r="N15988" s="61" t="str">
        <f t="shared" si="498"/>
        <v>-</v>
      </c>
      <c r="P15988" s="73" t="str">
        <f t="shared" si="499"/>
        <v/>
      </c>
      <c r="Q15988" s="61" t="s">
        <v>84</v>
      </c>
    </row>
    <row r="15989" spans="8:17" x14ac:dyDescent="0.25">
      <c r="H15989" s="59">
        <v>76066</v>
      </c>
      <c r="I15989" s="59" t="s">
        <v>69</v>
      </c>
      <c r="J15989" s="59">
        <v>16699343</v>
      </c>
      <c r="K15989" s="59" t="s">
        <v>16424</v>
      </c>
      <c r="L15989" s="61" t="s">
        <v>113</v>
      </c>
      <c r="M15989" s="61">
        <f>VLOOKUP(H15989,zdroj!C:F,4,0)</f>
        <v>0</v>
      </c>
      <c r="N15989" s="61" t="str">
        <f t="shared" si="498"/>
        <v>katB</v>
      </c>
      <c r="P15989" s="73" t="str">
        <f t="shared" si="499"/>
        <v/>
      </c>
      <c r="Q15989" s="61" t="s">
        <v>30</v>
      </c>
    </row>
    <row r="15990" spans="8:17" x14ac:dyDescent="0.25">
      <c r="H15990" s="59">
        <v>76066</v>
      </c>
      <c r="I15990" s="59" t="s">
        <v>69</v>
      </c>
      <c r="J15990" s="59">
        <v>16699351</v>
      </c>
      <c r="K15990" s="59" t="s">
        <v>16425</v>
      </c>
      <c r="L15990" s="61" t="s">
        <v>113</v>
      </c>
      <c r="M15990" s="61">
        <f>VLOOKUP(H15990,zdroj!C:F,4,0)</f>
        <v>0</v>
      </c>
      <c r="N15990" s="61" t="str">
        <f t="shared" si="498"/>
        <v>katB</v>
      </c>
      <c r="P15990" s="73" t="str">
        <f t="shared" si="499"/>
        <v/>
      </c>
      <c r="Q15990" s="61" t="s">
        <v>30</v>
      </c>
    </row>
    <row r="15991" spans="8:17" x14ac:dyDescent="0.25">
      <c r="H15991" s="59">
        <v>76066</v>
      </c>
      <c r="I15991" s="59" t="s">
        <v>69</v>
      </c>
      <c r="J15991" s="59">
        <v>16699360</v>
      </c>
      <c r="K15991" s="59" t="s">
        <v>16426</v>
      </c>
      <c r="L15991" s="61" t="s">
        <v>113</v>
      </c>
      <c r="M15991" s="61">
        <f>VLOOKUP(H15991,zdroj!C:F,4,0)</f>
        <v>0</v>
      </c>
      <c r="N15991" s="61" t="str">
        <f t="shared" si="498"/>
        <v>katB</v>
      </c>
      <c r="P15991" s="73" t="str">
        <f t="shared" si="499"/>
        <v/>
      </c>
      <c r="Q15991" s="61" t="s">
        <v>30</v>
      </c>
    </row>
    <row r="15992" spans="8:17" x14ac:dyDescent="0.25">
      <c r="H15992" s="59">
        <v>76066</v>
      </c>
      <c r="I15992" s="59" t="s">
        <v>69</v>
      </c>
      <c r="J15992" s="59">
        <v>16699378</v>
      </c>
      <c r="K15992" s="59" t="s">
        <v>16427</v>
      </c>
      <c r="L15992" s="61" t="s">
        <v>81</v>
      </c>
      <c r="M15992" s="61">
        <f>VLOOKUP(H15992,zdroj!C:F,4,0)</f>
        <v>0</v>
      </c>
      <c r="N15992" s="61" t="str">
        <f t="shared" si="498"/>
        <v>-</v>
      </c>
      <c r="P15992" s="73" t="str">
        <f t="shared" si="499"/>
        <v/>
      </c>
      <c r="Q15992" s="61" t="s">
        <v>84</v>
      </c>
    </row>
    <row r="15993" spans="8:17" x14ac:dyDescent="0.25">
      <c r="H15993" s="59">
        <v>76066</v>
      </c>
      <c r="I15993" s="59" t="s">
        <v>69</v>
      </c>
      <c r="J15993" s="59">
        <v>16699386</v>
      </c>
      <c r="K15993" s="59" t="s">
        <v>16428</v>
      </c>
      <c r="L15993" s="61" t="s">
        <v>113</v>
      </c>
      <c r="M15993" s="61">
        <f>VLOOKUP(H15993,zdroj!C:F,4,0)</f>
        <v>0</v>
      </c>
      <c r="N15993" s="61" t="str">
        <f t="shared" si="498"/>
        <v>katB</v>
      </c>
      <c r="P15993" s="73" t="str">
        <f t="shared" si="499"/>
        <v/>
      </c>
      <c r="Q15993" s="61" t="s">
        <v>30</v>
      </c>
    </row>
    <row r="15994" spans="8:17" x14ac:dyDescent="0.25">
      <c r="H15994" s="59">
        <v>76066</v>
      </c>
      <c r="I15994" s="59" t="s">
        <v>69</v>
      </c>
      <c r="J15994" s="59">
        <v>16699394</v>
      </c>
      <c r="K15994" s="59" t="s">
        <v>16429</v>
      </c>
      <c r="L15994" s="61" t="s">
        <v>113</v>
      </c>
      <c r="M15994" s="61">
        <f>VLOOKUP(H15994,zdroj!C:F,4,0)</f>
        <v>0</v>
      </c>
      <c r="N15994" s="61" t="str">
        <f t="shared" si="498"/>
        <v>katB</v>
      </c>
      <c r="P15994" s="73" t="str">
        <f t="shared" si="499"/>
        <v/>
      </c>
      <c r="Q15994" s="61" t="s">
        <v>30</v>
      </c>
    </row>
    <row r="15995" spans="8:17" x14ac:dyDescent="0.25">
      <c r="H15995" s="59">
        <v>76066</v>
      </c>
      <c r="I15995" s="59" t="s">
        <v>69</v>
      </c>
      <c r="J15995" s="59">
        <v>16699408</v>
      </c>
      <c r="K15995" s="59" t="s">
        <v>16430</v>
      </c>
      <c r="L15995" s="61" t="s">
        <v>81</v>
      </c>
      <c r="M15995" s="61">
        <f>VLOOKUP(H15995,zdroj!C:F,4,0)</f>
        <v>0</v>
      </c>
      <c r="N15995" s="61" t="str">
        <f t="shared" si="498"/>
        <v>-</v>
      </c>
      <c r="P15995" s="73" t="str">
        <f t="shared" si="499"/>
        <v/>
      </c>
      <c r="Q15995" s="61" t="s">
        <v>84</v>
      </c>
    </row>
    <row r="15996" spans="8:17" x14ac:dyDescent="0.25">
      <c r="H15996" s="59">
        <v>76066</v>
      </c>
      <c r="I15996" s="59" t="s">
        <v>69</v>
      </c>
      <c r="J15996" s="59">
        <v>16699416</v>
      </c>
      <c r="K15996" s="59" t="s">
        <v>16431</v>
      </c>
      <c r="L15996" s="61" t="s">
        <v>81</v>
      </c>
      <c r="M15996" s="61">
        <f>VLOOKUP(H15996,zdroj!C:F,4,0)</f>
        <v>0</v>
      </c>
      <c r="N15996" s="61" t="str">
        <f t="shared" si="498"/>
        <v>-</v>
      </c>
      <c r="P15996" s="73" t="str">
        <f t="shared" si="499"/>
        <v/>
      </c>
      <c r="Q15996" s="61" t="s">
        <v>84</v>
      </c>
    </row>
    <row r="15997" spans="8:17" x14ac:dyDescent="0.25">
      <c r="H15997" s="59">
        <v>76066</v>
      </c>
      <c r="I15997" s="59" t="s">
        <v>69</v>
      </c>
      <c r="J15997" s="59">
        <v>16699424</v>
      </c>
      <c r="K15997" s="59" t="s">
        <v>16432</v>
      </c>
      <c r="L15997" s="61" t="s">
        <v>113</v>
      </c>
      <c r="M15997" s="61">
        <f>VLOOKUP(H15997,zdroj!C:F,4,0)</f>
        <v>0</v>
      </c>
      <c r="N15997" s="61" t="str">
        <f t="shared" si="498"/>
        <v>katB</v>
      </c>
      <c r="P15997" s="73" t="str">
        <f t="shared" si="499"/>
        <v/>
      </c>
      <c r="Q15997" s="61" t="s">
        <v>30</v>
      </c>
    </row>
    <row r="15998" spans="8:17" x14ac:dyDescent="0.25">
      <c r="H15998" s="59">
        <v>76066</v>
      </c>
      <c r="I15998" s="59" t="s">
        <v>69</v>
      </c>
      <c r="J15998" s="59">
        <v>16699432</v>
      </c>
      <c r="K15998" s="59" t="s">
        <v>16433</v>
      </c>
      <c r="L15998" s="61" t="s">
        <v>113</v>
      </c>
      <c r="M15998" s="61">
        <f>VLOOKUP(H15998,zdroj!C:F,4,0)</f>
        <v>0</v>
      </c>
      <c r="N15998" s="61" t="str">
        <f t="shared" si="498"/>
        <v>katB</v>
      </c>
      <c r="P15998" s="73" t="str">
        <f t="shared" si="499"/>
        <v/>
      </c>
      <c r="Q15998" s="61" t="s">
        <v>30</v>
      </c>
    </row>
    <row r="15999" spans="8:17" x14ac:dyDescent="0.25">
      <c r="H15999" s="59">
        <v>76066</v>
      </c>
      <c r="I15999" s="59" t="s">
        <v>69</v>
      </c>
      <c r="J15999" s="59">
        <v>16699441</v>
      </c>
      <c r="K15999" s="59" t="s">
        <v>16434</v>
      </c>
      <c r="L15999" s="61" t="s">
        <v>113</v>
      </c>
      <c r="M15999" s="61">
        <f>VLOOKUP(H15999,zdroj!C:F,4,0)</f>
        <v>0</v>
      </c>
      <c r="N15999" s="61" t="str">
        <f t="shared" si="498"/>
        <v>katB</v>
      </c>
      <c r="P15999" s="73" t="str">
        <f t="shared" si="499"/>
        <v/>
      </c>
      <c r="Q15999" s="61" t="s">
        <v>30</v>
      </c>
    </row>
    <row r="16000" spans="8:17" x14ac:dyDescent="0.25">
      <c r="H16000" s="59">
        <v>76066</v>
      </c>
      <c r="I16000" s="59" t="s">
        <v>69</v>
      </c>
      <c r="J16000" s="59">
        <v>16699459</v>
      </c>
      <c r="K16000" s="59" t="s">
        <v>16435</v>
      </c>
      <c r="L16000" s="61" t="s">
        <v>113</v>
      </c>
      <c r="M16000" s="61">
        <f>VLOOKUP(H16000,zdroj!C:F,4,0)</f>
        <v>0</v>
      </c>
      <c r="N16000" s="61" t="str">
        <f t="shared" si="498"/>
        <v>katB</v>
      </c>
      <c r="P16000" s="73" t="str">
        <f t="shared" si="499"/>
        <v/>
      </c>
      <c r="Q16000" s="61" t="s">
        <v>30</v>
      </c>
    </row>
    <row r="16001" spans="8:17" x14ac:dyDescent="0.25">
      <c r="H16001" s="59">
        <v>76066</v>
      </c>
      <c r="I16001" s="59" t="s">
        <v>69</v>
      </c>
      <c r="J16001" s="59">
        <v>16699467</v>
      </c>
      <c r="K16001" s="59" t="s">
        <v>16436</v>
      </c>
      <c r="L16001" s="61" t="s">
        <v>113</v>
      </c>
      <c r="M16001" s="61">
        <f>VLOOKUP(H16001,zdroj!C:F,4,0)</f>
        <v>0</v>
      </c>
      <c r="N16001" s="61" t="str">
        <f t="shared" si="498"/>
        <v>katB</v>
      </c>
      <c r="P16001" s="73" t="str">
        <f t="shared" si="499"/>
        <v/>
      </c>
      <c r="Q16001" s="61" t="s">
        <v>30</v>
      </c>
    </row>
    <row r="16002" spans="8:17" x14ac:dyDescent="0.25">
      <c r="H16002" s="59">
        <v>76066</v>
      </c>
      <c r="I16002" s="59" t="s">
        <v>69</v>
      </c>
      <c r="J16002" s="59">
        <v>16699475</v>
      </c>
      <c r="K16002" s="59" t="s">
        <v>16437</v>
      </c>
      <c r="L16002" s="61" t="s">
        <v>113</v>
      </c>
      <c r="M16002" s="61">
        <f>VLOOKUP(H16002,zdroj!C:F,4,0)</f>
        <v>0</v>
      </c>
      <c r="N16002" s="61" t="str">
        <f t="shared" si="498"/>
        <v>katB</v>
      </c>
      <c r="P16002" s="73" t="str">
        <f t="shared" si="499"/>
        <v/>
      </c>
      <c r="Q16002" s="61" t="s">
        <v>30</v>
      </c>
    </row>
    <row r="16003" spans="8:17" x14ac:dyDescent="0.25">
      <c r="H16003" s="59">
        <v>76066</v>
      </c>
      <c r="I16003" s="59" t="s">
        <v>69</v>
      </c>
      <c r="J16003" s="59">
        <v>16699483</v>
      </c>
      <c r="K16003" s="59" t="s">
        <v>16438</v>
      </c>
      <c r="L16003" s="61" t="s">
        <v>113</v>
      </c>
      <c r="M16003" s="61">
        <f>VLOOKUP(H16003,zdroj!C:F,4,0)</f>
        <v>0</v>
      </c>
      <c r="N16003" s="61" t="str">
        <f t="shared" si="498"/>
        <v>katB</v>
      </c>
      <c r="P16003" s="73" t="str">
        <f t="shared" si="499"/>
        <v/>
      </c>
      <c r="Q16003" s="61" t="s">
        <v>30</v>
      </c>
    </row>
    <row r="16004" spans="8:17" x14ac:dyDescent="0.25">
      <c r="H16004" s="59">
        <v>76066</v>
      </c>
      <c r="I16004" s="59" t="s">
        <v>69</v>
      </c>
      <c r="J16004" s="59">
        <v>16699491</v>
      </c>
      <c r="K16004" s="59" t="s">
        <v>16439</v>
      </c>
      <c r="L16004" s="61" t="s">
        <v>81</v>
      </c>
      <c r="M16004" s="61">
        <f>VLOOKUP(H16004,zdroj!C:F,4,0)</f>
        <v>0</v>
      </c>
      <c r="N16004" s="61" t="str">
        <f t="shared" si="498"/>
        <v>-</v>
      </c>
      <c r="P16004" s="73" t="str">
        <f t="shared" si="499"/>
        <v/>
      </c>
      <c r="Q16004" s="61" t="s">
        <v>84</v>
      </c>
    </row>
    <row r="16005" spans="8:17" x14ac:dyDescent="0.25">
      <c r="H16005" s="59">
        <v>76066</v>
      </c>
      <c r="I16005" s="59" t="s">
        <v>69</v>
      </c>
      <c r="J16005" s="59">
        <v>16699505</v>
      </c>
      <c r="K16005" s="59" t="s">
        <v>16440</v>
      </c>
      <c r="L16005" s="61" t="s">
        <v>113</v>
      </c>
      <c r="M16005" s="61">
        <f>VLOOKUP(H16005,zdroj!C:F,4,0)</f>
        <v>0</v>
      </c>
      <c r="N16005" s="61" t="str">
        <f t="shared" si="498"/>
        <v>katB</v>
      </c>
      <c r="P16005" s="73" t="str">
        <f t="shared" si="499"/>
        <v/>
      </c>
      <c r="Q16005" s="61" t="s">
        <v>30</v>
      </c>
    </row>
    <row r="16006" spans="8:17" x14ac:dyDescent="0.25">
      <c r="H16006" s="59">
        <v>76066</v>
      </c>
      <c r="I16006" s="59" t="s">
        <v>69</v>
      </c>
      <c r="J16006" s="59">
        <v>16699513</v>
      </c>
      <c r="K16006" s="59" t="s">
        <v>16441</v>
      </c>
      <c r="L16006" s="61" t="s">
        <v>113</v>
      </c>
      <c r="M16006" s="61">
        <f>VLOOKUP(H16006,zdroj!C:F,4,0)</f>
        <v>0</v>
      </c>
      <c r="N16006" s="61" t="str">
        <f t="shared" si="498"/>
        <v>katB</v>
      </c>
      <c r="P16006" s="73" t="str">
        <f t="shared" si="499"/>
        <v/>
      </c>
      <c r="Q16006" s="61" t="s">
        <v>30</v>
      </c>
    </row>
    <row r="16007" spans="8:17" x14ac:dyDescent="0.25">
      <c r="H16007" s="59">
        <v>76066</v>
      </c>
      <c r="I16007" s="59" t="s">
        <v>69</v>
      </c>
      <c r="J16007" s="59">
        <v>16699521</v>
      </c>
      <c r="K16007" s="59" t="s">
        <v>16442</v>
      </c>
      <c r="L16007" s="61" t="s">
        <v>113</v>
      </c>
      <c r="M16007" s="61">
        <f>VLOOKUP(H16007,zdroj!C:F,4,0)</f>
        <v>0</v>
      </c>
      <c r="N16007" s="61" t="str">
        <f t="shared" ref="N16007:N16070" si="500">IF(M16007="A",IF(L16007="katA","katB",L16007),L16007)</f>
        <v>katB</v>
      </c>
      <c r="P16007" s="73" t="str">
        <f t="shared" ref="P16007:P16070" si="501">IF(O16007="A",1,"")</f>
        <v/>
      </c>
      <c r="Q16007" s="61" t="s">
        <v>30</v>
      </c>
    </row>
    <row r="16008" spans="8:17" x14ac:dyDescent="0.25">
      <c r="H16008" s="59">
        <v>76066</v>
      </c>
      <c r="I16008" s="59" t="s">
        <v>69</v>
      </c>
      <c r="J16008" s="59">
        <v>16699530</v>
      </c>
      <c r="K16008" s="59" t="s">
        <v>16443</v>
      </c>
      <c r="L16008" s="61" t="s">
        <v>113</v>
      </c>
      <c r="M16008" s="61">
        <f>VLOOKUP(H16008,zdroj!C:F,4,0)</f>
        <v>0</v>
      </c>
      <c r="N16008" s="61" t="str">
        <f t="shared" si="500"/>
        <v>katB</v>
      </c>
      <c r="P16008" s="73" t="str">
        <f t="shared" si="501"/>
        <v/>
      </c>
      <c r="Q16008" s="61" t="s">
        <v>30</v>
      </c>
    </row>
    <row r="16009" spans="8:17" x14ac:dyDescent="0.25">
      <c r="H16009" s="59">
        <v>76066</v>
      </c>
      <c r="I16009" s="59" t="s">
        <v>69</v>
      </c>
      <c r="J16009" s="59">
        <v>16699548</v>
      </c>
      <c r="K16009" s="59" t="s">
        <v>16444</v>
      </c>
      <c r="L16009" s="61" t="s">
        <v>113</v>
      </c>
      <c r="M16009" s="61">
        <f>VLOOKUP(H16009,zdroj!C:F,4,0)</f>
        <v>0</v>
      </c>
      <c r="N16009" s="61" t="str">
        <f t="shared" si="500"/>
        <v>katB</v>
      </c>
      <c r="P16009" s="73" t="str">
        <f t="shared" si="501"/>
        <v/>
      </c>
      <c r="Q16009" s="61" t="s">
        <v>30</v>
      </c>
    </row>
    <row r="16010" spans="8:17" x14ac:dyDescent="0.25">
      <c r="H16010" s="59">
        <v>76066</v>
      </c>
      <c r="I16010" s="59" t="s">
        <v>69</v>
      </c>
      <c r="J16010" s="59">
        <v>16699556</v>
      </c>
      <c r="K16010" s="59" t="s">
        <v>16445</v>
      </c>
      <c r="L16010" s="61" t="s">
        <v>113</v>
      </c>
      <c r="M16010" s="61">
        <f>VLOOKUP(H16010,zdroj!C:F,4,0)</f>
        <v>0</v>
      </c>
      <c r="N16010" s="61" t="str">
        <f t="shared" si="500"/>
        <v>katB</v>
      </c>
      <c r="P16010" s="73" t="str">
        <f t="shared" si="501"/>
        <v/>
      </c>
      <c r="Q16010" s="61" t="s">
        <v>30</v>
      </c>
    </row>
    <row r="16011" spans="8:17" x14ac:dyDescent="0.25">
      <c r="H16011" s="59">
        <v>76066</v>
      </c>
      <c r="I16011" s="59" t="s">
        <v>69</v>
      </c>
      <c r="J16011" s="59">
        <v>16699564</v>
      </c>
      <c r="K16011" s="59" t="s">
        <v>16446</v>
      </c>
      <c r="L16011" s="61" t="s">
        <v>113</v>
      </c>
      <c r="M16011" s="61">
        <f>VLOOKUP(H16011,zdroj!C:F,4,0)</f>
        <v>0</v>
      </c>
      <c r="N16011" s="61" t="str">
        <f t="shared" si="500"/>
        <v>katB</v>
      </c>
      <c r="P16011" s="73" t="str">
        <f t="shared" si="501"/>
        <v/>
      </c>
      <c r="Q16011" s="61" t="s">
        <v>30</v>
      </c>
    </row>
    <row r="16012" spans="8:17" x14ac:dyDescent="0.25">
      <c r="H16012" s="59">
        <v>76066</v>
      </c>
      <c r="I16012" s="59" t="s">
        <v>69</v>
      </c>
      <c r="J16012" s="59">
        <v>16699572</v>
      </c>
      <c r="K16012" s="59" t="s">
        <v>16447</v>
      </c>
      <c r="L16012" s="61" t="s">
        <v>113</v>
      </c>
      <c r="M16012" s="61">
        <f>VLOOKUP(H16012,zdroj!C:F,4,0)</f>
        <v>0</v>
      </c>
      <c r="N16012" s="61" t="str">
        <f t="shared" si="500"/>
        <v>katB</v>
      </c>
      <c r="P16012" s="73" t="str">
        <f t="shared" si="501"/>
        <v/>
      </c>
      <c r="Q16012" s="61" t="s">
        <v>30</v>
      </c>
    </row>
    <row r="16013" spans="8:17" x14ac:dyDescent="0.25">
      <c r="H16013" s="59">
        <v>76066</v>
      </c>
      <c r="I16013" s="59" t="s">
        <v>69</v>
      </c>
      <c r="J16013" s="59">
        <v>16699581</v>
      </c>
      <c r="K16013" s="59" t="s">
        <v>16448</v>
      </c>
      <c r="L16013" s="61" t="s">
        <v>81</v>
      </c>
      <c r="M16013" s="61">
        <f>VLOOKUP(H16013,zdroj!C:F,4,0)</f>
        <v>0</v>
      </c>
      <c r="N16013" s="61" t="str">
        <f t="shared" si="500"/>
        <v>-</v>
      </c>
      <c r="P16013" s="73" t="str">
        <f t="shared" si="501"/>
        <v/>
      </c>
      <c r="Q16013" s="61" t="s">
        <v>88</v>
      </c>
    </row>
    <row r="16014" spans="8:17" x14ac:dyDescent="0.25">
      <c r="H16014" s="59">
        <v>76066</v>
      </c>
      <c r="I16014" s="59" t="s">
        <v>69</v>
      </c>
      <c r="J16014" s="59">
        <v>16699599</v>
      </c>
      <c r="K16014" s="59" t="s">
        <v>16449</v>
      </c>
      <c r="L16014" s="61" t="s">
        <v>81</v>
      </c>
      <c r="M16014" s="61">
        <f>VLOOKUP(H16014,zdroj!C:F,4,0)</f>
        <v>0</v>
      </c>
      <c r="N16014" s="61" t="str">
        <f t="shared" si="500"/>
        <v>-</v>
      </c>
      <c r="P16014" s="73" t="str">
        <f t="shared" si="501"/>
        <v/>
      </c>
      <c r="Q16014" s="61" t="s">
        <v>88</v>
      </c>
    </row>
    <row r="16015" spans="8:17" x14ac:dyDescent="0.25">
      <c r="H16015" s="59">
        <v>76066</v>
      </c>
      <c r="I16015" s="59" t="s">
        <v>69</v>
      </c>
      <c r="J16015" s="59">
        <v>16699602</v>
      </c>
      <c r="K16015" s="59" t="s">
        <v>16450</v>
      </c>
      <c r="L16015" s="61" t="s">
        <v>81</v>
      </c>
      <c r="M16015" s="61">
        <f>VLOOKUP(H16015,zdroj!C:F,4,0)</f>
        <v>0</v>
      </c>
      <c r="N16015" s="61" t="str">
        <f t="shared" si="500"/>
        <v>-</v>
      </c>
      <c r="P16015" s="73" t="str">
        <f t="shared" si="501"/>
        <v/>
      </c>
      <c r="Q16015" s="61" t="s">
        <v>88</v>
      </c>
    </row>
    <row r="16016" spans="8:17" x14ac:dyDescent="0.25">
      <c r="H16016" s="59">
        <v>76066</v>
      </c>
      <c r="I16016" s="59" t="s">
        <v>69</v>
      </c>
      <c r="J16016" s="59">
        <v>16699611</v>
      </c>
      <c r="K16016" s="59" t="s">
        <v>16451</v>
      </c>
      <c r="L16016" s="61" t="s">
        <v>81</v>
      </c>
      <c r="M16016" s="61">
        <f>VLOOKUP(H16016,zdroj!C:F,4,0)</f>
        <v>0</v>
      </c>
      <c r="N16016" s="61" t="str">
        <f t="shared" si="500"/>
        <v>-</v>
      </c>
      <c r="P16016" s="73" t="str">
        <f t="shared" si="501"/>
        <v/>
      </c>
      <c r="Q16016" s="61" t="s">
        <v>88</v>
      </c>
    </row>
    <row r="16017" spans="8:17" x14ac:dyDescent="0.25">
      <c r="H16017" s="59">
        <v>76066</v>
      </c>
      <c r="I16017" s="59" t="s">
        <v>69</v>
      </c>
      <c r="J16017" s="59">
        <v>16699629</v>
      </c>
      <c r="K16017" s="59" t="s">
        <v>16452</v>
      </c>
      <c r="L16017" s="61" t="s">
        <v>81</v>
      </c>
      <c r="M16017" s="61">
        <f>VLOOKUP(H16017,zdroj!C:F,4,0)</f>
        <v>0</v>
      </c>
      <c r="N16017" s="61" t="str">
        <f t="shared" si="500"/>
        <v>-</v>
      </c>
      <c r="P16017" s="73" t="str">
        <f t="shared" si="501"/>
        <v/>
      </c>
      <c r="Q16017" s="61" t="s">
        <v>88</v>
      </c>
    </row>
    <row r="16018" spans="8:17" x14ac:dyDescent="0.25">
      <c r="H16018" s="59">
        <v>76066</v>
      </c>
      <c r="I16018" s="59" t="s">
        <v>69</v>
      </c>
      <c r="J16018" s="59">
        <v>16699637</v>
      </c>
      <c r="K16018" s="59" t="s">
        <v>16453</v>
      </c>
      <c r="L16018" s="61" t="s">
        <v>81</v>
      </c>
      <c r="M16018" s="61">
        <f>VLOOKUP(H16018,zdroj!C:F,4,0)</f>
        <v>0</v>
      </c>
      <c r="N16018" s="61" t="str">
        <f t="shared" si="500"/>
        <v>-</v>
      </c>
      <c r="P16018" s="73" t="str">
        <f t="shared" si="501"/>
        <v/>
      </c>
      <c r="Q16018" s="61" t="s">
        <v>88</v>
      </c>
    </row>
    <row r="16019" spans="8:17" x14ac:dyDescent="0.25">
      <c r="H16019" s="59">
        <v>76066</v>
      </c>
      <c r="I16019" s="59" t="s">
        <v>69</v>
      </c>
      <c r="J16019" s="59">
        <v>16699645</v>
      </c>
      <c r="K16019" s="59" t="s">
        <v>16454</v>
      </c>
      <c r="L16019" s="61" t="s">
        <v>81</v>
      </c>
      <c r="M16019" s="61">
        <f>VLOOKUP(H16019,zdroj!C:F,4,0)</f>
        <v>0</v>
      </c>
      <c r="N16019" s="61" t="str">
        <f t="shared" si="500"/>
        <v>-</v>
      </c>
      <c r="P16019" s="73" t="str">
        <f t="shared" si="501"/>
        <v/>
      </c>
      <c r="Q16019" s="61" t="s">
        <v>88</v>
      </c>
    </row>
    <row r="16020" spans="8:17" x14ac:dyDescent="0.25">
      <c r="H16020" s="59">
        <v>76066</v>
      </c>
      <c r="I16020" s="59" t="s">
        <v>69</v>
      </c>
      <c r="J16020" s="59">
        <v>16699653</v>
      </c>
      <c r="K16020" s="59" t="s">
        <v>16455</v>
      </c>
      <c r="L16020" s="61" t="s">
        <v>81</v>
      </c>
      <c r="M16020" s="61">
        <f>VLOOKUP(H16020,zdroj!C:F,4,0)</f>
        <v>0</v>
      </c>
      <c r="N16020" s="61" t="str">
        <f t="shared" si="500"/>
        <v>-</v>
      </c>
      <c r="P16020" s="73" t="str">
        <f t="shared" si="501"/>
        <v/>
      </c>
      <c r="Q16020" s="61" t="s">
        <v>88</v>
      </c>
    </row>
    <row r="16021" spans="8:17" x14ac:dyDescent="0.25">
      <c r="H16021" s="59">
        <v>76066</v>
      </c>
      <c r="I16021" s="59" t="s">
        <v>69</v>
      </c>
      <c r="J16021" s="59">
        <v>16699661</v>
      </c>
      <c r="K16021" s="59" t="s">
        <v>16456</v>
      </c>
      <c r="L16021" s="61" t="s">
        <v>81</v>
      </c>
      <c r="M16021" s="61">
        <f>VLOOKUP(H16021,zdroj!C:F,4,0)</f>
        <v>0</v>
      </c>
      <c r="N16021" s="61" t="str">
        <f t="shared" si="500"/>
        <v>-</v>
      </c>
      <c r="P16021" s="73" t="str">
        <f t="shared" si="501"/>
        <v/>
      </c>
      <c r="Q16021" s="61" t="s">
        <v>88</v>
      </c>
    </row>
    <row r="16022" spans="8:17" x14ac:dyDescent="0.25">
      <c r="H16022" s="59">
        <v>76066</v>
      </c>
      <c r="I16022" s="59" t="s">
        <v>69</v>
      </c>
      <c r="J16022" s="59">
        <v>16699688</v>
      </c>
      <c r="K16022" s="59" t="s">
        <v>16457</v>
      </c>
      <c r="L16022" s="61" t="s">
        <v>81</v>
      </c>
      <c r="M16022" s="61">
        <f>VLOOKUP(H16022,zdroj!C:F,4,0)</f>
        <v>0</v>
      </c>
      <c r="N16022" s="61" t="str">
        <f t="shared" si="500"/>
        <v>-</v>
      </c>
      <c r="P16022" s="73" t="str">
        <f t="shared" si="501"/>
        <v/>
      </c>
      <c r="Q16022" s="61" t="s">
        <v>88</v>
      </c>
    </row>
    <row r="16023" spans="8:17" x14ac:dyDescent="0.25">
      <c r="H16023" s="59">
        <v>76066</v>
      </c>
      <c r="I16023" s="59" t="s">
        <v>69</v>
      </c>
      <c r="J16023" s="59">
        <v>16699696</v>
      </c>
      <c r="K16023" s="59" t="s">
        <v>16458</v>
      </c>
      <c r="L16023" s="61" t="s">
        <v>81</v>
      </c>
      <c r="M16023" s="61">
        <f>VLOOKUP(H16023,zdroj!C:F,4,0)</f>
        <v>0</v>
      </c>
      <c r="N16023" s="61" t="str">
        <f t="shared" si="500"/>
        <v>-</v>
      </c>
      <c r="P16023" s="73" t="str">
        <f t="shared" si="501"/>
        <v/>
      </c>
      <c r="Q16023" s="61" t="s">
        <v>88</v>
      </c>
    </row>
    <row r="16024" spans="8:17" x14ac:dyDescent="0.25">
      <c r="H16024" s="59">
        <v>76066</v>
      </c>
      <c r="I16024" s="59" t="s">
        <v>69</v>
      </c>
      <c r="J16024" s="59">
        <v>16699700</v>
      </c>
      <c r="K16024" s="59" t="s">
        <v>16459</v>
      </c>
      <c r="L16024" s="61" t="s">
        <v>81</v>
      </c>
      <c r="M16024" s="61">
        <f>VLOOKUP(H16024,zdroj!C:F,4,0)</f>
        <v>0</v>
      </c>
      <c r="N16024" s="61" t="str">
        <f t="shared" si="500"/>
        <v>-</v>
      </c>
      <c r="P16024" s="73" t="str">
        <f t="shared" si="501"/>
        <v/>
      </c>
      <c r="Q16024" s="61" t="s">
        <v>88</v>
      </c>
    </row>
    <row r="16025" spans="8:17" x14ac:dyDescent="0.25">
      <c r="H16025" s="59">
        <v>76066</v>
      </c>
      <c r="I16025" s="59" t="s">
        <v>69</v>
      </c>
      <c r="J16025" s="59">
        <v>16699718</v>
      </c>
      <c r="K16025" s="59" t="s">
        <v>16460</v>
      </c>
      <c r="L16025" s="61" t="s">
        <v>81</v>
      </c>
      <c r="M16025" s="61">
        <f>VLOOKUP(H16025,zdroj!C:F,4,0)</f>
        <v>0</v>
      </c>
      <c r="N16025" s="61" t="str">
        <f t="shared" si="500"/>
        <v>-</v>
      </c>
      <c r="P16025" s="73" t="str">
        <f t="shared" si="501"/>
        <v/>
      </c>
      <c r="Q16025" s="61" t="s">
        <v>88</v>
      </c>
    </row>
    <row r="16026" spans="8:17" x14ac:dyDescent="0.25">
      <c r="H16026" s="59">
        <v>76066</v>
      </c>
      <c r="I16026" s="59" t="s">
        <v>69</v>
      </c>
      <c r="J16026" s="59">
        <v>16699726</v>
      </c>
      <c r="K16026" s="59" t="s">
        <v>16461</v>
      </c>
      <c r="L16026" s="61" t="s">
        <v>81</v>
      </c>
      <c r="M16026" s="61">
        <f>VLOOKUP(H16026,zdroj!C:F,4,0)</f>
        <v>0</v>
      </c>
      <c r="N16026" s="61" t="str">
        <f t="shared" si="500"/>
        <v>-</v>
      </c>
      <c r="P16026" s="73" t="str">
        <f t="shared" si="501"/>
        <v/>
      </c>
      <c r="Q16026" s="61" t="s">
        <v>88</v>
      </c>
    </row>
    <row r="16027" spans="8:17" x14ac:dyDescent="0.25">
      <c r="H16027" s="59">
        <v>76066</v>
      </c>
      <c r="I16027" s="59" t="s">
        <v>69</v>
      </c>
      <c r="J16027" s="59">
        <v>16699734</v>
      </c>
      <c r="K16027" s="59" t="s">
        <v>16462</v>
      </c>
      <c r="L16027" s="61" t="s">
        <v>81</v>
      </c>
      <c r="M16027" s="61">
        <f>VLOOKUP(H16027,zdroj!C:F,4,0)</f>
        <v>0</v>
      </c>
      <c r="N16027" s="61" t="str">
        <f t="shared" si="500"/>
        <v>-</v>
      </c>
      <c r="P16027" s="73" t="str">
        <f t="shared" si="501"/>
        <v/>
      </c>
      <c r="Q16027" s="61" t="s">
        <v>88</v>
      </c>
    </row>
    <row r="16028" spans="8:17" x14ac:dyDescent="0.25">
      <c r="H16028" s="59">
        <v>76066</v>
      </c>
      <c r="I16028" s="59" t="s">
        <v>69</v>
      </c>
      <c r="J16028" s="59">
        <v>16699742</v>
      </c>
      <c r="K16028" s="59" t="s">
        <v>16463</v>
      </c>
      <c r="L16028" s="61" t="s">
        <v>81</v>
      </c>
      <c r="M16028" s="61">
        <f>VLOOKUP(H16028,zdroj!C:F,4,0)</f>
        <v>0</v>
      </c>
      <c r="N16028" s="61" t="str">
        <f t="shared" si="500"/>
        <v>-</v>
      </c>
      <c r="P16028" s="73" t="str">
        <f t="shared" si="501"/>
        <v/>
      </c>
      <c r="Q16028" s="61" t="s">
        <v>88</v>
      </c>
    </row>
    <row r="16029" spans="8:17" x14ac:dyDescent="0.25">
      <c r="H16029" s="59">
        <v>76066</v>
      </c>
      <c r="I16029" s="59" t="s">
        <v>69</v>
      </c>
      <c r="J16029" s="59">
        <v>16699751</v>
      </c>
      <c r="K16029" s="59" t="s">
        <v>16464</v>
      </c>
      <c r="L16029" s="61" t="s">
        <v>81</v>
      </c>
      <c r="M16029" s="61">
        <f>VLOOKUP(H16029,zdroj!C:F,4,0)</f>
        <v>0</v>
      </c>
      <c r="N16029" s="61" t="str">
        <f t="shared" si="500"/>
        <v>-</v>
      </c>
      <c r="P16029" s="73" t="str">
        <f t="shared" si="501"/>
        <v/>
      </c>
      <c r="Q16029" s="61" t="s">
        <v>88</v>
      </c>
    </row>
    <row r="16030" spans="8:17" x14ac:dyDescent="0.25">
      <c r="H16030" s="59">
        <v>76066</v>
      </c>
      <c r="I16030" s="59" t="s">
        <v>69</v>
      </c>
      <c r="J16030" s="59">
        <v>16699769</v>
      </c>
      <c r="K16030" s="59" t="s">
        <v>16465</v>
      </c>
      <c r="L16030" s="61" t="s">
        <v>81</v>
      </c>
      <c r="M16030" s="61">
        <f>VLOOKUP(H16030,zdroj!C:F,4,0)</f>
        <v>0</v>
      </c>
      <c r="N16030" s="61" t="str">
        <f t="shared" si="500"/>
        <v>-</v>
      </c>
      <c r="P16030" s="73" t="str">
        <f t="shared" si="501"/>
        <v/>
      </c>
      <c r="Q16030" s="61" t="s">
        <v>88</v>
      </c>
    </row>
    <row r="16031" spans="8:17" x14ac:dyDescent="0.25">
      <c r="H16031" s="59">
        <v>76066</v>
      </c>
      <c r="I16031" s="59" t="s">
        <v>69</v>
      </c>
      <c r="J16031" s="59">
        <v>16699777</v>
      </c>
      <c r="K16031" s="59" t="s">
        <v>16466</v>
      </c>
      <c r="L16031" s="61" t="s">
        <v>81</v>
      </c>
      <c r="M16031" s="61">
        <f>VLOOKUP(H16031,zdroj!C:F,4,0)</f>
        <v>0</v>
      </c>
      <c r="N16031" s="61" t="str">
        <f t="shared" si="500"/>
        <v>-</v>
      </c>
      <c r="P16031" s="73" t="str">
        <f t="shared" si="501"/>
        <v/>
      </c>
      <c r="Q16031" s="61" t="s">
        <v>88</v>
      </c>
    </row>
    <row r="16032" spans="8:17" x14ac:dyDescent="0.25">
      <c r="H16032" s="59">
        <v>76066</v>
      </c>
      <c r="I16032" s="59" t="s">
        <v>69</v>
      </c>
      <c r="J16032" s="59">
        <v>16699785</v>
      </c>
      <c r="K16032" s="59" t="s">
        <v>16467</v>
      </c>
      <c r="L16032" s="61" t="s">
        <v>81</v>
      </c>
      <c r="M16032" s="61">
        <f>VLOOKUP(H16032,zdroj!C:F,4,0)</f>
        <v>0</v>
      </c>
      <c r="N16032" s="61" t="str">
        <f t="shared" si="500"/>
        <v>-</v>
      </c>
      <c r="P16032" s="73" t="str">
        <f t="shared" si="501"/>
        <v/>
      </c>
      <c r="Q16032" s="61" t="s">
        <v>88</v>
      </c>
    </row>
    <row r="16033" spans="8:17" x14ac:dyDescent="0.25">
      <c r="H16033" s="59">
        <v>76066</v>
      </c>
      <c r="I16033" s="59" t="s">
        <v>69</v>
      </c>
      <c r="J16033" s="59">
        <v>16699793</v>
      </c>
      <c r="K16033" s="59" t="s">
        <v>16468</v>
      </c>
      <c r="L16033" s="61" t="s">
        <v>81</v>
      </c>
      <c r="M16033" s="61">
        <f>VLOOKUP(H16033,zdroj!C:F,4,0)</f>
        <v>0</v>
      </c>
      <c r="N16033" s="61" t="str">
        <f t="shared" si="500"/>
        <v>-</v>
      </c>
      <c r="P16033" s="73" t="str">
        <f t="shared" si="501"/>
        <v/>
      </c>
      <c r="Q16033" s="61" t="s">
        <v>88</v>
      </c>
    </row>
    <row r="16034" spans="8:17" x14ac:dyDescent="0.25">
      <c r="H16034" s="59">
        <v>76066</v>
      </c>
      <c r="I16034" s="59" t="s">
        <v>69</v>
      </c>
      <c r="J16034" s="59">
        <v>16699807</v>
      </c>
      <c r="K16034" s="59" t="s">
        <v>16469</v>
      </c>
      <c r="L16034" s="61" t="s">
        <v>81</v>
      </c>
      <c r="M16034" s="61">
        <f>VLOOKUP(H16034,zdroj!C:F,4,0)</f>
        <v>0</v>
      </c>
      <c r="N16034" s="61" t="str">
        <f t="shared" si="500"/>
        <v>-</v>
      </c>
      <c r="P16034" s="73" t="str">
        <f t="shared" si="501"/>
        <v/>
      </c>
      <c r="Q16034" s="61" t="s">
        <v>88</v>
      </c>
    </row>
    <row r="16035" spans="8:17" x14ac:dyDescent="0.25">
      <c r="H16035" s="59">
        <v>76066</v>
      </c>
      <c r="I16035" s="59" t="s">
        <v>69</v>
      </c>
      <c r="J16035" s="59">
        <v>16699815</v>
      </c>
      <c r="K16035" s="59" t="s">
        <v>16470</v>
      </c>
      <c r="L16035" s="61" t="s">
        <v>81</v>
      </c>
      <c r="M16035" s="61">
        <f>VLOOKUP(H16035,zdroj!C:F,4,0)</f>
        <v>0</v>
      </c>
      <c r="N16035" s="61" t="str">
        <f t="shared" si="500"/>
        <v>-</v>
      </c>
      <c r="P16035" s="73" t="str">
        <f t="shared" si="501"/>
        <v/>
      </c>
      <c r="Q16035" s="61" t="s">
        <v>88</v>
      </c>
    </row>
    <row r="16036" spans="8:17" x14ac:dyDescent="0.25">
      <c r="H16036" s="59">
        <v>76066</v>
      </c>
      <c r="I16036" s="59" t="s">
        <v>69</v>
      </c>
      <c r="J16036" s="59">
        <v>16699823</v>
      </c>
      <c r="K16036" s="59" t="s">
        <v>16471</v>
      </c>
      <c r="L16036" s="61" t="s">
        <v>81</v>
      </c>
      <c r="M16036" s="61">
        <f>VLOOKUP(H16036,zdroj!C:F,4,0)</f>
        <v>0</v>
      </c>
      <c r="N16036" s="61" t="str">
        <f t="shared" si="500"/>
        <v>-</v>
      </c>
      <c r="P16036" s="73" t="str">
        <f t="shared" si="501"/>
        <v/>
      </c>
      <c r="Q16036" s="61" t="s">
        <v>88</v>
      </c>
    </row>
    <row r="16037" spans="8:17" x14ac:dyDescent="0.25">
      <c r="H16037" s="59">
        <v>76066</v>
      </c>
      <c r="I16037" s="59" t="s">
        <v>69</v>
      </c>
      <c r="J16037" s="59">
        <v>16699831</v>
      </c>
      <c r="K16037" s="59" t="s">
        <v>16472</v>
      </c>
      <c r="L16037" s="61" t="s">
        <v>81</v>
      </c>
      <c r="M16037" s="61">
        <f>VLOOKUP(H16037,zdroj!C:F,4,0)</f>
        <v>0</v>
      </c>
      <c r="N16037" s="61" t="str">
        <f t="shared" si="500"/>
        <v>-</v>
      </c>
      <c r="P16037" s="73" t="str">
        <f t="shared" si="501"/>
        <v/>
      </c>
      <c r="Q16037" s="61" t="s">
        <v>88</v>
      </c>
    </row>
    <row r="16038" spans="8:17" x14ac:dyDescent="0.25">
      <c r="H16038" s="59">
        <v>76066</v>
      </c>
      <c r="I16038" s="59" t="s">
        <v>69</v>
      </c>
      <c r="J16038" s="59">
        <v>16699840</v>
      </c>
      <c r="K16038" s="59" t="s">
        <v>16473</v>
      </c>
      <c r="L16038" s="61" t="s">
        <v>81</v>
      </c>
      <c r="M16038" s="61">
        <f>VLOOKUP(H16038,zdroj!C:F,4,0)</f>
        <v>0</v>
      </c>
      <c r="N16038" s="61" t="str">
        <f t="shared" si="500"/>
        <v>-</v>
      </c>
      <c r="P16038" s="73" t="str">
        <f t="shared" si="501"/>
        <v/>
      </c>
      <c r="Q16038" s="61" t="s">
        <v>88</v>
      </c>
    </row>
    <row r="16039" spans="8:17" x14ac:dyDescent="0.25">
      <c r="H16039" s="59">
        <v>76066</v>
      </c>
      <c r="I16039" s="59" t="s">
        <v>69</v>
      </c>
      <c r="J16039" s="59">
        <v>16699858</v>
      </c>
      <c r="K16039" s="59" t="s">
        <v>16474</v>
      </c>
      <c r="L16039" s="61" t="s">
        <v>81</v>
      </c>
      <c r="M16039" s="61">
        <f>VLOOKUP(H16039,zdroj!C:F,4,0)</f>
        <v>0</v>
      </c>
      <c r="N16039" s="61" t="str">
        <f t="shared" si="500"/>
        <v>-</v>
      </c>
      <c r="P16039" s="73" t="str">
        <f t="shared" si="501"/>
        <v/>
      </c>
      <c r="Q16039" s="61" t="s">
        <v>88</v>
      </c>
    </row>
    <row r="16040" spans="8:17" x14ac:dyDescent="0.25">
      <c r="H16040" s="59">
        <v>76066</v>
      </c>
      <c r="I16040" s="59" t="s">
        <v>69</v>
      </c>
      <c r="J16040" s="59">
        <v>16699866</v>
      </c>
      <c r="K16040" s="59" t="s">
        <v>16475</v>
      </c>
      <c r="L16040" s="61" t="s">
        <v>81</v>
      </c>
      <c r="M16040" s="61">
        <f>VLOOKUP(H16040,zdroj!C:F,4,0)</f>
        <v>0</v>
      </c>
      <c r="N16040" s="61" t="str">
        <f t="shared" si="500"/>
        <v>-</v>
      </c>
      <c r="P16040" s="73" t="str">
        <f t="shared" si="501"/>
        <v/>
      </c>
      <c r="Q16040" s="61" t="s">
        <v>88</v>
      </c>
    </row>
    <row r="16041" spans="8:17" x14ac:dyDescent="0.25">
      <c r="H16041" s="59">
        <v>76066</v>
      </c>
      <c r="I16041" s="59" t="s">
        <v>69</v>
      </c>
      <c r="J16041" s="59">
        <v>16699874</v>
      </c>
      <c r="K16041" s="59" t="s">
        <v>16476</v>
      </c>
      <c r="L16041" s="61" t="s">
        <v>81</v>
      </c>
      <c r="M16041" s="61">
        <f>VLOOKUP(H16041,zdroj!C:F,4,0)</f>
        <v>0</v>
      </c>
      <c r="N16041" s="61" t="str">
        <f t="shared" si="500"/>
        <v>-</v>
      </c>
      <c r="P16041" s="73" t="str">
        <f t="shared" si="501"/>
        <v/>
      </c>
      <c r="Q16041" s="61" t="s">
        <v>88</v>
      </c>
    </row>
    <row r="16042" spans="8:17" x14ac:dyDescent="0.25">
      <c r="H16042" s="59">
        <v>76066</v>
      </c>
      <c r="I16042" s="59" t="s">
        <v>69</v>
      </c>
      <c r="J16042" s="59">
        <v>16699882</v>
      </c>
      <c r="K16042" s="59" t="s">
        <v>16477</v>
      </c>
      <c r="L16042" s="61" t="s">
        <v>81</v>
      </c>
      <c r="M16042" s="61">
        <f>VLOOKUP(H16042,zdroj!C:F,4,0)</f>
        <v>0</v>
      </c>
      <c r="N16042" s="61" t="str">
        <f t="shared" si="500"/>
        <v>-</v>
      </c>
      <c r="P16042" s="73" t="str">
        <f t="shared" si="501"/>
        <v/>
      </c>
      <c r="Q16042" s="61" t="s">
        <v>88</v>
      </c>
    </row>
    <row r="16043" spans="8:17" x14ac:dyDescent="0.25">
      <c r="H16043" s="59">
        <v>76066</v>
      </c>
      <c r="I16043" s="59" t="s">
        <v>69</v>
      </c>
      <c r="J16043" s="59">
        <v>16699891</v>
      </c>
      <c r="K16043" s="59" t="s">
        <v>16478</v>
      </c>
      <c r="L16043" s="61" t="s">
        <v>81</v>
      </c>
      <c r="M16043" s="61">
        <f>VLOOKUP(H16043,zdroj!C:F,4,0)</f>
        <v>0</v>
      </c>
      <c r="N16043" s="61" t="str">
        <f t="shared" si="500"/>
        <v>-</v>
      </c>
      <c r="P16043" s="73" t="str">
        <f t="shared" si="501"/>
        <v/>
      </c>
      <c r="Q16043" s="61" t="s">
        <v>88</v>
      </c>
    </row>
    <row r="16044" spans="8:17" x14ac:dyDescent="0.25">
      <c r="H16044" s="59">
        <v>76066</v>
      </c>
      <c r="I16044" s="59" t="s">
        <v>69</v>
      </c>
      <c r="J16044" s="59">
        <v>16699904</v>
      </c>
      <c r="K16044" s="59" t="s">
        <v>16479</v>
      </c>
      <c r="L16044" s="61" t="s">
        <v>81</v>
      </c>
      <c r="M16044" s="61">
        <f>VLOOKUP(H16044,zdroj!C:F,4,0)</f>
        <v>0</v>
      </c>
      <c r="N16044" s="61" t="str">
        <f t="shared" si="500"/>
        <v>-</v>
      </c>
      <c r="P16044" s="73" t="str">
        <f t="shared" si="501"/>
        <v/>
      </c>
      <c r="Q16044" s="61" t="s">
        <v>88</v>
      </c>
    </row>
    <row r="16045" spans="8:17" x14ac:dyDescent="0.25">
      <c r="H16045" s="59">
        <v>76066</v>
      </c>
      <c r="I16045" s="59" t="s">
        <v>69</v>
      </c>
      <c r="J16045" s="59">
        <v>16699912</v>
      </c>
      <c r="K16045" s="59" t="s">
        <v>16480</v>
      </c>
      <c r="L16045" s="61" t="s">
        <v>81</v>
      </c>
      <c r="M16045" s="61">
        <f>VLOOKUP(H16045,zdroj!C:F,4,0)</f>
        <v>0</v>
      </c>
      <c r="N16045" s="61" t="str">
        <f t="shared" si="500"/>
        <v>-</v>
      </c>
      <c r="P16045" s="73" t="str">
        <f t="shared" si="501"/>
        <v/>
      </c>
      <c r="Q16045" s="61" t="s">
        <v>88</v>
      </c>
    </row>
    <row r="16046" spans="8:17" x14ac:dyDescent="0.25">
      <c r="H16046" s="59">
        <v>76066</v>
      </c>
      <c r="I16046" s="59" t="s">
        <v>69</v>
      </c>
      <c r="J16046" s="59">
        <v>16699921</v>
      </c>
      <c r="K16046" s="59" t="s">
        <v>16481</v>
      </c>
      <c r="L16046" s="61" t="s">
        <v>81</v>
      </c>
      <c r="M16046" s="61">
        <f>VLOOKUP(H16046,zdroj!C:F,4,0)</f>
        <v>0</v>
      </c>
      <c r="N16046" s="61" t="str">
        <f t="shared" si="500"/>
        <v>-</v>
      </c>
      <c r="P16046" s="73" t="str">
        <f t="shared" si="501"/>
        <v/>
      </c>
      <c r="Q16046" s="61" t="s">
        <v>86</v>
      </c>
    </row>
    <row r="16047" spans="8:17" x14ac:dyDescent="0.25">
      <c r="H16047" s="59">
        <v>76066</v>
      </c>
      <c r="I16047" s="59" t="s">
        <v>69</v>
      </c>
      <c r="J16047" s="59">
        <v>16699939</v>
      </c>
      <c r="K16047" s="59" t="s">
        <v>16482</v>
      </c>
      <c r="L16047" s="61" t="s">
        <v>81</v>
      </c>
      <c r="M16047" s="61">
        <f>VLOOKUP(H16047,zdroj!C:F,4,0)</f>
        <v>0</v>
      </c>
      <c r="N16047" s="61" t="str">
        <f t="shared" si="500"/>
        <v>-</v>
      </c>
      <c r="P16047" s="73" t="str">
        <f t="shared" si="501"/>
        <v/>
      </c>
      <c r="Q16047" s="61" t="s">
        <v>88</v>
      </c>
    </row>
    <row r="16048" spans="8:17" x14ac:dyDescent="0.25">
      <c r="H16048" s="59">
        <v>76066</v>
      </c>
      <c r="I16048" s="59" t="s">
        <v>69</v>
      </c>
      <c r="J16048" s="59">
        <v>16699947</v>
      </c>
      <c r="K16048" s="59" t="s">
        <v>16483</v>
      </c>
      <c r="L16048" s="61" t="s">
        <v>81</v>
      </c>
      <c r="M16048" s="61">
        <f>VLOOKUP(H16048,zdroj!C:F,4,0)</f>
        <v>0</v>
      </c>
      <c r="N16048" s="61" t="str">
        <f t="shared" si="500"/>
        <v>-</v>
      </c>
      <c r="P16048" s="73" t="str">
        <f t="shared" si="501"/>
        <v/>
      </c>
      <c r="Q16048" s="61" t="s">
        <v>88</v>
      </c>
    </row>
    <row r="16049" spans="8:17" x14ac:dyDescent="0.25">
      <c r="H16049" s="59">
        <v>76066</v>
      </c>
      <c r="I16049" s="59" t="s">
        <v>69</v>
      </c>
      <c r="J16049" s="59">
        <v>16699955</v>
      </c>
      <c r="K16049" s="59" t="s">
        <v>16484</v>
      </c>
      <c r="L16049" s="61" t="s">
        <v>81</v>
      </c>
      <c r="M16049" s="61">
        <f>VLOOKUP(H16049,zdroj!C:F,4,0)</f>
        <v>0</v>
      </c>
      <c r="N16049" s="61" t="str">
        <f t="shared" si="500"/>
        <v>-</v>
      </c>
      <c r="P16049" s="73" t="str">
        <f t="shared" si="501"/>
        <v/>
      </c>
      <c r="Q16049" s="61" t="s">
        <v>88</v>
      </c>
    </row>
    <row r="16050" spans="8:17" x14ac:dyDescent="0.25">
      <c r="H16050" s="59">
        <v>76066</v>
      </c>
      <c r="I16050" s="59" t="s">
        <v>69</v>
      </c>
      <c r="J16050" s="59">
        <v>16699963</v>
      </c>
      <c r="K16050" s="59" t="s">
        <v>16485</v>
      </c>
      <c r="L16050" s="61" t="s">
        <v>81</v>
      </c>
      <c r="M16050" s="61">
        <f>VLOOKUP(H16050,zdroj!C:F,4,0)</f>
        <v>0</v>
      </c>
      <c r="N16050" s="61" t="str">
        <f t="shared" si="500"/>
        <v>-</v>
      </c>
      <c r="P16050" s="73" t="str">
        <f t="shared" si="501"/>
        <v/>
      </c>
      <c r="Q16050" s="61" t="s">
        <v>88</v>
      </c>
    </row>
    <row r="16051" spans="8:17" x14ac:dyDescent="0.25">
      <c r="H16051" s="59">
        <v>76066</v>
      </c>
      <c r="I16051" s="59" t="s">
        <v>69</v>
      </c>
      <c r="J16051" s="59">
        <v>16699971</v>
      </c>
      <c r="K16051" s="59" t="s">
        <v>16486</v>
      </c>
      <c r="L16051" s="61" t="s">
        <v>81</v>
      </c>
      <c r="M16051" s="61">
        <f>VLOOKUP(H16051,zdroj!C:F,4,0)</f>
        <v>0</v>
      </c>
      <c r="N16051" s="61" t="str">
        <f t="shared" si="500"/>
        <v>-</v>
      </c>
      <c r="P16051" s="73" t="str">
        <f t="shared" si="501"/>
        <v/>
      </c>
      <c r="Q16051" s="61" t="s">
        <v>88</v>
      </c>
    </row>
    <row r="16052" spans="8:17" x14ac:dyDescent="0.25">
      <c r="H16052" s="59">
        <v>76066</v>
      </c>
      <c r="I16052" s="59" t="s">
        <v>69</v>
      </c>
      <c r="J16052" s="59">
        <v>16699980</v>
      </c>
      <c r="K16052" s="59" t="s">
        <v>16487</v>
      </c>
      <c r="L16052" s="61" t="s">
        <v>81</v>
      </c>
      <c r="M16052" s="61">
        <f>VLOOKUP(H16052,zdroj!C:F,4,0)</f>
        <v>0</v>
      </c>
      <c r="N16052" s="61" t="str">
        <f t="shared" si="500"/>
        <v>-</v>
      </c>
      <c r="P16052" s="73" t="str">
        <f t="shared" si="501"/>
        <v/>
      </c>
      <c r="Q16052" s="61" t="s">
        <v>88</v>
      </c>
    </row>
    <row r="16053" spans="8:17" x14ac:dyDescent="0.25">
      <c r="H16053" s="59">
        <v>76066</v>
      </c>
      <c r="I16053" s="59" t="s">
        <v>69</v>
      </c>
      <c r="J16053" s="59">
        <v>16699998</v>
      </c>
      <c r="K16053" s="59" t="s">
        <v>16488</v>
      </c>
      <c r="L16053" s="61" t="s">
        <v>81</v>
      </c>
      <c r="M16053" s="61">
        <f>VLOOKUP(H16053,zdroj!C:F,4,0)</f>
        <v>0</v>
      </c>
      <c r="N16053" s="61" t="str">
        <f t="shared" si="500"/>
        <v>-</v>
      </c>
      <c r="P16053" s="73" t="str">
        <f t="shared" si="501"/>
        <v/>
      </c>
      <c r="Q16053" s="61" t="s">
        <v>88</v>
      </c>
    </row>
    <row r="16054" spans="8:17" x14ac:dyDescent="0.25">
      <c r="H16054" s="59">
        <v>76066</v>
      </c>
      <c r="I16054" s="59" t="s">
        <v>69</v>
      </c>
      <c r="J16054" s="59">
        <v>16700007</v>
      </c>
      <c r="K16054" s="59" t="s">
        <v>16489</v>
      </c>
      <c r="L16054" s="61" t="s">
        <v>81</v>
      </c>
      <c r="M16054" s="61">
        <f>VLOOKUP(H16054,zdroj!C:F,4,0)</f>
        <v>0</v>
      </c>
      <c r="N16054" s="61" t="str">
        <f t="shared" si="500"/>
        <v>-</v>
      </c>
      <c r="P16054" s="73" t="str">
        <f t="shared" si="501"/>
        <v/>
      </c>
      <c r="Q16054" s="61" t="s">
        <v>88</v>
      </c>
    </row>
    <row r="16055" spans="8:17" x14ac:dyDescent="0.25">
      <c r="H16055" s="59">
        <v>76066</v>
      </c>
      <c r="I16055" s="59" t="s">
        <v>69</v>
      </c>
      <c r="J16055" s="59">
        <v>16700015</v>
      </c>
      <c r="K16055" s="59" t="s">
        <v>16490</v>
      </c>
      <c r="L16055" s="61" t="s">
        <v>81</v>
      </c>
      <c r="M16055" s="61">
        <f>VLOOKUP(H16055,zdroj!C:F,4,0)</f>
        <v>0</v>
      </c>
      <c r="N16055" s="61" t="str">
        <f t="shared" si="500"/>
        <v>-</v>
      </c>
      <c r="P16055" s="73" t="str">
        <f t="shared" si="501"/>
        <v/>
      </c>
      <c r="Q16055" s="61" t="s">
        <v>88</v>
      </c>
    </row>
    <row r="16056" spans="8:17" x14ac:dyDescent="0.25">
      <c r="H16056" s="59">
        <v>76066</v>
      </c>
      <c r="I16056" s="59" t="s">
        <v>69</v>
      </c>
      <c r="J16056" s="59">
        <v>16700023</v>
      </c>
      <c r="K16056" s="59" t="s">
        <v>16491</v>
      </c>
      <c r="L16056" s="61" t="s">
        <v>81</v>
      </c>
      <c r="M16056" s="61">
        <f>VLOOKUP(H16056,zdroj!C:F,4,0)</f>
        <v>0</v>
      </c>
      <c r="N16056" s="61" t="str">
        <f t="shared" si="500"/>
        <v>-</v>
      </c>
      <c r="P16056" s="73" t="str">
        <f t="shared" si="501"/>
        <v/>
      </c>
      <c r="Q16056" s="61" t="s">
        <v>88</v>
      </c>
    </row>
    <row r="16057" spans="8:17" x14ac:dyDescent="0.25">
      <c r="H16057" s="59">
        <v>76066</v>
      </c>
      <c r="I16057" s="59" t="s">
        <v>69</v>
      </c>
      <c r="J16057" s="59">
        <v>16700031</v>
      </c>
      <c r="K16057" s="59" t="s">
        <v>16492</v>
      </c>
      <c r="L16057" s="61" t="s">
        <v>81</v>
      </c>
      <c r="M16057" s="61">
        <f>VLOOKUP(H16057,zdroj!C:F,4,0)</f>
        <v>0</v>
      </c>
      <c r="N16057" s="61" t="str">
        <f t="shared" si="500"/>
        <v>-</v>
      </c>
      <c r="P16057" s="73" t="str">
        <f t="shared" si="501"/>
        <v/>
      </c>
      <c r="Q16057" s="61" t="s">
        <v>88</v>
      </c>
    </row>
    <row r="16058" spans="8:17" x14ac:dyDescent="0.25">
      <c r="H16058" s="59">
        <v>76066</v>
      </c>
      <c r="I16058" s="59" t="s">
        <v>69</v>
      </c>
      <c r="J16058" s="59">
        <v>16700040</v>
      </c>
      <c r="K16058" s="59" t="s">
        <v>16493</v>
      </c>
      <c r="L16058" s="61" t="s">
        <v>81</v>
      </c>
      <c r="M16058" s="61">
        <f>VLOOKUP(H16058,zdroj!C:F,4,0)</f>
        <v>0</v>
      </c>
      <c r="N16058" s="61" t="str">
        <f t="shared" si="500"/>
        <v>-</v>
      </c>
      <c r="P16058" s="73" t="str">
        <f t="shared" si="501"/>
        <v/>
      </c>
      <c r="Q16058" s="61" t="s">
        <v>88</v>
      </c>
    </row>
    <row r="16059" spans="8:17" x14ac:dyDescent="0.25">
      <c r="H16059" s="59">
        <v>76066</v>
      </c>
      <c r="I16059" s="59" t="s">
        <v>69</v>
      </c>
      <c r="J16059" s="59">
        <v>16700058</v>
      </c>
      <c r="K16059" s="59" t="s">
        <v>16494</v>
      </c>
      <c r="L16059" s="61" t="s">
        <v>81</v>
      </c>
      <c r="M16059" s="61">
        <f>VLOOKUP(H16059,zdroj!C:F,4,0)</f>
        <v>0</v>
      </c>
      <c r="N16059" s="61" t="str">
        <f t="shared" si="500"/>
        <v>-</v>
      </c>
      <c r="P16059" s="73" t="str">
        <f t="shared" si="501"/>
        <v/>
      </c>
      <c r="Q16059" s="61" t="s">
        <v>88</v>
      </c>
    </row>
    <row r="16060" spans="8:17" x14ac:dyDescent="0.25">
      <c r="H16060" s="59">
        <v>76066</v>
      </c>
      <c r="I16060" s="59" t="s">
        <v>69</v>
      </c>
      <c r="J16060" s="59">
        <v>16700066</v>
      </c>
      <c r="K16060" s="59" t="s">
        <v>16495</v>
      </c>
      <c r="L16060" s="61" t="s">
        <v>81</v>
      </c>
      <c r="M16060" s="61">
        <f>VLOOKUP(H16060,zdroj!C:F,4,0)</f>
        <v>0</v>
      </c>
      <c r="N16060" s="61" t="str">
        <f t="shared" si="500"/>
        <v>-</v>
      </c>
      <c r="P16060" s="73" t="str">
        <f t="shared" si="501"/>
        <v/>
      </c>
      <c r="Q16060" s="61" t="s">
        <v>88</v>
      </c>
    </row>
    <row r="16061" spans="8:17" x14ac:dyDescent="0.25">
      <c r="H16061" s="59">
        <v>76066</v>
      </c>
      <c r="I16061" s="59" t="s">
        <v>69</v>
      </c>
      <c r="J16061" s="59">
        <v>16700074</v>
      </c>
      <c r="K16061" s="59" t="s">
        <v>16496</v>
      </c>
      <c r="L16061" s="61" t="s">
        <v>81</v>
      </c>
      <c r="M16061" s="61">
        <f>VLOOKUP(H16061,zdroj!C:F,4,0)</f>
        <v>0</v>
      </c>
      <c r="N16061" s="61" t="str">
        <f t="shared" si="500"/>
        <v>-</v>
      </c>
      <c r="P16061" s="73" t="str">
        <f t="shared" si="501"/>
        <v/>
      </c>
      <c r="Q16061" s="61" t="s">
        <v>88</v>
      </c>
    </row>
    <row r="16062" spans="8:17" x14ac:dyDescent="0.25">
      <c r="H16062" s="59">
        <v>76066</v>
      </c>
      <c r="I16062" s="59" t="s">
        <v>69</v>
      </c>
      <c r="J16062" s="59">
        <v>16700082</v>
      </c>
      <c r="K16062" s="59" t="s">
        <v>16497</v>
      </c>
      <c r="L16062" s="61" t="s">
        <v>81</v>
      </c>
      <c r="M16062" s="61">
        <f>VLOOKUP(H16062,zdroj!C:F,4,0)</f>
        <v>0</v>
      </c>
      <c r="N16062" s="61" t="str">
        <f t="shared" si="500"/>
        <v>-</v>
      </c>
      <c r="P16062" s="73" t="str">
        <f t="shared" si="501"/>
        <v/>
      </c>
      <c r="Q16062" s="61" t="s">
        <v>88</v>
      </c>
    </row>
    <row r="16063" spans="8:17" x14ac:dyDescent="0.25">
      <c r="H16063" s="59">
        <v>76066</v>
      </c>
      <c r="I16063" s="59" t="s">
        <v>69</v>
      </c>
      <c r="J16063" s="59">
        <v>16700091</v>
      </c>
      <c r="K16063" s="59" t="s">
        <v>16498</v>
      </c>
      <c r="L16063" s="61" t="s">
        <v>81</v>
      </c>
      <c r="M16063" s="61">
        <f>VLOOKUP(H16063,zdroj!C:F,4,0)</f>
        <v>0</v>
      </c>
      <c r="N16063" s="61" t="str">
        <f t="shared" si="500"/>
        <v>-</v>
      </c>
      <c r="P16063" s="73" t="str">
        <f t="shared" si="501"/>
        <v/>
      </c>
      <c r="Q16063" s="61" t="s">
        <v>88</v>
      </c>
    </row>
    <row r="16064" spans="8:17" x14ac:dyDescent="0.25">
      <c r="H16064" s="59">
        <v>76066</v>
      </c>
      <c r="I16064" s="59" t="s">
        <v>69</v>
      </c>
      <c r="J16064" s="59">
        <v>16700104</v>
      </c>
      <c r="K16064" s="59" t="s">
        <v>16499</v>
      </c>
      <c r="L16064" s="61" t="s">
        <v>81</v>
      </c>
      <c r="M16064" s="61">
        <f>VLOOKUP(H16064,zdroj!C:F,4,0)</f>
        <v>0</v>
      </c>
      <c r="N16064" s="61" t="str">
        <f t="shared" si="500"/>
        <v>-</v>
      </c>
      <c r="P16064" s="73" t="str">
        <f t="shared" si="501"/>
        <v/>
      </c>
      <c r="Q16064" s="61" t="s">
        <v>88</v>
      </c>
    </row>
    <row r="16065" spans="8:17" x14ac:dyDescent="0.25">
      <c r="H16065" s="59">
        <v>76066</v>
      </c>
      <c r="I16065" s="59" t="s">
        <v>69</v>
      </c>
      <c r="J16065" s="59">
        <v>16700112</v>
      </c>
      <c r="K16065" s="59" t="s">
        <v>16500</v>
      </c>
      <c r="L16065" s="61" t="s">
        <v>81</v>
      </c>
      <c r="M16065" s="61">
        <f>VLOOKUP(H16065,zdroj!C:F,4,0)</f>
        <v>0</v>
      </c>
      <c r="N16065" s="61" t="str">
        <f t="shared" si="500"/>
        <v>-</v>
      </c>
      <c r="P16065" s="73" t="str">
        <f t="shared" si="501"/>
        <v/>
      </c>
      <c r="Q16065" s="61" t="s">
        <v>88</v>
      </c>
    </row>
    <row r="16066" spans="8:17" x14ac:dyDescent="0.25">
      <c r="H16066" s="59">
        <v>76066</v>
      </c>
      <c r="I16066" s="59" t="s">
        <v>69</v>
      </c>
      <c r="J16066" s="59">
        <v>16700121</v>
      </c>
      <c r="K16066" s="59" t="s">
        <v>16501</v>
      </c>
      <c r="L16066" s="61" t="s">
        <v>81</v>
      </c>
      <c r="M16066" s="61">
        <f>VLOOKUP(H16066,zdroj!C:F,4,0)</f>
        <v>0</v>
      </c>
      <c r="N16066" s="61" t="str">
        <f t="shared" si="500"/>
        <v>-</v>
      </c>
      <c r="P16066" s="73" t="str">
        <f t="shared" si="501"/>
        <v/>
      </c>
      <c r="Q16066" s="61" t="s">
        <v>88</v>
      </c>
    </row>
    <row r="16067" spans="8:17" x14ac:dyDescent="0.25">
      <c r="H16067" s="59">
        <v>76066</v>
      </c>
      <c r="I16067" s="59" t="s">
        <v>69</v>
      </c>
      <c r="J16067" s="59">
        <v>16700139</v>
      </c>
      <c r="K16067" s="59" t="s">
        <v>16502</v>
      </c>
      <c r="L16067" s="61" t="s">
        <v>81</v>
      </c>
      <c r="M16067" s="61">
        <f>VLOOKUP(H16067,zdroj!C:F,4,0)</f>
        <v>0</v>
      </c>
      <c r="N16067" s="61" t="str">
        <f t="shared" si="500"/>
        <v>-</v>
      </c>
      <c r="P16067" s="73" t="str">
        <f t="shared" si="501"/>
        <v/>
      </c>
      <c r="Q16067" s="61" t="s">
        <v>88</v>
      </c>
    </row>
    <row r="16068" spans="8:17" x14ac:dyDescent="0.25">
      <c r="H16068" s="59">
        <v>76066</v>
      </c>
      <c r="I16068" s="59" t="s">
        <v>69</v>
      </c>
      <c r="J16068" s="59">
        <v>16700147</v>
      </c>
      <c r="K16068" s="59" t="s">
        <v>16503</v>
      </c>
      <c r="L16068" s="61" t="s">
        <v>81</v>
      </c>
      <c r="M16068" s="61">
        <f>VLOOKUP(H16068,zdroj!C:F,4,0)</f>
        <v>0</v>
      </c>
      <c r="N16068" s="61" t="str">
        <f t="shared" si="500"/>
        <v>-</v>
      </c>
      <c r="P16068" s="73" t="str">
        <f t="shared" si="501"/>
        <v/>
      </c>
      <c r="Q16068" s="61" t="s">
        <v>88</v>
      </c>
    </row>
    <row r="16069" spans="8:17" x14ac:dyDescent="0.25">
      <c r="H16069" s="59">
        <v>76066</v>
      </c>
      <c r="I16069" s="59" t="s">
        <v>69</v>
      </c>
      <c r="J16069" s="59">
        <v>16700155</v>
      </c>
      <c r="K16069" s="59" t="s">
        <v>16504</v>
      </c>
      <c r="L16069" s="61" t="s">
        <v>81</v>
      </c>
      <c r="M16069" s="61">
        <f>VLOOKUP(H16069,zdroj!C:F,4,0)</f>
        <v>0</v>
      </c>
      <c r="N16069" s="61" t="str">
        <f t="shared" si="500"/>
        <v>-</v>
      </c>
      <c r="P16069" s="73" t="str">
        <f t="shared" si="501"/>
        <v/>
      </c>
      <c r="Q16069" s="61" t="s">
        <v>88</v>
      </c>
    </row>
    <row r="16070" spans="8:17" x14ac:dyDescent="0.25">
      <c r="H16070" s="59">
        <v>76066</v>
      </c>
      <c r="I16070" s="59" t="s">
        <v>69</v>
      </c>
      <c r="J16070" s="59">
        <v>16700163</v>
      </c>
      <c r="K16070" s="59" t="s">
        <v>16505</v>
      </c>
      <c r="L16070" s="61" t="s">
        <v>81</v>
      </c>
      <c r="M16070" s="61">
        <f>VLOOKUP(H16070,zdroj!C:F,4,0)</f>
        <v>0</v>
      </c>
      <c r="N16070" s="61" t="str">
        <f t="shared" si="500"/>
        <v>-</v>
      </c>
      <c r="P16070" s="73" t="str">
        <f t="shared" si="501"/>
        <v/>
      </c>
      <c r="Q16070" s="61" t="s">
        <v>88</v>
      </c>
    </row>
    <row r="16071" spans="8:17" x14ac:dyDescent="0.25">
      <c r="H16071" s="59">
        <v>76066</v>
      </c>
      <c r="I16071" s="59" t="s">
        <v>69</v>
      </c>
      <c r="J16071" s="59">
        <v>16700171</v>
      </c>
      <c r="K16071" s="59" t="s">
        <v>16506</v>
      </c>
      <c r="L16071" s="61" t="s">
        <v>81</v>
      </c>
      <c r="M16071" s="61">
        <f>VLOOKUP(H16071,zdroj!C:F,4,0)</f>
        <v>0</v>
      </c>
      <c r="N16071" s="61" t="str">
        <f t="shared" ref="N16071:N16134" si="502">IF(M16071="A",IF(L16071="katA","katB",L16071),L16071)</f>
        <v>-</v>
      </c>
      <c r="P16071" s="73" t="str">
        <f t="shared" ref="P16071:P16134" si="503">IF(O16071="A",1,"")</f>
        <v/>
      </c>
      <c r="Q16071" s="61" t="s">
        <v>88</v>
      </c>
    </row>
    <row r="16072" spans="8:17" x14ac:dyDescent="0.25">
      <c r="H16072" s="59">
        <v>76066</v>
      </c>
      <c r="I16072" s="59" t="s">
        <v>69</v>
      </c>
      <c r="J16072" s="59">
        <v>16700180</v>
      </c>
      <c r="K16072" s="59" t="s">
        <v>16507</v>
      </c>
      <c r="L16072" s="61" t="s">
        <v>81</v>
      </c>
      <c r="M16072" s="61">
        <f>VLOOKUP(H16072,zdroj!C:F,4,0)</f>
        <v>0</v>
      </c>
      <c r="N16072" s="61" t="str">
        <f t="shared" si="502"/>
        <v>-</v>
      </c>
      <c r="P16072" s="73" t="str">
        <f t="shared" si="503"/>
        <v/>
      </c>
      <c r="Q16072" s="61" t="s">
        <v>88</v>
      </c>
    </row>
    <row r="16073" spans="8:17" x14ac:dyDescent="0.25">
      <c r="H16073" s="59">
        <v>76066</v>
      </c>
      <c r="I16073" s="59" t="s">
        <v>69</v>
      </c>
      <c r="J16073" s="59">
        <v>16700198</v>
      </c>
      <c r="K16073" s="59" t="s">
        <v>16508</v>
      </c>
      <c r="L16073" s="61" t="s">
        <v>81</v>
      </c>
      <c r="M16073" s="61">
        <f>VLOOKUP(H16073,zdroj!C:F,4,0)</f>
        <v>0</v>
      </c>
      <c r="N16073" s="61" t="str">
        <f t="shared" si="502"/>
        <v>-</v>
      </c>
      <c r="P16073" s="73" t="str">
        <f t="shared" si="503"/>
        <v/>
      </c>
      <c r="Q16073" s="61" t="s">
        <v>88</v>
      </c>
    </row>
    <row r="16074" spans="8:17" x14ac:dyDescent="0.25">
      <c r="H16074" s="59">
        <v>76066</v>
      </c>
      <c r="I16074" s="59" t="s">
        <v>69</v>
      </c>
      <c r="J16074" s="59">
        <v>16700201</v>
      </c>
      <c r="K16074" s="59" t="s">
        <v>16509</v>
      </c>
      <c r="L16074" s="61" t="s">
        <v>81</v>
      </c>
      <c r="M16074" s="61">
        <f>VLOOKUP(H16074,zdroj!C:F,4,0)</f>
        <v>0</v>
      </c>
      <c r="N16074" s="61" t="str">
        <f t="shared" si="502"/>
        <v>-</v>
      </c>
      <c r="P16074" s="73" t="str">
        <f t="shared" si="503"/>
        <v/>
      </c>
      <c r="Q16074" s="61" t="s">
        <v>88</v>
      </c>
    </row>
    <row r="16075" spans="8:17" x14ac:dyDescent="0.25">
      <c r="H16075" s="59">
        <v>76066</v>
      </c>
      <c r="I16075" s="59" t="s">
        <v>69</v>
      </c>
      <c r="J16075" s="59">
        <v>16700210</v>
      </c>
      <c r="K16075" s="59" t="s">
        <v>16510</v>
      </c>
      <c r="L16075" s="61" t="s">
        <v>81</v>
      </c>
      <c r="M16075" s="61">
        <f>VLOOKUP(H16075,zdroj!C:F,4,0)</f>
        <v>0</v>
      </c>
      <c r="N16075" s="61" t="str">
        <f t="shared" si="502"/>
        <v>-</v>
      </c>
      <c r="P16075" s="73" t="str">
        <f t="shared" si="503"/>
        <v/>
      </c>
      <c r="Q16075" s="61" t="s">
        <v>88</v>
      </c>
    </row>
    <row r="16076" spans="8:17" x14ac:dyDescent="0.25">
      <c r="H16076" s="59">
        <v>76066</v>
      </c>
      <c r="I16076" s="59" t="s">
        <v>69</v>
      </c>
      <c r="J16076" s="59">
        <v>16700228</v>
      </c>
      <c r="K16076" s="59" t="s">
        <v>16511</v>
      </c>
      <c r="L16076" s="61" t="s">
        <v>81</v>
      </c>
      <c r="M16076" s="61">
        <f>VLOOKUP(H16076,zdroj!C:F,4,0)</f>
        <v>0</v>
      </c>
      <c r="N16076" s="61" t="str">
        <f t="shared" si="502"/>
        <v>-</v>
      </c>
      <c r="P16076" s="73" t="str">
        <f t="shared" si="503"/>
        <v/>
      </c>
      <c r="Q16076" s="61" t="s">
        <v>88</v>
      </c>
    </row>
    <row r="16077" spans="8:17" x14ac:dyDescent="0.25">
      <c r="H16077" s="59">
        <v>76066</v>
      </c>
      <c r="I16077" s="59" t="s">
        <v>69</v>
      </c>
      <c r="J16077" s="59">
        <v>16700236</v>
      </c>
      <c r="K16077" s="59" t="s">
        <v>16512</v>
      </c>
      <c r="L16077" s="61" t="s">
        <v>81</v>
      </c>
      <c r="M16077" s="61">
        <f>VLOOKUP(H16077,zdroj!C:F,4,0)</f>
        <v>0</v>
      </c>
      <c r="N16077" s="61" t="str">
        <f t="shared" si="502"/>
        <v>-</v>
      </c>
      <c r="P16077" s="73" t="str">
        <f t="shared" si="503"/>
        <v/>
      </c>
      <c r="Q16077" s="61" t="s">
        <v>88</v>
      </c>
    </row>
    <row r="16078" spans="8:17" x14ac:dyDescent="0.25">
      <c r="H16078" s="59">
        <v>76066</v>
      </c>
      <c r="I16078" s="59" t="s">
        <v>69</v>
      </c>
      <c r="J16078" s="59">
        <v>16700244</v>
      </c>
      <c r="K16078" s="59" t="s">
        <v>16513</v>
      </c>
      <c r="L16078" s="61" t="s">
        <v>81</v>
      </c>
      <c r="M16078" s="61">
        <f>VLOOKUP(H16078,zdroj!C:F,4,0)</f>
        <v>0</v>
      </c>
      <c r="N16078" s="61" t="str">
        <f t="shared" si="502"/>
        <v>-</v>
      </c>
      <c r="P16078" s="73" t="str">
        <f t="shared" si="503"/>
        <v/>
      </c>
      <c r="Q16078" s="61" t="s">
        <v>88</v>
      </c>
    </row>
    <row r="16079" spans="8:17" x14ac:dyDescent="0.25">
      <c r="H16079" s="59">
        <v>76066</v>
      </c>
      <c r="I16079" s="59" t="s">
        <v>69</v>
      </c>
      <c r="J16079" s="59">
        <v>16700252</v>
      </c>
      <c r="K16079" s="59" t="s">
        <v>16514</v>
      </c>
      <c r="L16079" s="61" t="s">
        <v>81</v>
      </c>
      <c r="M16079" s="61">
        <f>VLOOKUP(H16079,zdroj!C:F,4,0)</f>
        <v>0</v>
      </c>
      <c r="N16079" s="61" t="str">
        <f t="shared" si="502"/>
        <v>-</v>
      </c>
      <c r="P16079" s="73" t="str">
        <f t="shared" si="503"/>
        <v/>
      </c>
      <c r="Q16079" s="61" t="s">
        <v>88</v>
      </c>
    </row>
    <row r="16080" spans="8:17" x14ac:dyDescent="0.25">
      <c r="H16080" s="59">
        <v>76066</v>
      </c>
      <c r="I16080" s="59" t="s">
        <v>69</v>
      </c>
      <c r="J16080" s="59">
        <v>16700261</v>
      </c>
      <c r="K16080" s="59" t="s">
        <v>16515</v>
      </c>
      <c r="L16080" s="61" t="s">
        <v>81</v>
      </c>
      <c r="M16080" s="61">
        <f>VLOOKUP(H16080,zdroj!C:F,4,0)</f>
        <v>0</v>
      </c>
      <c r="N16080" s="61" t="str">
        <f t="shared" si="502"/>
        <v>-</v>
      </c>
      <c r="P16080" s="73" t="str">
        <f t="shared" si="503"/>
        <v/>
      </c>
      <c r="Q16080" s="61" t="s">
        <v>88</v>
      </c>
    </row>
    <row r="16081" spans="8:17" x14ac:dyDescent="0.25">
      <c r="H16081" s="59">
        <v>76066</v>
      </c>
      <c r="I16081" s="59" t="s">
        <v>69</v>
      </c>
      <c r="J16081" s="59">
        <v>16700279</v>
      </c>
      <c r="K16081" s="59" t="s">
        <v>16516</v>
      </c>
      <c r="L16081" s="61" t="s">
        <v>81</v>
      </c>
      <c r="M16081" s="61">
        <f>VLOOKUP(H16081,zdroj!C:F,4,0)</f>
        <v>0</v>
      </c>
      <c r="N16081" s="61" t="str">
        <f t="shared" si="502"/>
        <v>-</v>
      </c>
      <c r="P16081" s="73" t="str">
        <f t="shared" si="503"/>
        <v/>
      </c>
      <c r="Q16081" s="61" t="s">
        <v>88</v>
      </c>
    </row>
    <row r="16082" spans="8:17" x14ac:dyDescent="0.25">
      <c r="H16082" s="59">
        <v>76066</v>
      </c>
      <c r="I16082" s="59" t="s">
        <v>69</v>
      </c>
      <c r="J16082" s="59">
        <v>16700287</v>
      </c>
      <c r="K16082" s="59" t="s">
        <v>16517</v>
      </c>
      <c r="L16082" s="61" t="s">
        <v>81</v>
      </c>
      <c r="M16082" s="61">
        <f>VLOOKUP(H16082,zdroj!C:F,4,0)</f>
        <v>0</v>
      </c>
      <c r="N16082" s="61" t="str">
        <f t="shared" si="502"/>
        <v>-</v>
      </c>
      <c r="P16082" s="73" t="str">
        <f t="shared" si="503"/>
        <v/>
      </c>
      <c r="Q16082" s="61" t="s">
        <v>88</v>
      </c>
    </row>
    <row r="16083" spans="8:17" x14ac:dyDescent="0.25">
      <c r="H16083" s="59">
        <v>76066</v>
      </c>
      <c r="I16083" s="59" t="s">
        <v>69</v>
      </c>
      <c r="J16083" s="59">
        <v>16700295</v>
      </c>
      <c r="K16083" s="59" t="s">
        <v>16518</v>
      </c>
      <c r="L16083" s="61" t="s">
        <v>81</v>
      </c>
      <c r="M16083" s="61">
        <f>VLOOKUP(H16083,zdroj!C:F,4,0)</f>
        <v>0</v>
      </c>
      <c r="N16083" s="61" t="str">
        <f t="shared" si="502"/>
        <v>-</v>
      </c>
      <c r="P16083" s="73" t="str">
        <f t="shared" si="503"/>
        <v/>
      </c>
      <c r="Q16083" s="61" t="s">
        <v>88</v>
      </c>
    </row>
    <row r="16084" spans="8:17" x14ac:dyDescent="0.25">
      <c r="H16084" s="59">
        <v>76066</v>
      </c>
      <c r="I16084" s="59" t="s">
        <v>69</v>
      </c>
      <c r="J16084" s="59">
        <v>16700309</v>
      </c>
      <c r="K16084" s="59" t="s">
        <v>16519</v>
      </c>
      <c r="L16084" s="61" t="s">
        <v>81</v>
      </c>
      <c r="M16084" s="61">
        <f>VLOOKUP(H16084,zdroj!C:F,4,0)</f>
        <v>0</v>
      </c>
      <c r="N16084" s="61" t="str">
        <f t="shared" si="502"/>
        <v>-</v>
      </c>
      <c r="P16084" s="73" t="str">
        <f t="shared" si="503"/>
        <v/>
      </c>
      <c r="Q16084" s="61" t="s">
        <v>88</v>
      </c>
    </row>
    <row r="16085" spans="8:17" x14ac:dyDescent="0.25">
      <c r="H16085" s="59">
        <v>76066</v>
      </c>
      <c r="I16085" s="59" t="s">
        <v>69</v>
      </c>
      <c r="J16085" s="59">
        <v>16700317</v>
      </c>
      <c r="K16085" s="59" t="s">
        <v>16520</v>
      </c>
      <c r="L16085" s="61" t="s">
        <v>81</v>
      </c>
      <c r="M16085" s="61">
        <f>VLOOKUP(H16085,zdroj!C:F,4,0)</f>
        <v>0</v>
      </c>
      <c r="N16085" s="61" t="str">
        <f t="shared" si="502"/>
        <v>-</v>
      </c>
      <c r="P16085" s="73" t="str">
        <f t="shared" si="503"/>
        <v/>
      </c>
      <c r="Q16085" s="61" t="s">
        <v>88</v>
      </c>
    </row>
    <row r="16086" spans="8:17" x14ac:dyDescent="0.25">
      <c r="H16086" s="59">
        <v>76066</v>
      </c>
      <c r="I16086" s="59" t="s">
        <v>69</v>
      </c>
      <c r="J16086" s="59">
        <v>16700325</v>
      </c>
      <c r="K16086" s="59" t="s">
        <v>16521</v>
      </c>
      <c r="L16086" s="61" t="s">
        <v>81</v>
      </c>
      <c r="M16086" s="61">
        <f>VLOOKUP(H16086,zdroj!C:F,4,0)</f>
        <v>0</v>
      </c>
      <c r="N16086" s="61" t="str">
        <f t="shared" si="502"/>
        <v>-</v>
      </c>
      <c r="P16086" s="73" t="str">
        <f t="shared" si="503"/>
        <v/>
      </c>
      <c r="Q16086" s="61" t="s">
        <v>88</v>
      </c>
    </row>
    <row r="16087" spans="8:17" x14ac:dyDescent="0.25">
      <c r="H16087" s="59">
        <v>76066</v>
      </c>
      <c r="I16087" s="59" t="s">
        <v>69</v>
      </c>
      <c r="J16087" s="59">
        <v>16700333</v>
      </c>
      <c r="K16087" s="59" t="s">
        <v>16522</v>
      </c>
      <c r="L16087" s="61" t="s">
        <v>81</v>
      </c>
      <c r="M16087" s="61">
        <f>VLOOKUP(H16087,zdroj!C:F,4,0)</f>
        <v>0</v>
      </c>
      <c r="N16087" s="61" t="str">
        <f t="shared" si="502"/>
        <v>-</v>
      </c>
      <c r="P16087" s="73" t="str">
        <f t="shared" si="503"/>
        <v/>
      </c>
      <c r="Q16087" s="61" t="s">
        <v>88</v>
      </c>
    </row>
    <row r="16088" spans="8:17" x14ac:dyDescent="0.25">
      <c r="H16088" s="59">
        <v>76066</v>
      </c>
      <c r="I16088" s="59" t="s">
        <v>69</v>
      </c>
      <c r="J16088" s="59">
        <v>16700341</v>
      </c>
      <c r="K16088" s="59" t="s">
        <v>16523</v>
      </c>
      <c r="L16088" s="61" t="s">
        <v>81</v>
      </c>
      <c r="M16088" s="61">
        <f>VLOOKUP(H16088,zdroj!C:F,4,0)</f>
        <v>0</v>
      </c>
      <c r="N16088" s="61" t="str">
        <f t="shared" si="502"/>
        <v>-</v>
      </c>
      <c r="P16088" s="73" t="str">
        <f t="shared" si="503"/>
        <v/>
      </c>
      <c r="Q16088" s="61" t="s">
        <v>88</v>
      </c>
    </row>
    <row r="16089" spans="8:17" x14ac:dyDescent="0.25">
      <c r="H16089" s="59">
        <v>76066</v>
      </c>
      <c r="I16089" s="59" t="s">
        <v>69</v>
      </c>
      <c r="J16089" s="59">
        <v>16700350</v>
      </c>
      <c r="K16089" s="59" t="s">
        <v>16524</v>
      </c>
      <c r="L16089" s="61" t="s">
        <v>81</v>
      </c>
      <c r="M16089" s="61">
        <f>VLOOKUP(H16089,zdroj!C:F,4,0)</f>
        <v>0</v>
      </c>
      <c r="N16089" s="61" t="str">
        <f t="shared" si="502"/>
        <v>-</v>
      </c>
      <c r="P16089" s="73" t="str">
        <f t="shared" si="503"/>
        <v/>
      </c>
      <c r="Q16089" s="61" t="s">
        <v>88</v>
      </c>
    </row>
    <row r="16090" spans="8:17" x14ac:dyDescent="0.25">
      <c r="H16090" s="59">
        <v>76066</v>
      </c>
      <c r="I16090" s="59" t="s">
        <v>69</v>
      </c>
      <c r="J16090" s="59">
        <v>16700368</v>
      </c>
      <c r="K16090" s="59" t="s">
        <v>16525</v>
      </c>
      <c r="L16090" s="61" t="s">
        <v>81</v>
      </c>
      <c r="M16090" s="61">
        <f>VLOOKUP(H16090,zdroj!C:F,4,0)</f>
        <v>0</v>
      </c>
      <c r="N16090" s="61" t="str">
        <f t="shared" si="502"/>
        <v>-</v>
      </c>
      <c r="P16090" s="73" t="str">
        <f t="shared" si="503"/>
        <v/>
      </c>
      <c r="Q16090" s="61" t="s">
        <v>88</v>
      </c>
    </row>
    <row r="16091" spans="8:17" x14ac:dyDescent="0.25">
      <c r="H16091" s="59">
        <v>76066</v>
      </c>
      <c r="I16091" s="59" t="s">
        <v>69</v>
      </c>
      <c r="J16091" s="59">
        <v>16700376</v>
      </c>
      <c r="K16091" s="59" t="s">
        <v>16526</v>
      </c>
      <c r="L16091" s="61" t="s">
        <v>81</v>
      </c>
      <c r="M16091" s="61">
        <f>VLOOKUP(H16091,zdroj!C:F,4,0)</f>
        <v>0</v>
      </c>
      <c r="N16091" s="61" t="str">
        <f t="shared" si="502"/>
        <v>-</v>
      </c>
      <c r="P16091" s="73" t="str">
        <f t="shared" si="503"/>
        <v/>
      </c>
      <c r="Q16091" s="61" t="s">
        <v>88</v>
      </c>
    </row>
    <row r="16092" spans="8:17" x14ac:dyDescent="0.25">
      <c r="H16092" s="59">
        <v>76066</v>
      </c>
      <c r="I16092" s="59" t="s">
        <v>69</v>
      </c>
      <c r="J16092" s="59">
        <v>16700384</v>
      </c>
      <c r="K16092" s="59" t="s">
        <v>16527</v>
      </c>
      <c r="L16092" s="61" t="s">
        <v>81</v>
      </c>
      <c r="M16092" s="61">
        <f>VLOOKUP(H16092,zdroj!C:F,4,0)</f>
        <v>0</v>
      </c>
      <c r="N16092" s="61" t="str">
        <f t="shared" si="502"/>
        <v>-</v>
      </c>
      <c r="P16092" s="73" t="str">
        <f t="shared" si="503"/>
        <v/>
      </c>
      <c r="Q16092" s="61" t="s">
        <v>88</v>
      </c>
    </row>
    <row r="16093" spans="8:17" x14ac:dyDescent="0.25">
      <c r="H16093" s="59">
        <v>76066</v>
      </c>
      <c r="I16093" s="59" t="s">
        <v>69</v>
      </c>
      <c r="J16093" s="59">
        <v>16700392</v>
      </c>
      <c r="K16093" s="59" t="s">
        <v>16528</v>
      </c>
      <c r="L16093" s="61" t="s">
        <v>81</v>
      </c>
      <c r="M16093" s="61">
        <f>VLOOKUP(H16093,zdroj!C:F,4,0)</f>
        <v>0</v>
      </c>
      <c r="N16093" s="61" t="str">
        <f t="shared" si="502"/>
        <v>-</v>
      </c>
      <c r="P16093" s="73" t="str">
        <f t="shared" si="503"/>
        <v/>
      </c>
      <c r="Q16093" s="61" t="s">
        <v>88</v>
      </c>
    </row>
    <row r="16094" spans="8:17" x14ac:dyDescent="0.25">
      <c r="H16094" s="59">
        <v>76066</v>
      </c>
      <c r="I16094" s="59" t="s">
        <v>69</v>
      </c>
      <c r="J16094" s="59">
        <v>16700406</v>
      </c>
      <c r="K16094" s="59" t="s">
        <v>16529</v>
      </c>
      <c r="L16094" s="61" t="s">
        <v>81</v>
      </c>
      <c r="M16094" s="61">
        <f>VLOOKUP(H16094,zdroj!C:F,4,0)</f>
        <v>0</v>
      </c>
      <c r="N16094" s="61" t="str">
        <f t="shared" si="502"/>
        <v>-</v>
      </c>
      <c r="P16094" s="73" t="str">
        <f t="shared" si="503"/>
        <v/>
      </c>
      <c r="Q16094" s="61" t="s">
        <v>88</v>
      </c>
    </row>
    <row r="16095" spans="8:17" x14ac:dyDescent="0.25">
      <c r="H16095" s="59">
        <v>76066</v>
      </c>
      <c r="I16095" s="59" t="s">
        <v>69</v>
      </c>
      <c r="J16095" s="59">
        <v>16700414</v>
      </c>
      <c r="K16095" s="59" t="s">
        <v>16530</v>
      </c>
      <c r="L16095" s="61" t="s">
        <v>81</v>
      </c>
      <c r="M16095" s="61">
        <f>VLOOKUP(H16095,zdroj!C:F,4,0)</f>
        <v>0</v>
      </c>
      <c r="N16095" s="61" t="str">
        <f t="shared" si="502"/>
        <v>-</v>
      </c>
      <c r="P16095" s="73" t="str">
        <f t="shared" si="503"/>
        <v/>
      </c>
      <c r="Q16095" s="61" t="s">
        <v>88</v>
      </c>
    </row>
    <row r="16096" spans="8:17" x14ac:dyDescent="0.25">
      <c r="H16096" s="59">
        <v>76066</v>
      </c>
      <c r="I16096" s="59" t="s">
        <v>69</v>
      </c>
      <c r="J16096" s="59">
        <v>16700422</v>
      </c>
      <c r="K16096" s="59" t="s">
        <v>16531</v>
      </c>
      <c r="L16096" s="61" t="s">
        <v>81</v>
      </c>
      <c r="M16096" s="61">
        <f>VLOOKUP(H16096,zdroj!C:F,4,0)</f>
        <v>0</v>
      </c>
      <c r="N16096" s="61" t="str">
        <f t="shared" si="502"/>
        <v>-</v>
      </c>
      <c r="P16096" s="73" t="str">
        <f t="shared" si="503"/>
        <v/>
      </c>
      <c r="Q16096" s="61" t="s">
        <v>88</v>
      </c>
    </row>
    <row r="16097" spans="8:17" x14ac:dyDescent="0.25">
      <c r="H16097" s="59">
        <v>76066</v>
      </c>
      <c r="I16097" s="59" t="s">
        <v>69</v>
      </c>
      <c r="J16097" s="59">
        <v>16700431</v>
      </c>
      <c r="K16097" s="59" t="s">
        <v>16532</v>
      </c>
      <c r="L16097" s="61" t="s">
        <v>81</v>
      </c>
      <c r="M16097" s="61">
        <f>VLOOKUP(H16097,zdroj!C:F,4,0)</f>
        <v>0</v>
      </c>
      <c r="N16097" s="61" t="str">
        <f t="shared" si="502"/>
        <v>-</v>
      </c>
      <c r="P16097" s="73" t="str">
        <f t="shared" si="503"/>
        <v/>
      </c>
      <c r="Q16097" s="61" t="s">
        <v>88</v>
      </c>
    </row>
    <row r="16098" spans="8:17" x14ac:dyDescent="0.25">
      <c r="H16098" s="59">
        <v>76066</v>
      </c>
      <c r="I16098" s="59" t="s">
        <v>69</v>
      </c>
      <c r="J16098" s="59">
        <v>16700449</v>
      </c>
      <c r="K16098" s="59" t="s">
        <v>16533</v>
      </c>
      <c r="L16098" s="61" t="s">
        <v>81</v>
      </c>
      <c r="M16098" s="61">
        <f>VLOOKUP(H16098,zdroj!C:F,4,0)</f>
        <v>0</v>
      </c>
      <c r="N16098" s="61" t="str">
        <f t="shared" si="502"/>
        <v>-</v>
      </c>
      <c r="P16098" s="73" t="str">
        <f t="shared" si="503"/>
        <v/>
      </c>
      <c r="Q16098" s="61" t="s">
        <v>88</v>
      </c>
    </row>
    <row r="16099" spans="8:17" x14ac:dyDescent="0.25">
      <c r="H16099" s="59">
        <v>76066</v>
      </c>
      <c r="I16099" s="59" t="s">
        <v>69</v>
      </c>
      <c r="J16099" s="59">
        <v>16700457</v>
      </c>
      <c r="K16099" s="59" t="s">
        <v>16534</v>
      </c>
      <c r="L16099" s="61" t="s">
        <v>81</v>
      </c>
      <c r="M16099" s="61">
        <f>VLOOKUP(H16099,zdroj!C:F,4,0)</f>
        <v>0</v>
      </c>
      <c r="N16099" s="61" t="str">
        <f t="shared" si="502"/>
        <v>-</v>
      </c>
      <c r="P16099" s="73" t="str">
        <f t="shared" si="503"/>
        <v/>
      </c>
      <c r="Q16099" s="61" t="s">
        <v>88</v>
      </c>
    </row>
    <row r="16100" spans="8:17" x14ac:dyDescent="0.25">
      <c r="H16100" s="59">
        <v>76066</v>
      </c>
      <c r="I16100" s="59" t="s">
        <v>69</v>
      </c>
      <c r="J16100" s="59">
        <v>16700465</v>
      </c>
      <c r="K16100" s="59" t="s">
        <v>16535</v>
      </c>
      <c r="L16100" s="61" t="s">
        <v>81</v>
      </c>
      <c r="M16100" s="61">
        <f>VLOOKUP(H16100,zdroj!C:F,4,0)</f>
        <v>0</v>
      </c>
      <c r="N16100" s="61" t="str">
        <f t="shared" si="502"/>
        <v>-</v>
      </c>
      <c r="P16100" s="73" t="str">
        <f t="shared" si="503"/>
        <v/>
      </c>
      <c r="Q16100" s="61" t="s">
        <v>88</v>
      </c>
    </row>
    <row r="16101" spans="8:17" x14ac:dyDescent="0.25">
      <c r="H16101" s="59">
        <v>76066</v>
      </c>
      <c r="I16101" s="59" t="s">
        <v>69</v>
      </c>
      <c r="J16101" s="59">
        <v>16700473</v>
      </c>
      <c r="K16101" s="59" t="s">
        <v>16536</v>
      </c>
      <c r="L16101" s="61" t="s">
        <v>81</v>
      </c>
      <c r="M16101" s="61">
        <f>VLOOKUP(H16101,zdroj!C:F,4,0)</f>
        <v>0</v>
      </c>
      <c r="N16101" s="61" t="str">
        <f t="shared" si="502"/>
        <v>-</v>
      </c>
      <c r="P16101" s="73" t="str">
        <f t="shared" si="503"/>
        <v/>
      </c>
      <c r="Q16101" s="61" t="s">
        <v>88</v>
      </c>
    </row>
    <row r="16102" spans="8:17" x14ac:dyDescent="0.25">
      <c r="H16102" s="59">
        <v>76066</v>
      </c>
      <c r="I16102" s="59" t="s">
        <v>69</v>
      </c>
      <c r="J16102" s="59">
        <v>16700481</v>
      </c>
      <c r="K16102" s="59" t="s">
        <v>16537</v>
      </c>
      <c r="L16102" s="61" t="s">
        <v>81</v>
      </c>
      <c r="M16102" s="61">
        <f>VLOOKUP(H16102,zdroj!C:F,4,0)</f>
        <v>0</v>
      </c>
      <c r="N16102" s="61" t="str">
        <f t="shared" si="502"/>
        <v>-</v>
      </c>
      <c r="P16102" s="73" t="str">
        <f t="shared" si="503"/>
        <v/>
      </c>
      <c r="Q16102" s="61" t="s">
        <v>88</v>
      </c>
    </row>
    <row r="16103" spans="8:17" x14ac:dyDescent="0.25">
      <c r="H16103" s="59">
        <v>76066</v>
      </c>
      <c r="I16103" s="59" t="s">
        <v>69</v>
      </c>
      <c r="J16103" s="59">
        <v>16700490</v>
      </c>
      <c r="K16103" s="59" t="s">
        <v>16538</v>
      </c>
      <c r="L16103" s="61" t="s">
        <v>81</v>
      </c>
      <c r="M16103" s="61">
        <f>VLOOKUP(H16103,zdroj!C:F,4,0)</f>
        <v>0</v>
      </c>
      <c r="N16103" s="61" t="str">
        <f t="shared" si="502"/>
        <v>-</v>
      </c>
      <c r="P16103" s="73" t="str">
        <f t="shared" si="503"/>
        <v/>
      </c>
      <c r="Q16103" s="61" t="s">
        <v>88</v>
      </c>
    </row>
    <row r="16104" spans="8:17" x14ac:dyDescent="0.25">
      <c r="H16104" s="59">
        <v>76066</v>
      </c>
      <c r="I16104" s="59" t="s">
        <v>69</v>
      </c>
      <c r="J16104" s="59">
        <v>16700503</v>
      </c>
      <c r="K16104" s="59" t="s">
        <v>16539</v>
      </c>
      <c r="L16104" s="61" t="s">
        <v>81</v>
      </c>
      <c r="M16104" s="61">
        <f>VLOOKUP(H16104,zdroj!C:F,4,0)</f>
        <v>0</v>
      </c>
      <c r="N16104" s="61" t="str">
        <f t="shared" si="502"/>
        <v>-</v>
      </c>
      <c r="P16104" s="73" t="str">
        <f t="shared" si="503"/>
        <v/>
      </c>
      <c r="Q16104" s="61" t="s">
        <v>88</v>
      </c>
    </row>
    <row r="16105" spans="8:17" x14ac:dyDescent="0.25">
      <c r="H16105" s="59">
        <v>76066</v>
      </c>
      <c r="I16105" s="59" t="s">
        <v>69</v>
      </c>
      <c r="J16105" s="59">
        <v>16700511</v>
      </c>
      <c r="K16105" s="59" t="s">
        <v>16540</v>
      </c>
      <c r="L16105" s="61" t="s">
        <v>81</v>
      </c>
      <c r="M16105" s="61">
        <f>VLOOKUP(H16105,zdroj!C:F,4,0)</f>
        <v>0</v>
      </c>
      <c r="N16105" s="61" t="str">
        <f t="shared" si="502"/>
        <v>-</v>
      </c>
      <c r="P16105" s="73" t="str">
        <f t="shared" si="503"/>
        <v/>
      </c>
      <c r="Q16105" s="61" t="s">
        <v>88</v>
      </c>
    </row>
    <row r="16106" spans="8:17" x14ac:dyDescent="0.25">
      <c r="H16106" s="59">
        <v>76066</v>
      </c>
      <c r="I16106" s="59" t="s">
        <v>69</v>
      </c>
      <c r="J16106" s="59">
        <v>16700520</v>
      </c>
      <c r="K16106" s="59" t="s">
        <v>16541</v>
      </c>
      <c r="L16106" s="61" t="s">
        <v>81</v>
      </c>
      <c r="M16106" s="61">
        <f>VLOOKUP(H16106,zdroj!C:F,4,0)</f>
        <v>0</v>
      </c>
      <c r="N16106" s="61" t="str">
        <f t="shared" si="502"/>
        <v>-</v>
      </c>
      <c r="P16106" s="73" t="str">
        <f t="shared" si="503"/>
        <v/>
      </c>
      <c r="Q16106" s="61" t="s">
        <v>88</v>
      </c>
    </row>
    <row r="16107" spans="8:17" x14ac:dyDescent="0.25">
      <c r="H16107" s="59">
        <v>76066</v>
      </c>
      <c r="I16107" s="59" t="s">
        <v>69</v>
      </c>
      <c r="J16107" s="59">
        <v>16700538</v>
      </c>
      <c r="K16107" s="59" t="s">
        <v>16542</v>
      </c>
      <c r="L16107" s="61" t="s">
        <v>81</v>
      </c>
      <c r="M16107" s="61">
        <f>VLOOKUP(H16107,zdroj!C:F,4,0)</f>
        <v>0</v>
      </c>
      <c r="N16107" s="61" t="str">
        <f t="shared" si="502"/>
        <v>-</v>
      </c>
      <c r="P16107" s="73" t="str">
        <f t="shared" si="503"/>
        <v/>
      </c>
      <c r="Q16107" s="61" t="s">
        <v>88</v>
      </c>
    </row>
    <row r="16108" spans="8:17" x14ac:dyDescent="0.25">
      <c r="H16108" s="59">
        <v>76066</v>
      </c>
      <c r="I16108" s="59" t="s">
        <v>69</v>
      </c>
      <c r="J16108" s="59">
        <v>16700546</v>
      </c>
      <c r="K16108" s="59" t="s">
        <v>16543</v>
      </c>
      <c r="L16108" s="61" t="s">
        <v>81</v>
      </c>
      <c r="M16108" s="61">
        <f>VLOOKUP(H16108,zdroj!C:F,4,0)</f>
        <v>0</v>
      </c>
      <c r="N16108" s="61" t="str">
        <f t="shared" si="502"/>
        <v>-</v>
      </c>
      <c r="P16108" s="73" t="str">
        <f t="shared" si="503"/>
        <v/>
      </c>
      <c r="Q16108" s="61" t="s">
        <v>88</v>
      </c>
    </row>
    <row r="16109" spans="8:17" x14ac:dyDescent="0.25">
      <c r="H16109" s="59">
        <v>76066</v>
      </c>
      <c r="I16109" s="59" t="s">
        <v>69</v>
      </c>
      <c r="J16109" s="59">
        <v>16700554</v>
      </c>
      <c r="K16109" s="59" t="s">
        <v>16544</v>
      </c>
      <c r="L16109" s="61" t="s">
        <v>81</v>
      </c>
      <c r="M16109" s="61">
        <f>VLOOKUP(H16109,zdroj!C:F,4,0)</f>
        <v>0</v>
      </c>
      <c r="N16109" s="61" t="str">
        <f t="shared" si="502"/>
        <v>-</v>
      </c>
      <c r="P16109" s="73" t="str">
        <f t="shared" si="503"/>
        <v/>
      </c>
      <c r="Q16109" s="61" t="s">
        <v>88</v>
      </c>
    </row>
    <row r="16110" spans="8:17" x14ac:dyDescent="0.25">
      <c r="H16110" s="59">
        <v>76066</v>
      </c>
      <c r="I16110" s="59" t="s">
        <v>69</v>
      </c>
      <c r="J16110" s="59">
        <v>16700562</v>
      </c>
      <c r="K16110" s="59" t="s">
        <v>16545</v>
      </c>
      <c r="L16110" s="61" t="s">
        <v>81</v>
      </c>
      <c r="M16110" s="61">
        <f>VLOOKUP(H16110,zdroj!C:F,4,0)</f>
        <v>0</v>
      </c>
      <c r="N16110" s="61" t="str">
        <f t="shared" si="502"/>
        <v>-</v>
      </c>
      <c r="P16110" s="73" t="str">
        <f t="shared" si="503"/>
        <v/>
      </c>
      <c r="Q16110" s="61" t="s">
        <v>88</v>
      </c>
    </row>
    <row r="16111" spans="8:17" x14ac:dyDescent="0.25">
      <c r="H16111" s="59">
        <v>76066</v>
      </c>
      <c r="I16111" s="59" t="s">
        <v>69</v>
      </c>
      <c r="J16111" s="59">
        <v>16700571</v>
      </c>
      <c r="K16111" s="59" t="s">
        <v>16546</v>
      </c>
      <c r="L16111" s="61" t="s">
        <v>81</v>
      </c>
      <c r="M16111" s="61">
        <f>VLOOKUP(H16111,zdroj!C:F,4,0)</f>
        <v>0</v>
      </c>
      <c r="N16111" s="61" t="str">
        <f t="shared" si="502"/>
        <v>-</v>
      </c>
      <c r="P16111" s="73" t="str">
        <f t="shared" si="503"/>
        <v/>
      </c>
      <c r="Q16111" s="61" t="s">
        <v>88</v>
      </c>
    </row>
    <row r="16112" spans="8:17" x14ac:dyDescent="0.25">
      <c r="H16112" s="59">
        <v>76066</v>
      </c>
      <c r="I16112" s="59" t="s">
        <v>69</v>
      </c>
      <c r="J16112" s="59">
        <v>16700589</v>
      </c>
      <c r="K16112" s="59" t="s">
        <v>16547</v>
      </c>
      <c r="L16112" s="61" t="s">
        <v>81</v>
      </c>
      <c r="M16112" s="61">
        <f>VLOOKUP(H16112,zdroj!C:F,4,0)</f>
        <v>0</v>
      </c>
      <c r="N16112" s="61" t="str">
        <f t="shared" si="502"/>
        <v>-</v>
      </c>
      <c r="P16112" s="73" t="str">
        <f t="shared" si="503"/>
        <v/>
      </c>
      <c r="Q16112" s="61" t="s">
        <v>88</v>
      </c>
    </row>
    <row r="16113" spans="8:17" x14ac:dyDescent="0.25">
      <c r="H16113" s="59">
        <v>76066</v>
      </c>
      <c r="I16113" s="59" t="s">
        <v>69</v>
      </c>
      <c r="J16113" s="59">
        <v>16700597</v>
      </c>
      <c r="K16113" s="59" t="s">
        <v>16548</v>
      </c>
      <c r="L16113" s="61" t="s">
        <v>81</v>
      </c>
      <c r="M16113" s="61">
        <f>VLOOKUP(H16113,zdroj!C:F,4,0)</f>
        <v>0</v>
      </c>
      <c r="N16113" s="61" t="str">
        <f t="shared" si="502"/>
        <v>-</v>
      </c>
      <c r="P16113" s="73" t="str">
        <f t="shared" si="503"/>
        <v/>
      </c>
      <c r="Q16113" s="61" t="s">
        <v>88</v>
      </c>
    </row>
    <row r="16114" spans="8:17" x14ac:dyDescent="0.25">
      <c r="H16114" s="59">
        <v>76066</v>
      </c>
      <c r="I16114" s="59" t="s">
        <v>69</v>
      </c>
      <c r="J16114" s="59">
        <v>16700601</v>
      </c>
      <c r="K16114" s="59" t="s">
        <v>16549</v>
      </c>
      <c r="L16114" s="61" t="s">
        <v>81</v>
      </c>
      <c r="M16114" s="61">
        <f>VLOOKUP(H16114,zdroj!C:F,4,0)</f>
        <v>0</v>
      </c>
      <c r="N16114" s="61" t="str">
        <f t="shared" si="502"/>
        <v>-</v>
      </c>
      <c r="P16114" s="73" t="str">
        <f t="shared" si="503"/>
        <v/>
      </c>
      <c r="Q16114" s="61" t="s">
        <v>88</v>
      </c>
    </row>
    <row r="16115" spans="8:17" x14ac:dyDescent="0.25">
      <c r="H16115" s="59">
        <v>76066</v>
      </c>
      <c r="I16115" s="59" t="s">
        <v>69</v>
      </c>
      <c r="J16115" s="59">
        <v>16700619</v>
      </c>
      <c r="K16115" s="59" t="s">
        <v>16550</v>
      </c>
      <c r="L16115" s="61" t="s">
        <v>81</v>
      </c>
      <c r="M16115" s="61">
        <f>VLOOKUP(H16115,zdroj!C:F,4,0)</f>
        <v>0</v>
      </c>
      <c r="N16115" s="61" t="str">
        <f t="shared" si="502"/>
        <v>-</v>
      </c>
      <c r="P16115" s="73" t="str">
        <f t="shared" si="503"/>
        <v/>
      </c>
      <c r="Q16115" s="61" t="s">
        <v>88</v>
      </c>
    </row>
    <row r="16116" spans="8:17" x14ac:dyDescent="0.25">
      <c r="H16116" s="59">
        <v>76066</v>
      </c>
      <c r="I16116" s="59" t="s">
        <v>69</v>
      </c>
      <c r="J16116" s="59">
        <v>16700627</v>
      </c>
      <c r="K16116" s="59" t="s">
        <v>16551</v>
      </c>
      <c r="L16116" s="61" t="s">
        <v>81</v>
      </c>
      <c r="M16116" s="61">
        <f>VLOOKUP(H16116,zdroj!C:F,4,0)</f>
        <v>0</v>
      </c>
      <c r="N16116" s="61" t="str">
        <f t="shared" si="502"/>
        <v>-</v>
      </c>
      <c r="P16116" s="73" t="str">
        <f t="shared" si="503"/>
        <v/>
      </c>
      <c r="Q16116" s="61" t="s">
        <v>88</v>
      </c>
    </row>
    <row r="16117" spans="8:17" x14ac:dyDescent="0.25">
      <c r="H16117" s="59">
        <v>76066</v>
      </c>
      <c r="I16117" s="59" t="s">
        <v>69</v>
      </c>
      <c r="J16117" s="59">
        <v>16700635</v>
      </c>
      <c r="K16117" s="59" t="s">
        <v>16552</v>
      </c>
      <c r="L16117" s="61" t="s">
        <v>81</v>
      </c>
      <c r="M16117" s="61">
        <f>VLOOKUP(H16117,zdroj!C:F,4,0)</f>
        <v>0</v>
      </c>
      <c r="N16117" s="61" t="str">
        <f t="shared" si="502"/>
        <v>-</v>
      </c>
      <c r="P16117" s="73" t="str">
        <f t="shared" si="503"/>
        <v/>
      </c>
      <c r="Q16117" s="61" t="s">
        <v>88</v>
      </c>
    </row>
    <row r="16118" spans="8:17" x14ac:dyDescent="0.25">
      <c r="H16118" s="59">
        <v>76066</v>
      </c>
      <c r="I16118" s="59" t="s">
        <v>69</v>
      </c>
      <c r="J16118" s="59">
        <v>16700643</v>
      </c>
      <c r="K16118" s="59" t="s">
        <v>16553</v>
      </c>
      <c r="L16118" s="61" t="s">
        <v>81</v>
      </c>
      <c r="M16118" s="61">
        <f>VLOOKUP(H16118,zdroj!C:F,4,0)</f>
        <v>0</v>
      </c>
      <c r="N16118" s="61" t="str">
        <f t="shared" si="502"/>
        <v>-</v>
      </c>
      <c r="P16118" s="73" t="str">
        <f t="shared" si="503"/>
        <v/>
      </c>
      <c r="Q16118" s="61" t="s">
        <v>88</v>
      </c>
    </row>
    <row r="16119" spans="8:17" x14ac:dyDescent="0.25">
      <c r="H16119" s="59">
        <v>76066</v>
      </c>
      <c r="I16119" s="59" t="s">
        <v>69</v>
      </c>
      <c r="J16119" s="59">
        <v>16700651</v>
      </c>
      <c r="K16119" s="59" t="s">
        <v>16554</v>
      </c>
      <c r="L16119" s="61" t="s">
        <v>81</v>
      </c>
      <c r="M16119" s="61">
        <f>VLOOKUP(H16119,zdroj!C:F,4,0)</f>
        <v>0</v>
      </c>
      <c r="N16119" s="61" t="str">
        <f t="shared" si="502"/>
        <v>-</v>
      </c>
      <c r="P16119" s="73" t="str">
        <f t="shared" si="503"/>
        <v/>
      </c>
      <c r="Q16119" s="61" t="s">
        <v>88</v>
      </c>
    </row>
    <row r="16120" spans="8:17" x14ac:dyDescent="0.25">
      <c r="H16120" s="59">
        <v>76066</v>
      </c>
      <c r="I16120" s="59" t="s">
        <v>69</v>
      </c>
      <c r="J16120" s="59">
        <v>16700660</v>
      </c>
      <c r="K16120" s="59" t="s">
        <v>16555</v>
      </c>
      <c r="L16120" s="61" t="s">
        <v>81</v>
      </c>
      <c r="M16120" s="61">
        <f>VLOOKUP(H16120,zdroj!C:F,4,0)</f>
        <v>0</v>
      </c>
      <c r="N16120" s="61" t="str">
        <f t="shared" si="502"/>
        <v>-</v>
      </c>
      <c r="P16120" s="73" t="str">
        <f t="shared" si="503"/>
        <v/>
      </c>
      <c r="Q16120" s="61" t="s">
        <v>88</v>
      </c>
    </row>
    <row r="16121" spans="8:17" x14ac:dyDescent="0.25">
      <c r="H16121" s="59">
        <v>76066</v>
      </c>
      <c r="I16121" s="59" t="s">
        <v>69</v>
      </c>
      <c r="J16121" s="59">
        <v>16700686</v>
      </c>
      <c r="K16121" s="59" t="s">
        <v>16556</v>
      </c>
      <c r="L16121" s="61" t="s">
        <v>81</v>
      </c>
      <c r="M16121" s="61">
        <f>VLOOKUP(H16121,zdroj!C:F,4,0)</f>
        <v>0</v>
      </c>
      <c r="N16121" s="61" t="str">
        <f t="shared" si="502"/>
        <v>-</v>
      </c>
      <c r="P16121" s="73" t="str">
        <f t="shared" si="503"/>
        <v/>
      </c>
      <c r="Q16121" s="61" t="s">
        <v>88</v>
      </c>
    </row>
    <row r="16122" spans="8:17" x14ac:dyDescent="0.25">
      <c r="H16122" s="59">
        <v>76066</v>
      </c>
      <c r="I16122" s="59" t="s">
        <v>69</v>
      </c>
      <c r="J16122" s="59">
        <v>16700694</v>
      </c>
      <c r="K16122" s="59" t="s">
        <v>16557</v>
      </c>
      <c r="L16122" s="61" t="s">
        <v>81</v>
      </c>
      <c r="M16122" s="61">
        <f>VLOOKUP(H16122,zdroj!C:F,4,0)</f>
        <v>0</v>
      </c>
      <c r="N16122" s="61" t="str">
        <f t="shared" si="502"/>
        <v>-</v>
      </c>
      <c r="P16122" s="73" t="str">
        <f t="shared" si="503"/>
        <v/>
      </c>
      <c r="Q16122" s="61" t="s">
        <v>88</v>
      </c>
    </row>
    <row r="16123" spans="8:17" x14ac:dyDescent="0.25">
      <c r="H16123" s="59">
        <v>76066</v>
      </c>
      <c r="I16123" s="59" t="s">
        <v>69</v>
      </c>
      <c r="J16123" s="59">
        <v>16700708</v>
      </c>
      <c r="K16123" s="59" t="s">
        <v>16558</v>
      </c>
      <c r="L16123" s="61" t="s">
        <v>81</v>
      </c>
      <c r="M16123" s="61">
        <f>VLOOKUP(H16123,zdroj!C:F,4,0)</f>
        <v>0</v>
      </c>
      <c r="N16123" s="61" t="str">
        <f t="shared" si="502"/>
        <v>-</v>
      </c>
      <c r="P16123" s="73" t="str">
        <f t="shared" si="503"/>
        <v/>
      </c>
      <c r="Q16123" s="61" t="s">
        <v>88</v>
      </c>
    </row>
    <row r="16124" spans="8:17" x14ac:dyDescent="0.25">
      <c r="H16124" s="59">
        <v>76066</v>
      </c>
      <c r="I16124" s="59" t="s">
        <v>69</v>
      </c>
      <c r="J16124" s="59">
        <v>16700716</v>
      </c>
      <c r="K16124" s="59" t="s">
        <v>16559</v>
      </c>
      <c r="L16124" s="61" t="s">
        <v>81</v>
      </c>
      <c r="M16124" s="61">
        <f>VLOOKUP(H16124,zdroj!C:F,4,0)</f>
        <v>0</v>
      </c>
      <c r="N16124" s="61" t="str">
        <f t="shared" si="502"/>
        <v>-</v>
      </c>
      <c r="P16124" s="73" t="str">
        <f t="shared" si="503"/>
        <v/>
      </c>
      <c r="Q16124" s="61" t="s">
        <v>88</v>
      </c>
    </row>
    <row r="16125" spans="8:17" x14ac:dyDescent="0.25">
      <c r="H16125" s="59">
        <v>76066</v>
      </c>
      <c r="I16125" s="59" t="s">
        <v>69</v>
      </c>
      <c r="J16125" s="59">
        <v>16700724</v>
      </c>
      <c r="K16125" s="59" t="s">
        <v>16560</v>
      </c>
      <c r="L16125" s="61" t="s">
        <v>81</v>
      </c>
      <c r="M16125" s="61">
        <f>VLOOKUP(H16125,zdroj!C:F,4,0)</f>
        <v>0</v>
      </c>
      <c r="N16125" s="61" t="str">
        <f t="shared" si="502"/>
        <v>-</v>
      </c>
      <c r="P16125" s="73" t="str">
        <f t="shared" si="503"/>
        <v/>
      </c>
      <c r="Q16125" s="61" t="s">
        <v>88</v>
      </c>
    </row>
    <row r="16126" spans="8:17" x14ac:dyDescent="0.25">
      <c r="H16126" s="59">
        <v>76066</v>
      </c>
      <c r="I16126" s="59" t="s">
        <v>69</v>
      </c>
      <c r="J16126" s="59">
        <v>16700732</v>
      </c>
      <c r="K16126" s="59" t="s">
        <v>16561</v>
      </c>
      <c r="L16126" s="61" t="s">
        <v>81</v>
      </c>
      <c r="M16126" s="61">
        <f>VLOOKUP(H16126,zdroj!C:F,4,0)</f>
        <v>0</v>
      </c>
      <c r="N16126" s="61" t="str">
        <f t="shared" si="502"/>
        <v>-</v>
      </c>
      <c r="P16126" s="73" t="str">
        <f t="shared" si="503"/>
        <v/>
      </c>
      <c r="Q16126" s="61" t="s">
        <v>88</v>
      </c>
    </row>
    <row r="16127" spans="8:17" x14ac:dyDescent="0.25">
      <c r="H16127" s="59">
        <v>76066</v>
      </c>
      <c r="I16127" s="59" t="s">
        <v>69</v>
      </c>
      <c r="J16127" s="59">
        <v>16700741</v>
      </c>
      <c r="K16127" s="59" t="s">
        <v>16562</v>
      </c>
      <c r="L16127" s="61" t="s">
        <v>113</v>
      </c>
      <c r="M16127" s="61">
        <f>VLOOKUP(H16127,zdroj!C:F,4,0)</f>
        <v>0</v>
      </c>
      <c r="N16127" s="61" t="str">
        <f t="shared" si="502"/>
        <v>katB</v>
      </c>
      <c r="P16127" s="73" t="str">
        <f t="shared" si="503"/>
        <v/>
      </c>
      <c r="Q16127" s="61" t="s">
        <v>30</v>
      </c>
    </row>
    <row r="16128" spans="8:17" x14ac:dyDescent="0.25">
      <c r="H16128" s="59">
        <v>76066</v>
      </c>
      <c r="I16128" s="59" t="s">
        <v>69</v>
      </c>
      <c r="J16128" s="59">
        <v>16700759</v>
      </c>
      <c r="K16128" s="59" t="s">
        <v>16563</v>
      </c>
      <c r="L16128" s="61" t="s">
        <v>81</v>
      </c>
      <c r="M16128" s="61">
        <f>VLOOKUP(H16128,zdroj!C:F,4,0)</f>
        <v>0</v>
      </c>
      <c r="N16128" s="61" t="str">
        <f t="shared" si="502"/>
        <v>-</v>
      </c>
      <c r="P16128" s="73" t="str">
        <f t="shared" si="503"/>
        <v/>
      </c>
      <c r="Q16128" s="61" t="s">
        <v>88</v>
      </c>
    </row>
    <row r="16129" spans="8:17" x14ac:dyDescent="0.25">
      <c r="H16129" s="59">
        <v>76066</v>
      </c>
      <c r="I16129" s="59" t="s">
        <v>69</v>
      </c>
      <c r="J16129" s="59">
        <v>16700767</v>
      </c>
      <c r="K16129" s="59" t="s">
        <v>16564</v>
      </c>
      <c r="L16129" s="61" t="s">
        <v>81</v>
      </c>
      <c r="M16129" s="61">
        <f>VLOOKUP(H16129,zdroj!C:F,4,0)</f>
        <v>0</v>
      </c>
      <c r="N16129" s="61" t="str">
        <f t="shared" si="502"/>
        <v>-</v>
      </c>
      <c r="P16129" s="73" t="str">
        <f t="shared" si="503"/>
        <v/>
      </c>
      <c r="Q16129" s="61" t="s">
        <v>88</v>
      </c>
    </row>
    <row r="16130" spans="8:17" x14ac:dyDescent="0.25">
      <c r="H16130" s="59">
        <v>76066</v>
      </c>
      <c r="I16130" s="59" t="s">
        <v>69</v>
      </c>
      <c r="J16130" s="59">
        <v>16700775</v>
      </c>
      <c r="K16130" s="59" t="s">
        <v>16565</v>
      </c>
      <c r="L16130" s="61" t="s">
        <v>81</v>
      </c>
      <c r="M16130" s="61">
        <f>VLOOKUP(H16130,zdroj!C:F,4,0)</f>
        <v>0</v>
      </c>
      <c r="N16130" s="61" t="str">
        <f t="shared" si="502"/>
        <v>-</v>
      </c>
      <c r="P16130" s="73" t="str">
        <f t="shared" si="503"/>
        <v/>
      </c>
      <c r="Q16130" s="61" t="s">
        <v>88</v>
      </c>
    </row>
    <row r="16131" spans="8:17" x14ac:dyDescent="0.25">
      <c r="H16131" s="59">
        <v>76066</v>
      </c>
      <c r="I16131" s="59" t="s">
        <v>69</v>
      </c>
      <c r="J16131" s="59">
        <v>16700783</v>
      </c>
      <c r="K16131" s="59" t="s">
        <v>16566</v>
      </c>
      <c r="L16131" s="61" t="s">
        <v>81</v>
      </c>
      <c r="M16131" s="61">
        <f>VLOOKUP(H16131,zdroj!C:F,4,0)</f>
        <v>0</v>
      </c>
      <c r="N16131" s="61" t="str">
        <f t="shared" si="502"/>
        <v>-</v>
      </c>
      <c r="P16131" s="73" t="str">
        <f t="shared" si="503"/>
        <v/>
      </c>
      <c r="Q16131" s="61" t="s">
        <v>88</v>
      </c>
    </row>
    <row r="16132" spans="8:17" x14ac:dyDescent="0.25">
      <c r="H16132" s="59">
        <v>76066</v>
      </c>
      <c r="I16132" s="59" t="s">
        <v>69</v>
      </c>
      <c r="J16132" s="59">
        <v>16700791</v>
      </c>
      <c r="K16132" s="59" t="s">
        <v>16567</v>
      </c>
      <c r="L16132" s="61" t="s">
        <v>81</v>
      </c>
      <c r="M16132" s="61">
        <f>VLOOKUP(H16132,zdroj!C:F,4,0)</f>
        <v>0</v>
      </c>
      <c r="N16132" s="61" t="str">
        <f t="shared" si="502"/>
        <v>-</v>
      </c>
      <c r="P16132" s="73" t="str">
        <f t="shared" si="503"/>
        <v/>
      </c>
      <c r="Q16132" s="61" t="s">
        <v>88</v>
      </c>
    </row>
    <row r="16133" spans="8:17" x14ac:dyDescent="0.25">
      <c r="H16133" s="59">
        <v>76066</v>
      </c>
      <c r="I16133" s="59" t="s">
        <v>69</v>
      </c>
      <c r="J16133" s="59">
        <v>16700805</v>
      </c>
      <c r="K16133" s="59" t="s">
        <v>16568</v>
      </c>
      <c r="L16133" s="61" t="s">
        <v>81</v>
      </c>
      <c r="M16133" s="61">
        <f>VLOOKUP(H16133,zdroj!C:F,4,0)</f>
        <v>0</v>
      </c>
      <c r="N16133" s="61" t="str">
        <f t="shared" si="502"/>
        <v>-</v>
      </c>
      <c r="P16133" s="73" t="str">
        <f t="shared" si="503"/>
        <v/>
      </c>
      <c r="Q16133" s="61" t="s">
        <v>88</v>
      </c>
    </row>
    <row r="16134" spans="8:17" x14ac:dyDescent="0.25">
      <c r="H16134" s="59">
        <v>76066</v>
      </c>
      <c r="I16134" s="59" t="s">
        <v>69</v>
      </c>
      <c r="J16134" s="59">
        <v>16700813</v>
      </c>
      <c r="K16134" s="59" t="s">
        <v>16569</v>
      </c>
      <c r="L16134" s="61" t="s">
        <v>81</v>
      </c>
      <c r="M16134" s="61">
        <f>VLOOKUP(H16134,zdroj!C:F,4,0)</f>
        <v>0</v>
      </c>
      <c r="N16134" s="61" t="str">
        <f t="shared" si="502"/>
        <v>-</v>
      </c>
      <c r="P16134" s="73" t="str">
        <f t="shared" si="503"/>
        <v/>
      </c>
      <c r="Q16134" s="61" t="s">
        <v>88</v>
      </c>
    </row>
    <row r="16135" spans="8:17" x14ac:dyDescent="0.25">
      <c r="H16135" s="59">
        <v>76066</v>
      </c>
      <c r="I16135" s="59" t="s">
        <v>69</v>
      </c>
      <c r="J16135" s="59">
        <v>16700821</v>
      </c>
      <c r="K16135" s="59" t="s">
        <v>16570</v>
      </c>
      <c r="L16135" s="61" t="s">
        <v>81</v>
      </c>
      <c r="M16135" s="61">
        <f>VLOOKUP(H16135,zdroj!C:F,4,0)</f>
        <v>0</v>
      </c>
      <c r="N16135" s="61" t="str">
        <f t="shared" ref="N16135:N16198" si="504">IF(M16135="A",IF(L16135="katA","katB",L16135),L16135)</f>
        <v>-</v>
      </c>
      <c r="P16135" s="73" t="str">
        <f t="shared" ref="P16135:P16198" si="505">IF(O16135="A",1,"")</f>
        <v/>
      </c>
      <c r="Q16135" s="61" t="s">
        <v>88</v>
      </c>
    </row>
    <row r="16136" spans="8:17" x14ac:dyDescent="0.25">
      <c r="H16136" s="59">
        <v>76066</v>
      </c>
      <c r="I16136" s="59" t="s">
        <v>69</v>
      </c>
      <c r="J16136" s="59">
        <v>16700830</v>
      </c>
      <c r="K16136" s="59" t="s">
        <v>16571</v>
      </c>
      <c r="L16136" s="61" t="s">
        <v>81</v>
      </c>
      <c r="M16136" s="61">
        <f>VLOOKUP(H16136,zdroj!C:F,4,0)</f>
        <v>0</v>
      </c>
      <c r="N16136" s="61" t="str">
        <f t="shared" si="504"/>
        <v>-</v>
      </c>
      <c r="P16136" s="73" t="str">
        <f t="shared" si="505"/>
        <v/>
      </c>
      <c r="Q16136" s="61" t="s">
        <v>88</v>
      </c>
    </row>
    <row r="16137" spans="8:17" x14ac:dyDescent="0.25">
      <c r="H16137" s="59">
        <v>76066</v>
      </c>
      <c r="I16137" s="59" t="s">
        <v>69</v>
      </c>
      <c r="J16137" s="59">
        <v>16700848</v>
      </c>
      <c r="K16137" s="59" t="s">
        <v>16572</v>
      </c>
      <c r="L16137" s="61" t="s">
        <v>81</v>
      </c>
      <c r="M16137" s="61">
        <f>VLOOKUP(H16137,zdroj!C:F,4,0)</f>
        <v>0</v>
      </c>
      <c r="N16137" s="61" t="str">
        <f t="shared" si="504"/>
        <v>-</v>
      </c>
      <c r="P16137" s="73" t="str">
        <f t="shared" si="505"/>
        <v/>
      </c>
      <c r="Q16137" s="61" t="s">
        <v>88</v>
      </c>
    </row>
    <row r="16138" spans="8:17" x14ac:dyDescent="0.25">
      <c r="H16138" s="59">
        <v>76066</v>
      </c>
      <c r="I16138" s="59" t="s">
        <v>69</v>
      </c>
      <c r="J16138" s="59">
        <v>16700856</v>
      </c>
      <c r="K16138" s="59" t="s">
        <v>16573</v>
      </c>
      <c r="L16138" s="61" t="s">
        <v>81</v>
      </c>
      <c r="M16138" s="61">
        <f>VLOOKUP(H16138,zdroj!C:F,4,0)</f>
        <v>0</v>
      </c>
      <c r="N16138" s="61" t="str">
        <f t="shared" si="504"/>
        <v>-</v>
      </c>
      <c r="P16138" s="73" t="str">
        <f t="shared" si="505"/>
        <v/>
      </c>
      <c r="Q16138" s="61" t="s">
        <v>88</v>
      </c>
    </row>
    <row r="16139" spans="8:17" x14ac:dyDescent="0.25">
      <c r="H16139" s="59">
        <v>76066</v>
      </c>
      <c r="I16139" s="59" t="s">
        <v>69</v>
      </c>
      <c r="J16139" s="59">
        <v>16700864</v>
      </c>
      <c r="K16139" s="59" t="s">
        <v>16574</v>
      </c>
      <c r="L16139" s="61" t="s">
        <v>81</v>
      </c>
      <c r="M16139" s="61">
        <f>VLOOKUP(H16139,zdroj!C:F,4,0)</f>
        <v>0</v>
      </c>
      <c r="N16139" s="61" t="str">
        <f t="shared" si="504"/>
        <v>-</v>
      </c>
      <c r="P16139" s="73" t="str">
        <f t="shared" si="505"/>
        <v/>
      </c>
      <c r="Q16139" s="61" t="s">
        <v>88</v>
      </c>
    </row>
    <row r="16140" spans="8:17" x14ac:dyDescent="0.25">
      <c r="H16140" s="59">
        <v>76066</v>
      </c>
      <c r="I16140" s="59" t="s">
        <v>69</v>
      </c>
      <c r="J16140" s="59">
        <v>16700872</v>
      </c>
      <c r="K16140" s="59" t="s">
        <v>16575</v>
      </c>
      <c r="L16140" s="61" t="s">
        <v>81</v>
      </c>
      <c r="M16140" s="61">
        <f>VLOOKUP(H16140,zdroj!C:F,4,0)</f>
        <v>0</v>
      </c>
      <c r="N16140" s="61" t="str">
        <f t="shared" si="504"/>
        <v>-</v>
      </c>
      <c r="P16140" s="73" t="str">
        <f t="shared" si="505"/>
        <v/>
      </c>
      <c r="Q16140" s="61" t="s">
        <v>88</v>
      </c>
    </row>
    <row r="16141" spans="8:17" x14ac:dyDescent="0.25">
      <c r="H16141" s="59">
        <v>76066</v>
      </c>
      <c r="I16141" s="59" t="s">
        <v>69</v>
      </c>
      <c r="J16141" s="59">
        <v>16700881</v>
      </c>
      <c r="K16141" s="59" t="s">
        <v>16576</v>
      </c>
      <c r="L16141" s="61" t="s">
        <v>81</v>
      </c>
      <c r="M16141" s="61">
        <f>VLOOKUP(H16141,zdroj!C:F,4,0)</f>
        <v>0</v>
      </c>
      <c r="N16141" s="61" t="str">
        <f t="shared" si="504"/>
        <v>-</v>
      </c>
      <c r="P16141" s="73" t="str">
        <f t="shared" si="505"/>
        <v/>
      </c>
      <c r="Q16141" s="61" t="s">
        <v>88</v>
      </c>
    </row>
    <row r="16142" spans="8:17" x14ac:dyDescent="0.25">
      <c r="H16142" s="59">
        <v>76066</v>
      </c>
      <c r="I16142" s="59" t="s">
        <v>69</v>
      </c>
      <c r="J16142" s="59">
        <v>16700899</v>
      </c>
      <c r="K16142" s="59" t="s">
        <v>16577</v>
      </c>
      <c r="L16142" s="61" t="s">
        <v>81</v>
      </c>
      <c r="M16142" s="61">
        <f>VLOOKUP(H16142,zdroj!C:F,4,0)</f>
        <v>0</v>
      </c>
      <c r="N16142" s="61" t="str">
        <f t="shared" si="504"/>
        <v>-</v>
      </c>
      <c r="P16142" s="73" t="str">
        <f t="shared" si="505"/>
        <v/>
      </c>
      <c r="Q16142" s="61" t="s">
        <v>88</v>
      </c>
    </row>
    <row r="16143" spans="8:17" x14ac:dyDescent="0.25">
      <c r="H16143" s="59">
        <v>76066</v>
      </c>
      <c r="I16143" s="59" t="s">
        <v>69</v>
      </c>
      <c r="J16143" s="59">
        <v>16700902</v>
      </c>
      <c r="K16143" s="59" t="s">
        <v>16578</v>
      </c>
      <c r="L16143" s="61" t="s">
        <v>81</v>
      </c>
      <c r="M16143" s="61">
        <f>VLOOKUP(H16143,zdroj!C:F,4,0)</f>
        <v>0</v>
      </c>
      <c r="N16143" s="61" t="str">
        <f t="shared" si="504"/>
        <v>-</v>
      </c>
      <c r="P16143" s="73" t="str">
        <f t="shared" si="505"/>
        <v/>
      </c>
      <c r="Q16143" s="61" t="s">
        <v>88</v>
      </c>
    </row>
    <row r="16144" spans="8:17" x14ac:dyDescent="0.25">
      <c r="H16144" s="59">
        <v>76066</v>
      </c>
      <c r="I16144" s="59" t="s">
        <v>69</v>
      </c>
      <c r="J16144" s="59">
        <v>16700911</v>
      </c>
      <c r="K16144" s="59" t="s">
        <v>16579</v>
      </c>
      <c r="L16144" s="61" t="s">
        <v>81</v>
      </c>
      <c r="M16144" s="61">
        <f>VLOOKUP(H16144,zdroj!C:F,4,0)</f>
        <v>0</v>
      </c>
      <c r="N16144" s="61" t="str">
        <f t="shared" si="504"/>
        <v>-</v>
      </c>
      <c r="P16144" s="73" t="str">
        <f t="shared" si="505"/>
        <v/>
      </c>
      <c r="Q16144" s="61" t="s">
        <v>88</v>
      </c>
    </row>
    <row r="16145" spans="8:17" x14ac:dyDescent="0.25">
      <c r="H16145" s="59">
        <v>76066</v>
      </c>
      <c r="I16145" s="59" t="s">
        <v>69</v>
      </c>
      <c r="J16145" s="59">
        <v>16700929</v>
      </c>
      <c r="K16145" s="59" t="s">
        <v>16580</v>
      </c>
      <c r="L16145" s="61" t="s">
        <v>81</v>
      </c>
      <c r="M16145" s="61">
        <f>VLOOKUP(H16145,zdroj!C:F,4,0)</f>
        <v>0</v>
      </c>
      <c r="N16145" s="61" t="str">
        <f t="shared" si="504"/>
        <v>-</v>
      </c>
      <c r="P16145" s="73" t="str">
        <f t="shared" si="505"/>
        <v/>
      </c>
      <c r="Q16145" s="61" t="s">
        <v>88</v>
      </c>
    </row>
    <row r="16146" spans="8:17" x14ac:dyDescent="0.25">
      <c r="H16146" s="59">
        <v>76066</v>
      </c>
      <c r="I16146" s="59" t="s">
        <v>69</v>
      </c>
      <c r="J16146" s="59">
        <v>16700937</v>
      </c>
      <c r="K16146" s="59" t="s">
        <v>16581</v>
      </c>
      <c r="L16146" s="61" t="s">
        <v>81</v>
      </c>
      <c r="M16146" s="61">
        <f>VLOOKUP(H16146,zdroj!C:F,4,0)</f>
        <v>0</v>
      </c>
      <c r="N16146" s="61" t="str">
        <f t="shared" si="504"/>
        <v>-</v>
      </c>
      <c r="P16146" s="73" t="str">
        <f t="shared" si="505"/>
        <v/>
      </c>
      <c r="Q16146" s="61" t="s">
        <v>88</v>
      </c>
    </row>
    <row r="16147" spans="8:17" x14ac:dyDescent="0.25">
      <c r="H16147" s="59">
        <v>76066</v>
      </c>
      <c r="I16147" s="59" t="s">
        <v>69</v>
      </c>
      <c r="J16147" s="59">
        <v>16700945</v>
      </c>
      <c r="K16147" s="59" t="s">
        <v>16582</v>
      </c>
      <c r="L16147" s="61" t="s">
        <v>81</v>
      </c>
      <c r="M16147" s="61">
        <f>VLOOKUP(H16147,zdroj!C:F,4,0)</f>
        <v>0</v>
      </c>
      <c r="N16147" s="61" t="str">
        <f t="shared" si="504"/>
        <v>-</v>
      </c>
      <c r="P16147" s="73" t="str">
        <f t="shared" si="505"/>
        <v/>
      </c>
      <c r="Q16147" s="61" t="s">
        <v>88</v>
      </c>
    </row>
    <row r="16148" spans="8:17" x14ac:dyDescent="0.25">
      <c r="H16148" s="59">
        <v>76066</v>
      </c>
      <c r="I16148" s="59" t="s">
        <v>69</v>
      </c>
      <c r="J16148" s="59">
        <v>16700961</v>
      </c>
      <c r="K16148" s="59" t="s">
        <v>16583</v>
      </c>
      <c r="L16148" s="61" t="s">
        <v>81</v>
      </c>
      <c r="M16148" s="61">
        <f>VLOOKUP(H16148,zdroj!C:F,4,0)</f>
        <v>0</v>
      </c>
      <c r="N16148" s="61" t="str">
        <f t="shared" si="504"/>
        <v>-</v>
      </c>
      <c r="P16148" s="73" t="str">
        <f t="shared" si="505"/>
        <v/>
      </c>
      <c r="Q16148" s="61" t="s">
        <v>88</v>
      </c>
    </row>
    <row r="16149" spans="8:17" x14ac:dyDescent="0.25">
      <c r="H16149" s="59">
        <v>76066</v>
      </c>
      <c r="I16149" s="59" t="s">
        <v>69</v>
      </c>
      <c r="J16149" s="59">
        <v>16700970</v>
      </c>
      <c r="K16149" s="59" t="s">
        <v>16584</v>
      </c>
      <c r="L16149" s="61" t="s">
        <v>81</v>
      </c>
      <c r="M16149" s="61">
        <f>VLOOKUP(H16149,zdroj!C:F,4,0)</f>
        <v>0</v>
      </c>
      <c r="N16149" s="61" t="str">
        <f t="shared" si="504"/>
        <v>-</v>
      </c>
      <c r="P16149" s="73" t="str">
        <f t="shared" si="505"/>
        <v/>
      </c>
      <c r="Q16149" s="61" t="s">
        <v>88</v>
      </c>
    </row>
    <row r="16150" spans="8:17" x14ac:dyDescent="0.25">
      <c r="H16150" s="59">
        <v>76066</v>
      </c>
      <c r="I16150" s="59" t="s">
        <v>69</v>
      </c>
      <c r="J16150" s="59">
        <v>16700988</v>
      </c>
      <c r="K16150" s="59" t="s">
        <v>16585</v>
      </c>
      <c r="L16150" s="61" t="s">
        <v>81</v>
      </c>
      <c r="M16150" s="61">
        <f>VLOOKUP(H16150,zdroj!C:F,4,0)</f>
        <v>0</v>
      </c>
      <c r="N16150" s="61" t="str">
        <f t="shared" si="504"/>
        <v>-</v>
      </c>
      <c r="P16150" s="73" t="str">
        <f t="shared" si="505"/>
        <v/>
      </c>
      <c r="Q16150" s="61" t="s">
        <v>88</v>
      </c>
    </row>
    <row r="16151" spans="8:17" x14ac:dyDescent="0.25">
      <c r="H16151" s="59">
        <v>76066</v>
      </c>
      <c r="I16151" s="59" t="s">
        <v>69</v>
      </c>
      <c r="J16151" s="59">
        <v>16700996</v>
      </c>
      <c r="K16151" s="59" t="s">
        <v>16586</v>
      </c>
      <c r="L16151" s="61" t="s">
        <v>81</v>
      </c>
      <c r="M16151" s="61">
        <f>VLOOKUP(H16151,zdroj!C:F,4,0)</f>
        <v>0</v>
      </c>
      <c r="N16151" s="61" t="str">
        <f t="shared" si="504"/>
        <v>-</v>
      </c>
      <c r="P16151" s="73" t="str">
        <f t="shared" si="505"/>
        <v/>
      </c>
      <c r="Q16151" s="61" t="s">
        <v>88</v>
      </c>
    </row>
    <row r="16152" spans="8:17" x14ac:dyDescent="0.25">
      <c r="H16152" s="59">
        <v>76066</v>
      </c>
      <c r="I16152" s="59" t="s">
        <v>69</v>
      </c>
      <c r="J16152" s="59">
        <v>16701003</v>
      </c>
      <c r="K16152" s="59" t="s">
        <v>16587</v>
      </c>
      <c r="L16152" s="61" t="s">
        <v>81</v>
      </c>
      <c r="M16152" s="61">
        <f>VLOOKUP(H16152,zdroj!C:F,4,0)</f>
        <v>0</v>
      </c>
      <c r="N16152" s="61" t="str">
        <f t="shared" si="504"/>
        <v>-</v>
      </c>
      <c r="P16152" s="73" t="str">
        <f t="shared" si="505"/>
        <v/>
      </c>
      <c r="Q16152" s="61" t="s">
        <v>88</v>
      </c>
    </row>
    <row r="16153" spans="8:17" x14ac:dyDescent="0.25">
      <c r="H16153" s="59">
        <v>76066</v>
      </c>
      <c r="I16153" s="59" t="s">
        <v>69</v>
      </c>
      <c r="J16153" s="59">
        <v>16701011</v>
      </c>
      <c r="K16153" s="59" t="s">
        <v>16588</v>
      </c>
      <c r="L16153" s="61" t="s">
        <v>81</v>
      </c>
      <c r="M16153" s="61">
        <f>VLOOKUP(H16153,zdroj!C:F,4,0)</f>
        <v>0</v>
      </c>
      <c r="N16153" s="61" t="str">
        <f t="shared" si="504"/>
        <v>-</v>
      </c>
      <c r="P16153" s="73" t="str">
        <f t="shared" si="505"/>
        <v/>
      </c>
      <c r="Q16153" s="61" t="s">
        <v>88</v>
      </c>
    </row>
    <row r="16154" spans="8:17" x14ac:dyDescent="0.25">
      <c r="H16154" s="59">
        <v>76066</v>
      </c>
      <c r="I16154" s="59" t="s">
        <v>69</v>
      </c>
      <c r="J16154" s="59">
        <v>16701020</v>
      </c>
      <c r="K16154" s="59" t="s">
        <v>16589</v>
      </c>
      <c r="L16154" s="61" t="s">
        <v>81</v>
      </c>
      <c r="M16154" s="61">
        <f>VLOOKUP(H16154,zdroj!C:F,4,0)</f>
        <v>0</v>
      </c>
      <c r="N16154" s="61" t="str">
        <f t="shared" si="504"/>
        <v>-</v>
      </c>
      <c r="P16154" s="73" t="str">
        <f t="shared" si="505"/>
        <v/>
      </c>
      <c r="Q16154" s="61" t="s">
        <v>88</v>
      </c>
    </row>
    <row r="16155" spans="8:17" x14ac:dyDescent="0.25">
      <c r="H16155" s="59">
        <v>76066</v>
      </c>
      <c r="I16155" s="59" t="s">
        <v>69</v>
      </c>
      <c r="J16155" s="59">
        <v>16701038</v>
      </c>
      <c r="K16155" s="59" t="s">
        <v>16590</v>
      </c>
      <c r="L16155" s="61" t="s">
        <v>81</v>
      </c>
      <c r="M16155" s="61">
        <f>VLOOKUP(H16155,zdroj!C:F,4,0)</f>
        <v>0</v>
      </c>
      <c r="N16155" s="61" t="str">
        <f t="shared" si="504"/>
        <v>-</v>
      </c>
      <c r="P16155" s="73" t="str">
        <f t="shared" si="505"/>
        <v/>
      </c>
      <c r="Q16155" s="61" t="s">
        <v>88</v>
      </c>
    </row>
    <row r="16156" spans="8:17" x14ac:dyDescent="0.25">
      <c r="H16156" s="59">
        <v>76066</v>
      </c>
      <c r="I16156" s="59" t="s">
        <v>69</v>
      </c>
      <c r="J16156" s="59">
        <v>16701046</v>
      </c>
      <c r="K16156" s="59" t="s">
        <v>16591</v>
      </c>
      <c r="L16156" s="61" t="s">
        <v>81</v>
      </c>
      <c r="M16156" s="61">
        <f>VLOOKUP(H16156,zdroj!C:F,4,0)</f>
        <v>0</v>
      </c>
      <c r="N16156" s="61" t="str">
        <f t="shared" si="504"/>
        <v>-</v>
      </c>
      <c r="P16156" s="73" t="str">
        <f t="shared" si="505"/>
        <v/>
      </c>
      <c r="Q16156" s="61" t="s">
        <v>88</v>
      </c>
    </row>
    <row r="16157" spans="8:17" x14ac:dyDescent="0.25">
      <c r="H16157" s="59">
        <v>76066</v>
      </c>
      <c r="I16157" s="59" t="s">
        <v>69</v>
      </c>
      <c r="J16157" s="59">
        <v>16701054</v>
      </c>
      <c r="K16157" s="59" t="s">
        <v>16592</v>
      </c>
      <c r="L16157" s="61" t="s">
        <v>81</v>
      </c>
      <c r="M16157" s="61">
        <f>VLOOKUP(H16157,zdroj!C:F,4,0)</f>
        <v>0</v>
      </c>
      <c r="N16157" s="61" t="str">
        <f t="shared" si="504"/>
        <v>-</v>
      </c>
      <c r="P16157" s="73" t="str">
        <f t="shared" si="505"/>
        <v/>
      </c>
      <c r="Q16157" s="61" t="s">
        <v>88</v>
      </c>
    </row>
    <row r="16158" spans="8:17" x14ac:dyDescent="0.25">
      <c r="H16158" s="59">
        <v>76066</v>
      </c>
      <c r="I16158" s="59" t="s">
        <v>69</v>
      </c>
      <c r="J16158" s="59">
        <v>16701062</v>
      </c>
      <c r="K16158" s="59" t="s">
        <v>16593</v>
      </c>
      <c r="L16158" s="61" t="s">
        <v>81</v>
      </c>
      <c r="M16158" s="61">
        <f>VLOOKUP(H16158,zdroj!C:F,4,0)</f>
        <v>0</v>
      </c>
      <c r="N16158" s="61" t="str">
        <f t="shared" si="504"/>
        <v>-</v>
      </c>
      <c r="P16158" s="73" t="str">
        <f t="shared" si="505"/>
        <v/>
      </c>
      <c r="Q16158" s="61" t="s">
        <v>88</v>
      </c>
    </row>
    <row r="16159" spans="8:17" x14ac:dyDescent="0.25">
      <c r="H16159" s="59">
        <v>76066</v>
      </c>
      <c r="I16159" s="59" t="s">
        <v>69</v>
      </c>
      <c r="J16159" s="59">
        <v>16701071</v>
      </c>
      <c r="K16159" s="59" t="s">
        <v>16594</v>
      </c>
      <c r="L16159" s="61" t="s">
        <v>81</v>
      </c>
      <c r="M16159" s="61">
        <f>VLOOKUP(H16159,zdroj!C:F,4,0)</f>
        <v>0</v>
      </c>
      <c r="N16159" s="61" t="str">
        <f t="shared" si="504"/>
        <v>-</v>
      </c>
      <c r="P16159" s="73" t="str">
        <f t="shared" si="505"/>
        <v/>
      </c>
      <c r="Q16159" s="61" t="s">
        <v>88</v>
      </c>
    </row>
    <row r="16160" spans="8:17" x14ac:dyDescent="0.25">
      <c r="H16160" s="59">
        <v>76066</v>
      </c>
      <c r="I16160" s="59" t="s">
        <v>69</v>
      </c>
      <c r="J16160" s="59">
        <v>16701089</v>
      </c>
      <c r="K16160" s="59" t="s">
        <v>16595</v>
      </c>
      <c r="L16160" s="61" t="s">
        <v>81</v>
      </c>
      <c r="M16160" s="61">
        <f>VLOOKUP(H16160,zdroj!C:F,4,0)</f>
        <v>0</v>
      </c>
      <c r="N16160" s="61" t="str">
        <f t="shared" si="504"/>
        <v>-</v>
      </c>
      <c r="P16160" s="73" t="str">
        <f t="shared" si="505"/>
        <v/>
      </c>
      <c r="Q16160" s="61" t="s">
        <v>88</v>
      </c>
    </row>
    <row r="16161" spans="8:17" x14ac:dyDescent="0.25">
      <c r="H16161" s="59">
        <v>76066</v>
      </c>
      <c r="I16161" s="59" t="s">
        <v>69</v>
      </c>
      <c r="J16161" s="59">
        <v>16701097</v>
      </c>
      <c r="K16161" s="59" t="s">
        <v>16596</v>
      </c>
      <c r="L16161" s="61" t="s">
        <v>81</v>
      </c>
      <c r="M16161" s="61">
        <f>VLOOKUP(H16161,zdroj!C:F,4,0)</f>
        <v>0</v>
      </c>
      <c r="N16161" s="61" t="str">
        <f t="shared" si="504"/>
        <v>-</v>
      </c>
      <c r="P16161" s="73" t="str">
        <f t="shared" si="505"/>
        <v/>
      </c>
      <c r="Q16161" s="61" t="s">
        <v>88</v>
      </c>
    </row>
    <row r="16162" spans="8:17" x14ac:dyDescent="0.25">
      <c r="H16162" s="59">
        <v>76066</v>
      </c>
      <c r="I16162" s="59" t="s">
        <v>69</v>
      </c>
      <c r="J16162" s="59">
        <v>16701101</v>
      </c>
      <c r="K16162" s="59" t="s">
        <v>16597</v>
      </c>
      <c r="L16162" s="61" t="s">
        <v>81</v>
      </c>
      <c r="M16162" s="61">
        <f>VLOOKUP(H16162,zdroj!C:F,4,0)</f>
        <v>0</v>
      </c>
      <c r="N16162" s="61" t="str">
        <f t="shared" si="504"/>
        <v>-</v>
      </c>
      <c r="P16162" s="73" t="str">
        <f t="shared" si="505"/>
        <v/>
      </c>
      <c r="Q16162" s="61" t="s">
        <v>88</v>
      </c>
    </row>
    <row r="16163" spans="8:17" x14ac:dyDescent="0.25">
      <c r="H16163" s="59">
        <v>76066</v>
      </c>
      <c r="I16163" s="59" t="s">
        <v>69</v>
      </c>
      <c r="J16163" s="59">
        <v>16701119</v>
      </c>
      <c r="K16163" s="59" t="s">
        <v>16598</v>
      </c>
      <c r="L16163" s="61" t="s">
        <v>81</v>
      </c>
      <c r="M16163" s="61">
        <f>VLOOKUP(H16163,zdroj!C:F,4,0)</f>
        <v>0</v>
      </c>
      <c r="N16163" s="61" t="str">
        <f t="shared" si="504"/>
        <v>-</v>
      </c>
      <c r="P16163" s="73" t="str">
        <f t="shared" si="505"/>
        <v/>
      </c>
      <c r="Q16163" s="61" t="s">
        <v>88</v>
      </c>
    </row>
    <row r="16164" spans="8:17" x14ac:dyDescent="0.25">
      <c r="H16164" s="59">
        <v>76066</v>
      </c>
      <c r="I16164" s="59" t="s">
        <v>69</v>
      </c>
      <c r="J16164" s="59">
        <v>16701127</v>
      </c>
      <c r="K16164" s="59" t="s">
        <v>16599</v>
      </c>
      <c r="L16164" s="61" t="s">
        <v>81</v>
      </c>
      <c r="M16164" s="61">
        <f>VLOOKUP(H16164,zdroj!C:F,4,0)</f>
        <v>0</v>
      </c>
      <c r="N16164" s="61" t="str">
        <f t="shared" si="504"/>
        <v>-</v>
      </c>
      <c r="P16164" s="73" t="str">
        <f t="shared" si="505"/>
        <v/>
      </c>
      <c r="Q16164" s="61" t="s">
        <v>88</v>
      </c>
    </row>
    <row r="16165" spans="8:17" x14ac:dyDescent="0.25">
      <c r="H16165" s="59">
        <v>76066</v>
      </c>
      <c r="I16165" s="59" t="s">
        <v>69</v>
      </c>
      <c r="J16165" s="59">
        <v>16701135</v>
      </c>
      <c r="K16165" s="59" t="s">
        <v>16600</v>
      </c>
      <c r="L16165" s="61" t="s">
        <v>81</v>
      </c>
      <c r="M16165" s="61">
        <f>VLOOKUP(H16165,zdroj!C:F,4,0)</f>
        <v>0</v>
      </c>
      <c r="N16165" s="61" t="str">
        <f t="shared" si="504"/>
        <v>-</v>
      </c>
      <c r="P16165" s="73" t="str">
        <f t="shared" si="505"/>
        <v/>
      </c>
      <c r="Q16165" s="61" t="s">
        <v>88</v>
      </c>
    </row>
    <row r="16166" spans="8:17" x14ac:dyDescent="0.25">
      <c r="H16166" s="59">
        <v>76066</v>
      </c>
      <c r="I16166" s="59" t="s">
        <v>69</v>
      </c>
      <c r="J16166" s="59">
        <v>16701143</v>
      </c>
      <c r="K16166" s="59" t="s">
        <v>16601</v>
      </c>
      <c r="L16166" s="61" t="s">
        <v>81</v>
      </c>
      <c r="M16166" s="61">
        <f>VLOOKUP(H16166,zdroj!C:F,4,0)</f>
        <v>0</v>
      </c>
      <c r="N16166" s="61" t="str">
        <f t="shared" si="504"/>
        <v>-</v>
      </c>
      <c r="P16166" s="73" t="str">
        <f t="shared" si="505"/>
        <v/>
      </c>
      <c r="Q16166" s="61" t="s">
        <v>88</v>
      </c>
    </row>
    <row r="16167" spans="8:17" x14ac:dyDescent="0.25">
      <c r="H16167" s="59">
        <v>76066</v>
      </c>
      <c r="I16167" s="59" t="s">
        <v>69</v>
      </c>
      <c r="J16167" s="59">
        <v>16701151</v>
      </c>
      <c r="K16167" s="59" t="s">
        <v>16602</v>
      </c>
      <c r="L16167" s="61" t="s">
        <v>81</v>
      </c>
      <c r="M16167" s="61">
        <f>VLOOKUP(H16167,zdroj!C:F,4,0)</f>
        <v>0</v>
      </c>
      <c r="N16167" s="61" t="str">
        <f t="shared" si="504"/>
        <v>-</v>
      </c>
      <c r="P16167" s="73" t="str">
        <f t="shared" si="505"/>
        <v/>
      </c>
      <c r="Q16167" s="61" t="s">
        <v>88</v>
      </c>
    </row>
    <row r="16168" spans="8:17" x14ac:dyDescent="0.25">
      <c r="H16168" s="59">
        <v>76066</v>
      </c>
      <c r="I16168" s="59" t="s">
        <v>69</v>
      </c>
      <c r="J16168" s="59">
        <v>16701160</v>
      </c>
      <c r="K16168" s="59" t="s">
        <v>16603</v>
      </c>
      <c r="L16168" s="61" t="s">
        <v>81</v>
      </c>
      <c r="M16168" s="61">
        <f>VLOOKUP(H16168,zdroj!C:F,4,0)</f>
        <v>0</v>
      </c>
      <c r="N16168" s="61" t="str">
        <f t="shared" si="504"/>
        <v>-</v>
      </c>
      <c r="P16168" s="73" t="str">
        <f t="shared" si="505"/>
        <v/>
      </c>
      <c r="Q16168" s="61" t="s">
        <v>88</v>
      </c>
    </row>
    <row r="16169" spans="8:17" x14ac:dyDescent="0.25">
      <c r="H16169" s="59">
        <v>76066</v>
      </c>
      <c r="I16169" s="59" t="s">
        <v>69</v>
      </c>
      <c r="J16169" s="59">
        <v>16701178</v>
      </c>
      <c r="K16169" s="59" t="s">
        <v>16604</v>
      </c>
      <c r="L16169" s="61" t="s">
        <v>81</v>
      </c>
      <c r="M16169" s="61">
        <f>VLOOKUP(H16169,zdroj!C:F,4,0)</f>
        <v>0</v>
      </c>
      <c r="N16169" s="61" t="str">
        <f t="shared" si="504"/>
        <v>-</v>
      </c>
      <c r="P16169" s="73" t="str">
        <f t="shared" si="505"/>
        <v/>
      </c>
      <c r="Q16169" s="61" t="s">
        <v>88</v>
      </c>
    </row>
    <row r="16170" spans="8:17" x14ac:dyDescent="0.25">
      <c r="H16170" s="59">
        <v>76066</v>
      </c>
      <c r="I16170" s="59" t="s">
        <v>69</v>
      </c>
      <c r="J16170" s="59">
        <v>16701186</v>
      </c>
      <c r="K16170" s="59" t="s">
        <v>16605</v>
      </c>
      <c r="L16170" s="61" t="s">
        <v>81</v>
      </c>
      <c r="M16170" s="61">
        <f>VLOOKUP(H16170,zdroj!C:F,4,0)</f>
        <v>0</v>
      </c>
      <c r="N16170" s="61" t="str">
        <f t="shared" si="504"/>
        <v>-</v>
      </c>
      <c r="P16170" s="73" t="str">
        <f t="shared" si="505"/>
        <v/>
      </c>
      <c r="Q16170" s="61" t="s">
        <v>88</v>
      </c>
    </row>
    <row r="16171" spans="8:17" x14ac:dyDescent="0.25">
      <c r="H16171" s="59">
        <v>76066</v>
      </c>
      <c r="I16171" s="59" t="s">
        <v>69</v>
      </c>
      <c r="J16171" s="59">
        <v>16701194</v>
      </c>
      <c r="K16171" s="59" t="s">
        <v>16606</v>
      </c>
      <c r="L16171" s="61" t="s">
        <v>81</v>
      </c>
      <c r="M16171" s="61">
        <f>VLOOKUP(H16171,zdroj!C:F,4,0)</f>
        <v>0</v>
      </c>
      <c r="N16171" s="61" t="str">
        <f t="shared" si="504"/>
        <v>-</v>
      </c>
      <c r="P16171" s="73" t="str">
        <f t="shared" si="505"/>
        <v/>
      </c>
      <c r="Q16171" s="61" t="s">
        <v>86</v>
      </c>
    </row>
    <row r="16172" spans="8:17" x14ac:dyDescent="0.25">
      <c r="H16172" s="59">
        <v>76066</v>
      </c>
      <c r="I16172" s="59" t="s">
        <v>69</v>
      </c>
      <c r="J16172" s="59">
        <v>16701208</v>
      </c>
      <c r="K16172" s="59" t="s">
        <v>16607</v>
      </c>
      <c r="L16172" s="61" t="s">
        <v>81</v>
      </c>
      <c r="M16172" s="61">
        <f>VLOOKUP(H16172,zdroj!C:F,4,0)</f>
        <v>0</v>
      </c>
      <c r="N16172" s="61" t="str">
        <f t="shared" si="504"/>
        <v>-</v>
      </c>
      <c r="P16172" s="73" t="str">
        <f t="shared" si="505"/>
        <v/>
      </c>
      <c r="Q16172" s="61" t="s">
        <v>88</v>
      </c>
    </row>
    <row r="16173" spans="8:17" x14ac:dyDescent="0.25">
      <c r="H16173" s="59">
        <v>76066</v>
      </c>
      <c r="I16173" s="59" t="s">
        <v>69</v>
      </c>
      <c r="J16173" s="59">
        <v>16701216</v>
      </c>
      <c r="K16173" s="59" t="s">
        <v>16608</v>
      </c>
      <c r="L16173" s="61" t="s">
        <v>81</v>
      </c>
      <c r="M16173" s="61">
        <f>VLOOKUP(H16173,zdroj!C:F,4,0)</f>
        <v>0</v>
      </c>
      <c r="N16173" s="61" t="str">
        <f t="shared" si="504"/>
        <v>-</v>
      </c>
      <c r="P16173" s="73" t="str">
        <f t="shared" si="505"/>
        <v/>
      </c>
      <c r="Q16173" s="61" t="s">
        <v>88</v>
      </c>
    </row>
    <row r="16174" spans="8:17" x14ac:dyDescent="0.25">
      <c r="H16174" s="59">
        <v>76066</v>
      </c>
      <c r="I16174" s="59" t="s">
        <v>69</v>
      </c>
      <c r="J16174" s="59">
        <v>16701224</v>
      </c>
      <c r="K16174" s="59" t="s">
        <v>16609</v>
      </c>
      <c r="L16174" s="61" t="s">
        <v>81</v>
      </c>
      <c r="M16174" s="61">
        <f>VLOOKUP(H16174,zdroj!C:F,4,0)</f>
        <v>0</v>
      </c>
      <c r="N16174" s="61" t="str">
        <f t="shared" si="504"/>
        <v>-</v>
      </c>
      <c r="P16174" s="73" t="str">
        <f t="shared" si="505"/>
        <v/>
      </c>
      <c r="Q16174" s="61" t="s">
        <v>88</v>
      </c>
    </row>
    <row r="16175" spans="8:17" x14ac:dyDescent="0.25">
      <c r="H16175" s="59">
        <v>76066</v>
      </c>
      <c r="I16175" s="59" t="s">
        <v>69</v>
      </c>
      <c r="J16175" s="59">
        <v>16701241</v>
      </c>
      <c r="K16175" s="59" t="s">
        <v>16610</v>
      </c>
      <c r="L16175" s="61" t="s">
        <v>81</v>
      </c>
      <c r="M16175" s="61">
        <f>VLOOKUP(H16175,zdroj!C:F,4,0)</f>
        <v>0</v>
      </c>
      <c r="N16175" s="61" t="str">
        <f t="shared" si="504"/>
        <v>-</v>
      </c>
      <c r="P16175" s="73" t="str">
        <f t="shared" si="505"/>
        <v/>
      </c>
      <c r="Q16175" s="61" t="s">
        <v>88</v>
      </c>
    </row>
    <row r="16176" spans="8:17" x14ac:dyDescent="0.25">
      <c r="H16176" s="59">
        <v>76066</v>
      </c>
      <c r="I16176" s="59" t="s">
        <v>69</v>
      </c>
      <c r="J16176" s="59">
        <v>16701259</v>
      </c>
      <c r="K16176" s="59" t="s">
        <v>16611</v>
      </c>
      <c r="L16176" s="61" t="s">
        <v>81</v>
      </c>
      <c r="M16176" s="61">
        <f>VLOOKUP(H16176,zdroj!C:F,4,0)</f>
        <v>0</v>
      </c>
      <c r="N16176" s="61" t="str">
        <f t="shared" si="504"/>
        <v>-</v>
      </c>
      <c r="P16176" s="73" t="str">
        <f t="shared" si="505"/>
        <v/>
      </c>
      <c r="Q16176" s="61" t="s">
        <v>88</v>
      </c>
    </row>
    <row r="16177" spans="8:17" x14ac:dyDescent="0.25">
      <c r="H16177" s="59">
        <v>76066</v>
      </c>
      <c r="I16177" s="59" t="s">
        <v>69</v>
      </c>
      <c r="J16177" s="59">
        <v>16701267</v>
      </c>
      <c r="K16177" s="59" t="s">
        <v>16612</v>
      </c>
      <c r="L16177" s="61" t="s">
        <v>81</v>
      </c>
      <c r="M16177" s="61">
        <f>VLOOKUP(H16177,zdroj!C:F,4,0)</f>
        <v>0</v>
      </c>
      <c r="N16177" s="61" t="str">
        <f t="shared" si="504"/>
        <v>-</v>
      </c>
      <c r="P16177" s="73" t="str">
        <f t="shared" si="505"/>
        <v/>
      </c>
      <c r="Q16177" s="61" t="s">
        <v>88</v>
      </c>
    </row>
    <row r="16178" spans="8:17" x14ac:dyDescent="0.25">
      <c r="H16178" s="59">
        <v>76066</v>
      </c>
      <c r="I16178" s="59" t="s">
        <v>69</v>
      </c>
      <c r="J16178" s="59">
        <v>16701275</v>
      </c>
      <c r="K16178" s="59" t="s">
        <v>16613</v>
      </c>
      <c r="L16178" s="61" t="s">
        <v>81</v>
      </c>
      <c r="M16178" s="61">
        <f>VLOOKUP(H16178,zdroj!C:F,4,0)</f>
        <v>0</v>
      </c>
      <c r="N16178" s="61" t="str">
        <f t="shared" si="504"/>
        <v>-</v>
      </c>
      <c r="P16178" s="73" t="str">
        <f t="shared" si="505"/>
        <v/>
      </c>
      <c r="Q16178" s="61" t="s">
        <v>88</v>
      </c>
    </row>
    <row r="16179" spans="8:17" x14ac:dyDescent="0.25">
      <c r="H16179" s="59">
        <v>76066</v>
      </c>
      <c r="I16179" s="59" t="s">
        <v>69</v>
      </c>
      <c r="J16179" s="59">
        <v>16701283</v>
      </c>
      <c r="K16179" s="59" t="s">
        <v>16614</v>
      </c>
      <c r="L16179" s="61" t="s">
        <v>81</v>
      </c>
      <c r="M16179" s="61">
        <f>VLOOKUP(H16179,zdroj!C:F,4,0)</f>
        <v>0</v>
      </c>
      <c r="N16179" s="61" t="str">
        <f t="shared" si="504"/>
        <v>-</v>
      </c>
      <c r="P16179" s="73" t="str">
        <f t="shared" si="505"/>
        <v/>
      </c>
      <c r="Q16179" s="61" t="s">
        <v>88</v>
      </c>
    </row>
    <row r="16180" spans="8:17" x14ac:dyDescent="0.25">
      <c r="H16180" s="59">
        <v>76066</v>
      </c>
      <c r="I16180" s="59" t="s">
        <v>69</v>
      </c>
      <c r="J16180" s="59">
        <v>16701291</v>
      </c>
      <c r="K16180" s="59" t="s">
        <v>16615</v>
      </c>
      <c r="L16180" s="61" t="s">
        <v>81</v>
      </c>
      <c r="M16180" s="61">
        <f>VLOOKUP(H16180,zdroj!C:F,4,0)</f>
        <v>0</v>
      </c>
      <c r="N16180" s="61" t="str">
        <f t="shared" si="504"/>
        <v>-</v>
      </c>
      <c r="P16180" s="73" t="str">
        <f t="shared" si="505"/>
        <v/>
      </c>
      <c r="Q16180" s="61" t="s">
        <v>88</v>
      </c>
    </row>
    <row r="16181" spans="8:17" x14ac:dyDescent="0.25">
      <c r="H16181" s="59">
        <v>76066</v>
      </c>
      <c r="I16181" s="59" t="s">
        <v>69</v>
      </c>
      <c r="J16181" s="59">
        <v>16701305</v>
      </c>
      <c r="K16181" s="59" t="s">
        <v>16616</v>
      </c>
      <c r="L16181" s="61" t="s">
        <v>81</v>
      </c>
      <c r="M16181" s="61">
        <f>VLOOKUP(H16181,zdroj!C:F,4,0)</f>
        <v>0</v>
      </c>
      <c r="N16181" s="61" t="str">
        <f t="shared" si="504"/>
        <v>-</v>
      </c>
      <c r="P16181" s="73" t="str">
        <f t="shared" si="505"/>
        <v/>
      </c>
      <c r="Q16181" s="61" t="s">
        <v>88</v>
      </c>
    </row>
    <row r="16182" spans="8:17" x14ac:dyDescent="0.25">
      <c r="H16182" s="59">
        <v>76066</v>
      </c>
      <c r="I16182" s="59" t="s">
        <v>69</v>
      </c>
      <c r="J16182" s="59">
        <v>16701313</v>
      </c>
      <c r="K16182" s="59" t="s">
        <v>16617</v>
      </c>
      <c r="L16182" s="61" t="s">
        <v>81</v>
      </c>
      <c r="M16182" s="61">
        <f>VLOOKUP(H16182,zdroj!C:F,4,0)</f>
        <v>0</v>
      </c>
      <c r="N16182" s="61" t="str">
        <f t="shared" si="504"/>
        <v>-</v>
      </c>
      <c r="P16182" s="73" t="str">
        <f t="shared" si="505"/>
        <v/>
      </c>
      <c r="Q16182" s="61" t="s">
        <v>88</v>
      </c>
    </row>
    <row r="16183" spans="8:17" x14ac:dyDescent="0.25">
      <c r="H16183" s="59">
        <v>76066</v>
      </c>
      <c r="I16183" s="59" t="s">
        <v>69</v>
      </c>
      <c r="J16183" s="59">
        <v>16701321</v>
      </c>
      <c r="K16183" s="59" t="s">
        <v>16618</v>
      </c>
      <c r="L16183" s="61" t="s">
        <v>81</v>
      </c>
      <c r="M16183" s="61">
        <f>VLOOKUP(H16183,zdroj!C:F,4,0)</f>
        <v>0</v>
      </c>
      <c r="N16183" s="61" t="str">
        <f t="shared" si="504"/>
        <v>-</v>
      </c>
      <c r="P16183" s="73" t="str">
        <f t="shared" si="505"/>
        <v/>
      </c>
      <c r="Q16183" s="61" t="s">
        <v>88</v>
      </c>
    </row>
    <row r="16184" spans="8:17" x14ac:dyDescent="0.25">
      <c r="H16184" s="59">
        <v>76066</v>
      </c>
      <c r="I16184" s="59" t="s">
        <v>69</v>
      </c>
      <c r="J16184" s="59">
        <v>16701330</v>
      </c>
      <c r="K16184" s="59" t="s">
        <v>16619</v>
      </c>
      <c r="L16184" s="61" t="s">
        <v>81</v>
      </c>
      <c r="M16184" s="61">
        <f>VLOOKUP(H16184,zdroj!C:F,4,0)</f>
        <v>0</v>
      </c>
      <c r="N16184" s="61" t="str">
        <f t="shared" si="504"/>
        <v>-</v>
      </c>
      <c r="P16184" s="73" t="str">
        <f t="shared" si="505"/>
        <v/>
      </c>
      <c r="Q16184" s="61" t="s">
        <v>88</v>
      </c>
    </row>
    <row r="16185" spans="8:17" x14ac:dyDescent="0.25">
      <c r="H16185" s="59">
        <v>76066</v>
      </c>
      <c r="I16185" s="59" t="s">
        <v>69</v>
      </c>
      <c r="J16185" s="59">
        <v>16701356</v>
      </c>
      <c r="K16185" s="59" t="s">
        <v>16620</v>
      </c>
      <c r="L16185" s="61" t="s">
        <v>81</v>
      </c>
      <c r="M16185" s="61">
        <f>VLOOKUP(H16185,zdroj!C:F,4,0)</f>
        <v>0</v>
      </c>
      <c r="N16185" s="61" t="str">
        <f t="shared" si="504"/>
        <v>-</v>
      </c>
      <c r="P16185" s="73" t="str">
        <f t="shared" si="505"/>
        <v/>
      </c>
      <c r="Q16185" s="61" t="s">
        <v>88</v>
      </c>
    </row>
    <row r="16186" spans="8:17" x14ac:dyDescent="0.25">
      <c r="H16186" s="59">
        <v>76066</v>
      </c>
      <c r="I16186" s="59" t="s">
        <v>69</v>
      </c>
      <c r="J16186" s="59">
        <v>16701364</v>
      </c>
      <c r="K16186" s="59" t="s">
        <v>16621</v>
      </c>
      <c r="L16186" s="61" t="s">
        <v>81</v>
      </c>
      <c r="M16186" s="61">
        <f>VLOOKUP(H16186,zdroj!C:F,4,0)</f>
        <v>0</v>
      </c>
      <c r="N16186" s="61" t="str">
        <f t="shared" si="504"/>
        <v>-</v>
      </c>
      <c r="P16186" s="73" t="str">
        <f t="shared" si="505"/>
        <v/>
      </c>
      <c r="Q16186" s="61" t="s">
        <v>88</v>
      </c>
    </row>
    <row r="16187" spans="8:17" x14ac:dyDescent="0.25">
      <c r="H16187" s="59">
        <v>76066</v>
      </c>
      <c r="I16187" s="59" t="s">
        <v>69</v>
      </c>
      <c r="J16187" s="59">
        <v>16701372</v>
      </c>
      <c r="K16187" s="59" t="s">
        <v>16622</v>
      </c>
      <c r="L16187" s="61" t="s">
        <v>81</v>
      </c>
      <c r="M16187" s="61">
        <f>VLOOKUP(H16187,zdroj!C:F,4,0)</f>
        <v>0</v>
      </c>
      <c r="N16187" s="61" t="str">
        <f t="shared" si="504"/>
        <v>-</v>
      </c>
      <c r="P16187" s="73" t="str">
        <f t="shared" si="505"/>
        <v/>
      </c>
      <c r="Q16187" s="61" t="s">
        <v>88</v>
      </c>
    </row>
    <row r="16188" spans="8:17" x14ac:dyDescent="0.25">
      <c r="H16188" s="59">
        <v>76066</v>
      </c>
      <c r="I16188" s="59" t="s">
        <v>69</v>
      </c>
      <c r="J16188" s="59">
        <v>16701381</v>
      </c>
      <c r="K16188" s="59" t="s">
        <v>16623</v>
      </c>
      <c r="L16188" s="61" t="s">
        <v>81</v>
      </c>
      <c r="M16188" s="61">
        <f>VLOOKUP(H16188,zdroj!C:F,4,0)</f>
        <v>0</v>
      </c>
      <c r="N16188" s="61" t="str">
        <f t="shared" si="504"/>
        <v>-</v>
      </c>
      <c r="P16188" s="73" t="str">
        <f t="shared" si="505"/>
        <v/>
      </c>
      <c r="Q16188" s="61" t="s">
        <v>88</v>
      </c>
    </row>
    <row r="16189" spans="8:17" x14ac:dyDescent="0.25">
      <c r="H16189" s="59">
        <v>76066</v>
      </c>
      <c r="I16189" s="59" t="s">
        <v>69</v>
      </c>
      <c r="J16189" s="59">
        <v>16701399</v>
      </c>
      <c r="K16189" s="59" t="s">
        <v>16624</v>
      </c>
      <c r="L16189" s="61" t="s">
        <v>81</v>
      </c>
      <c r="M16189" s="61">
        <f>VLOOKUP(H16189,zdroj!C:F,4,0)</f>
        <v>0</v>
      </c>
      <c r="N16189" s="61" t="str">
        <f t="shared" si="504"/>
        <v>-</v>
      </c>
      <c r="P16189" s="73" t="str">
        <f t="shared" si="505"/>
        <v/>
      </c>
      <c r="Q16189" s="61" t="s">
        <v>88</v>
      </c>
    </row>
    <row r="16190" spans="8:17" x14ac:dyDescent="0.25">
      <c r="H16190" s="59">
        <v>76066</v>
      </c>
      <c r="I16190" s="59" t="s">
        <v>69</v>
      </c>
      <c r="J16190" s="59">
        <v>16701402</v>
      </c>
      <c r="K16190" s="59" t="s">
        <v>16625</v>
      </c>
      <c r="L16190" s="61" t="s">
        <v>81</v>
      </c>
      <c r="M16190" s="61">
        <f>VLOOKUP(H16190,zdroj!C:F,4,0)</f>
        <v>0</v>
      </c>
      <c r="N16190" s="61" t="str">
        <f t="shared" si="504"/>
        <v>-</v>
      </c>
      <c r="P16190" s="73" t="str">
        <f t="shared" si="505"/>
        <v/>
      </c>
      <c r="Q16190" s="61" t="s">
        <v>88</v>
      </c>
    </row>
    <row r="16191" spans="8:17" x14ac:dyDescent="0.25">
      <c r="H16191" s="59">
        <v>76066</v>
      </c>
      <c r="I16191" s="59" t="s">
        <v>69</v>
      </c>
      <c r="J16191" s="59">
        <v>16701411</v>
      </c>
      <c r="K16191" s="59" t="s">
        <v>16626</v>
      </c>
      <c r="L16191" s="61" t="s">
        <v>81</v>
      </c>
      <c r="M16191" s="61">
        <f>VLOOKUP(H16191,zdroj!C:F,4,0)</f>
        <v>0</v>
      </c>
      <c r="N16191" s="61" t="str">
        <f t="shared" si="504"/>
        <v>-</v>
      </c>
      <c r="P16191" s="73" t="str">
        <f t="shared" si="505"/>
        <v/>
      </c>
      <c r="Q16191" s="61" t="s">
        <v>88</v>
      </c>
    </row>
    <row r="16192" spans="8:17" x14ac:dyDescent="0.25">
      <c r="H16192" s="59">
        <v>76066</v>
      </c>
      <c r="I16192" s="59" t="s">
        <v>69</v>
      </c>
      <c r="J16192" s="59">
        <v>16701429</v>
      </c>
      <c r="K16192" s="59" t="s">
        <v>16627</v>
      </c>
      <c r="L16192" s="61" t="s">
        <v>81</v>
      </c>
      <c r="M16192" s="61">
        <f>VLOOKUP(H16192,zdroj!C:F,4,0)</f>
        <v>0</v>
      </c>
      <c r="N16192" s="61" t="str">
        <f t="shared" si="504"/>
        <v>-</v>
      </c>
      <c r="P16192" s="73" t="str">
        <f t="shared" si="505"/>
        <v/>
      </c>
      <c r="Q16192" s="61" t="s">
        <v>88</v>
      </c>
    </row>
    <row r="16193" spans="8:17" x14ac:dyDescent="0.25">
      <c r="H16193" s="59">
        <v>76066</v>
      </c>
      <c r="I16193" s="59" t="s">
        <v>69</v>
      </c>
      <c r="J16193" s="59">
        <v>16701437</v>
      </c>
      <c r="K16193" s="59" t="s">
        <v>16628</v>
      </c>
      <c r="L16193" s="61" t="s">
        <v>81</v>
      </c>
      <c r="M16193" s="61">
        <f>VLOOKUP(H16193,zdroj!C:F,4,0)</f>
        <v>0</v>
      </c>
      <c r="N16193" s="61" t="str">
        <f t="shared" si="504"/>
        <v>-</v>
      </c>
      <c r="P16193" s="73" t="str">
        <f t="shared" si="505"/>
        <v/>
      </c>
      <c r="Q16193" s="61" t="s">
        <v>88</v>
      </c>
    </row>
    <row r="16194" spans="8:17" x14ac:dyDescent="0.25">
      <c r="H16194" s="59">
        <v>76066</v>
      </c>
      <c r="I16194" s="59" t="s">
        <v>69</v>
      </c>
      <c r="J16194" s="59">
        <v>16701445</v>
      </c>
      <c r="K16194" s="59" t="s">
        <v>16629</v>
      </c>
      <c r="L16194" s="61" t="s">
        <v>81</v>
      </c>
      <c r="M16194" s="61">
        <f>VLOOKUP(H16194,zdroj!C:F,4,0)</f>
        <v>0</v>
      </c>
      <c r="N16194" s="61" t="str">
        <f t="shared" si="504"/>
        <v>-</v>
      </c>
      <c r="P16194" s="73" t="str">
        <f t="shared" si="505"/>
        <v/>
      </c>
      <c r="Q16194" s="61" t="s">
        <v>88</v>
      </c>
    </row>
    <row r="16195" spans="8:17" x14ac:dyDescent="0.25">
      <c r="H16195" s="59">
        <v>76066</v>
      </c>
      <c r="I16195" s="59" t="s">
        <v>69</v>
      </c>
      <c r="J16195" s="59">
        <v>16701453</v>
      </c>
      <c r="K16195" s="59" t="s">
        <v>16630</v>
      </c>
      <c r="L16195" s="61" t="s">
        <v>81</v>
      </c>
      <c r="M16195" s="61">
        <f>VLOOKUP(H16195,zdroj!C:F,4,0)</f>
        <v>0</v>
      </c>
      <c r="N16195" s="61" t="str">
        <f t="shared" si="504"/>
        <v>-</v>
      </c>
      <c r="P16195" s="73" t="str">
        <f t="shared" si="505"/>
        <v/>
      </c>
      <c r="Q16195" s="61" t="s">
        <v>88</v>
      </c>
    </row>
    <row r="16196" spans="8:17" x14ac:dyDescent="0.25">
      <c r="H16196" s="59">
        <v>76066</v>
      </c>
      <c r="I16196" s="59" t="s">
        <v>69</v>
      </c>
      <c r="J16196" s="59">
        <v>16701461</v>
      </c>
      <c r="K16196" s="59" t="s">
        <v>16631</v>
      </c>
      <c r="L16196" s="61" t="s">
        <v>81</v>
      </c>
      <c r="M16196" s="61">
        <f>VLOOKUP(H16196,zdroj!C:F,4,0)</f>
        <v>0</v>
      </c>
      <c r="N16196" s="61" t="str">
        <f t="shared" si="504"/>
        <v>-</v>
      </c>
      <c r="P16196" s="73" t="str">
        <f t="shared" si="505"/>
        <v/>
      </c>
      <c r="Q16196" s="61" t="s">
        <v>88</v>
      </c>
    </row>
    <row r="16197" spans="8:17" x14ac:dyDescent="0.25">
      <c r="H16197" s="59">
        <v>76066</v>
      </c>
      <c r="I16197" s="59" t="s">
        <v>69</v>
      </c>
      <c r="J16197" s="59">
        <v>16701470</v>
      </c>
      <c r="K16197" s="59" t="s">
        <v>16632</v>
      </c>
      <c r="L16197" s="61" t="s">
        <v>81</v>
      </c>
      <c r="M16197" s="61">
        <f>VLOOKUP(H16197,zdroj!C:F,4,0)</f>
        <v>0</v>
      </c>
      <c r="N16197" s="61" t="str">
        <f t="shared" si="504"/>
        <v>-</v>
      </c>
      <c r="P16197" s="73" t="str">
        <f t="shared" si="505"/>
        <v/>
      </c>
      <c r="Q16197" s="61" t="s">
        <v>88</v>
      </c>
    </row>
    <row r="16198" spans="8:17" x14ac:dyDescent="0.25">
      <c r="H16198" s="59">
        <v>76066</v>
      </c>
      <c r="I16198" s="59" t="s">
        <v>69</v>
      </c>
      <c r="J16198" s="59">
        <v>16701488</v>
      </c>
      <c r="K16198" s="59" t="s">
        <v>16633</v>
      </c>
      <c r="L16198" s="61" t="s">
        <v>81</v>
      </c>
      <c r="M16198" s="61">
        <f>VLOOKUP(H16198,zdroj!C:F,4,0)</f>
        <v>0</v>
      </c>
      <c r="N16198" s="61" t="str">
        <f t="shared" si="504"/>
        <v>-</v>
      </c>
      <c r="P16198" s="73" t="str">
        <f t="shared" si="505"/>
        <v/>
      </c>
      <c r="Q16198" s="61" t="s">
        <v>88</v>
      </c>
    </row>
    <row r="16199" spans="8:17" x14ac:dyDescent="0.25">
      <c r="H16199" s="59">
        <v>76066</v>
      </c>
      <c r="I16199" s="59" t="s">
        <v>69</v>
      </c>
      <c r="J16199" s="59">
        <v>16701496</v>
      </c>
      <c r="K16199" s="59" t="s">
        <v>16634</v>
      </c>
      <c r="L16199" s="61" t="s">
        <v>81</v>
      </c>
      <c r="M16199" s="61">
        <f>VLOOKUP(H16199,zdroj!C:F,4,0)</f>
        <v>0</v>
      </c>
      <c r="N16199" s="61" t="str">
        <f t="shared" ref="N16199:N16262" si="506">IF(M16199="A",IF(L16199="katA","katB",L16199),L16199)</f>
        <v>-</v>
      </c>
      <c r="P16199" s="73" t="str">
        <f t="shared" ref="P16199:P16262" si="507">IF(O16199="A",1,"")</f>
        <v/>
      </c>
      <c r="Q16199" s="61" t="s">
        <v>88</v>
      </c>
    </row>
    <row r="16200" spans="8:17" x14ac:dyDescent="0.25">
      <c r="H16200" s="59">
        <v>76066</v>
      </c>
      <c r="I16200" s="59" t="s">
        <v>69</v>
      </c>
      <c r="J16200" s="59">
        <v>16701500</v>
      </c>
      <c r="K16200" s="59" t="s">
        <v>16635</v>
      </c>
      <c r="L16200" s="61" t="s">
        <v>81</v>
      </c>
      <c r="M16200" s="61">
        <f>VLOOKUP(H16200,zdroj!C:F,4,0)</f>
        <v>0</v>
      </c>
      <c r="N16200" s="61" t="str">
        <f t="shared" si="506"/>
        <v>-</v>
      </c>
      <c r="P16200" s="73" t="str">
        <f t="shared" si="507"/>
        <v/>
      </c>
      <c r="Q16200" s="61" t="s">
        <v>88</v>
      </c>
    </row>
    <row r="16201" spans="8:17" x14ac:dyDescent="0.25">
      <c r="H16201" s="59">
        <v>76066</v>
      </c>
      <c r="I16201" s="59" t="s">
        <v>69</v>
      </c>
      <c r="J16201" s="59">
        <v>16701518</v>
      </c>
      <c r="K16201" s="59" t="s">
        <v>16636</v>
      </c>
      <c r="L16201" s="61" t="s">
        <v>81</v>
      </c>
      <c r="M16201" s="61">
        <f>VLOOKUP(H16201,zdroj!C:F,4,0)</f>
        <v>0</v>
      </c>
      <c r="N16201" s="61" t="str">
        <f t="shared" si="506"/>
        <v>-</v>
      </c>
      <c r="P16201" s="73" t="str">
        <f t="shared" si="507"/>
        <v/>
      </c>
      <c r="Q16201" s="61" t="s">
        <v>88</v>
      </c>
    </row>
    <row r="16202" spans="8:17" x14ac:dyDescent="0.25">
      <c r="H16202" s="59">
        <v>76066</v>
      </c>
      <c r="I16202" s="59" t="s">
        <v>69</v>
      </c>
      <c r="J16202" s="59">
        <v>16701526</v>
      </c>
      <c r="K16202" s="59" t="s">
        <v>16637</v>
      </c>
      <c r="L16202" s="61" t="s">
        <v>81</v>
      </c>
      <c r="M16202" s="61">
        <f>VLOOKUP(H16202,zdroj!C:F,4,0)</f>
        <v>0</v>
      </c>
      <c r="N16202" s="61" t="str">
        <f t="shared" si="506"/>
        <v>-</v>
      </c>
      <c r="P16202" s="73" t="str">
        <f t="shared" si="507"/>
        <v/>
      </c>
      <c r="Q16202" s="61" t="s">
        <v>88</v>
      </c>
    </row>
    <row r="16203" spans="8:17" x14ac:dyDescent="0.25">
      <c r="H16203" s="59">
        <v>76066</v>
      </c>
      <c r="I16203" s="59" t="s">
        <v>69</v>
      </c>
      <c r="J16203" s="59">
        <v>16701534</v>
      </c>
      <c r="K16203" s="59" t="s">
        <v>16638</v>
      </c>
      <c r="L16203" s="61" t="s">
        <v>81</v>
      </c>
      <c r="M16203" s="61">
        <f>VLOOKUP(H16203,zdroj!C:F,4,0)</f>
        <v>0</v>
      </c>
      <c r="N16203" s="61" t="str">
        <f t="shared" si="506"/>
        <v>-</v>
      </c>
      <c r="P16203" s="73" t="str">
        <f t="shared" si="507"/>
        <v/>
      </c>
      <c r="Q16203" s="61" t="s">
        <v>88</v>
      </c>
    </row>
    <row r="16204" spans="8:17" x14ac:dyDescent="0.25">
      <c r="H16204" s="59">
        <v>76066</v>
      </c>
      <c r="I16204" s="59" t="s">
        <v>69</v>
      </c>
      <c r="J16204" s="59">
        <v>16701542</v>
      </c>
      <c r="K16204" s="59" t="s">
        <v>16639</v>
      </c>
      <c r="L16204" s="61" t="s">
        <v>81</v>
      </c>
      <c r="M16204" s="61">
        <f>VLOOKUP(H16204,zdroj!C:F,4,0)</f>
        <v>0</v>
      </c>
      <c r="N16204" s="61" t="str">
        <f t="shared" si="506"/>
        <v>-</v>
      </c>
      <c r="P16204" s="73" t="str">
        <f t="shared" si="507"/>
        <v/>
      </c>
      <c r="Q16204" s="61" t="s">
        <v>88</v>
      </c>
    </row>
    <row r="16205" spans="8:17" x14ac:dyDescent="0.25">
      <c r="H16205" s="59">
        <v>76066</v>
      </c>
      <c r="I16205" s="59" t="s">
        <v>69</v>
      </c>
      <c r="J16205" s="59">
        <v>16701551</v>
      </c>
      <c r="K16205" s="59" t="s">
        <v>16640</v>
      </c>
      <c r="L16205" s="61" t="s">
        <v>81</v>
      </c>
      <c r="M16205" s="61">
        <f>VLOOKUP(H16205,zdroj!C:F,4,0)</f>
        <v>0</v>
      </c>
      <c r="N16205" s="61" t="str">
        <f t="shared" si="506"/>
        <v>-</v>
      </c>
      <c r="P16205" s="73" t="str">
        <f t="shared" si="507"/>
        <v/>
      </c>
      <c r="Q16205" s="61" t="s">
        <v>88</v>
      </c>
    </row>
    <row r="16206" spans="8:17" x14ac:dyDescent="0.25">
      <c r="H16206" s="59">
        <v>76066</v>
      </c>
      <c r="I16206" s="59" t="s">
        <v>69</v>
      </c>
      <c r="J16206" s="59">
        <v>16701585</v>
      </c>
      <c r="K16206" s="59" t="s">
        <v>16641</v>
      </c>
      <c r="L16206" s="61" t="s">
        <v>81</v>
      </c>
      <c r="M16206" s="61">
        <f>VLOOKUP(H16206,zdroj!C:F,4,0)</f>
        <v>0</v>
      </c>
      <c r="N16206" s="61" t="str">
        <f t="shared" si="506"/>
        <v>-</v>
      </c>
      <c r="P16206" s="73" t="str">
        <f t="shared" si="507"/>
        <v/>
      </c>
      <c r="Q16206" s="61" t="s">
        <v>88</v>
      </c>
    </row>
    <row r="16207" spans="8:17" x14ac:dyDescent="0.25">
      <c r="H16207" s="59">
        <v>76066</v>
      </c>
      <c r="I16207" s="59" t="s">
        <v>69</v>
      </c>
      <c r="J16207" s="59">
        <v>25664328</v>
      </c>
      <c r="K16207" s="59" t="s">
        <v>16642</v>
      </c>
      <c r="L16207" s="61" t="s">
        <v>81</v>
      </c>
      <c r="M16207" s="61">
        <f>VLOOKUP(H16207,zdroj!C:F,4,0)</f>
        <v>0</v>
      </c>
      <c r="N16207" s="61" t="str">
        <f t="shared" si="506"/>
        <v>-</v>
      </c>
      <c r="P16207" s="73" t="str">
        <f t="shared" si="507"/>
        <v/>
      </c>
      <c r="Q16207" s="61" t="s">
        <v>88</v>
      </c>
    </row>
    <row r="16208" spans="8:17" x14ac:dyDescent="0.25">
      <c r="H16208" s="59">
        <v>76066</v>
      </c>
      <c r="I16208" s="59" t="s">
        <v>69</v>
      </c>
      <c r="J16208" s="59">
        <v>25885189</v>
      </c>
      <c r="K16208" s="59" t="s">
        <v>16643</v>
      </c>
      <c r="L16208" s="61" t="s">
        <v>113</v>
      </c>
      <c r="M16208" s="61">
        <f>VLOOKUP(H16208,zdroj!C:F,4,0)</f>
        <v>0</v>
      </c>
      <c r="N16208" s="61" t="str">
        <f t="shared" si="506"/>
        <v>katB</v>
      </c>
      <c r="P16208" s="73" t="str">
        <f t="shared" si="507"/>
        <v/>
      </c>
      <c r="Q16208" s="61" t="s">
        <v>30</v>
      </c>
    </row>
    <row r="16209" spans="8:17" x14ac:dyDescent="0.25">
      <c r="H16209" s="59">
        <v>76066</v>
      </c>
      <c r="I16209" s="59" t="s">
        <v>69</v>
      </c>
      <c r="J16209" s="59">
        <v>30799147</v>
      </c>
      <c r="K16209" s="59" t="s">
        <v>16644</v>
      </c>
      <c r="L16209" s="61" t="s">
        <v>81</v>
      </c>
      <c r="M16209" s="61">
        <f>VLOOKUP(H16209,zdroj!C:F,4,0)</f>
        <v>0</v>
      </c>
      <c r="N16209" s="61" t="str">
        <f t="shared" si="506"/>
        <v>-</v>
      </c>
      <c r="P16209" s="73" t="str">
        <f t="shared" si="507"/>
        <v/>
      </c>
      <c r="Q16209" s="61" t="s">
        <v>88</v>
      </c>
    </row>
    <row r="16210" spans="8:17" x14ac:dyDescent="0.25">
      <c r="H16210" s="59">
        <v>76066</v>
      </c>
      <c r="I16210" s="59" t="s">
        <v>69</v>
      </c>
      <c r="J16210" s="59">
        <v>30799155</v>
      </c>
      <c r="K16210" s="59" t="s">
        <v>16645</v>
      </c>
      <c r="L16210" s="61" t="s">
        <v>81</v>
      </c>
      <c r="M16210" s="61">
        <f>VLOOKUP(H16210,zdroj!C:F,4,0)</f>
        <v>0</v>
      </c>
      <c r="N16210" s="61" t="str">
        <f t="shared" si="506"/>
        <v>-</v>
      </c>
      <c r="P16210" s="73" t="str">
        <f t="shared" si="507"/>
        <v/>
      </c>
      <c r="Q16210" s="61" t="s">
        <v>88</v>
      </c>
    </row>
    <row r="16211" spans="8:17" x14ac:dyDescent="0.25">
      <c r="H16211" s="59">
        <v>76066</v>
      </c>
      <c r="I16211" s="59" t="s">
        <v>69</v>
      </c>
      <c r="J16211" s="59">
        <v>42701198</v>
      </c>
      <c r="K16211" s="59" t="s">
        <v>16646</v>
      </c>
      <c r="L16211" s="61" t="s">
        <v>81</v>
      </c>
      <c r="M16211" s="61">
        <f>VLOOKUP(H16211,zdroj!C:F,4,0)</f>
        <v>0</v>
      </c>
      <c r="N16211" s="61" t="str">
        <f t="shared" si="506"/>
        <v>-</v>
      </c>
      <c r="P16211" s="73" t="str">
        <f t="shared" si="507"/>
        <v/>
      </c>
      <c r="Q16211" s="61" t="s">
        <v>88</v>
      </c>
    </row>
    <row r="16212" spans="8:17" x14ac:dyDescent="0.25">
      <c r="H16212" s="59">
        <v>76066</v>
      </c>
      <c r="I16212" s="59" t="s">
        <v>69</v>
      </c>
      <c r="J16212" s="59">
        <v>42739080</v>
      </c>
      <c r="K16212" s="59" t="s">
        <v>16647</v>
      </c>
      <c r="L16212" s="61" t="s">
        <v>113</v>
      </c>
      <c r="M16212" s="61">
        <f>VLOOKUP(H16212,zdroj!C:F,4,0)</f>
        <v>0</v>
      </c>
      <c r="N16212" s="61" t="str">
        <f t="shared" si="506"/>
        <v>katB</v>
      </c>
      <c r="P16212" s="73" t="str">
        <f t="shared" si="507"/>
        <v/>
      </c>
      <c r="Q16212" s="61" t="s">
        <v>30</v>
      </c>
    </row>
    <row r="16213" spans="8:17" x14ac:dyDescent="0.25">
      <c r="H16213" s="59">
        <v>76066</v>
      </c>
      <c r="I16213" s="59" t="s">
        <v>69</v>
      </c>
      <c r="J16213" s="59">
        <v>42797985</v>
      </c>
      <c r="K16213" s="59" t="s">
        <v>16648</v>
      </c>
      <c r="L16213" s="61" t="s">
        <v>81</v>
      </c>
      <c r="M16213" s="61">
        <f>VLOOKUP(H16213,zdroj!C:F,4,0)</f>
        <v>0</v>
      </c>
      <c r="N16213" s="61" t="str">
        <f t="shared" si="506"/>
        <v>-</v>
      </c>
      <c r="P16213" s="73" t="str">
        <f t="shared" si="507"/>
        <v/>
      </c>
      <c r="Q16213" s="61" t="s">
        <v>88</v>
      </c>
    </row>
    <row r="16214" spans="8:17" x14ac:dyDescent="0.25">
      <c r="H16214" s="59">
        <v>76066</v>
      </c>
      <c r="I16214" s="59" t="s">
        <v>69</v>
      </c>
      <c r="J16214" s="59">
        <v>42827191</v>
      </c>
      <c r="K16214" s="59" t="s">
        <v>16649</v>
      </c>
      <c r="L16214" s="61" t="s">
        <v>81</v>
      </c>
      <c r="M16214" s="61">
        <f>VLOOKUP(H16214,zdroj!C:F,4,0)</f>
        <v>0</v>
      </c>
      <c r="N16214" s="61" t="str">
        <f t="shared" si="506"/>
        <v>-</v>
      </c>
      <c r="P16214" s="73" t="str">
        <f t="shared" si="507"/>
        <v/>
      </c>
      <c r="Q16214" s="61" t="s">
        <v>88</v>
      </c>
    </row>
    <row r="16215" spans="8:17" x14ac:dyDescent="0.25">
      <c r="H16215" s="59">
        <v>76066</v>
      </c>
      <c r="I16215" s="59" t="s">
        <v>69</v>
      </c>
      <c r="J16215" s="59">
        <v>78987814</v>
      </c>
      <c r="K16215" s="59" t="s">
        <v>16650</v>
      </c>
      <c r="L16215" s="61" t="s">
        <v>113</v>
      </c>
      <c r="M16215" s="61">
        <f>VLOOKUP(H16215,zdroj!C:F,4,0)</f>
        <v>0</v>
      </c>
      <c r="N16215" s="61" t="str">
        <f t="shared" si="506"/>
        <v>katB</v>
      </c>
      <c r="P16215" s="73" t="str">
        <f t="shared" si="507"/>
        <v/>
      </c>
      <c r="Q16215" s="61" t="s">
        <v>30</v>
      </c>
    </row>
    <row r="16216" spans="8:17" x14ac:dyDescent="0.25">
      <c r="H16216" s="59">
        <v>76066</v>
      </c>
      <c r="I16216" s="59" t="s">
        <v>69</v>
      </c>
      <c r="J16216" s="59">
        <v>80015263</v>
      </c>
      <c r="K16216" s="59" t="s">
        <v>16651</v>
      </c>
      <c r="L16216" s="61" t="s">
        <v>81</v>
      </c>
      <c r="M16216" s="61">
        <f>VLOOKUP(H16216,zdroj!C:F,4,0)</f>
        <v>0</v>
      </c>
      <c r="N16216" s="61" t="str">
        <f t="shared" si="506"/>
        <v>-</v>
      </c>
      <c r="P16216" s="73" t="str">
        <f t="shared" si="507"/>
        <v/>
      </c>
      <c r="Q16216" s="61" t="s">
        <v>86</v>
      </c>
    </row>
    <row r="16217" spans="8:17" x14ac:dyDescent="0.25">
      <c r="H16217" s="59">
        <v>189936</v>
      </c>
      <c r="I16217" s="59" t="s">
        <v>69</v>
      </c>
      <c r="J16217" s="59">
        <v>16830385</v>
      </c>
      <c r="K16217" s="59" t="s">
        <v>16652</v>
      </c>
      <c r="L16217" s="61" t="s">
        <v>113</v>
      </c>
      <c r="M16217" s="61">
        <f>VLOOKUP(H16217,zdroj!C:F,4,0)</f>
        <v>0</v>
      </c>
      <c r="N16217" s="61" t="str">
        <f t="shared" si="506"/>
        <v>katB</v>
      </c>
      <c r="P16217" s="73" t="str">
        <f t="shared" si="507"/>
        <v/>
      </c>
      <c r="Q16217" s="61" t="s">
        <v>30</v>
      </c>
    </row>
    <row r="16218" spans="8:17" x14ac:dyDescent="0.25">
      <c r="H16218" s="59">
        <v>189936</v>
      </c>
      <c r="I16218" s="59" t="s">
        <v>69</v>
      </c>
      <c r="J16218" s="59">
        <v>16830393</v>
      </c>
      <c r="K16218" s="59" t="s">
        <v>16653</v>
      </c>
      <c r="L16218" s="61" t="s">
        <v>113</v>
      </c>
      <c r="M16218" s="61">
        <f>VLOOKUP(H16218,zdroj!C:F,4,0)</f>
        <v>0</v>
      </c>
      <c r="N16218" s="61" t="str">
        <f t="shared" si="506"/>
        <v>katB</v>
      </c>
      <c r="P16218" s="73" t="str">
        <f t="shared" si="507"/>
        <v/>
      </c>
      <c r="Q16218" s="61" t="s">
        <v>30</v>
      </c>
    </row>
    <row r="16219" spans="8:17" x14ac:dyDescent="0.25">
      <c r="H16219" s="59">
        <v>189936</v>
      </c>
      <c r="I16219" s="59" t="s">
        <v>69</v>
      </c>
      <c r="J16219" s="59">
        <v>16830407</v>
      </c>
      <c r="K16219" s="59" t="s">
        <v>16654</v>
      </c>
      <c r="L16219" s="61" t="s">
        <v>113</v>
      </c>
      <c r="M16219" s="61">
        <f>VLOOKUP(H16219,zdroj!C:F,4,0)</f>
        <v>0</v>
      </c>
      <c r="N16219" s="61" t="str">
        <f t="shared" si="506"/>
        <v>katB</v>
      </c>
      <c r="P16219" s="73" t="str">
        <f t="shared" si="507"/>
        <v/>
      </c>
      <c r="Q16219" s="61" t="s">
        <v>30</v>
      </c>
    </row>
    <row r="16220" spans="8:17" x14ac:dyDescent="0.25">
      <c r="H16220" s="59">
        <v>189936</v>
      </c>
      <c r="I16220" s="59" t="s">
        <v>69</v>
      </c>
      <c r="J16220" s="59">
        <v>16830415</v>
      </c>
      <c r="K16220" s="59" t="s">
        <v>16655</v>
      </c>
      <c r="L16220" s="61" t="s">
        <v>113</v>
      </c>
      <c r="M16220" s="61">
        <f>VLOOKUP(H16220,zdroj!C:F,4,0)</f>
        <v>0</v>
      </c>
      <c r="N16220" s="61" t="str">
        <f t="shared" si="506"/>
        <v>katB</v>
      </c>
      <c r="P16220" s="73" t="str">
        <f t="shared" si="507"/>
        <v/>
      </c>
      <c r="Q16220" s="61" t="s">
        <v>30</v>
      </c>
    </row>
    <row r="16221" spans="8:17" x14ac:dyDescent="0.25">
      <c r="H16221" s="59">
        <v>189936</v>
      </c>
      <c r="I16221" s="59" t="s">
        <v>69</v>
      </c>
      <c r="J16221" s="59">
        <v>16830423</v>
      </c>
      <c r="K16221" s="59" t="s">
        <v>16656</v>
      </c>
      <c r="L16221" s="61" t="s">
        <v>113</v>
      </c>
      <c r="M16221" s="61">
        <f>VLOOKUP(H16221,zdroj!C:F,4,0)</f>
        <v>0</v>
      </c>
      <c r="N16221" s="61" t="str">
        <f t="shared" si="506"/>
        <v>katB</v>
      </c>
      <c r="P16221" s="73" t="str">
        <f t="shared" si="507"/>
        <v/>
      </c>
      <c r="Q16221" s="61" t="s">
        <v>30</v>
      </c>
    </row>
    <row r="16222" spans="8:17" x14ac:dyDescent="0.25">
      <c r="H16222" s="59">
        <v>189936</v>
      </c>
      <c r="I16222" s="59" t="s">
        <v>69</v>
      </c>
      <c r="J16222" s="59">
        <v>16830431</v>
      </c>
      <c r="K16222" s="59" t="s">
        <v>16657</v>
      </c>
      <c r="L16222" s="61" t="s">
        <v>113</v>
      </c>
      <c r="M16222" s="61">
        <f>VLOOKUP(H16222,zdroj!C:F,4,0)</f>
        <v>0</v>
      </c>
      <c r="N16222" s="61" t="str">
        <f t="shared" si="506"/>
        <v>katB</v>
      </c>
      <c r="P16222" s="73" t="str">
        <f t="shared" si="507"/>
        <v/>
      </c>
      <c r="Q16222" s="61" t="s">
        <v>30</v>
      </c>
    </row>
    <row r="16223" spans="8:17" x14ac:dyDescent="0.25">
      <c r="H16223" s="59">
        <v>189936</v>
      </c>
      <c r="I16223" s="59" t="s">
        <v>69</v>
      </c>
      <c r="J16223" s="59">
        <v>16830440</v>
      </c>
      <c r="K16223" s="59" t="s">
        <v>16658</v>
      </c>
      <c r="L16223" s="61" t="s">
        <v>113</v>
      </c>
      <c r="M16223" s="61">
        <f>VLOOKUP(H16223,zdroj!C:F,4,0)</f>
        <v>0</v>
      </c>
      <c r="N16223" s="61" t="str">
        <f t="shared" si="506"/>
        <v>katB</v>
      </c>
      <c r="P16223" s="73" t="str">
        <f t="shared" si="507"/>
        <v/>
      </c>
      <c r="Q16223" s="61" t="s">
        <v>30</v>
      </c>
    </row>
    <row r="16224" spans="8:17" x14ac:dyDescent="0.25">
      <c r="H16224" s="59">
        <v>189936</v>
      </c>
      <c r="I16224" s="59" t="s">
        <v>69</v>
      </c>
      <c r="J16224" s="59">
        <v>25054996</v>
      </c>
      <c r="K16224" s="59" t="s">
        <v>16659</v>
      </c>
      <c r="L16224" s="61" t="s">
        <v>113</v>
      </c>
      <c r="M16224" s="61">
        <f>VLOOKUP(H16224,zdroj!C:F,4,0)</f>
        <v>0</v>
      </c>
      <c r="N16224" s="61" t="str">
        <f t="shared" si="506"/>
        <v>katB</v>
      </c>
      <c r="P16224" s="73" t="str">
        <f t="shared" si="507"/>
        <v/>
      </c>
      <c r="Q16224" s="61" t="s">
        <v>30</v>
      </c>
    </row>
    <row r="16225" spans="8:17" x14ac:dyDescent="0.25">
      <c r="H16225" s="59">
        <v>189936</v>
      </c>
      <c r="I16225" s="59" t="s">
        <v>69</v>
      </c>
      <c r="J16225" s="59">
        <v>25055003</v>
      </c>
      <c r="K16225" s="59" t="s">
        <v>16660</v>
      </c>
      <c r="L16225" s="61" t="s">
        <v>81</v>
      </c>
      <c r="M16225" s="61">
        <f>VLOOKUP(H16225,zdroj!C:F,4,0)</f>
        <v>0</v>
      </c>
      <c r="N16225" s="61" t="str">
        <f t="shared" si="506"/>
        <v>-</v>
      </c>
      <c r="P16225" s="73" t="str">
        <f t="shared" si="507"/>
        <v/>
      </c>
      <c r="Q16225" s="61" t="s">
        <v>86</v>
      </c>
    </row>
    <row r="16226" spans="8:17" x14ac:dyDescent="0.25">
      <c r="H16226" s="59">
        <v>189936</v>
      </c>
      <c r="I16226" s="59" t="s">
        <v>69</v>
      </c>
      <c r="J16226" s="59">
        <v>25055011</v>
      </c>
      <c r="K16226" s="59" t="s">
        <v>16661</v>
      </c>
      <c r="L16226" s="61" t="s">
        <v>81</v>
      </c>
      <c r="M16226" s="61">
        <f>VLOOKUP(H16226,zdroj!C:F,4,0)</f>
        <v>0</v>
      </c>
      <c r="N16226" s="61" t="str">
        <f t="shared" si="506"/>
        <v>-</v>
      </c>
      <c r="P16226" s="73" t="str">
        <f t="shared" si="507"/>
        <v/>
      </c>
      <c r="Q16226" s="61" t="s">
        <v>86</v>
      </c>
    </row>
    <row r="16227" spans="8:17" x14ac:dyDescent="0.25">
      <c r="H16227" s="59">
        <v>189936</v>
      </c>
      <c r="I16227" s="59" t="s">
        <v>69</v>
      </c>
      <c r="J16227" s="59">
        <v>25496352</v>
      </c>
      <c r="K16227" s="59" t="s">
        <v>16662</v>
      </c>
      <c r="L16227" s="61" t="s">
        <v>113</v>
      </c>
      <c r="M16227" s="61">
        <f>VLOOKUP(H16227,zdroj!C:F,4,0)</f>
        <v>0</v>
      </c>
      <c r="N16227" s="61" t="str">
        <f t="shared" si="506"/>
        <v>katB</v>
      </c>
      <c r="P16227" s="73" t="str">
        <f t="shared" si="507"/>
        <v/>
      </c>
      <c r="Q16227" s="61" t="s">
        <v>30</v>
      </c>
    </row>
    <row r="16228" spans="8:17" x14ac:dyDescent="0.25">
      <c r="H16228" s="59">
        <v>189936</v>
      </c>
      <c r="I16228" s="59" t="s">
        <v>69</v>
      </c>
      <c r="J16228" s="59">
        <v>25496361</v>
      </c>
      <c r="K16228" s="59" t="s">
        <v>16663</v>
      </c>
      <c r="L16228" s="61" t="s">
        <v>113</v>
      </c>
      <c r="M16228" s="61">
        <f>VLOOKUP(H16228,zdroj!C:F,4,0)</f>
        <v>0</v>
      </c>
      <c r="N16228" s="61" t="str">
        <f t="shared" si="506"/>
        <v>katB</v>
      </c>
      <c r="P16228" s="73" t="str">
        <f t="shared" si="507"/>
        <v/>
      </c>
      <c r="Q16228" s="61" t="s">
        <v>30</v>
      </c>
    </row>
    <row r="16229" spans="8:17" x14ac:dyDescent="0.25">
      <c r="H16229" s="59">
        <v>189936</v>
      </c>
      <c r="I16229" s="59" t="s">
        <v>69</v>
      </c>
      <c r="J16229" s="59">
        <v>25496379</v>
      </c>
      <c r="K16229" s="59" t="s">
        <v>16664</v>
      </c>
      <c r="L16229" s="61" t="s">
        <v>81</v>
      </c>
      <c r="M16229" s="61">
        <f>VLOOKUP(H16229,zdroj!C:F,4,0)</f>
        <v>0</v>
      </c>
      <c r="N16229" s="61" t="str">
        <f t="shared" si="506"/>
        <v>-</v>
      </c>
      <c r="P16229" s="73" t="str">
        <f t="shared" si="507"/>
        <v/>
      </c>
      <c r="Q16229" s="61" t="s">
        <v>86</v>
      </c>
    </row>
    <row r="16230" spans="8:17" x14ac:dyDescent="0.25">
      <c r="H16230" s="59">
        <v>189936</v>
      </c>
      <c r="I16230" s="59" t="s">
        <v>69</v>
      </c>
      <c r="J16230" s="59">
        <v>25496387</v>
      </c>
      <c r="K16230" s="59" t="s">
        <v>16665</v>
      </c>
      <c r="L16230" s="61" t="s">
        <v>113</v>
      </c>
      <c r="M16230" s="61">
        <f>VLOOKUP(H16230,zdroj!C:F,4,0)</f>
        <v>0</v>
      </c>
      <c r="N16230" s="61" t="str">
        <f t="shared" si="506"/>
        <v>katB</v>
      </c>
      <c r="P16230" s="73" t="str">
        <f t="shared" si="507"/>
        <v/>
      </c>
      <c r="Q16230" s="61" t="s">
        <v>30</v>
      </c>
    </row>
    <row r="16231" spans="8:17" x14ac:dyDescent="0.25">
      <c r="H16231" s="59">
        <v>189936</v>
      </c>
      <c r="I16231" s="59" t="s">
        <v>69</v>
      </c>
      <c r="J16231" s="59">
        <v>25890557</v>
      </c>
      <c r="K16231" s="59" t="s">
        <v>16666</v>
      </c>
      <c r="L16231" s="61" t="s">
        <v>113</v>
      </c>
      <c r="M16231" s="61">
        <f>VLOOKUP(H16231,zdroj!C:F,4,0)</f>
        <v>0</v>
      </c>
      <c r="N16231" s="61" t="str">
        <f t="shared" si="506"/>
        <v>katB</v>
      </c>
      <c r="P16231" s="73" t="str">
        <f t="shared" si="507"/>
        <v/>
      </c>
      <c r="Q16231" s="61" t="s">
        <v>30</v>
      </c>
    </row>
    <row r="16232" spans="8:17" x14ac:dyDescent="0.25">
      <c r="H16232" s="59">
        <v>189936</v>
      </c>
      <c r="I16232" s="59" t="s">
        <v>69</v>
      </c>
      <c r="J16232" s="59">
        <v>26894271</v>
      </c>
      <c r="K16232" s="59" t="s">
        <v>16667</v>
      </c>
      <c r="L16232" s="61" t="s">
        <v>81</v>
      </c>
      <c r="M16232" s="61">
        <f>VLOOKUP(H16232,zdroj!C:F,4,0)</f>
        <v>0</v>
      </c>
      <c r="N16232" s="61" t="str">
        <f t="shared" si="506"/>
        <v>-</v>
      </c>
      <c r="P16232" s="73" t="str">
        <f t="shared" si="507"/>
        <v/>
      </c>
      <c r="Q16232" s="61" t="s">
        <v>86</v>
      </c>
    </row>
    <row r="16233" spans="8:17" x14ac:dyDescent="0.25">
      <c r="H16233" s="59">
        <v>189936</v>
      </c>
      <c r="I16233" s="59" t="s">
        <v>69</v>
      </c>
      <c r="J16233" s="59">
        <v>26894289</v>
      </c>
      <c r="K16233" s="59" t="s">
        <v>16668</v>
      </c>
      <c r="L16233" s="61" t="s">
        <v>113</v>
      </c>
      <c r="M16233" s="61">
        <f>VLOOKUP(H16233,zdroj!C:F,4,0)</f>
        <v>0</v>
      </c>
      <c r="N16233" s="61" t="str">
        <f t="shared" si="506"/>
        <v>katB</v>
      </c>
      <c r="P16233" s="73" t="str">
        <f t="shared" si="507"/>
        <v/>
      </c>
      <c r="Q16233" s="61" t="s">
        <v>30</v>
      </c>
    </row>
    <row r="16234" spans="8:17" x14ac:dyDescent="0.25">
      <c r="H16234" s="59">
        <v>189936</v>
      </c>
      <c r="I16234" s="59" t="s">
        <v>69</v>
      </c>
      <c r="J16234" s="59">
        <v>26894297</v>
      </c>
      <c r="K16234" s="59" t="s">
        <v>16669</v>
      </c>
      <c r="L16234" s="61" t="s">
        <v>113</v>
      </c>
      <c r="M16234" s="61">
        <f>VLOOKUP(H16234,zdroj!C:F,4,0)</f>
        <v>0</v>
      </c>
      <c r="N16234" s="61" t="str">
        <f t="shared" si="506"/>
        <v>katB</v>
      </c>
      <c r="P16234" s="73" t="str">
        <f t="shared" si="507"/>
        <v/>
      </c>
      <c r="Q16234" s="61" t="s">
        <v>30</v>
      </c>
    </row>
    <row r="16235" spans="8:17" x14ac:dyDescent="0.25">
      <c r="H16235" s="59">
        <v>189936</v>
      </c>
      <c r="I16235" s="59" t="s">
        <v>69</v>
      </c>
      <c r="J16235" s="59">
        <v>26894301</v>
      </c>
      <c r="K16235" s="59" t="s">
        <v>16670</v>
      </c>
      <c r="L16235" s="61" t="s">
        <v>113</v>
      </c>
      <c r="M16235" s="61">
        <f>VLOOKUP(H16235,zdroj!C:F,4,0)</f>
        <v>0</v>
      </c>
      <c r="N16235" s="61" t="str">
        <f t="shared" si="506"/>
        <v>katB</v>
      </c>
      <c r="P16235" s="73" t="str">
        <f t="shared" si="507"/>
        <v/>
      </c>
      <c r="Q16235" s="61" t="s">
        <v>30</v>
      </c>
    </row>
    <row r="16236" spans="8:17" x14ac:dyDescent="0.25">
      <c r="H16236" s="59">
        <v>189936</v>
      </c>
      <c r="I16236" s="59" t="s">
        <v>69</v>
      </c>
      <c r="J16236" s="59">
        <v>26894319</v>
      </c>
      <c r="K16236" s="59" t="s">
        <v>16671</v>
      </c>
      <c r="L16236" s="61" t="s">
        <v>113</v>
      </c>
      <c r="M16236" s="61">
        <f>VLOOKUP(H16236,zdroj!C:F,4,0)</f>
        <v>0</v>
      </c>
      <c r="N16236" s="61" t="str">
        <f t="shared" si="506"/>
        <v>katB</v>
      </c>
      <c r="P16236" s="73" t="str">
        <f t="shared" si="507"/>
        <v/>
      </c>
      <c r="Q16236" s="61" t="s">
        <v>30</v>
      </c>
    </row>
    <row r="16237" spans="8:17" x14ac:dyDescent="0.25">
      <c r="H16237" s="59">
        <v>189936</v>
      </c>
      <c r="I16237" s="59" t="s">
        <v>69</v>
      </c>
      <c r="J16237" s="59">
        <v>26894327</v>
      </c>
      <c r="K16237" s="59" t="s">
        <v>16672</v>
      </c>
      <c r="L16237" s="61" t="s">
        <v>113</v>
      </c>
      <c r="M16237" s="61">
        <f>VLOOKUP(H16237,zdroj!C:F,4,0)</f>
        <v>0</v>
      </c>
      <c r="N16237" s="61" t="str">
        <f t="shared" si="506"/>
        <v>katB</v>
      </c>
      <c r="P16237" s="73" t="str">
        <f t="shared" si="507"/>
        <v/>
      </c>
      <c r="Q16237" s="61" t="s">
        <v>30</v>
      </c>
    </row>
    <row r="16238" spans="8:17" x14ac:dyDescent="0.25">
      <c r="H16238" s="59">
        <v>189936</v>
      </c>
      <c r="I16238" s="59" t="s">
        <v>69</v>
      </c>
      <c r="J16238" s="59">
        <v>26894335</v>
      </c>
      <c r="K16238" s="59" t="s">
        <v>16673</v>
      </c>
      <c r="L16238" s="61" t="s">
        <v>113</v>
      </c>
      <c r="M16238" s="61">
        <f>VLOOKUP(H16238,zdroj!C:F,4,0)</f>
        <v>0</v>
      </c>
      <c r="N16238" s="61" t="str">
        <f t="shared" si="506"/>
        <v>katB</v>
      </c>
      <c r="P16238" s="73" t="str">
        <f t="shared" si="507"/>
        <v/>
      </c>
      <c r="Q16238" s="61" t="s">
        <v>30</v>
      </c>
    </row>
    <row r="16239" spans="8:17" x14ac:dyDescent="0.25">
      <c r="H16239" s="59">
        <v>189936</v>
      </c>
      <c r="I16239" s="59" t="s">
        <v>69</v>
      </c>
      <c r="J16239" s="59">
        <v>26894343</v>
      </c>
      <c r="K16239" s="59" t="s">
        <v>16674</v>
      </c>
      <c r="L16239" s="61" t="s">
        <v>113</v>
      </c>
      <c r="M16239" s="61">
        <f>VLOOKUP(H16239,zdroj!C:F,4,0)</f>
        <v>0</v>
      </c>
      <c r="N16239" s="61" t="str">
        <f t="shared" si="506"/>
        <v>katB</v>
      </c>
      <c r="P16239" s="73" t="str">
        <f t="shared" si="507"/>
        <v/>
      </c>
      <c r="Q16239" s="61" t="s">
        <v>30</v>
      </c>
    </row>
    <row r="16240" spans="8:17" x14ac:dyDescent="0.25">
      <c r="H16240" s="59">
        <v>189936</v>
      </c>
      <c r="I16240" s="59" t="s">
        <v>69</v>
      </c>
      <c r="J16240" s="59">
        <v>26894351</v>
      </c>
      <c r="K16240" s="59" t="s">
        <v>16675</v>
      </c>
      <c r="L16240" s="61" t="s">
        <v>113</v>
      </c>
      <c r="M16240" s="61">
        <f>VLOOKUP(H16240,zdroj!C:F,4,0)</f>
        <v>0</v>
      </c>
      <c r="N16240" s="61" t="str">
        <f t="shared" si="506"/>
        <v>katB</v>
      </c>
      <c r="P16240" s="73" t="str">
        <f t="shared" si="507"/>
        <v/>
      </c>
      <c r="Q16240" s="61" t="s">
        <v>30</v>
      </c>
    </row>
    <row r="16241" spans="8:17" x14ac:dyDescent="0.25">
      <c r="H16241" s="59">
        <v>189936</v>
      </c>
      <c r="I16241" s="59" t="s">
        <v>69</v>
      </c>
      <c r="J16241" s="59">
        <v>26894360</v>
      </c>
      <c r="K16241" s="59" t="s">
        <v>16676</v>
      </c>
      <c r="L16241" s="61" t="s">
        <v>113</v>
      </c>
      <c r="M16241" s="61">
        <f>VLOOKUP(H16241,zdroj!C:F,4,0)</f>
        <v>0</v>
      </c>
      <c r="N16241" s="61" t="str">
        <f t="shared" si="506"/>
        <v>katB</v>
      </c>
      <c r="P16241" s="73" t="str">
        <f t="shared" si="507"/>
        <v/>
      </c>
      <c r="Q16241" s="61" t="s">
        <v>30</v>
      </c>
    </row>
    <row r="16242" spans="8:17" x14ac:dyDescent="0.25">
      <c r="H16242" s="59">
        <v>189936</v>
      </c>
      <c r="I16242" s="59" t="s">
        <v>69</v>
      </c>
      <c r="J16242" s="59">
        <v>26894378</v>
      </c>
      <c r="K16242" s="59" t="s">
        <v>16677</v>
      </c>
      <c r="L16242" s="61" t="s">
        <v>113</v>
      </c>
      <c r="M16242" s="61">
        <f>VLOOKUP(H16242,zdroj!C:F,4,0)</f>
        <v>0</v>
      </c>
      <c r="N16242" s="61" t="str">
        <f t="shared" si="506"/>
        <v>katB</v>
      </c>
      <c r="P16242" s="73" t="str">
        <f t="shared" si="507"/>
        <v/>
      </c>
      <c r="Q16242" s="61" t="s">
        <v>30</v>
      </c>
    </row>
    <row r="16243" spans="8:17" x14ac:dyDescent="0.25">
      <c r="H16243" s="59">
        <v>189936</v>
      </c>
      <c r="I16243" s="59" t="s">
        <v>69</v>
      </c>
      <c r="J16243" s="59">
        <v>28228138</v>
      </c>
      <c r="K16243" s="59" t="s">
        <v>16678</v>
      </c>
      <c r="L16243" s="61" t="s">
        <v>113</v>
      </c>
      <c r="M16243" s="61">
        <f>VLOOKUP(H16243,zdroj!C:F,4,0)</f>
        <v>0</v>
      </c>
      <c r="N16243" s="61" t="str">
        <f t="shared" si="506"/>
        <v>katB</v>
      </c>
      <c r="P16243" s="73" t="str">
        <f t="shared" si="507"/>
        <v/>
      </c>
      <c r="Q16243" s="61" t="s">
        <v>30</v>
      </c>
    </row>
    <row r="16244" spans="8:17" x14ac:dyDescent="0.25">
      <c r="H16244" s="59">
        <v>189936</v>
      </c>
      <c r="I16244" s="59" t="s">
        <v>69</v>
      </c>
      <c r="J16244" s="59">
        <v>31334121</v>
      </c>
      <c r="K16244" s="59" t="s">
        <v>16679</v>
      </c>
      <c r="L16244" s="61" t="s">
        <v>81</v>
      </c>
      <c r="M16244" s="61">
        <f>VLOOKUP(H16244,zdroj!C:F,4,0)</f>
        <v>0</v>
      </c>
      <c r="N16244" s="61" t="str">
        <f t="shared" si="506"/>
        <v>-</v>
      </c>
      <c r="P16244" s="73" t="str">
        <f t="shared" si="507"/>
        <v/>
      </c>
      <c r="Q16244" s="61" t="s">
        <v>86</v>
      </c>
    </row>
    <row r="16245" spans="8:17" x14ac:dyDescent="0.25">
      <c r="H16245" s="59">
        <v>189936</v>
      </c>
      <c r="I16245" s="59" t="s">
        <v>69</v>
      </c>
      <c r="J16245" s="59">
        <v>75528398</v>
      </c>
      <c r="K16245" s="59" t="s">
        <v>16680</v>
      </c>
      <c r="L16245" s="61" t="s">
        <v>81</v>
      </c>
      <c r="M16245" s="61">
        <f>VLOOKUP(H16245,zdroj!C:F,4,0)</f>
        <v>0</v>
      </c>
      <c r="N16245" s="61" t="str">
        <f t="shared" si="506"/>
        <v>-</v>
      </c>
      <c r="P16245" s="73" t="str">
        <f t="shared" si="507"/>
        <v/>
      </c>
      <c r="Q16245" s="61" t="s">
        <v>86</v>
      </c>
    </row>
    <row r="16246" spans="8:17" x14ac:dyDescent="0.25">
      <c r="H16246" s="59">
        <v>80802</v>
      </c>
      <c r="I16246" s="59" t="s">
        <v>72</v>
      </c>
      <c r="J16246" s="59">
        <v>17721334</v>
      </c>
      <c r="K16246" s="59" t="s">
        <v>16681</v>
      </c>
      <c r="L16246" s="61" t="s">
        <v>81</v>
      </c>
      <c r="M16246" s="61">
        <f>VLOOKUP(H16246,zdroj!C:F,4,0)</f>
        <v>0</v>
      </c>
      <c r="N16246" s="61" t="str">
        <f t="shared" si="506"/>
        <v>-</v>
      </c>
      <c r="P16246" s="73" t="str">
        <f t="shared" si="507"/>
        <v/>
      </c>
      <c r="Q16246" s="61" t="s">
        <v>86</v>
      </c>
    </row>
    <row r="16247" spans="8:17" x14ac:dyDescent="0.25">
      <c r="H16247" s="59">
        <v>80802</v>
      </c>
      <c r="I16247" s="59" t="s">
        <v>72</v>
      </c>
      <c r="J16247" s="59">
        <v>17721369</v>
      </c>
      <c r="K16247" s="59" t="s">
        <v>16682</v>
      </c>
      <c r="L16247" s="61" t="s">
        <v>81</v>
      </c>
      <c r="M16247" s="61">
        <f>VLOOKUP(H16247,zdroj!C:F,4,0)</f>
        <v>0</v>
      </c>
      <c r="N16247" s="61" t="str">
        <f t="shared" si="506"/>
        <v>-</v>
      </c>
      <c r="P16247" s="73" t="str">
        <f t="shared" si="507"/>
        <v/>
      </c>
      <c r="Q16247" s="61" t="s">
        <v>86</v>
      </c>
    </row>
    <row r="16248" spans="8:17" x14ac:dyDescent="0.25">
      <c r="H16248" s="59">
        <v>80802</v>
      </c>
      <c r="I16248" s="59" t="s">
        <v>72</v>
      </c>
      <c r="J16248" s="59">
        <v>17721377</v>
      </c>
      <c r="K16248" s="59" t="s">
        <v>16683</v>
      </c>
      <c r="L16248" s="61" t="s">
        <v>81</v>
      </c>
      <c r="M16248" s="61">
        <f>VLOOKUP(H16248,zdroj!C:F,4,0)</f>
        <v>0</v>
      </c>
      <c r="N16248" s="61" t="str">
        <f t="shared" si="506"/>
        <v>-</v>
      </c>
      <c r="P16248" s="73" t="str">
        <f t="shared" si="507"/>
        <v/>
      </c>
      <c r="Q16248" s="61" t="s">
        <v>86</v>
      </c>
    </row>
    <row r="16249" spans="8:17" x14ac:dyDescent="0.25">
      <c r="H16249" s="59">
        <v>80802</v>
      </c>
      <c r="I16249" s="59" t="s">
        <v>72</v>
      </c>
      <c r="J16249" s="59">
        <v>17721385</v>
      </c>
      <c r="K16249" s="59" t="s">
        <v>16684</v>
      </c>
      <c r="L16249" s="61" t="s">
        <v>81</v>
      </c>
      <c r="M16249" s="61">
        <f>VLOOKUP(H16249,zdroj!C:F,4,0)</f>
        <v>0</v>
      </c>
      <c r="N16249" s="61" t="str">
        <f t="shared" si="506"/>
        <v>-</v>
      </c>
      <c r="P16249" s="73" t="str">
        <f t="shared" si="507"/>
        <v/>
      </c>
      <c r="Q16249" s="61" t="s">
        <v>86</v>
      </c>
    </row>
    <row r="16250" spans="8:17" x14ac:dyDescent="0.25">
      <c r="H16250" s="59">
        <v>80802</v>
      </c>
      <c r="I16250" s="59" t="s">
        <v>72</v>
      </c>
      <c r="J16250" s="59">
        <v>17721407</v>
      </c>
      <c r="K16250" s="59" t="s">
        <v>16685</v>
      </c>
      <c r="L16250" s="61" t="s">
        <v>81</v>
      </c>
      <c r="M16250" s="61">
        <f>VLOOKUP(H16250,zdroj!C:F,4,0)</f>
        <v>0</v>
      </c>
      <c r="N16250" s="61" t="str">
        <f t="shared" si="506"/>
        <v>-</v>
      </c>
      <c r="P16250" s="73" t="str">
        <f t="shared" si="507"/>
        <v/>
      </c>
      <c r="Q16250" s="61" t="s">
        <v>86</v>
      </c>
    </row>
    <row r="16251" spans="8:17" x14ac:dyDescent="0.25">
      <c r="H16251" s="59">
        <v>80802</v>
      </c>
      <c r="I16251" s="59" t="s">
        <v>72</v>
      </c>
      <c r="J16251" s="59">
        <v>17721415</v>
      </c>
      <c r="K16251" s="59" t="s">
        <v>16686</v>
      </c>
      <c r="L16251" s="61" t="s">
        <v>81</v>
      </c>
      <c r="M16251" s="61">
        <f>VLOOKUP(H16251,zdroj!C:F,4,0)</f>
        <v>0</v>
      </c>
      <c r="N16251" s="61" t="str">
        <f t="shared" si="506"/>
        <v>-</v>
      </c>
      <c r="P16251" s="73" t="str">
        <f t="shared" si="507"/>
        <v/>
      </c>
      <c r="Q16251" s="61" t="s">
        <v>86</v>
      </c>
    </row>
    <row r="16252" spans="8:17" x14ac:dyDescent="0.25">
      <c r="H16252" s="59">
        <v>80802</v>
      </c>
      <c r="I16252" s="59" t="s">
        <v>72</v>
      </c>
      <c r="J16252" s="59">
        <v>17721423</v>
      </c>
      <c r="K16252" s="59" t="s">
        <v>16687</v>
      </c>
      <c r="L16252" s="61" t="s">
        <v>81</v>
      </c>
      <c r="M16252" s="61">
        <f>VLOOKUP(H16252,zdroj!C:F,4,0)</f>
        <v>0</v>
      </c>
      <c r="N16252" s="61" t="str">
        <f t="shared" si="506"/>
        <v>-</v>
      </c>
      <c r="P16252" s="73" t="str">
        <f t="shared" si="507"/>
        <v/>
      </c>
      <c r="Q16252" s="61" t="s">
        <v>86</v>
      </c>
    </row>
    <row r="16253" spans="8:17" x14ac:dyDescent="0.25">
      <c r="H16253" s="59">
        <v>80802</v>
      </c>
      <c r="I16253" s="59" t="s">
        <v>72</v>
      </c>
      <c r="J16253" s="59">
        <v>17721431</v>
      </c>
      <c r="K16253" s="59" t="s">
        <v>16688</v>
      </c>
      <c r="L16253" s="61" t="s">
        <v>81</v>
      </c>
      <c r="M16253" s="61">
        <f>VLOOKUP(H16253,zdroj!C:F,4,0)</f>
        <v>0</v>
      </c>
      <c r="N16253" s="61" t="str">
        <f t="shared" si="506"/>
        <v>-</v>
      </c>
      <c r="P16253" s="73" t="str">
        <f t="shared" si="507"/>
        <v/>
      </c>
      <c r="Q16253" s="61" t="s">
        <v>86</v>
      </c>
    </row>
    <row r="16254" spans="8:17" x14ac:dyDescent="0.25">
      <c r="H16254" s="59">
        <v>80802</v>
      </c>
      <c r="I16254" s="59" t="s">
        <v>72</v>
      </c>
      <c r="J16254" s="59">
        <v>17721440</v>
      </c>
      <c r="K16254" s="59" t="s">
        <v>16689</v>
      </c>
      <c r="L16254" s="61" t="s">
        <v>81</v>
      </c>
      <c r="M16254" s="61">
        <f>VLOOKUP(H16254,zdroj!C:F,4,0)</f>
        <v>0</v>
      </c>
      <c r="N16254" s="61" t="str">
        <f t="shared" si="506"/>
        <v>-</v>
      </c>
      <c r="P16254" s="73" t="str">
        <f t="shared" si="507"/>
        <v/>
      </c>
      <c r="Q16254" s="61" t="s">
        <v>86</v>
      </c>
    </row>
    <row r="16255" spans="8:17" x14ac:dyDescent="0.25">
      <c r="H16255" s="59">
        <v>80802</v>
      </c>
      <c r="I16255" s="59" t="s">
        <v>72</v>
      </c>
      <c r="J16255" s="59">
        <v>17721474</v>
      </c>
      <c r="K16255" s="59" t="s">
        <v>16690</v>
      </c>
      <c r="L16255" s="61" t="s">
        <v>81</v>
      </c>
      <c r="M16255" s="61">
        <f>VLOOKUP(H16255,zdroj!C:F,4,0)</f>
        <v>0</v>
      </c>
      <c r="N16255" s="61" t="str">
        <f t="shared" si="506"/>
        <v>-</v>
      </c>
      <c r="P16255" s="73" t="str">
        <f t="shared" si="507"/>
        <v/>
      </c>
      <c r="Q16255" s="61" t="s">
        <v>86</v>
      </c>
    </row>
    <row r="16256" spans="8:17" x14ac:dyDescent="0.25">
      <c r="H16256" s="59">
        <v>80802</v>
      </c>
      <c r="I16256" s="59" t="s">
        <v>72</v>
      </c>
      <c r="J16256" s="59">
        <v>17721491</v>
      </c>
      <c r="K16256" s="59" t="s">
        <v>16691</v>
      </c>
      <c r="L16256" s="61" t="s">
        <v>81</v>
      </c>
      <c r="M16256" s="61">
        <f>VLOOKUP(H16256,zdroj!C:F,4,0)</f>
        <v>0</v>
      </c>
      <c r="N16256" s="61" t="str">
        <f t="shared" si="506"/>
        <v>-</v>
      </c>
      <c r="P16256" s="73" t="str">
        <f t="shared" si="507"/>
        <v/>
      </c>
      <c r="Q16256" s="61" t="s">
        <v>86</v>
      </c>
    </row>
    <row r="16257" spans="8:17" x14ac:dyDescent="0.25">
      <c r="H16257" s="59">
        <v>80802</v>
      </c>
      <c r="I16257" s="59" t="s">
        <v>72</v>
      </c>
      <c r="J16257" s="59">
        <v>17721504</v>
      </c>
      <c r="K16257" s="59" t="s">
        <v>16692</v>
      </c>
      <c r="L16257" s="61" t="s">
        <v>81</v>
      </c>
      <c r="M16257" s="61">
        <f>VLOOKUP(H16257,zdroj!C:F,4,0)</f>
        <v>0</v>
      </c>
      <c r="N16257" s="61" t="str">
        <f t="shared" si="506"/>
        <v>-</v>
      </c>
      <c r="P16257" s="73" t="str">
        <f t="shared" si="507"/>
        <v/>
      </c>
      <c r="Q16257" s="61" t="s">
        <v>86</v>
      </c>
    </row>
    <row r="16258" spans="8:17" x14ac:dyDescent="0.25">
      <c r="H16258" s="59">
        <v>80802</v>
      </c>
      <c r="I16258" s="59" t="s">
        <v>72</v>
      </c>
      <c r="J16258" s="59">
        <v>17721539</v>
      </c>
      <c r="K16258" s="59" t="s">
        <v>16693</v>
      </c>
      <c r="L16258" s="61" t="s">
        <v>81</v>
      </c>
      <c r="M16258" s="61">
        <f>VLOOKUP(H16258,zdroj!C:F,4,0)</f>
        <v>0</v>
      </c>
      <c r="N16258" s="61" t="str">
        <f t="shared" si="506"/>
        <v>-</v>
      </c>
      <c r="P16258" s="73" t="str">
        <f t="shared" si="507"/>
        <v/>
      </c>
      <c r="Q16258" s="61" t="s">
        <v>86</v>
      </c>
    </row>
    <row r="16259" spans="8:17" x14ac:dyDescent="0.25">
      <c r="H16259" s="59">
        <v>80802</v>
      </c>
      <c r="I16259" s="59" t="s">
        <v>72</v>
      </c>
      <c r="J16259" s="59">
        <v>17721547</v>
      </c>
      <c r="K16259" s="59" t="s">
        <v>16694</v>
      </c>
      <c r="L16259" s="61" t="s">
        <v>81</v>
      </c>
      <c r="M16259" s="61">
        <f>VLOOKUP(H16259,zdroj!C:F,4,0)</f>
        <v>0</v>
      </c>
      <c r="N16259" s="61" t="str">
        <f t="shared" si="506"/>
        <v>-</v>
      </c>
      <c r="P16259" s="73" t="str">
        <f t="shared" si="507"/>
        <v/>
      </c>
      <c r="Q16259" s="61" t="s">
        <v>86</v>
      </c>
    </row>
    <row r="16260" spans="8:17" x14ac:dyDescent="0.25">
      <c r="H16260" s="59">
        <v>80802</v>
      </c>
      <c r="I16260" s="59" t="s">
        <v>72</v>
      </c>
      <c r="J16260" s="59">
        <v>17721555</v>
      </c>
      <c r="K16260" s="59" t="s">
        <v>16695</v>
      </c>
      <c r="L16260" s="61" t="s">
        <v>81</v>
      </c>
      <c r="M16260" s="61">
        <f>VLOOKUP(H16260,zdroj!C:F,4,0)</f>
        <v>0</v>
      </c>
      <c r="N16260" s="61" t="str">
        <f t="shared" si="506"/>
        <v>-</v>
      </c>
      <c r="P16260" s="73" t="str">
        <f t="shared" si="507"/>
        <v/>
      </c>
      <c r="Q16260" s="61" t="s">
        <v>86</v>
      </c>
    </row>
    <row r="16261" spans="8:17" x14ac:dyDescent="0.25">
      <c r="H16261" s="59">
        <v>80802</v>
      </c>
      <c r="I16261" s="59" t="s">
        <v>72</v>
      </c>
      <c r="J16261" s="59">
        <v>17721571</v>
      </c>
      <c r="K16261" s="59" t="s">
        <v>16696</v>
      </c>
      <c r="L16261" s="61" t="s">
        <v>81</v>
      </c>
      <c r="M16261" s="61">
        <f>VLOOKUP(H16261,zdroj!C:F,4,0)</f>
        <v>0</v>
      </c>
      <c r="N16261" s="61" t="str">
        <f t="shared" si="506"/>
        <v>-</v>
      </c>
      <c r="P16261" s="73" t="str">
        <f t="shared" si="507"/>
        <v/>
      </c>
      <c r="Q16261" s="61" t="s">
        <v>86</v>
      </c>
    </row>
    <row r="16262" spans="8:17" x14ac:dyDescent="0.25">
      <c r="H16262" s="59">
        <v>80802</v>
      </c>
      <c r="I16262" s="59" t="s">
        <v>72</v>
      </c>
      <c r="J16262" s="59">
        <v>17721598</v>
      </c>
      <c r="K16262" s="59" t="s">
        <v>16697</v>
      </c>
      <c r="L16262" s="61" t="s">
        <v>81</v>
      </c>
      <c r="M16262" s="61">
        <f>VLOOKUP(H16262,zdroj!C:F,4,0)</f>
        <v>0</v>
      </c>
      <c r="N16262" s="61" t="str">
        <f t="shared" si="506"/>
        <v>-</v>
      </c>
      <c r="P16262" s="73" t="str">
        <f t="shared" si="507"/>
        <v/>
      </c>
      <c r="Q16262" s="61" t="s">
        <v>86</v>
      </c>
    </row>
    <row r="16263" spans="8:17" x14ac:dyDescent="0.25">
      <c r="H16263" s="59">
        <v>80802</v>
      </c>
      <c r="I16263" s="59" t="s">
        <v>72</v>
      </c>
      <c r="J16263" s="59">
        <v>17721601</v>
      </c>
      <c r="K16263" s="59" t="s">
        <v>16698</v>
      </c>
      <c r="L16263" s="61" t="s">
        <v>81</v>
      </c>
      <c r="M16263" s="61">
        <f>VLOOKUP(H16263,zdroj!C:F,4,0)</f>
        <v>0</v>
      </c>
      <c r="N16263" s="61" t="str">
        <f t="shared" ref="N16263:N16326" si="508">IF(M16263="A",IF(L16263="katA","katB",L16263),L16263)</f>
        <v>-</v>
      </c>
      <c r="P16263" s="73" t="str">
        <f t="shared" ref="P16263:P16326" si="509">IF(O16263="A",1,"")</f>
        <v/>
      </c>
      <c r="Q16263" s="61" t="s">
        <v>86</v>
      </c>
    </row>
    <row r="16264" spans="8:17" x14ac:dyDescent="0.25">
      <c r="H16264" s="59">
        <v>80802</v>
      </c>
      <c r="I16264" s="59" t="s">
        <v>72</v>
      </c>
      <c r="J16264" s="59">
        <v>17721628</v>
      </c>
      <c r="K16264" s="59" t="s">
        <v>16699</v>
      </c>
      <c r="L16264" s="61" t="s">
        <v>81</v>
      </c>
      <c r="M16264" s="61">
        <f>VLOOKUP(H16264,zdroj!C:F,4,0)</f>
        <v>0</v>
      </c>
      <c r="N16264" s="61" t="str">
        <f t="shared" si="508"/>
        <v>-</v>
      </c>
      <c r="P16264" s="73" t="str">
        <f t="shared" si="509"/>
        <v/>
      </c>
      <c r="Q16264" s="61" t="s">
        <v>86</v>
      </c>
    </row>
    <row r="16265" spans="8:17" x14ac:dyDescent="0.25">
      <c r="H16265" s="59">
        <v>80802</v>
      </c>
      <c r="I16265" s="59" t="s">
        <v>72</v>
      </c>
      <c r="J16265" s="59">
        <v>17721636</v>
      </c>
      <c r="K16265" s="59" t="s">
        <v>16700</v>
      </c>
      <c r="L16265" s="61" t="s">
        <v>81</v>
      </c>
      <c r="M16265" s="61">
        <f>VLOOKUP(H16265,zdroj!C:F,4,0)</f>
        <v>0</v>
      </c>
      <c r="N16265" s="61" t="str">
        <f t="shared" si="508"/>
        <v>-</v>
      </c>
      <c r="P16265" s="73" t="str">
        <f t="shared" si="509"/>
        <v/>
      </c>
      <c r="Q16265" s="61" t="s">
        <v>86</v>
      </c>
    </row>
    <row r="16266" spans="8:17" x14ac:dyDescent="0.25">
      <c r="H16266" s="59">
        <v>80802</v>
      </c>
      <c r="I16266" s="59" t="s">
        <v>72</v>
      </c>
      <c r="J16266" s="59">
        <v>17721652</v>
      </c>
      <c r="K16266" s="59" t="s">
        <v>16701</v>
      </c>
      <c r="L16266" s="61" t="s">
        <v>81</v>
      </c>
      <c r="M16266" s="61">
        <f>VLOOKUP(H16266,zdroj!C:F,4,0)</f>
        <v>0</v>
      </c>
      <c r="N16266" s="61" t="str">
        <f t="shared" si="508"/>
        <v>-</v>
      </c>
      <c r="P16266" s="73" t="str">
        <f t="shared" si="509"/>
        <v/>
      </c>
      <c r="Q16266" s="61" t="s">
        <v>86</v>
      </c>
    </row>
    <row r="16267" spans="8:17" x14ac:dyDescent="0.25">
      <c r="H16267" s="59">
        <v>80802</v>
      </c>
      <c r="I16267" s="59" t="s">
        <v>72</v>
      </c>
      <c r="J16267" s="59">
        <v>17721687</v>
      </c>
      <c r="K16267" s="59" t="s">
        <v>16702</v>
      </c>
      <c r="L16267" s="61" t="s">
        <v>81</v>
      </c>
      <c r="M16267" s="61">
        <f>VLOOKUP(H16267,zdroj!C:F,4,0)</f>
        <v>0</v>
      </c>
      <c r="N16267" s="61" t="str">
        <f t="shared" si="508"/>
        <v>-</v>
      </c>
      <c r="P16267" s="73" t="str">
        <f t="shared" si="509"/>
        <v/>
      </c>
      <c r="Q16267" s="61" t="s">
        <v>86</v>
      </c>
    </row>
    <row r="16268" spans="8:17" x14ac:dyDescent="0.25">
      <c r="H16268" s="59">
        <v>80802</v>
      </c>
      <c r="I16268" s="59" t="s">
        <v>72</v>
      </c>
      <c r="J16268" s="59">
        <v>17721709</v>
      </c>
      <c r="K16268" s="59" t="s">
        <v>16703</v>
      </c>
      <c r="L16268" s="61" t="s">
        <v>81</v>
      </c>
      <c r="M16268" s="61">
        <f>VLOOKUP(H16268,zdroj!C:F,4,0)</f>
        <v>0</v>
      </c>
      <c r="N16268" s="61" t="str">
        <f t="shared" si="508"/>
        <v>-</v>
      </c>
      <c r="P16268" s="73" t="str">
        <f t="shared" si="509"/>
        <v/>
      </c>
      <c r="Q16268" s="61" t="s">
        <v>86</v>
      </c>
    </row>
    <row r="16269" spans="8:17" x14ac:dyDescent="0.25">
      <c r="H16269" s="59">
        <v>80802</v>
      </c>
      <c r="I16269" s="59" t="s">
        <v>72</v>
      </c>
      <c r="J16269" s="59">
        <v>17721725</v>
      </c>
      <c r="K16269" s="59" t="s">
        <v>16704</v>
      </c>
      <c r="L16269" s="61" t="s">
        <v>81</v>
      </c>
      <c r="M16269" s="61">
        <f>VLOOKUP(H16269,zdroj!C:F,4,0)</f>
        <v>0</v>
      </c>
      <c r="N16269" s="61" t="str">
        <f t="shared" si="508"/>
        <v>-</v>
      </c>
      <c r="P16269" s="73" t="str">
        <f t="shared" si="509"/>
        <v/>
      </c>
      <c r="Q16269" s="61" t="s">
        <v>86</v>
      </c>
    </row>
    <row r="16270" spans="8:17" x14ac:dyDescent="0.25">
      <c r="H16270" s="59">
        <v>80802</v>
      </c>
      <c r="I16270" s="59" t="s">
        <v>72</v>
      </c>
      <c r="J16270" s="59">
        <v>17721733</v>
      </c>
      <c r="K16270" s="59" t="s">
        <v>16705</v>
      </c>
      <c r="L16270" s="61" t="s">
        <v>81</v>
      </c>
      <c r="M16270" s="61">
        <f>VLOOKUP(H16270,zdroj!C:F,4,0)</f>
        <v>0</v>
      </c>
      <c r="N16270" s="61" t="str">
        <f t="shared" si="508"/>
        <v>-</v>
      </c>
      <c r="P16270" s="73" t="str">
        <f t="shared" si="509"/>
        <v/>
      </c>
      <c r="Q16270" s="61" t="s">
        <v>86</v>
      </c>
    </row>
    <row r="16271" spans="8:17" x14ac:dyDescent="0.25">
      <c r="H16271" s="59">
        <v>80802</v>
      </c>
      <c r="I16271" s="59" t="s">
        <v>72</v>
      </c>
      <c r="J16271" s="59">
        <v>17721750</v>
      </c>
      <c r="K16271" s="59" t="s">
        <v>16706</v>
      </c>
      <c r="L16271" s="61" t="s">
        <v>81</v>
      </c>
      <c r="M16271" s="61">
        <f>VLOOKUP(H16271,zdroj!C:F,4,0)</f>
        <v>0</v>
      </c>
      <c r="N16271" s="61" t="str">
        <f t="shared" si="508"/>
        <v>-</v>
      </c>
      <c r="P16271" s="73" t="str">
        <f t="shared" si="509"/>
        <v/>
      </c>
      <c r="Q16271" s="61" t="s">
        <v>86</v>
      </c>
    </row>
    <row r="16272" spans="8:17" x14ac:dyDescent="0.25">
      <c r="H16272" s="59">
        <v>80802</v>
      </c>
      <c r="I16272" s="59" t="s">
        <v>72</v>
      </c>
      <c r="J16272" s="59">
        <v>17721768</v>
      </c>
      <c r="K16272" s="59" t="s">
        <v>16707</v>
      </c>
      <c r="L16272" s="61" t="s">
        <v>81</v>
      </c>
      <c r="M16272" s="61">
        <f>VLOOKUP(H16272,zdroj!C:F,4,0)</f>
        <v>0</v>
      </c>
      <c r="N16272" s="61" t="str">
        <f t="shared" si="508"/>
        <v>-</v>
      </c>
      <c r="P16272" s="73" t="str">
        <f t="shared" si="509"/>
        <v/>
      </c>
      <c r="Q16272" s="61" t="s">
        <v>86</v>
      </c>
    </row>
    <row r="16273" spans="8:17" x14ac:dyDescent="0.25">
      <c r="H16273" s="59">
        <v>80802</v>
      </c>
      <c r="I16273" s="59" t="s">
        <v>72</v>
      </c>
      <c r="J16273" s="59">
        <v>17721776</v>
      </c>
      <c r="K16273" s="59" t="s">
        <v>16708</v>
      </c>
      <c r="L16273" s="61" t="s">
        <v>81</v>
      </c>
      <c r="M16273" s="61">
        <f>VLOOKUP(H16273,zdroj!C:F,4,0)</f>
        <v>0</v>
      </c>
      <c r="N16273" s="61" t="str">
        <f t="shared" si="508"/>
        <v>-</v>
      </c>
      <c r="P16273" s="73" t="str">
        <f t="shared" si="509"/>
        <v/>
      </c>
      <c r="Q16273" s="61" t="s">
        <v>86</v>
      </c>
    </row>
    <row r="16274" spans="8:17" x14ac:dyDescent="0.25">
      <c r="H16274" s="59">
        <v>80802</v>
      </c>
      <c r="I16274" s="59" t="s">
        <v>72</v>
      </c>
      <c r="J16274" s="59">
        <v>17721806</v>
      </c>
      <c r="K16274" s="59" t="s">
        <v>16709</v>
      </c>
      <c r="L16274" s="61" t="s">
        <v>81</v>
      </c>
      <c r="M16274" s="61">
        <f>VLOOKUP(H16274,zdroj!C:F,4,0)</f>
        <v>0</v>
      </c>
      <c r="N16274" s="61" t="str">
        <f t="shared" si="508"/>
        <v>-</v>
      </c>
      <c r="P16274" s="73" t="str">
        <f t="shared" si="509"/>
        <v/>
      </c>
      <c r="Q16274" s="61" t="s">
        <v>86</v>
      </c>
    </row>
    <row r="16275" spans="8:17" x14ac:dyDescent="0.25">
      <c r="H16275" s="59">
        <v>80802</v>
      </c>
      <c r="I16275" s="59" t="s">
        <v>72</v>
      </c>
      <c r="J16275" s="59">
        <v>17721822</v>
      </c>
      <c r="K16275" s="59" t="s">
        <v>16710</v>
      </c>
      <c r="L16275" s="61" t="s">
        <v>81</v>
      </c>
      <c r="M16275" s="61">
        <f>VLOOKUP(H16275,zdroj!C:F,4,0)</f>
        <v>0</v>
      </c>
      <c r="N16275" s="61" t="str">
        <f t="shared" si="508"/>
        <v>-</v>
      </c>
      <c r="P16275" s="73" t="str">
        <f t="shared" si="509"/>
        <v/>
      </c>
      <c r="Q16275" s="61" t="s">
        <v>86</v>
      </c>
    </row>
    <row r="16276" spans="8:17" x14ac:dyDescent="0.25">
      <c r="H16276" s="59">
        <v>80802</v>
      </c>
      <c r="I16276" s="59" t="s">
        <v>72</v>
      </c>
      <c r="J16276" s="59">
        <v>17721831</v>
      </c>
      <c r="K16276" s="59" t="s">
        <v>16711</v>
      </c>
      <c r="L16276" s="61" t="s">
        <v>81</v>
      </c>
      <c r="M16276" s="61">
        <f>VLOOKUP(H16276,zdroj!C:F,4,0)</f>
        <v>0</v>
      </c>
      <c r="N16276" s="61" t="str">
        <f t="shared" si="508"/>
        <v>-</v>
      </c>
      <c r="P16276" s="73" t="str">
        <f t="shared" si="509"/>
        <v/>
      </c>
      <c r="Q16276" s="61" t="s">
        <v>86</v>
      </c>
    </row>
    <row r="16277" spans="8:17" x14ac:dyDescent="0.25">
      <c r="H16277" s="59">
        <v>80802</v>
      </c>
      <c r="I16277" s="59" t="s">
        <v>72</v>
      </c>
      <c r="J16277" s="59">
        <v>17721857</v>
      </c>
      <c r="K16277" s="59" t="s">
        <v>16712</v>
      </c>
      <c r="L16277" s="61" t="s">
        <v>81</v>
      </c>
      <c r="M16277" s="61">
        <f>VLOOKUP(H16277,zdroj!C:F,4,0)</f>
        <v>0</v>
      </c>
      <c r="N16277" s="61" t="str">
        <f t="shared" si="508"/>
        <v>-</v>
      </c>
      <c r="P16277" s="73" t="str">
        <f t="shared" si="509"/>
        <v/>
      </c>
      <c r="Q16277" s="61" t="s">
        <v>86</v>
      </c>
    </row>
    <row r="16278" spans="8:17" x14ac:dyDescent="0.25">
      <c r="H16278" s="59">
        <v>80802</v>
      </c>
      <c r="I16278" s="59" t="s">
        <v>72</v>
      </c>
      <c r="J16278" s="59">
        <v>17721865</v>
      </c>
      <c r="K16278" s="59" t="s">
        <v>16713</v>
      </c>
      <c r="L16278" s="61" t="s">
        <v>81</v>
      </c>
      <c r="M16278" s="61">
        <f>VLOOKUP(H16278,zdroj!C:F,4,0)</f>
        <v>0</v>
      </c>
      <c r="N16278" s="61" t="str">
        <f t="shared" si="508"/>
        <v>-</v>
      </c>
      <c r="P16278" s="73" t="str">
        <f t="shared" si="509"/>
        <v/>
      </c>
      <c r="Q16278" s="61" t="s">
        <v>86</v>
      </c>
    </row>
    <row r="16279" spans="8:17" x14ac:dyDescent="0.25">
      <c r="H16279" s="59">
        <v>80802</v>
      </c>
      <c r="I16279" s="59" t="s">
        <v>72</v>
      </c>
      <c r="J16279" s="59">
        <v>17721873</v>
      </c>
      <c r="K16279" s="59" t="s">
        <v>16714</v>
      </c>
      <c r="L16279" s="61" t="s">
        <v>81</v>
      </c>
      <c r="M16279" s="61">
        <f>VLOOKUP(H16279,zdroj!C:F,4,0)</f>
        <v>0</v>
      </c>
      <c r="N16279" s="61" t="str">
        <f t="shared" si="508"/>
        <v>-</v>
      </c>
      <c r="P16279" s="73" t="str">
        <f t="shared" si="509"/>
        <v/>
      </c>
      <c r="Q16279" s="61" t="s">
        <v>86</v>
      </c>
    </row>
    <row r="16280" spans="8:17" x14ac:dyDescent="0.25">
      <c r="H16280" s="59">
        <v>80802</v>
      </c>
      <c r="I16280" s="59" t="s">
        <v>72</v>
      </c>
      <c r="J16280" s="59">
        <v>17721881</v>
      </c>
      <c r="K16280" s="59" t="s">
        <v>16715</v>
      </c>
      <c r="L16280" s="61" t="s">
        <v>81</v>
      </c>
      <c r="M16280" s="61">
        <f>VLOOKUP(H16280,zdroj!C:F,4,0)</f>
        <v>0</v>
      </c>
      <c r="N16280" s="61" t="str">
        <f t="shared" si="508"/>
        <v>-</v>
      </c>
      <c r="P16280" s="73" t="str">
        <f t="shared" si="509"/>
        <v/>
      </c>
      <c r="Q16280" s="61" t="s">
        <v>86</v>
      </c>
    </row>
    <row r="16281" spans="8:17" x14ac:dyDescent="0.25">
      <c r="H16281" s="59">
        <v>80802</v>
      </c>
      <c r="I16281" s="59" t="s">
        <v>72</v>
      </c>
      <c r="J16281" s="59">
        <v>17721890</v>
      </c>
      <c r="K16281" s="59" t="s">
        <v>16716</v>
      </c>
      <c r="L16281" s="61" t="s">
        <v>114</v>
      </c>
      <c r="M16281" s="61">
        <f>VLOOKUP(H16281,zdroj!C:F,4,0)</f>
        <v>0</v>
      </c>
      <c r="N16281" s="61" t="str">
        <f t="shared" si="508"/>
        <v>katC</v>
      </c>
      <c r="P16281" s="73" t="str">
        <f t="shared" si="509"/>
        <v/>
      </c>
      <c r="Q16281" s="61" t="s">
        <v>33</v>
      </c>
    </row>
    <row r="16282" spans="8:17" x14ac:dyDescent="0.25">
      <c r="H16282" s="59">
        <v>80802</v>
      </c>
      <c r="I16282" s="59" t="s">
        <v>72</v>
      </c>
      <c r="J16282" s="59">
        <v>17721903</v>
      </c>
      <c r="K16282" s="59" t="s">
        <v>16717</v>
      </c>
      <c r="L16282" s="61" t="s">
        <v>81</v>
      </c>
      <c r="M16282" s="61">
        <f>VLOOKUP(H16282,zdroj!C:F,4,0)</f>
        <v>0</v>
      </c>
      <c r="N16282" s="61" t="str">
        <f t="shared" si="508"/>
        <v>-</v>
      </c>
      <c r="P16282" s="73" t="str">
        <f t="shared" si="509"/>
        <v/>
      </c>
      <c r="Q16282" s="61" t="s">
        <v>86</v>
      </c>
    </row>
    <row r="16283" spans="8:17" x14ac:dyDescent="0.25">
      <c r="H16283" s="59">
        <v>80802</v>
      </c>
      <c r="I16283" s="59" t="s">
        <v>72</v>
      </c>
      <c r="J16283" s="59">
        <v>17721911</v>
      </c>
      <c r="K16283" s="59" t="s">
        <v>16718</v>
      </c>
      <c r="L16283" s="61" t="s">
        <v>81</v>
      </c>
      <c r="M16283" s="61">
        <f>VLOOKUP(H16283,zdroj!C:F,4,0)</f>
        <v>0</v>
      </c>
      <c r="N16283" s="61" t="str">
        <f t="shared" si="508"/>
        <v>-</v>
      </c>
      <c r="P16283" s="73" t="str">
        <f t="shared" si="509"/>
        <v/>
      </c>
      <c r="Q16283" s="61" t="s">
        <v>86</v>
      </c>
    </row>
    <row r="16284" spans="8:17" x14ac:dyDescent="0.25">
      <c r="H16284" s="59">
        <v>80802</v>
      </c>
      <c r="I16284" s="59" t="s">
        <v>72</v>
      </c>
      <c r="J16284" s="59">
        <v>17721938</v>
      </c>
      <c r="K16284" s="59" t="s">
        <v>16719</v>
      </c>
      <c r="L16284" s="61" t="s">
        <v>81</v>
      </c>
      <c r="M16284" s="61">
        <f>VLOOKUP(H16284,zdroj!C:F,4,0)</f>
        <v>0</v>
      </c>
      <c r="N16284" s="61" t="str">
        <f t="shared" si="508"/>
        <v>-</v>
      </c>
      <c r="P16284" s="73" t="str">
        <f t="shared" si="509"/>
        <v/>
      </c>
      <c r="Q16284" s="61" t="s">
        <v>86</v>
      </c>
    </row>
    <row r="16285" spans="8:17" x14ac:dyDescent="0.25">
      <c r="H16285" s="59">
        <v>80802</v>
      </c>
      <c r="I16285" s="59" t="s">
        <v>72</v>
      </c>
      <c r="J16285" s="59">
        <v>17721954</v>
      </c>
      <c r="K16285" s="59" t="s">
        <v>16720</v>
      </c>
      <c r="L16285" s="61" t="s">
        <v>81</v>
      </c>
      <c r="M16285" s="61">
        <f>VLOOKUP(H16285,zdroj!C:F,4,0)</f>
        <v>0</v>
      </c>
      <c r="N16285" s="61" t="str">
        <f t="shared" si="508"/>
        <v>-</v>
      </c>
      <c r="P16285" s="73" t="str">
        <f t="shared" si="509"/>
        <v/>
      </c>
      <c r="Q16285" s="61" t="s">
        <v>86</v>
      </c>
    </row>
    <row r="16286" spans="8:17" x14ac:dyDescent="0.25">
      <c r="H16286" s="59">
        <v>80802</v>
      </c>
      <c r="I16286" s="59" t="s">
        <v>72</v>
      </c>
      <c r="J16286" s="59">
        <v>17721962</v>
      </c>
      <c r="K16286" s="59" t="s">
        <v>16721</v>
      </c>
      <c r="L16286" s="61" t="s">
        <v>81</v>
      </c>
      <c r="M16286" s="61">
        <f>VLOOKUP(H16286,zdroj!C:F,4,0)</f>
        <v>0</v>
      </c>
      <c r="N16286" s="61" t="str">
        <f t="shared" si="508"/>
        <v>-</v>
      </c>
      <c r="P16286" s="73" t="str">
        <f t="shared" si="509"/>
        <v/>
      </c>
      <c r="Q16286" s="61" t="s">
        <v>86</v>
      </c>
    </row>
    <row r="16287" spans="8:17" x14ac:dyDescent="0.25">
      <c r="H16287" s="59">
        <v>80802</v>
      </c>
      <c r="I16287" s="59" t="s">
        <v>72</v>
      </c>
      <c r="J16287" s="59">
        <v>17721971</v>
      </c>
      <c r="K16287" s="59" t="s">
        <v>16722</v>
      </c>
      <c r="L16287" s="61" t="s">
        <v>81</v>
      </c>
      <c r="M16287" s="61">
        <f>VLOOKUP(H16287,zdroj!C:F,4,0)</f>
        <v>0</v>
      </c>
      <c r="N16287" s="61" t="str">
        <f t="shared" si="508"/>
        <v>-</v>
      </c>
      <c r="P16287" s="73" t="str">
        <f t="shared" si="509"/>
        <v/>
      </c>
      <c r="Q16287" s="61" t="s">
        <v>86</v>
      </c>
    </row>
    <row r="16288" spans="8:17" x14ac:dyDescent="0.25">
      <c r="H16288" s="59">
        <v>80802</v>
      </c>
      <c r="I16288" s="59" t="s">
        <v>72</v>
      </c>
      <c r="J16288" s="59">
        <v>17721989</v>
      </c>
      <c r="K16288" s="59" t="s">
        <v>16723</v>
      </c>
      <c r="L16288" s="61" t="s">
        <v>81</v>
      </c>
      <c r="M16288" s="61">
        <f>VLOOKUP(H16288,zdroj!C:F,4,0)</f>
        <v>0</v>
      </c>
      <c r="N16288" s="61" t="str">
        <f t="shared" si="508"/>
        <v>-</v>
      </c>
      <c r="P16288" s="73" t="str">
        <f t="shared" si="509"/>
        <v/>
      </c>
      <c r="Q16288" s="61" t="s">
        <v>86</v>
      </c>
    </row>
    <row r="16289" spans="8:17" x14ac:dyDescent="0.25">
      <c r="H16289" s="59">
        <v>80802</v>
      </c>
      <c r="I16289" s="59" t="s">
        <v>72</v>
      </c>
      <c r="J16289" s="59">
        <v>17721997</v>
      </c>
      <c r="K16289" s="59" t="s">
        <v>16724</v>
      </c>
      <c r="L16289" s="61" t="s">
        <v>81</v>
      </c>
      <c r="M16289" s="61">
        <f>VLOOKUP(H16289,zdroj!C:F,4,0)</f>
        <v>0</v>
      </c>
      <c r="N16289" s="61" t="str">
        <f t="shared" si="508"/>
        <v>-</v>
      </c>
      <c r="P16289" s="73" t="str">
        <f t="shared" si="509"/>
        <v/>
      </c>
      <c r="Q16289" s="61" t="s">
        <v>86</v>
      </c>
    </row>
    <row r="16290" spans="8:17" x14ac:dyDescent="0.25">
      <c r="H16290" s="59">
        <v>80802</v>
      </c>
      <c r="I16290" s="59" t="s">
        <v>72</v>
      </c>
      <c r="J16290" s="59">
        <v>17722012</v>
      </c>
      <c r="K16290" s="59" t="s">
        <v>16725</v>
      </c>
      <c r="L16290" s="61" t="s">
        <v>81</v>
      </c>
      <c r="M16290" s="61">
        <f>VLOOKUP(H16290,zdroj!C:F,4,0)</f>
        <v>0</v>
      </c>
      <c r="N16290" s="61" t="str">
        <f t="shared" si="508"/>
        <v>-</v>
      </c>
      <c r="P16290" s="73" t="str">
        <f t="shared" si="509"/>
        <v/>
      </c>
      <c r="Q16290" s="61" t="s">
        <v>86</v>
      </c>
    </row>
    <row r="16291" spans="8:17" x14ac:dyDescent="0.25">
      <c r="H16291" s="59">
        <v>80802</v>
      </c>
      <c r="I16291" s="59" t="s">
        <v>72</v>
      </c>
      <c r="J16291" s="59">
        <v>17722039</v>
      </c>
      <c r="K16291" s="59" t="s">
        <v>16726</v>
      </c>
      <c r="L16291" s="61" t="s">
        <v>81</v>
      </c>
      <c r="M16291" s="61">
        <f>VLOOKUP(H16291,zdroj!C:F,4,0)</f>
        <v>0</v>
      </c>
      <c r="N16291" s="61" t="str">
        <f t="shared" si="508"/>
        <v>-</v>
      </c>
      <c r="P16291" s="73" t="str">
        <f t="shared" si="509"/>
        <v/>
      </c>
      <c r="Q16291" s="61" t="s">
        <v>86</v>
      </c>
    </row>
    <row r="16292" spans="8:17" x14ac:dyDescent="0.25">
      <c r="H16292" s="59">
        <v>80802</v>
      </c>
      <c r="I16292" s="59" t="s">
        <v>72</v>
      </c>
      <c r="J16292" s="59">
        <v>17722055</v>
      </c>
      <c r="K16292" s="59" t="s">
        <v>16727</v>
      </c>
      <c r="L16292" s="61" t="s">
        <v>81</v>
      </c>
      <c r="M16292" s="61">
        <f>VLOOKUP(H16292,zdroj!C:F,4,0)</f>
        <v>0</v>
      </c>
      <c r="N16292" s="61" t="str">
        <f t="shared" si="508"/>
        <v>-</v>
      </c>
      <c r="P16292" s="73" t="str">
        <f t="shared" si="509"/>
        <v/>
      </c>
      <c r="Q16292" s="61" t="s">
        <v>86</v>
      </c>
    </row>
    <row r="16293" spans="8:17" x14ac:dyDescent="0.25">
      <c r="H16293" s="59">
        <v>80802</v>
      </c>
      <c r="I16293" s="59" t="s">
        <v>72</v>
      </c>
      <c r="J16293" s="59">
        <v>17722063</v>
      </c>
      <c r="K16293" s="59" t="s">
        <v>16728</v>
      </c>
      <c r="L16293" s="61" t="s">
        <v>81</v>
      </c>
      <c r="M16293" s="61">
        <f>VLOOKUP(H16293,zdroj!C:F,4,0)</f>
        <v>0</v>
      </c>
      <c r="N16293" s="61" t="str">
        <f t="shared" si="508"/>
        <v>-</v>
      </c>
      <c r="P16293" s="73" t="str">
        <f t="shared" si="509"/>
        <v/>
      </c>
      <c r="Q16293" s="61" t="s">
        <v>86</v>
      </c>
    </row>
    <row r="16294" spans="8:17" x14ac:dyDescent="0.25">
      <c r="H16294" s="59">
        <v>80802</v>
      </c>
      <c r="I16294" s="59" t="s">
        <v>72</v>
      </c>
      <c r="J16294" s="59">
        <v>17722080</v>
      </c>
      <c r="K16294" s="59" t="s">
        <v>16729</v>
      </c>
      <c r="L16294" s="61" t="s">
        <v>81</v>
      </c>
      <c r="M16294" s="61">
        <f>VLOOKUP(H16294,zdroj!C:F,4,0)</f>
        <v>0</v>
      </c>
      <c r="N16294" s="61" t="str">
        <f t="shared" si="508"/>
        <v>-</v>
      </c>
      <c r="P16294" s="73" t="str">
        <f t="shared" si="509"/>
        <v/>
      </c>
      <c r="Q16294" s="61" t="s">
        <v>86</v>
      </c>
    </row>
    <row r="16295" spans="8:17" x14ac:dyDescent="0.25">
      <c r="H16295" s="59">
        <v>80802</v>
      </c>
      <c r="I16295" s="59" t="s">
        <v>72</v>
      </c>
      <c r="J16295" s="59">
        <v>17722098</v>
      </c>
      <c r="K16295" s="59" t="s">
        <v>16730</v>
      </c>
      <c r="L16295" s="61" t="s">
        <v>81</v>
      </c>
      <c r="M16295" s="61">
        <f>VLOOKUP(H16295,zdroj!C:F,4,0)</f>
        <v>0</v>
      </c>
      <c r="N16295" s="61" t="str">
        <f t="shared" si="508"/>
        <v>-</v>
      </c>
      <c r="P16295" s="73" t="str">
        <f t="shared" si="509"/>
        <v/>
      </c>
      <c r="Q16295" s="61" t="s">
        <v>86</v>
      </c>
    </row>
    <row r="16296" spans="8:17" x14ac:dyDescent="0.25">
      <c r="H16296" s="59">
        <v>80802</v>
      </c>
      <c r="I16296" s="59" t="s">
        <v>72</v>
      </c>
      <c r="J16296" s="59">
        <v>17722101</v>
      </c>
      <c r="K16296" s="59" t="s">
        <v>16731</v>
      </c>
      <c r="L16296" s="61" t="s">
        <v>81</v>
      </c>
      <c r="M16296" s="61">
        <f>VLOOKUP(H16296,zdroj!C:F,4,0)</f>
        <v>0</v>
      </c>
      <c r="N16296" s="61" t="str">
        <f t="shared" si="508"/>
        <v>-</v>
      </c>
      <c r="P16296" s="73" t="str">
        <f t="shared" si="509"/>
        <v/>
      </c>
      <c r="Q16296" s="61" t="s">
        <v>86</v>
      </c>
    </row>
    <row r="16297" spans="8:17" x14ac:dyDescent="0.25">
      <c r="H16297" s="59">
        <v>80802</v>
      </c>
      <c r="I16297" s="59" t="s">
        <v>72</v>
      </c>
      <c r="J16297" s="59">
        <v>17722128</v>
      </c>
      <c r="K16297" s="59" t="s">
        <v>16732</v>
      </c>
      <c r="L16297" s="61" t="s">
        <v>81</v>
      </c>
      <c r="M16297" s="61">
        <f>VLOOKUP(H16297,zdroj!C:F,4,0)</f>
        <v>0</v>
      </c>
      <c r="N16297" s="61" t="str">
        <f t="shared" si="508"/>
        <v>-</v>
      </c>
      <c r="P16297" s="73" t="str">
        <f t="shared" si="509"/>
        <v/>
      </c>
      <c r="Q16297" s="61" t="s">
        <v>86</v>
      </c>
    </row>
    <row r="16298" spans="8:17" x14ac:dyDescent="0.25">
      <c r="H16298" s="59">
        <v>80802</v>
      </c>
      <c r="I16298" s="59" t="s">
        <v>72</v>
      </c>
      <c r="J16298" s="59">
        <v>17722144</v>
      </c>
      <c r="K16298" s="59" t="s">
        <v>16733</v>
      </c>
      <c r="L16298" s="61" t="s">
        <v>81</v>
      </c>
      <c r="M16298" s="61">
        <f>VLOOKUP(H16298,zdroj!C:F,4,0)</f>
        <v>0</v>
      </c>
      <c r="N16298" s="61" t="str">
        <f t="shared" si="508"/>
        <v>-</v>
      </c>
      <c r="P16298" s="73" t="str">
        <f t="shared" si="509"/>
        <v/>
      </c>
      <c r="Q16298" s="61" t="s">
        <v>86</v>
      </c>
    </row>
    <row r="16299" spans="8:17" x14ac:dyDescent="0.25">
      <c r="H16299" s="59">
        <v>80802</v>
      </c>
      <c r="I16299" s="59" t="s">
        <v>72</v>
      </c>
      <c r="J16299" s="59">
        <v>17722187</v>
      </c>
      <c r="K16299" s="59" t="s">
        <v>16734</v>
      </c>
      <c r="L16299" s="61" t="s">
        <v>81</v>
      </c>
      <c r="M16299" s="61">
        <f>VLOOKUP(H16299,zdroj!C:F,4,0)</f>
        <v>0</v>
      </c>
      <c r="N16299" s="61" t="str">
        <f t="shared" si="508"/>
        <v>-</v>
      </c>
      <c r="P16299" s="73" t="str">
        <f t="shared" si="509"/>
        <v/>
      </c>
      <c r="Q16299" s="61" t="s">
        <v>86</v>
      </c>
    </row>
    <row r="16300" spans="8:17" x14ac:dyDescent="0.25">
      <c r="H16300" s="59">
        <v>80802</v>
      </c>
      <c r="I16300" s="59" t="s">
        <v>72</v>
      </c>
      <c r="J16300" s="59">
        <v>17722195</v>
      </c>
      <c r="K16300" s="59" t="s">
        <v>16735</v>
      </c>
      <c r="L16300" s="61" t="s">
        <v>81</v>
      </c>
      <c r="M16300" s="61">
        <f>VLOOKUP(H16300,zdroj!C:F,4,0)</f>
        <v>0</v>
      </c>
      <c r="N16300" s="61" t="str">
        <f t="shared" si="508"/>
        <v>-</v>
      </c>
      <c r="P16300" s="73" t="str">
        <f t="shared" si="509"/>
        <v/>
      </c>
      <c r="Q16300" s="61" t="s">
        <v>86</v>
      </c>
    </row>
    <row r="16301" spans="8:17" x14ac:dyDescent="0.25">
      <c r="H16301" s="59">
        <v>80802</v>
      </c>
      <c r="I16301" s="59" t="s">
        <v>72</v>
      </c>
      <c r="J16301" s="59">
        <v>17722209</v>
      </c>
      <c r="K16301" s="59" t="s">
        <v>16736</v>
      </c>
      <c r="L16301" s="61" t="s">
        <v>81</v>
      </c>
      <c r="M16301" s="61">
        <f>VLOOKUP(H16301,zdroj!C:F,4,0)</f>
        <v>0</v>
      </c>
      <c r="N16301" s="61" t="str">
        <f t="shared" si="508"/>
        <v>-</v>
      </c>
      <c r="P16301" s="73" t="str">
        <f t="shared" si="509"/>
        <v/>
      </c>
      <c r="Q16301" s="61" t="s">
        <v>86</v>
      </c>
    </row>
    <row r="16302" spans="8:17" x14ac:dyDescent="0.25">
      <c r="H16302" s="59">
        <v>80802</v>
      </c>
      <c r="I16302" s="59" t="s">
        <v>72</v>
      </c>
      <c r="J16302" s="59">
        <v>17722217</v>
      </c>
      <c r="K16302" s="59" t="s">
        <v>16737</v>
      </c>
      <c r="L16302" s="61" t="s">
        <v>81</v>
      </c>
      <c r="M16302" s="61">
        <f>VLOOKUP(H16302,zdroj!C:F,4,0)</f>
        <v>0</v>
      </c>
      <c r="N16302" s="61" t="str">
        <f t="shared" si="508"/>
        <v>-</v>
      </c>
      <c r="P16302" s="73" t="str">
        <f t="shared" si="509"/>
        <v/>
      </c>
      <c r="Q16302" s="61" t="s">
        <v>86</v>
      </c>
    </row>
    <row r="16303" spans="8:17" x14ac:dyDescent="0.25">
      <c r="H16303" s="59">
        <v>80802</v>
      </c>
      <c r="I16303" s="59" t="s">
        <v>72</v>
      </c>
      <c r="J16303" s="59">
        <v>17722225</v>
      </c>
      <c r="K16303" s="59" t="s">
        <v>16738</v>
      </c>
      <c r="L16303" s="61" t="s">
        <v>81</v>
      </c>
      <c r="M16303" s="61">
        <f>VLOOKUP(H16303,zdroj!C:F,4,0)</f>
        <v>0</v>
      </c>
      <c r="N16303" s="61" t="str">
        <f t="shared" si="508"/>
        <v>-</v>
      </c>
      <c r="P16303" s="73" t="str">
        <f t="shared" si="509"/>
        <v/>
      </c>
      <c r="Q16303" s="61" t="s">
        <v>86</v>
      </c>
    </row>
    <row r="16304" spans="8:17" x14ac:dyDescent="0.25">
      <c r="H16304" s="59">
        <v>80802</v>
      </c>
      <c r="I16304" s="59" t="s">
        <v>72</v>
      </c>
      <c r="J16304" s="59">
        <v>17722233</v>
      </c>
      <c r="K16304" s="59" t="s">
        <v>16739</v>
      </c>
      <c r="L16304" s="61" t="s">
        <v>81</v>
      </c>
      <c r="M16304" s="61">
        <f>VLOOKUP(H16304,zdroj!C:F,4,0)</f>
        <v>0</v>
      </c>
      <c r="N16304" s="61" t="str">
        <f t="shared" si="508"/>
        <v>-</v>
      </c>
      <c r="P16304" s="73" t="str">
        <f t="shared" si="509"/>
        <v/>
      </c>
      <c r="Q16304" s="61" t="s">
        <v>86</v>
      </c>
    </row>
    <row r="16305" spans="8:17" x14ac:dyDescent="0.25">
      <c r="H16305" s="59">
        <v>80802</v>
      </c>
      <c r="I16305" s="59" t="s">
        <v>72</v>
      </c>
      <c r="J16305" s="59">
        <v>17722241</v>
      </c>
      <c r="K16305" s="59" t="s">
        <v>16740</v>
      </c>
      <c r="L16305" s="61" t="s">
        <v>81</v>
      </c>
      <c r="M16305" s="61">
        <f>VLOOKUP(H16305,zdroj!C:F,4,0)</f>
        <v>0</v>
      </c>
      <c r="N16305" s="61" t="str">
        <f t="shared" si="508"/>
        <v>-</v>
      </c>
      <c r="P16305" s="73" t="str">
        <f t="shared" si="509"/>
        <v/>
      </c>
      <c r="Q16305" s="61" t="s">
        <v>86</v>
      </c>
    </row>
    <row r="16306" spans="8:17" x14ac:dyDescent="0.25">
      <c r="H16306" s="59">
        <v>80802</v>
      </c>
      <c r="I16306" s="59" t="s">
        <v>72</v>
      </c>
      <c r="J16306" s="59">
        <v>17722250</v>
      </c>
      <c r="K16306" s="59" t="s">
        <v>16741</v>
      </c>
      <c r="L16306" s="61" t="s">
        <v>81</v>
      </c>
      <c r="M16306" s="61">
        <f>VLOOKUP(H16306,zdroj!C:F,4,0)</f>
        <v>0</v>
      </c>
      <c r="N16306" s="61" t="str">
        <f t="shared" si="508"/>
        <v>-</v>
      </c>
      <c r="P16306" s="73" t="str">
        <f t="shared" si="509"/>
        <v/>
      </c>
      <c r="Q16306" s="61" t="s">
        <v>86</v>
      </c>
    </row>
    <row r="16307" spans="8:17" x14ac:dyDescent="0.25">
      <c r="H16307" s="59">
        <v>80802</v>
      </c>
      <c r="I16307" s="59" t="s">
        <v>72</v>
      </c>
      <c r="J16307" s="59">
        <v>17722284</v>
      </c>
      <c r="K16307" s="59" t="s">
        <v>16742</v>
      </c>
      <c r="L16307" s="61" t="s">
        <v>81</v>
      </c>
      <c r="M16307" s="61">
        <f>VLOOKUP(H16307,zdroj!C:F,4,0)</f>
        <v>0</v>
      </c>
      <c r="N16307" s="61" t="str">
        <f t="shared" si="508"/>
        <v>-</v>
      </c>
      <c r="P16307" s="73" t="str">
        <f t="shared" si="509"/>
        <v/>
      </c>
      <c r="Q16307" s="61" t="s">
        <v>86</v>
      </c>
    </row>
    <row r="16308" spans="8:17" x14ac:dyDescent="0.25">
      <c r="H16308" s="59">
        <v>80802</v>
      </c>
      <c r="I16308" s="59" t="s">
        <v>72</v>
      </c>
      <c r="J16308" s="59">
        <v>17722292</v>
      </c>
      <c r="K16308" s="59" t="s">
        <v>16743</v>
      </c>
      <c r="L16308" s="61" t="s">
        <v>81</v>
      </c>
      <c r="M16308" s="61">
        <f>VLOOKUP(H16308,zdroj!C:F,4,0)</f>
        <v>0</v>
      </c>
      <c r="N16308" s="61" t="str">
        <f t="shared" si="508"/>
        <v>-</v>
      </c>
      <c r="P16308" s="73" t="str">
        <f t="shared" si="509"/>
        <v/>
      </c>
      <c r="Q16308" s="61" t="s">
        <v>86</v>
      </c>
    </row>
    <row r="16309" spans="8:17" x14ac:dyDescent="0.25">
      <c r="H16309" s="59">
        <v>80802</v>
      </c>
      <c r="I16309" s="59" t="s">
        <v>72</v>
      </c>
      <c r="J16309" s="59">
        <v>17722306</v>
      </c>
      <c r="K16309" s="59" t="s">
        <v>16744</v>
      </c>
      <c r="L16309" s="61" t="s">
        <v>81</v>
      </c>
      <c r="M16309" s="61">
        <f>VLOOKUP(H16309,zdroj!C:F,4,0)</f>
        <v>0</v>
      </c>
      <c r="N16309" s="61" t="str">
        <f t="shared" si="508"/>
        <v>-</v>
      </c>
      <c r="P16309" s="73" t="str">
        <f t="shared" si="509"/>
        <v/>
      </c>
      <c r="Q16309" s="61" t="s">
        <v>86</v>
      </c>
    </row>
    <row r="16310" spans="8:17" x14ac:dyDescent="0.25">
      <c r="H16310" s="59">
        <v>80802</v>
      </c>
      <c r="I16310" s="59" t="s">
        <v>72</v>
      </c>
      <c r="J16310" s="59">
        <v>17722314</v>
      </c>
      <c r="K16310" s="59" t="s">
        <v>16745</v>
      </c>
      <c r="L16310" s="61" t="s">
        <v>81</v>
      </c>
      <c r="M16310" s="61">
        <f>VLOOKUP(H16310,zdroj!C:F,4,0)</f>
        <v>0</v>
      </c>
      <c r="N16310" s="61" t="str">
        <f t="shared" si="508"/>
        <v>-</v>
      </c>
      <c r="P16310" s="73" t="str">
        <f t="shared" si="509"/>
        <v/>
      </c>
      <c r="Q16310" s="61" t="s">
        <v>86</v>
      </c>
    </row>
    <row r="16311" spans="8:17" x14ac:dyDescent="0.25">
      <c r="H16311" s="59">
        <v>80802</v>
      </c>
      <c r="I16311" s="59" t="s">
        <v>72</v>
      </c>
      <c r="J16311" s="59">
        <v>17722322</v>
      </c>
      <c r="K16311" s="59" t="s">
        <v>16746</v>
      </c>
      <c r="L16311" s="61" t="s">
        <v>81</v>
      </c>
      <c r="M16311" s="61">
        <f>VLOOKUP(H16311,zdroj!C:F,4,0)</f>
        <v>0</v>
      </c>
      <c r="N16311" s="61" t="str">
        <f t="shared" si="508"/>
        <v>-</v>
      </c>
      <c r="P16311" s="73" t="str">
        <f t="shared" si="509"/>
        <v/>
      </c>
      <c r="Q16311" s="61" t="s">
        <v>86</v>
      </c>
    </row>
    <row r="16312" spans="8:17" x14ac:dyDescent="0.25">
      <c r="H16312" s="59">
        <v>80802</v>
      </c>
      <c r="I16312" s="59" t="s">
        <v>72</v>
      </c>
      <c r="J16312" s="59">
        <v>17722331</v>
      </c>
      <c r="K16312" s="59" t="s">
        <v>16747</v>
      </c>
      <c r="L16312" s="61" t="s">
        <v>81</v>
      </c>
      <c r="M16312" s="61">
        <f>VLOOKUP(H16312,zdroj!C:F,4,0)</f>
        <v>0</v>
      </c>
      <c r="N16312" s="61" t="str">
        <f t="shared" si="508"/>
        <v>-</v>
      </c>
      <c r="P16312" s="73" t="str">
        <f t="shared" si="509"/>
        <v/>
      </c>
      <c r="Q16312" s="61" t="s">
        <v>86</v>
      </c>
    </row>
    <row r="16313" spans="8:17" x14ac:dyDescent="0.25">
      <c r="H16313" s="59">
        <v>80802</v>
      </c>
      <c r="I16313" s="59" t="s">
        <v>72</v>
      </c>
      <c r="J16313" s="59">
        <v>17722349</v>
      </c>
      <c r="K16313" s="59" t="s">
        <v>16748</v>
      </c>
      <c r="L16313" s="61" t="s">
        <v>81</v>
      </c>
      <c r="M16313" s="61">
        <f>VLOOKUP(H16313,zdroj!C:F,4,0)</f>
        <v>0</v>
      </c>
      <c r="N16313" s="61" t="str">
        <f t="shared" si="508"/>
        <v>-</v>
      </c>
      <c r="P16313" s="73" t="str">
        <f t="shared" si="509"/>
        <v/>
      </c>
      <c r="Q16313" s="61" t="s">
        <v>86</v>
      </c>
    </row>
    <row r="16314" spans="8:17" x14ac:dyDescent="0.25">
      <c r="H16314" s="59">
        <v>80802</v>
      </c>
      <c r="I16314" s="59" t="s">
        <v>72</v>
      </c>
      <c r="J16314" s="59">
        <v>17722357</v>
      </c>
      <c r="K16314" s="59" t="s">
        <v>16749</v>
      </c>
      <c r="L16314" s="61" t="s">
        <v>81</v>
      </c>
      <c r="M16314" s="61">
        <f>VLOOKUP(H16314,zdroj!C:F,4,0)</f>
        <v>0</v>
      </c>
      <c r="N16314" s="61" t="str">
        <f t="shared" si="508"/>
        <v>-</v>
      </c>
      <c r="P16314" s="73" t="str">
        <f t="shared" si="509"/>
        <v/>
      </c>
      <c r="Q16314" s="61" t="s">
        <v>86</v>
      </c>
    </row>
    <row r="16315" spans="8:17" x14ac:dyDescent="0.25">
      <c r="H16315" s="59">
        <v>80802</v>
      </c>
      <c r="I16315" s="59" t="s">
        <v>72</v>
      </c>
      <c r="J16315" s="59">
        <v>17722365</v>
      </c>
      <c r="K16315" s="59" t="s">
        <v>16750</v>
      </c>
      <c r="L16315" s="61" t="s">
        <v>81</v>
      </c>
      <c r="M16315" s="61">
        <f>VLOOKUP(H16315,zdroj!C:F,4,0)</f>
        <v>0</v>
      </c>
      <c r="N16315" s="61" t="str">
        <f t="shared" si="508"/>
        <v>-</v>
      </c>
      <c r="P16315" s="73" t="str">
        <f t="shared" si="509"/>
        <v/>
      </c>
      <c r="Q16315" s="61" t="s">
        <v>86</v>
      </c>
    </row>
    <row r="16316" spans="8:17" x14ac:dyDescent="0.25">
      <c r="H16316" s="59">
        <v>80802</v>
      </c>
      <c r="I16316" s="59" t="s">
        <v>72</v>
      </c>
      <c r="J16316" s="59">
        <v>17722373</v>
      </c>
      <c r="K16316" s="59" t="s">
        <v>16751</v>
      </c>
      <c r="L16316" s="61" t="s">
        <v>81</v>
      </c>
      <c r="M16316" s="61">
        <f>VLOOKUP(H16316,zdroj!C:F,4,0)</f>
        <v>0</v>
      </c>
      <c r="N16316" s="61" t="str">
        <f t="shared" si="508"/>
        <v>-</v>
      </c>
      <c r="P16316" s="73" t="str">
        <f t="shared" si="509"/>
        <v/>
      </c>
      <c r="Q16316" s="61" t="s">
        <v>86</v>
      </c>
    </row>
    <row r="16317" spans="8:17" x14ac:dyDescent="0.25">
      <c r="H16317" s="59">
        <v>80802</v>
      </c>
      <c r="I16317" s="59" t="s">
        <v>72</v>
      </c>
      <c r="J16317" s="59">
        <v>17722381</v>
      </c>
      <c r="K16317" s="59" t="s">
        <v>16752</v>
      </c>
      <c r="L16317" s="61" t="s">
        <v>81</v>
      </c>
      <c r="M16317" s="61">
        <f>VLOOKUP(H16317,zdroj!C:F,4,0)</f>
        <v>0</v>
      </c>
      <c r="N16317" s="61" t="str">
        <f t="shared" si="508"/>
        <v>-</v>
      </c>
      <c r="P16317" s="73" t="str">
        <f t="shared" si="509"/>
        <v/>
      </c>
      <c r="Q16317" s="61" t="s">
        <v>86</v>
      </c>
    </row>
    <row r="16318" spans="8:17" x14ac:dyDescent="0.25">
      <c r="H16318" s="59">
        <v>80802</v>
      </c>
      <c r="I16318" s="59" t="s">
        <v>72</v>
      </c>
      <c r="J16318" s="59">
        <v>17722390</v>
      </c>
      <c r="K16318" s="59" t="s">
        <v>16753</v>
      </c>
      <c r="L16318" s="61" t="s">
        <v>81</v>
      </c>
      <c r="M16318" s="61">
        <f>VLOOKUP(H16318,zdroj!C:F,4,0)</f>
        <v>0</v>
      </c>
      <c r="N16318" s="61" t="str">
        <f t="shared" si="508"/>
        <v>-</v>
      </c>
      <c r="P16318" s="73" t="str">
        <f t="shared" si="509"/>
        <v/>
      </c>
      <c r="Q16318" s="61" t="s">
        <v>86</v>
      </c>
    </row>
    <row r="16319" spans="8:17" x14ac:dyDescent="0.25">
      <c r="H16319" s="59">
        <v>80802</v>
      </c>
      <c r="I16319" s="59" t="s">
        <v>72</v>
      </c>
      <c r="J16319" s="59">
        <v>17722411</v>
      </c>
      <c r="K16319" s="59" t="s">
        <v>16754</v>
      </c>
      <c r="L16319" s="61" t="s">
        <v>81</v>
      </c>
      <c r="M16319" s="61">
        <f>VLOOKUP(H16319,zdroj!C:F,4,0)</f>
        <v>0</v>
      </c>
      <c r="N16319" s="61" t="str">
        <f t="shared" si="508"/>
        <v>-</v>
      </c>
      <c r="P16319" s="73" t="str">
        <f t="shared" si="509"/>
        <v/>
      </c>
      <c r="Q16319" s="61" t="s">
        <v>86</v>
      </c>
    </row>
    <row r="16320" spans="8:17" x14ac:dyDescent="0.25">
      <c r="H16320" s="59">
        <v>80802</v>
      </c>
      <c r="I16320" s="59" t="s">
        <v>72</v>
      </c>
      <c r="J16320" s="59">
        <v>17722497</v>
      </c>
      <c r="K16320" s="59" t="s">
        <v>16755</v>
      </c>
      <c r="L16320" s="61" t="s">
        <v>81</v>
      </c>
      <c r="M16320" s="61">
        <f>VLOOKUP(H16320,zdroj!C:F,4,0)</f>
        <v>0</v>
      </c>
      <c r="N16320" s="61" t="str">
        <f t="shared" si="508"/>
        <v>-</v>
      </c>
      <c r="P16320" s="73" t="str">
        <f t="shared" si="509"/>
        <v/>
      </c>
      <c r="Q16320" s="61" t="s">
        <v>86</v>
      </c>
    </row>
    <row r="16321" spans="8:17" x14ac:dyDescent="0.25">
      <c r="H16321" s="59">
        <v>80802</v>
      </c>
      <c r="I16321" s="59" t="s">
        <v>72</v>
      </c>
      <c r="J16321" s="59">
        <v>17722527</v>
      </c>
      <c r="K16321" s="59" t="s">
        <v>16756</v>
      </c>
      <c r="L16321" s="61" t="s">
        <v>81</v>
      </c>
      <c r="M16321" s="61">
        <f>VLOOKUP(H16321,zdroj!C:F,4,0)</f>
        <v>0</v>
      </c>
      <c r="N16321" s="61" t="str">
        <f t="shared" si="508"/>
        <v>-</v>
      </c>
      <c r="P16321" s="73" t="str">
        <f t="shared" si="509"/>
        <v/>
      </c>
      <c r="Q16321" s="61" t="s">
        <v>86</v>
      </c>
    </row>
    <row r="16322" spans="8:17" x14ac:dyDescent="0.25">
      <c r="H16322" s="59">
        <v>80802</v>
      </c>
      <c r="I16322" s="59" t="s">
        <v>72</v>
      </c>
      <c r="J16322" s="59">
        <v>17722535</v>
      </c>
      <c r="K16322" s="59" t="s">
        <v>16757</v>
      </c>
      <c r="L16322" s="61" t="s">
        <v>81</v>
      </c>
      <c r="M16322" s="61">
        <f>VLOOKUP(H16322,zdroj!C:F,4,0)</f>
        <v>0</v>
      </c>
      <c r="N16322" s="61" t="str">
        <f t="shared" si="508"/>
        <v>-</v>
      </c>
      <c r="P16322" s="73" t="str">
        <f t="shared" si="509"/>
        <v/>
      </c>
      <c r="Q16322" s="61" t="s">
        <v>86</v>
      </c>
    </row>
    <row r="16323" spans="8:17" x14ac:dyDescent="0.25">
      <c r="H16323" s="59">
        <v>80802</v>
      </c>
      <c r="I16323" s="59" t="s">
        <v>72</v>
      </c>
      <c r="J16323" s="59">
        <v>17722659</v>
      </c>
      <c r="K16323" s="59" t="s">
        <v>16758</v>
      </c>
      <c r="L16323" s="61" t="s">
        <v>81</v>
      </c>
      <c r="M16323" s="61">
        <f>VLOOKUP(H16323,zdroj!C:F,4,0)</f>
        <v>0</v>
      </c>
      <c r="N16323" s="61" t="str">
        <f t="shared" si="508"/>
        <v>-</v>
      </c>
      <c r="P16323" s="73" t="str">
        <f t="shared" si="509"/>
        <v/>
      </c>
      <c r="Q16323" s="61" t="s">
        <v>86</v>
      </c>
    </row>
    <row r="16324" spans="8:17" x14ac:dyDescent="0.25">
      <c r="H16324" s="59">
        <v>80802</v>
      </c>
      <c r="I16324" s="59" t="s">
        <v>72</v>
      </c>
      <c r="J16324" s="59">
        <v>17722667</v>
      </c>
      <c r="K16324" s="59" t="s">
        <v>16759</v>
      </c>
      <c r="L16324" s="61" t="s">
        <v>81</v>
      </c>
      <c r="M16324" s="61">
        <f>VLOOKUP(H16324,zdroj!C:F,4,0)</f>
        <v>0</v>
      </c>
      <c r="N16324" s="61" t="str">
        <f t="shared" si="508"/>
        <v>-</v>
      </c>
      <c r="P16324" s="73" t="str">
        <f t="shared" si="509"/>
        <v/>
      </c>
      <c r="Q16324" s="61" t="s">
        <v>86</v>
      </c>
    </row>
    <row r="16325" spans="8:17" x14ac:dyDescent="0.25">
      <c r="H16325" s="59">
        <v>80802</v>
      </c>
      <c r="I16325" s="59" t="s">
        <v>72</v>
      </c>
      <c r="J16325" s="59">
        <v>17722675</v>
      </c>
      <c r="K16325" s="59" t="s">
        <v>16760</v>
      </c>
      <c r="L16325" s="61" t="s">
        <v>81</v>
      </c>
      <c r="M16325" s="61">
        <f>VLOOKUP(H16325,zdroj!C:F,4,0)</f>
        <v>0</v>
      </c>
      <c r="N16325" s="61" t="str">
        <f t="shared" si="508"/>
        <v>-</v>
      </c>
      <c r="P16325" s="73" t="str">
        <f t="shared" si="509"/>
        <v/>
      </c>
      <c r="Q16325" s="61" t="s">
        <v>86</v>
      </c>
    </row>
    <row r="16326" spans="8:17" x14ac:dyDescent="0.25">
      <c r="H16326" s="59">
        <v>80802</v>
      </c>
      <c r="I16326" s="59" t="s">
        <v>72</v>
      </c>
      <c r="J16326" s="59">
        <v>17722683</v>
      </c>
      <c r="K16326" s="59" t="s">
        <v>16761</v>
      </c>
      <c r="L16326" s="61" t="s">
        <v>81</v>
      </c>
      <c r="M16326" s="61">
        <f>VLOOKUP(H16326,zdroj!C:F,4,0)</f>
        <v>0</v>
      </c>
      <c r="N16326" s="61" t="str">
        <f t="shared" si="508"/>
        <v>-</v>
      </c>
      <c r="P16326" s="73" t="str">
        <f t="shared" si="509"/>
        <v/>
      </c>
      <c r="Q16326" s="61" t="s">
        <v>86</v>
      </c>
    </row>
    <row r="16327" spans="8:17" x14ac:dyDescent="0.25">
      <c r="H16327" s="59">
        <v>80802</v>
      </c>
      <c r="I16327" s="59" t="s">
        <v>72</v>
      </c>
      <c r="J16327" s="59">
        <v>25389017</v>
      </c>
      <c r="K16327" s="59" t="s">
        <v>16762</v>
      </c>
      <c r="L16327" s="61" t="s">
        <v>81</v>
      </c>
      <c r="M16327" s="61">
        <f>VLOOKUP(H16327,zdroj!C:F,4,0)</f>
        <v>0</v>
      </c>
      <c r="N16327" s="61" t="str">
        <f t="shared" ref="N16327:N16390" si="510">IF(M16327="A",IF(L16327="katA","katB",L16327),L16327)</f>
        <v>-</v>
      </c>
      <c r="P16327" s="73" t="str">
        <f t="shared" ref="P16327:P16390" si="511">IF(O16327="A",1,"")</f>
        <v/>
      </c>
      <c r="Q16327" s="61" t="s">
        <v>86</v>
      </c>
    </row>
    <row r="16328" spans="8:17" x14ac:dyDescent="0.25">
      <c r="H16328" s="59">
        <v>80802</v>
      </c>
      <c r="I16328" s="59" t="s">
        <v>72</v>
      </c>
      <c r="J16328" s="59">
        <v>25398547</v>
      </c>
      <c r="K16328" s="59" t="s">
        <v>16763</v>
      </c>
      <c r="L16328" s="61" t="s">
        <v>81</v>
      </c>
      <c r="M16328" s="61">
        <f>VLOOKUP(H16328,zdroj!C:F,4,0)</f>
        <v>0</v>
      </c>
      <c r="N16328" s="61" t="str">
        <f t="shared" si="510"/>
        <v>-</v>
      </c>
      <c r="P16328" s="73" t="str">
        <f t="shared" si="511"/>
        <v/>
      </c>
      <c r="Q16328" s="61" t="s">
        <v>86</v>
      </c>
    </row>
    <row r="16329" spans="8:17" x14ac:dyDescent="0.25">
      <c r="H16329" s="59">
        <v>80802</v>
      </c>
      <c r="I16329" s="59" t="s">
        <v>72</v>
      </c>
      <c r="J16329" s="59">
        <v>26386071</v>
      </c>
      <c r="K16329" s="59" t="s">
        <v>16764</v>
      </c>
      <c r="L16329" s="61" t="s">
        <v>81</v>
      </c>
      <c r="M16329" s="61">
        <f>VLOOKUP(H16329,zdroj!C:F,4,0)</f>
        <v>0</v>
      </c>
      <c r="N16329" s="61" t="str">
        <f t="shared" si="510"/>
        <v>-</v>
      </c>
      <c r="P16329" s="73" t="str">
        <f t="shared" si="511"/>
        <v/>
      </c>
      <c r="Q16329" s="61" t="s">
        <v>86</v>
      </c>
    </row>
    <row r="16330" spans="8:17" x14ac:dyDescent="0.25">
      <c r="H16330" s="59">
        <v>80802</v>
      </c>
      <c r="I16330" s="59" t="s">
        <v>72</v>
      </c>
      <c r="J16330" s="59">
        <v>26391899</v>
      </c>
      <c r="K16330" s="59" t="s">
        <v>16765</v>
      </c>
      <c r="L16330" s="61" t="s">
        <v>81</v>
      </c>
      <c r="M16330" s="61">
        <f>VLOOKUP(H16330,zdroj!C:F,4,0)</f>
        <v>0</v>
      </c>
      <c r="N16330" s="61" t="str">
        <f t="shared" si="510"/>
        <v>-</v>
      </c>
      <c r="P16330" s="73" t="str">
        <f t="shared" si="511"/>
        <v/>
      </c>
      <c r="Q16330" s="61" t="s">
        <v>86</v>
      </c>
    </row>
    <row r="16331" spans="8:17" x14ac:dyDescent="0.25">
      <c r="H16331" s="59">
        <v>80802</v>
      </c>
      <c r="I16331" s="59" t="s">
        <v>72</v>
      </c>
      <c r="J16331" s="59">
        <v>26391902</v>
      </c>
      <c r="K16331" s="59" t="s">
        <v>16766</v>
      </c>
      <c r="L16331" s="61" t="s">
        <v>81</v>
      </c>
      <c r="M16331" s="61">
        <f>VLOOKUP(H16331,zdroj!C:F,4,0)</f>
        <v>0</v>
      </c>
      <c r="N16331" s="61" t="str">
        <f t="shared" si="510"/>
        <v>-</v>
      </c>
      <c r="P16331" s="73" t="str">
        <f t="shared" si="511"/>
        <v/>
      </c>
      <c r="Q16331" s="61" t="s">
        <v>86</v>
      </c>
    </row>
    <row r="16332" spans="8:17" x14ac:dyDescent="0.25">
      <c r="H16332" s="59">
        <v>80802</v>
      </c>
      <c r="I16332" s="59" t="s">
        <v>72</v>
      </c>
      <c r="J16332" s="59">
        <v>28284623</v>
      </c>
      <c r="K16332" s="59" t="s">
        <v>16767</v>
      </c>
      <c r="L16332" s="61" t="s">
        <v>81</v>
      </c>
      <c r="M16332" s="61">
        <f>VLOOKUP(H16332,zdroj!C:F,4,0)</f>
        <v>0</v>
      </c>
      <c r="N16332" s="61" t="str">
        <f t="shared" si="510"/>
        <v>-</v>
      </c>
      <c r="P16332" s="73" t="str">
        <f t="shared" si="511"/>
        <v/>
      </c>
      <c r="Q16332" s="61" t="s">
        <v>86</v>
      </c>
    </row>
    <row r="16333" spans="8:17" x14ac:dyDescent="0.25">
      <c r="H16333" s="59">
        <v>80802</v>
      </c>
      <c r="I16333" s="59" t="s">
        <v>72</v>
      </c>
      <c r="J16333" s="59">
        <v>28284780</v>
      </c>
      <c r="K16333" s="59" t="s">
        <v>16768</v>
      </c>
      <c r="L16333" s="61" t="s">
        <v>81</v>
      </c>
      <c r="M16333" s="61">
        <f>VLOOKUP(H16333,zdroj!C:F,4,0)</f>
        <v>0</v>
      </c>
      <c r="N16333" s="61" t="str">
        <f t="shared" si="510"/>
        <v>-</v>
      </c>
      <c r="P16333" s="73" t="str">
        <f t="shared" si="511"/>
        <v/>
      </c>
      <c r="Q16333" s="61" t="s">
        <v>86</v>
      </c>
    </row>
    <row r="16334" spans="8:17" x14ac:dyDescent="0.25">
      <c r="H16334" s="59">
        <v>80802</v>
      </c>
      <c r="I16334" s="59" t="s">
        <v>72</v>
      </c>
      <c r="J16334" s="59">
        <v>28284798</v>
      </c>
      <c r="K16334" s="59" t="s">
        <v>16769</v>
      </c>
      <c r="L16334" s="61" t="s">
        <v>81</v>
      </c>
      <c r="M16334" s="61">
        <f>VLOOKUP(H16334,zdroj!C:F,4,0)</f>
        <v>0</v>
      </c>
      <c r="N16334" s="61" t="str">
        <f t="shared" si="510"/>
        <v>-</v>
      </c>
      <c r="P16334" s="73" t="str">
        <f t="shared" si="511"/>
        <v/>
      </c>
      <c r="Q16334" s="61" t="s">
        <v>86</v>
      </c>
    </row>
    <row r="16335" spans="8:17" x14ac:dyDescent="0.25">
      <c r="H16335" s="59">
        <v>80802</v>
      </c>
      <c r="I16335" s="59" t="s">
        <v>72</v>
      </c>
      <c r="J16335" s="59">
        <v>30805023</v>
      </c>
      <c r="K16335" s="59" t="s">
        <v>16770</v>
      </c>
      <c r="L16335" s="61" t="s">
        <v>81</v>
      </c>
      <c r="M16335" s="61">
        <f>VLOOKUP(H16335,zdroj!C:F,4,0)</f>
        <v>0</v>
      </c>
      <c r="N16335" s="61" t="str">
        <f t="shared" si="510"/>
        <v>-</v>
      </c>
      <c r="P16335" s="73" t="str">
        <f t="shared" si="511"/>
        <v/>
      </c>
      <c r="Q16335" s="61" t="s">
        <v>86</v>
      </c>
    </row>
    <row r="16336" spans="8:17" x14ac:dyDescent="0.25">
      <c r="H16336" s="59">
        <v>80802</v>
      </c>
      <c r="I16336" s="59" t="s">
        <v>72</v>
      </c>
      <c r="J16336" s="59">
        <v>67657991</v>
      </c>
      <c r="K16336" s="59" t="s">
        <v>16771</v>
      </c>
      <c r="L16336" s="61" t="s">
        <v>81</v>
      </c>
      <c r="M16336" s="61">
        <f>VLOOKUP(H16336,zdroj!C:F,4,0)</f>
        <v>0</v>
      </c>
      <c r="N16336" s="61" t="str">
        <f t="shared" si="510"/>
        <v>-</v>
      </c>
      <c r="P16336" s="73" t="str">
        <f t="shared" si="511"/>
        <v/>
      </c>
      <c r="Q16336" s="61" t="s">
        <v>86</v>
      </c>
    </row>
    <row r="16337" spans="8:17" x14ac:dyDescent="0.25">
      <c r="H16337" s="59">
        <v>80802</v>
      </c>
      <c r="I16337" s="59" t="s">
        <v>72</v>
      </c>
      <c r="J16337" s="59">
        <v>72448261</v>
      </c>
      <c r="K16337" s="59" t="s">
        <v>16772</v>
      </c>
      <c r="L16337" s="61" t="s">
        <v>81</v>
      </c>
      <c r="M16337" s="61">
        <f>VLOOKUP(H16337,zdroj!C:F,4,0)</f>
        <v>0</v>
      </c>
      <c r="N16337" s="61" t="str">
        <f t="shared" si="510"/>
        <v>-</v>
      </c>
      <c r="P16337" s="73" t="str">
        <f t="shared" si="511"/>
        <v/>
      </c>
      <c r="Q16337" s="61" t="s">
        <v>86</v>
      </c>
    </row>
    <row r="16338" spans="8:17" x14ac:dyDescent="0.25">
      <c r="H16338" s="59">
        <v>80802</v>
      </c>
      <c r="I16338" s="59" t="s">
        <v>72</v>
      </c>
      <c r="J16338" s="59">
        <v>78308950</v>
      </c>
      <c r="K16338" s="59" t="s">
        <v>16773</v>
      </c>
      <c r="L16338" s="61" t="s">
        <v>81</v>
      </c>
      <c r="M16338" s="61">
        <f>VLOOKUP(H16338,zdroj!C:F,4,0)</f>
        <v>0</v>
      </c>
      <c r="N16338" s="61" t="str">
        <f t="shared" si="510"/>
        <v>-</v>
      </c>
      <c r="P16338" s="73" t="str">
        <f t="shared" si="511"/>
        <v/>
      </c>
      <c r="Q16338" s="61" t="s">
        <v>86</v>
      </c>
    </row>
    <row r="16339" spans="8:17" x14ac:dyDescent="0.25">
      <c r="H16339" s="59">
        <v>80811</v>
      </c>
      <c r="I16339" s="59" t="s">
        <v>69</v>
      </c>
      <c r="J16339" s="59">
        <v>17721351</v>
      </c>
      <c r="K16339" s="59" t="s">
        <v>16774</v>
      </c>
      <c r="L16339" s="61" t="s">
        <v>113</v>
      </c>
      <c r="M16339" s="61">
        <f>VLOOKUP(H16339,zdroj!C:F,4,0)</f>
        <v>0</v>
      </c>
      <c r="N16339" s="61" t="str">
        <f t="shared" si="510"/>
        <v>katB</v>
      </c>
      <c r="P16339" s="73" t="str">
        <f t="shared" si="511"/>
        <v/>
      </c>
      <c r="Q16339" s="61" t="s">
        <v>30</v>
      </c>
    </row>
    <row r="16340" spans="8:17" x14ac:dyDescent="0.25">
      <c r="H16340" s="59">
        <v>80811</v>
      </c>
      <c r="I16340" s="59" t="s">
        <v>69</v>
      </c>
      <c r="J16340" s="59">
        <v>17721393</v>
      </c>
      <c r="K16340" s="59" t="s">
        <v>16775</v>
      </c>
      <c r="L16340" s="61" t="s">
        <v>81</v>
      </c>
      <c r="M16340" s="61">
        <f>VLOOKUP(H16340,zdroj!C:F,4,0)</f>
        <v>0</v>
      </c>
      <c r="N16340" s="61" t="str">
        <f t="shared" si="510"/>
        <v>-</v>
      </c>
      <c r="P16340" s="73" t="str">
        <f t="shared" si="511"/>
        <v/>
      </c>
      <c r="Q16340" s="61" t="s">
        <v>84</v>
      </c>
    </row>
    <row r="16341" spans="8:17" x14ac:dyDescent="0.25">
      <c r="H16341" s="59">
        <v>80811</v>
      </c>
      <c r="I16341" s="59" t="s">
        <v>69</v>
      </c>
      <c r="J16341" s="59">
        <v>17721512</v>
      </c>
      <c r="K16341" s="59" t="s">
        <v>16776</v>
      </c>
      <c r="L16341" s="61" t="s">
        <v>113</v>
      </c>
      <c r="M16341" s="61">
        <f>VLOOKUP(H16341,zdroj!C:F,4,0)</f>
        <v>0</v>
      </c>
      <c r="N16341" s="61" t="str">
        <f t="shared" si="510"/>
        <v>katB</v>
      </c>
      <c r="P16341" s="73" t="str">
        <f t="shared" si="511"/>
        <v/>
      </c>
      <c r="Q16341" s="61" t="s">
        <v>30</v>
      </c>
    </row>
    <row r="16342" spans="8:17" x14ac:dyDescent="0.25">
      <c r="H16342" s="59">
        <v>80811</v>
      </c>
      <c r="I16342" s="59" t="s">
        <v>69</v>
      </c>
      <c r="J16342" s="59">
        <v>17721521</v>
      </c>
      <c r="K16342" s="59" t="s">
        <v>16777</v>
      </c>
      <c r="L16342" s="61" t="s">
        <v>113</v>
      </c>
      <c r="M16342" s="61">
        <f>VLOOKUP(H16342,zdroj!C:F,4,0)</f>
        <v>0</v>
      </c>
      <c r="N16342" s="61" t="str">
        <f t="shared" si="510"/>
        <v>katB</v>
      </c>
      <c r="P16342" s="73" t="str">
        <f t="shared" si="511"/>
        <v/>
      </c>
      <c r="Q16342" s="61" t="s">
        <v>30</v>
      </c>
    </row>
    <row r="16343" spans="8:17" x14ac:dyDescent="0.25">
      <c r="H16343" s="59">
        <v>80811</v>
      </c>
      <c r="I16343" s="59" t="s">
        <v>69</v>
      </c>
      <c r="J16343" s="59">
        <v>17721563</v>
      </c>
      <c r="K16343" s="59" t="s">
        <v>16778</v>
      </c>
      <c r="L16343" s="61" t="s">
        <v>113</v>
      </c>
      <c r="M16343" s="61">
        <f>VLOOKUP(H16343,zdroj!C:F,4,0)</f>
        <v>0</v>
      </c>
      <c r="N16343" s="61" t="str">
        <f t="shared" si="510"/>
        <v>katB</v>
      </c>
      <c r="P16343" s="73" t="str">
        <f t="shared" si="511"/>
        <v/>
      </c>
      <c r="Q16343" s="61" t="s">
        <v>30</v>
      </c>
    </row>
    <row r="16344" spans="8:17" x14ac:dyDescent="0.25">
      <c r="H16344" s="59">
        <v>80811</v>
      </c>
      <c r="I16344" s="59" t="s">
        <v>69</v>
      </c>
      <c r="J16344" s="59">
        <v>17721580</v>
      </c>
      <c r="K16344" s="59" t="s">
        <v>16779</v>
      </c>
      <c r="L16344" s="61" t="s">
        <v>113</v>
      </c>
      <c r="M16344" s="61">
        <f>VLOOKUP(H16344,zdroj!C:F,4,0)</f>
        <v>0</v>
      </c>
      <c r="N16344" s="61" t="str">
        <f t="shared" si="510"/>
        <v>katB</v>
      </c>
      <c r="P16344" s="73" t="str">
        <f t="shared" si="511"/>
        <v/>
      </c>
      <c r="Q16344" s="61" t="s">
        <v>30</v>
      </c>
    </row>
    <row r="16345" spans="8:17" x14ac:dyDescent="0.25">
      <c r="H16345" s="59">
        <v>80811</v>
      </c>
      <c r="I16345" s="59" t="s">
        <v>69</v>
      </c>
      <c r="J16345" s="59">
        <v>17721610</v>
      </c>
      <c r="K16345" s="59" t="s">
        <v>16780</v>
      </c>
      <c r="L16345" s="61" t="s">
        <v>113</v>
      </c>
      <c r="M16345" s="61">
        <f>VLOOKUP(H16345,zdroj!C:F,4,0)</f>
        <v>0</v>
      </c>
      <c r="N16345" s="61" t="str">
        <f t="shared" si="510"/>
        <v>katB</v>
      </c>
      <c r="P16345" s="73" t="str">
        <f t="shared" si="511"/>
        <v/>
      </c>
      <c r="Q16345" s="61" t="s">
        <v>30</v>
      </c>
    </row>
    <row r="16346" spans="8:17" x14ac:dyDescent="0.25">
      <c r="H16346" s="59">
        <v>80811</v>
      </c>
      <c r="I16346" s="59" t="s">
        <v>69</v>
      </c>
      <c r="J16346" s="59">
        <v>17721695</v>
      </c>
      <c r="K16346" s="59" t="s">
        <v>16781</v>
      </c>
      <c r="L16346" s="61" t="s">
        <v>113</v>
      </c>
      <c r="M16346" s="61">
        <f>VLOOKUP(H16346,zdroj!C:F,4,0)</f>
        <v>0</v>
      </c>
      <c r="N16346" s="61" t="str">
        <f t="shared" si="510"/>
        <v>katB</v>
      </c>
      <c r="P16346" s="73" t="str">
        <f t="shared" si="511"/>
        <v/>
      </c>
      <c r="Q16346" s="61" t="s">
        <v>30</v>
      </c>
    </row>
    <row r="16347" spans="8:17" x14ac:dyDescent="0.25">
      <c r="H16347" s="59">
        <v>80811</v>
      </c>
      <c r="I16347" s="59" t="s">
        <v>69</v>
      </c>
      <c r="J16347" s="59">
        <v>17721946</v>
      </c>
      <c r="K16347" s="59" t="s">
        <v>16782</v>
      </c>
      <c r="L16347" s="61" t="s">
        <v>113</v>
      </c>
      <c r="M16347" s="61">
        <f>VLOOKUP(H16347,zdroj!C:F,4,0)</f>
        <v>0</v>
      </c>
      <c r="N16347" s="61" t="str">
        <f t="shared" si="510"/>
        <v>katB</v>
      </c>
      <c r="P16347" s="73" t="str">
        <f t="shared" si="511"/>
        <v/>
      </c>
      <c r="Q16347" s="61" t="s">
        <v>30</v>
      </c>
    </row>
    <row r="16348" spans="8:17" x14ac:dyDescent="0.25">
      <c r="H16348" s="59">
        <v>80811</v>
      </c>
      <c r="I16348" s="59" t="s">
        <v>69</v>
      </c>
      <c r="J16348" s="59">
        <v>17722047</v>
      </c>
      <c r="K16348" s="59" t="s">
        <v>16783</v>
      </c>
      <c r="L16348" s="61" t="s">
        <v>113</v>
      </c>
      <c r="M16348" s="61">
        <f>VLOOKUP(H16348,zdroj!C:F,4,0)</f>
        <v>0</v>
      </c>
      <c r="N16348" s="61" t="str">
        <f t="shared" si="510"/>
        <v>katB</v>
      </c>
      <c r="P16348" s="73" t="str">
        <f t="shared" si="511"/>
        <v/>
      </c>
      <c r="Q16348" s="61" t="s">
        <v>30</v>
      </c>
    </row>
    <row r="16349" spans="8:17" x14ac:dyDescent="0.25">
      <c r="H16349" s="59">
        <v>80811</v>
      </c>
      <c r="I16349" s="59" t="s">
        <v>69</v>
      </c>
      <c r="J16349" s="59">
        <v>17722071</v>
      </c>
      <c r="K16349" s="59" t="s">
        <v>16784</v>
      </c>
      <c r="L16349" s="61" t="s">
        <v>113</v>
      </c>
      <c r="M16349" s="61">
        <f>VLOOKUP(H16349,zdroj!C:F,4,0)</f>
        <v>0</v>
      </c>
      <c r="N16349" s="61" t="str">
        <f t="shared" si="510"/>
        <v>katB</v>
      </c>
      <c r="P16349" s="73" t="str">
        <f t="shared" si="511"/>
        <v/>
      </c>
      <c r="Q16349" s="61" t="s">
        <v>30</v>
      </c>
    </row>
    <row r="16350" spans="8:17" x14ac:dyDescent="0.25">
      <c r="H16350" s="59">
        <v>80811</v>
      </c>
      <c r="I16350" s="59" t="s">
        <v>69</v>
      </c>
      <c r="J16350" s="59">
        <v>17722110</v>
      </c>
      <c r="K16350" s="59" t="s">
        <v>16785</v>
      </c>
      <c r="L16350" s="61" t="s">
        <v>113</v>
      </c>
      <c r="M16350" s="61">
        <f>VLOOKUP(H16350,zdroj!C:F,4,0)</f>
        <v>0</v>
      </c>
      <c r="N16350" s="61" t="str">
        <f t="shared" si="510"/>
        <v>katB</v>
      </c>
      <c r="P16350" s="73" t="str">
        <f t="shared" si="511"/>
        <v/>
      </c>
      <c r="Q16350" s="61" t="s">
        <v>30</v>
      </c>
    </row>
    <row r="16351" spans="8:17" x14ac:dyDescent="0.25">
      <c r="H16351" s="59">
        <v>80811</v>
      </c>
      <c r="I16351" s="59" t="s">
        <v>69</v>
      </c>
      <c r="J16351" s="59">
        <v>17722136</v>
      </c>
      <c r="K16351" s="59" t="s">
        <v>16786</v>
      </c>
      <c r="L16351" s="61" t="s">
        <v>113</v>
      </c>
      <c r="M16351" s="61">
        <f>VLOOKUP(H16351,zdroj!C:F,4,0)</f>
        <v>0</v>
      </c>
      <c r="N16351" s="61" t="str">
        <f t="shared" si="510"/>
        <v>katB</v>
      </c>
      <c r="P16351" s="73" t="str">
        <f t="shared" si="511"/>
        <v/>
      </c>
      <c r="Q16351" s="61" t="s">
        <v>30</v>
      </c>
    </row>
    <row r="16352" spans="8:17" x14ac:dyDescent="0.25">
      <c r="H16352" s="59">
        <v>80811</v>
      </c>
      <c r="I16352" s="59" t="s">
        <v>69</v>
      </c>
      <c r="J16352" s="59">
        <v>17722152</v>
      </c>
      <c r="K16352" s="59" t="s">
        <v>16787</v>
      </c>
      <c r="L16352" s="61" t="s">
        <v>113</v>
      </c>
      <c r="M16352" s="61">
        <f>VLOOKUP(H16352,zdroj!C:F,4,0)</f>
        <v>0</v>
      </c>
      <c r="N16352" s="61" t="str">
        <f t="shared" si="510"/>
        <v>katB</v>
      </c>
      <c r="P16352" s="73" t="str">
        <f t="shared" si="511"/>
        <v/>
      </c>
      <c r="Q16352" s="61" t="s">
        <v>30</v>
      </c>
    </row>
    <row r="16353" spans="8:17" x14ac:dyDescent="0.25">
      <c r="H16353" s="59">
        <v>80811</v>
      </c>
      <c r="I16353" s="59" t="s">
        <v>69</v>
      </c>
      <c r="J16353" s="59">
        <v>17722179</v>
      </c>
      <c r="K16353" s="59" t="s">
        <v>16788</v>
      </c>
      <c r="L16353" s="61" t="s">
        <v>81</v>
      </c>
      <c r="M16353" s="61">
        <f>VLOOKUP(H16353,zdroj!C:F,4,0)</f>
        <v>0</v>
      </c>
      <c r="N16353" s="61" t="str">
        <f t="shared" si="510"/>
        <v>-</v>
      </c>
      <c r="P16353" s="73" t="str">
        <f t="shared" si="511"/>
        <v/>
      </c>
      <c r="Q16353" s="61" t="s">
        <v>84</v>
      </c>
    </row>
    <row r="16354" spans="8:17" x14ac:dyDescent="0.25">
      <c r="H16354" s="59">
        <v>80811</v>
      </c>
      <c r="I16354" s="59" t="s">
        <v>69</v>
      </c>
      <c r="J16354" s="59">
        <v>17722403</v>
      </c>
      <c r="K16354" s="59" t="s">
        <v>16789</v>
      </c>
      <c r="L16354" s="61" t="s">
        <v>81</v>
      </c>
      <c r="M16354" s="61">
        <f>VLOOKUP(H16354,zdroj!C:F,4,0)</f>
        <v>0</v>
      </c>
      <c r="N16354" s="61" t="str">
        <f t="shared" si="510"/>
        <v>-</v>
      </c>
      <c r="P16354" s="73" t="str">
        <f t="shared" si="511"/>
        <v/>
      </c>
      <c r="Q16354" s="61" t="s">
        <v>86</v>
      </c>
    </row>
    <row r="16355" spans="8:17" x14ac:dyDescent="0.25">
      <c r="H16355" s="59">
        <v>80811</v>
      </c>
      <c r="I16355" s="59" t="s">
        <v>69</v>
      </c>
      <c r="J16355" s="59">
        <v>17722420</v>
      </c>
      <c r="K16355" s="59" t="s">
        <v>16790</v>
      </c>
      <c r="L16355" s="61" t="s">
        <v>81</v>
      </c>
      <c r="M16355" s="61">
        <f>VLOOKUP(H16355,zdroj!C:F,4,0)</f>
        <v>0</v>
      </c>
      <c r="N16355" s="61" t="str">
        <f t="shared" si="510"/>
        <v>-</v>
      </c>
      <c r="P16355" s="73" t="str">
        <f t="shared" si="511"/>
        <v/>
      </c>
      <c r="Q16355" s="61" t="s">
        <v>86</v>
      </c>
    </row>
    <row r="16356" spans="8:17" x14ac:dyDescent="0.25">
      <c r="H16356" s="59">
        <v>80811</v>
      </c>
      <c r="I16356" s="59" t="s">
        <v>69</v>
      </c>
      <c r="J16356" s="59">
        <v>17722438</v>
      </c>
      <c r="K16356" s="59" t="s">
        <v>16791</v>
      </c>
      <c r="L16356" s="61" t="s">
        <v>81</v>
      </c>
      <c r="M16356" s="61">
        <f>VLOOKUP(H16356,zdroj!C:F,4,0)</f>
        <v>0</v>
      </c>
      <c r="N16356" s="61" t="str">
        <f t="shared" si="510"/>
        <v>-</v>
      </c>
      <c r="P16356" s="73" t="str">
        <f t="shared" si="511"/>
        <v/>
      </c>
      <c r="Q16356" s="61" t="s">
        <v>86</v>
      </c>
    </row>
    <row r="16357" spans="8:17" x14ac:dyDescent="0.25">
      <c r="H16357" s="59">
        <v>80811</v>
      </c>
      <c r="I16357" s="59" t="s">
        <v>69</v>
      </c>
      <c r="J16357" s="59">
        <v>17722446</v>
      </c>
      <c r="K16357" s="59" t="s">
        <v>16792</v>
      </c>
      <c r="L16357" s="61" t="s">
        <v>81</v>
      </c>
      <c r="M16357" s="61">
        <f>VLOOKUP(H16357,zdroj!C:F,4,0)</f>
        <v>0</v>
      </c>
      <c r="N16357" s="61" t="str">
        <f t="shared" si="510"/>
        <v>-</v>
      </c>
      <c r="P16357" s="73" t="str">
        <f t="shared" si="511"/>
        <v/>
      </c>
      <c r="Q16357" s="61" t="s">
        <v>86</v>
      </c>
    </row>
    <row r="16358" spans="8:17" x14ac:dyDescent="0.25">
      <c r="H16358" s="59">
        <v>80811</v>
      </c>
      <c r="I16358" s="59" t="s">
        <v>69</v>
      </c>
      <c r="J16358" s="59">
        <v>17722454</v>
      </c>
      <c r="K16358" s="59" t="s">
        <v>16793</v>
      </c>
      <c r="L16358" s="61" t="s">
        <v>81</v>
      </c>
      <c r="M16358" s="61">
        <f>VLOOKUP(H16358,zdroj!C:F,4,0)</f>
        <v>0</v>
      </c>
      <c r="N16358" s="61" t="str">
        <f t="shared" si="510"/>
        <v>-</v>
      </c>
      <c r="P16358" s="73" t="str">
        <f t="shared" si="511"/>
        <v/>
      </c>
      <c r="Q16358" s="61" t="s">
        <v>86</v>
      </c>
    </row>
    <row r="16359" spans="8:17" x14ac:dyDescent="0.25">
      <c r="H16359" s="59">
        <v>80811</v>
      </c>
      <c r="I16359" s="59" t="s">
        <v>69</v>
      </c>
      <c r="J16359" s="59">
        <v>17722471</v>
      </c>
      <c r="K16359" s="59" t="s">
        <v>16794</v>
      </c>
      <c r="L16359" s="61" t="s">
        <v>81</v>
      </c>
      <c r="M16359" s="61">
        <f>VLOOKUP(H16359,zdroj!C:F,4,0)</f>
        <v>0</v>
      </c>
      <c r="N16359" s="61" t="str">
        <f t="shared" si="510"/>
        <v>-</v>
      </c>
      <c r="P16359" s="73" t="str">
        <f t="shared" si="511"/>
        <v/>
      </c>
      <c r="Q16359" s="61" t="s">
        <v>86</v>
      </c>
    </row>
    <row r="16360" spans="8:17" x14ac:dyDescent="0.25">
      <c r="H16360" s="59">
        <v>80811</v>
      </c>
      <c r="I16360" s="59" t="s">
        <v>69</v>
      </c>
      <c r="J16360" s="59">
        <v>17722489</v>
      </c>
      <c r="K16360" s="59" t="s">
        <v>16795</v>
      </c>
      <c r="L16360" s="61" t="s">
        <v>81</v>
      </c>
      <c r="M16360" s="61">
        <f>VLOOKUP(H16360,zdroj!C:F,4,0)</f>
        <v>0</v>
      </c>
      <c r="N16360" s="61" t="str">
        <f t="shared" si="510"/>
        <v>-</v>
      </c>
      <c r="P16360" s="73" t="str">
        <f t="shared" si="511"/>
        <v/>
      </c>
      <c r="Q16360" s="61" t="s">
        <v>86</v>
      </c>
    </row>
    <row r="16361" spans="8:17" x14ac:dyDescent="0.25">
      <c r="H16361" s="59">
        <v>80811</v>
      </c>
      <c r="I16361" s="59" t="s">
        <v>69</v>
      </c>
      <c r="J16361" s="59">
        <v>17722501</v>
      </c>
      <c r="K16361" s="59" t="s">
        <v>16796</v>
      </c>
      <c r="L16361" s="61" t="s">
        <v>81</v>
      </c>
      <c r="M16361" s="61">
        <f>VLOOKUP(H16361,zdroj!C:F,4,0)</f>
        <v>0</v>
      </c>
      <c r="N16361" s="61" t="str">
        <f t="shared" si="510"/>
        <v>-</v>
      </c>
      <c r="P16361" s="73" t="str">
        <f t="shared" si="511"/>
        <v/>
      </c>
      <c r="Q16361" s="61" t="s">
        <v>86</v>
      </c>
    </row>
    <row r="16362" spans="8:17" x14ac:dyDescent="0.25">
      <c r="H16362" s="59">
        <v>80811</v>
      </c>
      <c r="I16362" s="59" t="s">
        <v>69</v>
      </c>
      <c r="J16362" s="59">
        <v>17722519</v>
      </c>
      <c r="K16362" s="59" t="s">
        <v>16797</v>
      </c>
      <c r="L16362" s="61" t="s">
        <v>81</v>
      </c>
      <c r="M16362" s="61">
        <f>VLOOKUP(H16362,zdroj!C:F,4,0)</f>
        <v>0</v>
      </c>
      <c r="N16362" s="61" t="str">
        <f t="shared" si="510"/>
        <v>-</v>
      </c>
      <c r="P16362" s="73" t="str">
        <f t="shared" si="511"/>
        <v/>
      </c>
      <c r="Q16362" s="61" t="s">
        <v>86</v>
      </c>
    </row>
    <row r="16363" spans="8:17" x14ac:dyDescent="0.25">
      <c r="H16363" s="59">
        <v>80811</v>
      </c>
      <c r="I16363" s="59" t="s">
        <v>69</v>
      </c>
      <c r="J16363" s="59">
        <v>17722543</v>
      </c>
      <c r="K16363" s="59" t="s">
        <v>16798</v>
      </c>
      <c r="L16363" s="61" t="s">
        <v>81</v>
      </c>
      <c r="M16363" s="61">
        <f>VLOOKUP(H16363,zdroj!C:F,4,0)</f>
        <v>0</v>
      </c>
      <c r="N16363" s="61" t="str">
        <f t="shared" si="510"/>
        <v>-</v>
      </c>
      <c r="P16363" s="73" t="str">
        <f t="shared" si="511"/>
        <v/>
      </c>
      <c r="Q16363" s="61" t="s">
        <v>86</v>
      </c>
    </row>
    <row r="16364" spans="8:17" x14ac:dyDescent="0.25">
      <c r="H16364" s="59">
        <v>80811</v>
      </c>
      <c r="I16364" s="59" t="s">
        <v>69</v>
      </c>
      <c r="J16364" s="59">
        <v>17722551</v>
      </c>
      <c r="K16364" s="59" t="s">
        <v>16799</v>
      </c>
      <c r="L16364" s="61" t="s">
        <v>81</v>
      </c>
      <c r="M16364" s="61">
        <f>VLOOKUP(H16364,zdroj!C:F,4,0)</f>
        <v>0</v>
      </c>
      <c r="N16364" s="61" t="str">
        <f t="shared" si="510"/>
        <v>-</v>
      </c>
      <c r="P16364" s="73" t="str">
        <f t="shared" si="511"/>
        <v/>
      </c>
      <c r="Q16364" s="61" t="s">
        <v>86</v>
      </c>
    </row>
    <row r="16365" spans="8:17" x14ac:dyDescent="0.25">
      <c r="H16365" s="59">
        <v>80811</v>
      </c>
      <c r="I16365" s="59" t="s">
        <v>69</v>
      </c>
      <c r="J16365" s="59">
        <v>17722560</v>
      </c>
      <c r="K16365" s="59" t="s">
        <v>16800</v>
      </c>
      <c r="L16365" s="61" t="s">
        <v>81</v>
      </c>
      <c r="M16365" s="61">
        <f>VLOOKUP(H16365,zdroj!C:F,4,0)</f>
        <v>0</v>
      </c>
      <c r="N16365" s="61" t="str">
        <f t="shared" si="510"/>
        <v>-</v>
      </c>
      <c r="P16365" s="73" t="str">
        <f t="shared" si="511"/>
        <v/>
      </c>
      <c r="Q16365" s="61" t="s">
        <v>86</v>
      </c>
    </row>
    <row r="16366" spans="8:17" x14ac:dyDescent="0.25">
      <c r="H16366" s="59">
        <v>80811</v>
      </c>
      <c r="I16366" s="59" t="s">
        <v>69</v>
      </c>
      <c r="J16366" s="59">
        <v>17722578</v>
      </c>
      <c r="K16366" s="59" t="s">
        <v>16801</v>
      </c>
      <c r="L16366" s="61" t="s">
        <v>81</v>
      </c>
      <c r="M16366" s="61">
        <f>VLOOKUP(H16366,zdroj!C:F,4,0)</f>
        <v>0</v>
      </c>
      <c r="N16366" s="61" t="str">
        <f t="shared" si="510"/>
        <v>-</v>
      </c>
      <c r="P16366" s="73" t="str">
        <f t="shared" si="511"/>
        <v/>
      </c>
      <c r="Q16366" s="61" t="s">
        <v>86</v>
      </c>
    </row>
    <row r="16367" spans="8:17" x14ac:dyDescent="0.25">
      <c r="H16367" s="59">
        <v>80811</v>
      </c>
      <c r="I16367" s="59" t="s">
        <v>69</v>
      </c>
      <c r="J16367" s="59">
        <v>17722632</v>
      </c>
      <c r="K16367" s="59" t="s">
        <v>16802</v>
      </c>
      <c r="L16367" s="61" t="s">
        <v>81</v>
      </c>
      <c r="M16367" s="61">
        <f>VLOOKUP(H16367,zdroj!C:F,4,0)</f>
        <v>0</v>
      </c>
      <c r="N16367" s="61" t="str">
        <f t="shared" si="510"/>
        <v>-</v>
      </c>
      <c r="P16367" s="73" t="str">
        <f t="shared" si="511"/>
        <v/>
      </c>
      <c r="Q16367" s="61" t="s">
        <v>86</v>
      </c>
    </row>
    <row r="16368" spans="8:17" x14ac:dyDescent="0.25">
      <c r="H16368" s="59">
        <v>80811</v>
      </c>
      <c r="I16368" s="59" t="s">
        <v>69</v>
      </c>
      <c r="J16368" s="59">
        <v>17722641</v>
      </c>
      <c r="K16368" s="59" t="s">
        <v>16803</v>
      </c>
      <c r="L16368" s="61" t="s">
        <v>81</v>
      </c>
      <c r="M16368" s="61">
        <f>VLOOKUP(H16368,zdroj!C:F,4,0)</f>
        <v>0</v>
      </c>
      <c r="N16368" s="61" t="str">
        <f t="shared" si="510"/>
        <v>-</v>
      </c>
      <c r="P16368" s="73" t="str">
        <f t="shared" si="511"/>
        <v/>
      </c>
      <c r="Q16368" s="61" t="s">
        <v>86</v>
      </c>
    </row>
    <row r="16369" spans="8:17" x14ac:dyDescent="0.25">
      <c r="H16369" s="59">
        <v>80811</v>
      </c>
      <c r="I16369" s="59" t="s">
        <v>69</v>
      </c>
      <c r="J16369" s="59">
        <v>25275534</v>
      </c>
      <c r="K16369" s="59" t="s">
        <v>16804</v>
      </c>
      <c r="L16369" s="61" t="s">
        <v>113</v>
      </c>
      <c r="M16369" s="61">
        <f>VLOOKUP(H16369,zdroj!C:F,4,0)</f>
        <v>0</v>
      </c>
      <c r="N16369" s="61" t="str">
        <f t="shared" si="510"/>
        <v>katB</v>
      </c>
      <c r="P16369" s="73" t="str">
        <f t="shared" si="511"/>
        <v/>
      </c>
      <c r="Q16369" s="61" t="s">
        <v>30</v>
      </c>
    </row>
    <row r="16370" spans="8:17" x14ac:dyDescent="0.25">
      <c r="H16370" s="59">
        <v>80811</v>
      </c>
      <c r="I16370" s="59" t="s">
        <v>69</v>
      </c>
      <c r="J16370" s="59">
        <v>27805697</v>
      </c>
      <c r="K16370" s="59" t="s">
        <v>16805</v>
      </c>
      <c r="L16370" s="61" t="s">
        <v>113</v>
      </c>
      <c r="M16370" s="61">
        <f>VLOOKUP(H16370,zdroj!C:F,4,0)</f>
        <v>0</v>
      </c>
      <c r="N16370" s="61" t="str">
        <f t="shared" si="510"/>
        <v>katB</v>
      </c>
      <c r="P16370" s="73" t="str">
        <f t="shared" si="511"/>
        <v/>
      </c>
      <c r="Q16370" s="61" t="s">
        <v>30</v>
      </c>
    </row>
    <row r="16371" spans="8:17" x14ac:dyDescent="0.25">
      <c r="H16371" s="59">
        <v>80811</v>
      </c>
      <c r="I16371" s="59" t="s">
        <v>69</v>
      </c>
      <c r="J16371" s="59">
        <v>28277988</v>
      </c>
      <c r="K16371" s="59" t="s">
        <v>16806</v>
      </c>
      <c r="L16371" s="61" t="s">
        <v>81</v>
      </c>
      <c r="M16371" s="61">
        <f>VLOOKUP(H16371,zdroj!C:F,4,0)</f>
        <v>0</v>
      </c>
      <c r="N16371" s="61" t="str">
        <f t="shared" si="510"/>
        <v>-</v>
      </c>
      <c r="P16371" s="73" t="str">
        <f t="shared" si="511"/>
        <v/>
      </c>
      <c r="Q16371" s="61" t="s">
        <v>86</v>
      </c>
    </row>
    <row r="16372" spans="8:17" x14ac:dyDescent="0.25">
      <c r="H16372" s="59">
        <v>80811</v>
      </c>
      <c r="I16372" s="59" t="s">
        <v>69</v>
      </c>
      <c r="J16372" s="59">
        <v>28284631</v>
      </c>
      <c r="K16372" s="59" t="s">
        <v>16807</v>
      </c>
      <c r="L16372" s="61" t="s">
        <v>81</v>
      </c>
      <c r="M16372" s="61">
        <f>VLOOKUP(H16372,zdroj!C:F,4,0)</f>
        <v>0</v>
      </c>
      <c r="N16372" s="61" t="str">
        <f t="shared" si="510"/>
        <v>-</v>
      </c>
      <c r="P16372" s="73" t="str">
        <f t="shared" si="511"/>
        <v/>
      </c>
      <c r="Q16372" s="61" t="s">
        <v>86</v>
      </c>
    </row>
    <row r="16373" spans="8:17" x14ac:dyDescent="0.25">
      <c r="H16373" s="59">
        <v>80811</v>
      </c>
      <c r="I16373" s="59" t="s">
        <v>69</v>
      </c>
      <c r="J16373" s="59">
        <v>28284640</v>
      </c>
      <c r="K16373" s="59" t="s">
        <v>16808</v>
      </c>
      <c r="L16373" s="61" t="s">
        <v>81</v>
      </c>
      <c r="M16373" s="61">
        <f>VLOOKUP(H16373,zdroj!C:F,4,0)</f>
        <v>0</v>
      </c>
      <c r="N16373" s="61" t="str">
        <f t="shared" si="510"/>
        <v>-</v>
      </c>
      <c r="P16373" s="73" t="str">
        <f t="shared" si="511"/>
        <v/>
      </c>
      <c r="Q16373" s="61" t="s">
        <v>86</v>
      </c>
    </row>
    <row r="16374" spans="8:17" x14ac:dyDescent="0.25">
      <c r="H16374" s="59">
        <v>80811</v>
      </c>
      <c r="I16374" s="59" t="s">
        <v>69</v>
      </c>
      <c r="J16374" s="59">
        <v>28284658</v>
      </c>
      <c r="K16374" s="59" t="s">
        <v>16809</v>
      </c>
      <c r="L16374" s="61" t="s">
        <v>81</v>
      </c>
      <c r="M16374" s="61">
        <f>VLOOKUP(H16374,zdroj!C:F,4,0)</f>
        <v>0</v>
      </c>
      <c r="N16374" s="61" t="str">
        <f t="shared" si="510"/>
        <v>-</v>
      </c>
      <c r="P16374" s="73" t="str">
        <f t="shared" si="511"/>
        <v/>
      </c>
      <c r="Q16374" s="61" t="s">
        <v>86</v>
      </c>
    </row>
    <row r="16375" spans="8:17" x14ac:dyDescent="0.25">
      <c r="H16375" s="59">
        <v>80811</v>
      </c>
      <c r="I16375" s="59" t="s">
        <v>69</v>
      </c>
      <c r="J16375" s="59">
        <v>28284666</v>
      </c>
      <c r="K16375" s="59" t="s">
        <v>16810</v>
      </c>
      <c r="L16375" s="61" t="s">
        <v>81</v>
      </c>
      <c r="M16375" s="61">
        <f>VLOOKUP(H16375,zdroj!C:F,4,0)</f>
        <v>0</v>
      </c>
      <c r="N16375" s="61" t="str">
        <f t="shared" si="510"/>
        <v>-</v>
      </c>
      <c r="P16375" s="73" t="str">
        <f t="shared" si="511"/>
        <v/>
      </c>
      <c r="Q16375" s="61" t="s">
        <v>86</v>
      </c>
    </row>
    <row r="16376" spans="8:17" x14ac:dyDescent="0.25">
      <c r="H16376" s="59">
        <v>80811</v>
      </c>
      <c r="I16376" s="59" t="s">
        <v>69</v>
      </c>
      <c r="J16376" s="59">
        <v>28284674</v>
      </c>
      <c r="K16376" s="59" t="s">
        <v>16811</v>
      </c>
      <c r="L16376" s="61" t="s">
        <v>81</v>
      </c>
      <c r="M16376" s="61">
        <f>VLOOKUP(H16376,zdroj!C:F,4,0)</f>
        <v>0</v>
      </c>
      <c r="N16376" s="61" t="str">
        <f t="shared" si="510"/>
        <v>-</v>
      </c>
      <c r="P16376" s="73" t="str">
        <f t="shared" si="511"/>
        <v/>
      </c>
      <c r="Q16376" s="61" t="s">
        <v>86</v>
      </c>
    </row>
    <row r="16377" spans="8:17" x14ac:dyDescent="0.25">
      <c r="H16377" s="59">
        <v>80811</v>
      </c>
      <c r="I16377" s="59" t="s">
        <v>69</v>
      </c>
      <c r="J16377" s="59">
        <v>28284682</v>
      </c>
      <c r="K16377" s="59" t="s">
        <v>16812</v>
      </c>
      <c r="L16377" s="61" t="s">
        <v>81</v>
      </c>
      <c r="M16377" s="61">
        <f>VLOOKUP(H16377,zdroj!C:F,4,0)</f>
        <v>0</v>
      </c>
      <c r="N16377" s="61" t="str">
        <f t="shared" si="510"/>
        <v>-</v>
      </c>
      <c r="P16377" s="73" t="str">
        <f t="shared" si="511"/>
        <v/>
      </c>
      <c r="Q16377" s="61" t="s">
        <v>86</v>
      </c>
    </row>
    <row r="16378" spans="8:17" x14ac:dyDescent="0.25">
      <c r="H16378" s="59">
        <v>80811</v>
      </c>
      <c r="I16378" s="59" t="s">
        <v>69</v>
      </c>
      <c r="J16378" s="59">
        <v>28284691</v>
      </c>
      <c r="K16378" s="59" t="s">
        <v>16813</v>
      </c>
      <c r="L16378" s="61" t="s">
        <v>81</v>
      </c>
      <c r="M16378" s="61">
        <f>VLOOKUP(H16378,zdroj!C:F,4,0)</f>
        <v>0</v>
      </c>
      <c r="N16378" s="61" t="str">
        <f t="shared" si="510"/>
        <v>-</v>
      </c>
      <c r="P16378" s="73" t="str">
        <f t="shared" si="511"/>
        <v/>
      </c>
      <c r="Q16378" s="61" t="s">
        <v>86</v>
      </c>
    </row>
    <row r="16379" spans="8:17" x14ac:dyDescent="0.25">
      <c r="H16379" s="59">
        <v>80811</v>
      </c>
      <c r="I16379" s="59" t="s">
        <v>69</v>
      </c>
      <c r="J16379" s="59">
        <v>28284704</v>
      </c>
      <c r="K16379" s="59" t="s">
        <v>16814</v>
      </c>
      <c r="L16379" s="61" t="s">
        <v>81</v>
      </c>
      <c r="M16379" s="61">
        <f>VLOOKUP(H16379,zdroj!C:F,4,0)</f>
        <v>0</v>
      </c>
      <c r="N16379" s="61" t="str">
        <f t="shared" si="510"/>
        <v>-</v>
      </c>
      <c r="P16379" s="73" t="str">
        <f t="shared" si="511"/>
        <v/>
      </c>
      <c r="Q16379" s="61" t="s">
        <v>86</v>
      </c>
    </row>
    <row r="16380" spans="8:17" x14ac:dyDescent="0.25">
      <c r="H16380" s="59">
        <v>80811</v>
      </c>
      <c r="I16380" s="59" t="s">
        <v>69</v>
      </c>
      <c r="J16380" s="59">
        <v>28284712</v>
      </c>
      <c r="K16380" s="59" t="s">
        <v>16815</v>
      </c>
      <c r="L16380" s="61" t="s">
        <v>81</v>
      </c>
      <c r="M16380" s="61">
        <f>VLOOKUP(H16380,zdroj!C:F,4,0)</f>
        <v>0</v>
      </c>
      <c r="N16380" s="61" t="str">
        <f t="shared" si="510"/>
        <v>-</v>
      </c>
      <c r="P16380" s="73" t="str">
        <f t="shared" si="511"/>
        <v/>
      </c>
      <c r="Q16380" s="61" t="s">
        <v>86</v>
      </c>
    </row>
    <row r="16381" spans="8:17" x14ac:dyDescent="0.25">
      <c r="H16381" s="59">
        <v>80811</v>
      </c>
      <c r="I16381" s="59" t="s">
        <v>69</v>
      </c>
      <c r="J16381" s="59">
        <v>28284721</v>
      </c>
      <c r="K16381" s="59" t="s">
        <v>16816</v>
      </c>
      <c r="L16381" s="61" t="s">
        <v>81</v>
      </c>
      <c r="M16381" s="61">
        <f>VLOOKUP(H16381,zdroj!C:F,4,0)</f>
        <v>0</v>
      </c>
      <c r="N16381" s="61" t="str">
        <f t="shared" si="510"/>
        <v>-</v>
      </c>
      <c r="P16381" s="73" t="str">
        <f t="shared" si="511"/>
        <v/>
      </c>
      <c r="Q16381" s="61" t="s">
        <v>86</v>
      </c>
    </row>
    <row r="16382" spans="8:17" x14ac:dyDescent="0.25">
      <c r="H16382" s="59">
        <v>80811</v>
      </c>
      <c r="I16382" s="59" t="s">
        <v>69</v>
      </c>
      <c r="J16382" s="59">
        <v>28284739</v>
      </c>
      <c r="K16382" s="59" t="s">
        <v>16817</v>
      </c>
      <c r="L16382" s="61" t="s">
        <v>81</v>
      </c>
      <c r="M16382" s="61">
        <f>VLOOKUP(H16382,zdroj!C:F,4,0)</f>
        <v>0</v>
      </c>
      <c r="N16382" s="61" t="str">
        <f t="shared" si="510"/>
        <v>-</v>
      </c>
      <c r="P16382" s="73" t="str">
        <f t="shared" si="511"/>
        <v/>
      </c>
      <c r="Q16382" s="61" t="s">
        <v>86</v>
      </c>
    </row>
    <row r="16383" spans="8:17" x14ac:dyDescent="0.25">
      <c r="H16383" s="59">
        <v>80811</v>
      </c>
      <c r="I16383" s="59" t="s">
        <v>69</v>
      </c>
      <c r="J16383" s="59">
        <v>28284747</v>
      </c>
      <c r="K16383" s="59" t="s">
        <v>16818</v>
      </c>
      <c r="L16383" s="61" t="s">
        <v>81</v>
      </c>
      <c r="M16383" s="61">
        <f>VLOOKUP(H16383,zdroj!C:F,4,0)</f>
        <v>0</v>
      </c>
      <c r="N16383" s="61" t="str">
        <f t="shared" si="510"/>
        <v>-</v>
      </c>
      <c r="P16383" s="73" t="str">
        <f t="shared" si="511"/>
        <v/>
      </c>
      <c r="Q16383" s="61" t="s">
        <v>86</v>
      </c>
    </row>
    <row r="16384" spans="8:17" x14ac:dyDescent="0.25">
      <c r="H16384" s="59">
        <v>80811</v>
      </c>
      <c r="I16384" s="59" t="s">
        <v>69</v>
      </c>
      <c r="J16384" s="59">
        <v>28284755</v>
      </c>
      <c r="K16384" s="59" t="s">
        <v>16819</v>
      </c>
      <c r="L16384" s="61" t="s">
        <v>81</v>
      </c>
      <c r="M16384" s="61">
        <f>VLOOKUP(H16384,zdroj!C:F,4,0)</f>
        <v>0</v>
      </c>
      <c r="N16384" s="61" t="str">
        <f t="shared" si="510"/>
        <v>-</v>
      </c>
      <c r="P16384" s="73" t="str">
        <f t="shared" si="511"/>
        <v/>
      </c>
      <c r="Q16384" s="61" t="s">
        <v>86</v>
      </c>
    </row>
    <row r="16385" spans="8:17" x14ac:dyDescent="0.25">
      <c r="H16385" s="59">
        <v>80811</v>
      </c>
      <c r="I16385" s="59" t="s">
        <v>69</v>
      </c>
      <c r="J16385" s="59">
        <v>28284763</v>
      </c>
      <c r="K16385" s="59" t="s">
        <v>16820</v>
      </c>
      <c r="L16385" s="61" t="s">
        <v>81</v>
      </c>
      <c r="M16385" s="61">
        <f>VLOOKUP(H16385,zdroj!C:F,4,0)</f>
        <v>0</v>
      </c>
      <c r="N16385" s="61" t="str">
        <f t="shared" si="510"/>
        <v>-</v>
      </c>
      <c r="P16385" s="73" t="str">
        <f t="shared" si="511"/>
        <v/>
      </c>
      <c r="Q16385" s="61" t="s">
        <v>86</v>
      </c>
    </row>
    <row r="16386" spans="8:17" x14ac:dyDescent="0.25">
      <c r="H16386" s="59">
        <v>80811</v>
      </c>
      <c r="I16386" s="59" t="s">
        <v>69</v>
      </c>
      <c r="J16386" s="59">
        <v>28284771</v>
      </c>
      <c r="K16386" s="59" t="s">
        <v>16821</v>
      </c>
      <c r="L16386" s="61" t="s">
        <v>113</v>
      </c>
      <c r="M16386" s="61">
        <f>VLOOKUP(H16386,zdroj!C:F,4,0)</f>
        <v>0</v>
      </c>
      <c r="N16386" s="61" t="str">
        <f t="shared" si="510"/>
        <v>katB</v>
      </c>
      <c r="P16386" s="73" t="str">
        <f t="shared" si="511"/>
        <v/>
      </c>
      <c r="Q16386" s="61" t="s">
        <v>30</v>
      </c>
    </row>
    <row r="16387" spans="8:17" x14ac:dyDescent="0.25">
      <c r="H16387" s="59">
        <v>83372</v>
      </c>
      <c r="I16387" s="59" t="s">
        <v>72</v>
      </c>
      <c r="J16387" s="59">
        <v>16723091</v>
      </c>
      <c r="K16387" s="59" t="s">
        <v>16822</v>
      </c>
      <c r="L16387" s="61" t="s">
        <v>81</v>
      </c>
      <c r="M16387" s="61">
        <f>VLOOKUP(H16387,zdroj!C:F,4,0)</f>
        <v>0</v>
      </c>
      <c r="N16387" s="61" t="str">
        <f t="shared" si="510"/>
        <v>-</v>
      </c>
      <c r="P16387" s="73" t="str">
        <f t="shared" si="511"/>
        <v/>
      </c>
      <c r="Q16387" s="61" t="s">
        <v>86</v>
      </c>
    </row>
    <row r="16388" spans="8:17" x14ac:dyDescent="0.25">
      <c r="H16388" s="59">
        <v>83372</v>
      </c>
      <c r="I16388" s="59" t="s">
        <v>72</v>
      </c>
      <c r="J16388" s="59">
        <v>16723104</v>
      </c>
      <c r="K16388" s="59" t="s">
        <v>16823</v>
      </c>
      <c r="L16388" s="61" t="s">
        <v>81</v>
      </c>
      <c r="M16388" s="61">
        <f>VLOOKUP(H16388,zdroj!C:F,4,0)</f>
        <v>0</v>
      </c>
      <c r="N16388" s="61" t="str">
        <f t="shared" si="510"/>
        <v>-</v>
      </c>
      <c r="P16388" s="73" t="str">
        <f t="shared" si="511"/>
        <v/>
      </c>
      <c r="Q16388" s="61" t="s">
        <v>86</v>
      </c>
    </row>
    <row r="16389" spans="8:17" x14ac:dyDescent="0.25">
      <c r="H16389" s="59">
        <v>83372</v>
      </c>
      <c r="I16389" s="59" t="s">
        <v>72</v>
      </c>
      <c r="J16389" s="59">
        <v>16723112</v>
      </c>
      <c r="K16389" s="59" t="s">
        <v>16824</v>
      </c>
      <c r="L16389" s="61" t="s">
        <v>81</v>
      </c>
      <c r="M16389" s="61">
        <f>VLOOKUP(H16389,zdroj!C:F,4,0)</f>
        <v>0</v>
      </c>
      <c r="N16389" s="61" t="str">
        <f t="shared" si="510"/>
        <v>-</v>
      </c>
      <c r="P16389" s="73" t="str">
        <f t="shared" si="511"/>
        <v/>
      </c>
      <c r="Q16389" s="61" t="s">
        <v>86</v>
      </c>
    </row>
    <row r="16390" spans="8:17" x14ac:dyDescent="0.25">
      <c r="H16390" s="59">
        <v>83372</v>
      </c>
      <c r="I16390" s="59" t="s">
        <v>72</v>
      </c>
      <c r="J16390" s="59">
        <v>16723121</v>
      </c>
      <c r="K16390" s="59" t="s">
        <v>16825</v>
      </c>
      <c r="L16390" s="61" t="s">
        <v>81</v>
      </c>
      <c r="M16390" s="61">
        <f>VLOOKUP(H16390,zdroj!C:F,4,0)</f>
        <v>0</v>
      </c>
      <c r="N16390" s="61" t="str">
        <f t="shared" si="510"/>
        <v>-</v>
      </c>
      <c r="P16390" s="73" t="str">
        <f t="shared" si="511"/>
        <v/>
      </c>
      <c r="Q16390" s="61" t="s">
        <v>86</v>
      </c>
    </row>
    <row r="16391" spans="8:17" x14ac:dyDescent="0.25">
      <c r="H16391" s="59">
        <v>83372</v>
      </c>
      <c r="I16391" s="59" t="s">
        <v>72</v>
      </c>
      <c r="J16391" s="59">
        <v>16723139</v>
      </c>
      <c r="K16391" s="59" t="s">
        <v>16826</v>
      </c>
      <c r="L16391" s="61" t="s">
        <v>81</v>
      </c>
      <c r="M16391" s="61">
        <f>VLOOKUP(H16391,zdroj!C:F,4,0)</f>
        <v>0</v>
      </c>
      <c r="N16391" s="61" t="str">
        <f t="shared" ref="N16391:N16454" si="512">IF(M16391="A",IF(L16391="katA","katB",L16391),L16391)</f>
        <v>-</v>
      </c>
      <c r="P16391" s="73" t="str">
        <f t="shared" ref="P16391:P16454" si="513">IF(O16391="A",1,"")</f>
        <v/>
      </c>
      <c r="Q16391" s="61" t="s">
        <v>86</v>
      </c>
    </row>
    <row r="16392" spans="8:17" x14ac:dyDescent="0.25">
      <c r="H16392" s="59">
        <v>83372</v>
      </c>
      <c r="I16392" s="59" t="s">
        <v>72</v>
      </c>
      <c r="J16392" s="59">
        <v>16723147</v>
      </c>
      <c r="K16392" s="59" t="s">
        <v>16827</v>
      </c>
      <c r="L16392" s="61" t="s">
        <v>81</v>
      </c>
      <c r="M16392" s="61">
        <f>VLOOKUP(H16392,zdroj!C:F,4,0)</f>
        <v>0</v>
      </c>
      <c r="N16392" s="61" t="str">
        <f t="shared" si="512"/>
        <v>-</v>
      </c>
      <c r="P16392" s="73" t="str">
        <f t="shared" si="513"/>
        <v/>
      </c>
      <c r="Q16392" s="61" t="s">
        <v>86</v>
      </c>
    </row>
    <row r="16393" spans="8:17" x14ac:dyDescent="0.25">
      <c r="H16393" s="59">
        <v>83372</v>
      </c>
      <c r="I16393" s="59" t="s">
        <v>72</v>
      </c>
      <c r="J16393" s="59">
        <v>16723155</v>
      </c>
      <c r="K16393" s="59" t="s">
        <v>16828</v>
      </c>
      <c r="L16393" s="61" t="s">
        <v>81</v>
      </c>
      <c r="M16393" s="61">
        <f>VLOOKUP(H16393,zdroj!C:F,4,0)</f>
        <v>0</v>
      </c>
      <c r="N16393" s="61" t="str">
        <f t="shared" si="512"/>
        <v>-</v>
      </c>
      <c r="P16393" s="73" t="str">
        <f t="shared" si="513"/>
        <v/>
      </c>
      <c r="Q16393" s="61" t="s">
        <v>86</v>
      </c>
    </row>
    <row r="16394" spans="8:17" x14ac:dyDescent="0.25">
      <c r="H16394" s="59">
        <v>83372</v>
      </c>
      <c r="I16394" s="59" t="s">
        <v>72</v>
      </c>
      <c r="J16394" s="59">
        <v>16723171</v>
      </c>
      <c r="K16394" s="59" t="s">
        <v>16829</v>
      </c>
      <c r="L16394" s="61" t="s">
        <v>81</v>
      </c>
      <c r="M16394" s="61">
        <f>VLOOKUP(H16394,zdroj!C:F,4,0)</f>
        <v>0</v>
      </c>
      <c r="N16394" s="61" t="str">
        <f t="shared" si="512"/>
        <v>-</v>
      </c>
      <c r="P16394" s="73" t="str">
        <f t="shared" si="513"/>
        <v/>
      </c>
      <c r="Q16394" s="61" t="s">
        <v>86</v>
      </c>
    </row>
    <row r="16395" spans="8:17" x14ac:dyDescent="0.25">
      <c r="H16395" s="59">
        <v>83372</v>
      </c>
      <c r="I16395" s="59" t="s">
        <v>72</v>
      </c>
      <c r="J16395" s="59">
        <v>16723180</v>
      </c>
      <c r="K16395" s="59" t="s">
        <v>16830</v>
      </c>
      <c r="L16395" s="61" t="s">
        <v>81</v>
      </c>
      <c r="M16395" s="61">
        <f>VLOOKUP(H16395,zdroj!C:F,4,0)</f>
        <v>0</v>
      </c>
      <c r="N16395" s="61" t="str">
        <f t="shared" si="512"/>
        <v>-</v>
      </c>
      <c r="P16395" s="73" t="str">
        <f t="shared" si="513"/>
        <v/>
      </c>
      <c r="Q16395" s="61" t="s">
        <v>86</v>
      </c>
    </row>
    <row r="16396" spans="8:17" x14ac:dyDescent="0.25">
      <c r="H16396" s="59">
        <v>83372</v>
      </c>
      <c r="I16396" s="59" t="s">
        <v>72</v>
      </c>
      <c r="J16396" s="59">
        <v>16723198</v>
      </c>
      <c r="K16396" s="59" t="s">
        <v>16831</v>
      </c>
      <c r="L16396" s="61" t="s">
        <v>81</v>
      </c>
      <c r="M16396" s="61">
        <f>VLOOKUP(H16396,zdroj!C:F,4,0)</f>
        <v>0</v>
      </c>
      <c r="N16396" s="61" t="str">
        <f t="shared" si="512"/>
        <v>-</v>
      </c>
      <c r="P16396" s="73" t="str">
        <f t="shared" si="513"/>
        <v/>
      </c>
      <c r="Q16396" s="61" t="s">
        <v>86</v>
      </c>
    </row>
    <row r="16397" spans="8:17" x14ac:dyDescent="0.25">
      <c r="H16397" s="59">
        <v>83372</v>
      </c>
      <c r="I16397" s="59" t="s">
        <v>72</v>
      </c>
      <c r="J16397" s="59">
        <v>16723201</v>
      </c>
      <c r="K16397" s="59" t="s">
        <v>16832</v>
      </c>
      <c r="L16397" s="61" t="s">
        <v>81</v>
      </c>
      <c r="M16397" s="61">
        <f>VLOOKUP(H16397,zdroj!C:F,4,0)</f>
        <v>0</v>
      </c>
      <c r="N16397" s="61" t="str">
        <f t="shared" si="512"/>
        <v>-</v>
      </c>
      <c r="P16397" s="73" t="str">
        <f t="shared" si="513"/>
        <v/>
      </c>
      <c r="Q16397" s="61" t="s">
        <v>86</v>
      </c>
    </row>
    <row r="16398" spans="8:17" x14ac:dyDescent="0.25">
      <c r="H16398" s="59">
        <v>83372</v>
      </c>
      <c r="I16398" s="59" t="s">
        <v>72</v>
      </c>
      <c r="J16398" s="59">
        <v>16723228</v>
      </c>
      <c r="K16398" s="59" t="s">
        <v>16833</v>
      </c>
      <c r="L16398" s="61" t="s">
        <v>81</v>
      </c>
      <c r="M16398" s="61">
        <f>VLOOKUP(H16398,zdroj!C:F,4,0)</f>
        <v>0</v>
      </c>
      <c r="N16398" s="61" t="str">
        <f t="shared" si="512"/>
        <v>-</v>
      </c>
      <c r="P16398" s="73" t="str">
        <f t="shared" si="513"/>
        <v/>
      </c>
      <c r="Q16398" s="61" t="s">
        <v>86</v>
      </c>
    </row>
    <row r="16399" spans="8:17" x14ac:dyDescent="0.25">
      <c r="H16399" s="59">
        <v>83372</v>
      </c>
      <c r="I16399" s="59" t="s">
        <v>72</v>
      </c>
      <c r="J16399" s="59">
        <v>16723236</v>
      </c>
      <c r="K16399" s="59" t="s">
        <v>16834</v>
      </c>
      <c r="L16399" s="61" t="s">
        <v>81</v>
      </c>
      <c r="M16399" s="61">
        <f>VLOOKUP(H16399,zdroj!C:F,4,0)</f>
        <v>0</v>
      </c>
      <c r="N16399" s="61" t="str">
        <f t="shared" si="512"/>
        <v>-</v>
      </c>
      <c r="P16399" s="73" t="str">
        <f t="shared" si="513"/>
        <v/>
      </c>
      <c r="Q16399" s="61" t="s">
        <v>86</v>
      </c>
    </row>
    <row r="16400" spans="8:17" x14ac:dyDescent="0.25">
      <c r="H16400" s="59">
        <v>83372</v>
      </c>
      <c r="I16400" s="59" t="s">
        <v>72</v>
      </c>
      <c r="J16400" s="59">
        <v>16723244</v>
      </c>
      <c r="K16400" s="59" t="s">
        <v>16835</v>
      </c>
      <c r="L16400" s="61" t="s">
        <v>81</v>
      </c>
      <c r="M16400" s="61">
        <f>VLOOKUP(H16400,zdroj!C:F,4,0)</f>
        <v>0</v>
      </c>
      <c r="N16400" s="61" t="str">
        <f t="shared" si="512"/>
        <v>-</v>
      </c>
      <c r="P16400" s="73" t="str">
        <f t="shared" si="513"/>
        <v/>
      </c>
      <c r="Q16400" s="61" t="s">
        <v>86</v>
      </c>
    </row>
    <row r="16401" spans="8:17" x14ac:dyDescent="0.25">
      <c r="H16401" s="59">
        <v>83372</v>
      </c>
      <c r="I16401" s="59" t="s">
        <v>72</v>
      </c>
      <c r="J16401" s="59">
        <v>16723252</v>
      </c>
      <c r="K16401" s="59" t="s">
        <v>16836</v>
      </c>
      <c r="L16401" s="61" t="s">
        <v>81</v>
      </c>
      <c r="M16401" s="61">
        <f>VLOOKUP(H16401,zdroj!C:F,4,0)</f>
        <v>0</v>
      </c>
      <c r="N16401" s="61" t="str">
        <f t="shared" si="512"/>
        <v>-</v>
      </c>
      <c r="P16401" s="73" t="str">
        <f t="shared" si="513"/>
        <v/>
      </c>
      <c r="Q16401" s="61" t="s">
        <v>86</v>
      </c>
    </row>
    <row r="16402" spans="8:17" x14ac:dyDescent="0.25">
      <c r="H16402" s="59">
        <v>83372</v>
      </c>
      <c r="I16402" s="59" t="s">
        <v>72</v>
      </c>
      <c r="J16402" s="59">
        <v>16723261</v>
      </c>
      <c r="K16402" s="59" t="s">
        <v>16837</v>
      </c>
      <c r="L16402" s="61" t="s">
        <v>81</v>
      </c>
      <c r="M16402" s="61">
        <f>VLOOKUP(H16402,zdroj!C:F,4,0)</f>
        <v>0</v>
      </c>
      <c r="N16402" s="61" t="str">
        <f t="shared" si="512"/>
        <v>-</v>
      </c>
      <c r="P16402" s="73" t="str">
        <f t="shared" si="513"/>
        <v/>
      </c>
      <c r="Q16402" s="61" t="s">
        <v>86</v>
      </c>
    </row>
    <row r="16403" spans="8:17" x14ac:dyDescent="0.25">
      <c r="H16403" s="59">
        <v>83372</v>
      </c>
      <c r="I16403" s="59" t="s">
        <v>72</v>
      </c>
      <c r="J16403" s="59">
        <v>16723279</v>
      </c>
      <c r="K16403" s="59" t="s">
        <v>16838</v>
      </c>
      <c r="L16403" s="61" t="s">
        <v>81</v>
      </c>
      <c r="M16403" s="61">
        <f>VLOOKUP(H16403,zdroj!C:F,4,0)</f>
        <v>0</v>
      </c>
      <c r="N16403" s="61" t="str">
        <f t="shared" si="512"/>
        <v>-</v>
      </c>
      <c r="P16403" s="73" t="str">
        <f t="shared" si="513"/>
        <v/>
      </c>
      <c r="Q16403" s="61" t="s">
        <v>86</v>
      </c>
    </row>
    <row r="16404" spans="8:17" x14ac:dyDescent="0.25">
      <c r="H16404" s="59">
        <v>83372</v>
      </c>
      <c r="I16404" s="59" t="s">
        <v>72</v>
      </c>
      <c r="J16404" s="59">
        <v>16723287</v>
      </c>
      <c r="K16404" s="59" t="s">
        <v>16839</v>
      </c>
      <c r="L16404" s="61" t="s">
        <v>81</v>
      </c>
      <c r="M16404" s="61">
        <f>VLOOKUP(H16404,zdroj!C:F,4,0)</f>
        <v>0</v>
      </c>
      <c r="N16404" s="61" t="str">
        <f t="shared" si="512"/>
        <v>-</v>
      </c>
      <c r="P16404" s="73" t="str">
        <f t="shared" si="513"/>
        <v/>
      </c>
      <c r="Q16404" s="61" t="s">
        <v>86</v>
      </c>
    </row>
    <row r="16405" spans="8:17" x14ac:dyDescent="0.25">
      <c r="H16405" s="59">
        <v>83372</v>
      </c>
      <c r="I16405" s="59" t="s">
        <v>72</v>
      </c>
      <c r="J16405" s="59">
        <v>16723295</v>
      </c>
      <c r="K16405" s="59" t="s">
        <v>16840</v>
      </c>
      <c r="L16405" s="61" t="s">
        <v>114</v>
      </c>
      <c r="M16405" s="61">
        <f>VLOOKUP(H16405,zdroj!C:F,4,0)</f>
        <v>0</v>
      </c>
      <c r="N16405" s="61" t="str">
        <f t="shared" si="512"/>
        <v>katC</v>
      </c>
      <c r="P16405" s="73" t="str">
        <f t="shared" si="513"/>
        <v/>
      </c>
      <c r="Q16405" s="61" t="s">
        <v>31</v>
      </c>
    </row>
    <row r="16406" spans="8:17" x14ac:dyDescent="0.25">
      <c r="H16406" s="59">
        <v>83372</v>
      </c>
      <c r="I16406" s="59" t="s">
        <v>72</v>
      </c>
      <c r="J16406" s="59">
        <v>16723309</v>
      </c>
      <c r="K16406" s="59" t="s">
        <v>16841</v>
      </c>
      <c r="L16406" s="61" t="s">
        <v>81</v>
      </c>
      <c r="M16406" s="61">
        <f>VLOOKUP(H16406,zdroj!C:F,4,0)</f>
        <v>0</v>
      </c>
      <c r="N16406" s="61" t="str">
        <f t="shared" si="512"/>
        <v>-</v>
      </c>
      <c r="P16406" s="73" t="str">
        <f t="shared" si="513"/>
        <v/>
      </c>
      <c r="Q16406" s="61" t="s">
        <v>86</v>
      </c>
    </row>
    <row r="16407" spans="8:17" x14ac:dyDescent="0.25">
      <c r="H16407" s="59">
        <v>83372</v>
      </c>
      <c r="I16407" s="59" t="s">
        <v>72</v>
      </c>
      <c r="J16407" s="59">
        <v>16723317</v>
      </c>
      <c r="K16407" s="59" t="s">
        <v>16842</v>
      </c>
      <c r="L16407" s="61" t="s">
        <v>81</v>
      </c>
      <c r="M16407" s="61">
        <f>VLOOKUP(H16407,zdroj!C:F,4,0)</f>
        <v>0</v>
      </c>
      <c r="N16407" s="61" t="str">
        <f t="shared" si="512"/>
        <v>-</v>
      </c>
      <c r="P16407" s="73" t="str">
        <f t="shared" si="513"/>
        <v/>
      </c>
      <c r="Q16407" s="61" t="s">
        <v>88</v>
      </c>
    </row>
    <row r="16408" spans="8:17" x14ac:dyDescent="0.25">
      <c r="H16408" s="59">
        <v>83372</v>
      </c>
      <c r="I16408" s="59" t="s">
        <v>72</v>
      </c>
      <c r="J16408" s="59">
        <v>16723325</v>
      </c>
      <c r="K16408" s="59" t="s">
        <v>16843</v>
      </c>
      <c r="L16408" s="61" t="s">
        <v>81</v>
      </c>
      <c r="M16408" s="61">
        <f>VLOOKUP(H16408,zdroj!C:F,4,0)</f>
        <v>0</v>
      </c>
      <c r="N16408" s="61" t="str">
        <f t="shared" si="512"/>
        <v>-</v>
      </c>
      <c r="P16408" s="73" t="str">
        <f t="shared" si="513"/>
        <v/>
      </c>
      <c r="Q16408" s="61" t="s">
        <v>86</v>
      </c>
    </row>
    <row r="16409" spans="8:17" x14ac:dyDescent="0.25">
      <c r="H16409" s="59">
        <v>83372</v>
      </c>
      <c r="I16409" s="59" t="s">
        <v>72</v>
      </c>
      <c r="J16409" s="59">
        <v>16723333</v>
      </c>
      <c r="K16409" s="59" t="s">
        <v>16844</v>
      </c>
      <c r="L16409" s="61" t="s">
        <v>81</v>
      </c>
      <c r="M16409" s="61">
        <f>VLOOKUP(H16409,zdroj!C:F,4,0)</f>
        <v>0</v>
      </c>
      <c r="N16409" s="61" t="str">
        <f t="shared" si="512"/>
        <v>-</v>
      </c>
      <c r="P16409" s="73" t="str">
        <f t="shared" si="513"/>
        <v/>
      </c>
      <c r="Q16409" s="61" t="s">
        <v>86</v>
      </c>
    </row>
    <row r="16410" spans="8:17" x14ac:dyDescent="0.25">
      <c r="H16410" s="59">
        <v>83372</v>
      </c>
      <c r="I16410" s="59" t="s">
        <v>72</v>
      </c>
      <c r="J16410" s="59">
        <v>16723341</v>
      </c>
      <c r="K16410" s="59" t="s">
        <v>16845</v>
      </c>
      <c r="L16410" s="61" t="s">
        <v>81</v>
      </c>
      <c r="M16410" s="61">
        <f>VLOOKUP(H16410,zdroj!C:F,4,0)</f>
        <v>0</v>
      </c>
      <c r="N16410" s="61" t="str">
        <f t="shared" si="512"/>
        <v>-</v>
      </c>
      <c r="P16410" s="73" t="str">
        <f t="shared" si="513"/>
        <v/>
      </c>
      <c r="Q16410" s="61" t="s">
        <v>86</v>
      </c>
    </row>
    <row r="16411" spans="8:17" x14ac:dyDescent="0.25">
      <c r="H16411" s="59">
        <v>83372</v>
      </c>
      <c r="I16411" s="59" t="s">
        <v>72</v>
      </c>
      <c r="J16411" s="59">
        <v>16723350</v>
      </c>
      <c r="K16411" s="59" t="s">
        <v>16846</v>
      </c>
      <c r="L16411" s="61" t="s">
        <v>81</v>
      </c>
      <c r="M16411" s="61">
        <f>VLOOKUP(H16411,zdroj!C:F,4,0)</f>
        <v>0</v>
      </c>
      <c r="N16411" s="61" t="str">
        <f t="shared" si="512"/>
        <v>-</v>
      </c>
      <c r="P16411" s="73" t="str">
        <f t="shared" si="513"/>
        <v/>
      </c>
      <c r="Q16411" s="61" t="s">
        <v>86</v>
      </c>
    </row>
    <row r="16412" spans="8:17" x14ac:dyDescent="0.25">
      <c r="H16412" s="59">
        <v>83372</v>
      </c>
      <c r="I16412" s="59" t="s">
        <v>72</v>
      </c>
      <c r="J16412" s="59">
        <v>16723368</v>
      </c>
      <c r="K16412" s="59" t="s">
        <v>16847</v>
      </c>
      <c r="L16412" s="61" t="s">
        <v>81</v>
      </c>
      <c r="M16412" s="61">
        <f>VLOOKUP(H16412,zdroj!C:F,4,0)</f>
        <v>0</v>
      </c>
      <c r="N16412" s="61" t="str">
        <f t="shared" si="512"/>
        <v>-</v>
      </c>
      <c r="P16412" s="73" t="str">
        <f t="shared" si="513"/>
        <v/>
      </c>
      <c r="Q16412" s="61" t="s">
        <v>86</v>
      </c>
    </row>
    <row r="16413" spans="8:17" x14ac:dyDescent="0.25">
      <c r="H16413" s="59">
        <v>83372</v>
      </c>
      <c r="I16413" s="59" t="s">
        <v>72</v>
      </c>
      <c r="J16413" s="59">
        <v>16723376</v>
      </c>
      <c r="K16413" s="59" t="s">
        <v>16848</v>
      </c>
      <c r="L16413" s="61" t="s">
        <v>81</v>
      </c>
      <c r="M16413" s="61">
        <f>VLOOKUP(H16413,zdroj!C:F,4,0)</f>
        <v>0</v>
      </c>
      <c r="N16413" s="61" t="str">
        <f t="shared" si="512"/>
        <v>-</v>
      </c>
      <c r="P16413" s="73" t="str">
        <f t="shared" si="513"/>
        <v/>
      </c>
      <c r="Q16413" s="61" t="s">
        <v>86</v>
      </c>
    </row>
    <row r="16414" spans="8:17" x14ac:dyDescent="0.25">
      <c r="H16414" s="59">
        <v>83372</v>
      </c>
      <c r="I16414" s="59" t="s">
        <v>72</v>
      </c>
      <c r="J16414" s="59">
        <v>16723384</v>
      </c>
      <c r="K16414" s="59" t="s">
        <v>16849</v>
      </c>
      <c r="L16414" s="61" t="s">
        <v>81</v>
      </c>
      <c r="M16414" s="61">
        <f>VLOOKUP(H16414,zdroj!C:F,4,0)</f>
        <v>0</v>
      </c>
      <c r="N16414" s="61" t="str">
        <f t="shared" si="512"/>
        <v>-</v>
      </c>
      <c r="P16414" s="73" t="str">
        <f t="shared" si="513"/>
        <v/>
      </c>
      <c r="Q16414" s="61" t="s">
        <v>86</v>
      </c>
    </row>
    <row r="16415" spans="8:17" x14ac:dyDescent="0.25">
      <c r="H16415" s="59">
        <v>83372</v>
      </c>
      <c r="I16415" s="59" t="s">
        <v>72</v>
      </c>
      <c r="J16415" s="59">
        <v>16723392</v>
      </c>
      <c r="K16415" s="59" t="s">
        <v>16850</v>
      </c>
      <c r="L16415" s="61" t="s">
        <v>81</v>
      </c>
      <c r="M16415" s="61">
        <f>VLOOKUP(H16415,zdroj!C:F,4,0)</f>
        <v>0</v>
      </c>
      <c r="N16415" s="61" t="str">
        <f t="shared" si="512"/>
        <v>-</v>
      </c>
      <c r="P16415" s="73" t="str">
        <f t="shared" si="513"/>
        <v/>
      </c>
      <c r="Q16415" s="61" t="s">
        <v>86</v>
      </c>
    </row>
    <row r="16416" spans="8:17" x14ac:dyDescent="0.25">
      <c r="H16416" s="59">
        <v>83372</v>
      </c>
      <c r="I16416" s="59" t="s">
        <v>72</v>
      </c>
      <c r="J16416" s="59">
        <v>16723406</v>
      </c>
      <c r="K16416" s="59" t="s">
        <v>16851</v>
      </c>
      <c r="L16416" s="61" t="s">
        <v>81</v>
      </c>
      <c r="M16416" s="61">
        <f>VLOOKUP(H16416,zdroj!C:F,4,0)</f>
        <v>0</v>
      </c>
      <c r="N16416" s="61" t="str">
        <f t="shared" si="512"/>
        <v>-</v>
      </c>
      <c r="P16416" s="73" t="str">
        <f t="shared" si="513"/>
        <v/>
      </c>
      <c r="Q16416" s="61" t="s">
        <v>86</v>
      </c>
    </row>
    <row r="16417" spans="8:17" x14ac:dyDescent="0.25">
      <c r="H16417" s="59">
        <v>83372</v>
      </c>
      <c r="I16417" s="59" t="s">
        <v>72</v>
      </c>
      <c r="J16417" s="59">
        <v>16723414</v>
      </c>
      <c r="K16417" s="59" t="s">
        <v>16852</v>
      </c>
      <c r="L16417" s="61" t="s">
        <v>81</v>
      </c>
      <c r="M16417" s="61">
        <f>VLOOKUP(H16417,zdroj!C:F,4,0)</f>
        <v>0</v>
      </c>
      <c r="N16417" s="61" t="str">
        <f t="shared" si="512"/>
        <v>-</v>
      </c>
      <c r="P16417" s="73" t="str">
        <f t="shared" si="513"/>
        <v/>
      </c>
      <c r="Q16417" s="61" t="s">
        <v>86</v>
      </c>
    </row>
    <row r="16418" spans="8:17" x14ac:dyDescent="0.25">
      <c r="H16418" s="59">
        <v>83372</v>
      </c>
      <c r="I16418" s="59" t="s">
        <v>72</v>
      </c>
      <c r="J16418" s="59">
        <v>16723422</v>
      </c>
      <c r="K16418" s="59" t="s">
        <v>16853</v>
      </c>
      <c r="L16418" s="61" t="s">
        <v>81</v>
      </c>
      <c r="M16418" s="61">
        <f>VLOOKUP(H16418,zdroj!C:F,4,0)</f>
        <v>0</v>
      </c>
      <c r="N16418" s="61" t="str">
        <f t="shared" si="512"/>
        <v>-</v>
      </c>
      <c r="P16418" s="73" t="str">
        <f t="shared" si="513"/>
        <v/>
      </c>
      <c r="Q16418" s="61" t="s">
        <v>86</v>
      </c>
    </row>
    <row r="16419" spans="8:17" x14ac:dyDescent="0.25">
      <c r="H16419" s="59">
        <v>83372</v>
      </c>
      <c r="I16419" s="59" t="s">
        <v>72</v>
      </c>
      <c r="J16419" s="59">
        <v>16723431</v>
      </c>
      <c r="K16419" s="59" t="s">
        <v>16854</v>
      </c>
      <c r="L16419" s="61" t="s">
        <v>81</v>
      </c>
      <c r="M16419" s="61">
        <f>VLOOKUP(H16419,zdroj!C:F,4,0)</f>
        <v>0</v>
      </c>
      <c r="N16419" s="61" t="str">
        <f t="shared" si="512"/>
        <v>-</v>
      </c>
      <c r="P16419" s="73" t="str">
        <f t="shared" si="513"/>
        <v/>
      </c>
      <c r="Q16419" s="61" t="s">
        <v>86</v>
      </c>
    </row>
    <row r="16420" spans="8:17" x14ac:dyDescent="0.25">
      <c r="H16420" s="59">
        <v>83372</v>
      </c>
      <c r="I16420" s="59" t="s">
        <v>72</v>
      </c>
      <c r="J16420" s="59">
        <v>16723449</v>
      </c>
      <c r="K16420" s="59" t="s">
        <v>16855</v>
      </c>
      <c r="L16420" s="61" t="s">
        <v>81</v>
      </c>
      <c r="M16420" s="61">
        <f>VLOOKUP(H16420,zdroj!C:F,4,0)</f>
        <v>0</v>
      </c>
      <c r="N16420" s="61" t="str">
        <f t="shared" si="512"/>
        <v>-</v>
      </c>
      <c r="P16420" s="73" t="str">
        <f t="shared" si="513"/>
        <v/>
      </c>
      <c r="Q16420" s="61" t="s">
        <v>86</v>
      </c>
    </row>
    <row r="16421" spans="8:17" x14ac:dyDescent="0.25">
      <c r="H16421" s="59">
        <v>83372</v>
      </c>
      <c r="I16421" s="59" t="s">
        <v>72</v>
      </c>
      <c r="J16421" s="59">
        <v>16723457</v>
      </c>
      <c r="K16421" s="59" t="s">
        <v>16856</v>
      </c>
      <c r="L16421" s="61" t="s">
        <v>114</v>
      </c>
      <c r="M16421" s="61">
        <f>VLOOKUP(H16421,zdroj!C:F,4,0)</f>
        <v>0</v>
      </c>
      <c r="N16421" s="61" t="str">
        <f t="shared" si="512"/>
        <v>katC</v>
      </c>
      <c r="P16421" s="73" t="str">
        <f t="shared" si="513"/>
        <v/>
      </c>
      <c r="Q16421" s="61" t="s">
        <v>33</v>
      </c>
    </row>
    <row r="16422" spans="8:17" x14ac:dyDescent="0.25">
      <c r="H16422" s="59">
        <v>83372</v>
      </c>
      <c r="I16422" s="59" t="s">
        <v>72</v>
      </c>
      <c r="J16422" s="59">
        <v>16723465</v>
      </c>
      <c r="K16422" s="59" t="s">
        <v>16857</v>
      </c>
      <c r="L16422" s="61" t="s">
        <v>81</v>
      </c>
      <c r="M16422" s="61">
        <f>VLOOKUP(H16422,zdroj!C:F,4,0)</f>
        <v>0</v>
      </c>
      <c r="N16422" s="61" t="str">
        <f t="shared" si="512"/>
        <v>-</v>
      </c>
      <c r="P16422" s="73" t="str">
        <f t="shared" si="513"/>
        <v/>
      </c>
      <c r="Q16422" s="61" t="s">
        <v>86</v>
      </c>
    </row>
    <row r="16423" spans="8:17" x14ac:dyDescent="0.25">
      <c r="H16423" s="59">
        <v>83372</v>
      </c>
      <c r="I16423" s="59" t="s">
        <v>72</v>
      </c>
      <c r="J16423" s="59">
        <v>16723473</v>
      </c>
      <c r="K16423" s="59" t="s">
        <v>16858</v>
      </c>
      <c r="L16423" s="61" t="s">
        <v>81</v>
      </c>
      <c r="M16423" s="61">
        <f>VLOOKUP(H16423,zdroj!C:F,4,0)</f>
        <v>0</v>
      </c>
      <c r="N16423" s="61" t="str">
        <f t="shared" si="512"/>
        <v>-</v>
      </c>
      <c r="P16423" s="73" t="str">
        <f t="shared" si="513"/>
        <v/>
      </c>
      <c r="Q16423" s="61" t="s">
        <v>86</v>
      </c>
    </row>
    <row r="16424" spans="8:17" x14ac:dyDescent="0.25">
      <c r="H16424" s="59">
        <v>83372</v>
      </c>
      <c r="I16424" s="59" t="s">
        <v>72</v>
      </c>
      <c r="J16424" s="59">
        <v>16723481</v>
      </c>
      <c r="K16424" s="59" t="s">
        <v>16859</v>
      </c>
      <c r="L16424" s="61" t="s">
        <v>81</v>
      </c>
      <c r="M16424" s="61">
        <f>VLOOKUP(H16424,zdroj!C:F,4,0)</f>
        <v>0</v>
      </c>
      <c r="N16424" s="61" t="str">
        <f t="shared" si="512"/>
        <v>-</v>
      </c>
      <c r="P16424" s="73" t="str">
        <f t="shared" si="513"/>
        <v/>
      </c>
      <c r="Q16424" s="61" t="s">
        <v>88</v>
      </c>
    </row>
    <row r="16425" spans="8:17" x14ac:dyDescent="0.25">
      <c r="H16425" s="59">
        <v>83372</v>
      </c>
      <c r="I16425" s="59" t="s">
        <v>72</v>
      </c>
      <c r="J16425" s="59">
        <v>16723490</v>
      </c>
      <c r="K16425" s="59" t="s">
        <v>16860</v>
      </c>
      <c r="L16425" s="61" t="s">
        <v>81</v>
      </c>
      <c r="M16425" s="61">
        <f>VLOOKUP(H16425,zdroj!C:F,4,0)</f>
        <v>0</v>
      </c>
      <c r="N16425" s="61" t="str">
        <f t="shared" si="512"/>
        <v>-</v>
      </c>
      <c r="P16425" s="73" t="str">
        <f t="shared" si="513"/>
        <v/>
      </c>
      <c r="Q16425" s="61" t="s">
        <v>86</v>
      </c>
    </row>
    <row r="16426" spans="8:17" x14ac:dyDescent="0.25">
      <c r="H16426" s="59">
        <v>83372</v>
      </c>
      <c r="I16426" s="59" t="s">
        <v>72</v>
      </c>
      <c r="J16426" s="59">
        <v>16723503</v>
      </c>
      <c r="K16426" s="59" t="s">
        <v>16861</v>
      </c>
      <c r="L16426" s="61" t="s">
        <v>81</v>
      </c>
      <c r="M16426" s="61">
        <f>VLOOKUP(H16426,zdroj!C:F,4,0)</f>
        <v>0</v>
      </c>
      <c r="N16426" s="61" t="str">
        <f t="shared" si="512"/>
        <v>-</v>
      </c>
      <c r="P16426" s="73" t="str">
        <f t="shared" si="513"/>
        <v/>
      </c>
      <c r="Q16426" s="61" t="s">
        <v>86</v>
      </c>
    </row>
    <row r="16427" spans="8:17" x14ac:dyDescent="0.25">
      <c r="H16427" s="59">
        <v>83372</v>
      </c>
      <c r="I16427" s="59" t="s">
        <v>72</v>
      </c>
      <c r="J16427" s="59">
        <v>16723511</v>
      </c>
      <c r="K16427" s="59" t="s">
        <v>16862</v>
      </c>
      <c r="L16427" s="61" t="s">
        <v>81</v>
      </c>
      <c r="M16427" s="61">
        <f>VLOOKUP(H16427,zdroj!C:F,4,0)</f>
        <v>0</v>
      </c>
      <c r="N16427" s="61" t="str">
        <f t="shared" si="512"/>
        <v>-</v>
      </c>
      <c r="P16427" s="73" t="str">
        <f t="shared" si="513"/>
        <v/>
      </c>
      <c r="Q16427" s="61" t="s">
        <v>86</v>
      </c>
    </row>
    <row r="16428" spans="8:17" x14ac:dyDescent="0.25">
      <c r="H16428" s="59">
        <v>83372</v>
      </c>
      <c r="I16428" s="59" t="s">
        <v>72</v>
      </c>
      <c r="J16428" s="59">
        <v>16723520</v>
      </c>
      <c r="K16428" s="59" t="s">
        <v>16863</v>
      </c>
      <c r="L16428" s="61" t="s">
        <v>81</v>
      </c>
      <c r="M16428" s="61">
        <f>VLOOKUP(H16428,zdroj!C:F,4,0)</f>
        <v>0</v>
      </c>
      <c r="N16428" s="61" t="str">
        <f t="shared" si="512"/>
        <v>-</v>
      </c>
      <c r="P16428" s="73" t="str">
        <f t="shared" si="513"/>
        <v/>
      </c>
      <c r="Q16428" s="61" t="s">
        <v>86</v>
      </c>
    </row>
    <row r="16429" spans="8:17" x14ac:dyDescent="0.25">
      <c r="H16429" s="59">
        <v>83372</v>
      </c>
      <c r="I16429" s="59" t="s">
        <v>72</v>
      </c>
      <c r="J16429" s="59">
        <v>16723538</v>
      </c>
      <c r="K16429" s="59" t="s">
        <v>16864</v>
      </c>
      <c r="L16429" s="61" t="s">
        <v>81</v>
      </c>
      <c r="M16429" s="61">
        <f>VLOOKUP(H16429,zdroj!C:F,4,0)</f>
        <v>0</v>
      </c>
      <c r="N16429" s="61" t="str">
        <f t="shared" si="512"/>
        <v>-</v>
      </c>
      <c r="P16429" s="73" t="str">
        <f t="shared" si="513"/>
        <v/>
      </c>
      <c r="Q16429" s="61" t="s">
        <v>86</v>
      </c>
    </row>
    <row r="16430" spans="8:17" x14ac:dyDescent="0.25">
      <c r="H16430" s="59">
        <v>83372</v>
      </c>
      <c r="I16430" s="59" t="s">
        <v>72</v>
      </c>
      <c r="J16430" s="59">
        <v>16723546</v>
      </c>
      <c r="K16430" s="59" t="s">
        <v>16865</v>
      </c>
      <c r="L16430" s="61" t="s">
        <v>81</v>
      </c>
      <c r="M16430" s="61">
        <f>VLOOKUP(H16430,zdroj!C:F,4,0)</f>
        <v>0</v>
      </c>
      <c r="N16430" s="61" t="str">
        <f t="shared" si="512"/>
        <v>-</v>
      </c>
      <c r="P16430" s="73" t="str">
        <f t="shared" si="513"/>
        <v/>
      </c>
      <c r="Q16430" s="61" t="s">
        <v>86</v>
      </c>
    </row>
    <row r="16431" spans="8:17" x14ac:dyDescent="0.25">
      <c r="H16431" s="59">
        <v>83372</v>
      </c>
      <c r="I16431" s="59" t="s">
        <v>72</v>
      </c>
      <c r="J16431" s="59">
        <v>16723554</v>
      </c>
      <c r="K16431" s="59" t="s">
        <v>16866</v>
      </c>
      <c r="L16431" s="61" t="s">
        <v>81</v>
      </c>
      <c r="M16431" s="61">
        <f>VLOOKUP(H16431,zdroj!C:F,4,0)</f>
        <v>0</v>
      </c>
      <c r="N16431" s="61" t="str">
        <f t="shared" si="512"/>
        <v>-</v>
      </c>
      <c r="P16431" s="73" t="str">
        <f t="shared" si="513"/>
        <v/>
      </c>
      <c r="Q16431" s="61" t="s">
        <v>86</v>
      </c>
    </row>
    <row r="16432" spans="8:17" x14ac:dyDescent="0.25">
      <c r="H16432" s="59">
        <v>83372</v>
      </c>
      <c r="I16432" s="59" t="s">
        <v>72</v>
      </c>
      <c r="J16432" s="59">
        <v>16723562</v>
      </c>
      <c r="K16432" s="59" t="s">
        <v>16867</v>
      </c>
      <c r="L16432" s="61" t="s">
        <v>81</v>
      </c>
      <c r="M16432" s="61">
        <f>VLOOKUP(H16432,zdroj!C:F,4,0)</f>
        <v>0</v>
      </c>
      <c r="N16432" s="61" t="str">
        <f t="shared" si="512"/>
        <v>-</v>
      </c>
      <c r="P16432" s="73" t="str">
        <f t="shared" si="513"/>
        <v/>
      </c>
      <c r="Q16432" s="61" t="s">
        <v>86</v>
      </c>
    </row>
    <row r="16433" spans="8:17" x14ac:dyDescent="0.25">
      <c r="H16433" s="59">
        <v>83372</v>
      </c>
      <c r="I16433" s="59" t="s">
        <v>72</v>
      </c>
      <c r="J16433" s="59">
        <v>16723571</v>
      </c>
      <c r="K16433" s="59" t="s">
        <v>16868</v>
      </c>
      <c r="L16433" s="61" t="s">
        <v>81</v>
      </c>
      <c r="M16433" s="61">
        <f>VLOOKUP(H16433,zdroj!C:F,4,0)</f>
        <v>0</v>
      </c>
      <c r="N16433" s="61" t="str">
        <f t="shared" si="512"/>
        <v>-</v>
      </c>
      <c r="P16433" s="73" t="str">
        <f t="shared" si="513"/>
        <v/>
      </c>
      <c r="Q16433" s="61" t="s">
        <v>86</v>
      </c>
    </row>
    <row r="16434" spans="8:17" x14ac:dyDescent="0.25">
      <c r="H16434" s="59">
        <v>83372</v>
      </c>
      <c r="I16434" s="59" t="s">
        <v>72</v>
      </c>
      <c r="J16434" s="59">
        <v>16723589</v>
      </c>
      <c r="K16434" s="59" t="s">
        <v>16869</v>
      </c>
      <c r="L16434" s="61" t="s">
        <v>81</v>
      </c>
      <c r="M16434" s="61">
        <f>VLOOKUP(H16434,zdroj!C:F,4,0)</f>
        <v>0</v>
      </c>
      <c r="N16434" s="61" t="str">
        <f t="shared" si="512"/>
        <v>-</v>
      </c>
      <c r="P16434" s="73" t="str">
        <f t="shared" si="513"/>
        <v/>
      </c>
      <c r="Q16434" s="61" t="s">
        <v>86</v>
      </c>
    </row>
    <row r="16435" spans="8:17" x14ac:dyDescent="0.25">
      <c r="H16435" s="59">
        <v>83372</v>
      </c>
      <c r="I16435" s="59" t="s">
        <v>72</v>
      </c>
      <c r="J16435" s="59">
        <v>16723597</v>
      </c>
      <c r="K16435" s="59" t="s">
        <v>16870</v>
      </c>
      <c r="L16435" s="61" t="s">
        <v>81</v>
      </c>
      <c r="M16435" s="61">
        <f>VLOOKUP(H16435,zdroj!C:F,4,0)</f>
        <v>0</v>
      </c>
      <c r="N16435" s="61" t="str">
        <f t="shared" si="512"/>
        <v>-</v>
      </c>
      <c r="P16435" s="73" t="str">
        <f t="shared" si="513"/>
        <v/>
      </c>
      <c r="Q16435" s="61" t="s">
        <v>86</v>
      </c>
    </row>
    <row r="16436" spans="8:17" x14ac:dyDescent="0.25">
      <c r="H16436" s="59">
        <v>83372</v>
      </c>
      <c r="I16436" s="59" t="s">
        <v>72</v>
      </c>
      <c r="J16436" s="59">
        <v>16723619</v>
      </c>
      <c r="K16436" s="59" t="s">
        <v>16871</v>
      </c>
      <c r="L16436" s="61" t="s">
        <v>81</v>
      </c>
      <c r="M16436" s="61">
        <f>VLOOKUP(H16436,zdroj!C:F,4,0)</f>
        <v>0</v>
      </c>
      <c r="N16436" s="61" t="str">
        <f t="shared" si="512"/>
        <v>-</v>
      </c>
      <c r="P16436" s="73" t="str">
        <f t="shared" si="513"/>
        <v/>
      </c>
      <c r="Q16436" s="61" t="s">
        <v>88</v>
      </c>
    </row>
    <row r="16437" spans="8:17" x14ac:dyDescent="0.25">
      <c r="H16437" s="59">
        <v>83372</v>
      </c>
      <c r="I16437" s="59" t="s">
        <v>72</v>
      </c>
      <c r="J16437" s="59">
        <v>16723627</v>
      </c>
      <c r="K16437" s="59" t="s">
        <v>16872</v>
      </c>
      <c r="L16437" s="61" t="s">
        <v>81</v>
      </c>
      <c r="M16437" s="61">
        <f>VLOOKUP(H16437,zdroj!C:F,4,0)</f>
        <v>0</v>
      </c>
      <c r="N16437" s="61" t="str">
        <f t="shared" si="512"/>
        <v>-</v>
      </c>
      <c r="P16437" s="73" t="str">
        <f t="shared" si="513"/>
        <v/>
      </c>
      <c r="Q16437" s="61" t="s">
        <v>88</v>
      </c>
    </row>
    <row r="16438" spans="8:17" x14ac:dyDescent="0.25">
      <c r="H16438" s="59">
        <v>83372</v>
      </c>
      <c r="I16438" s="59" t="s">
        <v>72</v>
      </c>
      <c r="J16438" s="59">
        <v>16723635</v>
      </c>
      <c r="K16438" s="59" t="s">
        <v>16873</v>
      </c>
      <c r="L16438" s="61" t="s">
        <v>81</v>
      </c>
      <c r="M16438" s="61">
        <f>VLOOKUP(H16438,zdroj!C:F,4,0)</f>
        <v>0</v>
      </c>
      <c r="N16438" s="61" t="str">
        <f t="shared" si="512"/>
        <v>-</v>
      </c>
      <c r="P16438" s="73" t="str">
        <f t="shared" si="513"/>
        <v/>
      </c>
      <c r="Q16438" s="61" t="s">
        <v>86</v>
      </c>
    </row>
    <row r="16439" spans="8:17" x14ac:dyDescent="0.25">
      <c r="H16439" s="59">
        <v>83372</v>
      </c>
      <c r="I16439" s="59" t="s">
        <v>72</v>
      </c>
      <c r="J16439" s="59">
        <v>16723643</v>
      </c>
      <c r="K16439" s="59" t="s">
        <v>16874</v>
      </c>
      <c r="L16439" s="61" t="s">
        <v>81</v>
      </c>
      <c r="M16439" s="61">
        <f>VLOOKUP(H16439,zdroj!C:F,4,0)</f>
        <v>0</v>
      </c>
      <c r="N16439" s="61" t="str">
        <f t="shared" si="512"/>
        <v>-</v>
      </c>
      <c r="P16439" s="73" t="str">
        <f t="shared" si="513"/>
        <v/>
      </c>
      <c r="Q16439" s="61" t="s">
        <v>86</v>
      </c>
    </row>
    <row r="16440" spans="8:17" x14ac:dyDescent="0.25">
      <c r="H16440" s="59">
        <v>83372</v>
      </c>
      <c r="I16440" s="59" t="s">
        <v>72</v>
      </c>
      <c r="J16440" s="59">
        <v>16723651</v>
      </c>
      <c r="K16440" s="59" t="s">
        <v>16875</v>
      </c>
      <c r="L16440" s="61" t="s">
        <v>81</v>
      </c>
      <c r="M16440" s="61">
        <f>VLOOKUP(H16440,zdroj!C:F,4,0)</f>
        <v>0</v>
      </c>
      <c r="N16440" s="61" t="str">
        <f t="shared" si="512"/>
        <v>-</v>
      </c>
      <c r="P16440" s="73" t="str">
        <f t="shared" si="513"/>
        <v/>
      </c>
      <c r="Q16440" s="61" t="s">
        <v>86</v>
      </c>
    </row>
    <row r="16441" spans="8:17" x14ac:dyDescent="0.25">
      <c r="H16441" s="59">
        <v>83372</v>
      </c>
      <c r="I16441" s="59" t="s">
        <v>72</v>
      </c>
      <c r="J16441" s="59">
        <v>16723660</v>
      </c>
      <c r="K16441" s="59" t="s">
        <v>16876</v>
      </c>
      <c r="L16441" s="61" t="s">
        <v>81</v>
      </c>
      <c r="M16441" s="61">
        <f>VLOOKUP(H16441,zdroj!C:F,4,0)</f>
        <v>0</v>
      </c>
      <c r="N16441" s="61" t="str">
        <f t="shared" si="512"/>
        <v>-</v>
      </c>
      <c r="P16441" s="73" t="str">
        <f t="shared" si="513"/>
        <v/>
      </c>
      <c r="Q16441" s="61" t="s">
        <v>86</v>
      </c>
    </row>
    <row r="16442" spans="8:17" x14ac:dyDescent="0.25">
      <c r="H16442" s="59">
        <v>83372</v>
      </c>
      <c r="I16442" s="59" t="s">
        <v>72</v>
      </c>
      <c r="J16442" s="59">
        <v>16723678</v>
      </c>
      <c r="K16442" s="59" t="s">
        <v>16877</v>
      </c>
      <c r="L16442" s="61" t="s">
        <v>81</v>
      </c>
      <c r="M16442" s="61">
        <f>VLOOKUP(H16442,zdroj!C:F,4,0)</f>
        <v>0</v>
      </c>
      <c r="N16442" s="61" t="str">
        <f t="shared" si="512"/>
        <v>-</v>
      </c>
      <c r="P16442" s="73" t="str">
        <f t="shared" si="513"/>
        <v/>
      </c>
      <c r="Q16442" s="61" t="s">
        <v>86</v>
      </c>
    </row>
    <row r="16443" spans="8:17" x14ac:dyDescent="0.25">
      <c r="H16443" s="59">
        <v>83372</v>
      </c>
      <c r="I16443" s="59" t="s">
        <v>72</v>
      </c>
      <c r="J16443" s="59">
        <v>16723686</v>
      </c>
      <c r="K16443" s="59" t="s">
        <v>16878</v>
      </c>
      <c r="L16443" s="61" t="s">
        <v>81</v>
      </c>
      <c r="M16443" s="61">
        <f>VLOOKUP(H16443,zdroj!C:F,4,0)</f>
        <v>0</v>
      </c>
      <c r="N16443" s="61" t="str">
        <f t="shared" si="512"/>
        <v>-</v>
      </c>
      <c r="P16443" s="73" t="str">
        <f t="shared" si="513"/>
        <v/>
      </c>
      <c r="Q16443" s="61" t="s">
        <v>86</v>
      </c>
    </row>
    <row r="16444" spans="8:17" x14ac:dyDescent="0.25">
      <c r="H16444" s="59">
        <v>83372</v>
      </c>
      <c r="I16444" s="59" t="s">
        <v>72</v>
      </c>
      <c r="J16444" s="59">
        <v>16723694</v>
      </c>
      <c r="K16444" s="59" t="s">
        <v>16879</v>
      </c>
      <c r="L16444" s="61" t="s">
        <v>81</v>
      </c>
      <c r="M16444" s="61">
        <f>VLOOKUP(H16444,zdroj!C:F,4,0)</f>
        <v>0</v>
      </c>
      <c r="N16444" s="61" t="str">
        <f t="shared" si="512"/>
        <v>-</v>
      </c>
      <c r="P16444" s="73" t="str">
        <f t="shared" si="513"/>
        <v/>
      </c>
      <c r="Q16444" s="61" t="s">
        <v>86</v>
      </c>
    </row>
    <row r="16445" spans="8:17" x14ac:dyDescent="0.25">
      <c r="H16445" s="59">
        <v>83372</v>
      </c>
      <c r="I16445" s="59" t="s">
        <v>72</v>
      </c>
      <c r="J16445" s="59">
        <v>16723708</v>
      </c>
      <c r="K16445" s="59" t="s">
        <v>16880</v>
      </c>
      <c r="L16445" s="61" t="s">
        <v>81</v>
      </c>
      <c r="M16445" s="61">
        <f>VLOOKUP(H16445,zdroj!C:F,4,0)</f>
        <v>0</v>
      </c>
      <c r="N16445" s="61" t="str">
        <f t="shared" si="512"/>
        <v>-</v>
      </c>
      <c r="P16445" s="73" t="str">
        <f t="shared" si="513"/>
        <v/>
      </c>
      <c r="Q16445" s="61" t="s">
        <v>86</v>
      </c>
    </row>
    <row r="16446" spans="8:17" x14ac:dyDescent="0.25">
      <c r="H16446" s="59">
        <v>83372</v>
      </c>
      <c r="I16446" s="59" t="s">
        <v>72</v>
      </c>
      <c r="J16446" s="59">
        <v>16723716</v>
      </c>
      <c r="K16446" s="59" t="s">
        <v>16881</v>
      </c>
      <c r="L16446" s="61" t="s">
        <v>114</v>
      </c>
      <c r="M16446" s="61">
        <f>VLOOKUP(H16446,zdroj!C:F,4,0)</f>
        <v>0</v>
      </c>
      <c r="N16446" s="61" t="str">
        <f t="shared" si="512"/>
        <v>katC</v>
      </c>
      <c r="P16446" s="73" t="str">
        <f t="shared" si="513"/>
        <v/>
      </c>
      <c r="Q16446" s="61" t="s">
        <v>31</v>
      </c>
    </row>
    <row r="16447" spans="8:17" x14ac:dyDescent="0.25">
      <c r="H16447" s="59">
        <v>83372</v>
      </c>
      <c r="I16447" s="59" t="s">
        <v>72</v>
      </c>
      <c r="J16447" s="59">
        <v>16723724</v>
      </c>
      <c r="K16447" s="59" t="s">
        <v>16882</v>
      </c>
      <c r="L16447" s="61" t="s">
        <v>81</v>
      </c>
      <c r="M16447" s="61">
        <f>VLOOKUP(H16447,zdroj!C:F,4,0)</f>
        <v>0</v>
      </c>
      <c r="N16447" s="61" t="str">
        <f t="shared" si="512"/>
        <v>-</v>
      </c>
      <c r="P16447" s="73" t="str">
        <f t="shared" si="513"/>
        <v/>
      </c>
      <c r="Q16447" s="61" t="s">
        <v>86</v>
      </c>
    </row>
    <row r="16448" spans="8:17" x14ac:dyDescent="0.25">
      <c r="H16448" s="59">
        <v>83372</v>
      </c>
      <c r="I16448" s="59" t="s">
        <v>72</v>
      </c>
      <c r="J16448" s="59">
        <v>16723732</v>
      </c>
      <c r="K16448" s="59" t="s">
        <v>16883</v>
      </c>
      <c r="L16448" s="61" t="s">
        <v>81</v>
      </c>
      <c r="M16448" s="61">
        <f>VLOOKUP(H16448,zdroj!C:F,4,0)</f>
        <v>0</v>
      </c>
      <c r="N16448" s="61" t="str">
        <f t="shared" si="512"/>
        <v>-</v>
      </c>
      <c r="P16448" s="73" t="str">
        <f t="shared" si="513"/>
        <v/>
      </c>
      <c r="Q16448" s="61" t="s">
        <v>86</v>
      </c>
    </row>
    <row r="16449" spans="8:17" x14ac:dyDescent="0.25">
      <c r="H16449" s="59">
        <v>83372</v>
      </c>
      <c r="I16449" s="59" t="s">
        <v>72</v>
      </c>
      <c r="J16449" s="59">
        <v>16723741</v>
      </c>
      <c r="K16449" s="59" t="s">
        <v>16884</v>
      </c>
      <c r="L16449" s="61" t="s">
        <v>81</v>
      </c>
      <c r="M16449" s="61">
        <f>VLOOKUP(H16449,zdroj!C:F,4,0)</f>
        <v>0</v>
      </c>
      <c r="N16449" s="61" t="str">
        <f t="shared" si="512"/>
        <v>-</v>
      </c>
      <c r="P16449" s="73" t="str">
        <f t="shared" si="513"/>
        <v/>
      </c>
      <c r="Q16449" s="61" t="s">
        <v>86</v>
      </c>
    </row>
    <row r="16450" spans="8:17" x14ac:dyDescent="0.25">
      <c r="H16450" s="59">
        <v>83372</v>
      </c>
      <c r="I16450" s="59" t="s">
        <v>72</v>
      </c>
      <c r="J16450" s="59">
        <v>16723759</v>
      </c>
      <c r="K16450" s="59" t="s">
        <v>16885</v>
      </c>
      <c r="L16450" s="61" t="s">
        <v>81</v>
      </c>
      <c r="M16450" s="61">
        <f>VLOOKUP(H16450,zdroj!C:F,4,0)</f>
        <v>0</v>
      </c>
      <c r="N16450" s="61" t="str">
        <f t="shared" si="512"/>
        <v>-</v>
      </c>
      <c r="P16450" s="73" t="str">
        <f t="shared" si="513"/>
        <v/>
      </c>
      <c r="Q16450" s="61" t="s">
        <v>86</v>
      </c>
    </row>
    <row r="16451" spans="8:17" x14ac:dyDescent="0.25">
      <c r="H16451" s="59">
        <v>83372</v>
      </c>
      <c r="I16451" s="59" t="s">
        <v>72</v>
      </c>
      <c r="J16451" s="59">
        <v>16723767</v>
      </c>
      <c r="K16451" s="59" t="s">
        <v>16886</v>
      </c>
      <c r="L16451" s="61" t="s">
        <v>81</v>
      </c>
      <c r="M16451" s="61">
        <f>VLOOKUP(H16451,zdroj!C:F,4,0)</f>
        <v>0</v>
      </c>
      <c r="N16451" s="61" t="str">
        <f t="shared" si="512"/>
        <v>-</v>
      </c>
      <c r="P16451" s="73" t="str">
        <f t="shared" si="513"/>
        <v/>
      </c>
      <c r="Q16451" s="61" t="s">
        <v>86</v>
      </c>
    </row>
    <row r="16452" spans="8:17" x14ac:dyDescent="0.25">
      <c r="H16452" s="59">
        <v>83372</v>
      </c>
      <c r="I16452" s="59" t="s">
        <v>72</v>
      </c>
      <c r="J16452" s="59">
        <v>16723775</v>
      </c>
      <c r="K16452" s="59" t="s">
        <v>16887</v>
      </c>
      <c r="L16452" s="61" t="s">
        <v>81</v>
      </c>
      <c r="M16452" s="61">
        <f>VLOOKUP(H16452,zdroj!C:F,4,0)</f>
        <v>0</v>
      </c>
      <c r="N16452" s="61" t="str">
        <f t="shared" si="512"/>
        <v>-</v>
      </c>
      <c r="P16452" s="73" t="str">
        <f t="shared" si="513"/>
        <v/>
      </c>
      <c r="Q16452" s="61" t="s">
        <v>86</v>
      </c>
    </row>
    <row r="16453" spans="8:17" x14ac:dyDescent="0.25">
      <c r="H16453" s="59">
        <v>83372</v>
      </c>
      <c r="I16453" s="59" t="s">
        <v>72</v>
      </c>
      <c r="J16453" s="59">
        <v>16723783</v>
      </c>
      <c r="K16453" s="59" t="s">
        <v>16888</v>
      </c>
      <c r="L16453" s="61" t="s">
        <v>81</v>
      </c>
      <c r="M16453" s="61">
        <f>VLOOKUP(H16453,zdroj!C:F,4,0)</f>
        <v>0</v>
      </c>
      <c r="N16453" s="61" t="str">
        <f t="shared" si="512"/>
        <v>-</v>
      </c>
      <c r="P16453" s="73" t="str">
        <f t="shared" si="513"/>
        <v/>
      </c>
      <c r="Q16453" s="61" t="s">
        <v>86</v>
      </c>
    </row>
    <row r="16454" spans="8:17" x14ac:dyDescent="0.25">
      <c r="H16454" s="59">
        <v>83372</v>
      </c>
      <c r="I16454" s="59" t="s">
        <v>72</v>
      </c>
      <c r="J16454" s="59">
        <v>16723791</v>
      </c>
      <c r="K16454" s="59" t="s">
        <v>16889</v>
      </c>
      <c r="L16454" s="61" t="s">
        <v>81</v>
      </c>
      <c r="M16454" s="61">
        <f>VLOOKUP(H16454,zdroj!C:F,4,0)</f>
        <v>0</v>
      </c>
      <c r="N16454" s="61" t="str">
        <f t="shared" si="512"/>
        <v>-</v>
      </c>
      <c r="P16454" s="73" t="str">
        <f t="shared" si="513"/>
        <v/>
      </c>
      <c r="Q16454" s="61" t="s">
        <v>86</v>
      </c>
    </row>
    <row r="16455" spans="8:17" x14ac:dyDescent="0.25">
      <c r="H16455" s="59">
        <v>83372</v>
      </c>
      <c r="I16455" s="59" t="s">
        <v>72</v>
      </c>
      <c r="J16455" s="59">
        <v>16723805</v>
      </c>
      <c r="K16455" s="59" t="s">
        <v>16890</v>
      </c>
      <c r="L16455" s="61" t="s">
        <v>81</v>
      </c>
      <c r="M16455" s="61">
        <f>VLOOKUP(H16455,zdroj!C:F,4,0)</f>
        <v>0</v>
      </c>
      <c r="N16455" s="61" t="str">
        <f t="shared" ref="N16455:N16518" si="514">IF(M16455="A",IF(L16455="katA","katB",L16455),L16455)</f>
        <v>-</v>
      </c>
      <c r="P16455" s="73" t="str">
        <f t="shared" ref="P16455:P16518" si="515">IF(O16455="A",1,"")</f>
        <v/>
      </c>
      <c r="Q16455" s="61" t="s">
        <v>86</v>
      </c>
    </row>
    <row r="16456" spans="8:17" x14ac:dyDescent="0.25">
      <c r="H16456" s="59">
        <v>83372</v>
      </c>
      <c r="I16456" s="59" t="s">
        <v>72</v>
      </c>
      <c r="J16456" s="59">
        <v>16723813</v>
      </c>
      <c r="K16456" s="59" t="s">
        <v>16891</v>
      </c>
      <c r="L16456" s="61" t="s">
        <v>81</v>
      </c>
      <c r="M16456" s="61">
        <f>VLOOKUP(H16456,zdroj!C:F,4,0)</f>
        <v>0</v>
      </c>
      <c r="N16456" s="61" t="str">
        <f t="shared" si="514"/>
        <v>-</v>
      </c>
      <c r="P16456" s="73" t="str">
        <f t="shared" si="515"/>
        <v/>
      </c>
      <c r="Q16456" s="61" t="s">
        <v>86</v>
      </c>
    </row>
    <row r="16457" spans="8:17" x14ac:dyDescent="0.25">
      <c r="H16457" s="59">
        <v>83372</v>
      </c>
      <c r="I16457" s="59" t="s">
        <v>72</v>
      </c>
      <c r="J16457" s="59">
        <v>16723821</v>
      </c>
      <c r="K16457" s="59" t="s">
        <v>16892</v>
      </c>
      <c r="L16457" s="61" t="s">
        <v>81</v>
      </c>
      <c r="M16457" s="61">
        <f>VLOOKUP(H16457,zdroj!C:F,4,0)</f>
        <v>0</v>
      </c>
      <c r="N16457" s="61" t="str">
        <f t="shared" si="514"/>
        <v>-</v>
      </c>
      <c r="P16457" s="73" t="str">
        <f t="shared" si="515"/>
        <v/>
      </c>
      <c r="Q16457" s="61" t="s">
        <v>86</v>
      </c>
    </row>
    <row r="16458" spans="8:17" x14ac:dyDescent="0.25">
      <c r="H16458" s="59">
        <v>83372</v>
      </c>
      <c r="I16458" s="59" t="s">
        <v>72</v>
      </c>
      <c r="J16458" s="59">
        <v>16723830</v>
      </c>
      <c r="K16458" s="59" t="s">
        <v>16893</v>
      </c>
      <c r="L16458" s="61" t="s">
        <v>81</v>
      </c>
      <c r="M16458" s="61">
        <f>VLOOKUP(H16458,zdroj!C:F,4,0)</f>
        <v>0</v>
      </c>
      <c r="N16458" s="61" t="str">
        <f t="shared" si="514"/>
        <v>-</v>
      </c>
      <c r="P16458" s="73" t="str">
        <f t="shared" si="515"/>
        <v/>
      </c>
      <c r="Q16458" s="61" t="s">
        <v>86</v>
      </c>
    </row>
    <row r="16459" spans="8:17" x14ac:dyDescent="0.25">
      <c r="H16459" s="59">
        <v>83372</v>
      </c>
      <c r="I16459" s="59" t="s">
        <v>72</v>
      </c>
      <c r="J16459" s="59">
        <v>16723848</v>
      </c>
      <c r="K16459" s="59" t="s">
        <v>16894</v>
      </c>
      <c r="L16459" s="61" t="s">
        <v>81</v>
      </c>
      <c r="M16459" s="61">
        <f>VLOOKUP(H16459,zdroj!C:F,4,0)</f>
        <v>0</v>
      </c>
      <c r="N16459" s="61" t="str">
        <f t="shared" si="514"/>
        <v>-</v>
      </c>
      <c r="P16459" s="73" t="str">
        <f t="shared" si="515"/>
        <v/>
      </c>
      <c r="Q16459" s="61" t="s">
        <v>86</v>
      </c>
    </row>
    <row r="16460" spans="8:17" x14ac:dyDescent="0.25">
      <c r="H16460" s="59">
        <v>83372</v>
      </c>
      <c r="I16460" s="59" t="s">
        <v>72</v>
      </c>
      <c r="J16460" s="59">
        <v>16723856</v>
      </c>
      <c r="K16460" s="59" t="s">
        <v>16895</v>
      </c>
      <c r="L16460" s="61" t="s">
        <v>81</v>
      </c>
      <c r="M16460" s="61">
        <f>VLOOKUP(H16460,zdroj!C:F,4,0)</f>
        <v>0</v>
      </c>
      <c r="N16460" s="61" t="str">
        <f t="shared" si="514"/>
        <v>-</v>
      </c>
      <c r="P16460" s="73" t="str">
        <f t="shared" si="515"/>
        <v/>
      </c>
      <c r="Q16460" s="61" t="s">
        <v>86</v>
      </c>
    </row>
    <row r="16461" spans="8:17" x14ac:dyDescent="0.25">
      <c r="H16461" s="59">
        <v>83372</v>
      </c>
      <c r="I16461" s="59" t="s">
        <v>72</v>
      </c>
      <c r="J16461" s="59">
        <v>16723864</v>
      </c>
      <c r="K16461" s="59" t="s">
        <v>16896</v>
      </c>
      <c r="L16461" s="61" t="s">
        <v>81</v>
      </c>
      <c r="M16461" s="61">
        <f>VLOOKUP(H16461,zdroj!C:F,4,0)</f>
        <v>0</v>
      </c>
      <c r="N16461" s="61" t="str">
        <f t="shared" si="514"/>
        <v>-</v>
      </c>
      <c r="P16461" s="73" t="str">
        <f t="shared" si="515"/>
        <v/>
      </c>
      <c r="Q16461" s="61" t="s">
        <v>86</v>
      </c>
    </row>
    <row r="16462" spans="8:17" x14ac:dyDescent="0.25">
      <c r="H16462" s="59">
        <v>83372</v>
      </c>
      <c r="I16462" s="59" t="s">
        <v>72</v>
      </c>
      <c r="J16462" s="59">
        <v>16723872</v>
      </c>
      <c r="K16462" s="59" t="s">
        <v>16897</v>
      </c>
      <c r="L16462" s="61" t="s">
        <v>81</v>
      </c>
      <c r="M16462" s="61">
        <f>VLOOKUP(H16462,zdroj!C:F,4,0)</f>
        <v>0</v>
      </c>
      <c r="N16462" s="61" t="str">
        <f t="shared" si="514"/>
        <v>-</v>
      </c>
      <c r="P16462" s="73" t="str">
        <f t="shared" si="515"/>
        <v/>
      </c>
      <c r="Q16462" s="61" t="s">
        <v>86</v>
      </c>
    </row>
    <row r="16463" spans="8:17" x14ac:dyDescent="0.25">
      <c r="H16463" s="59">
        <v>83372</v>
      </c>
      <c r="I16463" s="59" t="s">
        <v>72</v>
      </c>
      <c r="J16463" s="59">
        <v>16723881</v>
      </c>
      <c r="K16463" s="59" t="s">
        <v>16898</v>
      </c>
      <c r="L16463" s="61" t="s">
        <v>81</v>
      </c>
      <c r="M16463" s="61">
        <f>VLOOKUP(H16463,zdroj!C:F,4,0)</f>
        <v>0</v>
      </c>
      <c r="N16463" s="61" t="str">
        <f t="shared" si="514"/>
        <v>-</v>
      </c>
      <c r="P16463" s="73" t="str">
        <f t="shared" si="515"/>
        <v/>
      </c>
      <c r="Q16463" s="61" t="s">
        <v>86</v>
      </c>
    </row>
    <row r="16464" spans="8:17" x14ac:dyDescent="0.25">
      <c r="H16464" s="59">
        <v>83372</v>
      </c>
      <c r="I16464" s="59" t="s">
        <v>72</v>
      </c>
      <c r="J16464" s="59">
        <v>16723899</v>
      </c>
      <c r="K16464" s="59" t="s">
        <v>16899</v>
      </c>
      <c r="L16464" s="61" t="s">
        <v>81</v>
      </c>
      <c r="M16464" s="61">
        <f>VLOOKUP(H16464,zdroj!C:F,4,0)</f>
        <v>0</v>
      </c>
      <c r="N16464" s="61" t="str">
        <f t="shared" si="514"/>
        <v>-</v>
      </c>
      <c r="P16464" s="73" t="str">
        <f t="shared" si="515"/>
        <v/>
      </c>
      <c r="Q16464" s="61" t="s">
        <v>86</v>
      </c>
    </row>
    <row r="16465" spans="8:17" x14ac:dyDescent="0.25">
      <c r="H16465" s="59">
        <v>83372</v>
      </c>
      <c r="I16465" s="59" t="s">
        <v>72</v>
      </c>
      <c r="J16465" s="59">
        <v>16723902</v>
      </c>
      <c r="K16465" s="59" t="s">
        <v>16900</v>
      </c>
      <c r="L16465" s="61" t="s">
        <v>81</v>
      </c>
      <c r="M16465" s="61">
        <f>VLOOKUP(H16465,zdroj!C:F,4,0)</f>
        <v>0</v>
      </c>
      <c r="N16465" s="61" t="str">
        <f t="shared" si="514"/>
        <v>-</v>
      </c>
      <c r="P16465" s="73" t="str">
        <f t="shared" si="515"/>
        <v/>
      </c>
      <c r="Q16465" s="61" t="s">
        <v>86</v>
      </c>
    </row>
    <row r="16466" spans="8:17" x14ac:dyDescent="0.25">
      <c r="H16466" s="59">
        <v>83372</v>
      </c>
      <c r="I16466" s="59" t="s">
        <v>72</v>
      </c>
      <c r="J16466" s="59">
        <v>16723911</v>
      </c>
      <c r="K16466" s="59" t="s">
        <v>16901</v>
      </c>
      <c r="L16466" s="61" t="s">
        <v>81</v>
      </c>
      <c r="M16466" s="61">
        <f>VLOOKUP(H16466,zdroj!C:F,4,0)</f>
        <v>0</v>
      </c>
      <c r="N16466" s="61" t="str">
        <f t="shared" si="514"/>
        <v>-</v>
      </c>
      <c r="P16466" s="73" t="str">
        <f t="shared" si="515"/>
        <v/>
      </c>
      <c r="Q16466" s="61" t="s">
        <v>86</v>
      </c>
    </row>
    <row r="16467" spans="8:17" x14ac:dyDescent="0.25">
      <c r="H16467" s="59">
        <v>83372</v>
      </c>
      <c r="I16467" s="59" t="s">
        <v>72</v>
      </c>
      <c r="J16467" s="59">
        <v>16723929</v>
      </c>
      <c r="K16467" s="59" t="s">
        <v>16902</v>
      </c>
      <c r="L16467" s="61" t="s">
        <v>81</v>
      </c>
      <c r="M16467" s="61">
        <f>VLOOKUP(H16467,zdroj!C:F,4,0)</f>
        <v>0</v>
      </c>
      <c r="N16467" s="61" t="str">
        <f t="shared" si="514"/>
        <v>-</v>
      </c>
      <c r="P16467" s="73" t="str">
        <f t="shared" si="515"/>
        <v/>
      </c>
      <c r="Q16467" s="61" t="s">
        <v>86</v>
      </c>
    </row>
    <row r="16468" spans="8:17" x14ac:dyDescent="0.25">
      <c r="H16468" s="59">
        <v>83372</v>
      </c>
      <c r="I16468" s="59" t="s">
        <v>72</v>
      </c>
      <c r="J16468" s="59">
        <v>16723937</v>
      </c>
      <c r="K16468" s="59" t="s">
        <v>16903</v>
      </c>
      <c r="L16468" s="61" t="s">
        <v>81</v>
      </c>
      <c r="M16468" s="61">
        <f>VLOOKUP(H16468,zdroj!C:F,4,0)</f>
        <v>0</v>
      </c>
      <c r="N16468" s="61" t="str">
        <f t="shared" si="514"/>
        <v>-</v>
      </c>
      <c r="P16468" s="73" t="str">
        <f t="shared" si="515"/>
        <v/>
      </c>
      <c r="Q16468" s="61" t="s">
        <v>86</v>
      </c>
    </row>
    <row r="16469" spans="8:17" x14ac:dyDescent="0.25">
      <c r="H16469" s="59">
        <v>83372</v>
      </c>
      <c r="I16469" s="59" t="s">
        <v>72</v>
      </c>
      <c r="J16469" s="59">
        <v>16723945</v>
      </c>
      <c r="K16469" s="59" t="s">
        <v>16904</v>
      </c>
      <c r="L16469" s="61" t="s">
        <v>81</v>
      </c>
      <c r="M16469" s="61">
        <f>VLOOKUP(H16469,zdroj!C:F,4,0)</f>
        <v>0</v>
      </c>
      <c r="N16469" s="61" t="str">
        <f t="shared" si="514"/>
        <v>-</v>
      </c>
      <c r="P16469" s="73" t="str">
        <f t="shared" si="515"/>
        <v/>
      </c>
      <c r="Q16469" s="61" t="s">
        <v>86</v>
      </c>
    </row>
    <row r="16470" spans="8:17" x14ac:dyDescent="0.25">
      <c r="H16470" s="59">
        <v>83372</v>
      </c>
      <c r="I16470" s="59" t="s">
        <v>72</v>
      </c>
      <c r="J16470" s="59">
        <v>16723953</v>
      </c>
      <c r="K16470" s="59" t="s">
        <v>16905</v>
      </c>
      <c r="L16470" s="61" t="s">
        <v>81</v>
      </c>
      <c r="M16470" s="61">
        <f>VLOOKUP(H16470,zdroj!C:F,4,0)</f>
        <v>0</v>
      </c>
      <c r="N16470" s="61" t="str">
        <f t="shared" si="514"/>
        <v>-</v>
      </c>
      <c r="P16470" s="73" t="str">
        <f t="shared" si="515"/>
        <v/>
      </c>
      <c r="Q16470" s="61" t="s">
        <v>86</v>
      </c>
    </row>
    <row r="16471" spans="8:17" x14ac:dyDescent="0.25">
      <c r="H16471" s="59">
        <v>83372</v>
      </c>
      <c r="I16471" s="59" t="s">
        <v>72</v>
      </c>
      <c r="J16471" s="59">
        <v>16723961</v>
      </c>
      <c r="K16471" s="59" t="s">
        <v>16906</v>
      </c>
      <c r="L16471" s="61" t="s">
        <v>81</v>
      </c>
      <c r="M16471" s="61">
        <f>VLOOKUP(H16471,zdroj!C:F,4,0)</f>
        <v>0</v>
      </c>
      <c r="N16471" s="61" t="str">
        <f t="shared" si="514"/>
        <v>-</v>
      </c>
      <c r="P16471" s="73" t="str">
        <f t="shared" si="515"/>
        <v/>
      </c>
      <c r="Q16471" s="61" t="s">
        <v>86</v>
      </c>
    </row>
    <row r="16472" spans="8:17" x14ac:dyDescent="0.25">
      <c r="H16472" s="59">
        <v>83372</v>
      </c>
      <c r="I16472" s="59" t="s">
        <v>72</v>
      </c>
      <c r="J16472" s="59">
        <v>16723970</v>
      </c>
      <c r="K16472" s="59" t="s">
        <v>16907</v>
      </c>
      <c r="L16472" s="61" t="s">
        <v>81</v>
      </c>
      <c r="M16472" s="61">
        <f>VLOOKUP(H16472,zdroj!C:F,4,0)</f>
        <v>0</v>
      </c>
      <c r="N16472" s="61" t="str">
        <f t="shared" si="514"/>
        <v>-</v>
      </c>
      <c r="P16472" s="73" t="str">
        <f t="shared" si="515"/>
        <v/>
      </c>
      <c r="Q16472" s="61" t="s">
        <v>86</v>
      </c>
    </row>
    <row r="16473" spans="8:17" x14ac:dyDescent="0.25">
      <c r="H16473" s="59">
        <v>83372</v>
      </c>
      <c r="I16473" s="59" t="s">
        <v>72</v>
      </c>
      <c r="J16473" s="59">
        <v>16723988</v>
      </c>
      <c r="K16473" s="59" t="s">
        <v>16908</v>
      </c>
      <c r="L16473" s="61" t="s">
        <v>81</v>
      </c>
      <c r="M16473" s="61">
        <f>VLOOKUP(H16473,zdroj!C:F,4,0)</f>
        <v>0</v>
      </c>
      <c r="N16473" s="61" t="str">
        <f t="shared" si="514"/>
        <v>-</v>
      </c>
      <c r="P16473" s="73" t="str">
        <f t="shared" si="515"/>
        <v/>
      </c>
      <c r="Q16473" s="61" t="s">
        <v>86</v>
      </c>
    </row>
    <row r="16474" spans="8:17" x14ac:dyDescent="0.25">
      <c r="H16474" s="59">
        <v>83372</v>
      </c>
      <c r="I16474" s="59" t="s">
        <v>72</v>
      </c>
      <c r="J16474" s="59">
        <v>16723996</v>
      </c>
      <c r="K16474" s="59" t="s">
        <v>16909</v>
      </c>
      <c r="L16474" s="61" t="s">
        <v>81</v>
      </c>
      <c r="M16474" s="61">
        <f>VLOOKUP(H16474,zdroj!C:F,4,0)</f>
        <v>0</v>
      </c>
      <c r="N16474" s="61" t="str">
        <f t="shared" si="514"/>
        <v>-</v>
      </c>
      <c r="P16474" s="73" t="str">
        <f t="shared" si="515"/>
        <v/>
      </c>
      <c r="Q16474" s="61" t="s">
        <v>86</v>
      </c>
    </row>
    <row r="16475" spans="8:17" x14ac:dyDescent="0.25">
      <c r="H16475" s="59">
        <v>83372</v>
      </c>
      <c r="I16475" s="59" t="s">
        <v>72</v>
      </c>
      <c r="J16475" s="59">
        <v>16724003</v>
      </c>
      <c r="K16475" s="59" t="s">
        <v>16910</v>
      </c>
      <c r="L16475" s="61" t="s">
        <v>81</v>
      </c>
      <c r="M16475" s="61">
        <f>VLOOKUP(H16475,zdroj!C:F,4,0)</f>
        <v>0</v>
      </c>
      <c r="N16475" s="61" t="str">
        <f t="shared" si="514"/>
        <v>-</v>
      </c>
      <c r="P16475" s="73" t="str">
        <f t="shared" si="515"/>
        <v/>
      </c>
      <c r="Q16475" s="61" t="s">
        <v>86</v>
      </c>
    </row>
    <row r="16476" spans="8:17" x14ac:dyDescent="0.25">
      <c r="H16476" s="59">
        <v>83372</v>
      </c>
      <c r="I16476" s="59" t="s">
        <v>72</v>
      </c>
      <c r="J16476" s="59">
        <v>16724011</v>
      </c>
      <c r="K16476" s="59" t="s">
        <v>16911</v>
      </c>
      <c r="L16476" s="61" t="s">
        <v>81</v>
      </c>
      <c r="M16476" s="61">
        <f>VLOOKUP(H16476,zdroj!C:F,4,0)</f>
        <v>0</v>
      </c>
      <c r="N16476" s="61" t="str">
        <f t="shared" si="514"/>
        <v>-</v>
      </c>
      <c r="P16476" s="73" t="str">
        <f t="shared" si="515"/>
        <v/>
      </c>
      <c r="Q16476" s="61" t="s">
        <v>86</v>
      </c>
    </row>
    <row r="16477" spans="8:17" x14ac:dyDescent="0.25">
      <c r="H16477" s="59">
        <v>83372</v>
      </c>
      <c r="I16477" s="59" t="s">
        <v>72</v>
      </c>
      <c r="J16477" s="59">
        <v>16724020</v>
      </c>
      <c r="K16477" s="59" t="s">
        <v>16912</v>
      </c>
      <c r="L16477" s="61" t="s">
        <v>81</v>
      </c>
      <c r="M16477" s="61">
        <f>VLOOKUP(H16477,zdroj!C:F,4,0)</f>
        <v>0</v>
      </c>
      <c r="N16477" s="61" t="str">
        <f t="shared" si="514"/>
        <v>-</v>
      </c>
      <c r="P16477" s="73" t="str">
        <f t="shared" si="515"/>
        <v/>
      </c>
      <c r="Q16477" s="61" t="s">
        <v>86</v>
      </c>
    </row>
    <row r="16478" spans="8:17" x14ac:dyDescent="0.25">
      <c r="H16478" s="59">
        <v>83372</v>
      </c>
      <c r="I16478" s="59" t="s">
        <v>72</v>
      </c>
      <c r="J16478" s="59">
        <v>16724038</v>
      </c>
      <c r="K16478" s="59" t="s">
        <v>16913</v>
      </c>
      <c r="L16478" s="61" t="s">
        <v>81</v>
      </c>
      <c r="M16478" s="61">
        <f>VLOOKUP(H16478,zdroj!C:F,4,0)</f>
        <v>0</v>
      </c>
      <c r="N16478" s="61" t="str">
        <f t="shared" si="514"/>
        <v>-</v>
      </c>
      <c r="P16478" s="73" t="str">
        <f t="shared" si="515"/>
        <v/>
      </c>
      <c r="Q16478" s="61" t="s">
        <v>86</v>
      </c>
    </row>
    <row r="16479" spans="8:17" x14ac:dyDescent="0.25">
      <c r="H16479" s="59">
        <v>83372</v>
      </c>
      <c r="I16479" s="59" t="s">
        <v>72</v>
      </c>
      <c r="J16479" s="59">
        <v>16724046</v>
      </c>
      <c r="K16479" s="59" t="s">
        <v>16914</v>
      </c>
      <c r="L16479" s="61" t="s">
        <v>81</v>
      </c>
      <c r="M16479" s="61">
        <f>VLOOKUP(H16479,zdroj!C:F,4,0)</f>
        <v>0</v>
      </c>
      <c r="N16479" s="61" t="str">
        <f t="shared" si="514"/>
        <v>-</v>
      </c>
      <c r="P16479" s="73" t="str">
        <f t="shared" si="515"/>
        <v/>
      </c>
      <c r="Q16479" s="61" t="s">
        <v>86</v>
      </c>
    </row>
    <row r="16480" spans="8:17" x14ac:dyDescent="0.25">
      <c r="H16480" s="59">
        <v>83372</v>
      </c>
      <c r="I16480" s="59" t="s">
        <v>72</v>
      </c>
      <c r="J16480" s="59">
        <v>16724054</v>
      </c>
      <c r="K16480" s="59" t="s">
        <v>16915</v>
      </c>
      <c r="L16480" s="61" t="s">
        <v>81</v>
      </c>
      <c r="M16480" s="61">
        <f>VLOOKUP(H16480,zdroj!C:F,4,0)</f>
        <v>0</v>
      </c>
      <c r="N16480" s="61" t="str">
        <f t="shared" si="514"/>
        <v>-</v>
      </c>
      <c r="P16480" s="73" t="str">
        <f t="shared" si="515"/>
        <v/>
      </c>
      <c r="Q16480" s="61" t="s">
        <v>86</v>
      </c>
    </row>
    <row r="16481" spans="8:17" x14ac:dyDescent="0.25">
      <c r="H16481" s="59">
        <v>83372</v>
      </c>
      <c r="I16481" s="59" t="s">
        <v>72</v>
      </c>
      <c r="J16481" s="59">
        <v>16724062</v>
      </c>
      <c r="K16481" s="59" t="s">
        <v>16916</v>
      </c>
      <c r="L16481" s="61" t="s">
        <v>81</v>
      </c>
      <c r="M16481" s="61">
        <f>VLOOKUP(H16481,zdroj!C:F,4,0)</f>
        <v>0</v>
      </c>
      <c r="N16481" s="61" t="str">
        <f t="shared" si="514"/>
        <v>-</v>
      </c>
      <c r="P16481" s="73" t="str">
        <f t="shared" si="515"/>
        <v/>
      </c>
      <c r="Q16481" s="61" t="s">
        <v>86</v>
      </c>
    </row>
    <row r="16482" spans="8:17" x14ac:dyDescent="0.25">
      <c r="H16482" s="59">
        <v>83372</v>
      </c>
      <c r="I16482" s="59" t="s">
        <v>72</v>
      </c>
      <c r="J16482" s="59">
        <v>16724071</v>
      </c>
      <c r="K16482" s="59" t="s">
        <v>16917</v>
      </c>
      <c r="L16482" s="61" t="s">
        <v>81</v>
      </c>
      <c r="M16482" s="61">
        <f>VLOOKUP(H16482,zdroj!C:F,4,0)</f>
        <v>0</v>
      </c>
      <c r="N16482" s="61" t="str">
        <f t="shared" si="514"/>
        <v>-</v>
      </c>
      <c r="P16482" s="73" t="str">
        <f t="shared" si="515"/>
        <v/>
      </c>
      <c r="Q16482" s="61" t="s">
        <v>86</v>
      </c>
    </row>
    <row r="16483" spans="8:17" x14ac:dyDescent="0.25">
      <c r="H16483" s="59">
        <v>83372</v>
      </c>
      <c r="I16483" s="59" t="s">
        <v>72</v>
      </c>
      <c r="J16483" s="59">
        <v>16724089</v>
      </c>
      <c r="K16483" s="59" t="s">
        <v>16918</v>
      </c>
      <c r="L16483" s="61" t="s">
        <v>81</v>
      </c>
      <c r="M16483" s="61">
        <f>VLOOKUP(H16483,zdroj!C:F,4,0)</f>
        <v>0</v>
      </c>
      <c r="N16483" s="61" t="str">
        <f t="shared" si="514"/>
        <v>-</v>
      </c>
      <c r="P16483" s="73" t="str">
        <f t="shared" si="515"/>
        <v/>
      </c>
      <c r="Q16483" s="61" t="s">
        <v>86</v>
      </c>
    </row>
    <row r="16484" spans="8:17" x14ac:dyDescent="0.25">
      <c r="H16484" s="59">
        <v>83372</v>
      </c>
      <c r="I16484" s="59" t="s">
        <v>72</v>
      </c>
      <c r="J16484" s="59">
        <v>16724097</v>
      </c>
      <c r="K16484" s="59" t="s">
        <v>16919</v>
      </c>
      <c r="L16484" s="61" t="s">
        <v>81</v>
      </c>
      <c r="M16484" s="61">
        <f>VLOOKUP(H16484,zdroj!C:F,4,0)</f>
        <v>0</v>
      </c>
      <c r="N16484" s="61" t="str">
        <f t="shared" si="514"/>
        <v>-</v>
      </c>
      <c r="P16484" s="73" t="str">
        <f t="shared" si="515"/>
        <v/>
      </c>
      <c r="Q16484" s="61" t="s">
        <v>86</v>
      </c>
    </row>
    <row r="16485" spans="8:17" x14ac:dyDescent="0.25">
      <c r="H16485" s="59">
        <v>83372</v>
      </c>
      <c r="I16485" s="59" t="s">
        <v>72</v>
      </c>
      <c r="J16485" s="59">
        <v>16724101</v>
      </c>
      <c r="K16485" s="59" t="s">
        <v>16920</v>
      </c>
      <c r="L16485" s="61" t="s">
        <v>81</v>
      </c>
      <c r="M16485" s="61">
        <f>VLOOKUP(H16485,zdroj!C:F,4,0)</f>
        <v>0</v>
      </c>
      <c r="N16485" s="61" t="str">
        <f t="shared" si="514"/>
        <v>-</v>
      </c>
      <c r="P16485" s="73" t="str">
        <f t="shared" si="515"/>
        <v/>
      </c>
      <c r="Q16485" s="61" t="s">
        <v>86</v>
      </c>
    </row>
    <row r="16486" spans="8:17" x14ac:dyDescent="0.25">
      <c r="H16486" s="59">
        <v>83372</v>
      </c>
      <c r="I16486" s="59" t="s">
        <v>72</v>
      </c>
      <c r="J16486" s="59">
        <v>16724119</v>
      </c>
      <c r="K16486" s="59" t="s">
        <v>16921</v>
      </c>
      <c r="L16486" s="61" t="s">
        <v>81</v>
      </c>
      <c r="M16486" s="61">
        <f>VLOOKUP(H16486,zdroj!C:F,4,0)</f>
        <v>0</v>
      </c>
      <c r="N16486" s="61" t="str">
        <f t="shared" si="514"/>
        <v>-</v>
      </c>
      <c r="P16486" s="73" t="str">
        <f t="shared" si="515"/>
        <v/>
      </c>
      <c r="Q16486" s="61" t="s">
        <v>86</v>
      </c>
    </row>
    <row r="16487" spans="8:17" x14ac:dyDescent="0.25">
      <c r="H16487" s="59">
        <v>83372</v>
      </c>
      <c r="I16487" s="59" t="s">
        <v>72</v>
      </c>
      <c r="J16487" s="59">
        <v>16724127</v>
      </c>
      <c r="K16487" s="59" t="s">
        <v>16922</v>
      </c>
      <c r="L16487" s="61" t="s">
        <v>81</v>
      </c>
      <c r="M16487" s="61">
        <f>VLOOKUP(H16487,zdroj!C:F,4,0)</f>
        <v>0</v>
      </c>
      <c r="N16487" s="61" t="str">
        <f t="shared" si="514"/>
        <v>-</v>
      </c>
      <c r="P16487" s="73" t="str">
        <f t="shared" si="515"/>
        <v/>
      </c>
      <c r="Q16487" s="61" t="s">
        <v>86</v>
      </c>
    </row>
    <row r="16488" spans="8:17" x14ac:dyDescent="0.25">
      <c r="H16488" s="59">
        <v>83372</v>
      </c>
      <c r="I16488" s="59" t="s">
        <v>72</v>
      </c>
      <c r="J16488" s="59">
        <v>16724135</v>
      </c>
      <c r="K16488" s="59" t="s">
        <v>16923</v>
      </c>
      <c r="L16488" s="61" t="s">
        <v>81</v>
      </c>
      <c r="M16488" s="61">
        <f>VLOOKUP(H16488,zdroj!C:F,4,0)</f>
        <v>0</v>
      </c>
      <c r="N16488" s="61" t="str">
        <f t="shared" si="514"/>
        <v>-</v>
      </c>
      <c r="P16488" s="73" t="str">
        <f t="shared" si="515"/>
        <v/>
      </c>
      <c r="Q16488" s="61" t="s">
        <v>86</v>
      </c>
    </row>
    <row r="16489" spans="8:17" x14ac:dyDescent="0.25">
      <c r="H16489" s="59">
        <v>83372</v>
      </c>
      <c r="I16489" s="59" t="s">
        <v>72</v>
      </c>
      <c r="J16489" s="59">
        <v>16724143</v>
      </c>
      <c r="K16489" s="59" t="s">
        <v>16924</v>
      </c>
      <c r="L16489" s="61" t="s">
        <v>81</v>
      </c>
      <c r="M16489" s="61">
        <f>VLOOKUP(H16489,zdroj!C:F,4,0)</f>
        <v>0</v>
      </c>
      <c r="N16489" s="61" t="str">
        <f t="shared" si="514"/>
        <v>-</v>
      </c>
      <c r="P16489" s="73" t="str">
        <f t="shared" si="515"/>
        <v/>
      </c>
      <c r="Q16489" s="61" t="s">
        <v>86</v>
      </c>
    </row>
    <row r="16490" spans="8:17" x14ac:dyDescent="0.25">
      <c r="H16490" s="59">
        <v>83372</v>
      </c>
      <c r="I16490" s="59" t="s">
        <v>72</v>
      </c>
      <c r="J16490" s="59">
        <v>16724151</v>
      </c>
      <c r="K16490" s="59" t="s">
        <v>16925</v>
      </c>
      <c r="L16490" s="61" t="s">
        <v>81</v>
      </c>
      <c r="M16490" s="61">
        <f>VLOOKUP(H16490,zdroj!C:F,4,0)</f>
        <v>0</v>
      </c>
      <c r="N16490" s="61" t="str">
        <f t="shared" si="514"/>
        <v>-</v>
      </c>
      <c r="P16490" s="73" t="str">
        <f t="shared" si="515"/>
        <v/>
      </c>
      <c r="Q16490" s="61" t="s">
        <v>86</v>
      </c>
    </row>
    <row r="16491" spans="8:17" x14ac:dyDescent="0.25">
      <c r="H16491" s="59">
        <v>83372</v>
      </c>
      <c r="I16491" s="59" t="s">
        <v>72</v>
      </c>
      <c r="J16491" s="59">
        <v>16724160</v>
      </c>
      <c r="K16491" s="59" t="s">
        <v>16926</v>
      </c>
      <c r="L16491" s="61" t="s">
        <v>81</v>
      </c>
      <c r="M16491" s="61">
        <f>VLOOKUP(H16491,zdroj!C:F,4,0)</f>
        <v>0</v>
      </c>
      <c r="N16491" s="61" t="str">
        <f t="shared" si="514"/>
        <v>-</v>
      </c>
      <c r="P16491" s="73" t="str">
        <f t="shared" si="515"/>
        <v/>
      </c>
      <c r="Q16491" s="61" t="s">
        <v>86</v>
      </c>
    </row>
    <row r="16492" spans="8:17" x14ac:dyDescent="0.25">
      <c r="H16492" s="59">
        <v>83372</v>
      </c>
      <c r="I16492" s="59" t="s">
        <v>72</v>
      </c>
      <c r="J16492" s="59">
        <v>16724178</v>
      </c>
      <c r="K16492" s="59" t="s">
        <v>16927</v>
      </c>
      <c r="L16492" s="61" t="s">
        <v>81</v>
      </c>
      <c r="M16492" s="61">
        <f>VLOOKUP(H16492,zdroj!C:F,4,0)</f>
        <v>0</v>
      </c>
      <c r="N16492" s="61" t="str">
        <f t="shared" si="514"/>
        <v>-</v>
      </c>
      <c r="P16492" s="73" t="str">
        <f t="shared" si="515"/>
        <v/>
      </c>
      <c r="Q16492" s="61" t="s">
        <v>86</v>
      </c>
    </row>
    <row r="16493" spans="8:17" x14ac:dyDescent="0.25">
      <c r="H16493" s="59">
        <v>83372</v>
      </c>
      <c r="I16493" s="59" t="s">
        <v>72</v>
      </c>
      <c r="J16493" s="59">
        <v>16724186</v>
      </c>
      <c r="K16493" s="59" t="s">
        <v>16928</v>
      </c>
      <c r="L16493" s="61" t="s">
        <v>81</v>
      </c>
      <c r="M16493" s="61">
        <f>VLOOKUP(H16493,zdroj!C:F,4,0)</f>
        <v>0</v>
      </c>
      <c r="N16493" s="61" t="str">
        <f t="shared" si="514"/>
        <v>-</v>
      </c>
      <c r="P16493" s="73" t="str">
        <f t="shared" si="515"/>
        <v/>
      </c>
      <c r="Q16493" s="61" t="s">
        <v>86</v>
      </c>
    </row>
    <row r="16494" spans="8:17" x14ac:dyDescent="0.25">
      <c r="H16494" s="59">
        <v>83372</v>
      </c>
      <c r="I16494" s="59" t="s">
        <v>72</v>
      </c>
      <c r="J16494" s="59">
        <v>16724194</v>
      </c>
      <c r="K16494" s="59" t="s">
        <v>16929</v>
      </c>
      <c r="L16494" s="61" t="s">
        <v>81</v>
      </c>
      <c r="M16494" s="61">
        <f>VLOOKUP(H16494,zdroj!C:F,4,0)</f>
        <v>0</v>
      </c>
      <c r="N16494" s="61" t="str">
        <f t="shared" si="514"/>
        <v>-</v>
      </c>
      <c r="P16494" s="73" t="str">
        <f t="shared" si="515"/>
        <v/>
      </c>
      <c r="Q16494" s="61" t="s">
        <v>86</v>
      </c>
    </row>
    <row r="16495" spans="8:17" x14ac:dyDescent="0.25">
      <c r="H16495" s="59">
        <v>83372</v>
      </c>
      <c r="I16495" s="59" t="s">
        <v>72</v>
      </c>
      <c r="J16495" s="59">
        <v>16724208</v>
      </c>
      <c r="K16495" s="59" t="s">
        <v>16930</v>
      </c>
      <c r="L16495" s="61" t="s">
        <v>81</v>
      </c>
      <c r="M16495" s="61">
        <f>VLOOKUP(H16495,zdroj!C:F,4,0)</f>
        <v>0</v>
      </c>
      <c r="N16495" s="61" t="str">
        <f t="shared" si="514"/>
        <v>-</v>
      </c>
      <c r="P16495" s="73" t="str">
        <f t="shared" si="515"/>
        <v/>
      </c>
      <c r="Q16495" s="61" t="s">
        <v>86</v>
      </c>
    </row>
    <row r="16496" spans="8:17" x14ac:dyDescent="0.25">
      <c r="H16496" s="59">
        <v>83372</v>
      </c>
      <c r="I16496" s="59" t="s">
        <v>72</v>
      </c>
      <c r="J16496" s="59">
        <v>16724216</v>
      </c>
      <c r="K16496" s="59" t="s">
        <v>16931</v>
      </c>
      <c r="L16496" s="61" t="s">
        <v>81</v>
      </c>
      <c r="M16496" s="61">
        <f>VLOOKUP(H16496,zdroj!C:F,4,0)</f>
        <v>0</v>
      </c>
      <c r="N16496" s="61" t="str">
        <f t="shared" si="514"/>
        <v>-</v>
      </c>
      <c r="P16496" s="73" t="str">
        <f t="shared" si="515"/>
        <v/>
      </c>
      <c r="Q16496" s="61" t="s">
        <v>86</v>
      </c>
    </row>
    <row r="16497" spans="8:17" x14ac:dyDescent="0.25">
      <c r="H16497" s="59">
        <v>83372</v>
      </c>
      <c r="I16497" s="59" t="s">
        <v>72</v>
      </c>
      <c r="J16497" s="59">
        <v>16724224</v>
      </c>
      <c r="K16497" s="59" t="s">
        <v>16932</v>
      </c>
      <c r="L16497" s="61" t="s">
        <v>81</v>
      </c>
      <c r="M16497" s="61">
        <f>VLOOKUP(H16497,zdroj!C:F,4,0)</f>
        <v>0</v>
      </c>
      <c r="N16497" s="61" t="str">
        <f t="shared" si="514"/>
        <v>-</v>
      </c>
      <c r="P16497" s="73" t="str">
        <f t="shared" si="515"/>
        <v/>
      </c>
      <c r="Q16497" s="61" t="s">
        <v>86</v>
      </c>
    </row>
    <row r="16498" spans="8:17" x14ac:dyDescent="0.25">
      <c r="H16498" s="59">
        <v>83372</v>
      </c>
      <c r="I16498" s="59" t="s">
        <v>72</v>
      </c>
      <c r="J16498" s="59">
        <v>16724232</v>
      </c>
      <c r="K16498" s="59" t="s">
        <v>16933</v>
      </c>
      <c r="L16498" s="61" t="s">
        <v>81</v>
      </c>
      <c r="M16498" s="61">
        <f>VLOOKUP(H16498,zdroj!C:F,4,0)</f>
        <v>0</v>
      </c>
      <c r="N16498" s="61" t="str">
        <f t="shared" si="514"/>
        <v>-</v>
      </c>
      <c r="P16498" s="73" t="str">
        <f t="shared" si="515"/>
        <v/>
      </c>
      <c r="Q16498" s="61" t="s">
        <v>86</v>
      </c>
    </row>
    <row r="16499" spans="8:17" x14ac:dyDescent="0.25">
      <c r="H16499" s="59">
        <v>83372</v>
      </c>
      <c r="I16499" s="59" t="s">
        <v>72</v>
      </c>
      <c r="J16499" s="59">
        <v>16724241</v>
      </c>
      <c r="K16499" s="59" t="s">
        <v>16934</v>
      </c>
      <c r="L16499" s="61" t="s">
        <v>81</v>
      </c>
      <c r="M16499" s="61">
        <f>VLOOKUP(H16499,zdroj!C:F,4,0)</f>
        <v>0</v>
      </c>
      <c r="N16499" s="61" t="str">
        <f t="shared" si="514"/>
        <v>-</v>
      </c>
      <c r="P16499" s="73" t="str">
        <f t="shared" si="515"/>
        <v/>
      </c>
      <c r="Q16499" s="61" t="s">
        <v>88</v>
      </c>
    </row>
    <row r="16500" spans="8:17" x14ac:dyDescent="0.25">
      <c r="H16500" s="59">
        <v>83372</v>
      </c>
      <c r="I16500" s="59" t="s">
        <v>72</v>
      </c>
      <c r="J16500" s="59">
        <v>16724259</v>
      </c>
      <c r="K16500" s="59" t="s">
        <v>16935</v>
      </c>
      <c r="L16500" s="61" t="s">
        <v>81</v>
      </c>
      <c r="M16500" s="61">
        <f>VLOOKUP(H16500,zdroj!C:F,4,0)</f>
        <v>0</v>
      </c>
      <c r="N16500" s="61" t="str">
        <f t="shared" si="514"/>
        <v>-</v>
      </c>
      <c r="P16500" s="73" t="str">
        <f t="shared" si="515"/>
        <v/>
      </c>
      <c r="Q16500" s="61" t="s">
        <v>86</v>
      </c>
    </row>
    <row r="16501" spans="8:17" x14ac:dyDescent="0.25">
      <c r="H16501" s="59">
        <v>83372</v>
      </c>
      <c r="I16501" s="59" t="s">
        <v>72</v>
      </c>
      <c r="J16501" s="59">
        <v>16724267</v>
      </c>
      <c r="K16501" s="59" t="s">
        <v>16936</v>
      </c>
      <c r="L16501" s="61" t="s">
        <v>81</v>
      </c>
      <c r="M16501" s="61">
        <f>VLOOKUP(H16501,zdroj!C:F,4,0)</f>
        <v>0</v>
      </c>
      <c r="N16501" s="61" t="str">
        <f t="shared" si="514"/>
        <v>-</v>
      </c>
      <c r="P16501" s="73" t="str">
        <f t="shared" si="515"/>
        <v/>
      </c>
      <c r="Q16501" s="61" t="s">
        <v>86</v>
      </c>
    </row>
    <row r="16502" spans="8:17" x14ac:dyDescent="0.25">
      <c r="H16502" s="59">
        <v>83372</v>
      </c>
      <c r="I16502" s="59" t="s">
        <v>72</v>
      </c>
      <c r="J16502" s="59">
        <v>16724275</v>
      </c>
      <c r="K16502" s="59" t="s">
        <v>16937</v>
      </c>
      <c r="L16502" s="61" t="s">
        <v>81</v>
      </c>
      <c r="M16502" s="61">
        <f>VLOOKUP(H16502,zdroj!C:F,4,0)</f>
        <v>0</v>
      </c>
      <c r="N16502" s="61" t="str">
        <f t="shared" si="514"/>
        <v>-</v>
      </c>
      <c r="P16502" s="73" t="str">
        <f t="shared" si="515"/>
        <v/>
      </c>
      <c r="Q16502" s="61" t="s">
        <v>86</v>
      </c>
    </row>
    <row r="16503" spans="8:17" x14ac:dyDescent="0.25">
      <c r="H16503" s="59">
        <v>83372</v>
      </c>
      <c r="I16503" s="59" t="s">
        <v>72</v>
      </c>
      <c r="J16503" s="59">
        <v>16724283</v>
      </c>
      <c r="K16503" s="59" t="s">
        <v>16938</v>
      </c>
      <c r="L16503" s="61" t="s">
        <v>81</v>
      </c>
      <c r="M16503" s="61">
        <f>VLOOKUP(H16503,zdroj!C:F,4,0)</f>
        <v>0</v>
      </c>
      <c r="N16503" s="61" t="str">
        <f t="shared" si="514"/>
        <v>-</v>
      </c>
      <c r="P16503" s="73" t="str">
        <f t="shared" si="515"/>
        <v/>
      </c>
      <c r="Q16503" s="61" t="s">
        <v>86</v>
      </c>
    </row>
    <row r="16504" spans="8:17" x14ac:dyDescent="0.25">
      <c r="H16504" s="59">
        <v>83372</v>
      </c>
      <c r="I16504" s="59" t="s">
        <v>72</v>
      </c>
      <c r="J16504" s="59">
        <v>16724291</v>
      </c>
      <c r="K16504" s="59" t="s">
        <v>16939</v>
      </c>
      <c r="L16504" s="61" t="s">
        <v>81</v>
      </c>
      <c r="M16504" s="61">
        <f>VLOOKUP(H16504,zdroj!C:F,4,0)</f>
        <v>0</v>
      </c>
      <c r="N16504" s="61" t="str">
        <f t="shared" si="514"/>
        <v>-</v>
      </c>
      <c r="P16504" s="73" t="str">
        <f t="shared" si="515"/>
        <v/>
      </c>
      <c r="Q16504" s="61" t="s">
        <v>86</v>
      </c>
    </row>
    <row r="16505" spans="8:17" x14ac:dyDescent="0.25">
      <c r="H16505" s="59">
        <v>83372</v>
      </c>
      <c r="I16505" s="59" t="s">
        <v>72</v>
      </c>
      <c r="J16505" s="59">
        <v>16724305</v>
      </c>
      <c r="K16505" s="59" t="s">
        <v>16940</v>
      </c>
      <c r="L16505" s="61" t="s">
        <v>81</v>
      </c>
      <c r="M16505" s="61">
        <f>VLOOKUP(H16505,zdroj!C:F,4,0)</f>
        <v>0</v>
      </c>
      <c r="N16505" s="61" t="str">
        <f t="shared" si="514"/>
        <v>-</v>
      </c>
      <c r="P16505" s="73" t="str">
        <f t="shared" si="515"/>
        <v/>
      </c>
      <c r="Q16505" s="61" t="s">
        <v>86</v>
      </c>
    </row>
    <row r="16506" spans="8:17" x14ac:dyDescent="0.25">
      <c r="H16506" s="59">
        <v>83372</v>
      </c>
      <c r="I16506" s="59" t="s">
        <v>72</v>
      </c>
      <c r="J16506" s="59">
        <v>16724313</v>
      </c>
      <c r="K16506" s="59" t="s">
        <v>16941</v>
      </c>
      <c r="L16506" s="61" t="s">
        <v>81</v>
      </c>
      <c r="M16506" s="61">
        <f>VLOOKUP(H16506,zdroj!C:F,4,0)</f>
        <v>0</v>
      </c>
      <c r="N16506" s="61" t="str">
        <f t="shared" si="514"/>
        <v>-</v>
      </c>
      <c r="P16506" s="73" t="str">
        <f t="shared" si="515"/>
        <v/>
      </c>
      <c r="Q16506" s="61" t="s">
        <v>86</v>
      </c>
    </row>
    <row r="16507" spans="8:17" x14ac:dyDescent="0.25">
      <c r="H16507" s="59">
        <v>83372</v>
      </c>
      <c r="I16507" s="59" t="s">
        <v>72</v>
      </c>
      <c r="J16507" s="59">
        <v>16724321</v>
      </c>
      <c r="K16507" s="59" t="s">
        <v>16942</v>
      </c>
      <c r="L16507" s="61" t="s">
        <v>81</v>
      </c>
      <c r="M16507" s="61">
        <f>VLOOKUP(H16507,zdroj!C:F,4,0)</f>
        <v>0</v>
      </c>
      <c r="N16507" s="61" t="str">
        <f t="shared" si="514"/>
        <v>-</v>
      </c>
      <c r="P16507" s="73" t="str">
        <f t="shared" si="515"/>
        <v/>
      </c>
      <c r="Q16507" s="61" t="s">
        <v>86</v>
      </c>
    </row>
    <row r="16508" spans="8:17" x14ac:dyDescent="0.25">
      <c r="H16508" s="59">
        <v>83372</v>
      </c>
      <c r="I16508" s="59" t="s">
        <v>72</v>
      </c>
      <c r="J16508" s="59">
        <v>16724330</v>
      </c>
      <c r="K16508" s="59" t="s">
        <v>16943</v>
      </c>
      <c r="L16508" s="61" t="s">
        <v>81</v>
      </c>
      <c r="M16508" s="61">
        <f>VLOOKUP(H16508,zdroj!C:F,4,0)</f>
        <v>0</v>
      </c>
      <c r="N16508" s="61" t="str">
        <f t="shared" si="514"/>
        <v>-</v>
      </c>
      <c r="P16508" s="73" t="str">
        <f t="shared" si="515"/>
        <v/>
      </c>
      <c r="Q16508" s="61" t="s">
        <v>86</v>
      </c>
    </row>
    <row r="16509" spans="8:17" x14ac:dyDescent="0.25">
      <c r="H16509" s="59">
        <v>83372</v>
      </c>
      <c r="I16509" s="59" t="s">
        <v>72</v>
      </c>
      <c r="J16509" s="59">
        <v>16724348</v>
      </c>
      <c r="K16509" s="59" t="s">
        <v>16944</v>
      </c>
      <c r="L16509" s="61" t="s">
        <v>81</v>
      </c>
      <c r="M16509" s="61">
        <f>VLOOKUP(H16509,zdroj!C:F,4,0)</f>
        <v>0</v>
      </c>
      <c r="N16509" s="61" t="str">
        <f t="shared" si="514"/>
        <v>-</v>
      </c>
      <c r="P16509" s="73" t="str">
        <f t="shared" si="515"/>
        <v/>
      </c>
      <c r="Q16509" s="61" t="s">
        <v>86</v>
      </c>
    </row>
    <row r="16510" spans="8:17" x14ac:dyDescent="0.25">
      <c r="H16510" s="59">
        <v>83372</v>
      </c>
      <c r="I16510" s="59" t="s">
        <v>72</v>
      </c>
      <c r="J16510" s="59">
        <v>16724356</v>
      </c>
      <c r="K16510" s="59" t="s">
        <v>16945</v>
      </c>
      <c r="L16510" s="61" t="s">
        <v>81</v>
      </c>
      <c r="M16510" s="61">
        <f>VLOOKUP(H16510,zdroj!C:F,4,0)</f>
        <v>0</v>
      </c>
      <c r="N16510" s="61" t="str">
        <f t="shared" si="514"/>
        <v>-</v>
      </c>
      <c r="P16510" s="73" t="str">
        <f t="shared" si="515"/>
        <v/>
      </c>
      <c r="Q16510" s="61" t="s">
        <v>86</v>
      </c>
    </row>
    <row r="16511" spans="8:17" x14ac:dyDescent="0.25">
      <c r="H16511" s="59">
        <v>83372</v>
      </c>
      <c r="I16511" s="59" t="s">
        <v>72</v>
      </c>
      <c r="J16511" s="59">
        <v>16724364</v>
      </c>
      <c r="K16511" s="59" t="s">
        <v>16946</v>
      </c>
      <c r="L16511" s="61" t="s">
        <v>81</v>
      </c>
      <c r="M16511" s="61">
        <f>VLOOKUP(H16511,zdroj!C:F,4,0)</f>
        <v>0</v>
      </c>
      <c r="N16511" s="61" t="str">
        <f t="shared" si="514"/>
        <v>-</v>
      </c>
      <c r="P16511" s="73" t="str">
        <f t="shared" si="515"/>
        <v/>
      </c>
      <c r="Q16511" s="61" t="s">
        <v>86</v>
      </c>
    </row>
    <row r="16512" spans="8:17" x14ac:dyDescent="0.25">
      <c r="H16512" s="59">
        <v>83372</v>
      </c>
      <c r="I16512" s="59" t="s">
        <v>72</v>
      </c>
      <c r="J16512" s="59">
        <v>16724372</v>
      </c>
      <c r="K16512" s="59" t="s">
        <v>16947</v>
      </c>
      <c r="L16512" s="61" t="s">
        <v>81</v>
      </c>
      <c r="M16512" s="61">
        <f>VLOOKUP(H16512,zdroj!C:F,4,0)</f>
        <v>0</v>
      </c>
      <c r="N16512" s="61" t="str">
        <f t="shared" si="514"/>
        <v>-</v>
      </c>
      <c r="P16512" s="73" t="str">
        <f t="shared" si="515"/>
        <v/>
      </c>
      <c r="Q16512" s="61" t="s">
        <v>86</v>
      </c>
    </row>
    <row r="16513" spans="8:17" x14ac:dyDescent="0.25">
      <c r="H16513" s="59">
        <v>83372</v>
      </c>
      <c r="I16513" s="59" t="s">
        <v>72</v>
      </c>
      <c r="J16513" s="59">
        <v>16724381</v>
      </c>
      <c r="K16513" s="59" t="s">
        <v>16948</v>
      </c>
      <c r="L16513" s="61" t="s">
        <v>81</v>
      </c>
      <c r="M16513" s="61">
        <f>VLOOKUP(H16513,zdroj!C:F,4,0)</f>
        <v>0</v>
      </c>
      <c r="N16513" s="61" t="str">
        <f t="shared" si="514"/>
        <v>-</v>
      </c>
      <c r="P16513" s="73" t="str">
        <f t="shared" si="515"/>
        <v/>
      </c>
      <c r="Q16513" s="61" t="s">
        <v>86</v>
      </c>
    </row>
    <row r="16514" spans="8:17" x14ac:dyDescent="0.25">
      <c r="H16514" s="59">
        <v>83372</v>
      </c>
      <c r="I16514" s="59" t="s">
        <v>72</v>
      </c>
      <c r="J16514" s="59">
        <v>16724399</v>
      </c>
      <c r="K16514" s="59" t="s">
        <v>16949</v>
      </c>
      <c r="L16514" s="61" t="s">
        <v>81</v>
      </c>
      <c r="M16514" s="61">
        <f>VLOOKUP(H16514,zdroj!C:F,4,0)</f>
        <v>0</v>
      </c>
      <c r="N16514" s="61" t="str">
        <f t="shared" si="514"/>
        <v>-</v>
      </c>
      <c r="P16514" s="73" t="str">
        <f t="shared" si="515"/>
        <v/>
      </c>
      <c r="Q16514" s="61" t="s">
        <v>86</v>
      </c>
    </row>
    <row r="16515" spans="8:17" x14ac:dyDescent="0.25">
      <c r="H16515" s="59">
        <v>83372</v>
      </c>
      <c r="I16515" s="59" t="s">
        <v>72</v>
      </c>
      <c r="J16515" s="59">
        <v>16724402</v>
      </c>
      <c r="K16515" s="59" t="s">
        <v>16950</v>
      </c>
      <c r="L16515" s="61" t="s">
        <v>81</v>
      </c>
      <c r="M16515" s="61">
        <f>VLOOKUP(H16515,zdroj!C:F,4,0)</f>
        <v>0</v>
      </c>
      <c r="N16515" s="61" t="str">
        <f t="shared" si="514"/>
        <v>-</v>
      </c>
      <c r="P16515" s="73" t="str">
        <f t="shared" si="515"/>
        <v/>
      </c>
      <c r="Q16515" s="61" t="s">
        <v>86</v>
      </c>
    </row>
    <row r="16516" spans="8:17" x14ac:dyDescent="0.25">
      <c r="H16516" s="59">
        <v>83372</v>
      </c>
      <c r="I16516" s="59" t="s">
        <v>72</v>
      </c>
      <c r="J16516" s="59">
        <v>16724411</v>
      </c>
      <c r="K16516" s="59" t="s">
        <v>16951</v>
      </c>
      <c r="L16516" s="61" t="s">
        <v>81</v>
      </c>
      <c r="M16516" s="61">
        <f>VLOOKUP(H16516,zdroj!C:F,4,0)</f>
        <v>0</v>
      </c>
      <c r="N16516" s="61" t="str">
        <f t="shared" si="514"/>
        <v>-</v>
      </c>
      <c r="P16516" s="73" t="str">
        <f t="shared" si="515"/>
        <v/>
      </c>
      <c r="Q16516" s="61" t="s">
        <v>86</v>
      </c>
    </row>
    <row r="16517" spans="8:17" x14ac:dyDescent="0.25">
      <c r="H16517" s="59">
        <v>83372</v>
      </c>
      <c r="I16517" s="59" t="s">
        <v>72</v>
      </c>
      <c r="J16517" s="59">
        <v>16724429</v>
      </c>
      <c r="K16517" s="59" t="s">
        <v>16952</v>
      </c>
      <c r="L16517" s="61" t="s">
        <v>114</v>
      </c>
      <c r="M16517" s="61">
        <f>VLOOKUP(H16517,zdroj!C:F,4,0)</f>
        <v>0</v>
      </c>
      <c r="N16517" s="61" t="str">
        <f t="shared" si="514"/>
        <v>katC</v>
      </c>
      <c r="P16517" s="73" t="str">
        <f t="shared" si="515"/>
        <v/>
      </c>
      <c r="Q16517" s="61" t="s">
        <v>31</v>
      </c>
    </row>
    <row r="16518" spans="8:17" x14ac:dyDescent="0.25">
      <c r="H16518" s="59">
        <v>83372</v>
      </c>
      <c r="I16518" s="59" t="s">
        <v>72</v>
      </c>
      <c r="J16518" s="59">
        <v>16724437</v>
      </c>
      <c r="K16518" s="59" t="s">
        <v>16953</v>
      </c>
      <c r="L16518" s="61" t="s">
        <v>81</v>
      </c>
      <c r="M16518" s="61">
        <f>VLOOKUP(H16518,zdroj!C:F,4,0)</f>
        <v>0</v>
      </c>
      <c r="N16518" s="61" t="str">
        <f t="shared" si="514"/>
        <v>-</v>
      </c>
      <c r="P16518" s="73" t="str">
        <f t="shared" si="515"/>
        <v/>
      </c>
      <c r="Q16518" s="61" t="s">
        <v>86</v>
      </c>
    </row>
    <row r="16519" spans="8:17" x14ac:dyDescent="0.25">
      <c r="H16519" s="59">
        <v>83372</v>
      </c>
      <c r="I16519" s="59" t="s">
        <v>72</v>
      </c>
      <c r="J16519" s="59">
        <v>16724445</v>
      </c>
      <c r="K16519" s="59" t="s">
        <v>16954</v>
      </c>
      <c r="L16519" s="61" t="s">
        <v>81</v>
      </c>
      <c r="M16519" s="61">
        <f>VLOOKUP(H16519,zdroj!C:F,4,0)</f>
        <v>0</v>
      </c>
      <c r="N16519" s="61" t="str">
        <f t="shared" ref="N16519:N16582" si="516">IF(M16519="A",IF(L16519="katA","katB",L16519),L16519)</f>
        <v>-</v>
      </c>
      <c r="P16519" s="73" t="str">
        <f t="shared" ref="P16519:P16582" si="517">IF(O16519="A",1,"")</f>
        <v/>
      </c>
      <c r="Q16519" s="61" t="s">
        <v>86</v>
      </c>
    </row>
    <row r="16520" spans="8:17" x14ac:dyDescent="0.25">
      <c r="H16520" s="59">
        <v>83372</v>
      </c>
      <c r="I16520" s="59" t="s">
        <v>72</v>
      </c>
      <c r="J16520" s="59">
        <v>16724453</v>
      </c>
      <c r="K16520" s="59" t="s">
        <v>16955</v>
      </c>
      <c r="L16520" s="61" t="s">
        <v>81</v>
      </c>
      <c r="M16520" s="61">
        <f>VLOOKUP(H16520,zdroj!C:F,4,0)</f>
        <v>0</v>
      </c>
      <c r="N16520" s="61" t="str">
        <f t="shared" si="516"/>
        <v>-</v>
      </c>
      <c r="P16520" s="73" t="str">
        <f t="shared" si="517"/>
        <v/>
      </c>
      <c r="Q16520" s="61" t="s">
        <v>86</v>
      </c>
    </row>
    <row r="16521" spans="8:17" x14ac:dyDescent="0.25">
      <c r="H16521" s="59">
        <v>83372</v>
      </c>
      <c r="I16521" s="59" t="s">
        <v>72</v>
      </c>
      <c r="J16521" s="59">
        <v>16724461</v>
      </c>
      <c r="K16521" s="59" t="s">
        <v>16956</v>
      </c>
      <c r="L16521" s="61" t="s">
        <v>81</v>
      </c>
      <c r="M16521" s="61">
        <f>VLOOKUP(H16521,zdroj!C:F,4,0)</f>
        <v>0</v>
      </c>
      <c r="N16521" s="61" t="str">
        <f t="shared" si="516"/>
        <v>-</v>
      </c>
      <c r="P16521" s="73" t="str">
        <f t="shared" si="517"/>
        <v/>
      </c>
      <c r="Q16521" s="61" t="s">
        <v>86</v>
      </c>
    </row>
    <row r="16522" spans="8:17" x14ac:dyDescent="0.25">
      <c r="H16522" s="59">
        <v>83372</v>
      </c>
      <c r="I16522" s="59" t="s">
        <v>72</v>
      </c>
      <c r="J16522" s="59">
        <v>16724470</v>
      </c>
      <c r="K16522" s="59" t="s">
        <v>16957</v>
      </c>
      <c r="L16522" s="61" t="s">
        <v>81</v>
      </c>
      <c r="M16522" s="61">
        <f>VLOOKUP(H16522,zdroj!C:F,4,0)</f>
        <v>0</v>
      </c>
      <c r="N16522" s="61" t="str">
        <f t="shared" si="516"/>
        <v>-</v>
      </c>
      <c r="P16522" s="73" t="str">
        <f t="shared" si="517"/>
        <v/>
      </c>
      <c r="Q16522" s="61" t="s">
        <v>86</v>
      </c>
    </row>
    <row r="16523" spans="8:17" x14ac:dyDescent="0.25">
      <c r="H16523" s="59">
        <v>83372</v>
      </c>
      <c r="I16523" s="59" t="s">
        <v>72</v>
      </c>
      <c r="J16523" s="59">
        <v>16724488</v>
      </c>
      <c r="K16523" s="59" t="s">
        <v>16958</v>
      </c>
      <c r="L16523" s="61" t="s">
        <v>81</v>
      </c>
      <c r="M16523" s="61">
        <f>VLOOKUP(H16523,zdroj!C:F,4,0)</f>
        <v>0</v>
      </c>
      <c r="N16523" s="61" t="str">
        <f t="shared" si="516"/>
        <v>-</v>
      </c>
      <c r="P16523" s="73" t="str">
        <f t="shared" si="517"/>
        <v/>
      </c>
      <c r="Q16523" s="61" t="s">
        <v>86</v>
      </c>
    </row>
    <row r="16524" spans="8:17" x14ac:dyDescent="0.25">
      <c r="H16524" s="59">
        <v>83372</v>
      </c>
      <c r="I16524" s="59" t="s">
        <v>72</v>
      </c>
      <c r="J16524" s="59">
        <v>16724496</v>
      </c>
      <c r="K16524" s="59" t="s">
        <v>16959</v>
      </c>
      <c r="L16524" s="61" t="s">
        <v>81</v>
      </c>
      <c r="M16524" s="61">
        <f>VLOOKUP(H16524,zdroj!C:F,4,0)</f>
        <v>0</v>
      </c>
      <c r="N16524" s="61" t="str">
        <f t="shared" si="516"/>
        <v>-</v>
      </c>
      <c r="P16524" s="73" t="str">
        <f t="shared" si="517"/>
        <v/>
      </c>
      <c r="Q16524" s="61" t="s">
        <v>86</v>
      </c>
    </row>
    <row r="16525" spans="8:17" x14ac:dyDescent="0.25">
      <c r="H16525" s="59">
        <v>83372</v>
      </c>
      <c r="I16525" s="59" t="s">
        <v>72</v>
      </c>
      <c r="J16525" s="59">
        <v>16724500</v>
      </c>
      <c r="K16525" s="59" t="s">
        <v>16960</v>
      </c>
      <c r="L16525" s="61" t="s">
        <v>81</v>
      </c>
      <c r="M16525" s="61">
        <f>VLOOKUP(H16525,zdroj!C:F,4,0)</f>
        <v>0</v>
      </c>
      <c r="N16525" s="61" t="str">
        <f t="shared" si="516"/>
        <v>-</v>
      </c>
      <c r="P16525" s="73" t="str">
        <f t="shared" si="517"/>
        <v/>
      </c>
      <c r="Q16525" s="61" t="s">
        <v>86</v>
      </c>
    </row>
    <row r="16526" spans="8:17" x14ac:dyDescent="0.25">
      <c r="H16526" s="59">
        <v>83372</v>
      </c>
      <c r="I16526" s="59" t="s">
        <v>72</v>
      </c>
      <c r="J16526" s="59">
        <v>16724518</v>
      </c>
      <c r="K16526" s="59" t="s">
        <v>16961</v>
      </c>
      <c r="L16526" s="61" t="s">
        <v>81</v>
      </c>
      <c r="M16526" s="61">
        <f>VLOOKUP(H16526,zdroj!C:F,4,0)</f>
        <v>0</v>
      </c>
      <c r="N16526" s="61" t="str">
        <f t="shared" si="516"/>
        <v>-</v>
      </c>
      <c r="P16526" s="73" t="str">
        <f t="shared" si="517"/>
        <v/>
      </c>
      <c r="Q16526" s="61" t="s">
        <v>86</v>
      </c>
    </row>
    <row r="16527" spans="8:17" x14ac:dyDescent="0.25">
      <c r="H16527" s="59">
        <v>83372</v>
      </c>
      <c r="I16527" s="59" t="s">
        <v>72</v>
      </c>
      <c r="J16527" s="59">
        <v>16724526</v>
      </c>
      <c r="K16527" s="59" t="s">
        <v>16962</v>
      </c>
      <c r="L16527" s="61" t="s">
        <v>81</v>
      </c>
      <c r="M16527" s="61">
        <f>VLOOKUP(H16527,zdroj!C:F,4,0)</f>
        <v>0</v>
      </c>
      <c r="N16527" s="61" t="str">
        <f t="shared" si="516"/>
        <v>-</v>
      </c>
      <c r="P16527" s="73" t="str">
        <f t="shared" si="517"/>
        <v/>
      </c>
      <c r="Q16527" s="61" t="s">
        <v>86</v>
      </c>
    </row>
    <row r="16528" spans="8:17" x14ac:dyDescent="0.25">
      <c r="H16528" s="59">
        <v>83372</v>
      </c>
      <c r="I16528" s="59" t="s">
        <v>72</v>
      </c>
      <c r="J16528" s="59">
        <v>16724534</v>
      </c>
      <c r="K16528" s="59" t="s">
        <v>16963</v>
      </c>
      <c r="L16528" s="61" t="s">
        <v>81</v>
      </c>
      <c r="M16528" s="61">
        <f>VLOOKUP(H16528,zdroj!C:F,4,0)</f>
        <v>0</v>
      </c>
      <c r="N16528" s="61" t="str">
        <f t="shared" si="516"/>
        <v>-</v>
      </c>
      <c r="P16528" s="73" t="str">
        <f t="shared" si="517"/>
        <v/>
      </c>
      <c r="Q16528" s="61" t="s">
        <v>86</v>
      </c>
    </row>
    <row r="16529" spans="8:17" x14ac:dyDescent="0.25">
      <c r="H16529" s="59">
        <v>83372</v>
      </c>
      <c r="I16529" s="59" t="s">
        <v>72</v>
      </c>
      <c r="J16529" s="59">
        <v>16724542</v>
      </c>
      <c r="K16529" s="59" t="s">
        <v>16964</v>
      </c>
      <c r="L16529" s="61" t="s">
        <v>81</v>
      </c>
      <c r="M16529" s="61">
        <f>VLOOKUP(H16529,zdroj!C:F,4,0)</f>
        <v>0</v>
      </c>
      <c r="N16529" s="61" t="str">
        <f t="shared" si="516"/>
        <v>-</v>
      </c>
      <c r="P16529" s="73" t="str">
        <f t="shared" si="517"/>
        <v/>
      </c>
      <c r="Q16529" s="61" t="s">
        <v>86</v>
      </c>
    </row>
    <row r="16530" spans="8:17" x14ac:dyDescent="0.25">
      <c r="H16530" s="59">
        <v>83372</v>
      </c>
      <c r="I16530" s="59" t="s">
        <v>72</v>
      </c>
      <c r="J16530" s="59">
        <v>16724551</v>
      </c>
      <c r="K16530" s="59" t="s">
        <v>16965</v>
      </c>
      <c r="L16530" s="61" t="s">
        <v>81</v>
      </c>
      <c r="M16530" s="61">
        <f>VLOOKUP(H16530,zdroj!C:F,4,0)</f>
        <v>0</v>
      </c>
      <c r="N16530" s="61" t="str">
        <f t="shared" si="516"/>
        <v>-</v>
      </c>
      <c r="P16530" s="73" t="str">
        <f t="shared" si="517"/>
        <v/>
      </c>
      <c r="Q16530" s="61" t="s">
        <v>86</v>
      </c>
    </row>
    <row r="16531" spans="8:17" x14ac:dyDescent="0.25">
      <c r="H16531" s="59">
        <v>83372</v>
      </c>
      <c r="I16531" s="59" t="s">
        <v>72</v>
      </c>
      <c r="J16531" s="59">
        <v>16724569</v>
      </c>
      <c r="K16531" s="59" t="s">
        <v>16966</v>
      </c>
      <c r="L16531" s="61" t="s">
        <v>81</v>
      </c>
      <c r="M16531" s="61">
        <f>VLOOKUP(H16531,zdroj!C:F,4,0)</f>
        <v>0</v>
      </c>
      <c r="N16531" s="61" t="str">
        <f t="shared" si="516"/>
        <v>-</v>
      </c>
      <c r="P16531" s="73" t="str">
        <f t="shared" si="517"/>
        <v/>
      </c>
      <c r="Q16531" s="61" t="s">
        <v>86</v>
      </c>
    </row>
    <row r="16532" spans="8:17" x14ac:dyDescent="0.25">
      <c r="H16532" s="59">
        <v>83372</v>
      </c>
      <c r="I16532" s="59" t="s">
        <v>72</v>
      </c>
      <c r="J16532" s="59">
        <v>16724577</v>
      </c>
      <c r="K16532" s="59" t="s">
        <v>16967</v>
      </c>
      <c r="L16532" s="61" t="s">
        <v>81</v>
      </c>
      <c r="M16532" s="61">
        <f>VLOOKUP(H16532,zdroj!C:F,4,0)</f>
        <v>0</v>
      </c>
      <c r="N16532" s="61" t="str">
        <f t="shared" si="516"/>
        <v>-</v>
      </c>
      <c r="P16532" s="73" t="str">
        <f t="shared" si="517"/>
        <v/>
      </c>
      <c r="Q16532" s="61" t="s">
        <v>86</v>
      </c>
    </row>
    <row r="16533" spans="8:17" x14ac:dyDescent="0.25">
      <c r="H16533" s="59">
        <v>83372</v>
      </c>
      <c r="I16533" s="59" t="s">
        <v>72</v>
      </c>
      <c r="J16533" s="59">
        <v>16724585</v>
      </c>
      <c r="K16533" s="59" t="s">
        <v>16968</v>
      </c>
      <c r="L16533" s="61" t="s">
        <v>81</v>
      </c>
      <c r="M16533" s="61">
        <f>VLOOKUP(H16533,zdroj!C:F,4,0)</f>
        <v>0</v>
      </c>
      <c r="N16533" s="61" t="str">
        <f t="shared" si="516"/>
        <v>-</v>
      </c>
      <c r="P16533" s="73" t="str">
        <f t="shared" si="517"/>
        <v/>
      </c>
      <c r="Q16533" s="61" t="s">
        <v>86</v>
      </c>
    </row>
    <row r="16534" spans="8:17" x14ac:dyDescent="0.25">
      <c r="H16534" s="59">
        <v>83372</v>
      </c>
      <c r="I16534" s="59" t="s">
        <v>72</v>
      </c>
      <c r="J16534" s="59">
        <v>16724593</v>
      </c>
      <c r="K16534" s="59" t="s">
        <v>16969</v>
      </c>
      <c r="L16534" s="61" t="s">
        <v>81</v>
      </c>
      <c r="M16534" s="61">
        <f>VLOOKUP(H16534,zdroj!C:F,4,0)</f>
        <v>0</v>
      </c>
      <c r="N16534" s="61" t="str">
        <f t="shared" si="516"/>
        <v>-</v>
      </c>
      <c r="P16534" s="73" t="str">
        <f t="shared" si="517"/>
        <v/>
      </c>
      <c r="Q16534" s="61" t="s">
        <v>86</v>
      </c>
    </row>
    <row r="16535" spans="8:17" x14ac:dyDescent="0.25">
      <c r="H16535" s="59">
        <v>83372</v>
      </c>
      <c r="I16535" s="59" t="s">
        <v>72</v>
      </c>
      <c r="J16535" s="59">
        <v>16724607</v>
      </c>
      <c r="K16535" s="59" t="s">
        <v>16970</v>
      </c>
      <c r="L16535" s="61" t="s">
        <v>81</v>
      </c>
      <c r="M16535" s="61">
        <f>VLOOKUP(H16535,zdroj!C:F,4,0)</f>
        <v>0</v>
      </c>
      <c r="N16535" s="61" t="str">
        <f t="shared" si="516"/>
        <v>-</v>
      </c>
      <c r="P16535" s="73" t="str">
        <f t="shared" si="517"/>
        <v/>
      </c>
      <c r="Q16535" s="61" t="s">
        <v>86</v>
      </c>
    </row>
    <row r="16536" spans="8:17" x14ac:dyDescent="0.25">
      <c r="H16536" s="59">
        <v>83372</v>
      </c>
      <c r="I16536" s="59" t="s">
        <v>72</v>
      </c>
      <c r="J16536" s="59">
        <v>16724615</v>
      </c>
      <c r="K16536" s="59" t="s">
        <v>16971</v>
      </c>
      <c r="L16536" s="61" t="s">
        <v>81</v>
      </c>
      <c r="M16536" s="61">
        <f>VLOOKUP(H16536,zdroj!C:F,4,0)</f>
        <v>0</v>
      </c>
      <c r="N16536" s="61" t="str">
        <f t="shared" si="516"/>
        <v>-</v>
      </c>
      <c r="P16536" s="73" t="str">
        <f t="shared" si="517"/>
        <v/>
      </c>
      <c r="Q16536" s="61" t="s">
        <v>88</v>
      </c>
    </row>
    <row r="16537" spans="8:17" x14ac:dyDescent="0.25">
      <c r="H16537" s="59">
        <v>83372</v>
      </c>
      <c r="I16537" s="59" t="s">
        <v>72</v>
      </c>
      <c r="J16537" s="59">
        <v>16724623</v>
      </c>
      <c r="K16537" s="59" t="s">
        <v>16972</v>
      </c>
      <c r="L16537" s="61" t="s">
        <v>81</v>
      </c>
      <c r="M16537" s="61">
        <f>VLOOKUP(H16537,zdroj!C:F,4,0)</f>
        <v>0</v>
      </c>
      <c r="N16537" s="61" t="str">
        <f t="shared" si="516"/>
        <v>-</v>
      </c>
      <c r="P16537" s="73" t="str">
        <f t="shared" si="517"/>
        <v/>
      </c>
      <c r="Q16537" s="61" t="s">
        <v>86</v>
      </c>
    </row>
    <row r="16538" spans="8:17" x14ac:dyDescent="0.25">
      <c r="H16538" s="59">
        <v>83372</v>
      </c>
      <c r="I16538" s="59" t="s">
        <v>72</v>
      </c>
      <c r="J16538" s="59">
        <v>16724631</v>
      </c>
      <c r="K16538" s="59" t="s">
        <v>16973</v>
      </c>
      <c r="L16538" s="61" t="s">
        <v>81</v>
      </c>
      <c r="M16538" s="61">
        <f>VLOOKUP(H16538,zdroj!C:F,4,0)</f>
        <v>0</v>
      </c>
      <c r="N16538" s="61" t="str">
        <f t="shared" si="516"/>
        <v>-</v>
      </c>
      <c r="P16538" s="73" t="str">
        <f t="shared" si="517"/>
        <v/>
      </c>
      <c r="Q16538" s="61" t="s">
        <v>86</v>
      </c>
    </row>
    <row r="16539" spans="8:17" x14ac:dyDescent="0.25">
      <c r="H16539" s="59">
        <v>83372</v>
      </c>
      <c r="I16539" s="59" t="s">
        <v>72</v>
      </c>
      <c r="J16539" s="59">
        <v>16724640</v>
      </c>
      <c r="K16539" s="59" t="s">
        <v>16974</v>
      </c>
      <c r="L16539" s="61" t="s">
        <v>81</v>
      </c>
      <c r="M16539" s="61">
        <f>VLOOKUP(H16539,zdroj!C:F,4,0)</f>
        <v>0</v>
      </c>
      <c r="N16539" s="61" t="str">
        <f t="shared" si="516"/>
        <v>-</v>
      </c>
      <c r="P16539" s="73" t="str">
        <f t="shared" si="517"/>
        <v/>
      </c>
      <c r="Q16539" s="61" t="s">
        <v>86</v>
      </c>
    </row>
    <row r="16540" spans="8:17" x14ac:dyDescent="0.25">
      <c r="H16540" s="59">
        <v>83372</v>
      </c>
      <c r="I16540" s="59" t="s">
        <v>72</v>
      </c>
      <c r="J16540" s="59">
        <v>16724658</v>
      </c>
      <c r="K16540" s="59" t="s">
        <v>16975</v>
      </c>
      <c r="L16540" s="61" t="s">
        <v>81</v>
      </c>
      <c r="M16540" s="61">
        <f>VLOOKUP(H16540,zdroj!C:F,4,0)</f>
        <v>0</v>
      </c>
      <c r="N16540" s="61" t="str">
        <f t="shared" si="516"/>
        <v>-</v>
      </c>
      <c r="P16540" s="73" t="str">
        <f t="shared" si="517"/>
        <v/>
      </c>
      <c r="Q16540" s="61" t="s">
        <v>88</v>
      </c>
    </row>
    <row r="16541" spans="8:17" x14ac:dyDescent="0.25">
      <c r="H16541" s="59">
        <v>83372</v>
      </c>
      <c r="I16541" s="59" t="s">
        <v>72</v>
      </c>
      <c r="J16541" s="59">
        <v>16724666</v>
      </c>
      <c r="K16541" s="59" t="s">
        <v>16976</v>
      </c>
      <c r="L16541" s="61" t="s">
        <v>81</v>
      </c>
      <c r="M16541" s="61">
        <f>VLOOKUP(H16541,zdroj!C:F,4,0)</f>
        <v>0</v>
      </c>
      <c r="N16541" s="61" t="str">
        <f t="shared" si="516"/>
        <v>-</v>
      </c>
      <c r="P16541" s="73" t="str">
        <f t="shared" si="517"/>
        <v/>
      </c>
      <c r="Q16541" s="61" t="s">
        <v>86</v>
      </c>
    </row>
    <row r="16542" spans="8:17" x14ac:dyDescent="0.25">
      <c r="H16542" s="59">
        <v>83372</v>
      </c>
      <c r="I16542" s="59" t="s">
        <v>72</v>
      </c>
      <c r="J16542" s="59">
        <v>16724674</v>
      </c>
      <c r="K16542" s="59" t="s">
        <v>16977</v>
      </c>
      <c r="L16542" s="61" t="s">
        <v>81</v>
      </c>
      <c r="M16542" s="61">
        <f>VLOOKUP(H16542,zdroj!C:F,4,0)</f>
        <v>0</v>
      </c>
      <c r="N16542" s="61" t="str">
        <f t="shared" si="516"/>
        <v>-</v>
      </c>
      <c r="P16542" s="73" t="str">
        <f t="shared" si="517"/>
        <v/>
      </c>
      <c r="Q16542" s="61" t="s">
        <v>86</v>
      </c>
    </row>
    <row r="16543" spans="8:17" x14ac:dyDescent="0.25">
      <c r="H16543" s="59">
        <v>83372</v>
      </c>
      <c r="I16543" s="59" t="s">
        <v>72</v>
      </c>
      <c r="J16543" s="59">
        <v>16724682</v>
      </c>
      <c r="K16543" s="59" t="s">
        <v>16978</v>
      </c>
      <c r="L16543" s="61" t="s">
        <v>114</v>
      </c>
      <c r="M16543" s="61">
        <f>VLOOKUP(H16543,zdroj!C:F,4,0)</f>
        <v>0</v>
      </c>
      <c r="N16543" s="61" t="str">
        <f t="shared" si="516"/>
        <v>katC</v>
      </c>
      <c r="P16543" s="73" t="str">
        <f t="shared" si="517"/>
        <v/>
      </c>
      <c r="Q16543" s="61" t="s">
        <v>31</v>
      </c>
    </row>
    <row r="16544" spans="8:17" x14ac:dyDescent="0.25">
      <c r="H16544" s="59">
        <v>83372</v>
      </c>
      <c r="I16544" s="59" t="s">
        <v>72</v>
      </c>
      <c r="J16544" s="59">
        <v>16724691</v>
      </c>
      <c r="K16544" s="59" t="s">
        <v>16979</v>
      </c>
      <c r="L16544" s="61" t="s">
        <v>81</v>
      </c>
      <c r="M16544" s="61">
        <f>VLOOKUP(H16544,zdroj!C:F,4,0)</f>
        <v>0</v>
      </c>
      <c r="N16544" s="61" t="str">
        <f t="shared" si="516"/>
        <v>-</v>
      </c>
      <c r="P16544" s="73" t="str">
        <f t="shared" si="517"/>
        <v/>
      </c>
      <c r="Q16544" s="61" t="s">
        <v>86</v>
      </c>
    </row>
    <row r="16545" spans="8:17" x14ac:dyDescent="0.25">
      <c r="H16545" s="59">
        <v>83372</v>
      </c>
      <c r="I16545" s="59" t="s">
        <v>72</v>
      </c>
      <c r="J16545" s="59">
        <v>16724704</v>
      </c>
      <c r="K16545" s="59" t="s">
        <v>16980</v>
      </c>
      <c r="L16545" s="61" t="s">
        <v>81</v>
      </c>
      <c r="M16545" s="61">
        <f>VLOOKUP(H16545,zdroj!C:F,4,0)</f>
        <v>0</v>
      </c>
      <c r="N16545" s="61" t="str">
        <f t="shared" si="516"/>
        <v>-</v>
      </c>
      <c r="P16545" s="73" t="str">
        <f t="shared" si="517"/>
        <v/>
      </c>
      <c r="Q16545" s="61" t="s">
        <v>86</v>
      </c>
    </row>
    <row r="16546" spans="8:17" x14ac:dyDescent="0.25">
      <c r="H16546" s="59">
        <v>83372</v>
      </c>
      <c r="I16546" s="59" t="s">
        <v>72</v>
      </c>
      <c r="J16546" s="59">
        <v>25389173</v>
      </c>
      <c r="K16546" s="59" t="s">
        <v>16981</v>
      </c>
      <c r="L16546" s="61" t="s">
        <v>81</v>
      </c>
      <c r="M16546" s="61">
        <f>VLOOKUP(H16546,zdroj!C:F,4,0)</f>
        <v>0</v>
      </c>
      <c r="N16546" s="61" t="str">
        <f t="shared" si="516"/>
        <v>-</v>
      </c>
      <c r="P16546" s="73" t="str">
        <f t="shared" si="517"/>
        <v/>
      </c>
      <c r="Q16546" s="61" t="s">
        <v>88</v>
      </c>
    </row>
    <row r="16547" spans="8:17" x14ac:dyDescent="0.25">
      <c r="H16547" s="59">
        <v>83372</v>
      </c>
      <c r="I16547" s="59" t="s">
        <v>72</v>
      </c>
      <c r="J16547" s="59">
        <v>26772426</v>
      </c>
      <c r="K16547" s="59" t="s">
        <v>16982</v>
      </c>
      <c r="L16547" s="61" t="s">
        <v>81</v>
      </c>
      <c r="M16547" s="61">
        <f>VLOOKUP(H16547,zdroj!C:F,4,0)</f>
        <v>0</v>
      </c>
      <c r="N16547" s="61" t="str">
        <f t="shared" si="516"/>
        <v>-</v>
      </c>
      <c r="P16547" s="73" t="str">
        <f t="shared" si="517"/>
        <v/>
      </c>
      <c r="Q16547" s="61" t="s">
        <v>86</v>
      </c>
    </row>
    <row r="16548" spans="8:17" x14ac:dyDescent="0.25">
      <c r="H16548" s="59">
        <v>83372</v>
      </c>
      <c r="I16548" s="59" t="s">
        <v>72</v>
      </c>
      <c r="J16548" s="59">
        <v>27786161</v>
      </c>
      <c r="K16548" s="59" t="s">
        <v>16983</v>
      </c>
      <c r="L16548" s="61" t="s">
        <v>81</v>
      </c>
      <c r="M16548" s="61">
        <f>VLOOKUP(H16548,zdroj!C:F,4,0)</f>
        <v>0</v>
      </c>
      <c r="N16548" s="61" t="str">
        <f t="shared" si="516"/>
        <v>-</v>
      </c>
      <c r="P16548" s="73" t="str">
        <f t="shared" si="517"/>
        <v/>
      </c>
      <c r="Q16548" s="61" t="s">
        <v>86</v>
      </c>
    </row>
    <row r="16549" spans="8:17" x14ac:dyDescent="0.25">
      <c r="H16549" s="59">
        <v>83372</v>
      </c>
      <c r="I16549" s="59" t="s">
        <v>72</v>
      </c>
      <c r="J16549" s="59">
        <v>27836614</v>
      </c>
      <c r="K16549" s="59" t="s">
        <v>16984</v>
      </c>
      <c r="L16549" s="61" t="s">
        <v>81</v>
      </c>
      <c r="M16549" s="61">
        <f>VLOOKUP(H16549,zdroj!C:F,4,0)</f>
        <v>0</v>
      </c>
      <c r="N16549" s="61" t="str">
        <f t="shared" si="516"/>
        <v>-</v>
      </c>
      <c r="P16549" s="73" t="str">
        <f t="shared" si="517"/>
        <v/>
      </c>
      <c r="Q16549" s="61" t="s">
        <v>86</v>
      </c>
    </row>
    <row r="16550" spans="8:17" x14ac:dyDescent="0.25">
      <c r="H16550" s="59">
        <v>83372</v>
      </c>
      <c r="I16550" s="59" t="s">
        <v>72</v>
      </c>
      <c r="J16550" s="59">
        <v>28223870</v>
      </c>
      <c r="K16550" s="59" t="s">
        <v>16985</v>
      </c>
      <c r="L16550" s="61" t="s">
        <v>81</v>
      </c>
      <c r="M16550" s="61">
        <f>VLOOKUP(H16550,zdroj!C:F,4,0)</f>
        <v>0</v>
      </c>
      <c r="N16550" s="61" t="str">
        <f t="shared" si="516"/>
        <v>-</v>
      </c>
      <c r="P16550" s="73" t="str">
        <f t="shared" si="517"/>
        <v/>
      </c>
      <c r="Q16550" s="61" t="s">
        <v>86</v>
      </c>
    </row>
    <row r="16551" spans="8:17" x14ac:dyDescent="0.25">
      <c r="H16551" s="59">
        <v>83372</v>
      </c>
      <c r="I16551" s="59" t="s">
        <v>72</v>
      </c>
      <c r="J16551" s="59">
        <v>30806518</v>
      </c>
      <c r="K16551" s="59" t="s">
        <v>16986</v>
      </c>
      <c r="L16551" s="61" t="s">
        <v>81</v>
      </c>
      <c r="M16551" s="61">
        <f>VLOOKUP(H16551,zdroj!C:F,4,0)</f>
        <v>0</v>
      </c>
      <c r="N16551" s="61" t="str">
        <f t="shared" si="516"/>
        <v>-</v>
      </c>
      <c r="P16551" s="73" t="str">
        <f t="shared" si="517"/>
        <v/>
      </c>
      <c r="Q16551" s="61" t="s">
        <v>88</v>
      </c>
    </row>
    <row r="16552" spans="8:17" x14ac:dyDescent="0.25">
      <c r="H16552" s="59">
        <v>83372</v>
      </c>
      <c r="I16552" s="59" t="s">
        <v>72</v>
      </c>
      <c r="J16552" s="59">
        <v>31255884</v>
      </c>
      <c r="K16552" s="59" t="s">
        <v>16987</v>
      </c>
      <c r="L16552" s="61" t="s">
        <v>81</v>
      </c>
      <c r="M16552" s="61">
        <f>VLOOKUP(H16552,zdroj!C:F,4,0)</f>
        <v>0</v>
      </c>
      <c r="N16552" s="61" t="str">
        <f t="shared" si="516"/>
        <v>-</v>
      </c>
      <c r="P16552" s="73" t="str">
        <f t="shared" si="517"/>
        <v/>
      </c>
      <c r="Q16552" s="61" t="s">
        <v>88</v>
      </c>
    </row>
    <row r="16553" spans="8:17" x14ac:dyDescent="0.25">
      <c r="H16553" s="59">
        <v>83372</v>
      </c>
      <c r="I16553" s="59" t="s">
        <v>72</v>
      </c>
      <c r="J16553" s="59">
        <v>41419243</v>
      </c>
      <c r="K16553" s="59" t="s">
        <v>16988</v>
      </c>
      <c r="L16553" s="61" t="s">
        <v>81</v>
      </c>
      <c r="M16553" s="61">
        <f>VLOOKUP(H16553,zdroj!C:F,4,0)</f>
        <v>0</v>
      </c>
      <c r="N16553" s="61" t="str">
        <f t="shared" si="516"/>
        <v>-</v>
      </c>
      <c r="P16553" s="73" t="str">
        <f t="shared" si="517"/>
        <v/>
      </c>
      <c r="Q16553" s="61" t="s">
        <v>86</v>
      </c>
    </row>
    <row r="16554" spans="8:17" x14ac:dyDescent="0.25">
      <c r="H16554" s="59">
        <v>83372</v>
      </c>
      <c r="I16554" s="59" t="s">
        <v>72</v>
      </c>
      <c r="J16554" s="59">
        <v>42274974</v>
      </c>
      <c r="K16554" s="59" t="s">
        <v>16989</v>
      </c>
      <c r="L16554" s="61" t="s">
        <v>81</v>
      </c>
      <c r="M16554" s="61">
        <f>VLOOKUP(H16554,zdroj!C:F,4,0)</f>
        <v>0</v>
      </c>
      <c r="N16554" s="61" t="str">
        <f t="shared" si="516"/>
        <v>-</v>
      </c>
      <c r="P16554" s="73" t="str">
        <f t="shared" si="517"/>
        <v/>
      </c>
      <c r="Q16554" s="61" t="s">
        <v>86</v>
      </c>
    </row>
    <row r="16555" spans="8:17" x14ac:dyDescent="0.25">
      <c r="H16555" s="59">
        <v>83372</v>
      </c>
      <c r="I16555" s="59" t="s">
        <v>72</v>
      </c>
      <c r="J16555" s="59">
        <v>72344717</v>
      </c>
      <c r="K16555" s="59" t="s">
        <v>16990</v>
      </c>
      <c r="L16555" s="61" t="s">
        <v>81</v>
      </c>
      <c r="M16555" s="61">
        <f>VLOOKUP(H16555,zdroj!C:F,4,0)</f>
        <v>0</v>
      </c>
      <c r="N16555" s="61" t="str">
        <f t="shared" si="516"/>
        <v>-</v>
      </c>
      <c r="P16555" s="73" t="str">
        <f t="shared" si="517"/>
        <v/>
      </c>
      <c r="Q16555" s="61" t="s">
        <v>88</v>
      </c>
    </row>
    <row r="16556" spans="8:17" x14ac:dyDescent="0.25">
      <c r="H16556" s="59">
        <v>83372</v>
      </c>
      <c r="I16556" s="59" t="s">
        <v>72</v>
      </c>
      <c r="J16556" s="59">
        <v>78638372</v>
      </c>
      <c r="K16556" s="59" t="s">
        <v>16991</v>
      </c>
      <c r="L16556" s="61" t="s">
        <v>81</v>
      </c>
      <c r="M16556" s="61">
        <f>VLOOKUP(H16556,zdroj!C:F,4,0)</f>
        <v>0</v>
      </c>
      <c r="N16556" s="61" t="str">
        <f t="shared" si="516"/>
        <v>-</v>
      </c>
      <c r="P16556" s="73" t="str">
        <f t="shared" si="517"/>
        <v/>
      </c>
      <c r="Q16556" s="61" t="s">
        <v>86</v>
      </c>
    </row>
    <row r="16557" spans="8:17" x14ac:dyDescent="0.25">
      <c r="H16557" s="59">
        <v>83372</v>
      </c>
      <c r="I16557" s="59" t="s">
        <v>72</v>
      </c>
      <c r="J16557" s="59">
        <v>78903548</v>
      </c>
      <c r="K16557" s="59" t="s">
        <v>16992</v>
      </c>
      <c r="L16557" s="61" t="s">
        <v>81</v>
      </c>
      <c r="M16557" s="61">
        <f>VLOOKUP(H16557,zdroj!C:F,4,0)</f>
        <v>0</v>
      </c>
      <c r="N16557" s="61" t="str">
        <f t="shared" si="516"/>
        <v>-</v>
      </c>
      <c r="P16557" s="73" t="str">
        <f t="shared" si="517"/>
        <v/>
      </c>
      <c r="Q16557" s="61" t="s">
        <v>88</v>
      </c>
    </row>
    <row r="16558" spans="8:17" x14ac:dyDescent="0.25">
      <c r="H16558" s="59">
        <v>83372</v>
      </c>
      <c r="I16558" s="59" t="s">
        <v>72</v>
      </c>
      <c r="J16558" s="59">
        <v>79018271</v>
      </c>
      <c r="K16558" s="59" t="s">
        <v>16993</v>
      </c>
      <c r="L16558" s="61" t="s">
        <v>81</v>
      </c>
      <c r="M16558" s="61">
        <f>VLOOKUP(H16558,zdroj!C:F,4,0)</f>
        <v>0</v>
      </c>
      <c r="N16558" s="61" t="str">
        <f t="shared" si="516"/>
        <v>-</v>
      </c>
      <c r="P16558" s="73" t="str">
        <f t="shared" si="517"/>
        <v/>
      </c>
      <c r="Q16558" s="61" t="s">
        <v>86</v>
      </c>
    </row>
    <row r="16559" spans="8:17" x14ac:dyDescent="0.25">
      <c r="H16559" s="59">
        <v>83372</v>
      </c>
      <c r="I16559" s="59" t="s">
        <v>72</v>
      </c>
      <c r="J16559" s="59">
        <v>80501087</v>
      </c>
      <c r="K16559" s="59" t="s">
        <v>16994</v>
      </c>
      <c r="L16559" s="61" t="s">
        <v>81</v>
      </c>
      <c r="M16559" s="61">
        <f>VLOOKUP(H16559,zdroj!C:F,4,0)</f>
        <v>0</v>
      </c>
      <c r="N16559" s="61" t="str">
        <f t="shared" si="516"/>
        <v>-</v>
      </c>
      <c r="P16559" s="73" t="str">
        <f t="shared" si="517"/>
        <v/>
      </c>
      <c r="Q16559" s="61" t="s">
        <v>86</v>
      </c>
    </row>
    <row r="16560" spans="8:17" x14ac:dyDescent="0.25">
      <c r="H16560" s="59">
        <v>83372</v>
      </c>
      <c r="I16560" s="59" t="s">
        <v>72</v>
      </c>
      <c r="J16560" s="59">
        <v>80543758</v>
      </c>
      <c r="K16560" s="59" t="s">
        <v>16995</v>
      </c>
      <c r="L16560" s="61" t="s">
        <v>81</v>
      </c>
      <c r="M16560" s="61">
        <f>VLOOKUP(H16560,zdroj!C:F,4,0)</f>
        <v>0</v>
      </c>
      <c r="N16560" s="61" t="str">
        <f t="shared" si="516"/>
        <v>-</v>
      </c>
      <c r="P16560" s="73" t="str">
        <f t="shared" si="517"/>
        <v/>
      </c>
      <c r="Q16560" s="61" t="s">
        <v>86</v>
      </c>
    </row>
    <row r="16561" spans="8:17" x14ac:dyDescent="0.25">
      <c r="H16561" s="59">
        <v>83372</v>
      </c>
      <c r="I16561" s="59" t="s">
        <v>72</v>
      </c>
      <c r="J16561" s="59">
        <v>80558534</v>
      </c>
      <c r="K16561" s="59" t="s">
        <v>16996</v>
      </c>
      <c r="L16561" s="61" t="s">
        <v>81</v>
      </c>
      <c r="M16561" s="61">
        <f>VLOOKUP(H16561,zdroj!C:F,4,0)</f>
        <v>0</v>
      </c>
      <c r="N16561" s="61" t="str">
        <f t="shared" si="516"/>
        <v>-</v>
      </c>
      <c r="P16561" s="73" t="str">
        <f t="shared" si="517"/>
        <v/>
      </c>
      <c r="Q16561" s="61" t="s">
        <v>88</v>
      </c>
    </row>
    <row r="16562" spans="8:17" x14ac:dyDescent="0.25">
      <c r="H16562" s="59">
        <v>87661</v>
      </c>
      <c r="I16562" s="59" t="s">
        <v>69</v>
      </c>
      <c r="J16562" s="59">
        <v>16727762</v>
      </c>
      <c r="K16562" s="59" t="s">
        <v>16997</v>
      </c>
      <c r="L16562" s="61" t="s">
        <v>113</v>
      </c>
      <c r="M16562" s="61">
        <f>VLOOKUP(H16562,zdroj!C:F,4,0)</f>
        <v>0</v>
      </c>
      <c r="N16562" s="61" t="str">
        <f t="shared" si="516"/>
        <v>katB</v>
      </c>
      <c r="P16562" s="73" t="str">
        <f t="shared" si="517"/>
        <v/>
      </c>
      <c r="Q16562" s="61" t="s">
        <v>30</v>
      </c>
    </row>
    <row r="16563" spans="8:17" x14ac:dyDescent="0.25">
      <c r="H16563" s="59">
        <v>87661</v>
      </c>
      <c r="I16563" s="59" t="s">
        <v>69</v>
      </c>
      <c r="J16563" s="59">
        <v>16727771</v>
      </c>
      <c r="K16563" s="59" t="s">
        <v>16998</v>
      </c>
      <c r="L16563" s="61" t="s">
        <v>113</v>
      </c>
      <c r="M16563" s="61">
        <f>VLOOKUP(H16563,zdroj!C:F,4,0)</f>
        <v>0</v>
      </c>
      <c r="N16563" s="61" t="str">
        <f t="shared" si="516"/>
        <v>katB</v>
      </c>
      <c r="P16563" s="73" t="str">
        <f t="shared" si="517"/>
        <v/>
      </c>
      <c r="Q16563" s="61" t="s">
        <v>30</v>
      </c>
    </row>
    <row r="16564" spans="8:17" x14ac:dyDescent="0.25">
      <c r="H16564" s="59">
        <v>87661</v>
      </c>
      <c r="I16564" s="59" t="s">
        <v>69</v>
      </c>
      <c r="J16564" s="59">
        <v>16727789</v>
      </c>
      <c r="K16564" s="59" t="s">
        <v>16999</v>
      </c>
      <c r="L16564" s="61" t="s">
        <v>113</v>
      </c>
      <c r="M16564" s="61">
        <f>VLOOKUP(H16564,zdroj!C:F,4,0)</f>
        <v>0</v>
      </c>
      <c r="N16564" s="61" t="str">
        <f t="shared" si="516"/>
        <v>katB</v>
      </c>
      <c r="P16564" s="73" t="str">
        <f t="shared" si="517"/>
        <v/>
      </c>
      <c r="Q16564" s="61" t="s">
        <v>30</v>
      </c>
    </row>
    <row r="16565" spans="8:17" x14ac:dyDescent="0.25">
      <c r="H16565" s="59">
        <v>87661</v>
      </c>
      <c r="I16565" s="59" t="s">
        <v>69</v>
      </c>
      <c r="J16565" s="59">
        <v>16727797</v>
      </c>
      <c r="K16565" s="59" t="s">
        <v>17000</v>
      </c>
      <c r="L16565" s="61" t="s">
        <v>113</v>
      </c>
      <c r="M16565" s="61">
        <f>VLOOKUP(H16565,zdroj!C:F,4,0)</f>
        <v>0</v>
      </c>
      <c r="N16565" s="61" t="str">
        <f t="shared" si="516"/>
        <v>katB</v>
      </c>
      <c r="P16565" s="73" t="str">
        <f t="shared" si="517"/>
        <v/>
      </c>
      <c r="Q16565" s="61" t="s">
        <v>30</v>
      </c>
    </row>
    <row r="16566" spans="8:17" x14ac:dyDescent="0.25">
      <c r="H16566" s="59">
        <v>87661</v>
      </c>
      <c r="I16566" s="59" t="s">
        <v>69</v>
      </c>
      <c r="J16566" s="59">
        <v>16727801</v>
      </c>
      <c r="K16566" s="59" t="s">
        <v>17001</v>
      </c>
      <c r="L16566" s="61" t="s">
        <v>113</v>
      </c>
      <c r="M16566" s="61">
        <f>VLOOKUP(H16566,zdroj!C:F,4,0)</f>
        <v>0</v>
      </c>
      <c r="N16566" s="61" t="str">
        <f t="shared" si="516"/>
        <v>katB</v>
      </c>
      <c r="P16566" s="73" t="str">
        <f t="shared" si="517"/>
        <v/>
      </c>
      <c r="Q16566" s="61" t="s">
        <v>30</v>
      </c>
    </row>
    <row r="16567" spans="8:17" x14ac:dyDescent="0.25">
      <c r="H16567" s="59">
        <v>87661</v>
      </c>
      <c r="I16567" s="59" t="s">
        <v>69</v>
      </c>
      <c r="J16567" s="59">
        <v>16727819</v>
      </c>
      <c r="K16567" s="59" t="s">
        <v>17002</v>
      </c>
      <c r="L16567" s="61" t="s">
        <v>113</v>
      </c>
      <c r="M16567" s="61">
        <f>VLOOKUP(H16567,zdroj!C:F,4,0)</f>
        <v>0</v>
      </c>
      <c r="N16567" s="61" t="str">
        <f t="shared" si="516"/>
        <v>katB</v>
      </c>
      <c r="P16567" s="73" t="str">
        <f t="shared" si="517"/>
        <v/>
      </c>
      <c r="Q16567" s="61" t="s">
        <v>30</v>
      </c>
    </row>
    <row r="16568" spans="8:17" x14ac:dyDescent="0.25">
      <c r="H16568" s="59">
        <v>87661</v>
      </c>
      <c r="I16568" s="59" t="s">
        <v>69</v>
      </c>
      <c r="J16568" s="59">
        <v>16727835</v>
      </c>
      <c r="K16568" s="59" t="s">
        <v>17003</v>
      </c>
      <c r="L16568" s="61" t="s">
        <v>113</v>
      </c>
      <c r="M16568" s="61">
        <f>VLOOKUP(H16568,zdroj!C:F,4,0)</f>
        <v>0</v>
      </c>
      <c r="N16568" s="61" t="str">
        <f t="shared" si="516"/>
        <v>katB</v>
      </c>
      <c r="P16568" s="73" t="str">
        <f t="shared" si="517"/>
        <v/>
      </c>
      <c r="Q16568" s="61" t="s">
        <v>30</v>
      </c>
    </row>
    <row r="16569" spans="8:17" x14ac:dyDescent="0.25">
      <c r="H16569" s="59">
        <v>87661</v>
      </c>
      <c r="I16569" s="59" t="s">
        <v>69</v>
      </c>
      <c r="J16569" s="59">
        <v>16727860</v>
      </c>
      <c r="K16569" s="59" t="s">
        <v>17004</v>
      </c>
      <c r="L16569" s="61" t="s">
        <v>81</v>
      </c>
      <c r="M16569" s="61">
        <f>VLOOKUP(H16569,zdroj!C:F,4,0)</f>
        <v>0</v>
      </c>
      <c r="N16569" s="61" t="str">
        <f t="shared" si="516"/>
        <v>-</v>
      </c>
      <c r="P16569" s="73" t="str">
        <f t="shared" si="517"/>
        <v/>
      </c>
      <c r="Q16569" s="61" t="s">
        <v>84</v>
      </c>
    </row>
    <row r="16570" spans="8:17" x14ac:dyDescent="0.25">
      <c r="H16570" s="59">
        <v>87661</v>
      </c>
      <c r="I16570" s="59" t="s">
        <v>69</v>
      </c>
      <c r="J16570" s="59">
        <v>16727886</v>
      </c>
      <c r="K16570" s="59" t="s">
        <v>17005</v>
      </c>
      <c r="L16570" s="61" t="s">
        <v>81</v>
      </c>
      <c r="M16570" s="61">
        <f>VLOOKUP(H16570,zdroj!C:F,4,0)</f>
        <v>0</v>
      </c>
      <c r="N16570" s="61" t="str">
        <f t="shared" si="516"/>
        <v>-</v>
      </c>
      <c r="P16570" s="73" t="str">
        <f t="shared" si="517"/>
        <v/>
      </c>
      <c r="Q16570" s="61" t="s">
        <v>86</v>
      </c>
    </row>
    <row r="16571" spans="8:17" x14ac:dyDescent="0.25">
      <c r="H16571" s="59">
        <v>87661</v>
      </c>
      <c r="I16571" s="59" t="s">
        <v>69</v>
      </c>
      <c r="J16571" s="59">
        <v>16727894</v>
      </c>
      <c r="K16571" s="59" t="s">
        <v>17006</v>
      </c>
      <c r="L16571" s="61" t="s">
        <v>113</v>
      </c>
      <c r="M16571" s="61">
        <f>VLOOKUP(H16571,zdroj!C:F,4,0)</f>
        <v>0</v>
      </c>
      <c r="N16571" s="61" t="str">
        <f t="shared" si="516"/>
        <v>katB</v>
      </c>
      <c r="P16571" s="73" t="str">
        <f t="shared" si="517"/>
        <v/>
      </c>
      <c r="Q16571" s="61" t="s">
        <v>30</v>
      </c>
    </row>
    <row r="16572" spans="8:17" x14ac:dyDescent="0.25">
      <c r="H16572" s="59">
        <v>87661</v>
      </c>
      <c r="I16572" s="59" t="s">
        <v>69</v>
      </c>
      <c r="J16572" s="59">
        <v>16727908</v>
      </c>
      <c r="K16572" s="59" t="s">
        <v>17007</v>
      </c>
      <c r="L16572" s="61" t="s">
        <v>113</v>
      </c>
      <c r="M16572" s="61">
        <f>VLOOKUP(H16572,zdroj!C:F,4,0)</f>
        <v>0</v>
      </c>
      <c r="N16572" s="61" t="str">
        <f t="shared" si="516"/>
        <v>katB</v>
      </c>
      <c r="P16572" s="73" t="str">
        <f t="shared" si="517"/>
        <v/>
      </c>
      <c r="Q16572" s="61" t="s">
        <v>30</v>
      </c>
    </row>
    <row r="16573" spans="8:17" x14ac:dyDescent="0.25">
      <c r="H16573" s="59">
        <v>87661</v>
      </c>
      <c r="I16573" s="59" t="s">
        <v>69</v>
      </c>
      <c r="J16573" s="59">
        <v>16727916</v>
      </c>
      <c r="K16573" s="59" t="s">
        <v>17008</v>
      </c>
      <c r="L16573" s="61" t="s">
        <v>113</v>
      </c>
      <c r="M16573" s="61">
        <f>VLOOKUP(H16573,zdroj!C:F,4,0)</f>
        <v>0</v>
      </c>
      <c r="N16573" s="61" t="str">
        <f t="shared" si="516"/>
        <v>katB</v>
      </c>
      <c r="P16573" s="73" t="str">
        <f t="shared" si="517"/>
        <v/>
      </c>
      <c r="Q16573" s="61" t="s">
        <v>30</v>
      </c>
    </row>
    <row r="16574" spans="8:17" x14ac:dyDescent="0.25">
      <c r="H16574" s="59">
        <v>87661</v>
      </c>
      <c r="I16574" s="59" t="s">
        <v>69</v>
      </c>
      <c r="J16574" s="59">
        <v>16727924</v>
      </c>
      <c r="K16574" s="59" t="s">
        <v>17009</v>
      </c>
      <c r="L16574" s="61" t="s">
        <v>81</v>
      </c>
      <c r="M16574" s="61">
        <f>VLOOKUP(H16574,zdroj!C:F,4,0)</f>
        <v>0</v>
      </c>
      <c r="N16574" s="61" t="str">
        <f t="shared" si="516"/>
        <v>-</v>
      </c>
      <c r="P16574" s="73" t="str">
        <f t="shared" si="517"/>
        <v/>
      </c>
      <c r="Q16574" s="61" t="s">
        <v>86</v>
      </c>
    </row>
    <row r="16575" spans="8:17" x14ac:dyDescent="0.25">
      <c r="H16575" s="59">
        <v>87661</v>
      </c>
      <c r="I16575" s="59" t="s">
        <v>69</v>
      </c>
      <c r="J16575" s="59">
        <v>16727932</v>
      </c>
      <c r="K16575" s="59" t="s">
        <v>17010</v>
      </c>
      <c r="L16575" s="61" t="s">
        <v>81</v>
      </c>
      <c r="M16575" s="61">
        <f>VLOOKUP(H16575,zdroj!C:F,4,0)</f>
        <v>0</v>
      </c>
      <c r="N16575" s="61" t="str">
        <f t="shared" si="516"/>
        <v>-</v>
      </c>
      <c r="P16575" s="73" t="str">
        <f t="shared" si="517"/>
        <v/>
      </c>
      <c r="Q16575" s="61" t="s">
        <v>86</v>
      </c>
    </row>
    <row r="16576" spans="8:17" x14ac:dyDescent="0.25">
      <c r="H16576" s="59">
        <v>87661</v>
      </c>
      <c r="I16576" s="59" t="s">
        <v>69</v>
      </c>
      <c r="J16576" s="59">
        <v>16727941</v>
      </c>
      <c r="K16576" s="59" t="s">
        <v>17011</v>
      </c>
      <c r="L16576" s="61" t="s">
        <v>81</v>
      </c>
      <c r="M16576" s="61">
        <f>VLOOKUP(H16576,zdroj!C:F,4,0)</f>
        <v>0</v>
      </c>
      <c r="N16576" s="61" t="str">
        <f t="shared" si="516"/>
        <v>-</v>
      </c>
      <c r="P16576" s="73" t="str">
        <f t="shared" si="517"/>
        <v/>
      </c>
      <c r="Q16576" s="61" t="s">
        <v>86</v>
      </c>
    </row>
    <row r="16577" spans="8:17" x14ac:dyDescent="0.25">
      <c r="H16577" s="59">
        <v>87661</v>
      </c>
      <c r="I16577" s="59" t="s">
        <v>69</v>
      </c>
      <c r="J16577" s="59">
        <v>16727959</v>
      </c>
      <c r="K16577" s="59" t="s">
        <v>17012</v>
      </c>
      <c r="L16577" s="61" t="s">
        <v>81</v>
      </c>
      <c r="M16577" s="61">
        <f>VLOOKUP(H16577,zdroj!C:F,4,0)</f>
        <v>0</v>
      </c>
      <c r="N16577" s="61" t="str">
        <f t="shared" si="516"/>
        <v>-</v>
      </c>
      <c r="P16577" s="73" t="str">
        <f t="shared" si="517"/>
        <v/>
      </c>
      <c r="Q16577" s="61" t="s">
        <v>86</v>
      </c>
    </row>
    <row r="16578" spans="8:17" x14ac:dyDescent="0.25">
      <c r="H16578" s="59">
        <v>87661</v>
      </c>
      <c r="I16578" s="59" t="s">
        <v>69</v>
      </c>
      <c r="J16578" s="59">
        <v>16727967</v>
      </c>
      <c r="K16578" s="59" t="s">
        <v>17013</v>
      </c>
      <c r="L16578" s="61" t="s">
        <v>81</v>
      </c>
      <c r="M16578" s="61">
        <f>VLOOKUP(H16578,zdroj!C:F,4,0)</f>
        <v>0</v>
      </c>
      <c r="N16578" s="61" t="str">
        <f t="shared" si="516"/>
        <v>-</v>
      </c>
      <c r="P16578" s="73" t="str">
        <f t="shared" si="517"/>
        <v/>
      </c>
      <c r="Q16578" s="61" t="s">
        <v>86</v>
      </c>
    </row>
    <row r="16579" spans="8:17" x14ac:dyDescent="0.25">
      <c r="H16579" s="59">
        <v>87661</v>
      </c>
      <c r="I16579" s="59" t="s">
        <v>69</v>
      </c>
      <c r="J16579" s="59">
        <v>16727983</v>
      </c>
      <c r="K16579" s="59" t="s">
        <v>17014</v>
      </c>
      <c r="L16579" s="61" t="s">
        <v>81</v>
      </c>
      <c r="M16579" s="61">
        <f>VLOOKUP(H16579,zdroj!C:F,4,0)</f>
        <v>0</v>
      </c>
      <c r="N16579" s="61" t="str">
        <f t="shared" si="516"/>
        <v>-</v>
      </c>
      <c r="P16579" s="73" t="str">
        <f t="shared" si="517"/>
        <v/>
      </c>
      <c r="Q16579" s="61" t="s">
        <v>86</v>
      </c>
    </row>
    <row r="16580" spans="8:17" x14ac:dyDescent="0.25">
      <c r="H16580" s="59">
        <v>87661</v>
      </c>
      <c r="I16580" s="59" t="s">
        <v>69</v>
      </c>
      <c r="J16580" s="59">
        <v>16727991</v>
      </c>
      <c r="K16580" s="59" t="s">
        <v>17015</v>
      </c>
      <c r="L16580" s="61" t="s">
        <v>81</v>
      </c>
      <c r="M16580" s="61">
        <f>VLOOKUP(H16580,zdroj!C:F,4,0)</f>
        <v>0</v>
      </c>
      <c r="N16580" s="61" t="str">
        <f t="shared" si="516"/>
        <v>-</v>
      </c>
      <c r="P16580" s="73" t="str">
        <f t="shared" si="517"/>
        <v/>
      </c>
      <c r="Q16580" s="61" t="s">
        <v>86</v>
      </c>
    </row>
    <row r="16581" spans="8:17" x14ac:dyDescent="0.25">
      <c r="H16581" s="59">
        <v>87661</v>
      </c>
      <c r="I16581" s="59" t="s">
        <v>69</v>
      </c>
      <c r="J16581" s="59">
        <v>16728009</v>
      </c>
      <c r="K16581" s="59" t="s">
        <v>17016</v>
      </c>
      <c r="L16581" s="61" t="s">
        <v>81</v>
      </c>
      <c r="M16581" s="61">
        <f>VLOOKUP(H16581,zdroj!C:F,4,0)</f>
        <v>0</v>
      </c>
      <c r="N16581" s="61" t="str">
        <f t="shared" si="516"/>
        <v>-</v>
      </c>
      <c r="P16581" s="73" t="str">
        <f t="shared" si="517"/>
        <v/>
      </c>
      <c r="Q16581" s="61" t="s">
        <v>86</v>
      </c>
    </row>
    <row r="16582" spans="8:17" x14ac:dyDescent="0.25">
      <c r="H16582" s="59">
        <v>87661</v>
      </c>
      <c r="I16582" s="59" t="s">
        <v>69</v>
      </c>
      <c r="J16582" s="59">
        <v>16728025</v>
      </c>
      <c r="K16582" s="59" t="s">
        <v>17017</v>
      </c>
      <c r="L16582" s="61" t="s">
        <v>113</v>
      </c>
      <c r="M16582" s="61">
        <f>VLOOKUP(H16582,zdroj!C:F,4,0)</f>
        <v>0</v>
      </c>
      <c r="N16582" s="61" t="str">
        <f t="shared" si="516"/>
        <v>katB</v>
      </c>
      <c r="P16582" s="73" t="str">
        <f t="shared" si="517"/>
        <v/>
      </c>
      <c r="Q16582" s="61" t="s">
        <v>30</v>
      </c>
    </row>
    <row r="16583" spans="8:17" x14ac:dyDescent="0.25">
      <c r="H16583" s="59">
        <v>87661</v>
      </c>
      <c r="I16583" s="59" t="s">
        <v>69</v>
      </c>
      <c r="J16583" s="59">
        <v>16728033</v>
      </c>
      <c r="K16583" s="59" t="s">
        <v>17018</v>
      </c>
      <c r="L16583" s="61" t="s">
        <v>81</v>
      </c>
      <c r="M16583" s="61">
        <f>VLOOKUP(H16583,zdroj!C:F,4,0)</f>
        <v>0</v>
      </c>
      <c r="N16583" s="61" t="str">
        <f t="shared" ref="N16583:N16646" si="518">IF(M16583="A",IF(L16583="katA","katB",L16583),L16583)</f>
        <v>-</v>
      </c>
      <c r="P16583" s="73" t="str">
        <f t="shared" ref="P16583:P16646" si="519">IF(O16583="A",1,"")</f>
        <v/>
      </c>
      <c r="Q16583" s="61" t="s">
        <v>86</v>
      </c>
    </row>
    <row r="16584" spans="8:17" x14ac:dyDescent="0.25">
      <c r="H16584" s="59">
        <v>87661</v>
      </c>
      <c r="I16584" s="59" t="s">
        <v>69</v>
      </c>
      <c r="J16584" s="59">
        <v>16728050</v>
      </c>
      <c r="K16584" s="59" t="s">
        <v>17019</v>
      </c>
      <c r="L16584" s="61" t="s">
        <v>81</v>
      </c>
      <c r="M16584" s="61">
        <f>VLOOKUP(H16584,zdroj!C:F,4,0)</f>
        <v>0</v>
      </c>
      <c r="N16584" s="61" t="str">
        <f t="shared" si="518"/>
        <v>-</v>
      </c>
      <c r="P16584" s="73" t="str">
        <f t="shared" si="519"/>
        <v/>
      </c>
      <c r="Q16584" s="61" t="s">
        <v>86</v>
      </c>
    </row>
    <row r="16585" spans="8:17" x14ac:dyDescent="0.25">
      <c r="H16585" s="59">
        <v>87661</v>
      </c>
      <c r="I16585" s="59" t="s">
        <v>69</v>
      </c>
      <c r="J16585" s="59">
        <v>25045725</v>
      </c>
      <c r="K16585" s="59" t="s">
        <v>17020</v>
      </c>
      <c r="L16585" s="61" t="s">
        <v>113</v>
      </c>
      <c r="M16585" s="61">
        <f>VLOOKUP(H16585,zdroj!C:F,4,0)</f>
        <v>0</v>
      </c>
      <c r="N16585" s="61" t="str">
        <f t="shared" si="518"/>
        <v>katB</v>
      </c>
      <c r="P16585" s="73" t="str">
        <f t="shared" si="519"/>
        <v/>
      </c>
      <c r="Q16585" s="61" t="s">
        <v>30</v>
      </c>
    </row>
    <row r="16586" spans="8:17" x14ac:dyDescent="0.25">
      <c r="H16586" s="59">
        <v>87661</v>
      </c>
      <c r="I16586" s="59" t="s">
        <v>69</v>
      </c>
      <c r="J16586" s="59">
        <v>26339811</v>
      </c>
      <c r="K16586" s="59" t="s">
        <v>17021</v>
      </c>
      <c r="L16586" s="61" t="s">
        <v>113</v>
      </c>
      <c r="M16586" s="61">
        <f>VLOOKUP(H16586,zdroj!C:F,4,0)</f>
        <v>0</v>
      </c>
      <c r="N16586" s="61" t="str">
        <f t="shared" si="518"/>
        <v>katB</v>
      </c>
      <c r="P16586" s="73" t="str">
        <f t="shared" si="519"/>
        <v/>
      </c>
      <c r="Q16586" s="61" t="s">
        <v>30</v>
      </c>
    </row>
    <row r="16587" spans="8:17" x14ac:dyDescent="0.25">
      <c r="H16587" s="59">
        <v>87661</v>
      </c>
      <c r="I16587" s="59" t="s">
        <v>69</v>
      </c>
      <c r="J16587" s="59">
        <v>40069362</v>
      </c>
      <c r="K16587" s="59" t="s">
        <v>17022</v>
      </c>
      <c r="L16587" s="61" t="s">
        <v>113</v>
      </c>
      <c r="M16587" s="61">
        <f>VLOOKUP(H16587,zdroj!C:F,4,0)</f>
        <v>0</v>
      </c>
      <c r="N16587" s="61" t="str">
        <f t="shared" si="518"/>
        <v>katB</v>
      </c>
      <c r="P16587" s="73" t="str">
        <f t="shared" si="519"/>
        <v/>
      </c>
      <c r="Q16587" s="61" t="s">
        <v>30</v>
      </c>
    </row>
    <row r="16588" spans="8:17" x14ac:dyDescent="0.25">
      <c r="H16588" s="59">
        <v>100366</v>
      </c>
      <c r="I16588" s="59" t="s">
        <v>69</v>
      </c>
      <c r="J16588" s="59">
        <v>16743768</v>
      </c>
      <c r="K16588" s="59" t="s">
        <v>17023</v>
      </c>
      <c r="L16588" s="61" t="s">
        <v>113</v>
      </c>
      <c r="M16588" s="61">
        <f>VLOOKUP(H16588,zdroj!C:F,4,0)</f>
        <v>0</v>
      </c>
      <c r="N16588" s="61" t="str">
        <f t="shared" si="518"/>
        <v>katB</v>
      </c>
      <c r="P16588" s="73" t="str">
        <f t="shared" si="519"/>
        <v/>
      </c>
      <c r="Q16588" s="61" t="s">
        <v>30</v>
      </c>
    </row>
    <row r="16589" spans="8:17" x14ac:dyDescent="0.25">
      <c r="H16589" s="59">
        <v>100366</v>
      </c>
      <c r="I16589" s="59" t="s">
        <v>69</v>
      </c>
      <c r="J16589" s="59">
        <v>16743776</v>
      </c>
      <c r="K16589" s="59" t="s">
        <v>17024</v>
      </c>
      <c r="L16589" s="61" t="s">
        <v>113</v>
      </c>
      <c r="M16589" s="61">
        <f>VLOOKUP(H16589,zdroj!C:F,4,0)</f>
        <v>0</v>
      </c>
      <c r="N16589" s="61" t="str">
        <f t="shared" si="518"/>
        <v>katB</v>
      </c>
      <c r="P16589" s="73" t="str">
        <f t="shared" si="519"/>
        <v/>
      </c>
      <c r="Q16589" s="61" t="s">
        <v>30</v>
      </c>
    </row>
    <row r="16590" spans="8:17" x14ac:dyDescent="0.25">
      <c r="H16590" s="59">
        <v>100366</v>
      </c>
      <c r="I16590" s="59" t="s">
        <v>69</v>
      </c>
      <c r="J16590" s="59">
        <v>16743784</v>
      </c>
      <c r="K16590" s="59" t="s">
        <v>17025</v>
      </c>
      <c r="L16590" s="61" t="s">
        <v>113</v>
      </c>
      <c r="M16590" s="61">
        <f>VLOOKUP(H16590,zdroj!C:F,4,0)</f>
        <v>0</v>
      </c>
      <c r="N16590" s="61" t="str">
        <f t="shared" si="518"/>
        <v>katB</v>
      </c>
      <c r="P16590" s="73" t="str">
        <f t="shared" si="519"/>
        <v/>
      </c>
      <c r="Q16590" s="61" t="s">
        <v>30</v>
      </c>
    </row>
    <row r="16591" spans="8:17" x14ac:dyDescent="0.25">
      <c r="H16591" s="59">
        <v>100366</v>
      </c>
      <c r="I16591" s="59" t="s">
        <v>69</v>
      </c>
      <c r="J16591" s="59">
        <v>16743792</v>
      </c>
      <c r="K16591" s="59" t="s">
        <v>17026</v>
      </c>
      <c r="L16591" s="61" t="s">
        <v>113</v>
      </c>
      <c r="M16591" s="61">
        <f>VLOOKUP(H16591,zdroj!C:F,4,0)</f>
        <v>0</v>
      </c>
      <c r="N16591" s="61" t="str">
        <f t="shared" si="518"/>
        <v>katB</v>
      </c>
      <c r="P16591" s="73" t="str">
        <f t="shared" si="519"/>
        <v/>
      </c>
      <c r="Q16591" s="61" t="s">
        <v>30</v>
      </c>
    </row>
    <row r="16592" spans="8:17" x14ac:dyDescent="0.25">
      <c r="H16592" s="59">
        <v>100366</v>
      </c>
      <c r="I16592" s="59" t="s">
        <v>69</v>
      </c>
      <c r="J16592" s="59">
        <v>16743806</v>
      </c>
      <c r="K16592" s="59" t="s">
        <v>17027</v>
      </c>
      <c r="L16592" s="61" t="s">
        <v>113</v>
      </c>
      <c r="M16592" s="61">
        <f>VLOOKUP(H16592,zdroj!C:F,4,0)</f>
        <v>0</v>
      </c>
      <c r="N16592" s="61" t="str">
        <f t="shared" si="518"/>
        <v>katB</v>
      </c>
      <c r="P16592" s="73" t="str">
        <f t="shared" si="519"/>
        <v/>
      </c>
      <c r="Q16592" s="61" t="s">
        <v>30</v>
      </c>
    </row>
    <row r="16593" spans="8:17" x14ac:dyDescent="0.25">
      <c r="H16593" s="59">
        <v>100366</v>
      </c>
      <c r="I16593" s="59" t="s">
        <v>69</v>
      </c>
      <c r="J16593" s="59">
        <v>16743814</v>
      </c>
      <c r="K16593" s="59" t="s">
        <v>17028</v>
      </c>
      <c r="L16593" s="61" t="s">
        <v>113</v>
      </c>
      <c r="M16593" s="61">
        <f>VLOOKUP(H16593,zdroj!C:F,4,0)</f>
        <v>0</v>
      </c>
      <c r="N16593" s="61" t="str">
        <f t="shared" si="518"/>
        <v>katB</v>
      </c>
      <c r="P16593" s="73" t="str">
        <f t="shared" si="519"/>
        <v/>
      </c>
      <c r="Q16593" s="61" t="s">
        <v>30</v>
      </c>
    </row>
    <row r="16594" spans="8:17" x14ac:dyDescent="0.25">
      <c r="H16594" s="59">
        <v>100366</v>
      </c>
      <c r="I16594" s="59" t="s">
        <v>69</v>
      </c>
      <c r="J16594" s="59">
        <v>16743822</v>
      </c>
      <c r="K16594" s="59" t="s">
        <v>17029</v>
      </c>
      <c r="L16594" s="61" t="s">
        <v>81</v>
      </c>
      <c r="M16594" s="61">
        <f>VLOOKUP(H16594,zdroj!C:F,4,0)</f>
        <v>0</v>
      </c>
      <c r="N16594" s="61" t="str">
        <f t="shared" si="518"/>
        <v>-</v>
      </c>
      <c r="P16594" s="73" t="str">
        <f t="shared" si="519"/>
        <v/>
      </c>
      <c r="Q16594" s="61" t="s">
        <v>86</v>
      </c>
    </row>
    <row r="16595" spans="8:17" x14ac:dyDescent="0.25">
      <c r="H16595" s="59">
        <v>100366</v>
      </c>
      <c r="I16595" s="59" t="s">
        <v>69</v>
      </c>
      <c r="J16595" s="59">
        <v>16743831</v>
      </c>
      <c r="K16595" s="59" t="s">
        <v>17030</v>
      </c>
      <c r="L16595" s="61" t="s">
        <v>113</v>
      </c>
      <c r="M16595" s="61">
        <f>VLOOKUP(H16595,zdroj!C:F,4,0)</f>
        <v>0</v>
      </c>
      <c r="N16595" s="61" t="str">
        <f t="shared" si="518"/>
        <v>katB</v>
      </c>
      <c r="P16595" s="73" t="str">
        <f t="shared" si="519"/>
        <v/>
      </c>
      <c r="Q16595" s="61" t="s">
        <v>30</v>
      </c>
    </row>
    <row r="16596" spans="8:17" x14ac:dyDescent="0.25">
      <c r="H16596" s="59">
        <v>100366</v>
      </c>
      <c r="I16596" s="59" t="s">
        <v>69</v>
      </c>
      <c r="J16596" s="59">
        <v>16743849</v>
      </c>
      <c r="K16596" s="59" t="s">
        <v>17031</v>
      </c>
      <c r="L16596" s="61" t="s">
        <v>113</v>
      </c>
      <c r="M16596" s="61">
        <f>VLOOKUP(H16596,zdroj!C:F,4,0)</f>
        <v>0</v>
      </c>
      <c r="N16596" s="61" t="str">
        <f t="shared" si="518"/>
        <v>katB</v>
      </c>
      <c r="P16596" s="73" t="str">
        <f t="shared" si="519"/>
        <v/>
      </c>
      <c r="Q16596" s="61" t="s">
        <v>30</v>
      </c>
    </row>
    <row r="16597" spans="8:17" x14ac:dyDescent="0.25">
      <c r="H16597" s="59">
        <v>100366</v>
      </c>
      <c r="I16597" s="59" t="s">
        <v>69</v>
      </c>
      <c r="J16597" s="59">
        <v>16743857</v>
      </c>
      <c r="K16597" s="59" t="s">
        <v>17032</v>
      </c>
      <c r="L16597" s="61" t="s">
        <v>113</v>
      </c>
      <c r="M16597" s="61">
        <f>VLOOKUP(H16597,zdroj!C:F,4,0)</f>
        <v>0</v>
      </c>
      <c r="N16597" s="61" t="str">
        <f t="shared" si="518"/>
        <v>katB</v>
      </c>
      <c r="P16597" s="73" t="str">
        <f t="shared" si="519"/>
        <v/>
      </c>
      <c r="Q16597" s="61" t="s">
        <v>30</v>
      </c>
    </row>
    <row r="16598" spans="8:17" x14ac:dyDescent="0.25">
      <c r="H16598" s="59">
        <v>100366</v>
      </c>
      <c r="I16598" s="59" t="s">
        <v>69</v>
      </c>
      <c r="J16598" s="59">
        <v>16743865</v>
      </c>
      <c r="K16598" s="59" t="s">
        <v>17033</v>
      </c>
      <c r="L16598" s="61" t="s">
        <v>113</v>
      </c>
      <c r="M16598" s="61">
        <f>VLOOKUP(H16598,zdroj!C:F,4,0)</f>
        <v>0</v>
      </c>
      <c r="N16598" s="61" t="str">
        <f t="shared" si="518"/>
        <v>katB</v>
      </c>
      <c r="P16598" s="73" t="str">
        <f t="shared" si="519"/>
        <v/>
      </c>
      <c r="Q16598" s="61" t="s">
        <v>30</v>
      </c>
    </row>
    <row r="16599" spans="8:17" x14ac:dyDescent="0.25">
      <c r="H16599" s="59">
        <v>100366</v>
      </c>
      <c r="I16599" s="59" t="s">
        <v>69</v>
      </c>
      <c r="J16599" s="59">
        <v>16743873</v>
      </c>
      <c r="K16599" s="59" t="s">
        <v>17034</v>
      </c>
      <c r="L16599" s="61" t="s">
        <v>113</v>
      </c>
      <c r="M16599" s="61">
        <f>VLOOKUP(H16599,zdroj!C:F,4,0)</f>
        <v>0</v>
      </c>
      <c r="N16599" s="61" t="str">
        <f t="shared" si="518"/>
        <v>katB</v>
      </c>
      <c r="P16599" s="73" t="str">
        <f t="shared" si="519"/>
        <v/>
      </c>
      <c r="Q16599" s="61" t="s">
        <v>30</v>
      </c>
    </row>
    <row r="16600" spans="8:17" x14ac:dyDescent="0.25">
      <c r="H16600" s="59">
        <v>100366</v>
      </c>
      <c r="I16600" s="59" t="s">
        <v>69</v>
      </c>
      <c r="J16600" s="59">
        <v>16743881</v>
      </c>
      <c r="K16600" s="59" t="s">
        <v>17035</v>
      </c>
      <c r="L16600" s="61" t="s">
        <v>113</v>
      </c>
      <c r="M16600" s="61">
        <f>VLOOKUP(H16600,zdroj!C:F,4,0)</f>
        <v>0</v>
      </c>
      <c r="N16600" s="61" t="str">
        <f t="shared" si="518"/>
        <v>katB</v>
      </c>
      <c r="P16600" s="73" t="str">
        <f t="shared" si="519"/>
        <v/>
      </c>
      <c r="Q16600" s="61" t="s">
        <v>30</v>
      </c>
    </row>
    <row r="16601" spans="8:17" x14ac:dyDescent="0.25">
      <c r="H16601" s="59">
        <v>100366</v>
      </c>
      <c r="I16601" s="59" t="s">
        <v>69</v>
      </c>
      <c r="J16601" s="59">
        <v>16743890</v>
      </c>
      <c r="K16601" s="59" t="s">
        <v>17036</v>
      </c>
      <c r="L16601" s="61" t="s">
        <v>113</v>
      </c>
      <c r="M16601" s="61">
        <f>VLOOKUP(H16601,zdroj!C:F,4,0)</f>
        <v>0</v>
      </c>
      <c r="N16601" s="61" t="str">
        <f t="shared" si="518"/>
        <v>katB</v>
      </c>
      <c r="P16601" s="73" t="str">
        <f t="shared" si="519"/>
        <v/>
      </c>
      <c r="Q16601" s="61" t="s">
        <v>30</v>
      </c>
    </row>
    <row r="16602" spans="8:17" x14ac:dyDescent="0.25">
      <c r="H16602" s="59">
        <v>100366</v>
      </c>
      <c r="I16602" s="59" t="s">
        <v>69</v>
      </c>
      <c r="J16602" s="59">
        <v>16743903</v>
      </c>
      <c r="K16602" s="59" t="s">
        <v>17037</v>
      </c>
      <c r="L16602" s="61" t="s">
        <v>113</v>
      </c>
      <c r="M16602" s="61">
        <f>VLOOKUP(H16602,zdroj!C:F,4,0)</f>
        <v>0</v>
      </c>
      <c r="N16602" s="61" t="str">
        <f t="shared" si="518"/>
        <v>katB</v>
      </c>
      <c r="P16602" s="73" t="str">
        <f t="shared" si="519"/>
        <v/>
      </c>
      <c r="Q16602" s="61" t="s">
        <v>30</v>
      </c>
    </row>
    <row r="16603" spans="8:17" x14ac:dyDescent="0.25">
      <c r="H16603" s="59">
        <v>100366</v>
      </c>
      <c r="I16603" s="59" t="s">
        <v>69</v>
      </c>
      <c r="J16603" s="59">
        <v>16743911</v>
      </c>
      <c r="K16603" s="59" t="s">
        <v>17038</v>
      </c>
      <c r="L16603" s="61" t="s">
        <v>113</v>
      </c>
      <c r="M16603" s="61">
        <f>VLOOKUP(H16603,zdroj!C:F,4,0)</f>
        <v>0</v>
      </c>
      <c r="N16603" s="61" t="str">
        <f t="shared" si="518"/>
        <v>katB</v>
      </c>
      <c r="P16603" s="73" t="str">
        <f t="shared" si="519"/>
        <v/>
      </c>
      <c r="Q16603" s="61" t="s">
        <v>30</v>
      </c>
    </row>
    <row r="16604" spans="8:17" x14ac:dyDescent="0.25">
      <c r="H16604" s="59">
        <v>100366</v>
      </c>
      <c r="I16604" s="59" t="s">
        <v>69</v>
      </c>
      <c r="J16604" s="59">
        <v>16743920</v>
      </c>
      <c r="K16604" s="59" t="s">
        <v>17039</v>
      </c>
      <c r="L16604" s="61" t="s">
        <v>113</v>
      </c>
      <c r="M16604" s="61">
        <f>VLOOKUP(H16604,zdroj!C:F,4,0)</f>
        <v>0</v>
      </c>
      <c r="N16604" s="61" t="str">
        <f t="shared" si="518"/>
        <v>katB</v>
      </c>
      <c r="P16604" s="73" t="str">
        <f t="shared" si="519"/>
        <v/>
      </c>
      <c r="Q16604" s="61" t="s">
        <v>31</v>
      </c>
    </row>
    <row r="16605" spans="8:17" x14ac:dyDescent="0.25">
      <c r="H16605" s="59">
        <v>100366</v>
      </c>
      <c r="I16605" s="59" t="s">
        <v>69</v>
      </c>
      <c r="J16605" s="59">
        <v>16743938</v>
      </c>
      <c r="K16605" s="59" t="s">
        <v>17040</v>
      </c>
      <c r="L16605" s="61" t="s">
        <v>113</v>
      </c>
      <c r="M16605" s="61">
        <f>VLOOKUP(H16605,zdroj!C:F,4,0)</f>
        <v>0</v>
      </c>
      <c r="N16605" s="61" t="str">
        <f t="shared" si="518"/>
        <v>katB</v>
      </c>
      <c r="P16605" s="73" t="str">
        <f t="shared" si="519"/>
        <v/>
      </c>
      <c r="Q16605" s="61" t="s">
        <v>30</v>
      </c>
    </row>
    <row r="16606" spans="8:17" x14ac:dyDescent="0.25">
      <c r="H16606" s="59">
        <v>100366</v>
      </c>
      <c r="I16606" s="59" t="s">
        <v>69</v>
      </c>
      <c r="J16606" s="59">
        <v>16743946</v>
      </c>
      <c r="K16606" s="59" t="s">
        <v>17041</v>
      </c>
      <c r="L16606" s="61" t="s">
        <v>113</v>
      </c>
      <c r="M16606" s="61">
        <f>VLOOKUP(H16606,zdroj!C:F,4,0)</f>
        <v>0</v>
      </c>
      <c r="N16606" s="61" t="str">
        <f t="shared" si="518"/>
        <v>katB</v>
      </c>
      <c r="P16606" s="73" t="str">
        <f t="shared" si="519"/>
        <v/>
      </c>
      <c r="Q16606" s="61" t="s">
        <v>30</v>
      </c>
    </row>
    <row r="16607" spans="8:17" x14ac:dyDescent="0.25">
      <c r="H16607" s="59">
        <v>100366</v>
      </c>
      <c r="I16607" s="59" t="s">
        <v>69</v>
      </c>
      <c r="J16607" s="59">
        <v>16743954</v>
      </c>
      <c r="K16607" s="59" t="s">
        <v>17042</v>
      </c>
      <c r="L16607" s="61" t="s">
        <v>113</v>
      </c>
      <c r="M16607" s="61">
        <f>VLOOKUP(H16607,zdroj!C:F,4,0)</f>
        <v>0</v>
      </c>
      <c r="N16607" s="61" t="str">
        <f t="shared" si="518"/>
        <v>katB</v>
      </c>
      <c r="P16607" s="73" t="str">
        <f t="shared" si="519"/>
        <v/>
      </c>
      <c r="Q16607" s="61" t="s">
        <v>30</v>
      </c>
    </row>
    <row r="16608" spans="8:17" x14ac:dyDescent="0.25">
      <c r="H16608" s="59">
        <v>100366</v>
      </c>
      <c r="I16608" s="59" t="s">
        <v>69</v>
      </c>
      <c r="J16608" s="59">
        <v>16743962</v>
      </c>
      <c r="K16608" s="59" t="s">
        <v>17043</v>
      </c>
      <c r="L16608" s="61" t="s">
        <v>113</v>
      </c>
      <c r="M16608" s="61">
        <f>VLOOKUP(H16608,zdroj!C:F,4,0)</f>
        <v>0</v>
      </c>
      <c r="N16608" s="61" t="str">
        <f t="shared" si="518"/>
        <v>katB</v>
      </c>
      <c r="P16608" s="73" t="str">
        <f t="shared" si="519"/>
        <v/>
      </c>
      <c r="Q16608" s="61" t="s">
        <v>30</v>
      </c>
    </row>
    <row r="16609" spans="8:17" x14ac:dyDescent="0.25">
      <c r="H16609" s="59">
        <v>100366</v>
      </c>
      <c r="I16609" s="59" t="s">
        <v>69</v>
      </c>
      <c r="J16609" s="59">
        <v>16743971</v>
      </c>
      <c r="K16609" s="59" t="s">
        <v>17044</v>
      </c>
      <c r="L16609" s="61" t="s">
        <v>113</v>
      </c>
      <c r="M16609" s="61">
        <f>VLOOKUP(H16609,zdroj!C:F,4,0)</f>
        <v>0</v>
      </c>
      <c r="N16609" s="61" t="str">
        <f t="shared" si="518"/>
        <v>katB</v>
      </c>
      <c r="P16609" s="73" t="str">
        <f t="shared" si="519"/>
        <v/>
      </c>
      <c r="Q16609" s="61" t="s">
        <v>30</v>
      </c>
    </row>
    <row r="16610" spans="8:17" x14ac:dyDescent="0.25">
      <c r="H16610" s="59">
        <v>100366</v>
      </c>
      <c r="I16610" s="59" t="s">
        <v>69</v>
      </c>
      <c r="J16610" s="59">
        <v>16743989</v>
      </c>
      <c r="K16610" s="59" t="s">
        <v>17045</v>
      </c>
      <c r="L16610" s="61" t="s">
        <v>113</v>
      </c>
      <c r="M16610" s="61">
        <f>VLOOKUP(H16610,zdroj!C:F,4,0)</f>
        <v>0</v>
      </c>
      <c r="N16610" s="61" t="str">
        <f t="shared" si="518"/>
        <v>katB</v>
      </c>
      <c r="P16610" s="73" t="str">
        <f t="shared" si="519"/>
        <v/>
      </c>
      <c r="Q16610" s="61" t="s">
        <v>30</v>
      </c>
    </row>
    <row r="16611" spans="8:17" x14ac:dyDescent="0.25">
      <c r="H16611" s="59">
        <v>100366</v>
      </c>
      <c r="I16611" s="59" t="s">
        <v>69</v>
      </c>
      <c r="J16611" s="59">
        <v>16743997</v>
      </c>
      <c r="K16611" s="59" t="s">
        <v>17046</v>
      </c>
      <c r="L16611" s="61" t="s">
        <v>113</v>
      </c>
      <c r="M16611" s="61">
        <f>VLOOKUP(H16611,zdroj!C:F,4,0)</f>
        <v>0</v>
      </c>
      <c r="N16611" s="61" t="str">
        <f t="shared" si="518"/>
        <v>katB</v>
      </c>
      <c r="P16611" s="73" t="str">
        <f t="shared" si="519"/>
        <v/>
      </c>
      <c r="Q16611" s="61" t="s">
        <v>30</v>
      </c>
    </row>
    <row r="16612" spans="8:17" x14ac:dyDescent="0.25">
      <c r="H16612" s="59">
        <v>100366</v>
      </c>
      <c r="I16612" s="59" t="s">
        <v>69</v>
      </c>
      <c r="J16612" s="59">
        <v>16744004</v>
      </c>
      <c r="K16612" s="59" t="s">
        <v>17047</v>
      </c>
      <c r="L16612" s="61" t="s">
        <v>113</v>
      </c>
      <c r="M16612" s="61">
        <f>VLOOKUP(H16612,zdroj!C:F,4,0)</f>
        <v>0</v>
      </c>
      <c r="N16612" s="61" t="str">
        <f t="shared" si="518"/>
        <v>katB</v>
      </c>
      <c r="P16612" s="73" t="str">
        <f t="shared" si="519"/>
        <v/>
      </c>
      <c r="Q16612" s="61" t="s">
        <v>30</v>
      </c>
    </row>
    <row r="16613" spans="8:17" x14ac:dyDescent="0.25">
      <c r="H16613" s="59">
        <v>100366</v>
      </c>
      <c r="I16613" s="59" t="s">
        <v>69</v>
      </c>
      <c r="J16613" s="59">
        <v>16744012</v>
      </c>
      <c r="K16613" s="59" t="s">
        <v>17048</v>
      </c>
      <c r="L16613" s="61" t="s">
        <v>113</v>
      </c>
      <c r="M16613" s="61">
        <f>VLOOKUP(H16613,zdroj!C:F,4,0)</f>
        <v>0</v>
      </c>
      <c r="N16613" s="61" t="str">
        <f t="shared" si="518"/>
        <v>katB</v>
      </c>
      <c r="P16613" s="73" t="str">
        <f t="shared" si="519"/>
        <v/>
      </c>
      <c r="Q16613" s="61" t="s">
        <v>30</v>
      </c>
    </row>
    <row r="16614" spans="8:17" x14ac:dyDescent="0.25">
      <c r="H16614" s="59">
        <v>100366</v>
      </c>
      <c r="I16614" s="59" t="s">
        <v>69</v>
      </c>
      <c r="J16614" s="59">
        <v>16744021</v>
      </c>
      <c r="K16614" s="59" t="s">
        <v>17049</v>
      </c>
      <c r="L16614" s="61" t="s">
        <v>113</v>
      </c>
      <c r="M16614" s="61">
        <f>VLOOKUP(H16614,zdroj!C:F,4,0)</f>
        <v>0</v>
      </c>
      <c r="N16614" s="61" t="str">
        <f t="shared" si="518"/>
        <v>katB</v>
      </c>
      <c r="P16614" s="73" t="str">
        <f t="shared" si="519"/>
        <v/>
      </c>
      <c r="Q16614" s="61" t="s">
        <v>30</v>
      </c>
    </row>
    <row r="16615" spans="8:17" x14ac:dyDescent="0.25">
      <c r="H16615" s="59">
        <v>100366</v>
      </c>
      <c r="I16615" s="59" t="s">
        <v>69</v>
      </c>
      <c r="J16615" s="59">
        <v>16744039</v>
      </c>
      <c r="K16615" s="59" t="s">
        <v>17050</v>
      </c>
      <c r="L16615" s="61" t="s">
        <v>113</v>
      </c>
      <c r="M16615" s="61">
        <f>VLOOKUP(H16615,zdroj!C:F,4,0)</f>
        <v>0</v>
      </c>
      <c r="N16615" s="61" t="str">
        <f t="shared" si="518"/>
        <v>katB</v>
      </c>
      <c r="P16615" s="73" t="str">
        <f t="shared" si="519"/>
        <v/>
      </c>
      <c r="Q16615" s="61" t="s">
        <v>31</v>
      </c>
    </row>
    <row r="16616" spans="8:17" x14ac:dyDescent="0.25">
      <c r="H16616" s="59">
        <v>100366</v>
      </c>
      <c r="I16616" s="59" t="s">
        <v>69</v>
      </c>
      <c r="J16616" s="59">
        <v>16744055</v>
      </c>
      <c r="K16616" s="59" t="s">
        <v>17051</v>
      </c>
      <c r="L16616" s="61" t="s">
        <v>81</v>
      </c>
      <c r="M16616" s="61">
        <f>VLOOKUP(H16616,zdroj!C:F,4,0)</f>
        <v>0</v>
      </c>
      <c r="N16616" s="61" t="str">
        <f t="shared" si="518"/>
        <v>-</v>
      </c>
      <c r="P16616" s="73" t="str">
        <f t="shared" si="519"/>
        <v/>
      </c>
      <c r="Q16616" s="61" t="s">
        <v>86</v>
      </c>
    </row>
    <row r="16617" spans="8:17" x14ac:dyDescent="0.25">
      <c r="H16617" s="59">
        <v>100366</v>
      </c>
      <c r="I16617" s="59" t="s">
        <v>69</v>
      </c>
      <c r="J16617" s="59">
        <v>16744063</v>
      </c>
      <c r="K16617" s="59" t="s">
        <v>17052</v>
      </c>
      <c r="L16617" s="61" t="s">
        <v>81</v>
      </c>
      <c r="M16617" s="61">
        <f>VLOOKUP(H16617,zdroj!C:F,4,0)</f>
        <v>0</v>
      </c>
      <c r="N16617" s="61" t="str">
        <f t="shared" si="518"/>
        <v>-</v>
      </c>
      <c r="P16617" s="73" t="str">
        <f t="shared" si="519"/>
        <v/>
      </c>
      <c r="Q16617" s="61" t="s">
        <v>86</v>
      </c>
    </row>
    <row r="16618" spans="8:17" x14ac:dyDescent="0.25">
      <c r="H16618" s="59">
        <v>100366</v>
      </c>
      <c r="I16618" s="59" t="s">
        <v>69</v>
      </c>
      <c r="J16618" s="59">
        <v>16744071</v>
      </c>
      <c r="K16618" s="59" t="s">
        <v>17053</v>
      </c>
      <c r="L16618" s="61" t="s">
        <v>81</v>
      </c>
      <c r="M16618" s="61">
        <f>VLOOKUP(H16618,zdroj!C:F,4,0)</f>
        <v>0</v>
      </c>
      <c r="N16618" s="61" t="str">
        <f t="shared" si="518"/>
        <v>-</v>
      </c>
      <c r="P16618" s="73" t="str">
        <f t="shared" si="519"/>
        <v/>
      </c>
      <c r="Q16618" s="61" t="s">
        <v>86</v>
      </c>
    </row>
    <row r="16619" spans="8:17" x14ac:dyDescent="0.25">
      <c r="H16619" s="59">
        <v>100366</v>
      </c>
      <c r="I16619" s="59" t="s">
        <v>69</v>
      </c>
      <c r="J16619" s="59">
        <v>16744080</v>
      </c>
      <c r="K16619" s="59" t="s">
        <v>17054</v>
      </c>
      <c r="L16619" s="61" t="s">
        <v>81</v>
      </c>
      <c r="M16619" s="61">
        <f>VLOOKUP(H16619,zdroj!C:F,4,0)</f>
        <v>0</v>
      </c>
      <c r="N16619" s="61" t="str">
        <f t="shared" si="518"/>
        <v>-</v>
      </c>
      <c r="P16619" s="73" t="str">
        <f t="shared" si="519"/>
        <v/>
      </c>
      <c r="Q16619" s="61" t="s">
        <v>86</v>
      </c>
    </row>
    <row r="16620" spans="8:17" x14ac:dyDescent="0.25">
      <c r="H16620" s="59">
        <v>100366</v>
      </c>
      <c r="I16620" s="59" t="s">
        <v>69</v>
      </c>
      <c r="J16620" s="59">
        <v>16744098</v>
      </c>
      <c r="K16620" s="59" t="s">
        <v>17055</v>
      </c>
      <c r="L16620" s="61" t="s">
        <v>81</v>
      </c>
      <c r="M16620" s="61">
        <f>VLOOKUP(H16620,zdroj!C:F,4,0)</f>
        <v>0</v>
      </c>
      <c r="N16620" s="61" t="str">
        <f t="shared" si="518"/>
        <v>-</v>
      </c>
      <c r="P16620" s="73" t="str">
        <f t="shared" si="519"/>
        <v/>
      </c>
      <c r="Q16620" s="61" t="s">
        <v>86</v>
      </c>
    </row>
    <row r="16621" spans="8:17" x14ac:dyDescent="0.25">
      <c r="H16621" s="59">
        <v>100366</v>
      </c>
      <c r="I16621" s="59" t="s">
        <v>69</v>
      </c>
      <c r="J16621" s="59">
        <v>16744128</v>
      </c>
      <c r="K16621" s="59" t="s">
        <v>17056</v>
      </c>
      <c r="L16621" s="61" t="s">
        <v>81</v>
      </c>
      <c r="M16621" s="61">
        <f>VLOOKUP(H16621,zdroj!C:F,4,0)</f>
        <v>0</v>
      </c>
      <c r="N16621" s="61" t="str">
        <f t="shared" si="518"/>
        <v>-</v>
      </c>
      <c r="P16621" s="73" t="str">
        <f t="shared" si="519"/>
        <v/>
      </c>
      <c r="Q16621" s="61" t="s">
        <v>86</v>
      </c>
    </row>
    <row r="16622" spans="8:17" x14ac:dyDescent="0.25">
      <c r="H16622" s="59">
        <v>100366</v>
      </c>
      <c r="I16622" s="59" t="s">
        <v>69</v>
      </c>
      <c r="J16622" s="59">
        <v>16744136</v>
      </c>
      <c r="K16622" s="59" t="s">
        <v>17057</v>
      </c>
      <c r="L16622" s="61" t="s">
        <v>81</v>
      </c>
      <c r="M16622" s="61">
        <f>VLOOKUP(H16622,zdroj!C:F,4,0)</f>
        <v>0</v>
      </c>
      <c r="N16622" s="61" t="str">
        <f t="shared" si="518"/>
        <v>-</v>
      </c>
      <c r="P16622" s="73" t="str">
        <f t="shared" si="519"/>
        <v/>
      </c>
      <c r="Q16622" s="61" t="s">
        <v>86</v>
      </c>
    </row>
    <row r="16623" spans="8:17" x14ac:dyDescent="0.25">
      <c r="H16623" s="59">
        <v>100366</v>
      </c>
      <c r="I16623" s="59" t="s">
        <v>69</v>
      </c>
      <c r="J16623" s="59">
        <v>16744144</v>
      </c>
      <c r="K16623" s="59" t="s">
        <v>17058</v>
      </c>
      <c r="L16623" s="61" t="s">
        <v>81</v>
      </c>
      <c r="M16623" s="61">
        <f>VLOOKUP(H16623,zdroj!C:F,4,0)</f>
        <v>0</v>
      </c>
      <c r="N16623" s="61" t="str">
        <f t="shared" si="518"/>
        <v>-</v>
      </c>
      <c r="P16623" s="73" t="str">
        <f t="shared" si="519"/>
        <v/>
      </c>
      <c r="Q16623" s="61" t="s">
        <v>86</v>
      </c>
    </row>
    <row r="16624" spans="8:17" x14ac:dyDescent="0.25">
      <c r="H16624" s="59">
        <v>100366</v>
      </c>
      <c r="I16624" s="59" t="s">
        <v>69</v>
      </c>
      <c r="J16624" s="59">
        <v>16744187</v>
      </c>
      <c r="K16624" s="59" t="s">
        <v>17059</v>
      </c>
      <c r="L16624" s="61" t="s">
        <v>81</v>
      </c>
      <c r="M16624" s="61">
        <f>VLOOKUP(H16624,zdroj!C:F,4,0)</f>
        <v>0</v>
      </c>
      <c r="N16624" s="61" t="str">
        <f t="shared" si="518"/>
        <v>-</v>
      </c>
      <c r="P16624" s="73" t="str">
        <f t="shared" si="519"/>
        <v/>
      </c>
      <c r="Q16624" s="61" t="s">
        <v>86</v>
      </c>
    </row>
    <row r="16625" spans="8:17" x14ac:dyDescent="0.25">
      <c r="H16625" s="59">
        <v>100366</v>
      </c>
      <c r="I16625" s="59" t="s">
        <v>69</v>
      </c>
      <c r="J16625" s="59">
        <v>16744195</v>
      </c>
      <c r="K16625" s="59" t="s">
        <v>17060</v>
      </c>
      <c r="L16625" s="61" t="s">
        <v>81</v>
      </c>
      <c r="M16625" s="61">
        <f>VLOOKUP(H16625,zdroj!C:F,4,0)</f>
        <v>0</v>
      </c>
      <c r="N16625" s="61" t="str">
        <f t="shared" si="518"/>
        <v>-</v>
      </c>
      <c r="P16625" s="73" t="str">
        <f t="shared" si="519"/>
        <v/>
      </c>
      <c r="Q16625" s="61" t="s">
        <v>86</v>
      </c>
    </row>
    <row r="16626" spans="8:17" x14ac:dyDescent="0.25">
      <c r="H16626" s="59">
        <v>100366</v>
      </c>
      <c r="I16626" s="59" t="s">
        <v>69</v>
      </c>
      <c r="J16626" s="59">
        <v>16744209</v>
      </c>
      <c r="K16626" s="59" t="s">
        <v>17061</v>
      </c>
      <c r="L16626" s="61" t="s">
        <v>81</v>
      </c>
      <c r="M16626" s="61">
        <f>VLOOKUP(H16626,zdroj!C:F,4,0)</f>
        <v>0</v>
      </c>
      <c r="N16626" s="61" t="str">
        <f t="shared" si="518"/>
        <v>-</v>
      </c>
      <c r="P16626" s="73" t="str">
        <f t="shared" si="519"/>
        <v/>
      </c>
      <c r="Q16626" s="61" t="s">
        <v>86</v>
      </c>
    </row>
    <row r="16627" spans="8:17" x14ac:dyDescent="0.25">
      <c r="H16627" s="59">
        <v>100366</v>
      </c>
      <c r="I16627" s="59" t="s">
        <v>69</v>
      </c>
      <c r="J16627" s="59">
        <v>27532747</v>
      </c>
      <c r="K16627" s="59" t="s">
        <v>17062</v>
      </c>
      <c r="L16627" s="61" t="s">
        <v>113</v>
      </c>
      <c r="M16627" s="61">
        <f>VLOOKUP(H16627,zdroj!C:F,4,0)</f>
        <v>0</v>
      </c>
      <c r="N16627" s="61" t="str">
        <f t="shared" si="518"/>
        <v>katB</v>
      </c>
      <c r="P16627" s="73" t="str">
        <f t="shared" si="519"/>
        <v/>
      </c>
      <c r="Q16627" s="61" t="s">
        <v>30</v>
      </c>
    </row>
    <row r="16628" spans="8:17" x14ac:dyDescent="0.25">
      <c r="H16628" s="59">
        <v>100366</v>
      </c>
      <c r="I16628" s="59" t="s">
        <v>69</v>
      </c>
      <c r="J16628" s="59">
        <v>72373997</v>
      </c>
      <c r="K16628" s="59" t="s">
        <v>17063</v>
      </c>
      <c r="L16628" s="61" t="s">
        <v>81</v>
      </c>
      <c r="M16628" s="61">
        <f>VLOOKUP(H16628,zdroj!C:F,4,0)</f>
        <v>0</v>
      </c>
      <c r="N16628" s="61" t="str">
        <f t="shared" si="518"/>
        <v>-</v>
      </c>
      <c r="P16628" s="73" t="str">
        <f t="shared" si="519"/>
        <v/>
      </c>
      <c r="Q16628" s="61" t="s">
        <v>86</v>
      </c>
    </row>
    <row r="16629" spans="8:17" x14ac:dyDescent="0.25">
      <c r="H16629" s="59">
        <v>100374</v>
      </c>
      <c r="I16629" s="59" t="s">
        <v>69</v>
      </c>
      <c r="J16629" s="59">
        <v>16744217</v>
      </c>
      <c r="K16629" s="59" t="s">
        <v>17064</v>
      </c>
      <c r="L16629" s="61" t="s">
        <v>113</v>
      </c>
      <c r="M16629" s="61">
        <f>VLOOKUP(H16629,zdroj!C:F,4,0)</f>
        <v>0</v>
      </c>
      <c r="N16629" s="61" t="str">
        <f t="shared" si="518"/>
        <v>katB</v>
      </c>
      <c r="P16629" s="73" t="str">
        <f t="shared" si="519"/>
        <v/>
      </c>
      <c r="Q16629" s="61" t="s">
        <v>30</v>
      </c>
    </row>
    <row r="16630" spans="8:17" x14ac:dyDescent="0.25">
      <c r="H16630" s="59">
        <v>100374</v>
      </c>
      <c r="I16630" s="59" t="s">
        <v>69</v>
      </c>
      <c r="J16630" s="59">
        <v>16744225</v>
      </c>
      <c r="K16630" s="59" t="s">
        <v>17065</v>
      </c>
      <c r="L16630" s="61" t="s">
        <v>113</v>
      </c>
      <c r="M16630" s="61">
        <f>VLOOKUP(H16630,zdroj!C:F,4,0)</f>
        <v>0</v>
      </c>
      <c r="N16630" s="61" t="str">
        <f t="shared" si="518"/>
        <v>katB</v>
      </c>
      <c r="P16630" s="73" t="str">
        <f t="shared" si="519"/>
        <v/>
      </c>
      <c r="Q16630" s="61" t="s">
        <v>30</v>
      </c>
    </row>
    <row r="16631" spans="8:17" x14ac:dyDescent="0.25">
      <c r="H16631" s="59">
        <v>100374</v>
      </c>
      <c r="I16631" s="59" t="s">
        <v>69</v>
      </c>
      <c r="J16631" s="59">
        <v>16744233</v>
      </c>
      <c r="K16631" s="59" t="s">
        <v>17066</v>
      </c>
      <c r="L16631" s="61" t="s">
        <v>113</v>
      </c>
      <c r="M16631" s="61">
        <f>VLOOKUP(H16631,zdroj!C:F,4,0)</f>
        <v>0</v>
      </c>
      <c r="N16631" s="61" t="str">
        <f t="shared" si="518"/>
        <v>katB</v>
      </c>
      <c r="P16631" s="73" t="str">
        <f t="shared" si="519"/>
        <v/>
      </c>
      <c r="Q16631" s="61" t="s">
        <v>30</v>
      </c>
    </row>
    <row r="16632" spans="8:17" x14ac:dyDescent="0.25">
      <c r="H16632" s="59">
        <v>100374</v>
      </c>
      <c r="I16632" s="59" t="s">
        <v>69</v>
      </c>
      <c r="J16632" s="59">
        <v>16744241</v>
      </c>
      <c r="K16632" s="59" t="s">
        <v>17067</v>
      </c>
      <c r="L16632" s="61" t="s">
        <v>113</v>
      </c>
      <c r="M16632" s="61">
        <f>VLOOKUP(H16632,zdroj!C:F,4,0)</f>
        <v>0</v>
      </c>
      <c r="N16632" s="61" t="str">
        <f t="shared" si="518"/>
        <v>katB</v>
      </c>
      <c r="P16632" s="73" t="str">
        <f t="shared" si="519"/>
        <v/>
      </c>
      <c r="Q16632" s="61" t="s">
        <v>30</v>
      </c>
    </row>
    <row r="16633" spans="8:17" x14ac:dyDescent="0.25">
      <c r="H16633" s="59">
        <v>100374</v>
      </c>
      <c r="I16633" s="59" t="s">
        <v>69</v>
      </c>
      <c r="J16633" s="59">
        <v>16744250</v>
      </c>
      <c r="K16633" s="59" t="s">
        <v>17068</v>
      </c>
      <c r="L16633" s="61" t="s">
        <v>113</v>
      </c>
      <c r="M16633" s="61">
        <f>VLOOKUP(H16633,zdroj!C:F,4,0)</f>
        <v>0</v>
      </c>
      <c r="N16633" s="61" t="str">
        <f t="shared" si="518"/>
        <v>katB</v>
      </c>
      <c r="P16633" s="73" t="str">
        <f t="shared" si="519"/>
        <v/>
      </c>
      <c r="Q16633" s="61" t="s">
        <v>30</v>
      </c>
    </row>
    <row r="16634" spans="8:17" x14ac:dyDescent="0.25">
      <c r="H16634" s="59">
        <v>100374</v>
      </c>
      <c r="I16634" s="59" t="s">
        <v>69</v>
      </c>
      <c r="J16634" s="59">
        <v>16744268</v>
      </c>
      <c r="K16634" s="59" t="s">
        <v>17069</v>
      </c>
      <c r="L16634" s="61" t="s">
        <v>113</v>
      </c>
      <c r="M16634" s="61">
        <f>VLOOKUP(H16634,zdroj!C:F,4,0)</f>
        <v>0</v>
      </c>
      <c r="N16634" s="61" t="str">
        <f t="shared" si="518"/>
        <v>katB</v>
      </c>
      <c r="P16634" s="73" t="str">
        <f t="shared" si="519"/>
        <v/>
      </c>
      <c r="Q16634" s="61" t="s">
        <v>30</v>
      </c>
    </row>
    <row r="16635" spans="8:17" x14ac:dyDescent="0.25">
      <c r="H16635" s="59">
        <v>100374</v>
      </c>
      <c r="I16635" s="59" t="s">
        <v>69</v>
      </c>
      <c r="J16635" s="59">
        <v>16744276</v>
      </c>
      <c r="K16635" s="59" t="s">
        <v>17070</v>
      </c>
      <c r="L16635" s="61" t="s">
        <v>113</v>
      </c>
      <c r="M16635" s="61">
        <f>VLOOKUP(H16635,zdroj!C:F,4,0)</f>
        <v>0</v>
      </c>
      <c r="N16635" s="61" t="str">
        <f t="shared" si="518"/>
        <v>katB</v>
      </c>
      <c r="P16635" s="73" t="str">
        <f t="shared" si="519"/>
        <v/>
      </c>
      <c r="Q16635" s="61" t="s">
        <v>30</v>
      </c>
    </row>
    <row r="16636" spans="8:17" x14ac:dyDescent="0.25">
      <c r="H16636" s="59">
        <v>100374</v>
      </c>
      <c r="I16636" s="59" t="s">
        <v>69</v>
      </c>
      <c r="J16636" s="59">
        <v>16744284</v>
      </c>
      <c r="K16636" s="59" t="s">
        <v>17071</v>
      </c>
      <c r="L16636" s="61" t="s">
        <v>113</v>
      </c>
      <c r="M16636" s="61">
        <f>VLOOKUP(H16636,zdroj!C:F,4,0)</f>
        <v>0</v>
      </c>
      <c r="N16636" s="61" t="str">
        <f t="shared" si="518"/>
        <v>katB</v>
      </c>
      <c r="P16636" s="73" t="str">
        <f t="shared" si="519"/>
        <v/>
      </c>
      <c r="Q16636" s="61" t="s">
        <v>30</v>
      </c>
    </row>
    <row r="16637" spans="8:17" x14ac:dyDescent="0.25">
      <c r="H16637" s="59">
        <v>100374</v>
      </c>
      <c r="I16637" s="59" t="s">
        <v>69</v>
      </c>
      <c r="J16637" s="59">
        <v>16744292</v>
      </c>
      <c r="K16637" s="59" t="s">
        <v>17072</v>
      </c>
      <c r="L16637" s="61" t="s">
        <v>113</v>
      </c>
      <c r="M16637" s="61">
        <f>VLOOKUP(H16637,zdroj!C:F,4,0)</f>
        <v>0</v>
      </c>
      <c r="N16637" s="61" t="str">
        <f t="shared" si="518"/>
        <v>katB</v>
      </c>
      <c r="P16637" s="73" t="str">
        <f t="shared" si="519"/>
        <v/>
      </c>
      <c r="Q16637" s="61" t="s">
        <v>30</v>
      </c>
    </row>
    <row r="16638" spans="8:17" x14ac:dyDescent="0.25">
      <c r="H16638" s="59">
        <v>100374</v>
      </c>
      <c r="I16638" s="59" t="s">
        <v>69</v>
      </c>
      <c r="J16638" s="59">
        <v>16744306</v>
      </c>
      <c r="K16638" s="59" t="s">
        <v>17073</v>
      </c>
      <c r="L16638" s="61" t="s">
        <v>113</v>
      </c>
      <c r="M16638" s="61">
        <f>VLOOKUP(H16638,zdroj!C:F,4,0)</f>
        <v>0</v>
      </c>
      <c r="N16638" s="61" t="str">
        <f t="shared" si="518"/>
        <v>katB</v>
      </c>
      <c r="P16638" s="73" t="str">
        <f t="shared" si="519"/>
        <v/>
      </c>
      <c r="Q16638" s="61" t="s">
        <v>30</v>
      </c>
    </row>
    <row r="16639" spans="8:17" x14ac:dyDescent="0.25">
      <c r="H16639" s="59">
        <v>100374</v>
      </c>
      <c r="I16639" s="59" t="s">
        <v>69</v>
      </c>
      <c r="J16639" s="59">
        <v>16744314</v>
      </c>
      <c r="K16639" s="59" t="s">
        <v>17074</v>
      </c>
      <c r="L16639" s="61" t="s">
        <v>113</v>
      </c>
      <c r="M16639" s="61">
        <f>VLOOKUP(H16639,zdroj!C:F,4,0)</f>
        <v>0</v>
      </c>
      <c r="N16639" s="61" t="str">
        <f t="shared" si="518"/>
        <v>katB</v>
      </c>
      <c r="P16639" s="73" t="str">
        <f t="shared" si="519"/>
        <v/>
      </c>
      <c r="Q16639" s="61" t="s">
        <v>30</v>
      </c>
    </row>
    <row r="16640" spans="8:17" x14ac:dyDescent="0.25">
      <c r="H16640" s="59">
        <v>100374</v>
      </c>
      <c r="I16640" s="59" t="s">
        <v>69</v>
      </c>
      <c r="J16640" s="59">
        <v>16744331</v>
      </c>
      <c r="K16640" s="59" t="s">
        <v>17075</v>
      </c>
      <c r="L16640" s="61" t="s">
        <v>113</v>
      </c>
      <c r="M16640" s="61">
        <f>VLOOKUP(H16640,zdroj!C:F,4,0)</f>
        <v>0</v>
      </c>
      <c r="N16640" s="61" t="str">
        <f t="shared" si="518"/>
        <v>katB</v>
      </c>
      <c r="P16640" s="73" t="str">
        <f t="shared" si="519"/>
        <v/>
      </c>
      <c r="Q16640" s="61" t="s">
        <v>30</v>
      </c>
    </row>
    <row r="16641" spans="8:17" x14ac:dyDescent="0.25">
      <c r="H16641" s="59">
        <v>100374</v>
      </c>
      <c r="I16641" s="59" t="s">
        <v>69</v>
      </c>
      <c r="J16641" s="59">
        <v>16744349</v>
      </c>
      <c r="K16641" s="59" t="s">
        <v>17076</v>
      </c>
      <c r="L16641" s="61" t="s">
        <v>113</v>
      </c>
      <c r="M16641" s="61">
        <f>VLOOKUP(H16641,zdroj!C:F,4,0)</f>
        <v>0</v>
      </c>
      <c r="N16641" s="61" t="str">
        <f t="shared" si="518"/>
        <v>katB</v>
      </c>
      <c r="P16641" s="73" t="str">
        <f t="shared" si="519"/>
        <v/>
      </c>
      <c r="Q16641" s="61" t="s">
        <v>30</v>
      </c>
    </row>
    <row r="16642" spans="8:17" x14ac:dyDescent="0.25">
      <c r="H16642" s="59">
        <v>100374</v>
      </c>
      <c r="I16642" s="59" t="s">
        <v>69</v>
      </c>
      <c r="J16642" s="59">
        <v>16744357</v>
      </c>
      <c r="K16642" s="59" t="s">
        <v>17077</v>
      </c>
      <c r="L16642" s="61" t="s">
        <v>113</v>
      </c>
      <c r="M16642" s="61">
        <f>VLOOKUP(H16642,zdroj!C:F,4,0)</f>
        <v>0</v>
      </c>
      <c r="N16642" s="61" t="str">
        <f t="shared" si="518"/>
        <v>katB</v>
      </c>
      <c r="P16642" s="73" t="str">
        <f t="shared" si="519"/>
        <v/>
      </c>
      <c r="Q16642" s="61" t="s">
        <v>30</v>
      </c>
    </row>
    <row r="16643" spans="8:17" x14ac:dyDescent="0.25">
      <c r="H16643" s="59">
        <v>100374</v>
      </c>
      <c r="I16643" s="59" t="s">
        <v>69</v>
      </c>
      <c r="J16643" s="59">
        <v>16744373</v>
      </c>
      <c r="K16643" s="59" t="s">
        <v>17078</v>
      </c>
      <c r="L16643" s="61" t="s">
        <v>81</v>
      </c>
      <c r="M16643" s="61">
        <f>VLOOKUP(H16643,zdroj!C:F,4,0)</f>
        <v>0</v>
      </c>
      <c r="N16643" s="61" t="str">
        <f t="shared" si="518"/>
        <v>-</v>
      </c>
      <c r="P16643" s="73" t="str">
        <f t="shared" si="519"/>
        <v/>
      </c>
      <c r="Q16643" s="61" t="s">
        <v>86</v>
      </c>
    </row>
    <row r="16644" spans="8:17" x14ac:dyDescent="0.25">
      <c r="H16644" s="59">
        <v>100374</v>
      </c>
      <c r="I16644" s="59" t="s">
        <v>69</v>
      </c>
      <c r="J16644" s="59">
        <v>16744381</v>
      </c>
      <c r="K16644" s="59" t="s">
        <v>17079</v>
      </c>
      <c r="L16644" s="61" t="s">
        <v>81</v>
      </c>
      <c r="M16644" s="61">
        <f>VLOOKUP(H16644,zdroj!C:F,4,0)</f>
        <v>0</v>
      </c>
      <c r="N16644" s="61" t="str">
        <f t="shared" si="518"/>
        <v>-</v>
      </c>
      <c r="P16644" s="73" t="str">
        <f t="shared" si="519"/>
        <v/>
      </c>
      <c r="Q16644" s="61" t="s">
        <v>86</v>
      </c>
    </row>
    <row r="16645" spans="8:17" x14ac:dyDescent="0.25">
      <c r="H16645" s="59">
        <v>100374</v>
      </c>
      <c r="I16645" s="59" t="s">
        <v>69</v>
      </c>
      <c r="J16645" s="59">
        <v>16744403</v>
      </c>
      <c r="K16645" s="59" t="s">
        <v>17080</v>
      </c>
      <c r="L16645" s="61" t="s">
        <v>81</v>
      </c>
      <c r="M16645" s="61">
        <f>VLOOKUP(H16645,zdroj!C:F,4,0)</f>
        <v>0</v>
      </c>
      <c r="N16645" s="61" t="str">
        <f t="shared" si="518"/>
        <v>-</v>
      </c>
      <c r="P16645" s="73" t="str">
        <f t="shared" si="519"/>
        <v/>
      </c>
      <c r="Q16645" s="61" t="s">
        <v>86</v>
      </c>
    </row>
    <row r="16646" spans="8:17" x14ac:dyDescent="0.25">
      <c r="H16646" s="59">
        <v>100374</v>
      </c>
      <c r="I16646" s="59" t="s">
        <v>69</v>
      </c>
      <c r="J16646" s="59">
        <v>16744411</v>
      </c>
      <c r="K16646" s="59" t="s">
        <v>17081</v>
      </c>
      <c r="L16646" s="61" t="s">
        <v>81</v>
      </c>
      <c r="M16646" s="61">
        <f>VLOOKUP(H16646,zdroj!C:F,4,0)</f>
        <v>0</v>
      </c>
      <c r="N16646" s="61" t="str">
        <f t="shared" si="518"/>
        <v>-</v>
      </c>
      <c r="P16646" s="73" t="str">
        <f t="shared" si="519"/>
        <v/>
      </c>
      <c r="Q16646" s="61" t="s">
        <v>86</v>
      </c>
    </row>
    <row r="16647" spans="8:17" x14ac:dyDescent="0.25">
      <c r="H16647" s="59">
        <v>100374</v>
      </c>
      <c r="I16647" s="59" t="s">
        <v>69</v>
      </c>
      <c r="J16647" s="59">
        <v>16744420</v>
      </c>
      <c r="K16647" s="59" t="s">
        <v>17082</v>
      </c>
      <c r="L16647" s="61" t="s">
        <v>81</v>
      </c>
      <c r="M16647" s="61">
        <f>VLOOKUP(H16647,zdroj!C:F,4,0)</f>
        <v>0</v>
      </c>
      <c r="N16647" s="61" t="str">
        <f t="shared" ref="N16647:N16710" si="520">IF(M16647="A",IF(L16647="katA","katB",L16647),L16647)</f>
        <v>-</v>
      </c>
      <c r="P16647" s="73" t="str">
        <f t="shared" ref="P16647:P16710" si="521">IF(O16647="A",1,"")</f>
        <v/>
      </c>
      <c r="Q16647" s="61" t="s">
        <v>86</v>
      </c>
    </row>
    <row r="16648" spans="8:17" x14ac:dyDescent="0.25">
      <c r="H16648" s="59">
        <v>100374</v>
      </c>
      <c r="I16648" s="59" t="s">
        <v>69</v>
      </c>
      <c r="J16648" s="59">
        <v>16744438</v>
      </c>
      <c r="K16648" s="59" t="s">
        <v>17083</v>
      </c>
      <c r="L16648" s="61" t="s">
        <v>81</v>
      </c>
      <c r="M16648" s="61">
        <f>VLOOKUP(H16648,zdroj!C:F,4,0)</f>
        <v>0</v>
      </c>
      <c r="N16648" s="61" t="str">
        <f t="shared" si="520"/>
        <v>-</v>
      </c>
      <c r="P16648" s="73" t="str">
        <f t="shared" si="521"/>
        <v/>
      </c>
      <c r="Q16648" s="61" t="s">
        <v>86</v>
      </c>
    </row>
    <row r="16649" spans="8:17" x14ac:dyDescent="0.25">
      <c r="H16649" s="59">
        <v>100374</v>
      </c>
      <c r="I16649" s="59" t="s">
        <v>69</v>
      </c>
      <c r="J16649" s="59">
        <v>16744446</v>
      </c>
      <c r="K16649" s="59" t="s">
        <v>17084</v>
      </c>
      <c r="L16649" s="61" t="s">
        <v>81</v>
      </c>
      <c r="M16649" s="61">
        <f>VLOOKUP(H16649,zdroj!C:F,4,0)</f>
        <v>0</v>
      </c>
      <c r="N16649" s="61" t="str">
        <f t="shared" si="520"/>
        <v>-</v>
      </c>
      <c r="P16649" s="73" t="str">
        <f t="shared" si="521"/>
        <v/>
      </c>
      <c r="Q16649" s="61" t="s">
        <v>86</v>
      </c>
    </row>
    <row r="16650" spans="8:17" x14ac:dyDescent="0.25">
      <c r="H16650" s="59">
        <v>100374</v>
      </c>
      <c r="I16650" s="59" t="s">
        <v>69</v>
      </c>
      <c r="J16650" s="59">
        <v>16744462</v>
      </c>
      <c r="K16650" s="59" t="s">
        <v>17085</v>
      </c>
      <c r="L16650" s="61" t="s">
        <v>81</v>
      </c>
      <c r="M16650" s="61">
        <f>VLOOKUP(H16650,zdroj!C:F,4,0)</f>
        <v>0</v>
      </c>
      <c r="N16650" s="61" t="str">
        <f t="shared" si="520"/>
        <v>-</v>
      </c>
      <c r="P16650" s="73" t="str">
        <f t="shared" si="521"/>
        <v/>
      </c>
      <c r="Q16650" s="61" t="s">
        <v>86</v>
      </c>
    </row>
    <row r="16651" spans="8:17" x14ac:dyDescent="0.25">
      <c r="H16651" s="59">
        <v>100374</v>
      </c>
      <c r="I16651" s="59" t="s">
        <v>69</v>
      </c>
      <c r="J16651" s="59">
        <v>16744471</v>
      </c>
      <c r="K16651" s="59" t="s">
        <v>17086</v>
      </c>
      <c r="L16651" s="61" t="s">
        <v>113</v>
      </c>
      <c r="M16651" s="61">
        <f>VLOOKUP(H16651,zdroj!C:F,4,0)</f>
        <v>0</v>
      </c>
      <c r="N16651" s="61" t="str">
        <f t="shared" si="520"/>
        <v>katB</v>
      </c>
      <c r="P16651" s="73" t="str">
        <f t="shared" si="521"/>
        <v/>
      </c>
      <c r="Q16651" s="61" t="s">
        <v>30</v>
      </c>
    </row>
    <row r="16652" spans="8:17" x14ac:dyDescent="0.25">
      <c r="H16652" s="59">
        <v>100374</v>
      </c>
      <c r="I16652" s="59" t="s">
        <v>69</v>
      </c>
      <c r="J16652" s="59">
        <v>16744489</v>
      </c>
      <c r="K16652" s="59" t="s">
        <v>17087</v>
      </c>
      <c r="L16652" s="61" t="s">
        <v>81</v>
      </c>
      <c r="M16652" s="61">
        <f>VLOOKUP(H16652,zdroj!C:F,4,0)</f>
        <v>0</v>
      </c>
      <c r="N16652" s="61" t="str">
        <f t="shared" si="520"/>
        <v>-</v>
      </c>
      <c r="P16652" s="73" t="str">
        <f t="shared" si="521"/>
        <v/>
      </c>
      <c r="Q16652" s="61" t="s">
        <v>86</v>
      </c>
    </row>
    <row r="16653" spans="8:17" x14ac:dyDescent="0.25">
      <c r="H16653" s="59">
        <v>100374</v>
      </c>
      <c r="I16653" s="59" t="s">
        <v>69</v>
      </c>
      <c r="J16653" s="59">
        <v>16744497</v>
      </c>
      <c r="K16653" s="59" t="s">
        <v>17088</v>
      </c>
      <c r="L16653" s="61" t="s">
        <v>81</v>
      </c>
      <c r="M16653" s="61">
        <f>VLOOKUP(H16653,zdroj!C:F,4,0)</f>
        <v>0</v>
      </c>
      <c r="N16653" s="61" t="str">
        <f t="shared" si="520"/>
        <v>-</v>
      </c>
      <c r="P16653" s="73" t="str">
        <f t="shared" si="521"/>
        <v/>
      </c>
      <c r="Q16653" s="61" t="s">
        <v>86</v>
      </c>
    </row>
    <row r="16654" spans="8:17" x14ac:dyDescent="0.25">
      <c r="H16654" s="59">
        <v>100374</v>
      </c>
      <c r="I16654" s="59" t="s">
        <v>69</v>
      </c>
      <c r="J16654" s="59">
        <v>16744519</v>
      </c>
      <c r="K16654" s="59" t="s">
        <v>17089</v>
      </c>
      <c r="L16654" s="61" t="s">
        <v>81</v>
      </c>
      <c r="M16654" s="61">
        <f>VLOOKUP(H16654,zdroj!C:F,4,0)</f>
        <v>0</v>
      </c>
      <c r="N16654" s="61" t="str">
        <f t="shared" si="520"/>
        <v>-</v>
      </c>
      <c r="P16654" s="73" t="str">
        <f t="shared" si="521"/>
        <v/>
      </c>
      <c r="Q16654" s="61" t="s">
        <v>86</v>
      </c>
    </row>
    <row r="16655" spans="8:17" x14ac:dyDescent="0.25">
      <c r="H16655" s="59">
        <v>100374</v>
      </c>
      <c r="I16655" s="59" t="s">
        <v>69</v>
      </c>
      <c r="J16655" s="59">
        <v>16744527</v>
      </c>
      <c r="K16655" s="59" t="s">
        <v>17090</v>
      </c>
      <c r="L16655" s="61" t="s">
        <v>81</v>
      </c>
      <c r="M16655" s="61">
        <f>VLOOKUP(H16655,zdroj!C:F,4,0)</f>
        <v>0</v>
      </c>
      <c r="N16655" s="61" t="str">
        <f t="shared" si="520"/>
        <v>-</v>
      </c>
      <c r="P16655" s="73" t="str">
        <f t="shared" si="521"/>
        <v/>
      </c>
      <c r="Q16655" s="61" t="s">
        <v>86</v>
      </c>
    </row>
    <row r="16656" spans="8:17" x14ac:dyDescent="0.25">
      <c r="H16656" s="59">
        <v>100374</v>
      </c>
      <c r="I16656" s="59" t="s">
        <v>69</v>
      </c>
      <c r="J16656" s="59">
        <v>16744535</v>
      </c>
      <c r="K16656" s="59" t="s">
        <v>17091</v>
      </c>
      <c r="L16656" s="61" t="s">
        <v>81</v>
      </c>
      <c r="M16656" s="61">
        <f>VLOOKUP(H16656,zdroj!C:F,4,0)</f>
        <v>0</v>
      </c>
      <c r="N16656" s="61" t="str">
        <f t="shared" si="520"/>
        <v>-</v>
      </c>
      <c r="P16656" s="73" t="str">
        <f t="shared" si="521"/>
        <v/>
      </c>
      <c r="Q16656" s="61" t="s">
        <v>86</v>
      </c>
    </row>
    <row r="16657" spans="8:17" x14ac:dyDescent="0.25">
      <c r="H16657" s="59">
        <v>100374</v>
      </c>
      <c r="I16657" s="59" t="s">
        <v>69</v>
      </c>
      <c r="J16657" s="59">
        <v>16744551</v>
      </c>
      <c r="K16657" s="59" t="s">
        <v>17092</v>
      </c>
      <c r="L16657" s="61" t="s">
        <v>81</v>
      </c>
      <c r="M16657" s="61">
        <f>VLOOKUP(H16657,zdroj!C:F,4,0)</f>
        <v>0</v>
      </c>
      <c r="N16657" s="61" t="str">
        <f t="shared" si="520"/>
        <v>-</v>
      </c>
      <c r="P16657" s="73" t="str">
        <f t="shared" si="521"/>
        <v/>
      </c>
      <c r="Q16657" s="61" t="s">
        <v>86</v>
      </c>
    </row>
    <row r="16658" spans="8:17" x14ac:dyDescent="0.25">
      <c r="H16658" s="59">
        <v>100374</v>
      </c>
      <c r="I16658" s="59" t="s">
        <v>69</v>
      </c>
      <c r="J16658" s="59">
        <v>16744560</v>
      </c>
      <c r="K16658" s="59" t="s">
        <v>17093</v>
      </c>
      <c r="L16658" s="61" t="s">
        <v>81</v>
      </c>
      <c r="M16658" s="61">
        <f>VLOOKUP(H16658,zdroj!C:F,4,0)</f>
        <v>0</v>
      </c>
      <c r="N16658" s="61" t="str">
        <f t="shared" si="520"/>
        <v>-</v>
      </c>
      <c r="P16658" s="73" t="str">
        <f t="shared" si="521"/>
        <v/>
      </c>
      <c r="Q16658" s="61" t="s">
        <v>86</v>
      </c>
    </row>
    <row r="16659" spans="8:17" x14ac:dyDescent="0.25">
      <c r="H16659" s="59">
        <v>100374</v>
      </c>
      <c r="I16659" s="59" t="s">
        <v>69</v>
      </c>
      <c r="J16659" s="59">
        <v>16744578</v>
      </c>
      <c r="K16659" s="59" t="s">
        <v>17094</v>
      </c>
      <c r="L16659" s="61" t="s">
        <v>81</v>
      </c>
      <c r="M16659" s="61">
        <f>VLOOKUP(H16659,zdroj!C:F,4,0)</f>
        <v>0</v>
      </c>
      <c r="N16659" s="61" t="str">
        <f t="shared" si="520"/>
        <v>-</v>
      </c>
      <c r="P16659" s="73" t="str">
        <f t="shared" si="521"/>
        <v/>
      </c>
      <c r="Q16659" s="61" t="s">
        <v>86</v>
      </c>
    </row>
    <row r="16660" spans="8:17" x14ac:dyDescent="0.25">
      <c r="H16660" s="59">
        <v>100374</v>
      </c>
      <c r="I16660" s="59" t="s">
        <v>69</v>
      </c>
      <c r="J16660" s="59">
        <v>16744586</v>
      </c>
      <c r="K16660" s="59" t="s">
        <v>17095</v>
      </c>
      <c r="L16660" s="61" t="s">
        <v>81</v>
      </c>
      <c r="M16660" s="61">
        <f>VLOOKUP(H16660,zdroj!C:F,4,0)</f>
        <v>0</v>
      </c>
      <c r="N16660" s="61" t="str">
        <f t="shared" si="520"/>
        <v>-</v>
      </c>
      <c r="P16660" s="73" t="str">
        <f t="shared" si="521"/>
        <v/>
      </c>
      <c r="Q16660" s="61" t="s">
        <v>86</v>
      </c>
    </row>
    <row r="16661" spans="8:17" x14ac:dyDescent="0.25">
      <c r="H16661" s="59">
        <v>100374</v>
      </c>
      <c r="I16661" s="59" t="s">
        <v>69</v>
      </c>
      <c r="J16661" s="59">
        <v>16744594</v>
      </c>
      <c r="K16661" s="59" t="s">
        <v>17096</v>
      </c>
      <c r="L16661" s="61" t="s">
        <v>81</v>
      </c>
      <c r="M16661" s="61">
        <f>VLOOKUP(H16661,zdroj!C:F,4,0)</f>
        <v>0</v>
      </c>
      <c r="N16661" s="61" t="str">
        <f t="shared" si="520"/>
        <v>-</v>
      </c>
      <c r="P16661" s="73" t="str">
        <f t="shared" si="521"/>
        <v/>
      </c>
      <c r="Q16661" s="61" t="s">
        <v>86</v>
      </c>
    </row>
    <row r="16662" spans="8:17" x14ac:dyDescent="0.25">
      <c r="H16662" s="59">
        <v>100374</v>
      </c>
      <c r="I16662" s="59" t="s">
        <v>69</v>
      </c>
      <c r="J16662" s="59">
        <v>16744608</v>
      </c>
      <c r="K16662" s="59" t="s">
        <v>17097</v>
      </c>
      <c r="L16662" s="61" t="s">
        <v>81</v>
      </c>
      <c r="M16662" s="61">
        <f>VLOOKUP(H16662,zdroj!C:F,4,0)</f>
        <v>0</v>
      </c>
      <c r="N16662" s="61" t="str">
        <f t="shared" si="520"/>
        <v>-</v>
      </c>
      <c r="P16662" s="73" t="str">
        <f t="shared" si="521"/>
        <v/>
      </c>
      <c r="Q16662" s="61" t="s">
        <v>86</v>
      </c>
    </row>
    <row r="16663" spans="8:17" x14ac:dyDescent="0.25">
      <c r="H16663" s="59">
        <v>100374</v>
      </c>
      <c r="I16663" s="59" t="s">
        <v>69</v>
      </c>
      <c r="J16663" s="59">
        <v>16744616</v>
      </c>
      <c r="K16663" s="59" t="s">
        <v>17098</v>
      </c>
      <c r="L16663" s="61" t="s">
        <v>81</v>
      </c>
      <c r="M16663" s="61">
        <f>VLOOKUP(H16663,zdroj!C:F,4,0)</f>
        <v>0</v>
      </c>
      <c r="N16663" s="61" t="str">
        <f t="shared" si="520"/>
        <v>-</v>
      </c>
      <c r="P16663" s="73" t="str">
        <f t="shared" si="521"/>
        <v/>
      </c>
      <c r="Q16663" s="61" t="s">
        <v>86</v>
      </c>
    </row>
    <row r="16664" spans="8:17" x14ac:dyDescent="0.25">
      <c r="H16664" s="59">
        <v>100374</v>
      </c>
      <c r="I16664" s="59" t="s">
        <v>69</v>
      </c>
      <c r="J16664" s="59">
        <v>16744624</v>
      </c>
      <c r="K16664" s="59" t="s">
        <v>17099</v>
      </c>
      <c r="L16664" s="61" t="s">
        <v>81</v>
      </c>
      <c r="M16664" s="61">
        <f>VLOOKUP(H16664,zdroj!C:F,4,0)</f>
        <v>0</v>
      </c>
      <c r="N16664" s="61" t="str">
        <f t="shared" si="520"/>
        <v>-</v>
      </c>
      <c r="P16664" s="73" t="str">
        <f t="shared" si="521"/>
        <v/>
      </c>
      <c r="Q16664" s="61" t="s">
        <v>86</v>
      </c>
    </row>
    <row r="16665" spans="8:17" x14ac:dyDescent="0.25">
      <c r="H16665" s="59">
        <v>100374</v>
      </c>
      <c r="I16665" s="59" t="s">
        <v>69</v>
      </c>
      <c r="J16665" s="59">
        <v>16744632</v>
      </c>
      <c r="K16665" s="59" t="s">
        <v>17100</v>
      </c>
      <c r="L16665" s="61" t="s">
        <v>81</v>
      </c>
      <c r="M16665" s="61">
        <f>VLOOKUP(H16665,zdroj!C:F,4,0)</f>
        <v>0</v>
      </c>
      <c r="N16665" s="61" t="str">
        <f t="shared" si="520"/>
        <v>-</v>
      </c>
      <c r="P16665" s="73" t="str">
        <f t="shared" si="521"/>
        <v/>
      </c>
      <c r="Q16665" s="61" t="s">
        <v>86</v>
      </c>
    </row>
    <row r="16666" spans="8:17" x14ac:dyDescent="0.25">
      <c r="H16666" s="59">
        <v>100374</v>
      </c>
      <c r="I16666" s="59" t="s">
        <v>69</v>
      </c>
      <c r="J16666" s="59">
        <v>16744641</v>
      </c>
      <c r="K16666" s="59" t="s">
        <v>17101</v>
      </c>
      <c r="L16666" s="61" t="s">
        <v>81</v>
      </c>
      <c r="M16666" s="61">
        <f>VLOOKUP(H16666,zdroj!C:F,4,0)</f>
        <v>0</v>
      </c>
      <c r="N16666" s="61" t="str">
        <f t="shared" si="520"/>
        <v>-</v>
      </c>
      <c r="P16666" s="73" t="str">
        <f t="shared" si="521"/>
        <v/>
      </c>
      <c r="Q16666" s="61" t="s">
        <v>86</v>
      </c>
    </row>
    <row r="16667" spans="8:17" x14ac:dyDescent="0.25">
      <c r="H16667" s="59">
        <v>100374</v>
      </c>
      <c r="I16667" s="59" t="s">
        <v>69</v>
      </c>
      <c r="J16667" s="59">
        <v>16744659</v>
      </c>
      <c r="K16667" s="59" t="s">
        <v>17102</v>
      </c>
      <c r="L16667" s="61" t="s">
        <v>81</v>
      </c>
      <c r="M16667" s="61">
        <f>VLOOKUP(H16667,zdroj!C:F,4,0)</f>
        <v>0</v>
      </c>
      <c r="N16667" s="61" t="str">
        <f t="shared" si="520"/>
        <v>-</v>
      </c>
      <c r="P16667" s="73" t="str">
        <f t="shared" si="521"/>
        <v/>
      </c>
      <c r="Q16667" s="61" t="s">
        <v>86</v>
      </c>
    </row>
    <row r="16668" spans="8:17" x14ac:dyDescent="0.25">
      <c r="H16668" s="59">
        <v>100374</v>
      </c>
      <c r="I16668" s="59" t="s">
        <v>69</v>
      </c>
      <c r="J16668" s="59">
        <v>16744667</v>
      </c>
      <c r="K16668" s="59" t="s">
        <v>17103</v>
      </c>
      <c r="L16668" s="61" t="s">
        <v>81</v>
      </c>
      <c r="M16668" s="61">
        <f>VLOOKUP(H16668,zdroj!C:F,4,0)</f>
        <v>0</v>
      </c>
      <c r="N16668" s="61" t="str">
        <f t="shared" si="520"/>
        <v>-</v>
      </c>
      <c r="P16668" s="73" t="str">
        <f t="shared" si="521"/>
        <v/>
      </c>
      <c r="Q16668" s="61" t="s">
        <v>86</v>
      </c>
    </row>
    <row r="16669" spans="8:17" x14ac:dyDescent="0.25">
      <c r="H16669" s="59">
        <v>100374</v>
      </c>
      <c r="I16669" s="59" t="s">
        <v>69</v>
      </c>
      <c r="J16669" s="59">
        <v>16744675</v>
      </c>
      <c r="K16669" s="59" t="s">
        <v>17104</v>
      </c>
      <c r="L16669" s="61" t="s">
        <v>81</v>
      </c>
      <c r="M16669" s="61">
        <f>VLOOKUP(H16669,zdroj!C:F,4,0)</f>
        <v>0</v>
      </c>
      <c r="N16669" s="61" t="str">
        <f t="shared" si="520"/>
        <v>-</v>
      </c>
      <c r="P16669" s="73" t="str">
        <f t="shared" si="521"/>
        <v/>
      </c>
      <c r="Q16669" s="61" t="s">
        <v>86</v>
      </c>
    </row>
    <row r="16670" spans="8:17" x14ac:dyDescent="0.25">
      <c r="H16670" s="59">
        <v>100374</v>
      </c>
      <c r="I16670" s="59" t="s">
        <v>69</v>
      </c>
      <c r="J16670" s="59">
        <v>16744683</v>
      </c>
      <c r="K16670" s="59" t="s">
        <v>17105</v>
      </c>
      <c r="L16670" s="61" t="s">
        <v>81</v>
      </c>
      <c r="M16670" s="61">
        <f>VLOOKUP(H16670,zdroj!C:F,4,0)</f>
        <v>0</v>
      </c>
      <c r="N16670" s="61" t="str">
        <f t="shared" si="520"/>
        <v>-</v>
      </c>
      <c r="P16670" s="73" t="str">
        <f t="shared" si="521"/>
        <v/>
      </c>
      <c r="Q16670" s="61" t="s">
        <v>86</v>
      </c>
    </row>
    <row r="16671" spans="8:17" x14ac:dyDescent="0.25">
      <c r="H16671" s="59">
        <v>100374</v>
      </c>
      <c r="I16671" s="59" t="s">
        <v>69</v>
      </c>
      <c r="J16671" s="59">
        <v>25045733</v>
      </c>
      <c r="K16671" s="59" t="s">
        <v>17106</v>
      </c>
      <c r="L16671" s="61" t="s">
        <v>113</v>
      </c>
      <c r="M16671" s="61">
        <f>VLOOKUP(H16671,zdroj!C:F,4,0)</f>
        <v>0</v>
      </c>
      <c r="N16671" s="61" t="str">
        <f t="shared" si="520"/>
        <v>katB</v>
      </c>
      <c r="P16671" s="73" t="str">
        <f t="shared" si="521"/>
        <v/>
      </c>
      <c r="Q16671" s="61" t="s">
        <v>30</v>
      </c>
    </row>
    <row r="16672" spans="8:17" x14ac:dyDescent="0.25">
      <c r="H16672" s="59">
        <v>100374</v>
      </c>
      <c r="I16672" s="59" t="s">
        <v>69</v>
      </c>
      <c r="J16672" s="59">
        <v>25275585</v>
      </c>
      <c r="K16672" s="59" t="s">
        <v>17107</v>
      </c>
      <c r="L16672" s="61" t="s">
        <v>113</v>
      </c>
      <c r="M16672" s="61">
        <f>VLOOKUP(H16672,zdroj!C:F,4,0)</f>
        <v>0</v>
      </c>
      <c r="N16672" s="61" t="str">
        <f t="shared" si="520"/>
        <v>katB</v>
      </c>
      <c r="P16672" s="73" t="str">
        <f t="shared" si="521"/>
        <v/>
      </c>
      <c r="Q16672" s="61" t="s">
        <v>30</v>
      </c>
    </row>
    <row r="16673" spans="8:17" x14ac:dyDescent="0.25">
      <c r="H16673" s="59">
        <v>100374</v>
      </c>
      <c r="I16673" s="59" t="s">
        <v>69</v>
      </c>
      <c r="J16673" s="59">
        <v>25398598</v>
      </c>
      <c r="K16673" s="59" t="s">
        <v>17108</v>
      </c>
      <c r="L16673" s="61" t="s">
        <v>81</v>
      </c>
      <c r="M16673" s="61">
        <f>VLOOKUP(H16673,zdroj!C:F,4,0)</f>
        <v>0</v>
      </c>
      <c r="N16673" s="61" t="str">
        <f t="shared" si="520"/>
        <v>-</v>
      </c>
      <c r="P16673" s="73" t="str">
        <f t="shared" si="521"/>
        <v/>
      </c>
      <c r="Q16673" s="61" t="s">
        <v>86</v>
      </c>
    </row>
    <row r="16674" spans="8:17" x14ac:dyDescent="0.25">
      <c r="H16674" s="59">
        <v>100374</v>
      </c>
      <c r="I16674" s="59" t="s">
        <v>69</v>
      </c>
      <c r="J16674" s="59">
        <v>26894602</v>
      </c>
      <c r="K16674" s="59" t="s">
        <v>17109</v>
      </c>
      <c r="L16674" s="61" t="s">
        <v>113</v>
      </c>
      <c r="M16674" s="61">
        <f>VLOOKUP(H16674,zdroj!C:F,4,0)</f>
        <v>0</v>
      </c>
      <c r="N16674" s="61" t="str">
        <f t="shared" si="520"/>
        <v>katB</v>
      </c>
      <c r="P16674" s="73" t="str">
        <f t="shared" si="521"/>
        <v/>
      </c>
      <c r="Q16674" s="61" t="s">
        <v>30</v>
      </c>
    </row>
    <row r="16675" spans="8:17" x14ac:dyDescent="0.25">
      <c r="H16675" s="59">
        <v>100374</v>
      </c>
      <c r="I16675" s="59" t="s">
        <v>69</v>
      </c>
      <c r="J16675" s="59">
        <v>26894611</v>
      </c>
      <c r="K16675" s="59" t="s">
        <v>17110</v>
      </c>
      <c r="L16675" s="61" t="s">
        <v>81</v>
      </c>
      <c r="M16675" s="61">
        <f>VLOOKUP(H16675,zdroj!C:F,4,0)</f>
        <v>0</v>
      </c>
      <c r="N16675" s="61" t="str">
        <f t="shared" si="520"/>
        <v>-</v>
      </c>
      <c r="P16675" s="73" t="str">
        <f t="shared" si="521"/>
        <v/>
      </c>
      <c r="Q16675" s="61" t="s">
        <v>86</v>
      </c>
    </row>
    <row r="16676" spans="8:17" x14ac:dyDescent="0.25">
      <c r="H16676" s="59">
        <v>100374</v>
      </c>
      <c r="I16676" s="59" t="s">
        <v>69</v>
      </c>
      <c r="J16676" s="59">
        <v>27446620</v>
      </c>
      <c r="K16676" s="59" t="s">
        <v>17111</v>
      </c>
      <c r="L16676" s="61" t="s">
        <v>113</v>
      </c>
      <c r="M16676" s="61">
        <f>VLOOKUP(H16676,zdroj!C:F,4,0)</f>
        <v>0</v>
      </c>
      <c r="N16676" s="61" t="str">
        <f t="shared" si="520"/>
        <v>katB</v>
      </c>
      <c r="P16676" s="73" t="str">
        <f t="shared" si="521"/>
        <v/>
      </c>
      <c r="Q16676" s="61" t="s">
        <v>30</v>
      </c>
    </row>
    <row r="16677" spans="8:17" x14ac:dyDescent="0.25">
      <c r="H16677" s="59">
        <v>100374</v>
      </c>
      <c r="I16677" s="59" t="s">
        <v>69</v>
      </c>
      <c r="J16677" s="59">
        <v>27999025</v>
      </c>
      <c r="K16677" s="59" t="s">
        <v>17112</v>
      </c>
      <c r="L16677" s="61" t="s">
        <v>81</v>
      </c>
      <c r="M16677" s="61">
        <f>VLOOKUP(H16677,zdroj!C:F,4,0)</f>
        <v>0</v>
      </c>
      <c r="N16677" s="61" t="str">
        <f t="shared" si="520"/>
        <v>-</v>
      </c>
      <c r="P16677" s="73" t="str">
        <f t="shared" si="521"/>
        <v/>
      </c>
      <c r="Q16677" s="61" t="s">
        <v>86</v>
      </c>
    </row>
    <row r="16678" spans="8:17" x14ac:dyDescent="0.25">
      <c r="H16678" s="59">
        <v>100374</v>
      </c>
      <c r="I16678" s="59" t="s">
        <v>69</v>
      </c>
      <c r="J16678" s="59">
        <v>30834171</v>
      </c>
      <c r="K16678" s="59" t="s">
        <v>17113</v>
      </c>
      <c r="L16678" s="61" t="s">
        <v>113</v>
      </c>
      <c r="M16678" s="61">
        <f>VLOOKUP(H16678,zdroj!C:F,4,0)</f>
        <v>0</v>
      </c>
      <c r="N16678" s="61" t="str">
        <f t="shared" si="520"/>
        <v>katB</v>
      </c>
      <c r="P16678" s="73" t="str">
        <f t="shared" si="521"/>
        <v/>
      </c>
      <c r="Q16678" s="61" t="s">
        <v>30</v>
      </c>
    </row>
    <row r="16679" spans="8:17" x14ac:dyDescent="0.25">
      <c r="H16679" s="59">
        <v>100374</v>
      </c>
      <c r="I16679" s="59" t="s">
        <v>69</v>
      </c>
      <c r="J16679" s="59">
        <v>73061701</v>
      </c>
      <c r="K16679" s="59" t="s">
        <v>17114</v>
      </c>
      <c r="L16679" s="61" t="s">
        <v>113</v>
      </c>
      <c r="M16679" s="61">
        <f>VLOOKUP(H16679,zdroj!C:F,4,0)</f>
        <v>0</v>
      </c>
      <c r="N16679" s="61" t="str">
        <f t="shared" si="520"/>
        <v>katB</v>
      </c>
      <c r="P16679" s="73" t="str">
        <f t="shared" si="521"/>
        <v/>
      </c>
      <c r="Q16679" s="61" t="s">
        <v>30</v>
      </c>
    </row>
    <row r="16680" spans="8:17" x14ac:dyDescent="0.25">
      <c r="H16680" s="59">
        <v>167801</v>
      </c>
      <c r="I16680" s="59" t="s">
        <v>69</v>
      </c>
      <c r="J16680" s="59">
        <v>16798490</v>
      </c>
      <c r="K16680" s="59" t="s">
        <v>17115</v>
      </c>
      <c r="L16680" s="61" t="s">
        <v>113</v>
      </c>
      <c r="M16680" s="61">
        <f>VLOOKUP(H16680,zdroj!C:F,4,0)</f>
        <v>0</v>
      </c>
      <c r="N16680" s="61" t="str">
        <f t="shared" si="520"/>
        <v>katB</v>
      </c>
      <c r="P16680" s="73" t="str">
        <f t="shared" si="521"/>
        <v/>
      </c>
      <c r="Q16680" s="61" t="s">
        <v>30</v>
      </c>
    </row>
    <row r="16681" spans="8:17" x14ac:dyDescent="0.25">
      <c r="H16681" s="59">
        <v>167801</v>
      </c>
      <c r="I16681" s="59" t="s">
        <v>69</v>
      </c>
      <c r="J16681" s="59">
        <v>16798503</v>
      </c>
      <c r="K16681" s="59" t="s">
        <v>17116</v>
      </c>
      <c r="L16681" s="61" t="s">
        <v>113</v>
      </c>
      <c r="M16681" s="61">
        <f>VLOOKUP(H16681,zdroj!C:F,4,0)</f>
        <v>0</v>
      </c>
      <c r="N16681" s="61" t="str">
        <f t="shared" si="520"/>
        <v>katB</v>
      </c>
      <c r="P16681" s="73" t="str">
        <f t="shared" si="521"/>
        <v/>
      </c>
      <c r="Q16681" s="61" t="s">
        <v>30</v>
      </c>
    </row>
    <row r="16682" spans="8:17" x14ac:dyDescent="0.25">
      <c r="H16682" s="59">
        <v>167801</v>
      </c>
      <c r="I16682" s="59" t="s">
        <v>69</v>
      </c>
      <c r="J16682" s="59">
        <v>16798511</v>
      </c>
      <c r="K16682" s="59" t="s">
        <v>17117</v>
      </c>
      <c r="L16682" s="61" t="s">
        <v>113</v>
      </c>
      <c r="M16682" s="61">
        <f>VLOOKUP(H16682,zdroj!C:F,4,0)</f>
        <v>0</v>
      </c>
      <c r="N16682" s="61" t="str">
        <f t="shared" si="520"/>
        <v>katB</v>
      </c>
      <c r="P16682" s="73" t="str">
        <f t="shared" si="521"/>
        <v/>
      </c>
      <c r="Q16682" s="61" t="s">
        <v>30</v>
      </c>
    </row>
    <row r="16683" spans="8:17" x14ac:dyDescent="0.25">
      <c r="H16683" s="59">
        <v>167801</v>
      </c>
      <c r="I16683" s="59" t="s">
        <v>69</v>
      </c>
      <c r="J16683" s="59">
        <v>16798520</v>
      </c>
      <c r="K16683" s="59" t="s">
        <v>17118</v>
      </c>
      <c r="L16683" s="61" t="s">
        <v>113</v>
      </c>
      <c r="M16683" s="61">
        <f>VLOOKUP(H16683,zdroj!C:F,4,0)</f>
        <v>0</v>
      </c>
      <c r="N16683" s="61" t="str">
        <f t="shared" si="520"/>
        <v>katB</v>
      </c>
      <c r="P16683" s="73" t="str">
        <f t="shared" si="521"/>
        <v/>
      </c>
      <c r="Q16683" s="61" t="s">
        <v>30</v>
      </c>
    </row>
    <row r="16684" spans="8:17" x14ac:dyDescent="0.25">
      <c r="H16684" s="59">
        <v>167801</v>
      </c>
      <c r="I16684" s="59" t="s">
        <v>69</v>
      </c>
      <c r="J16684" s="59">
        <v>16798538</v>
      </c>
      <c r="K16684" s="59" t="s">
        <v>17119</v>
      </c>
      <c r="L16684" s="61" t="s">
        <v>113</v>
      </c>
      <c r="M16684" s="61">
        <f>VLOOKUP(H16684,zdroj!C:F,4,0)</f>
        <v>0</v>
      </c>
      <c r="N16684" s="61" t="str">
        <f t="shared" si="520"/>
        <v>katB</v>
      </c>
      <c r="P16684" s="73" t="str">
        <f t="shared" si="521"/>
        <v/>
      </c>
      <c r="Q16684" s="61" t="s">
        <v>30</v>
      </c>
    </row>
    <row r="16685" spans="8:17" x14ac:dyDescent="0.25">
      <c r="H16685" s="59">
        <v>167801</v>
      </c>
      <c r="I16685" s="59" t="s">
        <v>69</v>
      </c>
      <c r="J16685" s="59">
        <v>16798546</v>
      </c>
      <c r="K16685" s="59" t="s">
        <v>17120</v>
      </c>
      <c r="L16685" s="61" t="s">
        <v>113</v>
      </c>
      <c r="M16685" s="61">
        <f>VLOOKUP(H16685,zdroj!C:F,4,0)</f>
        <v>0</v>
      </c>
      <c r="N16685" s="61" t="str">
        <f t="shared" si="520"/>
        <v>katB</v>
      </c>
      <c r="P16685" s="73" t="str">
        <f t="shared" si="521"/>
        <v/>
      </c>
      <c r="Q16685" s="61" t="s">
        <v>30</v>
      </c>
    </row>
    <row r="16686" spans="8:17" x14ac:dyDescent="0.25">
      <c r="H16686" s="59">
        <v>167801</v>
      </c>
      <c r="I16686" s="59" t="s">
        <v>69</v>
      </c>
      <c r="J16686" s="59">
        <v>16798554</v>
      </c>
      <c r="K16686" s="59" t="s">
        <v>17121</v>
      </c>
      <c r="L16686" s="61" t="s">
        <v>113</v>
      </c>
      <c r="M16686" s="61">
        <f>VLOOKUP(H16686,zdroj!C:F,4,0)</f>
        <v>0</v>
      </c>
      <c r="N16686" s="61" t="str">
        <f t="shared" si="520"/>
        <v>katB</v>
      </c>
      <c r="P16686" s="73" t="str">
        <f t="shared" si="521"/>
        <v/>
      </c>
      <c r="Q16686" s="61" t="s">
        <v>30</v>
      </c>
    </row>
    <row r="16687" spans="8:17" x14ac:dyDescent="0.25">
      <c r="H16687" s="59">
        <v>167801</v>
      </c>
      <c r="I16687" s="59" t="s">
        <v>69</v>
      </c>
      <c r="J16687" s="59">
        <v>16798562</v>
      </c>
      <c r="K16687" s="59" t="s">
        <v>17122</v>
      </c>
      <c r="L16687" s="61" t="s">
        <v>81</v>
      </c>
      <c r="M16687" s="61">
        <f>VLOOKUP(H16687,zdroj!C:F,4,0)</f>
        <v>0</v>
      </c>
      <c r="N16687" s="61" t="str">
        <f t="shared" si="520"/>
        <v>-</v>
      </c>
      <c r="P16687" s="73" t="str">
        <f t="shared" si="521"/>
        <v/>
      </c>
      <c r="Q16687" s="61" t="s">
        <v>86</v>
      </c>
    </row>
    <row r="16688" spans="8:17" x14ac:dyDescent="0.25">
      <c r="H16688" s="59">
        <v>167801</v>
      </c>
      <c r="I16688" s="59" t="s">
        <v>69</v>
      </c>
      <c r="J16688" s="59">
        <v>16798571</v>
      </c>
      <c r="K16688" s="59" t="s">
        <v>17123</v>
      </c>
      <c r="L16688" s="61" t="s">
        <v>81</v>
      </c>
      <c r="M16688" s="61">
        <f>VLOOKUP(H16688,zdroj!C:F,4,0)</f>
        <v>0</v>
      </c>
      <c r="N16688" s="61" t="str">
        <f t="shared" si="520"/>
        <v>-</v>
      </c>
      <c r="P16688" s="73" t="str">
        <f t="shared" si="521"/>
        <v/>
      </c>
      <c r="Q16688" s="61" t="s">
        <v>86</v>
      </c>
    </row>
    <row r="16689" spans="8:17" x14ac:dyDescent="0.25">
      <c r="H16689" s="59">
        <v>167801</v>
      </c>
      <c r="I16689" s="59" t="s">
        <v>69</v>
      </c>
      <c r="J16689" s="59">
        <v>16798597</v>
      </c>
      <c r="K16689" s="59" t="s">
        <v>17124</v>
      </c>
      <c r="L16689" s="61" t="s">
        <v>81</v>
      </c>
      <c r="M16689" s="61">
        <f>VLOOKUP(H16689,zdroj!C:F,4,0)</f>
        <v>0</v>
      </c>
      <c r="N16689" s="61" t="str">
        <f t="shared" si="520"/>
        <v>-</v>
      </c>
      <c r="P16689" s="73" t="str">
        <f t="shared" si="521"/>
        <v/>
      </c>
      <c r="Q16689" s="61" t="s">
        <v>86</v>
      </c>
    </row>
    <row r="16690" spans="8:17" x14ac:dyDescent="0.25">
      <c r="H16690" s="59">
        <v>167801</v>
      </c>
      <c r="I16690" s="59" t="s">
        <v>69</v>
      </c>
      <c r="J16690" s="59">
        <v>16798601</v>
      </c>
      <c r="K16690" s="59" t="s">
        <v>17125</v>
      </c>
      <c r="L16690" s="61" t="s">
        <v>81</v>
      </c>
      <c r="M16690" s="61">
        <f>VLOOKUP(H16690,zdroj!C:F,4,0)</f>
        <v>0</v>
      </c>
      <c r="N16690" s="61" t="str">
        <f t="shared" si="520"/>
        <v>-</v>
      </c>
      <c r="P16690" s="73" t="str">
        <f t="shared" si="521"/>
        <v/>
      </c>
      <c r="Q16690" s="61" t="s">
        <v>86</v>
      </c>
    </row>
    <row r="16691" spans="8:17" x14ac:dyDescent="0.25">
      <c r="H16691" s="59">
        <v>167801</v>
      </c>
      <c r="I16691" s="59" t="s">
        <v>69</v>
      </c>
      <c r="J16691" s="59">
        <v>16798619</v>
      </c>
      <c r="K16691" s="59" t="s">
        <v>17126</v>
      </c>
      <c r="L16691" s="61" t="s">
        <v>81</v>
      </c>
      <c r="M16691" s="61">
        <f>VLOOKUP(H16691,zdroj!C:F,4,0)</f>
        <v>0</v>
      </c>
      <c r="N16691" s="61" t="str">
        <f t="shared" si="520"/>
        <v>-</v>
      </c>
      <c r="P16691" s="73" t="str">
        <f t="shared" si="521"/>
        <v/>
      </c>
      <c r="Q16691" s="61" t="s">
        <v>86</v>
      </c>
    </row>
    <row r="16692" spans="8:17" x14ac:dyDescent="0.25">
      <c r="H16692" s="59">
        <v>167801</v>
      </c>
      <c r="I16692" s="59" t="s">
        <v>69</v>
      </c>
      <c r="J16692" s="59">
        <v>16798627</v>
      </c>
      <c r="K16692" s="59" t="s">
        <v>17127</v>
      </c>
      <c r="L16692" s="61" t="s">
        <v>81</v>
      </c>
      <c r="M16692" s="61">
        <f>VLOOKUP(H16692,zdroj!C:F,4,0)</f>
        <v>0</v>
      </c>
      <c r="N16692" s="61" t="str">
        <f t="shared" si="520"/>
        <v>-</v>
      </c>
      <c r="P16692" s="73" t="str">
        <f t="shared" si="521"/>
        <v/>
      </c>
      <c r="Q16692" s="61" t="s">
        <v>86</v>
      </c>
    </row>
    <row r="16693" spans="8:17" x14ac:dyDescent="0.25">
      <c r="H16693" s="59">
        <v>167801</v>
      </c>
      <c r="I16693" s="59" t="s">
        <v>69</v>
      </c>
      <c r="J16693" s="59">
        <v>16798635</v>
      </c>
      <c r="K16693" s="59" t="s">
        <v>17128</v>
      </c>
      <c r="L16693" s="61" t="s">
        <v>113</v>
      </c>
      <c r="M16693" s="61">
        <f>VLOOKUP(H16693,zdroj!C:F,4,0)</f>
        <v>0</v>
      </c>
      <c r="N16693" s="61" t="str">
        <f t="shared" si="520"/>
        <v>katB</v>
      </c>
      <c r="P16693" s="73" t="str">
        <f t="shared" si="521"/>
        <v/>
      </c>
      <c r="Q16693" s="61" t="s">
        <v>30</v>
      </c>
    </row>
    <row r="16694" spans="8:17" x14ac:dyDescent="0.25">
      <c r="H16694" s="59">
        <v>167801</v>
      </c>
      <c r="I16694" s="59" t="s">
        <v>69</v>
      </c>
      <c r="J16694" s="59">
        <v>16798643</v>
      </c>
      <c r="K16694" s="59" t="s">
        <v>17129</v>
      </c>
      <c r="L16694" s="61" t="s">
        <v>81</v>
      </c>
      <c r="M16694" s="61">
        <f>VLOOKUP(H16694,zdroj!C:F,4,0)</f>
        <v>0</v>
      </c>
      <c r="N16694" s="61" t="str">
        <f t="shared" si="520"/>
        <v>-</v>
      </c>
      <c r="P16694" s="73" t="str">
        <f t="shared" si="521"/>
        <v/>
      </c>
      <c r="Q16694" s="61" t="s">
        <v>86</v>
      </c>
    </row>
    <row r="16695" spans="8:17" x14ac:dyDescent="0.25">
      <c r="H16695" s="59">
        <v>167801</v>
      </c>
      <c r="I16695" s="59" t="s">
        <v>69</v>
      </c>
      <c r="J16695" s="59">
        <v>16798651</v>
      </c>
      <c r="K16695" s="59" t="s">
        <v>17130</v>
      </c>
      <c r="L16695" s="61" t="s">
        <v>81</v>
      </c>
      <c r="M16695" s="61">
        <f>VLOOKUP(H16695,zdroj!C:F,4,0)</f>
        <v>0</v>
      </c>
      <c r="N16695" s="61" t="str">
        <f t="shared" si="520"/>
        <v>-</v>
      </c>
      <c r="P16695" s="73" t="str">
        <f t="shared" si="521"/>
        <v/>
      </c>
      <c r="Q16695" s="61" t="s">
        <v>86</v>
      </c>
    </row>
    <row r="16696" spans="8:17" x14ac:dyDescent="0.25">
      <c r="H16696" s="59">
        <v>167801</v>
      </c>
      <c r="I16696" s="59" t="s">
        <v>69</v>
      </c>
      <c r="J16696" s="59">
        <v>16798660</v>
      </c>
      <c r="K16696" s="59" t="s">
        <v>17131</v>
      </c>
      <c r="L16696" s="61" t="s">
        <v>81</v>
      </c>
      <c r="M16696" s="61">
        <f>VLOOKUP(H16696,zdroj!C:F,4,0)</f>
        <v>0</v>
      </c>
      <c r="N16696" s="61" t="str">
        <f t="shared" si="520"/>
        <v>-</v>
      </c>
      <c r="P16696" s="73" t="str">
        <f t="shared" si="521"/>
        <v/>
      </c>
      <c r="Q16696" s="61" t="s">
        <v>86</v>
      </c>
    </row>
    <row r="16697" spans="8:17" x14ac:dyDescent="0.25">
      <c r="H16697" s="59">
        <v>167801</v>
      </c>
      <c r="I16697" s="59" t="s">
        <v>69</v>
      </c>
      <c r="J16697" s="59">
        <v>16798678</v>
      </c>
      <c r="K16697" s="59" t="s">
        <v>17132</v>
      </c>
      <c r="L16697" s="61" t="s">
        <v>81</v>
      </c>
      <c r="M16697" s="61">
        <f>VLOOKUP(H16697,zdroj!C:F,4,0)</f>
        <v>0</v>
      </c>
      <c r="N16697" s="61" t="str">
        <f t="shared" si="520"/>
        <v>-</v>
      </c>
      <c r="P16697" s="73" t="str">
        <f t="shared" si="521"/>
        <v/>
      </c>
      <c r="Q16697" s="61" t="s">
        <v>86</v>
      </c>
    </row>
    <row r="16698" spans="8:17" x14ac:dyDescent="0.25">
      <c r="H16698" s="59">
        <v>167801</v>
      </c>
      <c r="I16698" s="59" t="s">
        <v>69</v>
      </c>
      <c r="J16698" s="59">
        <v>16798686</v>
      </c>
      <c r="K16698" s="59" t="s">
        <v>17133</v>
      </c>
      <c r="L16698" s="61" t="s">
        <v>81</v>
      </c>
      <c r="M16698" s="61">
        <f>VLOOKUP(H16698,zdroj!C:F,4,0)</f>
        <v>0</v>
      </c>
      <c r="N16698" s="61" t="str">
        <f t="shared" si="520"/>
        <v>-</v>
      </c>
      <c r="P16698" s="73" t="str">
        <f t="shared" si="521"/>
        <v/>
      </c>
      <c r="Q16698" s="61" t="s">
        <v>86</v>
      </c>
    </row>
    <row r="16699" spans="8:17" x14ac:dyDescent="0.25">
      <c r="H16699" s="59">
        <v>167801</v>
      </c>
      <c r="I16699" s="59" t="s">
        <v>69</v>
      </c>
      <c r="J16699" s="59">
        <v>16798694</v>
      </c>
      <c r="K16699" s="59" t="s">
        <v>17134</v>
      </c>
      <c r="L16699" s="61" t="s">
        <v>81</v>
      </c>
      <c r="M16699" s="61">
        <f>VLOOKUP(H16699,zdroj!C:F,4,0)</f>
        <v>0</v>
      </c>
      <c r="N16699" s="61" t="str">
        <f t="shared" si="520"/>
        <v>-</v>
      </c>
      <c r="P16699" s="73" t="str">
        <f t="shared" si="521"/>
        <v/>
      </c>
      <c r="Q16699" s="61" t="s">
        <v>86</v>
      </c>
    </row>
    <row r="16700" spans="8:17" x14ac:dyDescent="0.25">
      <c r="H16700" s="59">
        <v>167801</v>
      </c>
      <c r="I16700" s="59" t="s">
        <v>69</v>
      </c>
      <c r="J16700" s="59">
        <v>16798708</v>
      </c>
      <c r="K16700" s="59" t="s">
        <v>17135</v>
      </c>
      <c r="L16700" s="61" t="s">
        <v>81</v>
      </c>
      <c r="M16700" s="61">
        <f>VLOOKUP(H16700,zdroj!C:F,4,0)</f>
        <v>0</v>
      </c>
      <c r="N16700" s="61" t="str">
        <f t="shared" si="520"/>
        <v>-</v>
      </c>
      <c r="P16700" s="73" t="str">
        <f t="shared" si="521"/>
        <v/>
      </c>
      <c r="Q16700" s="61" t="s">
        <v>86</v>
      </c>
    </row>
    <row r="16701" spans="8:17" x14ac:dyDescent="0.25">
      <c r="H16701" s="59">
        <v>167801</v>
      </c>
      <c r="I16701" s="59" t="s">
        <v>69</v>
      </c>
      <c r="J16701" s="59">
        <v>16798716</v>
      </c>
      <c r="K16701" s="59" t="s">
        <v>17136</v>
      </c>
      <c r="L16701" s="61" t="s">
        <v>81</v>
      </c>
      <c r="M16701" s="61">
        <f>VLOOKUP(H16701,zdroj!C:F,4,0)</f>
        <v>0</v>
      </c>
      <c r="N16701" s="61" t="str">
        <f t="shared" si="520"/>
        <v>-</v>
      </c>
      <c r="P16701" s="73" t="str">
        <f t="shared" si="521"/>
        <v/>
      </c>
      <c r="Q16701" s="61" t="s">
        <v>86</v>
      </c>
    </row>
    <row r="16702" spans="8:17" x14ac:dyDescent="0.25">
      <c r="H16702" s="59">
        <v>167801</v>
      </c>
      <c r="I16702" s="59" t="s">
        <v>69</v>
      </c>
      <c r="J16702" s="59">
        <v>16798724</v>
      </c>
      <c r="K16702" s="59" t="s">
        <v>17137</v>
      </c>
      <c r="L16702" s="61" t="s">
        <v>81</v>
      </c>
      <c r="M16702" s="61">
        <f>VLOOKUP(H16702,zdroj!C:F,4,0)</f>
        <v>0</v>
      </c>
      <c r="N16702" s="61" t="str">
        <f t="shared" si="520"/>
        <v>-</v>
      </c>
      <c r="P16702" s="73" t="str">
        <f t="shared" si="521"/>
        <v/>
      </c>
      <c r="Q16702" s="61" t="s">
        <v>86</v>
      </c>
    </row>
    <row r="16703" spans="8:17" x14ac:dyDescent="0.25">
      <c r="H16703" s="59">
        <v>167801</v>
      </c>
      <c r="I16703" s="59" t="s">
        <v>69</v>
      </c>
      <c r="J16703" s="59">
        <v>16798732</v>
      </c>
      <c r="K16703" s="59" t="s">
        <v>17138</v>
      </c>
      <c r="L16703" s="61" t="s">
        <v>81</v>
      </c>
      <c r="M16703" s="61">
        <f>VLOOKUP(H16703,zdroj!C:F,4,0)</f>
        <v>0</v>
      </c>
      <c r="N16703" s="61" t="str">
        <f t="shared" si="520"/>
        <v>-</v>
      </c>
      <c r="P16703" s="73" t="str">
        <f t="shared" si="521"/>
        <v/>
      </c>
      <c r="Q16703" s="61" t="s">
        <v>86</v>
      </c>
    </row>
    <row r="16704" spans="8:17" x14ac:dyDescent="0.25">
      <c r="H16704" s="59">
        <v>167801</v>
      </c>
      <c r="I16704" s="59" t="s">
        <v>69</v>
      </c>
      <c r="J16704" s="59">
        <v>26433508</v>
      </c>
      <c r="K16704" s="59" t="s">
        <v>17139</v>
      </c>
      <c r="L16704" s="61" t="s">
        <v>81</v>
      </c>
      <c r="M16704" s="61">
        <f>VLOOKUP(H16704,zdroj!C:F,4,0)</f>
        <v>0</v>
      </c>
      <c r="N16704" s="61" t="str">
        <f t="shared" si="520"/>
        <v>-</v>
      </c>
      <c r="P16704" s="73" t="str">
        <f t="shared" si="521"/>
        <v/>
      </c>
      <c r="Q16704" s="61" t="s">
        <v>86</v>
      </c>
    </row>
    <row r="16705" spans="8:17" x14ac:dyDescent="0.25">
      <c r="H16705" s="59">
        <v>167801</v>
      </c>
      <c r="I16705" s="59" t="s">
        <v>69</v>
      </c>
      <c r="J16705" s="59">
        <v>28133340</v>
      </c>
      <c r="K16705" s="59" t="s">
        <v>17140</v>
      </c>
      <c r="L16705" s="61" t="s">
        <v>113</v>
      </c>
      <c r="M16705" s="61">
        <f>VLOOKUP(H16705,zdroj!C:F,4,0)</f>
        <v>0</v>
      </c>
      <c r="N16705" s="61" t="str">
        <f t="shared" si="520"/>
        <v>katB</v>
      </c>
      <c r="P16705" s="73" t="str">
        <f t="shared" si="521"/>
        <v/>
      </c>
      <c r="Q16705" s="61" t="s">
        <v>30</v>
      </c>
    </row>
    <row r="16706" spans="8:17" x14ac:dyDescent="0.25">
      <c r="H16706" s="59">
        <v>167801</v>
      </c>
      <c r="I16706" s="59" t="s">
        <v>69</v>
      </c>
      <c r="J16706" s="59">
        <v>30921066</v>
      </c>
      <c r="K16706" s="59" t="s">
        <v>17141</v>
      </c>
      <c r="L16706" s="61" t="s">
        <v>113</v>
      </c>
      <c r="M16706" s="61">
        <f>VLOOKUP(H16706,zdroj!C:F,4,0)</f>
        <v>0</v>
      </c>
      <c r="N16706" s="61" t="str">
        <f t="shared" si="520"/>
        <v>katB</v>
      </c>
      <c r="P16706" s="73" t="str">
        <f t="shared" si="521"/>
        <v/>
      </c>
      <c r="Q16706" s="61" t="s">
        <v>30</v>
      </c>
    </row>
    <row r="16707" spans="8:17" x14ac:dyDescent="0.25">
      <c r="H16707" s="59">
        <v>167801</v>
      </c>
      <c r="I16707" s="59" t="s">
        <v>69</v>
      </c>
      <c r="J16707" s="59">
        <v>75012588</v>
      </c>
      <c r="K16707" s="59" t="s">
        <v>17142</v>
      </c>
      <c r="L16707" s="61" t="s">
        <v>113</v>
      </c>
      <c r="M16707" s="61">
        <f>VLOOKUP(H16707,zdroj!C:F,4,0)</f>
        <v>0</v>
      </c>
      <c r="N16707" s="61" t="str">
        <f t="shared" si="520"/>
        <v>katB</v>
      </c>
      <c r="P16707" s="73" t="str">
        <f t="shared" si="521"/>
        <v/>
      </c>
      <c r="Q16707" s="61" t="s">
        <v>30</v>
      </c>
    </row>
    <row r="16708" spans="8:17" x14ac:dyDescent="0.25">
      <c r="H16708" s="59">
        <v>167801</v>
      </c>
      <c r="I16708" s="59" t="s">
        <v>69</v>
      </c>
      <c r="J16708" s="59">
        <v>79006809</v>
      </c>
      <c r="K16708" s="59" t="s">
        <v>17143</v>
      </c>
      <c r="L16708" s="61" t="s">
        <v>81</v>
      </c>
      <c r="M16708" s="61">
        <f>VLOOKUP(H16708,zdroj!C:F,4,0)</f>
        <v>0</v>
      </c>
      <c r="N16708" s="61" t="str">
        <f t="shared" si="520"/>
        <v>-</v>
      </c>
      <c r="P16708" s="73" t="str">
        <f t="shared" si="521"/>
        <v/>
      </c>
      <c r="Q16708" s="61" t="s">
        <v>86</v>
      </c>
    </row>
    <row r="16709" spans="8:17" x14ac:dyDescent="0.25">
      <c r="H16709" s="59">
        <v>167819</v>
      </c>
      <c r="I16709" s="59" t="s">
        <v>69</v>
      </c>
      <c r="J16709" s="59">
        <v>16799763</v>
      </c>
      <c r="K16709" s="59" t="s">
        <v>17144</v>
      </c>
      <c r="L16709" s="61" t="s">
        <v>81</v>
      </c>
      <c r="M16709" s="61">
        <f>VLOOKUP(H16709,zdroj!C:F,4,0)</f>
        <v>0</v>
      </c>
      <c r="N16709" s="61" t="str">
        <f t="shared" si="520"/>
        <v>-</v>
      </c>
      <c r="P16709" s="73" t="str">
        <f t="shared" si="521"/>
        <v/>
      </c>
      <c r="Q16709" s="61" t="s">
        <v>86</v>
      </c>
    </row>
    <row r="16710" spans="8:17" x14ac:dyDescent="0.25">
      <c r="H16710" s="59">
        <v>167819</v>
      </c>
      <c r="I16710" s="59" t="s">
        <v>69</v>
      </c>
      <c r="J16710" s="59">
        <v>16799771</v>
      </c>
      <c r="K16710" s="59" t="s">
        <v>17145</v>
      </c>
      <c r="L16710" s="61" t="s">
        <v>81</v>
      </c>
      <c r="M16710" s="61">
        <f>VLOOKUP(H16710,zdroj!C:F,4,0)</f>
        <v>0</v>
      </c>
      <c r="N16710" s="61" t="str">
        <f t="shared" si="520"/>
        <v>-</v>
      </c>
      <c r="P16710" s="73" t="str">
        <f t="shared" si="521"/>
        <v/>
      </c>
      <c r="Q16710" s="61" t="s">
        <v>86</v>
      </c>
    </row>
    <row r="16711" spans="8:17" x14ac:dyDescent="0.25">
      <c r="H16711" s="59">
        <v>167819</v>
      </c>
      <c r="I16711" s="59" t="s">
        <v>69</v>
      </c>
      <c r="J16711" s="59">
        <v>16799801</v>
      </c>
      <c r="K16711" s="59" t="s">
        <v>17146</v>
      </c>
      <c r="L16711" s="61" t="s">
        <v>81</v>
      </c>
      <c r="M16711" s="61">
        <f>VLOOKUP(H16711,zdroj!C:F,4,0)</f>
        <v>0</v>
      </c>
      <c r="N16711" s="61" t="str">
        <f t="shared" ref="N16711:N16774" si="522">IF(M16711="A",IF(L16711="katA","katB",L16711),L16711)</f>
        <v>-</v>
      </c>
      <c r="P16711" s="73" t="str">
        <f t="shared" ref="P16711:P16774" si="523">IF(O16711="A",1,"")</f>
        <v/>
      </c>
      <c r="Q16711" s="61" t="s">
        <v>86</v>
      </c>
    </row>
    <row r="16712" spans="8:17" x14ac:dyDescent="0.25">
      <c r="H16712" s="59">
        <v>167819</v>
      </c>
      <c r="I16712" s="59" t="s">
        <v>69</v>
      </c>
      <c r="J16712" s="59">
        <v>16799810</v>
      </c>
      <c r="K16712" s="59" t="s">
        <v>17147</v>
      </c>
      <c r="L16712" s="61" t="s">
        <v>81</v>
      </c>
      <c r="M16712" s="61">
        <f>VLOOKUP(H16712,zdroj!C:F,4,0)</f>
        <v>0</v>
      </c>
      <c r="N16712" s="61" t="str">
        <f t="shared" si="522"/>
        <v>-</v>
      </c>
      <c r="P16712" s="73" t="str">
        <f t="shared" si="523"/>
        <v/>
      </c>
      <c r="Q16712" s="61" t="s">
        <v>86</v>
      </c>
    </row>
    <row r="16713" spans="8:17" x14ac:dyDescent="0.25">
      <c r="H16713" s="59">
        <v>167819</v>
      </c>
      <c r="I16713" s="59" t="s">
        <v>69</v>
      </c>
      <c r="J16713" s="59">
        <v>16799828</v>
      </c>
      <c r="K16713" s="59" t="s">
        <v>17148</v>
      </c>
      <c r="L16713" s="61" t="s">
        <v>81</v>
      </c>
      <c r="M16713" s="61">
        <f>VLOOKUP(H16713,zdroj!C:F,4,0)</f>
        <v>0</v>
      </c>
      <c r="N16713" s="61" t="str">
        <f t="shared" si="522"/>
        <v>-</v>
      </c>
      <c r="P16713" s="73" t="str">
        <f t="shared" si="523"/>
        <v/>
      </c>
      <c r="Q16713" s="61" t="s">
        <v>86</v>
      </c>
    </row>
    <row r="16714" spans="8:17" x14ac:dyDescent="0.25">
      <c r="H16714" s="59">
        <v>167819</v>
      </c>
      <c r="I16714" s="59" t="s">
        <v>69</v>
      </c>
      <c r="J16714" s="59">
        <v>16799836</v>
      </c>
      <c r="K16714" s="59" t="s">
        <v>17149</v>
      </c>
      <c r="L16714" s="61" t="s">
        <v>81</v>
      </c>
      <c r="M16714" s="61">
        <f>VLOOKUP(H16714,zdroj!C:F,4,0)</f>
        <v>0</v>
      </c>
      <c r="N16714" s="61" t="str">
        <f t="shared" si="522"/>
        <v>-</v>
      </c>
      <c r="P16714" s="73" t="str">
        <f t="shared" si="523"/>
        <v/>
      </c>
      <c r="Q16714" s="61" t="s">
        <v>86</v>
      </c>
    </row>
    <row r="16715" spans="8:17" x14ac:dyDescent="0.25">
      <c r="H16715" s="59">
        <v>167819</v>
      </c>
      <c r="I16715" s="59" t="s">
        <v>69</v>
      </c>
      <c r="J16715" s="59">
        <v>16799844</v>
      </c>
      <c r="K16715" s="59" t="s">
        <v>17150</v>
      </c>
      <c r="L16715" s="61" t="s">
        <v>81</v>
      </c>
      <c r="M16715" s="61">
        <f>VLOOKUP(H16715,zdroj!C:F,4,0)</f>
        <v>0</v>
      </c>
      <c r="N16715" s="61" t="str">
        <f t="shared" si="522"/>
        <v>-</v>
      </c>
      <c r="P16715" s="73" t="str">
        <f t="shared" si="523"/>
        <v/>
      </c>
      <c r="Q16715" s="61" t="s">
        <v>86</v>
      </c>
    </row>
    <row r="16716" spans="8:17" x14ac:dyDescent="0.25">
      <c r="H16716" s="59">
        <v>167819</v>
      </c>
      <c r="I16716" s="59" t="s">
        <v>69</v>
      </c>
      <c r="J16716" s="59">
        <v>16799861</v>
      </c>
      <c r="K16716" s="59" t="s">
        <v>17151</v>
      </c>
      <c r="L16716" s="61" t="s">
        <v>81</v>
      </c>
      <c r="M16716" s="61">
        <f>VLOOKUP(H16716,zdroj!C:F,4,0)</f>
        <v>0</v>
      </c>
      <c r="N16716" s="61" t="str">
        <f t="shared" si="522"/>
        <v>-</v>
      </c>
      <c r="P16716" s="73" t="str">
        <f t="shared" si="523"/>
        <v/>
      </c>
      <c r="Q16716" s="61" t="s">
        <v>86</v>
      </c>
    </row>
    <row r="16717" spans="8:17" x14ac:dyDescent="0.25">
      <c r="H16717" s="59">
        <v>167819</v>
      </c>
      <c r="I16717" s="59" t="s">
        <v>69</v>
      </c>
      <c r="J16717" s="59">
        <v>16799879</v>
      </c>
      <c r="K16717" s="59" t="s">
        <v>17152</v>
      </c>
      <c r="L16717" s="61" t="s">
        <v>81</v>
      </c>
      <c r="M16717" s="61">
        <f>VLOOKUP(H16717,zdroj!C:F,4,0)</f>
        <v>0</v>
      </c>
      <c r="N16717" s="61" t="str">
        <f t="shared" si="522"/>
        <v>-</v>
      </c>
      <c r="P16717" s="73" t="str">
        <f t="shared" si="523"/>
        <v/>
      </c>
      <c r="Q16717" s="61" t="s">
        <v>86</v>
      </c>
    </row>
    <row r="16718" spans="8:17" x14ac:dyDescent="0.25">
      <c r="H16718" s="59">
        <v>167819</v>
      </c>
      <c r="I16718" s="59" t="s">
        <v>69</v>
      </c>
      <c r="J16718" s="59">
        <v>16799887</v>
      </c>
      <c r="K16718" s="59" t="s">
        <v>17153</v>
      </c>
      <c r="L16718" s="61" t="s">
        <v>81</v>
      </c>
      <c r="M16718" s="61">
        <f>VLOOKUP(H16718,zdroj!C:F,4,0)</f>
        <v>0</v>
      </c>
      <c r="N16718" s="61" t="str">
        <f t="shared" si="522"/>
        <v>-</v>
      </c>
      <c r="P16718" s="73" t="str">
        <f t="shared" si="523"/>
        <v/>
      </c>
      <c r="Q16718" s="61" t="s">
        <v>86</v>
      </c>
    </row>
    <row r="16719" spans="8:17" x14ac:dyDescent="0.25">
      <c r="H16719" s="59">
        <v>167819</v>
      </c>
      <c r="I16719" s="59" t="s">
        <v>69</v>
      </c>
      <c r="J16719" s="59">
        <v>16799895</v>
      </c>
      <c r="K16719" s="59" t="s">
        <v>17154</v>
      </c>
      <c r="L16719" s="61" t="s">
        <v>113</v>
      </c>
      <c r="M16719" s="61">
        <f>VLOOKUP(H16719,zdroj!C:F,4,0)</f>
        <v>0</v>
      </c>
      <c r="N16719" s="61" t="str">
        <f t="shared" si="522"/>
        <v>katB</v>
      </c>
      <c r="P16719" s="73" t="str">
        <f t="shared" si="523"/>
        <v/>
      </c>
      <c r="Q16719" s="61" t="s">
        <v>30</v>
      </c>
    </row>
    <row r="16720" spans="8:17" x14ac:dyDescent="0.25">
      <c r="H16720" s="59">
        <v>167819</v>
      </c>
      <c r="I16720" s="59" t="s">
        <v>69</v>
      </c>
      <c r="J16720" s="59">
        <v>16799917</v>
      </c>
      <c r="K16720" s="59" t="s">
        <v>17155</v>
      </c>
      <c r="L16720" s="61" t="s">
        <v>81</v>
      </c>
      <c r="M16720" s="61">
        <f>VLOOKUP(H16720,zdroj!C:F,4,0)</f>
        <v>0</v>
      </c>
      <c r="N16720" s="61" t="str">
        <f t="shared" si="522"/>
        <v>-</v>
      </c>
      <c r="P16720" s="73" t="str">
        <f t="shared" si="523"/>
        <v/>
      </c>
      <c r="Q16720" s="61" t="s">
        <v>86</v>
      </c>
    </row>
    <row r="16721" spans="8:17" x14ac:dyDescent="0.25">
      <c r="H16721" s="59">
        <v>167819</v>
      </c>
      <c r="I16721" s="59" t="s">
        <v>69</v>
      </c>
      <c r="J16721" s="59">
        <v>16799925</v>
      </c>
      <c r="K16721" s="59" t="s">
        <v>17156</v>
      </c>
      <c r="L16721" s="61" t="s">
        <v>81</v>
      </c>
      <c r="M16721" s="61">
        <f>VLOOKUP(H16721,zdroj!C:F,4,0)</f>
        <v>0</v>
      </c>
      <c r="N16721" s="61" t="str">
        <f t="shared" si="522"/>
        <v>-</v>
      </c>
      <c r="P16721" s="73" t="str">
        <f t="shared" si="523"/>
        <v/>
      </c>
      <c r="Q16721" s="61" t="s">
        <v>86</v>
      </c>
    </row>
    <row r="16722" spans="8:17" x14ac:dyDescent="0.25">
      <c r="H16722" s="59">
        <v>167819</v>
      </c>
      <c r="I16722" s="59" t="s">
        <v>69</v>
      </c>
      <c r="J16722" s="59">
        <v>16799941</v>
      </c>
      <c r="K16722" s="59" t="s">
        <v>17157</v>
      </c>
      <c r="L16722" s="61" t="s">
        <v>81</v>
      </c>
      <c r="M16722" s="61">
        <f>VLOOKUP(H16722,zdroj!C:F,4,0)</f>
        <v>0</v>
      </c>
      <c r="N16722" s="61" t="str">
        <f t="shared" si="522"/>
        <v>-</v>
      </c>
      <c r="P16722" s="73" t="str">
        <f t="shared" si="523"/>
        <v/>
      </c>
      <c r="Q16722" s="61" t="s">
        <v>86</v>
      </c>
    </row>
    <row r="16723" spans="8:17" x14ac:dyDescent="0.25">
      <c r="H16723" s="59">
        <v>167819</v>
      </c>
      <c r="I16723" s="59" t="s">
        <v>69</v>
      </c>
      <c r="J16723" s="59">
        <v>16799950</v>
      </c>
      <c r="K16723" s="59" t="s">
        <v>17158</v>
      </c>
      <c r="L16723" s="61" t="s">
        <v>81</v>
      </c>
      <c r="M16723" s="61">
        <f>VLOOKUP(H16723,zdroj!C:F,4,0)</f>
        <v>0</v>
      </c>
      <c r="N16723" s="61" t="str">
        <f t="shared" si="522"/>
        <v>-</v>
      </c>
      <c r="P16723" s="73" t="str">
        <f t="shared" si="523"/>
        <v/>
      </c>
      <c r="Q16723" s="61" t="s">
        <v>86</v>
      </c>
    </row>
    <row r="16724" spans="8:17" x14ac:dyDescent="0.25">
      <c r="H16724" s="59">
        <v>167819</v>
      </c>
      <c r="I16724" s="59" t="s">
        <v>69</v>
      </c>
      <c r="J16724" s="59">
        <v>16799968</v>
      </c>
      <c r="K16724" s="59" t="s">
        <v>17159</v>
      </c>
      <c r="L16724" s="61" t="s">
        <v>81</v>
      </c>
      <c r="M16724" s="61">
        <f>VLOOKUP(H16724,zdroj!C:F,4,0)</f>
        <v>0</v>
      </c>
      <c r="N16724" s="61" t="str">
        <f t="shared" si="522"/>
        <v>-</v>
      </c>
      <c r="P16724" s="73" t="str">
        <f t="shared" si="523"/>
        <v/>
      </c>
      <c r="Q16724" s="61" t="s">
        <v>86</v>
      </c>
    </row>
    <row r="16725" spans="8:17" x14ac:dyDescent="0.25">
      <c r="H16725" s="59">
        <v>167819</v>
      </c>
      <c r="I16725" s="59" t="s">
        <v>69</v>
      </c>
      <c r="J16725" s="59">
        <v>26894637</v>
      </c>
      <c r="K16725" s="59" t="s">
        <v>17160</v>
      </c>
      <c r="L16725" s="61" t="s">
        <v>81</v>
      </c>
      <c r="M16725" s="61">
        <f>VLOOKUP(H16725,zdroj!C:F,4,0)</f>
        <v>0</v>
      </c>
      <c r="N16725" s="61" t="str">
        <f t="shared" si="522"/>
        <v>-</v>
      </c>
      <c r="P16725" s="73" t="str">
        <f t="shared" si="523"/>
        <v/>
      </c>
      <c r="Q16725" s="61" t="s">
        <v>86</v>
      </c>
    </row>
    <row r="16726" spans="8:17" x14ac:dyDescent="0.25">
      <c r="H16726" s="59">
        <v>167819</v>
      </c>
      <c r="I16726" s="59" t="s">
        <v>69</v>
      </c>
      <c r="J16726" s="59">
        <v>26894645</v>
      </c>
      <c r="K16726" s="59" t="s">
        <v>17161</v>
      </c>
      <c r="L16726" s="61" t="s">
        <v>81</v>
      </c>
      <c r="M16726" s="61">
        <f>VLOOKUP(H16726,zdroj!C:F,4,0)</f>
        <v>0</v>
      </c>
      <c r="N16726" s="61" t="str">
        <f t="shared" si="522"/>
        <v>-</v>
      </c>
      <c r="P16726" s="73" t="str">
        <f t="shared" si="523"/>
        <v/>
      </c>
      <c r="Q16726" s="61" t="s">
        <v>86</v>
      </c>
    </row>
    <row r="16727" spans="8:17" x14ac:dyDescent="0.25">
      <c r="H16727" s="59">
        <v>167819</v>
      </c>
      <c r="I16727" s="59" t="s">
        <v>69</v>
      </c>
      <c r="J16727" s="59">
        <v>30921104</v>
      </c>
      <c r="K16727" s="59" t="s">
        <v>17162</v>
      </c>
      <c r="L16727" s="61" t="s">
        <v>113</v>
      </c>
      <c r="M16727" s="61">
        <f>VLOOKUP(H16727,zdroj!C:F,4,0)</f>
        <v>0</v>
      </c>
      <c r="N16727" s="61" t="str">
        <f t="shared" si="522"/>
        <v>katB</v>
      </c>
      <c r="P16727" s="73" t="str">
        <f t="shared" si="523"/>
        <v/>
      </c>
      <c r="Q16727" s="61" t="s">
        <v>30</v>
      </c>
    </row>
    <row r="16728" spans="8:17" x14ac:dyDescent="0.25">
      <c r="H16728" s="59">
        <v>167819</v>
      </c>
      <c r="I16728" s="59" t="s">
        <v>69</v>
      </c>
      <c r="J16728" s="59">
        <v>74547640</v>
      </c>
      <c r="K16728" s="59" t="s">
        <v>17163</v>
      </c>
      <c r="L16728" s="61" t="s">
        <v>113</v>
      </c>
      <c r="M16728" s="61">
        <f>VLOOKUP(H16728,zdroj!C:F,4,0)</f>
        <v>0</v>
      </c>
      <c r="N16728" s="61" t="str">
        <f t="shared" si="522"/>
        <v>katB</v>
      </c>
      <c r="P16728" s="73" t="str">
        <f t="shared" si="523"/>
        <v/>
      </c>
      <c r="Q16728" s="61" t="s">
        <v>30</v>
      </c>
    </row>
    <row r="16729" spans="8:17" x14ac:dyDescent="0.25">
      <c r="H16729" s="59">
        <v>167827</v>
      </c>
      <c r="I16729" s="59" t="s">
        <v>69</v>
      </c>
      <c r="J16729" s="59">
        <v>16798741</v>
      </c>
      <c r="K16729" s="59" t="s">
        <v>17164</v>
      </c>
      <c r="L16729" s="61" t="s">
        <v>113</v>
      </c>
      <c r="M16729" s="61">
        <f>VLOOKUP(H16729,zdroj!C:F,4,0)</f>
        <v>0</v>
      </c>
      <c r="N16729" s="61" t="str">
        <f t="shared" si="522"/>
        <v>katB</v>
      </c>
      <c r="P16729" s="73" t="str">
        <f t="shared" si="523"/>
        <v/>
      </c>
      <c r="Q16729" s="61" t="s">
        <v>30</v>
      </c>
    </row>
    <row r="16730" spans="8:17" x14ac:dyDescent="0.25">
      <c r="H16730" s="59">
        <v>167827</v>
      </c>
      <c r="I16730" s="59" t="s">
        <v>69</v>
      </c>
      <c r="J16730" s="59">
        <v>16798759</v>
      </c>
      <c r="K16730" s="59" t="s">
        <v>17165</v>
      </c>
      <c r="L16730" s="61" t="s">
        <v>113</v>
      </c>
      <c r="M16730" s="61">
        <f>VLOOKUP(H16730,zdroj!C:F,4,0)</f>
        <v>0</v>
      </c>
      <c r="N16730" s="61" t="str">
        <f t="shared" si="522"/>
        <v>katB</v>
      </c>
      <c r="P16730" s="73" t="str">
        <f t="shared" si="523"/>
        <v/>
      </c>
      <c r="Q16730" s="61" t="s">
        <v>30</v>
      </c>
    </row>
    <row r="16731" spans="8:17" x14ac:dyDescent="0.25">
      <c r="H16731" s="59">
        <v>167827</v>
      </c>
      <c r="I16731" s="59" t="s">
        <v>69</v>
      </c>
      <c r="J16731" s="59">
        <v>16798767</v>
      </c>
      <c r="K16731" s="59" t="s">
        <v>17166</v>
      </c>
      <c r="L16731" s="61" t="s">
        <v>113</v>
      </c>
      <c r="M16731" s="61">
        <f>VLOOKUP(H16731,zdroj!C:F,4,0)</f>
        <v>0</v>
      </c>
      <c r="N16731" s="61" t="str">
        <f t="shared" si="522"/>
        <v>katB</v>
      </c>
      <c r="P16731" s="73" t="str">
        <f t="shared" si="523"/>
        <v/>
      </c>
      <c r="Q16731" s="61" t="s">
        <v>30</v>
      </c>
    </row>
    <row r="16732" spans="8:17" x14ac:dyDescent="0.25">
      <c r="H16732" s="59">
        <v>167827</v>
      </c>
      <c r="I16732" s="59" t="s">
        <v>69</v>
      </c>
      <c r="J16732" s="59">
        <v>16798775</v>
      </c>
      <c r="K16732" s="59" t="s">
        <v>17167</v>
      </c>
      <c r="L16732" s="61" t="s">
        <v>113</v>
      </c>
      <c r="M16732" s="61">
        <f>VLOOKUP(H16732,zdroj!C:F,4,0)</f>
        <v>0</v>
      </c>
      <c r="N16732" s="61" t="str">
        <f t="shared" si="522"/>
        <v>katB</v>
      </c>
      <c r="P16732" s="73" t="str">
        <f t="shared" si="523"/>
        <v/>
      </c>
      <c r="Q16732" s="61" t="s">
        <v>30</v>
      </c>
    </row>
    <row r="16733" spans="8:17" x14ac:dyDescent="0.25">
      <c r="H16733" s="59">
        <v>167827</v>
      </c>
      <c r="I16733" s="59" t="s">
        <v>69</v>
      </c>
      <c r="J16733" s="59">
        <v>16798783</v>
      </c>
      <c r="K16733" s="59" t="s">
        <v>17168</v>
      </c>
      <c r="L16733" s="61" t="s">
        <v>113</v>
      </c>
      <c r="M16733" s="61">
        <f>VLOOKUP(H16733,zdroj!C:F,4,0)</f>
        <v>0</v>
      </c>
      <c r="N16733" s="61" t="str">
        <f t="shared" si="522"/>
        <v>katB</v>
      </c>
      <c r="P16733" s="73" t="str">
        <f t="shared" si="523"/>
        <v/>
      </c>
      <c r="Q16733" s="61" t="s">
        <v>30</v>
      </c>
    </row>
    <row r="16734" spans="8:17" x14ac:dyDescent="0.25">
      <c r="H16734" s="59">
        <v>167827</v>
      </c>
      <c r="I16734" s="59" t="s">
        <v>69</v>
      </c>
      <c r="J16734" s="59">
        <v>16798791</v>
      </c>
      <c r="K16734" s="59" t="s">
        <v>17169</v>
      </c>
      <c r="L16734" s="61" t="s">
        <v>113</v>
      </c>
      <c r="M16734" s="61">
        <f>VLOOKUP(H16734,zdroj!C:F,4,0)</f>
        <v>0</v>
      </c>
      <c r="N16734" s="61" t="str">
        <f t="shared" si="522"/>
        <v>katB</v>
      </c>
      <c r="P16734" s="73" t="str">
        <f t="shared" si="523"/>
        <v/>
      </c>
      <c r="Q16734" s="61" t="s">
        <v>30</v>
      </c>
    </row>
    <row r="16735" spans="8:17" x14ac:dyDescent="0.25">
      <c r="H16735" s="59">
        <v>167827</v>
      </c>
      <c r="I16735" s="59" t="s">
        <v>69</v>
      </c>
      <c r="J16735" s="59">
        <v>16798805</v>
      </c>
      <c r="K16735" s="59" t="s">
        <v>17170</v>
      </c>
      <c r="L16735" s="61" t="s">
        <v>113</v>
      </c>
      <c r="M16735" s="61">
        <f>VLOOKUP(H16735,zdroj!C:F,4,0)</f>
        <v>0</v>
      </c>
      <c r="N16735" s="61" t="str">
        <f t="shared" si="522"/>
        <v>katB</v>
      </c>
      <c r="P16735" s="73" t="str">
        <f t="shared" si="523"/>
        <v/>
      </c>
      <c r="Q16735" s="61" t="s">
        <v>30</v>
      </c>
    </row>
    <row r="16736" spans="8:17" x14ac:dyDescent="0.25">
      <c r="H16736" s="59">
        <v>167827</v>
      </c>
      <c r="I16736" s="59" t="s">
        <v>69</v>
      </c>
      <c r="J16736" s="59">
        <v>16798813</v>
      </c>
      <c r="K16736" s="59" t="s">
        <v>17171</v>
      </c>
      <c r="L16736" s="61" t="s">
        <v>113</v>
      </c>
      <c r="M16736" s="61">
        <f>VLOOKUP(H16736,zdroj!C:F,4,0)</f>
        <v>0</v>
      </c>
      <c r="N16736" s="61" t="str">
        <f t="shared" si="522"/>
        <v>katB</v>
      </c>
      <c r="P16736" s="73" t="str">
        <f t="shared" si="523"/>
        <v/>
      </c>
      <c r="Q16736" s="61" t="s">
        <v>30</v>
      </c>
    </row>
    <row r="16737" spans="8:17" x14ac:dyDescent="0.25">
      <c r="H16737" s="59">
        <v>167827</v>
      </c>
      <c r="I16737" s="59" t="s">
        <v>69</v>
      </c>
      <c r="J16737" s="59">
        <v>16798821</v>
      </c>
      <c r="K16737" s="59" t="s">
        <v>17172</v>
      </c>
      <c r="L16737" s="61" t="s">
        <v>113</v>
      </c>
      <c r="M16737" s="61">
        <f>VLOOKUP(H16737,zdroj!C:F,4,0)</f>
        <v>0</v>
      </c>
      <c r="N16737" s="61" t="str">
        <f t="shared" si="522"/>
        <v>katB</v>
      </c>
      <c r="P16737" s="73" t="str">
        <f t="shared" si="523"/>
        <v/>
      </c>
      <c r="Q16737" s="61" t="s">
        <v>30</v>
      </c>
    </row>
    <row r="16738" spans="8:17" x14ac:dyDescent="0.25">
      <c r="H16738" s="59">
        <v>167827</v>
      </c>
      <c r="I16738" s="59" t="s">
        <v>69</v>
      </c>
      <c r="J16738" s="59">
        <v>16798830</v>
      </c>
      <c r="K16738" s="59" t="s">
        <v>17173</v>
      </c>
      <c r="L16738" s="61" t="s">
        <v>113</v>
      </c>
      <c r="M16738" s="61">
        <f>VLOOKUP(H16738,zdroj!C:F,4,0)</f>
        <v>0</v>
      </c>
      <c r="N16738" s="61" t="str">
        <f t="shared" si="522"/>
        <v>katB</v>
      </c>
      <c r="P16738" s="73" t="str">
        <f t="shared" si="523"/>
        <v/>
      </c>
      <c r="Q16738" s="61" t="s">
        <v>30</v>
      </c>
    </row>
    <row r="16739" spans="8:17" x14ac:dyDescent="0.25">
      <c r="H16739" s="59">
        <v>167827</v>
      </c>
      <c r="I16739" s="59" t="s">
        <v>69</v>
      </c>
      <c r="J16739" s="59">
        <v>16798848</v>
      </c>
      <c r="K16739" s="59" t="s">
        <v>17174</v>
      </c>
      <c r="L16739" s="61" t="s">
        <v>113</v>
      </c>
      <c r="M16739" s="61">
        <f>VLOOKUP(H16739,zdroj!C:F,4,0)</f>
        <v>0</v>
      </c>
      <c r="N16739" s="61" t="str">
        <f t="shared" si="522"/>
        <v>katB</v>
      </c>
      <c r="P16739" s="73" t="str">
        <f t="shared" si="523"/>
        <v/>
      </c>
      <c r="Q16739" s="61" t="s">
        <v>30</v>
      </c>
    </row>
    <row r="16740" spans="8:17" x14ac:dyDescent="0.25">
      <c r="H16740" s="59">
        <v>167827</v>
      </c>
      <c r="I16740" s="59" t="s">
        <v>69</v>
      </c>
      <c r="J16740" s="59">
        <v>16798856</v>
      </c>
      <c r="K16740" s="59" t="s">
        <v>17175</v>
      </c>
      <c r="L16740" s="61" t="s">
        <v>113</v>
      </c>
      <c r="M16740" s="61">
        <f>VLOOKUP(H16740,zdroj!C:F,4,0)</f>
        <v>0</v>
      </c>
      <c r="N16740" s="61" t="str">
        <f t="shared" si="522"/>
        <v>katB</v>
      </c>
      <c r="P16740" s="73" t="str">
        <f t="shared" si="523"/>
        <v/>
      </c>
      <c r="Q16740" s="61" t="s">
        <v>30</v>
      </c>
    </row>
    <row r="16741" spans="8:17" x14ac:dyDescent="0.25">
      <c r="H16741" s="59">
        <v>167827</v>
      </c>
      <c r="I16741" s="59" t="s">
        <v>69</v>
      </c>
      <c r="J16741" s="59">
        <v>16798864</v>
      </c>
      <c r="K16741" s="59" t="s">
        <v>17176</v>
      </c>
      <c r="L16741" s="61" t="s">
        <v>113</v>
      </c>
      <c r="M16741" s="61">
        <f>VLOOKUP(H16741,zdroj!C:F,4,0)</f>
        <v>0</v>
      </c>
      <c r="N16741" s="61" t="str">
        <f t="shared" si="522"/>
        <v>katB</v>
      </c>
      <c r="P16741" s="73" t="str">
        <f t="shared" si="523"/>
        <v/>
      </c>
      <c r="Q16741" s="61" t="s">
        <v>30</v>
      </c>
    </row>
    <row r="16742" spans="8:17" x14ac:dyDescent="0.25">
      <c r="H16742" s="59">
        <v>167827</v>
      </c>
      <c r="I16742" s="59" t="s">
        <v>69</v>
      </c>
      <c r="J16742" s="59">
        <v>16798872</v>
      </c>
      <c r="K16742" s="59" t="s">
        <v>17177</v>
      </c>
      <c r="L16742" s="61" t="s">
        <v>113</v>
      </c>
      <c r="M16742" s="61">
        <f>VLOOKUP(H16742,zdroj!C:F,4,0)</f>
        <v>0</v>
      </c>
      <c r="N16742" s="61" t="str">
        <f t="shared" si="522"/>
        <v>katB</v>
      </c>
      <c r="P16742" s="73" t="str">
        <f t="shared" si="523"/>
        <v/>
      </c>
      <c r="Q16742" s="61" t="s">
        <v>30</v>
      </c>
    </row>
    <row r="16743" spans="8:17" x14ac:dyDescent="0.25">
      <c r="H16743" s="59">
        <v>167827</v>
      </c>
      <c r="I16743" s="59" t="s">
        <v>69</v>
      </c>
      <c r="J16743" s="59">
        <v>16798881</v>
      </c>
      <c r="K16743" s="59" t="s">
        <v>17178</v>
      </c>
      <c r="L16743" s="61" t="s">
        <v>113</v>
      </c>
      <c r="M16743" s="61">
        <f>VLOOKUP(H16743,zdroj!C:F,4,0)</f>
        <v>0</v>
      </c>
      <c r="N16743" s="61" t="str">
        <f t="shared" si="522"/>
        <v>katB</v>
      </c>
      <c r="P16743" s="73" t="str">
        <f t="shared" si="523"/>
        <v/>
      </c>
      <c r="Q16743" s="61" t="s">
        <v>30</v>
      </c>
    </row>
    <row r="16744" spans="8:17" x14ac:dyDescent="0.25">
      <c r="H16744" s="59">
        <v>167827</v>
      </c>
      <c r="I16744" s="59" t="s">
        <v>69</v>
      </c>
      <c r="J16744" s="59">
        <v>16798899</v>
      </c>
      <c r="K16744" s="59" t="s">
        <v>17179</v>
      </c>
      <c r="L16744" s="61" t="s">
        <v>113</v>
      </c>
      <c r="M16744" s="61">
        <f>VLOOKUP(H16744,zdroj!C:F,4,0)</f>
        <v>0</v>
      </c>
      <c r="N16744" s="61" t="str">
        <f t="shared" si="522"/>
        <v>katB</v>
      </c>
      <c r="P16744" s="73" t="str">
        <f t="shared" si="523"/>
        <v/>
      </c>
      <c r="Q16744" s="61" t="s">
        <v>30</v>
      </c>
    </row>
    <row r="16745" spans="8:17" x14ac:dyDescent="0.25">
      <c r="H16745" s="59">
        <v>167827</v>
      </c>
      <c r="I16745" s="59" t="s">
        <v>69</v>
      </c>
      <c r="J16745" s="59">
        <v>16798902</v>
      </c>
      <c r="K16745" s="59" t="s">
        <v>17180</v>
      </c>
      <c r="L16745" s="61" t="s">
        <v>113</v>
      </c>
      <c r="M16745" s="61">
        <f>VLOOKUP(H16745,zdroj!C:F,4,0)</f>
        <v>0</v>
      </c>
      <c r="N16745" s="61" t="str">
        <f t="shared" si="522"/>
        <v>katB</v>
      </c>
      <c r="P16745" s="73" t="str">
        <f t="shared" si="523"/>
        <v/>
      </c>
      <c r="Q16745" s="61" t="s">
        <v>30</v>
      </c>
    </row>
    <row r="16746" spans="8:17" x14ac:dyDescent="0.25">
      <c r="H16746" s="59">
        <v>167827</v>
      </c>
      <c r="I16746" s="59" t="s">
        <v>69</v>
      </c>
      <c r="J16746" s="59">
        <v>16798911</v>
      </c>
      <c r="K16746" s="59" t="s">
        <v>17181</v>
      </c>
      <c r="L16746" s="61" t="s">
        <v>113</v>
      </c>
      <c r="M16746" s="61">
        <f>VLOOKUP(H16746,zdroj!C:F,4,0)</f>
        <v>0</v>
      </c>
      <c r="N16746" s="61" t="str">
        <f t="shared" si="522"/>
        <v>katB</v>
      </c>
      <c r="P16746" s="73" t="str">
        <f t="shared" si="523"/>
        <v/>
      </c>
      <c r="Q16746" s="61" t="s">
        <v>30</v>
      </c>
    </row>
    <row r="16747" spans="8:17" x14ac:dyDescent="0.25">
      <c r="H16747" s="59">
        <v>167827</v>
      </c>
      <c r="I16747" s="59" t="s">
        <v>69</v>
      </c>
      <c r="J16747" s="59">
        <v>16798929</v>
      </c>
      <c r="K16747" s="59" t="s">
        <v>17182</v>
      </c>
      <c r="L16747" s="61" t="s">
        <v>113</v>
      </c>
      <c r="M16747" s="61">
        <f>VLOOKUP(H16747,zdroj!C:F,4,0)</f>
        <v>0</v>
      </c>
      <c r="N16747" s="61" t="str">
        <f t="shared" si="522"/>
        <v>katB</v>
      </c>
      <c r="P16747" s="73" t="str">
        <f t="shared" si="523"/>
        <v/>
      </c>
      <c r="Q16747" s="61" t="s">
        <v>30</v>
      </c>
    </row>
    <row r="16748" spans="8:17" x14ac:dyDescent="0.25">
      <c r="H16748" s="59">
        <v>167827</v>
      </c>
      <c r="I16748" s="59" t="s">
        <v>69</v>
      </c>
      <c r="J16748" s="59">
        <v>16798937</v>
      </c>
      <c r="K16748" s="59" t="s">
        <v>17183</v>
      </c>
      <c r="L16748" s="61" t="s">
        <v>113</v>
      </c>
      <c r="M16748" s="61">
        <f>VLOOKUP(H16748,zdroj!C:F,4,0)</f>
        <v>0</v>
      </c>
      <c r="N16748" s="61" t="str">
        <f t="shared" si="522"/>
        <v>katB</v>
      </c>
      <c r="P16748" s="73" t="str">
        <f t="shared" si="523"/>
        <v/>
      </c>
      <c r="Q16748" s="61" t="s">
        <v>30</v>
      </c>
    </row>
    <row r="16749" spans="8:17" x14ac:dyDescent="0.25">
      <c r="H16749" s="59">
        <v>167827</v>
      </c>
      <c r="I16749" s="59" t="s">
        <v>69</v>
      </c>
      <c r="J16749" s="59">
        <v>16798945</v>
      </c>
      <c r="K16749" s="59" t="s">
        <v>17184</v>
      </c>
      <c r="L16749" s="61" t="s">
        <v>113</v>
      </c>
      <c r="M16749" s="61">
        <f>VLOOKUP(H16749,zdroj!C:F,4,0)</f>
        <v>0</v>
      </c>
      <c r="N16749" s="61" t="str">
        <f t="shared" si="522"/>
        <v>katB</v>
      </c>
      <c r="P16749" s="73" t="str">
        <f t="shared" si="523"/>
        <v/>
      </c>
      <c r="Q16749" s="61" t="s">
        <v>30</v>
      </c>
    </row>
    <row r="16750" spans="8:17" x14ac:dyDescent="0.25">
      <c r="H16750" s="59">
        <v>167827</v>
      </c>
      <c r="I16750" s="59" t="s">
        <v>69</v>
      </c>
      <c r="J16750" s="59">
        <v>16798953</v>
      </c>
      <c r="K16750" s="59" t="s">
        <v>17185</v>
      </c>
      <c r="L16750" s="61" t="s">
        <v>113</v>
      </c>
      <c r="M16750" s="61">
        <f>VLOOKUP(H16750,zdroj!C:F,4,0)</f>
        <v>0</v>
      </c>
      <c r="N16750" s="61" t="str">
        <f t="shared" si="522"/>
        <v>katB</v>
      </c>
      <c r="P16750" s="73" t="str">
        <f t="shared" si="523"/>
        <v/>
      </c>
      <c r="Q16750" s="61" t="s">
        <v>30</v>
      </c>
    </row>
    <row r="16751" spans="8:17" x14ac:dyDescent="0.25">
      <c r="H16751" s="59">
        <v>167827</v>
      </c>
      <c r="I16751" s="59" t="s">
        <v>69</v>
      </c>
      <c r="J16751" s="59">
        <v>16798961</v>
      </c>
      <c r="K16751" s="59" t="s">
        <v>17186</v>
      </c>
      <c r="L16751" s="61" t="s">
        <v>113</v>
      </c>
      <c r="M16751" s="61">
        <f>VLOOKUP(H16751,zdroj!C:F,4,0)</f>
        <v>0</v>
      </c>
      <c r="N16751" s="61" t="str">
        <f t="shared" si="522"/>
        <v>katB</v>
      </c>
      <c r="P16751" s="73" t="str">
        <f t="shared" si="523"/>
        <v/>
      </c>
      <c r="Q16751" s="61" t="s">
        <v>30</v>
      </c>
    </row>
    <row r="16752" spans="8:17" x14ac:dyDescent="0.25">
      <c r="H16752" s="59">
        <v>167827</v>
      </c>
      <c r="I16752" s="59" t="s">
        <v>69</v>
      </c>
      <c r="J16752" s="59">
        <v>16798970</v>
      </c>
      <c r="K16752" s="59" t="s">
        <v>17187</v>
      </c>
      <c r="L16752" s="61" t="s">
        <v>81</v>
      </c>
      <c r="M16752" s="61">
        <f>VLOOKUP(H16752,zdroj!C:F,4,0)</f>
        <v>0</v>
      </c>
      <c r="N16752" s="61" t="str">
        <f t="shared" si="522"/>
        <v>-</v>
      </c>
      <c r="P16752" s="73" t="str">
        <f t="shared" si="523"/>
        <v/>
      </c>
      <c r="Q16752" s="61" t="s">
        <v>86</v>
      </c>
    </row>
    <row r="16753" spans="8:17" x14ac:dyDescent="0.25">
      <c r="H16753" s="59">
        <v>167827</v>
      </c>
      <c r="I16753" s="59" t="s">
        <v>69</v>
      </c>
      <c r="J16753" s="59">
        <v>16798988</v>
      </c>
      <c r="K16753" s="59" t="s">
        <v>17188</v>
      </c>
      <c r="L16753" s="61" t="s">
        <v>81</v>
      </c>
      <c r="M16753" s="61">
        <f>VLOOKUP(H16753,zdroj!C:F,4,0)</f>
        <v>0</v>
      </c>
      <c r="N16753" s="61" t="str">
        <f t="shared" si="522"/>
        <v>-</v>
      </c>
      <c r="P16753" s="73" t="str">
        <f t="shared" si="523"/>
        <v/>
      </c>
      <c r="Q16753" s="61" t="s">
        <v>86</v>
      </c>
    </row>
    <row r="16754" spans="8:17" x14ac:dyDescent="0.25">
      <c r="H16754" s="59">
        <v>167827</v>
      </c>
      <c r="I16754" s="59" t="s">
        <v>69</v>
      </c>
      <c r="J16754" s="59">
        <v>16799003</v>
      </c>
      <c r="K16754" s="59" t="s">
        <v>17189</v>
      </c>
      <c r="L16754" s="61" t="s">
        <v>81</v>
      </c>
      <c r="M16754" s="61">
        <f>VLOOKUP(H16754,zdroj!C:F,4,0)</f>
        <v>0</v>
      </c>
      <c r="N16754" s="61" t="str">
        <f t="shared" si="522"/>
        <v>-</v>
      </c>
      <c r="P16754" s="73" t="str">
        <f t="shared" si="523"/>
        <v/>
      </c>
      <c r="Q16754" s="61" t="s">
        <v>86</v>
      </c>
    </row>
    <row r="16755" spans="8:17" x14ac:dyDescent="0.25">
      <c r="H16755" s="59">
        <v>167827</v>
      </c>
      <c r="I16755" s="59" t="s">
        <v>69</v>
      </c>
      <c r="J16755" s="59">
        <v>16799038</v>
      </c>
      <c r="K16755" s="59" t="s">
        <v>17190</v>
      </c>
      <c r="L16755" s="61" t="s">
        <v>81</v>
      </c>
      <c r="M16755" s="61">
        <f>VLOOKUP(H16755,zdroj!C:F,4,0)</f>
        <v>0</v>
      </c>
      <c r="N16755" s="61" t="str">
        <f t="shared" si="522"/>
        <v>-</v>
      </c>
      <c r="P16755" s="73" t="str">
        <f t="shared" si="523"/>
        <v/>
      </c>
      <c r="Q16755" s="61" t="s">
        <v>86</v>
      </c>
    </row>
    <row r="16756" spans="8:17" x14ac:dyDescent="0.25">
      <c r="H16756" s="59">
        <v>167827</v>
      </c>
      <c r="I16756" s="59" t="s">
        <v>69</v>
      </c>
      <c r="J16756" s="59">
        <v>16799062</v>
      </c>
      <c r="K16756" s="59" t="s">
        <v>17191</v>
      </c>
      <c r="L16756" s="61" t="s">
        <v>81</v>
      </c>
      <c r="M16756" s="61">
        <f>VLOOKUP(H16756,zdroj!C:F,4,0)</f>
        <v>0</v>
      </c>
      <c r="N16756" s="61" t="str">
        <f t="shared" si="522"/>
        <v>-</v>
      </c>
      <c r="P16756" s="73" t="str">
        <f t="shared" si="523"/>
        <v/>
      </c>
      <c r="Q16756" s="61" t="s">
        <v>86</v>
      </c>
    </row>
    <row r="16757" spans="8:17" x14ac:dyDescent="0.25">
      <c r="H16757" s="59">
        <v>167827</v>
      </c>
      <c r="I16757" s="59" t="s">
        <v>69</v>
      </c>
      <c r="J16757" s="59">
        <v>16799071</v>
      </c>
      <c r="K16757" s="59" t="s">
        <v>17192</v>
      </c>
      <c r="L16757" s="61" t="s">
        <v>81</v>
      </c>
      <c r="M16757" s="61">
        <f>VLOOKUP(H16757,zdroj!C:F,4,0)</f>
        <v>0</v>
      </c>
      <c r="N16757" s="61" t="str">
        <f t="shared" si="522"/>
        <v>-</v>
      </c>
      <c r="P16757" s="73" t="str">
        <f t="shared" si="523"/>
        <v/>
      </c>
      <c r="Q16757" s="61" t="s">
        <v>86</v>
      </c>
    </row>
    <row r="16758" spans="8:17" x14ac:dyDescent="0.25">
      <c r="H16758" s="59">
        <v>167827</v>
      </c>
      <c r="I16758" s="59" t="s">
        <v>69</v>
      </c>
      <c r="J16758" s="59">
        <v>16799089</v>
      </c>
      <c r="K16758" s="59" t="s">
        <v>17193</v>
      </c>
      <c r="L16758" s="61" t="s">
        <v>81</v>
      </c>
      <c r="M16758" s="61">
        <f>VLOOKUP(H16758,zdroj!C:F,4,0)</f>
        <v>0</v>
      </c>
      <c r="N16758" s="61" t="str">
        <f t="shared" si="522"/>
        <v>-</v>
      </c>
      <c r="P16758" s="73" t="str">
        <f t="shared" si="523"/>
        <v/>
      </c>
      <c r="Q16758" s="61" t="s">
        <v>86</v>
      </c>
    </row>
    <row r="16759" spans="8:17" x14ac:dyDescent="0.25">
      <c r="H16759" s="59">
        <v>167827</v>
      </c>
      <c r="I16759" s="59" t="s">
        <v>69</v>
      </c>
      <c r="J16759" s="59">
        <v>16799127</v>
      </c>
      <c r="K16759" s="59" t="s">
        <v>17194</v>
      </c>
      <c r="L16759" s="61" t="s">
        <v>113</v>
      </c>
      <c r="M16759" s="61">
        <f>VLOOKUP(H16759,zdroj!C:F,4,0)</f>
        <v>0</v>
      </c>
      <c r="N16759" s="61" t="str">
        <f t="shared" si="522"/>
        <v>katB</v>
      </c>
      <c r="P16759" s="73" t="str">
        <f t="shared" si="523"/>
        <v/>
      </c>
      <c r="Q16759" s="61" t="s">
        <v>30</v>
      </c>
    </row>
    <row r="16760" spans="8:17" x14ac:dyDescent="0.25">
      <c r="H16760" s="59">
        <v>167827</v>
      </c>
      <c r="I16760" s="59" t="s">
        <v>69</v>
      </c>
      <c r="J16760" s="59">
        <v>16799143</v>
      </c>
      <c r="K16760" s="59" t="s">
        <v>17195</v>
      </c>
      <c r="L16760" s="61" t="s">
        <v>113</v>
      </c>
      <c r="M16760" s="61">
        <f>VLOOKUP(H16760,zdroj!C:F,4,0)</f>
        <v>0</v>
      </c>
      <c r="N16760" s="61" t="str">
        <f t="shared" si="522"/>
        <v>katB</v>
      </c>
      <c r="P16760" s="73" t="str">
        <f t="shared" si="523"/>
        <v/>
      </c>
      <c r="Q16760" s="61" t="s">
        <v>30</v>
      </c>
    </row>
    <row r="16761" spans="8:17" x14ac:dyDescent="0.25">
      <c r="H16761" s="59">
        <v>167827</v>
      </c>
      <c r="I16761" s="59" t="s">
        <v>69</v>
      </c>
      <c r="J16761" s="59">
        <v>16799151</v>
      </c>
      <c r="K16761" s="59" t="s">
        <v>17196</v>
      </c>
      <c r="L16761" s="61" t="s">
        <v>81</v>
      </c>
      <c r="M16761" s="61">
        <f>VLOOKUP(H16761,zdroj!C:F,4,0)</f>
        <v>0</v>
      </c>
      <c r="N16761" s="61" t="str">
        <f t="shared" si="522"/>
        <v>-</v>
      </c>
      <c r="P16761" s="73" t="str">
        <f t="shared" si="523"/>
        <v/>
      </c>
      <c r="Q16761" s="61" t="s">
        <v>86</v>
      </c>
    </row>
    <row r="16762" spans="8:17" x14ac:dyDescent="0.25">
      <c r="H16762" s="59">
        <v>167827</v>
      </c>
      <c r="I16762" s="59" t="s">
        <v>69</v>
      </c>
      <c r="J16762" s="59">
        <v>16799178</v>
      </c>
      <c r="K16762" s="59" t="s">
        <v>17197</v>
      </c>
      <c r="L16762" s="61" t="s">
        <v>81</v>
      </c>
      <c r="M16762" s="61">
        <f>VLOOKUP(H16762,zdroj!C:F,4,0)</f>
        <v>0</v>
      </c>
      <c r="N16762" s="61" t="str">
        <f t="shared" si="522"/>
        <v>-</v>
      </c>
      <c r="P16762" s="73" t="str">
        <f t="shared" si="523"/>
        <v/>
      </c>
      <c r="Q16762" s="61" t="s">
        <v>86</v>
      </c>
    </row>
    <row r="16763" spans="8:17" x14ac:dyDescent="0.25">
      <c r="H16763" s="59">
        <v>167827</v>
      </c>
      <c r="I16763" s="59" t="s">
        <v>69</v>
      </c>
      <c r="J16763" s="59">
        <v>16799186</v>
      </c>
      <c r="K16763" s="59" t="s">
        <v>17198</v>
      </c>
      <c r="L16763" s="61" t="s">
        <v>81</v>
      </c>
      <c r="M16763" s="61">
        <f>VLOOKUP(H16763,zdroj!C:F,4,0)</f>
        <v>0</v>
      </c>
      <c r="N16763" s="61" t="str">
        <f t="shared" si="522"/>
        <v>-</v>
      </c>
      <c r="P16763" s="73" t="str">
        <f t="shared" si="523"/>
        <v/>
      </c>
      <c r="Q16763" s="61" t="s">
        <v>86</v>
      </c>
    </row>
    <row r="16764" spans="8:17" x14ac:dyDescent="0.25">
      <c r="H16764" s="59">
        <v>167827</v>
      </c>
      <c r="I16764" s="59" t="s">
        <v>69</v>
      </c>
      <c r="J16764" s="59">
        <v>16799208</v>
      </c>
      <c r="K16764" s="59" t="s">
        <v>17199</v>
      </c>
      <c r="L16764" s="61" t="s">
        <v>113</v>
      </c>
      <c r="M16764" s="61">
        <f>VLOOKUP(H16764,zdroj!C:F,4,0)</f>
        <v>0</v>
      </c>
      <c r="N16764" s="61" t="str">
        <f t="shared" si="522"/>
        <v>katB</v>
      </c>
      <c r="P16764" s="73" t="str">
        <f t="shared" si="523"/>
        <v/>
      </c>
      <c r="Q16764" s="61" t="s">
        <v>30</v>
      </c>
    </row>
    <row r="16765" spans="8:17" x14ac:dyDescent="0.25">
      <c r="H16765" s="59">
        <v>167827</v>
      </c>
      <c r="I16765" s="59" t="s">
        <v>69</v>
      </c>
      <c r="J16765" s="59">
        <v>16799216</v>
      </c>
      <c r="K16765" s="59" t="s">
        <v>17200</v>
      </c>
      <c r="L16765" s="61" t="s">
        <v>81</v>
      </c>
      <c r="M16765" s="61">
        <f>VLOOKUP(H16765,zdroj!C:F,4,0)</f>
        <v>0</v>
      </c>
      <c r="N16765" s="61" t="str">
        <f t="shared" si="522"/>
        <v>-</v>
      </c>
      <c r="P16765" s="73" t="str">
        <f t="shared" si="523"/>
        <v/>
      </c>
      <c r="Q16765" s="61" t="s">
        <v>86</v>
      </c>
    </row>
    <row r="16766" spans="8:17" x14ac:dyDescent="0.25">
      <c r="H16766" s="59">
        <v>167827</v>
      </c>
      <c r="I16766" s="59" t="s">
        <v>69</v>
      </c>
      <c r="J16766" s="59">
        <v>16799232</v>
      </c>
      <c r="K16766" s="59" t="s">
        <v>17201</v>
      </c>
      <c r="L16766" s="61" t="s">
        <v>81</v>
      </c>
      <c r="M16766" s="61">
        <f>VLOOKUP(H16766,zdroj!C:F,4,0)</f>
        <v>0</v>
      </c>
      <c r="N16766" s="61" t="str">
        <f t="shared" si="522"/>
        <v>-</v>
      </c>
      <c r="P16766" s="73" t="str">
        <f t="shared" si="523"/>
        <v/>
      </c>
      <c r="Q16766" s="61" t="s">
        <v>86</v>
      </c>
    </row>
    <row r="16767" spans="8:17" x14ac:dyDescent="0.25">
      <c r="H16767" s="59">
        <v>167827</v>
      </c>
      <c r="I16767" s="59" t="s">
        <v>69</v>
      </c>
      <c r="J16767" s="59">
        <v>16799241</v>
      </c>
      <c r="K16767" s="59" t="s">
        <v>17202</v>
      </c>
      <c r="L16767" s="61" t="s">
        <v>81</v>
      </c>
      <c r="M16767" s="61">
        <f>VLOOKUP(H16767,zdroj!C:F,4,0)</f>
        <v>0</v>
      </c>
      <c r="N16767" s="61" t="str">
        <f t="shared" si="522"/>
        <v>-</v>
      </c>
      <c r="P16767" s="73" t="str">
        <f t="shared" si="523"/>
        <v/>
      </c>
      <c r="Q16767" s="61" t="s">
        <v>86</v>
      </c>
    </row>
    <row r="16768" spans="8:17" x14ac:dyDescent="0.25">
      <c r="H16768" s="59">
        <v>167827</v>
      </c>
      <c r="I16768" s="59" t="s">
        <v>69</v>
      </c>
      <c r="J16768" s="59">
        <v>16799259</v>
      </c>
      <c r="K16768" s="59" t="s">
        <v>17203</v>
      </c>
      <c r="L16768" s="61" t="s">
        <v>81</v>
      </c>
      <c r="M16768" s="61">
        <f>VLOOKUP(H16768,zdroj!C:F,4,0)</f>
        <v>0</v>
      </c>
      <c r="N16768" s="61" t="str">
        <f t="shared" si="522"/>
        <v>-</v>
      </c>
      <c r="P16768" s="73" t="str">
        <f t="shared" si="523"/>
        <v/>
      </c>
      <c r="Q16768" s="61" t="s">
        <v>86</v>
      </c>
    </row>
    <row r="16769" spans="8:17" x14ac:dyDescent="0.25">
      <c r="H16769" s="59">
        <v>167827</v>
      </c>
      <c r="I16769" s="59" t="s">
        <v>69</v>
      </c>
      <c r="J16769" s="59">
        <v>16799275</v>
      </c>
      <c r="K16769" s="59" t="s">
        <v>17204</v>
      </c>
      <c r="L16769" s="61" t="s">
        <v>81</v>
      </c>
      <c r="M16769" s="61">
        <f>VLOOKUP(H16769,zdroj!C:F,4,0)</f>
        <v>0</v>
      </c>
      <c r="N16769" s="61" t="str">
        <f t="shared" si="522"/>
        <v>-</v>
      </c>
      <c r="P16769" s="73" t="str">
        <f t="shared" si="523"/>
        <v/>
      </c>
      <c r="Q16769" s="61" t="s">
        <v>86</v>
      </c>
    </row>
    <row r="16770" spans="8:17" x14ac:dyDescent="0.25">
      <c r="H16770" s="59">
        <v>167827</v>
      </c>
      <c r="I16770" s="59" t="s">
        <v>69</v>
      </c>
      <c r="J16770" s="59">
        <v>16799283</v>
      </c>
      <c r="K16770" s="59" t="s">
        <v>17205</v>
      </c>
      <c r="L16770" s="61" t="s">
        <v>81</v>
      </c>
      <c r="M16770" s="61">
        <f>VLOOKUP(H16770,zdroj!C:F,4,0)</f>
        <v>0</v>
      </c>
      <c r="N16770" s="61" t="str">
        <f t="shared" si="522"/>
        <v>-</v>
      </c>
      <c r="P16770" s="73" t="str">
        <f t="shared" si="523"/>
        <v/>
      </c>
      <c r="Q16770" s="61" t="s">
        <v>86</v>
      </c>
    </row>
    <row r="16771" spans="8:17" x14ac:dyDescent="0.25">
      <c r="H16771" s="59">
        <v>167827</v>
      </c>
      <c r="I16771" s="59" t="s">
        <v>69</v>
      </c>
      <c r="J16771" s="59">
        <v>16799291</v>
      </c>
      <c r="K16771" s="59" t="s">
        <v>17206</v>
      </c>
      <c r="L16771" s="61" t="s">
        <v>81</v>
      </c>
      <c r="M16771" s="61">
        <f>VLOOKUP(H16771,zdroj!C:F,4,0)</f>
        <v>0</v>
      </c>
      <c r="N16771" s="61" t="str">
        <f t="shared" si="522"/>
        <v>-</v>
      </c>
      <c r="P16771" s="73" t="str">
        <f t="shared" si="523"/>
        <v/>
      </c>
      <c r="Q16771" s="61" t="s">
        <v>86</v>
      </c>
    </row>
    <row r="16772" spans="8:17" x14ac:dyDescent="0.25">
      <c r="H16772" s="59">
        <v>167827</v>
      </c>
      <c r="I16772" s="59" t="s">
        <v>69</v>
      </c>
      <c r="J16772" s="59">
        <v>25469282</v>
      </c>
      <c r="K16772" s="59" t="s">
        <v>17207</v>
      </c>
      <c r="L16772" s="61" t="s">
        <v>113</v>
      </c>
      <c r="M16772" s="61">
        <f>VLOOKUP(H16772,zdroj!C:F,4,0)</f>
        <v>0</v>
      </c>
      <c r="N16772" s="61" t="str">
        <f t="shared" si="522"/>
        <v>katB</v>
      </c>
      <c r="P16772" s="73" t="str">
        <f t="shared" si="523"/>
        <v/>
      </c>
      <c r="Q16772" s="61" t="s">
        <v>30</v>
      </c>
    </row>
    <row r="16773" spans="8:17" x14ac:dyDescent="0.25">
      <c r="H16773" s="59">
        <v>167827</v>
      </c>
      <c r="I16773" s="59" t="s">
        <v>69</v>
      </c>
      <c r="J16773" s="59">
        <v>25876732</v>
      </c>
      <c r="K16773" s="59" t="s">
        <v>17208</v>
      </c>
      <c r="L16773" s="61" t="s">
        <v>113</v>
      </c>
      <c r="M16773" s="61">
        <f>VLOOKUP(H16773,zdroj!C:F,4,0)</f>
        <v>0</v>
      </c>
      <c r="N16773" s="61" t="str">
        <f t="shared" si="522"/>
        <v>katB</v>
      </c>
      <c r="P16773" s="73" t="str">
        <f t="shared" si="523"/>
        <v/>
      </c>
      <c r="Q16773" s="61" t="s">
        <v>30</v>
      </c>
    </row>
    <row r="16774" spans="8:17" x14ac:dyDescent="0.25">
      <c r="H16774" s="59">
        <v>167827</v>
      </c>
      <c r="I16774" s="59" t="s">
        <v>69</v>
      </c>
      <c r="J16774" s="59">
        <v>26435136</v>
      </c>
      <c r="K16774" s="59" t="s">
        <v>17209</v>
      </c>
      <c r="L16774" s="61" t="s">
        <v>81</v>
      </c>
      <c r="M16774" s="61">
        <f>VLOOKUP(H16774,zdroj!C:F,4,0)</f>
        <v>0</v>
      </c>
      <c r="N16774" s="61" t="str">
        <f t="shared" si="522"/>
        <v>-</v>
      </c>
      <c r="P16774" s="73" t="str">
        <f t="shared" si="523"/>
        <v/>
      </c>
      <c r="Q16774" s="61" t="s">
        <v>84</v>
      </c>
    </row>
    <row r="16775" spans="8:17" x14ac:dyDescent="0.25">
      <c r="H16775" s="59">
        <v>167827</v>
      </c>
      <c r="I16775" s="59" t="s">
        <v>69</v>
      </c>
      <c r="J16775" s="59">
        <v>26473712</v>
      </c>
      <c r="K16775" s="59" t="s">
        <v>17210</v>
      </c>
      <c r="L16775" s="61" t="s">
        <v>113</v>
      </c>
      <c r="M16775" s="61">
        <f>VLOOKUP(H16775,zdroj!C:F,4,0)</f>
        <v>0</v>
      </c>
      <c r="N16775" s="61" t="str">
        <f t="shared" ref="N16775:N16838" si="524">IF(M16775="A",IF(L16775="katA","katB",L16775),L16775)</f>
        <v>katB</v>
      </c>
      <c r="P16775" s="73" t="str">
        <f t="shared" ref="P16775:P16838" si="525">IF(O16775="A",1,"")</f>
        <v/>
      </c>
      <c r="Q16775" s="61" t="s">
        <v>30</v>
      </c>
    </row>
    <row r="16776" spans="8:17" x14ac:dyDescent="0.25">
      <c r="H16776" s="59">
        <v>167827</v>
      </c>
      <c r="I16776" s="59" t="s">
        <v>69</v>
      </c>
      <c r="J16776" s="59">
        <v>26478447</v>
      </c>
      <c r="K16776" s="59" t="s">
        <v>17211</v>
      </c>
      <c r="L16776" s="61" t="s">
        <v>113</v>
      </c>
      <c r="M16776" s="61">
        <f>VLOOKUP(H16776,zdroj!C:F,4,0)</f>
        <v>0</v>
      </c>
      <c r="N16776" s="61" t="str">
        <f t="shared" si="524"/>
        <v>katB</v>
      </c>
      <c r="P16776" s="73" t="str">
        <f t="shared" si="525"/>
        <v/>
      </c>
      <c r="Q16776" s="61" t="s">
        <v>30</v>
      </c>
    </row>
    <row r="16777" spans="8:17" x14ac:dyDescent="0.25">
      <c r="H16777" s="59">
        <v>167827</v>
      </c>
      <c r="I16777" s="59" t="s">
        <v>69</v>
      </c>
      <c r="J16777" s="59">
        <v>26732432</v>
      </c>
      <c r="K16777" s="59" t="s">
        <v>17212</v>
      </c>
      <c r="L16777" s="61" t="s">
        <v>113</v>
      </c>
      <c r="M16777" s="61">
        <f>VLOOKUP(H16777,zdroj!C:F,4,0)</f>
        <v>0</v>
      </c>
      <c r="N16777" s="61" t="str">
        <f t="shared" si="524"/>
        <v>katB</v>
      </c>
      <c r="P16777" s="73" t="str">
        <f t="shared" si="525"/>
        <v/>
      </c>
      <c r="Q16777" s="61" t="s">
        <v>30</v>
      </c>
    </row>
    <row r="16778" spans="8:17" x14ac:dyDescent="0.25">
      <c r="H16778" s="59">
        <v>167827</v>
      </c>
      <c r="I16778" s="59" t="s">
        <v>69</v>
      </c>
      <c r="J16778" s="59">
        <v>26732475</v>
      </c>
      <c r="K16778" s="59" t="s">
        <v>17213</v>
      </c>
      <c r="L16778" s="61" t="s">
        <v>113</v>
      </c>
      <c r="M16778" s="61">
        <f>VLOOKUP(H16778,zdroj!C:F,4,0)</f>
        <v>0</v>
      </c>
      <c r="N16778" s="61" t="str">
        <f t="shared" si="524"/>
        <v>katB</v>
      </c>
      <c r="P16778" s="73" t="str">
        <f t="shared" si="525"/>
        <v/>
      </c>
      <c r="Q16778" s="61" t="s">
        <v>30</v>
      </c>
    </row>
    <row r="16779" spans="8:17" x14ac:dyDescent="0.25">
      <c r="H16779" s="59">
        <v>167827</v>
      </c>
      <c r="I16779" s="59" t="s">
        <v>69</v>
      </c>
      <c r="J16779" s="59">
        <v>26732483</v>
      </c>
      <c r="K16779" s="59" t="s">
        <v>17214</v>
      </c>
      <c r="L16779" s="61" t="s">
        <v>113</v>
      </c>
      <c r="M16779" s="61">
        <f>VLOOKUP(H16779,zdroj!C:F,4,0)</f>
        <v>0</v>
      </c>
      <c r="N16779" s="61" t="str">
        <f t="shared" si="524"/>
        <v>katB</v>
      </c>
      <c r="P16779" s="73" t="str">
        <f t="shared" si="525"/>
        <v/>
      </c>
      <c r="Q16779" s="61" t="s">
        <v>30</v>
      </c>
    </row>
    <row r="16780" spans="8:17" x14ac:dyDescent="0.25">
      <c r="H16780" s="59">
        <v>167827</v>
      </c>
      <c r="I16780" s="59" t="s">
        <v>69</v>
      </c>
      <c r="J16780" s="59">
        <v>26732491</v>
      </c>
      <c r="K16780" s="59" t="s">
        <v>17215</v>
      </c>
      <c r="L16780" s="61" t="s">
        <v>113</v>
      </c>
      <c r="M16780" s="61">
        <f>VLOOKUP(H16780,zdroj!C:F,4,0)</f>
        <v>0</v>
      </c>
      <c r="N16780" s="61" t="str">
        <f t="shared" si="524"/>
        <v>katB</v>
      </c>
      <c r="P16780" s="73" t="str">
        <f t="shared" si="525"/>
        <v/>
      </c>
      <c r="Q16780" s="61" t="s">
        <v>30</v>
      </c>
    </row>
    <row r="16781" spans="8:17" x14ac:dyDescent="0.25">
      <c r="H16781" s="59">
        <v>167827</v>
      </c>
      <c r="I16781" s="59" t="s">
        <v>69</v>
      </c>
      <c r="J16781" s="59">
        <v>30921074</v>
      </c>
      <c r="K16781" s="59" t="s">
        <v>17216</v>
      </c>
      <c r="L16781" s="61" t="s">
        <v>113</v>
      </c>
      <c r="M16781" s="61">
        <f>VLOOKUP(H16781,zdroj!C:F,4,0)</f>
        <v>0</v>
      </c>
      <c r="N16781" s="61" t="str">
        <f t="shared" si="524"/>
        <v>katB</v>
      </c>
      <c r="P16781" s="73" t="str">
        <f t="shared" si="525"/>
        <v/>
      </c>
      <c r="Q16781" s="61" t="s">
        <v>30</v>
      </c>
    </row>
    <row r="16782" spans="8:17" x14ac:dyDescent="0.25">
      <c r="H16782" s="59">
        <v>167827</v>
      </c>
      <c r="I16782" s="59" t="s">
        <v>69</v>
      </c>
      <c r="J16782" s="59">
        <v>40694721</v>
      </c>
      <c r="K16782" s="59" t="s">
        <v>17217</v>
      </c>
      <c r="L16782" s="61" t="s">
        <v>113</v>
      </c>
      <c r="M16782" s="61">
        <f>VLOOKUP(H16782,zdroj!C:F,4,0)</f>
        <v>0</v>
      </c>
      <c r="N16782" s="61" t="str">
        <f t="shared" si="524"/>
        <v>katB</v>
      </c>
      <c r="P16782" s="73" t="str">
        <f t="shared" si="525"/>
        <v/>
      </c>
      <c r="Q16782" s="61" t="s">
        <v>30</v>
      </c>
    </row>
    <row r="16783" spans="8:17" x14ac:dyDescent="0.25">
      <c r="H16783" s="59">
        <v>167827</v>
      </c>
      <c r="I16783" s="59" t="s">
        <v>69</v>
      </c>
      <c r="J16783" s="59">
        <v>75555620</v>
      </c>
      <c r="K16783" s="59" t="s">
        <v>17218</v>
      </c>
      <c r="L16783" s="61" t="s">
        <v>113</v>
      </c>
      <c r="M16783" s="61">
        <f>VLOOKUP(H16783,zdroj!C:F,4,0)</f>
        <v>0</v>
      </c>
      <c r="N16783" s="61" t="str">
        <f t="shared" si="524"/>
        <v>katB</v>
      </c>
      <c r="P16783" s="73" t="str">
        <f t="shared" si="525"/>
        <v/>
      </c>
      <c r="Q16783" s="61" t="s">
        <v>30</v>
      </c>
    </row>
    <row r="16784" spans="8:17" x14ac:dyDescent="0.25">
      <c r="H16784" s="59">
        <v>167827</v>
      </c>
      <c r="I16784" s="59" t="s">
        <v>69</v>
      </c>
      <c r="J16784" s="59">
        <v>78969697</v>
      </c>
      <c r="K16784" s="59" t="s">
        <v>17219</v>
      </c>
      <c r="L16784" s="61" t="s">
        <v>81</v>
      </c>
      <c r="M16784" s="61">
        <f>VLOOKUP(H16784,zdroj!C:F,4,0)</f>
        <v>0</v>
      </c>
      <c r="N16784" s="61" t="str">
        <f t="shared" si="524"/>
        <v>-</v>
      </c>
      <c r="P16784" s="73" t="str">
        <f t="shared" si="525"/>
        <v/>
      </c>
      <c r="Q16784" s="61" t="s">
        <v>86</v>
      </c>
    </row>
    <row r="16785" spans="8:17" x14ac:dyDescent="0.25">
      <c r="H16785" s="59">
        <v>167835</v>
      </c>
      <c r="I16785" s="59" t="s">
        <v>69</v>
      </c>
      <c r="J16785" s="59">
        <v>16799305</v>
      </c>
      <c r="K16785" s="59" t="s">
        <v>17220</v>
      </c>
      <c r="L16785" s="61" t="s">
        <v>81</v>
      </c>
      <c r="M16785" s="61">
        <f>VLOOKUP(H16785,zdroj!C:F,4,0)</f>
        <v>0</v>
      </c>
      <c r="N16785" s="61" t="str">
        <f t="shared" si="524"/>
        <v>-</v>
      </c>
      <c r="P16785" s="73" t="str">
        <f t="shared" si="525"/>
        <v/>
      </c>
      <c r="Q16785" s="61" t="s">
        <v>84</v>
      </c>
    </row>
    <row r="16786" spans="8:17" x14ac:dyDescent="0.25">
      <c r="H16786" s="59">
        <v>167835</v>
      </c>
      <c r="I16786" s="59" t="s">
        <v>69</v>
      </c>
      <c r="J16786" s="59">
        <v>16799313</v>
      </c>
      <c r="K16786" s="59" t="s">
        <v>17221</v>
      </c>
      <c r="L16786" s="61" t="s">
        <v>81</v>
      </c>
      <c r="M16786" s="61">
        <f>VLOOKUP(H16786,zdroj!C:F,4,0)</f>
        <v>0</v>
      </c>
      <c r="N16786" s="61" t="str">
        <f t="shared" si="524"/>
        <v>-</v>
      </c>
      <c r="P16786" s="73" t="str">
        <f t="shared" si="525"/>
        <v/>
      </c>
      <c r="Q16786" s="61" t="s">
        <v>84</v>
      </c>
    </row>
    <row r="16787" spans="8:17" x14ac:dyDescent="0.25">
      <c r="H16787" s="59">
        <v>167835</v>
      </c>
      <c r="I16787" s="59" t="s">
        <v>69</v>
      </c>
      <c r="J16787" s="59">
        <v>16799321</v>
      </c>
      <c r="K16787" s="59" t="s">
        <v>17222</v>
      </c>
      <c r="L16787" s="61" t="s">
        <v>81</v>
      </c>
      <c r="M16787" s="61">
        <f>VLOOKUP(H16787,zdroj!C:F,4,0)</f>
        <v>0</v>
      </c>
      <c r="N16787" s="61" t="str">
        <f t="shared" si="524"/>
        <v>-</v>
      </c>
      <c r="P16787" s="73" t="str">
        <f t="shared" si="525"/>
        <v/>
      </c>
      <c r="Q16787" s="61" t="s">
        <v>84</v>
      </c>
    </row>
    <row r="16788" spans="8:17" x14ac:dyDescent="0.25">
      <c r="H16788" s="59">
        <v>167835</v>
      </c>
      <c r="I16788" s="59" t="s">
        <v>69</v>
      </c>
      <c r="J16788" s="59">
        <v>16799330</v>
      </c>
      <c r="K16788" s="59" t="s">
        <v>17223</v>
      </c>
      <c r="L16788" s="61" t="s">
        <v>81</v>
      </c>
      <c r="M16788" s="61">
        <f>VLOOKUP(H16788,zdroj!C:F,4,0)</f>
        <v>0</v>
      </c>
      <c r="N16788" s="61" t="str">
        <f t="shared" si="524"/>
        <v>-</v>
      </c>
      <c r="P16788" s="73" t="str">
        <f t="shared" si="525"/>
        <v/>
      </c>
      <c r="Q16788" s="61" t="s">
        <v>84</v>
      </c>
    </row>
    <row r="16789" spans="8:17" x14ac:dyDescent="0.25">
      <c r="H16789" s="59">
        <v>167835</v>
      </c>
      <c r="I16789" s="59" t="s">
        <v>69</v>
      </c>
      <c r="J16789" s="59">
        <v>16799348</v>
      </c>
      <c r="K16789" s="59" t="s">
        <v>17224</v>
      </c>
      <c r="L16789" s="61" t="s">
        <v>81</v>
      </c>
      <c r="M16789" s="61">
        <f>VLOOKUP(H16789,zdroj!C:F,4,0)</f>
        <v>0</v>
      </c>
      <c r="N16789" s="61" t="str">
        <f t="shared" si="524"/>
        <v>-</v>
      </c>
      <c r="P16789" s="73" t="str">
        <f t="shared" si="525"/>
        <v/>
      </c>
      <c r="Q16789" s="61" t="s">
        <v>84</v>
      </c>
    </row>
    <row r="16790" spans="8:17" x14ac:dyDescent="0.25">
      <c r="H16790" s="59">
        <v>167835</v>
      </c>
      <c r="I16790" s="59" t="s">
        <v>69</v>
      </c>
      <c r="J16790" s="59">
        <v>16799356</v>
      </c>
      <c r="K16790" s="59" t="s">
        <v>17225</v>
      </c>
      <c r="L16790" s="61" t="s">
        <v>81</v>
      </c>
      <c r="M16790" s="61">
        <f>VLOOKUP(H16790,zdroj!C:F,4,0)</f>
        <v>0</v>
      </c>
      <c r="N16790" s="61" t="str">
        <f t="shared" si="524"/>
        <v>-</v>
      </c>
      <c r="P16790" s="73" t="str">
        <f t="shared" si="525"/>
        <v/>
      </c>
      <c r="Q16790" s="61" t="s">
        <v>84</v>
      </c>
    </row>
    <row r="16791" spans="8:17" x14ac:dyDescent="0.25">
      <c r="H16791" s="59">
        <v>167835</v>
      </c>
      <c r="I16791" s="59" t="s">
        <v>69</v>
      </c>
      <c r="J16791" s="59">
        <v>16799364</v>
      </c>
      <c r="K16791" s="59" t="s">
        <v>17226</v>
      </c>
      <c r="L16791" s="61" t="s">
        <v>81</v>
      </c>
      <c r="M16791" s="61">
        <f>VLOOKUP(H16791,zdroj!C:F,4,0)</f>
        <v>0</v>
      </c>
      <c r="N16791" s="61" t="str">
        <f t="shared" si="524"/>
        <v>-</v>
      </c>
      <c r="P16791" s="73" t="str">
        <f t="shared" si="525"/>
        <v/>
      </c>
      <c r="Q16791" s="61" t="s">
        <v>84</v>
      </c>
    </row>
    <row r="16792" spans="8:17" x14ac:dyDescent="0.25">
      <c r="H16792" s="59">
        <v>167835</v>
      </c>
      <c r="I16792" s="59" t="s">
        <v>69</v>
      </c>
      <c r="J16792" s="59">
        <v>16799372</v>
      </c>
      <c r="K16792" s="59" t="s">
        <v>17227</v>
      </c>
      <c r="L16792" s="61" t="s">
        <v>113</v>
      </c>
      <c r="M16792" s="61">
        <f>VLOOKUP(H16792,zdroj!C:F,4,0)</f>
        <v>0</v>
      </c>
      <c r="N16792" s="61" t="str">
        <f t="shared" si="524"/>
        <v>katB</v>
      </c>
      <c r="P16792" s="73" t="str">
        <f t="shared" si="525"/>
        <v/>
      </c>
      <c r="Q16792" s="61" t="s">
        <v>30</v>
      </c>
    </row>
    <row r="16793" spans="8:17" x14ac:dyDescent="0.25">
      <c r="H16793" s="59">
        <v>167835</v>
      </c>
      <c r="I16793" s="59" t="s">
        <v>69</v>
      </c>
      <c r="J16793" s="59">
        <v>16799381</v>
      </c>
      <c r="K16793" s="59" t="s">
        <v>17228</v>
      </c>
      <c r="L16793" s="61" t="s">
        <v>81</v>
      </c>
      <c r="M16793" s="61">
        <f>VLOOKUP(H16793,zdroj!C:F,4,0)</f>
        <v>0</v>
      </c>
      <c r="N16793" s="61" t="str">
        <f t="shared" si="524"/>
        <v>-</v>
      </c>
      <c r="P16793" s="73" t="str">
        <f t="shared" si="525"/>
        <v/>
      </c>
      <c r="Q16793" s="61" t="s">
        <v>84</v>
      </c>
    </row>
    <row r="16794" spans="8:17" x14ac:dyDescent="0.25">
      <c r="H16794" s="59">
        <v>167835</v>
      </c>
      <c r="I16794" s="59" t="s">
        <v>69</v>
      </c>
      <c r="J16794" s="59">
        <v>16799399</v>
      </c>
      <c r="K16794" s="59" t="s">
        <v>17229</v>
      </c>
      <c r="L16794" s="61" t="s">
        <v>81</v>
      </c>
      <c r="M16794" s="61">
        <f>VLOOKUP(H16794,zdroj!C:F,4,0)</f>
        <v>0</v>
      </c>
      <c r="N16794" s="61" t="str">
        <f t="shared" si="524"/>
        <v>-</v>
      </c>
      <c r="P16794" s="73" t="str">
        <f t="shared" si="525"/>
        <v/>
      </c>
      <c r="Q16794" s="61" t="s">
        <v>84</v>
      </c>
    </row>
    <row r="16795" spans="8:17" x14ac:dyDescent="0.25">
      <c r="H16795" s="59">
        <v>167835</v>
      </c>
      <c r="I16795" s="59" t="s">
        <v>69</v>
      </c>
      <c r="J16795" s="59">
        <v>16799402</v>
      </c>
      <c r="K16795" s="59" t="s">
        <v>17230</v>
      </c>
      <c r="L16795" s="61" t="s">
        <v>81</v>
      </c>
      <c r="M16795" s="61">
        <f>VLOOKUP(H16795,zdroj!C:F,4,0)</f>
        <v>0</v>
      </c>
      <c r="N16795" s="61" t="str">
        <f t="shared" si="524"/>
        <v>-</v>
      </c>
      <c r="P16795" s="73" t="str">
        <f t="shared" si="525"/>
        <v/>
      </c>
      <c r="Q16795" s="61" t="s">
        <v>84</v>
      </c>
    </row>
    <row r="16796" spans="8:17" x14ac:dyDescent="0.25">
      <c r="H16796" s="59">
        <v>167835</v>
      </c>
      <c r="I16796" s="59" t="s">
        <v>69</v>
      </c>
      <c r="J16796" s="59">
        <v>16799411</v>
      </c>
      <c r="K16796" s="59" t="s">
        <v>17231</v>
      </c>
      <c r="L16796" s="61" t="s">
        <v>113</v>
      </c>
      <c r="M16796" s="61">
        <f>VLOOKUP(H16796,zdroj!C:F,4,0)</f>
        <v>0</v>
      </c>
      <c r="N16796" s="61" t="str">
        <f t="shared" si="524"/>
        <v>katB</v>
      </c>
      <c r="P16796" s="73" t="str">
        <f t="shared" si="525"/>
        <v/>
      </c>
      <c r="Q16796" s="61" t="s">
        <v>30</v>
      </c>
    </row>
    <row r="16797" spans="8:17" x14ac:dyDescent="0.25">
      <c r="H16797" s="59">
        <v>167835</v>
      </c>
      <c r="I16797" s="59" t="s">
        <v>69</v>
      </c>
      <c r="J16797" s="59">
        <v>16799429</v>
      </c>
      <c r="K16797" s="59" t="s">
        <v>17232</v>
      </c>
      <c r="L16797" s="61" t="s">
        <v>113</v>
      </c>
      <c r="M16797" s="61">
        <f>VLOOKUP(H16797,zdroj!C:F,4,0)</f>
        <v>0</v>
      </c>
      <c r="N16797" s="61" t="str">
        <f t="shared" si="524"/>
        <v>katB</v>
      </c>
      <c r="P16797" s="73" t="str">
        <f t="shared" si="525"/>
        <v/>
      </c>
      <c r="Q16797" s="61" t="s">
        <v>30</v>
      </c>
    </row>
    <row r="16798" spans="8:17" x14ac:dyDescent="0.25">
      <c r="H16798" s="59">
        <v>167835</v>
      </c>
      <c r="I16798" s="59" t="s">
        <v>69</v>
      </c>
      <c r="J16798" s="59">
        <v>16799437</v>
      </c>
      <c r="K16798" s="59" t="s">
        <v>17233</v>
      </c>
      <c r="L16798" s="61" t="s">
        <v>81</v>
      </c>
      <c r="M16798" s="61">
        <f>VLOOKUP(H16798,zdroj!C:F,4,0)</f>
        <v>0</v>
      </c>
      <c r="N16798" s="61" t="str">
        <f t="shared" si="524"/>
        <v>-</v>
      </c>
      <c r="P16798" s="73" t="str">
        <f t="shared" si="525"/>
        <v/>
      </c>
      <c r="Q16798" s="61" t="s">
        <v>84</v>
      </c>
    </row>
    <row r="16799" spans="8:17" x14ac:dyDescent="0.25">
      <c r="H16799" s="59">
        <v>167835</v>
      </c>
      <c r="I16799" s="59" t="s">
        <v>69</v>
      </c>
      <c r="J16799" s="59">
        <v>16799445</v>
      </c>
      <c r="K16799" s="59" t="s">
        <v>17234</v>
      </c>
      <c r="L16799" s="61" t="s">
        <v>81</v>
      </c>
      <c r="M16799" s="61">
        <f>VLOOKUP(H16799,zdroj!C:F,4,0)</f>
        <v>0</v>
      </c>
      <c r="N16799" s="61" t="str">
        <f t="shared" si="524"/>
        <v>-</v>
      </c>
      <c r="P16799" s="73" t="str">
        <f t="shared" si="525"/>
        <v/>
      </c>
      <c r="Q16799" s="61" t="s">
        <v>84</v>
      </c>
    </row>
    <row r="16800" spans="8:17" x14ac:dyDescent="0.25">
      <c r="H16800" s="59">
        <v>167835</v>
      </c>
      <c r="I16800" s="59" t="s">
        <v>69</v>
      </c>
      <c r="J16800" s="59">
        <v>16799453</v>
      </c>
      <c r="K16800" s="59" t="s">
        <v>17235</v>
      </c>
      <c r="L16800" s="61" t="s">
        <v>81</v>
      </c>
      <c r="M16800" s="61">
        <f>VLOOKUP(H16800,zdroj!C:F,4,0)</f>
        <v>0</v>
      </c>
      <c r="N16800" s="61" t="str">
        <f t="shared" si="524"/>
        <v>-</v>
      </c>
      <c r="P16800" s="73" t="str">
        <f t="shared" si="525"/>
        <v/>
      </c>
      <c r="Q16800" s="61" t="s">
        <v>84</v>
      </c>
    </row>
    <row r="16801" spans="8:17" x14ac:dyDescent="0.25">
      <c r="H16801" s="59">
        <v>167835</v>
      </c>
      <c r="I16801" s="59" t="s">
        <v>69</v>
      </c>
      <c r="J16801" s="59">
        <v>16799461</v>
      </c>
      <c r="K16801" s="59" t="s">
        <v>17236</v>
      </c>
      <c r="L16801" s="61" t="s">
        <v>113</v>
      </c>
      <c r="M16801" s="61">
        <f>VLOOKUP(H16801,zdroj!C:F,4,0)</f>
        <v>0</v>
      </c>
      <c r="N16801" s="61" t="str">
        <f t="shared" si="524"/>
        <v>katB</v>
      </c>
      <c r="P16801" s="73" t="str">
        <f t="shared" si="525"/>
        <v/>
      </c>
      <c r="Q16801" s="61" t="s">
        <v>30</v>
      </c>
    </row>
    <row r="16802" spans="8:17" x14ac:dyDescent="0.25">
      <c r="H16802" s="59">
        <v>167835</v>
      </c>
      <c r="I16802" s="59" t="s">
        <v>69</v>
      </c>
      <c r="J16802" s="59">
        <v>16799470</v>
      </c>
      <c r="K16802" s="59" t="s">
        <v>17237</v>
      </c>
      <c r="L16802" s="61" t="s">
        <v>113</v>
      </c>
      <c r="M16802" s="61">
        <f>VLOOKUP(H16802,zdroj!C:F,4,0)</f>
        <v>0</v>
      </c>
      <c r="N16802" s="61" t="str">
        <f t="shared" si="524"/>
        <v>katB</v>
      </c>
      <c r="P16802" s="73" t="str">
        <f t="shared" si="525"/>
        <v/>
      </c>
      <c r="Q16802" s="61" t="s">
        <v>30</v>
      </c>
    </row>
    <row r="16803" spans="8:17" x14ac:dyDescent="0.25">
      <c r="H16803" s="59">
        <v>167835</v>
      </c>
      <c r="I16803" s="59" t="s">
        <v>69</v>
      </c>
      <c r="J16803" s="59">
        <v>16799488</v>
      </c>
      <c r="K16803" s="59" t="s">
        <v>17238</v>
      </c>
      <c r="L16803" s="61" t="s">
        <v>113</v>
      </c>
      <c r="M16803" s="61">
        <f>VLOOKUP(H16803,zdroj!C:F,4,0)</f>
        <v>0</v>
      </c>
      <c r="N16803" s="61" t="str">
        <f t="shared" si="524"/>
        <v>katB</v>
      </c>
      <c r="P16803" s="73" t="str">
        <f t="shared" si="525"/>
        <v/>
      </c>
      <c r="Q16803" s="61" t="s">
        <v>30</v>
      </c>
    </row>
    <row r="16804" spans="8:17" x14ac:dyDescent="0.25">
      <c r="H16804" s="59">
        <v>167835</v>
      </c>
      <c r="I16804" s="59" t="s">
        <v>69</v>
      </c>
      <c r="J16804" s="59">
        <v>16799496</v>
      </c>
      <c r="K16804" s="59" t="s">
        <v>17239</v>
      </c>
      <c r="L16804" s="61" t="s">
        <v>113</v>
      </c>
      <c r="M16804" s="61">
        <f>VLOOKUP(H16804,zdroj!C:F,4,0)</f>
        <v>0</v>
      </c>
      <c r="N16804" s="61" t="str">
        <f t="shared" si="524"/>
        <v>katB</v>
      </c>
      <c r="P16804" s="73" t="str">
        <f t="shared" si="525"/>
        <v/>
      </c>
      <c r="Q16804" s="61" t="s">
        <v>30</v>
      </c>
    </row>
    <row r="16805" spans="8:17" x14ac:dyDescent="0.25">
      <c r="H16805" s="59">
        <v>167835</v>
      </c>
      <c r="I16805" s="59" t="s">
        <v>69</v>
      </c>
      <c r="J16805" s="59">
        <v>16799500</v>
      </c>
      <c r="K16805" s="59" t="s">
        <v>17240</v>
      </c>
      <c r="L16805" s="61" t="s">
        <v>113</v>
      </c>
      <c r="M16805" s="61">
        <f>VLOOKUP(H16805,zdroj!C:F,4,0)</f>
        <v>0</v>
      </c>
      <c r="N16805" s="61" t="str">
        <f t="shared" si="524"/>
        <v>katB</v>
      </c>
      <c r="P16805" s="73" t="str">
        <f t="shared" si="525"/>
        <v/>
      </c>
      <c r="Q16805" s="61" t="s">
        <v>30</v>
      </c>
    </row>
    <row r="16806" spans="8:17" x14ac:dyDescent="0.25">
      <c r="H16806" s="59">
        <v>167835</v>
      </c>
      <c r="I16806" s="59" t="s">
        <v>69</v>
      </c>
      <c r="J16806" s="59">
        <v>16799518</v>
      </c>
      <c r="K16806" s="59" t="s">
        <v>17241</v>
      </c>
      <c r="L16806" s="61" t="s">
        <v>113</v>
      </c>
      <c r="M16806" s="61">
        <f>VLOOKUP(H16806,zdroj!C:F,4,0)</f>
        <v>0</v>
      </c>
      <c r="N16806" s="61" t="str">
        <f t="shared" si="524"/>
        <v>katB</v>
      </c>
      <c r="P16806" s="73" t="str">
        <f t="shared" si="525"/>
        <v/>
      </c>
      <c r="Q16806" s="61" t="s">
        <v>30</v>
      </c>
    </row>
    <row r="16807" spans="8:17" x14ac:dyDescent="0.25">
      <c r="H16807" s="59">
        <v>167835</v>
      </c>
      <c r="I16807" s="59" t="s">
        <v>69</v>
      </c>
      <c r="J16807" s="59">
        <v>16799526</v>
      </c>
      <c r="K16807" s="59" t="s">
        <v>17242</v>
      </c>
      <c r="L16807" s="61" t="s">
        <v>113</v>
      </c>
      <c r="M16807" s="61">
        <f>VLOOKUP(H16807,zdroj!C:F,4,0)</f>
        <v>0</v>
      </c>
      <c r="N16807" s="61" t="str">
        <f t="shared" si="524"/>
        <v>katB</v>
      </c>
      <c r="P16807" s="73" t="str">
        <f t="shared" si="525"/>
        <v/>
      </c>
      <c r="Q16807" s="61" t="s">
        <v>30</v>
      </c>
    </row>
    <row r="16808" spans="8:17" x14ac:dyDescent="0.25">
      <c r="H16808" s="59">
        <v>167835</v>
      </c>
      <c r="I16808" s="59" t="s">
        <v>69</v>
      </c>
      <c r="J16808" s="59">
        <v>16799534</v>
      </c>
      <c r="K16808" s="59" t="s">
        <v>17243</v>
      </c>
      <c r="L16808" s="61" t="s">
        <v>113</v>
      </c>
      <c r="M16808" s="61">
        <f>VLOOKUP(H16808,zdroj!C:F,4,0)</f>
        <v>0</v>
      </c>
      <c r="N16808" s="61" t="str">
        <f t="shared" si="524"/>
        <v>katB</v>
      </c>
      <c r="P16808" s="73" t="str">
        <f t="shared" si="525"/>
        <v/>
      </c>
      <c r="Q16808" s="61" t="s">
        <v>30</v>
      </c>
    </row>
    <row r="16809" spans="8:17" x14ac:dyDescent="0.25">
      <c r="H16809" s="59">
        <v>167835</v>
      </c>
      <c r="I16809" s="59" t="s">
        <v>69</v>
      </c>
      <c r="J16809" s="59">
        <v>16799542</v>
      </c>
      <c r="K16809" s="59" t="s">
        <v>17244</v>
      </c>
      <c r="L16809" s="61" t="s">
        <v>113</v>
      </c>
      <c r="M16809" s="61">
        <f>VLOOKUP(H16809,zdroj!C:F,4,0)</f>
        <v>0</v>
      </c>
      <c r="N16809" s="61" t="str">
        <f t="shared" si="524"/>
        <v>katB</v>
      </c>
      <c r="P16809" s="73" t="str">
        <f t="shared" si="525"/>
        <v/>
      </c>
      <c r="Q16809" s="61" t="s">
        <v>30</v>
      </c>
    </row>
    <row r="16810" spans="8:17" x14ac:dyDescent="0.25">
      <c r="H16810" s="59">
        <v>167835</v>
      </c>
      <c r="I16810" s="59" t="s">
        <v>69</v>
      </c>
      <c r="J16810" s="59">
        <v>16799551</v>
      </c>
      <c r="K16810" s="59" t="s">
        <v>17245</v>
      </c>
      <c r="L16810" s="61" t="s">
        <v>113</v>
      </c>
      <c r="M16810" s="61">
        <f>VLOOKUP(H16810,zdroj!C:F,4,0)</f>
        <v>0</v>
      </c>
      <c r="N16810" s="61" t="str">
        <f t="shared" si="524"/>
        <v>katB</v>
      </c>
      <c r="P16810" s="73" t="str">
        <f t="shared" si="525"/>
        <v/>
      </c>
      <c r="Q16810" s="61" t="s">
        <v>30</v>
      </c>
    </row>
    <row r="16811" spans="8:17" x14ac:dyDescent="0.25">
      <c r="H16811" s="59">
        <v>167835</v>
      </c>
      <c r="I16811" s="59" t="s">
        <v>69</v>
      </c>
      <c r="J16811" s="59">
        <v>16799569</v>
      </c>
      <c r="K16811" s="59" t="s">
        <v>17246</v>
      </c>
      <c r="L16811" s="61" t="s">
        <v>113</v>
      </c>
      <c r="M16811" s="61">
        <f>VLOOKUP(H16811,zdroj!C:F,4,0)</f>
        <v>0</v>
      </c>
      <c r="N16811" s="61" t="str">
        <f t="shared" si="524"/>
        <v>katB</v>
      </c>
      <c r="P16811" s="73" t="str">
        <f t="shared" si="525"/>
        <v/>
      </c>
      <c r="Q16811" s="61" t="s">
        <v>30</v>
      </c>
    </row>
    <row r="16812" spans="8:17" x14ac:dyDescent="0.25">
      <c r="H16812" s="59">
        <v>167835</v>
      </c>
      <c r="I16812" s="59" t="s">
        <v>69</v>
      </c>
      <c r="J16812" s="59">
        <v>16799577</v>
      </c>
      <c r="K16812" s="59" t="s">
        <v>17247</v>
      </c>
      <c r="L16812" s="61" t="s">
        <v>113</v>
      </c>
      <c r="M16812" s="61">
        <f>VLOOKUP(H16812,zdroj!C:F,4,0)</f>
        <v>0</v>
      </c>
      <c r="N16812" s="61" t="str">
        <f t="shared" si="524"/>
        <v>katB</v>
      </c>
      <c r="P16812" s="73" t="str">
        <f t="shared" si="525"/>
        <v/>
      </c>
      <c r="Q16812" s="61" t="s">
        <v>30</v>
      </c>
    </row>
    <row r="16813" spans="8:17" x14ac:dyDescent="0.25">
      <c r="H16813" s="59">
        <v>167835</v>
      </c>
      <c r="I16813" s="59" t="s">
        <v>69</v>
      </c>
      <c r="J16813" s="59">
        <v>16799585</v>
      </c>
      <c r="K16813" s="59" t="s">
        <v>17248</v>
      </c>
      <c r="L16813" s="61" t="s">
        <v>113</v>
      </c>
      <c r="M16813" s="61">
        <f>VLOOKUP(H16813,zdroj!C:F,4,0)</f>
        <v>0</v>
      </c>
      <c r="N16813" s="61" t="str">
        <f t="shared" si="524"/>
        <v>katB</v>
      </c>
      <c r="P16813" s="73" t="str">
        <f t="shared" si="525"/>
        <v/>
      </c>
      <c r="Q16813" s="61" t="s">
        <v>30</v>
      </c>
    </row>
    <row r="16814" spans="8:17" x14ac:dyDescent="0.25">
      <c r="H16814" s="59">
        <v>167835</v>
      </c>
      <c r="I16814" s="59" t="s">
        <v>69</v>
      </c>
      <c r="J16814" s="59">
        <v>16799593</v>
      </c>
      <c r="K16814" s="59" t="s">
        <v>17249</v>
      </c>
      <c r="L16814" s="61" t="s">
        <v>81</v>
      </c>
      <c r="M16814" s="61">
        <f>VLOOKUP(H16814,zdroj!C:F,4,0)</f>
        <v>0</v>
      </c>
      <c r="N16814" s="61" t="str">
        <f t="shared" si="524"/>
        <v>-</v>
      </c>
      <c r="P16814" s="73" t="str">
        <f t="shared" si="525"/>
        <v/>
      </c>
      <c r="Q16814" s="61" t="s">
        <v>84</v>
      </c>
    </row>
    <row r="16815" spans="8:17" x14ac:dyDescent="0.25">
      <c r="H16815" s="59">
        <v>167835</v>
      </c>
      <c r="I16815" s="59" t="s">
        <v>69</v>
      </c>
      <c r="J16815" s="59">
        <v>16799615</v>
      </c>
      <c r="K16815" s="59" t="s">
        <v>17250</v>
      </c>
      <c r="L16815" s="61" t="s">
        <v>81</v>
      </c>
      <c r="M16815" s="61">
        <f>VLOOKUP(H16815,zdroj!C:F,4,0)</f>
        <v>0</v>
      </c>
      <c r="N16815" s="61" t="str">
        <f t="shared" si="524"/>
        <v>-</v>
      </c>
      <c r="P16815" s="73" t="str">
        <f t="shared" si="525"/>
        <v/>
      </c>
      <c r="Q16815" s="61" t="s">
        <v>86</v>
      </c>
    </row>
    <row r="16816" spans="8:17" x14ac:dyDescent="0.25">
      <c r="H16816" s="59">
        <v>167835</v>
      </c>
      <c r="I16816" s="59" t="s">
        <v>69</v>
      </c>
      <c r="J16816" s="59">
        <v>16799623</v>
      </c>
      <c r="K16816" s="59" t="s">
        <v>17251</v>
      </c>
      <c r="L16816" s="61" t="s">
        <v>81</v>
      </c>
      <c r="M16816" s="61">
        <f>VLOOKUP(H16816,zdroj!C:F,4,0)</f>
        <v>0</v>
      </c>
      <c r="N16816" s="61" t="str">
        <f t="shared" si="524"/>
        <v>-</v>
      </c>
      <c r="P16816" s="73" t="str">
        <f t="shared" si="525"/>
        <v/>
      </c>
      <c r="Q16816" s="61" t="s">
        <v>86</v>
      </c>
    </row>
    <row r="16817" spans="8:17" x14ac:dyDescent="0.25">
      <c r="H16817" s="59">
        <v>167835</v>
      </c>
      <c r="I16817" s="59" t="s">
        <v>69</v>
      </c>
      <c r="J16817" s="59">
        <v>16799631</v>
      </c>
      <c r="K16817" s="59" t="s">
        <v>17252</v>
      </c>
      <c r="L16817" s="61" t="s">
        <v>81</v>
      </c>
      <c r="M16817" s="61">
        <f>VLOOKUP(H16817,zdroj!C:F,4,0)</f>
        <v>0</v>
      </c>
      <c r="N16817" s="61" t="str">
        <f t="shared" si="524"/>
        <v>-</v>
      </c>
      <c r="P16817" s="73" t="str">
        <f t="shared" si="525"/>
        <v/>
      </c>
      <c r="Q16817" s="61" t="s">
        <v>86</v>
      </c>
    </row>
    <row r="16818" spans="8:17" x14ac:dyDescent="0.25">
      <c r="H16818" s="59">
        <v>167835</v>
      </c>
      <c r="I16818" s="59" t="s">
        <v>69</v>
      </c>
      <c r="J16818" s="59">
        <v>16799640</v>
      </c>
      <c r="K16818" s="59" t="s">
        <v>17253</v>
      </c>
      <c r="L16818" s="61" t="s">
        <v>81</v>
      </c>
      <c r="M16818" s="61">
        <f>VLOOKUP(H16818,zdroj!C:F,4,0)</f>
        <v>0</v>
      </c>
      <c r="N16818" s="61" t="str">
        <f t="shared" si="524"/>
        <v>-</v>
      </c>
      <c r="P16818" s="73" t="str">
        <f t="shared" si="525"/>
        <v/>
      </c>
      <c r="Q16818" s="61" t="s">
        <v>84</v>
      </c>
    </row>
    <row r="16819" spans="8:17" x14ac:dyDescent="0.25">
      <c r="H16819" s="59">
        <v>167835</v>
      </c>
      <c r="I16819" s="59" t="s">
        <v>69</v>
      </c>
      <c r="J16819" s="59">
        <v>16799666</v>
      </c>
      <c r="K16819" s="59" t="s">
        <v>17254</v>
      </c>
      <c r="L16819" s="61" t="s">
        <v>81</v>
      </c>
      <c r="M16819" s="61">
        <f>VLOOKUP(H16819,zdroj!C:F,4,0)</f>
        <v>0</v>
      </c>
      <c r="N16819" s="61" t="str">
        <f t="shared" si="524"/>
        <v>-</v>
      </c>
      <c r="P16819" s="73" t="str">
        <f t="shared" si="525"/>
        <v/>
      </c>
      <c r="Q16819" s="61" t="s">
        <v>86</v>
      </c>
    </row>
    <row r="16820" spans="8:17" x14ac:dyDescent="0.25">
      <c r="H16820" s="59">
        <v>167835</v>
      </c>
      <c r="I16820" s="59" t="s">
        <v>69</v>
      </c>
      <c r="J16820" s="59">
        <v>16799674</v>
      </c>
      <c r="K16820" s="59" t="s">
        <v>17255</v>
      </c>
      <c r="L16820" s="61" t="s">
        <v>81</v>
      </c>
      <c r="M16820" s="61">
        <f>VLOOKUP(H16820,zdroj!C:F,4,0)</f>
        <v>0</v>
      </c>
      <c r="N16820" s="61" t="str">
        <f t="shared" si="524"/>
        <v>-</v>
      </c>
      <c r="P16820" s="73" t="str">
        <f t="shared" si="525"/>
        <v/>
      </c>
      <c r="Q16820" s="61" t="s">
        <v>86</v>
      </c>
    </row>
    <row r="16821" spans="8:17" x14ac:dyDescent="0.25">
      <c r="H16821" s="59">
        <v>167835</v>
      </c>
      <c r="I16821" s="59" t="s">
        <v>69</v>
      </c>
      <c r="J16821" s="59">
        <v>16799682</v>
      </c>
      <c r="K16821" s="59" t="s">
        <v>17256</v>
      </c>
      <c r="L16821" s="61" t="s">
        <v>81</v>
      </c>
      <c r="M16821" s="61">
        <f>VLOOKUP(H16821,zdroj!C:F,4,0)</f>
        <v>0</v>
      </c>
      <c r="N16821" s="61" t="str">
        <f t="shared" si="524"/>
        <v>-</v>
      </c>
      <c r="P16821" s="73" t="str">
        <f t="shared" si="525"/>
        <v/>
      </c>
      <c r="Q16821" s="61" t="s">
        <v>86</v>
      </c>
    </row>
    <row r="16822" spans="8:17" x14ac:dyDescent="0.25">
      <c r="H16822" s="59">
        <v>167835</v>
      </c>
      <c r="I16822" s="59" t="s">
        <v>69</v>
      </c>
      <c r="J16822" s="59">
        <v>16799691</v>
      </c>
      <c r="K16822" s="59" t="s">
        <v>17257</v>
      </c>
      <c r="L16822" s="61" t="s">
        <v>81</v>
      </c>
      <c r="M16822" s="61">
        <f>VLOOKUP(H16822,zdroj!C:F,4,0)</f>
        <v>0</v>
      </c>
      <c r="N16822" s="61" t="str">
        <f t="shared" si="524"/>
        <v>-</v>
      </c>
      <c r="P16822" s="73" t="str">
        <f t="shared" si="525"/>
        <v/>
      </c>
      <c r="Q16822" s="61" t="s">
        <v>86</v>
      </c>
    </row>
    <row r="16823" spans="8:17" x14ac:dyDescent="0.25">
      <c r="H16823" s="59">
        <v>167835</v>
      </c>
      <c r="I16823" s="59" t="s">
        <v>69</v>
      </c>
      <c r="J16823" s="59">
        <v>16799712</v>
      </c>
      <c r="K16823" s="59" t="s">
        <v>17258</v>
      </c>
      <c r="L16823" s="61" t="s">
        <v>81</v>
      </c>
      <c r="M16823" s="61">
        <f>VLOOKUP(H16823,zdroj!C:F,4,0)</f>
        <v>0</v>
      </c>
      <c r="N16823" s="61" t="str">
        <f t="shared" si="524"/>
        <v>-</v>
      </c>
      <c r="P16823" s="73" t="str">
        <f t="shared" si="525"/>
        <v/>
      </c>
      <c r="Q16823" s="61" t="s">
        <v>86</v>
      </c>
    </row>
    <row r="16824" spans="8:17" x14ac:dyDescent="0.25">
      <c r="H16824" s="59">
        <v>167835</v>
      </c>
      <c r="I16824" s="59" t="s">
        <v>69</v>
      </c>
      <c r="J16824" s="59">
        <v>16799721</v>
      </c>
      <c r="K16824" s="59" t="s">
        <v>17259</v>
      </c>
      <c r="L16824" s="61" t="s">
        <v>81</v>
      </c>
      <c r="M16824" s="61">
        <f>VLOOKUP(H16824,zdroj!C:F,4,0)</f>
        <v>0</v>
      </c>
      <c r="N16824" s="61" t="str">
        <f t="shared" si="524"/>
        <v>-</v>
      </c>
      <c r="P16824" s="73" t="str">
        <f t="shared" si="525"/>
        <v/>
      </c>
      <c r="Q16824" s="61" t="s">
        <v>86</v>
      </c>
    </row>
    <row r="16825" spans="8:17" x14ac:dyDescent="0.25">
      <c r="H16825" s="59">
        <v>167835</v>
      </c>
      <c r="I16825" s="59" t="s">
        <v>69</v>
      </c>
      <c r="J16825" s="59">
        <v>16799739</v>
      </c>
      <c r="K16825" s="59" t="s">
        <v>17260</v>
      </c>
      <c r="L16825" s="61" t="s">
        <v>81</v>
      </c>
      <c r="M16825" s="61">
        <f>VLOOKUP(H16825,zdroj!C:F,4,0)</f>
        <v>0</v>
      </c>
      <c r="N16825" s="61" t="str">
        <f t="shared" si="524"/>
        <v>-</v>
      </c>
      <c r="P16825" s="73" t="str">
        <f t="shared" si="525"/>
        <v/>
      </c>
      <c r="Q16825" s="61" t="s">
        <v>86</v>
      </c>
    </row>
    <row r="16826" spans="8:17" x14ac:dyDescent="0.25">
      <c r="H16826" s="59">
        <v>167835</v>
      </c>
      <c r="I16826" s="59" t="s">
        <v>69</v>
      </c>
      <c r="J16826" s="59">
        <v>16799747</v>
      </c>
      <c r="K16826" s="59" t="s">
        <v>17261</v>
      </c>
      <c r="L16826" s="61" t="s">
        <v>81</v>
      </c>
      <c r="M16826" s="61">
        <f>VLOOKUP(H16826,zdroj!C:F,4,0)</f>
        <v>0</v>
      </c>
      <c r="N16826" s="61" t="str">
        <f t="shared" si="524"/>
        <v>-</v>
      </c>
      <c r="P16826" s="73" t="str">
        <f t="shared" si="525"/>
        <v/>
      </c>
      <c r="Q16826" s="61" t="s">
        <v>86</v>
      </c>
    </row>
    <row r="16827" spans="8:17" x14ac:dyDescent="0.25">
      <c r="H16827" s="59">
        <v>167835</v>
      </c>
      <c r="I16827" s="59" t="s">
        <v>69</v>
      </c>
      <c r="J16827" s="59">
        <v>16799976</v>
      </c>
      <c r="K16827" s="59" t="s">
        <v>17262</v>
      </c>
      <c r="L16827" s="61" t="s">
        <v>81</v>
      </c>
      <c r="M16827" s="61">
        <f>VLOOKUP(H16827,zdroj!C:F,4,0)</f>
        <v>0</v>
      </c>
      <c r="N16827" s="61" t="str">
        <f t="shared" si="524"/>
        <v>-</v>
      </c>
      <c r="P16827" s="73" t="str">
        <f t="shared" si="525"/>
        <v/>
      </c>
      <c r="Q16827" s="61" t="s">
        <v>86</v>
      </c>
    </row>
    <row r="16828" spans="8:17" x14ac:dyDescent="0.25">
      <c r="H16828" s="59">
        <v>167835</v>
      </c>
      <c r="I16828" s="59" t="s">
        <v>69</v>
      </c>
      <c r="J16828" s="59">
        <v>16799984</v>
      </c>
      <c r="K16828" s="59" t="s">
        <v>17263</v>
      </c>
      <c r="L16828" s="61" t="s">
        <v>81</v>
      </c>
      <c r="M16828" s="61">
        <f>VLOOKUP(H16828,zdroj!C:F,4,0)</f>
        <v>0</v>
      </c>
      <c r="N16828" s="61" t="str">
        <f t="shared" si="524"/>
        <v>-</v>
      </c>
      <c r="P16828" s="73" t="str">
        <f t="shared" si="525"/>
        <v/>
      </c>
      <c r="Q16828" s="61" t="s">
        <v>86</v>
      </c>
    </row>
    <row r="16829" spans="8:17" x14ac:dyDescent="0.25">
      <c r="H16829" s="59">
        <v>167835</v>
      </c>
      <c r="I16829" s="59" t="s">
        <v>69</v>
      </c>
      <c r="J16829" s="59">
        <v>16799992</v>
      </c>
      <c r="K16829" s="59" t="s">
        <v>17264</v>
      </c>
      <c r="L16829" s="61" t="s">
        <v>81</v>
      </c>
      <c r="M16829" s="61">
        <f>VLOOKUP(H16829,zdroj!C:F,4,0)</f>
        <v>0</v>
      </c>
      <c r="N16829" s="61" t="str">
        <f t="shared" si="524"/>
        <v>-</v>
      </c>
      <c r="P16829" s="73" t="str">
        <f t="shared" si="525"/>
        <v/>
      </c>
      <c r="Q16829" s="61" t="s">
        <v>86</v>
      </c>
    </row>
    <row r="16830" spans="8:17" x14ac:dyDescent="0.25">
      <c r="H16830" s="59">
        <v>167835</v>
      </c>
      <c r="I16830" s="59" t="s">
        <v>69</v>
      </c>
      <c r="J16830" s="59">
        <v>16800010</v>
      </c>
      <c r="K16830" s="59" t="s">
        <v>17265</v>
      </c>
      <c r="L16830" s="61" t="s">
        <v>81</v>
      </c>
      <c r="M16830" s="61">
        <f>VLOOKUP(H16830,zdroj!C:F,4,0)</f>
        <v>0</v>
      </c>
      <c r="N16830" s="61" t="str">
        <f t="shared" si="524"/>
        <v>-</v>
      </c>
      <c r="P16830" s="73" t="str">
        <f t="shared" si="525"/>
        <v/>
      </c>
      <c r="Q16830" s="61" t="s">
        <v>86</v>
      </c>
    </row>
    <row r="16831" spans="8:17" x14ac:dyDescent="0.25">
      <c r="H16831" s="59">
        <v>167835</v>
      </c>
      <c r="I16831" s="59" t="s">
        <v>69</v>
      </c>
      <c r="J16831" s="59">
        <v>16800028</v>
      </c>
      <c r="K16831" s="59" t="s">
        <v>17266</v>
      </c>
      <c r="L16831" s="61" t="s">
        <v>81</v>
      </c>
      <c r="M16831" s="61">
        <f>VLOOKUP(H16831,zdroj!C:F,4,0)</f>
        <v>0</v>
      </c>
      <c r="N16831" s="61" t="str">
        <f t="shared" si="524"/>
        <v>-</v>
      </c>
      <c r="P16831" s="73" t="str">
        <f t="shared" si="525"/>
        <v/>
      </c>
      <c r="Q16831" s="61" t="s">
        <v>86</v>
      </c>
    </row>
    <row r="16832" spans="8:17" x14ac:dyDescent="0.25">
      <c r="H16832" s="59">
        <v>167835</v>
      </c>
      <c r="I16832" s="59" t="s">
        <v>69</v>
      </c>
      <c r="J16832" s="59">
        <v>16800052</v>
      </c>
      <c r="K16832" s="59" t="s">
        <v>17267</v>
      </c>
      <c r="L16832" s="61" t="s">
        <v>81</v>
      </c>
      <c r="M16832" s="61">
        <f>VLOOKUP(H16832,zdroj!C:F,4,0)</f>
        <v>0</v>
      </c>
      <c r="N16832" s="61" t="str">
        <f t="shared" si="524"/>
        <v>-</v>
      </c>
      <c r="P16832" s="73" t="str">
        <f t="shared" si="525"/>
        <v/>
      </c>
      <c r="Q16832" s="61" t="s">
        <v>86</v>
      </c>
    </row>
    <row r="16833" spans="8:17" x14ac:dyDescent="0.25">
      <c r="H16833" s="59">
        <v>167835</v>
      </c>
      <c r="I16833" s="59" t="s">
        <v>69</v>
      </c>
      <c r="J16833" s="59">
        <v>16800079</v>
      </c>
      <c r="K16833" s="59" t="s">
        <v>17268</v>
      </c>
      <c r="L16833" s="61" t="s">
        <v>81</v>
      </c>
      <c r="M16833" s="61">
        <f>VLOOKUP(H16833,zdroj!C:F,4,0)</f>
        <v>0</v>
      </c>
      <c r="N16833" s="61" t="str">
        <f t="shared" si="524"/>
        <v>-</v>
      </c>
      <c r="P16833" s="73" t="str">
        <f t="shared" si="525"/>
        <v/>
      </c>
      <c r="Q16833" s="61" t="s">
        <v>86</v>
      </c>
    </row>
    <row r="16834" spans="8:17" x14ac:dyDescent="0.25">
      <c r="H16834" s="59">
        <v>167835</v>
      </c>
      <c r="I16834" s="59" t="s">
        <v>69</v>
      </c>
      <c r="J16834" s="59">
        <v>16800095</v>
      </c>
      <c r="K16834" s="59" t="s">
        <v>17269</v>
      </c>
      <c r="L16834" s="61" t="s">
        <v>81</v>
      </c>
      <c r="M16834" s="61">
        <f>VLOOKUP(H16834,zdroj!C:F,4,0)</f>
        <v>0</v>
      </c>
      <c r="N16834" s="61" t="str">
        <f t="shared" si="524"/>
        <v>-</v>
      </c>
      <c r="P16834" s="73" t="str">
        <f t="shared" si="525"/>
        <v/>
      </c>
      <c r="Q16834" s="61" t="s">
        <v>86</v>
      </c>
    </row>
    <row r="16835" spans="8:17" x14ac:dyDescent="0.25">
      <c r="H16835" s="59">
        <v>167835</v>
      </c>
      <c r="I16835" s="59" t="s">
        <v>69</v>
      </c>
      <c r="J16835" s="59">
        <v>16800109</v>
      </c>
      <c r="K16835" s="59" t="s">
        <v>17270</v>
      </c>
      <c r="L16835" s="61" t="s">
        <v>81</v>
      </c>
      <c r="M16835" s="61">
        <f>VLOOKUP(H16835,zdroj!C:F,4,0)</f>
        <v>0</v>
      </c>
      <c r="N16835" s="61" t="str">
        <f t="shared" si="524"/>
        <v>-</v>
      </c>
      <c r="P16835" s="73" t="str">
        <f t="shared" si="525"/>
        <v/>
      </c>
      <c r="Q16835" s="61" t="s">
        <v>86</v>
      </c>
    </row>
    <row r="16836" spans="8:17" x14ac:dyDescent="0.25">
      <c r="H16836" s="59">
        <v>167835</v>
      </c>
      <c r="I16836" s="59" t="s">
        <v>69</v>
      </c>
      <c r="J16836" s="59">
        <v>16800117</v>
      </c>
      <c r="K16836" s="59" t="s">
        <v>17271</v>
      </c>
      <c r="L16836" s="61" t="s">
        <v>81</v>
      </c>
      <c r="M16836" s="61">
        <f>VLOOKUP(H16836,zdroj!C:F,4,0)</f>
        <v>0</v>
      </c>
      <c r="N16836" s="61" t="str">
        <f t="shared" si="524"/>
        <v>-</v>
      </c>
      <c r="P16836" s="73" t="str">
        <f t="shared" si="525"/>
        <v/>
      </c>
      <c r="Q16836" s="61" t="s">
        <v>86</v>
      </c>
    </row>
    <row r="16837" spans="8:17" x14ac:dyDescent="0.25">
      <c r="H16837" s="59">
        <v>167835</v>
      </c>
      <c r="I16837" s="59" t="s">
        <v>69</v>
      </c>
      <c r="J16837" s="59">
        <v>16800125</v>
      </c>
      <c r="K16837" s="59" t="s">
        <v>17272</v>
      </c>
      <c r="L16837" s="61" t="s">
        <v>81</v>
      </c>
      <c r="M16837" s="61">
        <f>VLOOKUP(H16837,zdroj!C:F,4,0)</f>
        <v>0</v>
      </c>
      <c r="N16837" s="61" t="str">
        <f t="shared" si="524"/>
        <v>-</v>
      </c>
      <c r="P16837" s="73" t="str">
        <f t="shared" si="525"/>
        <v/>
      </c>
      <c r="Q16837" s="61" t="s">
        <v>86</v>
      </c>
    </row>
    <row r="16838" spans="8:17" x14ac:dyDescent="0.25">
      <c r="H16838" s="59">
        <v>167835</v>
      </c>
      <c r="I16838" s="59" t="s">
        <v>69</v>
      </c>
      <c r="J16838" s="59">
        <v>16800133</v>
      </c>
      <c r="K16838" s="59" t="s">
        <v>17273</v>
      </c>
      <c r="L16838" s="61" t="s">
        <v>81</v>
      </c>
      <c r="M16838" s="61">
        <f>VLOOKUP(H16838,zdroj!C:F,4,0)</f>
        <v>0</v>
      </c>
      <c r="N16838" s="61" t="str">
        <f t="shared" si="524"/>
        <v>-</v>
      </c>
      <c r="P16838" s="73" t="str">
        <f t="shared" si="525"/>
        <v/>
      </c>
      <c r="Q16838" s="61" t="s">
        <v>86</v>
      </c>
    </row>
    <row r="16839" spans="8:17" x14ac:dyDescent="0.25">
      <c r="H16839" s="59">
        <v>167835</v>
      </c>
      <c r="I16839" s="59" t="s">
        <v>69</v>
      </c>
      <c r="J16839" s="59">
        <v>16800141</v>
      </c>
      <c r="K16839" s="59" t="s">
        <v>17274</v>
      </c>
      <c r="L16839" s="61" t="s">
        <v>81</v>
      </c>
      <c r="M16839" s="61">
        <f>VLOOKUP(H16839,zdroj!C:F,4,0)</f>
        <v>0</v>
      </c>
      <c r="N16839" s="61" t="str">
        <f t="shared" ref="N16839:N16902" si="526">IF(M16839="A",IF(L16839="katA","katB",L16839),L16839)</f>
        <v>-</v>
      </c>
      <c r="P16839" s="73" t="str">
        <f t="shared" ref="P16839:P16902" si="527">IF(O16839="A",1,"")</f>
        <v/>
      </c>
      <c r="Q16839" s="61" t="s">
        <v>86</v>
      </c>
    </row>
    <row r="16840" spans="8:17" x14ac:dyDescent="0.25">
      <c r="H16840" s="59">
        <v>167835</v>
      </c>
      <c r="I16840" s="59" t="s">
        <v>69</v>
      </c>
      <c r="J16840" s="59">
        <v>25398555</v>
      </c>
      <c r="K16840" s="59" t="s">
        <v>17275</v>
      </c>
      <c r="L16840" s="61" t="s">
        <v>81</v>
      </c>
      <c r="M16840" s="61">
        <f>VLOOKUP(H16840,zdroj!C:F,4,0)</f>
        <v>0</v>
      </c>
      <c r="N16840" s="61" t="str">
        <f t="shared" si="526"/>
        <v>-</v>
      </c>
      <c r="P16840" s="73" t="str">
        <f t="shared" si="527"/>
        <v/>
      </c>
      <c r="Q16840" s="61" t="s">
        <v>84</v>
      </c>
    </row>
    <row r="16841" spans="8:17" x14ac:dyDescent="0.25">
      <c r="H16841" s="59">
        <v>167835</v>
      </c>
      <c r="I16841" s="59" t="s">
        <v>69</v>
      </c>
      <c r="J16841" s="59">
        <v>27377288</v>
      </c>
      <c r="K16841" s="59" t="s">
        <v>17276</v>
      </c>
      <c r="L16841" s="61" t="s">
        <v>113</v>
      </c>
      <c r="M16841" s="61">
        <f>VLOOKUP(H16841,zdroj!C:F,4,0)</f>
        <v>0</v>
      </c>
      <c r="N16841" s="61" t="str">
        <f t="shared" si="526"/>
        <v>katB</v>
      </c>
      <c r="P16841" s="73" t="str">
        <f t="shared" si="527"/>
        <v/>
      </c>
      <c r="Q16841" s="61" t="s">
        <v>30</v>
      </c>
    </row>
    <row r="16842" spans="8:17" x14ac:dyDescent="0.25">
      <c r="H16842" s="59">
        <v>167835</v>
      </c>
      <c r="I16842" s="59" t="s">
        <v>69</v>
      </c>
      <c r="J16842" s="59">
        <v>27708527</v>
      </c>
      <c r="K16842" s="59" t="s">
        <v>17277</v>
      </c>
      <c r="L16842" s="61" t="s">
        <v>113</v>
      </c>
      <c r="M16842" s="61">
        <f>VLOOKUP(H16842,zdroj!C:F,4,0)</f>
        <v>0</v>
      </c>
      <c r="N16842" s="61" t="str">
        <f t="shared" si="526"/>
        <v>katB</v>
      </c>
      <c r="P16842" s="73" t="str">
        <f t="shared" si="527"/>
        <v/>
      </c>
      <c r="Q16842" s="61" t="s">
        <v>30</v>
      </c>
    </row>
    <row r="16843" spans="8:17" x14ac:dyDescent="0.25">
      <c r="H16843" s="59">
        <v>167835</v>
      </c>
      <c r="I16843" s="59" t="s">
        <v>69</v>
      </c>
      <c r="J16843" s="59">
        <v>30921082</v>
      </c>
      <c r="K16843" s="59" t="s">
        <v>17278</v>
      </c>
      <c r="L16843" s="61" t="s">
        <v>81</v>
      </c>
      <c r="M16843" s="61">
        <f>VLOOKUP(H16843,zdroj!C:F,4,0)</f>
        <v>0</v>
      </c>
      <c r="N16843" s="61" t="str">
        <f t="shared" si="526"/>
        <v>-</v>
      </c>
      <c r="P16843" s="73" t="str">
        <f t="shared" si="527"/>
        <v/>
      </c>
      <c r="Q16843" s="61" t="s">
        <v>84</v>
      </c>
    </row>
    <row r="16844" spans="8:17" x14ac:dyDescent="0.25">
      <c r="H16844" s="59">
        <v>167835</v>
      </c>
      <c r="I16844" s="59" t="s">
        <v>69</v>
      </c>
      <c r="J16844" s="59">
        <v>30921091</v>
      </c>
      <c r="K16844" s="59" t="s">
        <v>17279</v>
      </c>
      <c r="L16844" s="61" t="s">
        <v>113</v>
      </c>
      <c r="M16844" s="61">
        <f>VLOOKUP(H16844,zdroj!C:F,4,0)</f>
        <v>0</v>
      </c>
      <c r="N16844" s="61" t="str">
        <f t="shared" si="526"/>
        <v>katB</v>
      </c>
      <c r="P16844" s="73" t="str">
        <f t="shared" si="527"/>
        <v/>
      </c>
      <c r="Q16844" s="61" t="s">
        <v>30</v>
      </c>
    </row>
    <row r="16845" spans="8:17" x14ac:dyDescent="0.25">
      <c r="H16845" s="59">
        <v>167835</v>
      </c>
      <c r="I16845" s="59" t="s">
        <v>69</v>
      </c>
      <c r="J16845" s="59">
        <v>30921112</v>
      </c>
      <c r="K16845" s="59" t="s">
        <v>17280</v>
      </c>
      <c r="L16845" s="61" t="s">
        <v>81</v>
      </c>
      <c r="M16845" s="61">
        <f>VLOOKUP(H16845,zdroj!C:F,4,0)</f>
        <v>0</v>
      </c>
      <c r="N16845" s="61" t="str">
        <f t="shared" si="526"/>
        <v>-</v>
      </c>
      <c r="P16845" s="73" t="str">
        <f t="shared" si="527"/>
        <v/>
      </c>
      <c r="Q16845" s="61" t="s">
        <v>84</v>
      </c>
    </row>
    <row r="16846" spans="8:17" x14ac:dyDescent="0.25">
      <c r="H16846" s="59">
        <v>167835</v>
      </c>
      <c r="I16846" s="59" t="s">
        <v>69</v>
      </c>
      <c r="J16846" s="59">
        <v>42592925</v>
      </c>
      <c r="K16846" s="59" t="s">
        <v>17281</v>
      </c>
      <c r="L16846" s="61" t="s">
        <v>81</v>
      </c>
      <c r="M16846" s="61">
        <f>VLOOKUP(H16846,zdroj!C:F,4,0)</f>
        <v>0</v>
      </c>
      <c r="N16846" s="61" t="str">
        <f t="shared" si="526"/>
        <v>-</v>
      </c>
      <c r="P16846" s="73" t="str">
        <f t="shared" si="527"/>
        <v/>
      </c>
      <c r="Q16846" s="61" t="s">
        <v>84</v>
      </c>
    </row>
    <row r="16847" spans="8:17" x14ac:dyDescent="0.25">
      <c r="H16847" s="59">
        <v>167835</v>
      </c>
      <c r="I16847" s="59" t="s">
        <v>69</v>
      </c>
      <c r="J16847" s="59">
        <v>77830563</v>
      </c>
      <c r="K16847" s="59" t="s">
        <v>17282</v>
      </c>
      <c r="L16847" s="61" t="s">
        <v>81</v>
      </c>
      <c r="M16847" s="61">
        <f>VLOOKUP(H16847,zdroj!C:F,4,0)</f>
        <v>0</v>
      </c>
      <c r="N16847" s="61" t="str">
        <f t="shared" si="526"/>
        <v>-</v>
      </c>
      <c r="P16847" s="73" t="str">
        <f t="shared" si="527"/>
        <v/>
      </c>
      <c r="Q16847" s="61" t="s">
        <v>84</v>
      </c>
    </row>
    <row r="16848" spans="8:17" x14ac:dyDescent="0.25">
      <c r="H16848" s="59">
        <v>167835</v>
      </c>
      <c r="I16848" s="59" t="s">
        <v>69</v>
      </c>
      <c r="J16848" s="59">
        <v>79958451</v>
      </c>
      <c r="K16848" s="59" t="s">
        <v>17283</v>
      </c>
      <c r="L16848" s="61" t="s">
        <v>81</v>
      </c>
      <c r="M16848" s="61">
        <f>VLOOKUP(H16848,zdroj!C:F,4,0)</f>
        <v>0</v>
      </c>
      <c r="N16848" s="61" t="str">
        <f t="shared" si="526"/>
        <v>-</v>
      </c>
      <c r="P16848" s="73" t="str">
        <f t="shared" si="527"/>
        <v/>
      </c>
      <c r="Q16848" s="61" t="s">
        <v>86</v>
      </c>
    </row>
    <row r="16849" spans="8:17" x14ac:dyDescent="0.25">
      <c r="H16849" s="59">
        <v>167835</v>
      </c>
      <c r="I16849" s="59" t="s">
        <v>69</v>
      </c>
      <c r="J16849" s="59">
        <v>80025552</v>
      </c>
      <c r="K16849" s="59" t="s">
        <v>17284</v>
      </c>
      <c r="L16849" s="61" t="s">
        <v>81</v>
      </c>
      <c r="M16849" s="61">
        <f>VLOOKUP(H16849,zdroj!C:F,4,0)</f>
        <v>0</v>
      </c>
      <c r="N16849" s="61" t="str">
        <f t="shared" si="526"/>
        <v>-</v>
      </c>
      <c r="P16849" s="73" t="str">
        <f t="shared" si="527"/>
        <v/>
      </c>
      <c r="Q16849" s="61" t="s">
        <v>86</v>
      </c>
    </row>
    <row r="16850" spans="8:17" x14ac:dyDescent="0.25">
      <c r="H16850" s="59">
        <v>92029</v>
      </c>
      <c r="I16850" s="59" t="s">
        <v>72</v>
      </c>
      <c r="J16850" s="59">
        <v>16734025</v>
      </c>
      <c r="K16850" s="59" t="s">
        <v>17285</v>
      </c>
      <c r="L16850" s="61" t="s">
        <v>81</v>
      </c>
      <c r="M16850" s="61">
        <f>VLOOKUP(H16850,zdroj!C:F,4,0)</f>
        <v>0</v>
      </c>
      <c r="N16850" s="61" t="str">
        <f t="shared" si="526"/>
        <v>-</v>
      </c>
      <c r="P16850" s="73" t="str">
        <f t="shared" si="527"/>
        <v/>
      </c>
      <c r="Q16850" s="61" t="s">
        <v>86</v>
      </c>
    </row>
    <row r="16851" spans="8:17" x14ac:dyDescent="0.25">
      <c r="H16851" s="59">
        <v>92029</v>
      </c>
      <c r="I16851" s="59" t="s">
        <v>72</v>
      </c>
      <c r="J16851" s="59">
        <v>16734033</v>
      </c>
      <c r="K16851" s="59" t="s">
        <v>17286</v>
      </c>
      <c r="L16851" s="61" t="s">
        <v>81</v>
      </c>
      <c r="M16851" s="61">
        <f>VLOOKUP(H16851,zdroj!C:F,4,0)</f>
        <v>0</v>
      </c>
      <c r="N16851" s="61" t="str">
        <f t="shared" si="526"/>
        <v>-</v>
      </c>
      <c r="P16851" s="73" t="str">
        <f t="shared" si="527"/>
        <v/>
      </c>
      <c r="Q16851" s="61" t="s">
        <v>86</v>
      </c>
    </row>
    <row r="16852" spans="8:17" x14ac:dyDescent="0.25">
      <c r="H16852" s="59">
        <v>92029</v>
      </c>
      <c r="I16852" s="59" t="s">
        <v>72</v>
      </c>
      <c r="J16852" s="59">
        <v>16734041</v>
      </c>
      <c r="K16852" s="59" t="s">
        <v>17287</v>
      </c>
      <c r="L16852" s="61" t="s">
        <v>81</v>
      </c>
      <c r="M16852" s="61">
        <f>VLOOKUP(H16852,zdroj!C:F,4,0)</f>
        <v>0</v>
      </c>
      <c r="N16852" s="61" t="str">
        <f t="shared" si="526"/>
        <v>-</v>
      </c>
      <c r="P16852" s="73" t="str">
        <f t="shared" si="527"/>
        <v/>
      </c>
      <c r="Q16852" s="61" t="s">
        <v>88</v>
      </c>
    </row>
    <row r="16853" spans="8:17" x14ac:dyDescent="0.25">
      <c r="H16853" s="59">
        <v>92029</v>
      </c>
      <c r="I16853" s="59" t="s">
        <v>72</v>
      </c>
      <c r="J16853" s="59">
        <v>16734050</v>
      </c>
      <c r="K16853" s="59" t="s">
        <v>17288</v>
      </c>
      <c r="L16853" s="61" t="s">
        <v>81</v>
      </c>
      <c r="M16853" s="61">
        <f>VLOOKUP(H16853,zdroj!C:F,4,0)</f>
        <v>0</v>
      </c>
      <c r="N16853" s="61" t="str">
        <f t="shared" si="526"/>
        <v>-</v>
      </c>
      <c r="P16853" s="73" t="str">
        <f t="shared" si="527"/>
        <v/>
      </c>
      <c r="Q16853" s="61" t="s">
        <v>86</v>
      </c>
    </row>
    <row r="16854" spans="8:17" x14ac:dyDescent="0.25">
      <c r="H16854" s="59">
        <v>92029</v>
      </c>
      <c r="I16854" s="59" t="s">
        <v>72</v>
      </c>
      <c r="J16854" s="59">
        <v>16734068</v>
      </c>
      <c r="K16854" s="59" t="s">
        <v>17289</v>
      </c>
      <c r="L16854" s="61" t="s">
        <v>81</v>
      </c>
      <c r="M16854" s="61">
        <f>VLOOKUP(H16854,zdroj!C:F,4,0)</f>
        <v>0</v>
      </c>
      <c r="N16854" s="61" t="str">
        <f t="shared" si="526"/>
        <v>-</v>
      </c>
      <c r="P16854" s="73" t="str">
        <f t="shared" si="527"/>
        <v/>
      </c>
      <c r="Q16854" s="61" t="s">
        <v>86</v>
      </c>
    </row>
    <row r="16855" spans="8:17" x14ac:dyDescent="0.25">
      <c r="H16855" s="59">
        <v>92029</v>
      </c>
      <c r="I16855" s="59" t="s">
        <v>72</v>
      </c>
      <c r="J16855" s="59">
        <v>16734076</v>
      </c>
      <c r="K16855" s="59" t="s">
        <v>17290</v>
      </c>
      <c r="L16855" s="61" t="s">
        <v>81</v>
      </c>
      <c r="M16855" s="61">
        <f>VLOOKUP(H16855,zdroj!C:F,4,0)</f>
        <v>0</v>
      </c>
      <c r="N16855" s="61" t="str">
        <f t="shared" si="526"/>
        <v>-</v>
      </c>
      <c r="P16855" s="73" t="str">
        <f t="shared" si="527"/>
        <v/>
      </c>
      <c r="Q16855" s="61" t="s">
        <v>86</v>
      </c>
    </row>
    <row r="16856" spans="8:17" x14ac:dyDescent="0.25">
      <c r="H16856" s="59">
        <v>92029</v>
      </c>
      <c r="I16856" s="59" t="s">
        <v>72</v>
      </c>
      <c r="J16856" s="59">
        <v>16734084</v>
      </c>
      <c r="K16856" s="59" t="s">
        <v>17291</v>
      </c>
      <c r="L16856" s="61" t="s">
        <v>81</v>
      </c>
      <c r="M16856" s="61">
        <f>VLOOKUP(H16856,zdroj!C:F,4,0)</f>
        <v>0</v>
      </c>
      <c r="N16856" s="61" t="str">
        <f t="shared" si="526"/>
        <v>-</v>
      </c>
      <c r="P16856" s="73" t="str">
        <f t="shared" si="527"/>
        <v/>
      </c>
      <c r="Q16856" s="61" t="s">
        <v>86</v>
      </c>
    </row>
    <row r="16857" spans="8:17" x14ac:dyDescent="0.25">
      <c r="H16857" s="59">
        <v>92029</v>
      </c>
      <c r="I16857" s="59" t="s">
        <v>72</v>
      </c>
      <c r="J16857" s="59">
        <v>16734092</v>
      </c>
      <c r="K16857" s="59" t="s">
        <v>17292</v>
      </c>
      <c r="L16857" s="61" t="s">
        <v>81</v>
      </c>
      <c r="M16857" s="61">
        <f>VLOOKUP(H16857,zdroj!C:F,4,0)</f>
        <v>0</v>
      </c>
      <c r="N16857" s="61" t="str">
        <f t="shared" si="526"/>
        <v>-</v>
      </c>
      <c r="P16857" s="73" t="str">
        <f t="shared" si="527"/>
        <v/>
      </c>
      <c r="Q16857" s="61" t="s">
        <v>86</v>
      </c>
    </row>
    <row r="16858" spans="8:17" x14ac:dyDescent="0.25">
      <c r="H16858" s="59">
        <v>92029</v>
      </c>
      <c r="I16858" s="59" t="s">
        <v>72</v>
      </c>
      <c r="J16858" s="59">
        <v>16734106</v>
      </c>
      <c r="K16858" s="59" t="s">
        <v>17293</v>
      </c>
      <c r="L16858" s="61" t="s">
        <v>81</v>
      </c>
      <c r="M16858" s="61">
        <f>VLOOKUP(H16858,zdroj!C:F,4,0)</f>
        <v>0</v>
      </c>
      <c r="N16858" s="61" t="str">
        <f t="shared" si="526"/>
        <v>-</v>
      </c>
      <c r="P16858" s="73" t="str">
        <f t="shared" si="527"/>
        <v/>
      </c>
      <c r="Q16858" s="61" t="s">
        <v>86</v>
      </c>
    </row>
    <row r="16859" spans="8:17" x14ac:dyDescent="0.25">
      <c r="H16859" s="59">
        <v>92029</v>
      </c>
      <c r="I16859" s="59" t="s">
        <v>72</v>
      </c>
      <c r="J16859" s="59">
        <v>16734114</v>
      </c>
      <c r="K16859" s="59" t="s">
        <v>17294</v>
      </c>
      <c r="L16859" s="61" t="s">
        <v>81</v>
      </c>
      <c r="M16859" s="61">
        <f>VLOOKUP(H16859,zdroj!C:F,4,0)</f>
        <v>0</v>
      </c>
      <c r="N16859" s="61" t="str">
        <f t="shared" si="526"/>
        <v>-</v>
      </c>
      <c r="P16859" s="73" t="str">
        <f t="shared" si="527"/>
        <v/>
      </c>
      <c r="Q16859" s="61" t="s">
        <v>86</v>
      </c>
    </row>
    <row r="16860" spans="8:17" x14ac:dyDescent="0.25">
      <c r="H16860" s="59">
        <v>92029</v>
      </c>
      <c r="I16860" s="59" t="s">
        <v>72</v>
      </c>
      <c r="J16860" s="59">
        <v>16734122</v>
      </c>
      <c r="K16860" s="59" t="s">
        <v>17295</v>
      </c>
      <c r="L16860" s="61" t="s">
        <v>81</v>
      </c>
      <c r="M16860" s="61">
        <f>VLOOKUP(H16860,zdroj!C:F,4,0)</f>
        <v>0</v>
      </c>
      <c r="N16860" s="61" t="str">
        <f t="shared" si="526"/>
        <v>-</v>
      </c>
      <c r="P16860" s="73" t="str">
        <f t="shared" si="527"/>
        <v/>
      </c>
      <c r="Q16860" s="61" t="s">
        <v>86</v>
      </c>
    </row>
    <row r="16861" spans="8:17" x14ac:dyDescent="0.25">
      <c r="H16861" s="59">
        <v>92029</v>
      </c>
      <c r="I16861" s="59" t="s">
        <v>72</v>
      </c>
      <c r="J16861" s="59">
        <v>16734131</v>
      </c>
      <c r="K16861" s="59" t="s">
        <v>17296</v>
      </c>
      <c r="L16861" s="61" t="s">
        <v>81</v>
      </c>
      <c r="M16861" s="61">
        <f>VLOOKUP(H16861,zdroj!C:F,4,0)</f>
        <v>0</v>
      </c>
      <c r="N16861" s="61" t="str">
        <f t="shared" si="526"/>
        <v>-</v>
      </c>
      <c r="P16861" s="73" t="str">
        <f t="shared" si="527"/>
        <v/>
      </c>
      <c r="Q16861" s="61" t="s">
        <v>86</v>
      </c>
    </row>
    <row r="16862" spans="8:17" x14ac:dyDescent="0.25">
      <c r="H16862" s="59">
        <v>92029</v>
      </c>
      <c r="I16862" s="59" t="s">
        <v>72</v>
      </c>
      <c r="J16862" s="59">
        <v>16734149</v>
      </c>
      <c r="K16862" s="59" t="s">
        <v>17297</v>
      </c>
      <c r="L16862" s="61" t="s">
        <v>81</v>
      </c>
      <c r="M16862" s="61">
        <f>VLOOKUP(H16862,zdroj!C:F,4,0)</f>
        <v>0</v>
      </c>
      <c r="N16862" s="61" t="str">
        <f t="shared" si="526"/>
        <v>-</v>
      </c>
      <c r="P16862" s="73" t="str">
        <f t="shared" si="527"/>
        <v/>
      </c>
      <c r="Q16862" s="61" t="s">
        <v>86</v>
      </c>
    </row>
    <row r="16863" spans="8:17" x14ac:dyDescent="0.25">
      <c r="H16863" s="59">
        <v>92029</v>
      </c>
      <c r="I16863" s="59" t="s">
        <v>72</v>
      </c>
      <c r="J16863" s="59">
        <v>16734157</v>
      </c>
      <c r="K16863" s="59" t="s">
        <v>17298</v>
      </c>
      <c r="L16863" s="61" t="s">
        <v>81</v>
      </c>
      <c r="M16863" s="61">
        <f>VLOOKUP(H16863,zdroj!C:F,4,0)</f>
        <v>0</v>
      </c>
      <c r="N16863" s="61" t="str">
        <f t="shared" si="526"/>
        <v>-</v>
      </c>
      <c r="P16863" s="73" t="str">
        <f t="shared" si="527"/>
        <v/>
      </c>
      <c r="Q16863" s="61" t="s">
        <v>86</v>
      </c>
    </row>
    <row r="16864" spans="8:17" x14ac:dyDescent="0.25">
      <c r="H16864" s="59">
        <v>92029</v>
      </c>
      <c r="I16864" s="59" t="s">
        <v>72</v>
      </c>
      <c r="J16864" s="59">
        <v>16734165</v>
      </c>
      <c r="K16864" s="59" t="s">
        <v>17299</v>
      </c>
      <c r="L16864" s="61" t="s">
        <v>81</v>
      </c>
      <c r="M16864" s="61">
        <f>VLOOKUP(H16864,zdroj!C:F,4,0)</f>
        <v>0</v>
      </c>
      <c r="N16864" s="61" t="str">
        <f t="shared" si="526"/>
        <v>-</v>
      </c>
      <c r="P16864" s="73" t="str">
        <f t="shared" si="527"/>
        <v/>
      </c>
      <c r="Q16864" s="61" t="s">
        <v>86</v>
      </c>
    </row>
    <row r="16865" spans="8:17" x14ac:dyDescent="0.25">
      <c r="H16865" s="59">
        <v>92029</v>
      </c>
      <c r="I16865" s="59" t="s">
        <v>72</v>
      </c>
      <c r="J16865" s="59">
        <v>16734173</v>
      </c>
      <c r="K16865" s="59" t="s">
        <v>17300</v>
      </c>
      <c r="L16865" s="61" t="s">
        <v>81</v>
      </c>
      <c r="M16865" s="61">
        <f>VLOOKUP(H16865,zdroj!C:F,4,0)</f>
        <v>0</v>
      </c>
      <c r="N16865" s="61" t="str">
        <f t="shared" si="526"/>
        <v>-</v>
      </c>
      <c r="P16865" s="73" t="str">
        <f t="shared" si="527"/>
        <v/>
      </c>
      <c r="Q16865" s="61" t="s">
        <v>86</v>
      </c>
    </row>
    <row r="16866" spans="8:17" x14ac:dyDescent="0.25">
      <c r="H16866" s="59">
        <v>92029</v>
      </c>
      <c r="I16866" s="59" t="s">
        <v>72</v>
      </c>
      <c r="J16866" s="59">
        <v>16734181</v>
      </c>
      <c r="K16866" s="59" t="s">
        <v>17301</v>
      </c>
      <c r="L16866" s="61" t="s">
        <v>81</v>
      </c>
      <c r="M16866" s="61">
        <f>VLOOKUP(H16866,zdroj!C:F,4,0)</f>
        <v>0</v>
      </c>
      <c r="N16866" s="61" t="str">
        <f t="shared" si="526"/>
        <v>-</v>
      </c>
      <c r="P16866" s="73" t="str">
        <f t="shared" si="527"/>
        <v/>
      </c>
      <c r="Q16866" s="61" t="s">
        <v>86</v>
      </c>
    </row>
    <row r="16867" spans="8:17" x14ac:dyDescent="0.25">
      <c r="H16867" s="59">
        <v>92029</v>
      </c>
      <c r="I16867" s="59" t="s">
        <v>72</v>
      </c>
      <c r="J16867" s="59">
        <v>16734190</v>
      </c>
      <c r="K16867" s="59" t="s">
        <v>17302</v>
      </c>
      <c r="L16867" s="61" t="s">
        <v>81</v>
      </c>
      <c r="M16867" s="61">
        <f>VLOOKUP(H16867,zdroj!C:F,4,0)</f>
        <v>0</v>
      </c>
      <c r="N16867" s="61" t="str">
        <f t="shared" si="526"/>
        <v>-</v>
      </c>
      <c r="P16867" s="73" t="str">
        <f t="shared" si="527"/>
        <v/>
      </c>
      <c r="Q16867" s="61" t="s">
        <v>86</v>
      </c>
    </row>
    <row r="16868" spans="8:17" x14ac:dyDescent="0.25">
      <c r="H16868" s="59">
        <v>92029</v>
      </c>
      <c r="I16868" s="59" t="s">
        <v>72</v>
      </c>
      <c r="J16868" s="59">
        <v>16734203</v>
      </c>
      <c r="K16868" s="59" t="s">
        <v>17303</v>
      </c>
      <c r="L16868" s="61" t="s">
        <v>81</v>
      </c>
      <c r="M16868" s="61">
        <f>VLOOKUP(H16868,zdroj!C:F,4,0)</f>
        <v>0</v>
      </c>
      <c r="N16868" s="61" t="str">
        <f t="shared" si="526"/>
        <v>-</v>
      </c>
      <c r="P16868" s="73" t="str">
        <f t="shared" si="527"/>
        <v/>
      </c>
      <c r="Q16868" s="61" t="s">
        <v>86</v>
      </c>
    </row>
    <row r="16869" spans="8:17" x14ac:dyDescent="0.25">
      <c r="H16869" s="59">
        <v>92029</v>
      </c>
      <c r="I16869" s="59" t="s">
        <v>72</v>
      </c>
      <c r="J16869" s="59">
        <v>16734211</v>
      </c>
      <c r="K16869" s="59" t="s">
        <v>17304</v>
      </c>
      <c r="L16869" s="61" t="s">
        <v>81</v>
      </c>
      <c r="M16869" s="61">
        <f>VLOOKUP(H16869,zdroj!C:F,4,0)</f>
        <v>0</v>
      </c>
      <c r="N16869" s="61" t="str">
        <f t="shared" si="526"/>
        <v>-</v>
      </c>
      <c r="P16869" s="73" t="str">
        <f t="shared" si="527"/>
        <v/>
      </c>
      <c r="Q16869" s="61" t="s">
        <v>86</v>
      </c>
    </row>
    <row r="16870" spans="8:17" x14ac:dyDescent="0.25">
      <c r="H16870" s="59">
        <v>92029</v>
      </c>
      <c r="I16870" s="59" t="s">
        <v>72</v>
      </c>
      <c r="J16870" s="59">
        <v>16734220</v>
      </c>
      <c r="K16870" s="59" t="s">
        <v>17305</v>
      </c>
      <c r="L16870" s="61" t="s">
        <v>81</v>
      </c>
      <c r="M16870" s="61">
        <f>VLOOKUP(H16870,zdroj!C:F,4,0)</f>
        <v>0</v>
      </c>
      <c r="N16870" s="61" t="str">
        <f t="shared" si="526"/>
        <v>-</v>
      </c>
      <c r="P16870" s="73" t="str">
        <f t="shared" si="527"/>
        <v/>
      </c>
      <c r="Q16870" s="61" t="s">
        <v>86</v>
      </c>
    </row>
    <row r="16871" spans="8:17" x14ac:dyDescent="0.25">
      <c r="H16871" s="59">
        <v>92029</v>
      </c>
      <c r="I16871" s="59" t="s">
        <v>72</v>
      </c>
      <c r="J16871" s="59">
        <v>16734238</v>
      </c>
      <c r="K16871" s="59" t="s">
        <v>17306</v>
      </c>
      <c r="L16871" s="61" t="s">
        <v>81</v>
      </c>
      <c r="M16871" s="61">
        <f>VLOOKUP(H16871,zdroj!C:F,4,0)</f>
        <v>0</v>
      </c>
      <c r="N16871" s="61" t="str">
        <f t="shared" si="526"/>
        <v>-</v>
      </c>
      <c r="P16871" s="73" t="str">
        <f t="shared" si="527"/>
        <v/>
      </c>
      <c r="Q16871" s="61" t="s">
        <v>86</v>
      </c>
    </row>
    <row r="16872" spans="8:17" x14ac:dyDescent="0.25">
      <c r="H16872" s="59">
        <v>92029</v>
      </c>
      <c r="I16872" s="59" t="s">
        <v>72</v>
      </c>
      <c r="J16872" s="59">
        <v>16734246</v>
      </c>
      <c r="K16872" s="59" t="s">
        <v>17307</v>
      </c>
      <c r="L16872" s="61" t="s">
        <v>81</v>
      </c>
      <c r="M16872" s="61">
        <f>VLOOKUP(H16872,zdroj!C:F,4,0)</f>
        <v>0</v>
      </c>
      <c r="N16872" s="61" t="str">
        <f t="shared" si="526"/>
        <v>-</v>
      </c>
      <c r="P16872" s="73" t="str">
        <f t="shared" si="527"/>
        <v/>
      </c>
      <c r="Q16872" s="61" t="s">
        <v>88</v>
      </c>
    </row>
    <row r="16873" spans="8:17" x14ac:dyDescent="0.25">
      <c r="H16873" s="59">
        <v>92029</v>
      </c>
      <c r="I16873" s="59" t="s">
        <v>72</v>
      </c>
      <c r="J16873" s="59">
        <v>16734254</v>
      </c>
      <c r="K16873" s="59" t="s">
        <v>17308</v>
      </c>
      <c r="L16873" s="61" t="s">
        <v>81</v>
      </c>
      <c r="M16873" s="61">
        <f>VLOOKUP(H16873,zdroj!C:F,4,0)</f>
        <v>0</v>
      </c>
      <c r="N16873" s="61" t="str">
        <f t="shared" si="526"/>
        <v>-</v>
      </c>
      <c r="P16873" s="73" t="str">
        <f t="shared" si="527"/>
        <v/>
      </c>
      <c r="Q16873" s="61" t="s">
        <v>88</v>
      </c>
    </row>
    <row r="16874" spans="8:17" x14ac:dyDescent="0.25">
      <c r="H16874" s="59">
        <v>92029</v>
      </c>
      <c r="I16874" s="59" t="s">
        <v>72</v>
      </c>
      <c r="J16874" s="59">
        <v>16734262</v>
      </c>
      <c r="K16874" s="59" t="s">
        <v>17309</v>
      </c>
      <c r="L16874" s="61" t="s">
        <v>81</v>
      </c>
      <c r="M16874" s="61">
        <f>VLOOKUP(H16874,zdroj!C:F,4,0)</f>
        <v>0</v>
      </c>
      <c r="N16874" s="61" t="str">
        <f t="shared" si="526"/>
        <v>-</v>
      </c>
      <c r="P16874" s="73" t="str">
        <f t="shared" si="527"/>
        <v/>
      </c>
      <c r="Q16874" s="61" t="s">
        <v>86</v>
      </c>
    </row>
    <row r="16875" spans="8:17" x14ac:dyDescent="0.25">
      <c r="H16875" s="59">
        <v>92029</v>
      </c>
      <c r="I16875" s="59" t="s">
        <v>72</v>
      </c>
      <c r="J16875" s="59">
        <v>16734271</v>
      </c>
      <c r="K16875" s="59" t="s">
        <v>17310</v>
      </c>
      <c r="L16875" s="61" t="s">
        <v>81</v>
      </c>
      <c r="M16875" s="61">
        <f>VLOOKUP(H16875,zdroj!C:F,4,0)</f>
        <v>0</v>
      </c>
      <c r="N16875" s="61" t="str">
        <f t="shared" si="526"/>
        <v>-</v>
      </c>
      <c r="P16875" s="73" t="str">
        <f t="shared" si="527"/>
        <v/>
      </c>
      <c r="Q16875" s="61" t="s">
        <v>88</v>
      </c>
    </row>
    <row r="16876" spans="8:17" x14ac:dyDescent="0.25">
      <c r="H16876" s="59">
        <v>92029</v>
      </c>
      <c r="I16876" s="59" t="s">
        <v>72</v>
      </c>
      <c r="J16876" s="59">
        <v>16734289</v>
      </c>
      <c r="K16876" s="59" t="s">
        <v>17311</v>
      </c>
      <c r="L16876" s="61" t="s">
        <v>81</v>
      </c>
      <c r="M16876" s="61">
        <f>VLOOKUP(H16876,zdroj!C:F,4,0)</f>
        <v>0</v>
      </c>
      <c r="N16876" s="61" t="str">
        <f t="shared" si="526"/>
        <v>-</v>
      </c>
      <c r="P16876" s="73" t="str">
        <f t="shared" si="527"/>
        <v/>
      </c>
      <c r="Q16876" s="61" t="s">
        <v>86</v>
      </c>
    </row>
    <row r="16877" spans="8:17" x14ac:dyDescent="0.25">
      <c r="H16877" s="59">
        <v>92029</v>
      </c>
      <c r="I16877" s="59" t="s">
        <v>72</v>
      </c>
      <c r="J16877" s="59">
        <v>16734297</v>
      </c>
      <c r="K16877" s="59" t="s">
        <v>17312</v>
      </c>
      <c r="L16877" s="61" t="s">
        <v>81</v>
      </c>
      <c r="M16877" s="61">
        <f>VLOOKUP(H16877,zdroj!C:F,4,0)</f>
        <v>0</v>
      </c>
      <c r="N16877" s="61" t="str">
        <f t="shared" si="526"/>
        <v>-</v>
      </c>
      <c r="P16877" s="73" t="str">
        <f t="shared" si="527"/>
        <v/>
      </c>
      <c r="Q16877" s="61" t="s">
        <v>86</v>
      </c>
    </row>
    <row r="16878" spans="8:17" x14ac:dyDescent="0.25">
      <c r="H16878" s="59">
        <v>92029</v>
      </c>
      <c r="I16878" s="59" t="s">
        <v>72</v>
      </c>
      <c r="J16878" s="59">
        <v>16734319</v>
      </c>
      <c r="K16878" s="59" t="s">
        <v>17313</v>
      </c>
      <c r="L16878" s="61" t="s">
        <v>81</v>
      </c>
      <c r="M16878" s="61">
        <f>VLOOKUP(H16878,zdroj!C:F,4,0)</f>
        <v>0</v>
      </c>
      <c r="N16878" s="61" t="str">
        <f t="shared" si="526"/>
        <v>-</v>
      </c>
      <c r="P16878" s="73" t="str">
        <f t="shared" si="527"/>
        <v/>
      </c>
      <c r="Q16878" s="61" t="s">
        <v>86</v>
      </c>
    </row>
    <row r="16879" spans="8:17" x14ac:dyDescent="0.25">
      <c r="H16879" s="59">
        <v>92029</v>
      </c>
      <c r="I16879" s="59" t="s">
        <v>72</v>
      </c>
      <c r="J16879" s="59">
        <v>16734327</v>
      </c>
      <c r="K16879" s="59" t="s">
        <v>17314</v>
      </c>
      <c r="L16879" s="61" t="s">
        <v>81</v>
      </c>
      <c r="M16879" s="61">
        <f>VLOOKUP(H16879,zdroj!C:F,4,0)</f>
        <v>0</v>
      </c>
      <c r="N16879" s="61" t="str">
        <f t="shared" si="526"/>
        <v>-</v>
      </c>
      <c r="P16879" s="73" t="str">
        <f t="shared" si="527"/>
        <v/>
      </c>
      <c r="Q16879" s="61" t="s">
        <v>86</v>
      </c>
    </row>
    <row r="16880" spans="8:17" x14ac:dyDescent="0.25">
      <c r="H16880" s="59">
        <v>92029</v>
      </c>
      <c r="I16880" s="59" t="s">
        <v>72</v>
      </c>
      <c r="J16880" s="59">
        <v>16734335</v>
      </c>
      <c r="K16880" s="59" t="s">
        <v>17315</v>
      </c>
      <c r="L16880" s="61" t="s">
        <v>81</v>
      </c>
      <c r="M16880" s="61">
        <f>VLOOKUP(H16880,zdroj!C:F,4,0)</f>
        <v>0</v>
      </c>
      <c r="N16880" s="61" t="str">
        <f t="shared" si="526"/>
        <v>-</v>
      </c>
      <c r="P16880" s="73" t="str">
        <f t="shared" si="527"/>
        <v/>
      </c>
      <c r="Q16880" s="61" t="s">
        <v>86</v>
      </c>
    </row>
    <row r="16881" spans="8:17" x14ac:dyDescent="0.25">
      <c r="H16881" s="59">
        <v>92029</v>
      </c>
      <c r="I16881" s="59" t="s">
        <v>72</v>
      </c>
      <c r="J16881" s="59">
        <v>16734343</v>
      </c>
      <c r="K16881" s="59" t="s">
        <v>17316</v>
      </c>
      <c r="L16881" s="61" t="s">
        <v>81</v>
      </c>
      <c r="M16881" s="61">
        <f>VLOOKUP(H16881,zdroj!C:F,4,0)</f>
        <v>0</v>
      </c>
      <c r="N16881" s="61" t="str">
        <f t="shared" si="526"/>
        <v>-</v>
      </c>
      <c r="P16881" s="73" t="str">
        <f t="shared" si="527"/>
        <v/>
      </c>
      <c r="Q16881" s="61" t="s">
        <v>88</v>
      </c>
    </row>
    <row r="16882" spans="8:17" x14ac:dyDescent="0.25">
      <c r="H16882" s="59">
        <v>92029</v>
      </c>
      <c r="I16882" s="59" t="s">
        <v>72</v>
      </c>
      <c r="J16882" s="59">
        <v>16734351</v>
      </c>
      <c r="K16882" s="59" t="s">
        <v>17317</v>
      </c>
      <c r="L16882" s="61" t="s">
        <v>81</v>
      </c>
      <c r="M16882" s="61">
        <f>VLOOKUP(H16882,zdroj!C:F,4,0)</f>
        <v>0</v>
      </c>
      <c r="N16882" s="61" t="str">
        <f t="shared" si="526"/>
        <v>-</v>
      </c>
      <c r="P16882" s="73" t="str">
        <f t="shared" si="527"/>
        <v/>
      </c>
      <c r="Q16882" s="61" t="s">
        <v>86</v>
      </c>
    </row>
    <row r="16883" spans="8:17" x14ac:dyDescent="0.25">
      <c r="H16883" s="59">
        <v>92029</v>
      </c>
      <c r="I16883" s="59" t="s">
        <v>72</v>
      </c>
      <c r="J16883" s="59">
        <v>16734360</v>
      </c>
      <c r="K16883" s="59" t="s">
        <v>17318</v>
      </c>
      <c r="L16883" s="61" t="s">
        <v>81</v>
      </c>
      <c r="M16883" s="61">
        <f>VLOOKUP(H16883,zdroj!C:F,4,0)</f>
        <v>0</v>
      </c>
      <c r="N16883" s="61" t="str">
        <f t="shared" si="526"/>
        <v>-</v>
      </c>
      <c r="P16883" s="73" t="str">
        <f t="shared" si="527"/>
        <v/>
      </c>
      <c r="Q16883" s="61" t="s">
        <v>88</v>
      </c>
    </row>
    <row r="16884" spans="8:17" x14ac:dyDescent="0.25">
      <c r="H16884" s="59">
        <v>92029</v>
      </c>
      <c r="I16884" s="59" t="s">
        <v>72</v>
      </c>
      <c r="J16884" s="59">
        <v>16734378</v>
      </c>
      <c r="K16884" s="59" t="s">
        <v>17319</v>
      </c>
      <c r="L16884" s="61" t="s">
        <v>81</v>
      </c>
      <c r="M16884" s="61">
        <f>VLOOKUP(H16884,zdroj!C:F,4,0)</f>
        <v>0</v>
      </c>
      <c r="N16884" s="61" t="str">
        <f t="shared" si="526"/>
        <v>-</v>
      </c>
      <c r="P16884" s="73" t="str">
        <f t="shared" si="527"/>
        <v/>
      </c>
      <c r="Q16884" s="61" t="s">
        <v>86</v>
      </c>
    </row>
    <row r="16885" spans="8:17" x14ac:dyDescent="0.25">
      <c r="H16885" s="59">
        <v>92029</v>
      </c>
      <c r="I16885" s="59" t="s">
        <v>72</v>
      </c>
      <c r="J16885" s="59">
        <v>16734386</v>
      </c>
      <c r="K16885" s="59" t="s">
        <v>17320</v>
      </c>
      <c r="L16885" s="61" t="s">
        <v>81</v>
      </c>
      <c r="M16885" s="61">
        <f>VLOOKUP(H16885,zdroj!C:F,4,0)</f>
        <v>0</v>
      </c>
      <c r="N16885" s="61" t="str">
        <f t="shared" si="526"/>
        <v>-</v>
      </c>
      <c r="P16885" s="73" t="str">
        <f t="shared" si="527"/>
        <v/>
      </c>
      <c r="Q16885" s="61" t="s">
        <v>86</v>
      </c>
    </row>
    <row r="16886" spans="8:17" x14ac:dyDescent="0.25">
      <c r="H16886" s="59">
        <v>92029</v>
      </c>
      <c r="I16886" s="59" t="s">
        <v>72</v>
      </c>
      <c r="J16886" s="59">
        <v>16734394</v>
      </c>
      <c r="K16886" s="59" t="s">
        <v>17321</v>
      </c>
      <c r="L16886" s="61" t="s">
        <v>81</v>
      </c>
      <c r="M16886" s="61">
        <f>VLOOKUP(H16886,zdroj!C:F,4,0)</f>
        <v>0</v>
      </c>
      <c r="N16886" s="61" t="str">
        <f t="shared" si="526"/>
        <v>-</v>
      </c>
      <c r="P16886" s="73" t="str">
        <f t="shared" si="527"/>
        <v/>
      </c>
      <c r="Q16886" s="61" t="s">
        <v>88</v>
      </c>
    </row>
    <row r="16887" spans="8:17" x14ac:dyDescent="0.25">
      <c r="H16887" s="59">
        <v>92029</v>
      </c>
      <c r="I16887" s="59" t="s">
        <v>72</v>
      </c>
      <c r="J16887" s="59">
        <v>16734408</v>
      </c>
      <c r="K16887" s="59" t="s">
        <v>17322</v>
      </c>
      <c r="L16887" s="61" t="s">
        <v>81</v>
      </c>
      <c r="M16887" s="61">
        <f>VLOOKUP(H16887,zdroj!C:F,4,0)</f>
        <v>0</v>
      </c>
      <c r="N16887" s="61" t="str">
        <f t="shared" si="526"/>
        <v>-</v>
      </c>
      <c r="P16887" s="73" t="str">
        <f t="shared" si="527"/>
        <v/>
      </c>
      <c r="Q16887" s="61" t="s">
        <v>88</v>
      </c>
    </row>
    <row r="16888" spans="8:17" x14ac:dyDescent="0.25">
      <c r="H16888" s="59">
        <v>92029</v>
      </c>
      <c r="I16888" s="59" t="s">
        <v>72</v>
      </c>
      <c r="J16888" s="59">
        <v>16851617</v>
      </c>
      <c r="K16888" s="59" t="s">
        <v>17323</v>
      </c>
      <c r="L16888" s="61" t="s">
        <v>81</v>
      </c>
      <c r="M16888" s="61">
        <f>VLOOKUP(H16888,zdroj!C:F,4,0)</f>
        <v>0</v>
      </c>
      <c r="N16888" s="61" t="str">
        <f t="shared" si="526"/>
        <v>-</v>
      </c>
      <c r="P16888" s="73" t="str">
        <f t="shared" si="527"/>
        <v/>
      </c>
      <c r="Q16888" s="61" t="s">
        <v>86</v>
      </c>
    </row>
    <row r="16889" spans="8:17" x14ac:dyDescent="0.25">
      <c r="H16889" s="59">
        <v>92029</v>
      </c>
      <c r="I16889" s="59" t="s">
        <v>72</v>
      </c>
      <c r="J16889" s="59">
        <v>16851625</v>
      </c>
      <c r="K16889" s="59" t="s">
        <v>17324</v>
      </c>
      <c r="L16889" s="61" t="s">
        <v>81</v>
      </c>
      <c r="M16889" s="61">
        <f>VLOOKUP(H16889,zdroj!C:F,4,0)</f>
        <v>0</v>
      </c>
      <c r="N16889" s="61" t="str">
        <f t="shared" si="526"/>
        <v>-</v>
      </c>
      <c r="P16889" s="73" t="str">
        <f t="shared" si="527"/>
        <v/>
      </c>
      <c r="Q16889" s="61" t="s">
        <v>86</v>
      </c>
    </row>
    <row r="16890" spans="8:17" x14ac:dyDescent="0.25">
      <c r="H16890" s="59">
        <v>92029</v>
      </c>
      <c r="I16890" s="59" t="s">
        <v>72</v>
      </c>
      <c r="J16890" s="59">
        <v>16851633</v>
      </c>
      <c r="K16890" s="59" t="s">
        <v>17325</v>
      </c>
      <c r="L16890" s="61" t="s">
        <v>81</v>
      </c>
      <c r="M16890" s="61">
        <f>VLOOKUP(H16890,zdroj!C:F,4,0)</f>
        <v>0</v>
      </c>
      <c r="N16890" s="61" t="str">
        <f t="shared" si="526"/>
        <v>-</v>
      </c>
      <c r="P16890" s="73" t="str">
        <f t="shared" si="527"/>
        <v/>
      </c>
      <c r="Q16890" s="61" t="s">
        <v>88</v>
      </c>
    </row>
    <row r="16891" spans="8:17" x14ac:dyDescent="0.25">
      <c r="H16891" s="59">
        <v>92029</v>
      </c>
      <c r="I16891" s="59" t="s">
        <v>72</v>
      </c>
      <c r="J16891" s="59">
        <v>16851641</v>
      </c>
      <c r="K16891" s="59" t="s">
        <v>17326</v>
      </c>
      <c r="L16891" s="61" t="s">
        <v>81</v>
      </c>
      <c r="M16891" s="61">
        <f>VLOOKUP(H16891,zdroj!C:F,4,0)</f>
        <v>0</v>
      </c>
      <c r="N16891" s="61" t="str">
        <f t="shared" si="526"/>
        <v>-</v>
      </c>
      <c r="P16891" s="73" t="str">
        <f t="shared" si="527"/>
        <v/>
      </c>
      <c r="Q16891" s="61" t="s">
        <v>86</v>
      </c>
    </row>
    <row r="16892" spans="8:17" x14ac:dyDescent="0.25">
      <c r="H16892" s="59">
        <v>92029</v>
      </c>
      <c r="I16892" s="59" t="s">
        <v>72</v>
      </c>
      <c r="J16892" s="59">
        <v>16851650</v>
      </c>
      <c r="K16892" s="59" t="s">
        <v>17327</v>
      </c>
      <c r="L16892" s="61" t="s">
        <v>81</v>
      </c>
      <c r="M16892" s="61">
        <f>VLOOKUP(H16892,zdroj!C:F,4,0)</f>
        <v>0</v>
      </c>
      <c r="N16892" s="61" t="str">
        <f t="shared" si="526"/>
        <v>-</v>
      </c>
      <c r="P16892" s="73" t="str">
        <f t="shared" si="527"/>
        <v/>
      </c>
      <c r="Q16892" s="61" t="s">
        <v>86</v>
      </c>
    </row>
    <row r="16893" spans="8:17" x14ac:dyDescent="0.25">
      <c r="H16893" s="59">
        <v>92029</v>
      </c>
      <c r="I16893" s="59" t="s">
        <v>72</v>
      </c>
      <c r="J16893" s="59">
        <v>16851668</v>
      </c>
      <c r="K16893" s="59" t="s">
        <v>17328</v>
      </c>
      <c r="L16893" s="61" t="s">
        <v>81</v>
      </c>
      <c r="M16893" s="61">
        <f>VLOOKUP(H16893,zdroj!C:F,4,0)</f>
        <v>0</v>
      </c>
      <c r="N16893" s="61" t="str">
        <f t="shared" si="526"/>
        <v>-</v>
      </c>
      <c r="P16893" s="73" t="str">
        <f t="shared" si="527"/>
        <v/>
      </c>
      <c r="Q16893" s="61" t="s">
        <v>88</v>
      </c>
    </row>
    <row r="16894" spans="8:17" x14ac:dyDescent="0.25">
      <c r="H16894" s="59">
        <v>92029</v>
      </c>
      <c r="I16894" s="59" t="s">
        <v>72</v>
      </c>
      <c r="J16894" s="59">
        <v>16851676</v>
      </c>
      <c r="K16894" s="59" t="s">
        <v>17329</v>
      </c>
      <c r="L16894" s="61" t="s">
        <v>81</v>
      </c>
      <c r="M16894" s="61">
        <f>VLOOKUP(H16894,zdroj!C:F,4,0)</f>
        <v>0</v>
      </c>
      <c r="N16894" s="61" t="str">
        <f t="shared" si="526"/>
        <v>-</v>
      </c>
      <c r="P16894" s="73" t="str">
        <f t="shared" si="527"/>
        <v/>
      </c>
      <c r="Q16894" s="61" t="s">
        <v>86</v>
      </c>
    </row>
    <row r="16895" spans="8:17" x14ac:dyDescent="0.25">
      <c r="H16895" s="59">
        <v>92029</v>
      </c>
      <c r="I16895" s="59" t="s">
        <v>72</v>
      </c>
      <c r="J16895" s="59">
        <v>16851684</v>
      </c>
      <c r="K16895" s="59" t="s">
        <v>17330</v>
      </c>
      <c r="L16895" s="61" t="s">
        <v>81</v>
      </c>
      <c r="M16895" s="61">
        <f>VLOOKUP(H16895,zdroj!C:F,4,0)</f>
        <v>0</v>
      </c>
      <c r="N16895" s="61" t="str">
        <f t="shared" si="526"/>
        <v>-</v>
      </c>
      <c r="P16895" s="73" t="str">
        <f t="shared" si="527"/>
        <v/>
      </c>
      <c r="Q16895" s="61" t="s">
        <v>88</v>
      </c>
    </row>
    <row r="16896" spans="8:17" x14ac:dyDescent="0.25">
      <c r="H16896" s="59">
        <v>92029</v>
      </c>
      <c r="I16896" s="59" t="s">
        <v>72</v>
      </c>
      <c r="J16896" s="59">
        <v>16851692</v>
      </c>
      <c r="K16896" s="59" t="s">
        <v>17331</v>
      </c>
      <c r="L16896" s="61" t="s">
        <v>81</v>
      </c>
      <c r="M16896" s="61">
        <f>VLOOKUP(H16896,zdroj!C:F,4,0)</f>
        <v>0</v>
      </c>
      <c r="N16896" s="61" t="str">
        <f t="shared" si="526"/>
        <v>-</v>
      </c>
      <c r="P16896" s="73" t="str">
        <f t="shared" si="527"/>
        <v/>
      </c>
      <c r="Q16896" s="61" t="s">
        <v>88</v>
      </c>
    </row>
    <row r="16897" spans="8:17" x14ac:dyDescent="0.25">
      <c r="H16897" s="59">
        <v>92029</v>
      </c>
      <c r="I16897" s="59" t="s">
        <v>72</v>
      </c>
      <c r="J16897" s="59">
        <v>16851714</v>
      </c>
      <c r="K16897" s="59" t="s">
        <v>17332</v>
      </c>
      <c r="L16897" s="61" t="s">
        <v>81</v>
      </c>
      <c r="M16897" s="61">
        <f>VLOOKUP(H16897,zdroj!C:F,4,0)</f>
        <v>0</v>
      </c>
      <c r="N16897" s="61" t="str">
        <f t="shared" si="526"/>
        <v>-</v>
      </c>
      <c r="P16897" s="73" t="str">
        <f t="shared" si="527"/>
        <v/>
      </c>
      <c r="Q16897" s="61" t="s">
        <v>86</v>
      </c>
    </row>
    <row r="16898" spans="8:17" x14ac:dyDescent="0.25">
      <c r="H16898" s="59">
        <v>92029</v>
      </c>
      <c r="I16898" s="59" t="s">
        <v>72</v>
      </c>
      <c r="J16898" s="59">
        <v>16851731</v>
      </c>
      <c r="K16898" s="59" t="s">
        <v>17333</v>
      </c>
      <c r="L16898" s="61" t="s">
        <v>81</v>
      </c>
      <c r="M16898" s="61">
        <f>VLOOKUP(H16898,zdroj!C:F,4,0)</f>
        <v>0</v>
      </c>
      <c r="N16898" s="61" t="str">
        <f t="shared" si="526"/>
        <v>-</v>
      </c>
      <c r="P16898" s="73" t="str">
        <f t="shared" si="527"/>
        <v/>
      </c>
      <c r="Q16898" s="61" t="s">
        <v>88</v>
      </c>
    </row>
    <row r="16899" spans="8:17" x14ac:dyDescent="0.25">
      <c r="H16899" s="59">
        <v>92029</v>
      </c>
      <c r="I16899" s="59" t="s">
        <v>72</v>
      </c>
      <c r="J16899" s="59">
        <v>16851749</v>
      </c>
      <c r="K16899" s="59" t="s">
        <v>17334</v>
      </c>
      <c r="L16899" s="61" t="s">
        <v>81</v>
      </c>
      <c r="M16899" s="61">
        <f>VLOOKUP(H16899,zdroj!C:F,4,0)</f>
        <v>0</v>
      </c>
      <c r="N16899" s="61" t="str">
        <f t="shared" si="526"/>
        <v>-</v>
      </c>
      <c r="P16899" s="73" t="str">
        <f t="shared" si="527"/>
        <v/>
      </c>
      <c r="Q16899" s="61" t="s">
        <v>88</v>
      </c>
    </row>
    <row r="16900" spans="8:17" x14ac:dyDescent="0.25">
      <c r="H16900" s="59">
        <v>92029</v>
      </c>
      <c r="I16900" s="59" t="s">
        <v>72</v>
      </c>
      <c r="J16900" s="59">
        <v>16851757</v>
      </c>
      <c r="K16900" s="59" t="s">
        <v>17335</v>
      </c>
      <c r="L16900" s="61" t="s">
        <v>81</v>
      </c>
      <c r="M16900" s="61">
        <f>VLOOKUP(H16900,zdroj!C:F,4,0)</f>
        <v>0</v>
      </c>
      <c r="N16900" s="61" t="str">
        <f t="shared" si="526"/>
        <v>-</v>
      </c>
      <c r="P16900" s="73" t="str">
        <f t="shared" si="527"/>
        <v/>
      </c>
      <c r="Q16900" s="61" t="s">
        <v>86</v>
      </c>
    </row>
    <row r="16901" spans="8:17" x14ac:dyDescent="0.25">
      <c r="H16901" s="59">
        <v>92029</v>
      </c>
      <c r="I16901" s="59" t="s">
        <v>72</v>
      </c>
      <c r="J16901" s="59">
        <v>16851765</v>
      </c>
      <c r="K16901" s="59" t="s">
        <v>17336</v>
      </c>
      <c r="L16901" s="61" t="s">
        <v>81</v>
      </c>
      <c r="M16901" s="61">
        <f>VLOOKUP(H16901,zdroj!C:F,4,0)</f>
        <v>0</v>
      </c>
      <c r="N16901" s="61" t="str">
        <f t="shared" si="526"/>
        <v>-</v>
      </c>
      <c r="P16901" s="73" t="str">
        <f t="shared" si="527"/>
        <v/>
      </c>
      <c r="Q16901" s="61" t="s">
        <v>86</v>
      </c>
    </row>
    <row r="16902" spans="8:17" x14ac:dyDescent="0.25">
      <c r="H16902" s="59">
        <v>92029</v>
      </c>
      <c r="I16902" s="59" t="s">
        <v>72</v>
      </c>
      <c r="J16902" s="59">
        <v>16851773</v>
      </c>
      <c r="K16902" s="59" t="s">
        <v>17337</v>
      </c>
      <c r="L16902" s="61" t="s">
        <v>81</v>
      </c>
      <c r="M16902" s="61">
        <f>VLOOKUP(H16902,zdroj!C:F,4,0)</f>
        <v>0</v>
      </c>
      <c r="N16902" s="61" t="str">
        <f t="shared" si="526"/>
        <v>-</v>
      </c>
      <c r="P16902" s="73" t="str">
        <f t="shared" si="527"/>
        <v/>
      </c>
      <c r="Q16902" s="61" t="s">
        <v>86</v>
      </c>
    </row>
    <row r="16903" spans="8:17" x14ac:dyDescent="0.25">
      <c r="H16903" s="59">
        <v>92029</v>
      </c>
      <c r="I16903" s="59" t="s">
        <v>72</v>
      </c>
      <c r="J16903" s="59">
        <v>16851781</v>
      </c>
      <c r="K16903" s="59" t="s">
        <v>17338</v>
      </c>
      <c r="L16903" s="61" t="s">
        <v>81</v>
      </c>
      <c r="M16903" s="61">
        <f>VLOOKUP(H16903,zdroj!C:F,4,0)</f>
        <v>0</v>
      </c>
      <c r="N16903" s="61" t="str">
        <f t="shared" ref="N16903:N16966" si="528">IF(M16903="A",IF(L16903="katA","katB",L16903),L16903)</f>
        <v>-</v>
      </c>
      <c r="P16903" s="73" t="str">
        <f t="shared" ref="P16903:P16966" si="529">IF(O16903="A",1,"")</f>
        <v/>
      </c>
      <c r="Q16903" s="61" t="s">
        <v>88</v>
      </c>
    </row>
    <row r="16904" spans="8:17" x14ac:dyDescent="0.25">
      <c r="H16904" s="59">
        <v>92029</v>
      </c>
      <c r="I16904" s="59" t="s">
        <v>72</v>
      </c>
      <c r="J16904" s="59">
        <v>16851803</v>
      </c>
      <c r="K16904" s="59" t="s">
        <v>17339</v>
      </c>
      <c r="L16904" s="61" t="s">
        <v>81</v>
      </c>
      <c r="M16904" s="61">
        <f>VLOOKUP(H16904,zdroj!C:F,4,0)</f>
        <v>0</v>
      </c>
      <c r="N16904" s="61" t="str">
        <f t="shared" si="528"/>
        <v>-</v>
      </c>
      <c r="P16904" s="73" t="str">
        <f t="shared" si="529"/>
        <v/>
      </c>
      <c r="Q16904" s="61" t="s">
        <v>86</v>
      </c>
    </row>
    <row r="16905" spans="8:17" x14ac:dyDescent="0.25">
      <c r="H16905" s="59">
        <v>92029</v>
      </c>
      <c r="I16905" s="59" t="s">
        <v>72</v>
      </c>
      <c r="J16905" s="59">
        <v>16851811</v>
      </c>
      <c r="K16905" s="59" t="s">
        <v>17340</v>
      </c>
      <c r="L16905" s="61" t="s">
        <v>81</v>
      </c>
      <c r="M16905" s="61">
        <f>VLOOKUP(H16905,zdroj!C:F,4,0)</f>
        <v>0</v>
      </c>
      <c r="N16905" s="61" t="str">
        <f t="shared" si="528"/>
        <v>-</v>
      </c>
      <c r="P16905" s="73" t="str">
        <f t="shared" si="529"/>
        <v/>
      </c>
      <c r="Q16905" s="61" t="s">
        <v>86</v>
      </c>
    </row>
    <row r="16906" spans="8:17" x14ac:dyDescent="0.25">
      <c r="H16906" s="59">
        <v>92029</v>
      </c>
      <c r="I16906" s="59" t="s">
        <v>72</v>
      </c>
      <c r="J16906" s="59">
        <v>16851820</v>
      </c>
      <c r="K16906" s="59" t="s">
        <v>17341</v>
      </c>
      <c r="L16906" s="61" t="s">
        <v>81</v>
      </c>
      <c r="M16906" s="61">
        <f>VLOOKUP(H16906,zdroj!C:F,4,0)</f>
        <v>0</v>
      </c>
      <c r="N16906" s="61" t="str">
        <f t="shared" si="528"/>
        <v>-</v>
      </c>
      <c r="P16906" s="73" t="str">
        <f t="shared" si="529"/>
        <v/>
      </c>
      <c r="Q16906" s="61" t="s">
        <v>88</v>
      </c>
    </row>
    <row r="16907" spans="8:17" x14ac:dyDescent="0.25">
      <c r="H16907" s="59">
        <v>92029</v>
      </c>
      <c r="I16907" s="59" t="s">
        <v>72</v>
      </c>
      <c r="J16907" s="59">
        <v>16851838</v>
      </c>
      <c r="K16907" s="59" t="s">
        <v>17342</v>
      </c>
      <c r="L16907" s="61" t="s">
        <v>81</v>
      </c>
      <c r="M16907" s="61">
        <f>VLOOKUP(H16907,zdroj!C:F,4,0)</f>
        <v>0</v>
      </c>
      <c r="N16907" s="61" t="str">
        <f t="shared" si="528"/>
        <v>-</v>
      </c>
      <c r="P16907" s="73" t="str">
        <f t="shared" si="529"/>
        <v/>
      </c>
      <c r="Q16907" s="61" t="s">
        <v>86</v>
      </c>
    </row>
    <row r="16908" spans="8:17" x14ac:dyDescent="0.25">
      <c r="H16908" s="59">
        <v>92029</v>
      </c>
      <c r="I16908" s="59" t="s">
        <v>72</v>
      </c>
      <c r="J16908" s="59">
        <v>16851846</v>
      </c>
      <c r="K16908" s="59" t="s">
        <v>17343</v>
      </c>
      <c r="L16908" s="61" t="s">
        <v>114</v>
      </c>
      <c r="M16908" s="61">
        <f>VLOOKUP(H16908,zdroj!C:F,4,0)</f>
        <v>0</v>
      </c>
      <c r="N16908" s="61" t="str">
        <f t="shared" si="528"/>
        <v>katC</v>
      </c>
      <c r="P16908" s="73" t="str">
        <f t="shared" si="529"/>
        <v/>
      </c>
      <c r="Q16908" s="61" t="s">
        <v>33</v>
      </c>
    </row>
    <row r="16909" spans="8:17" x14ac:dyDescent="0.25">
      <c r="H16909" s="59">
        <v>92029</v>
      </c>
      <c r="I16909" s="59" t="s">
        <v>72</v>
      </c>
      <c r="J16909" s="59">
        <v>16851854</v>
      </c>
      <c r="K16909" s="59" t="s">
        <v>17344</v>
      </c>
      <c r="L16909" s="61" t="s">
        <v>81</v>
      </c>
      <c r="M16909" s="61">
        <f>VLOOKUP(H16909,zdroj!C:F,4,0)</f>
        <v>0</v>
      </c>
      <c r="N16909" s="61" t="str">
        <f t="shared" si="528"/>
        <v>-</v>
      </c>
      <c r="P16909" s="73" t="str">
        <f t="shared" si="529"/>
        <v/>
      </c>
      <c r="Q16909" s="61" t="s">
        <v>86</v>
      </c>
    </row>
    <row r="16910" spans="8:17" x14ac:dyDescent="0.25">
      <c r="H16910" s="59">
        <v>92029</v>
      </c>
      <c r="I16910" s="59" t="s">
        <v>72</v>
      </c>
      <c r="J16910" s="59">
        <v>16851871</v>
      </c>
      <c r="K16910" s="59" t="s">
        <v>17345</v>
      </c>
      <c r="L16910" s="61" t="s">
        <v>114</v>
      </c>
      <c r="M16910" s="61">
        <f>VLOOKUP(H16910,zdroj!C:F,4,0)</f>
        <v>0</v>
      </c>
      <c r="N16910" s="61" t="str">
        <f t="shared" si="528"/>
        <v>katC</v>
      </c>
      <c r="P16910" s="73" t="str">
        <f t="shared" si="529"/>
        <v/>
      </c>
      <c r="Q16910" s="61" t="s">
        <v>31</v>
      </c>
    </row>
    <row r="16911" spans="8:17" x14ac:dyDescent="0.25">
      <c r="H16911" s="59">
        <v>92029</v>
      </c>
      <c r="I16911" s="59" t="s">
        <v>72</v>
      </c>
      <c r="J16911" s="59">
        <v>16851889</v>
      </c>
      <c r="K16911" s="59" t="s">
        <v>17346</v>
      </c>
      <c r="L16911" s="61" t="s">
        <v>81</v>
      </c>
      <c r="M16911" s="61">
        <f>VLOOKUP(H16911,zdroj!C:F,4,0)</f>
        <v>0</v>
      </c>
      <c r="N16911" s="61" t="str">
        <f t="shared" si="528"/>
        <v>-</v>
      </c>
      <c r="P16911" s="73" t="str">
        <f t="shared" si="529"/>
        <v/>
      </c>
      <c r="Q16911" s="61" t="s">
        <v>86</v>
      </c>
    </row>
    <row r="16912" spans="8:17" x14ac:dyDescent="0.25">
      <c r="H16912" s="59">
        <v>92029</v>
      </c>
      <c r="I16912" s="59" t="s">
        <v>72</v>
      </c>
      <c r="J16912" s="59">
        <v>16851897</v>
      </c>
      <c r="K16912" s="59" t="s">
        <v>17347</v>
      </c>
      <c r="L16912" s="61" t="s">
        <v>81</v>
      </c>
      <c r="M16912" s="61">
        <f>VLOOKUP(H16912,zdroj!C:F,4,0)</f>
        <v>0</v>
      </c>
      <c r="N16912" s="61" t="str">
        <f t="shared" si="528"/>
        <v>-</v>
      </c>
      <c r="P16912" s="73" t="str">
        <f t="shared" si="529"/>
        <v/>
      </c>
      <c r="Q16912" s="61" t="s">
        <v>86</v>
      </c>
    </row>
    <row r="16913" spans="8:17" x14ac:dyDescent="0.25">
      <c r="H16913" s="59">
        <v>92029</v>
      </c>
      <c r="I16913" s="59" t="s">
        <v>72</v>
      </c>
      <c r="J16913" s="59">
        <v>16851901</v>
      </c>
      <c r="K16913" s="59" t="s">
        <v>17348</v>
      </c>
      <c r="L16913" s="61" t="s">
        <v>81</v>
      </c>
      <c r="M16913" s="61">
        <f>VLOOKUP(H16913,zdroj!C:F,4,0)</f>
        <v>0</v>
      </c>
      <c r="N16913" s="61" t="str">
        <f t="shared" si="528"/>
        <v>-</v>
      </c>
      <c r="P16913" s="73" t="str">
        <f t="shared" si="529"/>
        <v/>
      </c>
      <c r="Q16913" s="61" t="s">
        <v>88</v>
      </c>
    </row>
    <row r="16914" spans="8:17" x14ac:dyDescent="0.25">
      <c r="H16914" s="59">
        <v>92029</v>
      </c>
      <c r="I16914" s="59" t="s">
        <v>72</v>
      </c>
      <c r="J16914" s="59">
        <v>16851919</v>
      </c>
      <c r="K16914" s="59" t="s">
        <v>17349</v>
      </c>
      <c r="L16914" s="61" t="s">
        <v>81</v>
      </c>
      <c r="M16914" s="61">
        <f>VLOOKUP(H16914,zdroj!C:F,4,0)</f>
        <v>0</v>
      </c>
      <c r="N16914" s="61" t="str">
        <f t="shared" si="528"/>
        <v>-</v>
      </c>
      <c r="P16914" s="73" t="str">
        <f t="shared" si="529"/>
        <v/>
      </c>
      <c r="Q16914" s="61" t="s">
        <v>86</v>
      </c>
    </row>
    <row r="16915" spans="8:17" x14ac:dyDescent="0.25">
      <c r="H16915" s="59">
        <v>92029</v>
      </c>
      <c r="I16915" s="59" t="s">
        <v>72</v>
      </c>
      <c r="J16915" s="59">
        <v>16851927</v>
      </c>
      <c r="K16915" s="59" t="s">
        <v>17350</v>
      </c>
      <c r="L16915" s="61" t="s">
        <v>81</v>
      </c>
      <c r="M16915" s="61">
        <f>VLOOKUP(H16915,zdroj!C:F,4,0)</f>
        <v>0</v>
      </c>
      <c r="N16915" s="61" t="str">
        <f t="shared" si="528"/>
        <v>-</v>
      </c>
      <c r="P16915" s="73" t="str">
        <f t="shared" si="529"/>
        <v/>
      </c>
      <c r="Q16915" s="61" t="s">
        <v>88</v>
      </c>
    </row>
    <row r="16916" spans="8:17" x14ac:dyDescent="0.25">
      <c r="H16916" s="59">
        <v>92029</v>
      </c>
      <c r="I16916" s="59" t="s">
        <v>72</v>
      </c>
      <c r="J16916" s="59">
        <v>16851935</v>
      </c>
      <c r="K16916" s="59" t="s">
        <v>17351</v>
      </c>
      <c r="L16916" s="61" t="s">
        <v>81</v>
      </c>
      <c r="M16916" s="61">
        <f>VLOOKUP(H16916,zdroj!C:F,4,0)</f>
        <v>0</v>
      </c>
      <c r="N16916" s="61" t="str">
        <f t="shared" si="528"/>
        <v>-</v>
      </c>
      <c r="P16916" s="73" t="str">
        <f t="shared" si="529"/>
        <v/>
      </c>
      <c r="Q16916" s="61" t="s">
        <v>86</v>
      </c>
    </row>
    <row r="16917" spans="8:17" x14ac:dyDescent="0.25">
      <c r="H16917" s="59">
        <v>92029</v>
      </c>
      <c r="I16917" s="59" t="s">
        <v>72</v>
      </c>
      <c r="J16917" s="59">
        <v>16851943</v>
      </c>
      <c r="K16917" s="59" t="s">
        <v>17352</v>
      </c>
      <c r="L16917" s="61" t="s">
        <v>81</v>
      </c>
      <c r="M16917" s="61">
        <f>VLOOKUP(H16917,zdroj!C:F,4,0)</f>
        <v>0</v>
      </c>
      <c r="N16917" s="61" t="str">
        <f t="shared" si="528"/>
        <v>-</v>
      </c>
      <c r="P16917" s="73" t="str">
        <f t="shared" si="529"/>
        <v/>
      </c>
      <c r="Q16917" s="61" t="s">
        <v>88</v>
      </c>
    </row>
    <row r="16918" spans="8:17" x14ac:dyDescent="0.25">
      <c r="H16918" s="59">
        <v>92029</v>
      </c>
      <c r="I16918" s="59" t="s">
        <v>72</v>
      </c>
      <c r="J16918" s="59">
        <v>16851951</v>
      </c>
      <c r="K16918" s="59" t="s">
        <v>17353</v>
      </c>
      <c r="L16918" s="61" t="s">
        <v>81</v>
      </c>
      <c r="M16918" s="61">
        <f>VLOOKUP(H16918,zdroj!C:F,4,0)</f>
        <v>0</v>
      </c>
      <c r="N16918" s="61" t="str">
        <f t="shared" si="528"/>
        <v>-</v>
      </c>
      <c r="P16918" s="73" t="str">
        <f t="shared" si="529"/>
        <v/>
      </c>
      <c r="Q16918" s="61" t="s">
        <v>86</v>
      </c>
    </row>
    <row r="16919" spans="8:17" x14ac:dyDescent="0.25">
      <c r="H16919" s="59">
        <v>92029</v>
      </c>
      <c r="I16919" s="59" t="s">
        <v>72</v>
      </c>
      <c r="J16919" s="59">
        <v>16851960</v>
      </c>
      <c r="K16919" s="59" t="s">
        <v>17354</v>
      </c>
      <c r="L16919" s="61" t="s">
        <v>81</v>
      </c>
      <c r="M16919" s="61">
        <f>VLOOKUP(H16919,zdroj!C:F,4,0)</f>
        <v>0</v>
      </c>
      <c r="N16919" s="61" t="str">
        <f t="shared" si="528"/>
        <v>-</v>
      </c>
      <c r="P16919" s="73" t="str">
        <f t="shared" si="529"/>
        <v/>
      </c>
      <c r="Q16919" s="61" t="s">
        <v>86</v>
      </c>
    </row>
    <row r="16920" spans="8:17" x14ac:dyDescent="0.25">
      <c r="H16920" s="59">
        <v>92029</v>
      </c>
      <c r="I16920" s="59" t="s">
        <v>72</v>
      </c>
      <c r="J16920" s="59">
        <v>16851986</v>
      </c>
      <c r="K16920" s="59" t="s">
        <v>17355</v>
      </c>
      <c r="L16920" s="61" t="s">
        <v>81</v>
      </c>
      <c r="M16920" s="61">
        <f>VLOOKUP(H16920,zdroj!C:F,4,0)</f>
        <v>0</v>
      </c>
      <c r="N16920" s="61" t="str">
        <f t="shared" si="528"/>
        <v>-</v>
      </c>
      <c r="P16920" s="73" t="str">
        <f t="shared" si="529"/>
        <v/>
      </c>
      <c r="Q16920" s="61" t="s">
        <v>88</v>
      </c>
    </row>
    <row r="16921" spans="8:17" x14ac:dyDescent="0.25">
      <c r="H16921" s="59">
        <v>92029</v>
      </c>
      <c r="I16921" s="59" t="s">
        <v>72</v>
      </c>
      <c r="J16921" s="59">
        <v>16851994</v>
      </c>
      <c r="K16921" s="59" t="s">
        <v>17356</v>
      </c>
      <c r="L16921" s="61" t="s">
        <v>81</v>
      </c>
      <c r="M16921" s="61">
        <f>VLOOKUP(H16921,zdroj!C:F,4,0)</f>
        <v>0</v>
      </c>
      <c r="N16921" s="61" t="str">
        <f t="shared" si="528"/>
        <v>-</v>
      </c>
      <c r="P16921" s="73" t="str">
        <f t="shared" si="529"/>
        <v/>
      </c>
      <c r="Q16921" s="61" t="s">
        <v>86</v>
      </c>
    </row>
    <row r="16922" spans="8:17" x14ac:dyDescent="0.25">
      <c r="H16922" s="59">
        <v>92029</v>
      </c>
      <c r="I16922" s="59" t="s">
        <v>72</v>
      </c>
      <c r="J16922" s="59">
        <v>16852001</v>
      </c>
      <c r="K16922" s="59" t="s">
        <v>17357</v>
      </c>
      <c r="L16922" s="61" t="s">
        <v>81</v>
      </c>
      <c r="M16922" s="61">
        <f>VLOOKUP(H16922,zdroj!C:F,4,0)</f>
        <v>0</v>
      </c>
      <c r="N16922" s="61" t="str">
        <f t="shared" si="528"/>
        <v>-</v>
      </c>
      <c r="P16922" s="73" t="str">
        <f t="shared" si="529"/>
        <v/>
      </c>
      <c r="Q16922" s="61" t="s">
        <v>88</v>
      </c>
    </row>
    <row r="16923" spans="8:17" x14ac:dyDescent="0.25">
      <c r="H16923" s="59">
        <v>92029</v>
      </c>
      <c r="I16923" s="59" t="s">
        <v>72</v>
      </c>
      <c r="J16923" s="59">
        <v>16852010</v>
      </c>
      <c r="K16923" s="59" t="s">
        <v>17358</v>
      </c>
      <c r="L16923" s="61" t="s">
        <v>81</v>
      </c>
      <c r="M16923" s="61">
        <f>VLOOKUP(H16923,zdroj!C:F,4,0)</f>
        <v>0</v>
      </c>
      <c r="N16923" s="61" t="str">
        <f t="shared" si="528"/>
        <v>-</v>
      </c>
      <c r="P16923" s="73" t="str">
        <f t="shared" si="529"/>
        <v/>
      </c>
      <c r="Q16923" s="61" t="s">
        <v>86</v>
      </c>
    </row>
    <row r="16924" spans="8:17" x14ac:dyDescent="0.25">
      <c r="H16924" s="59">
        <v>92029</v>
      </c>
      <c r="I16924" s="59" t="s">
        <v>72</v>
      </c>
      <c r="J16924" s="59">
        <v>16852028</v>
      </c>
      <c r="K16924" s="59" t="s">
        <v>17359</v>
      </c>
      <c r="L16924" s="61" t="s">
        <v>81</v>
      </c>
      <c r="M16924" s="61">
        <f>VLOOKUP(H16924,zdroj!C:F,4,0)</f>
        <v>0</v>
      </c>
      <c r="N16924" s="61" t="str">
        <f t="shared" si="528"/>
        <v>-</v>
      </c>
      <c r="P16924" s="73" t="str">
        <f t="shared" si="529"/>
        <v/>
      </c>
      <c r="Q16924" s="61" t="s">
        <v>86</v>
      </c>
    </row>
    <row r="16925" spans="8:17" x14ac:dyDescent="0.25">
      <c r="H16925" s="59">
        <v>92029</v>
      </c>
      <c r="I16925" s="59" t="s">
        <v>72</v>
      </c>
      <c r="J16925" s="59">
        <v>16852036</v>
      </c>
      <c r="K16925" s="59" t="s">
        <v>17360</v>
      </c>
      <c r="L16925" s="61" t="s">
        <v>81</v>
      </c>
      <c r="M16925" s="61">
        <f>VLOOKUP(H16925,zdroj!C:F,4,0)</f>
        <v>0</v>
      </c>
      <c r="N16925" s="61" t="str">
        <f t="shared" si="528"/>
        <v>-</v>
      </c>
      <c r="P16925" s="73" t="str">
        <f t="shared" si="529"/>
        <v/>
      </c>
      <c r="Q16925" s="61" t="s">
        <v>88</v>
      </c>
    </row>
    <row r="16926" spans="8:17" x14ac:dyDescent="0.25">
      <c r="H16926" s="59">
        <v>92029</v>
      </c>
      <c r="I16926" s="59" t="s">
        <v>72</v>
      </c>
      <c r="J16926" s="59">
        <v>16852044</v>
      </c>
      <c r="K16926" s="59" t="s">
        <v>17361</v>
      </c>
      <c r="L16926" s="61" t="s">
        <v>81</v>
      </c>
      <c r="M16926" s="61">
        <f>VLOOKUP(H16926,zdroj!C:F,4,0)</f>
        <v>0</v>
      </c>
      <c r="N16926" s="61" t="str">
        <f t="shared" si="528"/>
        <v>-</v>
      </c>
      <c r="P16926" s="73" t="str">
        <f t="shared" si="529"/>
        <v/>
      </c>
      <c r="Q16926" s="61" t="s">
        <v>86</v>
      </c>
    </row>
    <row r="16927" spans="8:17" x14ac:dyDescent="0.25">
      <c r="H16927" s="59">
        <v>92029</v>
      </c>
      <c r="I16927" s="59" t="s">
        <v>72</v>
      </c>
      <c r="J16927" s="59">
        <v>16852052</v>
      </c>
      <c r="K16927" s="59" t="s">
        <v>17362</v>
      </c>
      <c r="L16927" s="61" t="s">
        <v>81</v>
      </c>
      <c r="M16927" s="61">
        <f>VLOOKUP(H16927,zdroj!C:F,4,0)</f>
        <v>0</v>
      </c>
      <c r="N16927" s="61" t="str">
        <f t="shared" si="528"/>
        <v>-</v>
      </c>
      <c r="P16927" s="73" t="str">
        <f t="shared" si="529"/>
        <v/>
      </c>
      <c r="Q16927" s="61" t="s">
        <v>88</v>
      </c>
    </row>
    <row r="16928" spans="8:17" x14ac:dyDescent="0.25">
      <c r="H16928" s="59">
        <v>92029</v>
      </c>
      <c r="I16928" s="59" t="s">
        <v>72</v>
      </c>
      <c r="J16928" s="59">
        <v>16852061</v>
      </c>
      <c r="K16928" s="59" t="s">
        <v>17363</v>
      </c>
      <c r="L16928" s="61" t="s">
        <v>81</v>
      </c>
      <c r="M16928" s="61">
        <f>VLOOKUP(H16928,zdroj!C:F,4,0)</f>
        <v>0</v>
      </c>
      <c r="N16928" s="61" t="str">
        <f t="shared" si="528"/>
        <v>-</v>
      </c>
      <c r="P16928" s="73" t="str">
        <f t="shared" si="529"/>
        <v/>
      </c>
      <c r="Q16928" s="61" t="s">
        <v>86</v>
      </c>
    </row>
    <row r="16929" spans="8:17" x14ac:dyDescent="0.25">
      <c r="H16929" s="59">
        <v>92029</v>
      </c>
      <c r="I16929" s="59" t="s">
        <v>72</v>
      </c>
      <c r="J16929" s="59">
        <v>16852079</v>
      </c>
      <c r="K16929" s="59" t="s">
        <v>17364</v>
      </c>
      <c r="L16929" s="61" t="s">
        <v>81</v>
      </c>
      <c r="M16929" s="61">
        <f>VLOOKUP(H16929,zdroj!C:F,4,0)</f>
        <v>0</v>
      </c>
      <c r="N16929" s="61" t="str">
        <f t="shared" si="528"/>
        <v>-</v>
      </c>
      <c r="P16929" s="73" t="str">
        <f t="shared" si="529"/>
        <v/>
      </c>
      <c r="Q16929" s="61" t="s">
        <v>86</v>
      </c>
    </row>
    <row r="16930" spans="8:17" x14ac:dyDescent="0.25">
      <c r="H16930" s="59">
        <v>92029</v>
      </c>
      <c r="I16930" s="59" t="s">
        <v>72</v>
      </c>
      <c r="J16930" s="59">
        <v>16852087</v>
      </c>
      <c r="K16930" s="59" t="s">
        <v>17365</v>
      </c>
      <c r="L16930" s="61" t="s">
        <v>81</v>
      </c>
      <c r="M16930" s="61">
        <f>VLOOKUP(H16930,zdroj!C:F,4,0)</f>
        <v>0</v>
      </c>
      <c r="N16930" s="61" t="str">
        <f t="shared" si="528"/>
        <v>-</v>
      </c>
      <c r="P16930" s="73" t="str">
        <f t="shared" si="529"/>
        <v/>
      </c>
      <c r="Q16930" s="61" t="s">
        <v>88</v>
      </c>
    </row>
    <row r="16931" spans="8:17" x14ac:dyDescent="0.25">
      <c r="H16931" s="59">
        <v>92029</v>
      </c>
      <c r="I16931" s="59" t="s">
        <v>72</v>
      </c>
      <c r="J16931" s="59">
        <v>16852095</v>
      </c>
      <c r="K16931" s="59" t="s">
        <v>17366</v>
      </c>
      <c r="L16931" s="61" t="s">
        <v>81</v>
      </c>
      <c r="M16931" s="61">
        <f>VLOOKUP(H16931,zdroj!C:F,4,0)</f>
        <v>0</v>
      </c>
      <c r="N16931" s="61" t="str">
        <f t="shared" si="528"/>
        <v>-</v>
      </c>
      <c r="P16931" s="73" t="str">
        <f t="shared" si="529"/>
        <v/>
      </c>
      <c r="Q16931" s="61" t="s">
        <v>88</v>
      </c>
    </row>
    <row r="16932" spans="8:17" x14ac:dyDescent="0.25">
      <c r="H16932" s="59">
        <v>92029</v>
      </c>
      <c r="I16932" s="59" t="s">
        <v>72</v>
      </c>
      <c r="J16932" s="59">
        <v>16852109</v>
      </c>
      <c r="K16932" s="59" t="s">
        <v>17367</v>
      </c>
      <c r="L16932" s="61" t="s">
        <v>81</v>
      </c>
      <c r="M16932" s="61">
        <f>VLOOKUP(H16932,zdroj!C:F,4,0)</f>
        <v>0</v>
      </c>
      <c r="N16932" s="61" t="str">
        <f t="shared" si="528"/>
        <v>-</v>
      </c>
      <c r="P16932" s="73" t="str">
        <f t="shared" si="529"/>
        <v/>
      </c>
      <c r="Q16932" s="61" t="s">
        <v>86</v>
      </c>
    </row>
    <row r="16933" spans="8:17" x14ac:dyDescent="0.25">
      <c r="H16933" s="59">
        <v>92029</v>
      </c>
      <c r="I16933" s="59" t="s">
        <v>72</v>
      </c>
      <c r="J16933" s="59">
        <v>16852117</v>
      </c>
      <c r="K16933" s="59" t="s">
        <v>17368</v>
      </c>
      <c r="L16933" s="61" t="s">
        <v>81</v>
      </c>
      <c r="M16933" s="61">
        <f>VLOOKUP(H16933,zdroj!C:F,4,0)</f>
        <v>0</v>
      </c>
      <c r="N16933" s="61" t="str">
        <f t="shared" si="528"/>
        <v>-</v>
      </c>
      <c r="P16933" s="73" t="str">
        <f t="shared" si="529"/>
        <v/>
      </c>
      <c r="Q16933" s="61" t="s">
        <v>88</v>
      </c>
    </row>
    <row r="16934" spans="8:17" x14ac:dyDescent="0.25">
      <c r="H16934" s="59">
        <v>92029</v>
      </c>
      <c r="I16934" s="59" t="s">
        <v>72</v>
      </c>
      <c r="J16934" s="59">
        <v>16852125</v>
      </c>
      <c r="K16934" s="59" t="s">
        <v>17369</v>
      </c>
      <c r="L16934" s="61" t="s">
        <v>81</v>
      </c>
      <c r="M16934" s="61">
        <f>VLOOKUP(H16934,zdroj!C:F,4,0)</f>
        <v>0</v>
      </c>
      <c r="N16934" s="61" t="str">
        <f t="shared" si="528"/>
        <v>-</v>
      </c>
      <c r="P16934" s="73" t="str">
        <f t="shared" si="529"/>
        <v/>
      </c>
      <c r="Q16934" s="61" t="s">
        <v>86</v>
      </c>
    </row>
    <row r="16935" spans="8:17" x14ac:dyDescent="0.25">
      <c r="H16935" s="59">
        <v>92029</v>
      </c>
      <c r="I16935" s="59" t="s">
        <v>72</v>
      </c>
      <c r="J16935" s="59">
        <v>16852133</v>
      </c>
      <c r="K16935" s="59" t="s">
        <v>17370</v>
      </c>
      <c r="L16935" s="61" t="s">
        <v>81</v>
      </c>
      <c r="M16935" s="61">
        <f>VLOOKUP(H16935,zdroj!C:F,4,0)</f>
        <v>0</v>
      </c>
      <c r="N16935" s="61" t="str">
        <f t="shared" si="528"/>
        <v>-</v>
      </c>
      <c r="P16935" s="73" t="str">
        <f t="shared" si="529"/>
        <v/>
      </c>
      <c r="Q16935" s="61" t="s">
        <v>86</v>
      </c>
    </row>
    <row r="16936" spans="8:17" x14ac:dyDescent="0.25">
      <c r="H16936" s="59">
        <v>92029</v>
      </c>
      <c r="I16936" s="59" t="s">
        <v>72</v>
      </c>
      <c r="J16936" s="59">
        <v>16852141</v>
      </c>
      <c r="K16936" s="59" t="s">
        <v>17371</v>
      </c>
      <c r="L16936" s="61" t="s">
        <v>81</v>
      </c>
      <c r="M16936" s="61">
        <f>VLOOKUP(H16936,zdroj!C:F,4,0)</f>
        <v>0</v>
      </c>
      <c r="N16936" s="61" t="str">
        <f t="shared" si="528"/>
        <v>-</v>
      </c>
      <c r="P16936" s="73" t="str">
        <f t="shared" si="529"/>
        <v/>
      </c>
      <c r="Q16936" s="61" t="s">
        <v>86</v>
      </c>
    </row>
    <row r="16937" spans="8:17" x14ac:dyDescent="0.25">
      <c r="H16937" s="59">
        <v>92029</v>
      </c>
      <c r="I16937" s="59" t="s">
        <v>72</v>
      </c>
      <c r="J16937" s="59">
        <v>16852150</v>
      </c>
      <c r="K16937" s="59" t="s">
        <v>17372</v>
      </c>
      <c r="L16937" s="61" t="s">
        <v>81</v>
      </c>
      <c r="M16937" s="61">
        <f>VLOOKUP(H16937,zdroj!C:F,4,0)</f>
        <v>0</v>
      </c>
      <c r="N16937" s="61" t="str">
        <f t="shared" si="528"/>
        <v>-</v>
      </c>
      <c r="P16937" s="73" t="str">
        <f t="shared" si="529"/>
        <v/>
      </c>
      <c r="Q16937" s="61" t="s">
        <v>86</v>
      </c>
    </row>
    <row r="16938" spans="8:17" x14ac:dyDescent="0.25">
      <c r="H16938" s="59">
        <v>92029</v>
      </c>
      <c r="I16938" s="59" t="s">
        <v>72</v>
      </c>
      <c r="J16938" s="59">
        <v>16852168</v>
      </c>
      <c r="K16938" s="59" t="s">
        <v>17373</v>
      </c>
      <c r="L16938" s="61" t="s">
        <v>81</v>
      </c>
      <c r="M16938" s="61">
        <f>VLOOKUP(H16938,zdroj!C:F,4,0)</f>
        <v>0</v>
      </c>
      <c r="N16938" s="61" t="str">
        <f t="shared" si="528"/>
        <v>-</v>
      </c>
      <c r="P16938" s="73" t="str">
        <f t="shared" si="529"/>
        <v/>
      </c>
      <c r="Q16938" s="61" t="s">
        <v>88</v>
      </c>
    </row>
    <row r="16939" spans="8:17" x14ac:dyDescent="0.25">
      <c r="H16939" s="59">
        <v>92029</v>
      </c>
      <c r="I16939" s="59" t="s">
        <v>72</v>
      </c>
      <c r="J16939" s="59">
        <v>16852176</v>
      </c>
      <c r="K16939" s="59" t="s">
        <v>17374</v>
      </c>
      <c r="L16939" s="61" t="s">
        <v>81</v>
      </c>
      <c r="M16939" s="61">
        <f>VLOOKUP(H16939,zdroj!C:F,4,0)</f>
        <v>0</v>
      </c>
      <c r="N16939" s="61" t="str">
        <f t="shared" si="528"/>
        <v>-</v>
      </c>
      <c r="P16939" s="73" t="str">
        <f t="shared" si="529"/>
        <v/>
      </c>
      <c r="Q16939" s="61" t="s">
        <v>86</v>
      </c>
    </row>
    <row r="16940" spans="8:17" x14ac:dyDescent="0.25">
      <c r="H16940" s="59">
        <v>92029</v>
      </c>
      <c r="I16940" s="59" t="s">
        <v>72</v>
      </c>
      <c r="J16940" s="59">
        <v>16852184</v>
      </c>
      <c r="K16940" s="59" t="s">
        <v>17375</v>
      </c>
      <c r="L16940" s="61" t="s">
        <v>81</v>
      </c>
      <c r="M16940" s="61">
        <f>VLOOKUP(H16940,zdroj!C:F,4,0)</f>
        <v>0</v>
      </c>
      <c r="N16940" s="61" t="str">
        <f t="shared" si="528"/>
        <v>-</v>
      </c>
      <c r="P16940" s="73" t="str">
        <f t="shared" si="529"/>
        <v/>
      </c>
      <c r="Q16940" s="61" t="s">
        <v>86</v>
      </c>
    </row>
    <row r="16941" spans="8:17" x14ac:dyDescent="0.25">
      <c r="H16941" s="59">
        <v>92029</v>
      </c>
      <c r="I16941" s="59" t="s">
        <v>72</v>
      </c>
      <c r="J16941" s="59">
        <v>16852192</v>
      </c>
      <c r="K16941" s="59" t="s">
        <v>17376</v>
      </c>
      <c r="L16941" s="61" t="s">
        <v>81</v>
      </c>
      <c r="M16941" s="61">
        <f>VLOOKUP(H16941,zdroj!C:F,4,0)</f>
        <v>0</v>
      </c>
      <c r="N16941" s="61" t="str">
        <f t="shared" si="528"/>
        <v>-</v>
      </c>
      <c r="P16941" s="73" t="str">
        <f t="shared" si="529"/>
        <v/>
      </c>
      <c r="Q16941" s="61" t="s">
        <v>88</v>
      </c>
    </row>
    <row r="16942" spans="8:17" x14ac:dyDescent="0.25">
      <c r="H16942" s="59">
        <v>92029</v>
      </c>
      <c r="I16942" s="59" t="s">
        <v>72</v>
      </c>
      <c r="J16942" s="59">
        <v>16852206</v>
      </c>
      <c r="K16942" s="59" t="s">
        <v>17377</v>
      </c>
      <c r="L16942" s="61" t="s">
        <v>81</v>
      </c>
      <c r="M16942" s="61">
        <f>VLOOKUP(H16942,zdroj!C:F,4,0)</f>
        <v>0</v>
      </c>
      <c r="N16942" s="61" t="str">
        <f t="shared" si="528"/>
        <v>-</v>
      </c>
      <c r="P16942" s="73" t="str">
        <f t="shared" si="529"/>
        <v/>
      </c>
      <c r="Q16942" s="61" t="s">
        <v>86</v>
      </c>
    </row>
    <row r="16943" spans="8:17" x14ac:dyDescent="0.25">
      <c r="H16943" s="59">
        <v>92029</v>
      </c>
      <c r="I16943" s="59" t="s">
        <v>72</v>
      </c>
      <c r="J16943" s="59">
        <v>16852214</v>
      </c>
      <c r="K16943" s="59" t="s">
        <v>17378</v>
      </c>
      <c r="L16943" s="61" t="s">
        <v>81</v>
      </c>
      <c r="M16943" s="61">
        <f>VLOOKUP(H16943,zdroj!C:F,4,0)</f>
        <v>0</v>
      </c>
      <c r="N16943" s="61" t="str">
        <f t="shared" si="528"/>
        <v>-</v>
      </c>
      <c r="P16943" s="73" t="str">
        <f t="shared" si="529"/>
        <v/>
      </c>
      <c r="Q16943" s="61" t="s">
        <v>88</v>
      </c>
    </row>
    <row r="16944" spans="8:17" x14ac:dyDescent="0.25">
      <c r="H16944" s="59">
        <v>92029</v>
      </c>
      <c r="I16944" s="59" t="s">
        <v>72</v>
      </c>
      <c r="J16944" s="59">
        <v>16852222</v>
      </c>
      <c r="K16944" s="59" t="s">
        <v>17379</v>
      </c>
      <c r="L16944" s="61" t="s">
        <v>81</v>
      </c>
      <c r="M16944" s="61">
        <f>VLOOKUP(H16944,zdroj!C:F,4,0)</f>
        <v>0</v>
      </c>
      <c r="N16944" s="61" t="str">
        <f t="shared" si="528"/>
        <v>-</v>
      </c>
      <c r="P16944" s="73" t="str">
        <f t="shared" si="529"/>
        <v/>
      </c>
      <c r="Q16944" s="61" t="s">
        <v>86</v>
      </c>
    </row>
    <row r="16945" spans="8:17" x14ac:dyDescent="0.25">
      <c r="H16945" s="59">
        <v>92029</v>
      </c>
      <c r="I16945" s="59" t="s">
        <v>72</v>
      </c>
      <c r="J16945" s="59">
        <v>16852231</v>
      </c>
      <c r="K16945" s="59" t="s">
        <v>17380</v>
      </c>
      <c r="L16945" s="61" t="s">
        <v>81</v>
      </c>
      <c r="M16945" s="61">
        <f>VLOOKUP(H16945,zdroj!C:F,4,0)</f>
        <v>0</v>
      </c>
      <c r="N16945" s="61" t="str">
        <f t="shared" si="528"/>
        <v>-</v>
      </c>
      <c r="P16945" s="73" t="str">
        <f t="shared" si="529"/>
        <v/>
      </c>
      <c r="Q16945" s="61" t="s">
        <v>88</v>
      </c>
    </row>
    <row r="16946" spans="8:17" x14ac:dyDescent="0.25">
      <c r="H16946" s="59">
        <v>92029</v>
      </c>
      <c r="I16946" s="59" t="s">
        <v>72</v>
      </c>
      <c r="J16946" s="59">
        <v>16852249</v>
      </c>
      <c r="K16946" s="59" t="s">
        <v>17381</v>
      </c>
      <c r="L16946" s="61" t="s">
        <v>81</v>
      </c>
      <c r="M16946" s="61">
        <f>VLOOKUP(H16946,zdroj!C:F,4,0)</f>
        <v>0</v>
      </c>
      <c r="N16946" s="61" t="str">
        <f t="shared" si="528"/>
        <v>-</v>
      </c>
      <c r="P16946" s="73" t="str">
        <f t="shared" si="529"/>
        <v/>
      </c>
      <c r="Q16946" s="61" t="s">
        <v>86</v>
      </c>
    </row>
    <row r="16947" spans="8:17" x14ac:dyDescent="0.25">
      <c r="H16947" s="59">
        <v>92029</v>
      </c>
      <c r="I16947" s="59" t="s">
        <v>72</v>
      </c>
      <c r="J16947" s="59">
        <v>16852257</v>
      </c>
      <c r="K16947" s="59" t="s">
        <v>17382</v>
      </c>
      <c r="L16947" s="61" t="s">
        <v>81</v>
      </c>
      <c r="M16947" s="61">
        <f>VLOOKUP(H16947,zdroj!C:F,4,0)</f>
        <v>0</v>
      </c>
      <c r="N16947" s="61" t="str">
        <f t="shared" si="528"/>
        <v>-</v>
      </c>
      <c r="P16947" s="73" t="str">
        <f t="shared" si="529"/>
        <v/>
      </c>
      <c r="Q16947" s="61" t="s">
        <v>86</v>
      </c>
    </row>
    <row r="16948" spans="8:17" x14ac:dyDescent="0.25">
      <c r="H16948" s="59">
        <v>92029</v>
      </c>
      <c r="I16948" s="59" t="s">
        <v>72</v>
      </c>
      <c r="J16948" s="59">
        <v>16852265</v>
      </c>
      <c r="K16948" s="59" t="s">
        <v>17383</v>
      </c>
      <c r="L16948" s="61" t="s">
        <v>81</v>
      </c>
      <c r="M16948" s="61">
        <f>VLOOKUP(H16948,zdroj!C:F,4,0)</f>
        <v>0</v>
      </c>
      <c r="N16948" s="61" t="str">
        <f t="shared" si="528"/>
        <v>-</v>
      </c>
      <c r="P16948" s="73" t="str">
        <f t="shared" si="529"/>
        <v/>
      </c>
      <c r="Q16948" s="61" t="s">
        <v>86</v>
      </c>
    </row>
    <row r="16949" spans="8:17" x14ac:dyDescent="0.25">
      <c r="H16949" s="59">
        <v>92029</v>
      </c>
      <c r="I16949" s="59" t="s">
        <v>72</v>
      </c>
      <c r="J16949" s="59">
        <v>16852273</v>
      </c>
      <c r="K16949" s="59" t="s">
        <v>17384</v>
      </c>
      <c r="L16949" s="61" t="s">
        <v>81</v>
      </c>
      <c r="M16949" s="61">
        <f>VLOOKUP(H16949,zdroj!C:F,4,0)</f>
        <v>0</v>
      </c>
      <c r="N16949" s="61" t="str">
        <f t="shared" si="528"/>
        <v>-</v>
      </c>
      <c r="P16949" s="73" t="str">
        <f t="shared" si="529"/>
        <v/>
      </c>
      <c r="Q16949" s="61" t="s">
        <v>88</v>
      </c>
    </row>
    <row r="16950" spans="8:17" x14ac:dyDescent="0.25">
      <c r="H16950" s="59">
        <v>92029</v>
      </c>
      <c r="I16950" s="59" t="s">
        <v>72</v>
      </c>
      <c r="J16950" s="59">
        <v>16852281</v>
      </c>
      <c r="K16950" s="59" t="s">
        <v>17385</v>
      </c>
      <c r="L16950" s="61" t="s">
        <v>81</v>
      </c>
      <c r="M16950" s="61">
        <f>VLOOKUP(H16950,zdroj!C:F,4,0)</f>
        <v>0</v>
      </c>
      <c r="N16950" s="61" t="str">
        <f t="shared" si="528"/>
        <v>-</v>
      </c>
      <c r="P16950" s="73" t="str">
        <f t="shared" si="529"/>
        <v/>
      </c>
      <c r="Q16950" s="61" t="s">
        <v>88</v>
      </c>
    </row>
    <row r="16951" spans="8:17" x14ac:dyDescent="0.25">
      <c r="H16951" s="59">
        <v>92029</v>
      </c>
      <c r="I16951" s="59" t="s">
        <v>72</v>
      </c>
      <c r="J16951" s="59">
        <v>16852290</v>
      </c>
      <c r="K16951" s="59" t="s">
        <v>17386</v>
      </c>
      <c r="L16951" s="61" t="s">
        <v>81</v>
      </c>
      <c r="M16951" s="61">
        <f>VLOOKUP(H16951,zdroj!C:F,4,0)</f>
        <v>0</v>
      </c>
      <c r="N16951" s="61" t="str">
        <f t="shared" si="528"/>
        <v>-</v>
      </c>
      <c r="P16951" s="73" t="str">
        <f t="shared" si="529"/>
        <v/>
      </c>
      <c r="Q16951" s="61" t="s">
        <v>88</v>
      </c>
    </row>
    <row r="16952" spans="8:17" x14ac:dyDescent="0.25">
      <c r="H16952" s="59">
        <v>92029</v>
      </c>
      <c r="I16952" s="59" t="s">
        <v>72</v>
      </c>
      <c r="J16952" s="59">
        <v>16852311</v>
      </c>
      <c r="K16952" s="59" t="s">
        <v>17387</v>
      </c>
      <c r="L16952" s="61" t="s">
        <v>81</v>
      </c>
      <c r="M16952" s="61">
        <f>VLOOKUP(H16952,zdroj!C:F,4,0)</f>
        <v>0</v>
      </c>
      <c r="N16952" s="61" t="str">
        <f t="shared" si="528"/>
        <v>-</v>
      </c>
      <c r="P16952" s="73" t="str">
        <f t="shared" si="529"/>
        <v/>
      </c>
      <c r="Q16952" s="61" t="s">
        <v>86</v>
      </c>
    </row>
    <row r="16953" spans="8:17" x14ac:dyDescent="0.25">
      <c r="H16953" s="59">
        <v>92029</v>
      </c>
      <c r="I16953" s="59" t="s">
        <v>72</v>
      </c>
      <c r="J16953" s="59">
        <v>16852320</v>
      </c>
      <c r="K16953" s="59" t="s">
        <v>17388</v>
      </c>
      <c r="L16953" s="61" t="s">
        <v>81</v>
      </c>
      <c r="M16953" s="61">
        <f>VLOOKUP(H16953,zdroj!C:F,4,0)</f>
        <v>0</v>
      </c>
      <c r="N16953" s="61" t="str">
        <f t="shared" si="528"/>
        <v>-</v>
      </c>
      <c r="P16953" s="73" t="str">
        <f t="shared" si="529"/>
        <v/>
      </c>
      <c r="Q16953" s="61" t="s">
        <v>86</v>
      </c>
    </row>
    <row r="16954" spans="8:17" x14ac:dyDescent="0.25">
      <c r="H16954" s="59">
        <v>92029</v>
      </c>
      <c r="I16954" s="59" t="s">
        <v>72</v>
      </c>
      <c r="J16954" s="59">
        <v>16852338</v>
      </c>
      <c r="K16954" s="59" t="s">
        <v>17389</v>
      </c>
      <c r="L16954" s="61" t="s">
        <v>81</v>
      </c>
      <c r="M16954" s="61">
        <f>VLOOKUP(H16954,zdroj!C:F,4,0)</f>
        <v>0</v>
      </c>
      <c r="N16954" s="61" t="str">
        <f t="shared" si="528"/>
        <v>-</v>
      </c>
      <c r="P16954" s="73" t="str">
        <f t="shared" si="529"/>
        <v/>
      </c>
      <c r="Q16954" s="61" t="s">
        <v>88</v>
      </c>
    </row>
    <row r="16955" spans="8:17" x14ac:dyDescent="0.25">
      <c r="H16955" s="59">
        <v>92029</v>
      </c>
      <c r="I16955" s="59" t="s">
        <v>72</v>
      </c>
      <c r="J16955" s="59">
        <v>16852346</v>
      </c>
      <c r="K16955" s="59" t="s">
        <v>17390</v>
      </c>
      <c r="L16955" s="61" t="s">
        <v>81</v>
      </c>
      <c r="M16955" s="61">
        <f>VLOOKUP(H16955,zdroj!C:F,4,0)</f>
        <v>0</v>
      </c>
      <c r="N16955" s="61" t="str">
        <f t="shared" si="528"/>
        <v>-</v>
      </c>
      <c r="P16955" s="73" t="str">
        <f t="shared" si="529"/>
        <v/>
      </c>
      <c r="Q16955" s="61" t="s">
        <v>86</v>
      </c>
    </row>
    <row r="16956" spans="8:17" x14ac:dyDescent="0.25">
      <c r="H16956" s="59">
        <v>92029</v>
      </c>
      <c r="I16956" s="59" t="s">
        <v>72</v>
      </c>
      <c r="J16956" s="59">
        <v>16852354</v>
      </c>
      <c r="K16956" s="59" t="s">
        <v>17391</v>
      </c>
      <c r="L16956" s="61" t="s">
        <v>81</v>
      </c>
      <c r="M16956" s="61">
        <f>VLOOKUP(H16956,zdroj!C:F,4,0)</f>
        <v>0</v>
      </c>
      <c r="N16956" s="61" t="str">
        <f t="shared" si="528"/>
        <v>-</v>
      </c>
      <c r="P16956" s="73" t="str">
        <f t="shared" si="529"/>
        <v/>
      </c>
      <c r="Q16956" s="61" t="s">
        <v>88</v>
      </c>
    </row>
    <row r="16957" spans="8:17" x14ac:dyDescent="0.25">
      <c r="H16957" s="59">
        <v>92029</v>
      </c>
      <c r="I16957" s="59" t="s">
        <v>72</v>
      </c>
      <c r="J16957" s="59">
        <v>16852362</v>
      </c>
      <c r="K16957" s="59" t="s">
        <v>17392</v>
      </c>
      <c r="L16957" s="61" t="s">
        <v>81</v>
      </c>
      <c r="M16957" s="61">
        <f>VLOOKUP(H16957,zdroj!C:F,4,0)</f>
        <v>0</v>
      </c>
      <c r="N16957" s="61" t="str">
        <f t="shared" si="528"/>
        <v>-</v>
      </c>
      <c r="P16957" s="73" t="str">
        <f t="shared" si="529"/>
        <v/>
      </c>
      <c r="Q16957" s="61" t="s">
        <v>88</v>
      </c>
    </row>
    <row r="16958" spans="8:17" x14ac:dyDescent="0.25">
      <c r="H16958" s="59">
        <v>92029</v>
      </c>
      <c r="I16958" s="59" t="s">
        <v>72</v>
      </c>
      <c r="J16958" s="59">
        <v>16852371</v>
      </c>
      <c r="K16958" s="59" t="s">
        <v>17393</v>
      </c>
      <c r="L16958" s="61" t="s">
        <v>81</v>
      </c>
      <c r="M16958" s="61">
        <f>VLOOKUP(H16958,zdroj!C:F,4,0)</f>
        <v>0</v>
      </c>
      <c r="N16958" s="61" t="str">
        <f t="shared" si="528"/>
        <v>-</v>
      </c>
      <c r="P16958" s="73" t="str">
        <f t="shared" si="529"/>
        <v/>
      </c>
      <c r="Q16958" s="61" t="s">
        <v>86</v>
      </c>
    </row>
    <row r="16959" spans="8:17" x14ac:dyDescent="0.25">
      <c r="H16959" s="59">
        <v>92029</v>
      </c>
      <c r="I16959" s="59" t="s">
        <v>72</v>
      </c>
      <c r="J16959" s="59">
        <v>16852389</v>
      </c>
      <c r="K16959" s="59" t="s">
        <v>17394</v>
      </c>
      <c r="L16959" s="61" t="s">
        <v>81</v>
      </c>
      <c r="M16959" s="61">
        <f>VLOOKUP(H16959,zdroj!C:F,4,0)</f>
        <v>0</v>
      </c>
      <c r="N16959" s="61" t="str">
        <f t="shared" si="528"/>
        <v>-</v>
      </c>
      <c r="P16959" s="73" t="str">
        <f t="shared" si="529"/>
        <v/>
      </c>
      <c r="Q16959" s="61" t="s">
        <v>88</v>
      </c>
    </row>
    <row r="16960" spans="8:17" x14ac:dyDescent="0.25">
      <c r="H16960" s="59">
        <v>92029</v>
      </c>
      <c r="I16960" s="59" t="s">
        <v>72</v>
      </c>
      <c r="J16960" s="59">
        <v>16852397</v>
      </c>
      <c r="K16960" s="59" t="s">
        <v>17395</v>
      </c>
      <c r="L16960" s="61" t="s">
        <v>81</v>
      </c>
      <c r="M16960" s="61">
        <f>VLOOKUP(H16960,zdroj!C:F,4,0)</f>
        <v>0</v>
      </c>
      <c r="N16960" s="61" t="str">
        <f t="shared" si="528"/>
        <v>-</v>
      </c>
      <c r="P16960" s="73" t="str">
        <f t="shared" si="529"/>
        <v/>
      </c>
      <c r="Q16960" s="61" t="s">
        <v>88</v>
      </c>
    </row>
    <row r="16961" spans="8:17" x14ac:dyDescent="0.25">
      <c r="H16961" s="59">
        <v>92029</v>
      </c>
      <c r="I16961" s="59" t="s">
        <v>72</v>
      </c>
      <c r="J16961" s="59">
        <v>16852419</v>
      </c>
      <c r="K16961" s="59" t="s">
        <v>17396</v>
      </c>
      <c r="L16961" s="61" t="s">
        <v>81</v>
      </c>
      <c r="M16961" s="61">
        <f>VLOOKUP(H16961,zdroj!C:F,4,0)</f>
        <v>0</v>
      </c>
      <c r="N16961" s="61" t="str">
        <f t="shared" si="528"/>
        <v>-</v>
      </c>
      <c r="P16961" s="73" t="str">
        <f t="shared" si="529"/>
        <v/>
      </c>
      <c r="Q16961" s="61" t="s">
        <v>86</v>
      </c>
    </row>
    <row r="16962" spans="8:17" x14ac:dyDescent="0.25">
      <c r="H16962" s="59">
        <v>92029</v>
      </c>
      <c r="I16962" s="59" t="s">
        <v>72</v>
      </c>
      <c r="J16962" s="59">
        <v>16852427</v>
      </c>
      <c r="K16962" s="59" t="s">
        <v>17397</v>
      </c>
      <c r="L16962" s="61" t="s">
        <v>81</v>
      </c>
      <c r="M16962" s="61">
        <f>VLOOKUP(H16962,zdroj!C:F,4,0)</f>
        <v>0</v>
      </c>
      <c r="N16962" s="61" t="str">
        <f t="shared" si="528"/>
        <v>-</v>
      </c>
      <c r="P16962" s="73" t="str">
        <f t="shared" si="529"/>
        <v/>
      </c>
      <c r="Q16962" s="61" t="s">
        <v>86</v>
      </c>
    </row>
    <row r="16963" spans="8:17" x14ac:dyDescent="0.25">
      <c r="H16963" s="59">
        <v>92029</v>
      </c>
      <c r="I16963" s="59" t="s">
        <v>72</v>
      </c>
      <c r="J16963" s="59">
        <v>16852435</v>
      </c>
      <c r="K16963" s="59" t="s">
        <v>17398</v>
      </c>
      <c r="L16963" s="61" t="s">
        <v>81</v>
      </c>
      <c r="M16963" s="61">
        <f>VLOOKUP(H16963,zdroj!C:F,4,0)</f>
        <v>0</v>
      </c>
      <c r="N16963" s="61" t="str">
        <f t="shared" si="528"/>
        <v>-</v>
      </c>
      <c r="P16963" s="73" t="str">
        <f t="shared" si="529"/>
        <v/>
      </c>
      <c r="Q16963" s="61" t="s">
        <v>88</v>
      </c>
    </row>
    <row r="16964" spans="8:17" x14ac:dyDescent="0.25">
      <c r="H16964" s="59">
        <v>92029</v>
      </c>
      <c r="I16964" s="59" t="s">
        <v>72</v>
      </c>
      <c r="J16964" s="59">
        <v>16852443</v>
      </c>
      <c r="K16964" s="59" t="s">
        <v>17399</v>
      </c>
      <c r="L16964" s="61" t="s">
        <v>81</v>
      </c>
      <c r="M16964" s="61">
        <f>VLOOKUP(H16964,zdroj!C:F,4,0)</f>
        <v>0</v>
      </c>
      <c r="N16964" s="61" t="str">
        <f t="shared" si="528"/>
        <v>-</v>
      </c>
      <c r="P16964" s="73" t="str">
        <f t="shared" si="529"/>
        <v/>
      </c>
      <c r="Q16964" s="61" t="s">
        <v>86</v>
      </c>
    </row>
    <row r="16965" spans="8:17" x14ac:dyDescent="0.25">
      <c r="H16965" s="59">
        <v>92029</v>
      </c>
      <c r="I16965" s="59" t="s">
        <v>72</v>
      </c>
      <c r="J16965" s="59">
        <v>16852460</v>
      </c>
      <c r="K16965" s="59" t="s">
        <v>17400</v>
      </c>
      <c r="L16965" s="61" t="s">
        <v>81</v>
      </c>
      <c r="M16965" s="61">
        <f>VLOOKUP(H16965,zdroj!C:F,4,0)</f>
        <v>0</v>
      </c>
      <c r="N16965" s="61" t="str">
        <f t="shared" si="528"/>
        <v>-</v>
      </c>
      <c r="P16965" s="73" t="str">
        <f t="shared" si="529"/>
        <v/>
      </c>
      <c r="Q16965" s="61" t="s">
        <v>86</v>
      </c>
    </row>
    <row r="16966" spans="8:17" x14ac:dyDescent="0.25">
      <c r="H16966" s="59">
        <v>92029</v>
      </c>
      <c r="I16966" s="59" t="s">
        <v>72</v>
      </c>
      <c r="J16966" s="59">
        <v>16852478</v>
      </c>
      <c r="K16966" s="59" t="s">
        <v>17401</v>
      </c>
      <c r="L16966" s="61" t="s">
        <v>81</v>
      </c>
      <c r="M16966" s="61">
        <f>VLOOKUP(H16966,zdroj!C:F,4,0)</f>
        <v>0</v>
      </c>
      <c r="N16966" s="61" t="str">
        <f t="shared" si="528"/>
        <v>-</v>
      </c>
      <c r="P16966" s="73" t="str">
        <f t="shared" si="529"/>
        <v/>
      </c>
      <c r="Q16966" s="61" t="s">
        <v>86</v>
      </c>
    </row>
    <row r="16967" spans="8:17" x14ac:dyDescent="0.25">
      <c r="H16967" s="59">
        <v>92029</v>
      </c>
      <c r="I16967" s="59" t="s">
        <v>72</v>
      </c>
      <c r="J16967" s="59">
        <v>16852486</v>
      </c>
      <c r="K16967" s="59" t="s">
        <v>17402</v>
      </c>
      <c r="L16967" s="61" t="s">
        <v>81</v>
      </c>
      <c r="M16967" s="61">
        <f>VLOOKUP(H16967,zdroj!C:F,4,0)</f>
        <v>0</v>
      </c>
      <c r="N16967" s="61" t="str">
        <f t="shared" ref="N16967:N17030" si="530">IF(M16967="A",IF(L16967="katA","katB",L16967),L16967)</f>
        <v>-</v>
      </c>
      <c r="P16967" s="73" t="str">
        <f t="shared" ref="P16967:P17030" si="531">IF(O16967="A",1,"")</f>
        <v/>
      </c>
      <c r="Q16967" s="61" t="s">
        <v>88</v>
      </c>
    </row>
    <row r="16968" spans="8:17" x14ac:dyDescent="0.25">
      <c r="H16968" s="59">
        <v>92029</v>
      </c>
      <c r="I16968" s="59" t="s">
        <v>72</v>
      </c>
      <c r="J16968" s="59">
        <v>16852494</v>
      </c>
      <c r="K16968" s="59" t="s">
        <v>17403</v>
      </c>
      <c r="L16968" s="61" t="s">
        <v>81</v>
      </c>
      <c r="M16968" s="61">
        <f>VLOOKUP(H16968,zdroj!C:F,4,0)</f>
        <v>0</v>
      </c>
      <c r="N16968" s="61" t="str">
        <f t="shared" si="530"/>
        <v>-</v>
      </c>
      <c r="P16968" s="73" t="str">
        <f t="shared" si="531"/>
        <v/>
      </c>
      <c r="Q16968" s="61" t="s">
        <v>86</v>
      </c>
    </row>
    <row r="16969" spans="8:17" x14ac:dyDescent="0.25">
      <c r="H16969" s="59">
        <v>92029</v>
      </c>
      <c r="I16969" s="59" t="s">
        <v>72</v>
      </c>
      <c r="J16969" s="59">
        <v>16852508</v>
      </c>
      <c r="K16969" s="59" t="s">
        <v>17404</v>
      </c>
      <c r="L16969" s="61" t="s">
        <v>81</v>
      </c>
      <c r="M16969" s="61">
        <f>VLOOKUP(H16969,zdroj!C:F,4,0)</f>
        <v>0</v>
      </c>
      <c r="N16969" s="61" t="str">
        <f t="shared" si="530"/>
        <v>-</v>
      </c>
      <c r="P16969" s="73" t="str">
        <f t="shared" si="531"/>
        <v/>
      </c>
      <c r="Q16969" s="61" t="s">
        <v>88</v>
      </c>
    </row>
    <row r="16970" spans="8:17" x14ac:dyDescent="0.25">
      <c r="H16970" s="59">
        <v>92029</v>
      </c>
      <c r="I16970" s="59" t="s">
        <v>72</v>
      </c>
      <c r="J16970" s="59">
        <v>16852516</v>
      </c>
      <c r="K16970" s="59" t="s">
        <v>17405</v>
      </c>
      <c r="L16970" s="61" t="s">
        <v>81</v>
      </c>
      <c r="M16970" s="61">
        <f>VLOOKUP(H16970,zdroj!C:F,4,0)</f>
        <v>0</v>
      </c>
      <c r="N16970" s="61" t="str">
        <f t="shared" si="530"/>
        <v>-</v>
      </c>
      <c r="P16970" s="73" t="str">
        <f t="shared" si="531"/>
        <v/>
      </c>
      <c r="Q16970" s="61" t="s">
        <v>88</v>
      </c>
    </row>
    <row r="16971" spans="8:17" x14ac:dyDescent="0.25">
      <c r="H16971" s="59">
        <v>92029</v>
      </c>
      <c r="I16971" s="59" t="s">
        <v>72</v>
      </c>
      <c r="J16971" s="59">
        <v>16852524</v>
      </c>
      <c r="K16971" s="59" t="s">
        <v>17406</v>
      </c>
      <c r="L16971" s="61" t="s">
        <v>81</v>
      </c>
      <c r="M16971" s="61">
        <f>VLOOKUP(H16971,zdroj!C:F,4,0)</f>
        <v>0</v>
      </c>
      <c r="N16971" s="61" t="str">
        <f t="shared" si="530"/>
        <v>-</v>
      </c>
      <c r="P16971" s="73" t="str">
        <f t="shared" si="531"/>
        <v/>
      </c>
      <c r="Q16971" s="61" t="s">
        <v>86</v>
      </c>
    </row>
    <row r="16972" spans="8:17" x14ac:dyDescent="0.25">
      <c r="H16972" s="59">
        <v>92029</v>
      </c>
      <c r="I16972" s="59" t="s">
        <v>72</v>
      </c>
      <c r="J16972" s="59">
        <v>16852532</v>
      </c>
      <c r="K16972" s="59" t="s">
        <v>17407</v>
      </c>
      <c r="L16972" s="61" t="s">
        <v>81</v>
      </c>
      <c r="M16972" s="61">
        <f>VLOOKUP(H16972,zdroj!C:F,4,0)</f>
        <v>0</v>
      </c>
      <c r="N16972" s="61" t="str">
        <f t="shared" si="530"/>
        <v>-</v>
      </c>
      <c r="P16972" s="73" t="str">
        <f t="shared" si="531"/>
        <v/>
      </c>
      <c r="Q16972" s="61" t="s">
        <v>86</v>
      </c>
    </row>
    <row r="16973" spans="8:17" x14ac:dyDescent="0.25">
      <c r="H16973" s="59">
        <v>92029</v>
      </c>
      <c r="I16973" s="59" t="s">
        <v>72</v>
      </c>
      <c r="J16973" s="59">
        <v>16852541</v>
      </c>
      <c r="K16973" s="59" t="s">
        <v>17408</v>
      </c>
      <c r="L16973" s="61" t="s">
        <v>81</v>
      </c>
      <c r="M16973" s="61">
        <f>VLOOKUP(H16973,zdroj!C:F,4,0)</f>
        <v>0</v>
      </c>
      <c r="N16973" s="61" t="str">
        <f t="shared" si="530"/>
        <v>-</v>
      </c>
      <c r="P16973" s="73" t="str">
        <f t="shared" si="531"/>
        <v/>
      </c>
      <c r="Q16973" s="61" t="s">
        <v>86</v>
      </c>
    </row>
    <row r="16974" spans="8:17" x14ac:dyDescent="0.25">
      <c r="H16974" s="59">
        <v>92029</v>
      </c>
      <c r="I16974" s="59" t="s">
        <v>72</v>
      </c>
      <c r="J16974" s="59">
        <v>16852559</v>
      </c>
      <c r="K16974" s="59" t="s">
        <v>17409</v>
      </c>
      <c r="L16974" s="61" t="s">
        <v>81</v>
      </c>
      <c r="M16974" s="61">
        <f>VLOOKUP(H16974,zdroj!C:F,4,0)</f>
        <v>0</v>
      </c>
      <c r="N16974" s="61" t="str">
        <f t="shared" si="530"/>
        <v>-</v>
      </c>
      <c r="P16974" s="73" t="str">
        <f t="shared" si="531"/>
        <v/>
      </c>
      <c r="Q16974" s="61" t="s">
        <v>86</v>
      </c>
    </row>
    <row r="16975" spans="8:17" x14ac:dyDescent="0.25">
      <c r="H16975" s="59">
        <v>92029</v>
      </c>
      <c r="I16975" s="59" t="s">
        <v>72</v>
      </c>
      <c r="J16975" s="59">
        <v>16852567</v>
      </c>
      <c r="K16975" s="59" t="s">
        <v>17410</v>
      </c>
      <c r="L16975" s="61" t="s">
        <v>81</v>
      </c>
      <c r="M16975" s="61">
        <f>VLOOKUP(H16975,zdroj!C:F,4,0)</f>
        <v>0</v>
      </c>
      <c r="N16975" s="61" t="str">
        <f t="shared" si="530"/>
        <v>-</v>
      </c>
      <c r="P16975" s="73" t="str">
        <f t="shared" si="531"/>
        <v/>
      </c>
      <c r="Q16975" s="61" t="s">
        <v>88</v>
      </c>
    </row>
    <row r="16976" spans="8:17" x14ac:dyDescent="0.25">
      <c r="H16976" s="59">
        <v>92029</v>
      </c>
      <c r="I16976" s="59" t="s">
        <v>72</v>
      </c>
      <c r="J16976" s="59">
        <v>16852575</v>
      </c>
      <c r="K16976" s="59" t="s">
        <v>17411</v>
      </c>
      <c r="L16976" s="61" t="s">
        <v>81</v>
      </c>
      <c r="M16976" s="61">
        <f>VLOOKUP(H16976,zdroj!C:F,4,0)</f>
        <v>0</v>
      </c>
      <c r="N16976" s="61" t="str">
        <f t="shared" si="530"/>
        <v>-</v>
      </c>
      <c r="P16976" s="73" t="str">
        <f t="shared" si="531"/>
        <v/>
      </c>
      <c r="Q16976" s="61" t="s">
        <v>86</v>
      </c>
    </row>
    <row r="16977" spans="8:17" x14ac:dyDescent="0.25">
      <c r="H16977" s="59">
        <v>92029</v>
      </c>
      <c r="I16977" s="59" t="s">
        <v>72</v>
      </c>
      <c r="J16977" s="59">
        <v>16852583</v>
      </c>
      <c r="K16977" s="59" t="s">
        <v>17412</v>
      </c>
      <c r="L16977" s="61" t="s">
        <v>81</v>
      </c>
      <c r="M16977" s="61">
        <f>VLOOKUP(H16977,zdroj!C:F,4,0)</f>
        <v>0</v>
      </c>
      <c r="N16977" s="61" t="str">
        <f t="shared" si="530"/>
        <v>-</v>
      </c>
      <c r="P16977" s="73" t="str">
        <f t="shared" si="531"/>
        <v/>
      </c>
      <c r="Q16977" s="61" t="s">
        <v>88</v>
      </c>
    </row>
    <row r="16978" spans="8:17" x14ac:dyDescent="0.25">
      <c r="H16978" s="59">
        <v>92029</v>
      </c>
      <c r="I16978" s="59" t="s">
        <v>72</v>
      </c>
      <c r="J16978" s="59">
        <v>16852591</v>
      </c>
      <c r="K16978" s="59" t="s">
        <v>17413</v>
      </c>
      <c r="L16978" s="61" t="s">
        <v>81</v>
      </c>
      <c r="M16978" s="61">
        <f>VLOOKUP(H16978,zdroj!C:F,4,0)</f>
        <v>0</v>
      </c>
      <c r="N16978" s="61" t="str">
        <f t="shared" si="530"/>
        <v>-</v>
      </c>
      <c r="P16978" s="73" t="str">
        <f t="shared" si="531"/>
        <v/>
      </c>
      <c r="Q16978" s="61" t="s">
        <v>86</v>
      </c>
    </row>
    <row r="16979" spans="8:17" x14ac:dyDescent="0.25">
      <c r="H16979" s="59">
        <v>92029</v>
      </c>
      <c r="I16979" s="59" t="s">
        <v>72</v>
      </c>
      <c r="J16979" s="59">
        <v>16852605</v>
      </c>
      <c r="K16979" s="59" t="s">
        <v>17414</v>
      </c>
      <c r="L16979" s="61" t="s">
        <v>81</v>
      </c>
      <c r="M16979" s="61">
        <f>VLOOKUP(H16979,zdroj!C:F,4,0)</f>
        <v>0</v>
      </c>
      <c r="N16979" s="61" t="str">
        <f t="shared" si="530"/>
        <v>-</v>
      </c>
      <c r="P16979" s="73" t="str">
        <f t="shared" si="531"/>
        <v/>
      </c>
      <c r="Q16979" s="61" t="s">
        <v>88</v>
      </c>
    </row>
    <row r="16980" spans="8:17" x14ac:dyDescent="0.25">
      <c r="H16980" s="59">
        <v>92029</v>
      </c>
      <c r="I16980" s="59" t="s">
        <v>72</v>
      </c>
      <c r="J16980" s="59">
        <v>16852613</v>
      </c>
      <c r="K16980" s="59" t="s">
        <v>17415</v>
      </c>
      <c r="L16980" s="61" t="s">
        <v>81</v>
      </c>
      <c r="M16980" s="61">
        <f>VLOOKUP(H16980,zdroj!C:F,4,0)</f>
        <v>0</v>
      </c>
      <c r="N16980" s="61" t="str">
        <f t="shared" si="530"/>
        <v>-</v>
      </c>
      <c r="P16980" s="73" t="str">
        <f t="shared" si="531"/>
        <v/>
      </c>
      <c r="Q16980" s="61" t="s">
        <v>86</v>
      </c>
    </row>
    <row r="16981" spans="8:17" x14ac:dyDescent="0.25">
      <c r="H16981" s="59">
        <v>92029</v>
      </c>
      <c r="I16981" s="59" t="s">
        <v>72</v>
      </c>
      <c r="J16981" s="59">
        <v>16852621</v>
      </c>
      <c r="K16981" s="59" t="s">
        <v>17416</v>
      </c>
      <c r="L16981" s="61" t="s">
        <v>81</v>
      </c>
      <c r="M16981" s="61">
        <f>VLOOKUP(H16981,zdroj!C:F,4,0)</f>
        <v>0</v>
      </c>
      <c r="N16981" s="61" t="str">
        <f t="shared" si="530"/>
        <v>-</v>
      </c>
      <c r="P16981" s="73" t="str">
        <f t="shared" si="531"/>
        <v/>
      </c>
      <c r="Q16981" s="61" t="s">
        <v>86</v>
      </c>
    </row>
    <row r="16982" spans="8:17" x14ac:dyDescent="0.25">
      <c r="H16982" s="59">
        <v>92029</v>
      </c>
      <c r="I16982" s="59" t="s">
        <v>72</v>
      </c>
      <c r="J16982" s="59">
        <v>16852630</v>
      </c>
      <c r="K16982" s="59" t="s">
        <v>17417</v>
      </c>
      <c r="L16982" s="61" t="s">
        <v>81</v>
      </c>
      <c r="M16982" s="61">
        <f>VLOOKUP(H16982,zdroj!C:F,4,0)</f>
        <v>0</v>
      </c>
      <c r="N16982" s="61" t="str">
        <f t="shared" si="530"/>
        <v>-</v>
      </c>
      <c r="P16982" s="73" t="str">
        <f t="shared" si="531"/>
        <v/>
      </c>
      <c r="Q16982" s="61" t="s">
        <v>86</v>
      </c>
    </row>
    <row r="16983" spans="8:17" x14ac:dyDescent="0.25">
      <c r="H16983" s="59">
        <v>92029</v>
      </c>
      <c r="I16983" s="59" t="s">
        <v>72</v>
      </c>
      <c r="J16983" s="59">
        <v>16852648</v>
      </c>
      <c r="K16983" s="59" t="s">
        <v>17418</v>
      </c>
      <c r="L16983" s="61" t="s">
        <v>81</v>
      </c>
      <c r="M16983" s="61">
        <f>VLOOKUP(H16983,zdroj!C:F,4,0)</f>
        <v>0</v>
      </c>
      <c r="N16983" s="61" t="str">
        <f t="shared" si="530"/>
        <v>-</v>
      </c>
      <c r="P16983" s="73" t="str">
        <f t="shared" si="531"/>
        <v/>
      </c>
      <c r="Q16983" s="61" t="s">
        <v>86</v>
      </c>
    </row>
    <row r="16984" spans="8:17" x14ac:dyDescent="0.25">
      <c r="H16984" s="59">
        <v>92029</v>
      </c>
      <c r="I16984" s="59" t="s">
        <v>72</v>
      </c>
      <c r="J16984" s="59">
        <v>16852656</v>
      </c>
      <c r="K16984" s="59" t="s">
        <v>17419</v>
      </c>
      <c r="L16984" s="61" t="s">
        <v>81</v>
      </c>
      <c r="M16984" s="61">
        <f>VLOOKUP(H16984,zdroj!C:F,4,0)</f>
        <v>0</v>
      </c>
      <c r="N16984" s="61" t="str">
        <f t="shared" si="530"/>
        <v>-</v>
      </c>
      <c r="P16984" s="73" t="str">
        <f t="shared" si="531"/>
        <v/>
      </c>
      <c r="Q16984" s="61" t="s">
        <v>86</v>
      </c>
    </row>
    <row r="16985" spans="8:17" x14ac:dyDescent="0.25">
      <c r="H16985" s="59">
        <v>92029</v>
      </c>
      <c r="I16985" s="59" t="s">
        <v>72</v>
      </c>
      <c r="J16985" s="59">
        <v>16852664</v>
      </c>
      <c r="K16985" s="59" t="s">
        <v>17420</v>
      </c>
      <c r="L16985" s="61" t="s">
        <v>81</v>
      </c>
      <c r="M16985" s="61">
        <f>VLOOKUP(H16985,zdroj!C:F,4,0)</f>
        <v>0</v>
      </c>
      <c r="N16985" s="61" t="str">
        <f t="shared" si="530"/>
        <v>-</v>
      </c>
      <c r="P16985" s="73" t="str">
        <f t="shared" si="531"/>
        <v/>
      </c>
      <c r="Q16985" s="61" t="s">
        <v>88</v>
      </c>
    </row>
    <row r="16986" spans="8:17" x14ac:dyDescent="0.25">
      <c r="H16986" s="59">
        <v>92029</v>
      </c>
      <c r="I16986" s="59" t="s">
        <v>72</v>
      </c>
      <c r="J16986" s="59">
        <v>16852672</v>
      </c>
      <c r="K16986" s="59" t="s">
        <v>17421</v>
      </c>
      <c r="L16986" s="61" t="s">
        <v>81</v>
      </c>
      <c r="M16986" s="61">
        <f>VLOOKUP(H16986,zdroj!C:F,4,0)</f>
        <v>0</v>
      </c>
      <c r="N16986" s="61" t="str">
        <f t="shared" si="530"/>
        <v>-</v>
      </c>
      <c r="P16986" s="73" t="str">
        <f t="shared" si="531"/>
        <v/>
      </c>
      <c r="Q16986" s="61" t="s">
        <v>86</v>
      </c>
    </row>
    <row r="16987" spans="8:17" x14ac:dyDescent="0.25">
      <c r="H16987" s="59">
        <v>92029</v>
      </c>
      <c r="I16987" s="59" t="s">
        <v>72</v>
      </c>
      <c r="J16987" s="59">
        <v>16852681</v>
      </c>
      <c r="K16987" s="59" t="s">
        <v>17422</v>
      </c>
      <c r="L16987" s="61" t="s">
        <v>81</v>
      </c>
      <c r="M16987" s="61">
        <f>VLOOKUP(H16987,zdroj!C:F,4,0)</f>
        <v>0</v>
      </c>
      <c r="N16987" s="61" t="str">
        <f t="shared" si="530"/>
        <v>-</v>
      </c>
      <c r="P16987" s="73" t="str">
        <f t="shared" si="531"/>
        <v/>
      </c>
      <c r="Q16987" s="61" t="s">
        <v>86</v>
      </c>
    </row>
    <row r="16988" spans="8:17" x14ac:dyDescent="0.25">
      <c r="H16988" s="59">
        <v>92029</v>
      </c>
      <c r="I16988" s="59" t="s">
        <v>72</v>
      </c>
      <c r="J16988" s="59">
        <v>16852699</v>
      </c>
      <c r="K16988" s="59" t="s">
        <v>17423</v>
      </c>
      <c r="L16988" s="61" t="s">
        <v>81</v>
      </c>
      <c r="M16988" s="61">
        <f>VLOOKUP(H16988,zdroj!C:F,4,0)</f>
        <v>0</v>
      </c>
      <c r="N16988" s="61" t="str">
        <f t="shared" si="530"/>
        <v>-</v>
      </c>
      <c r="P16988" s="73" t="str">
        <f t="shared" si="531"/>
        <v/>
      </c>
      <c r="Q16988" s="61" t="s">
        <v>86</v>
      </c>
    </row>
    <row r="16989" spans="8:17" x14ac:dyDescent="0.25">
      <c r="H16989" s="59">
        <v>92029</v>
      </c>
      <c r="I16989" s="59" t="s">
        <v>72</v>
      </c>
      <c r="J16989" s="59">
        <v>16852711</v>
      </c>
      <c r="K16989" s="59" t="s">
        <v>17424</v>
      </c>
      <c r="L16989" s="61" t="s">
        <v>81</v>
      </c>
      <c r="M16989" s="61">
        <f>VLOOKUP(H16989,zdroj!C:F,4,0)</f>
        <v>0</v>
      </c>
      <c r="N16989" s="61" t="str">
        <f t="shared" si="530"/>
        <v>-</v>
      </c>
      <c r="P16989" s="73" t="str">
        <f t="shared" si="531"/>
        <v/>
      </c>
      <c r="Q16989" s="61" t="s">
        <v>88</v>
      </c>
    </row>
    <row r="16990" spans="8:17" x14ac:dyDescent="0.25">
      <c r="H16990" s="59">
        <v>92029</v>
      </c>
      <c r="I16990" s="59" t="s">
        <v>72</v>
      </c>
      <c r="J16990" s="59">
        <v>16852729</v>
      </c>
      <c r="K16990" s="59" t="s">
        <v>17425</v>
      </c>
      <c r="L16990" s="61" t="s">
        <v>81</v>
      </c>
      <c r="M16990" s="61">
        <f>VLOOKUP(H16990,zdroj!C:F,4,0)</f>
        <v>0</v>
      </c>
      <c r="N16990" s="61" t="str">
        <f t="shared" si="530"/>
        <v>-</v>
      </c>
      <c r="P16990" s="73" t="str">
        <f t="shared" si="531"/>
        <v/>
      </c>
      <c r="Q16990" s="61" t="s">
        <v>86</v>
      </c>
    </row>
    <row r="16991" spans="8:17" x14ac:dyDescent="0.25">
      <c r="H16991" s="59">
        <v>92029</v>
      </c>
      <c r="I16991" s="59" t="s">
        <v>72</v>
      </c>
      <c r="J16991" s="59">
        <v>16852737</v>
      </c>
      <c r="K16991" s="59" t="s">
        <v>17426</v>
      </c>
      <c r="L16991" s="61" t="s">
        <v>81</v>
      </c>
      <c r="M16991" s="61">
        <f>VLOOKUP(H16991,zdroj!C:F,4,0)</f>
        <v>0</v>
      </c>
      <c r="N16991" s="61" t="str">
        <f t="shared" si="530"/>
        <v>-</v>
      </c>
      <c r="P16991" s="73" t="str">
        <f t="shared" si="531"/>
        <v/>
      </c>
      <c r="Q16991" s="61" t="s">
        <v>86</v>
      </c>
    </row>
    <row r="16992" spans="8:17" x14ac:dyDescent="0.25">
      <c r="H16992" s="59">
        <v>92029</v>
      </c>
      <c r="I16992" s="59" t="s">
        <v>72</v>
      </c>
      <c r="J16992" s="59">
        <v>16852745</v>
      </c>
      <c r="K16992" s="59" t="s">
        <v>17427</v>
      </c>
      <c r="L16992" s="61" t="s">
        <v>81</v>
      </c>
      <c r="M16992" s="61">
        <f>VLOOKUP(H16992,zdroj!C:F,4,0)</f>
        <v>0</v>
      </c>
      <c r="N16992" s="61" t="str">
        <f t="shared" si="530"/>
        <v>-</v>
      </c>
      <c r="P16992" s="73" t="str">
        <f t="shared" si="531"/>
        <v/>
      </c>
      <c r="Q16992" s="61" t="s">
        <v>86</v>
      </c>
    </row>
    <row r="16993" spans="8:17" x14ac:dyDescent="0.25">
      <c r="H16993" s="59">
        <v>92029</v>
      </c>
      <c r="I16993" s="59" t="s">
        <v>72</v>
      </c>
      <c r="J16993" s="59">
        <v>16852753</v>
      </c>
      <c r="K16993" s="59" t="s">
        <v>17428</v>
      </c>
      <c r="L16993" s="61" t="s">
        <v>81</v>
      </c>
      <c r="M16993" s="61">
        <f>VLOOKUP(H16993,zdroj!C:F,4,0)</f>
        <v>0</v>
      </c>
      <c r="N16993" s="61" t="str">
        <f t="shared" si="530"/>
        <v>-</v>
      </c>
      <c r="P16993" s="73" t="str">
        <f t="shared" si="531"/>
        <v/>
      </c>
      <c r="Q16993" s="61" t="s">
        <v>86</v>
      </c>
    </row>
    <row r="16994" spans="8:17" x14ac:dyDescent="0.25">
      <c r="H16994" s="59">
        <v>92029</v>
      </c>
      <c r="I16994" s="59" t="s">
        <v>72</v>
      </c>
      <c r="J16994" s="59">
        <v>16852761</v>
      </c>
      <c r="K16994" s="59" t="s">
        <v>17429</v>
      </c>
      <c r="L16994" s="61" t="s">
        <v>81</v>
      </c>
      <c r="M16994" s="61">
        <f>VLOOKUP(H16994,zdroj!C:F,4,0)</f>
        <v>0</v>
      </c>
      <c r="N16994" s="61" t="str">
        <f t="shared" si="530"/>
        <v>-</v>
      </c>
      <c r="P16994" s="73" t="str">
        <f t="shared" si="531"/>
        <v/>
      </c>
      <c r="Q16994" s="61" t="s">
        <v>88</v>
      </c>
    </row>
    <row r="16995" spans="8:17" x14ac:dyDescent="0.25">
      <c r="H16995" s="59">
        <v>92029</v>
      </c>
      <c r="I16995" s="59" t="s">
        <v>72</v>
      </c>
      <c r="J16995" s="59">
        <v>16852770</v>
      </c>
      <c r="K16995" s="59" t="s">
        <v>17430</v>
      </c>
      <c r="L16995" s="61" t="s">
        <v>81</v>
      </c>
      <c r="M16995" s="61">
        <f>VLOOKUP(H16995,zdroj!C:F,4,0)</f>
        <v>0</v>
      </c>
      <c r="N16995" s="61" t="str">
        <f t="shared" si="530"/>
        <v>-</v>
      </c>
      <c r="P16995" s="73" t="str">
        <f t="shared" si="531"/>
        <v/>
      </c>
      <c r="Q16995" s="61" t="s">
        <v>88</v>
      </c>
    </row>
    <row r="16996" spans="8:17" x14ac:dyDescent="0.25">
      <c r="H16996" s="59">
        <v>92029</v>
      </c>
      <c r="I16996" s="59" t="s">
        <v>72</v>
      </c>
      <c r="J16996" s="59">
        <v>16852788</v>
      </c>
      <c r="K16996" s="59" t="s">
        <v>17431</v>
      </c>
      <c r="L16996" s="61" t="s">
        <v>81</v>
      </c>
      <c r="M16996" s="61">
        <f>VLOOKUP(H16996,zdroj!C:F,4,0)</f>
        <v>0</v>
      </c>
      <c r="N16996" s="61" t="str">
        <f t="shared" si="530"/>
        <v>-</v>
      </c>
      <c r="P16996" s="73" t="str">
        <f t="shared" si="531"/>
        <v/>
      </c>
      <c r="Q16996" s="61" t="s">
        <v>86</v>
      </c>
    </row>
    <row r="16997" spans="8:17" x14ac:dyDescent="0.25">
      <c r="H16997" s="59">
        <v>92029</v>
      </c>
      <c r="I16997" s="59" t="s">
        <v>72</v>
      </c>
      <c r="J16997" s="59">
        <v>16852796</v>
      </c>
      <c r="K16997" s="59" t="s">
        <v>17432</v>
      </c>
      <c r="L16997" s="61" t="s">
        <v>81</v>
      </c>
      <c r="M16997" s="61">
        <f>VLOOKUP(H16997,zdroj!C:F,4,0)</f>
        <v>0</v>
      </c>
      <c r="N16997" s="61" t="str">
        <f t="shared" si="530"/>
        <v>-</v>
      </c>
      <c r="P16997" s="73" t="str">
        <f t="shared" si="531"/>
        <v/>
      </c>
      <c r="Q16997" s="61" t="s">
        <v>86</v>
      </c>
    </row>
    <row r="16998" spans="8:17" x14ac:dyDescent="0.25">
      <c r="H16998" s="59">
        <v>92029</v>
      </c>
      <c r="I16998" s="59" t="s">
        <v>72</v>
      </c>
      <c r="J16998" s="59">
        <v>16852800</v>
      </c>
      <c r="K16998" s="59" t="s">
        <v>17433</v>
      </c>
      <c r="L16998" s="61" t="s">
        <v>81</v>
      </c>
      <c r="M16998" s="61">
        <f>VLOOKUP(H16998,zdroj!C:F,4,0)</f>
        <v>0</v>
      </c>
      <c r="N16998" s="61" t="str">
        <f t="shared" si="530"/>
        <v>-</v>
      </c>
      <c r="P16998" s="73" t="str">
        <f t="shared" si="531"/>
        <v/>
      </c>
      <c r="Q16998" s="61" t="s">
        <v>86</v>
      </c>
    </row>
    <row r="16999" spans="8:17" x14ac:dyDescent="0.25">
      <c r="H16999" s="59">
        <v>92029</v>
      </c>
      <c r="I16999" s="59" t="s">
        <v>72</v>
      </c>
      <c r="J16999" s="59">
        <v>16852818</v>
      </c>
      <c r="K16999" s="59" t="s">
        <v>17434</v>
      </c>
      <c r="L16999" s="61" t="s">
        <v>81</v>
      </c>
      <c r="M16999" s="61">
        <f>VLOOKUP(H16999,zdroj!C:F,4,0)</f>
        <v>0</v>
      </c>
      <c r="N16999" s="61" t="str">
        <f t="shared" si="530"/>
        <v>-</v>
      </c>
      <c r="P16999" s="73" t="str">
        <f t="shared" si="531"/>
        <v/>
      </c>
      <c r="Q16999" s="61" t="s">
        <v>88</v>
      </c>
    </row>
    <row r="17000" spans="8:17" x14ac:dyDescent="0.25">
      <c r="H17000" s="59">
        <v>92029</v>
      </c>
      <c r="I17000" s="59" t="s">
        <v>72</v>
      </c>
      <c r="J17000" s="59">
        <v>16852826</v>
      </c>
      <c r="K17000" s="59" t="s">
        <v>17435</v>
      </c>
      <c r="L17000" s="61" t="s">
        <v>81</v>
      </c>
      <c r="M17000" s="61">
        <f>VLOOKUP(H17000,zdroj!C:F,4,0)</f>
        <v>0</v>
      </c>
      <c r="N17000" s="61" t="str">
        <f t="shared" si="530"/>
        <v>-</v>
      </c>
      <c r="P17000" s="73" t="str">
        <f t="shared" si="531"/>
        <v/>
      </c>
      <c r="Q17000" s="61" t="s">
        <v>86</v>
      </c>
    </row>
    <row r="17001" spans="8:17" x14ac:dyDescent="0.25">
      <c r="H17001" s="59">
        <v>92029</v>
      </c>
      <c r="I17001" s="59" t="s">
        <v>72</v>
      </c>
      <c r="J17001" s="59">
        <v>25906658</v>
      </c>
      <c r="K17001" s="59" t="s">
        <v>17436</v>
      </c>
      <c r="L17001" s="61" t="s">
        <v>81</v>
      </c>
      <c r="M17001" s="61">
        <f>VLOOKUP(H17001,zdroj!C:F,4,0)</f>
        <v>0</v>
      </c>
      <c r="N17001" s="61" t="str">
        <f t="shared" si="530"/>
        <v>-</v>
      </c>
      <c r="P17001" s="73" t="str">
        <f t="shared" si="531"/>
        <v/>
      </c>
      <c r="Q17001" s="61" t="s">
        <v>86</v>
      </c>
    </row>
    <row r="17002" spans="8:17" x14ac:dyDescent="0.25">
      <c r="H17002" s="59">
        <v>92029</v>
      </c>
      <c r="I17002" s="59" t="s">
        <v>72</v>
      </c>
      <c r="J17002" s="59">
        <v>26359944</v>
      </c>
      <c r="K17002" s="59" t="s">
        <v>17437</v>
      </c>
      <c r="L17002" s="61" t="s">
        <v>81</v>
      </c>
      <c r="M17002" s="61">
        <f>VLOOKUP(H17002,zdroj!C:F,4,0)</f>
        <v>0</v>
      </c>
      <c r="N17002" s="61" t="str">
        <f t="shared" si="530"/>
        <v>-</v>
      </c>
      <c r="P17002" s="73" t="str">
        <f t="shared" si="531"/>
        <v/>
      </c>
      <c r="Q17002" s="61" t="s">
        <v>86</v>
      </c>
    </row>
    <row r="17003" spans="8:17" x14ac:dyDescent="0.25">
      <c r="H17003" s="59">
        <v>92029</v>
      </c>
      <c r="I17003" s="59" t="s">
        <v>72</v>
      </c>
      <c r="J17003" s="59">
        <v>26448785</v>
      </c>
      <c r="K17003" s="59" t="s">
        <v>17438</v>
      </c>
      <c r="L17003" s="61" t="s">
        <v>81</v>
      </c>
      <c r="M17003" s="61">
        <f>VLOOKUP(H17003,zdroj!C:F,4,0)</f>
        <v>0</v>
      </c>
      <c r="N17003" s="61" t="str">
        <f t="shared" si="530"/>
        <v>-</v>
      </c>
      <c r="P17003" s="73" t="str">
        <f t="shared" si="531"/>
        <v/>
      </c>
      <c r="Q17003" s="61" t="s">
        <v>86</v>
      </c>
    </row>
    <row r="17004" spans="8:17" x14ac:dyDescent="0.25">
      <c r="H17004" s="59">
        <v>92029</v>
      </c>
      <c r="I17004" s="59" t="s">
        <v>72</v>
      </c>
      <c r="J17004" s="59">
        <v>26460556</v>
      </c>
      <c r="K17004" s="59" t="s">
        <v>17439</v>
      </c>
      <c r="L17004" s="61" t="s">
        <v>81</v>
      </c>
      <c r="M17004" s="61">
        <f>VLOOKUP(H17004,zdroj!C:F,4,0)</f>
        <v>0</v>
      </c>
      <c r="N17004" s="61" t="str">
        <f t="shared" si="530"/>
        <v>-</v>
      </c>
      <c r="P17004" s="73" t="str">
        <f t="shared" si="531"/>
        <v/>
      </c>
      <c r="Q17004" s="61" t="s">
        <v>86</v>
      </c>
    </row>
    <row r="17005" spans="8:17" x14ac:dyDescent="0.25">
      <c r="H17005" s="59">
        <v>92029</v>
      </c>
      <c r="I17005" s="59" t="s">
        <v>72</v>
      </c>
      <c r="J17005" s="59">
        <v>26732530</v>
      </c>
      <c r="K17005" s="59" t="s">
        <v>17440</v>
      </c>
      <c r="L17005" s="61" t="s">
        <v>81</v>
      </c>
      <c r="M17005" s="61">
        <f>VLOOKUP(H17005,zdroj!C:F,4,0)</f>
        <v>0</v>
      </c>
      <c r="N17005" s="61" t="str">
        <f t="shared" si="530"/>
        <v>-</v>
      </c>
      <c r="P17005" s="73" t="str">
        <f t="shared" si="531"/>
        <v/>
      </c>
      <c r="Q17005" s="61" t="s">
        <v>88</v>
      </c>
    </row>
    <row r="17006" spans="8:17" x14ac:dyDescent="0.25">
      <c r="H17006" s="59">
        <v>92029</v>
      </c>
      <c r="I17006" s="59" t="s">
        <v>72</v>
      </c>
      <c r="J17006" s="59">
        <v>26764695</v>
      </c>
      <c r="K17006" s="59" t="s">
        <v>17441</v>
      </c>
      <c r="L17006" s="61" t="s">
        <v>81</v>
      </c>
      <c r="M17006" s="61">
        <f>VLOOKUP(H17006,zdroj!C:F,4,0)</f>
        <v>0</v>
      </c>
      <c r="N17006" s="61" t="str">
        <f t="shared" si="530"/>
        <v>-</v>
      </c>
      <c r="P17006" s="73" t="str">
        <f t="shared" si="531"/>
        <v/>
      </c>
      <c r="Q17006" s="61" t="s">
        <v>86</v>
      </c>
    </row>
    <row r="17007" spans="8:17" x14ac:dyDescent="0.25">
      <c r="H17007" s="59">
        <v>92029</v>
      </c>
      <c r="I17007" s="59" t="s">
        <v>72</v>
      </c>
      <c r="J17007" s="59">
        <v>26895081</v>
      </c>
      <c r="K17007" s="59" t="s">
        <v>17442</v>
      </c>
      <c r="L17007" s="61" t="s">
        <v>81</v>
      </c>
      <c r="M17007" s="61">
        <f>VLOOKUP(H17007,zdroj!C:F,4,0)</f>
        <v>0</v>
      </c>
      <c r="N17007" s="61" t="str">
        <f t="shared" si="530"/>
        <v>-</v>
      </c>
      <c r="P17007" s="73" t="str">
        <f t="shared" si="531"/>
        <v/>
      </c>
      <c r="Q17007" s="61" t="s">
        <v>88</v>
      </c>
    </row>
    <row r="17008" spans="8:17" x14ac:dyDescent="0.25">
      <c r="H17008" s="59">
        <v>92029</v>
      </c>
      <c r="I17008" s="59" t="s">
        <v>72</v>
      </c>
      <c r="J17008" s="59">
        <v>26895099</v>
      </c>
      <c r="K17008" s="59" t="s">
        <v>17443</v>
      </c>
      <c r="L17008" s="61" t="s">
        <v>81</v>
      </c>
      <c r="M17008" s="61">
        <f>VLOOKUP(H17008,zdroj!C:F,4,0)</f>
        <v>0</v>
      </c>
      <c r="N17008" s="61" t="str">
        <f t="shared" si="530"/>
        <v>-</v>
      </c>
      <c r="P17008" s="73" t="str">
        <f t="shared" si="531"/>
        <v/>
      </c>
      <c r="Q17008" s="61" t="s">
        <v>86</v>
      </c>
    </row>
    <row r="17009" spans="8:17" x14ac:dyDescent="0.25">
      <c r="H17009" s="59">
        <v>92029</v>
      </c>
      <c r="I17009" s="59" t="s">
        <v>72</v>
      </c>
      <c r="J17009" s="59">
        <v>27322238</v>
      </c>
      <c r="K17009" s="59" t="s">
        <v>17444</v>
      </c>
      <c r="L17009" s="61" t="s">
        <v>114</v>
      </c>
      <c r="M17009" s="61">
        <f>VLOOKUP(H17009,zdroj!C:F,4,0)</f>
        <v>0</v>
      </c>
      <c r="N17009" s="61" t="str">
        <f t="shared" si="530"/>
        <v>katC</v>
      </c>
      <c r="P17009" s="73" t="str">
        <f t="shared" si="531"/>
        <v/>
      </c>
      <c r="Q17009" s="61" t="s">
        <v>31</v>
      </c>
    </row>
    <row r="17010" spans="8:17" x14ac:dyDescent="0.25">
      <c r="H17010" s="59">
        <v>92029</v>
      </c>
      <c r="I17010" s="59" t="s">
        <v>72</v>
      </c>
      <c r="J17010" s="59">
        <v>27934659</v>
      </c>
      <c r="K17010" s="59" t="s">
        <v>17445</v>
      </c>
      <c r="L17010" s="61" t="s">
        <v>81</v>
      </c>
      <c r="M17010" s="61">
        <f>VLOOKUP(H17010,zdroj!C:F,4,0)</f>
        <v>0</v>
      </c>
      <c r="N17010" s="61" t="str">
        <f t="shared" si="530"/>
        <v>-</v>
      </c>
      <c r="P17010" s="73" t="str">
        <f t="shared" si="531"/>
        <v/>
      </c>
      <c r="Q17010" s="61" t="s">
        <v>86</v>
      </c>
    </row>
    <row r="17011" spans="8:17" x14ac:dyDescent="0.25">
      <c r="H17011" s="59">
        <v>92029</v>
      </c>
      <c r="I17011" s="59" t="s">
        <v>72</v>
      </c>
      <c r="J17011" s="59">
        <v>28172787</v>
      </c>
      <c r="K17011" s="59" t="s">
        <v>17446</v>
      </c>
      <c r="L17011" s="61" t="s">
        <v>81</v>
      </c>
      <c r="M17011" s="61">
        <f>VLOOKUP(H17011,zdroj!C:F,4,0)</f>
        <v>0</v>
      </c>
      <c r="N17011" s="61" t="str">
        <f t="shared" si="530"/>
        <v>-</v>
      </c>
      <c r="P17011" s="73" t="str">
        <f t="shared" si="531"/>
        <v/>
      </c>
      <c r="Q17011" s="61" t="s">
        <v>88</v>
      </c>
    </row>
    <row r="17012" spans="8:17" x14ac:dyDescent="0.25">
      <c r="H17012" s="59">
        <v>92029</v>
      </c>
      <c r="I17012" s="59" t="s">
        <v>72</v>
      </c>
      <c r="J17012" s="59">
        <v>28212908</v>
      </c>
      <c r="K17012" s="59" t="s">
        <v>17447</v>
      </c>
      <c r="L17012" s="61" t="s">
        <v>81</v>
      </c>
      <c r="M17012" s="61">
        <f>VLOOKUP(H17012,zdroj!C:F,4,0)</f>
        <v>0</v>
      </c>
      <c r="N17012" s="61" t="str">
        <f t="shared" si="530"/>
        <v>-</v>
      </c>
      <c r="P17012" s="73" t="str">
        <f t="shared" si="531"/>
        <v/>
      </c>
      <c r="Q17012" s="61" t="s">
        <v>88</v>
      </c>
    </row>
    <row r="17013" spans="8:17" x14ac:dyDescent="0.25">
      <c r="H17013" s="59">
        <v>92029</v>
      </c>
      <c r="I17013" s="59" t="s">
        <v>72</v>
      </c>
      <c r="J17013" s="59">
        <v>31383513</v>
      </c>
      <c r="K17013" s="59" t="s">
        <v>17448</v>
      </c>
      <c r="L17013" s="61" t="s">
        <v>81</v>
      </c>
      <c r="M17013" s="61">
        <f>VLOOKUP(H17013,zdroj!C:F,4,0)</f>
        <v>0</v>
      </c>
      <c r="N17013" s="61" t="str">
        <f t="shared" si="530"/>
        <v>-</v>
      </c>
      <c r="P17013" s="73" t="str">
        <f t="shared" si="531"/>
        <v/>
      </c>
      <c r="Q17013" s="61" t="s">
        <v>86</v>
      </c>
    </row>
    <row r="17014" spans="8:17" x14ac:dyDescent="0.25">
      <c r="H17014" s="59">
        <v>92029</v>
      </c>
      <c r="I17014" s="59" t="s">
        <v>72</v>
      </c>
      <c r="J17014" s="59">
        <v>40071740</v>
      </c>
      <c r="K17014" s="59" t="s">
        <v>17449</v>
      </c>
      <c r="L17014" s="61" t="s">
        <v>81</v>
      </c>
      <c r="M17014" s="61">
        <f>VLOOKUP(H17014,zdroj!C:F,4,0)</f>
        <v>0</v>
      </c>
      <c r="N17014" s="61" t="str">
        <f t="shared" si="530"/>
        <v>-</v>
      </c>
      <c r="P17014" s="73" t="str">
        <f t="shared" si="531"/>
        <v/>
      </c>
      <c r="Q17014" s="61" t="s">
        <v>86</v>
      </c>
    </row>
    <row r="17015" spans="8:17" x14ac:dyDescent="0.25">
      <c r="H17015" s="59">
        <v>92029</v>
      </c>
      <c r="I17015" s="59" t="s">
        <v>72</v>
      </c>
      <c r="J17015" s="59">
        <v>75047748</v>
      </c>
      <c r="K17015" s="59" t="s">
        <v>17450</v>
      </c>
      <c r="L17015" s="61" t="s">
        <v>81</v>
      </c>
      <c r="M17015" s="61">
        <f>VLOOKUP(H17015,zdroj!C:F,4,0)</f>
        <v>0</v>
      </c>
      <c r="N17015" s="61" t="str">
        <f t="shared" si="530"/>
        <v>-</v>
      </c>
      <c r="P17015" s="73" t="str">
        <f t="shared" si="531"/>
        <v/>
      </c>
      <c r="Q17015" s="61" t="s">
        <v>86</v>
      </c>
    </row>
    <row r="17016" spans="8:17" x14ac:dyDescent="0.25">
      <c r="H17016" s="59">
        <v>92029</v>
      </c>
      <c r="I17016" s="59" t="s">
        <v>72</v>
      </c>
      <c r="J17016" s="59">
        <v>79566391</v>
      </c>
      <c r="K17016" s="59" t="s">
        <v>17451</v>
      </c>
      <c r="L17016" s="61" t="s">
        <v>81</v>
      </c>
      <c r="M17016" s="61">
        <f>VLOOKUP(H17016,zdroj!C:F,4,0)</f>
        <v>0</v>
      </c>
      <c r="N17016" s="61" t="str">
        <f t="shared" si="530"/>
        <v>-</v>
      </c>
      <c r="P17016" s="73" t="str">
        <f t="shared" si="531"/>
        <v/>
      </c>
      <c r="Q17016" s="61" t="s">
        <v>88</v>
      </c>
    </row>
    <row r="17017" spans="8:17" x14ac:dyDescent="0.25">
      <c r="H17017" s="59">
        <v>92029</v>
      </c>
      <c r="I17017" s="59" t="s">
        <v>72</v>
      </c>
      <c r="J17017" s="59">
        <v>79610838</v>
      </c>
      <c r="K17017" s="59" t="s">
        <v>17452</v>
      </c>
      <c r="L17017" s="61" t="s">
        <v>81</v>
      </c>
      <c r="M17017" s="61">
        <f>VLOOKUP(H17017,zdroj!C:F,4,0)</f>
        <v>0</v>
      </c>
      <c r="N17017" s="61" t="str">
        <f t="shared" si="530"/>
        <v>-</v>
      </c>
      <c r="P17017" s="73" t="str">
        <f t="shared" si="531"/>
        <v/>
      </c>
      <c r="Q17017" s="61" t="s">
        <v>88</v>
      </c>
    </row>
    <row r="17018" spans="8:17" x14ac:dyDescent="0.25">
      <c r="H17018" s="59">
        <v>92029</v>
      </c>
      <c r="I17018" s="59" t="s">
        <v>72</v>
      </c>
      <c r="J17018" s="59">
        <v>80135447</v>
      </c>
      <c r="K17018" s="59" t="s">
        <v>17453</v>
      </c>
      <c r="L17018" s="61" t="s">
        <v>81</v>
      </c>
      <c r="M17018" s="61">
        <f>VLOOKUP(H17018,zdroj!C:F,4,0)</f>
        <v>0</v>
      </c>
      <c r="N17018" s="61" t="str">
        <f t="shared" si="530"/>
        <v>-</v>
      </c>
      <c r="P17018" s="73" t="str">
        <f t="shared" si="531"/>
        <v/>
      </c>
      <c r="Q17018" s="61" t="s">
        <v>86</v>
      </c>
    </row>
    <row r="17019" spans="8:17" x14ac:dyDescent="0.25">
      <c r="H17019" s="59">
        <v>92029</v>
      </c>
      <c r="I17019" s="59" t="s">
        <v>72</v>
      </c>
      <c r="J17019" s="59">
        <v>81221045</v>
      </c>
      <c r="K17019" s="59" t="s">
        <v>17454</v>
      </c>
      <c r="L17019" s="61" t="s">
        <v>81</v>
      </c>
      <c r="M17019" s="61">
        <f>VLOOKUP(H17019,zdroj!C:F,4,0)</f>
        <v>0</v>
      </c>
      <c r="N17019" s="61" t="str">
        <f t="shared" si="530"/>
        <v>-</v>
      </c>
      <c r="P17019" s="73" t="str">
        <f t="shared" si="531"/>
        <v/>
      </c>
      <c r="Q17019" s="61" t="s">
        <v>88</v>
      </c>
    </row>
    <row r="17020" spans="8:17" x14ac:dyDescent="0.25">
      <c r="H17020" s="59">
        <v>137545</v>
      </c>
      <c r="I17020" s="59" t="s">
        <v>69</v>
      </c>
      <c r="J17020" s="59">
        <v>16769171</v>
      </c>
      <c r="K17020" s="59" t="s">
        <v>17455</v>
      </c>
      <c r="L17020" s="61" t="s">
        <v>113</v>
      </c>
      <c r="M17020" s="61">
        <f>VLOOKUP(H17020,zdroj!C:F,4,0)</f>
        <v>0</v>
      </c>
      <c r="N17020" s="61" t="str">
        <f t="shared" si="530"/>
        <v>katB</v>
      </c>
      <c r="P17020" s="73" t="str">
        <f t="shared" si="531"/>
        <v/>
      </c>
      <c r="Q17020" s="61" t="s">
        <v>30</v>
      </c>
    </row>
    <row r="17021" spans="8:17" x14ac:dyDescent="0.25">
      <c r="H17021" s="59">
        <v>137545</v>
      </c>
      <c r="I17021" s="59" t="s">
        <v>69</v>
      </c>
      <c r="J17021" s="59">
        <v>16769180</v>
      </c>
      <c r="K17021" s="59" t="s">
        <v>17456</v>
      </c>
      <c r="L17021" s="61" t="s">
        <v>113</v>
      </c>
      <c r="M17021" s="61">
        <f>VLOOKUP(H17021,zdroj!C:F,4,0)</f>
        <v>0</v>
      </c>
      <c r="N17021" s="61" t="str">
        <f t="shared" si="530"/>
        <v>katB</v>
      </c>
      <c r="P17021" s="73" t="str">
        <f t="shared" si="531"/>
        <v/>
      </c>
      <c r="Q17021" s="61" t="s">
        <v>30</v>
      </c>
    </row>
    <row r="17022" spans="8:17" x14ac:dyDescent="0.25">
      <c r="H17022" s="59">
        <v>137545</v>
      </c>
      <c r="I17022" s="59" t="s">
        <v>69</v>
      </c>
      <c r="J17022" s="59">
        <v>16769198</v>
      </c>
      <c r="K17022" s="59" t="s">
        <v>17457</v>
      </c>
      <c r="L17022" s="61" t="s">
        <v>81</v>
      </c>
      <c r="M17022" s="61">
        <f>VLOOKUP(H17022,zdroj!C:F,4,0)</f>
        <v>0</v>
      </c>
      <c r="N17022" s="61" t="str">
        <f t="shared" si="530"/>
        <v>-</v>
      </c>
      <c r="P17022" s="73" t="str">
        <f t="shared" si="531"/>
        <v/>
      </c>
      <c r="Q17022" s="61" t="s">
        <v>84</v>
      </c>
    </row>
    <row r="17023" spans="8:17" x14ac:dyDescent="0.25">
      <c r="H17023" s="59">
        <v>137545</v>
      </c>
      <c r="I17023" s="59" t="s">
        <v>69</v>
      </c>
      <c r="J17023" s="59">
        <v>16769201</v>
      </c>
      <c r="K17023" s="59" t="s">
        <v>17458</v>
      </c>
      <c r="L17023" s="61" t="s">
        <v>113</v>
      </c>
      <c r="M17023" s="61">
        <f>VLOOKUP(H17023,zdroj!C:F,4,0)</f>
        <v>0</v>
      </c>
      <c r="N17023" s="61" t="str">
        <f t="shared" si="530"/>
        <v>katB</v>
      </c>
      <c r="P17023" s="73" t="str">
        <f t="shared" si="531"/>
        <v/>
      </c>
      <c r="Q17023" s="61" t="s">
        <v>30</v>
      </c>
    </row>
    <row r="17024" spans="8:17" x14ac:dyDescent="0.25">
      <c r="H17024" s="59">
        <v>137545</v>
      </c>
      <c r="I17024" s="59" t="s">
        <v>69</v>
      </c>
      <c r="J17024" s="59">
        <v>16769210</v>
      </c>
      <c r="K17024" s="59" t="s">
        <v>17459</v>
      </c>
      <c r="L17024" s="61" t="s">
        <v>113</v>
      </c>
      <c r="M17024" s="61">
        <f>VLOOKUP(H17024,zdroj!C:F,4,0)</f>
        <v>0</v>
      </c>
      <c r="N17024" s="61" t="str">
        <f t="shared" si="530"/>
        <v>katB</v>
      </c>
      <c r="P17024" s="73" t="str">
        <f t="shared" si="531"/>
        <v/>
      </c>
      <c r="Q17024" s="61" t="s">
        <v>30</v>
      </c>
    </row>
    <row r="17025" spans="8:17" x14ac:dyDescent="0.25">
      <c r="H17025" s="59">
        <v>137545</v>
      </c>
      <c r="I17025" s="59" t="s">
        <v>69</v>
      </c>
      <c r="J17025" s="59">
        <v>16769228</v>
      </c>
      <c r="K17025" s="59" t="s">
        <v>17460</v>
      </c>
      <c r="L17025" s="61" t="s">
        <v>113</v>
      </c>
      <c r="M17025" s="61">
        <f>VLOOKUP(H17025,zdroj!C:F,4,0)</f>
        <v>0</v>
      </c>
      <c r="N17025" s="61" t="str">
        <f t="shared" si="530"/>
        <v>katB</v>
      </c>
      <c r="P17025" s="73" t="str">
        <f t="shared" si="531"/>
        <v/>
      </c>
      <c r="Q17025" s="61" t="s">
        <v>30</v>
      </c>
    </row>
    <row r="17026" spans="8:17" x14ac:dyDescent="0.25">
      <c r="H17026" s="59">
        <v>137545</v>
      </c>
      <c r="I17026" s="59" t="s">
        <v>69</v>
      </c>
      <c r="J17026" s="59">
        <v>16769236</v>
      </c>
      <c r="K17026" s="59" t="s">
        <v>17461</v>
      </c>
      <c r="L17026" s="61" t="s">
        <v>113</v>
      </c>
      <c r="M17026" s="61">
        <f>VLOOKUP(H17026,zdroj!C:F,4,0)</f>
        <v>0</v>
      </c>
      <c r="N17026" s="61" t="str">
        <f t="shared" si="530"/>
        <v>katB</v>
      </c>
      <c r="P17026" s="73" t="str">
        <f t="shared" si="531"/>
        <v/>
      </c>
      <c r="Q17026" s="61" t="s">
        <v>30</v>
      </c>
    </row>
    <row r="17027" spans="8:17" x14ac:dyDescent="0.25">
      <c r="H17027" s="59">
        <v>137545</v>
      </c>
      <c r="I17027" s="59" t="s">
        <v>69</v>
      </c>
      <c r="J17027" s="59">
        <v>16769244</v>
      </c>
      <c r="K17027" s="59" t="s">
        <v>17462</v>
      </c>
      <c r="L17027" s="61" t="s">
        <v>113</v>
      </c>
      <c r="M17027" s="61">
        <f>VLOOKUP(H17027,zdroj!C:F,4,0)</f>
        <v>0</v>
      </c>
      <c r="N17027" s="61" t="str">
        <f t="shared" si="530"/>
        <v>katB</v>
      </c>
      <c r="P17027" s="73" t="str">
        <f t="shared" si="531"/>
        <v/>
      </c>
      <c r="Q17027" s="61" t="s">
        <v>30</v>
      </c>
    </row>
    <row r="17028" spans="8:17" x14ac:dyDescent="0.25">
      <c r="H17028" s="59">
        <v>137545</v>
      </c>
      <c r="I17028" s="59" t="s">
        <v>69</v>
      </c>
      <c r="J17028" s="59">
        <v>16769252</v>
      </c>
      <c r="K17028" s="59" t="s">
        <v>17463</v>
      </c>
      <c r="L17028" s="61" t="s">
        <v>113</v>
      </c>
      <c r="M17028" s="61">
        <f>VLOOKUP(H17028,zdroj!C:F,4,0)</f>
        <v>0</v>
      </c>
      <c r="N17028" s="61" t="str">
        <f t="shared" si="530"/>
        <v>katB</v>
      </c>
      <c r="P17028" s="73" t="str">
        <f t="shared" si="531"/>
        <v/>
      </c>
      <c r="Q17028" s="61" t="s">
        <v>30</v>
      </c>
    </row>
    <row r="17029" spans="8:17" x14ac:dyDescent="0.25">
      <c r="H17029" s="59">
        <v>137545</v>
      </c>
      <c r="I17029" s="59" t="s">
        <v>69</v>
      </c>
      <c r="J17029" s="59">
        <v>16769261</v>
      </c>
      <c r="K17029" s="59" t="s">
        <v>17464</v>
      </c>
      <c r="L17029" s="61" t="s">
        <v>113</v>
      </c>
      <c r="M17029" s="61">
        <f>VLOOKUP(H17029,zdroj!C:F,4,0)</f>
        <v>0</v>
      </c>
      <c r="N17029" s="61" t="str">
        <f t="shared" si="530"/>
        <v>katB</v>
      </c>
      <c r="P17029" s="73" t="str">
        <f t="shared" si="531"/>
        <v/>
      </c>
      <c r="Q17029" s="61" t="s">
        <v>30</v>
      </c>
    </row>
    <row r="17030" spans="8:17" x14ac:dyDescent="0.25">
      <c r="H17030" s="59">
        <v>137545</v>
      </c>
      <c r="I17030" s="59" t="s">
        <v>69</v>
      </c>
      <c r="J17030" s="59">
        <v>16769279</v>
      </c>
      <c r="K17030" s="59" t="s">
        <v>17465</v>
      </c>
      <c r="L17030" s="61" t="s">
        <v>81</v>
      </c>
      <c r="M17030" s="61">
        <f>VLOOKUP(H17030,zdroj!C:F,4,0)</f>
        <v>0</v>
      </c>
      <c r="N17030" s="61" t="str">
        <f t="shared" si="530"/>
        <v>-</v>
      </c>
      <c r="P17030" s="73" t="str">
        <f t="shared" si="531"/>
        <v/>
      </c>
      <c r="Q17030" s="61" t="s">
        <v>84</v>
      </c>
    </row>
    <row r="17031" spans="8:17" x14ac:dyDescent="0.25">
      <c r="H17031" s="59">
        <v>137545</v>
      </c>
      <c r="I17031" s="59" t="s">
        <v>69</v>
      </c>
      <c r="J17031" s="59">
        <v>16769287</v>
      </c>
      <c r="K17031" s="59" t="s">
        <v>17466</v>
      </c>
      <c r="L17031" s="61" t="s">
        <v>113</v>
      </c>
      <c r="M17031" s="61">
        <f>VLOOKUP(H17031,zdroj!C:F,4,0)</f>
        <v>0</v>
      </c>
      <c r="N17031" s="61" t="str">
        <f t="shared" ref="N17031:N17094" si="532">IF(M17031="A",IF(L17031="katA","katB",L17031),L17031)</f>
        <v>katB</v>
      </c>
      <c r="P17031" s="73" t="str">
        <f t="shared" ref="P17031:P17094" si="533">IF(O17031="A",1,"")</f>
        <v/>
      </c>
      <c r="Q17031" s="61" t="s">
        <v>30</v>
      </c>
    </row>
    <row r="17032" spans="8:17" x14ac:dyDescent="0.25">
      <c r="H17032" s="59">
        <v>137545</v>
      </c>
      <c r="I17032" s="59" t="s">
        <v>69</v>
      </c>
      <c r="J17032" s="59">
        <v>16769295</v>
      </c>
      <c r="K17032" s="59" t="s">
        <v>17467</v>
      </c>
      <c r="L17032" s="61" t="s">
        <v>113</v>
      </c>
      <c r="M17032" s="61">
        <f>VLOOKUP(H17032,zdroj!C:F,4,0)</f>
        <v>0</v>
      </c>
      <c r="N17032" s="61" t="str">
        <f t="shared" si="532"/>
        <v>katB</v>
      </c>
      <c r="P17032" s="73" t="str">
        <f t="shared" si="533"/>
        <v/>
      </c>
      <c r="Q17032" s="61" t="s">
        <v>30</v>
      </c>
    </row>
    <row r="17033" spans="8:17" x14ac:dyDescent="0.25">
      <c r="H17033" s="59">
        <v>137545</v>
      </c>
      <c r="I17033" s="59" t="s">
        <v>69</v>
      </c>
      <c r="J17033" s="59">
        <v>16769309</v>
      </c>
      <c r="K17033" s="59" t="s">
        <v>17468</v>
      </c>
      <c r="L17033" s="61" t="s">
        <v>113</v>
      </c>
      <c r="M17033" s="61">
        <f>VLOOKUP(H17033,zdroj!C:F,4,0)</f>
        <v>0</v>
      </c>
      <c r="N17033" s="61" t="str">
        <f t="shared" si="532"/>
        <v>katB</v>
      </c>
      <c r="P17033" s="73" t="str">
        <f t="shared" si="533"/>
        <v/>
      </c>
      <c r="Q17033" s="61" t="s">
        <v>30</v>
      </c>
    </row>
    <row r="17034" spans="8:17" x14ac:dyDescent="0.25">
      <c r="H17034" s="59">
        <v>137545</v>
      </c>
      <c r="I17034" s="59" t="s">
        <v>69</v>
      </c>
      <c r="J17034" s="59">
        <v>16769317</v>
      </c>
      <c r="K17034" s="59" t="s">
        <v>17469</v>
      </c>
      <c r="L17034" s="61" t="s">
        <v>113</v>
      </c>
      <c r="M17034" s="61">
        <f>VLOOKUP(H17034,zdroj!C:F,4,0)</f>
        <v>0</v>
      </c>
      <c r="N17034" s="61" t="str">
        <f t="shared" si="532"/>
        <v>katB</v>
      </c>
      <c r="P17034" s="73" t="str">
        <f t="shared" si="533"/>
        <v/>
      </c>
      <c r="Q17034" s="61" t="s">
        <v>30</v>
      </c>
    </row>
    <row r="17035" spans="8:17" x14ac:dyDescent="0.25">
      <c r="H17035" s="59">
        <v>137545</v>
      </c>
      <c r="I17035" s="59" t="s">
        <v>69</v>
      </c>
      <c r="J17035" s="59">
        <v>16769325</v>
      </c>
      <c r="K17035" s="59" t="s">
        <v>17470</v>
      </c>
      <c r="L17035" s="61" t="s">
        <v>81</v>
      </c>
      <c r="M17035" s="61">
        <f>VLOOKUP(H17035,zdroj!C:F,4,0)</f>
        <v>0</v>
      </c>
      <c r="N17035" s="61" t="str">
        <f t="shared" si="532"/>
        <v>-</v>
      </c>
      <c r="P17035" s="73" t="str">
        <f t="shared" si="533"/>
        <v/>
      </c>
      <c r="Q17035" s="61" t="s">
        <v>84</v>
      </c>
    </row>
    <row r="17036" spans="8:17" x14ac:dyDescent="0.25">
      <c r="H17036" s="59">
        <v>137545</v>
      </c>
      <c r="I17036" s="59" t="s">
        <v>69</v>
      </c>
      <c r="J17036" s="59">
        <v>16769333</v>
      </c>
      <c r="K17036" s="59" t="s">
        <v>17471</v>
      </c>
      <c r="L17036" s="61" t="s">
        <v>81</v>
      </c>
      <c r="M17036" s="61">
        <f>VLOOKUP(H17036,zdroj!C:F,4,0)</f>
        <v>0</v>
      </c>
      <c r="N17036" s="61" t="str">
        <f t="shared" si="532"/>
        <v>-</v>
      </c>
      <c r="P17036" s="73" t="str">
        <f t="shared" si="533"/>
        <v/>
      </c>
      <c r="Q17036" s="61" t="s">
        <v>84</v>
      </c>
    </row>
    <row r="17037" spans="8:17" x14ac:dyDescent="0.25">
      <c r="H17037" s="59">
        <v>137545</v>
      </c>
      <c r="I17037" s="59" t="s">
        <v>69</v>
      </c>
      <c r="J17037" s="59">
        <v>16769341</v>
      </c>
      <c r="K17037" s="59" t="s">
        <v>17472</v>
      </c>
      <c r="L17037" s="61" t="s">
        <v>81</v>
      </c>
      <c r="M17037" s="61">
        <f>VLOOKUP(H17037,zdroj!C:F,4,0)</f>
        <v>0</v>
      </c>
      <c r="N17037" s="61" t="str">
        <f t="shared" si="532"/>
        <v>-</v>
      </c>
      <c r="P17037" s="73" t="str">
        <f t="shared" si="533"/>
        <v/>
      </c>
      <c r="Q17037" s="61" t="s">
        <v>84</v>
      </c>
    </row>
    <row r="17038" spans="8:17" x14ac:dyDescent="0.25">
      <c r="H17038" s="59">
        <v>137545</v>
      </c>
      <c r="I17038" s="59" t="s">
        <v>69</v>
      </c>
      <c r="J17038" s="59">
        <v>16769350</v>
      </c>
      <c r="K17038" s="59" t="s">
        <v>17473</v>
      </c>
      <c r="L17038" s="61" t="s">
        <v>113</v>
      </c>
      <c r="M17038" s="61">
        <f>VLOOKUP(H17038,zdroj!C:F,4,0)</f>
        <v>0</v>
      </c>
      <c r="N17038" s="61" t="str">
        <f t="shared" si="532"/>
        <v>katB</v>
      </c>
      <c r="P17038" s="73" t="str">
        <f t="shared" si="533"/>
        <v/>
      </c>
      <c r="Q17038" s="61" t="s">
        <v>30</v>
      </c>
    </row>
    <row r="17039" spans="8:17" x14ac:dyDescent="0.25">
      <c r="H17039" s="59">
        <v>137545</v>
      </c>
      <c r="I17039" s="59" t="s">
        <v>69</v>
      </c>
      <c r="J17039" s="59">
        <v>16769368</v>
      </c>
      <c r="K17039" s="59" t="s">
        <v>17474</v>
      </c>
      <c r="L17039" s="61" t="s">
        <v>81</v>
      </c>
      <c r="M17039" s="61">
        <f>VLOOKUP(H17039,zdroj!C:F,4,0)</f>
        <v>0</v>
      </c>
      <c r="N17039" s="61" t="str">
        <f t="shared" si="532"/>
        <v>-</v>
      </c>
      <c r="P17039" s="73" t="str">
        <f t="shared" si="533"/>
        <v/>
      </c>
      <c r="Q17039" s="61" t="s">
        <v>84</v>
      </c>
    </row>
    <row r="17040" spans="8:17" x14ac:dyDescent="0.25">
      <c r="H17040" s="59">
        <v>137545</v>
      </c>
      <c r="I17040" s="59" t="s">
        <v>69</v>
      </c>
      <c r="J17040" s="59">
        <v>16769376</v>
      </c>
      <c r="K17040" s="59" t="s">
        <v>17475</v>
      </c>
      <c r="L17040" s="61" t="s">
        <v>81</v>
      </c>
      <c r="M17040" s="61">
        <f>VLOOKUP(H17040,zdroj!C:F,4,0)</f>
        <v>0</v>
      </c>
      <c r="N17040" s="61" t="str">
        <f t="shared" si="532"/>
        <v>-</v>
      </c>
      <c r="P17040" s="73" t="str">
        <f t="shared" si="533"/>
        <v/>
      </c>
      <c r="Q17040" s="61" t="s">
        <v>84</v>
      </c>
    </row>
    <row r="17041" spans="8:17" x14ac:dyDescent="0.25">
      <c r="H17041" s="59">
        <v>137545</v>
      </c>
      <c r="I17041" s="59" t="s">
        <v>69</v>
      </c>
      <c r="J17041" s="59">
        <v>16769384</v>
      </c>
      <c r="K17041" s="59" t="s">
        <v>17476</v>
      </c>
      <c r="L17041" s="61" t="s">
        <v>113</v>
      </c>
      <c r="M17041" s="61">
        <f>VLOOKUP(H17041,zdroj!C:F,4,0)</f>
        <v>0</v>
      </c>
      <c r="N17041" s="61" t="str">
        <f t="shared" si="532"/>
        <v>katB</v>
      </c>
      <c r="P17041" s="73" t="str">
        <f t="shared" si="533"/>
        <v/>
      </c>
      <c r="Q17041" s="61" t="s">
        <v>30</v>
      </c>
    </row>
    <row r="17042" spans="8:17" x14ac:dyDescent="0.25">
      <c r="H17042" s="59">
        <v>137545</v>
      </c>
      <c r="I17042" s="59" t="s">
        <v>69</v>
      </c>
      <c r="J17042" s="59">
        <v>16769392</v>
      </c>
      <c r="K17042" s="59" t="s">
        <v>17477</v>
      </c>
      <c r="L17042" s="61" t="s">
        <v>113</v>
      </c>
      <c r="M17042" s="61">
        <f>VLOOKUP(H17042,zdroj!C:F,4,0)</f>
        <v>0</v>
      </c>
      <c r="N17042" s="61" t="str">
        <f t="shared" si="532"/>
        <v>katB</v>
      </c>
      <c r="P17042" s="73" t="str">
        <f t="shared" si="533"/>
        <v/>
      </c>
      <c r="Q17042" s="61" t="s">
        <v>30</v>
      </c>
    </row>
    <row r="17043" spans="8:17" x14ac:dyDescent="0.25">
      <c r="H17043" s="59">
        <v>137545</v>
      </c>
      <c r="I17043" s="59" t="s">
        <v>69</v>
      </c>
      <c r="J17043" s="59">
        <v>16769414</v>
      </c>
      <c r="K17043" s="59" t="s">
        <v>17478</v>
      </c>
      <c r="L17043" s="61" t="s">
        <v>81</v>
      </c>
      <c r="M17043" s="61">
        <f>VLOOKUP(H17043,zdroj!C:F,4,0)</f>
        <v>0</v>
      </c>
      <c r="N17043" s="61" t="str">
        <f t="shared" si="532"/>
        <v>-</v>
      </c>
      <c r="P17043" s="73" t="str">
        <f t="shared" si="533"/>
        <v/>
      </c>
      <c r="Q17043" s="61" t="s">
        <v>84</v>
      </c>
    </row>
    <row r="17044" spans="8:17" x14ac:dyDescent="0.25">
      <c r="H17044" s="59">
        <v>137545</v>
      </c>
      <c r="I17044" s="59" t="s">
        <v>69</v>
      </c>
      <c r="J17044" s="59">
        <v>16769422</v>
      </c>
      <c r="K17044" s="59" t="s">
        <v>17479</v>
      </c>
      <c r="L17044" s="61" t="s">
        <v>113</v>
      </c>
      <c r="M17044" s="61">
        <f>VLOOKUP(H17044,zdroj!C:F,4,0)</f>
        <v>0</v>
      </c>
      <c r="N17044" s="61" t="str">
        <f t="shared" si="532"/>
        <v>katB</v>
      </c>
      <c r="P17044" s="73" t="str">
        <f t="shared" si="533"/>
        <v/>
      </c>
      <c r="Q17044" s="61" t="s">
        <v>30</v>
      </c>
    </row>
    <row r="17045" spans="8:17" x14ac:dyDescent="0.25">
      <c r="H17045" s="59">
        <v>137545</v>
      </c>
      <c r="I17045" s="59" t="s">
        <v>69</v>
      </c>
      <c r="J17045" s="59">
        <v>16769431</v>
      </c>
      <c r="K17045" s="59" t="s">
        <v>17480</v>
      </c>
      <c r="L17045" s="61" t="s">
        <v>81</v>
      </c>
      <c r="M17045" s="61">
        <f>VLOOKUP(H17045,zdroj!C:F,4,0)</f>
        <v>0</v>
      </c>
      <c r="N17045" s="61" t="str">
        <f t="shared" si="532"/>
        <v>-</v>
      </c>
      <c r="P17045" s="73" t="str">
        <f t="shared" si="533"/>
        <v/>
      </c>
      <c r="Q17045" s="61" t="s">
        <v>84</v>
      </c>
    </row>
    <row r="17046" spans="8:17" x14ac:dyDescent="0.25">
      <c r="H17046" s="59">
        <v>137545</v>
      </c>
      <c r="I17046" s="59" t="s">
        <v>69</v>
      </c>
      <c r="J17046" s="59">
        <v>16769449</v>
      </c>
      <c r="K17046" s="59" t="s">
        <v>17481</v>
      </c>
      <c r="L17046" s="61" t="s">
        <v>81</v>
      </c>
      <c r="M17046" s="61">
        <f>VLOOKUP(H17046,zdroj!C:F,4,0)</f>
        <v>0</v>
      </c>
      <c r="N17046" s="61" t="str">
        <f t="shared" si="532"/>
        <v>-</v>
      </c>
      <c r="P17046" s="73" t="str">
        <f t="shared" si="533"/>
        <v/>
      </c>
      <c r="Q17046" s="61" t="s">
        <v>84</v>
      </c>
    </row>
    <row r="17047" spans="8:17" x14ac:dyDescent="0.25">
      <c r="H17047" s="59">
        <v>137545</v>
      </c>
      <c r="I17047" s="59" t="s">
        <v>69</v>
      </c>
      <c r="J17047" s="59">
        <v>16769457</v>
      </c>
      <c r="K17047" s="59" t="s">
        <v>17482</v>
      </c>
      <c r="L17047" s="61" t="s">
        <v>81</v>
      </c>
      <c r="M17047" s="61">
        <f>VLOOKUP(H17047,zdroj!C:F,4,0)</f>
        <v>0</v>
      </c>
      <c r="N17047" s="61" t="str">
        <f t="shared" si="532"/>
        <v>-</v>
      </c>
      <c r="P17047" s="73" t="str">
        <f t="shared" si="533"/>
        <v/>
      </c>
      <c r="Q17047" s="61" t="s">
        <v>84</v>
      </c>
    </row>
    <row r="17048" spans="8:17" x14ac:dyDescent="0.25">
      <c r="H17048" s="59">
        <v>137545</v>
      </c>
      <c r="I17048" s="59" t="s">
        <v>69</v>
      </c>
      <c r="J17048" s="59">
        <v>16769465</v>
      </c>
      <c r="K17048" s="59" t="s">
        <v>17483</v>
      </c>
      <c r="L17048" s="61" t="s">
        <v>113</v>
      </c>
      <c r="M17048" s="61">
        <f>VLOOKUP(H17048,zdroj!C:F,4,0)</f>
        <v>0</v>
      </c>
      <c r="N17048" s="61" t="str">
        <f t="shared" si="532"/>
        <v>katB</v>
      </c>
      <c r="P17048" s="73" t="str">
        <f t="shared" si="533"/>
        <v/>
      </c>
      <c r="Q17048" s="61" t="s">
        <v>30</v>
      </c>
    </row>
    <row r="17049" spans="8:17" x14ac:dyDescent="0.25">
      <c r="H17049" s="59">
        <v>137545</v>
      </c>
      <c r="I17049" s="59" t="s">
        <v>69</v>
      </c>
      <c r="J17049" s="59">
        <v>16769473</v>
      </c>
      <c r="K17049" s="59" t="s">
        <v>17484</v>
      </c>
      <c r="L17049" s="61" t="s">
        <v>113</v>
      </c>
      <c r="M17049" s="61">
        <f>VLOOKUP(H17049,zdroj!C:F,4,0)</f>
        <v>0</v>
      </c>
      <c r="N17049" s="61" t="str">
        <f t="shared" si="532"/>
        <v>katB</v>
      </c>
      <c r="P17049" s="73" t="str">
        <f t="shared" si="533"/>
        <v/>
      </c>
      <c r="Q17049" s="61" t="s">
        <v>30</v>
      </c>
    </row>
    <row r="17050" spans="8:17" x14ac:dyDescent="0.25">
      <c r="H17050" s="59">
        <v>137545</v>
      </c>
      <c r="I17050" s="59" t="s">
        <v>69</v>
      </c>
      <c r="J17050" s="59">
        <v>16769481</v>
      </c>
      <c r="K17050" s="59" t="s">
        <v>17485</v>
      </c>
      <c r="L17050" s="61" t="s">
        <v>81</v>
      </c>
      <c r="M17050" s="61">
        <f>VLOOKUP(H17050,zdroj!C:F,4,0)</f>
        <v>0</v>
      </c>
      <c r="N17050" s="61" t="str">
        <f t="shared" si="532"/>
        <v>-</v>
      </c>
      <c r="P17050" s="73" t="str">
        <f t="shared" si="533"/>
        <v/>
      </c>
      <c r="Q17050" s="61" t="s">
        <v>84</v>
      </c>
    </row>
    <row r="17051" spans="8:17" x14ac:dyDescent="0.25">
      <c r="H17051" s="59">
        <v>137545</v>
      </c>
      <c r="I17051" s="59" t="s">
        <v>69</v>
      </c>
      <c r="J17051" s="59">
        <v>16769490</v>
      </c>
      <c r="K17051" s="59" t="s">
        <v>17486</v>
      </c>
      <c r="L17051" s="61" t="s">
        <v>113</v>
      </c>
      <c r="M17051" s="61">
        <f>VLOOKUP(H17051,zdroj!C:F,4,0)</f>
        <v>0</v>
      </c>
      <c r="N17051" s="61" t="str">
        <f t="shared" si="532"/>
        <v>katB</v>
      </c>
      <c r="P17051" s="73" t="str">
        <f t="shared" si="533"/>
        <v/>
      </c>
      <c r="Q17051" s="61" t="s">
        <v>30</v>
      </c>
    </row>
    <row r="17052" spans="8:17" x14ac:dyDescent="0.25">
      <c r="H17052" s="59">
        <v>137545</v>
      </c>
      <c r="I17052" s="59" t="s">
        <v>69</v>
      </c>
      <c r="J17052" s="59">
        <v>16769503</v>
      </c>
      <c r="K17052" s="59" t="s">
        <v>17487</v>
      </c>
      <c r="L17052" s="61" t="s">
        <v>81</v>
      </c>
      <c r="M17052" s="61">
        <f>VLOOKUP(H17052,zdroj!C:F,4,0)</f>
        <v>0</v>
      </c>
      <c r="N17052" s="61" t="str">
        <f t="shared" si="532"/>
        <v>-</v>
      </c>
      <c r="P17052" s="73" t="str">
        <f t="shared" si="533"/>
        <v/>
      </c>
      <c r="Q17052" s="61" t="s">
        <v>84</v>
      </c>
    </row>
    <row r="17053" spans="8:17" x14ac:dyDescent="0.25">
      <c r="H17053" s="59">
        <v>137545</v>
      </c>
      <c r="I17053" s="59" t="s">
        <v>69</v>
      </c>
      <c r="J17053" s="59">
        <v>16769511</v>
      </c>
      <c r="K17053" s="59" t="s">
        <v>17488</v>
      </c>
      <c r="L17053" s="61" t="s">
        <v>81</v>
      </c>
      <c r="M17053" s="61">
        <f>VLOOKUP(H17053,zdroj!C:F,4,0)</f>
        <v>0</v>
      </c>
      <c r="N17053" s="61" t="str">
        <f t="shared" si="532"/>
        <v>-</v>
      </c>
      <c r="P17053" s="73" t="str">
        <f t="shared" si="533"/>
        <v/>
      </c>
      <c r="Q17053" s="61" t="s">
        <v>84</v>
      </c>
    </row>
    <row r="17054" spans="8:17" x14ac:dyDescent="0.25">
      <c r="H17054" s="59">
        <v>137545</v>
      </c>
      <c r="I17054" s="59" t="s">
        <v>69</v>
      </c>
      <c r="J17054" s="59">
        <v>16769520</v>
      </c>
      <c r="K17054" s="59" t="s">
        <v>17489</v>
      </c>
      <c r="L17054" s="61" t="s">
        <v>113</v>
      </c>
      <c r="M17054" s="61">
        <f>VLOOKUP(H17054,zdroj!C:F,4,0)</f>
        <v>0</v>
      </c>
      <c r="N17054" s="61" t="str">
        <f t="shared" si="532"/>
        <v>katB</v>
      </c>
      <c r="P17054" s="73" t="str">
        <f t="shared" si="533"/>
        <v/>
      </c>
      <c r="Q17054" s="61" t="s">
        <v>30</v>
      </c>
    </row>
    <row r="17055" spans="8:17" x14ac:dyDescent="0.25">
      <c r="H17055" s="59">
        <v>137545</v>
      </c>
      <c r="I17055" s="59" t="s">
        <v>69</v>
      </c>
      <c r="J17055" s="59">
        <v>16769538</v>
      </c>
      <c r="K17055" s="59" t="s">
        <v>17490</v>
      </c>
      <c r="L17055" s="61" t="s">
        <v>81</v>
      </c>
      <c r="M17055" s="61">
        <f>VLOOKUP(H17055,zdroj!C:F,4,0)</f>
        <v>0</v>
      </c>
      <c r="N17055" s="61" t="str">
        <f t="shared" si="532"/>
        <v>-</v>
      </c>
      <c r="P17055" s="73" t="str">
        <f t="shared" si="533"/>
        <v/>
      </c>
      <c r="Q17055" s="61" t="s">
        <v>84</v>
      </c>
    </row>
    <row r="17056" spans="8:17" x14ac:dyDescent="0.25">
      <c r="H17056" s="59">
        <v>137545</v>
      </c>
      <c r="I17056" s="59" t="s">
        <v>69</v>
      </c>
      <c r="J17056" s="59">
        <v>16769546</v>
      </c>
      <c r="K17056" s="59" t="s">
        <v>17491</v>
      </c>
      <c r="L17056" s="61" t="s">
        <v>113</v>
      </c>
      <c r="M17056" s="61">
        <f>VLOOKUP(H17056,zdroj!C:F,4,0)</f>
        <v>0</v>
      </c>
      <c r="N17056" s="61" t="str">
        <f t="shared" si="532"/>
        <v>katB</v>
      </c>
      <c r="P17056" s="73" t="str">
        <f t="shared" si="533"/>
        <v/>
      </c>
      <c r="Q17056" s="61" t="s">
        <v>30</v>
      </c>
    </row>
    <row r="17057" spans="8:17" x14ac:dyDescent="0.25">
      <c r="H17057" s="59">
        <v>137545</v>
      </c>
      <c r="I17057" s="59" t="s">
        <v>69</v>
      </c>
      <c r="J17057" s="59">
        <v>16769554</v>
      </c>
      <c r="K17057" s="59" t="s">
        <v>17492</v>
      </c>
      <c r="L17057" s="61" t="s">
        <v>113</v>
      </c>
      <c r="M17057" s="61">
        <f>VLOOKUP(H17057,zdroj!C:F,4,0)</f>
        <v>0</v>
      </c>
      <c r="N17057" s="61" t="str">
        <f t="shared" si="532"/>
        <v>katB</v>
      </c>
      <c r="P17057" s="73" t="str">
        <f t="shared" si="533"/>
        <v/>
      </c>
      <c r="Q17057" s="61" t="s">
        <v>30</v>
      </c>
    </row>
    <row r="17058" spans="8:17" x14ac:dyDescent="0.25">
      <c r="H17058" s="59">
        <v>137545</v>
      </c>
      <c r="I17058" s="59" t="s">
        <v>69</v>
      </c>
      <c r="J17058" s="59">
        <v>16769562</v>
      </c>
      <c r="K17058" s="59" t="s">
        <v>17493</v>
      </c>
      <c r="L17058" s="61" t="s">
        <v>113</v>
      </c>
      <c r="M17058" s="61">
        <f>VLOOKUP(H17058,zdroj!C:F,4,0)</f>
        <v>0</v>
      </c>
      <c r="N17058" s="61" t="str">
        <f t="shared" si="532"/>
        <v>katB</v>
      </c>
      <c r="P17058" s="73" t="str">
        <f t="shared" si="533"/>
        <v/>
      </c>
      <c r="Q17058" s="61" t="s">
        <v>30</v>
      </c>
    </row>
    <row r="17059" spans="8:17" x14ac:dyDescent="0.25">
      <c r="H17059" s="59">
        <v>137545</v>
      </c>
      <c r="I17059" s="59" t="s">
        <v>69</v>
      </c>
      <c r="J17059" s="59">
        <v>16769571</v>
      </c>
      <c r="K17059" s="59" t="s">
        <v>17494</v>
      </c>
      <c r="L17059" s="61" t="s">
        <v>113</v>
      </c>
      <c r="M17059" s="61">
        <f>VLOOKUP(H17059,zdroj!C:F,4,0)</f>
        <v>0</v>
      </c>
      <c r="N17059" s="61" t="str">
        <f t="shared" si="532"/>
        <v>katB</v>
      </c>
      <c r="P17059" s="73" t="str">
        <f t="shared" si="533"/>
        <v/>
      </c>
      <c r="Q17059" s="61" t="s">
        <v>30</v>
      </c>
    </row>
    <row r="17060" spans="8:17" x14ac:dyDescent="0.25">
      <c r="H17060" s="59">
        <v>137545</v>
      </c>
      <c r="I17060" s="59" t="s">
        <v>69</v>
      </c>
      <c r="J17060" s="59">
        <v>16769589</v>
      </c>
      <c r="K17060" s="59" t="s">
        <v>17495</v>
      </c>
      <c r="L17060" s="61" t="s">
        <v>113</v>
      </c>
      <c r="M17060" s="61">
        <f>VLOOKUP(H17060,zdroj!C:F,4,0)</f>
        <v>0</v>
      </c>
      <c r="N17060" s="61" t="str">
        <f t="shared" si="532"/>
        <v>katB</v>
      </c>
      <c r="P17060" s="73" t="str">
        <f t="shared" si="533"/>
        <v/>
      </c>
      <c r="Q17060" s="61" t="s">
        <v>30</v>
      </c>
    </row>
    <row r="17061" spans="8:17" x14ac:dyDescent="0.25">
      <c r="H17061" s="59">
        <v>137545</v>
      </c>
      <c r="I17061" s="59" t="s">
        <v>69</v>
      </c>
      <c r="J17061" s="59">
        <v>16769597</v>
      </c>
      <c r="K17061" s="59" t="s">
        <v>17496</v>
      </c>
      <c r="L17061" s="61" t="s">
        <v>113</v>
      </c>
      <c r="M17061" s="61">
        <f>VLOOKUP(H17061,zdroj!C:F,4,0)</f>
        <v>0</v>
      </c>
      <c r="N17061" s="61" t="str">
        <f t="shared" si="532"/>
        <v>katB</v>
      </c>
      <c r="P17061" s="73" t="str">
        <f t="shared" si="533"/>
        <v/>
      </c>
      <c r="Q17061" s="61" t="s">
        <v>30</v>
      </c>
    </row>
    <row r="17062" spans="8:17" x14ac:dyDescent="0.25">
      <c r="H17062" s="59">
        <v>137545</v>
      </c>
      <c r="I17062" s="59" t="s">
        <v>69</v>
      </c>
      <c r="J17062" s="59">
        <v>16769601</v>
      </c>
      <c r="K17062" s="59" t="s">
        <v>17497</v>
      </c>
      <c r="L17062" s="61" t="s">
        <v>113</v>
      </c>
      <c r="M17062" s="61">
        <f>VLOOKUP(H17062,zdroj!C:F,4,0)</f>
        <v>0</v>
      </c>
      <c r="N17062" s="61" t="str">
        <f t="shared" si="532"/>
        <v>katB</v>
      </c>
      <c r="P17062" s="73" t="str">
        <f t="shared" si="533"/>
        <v/>
      </c>
      <c r="Q17062" s="61" t="s">
        <v>30</v>
      </c>
    </row>
    <row r="17063" spans="8:17" x14ac:dyDescent="0.25">
      <c r="H17063" s="59">
        <v>137545</v>
      </c>
      <c r="I17063" s="59" t="s">
        <v>69</v>
      </c>
      <c r="J17063" s="59">
        <v>16769627</v>
      </c>
      <c r="K17063" s="59" t="s">
        <v>17498</v>
      </c>
      <c r="L17063" s="61" t="s">
        <v>81</v>
      </c>
      <c r="M17063" s="61">
        <f>VLOOKUP(H17063,zdroj!C:F,4,0)</f>
        <v>0</v>
      </c>
      <c r="N17063" s="61" t="str">
        <f t="shared" si="532"/>
        <v>-</v>
      </c>
      <c r="P17063" s="73" t="str">
        <f t="shared" si="533"/>
        <v/>
      </c>
      <c r="Q17063" s="61" t="s">
        <v>84</v>
      </c>
    </row>
    <row r="17064" spans="8:17" x14ac:dyDescent="0.25">
      <c r="H17064" s="59">
        <v>137545</v>
      </c>
      <c r="I17064" s="59" t="s">
        <v>69</v>
      </c>
      <c r="J17064" s="59">
        <v>16769635</v>
      </c>
      <c r="K17064" s="59" t="s">
        <v>17499</v>
      </c>
      <c r="L17064" s="61" t="s">
        <v>113</v>
      </c>
      <c r="M17064" s="61">
        <f>VLOOKUP(H17064,zdroj!C:F,4,0)</f>
        <v>0</v>
      </c>
      <c r="N17064" s="61" t="str">
        <f t="shared" si="532"/>
        <v>katB</v>
      </c>
      <c r="P17064" s="73" t="str">
        <f t="shared" si="533"/>
        <v/>
      </c>
      <c r="Q17064" s="61" t="s">
        <v>30</v>
      </c>
    </row>
    <row r="17065" spans="8:17" x14ac:dyDescent="0.25">
      <c r="H17065" s="59">
        <v>137545</v>
      </c>
      <c r="I17065" s="59" t="s">
        <v>69</v>
      </c>
      <c r="J17065" s="59">
        <v>16769643</v>
      </c>
      <c r="K17065" s="59" t="s">
        <v>17500</v>
      </c>
      <c r="L17065" s="61" t="s">
        <v>113</v>
      </c>
      <c r="M17065" s="61">
        <f>VLOOKUP(H17065,zdroj!C:F,4,0)</f>
        <v>0</v>
      </c>
      <c r="N17065" s="61" t="str">
        <f t="shared" si="532"/>
        <v>katB</v>
      </c>
      <c r="P17065" s="73" t="str">
        <f t="shared" si="533"/>
        <v/>
      </c>
      <c r="Q17065" s="61" t="s">
        <v>30</v>
      </c>
    </row>
    <row r="17066" spans="8:17" x14ac:dyDescent="0.25">
      <c r="H17066" s="59">
        <v>137545</v>
      </c>
      <c r="I17066" s="59" t="s">
        <v>69</v>
      </c>
      <c r="J17066" s="59">
        <v>16769651</v>
      </c>
      <c r="K17066" s="59" t="s">
        <v>17501</v>
      </c>
      <c r="L17066" s="61" t="s">
        <v>113</v>
      </c>
      <c r="M17066" s="61">
        <f>VLOOKUP(H17066,zdroj!C:F,4,0)</f>
        <v>0</v>
      </c>
      <c r="N17066" s="61" t="str">
        <f t="shared" si="532"/>
        <v>katB</v>
      </c>
      <c r="P17066" s="73" t="str">
        <f t="shared" si="533"/>
        <v/>
      </c>
      <c r="Q17066" s="61" t="s">
        <v>30</v>
      </c>
    </row>
    <row r="17067" spans="8:17" x14ac:dyDescent="0.25">
      <c r="H17067" s="59">
        <v>137545</v>
      </c>
      <c r="I17067" s="59" t="s">
        <v>69</v>
      </c>
      <c r="J17067" s="59">
        <v>16769660</v>
      </c>
      <c r="K17067" s="59" t="s">
        <v>17502</v>
      </c>
      <c r="L17067" s="61" t="s">
        <v>113</v>
      </c>
      <c r="M17067" s="61">
        <f>VLOOKUP(H17067,zdroj!C:F,4,0)</f>
        <v>0</v>
      </c>
      <c r="N17067" s="61" t="str">
        <f t="shared" si="532"/>
        <v>katB</v>
      </c>
      <c r="P17067" s="73" t="str">
        <f t="shared" si="533"/>
        <v/>
      </c>
      <c r="Q17067" s="61" t="s">
        <v>30</v>
      </c>
    </row>
    <row r="17068" spans="8:17" x14ac:dyDescent="0.25">
      <c r="H17068" s="59">
        <v>137545</v>
      </c>
      <c r="I17068" s="59" t="s">
        <v>69</v>
      </c>
      <c r="J17068" s="59">
        <v>16769678</v>
      </c>
      <c r="K17068" s="59" t="s">
        <v>17503</v>
      </c>
      <c r="L17068" s="61" t="s">
        <v>113</v>
      </c>
      <c r="M17068" s="61">
        <f>VLOOKUP(H17068,zdroj!C:F,4,0)</f>
        <v>0</v>
      </c>
      <c r="N17068" s="61" t="str">
        <f t="shared" si="532"/>
        <v>katB</v>
      </c>
      <c r="P17068" s="73" t="str">
        <f t="shared" si="533"/>
        <v/>
      </c>
      <c r="Q17068" s="61" t="s">
        <v>30</v>
      </c>
    </row>
    <row r="17069" spans="8:17" x14ac:dyDescent="0.25">
      <c r="H17069" s="59">
        <v>137545</v>
      </c>
      <c r="I17069" s="59" t="s">
        <v>69</v>
      </c>
      <c r="J17069" s="59">
        <v>16769686</v>
      </c>
      <c r="K17069" s="59" t="s">
        <v>17504</v>
      </c>
      <c r="L17069" s="61" t="s">
        <v>113</v>
      </c>
      <c r="M17069" s="61">
        <f>VLOOKUP(H17069,zdroj!C:F,4,0)</f>
        <v>0</v>
      </c>
      <c r="N17069" s="61" t="str">
        <f t="shared" si="532"/>
        <v>katB</v>
      </c>
      <c r="P17069" s="73" t="str">
        <f t="shared" si="533"/>
        <v/>
      </c>
      <c r="Q17069" s="61" t="s">
        <v>30</v>
      </c>
    </row>
    <row r="17070" spans="8:17" x14ac:dyDescent="0.25">
      <c r="H17070" s="59">
        <v>137545</v>
      </c>
      <c r="I17070" s="59" t="s">
        <v>69</v>
      </c>
      <c r="J17070" s="59">
        <v>16769694</v>
      </c>
      <c r="K17070" s="59" t="s">
        <v>17505</v>
      </c>
      <c r="L17070" s="61" t="s">
        <v>113</v>
      </c>
      <c r="M17070" s="61">
        <f>VLOOKUP(H17070,zdroj!C:F,4,0)</f>
        <v>0</v>
      </c>
      <c r="N17070" s="61" t="str">
        <f t="shared" si="532"/>
        <v>katB</v>
      </c>
      <c r="P17070" s="73" t="str">
        <f t="shared" si="533"/>
        <v/>
      </c>
      <c r="Q17070" s="61" t="s">
        <v>30</v>
      </c>
    </row>
    <row r="17071" spans="8:17" x14ac:dyDescent="0.25">
      <c r="H17071" s="59">
        <v>137545</v>
      </c>
      <c r="I17071" s="59" t="s">
        <v>69</v>
      </c>
      <c r="J17071" s="59">
        <v>16769708</v>
      </c>
      <c r="K17071" s="59" t="s">
        <v>17506</v>
      </c>
      <c r="L17071" s="61" t="s">
        <v>113</v>
      </c>
      <c r="M17071" s="61">
        <f>VLOOKUP(H17071,zdroj!C:F,4,0)</f>
        <v>0</v>
      </c>
      <c r="N17071" s="61" t="str">
        <f t="shared" si="532"/>
        <v>katB</v>
      </c>
      <c r="P17071" s="73" t="str">
        <f t="shared" si="533"/>
        <v/>
      </c>
      <c r="Q17071" s="61" t="s">
        <v>30</v>
      </c>
    </row>
    <row r="17072" spans="8:17" x14ac:dyDescent="0.25">
      <c r="H17072" s="59">
        <v>137545</v>
      </c>
      <c r="I17072" s="59" t="s">
        <v>69</v>
      </c>
      <c r="J17072" s="59">
        <v>16769716</v>
      </c>
      <c r="K17072" s="59" t="s">
        <v>17507</v>
      </c>
      <c r="L17072" s="61" t="s">
        <v>81</v>
      </c>
      <c r="M17072" s="61">
        <f>VLOOKUP(H17072,zdroj!C:F,4,0)</f>
        <v>0</v>
      </c>
      <c r="N17072" s="61" t="str">
        <f t="shared" si="532"/>
        <v>-</v>
      </c>
      <c r="P17072" s="73" t="str">
        <f t="shared" si="533"/>
        <v/>
      </c>
      <c r="Q17072" s="61" t="s">
        <v>84</v>
      </c>
    </row>
    <row r="17073" spans="8:17" x14ac:dyDescent="0.25">
      <c r="H17073" s="59">
        <v>137545</v>
      </c>
      <c r="I17073" s="59" t="s">
        <v>69</v>
      </c>
      <c r="J17073" s="59">
        <v>16769724</v>
      </c>
      <c r="K17073" s="59" t="s">
        <v>17508</v>
      </c>
      <c r="L17073" s="61" t="s">
        <v>113</v>
      </c>
      <c r="M17073" s="61">
        <f>VLOOKUP(H17073,zdroj!C:F,4,0)</f>
        <v>0</v>
      </c>
      <c r="N17073" s="61" t="str">
        <f t="shared" si="532"/>
        <v>katB</v>
      </c>
      <c r="P17073" s="73" t="str">
        <f t="shared" si="533"/>
        <v/>
      </c>
      <c r="Q17073" s="61" t="s">
        <v>30</v>
      </c>
    </row>
    <row r="17074" spans="8:17" x14ac:dyDescent="0.25">
      <c r="H17074" s="59">
        <v>137545</v>
      </c>
      <c r="I17074" s="59" t="s">
        <v>69</v>
      </c>
      <c r="J17074" s="59">
        <v>16769732</v>
      </c>
      <c r="K17074" s="59" t="s">
        <v>17509</v>
      </c>
      <c r="L17074" s="61" t="s">
        <v>81</v>
      </c>
      <c r="M17074" s="61">
        <f>VLOOKUP(H17074,zdroj!C:F,4,0)</f>
        <v>0</v>
      </c>
      <c r="N17074" s="61" t="str">
        <f t="shared" si="532"/>
        <v>-</v>
      </c>
      <c r="P17074" s="73" t="str">
        <f t="shared" si="533"/>
        <v/>
      </c>
      <c r="Q17074" s="61" t="s">
        <v>84</v>
      </c>
    </row>
    <row r="17075" spans="8:17" x14ac:dyDescent="0.25">
      <c r="H17075" s="59">
        <v>137545</v>
      </c>
      <c r="I17075" s="59" t="s">
        <v>69</v>
      </c>
      <c r="J17075" s="59">
        <v>16769741</v>
      </c>
      <c r="K17075" s="59" t="s">
        <v>17510</v>
      </c>
      <c r="L17075" s="61" t="s">
        <v>113</v>
      </c>
      <c r="M17075" s="61">
        <f>VLOOKUP(H17075,zdroj!C:F,4,0)</f>
        <v>0</v>
      </c>
      <c r="N17075" s="61" t="str">
        <f t="shared" si="532"/>
        <v>katB</v>
      </c>
      <c r="P17075" s="73" t="str">
        <f t="shared" si="533"/>
        <v/>
      </c>
      <c r="Q17075" s="61" t="s">
        <v>30</v>
      </c>
    </row>
    <row r="17076" spans="8:17" x14ac:dyDescent="0.25">
      <c r="H17076" s="59">
        <v>137545</v>
      </c>
      <c r="I17076" s="59" t="s">
        <v>69</v>
      </c>
      <c r="J17076" s="59">
        <v>16769759</v>
      </c>
      <c r="K17076" s="59" t="s">
        <v>17511</v>
      </c>
      <c r="L17076" s="61" t="s">
        <v>113</v>
      </c>
      <c r="M17076" s="61">
        <f>VLOOKUP(H17076,zdroj!C:F,4,0)</f>
        <v>0</v>
      </c>
      <c r="N17076" s="61" t="str">
        <f t="shared" si="532"/>
        <v>katB</v>
      </c>
      <c r="P17076" s="73" t="str">
        <f t="shared" si="533"/>
        <v/>
      </c>
      <c r="Q17076" s="61" t="s">
        <v>30</v>
      </c>
    </row>
    <row r="17077" spans="8:17" x14ac:dyDescent="0.25">
      <c r="H17077" s="59">
        <v>137545</v>
      </c>
      <c r="I17077" s="59" t="s">
        <v>69</v>
      </c>
      <c r="J17077" s="59">
        <v>16769767</v>
      </c>
      <c r="K17077" s="59" t="s">
        <v>17512</v>
      </c>
      <c r="L17077" s="61" t="s">
        <v>113</v>
      </c>
      <c r="M17077" s="61">
        <f>VLOOKUP(H17077,zdroj!C:F,4,0)</f>
        <v>0</v>
      </c>
      <c r="N17077" s="61" t="str">
        <f t="shared" si="532"/>
        <v>katB</v>
      </c>
      <c r="P17077" s="73" t="str">
        <f t="shared" si="533"/>
        <v/>
      </c>
      <c r="Q17077" s="61" t="s">
        <v>30</v>
      </c>
    </row>
    <row r="17078" spans="8:17" x14ac:dyDescent="0.25">
      <c r="H17078" s="59">
        <v>137545</v>
      </c>
      <c r="I17078" s="59" t="s">
        <v>69</v>
      </c>
      <c r="J17078" s="59">
        <v>16769783</v>
      </c>
      <c r="K17078" s="59" t="s">
        <v>17513</v>
      </c>
      <c r="L17078" s="61" t="s">
        <v>113</v>
      </c>
      <c r="M17078" s="61">
        <f>VLOOKUP(H17078,zdroj!C:F,4,0)</f>
        <v>0</v>
      </c>
      <c r="N17078" s="61" t="str">
        <f t="shared" si="532"/>
        <v>katB</v>
      </c>
      <c r="P17078" s="73" t="str">
        <f t="shared" si="533"/>
        <v/>
      </c>
      <c r="Q17078" s="61" t="s">
        <v>30</v>
      </c>
    </row>
    <row r="17079" spans="8:17" x14ac:dyDescent="0.25">
      <c r="H17079" s="59">
        <v>137545</v>
      </c>
      <c r="I17079" s="59" t="s">
        <v>69</v>
      </c>
      <c r="J17079" s="59">
        <v>16769805</v>
      </c>
      <c r="K17079" s="59" t="s">
        <v>17514</v>
      </c>
      <c r="L17079" s="61" t="s">
        <v>113</v>
      </c>
      <c r="M17079" s="61">
        <f>VLOOKUP(H17079,zdroj!C:F,4,0)</f>
        <v>0</v>
      </c>
      <c r="N17079" s="61" t="str">
        <f t="shared" si="532"/>
        <v>katB</v>
      </c>
      <c r="P17079" s="73" t="str">
        <f t="shared" si="533"/>
        <v/>
      </c>
      <c r="Q17079" s="61" t="s">
        <v>30</v>
      </c>
    </row>
    <row r="17080" spans="8:17" x14ac:dyDescent="0.25">
      <c r="H17080" s="59">
        <v>137545</v>
      </c>
      <c r="I17080" s="59" t="s">
        <v>69</v>
      </c>
      <c r="J17080" s="59">
        <v>16769813</v>
      </c>
      <c r="K17080" s="59" t="s">
        <v>17515</v>
      </c>
      <c r="L17080" s="61" t="s">
        <v>113</v>
      </c>
      <c r="M17080" s="61">
        <f>VLOOKUP(H17080,zdroj!C:F,4,0)</f>
        <v>0</v>
      </c>
      <c r="N17080" s="61" t="str">
        <f t="shared" si="532"/>
        <v>katB</v>
      </c>
      <c r="P17080" s="73" t="str">
        <f t="shared" si="533"/>
        <v/>
      </c>
      <c r="Q17080" s="61" t="s">
        <v>30</v>
      </c>
    </row>
    <row r="17081" spans="8:17" x14ac:dyDescent="0.25">
      <c r="H17081" s="59">
        <v>137545</v>
      </c>
      <c r="I17081" s="59" t="s">
        <v>69</v>
      </c>
      <c r="J17081" s="59">
        <v>16769821</v>
      </c>
      <c r="K17081" s="59" t="s">
        <v>17516</v>
      </c>
      <c r="L17081" s="61" t="s">
        <v>113</v>
      </c>
      <c r="M17081" s="61">
        <f>VLOOKUP(H17081,zdroj!C:F,4,0)</f>
        <v>0</v>
      </c>
      <c r="N17081" s="61" t="str">
        <f t="shared" si="532"/>
        <v>katB</v>
      </c>
      <c r="P17081" s="73" t="str">
        <f t="shared" si="533"/>
        <v/>
      </c>
      <c r="Q17081" s="61" t="s">
        <v>30</v>
      </c>
    </row>
    <row r="17082" spans="8:17" x14ac:dyDescent="0.25">
      <c r="H17082" s="59">
        <v>137545</v>
      </c>
      <c r="I17082" s="59" t="s">
        <v>69</v>
      </c>
      <c r="J17082" s="59">
        <v>16769830</v>
      </c>
      <c r="K17082" s="59" t="s">
        <v>17517</v>
      </c>
      <c r="L17082" s="61" t="s">
        <v>81</v>
      </c>
      <c r="M17082" s="61">
        <f>VLOOKUP(H17082,zdroj!C:F,4,0)</f>
        <v>0</v>
      </c>
      <c r="N17082" s="61" t="str">
        <f t="shared" si="532"/>
        <v>-</v>
      </c>
      <c r="P17082" s="73" t="str">
        <f t="shared" si="533"/>
        <v/>
      </c>
      <c r="Q17082" s="61" t="s">
        <v>84</v>
      </c>
    </row>
    <row r="17083" spans="8:17" x14ac:dyDescent="0.25">
      <c r="H17083" s="59">
        <v>137545</v>
      </c>
      <c r="I17083" s="59" t="s">
        <v>69</v>
      </c>
      <c r="J17083" s="59">
        <v>16769848</v>
      </c>
      <c r="K17083" s="59" t="s">
        <v>17518</v>
      </c>
      <c r="L17083" s="61" t="s">
        <v>81</v>
      </c>
      <c r="M17083" s="61">
        <f>VLOOKUP(H17083,zdroj!C:F,4,0)</f>
        <v>0</v>
      </c>
      <c r="N17083" s="61" t="str">
        <f t="shared" si="532"/>
        <v>-</v>
      </c>
      <c r="P17083" s="73" t="str">
        <f t="shared" si="533"/>
        <v/>
      </c>
      <c r="Q17083" s="61" t="s">
        <v>84</v>
      </c>
    </row>
    <row r="17084" spans="8:17" x14ac:dyDescent="0.25">
      <c r="H17084" s="59">
        <v>137545</v>
      </c>
      <c r="I17084" s="59" t="s">
        <v>69</v>
      </c>
      <c r="J17084" s="59">
        <v>16769856</v>
      </c>
      <c r="K17084" s="59" t="s">
        <v>17519</v>
      </c>
      <c r="L17084" s="61" t="s">
        <v>113</v>
      </c>
      <c r="M17084" s="61">
        <f>VLOOKUP(H17084,zdroj!C:F,4,0)</f>
        <v>0</v>
      </c>
      <c r="N17084" s="61" t="str">
        <f t="shared" si="532"/>
        <v>katB</v>
      </c>
      <c r="P17084" s="73" t="str">
        <f t="shared" si="533"/>
        <v/>
      </c>
      <c r="Q17084" s="61" t="s">
        <v>30</v>
      </c>
    </row>
    <row r="17085" spans="8:17" x14ac:dyDescent="0.25">
      <c r="H17085" s="59">
        <v>137545</v>
      </c>
      <c r="I17085" s="59" t="s">
        <v>69</v>
      </c>
      <c r="J17085" s="59">
        <v>16769864</v>
      </c>
      <c r="K17085" s="59" t="s">
        <v>17520</v>
      </c>
      <c r="L17085" s="61" t="s">
        <v>113</v>
      </c>
      <c r="M17085" s="61">
        <f>VLOOKUP(H17085,zdroj!C:F,4,0)</f>
        <v>0</v>
      </c>
      <c r="N17085" s="61" t="str">
        <f t="shared" si="532"/>
        <v>katB</v>
      </c>
      <c r="P17085" s="73" t="str">
        <f t="shared" si="533"/>
        <v/>
      </c>
      <c r="Q17085" s="61" t="s">
        <v>30</v>
      </c>
    </row>
    <row r="17086" spans="8:17" x14ac:dyDescent="0.25">
      <c r="H17086" s="59">
        <v>137545</v>
      </c>
      <c r="I17086" s="59" t="s">
        <v>69</v>
      </c>
      <c r="J17086" s="59">
        <v>16769872</v>
      </c>
      <c r="K17086" s="59" t="s">
        <v>17521</v>
      </c>
      <c r="L17086" s="61" t="s">
        <v>81</v>
      </c>
      <c r="M17086" s="61">
        <f>VLOOKUP(H17086,zdroj!C:F,4,0)</f>
        <v>0</v>
      </c>
      <c r="N17086" s="61" t="str">
        <f t="shared" si="532"/>
        <v>-</v>
      </c>
      <c r="P17086" s="73" t="str">
        <f t="shared" si="533"/>
        <v/>
      </c>
      <c r="Q17086" s="61" t="s">
        <v>84</v>
      </c>
    </row>
    <row r="17087" spans="8:17" x14ac:dyDescent="0.25">
      <c r="H17087" s="59">
        <v>137545</v>
      </c>
      <c r="I17087" s="59" t="s">
        <v>69</v>
      </c>
      <c r="J17087" s="59">
        <v>16769902</v>
      </c>
      <c r="K17087" s="59" t="s">
        <v>17522</v>
      </c>
      <c r="L17087" s="61" t="s">
        <v>113</v>
      </c>
      <c r="M17087" s="61">
        <f>VLOOKUP(H17087,zdroj!C:F,4,0)</f>
        <v>0</v>
      </c>
      <c r="N17087" s="61" t="str">
        <f t="shared" si="532"/>
        <v>katB</v>
      </c>
      <c r="P17087" s="73" t="str">
        <f t="shared" si="533"/>
        <v/>
      </c>
      <c r="Q17087" s="61" t="s">
        <v>30</v>
      </c>
    </row>
    <row r="17088" spans="8:17" x14ac:dyDescent="0.25">
      <c r="H17088" s="59">
        <v>137545</v>
      </c>
      <c r="I17088" s="59" t="s">
        <v>69</v>
      </c>
      <c r="J17088" s="59">
        <v>16769911</v>
      </c>
      <c r="K17088" s="59" t="s">
        <v>17523</v>
      </c>
      <c r="L17088" s="61" t="s">
        <v>81</v>
      </c>
      <c r="M17088" s="61">
        <f>VLOOKUP(H17088,zdroj!C:F,4,0)</f>
        <v>0</v>
      </c>
      <c r="N17088" s="61" t="str">
        <f t="shared" si="532"/>
        <v>-</v>
      </c>
      <c r="P17088" s="73" t="str">
        <f t="shared" si="533"/>
        <v/>
      </c>
      <c r="Q17088" s="61" t="s">
        <v>84</v>
      </c>
    </row>
    <row r="17089" spans="8:17" x14ac:dyDescent="0.25">
      <c r="H17089" s="59">
        <v>137545</v>
      </c>
      <c r="I17089" s="59" t="s">
        <v>69</v>
      </c>
      <c r="J17089" s="59">
        <v>16769929</v>
      </c>
      <c r="K17089" s="59" t="s">
        <v>17524</v>
      </c>
      <c r="L17089" s="61" t="s">
        <v>113</v>
      </c>
      <c r="M17089" s="61">
        <f>VLOOKUP(H17089,zdroj!C:F,4,0)</f>
        <v>0</v>
      </c>
      <c r="N17089" s="61" t="str">
        <f t="shared" si="532"/>
        <v>katB</v>
      </c>
      <c r="P17089" s="73" t="str">
        <f t="shared" si="533"/>
        <v/>
      </c>
      <c r="Q17089" s="61" t="s">
        <v>30</v>
      </c>
    </row>
    <row r="17090" spans="8:17" x14ac:dyDescent="0.25">
      <c r="H17090" s="59">
        <v>137545</v>
      </c>
      <c r="I17090" s="59" t="s">
        <v>69</v>
      </c>
      <c r="J17090" s="59">
        <v>16769937</v>
      </c>
      <c r="K17090" s="59" t="s">
        <v>17525</v>
      </c>
      <c r="L17090" s="61" t="s">
        <v>113</v>
      </c>
      <c r="M17090" s="61">
        <f>VLOOKUP(H17090,zdroj!C:F,4,0)</f>
        <v>0</v>
      </c>
      <c r="N17090" s="61" t="str">
        <f t="shared" si="532"/>
        <v>katB</v>
      </c>
      <c r="P17090" s="73" t="str">
        <f t="shared" si="533"/>
        <v/>
      </c>
      <c r="Q17090" s="61" t="s">
        <v>30</v>
      </c>
    </row>
    <row r="17091" spans="8:17" x14ac:dyDescent="0.25">
      <c r="H17091" s="59">
        <v>137545</v>
      </c>
      <c r="I17091" s="59" t="s">
        <v>69</v>
      </c>
      <c r="J17091" s="59">
        <v>16769945</v>
      </c>
      <c r="K17091" s="59" t="s">
        <v>17526</v>
      </c>
      <c r="L17091" s="61" t="s">
        <v>81</v>
      </c>
      <c r="M17091" s="61">
        <f>VLOOKUP(H17091,zdroj!C:F,4,0)</f>
        <v>0</v>
      </c>
      <c r="N17091" s="61" t="str">
        <f t="shared" si="532"/>
        <v>-</v>
      </c>
      <c r="P17091" s="73" t="str">
        <f t="shared" si="533"/>
        <v/>
      </c>
      <c r="Q17091" s="61" t="s">
        <v>84</v>
      </c>
    </row>
    <row r="17092" spans="8:17" x14ac:dyDescent="0.25">
      <c r="H17092" s="59">
        <v>137545</v>
      </c>
      <c r="I17092" s="59" t="s">
        <v>69</v>
      </c>
      <c r="J17092" s="59">
        <v>16769953</v>
      </c>
      <c r="K17092" s="59" t="s">
        <v>17527</v>
      </c>
      <c r="L17092" s="61" t="s">
        <v>81</v>
      </c>
      <c r="M17092" s="61">
        <f>VLOOKUP(H17092,zdroj!C:F,4,0)</f>
        <v>0</v>
      </c>
      <c r="N17092" s="61" t="str">
        <f t="shared" si="532"/>
        <v>-</v>
      </c>
      <c r="P17092" s="73" t="str">
        <f t="shared" si="533"/>
        <v/>
      </c>
      <c r="Q17092" s="61" t="s">
        <v>84</v>
      </c>
    </row>
    <row r="17093" spans="8:17" x14ac:dyDescent="0.25">
      <c r="H17093" s="59">
        <v>137545</v>
      </c>
      <c r="I17093" s="59" t="s">
        <v>69</v>
      </c>
      <c r="J17093" s="59">
        <v>16769961</v>
      </c>
      <c r="K17093" s="59" t="s">
        <v>17528</v>
      </c>
      <c r="L17093" s="61" t="s">
        <v>113</v>
      </c>
      <c r="M17093" s="61">
        <f>VLOOKUP(H17093,zdroj!C:F,4,0)</f>
        <v>0</v>
      </c>
      <c r="N17093" s="61" t="str">
        <f t="shared" si="532"/>
        <v>katB</v>
      </c>
      <c r="P17093" s="73" t="str">
        <f t="shared" si="533"/>
        <v/>
      </c>
      <c r="Q17093" s="61" t="s">
        <v>30</v>
      </c>
    </row>
    <row r="17094" spans="8:17" x14ac:dyDescent="0.25">
      <c r="H17094" s="59">
        <v>137545</v>
      </c>
      <c r="I17094" s="59" t="s">
        <v>69</v>
      </c>
      <c r="J17094" s="59">
        <v>16769970</v>
      </c>
      <c r="K17094" s="59" t="s">
        <v>17529</v>
      </c>
      <c r="L17094" s="61" t="s">
        <v>113</v>
      </c>
      <c r="M17094" s="61">
        <f>VLOOKUP(H17094,zdroj!C:F,4,0)</f>
        <v>0</v>
      </c>
      <c r="N17094" s="61" t="str">
        <f t="shared" si="532"/>
        <v>katB</v>
      </c>
      <c r="P17094" s="73" t="str">
        <f t="shared" si="533"/>
        <v/>
      </c>
      <c r="Q17094" s="61" t="s">
        <v>30</v>
      </c>
    </row>
    <row r="17095" spans="8:17" x14ac:dyDescent="0.25">
      <c r="H17095" s="59">
        <v>137545</v>
      </c>
      <c r="I17095" s="59" t="s">
        <v>69</v>
      </c>
      <c r="J17095" s="59">
        <v>16769988</v>
      </c>
      <c r="K17095" s="59" t="s">
        <v>17530</v>
      </c>
      <c r="L17095" s="61" t="s">
        <v>81</v>
      </c>
      <c r="M17095" s="61">
        <f>VLOOKUP(H17095,zdroj!C:F,4,0)</f>
        <v>0</v>
      </c>
      <c r="N17095" s="61" t="str">
        <f t="shared" ref="N17095:N17158" si="534">IF(M17095="A",IF(L17095="katA","katB",L17095),L17095)</f>
        <v>-</v>
      </c>
      <c r="P17095" s="73" t="str">
        <f t="shared" ref="P17095:P17158" si="535">IF(O17095="A",1,"")</f>
        <v/>
      </c>
      <c r="Q17095" s="61" t="s">
        <v>84</v>
      </c>
    </row>
    <row r="17096" spans="8:17" x14ac:dyDescent="0.25">
      <c r="H17096" s="59">
        <v>137545</v>
      </c>
      <c r="I17096" s="59" t="s">
        <v>69</v>
      </c>
      <c r="J17096" s="59">
        <v>16769996</v>
      </c>
      <c r="K17096" s="59" t="s">
        <v>17531</v>
      </c>
      <c r="L17096" s="61" t="s">
        <v>113</v>
      </c>
      <c r="M17096" s="61">
        <f>VLOOKUP(H17096,zdroj!C:F,4,0)</f>
        <v>0</v>
      </c>
      <c r="N17096" s="61" t="str">
        <f t="shared" si="534"/>
        <v>katB</v>
      </c>
      <c r="P17096" s="73" t="str">
        <f t="shared" si="535"/>
        <v/>
      </c>
      <c r="Q17096" s="61" t="s">
        <v>30</v>
      </c>
    </row>
    <row r="17097" spans="8:17" x14ac:dyDescent="0.25">
      <c r="H17097" s="59">
        <v>137545</v>
      </c>
      <c r="I17097" s="59" t="s">
        <v>69</v>
      </c>
      <c r="J17097" s="59">
        <v>16770005</v>
      </c>
      <c r="K17097" s="59" t="s">
        <v>17532</v>
      </c>
      <c r="L17097" s="61" t="s">
        <v>113</v>
      </c>
      <c r="M17097" s="61">
        <f>VLOOKUP(H17097,zdroj!C:F,4,0)</f>
        <v>0</v>
      </c>
      <c r="N17097" s="61" t="str">
        <f t="shared" si="534"/>
        <v>katB</v>
      </c>
      <c r="P17097" s="73" t="str">
        <f t="shared" si="535"/>
        <v/>
      </c>
      <c r="Q17097" s="61" t="s">
        <v>30</v>
      </c>
    </row>
    <row r="17098" spans="8:17" x14ac:dyDescent="0.25">
      <c r="H17098" s="59">
        <v>137545</v>
      </c>
      <c r="I17098" s="59" t="s">
        <v>69</v>
      </c>
      <c r="J17098" s="59">
        <v>16770013</v>
      </c>
      <c r="K17098" s="59" t="s">
        <v>17533</v>
      </c>
      <c r="L17098" s="61" t="s">
        <v>113</v>
      </c>
      <c r="M17098" s="61">
        <f>VLOOKUP(H17098,zdroj!C:F,4,0)</f>
        <v>0</v>
      </c>
      <c r="N17098" s="61" t="str">
        <f t="shared" si="534"/>
        <v>katB</v>
      </c>
      <c r="P17098" s="73" t="str">
        <f t="shared" si="535"/>
        <v/>
      </c>
      <c r="Q17098" s="61" t="s">
        <v>30</v>
      </c>
    </row>
    <row r="17099" spans="8:17" x14ac:dyDescent="0.25">
      <c r="H17099" s="59">
        <v>137545</v>
      </c>
      <c r="I17099" s="59" t="s">
        <v>69</v>
      </c>
      <c r="J17099" s="59">
        <v>16770021</v>
      </c>
      <c r="K17099" s="59" t="s">
        <v>17534</v>
      </c>
      <c r="L17099" s="61" t="s">
        <v>81</v>
      </c>
      <c r="M17099" s="61">
        <f>VLOOKUP(H17099,zdroj!C:F,4,0)</f>
        <v>0</v>
      </c>
      <c r="N17099" s="61" t="str">
        <f t="shared" si="534"/>
        <v>-</v>
      </c>
      <c r="P17099" s="73" t="str">
        <f t="shared" si="535"/>
        <v/>
      </c>
      <c r="Q17099" s="61" t="s">
        <v>84</v>
      </c>
    </row>
    <row r="17100" spans="8:17" x14ac:dyDescent="0.25">
      <c r="H17100" s="59">
        <v>137545</v>
      </c>
      <c r="I17100" s="59" t="s">
        <v>69</v>
      </c>
      <c r="J17100" s="59">
        <v>16770048</v>
      </c>
      <c r="K17100" s="59" t="s">
        <v>17535</v>
      </c>
      <c r="L17100" s="61" t="s">
        <v>113</v>
      </c>
      <c r="M17100" s="61">
        <f>VLOOKUP(H17100,zdroj!C:F,4,0)</f>
        <v>0</v>
      </c>
      <c r="N17100" s="61" t="str">
        <f t="shared" si="534"/>
        <v>katB</v>
      </c>
      <c r="P17100" s="73" t="str">
        <f t="shared" si="535"/>
        <v/>
      </c>
      <c r="Q17100" s="61" t="s">
        <v>30</v>
      </c>
    </row>
    <row r="17101" spans="8:17" x14ac:dyDescent="0.25">
      <c r="H17101" s="59">
        <v>137545</v>
      </c>
      <c r="I17101" s="59" t="s">
        <v>69</v>
      </c>
      <c r="J17101" s="59">
        <v>16770056</v>
      </c>
      <c r="K17101" s="59" t="s">
        <v>17536</v>
      </c>
      <c r="L17101" s="61" t="s">
        <v>81</v>
      </c>
      <c r="M17101" s="61">
        <f>VLOOKUP(H17101,zdroj!C:F,4,0)</f>
        <v>0</v>
      </c>
      <c r="N17101" s="61" t="str">
        <f t="shared" si="534"/>
        <v>-</v>
      </c>
      <c r="P17101" s="73" t="str">
        <f t="shared" si="535"/>
        <v/>
      </c>
      <c r="Q17101" s="61" t="s">
        <v>84</v>
      </c>
    </row>
    <row r="17102" spans="8:17" x14ac:dyDescent="0.25">
      <c r="H17102" s="59">
        <v>137545</v>
      </c>
      <c r="I17102" s="59" t="s">
        <v>69</v>
      </c>
      <c r="J17102" s="59">
        <v>16770064</v>
      </c>
      <c r="K17102" s="59" t="s">
        <v>17537</v>
      </c>
      <c r="L17102" s="61" t="s">
        <v>113</v>
      </c>
      <c r="M17102" s="61">
        <f>VLOOKUP(H17102,zdroj!C:F,4,0)</f>
        <v>0</v>
      </c>
      <c r="N17102" s="61" t="str">
        <f t="shared" si="534"/>
        <v>katB</v>
      </c>
      <c r="P17102" s="73" t="str">
        <f t="shared" si="535"/>
        <v/>
      </c>
      <c r="Q17102" s="61" t="s">
        <v>30</v>
      </c>
    </row>
    <row r="17103" spans="8:17" x14ac:dyDescent="0.25">
      <c r="H17103" s="59">
        <v>137545</v>
      </c>
      <c r="I17103" s="59" t="s">
        <v>69</v>
      </c>
      <c r="J17103" s="59">
        <v>16770072</v>
      </c>
      <c r="K17103" s="59" t="s">
        <v>17538</v>
      </c>
      <c r="L17103" s="61" t="s">
        <v>81</v>
      </c>
      <c r="M17103" s="61">
        <f>VLOOKUP(H17103,zdroj!C:F,4,0)</f>
        <v>0</v>
      </c>
      <c r="N17103" s="61" t="str">
        <f t="shared" si="534"/>
        <v>-</v>
      </c>
      <c r="P17103" s="73" t="str">
        <f t="shared" si="535"/>
        <v/>
      </c>
      <c r="Q17103" s="61" t="s">
        <v>88</v>
      </c>
    </row>
    <row r="17104" spans="8:17" x14ac:dyDescent="0.25">
      <c r="H17104" s="59">
        <v>137545</v>
      </c>
      <c r="I17104" s="59" t="s">
        <v>69</v>
      </c>
      <c r="J17104" s="59">
        <v>16770081</v>
      </c>
      <c r="K17104" s="59" t="s">
        <v>17539</v>
      </c>
      <c r="L17104" s="61" t="s">
        <v>113</v>
      </c>
      <c r="M17104" s="61">
        <f>VLOOKUP(H17104,zdroj!C:F,4,0)</f>
        <v>0</v>
      </c>
      <c r="N17104" s="61" t="str">
        <f t="shared" si="534"/>
        <v>katB</v>
      </c>
      <c r="P17104" s="73" t="str">
        <f t="shared" si="535"/>
        <v/>
      </c>
      <c r="Q17104" s="61" t="s">
        <v>30</v>
      </c>
    </row>
    <row r="17105" spans="8:17" x14ac:dyDescent="0.25">
      <c r="H17105" s="59">
        <v>137545</v>
      </c>
      <c r="I17105" s="59" t="s">
        <v>69</v>
      </c>
      <c r="J17105" s="59">
        <v>16770099</v>
      </c>
      <c r="K17105" s="59" t="s">
        <v>17540</v>
      </c>
      <c r="L17105" s="61" t="s">
        <v>113</v>
      </c>
      <c r="M17105" s="61">
        <f>VLOOKUP(H17105,zdroj!C:F,4,0)</f>
        <v>0</v>
      </c>
      <c r="N17105" s="61" t="str">
        <f t="shared" si="534"/>
        <v>katB</v>
      </c>
      <c r="P17105" s="73" t="str">
        <f t="shared" si="535"/>
        <v/>
      </c>
      <c r="Q17105" s="61" t="s">
        <v>30</v>
      </c>
    </row>
    <row r="17106" spans="8:17" x14ac:dyDescent="0.25">
      <c r="H17106" s="59">
        <v>137545</v>
      </c>
      <c r="I17106" s="59" t="s">
        <v>69</v>
      </c>
      <c r="J17106" s="59">
        <v>16770102</v>
      </c>
      <c r="K17106" s="59" t="s">
        <v>17541</v>
      </c>
      <c r="L17106" s="61" t="s">
        <v>113</v>
      </c>
      <c r="M17106" s="61">
        <f>VLOOKUP(H17106,zdroj!C:F,4,0)</f>
        <v>0</v>
      </c>
      <c r="N17106" s="61" t="str">
        <f t="shared" si="534"/>
        <v>katB</v>
      </c>
      <c r="P17106" s="73" t="str">
        <f t="shared" si="535"/>
        <v/>
      </c>
      <c r="Q17106" s="61" t="s">
        <v>30</v>
      </c>
    </row>
    <row r="17107" spans="8:17" x14ac:dyDescent="0.25">
      <c r="H17107" s="59">
        <v>137545</v>
      </c>
      <c r="I17107" s="59" t="s">
        <v>69</v>
      </c>
      <c r="J17107" s="59">
        <v>16770111</v>
      </c>
      <c r="K17107" s="59" t="s">
        <v>17542</v>
      </c>
      <c r="L17107" s="61" t="s">
        <v>113</v>
      </c>
      <c r="M17107" s="61">
        <f>VLOOKUP(H17107,zdroj!C:F,4,0)</f>
        <v>0</v>
      </c>
      <c r="N17107" s="61" t="str">
        <f t="shared" si="534"/>
        <v>katB</v>
      </c>
      <c r="P17107" s="73" t="str">
        <f t="shared" si="535"/>
        <v/>
      </c>
      <c r="Q17107" s="61" t="s">
        <v>30</v>
      </c>
    </row>
    <row r="17108" spans="8:17" x14ac:dyDescent="0.25">
      <c r="H17108" s="59">
        <v>137545</v>
      </c>
      <c r="I17108" s="59" t="s">
        <v>69</v>
      </c>
      <c r="J17108" s="59">
        <v>16770129</v>
      </c>
      <c r="K17108" s="59" t="s">
        <v>17543</v>
      </c>
      <c r="L17108" s="61" t="s">
        <v>113</v>
      </c>
      <c r="M17108" s="61">
        <f>VLOOKUP(H17108,zdroj!C:F,4,0)</f>
        <v>0</v>
      </c>
      <c r="N17108" s="61" t="str">
        <f t="shared" si="534"/>
        <v>katB</v>
      </c>
      <c r="P17108" s="73" t="str">
        <f t="shared" si="535"/>
        <v/>
      </c>
      <c r="Q17108" s="61" t="s">
        <v>30</v>
      </c>
    </row>
    <row r="17109" spans="8:17" x14ac:dyDescent="0.25">
      <c r="H17109" s="59">
        <v>137545</v>
      </c>
      <c r="I17109" s="59" t="s">
        <v>69</v>
      </c>
      <c r="J17109" s="59">
        <v>16770137</v>
      </c>
      <c r="K17109" s="59" t="s">
        <v>17544</v>
      </c>
      <c r="L17109" s="61" t="s">
        <v>81</v>
      </c>
      <c r="M17109" s="61">
        <f>VLOOKUP(H17109,zdroj!C:F,4,0)</f>
        <v>0</v>
      </c>
      <c r="N17109" s="61" t="str">
        <f t="shared" si="534"/>
        <v>-</v>
      </c>
      <c r="P17109" s="73" t="str">
        <f t="shared" si="535"/>
        <v/>
      </c>
      <c r="Q17109" s="61" t="s">
        <v>84</v>
      </c>
    </row>
    <row r="17110" spans="8:17" x14ac:dyDescent="0.25">
      <c r="H17110" s="59">
        <v>137545</v>
      </c>
      <c r="I17110" s="59" t="s">
        <v>69</v>
      </c>
      <c r="J17110" s="59">
        <v>16770145</v>
      </c>
      <c r="K17110" s="59" t="s">
        <v>17545</v>
      </c>
      <c r="L17110" s="61" t="s">
        <v>81</v>
      </c>
      <c r="M17110" s="61">
        <f>VLOOKUP(H17110,zdroj!C:F,4,0)</f>
        <v>0</v>
      </c>
      <c r="N17110" s="61" t="str">
        <f t="shared" si="534"/>
        <v>-</v>
      </c>
      <c r="P17110" s="73" t="str">
        <f t="shared" si="535"/>
        <v/>
      </c>
      <c r="Q17110" s="61" t="s">
        <v>84</v>
      </c>
    </row>
    <row r="17111" spans="8:17" x14ac:dyDescent="0.25">
      <c r="H17111" s="59">
        <v>137545</v>
      </c>
      <c r="I17111" s="59" t="s">
        <v>69</v>
      </c>
      <c r="J17111" s="59">
        <v>16770153</v>
      </c>
      <c r="K17111" s="59" t="s">
        <v>17546</v>
      </c>
      <c r="L17111" s="61" t="s">
        <v>81</v>
      </c>
      <c r="M17111" s="61">
        <f>VLOOKUP(H17111,zdroj!C:F,4,0)</f>
        <v>0</v>
      </c>
      <c r="N17111" s="61" t="str">
        <f t="shared" si="534"/>
        <v>-</v>
      </c>
      <c r="P17111" s="73" t="str">
        <f t="shared" si="535"/>
        <v/>
      </c>
      <c r="Q17111" s="61" t="s">
        <v>84</v>
      </c>
    </row>
    <row r="17112" spans="8:17" x14ac:dyDescent="0.25">
      <c r="H17112" s="59">
        <v>137545</v>
      </c>
      <c r="I17112" s="59" t="s">
        <v>69</v>
      </c>
      <c r="J17112" s="59">
        <v>16770161</v>
      </c>
      <c r="K17112" s="59" t="s">
        <v>17547</v>
      </c>
      <c r="L17112" s="61" t="s">
        <v>113</v>
      </c>
      <c r="M17112" s="61">
        <f>VLOOKUP(H17112,zdroj!C:F,4,0)</f>
        <v>0</v>
      </c>
      <c r="N17112" s="61" t="str">
        <f t="shared" si="534"/>
        <v>katB</v>
      </c>
      <c r="P17112" s="73" t="str">
        <f t="shared" si="535"/>
        <v/>
      </c>
      <c r="Q17112" s="61" t="s">
        <v>30</v>
      </c>
    </row>
    <row r="17113" spans="8:17" x14ac:dyDescent="0.25">
      <c r="H17113" s="59">
        <v>137545</v>
      </c>
      <c r="I17113" s="59" t="s">
        <v>69</v>
      </c>
      <c r="J17113" s="59">
        <v>16770170</v>
      </c>
      <c r="K17113" s="59" t="s">
        <v>17548</v>
      </c>
      <c r="L17113" s="61" t="s">
        <v>113</v>
      </c>
      <c r="M17113" s="61">
        <f>VLOOKUP(H17113,zdroj!C:F,4,0)</f>
        <v>0</v>
      </c>
      <c r="N17113" s="61" t="str">
        <f t="shared" si="534"/>
        <v>katB</v>
      </c>
      <c r="P17113" s="73" t="str">
        <f t="shared" si="535"/>
        <v/>
      </c>
      <c r="Q17113" s="61" t="s">
        <v>30</v>
      </c>
    </row>
    <row r="17114" spans="8:17" x14ac:dyDescent="0.25">
      <c r="H17114" s="59">
        <v>137545</v>
      </c>
      <c r="I17114" s="59" t="s">
        <v>69</v>
      </c>
      <c r="J17114" s="59">
        <v>16770188</v>
      </c>
      <c r="K17114" s="59" t="s">
        <v>17549</v>
      </c>
      <c r="L17114" s="61" t="s">
        <v>81</v>
      </c>
      <c r="M17114" s="61">
        <f>VLOOKUP(H17114,zdroj!C:F,4,0)</f>
        <v>0</v>
      </c>
      <c r="N17114" s="61" t="str">
        <f t="shared" si="534"/>
        <v>-</v>
      </c>
      <c r="P17114" s="73" t="str">
        <f t="shared" si="535"/>
        <v/>
      </c>
      <c r="Q17114" s="61" t="s">
        <v>84</v>
      </c>
    </row>
    <row r="17115" spans="8:17" x14ac:dyDescent="0.25">
      <c r="H17115" s="59">
        <v>137545</v>
      </c>
      <c r="I17115" s="59" t="s">
        <v>69</v>
      </c>
      <c r="J17115" s="59">
        <v>16770196</v>
      </c>
      <c r="K17115" s="59" t="s">
        <v>17550</v>
      </c>
      <c r="L17115" s="61" t="s">
        <v>113</v>
      </c>
      <c r="M17115" s="61">
        <f>VLOOKUP(H17115,zdroj!C:F,4,0)</f>
        <v>0</v>
      </c>
      <c r="N17115" s="61" t="str">
        <f t="shared" si="534"/>
        <v>katB</v>
      </c>
      <c r="P17115" s="73" t="str">
        <f t="shared" si="535"/>
        <v/>
      </c>
      <c r="Q17115" s="61" t="s">
        <v>30</v>
      </c>
    </row>
    <row r="17116" spans="8:17" x14ac:dyDescent="0.25">
      <c r="H17116" s="59">
        <v>137545</v>
      </c>
      <c r="I17116" s="59" t="s">
        <v>69</v>
      </c>
      <c r="J17116" s="59">
        <v>16770200</v>
      </c>
      <c r="K17116" s="59" t="s">
        <v>17551</v>
      </c>
      <c r="L17116" s="61" t="s">
        <v>113</v>
      </c>
      <c r="M17116" s="61">
        <f>VLOOKUP(H17116,zdroj!C:F,4,0)</f>
        <v>0</v>
      </c>
      <c r="N17116" s="61" t="str">
        <f t="shared" si="534"/>
        <v>katB</v>
      </c>
      <c r="P17116" s="73" t="str">
        <f t="shared" si="535"/>
        <v/>
      </c>
      <c r="Q17116" s="61" t="s">
        <v>30</v>
      </c>
    </row>
    <row r="17117" spans="8:17" x14ac:dyDescent="0.25">
      <c r="H17117" s="59">
        <v>137545</v>
      </c>
      <c r="I17117" s="59" t="s">
        <v>69</v>
      </c>
      <c r="J17117" s="59">
        <v>16770218</v>
      </c>
      <c r="K17117" s="59" t="s">
        <v>17552</v>
      </c>
      <c r="L17117" s="61" t="s">
        <v>113</v>
      </c>
      <c r="M17117" s="61">
        <f>VLOOKUP(H17117,zdroj!C:F,4,0)</f>
        <v>0</v>
      </c>
      <c r="N17117" s="61" t="str">
        <f t="shared" si="534"/>
        <v>katB</v>
      </c>
      <c r="P17117" s="73" t="str">
        <f t="shared" si="535"/>
        <v/>
      </c>
      <c r="Q17117" s="61" t="s">
        <v>30</v>
      </c>
    </row>
    <row r="17118" spans="8:17" x14ac:dyDescent="0.25">
      <c r="H17118" s="59">
        <v>137545</v>
      </c>
      <c r="I17118" s="59" t="s">
        <v>69</v>
      </c>
      <c r="J17118" s="59">
        <v>16770226</v>
      </c>
      <c r="K17118" s="59" t="s">
        <v>17553</v>
      </c>
      <c r="L17118" s="61" t="s">
        <v>113</v>
      </c>
      <c r="M17118" s="61">
        <f>VLOOKUP(H17118,zdroj!C:F,4,0)</f>
        <v>0</v>
      </c>
      <c r="N17118" s="61" t="str">
        <f t="shared" si="534"/>
        <v>katB</v>
      </c>
      <c r="P17118" s="73" t="str">
        <f t="shared" si="535"/>
        <v/>
      </c>
      <c r="Q17118" s="61" t="s">
        <v>30</v>
      </c>
    </row>
    <row r="17119" spans="8:17" x14ac:dyDescent="0.25">
      <c r="H17119" s="59">
        <v>137545</v>
      </c>
      <c r="I17119" s="59" t="s">
        <v>69</v>
      </c>
      <c r="J17119" s="59">
        <v>16770234</v>
      </c>
      <c r="K17119" s="59" t="s">
        <v>17554</v>
      </c>
      <c r="L17119" s="61" t="s">
        <v>81</v>
      </c>
      <c r="M17119" s="61">
        <f>VLOOKUP(H17119,zdroj!C:F,4,0)</f>
        <v>0</v>
      </c>
      <c r="N17119" s="61" t="str">
        <f t="shared" si="534"/>
        <v>-</v>
      </c>
      <c r="P17119" s="73" t="str">
        <f t="shared" si="535"/>
        <v/>
      </c>
      <c r="Q17119" s="61" t="s">
        <v>84</v>
      </c>
    </row>
    <row r="17120" spans="8:17" x14ac:dyDescent="0.25">
      <c r="H17120" s="59">
        <v>137545</v>
      </c>
      <c r="I17120" s="59" t="s">
        <v>69</v>
      </c>
      <c r="J17120" s="59">
        <v>16770242</v>
      </c>
      <c r="K17120" s="59" t="s">
        <v>17555</v>
      </c>
      <c r="L17120" s="61" t="s">
        <v>81</v>
      </c>
      <c r="M17120" s="61">
        <f>VLOOKUP(H17120,zdroj!C:F,4,0)</f>
        <v>0</v>
      </c>
      <c r="N17120" s="61" t="str">
        <f t="shared" si="534"/>
        <v>-</v>
      </c>
      <c r="P17120" s="73" t="str">
        <f t="shared" si="535"/>
        <v/>
      </c>
      <c r="Q17120" s="61" t="s">
        <v>84</v>
      </c>
    </row>
    <row r="17121" spans="8:17" x14ac:dyDescent="0.25">
      <c r="H17121" s="59">
        <v>137545</v>
      </c>
      <c r="I17121" s="59" t="s">
        <v>69</v>
      </c>
      <c r="J17121" s="59">
        <v>16770251</v>
      </c>
      <c r="K17121" s="59" t="s">
        <v>17556</v>
      </c>
      <c r="L17121" s="61" t="s">
        <v>113</v>
      </c>
      <c r="M17121" s="61">
        <f>VLOOKUP(H17121,zdroj!C:F,4,0)</f>
        <v>0</v>
      </c>
      <c r="N17121" s="61" t="str">
        <f t="shared" si="534"/>
        <v>katB</v>
      </c>
      <c r="P17121" s="73" t="str">
        <f t="shared" si="535"/>
        <v/>
      </c>
      <c r="Q17121" s="61" t="s">
        <v>30</v>
      </c>
    </row>
    <row r="17122" spans="8:17" x14ac:dyDescent="0.25">
      <c r="H17122" s="59">
        <v>137545</v>
      </c>
      <c r="I17122" s="59" t="s">
        <v>69</v>
      </c>
      <c r="J17122" s="59">
        <v>16770269</v>
      </c>
      <c r="K17122" s="59" t="s">
        <v>17557</v>
      </c>
      <c r="L17122" s="61" t="s">
        <v>81</v>
      </c>
      <c r="M17122" s="61">
        <f>VLOOKUP(H17122,zdroj!C:F,4,0)</f>
        <v>0</v>
      </c>
      <c r="N17122" s="61" t="str">
        <f t="shared" si="534"/>
        <v>-</v>
      </c>
      <c r="P17122" s="73" t="str">
        <f t="shared" si="535"/>
        <v/>
      </c>
      <c r="Q17122" s="61" t="s">
        <v>84</v>
      </c>
    </row>
    <row r="17123" spans="8:17" x14ac:dyDescent="0.25">
      <c r="H17123" s="59">
        <v>137545</v>
      </c>
      <c r="I17123" s="59" t="s">
        <v>69</v>
      </c>
      <c r="J17123" s="59">
        <v>16770277</v>
      </c>
      <c r="K17123" s="59" t="s">
        <v>17558</v>
      </c>
      <c r="L17123" s="61" t="s">
        <v>113</v>
      </c>
      <c r="M17123" s="61">
        <f>VLOOKUP(H17123,zdroj!C:F,4,0)</f>
        <v>0</v>
      </c>
      <c r="N17123" s="61" t="str">
        <f t="shared" si="534"/>
        <v>katB</v>
      </c>
      <c r="P17123" s="73" t="str">
        <f t="shared" si="535"/>
        <v/>
      </c>
      <c r="Q17123" s="61" t="s">
        <v>30</v>
      </c>
    </row>
    <row r="17124" spans="8:17" x14ac:dyDescent="0.25">
      <c r="H17124" s="59">
        <v>137545</v>
      </c>
      <c r="I17124" s="59" t="s">
        <v>69</v>
      </c>
      <c r="J17124" s="59">
        <v>16770285</v>
      </c>
      <c r="K17124" s="59" t="s">
        <v>17559</v>
      </c>
      <c r="L17124" s="61" t="s">
        <v>113</v>
      </c>
      <c r="M17124" s="61">
        <f>VLOOKUP(H17124,zdroj!C:F,4,0)</f>
        <v>0</v>
      </c>
      <c r="N17124" s="61" t="str">
        <f t="shared" si="534"/>
        <v>katB</v>
      </c>
      <c r="P17124" s="73" t="str">
        <f t="shared" si="535"/>
        <v/>
      </c>
      <c r="Q17124" s="61" t="s">
        <v>30</v>
      </c>
    </row>
    <row r="17125" spans="8:17" x14ac:dyDescent="0.25">
      <c r="H17125" s="59">
        <v>137545</v>
      </c>
      <c r="I17125" s="59" t="s">
        <v>69</v>
      </c>
      <c r="J17125" s="59">
        <v>16770293</v>
      </c>
      <c r="K17125" s="59" t="s">
        <v>17560</v>
      </c>
      <c r="L17125" s="61" t="s">
        <v>113</v>
      </c>
      <c r="M17125" s="61">
        <f>VLOOKUP(H17125,zdroj!C:F,4,0)</f>
        <v>0</v>
      </c>
      <c r="N17125" s="61" t="str">
        <f t="shared" si="534"/>
        <v>katB</v>
      </c>
      <c r="P17125" s="73" t="str">
        <f t="shared" si="535"/>
        <v/>
      </c>
      <c r="Q17125" s="61" t="s">
        <v>30</v>
      </c>
    </row>
    <row r="17126" spans="8:17" x14ac:dyDescent="0.25">
      <c r="H17126" s="59">
        <v>137545</v>
      </c>
      <c r="I17126" s="59" t="s">
        <v>69</v>
      </c>
      <c r="J17126" s="59">
        <v>16770307</v>
      </c>
      <c r="K17126" s="59" t="s">
        <v>17561</v>
      </c>
      <c r="L17126" s="61" t="s">
        <v>81</v>
      </c>
      <c r="M17126" s="61">
        <f>VLOOKUP(H17126,zdroj!C:F,4,0)</f>
        <v>0</v>
      </c>
      <c r="N17126" s="61" t="str">
        <f t="shared" si="534"/>
        <v>-</v>
      </c>
      <c r="P17126" s="73" t="str">
        <f t="shared" si="535"/>
        <v/>
      </c>
      <c r="Q17126" s="61" t="s">
        <v>84</v>
      </c>
    </row>
    <row r="17127" spans="8:17" x14ac:dyDescent="0.25">
      <c r="H17127" s="59">
        <v>137545</v>
      </c>
      <c r="I17127" s="59" t="s">
        <v>69</v>
      </c>
      <c r="J17127" s="59">
        <v>16770315</v>
      </c>
      <c r="K17127" s="59" t="s">
        <v>17562</v>
      </c>
      <c r="L17127" s="61" t="s">
        <v>113</v>
      </c>
      <c r="M17127" s="61">
        <f>VLOOKUP(H17127,zdroj!C:F,4,0)</f>
        <v>0</v>
      </c>
      <c r="N17127" s="61" t="str">
        <f t="shared" si="534"/>
        <v>katB</v>
      </c>
      <c r="P17127" s="73" t="str">
        <f t="shared" si="535"/>
        <v/>
      </c>
      <c r="Q17127" s="61" t="s">
        <v>30</v>
      </c>
    </row>
    <row r="17128" spans="8:17" x14ac:dyDescent="0.25">
      <c r="H17128" s="59">
        <v>137545</v>
      </c>
      <c r="I17128" s="59" t="s">
        <v>69</v>
      </c>
      <c r="J17128" s="59">
        <v>16770323</v>
      </c>
      <c r="K17128" s="59" t="s">
        <v>17563</v>
      </c>
      <c r="L17128" s="61" t="s">
        <v>113</v>
      </c>
      <c r="M17128" s="61">
        <f>VLOOKUP(H17128,zdroj!C:F,4,0)</f>
        <v>0</v>
      </c>
      <c r="N17128" s="61" t="str">
        <f t="shared" si="534"/>
        <v>katB</v>
      </c>
      <c r="P17128" s="73" t="str">
        <f t="shared" si="535"/>
        <v/>
      </c>
      <c r="Q17128" s="61" t="s">
        <v>30</v>
      </c>
    </row>
    <row r="17129" spans="8:17" x14ac:dyDescent="0.25">
      <c r="H17129" s="59">
        <v>137545</v>
      </c>
      <c r="I17129" s="59" t="s">
        <v>69</v>
      </c>
      <c r="J17129" s="59">
        <v>16770331</v>
      </c>
      <c r="K17129" s="59" t="s">
        <v>17564</v>
      </c>
      <c r="L17129" s="61" t="s">
        <v>113</v>
      </c>
      <c r="M17129" s="61">
        <f>VLOOKUP(H17129,zdroj!C:F,4,0)</f>
        <v>0</v>
      </c>
      <c r="N17129" s="61" t="str">
        <f t="shared" si="534"/>
        <v>katB</v>
      </c>
      <c r="P17129" s="73" t="str">
        <f t="shared" si="535"/>
        <v/>
      </c>
      <c r="Q17129" s="61" t="s">
        <v>30</v>
      </c>
    </row>
    <row r="17130" spans="8:17" x14ac:dyDescent="0.25">
      <c r="H17130" s="59">
        <v>137545</v>
      </c>
      <c r="I17130" s="59" t="s">
        <v>69</v>
      </c>
      <c r="J17130" s="59">
        <v>16770340</v>
      </c>
      <c r="K17130" s="59" t="s">
        <v>17565</v>
      </c>
      <c r="L17130" s="61" t="s">
        <v>113</v>
      </c>
      <c r="M17130" s="61">
        <f>VLOOKUP(H17130,zdroj!C:F,4,0)</f>
        <v>0</v>
      </c>
      <c r="N17130" s="61" t="str">
        <f t="shared" si="534"/>
        <v>katB</v>
      </c>
      <c r="P17130" s="73" t="str">
        <f t="shared" si="535"/>
        <v/>
      </c>
      <c r="Q17130" s="61" t="s">
        <v>30</v>
      </c>
    </row>
    <row r="17131" spans="8:17" x14ac:dyDescent="0.25">
      <c r="H17131" s="59">
        <v>137545</v>
      </c>
      <c r="I17131" s="59" t="s">
        <v>69</v>
      </c>
      <c r="J17131" s="59">
        <v>16770358</v>
      </c>
      <c r="K17131" s="59" t="s">
        <v>17566</v>
      </c>
      <c r="L17131" s="61" t="s">
        <v>113</v>
      </c>
      <c r="M17131" s="61">
        <f>VLOOKUP(H17131,zdroj!C:F,4,0)</f>
        <v>0</v>
      </c>
      <c r="N17131" s="61" t="str">
        <f t="shared" si="534"/>
        <v>katB</v>
      </c>
      <c r="P17131" s="73" t="str">
        <f t="shared" si="535"/>
        <v/>
      </c>
      <c r="Q17131" s="61" t="s">
        <v>30</v>
      </c>
    </row>
    <row r="17132" spans="8:17" x14ac:dyDescent="0.25">
      <c r="H17132" s="59">
        <v>137545</v>
      </c>
      <c r="I17132" s="59" t="s">
        <v>69</v>
      </c>
      <c r="J17132" s="59">
        <v>16770366</v>
      </c>
      <c r="K17132" s="59" t="s">
        <v>17567</v>
      </c>
      <c r="L17132" s="61" t="s">
        <v>113</v>
      </c>
      <c r="M17132" s="61">
        <f>VLOOKUP(H17132,zdroj!C:F,4,0)</f>
        <v>0</v>
      </c>
      <c r="N17132" s="61" t="str">
        <f t="shared" si="534"/>
        <v>katB</v>
      </c>
      <c r="P17132" s="73" t="str">
        <f t="shared" si="535"/>
        <v/>
      </c>
      <c r="Q17132" s="61" t="s">
        <v>30</v>
      </c>
    </row>
    <row r="17133" spans="8:17" x14ac:dyDescent="0.25">
      <c r="H17133" s="59">
        <v>137545</v>
      </c>
      <c r="I17133" s="59" t="s">
        <v>69</v>
      </c>
      <c r="J17133" s="59">
        <v>16770374</v>
      </c>
      <c r="K17133" s="59" t="s">
        <v>17568</v>
      </c>
      <c r="L17133" s="61" t="s">
        <v>113</v>
      </c>
      <c r="M17133" s="61">
        <f>VLOOKUP(H17133,zdroj!C:F,4,0)</f>
        <v>0</v>
      </c>
      <c r="N17133" s="61" t="str">
        <f t="shared" si="534"/>
        <v>katB</v>
      </c>
      <c r="P17133" s="73" t="str">
        <f t="shared" si="535"/>
        <v/>
      </c>
      <c r="Q17133" s="61" t="s">
        <v>30</v>
      </c>
    </row>
    <row r="17134" spans="8:17" x14ac:dyDescent="0.25">
      <c r="H17134" s="59">
        <v>137545</v>
      </c>
      <c r="I17134" s="59" t="s">
        <v>69</v>
      </c>
      <c r="J17134" s="59">
        <v>27485455</v>
      </c>
      <c r="K17134" s="59" t="s">
        <v>17569</v>
      </c>
      <c r="L17134" s="61" t="s">
        <v>113</v>
      </c>
      <c r="M17134" s="61">
        <f>VLOOKUP(H17134,zdroj!C:F,4,0)</f>
        <v>0</v>
      </c>
      <c r="N17134" s="61" t="str">
        <f t="shared" si="534"/>
        <v>katB</v>
      </c>
      <c r="P17134" s="73" t="str">
        <f t="shared" si="535"/>
        <v/>
      </c>
      <c r="Q17134" s="61" t="s">
        <v>30</v>
      </c>
    </row>
    <row r="17135" spans="8:17" x14ac:dyDescent="0.25">
      <c r="H17135" s="59">
        <v>137545</v>
      </c>
      <c r="I17135" s="59" t="s">
        <v>69</v>
      </c>
      <c r="J17135" s="59">
        <v>28455070</v>
      </c>
      <c r="K17135" s="59" t="s">
        <v>17570</v>
      </c>
      <c r="L17135" s="61" t="s">
        <v>113</v>
      </c>
      <c r="M17135" s="61">
        <f>VLOOKUP(H17135,zdroj!C:F,4,0)</f>
        <v>0</v>
      </c>
      <c r="N17135" s="61" t="str">
        <f t="shared" si="534"/>
        <v>katB</v>
      </c>
      <c r="P17135" s="73" t="str">
        <f t="shared" si="535"/>
        <v/>
      </c>
      <c r="Q17135" s="61" t="s">
        <v>30</v>
      </c>
    </row>
    <row r="17136" spans="8:17" x14ac:dyDescent="0.25">
      <c r="H17136" s="59">
        <v>137545</v>
      </c>
      <c r="I17136" s="59" t="s">
        <v>69</v>
      </c>
      <c r="J17136" s="59">
        <v>30875242</v>
      </c>
      <c r="K17136" s="59" t="s">
        <v>17571</v>
      </c>
      <c r="L17136" s="61" t="s">
        <v>113</v>
      </c>
      <c r="M17136" s="61">
        <f>VLOOKUP(H17136,zdroj!C:F,4,0)</f>
        <v>0</v>
      </c>
      <c r="N17136" s="61" t="str">
        <f t="shared" si="534"/>
        <v>katB</v>
      </c>
      <c r="P17136" s="73" t="str">
        <f t="shared" si="535"/>
        <v/>
      </c>
      <c r="Q17136" s="61" t="s">
        <v>30</v>
      </c>
    </row>
    <row r="17137" spans="8:17" x14ac:dyDescent="0.25">
      <c r="H17137" s="59">
        <v>137545</v>
      </c>
      <c r="I17137" s="59" t="s">
        <v>69</v>
      </c>
      <c r="J17137" s="59">
        <v>73575526</v>
      </c>
      <c r="K17137" s="59" t="s">
        <v>17572</v>
      </c>
      <c r="L17137" s="61" t="s">
        <v>113</v>
      </c>
      <c r="M17137" s="61">
        <f>VLOOKUP(H17137,zdroj!C:F,4,0)</f>
        <v>0</v>
      </c>
      <c r="N17137" s="61" t="str">
        <f t="shared" si="534"/>
        <v>katB</v>
      </c>
      <c r="P17137" s="73" t="str">
        <f t="shared" si="535"/>
        <v/>
      </c>
      <c r="Q17137" s="61" t="s">
        <v>30</v>
      </c>
    </row>
    <row r="17138" spans="8:17" x14ac:dyDescent="0.25">
      <c r="H17138" s="59">
        <v>137545</v>
      </c>
      <c r="I17138" s="59" t="s">
        <v>69</v>
      </c>
      <c r="J17138" s="59">
        <v>75804514</v>
      </c>
      <c r="K17138" s="59" t="s">
        <v>17573</v>
      </c>
      <c r="L17138" s="61" t="s">
        <v>113</v>
      </c>
      <c r="M17138" s="61">
        <f>VLOOKUP(H17138,zdroj!C:F,4,0)</f>
        <v>0</v>
      </c>
      <c r="N17138" s="61" t="str">
        <f t="shared" si="534"/>
        <v>katB</v>
      </c>
      <c r="P17138" s="73" t="str">
        <f t="shared" si="535"/>
        <v/>
      </c>
      <c r="Q17138" s="61" t="s">
        <v>30</v>
      </c>
    </row>
    <row r="17139" spans="8:17" x14ac:dyDescent="0.25">
      <c r="H17139" s="59">
        <v>137545</v>
      </c>
      <c r="I17139" s="59" t="s">
        <v>69</v>
      </c>
      <c r="J17139" s="59">
        <v>77735269</v>
      </c>
      <c r="K17139" s="59" t="s">
        <v>17574</v>
      </c>
      <c r="L17139" s="61" t="s">
        <v>113</v>
      </c>
      <c r="M17139" s="61">
        <f>VLOOKUP(H17139,zdroj!C:F,4,0)</f>
        <v>0</v>
      </c>
      <c r="N17139" s="61" t="str">
        <f t="shared" si="534"/>
        <v>katB</v>
      </c>
      <c r="P17139" s="73" t="str">
        <f t="shared" si="535"/>
        <v/>
      </c>
      <c r="Q17139" s="61" t="s">
        <v>30</v>
      </c>
    </row>
    <row r="17140" spans="8:17" x14ac:dyDescent="0.25">
      <c r="H17140" s="59">
        <v>137545</v>
      </c>
      <c r="I17140" s="59" t="s">
        <v>69</v>
      </c>
      <c r="J17140" s="59">
        <v>80739792</v>
      </c>
      <c r="K17140" s="59" t="s">
        <v>17575</v>
      </c>
      <c r="L17140" s="61" t="s">
        <v>113</v>
      </c>
      <c r="M17140" s="61">
        <f>VLOOKUP(H17140,zdroj!C:F,4,0)</f>
        <v>0</v>
      </c>
      <c r="N17140" s="61" t="str">
        <f t="shared" si="534"/>
        <v>katB</v>
      </c>
      <c r="P17140" s="73" t="str">
        <f t="shared" si="535"/>
        <v/>
      </c>
      <c r="Q17140" s="61" t="s">
        <v>30</v>
      </c>
    </row>
    <row r="17141" spans="8:17" x14ac:dyDescent="0.25">
      <c r="H17141" s="59">
        <v>100269</v>
      </c>
      <c r="I17141" s="59" t="s">
        <v>69</v>
      </c>
      <c r="J17141" s="59">
        <v>16742486</v>
      </c>
      <c r="K17141" s="59" t="s">
        <v>17576</v>
      </c>
      <c r="L17141" s="61" t="s">
        <v>113</v>
      </c>
      <c r="M17141" s="61">
        <f>VLOOKUP(H17141,zdroj!C:F,4,0)</f>
        <v>0</v>
      </c>
      <c r="N17141" s="61" t="str">
        <f t="shared" si="534"/>
        <v>katB</v>
      </c>
      <c r="P17141" s="73" t="str">
        <f t="shared" si="535"/>
        <v/>
      </c>
      <c r="Q17141" s="61" t="s">
        <v>30</v>
      </c>
    </row>
    <row r="17142" spans="8:17" x14ac:dyDescent="0.25">
      <c r="H17142" s="59">
        <v>100269</v>
      </c>
      <c r="I17142" s="59" t="s">
        <v>69</v>
      </c>
      <c r="J17142" s="59">
        <v>16742494</v>
      </c>
      <c r="K17142" s="59" t="s">
        <v>17577</v>
      </c>
      <c r="L17142" s="61" t="s">
        <v>113</v>
      </c>
      <c r="M17142" s="61">
        <f>VLOOKUP(H17142,zdroj!C:F,4,0)</f>
        <v>0</v>
      </c>
      <c r="N17142" s="61" t="str">
        <f t="shared" si="534"/>
        <v>katB</v>
      </c>
      <c r="P17142" s="73" t="str">
        <f t="shared" si="535"/>
        <v/>
      </c>
      <c r="Q17142" s="61" t="s">
        <v>30</v>
      </c>
    </row>
    <row r="17143" spans="8:17" x14ac:dyDescent="0.25">
      <c r="H17143" s="59">
        <v>100269</v>
      </c>
      <c r="I17143" s="59" t="s">
        <v>69</v>
      </c>
      <c r="J17143" s="59">
        <v>16742516</v>
      </c>
      <c r="K17143" s="59" t="s">
        <v>17578</v>
      </c>
      <c r="L17143" s="61" t="s">
        <v>113</v>
      </c>
      <c r="M17143" s="61">
        <f>VLOOKUP(H17143,zdroj!C:F,4,0)</f>
        <v>0</v>
      </c>
      <c r="N17143" s="61" t="str">
        <f t="shared" si="534"/>
        <v>katB</v>
      </c>
      <c r="P17143" s="73" t="str">
        <f t="shared" si="535"/>
        <v/>
      </c>
      <c r="Q17143" s="61" t="s">
        <v>30</v>
      </c>
    </row>
    <row r="17144" spans="8:17" x14ac:dyDescent="0.25">
      <c r="H17144" s="59">
        <v>100269</v>
      </c>
      <c r="I17144" s="59" t="s">
        <v>69</v>
      </c>
      <c r="J17144" s="59">
        <v>16742524</v>
      </c>
      <c r="K17144" s="59" t="s">
        <v>17579</v>
      </c>
      <c r="L17144" s="61" t="s">
        <v>113</v>
      </c>
      <c r="M17144" s="61">
        <f>VLOOKUP(H17144,zdroj!C:F,4,0)</f>
        <v>0</v>
      </c>
      <c r="N17144" s="61" t="str">
        <f t="shared" si="534"/>
        <v>katB</v>
      </c>
      <c r="P17144" s="73" t="str">
        <f t="shared" si="535"/>
        <v/>
      </c>
      <c r="Q17144" s="61" t="s">
        <v>30</v>
      </c>
    </row>
    <row r="17145" spans="8:17" x14ac:dyDescent="0.25">
      <c r="H17145" s="59">
        <v>100269</v>
      </c>
      <c r="I17145" s="59" t="s">
        <v>69</v>
      </c>
      <c r="J17145" s="59">
        <v>16742532</v>
      </c>
      <c r="K17145" s="59" t="s">
        <v>17580</v>
      </c>
      <c r="L17145" s="61" t="s">
        <v>113</v>
      </c>
      <c r="M17145" s="61">
        <f>VLOOKUP(H17145,zdroj!C:F,4,0)</f>
        <v>0</v>
      </c>
      <c r="N17145" s="61" t="str">
        <f t="shared" si="534"/>
        <v>katB</v>
      </c>
      <c r="P17145" s="73" t="str">
        <f t="shared" si="535"/>
        <v/>
      </c>
      <c r="Q17145" s="61" t="s">
        <v>30</v>
      </c>
    </row>
    <row r="17146" spans="8:17" x14ac:dyDescent="0.25">
      <c r="H17146" s="59">
        <v>100269</v>
      </c>
      <c r="I17146" s="59" t="s">
        <v>69</v>
      </c>
      <c r="J17146" s="59">
        <v>16742541</v>
      </c>
      <c r="K17146" s="59" t="s">
        <v>17581</v>
      </c>
      <c r="L17146" s="61" t="s">
        <v>113</v>
      </c>
      <c r="M17146" s="61">
        <f>VLOOKUP(H17146,zdroj!C:F,4,0)</f>
        <v>0</v>
      </c>
      <c r="N17146" s="61" t="str">
        <f t="shared" si="534"/>
        <v>katB</v>
      </c>
      <c r="P17146" s="73" t="str">
        <f t="shared" si="535"/>
        <v/>
      </c>
      <c r="Q17146" s="61" t="s">
        <v>30</v>
      </c>
    </row>
    <row r="17147" spans="8:17" x14ac:dyDescent="0.25">
      <c r="H17147" s="59">
        <v>100269</v>
      </c>
      <c r="I17147" s="59" t="s">
        <v>69</v>
      </c>
      <c r="J17147" s="59">
        <v>16742559</v>
      </c>
      <c r="K17147" s="59" t="s">
        <v>17582</v>
      </c>
      <c r="L17147" s="61" t="s">
        <v>113</v>
      </c>
      <c r="M17147" s="61">
        <f>VLOOKUP(H17147,zdroj!C:F,4,0)</f>
        <v>0</v>
      </c>
      <c r="N17147" s="61" t="str">
        <f t="shared" si="534"/>
        <v>katB</v>
      </c>
      <c r="P17147" s="73" t="str">
        <f t="shared" si="535"/>
        <v/>
      </c>
      <c r="Q17147" s="61" t="s">
        <v>30</v>
      </c>
    </row>
    <row r="17148" spans="8:17" x14ac:dyDescent="0.25">
      <c r="H17148" s="59">
        <v>100269</v>
      </c>
      <c r="I17148" s="59" t="s">
        <v>69</v>
      </c>
      <c r="J17148" s="59">
        <v>16742567</v>
      </c>
      <c r="K17148" s="59" t="s">
        <v>17583</v>
      </c>
      <c r="L17148" s="61" t="s">
        <v>113</v>
      </c>
      <c r="M17148" s="61">
        <f>VLOOKUP(H17148,zdroj!C:F,4,0)</f>
        <v>0</v>
      </c>
      <c r="N17148" s="61" t="str">
        <f t="shared" si="534"/>
        <v>katB</v>
      </c>
      <c r="P17148" s="73" t="str">
        <f t="shared" si="535"/>
        <v/>
      </c>
      <c r="Q17148" s="61" t="s">
        <v>30</v>
      </c>
    </row>
    <row r="17149" spans="8:17" x14ac:dyDescent="0.25">
      <c r="H17149" s="59">
        <v>100269</v>
      </c>
      <c r="I17149" s="59" t="s">
        <v>69</v>
      </c>
      <c r="J17149" s="59">
        <v>16742575</v>
      </c>
      <c r="K17149" s="59" t="s">
        <v>17584</v>
      </c>
      <c r="L17149" s="61" t="s">
        <v>113</v>
      </c>
      <c r="M17149" s="61">
        <f>VLOOKUP(H17149,zdroj!C:F,4,0)</f>
        <v>0</v>
      </c>
      <c r="N17149" s="61" t="str">
        <f t="shared" si="534"/>
        <v>katB</v>
      </c>
      <c r="P17149" s="73" t="str">
        <f t="shared" si="535"/>
        <v/>
      </c>
      <c r="Q17149" s="61" t="s">
        <v>30</v>
      </c>
    </row>
    <row r="17150" spans="8:17" x14ac:dyDescent="0.25">
      <c r="H17150" s="59">
        <v>100269</v>
      </c>
      <c r="I17150" s="59" t="s">
        <v>69</v>
      </c>
      <c r="J17150" s="59">
        <v>16742583</v>
      </c>
      <c r="K17150" s="59" t="s">
        <v>17585</v>
      </c>
      <c r="L17150" s="61" t="s">
        <v>113</v>
      </c>
      <c r="M17150" s="61">
        <f>VLOOKUP(H17150,zdroj!C:F,4,0)</f>
        <v>0</v>
      </c>
      <c r="N17150" s="61" t="str">
        <f t="shared" si="534"/>
        <v>katB</v>
      </c>
      <c r="P17150" s="73" t="str">
        <f t="shared" si="535"/>
        <v/>
      </c>
      <c r="Q17150" s="61" t="s">
        <v>30</v>
      </c>
    </row>
    <row r="17151" spans="8:17" x14ac:dyDescent="0.25">
      <c r="H17151" s="59">
        <v>100269</v>
      </c>
      <c r="I17151" s="59" t="s">
        <v>69</v>
      </c>
      <c r="J17151" s="59">
        <v>16742591</v>
      </c>
      <c r="K17151" s="59" t="s">
        <v>17586</v>
      </c>
      <c r="L17151" s="61" t="s">
        <v>113</v>
      </c>
      <c r="M17151" s="61">
        <f>VLOOKUP(H17151,zdroj!C:F,4,0)</f>
        <v>0</v>
      </c>
      <c r="N17151" s="61" t="str">
        <f t="shared" si="534"/>
        <v>katB</v>
      </c>
      <c r="P17151" s="73" t="str">
        <f t="shared" si="535"/>
        <v/>
      </c>
      <c r="Q17151" s="61" t="s">
        <v>30</v>
      </c>
    </row>
    <row r="17152" spans="8:17" x14ac:dyDescent="0.25">
      <c r="H17152" s="59">
        <v>100269</v>
      </c>
      <c r="I17152" s="59" t="s">
        <v>69</v>
      </c>
      <c r="J17152" s="59">
        <v>16742605</v>
      </c>
      <c r="K17152" s="59" t="s">
        <v>17587</v>
      </c>
      <c r="L17152" s="61" t="s">
        <v>113</v>
      </c>
      <c r="M17152" s="61">
        <f>VLOOKUP(H17152,zdroj!C:F,4,0)</f>
        <v>0</v>
      </c>
      <c r="N17152" s="61" t="str">
        <f t="shared" si="534"/>
        <v>katB</v>
      </c>
      <c r="P17152" s="73" t="str">
        <f t="shared" si="535"/>
        <v/>
      </c>
      <c r="Q17152" s="61" t="s">
        <v>30</v>
      </c>
    </row>
    <row r="17153" spans="8:17" x14ac:dyDescent="0.25">
      <c r="H17153" s="59">
        <v>100269</v>
      </c>
      <c r="I17153" s="59" t="s">
        <v>69</v>
      </c>
      <c r="J17153" s="59">
        <v>16742613</v>
      </c>
      <c r="K17153" s="59" t="s">
        <v>17588</v>
      </c>
      <c r="L17153" s="61" t="s">
        <v>113</v>
      </c>
      <c r="M17153" s="61">
        <f>VLOOKUP(H17153,zdroj!C:F,4,0)</f>
        <v>0</v>
      </c>
      <c r="N17153" s="61" t="str">
        <f t="shared" si="534"/>
        <v>katB</v>
      </c>
      <c r="P17153" s="73" t="str">
        <f t="shared" si="535"/>
        <v/>
      </c>
      <c r="Q17153" s="61" t="s">
        <v>30</v>
      </c>
    </row>
    <row r="17154" spans="8:17" x14ac:dyDescent="0.25">
      <c r="H17154" s="59">
        <v>100269</v>
      </c>
      <c r="I17154" s="59" t="s">
        <v>69</v>
      </c>
      <c r="J17154" s="59">
        <v>16742630</v>
      </c>
      <c r="K17154" s="59" t="s">
        <v>17589</v>
      </c>
      <c r="L17154" s="61" t="s">
        <v>113</v>
      </c>
      <c r="M17154" s="61">
        <f>VLOOKUP(H17154,zdroj!C:F,4,0)</f>
        <v>0</v>
      </c>
      <c r="N17154" s="61" t="str">
        <f t="shared" si="534"/>
        <v>katB</v>
      </c>
      <c r="P17154" s="73" t="str">
        <f t="shared" si="535"/>
        <v/>
      </c>
      <c r="Q17154" s="61" t="s">
        <v>30</v>
      </c>
    </row>
    <row r="17155" spans="8:17" x14ac:dyDescent="0.25">
      <c r="H17155" s="59">
        <v>100269</v>
      </c>
      <c r="I17155" s="59" t="s">
        <v>69</v>
      </c>
      <c r="J17155" s="59">
        <v>16742648</v>
      </c>
      <c r="K17155" s="59" t="s">
        <v>17590</v>
      </c>
      <c r="L17155" s="61" t="s">
        <v>113</v>
      </c>
      <c r="M17155" s="61">
        <f>VLOOKUP(H17155,zdroj!C:F,4,0)</f>
        <v>0</v>
      </c>
      <c r="N17155" s="61" t="str">
        <f t="shared" si="534"/>
        <v>katB</v>
      </c>
      <c r="P17155" s="73" t="str">
        <f t="shared" si="535"/>
        <v/>
      </c>
      <c r="Q17155" s="61" t="s">
        <v>30</v>
      </c>
    </row>
    <row r="17156" spans="8:17" x14ac:dyDescent="0.25">
      <c r="H17156" s="59">
        <v>100269</v>
      </c>
      <c r="I17156" s="59" t="s">
        <v>69</v>
      </c>
      <c r="J17156" s="59">
        <v>16742656</v>
      </c>
      <c r="K17156" s="59" t="s">
        <v>17591</v>
      </c>
      <c r="L17156" s="61" t="s">
        <v>113</v>
      </c>
      <c r="M17156" s="61">
        <f>VLOOKUP(H17156,zdroj!C:F,4,0)</f>
        <v>0</v>
      </c>
      <c r="N17156" s="61" t="str">
        <f t="shared" si="534"/>
        <v>katB</v>
      </c>
      <c r="P17156" s="73" t="str">
        <f t="shared" si="535"/>
        <v/>
      </c>
      <c r="Q17156" s="61" t="s">
        <v>30</v>
      </c>
    </row>
    <row r="17157" spans="8:17" x14ac:dyDescent="0.25">
      <c r="H17157" s="59">
        <v>100269</v>
      </c>
      <c r="I17157" s="59" t="s">
        <v>69</v>
      </c>
      <c r="J17157" s="59">
        <v>16742664</v>
      </c>
      <c r="K17157" s="59" t="s">
        <v>17592</v>
      </c>
      <c r="L17157" s="61" t="s">
        <v>113</v>
      </c>
      <c r="M17157" s="61">
        <f>VLOOKUP(H17157,zdroj!C:F,4,0)</f>
        <v>0</v>
      </c>
      <c r="N17157" s="61" t="str">
        <f t="shared" si="534"/>
        <v>katB</v>
      </c>
      <c r="P17157" s="73" t="str">
        <f t="shared" si="535"/>
        <v/>
      </c>
      <c r="Q17157" s="61" t="s">
        <v>30</v>
      </c>
    </row>
    <row r="17158" spans="8:17" x14ac:dyDescent="0.25">
      <c r="H17158" s="59">
        <v>100269</v>
      </c>
      <c r="I17158" s="59" t="s">
        <v>69</v>
      </c>
      <c r="J17158" s="59">
        <v>16742672</v>
      </c>
      <c r="K17158" s="59" t="s">
        <v>17593</v>
      </c>
      <c r="L17158" s="61" t="s">
        <v>113</v>
      </c>
      <c r="M17158" s="61">
        <f>VLOOKUP(H17158,zdroj!C:F,4,0)</f>
        <v>0</v>
      </c>
      <c r="N17158" s="61" t="str">
        <f t="shared" si="534"/>
        <v>katB</v>
      </c>
      <c r="P17158" s="73" t="str">
        <f t="shared" si="535"/>
        <v/>
      </c>
      <c r="Q17158" s="61" t="s">
        <v>30</v>
      </c>
    </row>
    <row r="17159" spans="8:17" x14ac:dyDescent="0.25">
      <c r="H17159" s="59">
        <v>100269</v>
      </c>
      <c r="I17159" s="59" t="s">
        <v>69</v>
      </c>
      <c r="J17159" s="59">
        <v>16742699</v>
      </c>
      <c r="K17159" s="59" t="s">
        <v>17594</v>
      </c>
      <c r="L17159" s="61" t="s">
        <v>113</v>
      </c>
      <c r="M17159" s="61">
        <f>VLOOKUP(H17159,zdroj!C:F,4,0)</f>
        <v>0</v>
      </c>
      <c r="N17159" s="61" t="str">
        <f t="shared" ref="N17159:N17222" si="536">IF(M17159="A",IF(L17159="katA","katB",L17159),L17159)</f>
        <v>katB</v>
      </c>
      <c r="P17159" s="73" t="str">
        <f t="shared" ref="P17159:P17222" si="537">IF(O17159="A",1,"")</f>
        <v/>
      </c>
      <c r="Q17159" s="61" t="s">
        <v>30</v>
      </c>
    </row>
    <row r="17160" spans="8:17" x14ac:dyDescent="0.25">
      <c r="H17160" s="59">
        <v>100269</v>
      </c>
      <c r="I17160" s="59" t="s">
        <v>69</v>
      </c>
      <c r="J17160" s="59">
        <v>16742702</v>
      </c>
      <c r="K17160" s="59" t="s">
        <v>17595</v>
      </c>
      <c r="L17160" s="61" t="s">
        <v>113</v>
      </c>
      <c r="M17160" s="61">
        <f>VLOOKUP(H17160,zdroj!C:F,4,0)</f>
        <v>0</v>
      </c>
      <c r="N17160" s="61" t="str">
        <f t="shared" si="536"/>
        <v>katB</v>
      </c>
      <c r="P17160" s="73" t="str">
        <f t="shared" si="537"/>
        <v/>
      </c>
      <c r="Q17160" s="61" t="s">
        <v>30</v>
      </c>
    </row>
    <row r="17161" spans="8:17" x14ac:dyDescent="0.25">
      <c r="H17161" s="59">
        <v>100269</v>
      </c>
      <c r="I17161" s="59" t="s">
        <v>69</v>
      </c>
      <c r="J17161" s="59">
        <v>16742711</v>
      </c>
      <c r="K17161" s="59" t="s">
        <v>17596</v>
      </c>
      <c r="L17161" s="61" t="s">
        <v>113</v>
      </c>
      <c r="M17161" s="61">
        <f>VLOOKUP(H17161,zdroj!C:F,4,0)</f>
        <v>0</v>
      </c>
      <c r="N17161" s="61" t="str">
        <f t="shared" si="536"/>
        <v>katB</v>
      </c>
      <c r="P17161" s="73" t="str">
        <f t="shared" si="537"/>
        <v/>
      </c>
      <c r="Q17161" s="61" t="s">
        <v>30</v>
      </c>
    </row>
    <row r="17162" spans="8:17" x14ac:dyDescent="0.25">
      <c r="H17162" s="59">
        <v>100269</v>
      </c>
      <c r="I17162" s="59" t="s">
        <v>69</v>
      </c>
      <c r="J17162" s="59">
        <v>16742729</v>
      </c>
      <c r="K17162" s="59" t="s">
        <v>17597</v>
      </c>
      <c r="L17162" s="61" t="s">
        <v>81</v>
      </c>
      <c r="M17162" s="61">
        <f>VLOOKUP(H17162,zdroj!C:F,4,0)</f>
        <v>0</v>
      </c>
      <c r="N17162" s="61" t="str">
        <f t="shared" si="536"/>
        <v>-</v>
      </c>
      <c r="P17162" s="73" t="str">
        <f t="shared" si="537"/>
        <v/>
      </c>
      <c r="Q17162" s="61" t="s">
        <v>84</v>
      </c>
    </row>
    <row r="17163" spans="8:17" x14ac:dyDescent="0.25">
      <c r="H17163" s="59">
        <v>100269</v>
      </c>
      <c r="I17163" s="59" t="s">
        <v>69</v>
      </c>
      <c r="J17163" s="59">
        <v>16742737</v>
      </c>
      <c r="K17163" s="59" t="s">
        <v>17598</v>
      </c>
      <c r="L17163" s="61" t="s">
        <v>81</v>
      </c>
      <c r="M17163" s="61">
        <f>VLOOKUP(H17163,zdroj!C:F,4,0)</f>
        <v>0</v>
      </c>
      <c r="N17163" s="61" t="str">
        <f t="shared" si="536"/>
        <v>-</v>
      </c>
      <c r="P17163" s="73" t="str">
        <f t="shared" si="537"/>
        <v/>
      </c>
      <c r="Q17163" s="61" t="s">
        <v>84</v>
      </c>
    </row>
    <row r="17164" spans="8:17" x14ac:dyDescent="0.25">
      <c r="H17164" s="59">
        <v>100269</v>
      </c>
      <c r="I17164" s="59" t="s">
        <v>69</v>
      </c>
      <c r="J17164" s="59">
        <v>16742745</v>
      </c>
      <c r="K17164" s="59" t="s">
        <v>17599</v>
      </c>
      <c r="L17164" s="61" t="s">
        <v>113</v>
      </c>
      <c r="M17164" s="61">
        <f>VLOOKUP(H17164,zdroj!C:F,4,0)</f>
        <v>0</v>
      </c>
      <c r="N17164" s="61" t="str">
        <f t="shared" si="536"/>
        <v>katB</v>
      </c>
      <c r="P17164" s="73" t="str">
        <f t="shared" si="537"/>
        <v/>
      </c>
      <c r="Q17164" s="61" t="s">
        <v>30</v>
      </c>
    </row>
    <row r="17165" spans="8:17" x14ac:dyDescent="0.25">
      <c r="H17165" s="59">
        <v>100269</v>
      </c>
      <c r="I17165" s="59" t="s">
        <v>69</v>
      </c>
      <c r="J17165" s="59">
        <v>16742753</v>
      </c>
      <c r="K17165" s="59" t="s">
        <v>17600</v>
      </c>
      <c r="L17165" s="61" t="s">
        <v>81</v>
      </c>
      <c r="M17165" s="61">
        <f>VLOOKUP(H17165,zdroj!C:F,4,0)</f>
        <v>0</v>
      </c>
      <c r="N17165" s="61" t="str">
        <f t="shared" si="536"/>
        <v>-</v>
      </c>
      <c r="P17165" s="73" t="str">
        <f t="shared" si="537"/>
        <v/>
      </c>
      <c r="Q17165" s="61" t="s">
        <v>84</v>
      </c>
    </row>
    <row r="17166" spans="8:17" x14ac:dyDescent="0.25">
      <c r="H17166" s="59">
        <v>100269</v>
      </c>
      <c r="I17166" s="59" t="s">
        <v>69</v>
      </c>
      <c r="J17166" s="59">
        <v>16742761</v>
      </c>
      <c r="K17166" s="59" t="s">
        <v>17601</v>
      </c>
      <c r="L17166" s="61" t="s">
        <v>81</v>
      </c>
      <c r="M17166" s="61">
        <f>VLOOKUP(H17166,zdroj!C:F,4,0)</f>
        <v>0</v>
      </c>
      <c r="N17166" s="61" t="str">
        <f t="shared" si="536"/>
        <v>-</v>
      </c>
      <c r="P17166" s="73" t="str">
        <f t="shared" si="537"/>
        <v/>
      </c>
      <c r="Q17166" s="61" t="s">
        <v>84</v>
      </c>
    </row>
    <row r="17167" spans="8:17" x14ac:dyDescent="0.25">
      <c r="H17167" s="59">
        <v>100269</v>
      </c>
      <c r="I17167" s="59" t="s">
        <v>69</v>
      </c>
      <c r="J17167" s="59">
        <v>16742770</v>
      </c>
      <c r="K17167" s="59" t="s">
        <v>17602</v>
      </c>
      <c r="L17167" s="61" t="s">
        <v>81</v>
      </c>
      <c r="M17167" s="61">
        <f>VLOOKUP(H17167,zdroj!C:F,4,0)</f>
        <v>0</v>
      </c>
      <c r="N17167" s="61" t="str">
        <f t="shared" si="536"/>
        <v>-</v>
      </c>
      <c r="P17167" s="73" t="str">
        <f t="shared" si="537"/>
        <v/>
      </c>
      <c r="Q17167" s="61" t="s">
        <v>84</v>
      </c>
    </row>
    <row r="17168" spans="8:17" x14ac:dyDescent="0.25">
      <c r="H17168" s="59">
        <v>100269</v>
      </c>
      <c r="I17168" s="59" t="s">
        <v>69</v>
      </c>
      <c r="J17168" s="59">
        <v>16742788</v>
      </c>
      <c r="K17168" s="59" t="s">
        <v>17603</v>
      </c>
      <c r="L17168" s="61" t="s">
        <v>81</v>
      </c>
      <c r="M17168" s="61">
        <f>VLOOKUP(H17168,zdroj!C:F,4,0)</f>
        <v>0</v>
      </c>
      <c r="N17168" s="61" t="str">
        <f t="shared" si="536"/>
        <v>-</v>
      </c>
      <c r="P17168" s="73" t="str">
        <f t="shared" si="537"/>
        <v/>
      </c>
      <c r="Q17168" s="61" t="s">
        <v>84</v>
      </c>
    </row>
    <row r="17169" spans="8:17" x14ac:dyDescent="0.25">
      <c r="H17169" s="59">
        <v>100269</v>
      </c>
      <c r="I17169" s="59" t="s">
        <v>69</v>
      </c>
      <c r="J17169" s="59">
        <v>16742796</v>
      </c>
      <c r="K17169" s="59" t="s">
        <v>17604</v>
      </c>
      <c r="L17169" s="61" t="s">
        <v>113</v>
      </c>
      <c r="M17169" s="61">
        <f>VLOOKUP(H17169,zdroj!C:F,4,0)</f>
        <v>0</v>
      </c>
      <c r="N17169" s="61" t="str">
        <f t="shared" si="536"/>
        <v>katB</v>
      </c>
      <c r="P17169" s="73" t="str">
        <f t="shared" si="537"/>
        <v/>
      </c>
      <c r="Q17169" s="61" t="s">
        <v>30</v>
      </c>
    </row>
    <row r="17170" spans="8:17" x14ac:dyDescent="0.25">
      <c r="H17170" s="59">
        <v>100269</v>
      </c>
      <c r="I17170" s="59" t="s">
        <v>69</v>
      </c>
      <c r="J17170" s="59">
        <v>16742800</v>
      </c>
      <c r="K17170" s="59" t="s">
        <v>17605</v>
      </c>
      <c r="L17170" s="61" t="s">
        <v>113</v>
      </c>
      <c r="M17170" s="61">
        <f>VLOOKUP(H17170,zdroj!C:F,4,0)</f>
        <v>0</v>
      </c>
      <c r="N17170" s="61" t="str">
        <f t="shared" si="536"/>
        <v>katB</v>
      </c>
      <c r="P17170" s="73" t="str">
        <f t="shared" si="537"/>
        <v/>
      </c>
      <c r="Q17170" s="61" t="s">
        <v>30</v>
      </c>
    </row>
    <row r="17171" spans="8:17" x14ac:dyDescent="0.25">
      <c r="H17171" s="59">
        <v>100269</v>
      </c>
      <c r="I17171" s="59" t="s">
        <v>69</v>
      </c>
      <c r="J17171" s="59">
        <v>16742818</v>
      </c>
      <c r="K17171" s="59" t="s">
        <v>17606</v>
      </c>
      <c r="L17171" s="61" t="s">
        <v>113</v>
      </c>
      <c r="M17171" s="61">
        <f>VLOOKUP(H17171,zdroj!C:F,4,0)</f>
        <v>0</v>
      </c>
      <c r="N17171" s="61" t="str">
        <f t="shared" si="536"/>
        <v>katB</v>
      </c>
      <c r="P17171" s="73" t="str">
        <f t="shared" si="537"/>
        <v/>
      </c>
      <c r="Q17171" s="61" t="s">
        <v>30</v>
      </c>
    </row>
    <row r="17172" spans="8:17" x14ac:dyDescent="0.25">
      <c r="H17172" s="59">
        <v>100269</v>
      </c>
      <c r="I17172" s="59" t="s">
        <v>69</v>
      </c>
      <c r="J17172" s="59">
        <v>16742826</v>
      </c>
      <c r="K17172" s="59" t="s">
        <v>17607</v>
      </c>
      <c r="L17172" s="61" t="s">
        <v>113</v>
      </c>
      <c r="M17172" s="61">
        <f>VLOOKUP(H17172,zdroj!C:F,4,0)</f>
        <v>0</v>
      </c>
      <c r="N17172" s="61" t="str">
        <f t="shared" si="536"/>
        <v>katB</v>
      </c>
      <c r="P17172" s="73" t="str">
        <f t="shared" si="537"/>
        <v/>
      </c>
      <c r="Q17172" s="61" t="s">
        <v>30</v>
      </c>
    </row>
    <row r="17173" spans="8:17" x14ac:dyDescent="0.25">
      <c r="H17173" s="59">
        <v>100269</v>
      </c>
      <c r="I17173" s="59" t="s">
        <v>69</v>
      </c>
      <c r="J17173" s="59">
        <v>16742834</v>
      </c>
      <c r="K17173" s="59" t="s">
        <v>17608</v>
      </c>
      <c r="L17173" s="61" t="s">
        <v>113</v>
      </c>
      <c r="M17173" s="61">
        <f>VLOOKUP(H17173,zdroj!C:F,4,0)</f>
        <v>0</v>
      </c>
      <c r="N17173" s="61" t="str">
        <f t="shared" si="536"/>
        <v>katB</v>
      </c>
      <c r="P17173" s="73" t="str">
        <f t="shared" si="537"/>
        <v/>
      </c>
      <c r="Q17173" s="61" t="s">
        <v>30</v>
      </c>
    </row>
    <row r="17174" spans="8:17" x14ac:dyDescent="0.25">
      <c r="H17174" s="59">
        <v>100269</v>
      </c>
      <c r="I17174" s="59" t="s">
        <v>69</v>
      </c>
      <c r="J17174" s="59">
        <v>16742842</v>
      </c>
      <c r="K17174" s="59" t="s">
        <v>17609</v>
      </c>
      <c r="L17174" s="61" t="s">
        <v>113</v>
      </c>
      <c r="M17174" s="61">
        <f>VLOOKUP(H17174,zdroj!C:F,4,0)</f>
        <v>0</v>
      </c>
      <c r="N17174" s="61" t="str">
        <f t="shared" si="536"/>
        <v>katB</v>
      </c>
      <c r="P17174" s="73" t="str">
        <f t="shared" si="537"/>
        <v/>
      </c>
      <c r="Q17174" s="61" t="s">
        <v>30</v>
      </c>
    </row>
    <row r="17175" spans="8:17" x14ac:dyDescent="0.25">
      <c r="H17175" s="59">
        <v>100269</v>
      </c>
      <c r="I17175" s="59" t="s">
        <v>69</v>
      </c>
      <c r="J17175" s="59">
        <v>16742869</v>
      </c>
      <c r="K17175" s="59" t="s">
        <v>17610</v>
      </c>
      <c r="L17175" s="61" t="s">
        <v>113</v>
      </c>
      <c r="M17175" s="61">
        <f>VLOOKUP(H17175,zdroj!C:F,4,0)</f>
        <v>0</v>
      </c>
      <c r="N17175" s="61" t="str">
        <f t="shared" si="536"/>
        <v>katB</v>
      </c>
      <c r="P17175" s="73" t="str">
        <f t="shared" si="537"/>
        <v/>
      </c>
      <c r="Q17175" s="61" t="s">
        <v>30</v>
      </c>
    </row>
    <row r="17176" spans="8:17" x14ac:dyDescent="0.25">
      <c r="H17176" s="59">
        <v>100269</v>
      </c>
      <c r="I17176" s="59" t="s">
        <v>69</v>
      </c>
      <c r="J17176" s="59">
        <v>16742877</v>
      </c>
      <c r="K17176" s="59" t="s">
        <v>17611</v>
      </c>
      <c r="L17176" s="61" t="s">
        <v>113</v>
      </c>
      <c r="M17176" s="61">
        <f>VLOOKUP(H17176,zdroj!C:F,4,0)</f>
        <v>0</v>
      </c>
      <c r="N17176" s="61" t="str">
        <f t="shared" si="536"/>
        <v>katB</v>
      </c>
      <c r="P17176" s="73" t="str">
        <f t="shared" si="537"/>
        <v/>
      </c>
      <c r="Q17176" s="61" t="s">
        <v>30</v>
      </c>
    </row>
    <row r="17177" spans="8:17" x14ac:dyDescent="0.25">
      <c r="H17177" s="59">
        <v>100269</v>
      </c>
      <c r="I17177" s="59" t="s">
        <v>69</v>
      </c>
      <c r="J17177" s="59">
        <v>16742885</v>
      </c>
      <c r="K17177" s="59" t="s">
        <v>17612</v>
      </c>
      <c r="L17177" s="61" t="s">
        <v>113</v>
      </c>
      <c r="M17177" s="61">
        <f>VLOOKUP(H17177,zdroj!C:F,4,0)</f>
        <v>0</v>
      </c>
      <c r="N17177" s="61" t="str">
        <f t="shared" si="536"/>
        <v>katB</v>
      </c>
      <c r="P17177" s="73" t="str">
        <f t="shared" si="537"/>
        <v/>
      </c>
      <c r="Q17177" s="61" t="s">
        <v>30</v>
      </c>
    </row>
    <row r="17178" spans="8:17" x14ac:dyDescent="0.25">
      <c r="H17178" s="59">
        <v>100269</v>
      </c>
      <c r="I17178" s="59" t="s">
        <v>69</v>
      </c>
      <c r="J17178" s="59">
        <v>16742893</v>
      </c>
      <c r="K17178" s="59" t="s">
        <v>17613</v>
      </c>
      <c r="L17178" s="61" t="s">
        <v>113</v>
      </c>
      <c r="M17178" s="61">
        <f>VLOOKUP(H17178,zdroj!C:F,4,0)</f>
        <v>0</v>
      </c>
      <c r="N17178" s="61" t="str">
        <f t="shared" si="536"/>
        <v>katB</v>
      </c>
      <c r="P17178" s="73" t="str">
        <f t="shared" si="537"/>
        <v/>
      </c>
      <c r="Q17178" s="61" t="s">
        <v>30</v>
      </c>
    </row>
    <row r="17179" spans="8:17" x14ac:dyDescent="0.25">
      <c r="H17179" s="59">
        <v>100269</v>
      </c>
      <c r="I17179" s="59" t="s">
        <v>69</v>
      </c>
      <c r="J17179" s="59">
        <v>16742907</v>
      </c>
      <c r="K17179" s="59" t="s">
        <v>17614</v>
      </c>
      <c r="L17179" s="61" t="s">
        <v>113</v>
      </c>
      <c r="M17179" s="61">
        <f>VLOOKUP(H17179,zdroj!C:F,4,0)</f>
        <v>0</v>
      </c>
      <c r="N17179" s="61" t="str">
        <f t="shared" si="536"/>
        <v>katB</v>
      </c>
      <c r="P17179" s="73" t="str">
        <f t="shared" si="537"/>
        <v/>
      </c>
      <c r="Q17179" s="61" t="s">
        <v>30</v>
      </c>
    </row>
    <row r="17180" spans="8:17" x14ac:dyDescent="0.25">
      <c r="H17180" s="59">
        <v>100269</v>
      </c>
      <c r="I17180" s="59" t="s">
        <v>69</v>
      </c>
      <c r="J17180" s="59">
        <v>16742915</v>
      </c>
      <c r="K17180" s="59" t="s">
        <v>17615</v>
      </c>
      <c r="L17180" s="61" t="s">
        <v>113</v>
      </c>
      <c r="M17180" s="61">
        <f>VLOOKUP(H17180,zdroj!C:F,4,0)</f>
        <v>0</v>
      </c>
      <c r="N17180" s="61" t="str">
        <f t="shared" si="536"/>
        <v>katB</v>
      </c>
      <c r="P17180" s="73" t="str">
        <f t="shared" si="537"/>
        <v/>
      </c>
      <c r="Q17180" s="61" t="s">
        <v>30</v>
      </c>
    </row>
    <row r="17181" spans="8:17" x14ac:dyDescent="0.25">
      <c r="H17181" s="59">
        <v>100269</v>
      </c>
      <c r="I17181" s="59" t="s">
        <v>69</v>
      </c>
      <c r="J17181" s="59">
        <v>16742923</v>
      </c>
      <c r="K17181" s="59" t="s">
        <v>17616</v>
      </c>
      <c r="L17181" s="61" t="s">
        <v>113</v>
      </c>
      <c r="M17181" s="61">
        <f>VLOOKUP(H17181,zdroj!C:F,4,0)</f>
        <v>0</v>
      </c>
      <c r="N17181" s="61" t="str">
        <f t="shared" si="536"/>
        <v>katB</v>
      </c>
      <c r="P17181" s="73" t="str">
        <f t="shared" si="537"/>
        <v/>
      </c>
      <c r="Q17181" s="61" t="s">
        <v>30</v>
      </c>
    </row>
    <row r="17182" spans="8:17" x14ac:dyDescent="0.25">
      <c r="H17182" s="59">
        <v>100269</v>
      </c>
      <c r="I17182" s="59" t="s">
        <v>69</v>
      </c>
      <c r="J17182" s="59">
        <v>16742931</v>
      </c>
      <c r="K17182" s="59" t="s">
        <v>17617</v>
      </c>
      <c r="L17182" s="61" t="s">
        <v>113</v>
      </c>
      <c r="M17182" s="61">
        <f>VLOOKUP(H17182,zdroj!C:F,4,0)</f>
        <v>0</v>
      </c>
      <c r="N17182" s="61" t="str">
        <f t="shared" si="536"/>
        <v>katB</v>
      </c>
      <c r="P17182" s="73" t="str">
        <f t="shared" si="537"/>
        <v/>
      </c>
      <c r="Q17182" s="61" t="s">
        <v>30</v>
      </c>
    </row>
    <row r="17183" spans="8:17" x14ac:dyDescent="0.25">
      <c r="H17183" s="59">
        <v>100269</v>
      </c>
      <c r="I17183" s="59" t="s">
        <v>69</v>
      </c>
      <c r="J17183" s="59">
        <v>16742940</v>
      </c>
      <c r="K17183" s="59" t="s">
        <v>17618</v>
      </c>
      <c r="L17183" s="61" t="s">
        <v>113</v>
      </c>
      <c r="M17183" s="61">
        <f>VLOOKUP(H17183,zdroj!C:F,4,0)</f>
        <v>0</v>
      </c>
      <c r="N17183" s="61" t="str">
        <f t="shared" si="536"/>
        <v>katB</v>
      </c>
      <c r="P17183" s="73" t="str">
        <f t="shared" si="537"/>
        <v/>
      </c>
      <c r="Q17183" s="61" t="s">
        <v>30</v>
      </c>
    </row>
    <row r="17184" spans="8:17" x14ac:dyDescent="0.25">
      <c r="H17184" s="59">
        <v>100269</v>
      </c>
      <c r="I17184" s="59" t="s">
        <v>69</v>
      </c>
      <c r="J17184" s="59">
        <v>16742958</v>
      </c>
      <c r="K17184" s="59" t="s">
        <v>17619</v>
      </c>
      <c r="L17184" s="61" t="s">
        <v>81</v>
      </c>
      <c r="M17184" s="61">
        <f>VLOOKUP(H17184,zdroj!C:F,4,0)</f>
        <v>0</v>
      </c>
      <c r="N17184" s="61" t="str">
        <f t="shared" si="536"/>
        <v>-</v>
      </c>
      <c r="P17184" s="73" t="str">
        <f t="shared" si="537"/>
        <v/>
      </c>
      <c r="Q17184" s="61" t="s">
        <v>84</v>
      </c>
    </row>
    <row r="17185" spans="8:17" x14ac:dyDescent="0.25">
      <c r="H17185" s="59">
        <v>100269</v>
      </c>
      <c r="I17185" s="59" t="s">
        <v>69</v>
      </c>
      <c r="J17185" s="59">
        <v>16742966</v>
      </c>
      <c r="K17185" s="59" t="s">
        <v>17620</v>
      </c>
      <c r="L17185" s="61" t="s">
        <v>113</v>
      </c>
      <c r="M17185" s="61">
        <f>VLOOKUP(H17185,zdroj!C:F,4,0)</f>
        <v>0</v>
      </c>
      <c r="N17185" s="61" t="str">
        <f t="shared" si="536"/>
        <v>katB</v>
      </c>
      <c r="P17185" s="73" t="str">
        <f t="shared" si="537"/>
        <v/>
      </c>
      <c r="Q17185" s="61" t="s">
        <v>30</v>
      </c>
    </row>
    <row r="17186" spans="8:17" x14ac:dyDescent="0.25">
      <c r="H17186" s="59">
        <v>100269</v>
      </c>
      <c r="I17186" s="59" t="s">
        <v>69</v>
      </c>
      <c r="J17186" s="59">
        <v>16742974</v>
      </c>
      <c r="K17186" s="59" t="s">
        <v>17621</v>
      </c>
      <c r="L17186" s="61" t="s">
        <v>113</v>
      </c>
      <c r="M17186" s="61">
        <f>VLOOKUP(H17186,zdroj!C:F,4,0)</f>
        <v>0</v>
      </c>
      <c r="N17186" s="61" t="str">
        <f t="shared" si="536"/>
        <v>katB</v>
      </c>
      <c r="P17186" s="73" t="str">
        <f t="shared" si="537"/>
        <v/>
      </c>
      <c r="Q17186" s="61" t="s">
        <v>30</v>
      </c>
    </row>
    <row r="17187" spans="8:17" x14ac:dyDescent="0.25">
      <c r="H17187" s="59">
        <v>100269</v>
      </c>
      <c r="I17187" s="59" t="s">
        <v>69</v>
      </c>
      <c r="J17187" s="59">
        <v>16742982</v>
      </c>
      <c r="K17187" s="59" t="s">
        <v>17622</v>
      </c>
      <c r="L17187" s="61" t="s">
        <v>113</v>
      </c>
      <c r="M17187" s="61">
        <f>VLOOKUP(H17187,zdroj!C:F,4,0)</f>
        <v>0</v>
      </c>
      <c r="N17187" s="61" t="str">
        <f t="shared" si="536"/>
        <v>katB</v>
      </c>
      <c r="P17187" s="73" t="str">
        <f t="shared" si="537"/>
        <v/>
      </c>
      <c r="Q17187" s="61" t="s">
        <v>30</v>
      </c>
    </row>
    <row r="17188" spans="8:17" x14ac:dyDescent="0.25">
      <c r="H17188" s="59">
        <v>100269</v>
      </c>
      <c r="I17188" s="59" t="s">
        <v>69</v>
      </c>
      <c r="J17188" s="59">
        <v>16742991</v>
      </c>
      <c r="K17188" s="59" t="s">
        <v>17623</v>
      </c>
      <c r="L17188" s="61" t="s">
        <v>113</v>
      </c>
      <c r="M17188" s="61">
        <f>VLOOKUP(H17188,zdroj!C:F,4,0)</f>
        <v>0</v>
      </c>
      <c r="N17188" s="61" t="str">
        <f t="shared" si="536"/>
        <v>katB</v>
      </c>
      <c r="P17188" s="73" t="str">
        <f t="shared" si="537"/>
        <v/>
      </c>
      <c r="Q17188" s="61" t="s">
        <v>30</v>
      </c>
    </row>
    <row r="17189" spans="8:17" x14ac:dyDescent="0.25">
      <c r="H17189" s="59">
        <v>100269</v>
      </c>
      <c r="I17189" s="59" t="s">
        <v>69</v>
      </c>
      <c r="J17189" s="59">
        <v>16743008</v>
      </c>
      <c r="K17189" s="59" t="s">
        <v>17624</v>
      </c>
      <c r="L17189" s="61" t="s">
        <v>113</v>
      </c>
      <c r="M17189" s="61">
        <f>VLOOKUP(H17189,zdroj!C:F,4,0)</f>
        <v>0</v>
      </c>
      <c r="N17189" s="61" t="str">
        <f t="shared" si="536"/>
        <v>katB</v>
      </c>
      <c r="P17189" s="73" t="str">
        <f t="shared" si="537"/>
        <v/>
      </c>
      <c r="Q17189" s="61" t="s">
        <v>30</v>
      </c>
    </row>
    <row r="17190" spans="8:17" x14ac:dyDescent="0.25">
      <c r="H17190" s="59">
        <v>100269</v>
      </c>
      <c r="I17190" s="59" t="s">
        <v>69</v>
      </c>
      <c r="J17190" s="59">
        <v>16743016</v>
      </c>
      <c r="K17190" s="59" t="s">
        <v>17625</v>
      </c>
      <c r="L17190" s="61" t="s">
        <v>113</v>
      </c>
      <c r="M17190" s="61">
        <f>VLOOKUP(H17190,zdroj!C:F,4,0)</f>
        <v>0</v>
      </c>
      <c r="N17190" s="61" t="str">
        <f t="shared" si="536"/>
        <v>katB</v>
      </c>
      <c r="P17190" s="73" t="str">
        <f t="shared" si="537"/>
        <v/>
      </c>
      <c r="Q17190" s="61" t="s">
        <v>30</v>
      </c>
    </row>
    <row r="17191" spans="8:17" x14ac:dyDescent="0.25">
      <c r="H17191" s="59">
        <v>100269</v>
      </c>
      <c r="I17191" s="59" t="s">
        <v>69</v>
      </c>
      <c r="J17191" s="59">
        <v>16743024</v>
      </c>
      <c r="K17191" s="59" t="s">
        <v>17626</v>
      </c>
      <c r="L17191" s="61" t="s">
        <v>113</v>
      </c>
      <c r="M17191" s="61">
        <f>VLOOKUP(H17191,zdroj!C:F,4,0)</f>
        <v>0</v>
      </c>
      <c r="N17191" s="61" t="str">
        <f t="shared" si="536"/>
        <v>katB</v>
      </c>
      <c r="P17191" s="73" t="str">
        <f t="shared" si="537"/>
        <v/>
      </c>
      <c r="Q17191" s="61" t="s">
        <v>30</v>
      </c>
    </row>
    <row r="17192" spans="8:17" x14ac:dyDescent="0.25">
      <c r="H17192" s="59">
        <v>100269</v>
      </c>
      <c r="I17192" s="59" t="s">
        <v>69</v>
      </c>
      <c r="J17192" s="59">
        <v>16743032</v>
      </c>
      <c r="K17192" s="59" t="s">
        <v>17627</v>
      </c>
      <c r="L17192" s="61" t="s">
        <v>113</v>
      </c>
      <c r="M17192" s="61">
        <f>VLOOKUP(H17192,zdroj!C:F,4,0)</f>
        <v>0</v>
      </c>
      <c r="N17192" s="61" t="str">
        <f t="shared" si="536"/>
        <v>katB</v>
      </c>
      <c r="P17192" s="73" t="str">
        <f t="shared" si="537"/>
        <v/>
      </c>
      <c r="Q17192" s="61" t="s">
        <v>30</v>
      </c>
    </row>
    <row r="17193" spans="8:17" x14ac:dyDescent="0.25">
      <c r="H17193" s="59">
        <v>100269</v>
      </c>
      <c r="I17193" s="59" t="s">
        <v>69</v>
      </c>
      <c r="J17193" s="59">
        <v>16743041</v>
      </c>
      <c r="K17193" s="59" t="s">
        <v>17628</v>
      </c>
      <c r="L17193" s="61" t="s">
        <v>113</v>
      </c>
      <c r="M17193" s="61">
        <f>VLOOKUP(H17193,zdroj!C:F,4,0)</f>
        <v>0</v>
      </c>
      <c r="N17193" s="61" t="str">
        <f t="shared" si="536"/>
        <v>katB</v>
      </c>
      <c r="P17193" s="73" t="str">
        <f t="shared" si="537"/>
        <v/>
      </c>
      <c r="Q17193" s="61" t="s">
        <v>30</v>
      </c>
    </row>
    <row r="17194" spans="8:17" x14ac:dyDescent="0.25">
      <c r="H17194" s="59">
        <v>100269</v>
      </c>
      <c r="I17194" s="59" t="s">
        <v>69</v>
      </c>
      <c r="J17194" s="59">
        <v>16743059</v>
      </c>
      <c r="K17194" s="59" t="s">
        <v>17629</v>
      </c>
      <c r="L17194" s="61" t="s">
        <v>113</v>
      </c>
      <c r="M17194" s="61">
        <f>VLOOKUP(H17194,zdroj!C:F,4,0)</f>
        <v>0</v>
      </c>
      <c r="N17194" s="61" t="str">
        <f t="shared" si="536"/>
        <v>katB</v>
      </c>
      <c r="P17194" s="73" t="str">
        <f t="shared" si="537"/>
        <v/>
      </c>
      <c r="Q17194" s="61" t="s">
        <v>30</v>
      </c>
    </row>
    <row r="17195" spans="8:17" x14ac:dyDescent="0.25">
      <c r="H17195" s="59">
        <v>100269</v>
      </c>
      <c r="I17195" s="59" t="s">
        <v>69</v>
      </c>
      <c r="J17195" s="59">
        <v>16743067</v>
      </c>
      <c r="K17195" s="59" t="s">
        <v>17630</v>
      </c>
      <c r="L17195" s="61" t="s">
        <v>113</v>
      </c>
      <c r="M17195" s="61">
        <f>VLOOKUP(H17195,zdroj!C:F,4,0)</f>
        <v>0</v>
      </c>
      <c r="N17195" s="61" t="str">
        <f t="shared" si="536"/>
        <v>katB</v>
      </c>
      <c r="P17195" s="73" t="str">
        <f t="shared" si="537"/>
        <v/>
      </c>
      <c r="Q17195" s="61" t="s">
        <v>30</v>
      </c>
    </row>
    <row r="17196" spans="8:17" x14ac:dyDescent="0.25">
      <c r="H17196" s="59">
        <v>100269</v>
      </c>
      <c r="I17196" s="59" t="s">
        <v>69</v>
      </c>
      <c r="J17196" s="59">
        <v>16743075</v>
      </c>
      <c r="K17196" s="59" t="s">
        <v>17631</v>
      </c>
      <c r="L17196" s="61" t="s">
        <v>113</v>
      </c>
      <c r="M17196" s="61">
        <f>VLOOKUP(H17196,zdroj!C:F,4,0)</f>
        <v>0</v>
      </c>
      <c r="N17196" s="61" t="str">
        <f t="shared" si="536"/>
        <v>katB</v>
      </c>
      <c r="P17196" s="73" t="str">
        <f t="shared" si="537"/>
        <v/>
      </c>
      <c r="Q17196" s="61" t="s">
        <v>30</v>
      </c>
    </row>
    <row r="17197" spans="8:17" x14ac:dyDescent="0.25">
      <c r="H17197" s="59">
        <v>100269</v>
      </c>
      <c r="I17197" s="59" t="s">
        <v>69</v>
      </c>
      <c r="J17197" s="59">
        <v>16743083</v>
      </c>
      <c r="K17197" s="59" t="s">
        <v>17632</v>
      </c>
      <c r="L17197" s="61" t="s">
        <v>113</v>
      </c>
      <c r="M17197" s="61">
        <f>VLOOKUP(H17197,zdroj!C:F,4,0)</f>
        <v>0</v>
      </c>
      <c r="N17197" s="61" t="str">
        <f t="shared" si="536"/>
        <v>katB</v>
      </c>
      <c r="P17197" s="73" t="str">
        <f t="shared" si="537"/>
        <v/>
      </c>
      <c r="Q17197" s="61" t="s">
        <v>30</v>
      </c>
    </row>
    <row r="17198" spans="8:17" x14ac:dyDescent="0.25">
      <c r="H17198" s="59">
        <v>100269</v>
      </c>
      <c r="I17198" s="59" t="s">
        <v>69</v>
      </c>
      <c r="J17198" s="59">
        <v>16743091</v>
      </c>
      <c r="K17198" s="59" t="s">
        <v>17633</v>
      </c>
      <c r="L17198" s="61" t="s">
        <v>113</v>
      </c>
      <c r="M17198" s="61">
        <f>VLOOKUP(H17198,zdroj!C:F,4,0)</f>
        <v>0</v>
      </c>
      <c r="N17198" s="61" t="str">
        <f t="shared" si="536"/>
        <v>katB</v>
      </c>
      <c r="P17198" s="73" t="str">
        <f t="shared" si="537"/>
        <v/>
      </c>
      <c r="Q17198" s="61" t="s">
        <v>30</v>
      </c>
    </row>
    <row r="17199" spans="8:17" x14ac:dyDescent="0.25">
      <c r="H17199" s="59">
        <v>100269</v>
      </c>
      <c r="I17199" s="59" t="s">
        <v>69</v>
      </c>
      <c r="J17199" s="59">
        <v>16743105</v>
      </c>
      <c r="K17199" s="59" t="s">
        <v>17634</v>
      </c>
      <c r="L17199" s="61" t="s">
        <v>113</v>
      </c>
      <c r="M17199" s="61">
        <f>VLOOKUP(H17199,zdroj!C:F,4,0)</f>
        <v>0</v>
      </c>
      <c r="N17199" s="61" t="str">
        <f t="shared" si="536"/>
        <v>katB</v>
      </c>
      <c r="P17199" s="73" t="str">
        <f t="shared" si="537"/>
        <v/>
      </c>
      <c r="Q17199" s="61" t="s">
        <v>30</v>
      </c>
    </row>
    <row r="17200" spans="8:17" x14ac:dyDescent="0.25">
      <c r="H17200" s="59">
        <v>100269</v>
      </c>
      <c r="I17200" s="59" t="s">
        <v>69</v>
      </c>
      <c r="J17200" s="59">
        <v>16743113</v>
      </c>
      <c r="K17200" s="59" t="s">
        <v>17635</v>
      </c>
      <c r="L17200" s="61" t="s">
        <v>113</v>
      </c>
      <c r="M17200" s="61">
        <f>VLOOKUP(H17200,zdroj!C:F,4,0)</f>
        <v>0</v>
      </c>
      <c r="N17200" s="61" t="str">
        <f t="shared" si="536"/>
        <v>katB</v>
      </c>
      <c r="P17200" s="73" t="str">
        <f t="shared" si="537"/>
        <v/>
      </c>
      <c r="Q17200" s="61" t="s">
        <v>30</v>
      </c>
    </row>
    <row r="17201" spans="8:17" x14ac:dyDescent="0.25">
      <c r="H17201" s="59">
        <v>100269</v>
      </c>
      <c r="I17201" s="59" t="s">
        <v>69</v>
      </c>
      <c r="J17201" s="59">
        <v>16743130</v>
      </c>
      <c r="K17201" s="59" t="s">
        <v>17636</v>
      </c>
      <c r="L17201" s="61" t="s">
        <v>113</v>
      </c>
      <c r="M17201" s="61">
        <f>VLOOKUP(H17201,zdroj!C:F,4,0)</f>
        <v>0</v>
      </c>
      <c r="N17201" s="61" t="str">
        <f t="shared" si="536"/>
        <v>katB</v>
      </c>
      <c r="P17201" s="73" t="str">
        <f t="shared" si="537"/>
        <v/>
      </c>
      <c r="Q17201" s="61" t="s">
        <v>30</v>
      </c>
    </row>
    <row r="17202" spans="8:17" x14ac:dyDescent="0.25">
      <c r="H17202" s="59">
        <v>100269</v>
      </c>
      <c r="I17202" s="59" t="s">
        <v>69</v>
      </c>
      <c r="J17202" s="59">
        <v>16743148</v>
      </c>
      <c r="K17202" s="59" t="s">
        <v>17637</v>
      </c>
      <c r="L17202" s="61" t="s">
        <v>113</v>
      </c>
      <c r="M17202" s="61">
        <f>VLOOKUP(H17202,zdroj!C:F,4,0)</f>
        <v>0</v>
      </c>
      <c r="N17202" s="61" t="str">
        <f t="shared" si="536"/>
        <v>katB</v>
      </c>
      <c r="P17202" s="73" t="str">
        <f t="shared" si="537"/>
        <v/>
      </c>
      <c r="Q17202" s="61" t="s">
        <v>30</v>
      </c>
    </row>
    <row r="17203" spans="8:17" x14ac:dyDescent="0.25">
      <c r="H17203" s="59">
        <v>100269</v>
      </c>
      <c r="I17203" s="59" t="s">
        <v>69</v>
      </c>
      <c r="J17203" s="59">
        <v>16743156</v>
      </c>
      <c r="K17203" s="59" t="s">
        <v>17638</v>
      </c>
      <c r="L17203" s="61" t="s">
        <v>113</v>
      </c>
      <c r="M17203" s="61">
        <f>VLOOKUP(H17203,zdroj!C:F,4,0)</f>
        <v>0</v>
      </c>
      <c r="N17203" s="61" t="str">
        <f t="shared" si="536"/>
        <v>katB</v>
      </c>
      <c r="P17203" s="73" t="str">
        <f t="shared" si="537"/>
        <v/>
      </c>
      <c r="Q17203" s="61" t="s">
        <v>30</v>
      </c>
    </row>
    <row r="17204" spans="8:17" x14ac:dyDescent="0.25">
      <c r="H17204" s="59">
        <v>100269</v>
      </c>
      <c r="I17204" s="59" t="s">
        <v>69</v>
      </c>
      <c r="J17204" s="59">
        <v>16743164</v>
      </c>
      <c r="K17204" s="59" t="s">
        <v>17639</v>
      </c>
      <c r="L17204" s="61" t="s">
        <v>113</v>
      </c>
      <c r="M17204" s="61">
        <f>VLOOKUP(H17204,zdroj!C:F,4,0)</f>
        <v>0</v>
      </c>
      <c r="N17204" s="61" t="str">
        <f t="shared" si="536"/>
        <v>katB</v>
      </c>
      <c r="P17204" s="73" t="str">
        <f t="shared" si="537"/>
        <v/>
      </c>
      <c r="Q17204" s="61" t="s">
        <v>30</v>
      </c>
    </row>
    <row r="17205" spans="8:17" x14ac:dyDescent="0.25">
      <c r="H17205" s="59">
        <v>100269</v>
      </c>
      <c r="I17205" s="59" t="s">
        <v>69</v>
      </c>
      <c r="J17205" s="59">
        <v>16743172</v>
      </c>
      <c r="K17205" s="59" t="s">
        <v>17640</v>
      </c>
      <c r="L17205" s="61" t="s">
        <v>113</v>
      </c>
      <c r="M17205" s="61">
        <f>VLOOKUP(H17205,zdroj!C:F,4,0)</f>
        <v>0</v>
      </c>
      <c r="N17205" s="61" t="str">
        <f t="shared" si="536"/>
        <v>katB</v>
      </c>
      <c r="P17205" s="73" t="str">
        <f t="shared" si="537"/>
        <v/>
      </c>
      <c r="Q17205" s="61" t="s">
        <v>30</v>
      </c>
    </row>
    <row r="17206" spans="8:17" x14ac:dyDescent="0.25">
      <c r="H17206" s="59">
        <v>100269</v>
      </c>
      <c r="I17206" s="59" t="s">
        <v>69</v>
      </c>
      <c r="J17206" s="59">
        <v>16743199</v>
      </c>
      <c r="K17206" s="59" t="s">
        <v>17641</v>
      </c>
      <c r="L17206" s="61" t="s">
        <v>113</v>
      </c>
      <c r="M17206" s="61">
        <f>VLOOKUP(H17206,zdroj!C:F,4,0)</f>
        <v>0</v>
      </c>
      <c r="N17206" s="61" t="str">
        <f t="shared" si="536"/>
        <v>katB</v>
      </c>
      <c r="P17206" s="73" t="str">
        <f t="shared" si="537"/>
        <v/>
      </c>
      <c r="Q17206" s="61" t="s">
        <v>30</v>
      </c>
    </row>
    <row r="17207" spans="8:17" x14ac:dyDescent="0.25">
      <c r="H17207" s="59">
        <v>100269</v>
      </c>
      <c r="I17207" s="59" t="s">
        <v>69</v>
      </c>
      <c r="J17207" s="59">
        <v>16743202</v>
      </c>
      <c r="K17207" s="59" t="s">
        <v>17642</v>
      </c>
      <c r="L17207" s="61" t="s">
        <v>113</v>
      </c>
      <c r="M17207" s="61">
        <f>VLOOKUP(H17207,zdroj!C:F,4,0)</f>
        <v>0</v>
      </c>
      <c r="N17207" s="61" t="str">
        <f t="shared" si="536"/>
        <v>katB</v>
      </c>
      <c r="P17207" s="73" t="str">
        <f t="shared" si="537"/>
        <v/>
      </c>
      <c r="Q17207" s="61" t="s">
        <v>30</v>
      </c>
    </row>
    <row r="17208" spans="8:17" x14ac:dyDescent="0.25">
      <c r="H17208" s="59">
        <v>100269</v>
      </c>
      <c r="I17208" s="59" t="s">
        <v>69</v>
      </c>
      <c r="J17208" s="59">
        <v>16743211</v>
      </c>
      <c r="K17208" s="59" t="s">
        <v>17643</v>
      </c>
      <c r="L17208" s="61" t="s">
        <v>113</v>
      </c>
      <c r="M17208" s="61">
        <f>VLOOKUP(H17208,zdroj!C:F,4,0)</f>
        <v>0</v>
      </c>
      <c r="N17208" s="61" t="str">
        <f t="shared" si="536"/>
        <v>katB</v>
      </c>
      <c r="P17208" s="73" t="str">
        <f t="shared" si="537"/>
        <v/>
      </c>
      <c r="Q17208" s="61" t="s">
        <v>30</v>
      </c>
    </row>
    <row r="17209" spans="8:17" x14ac:dyDescent="0.25">
      <c r="H17209" s="59">
        <v>100269</v>
      </c>
      <c r="I17209" s="59" t="s">
        <v>69</v>
      </c>
      <c r="J17209" s="59">
        <v>16743229</v>
      </c>
      <c r="K17209" s="59" t="s">
        <v>17644</v>
      </c>
      <c r="L17209" s="61" t="s">
        <v>113</v>
      </c>
      <c r="M17209" s="61">
        <f>VLOOKUP(H17209,zdroj!C:F,4,0)</f>
        <v>0</v>
      </c>
      <c r="N17209" s="61" t="str">
        <f t="shared" si="536"/>
        <v>katB</v>
      </c>
      <c r="P17209" s="73" t="str">
        <f t="shared" si="537"/>
        <v/>
      </c>
      <c r="Q17209" s="61" t="s">
        <v>30</v>
      </c>
    </row>
    <row r="17210" spans="8:17" x14ac:dyDescent="0.25">
      <c r="H17210" s="59">
        <v>100269</v>
      </c>
      <c r="I17210" s="59" t="s">
        <v>69</v>
      </c>
      <c r="J17210" s="59">
        <v>16743237</v>
      </c>
      <c r="K17210" s="59" t="s">
        <v>17645</v>
      </c>
      <c r="L17210" s="61" t="s">
        <v>113</v>
      </c>
      <c r="M17210" s="61">
        <f>VLOOKUP(H17210,zdroj!C:F,4,0)</f>
        <v>0</v>
      </c>
      <c r="N17210" s="61" t="str">
        <f t="shared" si="536"/>
        <v>katB</v>
      </c>
      <c r="P17210" s="73" t="str">
        <f t="shared" si="537"/>
        <v/>
      </c>
      <c r="Q17210" s="61" t="s">
        <v>30</v>
      </c>
    </row>
    <row r="17211" spans="8:17" x14ac:dyDescent="0.25">
      <c r="H17211" s="59">
        <v>100269</v>
      </c>
      <c r="I17211" s="59" t="s">
        <v>69</v>
      </c>
      <c r="J17211" s="59">
        <v>16743245</v>
      </c>
      <c r="K17211" s="59" t="s">
        <v>17646</v>
      </c>
      <c r="L17211" s="61" t="s">
        <v>113</v>
      </c>
      <c r="M17211" s="61">
        <f>VLOOKUP(H17211,zdroj!C:F,4,0)</f>
        <v>0</v>
      </c>
      <c r="N17211" s="61" t="str">
        <f t="shared" si="536"/>
        <v>katB</v>
      </c>
      <c r="P17211" s="73" t="str">
        <f t="shared" si="537"/>
        <v/>
      </c>
      <c r="Q17211" s="61" t="s">
        <v>30</v>
      </c>
    </row>
    <row r="17212" spans="8:17" x14ac:dyDescent="0.25">
      <c r="H17212" s="59">
        <v>100269</v>
      </c>
      <c r="I17212" s="59" t="s">
        <v>69</v>
      </c>
      <c r="J17212" s="59">
        <v>16743253</v>
      </c>
      <c r="K17212" s="59" t="s">
        <v>17647</v>
      </c>
      <c r="L17212" s="61" t="s">
        <v>113</v>
      </c>
      <c r="M17212" s="61">
        <f>VLOOKUP(H17212,zdroj!C:F,4,0)</f>
        <v>0</v>
      </c>
      <c r="N17212" s="61" t="str">
        <f t="shared" si="536"/>
        <v>katB</v>
      </c>
      <c r="P17212" s="73" t="str">
        <f t="shared" si="537"/>
        <v/>
      </c>
      <c r="Q17212" s="61" t="s">
        <v>30</v>
      </c>
    </row>
    <row r="17213" spans="8:17" x14ac:dyDescent="0.25">
      <c r="H17213" s="59">
        <v>100269</v>
      </c>
      <c r="I17213" s="59" t="s">
        <v>69</v>
      </c>
      <c r="J17213" s="59">
        <v>16743261</v>
      </c>
      <c r="K17213" s="59" t="s">
        <v>17648</v>
      </c>
      <c r="L17213" s="61" t="s">
        <v>113</v>
      </c>
      <c r="M17213" s="61">
        <f>VLOOKUP(H17213,zdroj!C:F,4,0)</f>
        <v>0</v>
      </c>
      <c r="N17213" s="61" t="str">
        <f t="shared" si="536"/>
        <v>katB</v>
      </c>
      <c r="P17213" s="73" t="str">
        <f t="shared" si="537"/>
        <v/>
      </c>
      <c r="Q17213" s="61" t="s">
        <v>30</v>
      </c>
    </row>
    <row r="17214" spans="8:17" x14ac:dyDescent="0.25">
      <c r="H17214" s="59">
        <v>100269</v>
      </c>
      <c r="I17214" s="59" t="s">
        <v>69</v>
      </c>
      <c r="J17214" s="59">
        <v>16743270</v>
      </c>
      <c r="K17214" s="59" t="s">
        <v>17649</v>
      </c>
      <c r="L17214" s="61" t="s">
        <v>113</v>
      </c>
      <c r="M17214" s="61">
        <f>VLOOKUP(H17214,zdroj!C:F,4,0)</f>
        <v>0</v>
      </c>
      <c r="N17214" s="61" t="str">
        <f t="shared" si="536"/>
        <v>katB</v>
      </c>
      <c r="P17214" s="73" t="str">
        <f t="shared" si="537"/>
        <v/>
      </c>
      <c r="Q17214" s="61" t="s">
        <v>30</v>
      </c>
    </row>
    <row r="17215" spans="8:17" x14ac:dyDescent="0.25">
      <c r="H17215" s="59">
        <v>100269</v>
      </c>
      <c r="I17215" s="59" t="s">
        <v>69</v>
      </c>
      <c r="J17215" s="59">
        <v>16743288</v>
      </c>
      <c r="K17215" s="59" t="s">
        <v>17650</v>
      </c>
      <c r="L17215" s="61" t="s">
        <v>113</v>
      </c>
      <c r="M17215" s="61">
        <f>VLOOKUP(H17215,zdroj!C:F,4,0)</f>
        <v>0</v>
      </c>
      <c r="N17215" s="61" t="str">
        <f t="shared" si="536"/>
        <v>katB</v>
      </c>
      <c r="P17215" s="73" t="str">
        <f t="shared" si="537"/>
        <v/>
      </c>
      <c r="Q17215" s="61" t="s">
        <v>30</v>
      </c>
    </row>
    <row r="17216" spans="8:17" x14ac:dyDescent="0.25">
      <c r="H17216" s="59">
        <v>100269</v>
      </c>
      <c r="I17216" s="59" t="s">
        <v>69</v>
      </c>
      <c r="J17216" s="59">
        <v>16743296</v>
      </c>
      <c r="K17216" s="59" t="s">
        <v>17651</v>
      </c>
      <c r="L17216" s="61" t="s">
        <v>113</v>
      </c>
      <c r="M17216" s="61">
        <f>VLOOKUP(H17216,zdroj!C:F,4,0)</f>
        <v>0</v>
      </c>
      <c r="N17216" s="61" t="str">
        <f t="shared" si="536"/>
        <v>katB</v>
      </c>
      <c r="P17216" s="73" t="str">
        <f t="shared" si="537"/>
        <v/>
      </c>
      <c r="Q17216" s="61" t="s">
        <v>30</v>
      </c>
    </row>
    <row r="17217" spans="8:17" x14ac:dyDescent="0.25">
      <c r="H17217" s="59">
        <v>100269</v>
      </c>
      <c r="I17217" s="59" t="s">
        <v>69</v>
      </c>
      <c r="J17217" s="59">
        <v>16743300</v>
      </c>
      <c r="K17217" s="59" t="s">
        <v>17652</v>
      </c>
      <c r="L17217" s="61" t="s">
        <v>113</v>
      </c>
      <c r="M17217" s="61">
        <f>VLOOKUP(H17217,zdroj!C:F,4,0)</f>
        <v>0</v>
      </c>
      <c r="N17217" s="61" t="str">
        <f t="shared" si="536"/>
        <v>katB</v>
      </c>
      <c r="P17217" s="73" t="str">
        <f t="shared" si="537"/>
        <v/>
      </c>
      <c r="Q17217" s="61" t="s">
        <v>30</v>
      </c>
    </row>
    <row r="17218" spans="8:17" x14ac:dyDescent="0.25">
      <c r="H17218" s="59">
        <v>100269</v>
      </c>
      <c r="I17218" s="59" t="s">
        <v>69</v>
      </c>
      <c r="J17218" s="59">
        <v>16743318</v>
      </c>
      <c r="K17218" s="59" t="s">
        <v>17653</v>
      </c>
      <c r="L17218" s="61" t="s">
        <v>113</v>
      </c>
      <c r="M17218" s="61">
        <f>VLOOKUP(H17218,zdroj!C:F,4,0)</f>
        <v>0</v>
      </c>
      <c r="N17218" s="61" t="str">
        <f t="shared" si="536"/>
        <v>katB</v>
      </c>
      <c r="P17218" s="73" t="str">
        <f t="shared" si="537"/>
        <v/>
      </c>
      <c r="Q17218" s="61" t="s">
        <v>30</v>
      </c>
    </row>
    <row r="17219" spans="8:17" x14ac:dyDescent="0.25">
      <c r="H17219" s="59">
        <v>100269</v>
      </c>
      <c r="I17219" s="59" t="s">
        <v>69</v>
      </c>
      <c r="J17219" s="59">
        <v>16743326</v>
      </c>
      <c r="K17219" s="59" t="s">
        <v>17654</v>
      </c>
      <c r="L17219" s="61" t="s">
        <v>81</v>
      </c>
      <c r="M17219" s="61">
        <f>VLOOKUP(H17219,zdroj!C:F,4,0)</f>
        <v>0</v>
      </c>
      <c r="N17219" s="61" t="str">
        <f t="shared" si="536"/>
        <v>-</v>
      </c>
      <c r="P17219" s="73" t="str">
        <f t="shared" si="537"/>
        <v/>
      </c>
      <c r="Q17219" s="61" t="s">
        <v>84</v>
      </c>
    </row>
    <row r="17220" spans="8:17" x14ac:dyDescent="0.25">
      <c r="H17220" s="59">
        <v>100269</v>
      </c>
      <c r="I17220" s="59" t="s">
        <v>69</v>
      </c>
      <c r="J17220" s="59">
        <v>16743334</v>
      </c>
      <c r="K17220" s="59" t="s">
        <v>17655</v>
      </c>
      <c r="L17220" s="61" t="s">
        <v>113</v>
      </c>
      <c r="M17220" s="61">
        <f>VLOOKUP(H17220,zdroj!C:F,4,0)</f>
        <v>0</v>
      </c>
      <c r="N17220" s="61" t="str">
        <f t="shared" si="536"/>
        <v>katB</v>
      </c>
      <c r="P17220" s="73" t="str">
        <f t="shared" si="537"/>
        <v/>
      </c>
      <c r="Q17220" s="61" t="s">
        <v>30</v>
      </c>
    </row>
    <row r="17221" spans="8:17" x14ac:dyDescent="0.25">
      <c r="H17221" s="59">
        <v>100269</v>
      </c>
      <c r="I17221" s="59" t="s">
        <v>69</v>
      </c>
      <c r="J17221" s="59">
        <v>16743351</v>
      </c>
      <c r="K17221" s="59" t="s">
        <v>17656</v>
      </c>
      <c r="L17221" s="61" t="s">
        <v>113</v>
      </c>
      <c r="M17221" s="61">
        <f>VLOOKUP(H17221,zdroj!C:F,4,0)</f>
        <v>0</v>
      </c>
      <c r="N17221" s="61" t="str">
        <f t="shared" si="536"/>
        <v>katB</v>
      </c>
      <c r="P17221" s="73" t="str">
        <f t="shared" si="537"/>
        <v/>
      </c>
      <c r="Q17221" s="61" t="s">
        <v>30</v>
      </c>
    </row>
    <row r="17222" spans="8:17" x14ac:dyDescent="0.25">
      <c r="H17222" s="59">
        <v>100269</v>
      </c>
      <c r="I17222" s="59" t="s">
        <v>69</v>
      </c>
      <c r="J17222" s="59">
        <v>16743369</v>
      </c>
      <c r="K17222" s="59" t="s">
        <v>17657</v>
      </c>
      <c r="L17222" s="61" t="s">
        <v>113</v>
      </c>
      <c r="M17222" s="61">
        <f>VLOOKUP(H17222,zdroj!C:F,4,0)</f>
        <v>0</v>
      </c>
      <c r="N17222" s="61" t="str">
        <f t="shared" si="536"/>
        <v>katB</v>
      </c>
      <c r="P17222" s="73" t="str">
        <f t="shared" si="537"/>
        <v/>
      </c>
      <c r="Q17222" s="61" t="s">
        <v>30</v>
      </c>
    </row>
    <row r="17223" spans="8:17" x14ac:dyDescent="0.25">
      <c r="H17223" s="59">
        <v>100269</v>
      </c>
      <c r="I17223" s="59" t="s">
        <v>69</v>
      </c>
      <c r="J17223" s="59">
        <v>16743377</v>
      </c>
      <c r="K17223" s="59" t="s">
        <v>17658</v>
      </c>
      <c r="L17223" s="61" t="s">
        <v>113</v>
      </c>
      <c r="M17223" s="61">
        <f>VLOOKUP(H17223,zdroj!C:F,4,0)</f>
        <v>0</v>
      </c>
      <c r="N17223" s="61" t="str">
        <f t="shared" ref="N17223:N17286" si="538">IF(M17223="A",IF(L17223="katA","katB",L17223),L17223)</f>
        <v>katB</v>
      </c>
      <c r="P17223" s="73" t="str">
        <f t="shared" ref="P17223:P17286" si="539">IF(O17223="A",1,"")</f>
        <v/>
      </c>
      <c r="Q17223" s="61" t="s">
        <v>30</v>
      </c>
    </row>
    <row r="17224" spans="8:17" x14ac:dyDescent="0.25">
      <c r="H17224" s="59">
        <v>100269</v>
      </c>
      <c r="I17224" s="59" t="s">
        <v>69</v>
      </c>
      <c r="J17224" s="59">
        <v>16743385</v>
      </c>
      <c r="K17224" s="59" t="s">
        <v>17659</v>
      </c>
      <c r="L17224" s="61" t="s">
        <v>113</v>
      </c>
      <c r="M17224" s="61">
        <f>VLOOKUP(H17224,zdroj!C:F,4,0)</f>
        <v>0</v>
      </c>
      <c r="N17224" s="61" t="str">
        <f t="shared" si="538"/>
        <v>katB</v>
      </c>
      <c r="P17224" s="73" t="str">
        <f t="shared" si="539"/>
        <v/>
      </c>
      <c r="Q17224" s="61" t="s">
        <v>30</v>
      </c>
    </row>
    <row r="17225" spans="8:17" x14ac:dyDescent="0.25">
      <c r="H17225" s="59">
        <v>100269</v>
      </c>
      <c r="I17225" s="59" t="s">
        <v>69</v>
      </c>
      <c r="J17225" s="59">
        <v>16743393</v>
      </c>
      <c r="K17225" s="59" t="s">
        <v>17660</v>
      </c>
      <c r="L17225" s="61" t="s">
        <v>113</v>
      </c>
      <c r="M17225" s="61">
        <f>VLOOKUP(H17225,zdroj!C:F,4,0)</f>
        <v>0</v>
      </c>
      <c r="N17225" s="61" t="str">
        <f t="shared" si="538"/>
        <v>katB</v>
      </c>
      <c r="P17225" s="73" t="str">
        <f t="shared" si="539"/>
        <v/>
      </c>
      <c r="Q17225" s="61" t="s">
        <v>30</v>
      </c>
    </row>
    <row r="17226" spans="8:17" x14ac:dyDescent="0.25">
      <c r="H17226" s="59">
        <v>100269</v>
      </c>
      <c r="I17226" s="59" t="s">
        <v>69</v>
      </c>
      <c r="J17226" s="59">
        <v>16743407</v>
      </c>
      <c r="K17226" s="59" t="s">
        <v>17661</v>
      </c>
      <c r="L17226" s="61" t="s">
        <v>113</v>
      </c>
      <c r="M17226" s="61">
        <f>VLOOKUP(H17226,zdroj!C:F,4,0)</f>
        <v>0</v>
      </c>
      <c r="N17226" s="61" t="str">
        <f t="shared" si="538"/>
        <v>katB</v>
      </c>
      <c r="P17226" s="73" t="str">
        <f t="shared" si="539"/>
        <v/>
      </c>
      <c r="Q17226" s="61" t="s">
        <v>30</v>
      </c>
    </row>
    <row r="17227" spans="8:17" x14ac:dyDescent="0.25">
      <c r="H17227" s="59">
        <v>100269</v>
      </c>
      <c r="I17227" s="59" t="s">
        <v>69</v>
      </c>
      <c r="J17227" s="59">
        <v>16743415</v>
      </c>
      <c r="K17227" s="59" t="s">
        <v>17662</v>
      </c>
      <c r="L17227" s="61" t="s">
        <v>113</v>
      </c>
      <c r="M17227" s="61">
        <f>VLOOKUP(H17227,zdroj!C:F,4,0)</f>
        <v>0</v>
      </c>
      <c r="N17227" s="61" t="str">
        <f t="shared" si="538"/>
        <v>katB</v>
      </c>
      <c r="P17227" s="73" t="str">
        <f t="shared" si="539"/>
        <v/>
      </c>
      <c r="Q17227" s="61" t="s">
        <v>30</v>
      </c>
    </row>
    <row r="17228" spans="8:17" x14ac:dyDescent="0.25">
      <c r="H17228" s="59">
        <v>100269</v>
      </c>
      <c r="I17228" s="59" t="s">
        <v>69</v>
      </c>
      <c r="J17228" s="59">
        <v>16743423</v>
      </c>
      <c r="K17228" s="59" t="s">
        <v>17663</v>
      </c>
      <c r="L17228" s="61" t="s">
        <v>113</v>
      </c>
      <c r="M17228" s="61">
        <f>VLOOKUP(H17228,zdroj!C:F,4,0)</f>
        <v>0</v>
      </c>
      <c r="N17228" s="61" t="str">
        <f t="shared" si="538"/>
        <v>katB</v>
      </c>
      <c r="P17228" s="73" t="str">
        <f t="shared" si="539"/>
        <v/>
      </c>
      <c r="Q17228" s="61" t="s">
        <v>30</v>
      </c>
    </row>
    <row r="17229" spans="8:17" x14ac:dyDescent="0.25">
      <c r="H17229" s="59">
        <v>100269</v>
      </c>
      <c r="I17229" s="59" t="s">
        <v>69</v>
      </c>
      <c r="J17229" s="59">
        <v>16743431</v>
      </c>
      <c r="K17229" s="59" t="s">
        <v>17664</v>
      </c>
      <c r="L17229" s="61" t="s">
        <v>81</v>
      </c>
      <c r="M17229" s="61">
        <f>VLOOKUP(H17229,zdroj!C:F,4,0)</f>
        <v>0</v>
      </c>
      <c r="N17229" s="61" t="str">
        <f t="shared" si="538"/>
        <v>-</v>
      </c>
      <c r="P17229" s="73" t="str">
        <f t="shared" si="539"/>
        <v/>
      </c>
      <c r="Q17229" s="61" t="s">
        <v>88</v>
      </c>
    </row>
    <row r="17230" spans="8:17" x14ac:dyDescent="0.25">
      <c r="H17230" s="59">
        <v>100269</v>
      </c>
      <c r="I17230" s="59" t="s">
        <v>69</v>
      </c>
      <c r="J17230" s="59">
        <v>16743440</v>
      </c>
      <c r="K17230" s="59" t="s">
        <v>17665</v>
      </c>
      <c r="L17230" s="61" t="s">
        <v>81</v>
      </c>
      <c r="M17230" s="61">
        <f>VLOOKUP(H17230,zdroj!C:F,4,0)</f>
        <v>0</v>
      </c>
      <c r="N17230" s="61" t="str">
        <f t="shared" si="538"/>
        <v>-</v>
      </c>
      <c r="P17230" s="73" t="str">
        <f t="shared" si="539"/>
        <v/>
      </c>
      <c r="Q17230" s="61" t="s">
        <v>88</v>
      </c>
    </row>
    <row r="17231" spans="8:17" x14ac:dyDescent="0.25">
      <c r="H17231" s="59">
        <v>100269</v>
      </c>
      <c r="I17231" s="59" t="s">
        <v>69</v>
      </c>
      <c r="J17231" s="59">
        <v>16743458</v>
      </c>
      <c r="K17231" s="59" t="s">
        <v>17666</v>
      </c>
      <c r="L17231" s="61" t="s">
        <v>113</v>
      </c>
      <c r="M17231" s="61">
        <f>VLOOKUP(H17231,zdroj!C:F,4,0)</f>
        <v>0</v>
      </c>
      <c r="N17231" s="61" t="str">
        <f t="shared" si="538"/>
        <v>katB</v>
      </c>
      <c r="P17231" s="73" t="str">
        <f t="shared" si="539"/>
        <v/>
      </c>
      <c r="Q17231" s="61" t="s">
        <v>30</v>
      </c>
    </row>
    <row r="17232" spans="8:17" x14ac:dyDescent="0.25">
      <c r="H17232" s="59">
        <v>100269</v>
      </c>
      <c r="I17232" s="59" t="s">
        <v>69</v>
      </c>
      <c r="J17232" s="59">
        <v>16743466</v>
      </c>
      <c r="K17232" s="59" t="s">
        <v>17667</v>
      </c>
      <c r="L17232" s="61" t="s">
        <v>81</v>
      </c>
      <c r="M17232" s="61">
        <f>VLOOKUP(H17232,zdroj!C:F,4,0)</f>
        <v>0</v>
      </c>
      <c r="N17232" s="61" t="str">
        <f t="shared" si="538"/>
        <v>-</v>
      </c>
      <c r="P17232" s="73" t="str">
        <f t="shared" si="539"/>
        <v/>
      </c>
      <c r="Q17232" s="61" t="s">
        <v>88</v>
      </c>
    </row>
    <row r="17233" spans="8:17" x14ac:dyDescent="0.25">
      <c r="H17233" s="59">
        <v>100269</v>
      </c>
      <c r="I17233" s="59" t="s">
        <v>69</v>
      </c>
      <c r="J17233" s="59">
        <v>16743474</v>
      </c>
      <c r="K17233" s="59" t="s">
        <v>17668</v>
      </c>
      <c r="L17233" s="61" t="s">
        <v>81</v>
      </c>
      <c r="M17233" s="61">
        <f>VLOOKUP(H17233,zdroj!C:F,4,0)</f>
        <v>0</v>
      </c>
      <c r="N17233" s="61" t="str">
        <f t="shared" si="538"/>
        <v>-</v>
      </c>
      <c r="P17233" s="73" t="str">
        <f t="shared" si="539"/>
        <v/>
      </c>
      <c r="Q17233" s="61" t="s">
        <v>88</v>
      </c>
    </row>
    <row r="17234" spans="8:17" x14ac:dyDescent="0.25">
      <c r="H17234" s="59">
        <v>100269</v>
      </c>
      <c r="I17234" s="59" t="s">
        <v>69</v>
      </c>
      <c r="J17234" s="59">
        <v>16743482</v>
      </c>
      <c r="K17234" s="59" t="s">
        <v>17669</v>
      </c>
      <c r="L17234" s="61" t="s">
        <v>81</v>
      </c>
      <c r="M17234" s="61">
        <f>VLOOKUP(H17234,zdroj!C:F,4,0)</f>
        <v>0</v>
      </c>
      <c r="N17234" s="61" t="str">
        <f t="shared" si="538"/>
        <v>-</v>
      </c>
      <c r="P17234" s="73" t="str">
        <f t="shared" si="539"/>
        <v/>
      </c>
      <c r="Q17234" s="61" t="s">
        <v>88</v>
      </c>
    </row>
    <row r="17235" spans="8:17" x14ac:dyDescent="0.25">
      <c r="H17235" s="59">
        <v>100269</v>
      </c>
      <c r="I17235" s="59" t="s">
        <v>69</v>
      </c>
      <c r="J17235" s="59">
        <v>16743491</v>
      </c>
      <c r="K17235" s="59" t="s">
        <v>17670</v>
      </c>
      <c r="L17235" s="61" t="s">
        <v>81</v>
      </c>
      <c r="M17235" s="61">
        <f>VLOOKUP(H17235,zdroj!C:F,4,0)</f>
        <v>0</v>
      </c>
      <c r="N17235" s="61" t="str">
        <f t="shared" si="538"/>
        <v>-</v>
      </c>
      <c r="P17235" s="73" t="str">
        <f t="shared" si="539"/>
        <v/>
      </c>
      <c r="Q17235" s="61" t="s">
        <v>88</v>
      </c>
    </row>
    <row r="17236" spans="8:17" x14ac:dyDescent="0.25">
      <c r="H17236" s="59">
        <v>100269</v>
      </c>
      <c r="I17236" s="59" t="s">
        <v>69</v>
      </c>
      <c r="J17236" s="59">
        <v>16743512</v>
      </c>
      <c r="K17236" s="59" t="s">
        <v>17671</v>
      </c>
      <c r="L17236" s="61" t="s">
        <v>81</v>
      </c>
      <c r="M17236" s="61">
        <f>VLOOKUP(H17236,zdroj!C:F,4,0)</f>
        <v>0</v>
      </c>
      <c r="N17236" s="61" t="str">
        <f t="shared" si="538"/>
        <v>-</v>
      </c>
      <c r="P17236" s="73" t="str">
        <f t="shared" si="539"/>
        <v/>
      </c>
      <c r="Q17236" s="61" t="s">
        <v>88</v>
      </c>
    </row>
    <row r="17237" spans="8:17" x14ac:dyDescent="0.25">
      <c r="H17237" s="59">
        <v>100269</v>
      </c>
      <c r="I17237" s="59" t="s">
        <v>69</v>
      </c>
      <c r="J17237" s="59">
        <v>16743521</v>
      </c>
      <c r="K17237" s="59" t="s">
        <v>17672</v>
      </c>
      <c r="L17237" s="61" t="s">
        <v>113</v>
      </c>
      <c r="M17237" s="61">
        <f>VLOOKUP(H17237,zdroj!C:F,4,0)</f>
        <v>0</v>
      </c>
      <c r="N17237" s="61" t="str">
        <f t="shared" si="538"/>
        <v>katB</v>
      </c>
      <c r="P17237" s="73" t="str">
        <f t="shared" si="539"/>
        <v/>
      </c>
      <c r="Q17237" s="61" t="s">
        <v>30</v>
      </c>
    </row>
    <row r="17238" spans="8:17" x14ac:dyDescent="0.25">
      <c r="H17238" s="59">
        <v>100269</v>
      </c>
      <c r="I17238" s="59" t="s">
        <v>69</v>
      </c>
      <c r="J17238" s="59">
        <v>16743539</v>
      </c>
      <c r="K17238" s="59" t="s">
        <v>17673</v>
      </c>
      <c r="L17238" s="61" t="s">
        <v>81</v>
      </c>
      <c r="M17238" s="61">
        <f>VLOOKUP(H17238,zdroj!C:F,4,0)</f>
        <v>0</v>
      </c>
      <c r="N17238" s="61" t="str">
        <f t="shared" si="538"/>
        <v>-</v>
      </c>
      <c r="P17238" s="73" t="str">
        <f t="shared" si="539"/>
        <v/>
      </c>
      <c r="Q17238" s="61" t="s">
        <v>86</v>
      </c>
    </row>
    <row r="17239" spans="8:17" x14ac:dyDescent="0.25">
      <c r="H17239" s="59">
        <v>100269</v>
      </c>
      <c r="I17239" s="59" t="s">
        <v>69</v>
      </c>
      <c r="J17239" s="59">
        <v>16743547</v>
      </c>
      <c r="K17239" s="59" t="s">
        <v>17674</v>
      </c>
      <c r="L17239" s="61" t="s">
        <v>81</v>
      </c>
      <c r="M17239" s="61">
        <f>VLOOKUP(H17239,zdroj!C:F,4,0)</f>
        <v>0</v>
      </c>
      <c r="N17239" s="61" t="str">
        <f t="shared" si="538"/>
        <v>-</v>
      </c>
      <c r="P17239" s="73" t="str">
        <f t="shared" si="539"/>
        <v/>
      </c>
      <c r="Q17239" s="61" t="s">
        <v>88</v>
      </c>
    </row>
    <row r="17240" spans="8:17" x14ac:dyDescent="0.25">
      <c r="H17240" s="59">
        <v>100269</v>
      </c>
      <c r="I17240" s="59" t="s">
        <v>69</v>
      </c>
      <c r="J17240" s="59">
        <v>16743555</v>
      </c>
      <c r="K17240" s="59" t="s">
        <v>17675</v>
      </c>
      <c r="L17240" s="61" t="s">
        <v>81</v>
      </c>
      <c r="M17240" s="61">
        <f>VLOOKUP(H17240,zdroj!C:F,4,0)</f>
        <v>0</v>
      </c>
      <c r="N17240" s="61" t="str">
        <f t="shared" si="538"/>
        <v>-</v>
      </c>
      <c r="P17240" s="73" t="str">
        <f t="shared" si="539"/>
        <v/>
      </c>
      <c r="Q17240" s="61" t="s">
        <v>88</v>
      </c>
    </row>
    <row r="17241" spans="8:17" x14ac:dyDescent="0.25">
      <c r="H17241" s="59">
        <v>100269</v>
      </c>
      <c r="I17241" s="59" t="s">
        <v>69</v>
      </c>
      <c r="J17241" s="59">
        <v>16743563</v>
      </c>
      <c r="K17241" s="59" t="s">
        <v>17676</v>
      </c>
      <c r="L17241" s="61" t="s">
        <v>81</v>
      </c>
      <c r="M17241" s="61">
        <f>VLOOKUP(H17241,zdroj!C:F,4,0)</f>
        <v>0</v>
      </c>
      <c r="N17241" s="61" t="str">
        <f t="shared" si="538"/>
        <v>-</v>
      </c>
      <c r="P17241" s="73" t="str">
        <f t="shared" si="539"/>
        <v/>
      </c>
      <c r="Q17241" s="61" t="s">
        <v>88</v>
      </c>
    </row>
    <row r="17242" spans="8:17" x14ac:dyDescent="0.25">
      <c r="H17242" s="59">
        <v>100269</v>
      </c>
      <c r="I17242" s="59" t="s">
        <v>69</v>
      </c>
      <c r="J17242" s="59">
        <v>16743580</v>
      </c>
      <c r="K17242" s="59" t="s">
        <v>17677</v>
      </c>
      <c r="L17242" s="61" t="s">
        <v>81</v>
      </c>
      <c r="M17242" s="61">
        <f>VLOOKUP(H17242,zdroj!C:F,4,0)</f>
        <v>0</v>
      </c>
      <c r="N17242" s="61" t="str">
        <f t="shared" si="538"/>
        <v>-</v>
      </c>
      <c r="P17242" s="73" t="str">
        <f t="shared" si="539"/>
        <v/>
      </c>
      <c r="Q17242" s="61" t="s">
        <v>88</v>
      </c>
    </row>
    <row r="17243" spans="8:17" x14ac:dyDescent="0.25">
      <c r="H17243" s="59">
        <v>100269</v>
      </c>
      <c r="I17243" s="59" t="s">
        <v>69</v>
      </c>
      <c r="J17243" s="59">
        <v>16743598</v>
      </c>
      <c r="K17243" s="59" t="s">
        <v>17678</v>
      </c>
      <c r="L17243" s="61" t="s">
        <v>81</v>
      </c>
      <c r="M17243" s="61">
        <f>VLOOKUP(H17243,zdroj!C:F,4,0)</f>
        <v>0</v>
      </c>
      <c r="N17243" s="61" t="str">
        <f t="shared" si="538"/>
        <v>-</v>
      </c>
      <c r="P17243" s="73" t="str">
        <f t="shared" si="539"/>
        <v/>
      </c>
      <c r="Q17243" s="61" t="s">
        <v>86</v>
      </c>
    </row>
    <row r="17244" spans="8:17" x14ac:dyDescent="0.25">
      <c r="H17244" s="59">
        <v>100269</v>
      </c>
      <c r="I17244" s="59" t="s">
        <v>69</v>
      </c>
      <c r="J17244" s="59">
        <v>16743601</v>
      </c>
      <c r="K17244" s="59" t="s">
        <v>17679</v>
      </c>
      <c r="L17244" s="61" t="s">
        <v>81</v>
      </c>
      <c r="M17244" s="61">
        <f>VLOOKUP(H17244,zdroj!C:F,4,0)</f>
        <v>0</v>
      </c>
      <c r="N17244" s="61" t="str">
        <f t="shared" si="538"/>
        <v>-</v>
      </c>
      <c r="P17244" s="73" t="str">
        <f t="shared" si="539"/>
        <v/>
      </c>
      <c r="Q17244" s="61" t="s">
        <v>88</v>
      </c>
    </row>
    <row r="17245" spans="8:17" x14ac:dyDescent="0.25">
      <c r="H17245" s="59">
        <v>100269</v>
      </c>
      <c r="I17245" s="59" t="s">
        <v>69</v>
      </c>
      <c r="J17245" s="59">
        <v>16743610</v>
      </c>
      <c r="K17245" s="59" t="s">
        <v>17680</v>
      </c>
      <c r="L17245" s="61" t="s">
        <v>81</v>
      </c>
      <c r="M17245" s="61">
        <f>VLOOKUP(H17245,zdroj!C:F,4,0)</f>
        <v>0</v>
      </c>
      <c r="N17245" s="61" t="str">
        <f t="shared" si="538"/>
        <v>-</v>
      </c>
      <c r="P17245" s="73" t="str">
        <f t="shared" si="539"/>
        <v/>
      </c>
      <c r="Q17245" s="61" t="s">
        <v>88</v>
      </c>
    </row>
    <row r="17246" spans="8:17" x14ac:dyDescent="0.25">
      <c r="H17246" s="59">
        <v>100269</v>
      </c>
      <c r="I17246" s="59" t="s">
        <v>69</v>
      </c>
      <c r="J17246" s="59">
        <v>16743628</v>
      </c>
      <c r="K17246" s="59" t="s">
        <v>17681</v>
      </c>
      <c r="L17246" s="61" t="s">
        <v>81</v>
      </c>
      <c r="M17246" s="61">
        <f>VLOOKUP(H17246,zdroj!C:F,4,0)</f>
        <v>0</v>
      </c>
      <c r="N17246" s="61" t="str">
        <f t="shared" si="538"/>
        <v>-</v>
      </c>
      <c r="P17246" s="73" t="str">
        <f t="shared" si="539"/>
        <v/>
      </c>
      <c r="Q17246" s="61" t="s">
        <v>88</v>
      </c>
    </row>
    <row r="17247" spans="8:17" x14ac:dyDescent="0.25">
      <c r="H17247" s="59">
        <v>100269</v>
      </c>
      <c r="I17247" s="59" t="s">
        <v>69</v>
      </c>
      <c r="J17247" s="59">
        <v>16743636</v>
      </c>
      <c r="K17247" s="59" t="s">
        <v>17682</v>
      </c>
      <c r="L17247" s="61" t="s">
        <v>81</v>
      </c>
      <c r="M17247" s="61">
        <f>VLOOKUP(H17247,zdroj!C:F,4,0)</f>
        <v>0</v>
      </c>
      <c r="N17247" s="61" t="str">
        <f t="shared" si="538"/>
        <v>-</v>
      </c>
      <c r="P17247" s="73" t="str">
        <f t="shared" si="539"/>
        <v/>
      </c>
      <c r="Q17247" s="61" t="s">
        <v>88</v>
      </c>
    </row>
    <row r="17248" spans="8:17" x14ac:dyDescent="0.25">
      <c r="H17248" s="59">
        <v>100269</v>
      </c>
      <c r="I17248" s="59" t="s">
        <v>69</v>
      </c>
      <c r="J17248" s="59">
        <v>16743644</v>
      </c>
      <c r="K17248" s="59" t="s">
        <v>17683</v>
      </c>
      <c r="L17248" s="61" t="s">
        <v>81</v>
      </c>
      <c r="M17248" s="61">
        <f>VLOOKUP(H17248,zdroj!C:F,4,0)</f>
        <v>0</v>
      </c>
      <c r="N17248" s="61" t="str">
        <f t="shared" si="538"/>
        <v>-</v>
      </c>
      <c r="P17248" s="73" t="str">
        <f t="shared" si="539"/>
        <v/>
      </c>
      <c r="Q17248" s="61" t="s">
        <v>88</v>
      </c>
    </row>
    <row r="17249" spans="8:17" x14ac:dyDescent="0.25">
      <c r="H17249" s="59">
        <v>100269</v>
      </c>
      <c r="I17249" s="59" t="s">
        <v>69</v>
      </c>
      <c r="J17249" s="59">
        <v>16743661</v>
      </c>
      <c r="K17249" s="59" t="s">
        <v>17684</v>
      </c>
      <c r="L17249" s="61" t="s">
        <v>81</v>
      </c>
      <c r="M17249" s="61">
        <f>VLOOKUP(H17249,zdroj!C:F,4,0)</f>
        <v>0</v>
      </c>
      <c r="N17249" s="61" t="str">
        <f t="shared" si="538"/>
        <v>-</v>
      </c>
      <c r="P17249" s="73" t="str">
        <f t="shared" si="539"/>
        <v/>
      </c>
      <c r="Q17249" s="61" t="s">
        <v>88</v>
      </c>
    </row>
    <row r="17250" spans="8:17" x14ac:dyDescent="0.25">
      <c r="H17250" s="59">
        <v>100269</v>
      </c>
      <c r="I17250" s="59" t="s">
        <v>69</v>
      </c>
      <c r="J17250" s="59">
        <v>16743679</v>
      </c>
      <c r="K17250" s="59" t="s">
        <v>17685</v>
      </c>
      <c r="L17250" s="61" t="s">
        <v>81</v>
      </c>
      <c r="M17250" s="61">
        <f>VLOOKUP(H17250,zdroj!C:F,4,0)</f>
        <v>0</v>
      </c>
      <c r="N17250" s="61" t="str">
        <f t="shared" si="538"/>
        <v>-</v>
      </c>
      <c r="P17250" s="73" t="str">
        <f t="shared" si="539"/>
        <v/>
      </c>
      <c r="Q17250" s="61" t="s">
        <v>88</v>
      </c>
    </row>
    <row r="17251" spans="8:17" x14ac:dyDescent="0.25">
      <c r="H17251" s="59">
        <v>100269</v>
      </c>
      <c r="I17251" s="59" t="s">
        <v>69</v>
      </c>
      <c r="J17251" s="59">
        <v>16743687</v>
      </c>
      <c r="K17251" s="59" t="s">
        <v>17686</v>
      </c>
      <c r="L17251" s="61" t="s">
        <v>81</v>
      </c>
      <c r="M17251" s="61">
        <f>VLOOKUP(H17251,zdroj!C:F,4,0)</f>
        <v>0</v>
      </c>
      <c r="N17251" s="61" t="str">
        <f t="shared" si="538"/>
        <v>-</v>
      </c>
      <c r="P17251" s="73" t="str">
        <f t="shared" si="539"/>
        <v/>
      </c>
      <c r="Q17251" s="61" t="s">
        <v>88</v>
      </c>
    </row>
    <row r="17252" spans="8:17" x14ac:dyDescent="0.25">
      <c r="H17252" s="59">
        <v>100269</v>
      </c>
      <c r="I17252" s="59" t="s">
        <v>69</v>
      </c>
      <c r="J17252" s="59">
        <v>16743709</v>
      </c>
      <c r="K17252" s="59" t="s">
        <v>17687</v>
      </c>
      <c r="L17252" s="61" t="s">
        <v>81</v>
      </c>
      <c r="M17252" s="61">
        <f>VLOOKUP(H17252,zdroj!C:F,4,0)</f>
        <v>0</v>
      </c>
      <c r="N17252" s="61" t="str">
        <f t="shared" si="538"/>
        <v>-</v>
      </c>
      <c r="P17252" s="73" t="str">
        <f t="shared" si="539"/>
        <v/>
      </c>
      <c r="Q17252" s="61" t="s">
        <v>88</v>
      </c>
    </row>
    <row r="17253" spans="8:17" x14ac:dyDescent="0.25">
      <c r="H17253" s="59">
        <v>100269</v>
      </c>
      <c r="I17253" s="59" t="s">
        <v>69</v>
      </c>
      <c r="J17253" s="59">
        <v>16743717</v>
      </c>
      <c r="K17253" s="59" t="s">
        <v>17688</v>
      </c>
      <c r="L17253" s="61" t="s">
        <v>81</v>
      </c>
      <c r="M17253" s="61">
        <f>VLOOKUP(H17253,zdroj!C:F,4,0)</f>
        <v>0</v>
      </c>
      <c r="N17253" s="61" t="str">
        <f t="shared" si="538"/>
        <v>-</v>
      </c>
      <c r="P17253" s="73" t="str">
        <f t="shared" si="539"/>
        <v/>
      </c>
      <c r="Q17253" s="61" t="s">
        <v>88</v>
      </c>
    </row>
    <row r="17254" spans="8:17" x14ac:dyDescent="0.25">
      <c r="H17254" s="59">
        <v>100269</v>
      </c>
      <c r="I17254" s="59" t="s">
        <v>69</v>
      </c>
      <c r="J17254" s="59">
        <v>16743725</v>
      </c>
      <c r="K17254" s="59" t="s">
        <v>17689</v>
      </c>
      <c r="L17254" s="61" t="s">
        <v>81</v>
      </c>
      <c r="M17254" s="61">
        <f>VLOOKUP(H17254,zdroj!C:F,4,0)</f>
        <v>0</v>
      </c>
      <c r="N17254" s="61" t="str">
        <f t="shared" si="538"/>
        <v>-</v>
      </c>
      <c r="P17254" s="73" t="str">
        <f t="shared" si="539"/>
        <v/>
      </c>
      <c r="Q17254" s="61" t="s">
        <v>86</v>
      </c>
    </row>
    <row r="17255" spans="8:17" x14ac:dyDescent="0.25">
      <c r="H17255" s="59">
        <v>100269</v>
      </c>
      <c r="I17255" s="59" t="s">
        <v>69</v>
      </c>
      <c r="J17255" s="59">
        <v>16743733</v>
      </c>
      <c r="K17255" s="59" t="s">
        <v>17690</v>
      </c>
      <c r="L17255" s="61" t="s">
        <v>81</v>
      </c>
      <c r="M17255" s="61">
        <f>VLOOKUP(H17255,zdroj!C:F,4,0)</f>
        <v>0</v>
      </c>
      <c r="N17255" s="61" t="str">
        <f t="shared" si="538"/>
        <v>-</v>
      </c>
      <c r="P17255" s="73" t="str">
        <f t="shared" si="539"/>
        <v/>
      </c>
      <c r="Q17255" s="61" t="s">
        <v>88</v>
      </c>
    </row>
    <row r="17256" spans="8:17" x14ac:dyDescent="0.25">
      <c r="H17256" s="59">
        <v>100269</v>
      </c>
      <c r="I17256" s="59" t="s">
        <v>69</v>
      </c>
      <c r="J17256" s="59">
        <v>16743741</v>
      </c>
      <c r="K17256" s="59" t="s">
        <v>17691</v>
      </c>
      <c r="L17256" s="61" t="s">
        <v>81</v>
      </c>
      <c r="M17256" s="61">
        <f>VLOOKUP(H17256,zdroj!C:F,4,0)</f>
        <v>0</v>
      </c>
      <c r="N17256" s="61" t="str">
        <f t="shared" si="538"/>
        <v>-</v>
      </c>
      <c r="P17256" s="73" t="str">
        <f t="shared" si="539"/>
        <v/>
      </c>
      <c r="Q17256" s="61" t="s">
        <v>88</v>
      </c>
    </row>
    <row r="17257" spans="8:17" x14ac:dyDescent="0.25">
      <c r="H17257" s="59">
        <v>100269</v>
      </c>
      <c r="I17257" s="59" t="s">
        <v>69</v>
      </c>
      <c r="J17257" s="59">
        <v>16743750</v>
      </c>
      <c r="K17257" s="59" t="s">
        <v>17692</v>
      </c>
      <c r="L17257" s="61" t="s">
        <v>81</v>
      </c>
      <c r="M17257" s="61">
        <f>VLOOKUP(H17257,zdroj!C:F,4,0)</f>
        <v>0</v>
      </c>
      <c r="N17257" s="61" t="str">
        <f t="shared" si="538"/>
        <v>-</v>
      </c>
      <c r="P17257" s="73" t="str">
        <f t="shared" si="539"/>
        <v/>
      </c>
      <c r="Q17257" s="61" t="s">
        <v>88</v>
      </c>
    </row>
    <row r="17258" spans="8:17" x14ac:dyDescent="0.25">
      <c r="H17258" s="59">
        <v>100269</v>
      </c>
      <c r="I17258" s="59" t="s">
        <v>69</v>
      </c>
      <c r="J17258" s="59">
        <v>24969788</v>
      </c>
      <c r="K17258" s="59" t="s">
        <v>17693</v>
      </c>
      <c r="L17258" s="61" t="s">
        <v>81</v>
      </c>
      <c r="M17258" s="61">
        <f>VLOOKUP(H17258,zdroj!C:F,4,0)</f>
        <v>0</v>
      </c>
      <c r="N17258" s="61" t="str">
        <f t="shared" si="538"/>
        <v>-</v>
      </c>
      <c r="P17258" s="73" t="str">
        <f t="shared" si="539"/>
        <v/>
      </c>
      <c r="Q17258" s="61" t="s">
        <v>88</v>
      </c>
    </row>
    <row r="17259" spans="8:17" x14ac:dyDescent="0.25">
      <c r="H17259" s="59">
        <v>100269</v>
      </c>
      <c r="I17259" s="59" t="s">
        <v>69</v>
      </c>
      <c r="J17259" s="59">
        <v>24969796</v>
      </c>
      <c r="K17259" s="59" t="s">
        <v>17694</v>
      </c>
      <c r="L17259" s="61" t="s">
        <v>81</v>
      </c>
      <c r="M17259" s="61">
        <f>VLOOKUP(H17259,zdroj!C:F,4,0)</f>
        <v>0</v>
      </c>
      <c r="N17259" s="61" t="str">
        <f t="shared" si="538"/>
        <v>-</v>
      </c>
      <c r="P17259" s="73" t="str">
        <f t="shared" si="539"/>
        <v/>
      </c>
      <c r="Q17259" s="61" t="s">
        <v>88</v>
      </c>
    </row>
    <row r="17260" spans="8:17" x14ac:dyDescent="0.25">
      <c r="H17260" s="59">
        <v>100269</v>
      </c>
      <c r="I17260" s="59" t="s">
        <v>69</v>
      </c>
      <c r="J17260" s="59">
        <v>24969800</v>
      </c>
      <c r="K17260" s="59" t="s">
        <v>17695</v>
      </c>
      <c r="L17260" s="61" t="s">
        <v>81</v>
      </c>
      <c r="M17260" s="61">
        <f>VLOOKUP(H17260,zdroj!C:F,4,0)</f>
        <v>0</v>
      </c>
      <c r="N17260" s="61" t="str">
        <f t="shared" si="538"/>
        <v>-</v>
      </c>
      <c r="P17260" s="73" t="str">
        <f t="shared" si="539"/>
        <v/>
      </c>
      <c r="Q17260" s="61" t="s">
        <v>88</v>
      </c>
    </row>
    <row r="17261" spans="8:17" x14ac:dyDescent="0.25">
      <c r="H17261" s="59">
        <v>100269</v>
      </c>
      <c r="I17261" s="59" t="s">
        <v>69</v>
      </c>
      <c r="J17261" s="59">
        <v>24969818</v>
      </c>
      <c r="K17261" s="59" t="s">
        <v>17696</v>
      </c>
      <c r="L17261" s="61" t="s">
        <v>81</v>
      </c>
      <c r="M17261" s="61">
        <f>VLOOKUP(H17261,zdroj!C:F,4,0)</f>
        <v>0</v>
      </c>
      <c r="N17261" s="61" t="str">
        <f t="shared" si="538"/>
        <v>-</v>
      </c>
      <c r="P17261" s="73" t="str">
        <f t="shared" si="539"/>
        <v/>
      </c>
      <c r="Q17261" s="61" t="s">
        <v>88</v>
      </c>
    </row>
    <row r="17262" spans="8:17" x14ac:dyDescent="0.25">
      <c r="H17262" s="59">
        <v>100269</v>
      </c>
      <c r="I17262" s="59" t="s">
        <v>69</v>
      </c>
      <c r="J17262" s="59">
        <v>24969826</v>
      </c>
      <c r="K17262" s="59" t="s">
        <v>17697</v>
      </c>
      <c r="L17262" s="61" t="s">
        <v>81</v>
      </c>
      <c r="M17262" s="61">
        <f>VLOOKUP(H17262,zdroj!C:F,4,0)</f>
        <v>0</v>
      </c>
      <c r="N17262" s="61" t="str">
        <f t="shared" si="538"/>
        <v>-</v>
      </c>
      <c r="P17262" s="73" t="str">
        <f t="shared" si="539"/>
        <v/>
      </c>
      <c r="Q17262" s="61" t="s">
        <v>88</v>
      </c>
    </row>
    <row r="17263" spans="8:17" x14ac:dyDescent="0.25">
      <c r="H17263" s="59">
        <v>100269</v>
      </c>
      <c r="I17263" s="59" t="s">
        <v>69</v>
      </c>
      <c r="J17263" s="59">
        <v>25210289</v>
      </c>
      <c r="K17263" s="59" t="s">
        <v>17698</v>
      </c>
      <c r="L17263" s="61" t="s">
        <v>81</v>
      </c>
      <c r="M17263" s="61">
        <f>VLOOKUP(H17263,zdroj!C:F,4,0)</f>
        <v>0</v>
      </c>
      <c r="N17263" s="61" t="str">
        <f t="shared" si="538"/>
        <v>-</v>
      </c>
      <c r="P17263" s="73" t="str">
        <f t="shared" si="539"/>
        <v/>
      </c>
      <c r="Q17263" s="61" t="s">
        <v>88</v>
      </c>
    </row>
    <row r="17264" spans="8:17" x14ac:dyDescent="0.25">
      <c r="H17264" s="59">
        <v>100269</v>
      </c>
      <c r="I17264" s="59" t="s">
        <v>69</v>
      </c>
      <c r="J17264" s="59">
        <v>25330667</v>
      </c>
      <c r="K17264" s="59" t="s">
        <v>17699</v>
      </c>
      <c r="L17264" s="61" t="s">
        <v>113</v>
      </c>
      <c r="M17264" s="61">
        <f>VLOOKUP(H17264,zdroj!C:F,4,0)</f>
        <v>0</v>
      </c>
      <c r="N17264" s="61" t="str">
        <f t="shared" si="538"/>
        <v>katB</v>
      </c>
      <c r="P17264" s="73" t="str">
        <f t="shared" si="539"/>
        <v/>
      </c>
      <c r="Q17264" s="61" t="s">
        <v>30</v>
      </c>
    </row>
    <row r="17265" spans="8:17" x14ac:dyDescent="0.25">
      <c r="H17265" s="59">
        <v>100269</v>
      </c>
      <c r="I17265" s="59" t="s">
        <v>69</v>
      </c>
      <c r="J17265" s="59">
        <v>25516540</v>
      </c>
      <c r="K17265" s="59" t="s">
        <v>17700</v>
      </c>
      <c r="L17265" s="61" t="s">
        <v>113</v>
      </c>
      <c r="M17265" s="61">
        <f>VLOOKUP(H17265,zdroj!C:F,4,0)</f>
        <v>0</v>
      </c>
      <c r="N17265" s="61" t="str">
        <f t="shared" si="538"/>
        <v>katB</v>
      </c>
      <c r="P17265" s="73" t="str">
        <f t="shared" si="539"/>
        <v/>
      </c>
      <c r="Q17265" s="61" t="s">
        <v>30</v>
      </c>
    </row>
    <row r="17266" spans="8:17" x14ac:dyDescent="0.25">
      <c r="H17266" s="59">
        <v>100269</v>
      </c>
      <c r="I17266" s="59" t="s">
        <v>69</v>
      </c>
      <c r="J17266" s="59">
        <v>26549590</v>
      </c>
      <c r="K17266" s="59" t="s">
        <v>17701</v>
      </c>
      <c r="L17266" s="61" t="s">
        <v>113</v>
      </c>
      <c r="M17266" s="61">
        <f>VLOOKUP(H17266,zdroj!C:F,4,0)</f>
        <v>0</v>
      </c>
      <c r="N17266" s="61" t="str">
        <f t="shared" si="538"/>
        <v>katB</v>
      </c>
      <c r="P17266" s="73" t="str">
        <f t="shared" si="539"/>
        <v/>
      </c>
      <c r="Q17266" s="61" t="s">
        <v>30</v>
      </c>
    </row>
    <row r="17267" spans="8:17" x14ac:dyDescent="0.25">
      <c r="H17267" s="59">
        <v>100269</v>
      </c>
      <c r="I17267" s="59" t="s">
        <v>69</v>
      </c>
      <c r="J17267" s="59">
        <v>27366260</v>
      </c>
      <c r="K17267" s="59" t="s">
        <v>17702</v>
      </c>
      <c r="L17267" s="61" t="s">
        <v>81</v>
      </c>
      <c r="M17267" s="61">
        <f>VLOOKUP(H17267,zdroj!C:F,4,0)</f>
        <v>0</v>
      </c>
      <c r="N17267" s="61" t="str">
        <f t="shared" si="538"/>
        <v>-</v>
      </c>
      <c r="P17267" s="73" t="str">
        <f t="shared" si="539"/>
        <v/>
      </c>
      <c r="Q17267" s="61" t="s">
        <v>84</v>
      </c>
    </row>
    <row r="17268" spans="8:17" x14ac:dyDescent="0.25">
      <c r="H17268" s="59">
        <v>100269</v>
      </c>
      <c r="I17268" s="59" t="s">
        <v>69</v>
      </c>
      <c r="J17268" s="59">
        <v>27366278</v>
      </c>
      <c r="K17268" s="59" t="s">
        <v>17703</v>
      </c>
      <c r="L17268" s="61" t="s">
        <v>113</v>
      </c>
      <c r="M17268" s="61">
        <f>VLOOKUP(H17268,zdroj!C:F,4,0)</f>
        <v>0</v>
      </c>
      <c r="N17268" s="61" t="str">
        <f t="shared" si="538"/>
        <v>katB</v>
      </c>
      <c r="P17268" s="73" t="str">
        <f t="shared" si="539"/>
        <v/>
      </c>
      <c r="Q17268" s="61" t="s">
        <v>30</v>
      </c>
    </row>
    <row r="17269" spans="8:17" x14ac:dyDescent="0.25">
      <c r="H17269" s="59">
        <v>100269</v>
      </c>
      <c r="I17269" s="59" t="s">
        <v>69</v>
      </c>
      <c r="J17269" s="59">
        <v>27858642</v>
      </c>
      <c r="K17269" s="59" t="s">
        <v>17704</v>
      </c>
      <c r="L17269" s="61" t="s">
        <v>113</v>
      </c>
      <c r="M17269" s="61">
        <f>VLOOKUP(H17269,zdroj!C:F,4,0)</f>
        <v>0</v>
      </c>
      <c r="N17269" s="61" t="str">
        <f t="shared" si="538"/>
        <v>katB</v>
      </c>
      <c r="P17269" s="73" t="str">
        <f t="shared" si="539"/>
        <v/>
      </c>
      <c r="Q17269" s="61" t="s">
        <v>31</v>
      </c>
    </row>
    <row r="17270" spans="8:17" x14ac:dyDescent="0.25">
      <c r="H17270" s="59">
        <v>100269</v>
      </c>
      <c r="I17270" s="59" t="s">
        <v>69</v>
      </c>
      <c r="J17270" s="59">
        <v>30285127</v>
      </c>
      <c r="K17270" s="59" t="s">
        <v>17705</v>
      </c>
      <c r="L17270" s="61" t="s">
        <v>113</v>
      </c>
      <c r="M17270" s="61">
        <f>VLOOKUP(H17270,zdroj!C:F,4,0)</f>
        <v>0</v>
      </c>
      <c r="N17270" s="61" t="str">
        <f t="shared" si="538"/>
        <v>katB</v>
      </c>
      <c r="P17270" s="73" t="str">
        <f t="shared" si="539"/>
        <v/>
      </c>
      <c r="Q17270" s="61" t="s">
        <v>30</v>
      </c>
    </row>
    <row r="17271" spans="8:17" x14ac:dyDescent="0.25">
      <c r="H17271" s="59">
        <v>100269</v>
      </c>
      <c r="I17271" s="59" t="s">
        <v>69</v>
      </c>
      <c r="J17271" s="59">
        <v>30285135</v>
      </c>
      <c r="K17271" s="59" t="s">
        <v>17706</v>
      </c>
      <c r="L17271" s="61" t="s">
        <v>113</v>
      </c>
      <c r="M17271" s="61">
        <f>VLOOKUP(H17271,zdroj!C:F,4,0)</f>
        <v>0</v>
      </c>
      <c r="N17271" s="61" t="str">
        <f t="shared" si="538"/>
        <v>katB</v>
      </c>
      <c r="P17271" s="73" t="str">
        <f t="shared" si="539"/>
        <v/>
      </c>
      <c r="Q17271" s="61" t="s">
        <v>30</v>
      </c>
    </row>
    <row r="17272" spans="8:17" x14ac:dyDescent="0.25">
      <c r="H17272" s="59">
        <v>100269</v>
      </c>
      <c r="I17272" s="59" t="s">
        <v>69</v>
      </c>
      <c r="J17272" s="59">
        <v>30834066</v>
      </c>
      <c r="K17272" s="59" t="s">
        <v>17707</v>
      </c>
      <c r="L17272" s="61" t="s">
        <v>113</v>
      </c>
      <c r="M17272" s="61">
        <f>VLOOKUP(H17272,zdroj!C:F,4,0)</f>
        <v>0</v>
      </c>
      <c r="N17272" s="61" t="str">
        <f t="shared" si="538"/>
        <v>katB</v>
      </c>
      <c r="P17272" s="73" t="str">
        <f t="shared" si="539"/>
        <v/>
      </c>
      <c r="Q17272" s="61" t="s">
        <v>30</v>
      </c>
    </row>
    <row r="17273" spans="8:17" x14ac:dyDescent="0.25">
      <c r="H17273" s="59">
        <v>100269</v>
      </c>
      <c r="I17273" s="59" t="s">
        <v>69</v>
      </c>
      <c r="J17273" s="59">
        <v>30834074</v>
      </c>
      <c r="K17273" s="59" t="s">
        <v>17708</v>
      </c>
      <c r="L17273" s="61" t="s">
        <v>81</v>
      </c>
      <c r="M17273" s="61">
        <f>VLOOKUP(H17273,zdroj!C:F,4,0)</f>
        <v>0</v>
      </c>
      <c r="N17273" s="61" t="str">
        <f t="shared" si="538"/>
        <v>-</v>
      </c>
      <c r="P17273" s="73" t="str">
        <f t="shared" si="539"/>
        <v/>
      </c>
      <c r="Q17273" s="61" t="s">
        <v>88</v>
      </c>
    </row>
    <row r="17274" spans="8:17" x14ac:dyDescent="0.25">
      <c r="H17274" s="59">
        <v>100269</v>
      </c>
      <c r="I17274" s="59" t="s">
        <v>69</v>
      </c>
      <c r="J17274" s="59">
        <v>40485919</v>
      </c>
      <c r="K17274" s="59" t="s">
        <v>17709</v>
      </c>
      <c r="L17274" s="61" t="s">
        <v>113</v>
      </c>
      <c r="M17274" s="61">
        <f>VLOOKUP(H17274,zdroj!C:F,4,0)</f>
        <v>0</v>
      </c>
      <c r="N17274" s="61" t="str">
        <f t="shared" si="538"/>
        <v>katB</v>
      </c>
      <c r="P17274" s="73" t="str">
        <f t="shared" si="539"/>
        <v/>
      </c>
      <c r="Q17274" s="61" t="s">
        <v>30</v>
      </c>
    </row>
    <row r="17275" spans="8:17" x14ac:dyDescent="0.25">
      <c r="H17275" s="59">
        <v>100269</v>
      </c>
      <c r="I17275" s="59" t="s">
        <v>69</v>
      </c>
      <c r="J17275" s="59">
        <v>40561119</v>
      </c>
      <c r="K17275" s="59" t="s">
        <v>17710</v>
      </c>
      <c r="L17275" s="61" t="s">
        <v>113</v>
      </c>
      <c r="M17275" s="61">
        <f>VLOOKUP(H17275,zdroj!C:F,4,0)</f>
        <v>0</v>
      </c>
      <c r="N17275" s="61" t="str">
        <f t="shared" si="538"/>
        <v>katB</v>
      </c>
      <c r="P17275" s="73" t="str">
        <f t="shared" si="539"/>
        <v/>
      </c>
      <c r="Q17275" s="61" t="s">
        <v>30</v>
      </c>
    </row>
    <row r="17276" spans="8:17" x14ac:dyDescent="0.25">
      <c r="H17276" s="59">
        <v>100269</v>
      </c>
      <c r="I17276" s="59" t="s">
        <v>69</v>
      </c>
      <c r="J17276" s="59">
        <v>40569543</v>
      </c>
      <c r="K17276" s="59" t="s">
        <v>17711</v>
      </c>
      <c r="L17276" s="61" t="s">
        <v>113</v>
      </c>
      <c r="M17276" s="61">
        <f>VLOOKUP(H17276,zdroj!C:F,4,0)</f>
        <v>0</v>
      </c>
      <c r="N17276" s="61" t="str">
        <f t="shared" si="538"/>
        <v>katB</v>
      </c>
      <c r="P17276" s="73" t="str">
        <f t="shared" si="539"/>
        <v/>
      </c>
      <c r="Q17276" s="61" t="s">
        <v>30</v>
      </c>
    </row>
    <row r="17277" spans="8:17" x14ac:dyDescent="0.25">
      <c r="H17277" s="59">
        <v>100269</v>
      </c>
      <c r="I17277" s="59" t="s">
        <v>69</v>
      </c>
      <c r="J17277" s="59">
        <v>40756041</v>
      </c>
      <c r="K17277" s="59" t="s">
        <v>17712</v>
      </c>
      <c r="L17277" s="61" t="s">
        <v>113</v>
      </c>
      <c r="M17277" s="61">
        <f>VLOOKUP(H17277,zdroj!C:F,4,0)</f>
        <v>0</v>
      </c>
      <c r="N17277" s="61" t="str">
        <f t="shared" si="538"/>
        <v>katB</v>
      </c>
      <c r="P17277" s="73" t="str">
        <f t="shared" si="539"/>
        <v/>
      </c>
      <c r="Q17277" s="61" t="s">
        <v>30</v>
      </c>
    </row>
    <row r="17278" spans="8:17" x14ac:dyDescent="0.25">
      <c r="H17278" s="59">
        <v>100269</v>
      </c>
      <c r="I17278" s="59" t="s">
        <v>69</v>
      </c>
      <c r="J17278" s="59">
        <v>41715209</v>
      </c>
      <c r="K17278" s="59" t="s">
        <v>17713</v>
      </c>
      <c r="L17278" s="61" t="s">
        <v>113</v>
      </c>
      <c r="M17278" s="61">
        <f>VLOOKUP(H17278,zdroj!C:F,4,0)</f>
        <v>0</v>
      </c>
      <c r="N17278" s="61" t="str">
        <f t="shared" si="538"/>
        <v>katB</v>
      </c>
      <c r="P17278" s="73" t="str">
        <f t="shared" si="539"/>
        <v/>
      </c>
      <c r="Q17278" s="61" t="s">
        <v>30</v>
      </c>
    </row>
    <row r="17279" spans="8:17" x14ac:dyDescent="0.25">
      <c r="H17279" s="59">
        <v>100269</v>
      </c>
      <c r="I17279" s="59" t="s">
        <v>69</v>
      </c>
      <c r="J17279" s="59">
        <v>42831024</v>
      </c>
      <c r="K17279" s="59" t="s">
        <v>17714</v>
      </c>
      <c r="L17279" s="61" t="s">
        <v>113</v>
      </c>
      <c r="M17279" s="61">
        <f>VLOOKUP(H17279,zdroj!C:F,4,0)</f>
        <v>0</v>
      </c>
      <c r="N17279" s="61" t="str">
        <f t="shared" si="538"/>
        <v>katB</v>
      </c>
      <c r="P17279" s="73" t="str">
        <f t="shared" si="539"/>
        <v/>
      </c>
      <c r="Q17279" s="61" t="s">
        <v>30</v>
      </c>
    </row>
    <row r="17280" spans="8:17" x14ac:dyDescent="0.25">
      <c r="H17280" s="59">
        <v>100269</v>
      </c>
      <c r="I17280" s="59" t="s">
        <v>69</v>
      </c>
      <c r="J17280" s="59">
        <v>70819394</v>
      </c>
      <c r="K17280" s="59" t="s">
        <v>17715</v>
      </c>
      <c r="L17280" s="61" t="s">
        <v>113</v>
      </c>
      <c r="M17280" s="61">
        <f>VLOOKUP(H17280,zdroj!C:F,4,0)</f>
        <v>0</v>
      </c>
      <c r="N17280" s="61" t="str">
        <f t="shared" si="538"/>
        <v>katB</v>
      </c>
      <c r="P17280" s="73" t="str">
        <f t="shared" si="539"/>
        <v/>
      </c>
      <c r="Q17280" s="61" t="s">
        <v>30</v>
      </c>
    </row>
    <row r="17281" spans="8:17" x14ac:dyDescent="0.25">
      <c r="H17281" s="59">
        <v>100269</v>
      </c>
      <c r="I17281" s="59" t="s">
        <v>69</v>
      </c>
      <c r="J17281" s="59">
        <v>73239216</v>
      </c>
      <c r="K17281" s="59" t="s">
        <v>17716</v>
      </c>
      <c r="L17281" s="61" t="s">
        <v>113</v>
      </c>
      <c r="M17281" s="61">
        <f>VLOOKUP(H17281,zdroj!C:F,4,0)</f>
        <v>0</v>
      </c>
      <c r="N17281" s="61" t="str">
        <f t="shared" si="538"/>
        <v>katB</v>
      </c>
      <c r="P17281" s="73" t="str">
        <f t="shared" si="539"/>
        <v/>
      </c>
      <c r="Q17281" s="61" t="s">
        <v>30</v>
      </c>
    </row>
    <row r="17282" spans="8:17" x14ac:dyDescent="0.25">
      <c r="H17282" s="59">
        <v>100269</v>
      </c>
      <c r="I17282" s="59" t="s">
        <v>69</v>
      </c>
      <c r="J17282" s="59">
        <v>75001578</v>
      </c>
      <c r="K17282" s="59" t="s">
        <v>17717</v>
      </c>
      <c r="L17282" s="61" t="s">
        <v>113</v>
      </c>
      <c r="M17282" s="61">
        <f>VLOOKUP(H17282,zdroj!C:F,4,0)</f>
        <v>0</v>
      </c>
      <c r="N17282" s="61" t="str">
        <f t="shared" si="538"/>
        <v>katB</v>
      </c>
      <c r="P17282" s="73" t="str">
        <f t="shared" si="539"/>
        <v/>
      </c>
      <c r="Q17282" s="61" t="s">
        <v>30</v>
      </c>
    </row>
    <row r="17283" spans="8:17" x14ac:dyDescent="0.25">
      <c r="H17283" s="59">
        <v>100269</v>
      </c>
      <c r="I17283" s="59" t="s">
        <v>69</v>
      </c>
      <c r="J17283" s="59">
        <v>79831702</v>
      </c>
      <c r="K17283" s="59" t="s">
        <v>17718</v>
      </c>
      <c r="L17283" s="61" t="s">
        <v>113</v>
      </c>
      <c r="M17283" s="61">
        <f>VLOOKUP(H17283,zdroj!C:F,4,0)</f>
        <v>0</v>
      </c>
      <c r="N17283" s="61" t="str">
        <f t="shared" si="538"/>
        <v>katB</v>
      </c>
      <c r="P17283" s="73" t="str">
        <f t="shared" si="539"/>
        <v/>
      </c>
      <c r="Q17283" s="61" t="s">
        <v>30</v>
      </c>
    </row>
    <row r="17284" spans="8:17" x14ac:dyDescent="0.25">
      <c r="H17284" s="59">
        <v>144894</v>
      </c>
      <c r="I17284" s="59" t="s">
        <v>67</v>
      </c>
      <c r="J17284" s="59">
        <v>16779266</v>
      </c>
      <c r="K17284" s="59" t="s">
        <v>17719</v>
      </c>
      <c r="L17284" s="61" t="s">
        <v>112</v>
      </c>
      <c r="M17284" s="61">
        <f>VLOOKUP(H17284,zdroj!C:F,4,0)</f>
        <v>0</v>
      </c>
      <c r="N17284" s="61" t="str">
        <f t="shared" si="538"/>
        <v>katA</v>
      </c>
      <c r="P17284" s="73" t="str">
        <f t="shared" si="539"/>
        <v/>
      </c>
      <c r="Q17284" s="61" t="s">
        <v>30</v>
      </c>
    </row>
    <row r="17285" spans="8:17" x14ac:dyDescent="0.25">
      <c r="H17285" s="59">
        <v>144894</v>
      </c>
      <c r="I17285" s="59" t="s">
        <v>67</v>
      </c>
      <c r="J17285" s="59">
        <v>16779274</v>
      </c>
      <c r="K17285" s="59" t="s">
        <v>17720</v>
      </c>
      <c r="L17285" s="61" t="s">
        <v>112</v>
      </c>
      <c r="M17285" s="61">
        <f>VLOOKUP(H17285,zdroj!C:F,4,0)</f>
        <v>0</v>
      </c>
      <c r="N17285" s="61" t="str">
        <f t="shared" si="538"/>
        <v>katA</v>
      </c>
      <c r="P17285" s="73" t="str">
        <f t="shared" si="539"/>
        <v/>
      </c>
      <c r="Q17285" s="61" t="s">
        <v>30</v>
      </c>
    </row>
    <row r="17286" spans="8:17" x14ac:dyDescent="0.25">
      <c r="H17286" s="59">
        <v>144894</v>
      </c>
      <c r="I17286" s="59" t="s">
        <v>67</v>
      </c>
      <c r="J17286" s="59">
        <v>16779282</v>
      </c>
      <c r="K17286" s="59" t="s">
        <v>17721</v>
      </c>
      <c r="L17286" s="61" t="s">
        <v>81</v>
      </c>
      <c r="M17286" s="61">
        <f>VLOOKUP(H17286,zdroj!C:F,4,0)</f>
        <v>0</v>
      </c>
      <c r="N17286" s="61" t="str">
        <f t="shared" si="538"/>
        <v>-</v>
      </c>
      <c r="P17286" s="73" t="str">
        <f t="shared" si="539"/>
        <v/>
      </c>
      <c r="Q17286" s="61" t="s">
        <v>88</v>
      </c>
    </row>
    <row r="17287" spans="8:17" x14ac:dyDescent="0.25">
      <c r="H17287" s="59">
        <v>144894</v>
      </c>
      <c r="I17287" s="59" t="s">
        <v>67</v>
      </c>
      <c r="J17287" s="59">
        <v>16779291</v>
      </c>
      <c r="K17287" s="59" t="s">
        <v>17722</v>
      </c>
      <c r="L17287" s="61" t="s">
        <v>112</v>
      </c>
      <c r="M17287" s="61">
        <f>VLOOKUP(H17287,zdroj!C:F,4,0)</f>
        <v>0</v>
      </c>
      <c r="N17287" s="61" t="str">
        <f t="shared" ref="N17287:N17350" si="540">IF(M17287="A",IF(L17287="katA","katB",L17287),L17287)</f>
        <v>katA</v>
      </c>
      <c r="P17287" s="73" t="str">
        <f t="shared" ref="P17287:P17350" si="541">IF(O17287="A",1,"")</f>
        <v/>
      </c>
      <c r="Q17287" s="61" t="s">
        <v>30</v>
      </c>
    </row>
    <row r="17288" spans="8:17" x14ac:dyDescent="0.25">
      <c r="H17288" s="59">
        <v>144894</v>
      </c>
      <c r="I17288" s="59" t="s">
        <v>67</v>
      </c>
      <c r="J17288" s="59">
        <v>16779304</v>
      </c>
      <c r="K17288" s="59" t="s">
        <v>17723</v>
      </c>
      <c r="L17288" s="61" t="s">
        <v>112</v>
      </c>
      <c r="M17288" s="61">
        <f>VLOOKUP(H17288,zdroj!C:F,4,0)</f>
        <v>0</v>
      </c>
      <c r="N17288" s="61" t="str">
        <f t="shared" si="540"/>
        <v>katA</v>
      </c>
      <c r="P17288" s="73" t="str">
        <f t="shared" si="541"/>
        <v/>
      </c>
      <c r="Q17288" s="61" t="s">
        <v>30</v>
      </c>
    </row>
    <row r="17289" spans="8:17" x14ac:dyDescent="0.25">
      <c r="H17289" s="59">
        <v>144894</v>
      </c>
      <c r="I17289" s="59" t="s">
        <v>67</v>
      </c>
      <c r="J17289" s="59">
        <v>16779312</v>
      </c>
      <c r="K17289" s="59" t="s">
        <v>17724</v>
      </c>
      <c r="L17289" s="61" t="s">
        <v>112</v>
      </c>
      <c r="M17289" s="61">
        <f>VLOOKUP(H17289,zdroj!C:F,4,0)</f>
        <v>0</v>
      </c>
      <c r="N17289" s="61" t="str">
        <f t="shared" si="540"/>
        <v>katA</v>
      </c>
      <c r="P17289" s="73" t="str">
        <f t="shared" si="541"/>
        <v/>
      </c>
      <c r="Q17289" s="61" t="s">
        <v>30</v>
      </c>
    </row>
    <row r="17290" spans="8:17" x14ac:dyDescent="0.25">
      <c r="H17290" s="59">
        <v>144894</v>
      </c>
      <c r="I17290" s="59" t="s">
        <v>67</v>
      </c>
      <c r="J17290" s="59">
        <v>16779321</v>
      </c>
      <c r="K17290" s="59" t="s">
        <v>17725</v>
      </c>
      <c r="L17290" s="61" t="s">
        <v>112</v>
      </c>
      <c r="M17290" s="61">
        <f>VLOOKUP(H17290,zdroj!C:F,4,0)</f>
        <v>0</v>
      </c>
      <c r="N17290" s="61" t="str">
        <f t="shared" si="540"/>
        <v>katA</v>
      </c>
      <c r="P17290" s="73" t="str">
        <f t="shared" si="541"/>
        <v/>
      </c>
      <c r="Q17290" s="61" t="s">
        <v>30</v>
      </c>
    </row>
    <row r="17291" spans="8:17" x14ac:dyDescent="0.25">
      <c r="H17291" s="59">
        <v>144894</v>
      </c>
      <c r="I17291" s="59" t="s">
        <v>67</v>
      </c>
      <c r="J17291" s="59">
        <v>16779339</v>
      </c>
      <c r="K17291" s="59" t="s">
        <v>17726</v>
      </c>
      <c r="L17291" s="61" t="s">
        <v>81</v>
      </c>
      <c r="M17291" s="61">
        <f>VLOOKUP(H17291,zdroj!C:F,4,0)</f>
        <v>0</v>
      </c>
      <c r="N17291" s="61" t="str">
        <f t="shared" si="540"/>
        <v>-</v>
      </c>
      <c r="P17291" s="73" t="str">
        <f t="shared" si="541"/>
        <v/>
      </c>
      <c r="Q17291" s="61" t="s">
        <v>88</v>
      </c>
    </row>
    <row r="17292" spans="8:17" x14ac:dyDescent="0.25">
      <c r="H17292" s="59">
        <v>144894</v>
      </c>
      <c r="I17292" s="59" t="s">
        <v>67</v>
      </c>
      <c r="J17292" s="59">
        <v>16779347</v>
      </c>
      <c r="K17292" s="59" t="s">
        <v>17727</v>
      </c>
      <c r="L17292" s="61" t="s">
        <v>112</v>
      </c>
      <c r="M17292" s="61">
        <f>VLOOKUP(H17292,zdroj!C:F,4,0)</f>
        <v>0</v>
      </c>
      <c r="N17292" s="61" t="str">
        <f t="shared" si="540"/>
        <v>katA</v>
      </c>
      <c r="P17292" s="73" t="str">
        <f t="shared" si="541"/>
        <v/>
      </c>
      <c r="Q17292" s="61" t="s">
        <v>30</v>
      </c>
    </row>
    <row r="17293" spans="8:17" x14ac:dyDescent="0.25">
      <c r="H17293" s="59">
        <v>144894</v>
      </c>
      <c r="I17293" s="59" t="s">
        <v>67</v>
      </c>
      <c r="J17293" s="59">
        <v>16779355</v>
      </c>
      <c r="K17293" s="59" t="s">
        <v>17728</v>
      </c>
      <c r="L17293" s="61" t="s">
        <v>112</v>
      </c>
      <c r="M17293" s="61">
        <f>VLOOKUP(H17293,zdroj!C:F,4,0)</f>
        <v>0</v>
      </c>
      <c r="N17293" s="61" t="str">
        <f t="shared" si="540"/>
        <v>katA</v>
      </c>
      <c r="P17293" s="73" t="str">
        <f t="shared" si="541"/>
        <v/>
      </c>
      <c r="Q17293" s="61" t="s">
        <v>30</v>
      </c>
    </row>
    <row r="17294" spans="8:17" x14ac:dyDescent="0.25">
      <c r="H17294" s="59">
        <v>144894</v>
      </c>
      <c r="I17294" s="59" t="s">
        <v>67</v>
      </c>
      <c r="J17294" s="59">
        <v>16779363</v>
      </c>
      <c r="K17294" s="59" t="s">
        <v>17729</v>
      </c>
      <c r="L17294" s="61" t="s">
        <v>112</v>
      </c>
      <c r="M17294" s="61">
        <f>VLOOKUP(H17294,zdroj!C:F,4,0)</f>
        <v>0</v>
      </c>
      <c r="N17294" s="61" t="str">
        <f t="shared" si="540"/>
        <v>katA</v>
      </c>
      <c r="P17294" s="73" t="str">
        <f t="shared" si="541"/>
        <v/>
      </c>
      <c r="Q17294" s="61" t="s">
        <v>30</v>
      </c>
    </row>
    <row r="17295" spans="8:17" x14ac:dyDescent="0.25">
      <c r="H17295" s="59">
        <v>144894</v>
      </c>
      <c r="I17295" s="59" t="s">
        <v>67</v>
      </c>
      <c r="J17295" s="59">
        <v>16779371</v>
      </c>
      <c r="K17295" s="59" t="s">
        <v>17730</v>
      </c>
      <c r="L17295" s="61" t="s">
        <v>112</v>
      </c>
      <c r="M17295" s="61">
        <f>VLOOKUP(H17295,zdroj!C:F,4,0)</f>
        <v>0</v>
      </c>
      <c r="N17295" s="61" t="str">
        <f t="shared" si="540"/>
        <v>katA</v>
      </c>
      <c r="P17295" s="73" t="str">
        <f t="shared" si="541"/>
        <v/>
      </c>
      <c r="Q17295" s="61" t="s">
        <v>30</v>
      </c>
    </row>
    <row r="17296" spans="8:17" x14ac:dyDescent="0.25">
      <c r="H17296" s="59">
        <v>144894</v>
      </c>
      <c r="I17296" s="59" t="s">
        <v>67</v>
      </c>
      <c r="J17296" s="59">
        <v>16779380</v>
      </c>
      <c r="K17296" s="59" t="s">
        <v>17731</v>
      </c>
      <c r="L17296" s="61" t="s">
        <v>81</v>
      </c>
      <c r="M17296" s="61">
        <f>VLOOKUP(H17296,zdroj!C:F,4,0)</f>
        <v>0</v>
      </c>
      <c r="N17296" s="61" t="str">
        <f t="shared" si="540"/>
        <v>-</v>
      </c>
      <c r="P17296" s="73" t="str">
        <f t="shared" si="541"/>
        <v/>
      </c>
      <c r="Q17296" s="61" t="s">
        <v>88</v>
      </c>
    </row>
    <row r="17297" spans="8:17" x14ac:dyDescent="0.25">
      <c r="H17297" s="59">
        <v>144894</v>
      </c>
      <c r="I17297" s="59" t="s">
        <v>67</v>
      </c>
      <c r="J17297" s="59">
        <v>16779398</v>
      </c>
      <c r="K17297" s="59" t="s">
        <v>17732</v>
      </c>
      <c r="L17297" s="61" t="s">
        <v>81</v>
      </c>
      <c r="M17297" s="61">
        <f>VLOOKUP(H17297,zdroj!C:F,4,0)</f>
        <v>0</v>
      </c>
      <c r="N17297" s="61" t="str">
        <f t="shared" si="540"/>
        <v>-</v>
      </c>
      <c r="P17297" s="73" t="str">
        <f t="shared" si="541"/>
        <v/>
      </c>
      <c r="Q17297" s="61" t="s">
        <v>88</v>
      </c>
    </row>
    <row r="17298" spans="8:17" x14ac:dyDescent="0.25">
      <c r="H17298" s="59">
        <v>144894</v>
      </c>
      <c r="I17298" s="59" t="s">
        <v>67</v>
      </c>
      <c r="J17298" s="59">
        <v>16779401</v>
      </c>
      <c r="K17298" s="59" t="s">
        <v>17733</v>
      </c>
      <c r="L17298" s="61" t="s">
        <v>112</v>
      </c>
      <c r="M17298" s="61">
        <f>VLOOKUP(H17298,zdroj!C:F,4,0)</f>
        <v>0</v>
      </c>
      <c r="N17298" s="61" t="str">
        <f t="shared" si="540"/>
        <v>katA</v>
      </c>
      <c r="P17298" s="73" t="str">
        <f t="shared" si="541"/>
        <v/>
      </c>
      <c r="Q17298" s="61" t="s">
        <v>30</v>
      </c>
    </row>
    <row r="17299" spans="8:17" x14ac:dyDescent="0.25">
      <c r="H17299" s="59">
        <v>144894</v>
      </c>
      <c r="I17299" s="59" t="s">
        <v>67</v>
      </c>
      <c r="J17299" s="59">
        <v>16779410</v>
      </c>
      <c r="K17299" s="59" t="s">
        <v>17734</v>
      </c>
      <c r="L17299" s="61" t="s">
        <v>112</v>
      </c>
      <c r="M17299" s="61">
        <f>VLOOKUP(H17299,zdroj!C:F,4,0)</f>
        <v>0</v>
      </c>
      <c r="N17299" s="61" t="str">
        <f t="shared" si="540"/>
        <v>katA</v>
      </c>
      <c r="P17299" s="73" t="str">
        <f t="shared" si="541"/>
        <v/>
      </c>
      <c r="Q17299" s="61" t="s">
        <v>30</v>
      </c>
    </row>
    <row r="17300" spans="8:17" x14ac:dyDescent="0.25">
      <c r="H17300" s="59">
        <v>144894</v>
      </c>
      <c r="I17300" s="59" t="s">
        <v>67</v>
      </c>
      <c r="J17300" s="59">
        <v>16779428</v>
      </c>
      <c r="K17300" s="59" t="s">
        <v>17735</v>
      </c>
      <c r="L17300" s="61" t="s">
        <v>112</v>
      </c>
      <c r="M17300" s="61">
        <f>VLOOKUP(H17300,zdroj!C:F,4,0)</f>
        <v>0</v>
      </c>
      <c r="N17300" s="61" t="str">
        <f t="shared" si="540"/>
        <v>katA</v>
      </c>
      <c r="P17300" s="73" t="str">
        <f t="shared" si="541"/>
        <v/>
      </c>
      <c r="Q17300" s="61" t="s">
        <v>30</v>
      </c>
    </row>
    <row r="17301" spans="8:17" x14ac:dyDescent="0.25">
      <c r="H17301" s="59">
        <v>144894</v>
      </c>
      <c r="I17301" s="59" t="s">
        <v>67</v>
      </c>
      <c r="J17301" s="59">
        <v>16779436</v>
      </c>
      <c r="K17301" s="59" t="s">
        <v>17736</v>
      </c>
      <c r="L17301" s="61" t="s">
        <v>112</v>
      </c>
      <c r="M17301" s="61">
        <f>VLOOKUP(H17301,zdroj!C:F,4,0)</f>
        <v>0</v>
      </c>
      <c r="N17301" s="61" t="str">
        <f t="shared" si="540"/>
        <v>katA</v>
      </c>
      <c r="P17301" s="73" t="str">
        <f t="shared" si="541"/>
        <v/>
      </c>
      <c r="Q17301" s="61" t="s">
        <v>30</v>
      </c>
    </row>
    <row r="17302" spans="8:17" x14ac:dyDescent="0.25">
      <c r="H17302" s="59">
        <v>144894</v>
      </c>
      <c r="I17302" s="59" t="s">
        <v>67</v>
      </c>
      <c r="J17302" s="59">
        <v>16779444</v>
      </c>
      <c r="K17302" s="59" t="s">
        <v>17737</v>
      </c>
      <c r="L17302" s="61" t="s">
        <v>112</v>
      </c>
      <c r="M17302" s="61">
        <f>VLOOKUP(H17302,zdroj!C:F,4,0)</f>
        <v>0</v>
      </c>
      <c r="N17302" s="61" t="str">
        <f t="shared" si="540"/>
        <v>katA</v>
      </c>
      <c r="P17302" s="73" t="str">
        <f t="shared" si="541"/>
        <v/>
      </c>
      <c r="Q17302" s="61" t="s">
        <v>30</v>
      </c>
    </row>
    <row r="17303" spans="8:17" x14ac:dyDescent="0.25">
      <c r="H17303" s="59">
        <v>144894</v>
      </c>
      <c r="I17303" s="59" t="s">
        <v>67</v>
      </c>
      <c r="J17303" s="59">
        <v>16779541</v>
      </c>
      <c r="K17303" s="59" t="s">
        <v>17738</v>
      </c>
      <c r="L17303" s="61" t="s">
        <v>81</v>
      </c>
      <c r="M17303" s="61">
        <f>VLOOKUP(H17303,zdroj!C:F,4,0)</f>
        <v>0</v>
      </c>
      <c r="N17303" s="61" t="str">
        <f t="shared" si="540"/>
        <v>-</v>
      </c>
      <c r="P17303" s="73" t="str">
        <f t="shared" si="541"/>
        <v/>
      </c>
      <c r="Q17303" s="61" t="s">
        <v>88</v>
      </c>
    </row>
    <row r="17304" spans="8:17" x14ac:dyDescent="0.25">
      <c r="H17304" s="59">
        <v>71897</v>
      </c>
      <c r="I17304" s="59" t="s">
        <v>69</v>
      </c>
      <c r="J17304" s="59">
        <v>8550832</v>
      </c>
      <c r="K17304" s="59" t="s">
        <v>17739</v>
      </c>
      <c r="L17304" s="61" t="s">
        <v>113</v>
      </c>
      <c r="M17304" s="61">
        <f>VLOOKUP(H17304,zdroj!C:F,4,0)</f>
        <v>0</v>
      </c>
      <c r="N17304" s="61" t="str">
        <f t="shared" si="540"/>
        <v>katB</v>
      </c>
      <c r="P17304" s="73" t="str">
        <f t="shared" si="541"/>
        <v/>
      </c>
      <c r="Q17304" s="61" t="s">
        <v>30</v>
      </c>
    </row>
    <row r="17305" spans="8:17" x14ac:dyDescent="0.25">
      <c r="H17305" s="59">
        <v>71897</v>
      </c>
      <c r="I17305" s="59" t="s">
        <v>69</v>
      </c>
      <c r="J17305" s="59">
        <v>8550841</v>
      </c>
      <c r="K17305" s="59" t="s">
        <v>17740</v>
      </c>
      <c r="L17305" s="61" t="s">
        <v>113</v>
      </c>
      <c r="M17305" s="61">
        <f>VLOOKUP(H17305,zdroj!C:F,4,0)</f>
        <v>0</v>
      </c>
      <c r="N17305" s="61" t="str">
        <f t="shared" si="540"/>
        <v>katB</v>
      </c>
      <c r="P17305" s="73" t="str">
        <f t="shared" si="541"/>
        <v/>
      </c>
      <c r="Q17305" s="61" t="s">
        <v>30</v>
      </c>
    </row>
    <row r="17306" spans="8:17" x14ac:dyDescent="0.25">
      <c r="H17306" s="59">
        <v>71897</v>
      </c>
      <c r="I17306" s="59" t="s">
        <v>69</v>
      </c>
      <c r="J17306" s="59">
        <v>8550859</v>
      </c>
      <c r="K17306" s="59" t="s">
        <v>17741</v>
      </c>
      <c r="L17306" s="61" t="s">
        <v>113</v>
      </c>
      <c r="M17306" s="61">
        <f>VLOOKUP(H17306,zdroj!C:F,4,0)</f>
        <v>0</v>
      </c>
      <c r="N17306" s="61" t="str">
        <f t="shared" si="540"/>
        <v>katB</v>
      </c>
      <c r="P17306" s="73" t="str">
        <f t="shared" si="541"/>
        <v/>
      </c>
      <c r="Q17306" s="61" t="s">
        <v>30</v>
      </c>
    </row>
    <row r="17307" spans="8:17" x14ac:dyDescent="0.25">
      <c r="H17307" s="59">
        <v>71897</v>
      </c>
      <c r="I17307" s="59" t="s">
        <v>69</v>
      </c>
      <c r="J17307" s="59">
        <v>8550867</v>
      </c>
      <c r="K17307" s="59" t="s">
        <v>17742</v>
      </c>
      <c r="L17307" s="61" t="s">
        <v>113</v>
      </c>
      <c r="M17307" s="61">
        <f>VLOOKUP(H17307,zdroj!C:F,4,0)</f>
        <v>0</v>
      </c>
      <c r="N17307" s="61" t="str">
        <f t="shared" si="540"/>
        <v>katB</v>
      </c>
      <c r="P17307" s="73" t="str">
        <f t="shared" si="541"/>
        <v/>
      </c>
      <c r="Q17307" s="61" t="s">
        <v>30</v>
      </c>
    </row>
    <row r="17308" spans="8:17" x14ac:dyDescent="0.25">
      <c r="H17308" s="59">
        <v>71897</v>
      </c>
      <c r="I17308" s="59" t="s">
        <v>69</v>
      </c>
      <c r="J17308" s="59">
        <v>8550875</v>
      </c>
      <c r="K17308" s="59" t="s">
        <v>17743</v>
      </c>
      <c r="L17308" s="61" t="s">
        <v>113</v>
      </c>
      <c r="M17308" s="61">
        <f>VLOOKUP(H17308,zdroj!C:F,4,0)</f>
        <v>0</v>
      </c>
      <c r="N17308" s="61" t="str">
        <f t="shared" si="540"/>
        <v>katB</v>
      </c>
      <c r="P17308" s="73" t="str">
        <f t="shared" si="541"/>
        <v/>
      </c>
      <c r="Q17308" s="61" t="s">
        <v>30</v>
      </c>
    </row>
    <row r="17309" spans="8:17" x14ac:dyDescent="0.25">
      <c r="H17309" s="59">
        <v>71897</v>
      </c>
      <c r="I17309" s="59" t="s">
        <v>69</v>
      </c>
      <c r="J17309" s="59">
        <v>8550883</v>
      </c>
      <c r="K17309" s="59" t="s">
        <v>17744</v>
      </c>
      <c r="L17309" s="61" t="s">
        <v>113</v>
      </c>
      <c r="M17309" s="61">
        <f>VLOOKUP(H17309,zdroj!C:F,4,0)</f>
        <v>0</v>
      </c>
      <c r="N17309" s="61" t="str">
        <f t="shared" si="540"/>
        <v>katB</v>
      </c>
      <c r="P17309" s="73" t="str">
        <f t="shared" si="541"/>
        <v/>
      </c>
      <c r="Q17309" s="61" t="s">
        <v>30</v>
      </c>
    </row>
    <row r="17310" spans="8:17" x14ac:dyDescent="0.25">
      <c r="H17310" s="59">
        <v>71897</v>
      </c>
      <c r="I17310" s="59" t="s">
        <v>69</v>
      </c>
      <c r="J17310" s="59">
        <v>8550891</v>
      </c>
      <c r="K17310" s="59" t="s">
        <v>17745</v>
      </c>
      <c r="L17310" s="61" t="s">
        <v>113</v>
      </c>
      <c r="M17310" s="61">
        <f>VLOOKUP(H17310,zdroj!C:F,4,0)</f>
        <v>0</v>
      </c>
      <c r="N17310" s="61" t="str">
        <f t="shared" si="540"/>
        <v>katB</v>
      </c>
      <c r="P17310" s="73" t="str">
        <f t="shared" si="541"/>
        <v/>
      </c>
      <c r="Q17310" s="61" t="s">
        <v>30</v>
      </c>
    </row>
    <row r="17311" spans="8:17" x14ac:dyDescent="0.25">
      <c r="H17311" s="59">
        <v>71897</v>
      </c>
      <c r="I17311" s="59" t="s">
        <v>69</v>
      </c>
      <c r="J17311" s="59">
        <v>8550905</v>
      </c>
      <c r="K17311" s="59" t="s">
        <v>17746</v>
      </c>
      <c r="L17311" s="61" t="s">
        <v>113</v>
      </c>
      <c r="M17311" s="61">
        <f>VLOOKUP(H17311,zdroj!C:F,4,0)</f>
        <v>0</v>
      </c>
      <c r="N17311" s="61" t="str">
        <f t="shared" si="540"/>
        <v>katB</v>
      </c>
      <c r="P17311" s="73" t="str">
        <f t="shared" si="541"/>
        <v/>
      </c>
      <c r="Q17311" s="61" t="s">
        <v>30</v>
      </c>
    </row>
    <row r="17312" spans="8:17" x14ac:dyDescent="0.25">
      <c r="H17312" s="59">
        <v>71897</v>
      </c>
      <c r="I17312" s="59" t="s">
        <v>69</v>
      </c>
      <c r="J17312" s="59">
        <v>8550913</v>
      </c>
      <c r="K17312" s="59" t="s">
        <v>17747</v>
      </c>
      <c r="L17312" s="61" t="s">
        <v>81</v>
      </c>
      <c r="M17312" s="61">
        <f>VLOOKUP(H17312,zdroj!C:F,4,0)</f>
        <v>0</v>
      </c>
      <c r="N17312" s="61" t="str">
        <f t="shared" si="540"/>
        <v>-</v>
      </c>
      <c r="P17312" s="73" t="str">
        <f t="shared" si="541"/>
        <v/>
      </c>
      <c r="Q17312" s="61" t="s">
        <v>86</v>
      </c>
    </row>
    <row r="17313" spans="8:17" x14ac:dyDescent="0.25">
      <c r="H17313" s="59">
        <v>71897</v>
      </c>
      <c r="I17313" s="59" t="s">
        <v>69</v>
      </c>
      <c r="J17313" s="59">
        <v>8550921</v>
      </c>
      <c r="K17313" s="59" t="s">
        <v>17748</v>
      </c>
      <c r="L17313" s="61" t="s">
        <v>113</v>
      </c>
      <c r="M17313" s="61">
        <f>VLOOKUP(H17313,zdroj!C:F,4,0)</f>
        <v>0</v>
      </c>
      <c r="N17313" s="61" t="str">
        <f t="shared" si="540"/>
        <v>katB</v>
      </c>
      <c r="P17313" s="73" t="str">
        <f t="shared" si="541"/>
        <v/>
      </c>
      <c r="Q17313" s="61" t="s">
        <v>33</v>
      </c>
    </row>
    <row r="17314" spans="8:17" x14ac:dyDescent="0.25">
      <c r="H17314" s="59">
        <v>71897</v>
      </c>
      <c r="I17314" s="59" t="s">
        <v>69</v>
      </c>
      <c r="J17314" s="59">
        <v>8550930</v>
      </c>
      <c r="K17314" s="59" t="s">
        <v>17749</v>
      </c>
      <c r="L17314" s="61" t="s">
        <v>113</v>
      </c>
      <c r="M17314" s="61">
        <f>VLOOKUP(H17314,zdroj!C:F,4,0)</f>
        <v>0</v>
      </c>
      <c r="N17314" s="61" t="str">
        <f t="shared" si="540"/>
        <v>katB</v>
      </c>
      <c r="P17314" s="73" t="str">
        <f t="shared" si="541"/>
        <v/>
      </c>
      <c r="Q17314" s="61" t="s">
        <v>30</v>
      </c>
    </row>
    <row r="17315" spans="8:17" x14ac:dyDescent="0.25">
      <c r="H17315" s="59">
        <v>71897</v>
      </c>
      <c r="I17315" s="59" t="s">
        <v>69</v>
      </c>
      <c r="J17315" s="59">
        <v>8550948</v>
      </c>
      <c r="K17315" s="59" t="s">
        <v>17750</v>
      </c>
      <c r="L17315" s="61" t="s">
        <v>113</v>
      </c>
      <c r="M17315" s="61">
        <f>VLOOKUP(H17315,zdroj!C:F,4,0)</f>
        <v>0</v>
      </c>
      <c r="N17315" s="61" t="str">
        <f t="shared" si="540"/>
        <v>katB</v>
      </c>
      <c r="P17315" s="73" t="str">
        <f t="shared" si="541"/>
        <v/>
      </c>
      <c r="Q17315" s="61" t="s">
        <v>30</v>
      </c>
    </row>
    <row r="17316" spans="8:17" x14ac:dyDescent="0.25">
      <c r="H17316" s="59">
        <v>71897</v>
      </c>
      <c r="I17316" s="59" t="s">
        <v>69</v>
      </c>
      <c r="J17316" s="59">
        <v>8550956</v>
      </c>
      <c r="K17316" s="59" t="s">
        <v>17751</v>
      </c>
      <c r="L17316" s="61" t="s">
        <v>113</v>
      </c>
      <c r="M17316" s="61">
        <f>VLOOKUP(H17316,zdroj!C:F,4,0)</f>
        <v>0</v>
      </c>
      <c r="N17316" s="61" t="str">
        <f t="shared" si="540"/>
        <v>katB</v>
      </c>
      <c r="P17316" s="73" t="str">
        <f t="shared" si="541"/>
        <v/>
      </c>
      <c r="Q17316" s="61" t="s">
        <v>30</v>
      </c>
    </row>
    <row r="17317" spans="8:17" x14ac:dyDescent="0.25">
      <c r="H17317" s="59">
        <v>71897</v>
      </c>
      <c r="I17317" s="59" t="s">
        <v>69</v>
      </c>
      <c r="J17317" s="59">
        <v>8550964</v>
      </c>
      <c r="K17317" s="59" t="s">
        <v>17752</v>
      </c>
      <c r="L17317" s="61" t="s">
        <v>113</v>
      </c>
      <c r="M17317" s="61">
        <f>VLOOKUP(H17317,zdroj!C:F,4,0)</f>
        <v>0</v>
      </c>
      <c r="N17317" s="61" t="str">
        <f t="shared" si="540"/>
        <v>katB</v>
      </c>
      <c r="P17317" s="73" t="str">
        <f t="shared" si="541"/>
        <v/>
      </c>
      <c r="Q17317" s="61" t="s">
        <v>30</v>
      </c>
    </row>
    <row r="17318" spans="8:17" x14ac:dyDescent="0.25">
      <c r="H17318" s="59">
        <v>71897</v>
      </c>
      <c r="I17318" s="59" t="s">
        <v>69</v>
      </c>
      <c r="J17318" s="59">
        <v>8550972</v>
      </c>
      <c r="K17318" s="59" t="s">
        <v>17753</v>
      </c>
      <c r="L17318" s="61" t="s">
        <v>113</v>
      </c>
      <c r="M17318" s="61">
        <f>VLOOKUP(H17318,zdroj!C:F,4,0)</f>
        <v>0</v>
      </c>
      <c r="N17318" s="61" t="str">
        <f t="shared" si="540"/>
        <v>katB</v>
      </c>
      <c r="P17318" s="73" t="str">
        <f t="shared" si="541"/>
        <v/>
      </c>
      <c r="Q17318" s="61" t="s">
        <v>30</v>
      </c>
    </row>
    <row r="17319" spans="8:17" x14ac:dyDescent="0.25">
      <c r="H17319" s="59">
        <v>71897</v>
      </c>
      <c r="I17319" s="59" t="s">
        <v>69</v>
      </c>
      <c r="J17319" s="59">
        <v>8550981</v>
      </c>
      <c r="K17319" s="59" t="s">
        <v>17754</v>
      </c>
      <c r="L17319" s="61" t="s">
        <v>113</v>
      </c>
      <c r="M17319" s="61">
        <f>VLOOKUP(H17319,zdroj!C:F,4,0)</f>
        <v>0</v>
      </c>
      <c r="N17319" s="61" t="str">
        <f t="shared" si="540"/>
        <v>katB</v>
      </c>
      <c r="P17319" s="73" t="str">
        <f t="shared" si="541"/>
        <v/>
      </c>
      <c r="Q17319" s="61" t="s">
        <v>30</v>
      </c>
    </row>
    <row r="17320" spans="8:17" x14ac:dyDescent="0.25">
      <c r="H17320" s="59">
        <v>71897</v>
      </c>
      <c r="I17320" s="59" t="s">
        <v>69</v>
      </c>
      <c r="J17320" s="59">
        <v>8550999</v>
      </c>
      <c r="K17320" s="59" t="s">
        <v>17755</v>
      </c>
      <c r="L17320" s="61" t="s">
        <v>81</v>
      </c>
      <c r="M17320" s="61">
        <f>VLOOKUP(H17320,zdroj!C:F,4,0)</f>
        <v>0</v>
      </c>
      <c r="N17320" s="61" t="str">
        <f t="shared" si="540"/>
        <v>-</v>
      </c>
      <c r="P17320" s="73" t="str">
        <f t="shared" si="541"/>
        <v/>
      </c>
      <c r="Q17320" s="61" t="s">
        <v>86</v>
      </c>
    </row>
    <row r="17321" spans="8:17" x14ac:dyDescent="0.25">
      <c r="H17321" s="59">
        <v>71897</v>
      </c>
      <c r="I17321" s="59" t="s">
        <v>69</v>
      </c>
      <c r="J17321" s="59">
        <v>8551006</v>
      </c>
      <c r="K17321" s="59" t="s">
        <v>17756</v>
      </c>
      <c r="L17321" s="61" t="s">
        <v>113</v>
      </c>
      <c r="M17321" s="61">
        <f>VLOOKUP(H17321,zdroj!C:F,4,0)</f>
        <v>0</v>
      </c>
      <c r="N17321" s="61" t="str">
        <f t="shared" si="540"/>
        <v>katB</v>
      </c>
      <c r="P17321" s="73" t="str">
        <f t="shared" si="541"/>
        <v/>
      </c>
      <c r="Q17321" s="61" t="s">
        <v>30</v>
      </c>
    </row>
    <row r="17322" spans="8:17" x14ac:dyDescent="0.25">
      <c r="H17322" s="59">
        <v>71897</v>
      </c>
      <c r="I17322" s="59" t="s">
        <v>69</v>
      </c>
      <c r="J17322" s="59">
        <v>8551014</v>
      </c>
      <c r="K17322" s="59" t="s">
        <v>17757</v>
      </c>
      <c r="L17322" s="61" t="s">
        <v>113</v>
      </c>
      <c r="M17322" s="61">
        <f>VLOOKUP(H17322,zdroj!C:F,4,0)</f>
        <v>0</v>
      </c>
      <c r="N17322" s="61" t="str">
        <f t="shared" si="540"/>
        <v>katB</v>
      </c>
      <c r="P17322" s="73" t="str">
        <f t="shared" si="541"/>
        <v/>
      </c>
      <c r="Q17322" s="61" t="s">
        <v>30</v>
      </c>
    </row>
    <row r="17323" spans="8:17" x14ac:dyDescent="0.25">
      <c r="H17323" s="59">
        <v>71897</v>
      </c>
      <c r="I17323" s="59" t="s">
        <v>69</v>
      </c>
      <c r="J17323" s="59">
        <v>8551022</v>
      </c>
      <c r="K17323" s="59" t="s">
        <v>17758</v>
      </c>
      <c r="L17323" s="61" t="s">
        <v>81</v>
      </c>
      <c r="M17323" s="61">
        <f>VLOOKUP(H17323,zdroj!C:F,4,0)</f>
        <v>0</v>
      </c>
      <c r="N17323" s="61" t="str">
        <f t="shared" si="540"/>
        <v>-</v>
      </c>
      <c r="P17323" s="73" t="str">
        <f t="shared" si="541"/>
        <v/>
      </c>
      <c r="Q17323" s="61" t="s">
        <v>86</v>
      </c>
    </row>
    <row r="17324" spans="8:17" x14ac:dyDescent="0.25">
      <c r="H17324" s="59">
        <v>71897</v>
      </c>
      <c r="I17324" s="59" t="s">
        <v>69</v>
      </c>
      <c r="J17324" s="59">
        <v>8551031</v>
      </c>
      <c r="K17324" s="59" t="s">
        <v>17759</v>
      </c>
      <c r="L17324" s="61" t="s">
        <v>113</v>
      </c>
      <c r="M17324" s="61">
        <f>VLOOKUP(H17324,zdroj!C:F,4,0)</f>
        <v>0</v>
      </c>
      <c r="N17324" s="61" t="str">
        <f t="shared" si="540"/>
        <v>katB</v>
      </c>
      <c r="P17324" s="73" t="str">
        <f t="shared" si="541"/>
        <v/>
      </c>
      <c r="Q17324" s="61" t="s">
        <v>30</v>
      </c>
    </row>
    <row r="17325" spans="8:17" x14ac:dyDescent="0.25">
      <c r="H17325" s="59">
        <v>71897</v>
      </c>
      <c r="I17325" s="59" t="s">
        <v>69</v>
      </c>
      <c r="J17325" s="59">
        <v>8551049</v>
      </c>
      <c r="K17325" s="59" t="s">
        <v>17760</v>
      </c>
      <c r="L17325" s="61" t="s">
        <v>113</v>
      </c>
      <c r="M17325" s="61">
        <f>VLOOKUP(H17325,zdroj!C:F,4,0)</f>
        <v>0</v>
      </c>
      <c r="N17325" s="61" t="str">
        <f t="shared" si="540"/>
        <v>katB</v>
      </c>
      <c r="P17325" s="73" t="str">
        <f t="shared" si="541"/>
        <v/>
      </c>
      <c r="Q17325" s="61" t="s">
        <v>30</v>
      </c>
    </row>
    <row r="17326" spans="8:17" x14ac:dyDescent="0.25">
      <c r="H17326" s="59">
        <v>71897</v>
      </c>
      <c r="I17326" s="59" t="s">
        <v>69</v>
      </c>
      <c r="J17326" s="59">
        <v>8551057</v>
      </c>
      <c r="K17326" s="59" t="s">
        <v>17761</v>
      </c>
      <c r="L17326" s="61" t="s">
        <v>113</v>
      </c>
      <c r="M17326" s="61">
        <f>VLOOKUP(H17326,zdroj!C:F,4,0)</f>
        <v>0</v>
      </c>
      <c r="N17326" s="61" t="str">
        <f t="shared" si="540"/>
        <v>katB</v>
      </c>
      <c r="P17326" s="73" t="str">
        <f t="shared" si="541"/>
        <v/>
      </c>
      <c r="Q17326" s="61" t="s">
        <v>30</v>
      </c>
    </row>
    <row r="17327" spans="8:17" x14ac:dyDescent="0.25">
      <c r="H17327" s="59">
        <v>71897</v>
      </c>
      <c r="I17327" s="59" t="s">
        <v>69</v>
      </c>
      <c r="J17327" s="59">
        <v>8551065</v>
      </c>
      <c r="K17327" s="59" t="s">
        <v>17762</v>
      </c>
      <c r="L17327" s="61" t="s">
        <v>113</v>
      </c>
      <c r="M17327" s="61">
        <f>VLOOKUP(H17327,zdroj!C:F,4,0)</f>
        <v>0</v>
      </c>
      <c r="N17327" s="61" t="str">
        <f t="shared" si="540"/>
        <v>katB</v>
      </c>
      <c r="P17327" s="73" t="str">
        <f t="shared" si="541"/>
        <v/>
      </c>
      <c r="Q17327" s="61" t="s">
        <v>30</v>
      </c>
    </row>
    <row r="17328" spans="8:17" x14ac:dyDescent="0.25">
      <c r="H17328" s="59">
        <v>71897</v>
      </c>
      <c r="I17328" s="59" t="s">
        <v>69</v>
      </c>
      <c r="J17328" s="59">
        <v>8551073</v>
      </c>
      <c r="K17328" s="59" t="s">
        <v>17763</v>
      </c>
      <c r="L17328" s="61" t="s">
        <v>113</v>
      </c>
      <c r="M17328" s="61">
        <f>VLOOKUP(H17328,zdroj!C:F,4,0)</f>
        <v>0</v>
      </c>
      <c r="N17328" s="61" t="str">
        <f t="shared" si="540"/>
        <v>katB</v>
      </c>
      <c r="P17328" s="73" t="str">
        <f t="shared" si="541"/>
        <v/>
      </c>
      <c r="Q17328" s="61" t="s">
        <v>30</v>
      </c>
    </row>
    <row r="17329" spans="8:17" x14ac:dyDescent="0.25">
      <c r="H17329" s="59">
        <v>71897</v>
      </c>
      <c r="I17329" s="59" t="s">
        <v>69</v>
      </c>
      <c r="J17329" s="59">
        <v>8551081</v>
      </c>
      <c r="K17329" s="59" t="s">
        <v>17764</v>
      </c>
      <c r="L17329" s="61" t="s">
        <v>113</v>
      </c>
      <c r="M17329" s="61">
        <f>VLOOKUP(H17329,zdroj!C:F,4,0)</f>
        <v>0</v>
      </c>
      <c r="N17329" s="61" t="str">
        <f t="shared" si="540"/>
        <v>katB</v>
      </c>
      <c r="P17329" s="73" t="str">
        <f t="shared" si="541"/>
        <v/>
      </c>
      <c r="Q17329" s="61" t="s">
        <v>30</v>
      </c>
    </row>
    <row r="17330" spans="8:17" x14ac:dyDescent="0.25">
      <c r="H17330" s="59">
        <v>71897</v>
      </c>
      <c r="I17330" s="59" t="s">
        <v>69</v>
      </c>
      <c r="J17330" s="59">
        <v>8551090</v>
      </c>
      <c r="K17330" s="59" t="s">
        <v>17765</v>
      </c>
      <c r="L17330" s="61" t="s">
        <v>113</v>
      </c>
      <c r="M17330" s="61">
        <f>VLOOKUP(H17330,zdroj!C:F,4,0)</f>
        <v>0</v>
      </c>
      <c r="N17330" s="61" t="str">
        <f t="shared" si="540"/>
        <v>katB</v>
      </c>
      <c r="P17330" s="73" t="str">
        <f t="shared" si="541"/>
        <v/>
      </c>
      <c r="Q17330" s="61" t="s">
        <v>30</v>
      </c>
    </row>
    <row r="17331" spans="8:17" x14ac:dyDescent="0.25">
      <c r="H17331" s="59">
        <v>71897</v>
      </c>
      <c r="I17331" s="59" t="s">
        <v>69</v>
      </c>
      <c r="J17331" s="59">
        <v>8551103</v>
      </c>
      <c r="K17331" s="59" t="s">
        <v>17766</v>
      </c>
      <c r="L17331" s="61" t="s">
        <v>113</v>
      </c>
      <c r="M17331" s="61">
        <f>VLOOKUP(H17331,zdroj!C:F,4,0)</f>
        <v>0</v>
      </c>
      <c r="N17331" s="61" t="str">
        <f t="shared" si="540"/>
        <v>katB</v>
      </c>
      <c r="P17331" s="73" t="str">
        <f t="shared" si="541"/>
        <v/>
      </c>
      <c r="Q17331" s="61" t="s">
        <v>30</v>
      </c>
    </row>
    <row r="17332" spans="8:17" x14ac:dyDescent="0.25">
      <c r="H17332" s="59">
        <v>71897</v>
      </c>
      <c r="I17332" s="59" t="s">
        <v>69</v>
      </c>
      <c r="J17332" s="59">
        <v>8551111</v>
      </c>
      <c r="K17332" s="59" t="s">
        <v>17767</v>
      </c>
      <c r="L17332" s="61" t="s">
        <v>113</v>
      </c>
      <c r="M17332" s="61">
        <f>VLOOKUP(H17332,zdroj!C:F,4,0)</f>
        <v>0</v>
      </c>
      <c r="N17332" s="61" t="str">
        <f t="shared" si="540"/>
        <v>katB</v>
      </c>
      <c r="P17332" s="73" t="str">
        <f t="shared" si="541"/>
        <v/>
      </c>
      <c r="Q17332" s="61" t="s">
        <v>30</v>
      </c>
    </row>
    <row r="17333" spans="8:17" x14ac:dyDescent="0.25">
      <c r="H17333" s="59">
        <v>71897</v>
      </c>
      <c r="I17333" s="59" t="s">
        <v>69</v>
      </c>
      <c r="J17333" s="59">
        <v>8551120</v>
      </c>
      <c r="K17333" s="59" t="s">
        <v>17768</v>
      </c>
      <c r="L17333" s="61" t="s">
        <v>113</v>
      </c>
      <c r="M17333" s="61">
        <f>VLOOKUP(H17333,zdroj!C:F,4,0)</f>
        <v>0</v>
      </c>
      <c r="N17333" s="61" t="str">
        <f t="shared" si="540"/>
        <v>katB</v>
      </c>
      <c r="P17333" s="73" t="str">
        <f t="shared" si="541"/>
        <v/>
      </c>
      <c r="Q17333" s="61" t="s">
        <v>30</v>
      </c>
    </row>
    <row r="17334" spans="8:17" x14ac:dyDescent="0.25">
      <c r="H17334" s="59">
        <v>71897</v>
      </c>
      <c r="I17334" s="59" t="s">
        <v>69</v>
      </c>
      <c r="J17334" s="59">
        <v>8551138</v>
      </c>
      <c r="K17334" s="59" t="s">
        <v>17769</v>
      </c>
      <c r="L17334" s="61" t="s">
        <v>113</v>
      </c>
      <c r="M17334" s="61">
        <f>VLOOKUP(H17334,zdroj!C:F,4,0)</f>
        <v>0</v>
      </c>
      <c r="N17334" s="61" t="str">
        <f t="shared" si="540"/>
        <v>katB</v>
      </c>
      <c r="P17334" s="73" t="str">
        <f t="shared" si="541"/>
        <v/>
      </c>
      <c r="Q17334" s="61" t="s">
        <v>30</v>
      </c>
    </row>
    <row r="17335" spans="8:17" x14ac:dyDescent="0.25">
      <c r="H17335" s="59">
        <v>71897</v>
      </c>
      <c r="I17335" s="59" t="s">
        <v>69</v>
      </c>
      <c r="J17335" s="59">
        <v>8551146</v>
      </c>
      <c r="K17335" s="59" t="s">
        <v>17770</v>
      </c>
      <c r="L17335" s="61" t="s">
        <v>113</v>
      </c>
      <c r="M17335" s="61">
        <f>VLOOKUP(H17335,zdroj!C:F,4,0)</f>
        <v>0</v>
      </c>
      <c r="N17335" s="61" t="str">
        <f t="shared" si="540"/>
        <v>katB</v>
      </c>
      <c r="P17335" s="73" t="str">
        <f t="shared" si="541"/>
        <v/>
      </c>
      <c r="Q17335" s="61" t="s">
        <v>30</v>
      </c>
    </row>
    <row r="17336" spans="8:17" x14ac:dyDescent="0.25">
      <c r="H17336" s="59">
        <v>71897</v>
      </c>
      <c r="I17336" s="59" t="s">
        <v>69</v>
      </c>
      <c r="J17336" s="59">
        <v>8551154</v>
      </c>
      <c r="K17336" s="59" t="s">
        <v>17771</v>
      </c>
      <c r="L17336" s="61" t="s">
        <v>113</v>
      </c>
      <c r="M17336" s="61">
        <f>VLOOKUP(H17336,zdroj!C:F,4,0)</f>
        <v>0</v>
      </c>
      <c r="N17336" s="61" t="str">
        <f t="shared" si="540"/>
        <v>katB</v>
      </c>
      <c r="P17336" s="73" t="str">
        <f t="shared" si="541"/>
        <v/>
      </c>
      <c r="Q17336" s="61" t="s">
        <v>30</v>
      </c>
    </row>
    <row r="17337" spans="8:17" x14ac:dyDescent="0.25">
      <c r="H17337" s="59">
        <v>71897</v>
      </c>
      <c r="I17337" s="59" t="s">
        <v>69</v>
      </c>
      <c r="J17337" s="59">
        <v>8551162</v>
      </c>
      <c r="K17337" s="59" t="s">
        <v>17772</v>
      </c>
      <c r="L17337" s="61" t="s">
        <v>113</v>
      </c>
      <c r="M17337" s="61">
        <f>VLOOKUP(H17337,zdroj!C:F,4,0)</f>
        <v>0</v>
      </c>
      <c r="N17337" s="61" t="str">
        <f t="shared" si="540"/>
        <v>katB</v>
      </c>
      <c r="P17337" s="73" t="str">
        <f t="shared" si="541"/>
        <v/>
      </c>
      <c r="Q17337" s="61" t="s">
        <v>30</v>
      </c>
    </row>
    <row r="17338" spans="8:17" x14ac:dyDescent="0.25">
      <c r="H17338" s="59">
        <v>71897</v>
      </c>
      <c r="I17338" s="59" t="s">
        <v>69</v>
      </c>
      <c r="J17338" s="59">
        <v>8551171</v>
      </c>
      <c r="K17338" s="59" t="s">
        <v>17773</v>
      </c>
      <c r="L17338" s="61" t="s">
        <v>113</v>
      </c>
      <c r="M17338" s="61">
        <f>VLOOKUP(H17338,zdroj!C:F,4,0)</f>
        <v>0</v>
      </c>
      <c r="N17338" s="61" t="str">
        <f t="shared" si="540"/>
        <v>katB</v>
      </c>
      <c r="P17338" s="73" t="str">
        <f t="shared" si="541"/>
        <v/>
      </c>
      <c r="Q17338" s="61" t="s">
        <v>30</v>
      </c>
    </row>
    <row r="17339" spans="8:17" x14ac:dyDescent="0.25">
      <c r="H17339" s="59">
        <v>71897</v>
      </c>
      <c r="I17339" s="59" t="s">
        <v>69</v>
      </c>
      <c r="J17339" s="59">
        <v>8551189</v>
      </c>
      <c r="K17339" s="59" t="s">
        <v>17774</v>
      </c>
      <c r="L17339" s="61" t="s">
        <v>113</v>
      </c>
      <c r="M17339" s="61">
        <f>VLOOKUP(H17339,zdroj!C:F,4,0)</f>
        <v>0</v>
      </c>
      <c r="N17339" s="61" t="str">
        <f t="shared" si="540"/>
        <v>katB</v>
      </c>
      <c r="P17339" s="73" t="str">
        <f t="shared" si="541"/>
        <v/>
      </c>
      <c r="Q17339" s="61" t="s">
        <v>30</v>
      </c>
    </row>
    <row r="17340" spans="8:17" x14ac:dyDescent="0.25">
      <c r="H17340" s="59">
        <v>71897</v>
      </c>
      <c r="I17340" s="59" t="s">
        <v>69</v>
      </c>
      <c r="J17340" s="59">
        <v>8551197</v>
      </c>
      <c r="K17340" s="59" t="s">
        <v>17775</v>
      </c>
      <c r="L17340" s="61" t="s">
        <v>113</v>
      </c>
      <c r="M17340" s="61">
        <f>VLOOKUP(H17340,zdroj!C:F,4,0)</f>
        <v>0</v>
      </c>
      <c r="N17340" s="61" t="str">
        <f t="shared" si="540"/>
        <v>katB</v>
      </c>
      <c r="P17340" s="73" t="str">
        <f t="shared" si="541"/>
        <v/>
      </c>
      <c r="Q17340" s="61" t="s">
        <v>30</v>
      </c>
    </row>
    <row r="17341" spans="8:17" x14ac:dyDescent="0.25">
      <c r="H17341" s="59">
        <v>71897</v>
      </c>
      <c r="I17341" s="59" t="s">
        <v>69</v>
      </c>
      <c r="J17341" s="59">
        <v>8551201</v>
      </c>
      <c r="K17341" s="59" t="s">
        <v>17776</v>
      </c>
      <c r="L17341" s="61" t="s">
        <v>113</v>
      </c>
      <c r="M17341" s="61">
        <f>VLOOKUP(H17341,zdroj!C:F,4,0)</f>
        <v>0</v>
      </c>
      <c r="N17341" s="61" t="str">
        <f t="shared" si="540"/>
        <v>katB</v>
      </c>
      <c r="P17341" s="73" t="str">
        <f t="shared" si="541"/>
        <v/>
      </c>
      <c r="Q17341" s="61" t="s">
        <v>30</v>
      </c>
    </row>
    <row r="17342" spans="8:17" x14ac:dyDescent="0.25">
      <c r="H17342" s="59">
        <v>71897</v>
      </c>
      <c r="I17342" s="59" t="s">
        <v>69</v>
      </c>
      <c r="J17342" s="59">
        <v>8551219</v>
      </c>
      <c r="K17342" s="59" t="s">
        <v>17777</v>
      </c>
      <c r="L17342" s="61" t="s">
        <v>113</v>
      </c>
      <c r="M17342" s="61">
        <f>VLOOKUP(H17342,zdroj!C:F,4,0)</f>
        <v>0</v>
      </c>
      <c r="N17342" s="61" t="str">
        <f t="shared" si="540"/>
        <v>katB</v>
      </c>
      <c r="P17342" s="73" t="str">
        <f t="shared" si="541"/>
        <v/>
      </c>
      <c r="Q17342" s="61" t="s">
        <v>30</v>
      </c>
    </row>
    <row r="17343" spans="8:17" x14ac:dyDescent="0.25">
      <c r="H17343" s="59">
        <v>71897</v>
      </c>
      <c r="I17343" s="59" t="s">
        <v>69</v>
      </c>
      <c r="J17343" s="59">
        <v>8551227</v>
      </c>
      <c r="K17343" s="59" t="s">
        <v>17778</v>
      </c>
      <c r="L17343" s="61" t="s">
        <v>113</v>
      </c>
      <c r="M17343" s="61">
        <f>VLOOKUP(H17343,zdroj!C:F,4,0)</f>
        <v>0</v>
      </c>
      <c r="N17343" s="61" t="str">
        <f t="shared" si="540"/>
        <v>katB</v>
      </c>
      <c r="P17343" s="73" t="str">
        <f t="shared" si="541"/>
        <v/>
      </c>
      <c r="Q17343" s="61" t="s">
        <v>30</v>
      </c>
    </row>
    <row r="17344" spans="8:17" x14ac:dyDescent="0.25">
      <c r="H17344" s="59">
        <v>71897</v>
      </c>
      <c r="I17344" s="59" t="s">
        <v>69</v>
      </c>
      <c r="J17344" s="59">
        <v>8551235</v>
      </c>
      <c r="K17344" s="59" t="s">
        <v>17779</v>
      </c>
      <c r="L17344" s="61" t="s">
        <v>113</v>
      </c>
      <c r="M17344" s="61">
        <f>VLOOKUP(H17344,zdroj!C:F,4,0)</f>
        <v>0</v>
      </c>
      <c r="N17344" s="61" t="str">
        <f t="shared" si="540"/>
        <v>katB</v>
      </c>
      <c r="P17344" s="73" t="str">
        <f t="shared" si="541"/>
        <v/>
      </c>
      <c r="Q17344" s="61" t="s">
        <v>30</v>
      </c>
    </row>
    <row r="17345" spans="8:17" x14ac:dyDescent="0.25">
      <c r="H17345" s="59">
        <v>71897</v>
      </c>
      <c r="I17345" s="59" t="s">
        <v>69</v>
      </c>
      <c r="J17345" s="59">
        <v>8551243</v>
      </c>
      <c r="K17345" s="59" t="s">
        <v>17780</v>
      </c>
      <c r="L17345" s="61" t="s">
        <v>113</v>
      </c>
      <c r="M17345" s="61">
        <f>VLOOKUP(H17345,zdroj!C:F,4,0)</f>
        <v>0</v>
      </c>
      <c r="N17345" s="61" t="str">
        <f t="shared" si="540"/>
        <v>katB</v>
      </c>
      <c r="P17345" s="73" t="str">
        <f t="shared" si="541"/>
        <v/>
      </c>
      <c r="Q17345" s="61" t="s">
        <v>30</v>
      </c>
    </row>
    <row r="17346" spans="8:17" x14ac:dyDescent="0.25">
      <c r="H17346" s="59">
        <v>71897</v>
      </c>
      <c r="I17346" s="59" t="s">
        <v>69</v>
      </c>
      <c r="J17346" s="59">
        <v>8551251</v>
      </c>
      <c r="K17346" s="59" t="s">
        <v>17781</v>
      </c>
      <c r="L17346" s="61" t="s">
        <v>113</v>
      </c>
      <c r="M17346" s="61">
        <f>VLOOKUP(H17346,zdroj!C:F,4,0)</f>
        <v>0</v>
      </c>
      <c r="N17346" s="61" t="str">
        <f t="shared" si="540"/>
        <v>katB</v>
      </c>
      <c r="P17346" s="73" t="str">
        <f t="shared" si="541"/>
        <v/>
      </c>
      <c r="Q17346" s="61" t="s">
        <v>30</v>
      </c>
    </row>
    <row r="17347" spans="8:17" x14ac:dyDescent="0.25">
      <c r="H17347" s="59">
        <v>71897</v>
      </c>
      <c r="I17347" s="59" t="s">
        <v>69</v>
      </c>
      <c r="J17347" s="59">
        <v>8551260</v>
      </c>
      <c r="K17347" s="59" t="s">
        <v>17782</v>
      </c>
      <c r="L17347" s="61" t="s">
        <v>113</v>
      </c>
      <c r="M17347" s="61">
        <f>VLOOKUP(H17347,zdroj!C:F,4,0)</f>
        <v>0</v>
      </c>
      <c r="N17347" s="61" t="str">
        <f t="shared" si="540"/>
        <v>katB</v>
      </c>
      <c r="P17347" s="73" t="str">
        <f t="shared" si="541"/>
        <v/>
      </c>
      <c r="Q17347" s="61" t="s">
        <v>30</v>
      </c>
    </row>
    <row r="17348" spans="8:17" x14ac:dyDescent="0.25">
      <c r="H17348" s="59">
        <v>71897</v>
      </c>
      <c r="I17348" s="59" t="s">
        <v>69</v>
      </c>
      <c r="J17348" s="59">
        <v>8551278</v>
      </c>
      <c r="K17348" s="59" t="s">
        <v>17783</v>
      </c>
      <c r="L17348" s="61" t="s">
        <v>113</v>
      </c>
      <c r="M17348" s="61">
        <f>VLOOKUP(H17348,zdroj!C:F,4,0)</f>
        <v>0</v>
      </c>
      <c r="N17348" s="61" t="str">
        <f t="shared" si="540"/>
        <v>katB</v>
      </c>
      <c r="P17348" s="73" t="str">
        <f t="shared" si="541"/>
        <v/>
      </c>
      <c r="Q17348" s="61" t="s">
        <v>30</v>
      </c>
    </row>
    <row r="17349" spans="8:17" x14ac:dyDescent="0.25">
      <c r="H17349" s="59">
        <v>71897</v>
      </c>
      <c r="I17349" s="59" t="s">
        <v>69</v>
      </c>
      <c r="J17349" s="59">
        <v>8551286</v>
      </c>
      <c r="K17349" s="59" t="s">
        <v>17784</v>
      </c>
      <c r="L17349" s="61" t="s">
        <v>113</v>
      </c>
      <c r="M17349" s="61">
        <f>VLOOKUP(H17349,zdroj!C:F,4,0)</f>
        <v>0</v>
      </c>
      <c r="N17349" s="61" t="str">
        <f t="shared" si="540"/>
        <v>katB</v>
      </c>
      <c r="P17349" s="73" t="str">
        <f t="shared" si="541"/>
        <v/>
      </c>
      <c r="Q17349" s="61" t="s">
        <v>30</v>
      </c>
    </row>
    <row r="17350" spans="8:17" x14ac:dyDescent="0.25">
      <c r="H17350" s="59">
        <v>71897</v>
      </c>
      <c r="I17350" s="59" t="s">
        <v>69</v>
      </c>
      <c r="J17350" s="59">
        <v>8551294</v>
      </c>
      <c r="K17350" s="59" t="s">
        <v>17785</v>
      </c>
      <c r="L17350" s="61" t="s">
        <v>113</v>
      </c>
      <c r="M17350" s="61">
        <f>VLOOKUP(H17350,zdroj!C:F,4,0)</f>
        <v>0</v>
      </c>
      <c r="N17350" s="61" t="str">
        <f t="shared" si="540"/>
        <v>katB</v>
      </c>
      <c r="P17350" s="73" t="str">
        <f t="shared" si="541"/>
        <v/>
      </c>
      <c r="Q17350" s="61" t="s">
        <v>30</v>
      </c>
    </row>
    <row r="17351" spans="8:17" x14ac:dyDescent="0.25">
      <c r="H17351" s="59">
        <v>71897</v>
      </c>
      <c r="I17351" s="59" t="s">
        <v>69</v>
      </c>
      <c r="J17351" s="59">
        <v>8551308</v>
      </c>
      <c r="K17351" s="59" t="s">
        <v>17786</v>
      </c>
      <c r="L17351" s="61" t="s">
        <v>113</v>
      </c>
      <c r="M17351" s="61">
        <f>VLOOKUP(H17351,zdroj!C:F,4,0)</f>
        <v>0</v>
      </c>
      <c r="N17351" s="61" t="str">
        <f t="shared" ref="N17351:N17414" si="542">IF(M17351="A",IF(L17351="katA","katB",L17351),L17351)</f>
        <v>katB</v>
      </c>
      <c r="P17351" s="73" t="str">
        <f t="shared" ref="P17351:P17414" si="543">IF(O17351="A",1,"")</f>
        <v/>
      </c>
      <c r="Q17351" s="61" t="s">
        <v>30</v>
      </c>
    </row>
    <row r="17352" spans="8:17" x14ac:dyDescent="0.25">
      <c r="H17352" s="59">
        <v>71897</v>
      </c>
      <c r="I17352" s="59" t="s">
        <v>69</v>
      </c>
      <c r="J17352" s="59">
        <v>8551324</v>
      </c>
      <c r="K17352" s="59" t="s">
        <v>17787</v>
      </c>
      <c r="L17352" s="61" t="s">
        <v>113</v>
      </c>
      <c r="M17352" s="61">
        <f>VLOOKUP(H17352,zdroj!C:F,4,0)</f>
        <v>0</v>
      </c>
      <c r="N17352" s="61" t="str">
        <f t="shared" si="542"/>
        <v>katB</v>
      </c>
      <c r="P17352" s="73" t="str">
        <f t="shared" si="543"/>
        <v/>
      </c>
      <c r="Q17352" s="61" t="s">
        <v>30</v>
      </c>
    </row>
    <row r="17353" spans="8:17" x14ac:dyDescent="0.25">
      <c r="H17353" s="59">
        <v>71897</v>
      </c>
      <c r="I17353" s="59" t="s">
        <v>69</v>
      </c>
      <c r="J17353" s="59">
        <v>8551332</v>
      </c>
      <c r="K17353" s="59" t="s">
        <v>17788</v>
      </c>
      <c r="L17353" s="61" t="s">
        <v>113</v>
      </c>
      <c r="M17353" s="61">
        <f>VLOOKUP(H17353,zdroj!C:F,4,0)</f>
        <v>0</v>
      </c>
      <c r="N17353" s="61" t="str">
        <f t="shared" si="542"/>
        <v>katB</v>
      </c>
      <c r="P17353" s="73" t="str">
        <f t="shared" si="543"/>
        <v/>
      </c>
      <c r="Q17353" s="61" t="s">
        <v>30</v>
      </c>
    </row>
    <row r="17354" spans="8:17" x14ac:dyDescent="0.25">
      <c r="H17354" s="59">
        <v>71897</v>
      </c>
      <c r="I17354" s="59" t="s">
        <v>69</v>
      </c>
      <c r="J17354" s="59">
        <v>8551341</v>
      </c>
      <c r="K17354" s="59" t="s">
        <v>17789</v>
      </c>
      <c r="L17354" s="61" t="s">
        <v>113</v>
      </c>
      <c r="M17354" s="61">
        <f>VLOOKUP(H17354,zdroj!C:F,4,0)</f>
        <v>0</v>
      </c>
      <c r="N17354" s="61" t="str">
        <f t="shared" si="542"/>
        <v>katB</v>
      </c>
      <c r="P17354" s="73" t="str">
        <f t="shared" si="543"/>
        <v/>
      </c>
      <c r="Q17354" s="61" t="s">
        <v>30</v>
      </c>
    </row>
    <row r="17355" spans="8:17" x14ac:dyDescent="0.25">
      <c r="H17355" s="59">
        <v>71897</v>
      </c>
      <c r="I17355" s="59" t="s">
        <v>69</v>
      </c>
      <c r="J17355" s="59">
        <v>8551359</v>
      </c>
      <c r="K17355" s="59" t="s">
        <v>17790</v>
      </c>
      <c r="L17355" s="61" t="s">
        <v>113</v>
      </c>
      <c r="M17355" s="61">
        <f>VLOOKUP(H17355,zdroj!C:F,4,0)</f>
        <v>0</v>
      </c>
      <c r="N17355" s="61" t="str">
        <f t="shared" si="542"/>
        <v>katB</v>
      </c>
      <c r="P17355" s="73" t="str">
        <f t="shared" si="543"/>
        <v/>
      </c>
      <c r="Q17355" s="61" t="s">
        <v>30</v>
      </c>
    </row>
    <row r="17356" spans="8:17" x14ac:dyDescent="0.25">
      <c r="H17356" s="59">
        <v>71897</v>
      </c>
      <c r="I17356" s="59" t="s">
        <v>69</v>
      </c>
      <c r="J17356" s="59">
        <v>8551367</v>
      </c>
      <c r="K17356" s="59" t="s">
        <v>17791</v>
      </c>
      <c r="L17356" s="61" t="s">
        <v>113</v>
      </c>
      <c r="M17356" s="61">
        <f>VLOOKUP(H17356,zdroj!C:F,4,0)</f>
        <v>0</v>
      </c>
      <c r="N17356" s="61" t="str">
        <f t="shared" si="542"/>
        <v>katB</v>
      </c>
      <c r="P17356" s="73" t="str">
        <f t="shared" si="543"/>
        <v/>
      </c>
      <c r="Q17356" s="61" t="s">
        <v>30</v>
      </c>
    </row>
    <row r="17357" spans="8:17" x14ac:dyDescent="0.25">
      <c r="H17357" s="59">
        <v>71897</v>
      </c>
      <c r="I17357" s="59" t="s">
        <v>69</v>
      </c>
      <c r="J17357" s="59">
        <v>8551375</v>
      </c>
      <c r="K17357" s="59" t="s">
        <v>17792</v>
      </c>
      <c r="L17357" s="61" t="s">
        <v>113</v>
      </c>
      <c r="M17357" s="61">
        <f>VLOOKUP(H17357,zdroj!C:F,4,0)</f>
        <v>0</v>
      </c>
      <c r="N17357" s="61" t="str">
        <f t="shared" si="542"/>
        <v>katB</v>
      </c>
      <c r="P17357" s="73" t="str">
        <f t="shared" si="543"/>
        <v/>
      </c>
      <c r="Q17357" s="61" t="s">
        <v>30</v>
      </c>
    </row>
    <row r="17358" spans="8:17" x14ac:dyDescent="0.25">
      <c r="H17358" s="59">
        <v>71897</v>
      </c>
      <c r="I17358" s="59" t="s">
        <v>69</v>
      </c>
      <c r="J17358" s="59">
        <v>8551383</v>
      </c>
      <c r="K17358" s="59" t="s">
        <v>17793</v>
      </c>
      <c r="L17358" s="61" t="s">
        <v>113</v>
      </c>
      <c r="M17358" s="61">
        <f>VLOOKUP(H17358,zdroj!C:F,4,0)</f>
        <v>0</v>
      </c>
      <c r="N17358" s="61" t="str">
        <f t="shared" si="542"/>
        <v>katB</v>
      </c>
      <c r="P17358" s="73" t="str">
        <f t="shared" si="543"/>
        <v/>
      </c>
      <c r="Q17358" s="61" t="s">
        <v>30</v>
      </c>
    </row>
    <row r="17359" spans="8:17" x14ac:dyDescent="0.25">
      <c r="H17359" s="59">
        <v>71897</v>
      </c>
      <c r="I17359" s="59" t="s">
        <v>69</v>
      </c>
      <c r="J17359" s="59">
        <v>8551391</v>
      </c>
      <c r="K17359" s="59" t="s">
        <v>17794</v>
      </c>
      <c r="L17359" s="61" t="s">
        <v>113</v>
      </c>
      <c r="M17359" s="61">
        <f>VLOOKUP(H17359,zdroj!C:F,4,0)</f>
        <v>0</v>
      </c>
      <c r="N17359" s="61" t="str">
        <f t="shared" si="542"/>
        <v>katB</v>
      </c>
      <c r="P17359" s="73" t="str">
        <f t="shared" si="543"/>
        <v/>
      </c>
      <c r="Q17359" s="61" t="s">
        <v>30</v>
      </c>
    </row>
    <row r="17360" spans="8:17" x14ac:dyDescent="0.25">
      <c r="H17360" s="59">
        <v>71897</v>
      </c>
      <c r="I17360" s="59" t="s">
        <v>69</v>
      </c>
      <c r="J17360" s="59">
        <v>8551405</v>
      </c>
      <c r="K17360" s="59" t="s">
        <v>17795</v>
      </c>
      <c r="L17360" s="61" t="s">
        <v>81</v>
      </c>
      <c r="M17360" s="61">
        <f>VLOOKUP(H17360,zdroj!C:F,4,0)</f>
        <v>0</v>
      </c>
      <c r="N17360" s="61" t="str">
        <f t="shared" si="542"/>
        <v>-</v>
      </c>
      <c r="P17360" s="73" t="str">
        <f t="shared" si="543"/>
        <v/>
      </c>
      <c r="Q17360" s="61" t="s">
        <v>86</v>
      </c>
    </row>
    <row r="17361" spans="8:17" x14ac:dyDescent="0.25">
      <c r="H17361" s="59">
        <v>71897</v>
      </c>
      <c r="I17361" s="59" t="s">
        <v>69</v>
      </c>
      <c r="J17361" s="59">
        <v>8551413</v>
      </c>
      <c r="K17361" s="59" t="s">
        <v>17796</v>
      </c>
      <c r="L17361" s="61" t="s">
        <v>81</v>
      </c>
      <c r="M17361" s="61">
        <f>VLOOKUP(H17361,zdroj!C:F,4,0)</f>
        <v>0</v>
      </c>
      <c r="N17361" s="61" t="str">
        <f t="shared" si="542"/>
        <v>-</v>
      </c>
      <c r="P17361" s="73" t="str">
        <f t="shared" si="543"/>
        <v/>
      </c>
      <c r="Q17361" s="61" t="s">
        <v>86</v>
      </c>
    </row>
    <row r="17362" spans="8:17" x14ac:dyDescent="0.25">
      <c r="H17362" s="59">
        <v>71897</v>
      </c>
      <c r="I17362" s="59" t="s">
        <v>69</v>
      </c>
      <c r="J17362" s="59">
        <v>8551421</v>
      </c>
      <c r="K17362" s="59" t="s">
        <v>17797</v>
      </c>
      <c r="L17362" s="61" t="s">
        <v>113</v>
      </c>
      <c r="M17362" s="61">
        <f>VLOOKUP(H17362,zdroj!C:F,4,0)</f>
        <v>0</v>
      </c>
      <c r="N17362" s="61" t="str">
        <f t="shared" si="542"/>
        <v>katB</v>
      </c>
      <c r="P17362" s="73" t="str">
        <f t="shared" si="543"/>
        <v/>
      </c>
      <c r="Q17362" s="61" t="s">
        <v>30</v>
      </c>
    </row>
    <row r="17363" spans="8:17" x14ac:dyDescent="0.25">
      <c r="H17363" s="59">
        <v>71897</v>
      </c>
      <c r="I17363" s="59" t="s">
        <v>69</v>
      </c>
      <c r="J17363" s="59">
        <v>8551430</v>
      </c>
      <c r="K17363" s="59" t="s">
        <v>17798</v>
      </c>
      <c r="L17363" s="61" t="s">
        <v>81</v>
      </c>
      <c r="M17363" s="61">
        <f>VLOOKUP(H17363,zdroj!C:F,4,0)</f>
        <v>0</v>
      </c>
      <c r="N17363" s="61" t="str">
        <f t="shared" si="542"/>
        <v>-</v>
      </c>
      <c r="P17363" s="73" t="str">
        <f t="shared" si="543"/>
        <v/>
      </c>
      <c r="Q17363" s="61" t="s">
        <v>86</v>
      </c>
    </row>
    <row r="17364" spans="8:17" x14ac:dyDescent="0.25">
      <c r="H17364" s="59">
        <v>71897</v>
      </c>
      <c r="I17364" s="59" t="s">
        <v>69</v>
      </c>
      <c r="J17364" s="59">
        <v>73603899</v>
      </c>
      <c r="K17364" s="59" t="s">
        <v>17799</v>
      </c>
      <c r="L17364" s="61" t="s">
        <v>113</v>
      </c>
      <c r="M17364" s="61">
        <f>VLOOKUP(H17364,zdroj!C:F,4,0)</f>
        <v>0</v>
      </c>
      <c r="N17364" s="61" t="str">
        <f t="shared" si="542"/>
        <v>katB</v>
      </c>
      <c r="P17364" s="73" t="str">
        <f t="shared" si="543"/>
        <v/>
      </c>
      <c r="Q17364" s="61" t="s">
        <v>30</v>
      </c>
    </row>
    <row r="17365" spans="8:17" x14ac:dyDescent="0.25">
      <c r="H17365" s="59">
        <v>71897</v>
      </c>
      <c r="I17365" s="59" t="s">
        <v>69</v>
      </c>
      <c r="J17365" s="59">
        <v>79922376</v>
      </c>
      <c r="K17365" s="59" t="s">
        <v>17800</v>
      </c>
      <c r="L17365" s="61" t="s">
        <v>113</v>
      </c>
      <c r="M17365" s="61">
        <f>VLOOKUP(H17365,zdroj!C:F,4,0)</f>
        <v>0</v>
      </c>
      <c r="N17365" s="61" t="str">
        <f t="shared" si="542"/>
        <v>katB</v>
      </c>
      <c r="P17365" s="73" t="str">
        <f t="shared" si="543"/>
        <v/>
      </c>
      <c r="Q17365" s="61" t="s">
        <v>31</v>
      </c>
    </row>
    <row r="17366" spans="8:17" x14ac:dyDescent="0.25">
      <c r="H17366" s="59">
        <v>121924</v>
      </c>
      <c r="I17366" s="59" t="s">
        <v>69</v>
      </c>
      <c r="J17366" s="59">
        <v>16752228</v>
      </c>
      <c r="K17366" s="59" t="s">
        <v>17801</v>
      </c>
      <c r="L17366" s="61" t="s">
        <v>113</v>
      </c>
      <c r="M17366" s="61">
        <f>VLOOKUP(H17366,zdroj!C:F,4,0)</f>
        <v>0</v>
      </c>
      <c r="N17366" s="61" t="str">
        <f t="shared" si="542"/>
        <v>katB</v>
      </c>
      <c r="P17366" s="73" t="str">
        <f t="shared" si="543"/>
        <v/>
      </c>
      <c r="Q17366" s="61" t="s">
        <v>30</v>
      </c>
    </row>
    <row r="17367" spans="8:17" x14ac:dyDescent="0.25">
      <c r="H17367" s="59">
        <v>121924</v>
      </c>
      <c r="I17367" s="59" t="s">
        <v>69</v>
      </c>
      <c r="J17367" s="59">
        <v>16752236</v>
      </c>
      <c r="K17367" s="59" t="s">
        <v>17802</v>
      </c>
      <c r="L17367" s="61" t="s">
        <v>113</v>
      </c>
      <c r="M17367" s="61">
        <f>VLOOKUP(H17367,zdroj!C:F,4,0)</f>
        <v>0</v>
      </c>
      <c r="N17367" s="61" t="str">
        <f t="shared" si="542"/>
        <v>katB</v>
      </c>
      <c r="P17367" s="73" t="str">
        <f t="shared" si="543"/>
        <v/>
      </c>
      <c r="Q17367" s="61" t="s">
        <v>30</v>
      </c>
    </row>
    <row r="17368" spans="8:17" x14ac:dyDescent="0.25">
      <c r="H17368" s="59">
        <v>121924</v>
      </c>
      <c r="I17368" s="59" t="s">
        <v>69</v>
      </c>
      <c r="J17368" s="59">
        <v>16752244</v>
      </c>
      <c r="K17368" s="59" t="s">
        <v>17803</v>
      </c>
      <c r="L17368" s="61" t="s">
        <v>113</v>
      </c>
      <c r="M17368" s="61">
        <f>VLOOKUP(H17368,zdroj!C:F,4,0)</f>
        <v>0</v>
      </c>
      <c r="N17368" s="61" t="str">
        <f t="shared" si="542"/>
        <v>katB</v>
      </c>
      <c r="P17368" s="73" t="str">
        <f t="shared" si="543"/>
        <v/>
      </c>
      <c r="Q17368" s="61" t="s">
        <v>30</v>
      </c>
    </row>
    <row r="17369" spans="8:17" x14ac:dyDescent="0.25">
      <c r="H17369" s="59">
        <v>121924</v>
      </c>
      <c r="I17369" s="59" t="s">
        <v>69</v>
      </c>
      <c r="J17369" s="59">
        <v>16752252</v>
      </c>
      <c r="K17369" s="59" t="s">
        <v>17804</v>
      </c>
      <c r="L17369" s="61" t="s">
        <v>113</v>
      </c>
      <c r="M17369" s="61">
        <f>VLOOKUP(H17369,zdroj!C:F,4,0)</f>
        <v>0</v>
      </c>
      <c r="N17369" s="61" t="str">
        <f t="shared" si="542"/>
        <v>katB</v>
      </c>
      <c r="P17369" s="73" t="str">
        <f t="shared" si="543"/>
        <v/>
      </c>
      <c r="Q17369" s="61" t="s">
        <v>30</v>
      </c>
    </row>
    <row r="17370" spans="8:17" x14ac:dyDescent="0.25">
      <c r="H17370" s="59">
        <v>121924</v>
      </c>
      <c r="I17370" s="59" t="s">
        <v>69</v>
      </c>
      <c r="J17370" s="59">
        <v>16752261</v>
      </c>
      <c r="K17370" s="59" t="s">
        <v>17805</v>
      </c>
      <c r="L17370" s="61" t="s">
        <v>113</v>
      </c>
      <c r="M17370" s="61">
        <f>VLOOKUP(H17370,zdroj!C:F,4,0)</f>
        <v>0</v>
      </c>
      <c r="N17370" s="61" t="str">
        <f t="shared" si="542"/>
        <v>katB</v>
      </c>
      <c r="P17370" s="73" t="str">
        <f t="shared" si="543"/>
        <v/>
      </c>
      <c r="Q17370" s="61" t="s">
        <v>30</v>
      </c>
    </row>
    <row r="17371" spans="8:17" x14ac:dyDescent="0.25">
      <c r="H17371" s="59">
        <v>121924</v>
      </c>
      <c r="I17371" s="59" t="s">
        <v>69</v>
      </c>
      <c r="J17371" s="59">
        <v>16752279</v>
      </c>
      <c r="K17371" s="59" t="s">
        <v>17806</v>
      </c>
      <c r="L17371" s="61" t="s">
        <v>81</v>
      </c>
      <c r="M17371" s="61">
        <f>VLOOKUP(H17371,zdroj!C:F,4,0)</f>
        <v>0</v>
      </c>
      <c r="N17371" s="61" t="str">
        <f t="shared" si="542"/>
        <v>-</v>
      </c>
      <c r="P17371" s="73" t="str">
        <f t="shared" si="543"/>
        <v/>
      </c>
      <c r="Q17371" s="61" t="s">
        <v>86</v>
      </c>
    </row>
    <row r="17372" spans="8:17" x14ac:dyDescent="0.25">
      <c r="H17372" s="59">
        <v>121924</v>
      </c>
      <c r="I17372" s="59" t="s">
        <v>69</v>
      </c>
      <c r="J17372" s="59">
        <v>16752287</v>
      </c>
      <c r="K17372" s="59" t="s">
        <v>17807</v>
      </c>
      <c r="L17372" s="61" t="s">
        <v>113</v>
      </c>
      <c r="M17372" s="61">
        <f>VLOOKUP(H17372,zdroj!C:F,4,0)</f>
        <v>0</v>
      </c>
      <c r="N17372" s="61" t="str">
        <f t="shared" si="542"/>
        <v>katB</v>
      </c>
      <c r="P17372" s="73" t="str">
        <f t="shared" si="543"/>
        <v/>
      </c>
      <c r="Q17372" s="61" t="s">
        <v>30</v>
      </c>
    </row>
    <row r="17373" spans="8:17" x14ac:dyDescent="0.25">
      <c r="H17373" s="59">
        <v>121924</v>
      </c>
      <c r="I17373" s="59" t="s">
        <v>69</v>
      </c>
      <c r="J17373" s="59">
        <v>16752295</v>
      </c>
      <c r="K17373" s="59" t="s">
        <v>17808</v>
      </c>
      <c r="L17373" s="61" t="s">
        <v>113</v>
      </c>
      <c r="M17373" s="61">
        <f>VLOOKUP(H17373,zdroj!C:F,4,0)</f>
        <v>0</v>
      </c>
      <c r="N17373" s="61" t="str">
        <f t="shared" si="542"/>
        <v>katB</v>
      </c>
      <c r="P17373" s="73" t="str">
        <f t="shared" si="543"/>
        <v/>
      </c>
      <c r="Q17373" s="61" t="s">
        <v>30</v>
      </c>
    </row>
    <row r="17374" spans="8:17" x14ac:dyDescent="0.25">
      <c r="H17374" s="59">
        <v>121924</v>
      </c>
      <c r="I17374" s="59" t="s">
        <v>69</v>
      </c>
      <c r="J17374" s="59">
        <v>16752309</v>
      </c>
      <c r="K17374" s="59" t="s">
        <v>17809</v>
      </c>
      <c r="L17374" s="61" t="s">
        <v>113</v>
      </c>
      <c r="M17374" s="61">
        <f>VLOOKUP(H17374,zdroj!C:F,4,0)</f>
        <v>0</v>
      </c>
      <c r="N17374" s="61" t="str">
        <f t="shared" si="542"/>
        <v>katB</v>
      </c>
      <c r="P17374" s="73" t="str">
        <f t="shared" si="543"/>
        <v/>
      </c>
      <c r="Q17374" s="61" t="s">
        <v>30</v>
      </c>
    </row>
    <row r="17375" spans="8:17" x14ac:dyDescent="0.25">
      <c r="H17375" s="59">
        <v>121924</v>
      </c>
      <c r="I17375" s="59" t="s">
        <v>69</v>
      </c>
      <c r="J17375" s="59">
        <v>16752317</v>
      </c>
      <c r="K17375" s="59" t="s">
        <v>17810</v>
      </c>
      <c r="L17375" s="61" t="s">
        <v>113</v>
      </c>
      <c r="M17375" s="61">
        <f>VLOOKUP(H17375,zdroj!C:F,4,0)</f>
        <v>0</v>
      </c>
      <c r="N17375" s="61" t="str">
        <f t="shared" si="542"/>
        <v>katB</v>
      </c>
      <c r="P17375" s="73" t="str">
        <f t="shared" si="543"/>
        <v/>
      </c>
      <c r="Q17375" s="61" t="s">
        <v>30</v>
      </c>
    </row>
    <row r="17376" spans="8:17" x14ac:dyDescent="0.25">
      <c r="H17376" s="59">
        <v>121924</v>
      </c>
      <c r="I17376" s="59" t="s">
        <v>69</v>
      </c>
      <c r="J17376" s="59">
        <v>16752392</v>
      </c>
      <c r="K17376" s="59" t="s">
        <v>17811</v>
      </c>
      <c r="L17376" s="61" t="s">
        <v>81</v>
      </c>
      <c r="M17376" s="61">
        <f>VLOOKUP(H17376,zdroj!C:F,4,0)</f>
        <v>0</v>
      </c>
      <c r="N17376" s="61" t="str">
        <f t="shared" si="542"/>
        <v>-</v>
      </c>
      <c r="P17376" s="73" t="str">
        <f t="shared" si="543"/>
        <v/>
      </c>
      <c r="Q17376" s="61" t="s">
        <v>86</v>
      </c>
    </row>
    <row r="17377" spans="8:17" x14ac:dyDescent="0.25">
      <c r="H17377" s="59">
        <v>121924</v>
      </c>
      <c r="I17377" s="59" t="s">
        <v>69</v>
      </c>
      <c r="J17377" s="59">
        <v>16752422</v>
      </c>
      <c r="K17377" s="59" t="s">
        <v>17812</v>
      </c>
      <c r="L17377" s="61" t="s">
        <v>81</v>
      </c>
      <c r="M17377" s="61">
        <f>VLOOKUP(H17377,zdroj!C:F,4,0)</f>
        <v>0</v>
      </c>
      <c r="N17377" s="61" t="str">
        <f t="shared" si="542"/>
        <v>-</v>
      </c>
      <c r="P17377" s="73" t="str">
        <f t="shared" si="543"/>
        <v/>
      </c>
      <c r="Q17377" s="61" t="s">
        <v>86</v>
      </c>
    </row>
    <row r="17378" spans="8:17" x14ac:dyDescent="0.25">
      <c r="H17378" s="59">
        <v>121924</v>
      </c>
      <c r="I17378" s="59" t="s">
        <v>69</v>
      </c>
      <c r="J17378" s="59">
        <v>16752457</v>
      </c>
      <c r="K17378" s="59" t="s">
        <v>17813</v>
      </c>
      <c r="L17378" s="61" t="s">
        <v>81</v>
      </c>
      <c r="M17378" s="61">
        <f>VLOOKUP(H17378,zdroj!C:F,4,0)</f>
        <v>0</v>
      </c>
      <c r="N17378" s="61" t="str">
        <f t="shared" si="542"/>
        <v>-</v>
      </c>
      <c r="P17378" s="73" t="str">
        <f t="shared" si="543"/>
        <v/>
      </c>
      <c r="Q17378" s="61" t="s">
        <v>86</v>
      </c>
    </row>
    <row r="17379" spans="8:17" x14ac:dyDescent="0.25">
      <c r="H17379" s="59">
        <v>121924</v>
      </c>
      <c r="I17379" s="59" t="s">
        <v>69</v>
      </c>
      <c r="J17379" s="59">
        <v>16752465</v>
      </c>
      <c r="K17379" s="59" t="s">
        <v>17814</v>
      </c>
      <c r="L17379" s="61" t="s">
        <v>81</v>
      </c>
      <c r="M17379" s="61">
        <f>VLOOKUP(H17379,zdroj!C:F,4,0)</f>
        <v>0</v>
      </c>
      <c r="N17379" s="61" t="str">
        <f t="shared" si="542"/>
        <v>-</v>
      </c>
      <c r="P17379" s="73" t="str">
        <f t="shared" si="543"/>
        <v/>
      </c>
      <c r="Q17379" s="61" t="s">
        <v>86</v>
      </c>
    </row>
    <row r="17380" spans="8:17" x14ac:dyDescent="0.25">
      <c r="H17380" s="59">
        <v>121924</v>
      </c>
      <c r="I17380" s="59" t="s">
        <v>69</v>
      </c>
      <c r="J17380" s="59">
        <v>16752490</v>
      </c>
      <c r="K17380" s="59" t="s">
        <v>17815</v>
      </c>
      <c r="L17380" s="61" t="s">
        <v>81</v>
      </c>
      <c r="M17380" s="61">
        <f>VLOOKUP(H17380,zdroj!C:F,4,0)</f>
        <v>0</v>
      </c>
      <c r="N17380" s="61" t="str">
        <f t="shared" si="542"/>
        <v>-</v>
      </c>
      <c r="P17380" s="73" t="str">
        <f t="shared" si="543"/>
        <v/>
      </c>
      <c r="Q17380" s="61" t="s">
        <v>86</v>
      </c>
    </row>
    <row r="17381" spans="8:17" x14ac:dyDescent="0.25">
      <c r="H17381" s="59">
        <v>121924</v>
      </c>
      <c r="I17381" s="59" t="s">
        <v>69</v>
      </c>
      <c r="J17381" s="59">
        <v>16752503</v>
      </c>
      <c r="K17381" s="59" t="s">
        <v>17816</v>
      </c>
      <c r="L17381" s="61" t="s">
        <v>81</v>
      </c>
      <c r="M17381" s="61">
        <f>VLOOKUP(H17381,zdroj!C:F,4,0)</f>
        <v>0</v>
      </c>
      <c r="N17381" s="61" t="str">
        <f t="shared" si="542"/>
        <v>-</v>
      </c>
      <c r="P17381" s="73" t="str">
        <f t="shared" si="543"/>
        <v/>
      </c>
      <c r="Q17381" s="61" t="s">
        <v>86</v>
      </c>
    </row>
    <row r="17382" spans="8:17" x14ac:dyDescent="0.25">
      <c r="H17382" s="59">
        <v>121924</v>
      </c>
      <c r="I17382" s="59" t="s">
        <v>69</v>
      </c>
      <c r="J17382" s="59">
        <v>16752511</v>
      </c>
      <c r="K17382" s="59" t="s">
        <v>17817</v>
      </c>
      <c r="L17382" s="61" t="s">
        <v>81</v>
      </c>
      <c r="M17382" s="61">
        <f>VLOOKUP(H17382,zdroj!C:F,4,0)</f>
        <v>0</v>
      </c>
      <c r="N17382" s="61" t="str">
        <f t="shared" si="542"/>
        <v>-</v>
      </c>
      <c r="P17382" s="73" t="str">
        <f t="shared" si="543"/>
        <v/>
      </c>
      <c r="Q17382" s="61" t="s">
        <v>86</v>
      </c>
    </row>
    <row r="17383" spans="8:17" x14ac:dyDescent="0.25">
      <c r="H17383" s="59">
        <v>121924</v>
      </c>
      <c r="I17383" s="59" t="s">
        <v>69</v>
      </c>
      <c r="J17383" s="59">
        <v>16752554</v>
      </c>
      <c r="K17383" s="59" t="s">
        <v>17818</v>
      </c>
      <c r="L17383" s="61" t="s">
        <v>81</v>
      </c>
      <c r="M17383" s="61">
        <f>VLOOKUP(H17383,zdroj!C:F,4,0)</f>
        <v>0</v>
      </c>
      <c r="N17383" s="61" t="str">
        <f t="shared" si="542"/>
        <v>-</v>
      </c>
      <c r="P17383" s="73" t="str">
        <f t="shared" si="543"/>
        <v/>
      </c>
      <c r="Q17383" s="61" t="s">
        <v>86</v>
      </c>
    </row>
    <row r="17384" spans="8:17" x14ac:dyDescent="0.25">
      <c r="H17384" s="59">
        <v>121924</v>
      </c>
      <c r="I17384" s="59" t="s">
        <v>69</v>
      </c>
      <c r="J17384" s="59">
        <v>16752601</v>
      </c>
      <c r="K17384" s="59" t="s">
        <v>17819</v>
      </c>
      <c r="L17384" s="61" t="s">
        <v>81</v>
      </c>
      <c r="M17384" s="61">
        <f>VLOOKUP(H17384,zdroj!C:F,4,0)</f>
        <v>0</v>
      </c>
      <c r="N17384" s="61" t="str">
        <f t="shared" si="542"/>
        <v>-</v>
      </c>
      <c r="P17384" s="73" t="str">
        <f t="shared" si="543"/>
        <v/>
      </c>
      <c r="Q17384" s="61" t="s">
        <v>86</v>
      </c>
    </row>
    <row r="17385" spans="8:17" x14ac:dyDescent="0.25">
      <c r="H17385" s="59">
        <v>121924</v>
      </c>
      <c r="I17385" s="59" t="s">
        <v>69</v>
      </c>
      <c r="J17385" s="59">
        <v>25398539</v>
      </c>
      <c r="K17385" s="59" t="s">
        <v>17820</v>
      </c>
      <c r="L17385" s="61" t="s">
        <v>113</v>
      </c>
      <c r="M17385" s="61">
        <f>VLOOKUP(H17385,zdroj!C:F,4,0)</f>
        <v>0</v>
      </c>
      <c r="N17385" s="61" t="str">
        <f t="shared" si="542"/>
        <v>katB</v>
      </c>
      <c r="P17385" s="73" t="str">
        <f t="shared" si="543"/>
        <v/>
      </c>
      <c r="Q17385" s="61" t="s">
        <v>30</v>
      </c>
    </row>
    <row r="17386" spans="8:17" x14ac:dyDescent="0.25">
      <c r="H17386" s="59">
        <v>121924</v>
      </c>
      <c r="I17386" s="59" t="s">
        <v>69</v>
      </c>
      <c r="J17386" s="59">
        <v>25619101</v>
      </c>
      <c r="K17386" s="59" t="s">
        <v>17821</v>
      </c>
      <c r="L17386" s="61" t="s">
        <v>81</v>
      </c>
      <c r="M17386" s="61">
        <f>VLOOKUP(H17386,zdroj!C:F,4,0)</f>
        <v>0</v>
      </c>
      <c r="N17386" s="61" t="str">
        <f t="shared" si="542"/>
        <v>-</v>
      </c>
      <c r="P17386" s="73" t="str">
        <f t="shared" si="543"/>
        <v/>
      </c>
      <c r="Q17386" s="61" t="s">
        <v>86</v>
      </c>
    </row>
    <row r="17387" spans="8:17" x14ac:dyDescent="0.25">
      <c r="H17387" s="59">
        <v>121924</v>
      </c>
      <c r="I17387" s="59" t="s">
        <v>69</v>
      </c>
      <c r="J17387" s="59">
        <v>30857465</v>
      </c>
      <c r="K17387" s="59" t="s">
        <v>17822</v>
      </c>
      <c r="L17387" s="61" t="s">
        <v>81</v>
      </c>
      <c r="M17387" s="61">
        <f>VLOOKUP(H17387,zdroj!C:F,4,0)</f>
        <v>0</v>
      </c>
      <c r="N17387" s="61" t="str">
        <f t="shared" si="542"/>
        <v>-</v>
      </c>
      <c r="P17387" s="73" t="str">
        <f t="shared" si="543"/>
        <v/>
      </c>
      <c r="Q17387" s="61" t="s">
        <v>86</v>
      </c>
    </row>
    <row r="17388" spans="8:17" x14ac:dyDescent="0.25">
      <c r="H17388" s="59">
        <v>322482</v>
      </c>
      <c r="I17388" s="59" t="s">
        <v>69</v>
      </c>
      <c r="J17388" s="59">
        <v>16752325</v>
      </c>
      <c r="K17388" s="59" t="s">
        <v>17823</v>
      </c>
      <c r="L17388" s="61" t="s">
        <v>113</v>
      </c>
      <c r="M17388" s="61">
        <f>VLOOKUP(H17388,zdroj!C:F,4,0)</f>
        <v>0</v>
      </c>
      <c r="N17388" s="61" t="str">
        <f t="shared" si="542"/>
        <v>katB</v>
      </c>
      <c r="P17388" s="73" t="str">
        <f t="shared" si="543"/>
        <v/>
      </c>
      <c r="Q17388" s="61" t="s">
        <v>30</v>
      </c>
    </row>
    <row r="17389" spans="8:17" x14ac:dyDescent="0.25">
      <c r="H17389" s="59">
        <v>322482</v>
      </c>
      <c r="I17389" s="59" t="s">
        <v>69</v>
      </c>
      <c r="J17389" s="59">
        <v>16752333</v>
      </c>
      <c r="K17389" s="59" t="s">
        <v>17824</v>
      </c>
      <c r="L17389" s="61" t="s">
        <v>113</v>
      </c>
      <c r="M17389" s="61">
        <f>VLOOKUP(H17389,zdroj!C:F,4,0)</f>
        <v>0</v>
      </c>
      <c r="N17389" s="61" t="str">
        <f t="shared" si="542"/>
        <v>katB</v>
      </c>
      <c r="P17389" s="73" t="str">
        <f t="shared" si="543"/>
        <v/>
      </c>
      <c r="Q17389" s="61" t="s">
        <v>30</v>
      </c>
    </row>
    <row r="17390" spans="8:17" x14ac:dyDescent="0.25">
      <c r="H17390" s="59">
        <v>322482</v>
      </c>
      <c r="I17390" s="59" t="s">
        <v>69</v>
      </c>
      <c r="J17390" s="59">
        <v>16752341</v>
      </c>
      <c r="K17390" s="59" t="s">
        <v>17825</v>
      </c>
      <c r="L17390" s="61" t="s">
        <v>113</v>
      </c>
      <c r="M17390" s="61">
        <f>VLOOKUP(H17390,zdroj!C:F,4,0)</f>
        <v>0</v>
      </c>
      <c r="N17390" s="61" t="str">
        <f t="shared" si="542"/>
        <v>katB</v>
      </c>
      <c r="P17390" s="73" t="str">
        <f t="shared" si="543"/>
        <v/>
      </c>
      <c r="Q17390" s="61" t="s">
        <v>30</v>
      </c>
    </row>
    <row r="17391" spans="8:17" x14ac:dyDescent="0.25">
      <c r="H17391" s="59">
        <v>322482</v>
      </c>
      <c r="I17391" s="59" t="s">
        <v>69</v>
      </c>
      <c r="J17391" s="59">
        <v>16752350</v>
      </c>
      <c r="K17391" s="59" t="s">
        <v>17826</v>
      </c>
      <c r="L17391" s="61" t="s">
        <v>81</v>
      </c>
      <c r="M17391" s="61">
        <f>VLOOKUP(H17391,zdroj!C:F,4,0)</f>
        <v>0</v>
      </c>
      <c r="N17391" s="61" t="str">
        <f t="shared" si="542"/>
        <v>-</v>
      </c>
      <c r="P17391" s="73" t="str">
        <f t="shared" si="543"/>
        <v/>
      </c>
      <c r="Q17391" s="61" t="s">
        <v>86</v>
      </c>
    </row>
    <row r="17392" spans="8:17" x14ac:dyDescent="0.25">
      <c r="H17392" s="59">
        <v>322482</v>
      </c>
      <c r="I17392" s="59" t="s">
        <v>69</v>
      </c>
      <c r="J17392" s="59">
        <v>16752368</v>
      </c>
      <c r="K17392" s="59" t="s">
        <v>17827</v>
      </c>
      <c r="L17392" s="61" t="s">
        <v>81</v>
      </c>
      <c r="M17392" s="61">
        <f>VLOOKUP(H17392,zdroj!C:F,4,0)</f>
        <v>0</v>
      </c>
      <c r="N17392" s="61" t="str">
        <f t="shared" si="542"/>
        <v>-</v>
      </c>
      <c r="P17392" s="73" t="str">
        <f t="shared" si="543"/>
        <v/>
      </c>
      <c r="Q17392" s="61" t="s">
        <v>86</v>
      </c>
    </row>
    <row r="17393" spans="8:17" x14ac:dyDescent="0.25">
      <c r="H17393" s="59">
        <v>322482</v>
      </c>
      <c r="I17393" s="59" t="s">
        <v>69</v>
      </c>
      <c r="J17393" s="59">
        <v>16752384</v>
      </c>
      <c r="K17393" s="59" t="s">
        <v>17828</v>
      </c>
      <c r="L17393" s="61" t="s">
        <v>81</v>
      </c>
      <c r="M17393" s="61">
        <f>VLOOKUP(H17393,zdroj!C:F,4,0)</f>
        <v>0</v>
      </c>
      <c r="N17393" s="61" t="str">
        <f t="shared" si="542"/>
        <v>-</v>
      </c>
      <c r="P17393" s="73" t="str">
        <f t="shared" si="543"/>
        <v/>
      </c>
      <c r="Q17393" s="61" t="s">
        <v>86</v>
      </c>
    </row>
    <row r="17394" spans="8:17" x14ac:dyDescent="0.25">
      <c r="H17394" s="59">
        <v>322482</v>
      </c>
      <c r="I17394" s="59" t="s">
        <v>69</v>
      </c>
      <c r="J17394" s="59">
        <v>16752414</v>
      </c>
      <c r="K17394" s="59" t="s">
        <v>17829</v>
      </c>
      <c r="L17394" s="61" t="s">
        <v>81</v>
      </c>
      <c r="M17394" s="61">
        <f>VLOOKUP(H17394,zdroj!C:F,4,0)</f>
        <v>0</v>
      </c>
      <c r="N17394" s="61" t="str">
        <f t="shared" si="542"/>
        <v>-</v>
      </c>
      <c r="P17394" s="73" t="str">
        <f t="shared" si="543"/>
        <v/>
      </c>
      <c r="Q17394" s="61" t="s">
        <v>86</v>
      </c>
    </row>
    <row r="17395" spans="8:17" x14ac:dyDescent="0.25">
      <c r="H17395" s="59">
        <v>322482</v>
      </c>
      <c r="I17395" s="59" t="s">
        <v>69</v>
      </c>
      <c r="J17395" s="59">
        <v>16752431</v>
      </c>
      <c r="K17395" s="59" t="s">
        <v>17830</v>
      </c>
      <c r="L17395" s="61" t="s">
        <v>81</v>
      </c>
      <c r="M17395" s="61">
        <f>VLOOKUP(H17395,zdroj!C:F,4,0)</f>
        <v>0</v>
      </c>
      <c r="N17395" s="61" t="str">
        <f t="shared" si="542"/>
        <v>-</v>
      </c>
      <c r="P17395" s="73" t="str">
        <f t="shared" si="543"/>
        <v/>
      </c>
      <c r="Q17395" s="61" t="s">
        <v>86</v>
      </c>
    </row>
    <row r="17396" spans="8:17" x14ac:dyDescent="0.25">
      <c r="H17396" s="59">
        <v>322482</v>
      </c>
      <c r="I17396" s="59" t="s">
        <v>69</v>
      </c>
      <c r="J17396" s="59">
        <v>16752473</v>
      </c>
      <c r="K17396" s="59" t="s">
        <v>17831</v>
      </c>
      <c r="L17396" s="61" t="s">
        <v>81</v>
      </c>
      <c r="M17396" s="61">
        <f>VLOOKUP(H17396,zdroj!C:F,4,0)</f>
        <v>0</v>
      </c>
      <c r="N17396" s="61" t="str">
        <f t="shared" si="542"/>
        <v>-</v>
      </c>
      <c r="P17396" s="73" t="str">
        <f t="shared" si="543"/>
        <v/>
      </c>
      <c r="Q17396" s="61" t="s">
        <v>86</v>
      </c>
    </row>
    <row r="17397" spans="8:17" x14ac:dyDescent="0.25">
      <c r="H17397" s="59">
        <v>322482</v>
      </c>
      <c r="I17397" s="59" t="s">
        <v>69</v>
      </c>
      <c r="J17397" s="59">
        <v>16752481</v>
      </c>
      <c r="K17397" s="59" t="s">
        <v>17832</v>
      </c>
      <c r="L17397" s="61" t="s">
        <v>81</v>
      </c>
      <c r="M17397" s="61">
        <f>VLOOKUP(H17397,zdroj!C:F,4,0)</f>
        <v>0</v>
      </c>
      <c r="N17397" s="61" t="str">
        <f t="shared" si="542"/>
        <v>-</v>
      </c>
      <c r="P17397" s="73" t="str">
        <f t="shared" si="543"/>
        <v/>
      </c>
      <c r="Q17397" s="61" t="s">
        <v>86</v>
      </c>
    </row>
    <row r="17398" spans="8:17" x14ac:dyDescent="0.25">
      <c r="H17398" s="59">
        <v>322482</v>
      </c>
      <c r="I17398" s="59" t="s">
        <v>69</v>
      </c>
      <c r="J17398" s="59">
        <v>16752562</v>
      </c>
      <c r="K17398" s="59" t="s">
        <v>17833</v>
      </c>
      <c r="L17398" s="61" t="s">
        <v>81</v>
      </c>
      <c r="M17398" s="61">
        <f>VLOOKUP(H17398,zdroj!C:F,4,0)</f>
        <v>0</v>
      </c>
      <c r="N17398" s="61" t="str">
        <f t="shared" si="542"/>
        <v>-</v>
      </c>
      <c r="P17398" s="73" t="str">
        <f t="shared" si="543"/>
        <v/>
      </c>
      <c r="Q17398" s="61" t="s">
        <v>86</v>
      </c>
    </row>
    <row r="17399" spans="8:17" x14ac:dyDescent="0.25">
      <c r="H17399" s="59">
        <v>322482</v>
      </c>
      <c r="I17399" s="59" t="s">
        <v>69</v>
      </c>
      <c r="J17399" s="59">
        <v>16752589</v>
      </c>
      <c r="K17399" s="59" t="s">
        <v>17834</v>
      </c>
      <c r="L17399" s="61" t="s">
        <v>81</v>
      </c>
      <c r="M17399" s="61">
        <f>VLOOKUP(H17399,zdroj!C:F,4,0)</f>
        <v>0</v>
      </c>
      <c r="N17399" s="61" t="str">
        <f t="shared" si="542"/>
        <v>-</v>
      </c>
      <c r="P17399" s="73" t="str">
        <f t="shared" si="543"/>
        <v/>
      </c>
      <c r="Q17399" s="61" t="s">
        <v>86</v>
      </c>
    </row>
    <row r="17400" spans="8:17" x14ac:dyDescent="0.25">
      <c r="H17400" s="59">
        <v>322482</v>
      </c>
      <c r="I17400" s="59" t="s">
        <v>69</v>
      </c>
      <c r="J17400" s="59">
        <v>16752597</v>
      </c>
      <c r="K17400" s="59" t="s">
        <v>17835</v>
      </c>
      <c r="L17400" s="61" t="s">
        <v>81</v>
      </c>
      <c r="M17400" s="61">
        <f>VLOOKUP(H17400,zdroj!C:F,4,0)</f>
        <v>0</v>
      </c>
      <c r="N17400" s="61" t="str">
        <f t="shared" si="542"/>
        <v>-</v>
      </c>
      <c r="P17400" s="73" t="str">
        <f t="shared" si="543"/>
        <v/>
      </c>
      <c r="Q17400" s="61" t="s">
        <v>86</v>
      </c>
    </row>
    <row r="17401" spans="8:17" x14ac:dyDescent="0.25">
      <c r="H17401" s="59">
        <v>322482</v>
      </c>
      <c r="I17401" s="59" t="s">
        <v>69</v>
      </c>
      <c r="J17401" s="59">
        <v>25398504</v>
      </c>
      <c r="K17401" s="59" t="s">
        <v>17836</v>
      </c>
      <c r="L17401" s="61" t="s">
        <v>113</v>
      </c>
      <c r="M17401" s="61">
        <f>VLOOKUP(H17401,zdroj!C:F,4,0)</f>
        <v>0</v>
      </c>
      <c r="N17401" s="61" t="str">
        <f t="shared" si="542"/>
        <v>katB</v>
      </c>
      <c r="P17401" s="73" t="str">
        <f t="shared" si="543"/>
        <v/>
      </c>
      <c r="Q17401" s="61" t="s">
        <v>30</v>
      </c>
    </row>
    <row r="17402" spans="8:17" x14ac:dyDescent="0.25">
      <c r="H17402" s="59">
        <v>322482</v>
      </c>
      <c r="I17402" s="59" t="s">
        <v>69</v>
      </c>
      <c r="J17402" s="59">
        <v>25398512</v>
      </c>
      <c r="K17402" s="59" t="s">
        <v>17837</v>
      </c>
      <c r="L17402" s="61" t="s">
        <v>81</v>
      </c>
      <c r="M17402" s="61">
        <f>VLOOKUP(H17402,zdroj!C:F,4,0)</f>
        <v>0</v>
      </c>
      <c r="N17402" s="61" t="str">
        <f t="shared" si="542"/>
        <v>-</v>
      </c>
      <c r="P17402" s="73" t="str">
        <f t="shared" si="543"/>
        <v/>
      </c>
      <c r="Q17402" s="61" t="s">
        <v>86</v>
      </c>
    </row>
    <row r="17403" spans="8:17" x14ac:dyDescent="0.25">
      <c r="H17403" s="59">
        <v>322482</v>
      </c>
      <c r="I17403" s="59" t="s">
        <v>69</v>
      </c>
      <c r="J17403" s="59">
        <v>25398521</v>
      </c>
      <c r="K17403" s="59" t="s">
        <v>17838</v>
      </c>
      <c r="L17403" s="61" t="s">
        <v>81</v>
      </c>
      <c r="M17403" s="61">
        <f>VLOOKUP(H17403,zdroj!C:F,4,0)</f>
        <v>0</v>
      </c>
      <c r="N17403" s="61" t="str">
        <f t="shared" si="542"/>
        <v>-</v>
      </c>
      <c r="P17403" s="73" t="str">
        <f t="shared" si="543"/>
        <v/>
      </c>
      <c r="Q17403" s="61" t="s">
        <v>86</v>
      </c>
    </row>
    <row r="17404" spans="8:17" x14ac:dyDescent="0.25">
      <c r="H17404" s="59">
        <v>322482</v>
      </c>
      <c r="I17404" s="59" t="s">
        <v>69</v>
      </c>
      <c r="J17404" s="59">
        <v>26341247</v>
      </c>
      <c r="K17404" s="59" t="s">
        <v>17839</v>
      </c>
      <c r="L17404" s="61" t="s">
        <v>113</v>
      </c>
      <c r="M17404" s="61">
        <f>VLOOKUP(H17404,zdroj!C:F,4,0)</f>
        <v>0</v>
      </c>
      <c r="N17404" s="61" t="str">
        <f t="shared" si="542"/>
        <v>katB</v>
      </c>
      <c r="P17404" s="73" t="str">
        <f t="shared" si="543"/>
        <v/>
      </c>
      <c r="Q17404" s="61" t="s">
        <v>30</v>
      </c>
    </row>
    <row r="17405" spans="8:17" x14ac:dyDescent="0.25">
      <c r="H17405" s="59">
        <v>322482</v>
      </c>
      <c r="I17405" s="59" t="s">
        <v>69</v>
      </c>
      <c r="J17405" s="59">
        <v>28111575</v>
      </c>
      <c r="K17405" s="59" t="s">
        <v>17840</v>
      </c>
      <c r="L17405" s="61" t="s">
        <v>81</v>
      </c>
      <c r="M17405" s="61">
        <f>VLOOKUP(H17405,zdroj!C:F,4,0)</f>
        <v>0</v>
      </c>
      <c r="N17405" s="61" t="str">
        <f t="shared" si="542"/>
        <v>-</v>
      </c>
      <c r="P17405" s="73" t="str">
        <f t="shared" si="543"/>
        <v/>
      </c>
      <c r="Q17405" s="61" t="s">
        <v>86</v>
      </c>
    </row>
    <row r="17406" spans="8:17" x14ac:dyDescent="0.25">
      <c r="H17406" s="59">
        <v>322482</v>
      </c>
      <c r="I17406" s="59" t="s">
        <v>69</v>
      </c>
      <c r="J17406" s="59">
        <v>28199731</v>
      </c>
      <c r="K17406" s="59" t="s">
        <v>17841</v>
      </c>
      <c r="L17406" s="61" t="s">
        <v>81</v>
      </c>
      <c r="M17406" s="61">
        <f>VLOOKUP(H17406,zdroj!C:F,4,0)</f>
        <v>0</v>
      </c>
      <c r="N17406" s="61" t="str">
        <f t="shared" si="542"/>
        <v>-</v>
      </c>
      <c r="P17406" s="73" t="str">
        <f t="shared" si="543"/>
        <v/>
      </c>
      <c r="Q17406" s="61" t="s">
        <v>86</v>
      </c>
    </row>
    <row r="17407" spans="8:17" x14ac:dyDescent="0.25">
      <c r="H17407" s="59">
        <v>322482</v>
      </c>
      <c r="I17407" s="59" t="s">
        <v>69</v>
      </c>
      <c r="J17407" s="59">
        <v>28355857</v>
      </c>
      <c r="K17407" s="59" t="s">
        <v>17842</v>
      </c>
      <c r="L17407" s="61" t="s">
        <v>81</v>
      </c>
      <c r="M17407" s="61">
        <f>VLOOKUP(H17407,zdroj!C:F,4,0)</f>
        <v>0</v>
      </c>
      <c r="N17407" s="61" t="str">
        <f t="shared" si="542"/>
        <v>-</v>
      </c>
      <c r="P17407" s="73" t="str">
        <f t="shared" si="543"/>
        <v/>
      </c>
      <c r="Q17407" s="61" t="s">
        <v>86</v>
      </c>
    </row>
    <row r="17408" spans="8:17" x14ac:dyDescent="0.25">
      <c r="H17408" s="59">
        <v>322482</v>
      </c>
      <c r="I17408" s="59" t="s">
        <v>69</v>
      </c>
      <c r="J17408" s="59">
        <v>30971136</v>
      </c>
      <c r="K17408" s="59" t="s">
        <v>17843</v>
      </c>
      <c r="L17408" s="61" t="s">
        <v>81</v>
      </c>
      <c r="M17408" s="61">
        <f>VLOOKUP(H17408,zdroj!C:F,4,0)</f>
        <v>0</v>
      </c>
      <c r="N17408" s="61" t="str">
        <f t="shared" si="542"/>
        <v>-</v>
      </c>
      <c r="P17408" s="73" t="str">
        <f t="shared" si="543"/>
        <v/>
      </c>
      <c r="Q17408" s="61" t="s">
        <v>86</v>
      </c>
    </row>
    <row r="17409" spans="8:17" x14ac:dyDescent="0.25">
      <c r="H17409" s="59">
        <v>322482</v>
      </c>
      <c r="I17409" s="59" t="s">
        <v>69</v>
      </c>
      <c r="J17409" s="59">
        <v>30971144</v>
      </c>
      <c r="K17409" s="59" t="s">
        <v>17844</v>
      </c>
      <c r="L17409" s="61" t="s">
        <v>81</v>
      </c>
      <c r="M17409" s="61">
        <f>VLOOKUP(H17409,zdroj!C:F,4,0)</f>
        <v>0</v>
      </c>
      <c r="N17409" s="61" t="str">
        <f t="shared" si="542"/>
        <v>-</v>
      </c>
      <c r="P17409" s="73" t="str">
        <f t="shared" si="543"/>
        <v/>
      </c>
      <c r="Q17409" s="61" t="s">
        <v>86</v>
      </c>
    </row>
    <row r="17410" spans="8:17" x14ac:dyDescent="0.25">
      <c r="H17410" s="59">
        <v>322482</v>
      </c>
      <c r="I17410" s="59" t="s">
        <v>69</v>
      </c>
      <c r="J17410" s="59">
        <v>30971152</v>
      </c>
      <c r="K17410" s="59" t="s">
        <v>17845</v>
      </c>
      <c r="L17410" s="61" t="s">
        <v>81</v>
      </c>
      <c r="M17410" s="61">
        <f>VLOOKUP(H17410,zdroj!C:F,4,0)</f>
        <v>0</v>
      </c>
      <c r="N17410" s="61" t="str">
        <f t="shared" si="542"/>
        <v>-</v>
      </c>
      <c r="P17410" s="73" t="str">
        <f t="shared" si="543"/>
        <v/>
      </c>
      <c r="Q17410" s="61" t="s">
        <v>86</v>
      </c>
    </row>
    <row r="17411" spans="8:17" x14ac:dyDescent="0.25">
      <c r="H17411" s="59">
        <v>322482</v>
      </c>
      <c r="I17411" s="59" t="s">
        <v>69</v>
      </c>
      <c r="J17411" s="59">
        <v>30971161</v>
      </c>
      <c r="K17411" s="59" t="s">
        <v>17846</v>
      </c>
      <c r="L17411" s="61" t="s">
        <v>81</v>
      </c>
      <c r="M17411" s="61">
        <f>VLOOKUP(H17411,zdroj!C:F,4,0)</f>
        <v>0</v>
      </c>
      <c r="N17411" s="61" t="str">
        <f t="shared" si="542"/>
        <v>-</v>
      </c>
      <c r="P17411" s="73" t="str">
        <f t="shared" si="543"/>
        <v/>
      </c>
      <c r="Q17411" s="61" t="s">
        <v>86</v>
      </c>
    </row>
    <row r="17412" spans="8:17" x14ac:dyDescent="0.25">
      <c r="H17412" s="59">
        <v>322482</v>
      </c>
      <c r="I17412" s="59" t="s">
        <v>69</v>
      </c>
      <c r="J17412" s="59">
        <v>30971179</v>
      </c>
      <c r="K17412" s="59" t="s">
        <v>17847</v>
      </c>
      <c r="L17412" s="61" t="s">
        <v>81</v>
      </c>
      <c r="M17412" s="61">
        <f>VLOOKUP(H17412,zdroj!C:F,4,0)</f>
        <v>0</v>
      </c>
      <c r="N17412" s="61" t="str">
        <f t="shared" si="542"/>
        <v>-</v>
      </c>
      <c r="P17412" s="73" t="str">
        <f t="shared" si="543"/>
        <v/>
      </c>
      <c r="Q17412" s="61" t="s">
        <v>86</v>
      </c>
    </row>
    <row r="17413" spans="8:17" x14ac:dyDescent="0.25">
      <c r="H17413" s="59">
        <v>322482</v>
      </c>
      <c r="I17413" s="59" t="s">
        <v>69</v>
      </c>
      <c r="J17413" s="59">
        <v>30971187</v>
      </c>
      <c r="K17413" s="59" t="s">
        <v>17848</v>
      </c>
      <c r="L17413" s="61" t="s">
        <v>81</v>
      </c>
      <c r="M17413" s="61">
        <f>VLOOKUP(H17413,zdroj!C:F,4,0)</f>
        <v>0</v>
      </c>
      <c r="N17413" s="61" t="str">
        <f t="shared" si="542"/>
        <v>-</v>
      </c>
      <c r="P17413" s="73" t="str">
        <f t="shared" si="543"/>
        <v/>
      </c>
      <c r="Q17413" s="61" t="s">
        <v>86</v>
      </c>
    </row>
    <row r="17414" spans="8:17" x14ac:dyDescent="0.25">
      <c r="H17414" s="59">
        <v>322482</v>
      </c>
      <c r="I17414" s="59" t="s">
        <v>69</v>
      </c>
      <c r="J17414" s="59">
        <v>30971195</v>
      </c>
      <c r="K17414" s="59" t="s">
        <v>17849</v>
      </c>
      <c r="L17414" s="61" t="s">
        <v>81</v>
      </c>
      <c r="M17414" s="61">
        <f>VLOOKUP(H17414,zdroj!C:F,4,0)</f>
        <v>0</v>
      </c>
      <c r="N17414" s="61" t="str">
        <f t="shared" si="542"/>
        <v>-</v>
      </c>
      <c r="P17414" s="73" t="str">
        <f t="shared" si="543"/>
        <v/>
      </c>
      <c r="Q17414" s="61" t="s">
        <v>86</v>
      </c>
    </row>
    <row r="17415" spans="8:17" x14ac:dyDescent="0.25">
      <c r="H17415" s="59">
        <v>322482</v>
      </c>
      <c r="I17415" s="59" t="s">
        <v>69</v>
      </c>
      <c r="J17415" s="59">
        <v>75742314</v>
      </c>
      <c r="K17415" s="59" t="s">
        <v>17850</v>
      </c>
      <c r="L17415" s="61" t="s">
        <v>113</v>
      </c>
      <c r="M17415" s="61">
        <f>VLOOKUP(H17415,zdroj!C:F,4,0)</f>
        <v>0</v>
      </c>
      <c r="N17415" s="61" t="str">
        <f t="shared" ref="N17415:N17478" si="544">IF(M17415="A",IF(L17415="katA","katB",L17415),L17415)</f>
        <v>katB</v>
      </c>
      <c r="P17415" s="73" t="str">
        <f t="shared" ref="P17415:P17478" si="545">IF(O17415="A",1,"")</f>
        <v/>
      </c>
      <c r="Q17415" s="61" t="s">
        <v>30</v>
      </c>
    </row>
    <row r="17416" spans="8:17" x14ac:dyDescent="0.25">
      <c r="H17416" s="59">
        <v>151025</v>
      </c>
      <c r="I17416" s="59" t="s">
        <v>69</v>
      </c>
      <c r="J17416" s="59">
        <v>16479181</v>
      </c>
      <c r="K17416" s="59" t="s">
        <v>17851</v>
      </c>
      <c r="L17416" s="61" t="s">
        <v>113</v>
      </c>
      <c r="M17416" s="61">
        <f>VLOOKUP(H17416,zdroj!C:F,4,0)</f>
        <v>0</v>
      </c>
      <c r="N17416" s="61" t="str">
        <f t="shared" si="544"/>
        <v>katB</v>
      </c>
      <c r="P17416" s="73" t="str">
        <f t="shared" si="545"/>
        <v/>
      </c>
      <c r="Q17416" s="61" t="s">
        <v>33</v>
      </c>
    </row>
    <row r="17417" spans="8:17" x14ac:dyDescent="0.25">
      <c r="H17417" s="59">
        <v>151025</v>
      </c>
      <c r="I17417" s="59" t="s">
        <v>69</v>
      </c>
      <c r="J17417" s="59">
        <v>16479190</v>
      </c>
      <c r="K17417" s="59" t="s">
        <v>17852</v>
      </c>
      <c r="L17417" s="61" t="s">
        <v>113</v>
      </c>
      <c r="M17417" s="61">
        <f>VLOOKUP(H17417,zdroj!C:F,4,0)</f>
        <v>0</v>
      </c>
      <c r="N17417" s="61" t="str">
        <f t="shared" si="544"/>
        <v>katB</v>
      </c>
      <c r="P17417" s="73" t="str">
        <f t="shared" si="545"/>
        <v/>
      </c>
      <c r="Q17417" s="61" t="s">
        <v>30</v>
      </c>
    </row>
    <row r="17418" spans="8:17" x14ac:dyDescent="0.25">
      <c r="H17418" s="59">
        <v>151025</v>
      </c>
      <c r="I17418" s="59" t="s">
        <v>69</v>
      </c>
      <c r="J17418" s="59">
        <v>16479203</v>
      </c>
      <c r="K17418" s="59" t="s">
        <v>17853</v>
      </c>
      <c r="L17418" s="61" t="s">
        <v>113</v>
      </c>
      <c r="M17418" s="61">
        <f>VLOOKUP(H17418,zdroj!C:F,4,0)</f>
        <v>0</v>
      </c>
      <c r="N17418" s="61" t="str">
        <f t="shared" si="544"/>
        <v>katB</v>
      </c>
      <c r="P17418" s="73" t="str">
        <f t="shared" si="545"/>
        <v/>
      </c>
      <c r="Q17418" s="61" t="s">
        <v>30</v>
      </c>
    </row>
    <row r="17419" spans="8:17" x14ac:dyDescent="0.25">
      <c r="H17419" s="59">
        <v>151025</v>
      </c>
      <c r="I17419" s="59" t="s">
        <v>69</v>
      </c>
      <c r="J17419" s="59">
        <v>16479211</v>
      </c>
      <c r="K17419" s="59" t="s">
        <v>17854</v>
      </c>
      <c r="L17419" s="61" t="s">
        <v>113</v>
      </c>
      <c r="M17419" s="61">
        <f>VLOOKUP(H17419,zdroj!C:F,4,0)</f>
        <v>0</v>
      </c>
      <c r="N17419" s="61" t="str">
        <f t="shared" si="544"/>
        <v>katB</v>
      </c>
      <c r="P17419" s="73" t="str">
        <f t="shared" si="545"/>
        <v/>
      </c>
      <c r="Q17419" s="61" t="s">
        <v>30</v>
      </c>
    </row>
    <row r="17420" spans="8:17" x14ac:dyDescent="0.25">
      <c r="H17420" s="59">
        <v>151025</v>
      </c>
      <c r="I17420" s="59" t="s">
        <v>69</v>
      </c>
      <c r="J17420" s="59">
        <v>16479220</v>
      </c>
      <c r="K17420" s="59" t="s">
        <v>17855</v>
      </c>
      <c r="L17420" s="61" t="s">
        <v>113</v>
      </c>
      <c r="M17420" s="61">
        <f>VLOOKUP(H17420,zdroj!C:F,4,0)</f>
        <v>0</v>
      </c>
      <c r="N17420" s="61" t="str">
        <f t="shared" si="544"/>
        <v>katB</v>
      </c>
      <c r="P17420" s="73" t="str">
        <f t="shared" si="545"/>
        <v/>
      </c>
      <c r="Q17420" s="61" t="s">
        <v>30</v>
      </c>
    </row>
    <row r="17421" spans="8:17" x14ac:dyDescent="0.25">
      <c r="H17421" s="59">
        <v>151025</v>
      </c>
      <c r="I17421" s="59" t="s">
        <v>69</v>
      </c>
      <c r="J17421" s="59">
        <v>16479238</v>
      </c>
      <c r="K17421" s="59" t="s">
        <v>17856</v>
      </c>
      <c r="L17421" s="61" t="s">
        <v>113</v>
      </c>
      <c r="M17421" s="61">
        <f>VLOOKUP(H17421,zdroj!C:F,4,0)</f>
        <v>0</v>
      </c>
      <c r="N17421" s="61" t="str">
        <f t="shared" si="544"/>
        <v>katB</v>
      </c>
      <c r="P17421" s="73" t="str">
        <f t="shared" si="545"/>
        <v/>
      </c>
      <c r="Q17421" s="61" t="s">
        <v>30</v>
      </c>
    </row>
    <row r="17422" spans="8:17" x14ac:dyDescent="0.25">
      <c r="H17422" s="59">
        <v>151025</v>
      </c>
      <c r="I17422" s="59" t="s">
        <v>69</v>
      </c>
      <c r="J17422" s="59">
        <v>16479246</v>
      </c>
      <c r="K17422" s="59" t="s">
        <v>17857</v>
      </c>
      <c r="L17422" s="61" t="s">
        <v>113</v>
      </c>
      <c r="M17422" s="61">
        <f>VLOOKUP(H17422,zdroj!C:F,4,0)</f>
        <v>0</v>
      </c>
      <c r="N17422" s="61" t="str">
        <f t="shared" si="544"/>
        <v>katB</v>
      </c>
      <c r="P17422" s="73" t="str">
        <f t="shared" si="545"/>
        <v/>
      </c>
      <c r="Q17422" s="61" t="s">
        <v>30</v>
      </c>
    </row>
    <row r="17423" spans="8:17" x14ac:dyDescent="0.25">
      <c r="H17423" s="59">
        <v>151025</v>
      </c>
      <c r="I17423" s="59" t="s">
        <v>69</v>
      </c>
      <c r="J17423" s="59">
        <v>16479254</v>
      </c>
      <c r="K17423" s="59" t="s">
        <v>17858</v>
      </c>
      <c r="L17423" s="61" t="s">
        <v>113</v>
      </c>
      <c r="M17423" s="61">
        <f>VLOOKUP(H17423,zdroj!C:F,4,0)</f>
        <v>0</v>
      </c>
      <c r="N17423" s="61" t="str">
        <f t="shared" si="544"/>
        <v>katB</v>
      </c>
      <c r="P17423" s="73" t="str">
        <f t="shared" si="545"/>
        <v/>
      </c>
      <c r="Q17423" s="61" t="s">
        <v>30</v>
      </c>
    </row>
    <row r="17424" spans="8:17" x14ac:dyDescent="0.25">
      <c r="H17424" s="59">
        <v>151025</v>
      </c>
      <c r="I17424" s="59" t="s">
        <v>69</v>
      </c>
      <c r="J17424" s="59">
        <v>16479262</v>
      </c>
      <c r="K17424" s="59" t="s">
        <v>17859</v>
      </c>
      <c r="L17424" s="61" t="s">
        <v>113</v>
      </c>
      <c r="M17424" s="61">
        <f>VLOOKUP(H17424,zdroj!C:F,4,0)</f>
        <v>0</v>
      </c>
      <c r="N17424" s="61" t="str">
        <f t="shared" si="544"/>
        <v>katB</v>
      </c>
      <c r="P17424" s="73" t="str">
        <f t="shared" si="545"/>
        <v/>
      </c>
      <c r="Q17424" s="61" t="s">
        <v>30</v>
      </c>
    </row>
    <row r="17425" spans="8:17" x14ac:dyDescent="0.25">
      <c r="H17425" s="59">
        <v>151025</v>
      </c>
      <c r="I17425" s="59" t="s">
        <v>69</v>
      </c>
      <c r="J17425" s="59">
        <v>16479271</v>
      </c>
      <c r="K17425" s="59" t="s">
        <v>17860</v>
      </c>
      <c r="L17425" s="61" t="s">
        <v>113</v>
      </c>
      <c r="M17425" s="61">
        <f>VLOOKUP(H17425,zdroj!C:F,4,0)</f>
        <v>0</v>
      </c>
      <c r="N17425" s="61" t="str">
        <f t="shared" si="544"/>
        <v>katB</v>
      </c>
      <c r="P17425" s="73" t="str">
        <f t="shared" si="545"/>
        <v/>
      </c>
      <c r="Q17425" s="61" t="s">
        <v>30</v>
      </c>
    </row>
    <row r="17426" spans="8:17" x14ac:dyDescent="0.25">
      <c r="H17426" s="59">
        <v>151025</v>
      </c>
      <c r="I17426" s="59" t="s">
        <v>69</v>
      </c>
      <c r="J17426" s="59">
        <v>16479289</v>
      </c>
      <c r="K17426" s="59" t="s">
        <v>17861</v>
      </c>
      <c r="L17426" s="61" t="s">
        <v>113</v>
      </c>
      <c r="M17426" s="61">
        <f>VLOOKUP(H17426,zdroj!C:F,4,0)</f>
        <v>0</v>
      </c>
      <c r="N17426" s="61" t="str">
        <f t="shared" si="544"/>
        <v>katB</v>
      </c>
      <c r="P17426" s="73" t="str">
        <f t="shared" si="545"/>
        <v/>
      </c>
      <c r="Q17426" s="61" t="s">
        <v>30</v>
      </c>
    </row>
    <row r="17427" spans="8:17" x14ac:dyDescent="0.25">
      <c r="H17427" s="59">
        <v>151025</v>
      </c>
      <c r="I17427" s="59" t="s">
        <v>69</v>
      </c>
      <c r="J17427" s="59">
        <v>16479297</v>
      </c>
      <c r="K17427" s="59" t="s">
        <v>17862</v>
      </c>
      <c r="L17427" s="61" t="s">
        <v>113</v>
      </c>
      <c r="M17427" s="61">
        <f>VLOOKUP(H17427,zdroj!C:F,4,0)</f>
        <v>0</v>
      </c>
      <c r="N17427" s="61" t="str">
        <f t="shared" si="544"/>
        <v>katB</v>
      </c>
      <c r="P17427" s="73" t="str">
        <f t="shared" si="545"/>
        <v/>
      </c>
      <c r="Q17427" s="61" t="s">
        <v>30</v>
      </c>
    </row>
    <row r="17428" spans="8:17" x14ac:dyDescent="0.25">
      <c r="H17428" s="59">
        <v>151025</v>
      </c>
      <c r="I17428" s="59" t="s">
        <v>69</v>
      </c>
      <c r="J17428" s="59">
        <v>16479301</v>
      </c>
      <c r="K17428" s="59" t="s">
        <v>17863</v>
      </c>
      <c r="L17428" s="61" t="s">
        <v>113</v>
      </c>
      <c r="M17428" s="61">
        <f>VLOOKUP(H17428,zdroj!C:F,4,0)</f>
        <v>0</v>
      </c>
      <c r="N17428" s="61" t="str">
        <f t="shared" si="544"/>
        <v>katB</v>
      </c>
      <c r="P17428" s="73" t="str">
        <f t="shared" si="545"/>
        <v/>
      </c>
      <c r="Q17428" s="61" t="s">
        <v>30</v>
      </c>
    </row>
    <row r="17429" spans="8:17" x14ac:dyDescent="0.25">
      <c r="H17429" s="59">
        <v>151025</v>
      </c>
      <c r="I17429" s="59" t="s">
        <v>69</v>
      </c>
      <c r="J17429" s="59">
        <v>16479319</v>
      </c>
      <c r="K17429" s="59" t="s">
        <v>17864</v>
      </c>
      <c r="L17429" s="61" t="s">
        <v>113</v>
      </c>
      <c r="M17429" s="61">
        <f>VLOOKUP(H17429,zdroj!C:F,4,0)</f>
        <v>0</v>
      </c>
      <c r="N17429" s="61" t="str">
        <f t="shared" si="544"/>
        <v>katB</v>
      </c>
      <c r="P17429" s="73" t="str">
        <f t="shared" si="545"/>
        <v/>
      </c>
      <c r="Q17429" s="61" t="s">
        <v>30</v>
      </c>
    </row>
    <row r="17430" spans="8:17" x14ac:dyDescent="0.25">
      <c r="H17430" s="59">
        <v>151025</v>
      </c>
      <c r="I17430" s="59" t="s">
        <v>69</v>
      </c>
      <c r="J17430" s="59">
        <v>16479327</v>
      </c>
      <c r="K17430" s="59" t="s">
        <v>17865</v>
      </c>
      <c r="L17430" s="61" t="s">
        <v>113</v>
      </c>
      <c r="M17430" s="61">
        <f>VLOOKUP(H17430,zdroj!C:F,4,0)</f>
        <v>0</v>
      </c>
      <c r="N17430" s="61" t="str">
        <f t="shared" si="544"/>
        <v>katB</v>
      </c>
      <c r="P17430" s="73" t="str">
        <f t="shared" si="545"/>
        <v/>
      </c>
      <c r="Q17430" s="61" t="s">
        <v>30</v>
      </c>
    </row>
    <row r="17431" spans="8:17" x14ac:dyDescent="0.25">
      <c r="H17431" s="59">
        <v>151025</v>
      </c>
      <c r="I17431" s="59" t="s">
        <v>69</v>
      </c>
      <c r="J17431" s="59">
        <v>16479335</v>
      </c>
      <c r="K17431" s="59" t="s">
        <v>17866</v>
      </c>
      <c r="L17431" s="61" t="s">
        <v>113</v>
      </c>
      <c r="M17431" s="61">
        <f>VLOOKUP(H17431,zdroj!C:F,4,0)</f>
        <v>0</v>
      </c>
      <c r="N17431" s="61" t="str">
        <f t="shared" si="544"/>
        <v>katB</v>
      </c>
      <c r="P17431" s="73" t="str">
        <f t="shared" si="545"/>
        <v/>
      </c>
      <c r="Q17431" s="61" t="s">
        <v>30</v>
      </c>
    </row>
    <row r="17432" spans="8:17" x14ac:dyDescent="0.25">
      <c r="H17432" s="59">
        <v>151025</v>
      </c>
      <c r="I17432" s="59" t="s">
        <v>69</v>
      </c>
      <c r="J17432" s="59">
        <v>16479343</v>
      </c>
      <c r="K17432" s="59" t="s">
        <v>17867</v>
      </c>
      <c r="L17432" s="61" t="s">
        <v>113</v>
      </c>
      <c r="M17432" s="61">
        <f>VLOOKUP(H17432,zdroj!C:F,4,0)</f>
        <v>0</v>
      </c>
      <c r="N17432" s="61" t="str">
        <f t="shared" si="544"/>
        <v>katB</v>
      </c>
      <c r="P17432" s="73" t="str">
        <f t="shared" si="545"/>
        <v/>
      </c>
      <c r="Q17432" s="61" t="s">
        <v>30</v>
      </c>
    </row>
    <row r="17433" spans="8:17" x14ac:dyDescent="0.25">
      <c r="H17433" s="59">
        <v>151025</v>
      </c>
      <c r="I17433" s="59" t="s">
        <v>69</v>
      </c>
      <c r="J17433" s="59">
        <v>16479351</v>
      </c>
      <c r="K17433" s="59" t="s">
        <v>17868</v>
      </c>
      <c r="L17433" s="61" t="s">
        <v>113</v>
      </c>
      <c r="M17433" s="61">
        <f>VLOOKUP(H17433,zdroj!C:F,4,0)</f>
        <v>0</v>
      </c>
      <c r="N17433" s="61" t="str">
        <f t="shared" si="544"/>
        <v>katB</v>
      </c>
      <c r="P17433" s="73" t="str">
        <f t="shared" si="545"/>
        <v/>
      </c>
      <c r="Q17433" s="61" t="s">
        <v>30</v>
      </c>
    </row>
    <row r="17434" spans="8:17" x14ac:dyDescent="0.25">
      <c r="H17434" s="59">
        <v>151025</v>
      </c>
      <c r="I17434" s="59" t="s">
        <v>69</v>
      </c>
      <c r="J17434" s="59">
        <v>16479360</v>
      </c>
      <c r="K17434" s="59" t="s">
        <v>17869</v>
      </c>
      <c r="L17434" s="61" t="s">
        <v>113</v>
      </c>
      <c r="M17434" s="61">
        <f>VLOOKUP(H17434,zdroj!C:F,4,0)</f>
        <v>0</v>
      </c>
      <c r="N17434" s="61" t="str">
        <f t="shared" si="544"/>
        <v>katB</v>
      </c>
      <c r="P17434" s="73" t="str">
        <f t="shared" si="545"/>
        <v/>
      </c>
      <c r="Q17434" s="61" t="s">
        <v>30</v>
      </c>
    </row>
    <row r="17435" spans="8:17" x14ac:dyDescent="0.25">
      <c r="H17435" s="59">
        <v>151025</v>
      </c>
      <c r="I17435" s="59" t="s">
        <v>69</v>
      </c>
      <c r="J17435" s="59">
        <v>16479378</v>
      </c>
      <c r="K17435" s="59" t="s">
        <v>17870</v>
      </c>
      <c r="L17435" s="61" t="s">
        <v>113</v>
      </c>
      <c r="M17435" s="61">
        <f>VLOOKUP(H17435,zdroj!C:F,4,0)</f>
        <v>0</v>
      </c>
      <c r="N17435" s="61" t="str">
        <f t="shared" si="544"/>
        <v>katB</v>
      </c>
      <c r="P17435" s="73" t="str">
        <f t="shared" si="545"/>
        <v/>
      </c>
      <c r="Q17435" s="61" t="s">
        <v>30</v>
      </c>
    </row>
    <row r="17436" spans="8:17" x14ac:dyDescent="0.25">
      <c r="H17436" s="59">
        <v>151025</v>
      </c>
      <c r="I17436" s="59" t="s">
        <v>69</v>
      </c>
      <c r="J17436" s="59">
        <v>16479386</v>
      </c>
      <c r="K17436" s="59" t="s">
        <v>17871</v>
      </c>
      <c r="L17436" s="61" t="s">
        <v>113</v>
      </c>
      <c r="M17436" s="61">
        <f>VLOOKUP(H17436,zdroj!C:F,4,0)</f>
        <v>0</v>
      </c>
      <c r="N17436" s="61" t="str">
        <f t="shared" si="544"/>
        <v>katB</v>
      </c>
      <c r="P17436" s="73" t="str">
        <f t="shared" si="545"/>
        <v/>
      </c>
      <c r="Q17436" s="61" t="s">
        <v>30</v>
      </c>
    </row>
    <row r="17437" spans="8:17" x14ac:dyDescent="0.25">
      <c r="H17437" s="59">
        <v>151025</v>
      </c>
      <c r="I17437" s="59" t="s">
        <v>69</v>
      </c>
      <c r="J17437" s="59">
        <v>16479394</v>
      </c>
      <c r="K17437" s="59" t="s">
        <v>17872</v>
      </c>
      <c r="L17437" s="61" t="s">
        <v>113</v>
      </c>
      <c r="M17437" s="61">
        <f>VLOOKUP(H17437,zdroj!C:F,4,0)</f>
        <v>0</v>
      </c>
      <c r="N17437" s="61" t="str">
        <f t="shared" si="544"/>
        <v>katB</v>
      </c>
      <c r="P17437" s="73" t="str">
        <f t="shared" si="545"/>
        <v/>
      </c>
      <c r="Q17437" s="61" t="s">
        <v>30</v>
      </c>
    </row>
    <row r="17438" spans="8:17" x14ac:dyDescent="0.25">
      <c r="H17438" s="59">
        <v>151025</v>
      </c>
      <c r="I17438" s="59" t="s">
        <v>69</v>
      </c>
      <c r="J17438" s="59">
        <v>16479408</v>
      </c>
      <c r="K17438" s="59" t="s">
        <v>17873</v>
      </c>
      <c r="L17438" s="61" t="s">
        <v>113</v>
      </c>
      <c r="M17438" s="61">
        <f>VLOOKUP(H17438,zdroj!C:F,4,0)</f>
        <v>0</v>
      </c>
      <c r="N17438" s="61" t="str">
        <f t="shared" si="544"/>
        <v>katB</v>
      </c>
      <c r="P17438" s="73" t="str">
        <f t="shared" si="545"/>
        <v/>
      </c>
      <c r="Q17438" s="61" t="s">
        <v>30</v>
      </c>
    </row>
    <row r="17439" spans="8:17" x14ac:dyDescent="0.25">
      <c r="H17439" s="59">
        <v>151025</v>
      </c>
      <c r="I17439" s="59" t="s">
        <v>69</v>
      </c>
      <c r="J17439" s="59">
        <v>16479416</v>
      </c>
      <c r="K17439" s="59" t="s">
        <v>17874</v>
      </c>
      <c r="L17439" s="61" t="s">
        <v>113</v>
      </c>
      <c r="M17439" s="61">
        <f>VLOOKUP(H17439,zdroj!C:F,4,0)</f>
        <v>0</v>
      </c>
      <c r="N17439" s="61" t="str">
        <f t="shared" si="544"/>
        <v>katB</v>
      </c>
      <c r="P17439" s="73" t="str">
        <f t="shared" si="545"/>
        <v/>
      </c>
      <c r="Q17439" s="61" t="s">
        <v>30</v>
      </c>
    </row>
    <row r="17440" spans="8:17" x14ac:dyDescent="0.25">
      <c r="H17440" s="59">
        <v>151025</v>
      </c>
      <c r="I17440" s="59" t="s">
        <v>69</v>
      </c>
      <c r="J17440" s="59">
        <v>16479424</v>
      </c>
      <c r="K17440" s="59" t="s">
        <v>17875</v>
      </c>
      <c r="L17440" s="61" t="s">
        <v>113</v>
      </c>
      <c r="M17440" s="61">
        <f>VLOOKUP(H17440,zdroj!C:F,4,0)</f>
        <v>0</v>
      </c>
      <c r="N17440" s="61" t="str">
        <f t="shared" si="544"/>
        <v>katB</v>
      </c>
      <c r="P17440" s="73" t="str">
        <f t="shared" si="545"/>
        <v/>
      </c>
      <c r="Q17440" s="61" t="s">
        <v>30</v>
      </c>
    </row>
    <row r="17441" spans="8:17" x14ac:dyDescent="0.25">
      <c r="H17441" s="59">
        <v>151025</v>
      </c>
      <c r="I17441" s="59" t="s">
        <v>69</v>
      </c>
      <c r="J17441" s="59">
        <v>16479432</v>
      </c>
      <c r="K17441" s="59" t="s">
        <v>17876</v>
      </c>
      <c r="L17441" s="61" t="s">
        <v>113</v>
      </c>
      <c r="M17441" s="61">
        <f>VLOOKUP(H17441,zdroj!C:F,4,0)</f>
        <v>0</v>
      </c>
      <c r="N17441" s="61" t="str">
        <f t="shared" si="544"/>
        <v>katB</v>
      </c>
      <c r="P17441" s="73" t="str">
        <f t="shared" si="545"/>
        <v/>
      </c>
      <c r="Q17441" s="61" t="s">
        <v>30</v>
      </c>
    </row>
    <row r="17442" spans="8:17" x14ac:dyDescent="0.25">
      <c r="H17442" s="59">
        <v>151025</v>
      </c>
      <c r="I17442" s="59" t="s">
        <v>69</v>
      </c>
      <c r="J17442" s="59">
        <v>16479441</v>
      </c>
      <c r="K17442" s="59" t="s">
        <v>17877</v>
      </c>
      <c r="L17442" s="61" t="s">
        <v>113</v>
      </c>
      <c r="M17442" s="61">
        <f>VLOOKUP(H17442,zdroj!C:F,4,0)</f>
        <v>0</v>
      </c>
      <c r="N17442" s="61" t="str">
        <f t="shared" si="544"/>
        <v>katB</v>
      </c>
      <c r="P17442" s="73" t="str">
        <f t="shared" si="545"/>
        <v/>
      </c>
      <c r="Q17442" s="61" t="s">
        <v>30</v>
      </c>
    </row>
    <row r="17443" spans="8:17" x14ac:dyDescent="0.25">
      <c r="H17443" s="59">
        <v>151025</v>
      </c>
      <c r="I17443" s="59" t="s">
        <v>69</v>
      </c>
      <c r="J17443" s="59">
        <v>16479459</v>
      </c>
      <c r="K17443" s="59" t="s">
        <v>17878</v>
      </c>
      <c r="L17443" s="61" t="s">
        <v>113</v>
      </c>
      <c r="M17443" s="61">
        <f>VLOOKUP(H17443,zdroj!C:F,4,0)</f>
        <v>0</v>
      </c>
      <c r="N17443" s="61" t="str">
        <f t="shared" si="544"/>
        <v>katB</v>
      </c>
      <c r="P17443" s="73" t="str">
        <f t="shared" si="545"/>
        <v/>
      </c>
      <c r="Q17443" s="61" t="s">
        <v>30</v>
      </c>
    </row>
    <row r="17444" spans="8:17" x14ac:dyDescent="0.25">
      <c r="H17444" s="59">
        <v>151025</v>
      </c>
      <c r="I17444" s="59" t="s">
        <v>69</v>
      </c>
      <c r="J17444" s="59">
        <v>16479467</v>
      </c>
      <c r="K17444" s="59" t="s">
        <v>17879</v>
      </c>
      <c r="L17444" s="61" t="s">
        <v>113</v>
      </c>
      <c r="M17444" s="61">
        <f>VLOOKUP(H17444,zdroj!C:F,4,0)</f>
        <v>0</v>
      </c>
      <c r="N17444" s="61" t="str">
        <f t="shared" si="544"/>
        <v>katB</v>
      </c>
      <c r="P17444" s="73" t="str">
        <f t="shared" si="545"/>
        <v/>
      </c>
      <c r="Q17444" s="61" t="s">
        <v>30</v>
      </c>
    </row>
    <row r="17445" spans="8:17" x14ac:dyDescent="0.25">
      <c r="H17445" s="59">
        <v>151025</v>
      </c>
      <c r="I17445" s="59" t="s">
        <v>69</v>
      </c>
      <c r="J17445" s="59">
        <v>16479475</v>
      </c>
      <c r="K17445" s="59" t="s">
        <v>17880</v>
      </c>
      <c r="L17445" s="61" t="s">
        <v>113</v>
      </c>
      <c r="M17445" s="61">
        <f>VLOOKUP(H17445,zdroj!C:F,4,0)</f>
        <v>0</v>
      </c>
      <c r="N17445" s="61" t="str">
        <f t="shared" si="544"/>
        <v>katB</v>
      </c>
      <c r="P17445" s="73" t="str">
        <f t="shared" si="545"/>
        <v/>
      </c>
      <c r="Q17445" s="61" t="s">
        <v>30</v>
      </c>
    </row>
    <row r="17446" spans="8:17" x14ac:dyDescent="0.25">
      <c r="H17446" s="59">
        <v>151025</v>
      </c>
      <c r="I17446" s="59" t="s">
        <v>69</v>
      </c>
      <c r="J17446" s="59">
        <v>16479483</v>
      </c>
      <c r="K17446" s="59" t="s">
        <v>17881</v>
      </c>
      <c r="L17446" s="61" t="s">
        <v>113</v>
      </c>
      <c r="M17446" s="61">
        <f>VLOOKUP(H17446,zdroj!C:F,4,0)</f>
        <v>0</v>
      </c>
      <c r="N17446" s="61" t="str">
        <f t="shared" si="544"/>
        <v>katB</v>
      </c>
      <c r="P17446" s="73" t="str">
        <f t="shared" si="545"/>
        <v/>
      </c>
      <c r="Q17446" s="61" t="s">
        <v>30</v>
      </c>
    </row>
    <row r="17447" spans="8:17" x14ac:dyDescent="0.25">
      <c r="H17447" s="59">
        <v>151025</v>
      </c>
      <c r="I17447" s="59" t="s">
        <v>69</v>
      </c>
      <c r="J17447" s="59">
        <v>16479491</v>
      </c>
      <c r="K17447" s="59" t="s">
        <v>17882</v>
      </c>
      <c r="L17447" s="61" t="s">
        <v>81</v>
      </c>
      <c r="M17447" s="61">
        <f>VLOOKUP(H17447,zdroj!C:F,4,0)</f>
        <v>0</v>
      </c>
      <c r="N17447" s="61" t="str">
        <f t="shared" si="544"/>
        <v>-</v>
      </c>
      <c r="P17447" s="73" t="str">
        <f t="shared" si="545"/>
        <v/>
      </c>
      <c r="Q17447" s="61" t="s">
        <v>86</v>
      </c>
    </row>
    <row r="17448" spans="8:17" x14ac:dyDescent="0.25">
      <c r="H17448" s="59">
        <v>151025</v>
      </c>
      <c r="I17448" s="59" t="s">
        <v>69</v>
      </c>
      <c r="J17448" s="59">
        <v>16479505</v>
      </c>
      <c r="K17448" s="59" t="s">
        <v>17883</v>
      </c>
      <c r="L17448" s="61" t="s">
        <v>113</v>
      </c>
      <c r="M17448" s="61">
        <f>VLOOKUP(H17448,zdroj!C:F,4,0)</f>
        <v>0</v>
      </c>
      <c r="N17448" s="61" t="str">
        <f t="shared" si="544"/>
        <v>katB</v>
      </c>
      <c r="P17448" s="73" t="str">
        <f t="shared" si="545"/>
        <v/>
      </c>
      <c r="Q17448" s="61" t="s">
        <v>30</v>
      </c>
    </row>
    <row r="17449" spans="8:17" x14ac:dyDescent="0.25">
      <c r="H17449" s="59">
        <v>151025</v>
      </c>
      <c r="I17449" s="59" t="s">
        <v>69</v>
      </c>
      <c r="J17449" s="59">
        <v>16479513</v>
      </c>
      <c r="K17449" s="59" t="s">
        <v>17884</v>
      </c>
      <c r="L17449" s="61" t="s">
        <v>113</v>
      </c>
      <c r="M17449" s="61">
        <f>VLOOKUP(H17449,zdroj!C:F,4,0)</f>
        <v>0</v>
      </c>
      <c r="N17449" s="61" t="str">
        <f t="shared" si="544"/>
        <v>katB</v>
      </c>
      <c r="P17449" s="73" t="str">
        <f t="shared" si="545"/>
        <v/>
      </c>
      <c r="Q17449" s="61" t="s">
        <v>30</v>
      </c>
    </row>
    <row r="17450" spans="8:17" x14ac:dyDescent="0.25">
      <c r="H17450" s="59">
        <v>151025</v>
      </c>
      <c r="I17450" s="59" t="s">
        <v>69</v>
      </c>
      <c r="J17450" s="59">
        <v>16479521</v>
      </c>
      <c r="K17450" s="59" t="s">
        <v>17885</v>
      </c>
      <c r="L17450" s="61" t="s">
        <v>113</v>
      </c>
      <c r="M17450" s="61">
        <f>VLOOKUP(H17450,zdroj!C:F,4,0)</f>
        <v>0</v>
      </c>
      <c r="N17450" s="61" t="str">
        <f t="shared" si="544"/>
        <v>katB</v>
      </c>
      <c r="P17450" s="73" t="str">
        <f t="shared" si="545"/>
        <v/>
      </c>
      <c r="Q17450" s="61" t="s">
        <v>30</v>
      </c>
    </row>
    <row r="17451" spans="8:17" x14ac:dyDescent="0.25">
      <c r="H17451" s="59">
        <v>151025</v>
      </c>
      <c r="I17451" s="59" t="s">
        <v>69</v>
      </c>
      <c r="J17451" s="59">
        <v>16479530</v>
      </c>
      <c r="K17451" s="59" t="s">
        <v>17886</v>
      </c>
      <c r="L17451" s="61" t="s">
        <v>113</v>
      </c>
      <c r="M17451" s="61">
        <f>VLOOKUP(H17451,zdroj!C:F,4,0)</f>
        <v>0</v>
      </c>
      <c r="N17451" s="61" t="str">
        <f t="shared" si="544"/>
        <v>katB</v>
      </c>
      <c r="P17451" s="73" t="str">
        <f t="shared" si="545"/>
        <v/>
      </c>
      <c r="Q17451" s="61" t="s">
        <v>30</v>
      </c>
    </row>
    <row r="17452" spans="8:17" x14ac:dyDescent="0.25">
      <c r="H17452" s="59">
        <v>151025</v>
      </c>
      <c r="I17452" s="59" t="s">
        <v>69</v>
      </c>
      <c r="J17452" s="59">
        <v>16479548</v>
      </c>
      <c r="K17452" s="59" t="s">
        <v>17887</v>
      </c>
      <c r="L17452" s="61" t="s">
        <v>81</v>
      </c>
      <c r="M17452" s="61">
        <f>VLOOKUP(H17452,zdroj!C:F,4,0)</f>
        <v>0</v>
      </c>
      <c r="N17452" s="61" t="str">
        <f t="shared" si="544"/>
        <v>-</v>
      </c>
      <c r="P17452" s="73" t="str">
        <f t="shared" si="545"/>
        <v/>
      </c>
      <c r="Q17452" s="61" t="s">
        <v>86</v>
      </c>
    </row>
    <row r="17453" spans="8:17" x14ac:dyDescent="0.25">
      <c r="H17453" s="59">
        <v>151025</v>
      </c>
      <c r="I17453" s="59" t="s">
        <v>69</v>
      </c>
      <c r="J17453" s="59">
        <v>27682641</v>
      </c>
      <c r="K17453" s="59" t="s">
        <v>17888</v>
      </c>
      <c r="L17453" s="61" t="s">
        <v>81</v>
      </c>
      <c r="M17453" s="61">
        <f>VLOOKUP(H17453,zdroj!C:F,4,0)</f>
        <v>0</v>
      </c>
      <c r="N17453" s="61" t="str">
        <f t="shared" si="544"/>
        <v>-</v>
      </c>
      <c r="P17453" s="73" t="str">
        <f t="shared" si="545"/>
        <v/>
      </c>
      <c r="Q17453" s="61" t="s">
        <v>86</v>
      </c>
    </row>
    <row r="17454" spans="8:17" x14ac:dyDescent="0.25">
      <c r="H17454" s="59">
        <v>151025</v>
      </c>
      <c r="I17454" s="59" t="s">
        <v>69</v>
      </c>
      <c r="J17454" s="59">
        <v>30894336</v>
      </c>
      <c r="K17454" s="59" t="s">
        <v>17889</v>
      </c>
      <c r="L17454" s="61" t="s">
        <v>113</v>
      </c>
      <c r="M17454" s="61">
        <f>VLOOKUP(H17454,zdroj!C:F,4,0)</f>
        <v>0</v>
      </c>
      <c r="N17454" s="61" t="str">
        <f t="shared" si="544"/>
        <v>katB</v>
      </c>
      <c r="P17454" s="73" t="str">
        <f t="shared" si="545"/>
        <v/>
      </c>
      <c r="Q17454" s="61" t="s">
        <v>30</v>
      </c>
    </row>
    <row r="17455" spans="8:17" x14ac:dyDescent="0.25">
      <c r="H17455" s="59">
        <v>151025</v>
      </c>
      <c r="I17455" s="59" t="s">
        <v>69</v>
      </c>
      <c r="J17455" s="59">
        <v>75351773</v>
      </c>
      <c r="K17455" s="59" t="s">
        <v>17890</v>
      </c>
      <c r="L17455" s="61" t="s">
        <v>113</v>
      </c>
      <c r="M17455" s="61">
        <f>VLOOKUP(H17455,zdroj!C:F,4,0)</f>
        <v>0</v>
      </c>
      <c r="N17455" s="61" t="str">
        <f t="shared" si="544"/>
        <v>katB</v>
      </c>
      <c r="P17455" s="73" t="str">
        <f t="shared" si="545"/>
        <v/>
      </c>
      <c r="Q17455" s="61" t="s">
        <v>30</v>
      </c>
    </row>
    <row r="17456" spans="8:17" x14ac:dyDescent="0.25">
      <c r="H17456" s="59">
        <v>32808</v>
      </c>
      <c r="I17456" s="59" t="s">
        <v>69</v>
      </c>
      <c r="J17456" s="59">
        <v>17718180</v>
      </c>
      <c r="K17456" s="59" t="s">
        <v>17891</v>
      </c>
      <c r="L17456" s="61" t="s">
        <v>113</v>
      </c>
      <c r="M17456" s="61">
        <f>VLOOKUP(H17456,zdroj!C:F,4,0)</f>
        <v>0</v>
      </c>
      <c r="N17456" s="61" t="str">
        <f t="shared" si="544"/>
        <v>katB</v>
      </c>
      <c r="P17456" s="73" t="str">
        <f t="shared" si="545"/>
        <v/>
      </c>
      <c r="Q17456" s="61" t="s">
        <v>30</v>
      </c>
    </row>
    <row r="17457" spans="8:17" x14ac:dyDescent="0.25">
      <c r="H17457" s="59">
        <v>32808</v>
      </c>
      <c r="I17457" s="59" t="s">
        <v>69</v>
      </c>
      <c r="J17457" s="59">
        <v>17718198</v>
      </c>
      <c r="K17457" s="59" t="s">
        <v>17892</v>
      </c>
      <c r="L17457" s="61" t="s">
        <v>81</v>
      </c>
      <c r="M17457" s="61">
        <f>VLOOKUP(H17457,zdroj!C:F,4,0)</f>
        <v>0</v>
      </c>
      <c r="N17457" s="61" t="str">
        <f t="shared" si="544"/>
        <v>-</v>
      </c>
      <c r="P17457" s="73" t="str">
        <f t="shared" si="545"/>
        <v/>
      </c>
      <c r="Q17457" s="61" t="s">
        <v>84</v>
      </c>
    </row>
    <row r="17458" spans="8:17" x14ac:dyDescent="0.25">
      <c r="H17458" s="59">
        <v>32808</v>
      </c>
      <c r="I17458" s="59" t="s">
        <v>69</v>
      </c>
      <c r="J17458" s="59">
        <v>17718201</v>
      </c>
      <c r="K17458" s="59" t="s">
        <v>17893</v>
      </c>
      <c r="L17458" s="61" t="s">
        <v>113</v>
      </c>
      <c r="M17458" s="61">
        <f>VLOOKUP(H17458,zdroj!C:F,4,0)</f>
        <v>0</v>
      </c>
      <c r="N17458" s="61" t="str">
        <f t="shared" si="544"/>
        <v>katB</v>
      </c>
      <c r="P17458" s="73" t="str">
        <f t="shared" si="545"/>
        <v/>
      </c>
      <c r="Q17458" s="61" t="s">
        <v>30</v>
      </c>
    </row>
    <row r="17459" spans="8:17" x14ac:dyDescent="0.25">
      <c r="H17459" s="59">
        <v>32808</v>
      </c>
      <c r="I17459" s="59" t="s">
        <v>69</v>
      </c>
      <c r="J17459" s="59">
        <v>17718210</v>
      </c>
      <c r="K17459" s="59" t="s">
        <v>17894</v>
      </c>
      <c r="L17459" s="61" t="s">
        <v>81</v>
      </c>
      <c r="M17459" s="61">
        <f>VLOOKUP(H17459,zdroj!C:F,4,0)</f>
        <v>0</v>
      </c>
      <c r="N17459" s="61" t="str">
        <f t="shared" si="544"/>
        <v>-</v>
      </c>
      <c r="P17459" s="73" t="str">
        <f t="shared" si="545"/>
        <v/>
      </c>
      <c r="Q17459" s="61" t="s">
        <v>86</v>
      </c>
    </row>
    <row r="17460" spans="8:17" x14ac:dyDescent="0.25">
      <c r="H17460" s="59">
        <v>32808</v>
      </c>
      <c r="I17460" s="59" t="s">
        <v>69</v>
      </c>
      <c r="J17460" s="59">
        <v>17718228</v>
      </c>
      <c r="K17460" s="59" t="s">
        <v>17895</v>
      </c>
      <c r="L17460" s="61" t="s">
        <v>113</v>
      </c>
      <c r="M17460" s="61">
        <f>VLOOKUP(H17460,zdroj!C:F,4,0)</f>
        <v>0</v>
      </c>
      <c r="N17460" s="61" t="str">
        <f t="shared" si="544"/>
        <v>katB</v>
      </c>
      <c r="P17460" s="73" t="str">
        <f t="shared" si="545"/>
        <v/>
      </c>
      <c r="Q17460" s="61" t="s">
        <v>30</v>
      </c>
    </row>
    <row r="17461" spans="8:17" x14ac:dyDescent="0.25">
      <c r="H17461" s="59">
        <v>32808</v>
      </c>
      <c r="I17461" s="59" t="s">
        <v>69</v>
      </c>
      <c r="J17461" s="59">
        <v>17718236</v>
      </c>
      <c r="K17461" s="59" t="s">
        <v>17896</v>
      </c>
      <c r="L17461" s="61" t="s">
        <v>113</v>
      </c>
      <c r="M17461" s="61">
        <f>VLOOKUP(H17461,zdroj!C:F,4,0)</f>
        <v>0</v>
      </c>
      <c r="N17461" s="61" t="str">
        <f t="shared" si="544"/>
        <v>katB</v>
      </c>
      <c r="P17461" s="73" t="str">
        <f t="shared" si="545"/>
        <v/>
      </c>
      <c r="Q17461" s="61" t="s">
        <v>30</v>
      </c>
    </row>
    <row r="17462" spans="8:17" x14ac:dyDescent="0.25">
      <c r="H17462" s="59">
        <v>32808</v>
      </c>
      <c r="I17462" s="59" t="s">
        <v>69</v>
      </c>
      <c r="J17462" s="59">
        <v>17718244</v>
      </c>
      <c r="K17462" s="59" t="s">
        <v>17897</v>
      </c>
      <c r="L17462" s="61" t="s">
        <v>113</v>
      </c>
      <c r="M17462" s="61">
        <f>VLOOKUP(H17462,zdroj!C:F,4,0)</f>
        <v>0</v>
      </c>
      <c r="N17462" s="61" t="str">
        <f t="shared" si="544"/>
        <v>katB</v>
      </c>
      <c r="P17462" s="73" t="str">
        <f t="shared" si="545"/>
        <v/>
      </c>
      <c r="Q17462" s="61" t="s">
        <v>30</v>
      </c>
    </row>
    <row r="17463" spans="8:17" x14ac:dyDescent="0.25">
      <c r="H17463" s="59">
        <v>32808</v>
      </c>
      <c r="I17463" s="59" t="s">
        <v>69</v>
      </c>
      <c r="J17463" s="59">
        <v>17718252</v>
      </c>
      <c r="K17463" s="59" t="s">
        <v>17898</v>
      </c>
      <c r="L17463" s="61" t="s">
        <v>113</v>
      </c>
      <c r="M17463" s="61">
        <f>VLOOKUP(H17463,zdroj!C:F,4,0)</f>
        <v>0</v>
      </c>
      <c r="N17463" s="61" t="str">
        <f t="shared" si="544"/>
        <v>katB</v>
      </c>
      <c r="P17463" s="73" t="str">
        <f t="shared" si="545"/>
        <v/>
      </c>
      <c r="Q17463" s="61" t="s">
        <v>30</v>
      </c>
    </row>
    <row r="17464" spans="8:17" x14ac:dyDescent="0.25">
      <c r="H17464" s="59">
        <v>32808</v>
      </c>
      <c r="I17464" s="59" t="s">
        <v>69</v>
      </c>
      <c r="J17464" s="59">
        <v>17718261</v>
      </c>
      <c r="K17464" s="59" t="s">
        <v>17899</v>
      </c>
      <c r="L17464" s="61" t="s">
        <v>81</v>
      </c>
      <c r="M17464" s="61">
        <f>VLOOKUP(H17464,zdroj!C:F,4,0)</f>
        <v>0</v>
      </c>
      <c r="N17464" s="61" t="str">
        <f t="shared" si="544"/>
        <v>-</v>
      </c>
      <c r="P17464" s="73" t="str">
        <f t="shared" si="545"/>
        <v/>
      </c>
      <c r="Q17464" s="61" t="s">
        <v>84</v>
      </c>
    </row>
    <row r="17465" spans="8:17" x14ac:dyDescent="0.25">
      <c r="H17465" s="59">
        <v>32808</v>
      </c>
      <c r="I17465" s="59" t="s">
        <v>69</v>
      </c>
      <c r="J17465" s="59">
        <v>17718287</v>
      </c>
      <c r="K17465" s="59" t="s">
        <v>17900</v>
      </c>
      <c r="L17465" s="61" t="s">
        <v>113</v>
      </c>
      <c r="M17465" s="61">
        <f>VLOOKUP(H17465,zdroj!C:F,4,0)</f>
        <v>0</v>
      </c>
      <c r="N17465" s="61" t="str">
        <f t="shared" si="544"/>
        <v>katB</v>
      </c>
      <c r="P17465" s="73" t="str">
        <f t="shared" si="545"/>
        <v/>
      </c>
      <c r="Q17465" s="61" t="s">
        <v>30</v>
      </c>
    </row>
    <row r="17466" spans="8:17" x14ac:dyDescent="0.25">
      <c r="H17466" s="59">
        <v>32808</v>
      </c>
      <c r="I17466" s="59" t="s">
        <v>69</v>
      </c>
      <c r="J17466" s="59">
        <v>17718309</v>
      </c>
      <c r="K17466" s="59" t="s">
        <v>17901</v>
      </c>
      <c r="L17466" s="61" t="s">
        <v>113</v>
      </c>
      <c r="M17466" s="61">
        <f>VLOOKUP(H17466,zdroj!C:F,4,0)</f>
        <v>0</v>
      </c>
      <c r="N17466" s="61" t="str">
        <f t="shared" si="544"/>
        <v>katB</v>
      </c>
      <c r="P17466" s="73" t="str">
        <f t="shared" si="545"/>
        <v/>
      </c>
      <c r="Q17466" s="61" t="s">
        <v>30</v>
      </c>
    </row>
    <row r="17467" spans="8:17" x14ac:dyDescent="0.25">
      <c r="H17467" s="59">
        <v>32808</v>
      </c>
      <c r="I17467" s="59" t="s">
        <v>69</v>
      </c>
      <c r="J17467" s="59">
        <v>25462571</v>
      </c>
      <c r="K17467" s="59" t="s">
        <v>17902</v>
      </c>
      <c r="L17467" s="61" t="s">
        <v>81</v>
      </c>
      <c r="M17467" s="61">
        <f>VLOOKUP(H17467,zdroj!C:F,4,0)</f>
        <v>0</v>
      </c>
      <c r="N17467" s="61" t="str">
        <f t="shared" si="544"/>
        <v>-</v>
      </c>
      <c r="P17467" s="73" t="str">
        <f t="shared" si="545"/>
        <v/>
      </c>
      <c r="Q17467" s="61" t="s">
        <v>86</v>
      </c>
    </row>
    <row r="17468" spans="8:17" x14ac:dyDescent="0.25">
      <c r="H17468" s="59">
        <v>32808</v>
      </c>
      <c r="I17468" s="59" t="s">
        <v>69</v>
      </c>
      <c r="J17468" s="59">
        <v>26895111</v>
      </c>
      <c r="K17468" s="59" t="s">
        <v>17903</v>
      </c>
      <c r="L17468" s="61" t="s">
        <v>81</v>
      </c>
      <c r="M17468" s="61">
        <f>VLOOKUP(H17468,zdroj!C:F,4,0)</f>
        <v>0</v>
      </c>
      <c r="N17468" s="61" t="str">
        <f t="shared" si="544"/>
        <v>-</v>
      </c>
      <c r="P17468" s="73" t="str">
        <f t="shared" si="545"/>
        <v/>
      </c>
      <c r="Q17468" s="61" t="s">
        <v>86</v>
      </c>
    </row>
    <row r="17469" spans="8:17" x14ac:dyDescent="0.25">
      <c r="H17469" s="59">
        <v>32808</v>
      </c>
      <c r="I17469" s="59" t="s">
        <v>69</v>
      </c>
      <c r="J17469" s="59">
        <v>28095898</v>
      </c>
      <c r="K17469" s="59" t="s">
        <v>17904</v>
      </c>
      <c r="L17469" s="61" t="s">
        <v>81</v>
      </c>
      <c r="M17469" s="61">
        <f>VLOOKUP(H17469,zdroj!C:F,4,0)</f>
        <v>0</v>
      </c>
      <c r="N17469" s="61" t="str">
        <f t="shared" si="544"/>
        <v>-</v>
      </c>
      <c r="P17469" s="73" t="str">
        <f t="shared" si="545"/>
        <v/>
      </c>
      <c r="Q17469" s="61" t="s">
        <v>86</v>
      </c>
    </row>
    <row r="17470" spans="8:17" x14ac:dyDescent="0.25">
      <c r="H17470" s="59">
        <v>32808</v>
      </c>
      <c r="I17470" s="59" t="s">
        <v>69</v>
      </c>
      <c r="J17470" s="59">
        <v>30720818</v>
      </c>
      <c r="K17470" s="59" t="s">
        <v>17905</v>
      </c>
      <c r="L17470" s="61" t="s">
        <v>81</v>
      </c>
      <c r="M17470" s="61">
        <f>VLOOKUP(H17470,zdroj!C:F,4,0)</f>
        <v>0</v>
      </c>
      <c r="N17470" s="61" t="str">
        <f t="shared" si="544"/>
        <v>-</v>
      </c>
      <c r="P17470" s="73" t="str">
        <f t="shared" si="545"/>
        <v/>
      </c>
      <c r="Q17470" s="61" t="s">
        <v>86</v>
      </c>
    </row>
    <row r="17471" spans="8:17" x14ac:dyDescent="0.25">
      <c r="H17471" s="59">
        <v>32808</v>
      </c>
      <c r="I17471" s="59" t="s">
        <v>69</v>
      </c>
      <c r="J17471" s="59">
        <v>30720826</v>
      </c>
      <c r="K17471" s="59" t="s">
        <v>17906</v>
      </c>
      <c r="L17471" s="61" t="s">
        <v>81</v>
      </c>
      <c r="M17471" s="61">
        <f>VLOOKUP(H17471,zdroj!C:F,4,0)</f>
        <v>0</v>
      </c>
      <c r="N17471" s="61" t="str">
        <f t="shared" si="544"/>
        <v>-</v>
      </c>
      <c r="P17471" s="73" t="str">
        <f t="shared" si="545"/>
        <v/>
      </c>
      <c r="Q17471" s="61" t="s">
        <v>86</v>
      </c>
    </row>
    <row r="17472" spans="8:17" x14ac:dyDescent="0.25">
      <c r="H17472" s="59">
        <v>32808</v>
      </c>
      <c r="I17472" s="59" t="s">
        <v>69</v>
      </c>
      <c r="J17472" s="59">
        <v>76233774</v>
      </c>
      <c r="K17472" s="59" t="s">
        <v>17907</v>
      </c>
      <c r="L17472" s="61" t="s">
        <v>113</v>
      </c>
      <c r="M17472" s="61">
        <f>VLOOKUP(H17472,zdroj!C:F,4,0)</f>
        <v>0</v>
      </c>
      <c r="N17472" s="61" t="str">
        <f t="shared" si="544"/>
        <v>katB</v>
      </c>
      <c r="P17472" s="73" t="str">
        <f t="shared" si="545"/>
        <v/>
      </c>
      <c r="Q17472" s="61" t="s">
        <v>30</v>
      </c>
    </row>
    <row r="17473" spans="8:17" x14ac:dyDescent="0.25">
      <c r="H17473" s="59">
        <v>124494</v>
      </c>
      <c r="I17473" s="59" t="s">
        <v>69</v>
      </c>
      <c r="J17473" s="59">
        <v>17723710</v>
      </c>
      <c r="K17473" s="59" t="s">
        <v>17908</v>
      </c>
      <c r="L17473" s="61" t="s">
        <v>113</v>
      </c>
      <c r="M17473" s="61">
        <f>VLOOKUP(H17473,zdroj!C:F,4,0)</f>
        <v>0</v>
      </c>
      <c r="N17473" s="61" t="str">
        <f t="shared" si="544"/>
        <v>katB</v>
      </c>
      <c r="P17473" s="73" t="str">
        <f t="shared" si="545"/>
        <v/>
      </c>
      <c r="Q17473" s="61" t="s">
        <v>30</v>
      </c>
    </row>
    <row r="17474" spans="8:17" x14ac:dyDescent="0.25">
      <c r="H17474" s="59">
        <v>124494</v>
      </c>
      <c r="I17474" s="59" t="s">
        <v>69</v>
      </c>
      <c r="J17474" s="59">
        <v>17723728</v>
      </c>
      <c r="K17474" s="59" t="s">
        <v>17909</v>
      </c>
      <c r="L17474" s="61" t="s">
        <v>81</v>
      </c>
      <c r="M17474" s="61">
        <f>VLOOKUP(H17474,zdroj!C:F,4,0)</f>
        <v>0</v>
      </c>
      <c r="N17474" s="61" t="str">
        <f t="shared" si="544"/>
        <v>-</v>
      </c>
      <c r="P17474" s="73" t="str">
        <f t="shared" si="545"/>
        <v/>
      </c>
      <c r="Q17474" s="61" t="s">
        <v>84</v>
      </c>
    </row>
    <row r="17475" spans="8:17" x14ac:dyDescent="0.25">
      <c r="H17475" s="59">
        <v>124494</v>
      </c>
      <c r="I17475" s="59" t="s">
        <v>69</v>
      </c>
      <c r="J17475" s="59">
        <v>17723736</v>
      </c>
      <c r="K17475" s="59" t="s">
        <v>17910</v>
      </c>
      <c r="L17475" s="61" t="s">
        <v>113</v>
      </c>
      <c r="M17475" s="61">
        <f>VLOOKUP(H17475,zdroj!C:F,4,0)</f>
        <v>0</v>
      </c>
      <c r="N17475" s="61" t="str">
        <f t="shared" si="544"/>
        <v>katB</v>
      </c>
      <c r="P17475" s="73" t="str">
        <f t="shared" si="545"/>
        <v/>
      </c>
      <c r="Q17475" s="61" t="s">
        <v>30</v>
      </c>
    </row>
    <row r="17476" spans="8:17" x14ac:dyDescent="0.25">
      <c r="H17476" s="59">
        <v>124494</v>
      </c>
      <c r="I17476" s="59" t="s">
        <v>69</v>
      </c>
      <c r="J17476" s="59">
        <v>17723744</v>
      </c>
      <c r="K17476" s="59" t="s">
        <v>17911</v>
      </c>
      <c r="L17476" s="61" t="s">
        <v>113</v>
      </c>
      <c r="M17476" s="61">
        <f>VLOOKUP(H17476,zdroj!C:F,4,0)</f>
        <v>0</v>
      </c>
      <c r="N17476" s="61" t="str">
        <f t="shared" si="544"/>
        <v>katB</v>
      </c>
      <c r="P17476" s="73" t="str">
        <f t="shared" si="545"/>
        <v/>
      </c>
      <c r="Q17476" s="61" t="s">
        <v>30</v>
      </c>
    </row>
    <row r="17477" spans="8:17" x14ac:dyDescent="0.25">
      <c r="H17477" s="59">
        <v>124494</v>
      </c>
      <c r="I17477" s="59" t="s">
        <v>69</v>
      </c>
      <c r="J17477" s="59">
        <v>17723752</v>
      </c>
      <c r="K17477" s="59" t="s">
        <v>17912</v>
      </c>
      <c r="L17477" s="61" t="s">
        <v>113</v>
      </c>
      <c r="M17477" s="61">
        <f>VLOOKUP(H17477,zdroj!C:F,4,0)</f>
        <v>0</v>
      </c>
      <c r="N17477" s="61" t="str">
        <f t="shared" si="544"/>
        <v>katB</v>
      </c>
      <c r="P17477" s="73" t="str">
        <f t="shared" si="545"/>
        <v/>
      </c>
      <c r="Q17477" s="61" t="s">
        <v>30</v>
      </c>
    </row>
    <row r="17478" spans="8:17" x14ac:dyDescent="0.25">
      <c r="H17478" s="59">
        <v>124494</v>
      </c>
      <c r="I17478" s="59" t="s">
        <v>69</v>
      </c>
      <c r="J17478" s="59">
        <v>17723761</v>
      </c>
      <c r="K17478" s="59" t="s">
        <v>17913</v>
      </c>
      <c r="L17478" s="61" t="s">
        <v>113</v>
      </c>
      <c r="M17478" s="61">
        <f>VLOOKUP(H17478,zdroj!C:F,4,0)</f>
        <v>0</v>
      </c>
      <c r="N17478" s="61" t="str">
        <f t="shared" si="544"/>
        <v>katB</v>
      </c>
      <c r="P17478" s="73" t="str">
        <f t="shared" si="545"/>
        <v/>
      </c>
      <c r="Q17478" s="61" t="s">
        <v>30</v>
      </c>
    </row>
    <row r="17479" spans="8:17" x14ac:dyDescent="0.25">
      <c r="H17479" s="59">
        <v>124494</v>
      </c>
      <c r="I17479" s="59" t="s">
        <v>69</v>
      </c>
      <c r="J17479" s="59">
        <v>17723779</v>
      </c>
      <c r="K17479" s="59" t="s">
        <v>17914</v>
      </c>
      <c r="L17479" s="61" t="s">
        <v>81</v>
      </c>
      <c r="M17479" s="61">
        <f>VLOOKUP(H17479,zdroj!C:F,4,0)</f>
        <v>0</v>
      </c>
      <c r="N17479" s="61" t="str">
        <f t="shared" ref="N17479:N17542" si="546">IF(M17479="A",IF(L17479="katA","katB",L17479),L17479)</f>
        <v>-</v>
      </c>
      <c r="P17479" s="73" t="str">
        <f t="shared" ref="P17479:P17542" si="547">IF(O17479="A",1,"")</f>
        <v/>
      </c>
      <c r="Q17479" s="61" t="s">
        <v>84</v>
      </c>
    </row>
    <row r="17480" spans="8:17" x14ac:dyDescent="0.25">
      <c r="H17480" s="59">
        <v>124494</v>
      </c>
      <c r="I17480" s="59" t="s">
        <v>69</v>
      </c>
      <c r="J17480" s="59">
        <v>17723787</v>
      </c>
      <c r="K17480" s="59" t="s">
        <v>17915</v>
      </c>
      <c r="L17480" s="61" t="s">
        <v>113</v>
      </c>
      <c r="M17480" s="61">
        <f>VLOOKUP(H17480,zdroj!C:F,4,0)</f>
        <v>0</v>
      </c>
      <c r="N17480" s="61" t="str">
        <f t="shared" si="546"/>
        <v>katB</v>
      </c>
      <c r="P17480" s="73" t="str">
        <f t="shared" si="547"/>
        <v/>
      </c>
      <c r="Q17480" s="61" t="s">
        <v>30</v>
      </c>
    </row>
    <row r="17481" spans="8:17" x14ac:dyDescent="0.25">
      <c r="H17481" s="59">
        <v>124494</v>
      </c>
      <c r="I17481" s="59" t="s">
        <v>69</v>
      </c>
      <c r="J17481" s="59">
        <v>17723795</v>
      </c>
      <c r="K17481" s="59" t="s">
        <v>17916</v>
      </c>
      <c r="L17481" s="61" t="s">
        <v>113</v>
      </c>
      <c r="M17481" s="61">
        <f>VLOOKUP(H17481,zdroj!C:F,4,0)</f>
        <v>0</v>
      </c>
      <c r="N17481" s="61" t="str">
        <f t="shared" si="546"/>
        <v>katB</v>
      </c>
      <c r="P17481" s="73" t="str">
        <f t="shared" si="547"/>
        <v/>
      </c>
      <c r="Q17481" s="61" t="s">
        <v>30</v>
      </c>
    </row>
    <row r="17482" spans="8:17" x14ac:dyDescent="0.25">
      <c r="H17482" s="59">
        <v>124494</v>
      </c>
      <c r="I17482" s="59" t="s">
        <v>69</v>
      </c>
      <c r="J17482" s="59">
        <v>17723809</v>
      </c>
      <c r="K17482" s="59" t="s">
        <v>17917</v>
      </c>
      <c r="L17482" s="61" t="s">
        <v>113</v>
      </c>
      <c r="M17482" s="61">
        <f>VLOOKUP(H17482,zdroj!C:F,4,0)</f>
        <v>0</v>
      </c>
      <c r="N17482" s="61" t="str">
        <f t="shared" si="546"/>
        <v>katB</v>
      </c>
      <c r="P17482" s="73" t="str">
        <f t="shared" si="547"/>
        <v/>
      </c>
      <c r="Q17482" s="61" t="s">
        <v>30</v>
      </c>
    </row>
    <row r="17483" spans="8:17" x14ac:dyDescent="0.25">
      <c r="H17483" s="59">
        <v>124494</v>
      </c>
      <c r="I17483" s="59" t="s">
        <v>69</v>
      </c>
      <c r="J17483" s="59">
        <v>17723817</v>
      </c>
      <c r="K17483" s="59" t="s">
        <v>17918</v>
      </c>
      <c r="L17483" s="61" t="s">
        <v>113</v>
      </c>
      <c r="M17483" s="61">
        <f>VLOOKUP(H17483,zdroj!C:F,4,0)</f>
        <v>0</v>
      </c>
      <c r="N17483" s="61" t="str">
        <f t="shared" si="546"/>
        <v>katB</v>
      </c>
      <c r="P17483" s="73" t="str">
        <f t="shared" si="547"/>
        <v/>
      </c>
      <c r="Q17483" s="61" t="s">
        <v>30</v>
      </c>
    </row>
    <row r="17484" spans="8:17" x14ac:dyDescent="0.25">
      <c r="H17484" s="59">
        <v>124494</v>
      </c>
      <c r="I17484" s="59" t="s">
        <v>69</v>
      </c>
      <c r="J17484" s="59">
        <v>17723825</v>
      </c>
      <c r="K17484" s="59" t="s">
        <v>17919</v>
      </c>
      <c r="L17484" s="61" t="s">
        <v>113</v>
      </c>
      <c r="M17484" s="61">
        <f>VLOOKUP(H17484,zdroj!C:F,4,0)</f>
        <v>0</v>
      </c>
      <c r="N17484" s="61" t="str">
        <f t="shared" si="546"/>
        <v>katB</v>
      </c>
      <c r="P17484" s="73" t="str">
        <f t="shared" si="547"/>
        <v/>
      </c>
      <c r="Q17484" s="61" t="s">
        <v>30</v>
      </c>
    </row>
    <row r="17485" spans="8:17" x14ac:dyDescent="0.25">
      <c r="H17485" s="59">
        <v>124494</v>
      </c>
      <c r="I17485" s="59" t="s">
        <v>69</v>
      </c>
      <c r="J17485" s="59">
        <v>17723833</v>
      </c>
      <c r="K17485" s="59" t="s">
        <v>17920</v>
      </c>
      <c r="L17485" s="61" t="s">
        <v>113</v>
      </c>
      <c r="M17485" s="61">
        <f>VLOOKUP(H17485,zdroj!C:F,4,0)</f>
        <v>0</v>
      </c>
      <c r="N17485" s="61" t="str">
        <f t="shared" si="546"/>
        <v>katB</v>
      </c>
      <c r="P17485" s="73" t="str">
        <f t="shared" si="547"/>
        <v/>
      </c>
      <c r="Q17485" s="61" t="s">
        <v>30</v>
      </c>
    </row>
    <row r="17486" spans="8:17" x14ac:dyDescent="0.25">
      <c r="H17486" s="59">
        <v>124494</v>
      </c>
      <c r="I17486" s="59" t="s">
        <v>69</v>
      </c>
      <c r="J17486" s="59">
        <v>17723841</v>
      </c>
      <c r="K17486" s="59" t="s">
        <v>17921</v>
      </c>
      <c r="L17486" s="61" t="s">
        <v>113</v>
      </c>
      <c r="M17486" s="61">
        <f>VLOOKUP(H17486,zdroj!C:F,4,0)</f>
        <v>0</v>
      </c>
      <c r="N17486" s="61" t="str">
        <f t="shared" si="546"/>
        <v>katB</v>
      </c>
      <c r="P17486" s="73" t="str">
        <f t="shared" si="547"/>
        <v/>
      </c>
      <c r="Q17486" s="61" t="s">
        <v>30</v>
      </c>
    </row>
    <row r="17487" spans="8:17" x14ac:dyDescent="0.25">
      <c r="H17487" s="59">
        <v>124494</v>
      </c>
      <c r="I17487" s="59" t="s">
        <v>69</v>
      </c>
      <c r="J17487" s="59">
        <v>17723850</v>
      </c>
      <c r="K17487" s="59" t="s">
        <v>17922</v>
      </c>
      <c r="L17487" s="61" t="s">
        <v>113</v>
      </c>
      <c r="M17487" s="61">
        <f>VLOOKUP(H17487,zdroj!C:F,4,0)</f>
        <v>0</v>
      </c>
      <c r="N17487" s="61" t="str">
        <f t="shared" si="546"/>
        <v>katB</v>
      </c>
      <c r="P17487" s="73" t="str">
        <f t="shared" si="547"/>
        <v/>
      </c>
      <c r="Q17487" s="61" t="s">
        <v>30</v>
      </c>
    </row>
    <row r="17488" spans="8:17" x14ac:dyDescent="0.25">
      <c r="H17488" s="59">
        <v>124494</v>
      </c>
      <c r="I17488" s="59" t="s">
        <v>69</v>
      </c>
      <c r="J17488" s="59">
        <v>17723868</v>
      </c>
      <c r="K17488" s="59" t="s">
        <v>17923</v>
      </c>
      <c r="L17488" s="61" t="s">
        <v>113</v>
      </c>
      <c r="M17488" s="61">
        <f>VLOOKUP(H17488,zdroj!C:F,4,0)</f>
        <v>0</v>
      </c>
      <c r="N17488" s="61" t="str">
        <f t="shared" si="546"/>
        <v>katB</v>
      </c>
      <c r="P17488" s="73" t="str">
        <f t="shared" si="547"/>
        <v/>
      </c>
      <c r="Q17488" s="61" t="s">
        <v>30</v>
      </c>
    </row>
    <row r="17489" spans="8:17" x14ac:dyDescent="0.25">
      <c r="H17489" s="59">
        <v>124494</v>
      </c>
      <c r="I17489" s="59" t="s">
        <v>69</v>
      </c>
      <c r="J17489" s="59">
        <v>17723876</v>
      </c>
      <c r="K17489" s="59" t="s">
        <v>17924</v>
      </c>
      <c r="L17489" s="61" t="s">
        <v>113</v>
      </c>
      <c r="M17489" s="61">
        <f>VLOOKUP(H17489,zdroj!C:F,4,0)</f>
        <v>0</v>
      </c>
      <c r="N17489" s="61" t="str">
        <f t="shared" si="546"/>
        <v>katB</v>
      </c>
      <c r="P17489" s="73" t="str">
        <f t="shared" si="547"/>
        <v/>
      </c>
      <c r="Q17489" s="61" t="s">
        <v>30</v>
      </c>
    </row>
    <row r="17490" spans="8:17" x14ac:dyDescent="0.25">
      <c r="H17490" s="59">
        <v>124494</v>
      </c>
      <c r="I17490" s="59" t="s">
        <v>69</v>
      </c>
      <c r="J17490" s="59">
        <v>17723884</v>
      </c>
      <c r="K17490" s="59" t="s">
        <v>17925</v>
      </c>
      <c r="L17490" s="61" t="s">
        <v>113</v>
      </c>
      <c r="M17490" s="61">
        <f>VLOOKUP(H17490,zdroj!C:F,4,0)</f>
        <v>0</v>
      </c>
      <c r="N17490" s="61" t="str">
        <f t="shared" si="546"/>
        <v>katB</v>
      </c>
      <c r="P17490" s="73" t="str">
        <f t="shared" si="547"/>
        <v/>
      </c>
      <c r="Q17490" s="61" t="s">
        <v>30</v>
      </c>
    </row>
    <row r="17491" spans="8:17" x14ac:dyDescent="0.25">
      <c r="H17491" s="59">
        <v>124494</v>
      </c>
      <c r="I17491" s="59" t="s">
        <v>69</v>
      </c>
      <c r="J17491" s="59">
        <v>17723892</v>
      </c>
      <c r="K17491" s="59" t="s">
        <v>17926</v>
      </c>
      <c r="L17491" s="61" t="s">
        <v>113</v>
      </c>
      <c r="M17491" s="61">
        <f>VLOOKUP(H17491,zdroj!C:F,4,0)</f>
        <v>0</v>
      </c>
      <c r="N17491" s="61" t="str">
        <f t="shared" si="546"/>
        <v>katB</v>
      </c>
      <c r="P17491" s="73" t="str">
        <f t="shared" si="547"/>
        <v/>
      </c>
      <c r="Q17491" s="61" t="s">
        <v>30</v>
      </c>
    </row>
    <row r="17492" spans="8:17" x14ac:dyDescent="0.25">
      <c r="H17492" s="59">
        <v>124494</v>
      </c>
      <c r="I17492" s="59" t="s">
        <v>69</v>
      </c>
      <c r="J17492" s="59">
        <v>17723906</v>
      </c>
      <c r="K17492" s="59" t="s">
        <v>17927</v>
      </c>
      <c r="L17492" s="61" t="s">
        <v>113</v>
      </c>
      <c r="M17492" s="61">
        <f>VLOOKUP(H17492,zdroj!C:F,4,0)</f>
        <v>0</v>
      </c>
      <c r="N17492" s="61" t="str">
        <f t="shared" si="546"/>
        <v>katB</v>
      </c>
      <c r="P17492" s="73" t="str">
        <f t="shared" si="547"/>
        <v/>
      </c>
      <c r="Q17492" s="61" t="s">
        <v>30</v>
      </c>
    </row>
    <row r="17493" spans="8:17" x14ac:dyDescent="0.25">
      <c r="H17493" s="59">
        <v>124494</v>
      </c>
      <c r="I17493" s="59" t="s">
        <v>69</v>
      </c>
      <c r="J17493" s="59">
        <v>17723914</v>
      </c>
      <c r="K17493" s="59" t="s">
        <v>17928</v>
      </c>
      <c r="L17493" s="61" t="s">
        <v>113</v>
      </c>
      <c r="M17493" s="61">
        <f>VLOOKUP(H17493,zdroj!C:F,4,0)</f>
        <v>0</v>
      </c>
      <c r="N17493" s="61" t="str">
        <f t="shared" si="546"/>
        <v>katB</v>
      </c>
      <c r="P17493" s="73" t="str">
        <f t="shared" si="547"/>
        <v/>
      </c>
      <c r="Q17493" s="61" t="s">
        <v>30</v>
      </c>
    </row>
    <row r="17494" spans="8:17" x14ac:dyDescent="0.25">
      <c r="H17494" s="59">
        <v>124494</v>
      </c>
      <c r="I17494" s="59" t="s">
        <v>69</v>
      </c>
      <c r="J17494" s="59">
        <v>17723922</v>
      </c>
      <c r="K17494" s="59" t="s">
        <v>17929</v>
      </c>
      <c r="L17494" s="61" t="s">
        <v>113</v>
      </c>
      <c r="M17494" s="61">
        <f>VLOOKUP(H17494,zdroj!C:F,4,0)</f>
        <v>0</v>
      </c>
      <c r="N17494" s="61" t="str">
        <f t="shared" si="546"/>
        <v>katB</v>
      </c>
      <c r="P17494" s="73" t="str">
        <f t="shared" si="547"/>
        <v/>
      </c>
      <c r="Q17494" s="61" t="s">
        <v>30</v>
      </c>
    </row>
    <row r="17495" spans="8:17" x14ac:dyDescent="0.25">
      <c r="H17495" s="59">
        <v>124494</v>
      </c>
      <c r="I17495" s="59" t="s">
        <v>69</v>
      </c>
      <c r="J17495" s="59">
        <v>17723931</v>
      </c>
      <c r="K17495" s="59" t="s">
        <v>17930</v>
      </c>
      <c r="L17495" s="61" t="s">
        <v>113</v>
      </c>
      <c r="M17495" s="61">
        <f>VLOOKUP(H17495,zdroj!C:F,4,0)</f>
        <v>0</v>
      </c>
      <c r="N17495" s="61" t="str">
        <f t="shared" si="546"/>
        <v>katB</v>
      </c>
      <c r="P17495" s="73" t="str">
        <f t="shared" si="547"/>
        <v/>
      </c>
      <c r="Q17495" s="61" t="s">
        <v>30</v>
      </c>
    </row>
    <row r="17496" spans="8:17" x14ac:dyDescent="0.25">
      <c r="H17496" s="59">
        <v>124494</v>
      </c>
      <c r="I17496" s="59" t="s">
        <v>69</v>
      </c>
      <c r="J17496" s="59">
        <v>17723949</v>
      </c>
      <c r="K17496" s="59" t="s">
        <v>17931</v>
      </c>
      <c r="L17496" s="61" t="s">
        <v>113</v>
      </c>
      <c r="M17496" s="61">
        <f>VLOOKUP(H17496,zdroj!C:F,4,0)</f>
        <v>0</v>
      </c>
      <c r="N17496" s="61" t="str">
        <f t="shared" si="546"/>
        <v>katB</v>
      </c>
      <c r="P17496" s="73" t="str">
        <f t="shared" si="547"/>
        <v/>
      </c>
      <c r="Q17496" s="61" t="s">
        <v>30</v>
      </c>
    </row>
    <row r="17497" spans="8:17" x14ac:dyDescent="0.25">
      <c r="H17497" s="59">
        <v>124494</v>
      </c>
      <c r="I17497" s="59" t="s">
        <v>69</v>
      </c>
      <c r="J17497" s="59">
        <v>17723957</v>
      </c>
      <c r="K17497" s="59" t="s">
        <v>17932</v>
      </c>
      <c r="L17497" s="61" t="s">
        <v>113</v>
      </c>
      <c r="M17497" s="61">
        <f>VLOOKUP(H17497,zdroj!C:F,4,0)</f>
        <v>0</v>
      </c>
      <c r="N17497" s="61" t="str">
        <f t="shared" si="546"/>
        <v>katB</v>
      </c>
      <c r="P17497" s="73" t="str">
        <f t="shared" si="547"/>
        <v/>
      </c>
      <c r="Q17497" s="61" t="s">
        <v>30</v>
      </c>
    </row>
    <row r="17498" spans="8:17" x14ac:dyDescent="0.25">
      <c r="H17498" s="59">
        <v>124494</v>
      </c>
      <c r="I17498" s="59" t="s">
        <v>69</v>
      </c>
      <c r="J17498" s="59">
        <v>17723965</v>
      </c>
      <c r="K17498" s="59" t="s">
        <v>17933</v>
      </c>
      <c r="L17498" s="61" t="s">
        <v>113</v>
      </c>
      <c r="M17498" s="61">
        <f>VLOOKUP(H17498,zdroj!C:F,4,0)</f>
        <v>0</v>
      </c>
      <c r="N17498" s="61" t="str">
        <f t="shared" si="546"/>
        <v>katB</v>
      </c>
      <c r="P17498" s="73" t="str">
        <f t="shared" si="547"/>
        <v/>
      </c>
      <c r="Q17498" s="61" t="s">
        <v>30</v>
      </c>
    </row>
    <row r="17499" spans="8:17" x14ac:dyDescent="0.25">
      <c r="H17499" s="59">
        <v>124494</v>
      </c>
      <c r="I17499" s="59" t="s">
        <v>69</v>
      </c>
      <c r="J17499" s="59">
        <v>17723973</v>
      </c>
      <c r="K17499" s="59" t="s">
        <v>17934</v>
      </c>
      <c r="L17499" s="61" t="s">
        <v>113</v>
      </c>
      <c r="M17499" s="61">
        <f>VLOOKUP(H17499,zdroj!C:F,4,0)</f>
        <v>0</v>
      </c>
      <c r="N17499" s="61" t="str">
        <f t="shared" si="546"/>
        <v>katB</v>
      </c>
      <c r="P17499" s="73" t="str">
        <f t="shared" si="547"/>
        <v/>
      </c>
      <c r="Q17499" s="61" t="s">
        <v>30</v>
      </c>
    </row>
    <row r="17500" spans="8:17" x14ac:dyDescent="0.25">
      <c r="H17500" s="59">
        <v>124494</v>
      </c>
      <c r="I17500" s="59" t="s">
        <v>69</v>
      </c>
      <c r="J17500" s="59">
        <v>17723981</v>
      </c>
      <c r="K17500" s="59" t="s">
        <v>17935</v>
      </c>
      <c r="L17500" s="61" t="s">
        <v>113</v>
      </c>
      <c r="M17500" s="61">
        <f>VLOOKUP(H17500,zdroj!C:F,4,0)</f>
        <v>0</v>
      </c>
      <c r="N17500" s="61" t="str">
        <f t="shared" si="546"/>
        <v>katB</v>
      </c>
      <c r="P17500" s="73" t="str">
        <f t="shared" si="547"/>
        <v/>
      </c>
      <c r="Q17500" s="61" t="s">
        <v>30</v>
      </c>
    </row>
    <row r="17501" spans="8:17" x14ac:dyDescent="0.25">
      <c r="H17501" s="59">
        <v>124494</v>
      </c>
      <c r="I17501" s="59" t="s">
        <v>69</v>
      </c>
      <c r="J17501" s="59">
        <v>17723990</v>
      </c>
      <c r="K17501" s="59" t="s">
        <v>17936</v>
      </c>
      <c r="L17501" s="61" t="s">
        <v>113</v>
      </c>
      <c r="M17501" s="61">
        <f>VLOOKUP(H17501,zdroj!C:F,4,0)</f>
        <v>0</v>
      </c>
      <c r="N17501" s="61" t="str">
        <f t="shared" si="546"/>
        <v>katB</v>
      </c>
      <c r="P17501" s="73" t="str">
        <f t="shared" si="547"/>
        <v/>
      </c>
      <c r="Q17501" s="61" t="s">
        <v>30</v>
      </c>
    </row>
    <row r="17502" spans="8:17" x14ac:dyDescent="0.25">
      <c r="H17502" s="59">
        <v>124494</v>
      </c>
      <c r="I17502" s="59" t="s">
        <v>69</v>
      </c>
      <c r="J17502" s="59">
        <v>17724007</v>
      </c>
      <c r="K17502" s="59" t="s">
        <v>17937</v>
      </c>
      <c r="L17502" s="61" t="s">
        <v>113</v>
      </c>
      <c r="M17502" s="61">
        <f>VLOOKUP(H17502,zdroj!C:F,4,0)</f>
        <v>0</v>
      </c>
      <c r="N17502" s="61" t="str">
        <f t="shared" si="546"/>
        <v>katB</v>
      </c>
      <c r="P17502" s="73" t="str">
        <f t="shared" si="547"/>
        <v/>
      </c>
      <c r="Q17502" s="61" t="s">
        <v>30</v>
      </c>
    </row>
    <row r="17503" spans="8:17" x14ac:dyDescent="0.25">
      <c r="H17503" s="59">
        <v>124494</v>
      </c>
      <c r="I17503" s="59" t="s">
        <v>69</v>
      </c>
      <c r="J17503" s="59">
        <v>17724015</v>
      </c>
      <c r="K17503" s="59" t="s">
        <v>17938</v>
      </c>
      <c r="L17503" s="61" t="s">
        <v>81</v>
      </c>
      <c r="M17503" s="61">
        <f>VLOOKUP(H17503,zdroj!C:F,4,0)</f>
        <v>0</v>
      </c>
      <c r="N17503" s="61" t="str">
        <f t="shared" si="546"/>
        <v>-</v>
      </c>
      <c r="P17503" s="73" t="str">
        <f t="shared" si="547"/>
        <v/>
      </c>
      <c r="Q17503" s="61" t="s">
        <v>84</v>
      </c>
    </row>
    <row r="17504" spans="8:17" x14ac:dyDescent="0.25">
      <c r="H17504" s="59">
        <v>124494</v>
      </c>
      <c r="I17504" s="59" t="s">
        <v>69</v>
      </c>
      <c r="J17504" s="59">
        <v>17724023</v>
      </c>
      <c r="K17504" s="59" t="s">
        <v>17939</v>
      </c>
      <c r="L17504" s="61" t="s">
        <v>113</v>
      </c>
      <c r="M17504" s="61">
        <f>VLOOKUP(H17504,zdroj!C:F,4,0)</f>
        <v>0</v>
      </c>
      <c r="N17504" s="61" t="str">
        <f t="shared" si="546"/>
        <v>katB</v>
      </c>
      <c r="P17504" s="73" t="str">
        <f t="shared" si="547"/>
        <v/>
      </c>
      <c r="Q17504" s="61" t="s">
        <v>30</v>
      </c>
    </row>
    <row r="17505" spans="8:17" x14ac:dyDescent="0.25">
      <c r="H17505" s="59">
        <v>124494</v>
      </c>
      <c r="I17505" s="59" t="s">
        <v>69</v>
      </c>
      <c r="J17505" s="59">
        <v>17724031</v>
      </c>
      <c r="K17505" s="59" t="s">
        <v>17940</v>
      </c>
      <c r="L17505" s="61" t="s">
        <v>113</v>
      </c>
      <c r="M17505" s="61">
        <f>VLOOKUP(H17505,zdroj!C:F,4,0)</f>
        <v>0</v>
      </c>
      <c r="N17505" s="61" t="str">
        <f t="shared" si="546"/>
        <v>katB</v>
      </c>
      <c r="P17505" s="73" t="str">
        <f t="shared" si="547"/>
        <v/>
      </c>
      <c r="Q17505" s="61" t="s">
        <v>30</v>
      </c>
    </row>
    <row r="17506" spans="8:17" x14ac:dyDescent="0.25">
      <c r="H17506" s="59">
        <v>124494</v>
      </c>
      <c r="I17506" s="59" t="s">
        <v>69</v>
      </c>
      <c r="J17506" s="59">
        <v>17724040</v>
      </c>
      <c r="K17506" s="59" t="s">
        <v>17941</v>
      </c>
      <c r="L17506" s="61" t="s">
        <v>113</v>
      </c>
      <c r="M17506" s="61">
        <f>VLOOKUP(H17506,zdroj!C:F,4,0)</f>
        <v>0</v>
      </c>
      <c r="N17506" s="61" t="str">
        <f t="shared" si="546"/>
        <v>katB</v>
      </c>
      <c r="P17506" s="73" t="str">
        <f t="shared" si="547"/>
        <v/>
      </c>
      <c r="Q17506" s="61" t="s">
        <v>30</v>
      </c>
    </row>
    <row r="17507" spans="8:17" x14ac:dyDescent="0.25">
      <c r="H17507" s="59">
        <v>124494</v>
      </c>
      <c r="I17507" s="59" t="s">
        <v>69</v>
      </c>
      <c r="J17507" s="59">
        <v>17724058</v>
      </c>
      <c r="K17507" s="59" t="s">
        <v>17942</v>
      </c>
      <c r="L17507" s="61" t="s">
        <v>113</v>
      </c>
      <c r="M17507" s="61">
        <f>VLOOKUP(H17507,zdroj!C:F,4,0)</f>
        <v>0</v>
      </c>
      <c r="N17507" s="61" t="str">
        <f t="shared" si="546"/>
        <v>katB</v>
      </c>
      <c r="P17507" s="73" t="str">
        <f t="shared" si="547"/>
        <v/>
      </c>
      <c r="Q17507" s="61" t="s">
        <v>30</v>
      </c>
    </row>
    <row r="17508" spans="8:17" x14ac:dyDescent="0.25">
      <c r="H17508" s="59">
        <v>124494</v>
      </c>
      <c r="I17508" s="59" t="s">
        <v>69</v>
      </c>
      <c r="J17508" s="59">
        <v>17724066</v>
      </c>
      <c r="K17508" s="59" t="s">
        <v>17943</v>
      </c>
      <c r="L17508" s="61" t="s">
        <v>113</v>
      </c>
      <c r="M17508" s="61">
        <f>VLOOKUP(H17508,zdroj!C:F,4,0)</f>
        <v>0</v>
      </c>
      <c r="N17508" s="61" t="str">
        <f t="shared" si="546"/>
        <v>katB</v>
      </c>
      <c r="P17508" s="73" t="str">
        <f t="shared" si="547"/>
        <v/>
      </c>
      <c r="Q17508" s="61" t="s">
        <v>30</v>
      </c>
    </row>
    <row r="17509" spans="8:17" x14ac:dyDescent="0.25">
      <c r="H17509" s="59">
        <v>124494</v>
      </c>
      <c r="I17509" s="59" t="s">
        <v>69</v>
      </c>
      <c r="J17509" s="59">
        <v>17724074</v>
      </c>
      <c r="K17509" s="59" t="s">
        <v>17944</v>
      </c>
      <c r="L17509" s="61" t="s">
        <v>113</v>
      </c>
      <c r="M17509" s="61">
        <f>VLOOKUP(H17509,zdroj!C:F,4,0)</f>
        <v>0</v>
      </c>
      <c r="N17509" s="61" t="str">
        <f t="shared" si="546"/>
        <v>katB</v>
      </c>
      <c r="P17509" s="73" t="str">
        <f t="shared" si="547"/>
        <v/>
      </c>
      <c r="Q17509" s="61" t="s">
        <v>30</v>
      </c>
    </row>
    <row r="17510" spans="8:17" x14ac:dyDescent="0.25">
      <c r="H17510" s="59">
        <v>124494</v>
      </c>
      <c r="I17510" s="59" t="s">
        <v>69</v>
      </c>
      <c r="J17510" s="59">
        <v>17724082</v>
      </c>
      <c r="K17510" s="59" t="s">
        <v>17945</v>
      </c>
      <c r="L17510" s="61" t="s">
        <v>113</v>
      </c>
      <c r="M17510" s="61">
        <f>VLOOKUP(H17510,zdroj!C:F,4,0)</f>
        <v>0</v>
      </c>
      <c r="N17510" s="61" t="str">
        <f t="shared" si="546"/>
        <v>katB</v>
      </c>
      <c r="P17510" s="73" t="str">
        <f t="shared" si="547"/>
        <v/>
      </c>
      <c r="Q17510" s="61" t="s">
        <v>30</v>
      </c>
    </row>
    <row r="17511" spans="8:17" x14ac:dyDescent="0.25">
      <c r="H17511" s="59">
        <v>124494</v>
      </c>
      <c r="I17511" s="59" t="s">
        <v>69</v>
      </c>
      <c r="J17511" s="59">
        <v>17724091</v>
      </c>
      <c r="K17511" s="59" t="s">
        <v>17946</v>
      </c>
      <c r="L17511" s="61" t="s">
        <v>113</v>
      </c>
      <c r="M17511" s="61">
        <f>VLOOKUP(H17511,zdroj!C:F,4,0)</f>
        <v>0</v>
      </c>
      <c r="N17511" s="61" t="str">
        <f t="shared" si="546"/>
        <v>katB</v>
      </c>
      <c r="P17511" s="73" t="str">
        <f t="shared" si="547"/>
        <v/>
      </c>
      <c r="Q17511" s="61" t="s">
        <v>30</v>
      </c>
    </row>
    <row r="17512" spans="8:17" x14ac:dyDescent="0.25">
      <c r="H17512" s="59">
        <v>124494</v>
      </c>
      <c r="I17512" s="59" t="s">
        <v>69</v>
      </c>
      <c r="J17512" s="59">
        <v>25168193</v>
      </c>
      <c r="K17512" s="59" t="s">
        <v>17947</v>
      </c>
      <c r="L17512" s="61" t="s">
        <v>113</v>
      </c>
      <c r="M17512" s="61">
        <f>VLOOKUP(H17512,zdroj!C:F,4,0)</f>
        <v>0</v>
      </c>
      <c r="N17512" s="61" t="str">
        <f t="shared" si="546"/>
        <v>katB</v>
      </c>
      <c r="P17512" s="73" t="str">
        <f t="shared" si="547"/>
        <v/>
      </c>
      <c r="Q17512" s="61" t="s">
        <v>30</v>
      </c>
    </row>
    <row r="17513" spans="8:17" x14ac:dyDescent="0.25">
      <c r="H17513" s="59">
        <v>124494</v>
      </c>
      <c r="I17513" s="59" t="s">
        <v>69</v>
      </c>
      <c r="J17513" s="59">
        <v>25780140</v>
      </c>
      <c r="K17513" s="59" t="s">
        <v>17948</v>
      </c>
      <c r="L17513" s="61" t="s">
        <v>81</v>
      </c>
      <c r="M17513" s="61">
        <f>VLOOKUP(H17513,zdroj!C:F,4,0)</f>
        <v>0</v>
      </c>
      <c r="N17513" s="61" t="str">
        <f t="shared" si="546"/>
        <v>-</v>
      </c>
      <c r="P17513" s="73" t="str">
        <f t="shared" si="547"/>
        <v/>
      </c>
      <c r="Q17513" s="61" t="s">
        <v>86</v>
      </c>
    </row>
    <row r="17514" spans="8:17" x14ac:dyDescent="0.25">
      <c r="H17514" s="59">
        <v>1228</v>
      </c>
      <c r="I17514" s="59" t="s">
        <v>71</v>
      </c>
      <c r="J17514" s="59">
        <v>16441796</v>
      </c>
      <c r="K17514" s="59" t="s">
        <v>17949</v>
      </c>
      <c r="L17514" s="61" t="s">
        <v>112</v>
      </c>
      <c r="M17514" s="61">
        <f>VLOOKUP(H17514,zdroj!C:F,4,0)</f>
        <v>0</v>
      </c>
      <c r="N17514" s="61" t="str">
        <f t="shared" si="546"/>
        <v>katA</v>
      </c>
      <c r="P17514" s="73" t="str">
        <f t="shared" si="547"/>
        <v/>
      </c>
      <c r="Q17514" s="61" t="s">
        <v>30</v>
      </c>
    </row>
    <row r="17515" spans="8:17" x14ac:dyDescent="0.25">
      <c r="H17515" s="59">
        <v>1228</v>
      </c>
      <c r="I17515" s="59" t="s">
        <v>71</v>
      </c>
      <c r="J17515" s="59">
        <v>16441800</v>
      </c>
      <c r="K17515" s="59" t="s">
        <v>17950</v>
      </c>
      <c r="L17515" s="61" t="s">
        <v>112</v>
      </c>
      <c r="M17515" s="61">
        <f>VLOOKUP(H17515,zdroj!C:F,4,0)</f>
        <v>0</v>
      </c>
      <c r="N17515" s="61" t="str">
        <f t="shared" si="546"/>
        <v>katA</v>
      </c>
      <c r="P17515" s="73" t="str">
        <f t="shared" si="547"/>
        <v/>
      </c>
      <c r="Q17515" s="61" t="s">
        <v>30</v>
      </c>
    </row>
    <row r="17516" spans="8:17" x14ac:dyDescent="0.25">
      <c r="H17516" s="59">
        <v>1228</v>
      </c>
      <c r="I17516" s="59" t="s">
        <v>71</v>
      </c>
      <c r="J17516" s="59">
        <v>16441818</v>
      </c>
      <c r="K17516" s="59" t="s">
        <v>17951</v>
      </c>
      <c r="L17516" s="61" t="s">
        <v>112</v>
      </c>
      <c r="M17516" s="61">
        <f>VLOOKUP(H17516,zdroj!C:F,4,0)</f>
        <v>0</v>
      </c>
      <c r="N17516" s="61" t="str">
        <f t="shared" si="546"/>
        <v>katA</v>
      </c>
      <c r="P17516" s="73" t="str">
        <f t="shared" si="547"/>
        <v/>
      </c>
      <c r="Q17516" s="61" t="s">
        <v>30</v>
      </c>
    </row>
    <row r="17517" spans="8:17" x14ac:dyDescent="0.25">
      <c r="H17517" s="59">
        <v>1228</v>
      </c>
      <c r="I17517" s="59" t="s">
        <v>71</v>
      </c>
      <c r="J17517" s="59">
        <v>16441826</v>
      </c>
      <c r="K17517" s="59" t="s">
        <v>17952</v>
      </c>
      <c r="L17517" s="61" t="s">
        <v>112</v>
      </c>
      <c r="M17517" s="61">
        <f>VLOOKUP(H17517,zdroj!C:F,4,0)</f>
        <v>0</v>
      </c>
      <c r="N17517" s="61" t="str">
        <f t="shared" si="546"/>
        <v>katA</v>
      </c>
      <c r="P17517" s="73" t="str">
        <f t="shared" si="547"/>
        <v/>
      </c>
      <c r="Q17517" s="61" t="s">
        <v>30</v>
      </c>
    </row>
    <row r="17518" spans="8:17" x14ac:dyDescent="0.25">
      <c r="H17518" s="59">
        <v>1228</v>
      </c>
      <c r="I17518" s="59" t="s">
        <v>71</v>
      </c>
      <c r="J17518" s="59">
        <v>16441834</v>
      </c>
      <c r="K17518" s="59" t="s">
        <v>17953</v>
      </c>
      <c r="L17518" s="61" t="s">
        <v>112</v>
      </c>
      <c r="M17518" s="61">
        <f>VLOOKUP(H17518,zdroj!C:F,4,0)</f>
        <v>0</v>
      </c>
      <c r="N17518" s="61" t="str">
        <f t="shared" si="546"/>
        <v>katA</v>
      </c>
      <c r="P17518" s="73" t="str">
        <f t="shared" si="547"/>
        <v/>
      </c>
      <c r="Q17518" s="61" t="s">
        <v>30</v>
      </c>
    </row>
    <row r="17519" spans="8:17" x14ac:dyDescent="0.25">
      <c r="H17519" s="59">
        <v>1228</v>
      </c>
      <c r="I17519" s="59" t="s">
        <v>71</v>
      </c>
      <c r="J17519" s="59">
        <v>16441842</v>
      </c>
      <c r="K17519" s="59" t="s">
        <v>17954</v>
      </c>
      <c r="L17519" s="61" t="s">
        <v>112</v>
      </c>
      <c r="M17519" s="61">
        <f>VLOOKUP(H17519,zdroj!C:F,4,0)</f>
        <v>0</v>
      </c>
      <c r="N17519" s="61" t="str">
        <f t="shared" si="546"/>
        <v>katA</v>
      </c>
      <c r="P17519" s="73" t="str">
        <f t="shared" si="547"/>
        <v/>
      </c>
      <c r="Q17519" s="61" t="s">
        <v>30</v>
      </c>
    </row>
    <row r="17520" spans="8:17" x14ac:dyDescent="0.25">
      <c r="H17520" s="59">
        <v>1228</v>
      </c>
      <c r="I17520" s="59" t="s">
        <v>71</v>
      </c>
      <c r="J17520" s="59">
        <v>16441851</v>
      </c>
      <c r="K17520" s="59" t="s">
        <v>17955</v>
      </c>
      <c r="L17520" s="61" t="s">
        <v>112</v>
      </c>
      <c r="M17520" s="61">
        <f>VLOOKUP(H17520,zdroj!C:F,4,0)</f>
        <v>0</v>
      </c>
      <c r="N17520" s="61" t="str">
        <f t="shared" si="546"/>
        <v>katA</v>
      </c>
      <c r="P17520" s="73" t="str">
        <f t="shared" si="547"/>
        <v/>
      </c>
      <c r="Q17520" s="61" t="s">
        <v>30</v>
      </c>
    </row>
    <row r="17521" spans="8:18" x14ac:dyDescent="0.25">
      <c r="H17521" s="59">
        <v>1228</v>
      </c>
      <c r="I17521" s="59" t="s">
        <v>71</v>
      </c>
      <c r="J17521" s="59">
        <v>16441869</v>
      </c>
      <c r="K17521" s="59" t="s">
        <v>17956</v>
      </c>
      <c r="L17521" s="61" t="s">
        <v>112</v>
      </c>
      <c r="M17521" s="61">
        <f>VLOOKUP(H17521,zdroj!C:F,4,0)</f>
        <v>0</v>
      </c>
      <c r="N17521" s="61" t="str">
        <f t="shared" si="546"/>
        <v>katA</v>
      </c>
      <c r="P17521" s="73" t="str">
        <f t="shared" si="547"/>
        <v/>
      </c>
      <c r="Q17521" s="61" t="s">
        <v>30</v>
      </c>
    </row>
    <row r="17522" spans="8:18" x14ac:dyDescent="0.25">
      <c r="H17522" s="59">
        <v>1228</v>
      </c>
      <c r="I17522" s="59" t="s">
        <v>71</v>
      </c>
      <c r="J17522" s="59">
        <v>16441877</v>
      </c>
      <c r="K17522" s="59" t="s">
        <v>17957</v>
      </c>
      <c r="L17522" s="61" t="s">
        <v>112</v>
      </c>
      <c r="M17522" s="61">
        <f>VLOOKUP(H17522,zdroj!C:F,4,0)</f>
        <v>0</v>
      </c>
      <c r="N17522" s="61" t="str">
        <f t="shared" si="546"/>
        <v>katA</v>
      </c>
      <c r="P17522" s="73" t="str">
        <f t="shared" si="547"/>
        <v/>
      </c>
      <c r="Q17522" s="61" t="s">
        <v>30</v>
      </c>
    </row>
    <row r="17523" spans="8:18" x14ac:dyDescent="0.25">
      <c r="H17523" s="59">
        <v>1228</v>
      </c>
      <c r="I17523" s="59" t="s">
        <v>71</v>
      </c>
      <c r="J17523" s="59">
        <v>16441885</v>
      </c>
      <c r="K17523" s="59" t="s">
        <v>17958</v>
      </c>
      <c r="L17523" s="61" t="s">
        <v>112</v>
      </c>
      <c r="M17523" s="61">
        <f>VLOOKUP(H17523,zdroj!C:F,4,0)</f>
        <v>0</v>
      </c>
      <c r="N17523" s="61" t="str">
        <f t="shared" si="546"/>
        <v>katA</v>
      </c>
      <c r="P17523" s="73" t="str">
        <f t="shared" si="547"/>
        <v/>
      </c>
      <c r="Q17523" s="61" t="s">
        <v>30</v>
      </c>
    </row>
    <row r="17524" spans="8:18" x14ac:dyDescent="0.25">
      <c r="H17524" s="59">
        <v>1228</v>
      </c>
      <c r="I17524" s="59" t="s">
        <v>71</v>
      </c>
      <c r="J17524" s="59">
        <v>16441893</v>
      </c>
      <c r="K17524" s="59" t="s">
        <v>17959</v>
      </c>
      <c r="L17524" s="61" t="s">
        <v>112</v>
      </c>
      <c r="M17524" s="61">
        <f>VLOOKUP(H17524,zdroj!C:F,4,0)</f>
        <v>0</v>
      </c>
      <c r="N17524" s="61" t="str">
        <f t="shared" si="546"/>
        <v>katA</v>
      </c>
      <c r="P17524" s="73" t="str">
        <f t="shared" si="547"/>
        <v/>
      </c>
      <c r="Q17524" s="61" t="s">
        <v>30</v>
      </c>
    </row>
    <row r="17525" spans="8:18" x14ac:dyDescent="0.25">
      <c r="H17525" s="59">
        <v>1228</v>
      </c>
      <c r="I17525" s="59" t="s">
        <v>71</v>
      </c>
      <c r="J17525" s="59">
        <v>16441907</v>
      </c>
      <c r="K17525" s="59" t="s">
        <v>17960</v>
      </c>
      <c r="L17525" s="61" t="s">
        <v>112</v>
      </c>
      <c r="M17525" s="61">
        <f>VLOOKUP(H17525,zdroj!C:F,4,0)</f>
        <v>0</v>
      </c>
      <c r="N17525" s="61" t="str">
        <f t="shared" si="546"/>
        <v>katA</v>
      </c>
      <c r="P17525" s="73" t="str">
        <f t="shared" si="547"/>
        <v/>
      </c>
      <c r="Q17525" s="61" t="s">
        <v>30</v>
      </c>
    </row>
    <row r="17526" spans="8:18" x14ac:dyDescent="0.25">
      <c r="H17526" s="59">
        <v>1228</v>
      </c>
      <c r="I17526" s="59" t="s">
        <v>71</v>
      </c>
      <c r="J17526" s="59">
        <v>16441915</v>
      </c>
      <c r="K17526" s="59" t="s">
        <v>17961</v>
      </c>
      <c r="L17526" s="61" t="s">
        <v>112</v>
      </c>
      <c r="M17526" s="61">
        <f>VLOOKUP(H17526,zdroj!C:F,4,0)</f>
        <v>0</v>
      </c>
      <c r="N17526" s="61" t="str">
        <f t="shared" si="546"/>
        <v>katA</v>
      </c>
      <c r="P17526" s="73" t="str">
        <f t="shared" si="547"/>
        <v/>
      </c>
      <c r="Q17526" s="61" t="s">
        <v>30</v>
      </c>
    </row>
    <row r="17527" spans="8:18" x14ac:dyDescent="0.25">
      <c r="H17527" s="59">
        <v>1228</v>
      </c>
      <c r="I17527" s="59" t="s">
        <v>71</v>
      </c>
      <c r="J17527" s="59">
        <v>16441923</v>
      </c>
      <c r="K17527" s="59" t="s">
        <v>17962</v>
      </c>
      <c r="L17527" s="61" t="s">
        <v>112</v>
      </c>
      <c r="M17527" s="61">
        <f>VLOOKUP(H17527,zdroj!C:F,4,0)</f>
        <v>0</v>
      </c>
      <c r="N17527" s="61" t="str">
        <f t="shared" si="546"/>
        <v>katA</v>
      </c>
      <c r="P17527" s="73" t="str">
        <f t="shared" si="547"/>
        <v/>
      </c>
      <c r="Q17527" s="61" t="s">
        <v>30</v>
      </c>
    </row>
    <row r="17528" spans="8:18" x14ac:dyDescent="0.25">
      <c r="H17528" s="59">
        <v>1228</v>
      </c>
      <c r="I17528" s="59" t="s">
        <v>71</v>
      </c>
      <c r="J17528" s="59">
        <v>16441931</v>
      </c>
      <c r="K17528" s="59" t="s">
        <v>17963</v>
      </c>
      <c r="L17528" s="61" t="s">
        <v>112</v>
      </c>
      <c r="M17528" s="61">
        <f>VLOOKUP(H17528,zdroj!C:F,4,0)</f>
        <v>0</v>
      </c>
      <c r="N17528" s="61" t="str">
        <f t="shared" si="546"/>
        <v>katA</v>
      </c>
      <c r="P17528" s="73" t="str">
        <f t="shared" si="547"/>
        <v/>
      </c>
      <c r="Q17528" s="61" t="s">
        <v>30</v>
      </c>
    </row>
    <row r="17529" spans="8:18" x14ac:dyDescent="0.25">
      <c r="H17529" s="59">
        <v>1228</v>
      </c>
      <c r="I17529" s="59" t="s">
        <v>71</v>
      </c>
      <c r="J17529" s="59">
        <v>16441940</v>
      </c>
      <c r="K17529" s="59" t="s">
        <v>17964</v>
      </c>
      <c r="L17529" s="61" t="s">
        <v>112</v>
      </c>
      <c r="M17529" s="61">
        <f>VLOOKUP(H17529,zdroj!C:F,4,0)</f>
        <v>0</v>
      </c>
      <c r="N17529" s="61" t="str">
        <f t="shared" si="546"/>
        <v>katA</v>
      </c>
      <c r="P17529" s="73" t="str">
        <f t="shared" si="547"/>
        <v/>
      </c>
      <c r="Q17529" s="61" t="s">
        <v>30</v>
      </c>
    </row>
    <row r="17530" spans="8:18" x14ac:dyDescent="0.25">
      <c r="H17530" s="59">
        <v>1228</v>
      </c>
      <c r="I17530" s="59" t="s">
        <v>71</v>
      </c>
      <c r="J17530" s="59">
        <v>16441958</v>
      </c>
      <c r="K17530" s="59" t="s">
        <v>17965</v>
      </c>
      <c r="L17530" s="61" t="s">
        <v>112</v>
      </c>
      <c r="M17530" s="61">
        <f>VLOOKUP(H17530,zdroj!C:F,4,0)</f>
        <v>0</v>
      </c>
      <c r="N17530" s="61" t="str">
        <f t="shared" si="546"/>
        <v>katA</v>
      </c>
      <c r="P17530" s="73" t="str">
        <f t="shared" si="547"/>
        <v/>
      </c>
      <c r="Q17530" s="61" t="s">
        <v>30</v>
      </c>
    </row>
    <row r="17531" spans="8:18" x14ac:dyDescent="0.25">
      <c r="H17531" s="59">
        <v>1228</v>
      </c>
      <c r="I17531" s="59" t="s">
        <v>71</v>
      </c>
      <c r="J17531" s="59">
        <v>16441966</v>
      </c>
      <c r="K17531" s="59" t="s">
        <v>17966</v>
      </c>
      <c r="L17531" s="61" t="s">
        <v>112</v>
      </c>
      <c r="M17531" s="61">
        <f>VLOOKUP(H17531,zdroj!C:F,4,0)</f>
        <v>0</v>
      </c>
      <c r="N17531" s="61" t="str">
        <f t="shared" si="546"/>
        <v>katA</v>
      </c>
      <c r="P17531" s="73" t="str">
        <f t="shared" si="547"/>
        <v/>
      </c>
      <c r="Q17531" s="61" t="s">
        <v>30</v>
      </c>
    </row>
    <row r="17532" spans="8:18" x14ac:dyDescent="0.25">
      <c r="H17532" s="59">
        <v>1228</v>
      </c>
      <c r="I17532" s="59" t="s">
        <v>71</v>
      </c>
      <c r="J17532" s="59">
        <v>16441974</v>
      </c>
      <c r="K17532" s="59" t="s">
        <v>17967</v>
      </c>
      <c r="L17532" s="61" t="s">
        <v>112</v>
      </c>
      <c r="M17532" s="61">
        <f>VLOOKUP(H17532,zdroj!C:F,4,0)</f>
        <v>0</v>
      </c>
      <c r="N17532" s="61" t="str">
        <f t="shared" si="546"/>
        <v>katA</v>
      </c>
      <c r="P17532" s="73" t="str">
        <f t="shared" si="547"/>
        <v/>
      </c>
      <c r="Q17532" s="61" t="s">
        <v>30</v>
      </c>
    </row>
    <row r="17533" spans="8:18" x14ac:dyDescent="0.25">
      <c r="H17533" s="59">
        <v>1228</v>
      </c>
      <c r="I17533" s="59" t="s">
        <v>71</v>
      </c>
      <c r="J17533" s="59">
        <v>16441982</v>
      </c>
      <c r="K17533" s="59" t="s">
        <v>17968</v>
      </c>
      <c r="L17533" s="61" t="s">
        <v>112</v>
      </c>
      <c r="M17533" s="61">
        <f>VLOOKUP(H17533,zdroj!C:F,4,0)</f>
        <v>0</v>
      </c>
      <c r="N17533" s="61" t="str">
        <f t="shared" si="546"/>
        <v>katA</v>
      </c>
      <c r="P17533" s="73" t="str">
        <f t="shared" si="547"/>
        <v/>
      </c>
      <c r="Q17533" s="61" t="s">
        <v>30</v>
      </c>
    </row>
    <row r="17534" spans="8:18" x14ac:dyDescent="0.25">
      <c r="H17534" s="59">
        <v>1228</v>
      </c>
      <c r="I17534" s="59" t="s">
        <v>71</v>
      </c>
      <c r="J17534" s="59">
        <v>16441991</v>
      </c>
      <c r="K17534" s="59" t="s">
        <v>17969</v>
      </c>
      <c r="L17534" s="61" t="s">
        <v>112</v>
      </c>
      <c r="M17534" s="61">
        <f>VLOOKUP(H17534,zdroj!C:F,4,0)</f>
        <v>0</v>
      </c>
      <c r="N17534" s="61" t="str">
        <f t="shared" si="546"/>
        <v>katA</v>
      </c>
      <c r="P17534" s="73" t="str">
        <f t="shared" si="547"/>
        <v/>
      </c>
      <c r="Q17534" s="61" t="s">
        <v>30</v>
      </c>
    </row>
    <row r="17535" spans="8:18" x14ac:dyDescent="0.25">
      <c r="H17535" s="59">
        <v>1228</v>
      </c>
      <c r="I17535" s="59" t="s">
        <v>71</v>
      </c>
      <c r="J17535" s="59">
        <v>16442008</v>
      </c>
      <c r="K17535" s="59" t="s">
        <v>17970</v>
      </c>
      <c r="L17535" s="61" t="s">
        <v>113</v>
      </c>
      <c r="M17535" s="61">
        <f>VLOOKUP(H17535,zdroj!C:F,4,0)</f>
        <v>0</v>
      </c>
      <c r="N17535" s="61" t="str">
        <f t="shared" si="546"/>
        <v>katB</v>
      </c>
      <c r="P17535" s="73" t="str">
        <f t="shared" si="547"/>
        <v/>
      </c>
      <c r="Q17535" s="61" t="s">
        <v>30</v>
      </c>
      <c r="R17535" s="61" t="s">
        <v>91</v>
      </c>
    </row>
    <row r="17536" spans="8:18" x14ac:dyDescent="0.25">
      <c r="H17536" s="59">
        <v>1228</v>
      </c>
      <c r="I17536" s="59" t="s">
        <v>71</v>
      </c>
      <c r="J17536" s="59">
        <v>16442016</v>
      </c>
      <c r="K17536" s="59" t="s">
        <v>17971</v>
      </c>
      <c r="L17536" s="61" t="s">
        <v>112</v>
      </c>
      <c r="M17536" s="61">
        <f>VLOOKUP(H17536,zdroj!C:F,4,0)</f>
        <v>0</v>
      </c>
      <c r="N17536" s="61" t="str">
        <f t="shared" si="546"/>
        <v>katA</v>
      </c>
      <c r="P17536" s="73" t="str">
        <f t="shared" si="547"/>
        <v/>
      </c>
      <c r="Q17536" s="61" t="s">
        <v>30</v>
      </c>
    </row>
    <row r="17537" spans="8:18" x14ac:dyDescent="0.25">
      <c r="H17537" s="59">
        <v>1228</v>
      </c>
      <c r="I17537" s="59" t="s">
        <v>71</v>
      </c>
      <c r="J17537" s="59">
        <v>16442024</v>
      </c>
      <c r="K17537" s="59" t="s">
        <v>17972</v>
      </c>
      <c r="L17537" s="61" t="s">
        <v>112</v>
      </c>
      <c r="M17537" s="61">
        <f>VLOOKUP(H17537,zdroj!C:F,4,0)</f>
        <v>0</v>
      </c>
      <c r="N17537" s="61" t="str">
        <f t="shared" si="546"/>
        <v>katA</v>
      </c>
      <c r="P17537" s="73" t="str">
        <f t="shared" si="547"/>
        <v/>
      </c>
      <c r="Q17537" s="61" t="s">
        <v>30</v>
      </c>
    </row>
    <row r="17538" spans="8:18" x14ac:dyDescent="0.25">
      <c r="H17538" s="59">
        <v>1228</v>
      </c>
      <c r="I17538" s="59" t="s">
        <v>71</v>
      </c>
      <c r="J17538" s="59">
        <v>16442032</v>
      </c>
      <c r="K17538" s="59" t="s">
        <v>17973</v>
      </c>
      <c r="L17538" s="61" t="s">
        <v>113</v>
      </c>
      <c r="M17538" s="61">
        <f>VLOOKUP(H17538,zdroj!C:F,4,0)</f>
        <v>0</v>
      </c>
      <c r="N17538" s="61" t="str">
        <f t="shared" si="546"/>
        <v>katB</v>
      </c>
      <c r="P17538" s="73" t="str">
        <f t="shared" si="547"/>
        <v/>
      </c>
      <c r="Q17538" s="61" t="s">
        <v>30</v>
      </c>
      <c r="R17538" s="61" t="s">
        <v>91</v>
      </c>
    </row>
    <row r="17539" spans="8:18" x14ac:dyDescent="0.25">
      <c r="H17539" s="59">
        <v>1228</v>
      </c>
      <c r="I17539" s="59" t="s">
        <v>71</v>
      </c>
      <c r="J17539" s="59">
        <v>16442041</v>
      </c>
      <c r="K17539" s="59" t="s">
        <v>17974</v>
      </c>
      <c r="L17539" s="61" t="s">
        <v>112</v>
      </c>
      <c r="M17539" s="61">
        <f>VLOOKUP(H17539,zdroj!C:F,4,0)</f>
        <v>0</v>
      </c>
      <c r="N17539" s="61" t="str">
        <f t="shared" si="546"/>
        <v>katA</v>
      </c>
      <c r="P17539" s="73" t="str">
        <f t="shared" si="547"/>
        <v/>
      </c>
      <c r="Q17539" s="61" t="s">
        <v>30</v>
      </c>
    </row>
    <row r="17540" spans="8:18" x14ac:dyDescent="0.25">
      <c r="H17540" s="59">
        <v>1228</v>
      </c>
      <c r="I17540" s="59" t="s">
        <v>71</v>
      </c>
      <c r="J17540" s="59">
        <v>16442059</v>
      </c>
      <c r="K17540" s="59" t="s">
        <v>17975</v>
      </c>
      <c r="L17540" s="61" t="s">
        <v>112</v>
      </c>
      <c r="M17540" s="61">
        <f>VLOOKUP(H17540,zdroj!C:F,4,0)</f>
        <v>0</v>
      </c>
      <c r="N17540" s="61" t="str">
        <f t="shared" si="546"/>
        <v>katA</v>
      </c>
      <c r="P17540" s="73" t="str">
        <f t="shared" si="547"/>
        <v/>
      </c>
      <c r="Q17540" s="61" t="s">
        <v>30</v>
      </c>
    </row>
    <row r="17541" spans="8:18" x14ac:dyDescent="0.25">
      <c r="H17541" s="59">
        <v>1228</v>
      </c>
      <c r="I17541" s="59" t="s">
        <v>71</v>
      </c>
      <c r="J17541" s="59">
        <v>16442067</v>
      </c>
      <c r="K17541" s="59" t="s">
        <v>17976</v>
      </c>
      <c r="L17541" s="61" t="s">
        <v>112</v>
      </c>
      <c r="M17541" s="61">
        <f>VLOOKUP(H17541,zdroj!C:F,4,0)</f>
        <v>0</v>
      </c>
      <c r="N17541" s="61" t="str">
        <f t="shared" si="546"/>
        <v>katA</v>
      </c>
      <c r="P17541" s="73" t="str">
        <f t="shared" si="547"/>
        <v/>
      </c>
      <c r="Q17541" s="61" t="s">
        <v>30</v>
      </c>
    </row>
    <row r="17542" spans="8:18" x14ac:dyDescent="0.25">
      <c r="H17542" s="59">
        <v>1228</v>
      </c>
      <c r="I17542" s="59" t="s">
        <v>71</v>
      </c>
      <c r="J17542" s="59">
        <v>16442075</v>
      </c>
      <c r="K17542" s="59" t="s">
        <v>17977</v>
      </c>
      <c r="L17542" s="61" t="s">
        <v>112</v>
      </c>
      <c r="M17542" s="61">
        <f>VLOOKUP(H17542,zdroj!C:F,4,0)</f>
        <v>0</v>
      </c>
      <c r="N17542" s="61" t="str">
        <f t="shared" si="546"/>
        <v>katA</v>
      </c>
      <c r="P17542" s="73" t="str">
        <f t="shared" si="547"/>
        <v/>
      </c>
      <c r="Q17542" s="61" t="s">
        <v>30</v>
      </c>
    </row>
    <row r="17543" spans="8:18" x14ac:dyDescent="0.25">
      <c r="H17543" s="59">
        <v>1228</v>
      </c>
      <c r="I17543" s="59" t="s">
        <v>71</v>
      </c>
      <c r="J17543" s="59">
        <v>16442083</v>
      </c>
      <c r="K17543" s="59" t="s">
        <v>17978</v>
      </c>
      <c r="L17543" s="61" t="s">
        <v>112</v>
      </c>
      <c r="M17543" s="61">
        <f>VLOOKUP(H17543,zdroj!C:F,4,0)</f>
        <v>0</v>
      </c>
      <c r="N17543" s="61" t="str">
        <f t="shared" ref="N17543:N17606" si="548">IF(M17543="A",IF(L17543="katA","katB",L17543),L17543)</f>
        <v>katA</v>
      </c>
      <c r="P17543" s="73" t="str">
        <f t="shared" ref="P17543:P17606" si="549">IF(O17543="A",1,"")</f>
        <v/>
      </c>
      <c r="Q17543" s="61" t="s">
        <v>30</v>
      </c>
    </row>
    <row r="17544" spans="8:18" x14ac:dyDescent="0.25">
      <c r="H17544" s="59">
        <v>1228</v>
      </c>
      <c r="I17544" s="59" t="s">
        <v>71</v>
      </c>
      <c r="J17544" s="59">
        <v>16442091</v>
      </c>
      <c r="K17544" s="59" t="s">
        <v>17979</v>
      </c>
      <c r="L17544" s="61" t="s">
        <v>112</v>
      </c>
      <c r="M17544" s="61">
        <f>VLOOKUP(H17544,zdroj!C:F,4,0)</f>
        <v>0</v>
      </c>
      <c r="N17544" s="61" t="str">
        <f t="shared" si="548"/>
        <v>katA</v>
      </c>
      <c r="P17544" s="73" t="str">
        <f t="shared" si="549"/>
        <v/>
      </c>
      <c r="Q17544" s="61" t="s">
        <v>30</v>
      </c>
    </row>
    <row r="17545" spans="8:18" x14ac:dyDescent="0.25">
      <c r="H17545" s="59">
        <v>1228</v>
      </c>
      <c r="I17545" s="59" t="s">
        <v>71</v>
      </c>
      <c r="J17545" s="59">
        <v>16442105</v>
      </c>
      <c r="K17545" s="59" t="s">
        <v>17980</v>
      </c>
      <c r="L17545" s="61" t="s">
        <v>112</v>
      </c>
      <c r="M17545" s="61">
        <f>VLOOKUP(H17545,zdroj!C:F,4,0)</f>
        <v>0</v>
      </c>
      <c r="N17545" s="61" t="str">
        <f t="shared" si="548"/>
        <v>katA</v>
      </c>
      <c r="P17545" s="73" t="str">
        <f t="shared" si="549"/>
        <v/>
      </c>
      <c r="Q17545" s="61" t="s">
        <v>30</v>
      </c>
    </row>
    <row r="17546" spans="8:18" x14ac:dyDescent="0.25">
      <c r="H17546" s="59">
        <v>1228</v>
      </c>
      <c r="I17546" s="59" t="s">
        <v>71</v>
      </c>
      <c r="J17546" s="59">
        <v>16442113</v>
      </c>
      <c r="K17546" s="59" t="s">
        <v>17981</v>
      </c>
      <c r="L17546" s="61" t="s">
        <v>112</v>
      </c>
      <c r="M17546" s="61">
        <f>VLOOKUP(H17546,zdroj!C:F,4,0)</f>
        <v>0</v>
      </c>
      <c r="N17546" s="61" t="str">
        <f t="shared" si="548"/>
        <v>katA</v>
      </c>
      <c r="P17546" s="73" t="str">
        <f t="shared" si="549"/>
        <v/>
      </c>
      <c r="Q17546" s="61" t="s">
        <v>30</v>
      </c>
    </row>
    <row r="17547" spans="8:18" x14ac:dyDescent="0.25">
      <c r="H17547" s="59">
        <v>1228</v>
      </c>
      <c r="I17547" s="59" t="s">
        <v>71</v>
      </c>
      <c r="J17547" s="59">
        <v>16442121</v>
      </c>
      <c r="K17547" s="59" t="s">
        <v>17982</v>
      </c>
      <c r="L17547" s="61" t="s">
        <v>112</v>
      </c>
      <c r="M17547" s="61">
        <f>VLOOKUP(H17547,zdroj!C:F,4,0)</f>
        <v>0</v>
      </c>
      <c r="N17547" s="61" t="str">
        <f t="shared" si="548"/>
        <v>katA</v>
      </c>
      <c r="P17547" s="73" t="str">
        <f t="shared" si="549"/>
        <v/>
      </c>
      <c r="Q17547" s="61" t="s">
        <v>30</v>
      </c>
    </row>
    <row r="17548" spans="8:18" x14ac:dyDescent="0.25">
      <c r="H17548" s="59">
        <v>1228</v>
      </c>
      <c r="I17548" s="59" t="s">
        <v>71</v>
      </c>
      <c r="J17548" s="59">
        <v>16442130</v>
      </c>
      <c r="K17548" s="59" t="s">
        <v>17983</v>
      </c>
      <c r="L17548" s="61" t="s">
        <v>112</v>
      </c>
      <c r="M17548" s="61">
        <f>VLOOKUP(H17548,zdroj!C:F,4,0)</f>
        <v>0</v>
      </c>
      <c r="N17548" s="61" t="str">
        <f t="shared" si="548"/>
        <v>katA</v>
      </c>
      <c r="P17548" s="73" t="str">
        <f t="shared" si="549"/>
        <v/>
      </c>
      <c r="Q17548" s="61" t="s">
        <v>30</v>
      </c>
    </row>
    <row r="17549" spans="8:18" x14ac:dyDescent="0.25">
      <c r="H17549" s="59">
        <v>1228</v>
      </c>
      <c r="I17549" s="59" t="s">
        <v>71</v>
      </c>
      <c r="J17549" s="59">
        <v>16442148</v>
      </c>
      <c r="K17549" s="59" t="s">
        <v>17984</v>
      </c>
      <c r="L17549" s="61" t="s">
        <v>112</v>
      </c>
      <c r="M17549" s="61">
        <f>VLOOKUP(H17549,zdroj!C:F,4,0)</f>
        <v>0</v>
      </c>
      <c r="N17549" s="61" t="str">
        <f t="shared" si="548"/>
        <v>katA</v>
      </c>
      <c r="P17549" s="73" t="str">
        <f t="shared" si="549"/>
        <v/>
      </c>
      <c r="Q17549" s="61" t="s">
        <v>30</v>
      </c>
    </row>
    <row r="17550" spans="8:18" x14ac:dyDescent="0.25">
      <c r="H17550" s="59">
        <v>1228</v>
      </c>
      <c r="I17550" s="59" t="s">
        <v>71</v>
      </c>
      <c r="J17550" s="59">
        <v>16442156</v>
      </c>
      <c r="K17550" s="59" t="s">
        <v>17985</v>
      </c>
      <c r="L17550" s="61" t="s">
        <v>112</v>
      </c>
      <c r="M17550" s="61">
        <f>VLOOKUP(H17550,zdroj!C:F,4,0)</f>
        <v>0</v>
      </c>
      <c r="N17550" s="61" t="str">
        <f t="shared" si="548"/>
        <v>katA</v>
      </c>
      <c r="P17550" s="73" t="str">
        <f t="shared" si="549"/>
        <v/>
      </c>
      <c r="Q17550" s="61" t="s">
        <v>33</v>
      </c>
    </row>
    <row r="17551" spans="8:18" x14ac:dyDescent="0.25">
      <c r="H17551" s="59">
        <v>1228</v>
      </c>
      <c r="I17551" s="59" t="s">
        <v>71</v>
      </c>
      <c r="J17551" s="59">
        <v>16442164</v>
      </c>
      <c r="K17551" s="59" t="s">
        <v>17986</v>
      </c>
      <c r="L17551" s="61" t="s">
        <v>112</v>
      </c>
      <c r="M17551" s="61">
        <f>VLOOKUP(H17551,zdroj!C:F,4,0)</f>
        <v>0</v>
      </c>
      <c r="N17551" s="61" t="str">
        <f t="shared" si="548"/>
        <v>katA</v>
      </c>
      <c r="P17551" s="73" t="str">
        <f t="shared" si="549"/>
        <v/>
      </c>
      <c r="Q17551" s="61" t="s">
        <v>30</v>
      </c>
    </row>
    <row r="17552" spans="8:18" x14ac:dyDescent="0.25">
      <c r="H17552" s="59">
        <v>1228</v>
      </c>
      <c r="I17552" s="59" t="s">
        <v>71</v>
      </c>
      <c r="J17552" s="59">
        <v>16442172</v>
      </c>
      <c r="K17552" s="59" t="s">
        <v>17987</v>
      </c>
      <c r="L17552" s="61" t="s">
        <v>112</v>
      </c>
      <c r="M17552" s="61">
        <f>VLOOKUP(H17552,zdroj!C:F,4,0)</f>
        <v>0</v>
      </c>
      <c r="N17552" s="61" t="str">
        <f t="shared" si="548"/>
        <v>katA</v>
      </c>
      <c r="P17552" s="73" t="str">
        <f t="shared" si="549"/>
        <v/>
      </c>
      <c r="Q17552" s="61" t="s">
        <v>30</v>
      </c>
    </row>
    <row r="17553" spans="8:17" x14ac:dyDescent="0.25">
      <c r="H17553" s="59">
        <v>1228</v>
      </c>
      <c r="I17553" s="59" t="s">
        <v>71</v>
      </c>
      <c r="J17553" s="59">
        <v>16442181</v>
      </c>
      <c r="K17553" s="59" t="s">
        <v>17988</v>
      </c>
      <c r="L17553" s="61" t="s">
        <v>112</v>
      </c>
      <c r="M17553" s="61">
        <f>VLOOKUP(H17553,zdroj!C:F,4,0)</f>
        <v>0</v>
      </c>
      <c r="N17553" s="61" t="str">
        <f t="shared" si="548"/>
        <v>katA</v>
      </c>
      <c r="P17553" s="73" t="str">
        <f t="shared" si="549"/>
        <v/>
      </c>
      <c r="Q17553" s="61" t="s">
        <v>30</v>
      </c>
    </row>
    <row r="17554" spans="8:17" x14ac:dyDescent="0.25">
      <c r="H17554" s="59">
        <v>1228</v>
      </c>
      <c r="I17554" s="59" t="s">
        <v>71</v>
      </c>
      <c r="J17554" s="59">
        <v>16442199</v>
      </c>
      <c r="K17554" s="59" t="s">
        <v>17989</v>
      </c>
      <c r="L17554" s="61" t="s">
        <v>112</v>
      </c>
      <c r="M17554" s="61">
        <f>VLOOKUP(H17554,zdroj!C:F,4,0)</f>
        <v>0</v>
      </c>
      <c r="N17554" s="61" t="str">
        <f t="shared" si="548"/>
        <v>katA</v>
      </c>
      <c r="P17554" s="73" t="str">
        <f t="shared" si="549"/>
        <v/>
      </c>
      <c r="Q17554" s="61" t="s">
        <v>30</v>
      </c>
    </row>
    <row r="17555" spans="8:17" x14ac:dyDescent="0.25">
      <c r="H17555" s="59">
        <v>1228</v>
      </c>
      <c r="I17555" s="59" t="s">
        <v>71</v>
      </c>
      <c r="J17555" s="59">
        <v>16442202</v>
      </c>
      <c r="K17555" s="59" t="s">
        <v>17990</v>
      </c>
      <c r="L17555" s="61" t="s">
        <v>112</v>
      </c>
      <c r="M17555" s="61">
        <f>VLOOKUP(H17555,zdroj!C:F,4,0)</f>
        <v>0</v>
      </c>
      <c r="N17555" s="61" t="str">
        <f t="shared" si="548"/>
        <v>katA</v>
      </c>
      <c r="P17555" s="73" t="str">
        <f t="shared" si="549"/>
        <v/>
      </c>
      <c r="Q17555" s="61" t="s">
        <v>30</v>
      </c>
    </row>
    <row r="17556" spans="8:17" x14ac:dyDescent="0.25">
      <c r="H17556" s="59">
        <v>1228</v>
      </c>
      <c r="I17556" s="59" t="s">
        <v>71</v>
      </c>
      <c r="J17556" s="59">
        <v>16442211</v>
      </c>
      <c r="K17556" s="59" t="s">
        <v>17991</v>
      </c>
      <c r="L17556" s="61" t="s">
        <v>112</v>
      </c>
      <c r="M17556" s="61">
        <f>VLOOKUP(H17556,zdroj!C:F,4,0)</f>
        <v>0</v>
      </c>
      <c r="N17556" s="61" t="str">
        <f t="shared" si="548"/>
        <v>katA</v>
      </c>
      <c r="P17556" s="73" t="str">
        <f t="shared" si="549"/>
        <v/>
      </c>
      <c r="Q17556" s="61" t="s">
        <v>30</v>
      </c>
    </row>
    <row r="17557" spans="8:17" x14ac:dyDescent="0.25">
      <c r="H17557" s="59">
        <v>1228</v>
      </c>
      <c r="I17557" s="59" t="s">
        <v>71</v>
      </c>
      <c r="J17557" s="59">
        <v>16442229</v>
      </c>
      <c r="K17557" s="59" t="s">
        <v>17992</v>
      </c>
      <c r="L17557" s="61" t="s">
        <v>81</v>
      </c>
      <c r="M17557" s="61">
        <f>VLOOKUP(H17557,zdroj!C:F,4,0)</f>
        <v>0</v>
      </c>
      <c r="N17557" s="61" t="str">
        <f t="shared" si="548"/>
        <v>-</v>
      </c>
      <c r="P17557" s="73" t="str">
        <f t="shared" si="549"/>
        <v/>
      </c>
      <c r="Q17557" s="61" t="s">
        <v>88</v>
      </c>
    </row>
    <row r="17558" spans="8:17" x14ac:dyDescent="0.25">
      <c r="H17558" s="59">
        <v>1228</v>
      </c>
      <c r="I17558" s="59" t="s">
        <v>71</v>
      </c>
      <c r="J17558" s="59">
        <v>80307361</v>
      </c>
      <c r="K17558" s="59" t="s">
        <v>17993</v>
      </c>
      <c r="L17558" s="61" t="s">
        <v>81</v>
      </c>
      <c r="M17558" s="61">
        <f>VLOOKUP(H17558,zdroj!C:F,4,0)</f>
        <v>0</v>
      </c>
      <c r="N17558" s="61" t="str">
        <f t="shared" si="548"/>
        <v>-</v>
      </c>
      <c r="P17558" s="73" t="str">
        <f t="shared" si="549"/>
        <v/>
      </c>
      <c r="Q17558" s="61" t="s">
        <v>88</v>
      </c>
    </row>
    <row r="17559" spans="8:17" x14ac:dyDescent="0.25">
      <c r="H17559" s="59">
        <v>34363</v>
      </c>
      <c r="I17559" s="59" t="s">
        <v>69</v>
      </c>
      <c r="J17559" s="59">
        <v>16661516</v>
      </c>
      <c r="K17559" s="59" t="s">
        <v>17994</v>
      </c>
      <c r="L17559" s="61" t="s">
        <v>113</v>
      </c>
      <c r="M17559" s="61">
        <f>VLOOKUP(H17559,zdroj!C:F,4,0)</f>
        <v>0</v>
      </c>
      <c r="N17559" s="61" t="str">
        <f t="shared" si="548"/>
        <v>katB</v>
      </c>
      <c r="P17559" s="73" t="str">
        <f t="shared" si="549"/>
        <v/>
      </c>
      <c r="Q17559" s="61" t="s">
        <v>30</v>
      </c>
    </row>
    <row r="17560" spans="8:17" x14ac:dyDescent="0.25">
      <c r="H17560" s="59">
        <v>34363</v>
      </c>
      <c r="I17560" s="59" t="s">
        <v>69</v>
      </c>
      <c r="J17560" s="59">
        <v>16661524</v>
      </c>
      <c r="K17560" s="59" t="s">
        <v>17995</v>
      </c>
      <c r="L17560" s="61" t="s">
        <v>113</v>
      </c>
      <c r="M17560" s="61">
        <f>VLOOKUP(H17560,zdroj!C:F,4,0)</f>
        <v>0</v>
      </c>
      <c r="N17560" s="61" t="str">
        <f t="shared" si="548"/>
        <v>katB</v>
      </c>
      <c r="P17560" s="73" t="str">
        <f t="shared" si="549"/>
        <v/>
      </c>
      <c r="Q17560" s="61" t="s">
        <v>30</v>
      </c>
    </row>
    <row r="17561" spans="8:17" x14ac:dyDescent="0.25">
      <c r="H17561" s="59">
        <v>34363</v>
      </c>
      <c r="I17561" s="59" t="s">
        <v>69</v>
      </c>
      <c r="J17561" s="59">
        <v>16661532</v>
      </c>
      <c r="K17561" s="59" t="s">
        <v>17996</v>
      </c>
      <c r="L17561" s="61" t="s">
        <v>113</v>
      </c>
      <c r="M17561" s="61">
        <f>VLOOKUP(H17561,zdroj!C:F,4,0)</f>
        <v>0</v>
      </c>
      <c r="N17561" s="61" t="str">
        <f t="shared" si="548"/>
        <v>katB</v>
      </c>
      <c r="P17561" s="73" t="str">
        <f t="shared" si="549"/>
        <v/>
      </c>
      <c r="Q17561" s="61" t="s">
        <v>30</v>
      </c>
    </row>
    <row r="17562" spans="8:17" x14ac:dyDescent="0.25">
      <c r="H17562" s="59">
        <v>34363</v>
      </c>
      <c r="I17562" s="59" t="s">
        <v>69</v>
      </c>
      <c r="J17562" s="59">
        <v>16661559</v>
      </c>
      <c r="K17562" s="59" t="s">
        <v>17997</v>
      </c>
      <c r="L17562" s="61" t="s">
        <v>113</v>
      </c>
      <c r="M17562" s="61">
        <f>VLOOKUP(H17562,zdroj!C:F,4,0)</f>
        <v>0</v>
      </c>
      <c r="N17562" s="61" t="str">
        <f t="shared" si="548"/>
        <v>katB</v>
      </c>
      <c r="P17562" s="73" t="str">
        <f t="shared" si="549"/>
        <v/>
      </c>
      <c r="Q17562" s="61" t="s">
        <v>30</v>
      </c>
    </row>
    <row r="17563" spans="8:17" x14ac:dyDescent="0.25">
      <c r="H17563" s="59">
        <v>34363</v>
      </c>
      <c r="I17563" s="59" t="s">
        <v>69</v>
      </c>
      <c r="J17563" s="59">
        <v>16661567</v>
      </c>
      <c r="K17563" s="59" t="s">
        <v>17998</v>
      </c>
      <c r="L17563" s="61" t="s">
        <v>113</v>
      </c>
      <c r="M17563" s="61">
        <f>VLOOKUP(H17563,zdroj!C:F,4,0)</f>
        <v>0</v>
      </c>
      <c r="N17563" s="61" t="str">
        <f t="shared" si="548"/>
        <v>katB</v>
      </c>
      <c r="P17563" s="73" t="str">
        <f t="shared" si="549"/>
        <v/>
      </c>
      <c r="Q17563" s="61" t="s">
        <v>30</v>
      </c>
    </row>
    <row r="17564" spans="8:17" x14ac:dyDescent="0.25">
      <c r="H17564" s="59">
        <v>34363</v>
      </c>
      <c r="I17564" s="59" t="s">
        <v>69</v>
      </c>
      <c r="J17564" s="59">
        <v>16661575</v>
      </c>
      <c r="K17564" s="59" t="s">
        <v>17999</v>
      </c>
      <c r="L17564" s="61" t="s">
        <v>113</v>
      </c>
      <c r="M17564" s="61">
        <f>VLOOKUP(H17564,zdroj!C:F,4,0)</f>
        <v>0</v>
      </c>
      <c r="N17564" s="61" t="str">
        <f t="shared" si="548"/>
        <v>katB</v>
      </c>
      <c r="P17564" s="73" t="str">
        <f t="shared" si="549"/>
        <v/>
      </c>
      <c r="Q17564" s="61" t="s">
        <v>30</v>
      </c>
    </row>
    <row r="17565" spans="8:17" x14ac:dyDescent="0.25">
      <c r="H17565" s="59">
        <v>34363</v>
      </c>
      <c r="I17565" s="59" t="s">
        <v>69</v>
      </c>
      <c r="J17565" s="59">
        <v>16661583</v>
      </c>
      <c r="K17565" s="59" t="s">
        <v>18000</v>
      </c>
      <c r="L17565" s="61" t="s">
        <v>81</v>
      </c>
      <c r="M17565" s="61">
        <f>VLOOKUP(H17565,zdroj!C:F,4,0)</f>
        <v>0</v>
      </c>
      <c r="N17565" s="61" t="str">
        <f t="shared" si="548"/>
        <v>-</v>
      </c>
      <c r="P17565" s="73" t="str">
        <f t="shared" si="549"/>
        <v/>
      </c>
      <c r="Q17565" s="61" t="s">
        <v>86</v>
      </c>
    </row>
    <row r="17566" spans="8:17" x14ac:dyDescent="0.25">
      <c r="H17566" s="59">
        <v>34363</v>
      </c>
      <c r="I17566" s="59" t="s">
        <v>69</v>
      </c>
      <c r="J17566" s="59">
        <v>16661591</v>
      </c>
      <c r="K17566" s="59" t="s">
        <v>18001</v>
      </c>
      <c r="L17566" s="61" t="s">
        <v>113</v>
      </c>
      <c r="M17566" s="61">
        <f>VLOOKUP(H17566,zdroj!C:F,4,0)</f>
        <v>0</v>
      </c>
      <c r="N17566" s="61" t="str">
        <f t="shared" si="548"/>
        <v>katB</v>
      </c>
      <c r="P17566" s="73" t="str">
        <f t="shared" si="549"/>
        <v/>
      </c>
      <c r="Q17566" s="61" t="s">
        <v>30</v>
      </c>
    </row>
    <row r="17567" spans="8:17" x14ac:dyDescent="0.25">
      <c r="H17567" s="59">
        <v>34363</v>
      </c>
      <c r="I17567" s="59" t="s">
        <v>69</v>
      </c>
      <c r="J17567" s="59">
        <v>16661613</v>
      </c>
      <c r="K17567" s="59" t="s">
        <v>18002</v>
      </c>
      <c r="L17567" s="61" t="s">
        <v>113</v>
      </c>
      <c r="M17567" s="61">
        <f>VLOOKUP(H17567,zdroj!C:F,4,0)</f>
        <v>0</v>
      </c>
      <c r="N17567" s="61" t="str">
        <f t="shared" si="548"/>
        <v>katB</v>
      </c>
      <c r="P17567" s="73" t="str">
        <f t="shared" si="549"/>
        <v/>
      </c>
      <c r="Q17567" s="61" t="s">
        <v>30</v>
      </c>
    </row>
    <row r="17568" spans="8:17" x14ac:dyDescent="0.25">
      <c r="H17568" s="59">
        <v>34363</v>
      </c>
      <c r="I17568" s="59" t="s">
        <v>69</v>
      </c>
      <c r="J17568" s="59">
        <v>16661621</v>
      </c>
      <c r="K17568" s="59" t="s">
        <v>18003</v>
      </c>
      <c r="L17568" s="61" t="s">
        <v>113</v>
      </c>
      <c r="M17568" s="61">
        <f>VLOOKUP(H17568,zdroj!C:F,4,0)</f>
        <v>0</v>
      </c>
      <c r="N17568" s="61" t="str">
        <f t="shared" si="548"/>
        <v>katB</v>
      </c>
      <c r="P17568" s="73" t="str">
        <f t="shared" si="549"/>
        <v/>
      </c>
      <c r="Q17568" s="61" t="s">
        <v>30</v>
      </c>
    </row>
    <row r="17569" spans="8:17" x14ac:dyDescent="0.25">
      <c r="H17569" s="59">
        <v>34363</v>
      </c>
      <c r="I17569" s="59" t="s">
        <v>69</v>
      </c>
      <c r="J17569" s="59">
        <v>16661656</v>
      </c>
      <c r="K17569" s="59" t="s">
        <v>18004</v>
      </c>
      <c r="L17569" s="61" t="s">
        <v>113</v>
      </c>
      <c r="M17569" s="61">
        <f>VLOOKUP(H17569,zdroj!C:F,4,0)</f>
        <v>0</v>
      </c>
      <c r="N17569" s="61" t="str">
        <f t="shared" si="548"/>
        <v>katB</v>
      </c>
      <c r="P17569" s="73" t="str">
        <f t="shared" si="549"/>
        <v/>
      </c>
      <c r="Q17569" s="61" t="s">
        <v>30</v>
      </c>
    </row>
    <row r="17570" spans="8:17" x14ac:dyDescent="0.25">
      <c r="H17570" s="59">
        <v>34363</v>
      </c>
      <c r="I17570" s="59" t="s">
        <v>69</v>
      </c>
      <c r="J17570" s="59">
        <v>16661672</v>
      </c>
      <c r="K17570" s="59" t="s">
        <v>18005</v>
      </c>
      <c r="L17570" s="61" t="s">
        <v>113</v>
      </c>
      <c r="M17570" s="61">
        <f>VLOOKUP(H17570,zdroj!C:F,4,0)</f>
        <v>0</v>
      </c>
      <c r="N17570" s="61" t="str">
        <f t="shared" si="548"/>
        <v>katB</v>
      </c>
      <c r="P17570" s="73" t="str">
        <f t="shared" si="549"/>
        <v/>
      </c>
      <c r="Q17570" s="61" t="s">
        <v>30</v>
      </c>
    </row>
    <row r="17571" spans="8:17" x14ac:dyDescent="0.25">
      <c r="H17571" s="59">
        <v>34363</v>
      </c>
      <c r="I17571" s="59" t="s">
        <v>69</v>
      </c>
      <c r="J17571" s="59">
        <v>16661681</v>
      </c>
      <c r="K17571" s="59" t="s">
        <v>18006</v>
      </c>
      <c r="L17571" s="61" t="s">
        <v>113</v>
      </c>
      <c r="M17571" s="61">
        <f>VLOOKUP(H17571,zdroj!C:F,4,0)</f>
        <v>0</v>
      </c>
      <c r="N17571" s="61" t="str">
        <f t="shared" si="548"/>
        <v>katB</v>
      </c>
      <c r="P17571" s="73" t="str">
        <f t="shared" si="549"/>
        <v/>
      </c>
      <c r="Q17571" s="61" t="s">
        <v>30</v>
      </c>
    </row>
    <row r="17572" spans="8:17" x14ac:dyDescent="0.25">
      <c r="H17572" s="59">
        <v>34363</v>
      </c>
      <c r="I17572" s="59" t="s">
        <v>69</v>
      </c>
      <c r="J17572" s="59">
        <v>16661729</v>
      </c>
      <c r="K17572" s="59" t="s">
        <v>18007</v>
      </c>
      <c r="L17572" s="61" t="s">
        <v>113</v>
      </c>
      <c r="M17572" s="61">
        <f>VLOOKUP(H17572,zdroj!C:F,4,0)</f>
        <v>0</v>
      </c>
      <c r="N17572" s="61" t="str">
        <f t="shared" si="548"/>
        <v>katB</v>
      </c>
      <c r="P17572" s="73" t="str">
        <f t="shared" si="549"/>
        <v/>
      </c>
      <c r="Q17572" s="61" t="s">
        <v>30</v>
      </c>
    </row>
    <row r="17573" spans="8:17" x14ac:dyDescent="0.25">
      <c r="H17573" s="59">
        <v>34363</v>
      </c>
      <c r="I17573" s="59" t="s">
        <v>69</v>
      </c>
      <c r="J17573" s="59">
        <v>16661788</v>
      </c>
      <c r="K17573" s="59" t="s">
        <v>18008</v>
      </c>
      <c r="L17573" s="61" t="s">
        <v>113</v>
      </c>
      <c r="M17573" s="61">
        <f>VLOOKUP(H17573,zdroj!C:F,4,0)</f>
        <v>0</v>
      </c>
      <c r="N17573" s="61" t="str">
        <f t="shared" si="548"/>
        <v>katB</v>
      </c>
      <c r="P17573" s="73" t="str">
        <f t="shared" si="549"/>
        <v/>
      </c>
      <c r="Q17573" s="61" t="s">
        <v>30</v>
      </c>
    </row>
    <row r="17574" spans="8:17" x14ac:dyDescent="0.25">
      <c r="H17574" s="59">
        <v>34363</v>
      </c>
      <c r="I17574" s="59" t="s">
        <v>69</v>
      </c>
      <c r="J17574" s="59">
        <v>16661796</v>
      </c>
      <c r="K17574" s="59" t="s">
        <v>18009</v>
      </c>
      <c r="L17574" s="61" t="s">
        <v>113</v>
      </c>
      <c r="M17574" s="61">
        <f>VLOOKUP(H17574,zdroj!C:F,4,0)</f>
        <v>0</v>
      </c>
      <c r="N17574" s="61" t="str">
        <f t="shared" si="548"/>
        <v>katB</v>
      </c>
      <c r="P17574" s="73" t="str">
        <f t="shared" si="549"/>
        <v/>
      </c>
      <c r="Q17574" s="61" t="s">
        <v>30</v>
      </c>
    </row>
    <row r="17575" spans="8:17" x14ac:dyDescent="0.25">
      <c r="H17575" s="59">
        <v>34363</v>
      </c>
      <c r="I17575" s="59" t="s">
        <v>69</v>
      </c>
      <c r="J17575" s="59">
        <v>16661800</v>
      </c>
      <c r="K17575" s="59" t="s">
        <v>18010</v>
      </c>
      <c r="L17575" s="61" t="s">
        <v>113</v>
      </c>
      <c r="M17575" s="61">
        <f>VLOOKUP(H17575,zdroj!C:F,4,0)</f>
        <v>0</v>
      </c>
      <c r="N17575" s="61" t="str">
        <f t="shared" si="548"/>
        <v>katB</v>
      </c>
      <c r="P17575" s="73" t="str">
        <f t="shared" si="549"/>
        <v/>
      </c>
      <c r="Q17575" s="61" t="s">
        <v>30</v>
      </c>
    </row>
    <row r="17576" spans="8:17" x14ac:dyDescent="0.25">
      <c r="H17576" s="59">
        <v>34363</v>
      </c>
      <c r="I17576" s="59" t="s">
        <v>69</v>
      </c>
      <c r="J17576" s="59">
        <v>16661818</v>
      </c>
      <c r="K17576" s="59" t="s">
        <v>18011</v>
      </c>
      <c r="L17576" s="61" t="s">
        <v>113</v>
      </c>
      <c r="M17576" s="61">
        <f>VLOOKUP(H17576,zdroj!C:F,4,0)</f>
        <v>0</v>
      </c>
      <c r="N17576" s="61" t="str">
        <f t="shared" si="548"/>
        <v>katB</v>
      </c>
      <c r="P17576" s="73" t="str">
        <f t="shared" si="549"/>
        <v/>
      </c>
      <c r="Q17576" s="61" t="s">
        <v>30</v>
      </c>
    </row>
    <row r="17577" spans="8:17" x14ac:dyDescent="0.25">
      <c r="H17577" s="59">
        <v>34363</v>
      </c>
      <c r="I17577" s="59" t="s">
        <v>69</v>
      </c>
      <c r="J17577" s="59">
        <v>16661826</v>
      </c>
      <c r="K17577" s="59" t="s">
        <v>18012</v>
      </c>
      <c r="L17577" s="61" t="s">
        <v>113</v>
      </c>
      <c r="M17577" s="61">
        <f>VLOOKUP(H17577,zdroj!C:F,4,0)</f>
        <v>0</v>
      </c>
      <c r="N17577" s="61" t="str">
        <f t="shared" si="548"/>
        <v>katB</v>
      </c>
      <c r="P17577" s="73" t="str">
        <f t="shared" si="549"/>
        <v/>
      </c>
      <c r="Q17577" s="61" t="s">
        <v>30</v>
      </c>
    </row>
    <row r="17578" spans="8:17" x14ac:dyDescent="0.25">
      <c r="H17578" s="59">
        <v>34363</v>
      </c>
      <c r="I17578" s="59" t="s">
        <v>69</v>
      </c>
      <c r="J17578" s="59">
        <v>16661974</v>
      </c>
      <c r="K17578" s="59" t="s">
        <v>18013</v>
      </c>
      <c r="L17578" s="61" t="s">
        <v>113</v>
      </c>
      <c r="M17578" s="61">
        <f>VLOOKUP(H17578,zdroj!C:F,4,0)</f>
        <v>0</v>
      </c>
      <c r="N17578" s="61" t="str">
        <f t="shared" si="548"/>
        <v>katB</v>
      </c>
      <c r="P17578" s="73" t="str">
        <f t="shared" si="549"/>
        <v/>
      </c>
      <c r="Q17578" s="61" t="s">
        <v>30</v>
      </c>
    </row>
    <row r="17579" spans="8:17" x14ac:dyDescent="0.25">
      <c r="H17579" s="59">
        <v>34363</v>
      </c>
      <c r="I17579" s="59" t="s">
        <v>69</v>
      </c>
      <c r="J17579" s="59">
        <v>16661991</v>
      </c>
      <c r="K17579" s="59" t="s">
        <v>18014</v>
      </c>
      <c r="L17579" s="61" t="s">
        <v>113</v>
      </c>
      <c r="M17579" s="61">
        <f>VLOOKUP(H17579,zdroj!C:F,4,0)</f>
        <v>0</v>
      </c>
      <c r="N17579" s="61" t="str">
        <f t="shared" si="548"/>
        <v>katB</v>
      </c>
      <c r="P17579" s="73" t="str">
        <f t="shared" si="549"/>
        <v/>
      </c>
      <c r="Q17579" s="61" t="s">
        <v>30</v>
      </c>
    </row>
    <row r="17580" spans="8:17" x14ac:dyDescent="0.25">
      <c r="H17580" s="59">
        <v>34363</v>
      </c>
      <c r="I17580" s="59" t="s">
        <v>69</v>
      </c>
      <c r="J17580" s="59">
        <v>41760689</v>
      </c>
      <c r="K17580" s="59" t="s">
        <v>18015</v>
      </c>
      <c r="L17580" s="61" t="s">
        <v>113</v>
      </c>
      <c r="M17580" s="61">
        <f>VLOOKUP(H17580,zdroj!C:F,4,0)</f>
        <v>0</v>
      </c>
      <c r="N17580" s="61" t="str">
        <f t="shared" si="548"/>
        <v>katB</v>
      </c>
      <c r="P17580" s="73" t="str">
        <f t="shared" si="549"/>
        <v/>
      </c>
      <c r="Q17580" s="61" t="s">
        <v>30</v>
      </c>
    </row>
    <row r="17581" spans="8:17" x14ac:dyDescent="0.25">
      <c r="H17581" s="59">
        <v>34371</v>
      </c>
      <c r="I17581" s="59" t="s">
        <v>69</v>
      </c>
      <c r="J17581" s="59">
        <v>16661214</v>
      </c>
      <c r="K17581" s="59" t="s">
        <v>18016</v>
      </c>
      <c r="L17581" s="61" t="s">
        <v>113</v>
      </c>
      <c r="M17581" s="61">
        <f>VLOOKUP(H17581,zdroj!C:F,4,0)</f>
        <v>0</v>
      </c>
      <c r="N17581" s="61" t="str">
        <f t="shared" si="548"/>
        <v>katB</v>
      </c>
      <c r="P17581" s="73" t="str">
        <f t="shared" si="549"/>
        <v/>
      </c>
      <c r="Q17581" s="61" t="s">
        <v>31</v>
      </c>
    </row>
    <row r="17582" spans="8:17" x14ac:dyDescent="0.25">
      <c r="H17582" s="59">
        <v>34371</v>
      </c>
      <c r="I17582" s="59" t="s">
        <v>69</v>
      </c>
      <c r="J17582" s="59">
        <v>16661222</v>
      </c>
      <c r="K17582" s="59" t="s">
        <v>18017</v>
      </c>
      <c r="L17582" s="61" t="s">
        <v>113</v>
      </c>
      <c r="M17582" s="61">
        <f>VLOOKUP(H17582,zdroj!C:F,4,0)</f>
        <v>0</v>
      </c>
      <c r="N17582" s="61" t="str">
        <f t="shared" si="548"/>
        <v>katB</v>
      </c>
      <c r="P17582" s="73" t="str">
        <f t="shared" si="549"/>
        <v/>
      </c>
      <c r="Q17582" s="61" t="s">
        <v>30</v>
      </c>
    </row>
    <row r="17583" spans="8:17" x14ac:dyDescent="0.25">
      <c r="H17583" s="59">
        <v>34371</v>
      </c>
      <c r="I17583" s="59" t="s">
        <v>69</v>
      </c>
      <c r="J17583" s="59">
        <v>16661231</v>
      </c>
      <c r="K17583" s="59" t="s">
        <v>18018</v>
      </c>
      <c r="L17583" s="61" t="s">
        <v>113</v>
      </c>
      <c r="M17583" s="61">
        <f>VLOOKUP(H17583,zdroj!C:F,4,0)</f>
        <v>0</v>
      </c>
      <c r="N17583" s="61" t="str">
        <f t="shared" si="548"/>
        <v>katB</v>
      </c>
      <c r="P17583" s="73" t="str">
        <f t="shared" si="549"/>
        <v/>
      </c>
      <c r="Q17583" s="61" t="s">
        <v>30</v>
      </c>
    </row>
    <row r="17584" spans="8:17" x14ac:dyDescent="0.25">
      <c r="H17584" s="59">
        <v>34371</v>
      </c>
      <c r="I17584" s="59" t="s">
        <v>69</v>
      </c>
      <c r="J17584" s="59">
        <v>16661249</v>
      </c>
      <c r="K17584" s="59" t="s">
        <v>18019</v>
      </c>
      <c r="L17584" s="61" t="s">
        <v>113</v>
      </c>
      <c r="M17584" s="61">
        <f>VLOOKUP(H17584,zdroj!C:F,4,0)</f>
        <v>0</v>
      </c>
      <c r="N17584" s="61" t="str">
        <f t="shared" si="548"/>
        <v>katB</v>
      </c>
      <c r="P17584" s="73" t="str">
        <f t="shared" si="549"/>
        <v/>
      </c>
      <c r="Q17584" s="61" t="s">
        <v>30</v>
      </c>
    </row>
    <row r="17585" spans="8:17" x14ac:dyDescent="0.25">
      <c r="H17585" s="59">
        <v>34371</v>
      </c>
      <c r="I17585" s="59" t="s">
        <v>69</v>
      </c>
      <c r="J17585" s="59">
        <v>16661257</v>
      </c>
      <c r="K17585" s="59" t="s">
        <v>18020</v>
      </c>
      <c r="L17585" s="61" t="s">
        <v>113</v>
      </c>
      <c r="M17585" s="61">
        <f>VLOOKUP(H17585,zdroj!C:F,4,0)</f>
        <v>0</v>
      </c>
      <c r="N17585" s="61" t="str">
        <f t="shared" si="548"/>
        <v>katB</v>
      </c>
      <c r="P17585" s="73" t="str">
        <f t="shared" si="549"/>
        <v/>
      </c>
      <c r="Q17585" s="61" t="s">
        <v>30</v>
      </c>
    </row>
    <row r="17586" spans="8:17" x14ac:dyDescent="0.25">
      <c r="H17586" s="59">
        <v>34371</v>
      </c>
      <c r="I17586" s="59" t="s">
        <v>69</v>
      </c>
      <c r="J17586" s="59">
        <v>16661265</v>
      </c>
      <c r="K17586" s="59" t="s">
        <v>18021</v>
      </c>
      <c r="L17586" s="61" t="s">
        <v>113</v>
      </c>
      <c r="M17586" s="61">
        <f>VLOOKUP(H17586,zdroj!C:F,4,0)</f>
        <v>0</v>
      </c>
      <c r="N17586" s="61" t="str">
        <f t="shared" si="548"/>
        <v>katB</v>
      </c>
      <c r="P17586" s="73" t="str">
        <f t="shared" si="549"/>
        <v/>
      </c>
      <c r="Q17586" s="61" t="s">
        <v>30</v>
      </c>
    </row>
    <row r="17587" spans="8:17" x14ac:dyDescent="0.25">
      <c r="H17587" s="59">
        <v>34371</v>
      </c>
      <c r="I17587" s="59" t="s">
        <v>69</v>
      </c>
      <c r="J17587" s="59">
        <v>16661273</v>
      </c>
      <c r="K17587" s="59" t="s">
        <v>18022</v>
      </c>
      <c r="L17587" s="61" t="s">
        <v>113</v>
      </c>
      <c r="M17587" s="61">
        <f>VLOOKUP(H17587,zdroj!C:F,4,0)</f>
        <v>0</v>
      </c>
      <c r="N17587" s="61" t="str">
        <f t="shared" si="548"/>
        <v>katB</v>
      </c>
      <c r="P17587" s="73" t="str">
        <f t="shared" si="549"/>
        <v/>
      </c>
      <c r="Q17587" s="61" t="s">
        <v>30</v>
      </c>
    </row>
    <row r="17588" spans="8:17" x14ac:dyDescent="0.25">
      <c r="H17588" s="59">
        <v>34371</v>
      </c>
      <c r="I17588" s="59" t="s">
        <v>69</v>
      </c>
      <c r="J17588" s="59">
        <v>16661281</v>
      </c>
      <c r="K17588" s="59" t="s">
        <v>18023</v>
      </c>
      <c r="L17588" s="61" t="s">
        <v>81</v>
      </c>
      <c r="M17588" s="61">
        <f>VLOOKUP(H17588,zdroj!C:F,4,0)</f>
        <v>0</v>
      </c>
      <c r="N17588" s="61" t="str">
        <f t="shared" si="548"/>
        <v>-</v>
      </c>
      <c r="P17588" s="73" t="str">
        <f t="shared" si="549"/>
        <v/>
      </c>
      <c r="Q17588" s="61" t="s">
        <v>84</v>
      </c>
    </row>
    <row r="17589" spans="8:17" x14ac:dyDescent="0.25">
      <c r="H17589" s="59">
        <v>34371</v>
      </c>
      <c r="I17589" s="59" t="s">
        <v>69</v>
      </c>
      <c r="J17589" s="59">
        <v>16661290</v>
      </c>
      <c r="K17589" s="59" t="s">
        <v>18024</v>
      </c>
      <c r="L17589" s="61" t="s">
        <v>113</v>
      </c>
      <c r="M17589" s="61">
        <f>VLOOKUP(H17589,zdroj!C:F,4,0)</f>
        <v>0</v>
      </c>
      <c r="N17589" s="61" t="str">
        <f t="shared" si="548"/>
        <v>katB</v>
      </c>
      <c r="P17589" s="73" t="str">
        <f t="shared" si="549"/>
        <v/>
      </c>
      <c r="Q17589" s="61" t="s">
        <v>30</v>
      </c>
    </row>
    <row r="17590" spans="8:17" x14ac:dyDescent="0.25">
      <c r="H17590" s="59">
        <v>34371</v>
      </c>
      <c r="I17590" s="59" t="s">
        <v>69</v>
      </c>
      <c r="J17590" s="59">
        <v>16661303</v>
      </c>
      <c r="K17590" s="59" t="s">
        <v>18025</v>
      </c>
      <c r="L17590" s="61" t="s">
        <v>113</v>
      </c>
      <c r="M17590" s="61">
        <f>VLOOKUP(H17590,zdroj!C:F,4,0)</f>
        <v>0</v>
      </c>
      <c r="N17590" s="61" t="str">
        <f t="shared" si="548"/>
        <v>katB</v>
      </c>
      <c r="P17590" s="73" t="str">
        <f t="shared" si="549"/>
        <v/>
      </c>
      <c r="Q17590" s="61" t="s">
        <v>30</v>
      </c>
    </row>
    <row r="17591" spans="8:17" x14ac:dyDescent="0.25">
      <c r="H17591" s="59">
        <v>34371</v>
      </c>
      <c r="I17591" s="59" t="s">
        <v>69</v>
      </c>
      <c r="J17591" s="59">
        <v>16661311</v>
      </c>
      <c r="K17591" s="59" t="s">
        <v>18026</v>
      </c>
      <c r="L17591" s="61" t="s">
        <v>113</v>
      </c>
      <c r="M17591" s="61">
        <f>VLOOKUP(H17591,zdroj!C:F,4,0)</f>
        <v>0</v>
      </c>
      <c r="N17591" s="61" t="str">
        <f t="shared" si="548"/>
        <v>katB</v>
      </c>
      <c r="P17591" s="73" t="str">
        <f t="shared" si="549"/>
        <v/>
      </c>
      <c r="Q17591" s="61" t="s">
        <v>30</v>
      </c>
    </row>
    <row r="17592" spans="8:17" x14ac:dyDescent="0.25">
      <c r="H17592" s="59">
        <v>34371</v>
      </c>
      <c r="I17592" s="59" t="s">
        <v>69</v>
      </c>
      <c r="J17592" s="59">
        <v>16661320</v>
      </c>
      <c r="K17592" s="59" t="s">
        <v>18027</v>
      </c>
      <c r="L17592" s="61" t="s">
        <v>81</v>
      </c>
      <c r="M17592" s="61">
        <f>VLOOKUP(H17592,zdroj!C:F,4,0)</f>
        <v>0</v>
      </c>
      <c r="N17592" s="61" t="str">
        <f t="shared" si="548"/>
        <v>-</v>
      </c>
      <c r="P17592" s="73" t="str">
        <f t="shared" si="549"/>
        <v/>
      </c>
      <c r="Q17592" s="61" t="s">
        <v>86</v>
      </c>
    </row>
    <row r="17593" spans="8:17" x14ac:dyDescent="0.25">
      <c r="H17593" s="59">
        <v>34371</v>
      </c>
      <c r="I17593" s="59" t="s">
        <v>69</v>
      </c>
      <c r="J17593" s="59">
        <v>16661338</v>
      </c>
      <c r="K17593" s="59" t="s">
        <v>18028</v>
      </c>
      <c r="L17593" s="61" t="s">
        <v>113</v>
      </c>
      <c r="M17593" s="61">
        <f>VLOOKUP(H17593,zdroj!C:F,4,0)</f>
        <v>0</v>
      </c>
      <c r="N17593" s="61" t="str">
        <f t="shared" si="548"/>
        <v>katB</v>
      </c>
      <c r="P17593" s="73" t="str">
        <f t="shared" si="549"/>
        <v/>
      </c>
      <c r="Q17593" s="61" t="s">
        <v>30</v>
      </c>
    </row>
    <row r="17594" spans="8:17" x14ac:dyDescent="0.25">
      <c r="H17594" s="59">
        <v>34371</v>
      </c>
      <c r="I17594" s="59" t="s">
        <v>69</v>
      </c>
      <c r="J17594" s="59">
        <v>16661346</v>
      </c>
      <c r="K17594" s="59" t="s">
        <v>18029</v>
      </c>
      <c r="L17594" s="61" t="s">
        <v>113</v>
      </c>
      <c r="M17594" s="61">
        <f>VLOOKUP(H17594,zdroj!C:F,4,0)</f>
        <v>0</v>
      </c>
      <c r="N17594" s="61" t="str">
        <f t="shared" si="548"/>
        <v>katB</v>
      </c>
      <c r="P17594" s="73" t="str">
        <f t="shared" si="549"/>
        <v/>
      </c>
      <c r="Q17594" s="61" t="s">
        <v>30</v>
      </c>
    </row>
    <row r="17595" spans="8:17" x14ac:dyDescent="0.25">
      <c r="H17595" s="59">
        <v>34371</v>
      </c>
      <c r="I17595" s="59" t="s">
        <v>69</v>
      </c>
      <c r="J17595" s="59">
        <v>16661354</v>
      </c>
      <c r="K17595" s="59" t="s">
        <v>18030</v>
      </c>
      <c r="L17595" s="61" t="s">
        <v>113</v>
      </c>
      <c r="M17595" s="61">
        <f>VLOOKUP(H17595,zdroj!C:F,4,0)</f>
        <v>0</v>
      </c>
      <c r="N17595" s="61" t="str">
        <f t="shared" si="548"/>
        <v>katB</v>
      </c>
      <c r="P17595" s="73" t="str">
        <f t="shared" si="549"/>
        <v/>
      </c>
      <c r="Q17595" s="61" t="s">
        <v>30</v>
      </c>
    </row>
    <row r="17596" spans="8:17" x14ac:dyDescent="0.25">
      <c r="H17596" s="59">
        <v>34371</v>
      </c>
      <c r="I17596" s="59" t="s">
        <v>69</v>
      </c>
      <c r="J17596" s="59">
        <v>16661362</v>
      </c>
      <c r="K17596" s="59" t="s">
        <v>18031</v>
      </c>
      <c r="L17596" s="61" t="s">
        <v>113</v>
      </c>
      <c r="M17596" s="61">
        <f>VLOOKUP(H17596,zdroj!C:F,4,0)</f>
        <v>0</v>
      </c>
      <c r="N17596" s="61" t="str">
        <f t="shared" si="548"/>
        <v>katB</v>
      </c>
      <c r="P17596" s="73" t="str">
        <f t="shared" si="549"/>
        <v/>
      </c>
      <c r="Q17596" s="61" t="s">
        <v>30</v>
      </c>
    </row>
    <row r="17597" spans="8:17" x14ac:dyDescent="0.25">
      <c r="H17597" s="59">
        <v>34371</v>
      </c>
      <c r="I17597" s="59" t="s">
        <v>69</v>
      </c>
      <c r="J17597" s="59">
        <v>16661371</v>
      </c>
      <c r="K17597" s="59" t="s">
        <v>18032</v>
      </c>
      <c r="L17597" s="61" t="s">
        <v>113</v>
      </c>
      <c r="M17597" s="61">
        <f>VLOOKUP(H17597,zdroj!C:F,4,0)</f>
        <v>0</v>
      </c>
      <c r="N17597" s="61" t="str">
        <f t="shared" si="548"/>
        <v>katB</v>
      </c>
      <c r="P17597" s="73" t="str">
        <f t="shared" si="549"/>
        <v/>
      </c>
      <c r="Q17597" s="61" t="s">
        <v>30</v>
      </c>
    </row>
    <row r="17598" spans="8:17" x14ac:dyDescent="0.25">
      <c r="H17598" s="59">
        <v>34371</v>
      </c>
      <c r="I17598" s="59" t="s">
        <v>69</v>
      </c>
      <c r="J17598" s="59">
        <v>16661389</v>
      </c>
      <c r="K17598" s="59" t="s">
        <v>18033</v>
      </c>
      <c r="L17598" s="61" t="s">
        <v>113</v>
      </c>
      <c r="M17598" s="61">
        <f>VLOOKUP(H17598,zdroj!C:F,4,0)</f>
        <v>0</v>
      </c>
      <c r="N17598" s="61" t="str">
        <f t="shared" si="548"/>
        <v>katB</v>
      </c>
      <c r="P17598" s="73" t="str">
        <f t="shared" si="549"/>
        <v/>
      </c>
      <c r="Q17598" s="61" t="s">
        <v>30</v>
      </c>
    </row>
    <row r="17599" spans="8:17" x14ac:dyDescent="0.25">
      <c r="H17599" s="59">
        <v>34371</v>
      </c>
      <c r="I17599" s="59" t="s">
        <v>69</v>
      </c>
      <c r="J17599" s="59">
        <v>16661397</v>
      </c>
      <c r="K17599" s="59" t="s">
        <v>18034</v>
      </c>
      <c r="L17599" s="61" t="s">
        <v>113</v>
      </c>
      <c r="M17599" s="61">
        <f>VLOOKUP(H17599,zdroj!C:F,4,0)</f>
        <v>0</v>
      </c>
      <c r="N17599" s="61" t="str">
        <f t="shared" si="548"/>
        <v>katB</v>
      </c>
      <c r="P17599" s="73" t="str">
        <f t="shared" si="549"/>
        <v/>
      </c>
      <c r="Q17599" s="61" t="s">
        <v>30</v>
      </c>
    </row>
    <row r="17600" spans="8:17" x14ac:dyDescent="0.25">
      <c r="H17600" s="59">
        <v>34371</v>
      </c>
      <c r="I17600" s="59" t="s">
        <v>69</v>
      </c>
      <c r="J17600" s="59">
        <v>16661401</v>
      </c>
      <c r="K17600" s="59" t="s">
        <v>18035</v>
      </c>
      <c r="L17600" s="61" t="s">
        <v>113</v>
      </c>
      <c r="M17600" s="61">
        <f>VLOOKUP(H17600,zdroj!C:F,4,0)</f>
        <v>0</v>
      </c>
      <c r="N17600" s="61" t="str">
        <f t="shared" si="548"/>
        <v>katB</v>
      </c>
      <c r="P17600" s="73" t="str">
        <f t="shared" si="549"/>
        <v/>
      </c>
      <c r="Q17600" s="61" t="s">
        <v>30</v>
      </c>
    </row>
    <row r="17601" spans="8:17" x14ac:dyDescent="0.25">
      <c r="H17601" s="59">
        <v>34371</v>
      </c>
      <c r="I17601" s="59" t="s">
        <v>69</v>
      </c>
      <c r="J17601" s="59">
        <v>16661419</v>
      </c>
      <c r="K17601" s="59" t="s">
        <v>18036</v>
      </c>
      <c r="L17601" s="61" t="s">
        <v>113</v>
      </c>
      <c r="M17601" s="61">
        <f>VLOOKUP(H17601,zdroj!C:F,4,0)</f>
        <v>0</v>
      </c>
      <c r="N17601" s="61" t="str">
        <f t="shared" si="548"/>
        <v>katB</v>
      </c>
      <c r="P17601" s="73" t="str">
        <f t="shared" si="549"/>
        <v/>
      </c>
      <c r="Q17601" s="61" t="s">
        <v>30</v>
      </c>
    </row>
    <row r="17602" spans="8:17" x14ac:dyDescent="0.25">
      <c r="H17602" s="59">
        <v>34371</v>
      </c>
      <c r="I17602" s="59" t="s">
        <v>69</v>
      </c>
      <c r="J17602" s="59">
        <v>16661427</v>
      </c>
      <c r="K17602" s="59" t="s">
        <v>18037</v>
      </c>
      <c r="L17602" s="61" t="s">
        <v>113</v>
      </c>
      <c r="M17602" s="61">
        <f>VLOOKUP(H17602,zdroj!C:F,4,0)</f>
        <v>0</v>
      </c>
      <c r="N17602" s="61" t="str">
        <f t="shared" si="548"/>
        <v>katB</v>
      </c>
      <c r="P17602" s="73" t="str">
        <f t="shared" si="549"/>
        <v/>
      </c>
      <c r="Q17602" s="61" t="s">
        <v>30</v>
      </c>
    </row>
    <row r="17603" spans="8:17" x14ac:dyDescent="0.25">
      <c r="H17603" s="59">
        <v>34371</v>
      </c>
      <c r="I17603" s="59" t="s">
        <v>69</v>
      </c>
      <c r="J17603" s="59">
        <v>16661435</v>
      </c>
      <c r="K17603" s="59" t="s">
        <v>18038</v>
      </c>
      <c r="L17603" s="61" t="s">
        <v>113</v>
      </c>
      <c r="M17603" s="61">
        <f>VLOOKUP(H17603,zdroj!C:F,4,0)</f>
        <v>0</v>
      </c>
      <c r="N17603" s="61" t="str">
        <f t="shared" si="548"/>
        <v>katB</v>
      </c>
      <c r="P17603" s="73" t="str">
        <f t="shared" si="549"/>
        <v/>
      </c>
      <c r="Q17603" s="61" t="s">
        <v>30</v>
      </c>
    </row>
    <row r="17604" spans="8:17" x14ac:dyDescent="0.25">
      <c r="H17604" s="59">
        <v>34371</v>
      </c>
      <c r="I17604" s="59" t="s">
        <v>69</v>
      </c>
      <c r="J17604" s="59">
        <v>16661443</v>
      </c>
      <c r="K17604" s="59" t="s">
        <v>18039</v>
      </c>
      <c r="L17604" s="61" t="s">
        <v>81</v>
      </c>
      <c r="M17604" s="61">
        <f>VLOOKUP(H17604,zdroj!C:F,4,0)</f>
        <v>0</v>
      </c>
      <c r="N17604" s="61" t="str">
        <f t="shared" si="548"/>
        <v>-</v>
      </c>
      <c r="P17604" s="73" t="str">
        <f t="shared" si="549"/>
        <v/>
      </c>
      <c r="Q17604" s="61" t="s">
        <v>86</v>
      </c>
    </row>
    <row r="17605" spans="8:17" x14ac:dyDescent="0.25">
      <c r="H17605" s="59">
        <v>34371</v>
      </c>
      <c r="I17605" s="59" t="s">
        <v>69</v>
      </c>
      <c r="J17605" s="59">
        <v>16661451</v>
      </c>
      <c r="K17605" s="59" t="s">
        <v>18040</v>
      </c>
      <c r="L17605" s="61" t="s">
        <v>81</v>
      </c>
      <c r="M17605" s="61">
        <f>VLOOKUP(H17605,zdroj!C:F,4,0)</f>
        <v>0</v>
      </c>
      <c r="N17605" s="61" t="str">
        <f t="shared" si="548"/>
        <v>-</v>
      </c>
      <c r="P17605" s="73" t="str">
        <f t="shared" si="549"/>
        <v/>
      </c>
      <c r="Q17605" s="61" t="s">
        <v>86</v>
      </c>
    </row>
    <row r="17606" spans="8:17" x14ac:dyDescent="0.25">
      <c r="H17606" s="59">
        <v>34371</v>
      </c>
      <c r="I17606" s="59" t="s">
        <v>69</v>
      </c>
      <c r="J17606" s="59">
        <v>16661460</v>
      </c>
      <c r="K17606" s="59" t="s">
        <v>18041</v>
      </c>
      <c r="L17606" s="61" t="s">
        <v>113</v>
      </c>
      <c r="M17606" s="61">
        <f>VLOOKUP(H17606,zdroj!C:F,4,0)</f>
        <v>0</v>
      </c>
      <c r="N17606" s="61" t="str">
        <f t="shared" si="548"/>
        <v>katB</v>
      </c>
      <c r="P17606" s="73" t="str">
        <f t="shared" si="549"/>
        <v/>
      </c>
      <c r="Q17606" s="61" t="s">
        <v>30</v>
      </c>
    </row>
    <row r="17607" spans="8:17" x14ac:dyDescent="0.25">
      <c r="H17607" s="59">
        <v>34371</v>
      </c>
      <c r="I17607" s="59" t="s">
        <v>69</v>
      </c>
      <c r="J17607" s="59">
        <v>16661478</v>
      </c>
      <c r="K17607" s="59" t="s">
        <v>18042</v>
      </c>
      <c r="L17607" s="61" t="s">
        <v>113</v>
      </c>
      <c r="M17607" s="61">
        <f>VLOOKUP(H17607,zdroj!C:F,4,0)</f>
        <v>0</v>
      </c>
      <c r="N17607" s="61" t="str">
        <f t="shared" ref="N17607:N17670" si="550">IF(M17607="A",IF(L17607="katA","katB",L17607),L17607)</f>
        <v>katB</v>
      </c>
      <c r="P17607" s="73" t="str">
        <f t="shared" ref="P17607:P17670" si="551">IF(O17607="A",1,"")</f>
        <v/>
      </c>
      <c r="Q17607" s="61" t="s">
        <v>30</v>
      </c>
    </row>
    <row r="17608" spans="8:17" x14ac:dyDescent="0.25">
      <c r="H17608" s="59">
        <v>34371</v>
      </c>
      <c r="I17608" s="59" t="s">
        <v>69</v>
      </c>
      <c r="J17608" s="59">
        <v>16661486</v>
      </c>
      <c r="K17608" s="59" t="s">
        <v>18043</v>
      </c>
      <c r="L17608" s="61" t="s">
        <v>113</v>
      </c>
      <c r="M17608" s="61">
        <f>VLOOKUP(H17608,zdroj!C:F,4,0)</f>
        <v>0</v>
      </c>
      <c r="N17608" s="61" t="str">
        <f t="shared" si="550"/>
        <v>katB</v>
      </c>
      <c r="P17608" s="73" t="str">
        <f t="shared" si="551"/>
        <v/>
      </c>
      <c r="Q17608" s="61" t="s">
        <v>30</v>
      </c>
    </row>
    <row r="17609" spans="8:17" x14ac:dyDescent="0.25">
      <c r="H17609" s="59">
        <v>34371</v>
      </c>
      <c r="I17609" s="59" t="s">
        <v>69</v>
      </c>
      <c r="J17609" s="59">
        <v>16661494</v>
      </c>
      <c r="K17609" s="59" t="s">
        <v>18044</v>
      </c>
      <c r="L17609" s="61" t="s">
        <v>113</v>
      </c>
      <c r="M17609" s="61">
        <f>VLOOKUP(H17609,zdroj!C:F,4,0)</f>
        <v>0</v>
      </c>
      <c r="N17609" s="61" t="str">
        <f t="shared" si="550"/>
        <v>katB</v>
      </c>
      <c r="P17609" s="73" t="str">
        <f t="shared" si="551"/>
        <v/>
      </c>
      <c r="Q17609" s="61" t="s">
        <v>30</v>
      </c>
    </row>
    <row r="17610" spans="8:17" x14ac:dyDescent="0.25">
      <c r="H17610" s="59">
        <v>34371</v>
      </c>
      <c r="I17610" s="59" t="s">
        <v>69</v>
      </c>
      <c r="J17610" s="59">
        <v>16661541</v>
      </c>
      <c r="K17610" s="59" t="s">
        <v>18045</v>
      </c>
      <c r="L17610" s="61" t="s">
        <v>113</v>
      </c>
      <c r="M17610" s="61">
        <f>VLOOKUP(H17610,zdroj!C:F,4,0)</f>
        <v>0</v>
      </c>
      <c r="N17610" s="61" t="str">
        <f t="shared" si="550"/>
        <v>katB</v>
      </c>
      <c r="P17610" s="73" t="str">
        <f t="shared" si="551"/>
        <v/>
      </c>
      <c r="Q17610" s="61" t="s">
        <v>30</v>
      </c>
    </row>
    <row r="17611" spans="8:17" x14ac:dyDescent="0.25">
      <c r="H17611" s="59">
        <v>34371</v>
      </c>
      <c r="I17611" s="59" t="s">
        <v>69</v>
      </c>
      <c r="J17611" s="59">
        <v>16661605</v>
      </c>
      <c r="K17611" s="59" t="s">
        <v>18046</v>
      </c>
      <c r="L17611" s="61" t="s">
        <v>113</v>
      </c>
      <c r="M17611" s="61">
        <f>VLOOKUP(H17611,zdroj!C:F,4,0)</f>
        <v>0</v>
      </c>
      <c r="N17611" s="61" t="str">
        <f t="shared" si="550"/>
        <v>katB</v>
      </c>
      <c r="P17611" s="73" t="str">
        <f t="shared" si="551"/>
        <v/>
      </c>
      <c r="Q17611" s="61" t="s">
        <v>30</v>
      </c>
    </row>
    <row r="17612" spans="8:17" x14ac:dyDescent="0.25">
      <c r="H17612" s="59">
        <v>34371</v>
      </c>
      <c r="I17612" s="59" t="s">
        <v>69</v>
      </c>
      <c r="J17612" s="59">
        <v>16661648</v>
      </c>
      <c r="K17612" s="59" t="s">
        <v>18047</v>
      </c>
      <c r="L17612" s="61" t="s">
        <v>113</v>
      </c>
      <c r="M17612" s="61">
        <f>VLOOKUP(H17612,zdroj!C:F,4,0)</f>
        <v>0</v>
      </c>
      <c r="N17612" s="61" t="str">
        <f t="shared" si="550"/>
        <v>katB</v>
      </c>
      <c r="P17612" s="73" t="str">
        <f t="shared" si="551"/>
        <v/>
      </c>
      <c r="Q17612" s="61" t="s">
        <v>30</v>
      </c>
    </row>
    <row r="17613" spans="8:17" x14ac:dyDescent="0.25">
      <c r="H17613" s="59">
        <v>34371</v>
      </c>
      <c r="I17613" s="59" t="s">
        <v>69</v>
      </c>
      <c r="J17613" s="59">
        <v>16661664</v>
      </c>
      <c r="K17613" s="59" t="s">
        <v>18048</v>
      </c>
      <c r="L17613" s="61" t="s">
        <v>113</v>
      </c>
      <c r="M17613" s="61">
        <f>VLOOKUP(H17613,zdroj!C:F,4,0)</f>
        <v>0</v>
      </c>
      <c r="N17613" s="61" t="str">
        <f t="shared" si="550"/>
        <v>katB</v>
      </c>
      <c r="P17613" s="73" t="str">
        <f t="shared" si="551"/>
        <v/>
      </c>
      <c r="Q17613" s="61" t="s">
        <v>30</v>
      </c>
    </row>
    <row r="17614" spans="8:17" x14ac:dyDescent="0.25">
      <c r="H17614" s="59">
        <v>34371</v>
      </c>
      <c r="I17614" s="59" t="s">
        <v>69</v>
      </c>
      <c r="J17614" s="59">
        <v>16661699</v>
      </c>
      <c r="K17614" s="59" t="s">
        <v>18049</v>
      </c>
      <c r="L17614" s="61" t="s">
        <v>113</v>
      </c>
      <c r="M17614" s="61">
        <f>VLOOKUP(H17614,zdroj!C:F,4,0)</f>
        <v>0</v>
      </c>
      <c r="N17614" s="61" t="str">
        <f t="shared" si="550"/>
        <v>katB</v>
      </c>
      <c r="P17614" s="73" t="str">
        <f t="shared" si="551"/>
        <v/>
      </c>
      <c r="Q17614" s="61" t="s">
        <v>30</v>
      </c>
    </row>
    <row r="17615" spans="8:17" x14ac:dyDescent="0.25">
      <c r="H17615" s="59">
        <v>34371</v>
      </c>
      <c r="I17615" s="59" t="s">
        <v>69</v>
      </c>
      <c r="J17615" s="59">
        <v>16661702</v>
      </c>
      <c r="K17615" s="59" t="s">
        <v>18050</v>
      </c>
      <c r="L17615" s="61" t="s">
        <v>113</v>
      </c>
      <c r="M17615" s="61">
        <f>VLOOKUP(H17615,zdroj!C:F,4,0)</f>
        <v>0</v>
      </c>
      <c r="N17615" s="61" t="str">
        <f t="shared" si="550"/>
        <v>katB</v>
      </c>
      <c r="P17615" s="73" t="str">
        <f t="shared" si="551"/>
        <v/>
      </c>
      <c r="Q17615" s="61" t="s">
        <v>30</v>
      </c>
    </row>
    <row r="17616" spans="8:17" x14ac:dyDescent="0.25">
      <c r="H17616" s="59">
        <v>34371</v>
      </c>
      <c r="I17616" s="59" t="s">
        <v>69</v>
      </c>
      <c r="J17616" s="59">
        <v>16661711</v>
      </c>
      <c r="K17616" s="59" t="s">
        <v>18051</v>
      </c>
      <c r="L17616" s="61" t="s">
        <v>113</v>
      </c>
      <c r="M17616" s="61">
        <f>VLOOKUP(H17616,zdroj!C:F,4,0)</f>
        <v>0</v>
      </c>
      <c r="N17616" s="61" t="str">
        <f t="shared" si="550"/>
        <v>katB</v>
      </c>
      <c r="P17616" s="73" t="str">
        <f t="shared" si="551"/>
        <v/>
      </c>
      <c r="Q17616" s="61" t="s">
        <v>30</v>
      </c>
    </row>
    <row r="17617" spans="8:17" x14ac:dyDescent="0.25">
      <c r="H17617" s="59">
        <v>34371</v>
      </c>
      <c r="I17617" s="59" t="s">
        <v>69</v>
      </c>
      <c r="J17617" s="59">
        <v>16661737</v>
      </c>
      <c r="K17617" s="59" t="s">
        <v>18052</v>
      </c>
      <c r="L17617" s="61" t="s">
        <v>113</v>
      </c>
      <c r="M17617" s="61">
        <f>VLOOKUP(H17617,zdroj!C:F,4,0)</f>
        <v>0</v>
      </c>
      <c r="N17617" s="61" t="str">
        <f t="shared" si="550"/>
        <v>katB</v>
      </c>
      <c r="P17617" s="73" t="str">
        <f t="shared" si="551"/>
        <v/>
      </c>
      <c r="Q17617" s="61" t="s">
        <v>30</v>
      </c>
    </row>
    <row r="17618" spans="8:17" x14ac:dyDescent="0.25">
      <c r="H17618" s="59">
        <v>34371</v>
      </c>
      <c r="I17618" s="59" t="s">
        <v>69</v>
      </c>
      <c r="J17618" s="59">
        <v>16661745</v>
      </c>
      <c r="K17618" s="59" t="s">
        <v>18053</v>
      </c>
      <c r="L17618" s="61" t="s">
        <v>113</v>
      </c>
      <c r="M17618" s="61">
        <f>VLOOKUP(H17618,zdroj!C:F,4,0)</f>
        <v>0</v>
      </c>
      <c r="N17618" s="61" t="str">
        <f t="shared" si="550"/>
        <v>katB</v>
      </c>
      <c r="P17618" s="73" t="str">
        <f t="shared" si="551"/>
        <v/>
      </c>
      <c r="Q17618" s="61" t="s">
        <v>30</v>
      </c>
    </row>
    <row r="17619" spans="8:17" x14ac:dyDescent="0.25">
      <c r="H17619" s="59">
        <v>34371</v>
      </c>
      <c r="I17619" s="59" t="s">
        <v>69</v>
      </c>
      <c r="J17619" s="59">
        <v>16661753</v>
      </c>
      <c r="K17619" s="59" t="s">
        <v>18054</v>
      </c>
      <c r="L17619" s="61" t="s">
        <v>113</v>
      </c>
      <c r="M17619" s="61">
        <f>VLOOKUP(H17619,zdroj!C:F,4,0)</f>
        <v>0</v>
      </c>
      <c r="N17619" s="61" t="str">
        <f t="shared" si="550"/>
        <v>katB</v>
      </c>
      <c r="P17619" s="73" t="str">
        <f t="shared" si="551"/>
        <v/>
      </c>
      <c r="Q17619" s="61" t="s">
        <v>30</v>
      </c>
    </row>
    <row r="17620" spans="8:17" x14ac:dyDescent="0.25">
      <c r="H17620" s="59">
        <v>34371</v>
      </c>
      <c r="I17620" s="59" t="s">
        <v>69</v>
      </c>
      <c r="J17620" s="59">
        <v>16661761</v>
      </c>
      <c r="K17620" s="59" t="s">
        <v>18055</v>
      </c>
      <c r="L17620" s="61" t="s">
        <v>113</v>
      </c>
      <c r="M17620" s="61">
        <f>VLOOKUP(H17620,zdroj!C:F,4,0)</f>
        <v>0</v>
      </c>
      <c r="N17620" s="61" t="str">
        <f t="shared" si="550"/>
        <v>katB</v>
      </c>
      <c r="P17620" s="73" t="str">
        <f t="shared" si="551"/>
        <v/>
      </c>
      <c r="Q17620" s="61" t="s">
        <v>30</v>
      </c>
    </row>
    <row r="17621" spans="8:17" x14ac:dyDescent="0.25">
      <c r="H17621" s="59">
        <v>34371</v>
      </c>
      <c r="I17621" s="59" t="s">
        <v>69</v>
      </c>
      <c r="J17621" s="59">
        <v>16661770</v>
      </c>
      <c r="K17621" s="59" t="s">
        <v>18056</v>
      </c>
      <c r="L17621" s="61" t="s">
        <v>113</v>
      </c>
      <c r="M17621" s="61">
        <f>VLOOKUP(H17621,zdroj!C:F,4,0)</f>
        <v>0</v>
      </c>
      <c r="N17621" s="61" t="str">
        <f t="shared" si="550"/>
        <v>katB</v>
      </c>
      <c r="P17621" s="73" t="str">
        <f t="shared" si="551"/>
        <v/>
      </c>
      <c r="Q17621" s="61" t="s">
        <v>30</v>
      </c>
    </row>
    <row r="17622" spans="8:17" x14ac:dyDescent="0.25">
      <c r="H17622" s="59">
        <v>34371</v>
      </c>
      <c r="I17622" s="59" t="s">
        <v>69</v>
      </c>
      <c r="J17622" s="59">
        <v>16661834</v>
      </c>
      <c r="K17622" s="59" t="s">
        <v>18057</v>
      </c>
      <c r="L17622" s="61" t="s">
        <v>113</v>
      </c>
      <c r="M17622" s="61">
        <f>VLOOKUP(H17622,zdroj!C:F,4,0)</f>
        <v>0</v>
      </c>
      <c r="N17622" s="61" t="str">
        <f t="shared" si="550"/>
        <v>katB</v>
      </c>
      <c r="P17622" s="73" t="str">
        <f t="shared" si="551"/>
        <v/>
      </c>
      <c r="Q17622" s="61" t="s">
        <v>30</v>
      </c>
    </row>
    <row r="17623" spans="8:17" x14ac:dyDescent="0.25">
      <c r="H17623" s="59">
        <v>34371</v>
      </c>
      <c r="I17623" s="59" t="s">
        <v>69</v>
      </c>
      <c r="J17623" s="59">
        <v>16661907</v>
      </c>
      <c r="K17623" s="59" t="s">
        <v>18058</v>
      </c>
      <c r="L17623" s="61" t="s">
        <v>113</v>
      </c>
      <c r="M17623" s="61">
        <f>VLOOKUP(H17623,zdroj!C:F,4,0)</f>
        <v>0</v>
      </c>
      <c r="N17623" s="61" t="str">
        <f t="shared" si="550"/>
        <v>katB</v>
      </c>
      <c r="P17623" s="73" t="str">
        <f t="shared" si="551"/>
        <v/>
      </c>
      <c r="Q17623" s="61" t="s">
        <v>30</v>
      </c>
    </row>
    <row r="17624" spans="8:17" x14ac:dyDescent="0.25">
      <c r="H17624" s="59">
        <v>34371</v>
      </c>
      <c r="I17624" s="59" t="s">
        <v>69</v>
      </c>
      <c r="J17624" s="59">
        <v>16661931</v>
      </c>
      <c r="K17624" s="59" t="s">
        <v>18059</v>
      </c>
      <c r="L17624" s="61" t="s">
        <v>113</v>
      </c>
      <c r="M17624" s="61">
        <f>VLOOKUP(H17624,zdroj!C:F,4,0)</f>
        <v>0</v>
      </c>
      <c r="N17624" s="61" t="str">
        <f t="shared" si="550"/>
        <v>katB</v>
      </c>
      <c r="P17624" s="73" t="str">
        <f t="shared" si="551"/>
        <v/>
      </c>
      <c r="Q17624" s="61" t="s">
        <v>30</v>
      </c>
    </row>
    <row r="17625" spans="8:17" x14ac:dyDescent="0.25">
      <c r="H17625" s="59">
        <v>34371</v>
      </c>
      <c r="I17625" s="59" t="s">
        <v>69</v>
      </c>
      <c r="J17625" s="59">
        <v>16661958</v>
      </c>
      <c r="K17625" s="59" t="s">
        <v>18060</v>
      </c>
      <c r="L17625" s="61" t="s">
        <v>113</v>
      </c>
      <c r="M17625" s="61">
        <f>VLOOKUP(H17625,zdroj!C:F,4,0)</f>
        <v>0</v>
      </c>
      <c r="N17625" s="61" t="str">
        <f t="shared" si="550"/>
        <v>katB</v>
      </c>
      <c r="P17625" s="73" t="str">
        <f t="shared" si="551"/>
        <v/>
      </c>
      <c r="Q17625" s="61" t="s">
        <v>30</v>
      </c>
    </row>
    <row r="17626" spans="8:17" x14ac:dyDescent="0.25">
      <c r="H17626" s="59">
        <v>34371</v>
      </c>
      <c r="I17626" s="59" t="s">
        <v>69</v>
      </c>
      <c r="J17626" s="59">
        <v>16661966</v>
      </c>
      <c r="K17626" s="59" t="s">
        <v>18061</v>
      </c>
      <c r="L17626" s="61" t="s">
        <v>113</v>
      </c>
      <c r="M17626" s="61">
        <f>VLOOKUP(H17626,zdroj!C:F,4,0)</f>
        <v>0</v>
      </c>
      <c r="N17626" s="61" t="str">
        <f t="shared" si="550"/>
        <v>katB</v>
      </c>
      <c r="P17626" s="73" t="str">
        <f t="shared" si="551"/>
        <v/>
      </c>
      <c r="Q17626" s="61" t="s">
        <v>30</v>
      </c>
    </row>
    <row r="17627" spans="8:17" x14ac:dyDescent="0.25">
      <c r="H17627" s="59">
        <v>34371</v>
      </c>
      <c r="I17627" s="59" t="s">
        <v>69</v>
      </c>
      <c r="J17627" s="59">
        <v>16661982</v>
      </c>
      <c r="K17627" s="59" t="s">
        <v>18062</v>
      </c>
      <c r="L17627" s="61" t="s">
        <v>113</v>
      </c>
      <c r="M17627" s="61">
        <f>VLOOKUP(H17627,zdroj!C:F,4,0)</f>
        <v>0</v>
      </c>
      <c r="N17627" s="61" t="str">
        <f t="shared" si="550"/>
        <v>katB</v>
      </c>
      <c r="P17627" s="73" t="str">
        <f t="shared" si="551"/>
        <v/>
      </c>
      <c r="Q17627" s="61" t="s">
        <v>30</v>
      </c>
    </row>
    <row r="17628" spans="8:17" x14ac:dyDescent="0.25">
      <c r="H17628" s="59">
        <v>34371</v>
      </c>
      <c r="I17628" s="59" t="s">
        <v>69</v>
      </c>
      <c r="J17628" s="59">
        <v>16757921</v>
      </c>
      <c r="K17628" s="59" t="s">
        <v>18063</v>
      </c>
      <c r="L17628" s="61" t="s">
        <v>113</v>
      </c>
      <c r="M17628" s="61">
        <f>VLOOKUP(H17628,zdroj!C:F,4,0)</f>
        <v>0</v>
      </c>
      <c r="N17628" s="61" t="str">
        <f t="shared" si="550"/>
        <v>katB</v>
      </c>
      <c r="P17628" s="73" t="str">
        <f t="shared" si="551"/>
        <v/>
      </c>
      <c r="Q17628" s="61" t="s">
        <v>30</v>
      </c>
    </row>
    <row r="17629" spans="8:17" x14ac:dyDescent="0.25">
      <c r="H17629" s="59">
        <v>34371</v>
      </c>
      <c r="I17629" s="59" t="s">
        <v>69</v>
      </c>
      <c r="J17629" s="59">
        <v>25390872</v>
      </c>
      <c r="K17629" s="59" t="s">
        <v>18064</v>
      </c>
      <c r="L17629" s="61" t="s">
        <v>81</v>
      </c>
      <c r="M17629" s="61">
        <f>VLOOKUP(H17629,zdroj!C:F,4,0)</f>
        <v>0</v>
      </c>
      <c r="N17629" s="61" t="str">
        <f t="shared" si="550"/>
        <v>-</v>
      </c>
      <c r="P17629" s="73" t="str">
        <f t="shared" si="551"/>
        <v/>
      </c>
      <c r="Q17629" s="61" t="s">
        <v>86</v>
      </c>
    </row>
    <row r="17630" spans="8:17" x14ac:dyDescent="0.25">
      <c r="H17630" s="59">
        <v>34371</v>
      </c>
      <c r="I17630" s="59" t="s">
        <v>69</v>
      </c>
      <c r="J17630" s="59">
        <v>25897101</v>
      </c>
      <c r="K17630" s="59" t="s">
        <v>18065</v>
      </c>
      <c r="L17630" s="61" t="s">
        <v>113</v>
      </c>
      <c r="M17630" s="61">
        <f>VLOOKUP(H17630,zdroj!C:F,4,0)</f>
        <v>0</v>
      </c>
      <c r="N17630" s="61" t="str">
        <f t="shared" si="550"/>
        <v>katB</v>
      </c>
      <c r="P17630" s="73" t="str">
        <f t="shared" si="551"/>
        <v/>
      </c>
      <c r="Q17630" s="61" t="s">
        <v>30</v>
      </c>
    </row>
    <row r="17631" spans="8:17" x14ac:dyDescent="0.25">
      <c r="H17631" s="59">
        <v>34371</v>
      </c>
      <c r="I17631" s="59" t="s">
        <v>69</v>
      </c>
      <c r="J17631" s="59">
        <v>27273156</v>
      </c>
      <c r="K17631" s="59" t="s">
        <v>18066</v>
      </c>
      <c r="L17631" s="61" t="s">
        <v>113</v>
      </c>
      <c r="M17631" s="61">
        <f>VLOOKUP(H17631,zdroj!C:F,4,0)</f>
        <v>0</v>
      </c>
      <c r="N17631" s="61" t="str">
        <f t="shared" si="550"/>
        <v>katB</v>
      </c>
      <c r="P17631" s="73" t="str">
        <f t="shared" si="551"/>
        <v/>
      </c>
      <c r="Q17631" s="61" t="s">
        <v>30</v>
      </c>
    </row>
    <row r="17632" spans="8:17" x14ac:dyDescent="0.25">
      <c r="H17632" s="59">
        <v>34371</v>
      </c>
      <c r="I17632" s="59" t="s">
        <v>69</v>
      </c>
      <c r="J17632" s="59">
        <v>27476812</v>
      </c>
      <c r="K17632" s="59" t="s">
        <v>18067</v>
      </c>
      <c r="L17632" s="61" t="s">
        <v>113</v>
      </c>
      <c r="M17632" s="61">
        <f>VLOOKUP(H17632,zdroj!C:F,4,0)</f>
        <v>0</v>
      </c>
      <c r="N17632" s="61" t="str">
        <f t="shared" si="550"/>
        <v>katB</v>
      </c>
      <c r="P17632" s="73" t="str">
        <f t="shared" si="551"/>
        <v/>
      </c>
      <c r="Q17632" s="61" t="s">
        <v>30</v>
      </c>
    </row>
    <row r="17633" spans="8:17" x14ac:dyDescent="0.25">
      <c r="H17633" s="59">
        <v>34371</v>
      </c>
      <c r="I17633" s="59" t="s">
        <v>69</v>
      </c>
      <c r="J17633" s="59">
        <v>27557189</v>
      </c>
      <c r="K17633" s="59" t="s">
        <v>18068</v>
      </c>
      <c r="L17633" s="61" t="s">
        <v>81</v>
      </c>
      <c r="M17633" s="61">
        <f>VLOOKUP(H17633,zdroj!C:F,4,0)</f>
        <v>0</v>
      </c>
      <c r="N17633" s="61" t="str">
        <f t="shared" si="550"/>
        <v>-</v>
      </c>
      <c r="P17633" s="73" t="str">
        <f t="shared" si="551"/>
        <v/>
      </c>
      <c r="Q17633" s="61" t="s">
        <v>86</v>
      </c>
    </row>
    <row r="17634" spans="8:17" x14ac:dyDescent="0.25">
      <c r="H17634" s="59">
        <v>34371</v>
      </c>
      <c r="I17634" s="59" t="s">
        <v>69</v>
      </c>
      <c r="J17634" s="59">
        <v>70510032</v>
      </c>
      <c r="K17634" s="59" t="s">
        <v>18069</v>
      </c>
      <c r="L17634" s="61" t="s">
        <v>113</v>
      </c>
      <c r="M17634" s="61">
        <f>VLOOKUP(H17634,zdroj!C:F,4,0)</f>
        <v>0</v>
      </c>
      <c r="N17634" s="61" t="str">
        <f t="shared" si="550"/>
        <v>katB</v>
      </c>
      <c r="P17634" s="73" t="str">
        <f t="shared" si="551"/>
        <v/>
      </c>
      <c r="Q17634" s="61" t="s">
        <v>30</v>
      </c>
    </row>
    <row r="17635" spans="8:17" x14ac:dyDescent="0.25">
      <c r="H17635" s="59">
        <v>34371</v>
      </c>
      <c r="I17635" s="59" t="s">
        <v>69</v>
      </c>
      <c r="J17635" s="59">
        <v>77878787</v>
      </c>
      <c r="K17635" s="59" t="s">
        <v>18070</v>
      </c>
      <c r="L17635" s="61" t="s">
        <v>113</v>
      </c>
      <c r="M17635" s="61">
        <f>VLOOKUP(H17635,zdroj!C:F,4,0)</f>
        <v>0</v>
      </c>
      <c r="N17635" s="61" t="str">
        <f t="shared" si="550"/>
        <v>katB</v>
      </c>
      <c r="P17635" s="73" t="str">
        <f t="shared" si="551"/>
        <v/>
      </c>
      <c r="Q17635" s="61" t="s">
        <v>30</v>
      </c>
    </row>
    <row r="17636" spans="8:17" x14ac:dyDescent="0.25">
      <c r="H17636" s="59">
        <v>34371</v>
      </c>
      <c r="I17636" s="59" t="s">
        <v>69</v>
      </c>
      <c r="J17636" s="59">
        <v>78517532</v>
      </c>
      <c r="K17636" s="59" t="s">
        <v>18071</v>
      </c>
      <c r="L17636" s="61" t="s">
        <v>113</v>
      </c>
      <c r="M17636" s="61">
        <f>VLOOKUP(H17636,zdroj!C:F,4,0)</f>
        <v>0</v>
      </c>
      <c r="N17636" s="61" t="str">
        <f t="shared" si="550"/>
        <v>katB</v>
      </c>
      <c r="P17636" s="73" t="str">
        <f t="shared" si="551"/>
        <v/>
      </c>
      <c r="Q17636" s="61" t="s">
        <v>30</v>
      </c>
    </row>
    <row r="17637" spans="8:17" x14ac:dyDescent="0.25">
      <c r="H17637" s="59">
        <v>34371</v>
      </c>
      <c r="I17637" s="59" t="s">
        <v>69</v>
      </c>
      <c r="J17637" s="59">
        <v>81157550</v>
      </c>
      <c r="K17637" s="59" t="s">
        <v>18072</v>
      </c>
      <c r="L17637" s="61" t="s">
        <v>81</v>
      </c>
      <c r="M17637" s="61">
        <f>VLOOKUP(H17637,zdroj!C:F,4,0)</f>
        <v>0</v>
      </c>
      <c r="N17637" s="61" t="str">
        <f t="shared" si="550"/>
        <v>-</v>
      </c>
      <c r="P17637" s="73" t="str">
        <f t="shared" si="551"/>
        <v/>
      </c>
      <c r="Q17637" s="61" t="s">
        <v>86</v>
      </c>
    </row>
    <row r="17638" spans="8:17" x14ac:dyDescent="0.25">
      <c r="H17638" s="59">
        <v>34371</v>
      </c>
      <c r="I17638" s="59" t="s">
        <v>69</v>
      </c>
      <c r="J17638" s="59">
        <v>81206330</v>
      </c>
      <c r="K17638" s="59" t="s">
        <v>18073</v>
      </c>
      <c r="L17638" s="61" t="s">
        <v>113</v>
      </c>
      <c r="M17638" s="61">
        <f>VLOOKUP(H17638,zdroj!C:F,4,0)</f>
        <v>0</v>
      </c>
      <c r="N17638" s="61" t="str">
        <f t="shared" si="550"/>
        <v>katB</v>
      </c>
      <c r="P17638" s="73" t="str">
        <f t="shared" si="551"/>
        <v/>
      </c>
      <c r="Q17638" s="61" t="s">
        <v>30</v>
      </c>
    </row>
    <row r="17639" spans="8:17" x14ac:dyDescent="0.25">
      <c r="H17639" s="59">
        <v>34380</v>
      </c>
      <c r="I17639" s="59" t="s">
        <v>69</v>
      </c>
      <c r="J17639" s="59">
        <v>16662008</v>
      </c>
      <c r="K17639" s="59" t="s">
        <v>18074</v>
      </c>
      <c r="L17639" s="61" t="s">
        <v>113</v>
      </c>
      <c r="M17639" s="61">
        <f>VLOOKUP(H17639,zdroj!C:F,4,0)</f>
        <v>0</v>
      </c>
      <c r="N17639" s="61" t="str">
        <f t="shared" si="550"/>
        <v>katB</v>
      </c>
      <c r="P17639" s="73" t="str">
        <f t="shared" si="551"/>
        <v/>
      </c>
      <c r="Q17639" s="61" t="s">
        <v>30</v>
      </c>
    </row>
    <row r="17640" spans="8:17" x14ac:dyDescent="0.25">
      <c r="H17640" s="59">
        <v>34380</v>
      </c>
      <c r="I17640" s="59" t="s">
        <v>69</v>
      </c>
      <c r="J17640" s="59">
        <v>16662016</v>
      </c>
      <c r="K17640" s="59" t="s">
        <v>18075</v>
      </c>
      <c r="L17640" s="61" t="s">
        <v>113</v>
      </c>
      <c r="M17640" s="61">
        <f>VLOOKUP(H17640,zdroj!C:F,4,0)</f>
        <v>0</v>
      </c>
      <c r="N17640" s="61" t="str">
        <f t="shared" si="550"/>
        <v>katB</v>
      </c>
      <c r="P17640" s="73" t="str">
        <f t="shared" si="551"/>
        <v/>
      </c>
      <c r="Q17640" s="61" t="s">
        <v>30</v>
      </c>
    </row>
    <row r="17641" spans="8:17" x14ac:dyDescent="0.25">
      <c r="H17641" s="59">
        <v>34380</v>
      </c>
      <c r="I17641" s="59" t="s">
        <v>69</v>
      </c>
      <c r="J17641" s="59">
        <v>16662024</v>
      </c>
      <c r="K17641" s="59" t="s">
        <v>18076</v>
      </c>
      <c r="L17641" s="61" t="s">
        <v>113</v>
      </c>
      <c r="M17641" s="61">
        <f>VLOOKUP(H17641,zdroj!C:F,4,0)</f>
        <v>0</v>
      </c>
      <c r="N17641" s="61" t="str">
        <f t="shared" si="550"/>
        <v>katB</v>
      </c>
      <c r="P17641" s="73" t="str">
        <f t="shared" si="551"/>
        <v/>
      </c>
      <c r="Q17641" s="61" t="s">
        <v>30</v>
      </c>
    </row>
    <row r="17642" spans="8:17" x14ac:dyDescent="0.25">
      <c r="H17642" s="59">
        <v>34380</v>
      </c>
      <c r="I17642" s="59" t="s">
        <v>69</v>
      </c>
      <c r="J17642" s="59">
        <v>16662032</v>
      </c>
      <c r="K17642" s="59" t="s">
        <v>18077</v>
      </c>
      <c r="L17642" s="61" t="s">
        <v>113</v>
      </c>
      <c r="M17642" s="61">
        <f>VLOOKUP(H17642,zdroj!C:F,4,0)</f>
        <v>0</v>
      </c>
      <c r="N17642" s="61" t="str">
        <f t="shared" si="550"/>
        <v>katB</v>
      </c>
      <c r="P17642" s="73" t="str">
        <f t="shared" si="551"/>
        <v/>
      </c>
      <c r="Q17642" s="61" t="s">
        <v>30</v>
      </c>
    </row>
    <row r="17643" spans="8:17" x14ac:dyDescent="0.25">
      <c r="H17643" s="59">
        <v>34380</v>
      </c>
      <c r="I17643" s="59" t="s">
        <v>69</v>
      </c>
      <c r="J17643" s="59">
        <v>16662041</v>
      </c>
      <c r="K17643" s="59" t="s">
        <v>18078</v>
      </c>
      <c r="L17643" s="61" t="s">
        <v>113</v>
      </c>
      <c r="M17643" s="61">
        <f>VLOOKUP(H17643,zdroj!C:F,4,0)</f>
        <v>0</v>
      </c>
      <c r="N17643" s="61" t="str">
        <f t="shared" si="550"/>
        <v>katB</v>
      </c>
      <c r="P17643" s="73" t="str">
        <f t="shared" si="551"/>
        <v/>
      </c>
      <c r="Q17643" s="61" t="s">
        <v>30</v>
      </c>
    </row>
    <row r="17644" spans="8:17" x14ac:dyDescent="0.25">
      <c r="H17644" s="59">
        <v>34380</v>
      </c>
      <c r="I17644" s="59" t="s">
        <v>69</v>
      </c>
      <c r="J17644" s="59">
        <v>16662059</v>
      </c>
      <c r="K17644" s="59" t="s">
        <v>18079</v>
      </c>
      <c r="L17644" s="61" t="s">
        <v>113</v>
      </c>
      <c r="M17644" s="61">
        <f>VLOOKUP(H17644,zdroj!C:F,4,0)</f>
        <v>0</v>
      </c>
      <c r="N17644" s="61" t="str">
        <f t="shared" si="550"/>
        <v>katB</v>
      </c>
      <c r="P17644" s="73" t="str">
        <f t="shared" si="551"/>
        <v/>
      </c>
      <c r="Q17644" s="61" t="s">
        <v>30</v>
      </c>
    </row>
    <row r="17645" spans="8:17" x14ac:dyDescent="0.25">
      <c r="H17645" s="59">
        <v>34380</v>
      </c>
      <c r="I17645" s="59" t="s">
        <v>69</v>
      </c>
      <c r="J17645" s="59">
        <v>16662067</v>
      </c>
      <c r="K17645" s="59" t="s">
        <v>18080</v>
      </c>
      <c r="L17645" s="61" t="s">
        <v>113</v>
      </c>
      <c r="M17645" s="61">
        <f>VLOOKUP(H17645,zdroj!C:F,4,0)</f>
        <v>0</v>
      </c>
      <c r="N17645" s="61" t="str">
        <f t="shared" si="550"/>
        <v>katB</v>
      </c>
      <c r="P17645" s="73" t="str">
        <f t="shared" si="551"/>
        <v/>
      </c>
      <c r="Q17645" s="61" t="s">
        <v>30</v>
      </c>
    </row>
    <row r="17646" spans="8:17" x14ac:dyDescent="0.25">
      <c r="H17646" s="59">
        <v>34380</v>
      </c>
      <c r="I17646" s="59" t="s">
        <v>69</v>
      </c>
      <c r="J17646" s="59">
        <v>16662075</v>
      </c>
      <c r="K17646" s="59" t="s">
        <v>18081</v>
      </c>
      <c r="L17646" s="61" t="s">
        <v>113</v>
      </c>
      <c r="M17646" s="61">
        <f>VLOOKUP(H17646,zdroj!C:F,4,0)</f>
        <v>0</v>
      </c>
      <c r="N17646" s="61" t="str">
        <f t="shared" si="550"/>
        <v>katB</v>
      </c>
      <c r="P17646" s="73" t="str">
        <f t="shared" si="551"/>
        <v/>
      </c>
      <c r="Q17646" s="61" t="s">
        <v>30</v>
      </c>
    </row>
    <row r="17647" spans="8:17" x14ac:dyDescent="0.25">
      <c r="H17647" s="59">
        <v>34380</v>
      </c>
      <c r="I17647" s="59" t="s">
        <v>69</v>
      </c>
      <c r="J17647" s="59">
        <v>16662083</v>
      </c>
      <c r="K17647" s="59" t="s">
        <v>18082</v>
      </c>
      <c r="L17647" s="61" t="s">
        <v>113</v>
      </c>
      <c r="M17647" s="61">
        <f>VLOOKUP(H17647,zdroj!C:F,4,0)</f>
        <v>0</v>
      </c>
      <c r="N17647" s="61" t="str">
        <f t="shared" si="550"/>
        <v>katB</v>
      </c>
      <c r="P17647" s="73" t="str">
        <f t="shared" si="551"/>
        <v/>
      </c>
      <c r="Q17647" s="61" t="s">
        <v>30</v>
      </c>
    </row>
    <row r="17648" spans="8:17" x14ac:dyDescent="0.25">
      <c r="H17648" s="59">
        <v>34380</v>
      </c>
      <c r="I17648" s="59" t="s">
        <v>69</v>
      </c>
      <c r="J17648" s="59">
        <v>16662091</v>
      </c>
      <c r="K17648" s="59" t="s">
        <v>18083</v>
      </c>
      <c r="L17648" s="61" t="s">
        <v>113</v>
      </c>
      <c r="M17648" s="61">
        <f>VLOOKUP(H17648,zdroj!C:F,4,0)</f>
        <v>0</v>
      </c>
      <c r="N17648" s="61" t="str">
        <f t="shared" si="550"/>
        <v>katB</v>
      </c>
      <c r="P17648" s="73" t="str">
        <f t="shared" si="551"/>
        <v/>
      </c>
      <c r="Q17648" s="61" t="s">
        <v>30</v>
      </c>
    </row>
    <row r="17649" spans="8:17" x14ac:dyDescent="0.25">
      <c r="H17649" s="59">
        <v>34380</v>
      </c>
      <c r="I17649" s="59" t="s">
        <v>69</v>
      </c>
      <c r="J17649" s="59">
        <v>16662105</v>
      </c>
      <c r="K17649" s="59" t="s">
        <v>18084</v>
      </c>
      <c r="L17649" s="61" t="s">
        <v>113</v>
      </c>
      <c r="M17649" s="61">
        <f>VLOOKUP(H17649,zdroj!C:F,4,0)</f>
        <v>0</v>
      </c>
      <c r="N17649" s="61" t="str">
        <f t="shared" si="550"/>
        <v>katB</v>
      </c>
      <c r="P17649" s="73" t="str">
        <f t="shared" si="551"/>
        <v/>
      </c>
      <c r="Q17649" s="61" t="s">
        <v>30</v>
      </c>
    </row>
    <row r="17650" spans="8:17" x14ac:dyDescent="0.25">
      <c r="H17650" s="59">
        <v>34380</v>
      </c>
      <c r="I17650" s="59" t="s">
        <v>69</v>
      </c>
      <c r="J17650" s="59">
        <v>16662113</v>
      </c>
      <c r="K17650" s="59" t="s">
        <v>18085</v>
      </c>
      <c r="L17650" s="61" t="s">
        <v>113</v>
      </c>
      <c r="M17650" s="61">
        <f>VLOOKUP(H17650,zdroj!C:F,4,0)</f>
        <v>0</v>
      </c>
      <c r="N17650" s="61" t="str">
        <f t="shared" si="550"/>
        <v>katB</v>
      </c>
      <c r="P17650" s="73" t="str">
        <f t="shared" si="551"/>
        <v/>
      </c>
      <c r="Q17650" s="61" t="s">
        <v>30</v>
      </c>
    </row>
    <row r="17651" spans="8:17" x14ac:dyDescent="0.25">
      <c r="H17651" s="59">
        <v>34380</v>
      </c>
      <c r="I17651" s="59" t="s">
        <v>69</v>
      </c>
      <c r="J17651" s="59">
        <v>16662121</v>
      </c>
      <c r="K17651" s="59" t="s">
        <v>18086</v>
      </c>
      <c r="L17651" s="61" t="s">
        <v>81</v>
      </c>
      <c r="M17651" s="61">
        <f>VLOOKUP(H17651,zdroj!C:F,4,0)</f>
        <v>0</v>
      </c>
      <c r="N17651" s="61" t="str">
        <f t="shared" si="550"/>
        <v>-</v>
      </c>
      <c r="P17651" s="73" t="str">
        <f t="shared" si="551"/>
        <v/>
      </c>
      <c r="Q17651" s="61" t="s">
        <v>86</v>
      </c>
    </row>
    <row r="17652" spans="8:17" x14ac:dyDescent="0.25">
      <c r="H17652" s="59">
        <v>34380</v>
      </c>
      <c r="I17652" s="59" t="s">
        <v>69</v>
      </c>
      <c r="J17652" s="59">
        <v>16662130</v>
      </c>
      <c r="K17652" s="59" t="s">
        <v>18087</v>
      </c>
      <c r="L17652" s="61" t="s">
        <v>113</v>
      </c>
      <c r="M17652" s="61">
        <f>VLOOKUP(H17652,zdroj!C:F,4,0)</f>
        <v>0</v>
      </c>
      <c r="N17652" s="61" t="str">
        <f t="shared" si="550"/>
        <v>katB</v>
      </c>
      <c r="P17652" s="73" t="str">
        <f t="shared" si="551"/>
        <v/>
      </c>
      <c r="Q17652" s="61" t="s">
        <v>30</v>
      </c>
    </row>
    <row r="17653" spans="8:17" x14ac:dyDescent="0.25">
      <c r="H17653" s="59">
        <v>34380</v>
      </c>
      <c r="I17653" s="59" t="s">
        <v>69</v>
      </c>
      <c r="J17653" s="59">
        <v>16662148</v>
      </c>
      <c r="K17653" s="59" t="s">
        <v>18088</v>
      </c>
      <c r="L17653" s="61" t="s">
        <v>81</v>
      </c>
      <c r="M17653" s="61">
        <f>VLOOKUP(H17653,zdroj!C:F,4,0)</f>
        <v>0</v>
      </c>
      <c r="N17653" s="61" t="str">
        <f t="shared" si="550"/>
        <v>-</v>
      </c>
      <c r="P17653" s="73" t="str">
        <f t="shared" si="551"/>
        <v/>
      </c>
      <c r="Q17653" s="61" t="s">
        <v>86</v>
      </c>
    </row>
    <row r="17654" spans="8:17" x14ac:dyDescent="0.25">
      <c r="H17654" s="59">
        <v>34380</v>
      </c>
      <c r="I17654" s="59" t="s">
        <v>69</v>
      </c>
      <c r="J17654" s="59">
        <v>16662164</v>
      </c>
      <c r="K17654" s="59" t="s">
        <v>18089</v>
      </c>
      <c r="L17654" s="61" t="s">
        <v>113</v>
      </c>
      <c r="M17654" s="61">
        <f>VLOOKUP(H17654,zdroj!C:F,4,0)</f>
        <v>0</v>
      </c>
      <c r="N17654" s="61" t="str">
        <f t="shared" si="550"/>
        <v>katB</v>
      </c>
      <c r="P17654" s="73" t="str">
        <f t="shared" si="551"/>
        <v/>
      </c>
      <c r="Q17654" s="61" t="s">
        <v>30</v>
      </c>
    </row>
    <row r="17655" spans="8:17" x14ac:dyDescent="0.25">
      <c r="H17655" s="59">
        <v>34380</v>
      </c>
      <c r="I17655" s="59" t="s">
        <v>69</v>
      </c>
      <c r="J17655" s="59">
        <v>16662172</v>
      </c>
      <c r="K17655" s="59" t="s">
        <v>18090</v>
      </c>
      <c r="L17655" s="61" t="s">
        <v>113</v>
      </c>
      <c r="M17655" s="61">
        <f>VLOOKUP(H17655,zdroj!C:F,4,0)</f>
        <v>0</v>
      </c>
      <c r="N17655" s="61" t="str">
        <f t="shared" si="550"/>
        <v>katB</v>
      </c>
      <c r="P17655" s="73" t="str">
        <f t="shared" si="551"/>
        <v/>
      </c>
      <c r="Q17655" s="61" t="s">
        <v>30</v>
      </c>
    </row>
    <row r="17656" spans="8:17" x14ac:dyDescent="0.25">
      <c r="H17656" s="59">
        <v>34380</v>
      </c>
      <c r="I17656" s="59" t="s">
        <v>69</v>
      </c>
      <c r="J17656" s="59">
        <v>16662199</v>
      </c>
      <c r="K17656" s="59" t="s">
        <v>18091</v>
      </c>
      <c r="L17656" s="61" t="s">
        <v>113</v>
      </c>
      <c r="M17656" s="61">
        <f>VLOOKUP(H17656,zdroj!C:F,4,0)</f>
        <v>0</v>
      </c>
      <c r="N17656" s="61" t="str">
        <f t="shared" si="550"/>
        <v>katB</v>
      </c>
      <c r="P17656" s="73" t="str">
        <f t="shared" si="551"/>
        <v/>
      </c>
      <c r="Q17656" s="61" t="s">
        <v>30</v>
      </c>
    </row>
    <row r="17657" spans="8:17" x14ac:dyDescent="0.25">
      <c r="H17657" s="59">
        <v>34380</v>
      </c>
      <c r="I17657" s="59" t="s">
        <v>69</v>
      </c>
      <c r="J17657" s="59">
        <v>16662202</v>
      </c>
      <c r="K17657" s="59" t="s">
        <v>18092</v>
      </c>
      <c r="L17657" s="61" t="s">
        <v>113</v>
      </c>
      <c r="M17657" s="61">
        <f>VLOOKUP(H17657,zdroj!C:F,4,0)</f>
        <v>0</v>
      </c>
      <c r="N17657" s="61" t="str">
        <f t="shared" si="550"/>
        <v>katB</v>
      </c>
      <c r="P17657" s="73" t="str">
        <f t="shared" si="551"/>
        <v/>
      </c>
      <c r="Q17657" s="61" t="s">
        <v>30</v>
      </c>
    </row>
    <row r="17658" spans="8:17" x14ac:dyDescent="0.25">
      <c r="H17658" s="59">
        <v>34380</v>
      </c>
      <c r="I17658" s="59" t="s">
        <v>69</v>
      </c>
      <c r="J17658" s="59">
        <v>16662211</v>
      </c>
      <c r="K17658" s="59" t="s">
        <v>18093</v>
      </c>
      <c r="L17658" s="61" t="s">
        <v>113</v>
      </c>
      <c r="M17658" s="61">
        <f>VLOOKUP(H17658,zdroj!C:F,4,0)</f>
        <v>0</v>
      </c>
      <c r="N17658" s="61" t="str">
        <f t="shared" si="550"/>
        <v>katB</v>
      </c>
      <c r="P17658" s="73" t="str">
        <f t="shared" si="551"/>
        <v/>
      </c>
      <c r="Q17658" s="61" t="s">
        <v>30</v>
      </c>
    </row>
    <row r="17659" spans="8:17" x14ac:dyDescent="0.25">
      <c r="H17659" s="59">
        <v>34380</v>
      </c>
      <c r="I17659" s="59" t="s">
        <v>69</v>
      </c>
      <c r="J17659" s="59">
        <v>26895129</v>
      </c>
      <c r="K17659" s="59" t="s">
        <v>18094</v>
      </c>
      <c r="L17659" s="61" t="s">
        <v>81</v>
      </c>
      <c r="M17659" s="61">
        <f>VLOOKUP(H17659,zdroj!C:F,4,0)</f>
        <v>0</v>
      </c>
      <c r="N17659" s="61" t="str">
        <f t="shared" si="550"/>
        <v>-</v>
      </c>
      <c r="P17659" s="73" t="str">
        <f t="shared" si="551"/>
        <v/>
      </c>
      <c r="Q17659" s="61" t="s">
        <v>86</v>
      </c>
    </row>
    <row r="17660" spans="8:17" x14ac:dyDescent="0.25">
      <c r="H17660" s="59">
        <v>34380</v>
      </c>
      <c r="I17660" s="59" t="s">
        <v>69</v>
      </c>
      <c r="J17660" s="59">
        <v>27291910</v>
      </c>
      <c r="K17660" s="59" t="s">
        <v>18095</v>
      </c>
      <c r="L17660" s="61" t="s">
        <v>113</v>
      </c>
      <c r="M17660" s="61">
        <f>VLOOKUP(H17660,zdroj!C:F,4,0)</f>
        <v>0</v>
      </c>
      <c r="N17660" s="61" t="str">
        <f t="shared" si="550"/>
        <v>katB</v>
      </c>
      <c r="P17660" s="73" t="str">
        <f t="shared" si="551"/>
        <v/>
      </c>
      <c r="Q17660" s="61" t="s">
        <v>30</v>
      </c>
    </row>
    <row r="17661" spans="8:17" x14ac:dyDescent="0.25">
      <c r="H17661" s="59">
        <v>34380</v>
      </c>
      <c r="I17661" s="59" t="s">
        <v>69</v>
      </c>
      <c r="J17661" s="59">
        <v>40022650</v>
      </c>
      <c r="K17661" s="59" t="s">
        <v>18096</v>
      </c>
      <c r="L17661" s="61" t="s">
        <v>81</v>
      </c>
      <c r="M17661" s="61">
        <f>VLOOKUP(H17661,zdroj!C:F,4,0)</f>
        <v>0</v>
      </c>
      <c r="N17661" s="61" t="str">
        <f t="shared" si="550"/>
        <v>-</v>
      </c>
      <c r="P17661" s="73" t="str">
        <f t="shared" si="551"/>
        <v/>
      </c>
      <c r="Q17661" s="61" t="s">
        <v>86</v>
      </c>
    </row>
    <row r="17662" spans="8:17" x14ac:dyDescent="0.25">
      <c r="H17662" s="59">
        <v>34380</v>
      </c>
      <c r="I17662" s="59" t="s">
        <v>69</v>
      </c>
      <c r="J17662" s="59">
        <v>40671062</v>
      </c>
      <c r="K17662" s="59" t="s">
        <v>18097</v>
      </c>
      <c r="L17662" s="61" t="s">
        <v>81</v>
      </c>
      <c r="M17662" s="61">
        <f>VLOOKUP(H17662,zdroj!C:F,4,0)</f>
        <v>0</v>
      </c>
      <c r="N17662" s="61" t="str">
        <f t="shared" si="550"/>
        <v>-</v>
      </c>
      <c r="P17662" s="73" t="str">
        <f t="shared" si="551"/>
        <v/>
      </c>
      <c r="Q17662" s="61" t="s">
        <v>86</v>
      </c>
    </row>
    <row r="17663" spans="8:17" x14ac:dyDescent="0.25">
      <c r="H17663" s="59">
        <v>82864</v>
      </c>
      <c r="I17663" s="59" t="s">
        <v>69</v>
      </c>
      <c r="J17663" s="59">
        <v>16709969</v>
      </c>
      <c r="K17663" s="59" t="s">
        <v>18098</v>
      </c>
      <c r="L17663" s="61" t="s">
        <v>113</v>
      </c>
      <c r="M17663" s="61">
        <f>VLOOKUP(H17663,zdroj!C:F,4,0)</f>
        <v>0</v>
      </c>
      <c r="N17663" s="61" t="str">
        <f t="shared" si="550"/>
        <v>katB</v>
      </c>
      <c r="P17663" s="73" t="str">
        <f t="shared" si="551"/>
        <v/>
      </c>
      <c r="Q17663" s="61" t="s">
        <v>30</v>
      </c>
    </row>
    <row r="17664" spans="8:17" x14ac:dyDescent="0.25">
      <c r="H17664" s="59">
        <v>82864</v>
      </c>
      <c r="I17664" s="59" t="s">
        <v>69</v>
      </c>
      <c r="J17664" s="59">
        <v>16709977</v>
      </c>
      <c r="K17664" s="59" t="s">
        <v>18099</v>
      </c>
      <c r="L17664" s="61" t="s">
        <v>113</v>
      </c>
      <c r="M17664" s="61">
        <f>VLOOKUP(H17664,zdroj!C:F,4,0)</f>
        <v>0</v>
      </c>
      <c r="N17664" s="61" t="str">
        <f t="shared" si="550"/>
        <v>katB</v>
      </c>
      <c r="P17664" s="73" t="str">
        <f t="shared" si="551"/>
        <v/>
      </c>
      <c r="Q17664" s="61" t="s">
        <v>30</v>
      </c>
    </row>
    <row r="17665" spans="8:17" x14ac:dyDescent="0.25">
      <c r="H17665" s="59">
        <v>82864</v>
      </c>
      <c r="I17665" s="59" t="s">
        <v>69</v>
      </c>
      <c r="J17665" s="59">
        <v>16709985</v>
      </c>
      <c r="K17665" s="59" t="s">
        <v>18100</v>
      </c>
      <c r="L17665" s="61" t="s">
        <v>113</v>
      </c>
      <c r="M17665" s="61">
        <f>VLOOKUP(H17665,zdroj!C:F,4,0)</f>
        <v>0</v>
      </c>
      <c r="N17665" s="61" t="str">
        <f t="shared" si="550"/>
        <v>katB</v>
      </c>
      <c r="P17665" s="73" t="str">
        <f t="shared" si="551"/>
        <v/>
      </c>
      <c r="Q17665" s="61" t="s">
        <v>30</v>
      </c>
    </row>
    <row r="17666" spans="8:17" x14ac:dyDescent="0.25">
      <c r="H17666" s="59">
        <v>82864</v>
      </c>
      <c r="I17666" s="59" t="s">
        <v>69</v>
      </c>
      <c r="J17666" s="59">
        <v>16709993</v>
      </c>
      <c r="K17666" s="59" t="s">
        <v>18101</v>
      </c>
      <c r="L17666" s="61" t="s">
        <v>81</v>
      </c>
      <c r="M17666" s="61">
        <f>VLOOKUP(H17666,zdroj!C:F,4,0)</f>
        <v>0</v>
      </c>
      <c r="N17666" s="61" t="str">
        <f t="shared" si="550"/>
        <v>-</v>
      </c>
      <c r="P17666" s="73" t="str">
        <f t="shared" si="551"/>
        <v/>
      </c>
      <c r="Q17666" s="61" t="s">
        <v>84</v>
      </c>
    </row>
    <row r="17667" spans="8:17" x14ac:dyDescent="0.25">
      <c r="H17667" s="59">
        <v>82864</v>
      </c>
      <c r="I17667" s="59" t="s">
        <v>69</v>
      </c>
      <c r="J17667" s="59">
        <v>16710002</v>
      </c>
      <c r="K17667" s="59" t="s">
        <v>18102</v>
      </c>
      <c r="L17667" s="61" t="s">
        <v>113</v>
      </c>
      <c r="M17667" s="61">
        <f>VLOOKUP(H17667,zdroj!C:F,4,0)</f>
        <v>0</v>
      </c>
      <c r="N17667" s="61" t="str">
        <f t="shared" si="550"/>
        <v>katB</v>
      </c>
      <c r="P17667" s="73" t="str">
        <f t="shared" si="551"/>
        <v/>
      </c>
      <c r="Q17667" s="61" t="s">
        <v>30</v>
      </c>
    </row>
    <row r="17668" spans="8:17" x14ac:dyDescent="0.25">
      <c r="H17668" s="59">
        <v>82864</v>
      </c>
      <c r="I17668" s="59" t="s">
        <v>69</v>
      </c>
      <c r="J17668" s="59">
        <v>16710029</v>
      </c>
      <c r="K17668" s="59" t="s">
        <v>18103</v>
      </c>
      <c r="L17668" s="61" t="s">
        <v>113</v>
      </c>
      <c r="M17668" s="61">
        <f>VLOOKUP(H17668,zdroj!C:F,4,0)</f>
        <v>0</v>
      </c>
      <c r="N17668" s="61" t="str">
        <f t="shared" si="550"/>
        <v>katB</v>
      </c>
      <c r="P17668" s="73" t="str">
        <f t="shared" si="551"/>
        <v/>
      </c>
      <c r="Q17668" s="61" t="s">
        <v>30</v>
      </c>
    </row>
    <row r="17669" spans="8:17" x14ac:dyDescent="0.25">
      <c r="H17669" s="59">
        <v>82864</v>
      </c>
      <c r="I17669" s="59" t="s">
        <v>69</v>
      </c>
      <c r="J17669" s="59">
        <v>16710037</v>
      </c>
      <c r="K17669" s="59" t="s">
        <v>18104</v>
      </c>
      <c r="L17669" s="61" t="s">
        <v>81</v>
      </c>
      <c r="M17669" s="61">
        <f>VLOOKUP(H17669,zdroj!C:F,4,0)</f>
        <v>0</v>
      </c>
      <c r="N17669" s="61" t="str">
        <f t="shared" si="550"/>
        <v>-</v>
      </c>
      <c r="P17669" s="73" t="str">
        <f t="shared" si="551"/>
        <v/>
      </c>
      <c r="Q17669" s="61" t="s">
        <v>86</v>
      </c>
    </row>
    <row r="17670" spans="8:17" x14ac:dyDescent="0.25">
      <c r="H17670" s="59">
        <v>82864</v>
      </c>
      <c r="I17670" s="59" t="s">
        <v>69</v>
      </c>
      <c r="J17670" s="59">
        <v>16710045</v>
      </c>
      <c r="K17670" s="59" t="s">
        <v>18105</v>
      </c>
      <c r="L17670" s="61" t="s">
        <v>113</v>
      </c>
      <c r="M17670" s="61">
        <f>VLOOKUP(H17670,zdroj!C:F,4,0)</f>
        <v>0</v>
      </c>
      <c r="N17670" s="61" t="str">
        <f t="shared" si="550"/>
        <v>katB</v>
      </c>
      <c r="P17670" s="73" t="str">
        <f t="shared" si="551"/>
        <v/>
      </c>
      <c r="Q17670" s="61" t="s">
        <v>30</v>
      </c>
    </row>
    <row r="17671" spans="8:17" x14ac:dyDescent="0.25">
      <c r="H17671" s="59">
        <v>82864</v>
      </c>
      <c r="I17671" s="59" t="s">
        <v>69</v>
      </c>
      <c r="J17671" s="59">
        <v>16710053</v>
      </c>
      <c r="K17671" s="59" t="s">
        <v>18106</v>
      </c>
      <c r="L17671" s="61" t="s">
        <v>113</v>
      </c>
      <c r="M17671" s="61">
        <f>VLOOKUP(H17671,zdroj!C:F,4,0)</f>
        <v>0</v>
      </c>
      <c r="N17671" s="61" t="str">
        <f t="shared" ref="N17671:N17734" si="552">IF(M17671="A",IF(L17671="katA","katB",L17671),L17671)</f>
        <v>katB</v>
      </c>
      <c r="P17671" s="73" t="str">
        <f t="shared" ref="P17671:P17734" si="553">IF(O17671="A",1,"")</f>
        <v/>
      </c>
      <c r="Q17671" s="61" t="s">
        <v>30</v>
      </c>
    </row>
    <row r="17672" spans="8:17" x14ac:dyDescent="0.25">
      <c r="H17672" s="59">
        <v>82864</v>
      </c>
      <c r="I17672" s="59" t="s">
        <v>69</v>
      </c>
      <c r="J17672" s="59">
        <v>16710070</v>
      </c>
      <c r="K17672" s="59" t="s">
        <v>18107</v>
      </c>
      <c r="L17672" s="61" t="s">
        <v>113</v>
      </c>
      <c r="M17672" s="61">
        <f>VLOOKUP(H17672,zdroj!C:F,4,0)</f>
        <v>0</v>
      </c>
      <c r="N17672" s="61" t="str">
        <f t="shared" si="552"/>
        <v>katB</v>
      </c>
      <c r="P17672" s="73" t="str">
        <f t="shared" si="553"/>
        <v/>
      </c>
      <c r="Q17672" s="61" t="s">
        <v>30</v>
      </c>
    </row>
    <row r="17673" spans="8:17" x14ac:dyDescent="0.25">
      <c r="H17673" s="59">
        <v>82864</v>
      </c>
      <c r="I17673" s="59" t="s">
        <v>69</v>
      </c>
      <c r="J17673" s="59">
        <v>16710088</v>
      </c>
      <c r="K17673" s="59" t="s">
        <v>18108</v>
      </c>
      <c r="L17673" s="61" t="s">
        <v>113</v>
      </c>
      <c r="M17673" s="61">
        <f>VLOOKUP(H17673,zdroj!C:F,4,0)</f>
        <v>0</v>
      </c>
      <c r="N17673" s="61" t="str">
        <f t="shared" si="552"/>
        <v>katB</v>
      </c>
      <c r="P17673" s="73" t="str">
        <f t="shared" si="553"/>
        <v/>
      </c>
      <c r="Q17673" s="61" t="s">
        <v>30</v>
      </c>
    </row>
    <row r="17674" spans="8:17" x14ac:dyDescent="0.25">
      <c r="H17674" s="59">
        <v>82864</v>
      </c>
      <c r="I17674" s="59" t="s">
        <v>69</v>
      </c>
      <c r="J17674" s="59">
        <v>16710096</v>
      </c>
      <c r="K17674" s="59" t="s">
        <v>18109</v>
      </c>
      <c r="L17674" s="61" t="s">
        <v>113</v>
      </c>
      <c r="M17674" s="61">
        <f>VLOOKUP(H17674,zdroj!C:F,4,0)</f>
        <v>0</v>
      </c>
      <c r="N17674" s="61" t="str">
        <f t="shared" si="552"/>
        <v>katB</v>
      </c>
      <c r="P17674" s="73" t="str">
        <f t="shared" si="553"/>
        <v/>
      </c>
      <c r="Q17674" s="61" t="s">
        <v>30</v>
      </c>
    </row>
    <row r="17675" spans="8:17" x14ac:dyDescent="0.25">
      <c r="H17675" s="59">
        <v>82864</v>
      </c>
      <c r="I17675" s="59" t="s">
        <v>69</v>
      </c>
      <c r="J17675" s="59">
        <v>16710100</v>
      </c>
      <c r="K17675" s="59" t="s">
        <v>18110</v>
      </c>
      <c r="L17675" s="61" t="s">
        <v>113</v>
      </c>
      <c r="M17675" s="61">
        <f>VLOOKUP(H17675,zdroj!C:F,4,0)</f>
        <v>0</v>
      </c>
      <c r="N17675" s="61" t="str">
        <f t="shared" si="552"/>
        <v>katB</v>
      </c>
      <c r="P17675" s="73" t="str">
        <f t="shared" si="553"/>
        <v/>
      </c>
      <c r="Q17675" s="61" t="s">
        <v>30</v>
      </c>
    </row>
    <row r="17676" spans="8:17" x14ac:dyDescent="0.25">
      <c r="H17676" s="59">
        <v>82864</v>
      </c>
      <c r="I17676" s="59" t="s">
        <v>69</v>
      </c>
      <c r="J17676" s="59">
        <v>16710118</v>
      </c>
      <c r="K17676" s="59" t="s">
        <v>18111</v>
      </c>
      <c r="L17676" s="61" t="s">
        <v>113</v>
      </c>
      <c r="M17676" s="61">
        <f>VLOOKUP(H17676,zdroj!C:F,4,0)</f>
        <v>0</v>
      </c>
      <c r="N17676" s="61" t="str">
        <f t="shared" si="552"/>
        <v>katB</v>
      </c>
      <c r="P17676" s="73" t="str">
        <f t="shared" si="553"/>
        <v/>
      </c>
      <c r="Q17676" s="61" t="s">
        <v>30</v>
      </c>
    </row>
    <row r="17677" spans="8:17" x14ac:dyDescent="0.25">
      <c r="H17677" s="59">
        <v>82864</v>
      </c>
      <c r="I17677" s="59" t="s">
        <v>69</v>
      </c>
      <c r="J17677" s="59">
        <v>16710126</v>
      </c>
      <c r="K17677" s="59" t="s">
        <v>18112</v>
      </c>
      <c r="L17677" s="61" t="s">
        <v>113</v>
      </c>
      <c r="M17677" s="61">
        <f>VLOOKUP(H17677,zdroj!C:F,4,0)</f>
        <v>0</v>
      </c>
      <c r="N17677" s="61" t="str">
        <f t="shared" si="552"/>
        <v>katB</v>
      </c>
      <c r="P17677" s="73" t="str">
        <f t="shared" si="553"/>
        <v/>
      </c>
      <c r="Q17677" s="61" t="s">
        <v>30</v>
      </c>
    </row>
    <row r="17678" spans="8:17" x14ac:dyDescent="0.25">
      <c r="H17678" s="59">
        <v>82864</v>
      </c>
      <c r="I17678" s="59" t="s">
        <v>69</v>
      </c>
      <c r="J17678" s="59">
        <v>16710142</v>
      </c>
      <c r="K17678" s="59" t="s">
        <v>18113</v>
      </c>
      <c r="L17678" s="61" t="s">
        <v>113</v>
      </c>
      <c r="M17678" s="61">
        <f>VLOOKUP(H17678,zdroj!C:F,4,0)</f>
        <v>0</v>
      </c>
      <c r="N17678" s="61" t="str">
        <f t="shared" si="552"/>
        <v>katB</v>
      </c>
      <c r="P17678" s="73" t="str">
        <f t="shared" si="553"/>
        <v/>
      </c>
      <c r="Q17678" s="61" t="s">
        <v>30</v>
      </c>
    </row>
    <row r="17679" spans="8:17" x14ac:dyDescent="0.25">
      <c r="H17679" s="59">
        <v>82864</v>
      </c>
      <c r="I17679" s="59" t="s">
        <v>69</v>
      </c>
      <c r="J17679" s="59">
        <v>16710151</v>
      </c>
      <c r="K17679" s="59" t="s">
        <v>18114</v>
      </c>
      <c r="L17679" s="61" t="s">
        <v>113</v>
      </c>
      <c r="M17679" s="61">
        <f>VLOOKUP(H17679,zdroj!C:F,4,0)</f>
        <v>0</v>
      </c>
      <c r="N17679" s="61" t="str">
        <f t="shared" si="552"/>
        <v>katB</v>
      </c>
      <c r="P17679" s="73" t="str">
        <f t="shared" si="553"/>
        <v/>
      </c>
      <c r="Q17679" s="61" t="s">
        <v>30</v>
      </c>
    </row>
    <row r="17680" spans="8:17" x14ac:dyDescent="0.25">
      <c r="H17680" s="59">
        <v>82864</v>
      </c>
      <c r="I17680" s="59" t="s">
        <v>69</v>
      </c>
      <c r="J17680" s="59">
        <v>16710169</v>
      </c>
      <c r="K17680" s="59" t="s">
        <v>18115</v>
      </c>
      <c r="L17680" s="61" t="s">
        <v>113</v>
      </c>
      <c r="M17680" s="61">
        <f>VLOOKUP(H17680,zdroj!C:F,4,0)</f>
        <v>0</v>
      </c>
      <c r="N17680" s="61" t="str">
        <f t="shared" si="552"/>
        <v>katB</v>
      </c>
      <c r="P17680" s="73" t="str">
        <f t="shared" si="553"/>
        <v/>
      </c>
      <c r="Q17680" s="61" t="s">
        <v>30</v>
      </c>
    </row>
    <row r="17681" spans="8:17" x14ac:dyDescent="0.25">
      <c r="H17681" s="59">
        <v>82864</v>
      </c>
      <c r="I17681" s="59" t="s">
        <v>69</v>
      </c>
      <c r="J17681" s="59">
        <v>16710177</v>
      </c>
      <c r="K17681" s="59" t="s">
        <v>18116</v>
      </c>
      <c r="L17681" s="61" t="s">
        <v>113</v>
      </c>
      <c r="M17681" s="61">
        <f>VLOOKUP(H17681,zdroj!C:F,4,0)</f>
        <v>0</v>
      </c>
      <c r="N17681" s="61" t="str">
        <f t="shared" si="552"/>
        <v>katB</v>
      </c>
      <c r="P17681" s="73" t="str">
        <f t="shared" si="553"/>
        <v/>
      </c>
      <c r="Q17681" s="61" t="s">
        <v>30</v>
      </c>
    </row>
    <row r="17682" spans="8:17" x14ac:dyDescent="0.25">
      <c r="H17682" s="59">
        <v>82864</v>
      </c>
      <c r="I17682" s="59" t="s">
        <v>69</v>
      </c>
      <c r="J17682" s="59">
        <v>16710185</v>
      </c>
      <c r="K17682" s="59" t="s">
        <v>18117</v>
      </c>
      <c r="L17682" s="61" t="s">
        <v>113</v>
      </c>
      <c r="M17682" s="61">
        <f>VLOOKUP(H17682,zdroj!C:F,4,0)</f>
        <v>0</v>
      </c>
      <c r="N17682" s="61" t="str">
        <f t="shared" si="552"/>
        <v>katB</v>
      </c>
      <c r="P17682" s="73" t="str">
        <f t="shared" si="553"/>
        <v/>
      </c>
      <c r="Q17682" s="61" t="s">
        <v>30</v>
      </c>
    </row>
    <row r="17683" spans="8:17" x14ac:dyDescent="0.25">
      <c r="H17683" s="59">
        <v>82864</v>
      </c>
      <c r="I17683" s="59" t="s">
        <v>69</v>
      </c>
      <c r="J17683" s="59">
        <v>16710193</v>
      </c>
      <c r="K17683" s="59" t="s">
        <v>18118</v>
      </c>
      <c r="L17683" s="61" t="s">
        <v>113</v>
      </c>
      <c r="M17683" s="61">
        <f>VLOOKUP(H17683,zdroj!C:F,4,0)</f>
        <v>0</v>
      </c>
      <c r="N17683" s="61" t="str">
        <f t="shared" si="552"/>
        <v>katB</v>
      </c>
      <c r="P17683" s="73" t="str">
        <f t="shared" si="553"/>
        <v/>
      </c>
      <c r="Q17683" s="61" t="s">
        <v>30</v>
      </c>
    </row>
    <row r="17684" spans="8:17" x14ac:dyDescent="0.25">
      <c r="H17684" s="59">
        <v>82864</v>
      </c>
      <c r="I17684" s="59" t="s">
        <v>69</v>
      </c>
      <c r="J17684" s="59">
        <v>16710207</v>
      </c>
      <c r="K17684" s="59" t="s">
        <v>18119</v>
      </c>
      <c r="L17684" s="61" t="s">
        <v>113</v>
      </c>
      <c r="M17684" s="61">
        <f>VLOOKUP(H17684,zdroj!C:F,4,0)</f>
        <v>0</v>
      </c>
      <c r="N17684" s="61" t="str">
        <f t="shared" si="552"/>
        <v>katB</v>
      </c>
      <c r="P17684" s="73" t="str">
        <f t="shared" si="553"/>
        <v/>
      </c>
      <c r="Q17684" s="61" t="s">
        <v>30</v>
      </c>
    </row>
    <row r="17685" spans="8:17" x14ac:dyDescent="0.25">
      <c r="H17685" s="59">
        <v>82864</v>
      </c>
      <c r="I17685" s="59" t="s">
        <v>69</v>
      </c>
      <c r="J17685" s="59">
        <v>16710215</v>
      </c>
      <c r="K17685" s="59" t="s">
        <v>18120</v>
      </c>
      <c r="L17685" s="61" t="s">
        <v>113</v>
      </c>
      <c r="M17685" s="61">
        <f>VLOOKUP(H17685,zdroj!C:F,4,0)</f>
        <v>0</v>
      </c>
      <c r="N17685" s="61" t="str">
        <f t="shared" si="552"/>
        <v>katB</v>
      </c>
      <c r="P17685" s="73" t="str">
        <f t="shared" si="553"/>
        <v/>
      </c>
      <c r="Q17685" s="61" t="s">
        <v>30</v>
      </c>
    </row>
    <row r="17686" spans="8:17" x14ac:dyDescent="0.25">
      <c r="H17686" s="59">
        <v>82864</v>
      </c>
      <c r="I17686" s="59" t="s">
        <v>69</v>
      </c>
      <c r="J17686" s="59">
        <v>16710223</v>
      </c>
      <c r="K17686" s="59" t="s">
        <v>18121</v>
      </c>
      <c r="L17686" s="61" t="s">
        <v>81</v>
      </c>
      <c r="M17686" s="61">
        <f>VLOOKUP(H17686,zdroj!C:F,4,0)</f>
        <v>0</v>
      </c>
      <c r="N17686" s="61" t="str">
        <f t="shared" si="552"/>
        <v>-</v>
      </c>
      <c r="P17686" s="73" t="str">
        <f t="shared" si="553"/>
        <v/>
      </c>
      <c r="Q17686" s="61" t="s">
        <v>86</v>
      </c>
    </row>
    <row r="17687" spans="8:17" x14ac:dyDescent="0.25">
      <c r="H17687" s="59">
        <v>82864</v>
      </c>
      <c r="I17687" s="59" t="s">
        <v>69</v>
      </c>
      <c r="J17687" s="59">
        <v>16710231</v>
      </c>
      <c r="K17687" s="59" t="s">
        <v>18122</v>
      </c>
      <c r="L17687" s="61" t="s">
        <v>113</v>
      </c>
      <c r="M17687" s="61">
        <f>VLOOKUP(H17687,zdroj!C:F,4,0)</f>
        <v>0</v>
      </c>
      <c r="N17687" s="61" t="str">
        <f t="shared" si="552"/>
        <v>katB</v>
      </c>
      <c r="P17687" s="73" t="str">
        <f t="shared" si="553"/>
        <v/>
      </c>
      <c r="Q17687" s="61" t="s">
        <v>30</v>
      </c>
    </row>
    <row r="17688" spans="8:17" x14ac:dyDescent="0.25">
      <c r="H17688" s="59">
        <v>82864</v>
      </c>
      <c r="I17688" s="59" t="s">
        <v>69</v>
      </c>
      <c r="J17688" s="59">
        <v>16710240</v>
      </c>
      <c r="K17688" s="59" t="s">
        <v>18123</v>
      </c>
      <c r="L17688" s="61" t="s">
        <v>113</v>
      </c>
      <c r="M17688" s="61">
        <f>VLOOKUP(H17688,zdroj!C:F,4,0)</f>
        <v>0</v>
      </c>
      <c r="N17688" s="61" t="str">
        <f t="shared" si="552"/>
        <v>katB</v>
      </c>
      <c r="P17688" s="73" t="str">
        <f t="shared" si="553"/>
        <v/>
      </c>
      <c r="Q17688" s="61" t="s">
        <v>30</v>
      </c>
    </row>
    <row r="17689" spans="8:17" x14ac:dyDescent="0.25">
      <c r="H17689" s="59">
        <v>82864</v>
      </c>
      <c r="I17689" s="59" t="s">
        <v>69</v>
      </c>
      <c r="J17689" s="59">
        <v>16710258</v>
      </c>
      <c r="K17689" s="59" t="s">
        <v>18124</v>
      </c>
      <c r="L17689" s="61" t="s">
        <v>113</v>
      </c>
      <c r="M17689" s="61">
        <f>VLOOKUP(H17689,zdroj!C:F,4,0)</f>
        <v>0</v>
      </c>
      <c r="N17689" s="61" t="str">
        <f t="shared" si="552"/>
        <v>katB</v>
      </c>
      <c r="P17689" s="73" t="str">
        <f t="shared" si="553"/>
        <v/>
      </c>
      <c r="Q17689" s="61" t="s">
        <v>30</v>
      </c>
    </row>
    <row r="17690" spans="8:17" x14ac:dyDescent="0.25">
      <c r="H17690" s="59">
        <v>82864</v>
      </c>
      <c r="I17690" s="59" t="s">
        <v>69</v>
      </c>
      <c r="J17690" s="59">
        <v>16710312</v>
      </c>
      <c r="K17690" s="59" t="s">
        <v>18125</v>
      </c>
      <c r="L17690" s="61" t="s">
        <v>113</v>
      </c>
      <c r="M17690" s="61">
        <f>VLOOKUP(H17690,zdroj!C:F,4,0)</f>
        <v>0</v>
      </c>
      <c r="N17690" s="61" t="str">
        <f t="shared" si="552"/>
        <v>katB</v>
      </c>
      <c r="P17690" s="73" t="str">
        <f t="shared" si="553"/>
        <v/>
      </c>
      <c r="Q17690" s="61" t="s">
        <v>30</v>
      </c>
    </row>
    <row r="17691" spans="8:17" x14ac:dyDescent="0.25">
      <c r="H17691" s="59">
        <v>82864</v>
      </c>
      <c r="I17691" s="59" t="s">
        <v>69</v>
      </c>
      <c r="J17691" s="59">
        <v>25537601</v>
      </c>
      <c r="K17691" s="59" t="s">
        <v>18126</v>
      </c>
      <c r="L17691" s="61" t="s">
        <v>113</v>
      </c>
      <c r="M17691" s="61">
        <f>VLOOKUP(H17691,zdroj!C:F,4,0)</f>
        <v>0</v>
      </c>
      <c r="N17691" s="61" t="str">
        <f t="shared" si="552"/>
        <v>katB</v>
      </c>
      <c r="P17691" s="73" t="str">
        <f t="shared" si="553"/>
        <v/>
      </c>
      <c r="Q17691" s="61" t="s">
        <v>30</v>
      </c>
    </row>
    <row r="17692" spans="8:17" x14ac:dyDescent="0.25">
      <c r="H17692" s="59">
        <v>82872</v>
      </c>
      <c r="I17692" s="59" t="s">
        <v>69</v>
      </c>
      <c r="J17692" s="59">
        <v>16710266</v>
      </c>
      <c r="K17692" s="59" t="s">
        <v>18127</v>
      </c>
      <c r="L17692" s="61" t="s">
        <v>81</v>
      </c>
      <c r="M17692" s="61">
        <f>VLOOKUP(H17692,zdroj!C:F,4,0)</f>
        <v>0</v>
      </c>
      <c r="N17692" s="61" t="str">
        <f t="shared" si="552"/>
        <v>-</v>
      </c>
      <c r="P17692" s="73" t="str">
        <f t="shared" si="553"/>
        <v/>
      </c>
      <c r="Q17692" s="61" t="s">
        <v>84</v>
      </c>
    </row>
    <row r="17693" spans="8:17" x14ac:dyDescent="0.25">
      <c r="H17693" s="59">
        <v>82872</v>
      </c>
      <c r="I17693" s="59" t="s">
        <v>69</v>
      </c>
      <c r="J17693" s="59">
        <v>16710274</v>
      </c>
      <c r="K17693" s="59" t="s">
        <v>18128</v>
      </c>
      <c r="L17693" s="61" t="s">
        <v>113</v>
      </c>
      <c r="M17693" s="61">
        <f>VLOOKUP(H17693,zdroj!C:F,4,0)</f>
        <v>0</v>
      </c>
      <c r="N17693" s="61" t="str">
        <f t="shared" si="552"/>
        <v>katB</v>
      </c>
      <c r="P17693" s="73" t="str">
        <f t="shared" si="553"/>
        <v/>
      </c>
      <c r="Q17693" s="61" t="s">
        <v>30</v>
      </c>
    </row>
    <row r="17694" spans="8:17" x14ac:dyDescent="0.25">
      <c r="H17694" s="59">
        <v>82872</v>
      </c>
      <c r="I17694" s="59" t="s">
        <v>69</v>
      </c>
      <c r="J17694" s="59">
        <v>16710282</v>
      </c>
      <c r="K17694" s="59" t="s">
        <v>18129</v>
      </c>
      <c r="L17694" s="61" t="s">
        <v>81</v>
      </c>
      <c r="M17694" s="61">
        <f>VLOOKUP(H17694,zdroj!C:F,4,0)</f>
        <v>0</v>
      </c>
      <c r="N17694" s="61" t="str">
        <f t="shared" si="552"/>
        <v>-</v>
      </c>
      <c r="P17694" s="73" t="str">
        <f t="shared" si="553"/>
        <v/>
      </c>
      <c r="Q17694" s="61" t="s">
        <v>84</v>
      </c>
    </row>
    <row r="17695" spans="8:17" x14ac:dyDescent="0.25">
      <c r="H17695" s="59">
        <v>82872</v>
      </c>
      <c r="I17695" s="59" t="s">
        <v>69</v>
      </c>
      <c r="J17695" s="59">
        <v>16710291</v>
      </c>
      <c r="K17695" s="59" t="s">
        <v>18130</v>
      </c>
      <c r="L17695" s="61" t="s">
        <v>113</v>
      </c>
      <c r="M17695" s="61">
        <f>VLOOKUP(H17695,zdroj!C:F,4,0)</f>
        <v>0</v>
      </c>
      <c r="N17695" s="61" t="str">
        <f t="shared" si="552"/>
        <v>katB</v>
      </c>
      <c r="P17695" s="73" t="str">
        <f t="shared" si="553"/>
        <v/>
      </c>
      <c r="Q17695" s="61" t="s">
        <v>30</v>
      </c>
    </row>
    <row r="17696" spans="8:17" x14ac:dyDescent="0.25">
      <c r="H17696" s="59">
        <v>82872</v>
      </c>
      <c r="I17696" s="59" t="s">
        <v>69</v>
      </c>
      <c r="J17696" s="59">
        <v>16710304</v>
      </c>
      <c r="K17696" s="59" t="s">
        <v>18131</v>
      </c>
      <c r="L17696" s="61" t="s">
        <v>113</v>
      </c>
      <c r="M17696" s="61">
        <f>VLOOKUP(H17696,zdroj!C:F,4,0)</f>
        <v>0</v>
      </c>
      <c r="N17696" s="61" t="str">
        <f t="shared" si="552"/>
        <v>katB</v>
      </c>
      <c r="P17696" s="73" t="str">
        <f t="shared" si="553"/>
        <v/>
      </c>
      <c r="Q17696" s="61" t="s">
        <v>30</v>
      </c>
    </row>
    <row r="17697" spans="8:17" x14ac:dyDescent="0.25">
      <c r="H17697" s="59">
        <v>82872</v>
      </c>
      <c r="I17697" s="59" t="s">
        <v>69</v>
      </c>
      <c r="J17697" s="59">
        <v>16710321</v>
      </c>
      <c r="K17697" s="59" t="s">
        <v>18132</v>
      </c>
      <c r="L17697" s="61" t="s">
        <v>113</v>
      </c>
      <c r="M17697" s="61">
        <f>VLOOKUP(H17697,zdroj!C:F,4,0)</f>
        <v>0</v>
      </c>
      <c r="N17697" s="61" t="str">
        <f t="shared" si="552"/>
        <v>katB</v>
      </c>
      <c r="P17697" s="73" t="str">
        <f t="shared" si="553"/>
        <v/>
      </c>
      <c r="Q17697" s="61" t="s">
        <v>30</v>
      </c>
    </row>
    <row r="17698" spans="8:17" x14ac:dyDescent="0.25">
      <c r="H17698" s="59">
        <v>82872</v>
      </c>
      <c r="I17698" s="59" t="s">
        <v>69</v>
      </c>
      <c r="J17698" s="59">
        <v>16710339</v>
      </c>
      <c r="K17698" s="59" t="s">
        <v>18133</v>
      </c>
      <c r="L17698" s="61" t="s">
        <v>113</v>
      </c>
      <c r="M17698" s="61">
        <f>VLOOKUP(H17698,zdroj!C:F,4,0)</f>
        <v>0</v>
      </c>
      <c r="N17698" s="61" t="str">
        <f t="shared" si="552"/>
        <v>katB</v>
      </c>
      <c r="P17698" s="73" t="str">
        <f t="shared" si="553"/>
        <v/>
      </c>
      <c r="Q17698" s="61" t="s">
        <v>30</v>
      </c>
    </row>
    <row r="17699" spans="8:17" x14ac:dyDescent="0.25">
      <c r="H17699" s="59">
        <v>82872</v>
      </c>
      <c r="I17699" s="59" t="s">
        <v>69</v>
      </c>
      <c r="J17699" s="59">
        <v>16710347</v>
      </c>
      <c r="K17699" s="59" t="s">
        <v>18134</v>
      </c>
      <c r="L17699" s="61" t="s">
        <v>113</v>
      </c>
      <c r="M17699" s="61">
        <f>VLOOKUP(H17699,zdroj!C:F,4,0)</f>
        <v>0</v>
      </c>
      <c r="N17699" s="61" t="str">
        <f t="shared" si="552"/>
        <v>katB</v>
      </c>
      <c r="P17699" s="73" t="str">
        <f t="shared" si="553"/>
        <v/>
      </c>
      <c r="Q17699" s="61" t="s">
        <v>30</v>
      </c>
    </row>
    <row r="17700" spans="8:17" x14ac:dyDescent="0.25">
      <c r="H17700" s="59">
        <v>82872</v>
      </c>
      <c r="I17700" s="59" t="s">
        <v>69</v>
      </c>
      <c r="J17700" s="59">
        <v>16710355</v>
      </c>
      <c r="K17700" s="59" t="s">
        <v>18135</v>
      </c>
      <c r="L17700" s="61" t="s">
        <v>113</v>
      </c>
      <c r="M17700" s="61">
        <f>VLOOKUP(H17700,zdroj!C:F,4,0)</f>
        <v>0</v>
      </c>
      <c r="N17700" s="61" t="str">
        <f t="shared" si="552"/>
        <v>katB</v>
      </c>
      <c r="P17700" s="73" t="str">
        <f t="shared" si="553"/>
        <v/>
      </c>
      <c r="Q17700" s="61" t="s">
        <v>30</v>
      </c>
    </row>
    <row r="17701" spans="8:17" x14ac:dyDescent="0.25">
      <c r="H17701" s="59">
        <v>82872</v>
      </c>
      <c r="I17701" s="59" t="s">
        <v>69</v>
      </c>
      <c r="J17701" s="59">
        <v>16710363</v>
      </c>
      <c r="K17701" s="59" t="s">
        <v>18136</v>
      </c>
      <c r="L17701" s="61" t="s">
        <v>113</v>
      </c>
      <c r="M17701" s="61">
        <f>VLOOKUP(H17701,zdroj!C:F,4,0)</f>
        <v>0</v>
      </c>
      <c r="N17701" s="61" t="str">
        <f t="shared" si="552"/>
        <v>katB</v>
      </c>
      <c r="P17701" s="73" t="str">
        <f t="shared" si="553"/>
        <v/>
      </c>
      <c r="Q17701" s="61" t="s">
        <v>30</v>
      </c>
    </row>
    <row r="17702" spans="8:17" x14ac:dyDescent="0.25">
      <c r="H17702" s="59">
        <v>82872</v>
      </c>
      <c r="I17702" s="59" t="s">
        <v>69</v>
      </c>
      <c r="J17702" s="59">
        <v>16710371</v>
      </c>
      <c r="K17702" s="59" t="s">
        <v>18137</v>
      </c>
      <c r="L17702" s="61" t="s">
        <v>113</v>
      </c>
      <c r="M17702" s="61">
        <f>VLOOKUP(H17702,zdroj!C:F,4,0)</f>
        <v>0</v>
      </c>
      <c r="N17702" s="61" t="str">
        <f t="shared" si="552"/>
        <v>katB</v>
      </c>
      <c r="P17702" s="73" t="str">
        <f t="shared" si="553"/>
        <v/>
      </c>
      <c r="Q17702" s="61" t="s">
        <v>30</v>
      </c>
    </row>
    <row r="17703" spans="8:17" x14ac:dyDescent="0.25">
      <c r="H17703" s="59">
        <v>82872</v>
      </c>
      <c r="I17703" s="59" t="s">
        <v>69</v>
      </c>
      <c r="J17703" s="59">
        <v>16710380</v>
      </c>
      <c r="K17703" s="59" t="s">
        <v>18138</v>
      </c>
      <c r="L17703" s="61" t="s">
        <v>113</v>
      </c>
      <c r="M17703" s="61">
        <f>VLOOKUP(H17703,zdroj!C:F,4,0)</f>
        <v>0</v>
      </c>
      <c r="N17703" s="61" t="str">
        <f t="shared" si="552"/>
        <v>katB</v>
      </c>
      <c r="P17703" s="73" t="str">
        <f t="shared" si="553"/>
        <v/>
      </c>
      <c r="Q17703" s="61" t="s">
        <v>30</v>
      </c>
    </row>
    <row r="17704" spans="8:17" x14ac:dyDescent="0.25">
      <c r="H17704" s="59">
        <v>82872</v>
      </c>
      <c r="I17704" s="59" t="s">
        <v>69</v>
      </c>
      <c r="J17704" s="59">
        <v>16710398</v>
      </c>
      <c r="K17704" s="59" t="s">
        <v>18139</v>
      </c>
      <c r="L17704" s="61" t="s">
        <v>81</v>
      </c>
      <c r="M17704" s="61">
        <f>VLOOKUP(H17704,zdroj!C:F,4,0)</f>
        <v>0</v>
      </c>
      <c r="N17704" s="61" t="str">
        <f t="shared" si="552"/>
        <v>-</v>
      </c>
      <c r="P17704" s="73" t="str">
        <f t="shared" si="553"/>
        <v/>
      </c>
      <c r="Q17704" s="61" t="s">
        <v>86</v>
      </c>
    </row>
    <row r="17705" spans="8:17" x14ac:dyDescent="0.25">
      <c r="H17705" s="59">
        <v>82872</v>
      </c>
      <c r="I17705" s="59" t="s">
        <v>69</v>
      </c>
      <c r="J17705" s="59">
        <v>16710401</v>
      </c>
      <c r="K17705" s="59" t="s">
        <v>18140</v>
      </c>
      <c r="L17705" s="61" t="s">
        <v>113</v>
      </c>
      <c r="M17705" s="61">
        <f>VLOOKUP(H17705,zdroj!C:F,4,0)</f>
        <v>0</v>
      </c>
      <c r="N17705" s="61" t="str">
        <f t="shared" si="552"/>
        <v>katB</v>
      </c>
      <c r="P17705" s="73" t="str">
        <f t="shared" si="553"/>
        <v/>
      </c>
      <c r="Q17705" s="61" t="s">
        <v>30</v>
      </c>
    </row>
    <row r="17706" spans="8:17" x14ac:dyDescent="0.25">
      <c r="H17706" s="59">
        <v>82872</v>
      </c>
      <c r="I17706" s="59" t="s">
        <v>69</v>
      </c>
      <c r="J17706" s="59">
        <v>16710410</v>
      </c>
      <c r="K17706" s="59" t="s">
        <v>18141</v>
      </c>
      <c r="L17706" s="61" t="s">
        <v>81</v>
      </c>
      <c r="M17706" s="61">
        <f>VLOOKUP(H17706,zdroj!C:F,4,0)</f>
        <v>0</v>
      </c>
      <c r="N17706" s="61" t="str">
        <f t="shared" si="552"/>
        <v>-</v>
      </c>
      <c r="P17706" s="73" t="str">
        <f t="shared" si="553"/>
        <v/>
      </c>
      <c r="Q17706" s="61" t="s">
        <v>86</v>
      </c>
    </row>
    <row r="17707" spans="8:17" x14ac:dyDescent="0.25">
      <c r="H17707" s="59">
        <v>82872</v>
      </c>
      <c r="I17707" s="59" t="s">
        <v>69</v>
      </c>
      <c r="J17707" s="59">
        <v>16710428</v>
      </c>
      <c r="K17707" s="59" t="s">
        <v>18142</v>
      </c>
      <c r="L17707" s="61" t="s">
        <v>113</v>
      </c>
      <c r="M17707" s="61">
        <f>VLOOKUP(H17707,zdroj!C:F,4,0)</f>
        <v>0</v>
      </c>
      <c r="N17707" s="61" t="str">
        <f t="shared" si="552"/>
        <v>katB</v>
      </c>
      <c r="P17707" s="73" t="str">
        <f t="shared" si="553"/>
        <v/>
      </c>
      <c r="Q17707" s="61" t="s">
        <v>30</v>
      </c>
    </row>
    <row r="17708" spans="8:17" x14ac:dyDescent="0.25">
      <c r="H17708" s="59">
        <v>82872</v>
      </c>
      <c r="I17708" s="59" t="s">
        <v>69</v>
      </c>
      <c r="J17708" s="59">
        <v>25390881</v>
      </c>
      <c r="K17708" s="59" t="s">
        <v>18143</v>
      </c>
      <c r="L17708" s="61" t="s">
        <v>113</v>
      </c>
      <c r="M17708" s="61">
        <f>VLOOKUP(H17708,zdroj!C:F,4,0)</f>
        <v>0</v>
      </c>
      <c r="N17708" s="61" t="str">
        <f t="shared" si="552"/>
        <v>katB</v>
      </c>
      <c r="P17708" s="73" t="str">
        <f t="shared" si="553"/>
        <v/>
      </c>
      <c r="Q17708" s="61" t="s">
        <v>30</v>
      </c>
    </row>
    <row r="17709" spans="8:17" x14ac:dyDescent="0.25">
      <c r="H17709" s="59">
        <v>82872</v>
      </c>
      <c r="I17709" s="59" t="s">
        <v>69</v>
      </c>
      <c r="J17709" s="59">
        <v>28068106</v>
      </c>
      <c r="K17709" s="59" t="s">
        <v>18144</v>
      </c>
      <c r="L17709" s="61" t="s">
        <v>113</v>
      </c>
      <c r="M17709" s="61">
        <f>VLOOKUP(H17709,zdroj!C:F,4,0)</f>
        <v>0</v>
      </c>
      <c r="N17709" s="61" t="str">
        <f t="shared" si="552"/>
        <v>katB</v>
      </c>
      <c r="P17709" s="73" t="str">
        <f t="shared" si="553"/>
        <v/>
      </c>
      <c r="Q17709" s="61" t="s">
        <v>30</v>
      </c>
    </row>
    <row r="17710" spans="8:17" x14ac:dyDescent="0.25">
      <c r="H17710" s="59">
        <v>82872</v>
      </c>
      <c r="I17710" s="59" t="s">
        <v>69</v>
      </c>
      <c r="J17710" s="59">
        <v>28475542</v>
      </c>
      <c r="K17710" s="59" t="s">
        <v>18145</v>
      </c>
      <c r="L17710" s="61" t="s">
        <v>113</v>
      </c>
      <c r="M17710" s="61">
        <f>VLOOKUP(H17710,zdroj!C:F,4,0)</f>
        <v>0</v>
      </c>
      <c r="N17710" s="61" t="str">
        <f t="shared" si="552"/>
        <v>katB</v>
      </c>
      <c r="P17710" s="73" t="str">
        <f t="shared" si="553"/>
        <v/>
      </c>
      <c r="Q17710" s="61" t="s">
        <v>30</v>
      </c>
    </row>
    <row r="17711" spans="8:17" x14ac:dyDescent="0.25">
      <c r="H17711" s="59">
        <v>82872</v>
      </c>
      <c r="I17711" s="59" t="s">
        <v>69</v>
      </c>
      <c r="J17711" s="59">
        <v>80460941</v>
      </c>
      <c r="K17711" s="59" t="s">
        <v>18146</v>
      </c>
      <c r="L17711" s="61" t="s">
        <v>113</v>
      </c>
      <c r="M17711" s="61">
        <f>VLOOKUP(H17711,zdroj!C:F,4,0)</f>
        <v>0</v>
      </c>
      <c r="N17711" s="61" t="str">
        <f t="shared" si="552"/>
        <v>katB</v>
      </c>
      <c r="P17711" s="73" t="str">
        <f t="shared" si="553"/>
        <v/>
      </c>
      <c r="Q17711" s="61" t="s">
        <v>30</v>
      </c>
    </row>
    <row r="17712" spans="8:17" x14ac:dyDescent="0.25">
      <c r="H17712" s="59">
        <v>62278</v>
      </c>
      <c r="I17712" s="59" t="s">
        <v>71</v>
      </c>
      <c r="J17712" s="59">
        <v>8544174</v>
      </c>
      <c r="K17712" s="59" t="s">
        <v>18147</v>
      </c>
      <c r="L17712" s="61" t="s">
        <v>112</v>
      </c>
      <c r="M17712" s="61">
        <f>VLOOKUP(H17712,zdroj!C:F,4,0)</f>
        <v>0</v>
      </c>
      <c r="N17712" s="61" t="str">
        <f t="shared" si="552"/>
        <v>katA</v>
      </c>
      <c r="P17712" s="73" t="str">
        <f t="shared" si="553"/>
        <v/>
      </c>
      <c r="Q17712" s="61" t="s">
        <v>30</v>
      </c>
    </row>
    <row r="17713" spans="8:18" x14ac:dyDescent="0.25">
      <c r="H17713" s="59">
        <v>62278</v>
      </c>
      <c r="I17713" s="59" t="s">
        <v>71</v>
      </c>
      <c r="J17713" s="59">
        <v>8544182</v>
      </c>
      <c r="K17713" s="59" t="s">
        <v>18148</v>
      </c>
      <c r="L17713" s="61" t="s">
        <v>112</v>
      </c>
      <c r="M17713" s="61">
        <f>VLOOKUP(H17713,zdroj!C:F,4,0)</f>
        <v>0</v>
      </c>
      <c r="N17713" s="61" t="str">
        <f t="shared" si="552"/>
        <v>katA</v>
      </c>
      <c r="P17713" s="73" t="str">
        <f t="shared" si="553"/>
        <v/>
      </c>
      <c r="Q17713" s="61" t="s">
        <v>30</v>
      </c>
    </row>
    <row r="17714" spans="8:18" x14ac:dyDescent="0.25">
      <c r="H17714" s="59">
        <v>62278</v>
      </c>
      <c r="I17714" s="59" t="s">
        <v>71</v>
      </c>
      <c r="J17714" s="59">
        <v>8544191</v>
      </c>
      <c r="K17714" s="59" t="s">
        <v>18149</v>
      </c>
      <c r="L17714" s="61" t="s">
        <v>112</v>
      </c>
      <c r="M17714" s="61">
        <f>VLOOKUP(H17714,zdroj!C:F,4,0)</f>
        <v>0</v>
      </c>
      <c r="N17714" s="61" t="str">
        <f t="shared" si="552"/>
        <v>katA</v>
      </c>
      <c r="P17714" s="73" t="str">
        <f t="shared" si="553"/>
        <v/>
      </c>
      <c r="Q17714" s="61" t="s">
        <v>30</v>
      </c>
    </row>
    <row r="17715" spans="8:18" x14ac:dyDescent="0.25">
      <c r="H17715" s="59">
        <v>62278</v>
      </c>
      <c r="I17715" s="59" t="s">
        <v>71</v>
      </c>
      <c r="J17715" s="59">
        <v>8544204</v>
      </c>
      <c r="K17715" s="59" t="s">
        <v>18150</v>
      </c>
      <c r="L17715" s="61" t="s">
        <v>112</v>
      </c>
      <c r="M17715" s="61">
        <f>VLOOKUP(H17715,zdroj!C:F,4,0)</f>
        <v>0</v>
      </c>
      <c r="N17715" s="61" t="str">
        <f t="shared" si="552"/>
        <v>katA</v>
      </c>
      <c r="P17715" s="73" t="str">
        <f t="shared" si="553"/>
        <v/>
      </c>
      <c r="Q17715" s="61" t="s">
        <v>30</v>
      </c>
    </row>
    <row r="17716" spans="8:18" x14ac:dyDescent="0.25">
      <c r="H17716" s="59">
        <v>62278</v>
      </c>
      <c r="I17716" s="59" t="s">
        <v>71</v>
      </c>
      <c r="J17716" s="59">
        <v>8544212</v>
      </c>
      <c r="K17716" s="59" t="s">
        <v>18151</v>
      </c>
      <c r="L17716" s="61" t="s">
        <v>112</v>
      </c>
      <c r="M17716" s="61">
        <f>VLOOKUP(H17716,zdroj!C:F,4,0)</f>
        <v>0</v>
      </c>
      <c r="N17716" s="61" t="str">
        <f t="shared" si="552"/>
        <v>katA</v>
      </c>
      <c r="P17716" s="73" t="str">
        <f t="shared" si="553"/>
        <v/>
      </c>
      <c r="Q17716" s="61" t="s">
        <v>30</v>
      </c>
    </row>
    <row r="17717" spans="8:18" x14ac:dyDescent="0.25">
      <c r="H17717" s="59">
        <v>62278</v>
      </c>
      <c r="I17717" s="59" t="s">
        <v>71</v>
      </c>
      <c r="J17717" s="59">
        <v>8544221</v>
      </c>
      <c r="K17717" s="59" t="s">
        <v>18152</v>
      </c>
      <c r="L17717" s="61" t="s">
        <v>112</v>
      </c>
      <c r="M17717" s="61">
        <f>VLOOKUP(H17717,zdroj!C:F,4,0)</f>
        <v>0</v>
      </c>
      <c r="N17717" s="61" t="str">
        <f t="shared" si="552"/>
        <v>katA</v>
      </c>
      <c r="P17717" s="73" t="str">
        <f t="shared" si="553"/>
        <v/>
      </c>
      <c r="Q17717" s="61" t="s">
        <v>30</v>
      </c>
    </row>
    <row r="17718" spans="8:18" x14ac:dyDescent="0.25">
      <c r="H17718" s="59">
        <v>62278</v>
      </c>
      <c r="I17718" s="59" t="s">
        <v>71</v>
      </c>
      <c r="J17718" s="59">
        <v>8544239</v>
      </c>
      <c r="K17718" s="59" t="s">
        <v>18153</v>
      </c>
      <c r="L17718" s="61" t="s">
        <v>113</v>
      </c>
      <c r="M17718" s="61">
        <f>VLOOKUP(H17718,zdroj!C:F,4,0)</f>
        <v>0</v>
      </c>
      <c r="N17718" s="61" t="str">
        <f t="shared" si="552"/>
        <v>katB</v>
      </c>
      <c r="P17718" s="73" t="str">
        <f t="shared" si="553"/>
        <v/>
      </c>
      <c r="Q17718" s="61" t="s">
        <v>30</v>
      </c>
      <c r="R17718" s="61" t="s">
        <v>91</v>
      </c>
    </row>
    <row r="17719" spans="8:18" x14ac:dyDescent="0.25">
      <c r="H17719" s="59">
        <v>62278</v>
      </c>
      <c r="I17719" s="59" t="s">
        <v>71</v>
      </c>
      <c r="J17719" s="59">
        <v>8544247</v>
      </c>
      <c r="K17719" s="59" t="s">
        <v>18154</v>
      </c>
      <c r="L17719" s="61" t="s">
        <v>112</v>
      </c>
      <c r="M17719" s="61">
        <f>VLOOKUP(H17719,zdroj!C:F,4,0)</f>
        <v>0</v>
      </c>
      <c r="N17719" s="61" t="str">
        <f t="shared" si="552"/>
        <v>katA</v>
      </c>
      <c r="P17719" s="73" t="str">
        <f t="shared" si="553"/>
        <v/>
      </c>
      <c r="Q17719" s="61" t="s">
        <v>30</v>
      </c>
    </row>
    <row r="17720" spans="8:18" x14ac:dyDescent="0.25">
      <c r="H17720" s="59">
        <v>62278</v>
      </c>
      <c r="I17720" s="59" t="s">
        <v>71</v>
      </c>
      <c r="J17720" s="59">
        <v>8544255</v>
      </c>
      <c r="K17720" s="59" t="s">
        <v>18155</v>
      </c>
      <c r="L17720" s="61" t="s">
        <v>112</v>
      </c>
      <c r="M17720" s="61">
        <f>VLOOKUP(H17720,zdroj!C:F,4,0)</f>
        <v>0</v>
      </c>
      <c r="N17720" s="61" t="str">
        <f t="shared" si="552"/>
        <v>katA</v>
      </c>
      <c r="P17720" s="73" t="str">
        <f t="shared" si="553"/>
        <v/>
      </c>
      <c r="Q17720" s="61" t="s">
        <v>30</v>
      </c>
    </row>
    <row r="17721" spans="8:18" x14ac:dyDescent="0.25">
      <c r="H17721" s="59">
        <v>62278</v>
      </c>
      <c r="I17721" s="59" t="s">
        <v>71</v>
      </c>
      <c r="J17721" s="59">
        <v>8544263</v>
      </c>
      <c r="K17721" s="59" t="s">
        <v>18156</v>
      </c>
      <c r="L17721" s="61" t="s">
        <v>112</v>
      </c>
      <c r="M17721" s="61">
        <f>VLOOKUP(H17721,zdroj!C:F,4,0)</f>
        <v>0</v>
      </c>
      <c r="N17721" s="61" t="str">
        <f t="shared" si="552"/>
        <v>katA</v>
      </c>
      <c r="P17721" s="73" t="str">
        <f t="shared" si="553"/>
        <v/>
      </c>
      <c r="Q17721" s="61" t="s">
        <v>30</v>
      </c>
    </row>
    <row r="17722" spans="8:18" x14ac:dyDescent="0.25">
      <c r="H17722" s="59">
        <v>62278</v>
      </c>
      <c r="I17722" s="59" t="s">
        <v>71</v>
      </c>
      <c r="J17722" s="59">
        <v>8544271</v>
      </c>
      <c r="K17722" s="59" t="s">
        <v>18157</v>
      </c>
      <c r="L17722" s="61" t="s">
        <v>112</v>
      </c>
      <c r="M17722" s="61">
        <f>VLOOKUP(H17722,zdroj!C:F,4,0)</f>
        <v>0</v>
      </c>
      <c r="N17722" s="61" t="str">
        <f t="shared" si="552"/>
        <v>katA</v>
      </c>
      <c r="P17722" s="73" t="str">
        <f t="shared" si="553"/>
        <v/>
      </c>
      <c r="Q17722" s="61" t="s">
        <v>33</v>
      </c>
    </row>
    <row r="17723" spans="8:18" x14ac:dyDescent="0.25">
      <c r="H17723" s="59">
        <v>62278</v>
      </c>
      <c r="I17723" s="59" t="s">
        <v>71</v>
      </c>
      <c r="J17723" s="59">
        <v>8544280</v>
      </c>
      <c r="K17723" s="59" t="s">
        <v>18158</v>
      </c>
      <c r="L17723" s="61" t="s">
        <v>112</v>
      </c>
      <c r="M17723" s="61">
        <f>VLOOKUP(H17723,zdroj!C:F,4,0)</f>
        <v>0</v>
      </c>
      <c r="N17723" s="61" t="str">
        <f t="shared" si="552"/>
        <v>katA</v>
      </c>
      <c r="P17723" s="73" t="str">
        <f t="shared" si="553"/>
        <v/>
      </c>
      <c r="Q17723" s="61" t="s">
        <v>30</v>
      </c>
    </row>
    <row r="17724" spans="8:18" x14ac:dyDescent="0.25">
      <c r="H17724" s="59">
        <v>62278</v>
      </c>
      <c r="I17724" s="59" t="s">
        <v>71</v>
      </c>
      <c r="J17724" s="59">
        <v>8544298</v>
      </c>
      <c r="K17724" s="59" t="s">
        <v>18159</v>
      </c>
      <c r="L17724" s="61" t="s">
        <v>112</v>
      </c>
      <c r="M17724" s="61">
        <f>VLOOKUP(H17724,zdroj!C:F,4,0)</f>
        <v>0</v>
      </c>
      <c r="N17724" s="61" t="str">
        <f t="shared" si="552"/>
        <v>katA</v>
      </c>
      <c r="P17724" s="73" t="str">
        <f t="shared" si="553"/>
        <v/>
      </c>
      <c r="Q17724" s="61" t="s">
        <v>30</v>
      </c>
    </row>
    <row r="17725" spans="8:18" x14ac:dyDescent="0.25">
      <c r="H17725" s="59">
        <v>62278</v>
      </c>
      <c r="I17725" s="59" t="s">
        <v>71</v>
      </c>
      <c r="J17725" s="59">
        <v>8544301</v>
      </c>
      <c r="K17725" s="59" t="s">
        <v>18160</v>
      </c>
      <c r="L17725" s="61" t="s">
        <v>112</v>
      </c>
      <c r="M17725" s="61">
        <f>VLOOKUP(H17725,zdroj!C:F,4,0)</f>
        <v>0</v>
      </c>
      <c r="N17725" s="61" t="str">
        <f t="shared" si="552"/>
        <v>katA</v>
      </c>
      <c r="P17725" s="73" t="str">
        <f t="shared" si="553"/>
        <v/>
      </c>
      <c r="Q17725" s="61" t="s">
        <v>30</v>
      </c>
    </row>
    <row r="17726" spans="8:18" x14ac:dyDescent="0.25">
      <c r="H17726" s="59">
        <v>62278</v>
      </c>
      <c r="I17726" s="59" t="s">
        <v>71</v>
      </c>
      <c r="J17726" s="59">
        <v>8544310</v>
      </c>
      <c r="K17726" s="59" t="s">
        <v>18161</v>
      </c>
      <c r="L17726" s="61" t="s">
        <v>112</v>
      </c>
      <c r="M17726" s="61">
        <f>VLOOKUP(H17726,zdroj!C:F,4,0)</f>
        <v>0</v>
      </c>
      <c r="N17726" s="61" t="str">
        <f t="shared" si="552"/>
        <v>katA</v>
      </c>
      <c r="P17726" s="73" t="str">
        <f t="shared" si="553"/>
        <v/>
      </c>
      <c r="Q17726" s="61" t="s">
        <v>30</v>
      </c>
    </row>
    <row r="17727" spans="8:18" x14ac:dyDescent="0.25">
      <c r="H17727" s="59">
        <v>62278</v>
      </c>
      <c r="I17727" s="59" t="s">
        <v>71</v>
      </c>
      <c r="J17727" s="59">
        <v>8544328</v>
      </c>
      <c r="K17727" s="59" t="s">
        <v>18162</v>
      </c>
      <c r="L17727" s="61" t="s">
        <v>112</v>
      </c>
      <c r="M17727" s="61">
        <f>VLOOKUP(H17727,zdroj!C:F,4,0)</f>
        <v>0</v>
      </c>
      <c r="N17727" s="61" t="str">
        <f t="shared" si="552"/>
        <v>katA</v>
      </c>
      <c r="P17727" s="73" t="str">
        <f t="shared" si="553"/>
        <v/>
      </c>
      <c r="Q17727" s="61" t="s">
        <v>30</v>
      </c>
    </row>
    <row r="17728" spans="8:18" x14ac:dyDescent="0.25">
      <c r="H17728" s="59">
        <v>62278</v>
      </c>
      <c r="I17728" s="59" t="s">
        <v>71</v>
      </c>
      <c r="J17728" s="59">
        <v>8544336</v>
      </c>
      <c r="K17728" s="59" t="s">
        <v>18163</v>
      </c>
      <c r="L17728" s="61" t="s">
        <v>112</v>
      </c>
      <c r="M17728" s="61">
        <f>VLOOKUP(H17728,zdroj!C:F,4,0)</f>
        <v>0</v>
      </c>
      <c r="N17728" s="61" t="str">
        <f t="shared" si="552"/>
        <v>katA</v>
      </c>
      <c r="P17728" s="73" t="str">
        <f t="shared" si="553"/>
        <v/>
      </c>
      <c r="Q17728" s="61" t="s">
        <v>30</v>
      </c>
    </row>
    <row r="17729" spans="8:17" x14ac:dyDescent="0.25">
      <c r="H17729" s="59">
        <v>62278</v>
      </c>
      <c r="I17729" s="59" t="s">
        <v>71</v>
      </c>
      <c r="J17729" s="59">
        <v>8544344</v>
      </c>
      <c r="K17729" s="59" t="s">
        <v>18164</v>
      </c>
      <c r="L17729" s="61" t="s">
        <v>112</v>
      </c>
      <c r="M17729" s="61">
        <f>VLOOKUP(H17729,zdroj!C:F,4,0)</f>
        <v>0</v>
      </c>
      <c r="N17729" s="61" t="str">
        <f t="shared" si="552"/>
        <v>katA</v>
      </c>
      <c r="P17729" s="73" t="str">
        <f t="shared" si="553"/>
        <v/>
      </c>
      <c r="Q17729" s="61" t="s">
        <v>30</v>
      </c>
    </row>
    <row r="17730" spans="8:17" x14ac:dyDescent="0.25">
      <c r="H17730" s="59">
        <v>62278</v>
      </c>
      <c r="I17730" s="59" t="s">
        <v>71</v>
      </c>
      <c r="J17730" s="59">
        <v>8544352</v>
      </c>
      <c r="K17730" s="59" t="s">
        <v>18165</v>
      </c>
      <c r="L17730" s="61" t="s">
        <v>112</v>
      </c>
      <c r="M17730" s="61">
        <f>VLOOKUP(H17730,zdroj!C:F,4,0)</f>
        <v>0</v>
      </c>
      <c r="N17730" s="61" t="str">
        <f t="shared" si="552"/>
        <v>katA</v>
      </c>
      <c r="P17730" s="73" t="str">
        <f t="shared" si="553"/>
        <v/>
      </c>
      <c r="Q17730" s="61" t="s">
        <v>30</v>
      </c>
    </row>
    <row r="17731" spans="8:17" x14ac:dyDescent="0.25">
      <c r="H17731" s="59">
        <v>62278</v>
      </c>
      <c r="I17731" s="59" t="s">
        <v>71</v>
      </c>
      <c r="J17731" s="59">
        <v>8544361</v>
      </c>
      <c r="K17731" s="59" t="s">
        <v>18166</v>
      </c>
      <c r="L17731" s="61" t="s">
        <v>112</v>
      </c>
      <c r="M17731" s="61">
        <f>VLOOKUP(H17731,zdroj!C:F,4,0)</f>
        <v>0</v>
      </c>
      <c r="N17731" s="61" t="str">
        <f t="shared" si="552"/>
        <v>katA</v>
      </c>
      <c r="P17731" s="73" t="str">
        <f t="shared" si="553"/>
        <v/>
      </c>
      <c r="Q17731" s="61" t="s">
        <v>30</v>
      </c>
    </row>
    <row r="17732" spans="8:17" x14ac:dyDescent="0.25">
      <c r="H17732" s="59">
        <v>62278</v>
      </c>
      <c r="I17732" s="59" t="s">
        <v>71</v>
      </c>
      <c r="J17732" s="59">
        <v>8544379</v>
      </c>
      <c r="K17732" s="59" t="s">
        <v>18167</v>
      </c>
      <c r="L17732" s="61" t="s">
        <v>112</v>
      </c>
      <c r="M17732" s="61">
        <f>VLOOKUP(H17732,zdroj!C:F,4,0)</f>
        <v>0</v>
      </c>
      <c r="N17732" s="61" t="str">
        <f t="shared" si="552"/>
        <v>katA</v>
      </c>
      <c r="P17732" s="73" t="str">
        <f t="shared" si="553"/>
        <v/>
      </c>
      <c r="Q17732" s="61" t="s">
        <v>30</v>
      </c>
    </row>
    <row r="17733" spans="8:17" x14ac:dyDescent="0.25">
      <c r="H17733" s="59">
        <v>62278</v>
      </c>
      <c r="I17733" s="59" t="s">
        <v>71</v>
      </c>
      <c r="J17733" s="59">
        <v>8544387</v>
      </c>
      <c r="K17733" s="59" t="s">
        <v>18168</v>
      </c>
      <c r="L17733" s="61" t="s">
        <v>112</v>
      </c>
      <c r="M17733" s="61">
        <f>VLOOKUP(H17733,zdroj!C:F,4,0)</f>
        <v>0</v>
      </c>
      <c r="N17733" s="61" t="str">
        <f t="shared" si="552"/>
        <v>katA</v>
      </c>
      <c r="P17733" s="73" t="str">
        <f t="shared" si="553"/>
        <v/>
      </c>
      <c r="Q17733" s="61" t="s">
        <v>30</v>
      </c>
    </row>
    <row r="17734" spans="8:17" x14ac:dyDescent="0.25">
      <c r="H17734" s="59">
        <v>62278</v>
      </c>
      <c r="I17734" s="59" t="s">
        <v>71</v>
      </c>
      <c r="J17734" s="59">
        <v>8544395</v>
      </c>
      <c r="K17734" s="59" t="s">
        <v>18169</v>
      </c>
      <c r="L17734" s="61" t="s">
        <v>112</v>
      </c>
      <c r="M17734" s="61">
        <f>VLOOKUP(H17734,zdroj!C:F,4,0)</f>
        <v>0</v>
      </c>
      <c r="N17734" s="61" t="str">
        <f t="shared" si="552"/>
        <v>katA</v>
      </c>
      <c r="P17734" s="73" t="str">
        <f t="shared" si="553"/>
        <v/>
      </c>
      <c r="Q17734" s="61" t="s">
        <v>30</v>
      </c>
    </row>
    <row r="17735" spans="8:17" x14ac:dyDescent="0.25">
      <c r="H17735" s="59">
        <v>62278</v>
      </c>
      <c r="I17735" s="59" t="s">
        <v>71</v>
      </c>
      <c r="J17735" s="59">
        <v>8544409</v>
      </c>
      <c r="K17735" s="59" t="s">
        <v>18170</v>
      </c>
      <c r="L17735" s="61" t="s">
        <v>112</v>
      </c>
      <c r="M17735" s="61">
        <f>VLOOKUP(H17735,zdroj!C:F,4,0)</f>
        <v>0</v>
      </c>
      <c r="N17735" s="61" t="str">
        <f t="shared" ref="N17735:N17798" si="554">IF(M17735="A",IF(L17735="katA","katB",L17735),L17735)</f>
        <v>katA</v>
      </c>
      <c r="P17735" s="73" t="str">
        <f t="shared" ref="P17735:P17798" si="555">IF(O17735="A",1,"")</f>
        <v/>
      </c>
      <c r="Q17735" s="61" t="s">
        <v>30</v>
      </c>
    </row>
    <row r="17736" spans="8:17" x14ac:dyDescent="0.25">
      <c r="H17736" s="59">
        <v>62278</v>
      </c>
      <c r="I17736" s="59" t="s">
        <v>71</v>
      </c>
      <c r="J17736" s="59">
        <v>8544417</v>
      </c>
      <c r="K17736" s="59" t="s">
        <v>18171</v>
      </c>
      <c r="L17736" s="61" t="s">
        <v>112</v>
      </c>
      <c r="M17736" s="61">
        <f>VLOOKUP(H17736,zdroj!C:F,4,0)</f>
        <v>0</v>
      </c>
      <c r="N17736" s="61" t="str">
        <f t="shared" si="554"/>
        <v>katA</v>
      </c>
      <c r="P17736" s="73" t="str">
        <f t="shared" si="555"/>
        <v/>
      </c>
      <c r="Q17736" s="61" t="s">
        <v>30</v>
      </c>
    </row>
    <row r="17737" spans="8:17" x14ac:dyDescent="0.25">
      <c r="H17737" s="59">
        <v>62278</v>
      </c>
      <c r="I17737" s="59" t="s">
        <v>71</v>
      </c>
      <c r="J17737" s="59">
        <v>8544425</v>
      </c>
      <c r="K17737" s="59" t="s">
        <v>18172</v>
      </c>
      <c r="L17737" s="61" t="s">
        <v>112</v>
      </c>
      <c r="M17737" s="61">
        <f>VLOOKUP(H17737,zdroj!C:F,4,0)</f>
        <v>0</v>
      </c>
      <c r="N17737" s="61" t="str">
        <f t="shared" si="554"/>
        <v>katA</v>
      </c>
      <c r="P17737" s="73" t="str">
        <f t="shared" si="555"/>
        <v/>
      </c>
      <c r="Q17737" s="61" t="s">
        <v>30</v>
      </c>
    </row>
    <row r="17738" spans="8:17" x14ac:dyDescent="0.25">
      <c r="H17738" s="59">
        <v>62278</v>
      </c>
      <c r="I17738" s="59" t="s">
        <v>71</v>
      </c>
      <c r="J17738" s="59">
        <v>8544433</v>
      </c>
      <c r="K17738" s="59" t="s">
        <v>18173</v>
      </c>
      <c r="L17738" s="61" t="s">
        <v>112</v>
      </c>
      <c r="M17738" s="61">
        <f>VLOOKUP(H17738,zdroj!C:F,4,0)</f>
        <v>0</v>
      </c>
      <c r="N17738" s="61" t="str">
        <f t="shared" si="554"/>
        <v>katA</v>
      </c>
      <c r="P17738" s="73" t="str">
        <f t="shared" si="555"/>
        <v/>
      </c>
      <c r="Q17738" s="61" t="s">
        <v>30</v>
      </c>
    </row>
    <row r="17739" spans="8:17" x14ac:dyDescent="0.25">
      <c r="H17739" s="59">
        <v>62278</v>
      </c>
      <c r="I17739" s="59" t="s">
        <v>71</v>
      </c>
      <c r="J17739" s="59">
        <v>8544441</v>
      </c>
      <c r="K17739" s="59" t="s">
        <v>18174</v>
      </c>
      <c r="L17739" s="61" t="s">
        <v>112</v>
      </c>
      <c r="M17739" s="61">
        <f>VLOOKUP(H17739,zdroj!C:F,4,0)</f>
        <v>0</v>
      </c>
      <c r="N17739" s="61" t="str">
        <f t="shared" si="554"/>
        <v>katA</v>
      </c>
      <c r="P17739" s="73" t="str">
        <f t="shared" si="555"/>
        <v/>
      </c>
      <c r="Q17739" s="61" t="s">
        <v>30</v>
      </c>
    </row>
    <row r="17740" spans="8:17" x14ac:dyDescent="0.25">
      <c r="H17740" s="59">
        <v>62278</v>
      </c>
      <c r="I17740" s="59" t="s">
        <v>71</v>
      </c>
      <c r="J17740" s="59">
        <v>8544450</v>
      </c>
      <c r="K17740" s="59" t="s">
        <v>18175</v>
      </c>
      <c r="L17740" s="61" t="s">
        <v>112</v>
      </c>
      <c r="M17740" s="61">
        <f>VLOOKUP(H17740,zdroj!C:F,4,0)</f>
        <v>0</v>
      </c>
      <c r="N17740" s="61" t="str">
        <f t="shared" si="554"/>
        <v>katA</v>
      </c>
      <c r="P17740" s="73" t="str">
        <f t="shared" si="555"/>
        <v/>
      </c>
      <c r="Q17740" s="61" t="s">
        <v>30</v>
      </c>
    </row>
    <row r="17741" spans="8:17" x14ac:dyDescent="0.25">
      <c r="H17741" s="59">
        <v>62278</v>
      </c>
      <c r="I17741" s="59" t="s">
        <v>71</v>
      </c>
      <c r="J17741" s="59">
        <v>8544468</v>
      </c>
      <c r="K17741" s="59" t="s">
        <v>18176</v>
      </c>
      <c r="L17741" s="61" t="s">
        <v>112</v>
      </c>
      <c r="M17741" s="61">
        <f>VLOOKUP(H17741,zdroj!C:F,4,0)</f>
        <v>0</v>
      </c>
      <c r="N17741" s="61" t="str">
        <f t="shared" si="554"/>
        <v>katA</v>
      </c>
      <c r="P17741" s="73" t="str">
        <f t="shared" si="555"/>
        <v/>
      </c>
      <c r="Q17741" s="61" t="s">
        <v>30</v>
      </c>
    </row>
    <row r="17742" spans="8:17" x14ac:dyDescent="0.25">
      <c r="H17742" s="59">
        <v>62278</v>
      </c>
      <c r="I17742" s="59" t="s">
        <v>71</v>
      </c>
      <c r="J17742" s="59">
        <v>8544476</v>
      </c>
      <c r="K17742" s="59" t="s">
        <v>18177</v>
      </c>
      <c r="L17742" s="61" t="s">
        <v>112</v>
      </c>
      <c r="M17742" s="61">
        <f>VLOOKUP(H17742,zdroj!C:F,4,0)</f>
        <v>0</v>
      </c>
      <c r="N17742" s="61" t="str">
        <f t="shared" si="554"/>
        <v>katA</v>
      </c>
      <c r="P17742" s="73" t="str">
        <f t="shared" si="555"/>
        <v/>
      </c>
      <c r="Q17742" s="61" t="s">
        <v>30</v>
      </c>
    </row>
    <row r="17743" spans="8:17" x14ac:dyDescent="0.25">
      <c r="H17743" s="59">
        <v>62278</v>
      </c>
      <c r="I17743" s="59" t="s">
        <v>71</v>
      </c>
      <c r="J17743" s="59">
        <v>8544484</v>
      </c>
      <c r="K17743" s="59" t="s">
        <v>18178</v>
      </c>
      <c r="L17743" s="61" t="s">
        <v>112</v>
      </c>
      <c r="M17743" s="61">
        <f>VLOOKUP(H17743,zdroj!C:F,4,0)</f>
        <v>0</v>
      </c>
      <c r="N17743" s="61" t="str">
        <f t="shared" si="554"/>
        <v>katA</v>
      </c>
      <c r="P17743" s="73" t="str">
        <f t="shared" si="555"/>
        <v/>
      </c>
      <c r="Q17743" s="61" t="s">
        <v>30</v>
      </c>
    </row>
    <row r="17744" spans="8:17" x14ac:dyDescent="0.25">
      <c r="H17744" s="59">
        <v>62278</v>
      </c>
      <c r="I17744" s="59" t="s">
        <v>71</v>
      </c>
      <c r="J17744" s="59">
        <v>8544492</v>
      </c>
      <c r="K17744" s="59" t="s">
        <v>18179</v>
      </c>
      <c r="L17744" s="61" t="s">
        <v>112</v>
      </c>
      <c r="M17744" s="61">
        <f>VLOOKUP(H17744,zdroj!C:F,4,0)</f>
        <v>0</v>
      </c>
      <c r="N17744" s="61" t="str">
        <f t="shared" si="554"/>
        <v>katA</v>
      </c>
      <c r="P17744" s="73" t="str">
        <f t="shared" si="555"/>
        <v/>
      </c>
      <c r="Q17744" s="61" t="s">
        <v>30</v>
      </c>
    </row>
    <row r="17745" spans="8:17" x14ac:dyDescent="0.25">
      <c r="H17745" s="59">
        <v>62278</v>
      </c>
      <c r="I17745" s="59" t="s">
        <v>71</v>
      </c>
      <c r="J17745" s="59">
        <v>8544506</v>
      </c>
      <c r="K17745" s="59" t="s">
        <v>18180</v>
      </c>
      <c r="L17745" s="61" t="s">
        <v>112</v>
      </c>
      <c r="M17745" s="61">
        <f>VLOOKUP(H17745,zdroj!C:F,4,0)</f>
        <v>0</v>
      </c>
      <c r="N17745" s="61" t="str">
        <f t="shared" si="554"/>
        <v>katA</v>
      </c>
      <c r="P17745" s="73" t="str">
        <f t="shared" si="555"/>
        <v/>
      </c>
      <c r="Q17745" s="61" t="s">
        <v>30</v>
      </c>
    </row>
    <row r="17746" spans="8:17" x14ac:dyDescent="0.25">
      <c r="H17746" s="59">
        <v>62278</v>
      </c>
      <c r="I17746" s="59" t="s">
        <v>71</v>
      </c>
      <c r="J17746" s="59">
        <v>8544514</v>
      </c>
      <c r="K17746" s="59" t="s">
        <v>18181</v>
      </c>
      <c r="L17746" s="61" t="s">
        <v>112</v>
      </c>
      <c r="M17746" s="61">
        <f>VLOOKUP(H17746,zdroj!C:F,4,0)</f>
        <v>0</v>
      </c>
      <c r="N17746" s="61" t="str">
        <f t="shared" si="554"/>
        <v>katA</v>
      </c>
      <c r="P17746" s="73" t="str">
        <f t="shared" si="555"/>
        <v/>
      </c>
      <c r="Q17746" s="61" t="s">
        <v>30</v>
      </c>
    </row>
    <row r="17747" spans="8:17" x14ac:dyDescent="0.25">
      <c r="H17747" s="59">
        <v>62278</v>
      </c>
      <c r="I17747" s="59" t="s">
        <v>71</v>
      </c>
      <c r="J17747" s="59">
        <v>8544522</v>
      </c>
      <c r="K17747" s="59" t="s">
        <v>18182</v>
      </c>
      <c r="L17747" s="61" t="s">
        <v>112</v>
      </c>
      <c r="M17747" s="61">
        <f>VLOOKUP(H17747,zdroj!C:F,4,0)</f>
        <v>0</v>
      </c>
      <c r="N17747" s="61" t="str">
        <f t="shared" si="554"/>
        <v>katA</v>
      </c>
      <c r="P17747" s="73" t="str">
        <f t="shared" si="555"/>
        <v/>
      </c>
      <c r="Q17747" s="61" t="s">
        <v>30</v>
      </c>
    </row>
    <row r="17748" spans="8:17" x14ac:dyDescent="0.25">
      <c r="H17748" s="59">
        <v>62278</v>
      </c>
      <c r="I17748" s="59" t="s">
        <v>71</v>
      </c>
      <c r="J17748" s="59">
        <v>8544531</v>
      </c>
      <c r="K17748" s="59" t="s">
        <v>18183</v>
      </c>
      <c r="L17748" s="61" t="s">
        <v>112</v>
      </c>
      <c r="M17748" s="61">
        <f>VLOOKUP(H17748,zdroj!C:F,4,0)</f>
        <v>0</v>
      </c>
      <c r="N17748" s="61" t="str">
        <f t="shared" si="554"/>
        <v>katA</v>
      </c>
      <c r="P17748" s="73" t="str">
        <f t="shared" si="555"/>
        <v/>
      </c>
      <c r="Q17748" s="61" t="s">
        <v>30</v>
      </c>
    </row>
    <row r="17749" spans="8:17" x14ac:dyDescent="0.25">
      <c r="H17749" s="59">
        <v>62278</v>
      </c>
      <c r="I17749" s="59" t="s">
        <v>71</v>
      </c>
      <c r="J17749" s="59">
        <v>8544549</v>
      </c>
      <c r="K17749" s="59" t="s">
        <v>18184</v>
      </c>
      <c r="L17749" s="61" t="s">
        <v>112</v>
      </c>
      <c r="M17749" s="61">
        <f>VLOOKUP(H17749,zdroj!C:F,4,0)</f>
        <v>0</v>
      </c>
      <c r="N17749" s="61" t="str">
        <f t="shared" si="554"/>
        <v>katA</v>
      </c>
      <c r="P17749" s="73" t="str">
        <f t="shared" si="555"/>
        <v/>
      </c>
      <c r="Q17749" s="61" t="s">
        <v>30</v>
      </c>
    </row>
    <row r="17750" spans="8:17" x14ac:dyDescent="0.25">
      <c r="H17750" s="59">
        <v>62278</v>
      </c>
      <c r="I17750" s="59" t="s">
        <v>71</v>
      </c>
      <c r="J17750" s="59">
        <v>8544557</v>
      </c>
      <c r="K17750" s="59" t="s">
        <v>18185</v>
      </c>
      <c r="L17750" s="61" t="s">
        <v>112</v>
      </c>
      <c r="M17750" s="61">
        <f>VLOOKUP(H17750,zdroj!C:F,4,0)</f>
        <v>0</v>
      </c>
      <c r="N17750" s="61" t="str">
        <f t="shared" si="554"/>
        <v>katA</v>
      </c>
      <c r="P17750" s="73" t="str">
        <f t="shared" si="555"/>
        <v/>
      </c>
      <c r="Q17750" s="61" t="s">
        <v>30</v>
      </c>
    </row>
    <row r="17751" spans="8:17" x14ac:dyDescent="0.25">
      <c r="H17751" s="59">
        <v>62278</v>
      </c>
      <c r="I17751" s="59" t="s">
        <v>71</v>
      </c>
      <c r="J17751" s="59">
        <v>8544565</v>
      </c>
      <c r="K17751" s="59" t="s">
        <v>18186</v>
      </c>
      <c r="L17751" s="61" t="s">
        <v>112</v>
      </c>
      <c r="M17751" s="61">
        <f>VLOOKUP(H17751,zdroj!C:F,4,0)</f>
        <v>0</v>
      </c>
      <c r="N17751" s="61" t="str">
        <f t="shared" si="554"/>
        <v>katA</v>
      </c>
      <c r="P17751" s="73" t="str">
        <f t="shared" si="555"/>
        <v/>
      </c>
      <c r="Q17751" s="61" t="s">
        <v>30</v>
      </c>
    </row>
    <row r="17752" spans="8:17" x14ac:dyDescent="0.25">
      <c r="H17752" s="59">
        <v>62278</v>
      </c>
      <c r="I17752" s="59" t="s">
        <v>71</v>
      </c>
      <c r="J17752" s="59">
        <v>8544573</v>
      </c>
      <c r="K17752" s="59" t="s">
        <v>18187</v>
      </c>
      <c r="L17752" s="61" t="s">
        <v>112</v>
      </c>
      <c r="M17752" s="61">
        <f>VLOOKUP(H17752,zdroj!C:F,4,0)</f>
        <v>0</v>
      </c>
      <c r="N17752" s="61" t="str">
        <f t="shared" si="554"/>
        <v>katA</v>
      </c>
      <c r="P17752" s="73" t="str">
        <f t="shared" si="555"/>
        <v/>
      </c>
      <c r="Q17752" s="61" t="s">
        <v>30</v>
      </c>
    </row>
    <row r="17753" spans="8:17" x14ac:dyDescent="0.25">
      <c r="H17753" s="59">
        <v>62278</v>
      </c>
      <c r="I17753" s="59" t="s">
        <v>71</v>
      </c>
      <c r="J17753" s="59">
        <v>8544581</v>
      </c>
      <c r="K17753" s="59" t="s">
        <v>18188</v>
      </c>
      <c r="L17753" s="61" t="s">
        <v>112</v>
      </c>
      <c r="M17753" s="61">
        <f>VLOOKUP(H17753,zdroj!C:F,4,0)</f>
        <v>0</v>
      </c>
      <c r="N17753" s="61" t="str">
        <f t="shared" si="554"/>
        <v>katA</v>
      </c>
      <c r="P17753" s="73" t="str">
        <f t="shared" si="555"/>
        <v/>
      </c>
      <c r="Q17753" s="61" t="s">
        <v>30</v>
      </c>
    </row>
    <row r="17754" spans="8:17" x14ac:dyDescent="0.25">
      <c r="H17754" s="59">
        <v>62278</v>
      </c>
      <c r="I17754" s="59" t="s">
        <v>71</v>
      </c>
      <c r="J17754" s="59">
        <v>8544590</v>
      </c>
      <c r="K17754" s="59" t="s">
        <v>18189</v>
      </c>
      <c r="L17754" s="61" t="s">
        <v>112</v>
      </c>
      <c r="M17754" s="61">
        <f>VLOOKUP(H17754,zdroj!C:F,4,0)</f>
        <v>0</v>
      </c>
      <c r="N17754" s="61" t="str">
        <f t="shared" si="554"/>
        <v>katA</v>
      </c>
      <c r="P17754" s="73" t="str">
        <f t="shared" si="555"/>
        <v/>
      </c>
      <c r="Q17754" s="61" t="s">
        <v>30</v>
      </c>
    </row>
    <row r="17755" spans="8:17" x14ac:dyDescent="0.25">
      <c r="H17755" s="59">
        <v>62278</v>
      </c>
      <c r="I17755" s="59" t="s">
        <v>71</v>
      </c>
      <c r="J17755" s="59">
        <v>8544603</v>
      </c>
      <c r="K17755" s="59" t="s">
        <v>18190</v>
      </c>
      <c r="L17755" s="61" t="s">
        <v>112</v>
      </c>
      <c r="M17755" s="61">
        <f>VLOOKUP(H17755,zdroj!C:F,4,0)</f>
        <v>0</v>
      </c>
      <c r="N17755" s="61" t="str">
        <f t="shared" si="554"/>
        <v>katA</v>
      </c>
      <c r="P17755" s="73" t="str">
        <f t="shared" si="555"/>
        <v/>
      </c>
      <c r="Q17755" s="61" t="s">
        <v>30</v>
      </c>
    </row>
    <row r="17756" spans="8:17" x14ac:dyDescent="0.25">
      <c r="H17756" s="59">
        <v>62278</v>
      </c>
      <c r="I17756" s="59" t="s">
        <v>71</v>
      </c>
      <c r="J17756" s="59">
        <v>8544611</v>
      </c>
      <c r="K17756" s="59" t="s">
        <v>18191</v>
      </c>
      <c r="L17756" s="61" t="s">
        <v>112</v>
      </c>
      <c r="M17756" s="61">
        <f>VLOOKUP(H17756,zdroj!C:F,4,0)</f>
        <v>0</v>
      </c>
      <c r="N17756" s="61" t="str">
        <f t="shared" si="554"/>
        <v>katA</v>
      </c>
      <c r="P17756" s="73" t="str">
        <f t="shared" si="555"/>
        <v/>
      </c>
      <c r="Q17756" s="61" t="s">
        <v>30</v>
      </c>
    </row>
    <row r="17757" spans="8:17" x14ac:dyDescent="0.25">
      <c r="H17757" s="59">
        <v>62278</v>
      </c>
      <c r="I17757" s="59" t="s">
        <v>71</v>
      </c>
      <c r="J17757" s="59">
        <v>8544620</v>
      </c>
      <c r="K17757" s="59" t="s">
        <v>18192</v>
      </c>
      <c r="L17757" s="61" t="s">
        <v>112</v>
      </c>
      <c r="M17757" s="61">
        <f>VLOOKUP(H17757,zdroj!C:F,4,0)</f>
        <v>0</v>
      </c>
      <c r="N17757" s="61" t="str">
        <f t="shared" si="554"/>
        <v>katA</v>
      </c>
      <c r="P17757" s="73" t="str">
        <f t="shared" si="555"/>
        <v/>
      </c>
      <c r="Q17757" s="61" t="s">
        <v>30</v>
      </c>
    </row>
    <row r="17758" spans="8:17" x14ac:dyDescent="0.25">
      <c r="H17758" s="59">
        <v>62278</v>
      </c>
      <c r="I17758" s="59" t="s">
        <v>71</v>
      </c>
      <c r="J17758" s="59">
        <v>8544638</v>
      </c>
      <c r="K17758" s="59" t="s">
        <v>18193</v>
      </c>
      <c r="L17758" s="61" t="s">
        <v>112</v>
      </c>
      <c r="M17758" s="61">
        <f>VLOOKUP(H17758,zdroj!C:F,4,0)</f>
        <v>0</v>
      </c>
      <c r="N17758" s="61" t="str">
        <f t="shared" si="554"/>
        <v>katA</v>
      </c>
      <c r="P17758" s="73" t="str">
        <f t="shared" si="555"/>
        <v/>
      </c>
      <c r="Q17758" s="61" t="s">
        <v>30</v>
      </c>
    </row>
    <row r="17759" spans="8:17" x14ac:dyDescent="0.25">
      <c r="H17759" s="59">
        <v>62278</v>
      </c>
      <c r="I17759" s="59" t="s">
        <v>71</v>
      </c>
      <c r="J17759" s="59">
        <v>8544646</v>
      </c>
      <c r="K17759" s="59" t="s">
        <v>18194</v>
      </c>
      <c r="L17759" s="61" t="s">
        <v>112</v>
      </c>
      <c r="M17759" s="61">
        <f>VLOOKUP(H17759,zdroj!C:F,4,0)</f>
        <v>0</v>
      </c>
      <c r="N17759" s="61" t="str">
        <f t="shared" si="554"/>
        <v>katA</v>
      </c>
      <c r="P17759" s="73" t="str">
        <f t="shared" si="555"/>
        <v/>
      </c>
      <c r="Q17759" s="61" t="s">
        <v>30</v>
      </c>
    </row>
    <row r="17760" spans="8:17" x14ac:dyDescent="0.25">
      <c r="H17760" s="59">
        <v>62278</v>
      </c>
      <c r="I17760" s="59" t="s">
        <v>71</v>
      </c>
      <c r="J17760" s="59">
        <v>8544654</v>
      </c>
      <c r="K17760" s="59" t="s">
        <v>18195</v>
      </c>
      <c r="L17760" s="61" t="s">
        <v>112</v>
      </c>
      <c r="M17760" s="61">
        <f>VLOOKUP(H17760,zdroj!C:F,4,0)</f>
        <v>0</v>
      </c>
      <c r="N17760" s="61" t="str">
        <f t="shared" si="554"/>
        <v>katA</v>
      </c>
      <c r="P17760" s="73" t="str">
        <f t="shared" si="555"/>
        <v/>
      </c>
      <c r="Q17760" s="61" t="s">
        <v>30</v>
      </c>
    </row>
    <row r="17761" spans="8:17" x14ac:dyDescent="0.25">
      <c r="H17761" s="59">
        <v>62278</v>
      </c>
      <c r="I17761" s="59" t="s">
        <v>71</v>
      </c>
      <c r="J17761" s="59">
        <v>8544662</v>
      </c>
      <c r="K17761" s="59" t="s">
        <v>18196</v>
      </c>
      <c r="L17761" s="61" t="s">
        <v>112</v>
      </c>
      <c r="M17761" s="61">
        <f>VLOOKUP(H17761,zdroj!C:F,4,0)</f>
        <v>0</v>
      </c>
      <c r="N17761" s="61" t="str">
        <f t="shared" si="554"/>
        <v>katA</v>
      </c>
      <c r="P17761" s="73" t="str">
        <f t="shared" si="555"/>
        <v/>
      </c>
      <c r="Q17761" s="61" t="s">
        <v>30</v>
      </c>
    </row>
    <row r="17762" spans="8:17" x14ac:dyDescent="0.25">
      <c r="H17762" s="59">
        <v>62278</v>
      </c>
      <c r="I17762" s="59" t="s">
        <v>71</v>
      </c>
      <c r="J17762" s="59">
        <v>8544671</v>
      </c>
      <c r="K17762" s="59" t="s">
        <v>18197</v>
      </c>
      <c r="L17762" s="61" t="s">
        <v>112</v>
      </c>
      <c r="M17762" s="61">
        <f>VLOOKUP(H17762,zdroj!C:F,4,0)</f>
        <v>0</v>
      </c>
      <c r="N17762" s="61" t="str">
        <f t="shared" si="554"/>
        <v>katA</v>
      </c>
      <c r="P17762" s="73" t="str">
        <f t="shared" si="555"/>
        <v/>
      </c>
      <c r="Q17762" s="61" t="s">
        <v>30</v>
      </c>
    </row>
    <row r="17763" spans="8:17" x14ac:dyDescent="0.25">
      <c r="H17763" s="59">
        <v>62278</v>
      </c>
      <c r="I17763" s="59" t="s">
        <v>71</v>
      </c>
      <c r="J17763" s="59">
        <v>8544689</v>
      </c>
      <c r="K17763" s="59" t="s">
        <v>18198</v>
      </c>
      <c r="L17763" s="61" t="s">
        <v>112</v>
      </c>
      <c r="M17763" s="61">
        <f>VLOOKUP(H17763,zdroj!C:F,4,0)</f>
        <v>0</v>
      </c>
      <c r="N17763" s="61" t="str">
        <f t="shared" si="554"/>
        <v>katA</v>
      </c>
      <c r="P17763" s="73" t="str">
        <f t="shared" si="555"/>
        <v/>
      </c>
      <c r="Q17763" s="61" t="s">
        <v>30</v>
      </c>
    </row>
    <row r="17764" spans="8:17" x14ac:dyDescent="0.25">
      <c r="H17764" s="59">
        <v>62278</v>
      </c>
      <c r="I17764" s="59" t="s">
        <v>71</v>
      </c>
      <c r="J17764" s="59">
        <v>8544697</v>
      </c>
      <c r="K17764" s="59" t="s">
        <v>18199</v>
      </c>
      <c r="L17764" s="61" t="s">
        <v>112</v>
      </c>
      <c r="M17764" s="61">
        <f>VLOOKUP(H17764,zdroj!C:F,4,0)</f>
        <v>0</v>
      </c>
      <c r="N17764" s="61" t="str">
        <f t="shared" si="554"/>
        <v>katA</v>
      </c>
      <c r="P17764" s="73" t="str">
        <f t="shared" si="555"/>
        <v/>
      </c>
      <c r="Q17764" s="61" t="s">
        <v>30</v>
      </c>
    </row>
    <row r="17765" spans="8:17" x14ac:dyDescent="0.25">
      <c r="H17765" s="59">
        <v>62278</v>
      </c>
      <c r="I17765" s="59" t="s">
        <v>71</v>
      </c>
      <c r="J17765" s="59">
        <v>8544719</v>
      </c>
      <c r="K17765" s="59" t="s">
        <v>18200</v>
      </c>
      <c r="L17765" s="61" t="s">
        <v>112</v>
      </c>
      <c r="M17765" s="61">
        <f>VLOOKUP(H17765,zdroj!C:F,4,0)</f>
        <v>0</v>
      </c>
      <c r="N17765" s="61" t="str">
        <f t="shared" si="554"/>
        <v>katA</v>
      </c>
      <c r="P17765" s="73" t="str">
        <f t="shared" si="555"/>
        <v/>
      </c>
      <c r="Q17765" s="61" t="s">
        <v>31</v>
      </c>
    </row>
    <row r="17766" spans="8:17" x14ac:dyDescent="0.25">
      <c r="H17766" s="59">
        <v>62278</v>
      </c>
      <c r="I17766" s="59" t="s">
        <v>71</v>
      </c>
      <c r="J17766" s="59">
        <v>8544727</v>
      </c>
      <c r="K17766" s="59" t="s">
        <v>18201</v>
      </c>
      <c r="L17766" s="61" t="s">
        <v>112</v>
      </c>
      <c r="M17766" s="61">
        <f>VLOOKUP(H17766,zdroj!C:F,4,0)</f>
        <v>0</v>
      </c>
      <c r="N17766" s="61" t="str">
        <f t="shared" si="554"/>
        <v>katA</v>
      </c>
      <c r="P17766" s="73" t="str">
        <f t="shared" si="555"/>
        <v/>
      </c>
      <c r="Q17766" s="61" t="s">
        <v>30</v>
      </c>
    </row>
    <row r="17767" spans="8:17" x14ac:dyDescent="0.25">
      <c r="H17767" s="59">
        <v>62278</v>
      </c>
      <c r="I17767" s="59" t="s">
        <v>71</v>
      </c>
      <c r="J17767" s="59">
        <v>8544735</v>
      </c>
      <c r="K17767" s="59" t="s">
        <v>18202</v>
      </c>
      <c r="L17767" s="61" t="s">
        <v>112</v>
      </c>
      <c r="M17767" s="61">
        <f>VLOOKUP(H17767,zdroj!C:F,4,0)</f>
        <v>0</v>
      </c>
      <c r="N17767" s="61" t="str">
        <f t="shared" si="554"/>
        <v>katA</v>
      </c>
      <c r="P17767" s="73" t="str">
        <f t="shared" si="555"/>
        <v/>
      </c>
      <c r="Q17767" s="61" t="s">
        <v>30</v>
      </c>
    </row>
    <row r="17768" spans="8:17" x14ac:dyDescent="0.25">
      <c r="H17768" s="59">
        <v>62278</v>
      </c>
      <c r="I17768" s="59" t="s">
        <v>71</v>
      </c>
      <c r="J17768" s="59">
        <v>8544743</v>
      </c>
      <c r="K17768" s="59" t="s">
        <v>18203</v>
      </c>
      <c r="L17768" s="61" t="s">
        <v>81</v>
      </c>
      <c r="M17768" s="61">
        <f>VLOOKUP(H17768,zdroj!C:F,4,0)</f>
        <v>0</v>
      </c>
      <c r="N17768" s="61" t="str">
        <f t="shared" si="554"/>
        <v>-</v>
      </c>
      <c r="P17768" s="73" t="str">
        <f t="shared" si="555"/>
        <v/>
      </c>
      <c r="Q17768" s="61" t="s">
        <v>88</v>
      </c>
    </row>
    <row r="17769" spans="8:17" x14ac:dyDescent="0.25">
      <c r="H17769" s="59">
        <v>62278</v>
      </c>
      <c r="I17769" s="59" t="s">
        <v>71</v>
      </c>
      <c r="J17769" s="59">
        <v>8544751</v>
      </c>
      <c r="K17769" s="59" t="s">
        <v>18204</v>
      </c>
      <c r="L17769" s="61" t="s">
        <v>81</v>
      </c>
      <c r="M17769" s="61">
        <f>VLOOKUP(H17769,zdroj!C:F,4,0)</f>
        <v>0</v>
      </c>
      <c r="N17769" s="61" t="str">
        <f t="shared" si="554"/>
        <v>-</v>
      </c>
      <c r="P17769" s="73" t="str">
        <f t="shared" si="555"/>
        <v/>
      </c>
      <c r="Q17769" s="61" t="s">
        <v>88</v>
      </c>
    </row>
    <row r="17770" spans="8:17" x14ac:dyDescent="0.25">
      <c r="H17770" s="59">
        <v>62278</v>
      </c>
      <c r="I17770" s="59" t="s">
        <v>71</v>
      </c>
      <c r="J17770" s="59">
        <v>8544760</v>
      </c>
      <c r="K17770" s="59" t="s">
        <v>18205</v>
      </c>
      <c r="L17770" s="61" t="s">
        <v>81</v>
      </c>
      <c r="M17770" s="61">
        <f>VLOOKUP(H17770,zdroj!C:F,4,0)</f>
        <v>0</v>
      </c>
      <c r="N17770" s="61" t="str">
        <f t="shared" si="554"/>
        <v>-</v>
      </c>
      <c r="P17770" s="73" t="str">
        <f t="shared" si="555"/>
        <v/>
      </c>
      <c r="Q17770" s="61" t="s">
        <v>88</v>
      </c>
    </row>
    <row r="17771" spans="8:17" x14ac:dyDescent="0.25">
      <c r="H17771" s="59">
        <v>62278</v>
      </c>
      <c r="I17771" s="59" t="s">
        <v>71</v>
      </c>
      <c r="J17771" s="59">
        <v>8544778</v>
      </c>
      <c r="K17771" s="59" t="s">
        <v>18206</v>
      </c>
      <c r="L17771" s="61" t="s">
        <v>81</v>
      </c>
      <c r="M17771" s="61">
        <f>VLOOKUP(H17771,zdroj!C:F,4,0)</f>
        <v>0</v>
      </c>
      <c r="N17771" s="61" t="str">
        <f t="shared" si="554"/>
        <v>-</v>
      </c>
      <c r="P17771" s="73" t="str">
        <f t="shared" si="555"/>
        <v/>
      </c>
      <c r="Q17771" s="61" t="s">
        <v>88</v>
      </c>
    </row>
    <row r="17772" spans="8:17" x14ac:dyDescent="0.25">
      <c r="H17772" s="59">
        <v>62278</v>
      </c>
      <c r="I17772" s="59" t="s">
        <v>71</v>
      </c>
      <c r="J17772" s="59">
        <v>8544786</v>
      </c>
      <c r="K17772" s="59" t="s">
        <v>18207</v>
      </c>
      <c r="L17772" s="61" t="s">
        <v>81</v>
      </c>
      <c r="M17772" s="61">
        <f>VLOOKUP(H17772,zdroj!C:F,4,0)</f>
        <v>0</v>
      </c>
      <c r="N17772" s="61" t="str">
        <f t="shared" si="554"/>
        <v>-</v>
      </c>
      <c r="P17772" s="73" t="str">
        <f t="shared" si="555"/>
        <v/>
      </c>
      <c r="Q17772" s="61" t="s">
        <v>88</v>
      </c>
    </row>
    <row r="17773" spans="8:17" x14ac:dyDescent="0.25">
      <c r="H17773" s="59">
        <v>62278</v>
      </c>
      <c r="I17773" s="59" t="s">
        <v>71</v>
      </c>
      <c r="J17773" s="59">
        <v>8544794</v>
      </c>
      <c r="K17773" s="59" t="s">
        <v>18208</v>
      </c>
      <c r="L17773" s="61" t="s">
        <v>81</v>
      </c>
      <c r="M17773" s="61">
        <f>VLOOKUP(H17773,zdroj!C:F,4,0)</f>
        <v>0</v>
      </c>
      <c r="N17773" s="61" t="str">
        <f t="shared" si="554"/>
        <v>-</v>
      </c>
      <c r="P17773" s="73" t="str">
        <f t="shared" si="555"/>
        <v/>
      </c>
      <c r="Q17773" s="61" t="s">
        <v>88</v>
      </c>
    </row>
    <row r="17774" spans="8:17" x14ac:dyDescent="0.25">
      <c r="H17774" s="59">
        <v>62278</v>
      </c>
      <c r="I17774" s="59" t="s">
        <v>71</v>
      </c>
      <c r="J17774" s="59">
        <v>8544808</v>
      </c>
      <c r="K17774" s="59" t="s">
        <v>18209</v>
      </c>
      <c r="L17774" s="61" t="s">
        <v>81</v>
      </c>
      <c r="M17774" s="61">
        <f>VLOOKUP(H17774,zdroj!C:F,4,0)</f>
        <v>0</v>
      </c>
      <c r="N17774" s="61" t="str">
        <f t="shared" si="554"/>
        <v>-</v>
      </c>
      <c r="P17774" s="73" t="str">
        <f t="shared" si="555"/>
        <v/>
      </c>
      <c r="Q17774" s="61" t="s">
        <v>88</v>
      </c>
    </row>
    <row r="17775" spans="8:17" x14ac:dyDescent="0.25">
      <c r="H17775" s="59">
        <v>62278</v>
      </c>
      <c r="I17775" s="59" t="s">
        <v>71</v>
      </c>
      <c r="J17775" s="59">
        <v>8544816</v>
      </c>
      <c r="K17775" s="59" t="s">
        <v>18210</v>
      </c>
      <c r="L17775" s="61" t="s">
        <v>81</v>
      </c>
      <c r="M17775" s="61">
        <f>VLOOKUP(H17775,zdroj!C:F,4,0)</f>
        <v>0</v>
      </c>
      <c r="N17775" s="61" t="str">
        <f t="shared" si="554"/>
        <v>-</v>
      </c>
      <c r="P17775" s="73" t="str">
        <f t="shared" si="555"/>
        <v/>
      </c>
      <c r="Q17775" s="61" t="s">
        <v>88</v>
      </c>
    </row>
    <row r="17776" spans="8:17" x14ac:dyDescent="0.25">
      <c r="H17776" s="59">
        <v>62278</v>
      </c>
      <c r="I17776" s="59" t="s">
        <v>71</v>
      </c>
      <c r="J17776" s="59">
        <v>8544824</v>
      </c>
      <c r="K17776" s="59" t="s">
        <v>18211</v>
      </c>
      <c r="L17776" s="61" t="s">
        <v>81</v>
      </c>
      <c r="M17776" s="61">
        <f>VLOOKUP(H17776,zdroj!C:F,4,0)</f>
        <v>0</v>
      </c>
      <c r="N17776" s="61" t="str">
        <f t="shared" si="554"/>
        <v>-</v>
      </c>
      <c r="P17776" s="73" t="str">
        <f t="shared" si="555"/>
        <v/>
      </c>
      <c r="Q17776" s="61" t="s">
        <v>88</v>
      </c>
    </row>
    <row r="17777" spans="8:17" x14ac:dyDescent="0.25">
      <c r="H17777" s="59">
        <v>62278</v>
      </c>
      <c r="I17777" s="59" t="s">
        <v>71</v>
      </c>
      <c r="J17777" s="59">
        <v>8544832</v>
      </c>
      <c r="K17777" s="59" t="s">
        <v>18212</v>
      </c>
      <c r="L17777" s="61" t="s">
        <v>81</v>
      </c>
      <c r="M17777" s="61">
        <f>VLOOKUP(H17777,zdroj!C:F,4,0)</f>
        <v>0</v>
      </c>
      <c r="N17777" s="61" t="str">
        <f t="shared" si="554"/>
        <v>-</v>
      </c>
      <c r="P17777" s="73" t="str">
        <f t="shared" si="555"/>
        <v/>
      </c>
      <c r="Q17777" s="61" t="s">
        <v>88</v>
      </c>
    </row>
    <row r="17778" spans="8:17" x14ac:dyDescent="0.25">
      <c r="H17778" s="59">
        <v>62278</v>
      </c>
      <c r="I17778" s="59" t="s">
        <v>71</v>
      </c>
      <c r="J17778" s="59">
        <v>8544841</v>
      </c>
      <c r="K17778" s="59" t="s">
        <v>18213</v>
      </c>
      <c r="L17778" s="61" t="s">
        <v>81</v>
      </c>
      <c r="M17778" s="61">
        <f>VLOOKUP(H17778,zdroj!C:F,4,0)</f>
        <v>0</v>
      </c>
      <c r="N17778" s="61" t="str">
        <f t="shared" si="554"/>
        <v>-</v>
      </c>
      <c r="P17778" s="73" t="str">
        <f t="shared" si="555"/>
        <v/>
      </c>
      <c r="Q17778" s="61" t="s">
        <v>88</v>
      </c>
    </row>
    <row r="17779" spans="8:17" x14ac:dyDescent="0.25">
      <c r="H17779" s="59">
        <v>62278</v>
      </c>
      <c r="I17779" s="59" t="s">
        <v>71</v>
      </c>
      <c r="J17779" s="59">
        <v>8544859</v>
      </c>
      <c r="K17779" s="59" t="s">
        <v>18214</v>
      </c>
      <c r="L17779" s="61" t="s">
        <v>81</v>
      </c>
      <c r="M17779" s="61">
        <f>VLOOKUP(H17779,zdroj!C:F,4,0)</f>
        <v>0</v>
      </c>
      <c r="N17779" s="61" t="str">
        <f t="shared" si="554"/>
        <v>-</v>
      </c>
      <c r="P17779" s="73" t="str">
        <f t="shared" si="555"/>
        <v/>
      </c>
      <c r="Q17779" s="61" t="s">
        <v>88</v>
      </c>
    </row>
    <row r="17780" spans="8:17" x14ac:dyDescent="0.25">
      <c r="H17780" s="59">
        <v>62278</v>
      </c>
      <c r="I17780" s="59" t="s">
        <v>71</v>
      </c>
      <c r="J17780" s="59">
        <v>8544867</v>
      </c>
      <c r="K17780" s="59" t="s">
        <v>18215</v>
      </c>
      <c r="L17780" s="61" t="s">
        <v>81</v>
      </c>
      <c r="M17780" s="61">
        <f>VLOOKUP(H17780,zdroj!C:F,4,0)</f>
        <v>0</v>
      </c>
      <c r="N17780" s="61" t="str">
        <f t="shared" si="554"/>
        <v>-</v>
      </c>
      <c r="P17780" s="73" t="str">
        <f t="shared" si="555"/>
        <v/>
      </c>
      <c r="Q17780" s="61" t="s">
        <v>88</v>
      </c>
    </row>
    <row r="17781" spans="8:17" x14ac:dyDescent="0.25">
      <c r="H17781" s="59">
        <v>62278</v>
      </c>
      <c r="I17781" s="59" t="s">
        <v>71</v>
      </c>
      <c r="J17781" s="59">
        <v>8544875</v>
      </c>
      <c r="K17781" s="59" t="s">
        <v>18216</v>
      </c>
      <c r="L17781" s="61" t="s">
        <v>81</v>
      </c>
      <c r="M17781" s="61">
        <f>VLOOKUP(H17781,zdroj!C:F,4,0)</f>
        <v>0</v>
      </c>
      <c r="N17781" s="61" t="str">
        <f t="shared" si="554"/>
        <v>-</v>
      </c>
      <c r="P17781" s="73" t="str">
        <f t="shared" si="555"/>
        <v/>
      </c>
      <c r="Q17781" s="61" t="s">
        <v>88</v>
      </c>
    </row>
    <row r="17782" spans="8:17" x14ac:dyDescent="0.25">
      <c r="H17782" s="59">
        <v>62278</v>
      </c>
      <c r="I17782" s="59" t="s">
        <v>71</v>
      </c>
      <c r="J17782" s="59">
        <v>8544883</v>
      </c>
      <c r="K17782" s="59" t="s">
        <v>18217</v>
      </c>
      <c r="L17782" s="61" t="s">
        <v>81</v>
      </c>
      <c r="M17782" s="61">
        <f>VLOOKUP(H17782,zdroj!C:F,4,0)</f>
        <v>0</v>
      </c>
      <c r="N17782" s="61" t="str">
        <f t="shared" si="554"/>
        <v>-</v>
      </c>
      <c r="P17782" s="73" t="str">
        <f t="shared" si="555"/>
        <v/>
      </c>
      <c r="Q17782" s="61" t="s">
        <v>88</v>
      </c>
    </row>
    <row r="17783" spans="8:17" x14ac:dyDescent="0.25">
      <c r="H17783" s="59">
        <v>62278</v>
      </c>
      <c r="I17783" s="59" t="s">
        <v>71</v>
      </c>
      <c r="J17783" s="59">
        <v>8544891</v>
      </c>
      <c r="K17783" s="59" t="s">
        <v>18218</v>
      </c>
      <c r="L17783" s="61" t="s">
        <v>81</v>
      </c>
      <c r="M17783" s="61">
        <f>VLOOKUP(H17783,zdroj!C:F,4,0)</f>
        <v>0</v>
      </c>
      <c r="N17783" s="61" t="str">
        <f t="shared" si="554"/>
        <v>-</v>
      </c>
      <c r="P17783" s="73" t="str">
        <f t="shared" si="555"/>
        <v/>
      </c>
      <c r="Q17783" s="61" t="s">
        <v>88</v>
      </c>
    </row>
    <row r="17784" spans="8:17" x14ac:dyDescent="0.25">
      <c r="H17784" s="59">
        <v>62278</v>
      </c>
      <c r="I17784" s="59" t="s">
        <v>71</v>
      </c>
      <c r="J17784" s="59">
        <v>8544905</v>
      </c>
      <c r="K17784" s="59" t="s">
        <v>18219</v>
      </c>
      <c r="L17784" s="61" t="s">
        <v>81</v>
      </c>
      <c r="M17784" s="61">
        <f>VLOOKUP(H17784,zdroj!C:F,4,0)</f>
        <v>0</v>
      </c>
      <c r="N17784" s="61" t="str">
        <f t="shared" si="554"/>
        <v>-</v>
      </c>
      <c r="P17784" s="73" t="str">
        <f t="shared" si="555"/>
        <v/>
      </c>
      <c r="Q17784" s="61" t="s">
        <v>88</v>
      </c>
    </row>
    <row r="17785" spans="8:17" x14ac:dyDescent="0.25">
      <c r="H17785" s="59">
        <v>62278</v>
      </c>
      <c r="I17785" s="59" t="s">
        <v>71</v>
      </c>
      <c r="J17785" s="59">
        <v>8544913</v>
      </c>
      <c r="K17785" s="59" t="s">
        <v>18220</v>
      </c>
      <c r="L17785" s="61" t="s">
        <v>81</v>
      </c>
      <c r="M17785" s="61">
        <f>VLOOKUP(H17785,zdroj!C:F,4,0)</f>
        <v>0</v>
      </c>
      <c r="N17785" s="61" t="str">
        <f t="shared" si="554"/>
        <v>-</v>
      </c>
      <c r="P17785" s="73" t="str">
        <f t="shared" si="555"/>
        <v/>
      </c>
      <c r="Q17785" s="61" t="s">
        <v>88</v>
      </c>
    </row>
    <row r="17786" spans="8:17" x14ac:dyDescent="0.25">
      <c r="H17786" s="59">
        <v>62278</v>
      </c>
      <c r="I17786" s="59" t="s">
        <v>71</v>
      </c>
      <c r="J17786" s="59">
        <v>8544921</v>
      </c>
      <c r="K17786" s="59" t="s">
        <v>18221</v>
      </c>
      <c r="L17786" s="61" t="s">
        <v>81</v>
      </c>
      <c r="M17786" s="61">
        <f>VLOOKUP(H17786,zdroj!C:F,4,0)</f>
        <v>0</v>
      </c>
      <c r="N17786" s="61" t="str">
        <f t="shared" si="554"/>
        <v>-</v>
      </c>
      <c r="P17786" s="73" t="str">
        <f t="shared" si="555"/>
        <v/>
      </c>
      <c r="Q17786" s="61" t="s">
        <v>88</v>
      </c>
    </row>
    <row r="17787" spans="8:17" x14ac:dyDescent="0.25">
      <c r="H17787" s="59">
        <v>62278</v>
      </c>
      <c r="I17787" s="59" t="s">
        <v>71</v>
      </c>
      <c r="J17787" s="59">
        <v>8544930</v>
      </c>
      <c r="K17787" s="59" t="s">
        <v>18222</v>
      </c>
      <c r="L17787" s="61" t="s">
        <v>81</v>
      </c>
      <c r="M17787" s="61">
        <f>VLOOKUP(H17787,zdroj!C:F,4,0)</f>
        <v>0</v>
      </c>
      <c r="N17787" s="61" t="str">
        <f t="shared" si="554"/>
        <v>-</v>
      </c>
      <c r="P17787" s="73" t="str">
        <f t="shared" si="555"/>
        <v/>
      </c>
      <c r="Q17787" s="61" t="s">
        <v>88</v>
      </c>
    </row>
    <row r="17788" spans="8:17" x14ac:dyDescent="0.25">
      <c r="H17788" s="59">
        <v>62278</v>
      </c>
      <c r="I17788" s="59" t="s">
        <v>71</v>
      </c>
      <c r="J17788" s="59">
        <v>8544948</v>
      </c>
      <c r="K17788" s="59" t="s">
        <v>18223</v>
      </c>
      <c r="L17788" s="61" t="s">
        <v>81</v>
      </c>
      <c r="M17788" s="61">
        <f>VLOOKUP(H17788,zdroj!C:F,4,0)</f>
        <v>0</v>
      </c>
      <c r="N17788" s="61" t="str">
        <f t="shared" si="554"/>
        <v>-</v>
      </c>
      <c r="P17788" s="73" t="str">
        <f t="shared" si="555"/>
        <v/>
      </c>
      <c r="Q17788" s="61" t="s">
        <v>88</v>
      </c>
    </row>
    <row r="17789" spans="8:17" x14ac:dyDescent="0.25">
      <c r="H17789" s="59">
        <v>62278</v>
      </c>
      <c r="I17789" s="59" t="s">
        <v>71</v>
      </c>
      <c r="J17789" s="59">
        <v>8544956</v>
      </c>
      <c r="K17789" s="59" t="s">
        <v>18224</v>
      </c>
      <c r="L17789" s="61" t="s">
        <v>81</v>
      </c>
      <c r="M17789" s="61">
        <f>VLOOKUP(H17789,zdroj!C:F,4,0)</f>
        <v>0</v>
      </c>
      <c r="N17789" s="61" t="str">
        <f t="shared" si="554"/>
        <v>-</v>
      </c>
      <c r="P17789" s="73" t="str">
        <f t="shared" si="555"/>
        <v/>
      </c>
      <c r="Q17789" s="61" t="s">
        <v>88</v>
      </c>
    </row>
    <row r="17790" spans="8:17" x14ac:dyDescent="0.25">
      <c r="H17790" s="59">
        <v>62278</v>
      </c>
      <c r="I17790" s="59" t="s">
        <v>71</v>
      </c>
      <c r="J17790" s="59">
        <v>8544964</v>
      </c>
      <c r="K17790" s="59" t="s">
        <v>18225</v>
      </c>
      <c r="L17790" s="61" t="s">
        <v>81</v>
      </c>
      <c r="M17790" s="61">
        <f>VLOOKUP(H17790,zdroj!C:F,4,0)</f>
        <v>0</v>
      </c>
      <c r="N17790" s="61" t="str">
        <f t="shared" si="554"/>
        <v>-</v>
      </c>
      <c r="P17790" s="73" t="str">
        <f t="shared" si="555"/>
        <v/>
      </c>
      <c r="Q17790" s="61" t="s">
        <v>88</v>
      </c>
    </row>
    <row r="17791" spans="8:17" x14ac:dyDescent="0.25">
      <c r="H17791" s="59">
        <v>62278</v>
      </c>
      <c r="I17791" s="59" t="s">
        <v>71</v>
      </c>
      <c r="J17791" s="59">
        <v>8544972</v>
      </c>
      <c r="K17791" s="59" t="s">
        <v>18226</v>
      </c>
      <c r="L17791" s="61" t="s">
        <v>81</v>
      </c>
      <c r="M17791" s="61">
        <f>VLOOKUP(H17791,zdroj!C:F,4,0)</f>
        <v>0</v>
      </c>
      <c r="N17791" s="61" t="str">
        <f t="shared" si="554"/>
        <v>-</v>
      </c>
      <c r="P17791" s="73" t="str">
        <f t="shared" si="555"/>
        <v/>
      </c>
      <c r="Q17791" s="61" t="s">
        <v>88</v>
      </c>
    </row>
    <row r="17792" spans="8:17" x14ac:dyDescent="0.25">
      <c r="H17792" s="59">
        <v>62278</v>
      </c>
      <c r="I17792" s="59" t="s">
        <v>71</v>
      </c>
      <c r="J17792" s="59">
        <v>8544981</v>
      </c>
      <c r="K17792" s="59" t="s">
        <v>18227</v>
      </c>
      <c r="L17792" s="61" t="s">
        <v>81</v>
      </c>
      <c r="M17792" s="61">
        <f>VLOOKUP(H17792,zdroj!C:F,4,0)</f>
        <v>0</v>
      </c>
      <c r="N17792" s="61" t="str">
        <f t="shared" si="554"/>
        <v>-</v>
      </c>
      <c r="P17792" s="73" t="str">
        <f t="shared" si="555"/>
        <v/>
      </c>
      <c r="Q17792" s="61" t="s">
        <v>88</v>
      </c>
    </row>
    <row r="17793" spans="8:17" x14ac:dyDescent="0.25">
      <c r="H17793" s="59">
        <v>62278</v>
      </c>
      <c r="I17793" s="59" t="s">
        <v>71</v>
      </c>
      <c r="J17793" s="59">
        <v>8544999</v>
      </c>
      <c r="K17793" s="59" t="s">
        <v>18228</v>
      </c>
      <c r="L17793" s="61" t="s">
        <v>81</v>
      </c>
      <c r="M17793" s="61">
        <f>VLOOKUP(H17793,zdroj!C:F,4,0)</f>
        <v>0</v>
      </c>
      <c r="N17793" s="61" t="str">
        <f t="shared" si="554"/>
        <v>-</v>
      </c>
      <c r="P17793" s="73" t="str">
        <f t="shared" si="555"/>
        <v/>
      </c>
      <c r="Q17793" s="61" t="s">
        <v>88</v>
      </c>
    </row>
    <row r="17794" spans="8:17" x14ac:dyDescent="0.25">
      <c r="H17794" s="59">
        <v>62278</v>
      </c>
      <c r="I17794" s="59" t="s">
        <v>71</v>
      </c>
      <c r="J17794" s="59">
        <v>8545006</v>
      </c>
      <c r="K17794" s="59" t="s">
        <v>18229</v>
      </c>
      <c r="L17794" s="61" t="s">
        <v>81</v>
      </c>
      <c r="M17794" s="61">
        <f>VLOOKUP(H17794,zdroj!C:F,4,0)</f>
        <v>0</v>
      </c>
      <c r="N17794" s="61" t="str">
        <f t="shared" si="554"/>
        <v>-</v>
      </c>
      <c r="P17794" s="73" t="str">
        <f t="shared" si="555"/>
        <v/>
      </c>
      <c r="Q17794" s="61" t="s">
        <v>88</v>
      </c>
    </row>
    <row r="17795" spans="8:17" x14ac:dyDescent="0.25">
      <c r="H17795" s="59">
        <v>62278</v>
      </c>
      <c r="I17795" s="59" t="s">
        <v>71</v>
      </c>
      <c r="J17795" s="59">
        <v>8545014</v>
      </c>
      <c r="K17795" s="59" t="s">
        <v>18230</v>
      </c>
      <c r="L17795" s="61" t="s">
        <v>81</v>
      </c>
      <c r="M17795" s="61">
        <f>VLOOKUP(H17795,zdroj!C:F,4,0)</f>
        <v>0</v>
      </c>
      <c r="N17795" s="61" t="str">
        <f t="shared" si="554"/>
        <v>-</v>
      </c>
      <c r="P17795" s="73" t="str">
        <f t="shared" si="555"/>
        <v/>
      </c>
      <c r="Q17795" s="61" t="s">
        <v>88</v>
      </c>
    </row>
    <row r="17796" spans="8:17" x14ac:dyDescent="0.25">
      <c r="H17796" s="59">
        <v>62278</v>
      </c>
      <c r="I17796" s="59" t="s">
        <v>71</v>
      </c>
      <c r="J17796" s="59">
        <v>8545022</v>
      </c>
      <c r="K17796" s="59" t="s">
        <v>18231</v>
      </c>
      <c r="L17796" s="61" t="s">
        <v>81</v>
      </c>
      <c r="M17796" s="61">
        <f>VLOOKUP(H17796,zdroj!C:F,4,0)</f>
        <v>0</v>
      </c>
      <c r="N17796" s="61" t="str">
        <f t="shared" si="554"/>
        <v>-</v>
      </c>
      <c r="P17796" s="73" t="str">
        <f t="shared" si="555"/>
        <v/>
      </c>
      <c r="Q17796" s="61" t="s">
        <v>88</v>
      </c>
    </row>
    <row r="17797" spans="8:17" x14ac:dyDescent="0.25">
      <c r="H17797" s="59">
        <v>62278</v>
      </c>
      <c r="I17797" s="59" t="s">
        <v>71</v>
      </c>
      <c r="J17797" s="59">
        <v>8545031</v>
      </c>
      <c r="K17797" s="59" t="s">
        <v>18232</v>
      </c>
      <c r="L17797" s="61" t="s">
        <v>81</v>
      </c>
      <c r="M17797" s="61">
        <f>VLOOKUP(H17797,zdroj!C:F,4,0)</f>
        <v>0</v>
      </c>
      <c r="N17797" s="61" t="str">
        <f t="shared" si="554"/>
        <v>-</v>
      </c>
      <c r="P17797" s="73" t="str">
        <f t="shared" si="555"/>
        <v/>
      </c>
      <c r="Q17797" s="61" t="s">
        <v>88</v>
      </c>
    </row>
    <row r="17798" spans="8:17" x14ac:dyDescent="0.25">
      <c r="H17798" s="59">
        <v>62278</v>
      </c>
      <c r="I17798" s="59" t="s">
        <v>71</v>
      </c>
      <c r="J17798" s="59">
        <v>8545049</v>
      </c>
      <c r="K17798" s="59" t="s">
        <v>18233</v>
      </c>
      <c r="L17798" s="61" t="s">
        <v>81</v>
      </c>
      <c r="M17798" s="61">
        <f>VLOOKUP(H17798,zdroj!C:F,4,0)</f>
        <v>0</v>
      </c>
      <c r="N17798" s="61" t="str">
        <f t="shared" si="554"/>
        <v>-</v>
      </c>
      <c r="P17798" s="73" t="str">
        <f t="shared" si="555"/>
        <v/>
      </c>
      <c r="Q17798" s="61" t="s">
        <v>88</v>
      </c>
    </row>
    <row r="17799" spans="8:17" x14ac:dyDescent="0.25">
      <c r="H17799" s="59">
        <v>62278</v>
      </c>
      <c r="I17799" s="59" t="s">
        <v>71</v>
      </c>
      <c r="J17799" s="59">
        <v>8545057</v>
      </c>
      <c r="K17799" s="59" t="s">
        <v>18234</v>
      </c>
      <c r="L17799" s="61" t="s">
        <v>81</v>
      </c>
      <c r="M17799" s="61">
        <f>VLOOKUP(H17799,zdroj!C:F,4,0)</f>
        <v>0</v>
      </c>
      <c r="N17799" s="61" t="str">
        <f t="shared" ref="N17799:N17862" si="556">IF(M17799="A",IF(L17799="katA","katB",L17799),L17799)</f>
        <v>-</v>
      </c>
      <c r="P17799" s="73" t="str">
        <f t="shared" ref="P17799:P17862" si="557">IF(O17799="A",1,"")</f>
        <v/>
      </c>
      <c r="Q17799" s="61" t="s">
        <v>88</v>
      </c>
    </row>
    <row r="17800" spans="8:17" x14ac:dyDescent="0.25">
      <c r="H17800" s="59">
        <v>62278</v>
      </c>
      <c r="I17800" s="59" t="s">
        <v>71</v>
      </c>
      <c r="J17800" s="59">
        <v>8545065</v>
      </c>
      <c r="K17800" s="59" t="s">
        <v>18235</v>
      </c>
      <c r="L17800" s="61" t="s">
        <v>81</v>
      </c>
      <c r="M17800" s="61">
        <f>VLOOKUP(H17800,zdroj!C:F,4,0)</f>
        <v>0</v>
      </c>
      <c r="N17800" s="61" t="str">
        <f t="shared" si="556"/>
        <v>-</v>
      </c>
      <c r="P17800" s="73" t="str">
        <f t="shared" si="557"/>
        <v/>
      </c>
      <c r="Q17800" s="61" t="s">
        <v>88</v>
      </c>
    </row>
    <row r="17801" spans="8:17" x14ac:dyDescent="0.25">
      <c r="H17801" s="59">
        <v>62278</v>
      </c>
      <c r="I17801" s="59" t="s">
        <v>71</v>
      </c>
      <c r="J17801" s="59">
        <v>8545073</v>
      </c>
      <c r="K17801" s="59" t="s">
        <v>18236</v>
      </c>
      <c r="L17801" s="61" t="s">
        <v>81</v>
      </c>
      <c r="M17801" s="61">
        <f>VLOOKUP(H17801,zdroj!C:F,4,0)</f>
        <v>0</v>
      </c>
      <c r="N17801" s="61" t="str">
        <f t="shared" si="556"/>
        <v>-</v>
      </c>
      <c r="P17801" s="73" t="str">
        <f t="shared" si="557"/>
        <v/>
      </c>
      <c r="Q17801" s="61" t="s">
        <v>88</v>
      </c>
    </row>
    <row r="17802" spans="8:17" x14ac:dyDescent="0.25">
      <c r="H17802" s="59">
        <v>62278</v>
      </c>
      <c r="I17802" s="59" t="s">
        <v>71</v>
      </c>
      <c r="J17802" s="59">
        <v>8545081</v>
      </c>
      <c r="K17802" s="59" t="s">
        <v>18237</v>
      </c>
      <c r="L17802" s="61" t="s">
        <v>81</v>
      </c>
      <c r="M17802" s="61">
        <f>VLOOKUP(H17802,zdroj!C:F,4,0)</f>
        <v>0</v>
      </c>
      <c r="N17802" s="61" t="str">
        <f t="shared" si="556"/>
        <v>-</v>
      </c>
      <c r="P17802" s="73" t="str">
        <f t="shared" si="557"/>
        <v/>
      </c>
      <c r="Q17802" s="61" t="s">
        <v>88</v>
      </c>
    </row>
    <row r="17803" spans="8:17" x14ac:dyDescent="0.25">
      <c r="H17803" s="59">
        <v>62278</v>
      </c>
      <c r="I17803" s="59" t="s">
        <v>71</v>
      </c>
      <c r="J17803" s="59">
        <v>8545090</v>
      </c>
      <c r="K17803" s="59" t="s">
        <v>18238</v>
      </c>
      <c r="L17803" s="61" t="s">
        <v>81</v>
      </c>
      <c r="M17803" s="61">
        <f>VLOOKUP(H17803,zdroj!C:F,4,0)</f>
        <v>0</v>
      </c>
      <c r="N17803" s="61" t="str">
        <f t="shared" si="556"/>
        <v>-</v>
      </c>
      <c r="P17803" s="73" t="str">
        <f t="shared" si="557"/>
        <v/>
      </c>
      <c r="Q17803" s="61" t="s">
        <v>88</v>
      </c>
    </row>
    <row r="17804" spans="8:17" x14ac:dyDescent="0.25">
      <c r="H17804" s="59">
        <v>62278</v>
      </c>
      <c r="I17804" s="59" t="s">
        <v>71</v>
      </c>
      <c r="J17804" s="59">
        <v>8545103</v>
      </c>
      <c r="K17804" s="59" t="s">
        <v>18239</v>
      </c>
      <c r="L17804" s="61" t="s">
        <v>81</v>
      </c>
      <c r="M17804" s="61">
        <f>VLOOKUP(H17804,zdroj!C:F,4,0)</f>
        <v>0</v>
      </c>
      <c r="N17804" s="61" t="str">
        <f t="shared" si="556"/>
        <v>-</v>
      </c>
      <c r="P17804" s="73" t="str">
        <f t="shared" si="557"/>
        <v/>
      </c>
      <c r="Q17804" s="61" t="s">
        <v>88</v>
      </c>
    </row>
    <row r="17805" spans="8:17" x14ac:dyDescent="0.25">
      <c r="H17805" s="59">
        <v>62278</v>
      </c>
      <c r="I17805" s="59" t="s">
        <v>71</v>
      </c>
      <c r="J17805" s="59">
        <v>8545111</v>
      </c>
      <c r="K17805" s="59" t="s">
        <v>18240</v>
      </c>
      <c r="L17805" s="61" t="s">
        <v>81</v>
      </c>
      <c r="M17805" s="61">
        <f>VLOOKUP(H17805,zdroj!C:F,4,0)</f>
        <v>0</v>
      </c>
      <c r="N17805" s="61" t="str">
        <f t="shared" si="556"/>
        <v>-</v>
      </c>
      <c r="P17805" s="73" t="str">
        <f t="shared" si="557"/>
        <v/>
      </c>
      <c r="Q17805" s="61" t="s">
        <v>88</v>
      </c>
    </row>
    <row r="17806" spans="8:17" x14ac:dyDescent="0.25">
      <c r="H17806" s="59">
        <v>62278</v>
      </c>
      <c r="I17806" s="59" t="s">
        <v>71</v>
      </c>
      <c r="J17806" s="59">
        <v>8545120</v>
      </c>
      <c r="K17806" s="59" t="s">
        <v>18241</v>
      </c>
      <c r="L17806" s="61" t="s">
        <v>81</v>
      </c>
      <c r="M17806" s="61">
        <f>VLOOKUP(H17806,zdroj!C:F,4,0)</f>
        <v>0</v>
      </c>
      <c r="N17806" s="61" t="str">
        <f t="shared" si="556"/>
        <v>-</v>
      </c>
      <c r="P17806" s="73" t="str">
        <f t="shared" si="557"/>
        <v/>
      </c>
      <c r="Q17806" s="61" t="s">
        <v>88</v>
      </c>
    </row>
    <row r="17807" spans="8:17" x14ac:dyDescent="0.25">
      <c r="H17807" s="59">
        <v>62278</v>
      </c>
      <c r="I17807" s="59" t="s">
        <v>71</v>
      </c>
      <c r="J17807" s="59">
        <v>8545138</v>
      </c>
      <c r="K17807" s="59" t="s">
        <v>18242</v>
      </c>
      <c r="L17807" s="61" t="s">
        <v>81</v>
      </c>
      <c r="M17807" s="61">
        <f>VLOOKUP(H17807,zdroj!C:F,4,0)</f>
        <v>0</v>
      </c>
      <c r="N17807" s="61" t="str">
        <f t="shared" si="556"/>
        <v>-</v>
      </c>
      <c r="P17807" s="73" t="str">
        <f t="shared" si="557"/>
        <v/>
      </c>
      <c r="Q17807" s="61" t="s">
        <v>88</v>
      </c>
    </row>
    <row r="17808" spans="8:17" x14ac:dyDescent="0.25">
      <c r="H17808" s="59">
        <v>62278</v>
      </c>
      <c r="I17808" s="59" t="s">
        <v>71</v>
      </c>
      <c r="J17808" s="59">
        <v>8545146</v>
      </c>
      <c r="K17808" s="59" t="s">
        <v>18243</v>
      </c>
      <c r="L17808" s="61" t="s">
        <v>81</v>
      </c>
      <c r="M17808" s="61">
        <f>VLOOKUP(H17808,zdroj!C:F,4,0)</f>
        <v>0</v>
      </c>
      <c r="N17808" s="61" t="str">
        <f t="shared" si="556"/>
        <v>-</v>
      </c>
      <c r="P17808" s="73" t="str">
        <f t="shared" si="557"/>
        <v/>
      </c>
      <c r="Q17808" s="61" t="s">
        <v>88</v>
      </c>
    </row>
    <row r="17809" spans="8:17" x14ac:dyDescent="0.25">
      <c r="H17809" s="59">
        <v>62278</v>
      </c>
      <c r="I17809" s="59" t="s">
        <v>71</v>
      </c>
      <c r="J17809" s="59">
        <v>8545154</v>
      </c>
      <c r="K17809" s="59" t="s">
        <v>18244</v>
      </c>
      <c r="L17809" s="61" t="s">
        <v>81</v>
      </c>
      <c r="M17809" s="61">
        <f>VLOOKUP(H17809,zdroj!C:F,4,0)</f>
        <v>0</v>
      </c>
      <c r="N17809" s="61" t="str">
        <f t="shared" si="556"/>
        <v>-</v>
      </c>
      <c r="P17809" s="73" t="str">
        <f t="shared" si="557"/>
        <v/>
      </c>
      <c r="Q17809" s="61" t="s">
        <v>88</v>
      </c>
    </row>
    <row r="17810" spans="8:17" x14ac:dyDescent="0.25">
      <c r="H17810" s="59">
        <v>62278</v>
      </c>
      <c r="I17810" s="59" t="s">
        <v>71</v>
      </c>
      <c r="J17810" s="59">
        <v>8545162</v>
      </c>
      <c r="K17810" s="59" t="s">
        <v>18245</v>
      </c>
      <c r="L17810" s="61" t="s">
        <v>81</v>
      </c>
      <c r="M17810" s="61">
        <f>VLOOKUP(H17810,zdroj!C:F,4,0)</f>
        <v>0</v>
      </c>
      <c r="N17810" s="61" t="str">
        <f t="shared" si="556"/>
        <v>-</v>
      </c>
      <c r="P17810" s="73" t="str">
        <f t="shared" si="557"/>
        <v/>
      </c>
      <c r="Q17810" s="61" t="s">
        <v>88</v>
      </c>
    </row>
    <row r="17811" spans="8:17" x14ac:dyDescent="0.25">
      <c r="H17811" s="59">
        <v>62278</v>
      </c>
      <c r="I17811" s="59" t="s">
        <v>71</v>
      </c>
      <c r="J17811" s="59">
        <v>8545171</v>
      </c>
      <c r="K17811" s="59" t="s">
        <v>18246</v>
      </c>
      <c r="L17811" s="61" t="s">
        <v>81</v>
      </c>
      <c r="M17811" s="61">
        <f>VLOOKUP(H17811,zdroj!C:F,4,0)</f>
        <v>0</v>
      </c>
      <c r="N17811" s="61" t="str">
        <f t="shared" si="556"/>
        <v>-</v>
      </c>
      <c r="P17811" s="73" t="str">
        <f t="shared" si="557"/>
        <v/>
      </c>
      <c r="Q17811" s="61" t="s">
        <v>88</v>
      </c>
    </row>
    <row r="17812" spans="8:17" x14ac:dyDescent="0.25">
      <c r="H17812" s="59">
        <v>62278</v>
      </c>
      <c r="I17812" s="59" t="s">
        <v>71</v>
      </c>
      <c r="J17812" s="59">
        <v>8545189</v>
      </c>
      <c r="K17812" s="59" t="s">
        <v>18247</v>
      </c>
      <c r="L17812" s="61" t="s">
        <v>81</v>
      </c>
      <c r="M17812" s="61">
        <f>VLOOKUP(H17812,zdroj!C:F,4,0)</f>
        <v>0</v>
      </c>
      <c r="N17812" s="61" t="str">
        <f t="shared" si="556"/>
        <v>-</v>
      </c>
      <c r="P17812" s="73" t="str">
        <f t="shared" si="557"/>
        <v/>
      </c>
      <c r="Q17812" s="61" t="s">
        <v>88</v>
      </c>
    </row>
    <row r="17813" spans="8:17" x14ac:dyDescent="0.25">
      <c r="H17813" s="59">
        <v>62278</v>
      </c>
      <c r="I17813" s="59" t="s">
        <v>71</v>
      </c>
      <c r="J17813" s="59">
        <v>8545197</v>
      </c>
      <c r="K17813" s="59" t="s">
        <v>18248</v>
      </c>
      <c r="L17813" s="61" t="s">
        <v>81</v>
      </c>
      <c r="M17813" s="61">
        <f>VLOOKUP(H17813,zdroj!C:F,4,0)</f>
        <v>0</v>
      </c>
      <c r="N17813" s="61" t="str">
        <f t="shared" si="556"/>
        <v>-</v>
      </c>
      <c r="P17813" s="73" t="str">
        <f t="shared" si="557"/>
        <v/>
      </c>
      <c r="Q17813" s="61" t="s">
        <v>88</v>
      </c>
    </row>
    <row r="17814" spans="8:17" x14ac:dyDescent="0.25">
      <c r="H17814" s="59">
        <v>62278</v>
      </c>
      <c r="I17814" s="59" t="s">
        <v>71</v>
      </c>
      <c r="J17814" s="59">
        <v>8545201</v>
      </c>
      <c r="K17814" s="59" t="s">
        <v>18249</v>
      </c>
      <c r="L17814" s="61" t="s">
        <v>81</v>
      </c>
      <c r="M17814" s="61">
        <f>VLOOKUP(H17814,zdroj!C:F,4,0)</f>
        <v>0</v>
      </c>
      <c r="N17814" s="61" t="str">
        <f t="shared" si="556"/>
        <v>-</v>
      </c>
      <c r="P17814" s="73" t="str">
        <f t="shared" si="557"/>
        <v/>
      </c>
      <c r="Q17814" s="61" t="s">
        <v>88</v>
      </c>
    </row>
    <row r="17815" spans="8:17" x14ac:dyDescent="0.25">
      <c r="H17815" s="59">
        <v>62278</v>
      </c>
      <c r="I17815" s="59" t="s">
        <v>71</v>
      </c>
      <c r="J17815" s="59">
        <v>8545219</v>
      </c>
      <c r="K17815" s="59" t="s">
        <v>18250</v>
      </c>
      <c r="L17815" s="61" t="s">
        <v>81</v>
      </c>
      <c r="M17815" s="61">
        <f>VLOOKUP(H17815,zdroj!C:F,4,0)</f>
        <v>0</v>
      </c>
      <c r="N17815" s="61" t="str">
        <f t="shared" si="556"/>
        <v>-</v>
      </c>
      <c r="P17815" s="73" t="str">
        <f t="shared" si="557"/>
        <v/>
      </c>
      <c r="Q17815" s="61" t="s">
        <v>88</v>
      </c>
    </row>
    <row r="17816" spans="8:17" x14ac:dyDescent="0.25">
      <c r="H17816" s="59">
        <v>62278</v>
      </c>
      <c r="I17816" s="59" t="s">
        <v>71</v>
      </c>
      <c r="J17816" s="59">
        <v>8545227</v>
      </c>
      <c r="K17816" s="59" t="s">
        <v>18251</v>
      </c>
      <c r="L17816" s="61" t="s">
        <v>81</v>
      </c>
      <c r="M17816" s="61">
        <f>VLOOKUP(H17816,zdroj!C:F,4,0)</f>
        <v>0</v>
      </c>
      <c r="N17816" s="61" t="str">
        <f t="shared" si="556"/>
        <v>-</v>
      </c>
      <c r="P17816" s="73" t="str">
        <f t="shared" si="557"/>
        <v/>
      </c>
      <c r="Q17816" s="61" t="s">
        <v>88</v>
      </c>
    </row>
    <row r="17817" spans="8:17" x14ac:dyDescent="0.25">
      <c r="H17817" s="59">
        <v>62278</v>
      </c>
      <c r="I17817" s="59" t="s">
        <v>71</v>
      </c>
      <c r="J17817" s="59">
        <v>8545235</v>
      </c>
      <c r="K17817" s="59" t="s">
        <v>18252</v>
      </c>
      <c r="L17817" s="61" t="s">
        <v>81</v>
      </c>
      <c r="M17817" s="61">
        <f>VLOOKUP(H17817,zdroj!C:F,4,0)</f>
        <v>0</v>
      </c>
      <c r="N17817" s="61" t="str">
        <f t="shared" si="556"/>
        <v>-</v>
      </c>
      <c r="P17817" s="73" t="str">
        <f t="shared" si="557"/>
        <v/>
      </c>
      <c r="Q17817" s="61" t="s">
        <v>88</v>
      </c>
    </row>
    <row r="17818" spans="8:17" x14ac:dyDescent="0.25">
      <c r="H17818" s="59">
        <v>62278</v>
      </c>
      <c r="I17818" s="59" t="s">
        <v>71</v>
      </c>
      <c r="J17818" s="59">
        <v>8545243</v>
      </c>
      <c r="K17818" s="59" t="s">
        <v>18253</v>
      </c>
      <c r="L17818" s="61" t="s">
        <v>81</v>
      </c>
      <c r="M17818" s="61">
        <f>VLOOKUP(H17818,zdroj!C:F,4,0)</f>
        <v>0</v>
      </c>
      <c r="N17818" s="61" t="str">
        <f t="shared" si="556"/>
        <v>-</v>
      </c>
      <c r="P17818" s="73" t="str">
        <f t="shared" si="557"/>
        <v/>
      </c>
      <c r="Q17818" s="61" t="s">
        <v>88</v>
      </c>
    </row>
    <row r="17819" spans="8:17" x14ac:dyDescent="0.25">
      <c r="H17819" s="59">
        <v>62278</v>
      </c>
      <c r="I17819" s="59" t="s">
        <v>71</v>
      </c>
      <c r="J17819" s="59">
        <v>8545251</v>
      </c>
      <c r="K17819" s="59" t="s">
        <v>18254</v>
      </c>
      <c r="L17819" s="61" t="s">
        <v>81</v>
      </c>
      <c r="M17819" s="61">
        <f>VLOOKUP(H17819,zdroj!C:F,4,0)</f>
        <v>0</v>
      </c>
      <c r="N17819" s="61" t="str">
        <f t="shared" si="556"/>
        <v>-</v>
      </c>
      <c r="P17819" s="73" t="str">
        <f t="shared" si="557"/>
        <v/>
      </c>
      <c r="Q17819" s="61" t="s">
        <v>88</v>
      </c>
    </row>
    <row r="17820" spans="8:17" x14ac:dyDescent="0.25">
      <c r="H17820" s="59">
        <v>62278</v>
      </c>
      <c r="I17820" s="59" t="s">
        <v>71</v>
      </c>
      <c r="J17820" s="59">
        <v>8545260</v>
      </c>
      <c r="K17820" s="59" t="s">
        <v>18255</v>
      </c>
      <c r="L17820" s="61" t="s">
        <v>81</v>
      </c>
      <c r="M17820" s="61">
        <f>VLOOKUP(H17820,zdroj!C:F,4,0)</f>
        <v>0</v>
      </c>
      <c r="N17820" s="61" t="str">
        <f t="shared" si="556"/>
        <v>-</v>
      </c>
      <c r="P17820" s="73" t="str">
        <f t="shared" si="557"/>
        <v/>
      </c>
      <c r="Q17820" s="61" t="s">
        <v>88</v>
      </c>
    </row>
    <row r="17821" spans="8:17" x14ac:dyDescent="0.25">
      <c r="H17821" s="59">
        <v>62278</v>
      </c>
      <c r="I17821" s="59" t="s">
        <v>71</v>
      </c>
      <c r="J17821" s="59">
        <v>8545278</v>
      </c>
      <c r="K17821" s="59" t="s">
        <v>18256</v>
      </c>
      <c r="L17821" s="61" t="s">
        <v>81</v>
      </c>
      <c r="M17821" s="61">
        <f>VLOOKUP(H17821,zdroj!C:F,4,0)</f>
        <v>0</v>
      </c>
      <c r="N17821" s="61" t="str">
        <f t="shared" si="556"/>
        <v>-</v>
      </c>
      <c r="P17821" s="73" t="str">
        <f t="shared" si="557"/>
        <v/>
      </c>
      <c r="Q17821" s="61" t="s">
        <v>88</v>
      </c>
    </row>
    <row r="17822" spans="8:17" x14ac:dyDescent="0.25">
      <c r="H17822" s="59">
        <v>62278</v>
      </c>
      <c r="I17822" s="59" t="s">
        <v>71</v>
      </c>
      <c r="J17822" s="59">
        <v>8545286</v>
      </c>
      <c r="K17822" s="59" t="s">
        <v>18257</v>
      </c>
      <c r="L17822" s="61" t="s">
        <v>81</v>
      </c>
      <c r="M17822" s="61">
        <f>VLOOKUP(H17822,zdroj!C:F,4,0)</f>
        <v>0</v>
      </c>
      <c r="N17822" s="61" t="str">
        <f t="shared" si="556"/>
        <v>-</v>
      </c>
      <c r="P17822" s="73" t="str">
        <f t="shared" si="557"/>
        <v/>
      </c>
      <c r="Q17822" s="61" t="s">
        <v>86</v>
      </c>
    </row>
    <row r="17823" spans="8:17" x14ac:dyDescent="0.25">
      <c r="H17823" s="59">
        <v>62278</v>
      </c>
      <c r="I17823" s="59" t="s">
        <v>71</v>
      </c>
      <c r="J17823" s="59">
        <v>8545294</v>
      </c>
      <c r="K17823" s="59" t="s">
        <v>18258</v>
      </c>
      <c r="L17823" s="61" t="s">
        <v>81</v>
      </c>
      <c r="M17823" s="61">
        <f>VLOOKUP(H17823,zdroj!C:F,4,0)</f>
        <v>0</v>
      </c>
      <c r="N17823" s="61" t="str">
        <f t="shared" si="556"/>
        <v>-</v>
      </c>
      <c r="P17823" s="73" t="str">
        <f t="shared" si="557"/>
        <v/>
      </c>
      <c r="Q17823" s="61" t="s">
        <v>88</v>
      </c>
    </row>
    <row r="17824" spans="8:17" x14ac:dyDescent="0.25">
      <c r="H17824" s="59">
        <v>62278</v>
      </c>
      <c r="I17824" s="59" t="s">
        <v>71</v>
      </c>
      <c r="J17824" s="59">
        <v>8545308</v>
      </c>
      <c r="K17824" s="59" t="s">
        <v>18259</v>
      </c>
      <c r="L17824" s="61" t="s">
        <v>81</v>
      </c>
      <c r="M17824" s="61">
        <f>VLOOKUP(H17824,zdroj!C:F,4,0)</f>
        <v>0</v>
      </c>
      <c r="N17824" s="61" t="str">
        <f t="shared" si="556"/>
        <v>-</v>
      </c>
      <c r="P17824" s="73" t="str">
        <f t="shared" si="557"/>
        <v/>
      </c>
      <c r="Q17824" s="61" t="s">
        <v>88</v>
      </c>
    </row>
    <row r="17825" spans="8:17" x14ac:dyDescent="0.25">
      <c r="H17825" s="59">
        <v>62278</v>
      </c>
      <c r="I17825" s="59" t="s">
        <v>71</v>
      </c>
      <c r="J17825" s="59">
        <v>8545316</v>
      </c>
      <c r="K17825" s="59" t="s">
        <v>18260</v>
      </c>
      <c r="L17825" s="61" t="s">
        <v>81</v>
      </c>
      <c r="M17825" s="61">
        <f>VLOOKUP(H17825,zdroj!C:F,4,0)</f>
        <v>0</v>
      </c>
      <c r="N17825" s="61" t="str">
        <f t="shared" si="556"/>
        <v>-</v>
      </c>
      <c r="P17825" s="73" t="str">
        <f t="shared" si="557"/>
        <v/>
      </c>
      <c r="Q17825" s="61" t="s">
        <v>88</v>
      </c>
    </row>
    <row r="17826" spans="8:17" x14ac:dyDescent="0.25">
      <c r="H17826" s="59">
        <v>62278</v>
      </c>
      <c r="I17826" s="59" t="s">
        <v>71</v>
      </c>
      <c r="J17826" s="59">
        <v>8545324</v>
      </c>
      <c r="K17826" s="59" t="s">
        <v>18261</v>
      </c>
      <c r="L17826" s="61" t="s">
        <v>81</v>
      </c>
      <c r="M17826" s="61">
        <f>VLOOKUP(H17826,zdroj!C:F,4,0)</f>
        <v>0</v>
      </c>
      <c r="N17826" s="61" t="str">
        <f t="shared" si="556"/>
        <v>-</v>
      </c>
      <c r="P17826" s="73" t="str">
        <f t="shared" si="557"/>
        <v/>
      </c>
      <c r="Q17826" s="61" t="s">
        <v>88</v>
      </c>
    </row>
    <row r="17827" spans="8:17" x14ac:dyDescent="0.25">
      <c r="H17827" s="59">
        <v>62278</v>
      </c>
      <c r="I17827" s="59" t="s">
        <v>71</v>
      </c>
      <c r="J17827" s="59">
        <v>8545332</v>
      </c>
      <c r="K17827" s="59" t="s">
        <v>18262</v>
      </c>
      <c r="L17827" s="61" t="s">
        <v>81</v>
      </c>
      <c r="M17827" s="61">
        <f>VLOOKUP(H17827,zdroj!C:F,4,0)</f>
        <v>0</v>
      </c>
      <c r="N17827" s="61" t="str">
        <f t="shared" si="556"/>
        <v>-</v>
      </c>
      <c r="P17827" s="73" t="str">
        <f t="shared" si="557"/>
        <v/>
      </c>
      <c r="Q17827" s="61" t="s">
        <v>88</v>
      </c>
    </row>
    <row r="17828" spans="8:17" x14ac:dyDescent="0.25">
      <c r="H17828" s="59">
        <v>62278</v>
      </c>
      <c r="I17828" s="59" t="s">
        <v>71</v>
      </c>
      <c r="J17828" s="59">
        <v>8545341</v>
      </c>
      <c r="K17828" s="59" t="s">
        <v>18263</v>
      </c>
      <c r="L17828" s="61" t="s">
        <v>81</v>
      </c>
      <c r="M17828" s="61">
        <f>VLOOKUP(H17828,zdroj!C:F,4,0)</f>
        <v>0</v>
      </c>
      <c r="N17828" s="61" t="str">
        <f t="shared" si="556"/>
        <v>-</v>
      </c>
      <c r="P17828" s="73" t="str">
        <f t="shared" si="557"/>
        <v/>
      </c>
      <c r="Q17828" s="61" t="s">
        <v>88</v>
      </c>
    </row>
    <row r="17829" spans="8:17" x14ac:dyDescent="0.25">
      <c r="H17829" s="59">
        <v>62278</v>
      </c>
      <c r="I17829" s="59" t="s">
        <v>71</v>
      </c>
      <c r="J17829" s="59">
        <v>8545359</v>
      </c>
      <c r="K17829" s="59" t="s">
        <v>18264</v>
      </c>
      <c r="L17829" s="61" t="s">
        <v>81</v>
      </c>
      <c r="M17829" s="61">
        <f>VLOOKUP(H17829,zdroj!C:F,4,0)</f>
        <v>0</v>
      </c>
      <c r="N17829" s="61" t="str">
        <f t="shared" si="556"/>
        <v>-</v>
      </c>
      <c r="P17829" s="73" t="str">
        <f t="shared" si="557"/>
        <v/>
      </c>
      <c r="Q17829" s="61" t="s">
        <v>88</v>
      </c>
    </row>
    <row r="17830" spans="8:17" x14ac:dyDescent="0.25">
      <c r="H17830" s="59">
        <v>62278</v>
      </c>
      <c r="I17830" s="59" t="s">
        <v>71</v>
      </c>
      <c r="J17830" s="59">
        <v>8545367</v>
      </c>
      <c r="K17830" s="59" t="s">
        <v>18265</v>
      </c>
      <c r="L17830" s="61" t="s">
        <v>81</v>
      </c>
      <c r="M17830" s="61">
        <f>VLOOKUP(H17830,zdroj!C:F,4,0)</f>
        <v>0</v>
      </c>
      <c r="N17830" s="61" t="str">
        <f t="shared" si="556"/>
        <v>-</v>
      </c>
      <c r="P17830" s="73" t="str">
        <f t="shared" si="557"/>
        <v/>
      </c>
      <c r="Q17830" s="61" t="s">
        <v>88</v>
      </c>
    </row>
    <row r="17831" spans="8:17" x14ac:dyDescent="0.25">
      <c r="H17831" s="59">
        <v>62278</v>
      </c>
      <c r="I17831" s="59" t="s">
        <v>71</v>
      </c>
      <c r="J17831" s="59">
        <v>8545375</v>
      </c>
      <c r="K17831" s="59" t="s">
        <v>18266</v>
      </c>
      <c r="L17831" s="61" t="s">
        <v>81</v>
      </c>
      <c r="M17831" s="61">
        <f>VLOOKUP(H17831,zdroj!C:F,4,0)</f>
        <v>0</v>
      </c>
      <c r="N17831" s="61" t="str">
        <f t="shared" si="556"/>
        <v>-</v>
      </c>
      <c r="P17831" s="73" t="str">
        <f t="shared" si="557"/>
        <v/>
      </c>
      <c r="Q17831" s="61" t="s">
        <v>88</v>
      </c>
    </row>
    <row r="17832" spans="8:17" x14ac:dyDescent="0.25">
      <c r="H17832" s="59">
        <v>62278</v>
      </c>
      <c r="I17832" s="59" t="s">
        <v>71</v>
      </c>
      <c r="J17832" s="59">
        <v>8545383</v>
      </c>
      <c r="K17832" s="59" t="s">
        <v>18267</v>
      </c>
      <c r="L17832" s="61" t="s">
        <v>81</v>
      </c>
      <c r="M17832" s="61">
        <f>VLOOKUP(H17832,zdroj!C:F,4,0)</f>
        <v>0</v>
      </c>
      <c r="N17832" s="61" t="str">
        <f t="shared" si="556"/>
        <v>-</v>
      </c>
      <c r="P17832" s="73" t="str">
        <f t="shared" si="557"/>
        <v/>
      </c>
      <c r="Q17832" s="61" t="s">
        <v>88</v>
      </c>
    </row>
    <row r="17833" spans="8:17" x14ac:dyDescent="0.25">
      <c r="H17833" s="59">
        <v>62278</v>
      </c>
      <c r="I17833" s="59" t="s">
        <v>71</v>
      </c>
      <c r="J17833" s="59">
        <v>8545391</v>
      </c>
      <c r="K17833" s="59" t="s">
        <v>18268</v>
      </c>
      <c r="L17833" s="61" t="s">
        <v>81</v>
      </c>
      <c r="M17833" s="61">
        <f>VLOOKUP(H17833,zdroj!C:F,4,0)</f>
        <v>0</v>
      </c>
      <c r="N17833" s="61" t="str">
        <f t="shared" si="556"/>
        <v>-</v>
      </c>
      <c r="P17833" s="73" t="str">
        <f t="shared" si="557"/>
        <v/>
      </c>
      <c r="Q17833" s="61" t="s">
        <v>88</v>
      </c>
    </row>
    <row r="17834" spans="8:17" x14ac:dyDescent="0.25">
      <c r="H17834" s="59">
        <v>62278</v>
      </c>
      <c r="I17834" s="59" t="s">
        <v>71</v>
      </c>
      <c r="J17834" s="59">
        <v>8545405</v>
      </c>
      <c r="K17834" s="59" t="s">
        <v>18269</v>
      </c>
      <c r="L17834" s="61" t="s">
        <v>81</v>
      </c>
      <c r="M17834" s="61">
        <f>VLOOKUP(H17834,zdroj!C:F,4,0)</f>
        <v>0</v>
      </c>
      <c r="N17834" s="61" t="str">
        <f t="shared" si="556"/>
        <v>-</v>
      </c>
      <c r="P17834" s="73" t="str">
        <f t="shared" si="557"/>
        <v/>
      </c>
      <c r="Q17834" s="61" t="s">
        <v>88</v>
      </c>
    </row>
    <row r="17835" spans="8:17" x14ac:dyDescent="0.25">
      <c r="H17835" s="59">
        <v>62278</v>
      </c>
      <c r="I17835" s="59" t="s">
        <v>71</v>
      </c>
      <c r="J17835" s="59">
        <v>8545413</v>
      </c>
      <c r="K17835" s="59" t="s">
        <v>18270</v>
      </c>
      <c r="L17835" s="61" t="s">
        <v>81</v>
      </c>
      <c r="M17835" s="61">
        <f>VLOOKUP(H17835,zdroj!C:F,4,0)</f>
        <v>0</v>
      </c>
      <c r="N17835" s="61" t="str">
        <f t="shared" si="556"/>
        <v>-</v>
      </c>
      <c r="P17835" s="73" t="str">
        <f t="shared" si="557"/>
        <v/>
      </c>
      <c r="Q17835" s="61" t="s">
        <v>88</v>
      </c>
    </row>
    <row r="17836" spans="8:17" x14ac:dyDescent="0.25">
      <c r="H17836" s="59">
        <v>62278</v>
      </c>
      <c r="I17836" s="59" t="s">
        <v>71</v>
      </c>
      <c r="J17836" s="59">
        <v>8545421</v>
      </c>
      <c r="K17836" s="59" t="s">
        <v>18271</v>
      </c>
      <c r="L17836" s="61" t="s">
        <v>81</v>
      </c>
      <c r="M17836" s="61">
        <f>VLOOKUP(H17836,zdroj!C:F,4,0)</f>
        <v>0</v>
      </c>
      <c r="N17836" s="61" t="str">
        <f t="shared" si="556"/>
        <v>-</v>
      </c>
      <c r="P17836" s="73" t="str">
        <f t="shared" si="557"/>
        <v/>
      </c>
      <c r="Q17836" s="61" t="s">
        <v>88</v>
      </c>
    </row>
    <row r="17837" spans="8:17" x14ac:dyDescent="0.25">
      <c r="H17837" s="59">
        <v>62278</v>
      </c>
      <c r="I17837" s="59" t="s">
        <v>71</v>
      </c>
      <c r="J17837" s="59">
        <v>8545430</v>
      </c>
      <c r="K17837" s="59" t="s">
        <v>18272</v>
      </c>
      <c r="L17837" s="61" t="s">
        <v>81</v>
      </c>
      <c r="M17837" s="61">
        <f>VLOOKUP(H17837,zdroj!C:F,4,0)</f>
        <v>0</v>
      </c>
      <c r="N17837" s="61" t="str">
        <f t="shared" si="556"/>
        <v>-</v>
      </c>
      <c r="P17837" s="73" t="str">
        <f t="shared" si="557"/>
        <v/>
      </c>
      <c r="Q17837" s="61" t="s">
        <v>88</v>
      </c>
    </row>
    <row r="17838" spans="8:17" x14ac:dyDescent="0.25">
      <c r="H17838" s="59">
        <v>62278</v>
      </c>
      <c r="I17838" s="59" t="s">
        <v>71</v>
      </c>
      <c r="J17838" s="59">
        <v>8545448</v>
      </c>
      <c r="K17838" s="59" t="s">
        <v>18273</v>
      </c>
      <c r="L17838" s="61" t="s">
        <v>81</v>
      </c>
      <c r="M17838" s="61">
        <f>VLOOKUP(H17838,zdroj!C:F,4,0)</f>
        <v>0</v>
      </c>
      <c r="N17838" s="61" t="str">
        <f t="shared" si="556"/>
        <v>-</v>
      </c>
      <c r="P17838" s="73" t="str">
        <f t="shared" si="557"/>
        <v/>
      </c>
      <c r="Q17838" s="61" t="s">
        <v>88</v>
      </c>
    </row>
    <row r="17839" spans="8:17" x14ac:dyDescent="0.25">
      <c r="H17839" s="59">
        <v>62278</v>
      </c>
      <c r="I17839" s="59" t="s">
        <v>71</v>
      </c>
      <c r="J17839" s="59">
        <v>8545456</v>
      </c>
      <c r="K17839" s="59" t="s">
        <v>18274</v>
      </c>
      <c r="L17839" s="61" t="s">
        <v>81</v>
      </c>
      <c r="M17839" s="61">
        <f>VLOOKUP(H17839,zdroj!C:F,4,0)</f>
        <v>0</v>
      </c>
      <c r="N17839" s="61" t="str">
        <f t="shared" si="556"/>
        <v>-</v>
      </c>
      <c r="P17839" s="73" t="str">
        <f t="shared" si="557"/>
        <v/>
      </c>
      <c r="Q17839" s="61" t="s">
        <v>88</v>
      </c>
    </row>
    <row r="17840" spans="8:17" x14ac:dyDescent="0.25">
      <c r="H17840" s="59">
        <v>62278</v>
      </c>
      <c r="I17840" s="59" t="s">
        <v>71</v>
      </c>
      <c r="J17840" s="59">
        <v>26044731</v>
      </c>
      <c r="K17840" s="59" t="s">
        <v>18275</v>
      </c>
      <c r="L17840" s="61" t="s">
        <v>81</v>
      </c>
      <c r="M17840" s="61">
        <f>VLOOKUP(H17840,zdroj!C:F,4,0)</f>
        <v>0</v>
      </c>
      <c r="N17840" s="61" t="str">
        <f t="shared" si="556"/>
        <v>-</v>
      </c>
      <c r="P17840" s="73" t="str">
        <f t="shared" si="557"/>
        <v/>
      </c>
      <c r="Q17840" s="61" t="s">
        <v>88</v>
      </c>
    </row>
    <row r="17841" spans="8:18" x14ac:dyDescent="0.25">
      <c r="H17841" s="59">
        <v>62278</v>
      </c>
      <c r="I17841" s="59" t="s">
        <v>71</v>
      </c>
      <c r="J17841" s="59">
        <v>26558661</v>
      </c>
      <c r="K17841" s="59" t="s">
        <v>18276</v>
      </c>
      <c r="L17841" s="61" t="s">
        <v>112</v>
      </c>
      <c r="M17841" s="61">
        <f>VLOOKUP(H17841,zdroj!C:F,4,0)</f>
        <v>0</v>
      </c>
      <c r="N17841" s="61" t="str">
        <f t="shared" si="556"/>
        <v>katA</v>
      </c>
      <c r="P17841" s="73" t="str">
        <f t="shared" si="557"/>
        <v/>
      </c>
      <c r="Q17841" s="61" t="s">
        <v>30</v>
      </c>
    </row>
    <row r="17842" spans="8:18" x14ac:dyDescent="0.25">
      <c r="H17842" s="59">
        <v>62278</v>
      </c>
      <c r="I17842" s="59" t="s">
        <v>71</v>
      </c>
      <c r="J17842" s="59">
        <v>30779090</v>
      </c>
      <c r="K17842" s="59" t="s">
        <v>18277</v>
      </c>
      <c r="L17842" s="61" t="s">
        <v>81</v>
      </c>
      <c r="M17842" s="61">
        <f>VLOOKUP(H17842,zdroj!C:F,4,0)</f>
        <v>0</v>
      </c>
      <c r="N17842" s="61" t="str">
        <f t="shared" si="556"/>
        <v>-</v>
      </c>
      <c r="P17842" s="73" t="str">
        <f t="shared" si="557"/>
        <v/>
      </c>
      <c r="Q17842" s="61" t="s">
        <v>88</v>
      </c>
    </row>
    <row r="17843" spans="8:18" x14ac:dyDescent="0.25">
      <c r="H17843" s="59">
        <v>62278</v>
      </c>
      <c r="I17843" s="59" t="s">
        <v>71</v>
      </c>
      <c r="J17843" s="59">
        <v>30779103</v>
      </c>
      <c r="K17843" s="59" t="s">
        <v>18278</v>
      </c>
      <c r="L17843" s="61" t="s">
        <v>81</v>
      </c>
      <c r="M17843" s="61">
        <f>VLOOKUP(H17843,zdroj!C:F,4,0)</f>
        <v>0</v>
      </c>
      <c r="N17843" s="61" t="str">
        <f t="shared" si="556"/>
        <v>-</v>
      </c>
      <c r="P17843" s="73" t="str">
        <f t="shared" si="557"/>
        <v/>
      </c>
      <c r="Q17843" s="61" t="s">
        <v>86</v>
      </c>
    </row>
    <row r="17844" spans="8:18" x14ac:dyDescent="0.25">
      <c r="H17844" s="59">
        <v>62278</v>
      </c>
      <c r="I17844" s="59" t="s">
        <v>71</v>
      </c>
      <c r="J17844" s="59">
        <v>40959783</v>
      </c>
      <c r="K17844" s="59" t="s">
        <v>18279</v>
      </c>
      <c r="L17844" s="61" t="s">
        <v>112</v>
      </c>
      <c r="M17844" s="61">
        <f>VLOOKUP(H17844,zdroj!C:F,4,0)</f>
        <v>0</v>
      </c>
      <c r="N17844" s="61" t="str">
        <f t="shared" si="556"/>
        <v>katA</v>
      </c>
      <c r="P17844" s="73" t="str">
        <f t="shared" si="557"/>
        <v/>
      </c>
      <c r="Q17844" s="61" t="s">
        <v>30</v>
      </c>
    </row>
    <row r="17845" spans="8:18" x14ac:dyDescent="0.25">
      <c r="H17845" s="59">
        <v>62278</v>
      </c>
      <c r="I17845" s="59" t="s">
        <v>71</v>
      </c>
      <c r="J17845" s="59">
        <v>42839246</v>
      </c>
      <c r="K17845" s="59" t="s">
        <v>18280</v>
      </c>
      <c r="L17845" s="61" t="s">
        <v>112</v>
      </c>
      <c r="M17845" s="61">
        <f>VLOOKUP(H17845,zdroj!C:F,4,0)</f>
        <v>0</v>
      </c>
      <c r="N17845" s="61" t="str">
        <f t="shared" si="556"/>
        <v>katA</v>
      </c>
      <c r="P17845" s="73" t="str">
        <f t="shared" si="557"/>
        <v/>
      </c>
      <c r="Q17845" s="61" t="s">
        <v>30</v>
      </c>
    </row>
    <row r="17846" spans="8:18" x14ac:dyDescent="0.25">
      <c r="H17846" s="59">
        <v>62278</v>
      </c>
      <c r="I17846" s="59" t="s">
        <v>71</v>
      </c>
      <c r="J17846" s="59">
        <v>73872202</v>
      </c>
      <c r="K17846" s="59" t="s">
        <v>18281</v>
      </c>
      <c r="L17846" s="61" t="s">
        <v>112</v>
      </c>
      <c r="M17846" s="61">
        <f>VLOOKUP(H17846,zdroj!C:F,4,0)</f>
        <v>0</v>
      </c>
      <c r="N17846" s="61" t="str">
        <f t="shared" si="556"/>
        <v>katA</v>
      </c>
      <c r="P17846" s="73" t="str">
        <f t="shared" si="557"/>
        <v/>
      </c>
      <c r="Q17846" s="61" t="s">
        <v>30</v>
      </c>
    </row>
    <row r="17847" spans="8:18" x14ac:dyDescent="0.25">
      <c r="H17847" s="59">
        <v>62278</v>
      </c>
      <c r="I17847" s="59" t="s">
        <v>71</v>
      </c>
      <c r="J17847" s="59">
        <v>80327893</v>
      </c>
      <c r="K17847" s="59" t="s">
        <v>18282</v>
      </c>
      <c r="L17847" s="61" t="s">
        <v>113</v>
      </c>
      <c r="M17847" s="61">
        <f>VLOOKUP(H17847,zdroj!C:F,4,0)</f>
        <v>0</v>
      </c>
      <c r="N17847" s="61" t="str">
        <f t="shared" si="556"/>
        <v>katB</v>
      </c>
      <c r="P17847" s="73" t="str">
        <f t="shared" si="557"/>
        <v/>
      </c>
      <c r="Q17847" s="61" t="s">
        <v>30</v>
      </c>
      <c r="R17847" s="61" t="s">
        <v>91</v>
      </c>
    </row>
    <row r="17848" spans="8:18" x14ac:dyDescent="0.25">
      <c r="H17848" s="59">
        <v>95231</v>
      </c>
      <c r="I17848" s="59" t="s">
        <v>71</v>
      </c>
      <c r="J17848" s="59">
        <v>8572780</v>
      </c>
      <c r="K17848" s="59" t="s">
        <v>18283</v>
      </c>
      <c r="L17848" s="61" t="s">
        <v>112</v>
      </c>
      <c r="M17848" s="61">
        <f>VLOOKUP(H17848,zdroj!C:F,4,0)</f>
        <v>0</v>
      </c>
      <c r="N17848" s="61" t="str">
        <f t="shared" si="556"/>
        <v>katA</v>
      </c>
      <c r="P17848" s="73" t="str">
        <f t="shared" si="557"/>
        <v/>
      </c>
      <c r="Q17848" s="61" t="s">
        <v>30</v>
      </c>
    </row>
    <row r="17849" spans="8:18" x14ac:dyDescent="0.25">
      <c r="H17849" s="59">
        <v>95231</v>
      </c>
      <c r="I17849" s="59" t="s">
        <v>71</v>
      </c>
      <c r="J17849" s="59">
        <v>8572968</v>
      </c>
      <c r="K17849" s="59" t="s">
        <v>18284</v>
      </c>
      <c r="L17849" s="61" t="s">
        <v>112</v>
      </c>
      <c r="M17849" s="61">
        <f>VLOOKUP(H17849,zdroj!C:F,4,0)</f>
        <v>0</v>
      </c>
      <c r="N17849" s="61" t="str">
        <f t="shared" si="556"/>
        <v>katA</v>
      </c>
      <c r="P17849" s="73" t="str">
        <f t="shared" si="557"/>
        <v/>
      </c>
      <c r="Q17849" s="61" t="s">
        <v>30</v>
      </c>
    </row>
    <row r="17850" spans="8:18" x14ac:dyDescent="0.25">
      <c r="H17850" s="59">
        <v>95231</v>
      </c>
      <c r="I17850" s="59" t="s">
        <v>71</v>
      </c>
      <c r="J17850" s="59">
        <v>8572976</v>
      </c>
      <c r="K17850" s="59" t="s">
        <v>18285</v>
      </c>
      <c r="L17850" s="61" t="s">
        <v>112</v>
      </c>
      <c r="M17850" s="61">
        <f>VLOOKUP(H17850,zdroj!C:F,4,0)</f>
        <v>0</v>
      </c>
      <c r="N17850" s="61" t="str">
        <f t="shared" si="556"/>
        <v>katA</v>
      </c>
      <c r="P17850" s="73" t="str">
        <f t="shared" si="557"/>
        <v/>
      </c>
      <c r="Q17850" s="61" t="s">
        <v>30</v>
      </c>
    </row>
    <row r="17851" spans="8:18" x14ac:dyDescent="0.25">
      <c r="H17851" s="59">
        <v>95231</v>
      </c>
      <c r="I17851" s="59" t="s">
        <v>71</v>
      </c>
      <c r="J17851" s="59">
        <v>8573018</v>
      </c>
      <c r="K17851" s="59" t="s">
        <v>18286</v>
      </c>
      <c r="L17851" s="61" t="s">
        <v>112</v>
      </c>
      <c r="M17851" s="61">
        <f>VLOOKUP(H17851,zdroj!C:F,4,0)</f>
        <v>0</v>
      </c>
      <c r="N17851" s="61" t="str">
        <f t="shared" si="556"/>
        <v>katA</v>
      </c>
      <c r="P17851" s="73" t="str">
        <f t="shared" si="557"/>
        <v/>
      </c>
      <c r="Q17851" s="61" t="s">
        <v>30</v>
      </c>
    </row>
    <row r="17852" spans="8:18" x14ac:dyDescent="0.25">
      <c r="H17852" s="59">
        <v>95231</v>
      </c>
      <c r="I17852" s="59" t="s">
        <v>71</v>
      </c>
      <c r="J17852" s="59">
        <v>8573158</v>
      </c>
      <c r="K17852" s="59" t="s">
        <v>18287</v>
      </c>
      <c r="L17852" s="61" t="s">
        <v>112</v>
      </c>
      <c r="M17852" s="61">
        <f>VLOOKUP(H17852,zdroj!C:F,4,0)</f>
        <v>0</v>
      </c>
      <c r="N17852" s="61" t="str">
        <f t="shared" si="556"/>
        <v>katA</v>
      </c>
      <c r="P17852" s="73" t="str">
        <f t="shared" si="557"/>
        <v/>
      </c>
      <c r="Q17852" s="61" t="s">
        <v>30</v>
      </c>
    </row>
    <row r="17853" spans="8:18" x14ac:dyDescent="0.25">
      <c r="H17853" s="59">
        <v>95231</v>
      </c>
      <c r="I17853" s="59" t="s">
        <v>71</v>
      </c>
      <c r="J17853" s="59">
        <v>8573166</v>
      </c>
      <c r="K17853" s="59" t="s">
        <v>18288</v>
      </c>
      <c r="L17853" s="61" t="s">
        <v>113</v>
      </c>
      <c r="M17853" s="61">
        <f>VLOOKUP(H17853,zdroj!C:F,4,0)</f>
        <v>0</v>
      </c>
      <c r="N17853" s="61" t="str">
        <f t="shared" si="556"/>
        <v>katB</v>
      </c>
      <c r="P17853" s="73" t="str">
        <f t="shared" si="557"/>
        <v/>
      </c>
      <c r="Q17853" s="61" t="s">
        <v>30</v>
      </c>
      <c r="R17853" s="61" t="s">
        <v>91</v>
      </c>
    </row>
    <row r="17854" spans="8:18" x14ac:dyDescent="0.25">
      <c r="H17854" s="59">
        <v>95231</v>
      </c>
      <c r="I17854" s="59" t="s">
        <v>71</v>
      </c>
      <c r="J17854" s="59">
        <v>8573174</v>
      </c>
      <c r="K17854" s="59" t="s">
        <v>18289</v>
      </c>
      <c r="L17854" s="61" t="s">
        <v>112</v>
      </c>
      <c r="M17854" s="61">
        <f>VLOOKUP(H17854,zdroj!C:F,4,0)</f>
        <v>0</v>
      </c>
      <c r="N17854" s="61" t="str">
        <f t="shared" si="556"/>
        <v>katA</v>
      </c>
      <c r="P17854" s="73" t="str">
        <f t="shared" si="557"/>
        <v/>
      </c>
      <c r="Q17854" s="61" t="s">
        <v>30</v>
      </c>
    </row>
    <row r="17855" spans="8:18" x14ac:dyDescent="0.25">
      <c r="H17855" s="59">
        <v>95231</v>
      </c>
      <c r="I17855" s="59" t="s">
        <v>71</v>
      </c>
      <c r="J17855" s="59">
        <v>8573212</v>
      </c>
      <c r="K17855" s="59" t="s">
        <v>18290</v>
      </c>
      <c r="L17855" s="61" t="s">
        <v>112</v>
      </c>
      <c r="M17855" s="61">
        <f>VLOOKUP(H17855,zdroj!C:F,4,0)</f>
        <v>0</v>
      </c>
      <c r="N17855" s="61" t="str">
        <f t="shared" si="556"/>
        <v>katA</v>
      </c>
      <c r="P17855" s="73" t="str">
        <f t="shared" si="557"/>
        <v/>
      </c>
      <c r="Q17855" s="61" t="s">
        <v>30</v>
      </c>
    </row>
    <row r="17856" spans="8:18" x14ac:dyDescent="0.25">
      <c r="H17856" s="59">
        <v>95231</v>
      </c>
      <c r="I17856" s="59" t="s">
        <v>71</v>
      </c>
      <c r="J17856" s="59">
        <v>8573247</v>
      </c>
      <c r="K17856" s="59" t="s">
        <v>18291</v>
      </c>
      <c r="L17856" s="61" t="s">
        <v>112</v>
      </c>
      <c r="M17856" s="61">
        <f>VLOOKUP(H17856,zdroj!C:F,4,0)</f>
        <v>0</v>
      </c>
      <c r="N17856" s="61" t="str">
        <f t="shared" si="556"/>
        <v>katA</v>
      </c>
      <c r="P17856" s="73" t="str">
        <f t="shared" si="557"/>
        <v/>
      </c>
      <c r="Q17856" s="61" t="s">
        <v>30</v>
      </c>
    </row>
    <row r="17857" spans="8:18" x14ac:dyDescent="0.25">
      <c r="H17857" s="59">
        <v>95231</v>
      </c>
      <c r="I17857" s="59" t="s">
        <v>71</v>
      </c>
      <c r="J17857" s="59">
        <v>8573255</v>
      </c>
      <c r="K17857" s="59" t="s">
        <v>18292</v>
      </c>
      <c r="L17857" s="61" t="s">
        <v>112</v>
      </c>
      <c r="M17857" s="61">
        <f>VLOOKUP(H17857,zdroj!C:F,4,0)</f>
        <v>0</v>
      </c>
      <c r="N17857" s="61" t="str">
        <f t="shared" si="556"/>
        <v>katA</v>
      </c>
      <c r="P17857" s="73" t="str">
        <f t="shared" si="557"/>
        <v/>
      </c>
      <c r="Q17857" s="61" t="s">
        <v>30</v>
      </c>
    </row>
    <row r="17858" spans="8:18" x14ac:dyDescent="0.25">
      <c r="H17858" s="59">
        <v>95231</v>
      </c>
      <c r="I17858" s="59" t="s">
        <v>71</v>
      </c>
      <c r="J17858" s="59">
        <v>8573271</v>
      </c>
      <c r="K17858" s="59" t="s">
        <v>18293</v>
      </c>
      <c r="L17858" s="61" t="s">
        <v>81</v>
      </c>
      <c r="M17858" s="61">
        <f>VLOOKUP(H17858,zdroj!C:F,4,0)</f>
        <v>0</v>
      </c>
      <c r="N17858" s="61" t="str">
        <f t="shared" si="556"/>
        <v>-</v>
      </c>
      <c r="P17858" s="73" t="str">
        <f t="shared" si="557"/>
        <v/>
      </c>
      <c r="Q17858" s="61" t="s">
        <v>84</v>
      </c>
    </row>
    <row r="17859" spans="8:18" x14ac:dyDescent="0.25">
      <c r="H17859" s="59">
        <v>95231</v>
      </c>
      <c r="I17859" s="59" t="s">
        <v>71</v>
      </c>
      <c r="J17859" s="59">
        <v>8573298</v>
      </c>
      <c r="K17859" s="59" t="s">
        <v>18294</v>
      </c>
      <c r="L17859" s="61" t="s">
        <v>113</v>
      </c>
      <c r="M17859" s="61">
        <f>VLOOKUP(H17859,zdroj!C:F,4,0)</f>
        <v>0</v>
      </c>
      <c r="N17859" s="61" t="str">
        <f t="shared" si="556"/>
        <v>katB</v>
      </c>
      <c r="P17859" s="73" t="str">
        <f t="shared" si="557"/>
        <v/>
      </c>
      <c r="Q17859" s="61" t="s">
        <v>30</v>
      </c>
      <c r="R17859" s="61" t="s">
        <v>91</v>
      </c>
    </row>
    <row r="17860" spans="8:18" x14ac:dyDescent="0.25">
      <c r="H17860" s="59">
        <v>95231</v>
      </c>
      <c r="I17860" s="59" t="s">
        <v>71</v>
      </c>
      <c r="J17860" s="59">
        <v>8573301</v>
      </c>
      <c r="K17860" s="59" t="s">
        <v>18295</v>
      </c>
      <c r="L17860" s="61" t="s">
        <v>112</v>
      </c>
      <c r="M17860" s="61">
        <f>VLOOKUP(H17860,zdroj!C:F,4,0)</f>
        <v>0</v>
      </c>
      <c r="N17860" s="61" t="str">
        <f t="shared" si="556"/>
        <v>katA</v>
      </c>
      <c r="P17860" s="73" t="str">
        <f t="shared" si="557"/>
        <v/>
      </c>
      <c r="Q17860" s="61" t="s">
        <v>30</v>
      </c>
    </row>
    <row r="17861" spans="8:18" x14ac:dyDescent="0.25">
      <c r="H17861" s="59">
        <v>95231</v>
      </c>
      <c r="I17861" s="59" t="s">
        <v>71</v>
      </c>
      <c r="J17861" s="59">
        <v>8573310</v>
      </c>
      <c r="K17861" s="59" t="s">
        <v>18296</v>
      </c>
      <c r="L17861" s="61" t="s">
        <v>112</v>
      </c>
      <c r="M17861" s="61">
        <f>VLOOKUP(H17861,zdroj!C:F,4,0)</f>
        <v>0</v>
      </c>
      <c r="N17861" s="61" t="str">
        <f t="shared" si="556"/>
        <v>katA</v>
      </c>
      <c r="P17861" s="73" t="str">
        <f t="shared" si="557"/>
        <v/>
      </c>
      <c r="Q17861" s="61" t="s">
        <v>30</v>
      </c>
    </row>
    <row r="17862" spans="8:18" x14ac:dyDescent="0.25">
      <c r="H17862" s="59">
        <v>95231</v>
      </c>
      <c r="I17862" s="59" t="s">
        <v>71</v>
      </c>
      <c r="J17862" s="59">
        <v>8573328</v>
      </c>
      <c r="K17862" s="59" t="s">
        <v>18297</v>
      </c>
      <c r="L17862" s="61" t="s">
        <v>112</v>
      </c>
      <c r="M17862" s="61">
        <f>VLOOKUP(H17862,zdroj!C:F,4,0)</f>
        <v>0</v>
      </c>
      <c r="N17862" s="61" t="str">
        <f t="shared" si="556"/>
        <v>katA</v>
      </c>
      <c r="P17862" s="73" t="str">
        <f t="shared" si="557"/>
        <v/>
      </c>
      <c r="Q17862" s="61" t="s">
        <v>30</v>
      </c>
    </row>
    <row r="17863" spans="8:18" x14ac:dyDescent="0.25">
      <c r="H17863" s="59">
        <v>95231</v>
      </c>
      <c r="I17863" s="59" t="s">
        <v>71</v>
      </c>
      <c r="J17863" s="59">
        <v>8573395</v>
      </c>
      <c r="K17863" s="59" t="s">
        <v>18298</v>
      </c>
      <c r="L17863" s="61" t="s">
        <v>112</v>
      </c>
      <c r="M17863" s="61">
        <f>VLOOKUP(H17863,zdroj!C:F,4,0)</f>
        <v>0</v>
      </c>
      <c r="N17863" s="61" t="str">
        <f t="shared" ref="N17863:N17926" si="558">IF(M17863="A",IF(L17863="katA","katB",L17863),L17863)</f>
        <v>katA</v>
      </c>
      <c r="P17863" s="73" t="str">
        <f t="shared" ref="P17863:P17926" si="559">IF(O17863="A",1,"")</f>
        <v/>
      </c>
      <c r="Q17863" s="61" t="s">
        <v>30</v>
      </c>
    </row>
    <row r="17864" spans="8:18" x14ac:dyDescent="0.25">
      <c r="H17864" s="59">
        <v>95231</v>
      </c>
      <c r="I17864" s="59" t="s">
        <v>71</v>
      </c>
      <c r="J17864" s="59">
        <v>8573409</v>
      </c>
      <c r="K17864" s="59" t="s">
        <v>18299</v>
      </c>
      <c r="L17864" s="61" t="s">
        <v>112</v>
      </c>
      <c r="M17864" s="61">
        <f>VLOOKUP(H17864,zdroj!C:F,4,0)</f>
        <v>0</v>
      </c>
      <c r="N17864" s="61" t="str">
        <f t="shared" si="558"/>
        <v>katA</v>
      </c>
      <c r="P17864" s="73" t="str">
        <f t="shared" si="559"/>
        <v/>
      </c>
      <c r="Q17864" s="61" t="s">
        <v>30</v>
      </c>
    </row>
    <row r="17865" spans="8:18" x14ac:dyDescent="0.25">
      <c r="H17865" s="59">
        <v>95231</v>
      </c>
      <c r="I17865" s="59" t="s">
        <v>71</v>
      </c>
      <c r="J17865" s="59">
        <v>8573441</v>
      </c>
      <c r="K17865" s="59" t="s">
        <v>18300</v>
      </c>
      <c r="L17865" s="61" t="s">
        <v>112</v>
      </c>
      <c r="M17865" s="61">
        <f>VLOOKUP(H17865,zdroj!C:F,4,0)</f>
        <v>0</v>
      </c>
      <c r="N17865" s="61" t="str">
        <f t="shared" si="558"/>
        <v>katA</v>
      </c>
      <c r="P17865" s="73" t="str">
        <f t="shared" si="559"/>
        <v/>
      </c>
      <c r="Q17865" s="61" t="s">
        <v>30</v>
      </c>
    </row>
    <row r="17866" spans="8:18" x14ac:dyDescent="0.25">
      <c r="H17866" s="59">
        <v>95231</v>
      </c>
      <c r="I17866" s="59" t="s">
        <v>71</v>
      </c>
      <c r="J17866" s="59">
        <v>8573522</v>
      </c>
      <c r="K17866" s="59" t="s">
        <v>18301</v>
      </c>
      <c r="L17866" s="61" t="s">
        <v>112</v>
      </c>
      <c r="M17866" s="61">
        <f>VLOOKUP(H17866,zdroj!C:F,4,0)</f>
        <v>0</v>
      </c>
      <c r="N17866" s="61" t="str">
        <f t="shared" si="558"/>
        <v>katA</v>
      </c>
      <c r="P17866" s="73" t="str">
        <f t="shared" si="559"/>
        <v/>
      </c>
      <c r="Q17866" s="61" t="s">
        <v>30</v>
      </c>
    </row>
    <row r="17867" spans="8:18" x14ac:dyDescent="0.25">
      <c r="H17867" s="59">
        <v>95231</v>
      </c>
      <c r="I17867" s="59" t="s">
        <v>71</v>
      </c>
      <c r="J17867" s="59">
        <v>8573531</v>
      </c>
      <c r="K17867" s="59" t="s">
        <v>18302</v>
      </c>
      <c r="L17867" s="61" t="s">
        <v>112</v>
      </c>
      <c r="M17867" s="61">
        <f>VLOOKUP(H17867,zdroj!C:F,4,0)</f>
        <v>0</v>
      </c>
      <c r="N17867" s="61" t="str">
        <f t="shared" si="558"/>
        <v>katA</v>
      </c>
      <c r="P17867" s="73" t="str">
        <f t="shared" si="559"/>
        <v/>
      </c>
      <c r="Q17867" s="61" t="s">
        <v>30</v>
      </c>
    </row>
    <row r="17868" spans="8:18" x14ac:dyDescent="0.25">
      <c r="H17868" s="59">
        <v>95231</v>
      </c>
      <c r="I17868" s="59" t="s">
        <v>71</v>
      </c>
      <c r="J17868" s="59">
        <v>8573549</v>
      </c>
      <c r="K17868" s="59" t="s">
        <v>18303</v>
      </c>
      <c r="L17868" s="61" t="s">
        <v>112</v>
      </c>
      <c r="M17868" s="61">
        <f>VLOOKUP(H17868,zdroj!C:F,4,0)</f>
        <v>0</v>
      </c>
      <c r="N17868" s="61" t="str">
        <f t="shared" si="558"/>
        <v>katA</v>
      </c>
      <c r="P17868" s="73" t="str">
        <f t="shared" si="559"/>
        <v/>
      </c>
      <c r="Q17868" s="61" t="s">
        <v>30</v>
      </c>
    </row>
    <row r="17869" spans="8:18" x14ac:dyDescent="0.25">
      <c r="H17869" s="59">
        <v>95231</v>
      </c>
      <c r="I17869" s="59" t="s">
        <v>71</v>
      </c>
      <c r="J17869" s="59">
        <v>8573557</v>
      </c>
      <c r="K17869" s="59" t="s">
        <v>18304</v>
      </c>
      <c r="L17869" s="61" t="s">
        <v>112</v>
      </c>
      <c r="M17869" s="61">
        <f>VLOOKUP(H17869,zdroj!C:F,4,0)</f>
        <v>0</v>
      </c>
      <c r="N17869" s="61" t="str">
        <f t="shared" si="558"/>
        <v>katA</v>
      </c>
      <c r="P17869" s="73" t="str">
        <f t="shared" si="559"/>
        <v/>
      </c>
      <c r="Q17869" s="61" t="s">
        <v>30</v>
      </c>
    </row>
    <row r="17870" spans="8:18" x14ac:dyDescent="0.25">
      <c r="H17870" s="59">
        <v>95231</v>
      </c>
      <c r="I17870" s="59" t="s">
        <v>71</v>
      </c>
      <c r="J17870" s="59">
        <v>8573573</v>
      </c>
      <c r="K17870" s="59" t="s">
        <v>18305</v>
      </c>
      <c r="L17870" s="61" t="s">
        <v>112</v>
      </c>
      <c r="M17870" s="61">
        <f>VLOOKUP(H17870,zdroj!C:F,4,0)</f>
        <v>0</v>
      </c>
      <c r="N17870" s="61" t="str">
        <f t="shared" si="558"/>
        <v>katA</v>
      </c>
      <c r="P17870" s="73" t="str">
        <f t="shared" si="559"/>
        <v/>
      </c>
      <c r="Q17870" s="61" t="s">
        <v>30</v>
      </c>
    </row>
    <row r="17871" spans="8:18" x14ac:dyDescent="0.25">
      <c r="H17871" s="59">
        <v>95231</v>
      </c>
      <c r="I17871" s="59" t="s">
        <v>71</v>
      </c>
      <c r="J17871" s="59">
        <v>8573611</v>
      </c>
      <c r="K17871" s="59" t="s">
        <v>18306</v>
      </c>
      <c r="L17871" s="61" t="s">
        <v>112</v>
      </c>
      <c r="M17871" s="61">
        <f>VLOOKUP(H17871,zdroj!C:F,4,0)</f>
        <v>0</v>
      </c>
      <c r="N17871" s="61" t="str">
        <f t="shared" si="558"/>
        <v>katA</v>
      </c>
      <c r="P17871" s="73" t="str">
        <f t="shared" si="559"/>
        <v/>
      </c>
      <c r="Q17871" s="61" t="s">
        <v>30</v>
      </c>
    </row>
    <row r="17872" spans="8:18" x14ac:dyDescent="0.25">
      <c r="H17872" s="59">
        <v>95231</v>
      </c>
      <c r="I17872" s="59" t="s">
        <v>71</v>
      </c>
      <c r="J17872" s="59">
        <v>8573620</v>
      </c>
      <c r="K17872" s="59" t="s">
        <v>18307</v>
      </c>
      <c r="L17872" s="61" t="s">
        <v>112</v>
      </c>
      <c r="M17872" s="61">
        <f>VLOOKUP(H17872,zdroj!C:F,4,0)</f>
        <v>0</v>
      </c>
      <c r="N17872" s="61" t="str">
        <f t="shared" si="558"/>
        <v>katA</v>
      </c>
      <c r="P17872" s="73" t="str">
        <f t="shared" si="559"/>
        <v/>
      </c>
      <c r="Q17872" s="61" t="s">
        <v>30</v>
      </c>
    </row>
    <row r="17873" spans="8:18" x14ac:dyDescent="0.25">
      <c r="H17873" s="59">
        <v>95231</v>
      </c>
      <c r="I17873" s="59" t="s">
        <v>71</v>
      </c>
      <c r="J17873" s="59">
        <v>8573701</v>
      </c>
      <c r="K17873" s="59" t="s">
        <v>18308</v>
      </c>
      <c r="L17873" s="61" t="s">
        <v>112</v>
      </c>
      <c r="M17873" s="61">
        <f>VLOOKUP(H17873,zdroj!C:F,4,0)</f>
        <v>0</v>
      </c>
      <c r="N17873" s="61" t="str">
        <f t="shared" si="558"/>
        <v>katA</v>
      </c>
      <c r="P17873" s="73" t="str">
        <f t="shared" si="559"/>
        <v/>
      </c>
      <c r="Q17873" s="61" t="s">
        <v>30</v>
      </c>
    </row>
    <row r="17874" spans="8:18" x14ac:dyDescent="0.25">
      <c r="H17874" s="59">
        <v>95231</v>
      </c>
      <c r="I17874" s="59" t="s">
        <v>71</v>
      </c>
      <c r="J17874" s="59">
        <v>8573751</v>
      </c>
      <c r="K17874" s="59" t="s">
        <v>18309</v>
      </c>
      <c r="L17874" s="61" t="s">
        <v>112</v>
      </c>
      <c r="M17874" s="61">
        <f>VLOOKUP(H17874,zdroj!C:F,4,0)</f>
        <v>0</v>
      </c>
      <c r="N17874" s="61" t="str">
        <f t="shared" si="558"/>
        <v>katA</v>
      </c>
      <c r="P17874" s="73" t="str">
        <f t="shared" si="559"/>
        <v/>
      </c>
      <c r="Q17874" s="61" t="s">
        <v>30</v>
      </c>
    </row>
    <row r="17875" spans="8:18" x14ac:dyDescent="0.25">
      <c r="H17875" s="59">
        <v>95231</v>
      </c>
      <c r="I17875" s="59" t="s">
        <v>71</v>
      </c>
      <c r="J17875" s="59">
        <v>8573824</v>
      </c>
      <c r="K17875" s="59" t="s">
        <v>18310</v>
      </c>
      <c r="L17875" s="61" t="s">
        <v>81</v>
      </c>
      <c r="M17875" s="61">
        <f>VLOOKUP(H17875,zdroj!C:F,4,0)</f>
        <v>0</v>
      </c>
      <c r="N17875" s="61" t="str">
        <f t="shared" si="558"/>
        <v>-</v>
      </c>
      <c r="P17875" s="73" t="str">
        <f t="shared" si="559"/>
        <v/>
      </c>
      <c r="Q17875" s="61" t="s">
        <v>88</v>
      </c>
    </row>
    <row r="17876" spans="8:18" x14ac:dyDescent="0.25">
      <c r="H17876" s="59">
        <v>95231</v>
      </c>
      <c r="I17876" s="59" t="s">
        <v>71</v>
      </c>
      <c r="J17876" s="59">
        <v>25947044</v>
      </c>
      <c r="K17876" s="59" t="s">
        <v>18311</v>
      </c>
      <c r="L17876" s="61" t="s">
        <v>112</v>
      </c>
      <c r="M17876" s="61">
        <f>VLOOKUP(H17876,zdroj!C:F,4,0)</f>
        <v>0</v>
      </c>
      <c r="N17876" s="61" t="str">
        <f t="shared" si="558"/>
        <v>katA</v>
      </c>
      <c r="P17876" s="73" t="str">
        <f t="shared" si="559"/>
        <v/>
      </c>
      <c r="Q17876" s="61" t="s">
        <v>30</v>
      </c>
    </row>
    <row r="17877" spans="8:18" x14ac:dyDescent="0.25">
      <c r="H17877" s="59">
        <v>95231</v>
      </c>
      <c r="I17877" s="59" t="s">
        <v>71</v>
      </c>
      <c r="J17877" s="59">
        <v>25947567</v>
      </c>
      <c r="K17877" s="59" t="s">
        <v>18312</v>
      </c>
      <c r="L17877" s="61" t="s">
        <v>112</v>
      </c>
      <c r="M17877" s="61">
        <f>VLOOKUP(H17877,zdroj!C:F,4,0)</f>
        <v>0</v>
      </c>
      <c r="N17877" s="61" t="str">
        <f t="shared" si="558"/>
        <v>katA</v>
      </c>
      <c r="P17877" s="73" t="str">
        <f t="shared" si="559"/>
        <v/>
      </c>
      <c r="Q17877" s="61" t="s">
        <v>30</v>
      </c>
    </row>
    <row r="17878" spans="8:18" x14ac:dyDescent="0.25">
      <c r="H17878" s="59">
        <v>95231</v>
      </c>
      <c r="I17878" s="59" t="s">
        <v>71</v>
      </c>
      <c r="J17878" s="59">
        <v>73456306</v>
      </c>
      <c r="K17878" s="59" t="s">
        <v>18313</v>
      </c>
      <c r="L17878" s="61" t="s">
        <v>112</v>
      </c>
      <c r="M17878" s="61">
        <f>VLOOKUP(H17878,zdroj!C:F,4,0)</f>
        <v>0</v>
      </c>
      <c r="N17878" s="61" t="str">
        <f t="shared" si="558"/>
        <v>katA</v>
      </c>
      <c r="P17878" s="73" t="str">
        <f t="shared" si="559"/>
        <v/>
      </c>
      <c r="Q17878" s="61" t="s">
        <v>30</v>
      </c>
    </row>
    <row r="17879" spans="8:18" x14ac:dyDescent="0.25">
      <c r="H17879" s="59">
        <v>95231</v>
      </c>
      <c r="I17879" s="59" t="s">
        <v>71</v>
      </c>
      <c r="J17879" s="59">
        <v>80388159</v>
      </c>
      <c r="K17879" s="59" t="s">
        <v>18314</v>
      </c>
      <c r="L17879" s="61" t="s">
        <v>112</v>
      </c>
      <c r="M17879" s="61">
        <f>VLOOKUP(H17879,zdroj!C:F,4,0)</f>
        <v>0</v>
      </c>
      <c r="N17879" s="61" t="str">
        <f t="shared" si="558"/>
        <v>katA</v>
      </c>
      <c r="P17879" s="73" t="str">
        <f t="shared" si="559"/>
        <v/>
      </c>
      <c r="Q17879" s="61" t="s">
        <v>30</v>
      </c>
    </row>
    <row r="17880" spans="8:18" x14ac:dyDescent="0.25">
      <c r="H17880" s="59">
        <v>95231</v>
      </c>
      <c r="I17880" s="59" t="s">
        <v>71</v>
      </c>
      <c r="J17880" s="59">
        <v>80612865</v>
      </c>
      <c r="K17880" s="59" t="s">
        <v>18315</v>
      </c>
      <c r="L17880" s="61" t="s">
        <v>81</v>
      </c>
      <c r="M17880" s="61">
        <f>VLOOKUP(H17880,zdroj!C:F,4,0)</f>
        <v>0</v>
      </c>
      <c r="N17880" s="61" t="str">
        <f t="shared" si="558"/>
        <v>-</v>
      </c>
      <c r="P17880" s="73" t="str">
        <f t="shared" si="559"/>
        <v/>
      </c>
      <c r="Q17880" s="61" t="s">
        <v>88</v>
      </c>
    </row>
    <row r="17881" spans="8:18" x14ac:dyDescent="0.25">
      <c r="H17881" s="59">
        <v>95231</v>
      </c>
      <c r="I17881" s="59" t="s">
        <v>71</v>
      </c>
      <c r="J17881" s="59">
        <v>81382669</v>
      </c>
      <c r="K17881" s="59" t="s">
        <v>18316</v>
      </c>
      <c r="L17881" s="61" t="s">
        <v>112</v>
      </c>
      <c r="M17881" s="61">
        <f>VLOOKUP(H17881,zdroj!C:F,4,0)</f>
        <v>0</v>
      </c>
      <c r="N17881" s="61" t="str">
        <f t="shared" si="558"/>
        <v>katA</v>
      </c>
      <c r="P17881" s="73" t="str">
        <f t="shared" si="559"/>
        <v/>
      </c>
      <c r="Q17881" s="61" t="s">
        <v>30</v>
      </c>
    </row>
    <row r="17882" spans="8:18" x14ac:dyDescent="0.25">
      <c r="H17882" s="59">
        <v>95249</v>
      </c>
      <c r="I17882" s="59" t="s">
        <v>71</v>
      </c>
      <c r="J17882" s="59">
        <v>8572763</v>
      </c>
      <c r="K17882" s="59" t="s">
        <v>18317</v>
      </c>
      <c r="L17882" s="61" t="s">
        <v>113</v>
      </c>
      <c r="M17882" s="61">
        <f>VLOOKUP(H17882,zdroj!C:F,4,0)</f>
        <v>0</v>
      </c>
      <c r="N17882" s="61" t="str">
        <f t="shared" si="558"/>
        <v>katB</v>
      </c>
      <c r="P17882" s="73" t="str">
        <f t="shared" si="559"/>
        <v/>
      </c>
      <c r="Q17882" s="61" t="s">
        <v>30</v>
      </c>
      <c r="R17882" s="61" t="s">
        <v>91</v>
      </c>
    </row>
    <row r="17883" spans="8:18" x14ac:dyDescent="0.25">
      <c r="H17883" s="59">
        <v>95249</v>
      </c>
      <c r="I17883" s="59" t="s">
        <v>71</v>
      </c>
      <c r="J17883" s="59">
        <v>8572771</v>
      </c>
      <c r="K17883" s="59" t="s">
        <v>18318</v>
      </c>
      <c r="L17883" s="61" t="s">
        <v>112</v>
      </c>
      <c r="M17883" s="61">
        <f>VLOOKUP(H17883,zdroj!C:F,4,0)</f>
        <v>0</v>
      </c>
      <c r="N17883" s="61" t="str">
        <f t="shared" si="558"/>
        <v>katA</v>
      </c>
      <c r="P17883" s="73" t="str">
        <f t="shared" si="559"/>
        <v/>
      </c>
      <c r="Q17883" s="61" t="s">
        <v>33</v>
      </c>
    </row>
    <row r="17884" spans="8:18" x14ac:dyDescent="0.25">
      <c r="H17884" s="59">
        <v>95249</v>
      </c>
      <c r="I17884" s="59" t="s">
        <v>71</v>
      </c>
      <c r="J17884" s="59">
        <v>8572798</v>
      </c>
      <c r="K17884" s="59" t="s">
        <v>18319</v>
      </c>
      <c r="L17884" s="61" t="s">
        <v>112</v>
      </c>
      <c r="M17884" s="61">
        <f>VLOOKUP(H17884,zdroj!C:F,4,0)</f>
        <v>0</v>
      </c>
      <c r="N17884" s="61" t="str">
        <f t="shared" si="558"/>
        <v>katA</v>
      </c>
      <c r="P17884" s="73" t="str">
        <f t="shared" si="559"/>
        <v/>
      </c>
      <c r="Q17884" s="61" t="s">
        <v>30</v>
      </c>
    </row>
    <row r="17885" spans="8:18" x14ac:dyDescent="0.25">
      <c r="H17885" s="59">
        <v>95249</v>
      </c>
      <c r="I17885" s="59" t="s">
        <v>71</v>
      </c>
      <c r="J17885" s="59">
        <v>8572801</v>
      </c>
      <c r="K17885" s="59" t="s">
        <v>18320</v>
      </c>
      <c r="L17885" s="61" t="s">
        <v>112</v>
      </c>
      <c r="M17885" s="61">
        <f>VLOOKUP(H17885,zdroj!C:F,4,0)</f>
        <v>0</v>
      </c>
      <c r="N17885" s="61" t="str">
        <f t="shared" si="558"/>
        <v>katA</v>
      </c>
      <c r="P17885" s="73" t="str">
        <f t="shared" si="559"/>
        <v/>
      </c>
      <c r="Q17885" s="61" t="s">
        <v>30</v>
      </c>
    </row>
    <row r="17886" spans="8:18" x14ac:dyDescent="0.25">
      <c r="H17886" s="59">
        <v>95249</v>
      </c>
      <c r="I17886" s="59" t="s">
        <v>71</v>
      </c>
      <c r="J17886" s="59">
        <v>8572810</v>
      </c>
      <c r="K17886" s="59" t="s">
        <v>18321</v>
      </c>
      <c r="L17886" s="61" t="s">
        <v>112</v>
      </c>
      <c r="M17886" s="61">
        <f>VLOOKUP(H17886,zdroj!C:F,4,0)</f>
        <v>0</v>
      </c>
      <c r="N17886" s="61" t="str">
        <f t="shared" si="558"/>
        <v>katA</v>
      </c>
      <c r="P17886" s="73" t="str">
        <f t="shared" si="559"/>
        <v/>
      </c>
      <c r="Q17886" s="61" t="s">
        <v>30</v>
      </c>
    </row>
    <row r="17887" spans="8:18" x14ac:dyDescent="0.25">
      <c r="H17887" s="59">
        <v>95249</v>
      </c>
      <c r="I17887" s="59" t="s">
        <v>71</v>
      </c>
      <c r="J17887" s="59">
        <v>8572828</v>
      </c>
      <c r="K17887" s="59" t="s">
        <v>18322</v>
      </c>
      <c r="L17887" s="61" t="s">
        <v>112</v>
      </c>
      <c r="M17887" s="61">
        <f>VLOOKUP(H17887,zdroj!C:F,4,0)</f>
        <v>0</v>
      </c>
      <c r="N17887" s="61" t="str">
        <f t="shared" si="558"/>
        <v>katA</v>
      </c>
      <c r="P17887" s="73" t="str">
        <f t="shared" si="559"/>
        <v/>
      </c>
      <c r="Q17887" s="61" t="s">
        <v>30</v>
      </c>
    </row>
    <row r="17888" spans="8:18" x14ac:dyDescent="0.25">
      <c r="H17888" s="59">
        <v>95249</v>
      </c>
      <c r="I17888" s="59" t="s">
        <v>71</v>
      </c>
      <c r="J17888" s="59">
        <v>8572836</v>
      </c>
      <c r="K17888" s="59" t="s">
        <v>18323</v>
      </c>
      <c r="L17888" s="61" t="s">
        <v>112</v>
      </c>
      <c r="M17888" s="61">
        <f>VLOOKUP(H17888,zdroj!C:F,4,0)</f>
        <v>0</v>
      </c>
      <c r="N17888" s="61" t="str">
        <f t="shared" si="558"/>
        <v>katA</v>
      </c>
      <c r="P17888" s="73" t="str">
        <f t="shared" si="559"/>
        <v/>
      </c>
      <c r="Q17888" s="61" t="s">
        <v>30</v>
      </c>
    </row>
    <row r="17889" spans="8:17" x14ac:dyDescent="0.25">
      <c r="H17889" s="59">
        <v>95249</v>
      </c>
      <c r="I17889" s="59" t="s">
        <v>71</v>
      </c>
      <c r="J17889" s="59">
        <v>8572844</v>
      </c>
      <c r="K17889" s="59" t="s">
        <v>18324</v>
      </c>
      <c r="L17889" s="61" t="s">
        <v>112</v>
      </c>
      <c r="M17889" s="61">
        <f>VLOOKUP(H17889,zdroj!C:F,4,0)</f>
        <v>0</v>
      </c>
      <c r="N17889" s="61" t="str">
        <f t="shared" si="558"/>
        <v>katA</v>
      </c>
      <c r="P17889" s="73" t="str">
        <f t="shared" si="559"/>
        <v/>
      </c>
      <c r="Q17889" s="61" t="s">
        <v>30</v>
      </c>
    </row>
    <row r="17890" spans="8:17" x14ac:dyDescent="0.25">
      <c r="H17890" s="59">
        <v>95249</v>
      </c>
      <c r="I17890" s="59" t="s">
        <v>71</v>
      </c>
      <c r="J17890" s="59">
        <v>8572852</v>
      </c>
      <c r="K17890" s="59" t="s">
        <v>18325</v>
      </c>
      <c r="L17890" s="61" t="s">
        <v>112</v>
      </c>
      <c r="M17890" s="61">
        <f>VLOOKUP(H17890,zdroj!C:F,4,0)</f>
        <v>0</v>
      </c>
      <c r="N17890" s="61" t="str">
        <f t="shared" si="558"/>
        <v>katA</v>
      </c>
      <c r="P17890" s="73" t="str">
        <f t="shared" si="559"/>
        <v/>
      </c>
      <c r="Q17890" s="61" t="s">
        <v>30</v>
      </c>
    </row>
    <row r="17891" spans="8:17" x14ac:dyDescent="0.25">
      <c r="H17891" s="59">
        <v>95249</v>
      </c>
      <c r="I17891" s="59" t="s">
        <v>71</v>
      </c>
      <c r="J17891" s="59">
        <v>8572861</v>
      </c>
      <c r="K17891" s="59" t="s">
        <v>18326</v>
      </c>
      <c r="L17891" s="61" t="s">
        <v>112</v>
      </c>
      <c r="M17891" s="61">
        <f>VLOOKUP(H17891,zdroj!C:F,4,0)</f>
        <v>0</v>
      </c>
      <c r="N17891" s="61" t="str">
        <f t="shared" si="558"/>
        <v>katA</v>
      </c>
      <c r="P17891" s="73" t="str">
        <f t="shared" si="559"/>
        <v/>
      </c>
      <c r="Q17891" s="61" t="s">
        <v>30</v>
      </c>
    </row>
    <row r="17892" spans="8:17" x14ac:dyDescent="0.25">
      <c r="H17892" s="59">
        <v>95249</v>
      </c>
      <c r="I17892" s="59" t="s">
        <v>71</v>
      </c>
      <c r="J17892" s="59">
        <v>8572879</v>
      </c>
      <c r="K17892" s="59" t="s">
        <v>18327</v>
      </c>
      <c r="L17892" s="61" t="s">
        <v>112</v>
      </c>
      <c r="M17892" s="61">
        <f>VLOOKUP(H17892,zdroj!C:F,4,0)</f>
        <v>0</v>
      </c>
      <c r="N17892" s="61" t="str">
        <f t="shared" si="558"/>
        <v>katA</v>
      </c>
      <c r="P17892" s="73" t="str">
        <f t="shared" si="559"/>
        <v/>
      </c>
      <c r="Q17892" s="61" t="s">
        <v>30</v>
      </c>
    </row>
    <row r="17893" spans="8:17" x14ac:dyDescent="0.25">
      <c r="H17893" s="59">
        <v>95249</v>
      </c>
      <c r="I17893" s="59" t="s">
        <v>71</v>
      </c>
      <c r="J17893" s="59">
        <v>8572887</v>
      </c>
      <c r="K17893" s="59" t="s">
        <v>18328</v>
      </c>
      <c r="L17893" s="61" t="s">
        <v>112</v>
      </c>
      <c r="M17893" s="61">
        <f>VLOOKUP(H17893,zdroj!C:F,4,0)</f>
        <v>0</v>
      </c>
      <c r="N17893" s="61" t="str">
        <f t="shared" si="558"/>
        <v>katA</v>
      </c>
      <c r="P17893" s="73" t="str">
        <f t="shared" si="559"/>
        <v/>
      </c>
      <c r="Q17893" s="61" t="s">
        <v>30</v>
      </c>
    </row>
    <row r="17894" spans="8:17" x14ac:dyDescent="0.25">
      <c r="H17894" s="59">
        <v>95249</v>
      </c>
      <c r="I17894" s="59" t="s">
        <v>71</v>
      </c>
      <c r="J17894" s="59">
        <v>8572895</v>
      </c>
      <c r="K17894" s="59" t="s">
        <v>18329</v>
      </c>
      <c r="L17894" s="61" t="s">
        <v>112</v>
      </c>
      <c r="M17894" s="61">
        <f>VLOOKUP(H17894,zdroj!C:F,4,0)</f>
        <v>0</v>
      </c>
      <c r="N17894" s="61" t="str">
        <f t="shared" si="558"/>
        <v>katA</v>
      </c>
      <c r="P17894" s="73" t="str">
        <f t="shared" si="559"/>
        <v/>
      </c>
      <c r="Q17894" s="61" t="s">
        <v>30</v>
      </c>
    </row>
    <row r="17895" spans="8:17" x14ac:dyDescent="0.25">
      <c r="H17895" s="59">
        <v>95249</v>
      </c>
      <c r="I17895" s="59" t="s">
        <v>71</v>
      </c>
      <c r="J17895" s="59">
        <v>8572909</v>
      </c>
      <c r="K17895" s="59" t="s">
        <v>18330</v>
      </c>
      <c r="L17895" s="61" t="s">
        <v>112</v>
      </c>
      <c r="M17895" s="61">
        <f>VLOOKUP(H17895,zdroj!C:F,4,0)</f>
        <v>0</v>
      </c>
      <c r="N17895" s="61" t="str">
        <f t="shared" si="558"/>
        <v>katA</v>
      </c>
      <c r="P17895" s="73" t="str">
        <f t="shared" si="559"/>
        <v/>
      </c>
      <c r="Q17895" s="61" t="s">
        <v>30</v>
      </c>
    </row>
    <row r="17896" spans="8:17" x14ac:dyDescent="0.25">
      <c r="H17896" s="59">
        <v>95249</v>
      </c>
      <c r="I17896" s="59" t="s">
        <v>71</v>
      </c>
      <c r="J17896" s="59">
        <v>8572917</v>
      </c>
      <c r="K17896" s="59" t="s">
        <v>18331</v>
      </c>
      <c r="L17896" s="61" t="s">
        <v>112</v>
      </c>
      <c r="M17896" s="61">
        <f>VLOOKUP(H17896,zdroj!C:F,4,0)</f>
        <v>0</v>
      </c>
      <c r="N17896" s="61" t="str">
        <f t="shared" si="558"/>
        <v>katA</v>
      </c>
      <c r="P17896" s="73" t="str">
        <f t="shared" si="559"/>
        <v/>
      </c>
      <c r="Q17896" s="61" t="s">
        <v>30</v>
      </c>
    </row>
    <row r="17897" spans="8:17" x14ac:dyDescent="0.25">
      <c r="H17897" s="59">
        <v>95249</v>
      </c>
      <c r="I17897" s="59" t="s">
        <v>71</v>
      </c>
      <c r="J17897" s="59">
        <v>8572925</v>
      </c>
      <c r="K17897" s="59" t="s">
        <v>18332</v>
      </c>
      <c r="L17897" s="61" t="s">
        <v>112</v>
      </c>
      <c r="M17897" s="61">
        <f>VLOOKUP(H17897,zdroj!C:F,4,0)</f>
        <v>0</v>
      </c>
      <c r="N17897" s="61" t="str">
        <f t="shared" si="558"/>
        <v>katA</v>
      </c>
      <c r="P17897" s="73" t="str">
        <f t="shared" si="559"/>
        <v/>
      </c>
      <c r="Q17897" s="61" t="s">
        <v>30</v>
      </c>
    </row>
    <row r="17898" spans="8:17" x14ac:dyDescent="0.25">
      <c r="H17898" s="59">
        <v>95249</v>
      </c>
      <c r="I17898" s="59" t="s">
        <v>71</v>
      </c>
      <c r="J17898" s="59">
        <v>8572933</v>
      </c>
      <c r="K17898" s="59" t="s">
        <v>18333</v>
      </c>
      <c r="L17898" s="61" t="s">
        <v>112</v>
      </c>
      <c r="M17898" s="61">
        <f>VLOOKUP(H17898,zdroj!C:F,4,0)</f>
        <v>0</v>
      </c>
      <c r="N17898" s="61" t="str">
        <f t="shared" si="558"/>
        <v>katA</v>
      </c>
      <c r="P17898" s="73" t="str">
        <f t="shared" si="559"/>
        <v/>
      </c>
      <c r="Q17898" s="61" t="s">
        <v>30</v>
      </c>
    </row>
    <row r="17899" spans="8:17" x14ac:dyDescent="0.25">
      <c r="H17899" s="59">
        <v>95249</v>
      </c>
      <c r="I17899" s="59" t="s">
        <v>71</v>
      </c>
      <c r="J17899" s="59">
        <v>8572941</v>
      </c>
      <c r="K17899" s="59" t="s">
        <v>18334</v>
      </c>
      <c r="L17899" s="61" t="s">
        <v>112</v>
      </c>
      <c r="M17899" s="61">
        <f>VLOOKUP(H17899,zdroj!C:F,4,0)</f>
        <v>0</v>
      </c>
      <c r="N17899" s="61" t="str">
        <f t="shared" si="558"/>
        <v>katA</v>
      </c>
      <c r="P17899" s="73" t="str">
        <f t="shared" si="559"/>
        <v/>
      </c>
      <c r="Q17899" s="61" t="s">
        <v>30</v>
      </c>
    </row>
    <row r="17900" spans="8:17" x14ac:dyDescent="0.25">
      <c r="H17900" s="59">
        <v>95249</v>
      </c>
      <c r="I17900" s="59" t="s">
        <v>71</v>
      </c>
      <c r="J17900" s="59">
        <v>8572950</v>
      </c>
      <c r="K17900" s="59" t="s">
        <v>18335</v>
      </c>
      <c r="L17900" s="61" t="s">
        <v>112</v>
      </c>
      <c r="M17900" s="61">
        <f>VLOOKUP(H17900,zdroj!C:F,4,0)</f>
        <v>0</v>
      </c>
      <c r="N17900" s="61" t="str">
        <f t="shared" si="558"/>
        <v>katA</v>
      </c>
      <c r="P17900" s="73" t="str">
        <f t="shared" si="559"/>
        <v/>
      </c>
      <c r="Q17900" s="61" t="s">
        <v>30</v>
      </c>
    </row>
    <row r="17901" spans="8:17" x14ac:dyDescent="0.25">
      <c r="H17901" s="59">
        <v>95249</v>
      </c>
      <c r="I17901" s="59" t="s">
        <v>71</v>
      </c>
      <c r="J17901" s="59">
        <v>8572984</v>
      </c>
      <c r="K17901" s="59" t="s">
        <v>18336</v>
      </c>
      <c r="L17901" s="61" t="s">
        <v>112</v>
      </c>
      <c r="M17901" s="61">
        <f>VLOOKUP(H17901,zdroj!C:F,4,0)</f>
        <v>0</v>
      </c>
      <c r="N17901" s="61" t="str">
        <f t="shared" si="558"/>
        <v>katA</v>
      </c>
      <c r="P17901" s="73" t="str">
        <f t="shared" si="559"/>
        <v/>
      </c>
      <c r="Q17901" s="61" t="s">
        <v>30</v>
      </c>
    </row>
    <row r="17902" spans="8:17" x14ac:dyDescent="0.25">
      <c r="H17902" s="59">
        <v>95249</v>
      </c>
      <c r="I17902" s="59" t="s">
        <v>71</v>
      </c>
      <c r="J17902" s="59">
        <v>8572992</v>
      </c>
      <c r="K17902" s="59" t="s">
        <v>18337</v>
      </c>
      <c r="L17902" s="61" t="s">
        <v>112</v>
      </c>
      <c r="M17902" s="61">
        <f>VLOOKUP(H17902,zdroj!C:F,4,0)</f>
        <v>0</v>
      </c>
      <c r="N17902" s="61" t="str">
        <f t="shared" si="558"/>
        <v>katA</v>
      </c>
      <c r="P17902" s="73" t="str">
        <f t="shared" si="559"/>
        <v/>
      </c>
      <c r="Q17902" s="61" t="s">
        <v>30</v>
      </c>
    </row>
    <row r="17903" spans="8:17" x14ac:dyDescent="0.25">
      <c r="H17903" s="59">
        <v>95249</v>
      </c>
      <c r="I17903" s="59" t="s">
        <v>71</v>
      </c>
      <c r="J17903" s="59">
        <v>8573000</v>
      </c>
      <c r="K17903" s="59" t="s">
        <v>18338</v>
      </c>
      <c r="L17903" s="61" t="s">
        <v>112</v>
      </c>
      <c r="M17903" s="61">
        <f>VLOOKUP(H17903,zdroj!C:F,4,0)</f>
        <v>0</v>
      </c>
      <c r="N17903" s="61" t="str">
        <f t="shared" si="558"/>
        <v>katA</v>
      </c>
      <c r="P17903" s="73" t="str">
        <f t="shared" si="559"/>
        <v/>
      </c>
      <c r="Q17903" s="61" t="s">
        <v>30</v>
      </c>
    </row>
    <row r="17904" spans="8:17" x14ac:dyDescent="0.25">
      <c r="H17904" s="59">
        <v>95249</v>
      </c>
      <c r="I17904" s="59" t="s">
        <v>71</v>
      </c>
      <c r="J17904" s="59">
        <v>8573026</v>
      </c>
      <c r="K17904" s="59" t="s">
        <v>18339</v>
      </c>
      <c r="L17904" s="61" t="s">
        <v>112</v>
      </c>
      <c r="M17904" s="61">
        <f>VLOOKUP(H17904,zdroj!C:F,4,0)</f>
        <v>0</v>
      </c>
      <c r="N17904" s="61" t="str">
        <f t="shared" si="558"/>
        <v>katA</v>
      </c>
      <c r="P17904" s="73" t="str">
        <f t="shared" si="559"/>
        <v/>
      </c>
      <c r="Q17904" s="61" t="s">
        <v>30</v>
      </c>
    </row>
    <row r="17905" spans="8:18" x14ac:dyDescent="0.25">
      <c r="H17905" s="59">
        <v>95249</v>
      </c>
      <c r="I17905" s="59" t="s">
        <v>71</v>
      </c>
      <c r="J17905" s="59">
        <v>8573034</v>
      </c>
      <c r="K17905" s="59" t="s">
        <v>18340</v>
      </c>
      <c r="L17905" s="61" t="s">
        <v>113</v>
      </c>
      <c r="M17905" s="61">
        <f>VLOOKUP(H17905,zdroj!C:F,4,0)</f>
        <v>0</v>
      </c>
      <c r="N17905" s="61" t="str">
        <f t="shared" si="558"/>
        <v>katB</v>
      </c>
      <c r="P17905" s="73" t="str">
        <f t="shared" si="559"/>
        <v/>
      </c>
      <c r="Q17905" s="61" t="s">
        <v>30</v>
      </c>
      <c r="R17905" s="61" t="s">
        <v>91</v>
      </c>
    </row>
    <row r="17906" spans="8:18" x14ac:dyDescent="0.25">
      <c r="H17906" s="59">
        <v>95249</v>
      </c>
      <c r="I17906" s="59" t="s">
        <v>71</v>
      </c>
      <c r="J17906" s="59">
        <v>8573042</v>
      </c>
      <c r="K17906" s="59" t="s">
        <v>18341</v>
      </c>
      <c r="L17906" s="61" t="s">
        <v>112</v>
      </c>
      <c r="M17906" s="61">
        <f>VLOOKUP(H17906,zdroj!C:F,4,0)</f>
        <v>0</v>
      </c>
      <c r="N17906" s="61" t="str">
        <f t="shared" si="558"/>
        <v>katA</v>
      </c>
      <c r="P17906" s="73" t="str">
        <f t="shared" si="559"/>
        <v/>
      </c>
      <c r="Q17906" s="61" t="s">
        <v>30</v>
      </c>
    </row>
    <row r="17907" spans="8:18" x14ac:dyDescent="0.25">
      <c r="H17907" s="59">
        <v>95249</v>
      </c>
      <c r="I17907" s="59" t="s">
        <v>71</v>
      </c>
      <c r="J17907" s="59">
        <v>8573051</v>
      </c>
      <c r="K17907" s="59" t="s">
        <v>18342</v>
      </c>
      <c r="L17907" s="61" t="s">
        <v>112</v>
      </c>
      <c r="M17907" s="61">
        <f>VLOOKUP(H17907,zdroj!C:F,4,0)</f>
        <v>0</v>
      </c>
      <c r="N17907" s="61" t="str">
        <f t="shared" si="558"/>
        <v>katA</v>
      </c>
      <c r="P17907" s="73" t="str">
        <f t="shared" si="559"/>
        <v/>
      </c>
      <c r="Q17907" s="61" t="s">
        <v>30</v>
      </c>
    </row>
    <row r="17908" spans="8:18" x14ac:dyDescent="0.25">
      <c r="H17908" s="59">
        <v>95249</v>
      </c>
      <c r="I17908" s="59" t="s">
        <v>71</v>
      </c>
      <c r="J17908" s="59">
        <v>8573069</v>
      </c>
      <c r="K17908" s="59" t="s">
        <v>18343</v>
      </c>
      <c r="L17908" s="61" t="s">
        <v>112</v>
      </c>
      <c r="M17908" s="61">
        <f>VLOOKUP(H17908,zdroj!C:F,4,0)</f>
        <v>0</v>
      </c>
      <c r="N17908" s="61" t="str">
        <f t="shared" si="558"/>
        <v>katA</v>
      </c>
      <c r="P17908" s="73" t="str">
        <f t="shared" si="559"/>
        <v/>
      </c>
      <c r="Q17908" s="61" t="s">
        <v>30</v>
      </c>
    </row>
    <row r="17909" spans="8:18" x14ac:dyDescent="0.25">
      <c r="H17909" s="59">
        <v>95249</v>
      </c>
      <c r="I17909" s="59" t="s">
        <v>71</v>
      </c>
      <c r="J17909" s="59">
        <v>8573077</v>
      </c>
      <c r="K17909" s="59" t="s">
        <v>18344</v>
      </c>
      <c r="L17909" s="61" t="s">
        <v>112</v>
      </c>
      <c r="M17909" s="61">
        <f>VLOOKUP(H17909,zdroj!C:F,4,0)</f>
        <v>0</v>
      </c>
      <c r="N17909" s="61" t="str">
        <f t="shared" si="558"/>
        <v>katA</v>
      </c>
      <c r="P17909" s="73" t="str">
        <f t="shared" si="559"/>
        <v/>
      </c>
      <c r="Q17909" s="61" t="s">
        <v>30</v>
      </c>
    </row>
    <row r="17910" spans="8:18" x14ac:dyDescent="0.25">
      <c r="H17910" s="59">
        <v>95249</v>
      </c>
      <c r="I17910" s="59" t="s">
        <v>71</v>
      </c>
      <c r="J17910" s="59">
        <v>8573085</v>
      </c>
      <c r="K17910" s="59" t="s">
        <v>18345</v>
      </c>
      <c r="L17910" s="61" t="s">
        <v>112</v>
      </c>
      <c r="M17910" s="61">
        <f>VLOOKUP(H17910,zdroj!C:F,4,0)</f>
        <v>0</v>
      </c>
      <c r="N17910" s="61" t="str">
        <f t="shared" si="558"/>
        <v>katA</v>
      </c>
      <c r="P17910" s="73" t="str">
        <f t="shared" si="559"/>
        <v/>
      </c>
      <c r="Q17910" s="61" t="s">
        <v>30</v>
      </c>
    </row>
    <row r="17911" spans="8:18" x14ac:dyDescent="0.25">
      <c r="H17911" s="59">
        <v>95249</v>
      </c>
      <c r="I17911" s="59" t="s">
        <v>71</v>
      </c>
      <c r="J17911" s="59">
        <v>8573093</v>
      </c>
      <c r="K17911" s="59" t="s">
        <v>18346</v>
      </c>
      <c r="L17911" s="61" t="s">
        <v>112</v>
      </c>
      <c r="M17911" s="61">
        <f>VLOOKUP(H17911,zdroj!C:F,4,0)</f>
        <v>0</v>
      </c>
      <c r="N17911" s="61" t="str">
        <f t="shared" si="558"/>
        <v>katA</v>
      </c>
      <c r="P17911" s="73" t="str">
        <f t="shared" si="559"/>
        <v/>
      </c>
      <c r="Q17911" s="61" t="s">
        <v>30</v>
      </c>
    </row>
    <row r="17912" spans="8:18" x14ac:dyDescent="0.25">
      <c r="H17912" s="59">
        <v>95249</v>
      </c>
      <c r="I17912" s="59" t="s">
        <v>71</v>
      </c>
      <c r="J17912" s="59">
        <v>8573107</v>
      </c>
      <c r="K17912" s="59" t="s">
        <v>18347</v>
      </c>
      <c r="L17912" s="61" t="s">
        <v>112</v>
      </c>
      <c r="M17912" s="61">
        <f>VLOOKUP(H17912,zdroj!C:F,4,0)</f>
        <v>0</v>
      </c>
      <c r="N17912" s="61" t="str">
        <f t="shared" si="558"/>
        <v>katA</v>
      </c>
      <c r="P17912" s="73" t="str">
        <f t="shared" si="559"/>
        <v/>
      </c>
      <c r="Q17912" s="61" t="s">
        <v>30</v>
      </c>
    </row>
    <row r="17913" spans="8:18" x14ac:dyDescent="0.25">
      <c r="H17913" s="59">
        <v>95249</v>
      </c>
      <c r="I17913" s="59" t="s">
        <v>71</v>
      </c>
      <c r="J17913" s="59">
        <v>8573115</v>
      </c>
      <c r="K17913" s="59" t="s">
        <v>18348</v>
      </c>
      <c r="L17913" s="61" t="s">
        <v>112</v>
      </c>
      <c r="M17913" s="61">
        <f>VLOOKUP(H17913,zdroj!C:F,4,0)</f>
        <v>0</v>
      </c>
      <c r="N17913" s="61" t="str">
        <f t="shared" si="558"/>
        <v>katA</v>
      </c>
      <c r="P17913" s="73" t="str">
        <f t="shared" si="559"/>
        <v/>
      </c>
      <c r="Q17913" s="61" t="s">
        <v>30</v>
      </c>
    </row>
    <row r="17914" spans="8:18" x14ac:dyDescent="0.25">
      <c r="H17914" s="59">
        <v>95249</v>
      </c>
      <c r="I17914" s="59" t="s">
        <v>71</v>
      </c>
      <c r="J17914" s="59">
        <v>8573123</v>
      </c>
      <c r="K17914" s="59" t="s">
        <v>18349</v>
      </c>
      <c r="L17914" s="61" t="s">
        <v>112</v>
      </c>
      <c r="M17914" s="61">
        <f>VLOOKUP(H17914,zdroj!C:F,4,0)</f>
        <v>0</v>
      </c>
      <c r="N17914" s="61" t="str">
        <f t="shared" si="558"/>
        <v>katA</v>
      </c>
      <c r="P17914" s="73" t="str">
        <f t="shared" si="559"/>
        <v/>
      </c>
      <c r="Q17914" s="61" t="s">
        <v>30</v>
      </c>
    </row>
    <row r="17915" spans="8:18" x14ac:dyDescent="0.25">
      <c r="H17915" s="59">
        <v>95249</v>
      </c>
      <c r="I17915" s="59" t="s">
        <v>71</v>
      </c>
      <c r="J17915" s="59">
        <v>8573131</v>
      </c>
      <c r="K17915" s="59" t="s">
        <v>18350</v>
      </c>
      <c r="L17915" s="61" t="s">
        <v>112</v>
      </c>
      <c r="M17915" s="61">
        <f>VLOOKUP(H17915,zdroj!C:F,4,0)</f>
        <v>0</v>
      </c>
      <c r="N17915" s="61" t="str">
        <f t="shared" si="558"/>
        <v>katA</v>
      </c>
      <c r="P17915" s="73" t="str">
        <f t="shared" si="559"/>
        <v/>
      </c>
      <c r="Q17915" s="61" t="s">
        <v>30</v>
      </c>
    </row>
    <row r="17916" spans="8:18" x14ac:dyDescent="0.25">
      <c r="H17916" s="59">
        <v>95249</v>
      </c>
      <c r="I17916" s="59" t="s">
        <v>71</v>
      </c>
      <c r="J17916" s="59">
        <v>8573140</v>
      </c>
      <c r="K17916" s="59" t="s">
        <v>18351</v>
      </c>
      <c r="L17916" s="61" t="s">
        <v>112</v>
      </c>
      <c r="M17916" s="61">
        <f>VLOOKUP(H17916,zdroj!C:F,4,0)</f>
        <v>0</v>
      </c>
      <c r="N17916" s="61" t="str">
        <f t="shared" si="558"/>
        <v>katA</v>
      </c>
      <c r="P17916" s="73" t="str">
        <f t="shared" si="559"/>
        <v/>
      </c>
      <c r="Q17916" s="61" t="s">
        <v>30</v>
      </c>
    </row>
    <row r="17917" spans="8:18" x14ac:dyDescent="0.25">
      <c r="H17917" s="59">
        <v>95249</v>
      </c>
      <c r="I17917" s="59" t="s">
        <v>71</v>
      </c>
      <c r="J17917" s="59">
        <v>8573182</v>
      </c>
      <c r="K17917" s="59" t="s">
        <v>18352</v>
      </c>
      <c r="L17917" s="61" t="s">
        <v>112</v>
      </c>
      <c r="M17917" s="61">
        <f>VLOOKUP(H17917,zdroj!C:F,4,0)</f>
        <v>0</v>
      </c>
      <c r="N17917" s="61" t="str">
        <f t="shared" si="558"/>
        <v>katA</v>
      </c>
      <c r="P17917" s="73" t="str">
        <f t="shared" si="559"/>
        <v/>
      </c>
      <c r="Q17917" s="61" t="s">
        <v>30</v>
      </c>
    </row>
    <row r="17918" spans="8:18" x14ac:dyDescent="0.25">
      <c r="H17918" s="59">
        <v>95249</v>
      </c>
      <c r="I17918" s="59" t="s">
        <v>71</v>
      </c>
      <c r="J17918" s="59">
        <v>8573191</v>
      </c>
      <c r="K17918" s="59" t="s">
        <v>18353</v>
      </c>
      <c r="L17918" s="61" t="s">
        <v>112</v>
      </c>
      <c r="M17918" s="61">
        <f>VLOOKUP(H17918,zdroj!C:F,4,0)</f>
        <v>0</v>
      </c>
      <c r="N17918" s="61" t="str">
        <f t="shared" si="558"/>
        <v>katA</v>
      </c>
      <c r="P17918" s="73" t="str">
        <f t="shared" si="559"/>
        <v/>
      </c>
      <c r="Q17918" s="61" t="s">
        <v>30</v>
      </c>
    </row>
    <row r="17919" spans="8:18" x14ac:dyDescent="0.25">
      <c r="H17919" s="59">
        <v>95249</v>
      </c>
      <c r="I17919" s="59" t="s">
        <v>71</v>
      </c>
      <c r="J17919" s="59">
        <v>8573204</v>
      </c>
      <c r="K17919" s="59" t="s">
        <v>18354</v>
      </c>
      <c r="L17919" s="61" t="s">
        <v>112</v>
      </c>
      <c r="M17919" s="61">
        <f>VLOOKUP(H17919,zdroj!C:F,4,0)</f>
        <v>0</v>
      </c>
      <c r="N17919" s="61" t="str">
        <f t="shared" si="558"/>
        <v>katA</v>
      </c>
      <c r="P17919" s="73" t="str">
        <f t="shared" si="559"/>
        <v/>
      </c>
      <c r="Q17919" s="61" t="s">
        <v>30</v>
      </c>
    </row>
    <row r="17920" spans="8:18" x14ac:dyDescent="0.25">
      <c r="H17920" s="59">
        <v>95249</v>
      </c>
      <c r="I17920" s="59" t="s">
        <v>71</v>
      </c>
      <c r="J17920" s="59">
        <v>8573221</v>
      </c>
      <c r="K17920" s="59" t="s">
        <v>18355</v>
      </c>
      <c r="L17920" s="61" t="s">
        <v>112</v>
      </c>
      <c r="M17920" s="61">
        <f>VLOOKUP(H17920,zdroj!C:F,4,0)</f>
        <v>0</v>
      </c>
      <c r="N17920" s="61" t="str">
        <f t="shared" si="558"/>
        <v>katA</v>
      </c>
      <c r="P17920" s="73" t="str">
        <f t="shared" si="559"/>
        <v/>
      </c>
      <c r="Q17920" s="61" t="s">
        <v>30</v>
      </c>
    </row>
    <row r="17921" spans="8:18" x14ac:dyDescent="0.25">
      <c r="H17921" s="59">
        <v>95249</v>
      </c>
      <c r="I17921" s="59" t="s">
        <v>71</v>
      </c>
      <c r="J17921" s="59">
        <v>8573239</v>
      </c>
      <c r="K17921" s="59" t="s">
        <v>18356</v>
      </c>
      <c r="L17921" s="61" t="s">
        <v>112</v>
      </c>
      <c r="M17921" s="61">
        <f>VLOOKUP(H17921,zdroj!C:F,4,0)</f>
        <v>0</v>
      </c>
      <c r="N17921" s="61" t="str">
        <f t="shared" si="558"/>
        <v>katA</v>
      </c>
      <c r="P17921" s="73" t="str">
        <f t="shared" si="559"/>
        <v/>
      </c>
      <c r="Q17921" s="61" t="s">
        <v>30</v>
      </c>
    </row>
    <row r="17922" spans="8:18" x14ac:dyDescent="0.25">
      <c r="H17922" s="59">
        <v>95249</v>
      </c>
      <c r="I17922" s="59" t="s">
        <v>71</v>
      </c>
      <c r="J17922" s="59">
        <v>8573263</v>
      </c>
      <c r="K17922" s="59" t="s">
        <v>18357</v>
      </c>
      <c r="L17922" s="61" t="s">
        <v>112</v>
      </c>
      <c r="M17922" s="61">
        <f>VLOOKUP(H17922,zdroj!C:F,4,0)</f>
        <v>0</v>
      </c>
      <c r="N17922" s="61" t="str">
        <f t="shared" si="558"/>
        <v>katA</v>
      </c>
      <c r="P17922" s="73" t="str">
        <f t="shared" si="559"/>
        <v/>
      </c>
      <c r="Q17922" s="61" t="s">
        <v>30</v>
      </c>
    </row>
    <row r="17923" spans="8:18" x14ac:dyDescent="0.25">
      <c r="H17923" s="59">
        <v>95249</v>
      </c>
      <c r="I17923" s="59" t="s">
        <v>71</v>
      </c>
      <c r="J17923" s="59">
        <v>8573280</v>
      </c>
      <c r="K17923" s="59" t="s">
        <v>18358</v>
      </c>
      <c r="L17923" s="61" t="s">
        <v>112</v>
      </c>
      <c r="M17923" s="61">
        <f>VLOOKUP(H17923,zdroj!C:F,4,0)</f>
        <v>0</v>
      </c>
      <c r="N17923" s="61" t="str">
        <f t="shared" si="558"/>
        <v>katA</v>
      </c>
      <c r="P17923" s="73" t="str">
        <f t="shared" si="559"/>
        <v/>
      </c>
      <c r="Q17923" s="61" t="s">
        <v>30</v>
      </c>
    </row>
    <row r="17924" spans="8:18" x14ac:dyDescent="0.25">
      <c r="H17924" s="59">
        <v>95249</v>
      </c>
      <c r="I17924" s="59" t="s">
        <v>71</v>
      </c>
      <c r="J17924" s="59">
        <v>8573336</v>
      </c>
      <c r="K17924" s="59" t="s">
        <v>18359</v>
      </c>
      <c r="L17924" s="61" t="s">
        <v>112</v>
      </c>
      <c r="M17924" s="61">
        <f>VLOOKUP(H17924,zdroj!C:F,4,0)</f>
        <v>0</v>
      </c>
      <c r="N17924" s="61" t="str">
        <f t="shared" si="558"/>
        <v>katA</v>
      </c>
      <c r="P17924" s="73" t="str">
        <f t="shared" si="559"/>
        <v/>
      </c>
      <c r="Q17924" s="61" t="s">
        <v>30</v>
      </c>
    </row>
    <row r="17925" spans="8:18" x14ac:dyDescent="0.25">
      <c r="H17925" s="59">
        <v>95249</v>
      </c>
      <c r="I17925" s="59" t="s">
        <v>71</v>
      </c>
      <c r="J17925" s="59">
        <v>8573344</v>
      </c>
      <c r="K17925" s="59" t="s">
        <v>18360</v>
      </c>
      <c r="L17925" s="61" t="s">
        <v>112</v>
      </c>
      <c r="M17925" s="61">
        <f>VLOOKUP(H17925,zdroj!C:F,4,0)</f>
        <v>0</v>
      </c>
      <c r="N17925" s="61" t="str">
        <f t="shared" si="558"/>
        <v>katA</v>
      </c>
      <c r="P17925" s="73" t="str">
        <f t="shared" si="559"/>
        <v/>
      </c>
      <c r="Q17925" s="61" t="s">
        <v>30</v>
      </c>
    </row>
    <row r="17926" spans="8:18" x14ac:dyDescent="0.25">
      <c r="H17926" s="59">
        <v>95249</v>
      </c>
      <c r="I17926" s="59" t="s">
        <v>71</v>
      </c>
      <c r="J17926" s="59">
        <v>8573352</v>
      </c>
      <c r="K17926" s="59" t="s">
        <v>18361</v>
      </c>
      <c r="L17926" s="61" t="s">
        <v>112</v>
      </c>
      <c r="M17926" s="61">
        <f>VLOOKUP(H17926,zdroj!C:F,4,0)</f>
        <v>0</v>
      </c>
      <c r="N17926" s="61" t="str">
        <f t="shared" si="558"/>
        <v>katA</v>
      </c>
      <c r="P17926" s="73" t="str">
        <f t="shared" si="559"/>
        <v/>
      </c>
      <c r="Q17926" s="61" t="s">
        <v>30</v>
      </c>
    </row>
    <row r="17927" spans="8:18" x14ac:dyDescent="0.25">
      <c r="H17927" s="59">
        <v>95249</v>
      </c>
      <c r="I17927" s="59" t="s">
        <v>71</v>
      </c>
      <c r="J17927" s="59">
        <v>8573361</v>
      </c>
      <c r="K17927" s="59" t="s">
        <v>18362</v>
      </c>
      <c r="L17927" s="61" t="s">
        <v>113</v>
      </c>
      <c r="M17927" s="61">
        <f>VLOOKUP(H17927,zdroj!C:F,4,0)</f>
        <v>0</v>
      </c>
      <c r="N17927" s="61" t="str">
        <f t="shared" ref="N17927:N17990" si="560">IF(M17927="A",IF(L17927="katA","katB",L17927),L17927)</f>
        <v>katB</v>
      </c>
      <c r="P17927" s="73" t="str">
        <f t="shared" ref="P17927:P17990" si="561">IF(O17927="A",1,"")</f>
        <v/>
      </c>
      <c r="Q17927" s="61" t="s">
        <v>30</v>
      </c>
      <c r="R17927" s="61" t="s">
        <v>91</v>
      </c>
    </row>
    <row r="17928" spans="8:18" x14ac:dyDescent="0.25">
      <c r="H17928" s="59">
        <v>95249</v>
      </c>
      <c r="I17928" s="59" t="s">
        <v>71</v>
      </c>
      <c r="J17928" s="59">
        <v>8573379</v>
      </c>
      <c r="K17928" s="59" t="s">
        <v>18363</v>
      </c>
      <c r="L17928" s="61" t="s">
        <v>112</v>
      </c>
      <c r="M17928" s="61">
        <f>VLOOKUP(H17928,zdroj!C:F,4,0)</f>
        <v>0</v>
      </c>
      <c r="N17928" s="61" t="str">
        <f t="shared" si="560"/>
        <v>katA</v>
      </c>
      <c r="P17928" s="73" t="str">
        <f t="shared" si="561"/>
        <v/>
      </c>
      <c r="Q17928" s="61" t="s">
        <v>30</v>
      </c>
    </row>
    <row r="17929" spans="8:18" x14ac:dyDescent="0.25">
      <c r="H17929" s="59">
        <v>95249</v>
      </c>
      <c r="I17929" s="59" t="s">
        <v>71</v>
      </c>
      <c r="J17929" s="59">
        <v>8573387</v>
      </c>
      <c r="K17929" s="59" t="s">
        <v>18364</v>
      </c>
      <c r="L17929" s="61" t="s">
        <v>112</v>
      </c>
      <c r="M17929" s="61">
        <f>VLOOKUP(H17929,zdroj!C:F,4,0)</f>
        <v>0</v>
      </c>
      <c r="N17929" s="61" t="str">
        <f t="shared" si="560"/>
        <v>katA</v>
      </c>
      <c r="P17929" s="73" t="str">
        <f t="shared" si="561"/>
        <v/>
      </c>
      <c r="Q17929" s="61" t="s">
        <v>30</v>
      </c>
    </row>
    <row r="17930" spans="8:18" x14ac:dyDescent="0.25">
      <c r="H17930" s="59">
        <v>95249</v>
      </c>
      <c r="I17930" s="59" t="s">
        <v>71</v>
      </c>
      <c r="J17930" s="59">
        <v>8573417</v>
      </c>
      <c r="K17930" s="59" t="s">
        <v>18365</v>
      </c>
      <c r="L17930" s="61" t="s">
        <v>112</v>
      </c>
      <c r="M17930" s="61">
        <f>VLOOKUP(H17930,zdroj!C:F,4,0)</f>
        <v>0</v>
      </c>
      <c r="N17930" s="61" t="str">
        <f t="shared" si="560"/>
        <v>katA</v>
      </c>
      <c r="P17930" s="73" t="str">
        <f t="shared" si="561"/>
        <v/>
      </c>
      <c r="Q17930" s="61" t="s">
        <v>30</v>
      </c>
    </row>
    <row r="17931" spans="8:18" x14ac:dyDescent="0.25">
      <c r="H17931" s="59">
        <v>95249</v>
      </c>
      <c r="I17931" s="59" t="s">
        <v>71</v>
      </c>
      <c r="J17931" s="59">
        <v>8573425</v>
      </c>
      <c r="K17931" s="59" t="s">
        <v>18366</v>
      </c>
      <c r="L17931" s="61" t="s">
        <v>112</v>
      </c>
      <c r="M17931" s="61">
        <f>VLOOKUP(H17931,zdroj!C:F,4,0)</f>
        <v>0</v>
      </c>
      <c r="N17931" s="61" t="str">
        <f t="shared" si="560"/>
        <v>katA</v>
      </c>
      <c r="P17931" s="73" t="str">
        <f t="shared" si="561"/>
        <v/>
      </c>
      <c r="Q17931" s="61" t="s">
        <v>30</v>
      </c>
    </row>
    <row r="17932" spans="8:18" x14ac:dyDescent="0.25">
      <c r="H17932" s="59">
        <v>95249</v>
      </c>
      <c r="I17932" s="59" t="s">
        <v>71</v>
      </c>
      <c r="J17932" s="59">
        <v>8573433</v>
      </c>
      <c r="K17932" s="59" t="s">
        <v>18367</v>
      </c>
      <c r="L17932" s="61" t="s">
        <v>112</v>
      </c>
      <c r="M17932" s="61">
        <f>VLOOKUP(H17932,zdroj!C:F,4,0)</f>
        <v>0</v>
      </c>
      <c r="N17932" s="61" t="str">
        <f t="shared" si="560"/>
        <v>katA</v>
      </c>
      <c r="P17932" s="73" t="str">
        <f t="shared" si="561"/>
        <v/>
      </c>
      <c r="Q17932" s="61" t="s">
        <v>30</v>
      </c>
    </row>
    <row r="17933" spans="8:18" x14ac:dyDescent="0.25">
      <c r="H17933" s="59">
        <v>95249</v>
      </c>
      <c r="I17933" s="59" t="s">
        <v>71</v>
      </c>
      <c r="J17933" s="59">
        <v>8573450</v>
      </c>
      <c r="K17933" s="59" t="s">
        <v>18368</v>
      </c>
      <c r="L17933" s="61" t="s">
        <v>112</v>
      </c>
      <c r="M17933" s="61">
        <f>VLOOKUP(H17933,zdroj!C:F,4,0)</f>
        <v>0</v>
      </c>
      <c r="N17933" s="61" t="str">
        <f t="shared" si="560"/>
        <v>katA</v>
      </c>
      <c r="P17933" s="73" t="str">
        <f t="shared" si="561"/>
        <v/>
      </c>
      <c r="Q17933" s="61" t="s">
        <v>30</v>
      </c>
    </row>
    <row r="17934" spans="8:18" x14ac:dyDescent="0.25">
      <c r="H17934" s="59">
        <v>95249</v>
      </c>
      <c r="I17934" s="59" t="s">
        <v>71</v>
      </c>
      <c r="J17934" s="59">
        <v>8573468</v>
      </c>
      <c r="K17934" s="59" t="s">
        <v>18369</v>
      </c>
      <c r="L17934" s="61" t="s">
        <v>112</v>
      </c>
      <c r="M17934" s="61">
        <f>VLOOKUP(H17934,zdroj!C:F,4,0)</f>
        <v>0</v>
      </c>
      <c r="N17934" s="61" t="str">
        <f t="shared" si="560"/>
        <v>katA</v>
      </c>
      <c r="P17934" s="73" t="str">
        <f t="shared" si="561"/>
        <v/>
      </c>
      <c r="Q17934" s="61" t="s">
        <v>30</v>
      </c>
    </row>
    <row r="17935" spans="8:18" x14ac:dyDescent="0.25">
      <c r="H17935" s="59">
        <v>95249</v>
      </c>
      <c r="I17935" s="59" t="s">
        <v>71</v>
      </c>
      <c r="J17935" s="59">
        <v>8573476</v>
      </c>
      <c r="K17935" s="59" t="s">
        <v>18370</v>
      </c>
      <c r="L17935" s="61" t="s">
        <v>112</v>
      </c>
      <c r="M17935" s="61">
        <f>VLOOKUP(H17935,zdroj!C:F,4,0)</f>
        <v>0</v>
      </c>
      <c r="N17935" s="61" t="str">
        <f t="shared" si="560"/>
        <v>katA</v>
      </c>
      <c r="P17935" s="73" t="str">
        <f t="shared" si="561"/>
        <v/>
      </c>
      <c r="Q17935" s="61" t="s">
        <v>30</v>
      </c>
    </row>
    <row r="17936" spans="8:18" x14ac:dyDescent="0.25">
      <c r="H17936" s="59">
        <v>95249</v>
      </c>
      <c r="I17936" s="59" t="s">
        <v>71</v>
      </c>
      <c r="J17936" s="59">
        <v>8573484</v>
      </c>
      <c r="K17936" s="59" t="s">
        <v>18371</v>
      </c>
      <c r="L17936" s="61" t="s">
        <v>113</v>
      </c>
      <c r="M17936" s="61">
        <f>VLOOKUP(H17936,zdroj!C:F,4,0)</f>
        <v>0</v>
      </c>
      <c r="N17936" s="61" t="str">
        <f t="shared" si="560"/>
        <v>katB</v>
      </c>
      <c r="P17936" s="73" t="str">
        <f t="shared" si="561"/>
        <v/>
      </c>
      <c r="Q17936" s="61" t="s">
        <v>30</v>
      </c>
      <c r="R17936" s="61" t="s">
        <v>91</v>
      </c>
    </row>
    <row r="17937" spans="8:18" x14ac:dyDescent="0.25">
      <c r="H17937" s="59">
        <v>95249</v>
      </c>
      <c r="I17937" s="59" t="s">
        <v>71</v>
      </c>
      <c r="J17937" s="59">
        <v>8573492</v>
      </c>
      <c r="K17937" s="59" t="s">
        <v>18372</v>
      </c>
      <c r="L17937" s="61" t="s">
        <v>112</v>
      </c>
      <c r="M17937" s="61">
        <f>VLOOKUP(H17937,zdroj!C:F,4,0)</f>
        <v>0</v>
      </c>
      <c r="N17937" s="61" t="str">
        <f t="shared" si="560"/>
        <v>katA</v>
      </c>
      <c r="P17937" s="73" t="str">
        <f t="shared" si="561"/>
        <v/>
      </c>
      <c r="Q17937" s="61" t="s">
        <v>30</v>
      </c>
    </row>
    <row r="17938" spans="8:18" x14ac:dyDescent="0.25">
      <c r="H17938" s="59">
        <v>95249</v>
      </c>
      <c r="I17938" s="59" t="s">
        <v>71</v>
      </c>
      <c r="J17938" s="59">
        <v>8573506</v>
      </c>
      <c r="K17938" s="59" t="s">
        <v>18373</v>
      </c>
      <c r="L17938" s="61" t="s">
        <v>112</v>
      </c>
      <c r="M17938" s="61">
        <f>VLOOKUP(H17938,zdroj!C:F,4,0)</f>
        <v>0</v>
      </c>
      <c r="N17938" s="61" t="str">
        <f t="shared" si="560"/>
        <v>katA</v>
      </c>
      <c r="P17938" s="73" t="str">
        <f t="shared" si="561"/>
        <v/>
      </c>
      <c r="Q17938" s="61" t="s">
        <v>30</v>
      </c>
    </row>
    <row r="17939" spans="8:18" x14ac:dyDescent="0.25">
      <c r="H17939" s="59">
        <v>95249</v>
      </c>
      <c r="I17939" s="59" t="s">
        <v>71</v>
      </c>
      <c r="J17939" s="59">
        <v>8573514</v>
      </c>
      <c r="K17939" s="59" t="s">
        <v>18374</v>
      </c>
      <c r="L17939" s="61" t="s">
        <v>112</v>
      </c>
      <c r="M17939" s="61">
        <f>VLOOKUP(H17939,zdroj!C:F,4,0)</f>
        <v>0</v>
      </c>
      <c r="N17939" s="61" t="str">
        <f t="shared" si="560"/>
        <v>katA</v>
      </c>
      <c r="P17939" s="73" t="str">
        <f t="shared" si="561"/>
        <v/>
      </c>
      <c r="Q17939" s="61" t="s">
        <v>30</v>
      </c>
    </row>
    <row r="17940" spans="8:18" x14ac:dyDescent="0.25">
      <c r="H17940" s="59">
        <v>95249</v>
      </c>
      <c r="I17940" s="59" t="s">
        <v>71</v>
      </c>
      <c r="J17940" s="59">
        <v>8573565</v>
      </c>
      <c r="K17940" s="59" t="s">
        <v>18375</v>
      </c>
      <c r="L17940" s="61" t="s">
        <v>113</v>
      </c>
      <c r="M17940" s="61">
        <f>VLOOKUP(H17940,zdroj!C:F,4,0)</f>
        <v>0</v>
      </c>
      <c r="N17940" s="61" t="str">
        <f t="shared" si="560"/>
        <v>katB</v>
      </c>
      <c r="P17940" s="73" t="str">
        <f t="shared" si="561"/>
        <v/>
      </c>
      <c r="Q17940" s="61" t="s">
        <v>30</v>
      </c>
      <c r="R17940" s="61" t="s">
        <v>91</v>
      </c>
    </row>
    <row r="17941" spans="8:18" x14ac:dyDescent="0.25">
      <c r="H17941" s="59">
        <v>95249</v>
      </c>
      <c r="I17941" s="59" t="s">
        <v>71</v>
      </c>
      <c r="J17941" s="59">
        <v>8573581</v>
      </c>
      <c r="K17941" s="59" t="s">
        <v>18376</v>
      </c>
      <c r="L17941" s="61" t="s">
        <v>112</v>
      </c>
      <c r="M17941" s="61">
        <f>VLOOKUP(H17941,zdroj!C:F,4,0)</f>
        <v>0</v>
      </c>
      <c r="N17941" s="61" t="str">
        <f t="shared" si="560"/>
        <v>katA</v>
      </c>
      <c r="P17941" s="73" t="str">
        <f t="shared" si="561"/>
        <v/>
      </c>
      <c r="Q17941" s="61" t="s">
        <v>30</v>
      </c>
    </row>
    <row r="17942" spans="8:18" x14ac:dyDescent="0.25">
      <c r="H17942" s="59">
        <v>95249</v>
      </c>
      <c r="I17942" s="59" t="s">
        <v>71</v>
      </c>
      <c r="J17942" s="59">
        <v>8573590</v>
      </c>
      <c r="K17942" s="59" t="s">
        <v>18377</v>
      </c>
      <c r="L17942" s="61" t="s">
        <v>112</v>
      </c>
      <c r="M17942" s="61">
        <f>VLOOKUP(H17942,zdroj!C:F,4,0)</f>
        <v>0</v>
      </c>
      <c r="N17942" s="61" t="str">
        <f t="shared" si="560"/>
        <v>katA</v>
      </c>
      <c r="P17942" s="73" t="str">
        <f t="shared" si="561"/>
        <v/>
      </c>
      <c r="Q17942" s="61" t="s">
        <v>30</v>
      </c>
    </row>
    <row r="17943" spans="8:18" x14ac:dyDescent="0.25">
      <c r="H17943" s="59">
        <v>95249</v>
      </c>
      <c r="I17943" s="59" t="s">
        <v>71</v>
      </c>
      <c r="J17943" s="59">
        <v>8573603</v>
      </c>
      <c r="K17943" s="59" t="s">
        <v>18378</v>
      </c>
      <c r="L17943" s="61" t="s">
        <v>112</v>
      </c>
      <c r="M17943" s="61">
        <f>VLOOKUP(H17943,zdroj!C:F,4,0)</f>
        <v>0</v>
      </c>
      <c r="N17943" s="61" t="str">
        <f t="shared" si="560"/>
        <v>katA</v>
      </c>
      <c r="P17943" s="73" t="str">
        <f t="shared" si="561"/>
        <v/>
      </c>
      <c r="Q17943" s="61" t="s">
        <v>30</v>
      </c>
    </row>
    <row r="17944" spans="8:18" x14ac:dyDescent="0.25">
      <c r="H17944" s="59">
        <v>95249</v>
      </c>
      <c r="I17944" s="59" t="s">
        <v>71</v>
      </c>
      <c r="J17944" s="59">
        <v>8573638</v>
      </c>
      <c r="K17944" s="59" t="s">
        <v>18379</v>
      </c>
      <c r="L17944" s="61" t="s">
        <v>112</v>
      </c>
      <c r="M17944" s="61">
        <f>VLOOKUP(H17944,zdroj!C:F,4,0)</f>
        <v>0</v>
      </c>
      <c r="N17944" s="61" t="str">
        <f t="shared" si="560"/>
        <v>katA</v>
      </c>
      <c r="P17944" s="73" t="str">
        <f t="shared" si="561"/>
        <v/>
      </c>
      <c r="Q17944" s="61" t="s">
        <v>30</v>
      </c>
    </row>
    <row r="17945" spans="8:18" x14ac:dyDescent="0.25">
      <c r="H17945" s="59">
        <v>95249</v>
      </c>
      <c r="I17945" s="59" t="s">
        <v>71</v>
      </c>
      <c r="J17945" s="59">
        <v>8573646</v>
      </c>
      <c r="K17945" s="59" t="s">
        <v>18380</v>
      </c>
      <c r="L17945" s="61" t="s">
        <v>112</v>
      </c>
      <c r="M17945" s="61">
        <f>VLOOKUP(H17945,zdroj!C:F,4,0)</f>
        <v>0</v>
      </c>
      <c r="N17945" s="61" t="str">
        <f t="shared" si="560"/>
        <v>katA</v>
      </c>
      <c r="P17945" s="73" t="str">
        <f t="shared" si="561"/>
        <v/>
      </c>
      <c r="Q17945" s="61" t="s">
        <v>30</v>
      </c>
    </row>
    <row r="17946" spans="8:18" x14ac:dyDescent="0.25">
      <c r="H17946" s="59">
        <v>95249</v>
      </c>
      <c r="I17946" s="59" t="s">
        <v>71</v>
      </c>
      <c r="J17946" s="59">
        <v>8573654</v>
      </c>
      <c r="K17946" s="59" t="s">
        <v>18381</v>
      </c>
      <c r="L17946" s="61" t="s">
        <v>112</v>
      </c>
      <c r="M17946" s="61">
        <f>VLOOKUP(H17946,zdroj!C:F,4,0)</f>
        <v>0</v>
      </c>
      <c r="N17946" s="61" t="str">
        <f t="shared" si="560"/>
        <v>katA</v>
      </c>
      <c r="P17946" s="73" t="str">
        <f t="shared" si="561"/>
        <v/>
      </c>
      <c r="Q17946" s="61" t="s">
        <v>30</v>
      </c>
    </row>
    <row r="17947" spans="8:18" x14ac:dyDescent="0.25">
      <c r="H17947" s="59">
        <v>95249</v>
      </c>
      <c r="I17947" s="59" t="s">
        <v>71</v>
      </c>
      <c r="J17947" s="59">
        <v>8573662</v>
      </c>
      <c r="K17947" s="59" t="s">
        <v>18382</v>
      </c>
      <c r="L17947" s="61" t="s">
        <v>112</v>
      </c>
      <c r="M17947" s="61">
        <f>VLOOKUP(H17947,zdroj!C:F,4,0)</f>
        <v>0</v>
      </c>
      <c r="N17947" s="61" t="str">
        <f t="shared" si="560"/>
        <v>katA</v>
      </c>
      <c r="P17947" s="73" t="str">
        <f t="shared" si="561"/>
        <v/>
      </c>
      <c r="Q17947" s="61" t="s">
        <v>30</v>
      </c>
    </row>
    <row r="17948" spans="8:18" x14ac:dyDescent="0.25">
      <c r="H17948" s="59">
        <v>95249</v>
      </c>
      <c r="I17948" s="59" t="s">
        <v>71</v>
      </c>
      <c r="J17948" s="59">
        <v>8573671</v>
      </c>
      <c r="K17948" s="59" t="s">
        <v>18383</v>
      </c>
      <c r="L17948" s="61" t="s">
        <v>112</v>
      </c>
      <c r="M17948" s="61">
        <f>VLOOKUP(H17948,zdroj!C:F,4,0)</f>
        <v>0</v>
      </c>
      <c r="N17948" s="61" t="str">
        <f t="shared" si="560"/>
        <v>katA</v>
      </c>
      <c r="P17948" s="73" t="str">
        <f t="shared" si="561"/>
        <v/>
      </c>
      <c r="Q17948" s="61" t="s">
        <v>30</v>
      </c>
    </row>
    <row r="17949" spans="8:18" x14ac:dyDescent="0.25">
      <c r="H17949" s="59">
        <v>95249</v>
      </c>
      <c r="I17949" s="59" t="s">
        <v>71</v>
      </c>
      <c r="J17949" s="59">
        <v>8573689</v>
      </c>
      <c r="K17949" s="59" t="s">
        <v>18384</v>
      </c>
      <c r="L17949" s="61" t="s">
        <v>112</v>
      </c>
      <c r="M17949" s="61">
        <f>VLOOKUP(H17949,zdroj!C:F,4,0)</f>
        <v>0</v>
      </c>
      <c r="N17949" s="61" t="str">
        <f t="shared" si="560"/>
        <v>katA</v>
      </c>
      <c r="P17949" s="73" t="str">
        <f t="shared" si="561"/>
        <v/>
      </c>
      <c r="Q17949" s="61" t="s">
        <v>30</v>
      </c>
    </row>
    <row r="17950" spans="8:18" x14ac:dyDescent="0.25">
      <c r="H17950" s="59">
        <v>95249</v>
      </c>
      <c r="I17950" s="59" t="s">
        <v>71</v>
      </c>
      <c r="J17950" s="59">
        <v>8573697</v>
      </c>
      <c r="K17950" s="59" t="s">
        <v>18385</v>
      </c>
      <c r="L17950" s="61" t="s">
        <v>112</v>
      </c>
      <c r="M17950" s="61">
        <f>VLOOKUP(H17950,zdroj!C:F,4,0)</f>
        <v>0</v>
      </c>
      <c r="N17950" s="61" t="str">
        <f t="shared" si="560"/>
        <v>katA</v>
      </c>
      <c r="P17950" s="73" t="str">
        <f t="shared" si="561"/>
        <v/>
      </c>
      <c r="Q17950" s="61" t="s">
        <v>30</v>
      </c>
    </row>
    <row r="17951" spans="8:18" x14ac:dyDescent="0.25">
      <c r="H17951" s="59">
        <v>95249</v>
      </c>
      <c r="I17951" s="59" t="s">
        <v>71</v>
      </c>
      <c r="J17951" s="59">
        <v>8573719</v>
      </c>
      <c r="K17951" s="59" t="s">
        <v>18386</v>
      </c>
      <c r="L17951" s="61" t="s">
        <v>112</v>
      </c>
      <c r="M17951" s="61">
        <f>VLOOKUP(H17951,zdroj!C:F,4,0)</f>
        <v>0</v>
      </c>
      <c r="N17951" s="61" t="str">
        <f t="shared" si="560"/>
        <v>katA</v>
      </c>
      <c r="P17951" s="73" t="str">
        <f t="shared" si="561"/>
        <v/>
      </c>
      <c r="Q17951" s="61" t="s">
        <v>30</v>
      </c>
    </row>
    <row r="17952" spans="8:18" x14ac:dyDescent="0.25">
      <c r="H17952" s="59">
        <v>95249</v>
      </c>
      <c r="I17952" s="59" t="s">
        <v>71</v>
      </c>
      <c r="J17952" s="59">
        <v>8573727</v>
      </c>
      <c r="K17952" s="59" t="s">
        <v>18387</v>
      </c>
      <c r="L17952" s="61" t="s">
        <v>112</v>
      </c>
      <c r="M17952" s="61">
        <f>VLOOKUP(H17952,zdroj!C:F,4,0)</f>
        <v>0</v>
      </c>
      <c r="N17952" s="61" t="str">
        <f t="shared" si="560"/>
        <v>katA</v>
      </c>
      <c r="P17952" s="73" t="str">
        <f t="shared" si="561"/>
        <v/>
      </c>
      <c r="Q17952" s="61" t="s">
        <v>30</v>
      </c>
    </row>
    <row r="17953" spans="8:18" x14ac:dyDescent="0.25">
      <c r="H17953" s="59">
        <v>95249</v>
      </c>
      <c r="I17953" s="59" t="s">
        <v>71</v>
      </c>
      <c r="J17953" s="59">
        <v>8573735</v>
      </c>
      <c r="K17953" s="59" t="s">
        <v>18388</v>
      </c>
      <c r="L17953" s="61" t="s">
        <v>112</v>
      </c>
      <c r="M17953" s="61">
        <f>VLOOKUP(H17953,zdroj!C:F,4,0)</f>
        <v>0</v>
      </c>
      <c r="N17953" s="61" t="str">
        <f t="shared" si="560"/>
        <v>katA</v>
      </c>
      <c r="P17953" s="73" t="str">
        <f t="shared" si="561"/>
        <v/>
      </c>
      <c r="Q17953" s="61" t="s">
        <v>30</v>
      </c>
    </row>
    <row r="17954" spans="8:18" x14ac:dyDescent="0.25">
      <c r="H17954" s="59">
        <v>95249</v>
      </c>
      <c r="I17954" s="59" t="s">
        <v>71</v>
      </c>
      <c r="J17954" s="59">
        <v>8573743</v>
      </c>
      <c r="K17954" s="59" t="s">
        <v>18389</v>
      </c>
      <c r="L17954" s="61" t="s">
        <v>112</v>
      </c>
      <c r="M17954" s="61">
        <f>VLOOKUP(H17954,zdroj!C:F,4,0)</f>
        <v>0</v>
      </c>
      <c r="N17954" s="61" t="str">
        <f t="shared" si="560"/>
        <v>katA</v>
      </c>
      <c r="P17954" s="73" t="str">
        <f t="shared" si="561"/>
        <v/>
      </c>
      <c r="Q17954" s="61" t="s">
        <v>30</v>
      </c>
    </row>
    <row r="17955" spans="8:18" x14ac:dyDescent="0.25">
      <c r="H17955" s="59">
        <v>95249</v>
      </c>
      <c r="I17955" s="59" t="s">
        <v>71</v>
      </c>
      <c r="J17955" s="59">
        <v>8573760</v>
      </c>
      <c r="K17955" s="59" t="s">
        <v>18390</v>
      </c>
      <c r="L17955" s="61" t="s">
        <v>112</v>
      </c>
      <c r="M17955" s="61">
        <f>VLOOKUP(H17955,zdroj!C:F,4,0)</f>
        <v>0</v>
      </c>
      <c r="N17955" s="61" t="str">
        <f t="shared" si="560"/>
        <v>katA</v>
      </c>
      <c r="P17955" s="73" t="str">
        <f t="shared" si="561"/>
        <v/>
      </c>
      <c r="Q17955" s="61" t="s">
        <v>31</v>
      </c>
    </row>
    <row r="17956" spans="8:18" x14ac:dyDescent="0.25">
      <c r="H17956" s="59">
        <v>95249</v>
      </c>
      <c r="I17956" s="59" t="s">
        <v>71</v>
      </c>
      <c r="J17956" s="59">
        <v>8573778</v>
      </c>
      <c r="K17956" s="59" t="s">
        <v>18391</v>
      </c>
      <c r="L17956" s="61" t="s">
        <v>112</v>
      </c>
      <c r="M17956" s="61">
        <f>VLOOKUP(H17956,zdroj!C:F,4,0)</f>
        <v>0</v>
      </c>
      <c r="N17956" s="61" t="str">
        <f t="shared" si="560"/>
        <v>katA</v>
      </c>
      <c r="P17956" s="73" t="str">
        <f t="shared" si="561"/>
        <v/>
      </c>
      <c r="Q17956" s="61" t="s">
        <v>30</v>
      </c>
    </row>
    <row r="17957" spans="8:18" x14ac:dyDescent="0.25">
      <c r="H17957" s="59">
        <v>95249</v>
      </c>
      <c r="I17957" s="59" t="s">
        <v>71</v>
      </c>
      <c r="J17957" s="59">
        <v>8573794</v>
      </c>
      <c r="K17957" s="59" t="s">
        <v>18392</v>
      </c>
      <c r="L17957" s="61" t="s">
        <v>81</v>
      </c>
      <c r="M17957" s="61">
        <f>VLOOKUP(H17957,zdroj!C:F,4,0)</f>
        <v>0</v>
      </c>
      <c r="N17957" s="61" t="str">
        <f t="shared" si="560"/>
        <v>-</v>
      </c>
      <c r="P17957" s="73" t="str">
        <f t="shared" si="561"/>
        <v/>
      </c>
      <c r="Q17957" s="61" t="s">
        <v>88</v>
      </c>
    </row>
    <row r="17958" spans="8:18" x14ac:dyDescent="0.25">
      <c r="H17958" s="59">
        <v>95249</v>
      </c>
      <c r="I17958" s="59" t="s">
        <v>71</v>
      </c>
      <c r="J17958" s="59">
        <v>8573808</v>
      </c>
      <c r="K17958" s="59" t="s">
        <v>18393</v>
      </c>
      <c r="L17958" s="61" t="s">
        <v>81</v>
      </c>
      <c r="M17958" s="61">
        <f>VLOOKUP(H17958,zdroj!C:F,4,0)</f>
        <v>0</v>
      </c>
      <c r="N17958" s="61" t="str">
        <f t="shared" si="560"/>
        <v>-</v>
      </c>
      <c r="P17958" s="73" t="str">
        <f t="shared" si="561"/>
        <v/>
      </c>
      <c r="Q17958" s="61" t="s">
        <v>88</v>
      </c>
    </row>
    <row r="17959" spans="8:18" x14ac:dyDescent="0.25">
      <c r="H17959" s="59">
        <v>95249</v>
      </c>
      <c r="I17959" s="59" t="s">
        <v>71</v>
      </c>
      <c r="J17959" s="59">
        <v>8573832</v>
      </c>
      <c r="K17959" s="59" t="s">
        <v>18394</v>
      </c>
      <c r="L17959" s="61" t="s">
        <v>81</v>
      </c>
      <c r="M17959" s="61">
        <f>VLOOKUP(H17959,zdroj!C:F,4,0)</f>
        <v>0</v>
      </c>
      <c r="N17959" s="61" t="str">
        <f t="shared" si="560"/>
        <v>-</v>
      </c>
      <c r="P17959" s="73" t="str">
        <f t="shared" si="561"/>
        <v/>
      </c>
      <c r="Q17959" s="61" t="s">
        <v>88</v>
      </c>
    </row>
    <row r="17960" spans="8:18" x14ac:dyDescent="0.25">
      <c r="H17960" s="59">
        <v>95249</v>
      </c>
      <c r="I17960" s="59" t="s">
        <v>71</v>
      </c>
      <c r="J17960" s="59">
        <v>8573859</v>
      </c>
      <c r="K17960" s="59" t="s">
        <v>18395</v>
      </c>
      <c r="L17960" s="61" t="s">
        <v>112</v>
      </c>
      <c r="M17960" s="61">
        <f>VLOOKUP(H17960,zdroj!C:F,4,0)</f>
        <v>0</v>
      </c>
      <c r="N17960" s="61" t="str">
        <f t="shared" si="560"/>
        <v>katA</v>
      </c>
      <c r="P17960" s="73" t="str">
        <f t="shared" si="561"/>
        <v/>
      </c>
      <c r="Q17960" s="61" t="s">
        <v>30</v>
      </c>
    </row>
    <row r="17961" spans="8:18" x14ac:dyDescent="0.25">
      <c r="H17961" s="59">
        <v>95249</v>
      </c>
      <c r="I17961" s="59" t="s">
        <v>71</v>
      </c>
      <c r="J17961" s="59">
        <v>26044749</v>
      </c>
      <c r="K17961" s="59" t="s">
        <v>18396</v>
      </c>
      <c r="L17961" s="61" t="s">
        <v>81</v>
      </c>
      <c r="M17961" s="61">
        <f>VLOOKUP(H17961,zdroj!C:F,4,0)</f>
        <v>0</v>
      </c>
      <c r="N17961" s="61" t="str">
        <f t="shared" si="560"/>
        <v>-</v>
      </c>
      <c r="P17961" s="73" t="str">
        <f t="shared" si="561"/>
        <v/>
      </c>
      <c r="Q17961" s="61" t="s">
        <v>88</v>
      </c>
    </row>
    <row r="17962" spans="8:18" x14ac:dyDescent="0.25">
      <c r="H17962" s="59">
        <v>95249</v>
      </c>
      <c r="I17962" s="59" t="s">
        <v>71</v>
      </c>
      <c r="J17962" s="59">
        <v>26810689</v>
      </c>
      <c r="K17962" s="59" t="s">
        <v>18397</v>
      </c>
      <c r="L17962" s="61" t="s">
        <v>81</v>
      </c>
      <c r="M17962" s="61">
        <f>VLOOKUP(H17962,zdroj!C:F,4,0)</f>
        <v>0</v>
      </c>
      <c r="N17962" s="61" t="str">
        <f t="shared" si="560"/>
        <v>-</v>
      </c>
      <c r="P17962" s="73" t="str">
        <f t="shared" si="561"/>
        <v/>
      </c>
      <c r="Q17962" s="61" t="s">
        <v>88</v>
      </c>
    </row>
    <row r="17963" spans="8:18" x14ac:dyDescent="0.25">
      <c r="H17963" s="59">
        <v>95249</v>
      </c>
      <c r="I17963" s="59" t="s">
        <v>71</v>
      </c>
      <c r="J17963" s="59">
        <v>27197549</v>
      </c>
      <c r="K17963" s="59" t="s">
        <v>18398</v>
      </c>
      <c r="L17963" s="61" t="s">
        <v>112</v>
      </c>
      <c r="M17963" s="61">
        <f>VLOOKUP(H17963,zdroj!C:F,4,0)</f>
        <v>0</v>
      </c>
      <c r="N17963" s="61" t="str">
        <f t="shared" si="560"/>
        <v>katA</v>
      </c>
      <c r="P17963" s="73" t="str">
        <f t="shared" si="561"/>
        <v/>
      </c>
      <c r="Q17963" s="61" t="s">
        <v>30</v>
      </c>
    </row>
    <row r="17964" spans="8:18" x14ac:dyDescent="0.25">
      <c r="H17964" s="59">
        <v>95249</v>
      </c>
      <c r="I17964" s="59" t="s">
        <v>71</v>
      </c>
      <c r="J17964" s="59">
        <v>27197557</v>
      </c>
      <c r="K17964" s="59" t="s">
        <v>18399</v>
      </c>
      <c r="L17964" s="61" t="s">
        <v>112</v>
      </c>
      <c r="M17964" s="61">
        <f>VLOOKUP(H17964,zdroj!C:F,4,0)</f>
        <v>0</v>
      </c>
      <c r="N17964" s="61" t="str">
        <f t="shared" si="560"/>
        <v>katA</v>
      </c>
      <c r="P17964" s="73" t="str">
        <f t="shared" si="561"/>
        <v/>
      </c>
      <c r="Q17964" s="61" t="s">
        <v>30</v>
      </c>
    </row>
    <row r="17965" spans="8:18" x14ac:dyDescent="0.25">
      <c r="H17965" s="59">
        <v>95249</v>
      </c>
      <c r="I17965" s="59" t="s">
        <v>71</v>
      </c>
      <c r="J17965" s="59">
        <v>31263071</v>
      </c>
      <c r="K17965" s="59" t="s">
        <v>18400</v>
      </c>
      <c r="L17965" s="61" t="s">
        <v>112</v>
      </c>
      <c r="M17965" s="61">
        <f>VLOOKUP(H17965,zdroj!C:F,4,0)</f>
        <v>0</v>
      </c>
      <c r="N17965" s="61" t="str">
        <f t="shared" si="560"/>
        <v>katA</v>
      </c>
      <c r="P17965" s="73" t="str">
        <f t="shared" si="561"/>
        <v/>
      </c>
      <c r="Q17965" s="61" t="s">
        <v>30</v>
      </c>
    </row>
    <row r="17966" spans="8:18" x14ac:dyDescent="0.25">
      <c r="H17966" s="59">
        <v>95249</v>
      </c>
      <c r="I17966" s="59" t="s">
        <v>71</v>
      </c>
      <c r="J17966" s="59">
        <v>73005827</v>
      </c>
      <c r="K17966" s="59" t="s">
        <v>18401</v>
      </c>
      <c r="L17966" s="61" t="s">
        <v>112</v>
      </c>
      <c r="M17966" s="61">
        <f>VLOOKUP(H17966,zdroj!C:F,4,0)</f>
        <v>0</v>
      </c>
      <c r="N17966" s="61" t="str">
        <f t="shared" si="560"/>
        <v>katA</v>
      </c>
      <c r="P17966" s="73" t="str">
        <f t="shared" si="561"/>
        <v/>
      </c>
      <c r="Q17966" s="61" t="s">
        <v>30</v>
      </c>
    </row>
    <row r="17967" spans="8:18" x14ac:dyDescent="0.25">
      <c r="H17967" s="59">
        <v>95249</v>
      </c>
      <c r="I17967" s="59" t="s">
        <v>71</v>
      </c>
      <c r="J17967" s="59">
        <v>77814410</v>
      </c>
      <c r="K17967" s="59" t="s">
        <v>18402</v>
      </c>
      <c r="L17967" s="61" t="s">
        <v>112</v>
      </c>
      <c r="M17967" s="61">
        <f>VLOOKUP(H17967,zdroj!C:F,4,0)</f>
        <v>0</v>
      </c>
      <c r="N17967" s="61" t="str">
        <f t="shared" si="560"/>
        <v>katA</v>
      </c>
      <c r="P17967" s="73" t="str">
        <f t="shared" si="561"/>
        <v/>
      </c>
      <c r="Q17967" s="61" t="s">
        <v>30</v>
      </c>
    </row>
    <row r="17968" spans="8:18" x14ac:dyDescent="0.25">
      <c r="H17968" s="59">
        <v>95249</v>
      </c>
      <c r="I17968" s="59" t="s">
        <v>71</v>
      </c>
      <c r="J17968" s="59">
        <v>79912397</v>
      </c>
      <c r="K17968" s="59" t="s">
        <v>18403</v>
      </c>
      <c r="L17968" s="61" t="s">
        <v>113</v>
      </c>
      <c r="M17968" s="61">
        <f>VLOOKUP(H17968,zdroj!C:F,4,0)</f>
        <v>0</v>
      </c>
      <c r="N17968" s="61" t="str">
        <f t="shared" si="560"/>
        <v>katB</v>
      </c>
      <c r="P17968" s="73" t="str">
        <f t="shared" si="561"/>
        <v/>
      </c>
      <c r="Q17968" s="61" t="s">
        <v>30</v>
      </c>
      <c r="R17968" s="61" t="s">
        <v>91</v>
      </c>
    </row>
    <row r="17969" spans="8:17" x14ac:dyDescent="0.25">
      <c r="H17969" s="59">
        <v>138703</v>
      </c>
      <c r="I17969" s="59" t="s">
        <v>72</v>
      </c>
      <c r="J17969" s="59">
        <v>17725542</v>
      </c>
      <c r="K17969" s="59" t="s">
        <v>18404</v>
      </c>
      <c r="L17969" s="61" t="s">
        <v>81</v>
      </c>
      <c r="M17969" s="61">
        <f>VLOOKUP(H17969,zdroj!C:F,4,0)</f>
        <v>0</v>
      </c>
      <c r="N17969" s="61" t="str">
        <f t="shared" si="560"/>
        <v>-</v>
      </c>
      <c r="P17969" s="73" t="str">
        <f t="shared" si="561"/>
        <v/>
      </c>
      <c r="Q17969" s="61" t="s">
        <v>86</v>
      </c>
    </row>
    <row r="17970" spans="8:17" x14ac:dyDescent="0.25">
      <c r="H17970" s="59">
        <v>138703</v>
      </c>
      <c r="I17970" s="59" t="s">
        <v>72</v>
      </c>
      <c r="J17970" s="59">
        <v>17725551</v>
      </c>
      <c r="K17970" s="59" t="s">
        <v>18405</v>
      </c>
      <c r="L17970" s="61" t="s">
        <v>81</v>
      </c>
      <c r="M17970" s="61">
        <f>VLOOKUP(H17970,zdroj!C:F,4,0)</f>
        <v>0</v>
      </c>
      <c r="N17970" s="61" t="str">
        <f t="shared" si="560"/>
        <v>-</v>
      </c>
      <c r="P17970" s="73" t="str">
        <f t="shared" si="561"/>
        <v/>
      </c>
      <c r="Q17970" s="61" t="s">
        <v>86</v>
      </c>
    </row>
    <row r="17971" spans="8:17" x14ac:dyDescent="0.25">
      <c r="H17971" s="59">
        <v>138703</v>
      </c>
      <c r="I17971" s="59" t="s">
        <v>72</v>
      </c>
      <c r="J17971" s="59">
        <v>17725569</v>
      </c>
      <c r="K17971" s="59" t="s">
        <v>18406</v>
      </c>
      <c r="L17971" s="61" t="s">
        <v>81</v>
      </c>
      <c r="M17971" s="61">
        <f>VLOOKUP(H17971,zdroj!C:F,4,0)</f>
        <v>0</v>
      </c>
      <c r="N17971" s="61" t="str">
        <f t="shared" si="560"/>
        <v>-</v>
      </c>
      <c r="P17971" s="73" t="str">
        <f t="shared" si="561"/>
        <v/>
      </c>
      <c r="Q17971" s="61" t="s">
        <v>88</v>
      </c>
    </row>
    <row r="17972" spans="8:17" x14ac:dyDescent="0.25">
      <c r="H17972" s="59">
        <v>138703</v>
      </c>
      <c r="I17972" s="59" t="s">
        <v>72</v>
      </c>
      <c r="J17972" s="59">
        <v>17725577</v>
      </c>
      <c r="K17972" s="59" t="s">
        <v>18407</v>
      </c>
      <c r="L17972" s="61" t="s">
        <v>81</v>
      </c>
      <c r="M17972" s="61">
        <f>VLOOKUP(H17972,zdroj!C:F,4,0)</f>
        <v>0</v>
      </c>
      <c r="N17972" s="61" t="str">
        <f t="shared" si="560"/>
        <v>-</v>
      </c>
      <c r="P17972" s="73" t="str">
        <f t="shared" si="561"/>
        <v/>
      </c>
      <c r="Q17972" s="61" t="s">
        <v>86</v>
      </c>
    </row>
    <row r="17973" spans="8:17" x14ac:dyDescent="0.25">
      <c r="H17973" s="59">
        <v>138703</v>
      </c>
      <c r="I17973" s="59" t="s">
        <v>72</v>
      </c>
      <c r="J17973" s="59">
        <v>17725585</v>
      </c>
      <c r="K17973" s="59" t="s">
        <v>18408</v>
      </c>
      <c r="L17973" s="61" t="s">
        <v>114</v>
      </c>
      <c r="M17973" s="61">
        <f>VLOOKUP(H17973,zdroj!C:F,4,0)</f>
        <v>0</v>
      </c>
      <c r="N17973" s="61" t="str">
        <f t="shared" si="560"/>
        <v>katC</v>
      </c>
      <c r="P17973" s="73" t="str">
        <f t="shared" si="561"/>
        <v/>
      </c>
      <c r="Q17973" s="61" t="s">
        <v>31</v>
      </c>
    </row>
    <row r="17974" spans="8:17" x14ac:dyDescent="0.25">
      <c r="H17974" s="59">
        <v>138703</v>
      </c>
      <c r="I17974" s="59" t="s">
        <v>72</v>
      </c>
      <c r="J17974" s="59">
        <v>17725593</v>
      </c>
      <c r="K17974" s="59" t="s">
        <v>18409</v>
      </c>
      <c r="L17974" s="61" t="s">
        <v>81</v>
      </c>
      <c r="M17974" s="61">
        <f>VLOOKUP(H17974,zdroj!C:F,4,0)</f>
        <v>0</v>
      </c>
      <c r="N17974" s="61" t="str">
        <f t="shared" si="560"/>
        <v>-</v>
      </c>
      <c r="P17974" s="73" t="str">
        <f t="shared" si="561"/>
        <v/>
      </c>
      <c r="Q17974" s="61" t="s">
        <v>86</v>
      </c>
    </row>
    <row r="17975" spans="8:17" x14ac:dyDescent="0.25">
      <c r="H17975" s="59">
        <v>138703</v>
      </c>
      <c r="I17975" s="59" t="s">
        <v>72</v>
      </c>
      <c r="J17975" s="59">
        <v>17725607</v>
      </c>
      <c r="K17975" s="59" t="s">
        <v>18410</v>
      </c>
      <c r="L17975" s="61" t="s">
        <v>81</v>
      </c>
      <c r="M17975" s="61">
        <f>VLOOKUP(H17975,zdroj!C:F,4,0)</f>
        <v>0</v>
      </c>
      <c r="N17975" s="61" t="str">
        <f t="shared" si="560"/>
        <v>-</v>
      </c>
      <c r="P17975" s="73" t="str">
        <f t="shared" si="561"/>
        <v/>
      </c>
      <c r="Q17975" s="61" t="s">
        <v>86</v>
      </c>
    </row>
    <row r="17976" spans="8:17" x14ac:dyDescent="0.25">
      <c r="H17976" s="59">
        <v>138703</v>
      </c>
      <c r="I17976" s="59" t="s">
        <v>72</v>
      </c>
      <c r="J17976" s="59">
        <v>17725615</v>
      </c>
      <c r="K17976" s="59" t="s">
        <v>18411</v>
      </c>
      <c r="L17976" s="61" t="s">
        <v>81</v>
      </c>
      <c r="M17976" s="61">
        <f>VLOOKUP(H17976,zdroj!C:F,4,0)</f>
        <v>0</v>
      </c>
      <c r="N17976" s="61" t="str">
        <f t="shared" si="560"/>
        <v>-</v>
      </c>
      <c r="P17976" s="73" t="str">
        <f t="shared" si="561"/>
        <v/>
      </c>
      <c r="Q17976" s="61" t="s">
        <v>86</v>
      </c>
    </row>
    <row r="17977" spans="8:17" x14ac:dyDescent="0.25">
      <c r="H17977" s="59">
        <v>138703</v>
      </c>
      <c r="I17977" s="59" t="s">
        <v>72</v>
      </c>
      <c r="J17977" s="59">
        <v>17725623</v>
      </c>
      <c r="K17977" s="59" t="s">
        <v>18412</v>
      </c>
      <c r="L17977" s="61" t="s">
        <v>81</v>
      </c>
      <c r="M17977" s="61">
        <f>VLOOKUP(H17977,zdroj!C:F,4,0)</f>
        <v>0</v>
      </c>
      <c r="N17977" s="61" t="str">
        <f t="shared" si="560"/>
        <v>-</v>
      </c>
      <c r="P17977" s="73" t="str">
        <f t="shared" si="561"/>
        <v/>
      </c>
      <c r="Q17977" s="61" t="s">
        <v>86</v>
      </c>
    </row>
    <row r="17978" spans="8:17" x14ac:dyDescent="0.25">
      <c r="H17978" s="59">
        <v>138703</v>
      </c>
      <c r="I17978" s="59" t="s">
        <v>72</v>
      </c>
      <c r="J17978" s="59">
        <v>17725631</v>
      </c>
      <c r="K17978" s="59" t="s">
        <v>18413</v>
      </c>
      <c r="L17978" s="61" t="s">
        <v>81</v>
      </c>
      <c r="M17978" s="61">
        <f>VLOOKUP(H17978,zdroj!C:F,4,0)</f>
        <v>0</v>
      </c>
      <c r="N17978" s="61" t="str">
        <f t="shared" si="560"/>
        <v>-</v>
      </c>
      <c r="P17978" s="73" t="str">
        <f t="shared" si="561"/>
        <v/>
      </c>
      <c r="Q17978" s="61" t="s">
        <v>86</v>
      </c>
    </row>
    <row r="17979" spans="8:17" x14ac:dyDescent="0.25">
      <c r="H17979" s="59">
        <v>138703</v>
      </c>
      <c r="I17979" s="59" t="s">
        <v>72</v>
      </c>
      <c r="J17979" s="59">
        <v>17725640</v>
      </c>
      <c r="K17979" s="59" t="s">
        <v>18414</v>
      </c>
      <c r="L17979" s="61" t="s">
        <v>81</v>
      </c>
      <c r="M17979" s="61">
        <f>VLOOKUP(H17979,zdroj!C:F,4,0)</f>
        <v>0</v>
      </c>
      <c r="N17979" s="61" t="str">
        <f t="shared" si="560"/>
        <v>-</v>
      </c>
      <c r="P17979" s="73" t="str">
        <f t="shared" si="561"/>
        <v/>
      </c>
      <c r="Q17979" s="61" t="s">
        <v>86</v>
      </c>
    </row>
    <row r="17980" spans="8:17" x14ac:dyDescent="0.25">
      <c r="H17980" s="59">
        <v>138703</v>
      </c>
      <c r="I17980" s="59" t="s">
        <v>72</v>
      </c>
      <c r="J17980" s="59">
        <v>17725658</v>
      </c>
      <c r="K17980" s="59" t="s">
        <v>18415</v>
      </c>
      <c r="L17980" s="61" t="s">
        <v>81</v>
      </c>
      <c r="M17980" s="61">
        <f>VLOOKUP(H17980,zdroj!C:F,4,0)</f>
        <v>0</v>
      </c>
      <c r="N17980" s="61" t="str">
        <f t="shared" si="560"/>
        <v>-</v>
      </c>
      <c r="P17980" s="73" t="str">
        <f t="shared" si="561"/>
        <v/>
      </c>
      <c r="Q17980" s="61" t="s">
        <v>86</v>
      </c>
    </row>
    <row r="17981" spans="8:17" x14ac:dyDescent="0.25">
      <c r="H17981" s="59">
        <v>138703</v>
      </c>
      <c r="I17981" s="59" t="s">
        <v>72</v>
      </c>
      <c r="J17981" s="59">
        <v>17725666</v>
      </c>
      <c r="K17981" s="59" t="s">
        <v>18416</v>
      </c>
      <c r="L17981" s="61" t="s">
        <v>81</v>
      </c>
      <c r="M17981" s="61">
        <f>VLOOKUP(H17981,zdroj!C:F,4,0)</f>
        <v>0</v>
      </c>
      <c r="N17981" s="61" t="str">
        <f t="shared" si="560"/>
        <v>-</v>
      </c>
      <c r="P17981" s="73" t="str">
        <f t="shared" si="561"/>
        <v/>
      </c>
      <c r="Q17981" s="61" t="s">
        <v>86</v>
      </c>
    </row>
    <row r="17982" spans="8:17" x14ac:dyDescent="0.25">
      <c r="H17982" s="59">
        <v>138703</v>
      </c>
      <c r="I17982" s="59" t="s">
        <v>72</v>
      </c>
      <c r="J17982" s="59">
        <v>17725674</v>
      </c>
      <c r="K17982" s="59" t="s">
        <v>18417</v>
      </c>
      <c r="L17982" s="61" t="s">
        <v>81</v>
      </c>
      <c r="M17982" s="61">
        <f>VLOOKUP(H17982,zdroj!C:F,4,0)</f>
        <v>0</v>
      </c>
      <c r="N17982" s="61" t="str">
        <f t="shared" si="560"/>
        <v>-</v>
      </c>
      <c r="P17982" s="73" t="str">
        <f t="shared" si="561"/>
        <v/>
      </c>
      <c r="Q17982" s="61" t="s">
        <v>86</v>
      </c>
    </row>
    <row r="17983" spans="8:17" x14ac:dyDescent="0.25">
      <c r="H17983" s="59">
        <v>138703</v>
      </c>
      <c r="I17983" s="59" t="s">
        <v>72</v>
      </c>
      <c r="J17983" s="59">
        <v>17725682</v>
      </c>
      <c r="K17983" s="59" t="s">
        <v>18418</v>
      </c>
      <c r="L17983" s="61" t="s">
        <v>81</v>
      </c>
      <c r="M17983" s="61">
        <f>VLOOKUP(H17983,zdroj!C:F,4,0)</f>
        <v>0</v>
      </c>
      <c r="N17983" s="61" t="str">
        <f t="shared" si="560"/>
        <v>-</v>
      </c>
      <c r="P17983" s="73" t="str">
        <f t="shared" si="561"/>
        <v/>
      </c>
      <c r="Q17983" s="61" t="s">
        <v>86</v>
      </c>
    </row>
    <row r="17984" spans="8:17" x14ac:dyDescent="0.25">
      <c r="H17984" s="59">
        <v>138703</v>
      </c>
      <c r="I17984" s="59" t="s">
        <v>72</v>
      </c>
      <c r="J17984" s="59">
        <v>17725691</v>
      </c>
      <c r="K17984" s="59" t="s">
        <v>18419</v>
      </c>
      <c r="L17984" s="61" t="s">
        <v>81</v>
      </c>
      <c r="M17984" s="61">
        <f>VLOOKUP(H17984,zdroj!C:F,4,0)</f>
        <v>0</v>
      </c>
      <c r="N17984" s="61" t="str">
        <f t="shared" si="560"/>
        <v>-</v>
      </c>
      <c r="P17984" s="73" t="str">
        <f t="shared" si="561"/>
        <v/>
      </c>
      <c r="Q17984" s="61" t="s">
        <v>86</v>
      </c>
    </row>
    <row r="17985" spans="8:17" x14ac:dyDescent="0.25">
      <c r="H17985" s="59">
        <v>138703</v>
      </c>
      <c r="I17985" s="59" t="s">
        <v>72</v>
      </c>
      <c r="J17985" s="59">
        <v>17725704</v>
      </c>
      <c r="K17985" s="59" t="s">
        <v>18420</v>
      </c>
      <c r="L17985" s="61" t="s">
        <v>81</v>
      </c>
      <c r="M17985" s="61">
        <f>VLOOKUP(H17985,zdroj!C:F,4,0)</f>
        <v>0</v>
      </c>
      <c r="N17985" s="61" t="str">
        <f t="shared" si="560"/>
        <v>-</v>
      </c>
      <c r="P17985" s="73" t="str">
        <f t="shared" si="561"/>
        <v/>
      </c>
      <c r="Q17985" s="61" t="s">
        <v>86</v>
      </c>
    </row>
    <row r="17986" spans="8:17" x14ac:dyDescent="0.25">
      <c r="H17986" s="59">
        <v>138703</v>
      </c>
      <c r="I17986" s="59" t="s">
        <v>72</v>
      </c>
      <c r="J17986" s="59">
        <v>17725712</v>
      </c>
      <c r="K17986" s="59" t="s">
        <v>18421</v>
      </c>
      <c r="L17986" s="61" t="s">
        <v>81</v>
      </c>
      <c r="M17986" s="61">
        <f>VLOOKUP(H17986,zdroj!C:F,4,0)</f>
        <v>0</v>
      </c>
      <c r="N17986" s="61" t="str">
        <f t="shared" si="560"/>
        <v>-</v>
      </c>
      <c r="P17986" s="73" t="str">
        <f t="shared" si="561"/>
        <v/>
      </c>
      <c r="Q17986" s="61" t="s">
        <v>86</v>
      </c>
    </row>
    <row r="17987" spans="8:17" x14ac:dyDescent="0.25">
      <c r="H17987" s="59">
        <v>138703</v>
      </c>
      <c r="I17987" s="59" t="s">
        <v>72</v>
      </c>
      <c r="J17987" s="59">
        <v>17725721</v>
      </c>
      <c r="K17987" s="59" t="s">
        <v>18422</v>
      </c>
      <c r="L17987" s="61" t="s">
        <v>81</v>
      </c>
      <c r="M17987" s="61">
        <f>VLOOKUP(H17987,zdroj!C:F,4,0)</f>
        <v>0</v>
      </c>
      <c r="N17987" s="61" t="str">
        <f t="shared" si="560"/>
        <v>-</v>
      </c>
      <c r="P17987" s="73" t="str">
        <f t="shared" si="561"/>
        <v/>
      </c>
      <c r="Q17987" s="61" t="s">
        <v>88</v>
      </c>
    </row>
    <row r="17988" spans="8:17" x14ac:dyDescent="0.25">
      <c r="H17988" s="59">
        <v>138703</v>
      </c>
      <c r="I17988" s="59" t="s">
        <v>72</v>
      </c>
      <c r="J17988" s="59">
        <v>17725739</v>
      </c>
      <c r="K17988" s="59" t="s">
        <v>18423</v>
      </c>
      <c r="L17988" s="61" t="s">
        <v>81</v>
      </c>
      <c r="M17988" s="61">
        <f>VLOOKUP(H17988,zdroj!C:F,4,0)</f>
        <v>0</v>
      </c>
      <c r="N17988" s="61" t="str">
        <f t="shared" si="560"/>
        <v>-</v>
      </c>
      <c r="P17988" s="73" t="str">
        <f t="shared" si="561"/>
        <v/>
      </c>
      <c r="Q17988" s="61" t="s">
        <v>86</v>
      </c>
    </row>
    <row r="17989" spans="8:17" x14ac:dyDescent="0.25">
      <c r="H17989" s="59">
        <v>138703</v>
      </c>
      <c r="I17989" s="59" t="s">
        <v>72</v>
      </c>
      <c r="J17989" s="59">
        <v>17725747</v>
      </c>
      <c r="K17989" s="59" t="s">
        <v>18424</v>
      </c>
      <c r="L17989" s="61" t="s">
        <v>81</v>
      </c>
      <c r="M17989" s="61">
        <f>VLOOKUP(H17989,zdroj!C:F,4,0)</f>
        <v>0</v>
      </c>
      <c r="N17989" s="61" t="str">
        <f t="shared" si="560"/>
        <v>-</v>
      </c>
      <c r="P17989" s="73" t="str">
        <f t="shared" si="561"/>
        <v/>
      </c>
      <c r="Q17989" s="61" t="s">
        <v>86</v>
      </c>
    </row>
    <row r="17990" spans="8:17" x14ac:dyDescent="0.25">
      <c r="H17990" s="59">
        <v>138703</v>
      </c>
      <c r="I17990" s="59" t="s">
        <v>72</v>
      </c>
      <c r="J17990" s="59">
        <v>17725755</v>
      </c>
      <c r="K17990" s="59" t="s">
        <v>18425</v>
      </c>
      <c r="L17990" s="61" t="s">
        <v>81</v>
      </c>
      <c r="M17990" s="61">
        <f>VLOOKUP(H17990,zdroj!C:F,4,0)</f>
        <v>0</v>
      </c>
      <c r="N17990" s="61" t="str">
        <f t="shared" si="560"/>
        <v>-</v>
      </c>
      <c r="P17990" s="73" t="str">
        <f t="shared" si="561"/>
        <v/>
      </c>
      <c r="Q17990" s="61" t="s">
        <v>86</v>
      </c>
    </row>
    <row r="17991" spans="8:17" x14ac:dyDescent="0.25">
      <c r="H17991" s="59">
        <v>138703</v>
      </c>
      <c r="I17991" s="59" t="s">
        <v>72</v>
      </c>
      <c r="J17991" s="59">
        <v>17725763</v>
      </c>
      <c r="K17991" s="59" t="s">
        <v>18426</v>
      </c>
      <c r="L17991" s="61" t="s">
        <v>81</v>
      </c>
      <c r="M17991" s="61">
        <f>VLOOKUP(H17991,zdroj!C:F,4,0)</f>
        <v>0</v>
      </c>
      <c r="N17991" s="61" t="str">
        <f t="shared" ref="N17991:N18054" si="562">IF(M17991="A",IF(L17991="katA","katB",L17991),L17991)</f>
        <v>-</v>
      </c>
      <c r="P17991" s="73" t="str">
        <f t="shared" ref="P17991:P18054" si="563">IF(O17991="A",1,"")</f>
        <v/>
      </c>
      <c r="Q17991" s="61" t="s">
        <v>86</v>
      </c>
    </row>
    <row r="17992" spans="8:17" x14ac:dyDescent="0.25">
      <c r="H17992" s="59">
        <v>138703</v>
      </c>
      <c r="I17992" s="59" t="s">
        <v>72</v>
      </c>
      <c r="J17992" s="59">
        <v>17725771</v>
      </c>
      <c r="K17992" s="59" t="s">
        <v>18427</v>
      </c>
      <c r="L17992" s="61" t="s">
        <v>81</v>
      </c>
      <c r="M17992" s="61">
        <f>VLOOKUP(H17992,zdroj!C:F,4,0)</f>
        <v>0</v>
      </c>
      <c r="N17992" s="61" t="str">
        <f t="shared" si="562"/>
        <v>-</v>
      </c>
      <c r="P17992" s="73" t="str">
        <f t="shared" si="563"/>
        <v/>
      </c>
      <c r="Q17992" s="61" t="s">
        <v>86</v>
      </c>
    </row>
    <row r="17993" spans="8:17" x14ac:dyDescent="0.25">
      <c r="H17993" s="59">
        <v>138703</v>
      </c>
      <c r="I17993" s="59" t="s">
        <v>72</v>
      </c>
      <c r="J17993" s="59">
        <v>17725780</v>
      </c>
      <c r="K17993" s="59" t="s">
        <v>18428</v>
      </c>
      <c r="L17993" s="61" t="s">
        <v>114</v>
      </c>
      <c r="M17993" s="61">
        <f>VLOOKUP(H17993,zdroj!C:F,4,0)</f>
        <v>0</v>
      </c>
      <c r="N17993" s="61" t="str">
        <f t="shared" si="562"/>
        <v>katC</v>
      </c>
      <c r="P17993" s="73" t="str">
        <f t="shared" si="563"/>
        <v/>
      </c>
      <c r="Q17993" s="61" t="s">
        <v>31</v>
      </c>
    </row>
    <row r="17994" spans="8:17" x14ac:dyDescent="0.25">
      <c r="H17994" s="59">
        <v>138703</v>
      </c>
      <c r="I17994" s="59" t="s">
        <v>72</v>
      </c>
      <c r="J17994" s="59">
        <v>17725798</v>
      </c>
      <c r="K17994" s="59" t="s">
        <v>18429</v>
      </c>
      <c r="L17994" s="61" t="s">
        <v>81</v>
      </c>
      <c r="M17994" s="61">
        <f>VLOOKUP(H17994,zdroj!C:F,4,0)</f>
        <v>0</v>
      </c>
      <c r="N17994" s="61" t="str">
        <f t="shared" si="562"/>
        <v>-</v>
      </c>
      <c r="P17994" s="73" t="str">
        <f t="shared" si="563"/>
        <v/>
      </c>
      <c r="Q17994" s="61" t="s">
        <v>86</v>
      </c>
    </row>
    <row r="17995" spans="8:17" x14ac:dyDescent="0.25">
      <c r="H17995" s="59">
        <v>138703</v>
      </c>
      <c r="I17995" s="59" t="s">
        <v>72</v>
      </c>
      <c r="J17995" s="59">
        <v>17725801</v>
      </c>
      <c r="K17995" s="59" t="s">
        <v>18430</v>
      </c>
      <c r="L17995" s="61" t="s">
        <v>81</v>
      </c>
      <c r="M17995" s="61">
        <f>VLOOKUP(H17995,zdroj!C:F,4,0)</f>
        <v>0</v>
      </c>
      <c r="N17995" s="61" t="str">
        <f t="shared" si="562"/>
        <v>-</v>
      </c>
      <c r="P17995" s="73" t="str">
        <f t="shared" si="563"/>
        <v/>
      </c>
      <c r="Q17995" s="61" t="s">
        <v>86</v>
      </c>
    </row>
    <row r="17996" spans="8:17" x14ac:dyDescent="0.25">
      <c r="H17996" s="59">
        <v>138703</v>
      </c>
      <c r="I17996" s="59" t="s">
        <v>72</v>
      </c>
      <c r="J17996" s="59">
        <v>17725810</v>
      </c>
      <c r="K17996" s="59" t="s">
        <v>18431</v>
      </c>
      <c r="L17996" s="61" t="s">
        <v>81</v>
      </c>
      <c r="M17996" s="61">
        <f>VLOOKUP(H17996,zdroj!C:F,4,0)</f>
        <v>0</v>
      </c>
      <c r="N17996" s="61" t="str">
        <f t="shared" si="562"/>
        <v>-</v>
      </c>
      <c r="P17996" s="73" t="str">
        <f t="shared" si="563"/>
        <v/>
      </c>
      <c r="Q17996" s="61" t="s">
        <v>86</v>
      </c>
    </row>
    <row r="17997" spans="8:17" x14ac:dyDescent="0.25">
      <c r="H17997" s="59">
        <v>138703</v>
      </c>
      <c r="I17997" s="59" t="s">
        <v>72</v>
      </c>
      <c r="J17997" s="59">
        <v>17725828</v>
      </c>
      <c r="K17997" s="59" t="s">
        <v>18432</v>
      </c>
      <c r="L17997" s="61" t="s">
        <v>81</v>
      </c>
      <c r="M17997" s="61">
        <f>VLOOKUP(H17997,zdroj!C:F,4,0)</f>
        <v>0</v>
      </c>
      <c r="N17997" s="61" t="str">
        <f t="shared" si="562"/>
        <v>-</v>
      </c>
      <c r="P17997" s="73" t="str">
        <f t="shared" si="563"/>
        <v/>
      </c>
      <c r="Q17997" s="61" t="s">
        <v>86</v>
      </c>
    </row>
    <row r="17998" spans="8:17" x14ac:dyDescent="0.25">
      <c r="H17998" s="59">
        <v>138703</v>
      </c>
      <c r="I17998" s="59" t="s">
        <v>72</v>
      </c>
      <c r="J17998" s="59">
        <v>17725836</v>
      </c>
      <c r="K17998" s="59" t="s">
        <v>18433</v>
      </c>
      <c r="L17998" s="61" t="s">
        <v>81</v>
      </c>
      <c r="M17998" s="61">
        <f>VLOOKUP(H17998,zdroj!C:F,4,0)</f>
        <v>0</v>
      </c>
      <c r="N17998" s="61" t="str">
        <f t="shared" si="562"/>
        <v>-</v>
      </c>
      <c r="P17998" s="73" t="str">
        <f t="shared" si="563"/>
        <v/>
      </c>
      <c r="Q17998" s="61" t="s">
        <v>86</v>
      </c>
    </row>
    <row r="17999" spans="8:17" x14ac:dyDescent="0.25">
      <c r="H17999" s="59">
        <v>138703</v>
      </c>
      <c r="I17999" s="59" t="s">
        <v>72</v>
      </c>
      <c r="J17999" s="59">
        <v>17725844</v>
      </c>
      <c r="K17999" s="59" t="s">
        <v>18434</v>
      </c>
      <c r="L17999" s="61" t="s">
        <v>81</v>
      </c>
      <c r="M17999" s="61">
        <f>VLOOKUP(H17999,zdroj!C:F,4,0)</f>
        <v>0</v>
      </c>
      <c r="N17999" s="61" t="str">
        <f t="shared" si="562"/>
        <v>-</v>
      </c>
      <c r="P17999" s="73" t="str">
        <f t="shared" si="563"/>
        <v/>
      </c>
      <c r="Q17999" s="61" t="s">
        <v>86</v>
      </c>
    </row>
    <row r="18000" spans="8:17" x14ac:dyDescent="0.25">
      <c r="H18000" s="59">
        <v>138703</v>
      </c>
      <c r="I18000" s="59" t="s">
        <v>72</v>
      </c>
      <c r="J18000" s="59">
        <v>17725852</v>
      </c>
      <c r="K18000" s="59" t="s">
        <v>18435</v>
      </c>
      <c r="L18000" s="61" t="s">
        <v>81</v>
      </c>
      <c r="M18000" s="61">
        <f>VLOOKUP(H18000,zdroj!C:F,4,0)</f>
        <v>0</v>
      </c>
      <c r="N18000" s="61" t="str">
        <f t="shared" si="562"/>
        <v>-</v>
      </c>
      <c r="P18000" s="73" t="str">
        <f t="shared" si="563"/>
        <v/>
      </c>
      <c r="Q18000" s="61" t="s">
        <v>86</v>
      </c>
    </row>
    <row r="18001" spans="8:17" x14ac:dyDescent="0.25">
      <c r="H18001" s="59">
        <v>138703</v>
      </c>
      <c r="I18001" s="59" t="s">
        <v>72</v>
      </c>
      <c r="J18001" s="59">
        <v>17725879</v>
      </c>
      <c r="K18001" s="59" t="s">
        <v>18436</v>
      </c>
      <c r="L18001" s="61" t="s">
        <v>81</v>
      </c>
      <c r="M18001" s="61">
        <f>VLOOKUP(H18001,zdroj!C:F,4,0)</f>
        <v>0</v>
      </c>
      <c r="N18001" s="61" t="str">
        <f t="shared" si="562"/>
        <v>-</v>
      </c>
      <c r="P18001" s="73" t="str">
        <f t="shared" si="563"/>
        <v/>
      </c>
      <c r="Q18001" s="61" t="s">
        <v>86</v>
      </c>
    </row>
    <row r="18002" spans="8:17" x14ac:dyDescent="0.25">
      <c r="H18002" s="59">
        <v>138703</v>
      </c>
      <c r="I18002" s="59" t="s">
        <v>72</v>
      </c>
      <c r="J18002" s="59">
        <v>17725887</v>
      </c>
      <c r="K18002" s="59" t="s">
        <v>18437</v>
      </c>
      <c r="L18002" s="61" t="s">
        <v>81</v>
      </c>
      <c r="M18002" s="61">
        <f>VLOOKUP(H18002,zdroj!C:F,4,0)</f>
        <v>0</v>
      </c>
      <c r="N18002" s="61" t="str">
        <f t="shared" si="562"/>
        <v>-</v>
      </c>
      <c r="P18002" s="73" t="str">
        <f t="shared" si="563"/>
        <v/>
      </c>
      <c r="Q18002" s="61" t="s">
        <v>86</v>
      </c>
    </row>
    <row r="18003" spans="8:17" x14ac:dyDescent="0.25">
      <c r="H18003" s="59">
        <v>138703</v>
      </c>
      <c r="I18003" s="59" t="s">
        <v>72</v>
      </c>
      <c r="J18003" s="59">
        <v>17725895</v>
      </c>
      <c r="K18003" s="59" t="s">
        <v>18438</v>
      </c>
      <c r="L18003" s="61" t="s">
        <v>81</v>
      </c>
      <c r="M18003" s="61">
        <f>VLOOKUP(H18003,zdroj!C:F,4,0)</f>
        <v>0</v>
      </c>
      <c r="N18003" s="61" t="str">
        <f t="shared" si="562"/>
        <v>-</v>
      </c>
      <c r="P18003" s="73" t="str">
        <f t="shared" si="563"/>
        <v/>
      </c>
      <c r="Q18003" s="61" t="s">
        <v>86</v>
      </c>
    </row>
    <row r="18004" spans="8:17" x14ac:dyDescent="0.25">
      <c r="H18004" s="59">
        <v>138703</v>
      </c>
      <c r="I18004" s="59" t="s">
        <v>72</v>
      </c>
      <c r="J18004" s="59">
        <v>17725909</v>
      </c>
      <c r="K18004" s="59" t="s">
        <v>18439</v>
      </c>
      <c r="L18004" s="61" t="s">
        <v>81</v>
      </c>
      <c r="M18004" s="61">
        <f>VLOOKUP(H18004,zdroj!C:F,4,0)</f>
        <v>0</v>
      </c>
      <c r="N18004" s="61" t="str">
        <f t="shared" si="562"/>
        <v>-</v>
      </c>
      <c r="P18004" s="73" t="str">
        <f t="shared" si="563"/>
        <v/>
      </c>
      <c r="Q18004" s="61" t="s">
        <v>86</v>
      </c>
    </row>
    <row r="18005" spans="8:17" x14ac:dyDescent="0.25">
      <c r="H18005" s="59">
        <v>138703</v>
      </c>
      <c r="I18005" s="59" t="s">
        <v>72</v>
      </c>
      <c r="J18005" s="59">
        <v>17725917</v>
      </c>
      <c r="K18005" s="59" t="s">
        <v>18440</v>
      </c>
      <c r="L18005" s="61" t="s">
        <v>81</v>
      </c>
      <c r="M18005" s="61">
        <f>VLOOKUP(H18005,zdroj!C:F,4,0)</f>
        <v>0</v>
      </c>
      <c r="N18005" s="61" t="str">
        <f t="shared" si="562"/>
        <v>-</v>
      </c>
      <c r="P18005" s="73" t="str">
        <f t="shared" si="563"/>
        <v/>
      </c>
      <c r="Q18005" s="61" t="s">
        <v>86</v>
      </c>
    </row>
    <row r="18006" spans="8:17" x14ac:dyDescent="0.25">
      <c r="H18006" s="59">
        <v>138703</v>
      </c>
      <c r="I18006" s="59" t="s">
        <v>72</v>
      </c>
      <c r="J18006" s="59">
        <v>17725925</v>
      </c>
      <c r="K18006" s="59" t="s">
        <v>18441</v>
      </c>
      <c r="L18006" s="61" t="s">
        <v>81</v>
      </c>
      <c r="M18006" s="61">
        <f>VLOOKUP(H18006,zdroj!C:F,4,0)</f>
        <v>0</v>
      </c>
      <c r="N18006" s="61" t="str">
        <f t="shared" si="562"/>
        <v>-</v>
      </c>
      <c r="P18006" s="73" t="str">
        <f t="shared" si="563"/>
        <v/>
      </c>
      <c r="Q18006" s="61" t="s">
        <v>86</v>
      </c>
    </row>
    <row r="18007" spans="8:17" x14ac:dyDescent="0.25">
      <c r="H18007" s="59">
        <v>138703</v>
      </c>
      <c r="I18007" s="59" t="s">
        <v>72</v>
      </c>
      <c r="J18007" s="59">
        <v>17725933</v>
      </c>
      <c r="K18007" s="59" t="s">
        <v>18442</v>
      </c>
      <c r="L18007" s="61" t="s">
        <v>81</v>
      </c>
      <c r="M18007" s="61">
        <f>VLOOKUP(H18007,zdroj!C:F,4,0)</f>
        <v>0</v>
      </c>
      <c r="N18007" s="61" t="str">
        <f t="shared" si="562"/>
        <v>-</v>
      </c>
      <c r="P18007" s="73" t="str">
        <f t="shared" si="563"/>
        <v/>
      </c>
      <c r="Q18007" s="61" t="s">
        <v>86</v>
      </c>
    </row>
    <row r="18008" spans="8:17" x14ac:dyDescent="0.25">
      <c r="H18008" s="59">
        <v>138703</v>
      </c>
      <c r="I18008" s="59" t="s">
        <v>72</v>
      </c>
      <c r="J18008" s="59">
        <v>17725941</v>
      </c>
      <c r="K18008" s="59" t="s">
        <v>18443</v>
      </c>
      <c r="L18008" s="61" t="s">
        <v>81</v>
      </c>
      <c r="M18008" s="61">
        <f>VLOOKUP(H18008,zdroj!C:F,4,0)</f>
        <v>0</v>
      </c>
      <c r="N18008" s="61" t="str">
        <f t="shared" si="562"/>
        <v>-</v>
      </c>
      <c r="P18008" s="73" t="str">
        <f t="shared" si="563"/>
        <v/>
      </c>
      <c r="Q18008" s="61" t="s">
        <v>86</v>
      </c>
    </row>
    <row r="18009" spans="8:17" x14ac:dyDescent="0.25">
      <c r="H18009" s="59">
        <v>138703</v>
      </c>
      <c r="I18009" s="59" t="s">
        <v>72</v>
      </c>
      <c r="J18009" s="59">
        <v>17725950</v>
      </c>
      <c r="K18009" s="59" t="s">
        <v>18444</v>
      </c>
      <c r="L18009" s="61" t="s">
        <v>81</v>
      </c>
      <c r="M18009" s="61">
        <f>VLOOKUP(H18009,zdroj!C:F,4,0)</f>
        <v>0</v>
      </c>
      <c r="N18009" s="61" t="str">
        <f t="shared" si="562"/>
        <v>-</v>
      </c>
      <c r="P18009" s="73" t="str">
        <f t="shared" si="563"/>
        <v/>
      </c>
      <c r="Q18009" s="61" t="s">
        <v>86</v>
      </c>
    </row>
    <row r="18010" spans="8:17" x14ac:dyDescent="0.25">
      <c r="H18010" s="59">
        <v>138703</v>
      </c>
      <c r="I18010" s="59" t="s">
        <v>72</v>
      </c>
      <c r="J18010" s="59">
        <v>17725968</v>
      </c>
      <c r="K18010" s="59" t="s">
        <v>18445</v>
      </c>
      <c r="L18010" s="61" t="s">
        <v>114</v>
      </c>
      <c r="M18010" s="61">
        <f>VLOOKUP(H18010,zdroj!C:F,4,0)</f>
        <v>0</v>
      </c>
      <c r="N18010" s="61" t="str">
        <f t="shared" si="562"/>
        <v>katC</v>
      </c>
      <c r="P18010" s="73" t="str">
        <f t="shared" si="563"/>
        <v/>
      </c>
      <c r="Q18010" s="61" t="s">
        <v>33</v>
      </c>
    </row>
    <row r="18011" spans="8:17" x14ac:dyDescent="0.25">
      <c r="H18011" s="59">
        <v>138703</v>
      </c>
      <c r="I18011" s="59" t="s">
        <v>72</v>
      </c>
      <c r="J18011" s="59">
        <v>17725976</v>
      </c>
      <c r="K18011" s="59" t="s">
        <v>18446</v>
      </c>
      <c r="L18011" s="61" t="s">
        <v>81</v>
      </c>
      <c r="M18011" s="61">
        <f>VLOOKUP(H18011,zdroj!C:F,4,0)</f>
        <v>0</v>
      </c>
      <c r="N18011" s="61" t="str">
        <f t="shared" si="562"/>
        <v>-</v>
      </c>
      <c r="P18011" s="73" t="str">
        <f t="shared" si="563"/>
        <v/>
      </c>
      <c r="Q18011" s="61" t="s">
        <v>86</v>
      </c>
    </row>
    <row r="18012" spans="8:17" x14ac:dyDescent="0.25">
      <c r="H18012" s="59">
        <v>138703</v>
      </c>
      <c r="I18012" s="59" t="s">
        <v>72</v>
      </c>
      <c r="J18012" s="59">
        <v>17725984</v>
      </c>
      <c r="K18012" s="59" t="s">
        <v>18447</v>
      </c>
      <c r="L18012" s="61" t="s">
        <v>81</v>
      </c>
      <c r="M18012" s="61">
        <f>VLOOKUP(H18012,zdroj!C:F,4,0)</f>
        <v>0</v>
      </c>
      <c r="N18012" s="61" t="str">
        <f t="shared" si="562"/>
        <v>-</v>
      </c>
      <c r="P18012" s="73" t="str">
        <f t="shared" si="563"/>
        <v/>
      </c>
      <c r="Q18012" s="61" t="s">
        <v>86</v>
      </c>
    </row>
    <row r="18013" spans="8:17" x14ac:dyDescent="0.25">
      <c r="H18013" s="59">
        <v>138703</v>
      </c>
      <c r="I18013" s="59" t="s">
        <v>72</v>
      </c>
      <c r="J18013" s="59">
        <v>17725992</v>
      </c>
      <c r="K18013" s="59" t="s">
        <v>18448</v>
      </c>
      <c r="L18013" s="61" t="s">
        <v>81</v>
      </c>
      <c r="M18013" s="61">
        <f>VLOOKUP(H18013,zdroj!C:F,4,0)</f>
        <v>0</v>
      </c>
      <c r="N18013" s="61" t="str">
        <f t="shared" si="562"/>
        <v>-</v>
      </c>
      <c r="P18013" s="73" t="str">
        <f t="shared" si="563"/>
        <v/>
      </c>
      <c r="Q18013" s="61" t="s">
        <v>86</v>
      </c>
    </row>
    <row r="18014" spans="8:17" x14ac:dyDescent="0.25">
      <c r="H18014" s="59">
        <v>138703</v>
      </c>
      <c r="I18014" s="59" t="s">
        <v>72</v>
      </c>
      <c r="J18014" s="59">
        <v>17726000</v>
      </c>
      <c r="K18014" s="59" t="s">
        <v>18449</v>
      </c>
      <c r="L18014" s="61" t="s">
        <v>81</v>
      </c>
      <c r="M18014" s="61">
        <f>VLOOKUP(H18014,zdroj!C:F,4,0)</f>
        <v>0</v>
      </c>
      <c r="N18014" s="61" t="str">
        <f t="shared" si="562"/>
        <v>-</v>
      </c>
      <c r="P18014" s="73" t="str">
        <f t="shared" si="563"/>
        <v/>
      </c>
      <c r="Q18014" s="61" t="s">
        <v>86</v>
      </c>
    </row>
    <row r="18015" spans="8:17" x14ac:dyDescent="0.25">
      <c r="H18015" s="59">
        <v>138703</v>
      </c>
      <c r="I18015" s="59" t="s">
        <v>72</v>
      </c>
      <c r="J18015" s="59">
        <v>17726018</v>
      </c>
      <c r="K18015" s="59" t="s">
        <v>18450</v>
      </c>
      <c r="L18015" s="61" t="s">
        <v>81</v>
      </c>
      <c r="M18015" s="61">
        <f>VLOOKUP(H18015,zdroj!C:F,4,0)</f>
        <v>0</v>
      </c>
      <c r="N18015" s="61" t="str">
        <f t="shared" si="562"/>
        <v>-</v>
      </c>
      <c r="P18015" s="73" t="str">
        <f t="shared" si="563"/>
        <v/>
      </c>
      <c r="Q18015" s="61" t="s">
        <v>86</v>
      </c>
    </row>
    <row r="18016" spans="8:17" x14ac:dyDescent="0.25">
      <c r="H18016" s="59">
        <v>138703</v>
      </c>
      <c r="I18016" s="59" t="s">
        <v>72</v>
      </c>
      <c r="J18016" s="59">
        <v>17726026</v>
      </c>
      <c r="K18016" s="59" t="s">
        <v>18451</v>
      </c>
      <c r="L18016" s="61" t="s">
        <v>81</v>
      </c>
      <c r="M18016" s="61">
        <f>VLOOKUP(H18016,zdroj!C:F,4,0)</f>
        <v>0</v>
      </c>
      <c r="N18016" s="61" t="str">
        <f t="shared" si="562"/>
        <v>-</v>
      </c>
      <c r="P18016" s="73" t="str">
        <f t="shared" si="563"/>
        <v/>
      </c>
      <c r="Q18016" s="61" t="s">
        <v>86</v>
      </c>
    </row>
    <row r="18017" spans="8:17" x14ac:dyDescent="0.25">
      <c r="H18017" s="59">
        <v>138703</v>
      </c>
      <c r="I18017" s="59" t="s">
        <v>72</v>
      </c>
      <c r="J18017" s="59">
        <v>17726034</v>
      </c>
      <c r="K18017" s="59" t="s">
        <v>18452</v>
      </c>
      <c r="L18017" s="61" t="s">
        <v>81</v>
      </c>
      <c r="M18017" s="61">
        <f>VLOOKUP(H18017,zdroj!C:F,4,0)</f>
        <v>0</v>
      </c>
      <c r="N18017" s="61" t="str">
        <f t="shared" si="562"/>
        <v>-</v>
      </c>
      <c r="P18017" s="73" t="str">
        <f t="shared" si="563"/>
        <v/>
      </c>
      <c r="Q18017" s="61" t="s">
        <v>86</v>
      </c>
    </row>
    <row r="18018" spans="8:17" x14ac:dyDescent="0.25">
      <c r="H18018" s="59">
        <v>138703</v>
      </c>
      <c r="I18018" s="59" t="s">
        <v>72</v>
      </c>
      <c r="J18018" s="59">
        <v>17726042</v>
      </c>
      <c r="K18018" s="59" t="s">
        <v>18453</v>
      </c>
      <c r="L18018" s="61" t="s">
        <v>81</v>
      </c>
      <c r="M18018" s="61">
        <f>VLOOKUP(H18018,zdroj!C:F,4,0)</f>
        <v>0</v>
      </c>
      <c r="N18018" s="61" t="str">
        <f t="shared" si="562"/>
        <v>-</v>
      </c>
      <c r="P18018" s="73" t="str">
        <f t="shared" si="563"/>
        <v/>
      </c>
      <c r="Q18018" s="61" t="s">
        <v>86</v>
      </c>
    </row>
    <row r="18019" spans="8:17" x14ac:dyDescent="0.25">
      <c r="H18019" s="59">
        <v>138703</v>
      </c>
      <c r="I18019" s="59" t="s">
        <v>72</v>
      </c>
      <c r="J18019" s="59">
        <v>17726051</v>
      </c>
      <c r="K18019" s="59" t="s">
        <v>18454</v>
      </c>
      <c r="L18019" s="61" t="s">
        <v>81</v>
      </c>
      <c r="M18019" s="61">
        <f>VLOOKUP(H18019,zdroj!C:F,4,0)</f>
        <v>0</v>
      </c>
      <c r="N18019" s="61" t="str">
        <f t="shared" si="562"/>
        <v>-</v>
      </c>
      <c r="P18019" s="73" t="str">
        <f t="shared" si="563"/>
        <v/>
      </c>
      <c r="Q18019" s="61" t="s">
        <v>86</v>
      </c>
    </row>
    <row r="18020" spans="8:17" x14ac:dyDescent="0.25">
      <c r="H18020" s="59">
        <v>138703</v>
      </c>
      <c r="I18020" s="59" t="s">
        <v>72</v>
      </c>
      <c r="J18020" s="59">
        <v>17726069</v>
      </c>
      <c r="K18020" s="59" t="s">
        <v>18455</v>
      </c>
      <c r="L18020" s="61" t="s">
        <v>81</v>
      </c>
      <c r="M18020" s="61">
        <f>VLOOKUP(H18020,zdroj!C:F,4,0)</f>
        <v>0</v>
      </c>
      <c r="N18020" s="61" t="str">
        <f t="shared" si="562"/>
        <v>-</v>
      </c>
      <c r="P18020" s="73" t="str">
        <f t="shared" si="563"/>
        <v/>
      </c>
      <c r="Q18020" s="61" t="s">
        <v>86</v>
      </c>
    </row>
    <row r="18021" spans="8:17" x14ac:dyDescent="0.25">
      <c r="H18021" s="59">
        <v>138703</v>
      </c>
      <c r="I18021" s="59" t="s">
        <v>72</v>
      </c>
      <c r="J18021" s="59">
        <v>17726077</v>
      </c>
      <c r="K18021" s="59" t="s">
        <v>18456</v>
      </c>
      <c r="L18021" s="61" t="s">
        <v>81</v>
      </c>
      <c r="M18021" s="61">
        <f>VLOOKUP(H18021,zdroj!C:F,4,0)</f>
        <v>0</v>
      </c>
      <c r="N18021" s="61" t="str">
        <f t="shared" si="562"/>
        <v>-</v>
      </c>
      <c r="P18021" s="73" t="str">
        <f t="shared" si="563"/>
        <v/>
      </c>
      <c r="Q18021" s="61" t="s">
        <v>88</v>
      </c>
    </row>
    <row r="18022" spans="8:17" x14ac:dyDescent="0.25">
      <c r="H18022" s="59">
        <v>138703</v>
      </c>
      <c r="I18022" s="59" t="s">
        <v>72</v>
      </c>
      <c r="J18022" s="59">
        <v>17726085</v>
      </c>
      <c r="K18022" s="59" t="s">
        <v>18457</v>
      </c>
      <c r="L18022" s="61" t="s">
        <v>81</v>
      </c>
      <c r="M18022" s="61">
        <f>VLOOKUP(H18022,zdroj!C:F,4,0)</f>
        <v>0</v>
      </c>
      <c r="N18022" s="61" t="str">
        <f t="shared" si="562"/>
        <v>-</v>
      </c>
      <c r="P18022" s="73" t="str">
        <f t="shared" si="563"/>
        <v/>
      </c>
      <c r="Q18022" s="61" t="s">
        <v>86</v>
      </c>
    </row>
    <row r="18023" spans="8:17" x14ac:dyDescent="0.25">
      <c r="H18023" s="59">
        <v>138703</v>
      </c>
      <c r="I18023" s="59" t="s">
        <v>72</v>
      </c>
      <c r="J18023" s="59">
        <v>17726093</v>
      </c>
      <c r="K18023" s="59" t="s">
        <v>18458</v>
      </c>
      <c r="L18023" s="61" t="s">
        <v>81</v>
      </c>
      <c r="M18023" s="61">
        <f>VLOOKUP(H18023,zdroj!C:F,4,0)</f>
        <v>0</v>
      </c>
      <c r="N18023" s="61" t="str">
        <f t="shared" si="562"/>
        <v>-</v>
      </c>
      <c r="P18023" s="73" t="str">
        <f t="shared" si="563"/>
        <v/>
      </c>
      <c r="Q18023" s="61" t="s">
        <v>88</v>
      </c>
    </row>
    <row r="18024" spans="8:17" x14ac:dyDescent="0.25">
      <c r="H18024" s="59">
        <v>138703</v>
      </c>
      <c r="I18024" s="59" t="s">
        <v>72</v>
      </c>
      <c r="J18024" s="59">
        <v>17726107</v>
      </c>
      <c r="K18024" s="59" t="s">
        <v>18459</v>
      </c>
      <c r="L18024" s="61" t="s">
        <v>81</v>
      </c>
      <c r="M18024" s="61">
        <f>VLOOKUP(H18024,zdroj!C:F,4,0)</f>
        <v>0</v>
      </c>
      <c r="N18024" s="61" t="str">
        <f t="shared" si="562"/>
        <v>-</v>
      </c>
      <c r="P18024" s="73" t="str">
        <f t="shared" si="563"/>
        <v/>
      </c>
      <c r="Q18024" s="61" t="s">
        <v>86</v>
      </c>
    </row>
    <row r="18025" spans="8:17" x14ac:dyDescent="0.25">
      <c r="H18025" s="59">
        <v>138703</v>
      </c>
      <c r="I18025" s="59" t="s">
        <v>72</v>
      </c>
      <c r="J18025" s="59">
        <v>17726115</v>
      </c>
      <c r="K18025" s="59" t="s">
        <v>18460</v>
      </c>
      <c r="L18025" s="61" t="s">
        <v>81</v>
      </c>
      <c r="M18025" s="61">
        <f>VLOOKUP(H18025,zdroj!C:F,4,0)</f>
        <v>0</v>
      </c>
      <c r="N18025" s="61" t="str">
        <f t="shared" si="562"/>
        <v>-</v>
      </c>
      <c r="P18025" s="73" t="str">
        <f t="shared" si="563"/>
        <v/>
      </c>
      <c r="Q18025" s="61" t="s">
        <v>86</v>
      </c>
    </row>
    <row r="18026" spans="8:17" x14ac:dyDescent="0.25">
      <c r="H18026" s="59">
        <v>138703</v>
      </c>
      <c r="I18026" s="59" t="s">
        <v>72</v>
      </c>
      <c r="J18026" s="59">
        <v>17726123</v>
      </c>
      <c r="K18026" s="59" t="s">
        <v>18461</v>
      </c>
      <c r="L18026" s="61" t="s">
        <v>81</v>
      </c>
      <c r="M18026" s="61">
        <f>VLOOKUP(H18026,zdroj!C:F,4,0)</f>
        <v>0</v>
      </c>
      <c r="N18026" s="61" t="str">
        <f t="shared" si="562"/>
        <v>-</v>
      </c>
      <c r="P18026" s="73" t="str">
        <f t="shared" si="563"/>
        <v/>
      </c>
      <c r="Q18026" s="61" t="s">
        <v>86</v>
      </c>
    </row>
    <row r="18027" spans="8:17" x14ac:dyDescent="0.25">
      <c r="H18027" s="59">
        <v>138703</v>
      </c>
      <c r="I18027" s="59" t="s">
        <v>72</v>
      </c>
      <c r="J18027" s="59">
        <v>17726131</v>
      </c>
      <c r="K18027" s="59" t="s">
        <v>18462</v>
      </c>
      <c r="L18027" s="61" t="s">
        <v>81</v>
      </c>
      <c r="M18027" s="61">
        <f>VLOOKUP(H18027,zdroj!C:F,4,0)</f>
        <v>0</v>
      </c>
      <c r="N18027" s="61" t="str">
        <f t="shared" si="562"/>
        <v>-</v>
      </c>
      <c r="P18027" s="73" t="str">
        <f t="shared" si="563"/>
        <v/>
      </c>
      <c r="Q18027" s="61" t="s">
        <v>86</v>
      </c>
    </row>
    <row r="18028" spans="8:17" x14ac:dyDescent="0.25">
      <c r="H18028" s="59">
        <v>138703</v>
      </c>
      <c r="I18028" s="59" t="s">
        <v>72</v>
      </c>
      <c r="J18028" s="59">
        <v>17726140</v>
      </c>
      <c r="K18028" s="59" t="s">
        <v>18463</v>
      </c>
      <c r="L18028" s="61" t="s">
        <v>81</v>
      </c>
      <c r="M18028" s="61">
        <f>VLOOKUP(H18028,zdroj!C:F,4,0)</f>
        <v>0</v>
      </c>
      <c r="N18028" s="61" t="str">
        <f t="shared" si="562"/>
        <v>-</v>
      </c>
      <c r="P18028" s="73" t="str">
        <f t="shared" si="563"/>
        <v/>
      </c>
      <c r="Q18028" s="61" t="s">
        <v>86</v>
      </c>
    </row>
    <row r="18029" spans="8:17" x14ac:dyDescent="0.25">
      <c r="H18029" s="59">
        <v>138703</v>
      </c>
      <c r="I18029" s="59" t="s">
        <v>72</v>
      </c>
      <c r="J18029" s="59">
        <v>17726158</v>
      </c>
      <c r="K18029" s="59" t="s">
        <v>18464</v>
      </c>
      <c r="L18029" s="61" t="s">
        <v>81</v>
      </c>
      <c r="M18029" s="61">
        <f>VLOOKUP(H18029,zdroj!C:F,4,0)</f>
        <v>0</v>
      </c>
      <c r="N18029" s="61" t="str">
        <f t="shared" si="562"/>
        <v>-</v>
      </c>
      <c r="P18029" s="73" t="str">
        <f t="shared" si="563"/>
        <v/>
      </c>
      <c r="Q18029" s="61" t="s">
        <v>86</v>
      </c>
    </row>
    <row r="18030" spans="8:17" x14ac:dyDescent="0.25">
      <c r="H18030" s="59">
        <v>138703</v>
      </c>
      <c r="I18030" s="59" t="s">
        <v>72</v>
      </c>
      <c r="J18030" s="59">
        <v>17726166</v>
      </c>
      <c r="K18030" s="59" t="s">
        <v>18465</v>
      </c>
      <c r="L18030" s="61" t="s">
        <v>81</v>
      </c>
      <c r="M18030" s="61">
        <f>VLOOKUP(H18030,zdroj!C:F,4,0)</f>
        <v>0</v>
      </c>
      <c r="N18030" s="61" t="str">
        <f t="shared" si="562"/>
        <v>-</v>
      </c>
      <c r="P18030" s="73" t="str">
        <f t="shared" si="563"/>
        <v/>
      </c>
      <c r="Q18030" s="61" t="s">
        <v>86</v>
      </c>
    </row>
    <row r="18031" spans="8:17" x14ac:dyDescent="0.25">
      <c r="H18031" s="59">
        <v>138703</v>
      </c>
      <c r="I18031" s="59" t="s">
        <v>72</v>
      </c>
      <c r="J18031" s="59">
        <v>17726174</v>
      </c>
      <c r="K18031" s="59" t="s">
        <v>18466</v>
      </c>
      <c r="L18031" s="61" t="s">
        <v>81</v>
      </c>
      <c r="M18031" s="61">
        <f>VLOOKUP(H18031,zdroj!C:F,4,0)</f>
        <v>0</v>
      </c>
      <c r="N18031" s="61" t="str">
        <f t="shared" si="562"/>
        <v>-</v>
      </c>
      <c r="P18031" s="73" t="str">
        <f t="shared" si="563"/>
        <v/>
      </c>
      <c r="Q18031" s="61" t="s">
        <v>86</v>
      </c>
    </row>
    <row r="18032" spans="8:17" x14ac:dyDescent="0.25">
      <c r="H18032" s="59">
        <v>138703</v>
      </c>
      <c r="I18032" s="59" t="s">
        <v>72</v>
      </c>
      <c r="J18032" s="59">
        <v>17726182</v>
      </c>
      <c r="K18032" s="59" t="s">
        <v>18467</v>
      </c>
      <c r="L18032" s="61" t="s">
        <v>81</v>
      </c>
      <c r="M18032" s="61">
        <f>VLOOKUP(H18032,zdroj!C:F,4,0)</f>
        <v>0</v>
      </c>
      <c r="N18032" s="61" t="str">
        <f t="shared" si="562"/>
        <v>-</v>
      </c>
      <c r="P18032" s="73" t="str">
        <f t="shared" si="563"/>
        <v/>
      </c>
      <c r="Q18032" s="61" t="s">
        <v>86</v>
      </c>
    </row>
    <row r="18033" spans="8:17" x14ac:dyDescent="0.25">
      <c r="H18033" s="59">
        <v>138703</v>
      </c>
      <c r="I18033" s="59" t="s">
        <v>72</v>
      </c>
      <c r="J18033" s="59">
        <v>17726191</v>
      </c>
      <c r="K18033" s="59" t="s">
        <v>18468</v>
      </c>
      <c r="L18033" s="61" t="s">
        <v>81</v>
      </c>
      <c r="M18033" s="61">
        <f>VLOOKUP(H18033,zdroj!C:F,4,0)</f>
        <v>0</v>
      </c>
      <c r="N18033" s="61" t="str">
        <f t="shared" si="562"/>
        <v>-</v>
      </c>
      <c r="P18033" s="73" t="str">
        <f t="shared" si="563"/>
        <v/>
      </c>
      <c r="Q18033" s="61" t="s">
        <v>86</v>
      </c>
    </row>
    <row r="18034" spans="8:17" x14ac:dyDescent="0.25">
      <c r="H18034" s="59">
        <v>138703</v>
      </c>
      <c r="I18034" s="59" t="s">
        <v>72</v>
      </c>
      <c r="J18034" s="59">
        <v>17726204</v>
      </c>
      <c r="K18034" s="59" t="s">
        <v>18469</v>
      </c>
      <c r="L18034" s="61" t="s">
        <v>81</v>
      </c>
      <c r="M18034" s="61">
        <f>VLOOKUP(H18034,zdroj!C:F,4,0)</f>
        <v>0</v>
      </c>
      <c r="N18034" s="61" t="str">
        <f t="shared" si="562"/>
        <v>-</v>
      </c>
      <c r="P18034" s="73" t="str">
        <f t="shared" si="563"/>
        <v/>
      </c>
      <c r="Q18034" s="61" t="s">
        <v>86</v>
      </c>
    </row>
    <row r="18035" spans="8:17" x14ac:dyDescent="0.25">
      <c r="H18035" s="59">
        <v>138703</v>
      </c>
      <c r="I18035" s="59" t="s">
        <v>72</v>
      </c>
      <c r="J18035" s="59">
        <v>17726212</v>
      </c>
      <c r="K18035" s="59" t="s">
        <v>18470</v>
      </c>
      <c r="L18035" s="61" t="s">
        <v>81</v>
      </c>
      <c r="M18035" s="61">
        <f>VLOOKUP(H18035,zdroj!C:F,4,0)</f>
        <v>0</v>
      </c>
      <c r="N18035" s="61" t="str">
        <f t="shared" si="562"/>
        <v>-</v>
      </c>
      <c r="P18035" s="73" t="str">
        <f t="shared" si="563"/>
        <v/>
      </c>
      <c r="Q18035" s="61" t="s">
        <v>86</v>
      </c>
    </row>
    <row r="18036" spans="8:17" x14ac:dyDescent="0.25">
      <c r="H18036" s="59">
        <v>138703</v>
      </c>
      <c r="I18036" s="59" t="s">
        <v>72</v>
      </c>
      <c r="J18036" s="59">
        <v>17726221</v>
      </c>
      <c r="K18036" s="59" t="s">
        <v>18471</v>
      </c>
      <c r="L18036" s="61" t="s">
        <v>81</v>
      </c>
      <c r="M18036" s="61">
        <f>VLOOKUP(H18036,zdroj!C:F,4,0)</f>
        <v>0</v>
      </c>
      <c r="N18036" s="61" t="str">
        <f t="shared" si="562"/>
        <v>-</v>
      </c>
      <c r="P18036" s="73" t="str">
        <f t="shared" si="563"/>
        <v/>
      </c>
      <c r="Q18036" s="61" t="s">
        <v>88</v>
      </c>
    </row>
    <row r="18037" spans="8:17" x14ac:dyDescent="0.25">
      <c r="H18037" s="59">
        <v>138703</v>
      </c>
      <c r="I18037" s="59" t="s">
        <v>72</v>
      </c>
      <c r="J18037" s="59">
        <v>17726239</v>
      </c>
      <c r="K18037" s="59" t="s">
        <v>18472</v>
      </c>
      <c r="L18037" s="61" t="s">
        <v>81</v>
      </c>
      <c r="M18037" s="61">
        <f>VLOOKUP(H18037,zdroj!C:F,4,0)</f>
        <v>0</v>
      </c>
      <c r="N18037" s="61" t="str">
        <f t="shared" si="562"/>
        <v>-</v>
      </c>
      <c r="P18037" s="73" t="str">
        <f t="shared" si="563"/>
        <v/>
      </c>
      <c r="Q18037" s="61" t="s">
        <v>86</v>
      </c>
    </row>
    <row r="18038" spans="8:17" x14ac:dyDescent="0.25">
      <c r="H18038" s="59">
        <v>138703</v>
      </c>
      <c r="I18038" s="59" t="s">
        <v>72</v>
      </c>
      <c r="J18038" s="59">
        <v>17726247</v>
      </c>
      <c r="K18038" s="59" t="s">
        <v>18473</v>
      </c>
      <c r="L18038" s="61" t="s">
        <v>81</v>
      </c>
      <c r="M18038" s="61">
        <f>VLOOKUP(H18038,zdroj!C:F,4,0)</f>
        <v>0</v>
      </c>
      <c r="N18038" s="61" t="str">
        <f t="shared" si="562"/>
        <v>-</v>
      </c>
      <c r="P18038" s="73" t="str">
        <f t="shared" si="563"/>
        <v/>
      </c>
      <c r="Q18038" s="61" t="s">
        <v>86</v>
      </c>
    </row>
    <row r="18039" spans="8:17" x14ac:dyDescent="0.25">
      <c r="H18039" s="59">
        <v>138703</v>
      </c>
      <c r="I18039" s="59" t="s">
        <v>72</v>
      </c>
      <c r="J18039" s="59">
        <v>17726255</v>
      </c>
      <c r="K18039" s="59" t="s">
        <v>18474</v>
      </c>
      <c r="L18039" s="61" t="s">
        <v>81</v>
      </c>
      <c r="M18039" s="61">
        <f>VLOOKUP(H18039,zdroj!C:F,4,0)</f>
        <v>0</v>
      </c>
      <c r="N18039" s="61" t="str">
        <f t="shared" si="562"/>
        <v>-</v>
      </c>
      <c r="P18039" s="73" t="str">
        <f t="shared" si="563"/>
        <v/>
      </c>
      <c r="Q18039" s="61" t="s">
        <v>88</v>
      </c>
    </row>
    <row r="18040" spans="8:17" x14ac:dyDescent="0.25">
      <c r="H18040" s="59">
        <v>138703</v>
      </c>
      <c r="I18040" s="59" t="s">
        <v>72</v>
      </c>
      <c r="J18040" s="59">
        <v>17726263</v>
      </c>
      <c r="K18040" s="59" t="s">
        <v>18475</v>
      </c>
      <c r="L18040" s="61" t="s">
        <v>81</v>
      </c>
      <c r="M18040" s="61">
        <f>VLOOKUP(H18040,zdroj!C:F,4,0)</f>
        <v>0</v>
      </c>
      <c r="N18040" s="61" t="str">
        <f t="shared" si="562"/>
        <v>-</v>
      </c>
      <c r="P18040" s="73" t="str">
        <f t="shared" si="563"/>
        <v/>
      </c>
      <c r="Q18040" s="61" t="s">
        <v>86</v>
      </c>
    </row>
    <row r="18041" spans="8:17" x14ac:dyDescent="0.25">
      <c r="H18041" s="59">
        <v>138703</v>
      </c>
      <c r="I18041" s="59" t="s">
        <v>72</v>
      </c>
      <c r="J18041" s="59">
        <v>17726271</v>
      </c>
      <c r="K18041" s="59" t="s">
        <v>18476</v>
      </c>
      <c r="L18041" s="61" t="s">
        <v>81</v>
      </c>
      <c r="M18041" s="61">
        <f>VLOOKUP(H18041,zdroj!C:F,4,0)</f>
        <v>0</v>
      </c>
      <c r="N18041" s="61" t="str">
        <f t="shared" si="562"/>
        <v>-</v>
      </c>
      <c r="P18041" s="73" t="str">
        <f t="shared" si="563"/>
        <v/>
      </c>
      <c r="Q18041" s="61" t="s">
        <v>86</v>
      </c>
    </row>
    <row r="18042" spans="8:17" x14ac:dyDescent="0.25">
      <c r="H18042" s="59">
        <v>138703</v>
      </c>
      <c r="I18042" s="59" t="s">
        <v>72</v>
      </c>
      <c r="J18042" s="59">
        <v>17726280</v>
      </c>
      <c r="K18042" s="59" t="s">
        <v>18477</v>
      </c>
      <c r="L18042" s="61" t="s">
        <v>81</v>
      </c>
      <c r="M18042" s="61">
        <f>VLOOKUP(H18042,zdroj!C:F,4,0)</f>
        <v>0</v>
      </c>
      <c r="N18042" s="61" t="str">
        <f t="shared" si="562"/>
        <v>-</v>
      </c>
      <c r="P18042" s="73" t="str">
        <f t="shared" si="563"/>
        <v/>
      </c>
      <c r="Q18042" s="61" t="s">
        <v>86</v>
      </c>
    </row>
    <row r="18043" spans="8:17" x14ac:dyDescent="0.25">
      <c r="H18043" s="59">
        <v>138703</v>
      </c>
      <c r="I18043" s="59" t="s">
        <v>72</v>
      </c>
      <c r="J18043" s="59">
        <v>17726298</v>
      </c>
      <c r="K18043" s="59" t="s">
        <v>18478</v>
      </c>
      <c r="L18043" s="61" t="s">
        <v>81</v>
      </c>
      <c r="M18043" s="61">
        <f>VLOOKUP(H18043,zdroj!C:F,4,0)</f>
        <v>0</v>
      </c>
      <c r="N18043" s="61" t="str">
        <f t="shared" si="562"/>
        <v>-</v>
      </c>
      <c r="P18043" s="73" t="str">
        <f t="shared" si="563"/>
        <v/>
      </c>
      <c r="Q18043" s="61" t="s">
        <v>86</v>
      </c>
    </row>
    <row r="18044" spans="8:17" x14ac:dyDescent="0.25">
      <c r="H18044" s="59">
        <v>138703</v>
      </c>
      <c r="I18044" s="59" t="s">
        <v>72</v>
      </c>
      <c r="J18044" s="59">
        <v>17726301</v>
      </c>
      <c r="K18044" s="59" t="s">
        <v>18479</v>
      </c>
      <c r="L18044" s="61" t="s">
        <v>81</v>
      </c>
      <c r="M18044" s="61">
        <f>VLOOKUP(H18044,zdroj!C:F,4,0)</f>
        <v>0</v>
      </c>
      <c r="N18044" s="61" t="str">
        <f t="shared" si="562"/>
        <v>-</v>
      </c>
      <c r="P18044" s="73" t="str">
        <f t="shared" si="563"/>
        <v/>
      </c>
      <c r="Q18044" s="61" t="s">
        <v>86</v>
      </c>
    </row>
    <row r="18045" spans="8:17" x14ac:dyDescent="0.25">
      <c r="H18045" s="59">
        <v>138703</v>
      </c>
      <c r="I18045" s="59" t="s">
        <v>72</v>
      </c>
      <c r="J18045" s="59">
        <v>17726310</v>
      </c>
      <c r="K18045" s="59" t="s">
        <v>18480</v>
      </c>
      <c r="L18045" s="61" t="s">
        <v>81</v>
      </c>
      <c r="M18045" s="61">
        <f>VLOOKUP(H18045,zdroj!C:F,4,0)</f>
        <v>0</v>
      </c>
      <c r="N18045" s="61" t="str">
        <f t="shared" si="562"/>
        <v>-</v>
      </c>
      <c r="P18045" s="73" t="str">
        <f t="shared" si="563"/>
        <v/>
      </c>
      <c r="Q18045" s="61" t="s">
        <v>86</v>
      </c>
    </row>
    <row r="18046" spans="8:17" x14ac:dyDescent="0.25">
      <c r="H18046" s="59">
        <v>138703</v>
      </c>
      <c r="I18046" s="59" t="s">
        <v>72</v>
      </c>
      <c r="J18046" s="59">
        <v>17726328</v>
      </c>
      <c r="K18046" s="59" t="s">
        <v>18481</v>
      </c>
      <c r="L18046" s="61" t="s">
        <v>81</v>
      </c>
      <c r="M18046" s="61">
        <f>VLOOKUP(H18046,zdroj!C:F,4,0)</f>
        <v>0</v>
      </c>
      <c r="N18046" s="61" t="str">
        <f t="shared" si="562"/>
        <v>-</v>
      </c>
      <c r="P18046" s="73" t="str">
        <f t="shared" si="563"/>
        <v/>
      </c>
      <c r="Q18046" s="61" t="s">
        <v>86</v>
      </c>
    </row>
    <row r="18047" spans="8:17" x14ac:dyDescent="0.25">
      <c r="H18047" s="59">
        <v>138703</v>
      </c>
      <c r="I18047" s="59" t="s">
        <v>72</v>
      </c>
      <c r="J18047" s="59">
        <v>17726336</v>
      </c>
      <c r="K18047" s="59" t="s">
        <v>18482</v>
      </c>
      <c r="L18047" s="61" t="s">
        <v>81</v>
      </c>
      <c r="M18047" s="61">
        <f>VLOOKUP(H18047,zdroj!C:F,4,0)</f>
        <v>0</v>
      </c>
      <c r="N18047" s="61" t="str">
        <f t="shared" si="562"/>
        <v>-</v>
      </c>
      <c r="P18047" s="73" t="str">
        <f t="shared" si="563"/>
        <v/>
      </c>
      <c r="Q18047" s="61" t="s">
        <v>86</v>
      </c>
    </row>
    <row r="18048" spans="8:17" x14ac:dyDescent="0.25">
      <c r="H18048" s="59">
        <v>138703</v>
      </c>
      <c r="I18048" s="59" t="s">
        <v>72</v>
      </c>
      <c r="J18048" s="59">
        <v>17726344</v>
      </c>
      <c r="K18048" s="59" t="s">
        <v>18483</v>
      </c>
      <c r="L18048" s="61" t="s">
        <v>81</v>
      </c>
      <c r="M18048" s="61">
        <f>VLOOKUP(H18048,zdroj!C:F,4,0)</f>
        <v>0</v>
      </c>
      <c r="N18048" s="61" t="str">
        <f t="shared" si="562"/>
        <v>-</v>
      </c>
      <c r="P18048" s="73" t="str">
        <f t="shared" si="563"/>
        <v/>
      </c>
      <c r="Q18048" s="61" t="s">
        <v>86</v>
      </c>
    </row>
    <row r="18049" spans="8:17" x14ac:dyDescent="0.25">
      <c r="H18049" s="59">
        <v>138703</v>
      </c>
      <c r="I18049" s="59" t="s">
        <v>72</v>
      </c>
      <c r="J18049" s="59">
        <v>17726352</v>
      </c>
      <c r="K18049" s="59" t="s">
        <v>18484</v>
      </c>
      <c r="L18049" s="61" t="s">
        <v>81</v>
      </c>
      <c r="M18049" s="61">
        <f>VLOOKUP(H18049,zdroj!C:F,4,0)</f>
        <v>0</v>
      </c>
      <c r="N18049" s="61" t="str">
        <f t="shared" si="562"/>
        <v>-</v>
      </c>
      <c r="P18049" s="73" t="str">
        <f t="shared" si="563"/>
        <v/>
      </c>
      <c r="Q18049" s="61" t="s">
        <v>86</v>
      </c>
    </row>
    <row r="18050" spans="8:17" x14ac:dyDescent="0.25">
      <c r="H18050" s="59">
        <v>138703</v>
      </c>
      <c r="I18050" s="59" t="s">
        <v>72</v>
      </c>
      <c r="J18050" s="59">
        <v>17726361</v>
      </c>
      <c r="K18050" s="59" t="s">
        <v>18485</v>
      </c>
      <c r="L18050" s="61" t="s">
        <v>81</v>
      </c>
      <c r="M18050" s="61">
        <f>VLOOKUP(H18050,zdroj!C:F,4,0)</f>
        <v>0</v>
      </c>
      <c r="N18050" s="61" t="str">
        <f t="shared" si="562"/>
        <v>-</v>
      </c>
      <c r="P18050" s="73" t="str">
        <f t="shared" si="563"/>
        <v/>
      </c>
      <c r="Q18050" s="61" t="s">
        <v>88</v>
      </c>
    </row>
    <row r="18051" spans="8:17" x14ac:dyDescent="0.25">
      <c r="H18051" s="59">
        <v>138703</v>
      </c>
      <c r="I18051" s="59" t="s">
        <v>72</v>
      </c>
      <c r="J18051" s="59">
        <v>17726379</v>
      </c>
      <c r="K18051" s="59" t="s">
        <v>18486</v>
      </c>
      <c r="L18051" s="61" t="s">
        <v>81</v>
      </c>
      <c r="M18051" s="61">
        <f>VLOOKUP(H18051,zdroj!C:F,4,0)</f>
        <v>0</v>
      </c>
      <c r="N18051" s="61" t="str">
        <f t="shared" si="562"/>
        <v>-</v>
      </c>
      <c r="P18051" s="73" t="str">
        <f t="shared" si="563"/>
        <v/>
      </c>
      <c r="Q18051" s="61" t="s">
        <v>86</v>
      </c>
    </row>
    <row r="18052" spans="8:17" x14ac:dyDescent="0.25">
      <c r="H18052" s="59">
        <v>138703</v>
      </c>
      <c r="I18052" s="59" t="s">
        <v>72</v>
      </c>
      <c r="J18052" s="59">
        <v>17726387</v>
      </c>
      <c r="K18052" s="59" t="s">
        <v>18487</v>
      </c>
      <c r="L18052" s="61" t="s">
        <v>81</v>
      </c>
      <c r="M18052" s="61">
        <f>VLOOKUP(H18052,zdroj!C:F,4,0)</f>
        <v>0</v>
      </c>
      <c r="N18052" s="61" t="str">
        <f t="shared" si="562"/>
        <v>-</v>
      </c>
      <c r="P18052" s="73" t="str">
        <f t="shared" si="563"/>
        <v/>
      </c>
      <c r="Q18052" s="61" t="s">
        <v>88</v>
      </c>
    </row>
    <row r="18053" spans="8:17" x14ac:dyDescent="0.25">
      <c r="H18053" s="59">
        <v>138703</v>
      </c>
      <c r="I18053" s="59" t="s">
        <v>72</v>
      </c>
      <c r="J18053" s="59">
        <v>17726395</v>
      </c>
      <c r="K18053" s="59" t="s">
        <v>18488</v>
      </c>
      <c r="L18053" s="61" t="s">
        <v>81</v>
      </c>
      <c r="M18053" s="61">
        <f>VLOOKUP(H18053,zdroj!C:F,4,0)</f>
        <v>0</v>
      </c>
      <c r="N18053" s="61" t="str">
        <f t="shared" si="562"/>
        <v>-</v>
      </c>
      <c r="P18053" s="73" t="str">
        <f t="shared" si="563"/>
        <v/>
      </c>
      <c r="Q18053" s="61" t="s">
        <v>88</v>
      </c>
    </row>
    <row r="18054" spans="8:17" x14ac:dyDescent="0.25">
      <c r="H18054" s="59">
        <v>138703</v>
      </c>
      <c r="I18054" s="59" t="s">
        <v>72</v>
      </c>
      <c r="J18054" s="59">
        <v>17726409</v>
      </c>
      <c r="K18054" s="59" t="s">
        <v>18489</v>
      </c>
      <c r="L18054" s="61" t="s">
        <v>81</v>
      </c>
      <c r="M18054" s="61">
        <f>VLOOKUP(H18054,zdroj!C:F,4,0)</f>
        <v>0</v>
      </c>
      <c r="N18054" s="61" t="str">
        <f t="shared" si="562"/>
        <v>-</v>
      </c>
      <c r="P18054" s="73" t="str">
        <f t="shared" si="563"/>
        <v/>
      </c>
      <c r="Q18054" s="61" t="s">
        <v>86</v>
      </c>
    </row>
    <row r="18055" spans="8:17" x14ac:dyDescent="0.25">
      <c r="H18055" s="59">
        <v>138703</v>
      </c>
      <c r="I18055" s="59" t="s">
        <v>72</v>
      </c>
      <c r="J18055" s="59">
        <v>17726417</v>
      </c>
      <c r="K18055" s="59" t="s">
        <v>18490</v>
      </c>
      <c r="L18055" s="61" t="s">
        <v>81</v>
      </c>
      <c r="M18055" s="61">
        <f>VLOOKUP(H18055,zdroj!C:F,4,0)</f>
        <v>0</v>
      </c>
      <c r="N18055" s="61" t="str">
        <f t="shared" ref="N18055:N18118" si="564">IF(M18055="A",IF(L18055="katA","katB",L18055),L18055)</f>
        <v>-</v>
      </c>
      <c r="P18055" s="73" t="str">
        <f t="shared" ref="P18055:P18118" si="565">IF(O18055="A",1,"")</f>
        <v/>
      </c>
      <c r="Q18055" s="61" t="s">
        <v>86</v>
      </c>
    </row>
    <row r="18056" spans="8:17" x14ac:dyDescent="0.25">
      <c r="H18056" s="59">
        <v>138703</v>
      </c>
      <c r="I18056" s="59" t="s">
        <v>72</v>
      </c>
      <c r="J18056" s="59">
        <v>17726425</v>
      </c>
      <c r="K18056" s="59" t="s">
        <v>18491</v>
      </c>
      <c r="L18056" s="61" t="s">
        <v>81</v>
      </c>
      <c r="M18056" s="61">
        <f>VLOOKUP(H18056,zdroj!C:F,4,0)</f>
        <v>0</v>
      </c>
      <c r="N18056" s="61" t="str">
        <f t="shared" si="564"/>
        <v>-</v>
      </c>
      <c r="P18056" s="73" t="str">
        <f t="shared" si="565"/>
        <v/>
      </c>
      <c r="Q18056" s="61" t="s">
        <v>86</v>
      </c>
    </row>
    <row r="18057" spans="8:17" x14ac:dyDescent="0.25">
      <c r="H18057" s="59">
        <v>138703</v>
      </c>
      <c r="I18057" s="59" t="s">
        <v>72</v>
      </c>
      <c r="J18057" s="59">
        <v>17726433</v>
      </c>
      <c r="K18057" s="59" t="s">
        <v>18492</v>
      </c>
      <c r="L18057" s="61" t="s">
        <v>81</v>
      </c>
      <c r="M18057" s="61">
        <f>VLOOKUP(H18057,zdroj!C:F,4,0)</f>
        <v>0</v>
      </c>
      <c r="N18057" s="61" t="str">
        <f t="shared" si="564"/>
        <v>-</v>
      </c>
      <c r="P18057" s="73" t="str">
        <f t="shared" si="565"/>
        <v/>
      </c>
      <c r="Q18057" s="61" t="s">
        <v>86</v>
      </c>
    </row>
    <row r="18058" spans="8:17" x14ac:dyDescent="0.25">
      <c r="H18058" s="59">
        <v>138703</v>
      </c>
      <c r="I18058" s="59" t="s">
        <v>72</v>
      </c>
      <c r="J18058" s="59">
        <v>17726450</v>
      </c>
      <c r="K18058" s="59" t="s">
        <v>18493</v>
      </c>
      <c r="L18058" s="61" t="s">
        <v>81</v>
      </c>
      <c r="M18058" s="61">
        <f>VLOOKUP(H18058,zdroj!C:F,4,0)</f>
        <v>0</v>
      </c>
      <c r="N18058" s="61" t="str">
        <f t="shared" si="564"/>
        <v>-</v>
      </c>
      <c r="P18058" s="73" t="str">
        <f t="shared" si="565"/>
        <v/>
      </c>
      <c r="Q18058" s="61" t="s">
        <v>86</v>
      </c>
    </row>
    <row r="18059" spans="8:17" x14ac:dyDescent="0.25">
      <c r="H18059" s="59">
        <v>138703</v>
      </c>
      <c r="I18059" s="59" t="s">
        <v>72</v>
      </c>
      <c r="J18059" s="59">
        <v>17726468</v>
      </c>
      <c r="K18059" s="59" t="s">
        <v>18494</v>
      </c>
      <c r="L18059" s="61" t="s">
        <v>81</v>
      </c>
      <c r="M18059" s="61">
        <f>VLOOKUP(H18059,zdroj!C:F,4,0)</f>
        <v>0</v>
      </c>
      <c r="N18059" s="61" t="str">
        <f t="shared" si="564"/>
        <v>-</v>
      </c>
      <c r="P18059" s="73" t="str">
        <f t="shared" si="565"/>
        <v/>
      </c>
      <c r="Q18059" s="61" t="s">
        <v>86</v>
      </c>
    </row>
    <row r="18060" spans="8:17" x14ac:dyDescent="0.25">
      <c r="H18060" s="59">
        <v>138703</v>
      </c>
      <c r="I18060" s="59" t="s">
        <v>72</v>
      </c>
      <c r="J18060" s="59">
        <v>17726476</v>
      </c>
      <c r="K18060" s="59" t="s">
        <v>18495</v>
      </c>
      <c r="L18060" s="61" t="s">
        <v>81</v>
      </c>
      <c r="M18060" s="61">
        <f>VLOOKUP(H18060,zdroj!C:F,4,0)</f>
        <v>0</v>
      </c>
      <c r="N18060" s="61" t="str">
        <f t="shared" si="564"/>
        <v>-</v>
      </c>
      <c r="P18060" s="73" t="str">
        <f t="shared" si="565"/>
        <v/>
      </c>
      <c r="Q18060" s="61" t="s">
        <v>86</v>
      </c>
    </row>
    <row r="18061" spans="8:17" x14ac:dyDescent="0.25">
      <c r="H18061" s="59">
        <v>138703</v>
      </c>
      <c r="I18061" s="59" t="s">
        <v>72</v>
      </c>
      <c r="J18061" s="59">
        <v>17726484</v>
      </c>
      <c r="K18061" s="59" t="s">
        <v>18496</v>
      </c>
      <c r="L18061" s="61" t="s">
        <v>81</v>
      </c>
      <c r="M18061" s="61">
        <f>VLOOKUP(H18061,zdroj!C:F,4,0)</f>
        <v>0</v>
      </c>
      <c r="N18061" s="61" t="str">
        <f t="shared" si="564"/>
        <v>-</v>
      </c>
      <c r="P18061" s="73" t="str">
        <f t="shared" si="565"/>
        <v/>
      </c>
      <c r="Q18061" s="61" t="s">
        <v>86</v>
      </c>
    </row>
    <row r="18062" spans="8:17" x14ac:dyDescent="0.25">
      <c r="H18062" s="59">
        <v>138703</v>
      </c>
      <c r="I18062" s="59" t="s">
        <v>72</v>
      </c>
      <c r="J18062" s="59">
        <v>17726492</v>
      </c>
      <c r="K18062" s="59" t="s">
        <v>18497</v>
      </c>
      <c r="L18062" s="61" t="s">
        <v>114</v>
      </c>
      <c r="M18062" s="61">
        <f>VLOOKUP(H18062,zdroj!C:F,4,0)</f>
        <v>0</v>
      </c>
      <c r="N18062" s="61" t="str">
        <f t="shared" si="564"/>
        <v>katC</v>
      </c>
      <c r="P18062" s="73" t="str">
        <f t="shared" si="565"/>
        <v/>
      </c>
      <c r="Q18062" s="61" t="s">
        <v>33</v>
      </c>
    </row>
    <row r="18063" spans="8:17" x14ac:dyDescent="0.25">
      <c r="H18063" s="59">
        <v>138703</v>
      </c>
      <c r="I18063" s="59" t="s">
        <v>72</v>
      </c>
      <c r="J18063" s="59">
        <v>17726506</v>
      </c>
      <c r="K18063" s="59" t="s">
        <v>18498</v>
      </c>
      <c r="L18063" s="61" t="s">
        <v>81</v>
      </c>
      <c r="M18063" s="61">
        <f>VLOOKUP(H18063,zdroj!C:F,4,0)</f>
        <v>0</v>
      </c>
      <c r="N18063" s="61" t="str">
        <f t="shared" si="564"/>
        <v>-</v>
      </c>
      <c r="P18063" s="73" t="str">
        <f t="shared" si="565"/>
        <v/>
      </c>
      <c r="Q18063" s="61" t="s">
        <v>88</v>
      </c>
    </row>
    <row r="18064" spans="8:17" x14ac:dyDescent="0.25">
      <c r="H18064" s="59">
        <v>138703</v>
      </c>
      <c r="I18064" s="59" t="s">
        <v>72</v>
      </c>
      <c r="J18064" s="59">
        <v>17726514</v>
      </c>
      <c r="K18064" s="59" t="s">
        <v>18499</v>
      </c>
      <c r="L18064" s="61" t="s">
        <v>81</v>
      </c>
      <c r="M18064" s="61">
        <f>VLOOKUP(H18064,zdroj!C:F,4,0)</f>
        <v>0</v>
      </c>
      <c r="N18064" s="61" t="str">
        <f t="shared" si="564"/>
        <v>-</v>
      </c>
      <c r="P18064" s="73" t="str">
        <f t="shared" si="565"/>
        <v/>
      </c>
      <c r="Q18064" s="61" t="s">
        <v>86</v>
      </c>
    </row>
    <row r="18065" spans="8:17" x14ac:dyDescent="0.25">
      <c r="H18065" s="59">
        <v>138703</v>
      </c>
      <c r="I18065" s="59" t="s">
        <v>72</v>
      </c>
      <c r="J18065" s="59">
        <v>17726522</v>
      </c>
      <c r="K18065" s="59" t="s">
        <v>18500</v>
      </c>
      <c r="L18065" s="61" t="s">
        <v>81</v>
      </c>
      <c r="M18065" s="61">
        <f>VLOOKUP(H18065,zdroj!C:F,4,0)</f>
        <v>0</v>
      </c>
      <c r="N18065" s="61" t="str">
        <f t="shared" si="564"/>
        <v>-</v>
      </c>
      <c r="P18065" s="73" t="str">
        <f t="shared" si="565"/>
        <v/>
      </c>
      <c r="Q18065" s="61" t="s">
        <v>86</v>
      </c>
    </row>
    <row r="18066" spans="8:17" x14ac:dyDescent="0.25">
      <c r="H18066" s="59">
        <v>138703</v>
      </c>
      <c r="I18066" s="59" t="s">
        <v>72</v>
      </c>
      <c r="J18066" s="59">
        <v>17726531</v>
      </c>
      <c r="K18066" s="59" t="s">
        <v>18501</v>
      </c>
      <c r="L18066" s="61" t="s">
        <v>81</v>
      </c>
      <c r="M18066" s="61">
        <f>VLOOKUP(H18066,zdroj!C:F,4,0)</f>
        <v>0</v>
      </c>
      <c r="N18066" s="61" t="str">
        <f t="shared" si="564"/>
        <v>-</v>
      </c>
      <c r="P18066" s="73" t="str">
        <f t="shared" si="565"/>
        <v/>
      </c>
      <c r="Q18066" s="61" t="s">
        <v>86</v>
      </c>
    </row>
    <row r="18067" spans="8:17" x14ac:dyDescent="0.25">
      <c r="H18067" s="59">
        <v>138703</v>
      </c>
      <c r="I18067" s="59" t="s">
        <v>72</v>
      </c>
      <c r="J18067" s="59">
        <v>17726549</v>
      </c>
      <c r="K18067" s="59" t="s">
        <v>18502</v>
      </c>
      <c r="L18067" s="61" t="s">
        <v>81</v>
      </c>
      <c r="M18067" s="61">
        <f>VLOOKUP(H18067,zdroj!C:F,4,0)</f>
        <v>0</v>
      </c>
      <c r="N18067" s="61" t="str">
        <f t="shared" si="564"/>
        <v>-</v>
      </c>
      <c r="P18067" s="73" t="str">
        <f t="shared" si="565"/>
        <v/>
      </c>
      <c r="Q18067" s="61" t="s">
        <v>86</v>
      </c>
    </row>
    <row r="18068" spans="8:17" x14ac:dyDescent="0.25">
      <c r="H18068" s="59">
        <v>138703</v>
      </c>
      <c r="I18068" s="59" t="s">
        <v>72</v>
      </c>
      <c r="J18068" s="59">
        <v>17726557</v>
      </c>
      <c r="K18068" s="59" t="s">
        <v>18503</v>
      </c>
      <c r="L18068" s="61" t="s">
        <v>81</v>
      </c>
      <c r="M18068" s="61">
        <f>VLOOKUP(H18068,zdroj!C:F,4,0)</f>
        <v>0</v>
      </c>
      <c r="N18068" s="61" t="str">
        <f t="shared" si="564"/>
        <v>-</v>
      </c>
      <c r="P18068" s="73" t="str">
        <f t="shared" si="565"/>
        <v/>
      </c>
      <c r="Q18068" s="61" t="s">
        <v>86</v>
      </c>
    </row>
    <row r="18069" spans="8:17" x14ac:dyDescent="0.25">
      <c r="H18069" s="59">
        <v>138703</v>
      </c>
      <c r="I18069" s="59" t="s">
        <v>72</v>
      </c>
      <c r="J18069" s="59">
        <v>17726565</v>
      </c>
      <c r="K18069" s="59" t="s">
        <v>18504</v>
      </c>
      <c r="L18069" s="61" t="s">
        <v>81</v>
      </c>
      <c r="M18069" s="61">
        <f>VLOOKUP(H18069,zdroj!C:F,4,0)</f>
        <v>0</v>
      </c>
      <c r="N18069" s="61" t="str">
        <f t="shared" si="564"/>
        <v>-</v>
      </c>
      <c r="P18069" s="73" t="str">
        <f t="shared" si="565"/>
        <v/>
      </c>
      <c r="Q18069" s="61" t="s">
        <v>86</v>
      </c>
    </row>
    <row r="18070" spans="8:17" x14ac:dyDescent="0.25">
      <c r="H18070" s="59">
        <v>138703</v>
      </c>
      <c r="I18070" s="59" t="s">
        <v>72</v>
      </c>
      <c r="J18070" s="59">
        <v>17726573</v>
      </c>
      <c r="K18070" s="59" t="s">
        <v>18505</v>
      </c>
      <c r="L18070" s="61" t="s">
        <v>81</v>
      </c>
      <c r="M18070" s="61">
        <f>VLOOKUP(H18070,zdroj!C:F,4,0)</f>
        <v>0</v>
      </c>
      <c r="N18070" s="61" t="str">
        <f t="shared" si="564"/>
        <v>-</v>
      </c>
      <c r="P18070" s="73" t="str">
        <f t="shared" si="565"/>
        <v/>
      </c>
      <c r="Q18070" s="61" t="s">
        <v>86</v>
      </c>
    </row>
    <row r="18071" spans="8:17" x14ac:dyDescent="0.25">
      <c r="H18071" s="59">
        <v>138703</v>
      </c>
      <c r="I18071" s="59" t="s">
        <v>72</v>
      </c>
      <c r="J18071" s="59">
        <v>17726581</v>
      </c>
      <c r="K18071" s="59" t="s">
        <v>18506</v>
      </c>
      <c r="L18071" s="61" t="s">
        <v>81</v>
      </c>
      <c r="M18071" s="61">
        <f>VLOOKUP(H18071,zdroj!C:F,4,0)</f>
        <v>0</v>
      </c>
      <c r="N18071" s="61" t="str">
        <f t="shared" si="564"/>
        <v>-</v>
      </c>
      <c r="P18071" s="73" t="str">
        <f t="shared" si="565"/>
        <v/>
      </c>
      <c r="Q18071" s="61" t="s">
        <v>86</v>
      </c>
    </row>
    <row r="18072" spans="8:17" x14ac:dyDescent="0.25">
      <c r="H18072" s="59">
        <v>138703</v>
      </c>
      <c r="I18072" s="59" t="s">
        <v>72</v>
      </c>
      <c r="J18072" s="59">
        <v>17726590</v>
      </c>
      <c r="K18072" s="59" t="s">
        <v>18507</v>
      </c>
      <c r="L18072" s="61" t="s">
        <v>81</v>
      </c>
      <c r="M18072" s="61">
        <f>VLOOKUP(H18072,zdroj!C:F,4,0)</f>
        <v>0</v>
      </c>
      <c r="N18072" s="61" t="str">
        <f t="shared" si="564"/>
        <v>-</v>
      </c>
      <c r="P18072" s="73" t="str">
        <f t="shared" si="565"/>
        <v/>
      </c>
      <c r="Q18072" s="61" t="s">
        <v>86</v>
      </c>
    </row>
    <row r="18073" spans="8:17" x14ac:dyDescent="0.25">
      <c r="H18073" s="59">
        <v>138703</v>
      </c>
      <c r="I18073" s="59" t="s">
        <v>72</v>
      </c>
      <c r="J18073" s="59">
        <v>17726603</v>
      </c>
      <c r="K18073" s="59" t="s">
        <v>18508</v>
      </c>
      <c r="L18073" s="61" t="s">
        <v>81</v>
      </c>
      <c r="M18073" s="61">
        <f>VLOOKUP(H18073,zdroj!C:F,4,0)</f>
        <v>0</v>
      </c>
      <c r="N18073" s="61" t="str">
        <f t="shared" si="564"/>
        <v>-</v>
      </c>
      <c r="P18073" s="73" t="str">
        <f t="shared" si="565"/>
        <v/>
      </c>
      <c r="Q18073" s="61" t="s">
        <v>86</v>
      </c>
    </row>
    <row r="18074" spans="8:17" x14ac:dyDescent="0.25">
      <c r="H18074" s="59">
        <v>138703</v>
      </c>
      <c r="I18074" s="59" t="s">
        <v>72</v>
      </c>
      <c r="J18074" s="59">
        <v>17726611</v>
      </c>
      <c r="K18074" s="59" t="s">
        <v>18509</v>
      </c>
      <c r="L18074" s="61" t="s">
        <v>81</v>
      </c>
      <c r="M18074" s="61">
        <f>VLOOKUP(H18074,zdroj!C:F,4,0)</f>
        <v>0</v>
      </c>
      <c r="N18074" s="61" t="str">
        <f t="shared" si="564"/>
        <v>-</v>
      </c>
      <c r="P18074" s="73" t="str">
        <f t="shared" si="565"/>
        <v/>
      </c>
      <c r="Q18074" s="61" t="s">
        <v>86</v>
      </c>
    </row>
    <row r="18075" spans="8:17" x14ac:dyDescent="0.25">
      <c r="H18075" s="59">
        <v>138703</v>
      </c>
      <c r="I18075" s="59" t="s">
        <v>72</v>
      </c>
      <c r="J18075" s="59">
        <v>17726620</v>
      </c>
      <c r="K18075" s="59" t="s">
        <v>18510</v>
      </c>
      <c r="L18075" s="61" t="s">
        <v>81</v>
      </c>
      <c r="M18075" s="61">
        <f>VLOOKUP(H18075,zdroj!C:F,4,0)</f>
        <v>0</v>
      </c>
      <c r="N18075" s="61" t="str">
        <f t="shared" si="564"/>
        <v>-</v>
      </c>
      <c r="P18075" s="73" t="str">
        <f t="shared" si="565"/>
        <v/>
      </c>
      <c r="Q18075" s="61" t="s">
        <v>86</v>
      </c>
    </row>
    <row r="18076" spans="8:17" x14ac:dyDescent="0.25">
      <c r="H18076" s="59">
        <v>138703</v>
      </c>
      <c r="I18076" s="59" t="s">
        <v>72</v>
      </c>
      <c r="J18076" s="59">
        <v>17726638</v>
      </c>
      <c r="K18076" s="59" t="s">
        <v>18511</v>
      </c>
      <c r="L18076" s="61" t="s">
        <v>81</v>
      </c>
      <c r="M18076" s="61">
        <f>VLOOKUP(H18076,zdroj!C:F,4,0)</f>
        <v>0</v>
      </c>
      <c r="N18076" s="61" t="str">
        <f t="shared" si="564"/>
        <v>-</v>
      </c>
      <c r="P18076" s="73" t="str">
        <f t="shared" si="565"/>
        <v/>
      </c>
      <c r="Q18076" s="61" t="s">
        <v>86</v>
      </c>
    </row>
    <row r="18077" spans="8:17" x14ac:dyDescent="0.25">
      <c r="H18077" s="59">
        <v>138703</v>
      </c>
      <c r="I18077" s="59" t="s">
        <v>72</v>
      </c>
      <c r="J18077" s="59">
        <v>17726646</v>
      </c>
      <c r="K18077" s="59" t="s">
        <v>18512</v>
      </c>
      <c r="L18077" s="61" t="s">
        <v>81</v>
      </c>
      <c r="M18077" s="61">
        <f>VLOOKUP(H18077,zdroj!C:F,4,0)</f>
        <v>0</v>
      </c>
      <c r="N18077" s="61" t="str">
        <f t="shared" si="564"/>
        <v>-</v>
      </c>
      <c r="P18077" s="73" t="str">
        <f t="shared" si="565"/>
        <v/>
      </c>
      <c r="Q18077" s="61" t="s">
        <v>86</v>
      </c>
    </row>
    <row r="18078" spans="8:17" x14ac:dyDescent="0.25">
      <c r="H18078" s="59">
        <v>138703</v>
      </c>
      <c r="I18078" s="59" t="s">
        <v>72</v>
      </c>
      <c r="J18078" s="59">
        <v>17726654</v>
      </c>
      <c r="K18078" s="59" t="s">
        <v>18513</v>
      </c>
      <c r="L18078" s="61" t="s">
        <v>81</v>
      </c>
      <c r="M18078" s="61">
        <f>VLOOKUP(H18078,zdroj!C:F,4,0)</f>
        <v>0</v>
      </c>
      <c r="N18078" s="61" t="str">
        <f t="shared" si="564"/>
        <v>-</v>
      </c>
      <c r="P18078" s="73" t="str">
        <f t="shared" si="565"/>
        <v/>
      </c>
      <c r="Q18078" s="61" t="s">
        <v>86</v>
      </c>
    </row>
    <row r="18079" spans="8:17" x14ac:dyDescent="0.25">
      <c r="H18079" s="59">
        <v>138703</v>
      </c>
      <c r="I18079" s="59" t="s">
        <v>72</v>
      </c>
      <c r="J18079" s="59">
        <v>17726662</v>
      </c>
      <c r="K18079" s="59" t="s">
        <v>18514</v>
      </c>
      <c r="L18079" s="61" t="s">
        <v>81</v>
      </c>
      <c r="M18079" s="61">
        <f>VLOOKUP(H18079,zdroj!C:F,4,0)</f>
        <v>0</v>
      </c>
      <c r="N18079" s="61" t="str">
        <f t="shared" si="564"/>
        <v>-</v>
      </c>
      <c r="P18079" s="73" t="str">
        <f t="shared" si="565"/>
        <v/>
      </c>
      <c r="Q18079" s="61" t="s">
        <v>86</v>
      </c>
    </row>
    <row r="18080" spans="8:17" x14ac:dyDescent="0.25">
      <c r="H18080" s="59">
        <v>138703</v>
      </c>
      <c r="I18080" s="59" t="s">
        <v>72</v>
      </c>
      <c r="J18080" s="59">
        <v>17726671</v>
      </c>
      <c r="K18080" s="59" t="s">
        <v>18515</v>
      </c>
      <c r="L18080" s="61" t="s">
        <v>81</v>
      </c>
      <c r="M18080" s="61">
        <f>VLOOKUP(H18080,zdroj!C:F,4,0)</f>
        <v>0</v>
      </c>
      <c r="N18080" s="61" t="str">
        <f t="shared" si="564"/>
        <v>-</v>
      </c>
      <c r="P18080" s="73" t="str">
        <f t="shared" si="565"/>
        <v/>
      </c>
      <c r="Q18080" s="61" t="s">
        <v>86</v>
      </c>
    </row>
    <row r="18081" spans="8:17" x14ac:dyDescent="0.25">
      <c r="H18081" s="59">
        <v>138703</v>
      </c>
      <c r="I18081" s="59" t="s">
        <v>72</v>
      </c>
      <c r="J18081" s="59">
        <v>17726689</v>
      </c>
      <c r="K18081" s="59" t="s">
        <v>18516</v>
      </c>
      <c r="L18081" s="61" t="s">
        <v>81</v>
      </c>
      <c r="M18081" s="61">
        <f>VLOOKUP(H18081,zdroj!C:F,4,0)</f>
        <v>0</v>
      </c>
      <c r="N18081" s="61" t="str">
        <f t="shared" si="564"/>
        <v>-</v>
      </c>
      <c r="P18081" s="73" t="str">
        <f t="shared" si="565"/>
        <v/>
      </c>
      <c r="Q18081" s="61" t="s">
        <v>86</v>
      </c>
    </row>
    <row r="18082" spans="8:17" x14ac:dyDescent="0.25">
      <c r="H18082" s="59">
        <v>138703</v>
      </c>
      <c r="I18082" s="59" t="s">
        <v>72</v>
      </c>
      <c r="J18082" s="59">
        <v>17726697</v>
      </c>
      <c r="K18082" s="59" t="s">
        <v>18517</v>
      </c>
      <c r="L18082" s="61" t="s">
        <v>81</v>
      </c>
      <c r="M18082" s="61">
        <f>VLOOKUP(H18082,zdroj!C:F,4,0)</f>
        <v>0</v>
      </c>
      <c r="N18082" s="61" t="str">
        <f t="shared" si="564"/>
        <v>-</v>
      </c>
      <c r="P18082" s="73" t="str">
        <f t="shared" si="565"/>
        <v/>
      </c>
      <c r="Q18082" s="61" t="s">
        <v>86</v>
      </c>
    </row>
    <row r="18083" spans="8:17" x14ac:dyDescent="0.25">
      <c r="H18083" s="59">
        <v>138703</v>
      </c>
      <c r="I18083" s="59" t="s">
        <v>72</v>
      </c>
      <c r="J18083" s="59">
        <v>17726701</v>
      </c>
      <c r="K18083" s="59" t="s">
        <v>18518</v>
      </c>
      <c r="L18083" s="61" t="s">
        <v>81</v>
      </c>
      <c r="M18083" s="61">
        <f>VLOOKUP(H18083,zdroj!C:F,4,0)</f>
        <v>0</v>
      </c>
      <c r="N18083" s="61" t="str">
        <f t="shared" si="564"/>
        <v>-</v>
      </c>
      <c r="P18083" s="73" t="str">
        <f t="shared" si="565"/>
        <v/>
      </c>
      <c r="Q18083" s="61" t="s">
        <v>86</v>
      </c>
    </row>
    <row r="18084" spans="8:17" x14ac:dyDescent="0.25">
      <c r="H18084" s="59">
        <v>138703</v>
      </c>
      <c r="I18084" s="59" t="s">
        <v>72</v>
      </c>
      <c r="J18084" s="59">
        <v>17726719</v>
      </c>
      <c r="K18084" s="59" t="s">
        <v>18519</v>
      </c>
      <c r="L18084" s="61" t="s">
        <v>81</v>
      </c>
      <c r="M18084" s="61">
        <f>VLOOKUP(H18084,zdroj!C:F,4,0)</f>
        <v>0</v>
      </c>
      <c r="N18084" s="61" t="str">
        <f t="shared" si="564"/>
        <v>-</v>
      </c>
      <c r="P18084" s="73" t="str">
        <f t="shared" si="565"/>
        <v/>
      </c>
      <c r="Q18084" s="61" t="s">
        <v>86</v>
      </c>
    </row>
    <row r="18085" spans="8:17" x14ac:dyDescent="0.25">
      <c r="H18085" s="59">
        <v>138703</v>
      </c>
      <c r="I18085" s="59" t="s">
        <v>72</v>
      </c>
      <c r="J18085" s="59">
        <v>17726727</v>
      </c>
      <c r="K18085" s="59" t="s">
        <v>18520</v>
      </c>
      <c r="L18085" s="61" t="s">
        <v>81</v>
      </c>
      <c r="M18085" s="61">
        <f>VLOOKUP(H18085,zdroj!C:F,4,0)</f>
        <v>0</v>
      </c>
      <c r="N18085" s="61" t="str">
        <f t="shared" si="564"/>
        <v>-</v>
      </c>
      <c r="P18085" s="73" t="str">
        <f t="shared" si="565"/>
        <v/>
      </c>
      <c r="Q18085" s="61" t="s">
        <v>86</v>
      </c>
    </row>
    <row r="18086" spans="8:17" x14ac:dyDescent="0.25">
      <c r="H18086" s="59">
        <v>138703</v>
      </c>
      <c r="I18086" s="59" t="s">
        <v>72</v>
      </c>
      <c r="J18086" s="59">
        <v>17726735</v>
      </c>
      <c r="K18086" s="59" t="s">
        <v>18521</v>
      </c>
      <c r="L18086" s="61" t="s">
        <v>81</v>
      </c>
      <c r="M18086" s="61">
        <f>VLOOKUP(H18086,zdroj!C:F,4,0)</f>
        <v>0</v>
      </c>
      <c r="N18086" s="61" t="str">
        <f t="shared" si="564"/>
        <v>-</v>
      </c>
      <c r="P18086" s="73" t="str">
        <f t="shared" si="565"/>
        <v/>
      </c>
      <c r="Q18086" s="61" t="s">
        <v>86</v>
      </c>
    </row>
    <row r="18087" spans="8:17" x14ac:dyDescent="0.25">
      <c r="H18087" s="59">
        <v>138703</v>
      </c>
      <c r="I18087" s="59" t="s">
        <v>72</v>
      </c>
      <c r="J18087" s="59">
        <v>17726743</v>
      </c>
      <c r="K18087" s="59" t="s">
        <v>18522</v>
      </c>
      <c r="L18087" s="61" t="s">
        <v>81</v>
      </c>
      <c r="M18087" s="61">
        <f>VLOOKUP(H18087,zdroj!C:F,4,0)</f>
        <v>0</v>
      </c>
      <c r="N18087" s="61" t="str">
        <f t="shared" si="564"/>
        <v>-</v>
      </c>
      <c r="P18087" s="73" t="str">
        <f t="shared" si="565"/>
        <v/>
      </c>
      <c r="Q18087" s="61" t="s">
        <v>86</v>
      </c>
    </row>
    <row r="18088" spans="8:17" x14ac:dyDescent="0.25">
      <c r="H18088" s="59">
        <v>138703</v>
      </c>
      <c r="I18088" s="59" t="s">
        <v>72</v>
      </c>
      <c r="J18088" s="59">
        <v>17726751</v>
      </c>
      <c r="K18088" s="59" t="s">
        <v>18523</v>
      </c>
      <c r="L18088" s="61" t="s">
        <v>81</v>
      </c>
      <c r="M18088" s="61">
        <f>VLOOKUP(H18088,zdroj!C:F,4,0)</f>
        <v>0</v>
      </c>
      <c r="N18088" s="61" t="str">
        <f t="shared" si="564"/>
        <v>-</v>
      </c>
      <c r="P18088" s="73" t="str">
        <f t="shared" si="565"/>
        <v/>
      </c>
      <c r="Q18088" s="61" t="s">
        <v>86</v>
      </c>
    </row>
    <row r="18089" spans="8:17" x14ac:dyDescent="0.25">
      <c r="H18089" s="59">
        <v>138703</v>
      </c>
      <c r="I18089" s="59" t="s">
        <v>72</v>
      </c>
      <c r="J18089" s="59">
        <v>17726760</v>
      </c>
      <c r="K18089" s="59" t="s">
        <v>18524</v>
      </c>
      <c r="L18089" s="61" t="s">
        <v>81</v>
      </c>
      <c r="M18089" s="61">
        <f>VLOOKUP(H18089,zdroj!C:F,4,0)</f>
        <v>0</v>
      </c>
      <c r="N18089" s="61" t="str">
        <f t="shared" si="564"/>
        <v>-</v>
      </c>
      <c r="P18089" s="73" t="str">
        <f t="shared" si="565"/>
        <v/>
      </c>
      <c r="Q18089" s="61" t="s">
        <v>86</v>
      </c>
    </row>
    <row r="18090" spans="8:17" x14ac:dyDescent="0.25">
      <c r="H18090" s="59">
        <v>138703</v>
      </c>
      <c r="I18090" s="59" t="s">
        <v>72</v>
      </c>
      <c r="J18090" s="59">
        <v>17726778</v>
      </c>
      <c r="K18090" s="59" t="s">
        <v>18525</v>
      </c>
      <c r="L18090" s="61" t="s">
        <v>81</v>
      </c>
      <c r="M18090" s="61">
        <f>VLOOKUP(H18090,zdroj!C:F,4,0)</f>
        <v>0</v>
      </c>
      <c r="N18090" s="61" t="str">
        <f t="shared" si="564"/>
        <v>-</v>
      </c>
      <c r="P18090" s="73" t="str">
        <f t="shared" si="565"/>
        <v/>
      </c>
      <c r="Q18090" s="61" t="s">
        <v>86</v>
      </c>
    </row>
    <row r="18091" spans="8:17" x14ac:dyDescent="0.25">
      <c r="H18091" s="59">
        <v>138703</v>
      </c>
      <c r="I18091" s="59" t="s">
        <v>72</v>
      </c>
      <c r="J18091" s="59">
        <v>17726786</v>
      </c>
      <c r="K18091" s="59" t="s">
        <v>18526</v>
      </c>
      <c r="L18091" s="61" t="s">
        <v>81</v>
      </c>
      <c r="M18091" s="61">
        <f>VLOOKUP(H18091,zdroj!C:F,4,0)</f>
        <v>0</v>
      </c>
      <c r="N18091" s="61" t="str">
        <f t="shared" si="564"/>
        <v>-</v>
      </c>
      <c r="P18091" s="73" t="str">
        <f t="shared" si="565"/>
        <v/>
      </c>
      <c r="Q18091" s="61" t="s">
        <v>86</v>
      </c>
    </row>
    <row r="18092" spans="8:17" x14ac:dyDescent="0.25">
      <c r="H18092" s="59">
        <v>138703</v>
      </c>
      <c r="I18092" s="59" t="s">
        <v>72</v>
      </c>
      <c r="J18092" s="59">
        <v>17726794</v>
      </c>
      <c r="K18092" s="59" t="s">
        <v>18527</v>
      </c>
      <c r="L18092" s="61" t="s">
        <v>81</v>
      </c>
      <c r="M18092" s="61">
        <f>VLOOKUP(H18092,zdroj!C:F,4,0)</f>
        <v>0</v>
      </c>
      <c r="N18092" s="61" t="str">
        <f t="shared" si="564"/>
        <v>-</v>
      </c>
      <c r="P18092" s="73" t="str">
        <f t="shared" si="565"/>
        <v/>
      </c>
      <c r="Q18092" s="61" t="s">
        <v>86</v>
      </c>
    </row>
    <row r="18093" spans="8:17" x14ac:dyDescent="0.25">
      <c r="H18093" s="59">
        <v>138703</v>
      </c>
      <c r="I18093" s="59" t="s">
        <v>72</v>
      </c>
      <c r="J18093" s="59">
        <v>17726808</v>
      </c>
      <c r="K18093" s="59" t="s">
        <v>18528</v>
      </c>
      <c r="L18093" s="61" t="s">
        <v>81</v>
      </c>
      <c r="M18093" s="61">
        <f>VLOOKUP(H18093,zdroj!C:F,4,0)</f>
        <v>0</v>
      </c>
      <c r="N18093" s="61" t="str">
        <f t="shared" si="564"/>
        <v>-</v>
      </c>
      <c r="P18093" s="73" t="str">
        <f t="shared" si="565"/>
        <v/>
      </c>
      <c r="Q18093" s="61" t="s">
        <v>86</v>
      </c>
    </row>
    <row r="18094" spans="8:17" x14ac:dyDescent="0.25">
      <c r="H18094" s="59">
        <v>138703</v>
      </c>
      <c r="I18094" s="59" t="s">
        <v>72</v>
      </c>
      <c r="J18094" s="59">
        <v>17726816</v>
      </c>
      <c r="K18094" s="59" t="s">
        <v>18529</v>
      </c>
      <c r="L18094" s="61" t="s">
        <v>81</v>
      </c>
      <c r="M18094" s="61">
        <f>VLOOKUP(H18094,zdroj!C:F,4,0)</f>
        <v>0</v>
      </c>
      <c r="N18094" s="61" t="str">
        <f t="shared" si="564"/>
        <v>-</v>
      </c>
      <c r="P18094" s="73" t="str">
        <f t="shared" si="565"/>
        <v/>
      </c>
      <c r="Q18094" s="61" t="s">
        <v>86</v>
      </c>
    </row>
    <row r="18095" spans="8:17" x14ac:dyDescent="0.25">
      <c r="H18095" s="59">
        <v>138703</v>
      </c>
      <c r="I18095" s="59" t="s">
        <v>72</v>
      </c>
      <c r="J18095" s="59">
        <v>17726824</v>
      </c>
      <c r="K18095" s="59" t="s">
        <v>18530</v>
      </c>
      <c r="L18095" s="61" t="s">
        <v>81</v>
      </c>
      <c r="M18095" s="61">
        <f>VLOOKUP(H18095,zdroj!C:F,4,0)</f>
        <v>0</v>
      </c>
      <c r="N18095" s="61" t="str">
        <f t="shared" si="564"/>
        <v>-</v>
      </c>
      <c r="P18095" s="73" t="str">
        <f t="shared" si="565"/>
        <v/>
      </c>
      <c r="Q18095" s="61" t="s">
        <v>86</v>
      </c>
    </row>
    <row r="18096" spans="8:17" x14ac:dyDescent="0.25">
      <c r="H18096" s="59">
        <v>138703</v>
      </c>
      <c r="I18096" s="59" t="s">
        <v>72</v>
      </c>
      <c r="J18096" s="59">
        <v>17726832</v>
      </c>
      <c r="K18096" s="59" t="s">
        <v>18531</v>
      </c>
      <c r="L18096" s="61" t="s">
        <v>81</v>
      </c>
      <c r="M18096" s="61">
        <f>VLOOKUP(H18096,zdroj!C:F,4,0)</f>
        <v>0</v>
      </c>
      <c r="N18096" s="61" t="str">
        <f t="shared" si="564"/>
        <v>-</v>
      </c>
      <c r="P18096" s="73" t="str">
        <f t="shared" si="565"/>
        <v/>
      </c>
      <c r="Q18096" s="61" t="s">
        <v>86</v>
      </c>
    </row>
    <row r="18097" spans="8:17" x14ac:dyDescent="0.25">
      <c r="H18097" s="59">
        <v>138703</v>
      </c>
      <c r="I18097" s="59" t="s">
        <v>72</v>
      </c>
      <c r="J18097" s="59">
        <v>17726841</v>
      </c>
      <c r="K18097" s="59" t="s">
        <v>18532</v>
      </c>
      <c r="L18097" s="61" t="s">
        <v>81</v>
      </c>
      <c r="M18097" s="61">
        <f>VLOOKUP(H18097,zdroj!C:F,4,0)</f>
        <v>0</v>
      </c>
      <c r="N18097" s="61" t="str">
        <f t="shared" si="564"/>
        <v>-</v>
      </c>
      <c r="P18097" s="73" t="str">
        <f t="shared" si="565"/>
        <v/>
      </c>
      <c r="Q18097" s="61" t="s">
        <v>86</v>
      </c>
    </row>
    <row r="18098" spans="8:17" x14ac:dyDescent="0.25">
      <c r="H18098" s="59">
        <v>138703</v>
      </c>
      <c r="I18098" s="59" t="s">
        <v>72</v>
      </c>
      <c r="J18098" s="59">
        <v>17726859</v>
      </c>
      <c r="K18098" s="59" t="s">
        <v>18533</v>
      </c>
      <c r="L18098" s="61" t="s">
        <v>81</v>
      </c>
      <c r="M18098" s="61">
        <f>VLOOKUP(H18098,zdroj!C:F,4,0)</f>
        <v>0</v>
      </c>
      <c r="N18098" s="61" t="str">
        <f t="shared" si="564"/>
        <v>-</v>
      </c>
      <c r="P18098" s="73" t="str">
        <f t="shared" si="565"/>
        <v/>
      </c>
      <c r="Q18098" s="61" t="s">
        <v>86</v>
      </c>
    </row>
    <row r="18099" spans="8:17" x14ac:dyDescent="0.25">
      <c r="H18099" s="59">
        <v>138703</v>
      </c>
      <c r="I18099" s="59" t="s">
        <v>72</v>
      </c>
      <c r="J18099" s="59">
        <v>17726867</v>
      </c>
      <c r="K18099" s="59" t="s">
        <v>18534</v>
      </c>
      <c r="L18099" s="61" t="s">
        <v>81</v>
      </c>
      <c r="M18099" s="61">
        <f>VLOOKUP(H18099,zdroj!C:F,4,0)</f>
        <v>0</v>
      </c>
      <c r="N18099" s="61" t="str">
        <f t="shared" si="564"/>
        <v>-</v>
      </c>
      <c r="P18099" s="73" t="str">
        <f t="shared" si="565"/>
        <v/>
      </c>
      <c r="Q18099" s="61" t="s">
        <v>86</v>
      </c>
    </row>
    <row r="18100" spans="8:17" x14ac:dyDescent="0.25">
      <c r="H18100" s="59">
        <v>138703</v>
      </c>
      <c r="I18100" s="59" t="s">
        <v>72</v>
      </c>
      <c r="J18100" s="59">
        <v>17726875</v>
      </c>
      <c r="K18100" s="59" t="s">
        <v>18535</v>
      </c>
      <c r="L18100" s="61" t="s">
        <v>81</v>
      </c>
      <c r="M18100" s="61">
        <f>VLOOKUP(H18100,zdroj!C:F,4,0)</f>
        <v>0</v>
      </c>
      <c r="N18100" s="61" t="str">
        <f t="shared" si="564"/>
        <v>-</v>
      </c>
      <c r="P18100" s="73" t="str">
        <f t="shared" si="565"/>
        <v/>
      </c>
      <c r="Q18100" s="61" t="s">
        <v>86</v>
      </c>
    </row>
    <row r="18101" spans="8:17" x14ac:dyDescent="0.25">
      <c r="H18101" s="59">
        <v>138703</v>
      </c>
      <c r="I18101" s="59" t="s">
        <v>72</v>
      </c>
      <c r="J18101" s="59">
        <v>17726883</v>
      </c>
      <c r="K18101" s="59" t="s">
        <v>18536</v>
      </c>
      <c r="L18101" s="61" t="s">
        <v>81</v>
      </c>
      <c r="M18101" s="61">
        <f>VLOOKUP(H18101,zdroj!C:F,4,0)</f>
        <v>0</v>
      </c>
      <c r="N18101" s="61" t="str">
        <f t="shared" si="564"/>
        <v>-</v>
      </c>
      <c r="P18101" s="73" t="str">
        <f t="shared" si="565"/>
        <v/>
      </c>
      <c r="Q18101" s="61" t="s">
        <v>86</v>
      </c>
    </row>
    <row r="18102" spans="8:17" x14ac:dyDescent="0.25">
      <c r="H18102" s="59">
        <v>138703</v>
      </c>
      <c r="I18102" s="59" t="s">
        <v>72</v>
      </c>
      <c r="J18102" s="59">
        <v>17726891</v>
      </c>
      <c r="K18102" s="59" t="s">
        <v>18537</v>
      </c>
      <c r="L18102" s="61" t="s">
        <v>81</v>
      </c>
      <c r="M18102" s="61">
        <f>VLOOKUP(H18102,zdroj!C:F,4,0)</f>
        <v>0</v>
      </c>
      <c r="N18102" s="61" t="str">
        <f t="shared" si="564"/>
        <v>-</v>
      </c>
      <c r="P18102" s="73" t="str">
        <f t="shared" si="565"/>
        <v/>
      </c>
      <c r="Q18102" s="61" t="s">
        <v>86</v>
      </c>
    </row>
    <row r="18103" spans="8:17" x14ac:dyDescent="0.25">
      <c r="H18103" s="59">
        <v>138703</v>
      </c>
      <c r="I18103" s="59" t="s">
        <v>72</v>
      </c>
      <c r="J18103" s="59">
        <v>17726905</v>
      </c>
      <c r="K18103" s="59" t="s">
        <v>18538</v>
      </c>
      <c r="L18103" s="61" t="s">
        <v>81</v>
      </c>
      <c r="M18103" s="61">
        <f>VLOOKUP(H18103,zdroj!C:F,4,0)</f>
        <v>0</v>
      </c>
      <c r="N18103" s="61" t="str">
        <f t="shared" si="564"/>
        <v>-</v>
      </c>
      <c r="P18103" s="73" t="str">
        <f t="shared" si="565"/>
        <v/>
      </c>
      <c r="Q18103" s="61" t="s">
        <v>86</v>
      </c>
    </row>
    <row r="18104" spans="8:17" x14ac:dyDescent="0.25">
      <c r="H18104" s="59">
        <v>138703</v>
      </c>
      <c r="I18104" s="59" t="s">
        <v>72</v>
      </c>
      <c r="J18104" s="59">
        <v>17726913</v>
      </c>
      <c r="K18104" s="59" t="s">
        <v>18539</v>
      </c>
      <c r="L18104" s="61" t="s">
        <v>81</v>
      </c>
      <c r="M18104" s="61">
        <f>VLOOKUP(H18104,zdroj!C:F,4,0)</f>
        <v>0</v>
      </c>
      <c r="N18104" s="61" t="str">
        <f t="shared" si="564"/>
        <v>-</v>
      </c>
      <c r="P18104" s="73" t="str">
        <f t="shared" si="565"/>
        <v/>
      </c>
      <c r="Q18104" s="61" t="s">
        <v>86</v>
      </c>
    </row>
    <row r="18105" spans="8:17" x14ac:dyDescent="0.25">
      <c r="H18105" s="59">
        <v>138703</v>
      </c>
      <c r="I18105" s="59" t="s">
        <v>72</v>
      </c>
      <c r="J18105" s="59">
        <v>17726921</v>
      </c>
      <c r="K18105" s="59" t="s">
        <v>18540</v>
      </c>
      <c r="L18105" s="61" t="s">
        <v>81</v>
      </c>
      <c r="M18105" s="61">
        <f>VLOOKUP(H18105,zdroj!C:F,4,0)</f>
        <v>0</v>
      </c>
      <c r="N18105" s="61" t="str">
        <f t="shared" si="564"/>
        <v>-</v>
      </c>
      <c r="P18105" s="73" t="str">
        <f t="shared" si="565"/>
        <v/>
      </c>
      <c r="Q18105" s="61" t="s">
        <v>86</v>
      </c>
    </row>
    <row r="18106" spans="8:17" x14ac:dyDescent="0.25">
      <c r="H18106" s="59">
        <v>138703</v>
      </c>
      <c r="I18106" s="59" t="s">
        <v>72</v>
      </c>
      <c r="J18106" s="59">
        <v>17726930</v>
      </c>
      <c r="K18106" s="59" t="s">
        <v>18541</v>
      </c>
      <c r="L18106" s="61" t="s">
        <v>81</v>
      </c>
      <c r="M18106" s="61">
        <f>VLOOKUP(H18106,zdroj!C:F,4,0)</f>
        <v>0</v>
      </c>
      <c r="N18106" s="61" t="str">
        <f t="shared" si="564"/>
        <v>-</v>
      </c>
      <c r="P18106" s="73" t="str">
        <f t="shared" si="565"/>
        <v/>
      </c>
      <c r="Q18106" s="61" t="s">
        <v>86</v>
      </c>
    </row>
    <row r="18107" spans="8:17" x14ac:dyDescent="0.25">
      <c r="H18107" s="59">
        <v>138703</v>
      </c>
      <c r="I18107" s="59" t="s">
        <v>72</v>
      </c>
      <c r="J18107" s="59">
        <v>17726948</v>
      </c>
      <c r="K18107" s="59" t="s">
        <v>18542</v>
      </c>
      <c r="L18107" s="61" t="s">
        <v>81</v>
      </c>
      <c r="M18107" s="61">
        <f>VLOOKUP(H18107,zdroj!C:F,4,0)</f>
        <v>0</v>
      </c>
      <c r="N18107" s="61" t="str">
        <f t="shared" si="564"/>
        <v>-</v>
      </c>
      <c r="P18107" s="73" t="str">
        <f t="shared" si="565"/>
        <v/>
      </c>
      <c r="Q18107" s="61" t="s">
        <v>86</v>
      </c>
    </row>
    <row r="18108" spans="8:17" x14ac:dyDescent="0.25">
      <c r="H18108" s="59">
        <v>138703</v>
      </c>
      <c r="I18108" s="59" t="s">
        <v>72</v>
      </c>
      <c r="J18108" s="59">
        <v>17726956</v>
      </c>
      <c r="K18108" s="59" t="s">
        <v>18543</v>
      </c>
      <c r="L18108" s="61" t="s">
        <v>81</v>
      </c>
      <c r="M18108" s="61">
        <f>VLOOKUP(H18108,zdroj!C:F,4,0)</f>
        <v>0</v>
      </c>
      <c r="N18108" s="61" t="str">
        <f t="shared" si="564"/>
        <v>-</v>
      </c>
      <c r="P18108" s="73" t="str">
        <f t="shared" si="565"/>
        <v/>
      </c>
      <c r="Q18108" s="61" t="s">
        <v>86</v>
      </c>
    </row>
    <row r="18109" spans="8:17" x14ac:dyDescent="0.25">
      <c r="H18109" s="59">
        <v>138703</v>
      </c>
      <c r="I18109" s="59" t="s">
        <v>72</v>
      </c>
      <c r="J18109" s="59">
        <v>17726964</v>
      </c>
      <c r="K18109" s="59" t="s">
        <v>18544</v>
      </c>
      <c r="L18109" s="61" t="s">
        <v>81</v>
      </c>
      <c r="M18109" s="61">
        <f>VLOOKUP(H18109,zdroj!C:F,4,0)</f>
        <v>0</v>
      </c>
      <c r="N18109" s="61" t="str">
        <f t="shared" si="564"/>
        <v>-</v>
      </c>
      <c r="P18109" s="73" t="str">
        <f t="shared" si="565"/>
        <v/>
      </c>
      <c r="Q18109" s="61" t="s">
        <v>86</v>
      </c>
    </row>
    <row r="18110" spans="8:17" x14ac:dyDescent="0.25">
      <c r="H18110" s="59">
        <v>138703</v>
      </c>
      <c r="I18110" s="59" t="s">
        <v>72</v>
      </c>
      <c r="J18110" s="59">
        <v>17726972</v>
      </c>
      <c r="K18110" s="59" t="s">
        <v>18545</v>
      </c>
      <c r="L18110" s="61" t="s">
        <v>81</v>
      </c>
      <c r="M18110" s="61">
        <f>VLOOKUP(H18110,zdroj!C:F,4,0)</f>
        <v>0</v>
      </c>
      <c r="N18110" s="61" t="str">
        <f t="shared" si="564"/>
        <v>-</v>
      </c>
      <c r="P18110" s="73" t="str">
        <f t="shared" si="565"/>
        <v/>
      </c>
      <c r="Q18110" s="61" t="s">
        <v>86</v>
      </c>
    </row>
    <row r="18111" spans="8:17" x14ac:dyDescent="0.25">
      <c r="H18111" s="59">
        <v>138703</v>
      </c>
      <c r="I18111" s="59" t="s">
        <v>72</v>
      </c>
      <c r="J18111" s="59">
        <v>17726981</v>
      </c>
      <c r="K18111" s="59" t="s">
        <v>18546</v>
      </c>
      <c r="L18111" s="61" t="s">
        <v>81</v>
      </c>
      <c r="M18111" s="61">
        <f>VLOOKUP(H18111,zdroj!C:F,4,0)</f>
        <v>0</v>
      </c>
      <c r="N18111" s="61" t="str">
        <f t="shared" si="564"/>
        <v>-</v>
      </c>
      <c r="P18111" s="73" t="str">
        <f t="shared" si="565"/>
        <v/>
      </c>
      <c r="Q18111" s="61" t="s">
        <v>86</v>
      </c>
    </row>
    <row r="18112" spans="8:17" x14ac:dyDescent="0.25">
      <c r="H18112" s="59">
        <v>138703</v>
      </c>
      <c r="I18112" s="59" t="s">
        <v>72</v>
      </c>
      <c r="J18112" s="59">
        <v>17726999</v>
      </c>
      <c r="K18112" s="59" t="s">
        <v>18547</v>
      </c>
      <c r="L18112" s="61" t="s">
        <v>81</v>
      </c>
      <c r="M18112" s="61">
        <f>VLOOKUP(H18112,zdroj!C:F,4,0)</f>
        <v>0</v>
      </c>
      <c r="N18112" s="61" t="str">
        <f t="shared" si="564"/>
        <v>-</v>
      </c>
      <c r="P18112" s="73" t="str">
        <f t="shared" si="565"/>
        <v/>
      </c>
      <c r="Q18112" s="61" t="s">
        <v>86</v>
      </c>
    </row>
    <row r="18113" spans="8:17" x14ac:dyDescent="0.25">
      <c r="H18113" s="59">
        <v>138703</v>
      </c>
      <c r="I18113" s="59" t="s">
        <v>72</v>
      </c>
      <c r="J18113" s="59">
        <v>17727006</v>
      </c>
      <c r="K18113" s="59" t="s">
        <v>18548</v>
      </c>
      <c r="L18113" s="61" t="s">
        <v>81</v>
      </c>
      <c r="M18113" s="61">
        <f>VLOOKUP(H18113,zdroj!C:F,4,0)</f>
        <v>0</v>
      </c>
      <c r="N18113" s="61" t="str">
        <f t="shared" si="564"/>
        <v>-</v>
      </c>
      <c r="P18113" s="73" t="str">
        <f t="shared" si="565"/>
        <v/>
      </c>
      <c r="Q18113" s="61" t="s">
        <v>86</v>
      </c>
    </row>
    <row r="18114" spans="8:17" x14ac:dyDescent="0.25">
      <c r="H18114" s="59">
        <v>138703</v>
      </c>
      <c r="I18114" s="59" t="s">
        <v>72</v>
      </c>
      <c r="J18114" s="59">
        <v>17727014</v>
      </c>
      <c r="K18114" s="59" t="s">
        <v>18549</v>
      </c>
      <c r="L18114" s="61" t="s">
        <v>81</v>
      </c>
      <c r="M18114" s="61">
        <f>VLOOKUP(H18114,zdroj!C:F,4,0)</f>
        <v>0</v>
      </c>
      <c r="N18114" s="61" t="str">
        <f t="shared" si="564"/>
        <v>-</v>
      </c>
      <c r="P18114" s="73" t="str">
        <f t="shared" si="565"/>
        <v/>
      </c>
      <c r="Q18114" s="61" t="s">
        <v>86</v>
      </c>
    </row>
    <row r="18115" spans="8:17" x14ac:dyDescent="0.25">
      <c r="H18115" s="59">
        <v>138703</v>
      </c>
      <c r="I18115" s="59" t="s">
        <v>72</v>
      </c>
      <c r="J18115" s="59">
        <v>17727022</v>
      </c>
      <c r="K18115" s="59" t="s">
        <v>18550</v>
      </c>
      <c r="L18115" s="61" t="s">
        <v>81</v>
      </c>
      <c r="M18115" s="61">
        <f>VLOOKUP(H18115,zdroj!C:F,4,0)</f>
        <v>0</v>
      </c>
      <c r="N18115" s="61" t="str">
        <f t="shared" si="564"/>
        <v>-</v>
      </c>
      <c r="P18115" s="73" t="str">
        <f t="shared" si="565"/>
        <v/>
      </c>
      <c r="Q18115" s="61" t="s">
        <v>86</v>
      </c>
    </row>
    <row r="18116" spans="8:17" x14ac:dyDescent="0.25">
      <c r="H18116" s="59">
        <v>138703</v>
      </c>
      <c r="I18116" s="59" t="s">
        <v>72</v>
      </c>
      <c r="J18116" s="59">
        <v>17727031</v>
      </c>
      <c r="K18116" s="59" t="s">
        <v>18551</v>
      </c>
      <c r="L18116" s="61" t="s">
        <v>81</v>
      </c>
      <c r="M18116" s="61">
        <f>VLOOKUP(H18116,zdroj!C:F,4,0)</f>
        <v>0</v>
      </c>
      <c r="N18116" s="61" t="str">
        <f t="shared" si="564"/>
        <v>-</v>
      </c>
      <c r="P18116" s="73" t="str">
        <f t="shared" si="565"/>
        <v/>
      </c>
      <c r="Q18116" s="61" t="s">
        <v>86</v>
      </c>
    </row>
    <row r="18117" spans="8:17" x14ac:dyDescent="0.25">
      <c r="H18117" s="59">
        <v>138703</v>
      </c>
      <c r="I18117" s="59" t="s">
        <v>72</v>
      </c>
      <c r="J18117" s="59">
        <v>17727049</v>
      </c>
      <c r="K18117" s="59" t="s">
        <v>18552</v>
      </c>
      <c r="L18117" s="61" t="s">
        <v>81</v>
      </c>
      <c r="M18117" s="61">
        <f>VLOOKUP(H18117,zdroj!C:F,4,0)</f>
        <v>0</v>
      </c>
      <c r="N18117" s="61" t="str">
        <f t="shared" si="564"/>
        <v>-</v>
      </c>
      <c r="P18117" s="73" t="str">
        <f t="shared" si="565"/>
        <v/>
      </c>
      <c r="Q18117" s="61" t="s">
        <v>86</v>
      </c>
    </row>
    <row r="18118" spans="8:17" x14ac:dyDescent="0.25">
      <c r="H18118" s="59">
        <v>138703</v>
      </c>
      <c r="I18118" s="59" t="s">
        <v>72</v>
      </c>
      <c r="J18118" s="59">
        <v>17727057</v>
      </c>
      <c r="K18118" s="59" t="s">
        <v>18553</v>
      </c>
      <c r="L18118" s="61" t="s">
        <v>81</v>
      </c>
      <c r="M18118" s="61">
        <f>VLOOKUP(H18118,zdroj!C:F,4,0)</f>
        <v>0</v>
      </c>
      <c r="N18118" s="61" t="str">
        <f t="shared" si="564"/>
        <v>-</v>
      </c>
      <c r="P18118" s="73" t="str">
        <f t="shared" si="565"/>
        <v/>
      </c>
      <c r="Q18118" s="61" t="s">
        <v>86</v>
      </c>
    </row>
    <row r="18119" spans="8:17" x14ac:dyDescent="0.25">
      <c r="H18119" s="59">
        <v>138703</v>
      </c>
      <c r="I18119" s="59" t="s">
        <v>72</v>
      </c>
      <c r="J18119" s="59">
        <v>17727065</v>
      </c>
      <c r="K18119" s="59" t="s">
        <v>18554</v>
      </c>
      <c r="L18119" s="61" t="s">
        <v>81</v>
      </c>
      <c r="M18119" s="61">
        <f>VLOOKUP(H18119,zdroj!C:F,4,0)</f>
        <v>0</v>
      </c>
      <c r="N18119" s="61" t="str">
        <f t="shared" ref="N18119:N18182" si="566">IF(M18119="A",IF(L18119="katA","katB",L18119),L18119)</f>
        <v>-</v>
      </c>
      <c r="P18119" s="73" t="str">
        <f t="shared" ref="P18119:P18182" si="567">IF(O18119="A",1,"")</f>
        <v/>
      </c>
      <c r="Q18119" s="61" t="s">
        <v>86</v>
      </c>
    </row>
    <row r="18120" spans="8:17" x14ac:dyDescent="0.25">
      <c r="H18120" s="59">
        <v>138703</v>
      </c>
      <c r="I18120" s="59" t="s">
        <v>72</v>
      </c>
      <c r="J18120" s="59">
        <v>17727073</v>
      </c>
      <c r="K18120" s="59" t="s">
        <v>18555</v>
      </c>
      <c r="L18120" s="61" t="s">
        <v>81</v>
      </c>
      <c r="M18120" s="61">
        <f>VLOOKUP(H18120,zdroj!C:F,4,0)</f>
        <v>0</v>
      </c>
      <c r="N18120" s="61" t="str">
        <f t="shared" si="566"/>
        <v>-</v>
      </c>
      <c r="P18120" s="73" t="str">
        <f t="shared" si="567"/>
        <v/>
      </c>
      <c r="Q18120" s="61" t="s">
        <v>86</v>
      </c>
    </row>
    <row r="18121" spans="8:17" x14ac:dyDescent="0.25">
      <c r="H18121" s="59">
        <v>138703</v>
      </c>
      <c r="I18121" s="59" t="s">
        <v>72</v>
      </c>
      <c r="J18121" s="59">
        <v>17727081</v>
      </c>
      <c r="K18121" s="59" t="s">
        <v>18556</v>
      </c>
      <c r="L18121" s="61" t="s">
        <v>81</v>
      </c>
      <c r="M18121" s="61">
        <f>VLOOKUP(H18121,zdroj!C:F,4,0)</f>
        <v>0</v>
      </c>
      <c r="N18121" s="61" t="str">
        <f t="shared" si="566"/>
        <v>-</v>
      </c>
      <c r="P18121" s="73" t="str">
        <f t="shared" si="567"/>
        <v/>
      </c>
      <c r="Q18121" s="61" t="s">
        <v>86</v>
      </c>
    </row>
    <row r="18122" spans="8:17" x14ac:dyDescent="0.25">
      <c r="H18122" s="59">
        <v>138703</v>
      </c>
      <c r="I18122" s="59" t="s">
        <v>72</v>
      </c>
      <c r="J18122" s="59">
        <v>17727090</v>
      </c>
      <c r="K18122" s="59" t="s">
        <v>18557</v>
      </c>
      <c r="L18122" s="61" t="s">
        <v>81</v>
      </c>
      <c r="M18122" s="61">
        <f>VLOOKUP(H18122,zdroj!C:F,4,0)</f>
        <v>0</v>
      </c>
      <c r="N18122" s="61" t="str">
        <f t="shared" si="566"/>
        <v>-</v>
      </c>
      <c r="P18122" s="73" t="str">
        <f t="shared" si="567"/>
        <v/>
      </c>
      <c r="Q18122" s="61" t="s">
        <v>86</v>
      </c>
    </row>
    <row r="18123" spans="8:17" x14ac:dyDescent="0.25">
      <c r="H18123" s="59">
        <v>138703</v>
      </c>
      <c r="I18123" s="59" t="s">
        <v>72</v>
      </c>
      <c r="J18123" s="59">
        <v>17727103</v>
      </c>
      <c r="K18123" s="59" t="s">
        <v>18558</v>
      </c>
      <c r="L18123" s="61" t="s">
        <v>81</v>
      </c>
      <c r="M18123" s="61">
        <f>VLOOKUP(H18123,zdroj!C:F,4,0)</f>
        <v>0</v>
      </c>
      <c r="N18123" s="61" t="str">
        <f t="shared" si="566"/>
        <v>-</v>
      </c>
      <c r="P18123" s="73" t="str">
        <f t="shared" si="567"/>
        <v/>
      </c>
      <c r="Q18123" s="61" t="s">
        <v>86</v>
      </c>
    </row>
    <row r="18124" spans="8:17" x14ac:dyDescent="0.25">
      <c r="H18124" s="59">
        <v>138703</v>
      </c>
      <c r="I18124" s="59" t="s">
        <v>72</v>
      </c>
      <c r="J18124" s="59">
        <v>17727111</v>
      </c>
      <c r="K18124" s="59" t="s">
        <v>18559</v>
      </c>
      <c r="L18124" s="61" t="s">
        <v>81</v>
      </c>
      <c r="M18124" s="61">
        <f>VLOOKUP(H18124,zdroj!C:F,4,0)</f>
        <v>0</v>
      </c>
      <c r="N18124" s="61" t="str">
        <f t="shared" si="566"/>
        <v>-</v>
      </c>
      <c r="P18124" s="73" t="str">
        <f t="shared" si="567"/>
        <v/>
      </c>
      <c r="Q18124" s="61" t="s">
        <v>86</v>
      </c>
    </row>
    <row r="18125" spans="8:17" x14ac:dyDescent="0.25">
      <c r="H18125" s="59">
        <v>138703</v>
      </c>
      <c r="I18125" s="59" t="s">
        <v>72</v>
      </c>
      <c r="J18125" s="59">
        <v>17727120</v>
      </c>
      <c r="K18125" s="59" t="s">
        <v>18560</v>
      </c>
      <c r="L18125" s="61" t="s">
        <v>81</v>
      </c>
      <c r="M18125" s="61">
        <f>VLOOKUP(H18125,zdroj!C:F,4,0)</f>
        <v>0</v>
      </c>
      <c r="N18125" s="61" t="str">
        <f t="shared" si="566"/>
        <v>-</v>
      </c>
      <c r="P18125" s="73" t="str">
        <f t="shared" si="567"/>
        <v/>
      </c>
      <c r="Q18125" s="61" t="s">
        <v>88</v>
      </c>
    </row>
    <row r="18126" spans="8:17" x14ac:dyDescent="0.25">
      <c r="H18126" s="59">
        <v>138703</v>
      </c>
      <c r="I18126" s="59" t="s">
        <v>72</v>
      </c>
      <c r="J18126" s="59">
        <v>17727138</v>
      </c>
      <c r="K18126" s="59" t="s">
        <v>18561</v>
      </c>
      <c r="L18126" s="61" t="s">
        <v>81</v>
      </c>
      <c r="M18126" s="61">
        <f>VLOOKUP(H18126,zdroj!C:F,4,0)</f>
        <v>0</v>
      </c>
      <c r="N18126" s="61" t="str">
        <f t="shared" si="566"/>
        <v>-</v>
      </c>
      <c r="P18126" s="73" t="str">
        <f t="shared" si="567"/>
        <v/>
      </c>
      <c r="Q18126" s="61" t="s">
        <v>86</v>
      </c>
    </row>
    <row r="18127" spans="8:17" x14ac:dyDescent="0.25">
      <c r="H18127" s="59">
        <v>138703</v>
      </c>
      <c r="I18127" s="59" t="s">
        <v>72</v>
      </c>
      <c r="J18127" s="59">
        <v>17727146</v>
      </c>
      <c r="K18127" s="59" t="s">
        <v>18562</v>
      </c>
      <c r="L18127" s="61" t="s">
        <v>114</v>
      </c>
      <c r="M18127" s="61">
        <f>VLOOKUP(H18127,zdroj!C:F,4,0)</f>
        <v>0</v>
      </c>
      <c r="N18127" s="61" t="str">
        <f t="shared" si="566"/>
        <v>katC</v>
      </c>
      <c r="P18127" s="73" t="str">
        <f t="shared" si="567"/>
        <v/>
      </c>
      <c r="Q18127" s="61" t="s">
        <v>31</v>
      </c>
    </row>
    <row r="18128" spans="8:17" x14ac:dyDescent="0.25">
      <c r="H18128" s="59">
        <v>138703</v>
      </c>
      <c r="I18128" s="59" t="s">
        <v>72</v>
      </c>
      <c r="J18128" s="59">
        <v>17727154</v>
      </c>
      <c r="K18128" s="59" t="s">
        <v>18563</v>
      </c>
      <c r="L18128" s="61" t="s">
        <v>81</v>
      </c>
      <c r="M18128" s="61">
        <f>VLOOKUP(H18128,zdroj!C:F,4,0)</f>
        <v>0</v>
      </c>
      <c r="N18128" s="61" t="str">
        <f t="shared" si="566"/>
        <v>-</v>
      </c>
      <c r="P18128" s="73" t="str">
        <f t="shared" si="567"/>
        <v/>
      </c>
      <c r="Q18128" s="61" t="s">
        <v>86</v>
      </c>
    </row>
    <row r="18129" spans="8:17" x14ac:dyDescent="0.25">
      <c r="H18129" s="59">
        <v>138703</v>
      </c>
      <c r="I18129" s="59" t="s">
        <v>72</v>
      </c>
      <c r="J18129" s="59">
        <v>17727162</v>
      </c>
      <c r="K18129" s="59" t="s">
        <v>18564</v>
      </c>
      <c r="L18129" s="61" t="s">
        <v>81</v>
      </c>
      <c r="M18129" s="61">
        <f>VLOOKUP(H18129,zdroj!C:F,4,0)</f>
        <v>0</v>
      </c>
      <c r="N18129" s="61" t="str">
        <f t="shared" si="566"/>
        <v>-</v>
      </c>
      <c r="P18129" s="73" t="str">
        <f t="shared" si="567"/>
        <v/>
      </c>
      <c r="Q18129" s="61" t="s">
        <v>86</v>
      </c>
    </row>
    <row r="18130" spans="8:17" x14ac:dyDescent="0.25">
      <c r="H18130" s="59">
        <v>138703</v>
      </c>
      <c r="I18130" s="59" t="s">
        <v>72</v>
      </c>
      <c r="J18130" s="59">
        <v>17727171</v>
      </c>
      <c r="K18130" s="59" t="s">
        <v>18565</v>
      </c>
      <c r="L18130" s="61" t="s">
        <v>81</v>
      </c>
      <c r="M18130" s="61">
        <f>VLOOKUP(H18130,zdroj!C:F,4,0)</f>
        <v>0</v>
      </c>
      <c r="N18130" s="61" t="str">
        <f t="shared" si="566"/>
        <v>-</v>
      </c>
      <c r="P18130" s="73" t="str">
        <f t="shared" si="567"/>
        <v/>
      </c>
      <c r="Q18130" s="61" t="s">
        <v>88</v>
      </c>
    </row>
    <row r="18131" spans="8:17" x14ac:dyDescent="0.25">
      <c r="H18131" s="59">
        <v>138703</v>
      </c>
      <c r="I18131" s="59" t="s">
        <v>72</v>
      </c>
      <c r="J18131" s="59">
        <v>17727189</v>
      </c>
      <c r="K18131" s="59" t="s">
        <v>18566</v>
      </c>
      <c r="L18131" s="61" t="s">
        <v>81</v>
      </c>
      <c r="M18131" s="61">
        <f>VLOOKUP(H18131,zdroj!C:F,4,0)</f>
        <v>0</v>
      </c>
      <c r="N18131" s="61" t="str">
        <f t="shared" si="566"/>
        <v>-</v>
      </c>
      <c r="P18131" s="73" t="str">
        <f t="shared" si="567"/>
        <v/>
      </c>
      <c r="Q18131" s="61" t="s">
        <v>86</v>
      </c>
    </row>
    <row r="18132" spans="8:17" x14ac:dyDescent="0.25">
      <c r="H18132" s="59">
        <v>138703</v>
      </c>
      <c r="I18132" s="59" t="s">
        <v>72</v>
      </c>
      <c r="J18132" s="59">
        <v>17727197</v>
      </c>
      <c r="K18132" s="59" t="s">
        <v>18567</v>
      </c>
      <c r="L18132" s="61" t="s">
        <v>81</v>
      </c>
      <c r="M18132" s="61">
        <f>VLOOKUP(H18132,zdroj!C:F,4,0)</f>
        <v>0</v>
      </c>
      <c r="N18132" s="61" t="str">
        <f t="shared" si="566"/>
        <v>-</v>
      </c>
      <c r="P18132" s="73" t="str">
        <f t="shared" si="567"/>
        <v/>
      </c>
      <c r="Q18132" s="61" t="s">
        <v>86</v>
      </c>
    </row>
    <row r="18133" spans="8:17" x14ac:dyDescent="0.25">
      <c r="H18133" s="59">
        <v>138703</v>
      </c>
      <c r="I18133" s="59" t="s">
        <v>72</v>
      </c>
      <c r="J18133" s="59">
        <v>17727201</v>
      </c>
      <c r="K18133" s="59" t="s">
        <v>18568</v>
      </c>
      <c r="L18133" s="61" t="s">
        <v>81</v>
      </c>
      <c r="M18133" s="61">
        <f>VLOOKUP(H18133,zdroj!C:F,4,0)</f>
        <v>0</v>
      </c>
      <c r="N18133" s="61" t="str">
        <f t="shared" si="566"/>
        <v>-</v>
      </c>
      <c r="P18133" s="73" t="str">
        <f t="shared" si="567"/>
        <v/>
      </c>
      <c r="Q18133" s="61" t="s">
        <v>86</v>
      </c>
    </row>
    <row r="18134" spans="8:17" x14ac:dyDescent="0.25">
      <c r="H18134" s="59">
        <v>138703</v>
      </c>
      <c r="I18134" s="59" t="s">
        <v>72</v>
      </c>
      <c r="J18134" s="59">
        <v>17727219</v>
      </c>
      <c r="K18134" s="59" t="s">
        <v>18569</v>
      </c>
      <c r="L18134" s="61" t="s">
        <v>114</v>
      </c>
      <c r="M18134" s="61">
        <f>VLOOKUP(H18134,zdroj!C:F,4,0)</f>
        <v>0</v>
      </c>
      <c r="N18134" s="61" t="str">
        <f t="shared" si="566"/>
        <v>katC</v>
      </c>
      <c r="P18134" s="73" t="str">
        <f t="shared" si="567"/>
        <v/>
      </c>
      <c r="Q18134" s="61" t="s">
        <v>31</v>
      </c>
    </row>
    <row r="18135" spans="8:17" x14ac:dyDescent="0.25">
      <c r="H18135" s="59">
        <v>138703</v>
      </c>
      <c r="I18135" s="59" t="s">
        <v>72</v>
      </c>
      <c r="J18135" s="59">
        <v>17727227</v>
      </c>
      <c r="K18135" s="59" t="s">
        <v>18570</v>
      </c>
      <c r="L18135" s="61" t="s">
        <v>81</v>
      </c>
      <c r="M18135" s="61">
        <f>VLOOKUP(H18135,zdroj!C:F,4,0)</f>
        <v>0</v>
      </c>
      <c r="N18135" s="61" t="str">
        <f t="shared" si="566"/>
        <v>-</v>
      </c>
      <c r="P18135" s="73" t="str">
        <f t="shared" si="567"/>
        <v/>
      </c>
      <c r="Q18135" s="61" t="s">
        <v>86</v>
      </c>
    </row>
    <row r="18136" spans="8:17" x14ac:dyDescent="0.25">
      <c r="H18136" s="59">
        <v>138703</v>
      </c>
      <c r="I18136" s="59" t="s">
        <v>72</v>
      </c>
      <c r="J18136" s="59">
        <v>17727235</v>
      </c>
      <c r="K18136" s="59" t="s">
        <v>18571</v>
      </c>
      <c r="L18136" s="61" t="s">
        <v>81</v>
      </c>
      <c r="M18136" s="61">
        <f>VLOOKUP(H18136,zdroj!C:F,4,0)</f>
        <v>0</v>
      </c>
      <c r="N18136" s="61" t="str">
        <f t="shared" si="566"/>
        <v>-</v>
      </c>
      <c r="P18136" s="73" t="str">
        <f t="shared" si="567"/>
        <v/>
      </c>
      <c r="Q18136" s="61" t="s">
        <v>86</v>
      </c>
    </row>
    <row r="18137" spans="8:17" x14ac:dyDescent="0.25">
      <c r="H18137" s="59">
        <v>138703</v>
      </c>
      <c r="I18137" s="59" t="s">
        <v>72</v>
      </c>
      <c r="J18137" s="59">
        <v>17727243</v>
      </c>
      <c r="K18137" s="59" t="s">
        <v>18572</v>
      </c>
      <c r="L18137" s="61" t="s">
        <v>81</v>
      </c>
      <c r="M18137" s="61">
        <f>VLOOKUP(H18137,zdroj!C:F,4,0)</f>
        <v>0</v>
      </c>
      <c r="N18137" s="61" t="str">
        <f t="shared" si="566"/>
        <v>-</v>
      </c>
      <c r="P18137" s="73" t="str">
        <f t="shared" si="567"/>
        <v/>
      </c>
      <c r="Q18137" s="61" t="s">
        <v>86</v>
      </c>
    </row>
    <row r="18138" spans="8:17" x14ac:dyDescent="0.25">
      <c r="H18138" s="59">
        <v>138703</v>
      </c>
      <c r="I18138" s="59" t="s">
        <v>72</v>
      </c>
      <c r="J18138" s="59">
        <v>17727251</v>
      </c>
      <c r="K18138" s="59" t="s">
        <v>18573</v>
      </c>
      <c r="L18138" s="61" t="s">
        <v>81</v>
      </c>
      <c r="M18138" s="61">
        <f>VLOOKUP(H18138,zdroj!C:F,4,0)</f>
        <v>0</v>
      </c>
      <c r="N18138" s="61" t="str">
        <f t="shared" si="566"/>
        <v>-</v>
      </c>
      <c r="P18138" s="73" t="str">
        <f t="shared" si="567"/>
        <v/>
      </c>
      <c r="Q18138" s="61" t="s">
        <v>86</v>
      </c>
    </row>
    <row r="18139" spans="8:17" x14ac:dyDescent="0.25">
      <c r="H18139" s="59">
        <v>138703</v>
      </c>
      <c r="I18139" s="59" t="s">
        <v>72</v>
      </c>
      <c r="J18139" s="59">
        <v>17727260</v>
      </c>
      <c r="K18139" s="59" t="s">
        <v>18574</v>
      </c>
      <c r="L18139" s="61" t="s">
        <v>81</v>
      </c>
      <c r="M18139" s="61">
        <f>VLOOKUP(H18139,zdroj!C:F,4,0)</f>
        <v>0</v>
      </c>
      <c r="N18139" s="61" t="str">
        <f t="shared" si="566"/>
        <v>-</v>
      </c>
      <c r="P18139" s="73" t="str">
        <f t="shared" si="567"/>
        <v/>
      </c>
      <c r="Q18139" s="61" t="s">
        <v>86</v>
      </c>
    </row>
    <row r="18140" spans="8:17" x14ac:dyDescent="0.25">
      <c r="H18140" s="59">
        <v>138703</v>
      </c>
      <c r="I18140" s="59" t="s">
        <v>72</v>
      </c>
      <c r="J18140" s="59">
        <v>17727278</v>
      </c>
      <c r="K18140" s="59" t="s">
        <v>18575</v>
      </c>
      <c r="L18140" s="61" t="s">
        <v>81</v>
      </c>
      <c r="M18140" s="61">
        <f>VLOOKUP(H18140,zdroj!C:F,4,0)</f>
        <v>0</v>
      </c>
      <c r="N18140" s="61" t="str">
        <f t="shared" si="566"/>
        <v>-</v>
      </c>
      <c r="P18140" s="73" t="str">
        <f t="shared" si="567"/>
        <v/>
      </c>
      <c r="Q18140" s="61" t="s">
        <v>86</v>
      </c>
    </row>
    <row r="18141" spans="8:17" x14ac:dyDescent="0.25">
      <c r="H18141" s="59">
        <v>138703</v>
      </c>
      <c r="I18141" s="59" t="s">
        <v>72</v>
      </c>
      <c r="J18141" s="59">
        <v>17727286</v>
      </c>
      <c r="K18141" s="59" t="s">
        <v>18576</v>
      </c>
      <c r="L18141" s="61" t="s">
        <v>81</v>
      </c>
      <c r="M18141" s="61">
        <f>VLOOKUP(H18141,zdroj!C:F,4,0)</f>
        <v>0</v>
      </c>
      <c r="N18141" s="61" t="str">
        <f t="shared" si="566"/>
        <v>-</v>
      </c>
      <c r="P18141" s="73" t="str">
        <f t="shared" si="567"/>
        <v/>
      </c>
      <c r="Q18141" s="61" t="s">
        <v>86</v>
      </c>
    </row>
    <row r="18142" spans="8:17" x14ac:dyDescent="0.25">
      <c r="H18142" s="59">
        <v>138703</v>
      </c>
      <c r="I18142" s="59" t="s">
        <v>72</v>
      </c>
      <c r="J18142" s="59">
        <v>17727294</v>
      </c>
      <c r="K18142" s="59" t="s">
        <v>18577</v>
      </c>
      <c r="L18142" s="61" t="s">
        <v>81</v>
      </c>
      <c r="M18142" s="61">
        <f>VLOOKUP(H18142,zdroj!C:F,4,0)</f>
        <v>0</v>
      </c>
      <c r="N18142" s="61" t="str">
        <f t="shared" si="566"/>
        <v>-</v>
      </c>
      <c r="P18142" s="73" t="str">
        <f t="shared" si="567"/>
        <v/>
      </c>
      <c r="Q18142" s="61" t="s">
        <v>86</v>
      </c>
    </row>
    <row r="18143" spans="8:17" x14ac:dyDescent="0.25">
      <c r="H18143" s="59">
        <v>138703</v>
      </c>
      <c r="I18143" s="59" t="s">
        <v>72</v>
      </c>
      <c r="J18143" s="59">
        <v>17727308</v>
      </c>
      <c r="K18143" s="59" t="s">
        <v>18578</v>
      </c>
      <c r="L18143" s="61" t="s">
        <v>81</v>
      </c>
      <c r="M18143" s="61">
        <f>VLOOKUP(H18143,zdroj!C:F,4,0)</f>
        <v>0</v>
      </c>
      <c r="N18143" s="61" t="str">
        <f t="shared" si="566"/>
        <v>-</v>
      </c>
      <c r="P18143" s="73" t="str">
        <f t="shared" si="567"/>
        <v/>
      </c>
      <c r="Q18143" s="61" t="s">
        <v>86</v>
      </c>
    </row>
    <row r="18144" spans="8:17" x14ac:dyDescent="0.25">
      <c r="H18144" s="59">
        <v>138703</v>
      </c>
      <c r="I18144" s="59" t="s">
        <v>72</v>
      </c>
      <c r="J18144" s="59">
        <v>17727316</v>
      </c>
      <c r="K18144" s="59" t="s">
        <v>18579</v>
      </c>
      <c r="L18144" s="61" t="s">
        <v>81</v>
      </c>
      <c r="M18144" s="61">
        <f>VLOOKUP(H18144,zdroj!C:F,4,0)</f>
        <v>0</v>
      </c>
      <c r="N18144" s="61" t="str">
        <f t="shared" si="566"/>
        <v>-</v>
      </c>
      <c r="P18144" s="73" t="str">
        <f t="shared" si="567"/>
        <v/>
      </c>
      <c r="Q18144" s="61" t="s">
        <v>86</v>
      </c>
    </row>
    <row r="18145" spans="8:17" x14ac:dyDescent="0.25">
      <c r="H18145" s="59">
        <v>138703</v>
      </c>
      <c r="I18145" s="59" t="s">
        <v>72</v>
      </c>
      <c r="J18145" s="59">
        <v>17727324</v>
      </c>
      <c r="K18145" s="59" t="s">
        <v>18580</v>
      </c>
      <c r="L18145" s="61" t="s">
        <v>81</v>
      </c>
      <c r="M18145" s="61">
        <f>VLOOKUP(H18145,zdroj!C:F,4,0)</f>
        <v>0</v>
      </c>
      <c r="N18145" s="61" t="str">
        <f t="shared" si="566"/>
        <v>-</v>
      </c>
      <c r="P18145" s="73" t="str">
        <f t="shared" si="567"/>
        <v/>
      </c>
      <c r="Q18145" s="61" t="s">
        <v>86</v>
      </c>
    </row>
    <row r="18146" spans="8:17" x14ac:dyDescent="0.25">
      <c r="H18146" s="59">
        <v>138703</v>
      </c>
      <c r="I18146" s="59" t="s">
        <v>72</v>
      </c>
      <c r="J18146" s="59">
        <v>17727332</v>
      </c>
      <c r="K18146" s="59" t="s">
        <v>18581</v>
      </c>
      <c r="L18146" s="61" t="s">
        <v>81</v>
      </c>
      <c r="M18146" s="61">
        <f>VLOOKUP(H18146,zdroj!C:F,4,0)</f>
        <v>0</v>
      </c>
      <c r="N18146" s="61" t="str">
        <f t="shared" si="566"/>
        <v>-</v>
      </c>
      <c r="P18146" s="73" t="str">
        <f t="shared" si="567"/>
        <v/>
      </c>
      <c r="Q18146" s="61" t="s">
        <v>86</v>
      </c>
    </row>
    <row r="18147" spans="8:17" x14ac:dyDescent="0.25">
      <c r="H18147" s="59">
        <v>138703</v>
      </c>
      <c r="I18147" s="59" t="s">
        <v>72</v>
      </c>
      <c r="J18147" s="59">
        <v>17727341</v>
      </c>
      <c r="K18147" s="59" t="s">
        <v>18582</v>
      </c>
      <c r="L18147" s="61" t="s">
        <v>114</v>
      </c>
      <c r="M18147" s="61">
        <f>VLOOKUP(H18147,zdroj!C:F,4,0)</f>
        <v>0</v>
      </c>
      <c r="N18147" s="61" t="str">
        <f t="shared" si="566"/>
        <v>katC</v>
      </c>
      <c r="P18147" s="73" t="str">
        <f t="shared" si="567"/>
        <v/>
      </c>
      <c r="Q18147" s="61" t="s">
        <v>31</v>
      </c>
    </row>
    <row r="18148" spans="8:17" x14ac:dyDescent="0.25">
      <c r="H18148" s="59">
        <v>138703</v>
      </c>
      <c r="I18148" s="59" t="s">
        <v>72</v>
      </c>
      <c r="J18148" s="59">
        <v>17727359</v>
      </c>
      <c r="K18148" s="59" t="s">
        <v>18583</v>
      </c>
      <c r="L18148" s="61" t="s">
        <v>81</v>
      </c>
      <c r="M18148" s="61">
        <f>VLOOKUP(H18148,zdroj!C:F,4,0)</f>
        <v>0</v>
      </c>
      <c r="N18148" s="61" t="str">
        <f t="shared" si="566"/>
        <v>-</v>
      </c>
      <c r="P18148" s="73" t="str">
        <f t="shared" si="567"/>
        <v/>
      </c>
      <c r="Q18148" s="61" t="s">
        <v>86</v>
      </c>
    </row>
    <row r="18149" spans="8:17" x14ac:dyDescent="0.25">
      <c r="H18149" s="59">
        <v>138703</v>
      </c>
      <c r="I18149" s="59" t="s">
        <v>72</v>
      </c>
      <c r="J18149" s="59">
        <v>17727367</v>
      </c>
      <c r="K18149" s="59" t="s">
        <v>18584</v>
      </c>
      <c r="L18149" s="61" t="s">
        <v>81</v>
      </c>
      <c r="M18149" s="61">
        <f>VLOOKUP(H18149,zdroj!C:F,4,0)</f>
        <v>0</v>
      </c>
      <c r="N18149" s="61" t="str">
        <f t="shared" si="566"/>
        <v>-</v>
      </c>
      <c r="P18149" s="73" t="str">
        <f t="shared" si="567"/>
        <v/>
      </c>
      <c r="Q18149" s="61" t="s">
        <v>86</v>
      </c>
    </row>
    <row r="18150" spans="8:17" x14ac:dyDescent="0.25">
      <c r="H18150" s="59">
        <v>138703</v>
      </c>
      <c r="I18150" s="59" t="s">
        <v>72</v>
      </c>
      <c r="J18150" s="59">
        <v>17727375</v>
      </c>
      <c r="K18150" s="59" t="s">
        <v>18585</v>
      </c>
      <c r="L18150" s="61" t="s">
        <v>81</v>
      </c>
      <c r="M18150" s="61">
        <f>VLOOKUP(H18150,zdroj!C:F,4,0)</f>
        <v>0</v>
      </c>
      <c r="N18150" s="61" t="str">
        <f t="shared" si="566"/>
        <v>-</v>
      </c>
      <c r="P18150" s="73" t="str">
        <f t="shared" si="567"/>
        <v/>
      </c>
      <c r="Q18150" s="61" t="s">
        <v>86</v>
      </c>
    </row>
    <row r="18151" spans="8:17" x14ac:dyDescent="0.25">
      <c r="H18151" s="59">
        <v>138703</v>
      </c>
      <c r="I18151" s="59" t="s">
        <v>72</v>
      </c>
      <c r="J18151" s="59">
        <v>17727383</v>
      </c>
      <c r="K18151" s="59" t="s">
        <v>18586</v>
      </c>
      <c r="L18151" s="61" t="s">
        <v>81</v>
      </c>
      <c r="M18151" s="61">
        <f>VLOOKUP(H18151,zdroj!C:F,4,0)</f>
        <v>0</v>
      </c>
      <c r="N18151" s="61" t="str">
        <f t="shared" si="566"/>
        <v>-</v>
      </c>
      <c r="P18151" s="73" t="str">
        <f t="shared" si="567"/>
        <v/>
      </c>
      <c r="Q18151" s="61" t="s">
        <v>86</v>
      </c>
    </row>
    <row r="18152" spans="8:17" x14ac:dyDescent="0.25">
      <c r="H18152" s="59">
        <v>138703</v>
      </c>
      <c r="I18152" s="59" t="s">
        <v>72</v>
      </c>
      <c r="J18152" s="59">
        <v>17727391</v>
      </c>
      <c r="K18152" s="59" t="s">
        <v>18587</v>
      </c>
      <c r="L18152" s="61" t="s">
        <v>81</v>
      </c>
      <c r="M18152" s="61">
        <f>VLOOKUP(H18152,zdroj!C:F,4,0)</f>
        <v>0</v>
      </c>
      <c r="N18152" s="61" t="str">
        <f t="shared" si="566"/>
        <v>-</v>
      </c>
      <c r="P18152" s="73" t="str">
        <f t="shared" si="567"/>
        <v/>
      </c>
      <c r="Q18152" s="61" t="s">
        <v>86</v>
      </c>
    </row>
    <row r="18153" spans="8:17" x14ac:dyDescent="0.25">
      <c r="H18153" s="59">
        <v>138703</v>
      </c>
      <c r="I18153" s="59" t="s">
        <v>72</v>
      </c>
      <c r="J18153" s="59">
        <v>17727405</v>
      </c>
      <c r="K18153" s="59" t="s">
        <v>18588</v>
      </c>
      <c r="L18153" s="61" t="s">
        <v>81</v>
      </c>
      <c r="M18153" s="61">
        <f>VLOOKUP(H18153,zdroj!C:F,4,0)</f>
        <v>0</v>
      </c>
      <c r="N18153" s="61" t="str">
        <f t="shared" si="566"/>
        <v>-</v>
      </c>
      <c r="P18153" s="73" t="str">
        <f t="shared" si="567"/>
        <v/>
      </c>
      <c r="Q18153" s="61" t="s">
        <v>86</v>
      </c>
    </row>
    <row r="18154" spans="8:17" x14ac:dyDescent="0.25">
      <c r="H18154" s="59">
        <v>138703</v>
      </c>
      <c r="I18154" s="59" t="s">
        <v>72</v>
      </c>
      <c r="J18154" s="59">
        <v>17727413</v>
      </c>
      <c r="K18154" s="59" t="s">
        <v>18589</v>
      </c>
      <c r="L18154" s="61" t="s">
        <v>81</v>
      </c>
      <c r="M18154" s="61">
        <f>VLOOKUP(H18154,zdroj!C:F,4,0)</f>
        <v>0</v>
      </c>
      <c r="N18154" s="61" t="str">
        <f t="shared" si="566"/>
        <v>-</v>
      </c>
      <c r="P18154" s="73" t="str">
        <f t="shared" si="567"/>
        <v/>
      </c>
      <c r="Q18154" s="61" t="s">
        <v>86</v>
      </c>
    </row>
    <row r="18155" spans="8:17" x14ac:dyDescent="0.25">
      <c r="H18155" s="59">
        <v>138703</v>
      </c>
      <c r="I18155" s="59" t="s">
        <v>72</v>
      </c>
      <c r="J18155" s="59">
        <v>17727421</v>
      </c>
      <c r="K18155" s="59" t="s">
        <v>18590</v>
      </c>
      <c r="L18155" s="61" t="s">
        <v>81</v>
      </c>
      <c r="M18155" s="61">
        <f>VLOOKUP(H18155,zdroj!C:F,4,0)</f>
        <v>0</v>
      </c>
      <c r="N18155" s="61" t="str">
        <f t="shared" si="566"/>
        <v>-</v>
      </c>
      <c r="P18155" s="73" t="str">
        <f t="shared" si="567"/>
        <v/>
      </c>
      <c r="Q18155" s="61" t="s">
        <v>86</v>
      </c>
    </row>
    <row r="18156" spans="8:17" x14ac:dyDescent="0.25">
      <c r="H18156" s="59">
        <v>138703</v>
      </c>
      <c r="I18156" s="59" t="s">
        <v>72</v>
      </c>
      <c r="J18156" s="59">
        <v>17727430</v>
      </c>
      <c r="K18156" s="59" t="s">
        <v>18591</v>
      </c>
      <c r="L18156" s="61" t="s">
        <v>81</v>
      </c>
      <c r="M18156" s="61">
        <f>VLOOKUP(H18156,zdroj!C:F,4,0)</f>
        <v>0</v>
      </c>
      <c r="N18156" s="61" t="str">
        <f t="shared" si="566"/>
        <v>-</v>
      </c>
      <c r="P18156" s="73" t="str">
        <f t="shared" si="567"/>
        <v/>
      </c>
      <c r="Q18156" s="61" t="s">
        <v>86</v>
      </c>
    </row>
    <row r="18157" spans="8:17" x14ac:dyDescent="0.25">
      <c r="H18157" s="59">
        <v>138703</v>
      </c>
      <c r="I18157" s="59" t="s">
        <v>72</v>
      </c>
      <c r="J18157" s="59">
        <v>17727448</v>
      </c>
      <c r="K18157" s="59" t="s">
        <v>18592</v>
      </c>
      <c r="L18157" s="61" t="s">
        <v>81</v>
      </c>
      <c r="M18157" s="61">
        <f>VLOOKUP(H18157,zdroj!C:F,4,0)</f>
        <v>0</v>
      </c>
      <c r="N18157" s="61" t="str">
        <f t="shared" si="566"/>
        <v>-</v>
      </c>
      <c r="P18157" s="73" t="str">
        <f t="shared" si="567"/>
        <v/>
      </c>
      <c r="Q18157" s="61" t="s">
        <v>88</v>
      </c>
    </row>
    <row r="18158" spans="8:17" x14ac:dyDescent="0.25">
      <c r="H18158" s="59">
        <v>138703</v>
      </c>
      <c r="I18158" s="59" t="s">
        <v>72</v>
      </c>
      <c r="J18158" s="59">
        <v>17727456</v>
      </c>
      <c r="K18158" s="59" t="s">
        <v>18593</v>
      </c>
      <c r="L18158" s="61" t="s">
        <v>81</v>
      </c>
      <c r="M18158" s="61">
        <f>VLOOKUP(H18158,zdroj!C:F,4,0)</f>
        <v>0</v>
      </c>
      <c r="N18158" s="61" t="str">
        <f t="shared" si="566"/>
        <v>-</v>
      </c>
      <c r="P18158" s="73" t="str">
        <f t="shared" si="567"/>
        <v/>
      </c>
      <c r="Q18158" s="61" t="s">
        <v>88</v>
      </c>
    </row>
    <row r="18159" spans="8:17" x14ac:dyDescent="0.25">
      <c r="H18159" s="59">
        <v>138703</v>
      </c>
      <c r="I18159" s="59" t="s">
        <v>72</v>
      </c>
      <c r="J18159" s="59">
        <v>17727464</v>
      </c>
      <c r="K18159" s="59" t="s">
        <v>18594</v>
      </c>
      <c r="L18159" s="61" t="s">
        <v>81</v>
      </c>
      <c r="M18159" s="61">
        <f>VLOOKUP(H18159,zdroj!C:F,4,0)</f>
        <v>0</v>
      </c>
      <c r="N18159" s="61" t="str">
        <f t="shared" si="566"/>
        <v>-</v>
      </c>
      <c r="P18159" s="73" t="str">
        <f t="shared" si="567"/>
        <v/>
      </c>
      <c r="Q18159" s="61" t="s">
        <v>88</v>
      </c>
    </row>
    <row r="18160" spans="8:17" x14ac:dyDescent="0.25">
      <c r="H18160" s="59">
        <v>138703</v>
      </c>
      <c r="I18160" s="59" t="s">
        <v>72</v>
      </c>
      <c r="J18160" s="59">
        <v>17727472</v>
      </c>
      <c r="K18160" s="59" t="s">
        <v>18595</v>
      </c>
      <c r="L18160" s="61" t="s">
        <v>81</v>
      </c>
      <c r="M18160" s="61">
        <f>VLOOKUP(H18160,zdroj!C:F,4,0)</f>
        <v>0</v>
      </c>
      <c r="N18160" s="61" t="str">
        <f t="shared" si="566"/>
        <v>-</v>
      </c>
      <c r="P18160" s="73" t="str">
        <f t="shared" si="567"/>
        <v/>
      </c>
      <c r="Q18160" s="61" t="s">
        <v>88</v>
      </c>
    </row>
    <row r="18161" spans="8:17" x14ac:dyDescent="0.25">
      <c r="H18161" s="59">
        <v>138703</v>
      </c>
      <c r="I18161" s="59" t="s">
        <v>72</v>
      </c>
      <c r="J18161" s="59">
        <v>17727481</v>
      </c>
      <c r="K18161" s="59" t="s">
        <v>18596</v>
      </c>
      <c r="L18161" s="61" t="s">
        <v>81</v>
      </c>
      <c r="M18161" s="61">
        <f>VLOOKUP(H18161,zdroj!C:F,4,0)</f>
        <v>0</v>
      </c>
      <c r="N18161" s="61" t="str">
        <f t="shared" si="566"/>
        <v>-</v>
      </c>
      <c r="P18161" s="73" t="str">
        <f t="shared" si="567"/>
        <v/>
      </c>
      <c r="Q18161" s="61" t="s">
        <v>88</v>
      </c>
    </row>
    <row r="18162" spans="8:17" x14ac:dyDescent="0.25">
      <c r="H18162" s="59">
        <v>138703</v>
      </c>
      <c r="I18162" s="59" t="s">
        <v>72</v>
      </c>
      <c r="J18162" s="59">
        <v>17727499</v>
      </c>
      <c r="K18162" s="59" t="s">
        <v>18597</v>
      </c>
      <c r="L18162" s="61" t="s">
        <v>81</v>
      </c>
      <c r="M18162" s="61">
        <f>VLOOKUP(H18162,zdroj!C:F,4,0)</f>
        <v>0</v>
      </c>
      <c r="N18162" s="61" t="str">
        <f t="shared" si="566"/>
        <v>-</v>
      </c>
      <c r="P18162" s="73" t="str">
        <f t="shared" si="567"/>
        <v/>
      </c>
      <c r="Q18162" s="61" t="s">
        <v>88</v>
      </c>
    </row>
    <row r="18163" spans="8:17" x14ac:dyDescent="0.25">
      <c r="H18163" s="59">
        <v>138703</v>
      </c>
      <c r="I18163" s="59" t="s">
        <v>72</v>
      </c>
      <c r="J18163" s="59">
        <v>17727502</v>
      </c>
      <c r="K18163" s="59" t="s">
        <v>18598</v>
      </c>
      <c r="L18163" s="61" t="s">
        <v>81</v>
      </c>
      <c r="M18163" s="61">
        <f>VLOOKUP(H18163,zdroj!C:F,4,0)</f>
        <v>0</v>
      </c>
      <c r="N18163" s="61" t="str">
        <f t="shared" si="566"/>
        <v>-</v>
      </c>
      <c r="P18163" s="73" t="str">
        <f t="shared" si="567"/>
        <v/>
      </c>
      <c r="Q18163" s="61" t="s">
        <v>88</v>
      </c>
    </row>
    <row r="18164" spans="8:17" x14ac:dyDescent="0.25">
      <c r="H18164" s="59">
        <v>138703</v>
      </c>
      <c r="I18164" s="59" t="s">
        <v>72</v>
      </c>
      <c r="J18164" s="59">
        <v>17727511</v>
      </c>
      <c r="K18164" s="59" t="s">
        <v>18599</v>
      </c>
      <c r="L18164" s="61" t="s">
        <v>81</v>
      </c>
      <c r="M18164" s="61">
        <f>VLOOKUP(H18164,zdroj!C:F,4,0)</f>
        <v>0</v>
      </c>
      <c r="N18164" s="61" t="str">
        <f t="shared" si="566"/>
        <v>-</v>
      </c>
      <c r="P18164" s="73" t="str">
        <f t="shared" si="567"/>
        <v/>
      </c>
      <c r="Q18164" s="61" t="s">
        <v>88</v>
      </c>
    </row>
    <row r="18165" spans="8:17" x14ac:dyDescent="0.25">
      <c r="H18165" s="59">
        <v>138703</v>
      </c>
      <c r="I18165" s="59" t="s">
        <v>72</v>
      </c>
      <c r="J18165" s="59">
        <v>17727529</v>
      </c>
      <c r="K18165" s="59" t="s">
        <v>18600</v>
      </c>
      <c r="L18165" s="61" t="s">
        <v>81</v>
      </c>
      <c r="M18165" s="61">
        <f>VLOOKUP(H18165,zdroj!C:F,4,0)</f>
        <v>0</v>
      </c>
      <c r="N18165" s="61" t="str">
        <f t="shared" si="566"/>
        <v>-</v>
      </c>
      <c r="P18165" s="73" t="str">
        <f t="shared" si="567"/>
        <v/>
      </c>
      <c r="Q18165" s="61" t="s">
        <v>88</v>
      </c>
    </row>
    <row r="18166" spans="8:17" x14ac:dyDescent="0.25">
      <c r="H18166" s="59">
        <v>138703</v>
      </c>
      <c r="I18166" s="59" t="s">
        <v>72</v>
      </c>
      <c r="J18166" s="59">
        <v>17727537</v>
      </c>
      <c r="K18166" s="59" t="s">
        <v>18601</v>
      </c>
      <c r="L18166" s="61" t="s">
        <v>81</v>
      </c>
      <c r="M18166" s="61">
        <f>VLOOKUP(H18166,zdroj!C:F,4,0)</f>
        <v>0</v>
      </c>
      <c r="N18166" s="61" t="str">
        <f t="shared" si="566"/>
        <v>-</v>
      </c>
      <c r="P18166" s="73" t="str">
        <f t="shared" si="567"/>
        <v/>
      </c>
      <c r="Q18166" s="61" t="s">
        <v>88</v>
      </c>
    </row>
    <row r="18167" spans="8:17" x14ac:dyDescent="0.25">
      <c r="H18167" s="59">
        <v>138703</v>
      </c>
      <c r="I18167" s="59" t="s">
        <v>72</v>
      </c>
      <c r="J18167" s="59">
        <v>17727545</v>
      </c>
      <c r="K18167" s="59" t="s">
        <v>18602</v>
      </c>
      <c r="L18167" s="61" t="s">
        <v>81</v>
      </c>
      <c r="M18167" s="61">
        <f>VLOOKUP(H18167,zdroj!C:F,4,0)</f>
        <v>0</v>
      </c>
      <c r="N18167" s="61" t="str">
        <f t="shared" si="566"/>
        <v>-</v>
      </c>
      <c r="P18167" s="73" t="str">
        <f t="shared" si="567"/>
        <v/>
      </c>
      <c r="Q18167" s="61" t="s">
        <v>88</v>
      </c>
    </row>
    <row r="18168" spans="8:17" x14ac:dyDescent="0.25">
      <c r="H18168" s="59">
        <v>138703</v>
      </c>
      <c r="I18168" s="59" t="s">
        <v>72</v>
      </c>
      <c r="J18168" s="59">
        <v>17727553</v>
      </c>
      <c r="K18168" s="59" t="s">
        <v>18603</v>
      </c>
      <c r="L18168" s="61" t="s">
        <v>81</v>
      </c>
      <c r="M18168" s="61">
        <f>VLOOKUP(H18168,zdroj!C:F,4,0)</f>
        <v>0</v>
      </c>
      <c r="N18168" s="61" t="str">
        <f t="shared" si="566"/>
        <v>-</v>
      </c>
      <c r="P18168" s="73" t="str">
        <f t="shared" si="567"/>
        <v/>
      </c>
      <c r="Q18168" s="61" t="s">
        <v>88</v>
      </c>
    </row>
    <row r="18169" spans="8:17" x14ac:dyDescent="0.25">
      <c r="H18169" s="59">
        <v>138703</v>
      </c>
      <c r="I18169" s="59" t="s">
        <v>72</v>
      </c>
      <c r="J18169" s="59">
        <v>17727561</v>
      </c>
      <c r="K18169" s="59" t="s">
        <v>18604</v>
      </c>
      <c r="L18169" s="61" t="s">
        <v>81</v>
      </c>
      <c r="M18169" s="61">
        <f>VLOOKUP(H18169,zdroj!C:F,4,0)</f>
        <v>0</v>
      </c>
      <c r="N18169" s="61" t="str">
        <f t="shared" si="566"/>
        <v>-</v>
      </c>
      <c r="P18169" s="73" t="str">
        <f t="shared" si="567"/>
        <v/>
      </c>
      <c r="Q18169" s="61" t="s">
        <v>88</v>
      </c>
    </row>
    <row r="18170" spans="8:17" x14ac:dyDescent="0.25">
      <c r="H18170" s="59">
        <v>138703</v>
      </c>
      <c r="I18170" s="59" t="s">
        <v>72</v>
      </c>
      <c r="J18170" s="59">
        <v>17727570</v>
      </c>
      <c r="K18170" s="59" t="s">
        <v>18605</v>
      </c>
      <c r="L18170" s="61" t="s">
        <v>81</v>
      </c>
      <c r="M18170" s="61">
        <f>VLOOKUP(H18170,zdroj!C:F,4,0)</f>
        <v>0</v>
      </c>
      <c r="N18170" s="61" t="str">
        <f t="shared" si="566"/>
        <v>-</v>
      </c>
      <c r="P18170" s="73" t="str">
        <f t="shared" si="567"/>
        <v/>
      </c>
      <c r="Q18170" s="61" t="s">
        <v>88</v>
      </c>
    </row>
    <row r="18171" spans="8:17" x14ac:dyDescent="0.25">
      <c r="H18171" s="59">
        <v>138703</v>
      </c>
      <c r="I18171" s="59" t="s">
        <v>72</v>
      </c>
      <c r="J18171" s="59">
        <v>17727588</v>
      </c>
      <c r="K18171" s="59" t="s">
        <v>18606</v>
      </c>
      <c r="L18171" s="61" t="s">
        <v>81</v>
      </c>
      <c r="M18171" s="61">
        <f>VLOOKUP(H18171,zdroj!C:F,4,0)</f>
        <v>0</v>
      </c>
      <c r="N18171" s="61" t="str">
        <f t="shared" si="566"/>
        <v>-</v>
      </c>
      <c r="P18171" s="73" t="str">
        <f t="shared" si="567"/>
        <v/>
      </c>
      <c r="Q18171" s="61" t="s">
        <v>86</v>
      </c>
    </row>
    <row r="18172" spans="8:17" x14ac:dyDescent="0.25">
      <c r="H18172" s="59">
        <v>138703</v>
      </c>
      <c r="I18172" s="59" t="s">
        <v>72</v>
      </c>
      <c r="J18172" s="59">
        <v>30876478</v>
      </c>
      <c r="K18172" s="59" t="s">
        <v>18607</v>
      </c>
      <c r="L18172" s="61" t="s">
        <v>81</v>
      </c>
      <c r="M18172" s="61">
        <f>VLOOKUP(H18172,zdroj!C:F,4,0)</f>
        <v>0</v>
      </c>
      <c r="N18172" s="61" t="str">
        <f t="shared" si="566"/>
        <v>-</v>
      </c>
      <c r="P18172" s="73" t="str">
        <f t="shared" si="567"/>
        <v/>
      </c>
      <c r="Q18172" s="61" t="s">
        <v>88</v>
      </c>
    </row>
    <row r="18173" spans="8:17" x14ac:dyDescent="0.25">
      <c r="H18173" s="59">
        <v>138703</v>
      </c>
      <c r="I18173" s="59" t="s">
        <v>72</v>
      </c>
      <c r="J18173" s="59">
        <v>30876486</v>
      </c>
      <c r="K18173" s="59" t="s">
        <v>18608</v>
      </c>
      <c r="L18173" s="61" t="s">
        <v>81</v>
      </c>
      <c r="M18173" s="61">
        <f>VLOOKUP(H18173,zdroj!C:F,4,0)</f>
        <v>0</v>
      </c>
      <c r="N18173" s="61" t="str">
        <f t="shared" si="566"/>
        <v>-</v>
      </c>
      <c r="P18173" s="73" t="str">
        <f t="shared" si="567"/>
        <v/>
      </c>
      <c r="Q18173" s="61" t="s">
        <v>88</v>
      </c>
    </row>
    <row r="18174" spans="8:17" x14ac:dyDescent="0.25">
      <c r="H18174" s="59">
        <v>138703</v>
      </c>
      <c r="I18174" s="59" t="s">
        <v>72</v>
      </c>
      <c r="J18174" s="59">
        <v>30876494</v>
      </c>
      <c r="K18174" s="59" t="s">
        <v>18609</v>
      </c>
      <c r="L18174" s="61" t="s">
        <v>81</v>
      </c>
      <c r="M18174" s="61">
        <f>VLOOKUP(H18174,zdroj!C:F,4,0)</f>
        <v>0</v>
      </c>
      <c r="N18174" s="61" t="str">
        <f t="shared" si="566"/>
        <v>-</v>
      </c>
      <c r="P18174" s="73" t="str">
        <f t="shared" si="567"/>
        <v/>
      </c>
      <c r="Q18174" s="61" t="s">
        <v>88</v>
      </c>
    </row>
    <row r="18175" spans="8:17" x14ac:dyDescent="0.25">
      <c r="H18175" s="59">
        <v>138703</v>
      </c>
      <c r="I18175" s="59" t="s">
        <v>72</v>
      </c>
      <c r="J18175" s="59">
        <v>30876508</v>
      </c>
      <c r="K18175" s="59" t="s">
        <v>18610</v>
      </c>
      <c r="L18175" s="61" t="s">
        <v>81</v>
      </c>
      <c r="M18175" s="61">
        <f>VLOOKUP(H18175,zdroj!C:F,4,0)</f>
        <v>0</v>
      </c>
      <c r="N18175" s="61" t="str">
        <f t="shared" si="566"/>
        <v>-</v>
      </c>
      <c r="P18175" s="73" t="str">
        <f t="shared" si="567"/>
        <v/>
      </c>
      <c r="Q18175" s="61" t="s">
        <v>88</v>
      </c>
    </row>
    <row r="18176" spans="8:17" x14ac:dyDescent="0.25">
      <c r="H18176" s="59">
        <v>138703</v>
      </c>
      <c r="I18176" s="59" t="s">
        <v>72</v>
      </c>
      <c r="J18176" s="59">
        <v>30876516</v>
      </c>
      <c r="K18176" s="59" t="s">
        <v>18611</v>
      </c>
      <c r="L18176" s="61" t="s">
        <v>81</v>
      </c>
      <c r="M18176" s="61">
        <f>VLOOKUP(H18176,zdroj!C:F,4,0)</f>
        <v>0</v>
      </c>
      <c r="N18176" s="61" t="str">
        <f t="shared" si="566"/>
        <v>-</v>
      </c>
      <c r="P18176" s="73" t="str">
        <f t="shared" si="567"/>
        <v/>
      </c>
      <c r="Q18176" s="61" t="s">
        <v>88</v>
      </c>
    </row>
    <row r="18177" spans="8:17" x14ac:dyDescent="0.25">
      <c r="H18177" s="59">
        <v>138703</v>
      </c>
      <c r="I18177" s="59" t="s">
        <v>72</v>
      </c>
      <c r="J18177" s="59">
        <v>40106837</v>
      </c>
      <c r="K18177" s="59" t="s">
        <v>18612</v>
      </c>
      <c r="L18177" s="61" t="s">
        <v>81</v>
      </c>
      <c r="M18177" s="61">
        <f>VLOOKUP(H18177,zdroj!C:F,4,0)</f>
        <v>0</v>
      </c>
      <c r="N18177" s="61" t="str">
        <f t="shared" si="566"/>
        <v>-</v>
      </c>
      <c r="P18177" s="73" t="str">
        <f t="shared" si="567"/>
        <v/>
      </c>
      <c r="Q18177" s="61" t="s">
        <v>86</v>
      </c>
    </row>
    <row r="18178" spans="8:17" x14ac:dyDescent="0.25">
      <c r="H18178" s="59">
        <v>138703</v>
      </c>
      <c r="I18178" s="59" t="s">
        <v>72</v>
      </c>
      <c r="J18178" s="59">
        <v>40106845</v>
      </c>
      <c r="K18178" s="59" t="s">
        <v>18613</v>
      </c>
      <c r="L18178" s="61" t="s">
        <v>81</v>
      </c>
      <c r="M18178" s="61">
        <f>VLOOKUP(H18178,zdroj!C:F,4,0)</f>
        <v>0</v>
      </c>
      <c r="N18178" s="61" t="str">
        <f t="shared" si="566"/>
        <v>-</v>
      </c>
      <c r="P18178" s="73" t="str">
        <f t="shared" si="567"/>
        <v/>
      </c>
      <c r="Q18178" s="61" t="s">
        <v>88</v>
      </c>
    </row>
    <row r="18179" spans="8:17" x14ac:dyDescent="0.25">
      <c r="H18179" s="59">
        <v>138703</v>
      </c>
      <c r="I18179" s="59" t="s">
        <v>72</v>
      </c>
      <c r="J18179" s="59">
        <v>72655721</v>
      </c>
      <c r="K18179" s="59" t="s">
        <v>18614</v>
      </c>
      <c r="L18179" s="61" t="s">
        <v>81</v>
      </c>
      <c r="M18179" s="61">
        <f>VLOOKUP(H18179,zdroj!C:F,4,0)</f>
        <v>0</v>
      </c>
      <c r="N18179" s="61" t="str">
        <f t="shared" si="566"/>
        <v>-</v>
      </c>
      <c r="P18179" s="73" t="str">
        <f t="shared" si="567"/>
        <v/>
      </c>
      <c r="Q18179" s="61" t="s">
        <v>86</v>
      </c>
    </row>
    <row r="18180" spans="8:17" x14ac:dyDescent="0.25">
      <c r="H18180" s="59">
        <v>138703</v>
      </c>
      <c r="I18180" s="59" t="s">
        <v>72</v>
      </c>
      <c r="J18180" s="59">
        <v>73397211</v>
      </c>
      <c r="K18180" s="59" t="s">
        <v>18615</v>
      </c>
      <c r="L18180" s="61" t="s">
        <v>114</v>
      </c>
      <c r="M18180" s="61">
        <f>VLOOKUP(H18180,zdroj!C:F,4,0)</f>
        <v>0</v>
      </c>
      <c r="N18180" s="61" t="str">
        <f t="shared" si="566"/>
        <v>katC</v>
      </c>
      <c r="P18180" s="73" t="str">
        <f t="shared" si="567"/>
        <v/>
      </c>
      <c r="Q18180" s="61" t="s">
        <v>31</v>
      </c>
    </row>
    <row r="18181" spans="8:17" x14ac:dyDescent="0.25">
      <c r="H18181" s="59">
        <v>138703</v>
      </c>
      <c r="I18181" s="59" t="s">
        <v>72</v>
      </c>
      <c r="J18181" s="59">
        <v>75030691</v>
      </c>
      <c r="K18181" s="59" t="s">
        <v>18616</v>
      </c>
      <c r="L18181" s="61" t="s">
        <v>81</v>
      </c>
      <c r="M18181" s="61">
        <f>VLOOKUP(H18181,zdroj!C:F,4,0)</f>
        <v>0</v>
      </c>
      <c r="N18181" s="61" t="str">
        <f t="shared" si="566"/>
        <v>-</v>
      </c>
      <c r="P18181" s="73" t="str">
        <f t="shared" si="567"/>
        <v/>
      </c>
      <c r="Q18181" s="61" t="s">
        <v>88</v>
      </c>
    </row>
    <row r="18182" spans="8:17" x14ac:dyDescent="0.25">
      <c r="H18182" s="59">
        <v>138703</v>
      </c>
      <c r="I18182" s="59" t="s">
        <v>72</v>
      </c>
      <c r="J18182" s="59">
        <v>75134519</v>
      </c>
      <c r="K18182" s="59" t="s">
        <v>18617</v>
      </c>
      <c r="L18182" s="61" t="s">
        <v>81</v>
      </c>
      <c r="M18182" s="61">
        <f>VLOOKUP(H18182,zdroj!C:F,4,0)</f>
        <v>0</v>
      </c>
      <c r="N18182" s="61" t="str">
        <f t="shared" si="566"/>
        <v>-</v>
      </c>
      <c r="P18182" s="73" t="str">
        <f t="shared" si="567"/>
        <v/>
      </c>
      <c r="Q18182" s="61" t="s">
        <v>86</v>
      </c>
    </row>
    <row r="18183" spans="8:17" x14ac:dyDescent="0.25">
      <c r="H18183" s="59">
        <v>138703</v>
      </c>
      <c r="I18183" s="59" t="s">
        <v>72</v>
      </c>
      <c r="J18183" s="59">
        <v>75134705</v>
      </c>
      <c r="K18183" s="59" t="s">
        <v>18618</v>
      </c>
      <c r="L18183" s="61" t="s">
        <v>81</v>
      </c>
      <c r="M18183" s="61">
        <f>VLOOKUP(H18183,zdroj!C:F,4,0)</f>
        <v>0</v>
      </c>
      <c r="N18183" s="61" t="str">
        <f t="shared" ref="N18183:N18246" si="568">IF(M18183="A",IF(L18183="katA","katB",L18183),L18183)</f>
        <v>-</v>
      </c>
      <c r="P18183" s="73" t="str">
        <f t="shared" ref="P18183:P18246" si="569">IF(O18183="A",1,"")</f>
        <v/>
      </c>
      <c r="Q18183" s="61" t="s">
        <v>86</v>
      </c>
    </row>
    <row r="18184" spans="8:17" x14ac:dyDescent="0.25">
      <c r="H18184" s="59">
        <v>138703</v>
      </c>
      <c r="I18184" s="59" t="s">
        <v>72</v>
      </c>
      <c r="J18184" s="59">
        <v>75134764</v>
      </c>
      <c r="K18184" s="59" t="s">
        <v>18619</v>
      </c>
      <c r="L18184" s="61" t="s">
        <v>81</v>
      </c>
      <c r="M18184" s="61">
        <f>VLOOKUP(H18184,zdroj!C:F,4,0)</f>
        <v>0</v>
      </c>
      <c r="N18184" s="61" t="str">
        <f t="shared" si="568"/>
        <v>-</v>
      </c>
      <c r="P18184" s="73" t="str">
        <f t="shared" si="569"/>
        <v/>
      </c>
      <c r="Q18184" s="61" t="s">
        <v>86</v>
      </c>
    </row>
    <row r="18185" spans="8:17" x14ac:dyDescent="0.25">
      <c r="H18185" s="59">
        <v>138703</v>
      </c>
      <c r="I18185" s="59" t="s">
        <v>72</v>
      </c>
      <c r="J18185" s="59">
        <v>75134802</v>
      </c>
      <c r="K18185" s="59" t="s">
        <v>18620</v>
      </c>
      <c r="L18185" s="61" t="s">
        <v>81</v>
      </c>
      <c r="M18185" s="61">
        <f>VLOOKUP(H18185,zdroj!C:F,4,0)</f>
        <v>0</v>
      </c>
      <c r="N18185" s="61" t="str">
        <f t="shared" si="568"/>
        <v>-</v>
      </c>
      <c r="P18185" s="73" t="str">
        <f t="shared" si="569"/>
        <v/>
      </c>
      <c r="Q18185" s="61" t="s">
        <v>86</v>
      </c>
    </row>
    <row r="18186" spans="8:17" x14ac:dyDescent="0.25">
      <c r="H18186" s="59">
        <v>138703</v>
      </c>
      <c r="I18186" s="59" t="s">
        <v>72</v>
      </c>
      <c r="J18186" s="59">
        <v>75134870</v>
      </c>
      <c r="K18186" s="59" t="s">
        <v>18621</v>
      </c>
      <c r="L18186" s="61" t="s">
        <v>81</v>
      </c>
      <c r="M18186" s="61">
        <f>VLOOKUP(H18186,zdroj!C:F,4,0)</f>
        <v>0</v>
      </c>
      <c r="N18186" s="61" t="str">
        <f t="shared" si="568"/>
        <v>-</v>
      </c>
      <c r="P18186" s="73" t="str">
        <f t="shared" si="569"/>
        <v/>
      </c>
      <c r="Q18186" s="61" t="s">
        <v>86</v>
      </c>
    </row>
    <row r="18187" spans="8:17" x14ac:dyDescent="0.25">
      <c r="H18187" s="59">
        <v>138703</v>
      </c>
      <c r="I18187" s="59" t="s">
        <v>72</v>
      </c>
      <c r="J18187" s="59">
        <v>78182743</v>
      </c>
      <c r="K18187" s="59" t="s">
        <v>18622</v>
      </c>
      <c r="L18187" s="61" t="s">
        <v>81</v>
      </c>
      <c r="M18187" s="61">
        <f>VLOOKUP(H18187,zdroj!C:F,4,0)</f>
        <v>0</v>
      </c>
      <c r="N18187" s="61" t="str">
        <f t="shared" si="568"/>
        <v>-</v>
      </c>
      <c r="P18187" s="73" t="str">
        <f t="shared" si="569"/>
        <v/>
      </c>
      <c r="Q18187" s="61" t="s">
        <v>86</v>
      </c>
    </row>
    <row r="18188" spans="8:17" x14ac:dyDescent="0.25">
      <c r="H18188" s="59">
        <v>138703</v>
      </c>
      <c r="I18188" s="59" t="s">
        <v>72</v>
      </c>
      <c r="J18188" s="59">
        <v>78784492</v>
      </c>
      <c r="K18188" s="59" t="s">
        <v>18623</v>
      </c>
      <c r="L18188" s="61" t="s">
        <v>81</v>
      </c>
      <c r="M18188" s="61">
        <f>VLOOKUP(H18188,zdroj!C:F,4,0)</f>
        <v>0</v>
      </c>
      <c r="N18188" s="61" t="str">
        <f t="shared" si="568"/>
        <v>-</v>
      </c>
      <c r="P18188" s="73" t="str">
        <f t="shared" si="569"/>
        <v/>
      </c>
      <c r="Q18188" s="61" t="s">
        <v>88</v>
      </c>
    </row>
    <row r="18189" spans="8:17" x14ac:dyDescent="0.25">
      <c r="H18189" s="59">
        <v>138703</v>
      </c>
      <c r="I18189" s="59" t="s">
        <v>72</v>
      </c>
      <c r="J18189" s="59">
        <v>78817447</v>
      </c>
      <c r="K18189" s="59" t="s">
        <v>18624</v>
      </c>
      <c r="L18189" s="61" t="s">
        <v>81</v>
      </c>
      <c r="M18189" s="61">
        <f>VLOOKUP(H18189,zdroj!C:F,4,0)</f>
        <v>0</v>
      </c>
      <c r="N18189" s="61" t="str">
        <f t="shared" si="568"/>
        <v>-</v>
      </c>
      <c r="P18189" s="73" t="str">
        <f t="shared" si="569"/>
        <v/>
      </c>
      <c r="Q18189" s="61" t="s">
        <v>88</v>
      </c>
    </row>
    <row r="18190" spans="8:17" x14ac:dyDescent="0.25">
      <c r="H18190" s="59">
        <v>138703</v>
      </c>
      <c r="I18190" s="59" t="s">
        <v>72</v>
      </c>
      <c r="J18190" s="59">
        <v>78934940</v>
      </c>
      <c r="K18190" s="59" t="s">
        <v>18625</v>
      </c>
      <c r="L18190" s="61" t="s">
        <v>81</v>
      </c>
      <c r="M18190" s="61">
        <f>VLOOKUP(H18190,zdroj!C:F,4,0)</f>
        <v>0</v>
      </c>
      <c r="N18190" s="61" t="str">
        <f t="shared" si="568"/>
        <v>-</v>
      </c>
      <c r="P18190" s="73" t="str">
        <f t="shared" si="569"/>
        <v/>
      </c>
      <c r="Q18190" s="61" t="s">
        <v>86</v>
      </c>
    </row>
    <row r="18191" spans="8:17" x14ac:dyDescent="0.25">
      <c r="H18191" s="59">
        <v>138703</v>
      </c>
      <c r="I18191" s="59" t="s">
        <v>72</v>
      </c>
      <c r="J18191" s="59">
        <v>79037828</v>
      </c>
      <c r="K18191" s="59" t="s">
        <v>18626</v>
      </c>
      <c r="L18191" s="61" t="s">
        <v>81</v>
      </c>
      <c r="M18191" s="61">
        <f>VLOOKUP(H18191,zdroj!C:F,4,0)</f>
        <v>0</v>
      </c>
      <c r="N18191" s="61" t="str">
        <f t="shared" si="568"/>
        <v>-</v>
      </c>
      <c r="P18191" s="73" t="str">
        <f t="shared" si="569"/>
        <v/>
      </c>
      <c r="Q18191" s="61" t="s">
        <v>86</v>
      </c>
    </row>
    <row r="18192" spans="8:17" x14ac:dyDescent="0.25">
      <c r="H18192" s="59">
        <v>140562</v>
      </c>
      <c r="I18192" s="59" t="s">
        <v>72</v>
      </c>
      <c r="J18192" s="59">
        <v>24317594</v>
      </c>
      <c r="K18192" s="59" t="s">
        <v>18627</v>
      </c>
      <c r="L18192" s="61" t="s">
        <v>81</v>
      </c>
      <c r="M18192" s="61">
        <f>VLOOKUP(H18192,zdroj!C:F,4,0)</f>
        <v>0</v>
      </c>
      <c r="N18192" s="61" t="str">
        <f t="shared" si="568"/>
        <v>-</v>
      </c>
      <c r="P18192" s="73" t="str">
        <f t="shared" si="569"/>
        <v/>
      </c>
      <c r="Q18192" s="61" t="s">
        <v>86</v>
      </c>
    </row>
    <row r="18193" spans="8:17" x14ac:dyDescent="0.25">
      <c r="H18193" s="59">
        <v>140562</v>
      </c>
      <c r="I18193" s="59" t="s">
        <v>72</v>
      </c>
      <c r="J18193" s="59">
        <v>24317608</v>
      </c>
      <c r="K18193" s="59" t="s">
        <v>18628</v>
      </c>
      <c r="L18193" s="61" t="s">
        <v>114</v>
      </c>
      <c r="M18193" s="61">
        <f>VLOOKUP(H18193,zdroj!C:F,4,0)</f>
        <v>0</v>
      </c>
      <c r="N18193" s="61" t="str">
        <f t="shared" si="568"/>
        <v>katC</v>
      </c>
      <c r="P18193" s="73" t="str">
        <f t="shared" si="569"/>
        <v/>
      </c>
      <c r="Q18193" s="61" t="s">
        <v>31</v>
      </c>
    </row>
    <row r="18194" spans="8:17" x14ac:dyDescent="0.25">
      <c r="H18194" s="59">
        <v>140562</v>
      </c>
      <c r="I18194" s="59" t="s">
        <v>72</v>
      </c>
      <c r="J18194" s="59">
        <v>24317616</v>
      </c>
      <c r="K18194" s="59" t="s">
        <v>18629</v>
      </c>
      <c r="L18194" s="61" t="s">
        <v>81</v>
      </c>
      <c r="M18194" s="61">
        <f>VLOOKUP(H18194,zdroj!C:F,4,0)</f>
        <v>0</v>
      </c>
      <c r="N18194" s="61" t="str">
        <f t="shared" si="568"/>
        <v>-</v>
      </c>
      <c r="P18194" s="73" t="str">
        <f t="shared" si="569"/>
        <v/>
      </c>
      <c r="Q18194" s="61" t="s">
        <v>86</v>
      </c>
    </row>
    <row r="18195" spans="8:17" x14ac:dyDescent="0.25">
      <c r="H18195" s="59">
        <v>140562</v>
      </c>
      <c r="I18195" s="59" t="s">
        <v>72</v>
      </c>
      <c r="J18195" s="59">
        <v>24317624</v>
      </c>
      <c r="K18195" s="59" t="s">
        <v>18630</v>
      </c>
      <c r="L18195" s="61" t="s">
        <v>81</v>
      </c>
      <c r="M18195" s="61">
        <f>VLOOKUP(H18195,zdroj!C:F,4,0)</f>
        <v>0</v>
      </c>
      <c r="N18195" s="61" t="str">
        <f t="shared" si="568"/>
        <v>-</v>
      </c>
      <c r="P18195" s="73" t="str">
        <f t="shared" si="569"/>
        <v/>
      </c>
      <c r="Q18195" s="61" t="s">
        <v>86</v>
      </c>
    </row>
    <row r="18196" spans="8:17" x14ac:dyDescent="0.25">
      <c r="H18196" s="59">
        <v>140562</v>
      </c>
      <c r="I18196" s="59" t="s">
        <v>72</v>
      </c>
      <c r="J18196" s="59">
        <v>24317632</v>
      </c>
      <c r="K18196" s="59" t="s">
        <v>18631</v>
      </c>
      <c r="L18196" s="61" t="s">
        <v>81</v>
      </c>
      <c r="M18196" s="61">
        <f>VLOOKUP(H18196,zdroj!C:F,4,0)</f>
        <v>0</v>
      </c>
      <c r="N18196" s="61" t="str">
        <f t="shared" si="568"/>
        <v>-</v>
      </c>
      <c r="P18196" s="73" t="str">
        <f t="shared" si="569"/>
        <v/>
      </c>
      <c r="Q18196" s="61" t="s">
        <v>86</v>
      </c>
    </row>
    <row r="18197" spans="8:17" x14ac:dyDescent="0.25">
      <c r="H18197" s="59">
        <v>140562</v>
      </c>
      <c r="I18197" s="59" t="s">
        <v>72</v>
      </c>
      <c r="J18197" s="59">
        <v>24317641</v>
      </c>
      <c r="K18197" s="59" t="s">
        <v>18632</v>
      </c>
      <c r="L18197" s="61" t="s">
        <v>81</v>
      </c>
      <c r="M18197" s="61">
        <f>VLOOKUP(H18197,zdroj!C:F,4,0)</f>
        <v>0</v>
      </c>
      <c r="N18197" s="61" t="str">
        <f t="shared" si="568"/>
        <v>-</v>
      </c>
      <c r="P18197" s="73" t="str">
        <f t="shared" si="569"/>
        <v/>
      </c>
      <c r="Q18197" s="61" t="s">
        <v>86</v>
      </c>
    </row>
    <row r="18198" spans="8:17" x14ac:dyDescent="0.25">
      <c r="H18198" s="59">
        <v>140562</v>
      </c>
      <c r="I18198" s="59" t="s">
        <v>72</v>
      </c>
      <c r="J18198" s="59">
        <v>24317659</v>
      </c>
      <c r="K18198" s="59" t="s">
        <v>18633</v>
      </c>
      <c r="L18198" s="61" t="s">
        <v>81</v>
      </c>
      <c r="M18198" s="61">
        <f>VLOOKUP(H18198,zdroj!C:F,4,0)</f>
        <v>0</v>
      </c>
      <c r="N18198" s="61" t="str">
        <f t="shared" si="568"/>
        <v>-</v>
      </c>
      <c r="P18198" s="73" t="str">
        <f t="shared" si="569"/>
        <v/>
      </c>
      <c r="Q18198" s="61" t="s">
        <v>86</v>
      </c>
    </row>
    <row r="18199" spans="8:17" x14ac:dyDescent="0.25">
      <c r="H18199" s="59">
        <v>140562</v>
      </c>
      <c r="I18199" s="59" t="s">
        <v>72</v>
      </c>
      <c r="J18199" s="59">
        <v>24317667</v>
      </c>
      <c r="K18199" s="59" t="s">
        <v>18634</v>
      </c>
      <c r="L18199" s="61" t="s">
        <v>81</v>
      </c>
      <c r="M18199" s="61">
        <f>VLOOKUP(H18199,zdroj!C:F,4,0)</f>
        <v>0</v>
      </c>
      <c r="N18199" s="61" t="str">
        <f t="shared" si="568"/>
        <v>-</v>
      </c>
      <c r="P18199" s="73" t="str">
        <f t="shared" si="569"/>
        <v/>
      </c>
      <c r="Q18199" s="61" t="s">
        <v>86</v>
      </c>
    </row>
    <row r="18200" spans="8:17" x14ac:dyDescent="0.25">
      <c r="H18200" s="59">
        <v>140562</v>
      </c>
      <c r="I18200" s="59" t="s">
        <v>72</v>
      </c>
      <c r="J18200" s="59">
        <v>24317675</v>
      </c>
      <c r="K18200" s="59" t="s">
        <v>18635</v>
      </c>
      <c r="L18200" s="61" t="s">
        <v>81</v>
      </c>
      <c r="M18200" s="61">
        <f>VLOOKUP(H18200,zdroj!C:F,4,0)</f>
        <v>0</v>
      </c>
      <c r="N18200" s="61" t="str">
        <f t="shared" si="568"/>
        <v>-</v>
      </c>
      <c r="P18200" s="73" t="str">
        <f t="shared" si="569"/>
        <v/>
      </c>
      <c r="Q18200" s="61" t="s">
        <v>88</v>
      </c>
    </row>
    <row r="18201" spans="8:17" x14ac:dyDescent="0.25">
      <c r="H18201" s="59">
        <v>140562</v>
      </c>
      <c r="I18201" s="59" t="s">
        <v>72</v>
      </c>
      <c r="J18201" s="59">
        <v>24317683</v>
      </c>
      <c r="K18201" s="59" t="s">
        <v>18636</v>
      </c>
      <c r="L18201" s="61" t="s">
        <v>81</v>
      </c>
      <c r="M18201" s="61">
        <f>VLOOKUP(H18201,zdroj!C:F,4,0)</f>
        <v>0</v>
      </c>
      <c r="N18201" s="61" t="str">
        <f t="shared" si="568"/>
        <v>-</v>
      </c>
      <c r="P18201" s="73" t="str">
        <f t="shared" si="569"/>
        <v/>
      </c>
      <c r="Q18201" s="61" t="s">
        <v>86</v>
      </c>
    </row>
    <row r="18202" spans="8:17" x14ac:dyDescent="0.25">
      <c r="H18202" s="59">
        <v>140562</v>
      </c>
      <c r="I18202" s="59" t="s">
        <v>72</v>
      </c>
      <c r="J18202" s="59">
        <v>24317713</v>
      </c>
      <c r="K18202" s="59" t="s">
        <v>18637</v>
      </c>
      <c r="L18202" s="61" t="s">
        <v>81</v>
      </c>
      <c r="M18202" s="61">
        <f>VLOOKUP(H18202,zdroj!C:F,4,0)</f>
        <v>0</v>
      </c>
      <c r="N18202" s="61" t="str">
        <f t="shared" si="568"/>
        <v>-</v>
      </c>
      <c r="P18202" s="73" t="str">
        <f t="shared" si="569"/>
        <v/>
      </c>
      <c r="Q18202" s="61" t="s">
        <v>86</v>
      </c>
    </row>
    <row r="18203" spans="8:17" x14ac:dyDescent="0.25">
      <c r="H18203" s="59">
        <v>140562</v>
      </c>
      <c r="I18203" s="59" t="s">
        <v>72</v>
      </c>
      <c r="J18203" s="59">
        <v>24317721</v>
      </c>
      <c r="K18203" s="59" t="s">
        <v>18638</v>
      </c>
      <c r="L18203" s="61" t="s">
        <v>81</v>
      </c>
      <c r="M18203" s="61">
        <f>VLOOKUP(H18203,zdroj!C:F,4,0)</f>
        <v>0</v>
      </c>
      <c r="N18203" s="61" t="str">
        <f t="shared" si="568"/>
        <v>-</v>
      </c>
      <c r="P18203" s="73" t="str">
        <f t="shared" si="569"/>
        <v/>
      </c>
      <c r="Q18203" s="61" t="s">
        <v>86</v>
      </c>
    </row>
    <row r="18204" spans="8:17" x14ac:dyDescent="0.25">
      <c r="H18204" s="59">
        <v>140562</v>
      </c>
      <c r="I18204" s="59" t="s">
        <v>72</v>
      </c>
      <c r="J18204" s="59">
        <v>24317730</v>
      </c>
      <c r="K18204" s="59" t="s">
        <v>18639</v>
      </c>
      <c r="L18204" s="61" t="s">
        <v>81</v>
      </c>
      <c r="M18204" s="61">
        <f>VLOOKUP(H18204,zdroj!C:F,4,0)</f>
        <v>0</v>
      </c>
      <c r="N18204" s="61" t="str">
        <f t="shared" si="568"/>
        <v>-</v>
      </c>
      <c r="P18204" s="73" t="str">
        <f t="shared" si="569"/>
        <v/>
      </c>
      <c r="Q18204" s="61" t="s">
        <v>86</v>
      </c>
    </row>
    <row r="18205" spans="8:17" x14ac:dyDescent="0.25">
      <c r="H18205" s="59">
        <v>140562</v>
      </c>
      <c r="I18205" s="59" t="s">
        <v>72</v>
      </c>
      <c r="J18205" s="59">
        <v>24317748</v>
      </c>
      <c r="K18205" s="59" t="s">
        <v>18640</v>
      </c>
      <c r="L18205" s="61" t="s">
        <v>81</v>
      </c>
      <c r="M18205" s="61">
        <f>VLOOKUP(H18205,zdroj!C:F,4,0)</f>
        <v>0</v>
      </c>
      <c r="N18205" s="61" t="str">
        <f t="shared" si="568"/>
        <v>-</v>
      </c>
      <c r="P18205" s="73" t="str">
        <f t="shared" si="569"/>
        <v/>
      </c>
      <c r="Q18205" s="61" t="s">
        <v>86</v>
      </c>
    </row>
    <row r="18206" spans="8:17" x14ac:dyDescent="0.25">
      <c r="H18206" s="59">
        <v>140562</v>
      </c>
      <c r="I18206" s="59" t="s">
        <v>72</v>
      </c>
      <c r="J18206" s="59">
        <v>24317756</v>
      </c>
      <c r="K18206" s="59" t="s">
        <v>18641</v>
      </c>
      <c r="L18206" s="61" t="s">
        <v>81</v>
      </c>
      <c r="M18206" s="61">
        <f>VLOOKUP(H18206,zdroj!C:F,4,0)</f>
        <v>0</v>
      </c>
      <c r="N18206" s="61" t="str">
        <f t="shared" si="568"/>
        <v>-</v>
      </c>
      <c r="P18206" s="73" t="str">
        <f t="shared" si="569"/>
        <v/>
      </c>
      <c r="Q18206" s="61" t="s">
        <v>86</v>
      </c>
    </row>
    <row r="18207" spans="8:17" x14ac:dyDescent="0.25">
      <c r="H18207" s="59">
        <v>140562</v>
      </c>
      <c r="I18207" s="59" t="s">
        <v>72</v>
      </c>
      <c r="J18207" s="59">
        <v>24317764</v>
      </c>
      <c r="K18207" s="59" t="s">
        <v>18642</v>
      </c>
      <c r="L18207" s="61" t="s">
        <v>81</v>
      </c>
      <c r="M18207" s="61">
        <f>VLOOKUP(H18207,zdroj!C:F,4,0)</f>
        <v>0</v>
      </c>
      <c r="N18207" s="61" t="str">
        <f t="shared" si="568"/>
        <v>-</v>
      </c>
      <c r="P18207" s="73" t="str">
        <f t="shared" si="569"/>
        <v/>
      </c>
      <c r="Q18207" s="61" t="s">
        <v>86</v>
      </c>
    </row>
    <row r="18208" spans="8:17" x14ac:dyDescent="0.25">
      <c r="H18208" s="59">
        <v>140562</v>
      </c>
      <c r="I18208" s="59" t="s">
        <v>72</v>
      </c>
      <c r="J18208" s="59">
        <v>24317772</v>
      </c>
      <c r="K18208" s="59" t="s">
        <v>18643</v>
      </c>
      <c r="L18208" s="61" t="s">
        <v>81</v>
      </c>
      <c r="M18208" s="61">
        <f>VLOOKUP(H18208,zdroj!C:F,4,0)</f>
        <v>0</v>
      </c>
      <c r="N18208" s="61" t="str">
        <f t="shared" si="568"/>
        <v>-</v>
      </c>
      <c r="P18208" s="73" t="str">
        <f t="shared" si="569"/>
        <v/>
      </c>
      <c r="Q18208" s="61" t="s">
        <v>86</v>
      </c>
    </row>
    <row r="18209" spans="8:17" x14ac:dyDescent="0.25">
      <c r="H18209" s="59">
        <v>140562</v>
      </c>
      <c r="I18209" s="59" t="s">
        <v>72</v>
      </c>
      <c r="J18209" s="59">
        <v>24317781</v>
      </c>
      <c r="K18209" s="59" t="s">
        <v>18644</v>
      </c>
      <c r="L18209" s="61" t="s">
        <v>81</v>
      </c>
      <c r="M18209" s="61">
        <f>VLOOKUP(H18209,zdroj!C:F,4,0)</f>
        <v>0</v>
      </c>
      <c r="N18209" s="61" t="str">
        <f t="shared" si="568"/>
        <v>-</v>
      </c>
      <c r="P18209" s="73" t="str">
        <f t="shared" si="569"/>
        <v/>
      </c>
      <c r="Q18209" s="61" t="s">
        <v>86</v>
      </c>
    </row>
    <row r="18210" spans="8:17" x14ac:dyDescent="0.25">
      <c r="H18210" s="59">
        <v>140562</v>
      </c>
      <c r="I18210" s="59" t="s">
        <v>72</v>
      </c>
      <c r="J18210" s="59">
        <v>24317799</v>
      </c>
      <c r="K18210" s="59" t="s">
        <v>18645</v>
      </c>
      <c r="L18210" s="61" t="s">
        <v>81</v>
      </c>
      <c r="M18210" s="61">
        <f>VLOOKUP(H18210,zdroj!C:F,4,0)</f>
        <v>0</v>
      </c>
      <c r="N18210" s="61" t="str">
        <f t="shared" si="568"/>
        <v>-</v>
      </c>
      <c r="P18210" s="73" t="str">
        <f t="shared" si="569"/>
        <v/>
      </c>
      <c r="Q18210" s="61" t="s">
        <v>86</v>
      </c>
    </row>
    <row r="18211" spans="8:17" x14ac:dyDescent="0.25">
      <c r="H18211" s="59">
        <v>140562</v>
      </c>
      <c r="I18211" s="59" t="s">
        <v>72</v>
      </c>
      <c r="J18211" s="59">
        <v>24317802</v>
      </c>
      <c r="K18211" s="59" t="s">
        <v>18646</v>
      </c>
      <c r="L18211" s="61" t="s">
        <v>81</v>
      </c>
      <c r="M18211" s="61">
        <f>VLOOKUP(H18211,zdroj!C:F,4,0)</f>
        <v>0</v>
      </c>
      <c r="N18211" s="61" t="str">
        <f t="shared" si="568"/>
        <v>-</v>
      </c>
      <c r="P18211" s="73" t="str">
        <f t="shared" si="569"/>
        <v/>
      </c>
      <c r="Q18211" s="61" t="s">
        <v>86</v>
      </c>
    </row>
    <row r="18212" spans="8:17" x14ac:dyDescent="0.25">
      <c r="H18212" s="59">
        <v>140562</v>
      </c>
      <c r="I18212" s="59" t="s">
        <v>72</v>
      </c>
      <c r="J18212" s="59">
        <v>24317811</v>
      </c>
      <c r="K18212" s="59" t="s">
        <v>18647</v>
      </c>
      <c r="L18212" s="61" t="s">
        <v>81</v>
      </c>
      <c r="M18212" s="61">
        <f>VLOOKUP(H18212,zdroj!C:F,4,0)</f>
        <v>0</v>
      </c>
      <c r="N18212" s="61" t="str">
        <f t="shared" si="568"/>
        <v>-</v>
      </c>
      <c r="P18212" s="73" t="str">
        <f t="shared" si="569"/>
        <v/>
      </c>
      <c r="Q18212" s="61" t="s">
        <v>86</v>
      </c>
    </row>
    <row r="18213" spans="8:17" x14ac:dyDescent="0.25">
      <c r="H18213" s="59">
        <v>140562</v>
      </c>
      <c r="I18213" s="59" t="s">
        <v>72</v>
      </c>
      <c r="J18213" s="59">
        <v>24317829</v>
      </c>
      <c r="K18213" s="59" t="s">
        <v>18648</v>
      </c>
      <c r="L18213" s="61" t="s">
        <v>81</v>
      </c>
      <c r="M18213" s="61">
        <f>VLOOKUP(H18213,zdroj!C:F,4,0)</f>
        <v>0</v>
      </c>
      <c r="N18213" s="61" t="str">
        <f t="shared" si="568"/>
        <v>-</v>
      </c>
      <c r="P18213" s="73" t="str">
        <f t="shared" si="569"/>
        <v/>
      </c>
      <c r="Q18213" s="61" t="s">
        <v>86</v>
      </c>
    </row>
    <row r="18214" spans="8:17" x14ac:dyDescent="0.25">
      <c r="H18214" s="59">
        <v>140562</v>
      </c>
      <c r="I18214" s="59" t="s">
        <v>72</v>
      </c>
      <c r="J18214" s="59">
        <v>24317837</v>
      </c>
      <c r="K18214" s="59" t="s">
        <v>18649</v>
      </c>
      <c r="L18214" s="61" t="s">
        <v>81</v>
      </c>
      <c r="M18214" s="61">
        <f>VLOOKUP(H18214,zdroj!C:F,4,0)</f>
        <v>0</v>
      </c>
      <c r="N18214" s="61" t="str">
        <f t="shared" si="568"/>
        <v>-</v>
      </c>
      <c r="P18214" s="73" t="str">
        <f t="shared" si="569"/>
        <v/>
      </c>
      <c r="Q18214" s="61" t="s">
        <v>86</v>
      </c>
    </row>
    <row r="18215" spans="8:17" x14ac:dyDescent="0.25">
      <c r="H18215" s="59">
        <v>140562</v>
      </c>
      <c r="I18215" s="59" t="s">
        <v>72</v>
      </c>
      <c r="J18215" s="59">
        <v>24317845</v>
      </c>
      <c r="K18215" s="59" t="s">
        <v>18650</v>
      </c>
      <c r="L18215" s="61" t="s">
        <v>81</v>
      </c>
      <c r="M18215" s="61">
        <f>VLOOKUP(H18215,zdroj!C:F,4,0)</f>
        <v>0</v>
      </c>
      <c r="N18215" s="61" t="str">
        <f t="shared" si="568"/>
        <v>-</v>
      </c>
      <c r="P18215" s="73" t="str">
        <f t="shared" si="569"/>
        <v/>
      </c>
      <c r="Q18215" s="61" t="s">
        <v>86</v>
      </c>
    </row>
    <row r="18216" spans="8:17" x14ac:dyDescent="0.25">
      <c r="H18216" s="59">
        <v>140562</v>
      </c>
      <c r="I18216" s="59" t="s">
        <v>72</v>
      </c>
      <c r="J18216" s="59">
        <v>24317853</v>
      </c>
      <c r="K18216" s="59" t="s">
        <v>18651</v>
      </c>
      <c r="L18216" s="61" t="s">
        <v>81</v>
      </c>
      <c r="M18216" s="61">
        <f>VLOOKUP(H18216,zdroj!C:F,4,0)</f>
        <v>0</v>
      </c>
      <c r="N18216" s="61" t="str">
        <f t="shared" si="568"/>
        <v>-</v>
      </c>
      <c r="P18216" s="73" t="str">
        <f t="shared" si="569"/>
        <v/>
      </c>
      <c r="Q18216" s="61" t="s">
        <v>86</v>
      </c>
    </row>
    <row r="18217" spans="8:17" x14ac:dyDescent="0.25">
      <c r="H18217" s="59">
        <v>140562</v>
      </c>
      <c r="I18217" s="59" t="s">
        <v>72</v>
      </c>
      <c r="J18217" s="59">
        <v>24317861</v>
      </c>
      <c r="K18217" s="59" t="s">
        <v>18652</v>
      </c>
      <c r="L18217" s="61" t="s">
        <v>81</v>
      </c>
      <c r="M18217" s="61">
        <f>VLOOKUP(H18217,zdroj!C:F,4,0)</f>
        <v>0</v>
      </c>
      <c r="N18217" s="61" t="str">
        <f t="shared" si="568"/>
        <v>-</v>
      </c>
      <c r="P18217" s="73" t="str">
        <f t="shared" si="569"/>
        <v/>
      </c>
      <c r="Q18217" s="61" t="s">
        <v>86</v>
      </c>
    </row>
    <row r="18218" spans="8:17" x14ac:dyDescent="0.25">
      <c r="H18218" s="59">
        <v>140562</v>
      </c>
      <c r="I18218" s="59" t="s">
        <v>72</v>
      </c>
      <c r="J18218" s="59">
        <v>24317870</v>
      </c>
      <c r="K18218" s="59" t="s">
        <v>18653</v>
      </c>
      <c r="L18218" s="61" t="s">
        <v>81</v>
      </c>
      <c r="M18218" s="61">
        <f>VLOOKUP(H18218,zdroj!C:F,4,0)</f>
        <v>0</v>
      </c>
      <c r="N18218" s="61" t="str">
        <f t="shared" si="568"/>
        <v>-</v>
      </c>
      <c r="P18218" s="73" t="str">
        <f t="shared" si="569"/>
        <v/>
      </c>
      <c r="Q18218" s="61" t="s">
        <v>86</v>
      </c>
    </row>
    <row r="18219" spans="8:17" x14ac:dyDescent="0.25">
      <c r="H18219" s="59">
        <v>140562</v>
      </c>
      <c r="I18219" s="59" t="s">
        <v>72</v>
      </c>
      <c r="J18219" s="59">
        <v>24317888</v>
      </c>
      <c r="K18219" s="59" t="s">
        <v>18654</v>
      </c>
      <c r="L18219" s="61" t="s">
        <v>81</v>
      </c>
      <c r="M18219" s="61">
        <f>VLOOKUP(H18219,zdroj!C:F,4,0)</f>
        <v>0</v>
      </c>
      <c r="N18219" s="61" t="str">
        <f t="shared" si="568"/>
        <v>-</v>
      </c>
      <c r="P18219" s="73" t="str">
        <f t="shared" si="569"/>
        <v/>
      </c>
      <c r="Q18219" s="61" t="s">
        <v>86</v>
      </c>
    </row>
    <row r="18220" spans="8:17" x14ac:dyDescent="0.25">
      <c r="H18220" s="59">
        <v>140562</v>
      </c>
      <c r="I18220" s="59" t="s">
        <v>72</v>
      </c>
      <c r="J18220" s="59">
        <v>24317896</v>
      </c>
      <c r="K18220" s="59" t="s">
        <v>18655</v>
      </c>
      <c r="L18220" s="61" t="s">
        <v>81</v>
      </c>
      <c r="M18220" s="61">
        <f>VLOOKUP(H18220,zdroj!C:F,4,0)</f>
        <v>0</v>
      </c>
      <c r="N18220" s="61" t="str">
        <f t="shared" si="568"/>
        <v>-</v>
      </c>
      <c r="P18220" s="73" t="str">
        <f t="shared" si="569"/>
        <v/>
      </c>
      <c r="Q18220" s="61" t="s">
        <v>86</v>
      </c>
    </row>
    <row r="18221" spans="8:17" x14ac:dyDescent="0.25">
      <c r="H18221" s="59">
        <v>140562</v>
      </c>
      <c r="I18221" s="59" t="s">
        <v>72</v>
      </c>
      <c r="J18221" s="59">
        <v>24317900</v>
      </c>
      <c r="K18221" s="59" t="s">
        <v>18656</v>
      </c>
      <c r="L18221" s="61" t="s">
        <v>81</v>
      </c>
      <c r="M18221" s="61">
        <f>VLOOKUP(H18221,zdroj!C:F,4,0)</f>
        <v>0</v>
      </c>
      <c r="N18221" s="61" t="str">
        <f t="shared" si="568"/>
        <v>-</v>
      </c>
      <c r="P18221" s="73" t="str">
        <f t="shared" si="569"/>
        <v/>
      </c>
      <c r="Q18221" s="61" t="s">
        <v>86</v>
      </c>
    </row>
    <row r="18222" spans="8:17" x14ac:dyDescent="0.25">
      <c r="H18222" s="59">
        <v>140562</v>
      </c>
      <c r="I18222" s="59" t="s">
        <v>72</v>
      </c>
      <c r="J18222" s="59">
        <v>24317918</v>
      </c>
      <c r="K18222" s="59" t="s">
        <v>18657</v>
      </c>
      <c r="L18222" s="61" t="s">
        <v>81</v>
      </c>
      <c r="M18222" s="61">
        <f>VLOOKUP(H18222,zdroj!C:F,4,0)</f>
        <v>0</v>
      </c>
      <c r="N18222" s="61" t="str">
        <f t="shared" si="568"/>
        <v>-</v>
      </c>
      <c r="P18222" s="73" t="str">
        <f t="shared" si="569"/>
        <v/>
      </c>
      <c r="Q18222" s="61" t="s">
        <v>86</v>
      </c>
    </row>
    <row r="18223" spans="8:17" x14ac:dyDescent="0.25">
      <c r="H18223" s="59">
        <v>140562</v>
      </c>
      <c r="I18223" s="59" t="s">
        <v>72</v>
      </c>
      <c r="J18223" s="59">
        <v>24317934</v>
      </c>
      <c r="K18223" s="59" t="s">
        <v>18658</v>
      </c>
      <c r="L18223" s="61" t="s">
        <v>81</v>
      </c>
      <c r="M18223" s="61">
        <f>VLOOKUP(H18223,zdroj!C:F,4,0)</f>
        <v>0</v>
      </c>
      <c r="N18223" s="61" t="str">
        <f t="shared" si="568"/>
        <v>-</v>
      </c>
      <c r="P18223" s="73" t="str">
        <f t="shared" si="569"/>
        <v/>
      </c>
      <c r="Q18223" s="61" t="s">
        <v>86</v>
      </c>
    </row>
    <row r="18224" spans="8:17" x14ac:dyDescent="0.25">
      <c r="H18224" s="59">
        <v>140562</v>
      </c>
      <c r="I18224" s="59" t="s">
        <v>72</v>
      </c>
      <c r="J18224" s="59">
        <v>24317942</v>
      </c>
      <c r="K18224" s="59" t="s">
        <v>18659</v>
      </c>
      <c r="L18224" s="61" t="s">
        <v>81</v>
      </c>
      <c r="M18224" s="61">
        <f>VLOOKUP(H18224,zdroj!C:F,4,0)</f>
        <v>0</v>
      </c>
      <c r="N18224" s="61" t="str">
        <f t="shared" si="568"/>
        <v>-</v>
      </c>
      <c r="P18224" s="73" t="str">
        <f t="shared" si="569"/>
        <v/>
      </c>
      <c r="Q18224" s="61" t="s">
        <v>86</v>
      </c>
    </row>
    <row r="18225" spans="8:17" x14ac:dyDescent="0.25">
      <c r="H18225" s="59">
        <v>140562</v>
      </c>
      <c r="I18225" s="59" t="s">
        <v>72</v>
      </c>
      <c r="J18225" s="59">
        <v>24317951</v>
      </c>
      <c r="K18225" s="59" t="s">
        <v>18660</v>
      </c>
      <c r="L18225" s="61" t="s">
        <v>81</v>
      </c>
      <c r="M18225" s="61">
        <f>VLOOKUP(H18225,zdroj!C:F,4,0)</f>
        <v>0</v>
      </c>
      <c r="N18225" s="61" t="str">
        <f t="shared" si="568"/>
        <v>-</v>
      </c>
      <c r="P18225" s="73" t="str">
        <f t="shared" si="569"/>
        <v/>
      </c>
      <c r="Q18225" s="61" t="s">
        <v>86</v>
      </c>
    </row>
    <row r="18226" spans="8:17" x14ac:dyDescent="0.25">
      <c r="H18226" s="59">
        <v>140562</v>
      </c>
      <c r="I18226" s="59" t="s">
        <v>72</v>
      </c>
      <c r="J18226" s="59">
        <v>24317969</v>
      </c>
      <c r="K18226" s="59" t="s">
        <v>18661</v>
      </c>
      <c r="L18226" s="61" t="s">
        <v>81</v>
      </c>
      <c r="M18226" s="61">
        <f>VLOOKUP(H18226,zdroj!C:F,4,0)</f>
        <v>0</v>
      </c>
      <c r="N18226" s="61" t="str">
        <f t="shared" si="568"/>
        <v>-</v>
      </c>
      <c r="P18226" s="73" t="str">
        <f t="shared" si="569"/>
        <v/>
      </c>
      <c r="Q18226" s="61" t="s">
        <v>86</v>
      </c>
    </row>
    <row r="18227" spans="8:17" x14ac:dyDescent="0.25">
      <c r="H18227" s="59">
        <v>140562</v>
      </c>
      <c r="I18227" s="59" t="s">
        <v>72</v>
      </c>
      <c r="J18227" s="59">
        <v>24317977</v>
      </c>
      <c r="K18227" s="59" t="s">
        <v>18662</v>
      </c>
      <c r="L18227" s="61" t="s">
        <v>81</v>
      </c>
      <c r="M18227" s="61">
        <f>VLOOKUP(H18227,zdroj!C:F,4,0)</f>
        <v>0</v>
      </c>
      <c r="N18227" s="61" t="str">
        <f t="shared" si="568"/>
        <v>-</v>
      </c>
      <c r="P18227" s="73" t="str">
        <f t="shared" si="569"/>
        <v/>
      </c>
      <c r="Q18227" s="61" t="s">
        <v>86</v>
      </c>
    </row>
    <row r="18228" spans="8:17" x14ac:dyDescent="0.25">
      <c r="H18228" s="59">
        <v>140562</v>
      </c>
      <c r="I18228" s="59" t="s">
        <v>72</v>
      </c>
      <c r="J18228" s="59">
        <v>24317985</v>
      </c>
      <c r="K18228" s="59" t="s">
        <v>18663</v>
      </c>
      <c r="L18228" s="61" t="s">
        <v>81</v>
      </c>
      <c r="M18228" s="61">
        <f>VLOOKUP(H18228,zdroj!C:F,4,0)</f>
        <v>0</v>
      </c>
      <c r="N18228" s="61" t="str">
        <f t="shared" si="568"/>
        <v>-</v>
      </c>
      <c r="P18228" s="73" t="str">
        <f t="shared" si="569"/>
        <v/>
      </c>
      <c r="Q18228" s="61" t="s">
        <v>86</v>
      </c>
    </row>
    <row r="18229" spans="8:17" x14ac:dyDescent="0.25">
      <c r="H18229" s="59">
        <v>140562</v>
      </c>
      <c r="I18229" s="59" t="s">
        <v>72</v>
      </c>
      <c r="J18229" s="59">
        <v>24317993</v>
      </c>
      <c r="K18229" s="59" t="s">
        <v>18664</v>
      </c>
      <c r="L18229" s="61" t="s">
        <v>81</v>
      </c>
      <c r="M18229" s="61">
        <f>VLOOKUP(H18229,zdroj!C:F,4,0)</f>
        <v>0</v>
      </c>
      <c r="N18229" s="61" t="str">
        <f t="shared" si="568"/>
        <v>-</v>
      </c>
      <c r="P18229" s="73" t="str">
        <f t="shared" si="569"/>
        <v/>
      </c>
      <c r="Q18229" s="61" t="s">
        <v>86</v>
      </c>
    </row>
    <row r="18230" spans="8:17" x14ac:dyDescent="0.25">
      <c r="H18230" s="59">
        <v>140562</v>
      </c>
      <c r="I18230" s="59" t="s">
        <v>72</v>
      </c>
      <c r="J18230" s="59">
        <v>24318001</v>
      </c>
      <c r="K18230" s="59" t="s">
        <v>18665</v>
      </c>
      <c r="L18230" s="61" t="s">
        <v>81</v>
      </c>
      <c r="M18230" s="61">
        <f>VLOOKUP(H18230,zdroj!C:F,4,0)</f>
        <v>0</v>
      </c>
      <c r="N18230" s="61" t="str">
        <f t="shared" si="568"/>
        <v>-</v>
      </c>
      <c r="P18230" s="73" t="str">
        <f t="shared" si="569"/>
        <v/>
      </c>
      <c r="Q18230" s="61" t="s">
        <v>86</v>
      </c>
    </row>
    <row r="18231" spans="8:17" x14ac:dyDescent="0.25">
      <c r="H18231" s="59">
        <v>140562</v>
      </c>
      <c r="I18231" s="59" t="s">
        <v>72</v>
      </c>
      <c r="J18231" s="59">
        <v>24318019</v>
      </c>
      <c r="K18231" s="59" t="s">
        <v>18666</v>
      </c>
      <c r="L18231" s="61" t="s">
        <v>81</v>
      </c>
      <c r="M18231" s="61">
        <f>VLOOKUP(H18231,zdroj!C:F,4,0)</f>
        <v>0</v>
      </c>
      <c r="N18231" s="61" t="str">
        <f t="shared" si="568"/>
        <v>-</v>
      </c>
      <c r="P18231" s="73" t="str">
        <f t="shared" si="569"/>
        <v/>
      </c>
      <c r="Q18231" s="61" t="s">
        <v>86</v>
      </c>
    </row>
    <row r="18232" spans="8:17" x14ac:dyDescent="0.25">
      <c r="H18232" s="59">
        <v>140562</v>
      </c>
      <c r="I18232" s="59" t="s">
        <v>72</v>
      </c>
      <c r="J18232" s="59">
        <v>24318027</v>
      </c>
      <c r="K18232" s="59" t="s">
        <v>18667</v>
      </c>
      <c r="L18232" s="61" t="s">
        <v>114</v>
      </c>
      <c r="M18232" s="61">
        <f>VLOOKUP(H18232,zdroj!C:F,4,0)</f>
        <v>0</v>
      </c>
      <c r="N18232" s="61" t="str">
        <f t="shared" si="568"/>
        <v>katC</v>
      </c>
      <c r="P18232" s="73" t="str">
        <f t="shared" si="569"/>
        <v/>
      </c>
      <c r="Q18232" s="61" t="s">
        <v>33</v>
      </c>
    </row>
    <row r="18233" spans="8:17" x14ac:dyDescent="0.25">
      <c r="H18233" s="59">
        <v>140562</v>
      </c>
      <c r="I18233" s="59" t="s">
        <v>72</v>
      </c>
      <c r="J18233" s="59">
        <v>24318035</v>
      </c>
      <c r="K18233" s="59" t="s">
        <v>18668</v>
      </c>
      <c r="L18233" s="61" t="s">
        <v>81</v>
      </c>
      <c r="M18233" s="61">
        <f>VLOOKUP(H18233,zdroj!C:F,4,0)</f>
        <v>0</v>
      </c>
      <c r="N18233" s="61" t="str">
        <f t="shared" si="568"/>
        <v>-</v>
      </c>
      <c r="P18233" s="73" t="str">
        <f t="shared" si="569"/>
        <v/>
      </c>
      <c r="Q18233" s="61" t="s">
        <v>86</v>
      </c>
    </row>
    <row r="18234" spans="8:17" x14ac:dyDescent="0.25">
      <c r="H18234" s="59">
        <v>140562</v>
      </c>
      <c r="I18234" s="59" t="s">
        <v>72</v>
      </c>
      <c r="J18234" s="59">
        <v>24318043</v>
      </c>
      <c r="K18234" s="59" t="s">
        <v>18669</v>
      </c>
      <c r="L18234" s="61" t="s">
        <v>81</v>
      </c>
      <c r="M18234" s="61">
        <f>VLOOKUP(H18234,zdroj!C:F,4,0)</f>
        <v>0</v>
      </c>
      <c r="N18234" s="61" t="str">
        <f t="shared" si="568"/>
        <v>-</v>
      </c>
      <c r="P18234" s="73" t="str">
        <f t="shared" si="569"/>
        <v/>
      </c>
      <c r="Q18234" s="61" t="s">
        <v>86</v>
      </c>
    </row>
    <row r="18235" spans="8:17" x14ac:dyDescent="0.25">
      <c r="H18235" s="59">
        <v>140562</v>
      </c>
      <c r="I18235" s="59" t="s">
        <v>72</v>
      </c>
      <c r="J18235" s="59">
        <v>24318051</v>
      </c>
      <c r="K18235" s="59" t="s">
        <v>18670</v>
      </c>
      <c r="L18235" s="61" t="s">
        <v>81</v>
      </c>
      <c r="M18235" s="61">
        <f>VLOOKUP(H18235,zdroj!C:F,4,0)</f>
        <v>0</v>
      </c>
      <c r="N18235" s="61" t="str">
        <f t="shared" si="568"/>
        <v>-</v>
      </c>
      <c r="P18235" s="73" t="str">
        <f t="shared" si="569"/>
        <v/>
      </c>
      <c r="Q18235" s="61" t="s">
        <v>86</v>
      </c>
    </row>
    <row r="18236" spans="8:17" x14ac:dyDescent="0.25">
      <c r="H18236" s="59">
        <v>140562</v>
      </c>
      <c r="I18236" s="59" t="s">
        <v>72</v>
      </c>
      <c r="J18236" s="59">
        <v>24318060</v>
      </c>
      <c r="K18236" s="59" t="s">
        <v>18671</v>
      </c>
      <c r="L18236" s="61" t="s">
        <v>81</v>
      </c>
      <c r="M18236" s="61">
        <f>VLOOKUP(H18236,zdroj!C:F,4,0)</f>
        <v>0</v>
      </c>
      <c r="N18236" s="61" t="str">
        <f t="shared" si="568"/>
        <v>-</v>
      </c>
      <c r="P18236" s="73" t="str">
        <f t="shared" si="569"/>
        <v/>
      </c>
      <c r="Q18236" s="61" t="s">
        <v>86</v>
      </c>
    </row>
    <row r="18237" spans="8:17" x14ac:dyDescent="0.25">
      <c r="H18237" s="59">
        <v>140562</v>
      </c>
      <c r="I18237" s="59" t="s">
        <v>72</v>
      </c>
      <c r="J18237" s="59">
        <v>25029142</v>
      </c>
      <c r="K18237" s="59" t="s">
        <v>18672</v>
      </c>
      <c r="L18237" s="61" t="s">
        <v>81</v>
      </c>
      <c r="M18237" s="61">
        <f>VLOOKUP(H18237,zdroj!C:F,4,0)</f>
        <v>0</v>
      </c>
      <c r="N18237" s="61" t="str">
        <f t="shared" si="568"/>
        <v>-</v>
      </c>
      <c r="P18237" s="73" t="str">
        <f t="shared" si="569"/>
        <v/>
      </c>
      <c r="Q18237" s="61" t="s">
        <v>86</v>
      </c>
    </row>
    <row r="18238" spans="8:17" x14ac:dyDescent="0.25">
      <c r="H18238" s="59">
        <v>140562</v>
      </c>
      <c r="I18238" s="59" t="s">
        <v>72</v>
      </c>
      <c r="J18238" s="59">
        <v>25029151</v>
      </c>
      <c r="K18238" s="59" t="s">
        <v>18673</v>
      </c>
      <c r="L18238" s="61" t="s">
        <v>81</v>
      </c>
      <c r="M18238" s="61">
        <f>VLOOKUP(H18238,zdroj!C:F,4,0)</f>
        <v>0</v>
      </c>
      <c r="N18238" s="61" t="str">
        <f t="shared" si="568"/>
        <v>-</v>
      </c>
      <c r="P18238" s="73" t="str">
        <f t="shared" si="569"/>
        <v/>
      </c>
      <c r="Q18238" s="61" t="s">
        <v>86</v>
      </c>
    </row>
    <row r="18239" spans="8:17" x14ac:dyDescent="0.25">
      <c r="H18239" s="59">
        <v>140562</v>
      </c>
      <c r="I18239" s="59" t="s">
        <v>72</v>
      </c>
      <c r="J18239" s="59">
        <v>25029169</v>
      </c>
      <c r="K18239" s="59" t="s">
        <v>18674</v>
      </c>
      <c r="L18239" s="61" t="s">
        <v>81</v>
      </c>
      <c r="M18239" s="61">
        <f>VLOOKUP(H18239,zdroj!C:F,4,0)</f>
        <v>0</v>
      </c>
      <c r="N18239" s="61" t="str">
        <f t="shared" si="568"/>
        <v>-</v>
      </c>
      <c r="P18239" s="73" t="str">
        <f t="shared" si="569"/>
        <v/>
      </c>
      <c r="Q18239" s="61" t="s">
        <v>86</v>
      </c>
    </row>
    <row r="18240" spans="8:17" x14ac:dyDescent="0.25">
      <c r="H18240" s="59">
        <v>140562</v>
      </c>
      <c r="I18240" s="59" t="s">
        <v>72</v>
      </c>
      <c r="J18240" s="59">
        <v>25029177</v>
      </c>
      <c r="K18240" s="59" t="s">
        <v>18675</v>
      </c>
      <c r="L18240" s="61" t="s">
        <v>81</v>
      </c>
      <c r="M18240" s="61">
        <f>VLOOKUP(H18240,zdroj!C:F,4,0)</f>
        <v>0</v>
      </c>
      <c r="N18240" s="61" t="str">
        <f t="shared" si="568"/>
        <v>-</v>
      </c>
      <c r="P18240" s="73" t="str">
        <f t="shared" si="569"/>
        <v/>
      </c>
      <c r="Q18240" s="61" t="s">
        <v>86</v>
      </c>
    </row>
    <row r="18241" spans="8:17" x14ac:dyDescent="0.25">
      <c r="H18241" s="59">
        <v>140562</v>
      </c>
      <c r="I18241" s="59" t="s">
        <v>72</v>
      </c>
      <c r="J18241" s="59">
        <v>25029193</v>
      </c>
      <c r="K18241" s="59" t="s">
        <v>18676</v>
      </c>
      <c r="L18241" s="61" t="s">
        <v>81</v>
      </c>
      <c r="M18241" s="61">
        <f>VLOOKUP(H18241,zdroj!C:F,4,0)</f>
        <v>0</v>
      </c>
      <c r="N18241" s="61" t="str">
        <f t="shared" si="568"/>
        <v>-</v>
      </c>
      <c r="P18241" s="73" t="str">
        <f t="shared" si="569"/>
        <v/>
      </c>
      <c r="Q18241" s="61" t="s">
        <v>86</v>
      </c>
    </row>
    <row r="18242" spans="8:17" x14ac:dyDescent="0.25">
      <c r="H18242" s="59">
        <v>140562</v>
      </c>
      <c r="I18242" s="59" t="s">
        <v>72</v>
      </c>
      <c r="J18242" s="59">
        <v>25029207</v>
      </c>
      <c r="K18242" s="59" t="s">
        <v>18677</v>
      </c>
      <c r="L18242" s="61" t="s">
        <v>81</v>
      </c>
      <c r="M18242" s="61">
        <f>VLOOKUP(H18242,zdroj!C:F,4,0)</f>
        <v>0</v>
      </c>
      <c r="N18242" s="61" t="str">
        <f t="shared" si="568"/>
        <v>-</v>
      </c>
      <c r="P18242" s="73" t="str">
        <f t="shared" si="569"/>
        <v/>
      </c>
      <c r="Q18242" s="61" t="s">
        <v>86</v>
      </c>
    </row>
    <row r="18243" spans="8:17" x14ac:dyDescent="0.25">
      <c r="H18243" s="59">
        <v>140562</v>
      </c>
      <c r="I18243" s="59" t="s">
        <v>72</v>
      </c>
      <c r="J18243" s="59">
        <v>25029215</v>
      </c>
      <c r="K18243" s="59" t="s">
        <v>18678</v>
      </c>
      <c r="L18243" s="61" t="s">
        <v>81</v>
      </c>
      <c r="M18243" s="61">
        <f>VLOOKUP(H18243,zdroj!C:F,4,0)</f>
        <v>0</v>
      </c>
      <c r="N18243" s="61" t="str">
        <f t="shared" si="568"/>
        <v>-</v>
      </c>
      <c r="P18243" s="73" t="str">
        <f t="shared" si="569"/>
        <v/>
      </c>
      <c r="Q18243" s="61" t="s">
        <v>86</v>
      </c>
    </row>
    <row r="18244" spans="8:17" x14ac:dyDescent="0.25">
      <c r="H18244" s="59">
        <v>140562</v>
      </c>
      <c r="I18244" s="59" t="s">
        <v>72</v>
      </c>
      <c r="J18244" s="59">
        <v>25029231</v>
      </c>
      <c r="K18244" s="59" t="s">
        <v>18679</v>
      </c>
      <c r="L18244" s="61" t="s">
        <v>81</v>
      </c>
      <c r="M18244" s="61">
        <f>VLOOKUP(H18244,zdroj!C:F,4,0)</f>
        <v>0</v>
      </c>
      <c r="N18244" s="61" t="str">
        <f t="shared" si="568"/>
        <v>-</v>
      </c>
      <c r="P18244" s="73" t="str">
        <f t="shared" si="569"/>
        <v/>
      </c>
      <c r="Q18244" s="61" t="s">
        <v>86</v>
      </c>
    </row>
    <row r="18245" spans="8:17" x14ac:dyDescent="0.25">
      <c r="H18245" s="59">
        <v>140562</v>
      </c>
      <c r="I18245" s="59" t="s">
        <v>72</v>
      </c>
      <c r="J18245" s="59">
        <v>25029240</v>
      </c>
      <c r="K18245" s="59" t="s">
        <v>18680</v>
      </c>
      <c r="L18245" s="61" t="s">
        <v>81</v>
      </c>
      <c r="M18245" s="61">
        <f>VLOOKUP(H18245,zdroj!C:F,4,0)</f>
        <v>0</v>
      </c>
      <c r="N18245" s="61" t="str">
        <f t="shared" si="568"/>
        <v>-</v>
      </c>
      <c r="P18245" s="73" t="str">
        <f t="shared" si="569"/>
        <v/>
      </c>
      <c r="Q18245" s="61" t="s">
        <v>86</v>
      </c>
    </row>
    <row r="18246" spans="8:17" x14ac:dyDescent="0.25">
      <c r="H18246" s="59">
        <v>140562</v>
      </c>
      <c r="I18246" s="59" t="s">
        <v>72</v>
      </c>
      <c r="J18246" s="59">
        <v>25029258</v>
      </c>
      <c r="K18246" s="59" t="s">
        <v>18681</v>
      </c>
      <c r="L18246" s="61" t="s">
        <v>81</v>
      </c>
      <c r="M18246" s="61">
        <f>VLOOKUP(H18246,zdroj!C:F,4,0)</f>
        <v>0</v>
      </c>
      <c r="N18246" s="61" t="str">
        <f t="shared" si="568"/>
        <v>-</v>
      </c>
      <c r="P18246" s="73" t="str">
        <f t="shared" si="569"/>
        <v/>
      </c>
      <c r="Q18246" s="61" t="s">
        <v>86</v>
      </c>
    </row>
    <row r="18247" spans="8:17" x14ac:dyDescent="0.25">
      <c r="H18247" s="59">
        <v>140562</v>
      </c>
      <c r="I18247" s="59" t="s">
        <v>72</v>
      </c>
      <c r="J18247" s="59">
        <v>25029266</v>
      </c>
      <c r="K18247" s="59" t="s">
        <v>18682</v>
      </c>
      <c r="L18247" s="61" t="s">
        <v>81</v>
      </c>
      <c r="M18247" s="61">
        <f>VLOOKUP(H18247,zdroj!C:F,4,0)</f>
        <v>0</v>
      </c>
      <c r="N18247" s="61" t="str">
        <f t="shared" ref="N18247:N18310" si="570">IF(M18247="A",IF(L18247="katA","katB",L18247),L18247)</f>
        <v>-</v>
      </c>
      <c r="P18247" s="73" t="str">
        <f t="shared" ref="P18247:P18310" si="571">IF(O18247="A",1,"")</f>
        <v/>
      </c>
      <c r="Q18247" s="61" t="s">
        <v>86</v>
      </c>
    </row>
    <row r="18248" spans="8:17" x14ac:dyDescent="0.25">
      <c r="H18248" s="59">
        <v>140562</v>
      </c>
      <c r="I18248" s="59" t="s">
        <v>72</v>
      </c>
      <c r="J18248" s="59">
        <v>26895251</v>
      </c>
      <c r="K18248" s="59" t="s">
        <v>18683</v>
      </c>
      <c r="L18248" s="61" t="s">
        <v>81</v>
      </c>
      <c r="M18248" s="61">
        <f>VLOOKUP(H18248,zdroj!C:F,4,0)</f>
        <v>0</v>
      </c>
      <c r="N18248" s="61" t="str">
        <f t="shared" si="570"/>
        <v>-</v>
      </c>
      <c r="P18248" s="73" t="str">
        <f t="shared" si="571"/>
        <v/>
      </c>
      <c r="Q18248" s="61" t="s">
        <v>88</v>
      </c>
    </row>
    <row r="18249" spans="8:17" x14ac:dyDescent="0.25">
      <c r="H18249" s="59">
        <v>140562</v>
      </c>
      <c r="I18249" s="59" t="s">
        <v>72</v>
      </c>
      <c r="J18249" s="59">
        <v>30878799</v>
      </c>
      <c r="K18249" s="59" t="s">
        <v>18684</v>
      </c>
      <c r="L18249" s="61" t="s">
        <v>81</v>
      </c>
      <c r="M18249" s="61">
        <f>VLOOKUP(H18249,zdroj!C:F,4,0)</f>
        <v>0</v>
      </c>
      <c r="N18249" s="61" t="str">
        <f t="shared" si="570"/>
        <v>-</v>
      </c>
      <c r="P18249" s="73" t="str">
        <f t="shared" si="571"/>
        <v/>
      </c>
      <c r="Q18249" s="61" t="s">
        <v>88</v>
      </c>
    </row>
    <row r="18250" spans="8:17" x14ac:dyDescent="0.25">
      <c r="H18250" s="59">
        <v>140562</v>
      </c>
      <c r="I18250" s="59" t="s">
        <v>72</v>
      </c>
      <c r="J18250" s="59">
        <v>30878802</v>
      </c>
      <c r="K18250" s="59" t="s">
        <v>18685</v>
      </c>
      <c r="L18250" s="61" t="s">
        <v>81</v>
      </c>
      <c r="M18250" s="61">
        <f>VLOOKUP(H18250,zdroj!C:F,4,0)</f>
        <v>0</v>
      </c>
      <c r="N18250" s="61" t="str">
        <f t="shared" si="570"/>
        <v>-</v>
      </c>
      <c r="P18250" s="73" t="str">
        <f t="shared" si="571"/>
        <v/>
      </c>
      <c r="Q18250" s="61" t="s">
        <v>88</v>
      </c>
    </row>
    <row r="18251" spans="8:17" x14ac:dyDescent="0.25">
      <c r="H18251" s="59">
        <v>140562</v>
      </c>
      <c r="I18251" s="59" t="s">
        <v>72</v>
      </c>
      <c r="J18251" s="59">
        <v>76195546</v>
      </c>
      <c r="K18251" s="59" t="s">
        <v>18686</v>
      </c>
      <c r="L18251" s="61" t="s">
        <v>81</v>
      </c>
      <c r="M18251" s="61">
        <f>VLOOKUP(H18251,zdroj!C:F,4,0)</f>
        <v>0</v>
      </c>
      <c r="N18251" s="61" t="str">
        <f t="shared" si="570"/>
        <v>-</v>
      </c>
      <c r="P18251" s="73" t="str">
        <f t="shared" si="571"/>
        <v/>
      </c>
      <c r="Q18251" s="61" t="s">
        <v>88</v>
      </c>
    </row>
    <row r="18252" spans="8:17" x14ac:dyDescent="0.25">
      <c r="H18252" s="59">
        <v>140562</v>
      </c>
      <c r="I18252" s="59" t="s">
        <v>72</v>
      </c>
      <c r="J18252" s="59">
        <v>80209653</v>
      </c>
      <c r="K18252" s="59" t="s">
        <v>18687</v>
      </c>
      <c r="L18252" s="61" t="s">
        <v>81</v>
      </c>
      <c r="M18252" s="61">
        <f>VLOOKUP(H18252,zdroj!C:F,4,0)</f>
        <v>0</v>
      </c>
      <c r="N18252" s="61" t="str">
        <f t="shared" si="570"/>
        <v>-</v>
      </c>
      <c r="P18252" s="73" t="str">
        <f t="shared" si="571"/>
        <v/>
      </c>
      <c r="Q18252" s="61" t="s">
        <v>86</v>
      </c>
    </row>
    <row r="18253" spans="8:17" x14ac:dyDescent="0.25">
      <c r="H18253" s="59">
        <v>149641</v>
      </c>
      <c r="I18253" s="59" t="s">
        <v>71</v>
      </c>
      <c r="J18253" s="59">
        <v>16780485</v>
      </c>
      <c r="K18253" s="59" t="s">
        <v>18688</v>
      </c>
      <c r="L18253" s="61" t="s">
        <v>81</v>
      </c>
      <c r="M18253" s="61">
        <f>VLOOKUP(H18253,zdroj!C:F,4,0)</f>
        <v>0</v>
      </c>
      <c r="N18253" s="61" t="str">
        <f t="shared" si="570"/>
        <v>-</v>
      </c>
      <c r="P18253" s="73" t="str">
        <f t="shared" si="571"/>
        <v/>
      </c>
      <c r="Q18253" s="61" t="s">
        <v>84</v>
      </c>
    </row>
    <row r="18254" spans="8:17" x14ac:dyDescent="0.25">
      <c r="H18254" s="59">
        <v>149641</v>
      </c>
      <c r="I18254" s="59" t="s">
        <v>71</v>
      </c>
      <c r="J18254" s="59">
        <v>16780493</v>
      </c>
      <c r="K18254" s="59" t="s">
        <v>18689</v>
      </c>
      <c r="L18254" s="61" t="s">
        <v>112</v>
      </c>
      <c r="M18254" s="61">
        <f>VLOOKUP(H18254,zdroj!C:F,4,0)</f>
        <v>0</v>
      </c>
      <c r="N18254" s="61" t="str">
        <f t="shared" si="570"/>
        <v>katA</v>
      </c>
      <c r="P18254" s="73" t="str">
        <f t="shared" si="571"/>
        <v/>
      </c>
      <c r="Q18254" s="61" t="s">
        <v>30</v>
      </c>
    </row>
    <row r="18255" spans="8:17" x14ac:dyDescent="0.25">
      <c r="H18255" s="59">
        <v>149641</v>
      </c>
      <c r="I18255" s="59" t="s">
        <v>71</v>
      </c>
      <c r="J18255" s="59">
        <v>16780507</v>
      </c>
      <c r="K18255" s="59" t="s">
        <v>18690</v>
      </c>
      <c r="L18255" s="61" t="s">
        <v>112</v>
      </c>
      <c r="M18255" s="61">
        <f>VLOOKUP(H18255,zdroj!C:F,4,0)</f>
        <v>0</v>
      </c>
      <c r="N18255" s="61" t="str">
        <f t="shared" si="570"/>
        <v>katA</v>
      </c>
      <c r="P18255" s="73" t="str">
        <f t="shared" si="571"/>
        <v/>
      </c>
      <c r="Q18255" s="61" t="s">
        <v>30</v>
      </c>
    </row>
    <row r="18256" spans="8:17" x14ac:dyDescent="0.25">
      <c r="H18256" s="59">
        <v>149641</v>
      </c>
      <c r="I18256" s="59" t="s">
        <v>71</v>
      </c>
      <c r="J18256" s="59">
        <v>16780515</v>
      </c>
      <c r="K18256" s="59" t="s">
        <v>18691</v>
      </c>
      <c r="L18256" s="61" t="s">
        <v>112</v>
      </c>
      <c r="M18256" s="61">
        <f>VLOOKUP(H18256,zdroj!C:F,4,0)</f>
        <v>0</v>
      </c>
      <c r="N18256" s="61" t="str">
        <f t="shared" si="570"/>
        <v>katA</v>
      </c>
      <c r="P18256" s="73" t="str">
        <f t="shared" si="571"/>
        <v/>
      </c>
      <c r="Q18256" s="61" t="s">
        <v>30</v>
      </c>
    </row>
    <row r="18257" spans="8:18" x14ac:dyDescent="0.25">
      <c r="H18257" s="59">
        <v>149641</v>
      </c>
      <c r="I18257" s="59" t="s">
        <v>71</v>
      </c>
      <c r="J18257" s="59">
        <v>16780523</v>
      </c>
      <c r="K18257" s="59" t="s">
        <v>18692</v>
      </c>
      <c r="L18257" s="61" t="s">
        <v>112</v>
      </c>
      <c r="M18257" s="61">
        <f>VLOOKUP(H18257,zdroj!C:F,4,0)</f>
        <v>0</v>
      </c>
      <c r="N18257" s="61" t="str">
        <f t="shared" si="570"/>
        <v>katA</v>
      </c>
      <c r="P18257" s="73" t="str">
        <f t="shared" si="571"/>
        <v/>
      </c>
      <c r="Q18257" s="61" t="s">
        <v>30</v>
      </c>
    </row>
    <row r="18258" spans="8:18" x14ac:dyDescent="0.25">
      <c r="H18258" s="59">
        <v>149641</v>
      </c>
      <c r="I18258" s="59" t="s">
        <v>71</v>
      </c>
      <c r="J18258" s="59">
        <v>16780531</v>
      </c>
      <c r="K18258" s="59" t="s">
        <v>18693</v>
      </c>
      <c r="L18258" s="61" t="s">
        <v>112</v>
      </c>
      <c r="M18258" s="61">
        <f>VLOOKUP(H18258,zdroj!C:F,4,0)</f>
        <v>0</v>
      </c>
      <c r="N18258" s="61" t="str">
        <f t="shared" si="570"/>
        <v>katA</v>
      </c>
      <c r="P18258" s="73" t="str">
        <f t="shared" si="571"/>
        <v/>
      </c>
      <c r="Q18258" s="61" t="s">
        <v>30</v>
      </c>
    </row>
    <row r="18259" spans="8:18" x14ac:dyDescent="0.25">
      <c r="H18259" s="59">
        <v>149641</v>
      </c>
      <c r="I18259" s="59" t="s">
        <v>71</v>
      </c>
      <c r="J18259" s="59">
        <v>16780540</v>
      </c>
      <c r="K18259" s="59" t="s">
        <v>18694</v>
      </c>
      <c r="L18259" s="61" t="s">
        <v>112</v>
      </c>
      <c r="M18259" s="61">
        <f>VLOOKUP(H18259,zdroj!C:F,4,0)</f>
        <v>0</v>
      </c>
      <c r="N18259" s="61" t="str">
        <f t="shared" si="570"/>
        <v>katA</v>
      </c>
      <c r="P18259" s="73" t="str">
        <f t="shared" si="571"/>
        <v/>
      </c>
      <c r="Q18259" s="61" t="s">
        <v>30</v>
      </c>
    </row>
    <row r="18260" spans="8:18" x14ac:dyDescent="0.25">
      <c r="H18260" s="59">
        <v>149641</v>
      </c>
      <c r="I18260" s="59" t="s">
        <v>71</v>
      </c>
      <c r="J18260" s="59">
        <v>16780558</v>
      </c>
      <c r="K18260" s="59" t="s">
        <v>18695</v>
      </c>
      <c r="L18260" s="61" t="s">
        <v>112</v>
      </c>
      <c r="M18260" s="61">
        <f>VLOOKUP(H18260,zdroj!C:F,4,0)</f>
        <v>0</v>
      </c>
      <c r="N18260" s="61" t="str">
        <f t="shared" si="570"/>
        <v>katA</v>
      </c>
      <c r="P18260" s="73" t="str">
        <f t="shared" si="571"/>
        <v/>
      </c>
      <c r="Q18260" s="61" t="s">
        <v>30</v>
      </c>
    </row>
    <row r="18261" spans="8:18" x14ac:dyDescent="0.25">
      <c r="H18261" s="59">
        <v>149641</v>
      </c>
      <c r="I18261" s="59" t="s">
        <v>71</v>
      </c>
      <c r="J18261" s="59">
        <v>16780566</v>
      </c>
      <c r="K18261" s="59" t="s">
        <v>18696</v>
      </c>
      <c r="L18261" s="61" t="s">
        <v>112</v>
      </c>
      <c r="M18261" s="61">
        <f>VLOOKUP(H18261,zdroj!C:F,4,0)</f>
        <v>0</v>
      </c>
      <c r="N18261" s="61" t="str">
        <f t="shared" si="570"/>
        <v>katA</v>
      </c>
      <c r="P18261" s="73" t="str">
        <f t="shared" si="571"/>
        <v/>
      </c>
      <c r="Q18261" s="61" t="s">
        <v>30</v>
      </c>
    </row>
    <row r="18262" spans="8:18" x14ac:dyDescent="0.25">
      <c r="H18262" s="59">
        <v>149641</v>
      </c>
      <c r="I18262" s="59" t="s">
        <v>71</v>
      </c>
      <c r="J18262" s="59">
        <v>16780574</v>
      </c>
      <c r="K18262" s="59" t="s">
        <v>18697</v>
      </c>
      <c r="L18262" s="61" t="s">
        <v>113</v>
      </c>
      <c r="M18262" s="61">
        <f>VLOOKUP(H18262,zdroj!C:F,4,0)</f>
        <v>0</v>
      </c>
      <c r="N18262" s="61" t="str">
        <f t="shared" si="570"/>
        <v>katB</v>
      </c>
      <c r="P18262" s="73" t="str">
        <f t="shared" si="571"/>
        <v/>
      </c>
      <c r="Q18262" s="61" t="s">
        <v>30</v>
      </c>
      <c r="R18262" s="61" t="s">
        <v>91</v>
      </c>
    </row>
    <row r="18263" spans="8:18" x14ac:dyDescent="0.25">
      <c r="H18263" s="59">
        <v>149641</v>
      </c>
      <c r="I18263" s="59" t="s">
        <v>71</v>
      </c>
      <c r="J18263" s="59">
        <v>16780582</v>
      </c>
      <c r="K18263" s="59" t="s">
        <v>18698</v>
      </c>
      <c r="L18263" s="61" t="s">
        <v>112</v>
      </c>
      <c r="M18263" s="61">
        <f>VLOOKUP(H18263,zdroj!C:F,4,0)</f>
        <v>0</v>
      </c>
      <c r="N18263" s="61" t="str">
        <f t="shared" si="570"/>
        <v>katA</v>
      </c>
      <c r="P18263" s="73" t="str">
        <f t="shared" si="571"/>
        <v/>
      </c>
      <c r="Q18263" s="61" t="s">
        <v>31</v>
      </c>
    </row>
    <row r="18264" spans="8:18" x14ac:dyDescent="0.25">
      <c r="H18264" s="59">
        <v>149641</v>
      </c>
      <c r="I18264" s="59" t="s">
        <v>71</v>
      </c>
      <c r="J18264" s="59">
        <v>16780591</v>
      </c>
      <c r="K18264" s="59" t="s">
        <v>18699</v>
      </c>
      <c r="L18264" s="61" t="s">
        <v>81</v>
      </c>
      <c r="M18264" s="61">
        <f>VLOOKUP(H18264,zdroj!C:F,4,0)</f>
        <v>0</v>
      </c>
      <c r="N18264" s="61" t="str">
        <f t="shared" si="570"/>
        <v>-</v>
      </c>
      <c r="P18264" s="73" t="str">
        <f t="shared" si="571"/>
        <v/>
      </c>
      <c r="Q18264" s="61" t="s">
        <v>88</v>
      </c>
    </row>
    <row r="18265" spans="8:18" x14ac:dyDescent="0.25">
      <c r="H18265" s="59">
        <v>149641</v>
      </c>
      <c r="I18265" s="59" t="s">
        <v>71</v>
      </c>
      <c r="J18265" s="59">
        <v>16780604</v>
      </c>
      <c r="K18265" s="59" t="s">
        <v>18700</v>
      </c>
      <c r="L18265" s="61" t="s">
        <v>112</v>
      </c>
      <c r="M18265" s="61">
        <f>VLOOKUP(H18265,zdroj!C:F,4,0)</f>
        <v>0</v>
      </c>
      <c r="N18265" s="61" t="str">
        <f t="shared" si="570"/>
        <v>katA</v>
      </c>
      <c r="P18265" s="73" t="str">
        <f t="shared" si="571"/>
        <v/>
      </c>
      <c r="Q18265" s="61" t="s">
        <v>30</v>
      </c>
    </row>
    <row r="18266" spans="8:18" x14ac:dyDescent="0.25">
      <c r="H18266" s="59">
        <v>149641</v>
      </c>
      <c r="I18266" s="59" t="s">
        <v>71</v>
      </c>
      <c r="J18266" s="59">
        <v>16780612</v>
      </c>
      <c r="K18266" s="59" t="s">
        <v>18701</v>
      </c>
      <c r="L18266" s="61" t="s">
        <v>112</v>
      </c>
      <c r="M18266" s="61">
        <f>VLOOKUP(H18266,zdroj!C:F,4,0)</f>
        <v>0</v>
      </c>
      <c r="N18266" s="61" t="str">
        <f t="shared" si="570"/>
        <v>katA</v>
      </c>
      <c r="P18266" s="73" t="str">
        <f t="shared" si="571"/>
        <v/>
      </c>
      <c r="Q18266" s="61" t="s">
        <v>30</v>
      </c>
    </row>
    <row r="18267" spans="8:18" x14ac:dyDescent="0.25">
      <c r="H18267" s="59">
        <v>149641</v>
      </c>
      <c r="I18267" s="59" t="s">
        <v>71</v>
      </c>
      <c r="J18267" s="59">
        <v>16780621</v>
      </c>
      <c r="K18267" s="59" t="s">
        <v>18702</v>
      </c>
      <c r="L18267" s="61" t="s">
        <v>113</v>
      </c>
      <c r="M18267" s="61">
        <f>VLOOKUP(H18267,zdroj!C:F,4,0)</f>
        <v>0</v>
      </c>
      <c r="N18267" s="61" t="str">
        <f t="shared" si="570"/>
        <v>katB</v>
      </c>
      <c r="P18267" s="73" t="str">
        <f t="shared" si="571"/>
        <v/>
      </c>
      <c r="Q18267" s="61" t="s">
        <v>30</v>
      </c>
      <c r="R18267" s="61" t="s">
        <v>91</v>
      </c>
    </row>
    <row r="18268" spans="8:18" x14ac:dyDescent="0.25">
      <c r="H18268" s="59">
        <v>149641</v>
      </c>
      <c r="I18268" s="59" t="s">
        <v>71</v>
      </c>
      <c r="J18268" s="59">
        <v>16780639</v>
      </c>
      <c r="K18268" s="59" t="s">
        <v>18703</v>
      </c>
      <c r="L18268" s="61" t="s">
        <v>112</v>
      </c>
      <c r="M18268" s="61">
        <f>VLOOKUP(H18268,zdroj!C:F,4,0)</f>
        <v>0</v>
      </c>
      <c r="N18268" s="61" t="str">
        <f t="shared" si="570"/>
        <v>katA</v>
      </c>
      <c r="P18268" s="73" t="str">
        <f t="shared" si="571"/>
        <v/>
      </c>
      <c r="Q18268" s="61" t="s">
        <v>30</v>
      </c>
    </row>
    <row r="18269" spans="8:18" x14ac:dyDescent="0.25">
      <c r="H18269" s="59">
        <v>149641</v>
      </c>
      <c r="I18269" s="59" t="s">
        <v>71</v>
      </c>
      <c r="J18269" s="59">
        <v>16780647</v>
      </c>
      <c r="K18269" s="59" t="s">
        <v>18704</v>
      </c>
      <c r="L18269" s="61" t="s">
        <v>112</v>
      </c>
      <c r="M18269" s="61">
        <f>VLOOKUP(H18269,zdroj!C:F,4,0)</f>
        <v>0</v>
      </c>
      <c r="N18269" s="61" t="str">
        <f t="shared" si="570"/>
        <v>katA</v>
      </c>
      <c r="P18269" s="73" t="str">
        <f t="shared" si="571"/>
        <v/>
      </c>
      <c r="Q18269" s="61" t="s">
        <v>30</v>
      </c>
    </row>
    <row r="18270" spans="8:18" x14ac:dyDescent="0.25">
      <c r="H18270" s="59">
        <v>149641</v>
      </c>
      <c r="I18270" s="59" t="s">
        <v>71</v>
      </c>
      <c r="J18270" s="59">
        <v>16780655</v>
      </c>
      <c r="K18270" s="59" t="s">
        <v>18705</v>
      </c>
      <c r="L18270" s="61" t="s">
        <v>112</v>
      </c>
      <c r="M18270" s="61">
        <f>VLOOKUP(H18270,zdroj!C:F,4,0)</f>
        <v>0</v>
      </c>
      <c r="N18270" s="61" t="str">
        <f t="shared" si="570"/>
        <v>katA</v>
      </c>
      <c r="P18270" s="73" t="str">
        <f t="shared" si="571"/>
        <v/>
      </c>
      <c r="Q18270" s="61" t="s">
        <v>30</v>
      </c>
    </row>
    <row r="18271" spans="8:18" x14ac:dyDescent="0.25">
      <c r="H18271" s="59">
        <v>149641</v>
      </c>
      <c r="I18271" s="59" t="s">
        <v>71</v>
      </c>
      <c r="J18271" s="59">
        <v>16780663</v>
      </c>
      <c r="K18271" s="59" t="s">
        <v>18706</v>
      </c>
      <c r="L18271" s="61" t="s">
        <v>112</v>
      </c>
      <c r="M18271" s="61">
        <f>VLOOKUP(H18271,zdroj!C:F,4,0)</f>
        <v>0</v>
      </c>
      <c r="N18271" s="61" t="str">
        <f t="shared" si="570"/>
        <v>katA</v>
      </c>
      <c r="P18271" s="73" t="str">
        <f t="shared" si="571"/>
        <v/>
      </c>
      <c r="Q18271" s="61" t="s">
        <v>30</v>
      </c>
    </row>
    <row r="18272" spans="8:18" x14ac:dyDescent="0.25">
      <c r="H18272" s="59">
        <v>149641</v>
      </c>
      <c r="I18272" s="59" t="s">
        <v>71</v>
      </c>
      <c r="J18272" s="59">
        <v>16780671</v>
      </c>
      <c r="K18272" s="59" t="s">
        <v>18707</v>
      </c>
      <c r="L18272" s="61" t="s">
        <v>112</v>
      </c>
      <c r="M18272" s="61">
        <f>VLOOKUP(H18272,zdroj!C:F,4,0)</f>
        <v>0</v>
      </c>
      <c r="N18272" s="61" t="str">
        <f t="shared" si="570"/>
        <v>katA</v>
      </c>
      <c r="P18272" s="73" t="str">
        <f t="shared" si="571"/>
        <v/>
      </c>
      <c r="Q18272" s="61" t="s">
        <v>30</v>
      </c>
    </row>
    <row r="18273" spans="8:18" x14ac:dyDescent="0.25">
      <c r="H18273" s="59">
        <v>149641</v>
      </c>
      <c r="I18273" s="59" t="s">
        <v>71</v>
      </c>
      <c r="J18273" s="59">
        <v>16780698</v>
      </c>
      <c r="K18273" s="59" t="s">
        <v>18708</v>
      </c>
      <c r="L18273" s="61" t="s">
        <v>112</v>
      </c>
      <c r="M18273" s="61">
        <f>VLOOKUP(H18273,zdroj!C:F,4,0)</f>
        <v>0</v>
      </c>
      <c r="N18273" s="61" t="str">
        <f t="shared" si="570"/>
        <v>katA</v>
      </c>
      <c r="P18273" s="73" t="str">
        <f t="shared" si="571"/>
        <v/>
      </c>
      <c r="Q18273" s="61" t="s">
        <v>30</v>
      </c>
    </row>
    <row r="18274" spans="8:18" x14ac:dyDescent="0.25">
      <c r="H18274" s="59">
        <v>149641</v>
      </c>
      <c r="I18274" s="59" t="s">
        <v>71</v>
      </c>
      <c r="J18274" s="59">
        <v>16780701</v>
      </c>
      <c r="K18274" s="59" t="s">
        <v>18709</v>
      </c>
      <c r="L18274" s="61" t="s">
        <v>112</v>
      </c>
      <c r="M18274" s="61">
        <f>VLOOKUP(H18274,zdroj!C:F,4,0)</f>
        <v>0</v>
      </c>
      <c r="N18274" s="61" t="str">
        <f t="shared" si="570"/>
        <v>katA</v>
      </c>
      <c r="P18274" s="73" t="str">
        <f t="shared" si="571"/>
        <v/>
      </c>
      <c r="Q18274" s="61" t="s">
        <v>30</v>
      </c>
    </row>
    <row r="18275" spans="8:18" x14ac:dyDescent="0.25">
      <c r="H18275" s="59">
        <v>149641</v>
      </c>
      <c r="I18275" s="59" t="s">
        <v>71</v>
      </c>
      <c r="J18275" s="59">
        <v>16780710</v>
      </c>
      <c r="K18275" s="59" t="s">
        <v>18710</v>
      </c>
      <c r="L18275" s="61" t="s">
        <v>113</v>
      </c>
      <c r="M18275" s="61">
        <f>VLOOKUP(H18275,zdroj!C:F,4,0)</f>
        <v>0</v>
      </c>
      <c r="N18275" s="61" t="str">
        <f t="shared" si="570"/>
        <v>katB</v>
      </c>
      <c r="P18275" s="73" t="str">
        <f t="shared" si="571"/>
        <v/>
      </c>
      <c r="Q18275" s="61" t="s">
        <v>30</v>
      </c>
      <c r="R18275" s="61" t="s">
        <v>91</v>
      </c>
    </row>
    <row r="18276" spans="8:18" x14ac:dyDescent="0.25">
      <c r="H18276" s="59">
        <v>149641</v>
      </c>
      <c r="I18276" s="59" t="s">
        <v>71</v>
      </c>
      <c r="J18276" s="59">
        <v>16780728</v>
      </c>
      <c r="K18276" s="59" t="s">
        <v>18711</v>
      </c>
      <c r="L18276" s="61" t="s">
        <v>113</v>
      </c>
      <c r="M18276" s="61">
        <f>VLOOKUP(H18276,zdroj!C:F,4,0)</f>
        <v>0</v>
      </c>
      <c r="N18276" s="61" t="str">
        <f t="shared" si="570"/>
        <v>katB</v>
      </c>
      <c r="P18276" s="73" t="str">
        <f t="shared" si="571"/>
        <v/>
      </c>
      <c r="Q18276" s="61" t="s">
        <v>30</v>
      </c>
      <c r="R18276" s="61" t="s">
        <v>91</v>
      </c>
    </row>
    <row r="18277" spans="8:18" x14ac:dyDescent="0.25">
      <c r="H18277" s="59">
        <v>149641</v>
      </c>
      <c r="I18277" s="59" t="s">
        <v>71</v>
      </c>
      <c r="J18277" s="59">
        <v>16780736</v>
      </c>
      <c r="K18277" s="59" t="s">
        <v>18712</v>
      </c>
      <c r="L18277" s="61" t="s">
        <v>113</v>
      </c>
      <c r="M18277" s="61">
        <f>VLOOKUP(H18277,zdroj!C:F,4,0)</f>
        <v>0</v>
      </c>
      <c r="N18277" s="61" t="str">
        <f t="shared" si="570"/>
        <v>katB</v>
      </c>
      <c r="P18277" s="73" t="str">
        <f t="shared" si="571"/>
        <v/>
      </c>
      <c r="Q18277" s="61" t="s">
        <v>30</v>
      </c>
      <c r="R18277" s="61" t="s">
        <v>91</v>
      </c>
    </row>
    <row r="18278" spans="8:18" x14ac:dyDescent="0.25">
      <c r="H18278" s="59">
        <v>149641</v>
      </c>
      <c r="I18278" s="59" t="s">
        <v>71</v>
      </c>
      <c r="J18278" s="59">
        <v>16780744</v>
      </c>
      <c r="K18278" s="59" t="s">
        <v>18713</v>
      </c>
      <c r="L18278" s="61" t="s">
        <v>112</v>
      </c>
      <c r="M18278" s="61">
        <f>VLOOKUP(H18278,zdroj!C:F,4,0)</f>
        <v>0</v>
      </c>
      <c r="N18278" s="61" t="str">
        <f t="shared" si="570"/>
        <v>katA</v>
      </c>
      <c r="P18278" s="73" t="str">
        <f t="shared" si="571"/>
        <v/>
      </c>
      <c r="Q18278" s="61" t="s">
        <v>30</v>
      </c>
    </row>
    <row r="18279" spans="8:18" x14ac:dyDescent="0.25">
      <c r="H18279" s="59">
        <v>149641</v>
      </c>
      <c r="I18279" s="59" t="s">
        <v>71</v>
      </c>
      <c r="J18279" s="59">
        <v>16780752</v>
      </c>
      <c r="K18279" s="59" t="s">
        <v>18714</v>
      </c>
      <c r="L18279" s="61" t="s">
        <v>112</v>
      </c>
      <c r="M18279" s="61">
        <f>VLOOKUP(H18279,zdroj!C:F,4,0)</f>
        <v>0</v>
      </c>
      <c r="N18279" s="61" t="str">
        <f t="shared" si="570"/>
        <v>katA</v>
      </c>
      <c r="P18279" s="73" t="str">
        <f t="shared" si="571"/>
        <v/>
      </c>
      <c r="Q18279" s="61" t="s">
        <v>30</v>
      </c>
    </row>
    <row r="18280" spans="8:18" x14ac:dyDescent="0.25">
      <c r="H18280" s="59">
        <v>149641</v>
      </c>
      <c r="I18280" s="59" t="s">
        <v>71</v>
      </c>
      <c r="J18280" s="59">
        <v>16780761</v>
      </c>
      <c r="K18280" s="59" t="s">
        <v>18715</v>
      </c>
      <c r="L18280" s="61" t="s">
        <v>112</v>
      </c>
      <c r="M18280" s="61">
        <f>VLOOKUP(H18280,zdroj!C:F,4,0)</f>
        <v>0</v>
      </c>
      <c r="N18280" s="61" t="str">
        <f t="shared" si="570"/>
        <v>katA</v>
      </c>
      <c r="P18280" s="73" t="str">
        <f t="shared" si="571"/>
        <v/>
      </c>
      <c r="Q18280" s="61" t="s">
        <v>30</v>
      </c>
    </row>
    <row r="18281" spans="8:18" x14ac:dyDescent="0.25">
      <c r="H18281" s="59">
        <v>149641</v>
      </c>
      <c r="I18281" s="59" t="s">
        <v>71</v>
      </c>
      <c r="J18281" s="59">
        <v>16780779</v>
      </c>
      <c r="K18281" s="59" t="s">
        <v>18716</v>
      </c>
      <c r="L18281" s="61" t="s">
        <v>112</v>
      </c>
      <c r="M18281" s="61">
        <f>VLOOKUP(H18281,zdroj!C:F,4,0)</f>
        <v>0</v>
      </c>
      <c r="N18281" s="61" t="str">
        <f t="shared" si="570"/>
        <v>katA</v>
      </c>
      <c r="P18281" s="73" t="str">
        <f t="shared" si="571"/>
        <v/>
      </c>
      <c r="Q18281" s="61" t="s">
        <v>30</v>
      </c>
    </row>
    <row r="18282" spans="8:18" x14ac:dyDescent="0.25">
      <c r="H18282" s="59">
        <v>149641</v>
      </c>
      <c r="I18282" s="59" t="s">
        <v>71</v>
      </c>
      <c r="J18282" s="59">
        <v>16780787</v>
      </c>
      <c r="K18282" s="59" t="s">
        <v>18717</v>
      </c>
      <c r="L18282" s="61" t="s">
        <v>81</v>
      </c>
      <c r="M18282" s="61">
        <f>VLOOKUP(H18282,zdroj!C:F,4,0)</f>
        <v>0</v>
      </c>
      <c r="N18282" s="61" t="str">
        <f t="shared" si="570"/>
        <v>-</v>
      </c>
      <c r="P18282" s="73" t="str">
        <f t="shared" si="571"/>
        <v/>
      </c>
      <c r="Q18282" s="61" t="s">
        <v>84</v>
      </c>
    </row>
    <row r="18283" spans="8:18" x14ac:dyDescent="0.25">
      <c r="H18283" s="59">
        <v>149641</v>
      </c>
      <c r="I18283" s="59" t="s">
        <v>71</v>
      </c>
      <c r="J18283" s="59">
        <v>16780795</v>
      </c>
      <c r="K18283" s="59" t="s">
        <v>18718</v>
      </c>
      <c r="L18283" s="61" t="s">
        <v>112</v>
      </c>
      <c r="M18283" s="61">
        <f>VLOOKUP(H18283,zdroj!C:F,4,0)</f>
        <v>0</v>
      </c>
      <c r="N18283" s="61" t="str">
        <f t="shared" si="570"/>
        <v>katA</v>
      </c>
      <c r="P18283" s="73" t="str">
        <f t="shared" si="571"/>
        <v/>
      </c>
      <c r="Q18283" s="61" t="s">
        <v>30</v>
      </c>
    </row>
    <row r="18284" spans="8:18" x14ac:dyDescent="0.25">
      <c r="H18284" s="59">
        <v>149641</v>
      </c>
      <c r="I18284" s="59" t="s">
        <v>71</v>
      </c>
      <c r="J18284" s="59">
        <v>16780809</v>
      </c>
      <c r="K18284" s="59" t="s">
        <v>18719</v>
      </c>
      <c r="L18284" s="61" t="s">
        <v>112</v>
      </c>
      <c r="M18284" s="61">
        <f>VLOOKUP(H18284,zdroj!C:F,4,0)</f>
        <v>0</v>
      </c>
      <c r="N18284" s="61" t="str">
        <f t="shared" si="570"/>
        <v>katA</v>
      </c>
      <c r="P18284" s="73" t="str">
        <f t="shared" si="571"/>
        <v/>
      </c>
      <c r="Q18284" s="61" t="s">
        <v>30</v>
      </c>
    </row>
    <row r="18285" spans="8:18" x14ac:dyDescent="0.25">
      <c r="H18285" s="59">
        <v>149641</v>
      </c>
      <c r="I18285" s="59" t="s">
        <v>71</v>
      </c>
      <c r="J18285" s="59">
        <v>16780817</v>
      </c>
      <c r="K18285" s="59" t="s">
        <v>18720</v>
      </c>
      <c r="L18285" s="61" t="s">
        <v>112</v>
      </c>
      <c r="M18285" s="61">
        <f>VLOOKUP(H18285,zdroj!C:F,4,0)</f>
        <v>0</v>
      </c>
      <c r="N18285" s="61" t="str">
        <f t="shared" si="570"/>
        <v>katA</v>
      </c>
      <c r="P18285" s="73" t="str">
        <f t="shared" si="571"/>
        <v/>
      </c>
      <c r="Q18285" s="61" t="s">
        <v>30</v>
      </c>
    </row>
    <row r="18286" spans="8:18" x14ac:dyDescent="0.25">
      <c r="H18286" s="59">
        <v>149641</v>
      </c>
      <c r="I18286" s="59" t="s">
        <v>71</v>
      </c>
      <c r="J18286" s="59">
        <v>16780825</v>
      </c>
      <c r="K18286" s="59" t="s">
        <v>18721</v>
      </c>
      <c r="L18286" s="61" t="s">
        <v>112</v>
      </c>
      <c r="M18286" s="61">
        <f>VLOOKUP(H18286,zdroj!C:F,4,0)</f>
        <v>0</v>
      </c>
      <c r="N18286" s="61" t="str">
        <f t="shared" si="570"/>
        <v>katA</v>
      </c>
      <c r="P18286" s="73" t="str">
        <f t="shared" si="571"/>
        <v/>
      </c>
      <c r="Q18286" s="61" t="s">
        <v>30</v>
      </c>
    </row>
    <row r="18287" spans="8:18" x14ac:dyDescent="0.25">
      <c r="H18287" s="59">
        <v>149641</v>
      </c>
      <c r="I18287" s="59" t="s">
        <v>71</v>
      </c>
      <c r="J18287" s="59">
        <v>16780833</v>
      </c>
      <c r="K18287" s="59" t="s">
        <v>18722</v>
      </c>
      <c r="L18287" s="61" t="s">
        <v>112</v>
      </c>
      <c r="M18287" s="61">
        <f>VLOOKUP(H18287,zdroj!C:F,4,0)</f>
        <v>0</v>
      </c>
      <c r="N18287" s="61" t="str">
        <f t="shared" si="570"/>
        <v>katA</v>
      </c>
      <c r="P18287" s="73" t="str">
        <f t="shared" si="571"/>
        <v/>
      </c>
      <c r="Q18287" s="61" t="s">
        <v>31</v>
      </c>
    </row>
    <row r="18288" spans="8:18" x14ac:dyDescent="0.25">
      <c r="H18288" s="59">
        <v>149641</v>
      </c>
      <c r="I18288" s="59" t="s">
        <v>71</v>
      </c>
      <c r="J18288" s="59">
        <v>16780841</v>
      </c>
      <c r="K18288" s="59" t="s">
        <v>18723</v>
      </c>
      <c r="L18288" s="61" t="s">
        <v>112</v>
      </c>
      <c r="M18288" s="61">
        <f>VLOOKUP(H18288,zdroj!C:F,4,0)</f>
        <v>0</v>
      </c>
      <c r="N18288" s="61" t="str">
        <f t="shared" si="570"/>
        <v>katA</v>
      </c>
      <c r="P18288" s="73" t="str">
        <f t="shared" si="571"/>
        <v/>
      </c>
      <c r="Q18288" s="61" t="s">
        <v>30</v>
      </c>
    </row>
    <row r="18289" spans="8:18" x14ac:dyDescent="0.25">
      <c r="H18289" s="59">
        <v>149641</v>
      </c>
      <c r="I18289" s="59" t="s">
        <v>71</v>
      </c>
      <c r="J18289" s="59">
        <v>16780850</v>
      </c>
      <c r="K18289" s="59" t="s">
        <v>18724</v>
      </c>
      <c r="L18289" s="61" t="s">
        <v>112</v>
      </c>
      <c r="M18289" s="61">
        <f>VLOOKUP(H18289,zdroj!C:F,4,0)</f>
        <v>0</v>
      </c>
      <c r="N18289" s="61" t="str">
        <f t="shared" si="570"/>
        <v>katA</v>
      </c>
      <c r="P18289" s="73" t="str">
        <f t="shared" si="571"/>
        <v/>
      </c>
      <c r="Q18289" s="61" t="s">
        <v>30</v>
      </c>
    </row>
    <row r="18290" spans="8:18" x14ac:dyDescent="0.25">
      <c r="H18290" s="59">
        <v>149641</v>
      </c>
      <c r="I18290" s="59" t="s">
        <v>71</v>
      </c>
      <c r="J18290" s="59">
        <v>16780868</v>
      </c>
      <c r="K18290" s="59" t="s">
        <v>18725</v>
      </c>
      <c r="L18290" s="61" t="s">
        <v>112</v>
      </c>
      <c r="M18290" s="61">
        <f>VLOOKUP(H18290,zdroj!C:F,4,0)</f>
        <v>0</v>
      </c>
      <c r="N18290" s="61" t="str">
        <f t="shared" si="570"/>
        <v>katA</v>
      </c>
      <c r="P18290" s="73" t="str">
        <f t="shared" si="571"/>
        <v/>
      </c>
      <c r="Q18290" s="61" t="s">
        <v>30</v>
      </c>
    </row>
    <row r="18291" spans="8:18" x14ac:dyDescent="0.25">
      <c r="H18291" s="59">
        <v>149641</v>
      </c>
      <c r="I18291" s="59" t="s">
        <v>71</v>
      </c>
      <c r="J18291" s="59">
        <v>16780876</v>
      </c>
      <c r="K18291" s="59" t="s">
        <v>18726</v>
      </c>
      <c r="L18291" s="61" t="s">
        <v>112</v>
      </c>
      <c r="M18291" s="61">
        <f>VLOOKUP(H18291,zdroj!C:F,4,0)</f>
        <v>0</v>
      </c>
      <c r="N18291" s="61" t="str">
        <f t="shared" si="570"/>
        <v>katA</v>
      </c>
      <c r="P18291" s="73" t="str">
        <f t="shared" si="571"/>
        <v/>
      </c>
      <c r="Q18291" s="61" t="s">
        <v>30</v>
      </c>
    </row>
    <row r="18292" spans="8:18" x14ac:dyDescent="0.25">
      <c r="H18292" s="59">
        <v>149641</v>
      </c>
      <c r="I18292" s="59" t="s">
        <v>71</v>
      </c>
      <c r="J18292" s="59">
        <v>16780884</v>
      </c>
      <c r="K18292" s="59" t="s">
        <v>18727</v>
      </c>
      <c r="L18292" s="61" t="s">
        <v>112</v>
      </c>
      <c r="M18292" s="61">
        <f>VLOOKUP(H18292,zdroj!C:F,4,0)</f>
        <v>0</v>
      </c>
      <c r="N18292" s="61" t="str">
        <f t="shared" si="570"/>
        <v>katA</v>
      </c>
      <c r="P18292" s="73" t="str">
        <f t="shared" si="571"/>
        <v/>
      </c>
      <c r="Q18292" s="61" t="s">
        <v>30</v>
      </c>
    </row>
    <row r="18293" spans="8:18" x14ac:dyDescent="0.25">
      <c r="H18293" s="59">
        <v>149641</v>
      </c>
      <c r="I18293" s="59" t="s">
        <v>71</v>
      </c>
      <c r="J18293" s="59">
        <v>16780892</v>
      </c>
      <c r="K18293" s="59" t="s">
        <v>18728</v>
      </c>
      <c r="L18293" s="61" t="s">
        <v>112</v>
      </c>
      <c r="M18293" s="61">
        <f>VLOOKUP(H18293,zdroj!C:F,4,0)</f>
        <v>0</v>
      </c>
      <c r="N18293" s="61" t="str">
        <f t="shared" si="570"/>
        <v>katA</v>
      </c>
      <c r="P18293" s="73" t="str">
        <f t="shared" si="571"/>
        <v/>
      </c>
      <c r="Q18293" s="61" t="s">
        <v>30</v>
      </c>
    </row>
    <row r="18294" spans="8:18" x14ac:dyDescent="0.25">
      <c r="H18294" s="59">
        <v>149641</v>
      </c>
      <c r="I18294" s="59" t="s">
        <v>71</v>
      </c>
      <c r="J18294" s="59">
        <v>16780906</v>
      </c>
      <c r="K18294" s="59" t="s">
        <v>18729</v>
      </c>
      <c r="L18294" s="61" t="s">
        <v>112</v>
      </c>
      <c r="M18294" s="61">
        <f>VLOOKUP(H18294,zdroj!C:F,4,0)</f>
        <v>0</v>
      </c>
      <c r="N18294" s="61" t="str">
        <f t="shared" si="570"/>
        <v>katA</v>
      </c>
      <c r="P18294" s="73" t="str">
        <f t="shared" si="571"/>
        <v/>
      </c>
      <c r="Q18294" s="61" t="s">
        <v>33</v>
      </c>
    </row>
    <row r="18295" spans="8:18" x14ac:dyDescent="0.25">
      <c r="H18295" s="59">
        <v>149641</v>
      </c>
      <c r="I18295" s="59" t="s">
        <v>71</v>
      </c>
      <c r="J18295" s="59">
        <v>16780914</v>
      </c>
      <c r="K18295" s="59" t="s">
        <v>18730</v>
      </c>
      <c r="L18295" s="61" t="s">
        <v>112</v>
      </c>
      <c r="M18295" s="61">
        <f>VLOOKUP(H18295,zdroj!C:F,4,0)</f>
        <v>0</v>
      </c>
      <c r="N18295" s="61" t="str">
        <f t="shared" si="570"/>
        <v>katA</v>
      </c>
      <c r="P18295" s="73" t="str">
        <f t="shared" si="571"/>
        <v/>
      </c>
      <c r="Q18295" s="61" t="s">
        <v>30</v>
      </c>
    </row>
    <row r="18296" spans="8:18" x14ac:dyDescent="0.25">
      <c r="H18296" s="59">
        <v>149641</v>
      </c>
      <c r="I18296" s="59" t="s">
        <v>71</v>
      </c>
      <c r="J18296" s="59">
        <v>16780922</v>
      </c>
      <c r="K18296" s="59" t="s">
        <v>18731</v>
      </c>
      <c r="L18296" s="61" t="s">
        <v>112</v>
      </c>
      <c r="M18296" s="61">
        <f>VLOOKUP(H18296,zdroj!C:F,4,0)</f>
        <v>0</v>
      </c>
      <c r="N18296" s="61" t="str">
        <f t="shared" si="570"/>
        <v>katA</v>
      </c>
      <c r="P18296" s="73" t="str">
        <f t="shared" si="571"/>
        <v/>
      </c>
      <c r="Q18296" s="61" t="s">
        <v>30</v>
      </c>
    </row>
    <row r="18297" spans="8:18" x14ac:dyDescent="0.25">
      <c r="H18297" s="59">
        <v>149641</v>
      </c>
      <c r="I18297" s="59" t="s">
        <v>71</v>
      </c>
      <c r="J18297" s="59">
        <v>16780931</v>
      </c>
      <c r="K18297" s="59" t="s">
        <v>18732</v>
      </c>
      <c r="L18297" s="61" t="s">
        <v>112</v>
      </c>
      <c r="M18297" s="61">
        <f>VLOOKUP(H18297,zdroj!C:F,4,0)</f>
        <v>0</v>
      </c>
      <c r="N18297" s="61" t="str">
        <f t="shared" si="570"/>
        <v>katA</v>
      </c>
      <c r="P18297" s="73" t="str">
        <f t="shared" si="571"/>
        <v/>
      </c>
      <c r="Q18297" s="61" t="s">
        <v>30</v>
      </c>
    </row>
    <row r="18298" spans="8:18" x14ac:dyDescent="0.25">
      <c r="H18298" s="59">
        <v>149641</v>
      </c>
      <c r="I18298" s="59" t="s">
        <v>71</v>
      </c>
      <c r="J18298" s="59">
        <v>16780949</v>
      </c>
      <c r="K18298" s="59" t="s">
        <v>18733</v>
      </c>
      <c r="L18298" s="61" t="s">
        <v>113</v>
      </c>
      <c r="M18298" s="61">
        <f>VLOOKUP(H18298,zdroj!C:F,4,0)</f>
        <v>0</v>
      </c>
      <c r="N18298" s="61" t="str">
        <f t="shared" si="570"/>
        <v>katB</v>
      </c>
      <c r="P18298" s="73" t="str">
        <f t="shared" si="571"/>
        <v/>
      </c>
      <c r="Q18298" s="61" t="s">
        <v>30</v>
      </c>
      <c r="R18298" s="61" t="s">
        <v>91</v>
      </c>
    </row>
    <row r="18299" spans="8:18" x14ac:dyDescent="0.25">
      <c r="H18299" s="59">
        <v>149641</v>
      </c>
      <c r="I18299" s="59" t="s">
        <v>71</v>
      </c>
      <c r="J18299" s="59">
        <v>16780957</v>
      </c>
      <c r="K18299" s="59" t="s">
        <v>18734</v>
      </c>
      <c r="L18299" s="61" t="s">
        <v>112</v>
      </c>
      <c r="M18299" s="61">
        <f>VLOOKUP(H18299,zdroj!C:F,4,0)</f>
        <v>0</v>
      </c>
      <c r="N18299" s="61" t="str">
        <f t="shared" si="570"/>
        <v>katA</v>
      </c>
      <c r="P18299" s="73" t="str">
        <f t="shared" si="571"/>
        <v/>
      </c>
      <c r="Q18299" s="61" t="s">
        <v>30</v>
      </c>
    </row>
    <row r="18300" spans="8:18" x14ac:dyDescent="0.25">
      <c r="H18300" s="59">
        <v>149641</v>
      </c>
      <c r="I18300" s="59" t="s">
        <v>71</v>
      </c>
      <c r="J18300" s="59">
        <v>16780965</v>
      </c>
      <c r="K18300" s="59" t="s">
        <v>18735</v>
      </c>
      <c r="L18300" s="61" t="s">
        <v>112</v>
      </c>
      <c r="M18300" s="61">
        <f>VLOOKUP(H18300,zdroj!C:F,4,0)</f>
        <v>0</v>
      </c>
      <c r="N18300" s="61" t="str">
        <f t="shared" si="570"/>
        <v>katA</v>
      </c>
      <c r="P18300" s="73" t="str">
        <f t="shared" si="571"/>
        <v/>
      </c>
      <c r="Q18300" s="61" t="s">
        <v>30</v>
      </c>
    </row>
    <row r="18301" spans="8:18" x14ac:dyDescent="0.25">
      <c r="H18301" s="59">
        <v>149641</v>
      </c>
      <c r="I18301" s="59" t="s">
        <v>71</v>
      </c>
      <c r="J18301" s="59">
        <v>16780973</v>
      </c>
      <c r="K18301" s="59" t="s">
        <v>18736</v>
      </c>
      <c r="L18301" s="61" t="s">
        <v>113</v>
      </c>
      <c r="M18301" s="61">
        <f>VLOOKUP(H18301,zdroj!C:F,4,0)</f>
        <v>0</v>
      </c>
      <c r="N18301" s="61" t="str">
        <f t="shared" si="570"/>
        <v>katB</v>
      </c>
      <c r="P18301" s="73" t="str">
        <f t="shared" si="571"/>
        <v/>
      </c>
      <c r="Q18301" s="61" t="s">
        <v>30</v>
      </c>
      <c r="R18301" s="61" t="s">
        <v>91</v>
      </c>
    </row>
    <row r="18302" spans="8:18" x14ac:dyDescent="0.25">
      <c r="H18302" s="59">
        <v>149641</v>
      </c>
      <c r="I18302" s="59" t="s">
        <v>71</v>
      </c>
      <c r="J18302" s="59">
        <v>16781007</v>
      </c>
      <c r="K18302" s="59" t="s">
        <v>18737</v>
      </c>
      <c r="L18302" s="61" t="s">
        <v>112</v>
      </c>
      <c r="M18302" s="61">
        <f>VLOOKUP(H18302,zdroj!C:F,4,0)</f>
        <v>0</v>
      </c>
      <c r="N18302" s="61" t="str">
        <f t="shared" si="570"/>
        <v>katA</v>
      </c>
      <c r="P18302" s="73" t="str">
        <f t="shared" si="571"/>
        <v/>
      </c>
      <c r="Q18302" s="61" t="s">
        <v>30</v>
      </c>
    </row>
    <row r="18303" spans="8:18" x14ac:dyDescent="0.25">
      <c r="H18303" s="59">
        <v>149641</v>
      </c>
      <c r="I18303" s="59" t="s">
        <v>71</v>
      </c>
      <c r="J18303" s="59">
        <v>16781015</v>
      </c>
      <c r="K18303" s="59" t="s">
        <v>18738</v>
      </c>
      <c r="L18303" s="61" t="s">
        <v>112</v>
      </c>
      <c r="M18303" s="61">
        <f>VLOOKUP(H18303,zdroj!C:F,4,0)</f>
        <v>0</v>
      </c>
      <c r="N18303" s="61" t="str">
        <f t="shared" si="570"/>
        <v>katA</v>
      </c>
      <c r="P18303" s="73" t="str">
        <f t="shared" si="571"/>
        <v/>
      </c>
      <c r="Q18303" s="61" t="s">
        <v>31</v>
      </c>
    </row>
    <row r="18304" spans="8:18" x14ac:dyDescent="0.25">
      <c r="H18304" s="59">
        <v>149641</v>
      </c>
      <c r="I18304" s="59" t="s">
        <v>71</v>
      </c>
      <c r="J18304" s="59">
        <v>16781023</v>
      </c>
      <c r="K18304" s="59" t="s">
        <v>18739</v>
      </c>
      <c r="L18304" s="61" t="s">
        <v>112</v>
      </c>
      <c r="M18304" s="61">
        <f>VLOOKUP(H18304,zdroj!C:F,4,0)</f>
        <v>0</v>
      </c>
      <c r="N18304" s="61" t="str">
        <f t="shared" si="570"/>
        <v>katA</v>
      </c>
      <c r="P18304" s="73" t="str">
        <f t="shared" si="571"/>
        <v/>
      </c>
      <c r="Q18304" s="61" t="s">
        <v>30</v>
      </c>
    </row>
    <row r="18305" spans="8:18" x14ac:dyDescent="0.25">
      <c r="H18305" s="59">
        <v>149641</v>
      </c>
      <c r="I18305" s="59" t="s">
        <v>71</v>
      </c>
      <c r="J18305" s="59">
        <v>16781031</v>
      </c>
      <c r="K18305" s="59" t="s">
        <v>18740</v>
      </c>
      <c r="L18305" s="61" t="s">
        <v>113</v>
      </c>
      <c r="M18305" s="61">
        <f>VLOOKUP(H18305,zdroj!C:F,4,0)</f>
        <v>0</v>
      </c>
      <c r="N18305" s="61" t="str">
        <f t="shared" si="570"/>
        <v>katB</v>
      </c>
      <c r="P18305" s="73" t="str">
        <f t="shared" si="571"/>
        <v/>
      </c>
      <c r="Q18305" s="61" t="s">
        <v>30</v>
      </c>
      <c r="R18305" s="61" t="s">
        <v>91</v>
      </c>
    </row>
    <row r="18306" spans="8:18" x14ac:dyDescent="0.25">
      <c r="H18306" s="59">
        <v>149641</v>
      </c>
      <c r="I18306" s="59" t="s">
        <v>71</v>
      </c>
      <c r="J18306" s="59">
        <v>16781040</v>
      </c>
      <c r="K18306" s="59" t="s">
        <v>18741</v>
      </c>
      <c r="L18306" s="61" t="s">
        <v>112</v>
      </c>
      <c r="M18306" s="61">
        <f>VLOOKUP(H18306,zdroj!C:F,4,0)</f>
        <v>0</v>
      </c>
      <c r="N18306" s="61" t="str">
        <f t="shared" si="570"/>
        <v>katA</v>
      </c>
      <c r="P18306" s="73" t="str">
        <f t="shared" si="571"/>
        <v/>
      </c>
      <c r="Q18306" s="61" t="s">
        <v>30</v>
      </c>
    </row>
    <row r="18307" spans="8:18" x14ac:dyDescent="0.25">
      <c r="H18307" s="59">
        <v>149641</v>
      </c>
      <c r="I18307" s="59" t="s">
        <v>71</v>
      </c>
      <c r="J18307" s="59">
        <v>16781058</v>
      </c>
      <c r="K18307" s="59" t="s">
        <v>18742</v>
      </c>
      <c r="L18307" s="61" t="s">
        <v>112</v>
      </c>
      <c r="M18307" s="61">
        <f>VLOOKUP(H18307,zdroj!C:F,4,0)</f>
        <v>0</v>
      </c>
      <c r="N18307" s="61" t="str">
        <f t="shared" si="570"/>
        <v>katA</v>
      </c>
      <c r="P18307" s="73" t="str">
        <f t="shared" si="571"/>
        <v/>
      </c>
      <c r="Q18307" s="61" t="s">
        <v>30</v>
      </c>
    </row>
    <row r="18308" spans="8:18" x14ac:dyDescent="0.25">
      <c r="H18308" s="59">
        <v>149641</v>
      </c>
      <c r="I18308" s="59" t="s">
        <v>71</v>
      </c>
      <c r="J18308" s="59">
        <v>16781066</v>
      </c>
      <c r="K18308" s="59" t="s">
        <v>18743</v>
      </c>
      <c r="L18308" s="61" t="s">
        <v>112</v>
      </c>
      <c r="M18308" s="61">
        <f>VLOOKUP(H18308,zdroj!C:F,4,0)</f>
        <v>0</v>
      </c>
      <c r="N18308" s="61" t="str">
        <f t="shared" si="570"/>
        <v>katA</v>
      </c>
      <c r="P18308" s="73" t="str">
        <f t="shared" si="571"/>
        <v/>
      </c>
      <c r="Q18308" s="61" t="s">
        <v>30</v>
      </c>
    </row>
    <row r="18309" spans="8:18" x14ac:dyDescent="0.25">
      <c r="H18309" s="59">
        <v>149641</v>
      </c>
      <c r="I18309" s="59" t="s">
        <v>71</v>
      </c>
      <c r="J18309" s="59">
        <v>16781074</v>
      </c>
      <c r="K18309" s="59" t="s">
        <v>18744</v>
      </c>
      <c r="L18309" s="61" t="s">
        <v>112</v>
      </c>
      <c r="M18309" s="61">
        <f>VLOOKUP(H18309,zdroj!C:F,4,0)</f>
        <v>0</v>
      </c>
      <c r="N18309" s="61" t="str">
        <f t="shared" si="570"/>
        <v>katA</v>
      </c>
      <c r="P18309" s="73" t="str">
        <f t="shared" si="571"/>
        <v/>
      </c>
      <c r="Q18309" s="61" t="s">
        <v>30</v>
      </c>
    </row>
    <row r="18310" spans="8:18" x14ac:dyDescent="0.25">
      <c r="H18310" s="59">
        <v>149641</v>
      </c>
      <c r="I18310" s="59" t="s">
        <v>71</v>
      </c>
      <c r="J18310" s="59">
        <v>16781082</v>
      </c>
      <c r="K18310" s="59" t="s">
        <v>18745</v>
      </c>
      <c r="L18310" s="61" t="s">
        <v>112</v>
      </c>
      <c r="M18310" s="61">
        <f>VLOOKUP(H18310,zdroj!C:F,4,0)</f>
        <v>0</v>
      </c>
      <c r="N18310" s="61" t="str">
        <f t="shared" si="570"/>
        <v>katA</v>
      </c>
      <c r="P18310" s="73" t="str">
        <f t="shared" si="571"/>
        <v/>
      </c>
      <c r="Q18310" s="61" t="s">
        <v>30</v>
      </c>
    </row>
    <row r="18311" spans="8:18" x14ac:dyDescent="0.25">
      <c r="H18311" s="59">
        <v>149641</v>
      </c>
      <c r="I18311" s="59" t="s">
        <v>71</v>
      </c>
      <c r="J18311" s="59">
        <v>16781091</v>
      </c>
      <c r="K18311" s="59" t="s">
        <v>18746</v>
      </c>
      <c r="L18311" s="61" t="s">
        <v>112</v>
      </c>
      <c r="M18311" s="61">
        <f>VLOOKUP(H18311,zdroj!C:F,4,0)</f>
        <v>0</v>
      </c>
      <c r="N18311" s="61" t="str">
        <f t="shared" ref="N18311:N18374" si="572">IF(M18311="A",IF(L18311="katA","katB",L18311),L18311)</f>
        <v>katA</v>
      </c>
      <c r="P18311" s="73" t="str">
        <f t="shared" ref="P18311:P18374" si="573">IF(O18311="A",1,"")</f>
        <v/>
      </c>
      <c r="Q18311" s="61" t="s">
        <v>30</v>
      </c>
    </row>
    <row r="18312" spans="8:18" x14ac:dyDescent="0.25">
      <c r="H18312" s="59">
        <v>149641</v>
      </c>
      <c r="I18312" s="59" t="s">
        <v>71</v>
      </c>
      <c r="J18312" s="59">
        <v>16781104</v>
      </c>
      <c r="K18312" s="59" t="s">
        <v>18747</v>
      </c>
      <c r="L18312" s="61" t="s">
        <v>112</v>
      </c>
      <c r="M18312" s="61">
        <f>VLOOKUP(H18312,zdroj!C:F,4,0)</f>
        <v>0</v>
      </c>
      <c r="N18312" s="61" t="str">
        <f t="shared" si="572"/>
        <v>katA</v>
      </c>
      <c r="P18312" s="73" t="str">
        <f t="shared" si="573"/>
        <v/>
      </c>
      <c r="Q18312" s="61" t="s">
        <v>30</v>
      </c>
    </row>
    <row r="18313" spans="8:18" x14ac:dyDescent="0.25">
      <c r="H18313" s="59">
        <v>149641</v>
      </c>
      <c r="I18313" s="59" t="s">
        <v>71</v>
      </c>
      <c r="J18313" s="59">
        <v>16781112</v>
      </c>
      <c r="K18313" s="59" t="s">
        <v>18748</v>
      </c>
      <c r="L18313" s="61" t="s">
        <v>112</v>
      </c>
      <c r="M18313" s="61">
        <f>VLOOKUP(H18313,zdroj!C:F,4,0)</f>
        <v>0</v>
      </c>
      <c r="N18313" s="61" t="str">
        <f t="shared" si="572"/>
        <v>katA</v>
      </c>
      <c r="P18313" s="73" t="str">
        <f t="shared" si="573"/>
        <v/>
      </c>
      <c r="Q18313" s="61" t="s">
        <v>30</v>
      </c>
    </row>
    <row r="18314" spans="8:18" x14ac:dyDescent="0.25">
      <c r="H18314" s="59">
        <v>149641</v>
      </c>
      <c r="I18314" s="59" t="s">
        <v>71</v>
      </c>
      <c r="J18314" s="59">
        <v>16781121</v>
      </c>
      <c r="K18314" s="59" t="s">
        <v>18749</v>
      </c>
      <c r="L18314" s="61" t="s">
        <v>112</v>
      </c>
      <c r="M18314" s="61">
        <f>VLOOKUP(H18314,zdroj!C:F,4,0)</f>
        <v>0</v>
      </c>
      <c r="N18314" s="61" t="str">
        <f t="shared" si="572"/>
        <v>katA</v>
      </c>
      <c r="P18314" s="73" t="str">
        <f t="shared" si="573"/>
        <v/>
      </c>
      <c r="Q18314" s="61" t="s">
        <v>30</v>
      </c>
    </row>
    <row r="18315" spans="8:18" x14ac:dyDescent="0.25">
      <c r="H18315" s="59">
        <v>149641</v>
      </c>
      <c r="I18315" s="59" t="s">
        <v>71</v>
      </c>
      <c r="J18315" s="59">
        <v>16781139</v>
      </c>
      <c r="K18315" s="59" t="s">
        <v>18750</v>
      </c>
      <c r="L18315" s="61" t="s">
        <v>112</v>
      </c>
      <c r="M18315" s="61">
        <f>VLOOKUP(H18315,zdroj!C:F,4,0)</f>
        <v>0</v>
      </c>
      <c r="N18315" s="61" t="str">
        <f t="shared" si="572"/>
        <v>katA</v>
      </c>
      <c r="P18315" s="73" t="str">
        <f t="shared" si="573"/>
        <v/>
      </c>
      <c r="Q18315" s="61" t="s">
        <v>30</v>
      </c>
    </row>
    <row r="18316" spans="8:18" x14ac:dyDescent="0.25">
      <c r="H18316" s="59">
        <v>149641</v>
      </c>
      <c r="I18316" s="59" t="s">
        <v>71</v>
      </c>
      <c r="J18316" s="59">
        <v>16781147</v>
      </c>
      <c r="K18316" s="59" t="s">
        <v>18751</v>
      </c>
      <c r="L18316" s="61" t="s">
        <v>112</v>
      </c>
      <c r="M18316" s="61">
        <f>VLOOKUP(H18316,zdroj!C:F,4,0)</f>
        <v>0</v>
      </c>
      <c r="N18316" s="61" t="str">
        <f t="shared" si="572"/>
        <v>katA</v>
      </c>
      <c r="P18316" s="73" t="str">
        <f t="shared" si="573"/>
        <v/>
      </c>
      <c r="Q18316" s="61" t="s">
        <v>30</v>
      </c>
    </row>
    <row r="18317" spans="8:18" x14ac:dyDescent="0.25">
      <c r="H18317" s="59">
        <v>149641</v>
      </c>
      <c r="I18317" s="59" t="s">
        <v>71</v>
      </c>
      <c r="J18317" s="59">
        <v>16781155</v>
      </c>
      <c r="K18317" s="59" t="s">
        <v>18752</v>
      </c>
      <c r="L18317" s="61" t="s">
        <v>112</v>
      </c>
      <c r="M18317" s="61">
        <f>VLOOKUP(H18317,zdroj!C:F,4,0)</f>
        <v>0</v>
      </c>
      <c r="N18317" s="61" t="str">
        <f t="shared" si="572"/>
        <v>katA</v>
      </c>
      <c r="P18317" s="73" t="str">
        <f t="shared" si="573"/>
        <v/>
      </c>
      <c r="Q18317" s="61" t="s">
        <v>30</v>
      </c>
    </row>
    <row r="18318" spans="8:18" x14ac:dyDescent="0.25">
      <c r="H18318" s="59">
        <v>149641</v>
      </c>
      <c r="I18318" s="59" t="s">
        <v>71</v>
      </c>
      <c r="J18318" s="59">
        <v>16781163</v>
      </c>
      <c r="K18318" s="59" t="s">
        <v>18753</v>
      </c>
      <c r="L18318" s="61" t="s">
        <v>112</v>
      </c>
      <c r="M18318" s="61">
        <f>VLOOKUP(H18318,zdroj!C:F,4,0)</f>
        <v>0</v>
      </c>
      <c r="N18318" s="61" t="str">
        <f t="shared" si="572"/>
        <v>katA</v>
      </c>
      <c r="P18318" s="73" t="str">
        <f t="shared" si="573"/>
        <v/>
      </c>
      <c r="Q18318" s="61" t="s">
        <v>30</v>
      </c>
    </row>
    <row r="18319" spans="8:18" x14ac:dyDescent="0.25">
      <c r="H18319" s="59">
        <v>149641</v>
      </c>
      <c r="I18319" s="59" t="s">
        <v>71</v>
      </c>
      <c r="J18319" s="59">
        <v>16781171</v>
      </c>
      <c r="K18319" s="59" t="s">
        <v>18754</v>
      </c>
      <c r="L18319" s="61" t="s">
        <v>112</v>
      </c>
      <c r="M18319" s="61">
        <f>VLOOKUP(H18319,zdroj!C:F,4,0)</f>
        <v>0</v>
      </c>
      <c r="N18319" s="61" t="str">
        <f t="shared" si="572"/>
        <v>katA</v>
      </c>
      <c r="P18319" s="73" t="str">
        <f t="shared" si="573"/>
        <v/>
      </c>
      <c r="Q18319" s="61" t="s">
        <v>30</v>
      </c>
    </row>
    <row r="18320" spans="8:18" x14ac:dyDescent="0.25">
      <c r="H18320" s="59">
        <v>149641</v>
      </c>
      <c r="I18320" s="59" t="s">
        <v>71</v>
      </c>
      <c r="J18320" s="59">
        <v>16781180</v>
      </c>
      <c r="K18320" s="59" t="s">
        <v>18755</v>
      </c>
      <c r="L18320" s="61" t="s">
        <v>112</v>
      </c>
      <c r="M18320" s="61">
        <f>VLOOKUP(H18320,zdroj!C:F,4,0)</f>
        <v>0</v>
      </c>
      <c r="N18320" s="61" t="str">
        <f t="shared" si="572"/>
        <v>katA</v>
      </c>
      <c r="P18320" s="73" t="str">
        <f t="shared" si="573"/>
        <v/>
      </c>
      <c r="Q18320" s="61" t="s">
        <v>30</v>
      </c>
    </row>
    <row r="18321" spans="8:18" x14ac:dyDescent="0.25">
      <c r="H18321" s="59">
        <v>149641</v>
      </c>
      <c r="I18321" s="59" t="s">
        <v>71</v>
      </c>
      <c r="J18321" s="59">
        <v>16781198</v>
      </c>
      <c r="K18321" s="59" t="s">
        <v>18756</v>
      </c>
      <c r="L18321" s="61" t="s">
        <v>112</v>
      </c>
      <c r="M18321" s="61">
        <f>VLOOKUP(H18321,zdroj!C:F,4,0)</f>
        <v>0</v>
      </c>
      <c r="N18321" s="61" t="str">
        <f t="shared" si="572"/>
        <v>katA</v>
      </c>
      <c r="P18321" s="73" t="str">
        <f t="shared" si="573"/>
        <v/>
      </c>
      <c r="Q18321" s="61" t="s">
        <v>30</v>
      </c>
    </row>
    <row r="18322" spans="8:18" x14ac:dyDescent="0.25">
      <c r="H18322" s="59">
        <v>149641</v>
      </c>
      <c r="I18322" s="59" t="s">
        <v>71</v>
      </c>
      <c r="J18322" s="59">
        <v>16781201</v>
      </c>
      <c r="K18322" s="59" t="s">
        <v>18757</v>
      </c>
      <c r="L18322" s="61" t="s">
        <v>112</v>
      </c>
      <c r="M18322" s="61">
        <f>VLOOKUP(H18322,zdroj!C:F,4,0)</f>
        <v>0</v>
      </c>
      <c r="N18322" s="61" t="str">
        <f t="shared" si="572"/>
        <v>katA</v>
      </c>
      <c r="P18322" s="73" t="str">
        <f t="shared" si="573"/>
        <v/>
      </c>
      <c r="Q18322" s="61" t="s">
        <v>30</v>
      </c>
    </row>
    <row r="18323" spans="8:18" x14ac:dyDescent="0.25">
      <c r="H18323" s="59">
        <v>149641</v>
      </c>
      <c r="I18323" s="59" t="s">
        <v>71</v>
      </c>
      <c r="J18323" s="59">
        <v>16781210</v>
      </c>
      <c r="K18323" s="59" t="s">
        <v>18758</v>
      </c>
      <c r="L18323" s="61" t="s">
        <v>112</v>
      </c>
      <c r="M18323" s="61">
        <f>VLOOKUP(H18323,zdroj!C:F,4,0)</f>
        <v>0</v>
      </c>
      <c r="N18323" s="61" t="str">
        <f t="shared" si="572"/>
        <v>katA</v>
      </c>
      <c r="P18323" s="73" t="str">
        <f t="shared" si="573"/>
        <v/>
      </c>
      <c r="Q18323" s="61" t="s">
        <v>30</v>
      </c>
    </row>
    <row r="18324" spans="8:18" x14ac:dyDescent="0.25">
      <c r="H18324" s="59">
        <v>149641</v>
      </c>
      <c r="I18324" s="59" t="s">
        <v>71</v>
      </c>
      <c r="J18324" s="59">
        <v>16781228</v>
      </c>
      <c r="K18324" s="59" t="s">
        <v>18759</v>
      </c>
      <c r="L18324" s="61" t="s">
        <v>112</v>
      </c>
      <c r="M18324" s="61">
        <f>VLOOKUP(H18324,zdroj!C:F,4,0)</f>
        <v>0</v>
      </c>
      <c r="N18324" s="61" t="str">
        <f t="shared" si="572"/>
        <v>katA</v>
      </c>
      <c r="P18324" s="73" t="str">
        <f t="shared" si="573"/>
        <v/>
      </c>
      <c r="Q18324" s="61" t="s">
        <v>30</v>
      </c>
    </row>
    <row r="18325" spans="8:18" x14ac:dyDescent="0.25">
      <c r="H18325" s="59">
        <v>149641</v>
      </c>
      <c r="I18325" s="59" t="s">
        <v>71</v>
      </c>
      <c r="J18325" s="59">
        <v>16781244</v>
      </c>
      <c r="K18325" s="59" t="s">
        <v>18760</v>
      </c>
      <c r="L18325" s="61" t="s">
        <v>112</v>
      </c>
      <c r="M18325" s="61">
        <f>VLOOKUP(H18325,zdroj!C:F,4,0)</f>
        <v>0</v>
      </c>
      <c r="N18325" s="61" t="str">
        <f t="shared" si="572"/>
        <v>katA</v>
      </c>
      <c r="P18325" s="73" t="str">
        <f t="shared" si="573"/>
        <v/>
      </c>
      <c r="Q18325" s="61" t="s">
        <v>30</v>
      </c>
    </row>
    <row r="18326" spans="8:18" x14ac:dyDescent="0.25">
      <c r="H18326" s="59">
        <v>149641</v>
      </c>
      <c r="I18326" s="59" t="s">
        <v>71</v>
      </c>
      <c r="J18326" s="59">
        <v>16781252</v>
      </c>
      <c r="K18326" s="59" t="s">
        <v>18761</v>
      </c>
      <c r="L18326" s="61" t="s">
        <v>112</v>
      </c>
      <c r="M18326" s="61">
        <f>VLOOKUP(H18326,zdroj!C:F,4,0)</f>
        <v>0</v>
      </c>
      <c r="N18326" s="61" t="str">
        <f t="shared" si="572"/>
        <v>katA</v>
      </c>
      <c r="P18326" s="73" t="str">
        <f t="shared" si="573"/>
        <v/>
      </c>
      <c r="Q18326" s="61" t="s">
        <v>30</v>
      </c>
    </row>
    <row r="18327" spans="8:18" x14ac:dyDescent="0.25">
      <c r="H18327" s="59">
        <v>149641</v>
      </c>
      <c r="I18327" s="59" t="s">
        <v>71</v>
      </c>
      <c r="J18327" s="59">
        <v>16781261</v>
      </c>
      <c r="K18327" s="59" t="s">
        <v>18762</v>
      </c>
      <c r="L18327" s="61" t="s">
        <v>112</v>
      </c>
      <c r="M18327" s="61">
        <f>VLOOKUP(H18327,zdroj!C:F,4,0)</f>
        <v>0</v>
      </c>
      <c r="N18327" s="61" t="str">
        <f t="shared" si="572"/>
        <v>katA</v>
      </c>
      <c r="P18327" s="73" t="str">
        <f t="shared" si="573"/>
        <v/>
      </c>
      <c r="Q18327" s="61" t="s">
        <v>30</v>
      </c>
    </row>
    <row r="18328" spans="8:18" x14ac:dyDescent="0.25">
      <c r="H18328" s="59">
        <v>149641</v>
      </c>
      <c r="I18328" s="59" t="s">
        <v>71</v>
      </c>
      <c r="J18328" s="59">
        <v>16781279</v>
      </c>
      <c r="K18328" s="59" t="s">
        <v>18763</v>
      </c>
      <c r="L18328" s="61" t="s">
        <v>112</v>
      </c>
      <c r="M18328" s="61">
        <f>VLOOKUP(H18328,zdroj!C:F,4,0)</f>
        <v>0</v>
      </c>
      <c r="N18328" s="61" t="str">
        <f t="shared" si="572"/>
        <v>katA</v>
      </c>
      <c r="P18328" s="73" t="str">
        <f t="shared" si="573"/>
        <v/>
      </c>
      <c r="Q18328" s="61" t="s">
        <v>30</v>
      </c>
    </row>
    <row r="18329" spans="8:18" x14ac:dyDescent="0.25">
      <c r="H18329" s="59">
        <v>149641</v>
      </c>
      <c r="I18329" s="59" t="s">
        <v>71</v>
      </c>
      <c r="J18329" s="59">
        <v>16781287</v>
      </c>
      <c r="K18329" s="59" t="s">
        <v>18764</v>
      </c>
      <c r="L18329" s="61" t="s">
        <v>112</v>
      </c>
      <c r="M18329" s="61">
        <f>VLOOKUP(H18329,zdroj!C:F,4,0)</f>
        <v>0</v>
      </c>
      <c r="N18329" s="61" t="str">
        <f t="shared" si="572"/>
        <v>katA</v>
      </c>
      <c r="P18329" s="73" t="str">
        <f t="shared" si="573"/>
        <v/>
      </c>
      <c r="Q18329" s="61" t="s">
        <v>30</v>
      </c>
    </row>
    <row r="18330" spans="8:18" x14ac:dyDescent="0.25">
      <c r="H18330" s="59">
        <v>149641</v>
      </c>
      <c r="I18330" s="59" t="s">
        <v>71</v>
      </c>
      <c r="J18330" s="59">
        <v>16781295</v>
      </c>
      <c r="K18330" s="59" t="s">
        <v>18765</v>
      </c>
      <c r="L18330" s="61" t="s">
        <v>113</v>
      </c>
      <c r="M18330" s="61">
        <f>VLOOKUP(H18330,zdroj!C:F,4,0)</f>
        <v>0</v>
      </c>
      <c r="N18330" s="61" t="str">
        <f t="shared" si="572"/>
        <v>katB</v>
      </c>
      <c r="P18330" s="73" t="str">
        <f t="shared" si="573"/>
        <v/>
      </c>
      <c r="Q18330" s="61" t="s">
        <v>30</v>
      </c>
      <c r="R18330" s="61" t="s">
        <v>91</v>
      </c>
    </row>
    <row r="18331" spans="8:18" x14ac:dyDescent="0.25">
      <c r="H18331" s="59">
        <v>149641</v>
      </c>
      <c r="I18331" s="59" t="s">
        <v>71</v>
      </c>
      <c r="J18331" s="59">
        <v>16781309</v>
      </c>
      <c r="K18331" s="59" t="s">
        <v>18766</v>
      </c>
      <c r="L18331" s="61" t="s">
        <v>112</v>
      </c>
      <c r="M18331" s="61">
        <f>VLOOKUP(H18331,zdroj!C:F,4,0)</f>
        <v>0</v>
      </c>
      <c r="N18331" s="61" t="str">
        <f t="shared" si="572"/>
        <v>katA</v>
      </c>
      <c r="P18331" s="73" t="str">
        <f t="shared" si="573"/>
        <v/>
      </c>
      <c r="Q18331" s="61" t="s">
        <v>30</v>
      </c>
    </row>
    <row r="18332" spans="8:18" x14ac:dyDescent="0.25">
      <c r="H18332" s="59">
        <v>149641</v>
      </c>
      <c r="I18332" s="59" t="s">
        <v>71</v>
      </c>
      <c r="J18332" s="59">
        <v>16781317</v>
      </c>
      <c r="K18332" s="59" t="s">
        <v>18767</v>
      </c>
      <c r="L18332" s="61" t="s">
        <v>113</v>
      </c>
      <c r="M18332" s="61">
        <f>VLOOKUP(H18332,zdroj!C:F,4,0)</f>
        <v>0</v>
      </c>
      <c r="N18332" s="61" t="str">
        <f t="shared" si="572"/>
        <v>katB</v>
      </c>
      <c r="P18332" s="73" t="str">
        <f t="shared" si="573"/>
        <v/>
      </c>
      <c r="Q18332" s="61" t="s">
        <v>30</v>
      </c>
      <c r="R18332" s="61" t="s">
        <v>91</v>
      </c>
    </row>
    <row r="18333" spans="8:18" x14ac:dyDescent="0.25">
      <c r="H18333" s="59">
        <v>149641</v>
      </c>
      <c r="I18333" s="59" t="s">
        <v>71</v>
      </c>
      <c r="J18333" s="59">
        <v>16781325</v>
      </c>
      <c r="K18333" s="59" t="s">
        <v>18768</v>
      </c>
      <c r="L18333" s="61" t="s">
        <v>112</v>
      </c>
      <c r="M18333" s="61">
        <f>VLOOKUP(H18333,zdroj!C:F,4,0)</f>
        <v>0</v>
      </c>
      <c r="N18333" s="61" t="str">
        <f t="shared" si="572"/>
        <v>katA</v>
      </c>
      <c r="P18333" s="73" t="str">
        <f t="shared" si="573"/>
        <v/>
      </c>
      <c r="Q18333" s="61" t="s">
        <v>30</v>
      </c>
    </row>
    <row r="18334" spans="8:18" x14ac:dyDescent="0.25">
      <c r="H18334" s="59">
        <v>149641</v>
      </c>
      <c r="I18334" s="59" t="s">
        <v>71</v>
      </c>
      <c r="J18334" s="59">
        <v>16781333</v>
      </c>
      <c r="K18334" s="59" t="s">
        <v>18769</v>
      </c>
      <c r="L18334" s="61" t="s">
        <v>112</v>
      </c>
      <c r="M18334" s="61">
        <f>VLOOKUP(H18334,zdroj!C:F,4,0)</f>
        <v>0</v>
      </c>
      <c r="N18334" s="61" t="str">
        <f t="shared" si="572"/>
        <v>katA</v>
      </c>
      <c r="P18334" s="73" t="str">
        <f t="shared" si="573"/>
        <v/>
      </c>
      <c r="Q18334" s="61" t="s">
        <v>30</v>
      </c>
    </row>
    <row r="18335" spans="8:18" x14ac:dyDescent="0.25">
      <c r="H18335" s="59">
        <v>149641</v>
      </c>
      <c r="I18335" s="59" t="s">
        <v>71</v>
      </c>
      <c r="J18335" s="59">
        <v>16781341</v>
      </c>
      <c r="K18335" s="59" t="s">
        <v>18770</v>
      </c>
      <c r="L18335" s="61" t="s">
        <v>112</v>
      </c>
      <c r="M18335" s="61">
        <f>VLOOKUP(H18335,zdroj!C:F,4,0)</f>
        <v>0</v>
      </c>
      <c r="N18335" s="61" t="str">
        <f t="shared" si="572"/>
        <v>katA</v>
      </c>
      <c r="P18335" s="73" t="str">
        <f t="shared" si="573"/>
        <v/>
      </c>
      <c r="Q18335" s="61" t="s">
        <v>30</v>
      </c>
    </row>
    <row r="18336" spans="8:18" x14ac:dyDescent="0.25">
      <c r="H18336" s="59">
        <v>149641</v>
      </c>
      <c r="I18336" s="59" t="s">
        <v>71</v>
      </c>
      <c r="J18336" s="59">
        <v>16781350</v>
      </c>
      <c r="K18336" s="59" t="s">
        <v>18771</v>
      </c>
      <c r="L18336" s="61" t="s">
        <v>112</v>
      </c>
      <c r="M18336" s="61">
        <f>VLOOKUP(H18336,zdroj!C:F,4,0)</f>
        <v>0</v>
      </c>
      <c r="N18336" s="61" t="str">
        <f t="shared" si="572"/>
        <v>katA</v>
      </c>
      <c r="P18336" s="73" t="str">
        <f t="shared" si="573"/>
        <v/>
      </c>
      <c r="Q18336" s="61" t="s">
        <v>30</v>
      </c>
    </row>
    <row r="18337" spans="8:18" x14ac:dyDescent="0.25">
      <c r="H18337" s="59">
        <v>149641</v>
      </c>
      <c r="I18337" s="59" t="s">
        <v>71</v>
      </c>
      <c r="J18337" s="59">
        <v>16781368</v>
      </c>
      <c r="K18337" s="59" t="s">
        <v>18772</v>
      </c>
      <c r="L18337" s="61" t="s">
        <v>112</v>
      </c>
      <c r="M18337" s="61">
        <f>VLOOKUP(H18337,zdroj!C:F,4,0)</f>
        <v>0</v>
      </c>
      <c r="N18337" s="61" t="str">
        <f t="shared" si="572"/>
        <v>katA</v>
      </c>
      <c r="P18337" s="73" t="str">
        <f t="shared" si="573"/>
        <v/>
      </c>
      <c r="Q18337" s="61" t="s">
        <v>30</v>
      </c>
    </row>
    <row r="18338" spans="8:18" x14ac:dyDescent="0.25">
      <c r="H18338" s="59">
        <v>149641</v>
      </c>
      <c r="I18338" s="59" t="s">
        <v>71</v>
      </c>
      <c r="J18338" s="59">
        <v>16781376</v>
      </c>
      <c r="K18338" s="59" t="s">
        <v>18773</v>
      </c>
      <c r="L18338" s="61" t="s">
        <v>113</v>
      </c>
      <c r="M18338" s="61">
        <f>VLOOKUP(H18338,zdroj!C:F,4,0)</f>
        <v>0</v>
      </c>
      <c r="N18338" s="61" t="str">
        <f t="shared" si="572"/>
        <v>katB</v>
      </c>
      <c r="P18338" s="73" t="str">
        <f t="shared" si="573"/>
        <v/>
      </c>
      <c r="Q18338" s="61" t="s">
        <v>30</v>
      </c>
      <c r="R18338" s="61" t="s">
        <v>91</v>
      </c>
    </row>
    <row r="18339" spans="8:18" x14ac:dyDescent="0.25">
      <c r="H18339" s="59">
        <v>149641</v>
      </c>
      <c r="I18339" s="59" t="s">
        <v>71</v>
      </c>
      <c r="J18339" s="59">
        <v>16781384</v>
      </c>
      <c r="K18339" s="59" t="s">
        <v>18774</v>
      </c>
      <c r="L18339" s="61" t="s">
        <v>112</v>
      </c>
      <c r="M18339" s="61">
        <f>VLOOKUP(H18339,zdroj!C:F,4,0)</f>
        <v>0</v>
      </c>
      <c r="N18339" s="61" t="str">
        <f t="shared" si="572"/>
        <v>katA</v>
      </c>
      <c r="P18339" s="73" t="str">
        <f t="shared" si="573"/>
        <v/>
      </c>
      <c r="Q18339" s="61" t="s">
        <v>30</v>
      </c>
    </row>
    <row r="18340" spans="8:18" x14ac:dyDescent="0.25">
      <c r="H18340" s="59">
        <v>149641</v>
      </c>
      <c r="I18340" s="59" t="s">
        <v>71</v>
      </c>
      <c r="J18340" s="59">
        <v>16781392</v>
      </c>
      <c r="K18340" s="59" t="s">
        <v>18775</v>
      </c>
      <c r="L18340" s="61" t="s">
        <v>112</v>
      </c>
      <c r="M18340" s="61">
        <f>VLOOKUP(H18340,zdroj!C:F,4,0)</f>
        <v>0</v>
      </c>
      <c r="N18340" s="61" t="str">
        <f t="shared" si="572"/>
        <v>katA</v>
      </c>
      <c r="P18340" s="73" t="str">
        <f t="shared" si="573"/>
        <v/>
      </c>
      <c r="Q18340" s="61" t="s">
        <v>30</v>
      </c>
    </row>
    <row r="18341" spans="8:18" x14ac:dyDescent="0.25">
      <c r="H18341" s="59">
        <v>149641</v>
      </c>
      <c r="I18341" s="59" t="s">
        <v>71</v>
      </c>
      <c r="J18341" s="59">
        <v>16781406</v>
      </c>
      <c r="K18341" s="59" t="s">
        <v>18776</v>
      </c>
      <c r="L18341" s="61" t="s">
        <v>113</v>
      </c>
      <c r="M18341" s="61">
        <f>VLOOKUP(H18341,zdroj!C:F,4,0)</f>
        <v>0</v>
      </c>
      <c r="N18341" s="61" t="str">
        <f t="shared" si="572"/>
        <v>katB</v>
      </c>
      <c r="P18341" s="73" t="str">
        <f t="shared" si="573"/>
        <v/>
      </c>
      <c r="Q18341" s="61" t="s">
        <v>30</v>
      </c>
      <c r="R18341" s="61" t="s">
        <v>91</v>
      </c>
    </row>
    <row r="18342" spans="8:18" x14ac:dyDescent="0.25">
      <c r="H18342" s="59">
        <v>149641</v>
      </c>
      <c r="I18342" s="59" t="s">
        <v>71</v>
      </c>
      <c r="J18342" s="59">
        <v>16781414</v>
      </c>
      <c r="K18342" s="59" t="s">
        <v>18777</v>
      </c>
      <c r="L18342" s="61" t="s">
        <v>112</v>
      </c>
      <c r="M18342" s="61">
        <f>VLOOKUP(H18342,zdroj!C:F,4,0)</f>
        <v>0</v>
      </c>
      <c r="N18342" s="61" t="str">
        <f t="shared" si="572"/>
        <v>katA</v>
      </c>
      <c r="P18342" s="73" t="str">
        <f t="shared" si="573"/>
        <v/>
      </c>
      <c r="Q18342" s="61" t="s">
        <v>30</v>
      </c>
    </row>
    <row r="18343" spans="8:18" x14ac:dyDescent="0.25">
      <c r="H18343" s="59">
        <v>149641</v>
      </c>
      <c r="I18343" s="59" t="s">
        <v>71</v>
      </c>
      <c r="J18343" s="59">
        <v>16781422</v>
      </c>
      <c r="K18343" s="59" t="s">
        <v>18778</v>
      </c>
      <c r="L18343" s="61" t="s">
        <v>112</v>
      </c>
      <c r="M18343" s="61">
        <f>VLOOKUP(H18343,zdroj!C:F,4,0)</f>
        <v>0</v>
      </c>
      <c r="N18343" s="61" t="str">
        <f t="shared" si="572"/>
        <v>katA</v>
      </c>
      <c r="P18343" s="73" t="str">
        <f t="shared" si="573"/>
        <v/>
      </c>
      <c r="Q18343" s="61" t="s">
        <v>30</v>
      </c>
    </row>
    <row r="18344" spans="8:18" x14ac:dyDescent="0.25">
      <c r="H18344" s="59">
        <v>149641</v>
      </c>
      <c r="I18344" s="59" t="s">
        <v>71</v>
      </c>
      <c r="J18344" s="59">
        <v>16781449</v>
      </c>
      <c r="K18344" s="59" t="s">
        <v>18779</v>
      </c>
      <c r="L18344" s="61" t="s">
        <v>112</v>
      </c>
      <c r="M18344" s="61">
        <f>VLOOKUP(H18344,zdroj!C:F,4,0)</f>
        <v>0</v>
      </c>
      <c r="N18344" s="61" t="str">
        <f t="shared" si="572"/>
        <v>katA</v>
      </c>
      <c r="P18344" s="73" t="str">
        <f t="shared" si="573"/>
        <v/>
      </c>
      <c r="Q18344" s="61" t="s">
        <v>30</v>
      </c>
    </row>
    <row r="18345" spans="8:18" x14ac:dyDescent="0.25">
      <c r="H18345" s="59">
        <v>149641</v>
      </c>
      <c r="I18345" s="59" t="s">
        <v>71</v>
      </c>
      <c r="J18345" s="59">
        <v>16781457</v>
      </c>
      <c r="K18345" s="59" t="s">
        <v>18780</v>
      </c>
      <c r="L18345" s="61" t="s">
        <v>112</v>
      </c>
      <c r="M18345" s="61">
        <f>VLOOKUP(H18345,zdroj!C:F,4,0)</f>
        <v>0</v>
      </c>
      <c r="N18345" s="61" t="str">
        <f t="shared" si="572"/>
        <v>katA</v>
      </c>
      <c r="P18345" s="73" t="str">
        <f t="shared" si="573"/>
        <v/>
      </c>
      <c r="Q18345" s="61" t="s">
        <v>30</v>
      </c>
    </row>
    <row r="18346" spans="8:18" x14ac:dyDescent="0.25">
      <c r="H18346" s="59">
        <v>149641</v>
      </c>
      <c r="I18346" s="59" t="s">
        <v>71</v>
      </c>
      <c r="J18346" s="59">
        <v>16781465</v>
      </c>
      <c r="K18346" s="59" t="s">
        <v>18781</v>
      </c>
      <c r="L18346" s="61" t="s">
        <v>112</v>
      </c>
      <c r="M18346" s="61">
        <f>VLOOKUP(H18346,zdroj!C:F,4,0)</f>
        <v>0</v>
      </c>
      <c r="N18346" s="61" t="str">
        <f t="shared" si="572"/>
        <v>katA</v>
      </c>
      <c r="P18346" s="73" t="str">
        <f t="shared" si="573"/>
        <v/>
      </c>
      <c r="Q18346" s="61" t="s">
        <v>30</v>
      </c>
    </row>
    <row r="18347" spans="8:18" x14ac:dyDescent="0.25">
      <c r="H18347" s="59">
        <v>149641</v>
      </c>
      <c r="I18347" s="59" t="s">
        <v>71</v>
      </c>
      <c r="J18347" s="59">
        <v>16781473</v>
      </c>
      <c r="K18347" s="59" t="s">
        <v>18782</v>
      </c>
      <c r="L18347" s="61" t="s">
        <v>112</v>
      </c>
      <c r="M18347" s="61">
        <f>VLOOKUP(H18347,zdroj!C:F,4,0)</f>
        <v>0</v>
      </c>
      <c r="N18347" s="61" t="str">
        <f t="shared" si="572"/>
        <v>katA</v>
      </c>
      <c r="P18347" s="73" t="str">
        <f t="shared" si="573"/>
        <v/>
      </c>
      <c r="Q18347" s="61" t="s">
        <v>30</v>
      </c>
    </row>
    <row r="18348" spans="8:18" x14ac:dyDescent="0.25">
      <c r="H18348" s="59">
        <v>149641</v>
      </c>
      <c r="I18348" s="59" t="s">
        <v>71</v>
      </c>
      <c r="J18348" s="59">
        <v>16781481</v>
      </c>
      <c r="K18348" s="59" t="s">
        <v>18783</v>
      </c>
      <c r="L18348" s="61" t="s">
        <v>112</v>
      </c>
      <c r="M18348" s="61">
        <f>VLOOKUP(H18348,zdroj!C:F,4,0)</f>
        <v>0</v>
      </c>
      <c r="N18348" s="61" t="str">
        <f t="shared" si="572"/>
        <v>katA</v>
      </c>
      <c r="P18348" s="73" t="str">
        <f t="shared" si="573"/>
        <v/>
      </c>
      <c r="Q18348" s="61" t="s">
        <v>30</v>
      </c>
    </row>
    <row r="18349" spans="8:18" x14ac:dyDescent="0.25">
      <c r="H18349" s="59">
        <v>149641</v>
      </c>
      <c r="I18349" s="59" t="s">
        <v>71</v>
      </c>
      <c r="J18349" s="59">
        <v>16781490</v>
      </c>
      <c r="K18349" s="59" t="s">
        <v>18784</v>
      </c>
      <c r="L18349" s="61" t="s">
        <v>112</v>
      </c>
      <c r="M18349" s="61">
        <f>VLOOKUP(H18349,zdroj!C:F,4,0)</f>
        <v>0</v>
      </c>
      <c r="N18349" s="61" t="str">
        <f t="shared" si="572"/>
        <v>katA</v>
      </c>
      <c r="P18349" s="73" t="str">
        <f t="shared" si="573"/>
        <v/>
      </c>
      <c r="Q18349" s="61" t="s">
        <v>30</v>
      </c>
    </row>
    <row r="18350" spans="8:18" x14ac:dyDescent="0.25">
      <c r="H18350" s="59">
        <v>149641</v>
      </c>
      <c r="I18350" s="59" t="s">
        <v>71</v>
      </c>
      <c r="J18350" s="59">
        <v>16781503</v>
      </c>
      <c r="K18350" s="59" t="s">
        <v>18785</v>
      </c>
      <c r="L18350" s="61" t="s">
        <v>112</v>
      </c>
      <c r="M18350" s="61">
        <f>VLOOKUP(H18350,zdroj!C:F,4,0)</f>
        <v>0</v>
      </c>
      <c r="N18350" s="61" t="str">
        <f t="shared" si="572"/>
        <v>katA</v>
      </c>
      <c r="P18350" s="73" t="str">
        <f t="shared" si="573"/>
        <v/>
      </c>
      <c r="Q18350" s="61" t="s">
        <v>30</v>
      </c>
    </row>
    <row r="18351" spans="8:18" x14ac:dyDescent="0.25">
      <c r="H18351" s="59">
        <v>149641</v>
      </c>
      <c r="I18351" s="59" t="s">
        <v>71</v>
      </c>
      <c r="J18351" s="59">
        <v>16781511</v>
      </c>
      <c r="K18351" s="59" t="s">
        <v>18786</v>
      </c>
      <c r="L18351" s="61" t="s">
        <v>112</v>
      </c>
      <c r="M18351" s="61">
        <f>VLOOKUP(H18351,zdroj!C:F,4,0)</f>
        <v>0</v>
      </c>
      <c r="N18351" s="61" t="str">
        <f t="shared" si="572"/>
        <v>katA</v>
      </c>
      <c r="P18351" s="73" t="str">
        <f t="shared" si="573"/>
        <v/>
      </c>
      <c r="Q18351" s="61" t="s">
        <v>30</v>
      </c>
    </row>
    <row r="18352" spans="8:18" x14ac:dyDescent="0.25">
      <c r="H18352" s="59">
        <v>149641</v>
      </c>
      <c r="I18352" s="59" t="s">
        <v>71</v>
      </c>
      <c r="J18352" s="59">
        <v>16781520</v>
      </c>
      <c r="K18352" s="59" t="s">
        <v>18787</v>
      </c>
      <c r="L18352" s="61" t="s">
        <v>112</v>
      </c>
      <c r="M18352" s="61">
        <f>VLOOKUP(H18352,zdroj!C:F,4,0)</f>
        <v>0</v>
      </c>
      <c r="N18352" s="61" t="str">
        <f t="shared" si="572"/>
        <v>katA</v>
      </c>
      <c r="P18352" s="73" t="str">
        <f t="shared" si="573"/>
        <v/>
      </c>
      <c r="Q18352" s="61" t="s">
        <v>30</v>
      </c>
    </row>
    <row r="18353" spans="8:17" x14ac:dyDescent="0.25">
      <c r="H18353" s="59">
        <v>149641</v>
      </c>
      <c r="I18353" s="59" t="s">
        <v>71</v>
      </c>
      <c r="J18353" s="59">
        <v>16781538</v>
      </c>
      <c r="K18353" s="59" t="s">
        <v>18788</v>
      </c>
      <c r="L18353" s="61" t="s">
        <v>112</v>
      </c>
      <c r="M18353" s="61">
        <f>VLOOKUP(H18353,zdroj!C:F,4,0)</f>
        <v>0</v>
      </c>
      <c r="N18353" s="61" t="str">
        <f t="shared" si="572"/>
        <v>katA</v>
      </c>
      <c r="P18353" s="73" t="str">
        <f t="shared" si="573"/>
        <v/>
      </c>
      <c r="Q18353" s="61" t="s">
        <v>30</v>
      </c>
    </row>
    <row r="18354" spans="8:17" x14ac:dyDescent="0.25">
      <c r="H18354" s="59">
        <v>149641</v>
      </c>
      <c r="I18354" s="59" t="s">
        <v>71</v>
      </c>
      <c r="J18354" s="59">
        <v>16781546</v>
      </c>
      <c r="K18354" s="59" t="s">
        <v>18789</v>
      </c>
      <c r="L18354" s="61" t="s">
        <v>112</v>
      </c>
      <c r="M18354" s="61">
        <f>VLOOKUP(H18354,zdroj!C:F,4,0)</f>
        <v>0</v>
      </c>
      <c r="N18354" s="61" t="str">
        <f t="shared" si="572"/>
        <v>katA</v>
      </c>
      <c r="P18354" s="73" t="str">
        <f t="shared" si="573"/>
        <v/>
      </c>
      <c r="Q18354" s="61" t="s">
        <v>30</v>
      </c>
    </row>
    <row r="18355" spans="8:17" x14ac:dyDescent="0.25">
      <c r="H18355" s="59">
        <v>149641</v>
      </c>
      <c r="I18355" s="59" t="s">
        <v>71</v>
      </c>
      <c r="J18355" s="59">
        <v>16781554</v>
      </c>
      <c r="K18355" s="59" t="s">
        <v>18790</v>
      </c>
      <c r="L18355" s="61" t="s">
        <v>112</v>
      </c>
      <c r="M18355" s="61">
        <f>VLOOKUP(H18355,zdroj!C:F,4,0)</f>
        <v>0</v>
      </c>
      <c r="N18355" s="61" t="str">
        <f t="shared" si="572"/>
        <v>katA</v>
      </c>
      <c r="P18355" s="73" t="str">
        <f t="shared" si="573"/>
        <v/>
      </c>
      <c r="Q18355" s="61" t="s">
        <v>30</v>
      </c>
    </row>
    <row r="18356" spans="8:17" x14ac:dyDescent="0.25">
      <c r="H18356" s="59">
        <v>149641</v>
      </c>
      <c r="I18356" s="59" t="s">
        <v>71</v>
      </c>
      <c r="J18356" s="59">
        <v>16781562</v>
      </c>
      <c r="K18356" s="59" t="s">
        <v>18791</v>
      </c>
      <c r="L18356" s="61" t="s">
        <v>112</v>
      </c>
      <c r="M18356" s="61">
        <f>VLOOKUP(H18356,zdroj!C:F,4,0)</f>
        <v>0</v>
      </c>
      <c r="N18356" s="61" t="str">
        <f t="shared" si="572"/>
        <v>katA</v>
      </c>
      <c r="P18356" s="73" t="str">
        <f t="shared" si="573"/>
        <v/>
      </c>
      <c r="Q18356" s="61" t="s">
        <v>30</v>
      </c>
    </row>
    <row r="18357" spans="8:17" x14ac:dyDescent="0.25">
      <c r="H18357" s="59">
        <v>149641</v>
      </c>
      <c r="I18357" s="59" t="s">
        <v>71</v>
      </c>
      <c r="J18357" s="59">
        <v>16781571</v>
      </c>
      <c r="K18357" s="59" t="s">
        <v>18792</v>
      </c>
      <c r="L18357" s="61" t="s">
        <v>112</v>
      </c>
      <c r="M18357" s="61">
        <f>VLOOKUP(H18357,zdroj!C:F,4,0)</f>
        <v>0</v>
      </c>
      <c r="N18357" s="61" t="str">
        <f t="shared" si="572"/>
        <v>katA</v>
      </c>
      <c r="P18357" s="73" t="str">
        <f t="shared" si="573"/>
        <v/>
      </c>
      <c r="Q18357" s="61" t="s">
        <v>30</v>
      </c>
    </row>
    <row r="18358" spans="8:17" x14ac:dyDescent="0.25">
      <c r="H18358" s="59">
        <v>149641</v>
      </c>
      <c r="I18358" s="59" t="s">
        <v>71</v>
      </c>
      <c r="J18358" s="59">
        <v>16781589</v>
      </c>
      <c r="K18358" s="59" t="s">
        <v>18793</v>
      </c>
      <c r="L18358" s="61" t="s">
        <v>112</v>
      </c>
      <c r="M18358" s="61">
        <f>VLOOKUP(H18358,zdroj!C:F,4,0)</f>
        <v>0</v>
      </c>
      <c r="N18358" s="61" t="str">
        <f t="shared" si="572"/>
        <v>katA</v>
      </c>
      <c r="P18358" s="73" t="str">
        <f t="shared" si="573"/>
        <v/>
      </c>
      <c r="Q18358" s="61" t="s">
        <v>30</v>
      </c>
    </row>
    <row r="18359" spans="8:17" x14ac:dyDescent="0.25">
      <c r="H18359" s="59">
        <v>149641</v>
      </c>
      <c r="I18359" s="59" t="s">
        <v>71</v>
      </c>
      <c r="J18359" s="59">
        <v>16781597</v>
      </c>
      <c r="K18359" s="59" t="s">
        <v>18794</v>
      </c>
      <c r="L18359" s="61" t="s">
        <v>81</v>
      </c>
      <c r="M18359" s="61">
        <f>VLOOKUP(H18359,zdroj!C:F,4,0)</f>
        <v>0</v>
      </c>
      <c r="N18359" s="61" t="str">
        <f t="shared" si="572"/>
        <v>-</v>
      </c>
      <c r="P18359" s="73" t="str">
        <f t="shared" si="573"/>
        <v/>
      </c>
      <c r="Q18359" s="61" t="s">
        <v>88</v>
      </c>
    </row>
    <row r="18360" spans="8:17" x14ac:dyDescent="0.25">
      <c r="H18360" s="59">
        <v>149641</v>
      </c>
      <c r="I18360" s="59" t="s">
        <v>71</v>
      </c>
      <c r="J18360" s="59">
        <v>16781601</v>
      </c>
      <c r="K18360" s="59" t="s">
        <v>18795</v>
      </c>
      <c r="L18360" s="61" t="s">
        <v>81</v>
      </c>
      <c r="M18360" s="61">
        <f>VLOOKUP(H18360,zdroj!C:F,4,0)</f>
        <v>0</v>
      </c>
      <c r="N18360" s="61" t="str">
        <f t="shared" si="572"/>
        <v>-</v>
      </c>
      <c r="P18360" s="73" t="str">
        <f t="shared" si="573"/>
        <v/>
      </c>
      <c r="Q18360" s="61" t="s">
        <v>88</v>
      </c>
    </row>
    <row r="18361" spans="8:17" x14ac:dyDescent="0.25">
      <c r="H18361" s="59">
        <v>149641</v>
      </c>
      <c r="I18361" s="59" t="s">
        <v>71</v>
      </c>
      <c r="J18361" s="59">
        <v>16781619</v>
      </c>
      <c r="K18361" s="59" t="s">
        <v>18796</v>
      </c>
      <c r="L18361" s="61" t="s">
        <v>81</v>
      </c>
      <c r="M18361" s="61">
        <f>VLOOKUP(H18361,zdroj!C:F,4,0)</f>
        <v>0</v>
      </c>
      <c r="N18361" s="61" t="str">
        <f t="shared" si="572"/>
        <v>-</v>
      </c>
      <c r="P18361" s="73" t="str">
        <f t="shared" si="573"/>
        <v/>
      </c>
      <c r="Q18361" s="61" t="s">
        <v>88</v>
      </c>
    </row>
    <row r="18362" spans="8:17" x14ac:dyDescent="0.25">
      <c r="H18362" s="59">
        <v>149641</v>
      </c>
      <c r="I18362" s="59" t="s">
        <v>71</v>
      </c>
      <c r="J18362" s="59">
        <v>16781627</v>
      </c>
      <c r="K18362" s="59" t="s">
        <v>18797</v>
      </c>
      <c r="L18362" s="61" t="s">
        <v>81</v>
      </c>
      <c r="M18362" s="61">
        <f>VLOOKUP(H18362,zdroj!C:F,4,0)</f>
        <v>0</v>
      </c>
      <c r="N18362" s="61" t="str">
        <f t="shared" si="572"/>
        <v>-</v>
      </c>
      <c r="P18362" s="73" t="str">
        <f t="shared" si="573"/>
        <v/>
      </c>
      <c r="Q18362" s="61" t="s">
        <v>88</v>
      </c>
    </row>
    <row r="18363" spans="8:17" x14ac:dyDescent="0.25">
      <c r="H18363" s="59">
        <v>149641</v>
      </c>
      <c r="I18363" s="59" t="s">
        <v>71</v>
      </c>
      <c r="J18363" s="59">
        <v>24969834</v>
      </c>
      <c r="K18363" s="59" t="s">
        <v>18798</v>
      </c>
      <c r="L18363" s="61" t="s">
        <v>112</v>
      </c>
      <c r="M18363" s="61">
        <f>VLOOKUP(H18363,zdroj!C:F,4,0)</f>
        <v>0</v>
      </c>
      <c r="N18363" s="61" t="str">
        <f t="shared" si="572"/>
        <v>katA</v>
      </c>
      <c r="P18363" s="73" t="str">
        <f t="shared" si="573"/>
        <v/>
      </c>
      <c r="Q18363" s="61" t="s">
        <v>30</v>
      </c>
    </row>
    <row r="18364" spans="8:17" x14ac:dyDescent="0.25">
      <c r="H18364" s="59">
        <v>149641</v>
      </c>
      <c r="I18364" s="59" t="s">
        <v>71</v>
      </c>
      <c r="J18364" s="59">
        <v>25526065</v>
      </c>
      <c r="K18364" s="59" t="s">
        <v>18799</v>
      </c>
      <c r="L18364" s="61" t="s">
        <v>112</v>
      </c>
      <c r="M18364" s="61">
        <f>VLOOKUP(H18364,zdroj!C:F,4,0)</f>
        <v>0</v>
      </c>
      <c r="N18364" s="61" t="str">
        <f t="shared" si="572"/>
        <v>katA</v>
      </c>
      <c r="P18364" s="73" t="str">
        <f t="shared" si="573"/>
        <v/>
      </c>
      <c r="Q18364" s="61" t="s">
        <v>30</v>
      </c>
    </row>
    <row r="18365" spans="8:17" x14ac:dyDescent="0.25">
      <c r="H18365" s="59">
        <v>149641</v>
      </c>
      <c r="I18365" s="59" t="s">
        <v>71</v>
      </c>
      <c r="J18365" s="59">
        <v>26113597</v>
      </c>
      <c r="K18365" s="59" t="s">
        <v>18800</v>
      </c>
      <c r="L18365" s="61" t="s">
        <v>112</v>
      </c>
      <c r="M18365" s="61">
        <f>VLOOKUP(H18365,zdroj!C:F,4,0)</f>
        <v>0</v>
      </c>
      <c r="N18365" s="61" t="str">
        <f t="shared" si="572"/>
        <v>katA</v>
      </c>
      <c r="P18365" s="73" t="str">
        <f t="shared" si="573"/>
        <v/>
      </c>
      <c r="Q18365" s="61" t="s">
        <v>30</v>
      </c>
    </row>
    <row r="18366" spans="8:17" x14ac:dyDescent="0.25">
      <c r="H18366" s="59">
        <v>149641</v>
      </c>
      <c r="I18366" s="59" t="s">
        <v>71</v>
      </c>
      <c r="J18366" s="59">
        <v>26113601</v>
      </c>
      <c r="K18366" s="59" t="s">
        <v>18801</v>
      </c>
      <c r="L18366" s="61" t="s">
        <v>81</v>
      </c>
      <c r="M18366" s="61">
        <f>VLOOKUP(H18366,zdroj!C:F,4,0)</f>
        <v>0</v>
      </c>
      <c r="N18366" s="61" t="str">
        <f t="shared" si="572"/>
        <v>-</v>
      </c>
      <c r="P18366" s="73" t="str">
        <f t="shared" si="573"/>
        <v/>
      </c>
      <c r="Q18366" s="61" t="s">
        <v>84</v>
      </c>
    </row>
    <row r="18367" spans="8:17" x14ac:dyDescent="0.25">
      <c r="H18367" s="59">
        <v>149641</v>
      </c>
      <c r="I18367" s="59" t="s">
        <v>71</v>
      </c>
      <c r="J18367" s="59">
        <v>26113619</v>
      </c>
      <c r="K18367" s="59" t="s">
        <v>18802</v>
      </c>
      <c r="L18367" s="61" t="s">
        <v>81</v>
      </c>
      <c r="M18367" s="61">
        <f>VLOOKUP(H18367,zdroj!C:F,4,0)</f>
        <v>0</v>
      </c>
      <c r="N18367" s="61" t="str">
        <f t="shared" si="572"/>
        <v>-</v>
      </c>
      <c r="P18367" s="73" t="str">
        <f t="shared" si="573"/>
        <v/>
      </c>
      <c r="Q18367" s="61" t="s">
        <v>84</v>
      </c>
    </row>
    <row r="18368" spans="8:17" x14ac:dyDescent="0.25">
      <c r="H18368" s="59">
        <v>149641</v>
      </c>
      <c r="I18368" s="59" t="s">
        <v>71</v>
      </c>
      <c r="J18368" s="59">
        <v>26117720</v>
      </c>
      <c r="K18368" s="59" t="s">
        <v>18803</v>
      </c>
      <c r="L18368" s="61" t="s">
        <v>112</v>
      </c>
      <c r="M18368" s="61">
        <f>VLOOKUP(H18368,zdroj!C:F,4,0)</f>
        <v>0</v>
      </c>
      <c r="N18368" s="61" t="str">
        <f t="shared" si="572"/>
        <v>katA</v>
      </c>
      <c r="P18368" s="73" t="str">
        <f t="shared" si="573"/>
        <v/>
      </c>
      <c r="Q18368" s="61" t="s">
        <v>30</v>
      </c>
    </row>
    <row r="18369" spans="8:17" x14ac:dyDescent="0.25">
      <c r="H18369" s="59">
        <v>149641</v>
      </c>
      <c r="I18369" s="59" t="s">
        <v>71</v>
      </c>
      <c r="J18369" s="59">
        <v>26119692</v>
      </c>
      <c r="K18369" s="59" t="s">
        <v>18804</v>
      </c>
      <c r="L18369" s="61" t="s">
        <v>112</v>
      </c>
      <c r="M18369" s="61">
        <f>VLOOKUP(H18369,zdroj!C:F,4,0)</f>
        <v>0</v>
      </c>
      <c r="N18369" s="61" t="str">
        <f t="shared" si="572"/>
        <v>katA</v>
      </c>
      <c r="P18369" s="73" t="str">
        <f t="shared" si="573"/>
        <v/>
      </c>
      <c r="Q18369" s="61" t="s">
        <v>30</v>
      </c>
    </row>
    <row r="18370" spans="8:17" x14ac:dyDescent="0.25">
      <c r="H18370" s="59">
        <v>149641</v>
      </c>
      <c r="I18370" s="59" t="s">
        <v>71</v>
      </c>
      <c r="J18370" s="59">
        <v>26121077</v>
      </c>
      <c r="K18370" s="59" t="s">
        <v>18805</v>
      </c>
      <c r="L18370" s="61" t="s">
        <v>112</v>
      </c>
      <c r="M18370" s="61">
        <f>VLOOKUP(H18370,zdroj!C:F,4,0)</f>
        <v>0</v>
      </c>
      <c r="N18370" s="61" t="str">
        <f t="shared" si="572"/>
        <v>katA</v>
      </c>
      <c r="P18370" s="73" t="str">
        <f t="shared" si="573"/>
        <v/>
      </c>
      <c r="Q18370" s="61" t="s">
        <v>30</v>
      </c>
    </row>
    <row r="18371" spans="8:17" x14ac:dyDescent="0.25">
      <c r="H18371" s="59">
        <v>149641</v>
      </c>
      <c r="I18371" s="59" t="s">
        <v>71</v>
      </c>
      <c r="J18371" s="59">
        <v>26122651</v>
      </c>
      <c r="K18371" s="59" t="s">
        <v>18806</v>
      </c>
      <c r="L18371" s="61" t="s">
        <v>112</v>
      </c>
      <c r="M18371" s="61">
        <f>VLOOKUP(H18371,zdroj!C:F,4,0)</f>
        <v>0</v>
      </c>
      <c r="N18371" s="61" t="str">
        <f t="shared" si="572"/>
        <v>katA</v>
      </c>
      <c r="P18371" s="73" t="str">
        <f t="shared" si="573"/>
        <v/>
      </c>
      <c r="Q18371" s="61" t="s">
        <v>30</v>
      </c>
    </row>
    <row r="18372" spans="8:17" x14ac:dyDescent="0.25">
      <c r="H18372" s="59">
        <v>149641</v>
      </c>
      <c r="I18372" s="59" t="s">
        <v>71</v>
      </c>
      <c r="J18372" s="59">
        <v>26167271</v>
      </c>
      <c r="K18372" s="59" t="s">
        <v>18807</v>
      </c>
      <c r="L18372" s="61" t="s">
        <v>112</v>
      </c>
      <c r="M18372" s="61">
        <f>VLOOKUP(H18372,zdroj!C:F,4,0)</f>
        <v>0</v>
      </c>
      <c r="N18372" s="61" t="str">
        <f t="shared" si="572"/>
        <v>katA</v>
      </c>
      <c r="P18372" s="73" t="str">
        <f t="shared" si="573"/>
        <v/>
      </c>
      <c r="Q18372" s="61" t="s">
        <v>30</v>
      </c>
    </row>
    <row r="18373" spans="8:17" x14ac:dyDescent="0.25">
      <c r="H18373" s="59">
        <v>149641</v>
      </c>
      <c r="I18373" s="59" t="s">
        <v>71</v>
      </c>
      <c r="J18373" s="59">
        <v>26172259</v>
      </c>
      <c r="K18373" s="59" t="s">
        <v>18808</v>
      </c>
      <c r="L18373" s="61" t="s">
        <v>112</v>
      </c>
      <c r="M18373" s="61">
        <f>VLOOKUP(H18373,zdroj!C:F,4,0)</f>
        <v>0</v>
      </c>
      <c r="N18373" s="61" t="str">
        <f t="shared" si="572"/>
        <v>katA</v>
      </c>
      <c r="P18373" s="73" t="str">
        <f t="shared" si="573"/>
        <v/>
      </c>
      <c r="Q18373" s="61" t="s">
        <v>30</v>
      </c>
    </row>
    <row r="18374" spans="8:17" x14ac:dyDescent="0.25">
      <c r="H18374" s="59">
        <v>149641</v>
      </c>
      <c r="I18374" s="59" t="s">
        <v>71</v>
      </c>
      <c r="J18374" s="59">
        <v>26197642</v>
      </c>
      <c r="K18374" s="59" t="s">
        <v>18809</v>
      </c>
      <c r="L18374" s="61" t="s">
        <v>112</v>
      </c>
      <c r="M18374" s="61">
        <f>VLOOKUP(H18374,zdroj!C:F,4,0)</f>
        <v>0</v>
      </c>
      <c r="N18374" s="61" t="str">
        <f t="shared" si="572"/>
        <v>katA</v>
      </c>
      <c r="P18374" s="73" t="str">
        <f t="shared" si="573"/>
        <v/>
      </c>
      <c r="Q18374" s="61" t="s">
        <v>30</v>
      </c>
    </row>
    <row r="18375" spans="8:17" x14ac:dyDescent="0.25">
      <c r="H18375" s="59">
        <v>149641</v>
      </c>
      <c r="I18375" s="59" t="s">
        <v>71</v>
      </c>
      <c r="J18375" s="59">
        <v>26312077</v>
      </c>
      <c r="K18375" s="59" t="s">
        <v>18810</v>
      </c>
      <c r="L18375" s="61" t="s">
        <v>112</v>
      </c>
      <c r="M18375" s="61">
        <f>VLOOKUP(H18375,zdroj!C:F,4,0)</f>
        <v>0</v>
      </c>
      <c r="N18375" s="61" t="str">
        <f t="shared" ref="N18375:N18438" si="574">IF(M18375="A",IF(L18375="katA","katB",L18375),L18375)</f>
        <v>katA</v>
      </c>
      <c r="P18375" s="73" t="str">
        <f t="shared" ref="P18375:P18438" si="575">IF(O18375="A",1,"")</f>
        <v/>
      </c>
      <c r="Q18375" s="61" t="s">
        <v>30</v>
      </c>
    </row>
    <row r="18376" spans="8:17" x14ac:dyDescent="0.25">
      <c r="H18376" s="59">
        <v>149641</v>
      </c>
      <c r="I18376" s="59" t="s">
        <v>71</v>
      </c>
      <c r="J18376" s="59">
        <v>26420139</v>
      </c>
      <c r="K18376" s="59" t="s">
        <v>18811</v>
      </c>
      <c r="L18376" s="61" t="s">
        <v>81</v>
      </c>
      <c r="M18376" s="61">
        <f>VLOOKUP(H18376,zdroj!C:F,4,0)</f>
        <v>0</v>
      </c>
      <c r="N18376" s="61" t="str">
        <f t="shared" si="574"/>
        <v>-</v>
      </c>
      <c r="P18376" s="73" t="str">
        <f t="shared" si="575"/>
        <v/>
      </c>
      <c r="Q18376" s="61" t="s">
        <v>84</v>
      </c>
    </row>
    <row r="18377" spans="8:17" x14ac:dyDescent="0.25">
      <c r="H18377" s="59">
        <v>149641</v>
      </c>
      <c r="I18377" s="59" t="s">
        <v>71</v>
      </c>
      <c r="J18377" s="59">
        <v>26425688</v>
      </c>
      <c r="K18377" s="59" t="s">
        <v>18812</v>
      </c>
      <c r="L18377" s="61" t="s">
        <v>112</v>
      </c>
      <c r="M18377" s="61">
        <f>VLOOKUP(H18377,zdroj!C:F,4,0)</f>
        <v>0</v>
      </c>
      <c r="N18377" s="61" t="str">
        <f t="shared" si="574"/>
        <v>katA</v>
      </c>
      <c r="P18377" s="73" t="str">
        <f t="shared" si="575"/>
        <v/>
      </c>
      <c r="Q18377" s="61" t="s">
        <v>30</v>
      </c>
    </row>
    <row r="18378" spans="8:17" x14ac:dyDescent="0.25">
      <c r="H18378" s="59">
        <v>149641</v>
      </c>
      <c r="I18378" s="59" t="s">
        <v>71</v>
      </c>
      <c r="J18378" s="59">
        <v>26428288</v>
      </c>
      <c r="K18378" s="59" t="s">
        <v>18813</v>
      </c>
      <c r="L18378" s="61" t="s">
        <v>112</v>
      </c>
      <c r="M18378" s="61">
        <f>VLOOKUP(H18378,zdroj!C:F,4,0)</f>
        <v>0</v>
      </c>
      <c r="N18378" s="61" t="str">
        <f t="shared" si="574"/>
        <v>katA</v>
      </c>
      <c r="P18378" s="73" t="str">
        <f t="shared" si="575"/>
        <v/>
      </c>
      <c r="Q18378" s="61" t="s">
        <v>30</v>
      </c>
    </row>
    <row r="18379" spans="8:17" x14ac:dyDescent="0.25">
      <c r="H18379" s="59">
        <v>149641</v>
      </c>
      <c r="I18379" s="59" t="s">
        <v>71</v>
      </c>
      <c r="J18379" s="59">
        <v>26430771</v>
      </c>
      <c r="K18379" s="59" t="s">
        <v>18814</v>
      </c>
      <c r="L18379" s="61" t="s">
        <v>81</v>
      </c>
      <c r="M18379" s="61">
        <f>VLOOKUP(H18379,zdroj!C:F,4,0)</f>
        <v>0</v>
      </c>
      <c r="N18379" s="61" t="str">
        <f t="shared" si="574"/>
        <v>-</v>
      </c>
      <c r="P18379" s="73" t="str">
        <f t="shared" si="575"/>
        <v/>
      </c>
      <c r="Q18379" s="61" t="s">
        <v>84</v>
      </c>
    </row>
    <row r="18380" spans="8:17" x14ac:dyDescent="0.25">
      <c r="H18380" s="59">
        <v>149641</v>
      </c>
      <c r="I18380" s="59" t="s">
        <v>71</v>
      </c>
      <c r="J18380" s="59">
        <v>26454629</v>
      </c>
      <c r="K18380" s="59" t="s">
        <v>18815</v>
      </c>
      <c r="L18380" s="61" t="s">
        <v>81</v>
      </c>
      <c r="M18380" s="61">
        <f>VLOOKUP(H18380,zdroj!C:F,4,0)</f>
        <v>0</v>
      </c>
      <c r="N18380" s="61" t="str">
        <f t="shared" si="574"/>
        <v>-</v>
      </c>
      <c r="P18380" s="73" t="str">
        <f t="shared" si="575"/>
        <v/>
      </c>
      <c r="Q18380" s="61" t="s">
        <v>84</v>
      </c>
    </row>
    <row r="18381" spans="8:17" x14ac:dyDescent="0.25">
      <c r="H18381" s="59">
        <v>149641</v>
      </c>
      <c r="I18381" s="59" t="s">
        <v>71</v>
      </c>
      <c r="J18381" s="59">
        <v>26466317</v>
      </c>
      <c r="K18381" s="59" t="s">
        <v>18816</v>
      </c>
      <c r="L18381" s="61" t="s">
        <v>112</v>
      </c>
      <c r="M18381" s="61">
        <f>VLOOKUP(H18381,zdroj!C:F,4,0)</f>
        <v>0</v>
      </c>
      <c r="N18381" s="61" t="str">
        <f t="shared" si="574"/>
        <v>katA</v>
      </c>
      <c r="P18381" s="73" t="str">
        <f t="shared" si="575"/>
        <v/>
      </c>
      <c r="Q18381" s="61" t="s">
        <v>30</v>
      </c>
    </row>
    <row r="18382" spans="8:17" x14ac:dyDescent="0.25">
      <c r="H18382" s="59">
        <v>149641</v>
      </c>
      <c r="I18382" s="59" t="s">
        <v>71</v>
      </c>
      <c r="J18382" s="59">
        <v>26732637</v>
      </c>
      <c r="K18382" s="59" t="s">
        <v>18817</v>
      </c>
      <c r="L18382" s="61" t="s">
        <v>112</v>
      </c>
      <c r="M18382" s="61">
        <f>VLOOKUP(H18382,zdroj!C:F,4,0)</f>
        <v>0</v>
      </c>
      <c r="N18382" s="61" t="str">
        <f t="shared" si="574"/>
        <v>katA</v>
      </c>
      <c r="P18382" s="73" t="str">
        <f t="shared" si="575"/>
        <v/>
      </c>
      <c r="Q18382" s="61" t="s">
        <v>31</v>
      </c>
    </row>
    <row r="18383" spans="8:17" x14ac:dyDescent="0.25">
      <c r="H18383" s="59">
        <v>149641</v>
      </c>
      <c r="I18383" s="59" t="s">
        <v>71</v>
      </c>
      <c r="J18383" s="59">
        <v>27762939</v>
      </c>
      <c r="K18383" s="59" t="s">
        <v>18818</v>
      </c>
      <c r="L18383" s="61" t="s">
        <v>112</v>
      </c>
      <c r="M18383" s="61">
        <f>VLOOKUP(H18383,zdroj!C:F,4,0)</f>
        <v>0</v>
      </c>
      <c r="N18383" s="61" t="str">
        <f t="shared" si="574"/>
        <v>katA</v>
      </c>
      <c r="P18383" s="73" t="str">
        <f t="shared" si="575"/>
        <v/>
      </c>
      <c r="Q18383" s="61" t="s">
        <v>30</v>
      </c>
    </row>
    <row r="18384" spans="8:17" x14ac:dyDescent="0.25">
      <c r="H18384" s="59">
        <v>149641</v>
      </c>
      <c r="I18384" s="59" t="s">
        <v>71</v>
      </c>
      <c r="J18384" s="59">
        <v>27762963</v>
      </c>
      <c r="K18384" s="59" t="s">
        <v>18819</v>
      </c>
      <c r="L18384" s="61" t="s">
        <v>112</v>
      </c>
      <c r="M18384" s="61">
        <f>VLOOKUP(H18384,zdroj!C:F,4,0)</f>
        <v>0</v>
      </c>
      <c r="N18384" s="61" t="str">
        <f t="shared" si="574"/>
        <v>katA</v>
      </c>
      <c r="P18384" s="73" t="str">
        <f t="shared" si="575"/>
        <v/>
      </c>
      <c r="Q18384" s="61" t="s">
        <v>30</v>
      </c>
    </row>
    <row r="18385" spans="8:18" x14ac:dyDescent="0.25">
      <c r="H18385" s="59">
        <v>149641</v>
      </c>
      <c r="I18385" s="59" t="s">
        <v>71</v>
      </c>
      <c r="J18385" s="59">
        <v>28475534</v>
      </c>
      <c r="K18385" s="59" t="s">
        <v>18820</v>
      </c>
      <c r="L18385" s="61" t="s">
        <v>112</v>
      </c>
      <c r="M18385" s="61">
        <f>VLOOKUP(H18385,zdroj!C:F,4,0)</f>
        <v>0</v>
      </c>
      <c r="N18385" s="61" t="str">
        <f t="shared" si="574"/>
        <v>katA</v>
      </c>
      <c r="P18385" s="73" t="str">
        <f t="shared" si="575"/>
        <v/>
      </c>
      <c r="Q18385" s="61" t="s">
        <v>30</v>
      </c>
    </row>
    <row r="18386" spans="8:18" x14ac:dyDescent="0.25">
      <c r="H18386" s="59">
        <v>149641</v>
      </c>
      <c r="I18386" s="59" t="s">
        <v>71</v>
      </c>
      <c r="J18386" s="59">
        <v>30891370</v>
      </c>
      <c r="K18386" s="59" t="s">
        <v>18821</v>
      </c>
      <c r="L18386" s="61" t="s">
        <v>81</v>
      </c>
      <c r="M18386" s="61">
        <f>VLOOKUP(H18386,zdroj!C:F,4,0)</f>
        <v>0</v>
      </c>
      <c r="N18386" s="61" t="str">
        <f t="shared" si="574"/>
        <v>-</v>
      </c>
      <c r="P18386" s="73" t="str">
        <f t="shared" si="575"/>
        <v/>
      </c>
      <c r="Q18386" s="61" t="s">
        <v>88</v>
      </c>
    </row>
    <row r="18387" spans="8:18" x14ac:dyDescent="0.25">
      <c r="H18387" s="59">
        <v>149641</v>
      </c>
      <c r="I18387" s="59" t="s">
        <v>71</v>
      </c>
      <c r="J18387" s="59">
        <v>72324384</v>
      </c>
      <c r="K18387" s="59" t="s">
        <v>18822</v>
      </c>
      <c r="L18387" s="61" t="s">
        <v>112</v>
      </c>
      <c r="M18387" s="61">
        <f>VLOOKUP(H18387,zdroj!C:F,4,0)</f>
        <v>0</v>
      </c>
      <c r="N18387" s="61" t="str">
        <f t="shared" si="574"/>
        <v>katA</v>
      </c>
      <c r="P18387" s="73" t="str">
        <f t="shared" si="575"/>
        <v/>
      </c>
      <c r="Q18387" s="61" t="s">
        <v>30</v>
      </c>
    </row>
    <row r="18388" spans="8:18" x14ac:dyDescent="0.25">
      <c r="H18388" s="59">
        <v>149641</v>
      </c>
      <c r="I18388" s="59" t="s">
        <v>71</v>
      </c>
      <c r="J18388" s="59">
        <v>72710608</v>
      </c>
      <c r="K18388" s="59" t="s">
        <v>18823</v>
      </c>
      <c r="L18388" s="61" t="s">
        <v>112</v>
      </c>
      <c r="M18388" s="61">
        <f>VLOOKUP(H18388,zdroj!C:F,4,0)</f>
        <v>0</v>
      </c>
      <c r="N18388" s="61" t="str">
        <f t="shared" si="574"/>
        <v>katA</v>
      </c>
      <c r="P18388" s="73" t="str">
        <f t="shared" si="575"/>
        <v/>
      </c>
      <c r="Q18388" s="61" t="s">
        <v>30</v>
      </c>
    </row>
    <row r="18389" spans="8:18" x14ac:dyDescent="0.25">
      <c r="H18389" s="59">
        <v>149641</v>
      </c>
      <c r="I18389" s="59" t="s">
        <v>71</v>
      </c>
      <c r="J18389" s="59">
        <v>80298729</v>
      </c>
      <c r="K18389" s="59" t="s">
        <v>18824</v>
      </c>
      <c r="L18389" s="61" t="s">
        <v>112</v>
      </c>
      <c r="M18389" s="61">
        <f>VLOOKUP(H18389,zdroj!C:F,4,0)</f>
        <v>0</v>
      </c>
      <c r="N18389" s="61" t="str">
        <f t="shared" si="574"/>
        <v>katA</v>
      </c>
      <c r="P18389" s="73" t="str">
        <f t="shared" si="575"/>
        <v/>
      </c>
      <c r="Q18389" s="61" t="s">
        <v>30</v>
      </c>
    </row>
    <row r="18390" spans="8:18" x14ac:dyDescent="0.25">
      <c r="H18390" s="59">
        <v>166537</v>
      </c>
      <c r="I18390" s="59" t="s">
        <v>69</v>
      </c>
      <c r="J18390" s="59">
        <v>16879759</v>
      </c>
      <c r="K18390" s="59" t="s">
        <v>18825</v>
      </c>
      <c r="L18390" s="61" t="s">
        <v>113</v>
      </c>
      <c r="M18390" s="61">
        <f>VLOOKUP(H18390,zdroj!C:F,4,0)</f>
        <v>0</v>
      </c>
      <c r="N18390" s="61" t="str">
        <f t="shared" si="574"/>
        <v>katB</v>
      </c>
      <c r="P18390" s="73" t="str">
        <f t="shared" si="575"/>
        <v/>
      </c>
      <c r="Q18390" s="61" t="s">
        <v>30</v>
      </c>
    </row>
    <row r="18391" spans="8:18" x14ac:dyDescent="0.25">
      <c r="H18391" s="59">
        <v>92673</v>
      </c>
      <c r="I18391" s="59" t="s">
        <v>71</v>
      </c>
      <c r="J18391" s="59">
        <v>16734432</v>
      </c>
      <c r="K18391" s="59" t="s">
        <v>18826</v>
      </c>
      <c r="L18391" s="61" t="s">
        <v>112</v>
      </c>
      <c r="M18391" s="61">
        <f>VLOOKUP(H18391,zdroj!C:F,4,0)</f>
        <v>0</v>
      </c>
      <c r="N18391" s="61" t="str">
        <f t="shared" si="574"/>
        <v>katA</v>
      </c>
      <c r="P18391" s="73" t="str">
        <f t="shared" si="575"/>
        <v/>
      </c>
      <c r="Q18391" s="61" t="s">
        <v>30</v>
      </c>
    </row>
    <row r="18392" spans="8:18" x14ac:dyDescent="0.25">
      <c r="H18392" s="59">
        <v>92673</v>
      </c>
      <c r="I18392" s="59" t="s">
        <v>71</v>
      </c>
      <c r="J18392" s="59">
        <v>16734441</v>
      </c>
      <c r="K18392" s="59" t="s">
        <v>18827</v>
      </c>
      <c r="L18392" s="61" t="s">
        <v>112</v>
      </c>
      <c r="M18392" s="61">
        <f>VLOOKUP(H18392,zdroj!C:F,4,0)</f>
        <v>0</v>
      </c>
      <c r="N18392" s="61" t="str">
        <f t="shared" si="574"/>
        <v>katA</v>
      </c>
      <c r="P18392" s="73" t="str">
        <f t="shared" si="575"/>
        <v/>
      </c>
      <c r="Q18392" s="61" t="s">
        <v>30</v>
      </c>
    </row>
    <row r="18393" spans="8:18" x14ac:dyDescent="0.25">
      <c r="H18393" s="59">
        <v>92673</v>
      </c>
      <c r="I18393" s="59" t="s">
        <v>71</v>
      </c>
      <c r="J18393" s="59">
        <v>16734459</v>
      </c>
      <c r="K18393" s="59" t="s">
        <v>18828</v>
      </c>
      <c r="L18393" s="61" t="s">
        <v>112</v>
      </c>
      <c r="M18393" s="61">
        <f>VLOOKUP(H18393,zdroj!C:F,4,0)</f>
        <v>0</v>
      </c>
      <c r="N18393" s="61" t="str">
        <f t="shared" si="574"/>
        <v>katA</v>
      </c>
      <c r="P18393" s="73" t="str">
        <f t="shared" si="575"/>
        <v/>
      </c>
      <c r="Q18393" s="61" t="s">
        <v>30</v>
      </c>
    </row>
    <row r="18394" spans="8:18" x14ac:dyDescent="0.25">
      <c r="H18394" s="59">
        <v>92673</v>
      </c>
      <c r="I18394" s="59" t="s">
        <v>71</v>
      </c>
      <c r="J18394" s="59">
        <v>16734467</v>
      </c>
      <c r="K18394" s="59" t="s">
        <v>18829</v>
      </c>
      <c r="L18394" s="61" t="s">
        <v>113</v>
      </c>
      <c r="M18394" s="61">
        <f>VLOOKUP(H18394,zdroj!C:F,4,0)</f>
        <v>0</v>
      </c>
      <c r="N18394" s="61" t="str">
        <f t="shared" si="574"/>
        <v>katB</v>
      </c>
      <c r="P18394" s="73" t="str">
        <f t="shared" si="575"/>
        <v/>
      </c>
      <c r="Q18394" s="61" t="s">
        <v>30</v>
      </c>
      <c r="R18394" s="61" t="s">
        <v>91</v>
      </c>
    </row>
    <row r="18395" spans="8:18" x14ac:dyDescent="0.25">
      <c r="H18395" s="59">
        <v>92673</v>
      </c>
      <c r="I18395" s="59" t="s">
        <v>71</v>
      </c>
      <c r="J18395" s="59">
        <v>16734475</v>
      </c>
      <c r="K18395" s="59" t="s">
        <v>18830</v>
      </c>
      <c r="L18395" s="61" t="s">
        <v>112</v>
      </c>
      <c r="M18395" s="61">
        <f>VLOOKUP(H18395,zdroj!C:F,4,0)</f>
        <v>0</v>
      </c>
      <c r="N18395" s="61" t="str">
        <f t="shared" si="574"/>
        <v>katA</v>
      </c>
      <c r="P18395" s="73" t="str">
        <f t="shared" si="575"/>
        <v/>
      </c>
      <c r="Q18395" s="61" t="s">
        <v>30</v>
      </c>
    </row>
    <row r="18396" spans="8:18" x14ac:dyDescent="0.25">
      <c r="H18396" s="59">
        <v>92673</v>
      </c>
      <c r="I18396" s="59" t="s">
        <v>71</v>
      </c>
      <c r="J18396" s="59">
        <v>16734483</v>
      </c>
      <c r="K18396" s="59" t="s">
        <v>18831</v>
      </c>
      <c r="L18396" s="61" t="s">
        <v>112</v>
      </c>
      <c r="M18396" s="61">
        <f>VLOOKUP(H18396,zdroj!C:F,4,0)</f>
        <v>0</v>
      </c>
      <c r="N18396" s="61" t="str">
        <f t="shared" si="574"/>
        <v>katA</v>
      </c>
      <c r="P18396" s="73" t="str">
        <f t="shared" si="575"/>
        <v/>
      </c>
      <c r="Q18396" s="61" t="s">
        <v>30</v>
      </c>
    </row>
    <row r="18397" spans="8:18" x14ac:dyDescent="0.25">
      <c r="H18397" s="59">
        <v>92673</v>
      </c>
      <c r="I18397" s="59" t="s">
        <v>71</v>
      </c>
      <c r="J18397" s="59">
        <v>16734491</v>
      </c>
      <c r="K18397" s="59" t="s">
        <v>18832</v>
      </c>
      <c r="L18397" s="61" t="s">
        <v>112</v>
      </c>
      <c r="M18397" s="61">
        <f>VLOOKUP(H18397,zdroj!C:F,4,0)</f>
        <v>0</v>
      </c>
      <c r="N18397" s="61" t="str">
        <f t="shared" si="574"/>
        <v>katA</v>
      </c>
      <c r="P18397" s="73" t="str">
        <f t="shared" si="575"/>
        <v/>
      </c>
      <c r="Q18397" s="61" t="s">
        <v>30</v>
      </c>
    </row>
    <row r="18398" spans="8:18" x14ac:dyDescent="0.25">
      <c r="H18398" s="59">
        <v>92673</v>
      </c>
      <c r="I18398" s="59" t="s">
        <v>71</v>
      </c>
      <c r="J18398" s="59">
        <v>16734513</v>
      </c>
      <c r="K18398" s="59" t="s">
        <v>18833</v>
      </c>
      <c r="L18398" s="61" t="s">
        <v>112</v>
      </c>
      <c r="M18398" s="61">
        <f>VLOOKUP(H18398,zdroj!C:F,4,0)</f>
        <v>0</v>
      </c>
      <c r="N18398" s="61" t="str">
        <f t="shared" si="574"/>
        <v>katA</v>
      </c>
      <c r="P18398" s="73" t="str">
        <f t="shared" si="575"/>
        <v/>
      </c>
      <c r="Q18398" s="61" t="s">
        <v>30</v>
      </c>
    </row>
    <row r="18399" spans="8:18" x14ac:dyDescent="0.25">
      <c r="H18399" s="59">
        <v>92673</v>
      </c>
      <c r="I18399" s="59" t="s">
        <v>71</v>
      </c>
      <c r="J18399" s="59">
        <v>16734548</v>
      </c>
      <c r="K18399" s="59" t="s">
        <v>18834</v>
      </c>
      <c r="L18399" s="61" t="s">
        <v>81</v>
      </c>
      <c r="M18399" s="61">
        <f>VLOOKUP(H18399,zdroj!C:F,4,0)</f>
        <v>0</v>
      </c>
      <c r="N18399" s="61" t="str">
        <f t="shared" si="574"/>
        <v>-</v>
      </c>
      <c r="P18399" s="73" t="str">
        <f t="shared" si="575"/>
        <v/>
      </c>
      <c r="Q18399" s="61" t="s">
        <v>88</v>
      </c>
    </row>
    <row r="18400" spans="8:18" x14ac:dyDescent="0.25">
      <c r="H18400" s="59">
        <v>92673</v>
      </c>
      <c r="I18400" s="59" t="s">
        <v>71</v>
      </c>
      <c r="J18400" s="59">
        <v>16734556</v>
      </c>
      <c r="K18400" s="59" t="s">
        <v>18835</v>
      </c>
      <c r="L18400" s="61" t="s">
        <v>81</v>
      </c>
      <c r="M18400" s="61">
        <f>VLOOKUP(H18400,zdroj!C:F,4,0)</f>
        <v>0</v>
      </c>
      <c r="N18400" s="61" t="str">
        <f t="shared" si="574"/>
        <v>-</v>
      </c>
      <c r="P18400" s="73" t="str">
        <f t="shared" si="575"/>
        <v/>
      </c>
      <c r="Q18400" s="61" t="s">
        <v>88</v>
      </c>
    </row>
    <row r="18401" spans="8:18" x14ac:dyDescent="0.25">
      <c r="H18401" s="59">
        <v>92673</v>
      </c>
      <c r="I18401" s="59" t="s">
        <v>71</v>
      </c>
      <c r="J18401" s="59">
        <v>25885286</v>
      </c>
      <c r="K18401" s="59" t="s">
        <v>18836</v>
      </c>
      <c r="L18401" s="61" t="s">
        <v>113</v>
      </c>
      <c r="M18401" s="61">
        <f>VLOOKUP(H18401,zdroj!C:F,4,0)</f>
        <v>0</v>
      </c>
      <c r="N18401" s="61" t="str">
        <f t="shared" si="574"/>
        <v>katB</v>
      </c>
      <c r="P18401" s="73" t="str">
        <f t="shared" si="575"/>
        <v/>
      </c>
      <c r="Q18401" s="61" t="s">
        <v>30</v>
      </c>
      <c r="R18401" s="61" t="s">
        <v>91</v>
      </c>
    </row>
    <row r="18402" spans="8:18" x14ac:dyDescent="0.25">
      <c r="H18402" s="59">
        <v>92673</v>
      </c>
      <c r="I18402" s="59" t="s">
        <v>71</v>
      </c>
      <c r="J18402" s="59">
        <v>26366240</v>
      </c>
      <c r="K18402" s="59" t="s">
        <v>18837</v>
      </c>
      <c r="L18402" s="61" t="s">
        <v>81</v>
      </c>
      <c r="M18402" s="61">
        <f>VLOOKUP(H18402,zdroj!C:F,4,0)</f>
        <v>0</v>
      </c>
      <c r="N18402" s="61" t="str">
        <f t="shared" si="574"/>
        <v>-</v>
      </c>
      <c r="P18402" s="73" t="str">
        <f t="shared" si="575"/>
        <v/>
      </c>
      <c r="Q18402" s="61" t="s">
        <v>88</v>
      </c>
    </row>
    <row r="18403" spans="8:18" x14ac:dyDescent="0.25">
      <c r="H18403" s="59">
        <v>92673</v>
      </c>
      <c r="I18403" s="59" t="s">
        <v>71</v>
      </c>
      <c r="J18403" s="59">
        <v>74503821</v>
      </c>
      <c r="K18403" s="59" t="s">
        <v>18838</v>
      </c>
      <c r="L18403" s="61" t="s">
        <v>81</v>
      </c>
      <c r="M18403" s="61">
        <f>VLOOKUP(H18403,zdroj!C:F,4,0)</f>
        <v>0</v>
      </c>
      <c r="N18403" s="61" t="str">
        <f t="shared" si="574"/>
        <v>-</v>
      </c>
      <c r="P18403" s="73" t="str">
        <f t="shared" si="575"/>
        <v/>
      </c>
      <c r="Q18403" s="61" t="s">
        <v>88</v>
      </c>
    </row>
    <row r="18404" spans="8:18" x14ac:dyDescent="0.25">
      <c r="H18404" s="59">
        <v>92673</v>
      </c>
      <c r="I18404" s="59" t="s">
        <v>71</v>
      </c>
      <c r="J18404" s="59">
        <v>75309581</v>
      </c>
      <c r="K18404" s="59" t="s">
        <v>18839</v>
      </c>
      <c r="L18404" s="61" t="s">
        <v>81</v>
      </c>
      <c r="M18404" s="61">
        <f>VLOOKUP(H18404,zdroj!C:F,4,0)</f>
        <v>0</v>
      </c>
      <c r="N18404" s="61" t="str">
        <f t="shared" si="574"/>
        <v>-</v>
      </c>
      <c r="P18404" s="73" t="str">
        <f t="shared" si="575"/>
        <v/>
      </c>
      <c r="Q18404" s="61" t="s">
        <v>88</v>
      </c>
    </row>
    <row r="18405" spans="8:18" x14ac:dyDescent="0.25">
      <c r="H18405" s="59">
        <v>92681</v>
      </c>
      <c r="I18405" s="59" t="s">
        <v>67</v>
      </c>
      <c r="J18405" s="59">
        <v>16734564</v>
      </c>
      <c r="K18405" s="59" t="s">
        <v>18840</v>
      </c>
      <c r="L18405" s="61" t="s">
        <v>112</v>
      </c>
      <c r="M18405" s="61">
        <f>VLOOKUP(H18405,zdroj!C:F,4,0)</f>
        <v>0</v>
      </c>
      <c r="N18405" s="61" t="str">
        <f t="shared" si="574"/>
        <v>katA</v>
      </c>
      <c r="P18405" s="73" t="str">
        <f t="shared" si="575"/>
        <v/>
      </c>
      <c r="Q18405" s="61" t="s">
        <v>30</v>
      </c>
    </row>
    <row r="18406" spans="8:18" x14ac:dyDescent="0.25">
      <c r="H18406" s="59">
        <v>92681</v>
      </c>
      <c r="I18406" s="59" t="s">
        <v>67</v>
      </c>
      <c r="J18406" s="59">
        <v>16734572</v>
      </c>
      <c r="K18406" s="59" t="s">
        <v>18841</v>
      </c>
      <c r="L18406" s="61" t="s">
        <v>112</v>
      </c>
      <c r="M18406" s="61">
        <f>VLOOKUP(H18406,zdroj!C:F,4,0)</f>
        <v>0</v>
      </c>
      <c r="N18406" s="61" t="str">
        <f t="shared" si="574"/>
        <v>katA</v>
      </c>
      <c r="P18406" s="73" t="str">
        <f t="shared" si="575"/>
        <v/>
      </c>
      <c r="Q18406" s="61" t="s">
        <v>30</v>
      </c>
    </row>
    <row r="18407" spans="8:18" x14ac:dyDescent="0.25">
      <c r="H18407" s="59">
        <v>92681</v>
      </c>
      <c r="I18407" s="59" t="s">
        <v>67</v>
      </c>
      <c r="J18407" s="59">
        <v>16734581</v>
      </c>
      <c r="K18407" s="59" t="s">
        <v>18842</v>
      </c>
      <c r="L18407" s="61" t="s">
        <v>112</v>
      </c>
      <c r="M18407" s="61">
        <f>VLOOKUP(H18407,zdroj!C:F,4,0)</f>
        <v>0</v>
      </c>
      <c r="N18407" s="61" t="str">
        <f t="shared" si="574"/>
        <v>katA</v>
      </c>
      <c r="P18407" s="73" t="str">
        <f t="shared" si="575"/>
        <v/>
      </c>
      <c r="Q18407" s="61" t="s">
        <v>30</v>
      </c>
    </row>
    <row r="18408" spans="8:18" x14ac:dyDescent="0.25">
      <c r="H18408" s="59">
        <v>92681</v>
      </c>
      <c r="I18408" s="59" t="s">
        <v>67</v>
      </c>
      <c r="J18408" s="59">
        <v>16734599</v>
      </c>
      <c r="K18408" s="59" t="s">
        <v>18843</v>
      </c>
      <c r="L18408" s="61" t="s">
        <v>81</v>
      </c>
      <c r="M18408" s="61">
        <f>VLOOKUP(H18408,zdroj!C:F,4,0)</f>
        <v>0</v>
      </c>
      <c r="N18408" s="61" t="str">
        <f t="shared" si="574"/>
        <v>-</v>
      </c>
      <c r="P18408" s="73" t="str">
        <f t="shared" si="575"/>
        <v/>
      </c>
      <c r="Q18408" s="61" t="s">
        <v>84</v>
      </c>
    </row>
    <row r="18409" spans="8:18" x14ac:dyDescent="0.25">
      <c r="H18409" s="59">
        <v>92681</v>
      </c>
      <c r="I18409" s="59" t="s">
        <v>67</v>
      </c>
      <c r="J18409" s="59">
        <v>16734602</v>
      </c>
      <c r="K18409" s="59" t="s">
        <v>18844</v>
      </c>
      <c r="L18409" s="61" t="s">
        <v>112</v>
      </c>
      <c r="M18409" s="61">
        <f>VLOOKUP(H18409,zdroj!C:F,4,0)</f>
        <v>0</v>
      </c>
      <c r="N18409" s="61" t="str">
        <f t="shared" si="574"/>
        <v>katA</v>
      </c>
      <c r="P18409" s="73" t="str">
        <f t="shared" si="575"/>
        <v/>
      </c>
      <c r="Q18409" s="61" t="s">
        <v>30</v>
      </c>
    </row>
    <row r="18410" spans="8:18" x14ac:dyDescent="0.25">
      <c r="H18410" s="59">
        <v>92681</v>
      </c>
      <c r="I18410" s="59" t="s">
        <v>67</v>
      </c>
      <c r="J18410" s="59">
        <v>16734611</v>
      </c>
      <c r="K18410" s="59" t="s">
        <v>18845</v>
      </c>
      <c r="L18410" s="61" t="s">
        <v>112</v>
      </c>
      <c r="M18410" s="61">
        <f>VLOOKUP(H18410,zdroj!C:F,4,0)</f>
        <v>0</v>
      </c>
      <c r="N18410" s="61" t="str">
        <f t="shared" si="574"/>
        <v>katA</v>
      </c>
      <c r="P18410" s="73" t="str">
        <f t="shared" si="575"/>
        <v/>
      </c>
      <c r="Q18410" s="61" t="s">
        <v>30</v>
      </c>
    </row>
    <row r="18411" spans="8:18" x14ac:dyDescent="0.25">
      <c r="H18411" s="59">
        <v>92681</v>
      </c>
      <c r="I18411" s="59" t="s">
        <v>67</v>
      </c>
      <c r="J18411" s="59">
        <v>16734629</v>
      </c>
      <c r="K18411" s="59" t="s">
        <v>18846</v>
      </c>
      <c r="L18411" s="61" t="s">
        <v>81</v>
      </c>
      <c r="M18411" s="61">
        <f>VLOOKUP(H18411,zdroj!C:F,4,0)</f>
        <v>0</v>
      </c>
      <c r="N18411" s="61" t="str">
        <f t="shared" si="574"/>
        <v>-</v>
      </c>
      <c r="P18411" s="73" t="str">
        <f t="shared" si="575"/>
        <v/>
      </c>
      <c r="Q18411" s="61" t="s">
        <v>84</v>
      </c>
    </row>
    <row r="18412" spans="8:18" x14ac:dyDescent="0.25">
      <c r="H18412" s="59">
        <v>92681</v>
      </c>
      <c r="I18412" s="59" t="s">
        <v>67</v>
      </c>
      <c r="J18412" s="59">
        <v>16734645</v>
      </c>
      <c r="K18412" s="59" t="s">
        <v>18847</v>
      </c>
      <c r="L18412" s="61" t="s">
        <v>112</v>
      </c>
      <c r="M18412" s="61">
        <f>VLOOKUP(H18412,zdroj!C:F,4,0)</f>
        <v>0</v>
      </c>
      <c r="N18412" s="61" t="str">
        <f t="shared" si="574"/>
        <v>katA</v>
      </c>
      <c r="P18412" s="73" t="str">
        <f t="shared" si="575"/>
        <v/>
      </c>
      <c r="Q18412" s="61" t="s">
        <v>30</v>
      </c>
    </row>
    <row r="18413" spans="8:18" x14ac:dyDescent="0.25">
      <c r="H18413" s="59">
        <v>92681</v>
      </c>
      <c r="I18413" s="59" t="s">
        <v>67</v>
      </c>
      <c r="J18413" s="59">
        <v>16734653</v>
      </c>
      <c r="K18413" s="59" t="s">
        <v>18848</v>
      </c>
      <c r="L18413" s="61" t="s">
        <v>112</v>
      </c>
      <c r="M18413" s="61">
        <f>VLOOKUP(H18413,zdroj!C:F,4,0)</f>
        <v>0</v>
      </c>
      <c r="N18413" s="61" t="str">
        <f t="shared" si="574"/>
        <v>katA</v>
      </c>
      <c r="P18413" s="73" t="str">
        <f t="shared" si="575"/>
        <v/>
      </c>
      <c r="Q18413" s="61" t="s">
        <v>30</v>
      </c>
    </row>
    <row r="18414" spans="8:18" x14ac:dyDescent="0.25">
      <c r="H18414" s="59">
        <v>92681</v>
      </c>
      <c r="I18414" s="59" t="s">
        <v>67</v>
      </c>
      <c r="J18414" s="59">
        <v>16734661</v>
      </c>
      <c r="K18414" s="59" t="s">
        <v>18849</v>
      </c>
      <c r="L18414" s="61" t="s">
        <v>112</v>
      </c>
      <c r="M18414" s="61">
        <f>VLOOKUP(H18414,zdroj!C:F,4,0)</f>
        <v>0</v>
      </c>
      <c r="N18414" s="61" t="str">
        <f t="shared" si="574"/>
        <v>katA</v>
      </c>
      <c r="P18414" s="73" t="str">
        <f t="shared" si="575"/>
        <v/>
      </c>
      <c r="Q18414" s="61" t="s">
        <v>30</v>
      </c>
    </row>
    <row r="18415" spans="8:18" x14ac:dyDescent="0.25">
      <c r="H18415" s="59">
        <v>92681</v>
      </c>
      <c r="I18415" s="59" t="s">
        <v>67</v>
      </c>
      <c r="J18415" s="59">
        <v>16734670</v>
      </c>
      <c r="K18415" s="59" t="s">
        <v>18850</v>
      </c>
      <c r="L18415" s="61" t="s">
        <v>112</v>
      </c>
      <c r="M18415" s="61">
        <f>VLOOKUP(H18415,zdroj!C:F,4,0)</f>
        <v>0</v>
      </c>
      <c r="N18415" s="61" t="str">
        <f t="shared" si="574"/>
        <v>katA</v>
      </c>
      <c r="P18415" s="73" t="str">
        <f t="shared" si="575"/>
        <v/>
      </c>
      <c r="Q18415" s="61" t="s">
        <v>30</v>
      </c>
    </row>
    <row r="18416" spans="8:18" x14ac:dyDescent="0.25">
      <c r="H18416" s="59">
        <v>92681</v>
      </c>
      <c r="I18416" s="59" t="s">
        <v>67</v>
      </c>
      <c r="J18416" s="59">
        <v>16734688</v>
      </c>
      <c r="K18416" s="59" t="s">
        <v>18851</v>
      </c>
      <c r="L18416" s="61" t="s">
        <v>112</v>
      </c>
      <c r="M18416" s="61">
        <f>VLOOKUP(H18416,zdroj!C:F,4,0)</f>
        <v>0</v>
      </c>
      <c r="N18416" s="61" t="str">
        <f t="shared" si="574"/>
        <v>katA</v>
      </c>
      <c r="P18416" s="73" t="str">
        <f t="shared" si="575"/>
        <v/>
      </c>
      <c r="Q18416" s="61" t="s">
        <v>30</v>
      </c>
    </row>
    <row r="18417" spans="8:17" x14ac:dyDescent="0.25">
      <c r="H18417" s="59">
        <v>92681</v>
      </c>
      <c r="I18417" s="59" t="s">
        <v>67</v>
      </c>
      <c r="J18417" s="59">
        <v>16734696</v>
      </c>
      <c r="K18417" s="59" t="s">
        <v>18852</v>
      </c>
      <c r="L18417" s="61" t="s">
        <v>112</v>
      </c>
      <c r="M18417" s="61">
        <f>VLOOKUP(H18417,zdroj!C:F,4,0)</f>
        <v>0</v>
      </c>
      <c r="N18417" s="61" t="str">
        <f t="shared" si="574"/>
        <v>katA</v>
      </c>
      <c r="P18417" s="73" t="str">
        <f t="shared" si="575"/>
        <v/>
      </c>
      <c r="Q18417" s="61" t="s">
        <v>30</v>
      </c>
    </row>
    <row r="18418" spans="8:17" x14ac:dyDescent="0.25">
      <c r="H18418" s="59">
        <v>92681</v>
      </c>
      <c r="I18418" s="59" t="s">
        <v>67</v>
      </c>
      <c r="J18418" s="59">
        <v>16734726</v>
      </c>
      <c r="K18418" s="59" t="s">
        <v>18853</v>
      </c>
      <c r="L18418" s="61" t="s">
        <v>81</v>
      </c>
      <c r="M18418" s="61">
        <f>VLOOKUP(H18418,zdroj!C:F,4,0)</f>
        <v>0</v>
      </c>
      <c r="N18418" s="61" t="str">
        <f t="shared" si="574"/>
        <v>-</v>
      </c>
      <c r="P18418" s="73" t="str">
        <f t="shared" si="575"/>
        <v/>
      </c>
      <c r="Q18418" s="61" t="s">
        <v>88</v>
      </c>
    </row>
    <row r="18419" spans="8:17" x14ac:dyDescent="0.25">
      <c r="H18419" s="59">
        <v>92681</v>
      </c>
      <c r="I18419" s="59" t="s">
        <v>67</v>
      </c>
      <c r="J18419" s="59">
        <v>16734734</v>
      </c>
      <c r="K18419" s="59" t="s">
        <v>18854</v>
      </c>
      <c r="L18419" s="61" t="s">
        <v>81</v>
      </c>
      <c r="M18419" s="61">
        <f>VLOOKUP(H18419,zdroj!C:F,4,0)</f>
        <v>0</v>
      </c>
      <c r="N18419" s="61" t="str">
        <f t="shared" si="574"/>
        <v>-</v>
      </c>
      <c r="P18419" s="73" t="str">
        <f t="shared" si="575"/>
        <v/>
      </c>
      <c r="Q18419" s="61" t="s">
        <v>88</v>
      </c>
    </row>
    <row r="18420" spans="8:17" x14ac:dyDescent="0.25">
      <c r="H18420" s="59">
        <v>92681</v>
      </c>
      <c r="I18420" s="59" t="s">
        <v>67</v>
      </c>
      <c r="J18420" s="59">
        <v>16734742</v>
      </c>
      <c r="K18420" s="59" t="s">
        <v>18855</v>
      </c>
      <c r="L18420" s="61" t="s">
        <v>81</v>
      </c>
      <c r="M18420" s="61">
        <f>VLOOKUP(H18420,zdroj!C:F,4,0)</f>
        <v>0</v>
      </c>
      <c r="N18420" s="61" t="str">
        <f t="shared" si="574"/>
        <v>-</v>
      </c>
      <c r="P18420" s="73" t="str">
        <f t="shared" si="575"/>
        <v/>
      </c>
      <c r="Q18420" s="61" t="s">
        <v>88</v>
      </c>
    </row>
    <row r="18421" spans="8:17" x14ac:dyDescent="0.25">
      <c r="H18421" s="59">
        <v>92681</v>
      </c>
      <c r="I18421" s="59" t="s">
        <v>67</v>
      </c>
      <c r="J18421" s="59">
        <v>26366258</v>
      </c>
      <c r="K18421" s="59" t="s">
        <v>18856</v>
      </c>
      <c r="L18421" s="61" t="s">
        <v>81</v>
      </c>
      <c r="M18421" s="61">
        <f>VLOOKUP(H18421,zdroj!C:F,4,0)</f>
        <v>0</v>
      </c>
      <c r="N18421" s="61" t="str">
        <f t="shared" si="574"/>
        <v>-</v>
      </c>
      <c r="P18421" s="73" t="str">
        <f t="shared" si="575"/>
        <v/>
      </c>
      <c r="Q18421" s="61" t="s">
        <v>84</v>
      </c>
    </row>
    <row r="18422" spans="8:17" x14ac:dyDescent="0.25">
      <c r="H18422" s="59">
        <v>92681</v>
      </c>
      <c r="I18422" s="59" t="s">
        <v>67</v>
      </c>
      <c r="J18422" s="59">
        <v>27428303</v>
      </c>
      <c r="K18422" s="59" t="s">
        <v>18857</v>
      </c>
      <c r="L18422" s="61" t="s">
        <v>112</v>
      </c>
      <c r="M18422" s="61">
        <f>VLOOKUP(H18422,zdroj!C:F,4,0)</f>
        <v>0</v>
      </c>
      <c r="N18422" s="61" t="str">
        <f t="shared" si="574"/>
        <v>katA</v>
      </c>
      <c r="P18422" s="73" t="str">
        <f t="shared" si="575"/>
        <v/>
      </c>
      <c r="Q18422" s="61" t="s">
        <v>30</v>
      </c>
    </row>
    <row r="18423" spans="8:17" x14ac:dyDescent="0.25">
      <c r="H18423" s="59">
        <v>92681</v>
      </c>
      <c r="I18423" s="59" t="s">
        <v>67</v>
      </c>
      <c r="J18423" s="59">
        <v>28223853</v>
      </c>
      <c r="K18423" s="59" t="s">
        <v>18858</v>
      </c>
      <c r="L18423" s="61" t="s">
        <v>81</v>
      </c>
      <c r="M18423" s="61">
        <f>VLOOKUP(H18423,zdroj!C:F,4,0)</f>
        <v>0</v>
      </c>
      <c r="N18423" s="61" t="str">
        <f t="shared" si="574"/>
        <v>-</v>
      </c>
      <c r="P18423" s="73" t="str">
        <f t="shared" si="575"/>
        <v/>
      </c>
      <c r="Q18423" s="61" t="s">
        <v>88</v>
      </c>
    </row>
    <row r="18424" spans="8:17" x14ac:dyDescent="0.25">
      <c r="H18424" s="59">
        <v>92681</v>
      </c>
      <c r="I18424" s="59" t="s">
        <v>67</v>
      </c>
      <c r="J18424" s="59">
        <v>28242050</v>
      </c>
      <c r="K18424" s="59" t="s">
        <v>18859</v>
      </c>
      <c r="L18424" s="61" t="s">
        <v>112</v>
      </c>
      <c r="M18424" s="61">
        <f>VLOOKUP(H18424,zdroj!C:F,4,0)</f>
        <v>0</v>
      </c>
      <c r="N18424" s="61" t="str">
        <f t="shared" si="574"/>
        <v>katA</v>
      </c>
      <c r="P18424" s="73" t="str">
        <f t="shared" si="575"/>
        <v/>
      </c>
      <c r="Q18424" s="61" t="s">
        <v>30</v>
      </c>
    </row>
    <row r="18425" spans="8:17" x14ac:dyDescent="0.25">
      <c r="H18425" s="59">
        <v>92681</v>
      </c>
      <c r="I18425" s="59" t="s">
        <v>67</v>
      </c>
      <c r="J18425" s="59">
        <v>28266684</v>
      </c>
      <c r="K18425" s="59" t="s">
        <v>18860</v>
      </c>
      <c r="L18425" s="61" t="s">
        <v>112</v>
      </c>
      <c r="M18425" s="61">
        <f>VLOOKUP(H18425,zdroj!C:F,4,0)</f>
        <v>0</v>
      </c>
      <c r="N18425" s="61" t="str">
        <f t="shared" si="574"/>
        <v>katA</v>
      </c>
      <c r="P18425" s="73" t="str">
        <f t="shared" si="575"/>
        <v/>
      </c>
      <c r="Q18425" s="61" t="s">
        <v>30</v>
      </c>
    </row>
    <row r="18426" spans="8:17" x14ac:dyDescent="0.25">
      <c r="H18426" s="59">
        <v>92681</v>
      </c>
      <c r="I18426" s="59" t="s">
        <v>67</v>
      </c>
      <c r="J18426" s="59">
        <v>42450764</v>
      </c>
      <c r="K18426" s="59" t="s">
        <v>18861</v>
      </c>
      <c r="L18426" s="61" t="s">
        <v>112</v>
      </c>
      <c r="M18426" s="61">
        <f>VLOOKUP(H18426,zdroj!C:F,4,0)</f>
        <v>0</v>
      </c>
      <c r="N18426" s="61" t="str">
        <f t="shared" si="574"/>
        <v>katA</v>
      </c>
      <c r="P18426" s="73" t="str">
        <f t="shared" si="575"/>
        <v/>
      </c>
      <c r="Q18426" s="61" t="s">
        <v>30</v>
      </c>
    </row>
    <row r="18427" spans="8:17" x14ac:dyDescent="0.25">
      <c r="H18427" s="59">
        <v>92681</v>
      </c>
      <c r="I18427" s="59" t="s">
        <v>67</v>
      </c>
      <c r="J18427" s="59">
        <v>78056730</v>
      </c>
      <c r="K18427" s="59" t="s">
        <v>18862</v>
      </c>
      <c r="L18427" s="61" t="s">
        <v>112</v>
      </c>
      <c r="M18427" s="61">
        <f>VLOOKUP(H18427,zdroj!C:F,4,0)</f>
        <v>0</v>
      </c>
      <c r="N18427" s="61" t="str">
        <f t="shared" si="574"/>
        <v>katA</v>
      </c>
      <c r="P18427" s="73" t="str">
        <f t="shared" si="575"/>
        <v/>
      </c>
      <c r="Q18427" s="61" t="s">
        <v>30</v>
      </c>
    </row>
    <row r="18428" spans="8:17" x14ac:dyDescent="0.25">
      <c r="H18428" s="59">
        <v>92681</v>
      </c>
      <c r="I18428" s="59" t="s">
        <v>67</v>
      </c>
      <c r="J18428" s="59">
        <v>79367763</v>
      </c>
      <c r="K18428" s="59" t="s">
        <v>18863</v>
      </c>
      <c r="L18428" s="61" t="s">
        <v>112</v>
      </c>
      <c r="M18428" s="61">
        <f>VLOOKUP(H18428,zdroj!C:F,4,0)</f>
        <v>0</v>
      </c>
      <c r="N18428" s="61" t="str">
        <f t="shared" si="574"/>
        <v>katA</v>
      </c>
      <c r="P18428" s="73" t="str">
        <f t="shared" si="575"/>
        <v/>
      </c>
      <c r="Q18428" s="61" t="s">
        <v>30</v>
      </c>
    </row>
    <row r="18429" spans="8:17" x14ac:dyDescent="0.25">
      <c r="H18429" s="59">
        <v>92681</v>
      </c>
      <c r="I18429" s="59" t="s">
        <v>67</v>
      </c>
      <c r="J18429" s="59">
        <v>80821987</v>
      </c>
      <c r="K18429" s="59" t="s">
        <v>18864</v>
      </c>
      <c r="L18429" s="61" t="s">
        <v>81</v>
      </c>
      <c r="M18429" s="61">
        <f>VLOOKUP(H18429,zdroj!C:F,4,0)</f>
        <v>0</v>
      </c>
      <c r="N18429" s="61" t="str">
        <f t="shared" si="574"/>
        <v>-</v>
      </c>
      <c r="P18429" s="73" t="str">
        <f t="shared" si="575"/>
        <v/>
      </c>
      <c r="Q18429" s="61" t="s">
        <v>88</v>
      </c>
    </row>
    <row r="18430" spans="8:17" x14ac:dyDescent="0.25">
      <c r="H18430" s="59">
        <v>92681</v>
      </c>
      <c r="I18430" s="59" t="s">
        <v>67</v>
      </c>
      <c r="J18430" s="59">
        <v>81052553</v>
      </c>
      <c r="K18430" s="59" t="s">
        <v>18865</v>
      </c>
      <c r="L18430" s="61" t="s">
        <v>112</v>
      </c>
      <c r="M18430" s="61">
        <f>VLOOKUP(H18430,zdroj!C:F,4,0)</f>
        <v>0</v>
      </c>
      <c r="N18430" s="61" t="str">
        <f t="shared" si="574"/>
        <v>katA</v>
      </c>
      <c r="P18430" s="73" t="str">
        <f t="shared" si="575"/>
        <v/>
      </c>
      <c r="Q18430" s="61" t="s">
        <v>30</v>
      </c>
    </row>
    <row r="18431" spans="8:17" x14ac:dyDescent="0.25">
      <c r="H18431" s="59">
        <v>92690</v>
      </c>
      <c r="I18431" s="59" t="s">
        <v>71</v>
      </c>
      <c r="J18431" s="59">
        <v>16734751</v>
      </c>
      <c r="K18431" s="59" t="s">
        <v>18866</v>
      </c>
      <c r="L18431" s="61" t="s">
        <v>112</v>
      </c>
      <c r="M18431" s="61">
        <f>VLOOKUP(H18431,zdroj!C:F,4,0)</f>
        <v>0</v>
      </c>
      <c r="N18431" s="61" t="str">
        <f t="shared" si="574"/>
        <v>katA</v>
      </c>
      <c r="P18431" s="73" t="str">
        <f t="shared" si="575"/>
        <v/>
      </c>
      <c r="Q18431" s="61" t="s">
        <v>30</v>
      </c>
    </row>
    <row r="18432" spans="8:17" x14ac:dyDescent="0.25">
      <c r="H18432" s="59">
        <v>92690</v>
      </c>
      <c r="I18432" s="59" t="s">
        <v>71</v>
      </c>
      <c r="J18432" s="59">
        <v>16734769</v>
      </c>
      <c r="K18432" s="59" t="s">
        <v>18867</v>
      </c>
      <c r="L18432" s="61" t="s">
        <v>112</v>
      </c>
      <c r="M18432" s="61">
        <f>VLOOKUP(H18432,zdroj!C:F,4,0)</f>
        <v>0</v>
      </c>
      <c r="N18432" s="61" t="str">
        <f t="shared" si="574"/>
        <v>katA</v>
      </c>
      <c r="P18432" s="73" t="str">
        <f t="shared" si="575"/>
        <v/>
      </c>
      <c r="Q18432" s="61" t="s">
        <v>30</v>
      </c>
    </row>
    <row r="18433" spans="8:17" x14ac:dyDescent="0.25">
      <c r="H18433" s="59">
        <v>92690</v>
      </c>
      <c r="I18433" s="59" t="s">
        <v>71</v>
      </c>
      <c r="J18433" s="59">
        <v>16734785</v>
      </c>
      <c r="K18433" s="59" t="s">
        <v>18868</v>
      </c>
      <c r="L18433" s="61" t="s">
        <v>112</v>
      </c>
      <c r="M18433" s="61">
        <f>VLOOKUP(H18433,zdroj!C:F,4,0)</f>
        <v>0</v>
      </c>
      <c r="N18433" s="61" t="str">
        <f t="shared" si="574"/>
        <v>katA</v>
      </c>
      <c r="P18433" s="73" t="str">
        <f t="shared" si="575"/>
        <v/>
      </c>
      <c r="Q18433" s="61" t="s">
        <v>30</v>
      </c>
    </row>
    <row r="18434" spans="8:17" x14ac:dyDescent="0.25">
      <c r="H18434" s="59">
        <v>92690</v>
      </c>
      <c r="I18434" s="59" t="s">
        <v>71</v>
      </c>
      <c r="J18434" s="59">
        <v>16734793</v>
      </c>
      <c r="K18434" s="59" t="s">
        <v>18869</v>
      </c>
      <c r="L18434" s="61" t="s">
        <v>112</v>
      </c>
      <c r="M18434" s="61">
        <f>VLOOKUP(H18434,zdroj!C:F,4,0)</f>
        <v>0</v>
      </c>
      <c r="N18434" s="61" t="str">
        <f t="shared" si="574"/>
        <v>katA</v>
      </c>
      <c r="P18434" s="73" t="str">
        <f t="shared" si="575"/>
        <v/>
      </c>
      <c r="Q18434" s="61" t="s">
        <v>30</v>
      </c>
    </row>
    <row r="18435" spans="8:17" x14ac:dyDescent="0.25">
      <c r="H18435" s="59">
        <v>92690</v>
      </c>
      <c r="I18435" s="59" t="s">
        <v>71</v>
      </c>
      <c r="J18435" s="59">
        <v>16734807</v>
      </c>
      <c r="K18435" s="59" t="s">
        <v>18870</v>
      </c>
      <c r="L18435" s="61" t="s">
        <v>112</v>
      </c>
      <c r="M18435" s="61">
        <f>VLOOKUP(H18435,zdroj!C:F,4,0)</f>
        <v>0</v>
      </c>
      <c r="N18435" s="61" t="str">
        <f t="shared" si="574"/>
        <v>katA</v>
      </c>
      <c r="P18435" s="73" t="str">
        <f t="shared" si="575"/>
        <v/>
      </c>
      <c r="Q18435" s="61" t="s">
        <v>30</v>
      </c>
    </row>
    <row r="18436" spans="8:17" x14ac:dyDescent="0.25">
      <c r="H18436" s="59">
        <v>92690</v>
      </c>
      <c r="I18436" s="59" t="s">
        <v>71</v>
      </c>
      <c r="J18436" s="59">
        <v>16734815</v>
      </c>
      <c r="K18436" s="59" t="s">
        <v>18871</v>
      </c>
      <c r="L18436" s="61" t="s">
        <v>112</v>
      </c>
      <c r="M18436" s="61">
        <f>VLOOKUP(H18436,zdroj!C:F,4,0)</f>
        <v>0</v>
      </c>
      <c r="N18436" s="61" t="str">
        <f t="shared" si="574"/>
        <v>katA</v>
      </c>
      <c r="P18436" s="73" t="str">
        <f t="shared" si="575"/>
        <v/>
      </c>
      <c r="Q18436" s="61" t="s">
        <v>30</v>
      </c>
    </row>
    <row r="18437" spans="8:17" x14ac:dyDescent="0.25">
      <c r="H18437" s="59">
        <v>92690</v>
      </c>
      <c r="I18437" s="59" t="s">
        <v>71</v>
      </c>
      <c r="J18437" s="59">
        <v>16734823</v>
      </c>
      <c r="K18437" s="59" t="s">
        <v>18872</v>
      </c>
      <c r="L18437" s="61" t="s">
        <v>112</v>
      </c>
      <c r="M18437" s="61">
        <f>VLOOKUP(H18437,zdroj!C:F,4,0)</f>
        <v>0</v>
      </c>
      <c r="N18437" s="61" t="str">
        <f t="shared" si="574"/>
        <v>katA</v>
      </c>
      <c r="P18437" s="73" t="str">
        <f t="shared" si="575"/>
        <v/>
      </c>
      <c r="Q18437" s="61" t="s">
        <v>30</v>
      </c>
    </row>
    <row r="18438" spans="8:17" x14ac:dyDescent="0.25">
      <c r="H18438" s="59">
        <v>92690</v>
      </c>
      <c r="I18438" s="59" t="s">
        <v>71</v>
      </c>
      <c r="J18438" s="59">
        <v>16734831</v>
      </c>
      <c r="K18438" s="59" t="s">
        <v>18873</v>
      </c>
      <c r="L18438" s="61" t="s">
        <v>112</v>
      </c>
      <c r="M18438" s="61">
        <f>VLOOKUP(H18438,zdroj!C:F,4,0)</f>
        <v>0</v>
      </c>
      <c r="N18438" s="61" t="str">
        <f t="shared" si="574"/>
        <v>katA</v>
      </c>
      <c r="P18438" s="73" t="str">
        <f t="shared" si="575"/>
        <v/>
      </c>
      <c r="Q18438" s="61" t="s">
        <v>30</v>
      </c>
    </row>
    <row r="18439" spans="8:17" x14ac:dyDescent="0.25">
      <c r="H18439" s="59">
        <v>92690</v>
      </c>
      <c r="I18439" s="59" t="s">
        <v>71</v>
      </c>
      <c r="J18439" s="59">
        <v>16734840</v>
      </c>
      <c r="K18439" s="59" t="s">
        <v>18874</v>
      </c>
      <c r="L18439" s="61" t="s">
        <v>112</v>
      </c>
      <c r="M18439" s="61">
        <f>VLOOKUP(H18439,zdroj!C:F,4,0)</f>
        <v>0</v>
      </c>
      <c r="N18439" s="61" t="str">
        <f t="shared" ref="N18439:N18502" si="576">IF(M18439="A",IF(L18439="katA","katB",L18439),L18439)</f>
        <v>katA</v>
      </c>
      <c r="P18439" s="73" t="str">
        <f t="shared" ref="P18439:P18502" si="577">IF(O18439="A",1,"")</f>
        <v/>
      </c>
      <c r="Q18439" s="61" t="s">
        <v>30</v>
      </c>
    </row>
    <row r="18440" spans="8:17" x14ac:dyDescent="0.25">
      <c r="H18440" s="59">
        <v>92690</v>
      </c>
      <c r="I18440" s="59" t="s">
        <v>71</v>
      </c>
      <c r="J18440" s="59">
        <v>16734858</v>
      </c>
      <c r="K18440" s="59" t="s">
        <v>18875</v>
      </c>
      <c r="L18440" s="61" t="s">
        <v>112</v>
      </c>
      <c r="M18440" s="61">
        <f>VLOOKUP(H18440,zdroj!C:F,4,0)</f>
        <v>0</v>
      </c>
      <c r="N18440" s="61" t="str">
        <f t="shared" si="576"/>
        <v>katA</v>
      </c>
      <c r="P18440" s="73" t="str">
        <f t="shared" si="577"/>
        <v/>
      </c>
      <c r="Q18440" s="61" t="s">
        <v>30</v>
      </c>
    </row>
    <row r="18441" spans="8:17" x14ac:dyDescent="0.25">
      <c r="H18441" s="59">
        <v>92690</v>
      </c>
      <c r="I18441" s="59" t="s">
        <v>71</v>
      </c>
      <c r="J18441" s="59">
        <v>16734866</v>
      </c>
      <c r="K18441" s="59" t="s">
        <v>18876</v>
      </c>
      <c r="L18441" s="61" t="s">
        <v>112</v>
      </c>
      <c r="M18441" s="61">
        <f>VLOOKUP(H18441,zdroj!C:F,4,0)</f>
        <v>0</v>
      </c>
      <c r="N18441" s="61" t="str">
        <f t="shared" si="576"/>
        <v>katA</v>
      </c>
      <c r="P18441" s="73" t="str">
        <f t="shared" si="577"/>
        <v/>
      </c>
      <c r="Q18441" s="61" t="s">
        <v>30</v>
      </c>
    </row>
    <row r="18442" spans="8:17" x14ac:dyDescent="0.25">
      <c r="H18442" s="59">
        <v>92690</v>
      </c>
      <c r="I18442" s="59" t="s">
        <v>71</v>
      </c>
      <c r="J18442" s="59">
        <v>16734874</v>
      </c>
      <c r="K18442" s="59" t="s">
        <v>18877</v>
      </c>
      <c r="L18442" s="61" t="s">
        <v>81</v>
      </c>
      <c r="M18442" s="61">
        <f>VLOOKUP(H18442,zdroj!C:F,4,0)</f>
        <v>0</v>
      </c>
      <c r="N18442" s="61" t="str">
        <f t="shared" si="576"/>
        <v>-</v>
      </c>
      <c r="P18442" s="73" t="str">
        <f t="shared" si="577"/>
        <v/>
      </c>
      <c r="Q18442" s="61" t="s">
        <v>84</v>
      </c>
    </row>
    <row r="18443" spans="8:17" x14ac:dyDescent="0.25">
      <c r="H18443" s="59">
        <v>92690</v>
      </c>
      <c r="I18443" s="59" t="s">
        <v>71</v>
      </c>
      <c r="J18443" s="59">
        <v>16734882</v>
      </c>
      <c r="K18443" s="59" t="s">
        <v>18878</v>
      </c>
      <c r="L18443" s="61" t="s">
        <v>112</v>
      </c>
      <c r="M18443" s="61">
        <f>VLOOKUP(H18443,zdroj!C:F,4,0)</f>
        <v>0</v>
      </c>
      <c r="N18443" s="61" t="str">
        <f t="shared" si="576"/>
        <v>katA</v>
      </c>
      <c r="P18443" s="73" t="str">
        <f t="shared" si="577"/>
        <v/>
      </c>
      <c r="Q18443" s="61" t="s">
        <v>30</v>
      </c>
    </row>
    <row r="18444" spans="8:17" x14ac:dyDescent="0.25">
      <c r="H18444" s="59">
        <v>92690</v>
      </c>
      <c r="I18444" s="59" t="s">
        <v>71</v>
      </c>
      <c r="J18444" s="59">
        <v>16734891</v>
      </c>
      <c r="K18444" s="59" t="s">
        <v>18879</v>
      </c>
      <c r="L18444" s="61" t="s">
        <v>112</v>
      </c>
      <c r="M18444" s="61">
        <f>VLOOKUP(H18444,zdroj!C:F,4,0)</f>
        <v>0</v>
      </c>
      <c r="N18444" s="61" t="str">
        <f t="shared" si="576"/>
        <v>katA</v>
      </c>
      <c r="P18444" s="73" t="str">
        <f t="shared" si="577"/>
        <v/>
      </c>
      <c r="Q18444" s="61" t="s">
        <v>30</v>
      </c>
    </row>
    <row r="18445" spans="8:17" x14ac:dyDescent="0.25">
      <c r="H18445" s="59">
        <v>92690</v>
      </c>
      <c r="I18445" s="59" t="s">
        <v>71</v>
      </c>
      <c r="J18445" s="59">
        <v>16734904</v>
      </c>
      <c r="K18445" s="59" t="s">
        <v>18880</v>
      </c>
      <c r="L18445" s="61" t="s">
        <v>81</v>
      </c>
      <c r="M18445" s="61">
        <f>VLOOKUP(H18445,zdroj!C:F,4,0)</f>
        <v>0</v>
      </c>
      <c r="N18445" s="61" t="str">
        <f t="shared" si="576"/>
        <v>-</v>
      </c>
      <c r="P18445" s="73" t="str">
        <f t="shared" si="577"/>
        <v/>
      </c>
      <c r="Q18445" s="61" t="s">
        <v>84</v>
      </c>
    </row>
    <row r="18446" spans="8:17" x14ac:dyDescent="0.25">
      <c r="H18446" s="59">
        <v>92690</v>
      </c>
      <c r="I18446" s="59" t="s">
        <v>71</v>
      </c>
      <c r="J18446" s="59">
        <v>16734912</v>
      </c>
      <c r="K18446" s="59" t="s">
        <v>18881</v>
      </c>
      <c r="L18446" s="61" t="s">
        <v>112</v>
      </c>
      <c r="M18446" s="61">
        <f>VLOOKUP(H18446,zdroj!C:F,4,0)</f>
        <v>0</v>
      </c>
      <c r="N18446" s="61" t="str">
        <f t="shared" si="576"/>
        <v>katA</v>
      </c>
      <c r="P18446" s="73" t="str">
        <f t="shared" si="577"/>
        <v/>
      </c>
      <c r="Q18446" s="61" t="s">
        <v>30</v>
      </c>
    </row>
    <row r="18447" spans="8:17" x14ac:dyDescent="0.25">
      <c r="H18447" s="59">
        <v>92690</v>
      </c>
      <c r="I18447" s="59" t="s">
        <v>71</v>
      </c>
      <c r="J18447" s="59">
        <v>16734921</v>
      </c>
      <c r="K18447" s="59" t="s">
        <v>18882</v>
      </c>
      <c r="L18447" s="61" t="s">
        <v>112</v>
      </c>
      <c r="M18447" s="61">
        <f>VLOOKUP(H18447,zdroj!C:F,4,0)</f>
        <v>0</v>
      </c>
      <c r="N18447" s="61" t="str">
        <f t="shared" si="576"/>
        <v>katA</v>
      </c>
      <c r="P18447" s="73" t="str">
        <f t="shared" si="577"/>
        <v/>
      </c>
      <c r="Q18447" s="61" t="s">
        <v>30</v>
      </c>
    </row>
    <row r="18448" spans="8:17" x14ac:dyDescent="0.25">
      <c r="H18448" s="59">
        <v>92690</v>
      </c>
      <c r="I18448" s="59" t="s">
        <v>71</v>
      </c>
      <c r="J18448" s="59">
        <v>16734939</v>
      </c>
      <c r="K18448" s="59" t="s">
        <v>18883</v>
      </c>
      <c r="L18448" s="61" t="s">
        <v>112</v>
      </c>
      <c r="M18448" s="61">
        <f>VLOOKUP(H18448,zdroj!C:F,4,0)</f>
        <v>0</v>
      </c>
      <c r="N18448" s="61" t="str">
        <f t="shared" si="576"/>
        <v>katA</v>
      </c>
      <c r="P18448" s="73" t="str">
        <f t="shared" si="577"/>
        <v/>
      </c>
      <c r="Q18448" s="61" t="s">
        <v>30</v>
      </c>
    </row>
    <row r="18449" spans="8:18" x14ac:dyDescent="0.25">
      <c r="H18449" s="59">
        <v>92690</v>
      </c>
      <c r="I18449" s="59" t="s">
        <v>71</v>
      </c>
      <c r="J18449" s="59">
        <v>16734947</v>
      </c>
      <c r="K18449" s="59" t="s">
        <v>18884</v>
      </c>
      <c r="L18449" s="61" t="s">
        <v>112</v>
      </c>
      <c r="M18449" s="61">
        <f>VLOOKUP(H18449,zdroj!C:F,4,0)</f>
        <v>0</v>
      </c>
      <c r="N18449" s="61" t="str">
        <f t="shared" si="576"/>
        <v>katA</v>
      </c>
      <c r="P18449" s="73" t="str">
        <f t="shared" si="577"/>
        <v/>
      </c>
      <c r="Q18449" s="61" t="s">
        <v>30</v>
      </c>
    </row>
    <row r="18450" spans="8:18" x14ac:dyDescent="0.25">
      <c r="H18450" s="59">
        <v>92690</v>
      </c>
      <c r="I18450" s="59" t="s">
        <v>71</v>
      </c>
      <c r="J18450" s="59">
        <v>16734955</v>
      </c>
      <c r="K18450" s="59" t="s">
        <v>18885</v>
      </c>
      <c r="L18450" s="61" t="s">
        <v>112</v>
      </c>
      <c r="M18450" s="61">
        <f>VLOOKUP(H18450,zdroj!C:F,4,0)</f>
        <v>0</v>
      </c>
      <c r="N18450" s="61" t="str">
        <f t="shared" si="576"/>
        <v>katA</v>
      </c>
      <c r="P18450" s="73" t="str">
        <f t="shared" si="577"/>
        <v/>
      </c>
      <c r="Q18450" s="61" t="s">
        <v>30</v>
      </c>
    </row>
    <row r="18451" spans="8:18" x14ac:dyDescent="0.25">
      <c r="H18451" s="59">
        <v>92690</v>
      </c>
      <c r="I18451" s="59" t="s">
        <v>71</v>
      </c>
      <c r="J18451" s="59">
        <v>16734963</v>
      </c>
      <c r="K18451" s="59" t="s">
        <v>18886</v>
      </c>
      <c r="L18451" s="61" t="s">
        <v>81</v>
      </c>
      <c r="M18451" s="61">
        <f>VLOOKUP(H18451,zdroj!C:F,4,0)</f>
        <v>0</v>
      </c>
      <c r="N18451" s="61" t="str">
        <f t="shared" si="576"/>
        <v>-</v>
      </c>
      <c r="P18451" s="73" t="str">
        <f t="shared" si="577"/>
        <v/>
      </c>
      <c r="Q18451" s="61" t="s">
        <v>88</v>
      </c>
    </row>
    <row r="18452" spans="8:18" x14ac:dyDescent="0.25">
      <c r="H18452" s="59">
        <v>92690</v>
      </c>
      <c r="I18452" s="59" t="s">
        <v>71</v>
      </c>
      <c r="J18452" s="59">
        <v>16734971</v>
      </c>
      <c r="K18452" s="59" t="s">
        <v>18887</v>
      </c>
      <c r="L18452" s="61" t="s">
        <v>112</v>
      </c>
      <c r="M18452" s="61">
        <f>VLOOKUP(H18452,zdroj!C:F,4,0)</f>
        <v>0</v>
      </c>
      <c r="N18452" s="61" t="str">
        <f t="shared" si="576"/>
        <v>katA</v>
      </c>
      <c r="P18452" s="73" t="str">
        <f t="shared" si="577"/>
        <v/>
      </c>
      <c r="Q18452" s="61" t="s">
        <v>30</v>
      </c>
    </row>
    <row r="18453" spans="8:18" x14ac:dyDescent="0.25">
      <c r="H18453" s="59">
        <v>92690</v>
      </c>
      <c r="I18453" s="59" t="s">
        <v>71</v>
      </c>
      <c r="J18453" s="59">
        <v>16734980</v>
      </c>
      <c r="K18453" s="59" t="s">
        <v>18888</v>
      </c>
      <c r="L18453" s="61" t="s">
        <v>112</v>
      </c>
      <c r="M18453" s="61">
        <f>VLOOKUP(H18453,zdroj!C:F,4,0)</f>
        <v>0</v>
      </c>
      <c r="N18453" s="61" t="str">
        <f t="shared" si="576"/>
        <v>katA</v>
      </c>
      <c r="P18453" s="73" t="str">
        <f t="shared" si="577"/>
        <v/>
      </c>
      <c r="Q18453" s="61" t="s">
        <v>30</v>
      </c>
    </row>
    <row r="18454" spans="8:18" x14ac:dyDescent="0.25">
      <c r="H18454" s="59">
        <v>92690</v>
      </c>
      <c r="I18454" s="59" t="s">
        <v>71</v>
      </c>
      <c r="J18454" s="59">
        <v>16734998</v>
      </c>
      <c r="K18454" s="59" t="s">
        <v>18889</v>
      </c>
      <c r="L18454" s="61" t="s">
        <v>112</v>
      </c>
      <c r="M18454" s="61">
        <f>VLOOKUP(H18454,zdroj!C:F,4,0)</f>
        <v>0</v>
      </c>
      <c r="N18454" s="61" t="str">
        <f t="shared" si="576"/>
        <v>katA</v>
      </c>
      <c r="P18454" s="73" t="str">
        <f t="shared" si="577"/>
        <v/>
      </c>
      <c r="Q18454" s="61" t="s">
        <v>30</v>
      </c>
    </row>
    <row r="18455" spans="8:18" x14ac:dyDescent="0.25">
      <c r="H18455" s="59">
        <v>92690</v>
      </c>
      <c r="I18455" s="59" t="s">
        <v>71</v>
      </c>
      <c r="J18455" s="59">
        <v>16735005</v>
      </c>
      <c r="K18455" s="59" t="s">
        <v>18890</v>
      </c>
      <c r="L18455" s="61" t="s">
        <v>112</v>
      </c>
      <c r="M18455" s="61">
        <f>VLOOKUP(H18455,zdroj!C:F,4,0)</f>
        <v>0</v>
      </c>
      <c r="N18455" s="61" t="str">
        <f t="shared" si="576"/>
        <v>katA</v>
      </c>
      <c r="P18455" s="73" t="str">
        <f t="shared" si="577"/>
        <v/>
      </c>
      <c r="Q18455" s="61" t="s">
        <v>30</v>
      </c>
    </row>
    <row r="18456" spans="8:18" x14ac:dyDescent="0.25">
      <c r="H18456" s="59">
        <v>92690</v>
      </c>
      <c r="I18456" s="59" t="s">
        <v>71</v>
      </c>
      <c r="J18456" s="59">
        <v>16735013</v>
      </c>
      <c r="K18456" s="59" t="s">
        <v>18891</v>
      </c>
      <c r="L18456" s="61" t="s">
        <v>112</v>
      </c>
      <c r="M18456" s="61">
        <f>VLOOKUP(H18456,zdroj!C:F,4,0)</f>
        <v>0</v>
      </c>
      <c r="N18456" s="61" t="str">
        <f t="shared" si="576"/>
        <v>katA</v>
      </c>
      <c r="P18456" s="73" t="str">
        <f t="shared" si="577"/>
        <v/>
      </c>
      <c r="Q18456" s="61" t="s">
        <v>30</v>
      </c>
    </row>
    <row r="18457" spans="8:18" x14ac:dyDescent="0.25">
      <c r="H18457" s="59">
        <v>92690</v>
      </c>
      <c r="I18457" s="59" t="s">
        <v>71</v>
      </c>
      <c r="J18457" s="59">
        <v>16735021</v>
      </c>
      <c r="K18457" s="59" t="s">
        <v>18892</v>
      </c>
      <c r="L18457" s="61" t="s">
        <v>112</v>
      </c>
      <c r="M18457" s="61">
        <f>VLOOKUP(H18457,zdroj!C:F,4,0)</f>
        <v>0</v>
      </c>
      <c r="N18457" s="61" t="str">
        <f t="shared" si="576"/>
        <v>katA</v>
      </c>
      <c r="P18457" s="73" t="str">
        <f t="shared" si="577"/>
        <v/>
      </c>
      <c r="Q18457" s="61" t="s">
        <v>30</v>
      </c>
    </row>
    <row r="18458" spans="8:18" x14ac:dyDescent="0.25">
      <c r="H18458" s="59">
        <v>92690</v>
      </c>
      <c r="I18458" s="59" t="s">
        <v>71</v>
      </c>
      <c r="J18458" s="59">
        <v>16735030</v>
      </c>
      <c r="K18458" s="59" t="s">
        <v>18893</v>
      </c>
      <c r="L18458" s="61" t="s">
        <v>112</v>
      </c>
      <c r="M18458" s="61">
        <f>VLOOKUP(H18458,zdroj!C:F,4,0)</f>
        <v>0</v>
      </c>
      <c r="N18458" s="61" t="str">
        <f t="shared" si="576"/>
        <v>katA</v>
      </c>
      <c r="P18458" s="73" t="str">
        <f t="shared" si="577"/>
        <v/>
      </c>
      <c r="Q18458" s="61" t="s">
        <v>30</v>
      </c>
    </row>
    <row r="18459" spans="8:18" x14ac:dyDescent="0.25">
      <c r="H18459" s="59">
        <v>92690</v>
      </c>
      <c r="I18459" s="59" t="s">
        <v>71</v>
      </c>
      <c r="J18459" s="59">
        <v>16735048</v>
      </c>
      <c r="K18459" s="59" t="s">
        <v>18894</v>
      </c>
      <c r="L18459" s="61" t="s">
        <v>112</v>
      </c>
      <c r="M18459" s="61">
        <f>VLOOKUP(H18459,zdroj!C:F,4,0)</f>
        <v>0</v>
      </c>
      <c r="N18459" s="61" t="str">
        <f t="shared" si="576"/>
        <v>katA</v>
      </c>
      <c r="P18459" s="73" t="str">
        <f t="shared" si="577"/>
        <v/>
      </c>
      <c r="Q18459" s="61" t="s">
        <v>30</v>
      </c>
    </row>
    <row r="18460" spans="8:18" x14ac:dyDescent="0.25">
      <c r="H18460" s="59">
        <v>92690</v>
      </c>
      <c r="I18460" s="59" t="s">
        <v>71</v>
      </c>
      <c r="J18460" s="59">
        <v>16735056</v>
      </c>
      <c r="K18460" s="59" t="s">
        <v>18895</v>
      </c>
      <c r="L18460" s="61" t="s">
        <v>81</v>
      </c>
      <c r="M18460" s="61">
        <f>VLOOKUP(H18460,zdroj!C:F,4,0)</f>
        <v>0</v>
      </c>
      <c r="N18460" s="61" t="str">
        <f t="shared" si="576"/>
        <v>-</v>
      </c>
      <c r="P18460" s="73" t="str">
        <f t="shared" si="577"/>
        <v/>
      </c>
      <c r="Q18460" s="61" t="s">
        <v>84</v>
      </c>
    </row>
    <row r="18461" spans="8:18" x14ac:dyDescent="0.25">
      <c r="H18461" s="59">
        <v>92690</v>
      </c>
      <c r="I18461" s="59" t="s">
        <v>71</v>
      </c>
      <c r="J18461" s="59">
        <v>16735064</v>
      </c>
      <c r="K18461" s="59" t="s">
        <v>18896</v>
      </c>
      <c r="L18461" s="61" t="s">
        <v>113</v>
      </c>
      <c r="M18461" s="61">
        <f>VLOOKUP(H18461,zdroj!C:F,4,0)</f>
        <v>0</v>
      </c>
      <c r="N18461" s="61" t="str">
        <f t="shared" si="576"/>
        <v>katB</v>
      </c>
      <c r="P18461" s="73" t="str">
        <f t="shared" si="577"/>
        <v/>
      </c>
      <c r="Q18461" s="61" t="s">
        <v>30</v>
      </c>
      <c r="R18461" s="61" t="s">
        <v>91</v>
      </c>
    </row>
    <row r="18462" spans="8:18" x14ac:dyDescent="0.25">
      <c r="H18462" s="59">
        <v>92690</v>
      </c>
      <c r="I18462" s="59" t="s">
        <v>71</v>
      </c>
      <c r="J18462" s="59">
        <v>16735072</v>
      </c>
      <c r="K18462" s="59" t="s">
        <v>18897</v>
      </c>
      <c r="L18462" s="61" t="s">
        <v>112</v>
      </c>
      <c r="M18462" s="61">
        <f>VLOOKUP(H18462,zdroj!C:F,4,0)</f>
        <v>0</v>
      </c>
      <c r="N18462" s="61" t="str">
        <f t="shared" si="576"/>
        <v>katA</v>
      </c>
      <c r="P18462" s="73" t="str">
        <f t="shared" si="577"/>
        <v/>
      </c>
      <c r="Q18462" s="61" t="s">
        <v>30</v>
      </c>
    </row>
    <row r="18463" spans="8:18" x14ac:dyDescent="0.25">
      <c r="H18463" s="59">
        <v>92690</v>
      </c>
      <c r="I18463" s="59" t="s">
        <v>71</v>
      </c>
      <c r="J18463" s="59">
        <v>16735081</v>
      </c>
      <c r="K18463" s="59" t="s">
        <v>18898</v>
      </c>
      <c r="L18463" s="61" t="s">
        <v>112</v>
      </c>
      <c r="M18463" s="61">
        <f>VLOOKUP(H18463,zdroj!C:F,4,0)</f>
        <v>0</v>
      </c>
      <c r="N18463" s="61" t="str">
        <f t="shared" si="576"/>
        <v>katA</v>
      </c>
      <c r="P18463" s="73" t="str">
        <f t="shared" si="577"/>
        <v/>
      </c>
      <c r="Q18463" s="61" t="s">
        <v>30</v>
      </c>
    </row>
    <row r="18464" spans="8:18" x14ac:dyDescent="0.25">
      <c r="H18464" s="59">
        <v>92690</v>
      </c>
      <c r="I18464" s="59" t="s">
        <v>71</v>
      </c>
      <c r="J18464" s="59">
        <v>16735099</v>
      </c>
      <c r="K18464" s="59" t="s">
        <v>18899</v>
      </c>
      <c r="L18464" s="61" t="s">
        <v>112</v>
      </c>
      <c r="M18464" s="61">
        <f>VLOOKUP(H18464,zdroj!C:F,4,0)</f>
        <v>0</v>
      </c>
      <c r="N18464" s="61" t="str">
        <f t="shared" si="576"/>
        <v>katA</v>
      </c>
      <c r="P18464" s="73" t="str">
        <f t="shared" si="577"/>
        <v/>
      </c>
      <c r="Q18464" s="61" t="s">
        <v>30</v>
      </c>
    </row>
    <row r="18465" spans="8:17" x14ac:dyDescent="0.25">
      <c r="H18465" s="59">
        <v>92690</v>
      </c>
      <c r="I18465" s="59" t="s">
        <v>71</v>
      </c>
      <c r="J18465" s="59">
        <v>16735102</v>
      </c>
      <c r="K18465" s="59" t="s">
        <v>18900</v>
      </c>
      <c r="L18465" s="61" t="s">
        <v>112</v>
      </c>
      <c r="M18465" s="61">
        <f>VLOOKUP(H18465,zdroj!C:F,4,0)</f>
        <v>0</v>
      </c>
      <c r="N18465" s="61" t="str">
        <f t="shared" si="576"/>
        <v>katA</v>
      </c>
      <c r="P18465" s="73" t="str">
        <f t="shared" si="577"/>
        <v/>
      </c>
      <c r="Q18465" s="61" t="s">
        <v>30</v>
      </c>
    </row>
    <row r="18466" spans="8:17" x14ac:dyDescent="0.25">
      <c r="H18466" s="59">
        <v>92690</v>
      </c>
      <c r="I18466" s="59" t="s">
        <v>71</v>
      </c>
      <c r="J18466" s="59">
        <v>16735111</v>
      </c>
      <c r="K18466" s="59" t="s">
        <v>18901</v>
      </c>
      <c r="L18466" s="61" t="s">
        <v>112</v>
      </c>
      <c r="M18466" s="61">
        <f>VLOOKUP(H18466,zdroj!C:F,4,0)</f>
        <v>0</v>
      </c>
      <c r="N18466" s="61" t="str">
        <f t="shared" si="576"/>
        <v>katA</v>
      </c>
      <c r="P18466" s="73" t="str">
        <f t="shared" si="577"/>
        <v/>
      </c>
      <c r="Q18466" s="61" t="s">
        <v>30</v>
      </c>
    </row>
    <row r="18467" spans="8:17" x14ac:dyDescent="0.25">
      <c r="H18467" s="59">
        <v>92690</v>
      </c>
      <c r="I18467" s="59" t="s">
        <v>71</v>
      </c>
      <c r="J18467" s="59">
        <v>16735129</v>
      </c>
      <c r="K18467" s="59" t="s">
        <v>18902</v>
      </c>
      <c r="L18467" s="61" t="s">
        <v>112</v>
      </c>
      <c r="M18467" s="61">
        <f>VLOOKUP(H18467,zdroj!C:F,4,0)</f>
        <v>0</v>
      </c>
      <c r="N18467" s="61" t="str">
        <f t="shared" si="576"/>
        <v>katA</v>
      </c>
      <c r="P18467" s="73" t="str">
        <f t="shared" si="577"/>
        <v/>
      </c>
      <c r="Q18467" s="61" t="s">
        <v>30</v>
      </c>
    </row>
    <row r="18468" spans="8:17" x14ac:dyDescent="0.25">
      <c r="H18468" s="59">
        <v>92690</v>
      </c>
      <c r="I18468" s="59" t="s">
        <v>71</v>
      </c>
      <c r="J18468" s="59">
        <v>16735137</v>
      </c>
      <c r="K18468" s="59" t="s">
        <v>18903</v>
      </c>
      <c r="L18468" s="61" t="s">
        <v>112</v>
      </c>
      <c r="M18468" s="61">
        <f>VLOOKUP(H18468,zdroj!C:F,4,0)</f>
        <v>0</v>
      </c>
      <c r="N18468" s="61" t="str">
        <f t="shared" si="576"/>
        <v>katA</v>
      </c>
      <c r="P18468" s="73" t="str">
        <f t="shared" si="577"/>
        <v/>
      </c>
      <c r="Q18468" s="61" t="s">
        <v>30</v>
      </c>
    </row>
    <row r="18469" spans="8:17" x14ac:dyDescent="0.25">
      <c r="H18469" s="59">
        <v>92690</v>
      </c>
      <c r="I18469" s="59" t="s">
        <v>71</v>
      </c>
      <c r="J18469" s="59">
        <v>16735145</v>
      </c>
      <c r="K18469" s="59" t="s">
        <v>18904</v>
      </c>
      <c r="L18469" s="61" t="s">
        <v>112</v>
      </c>
      <c r="M18469" s="61">
        <f>VLOOKUP(H18469,zdroj!C:F,4,0)</f>
        <v>0</v>
      </c>
      <c r="N18469" s="61" t="str">
        <f t="shared" si="576"/>
        <v>katA</v>
      </c>
      <c r="P18469" s="73" t="str">
        <f t="shared" si="577"/>
        <v/>
      </c>
      <c r="Q18469" s="61" t="s">
        <v>30</v>
      </c>
    </row>
    <row r="18470" spans="8:17" x14ac:dyDescent="0.25">
      <c r="H18470" s="59">
        <v>92690</v>
      </c>
      <c r="I18470" s="59" t="s">
        <v>71</v>
      </c>
      <c r="J18470" s="59">
        <v>16735153</v>
      </c>
      <c r="K18470" s="59" t="s">
        <v>18905</v>
      </c>
      <c r="L18470" s="61" t="s">
        <v>112</v>
      </c>
      <c r="M18470" s="61">
        <f>VLOOKUP(H18470,zdroj!C:F,4,0)</f>
        <v>0</v>
      </c>
      <c r="N18470" s="61" t="str">
        <f t="shared" si="576"/>
        <v>katA</v>
      </c>
      <c r="P18470" s="73" t="str">
        <f t="shared" si="577"/>
        <v/>
      </c>
      <c r="Q18470" s="61" t="s">
        <v>30</v>
      </c>
    </row>
    <row r="18471" spans="8:17" x14ac:dyDescent="0.25">
      <c r="H18471" s="59">
        <v>92690</v>
      </c>
      <c r="I18471" s="59" t="s">
        <v>71</v>
      </c>
      <c r="J18471" s="59">
        <v>16735161</v>
      </c>
      <c r="K18471" s="59" t="s">
        <v>18906</v>
      </c>
      <c r="L18471" s="61" t="s">
        <v>112</v>
      </c>
      <c r="M18471" s="61">
        <f>VLOOKUP(H18471,zdroj!C:F,4,0)</f>
        <v>0</v>
      </c>
      <c r="N18471" s="61" t="str">
        <f t="shared" si="576"/>
        <v>katA</v>
      </c>
      <c r="P18471" s="73" t="str">
        <f t="shared" si="577"/>
        <v/>
      </c>
      <c r="Q18471" s="61" t="s">
        <v>30</v>
      </c>
    </row>
    <row r="18472" spans="8:17" x14ac:dyDescent="0.25">
      <c r="H18472" s="59">
        <v>92690</v>
      </c>
      <c r="I18472" s="59" t="s">
        <v>71</v>
      </c>
      <c r="J18472" s="59">
        <v>16735170</v>
      </c>
      <c r="K18472" s="59" t="s">
        <v>18907</v>
      </c>
      <c r="L18472" s="61" t="s">
        <v>112</v>
      </c>
      <c r="M18472" s="61">
        <f>VLOOKUP(H18472,zdroj!C:F,4,0)</f>
        <v>0</v>
      </c>
      <c r="N18472" s="61" t="str">
        <f t="shared" si="576"/>
        <v>katA</v>
      </c>
      <c r="P18472" s="73" t="str">
        <f t="shared" si="577"/>
        <v/>
      </c>
      <c r="Q18472" s="61" t="s">
        <v>30</v>
      </c>
    </row>
    <row r="18473" spans="8:17" x14ac:dyDescent="0.25">
      <c r="H18473" s="59">
        <v>92690</v>
      </c>
      <c r="I18473" s="59" t="s">
        <v>71</v>
      </c>
      <c r="J18473" s="59">
        <v>16735188</v>
      </c>
      <c r="K18473" s="59" t="s">
        <v>18908</v>
      </c>
      <c r="L18473" s="61" t="s">
        <v>112</v>
      </c>
      <c r="M18473" s="61">
        <f>VLOOKUP(H18473,zdroj!C:F,4,0)</f>
        <v>0</v>
      </c>
      <c r="N18473" s="61" t="str">
        <f t="shared" si="576"/>
        <v>katA</v>
      </c>
      <c r="P18473" s="73" t="str">
        <f t="shared" si="577"/>
        <v/>
      </c>
      <c r="Q18473" s="61" t="s">
        <v>30</v>
      </c>
    </row>
    <row r="18474" spans="8:17" x14ac:dyDescent="0.25">
      <c r="H18474" s="59">
        <v>92690</v>
      </c>
      <c r="I18474" s="59" t="s">
        <v>71</v>
      </c>
      <c r="J18474" s="59">
        <v>16735196</v>
      </c>
      <c r="K18474" s="59" t="s">
        <v>18909</v>
      </c>
      <c r="L18474" s="61" t="s">
        <v>112</v>
      </c>
      <c r="M18474" s="61">
        <f>VLOOKUP(H18474,zdroj!C:F,4,0)</f>
        <v>0</v>
      </c>
      <c r="N18474" s="61" t="str">
        <f t="shared" si="576"/>
        <v>katA</v>
      </c>
      <c r="P18474" s="73" t="str">
        <f t="shared" si="577"/>
        <v/>
      </c>
      <c r="Q18474" s="61" t="s">
        <v>30</v>
      </c>
    </row>
    <row r="18475" spans="8:17" x14ac:dyDescent="0.25">
      <c r="H18475" s="59">
        <v>92690</v>
      </c>
      <c r="I18475" s="59" t="s">
        <v>71</v>
      </c>
      <c r="J18475" s="59">
        <v>16735200</v>
      </c>
      <c r="K18475" s="59" t="s">
        <v>18910</v>
      </c>
      <c r="L18475" s="61" t="s">
        <v>112</v>
      </c>
      <c r="M18475" s="61">
        <f>VLOOKUP(H18475,zdroj!C:F,4,0)</f>
        <v>0</v>
      </c>
      <c r="N18475" s="61" t="str">
        <f t="shared" si="576"/>
        <v>katA</v>
      </c>
      <c r="P18475" s="73" t="str">
        <f t="shared" si="577"/>
        <v/>
      </c>
      <c r="Q18475" s="61" t="s">
        <v>30</v>
      </c>
    </row>
    <row r="18476" spans="8:17" x14ac:dyDescent="0.25">
      <c r="H18476" s="59">
        <v>92690</v>
      </c>
      <c r="I18476" s="59" t="s">
        <v>71</v>
      </c>
      <c r="J18476" s="59">
        <v>16735218</v>
      </c>
      <c r="K18476" s="59" t="s">
        <v>18911</v>
      </c>
      <c r="L18476" s="61" t="s">
        <v>112</v>
      </c>
      <c r="M18476" s="61">
        <f>VLOOKUP(H18476,zdroj!C:F,4,0)</f>
        <v>0</v>
      </c>
      <c r="N18476" s="61" t="str">
        <f t="shared" si="576"/>
        <v>katA</v>
      </c>
      <c r="P18476" s="73" t="str">
        <f t="shared" si="577"/>
        <v/>
      </c>
      <c r="Q18476" s="61" t="s">
        <v>30</v>
      </c>
    </row>
    <row r="18477" spans="8:17" x14ac:dyDescent="0.25">
      <c r="H18477" s="59">
        <v>92690</v>
      </c>
      <c r="I18477" s="59" t="s">
        <v>71</v>
      </c>
      <c r="J18477" s="59">
        <v>16735226</v>
      </c>
      <c r="K18477" s="59" t="s">
        <v>18912</v>
      </c>
      <c r="L18477" s="61" t="s">
        <v>112</v>
      </c>
      <c r="M18477" s="61">
        <f>VLOOKUP(H18477,zdroj!C:F,4,0)</f>
        <v>0</v>
      </c>
      <c r="N18477" s="61" t="str">
        <f t="shared" si="576"/>
        <v>katA</v>
      </c>
      <c r="P18477" s="73" t="str">
        <f t="shared" si="577"/>
        <v/>
      </c>
      <c r="Q18477" s="61" t="s">
        <v>30</v>
      </c>
    </row>
    <row r="18478" spans="8:17" x14ac:dyDescent="0.25">
      <c r="H18478" s="59">
        <v>92690</v>
      </c>
      <c r="I18478" s="59" t="s">
        <v>71</v>
      </c>
      <c r="J18478" s="59">
        <v>16735234</v>
      </c>
      <c r="K18478" s="59" t="s">
        <v>18913</v>
      </c>
      <c r="L18478" s="61" t="s">
        <v>112</v>
      </c>
      <c r="M18478" s="61">
        <f>VLOOKUP(H18478,zdroj!C:F,4,0)</f>
        <v>0</v>
      </c>
      <c r="N18478" s="61" t="str">
        <f t="shared" si="576"/>
        <v>katA</v>
      </c>
      <c r="P18478" s="73" t="str">
        <f t="shared" si="577"/>
        <v/>
      </c>
      <c r="Q18478" s="61" t="s">
        <v>30</v>
      </c>
    </row>
    <row r="18479" spans="8:17" x14ac:dyDescent="0.25">
      <c r="H18479" s="59">
        <v>92690</v>
      </c>
      <c r="I18479" s="59" t="s">
        <v>71</v>
      </c>
      <c r="J18479" s="59">
        <v>16735242</v>
      </c>
      <c r="K18479" s="59" t="s">
        <v>18914</v>
      </c>
      <c r="L18479" s="61" t="s">
        <v>112</v>
      </c>
      <c r="M18479" s="61">
        <f>VLOOKUP(H18479,zdroj!C:F,4,0)</f>
        <v>0</v>
      </c>
      <c r="N18479" s="61" t="str">
        <f t="shared" si="576"/>
        <v>katA</v>
      </c>
      <c r="P18479" s="73" t="str">
        <f t="shared" si="577"/>
        <v/>
      </c>
      <c r="Q18479" s="61" t="s">
        <v>30</v>
      </c>
    </row>
    <row r="18480" spans="8:17" x14ac:dyDescent="0.25">
      <c r="H18480" s="59">
        <v>92690</v>
      </c>
      <c r="I18480" s="59" t="s">
        <v>71</v>
      </c>
      <c r="J18480" s="59">
        <v>16735251</v>
      </c>
      <c r="K18480" s="59" t="s">
        <v>18915</v>
      </c>
      <c r="L18480" s="61" t="s">
        <v>112</v>
      </c>
      <c r="M18480" s="61">
        <f>VLOOKUP(H18480,zdroj!C:F,4,0)</f>
        <v>0</v>
      </c>
      <c r="N18480" s="61" t="str">
        <f t="shared" si="576"/>
        <v>katA</v>
      </c>
      <c r="P18480" s="73" t="str">
        <f t="shared" si="577"/>
        <v/>
      </c>
      <c r="Q18480" s="61" t="s">
        <v>30</v>
      </c>
    </row>
    <row r="18481" spans="8:17" x14ac:dyDescent="0.25">
      <c r="H18481" s="59">
        <v>92690</v>
      </c>
      <c r="I18481" s="59" t="s">
        <v>71</v>
      </c>
      <c r="J18481" s="59">
        <v>16735323</v>
      </c>
      <c r="K18481" s="59" t="s">
        <v>18916</v>
      </c>
      <c r="L18481" s="61" t="s">
        <v>81</v>
      </c>
      <c r="M18481" s="61">
        <f>VLOOKUP(H18481,zdroj!C:F,4,0)</f>
        <v>0</v>
      </c>
      <c r="N18481" s="61" t="str">
        <f t="shared" si="576"/>
        <v>-</v>
      </c>
      <c r="P18481" s="73" t="str">
        <f t="shared" si="577"/>
        <v/>
      </c>
      <c r="Q18481" s="61" t="s">
        <v>88</v>
      </c>
    </row>
    <row r="18482" spans="8:17" x14ac:dyDescent="0.25">
      <c r="H18482" s="59">
        <v>92690</v>
      </c>
      <c r="I18482" s="59" t="s">
        <v>71</v>
      </c>
      <c r="J18482" s="59">
        <v>16735331</v>
      </c>
      <c r="K18482" s="59" t="s">
        <v>18917</v>
      </c>
      <c r="L18482" s="61" t="s">
        <v>81</v>
      </c>
      <c r="M18482" s="61">
        <f>VLOOKUP(H18482,zdroj!C:F,4,0)</f>
        <v>0</v>
      </c>
      <c r="N18482" s="61" t="str">
        <f t="shared" si="576"/>
        <v>-</v>
      </c>
      <c r="P18482" s="73" t="str">
        <f t="shared" si="577"/>
        <v/>
      </c>
      <c r="Q18482" s="61" t="s">
        <v>88</v>
      </c>
    </row>
    <row r="18483" spans="8:17" x14ac:dyDescent="0.25">
      <c r="H18483" s="59">
        <v>92690</v>
      </c>
      <c r="I18483" s="59" t="s">
        <v>71</v>
      </c>
      <c r="J18483" s="59">
        <v>16735340</v>
      </c>
      <c r="K18483" s="59" t="s">
        <v>18918</v>
      </c>
      <c r="L18483" s="61" t="s">
        <v>81</v>
      </c>
      <c r="M18483" s="61">
        <f>VLOOKUP(H18483,zdroj!C:F,4,0)</f>
        <v>0</v>
      </c>
      <c r="N18483" s="61" t="str">
        <f t="shared" si="576"/>
        <v>-</v>
      </c>
      <c r="P18483" s="73" t="str">
        <f t="shared" si="577"/>
        <v/>
      </c>
      <c r="Q18483" s="61" t="s">
        <v>88</v>
      </c>
    </row>
    <row r="18484" spans="8:17" x14ac:dyDescent="0.25">
      <c r="H18484" s="59">
        <v>92690</v>
      </c>
      <c r="I18484" s="59" t="s">
        <v>71</v>
      </c>
      <c r="J18484" s="59">
        <v>16735358</v>
      </c>
      <c r="K18484" s="59" t="s">
        <v>18919</v>
      </c>
      <c r="L18484" s="61" t="s">
        <v>81</v>
      </c>
      <c r="M18484" s="61">
        <f>VLOOKUP(H18484,zdroj!C:F,4,0)</f>
        <v>0</v>
      </c>
      <c r="N18484" s="61" t="str">
        <f t="shared" si="576"/>
        <v>-</v>
      </c>
      <c r="P18484" s="73" t="str">
        <f t="shared" si="577"/>
        <v/>
      </c>
      <c r="Q18484" s="61" t="s">
        <v>88</v>
      </c>
    </row>
    <row r="18485" spans="8:17" x14ac:dyDescent="0.25">
      <c r="H18485" s="59">
        <v>92690</v>
      </c>
      <c r="I18485" s="59" t="s">
        <v>71</v>
      </c>
      <c r="J18485" s="59">
        <v>25190024</v>
      </c>
      <c r="K18485" s="59" t="s">
        <v>18920</v>
      </c>
      <c r="L18485" s="61" t="s">
        <v>112</v>
      </c>
      <c r="M18485" s="61">
        <f>VLOOKUP(H18485,zdroj!C:F,4,0)</f>
        <v>0</v>
      </c>
      <c r="N18485" s="61" t="str">
        <f t="shared" si="576"/>
        <v>katA</v>
      </c>
      <c r="P18485" s="73" t="str">
        <f t="shared" si="577"/>
        <v/>
      </c>
      <c r="Q18485" s="61" t="s">
        <v>30</v>
      </c>
    </row>
    <row r="18486" spans="8:17" x14ac:dyDescent="0.25">
      <c r="H18486" s="59">
        <v>92690</v>
      </c>
      <c r="I18486" s="59" t="s">
        <v>71</v>
      </c>
      <c r="J18486" s="59">
        <v>26732688</v>
      </c>
      <c r="K18486" s="59" t="s">
        <v>18921</v>
      </c>
      <c r="L18486" s="61" t="s">
        <v>112</v>
      </c>
      <c r="M18486" s="61">
        <f>VLOOKUP(H18486,zdroj!C:F,4,0)</f>
        <v>0</v>
      </c>
      <c r="N18486" s="61" t="str">
        <f t="shared" si="576"/>
        <v>katA</v>
      </c>
      <c r="P18486" s="73" t="str">
        <f t="shared" si="577"/>
        <v/>
      </c>
      <c r="Q18486" s="61" t="s">
        <v>30</v>
      </c>
    </row>
    <row r="18487" spans="8:17" x14ac:dyDescent="0.25">
      <c r="H18487" s="59">
        <v>92690</v>
      </c>
      <c r="I18487" s="59" t="s">
        <v>71</v>
      </c>
      <c r="J18487" s="59">
        <v>26732696</v>
      </c>
      <c r="K18487" s="59" t="s">
        <v>18922</v>
      </c>
      <c r="L18487" s="61" t="s">
        <v>112</v>
      </c>
      <c r="M18487" s="61">
        <f>VLOOKUP(H18487,zdroj!C:F,4,0)</f>
        <v>0</v>
      </c>
      <c r="N18487" s="61" t="str">
        <f t="shared" si="576"/>
        <v>katA</v>
      </c>
      <c r="P18487" s="73" t="str">
        <f t="shared" si="577"/>
        <v/>
      </c>
      <c r="Q18487" s="61" t="s">
        <v>30</v>
      </c>
    </row>
    <row r="18488" spans="8:17" x14ac:dyDescent="0.25">
      <c r="H18488" s="59">
        <v>92690</v>
      </c>
      <c r="I18488" s="59" t="s">
        <v>71</v>
      </c>
      <c r="J18488" s="59">
        <v>26732700</v>
      </c>
      <c r="K18488" s="59" t="s">
        <v>18923</v>
      </c>
      <c r="L18488" s="61" t="s">
        <v>112</v>
      </c>
      <c r="M18488" s="61">
        <f>VLOOKUP(H18488,zdroj!C:F,4,0)</f>
        <v>0</v>
      </c>
      <c r="N18488" s="61" t="str">
        <f t="shared" si="576"/>
        <v>katA</v>
      </c>
      <c r="P18488" s="73" t="str">
        <f t="shared" si="577"/>
        <v/>
      </c>
      <c r="Q18488" s="61" t="s">
        <v>30</v>
      </c>
    </row>
    <row r="18489" spans="8:17" x14ac:dyDescent="0.25">
      <c r="H18489" s="59">
        <v>92690</v>
      </c>
      <c r="I18489" s="59" t="s">
        <v>71</v>
      </c>
      <c r="J18489" s="59">
        <v>26732718</v>
      </c>
      <c r="K18489" s="59" t="s">
        <v>18924</v>
      </c>
      <c r="L18489" s="61" t="s">
        <v>112</v>
      </c>
      <c r="M18489" s="61">
        <f>VLOOKUP(H18489,zdroj!C:F,4,0)</f>
        <v>0</v>
      </c>
      <c r="N18489" s="61" t="str">
        <f t="shared" si="576"/>
        <v>katA</v>
      </c>
      <c r="P18489" s="73" t="str">
        <f t="shared" si="577"/>
        <v/>
      </c>
      <c r="Q18489" s="61" t="s">
        <v>30</v>
      </c>
    </row>
    <row r="18490" spans="8:17" x14ac:dyDescent="0.25">
      <c r="H18490" s="59">
        <v>92690</v>
      </c>
      <c r="I18490" s="59" t="s">
        <v>71</v>
      </c>
      <c r="J18490" s="59">
        <v>26732742</v>
      </c>
      <c r="K18490" s="59" t="s">
        <v>18925</v>
      </c>
      <c r="L18490" s="61" t="s">
        <v>112</v>
      </c>
      <c r="M18490" s="61">
        <f>VLOOKUP(H18490,zdroj!C:F,4,0)</f>
        <v>0</v>
      </c>
      <c r="N18490" s="61" t="str">
        <f t="shared" si="576"/>
        <v>katA</v>
      </c>
      <c r="P18490" s="73" t="str">
        <f t="shared" si="577"/>
        <v/>
      </c>
      <c r="Q18490" s="61" t="s">
        <v>30</v>
      </c>
    </row>
    <row r="18491" spans="8:17" x14ac:dyDescent="0.25">
      <c r="H18491" s="59">
        <v>92690</v>
      </c>
      <c r="I18491" s="59" t="s">
        <v>71</v>
      </c>
      <c r="J18491" s="59">
        <v>27587754</v>
      </c>
      <c r="K18491" s="59" t="s">
        <v>18926</v>
      </c>
      <c r="L18491" s="61" t="s">
        <v>81</v>
      </c>
      <c r="M18491" s="61">
        <f>VLOOKUP(H18491,zdroj!C:F,4,0)</f>
        <v>0</v>
      </c>
      <c r="N18491" s="61" t="str">
        <f t="shared" si="576"/>
        <v>-</v>
      </c>
      <c r="P18491" s="73" t="str">
        <f t="shared" si="577"/>
        <v/>
      </c>
      <c r="Q18491" s="61" t="s">
        <v>88</v>
      </c>
    </row>
    <row r="18492" spans="8:17" x14ac:dyDescent="0.25">
      <c r="H18492" s="59">
        <v>92690</v>
      </c>
      <c r="I18492" s="59" t="s">
        <v>71</v>
      </c>
      <c r="J18492" s="59">
        <v>27973859</v>
      </c>
      <c r="K18492" s="59" t="s">
        <v>18927</v>
      </c>
      <c r="L18492" s="61" t="s">
        <v>112</v>
      </c>
      <c r="M18492" s="61">
        <f>VLOOKUP(H18492,zdroj!C:F,4,0)</f>
        <v>0</v>
      </c>
      <c r="N18492" s="61" t="str">
        <f t="shared" si="576"/>
        <v>katA</v>
      </c>
      <c r="P18492" s="73" t="str">
        <f t="shared" si="577"/>
        <v/>
      </c>
      <c r="Q18492" s="61" t="s">
        <v>30</v>
      </c>
    </row>
    <row r="18493" spans="8:17" x14ac:dyDescent="0.25">
      <c r="H18493" s="59">
        <v>92690</v>
      </c>
      <c r="I18493" s="59" t="s">
        <v>71</v>
      </c>
      <c r="J18493" s="59">
        <v>72033649</v>
      </c>
      <c r="K18493" s="59" t="s">
        <v>18928</v>
      </c>
      <c r="L18493" s="61" t="s">
        <v>112</v>
      </c>
      <c r="M18493" s="61">
        <f>VLOOKUP(H18493,zdroj!C:F,4,0)</f>
        <v>0</v>
      </c>
      <c r="N18493" s="61" t="str">
        <f t="shared" si="576"/>
        <v>katA</v>
      </c>
      <c r="P18493" s="73" t="str">
        <f t="shared" si="577"/>
        <v/>
      </c>
      <c r="Q18493" s="61" t="s">
        <v>30</v>
      </c>
    </row>
    <row r="18494" spans="8:17" x14ac:dyDescent="0.25">
      <c r="H18494" s="59">
        <v>92690</v>
      </c>
      <c r="I18494" s="59" t="s">
        <v>71</v>
      </c>
      <c r="J18494" s="59">
        <v>73576999</v>
      </c>
      <c r="K18494" s="59" t="s">
        <v>18929</v>
      </c>
      <c r="L18494" s="61" t="s">
        <v>81</v>
      </c>
      <c r="M18494" s="61">
        <f>VLOOKUP(H18494,zdroj!C:F,4,0)</f>
        <v>0</v>
      </c>
      <c r="N18494" s="61" t="str">
        <f t="shared" si="576"/>
        <v>-</v>
      </c>
      <c r="P18494" s="73" t="str">
        <f t="shared" si="577"/>
        <v/>
      </c>
      <c r="Q18494" s="61" t="s">
        <v>84</v>
      </c>
    </row>
    <row r="18495" spans="8:17" x14ac:dyDescent="0.25">
      <c r="H18495" s="59">
        <v>92690</v>
      </c>
      <c r="I18495" s="59" t="s">
        <v>71</v>
      </c>
      <c r="J18495" s="59">
        <v>74503758</v>
      </c>
      <c r="K18495" s="59" t="s">
        <v>18930</v>
      </c>
      <c r="L18495" s="61" t="s">
        <v>81</v>
      </c>
      <c r="M18495" s="61">
        <f>VLOOKUP(H18495,zdroj!C:F,4,0)</f>
        <v>0</v>
      </c>
      <c r="N18495" s="61" t="str">
        <f t="shared" si="576"/>
        <v>-</v>
      </c>
      <c r="P18495" s="73" t="str">
        <f t="shared" si="577"/>
        <v/>
      </c>
      <c r="Q18495" s="61" t="s">
        <v>88</v>
      </c>
    </row>
    <row r="18496" spans="8:17" x14ac:dyDescent="0.25">
      <c r="H18496" s="59">
        <v>92703</v>
      </c>
      <c r="I18496" s="59" t="s">
        <v>71</v>
      </c>
      <c r="J18496" s="59">
        <v>16735366</v>
      </c>
      <c r="K18496" s="59" t="s">
        <v>18931</v>
      </c>
      <c r="L18496" s="61" t="s">
        <v>112</v>
      </c>
      <c r="M18496" s="61">
        <f>VLOOKUP(H18496,zdroj!C:F,4,0)</f>
        <v>0</v>
      </c>
      <c r="N18496" s="61" t="str">
        <f t="shared" si="576"/>
        <v>katA</v>
      </c>
      <c r="P18496" s="73" t="str">
        <f t="shared" si="577"/>
        <v/>
      </c>
      <c r="Q18496" s="61" t="s">
        <v>30</v>
      </c>
    </row>
    <row r="18497" spans="8:18" x14ac:dyDescent="0.25">
      <c r="H18497" s="59">
        <v>92703</v>
      </c>
      <c r="I18497" s="59" t="s">
        <v>71</v>
      </c>
      <c r="J18497" s="59">
        <v>16735374</v>
      </c>
      <c r="K18497" s="59" t="s">
        <v>18932</v>
      </c>
      <c r="L18497" s="61" t="s">
        <v>113</v>
      </c>
      <c r="M18497" s="61">
        <f>VLOOKUP(H18497,zdroj!C:F,4,0)</f>
        <v>0</v>
      </c>
      <c r="N18497" s="61" t="str">
        <f t="shared" si="576"/>
        <v>katB</v>
      </c>
      <c r="P18497" s="73" t="str">
        <f t="shared" si="577"/>
        <v/>
      </c>
      <c r="Q18497" s="61" t="s">
        <v>30</v>
      </c>
      <c r="R18497" s="61" t="s">
        <v>91</v>
      </c>
    </row>
    <row r="18498" spans="8:18" x14ac:dyDescent="0.25">
      <c r="H18498" s="59">
        <v>92703</v>
      </c>
      <c r="I18498" s="59" t="s">
        <v>71</v>
      </c>
      <c r="J18498" s="59">
        <v>16735382</v>
      </c>
      <c r="K18498" s="59" t="s">
        <v>18933</v>
      </c>
      <c r="L18498" s="61" t="s">
        <v>112</v>
      </c>
      <c r="M18498" s="61">
        <f>VLOOKUP(H18498,zdroj!C:F,4,0)</f>
        <v>0</v>
      </c>
      <c r="N18498" s="61" t="str">
        <f t="shared" si="576"/>
        <v>katA</v>
      </c>
      <c r="P18498" s="73" t="str">
        <f t="shared" si="577"/>
        <v/>
      </c>
      <c r="Q18498" s="61" t="s">
        <v>30</v>
      </c>
    </row>
    <row r="18499" spans="8:18" x14ac:dyDescent="0.25">
      <c r="H18499" s="59">
        <v>92703</v>
      </c>
      <c r="I18499" s="59" t="s">
        <v>71</v>
      </c>
      <c r="J18499" s="59">
        <v>16735391</v>
      </c>
      <c r="K18499" s="59" t="s">
        <v>18934</v>
      </c>
      <c r="L18499" s="61" t="s">
        <v>112</v>
      </c>
      <c r="M18499" s="61">
        <f>VLOOKUP(H18499,zdroj!C:F,4,0)</f>
        <v>0</v>
      </c>
      <c r="N18499" s="61" t="str">
        <f t="shared" si="576"/>
        <v>katA</v>
      </c>
      <c r="P18499" s="73" t="str">
        <f t="shared" si="577"/>
        <v/>
      </c>
      <c r="Q18499" s="61" t="s">
        <v>30</v>
      </c>
    </row>
    <row r="18500" spans="8:18" x14ac:dyDescent="0.25">
      <c r="H18500" s="59">
        <v>92703</v>
      </c>
      <c r="I18500" s="59" t="s">
        <v>71</v>
      </c>
      <c r="J18500" s="59">
        <v>16735404</v>
      </c>
      <c r="K18500" s="59" t="s">
        <v>18935</v>
      </c>
      <c r="L18500" s="61" t="s">
        <v>112</v>
      </c>
      <c r="M18500" s="61">
        <f>VLOOKUP(H18500,zdroj!C:F,4,0)</f>
        <v>0</v>
      </c>
      <c r="N18500" s="61" t="str">
        <f t="shared" si="576"/>
        <v>katA</v>
      </c>
      <c r="P18500" s="73" t="str">
        <f t="shared" si="577"/>
        <v/>
      </c>
      <c r="Q18500" s="61" t="s">
        <v>30</v>
      </c>
    </row>
    <row r="18501" spans="8:18" x14ac:dyDescent="0.25">
      <c r="H18501" s="59">
        <v>92703</v>
      </c>
      <c r="I18501" s="59" t="s">
        <v>71</v>
      </c>
      <c r="J18501" s="59">
        <v>16735412</v>
      </c>
      <c r="K18501" s="59" t="s">
        <v>18936</v>
      </c>
      <c r="L18501" s="61" t="s">
        <v>112</v>
      </c>
      <c r="M18501" s="61">
        <f>VLOOKUP(H18501,zdroj!C:F,4,0)</f>
        <v>0</v>
      </c>
      <c r="N18501" s="61" t="str">
        <f t="shared" si="576"/>
        <v>katA</v>
      </c>
      <c r="P18501" s="73" t="str">
        <f t="shared" si="577"/>
        <v/>
      </c>
      <c r="Q18501" s="61" t="s">
        <v>30</v>
      </c>
    </row>
    <row r="18502" spans="8:18" x14ac:dyDescent="0.25">
      <c r="H18502" s="59">
        <v>92703</v>
      </c>
      <c r="I18502" s="59" t="s">
        <v>71</v>
      </c>
      <c r="J18502" s="59">
        <v>16735421</v>
      </c>
      <c r="K18502" s="59" t="s">
        <v>18937</v>
      </c>
      <c r="L18502" s="61" t="s">
        <v>112</v>
      </c>
      <c r="M18502" s="61">
        <f>VLOOKUP(H18502,zdroj!C:F,4,0)</f>
        <v>0</v>
      </c>
      <c r="N18502" s="61" t="str">
        <f t="shared" si="576"/>
        <v>katA</v>
      </c>
      <c r="P18502" s="73" t="str">
        <f t="shared" si="577"/>
        <v/>
      </c>
      <c r="Q18502" s="61" t="s">
        <v>30</v>
      </c>
    </row>
    <row r="18503" spans="8:18" x14ac:dyDescent="0.25">
      <c r="H18503" s="59">
        <v>92703</v>
      </c>
      <c r="I18503" s="59" t="s">
        <v>71</v>
      </c>
      <c r="J18503" s="59">
        <v>16735439</v>
      </c>
      <c r="K18503" s="59" t="s">
        <v>18938</v>
      </c>
      <c r="L18503" s="61" t="s">
        <v>112</v>
      </c>
      <c r="M18503" s="61">
        <f>VLOOKUP(H18503,zdroj!C:F,4,0)</f>
        <v>0</v>
      </c>
      <c r="N18503" s="61" t="str">
        <f t="shared" ref="N18503:N18566" si="578">IF(M18503="A",IF(L18503="katA","katB",L18503),L18503)</f>
        <v>katA</v>
      </c>
      <c r="P18503" s="73" t="str">
        <f t="shared" ref="P18503:P18566" si="579">IF(O18503="A",1,"")</f>
        <v/>
      </c>
      <c r="Q18503" s="61" t="s">
        <v>30</v>
      </c>
    </row>
    <row r="18504" spans="8:18" x14ac:dyDescent="0.25">
      <c r="H18504" s="59">
        <v>92703</v>
      </c>
      <c r="I18504" s="59" t="s">
        <v>71</v>
      </c>
      <c r="J18504" s="59">
        <v>16735447</v>
      </c>
      <c r="K18504" s="59" t="s">
        <v>18939</v>
      </c>
      <c r="L18504" s="61" t="s">
        <v>112</v>
      </c>
      <c r="M18504" s="61">
        <f>VLOOKUP(H18504,zdroj!C:F,4,0)</f>
        <v>0</v>
      </c>
      <c r="N18504" s="61" t="str">
        <f t="shared" si="578"/>
        <v>katA</v>
      </c>
      <c r="P18504" s="73" t="str">
        <f t="shared" si="579"/>
        <v/>
      </c>
      <c r="Q18504" s="61" t="s">
        <v>30</v>
      </c>
    </row>
    <row r="18505" spans="8:18" x14ac:dyDescent="0.25">
      <c r="H18505" s="59">
        <v>92703</v>
      </c>
      <c r="I18505" s="59" t="s">
        <v>71</v>
      </c>
      <c r="J18505" s="59">
        <v>16735455</v>
      </c>
      <c r="K18505" s="59" t="s">
        <v>18940</v>
      </c>
      <c r="L18505" s="61" t="s">
        <v>112</v>
      </c>
      <c r="M18505" s="61">
        <f>VLOOKUP(H18505,zdroj!C:F,4,0)</f>
        <v>0</v>
      </c>
      <c r="N18505" s="61" t="str">
        <f t="shared" si="578"/>
        <v>katA</v>
      </c>
      <c r="P18505" s="73" t="str">
        <f t="shared" si="579"/>
        <v/>
      </c>
      <c r="Q18505" s="61" t="s">
        <v>30</v>
      </c>
    </row>
    <row r="18506" spans="8:18" x14ac:dyDescent="0.25">
      <c r="H18506" s="59">
        <v>92703</v>
      </c>
      <c r="I18506" s="59" t="s">
        <v>71</v>
      </c>
      <c r="J18506" s="59">
        <v>16735463</v>
      </c>
      <c r="K18506" s="59" t="s">
        <v>18941</v>
      </c>
      <c r="L18506" s="61" t="s">
        <v>112</v>
      </c>
      <c r="M18506" s="61">
        <f>VLOOKUP(H18506,zdroj!C:F,4,0)</f>
        <v>0</v>
      </c>
      <c r="N18506" s="61" t="str">
        <f t="shared" si="578"/>
        <v>katA</v>
      </c>
      <c r="P18506" s="73" t="str">
        <f t="shared" si="579"/>
        <v/>
      </c>
      <c r="Q18506" s="61" t="s">
        <v>30</v>
      </c>
    </row>
    <row r="18507" spans="8:18" x14ac:dyDescent="0.25">
      <c r="H18507" s="59">
        <v>92703</v>
      </c>
      <c r="I18507" s="59" t="s">
        <v>71</v>
      </c>
      <c r="J18507" s="59">
        <v>16735471</v>
      </c>
      <c r="K18507" s="59" t="s">
        <v>18942</v>
      </c>
      <c r="L18507" s="61" t="s">
        <v>112</v>
      </c>
      <c r="M18507" s="61">
        <f>VLOOKUP(H18507,zdroj!C:F,4,0)</f>
        <v>0</v>
      </c>
      <c r="N18507" s="61" t="str">
        <f t="shared" si="578"/>
        <v>katA</v>
      </c>
      <c r="P18507" s="73" t="str">
        <f t="shared" si="579"/>
        <v/>
      </c>
      <c r="Q18507" s="61" t="s">
        <v>30</v>
      </c>
    </row>
    <row r="18508" spans="8:18" x14ac:dyDescent="0.25">
      <c r="H18508" s="59">
        <v>92703</v>
      </c>
      <c r="I18508" s="59" t="s">
        <v>71</v>
      </c>
      <c r="J18508" s="59">
        <v>16735480</v>
      </c>
      <c r="K18508" s="59" t="s">
        <v>18943</v>
      </c>
      <c r="L18508" s="61" t="s">
        <v>112</v>
      </c>
      <c r="M18508" s="61">
        <f>VLOOKUP(H18508,zdroj!C:F,4,0)</f>
        <v>0</v>
      </c>
      <c r="N18508" s="61" t="str">
        <f t="shared" si="578"/>
        <v>katA</v>
      </c>
      <c r="P18508" s="73" t="str">
        <f t="shared" si="579"/>
        <v/>
      </c>
      <c r="Q18508" s="61" t="s">
        <v>30</v>
      </c>
    </row>
    <row r="18509" spans="8:18" x14ac:dyDescent="0.25">
      <c r="H18509" s="59">
        <v>92703</v>
      </c>
      <c r="I18509" s="59" t="s">
        <v>71</v>
      </c>
      <c r="J18509" s="59">
        <v>16735498</v>
      </c>
      <c r="K18509" s="59" t="s">
        <v>18944</v>
      </c>
      <c r="L18509" s="61" t="s">
        <v>112</v>
      </c>
      <c r="M18509" s="61">
        <f>VLOOKUP(H18509,zdroj!C:F,4,0)</f>
        <v>0</v>
      </c>
      <c r="N18509" s="61" t="str">
        <f t="shared" si="578"/>
        <v>katA</v>
      </c>
      <c r="P18509" s="73" t="str">
        <f t="shared" si="579"/>
        <v/>
      </c>
      <c r="Q18509" s="61" t="s">
        <v>30</v>
      </c>
    </row>
    <row r="18510" spans="8:18" x14ac:dyDescent="0.25">
      <c r="H18510" s="59">
        <v>92703</v>
      </c>
      <c r="I18510" s="59" t="s">
        <v>71</v>
      </c>
      <c r="J18510" s="59">
        <v>16735501</v>
      </c>
      <c r="K18510" s="59" t="s">
        <v>18945</v>
      </c>
      <c r="L18510" s="61" t="s">
        <v>112</v>
      </c>
      <c r="M18510" s="61">
        <f>VLOOKUP(H18510,zdroj!C:F,4,0)</f>
        <v>0</v>
      </c>
      <c r="N18510" s="61" t="str">
        <f t="shared" si="578"/>
        <v>katA</v>
      </c>
      <c r="P18510" s="73" t="str">
        <f t="shared" si="579"/>
        <v/>
      </c>
      <c r="Q18510" s="61" t="s">
        <v>30</v>
      </c>
    </row>
    <row r="18511" spans="8:18" x14ac:dyDescent="0.25">
      <c r="H18511" s="59">
        <v>92703</v>
      </c>
      <c r="I18511" s="59" t="s">
        <v>71</v>
      </c>
      <c r="J18511" s="59">
        <v>16735510</v>
      </c>
      <c r="K18511" s="59" t="s">
        <v>18946</v>
      </c>
      <c r="L18511" s="61" t="s">
        <v>112</v>
      </c>
      <c r="M18511" s="61">
        <f>VLOOKUP(H18511,zdroj!C:F,4,0)</f>
        <v>0</v>
      </c>
      <c r="N18511" s="61" t="str">
        <f t="shared" si="578"/>
        <v>katA</v>
      </c>
      <c r="P18511" s="73" t="str">
        <f t="shared" si="579"/>
        <v/>
      </c>
      <c r="Q18511" s="61" t="s">
        <v>30</v>
      </c>
    </row>
    <row r="18512" spans="8:18" x14ac:dyDescent="0.25">
      <c r="H18512" s="59">
        <v>92703</v>
      </c>
      <c r="I18512" s="59" t="s">
        <v>71</v>
      </c>
      <c r="J18512" s="59">
        <v>16735528</v>
      </c>
      <c r="K18512" s="59" t="s">
        <v>18947</v>
      </c>
      <c r="L18512" s="61" t="s">
        <v>113</v>
      </c>
      <c r="M18512" s="61">
        <f>VLOOKUP(H18512,zdroj!C:F,4,0)</f>
        <v>0</v>
      </c>
      <c r="N18512" s="61" t="str">
        <f t="shared" si="578"/>
        <v>katB</v>
      </c>
      <c r="P18512" s="73" t="str">
        <f t="shared" si="579"/>
        <v/>
      </c>
      <c r="Q18512" s="61" t="s">
        <v>30</v>
      </c>
      <c r="R18512" s="61" t="s">
        <v>91</v>
      </c>
    </row>
    <row r="18513" spans="8:18" x14ac:dyDescent="0.25">
      <c r="H18513" s="59">
        <v>92703</v>
      </c>
      <c r="I18513" s="59" t="s">
        <v>71</v>
      </c>
      <c r="J18513" s="59">
        <v>16735536</v>
      </c>
      <c r="K18513" s="59" t="s">
        <v>18948</v>
      </c>
      <c r="L18513" s="61" t="s">
        <v>112</v>
      </c>
      <c r="M18513" s="61">
        <f>VLOOKUP(H18513,zdroj!C:F,4,0)</f>
        <v>0</v>
      </c>
      <c r="N18513" s="61" t="str">
        <f t="shared" si="578"/>
        <v>katA</v>
      </c>
      <c r="P18513" s="73" t="str">
        <f t="shared" si="579"/>
        <v/>
      </c>
      <c r="Q18513" s="61" t="s">
        <v>30</v>
      </c>
    </row>
    <row r="18514" spans="8:18" x14ac:dyDescent="0.25">
      <c r="H18514" s="59">
        <v>92703</v>
      </c>
      <c r="I18514" s="59" t="s">
        <v>71</v>
      </c>
      <c r="J18514" s="59">
        <v>16735544</v>
      </c>
      <c r="K18514" s="59" t="s">
        <v>18949</v>
      </c>
      <c r="L18514" s="61" t="s">
        <v>112</v>
      </c>
      <c r="M18514" s="61">
        <f>VLOOKUP(H18514,zdroj!C:F,4,0)</f>
        <v>0</v>
      </c>
      <c r="N18514" s="61" t="str">
        <f t="shared" si="578"/>
        <v>katA</v>
      </c>
      <c r="P18514" s="73" t="str">
        <f t="shared" si="579"/>
        <v/>
      </c>
      <c r="Q18514" s="61" t="s">
        <v>30</v>
      </c>
    </row>
    <row r="18515" spans="8:18" x14ac:dyDescent="0.25">
      <c r="H18515" s="59">
        <v>92703</v>
      </c>
      <c r="I18515" s="59" t="s">
        <v>71</v>
      </c>
      <c r="J18515" s="59">
        <v>16735552</v>
      </c>
      <c r="K18515" s="59" t="s">
        <v>18950</v>
      </c>
      <c r="L18515" s="61" t="s">
        <v>112</v>
      </c>
      <c r="M18515" s="61">
        <f>VLOOKUP(H18515,zdroj!C:F,4,0)</f>
        <v>0</v>
      </c>
      <c r="N18515" s="61" t="str">
        <f t="shared" si="578"/>
        <v>katA</v>
      </c>
      <c r="P18515" s="73" t="str">
        <f t="shared" si="579"/>
        <v/>
      </c>
      <c r="Q18515" s="61" t="s">
        <v>30</v>
      </c>
    </row>
    <row r="18516" spans="8:18" x14ac:dyDescent="0.25">
      <c r="H18516" s="59">
        <v>92703</v>
      </c>
      <c r="I18516" s="59" t="s">
        <v>71</v>
      </c>
      <c r="J18516" s="59">
        <v>16735561</v>
      </c>
      <c r="K18516" s="59" t="s">
        <v>18951</v>
      </c>
      <c r="L18516" s="61" t="s">
        <v>112</v>
      </c>
      <c r="M18516" s="61">
        <f>VLOOKUP(H18516,zdroj!C:F,4,0)</f>
        <v>0</v>
      </c>
      <c r="N18516" s="61" t="str">
        <f t="shared" si="578"/>
        <v>katA</v>
      </c>
      <c r="P18516" s="73" t="str">
        <f t="shared" si="579"/>
        <v/>
      </c>
      <c r="Q18516" s="61" t="s">
        <v>30</v>
      </c>
    </row>
    <row r="18517" spans="8:18" x14ac:dyDescent="0.25">
      <c r="H18517" s="59">
        <v>92703</v>
      </c>
      <c r="I18517" s="59" t="s">
        <v>71</v>
      </c>
      <c r="J18517" s="59">
        <v>16735587</v>
      </c>
      <c r="K18517" s="59" t="s">
        <v>18952</v>
      </c>
      <c r="L18517" s="61" t="s">
        <v>113</v>
      </c>
      <c r="M18517" s="61">
        <f>VLOOKUP(H18517,zdroj!C:F,4,0)</f>
        <v>0</v>
      </c>
      <c r="N18517" s="61" t="str">
        <f t="shared" si="578"/>
        <v>katB</v>
      </c>
      <c r="P18517" s="73" t="str">
        <f t="shared" si="579"/>
        <v/>
      </c>
      <c r="Q18517" s="61" t="s">
        <v>30</v>
      </c>
      <c r="R18517" s="61" t="s">
        <v>91</v>
      </c>
    </row>
    <row r="18518" spans="8:18" x14ac:dyDescent="0.25">
      <c r="H18518" s="59">
        <v>92703</v>
      </c>
      <c r="I18518" s="59" t="s">
        <v>71</v>
      </c>
      <c r="J18518" s="59">
        <v>16735595</v>
      </c>
      <c r="K18518" s="59" t="s">
        <v>18953</v>
      </c>
      <c r="L18518" s="61" t="s">
        <v>112</v>
      </c>
      <c r="M18518" s="61">
        <f>VLOOKUP(H18518,zdroj!C:F,4,0)</f>
        <v>0</v>
      </c>
      <c r="N18518" s="61" t="str">
        <f t="shared" si="578"/>
        <v>katA</v>
      </c>
      <c r="P18518" s="73" t="str">
        <f t="shared" si="579"/>
        <v/>
      </c>
      <c r="Q18518" s="61" t="s">
        <v>30</v>
      </c>
    </row>
    <row r="18519" spans="8:18" x14ac:dyDescent="0.25">
      <c r="H18519" s="59">
        <v>92703</v>
      </c>
      <c r="I18519" s="59" t="s">
        <v>71</v>
      </c>
      <c r="J18519" s="59">
        <v>16735609</v>
      </c>
      <c r="K18519" s="59" t="s">
        <v>18954</v>
      </c>
      <c r="L18519" s="61" t="s">
        <v>112</v>
      </c>
      <c r="M18519" s="61">
        <f>VLOOKUP(H18519,zdroj!C:F,4,0)</f>
        <v>0</v>
      </c>
      <c r="N18519" s="61" t="str">
        <f t="shared" si="578"/>
        <v>katA</v>
      </c>
      <c r="P18519" s="73" t="str">
        <f t="shared" si="579"/>
        <v/>
      </c>
      <c r="Q18519" s="61" t="s">
        <v>30</v>
      </c>
    </row>
    <row r="18520" spans="8:18" x14ac:dyDescent="0.25">
      <c r="H18520" s="59">
        <v>92703</v>
      </c>
      <c r="I18520" s="59" t="s">
        <v>71</v>
      </c>
      <c r="J18520" s="59">
        <v>16735617</v>
      </c>
      <c r="K18520" s="59" t="s">
        <v>18955</v>
      </c>
      <c r="L18520" s="61" t="s">
        <v>112</v>
      </c>
      <c r="M18520" s="61">
        <f>VLOOKUP(H18520,zdroj!C:F,4,0)</f>
        <v>0</v>
      </c>
      <c r="N18520" s="61" t="str">
        <f t="shared" si="578"/>
        <v>katA</v>
      </c>
      <c r="P18520" s="73" t="str">
        <f t="shared" si="579"/>
        <v/>
      </c>
      <c r="Q18520" s="61" t="s">
        <v>30</v>
      </c>
    </row>
    <row r="18521" spans="8:18" x14ac:dyDescent="0.25">
      <c r="H18521" s="59">
        <v>92703</v>
      </c>
      <c r="I18521" s="59" t="s">
        <v>71</v>
      </c>
      <c r="J18521" s="59">
        <v>16735625</v>
      </c>
      <c r="K18521" s="59" t="s">
        <v>18956</v>
      </c>
      <c r="L18521" s="61" t="s">
        <v>112</v>
      </c>
      <c r="M18521" s="61">
        <f>VLOOKUP(H18521,zdroj!C:F,4,0)</f>
        <v>0</v>
      </c>
      <c r="N18521" s="61" t="str">
        <f t="shared" si="578"/>
        <v>katA</v>
      </c>
      <c r="P18521" s="73" t="str">
        <f t="shared" si="579"/>
        <v/>
      </c>
      <c r="Q18521" s="61" t="s">
        <v>30</v>
      </c>
    </row>
    <row r="18522" spans="8:18" x14ac:dyDescent="0.25">
      <c r="H18522" s="59">
        <v>92703</v>
      </c>
      <c r="I18522" s="59" t="s">
        <v>71</v>
      </c>
      <c r="J18522" s="59">
        <v>16735633</v>
      </c>
      <c r="K18522" s="59" t="s">
        <v>18957</v>
      </c>
      <c r="L18522" s="61" t="s">
        <v>112</v>
      </c>
      <c r="M18522" s="61">
        <f>VLOOKUP(H18522,zdroj!C:F,4,0)</f>
        <v>0</v>
      </c>
      <c r="N18522" s="61" t="str">
        <f t="shared" si="578"/>
        <v>katA</v>
      </c>
      <c r="P18522" s="73" t="str">
        <f t="shared" si="579"/>
        <v/>
      </c>
      <c r="Q18522" s="61" t="s">
        <v>30</v>
      </c>
    </row>
    <row r="18523" spans="8:18" x14ac:dyDescent="0.25">
      <c r="H18523" s="59">
        <v>92703</v>
      </c>
      <c r="I18523" s="59" t="s">
        <v>71</v>
      </c>
      <c r="J18523" s="59">
        <v>16735641</v>
      </c>
      <c r="K18523" s="59" t="s">
        <v>18958</v>
      </c>
      <c r="L18523" s="61" t="s">
        <v>112</v>
      </c>
      <c r="M18523" s="61">
        <f>VLOOKUP(H18523,zdroj!C:F,4,0)</f>
        <v>0</v>
      </c>
      <c r="N18523" s="61" t="str">
        <f t="shared" si="578"/>
        <v>katA</v>
      </c>
      <c r="P18523" s="73" t="str">
        <f t="shared" si="579"/>
        <v/>
      </c>
      <c r="Q18523" s="61" t="s">
        <v>30</v>
      </c>
    </row>
    <row r="18524" spans="8:18" x14ac:dyDescent="0.25">
      <c r="H18524" s="59">
        <v>92703</v>
      </c>
      <c r="I18524" s="59" t="s">
        <v>71</v>
      </c>
      <c r="J18524" s="59">
        <v>16735706</v>
      </c>
      <c r="K18524" s="59" t="s">
        <v>18959</v>
      </c>
      <c r="L18524" s="61" t="s">
        <v>81</v>
      </c>
      <c r="M18524" s="61">
        <f>VLOOKUP(H18524,zdroj!C:F,4,0)</f>
        <v>0</v>
      </c>
      <c r="N18524" s="61" t="str">
        <f t="shared" si="578"/>
        <v>-</v>
      </c>
      <c r="P18524" s="73" t="str">
        <f t="shared" si="579"/>
        <v/>
      </c>
      <c r="Q18524" s="61" t="s">
        <v>88</v>
      </c>
    </row>
    <row r="18525" spans="8:18" x14ac:dyDescent="0.25">
      <c r="H18525" s="59">
        <v>92703</v>
      </c>
      <c r="I18525" s="59" t="s">
        <v>71</v>
      </c>
      <c r="J18525" s="59">
        <v>16735714</v>
      </c>
      <c r="K18525" s="59" t="s">
        <v>18960</v>
      </c>
      <c r="L18525" s="61" t="s">
        <v>81</v>
      </c>
      <c r="M18525" s="61">
        <f>VLOOKUP(H18525,zdroj!C:F,4,0)</f>
        <v>0</v>
      </c>
      <c r="N18525" s="61" t="str">
        <f t="shared" si="578"/>
        <v>-</v>
      </c>
      <c r="P18525" s="73" t="str">
        <f t="shared" si="579"/>
        <v/>
      </c>
      <c r="Q18525" s="61" t="s">
        <v>86</v>
      </c>
    </row>
    <row r="18526" spans="8:18" x14ac:dyDescent="0.25">
      <c r="H18526" s="59">
        <v>92703</v>
      </c>
      <c r="I18526" s="59" t="s">
        <v>71</v>
      </c>
      <c r="J18526" s="59">
        <v>16880323</v>
      </c>
      <c r="K18526" s="59" t="s">
        <v>18961</v>
      </c>
      <c r="L18526" s="61" t="s">
        <v>112</v>
      </c>
      <c r="M18526" s="61">
        <f>VLOOKUP(H18526,zdroj!C:F,4,0)</f>
        <v>0</v>
      </c>
      <c r="N18526" s="61" t="str">
        <f t="shared" si="578"/>
        <v>katA</v>
      </c>
      <c r="P18526" s="73" t="str">
        <f t="shared" si="579"/>
        <v/>
      </c>
      <c r="Q18526" s="61" t="s">
        <v>30</v>
      </c>
    </row>
    <row r="18527" spans="8:18" x14ac:dyDescent="0.25">
      <c r="H18527" s="59">
        <v>92703</v>
      </c>
      <c r="I18527" s="59" t="s">
        <v>71</v>
      </c>
      <c r="J18527" s="59">
        <v>16880331</v>
      </c>
      <c r="K18527" s="59" t="s">
        <v>18962</v>
      </c>
      <c r="L18527" s="61" t="s">
        <v>112</v>
      </c>
      <c r="M18527" s="61">
        <f>VLOOKUP(H18527,zdroj!C:F,4,0)</f>
        <v>0</v>
      </c>
      <c r="N18527" s="61" t="str">
        <f t="shared" si="578"/>
        <v>katA</v>
      </c>
      <c r="P18527" s="73" t="str">
        <f t="shared" si="579"/>
        <v/>
      </c>
      <c r="Q18527" s="61" t="s">
        <v>30</v>
      </c>
    </row>
    <row r="18528" spans="8:18" x14ac:dyDescent="0.25">
      <c r="H18528" s="59">
        <v>92703</v>
      </c>
      <c r="I18528" s="59" t="s">
        <v>71</v>
      </c>
      <c r="J18528" s="59">
        <v>16880340</v>
      </c>
      <c r="K18528" s="59" t="s">
        <v>18963</v>
      </c>
      <c r="L18528" s="61" t="s">
        <v>112</v>
      </c>
      <c r="M18528" s="61">
        <f>VLOOKUP(H18528,zdroj!C:F,4,0)</f>
        <v>0</v>
      </c>
      <c r="N18528" s="61" t="str">
        <f t="shared" si="578"/>
        <v>katA</v>
      </c>
      <c r="P18528" s="73" t="str">
        <f t="shared" si="579"/>
        <v/>
      </c>
      <c r="Q18528" s="61" t="s">
        <v>30</v>
      </c>
    </row>
    <row r="18529" spans="8:17" x14ac:dyDescent="0.25">
      <c r="H18529" s="59">
        <v>92703</v>
      </c>
      <c r="I18529" s="59" t="s">
        <v>71</v>
      </c>
      <c r="J18529" s="59">
        <v>16880358</v>
      </c>
      <c r="K18529" s="59" t="s">
        <v>18964</v>
      </c>
      <c r="L18529" s="61" t="s">
        <v>112</v>
      </c>
      <c r="M18529" s="61">
        <f>VLOOKUP(H18529,zdroj!C:F,4,0)</f>
        <v>0</v>
      </c>
      <c r="N18529" s="61" t="str">
        <f t="shared" si="578"/>
        <v>katA</v>
      </c>
      <c r="P18529" s="73" t="str">
        <f t="shared" si="579"/>
        <v/>
      </c>
      <c r="Q18529" s="61" t="s">
        <v>30</v>
      </c>
    </row>
    <row r="18530" spans="8:17" x14ac:dyDescent="0.25">
      <c r="H18530" s="59">
        <v>92703</v>
      </c>
      <c r="I18530" s="59" t="s">
        <v>71</v>
      </c>
      <c r="J18530" s="59">
        <v>16880366</v>
      </c>
      <c r="K18530" s="59" t="s">
        <v>18965</v>
      </c>
      <c r="L18530" s="61" t="s">
        <v>112</v>
      </c>
      <c r="M18530" s="61">
        <f>VLOOKUP(H18530,zdroj!C:F,4,0)</f>
        <v>0</v>
      </c>
      <c r="N18530" s="61" t="str">
        <f t="shared" si="578"/>
        <v>katA</v>
      </c>
      <c r="P18530" s="73" t="str">
        <f t="shared" si="579"/>
        <v/>
      </c>
      <c r="Q18530" s="61" t="s">
        <v>30</v>
      </c>
    </row>
    <row r="18531" spans="8:17" x14ac:dyDescent="0.25">
      <c r="H18531" s="59">
        <v>92703</v>
      </c>
      <c r="I18531" s="59" t="s">
        <v>71</v>
      </c>
      <c r="J18531" s="59">
        <v>16880374</v>
      </c>
      <c r="K18531" s="59" t="s">
        <v>18966</v>
      </c>
      <c r="L18531" s="61" t="s">
        <v>112</v>
      </c>
      <c r="M18531" s="61">
        <f>VLOOKUP(H18531,zdroj!C:F,4,0)</f>
        <v>0</v>
      </c>
      <c r="N18531" s="61" t="str">
        <f t="shared" si="578"/>
        <v>katA</v>
      </c>
      <c r="P18531" s="73" t="str">
        <f t="shared" si="579"/>
        <v/>
      </c>
      <c r="Q18531" s="61" t="s">
        <v>30</v>
      </c>
    </row>
    <row r="18532" spans="8:17" x14ac:dyDescent="0.25">
      <c r="H18532" s="59">
        <v>92703</v>
      </c>
      <c r="I18532" s="59" t="s">
        <v>71</v>
      </c>
      <c r="J18532" s="59">
        <v>16880382</v>
      </c>
      <c r="K18532" s="59" t="s">
        <v>18967</v>
      </c>
      <c r="L18532" s="61" t="s">
        <v>81</v>
      </c>
      <c r="M18532" s="61">
        <f>VLOOKUP(H18532,zdroj!C:F,4,0)</f>
        <v>0</v>
      </c>
      <c r="N18532" s="61" t="str">
        <f t="shared" si="578"/>
        <v>-</v>
      </c>
      <c r="P18532" s="73" t="str">
        <f t="shared" si="579"/>
        <v/>
      </c>
      <c r="Q18532" s="61" t="s">
        <v>84</v>
      </c>
    </row>
    <row r="18533" spans="8:17" x14ac:dyDescent="0.25">
      <c r="H18533" s="59">
        <v>92703</v>
      </c>
      <c r="I18533" s="59" t="s">
        <v>71</v>
      </c>
      <c r="J18533" s="59">
        <v>16880391</v>
      </c>
      <c r="K18533" s="59" t="s">
        <v>18968</v>
      </c>
      <c r="L18533" s="61" t="s">
        <v>112</v>
      </c>
      <c r="M18533" s="61">
        <f>VLOOKUP(H18533,zdroj!C:F,4,0)</f>
        <v>0</v>
      </c>
      <c r="N18533" s="61" t="str">
        <f t="shared" si="578"/>
        <v>katA</v>
      </c>
      <c r="P18533" s="73" t="str">
        <f t="shared" si="579"/>
        <v/>
      </c>
      <c r="Q18533" s="61" t="s">
        <v>30</v>
      </c>
    </row>
    <row r="18534" spans="8:17" x14ac:dyDescent="0.25">
      <c r="H18534" s="59">
        <v>92703</v>
      </c>
      <c r="I18534" s="59" t="s">
        <v>71</v>
      </c>
      <c r="J18534" s="59">
        <v>16880404</v>
      </c>
      <c r="K18534" s="59" t="s">
        <v>18969</v>
      </c>
      <c r="L18534" s="61" t="s">
        <v>112</v>
      </c>
      <c r="M18534" s="61">
        <f>VLOOKUP(H18534,zdroj!C:F,4,0)</f>
        <v>0</v>
      </c>
      <c r="N18534" s="61" t="str">
        <f t="shared" si="578"/>
        <v>katA</v>
      </c>
      <c r="P18534" s="73" t="str">
        <f t="shared" si="579"/>
        <v/>
      </c>
      <c r="Q18534" s="61" t="s">
        <v>30</v>
      </c>
    </row>
    <row r="18535" spans="8:17" x14ac:dyDescent="0.25">
      <c r="H18535" s="59">
        <v>92703</v>
      </c>
      <c r="I18535" s="59" t="s">
        <v>71</v>
      </c>
      <c r="J18535" s="59">
        <v>16880412</v>
      </c>
      <c r="K18535" s="59" t="s">
        <v>18970</v>
      </c>
      <c r="L18535" s="61" t="s">
        <v>81</v>
      </c>
      <c r="M18535" s="61">
        <f>VLOOKUP(H18535,zdroj!C:F,4,0)</f>
        <v>0</v>
      </c>
      <c r="N18535" s="61" t="str">
        <f t="shared" si="578"/>
        <v>-</v>
      </c>
      <c r="P18535" s="73" t="str">
        <f t="shared" si="579"/>
        <v/>
      </c>
      <c r="Q18535" s="61" t="s">
        <v>84</v>
      </c>
    </row>
    <row r="18536" spans="8:17" x14ac:dyDescent="0.25">
      <c r="H18536" s="59">
        <v>92703</v>
      </c>
      <c r="I18536" s="59" t="s">
        <v>71</v>
      </c>
      <c r="J18536" s="59">
        <v>16880421</v>
      </c>
      <c r="K18536" s="59" t="s">
        <v>18971</v>
      </c>
      <c r="L18536" s="61" t="s">
        <v>112</v>
      </c>
      <c r="M18536" s="61">
        <f>VLOOKUP(H18536,zdroj!C:F,4,0)</f>
        <v>0</v>
      </c>
      <c r="N18536" s="61" t="str">
        <f t="shared" si="578"/>
        <v>katA</v>
      </c>
      <c r="P18536" s="73" t="str">
        <f t="shared" si="579"/>
        <v/>
      </c>
      <c r="Q18536" s="61" t="s">
        <v>30</v>
      </c>
    </row>
    <row r="18537" spans="8:17" x14ac:dyDescent="0.25">
      <c r="H18537" s="59">
        <v>92703</v>
      </c>
      <c r="I18537" s="59" t="s">
        <v>71</v>
      </c>
      <c r="J18537" s="59">
        <v>16880439</v>
      </c>
      <c r="K18537" s="59" t="s">
        <v>18972</v>
      </c>
      <c r="L18537" s="61" t="s">
        <v>112</v>
      </c>
      <c r="M18537" s="61">
        <f>VLOOKUP(H18537,zdroj!C:F,4,0)</f>
        <v>0</v>
      </c>
      <c r="N18537" s="61" t="str">
        <f t="shared" si="578"/>
        <v>katA</v>
      </c>
      <c r="P18537" s="73" t="str">
        <f t="shared" si="579"/>
        <v/>
      </c>
      <c r="Q18537" s="61" t="s">
        <v>30</v>
      </c>
    </row>
    <row r="18538" spans="8:17" x14ac:dyDescent="0.25">
      <c r="H18538" s="59">
        <v>92703</v>
      </c>
      <c r="I18538" s="59" t="s">
        <v>71</v>
      </c>
      <c r="J18538" s="59">
        <v>16880447</v>
      </c>
      <c r="K18538" s="59" t="s">
        <v>18973</v>
      </c>
      <c r="L18538" s="61" t="s">
        <v>112</v>
      </c>
      <c r="M18538" s="61">
        <f>VLOOKUP(H18538,zdroj!C:F,4,0)</f>
        <v>0</v>
      </c>
      <c r="N18538" s="61" t="str">
        <f t="shared" si="578"/>
        <v>katA</v>
      </c>
      <c r="P18538" s="73" t="str">
        <f t="shared" si="579"/>
        <v/>
      </c>
      <c r="Q18538" s="61" t="s">
        <v>30</v>
      </c>
    </row>
    <row r="18539" spans="8:17" x14ac:dyDescent="0.25">
      <c r="H18539" s="59">
        <v>92703</v>
      </c>
      <c r="I18539" s="59" t="s">
        <v>71</v>
      </c>
      <c r="J18539" s="59">
        <v>16880455</v>
      </c>
      <c r="K18539" s="59" t="s">
        <v>18974</v>
      </c>
      <c r="L18539" s="61" t="s">
        <v>112</v>
      </c>
      <c r="M18539" s="61">
        <f>VLOOKUP(H18539,zdroj!C:F,4,0)</f>
        <v>0</v>
      </c>
      <c r="N18539" s="61" t="str">
        <f t="shared" si="578"/>
        <v>katA</v>
      </c>
      <c r="P18539" s="73" t="str">
        <f t="shared" si="579"/>
        <v/>
      </c>
      <c r="Q18539" s="61" t="s">
        <v>30</v>
      </c>
    </row>
    <row r="18540" spans="8:17" x14ac:dyDescent="0.25">
      <c r="H18540" s="59">
        <v>92703</v>
      </c>
      <c r="I18540" s="59" t="s">
        <v>71</v>
      </c>
      <c r="J18540" s="59">
        <v>16880501</v>
      </c>
      <c r="K18540" s="59" t="s">
        <v>18975</v>
      </c>
      <c r="L18540" s="61" t="s">
        <v>81</v>
      </c>
      <c r="M18540" s="61">
        <f>VLOOKUP(H18540,zdroj!C:F,4,0)</f>
        <v>0</v>
      </c>
      <c r="N18540" s="61" t="str">
        <f t="shared" si="578"/>
        <v>-</v>
      </c>
      <c r="P18540" s="73" t="str">
        <f t="shared" si="579"/>
        <v/>
      </c>
      <c r="Q18540" s="61" t="s">
        <v>88</v>
      </c>
    </row>
    <row r="18541" spans="8:17" x14ac:dyDescent="0.25">
      <c r="H18541" s="59">
        <v>92703</v>
      </c>
      <c r="I18541" s="59" t="s">
        <v>71</v>
      </c>
      <c r="J18541" s="59">
        <v>16880510</v>
      </c>
      <c r="K18541" s="59" t="s">
        <v>18976</v>
      </c>
      <c r="L18541" s="61" t="s">
        <v>81</v>
      </c>
      <c r="M18541" s="61">
        <f>VLOOKUP(H18541,zdroj!C:F,4,0)</f>
        <v>0</v>
      </c>
      <c r="N18541" s="61" t="str">
        <f t="shared" si="578"/>
        <v>-</v>
      </c>
      <c r="P18541" s="73" t="str">
        <f t="shared" si="579"/>
        <v/>
      </c>
      <c r="Q18541" s="61" t="s">
        <v>88</v>
      </c>
    </row>
    <row r="18542" spans="8:17" x14ac:dyDescent="0.25">
      <c r="H18542" s="59">
        <v>92703</v>
      </c>
      <c r="I18542" s="59" t="s">
        <v>71</v>
      </c>
      <c r="J18542" s="59">
        <v>25544993</v>
      </c>
      <c r="K18542" s="59" t="s">
        <v>18977</v>
      </c>
      <c r="L18542" s="61" t="s">
        <v>112</v>
      </c>
      <c r="M18542" s="61">
        <f>VLOOKUP(H18542,zdroj!C:F,4,0)</f>
        <v>0</v>
      </c>
      <c r="N18542" s="61" t="str">
        <f t="shared" si="578"/>
        <v>katA</v>
      </c>
      <c r="P18542" s="73" t="str">
        <f t="shared" si="579"/>
        <v/>
      </c>
      <c r="Q18542" s="61" t="s">
        <v>30</v>
      </c>
    </row>
    <row r="18543" spans="8:17" x14ac:dyDescent="0.25">
      <c r="H18543" s="59">
        <v>92703</v>
      </c>
      <c r="I18543" s="59" t="s">
        <v>71</v>
      </c>
      <c r="J18543" s="59">
        <v>26209063</v>
      </c>
      <c r="K18543" s="59" t="s">
        <v>18978</v>
      </c>
      <c r="L18543" s="61" t="s">
        <v>112</v>
      </c>
      <c r="M18543" s="61">
        <f>VLOOKUP(H18543,zdroj!C:F,4,0)</f>
        <v>0</v>
      </c>
      <c r="N18543" s="61" t="str">
        <f t="shared" si="578"/>
        <v>katA</v>
      </c>
      <c r="P18543" s="73" t="str">
        <f t="shared" si="579"/>
        <v/>
      </c>
      <c r="Q18543" s="61" t="s">
        <v>30</v>
      </c>
    </row>
    <row r="18544" spans="8:17" x14ac:dyDescent="0.25">
      <c r="H18544" s="59">
        <v>92703</v>
      </c>
      <c r="I18544" s="59" t="s">
        <v>71</v>
      </c>
      <c r="J18544" s="59">
        <v>26216451</v>
      </c>
      <c r="K18544" s="59" t="s">
        <v>18979</v>
      </c>
      <c r="L18544" s="61" t="s">
        <v>112</v>
      </c>
      <c r="M18544" s="61">
        <f>VLOOKUP(H18544,zdroj!C:F,4,0)</f>
        <v>0</v>
      </c>
      <c r="N18544" s="61" t="str">
        <f t="shared" si="578"/>
        <v>katA</v>
      </c>
      <c r="P18544" s="73" t="str">
        <f t="shared" si="579"/>
        <v/>
      </c>
      <c r="Q18544" s="61" t="s">
        <v>30</v>
      </c>
    </row>
    <row r="18545" spans="8:18" x14ac:dyDescent="0.25">
      <c r="H18545" s="59">
        <v>92703</v>
      </c>
      <c r="I18545" s="59" t="s">
        <v>71</v>
      </c>
      <c r="J18545" s="59">
        <v>26732726</v>
      </c>
      <c r="K18545" s="59" t="s">
        <v>18980</v>
      </c>
      <c r="L18545" s="61" t="s">
        <v>112</v>
      </c>
      <c r="M18545" s="61">
        <f>VLOOKUP(H18545,zdroj!C:F,4,0)</f>
        <v>0</v>
      </c>
      <c r="N18545" s="61" t="str">
        <f t="shared" si="578"/>
        <v>katA</v>
      </c>
      <c r="P18545" s="73" t="str">
        <f t="shared" si="579"/>
        <v/>
      </c>
      <c r="Q18545" s="61" t="s">
        <v>30</v>
      </c>
    </row>
    <row r="18546" spans="8:18" x14ac:dyDescent="0.25">
      <c r="H18546" s="59">
        <v>92703</v>
      </c>
      <c r="I18546" s="59" t="s">
        <v>71</v>
      </c>
      <c r="J18546" s="59">
        <v>26732734</v>
      </c>
      <c r="K18546" s="59" t="s">
        <v>18981</v>
      </c>
      <c r="L18546" s="61" t="s">
        <v>112</v>
      </c>
      <c r="M18546" s="61">
        <f>VLOOKUP(H18546,zdroj!C:F,4,0)</f>
        <v>0</v>
      </c>
      <c r="N18546" s="61" t="str">
        <f t="shared" si="578"/>
        <v>katA</v>
      </c>
      <c r="P18546" s="73" t="str">
        <f t="shared" si="579"/>
        <v/>
      </c>
      <c r="Q18546" s="61" t="s">
        <v>30</v>
      </c>
    </row>
    <row r="18547" spans="8:18" x14ac:dyDescent="0.25">
      <c r="H18547" s="59">
        <v>92703</v>
      </c>
      <c r="I18547" s="59" t="s">
        <v>71</v>
      </c>
      <c r="J18547" s="59">
        <v>26732751</v>
      </c>
      <c r="K18547" s="59" t="s">
        <v>18982</v>
      </c>
      <c r="L18547" s="61" t="s">
        <v>112</v>
      </c>
      <c r="M18547" s="61">
        <f>VLOOKUP(H18547,zdroj!C:F,4,0)</f>
        <v>0</v>
      </c>
      <c r="N18547" s="61" t="str">
        <f t="shared" si="578"/>
        <v>katA</v>
      </c>
      <c r="P18547" s="73" t="str">
        <f t="shared" si="579"/>
        <v/>
      </c>
      <c r="Q18547" s="61" t="s">
        <v>30</v>
      </c>
    </row>
    <row r="18548" spans="8:18" x14ac:dyDescent="0.25">
      <c r="H18548" s="59">
        <v>92703</v>
      </c>
      <c r="I18548" s="59" t="s">
        <v>71</v>
      </c>
      <c r="J18548" s="59">
        <v>26732769</v>
      </c>
      <c r="K18548" s="59" t="s">
        <v>18983</v>
      </c>
      <c r="L18548" s="61" t="s">
        <v>112</v>
      </c>
      <c r="M18548" s="61">
        <f>VLOOKUP(H18548,zdroj!C:F,4,0)</f>
        <v>0</v>
      </c>
      <c r="N18548" s="61" t="str">
        <f t="shared" si="578"/>
        <v>katA</v>
      </c>
      <c r="P18548" s="73" t="str">
        <f t="shared" si="579"/>
        <v/>
      </c>
      <c r="Q18548" s="61" t="s">
        <v>30</v>
      </c>
    </row>
    <row r="18549" spans="8:18" x14ac:dyDescent="0.25">
      <c r="H18549" s="59">
        <v>92703</v>
      </c>
      <c r="I18549" s="59" t="s">
        <v>71</v>
      </c>
      <c r="J18549" s="59">
        <v>26732777</v>
      </c>
      <c r="K18549" s="59" t="s">
        <v>18984</v>
      </c>
      <c r="L18549" s="61" t="s">
        <v>112</v>
      </c>
      <c r="M18549" s="61">
        <f>VLOOKUP(H18549,zdroj!C:F,4,0)</f>
        <v>0</v>
      </c>
      <c r="N18549" s="61" t="str">
        <f t="shared" si="578"/>
        <v>katA</v>
      </c>
      <c r="P18549" s="73" t="str">
        <f t="shared" si="579"/>
        <v/>
      </c>
      <c r="Q18549" s="61" t="s">
        <v>30</v>
      </c>
    </row>
    <row r="18550" spans="8:18" x14ac:dyDescent="0.25">
      <c r="H18550" s="59">
        <v>92703</v>
      </c>
      <c r="I18550" s="59" t="s">
        <v>71</v>
      </c>
      <c r="J18550" s="59">
        <v>30822629</v>
      </c>
      <c r="K18550" s="59" t="s">
        <v>18985</v>
      </c>
      <c r="L18550" s="61" t="s">
        <v>112</v>
      </c>
      <c r="M18550" s="61">
        <f>VLOOKUP(H18550,zdroj!C:F,4,0)</f>
        <v>0</v>
      </c>
      <c r="N18550" s="61" t="str">
        <f t="shared" si="578"/>
        <v>katA</v>
      </c>
      <c r="P18550" s="73" t="str">
        <f t="shared" si="579"/>
        <v/>
      </c>
      <c r="Q18550" s="61" t="s">
        <v>30</v>
      </c>
    </row>
    <row r="18551" spans="8:18" x14ac:dyDescent="0.25">
      <c r="H18551" s="59">
        <v>92703</v>
      </c>
      <c r="I18551" s="59" t="s">
        <v>71</v>
      </c>
      <c r="J18551" s="59">
        <v>31061419</v>
      </c>
      <c r="K18551" s="59" t="s">
        <v>18986</v>
      </c>
      <c r="L18551" s="61" t="s">
        <v>112</v>
      </c>
      <c r="M18551" s="61">
        <f>VLOOKUP(H18551,zdroj!C:F,4,0)</f>
        <v>0</v>
      </c>
      <c r="N18551" s="61" t="str">
        <f t="shared" si="578"/>
        <v>katA</v>
      </c>
      <c r="P18551" s="73" t="str">
        <f t="shared" si="579"/>
        <v/>
      </c>
      <c r="Q18551" s="61" t="s">
        <v>30</v>
      </c>
    </row>
    <row r="18552" spans="8:18" x14ac:dyDescent="0.25">
      <c r="H18552" s="59">
        <v>92703</v>
      </c>
      <c r="I18552" s="59" t="s">
        <v>71</v>
      </c>
      <c r="J18552" s="59">
        <v>73323675</v>
      </c>
      <c r="K18552" s="59" t="s">
        <v>18987</v>
      </c>
      <c r="L18552" s="61" t="s">
        <v>112</v>
      </c>
      <c r="M18552" s="61">
        <f>VLOOKUP(H18552,zdroj!C:F,4,0)</f>
        <v>0</v>
      </c>
      <c r="N18552" s="61" t="str">
        <f t="shared" si="578"/>
        <v>katA</v>
      </c>
      <c r="P18552" s="73" t="str">
        <f t="shared" si="579"/>
        <v/>
      </c>
      <c r="Q18552" s="61" t="s">
        <v>30</v>
      </c>
    </row>
    <row r="18553" spans="8:18" x14ac:dyDescent="0.25">
      <c r="H18553" s="59">
        <v>92703</v>
      </c>
      <c r="I18553" s="59" t="s">
        <v>71</v>
      </c>
      <c r="J18553" s="59">
        <v>80419534</v>
      </c>
      <c r="K18553" s="59" t="s">
        <v>18988</v>
      </c>
      <c r="L18553" s="61" t="s">
        <v>112</v>
      </c>
      <c r="M18553" s="61">
        <f>VLOOKUP(H18553,zdroj!C:F,4,0)</f>
        <v>0</v>
      </c>
      <c r="N18553" s="61" t="str">
        <f t="shared" si="578"/>
        <v>katA</v>
      </c>
      <c r="P18553" s="73" t="str">
        <f t="shared" si="579"/>
        <v/>
      </c>
      <c r="Q18553" s="61" t="s">
        <v>30</v>
      </c>
    </row>
    <row r="18554" spans="8:18" x14ac:dyDescent="0.25">
      <c r="H18554" s="59">
        <v>92703</v>
      </c>
      <c r="I18554" s="59" t="s">
        <v>71</v>
      </c>
      <c r="J18554" s="59">
        <v>81082690</v>
      </c>
      <c r="K18554" s="59" t="s">
        <v>18989</v>
      </c>
      <c r="L18554" s="61" t="s">
        <v>81</v>
      </c>
      <c r="M18554" s="61">
        <f>VLOOKUP(H18554,zdroj!C:F,4,0)</f>
        <v>0</v>
      </c>
      <c r="N18554" s="61" t="str">
        <f t="shared" si="578"/>
        <v>-</v>
      </c>
      <c r="P18554" s="73" t="str">
        <f t="shared" si="579"/>
        <v/>
      </c>
      <c r="Q18554" s="61" t="s">
        <v>88</v>
      </c>
    </row>
    <row r="18555" spans="8:18" x14ac:dyDescent="0.25">
      <c r="H18555" s="59">
        <v>92703</v>
      </c>
      <c r="I18555" s="59" t="s">
        <v>71</v>
      </c>
      <c r="J18555" s="59">
        <v>81198043</v>
      </c>
      <c r="K18555" s="59" t="s">
        <v>18990</v>
      </c>
      <c r="L18555" s="61" t="s">
        <v>112</v>
      </c>
      <c r="M18555" s="61">
        <f>VLOOKUP(H18555,zdroj!C:F,4,0)</f>
        <v>0</v>
      </c>
      <c r="N18555" s="61" t="str">
        <f t="shared" si="578"/>
        <v>katA</v>
      </c>
      <c r="P18555" s="73" t="str">
        <f t="shared" si="579"/>
        <v/>
      </c>
      <c r="Q18555" s="61" t="s">
        <v>30</v>
      </c>
    </row>
    <row r="18556" spans="8:18" x14ac:dyDescent="0.25">
      <c r="H18556" s="59">
        <v>169587</v>
      </c>
      <c r="I18556" s="59" t="s">
        <v>71</v>
      </c>
      <c r="J18556" s="59">
        <v>16802519</v>
      </c>
      <c r="K18556" s="59" t="s">
        <v>18991</v>
      </c>
      <c r="L18556" s="61" t="s">
        <v>112</v>
      </c>
      <c r="M18556" s="61">
        <f>VLOOKUP(H18556,zdroj!C:F,4,0)</f>
        <v>0</v>
      </c>
      <c r="N18556" s="61" t="str">
        <f t="shared" si="578"/>
        <v>katA</v>
      </c>
      <c r="P18556" s="73" t="str">
        <f t="shared" si="579"/>
        <v/>
      </c>
      <c r="Q18556" s="61" t="s">
        <v>30</v>
      </c>
    </row>
    <row r="18557" spans="8:18" x14ac:dyDescent="0.25">
      <c r="H18557" s="59">
        <v>169587</v>
      </c>
      <c r="I18557" s="59" t="s">
        <v>71</v>
      </c>
      <c r="J18557" s="59">
        <v>16802527</v>
      </c>
      <c r="K18557" s="59" t="s">
        <v>18992</v>
      </c>
      <c r="L18557" s="61" t="s">
        <v>112</v>
      </c>
      <c r="M18557" s="61">
        <f>VLOOKUP(H18557,zdroj!C:F,4,0)</f>
        <v>0</v>
      </c>
      <c r="N18557" s="61" t="str">
        <f t="shared" si="578"/>
        <v>katA</v>
      </c>
      <c r="P18557" s="73" t="str">
        <f t="shared" si="579"/>
        <v/>
      </c>
      <c r="Q18557" s="61" t="s">
        <v>30</v>
      </c>
    </row>
    <row r="18558" spans="8:18" x14ac:dyDescent="0.25">
      <c r="H18558" s="59">
        <v>169587</v>
      </c>
      <c r="I18558" s="59" t="s">
        <v>71</v>
      </c>
      <c r="J18558" s="59">
        <v>16802535</v>
      </c>
      <c r="K18558" s="59" t="s">
        <v>18993</v>
      </c>
      <c r="L18558" s="61" t="s">
        <v>113</v>
      </c>
      <c r="M18558" s="61">
        <f>VLOOKUP(H18558,zdroj!C:F,4,0)</f>
        <v>0</v>
      </c>
      <c r="N18558" s="61" t="str">
        <f t="shared" si="578"/>
        <v>katB</v>
      </c>
      <c r="P18558" s="73" t="str">
        <f t="shared" si="579"/>
        <v/>
      </c>
      <c r="Q18558" s="61" t="s">
        <v>30</v>
      </c>
      <c r="R18558" s="61" t="s">
        <v>91</v>
      </c>
    </row>
    <row r="18559" spans="8:18" x14ac:dyDescent="0.25">
      <c r="H18559" s="59">
        <v>169587</v>
      </c>
      <c r="I18559" s="59" t="s">
        <v>71</v>
      </c>
      <c r="J18559" s="59">
        <v>16802543</v>
      </c>
      <c r="K18559" s="59" t="s">
        <v>18994</v>
      </c>
      <c r="L18559" s="61" t="s">
        <v>112</v>
      </c>
      <c r="M18559" s="61">
        <f>VLOOKUP(H18559,zdroj!C:F,4,0)</f>
        <v>0</v>
      </c>
      <c r="N18559" s="61" t="str">
        <f t="shared" si="578"/>
        <v>katA</v>
      </c>
      <c r="P18559" s="73" t="str">
        <f t="shared" si="579"/>
        <v/>
      </c>
      <c r="Q18559" s="61" t="s">
        <v>30</v>
      </c>
    </row>
    <row r="18560" spans="8:18" x14ac:dyDescent="0.25">
      <c r="H18560" s="59">
        <v>169587</v>
      </c>
      <c r="I18560" s="59" t="s">
        <v>71</v>
      </c>
      <c r="J18560" s="59">
        <v>16802551</v>
      </c>
      <c r="K18560" s="59" t="s">
        <v>18995</v>
      </c>
      <c r="L18560" s="61" t="s">
        <v>112</v>
      </c>
      <c r="M18560" s="61">
        <f>VLOOKUP(H18560,zdroj!C:F,4,0)</f>
        <v>0</v>
      </c>
      <c r="N18560" s="61" t="str">
        <f t="shared" si="578"/>
        <v>katA</v>
      </c>
      <c r="P18560" s="73" t="str">
        <f t="shared" si="579"/>
        <v/>
      </c>
      <c r="Q18560" s="61" t="s">
        <v>30</v>
      </c>
    </row>
    <row r="18561" spans="8:18" x14ac:dyDescent="0.25">
      <c r="H18561" s="59">
        <v>169587</v>
      </c>
      <c r="I18561" s="59" t="s">
        <v>71</v>
      </c>
      <c r="J18561" s="59">
        <v>16802586</v>
      </c>
      <c r="K18561" s="59" t="s">
        <v>18996</v>
      </c>
      <c r="L18561" s="61" t="s">
        <v>113</v>
      </c>
      <c r="M18561" s="61">
        <f>VLOOKUP(H18561,zdroj!C:F,4,0)</f>
        <v>0</v>
      </c>
      <c r="N18561" s="61" t="str">
        <f t="shared" si="578"/>
        <v>katB</v>
      </c>
      <c r="P18561" s="73" t="str">
        <f t="shared" si="579"/>
        <v/>
      </c>
      <c r="Q18561" s="61" t="s">
        <v>30</v>
      </c>
      <c r="R18561" s="61" t="s">
        <v>91</v>
      </c>
    </row>
    <row r="18562" spans="8:18" x14ac:dyDescent="0.25">
      <c r="H18562" s="59">
        <v>169587</v>
      </c>
      <c r="I18562" s="59" t="s">
        <v>71</v>
      </c>
      <c r="J18562" s="59">
        <v>16802594</v>
      </c>
      <c r="K18562" s="59" t="s">
        <v>18997</v>
      </c>
      <c r="L18562" s="61" t="s">
        <v>113</v>
      </c>
      <c r="M18562" s="61">
        <f>VLOOKUP(H18562,zdroj!C:F,4,0)</f>
        <v>0</v>
      </c>
      <c r="N18562" s="61" t="str">
        <f t="shared" si="578"/>
        <v>katB</v>
      </c>
      <c r="P18562" s="73" t="str">
        <f t="shared" si="579"/>
        <v/>
      </c>
      <c r="Q18562" s="61" t="s">
        <v>30</v>
      </c>
      <c r="R18562" s="61" t="s">
        <v>91</v>
      </c>
    </row>
    <row r="18563" spans="8:18" x14ac:dyDescent="0.25">
      <c r="H18563" s="59">
        <v>169587</v>
      </c>
      <c r="I18563" s="59" t="s">
        <v>71</v>
      </c>
      <c r="J18563" s="59">
        <v>16802608</v>
      </c>
      <c r="K18563" s="59" t="s">
        <v>18998</v>
      </c>
      <c r="L18563" s="61" t="s">
        <v>112</v>
      </c>
      <c r="M18563" s="61">
        <f>VLOOKUP(H18563,zdroj!C:F,4,0)</f>
        <v>0</v>
      </c>
      <c r="N18563" s="61" t="str">
        <f t="shared" si="578"/>
        <v>katA</v>
      </c>
      <c r="P18563" s="73" t="str">
        <f t="shared" si="579"/>
        <v/>
      </c>
      <c r="Q18563" s="61" t="s">
        <v>30</v>
      </c>
    </row>
    <row r="18564" spans="8:18" x14ac:dyDescent="0.25">
      <c r="H18564" s="59">
        <v>169587</v>
      </c>
      <c r="I18564" s="59" t="s">
        <v>71</v>
      </c>
      <c r="J18564" s="59">
        <v>16802616</v>
      </c>
      <c r="K18564" s="59" t="s">
        <v>18999</v>
      </c>
      <c r="L18564" s="61" t="s">
        <v>112</v>
      </c>
      <c r="M18564" s="61">
        <f>VLOOKUP(H18564,zdroj!C:F,4,0)</f>
        <v>0</v>
      </c>
      <c r="N18564" s="61" t="str">
        <f t="shared" si="578"/>
        <v>katA</v>
      </c>
      <c r="P18564" s="73" t="str">
        <f t="shared" si="579"/>
        <v/>
      </c>
      <c r="Q18564" s="61" t="s">
        <v>30</v>
      </c>
    </row>
    <row r="18565" spans="8:18" x14ac:dyDescent="0.25">
      <c r="H18565" s="59">
        <v>169587</v>
      </c>
      <c r="I18565" s="59" t="s">
        <v>71</v>
      </c>
      <c r="J18565" s="59">
        <v>16802624</v>
      </c>
      <c r="K18565" s="59" t="s">
        <v>19000</v>
      </c>
      <c r="L18565" s="61" t="s">
        <v>112</v>
      </c>
      <c r="M18565" s="61">
        <f>VLOOKUP(H18565,zdroj!C:F,4,0)</f>
        <v>0</v>
      </c>
      <c r="N18565" s="61" t="str">
        <f t="shared" si="578"/>
        <v>katA</v>
      </c>
      <c r="P18565" s="73" t="str">
        <f t="shared" si="579"/>
        <v/>
      </c>
      <c r="Q18565" s="61" t="s">
        <v>30</v>
      </c>
    </row>
    <row r="18566" spans="8:18" x14ac:dyDescent="0.25">
      <c r="H18566" s="59">
        <v>169587</v>
      </c>
      <c r="I18566" s="59" t="s">
        <v>71</v>
      </c>
      <c r="J18566" s="59">
        <v>16802632</v>
      </c>
      <c r="K18566" s="59" t="s">
        <v>19001</v>
      </c>
      <c r="L18566" s="61" t="s">
        <v>112</v>
      </c>
      <c r="M18566" s="61">
        <f>VLOOKUP(H18566,zdroj!C:F,4,0)</f>
        <v>0</v>
      </c>
      <c r="N18566" s="61" t="str">
        <f t="shared" si="578"/>
        <v>katA</v>
      </c>
      <c r="P18566" s="73" t="str">
        <f t="shared" si="579"/>
        <v/>
      </c>
      <c r="Q18566" s="61" t="s">
        <v>30</v>
      </c>
    </row>
    <row r="18567" spans="8:18" x14ac:dyDescent="0.25">
      <c r="H18567" s="59">
        <v>169587</v>
      </c>
      <c r="I18567" s="59" t="s">
        <v>71</v>
      </c>
      <c r="J18567" s="59">
        <v>16802641</v>
      </c>
      <c r="K18567" s="59" t="s">
        <v>19002</v>
      </c>
      <c r="L18567" s="61" t="s">
        <v>113</v>
      </c>
      <c r="M18567" s="61">
        <f>VLOOKUP(H18567,zdroj!C:F,4,0)</f>
        <v>0</v>
      </c>
      <c r="N18567" s="61" t="str">
        <f t="shared" ref="N18567:N18630" si="580">IF(M18567="A",IF(L18567="katA","katB",L18567),L18567)</f>
        <v>katB</v>
      </c>
      <c r="P18567" s="73" t="str">
        <f t="shared" ref="P18567:P18630" si="581">IF(O18567="A",1,"")</f>
        <v/>
      </c>
      <c r="Q18567" s="61" t="s">
        <v>30</v>
      </c>
      <c r="R18567" s="61" t="s">
        <v>91</v>
      </c>
    </row>
    <row r="18568" spans="8:18" x14ac:dyDescent="0.25">
      <c r="H18568" s="59">
        <v>169587</v>
      </c>
      <c r="I18568" s="59" t="s">
        <v>71</v>
      </c>
      <c r="J18568" s="59">
        <v>16802659</v>
      </c>
      <c r="K18568" s="59" t="s">
        <v>19003</v>
      </c>
      <c r="L18568" s="61" t="s">
        <v>113</v>
      </c>
      <c r="M18568" s="61">
        <f>VLOOKUP(H18568,zdroj!C:F,4,0)</f>
        <v>0</v>
      </c>
      <c r="N18568" s="61" t="str">
        <f t="shared" si="580"/>
        <v>katB</v>
      </c>
      <c r="P18568" s="73" t="str">
        <f t="shared" si="581"/>
        <v/>
      </c>
      <c r="Q18568" s="61" t="s">
        <v>30</v>
      </c>
      <c r="R18568" s="61" t="s">
        <v>91</v>
      </c>
    </row>
    <row r="18569" spans="8:18" x14ac:dyDescent="0.25">
      <c r="H18569" s="59">
        <v>169587</v>
      </c>
      <c r="I18569" s="59" t="s">
        <v>71</v>
      </c>
      <c r="J18569" s="59">
        <v>16802667</v>
      </c>
      <c r="K18569" s="59" t="s">
        <v>19004</v>
      </c>
      <c r="L18569" s="61" t="s">
        <v>113</v>
      </c>
      <c r="M18569" s="61">
        <f>VLOOKUP(H18569,zdroj!C:F,4,0)</f>
        <v>0</v>
      </c>
      <c r="N18569" s="61" t="str">
        <f t="shared" si="580"/>
        <v>katB</v>
      </c>
      <c r="P18569" s="73" t="str">
        <f t="shared" si="581"/>
        <v/>
      </c>
      <c r="Q18569" s="61" t="s">
        <v>30</v>
      </c>
      <c r="R18569" s="61" t="s">
        <v>91</v>
      </c>
    </row>
    <row r="18570" spans="8:18" x14ac:dyDescent="0.25">
      <c r="H18570" s="59">
        <v>169587</v>
      </c>
      <c r="I18570" s="59" t="s">
        <v>71</v>
      </c>
      <c r="J18570" s="59">
        <v>16802675</v>
      </c>
      <c r="K18570" s="59" t="s">
        <v>19005</v>
      </c>
      <c r="L18570" s="61" t="s">
        <v>112</v>
      </c>
      <c r="M18570" s="61">
        <f>VLOOKUP(H18570,zdroj!C:F,4,0)</f>
        <v>0</v>
      </c>
      <c r="N18570" s="61" t="str">
        <f t="shared" si="580"/>
        <v>katA</v>
      </c>
      <c r="P18570" s="73" t="str">
        <f t="shared" si="581"/>
        <v/>
      </c>
      <c r="Q18570" s="61" t="s">
        <v>30</v>
      </c>
    </row>
    <row r="18571" spans="8:18" x14ac:dyDescent="0.25">
      <c r="H18571" s="59">
        <v>169587</v>
      </c>
      <c r="I18571" s="59" t="s">
        <v>71</v>
      </c>
      <c r="J18571" s="59">
        <v>16802683</v>
      </c>
      <c r="K18571" s="59" t="s">
        <v>19006</v>
      </c>
      <c r="L18571" s="61" t="s">
        <v>112</v>
      </c>
      <c r="M18571" s="61">
        <f>VLOOKUP(H18571,zdroj!C:F,4,0)</f>
        <v>0</v>
      </c>
      <c r="N18571" s="61" t="str">
        <f t="shared" si="580"/>
        <v>katA</v>
      </c>
      <c r="P18571" s="73" t="str">
        <f t="shared" si="581"/>
        <v/>
      </c>
      <c r="Q18571" s="61" t="s">
        <v>30</v>
      </c>
    </row>
    <row r="18572" spans="8:18" x14ac:dyDescent="0.25">
      <c r="H18572" s="59">
        <v>169587</v>
      </c>
      <c r="I18572" s="59" t="s">
        <v>71</v>
      </c>
      <c r="J18572" s="59">
        <v>16802691</v>
      </c>
      <c r="K18572" s="59" t="s">
        <v>19007</v>
      </c>
      <c r="L18572" s="61" t="s">
        <v>112</v>
      </c>
      <c r="M18572" s="61">
        <f>VLOOKUP(H18572,zdroj!C:F,4,0)</f>
        <v>0</v>
      </c>
      <c r="N18572" s="61" t="str">
        <f t="shared" si="580"/>
        <v>katA</v>
      </c>
      <c r="P18572" s="73" t="str">
        <f t="shared" si="581"/>
        <v/>
      </c>
      <c r="Q18572" s="61" t="s">
        <v>30</v>
      </c>
    </row>
    <row r="18573" spans="8:18" x14ac:dyDescent="0.25">
      <c r="H18573" s="59">
        <v>169587</v>
      </c>
      <c r="I18573" s="59" t="s">
        <v>71</v>
      </c>
      <c r="J18573" s="59">
        <v>16802705</v>
      </c>
      <c r="K18573" s="59" t="s">
        <v>19008</v>
      </c>
      <c r="L18573" s="61" t="s">
        <v>112</v>
      </c>
      <c r="M18573" s="61">
        <f>VLOOKUP(H18573,zdroj!C:F,4,0)</f>
        <v>0</v>
      </c>
      <c r="N18573" s="61" t="str">
        <f t="shared" si="580"/>
        <v>katA</v>
      </c>
      <c r="P18573" s="73" t="str">
        <f t="shared" si="581"/>
        <v/>
      </c>
      <c r="Q18573" s="61" t="s">
        <v>30</v>
      </c>
    </row>
    <row r="18574" spans="8:18" x14ac:dyDescent="0.25">
      <c r="H18574" s="59">
        <v>169587</v>
      </c>
      <c r="I18574" s="59" t="s">
        <v>71</v>
      </c>
      <c r="J18574" s="59">
        <v>16802713</v>
      </c>
      <c r="K18574" s="59" t="s">
        <v>19009</v>
      </c>
      <c r="L18574" s="61" t="s">
        <v>112</v>
      </c>
      <c r="M18574" s="61">
        <f>VLOOKUP(H18574,zdroj!C:F,4,0)</f>
        <v>0</v>
      </c>
      <c r="N18574" s="61" t="str">
        <f t="shared" si="580"/>
        <v>katA</v>
      </c>
      <c r="P18574" s="73" t="str">
        <f t="shared" si="581"/>
        <v/>
      </c>
      <c r="Q18574" s="61" t="s">
        <v>30</v>
      </c>
    </row>
    <row r="18575" spans="8:18" x14ac:dyDescent="0.25">
      <c r="H18575" s="59">
        <v>169587</v>
      </c>
      <c r="I18575" s="59" t="s">
        <v>71</v>
      </c>
      <c r="J18575" s="59">
        <v>16802721</v>
      </c>
      <c r="K18575" s="59" t="s">
        <v>19010</v>
      </c>
      <c r="L18575" s="61" t="s">
        <v>112</v>
      </c>
      <c r="M18575" s="61">
        <f>VLOOKUP(H18575,zdroj!C:F,4,0)</f>
        <v>0</v>
      </c>
      <c r="N18575" s="61" t="str">
        <f t="shared" si="580"/>
        <v>katA</v>
      </c>
      <c r="P18575" s="73" t="str">
        <f t="shared" si="581"/>
        <v/>
      </c>
      <c r="Q18575" s="61" t="s">
        <v>30</v>
      </c>
    </row>
    <row r="18576" spans="8:18" x14ac:dyDescent="0.25">
      <c r="H18576" s="59">
        <v>169587</v>
      </c>
      <c r="I18576" s="59" t="s">
        <v>71</v>
      </c>
      <c r="J18576" s="59">
        <v>16802730</v>
      </c>
      <c r="K18576" s="59" t="s">
        <v>19011</v>
      </c>
      <c r="L18576" s="61" t="s">
        <v>113</v>
      </c>
      <c r="M18576" s="61">
        <f>VLOOKUP(H18576,zdroj!C:F,4,0)</f>
        <v>0</v>
      </c>
      <c r="N18576" s="61" t="str">
        <f t="shared" si="580"/>
        <v>katB</v>
      </c>
      <c r="P18576" s="73" t="str">
        <f t="shared" si="581"/>
        <v/>
      </c>
      <c r="Q18576" s="61" t="s">
        <v>30</v>
      </c>
      <c r="R18576" s="61" t="s">
        <v>91</v>
      </c>
    </row>
    <row r="18577" spans="8:18" x14ac:dyDescent="0.25">
      <c r="H18577" s="59">
        <v>169587</v>
      </c>
      <c r="I18577" s="59" t="s">
        <v>71</v>
      </c>
      <c r="J18577" s="59">
        <v>16802756</v>
      </c>
      <c r="K18577" s="59" t="s">
        <v>19012</v>
      </c>
      <c r="L18577" s="61" t="s">
        <v>113</v>
      </c>
      <c r="M18577" s="61">
        <f>VLOOKUP(H18577,zdroj!C:F,4,0)</f>
        <v>0</v>
      </c>
      <c r="N18577" s="61" t="str">
        <f t="shared" si="580"/>
        <v>katB</v>
      </c>
      <c r="P18577" s="73" t="str">
        <f t="shared" si="581"/>
        <v/>
      </c>
      <c r="Q18577" s="61" t="s">
        <v>30</v>
      </c>
      <c r="R18577" s="61" t="s">
        <v>91</v>
      </c>
    </row>
    <row r="18578" spans="8:18" x14ac:dyDescent="0.25">
      <c r="H18578" s="59">
        <v>169587</v>
      </c>
      <c r="I18578" s="59" t="s">
        <v>71</v>
      </c>
      <c r="J18578" s="59">
        <v>16802764</v>
      </c>
      <c r="K18578" s="59" t="s">
        <v>19013</v>
      </c>
      <c r="L18578" s="61" t="s">
        <v>112</v>
      </c>
      <c r="M18578" s="61">
        <f>VLOOKUP(H18578,zdroj!C:F,4,0)</f>
        <v>0</v>
      </c>
      <c r="N18578" s="61" t="str">
        <f t="shared" si="580"/>
        <v>katA</v>
      </c>
      <c r="P18578" s="73" t="str">
        <f t="shared" si="581"/>
        <v/>
      </c>
      <c r="Q18578" s="61" t="s">
        <v>30</v>
      </c>
    </row>
    <row r="18579" spans="8:18" x14ac:dyDescent="0.25">
      <c r="H18579" s="59">
        <v>169587</v>
      </c>
      <c r="I18579" s="59" t="s">
        <v>71</v>
      </c>
      <c r="J18579" s="59">
        <v>16802772</v>
      </c>
      <c r="K18579" s="59" t="s">
        <v>19014</v>
      </c>
      <c r="L18579" s="61" t="s">
        <v>112</v>
      </c>
      <c r="M18579" s="61">
        <f>VLOOKUP(H18579,zdroj!C:F,4,0)</f>
        <v>0</v>
      </c>
      <c r="N18579" s="61" t="str">
        <f t="shared" si="580"/>
        <v>katA</v>
      </c>
      <c r="P18579" s="73" t="str">
        <f t="shared" si="581"/>
        <v/>
      </c>
      <c r="Q18579" s="61" t="s">
        <v>30</v>
      </c>
    </row>
    <row r="18580" spans="8:18" x14ac:dyDescent="0.25">
      <c r="H18580" s="59">
        <v>169587</v>
      </c>
      <c r="I18580" s="59" t="s">
        <v>71</v>
      </c>
      <c r="J18580" s="59">
        <v>16802799</v>
      </c>
      <c r="K18580" s="59" t="s">
        <v>19015</v>
      </c>
      <c r="L18580" s="61" t="s">
        <v>113</v>
      </c>
      <c r="M18580" s="61">
        <f>VLOOKUP(H18580,zdroj!C:F,4,0)</f>
        <v>0</v>
      </c>
      <c r="N18580" s="61" t="str">
        <f t="shared" si="580"/>
        <v>katB</v>
      </c>
      <c r="P18580" s="73" t="str">
        <f t="shared" si="581"/>
        <v/>
      </c>
      <c r="Q18580" s="61" t="s">
        <v>30</v>
      </c>
      <c r="R18580" s="61" t="s">
        <v>91</v>
      </c>
    </row>
    <row r="18581" spans="8:18" x14ac:dyDescent="0.25">
      <c r="H18581" s="59">
        <v>169587</v>
      </c>
      <c r="I18581" s="59" t="s">
        <v>71</v>
      </c>
      <c r="J18581" s="59">
        <v>16802802</v>
      </c>
      <c r="K18581" s="59" t="s">
        <v>19016</v>
      </c>
      <c r="L18581" s="61" t="s">
        <v>112</v>
      </c>
      <c r="M18581" s="61">
        <f>VLOOKUP(H18581,zdroj!C:F,4,0)</f>
        <v>0</v>
      </c>
      <c r="N18581" s="61" t="str">
        <f t="shared" si="580"/>
        <v>katA</v>
      </c>
      <c r="P18581" s="73" t="str">
        <f t="shared" si="581"/>
        <v/>
      </c>
      <c r="Q18581" s="61" t="s">
        <v>30</v>
      </c>
    </row>
    <row r="18582" spans="8:18" x14ac:dyDescent="0.25">
      <c r="H18582" s="59">
        <v>169587</v>
      </c>
      <c r="I18582" s="59" t="s">
        <v>71</v>
      </c>
      <c r="J18582" s="59">
        <v>16802811</v>
      </c>
      <c r="K18582" s="59" t="s">
        <v>19017</v>
      </c>
      <c r="L18582" s="61" t="s">
        <v>112</v>
      </c>
      <c r="M18582" s="61">
        <f>VLOOKUP(H18582,zdroj!C:F,4,0)</f>
        <v>0</v>
      </c>
      <c r="N18582" s="61" t="str">
        <f t="shared" si="580"/>
        <v>katA</v>
      </c>
      <c r="P18582" s="73" t="str">
        <f t="shared" si="581"/>
        <v/>
      </c>
      <c r="Q18582" s="61" t="s">
        <v>30</v>
      </c>
    </row>
    <row r="18583" spans="8:18" x14ac:dyDescent="0.25">
      <c r="H18583" s="59">
        <v>169587</v>
      </c>
      <c r="I18583" s="59" t="s">
        <v>71</v>
      </c>
      <c r="J18583" s="59">
        <v>16802829</v>
      </c>
      <c r="K18583" s="59" t="s">
        <v>19018</v>
      </c>
      <c r="L18583" s="61" t="s">
        <v>81</v>
      </c>
      <c r="M18583" s="61">
        <f>VLOOKUP(H18583,zdroj!C:F,4,0)</f>
        <v>0</v>
      </c>
      <c r="N18583" s="61" t="str">
        <f t="shared" si="580"/>
        <v>-</v>
      </c>
      <c r="P18583" s="73" t="str">
        <f t="shared" si="581"/>
        <v/>
      </c>
      <c r="Q18583" s="61" t="s">
        <v>84</v>
      </c>
    </row>
    <row r="18584" spans="8:18" x14ac:dyDescent="0.25">
      <c r="H18584" s="59">
        <v>169587</v>
      </c>
      <c r="I18584" s="59" t="s">
        <v>71</v>
      </c>
      <c r="J18584" s="59">
        <v>16802837</v>
      </c>
      <c r="K18584" s="59" t="s">
        <v>19019</v>
      </c>
      <c r="L18584" s="61" t="s">
        <v>113</v>
      </c>
      <c r="M18584" s="61">
        <f>VLOOKUP(H18584,zdroj!C:F,4,0)</f>
        <v>0</v>
      </c>
      <c r="N18584" s="61" t="str">
        <f t="shared" si="580"/>
        <v>katB</v>
      </c>
      <c r="P18584" s="73" t="str">
        <f t="shared" si="581"/>
        <v/>
      </c>
      <c r="Q18584" s="61" t="s">
        <v>30</v>
      </c>
      <c r="R18584" s="61" t="s">
        <v>91</v>
      </c>
    </row>
    <row r="18585" spans="8:18" x14ac:dyDescent="0.25">
      <c r="H18585" s="59">
        <v>169587</v>
      </c>
      <c r="I18585" s="59" t="s">
        <v>71</v>
      </c>
      <c r="J18585" s="59">
        <v>16802845</v>
      </c>
      <c r="K18585" s="59" t="s">
        <v>19020</v>
      </c>
      <c r="L18585" s="61" t="s">
        <v>112</v>
      </c>
      <c r="M18585" s="61">
        <f>VLOOKUP(H18585,zdroj!C:F,4,0)</f>
        <v>0</v>
      </c>
      <c r="N18585" s="61" t="str">
        <f t="shared" si="580"/>
        <v>katA</v>
      </c>
      <c r="P18585" s="73" t="str">
        <f t="shared" si="581"/>
        <v/>
      </c>
      <c r="Q18585" s="61" t="s">
        <v>30</v>
      </c>
    </row>
    <row r="18586" spans="8:18" x14ac:dyDescent="0.25">
      <c r="H18586" s="59">
        <v>169587</v>
      </c>
      <c r="I18586" s="59" t="s">
        <v>71</v>
      </c>
      <c r="J18586" s="59">
        <v>16802853</v>
      </c>
      <c r="K18586" s="59" t="s">
        <v>19021</v>
      </c>
      <c r="L18586" s="61" t="s">
        <v>81</v>
      </c>
      <c r="M18586" s="61">
        <f>VLOOKUP(H18586,zdroj!C:F,4,0)</f>
        <v>0</v>
      </c>
      <c r="N18586" s="61" t="str">
        <f t="shared" si="580"/>
        <v>-</v>
      </c>
      <c r="P18586" s="73" t="str">
        <f t="shared" si="581"/>
        <v/>
      </c>
      <c r="Q18586" s="61" t="s">
        <v>84</v>
      </c>
    </row>
    <row r="18587" spans="8:18" x14ac:dyDescent="0.25">
      <c r="H18587" s="59">
        <v>169587</v>
      </c>
      <c r="I18587" s="59" t="s">
        <v>71</v>
      </c>
      <c r="J18587" s="59">
        <v>16802861</v>
      </c>
      <c r="K18587" s="59" t="s">
        <v>19022</v>
      </c>
      <c r="L18587" s="61" t="s">
        <v>113</v>
      </c>
      <c r="M18587" s="61">
        <f>VLOOKUP(H18587,zdroj!C:F,4,0)</f>
        <v>0</v>
      </c>
      <c r="N18587" s="61" t="str">
        <f t="shared" si="580"/>
        <v>katB</v>
      </c>
      <c r="P18587" s="73" t="str">
        <f t="shared" si="581"/>
        <v/>
      </c>
      <c r="Q18587" s="61" t="s">
        <v>30</v>
      </c>
      <c r="R18587" s="61" t="s">
        <v>91</v>
      </c>
    </row>
    <row r="18588" spans="8:18" x14ac:dyDescent="0.25">
      <c r="H18588" s="59">
        <v>169587</v>
      </c>
      <c r="I18588" s="59" t="s">
        <v>71</v>
      </c>
      <c r="J18588" s="59">
        <v>16802870</v>
      </c>
      <c r="K18588" s="59" t="s">
        <v>19023</v>
      </c>
      <c r="L18588" s="61" t="s">
        <v>112</v>
      </c>
      <c r="M18588" s="61">
        <f>VLOOKUP(H18588,zdroj!C:F,4,0)</f>
        <v>0</v>
      </c>
      <c r="N18588" s="61" t="str">
        <f t="shared" si="580"/>
        <v>katA</v>
      </c>
      <c r="P18588" s="73" t="str">
        <f t="shared" si="581"/>
        <v/>
      </c>
      <c r="Q18588" s="61" t="s">
        <v>30</v>
      </c>
    </row>
    <row r="18589" spans="8:18" x14ac:dyDescent="0.25">
      <c r="H18589" s="59">
        <v>169587</v>
      </c>
      <c r="I18589" s="59" t="s">
        <v>71</v>
      </c>
      <c r="J18589" s="59">
        <v>27113701</v>
      </c>
      <c r="K18589" s="59" t="s">
        <v>19024</v>
      </c>
      <c r="L18589" s="61" t="s">
        <v>112</v>
      </c>
      <c r="M18589" s="61">
        <f>VLOOKUP(H18589,zdroj!C:F,4,0)</f>
        <v>0</v>
      </c>
      <c r="N18589" s="61" t="str">
        <f t="shared" si="580"/>
        <v>katA</v>
      </c>
      <c r="P18589" s="73" t="str">
        <f t="shared" si="581"/>
        <v/>
      </c>
      <c r="Q18589" s="61" t="s">
        <v>30</v>
      </c>
    </row>
    <row r="18590" spans="8:18" x14ac:dyDescent="0.25">
      <c r="H18590" s="59">
        <v>169587</v>
      </c>
      <c r="I18590" s="59" t="s">
        <v>71</v>
      </c>
      <c r="J18590" s="59">
        <v>30924707</v>
      </c>
      <c r="K18590" s="59" t="s">
        <v>19025</v>
      </c>
      <c r="L18590" s="61" t="s">
        <v>112</v>
      </c>
      <c r="M18590" s="61">
        <f>VLOOKUP(H18590,zdroj!C:F,4,0)</f>
        <v>0</v>
      </c>
      <c r="N18590" s="61" t="str">
        <f t="shared" si="580"/>
        <v>katA</v>
      </c>
      <c r="P18590" s="73" t="str">
        <f t="shared" si="581"/>
        <v/>
      </c>
      <c r="Q18590" s="61" t="s">
        <v>30</v>
      </c>
    </row>
    <row r="18591" spans="8:18" x14ac:dyDescent="0.25">
      <c r="H18591" s="59">
        <v>169587</v>
      </c>
      <c r="I18591" s="59" t="s">
        <v>71</v>
      </c>
      <c r="J18591" s="59">
        <v>30924715</v>
      </c>
      <c r="K18591" s="59" t="s">
        <v>19026</v>
      </c>
      <c r="L18591" s="61" t="s">
        <v>81</v>
      </c>
      <c r="M18591" s="61">
        <f>VLOOKUP(H18591,zdroj!C:F,4,0)</f>
        <v>0</v>
      </c>
      <c r="N18591" s="61" t="str">
        <f t="shared" si="580"/>
        <v>-</v>
      </c>
      <c r="P18591" s="73" t="str">
        <f t="shared" si="581"/>
        <v/>
      </c>
      <c r="Q18591" s="61" t="s">
        <v>88</v>
      </c>
    </row>
    <row r="18592" spans="8:18" x14ac:dyDescent="0.25">
      <c r="H18592" s="59">
        <v>169587</v>
      </c>
      <c r="I18592" s="59" t="s">
        <v>71</v>
      </c>
      <c r="J18592" s="59">
        <v>71572791</v>
      </c>
      <c r="K18592" s="59" t="s">
        <v>19027</v>
      </c>
      <c r="L18592" s="61" t="s">
        <v>112</v>
      </c>
      <c r="M18592" s="61">
        <f>VLOOKUP(H18592,zdroj!C:F,4,0)</f>
        <v>0</v>
      </c>
      <c r="N18592" s="61" t="str">
        <f t="shared" si="580"/>
        <v>katA</v>
      </c>
      <c r="P18592" s="73" t="str">
        <f t="shared" si="581"/>
        <v/>
      </c>
      <c r="Q18592" s="61" t="s">
        <v>30</v>
      </c>
    </row>
    <row r="18593" spans="8:17" x14ac:dyDescent="0.25">
      <c r="H18593" s="59">
        <v>169587</v>
      </c>
      <c r="I18593" s="59" t="s">
        <v>71</v>
      </c>
      <c r="J18593" s="59">
        <v>72651067</v>
      </c>
      <c r="K18593" s="59" t="s">
        <v>19028</v>
      </c>
      <c r="L18593" s="61" t="s">
        <v>112</v>
      </c>
      <c r="M18593" s="61">
        <f>VLOOKUP(H18593,zdroj!C:F,4,0)</f>
        <v>0</v>
      </c>
      <c r="N18593" s="61" t="str">
        <f t="shared" si="580"/>
        <v>katA</v>
      </c>
      <c r="P18593" s="73" t="str">
        <f t="shared" si="581"/>
        <v/>
      </c>
      <c r="Q18593" s="61" t="s">
        <v>30</v>
      </c>
    </row>
    <row r="18594" spans="8:17" x14ac:dyDescent="0.25">
      <c r="H18594" s="59">
        <v>169587</v>
      </c>
      <c r="I18594" s="59" t="s">
        <v>71</v>
      </c>
      <c r="J18594" s="59">
        <v>75422387</v>
      </c>
      <c r="K18594" s="59" t="s">
        <v>19029</v>
      </c>
      <c r="L18594" s="61" t="s">
        <v>112</v>
      </c>
      <c r="M18594" s="61">
        <f>VLOOKUP(H18594,zdroj!C:F,4,0)</f>
        <v>0</v>
      </c>
      <c r="N18594" s="61" t="str">
        <f t="shared" si="580"/>
        <v>katA</v>
      </c>
      <c r="P18594" s="73" t="str">
        <f t="shared" si="581"/>
        <v/>
      </c>
      <c r="Q18594" s="61" t="s">
        <v>30</v>
      </c>
    </row>
    <row r="18595" spans="8:17" x14ac:dyDescent="0.25">
      <c r="H18595" s="59">
        <v>169587</v>
      </c>
      <c r="I18595" s="59" t="s">
        <v>71</v>
      </c>
      <c r="J18595" s="59">
        <v>80089771</v>
      </c>
      <c r="K18595" s="59" t="s">
        <v>19030</v>
      </c>
      <c r="L18595" s="61" t="s">
        <v>112</v>
      </c>
      <c r="M18595" s="61">
        <f>VLOOKUP(H18595,zdroj!C:F,4,0)</f>
        <v>0</v>
      </c>
      <c r="N18595" s="61" t="str">
        <f t="shared" si="580"/>
        <v>katA</v>
      </c>
      <c r="P18595" s="73" t="str">
        <f t="shared" si="581"/>
        <v/>
      </c>
      <c r="Q18595" s="61" t="s">
        <v>30</v>
      </c>
    </row>
    <row r="18596" spans="8:17" x14ac:dyDescent="0.25">
      <c r="H18596" s="59">
        <v>169595</v>
      </c>
      <c r="I18596" s="59" t="s">
        <v>69</v>
      </c>
      <c r="J18596" s="59">
        <v>16802888</v>
      </c>
      <c r="K18596" s="59" t="s">
        <v>19031</v>
      </c>
      <c r="L18596" s="61" t="s">
        <v>113</v>
      </c>
      <c r="M18596" s="61">
        <f>VLOOKUP(H18596,zdroj!C:F,4,0)</f>
        <v>0</v>
      </c>
      <c r="N18596" s="61" t="str">
        <f t="shared" si="580"/>
        <v>katB</v>
      </c>
      <c r="P18596" s="73" t="str">
        <f t="shared" si="581"/>
        <v/>
      </c>
      <c r="Q18596" s="61" t="s">
        <v>30</v>
      </c>
    </row>
    <row r="18597" spans="8:17" x14ac:dyDescent="0.25">
      <c r="H18597" s="59">
        <v>169595</v>
      </c>
      <c r="I18597" s="59" t="s">
        <v>69</v>
      </c>
      <c r="J18597" s="59">
        <v>16802896</v>
      </c>
      <c r="K18597" s="59" t="s">
        <v>19032</v>
      </c>
      <c r="L18597" s="61" t="s">
        <v>113</v>
      </c>
      <c r="M18597" s="61">
        <f>VLOOKUP(H18597,zdroj!C:F,4,0)</f>
        <v>0</v>
      </c>
      <c r="N18597" s="61" t="str">
        <f t="shared" si="580"/>
        <v>katB</v>
      </c>
      <c r="P18597" s="73" t="str">
        <f t="shared" si="581"/>
        <v/>
      </c>
      <c r="Q18597" s="61" t="s">
        <v>30</v>
      </c>
    </row>
    <row r="18598" spans="8:17" x14ac:dyDescent="0.25">
      <c r="H18598" s="59">
        <v>169595</v>
      </c>
      <c r="I18598" s="59" t="s">
        <v>69</v>
      </c>
      <c r="J18598" s="59">
        <v>16802900</v>
      </c>
      <c r="K18598" s="59" t="s">
        <v>19033</v>
      </c>
      <c r="L18598" s="61" t="s">
        <v>81</v>
      </c>
      <c r="M18598" s="61">
        <f>VLOOKUP(H18598,zdroj!C:F,4,0)</f>
        <v>0</v>
      </c>
      <c r="N18598" s="61" t="str">
        <f t="shared" si="580"/>
        <v>-</v>
      </c>
      <c r="P18598" s="73" t="str">
        <f t="shared" si="581"/>
        <v/>
      </c>
      <c r="Q18598" s="61" t="s">
        <v>84</v>
      </c>
    </row>
    <row r="18599" spans="8:17" x14ac:dyDescent="0.25">
      <c r="H18599" s="59">
        <v>169595</v>
      </c>
      <c r="I18599" s="59" t="s">
        <v>69</v>
      </c>
      <c r="J18599" s="59">
        <v>16802918</v>
      </c>
      <c r="K18599" s="59" t="s">
        <v>19034</v>
      </c>
      <c r="L18599" s="61" t="s">
        <v>113</v>
      </c>
      <c r="M18599" s="61">
        <f>VLOOKUP(H18599,zdroj!C:F,4,0)</f>
        <v>0</v>
      </c>
      <c r="N18599" s="61" t="str">
        <f t="shared" si="580"/>
        <v>katB</v>
      </c>
      <c r="P18599" s="73" t="str">
        <f t="shared" si="581"/>
        <v/>
      </c>
      <c r="Q18599" s="61" t="s">
        <v>30</v>
      </c>
    </row>
    <row r="18600" spans="8:17" x14ac:dyDescent="0.25">
      <c r="H18600" s="59">
        <v>169595</v>
      </c>
      <c r="I18600" s="59" t="s">
        <v>69</v>
      </c>
      <c r="J18600" s="59">
        <v>16802926</v>
      </c>
      <c r="K18600" s="59" t="s">
        <v>19035</v>
      </c>
      <c r="L18600" s="61" t="s">
        <v>113</v>
      </c>
      <c r="M18600" s="61">
        <f>VLOOKUP(H18600,zdroj!C:F,4,0)</f>
        <v>0</v>
      </c>
      <c r="N18600" s="61" t="str">
        <f t="shared" si="580"/>
        <v>katB</v>
      </c>
      <c r="P18600" s="73" t="str">
        <f t="shared" si="581"/>
        <v/>
      </c>
      <c r="Q18600" s="61" t="s">
        <v>30</v>
      </c>
    </row>
    <row r="18601" spans="8:17" x14ac:dyDescent="0.25">
      <c r="H18601" s="59">
        <v>169595</v>
      </c>
      <c r="I18601" s="59" t="s">
        <v>69</v>
      </c>
      <c r="J18601" s="59">
        <v>16802942</v>
      </c>
      <c r="K18601" s="59" t="s">
        <v>19036</v>
      </c>
      <c r="L18601" s="61" t="s">
        <v>113</v>
      </c>
      <c r="M18601" s="61">
        <f>VLOOKUP(H18601,zdroj!C:F,4,0)</f>
        <v>0</v>
      </c>
      <c r="N18601" s="61" t="str">
        <f t="shared" si="580"/>
        <v>katB</v>
      </c>
      <c r="P18601" s="73" t="str">
        <f t="shared" si="581"/>
        <v/>
      </c>
      <c r="Q18601" s="61" t="s">
        <v>30</v>
      </c>
    </row>
    <row r="18602" spans="8:17" x14ac:dyDescent="0.25">
      <c r="H18602" s="59">
        <v>169595</v>
      </c>
      <c r="I18602" s="59" t="s">
        <v>69</v>
      </c>
      <c r="J18602" s="59">
        <v>16802951</v>
      </c>
      <c r="K18602" s="59" t="s">
        <v>19037</v>
      </c>
      <c r="L18602" s="61" t="s">
        <v>113</v>
      </c>
      <c r="M18602" s="61">
        <f>VLOOKUP(H18602,zdroj!C:F,4,0)</f>
        <v>0</v>
      </c>
      <c r="N18602" s="61" t="str">
        <f t="shared" si="580"/>
        <v>katB</v>
      </c>
      <c r="P18602" s="73" t="str">
        <f t="shared" si="581"/>
        <v/>
      </c>
      <c r="Q18602" s="61" t="s">
        <v>30</v>
      </c>
    </row>
    <row r="18603" spans="8:17" x14ac:dyDescent="0.25">
      <c r="H18603" s="59">
        <v>169595</v>
      </c>
      <c r="I18603" s="59" t="s">
        <v>69</v>
      </c>
      <c r="J18603" s="59">
        <v>16802969</v>
      </c>
      <c r="K18603" s="59" t="s">
        <v>19038</v>
      </c>
      <c r="L18603" s="61" t="s">
        <v>113</v>
      </c>
      <c r="M18603" s="61">
        <f>VLOOKUP(H18603,zdroj!C:F,4,0)</f>
        <v>0</v>
      </c>
      <c r="N18603" s="61" t="str">
        <f t="shared" si="580"/>
        <v>katB</v>
      </c>
      <c r="P18603" s="73" t="str">
        <f t="shared" si="581"/>
        <v/>
      </c>
      <c r="Q18603" s="61" t="s">
        <v>30</v>
      </c>
    </row>
    <row r="18604" spans="8:17" x14ac:dyDescent="0.25">
      <c r="H18604" s="59">
        <v>169595</v>
      </c>
      <c r="I18604" s="59" t="s">
        <v>69</v>
      </c>
      <c r="J18604" s="59">
        <v>16802977</v>
      </c>
      <c r="K18604" s="59" t="s">
        <v>19039</v>
      </c>
      <c r="L18604" s="61" t="s">
        <v>113</v>
      </c>
      <c r="M18604" s="61">
        <f>VLOOKUP(H18604,zdroj!C:F,4,0)</f>
        <v>0</v>
      </c>
      <c r="N18604" s="61" t="str">
        <f t="shared" si="580"/>
        <v>katB</v>
      </c>
      <c r="P18604" s="73" t="str">
        <f t="shared" si="581"/>
        <v/>
      </c>
      <c r="Q18604" s="61" t="s">
        <v>30</v>
      </c>
    </row>
    <row r="18605" spans="8:17" x14ac:dyDescent="0.25">
      <c r="H18605" s="59">
        <v>169595</v>
      </c>
      <c r="I18605" s="59" t="s">
        <v>69</v>
      </c>
      <c r="J18605" s="59">
        <v>16802985</v>
      </c>
      <c r="K18605" s="59" t="s">
        <v>19040</v>
      </c>
      <c r="L18605" s="61" t="s">
        <v>113</v>
      </c>
      <c r="M18605" s="61">
        <f>VLOOKUP(H18605,zdroj!C:F,4,0)</f>
        <v>0</v>
      </c>
      <c r="N18605" s="61" t="str">
        <f t="shared" si="580"/>
        <v>katB</v>
      </c>
      <c r="P18605" s="73" t="str">
        <f t="shared" si="581"/>
        <v/>
      </c>
      <c r="Q18605" s="61" t="s">
        <v>30</v>
      </c>
    </row>
    <row r="18606" spans="8:17" x14ac:dyDescent="0.25">
      <c r="H18606" s="59">
        <v>169595</v>
      </c>
      <c r="I18606" s="59" t="s">
        <v>69</v>
      </c>
      <c r="J18606" s="59">
        <v>16802993</v>
      </c>
      <c r="K18606" s="59" t="s">
        <v>19041</v>
      </c>
      <c r="L18606" s="61" t="s">
        <v>113</v>
      </c>
      <c r="M18606" s="61">
        <f>VLOOKUP(H18606,zdroj!C:F,4,0)</f>
        <v>0</v>
      </c>
      <c r="N18606" s="61" t="str">
        <f t="shared" si="580"/>
        <v>katB</v>
      </c>
      <c r="P18606" s="73" t="str">
        <f t="shared" si="581"/>
        <v/>
      </c>
      <c r="Q18606" s="61" t="s">
        <v>30</v>
      </c>
    </row>
    <row r="18607" spans="8:17" x14ac:dyDescent="0.25">
      <c r="H18607" s="59">
        <v>169595</v>
      </c>
      <c r="I18607" s="59" t="s">
        <v>69</v>
      </c>
      <c r="J18607" s="59">
        <v>16803001</v>
      </c>
      <c r="K18607" s="59" t="s">
        <v>19042</v>
      </c>
      <c r="L18607" s="61" t="s">
        <v>113</v>
      </c>
      <c r="M18607" s="61">
        <f>VLOOKUP(H18607,zdroj!C:F,4,0)</f>
        <v>0</v>
      </c>
      <c r="N18607" s="61" t="str">
        <f t="shared" si="580"/>
        <v>katB</v>
      </c>
      <c r="P18607" s="73" t="str">
        <f t="shared" si="581"/>
        <v/>
      </c>
      <c r="Q18607" s="61" t="s">
        <v>30</v>
      </c>
    </row>
    <row r="18608" spans="8:17" x14ac:dyDescent="0.25">
      <c r="H18608" s="59">
        <v>169595</v>
      </c>
      <c r="I18608" s="59" t="s">
        <v>69</v>
      </c>
      <c r="J18608" s="59">
        <v>16803019</v>
      </c>
      <c r="K18608" s="59" t="s">
        <v>19043</v>
      </c>
      <c r="L18608" s="61" t="s">
        <v>113</v>
      </c>
      <c r="M18608" s="61">
        <f>VLOOKUP(H18608,zdroj!C:F,4,0)</f>
        <v>0</v>
      </c>
      <c r="N18608" s="61" t="str">
        <f t="shared" si="580"/>
        <v>katB</v>
      </c>
      <c r="P18608" s="73" t="str">
        <f t="shared" si="581"/>
        <v/>
      </c>
      <c r="Q18608" s="61" t="s">
        <v>30</v>
      </c>
    </row>
    <row r="18609" spans="8:17" x14ac:dyDescent="0.25">
      <c r="H18609" s="59">
        <v>169595</v>
      </c>
      <c r="I18609" s="59" t="s">
        <v>69</v>
      </c>
      <c r="J18609" s="59">
        <v>16803027</v>
      </c>
      <c r="K18609" s="59" t="s">
        <v>19044</v>
      </c>
      <c r="L18609" s="61" t="s">
        <v>113</v>
      </c>
      <c r="M18609" s="61">
        <f>VLOOKUP(H18609,zdroj!C:F,4,0)</f>
        <v>0</v>
      </c>
      <c r="N18609" s="61" t="str">
        <f t="shared" si="580"/>
        <v>katB</v>
      </c>
      <c r="P18609" s="73" t="str">
        <f t="shared" si="581"/>
        <v/>
      </c>
      <c r="Q18609" s="61" t="s">
        <v>30</v>
      </c>
    </row>
    <row r="18610" spans="8:17" x14ac:dyDescent="0.25">
      <c r="H18610" s="59">
        <v>169595</v>
      </c>
      <c r="I18610" s="59" t="s">
        <v>69</v>
      </c>
      <c r="J18610" s="59">
        <v>16803035</v>
      </c>
      <c r="K18610" s="59" t="s">
        <v>19045</v>
      </c>
      <c r="L18610" s="61" t="s">
        <v>81</v>
      </c>
      <c r="M18610" s="61">
        <f>VLOOKUP(H18610,zdroj!C:F,4,0)</f>
        <v>0</v>
      </c>
      <c r="N18610" s="61" t="str">
        <f t="shared" si="580"/>
        <v>-</v>
      </c>
      <c r="P18610" s="73" t="str">
        <f t="shared" si="581"/>
        <v/>
      </c>
      <c r="Q18610" s="61" t="s">
        <v>84</v>
      </c>
    </row>
    <row r="18611" spans="8:17" x14ac:dyDescent="0.25">
      <c r="H18611" s="59">
        <v>169595</v>
      </c>
      <c r="I18611" s="59" t="s">
        <v>69</v>
      </c>
      <c r="J18611" s="59">
        <v>16803043</v>
      </c>
      <c r="K18611" s="59" t="s">
        <v>19046</v>
      </c>
      <c r="L18611" s="61" t="s">
        <v>113</v>
      </c>
      <c r="M18611" s="61">
        <f>VLOOKUP(H18611,zdroj!C:F,4,0)</f>
        <v>0</v>
      </c>
      <c r="N18611" s="61" t="str">
        <f t="shared" si="580"/>
        <v>katB</v>
      </c>
      <c r="P18611" s="73" t="str">
        <f t="shared" si="581"/>
        <v/>
      </c>
      <c r="Q18611" s="61" t="s">
        <v>30</v>
      </c>
    </row>
    <row r="18612" spans="8:17" x14ac:dyDescent="0.25">
      <c r="H18612" s="59">
        <v>169595</v>
      </c>
      <c r="I18612" s="59" t="s">
        <v>69</v>
      </c>
      <c r="J18612" s="59">
        <v>16803051</v>
      </c>
      <c r="K18612" s="59" t="s">
        <v>19047</v>
      </c>
      <c r="L18612" s="61" t="s">
        <v>113</v>
      </c>
      <c r="M18612" s="61">
        <f>VLOOKUP(H18612,zdroj!C:F,4,0)</f>
        <v>0</v>
      </c>
      <c r="N18612" s="61" t="str">
        <f t="shared" si="580"/>
        <v>katB</v>
      </c>
      <c r="P18612" s="73" t="str">
        <f t="shared" si="581"/>
        <v/>
      </c>
      <c r="Q18612" s="61" t="s">
        <v>30</v>
      </c>
    </row>
    <row r="18613" spans="8:17" x14ac:dyDescent="0.25">
      <c r="H18613" s="59">
        <v>169595</v>
      </c>
      <c r="I18613" s="59" t="s">
        <v>69</v>
      </c>
      <c r="J18613" s="59">
        <v>16803060</v>
      </c>
      <c r="K18613" s="59" t="s">
        <v>19048</v>
      </c>
      <c r="L18613" s="61" t="s">
        <v>113</v>
      </c>
      <c r="M18613" s="61">
        <f>VLOOKUP(H18613,zdroj!C:F,4,0)</f>
        <v>0</v>
      </c>
      <c r="N18613" s="61" t="str">
        <f t="shared" si="580"/>
        <v>katB</v>
      </c>
      <c r="P18613" s="73" t="str">
        <f t="shared" si="581"/>
        <v/>
      </c>
      <c r="Q18613" s="61" t="s">
        <v>30</v>
      </c>
    </row>
    <row r="18614" spans="8:17" x14ac:dyDescent="0.25">
      <c r="H18614" s="59">
        <v>169595</v>
      </c>
      <c r="I18614" s="59" t="s">
        <v>69</v>
      </c>
      <c r="J18614" s="59">
        <v>16803078</v>
      </c>
      <c r="K18614" s="59" t="s">
        <v>19049</v>
      </c>
      <c r="L18614" s="61" t="s">
        <v>81</v>
      </c>
      <c r="M18614" s="61">
        <f>VLOOKUP(H18614,zdroj!C:F,4,0)</f>
        <v>0</v>
      </c>
      <c r="N18614" s="61" t="str">
        <f t="shared" si="580"/>
        <v>-</v>
      </c>
      <c r="P18614" s="73" t="str">
        <f t="shared" si="581"/>
        <v/>
      </c>
      <c r="Q18614" s="61" t="s">
        <v>84</v>
      </c>
    </row>
    <row r="18615" spans="8:17" x14ac:dyDescent="0.25">
      <c r="H18615" s="59">
        <v>169595</v>
      </c>
      <c r="I18615" s="59" t="s">
        <v>69</v>
      </c>
      <c r="J18615" s="59">
        <v>16803086</v>
      </c>
      <c r="K18615" s="59" t="s">
        <v>19050</v>
      </c>
      <c r="L18615" s="61" t="s">
        <v>113</v>
      </c>
      <c r="M18615" s="61">
        <f>VLOOKUP(H18615,zdroj!C:F,4,0)</f>
        <v>0</v>
      </c>
      <c r="N18615" s="61" t="str">
        <f t="shared" si="580"/>
        <v>katB</v>
      </c>
      <c r="P18615" s="73" t="str">
        <f t="shared" si="581"/>
        <v/>
      </c>
      <c r="Q18615" s="61" t="s">
        <v>30</v>
      </c>
    </row>
    <row r="18616" spans="8:17" x14ac:dyDescent="0.25">
      <c r="H18616" s="59">
        <v>169595</v>
      </c>
      <c r="I18616" s="59" t="s">
        <v>69</v>
      </c>
      <c r="J18616" s="59">
        <v>16803094</v>
      </c>
      <c r="K18616" s="59" t="s">
        <v>19051</v>
      </c>
      <c r="L18616" s="61" t="s">
        <v>113</v>
      </c>
      <c r="M18616" s="61">
        <f>VLOOKUP(H18616,zdroj!C:F,4,0)</f>
        <v>0</v>
      </c>
      <c r="N18616" s="61" t="str">
        <f t="shared" si="580"/>
        <v>katB</v>
      </c>
      <c r="P18616" s="73" t="str">
        <f t="shared" si="581"/>
        <v/>
      </c>
      <c r="Q18616" s="61" t="s">
        <v>30</v>
      </c>
    </row>
    <row r="18617" spans="8:17" x14ac:dyDescent="0.25">
      <c r="H18617" s="59">
        <v>169595</v>
      </c>
      <c r="I18617" s="59" t="s">
        <v>69</v>
      </c>
      <c r="J18617" s="59">
        <v>16803108</v>
      </c>
      <c r="K18617" s="59" t="s">
        <v>19052</v>
      </c>
      <c r="L18617" s="61" t="s">
        <v>113</v>
      </c>
      <c r="M18617" s="61">
        <f>VLOOKUP(H18617,zdroj!C:F,4,0)</f>
        <v>0</v>
      </c>
      <c r="N18617" s="61" t="str">
        <f t="shared" si="580"/>
        <v>katB</v>
      </c>
      <c r="P18617" s="73" t="str">
        <f t="shared" si="581"/>
        <v/>
      </c>
      <c r="Q18617" s="61" t="s">
        <v>30</v>
      </c>
    </row>
    <row r="18618" spans="8:17" x14ac:dyDescent="0.25">
      <c r="H18618" s="59">
        <v>169595</v>
      </c>
      <c r="I18618" s="59" t="s">
        <v>69</v>
      </c>
      <c r="J18618" s="59">
        <v>16803116</v>
      </c>
      <c r="K18618" s="59" t="s">
        <v>19053</v>
      </c>
      <c r="L18618" s="61" t="s">
        <v>113</v>
      </c>
      <c r="M18618" s="61">
        <f>VLOOKUP(H18618,zdroj!C:F,4,0)</f>
        <v>0</v>
      </c>
      <c r="N18618" s="61" t="str">
        <f t="shared" si="580"/>
        <v>katB</v>
      </c>
      <c r="P18618" s="73" t="str">
        <f t="shared" si="581"/>
        <v/>
      </c>
      <c r="Q18618" s="61" t="s">
        <v>30</v>
      </c>
    </row>
    <row r="18619" spans="8:17" x14ac:dyDescent="0.25">
      <c r="H18619" s="59">
        <v>169595</v>
      </c>
      <c r="I18619" s="59" t="s">
        <v>69</v>
      </c>
      <c r="J18619" s="59">
        <v>16803124</v>
      </c>
      <c r="K18619" s="59" t="s">
        <v>19054</v>
      </c>
      <c r="L18619" s="61" t="s">
        <v>113</v>
      </c>
      <c r="M18619" s="61">
        <f>VLOOKUP(H18619,zdroj!C:F,4,0)</f>
        <v>0</v>
      </c>
      <c r="N18619" s="61" t="str">
        <f t="shared" si="580"/>
        <v>katB</v>
      </c>
      <c r="P18619" s="73" t="str">
        <f t="shared" si="581"/>
        <v/>
      </c>
      <c r="Q18619" s="61" t="s">
        <v>30</v>
      </c>
    </row>
    <row r="18620" spans="8:17" x14ac:dyDescent="0.25">
      <c r="H18620" s="59">
        <v>169595</v>
      </c>
      <c r="I18620" s="59" t="s">
        <v>69</v>
      </c>
      <c r="J18620" s="59">
        <v>16803132</v>
      </c>
      <c r="K18620" s="59" t="s">
        <v>19055</v>
      </c>
      <c r="L18620" s="61" t="s">
        <v>113</v>
      </c>
      <c r="M18620" s="61">
        <f>VLOOKUP(H18620,zdroj!C:F,4,0)</f>
        <v>0</v>
      </c>
      <c r="N18620" s="61" t="str">
        <f t="shared" si="580"/>
        <v>katB</v>
      </c>
      <c r="P18620" s="73" t="str">
        <f t="shared" si="581"/>
        <v/>
      </c>
      <c r="Q18620" s="61" t="s">
        <v>30</v>
      </c>
    </row>
    <row r="18621" spans="8:17" x14ac:dyDescent="0.25">
      <c r="H18621" s="59">
        <v>169595</v>
      </c>
      <c r="I18621" s="59" t="s">
        <v>69</v>
      </c>
      <c r="J18621" s="59">
        <v>16803141</v>
      </c>
      <c r="K18621" s="59" t="s">
        <v>19056</v>
      </c>
      <c r="L18621" s="61" t="s">
        <v>113</v>
      </c>
      <c r="M18621" s="61">
        <f>VLOOKUP(H18621,zdroj!C:F,4,0)</f>
        <v>0</v>
      </c>
      <c r="N18621" s="61" t="str">
        <f t="shared" si="580"/>
        <v>katB</v>
      </c>
      <c r="P18621" s="73" t="str">
        <f t="shared" si="581"/>
        <v/>
      </c>
      <c r="Q18621" s="61" t="s">
        <v>30</v>
      </c>
    </row>
    <row r="18622" spans="8:17" x14ac:dyDescent="0.25">
      <c r="H18622" s="59">
        <v>169595</v>
      </c>
      <c r="I18622" s="59" t="s">
        <v>69</v>
      </c>
      <c r="J18622" s="59">
        <v>16803159</v>
      </c>
      <c r="K18622" s="59" t="s">
        <v>19057</v>
      </c>
      <c r="L18622" s="61" t="s">
        <v>113</v>
      </c>
      <c r="M18622" s="61">
        <f>VLOOKUP(H18622,zdroj!C:F,4,0)</f>
        <v>0</v>
      </c>
      <c r="N18622" s="61" t="str">
        <f t="shared" si="580"/>
        <v>katB</v>
      </c>
      <c r="P18622" s="73" t="str">
        <f t="shared" si="581"/>
        <v/>
      </c>
      <c r="Q18622" s="61" t="s">
        <v>30</v>
      </c>
    </row>
    <row r="18623" spans="8:17" x14ac:dyDescent="0.25">
      <c r="H18623" s="59">
        <v>169595</v>
      </c>
      <c r="I18623" s="59" t="s">
        <v>69</v>
      </c>
      <c r="J18623" s="59">
        <v>16803167</v>
      </c>
      <c r="K18623" s="59" t="s">
        <v>19058</v>
      </c>
      <c r="L18623" s="61" t="s">
        <v>113</v>
      </c>
      <c r="M18623" s="61">
        <f>VLOOKUP(H18623,zdroj!C:F,4,0)</f>
        <v>0</v>
      </c>
      <c r="N18623" s="61" t="str">
        <f t="shared" si="580"/>
        <v>katB</v>
      </c>
      <c r="P18623" s="73" t="str">
        <f t="shared" si="581"/>
        <v/>
      </c>
      <c r="Q18623" s="61" t="s">
        <v>30</v>
      </c>
    </row>
    <row r="18624" spans="8:17" x14ac:dyDescent="0.25">
      <c r="H18624" s="59">
        <v>169595</v>
      </c>
      <c r="I18624" s="59" t="s">
        <v>69</v>
      </c>
      <c r="J18624" s="59">
        <v>16803175</v>
      </c>
      <c r="K18624" s="59" t="s">
        <v>19059</v>
      </c>
      <c r="L18624" s="61" t="s">
        <v>113</v>
      </c>
      <c r="M18624" s="61">
        <f>VLOOKUP(H18624,zdroj!C:F,4,0)</f>
        <v>0</v>
      </c>
      <c r="N18624" s="61" t="str">
        <f t="shared" si="580"/>
        <v>katB</v>
      </c>
      <c r="P18624" s="73" t="str">
        <f t="shared" si="581"/>
        <v/>
      </c>
      <c r="Q18624" s="61" t="s">
        <v>30</v>
      </c>
    </row>
    <row r="18625" spans="8:17" x14ac:dyDescent="0.25">
      <c r="H18625" s="59">
        <v>169595</v>
      </c>
      <c r="I18625" s="59" t="s">
        <v>69</v>
      </c>
      <c r="J18625" s="59">
        <v>16803183</v>
      </c>
      <c r="K18625" s="59" t="s">
        <v>19060</v>
      </c>
      <c r="L18625" s="61" t="s">
        <v>113</v>
      </c>
      <c r="M18625" s="61">
        <f>VLOOKUP(H18625,zdroj!C:F,4,0)</f>
        <v>0</v>
      </c>
      <c r="N18625" s="61" t="str">
        <f t="shared" si="580"/>
        <v>katB</v>
      </c>
      <c r="P18625" s="73" t="str">
        <f t="shared" si="581"/>
        <v/>
      </c>
      <c r="Q18625" s="61" t="s">
        <v>30</v>
      </c>
    </row>
    <row r="18626" spans="8:17" x14ac:dyDescent="0.25">
      <c r="H18626" s="59">
        <v>169595</v>
      </c>
      <c r="I18626" s="59" t="s">
        <v>69</v>
      </c>
      <c r="J18626" s="59">
        <v>16803191</v>
      </c>
      <c r="K18626" s="59" t="s">
        <v>19061</v>
      </c>
      <c r="L18626" s="61" t="s">
        <v>113</v>
      </c>
      <c r="M18626" s="61">
        <f>VLOOKUP(H18626,zdroj!C:F,4,0)</f>
        <v>0</v>
      </c>
      <c r="N18626" s="61" t="str">
        <f t="shared" si="580"/>
        <v>katB</v>
      </c>
      <c r="P18626" s="73" t="str">
        <f t="shared" si="581"/>
        <v/>
      </c>
      <c r="Q18626" s="61" t="s">
        <v>30</v>
      </c>
    </row>
    <row r="18627" spans="8:17" x14ac:dyDescent="0.25">
      <c r="H18627" s="59">
        <v>169595</v>
      </c>
      <c r="I18627" s="59" t="s">
        <v>69</v>
      </c>
      <c r="J18627" s="59">
        <v>16803213</v>
      </c>
      <c r="K18627" s="59" t="s">
        <v>19062</v>
      </c>
      <c r="L18627" s="61" t="s">
        <v>113</v>
      </c>
      <c r="M18627" s="61">
        <f>VLOOKUP(H18627,zdroj!C:F,4,0)</f>
        <v>0</v>
      </c>
      <c r="N18627" s="61" t="str">
        <f t="shared" si="580"/>
        <v>katB</v>
      </c>
      <c r="P18627" s="73" t="str">
        <f t="shared" si="581"/>
        <v/>
      </c>
      <c r="Q18627" s="61" t="s">
        <v>30</v>
      </c>
    </row>
    <row r="18628" spans="8:17" x14ac:dyDescent="0.25">
      <c r="H18628" s="59">
        <v>169595</v>
      </c>
      <c r="I18628" s="59" t="s">
        <v>69</v>
      </c>
      <c r="J18628" s="59">
        <v>16803221</v>
      </c>
      <c r="K18628" s="59" t="s">
        <v>19063</v>
      </c>
      <c r="L18628" s="61" t="s">
        <v>113</v>
      </c>
      <c r="M18628" s="61">
        <f>VLOOKUP(H18628,zdroj!C:F,4,0)</f>
        <v>0</v>
      </c>
      <c r="N18628" s="61" t="str">
        <f t="shared" si="580"/>
        <v>katB</v>
      </c>
      <c r="P18628" s="73" t="str">
        <f t="shared" si="581"/>
        <v/>
      </c>
      <c r="Q18628" s="61" t="s">
        <v>30</v>
      </c>
    </row>
    <row r="18629" spans="8:17" x14ac:dyDescent="0.25">
      <c r="H18629" s="59">
        <v>169595</v>
      </c>
      <c r="I18629" s="59" t="s">
        <v>69</v>
      </c>
      <c r="J18629" s="59">
        <v>25388673</v>
      </c>
      <c r="K18629" s="59" t="s">
        <v>19064</v>
      </c>
      <c r="L18629" s="61" t="s">
        <v>113</v>
      </c>
      <c r="M18629" s="61">
        <f>VLOOKUP(H18629,zdroj!C:F,4,0)</f>
        <v>0</v>
      </c>
      <c r="N18629" s="61" t="str">
        <f t="shared" si="580"/>
        <v>katB</v>
      </c>
      <c r="P18629" s="73" t="str">
        <f t="shared" si="581"/>
        <v/>
      </c>
      <c r="Q18629" s="61" t="s">
        <v>30</v>
      </c>
    </row>
    <row r="18630" spans="8:17" x14ac:dyDescent="0.25">
      <c r="H18630" s="59">
        <v>169595</v>
      </c>
      <c r="I18630" s="59" t="s">
        <v>69</v>
      </c>
      <c r="J18630" s="59">
        <v>25906101</v>
      </c>
      <c r="K18630" s="59" t="s">
        <v>19065</v>
      </c>
      <c r="L18630" s="61" t="s">
        <v>113</v>
      </c>
      <c r="M18630" s="61">
        <f>VLOOKUP(H18630,zdroj!C:F,4,0)</f>
        <v>0</v>
      </c>
      <c r="N18630" s="61" t="str">
        <f t="shared" si="580"/>
        <v>katB</v>
      </c>
      <c r="P18630" s="73" t="str">
        <f t="shared" si="581"/>
        <v/>
      </c>
      <c r="Q18630" s="61" t="s">
        <v>30</v>
      </c>
    </row>
    <row r="18631" spans="8:17" x14ac:dyDescent="0.25">
      <c r="H18631" s="59">
        <v>169595</v>
      </c>
      <c r="I18631" s="59" t="s">
        <v>69</v>
      </c>
      <c r="J18631" s="59">
        <v>26444151</v>
      </c>
      <c r="K18631" s="59" t="s">
        <v>19066</v>
      </c>
      <c r="L18631" s="61" t="s">
        <v>81</v>
      </c>
      <c r="M18631" s="61">
        <f>VLOOKUP(H18631,zdroj!C:F,4,0)</f>
        <v>0</v>
      </c>
      <c r="N18631" s="61" t="str">
        <f t="shared" ref="N18631:N18694" si="582">IF(M18631="A",IF(L18631="katA","katB",L18631),L18631)</f>
        <v>-</v>
      </c>
      <c r="P18631" s="73" t="str">
        <f t="shared" ref="P18631:P18694" si="583">IF(O18631="A",1,"")</f>
        <v/>
      </c>
      <c r="Q18631" s="61" t="s">
        <v>88</v>
      </c>
    </row>
    <row r="18632" spans="8:17" x14ac:dyDescent="0.25">
      <c r="H18632" s="59">
        <v>169595</v>
      </c>
      <c r="I18632" s="59" t="s">
        <v>69</v>
      </c>
      <c r="J18632" s="59">
        <v>73602299</v>
      </c>
      <c r="K18632" s="59" t="s">
        <v>19067</v>
      </c>
      <c r="L18632" s="61" t="s">
        <v>81</v>
      </c>
      <c r="M18632" s="61">
        <f>VLOOKUP(H18632,zdroj!C:F,4,0)</f>
        <v>0</v>
      </c>
      <c r="N18632" s="61" t="str">
        <f t="shared" si="582"/>
        <v>-</v>
      </c>
      <c r="P18632" s="73" t="str">
        <f t="shared" si="583"/>
        <v/>
      </c>
      <c r="Q18632" s="61" t="s">
        <v>86</v>
      </c>
    </row>
    <row r="18633" spans="8:17" x14ac:dyDescent="0.25">
      <c r="H18633" s="59">
        <v>169595</v>
      </c>
      <c r="I18633" s="59" t="s">
        <v>69</v>
      </c>
      <c r="J18633" s="59">
        <v>77717686</v>
      </c>
      <c r="K18633" s="59" t="s">
        <v>19068</v>
      </c>
      <c r="L18633" s="61" t="s">
        <v>113</v>
      </c>
      <c r="M18633" s="61">
        <f>VLOOKUP(H18633,zdroj!C:F,4,0)</f>
        <v>0</v>
      </c>
      <c r="N18633" s="61" t="str">
        <f t="shared" si="582"/>
        <v>katB</v>
      </c>
      <c r="P18633" s="73" t="str">
        <f t="shared" si="583"/>
        <v/>
      </c>
      <c r="Q18633" s="61" t="s">
        <v>30</v>
      </c>
    </row>
    <row r="18634" spans="8:17" x14ac:dyDescent="0.25">
      <c r="H18634" s="59">
        <v>170577</v>
      </c>
      <c r="I18634" s="59" t="s">
        <v>69</v>
      </c>
      <c r="J18634" s="59">
        <v>16811569</v>
      </c>
      <c r="K18634" s="59" t="s">
        <v>19069</v>
      </c>
      <c r="L18634" s="61" t="s">
        <v>113</v>
      </c>
      <c r="M18634" s="61">
        <f>VLOOKUP(H18634,zdroj!C:F,4,0)</f>
        <v>0</v>
      </c>
      <c r="N18634" s="61" t="str">
        <f t="shared" si="582"/>
        <v>katB</v>
      </c>
      <c r="P18634" s="73" t="str">
        <f t="shared" si="583"/>
        <v/>
      </c>
      <c r="Q18634" s="61" t="s">
        <v>30</v>
      </c>
    </row>
    <row r="18635" spans="8:17" x14ac:dyDescent="0.25">
      <c r="H18635" s="59">
        <v>170577</v>
      </c>
      <c r="I18635" s="59" t="s">
        <v>69</v>
      </c>
      <c r="J18635" s="59">
        <v>16811577</v>
      </c>
      <c r="K18635" s="59" t="s">
        <v>19070</v>
      </c>
      <c r="L18635" s="61" t="s">
        <v>113</v>
      </c>
      <c r="M18635" s="61">
        <f>VLOOKUP(H18635,zdroj!C:F,4,0)</f>
        <v>0</v>
      </c>
      <c r="N18635" s="61" t="str">
        <f t="shared" si="582"/>
        <v>katB</v>
      </c>
      <c r="P18635" s="73" t="str">
        <f t="shared" si="583"/>
        <v/>
      </c>
      <c r="Q18635" s="61" t="s">
        <v>30</v>
      </c>
    </row>
    <row r="18636" spans="8:17" x14ac:dyDescent="0.25">
      <c r="H18636" s="59">
        <v>170577</v>
      </c>
      <c r="I18636" s="59" t="s">
        <v>69</v>
      </c>
      <c r="J18636" s="59">
        <v>16811585</v>
      </c>
      <c r="K18636" s="59" t="s">
        <v>19071</v>
      </c>
      <c r="L18636" s="61" t="s">
        <v>113</v>
      </c>
      <c r="M18636" s="61">
        <f>VLOOKUP(H18636,zdroj!C:F,4,0)</f>
        <v>0</v>
      </c>
      <c r="N18636" s="61" t="str">
        <f t="shared" si="582"/>
        <v>katB</v>
      </c>
      <c r="P18636" s="73" t="str">
        <f t="shared" si="583"/>
        <v/>
      </c>
      <c r="Q18636" s="61" t="s">
        <v>30</v>
      </c>
    </row>
    <row r="18637" spans="8:17" x14ac:dyDescent="0.25">
      <c r="H18637" s="59">
        <v>170577</v>
      </c>
      <c r="I18637" s="59" t="s">
        <v>69</v>
      </c>
      <c r="J18637" s="59">
        <v>16811593</v>
      </c>
      <c r="K18637" s="59" t="s">
        <v>19072</v>
      </c>
      <c r="L18637" s="61" t="s">
        <v>113</v>
      </c>
      <c r="M18637" s="61">
        <f>VLOOKUP(H18637,zdroj!C:F,4,0)</f>
        <v>0</v>
      </c>
      <c r="N18637" s="61" t="str">
        <f t="shared" si="582"/>
        <v>katB</v>
      </c>
      <c r="P18637" s="73" t="str">
        <f t="shared" si="583"/>
        <v/>
      </c>
      <c r="Q18637" s="61" t="s">
        <v>30</v>
      </c>
    </row>
    <row r="18638" spans="8:17" x14ac:dyDescent="0.25">
      <c r="H18638" s="59">
        <v>170577</v>
      </c>
      <c r="I18638" s="59" t="s">
        <v>69</v>
      </c>
      <c r="J18638" s="59">
        <v>16811607</v>
      </c>
      <c r="K18638" s="59" t="s">
        <v>19073</v>
      </c>
      <c r="L18638" s="61" t="s">
        <v>113</v>
      </c>
      <c r="M18638" s="61">
        <f>VLOOKUP(H18638,zdroj!C:F,4,0)</f>
        <v>0</v>
      </c>
      <c r="N18638" s="61" t="str">
        <f t="shared" si="582"/>
        <v>katB</v>
      </c>
      <c r="P18638" s="73" t="str">
        <f t="shared" si="583"/>
        <v/>
      </c>
      <c r="Q18638" s="61" t="s">
        <v>30</v>
      </c>
    </row>
    <row r="18639" spans="8:17" x14ac:dyDescent="0.25">
      <c r="H18639" s="59">
        <v>170577</v>
      </c>
      <c r="I18639" s="59" t="s">
        <v>69</v>
      </c>
      <c r="J18639" s="59">
        <v>16811623</v>
      </c>
      <c r="K18639" s="59" t="s">
        <v>19074</v>
      </c>
      <c r="L18639" s="61" t="s">
        <v>113</v>
      </c>
      <c r="M18639" s="61">
        <f>VLOOKUP(H18639,zdroj!C:F,4,0)</f>
        <v>0</v>
      </c>
      <c r="N18639" s="61" t="str">
        <f t="shared" si="582"/>
        <v>katB</v>
      </c>
      <c r="P18639" s="73" t="str">
        <f t="shared" si="583"/>
        <v/>
      </c>
      <c r="Q18639" s="61" t="s">
        <v>30</v>
      </c>
    </row>
    <row r="18640" spans="8:17" x14ac:dyDescent="0.25">
      <c r="H18640" s="59">
        <v>170577</v>
      </c>
      <c r="I18640" s="59" t="s">
        <v>69</v>
      </c>
      <c r="J18640" s="59">
        <v>16811631</v>
      </c>
      <c r="K18640" s="59" t="s">
        <v>19075</v>
      </c>
      <c r="L18640" s="61" t="s">
        <v>113</v>
      </c>
      <c r="M18640" s="61">
        <f>VLOOKUP(H18640,zdroj!C:F,4,0)</f>
        <v>0</v>
      </c>
      <c r="N18640" s="61" t="str">
        <f t="shared" si="582"/>
        <v>katB</v>
      </c>
      <c r="P18640" s="73" t="str">
        <f t="shared" si="583"/>
        <v/>
      </c>
      <c r="Q18640" s="61" t="s">
        <v>30</v>
      </c>
    </row>
    <row r="18641" spans="8:17" x14ac:dyDescent="0.25">
      <c r="H18641" s="59">
        <v>170577</v>
      </c>
      <c r="I18641" s="59" t="s">
        <v>69</v>
      </c>
      <c r="J18641" s="59">
        <v>16811640</v>
      </c>
      <c r="K18641" s="59" t="s">
        <v>19076</v>
      </c>
      <c r="L18641" s="61" t="s">
        <v>113</v>
      </c>
      <c r="M18641" s="61">
        <f>VLOOKUP(H18641,zdroj!C:F,4,0)</f>
        <v>0</v>
      </c>
      <c r="N18641" s="61" t="str">
        <f t="shared" si="582"/>
        <v>katB</v>
      </c>
      <c r="P18641" s="73" t="str">
        <f t="shared" si="583"/>
        <v/>
      </c>
      <c r="Q18641" s="61" t="s">
        <v>30</v>
      </c>
    </row>
    <row r="18642" spans="8:17" x14ac:dyDescent="0.25">
      <c r="H18642" s="59">
        <v>170577</v>
      </c>
      <c r="I18642" s="59" t="s">
        <v>69</v>
      </c>
      <c r="J18642" s="59">
        <v>16811658</v>
      </c>
      <c r="K18642" s="59" t="s">
        <v>19077</v>
      </c>
      <c r="L18642" s="61" t="s">
        <v>113</v>
      </c>
      <c r="M18642" s="61">
        <f>VLOOKUP(H18642,zdroj!C:F,4,0)</f>
        <v>0</v>
      </c>
      <c r="N18642" s="61" t="str">
        <f t="shared" si="582"/>
        <v>katB</v>
      </c>
      <c r="P18642" s="73" t="str">
        <f t="shared" si="583"/>
        <v/>
      </c>
      <c r="Q18642" s="61" t="s">
        <v>30</v>
      </c>
    </row>
    <row r="18643" spans="8:17" x14ac:dyDescent="0.25">
      <c r="H18643" s="59">
        <v>170577</v>
      </c>
      <c r="I18643" s="59" t="s">
        <v>69</v>
      </c>
      <c r="J18643" s="59">
        <v>16811666</v>
      </c>
      <c r="K18643" s="59" t="s">
        <v>19078</v>
      </c>
      <c r="L18643" s="61" t="s">
        <v>113</v>
      </c>
      <c r="M18643" s="61">
        <f>VLOOKUP(H18643,zdroj!C:F,4,0)</f>
        <v>0</v>
      </c>
      <c r="N18643" s="61" t="str">
        <f t="shared" si="582"/>
        <v>katB</v>
      </c>
      <c r="P18643" s="73" t="str">
        <f t="shared" si="583"/>
        <v/>
      </c>
      <c r="Q18643" s="61" t="s">
        <v>30</v>
      </c>
    </row>
    <row r="18644" spans="8:17" x14ac:dyDescent="0.25">
      <c r="H18644" s="59">
        <v>170577</v>
      </c>
      <c r="I18644" s="59" t="s">
        <v>69</v>
      </c>
      <c r="J18644" s="59">
        <v>16811682</v>
      </c>
      <c r="K18644" s="59" t="s">
        <v>19079</v>
      </c>
      <c r="L18644" s="61" t="s">
        <v>113</v>
      </c>
      <c r="M18644" s="61">
        <f>VLOOKUP(H18644,zdroj!C:F,4,0)</f>
        <v>0</v>
      </c>
      <c r="N18644" s="61" t="str">
        <f t="shared" si="582"/>
        <v>katB</v>
      </c>
      <c r="P18644" s="73" t="str">
        <f t="shared" si="583"/>
        <v/>
      </c>
      <c r="Q18644" s="61" t="s">
        <v>30</v>
      </c>
    </row>
    <row r="18645" spans="8:17" x14ac:dyDescent="0.25">
      <c r="H18645" s="59">
        <v>170577</v>
      </c>
      <c r="I18645" s="59" t="s">
        <v>69</v>
      </c>
      <c r="J18645" s="59">
        <v>16811704</v>
      </c>
      <c r="K18645" s="59" t="s">
        <v>19080</v>
      </c>
      <c r="L18645" s="61" t="s">
        <v>113</v>
      </c>
      <c r="M18645" s="61">
        <f>VLOOKUP(H18645,zdroj!C:F,4,0)</f>
        <v>0</v>
      </c>
      <c r="N18645" s="61" t="str">
        <f t="shared" si="582"/>
        <v>katB</v>
      </c>
      <c r="P18645" s="73" t="str">
        <f t="shared" si="583"/>
        <v/>
      </c>
      <c r="Q18645" s="61" t="s">
        <v>30</v>
      </c>
    </row>
    <row r="18646" spans="8:17" x14ac:dyDescent="0.25">
      <c r="H18646" s="59">
        <v>170577</v>
      </c>
      <c r="I18646" s="59" t="s">
        <v>69</v>
      </c>
      <c r="J18646" s="59">
        <v>16811712</v>
      </c>
      <c r="K18646" s="59" t="s">
        <v>19081</v>
      </c>
      <c r="L18646" s="61" t="s">
        <v>113</v>
      </c>
      <c r="M18646" s="61">
        <f>VLOOKUP(H18646,zdroj!C:F,4,0)</f>
        <v>0</v>
      </c>
      <c r="N18646" s="61" t="str">
        <f t="shared" si="582"/>
        <v>katB</v>
      </c>
      <c r="P18646" s="73" t="str">
        <f t="shared" si="583"/>
        <v/>
      </c>
      <c r="Q18646" s="61" t="s">
        <v>30</v>
      </c>
    </row>
    <row r="18647" spans="8:17" x14ac:dyDescent="0.25">
      <c r="H18647" s="59">
        <v>170577</v>
      </c>
      <c r="I18647" s="59" t="s">
        <v>69</v>
      </c>
      <c r="J18647" s="59">
        <v>16811721</v>
      </c>
      <c r="K18647" s="59" t="s">
        <v>19082</v>
      </c>
      <c r="L18647" s="61" t="s">
        <v>113</v>
      </c>
      <c r="M18647" s="61">
        <f>VLOOKUP(H18647,zdroj!C:F,4,0)</f>
        <v>0</v>
      </c>
      <c r="N18647" s="61" t="str">
        <f t="shared" si="582"/>
        <v>katB</v>
      </c>
      <c r="P18647" s="73" t="str">
        <f t="shared" si="583"/>
        <v/>
      </c>
      <c r="Q18647" s="61" t="s">
        <v>30</v>
      </c>
    </row>
    <row r="18648" spans="8:17" x14ac:dyDescent="0.25">
      <c r="H18648" s="59">
        <v>170577</v>
      </c>
      <c r="I18648" s="59" t="s">
        <v>69</v>
      </c>
      <c r="J18648" s="59">
        <v>16811739</v>
      </c>
      <c r="K18648" s="59" t="s">
        <v>19083</v>
      </c>
      <c r="L18648" s="61" t="s">
        <v>113</v>
      </c>
      <c r="M18648" s="61">
        <f>VLOOKUP(H18648,zdroj!C:F,4,0)</f>
        <v>0</v>
      </c>
      <c r="N18648" s="61" t="str">
        <f t="shared" si="582"/>
        <v>katB</v>
      </c>
      <c r="P18648" s="73" t="str">
        <f t="shared" si="583"/>
        <v/>
      </c>
      <c r="Q18648" s="61" t="s">
        <v>30</v>
      </c>
    </row>
    <row r="18649" spans="8:17" x14ac:dyDescent="0.25">
      <c r="H18649" s="59">
        <v>170577</v>
      </c>
      <c r="I18649" s="59" t="s">
        <v>69</v>
      </c>
      <c r="J18649" s="59">
        <v>16811747</v>
      </c>
      <c r="K18649" s="59" t="s">
        <v>19084</v>
      </c>
      <c r="L18649" s="61" t="s">
        <v>113</v>
      </c>
      <c r="M18649" s="61">
        <f>VLOOKUP(H18649,zdroj!C:F,4,0)</f>
        <v>0</v>
      </c>
      <c r="N18649" s="61" t="str">
        <f t="shared" si="582"/>
        <v>katB</v>
      </c>
      <c r="P18649" s="73" t="str">
        <f t="shared" si="583"/>
        <v/>
      </c>
      <c r="Q18649" s="61" t="s">
        <v>30</v>
      </c>
    </row>
    <row r="18650" spans="8:17" x14ac:dyDescent="0.25">
      <c r="H18650" s="59">
        <v>170577</v>
      </c>
      <c r="I18650" s="59" t="s">
        <v>69</v>
      </c>
      <c r="J18650" s="59">
        <v>16811755</v>
      </c>
      <c r="K18650" s="59" t="s">
        <v>19085</v>
      </c>
      <c r="L18650" s="61" t="s">
        <v>113</v>
      </c>
      <c r="M18650" s="61">
        <f>VLOOKUP(H18650,zdroj!C:F,4,0)</f>
        <v>0</v>
      </c>
      <c r="N18650" s="61" t="str">
        <f t="shared" si="582"/>
        <v>katB</v>
      </c>
      <c r="P18650" s="73" t="str">
        <f t="shared" si="583"/>
        <v/>
      </c>
      <c r="Q18650" s="61" t="s">
        <v>30</v>
      </c>
    </row>
    <row r="18651" spans="8:17" x14ac:dyDescent="0.25">
      <c r="H18651" s="59">
        <v>170577</v>
      </c>
      <c r="I18651" s="59" t="s">
        <v>69</v>
      </c>
      <c r="J18651" s="59">
        <v>16811763</v>
      </c>
      <c r="K18651" s="59" t="s">
        <v>19086</v>
      </c>
      <c r="L18651" s="61" t="s">
        <v>113</v>
      </c>
      <c r="M18651" s="61">
        <f>VLOOKUP(H18651,zdroj!C:F,4,0)</f>
        <v>0</v>
      </c>
      <c r="N18651" s="61" t="str">
        <f t="shared" si="582"/>
        <v>katB</v>
      </c>
      <c r="P18651" s="73" t="str">
        <f t="shared" si="583"/>
        <v/>
      </c>
      <c r="Q18651" s="61" t="s">
        <v>30</v>
      </c>
    </row>
    <row r="18652" spans="8:17" x14ac:dyDescent="0.25">
      <c r="H18652" s="59">
        <v>170577</v>
      </c>
      <c r="I18652" s="59" t="s">
        <v>69</v>
      </c>
      <c r="J18652" s="59">
        <v>16811771</v>
      </c>
      <c r="K18652" s="59" t="s">
        <v>19087</v>
      </c>
      <c r="L18652" s="61" t="s">
        <v>113</v>
      </c>
      <c r="M18652" s="61">
        <f>VLOOKUP(H18652,zdroj!C:F,4,0)</f>
        <v>0</v>
      </c>
      <c r="N18652" s="61" t="str">
        <f t="shared" si="582"/>
        <v>katB</v>
      </c>
      <c r="P18652" s="73" t="str">
        <f t="shared" si="583"/>
        <v/>
      </c>
      <c r="Q18652" s="61" t="s">
        <v>30</v>
      </c>
    </row>
    <row r="18653" spans="8:17" x14ac:dyDescent="0.25">
      <c r="H18653" s="59">
        <v>170577</v>
      </c>
      <c r="I18653" s="59" t="s">
        <v>69</v>
      </c>
      <c r="J18653" s="59">
        <v>16811798</v>
      </c>
      <c r="K18653" s="59" t="s">
        <v>19088</v>
      </c>
      <c r="L18653" s="61" t="s">
        <v>81</v>
      </c>
      <c r="M18653" s="61">
        <f>VLOOKUP(H18653,zdroj!C:F,4,0)</f>
        <v>0</v>
      </c>
      <c r="N18653" s="61" t="str">
        <f t="shared" si="582"/>
        <v>-</v>
      </c>
      <c r="P18653" s="73" t="str">
        <f t="shared" si="583"/>
        <v/>
      </c>
      <c r="Q18653" s="61" t="s">
        <v>86</v>
      </c>
    </row>
    <row r="18654" spans="8:17" x14ac:dyDescent="0.25">
      <c r="H18654" s="59">
        <v>170577</v>
      </c>
      <c r="I18654" s="59" t="s">
        <v>69</v>
      </c>
      <c r="J18654" s="59">
        <v>16811801</v>
      </c>
      <c r="K18654" s="59" t="s">
        <v>19089</v>
      </c>
      <c r="L18654" s="61" t="s">
        <v>81</v>
      </c>
      <c r="M18654" s="61">
        <f>VLOOKUP(H18654,zdroj!C:F,4,0)</f>
        <v>0</v>
      </c>
      <c r="N18654" s="61" t="str">
        <f t="shared" si="582"/>
        <v>-</v>
      </c>
      <c r="P18654" s="73" t="str">
        <f t="shared" si="583"/>
        <v/>
      </c>
      <c r="Q18654" s="61" t="s">
        <v>86</v>
      </c>
    </row>
    <row r="18655" spans="8:17" x14ac:dyDescent="0.25">
      <c r="H18655" s="59">
        <v>170577</v>
      </c>
      <c r="I18655" s="59" t="s">
        <v>69</v>
      </c>
      <c r="J18655" s="59">
        <v>16811810</v>
      </c>
      <c r="K18655" s="59" t="s">
        <v>19090</v>
      </c>
      <c r="L18655" s="61" t="s">
        <v>81</v>
      </c>
      <c r="M18655" s="61">
        <f>VLOOKUP(H18655,zdroj!C:F,4,0)</f>
        <v>0</v>
      </c>
      <c r="N18655" s="61" t="str">
        <f t="shared" si="582"/>
        <v>-</v>
      </c>
      <c r="P18655" s="73" t="str">
        <f t="shared" si="583"/>
        <v/>
      </c>
      <c r="Q18655" s="61" t="s">
        <v>86</v>
      </c>
    </row>
    <row r="18656" spans="8:17" x14ac:dyDescent="0.25">
      <c r="H18656" s="59">
        <v>170577</v>
      </c>
      <c r="I18656" s="59" t="s">
        <v>69</v>
      </c>
      <c r="J18656" s="59">
        <v>16811828</v>
      </c>
      <c r="K18656" s="59" t="s">
        <v>19091</v>
      </c>
      <c r="L18656" s="61" t="s">
        <v>81</v>
      </c>
      <c r="M18656" s="61">
        <f>VLOOKUP(H18656,zdroj!C:F,4,0)</f>
        <v>0</v>
      </c>
      <c r="N18656" s="61" t="str">
        <f t="shared" si="582"/>
        <v>-</v>
      </c>
      <c r="P18656" s="73" t="str">
        <f t="shared" si="583"/>
        <v/>
      </c>
      <c r="Q18656" s="61" t="s">
        <v>86</v>
      </c>
    </row>
    <row r="18657" spans="8:17" x14ac:dyDescent="0.25">
      <c r="H18657" s="59">
        <v>170577</v>
      </c>
      <c r="I18657" s="59" t="s">
        <v>69</v>
      </c>
      <c r="J18657" s="59">
        <v>16811836</v>
      </c>
      <c r="K18657" s="59" t="s">
        <v>19092</v>
      </c>
      <c r="L18657" s="61" t="s">
        <v>81</v>
      </c>
      <c r="M18657" s="61">
        <f>VLOOKUP(H18657,zdroj!C:F,4,0)</f>
        <v>0</v>
      </c>
      <c r="N18657" s="61" t="str">
        <f t="shared" si="582"/>
        <v>-</v>
      </c>
      <c r="P18657" s="73" t="str">
        <f t="shared" si="583"/>
        <v/>
      </c>
      <c r="Q18657" s="61" t="s">
        <v>86</v>
      </c>
    </row>
    <row r="18658" spans="8:17" x14ac:dyDescent="0.25">
      <c r="H18658" s="59">
        <v>170577</v>
      </c>
      <c r="I18658" s="59" t="s">
        <v>69</v>
      </c>
      <c r="J18658" s="59">
        <v>16811844</v>
      </c>
      <c r="K18658" s="59" t="s">
        <v>19093</v>
      </c>
      <c r="L18658" s="61" t="s">
        <v>81</v>
      </c>
      <c r="M18658" s="61">
        <f>VLOOKUP(H18658,zdroj!C:F,4,0)</f>
        <v>0</v>
      </c>
      <c r="N18658" s="61" t="str">
        <f t="shared" si="582"/>
        <v>-</v>
      </c>
      <c r="P18658" s="73" t="str">
        <f t="shared" si="583"/>
        <v/>
      </c>
      <c r="Q18658" s="61" t="s">
        <v>86</v>
      </c>
    </row>
    <row r="18659" spans="8:17" x14ac:dyDescent="0.25">
      <c r="H18659" s="59">
        <v>170577</v>
      </c>
      <c r="I18659" s="59" t="s">
        <v>69</v>
      </c>
      <c r="J18659" s="59">
        <v>16811852</v>
      </c>
      <c r="K18659" s="59" t="s">
        <v>19094</v>
      </c>
      <c r="L18659" s="61" t="s">
        <v>81</v>
      </c>
      <c r="M18659" s="61">
        <f>VLOOKUP(H18659,zdroj!C:F,4,0)</f>
        <v>0</v>
      </c>
      <c r="N18659" s="61" t="str">
        <f t="shared" si="582"/>
        <v>-</v>
      </c>
      <c r="P18659" s="73" t="str">
        <f t="shared" si="583"/>
        <v/>
      </c>
      <c r="Q18659" s="61" t="s">
        <v>86</v>
      </c>
    </row>
    <row r="18660" spans="8:17" x14ac:dyDescent="0.25">
      <c r="H18660" s="59">
        <v>170577</v>
      </c>
      <c r="I18660" s="59" t="s">
        <v>69</v>
      </c>
      <c r="J18660" s="59">
        <v>16811861</v>
      </c>
      <c r="K18660" s="59" t="s">
        <v>19095</v>
      </c>
      <c r="L18660" s="61" t="s">
        <v>81</v>
      </c>
      <c r="M18660" s="61">
        <f>VLOOKUP(H18660,zdroj!C:F,4,0)</f>
        <v>0</v>
      </c>
      <c r="N18660" s="61" t="str">
        <f t="shared" si="582"/>
        <v>-</v>
      </c>
      <c r="P18660" s="73" t="str">
        <f t="shared" si="583"/>
        <v/>
      </c>
      <c r="Q18660" s="61" t="s">
        <v>86</v>
      </c>
    </row>
    <row r="18661" spans="8:17" x14ac:dyDescent="0.25">
      <c r="H18661" s="59">
        <v>170577</v>
      </c>
      <c r="I18661" s="59" t="s">
        <v>69</v>
      </c>
      <c r="J18661" s="59">
        <v>16811879</v>
      </c>
      <c r="K18661" s="59" t="s">
        <v>19096</v>
      </c>
      <c r="L18661" s="61" t="s">
        <v>81</v>
      </c>
      <c r="M18661" s="61">
        <f>VLOOKUP(H18661,zdroj!C:F,4,0)</f>
        <v>0</v>
      </c>
      <c r="N18661" s="61" t="str">
        <f t="shared" si="582"/>
        <v>-</v>
      </c>
      <c r="P18661" s="73" t="str">
        <f t="shared" si="583"/>
        <v/>
      </c>
      <c r="Q18661" s="61" t="s">
        <v>86</v>
      </c>
    </row>
    <row r="18662" spans="8:17" x14ac:dyDescent="0.25">
      <c r="H18662" s="59">
        <v>170577</v>
      </c>
      <c r="I18662" s="59" t="s">
        <v>69</v>
      </c>
      <c r="J18662" s="59">
        <v>16811887</v>
      </c>
      <c r="K18662" s="59" t="s">
        <v>19097</v>
      </c>
      <c r="L18662" s="61" t="s">
        <v>81</v>
      </c>
      <c r="M18662" s="61">
        <f>VLOOKUP(H18662,zdroj!C:F,4,0)</f>
        <v>0</v>
      </c>
      <c r="N18662" s="61" t="str">
        <f t="shared" si="582"/>
        <v>-</v>
      </c>
      <c r="P18662" s="73" t="str">
        <f t="shared" si="583"/>
        <v/>
      </c>
      <c r="Q18662" s="61" t="s">
        <v>86</v>
      </c>
    </row>
    <row r="18663" spans="8:17" x14ac:dyDescent="0.25">
      <c r="H18663" s="59">
        <v>170577</v>
      </c>
      <c r="I18663" s="59" t="s">
        <v>69</v>
      </c>
      <c r="J18663" s="59">
        <v>16811895</v>
      </c>
      <c r="K18663" s="59" t="s">
        <v>19098</v>
      </c>
      <c r="L18663" s="61" t="s">
        <v>81</v>
      </c>
      <c r="M18663" s="61">
        <f>VLOOKUP(H18663,zdroj!C:F,4,0)</f>
        <v>0</v>
      </c>
      <c r="N18663" s="61" t="str">
        <f t="shared" si="582"/>
        <v>-</v>
      </c>
      <c r="P18663" s="73" t="str">
        <f t="shared" si="583"/>
        <v/>
      </c>
      <c r="Q18663" s="61" t="s">
        <v>86</v>
      </c>
    </row>
    <row r="18664" spans="8:17" x14ac:dyDescent="0.25">
      <c r="H18664" s="59">
        <v>170577</v>
      </c>
      <c r="I18664" s="59" t="s">
        <v>69</v>
      </c>
      <c r="J18664" s="59">
        <v>16811909</v>
      </c>
      <c r="K18664" s="59" t="s">
        <v>19099</v>
      </c>
      <c r="L18664" s="61" t="s">
        <v>81</v>
      </c>
      <c r="M18664" s="61">
        <f>VLOOKUP(H18664,zdroj!C:F,4,0)</f>
        <v>0</v>
      </c>
      <c r="N18664" s="61" t="str">
        <f t="shared" si="582"/>
        <v>-</v>
      </c>
      <c r="P18664" s="73" t="str">
        <f t="shared" si="583"/>
        <v/>
      </c>
      <c r="Q18664" s="61" t="s">
        <v>86</v>
      </c>
    </row>
    <row r="18665" spans="8:17" x14ac:dyDescent="0.25">
      <c r="H18665" s="59">
        <v>170577</v>
      </c>
      <c r="I18665" s="59" t="s">
        <v>69</v>
      </c>
      <c r="J18665" s="59">
        <v>25660802</v>
      </c>
      <c r="K18665" s="59" t="s">
        <v>19100</v>
      </c>
      <c r="L18665" s="61" t="s">
        <v>113</v>
      </c>
      <c r="M18665" s="61">
        <f>VLOOKUP(H18665,zdroj!C:F,4,0)</f>
        <v>0</v>
      </c>
      <c r="N18665" s="61" t="str">
        <f t="shared" si="582"/>
        <v>katB</v>
      </c>
      <c r="P18665" s="73" t="str">
        <f t="shared" si="583"/>
        <v/>
      </c>
      <c r="Q18665" s="61" t="s">
        <v>30</v>
      </c>
    </row>
    <row r="18666" spans="8:17" x14ac:dyDescent="0.25">
      <c r="H18666" s="59">
        <v>170577</v>
      </c>
      <c r="I18666" s="59" t="s">
        <v>69</v>
      </c>
      <c r="J18666" s="59">
        <v>27453677</v>
      </c>
      <c r="K18666" s="59" t="s">
        <v>19101</v>
      </c>
      <c r="L18666" s="61" t="s">
        <v>113</v>
      </c>
      <c r="M18666" s="61">
        <f>VLOOKUP(H18666,zdroj!C:F,4,0)</f>
        <v>0</v>
      </c>
      <c r="N18666" s="61" t="str">
        <f t="shared" si="582"/>
        <v>katB</v>
      </c>
      <c r="P18666" s="73" t="str">
        <f t="shared" si="583"/>
        <v/>
      </c>
      <c r="Q18666" s="61" t="s">
        <v>30</v>
      </c>
    </row>
    <row r="18667" spans="8:17" x14ac:dyDescent="0.25">
      <c r="H18667" s="59">
        <v>170577</v>
      </c>
      <c r="I18667" s="59" t="s">
        <v>69</v>
      </c>
      <c r="J18667" s="59">
        <v>30925096</v>
      </c>
      <c r="K18667" s="59" t="s">
        <v>19102</v>
      </c>
      <c r="L18667" s="61" t="s">
        <v>113</v>
      </c>
      <c r="M18667" s="61">
        <f>VLOOKUP(H18667,zdroj!C:F,4,0)</f>
        <v>0</v>
      </c>
      <c r="N18667" s="61" t="str">
        <f t="shared" si="582"/>
        <v>katB</v>
      </c>
      <c r="P18667" s="73" t="str">
        <f t="shared" si="583"/>
        <v/>
      </c>
      <c r="Q18667" s="61" t="s">
        <v>30</v>
      </c>
    </row>
    <row r="18668" spans="8:17" x14ac:dyDescent="0.25">
      <c r="H18668" s="59">
        <v>170585</v>
      </c>
      <c r="I18668" s="59" t="s">
        <v>69</v>
      </c>
      <c r="J18668" s="59">
        <v>16811917</v>
      </c>
      <c r="K18668" s="59" t="s">
        <v>19103</v>
      </c>
      <c r="L18668" s="61" t="s">
        <v>113</v>
      </c>
      <c r="M18668" s="61">
        <f>VLOOKUP(H18668,zdroj!C:F,4,0)</f>
        <v>0</v>
      </c>
      <c r="N18668" s="61" t="str">
        <f t="shared" si="582"/>
        <v>katB</v>
      </c>
      <c r="P18668" s="73" t="str">
        <f t="shared" si="583"/>
        <v/>
      </c>
      <c r="Q18668" s="61" t="s">
        <v>30</v>
      </c>
    </row>
    <row r="18669" spans="8:17" x14ac:dyDescent="0.25">
      <c r="H18669" s="59">
        <v>170585</v>
      </c>
      <c r="I18669" s="59" t="s">
        <v>69</v>
      </c>
      <c r="J18669" s="59">
        <v>16811933</v>
      </c>
      <c r="K18669" s="59" t="s">
        <v>19104</v>
      </c>
      <c r="L18669" s="61" t="s">
        <v>113</v>
      </c>
      <c r="M18669" s="61">
        <f>VLOOKUP(H18669,zdroj!C:F,4,0)</f>
        <v>0</v>
      </c>
      <c r="N18669" s="61" t="str">
        <f t="shared" si="582"/>
        <v>katB</v>
      </c>
      <c r="P18669" s="73" t="str">
        <f t="shared" si="583"/>
        <v/>
      </c>
      <c r="Q18669" s="61" t="s">
        <v>30</v>
      </c>
    </row>
    <row r="18670" spans="8:17" x14ac:dyDescent="0.25">
      <c r="H18670" s="59">
        <v>170585</v>
      </c>
      <c r="I18670" s="59" t="s">
        <v>69</v>
      </c>
      <c r="J18670" s="59">
        <v>16811941</v>
      </c>
      <c r="K18670" s="59" t="s">
        <v>19105</v>
      </c>
      <c r="L18670" s="61" t="s">
        <v>113</v>
      </c>
      <c r="M18670" s="61">
        <f>VLOOKUP(H18670,zdroj!C:F,4,0)</f>
        <v>0</v>
      </c>
      <c r="N18670" s="61" t="str">
        <f t="shared" si="582"/>
        <v>katB</v>
      </c>
      <c r="P18670" s="73" t="str">
        <f t="shared" si="583"/>
        <v/>
      </c>
      <c r="Q18670" s="61" t="s">
        <v>30</v>
      </c>
    </row>
    <row r="18671" spans="8:17" x14ac:dyDescent="0.25">
      <c r="H18671" s="59">
        <v>170585</v>
      </c>
      <c r="I18671" s="59" t="s">
        <v>69</v>
      </c>
      <c r="J18671" s="59">
        <v>16811950</v>
      </c>
      <c r="K18671" s="59" t="s">
        <v>19106</v>
      </c>
      <c r="L18671" s="61" t="s">
        <v>81</v>
      </c>
      <c r="M18671" s="61">
        <f>VLOOKUP(H18671,zdroj!C:F,4,0)</f>
        <v>0</v>
      </c>
      <c r="N18671" s="61" t="str">
        <f t="shared" si="582"/>
        <v>-</v>
      </c>
      <c r="P18671" s="73" t="str">
        <f t="shared" si="583"/>
        <v/>
      </c>
      <c r="Q18671" s="61" t="s">
        <v>84</v>
      </c>
    </row>
    <row r="18672" spans="8:17" x14ac:dyDescent="0.25">
      <c r="H18672" s="59">
        <v>170585</v>
      </c>
      <c r="I18672" s="59" t="s">
        <v>69</v>
      </c>
      <c r="J18672" s="59">
        <v>16811968</v>
      </c>
      <c r="K18672" s="59" t="s">
        <v>19107</v>
      </c>
      <c r="L18672" s="61" t="s">
        <v>113</v>
      </c>
      <c r="M18672" s="61">
        <f>VLOOKUP(H18672,zdroj!C:F,4,0)</f>
        <v>0</v>
      </c>
      <c r="N18672" s="61" t="str">
        <f t="shared" si="582"/>
        <v>katB</v>
      </c>
      <c r="P18672" s="73" t="str">
        <f t="shared" si="583"/>
        <v/>
      </c>
      <c r="Q18672" s="61" t="s">
        <v>30</v>
      </c>
    </row>
    <row r="18673" spans="8:17" x14ac:dyDescent="0.25">
      <c r="H18673" s="59">
        <v>170585</v>
      </c>
      <c r="I18673" s="59" t="s">
        <v>69</v>
      </c>
      <c r="J18673" s="59">
        <v>16811976</v>
      </c>
      <c r="K18673" s="59" t="s">
        <v>19108</v>
      </c>
      <c r="L18673" s="61" t="s">
        <v>113</v>
      </c>
      <c r="M18673" s="61">
        <f>VLOOKUP(H18673,zdroj!C:F,4,0)</f>
        <v>0</v>
      </c>
      <c r="N18673" s="61" t="str">
        <f t="shared" si="582"/>
        <v>katB</v>
      </c>
      <c r="P18673" s="73" t="str">
        <f t="shared" si="583"/>
        <v/>
      </c>
      <c r="Q18673" s="61" t="s">
        <v>30</v>
      </c>
    </row>
    <row r="18674" spans="8:17" x14ac:dyDescent="0.25">
      <c r="H18674" s="59">
        <v>170585</v>
      </c>
      <c r="I18674" s="59" t="s">
        <v>69</v>
      </c>
      <c r="J18674" s="59">
        <v>16811984</v>
      </c>
      <c r="K18674" s="59" t="s">
        <v>19109</v>
      </c>
      <c r="L18674" s="61" t="s">
        <v>113</v>
      </c>
      <c r="M18674" s="61">
        <f>VLOOKUP(H18674,zdroj!C:F,4,0)</f>
        <v>0</v>
      </c>
      <c r="N18674" s="61" t="str">
        <f t="shared" si="582"/>
        <v>katB</v>
      </c>
      <c r="P18674" s="73" t="str">
        <f t="shared" si="583"/>
        <v/>
      </c>
      <c r="Q18674" s="61" t="s">
        <v>30</v>
      </c>
    </row>
    <row r="18675" spans="8:17" x14ac:dyDescent="0.25">
      <c r="H18675" s="59">
        <v>170585</v>
      </c>
      <c r="I18675" s="59" t="s">
        <v>69</v>
      </c>
      <c r="J18675" s="59">
        <v>16811992</v>
      </c>
      <c r="K18675" s="59" t="s">
        <v>19110</v>
      </c>
      <c r="L18675" s="61" t="s">
        <v>113</v>
      </c>
      <c r="M18675" s="61">
        <f>VLOOKUP(H18675,zdroj!C:F,4,0)</f>
        <v>0</v>
      </c>
      <c r="N18675" s="61" t="str">
        <f t="shared" si="582"/>
        <v>katB</v>
      </c>
      <c r="P18675" s="73" t="str">
        <f t="shared" si="583"/>
        <v/>
      </c>
      <c r="Q18675" s="61" t="s">
        <v>30</v>
      </c>
    </row>
    <row r="18676" spans="8:17" x14ac:dyDescent="0.25">
      <c r="H18676" s="59">
        <v>170585</v>
      </c>
      <c r="I18676" s="59" t="s">
        <v>69</v>
      </c>
      <c r="J18676" s="59">
        <v>16812000</v>
      </c>
      <c r="K18676" s="59" t="s">
        <v>19111</v>
      </c>
      <c r="L18676" s="61" t="s">
        <v>113</v>
      </c>
      <c r="M18676" s="61">
        <f>VLOOKUP(H18676,zdroj!C:F,4,0)</f>
        <v>0</v>
      </c>
      <c r="N18676" s="61" t="str">
        <f t="shared" si="582"/>
        <v>katB</v>
      </c>
      <c r="P18676" s="73" t="str">
        <f t="shared" si="583"/>
        <v/>
      </c>
      <c r="Q18676" s="61" t="s">
        <v>30</v>
      </c>
    </row>
    <row r="18677" spans="8:17" x14ac:dyDescent="0.25">
      <c r="H18677" s="59">
        <v>170585</v>
      </c>
      <c r="I18677" s="59" t="s">
        <v>69</v>
      </c>
      <c r="J18677" s="59">
        <v>16812018</v>
      </c>
      <c r="K18677" s="59" t="s">
        <v>19112</v>
      </c>
      <c r="L18677" s="61" t="s">
        <v>113</v>
      </c>
      <c r="M18677" s="61">
        <f>VLOOKUP(H18677,zdroj!C:F,4,0)</f>
        <v>0</v>
      </c>
      <c r="N18677" s="61" t="str">
        <f t="shared" si="582"/>
        <v>katB</v>
      </c>
      <c r="P18677" s="73" t="str">
        <f t="shared" si="583"/>
        <v/>
      </c>
      <c r="Q18677" s="61" t="s">
        <v>30</v>
      </c>
    </row>
    <row r="18678" spans="8:17" x14ac:dyDescent="0.25">
      <c r="H18678" s="59">
        <v>170585</v>
      </c>
      <c r="I18678" s="59" t="s">
        <v>69</v>
      </c>
      <c r="J18678" s="59">
        <v>16812026</v>
      </c>
      <c r="K18678" s="59" t="s">
        <v>19113</v>
      </c>
      <c r="L18678" s="61" t="s">
        <v>113</v>
      </c>
      <c r="M18678" s="61">
        <f>VLOOKUP(H18678,zdroj!C:F,4,0)</f>
        <v>0</v>
      </c>
      <c r="N18678" s="61" t="str">
        <f t="shared" si="582"/>
        <v>katB</v>
      </c>
      <c r="P18678" s="73" t="str">
        <f t="shared" si="583"/>
        <v/>
      </c>
      <c r="Q18678" s="61" t="s">
        <v>30</v>
      </c>
    </row>
    <row r="18679" spans="8:17" x14ac:dyDescent="0.25">
      <c r="H18679" s="59">
        <v>170585</v>
      </c>
      <c r="I18679" s="59" t="s">
        <v>69</v>
      </c>
      <c r="J18679" s="59">
        <v>16812034</v>
      </c>
      <c r="K18679" s="59" t="s">
        <v>19114</v>
      </c>
      <c r="L18679" s="61" t="s">
        <v>113</v>
      </c>
      <c r="M18679" s="61">
        <f>VLOOKUP(H18679,zdroj!C:F,4,0)</f>
        <v>0</v>
      </c>
      <c r="N18679" s="61" t="str">
        <f t="shared" si="582"/>
        <v>katB</v>
      </c>
      <c r="P18679" s="73" t="str">
        <f t="shared" si="583"/>
        <v/>
      </c>
      <c r="Q18679" s="61" t="s">
        <v>30</v>
      </c>
    </row>
    <row r="18680" spans="8:17" x14ac:dyDescent="0.25">
      <c r="H18680" s="59">
        <v>170585</v>
      </c>
      <c r="I18680" s="59" t="s">
        <v>69</v>
      </c>
      <c r="J18680" s="59">
        <v>16812107</v>
      </c>
      <c r="K18680" s="59" t="s">
        <v>19115</v>
      </c>
      <c r="L18680" s="61" t="s">
        <v>113</v>
      </c>
      <c r="M18680" s="61">
        <f>VLOOKUP(H18680,zdroj!C:F,4,0)</f>
        <v>0</v>
      </c>
      <c r="N18680" s="61" t="str">
        <f t="shared" si="582"/>
        <v>katB</v>
      </c>
      <c r="P18680" s="73" t="str">
        <f t="shared" si="583"/>
        <v/>
      </c>
      <c r="Q18680" s="61" t="s">
        <v>30</v>
      </c>
    </row>
    <row r="18681" spans="8:17" x14ac:dyDescent="0.25">
      <c r="H18681" s="59">
        <v>170585</v>
      </c>
      <c r="I18681" s="59" t="s">
        <v>69</v>
      </c>
      <c r="J18681" s="59">
        <v>16812115</v>
      </c>
      <c r="K18681" s="59" t="s">
        <v>19116</v>
      </c>
      <c r="L18681" s="61" t="s">
        <v>113</v>
      </c>
      <c r="M18681" s="61">
        <f>VLOOKUP(H18681,zdroj!C:F,4,0)</f>
        <v>0</v>
      </c>
      <c r="N18681" s="61" t="str">
        <f t="shared" si="582"/>
        <v>katB</v>
      </c>
      <c r="P18681" s="73" t="str">
        <f t="shared" si="583"/>
        <v/>
      </c>
      <c r="Q18681" s="61" t="s">
        <v>30</v>
      </c>
    </row>
    <row r="18682" spans="8:17" x14ac:dyDescent="0.25">
      <c r="H18682" s="59">
        <v>170585</v>
      </c>
      <c r="I18682" s="59" t="s">
        <v>69</v>
      </c>
      <c r="J18682" s="59">
        <v>16812191</v>
      </c>
      <c r="K18682" s="59" t="s">
        <v>19117</v>
      </c>
      <c r="L18682" s="61" t="s">
        <v>81</v>
      </c>
      <c r="M18682" s="61">
        <f>VLOOKUP(H18682,zdroj!C:F,4,0)</f>
        <v>0</v>
      </c>
      <c r="N18682" s="61" t="str">
        <f t="shared" si="582"/>
        <v>-</v>
      </c>
      <c r="P18682" s="73" t="str">
        <f t="shared" si="583"/>
        <v/>
      </c>
      <c r="Q18682" s="61" t="s">
        <v>86</v>
      </c>
    </row>
    <row r="18683" spans="8:17" x14ac:dyDescent="0.25">
      <c r="H18683" s="59">
        <v>170585</v>
      </c>
      <c r="I18683" s="59" t="s">
        <v>69</v>
      </c>
      <c r="J18683" s="59">
        <v>16812239</v>
      </c>
      <c r="K18683" s="59" t="s">
        <v>19118</v>
      </c>
      <c r="L18683" s="61" t="s">
        <v>81</v>
      </c>
      <c r="M18683" s="61">
        <f>VLOOKUP(H18683,zdroj!C:F,4,0)</f>
        <v>0</v>
      </c>
      <c r="N18683" s="61" t="str">
        <f t="shared" si="582"/>
        <v>-</v>
      </c>
      <c r="P18683" s="73" t="str">
        <f t="shared" si="583"/>
        <v/>
      </c>
      <c r="Q18683" s="61" t="s">
        <v>86</v>
      </c>
    </row>
    <row r="18684" spans="8:17" x14ac:dyDescent="0.25">
      <c r="H18684" s="59">
        <v>170585</v>
      </c>
      <c r="I18684" s="59" t="s">
        <v>69</v>
      </c>
      <c r="J18684" s="59">
        <v>16812247</v>
      </c>
      <c r="K18684" s="59" t="s">
        <v>19119</v>
      </c>
      <c r="L18684" s="61" t="s">
        <v>81</v>
      </c>
      <c r="M18684" s="61">
        <f>VLOOKUP(H18684,zdroj!C:F,4,0)</f>
        <v>0</v>
      </c>
      <c r="N18684" s="61" t="str">
        <f t="shared" si="582"/>
        <v>-</v>
      </c>
      <c r="P18684" s="73" t="str">
        <f t="shared" si="583"/>
        <v/>
      </c>
      <c r="Q18684" s="61" t="s">
        <v>86</v>
      </c>
    </row>
    <row r="18685" spans="8:17" x14ac:dyDescent="0.25">
      <c r="H18685" s="59">
        <v>170585</v>
      </c>
      <c r="I18685" s="59" t="s">
        <v>69</v>
      </c>
      <c r="J18685" s="59">
        <v>16812255</v>
      </c>
      <c r="K18685" s="59" t="s">
        <v>19120</v>
      </c>
      <c r="L18685" s="61" t="s">
        <v>81</v>
      </c>
      <c r="M18685" s="61">
        <f>VLOOKUP(H18685,zdroj!C:F,4,0)</f>
        <v>0</v>
      </c>
      <c r="N18685" s="61" t="str">
        <f t="shared" si="582"/>
        <v>-</v>
      </c>
      <c r="P18685" s="73" t="str">
        <f t="shared" si="583"/>
        <v/>
      </c>
      <c r="Q18685" s="61" t="s">
        <v>86</v>
      </c>
    </row>
    <row r="18686" spans="8:17" x14ac:dyDescent="0.25">
      <c r="H18686" s="59">
        <v>170585</v>
      </c>
      <c r="I18686" s="59" t="s">
        <v>69</v>
      </c>
      <c r="J18686" s="59">
        <v>16812263</v>
      </c>
      <c r="K18686" s="59" t="s">
        <v>19121</v>
      </c>
      <c r="L18686" s="61" t="s">
        <v>81</v>
      </c>
      <c r="M18686" s="61">
        <f>VLOOKUP(H18686,zdroj!C:F,4,0)</f>
        <v>0</v>
      </c>
      <c r="N18686" s="61" t="str">
        <f t="shared" si="582"/>
        <v>-</v>
      </c>
      <c r="P18686" s="73" t="str">
        <f t="shared" si="583"/>
        <v/>
      </c>
      <c r="Q18686" s="61" t="s">
        <v>86</v>
      </c>
    </row>
    <row r="18687" spans="8:17" x14ac:dyDescent="0.25">
      <c r="H18687" s="59">
        <v>170585</v>
      </c>
      <c r="I18687" s="59" t="s">
        <v>69</v>
      </c>
      <c r="J18687" s="59">
        <v>16812271</v>
      </c>
      <c r="K18687" s="59" t="s">
        <v>19122</v>
      </c>
      <c r="L18687" s="61" t="s">
        <v>81</v>
      </c>
      <c r="M18687" s="61">
        <f>VLOOKUP(H18687,zdroj!C:F,4,0)</f>
        <v>0</v>
      </c>
      <c r="N18687" s="61" t="str">
        <f t="shared" si="582"/>
        <v>-</v>
      </c>
      <c r="P18687" s="73" t="str">
        <f t="shared" si="583"/>
        <v/>
      </c>
      <c r="Q18687" s="61" t="s">
        <v>86</v>
      </c>
    </row>
    <row r="18688" spans="8:17" x14ac:dyDescent="0.25">
      <c r="H18688" s="59">
        <v>170585</v>
      </c>
      <c r="I18688" s="59" t="s">
        <v>69</v>
      </c>
      <c r="J18688" s="59">
        <v>16812280</v>
      </c>
      <c r="K18688" s="59" t="s">
        <v>19123</v>
      </c>
      <c r="L18688" s="61" t="s">
        <v>81</v>
      </c>
      <c r="M18688" s="61">
        <f>VLOOKUP(H18688,zdroj!C:F,4,0)</f>
        <v>0</v>
      </c>
      <c r="N18688" s="61" t="str">
        <f t="shared" si="582"/>
        <v>-</v>
      </c>
      <c r="P18688" s="73" t="str">
        <f t="shared" si="583"/>
        <v/>
      </c>
      <c r="Q18688" s="61" t="s">
        <v>86</v>
      </c>
    </row>
    <row r="18689" spans="8:17" x14ac:dyDescent="0.25">
      <c r="H18689" s="59">
        <v>170585</v>
      </c>
      <c r="I18689" s="59" t="s">
        <v>69</v>
      </c>
      <c r="J18689" s="59">
        <v>16812298</v>
      </c>
      <c r="K18689" s="59" t="s">
        <v>19124</v>
      </c>
      <c r="L18689" s="61" t="s">
        <v>81</v>
      </c>
      <c r="M18689" s="61">
        <f>VLOOKUP(H18689,zdroj!C:F,4,0)</f>
        <v>0</v>
      </c>
      <c r="N18689" s="61" t="str">
        <f t="shared" si="582"/>
        <v>-</v>
      </c>
      <c r="P18689" s="73" t="str">
        <f t="shared" si="583"/>
        <v/>
      </c>
      <c r="Q18689" s="61" t="s">
        <v>86</v>
      </c>
    </row>
    <row r="18690" spans="8:17" x14ac:dyDescent="0.25">
      <c r="H18690" s="59">
        <v>170585</v>
      </c>
      <c r="I18690" s="59" t="s">
        <v>69</v>
      </c>
      <c r="J18690" s="59">
        <v>16812301</v>
      </c>
      <c r="K18690" s="59" t="s">
        <v>19125</v>
      </c>
      <c r="L18690" s="61" t="s">
        <v>81</v>
      </c>
      <c r="M18690" s="61">
        <f>VLOOKUP(H18690,zdroj!C:F,4,0)</f>
        <v>0</v>
      </c>
      <c r="N18690" s="61" t="str">
        <f t="shared" si="582"/>
        <v>-</v>
      </c>
      <c r="P18690" s="73" t="str">
        <f t="shared" si="583"/>
        <v/>
      </c>
      <c r="Q18690" s="61" t="s">
        <v>86</v>
      </c>
    </row>
    <row r="18691" spans="8:17" x14ac:dyDescent="0.25">
      <c r="H18691" s="59">
        <v>170585</v>
      </c>
      <c r="I18691" s="59" t="s">
        <v>69</v>
      </c>
      <c r="J18691" s="59">
        <v>16812310</v>
      </c>
      <c r="K18691" s="59" t="s">
        <v>19126</v>
      </c>
      <c r="L18691" s="61" t="s">
        <v>113</v>
      </c>
      <c r="M18691" s="61">
        <f>VLOOKUP(H18691,zdroj!C:F,4,0)</f>
        <v>0</v>
      </c>
      <c r="N18691" s="61" t="str">
        <f t="shared" si="582"/>
        <v>katB</v>
      </c>
      <c r="P18691" s="73" t="str">
        <f t="shared" si="583"/>
        <v/>
      </c>
      <c r="Q18691" s="61" t="s">
        <v>30</v>
      </c>
    </row>
    <row r="18692" spans="8:17" x14ac:dyDescent="0.25">
      <c r="H18692" s="59">
        <v>170585</v>
      </c>
      <c r="I18692" s="59" t="s">
        <v>69</v>
      </c>
      <c r="J18692" s="59">
        <v>16812328</v>
      </c>
      <c r="K18692" s="59" t="s">
        <v>19127</v>
      </c>
      <c r="L18692" s="61" t="s">
        <v>81</v>
      </c>
      <c r="M18692" s="61">
        <f>VLOOKUP(H18692,zdroj!C:F,4,0)</f>
        <v>0</v>
      </c>
      <c r="N18692" s="61" t="str">
        <f t="shared" si="582"/>
        <v>-</v>
      </c>
      <c r="P18692" s="73" t="str">
        <f t="shared" si="583"/>
        <v/>
      </c>
      <c r="Q18692" s="61" t="s">
        <v>86</v>
      </c>
    </row>
    <row r="18693" spans="8:17" x14ac:dyDescent="0.25">
      <c r="H18693" s="59">
        <v>170585</v>
      </c>
      <c r="I18693" s="59" t="s">
        <v>69</v>
      </c>
      <c r="J18693" s="59">
        <v>16812336</v>
      </c>
      <c r="K18693" s="59" t="s">
        <v>19128</v>
      </c>
      <c r="L18693" s="61" t="s">
        <v>81</v>
      </c>
      <c r="M18693" s="61">
        <f>VLOOKUP(H18693,zdroj!C:F,4,0)</f>
        <v>0</v>
      </c>
      <c r="N18693" s="61" t="str">
        <f t="shared" si="582"/>
        <v>-</v>
      </c>
      <c r="P18693" s="73" t="str">
        <f t="shared" si="583"/>
        <v/>
      </c>
      <c r="Q18693" s="61" t="s">
        <v>86</v>
      </c>
    </row>
    <row r="18694" spans="8:17" x14ac:dyDescent="0.25">
      <c r="H18694" s="59">
        <v>170585</v>
      </c>
      <c r="I18694" s="59" t="s">
        <v>69</v>
      </c>
      <c r="J18694" s="59">
        <v>16812344</v>
      </c>
      <c r="K18694" s="59" t="s">
        <v>19129</v>
      </c>
      <c r="L18694" s="61" t="s">
        <v>81</v>
      </c>
      <c r="M18694" s="61">
        <f>VLOOKUP(H18694,zdroj!C:F,4,0)</f>
        <v>0</v>
      </c>
      <c r="N18694" s="61" t="str">
        <f t="shared" si="582"/>
        <v>-</v>
      </c>
      <c r="P18694" s="73" t="str">
        <f t="shared" si="583"/>
        <v/>
      </c>
      <c r="Q18694" s="61" t="s">
        <v>86</v>
      </c>
    </row>
    <row r="18695" spans="8:17" x14ac:dyDescent="0.25">
      <c r="H18695" s="59">
        <v>170585</v>
      </c>
      <c r="I18695" s="59" t="s">
        <v>69</v>
      </c>
      <c r="J18695" s="59">
        <v>16812352</v>
      </c>
      <c r="K18695" s="59" t="s">
        <v>19130</v>
      </c>
      <c r="L18695" s="61" t="s">
        <v>81</v>
      </c>
      <c r="M18695" s="61">
        <f>VLOOKUP(H18695,zdroj!C:F,4,0)</f>
        <v>0</v>
      </c>
      <c r="N18695" s="61" t="str">
        <f t="shared" ref="N18695:N18758" si="584">IF(M18695="A",IF(L18695="katA","katB",L18695),L18695)</f>
        <v>-</v>
      </c>
      <c r="P18695" s="73" t="str">
        <f t="shared" ref="P18695:P18758" si="585">IF(O18695="A",1,"")</f>
        <v/>
      </c>
      <c r="Q18695" s="61" t="s">
        <v>86</v>
      </c>
    </row>
    <row r="18696" spans="8:17" x14ac:dyDescent="0.25">
      <c r="H18696" s="59">
        <v>170585</v>
      </c>
      <c r="I18696" s="59" t="s">
        <v>69</v>
      </c>
      <c r="J18696" s="59">
        <v>16812361</v>
      </c>
      <c r="K18696" s="59" t="s">
        <v>19131</v>
      </c>
      <c r="L18696" s="61" t="s">
        <v>81</v>
      </c>
      <c r="M18696" s="61">
        <f>VLOOKUP(H18696,zdroj!C:F,4,0)</f>
        <v>0</v>
      </c>
      <c r="N18696" s="61" t="str">
        <f t="shared" si="584"/>
        <v>-</v>
      </c>
      <c r="P18696" s="73" t="str">
        <f t="shared" si="585"/>
        <v/>
      </c>
      <c r="Q18696" s="61" t="s">
        <v>86</v>
      </c>
    </row>
    <row r="18697" spans="8:17" x14ac:dyDescent="0.25">
      <c r="H18697" s="59">
        <v>170585</v>
      </c>
      <c r="I18697" s="59" t="s">
        <v>69</v>
      </c>
      <c r="J18697" s="59">
        <v>16812379</v>
      </c>
      <c r="K18697" s="59" t="s">
        <v>19132</v>
      </c>
      <c r="L18697" s="61" t="s">
        <v>81</v>
      </c>
      <c r="M18697" s="61">
        <f>VLOOKUP(H18697,zdroj!C:F,4,0)</f>
        <v>0</v>
      </c>
      <c r="N18697" s="61" t="str">
        <f t="shared" si="584"/>
        <v>-</v>
      </c>
      <c r="P18697" s="73" t="str">
        <f t="shared" si="585"/>
        <v/>
      </c>
      <c r="Q18697" s="61" t="s">
        <v>86</v>
      </c>
    </row>
    <row r="18698" spans="8:17" x14ac:dyDescent="0.25">
      <c r="H18698" s="59">
        <v>170585</v>
      </c>
      <c r="I18698" s="59" t="s">
        <v>69</v>
      </c>
      <c r="J18698" s="59">
        <v>16812387</v>
      </c>
      <c r="K18698" s="59" t="s">
        <v>19133</v>
      </c>
      <c r="L18698" s="61" t="s">
        <v>81</v>
      </c>
      <c r="M18698" s="61">
        <f>VLOOKUP(H18698,zdroj!C:F,4,0)</f>
        <v>0</v>
      </c>
      <c r="N18698" s="61" t="str">
        <f t="shared" si="584"/>
        <v>-</v>
      </c>
      <c r="P18698" s="73" t="str">
        <f t="shared" si="585"/>
        <v/>
      </c>
      <c r="Q18698" s="61" t="s">
        <v>86</v>
      </c>
    </row>
    <row r="18699" spans="8:17" x14ac:dyDescent="0.25">
      <c r="H18699" s="59">
        <v>170585</v>
      </c>
      <c r="I18699" s="59" t="s">
        <v>69</v>
      </c>
      <c r="J18699" s="59">
        <v>16812395</v>
      </c>
      <c r="K18699" s="59" t="s">
        <v>19134</v>
      </c>
      <c r="L18699" s="61" t="s">
        <v>81</v>
      </c>
      <c r="M18699" s="61">
        <f>VLOOKUP(H18699,zdroj!C:F,4,0)</f>
        <v>0</v>
      </c>
      <c r="N18699" s="61" t="str">
        <f t="shared" si="584"/>
        <v>-</v>
      </c>
      <c r="P18699" s="73" t="str">
        <f t="shared" si="585"/>
        <v/>
      </c>
      <c r="Q18699" s="61" t="s">
        <v>86</v>
      </c>
    </row>
    <row r="18700" spans="8:17" x14ac:dyDescent="0.25">
      <c r="H18700" s="59">
        <v>170585</v>
      </c>
      <c r="I18700" s="59" t="s">
        <v>69</v>
      </c>
      <c r="J18700" s="59">
        <v>16812409</v>
      </c>
      <c r="K18700" s="59" t="s">
        <v>19135</v>
      </c>
      <c r="L18700" s="61" t="s">
        <v>81</v>
      </c>
      <c r="M18700" s="61">
        <f>VLOOKUP(H18700,zdroj!C:F,4,0)</f>
        <v>0</v>
      </c>
      <c r="N18700" s="61" t="str">
        <f t="shared" si="584"/>
        <v>-</v>
      </c>
      <c r="P18700" s="73" t="str">
        <f t="shared" si="585"/>
        <v/>
      </c>
      <c r="Q18700" s="61" t="s">
        <v>86</v>
      </c>
    </row>
    <row r="18701" spans="8:17" x14ac:dyDescent="0.25">
      <c r="H18701" s="59">
        <v>170585</v>
      </c>
      <c r="I18701" s="59" t="s">
        <v>69</v>
      </c>
      <c r="J18701" s="59">
        <v>16812417</v>
      </c>
      <c r="K18701" s="59" t="s">
        <v>19136</v>
      </c>
      <c r="L18701" s="61" t="s">
        <v>81</v>
      </c>
      <c r="M18701" s="61">
        <f>VLOOKUP(H18701,zdroj!C:F,4,0)</f>
        <v>0</v>
      </c>
      <c r="N18701" s="61" t="str">
        <f t="shared" si="584"/>
        <v>-</v>
      </c>
      <c r="P18701" s="73" t="str">
        <f t="shared" si="585"/>
        <v/>
      </c>
      <c r="Q18701" s="61" t="s">
        <v>86</v>
      </c>
    </row>
    <row r="18702" spans="8:17" x14ac:dyDescent="0.25">
      <c r="H18702" s="59">
        <v>170585</v>
      </c>
      <c r="I18702" s="59" t="s">
        <v>69</v>
      </c>
      <c r="J18702" s="59">
        <v>16812425</v>
      </c>
      <c r="K18702" s="59" t="s">
        <v>19137</v>
      </c>
      <c r="L18702" s="61" t="s">
        <v>81</v>
      </c>
      <c r="M18702" s="61">
        <f>VLOOKUP(H18702,zdroj!C:F,4,0)</f>
        <v>0</v>
      </c>
      <c r="N18702" s="61" t="str">
        <f t="shared" si="584"/>
        <v>-</v>
      </c>
      <c r="P18702" s="73" t="str">
        <f t="shared" si="585"/>
        <v/>
      </c>
      <c r="Q18702" s="61" t="s">
        <v>86</v>
      </c>
    </row>
    <row r="18703" spans="8:17" x14ac:dyDescent="0.25">
      <c r="H18703" s="59">
        <v>170585</v>
      </c>
      <c r="I18703" s="59" t="s">
        <v>69</v>
      </c>
      <c r="J18703" s="59">
        <v>16812468</v>
      </c>
      <c r="K18703" s="59" t="s">
        <v>19138</v>
      </c>
      <c r="L18703" s="61" t="s">
        <v>81</v>
      </c>
      <c r="M18703" s="61">
        <f>VLOOKUP(H18703,zdroj!C:F,4,0)</f>
        <v>0</v>
      </c>
      <c r="N18703" s="61" t="str">
        <f t="shared" si="584"/>
        <v>-</v>
      </c>
      <c r="P18703" s="73" t="str">
        <f t="shared" si="585"/>
        <v/>
      </c>
      <c r="Q18703" s="61" t="s">
        <v>86</v>
      </c>
    </row>
    <row r="18704" spans="8:17" x14ac:dyDescent="0.25">
      <c r="H18704" s="59">
        <v>170585</v>
      </c>
      <c r="I18704" s="59" t="s">
        <v>69</v>
      </c>
      <c r="J18704" s="59">
        <v>16812476</v>
      </c>
      <c r="K18704" s="59" t="s">
        <v>19139</v>
      </c>
      <c r="L18704" s="61" t="s">
        <v>81</v>
      </c>
      <c r="M18704" s="61">
        <f>VLOOKUP(H18704,zdroj!C:F,4,0)</f>
        <v>0</v>
      </c>
      <c r="N18704" s="61" t="str">
        <f t="shared" si="584"/>
        <v>-</v>
      </c>
      <c r="P18704" s="73" t="str">
        <f t="shared" si="585"/>
        <v/>
      </c>
      <c r="Q18704" s="61" t="s">
        <v>86</v>
      </c>
    </row>
    <row r="18705" spans="8:17" x14ac:dyDescent="0.25">
      <c r="H18705" s="59">
        <v>170585</v>
      </c>
      <c r="I18705" s="59" t="s">
        <v>69</v>
      </c>
      <c r="J18705" s="59">
        <v>16812484</v>
      </c>
      <c r="K18705" s="59" t="s">
        <v>19140</v>
      </c>
      <c r="L18705" s="61" t="s">
        <v>81</v>
      </c>
      <c r="M18705" s="61">
        <f>VLOOKUP(H18705,zdroj!C:F,4,0)</f>
        <v>0</v>
      </c>
      <c r="N18705" s="61" t="str">
        <f t="shared" si="584"/>
        <v>-</v>
      </c>
      <c r="P18705" s="73" t="str">
        <f t="shared" si="585"/>
        <v/>
      </c>
      <c r="Q18705" s="61" t="s">
        <v>86</v>
      </c>
    </row>
    <row r="18706" spans="8:17" x14ac:dyDescent="0.25">
      <c r="H18706" s="59">
        <v>170585</v>
      </c>
      <c r="I18706" s="59" t="s">
        <v>69</v>
      </c>
      <c r="J18706" s="59">
        <v>16812492</v>
      </c>
      <c r="K18706" s="59" t="s">
        <v>19141</v>
      </c>
      <c r="L18706" s="61" t="s">
        <v>81</v>
      </c>
      <c r="M18706" s="61">
        <f>VLOOKUP(H18706,zdroj!C:F,4,0)</f>
        <v>0</v>
      </c>
      <c r="N18706" s="61" t="str">
        <f t="shared" si="584"/>
        <v>-</v>
      </c>
      <c r="P18706" s="73" t="str">
        <f t="shared" si="585"/>
        <v/>
      </c>
      <c r="Q18706" s="61" t="s">
        <v>86</v>
      </c>
    </row>
    <row r="18707" spans="8:17" x14ac:dyDescent="0.25">
      <c r="H18707" s="59">
        <v>170585</v>
      </c>
      <c r="I18707" s="59" t="s">
        <v>69</v>
      </c>
      <c r="J18707" s="59">
        <v>16812506</v>
      </c>
      <c r="K18707" s="59" t="s">
        <v>19142</v>
      </c>
      <c r="L18707" s="61" t="s">
        <v>81</v>
      </c>
      <c r="M18707" s="61">
        <f>VLOOKUP(H18707,zdroj!C:F,4,0)</f>
        <v>0</v>
      </c>
      <c r="N18707" s="61" t="str">
        <f t="shared" si="584"/>
        <v>-</v>
      </c>
      <c r="P18707" s="73" t="str">
        <f t="shared" si="585"/>
        <v/>
      </c>
      <c r="Q18707" s="61" t="s">
        <v>86</v>
      </c>
    </row>
    <row r="18708" spans="8:17" x14ac:dyDescent="0.25">
      <c r="H18708" s="59">
        <v>170585</v>
      </c>
      <c r="I18708" s="59" t="s">
        <v>69</v>
      </c>
      <c r="J18708" s="59">
        <v>25889397</v>
      </c>
      <c r="K18708" s="59" t="s">
        <v>19143</v>
      </c>
      <c r="L18708" s="61" t="s">
        <v>81</v>
      </c>
      <c r="M18708" s="61">
        <f>VLOOKUP(H18708,zdroj!C:F,4,0)</f>
        <v>0</v>
      </c>
      <c r="N18708" s="61" t="str">
        <f t="shared" si="584"/>
        <v>-</v>
      </c>
      <c r="P18708" s="73" t="str">
        <f t="shared" si="585"/>
        <v/>
      </c>
      <c r="Q18708" s="61" t="s">
        <v>86</v>
      </c>
    </row>
    <row r="18709" spans="8:17" x14ac:dyDescent="0.25">
      <c r="H18709" s="59">
        <v>170585</v>
      </c>
      <c r="I18709" s="59" t="s">
        <v>69</v>
      </c>
      <c r="J18709" s="59">
        <v>25893238</v>
      </c>
      <c r="K18709" s="59" t="s">
        <v>19144</v>
      </c>
      <c r="L18709" s="61" t="s">
        <v>81</v>
      </c>
      <c r="M18709" s="61">
        <f>VLOOKUP(H18709,zdroj!C:F,4,0)</f>
        <v>0</v>
      </c>
      <c r="N18709" s="61" t="str">
        <f t="shared" si="584"/>
        <v>-</v>
      </c>
      <c r="P18709" s="73" t="str">
        <f t="shared" si="585"/>
        <v/>
      </c>
      <c r="Q18709" s="61" t="s">
        <v>86</v>
      </c>
    </row>
    <row r="18710" spans="8:17" x14ac:dyDescent="0.25">
      <c r="H18710" s="59">
        <v>170585</v>
      </c>
      <c r="I18710" s="59" t="s">
        <v>69</v>
      </c>
      <c r="J18710" s="59">
        <v>26710668</v>
      </c>
      <c r="K18710" s="59" t="s">
        <v>19145</v>
      </c>
      <c r="L18710" s="61" t="s">
        <v>113</v>
      </c>
      <c r="M18710" s="61">
        <f>VLOOKUP(H18710,zdroj!C:F,4,0)</f>
        <v>0</v>
      </c>
      <c r="N18710" s="61" t="str">
        <f t="shared" si="584"/>
        <v>katB</v>
      </c>
      <c r="P18710" s="73" t="str">
        <f t="shared" si="585"/>
        <v/>
      </c>
      <c r="Q18710" s="61" t="s">
        <v>30</v>
      </c>
    </row>
    <row r="18711" spans="8:17" x14ac:dyDescent="0.25">
      <c r="H18711" s="59">
        <v>170585</v>
      </c>
      <c r="I18711" s="59" t="s">
        <v>69</v>
      </c>
      <c r="J18711" s="59">
        <v>26735865</v>
      </c>
      <c r="K18711" s="59" t="s">
        <v>19146</v>
      </c>
      <c r="L18711" s="61" t="s">
        <v>81</v>
      </c>
      <c r="M18711" s="61">
        <f>VLOOKUP(H18711,zdroj!C:F,4,0)</f>
        <v>0</v>
      </c>
      <c r="N18711" s="61" t="str">
        <f t="shared" si="584"/>
        <v>-</v>
      </c>
      <c r="P18711" s="73" t="str">
        <f t="shared" si="585"/>
        <v/>
      </c>
      <c r="Q18711" s="61" t="s">
        <v>86</v>
      </c>
    </row>
    <row r="18712" spans="8:17" x14ac:dyDescent="0.25">
      <c r="H18712" s="59">
        <v>170585</v>
      </c>
      <c r="I18712" s="59" t="s">
        <v>69</v>
      </c>
      <c r="J18712" s="59">
        <v>27488411</v>
      </c>
      <c r="K18712" s="59" t="s">
        <v>19147</v>
      </c>
      <c r="L18712" s="61" t="s">
        <v>113</v>
      </c>
      <c r="M18712" s="61">
        <f>VLOOKUP(H18712,zdroj!C:F,4,0)</f>
        <v>0</v>
      </c>
      <c r="N18712" s="61" t="str">
        <f t="shared" si="584"/>
        <v>katB</v>
      </c>
      <c r="P18712" s="73" t="str">
        <f t="shared" si="585"/>
        <v/>
      </c>
      <c r="Q18712" s="61" t="s">
        <v>30</v>
      </c>
    </row>
    <row r="18713" spans="8:17" x14ac:dyDescent="0.25">
      <c r="H18713" s="59">
        <v>170585</v>
      </c>
      <c r="I18713" s="59" t="s">
        <v>69</v>
      </c>
      <c r="J18713" s="59">
        <v>28039262</v>
      </c>
      <c r="K18713" s="59" t="s">
        <v>19148</v>
      </c>
      <c r="L18713" s="61" t="s">
        <v>113</v>
      </c>
      <c r="M18713" s="61">
        <f>VLOOKUP(H18713,zdroj!C:F,4,0)</f>
        <v>0</v>
      </c>
      <c r="N18713" s="61" t="str">
        <f t="shared" si="584"/>
        <v>katB</v>
      </c>
      <c r="P18713" s="73" t="str">
        <f t="shared" si="585"/>
        <v/>
      </c>
      <c r="Q18713" s="61" t="s">
        <v>30</v>
      </c>
    </row>
    <row r="18714" spans="8:17" x14ac:dyDescent="0.25">
      <c r="H18714" s="59">
        <v>170585</v>
      </c>
      <c r="I18714" s="59" t="s">
        <v>69</v>
      </c>
      <c r="J18714" s="59">
        <v>28371861</v>
      </c>
      <c r="K18714" s="59" t="s">
        <v>19149</v>
      </c>
      <c r="L18714" s="61" t="s">
        <v>113</v>
      </c>
      <c r="M18714" s="61">
        <f>VLOOKUP(H18714,zdroj!C:F,4,0)</f>
        <v>0</v>
      </c>
      <c r="N18714" s="61" t="str">
        <f t="shared" si="584"/>
        <v>katB</v>
      </c>
      <c r="P18714" s="73" t="str">
        <f t="shared" si="585"/>
        <v/>
      </c>
      <c r="Q18714" s="61" t="s">
        <v>30</v>
      </c>
    </row>
    <row r="18715" spans="8:17" x14ac:dyDescent="0.25">
      <c r="H18715" s="59">
        <v>170585</v>
      </c>
      <c r="I18715" s="59" t="s">
        <v>69</v>
      </c>
      <c r="J18715" s="59">
        <v>75227983</v>
      </c>
      <c r="K18715" s="59" t="s">
        <v>19150</v>
      </c>
      <c r="L18715" s="61" t="s">
        <v>81</v>
      </c>
      <c r="M18715" s="61">
        <f>VLOOKUP(H18715,zdroj!C:F,4,0)</f>
        <v>0</v>
      </c>
      <c r="N18715" s="61" t="str">
        <f t="shared" si="584"/>
        <v>-</v>
      </c>
      <c r="P18715" s="73" t="str">
        <f t="shared" si="585"/>
        <v/>
      </c>
      <c r="Q18715" s="61" t="s">
        <v>86</v>
      </c>
    </row>
    <row r="18716" spans="8:17" x14ac:dyDescent="0.25">
      <c r="H18716" s="59">
        <v>170585</v>
      </c>
      <c r="I18716" s="59" t="s">
        <v>69</v>
      </c>
      <c r="J18716" s="59">
        <v>79522912</v>
      </c>
      <c r="K18716" s="59" t="s">
        <v>19151</v>
      </c>
      <c r="L18716" s="61" t="s">
        <v>113</v>
      </c>
      <c r="M18716" s="61">
        <f>VLOOKUP(H18716,zdroj!C:F,4,0)</f>
        <v>0</v>
      </c>
      <c r="N18716" s="61" t="str">
        <f t="shared" si="584"/>
        <v>katB</v>
      </c>
      <c r="P18716" s="73" t="str">
        <f t="shared" si="585"/>
        <v/>
      </c>
      <c r="Q18716" s="61" t="s">
        <v>30</v>
      </c>
    </row>
    <row r="18717" spans="8:17" x14ac:dyDescent="0.25">
      <c r="H18717" s="59">
        <v>170607</v>
      </c>
      <c r="I18717" s="59" t="s">
        <v>69</v>
      </c>
      <c r="J18717" s="59">
        <v>16812042</v>
      </c>
      <c r="K18717" s="59" t="s">
        <v>19152</v>
      </c>
      <c r="L18717" s="61" t="s">
        <v>113</v>
      </c>
      <c r="M18717" s="61">
        <f>VLOOKUP(H18717,zdroj!C:F,4,0)</f>
        <v>0</v>
      </c>
      <c r="N18717" s="61" t="str">
        <f t="shared" si="584"/>
        <v>katB</v>
      </c>
      <c r="P18717" s="73" t="str">
        <f t="shared" si="585"/>
        <v/>
      </c>
      <c r="Q18717" s="61" t="s">
        <v>30</v>
      </c>
    </row>
    <row r="18718" spans="8:17" x14ac:dyDescent="0.25">
      <c r="H18718" s="59">
        <v>170607</v>
      </c>
      <c r="I18718" s="59" t="s">
        <v>69</v>
      </c>
      <c r="J18718" s="59">
        <v>16812051</v>
      </c>
      <c r="K18718" s="59" t="s">
        <v>19153</v>
      </c>
      <c r="L18718" s="61" t="s">
        <v>113</v>
      </c>
      <c r="M18718" s="61">
        <f>VLOOKUP(H18718,zdroj!C:F,4,0)</f>
        <v>0</v>
      </c>
      <c r="N18718" s="61" t="str">
        <f t="shared" si="584"/>
        <v>katB</v>
      </c>
      <c r="P18718" s="73" t="str">
        <f t="shared" si="585"/>
        <v/>
      </c>
      <c r="Q18718" s="61" t="s">
        <v>30</v>
      </c>
    </row>
    <row r="18719" spans="8:17" x14ac:dyDescent="0.25">
      <c r="H18719" s="59">
        <v>170607</v>
      </c>
      <c r="I18719" s="59" t="s">
        <v>69</v>
      </c>
      <c r="J18719" s="59">
        <v>16812069</v>
      </c>
      <c r="K18719" s="59" t="s">
        <v>19154</v>
      </c>
      <c r="L18719" s="61" t="s">
        <v>113</v>
      </c>
      <c r="M18719" s="61">
        <f>VLOOKUP(H18719,zdroj!C:F,4,0)</f>
        <v>0</v>
      </c>
      <c r="N18719" s="61" t="str">
        <f t="shared" si="584"/>
        <v>katB</v>
      </c>
      <c r="P18719" s="73" t="str">
        <f t="shared" si="585"/>
        <v/>
      </c>
      <c r="Q18719" s="61" t="s">
        <v>30</v>
      </c>
    </row>
    <row r="18720" spans="8:17" x14ac:dyDescent="0.25">
      <c r="H18720" s="59">
        <v>170607</v>
      </c>
      <c r="I18720" s="59" t="s">
        <v>69</v>
      </c>
      <c r="J18720" s="59">
        <v>16812077</v>
      </c>
      <c r="K18720" s="59" t="s">
        <v>19155</v>
      </c>
      <c r="L18720" s="61" t="s">
        <v>113</v>
      </c>
      <c r="M18720" s="61">
        <f>VLOOKUP(H18720,zdroj!C:F,4,0)</f>
        <v>0</v>
      </c>
      <c r="N18720" s="61" t="str">
        <f t="shared" si="584"/>
        <v>katB</v>
      </c>
      <c r="P18720" s="73" t="str">
        <f t="shared" si="585"/>
        <v/>
      </c>
      <c r="Q18720" s="61" t="s">
        <v>30</v>
      </c>
    </row>
    <row r="18721" spans="8:17" x14ac:dyDescent="0.25">
      <c r="H18721" s="59">
        <v>170607</v>
      </c>
      <c r="I18721" s="59" t="s">
        <v>69</v>
      </c>
      <c r="J18721" s="59">
        <v>16812085</v>
      </c>
      <c r="K18721" s="59" t="s">
        <v>19156</v>
      </c>
      <c r="L18721" s="61" t="s">
        <v>113</v>
      </c>
      <c r="M18721" s="61">
        <f>VLOOKUP(H18721,zdroj!C:F,4,0)</f>
        <v>0</v>
      </c>
      <c r="N18721" s="61" t="str">
        <f t="shared" si="584"/>
        <v>katB</v>
      </c>
      <c r="P18721" s="73" t="str">
        <f t="shared" si="585"/>
        <v/>
      </c>
      <c r="Q18721" s="61" t="s">
        <v>30</v>
      </c>
    </row>
    <row r="18722" spans="8:17" x14ac:dyDescent="0.25">
      <c r="H18722" s="59">
        <v>170607</v>
      </c>
      <c r="I18722" s="59" t="s">
        <v>69</v>
      </c>
      <c r="J18722" s="59">
        <v>16812093</v>
      </c>
      <c r="K18722" s="59" t="s">
        <v>19157</v>
      </c>
      <c r="L18722" s="61" t="s">
        <v>113</v>
      </c>
      <c r="M18722" s="61">
        <f>VLOOKUP(H18722,zdroj!C:F,4,0)</f>
        <v>0</v>
      </c>
      <c r="N18722" s="61" t="str">
        <f t="shared" si="584"/>
        <v>katB</v>
      </c>
      <c r="P18722" s="73" t="str">
        <f t="shared" si="585"/>
        <v/>
      </c>
      <c r="Q18722" s="61" t="s">
        <v>30</v>
      </c>
    </row>
    <row r="18723" spans="8:17" x14ac:dyDescent="0.25">
      <c r="H18723" s="59">
        <v>170607</v>
      </c>
      <c r="I18723" s="59" t="s">
        <v>69</v>
      </c>
      <c r="J18723" s="59">
        <v>16812123</v>
      </c>
      <c r="K18723" s="59" t="s">
        <v>19158</v>
      </c>
      <c r="L18723" s="61" t="s">
        <v>81</v>
      </c>
      <c r="M18723" s="61">
        <f>VLOOKUP(H18723,zdroj!C:F,4,0)</f>
        <v>0</v>
      </c>
      <c r="N18723" s="61" t="str">
        <f t="shared" si="584"/>
        <v>-</v>
      </c>
      <c r="P18723" s="73" t="str">
        <f t="shared" si="585"/>
        <v/>
      </c>
      <c r="Q18723" s="61" t="s">
        <v>86</v>
      </c>
    </row>
    <row r="18724" spans="8:17" x14ac:dyDescent="0.25">
      <c r="H18724" s="59">
        <v>170607</v>
      </c>
      <c r="I18724" s="59" t="s">
        <v>69</v>
      </c>
      <c r="J18724" s="59">
        <v>16812131</v>
      </c>
      <c r="K18724" s="59" t="s">
        <v>19159</v>
      </c>
      <c r="L18724" s="61" t="s">
        <v>81</v>
      </c>
      <c r="M18724" s="61">
        <f>VLOOKUP(H18724,zdroj!C:F,4,0)</f>
        <v>0</v>
      </c>
      <c r="N18724" s="61" t="str">
        <f t="shared" si="584"/>
        <v>-</v>
      </c>
      <c r="P18724" s="73" t="str">
        <f t="shared" si="585"/>
        <v/>
      </c>
      <c r="Q18724" s="61" t="s">
        <v>86</v>
      </c>
    </row>
    <row r="18725" spans="8:17" x14ac:dyDescent="0.25">
      <c r="H18725" s="59">
        <v>170607</v>
      </c>
      <c r="I18725" s="59" t="s">
        <v>69</v>
      </c>
      <c r="J18725" s="59">
        <v>16812140</v>
      </c>
      <c r="K18725" s="59" t="s">
        <v>19160</v>
      </c>
      <c r="L18725" s="61" t="s">
        <v>81</v>
      </c>
      <c r="M18725" s="61">
        <f>VLOOKUP(H18725,zdroj!C:F,4,0)</f>
        <v>0</v>
      </c>
      <c r="N18725" s="61" t="str">
        <f t="shared" si="584"/>
        <v>-</v>
      </c>
      <c r="P18725" s="73" t="str">
        <f t="shared" si="585"/>
        <v/>
      </c>
      <c r="Q18725" s="61" t="s">
        <v>86</v>
      </c>
    </row>
    <row r="18726" spans="8:17" x14ac:dyDescent="0.25">
      <c r="H18726" s="59">
        <v>170607</v>
      </c>
      <c r="I18726" s="59" t="s">
        <v>69</v>
      </c>
      <c r="J18726" s="59">
        <v>16812158</v>
      </c>
      <c r="K18726" s="59" t="s">
        <v>19161</v>
      </c>
      <c r="L18726" s="61" t="s">
        <v>81</v>
      </c>
      <c r="M18726" s="61">
        <f>VLOOKUP(H18726,zdroj!C:F,4,0)</f>
        <v>0</v>
      </c>
      <c r="N18726" s="61" t="str">
        <f t="shared" si="584"/>
        <v>-</v>
      </c>
      <c r="P18726" s="73" t="str">
        <f t="shared" si="585"/>
        <v/>
      </c>
      <c r="Q18726" s="61" t="s">
        <v>86</v>
      </c>
    </row>
    <row r="18727" spans="8:17" x14ac:dyDescent="0.25">
      <c r="H18727" s="59">
        <v>170607</v>
      </c>
      <c r="I18727" s="59" t="s">
        <v>69</v>
      </c>
      <c r="J18727" s="59">
        <v>16812166</v>
      </c>
      <c r="K18727" s="59" t="s">
        <v>19162</v>
      </c>
      <c r="L18727" s="61" t="s">
        <v>81</v>
      </c>
      <c r="M18727" s="61">
        <f>VLOOKUP(H18727,zdroj!C:F,4,0)</f>
        <v>0</v>
      </c>
      <c r="N18727" s="61" t="str">
        <f t="shared" si="584"/>
        <v>-</v>
      </c>
      <c r="P18727" s="73" t="str">
        <f t="shared" si="585"/>
        <v/>
      </c>
      <c r="Q18727" s="61" t="s">
        <v>86</v>
      </c>
    </row>
    <row r="18728" spans="8:17" x14ac:dyDescent="0.25">
      <c r="H18728" s="59">
        <v>170607</v>
      </c>
      <c r="I18728" s="59" t="s">
        <v>69</v>
      </c>
      <c r="J18728" s="59">
        <v>16812174</v>
      </c>
      <c r="K18728" s="59" t="s">
        <v>19163</v>
      </c>
      <c r="L18728" s="61" t="s">
        <v>81</v>
      </c>
      <c r="M18728" s="61">
        <f>VLOOKUP(H18728,zdroj!C:F,4,0)</f>
        <v>0</v>
      </c>
      <c r="N18728" s="61" t="str">
        <f t="shared" si="584"/>
        <v>-</v>
      </c>
      <c r="P18728" s="73" t="str">
        <f t="shared" si="585"/>
        <v/>
      </c>
      <c r="Q18728" s="61" t="s">
        <v>86</v>
      </c>
    </row>
    <row r="18729" spans="8:17" x14ac:dyDescent="0.25">
      <c r="H18729" s="59">
        <v>170607</v>
      </c>
      <c r="I18729" s="59" t="s">
        <v>69</v>
      </c>
      <c r="J18729" s="59">
        <v>16812182</v>
      </c>
      <c r="K18729" s="59" t="s">
        <v>19164</v>
      </c>
      <c r="L18729" s="61" t="s">
        <v>81</v>
      </c>
      <c r="M18729" s="61">
        <f>VLOOKUP(H18729,zdroj!C:F,4,0)</f>
        <v>0</v>
      </c>
      <c r="N18729" s="61" t="str">
        <f t="shared" si="584"/>
        <v>-</v>
      </c>
      <c r="P18729" s="73" t="str">
        <f t="shared" si="585"/>
        <v/>
      </c>
      <c r="Q18729" s="61" t="s">
        <v>86</v>
      </c>
    </row>
    <row r="18730" spans="8:17" x14ac:dyDescent="0.25">
      <c r="H18730" s="59">
        <v>170607</v>
      </c>
      <c r="I18730" s="59" t="s">
        <v>69</v>
      </c>
      <c r="J18730" s="59">
        <v>16812204</v>
      </c>
      <c r="K18730" s="59" t="s">
        <v>19165</v>
      </c>
      <c r="L18730" s="61" t="s">
        <v>81</v>
      </c>
      <c r="M18730" s="61">
        <f>VLOOKUP(H18730,zdroj!C:F,4,0)</f>
        <v>0</v>
      </c>
      <c r="N18730" s="61" t="str">
        <f t="shared" si="584"/>
        <v>-</v>
      </c>
      <c r="P18730" s="73" t="str">
        <f t="shared" si="585"/>
        <v/>
      </c>
      <c r="Q18730" s="61" t="s">
        <v>86</v>
      </c>
    </row>
    <row r="18731" spans="8:17" x14ac:dyDescent="0.25">
      <c r="H18731" s="59">
        <v>170607</v>
      </c>
      <c r="I18731" s="59" t="s">
        <v>69</v>
      </c>
      <c r="J18731" s="59">
        <v>16812212</v>
      </c>
      <c r="K18731" s="59" t="s">
        <v>19166</v>
      </c>
      <c r="L18731" s="61" t="s">
        <v>81</v>
      </c>
      <c r="M18731" s="61">
        <f>VLOOKUP(H18731,zdroj!C:F,4,0)</f>
        <v>0</v>
      </c>
      <c r="N18731" s="61" t="str">
        <f t="shared" si="584"/>
        <v>-</v>
      </c>
      <c r="P18731" s="73" t="str">
        <f t="shared" si="585"/>
        <v/>
      </c>
      <c r="Q18731" s="61" t="s">
        <v>86</v>
      </c>
    </row>
    <row r="18732" spans="8:17" x14ac:dyDescent="0.25">
      <c r="H18732" s="59">
        <v>170607</v>
      </c>
      <c r="I18732" s="59" t="s">
        <v>69</v>
      </c>
      <c r="J18732" s="59">
        <v>16812433</v>
      </c>
      <c r="K18732" s="59" t="s">
        <v>19167</v>
      </c>
      <c r="L18732" s="61" t="s">
        <v>81</v>
      </c>
      <c r="M18732" s="61">
        <f>VLOOKUP(H18732,zdroj!C:F,4,0)</f>
        <v>0</v>
      </c>
      <c r="N18732" s="61" t="str">
        <f t="shared" si="584"/>
        <v>-</v>
      </c>
      <c r="P18732" s="73" t="str">
        <f t="shared" si="585"/>
        <v/>
      </c>
      <c r="Q18732" s="61" t="s">
        <v>86</v>
      </c>
    </row>
    <row r="18733" spans="8:17" x14ac:dyDescent="0.25">
      <c r="H18733" s="59">
        <v>170607</v>
      </c>
      <c r="I18733" s="59" t="s">
        <v>69</v>
      </c>
      <c r="J18733" s="59">
        <v>16812441</v>
      </c>
      <c r="K18733" s="59" t="s">
        <v>19168</v>
      </c>
      <c r="L18733" s="61" t="s">
        <v>81</v>
      </c>
      <c r="M18733" s="61">
        <f>VLOOKUP(H18733,zdroj!C:F,4,0)</f>
        <v>0</v>
      </c>
      <c r="N18733" s="61" t="str">
        <f t="shared" si="584"/>
        <v>-</v>
      </c>
      <c r="P18733" s="73" t="str">
        <f t="shared" si="585"/>
        <v/>
      </c>
      <c r="Q18733" s="61" t="s">
        <v>86</v>
      </c>
    </row>
    <row r="18734" spans="8:17" x14ac:dyDescent="0.25">
      <c r="H18734" s="59">
        <v>170607</v>
      </c>
      <c r="I18734" s="59" t="s">
        <v>69</v>
      </c>
      <c r="J18734" s="59">
        <v>16812450</v>
      </c>
      <c r="K18734" s="59" t="s">
        <v>19169</v>
      </c>
      <c r="L18734" s="61" t="s">
        <v>81</v>
      </c>
      <c r="M18734" s="61">
        <f>VLOOKUP(H18734,zdroj!C:F,4,0)</f>
        <v>0</v>
      </c>
      <c r="N18734" s="61" t="str">
        <f t="shared" si="584"/>
        <v>-</v>
      </c>
      <c r="P18734" s="73" t="str">
        <f t="shared" si="585"/>
        <v/>
      </c>
      <c r="Q18734" s="61" t="s">
        <v>86</v>
      </c>
    </row>
    <row r="18735" spans="8:17" x14ac:dyDescent="0.25">
      <c r="H18735" s="59">
        <v>170607</v>
      </c>
      <c r="I18735" s="59" t="s">
        <v>69</v>
      </c>
      <c r="J18735" s="59">
        <v>26477483</v>
      </c>
      <c r="K18735" s="59" t="s">
        <v>19170</v>
      </c>
      <c r="L18735" s="61" t="s">
        <v>81</v>
      </c>
      <c r="M18735" s="61">
        <f>VLOOKUP(H18735,zdroj!C:F,4,0)</f>
        <v>0</v>
      </c>
      <c r="N18735" s="61" t="str">
        <f t="shared" si="584"/>
        <v>-</v>
      </c>
      <c r="P18735" s="73" t="str">
        <f t="shared" si="585"/>
        <v/>
      </c>
      <c r="Q18735" s="61" t="s">
        <v>86</v>
      </c>
    </row>
    <row r="18736" spans="8:17" x14ac:dyDescent="0.25">
      <c r="H18736" s="59">
        <v>170607</v>
      </c>
      <c r="I18736" s="59" t="s">
        <v>69</v>
      </c>
      <c r="J18736" s="59">
        <v>75058456</v>
      </c>
      <c r="K18736" s="59" t="s">
        <v>19171</v>
      </c>
      <c r="L18736" s="61" t="s">
        <v>81</v>
      </c>
      <c r="M18736" s="61">
        <f>VLOOKUP(H18736,zdroj!C:F,4,0)</f>
        <v>0</v>
      </c>
      <c r="N18736" s="61" t="str">
        <f t="shared" si="584"/>
        <v>-</v>
      </c>
      <c r="P18736" s="73" t="str">
        <f t="shared" si="585"/>
        <v/>
      </c>
      <c r="Q18736" s="61" t="s">
        <v>86</v>
      </c>
    </row>
    <row r="18737" spans="8:17" x14ac:dyDescent="0.25">
      <c r="H18737" s="59">
        <v>170607</v>
      </c>
      <c r="I18737" s="59" t="s">
        <v>69</v>
      </c>
      <c r="J18737" s="59">
        <v>80606687</v>
      </c>
      <c r="K18737" s="59" t="s">
        <v>19172</v>
      </c>
      <c r="L18737" s="61" t="s">
        <v>113</v>
      </c>
      <c r="M18737" s="61">
        <f>VLOOKUP(H18737,zdroj!C:F,4,0)</f>
        <v>0</v>
      </c>
      <c r="N18737" s="61" t="str">
        <f t="shared" si="584"/>
        <v>katB</v>
      </c>
      <c r="P18737" s="73" t="str">
        <f t="shared" si="585"/>
        <v/>
      </c>
      <c r="Q18737" s="61" t="s">
        <v>30</v>
      </c>
    </row>
    <row r="18738" spans="8:17" x14ac:dyDescent="0.25">
      <c r="H18738" s="59">
        <v>183482</v>
      </c>
      <c r="I18738" s="59" t="s">
        <v>72</v>
      </c>
      <c r="J18738" s="59">
        <v>16824822</v>
      </c>
      <c r="K18738" s="59" t="s">
        <v>19173</v>
      </c>
      <c r="L18738" s="61" t="s">
        <v>81</v>
      </c>
      <c r="M18738" s="61">
        <f>VLOOKUP(H18738,zdroj!C:F,4,0)</f>
        <v>0</v>
      </c>
      <c r="N18738" s="61" t="str">
        <f t="shared" si="584"/>
        <v>-</v>
      </c>
      <c r="P18738" s="73" t="str">
        <f t="shared" si="585"/>
        <v/>
      </c>
      <c r="Q18738" s="61" t="s">
        <v>86</v>
      </c>
    </row>
    <row r="18739" spans="8:17" x14ac:dyDescent="0.25">
      <c r="H18739" s="59">
        <v>183482</v>
      </c>
      <c r="I18739" s="59" t="s">
        <v>72</v>
      </c>
      <c r="J18739" s="59">
        <v>16824831</v>
      </c>
      <c r="K18739" s="59" t="s">
        <v>19174</v>
      </c>
      <c r="L18739" s="61" t="s">
        <v>81</v>
      </c>
      <c r="M18739" s="61">
        <f>VLOOKUP(H18739,zdroj!C:F,4,0)</f>
        <v>0</v>
      </c>
      <c r="N18739" s="61" t="str">
        <f t="shared" si="584"/>
        <v>-</v>
      </c>
      <c r="P18739" s="73" t="str">
        <f t="shared" si="585"/>
        <v/>
      </c>
      <c r="Q18739" s="61" t="s">
        <v>86</v>
      </c>
    </row>
    <row r="18740" spans="8:17" x14ac:dyDescent="0.25">
      <c r="H18740" s="59">
        <v>183482</v>
      </c>
      <c r="I18740" s="59" t="s">
        <v>72</v>
      </c>
      <c r="J18740" s="59">
        <v>16824849</v>
      </c>
      <c r="K18740" s="59" t="s">
        <v>19175</v>
      </c>
      <c r="L18740" s="61" t="s">
        <v>81</v>
      </c>
      <c r="M18740" s="61">
        <f>VLOOKUP(H18740,zdroj!C:F,4,0)</f>
        <v>0</v>
      </c>
      <c r="N18740" s="61" t="str">
        <f t="shared" si="584"/>
        <v>-</v>
      </c>
      <c r="P18740" s="73" t="str">
        <f t="shared" si="585"/>
        <v/>
      </c>
      <c r="Q18740" s="61" t="s">
        <v>86</v>
      </c>
    </row>
    <row r="18741" spans="8:17" x14ac:dyDescent="0.25">
      <c r="H18741" s="59">
        <v>183482</v>
      </c>
      <c r="I18741" s="59" t="s">
        <v>72</v>
      </c>
      <c r="J18741" s="59">
        <v>16824857</v>
      </c>
      <c r="K18741" s="59" t="s">
        <v>19176</v>
      </c>
      <c r="L18741" s="61" t="s">
        <v>81</v>
      </c>
      <c r="M18741" s="61">
        <f>VLOOKUP(H18741,zdroj!C:F,4,0)</f>
        <v>0</v>
      </c>
      <c r="N18741" s="61" t="str">
        <f t="shared" si="584"/>
        <v>-</v>
      </c>
      <c r="P18741" s="73" t="str">
        <f t="shared" si="585"/>
        <v/>
      </c>
      <c r="Q18741" s="61" t="s">
        <v>86</v>
      </c>
    </row>
    <row r="18742" spans="8:17" x14ac:dyDescent="0.25">
      <c r="H18742" s="59">
        <v>183482</v>
      </c>
      <c r="I18742" s="59" t="s">
        <v>72</v>
      </c>
      <c r="J18742" s="59">
        <v>16824865</v>
      </c>
      <c r="K18742" s="59" t="s">
        <v>19177</v>
      </c>
      <c r="L18742" s="61" t="s">
        <v>81</v>
      </c>
      <c r="M18742" s="61">
        <f>VLOOKUP(H18742,zdroj!C:F,4,0)</f>
        <v>0</v>
      </c>
      <c r="N18742" s="61" t="str">
        <f t="shared" si="584"/>
        <v>-</v>
      </c>
      <c r="P18742" s="73" t="str">
        <f t="shared" si="585"/>
        <v/>
      </c>
      <c r="Q18742" s="61" t="s">
        <v>88</v>
      </c>
    </row>
    <row r="18743" spans="8:17" x14ac:dyDescent="0.25">
      <c r="H18743" s="59">
        <v>183482</v>
      </c>
      <c r="I18743" s="59" t="s">
        <v>72</v>
      </c>
      <c r="J18743" s="59">
        <v>16824873</v>
      </c>
      <c r="K18743" s="59" t="s">
        <v>19178</v>
      </c>
      <c r="L18743" s="61" t="s">
        <v>81</v>
      </c>
      <c r="M18743" s="61">
        <f>VLOOKUP(H18743,zdroj!C:F,4,0)</f>
        <v>0</v>
      </c>
      <c r="N18743" s="61" t="str">
        <f t="shared" si="584"/>
        <v>-</v>
      </c>
      <c r="P18743" s="73" t="str">
        <f t="shared" si="585"/>
        <v/>
      </c>
      <c r="Q18743" s="61" t="s">
        <v>86</v>
      </c>
    </row>
    <row r="18744" spans="8:17" x14ac:dyDescent="0.25">
      <c r="H18744" s="59">
        <v>183482</v>
      </c>
      <c r="I18744" s="59" t="s">
        <v>72</v>
      </c>
      <c r="J18744" s="59">
        <v>16824881</v>
      </c>
      <c r="K18744" s="59" t="s">
        <v>19179</v>
      </c>
      <c r="L18744" s="61" t="s">
        <v>81</v>
      </c>
      <c r="M18744" s="61">
        <f>VLOOKUP(H18744,zdroj!C:F,4,0)</f>
        <v>0</v>
      </c>
      <c r="N18744" s="61" t="str">
        <f t="shared" si="584"/>
        <v>-</v>
      </c>
      <c r="P18744" s="73" t="str">
        <f t="shared" si="585"/>
        <v/>
      </c>
      <c r="Q18744" s="61" t="s">
        <v>86</v>
      </c>
    </row>
    <row r="18745" spans="8:17" x14ac:dyDescent="0.25">
      <c r="H18745" s="59">
        <v>183482</v>
      </c>
      <c r="I18745" s="59" t="s">
        <v>72</v>
      </c>
      <c r="J18745" s="59">
        <v>16824890</v>
      </c>
      <c r="K18745" s="59" t="s">
        <v>19180</v>
      </c>
      <c r="L18745" s="61" t="s">
        <v>114</v>
      </c>
      <c r="M18745" s="61">
        <f>VLOOKUP(H18745,zdroj!C:F,4,0)</f>
        <v>0</v>
      </c>
      <c r="N18745" s="61" t="str">
        <f t="shared" si="584"/>
        <v>katC</v>
      </c>
      <c r="P18745" s="73" t="str">
        <f t="shared" si="585"/>
        <v/>
      </c>
      <c r="Q18745" s="61" t="s">
        <v>33</v>
      </c>
    </row>
    <row r="18746" spans="8:17" x14ac:dyDescent="0.25">
      <c r="H18746" s="59">
        <v>183482</v>
      </c>
      <c r="I18746" s="59" t="s">
        <v>72</v>
      </c>
      <c r="J18746" s="59">
        <v>16824903</v>
      </c>
      <c r="K18746" s="59" t="s">
        <v>19181</v>
      </c>
      <c r="L18746" s="61" t="s">
        <v>81</v>
      </c>
      <c r="M18746" s="61">
        <f>VLOOKUP(H18746,zdroj!C:F,4,0)</f>
        <v>0</v>
      </c>
      <c r="N18746" s="61" t="str">
        <f t="shared" si="584"/>
        <v>-</v>
      </c>
      <c r="P18746" s="73" t="str">
        <f t="shared" si="585"/>
        <v/>
      </c>
      <c r="Q18746" s="61" t="s">
        <v>86</v>
      </c>
    </row>
    <row r="18747" spans="8:17" x14ac:dyDescent="0.25">
      <c r="H18747" s="59">
        <v>183482</v>
      </c>
      <c r="I18747" s="59" t="s">
        <v>72</v>
      </c>
      <c r="J18747" s="59">
        <v>16824911</v>
      </c>
      <c r="K18747" s="59" t="s">
        <v>19182</v>
      </c>
      <c r="L18747" s="61" t="s">
        <v>81</v>
      </c>
      <c r="M18747" s="61">
        <f>VLOOKUP(H18747,zdroj!C:F,4,0)</f>
        <v>0</v>
      </c>
      <c r="N18747" s="61" t="str">
        <f t="shared" si="584"/>
        <v>-</v>
      </c>
      <c r="P18747" s="73" t="str">
        <f t="shared" si="585"/>
        <v/>
      </c>
      <c r="Q18747" s="61" t="s">
        <v>88</v>
      </c>
    </row>
    <row r="18748" spans="8:17" x14ac:dyDescent="0.25">
      <c r="H18748" s="59">
        <v>183482</v>
      </c>
      <c r="I18748" s="59" t="s">
        <v>72</v>
      </c>
      <c r="J18748" s="59">
        <v>16824920</v>
      </c>
      <c r="K18748" s="59" t="s">
        <v>19183</v>
      </c>
      <c r="L18748" s="61" t="s">
        <v>81</v>
      </c>
      <c r="M18748" s="61">
        <f>VLOOKUP(H18748,zdroj!C:F,4,0)</f>
        <v>0</v>
      </c>
      <c r="N18748" s="61" t="str">
        <f t="shared" si="584"/>
        <v>-</v>
      </c>
      <c r="P18748" s="73" t="str">
        <f t="shared" si="585"/>
        <v/>
      </c>
      <c r="Q18748" s="61" t="s">
        <v>86</v>
      </c>
    </row>
    <row r="18749" spans="8:17" x14ac:dyDescent="0.25">
      <c r="H18749" s="59">
        <v>183482</v>
      </c>
      <c r="I18749" s="59" t="s">
        <v>72</v>
      </c>
      <c r="J18749" s="59">
        <v>16824938</v>
      </c>
      <c r="K18749" s="59" t="s">
        <v>19184</v>
      </c>
      <c r="L18749" s="61" t="s">
        <v>81</v>
      </c>
      <c r="M18749" s="61">
        <f>VLOOKUP(H18749,zdroj!C:F,4,0)</f>
        <v>0</v>
      </c>
      <c r="N18749" s="61" t="str">
        <f t="shared" si="584"/>
        <v>-</v>
      </c>
      <c r="P18749" s="73" t="str">
        <f t="shared" si="585"/>
        <v/>
      </c>
      <c r="Q18749" s="61" t="s">
        <v>86</v>
      </c>
    </row>
    <row r="18750" spans="8:17" x14ac:dyDescent="0.25">
      <c r="H18750" s="59">
        <v>183482</v>
      </c>
      <c r="I18750" s="59" t="s">
        <v>72</v>
      </c>
      <c r="J18750" s="59">
        <v>16824946</v>
      </c>
      <c r="K18750" s="59" t="s">
        <v>19185</v>
      </c>
      <c r="L18750" s="61" t="s">
        <v>81</v>
      </c>
      <c r="M18750" s="61">
        <f>VLOOKUP(H18750,zdroj!C:F,4,0)</f>
        <v>0</v>
      </c>
      <c r="N18750" s="61" t="str">
        <f t="shared" si="584"/>
        <v>-</v>
      </c>
      <c r="P18750" s="73" t="str">
        <f t="shared" si="585"/>
        <v/>
      </c>
      <c r="Q18750" s="61" t="s">
        <v>86</v>
      </c>
    </row>
    <row r="18751" spans="8:17" x14ac:dyDescent="0.25">
      <c r="H18751" s="59">
        <v>183482</v>
      </c>
      <c r="I18751" s="59" t="s">
        <v>72</v>
      </c>
      <c r="J18751" s="59">
        <v>16824954</v>
      </c>
      <c r="K18751" s="59" t="s">
        <v>19186</v>
      </c>
      <c r="L18751" s="61" t="s">
        <v>81</v>
      </c>
      <c r="M18751" s="61">
        <f>VLOOKUP(H18751,zdroj!C:F,4,0)</f>
        <v>0</v>
      </c>
      <c r="N18751" s="61" t="str">
        <f t="shared" si="584"/>
        <v>-</v>
      </c>
      <c r="P18751" s="73" t="str">
        <f t="shared" si="585"/>
        <v/>
      </c>
      <c r="Q18751" s="61" t="s">
        <v>86</v>
      </c>
    </row>
    <row r="18752" spans="8:17" x14ac:dyDescent="0.25">
      <c r="H18752" s="59">
        <v>183482</v>
      </c>
      <c r="I18752" s="59" t="s">
        <v>72</v>
      </c>
      <c r="J18752" s="59">
        <v>16824962</v>
      </c>
      <c r="K18752" s="59" t="s">
        <v>19187</v>
      </c>
      <c r="L18752" s="61" t="s">
        <v>81</v>
      </c>
      <c r="M18752" s="61">
        <f>VLOOKUP(H18752,zdroj!C:F,4,0)</f>
        <v>0</v>
      </c>
      <c r="N18752" s="61" t="str">
        <f t="shared" si="584"/>
        <v>-</v>
      </c>
      <c r="P18752" s="73" t="str">
        <f t="shared" si="585"/>
        <v/>
      </c>
      <c r="Q18752" s="61" t="s">
        <v>86</v>
      </c>
    </row>
    <row r="18753" spans="8:17" x14ac:dyDescent="0.25">
      <c r="H18753" s="59">
        <v>183482</v>
      </c>
      <c r="I18753" s="59" t="s">
        <v>72</v>
      </c>
      <c r="J18753" s="59">
        <v>16824971</v>
      </c>
      <c r="K18753" s="59" t="s">
        <v>19188</v>
      </c>
      <c r="L18753" s="61" t="s">
        <v>81</v>
      </c>
      <c r="M18753" s="61">
        <f>VLOOKUP(H18753,zdroj!C:F,4,0)</f>
        <v>0</v>
      </c>
      <c r="N18753" s="61" t="str">
        <f t="shared" si="584"/>
        <v>-</v>
      </c>
      <c r="P18753" s="73" t="str">
        <f t="shared" si="585"/>
        <v/>
      </c>
      <c r="Q18753" s="61" t="s">
        <v>86</v>
      </c>
    </row>
    <row r="18754" spans="8:17" x14ac:dyDescent="0.25">
      <c r="H18754" s="59">
        <v>183482</v>
      </c>
      <c r="I18754" s="59" t="s">
        <v>72</v>
      </c>
      <c r="J18754" s="59">
        <v>16824989</v>
      </c>
      <c r="K18754" s="59" t="s">
        <v>19189</v>
      </c>
      <c r="L18754" s="61" t="s">
        <v>81</v>
      </c>
      <c r="M18754" s="61">
        <f>VLOOKUP(H18754,zdroj!C:F,4,0)</f>
        <v>0</v>
      </c>
      <c r="N18754" s="61" t="str">
        <f t="shared" si="584"/>
        <v>-</v>
      </c>
      <c r="P18754" s="73" t="str">
        <f t="shared" si="585"/>
        <v/>
      </c>
      <c r="Q18754" s="61" t="s">
        <v>88</v>
      </c>
    </row>
    <row r="18755" spans="8:17" x14ac:dyDescent="0.25">
      <c r="H18755" s="59">
        <v>183482</v>
      </c>
      <c r="I18755" s="59" t="s">
        <v>72</v>
      </c>
      <c r="J18755" s="59">
        <v>16824997</v>
      </c>
      <c r="K18755" s="59" t="s">
        <v>19190</v>
      </c>
      <c r="L18755" s="61" t="s">
        <v>81</v>
      </c>
      <c r="M18755" s="61">
        <f>VLOOKUP(H18755,zdroj!C:F,4,0)</f>
        <v>0</v>
      </c>
      <c r="N18755" s="61" t="str">
        <f t="shared" si="584"/>
        <v>-</v>
      </c>
      <c r="P18755" s="73" t="str">
        <f t="shared" si="585"/>
        <v/>
      </c>
      <c r="Q18755" s="61" t="s">
        <v>86</v>
      </c>
    </row>
    <row r="18756" spans="8:17" x14ac:dyDescent="0.25">
      <c r="H18756" s="59">
        <v>183482</v>
      </c>
      <c r="I18756" s="59" t="s">
        <v>72</v>
      </c>
      <c r="J18756" s="59">
        <v>16825004</v>
      </c>
      <c r="K18756" s="59" t="s">
        <v>19191</v>
      </c>
      <c r="L18756" s="61" t="s">
        <v>81</v>
      </c>
      <c r="M18756" s="61">
        <f>VLOOKUP(H18756,zdroj!C:F,4,0)</f>
        <v>0</v>
      </c>
      <c r="N18756" s="61" t="str">
        <f t="shared" si="584"/>
        <v>-</v>
      </c>
      <c r="P18756" s="73" t="str">
        <f t="shared" si="585"/>
        <v/>
      </c>
      <c r="Q18756" s="61" t="s">
        <v>88</v>
      </c>
    </row>
    <row r="18757" spans="8:17" x14ac:dyDescent="0.25">
      <c r="H18757" s="59">
        <v>183482</v>
      </c>
      <c r="I18757" s="59" t="s">
        <v>72</v>
      </c>
      <c r="J18757" s="59">
        <v>16825021</v>
      </c>
      <c r="K18757" s="59" t="s">
        <v>19192</v>
      </c>
      <c r="L18757" s="61" t="s">
        <v>81</v>
      </c>
      <c r="M18757" s="61">
        <f>VLOOKUP(H18757,zdroj!C:F,4,0)</f>
        <v>0</v>
      </c>
      <c r="N18757" s="61" t="str">
        <f t="shared" si="584"/>
        <v>-</v>
      </c>
      <c r="P18757" s="73" t="str">
        <f t="shared" si="585"/>
        <v/>
      </c>
      <c r="Q18757" s="61" t="s">
        <v>86</v>
      </c>
    </row>
    <row r="18758" spans="8:17" x14ac:dyDescent="0.25">
      <c r="H18758" s="59">
        <v>183482</v>
      </c>
      <c r="I18758" s="59" t="s">
        <v>72</v>
      </c>
      <c r="J18758" s="59">
        <v>16825039</v>
      </c>
      <c r="K18758" s="59" t="s">
        <v>19193</v>
      </c>
      <c r="L18758" s="61" t="s">
        <v>81</v>
      </c>
      <c r="M18758" s="61">
        <f>VLOOKUP(H18758,zdroj!C:F,4,0)</f>
        <v>0</v>
      </c>
      <c r="N18758" s="61" t="str">
        <f t="shared" si="584"/>
        <v>-</v>
      </c>
      <c r="P18758" s="73" t="str">
        <f t="shared" si="585"/>
        <v/>
      </c>
      <c r="Q18758" s="61" t="s">
        <v>86</v>
      </c>
    </row>
    <row r="18759" spans="8:17" x14ac:dyDescent="0.25">
      <c r="H18759" s="59">
        <v>183482</v>
      </c>
      <c r="I18759" s="59" t="s">
        <v>72</v>
      </c>
      <c r="J18759" s="59">
        <v>16825047</v>
      </c>
      <c r="K18759" s="59" t="s">
        <v>19194</v>
      </c>
      <c r="L18759" s="61" t="s">
        <v>81</v>
      </c>
      <c r="M18759" s="61">
        <f>VLOOKUP(H18759,zdroj!C:F,4,0)</f>
        <v>0</v>
      </c>
      <c r="N18759" s="61" t="str">
        <f t="shared" ref="N18759:N18822" si="586">IF(M18759="A",IF(L18759="katA","katB",L18759),L18759)</f>
        <v>-</v>
      </c>
      <c r="P18759" s="73" t="str">
        <f t="shared" ref="P18759:P18822" si="587">IF(O18759="A",1,"")</f>
        <v/>
      </c>
      <c r="Q18759" s="61" t="s">
        <v>86</v>
      </c>
    </row>
    <row r="18760" spans="8:17" x14ac:dyDescent="0.25">
      <c r="H18760" s="59">
        <v>183482</v>
      </c>
      <c r="I18760" s="59" t="s">
        <v>72</v>
      </c>
      <c r="J18760" s="59">
        <v>16825055</v>
      </c>
      <c r="K18760" s="59" t="s">
        <v>19195</v>
      </c>
      <c r="L18760" s="61" t="s">
        <v>81</v>
      </c>
      <c r="M18760" s="61">
        <f>VLOOKUP(H18760,zdroj!C:F,4,0)</f>
        <v>0</v>
      </c>
      <c r="N18760" s="61" t="str">
        <f t="shared" si="586"/>
        <v>-</v>
      </c>
      <c r="P18760" s="73" t="str">
        <f t="shared" si="587"/>
        <v/>
      </c>
      <c r="Q18760" s="61" t="s">
        <v>88</v>
      </c>
    </row>
    <row r="18761" spans="8:17" x14ac:dyDescent="0.25">
      <c r="H18761" s="59">
        <v>183482</v>
      </c>
      <c r="I18761" s="59" t="s">
        <v>72</v>
      </c>
      <c r="J18761" s="59">
        <v>16825063</v>
      </c>
      <c r="K18761" s="59" t="s">
        <v>19196</v>
      </c>
      <c r="L18761" s="61" t="s">
        <v>81</v>
      </c>
      <c r="M18761" s="61">
        <f>VLOOKUP(H18761,zdroj!C:F,4,0)</f>
        <v>0</v>
      </c>
      <c r="N18761" s="61" t="str">
        <f t="shared" si="586"/>
        <v>-</v>
      </c>
      <c r="P18761" s="73" t="str">
        <f t="shared" si="587"/>
        <v/>
      </c>
      <c r="Q18761" s="61" t="s">
        <v>86</v>
      </c>
    </row>
    <row r="18762" spans="8:17" x14ac:dyDescent="0.25">
      <c r="H18762" s="59">
        <v>183482</v>
      </c>
      <c r="I18762" s="59" t="s">
        <v>72</v>
      </c>
      <c r="J18762" s="59">
        <v>16825071</v>
      </c>
      <c r="K18762" s="59" t="s">
        <v>19197</v>
      </c>
      <c r="L18762" s="61" t="s">
        <v>81</v>
      </c>
      <c r="M18762" s="61">
        <f>VLOOKUP(H18762,zdroj!C:F,4,0)</f>
        <v>0</v>
      </c>
      <c r="N18762" s="61" t="str">
        <f t="shared" si="586"/>
        <v>-</v>
      </c>
      <c r="P18762" s="73" t="str">
        <f t="shared" si="587"/>
        <v/>
      </c>
      <c r="Q18762" s="61" t="s">
        <v>86</v>
      </c>
    </row>
    <row r="18763" spans="8:17" x14ac:dyDescent="0.25">
      <c r="H18763" s="59">
        <v>183482</v>
      </c>
      <c r="I18763" s="59" t="s">
        <v>72</v>
      </c>
      <c r="J18763" s="59">
        <v>16825080</v>
      </c>
      <c r="K18763" s="59" t="s">
        <v>19198</v>
      </c>
      <c r="L18763" s="61" t="s">
        <v>81</v>
      </c>
      <c r="M18763" s="61">
        <f>VLOOKUP(H18763,zdroj!C:F,4,0)</f>
        <v>0</v>
      </c>
      <c r="N18763" s="61" t="str">
        <f t="shared" si="586"/>
        <v>-</v>
      </c>
      <c r="P18763" s="73" t="str">
        <f t="shared" si="587"/>
        <v/>
      </c>
      <c r="Q18763" s="61" t="s">
        <v>86</v>
      </c>
    </row>
    <row r="18764" spans="8:17" x14ac:dyDescent="0.25">
      <c r="H18764" s="59">
        <v>183482</v>
      </c>
      <c r="I18764" s="59" t="s">
        <v>72</v>
      </c>
      <c r="J18764" s="59">
        <v>16825098</v>
      </c>
      <c r="K18764" s="59" t="s">
        <v>19199</v>
      </c>
      <c r="L18764" s="61" t="s">
        <v>81</v>
      </c>
      <c r="M18764" s="61">
        <f>VLOOKUP(H18764,zdroj!C:F,4,0)</f>
        <v>0</v>
      </c>
      <c r="N18764" s="61" t="str">
        <f t="shared" si="586"/>
        <v>-</v>
      </c>
      <c r="P18764" s="73" t="str">
        <f t="shared" si="587"/>
        <v/>
      </c>
      <c r="Q18764" s="61" t="s">
        <v>86</v>
      </c>
    </row>
    <row r="18765" spans="8:17" x14ac:dyDescent="0.25">
      <c r="H18765" s="59">
        <v>183482</v>
      </c>
      <c r="I18765" s="59" t="s">
        <v>72</v>
      </c>
      <c r="J18765" s="59">
        <v>16825101</v>
      </c>
      <c r="K18765" s="59" t="s">
        <v>19200</v>
      </c>
      <c r="L18765" s="61" t="s">
        <v>81</v>
      </c>
      <c r="M18765" s="61">
        <f>VLOOKUP(H18765,zdroj!C:F,4,0)</f>
        <v>0</v>
      </c>
      <c r="N18765" s="61" t="str">
        <f t="shared" si="586"/>
        <v>-</v>
      </c>
      <c r="P18765" s="73" t="str">
        <f t="shared" si="587"/>
        <v/>
      </c>
      <c r="Q18765" s="61" t="s">
        <v>88</v>
      </c>
    </row>
    <row r="18766" spans="8:17" x14ac:dyDescent="0.25">
      <c r="H18766" s="59">
        <v>183482</v>
      </c>
      <c r="I18766" s="59" t="s">
        <v>72</v>
      </c>
      <c r="J18766" s="59">
        <v>16825110</v>
      </c>
      <c r="K18766" s="59" t="s">
        <v>19201</v>
      </c>
      <c r="L18766" s="61" t="s">
        <v>81</v>
      </c>
      <c r="M18766" s="61">
        <f>VLOOKUP(H18766,zdroj!C:F,4,0)</f>
        <v>0</v>
      </c>
      <c r="N18766" s="61" t="str">
        <f t="shared" si="586"/>
        <v>-</v>
      </c>
      <c r="P18766" s="73" t="str">
        <f t="shared" si="587"/>
        <v/>
      </c>
      <c r="Q18766" s="61" t="s">
        <v>88</v>
      </c>
    </row>
    <row r="18767" spans="8:17" x14ac:dyDescent="0.25">
      <c r="H18767" s="59">
        <v>183482</v>
      </c>
      <c r="I18767" s="59" t="s">
        <v>72</v>
      </c>
      <c r="J18767" s="59">
        <v>16825128</v>
      </c>
      <c r="K18767" s="59" t="s">
        <v>19202</v>
      </c>
      <c r="L18767" s="61" t="s">
        <v>81</v>
      </c>
      <c r="M18767" s="61">
        <f>VLOOKUP(H18767,zdroj!C:F,4,0)</f>
        <v>0</v>
      </c>
      <c r="N18767" s="61" t="str">
        <f t="shared" si="586"/>
        <v>-</v>
      </c>
      <c r="P18767" s="73" t="str">
        <f t="shared" si="587"/>
        <v/>
      </c>
      <c r="Q18767" s="61" t="s">
        <v>88</v>
      </c>
    </row>
    <row r="18768" spans="8:17" x14ac:dyDescent="0.25">
      <c r="H18768" s="59">
        <v>183482</v>
      </c>
      <c r="I18768" s="59" t="s">
        <v>72</v>
      </c>
      <c r="J18768" s="59">
        <v>16825136</v>
      </c>
      <c r="K18768" s="59" t="s">
        <v>19203</v>
      </c>
      <c r="L18768" s="61" t="s">
        <v>81</v>
      </c>
      <c r="M18768" s="61">
        <f>VLOOKUP(H18768,zdroj!C:F,4,0)</f>
        <v>0</v>
      </c>
      <c r="N18768" s="61" t="str">
        <f t="shared" si="586"/>
        <v>-</v>
      </c>
      <c r="P18768" s="73" t="str">
        <f t="shared" si="587"/>
        <v/>
      </c>
      <c r="Q18768" s="61" t="s">
        <v>88</v>
      </c>
    </row>
    <row r="18769" spans="8:17" x14ac:dyDescent="0.25">
      <c r="H18769" s="59">
        <v>183482</v>
      </c>
      <c r="I18769" s="59" t="s">
        <v>72</v>
      </c>
      <c r="J18769" s="59">
        <v>16825144</v>
      </c>
      <c r="K18769" s="59" t="s">
        <v>19204</v>
      </c>
      <c r="L18769" s="61" t="s">
        <v>81</v>
      </c>
      <c r="M18769" s="61">
        <f>VLOOKUP(H18769,zdroj!C:F,4,0)</f>
        <v>0</v>
      </c>
      <c r="N18769" s="61" t="str">
        <f t="shared" si="586"/>
        <v>-</v>
      </c>
      <c r="P18769" s="73" t="str">
        <f t="shared" si="587"/>
        <v/>
      </c>
      <c r="Q18769" s="61" t="s">
        <v>88</v>
      </c>
    </row>
    <row r="18770" spans="8:17" x14ac:dyDescent="0.25">
      <c r="H18770" s="59">
        <v>183482</v>
      </c>
      <c r="I18770" s="59" t="s">
        <v>72</v>
      </c>
      <c r="J18770" s="59">
        <v>16825152</v>
      </c>
      <c r="K18770" s="59" t="s">
        <v>19205</v>
      </c>
      <c r="L18770" s="61" t="s">
        <v>81</v>
      </c>
      <c r="M18770" s="61">
        <f>VLOOKUP(H18770,zdroj!C:F,4,0)</f>
        <v>0</v>
      </c>
      <c r="N18770" s="61" t="str">
        <f t="shared" si="586"/>
        <v>-</v>
      </c>
      <c r="P18770" s="73" t="str">
        <f t="shared" si="587"/>
        <v/>
      </c>
      <c r="Q18770" s="61" t="s">
        <v>88</v>
      </c>
    </row>
    <row r="18771" spans="8:17" x14ac:dyDescent="0.25">
      <c r="H18771" s="59">
        <v>183482</v>
      </c>
      <c r="I18771" s="59" t="s">
        <v>72</v>
      </c>
      <c r="J18771" s="59">
        <v>16825161</v>
      </c>
      <c r="K18771" s="59" t="s">
        <v>19206</v>
      </c>
      <c r="L18771" s="61" t="s">
        <v>81</v>
      </c>
      <c r="M18771" s="61">
        <f>VLOOKUP(H18771,zdroj!C:F,4,0)</f>
        <v>0</v>
      </c>
      <c r="N18771" s="61" t="str">
        <f t="shared" si="586"/>
        <v>-</v>
      </c>
      <c r="P18771" s="73" t="str">
        <f t="shared" si="587"/>
        <v/>
      </c>
      <c r="Q18771" s="61" t="s">
        <v>86</v>
      </c>
    </row>
    <row r="18772" spans="8:17" x14ac:dyDescent="0.25">
      <c r="H18772" s="59">
        <v>183482</v>
      </c>
      <c r="I18772" s="59" t="s">
        <v>72</v>
      </c>
      <c r="J18772" s="59">
        <v>16825179</v>
      </c>
      <c r="K18772" s="59" t="s">
        <v>19207</v>
      </c>
      <c r="L18772" s="61" t="s">
        <v>81</v>
      </c>
      <c r="M18772" s="61">
        <f>VLOOKUP(H18772,zdroj!C:F,4,0)</f>
        <v>0</v>
      </c>
      <c r="N18772" s="61" t="str">
        <f t="shared" si="586"/>
        <v>-</v>
      </c>
      <c r="P18772" s="73" t="str">
        <f t="shared" si="587"/>
        <v/>
      </c>
      <c r="Q18772" s="61" t="s">
        <v>88</v>
      </c>
    </row>
    <row r="18773" spans="8:17" x14ac:dyDescent="0.25">
      <c r="H18773" s="59">
        <v>183482</v>
      </c>
      <c r="I18773" s="59" t="s">
        <v>72</v>
      </c>
      <c r="J18773" s="59">
        <v>16825187</v>
      </c>
      <c r="K18773" s="59" t="s">
        <v>19208</v>
      </c>
      <c r="L18773" s="61" t="s">
        <v>81</v>
      </c>
      <c r="M18773" s="61">
        <f>VLOOKUP(H18773,zdroj!C:F,4,0)</f>
        <v>0</v>
      </c>
      <c r="N18773" s="61" t="str">
        <f t="shared" si="586"/>
        <v>-</v>
      </c>
      <c r="P18773" s="73" t="str">
        <f t="shared" si="587"/>
        <v/>
      </c>
      <c r="Q18773" s="61" t="s">
        <v>86</v>
      </c>
    </row>
    <row r="18774" spans="8:17" x14ac:dyDescent="0.25">
      <c r="H18774" s="59">
        <v>183482</v>
      </c>
      <c r="I18774" s="59" t="s">
        <v>72</v>
      </c>
      <c r="J18774" s="59">
        <v>16825195</v>
      </c>
      <c r="K18774" s="59" t="s">
        <v>19209</v>
      </c>
      <c r="L18774" s="61" t="s">
        <v>81</v>
      </c>
      <c r="M18774" s="61">
        <f>VLOOKUP(H18774,zdroj!C:F,4,0)</f>
        <v>0</v>
      </c>
      <c r="N18774" s="61" t="str">
        <f t="shared" si="586"/>
        <v>-</v>
      </c>
      <c r="P18774" s="73" t="str">
        <f t="shared" si="587"/>
        <v/>
      </c>
      <c r="Q18774" s="61" t="s">
        <v>88</v>
      </c>
    </row>
    <row r="18775" spans="8:17" x14ac:dyDescent="0.25">
      <c r="H18775" s="59">
        <v>183482</v>
      </c>
      <c r="I18775" s="59" t="s">
        <v>72</v>
      </c>
      <c r="J18775" s="59">
        <v>16825209</v>
      </c>
      <c r="K18775" s="59" t="s">
        <v>19210</v>
      </c>
      <c r="L18775" s="61" t="s">
        <v>81</v>
      </c>
      <c r="M18775" s="61">
        <f>VLOOKUP(H18775,zdroj!C:F,4,0)</f>
        <v>0</v>
      </c>
      <c r="N18775" s="61" t="str">
        <f t="shared" si="586"/>
        <v>-</v>
      </c>
      <c r="P18775" s="73" t="str">
        <f t="shared" si="587"/>
        <v/>
      </c>
      <c r="Q18775" s="61" t="s">
        <v>88</v>
      </c>
    </row>
    <row r="18776" spans="8:17" x14ac:dyDescent="0.25">
      <c r="H18776" s="59">
        <v>183482</v>
      </c>
      <c r="I18776" s="59" t="s">
        <v>72</v>
      </c>
      <c r="J18776" s="59">
        <v>16825217</v>
      </c>
      <c r="K18776" s="59" t="s">
        <v>19211</v>
      </c>
      <c r="L18776" s="61" t="s">
        <v>81</v>
      </c>
      <c r="M18776" s="61">
        <f>VLOOKUP(H18776,zdroj!C:F,4,0)</f>
        <v>0</v>
      </c>
      <c r="N18776" s="61" t="str">
        <f t="shared" si="586"/>
        <v>-</v>
      </c>
      <c r="P18776" s="73" t="str">
        <f t="shared" si="587"/>
        <v/>
      </c>
      <c r="Q18776" s="61" t="s">
        <v>88</v>
      </c>
    </row>
    <row r="18777" spans="8:17" x14ac:dyDescent="0.25">
      <c r="H18777" s="59">
        <v>183482</v>
      </c>
      <c r="I18777" s="59" t="s">
        <v>72</v>
      </c>
      <c r="J18777" s="59">
        <v>16825225</v>
      </c>
      <c r="K18777" s="59" t="s">
        <v>19212</v>
      </c>
      <c r="L18777" s="61" t="s">
        <v>81</v>
      </c>
      <c r="M18777" s="61">
        <f>VLOOKUP(H18777,zdroj!C:F,4,0)</f>
        <v>0</v>
      </c>
      <c r="N18777" s="61" t="str">
        <f t="shared" si="586"/>
        <v>-</v>
      </c>
      <c r="P18777" s="73" t="str">
        <f t="shared" si="587"/>
        <v/>
      </c>
      <c r="Q18777" s="61" t="s">
        <v>86</v>
      </c>
    </row>
    <row r="18778" spans="8:17" x14ac:dyDescent="0.25">
      <c r="H18778" s="59">
        <v>183482</v>
      </c>
      <c r="I18778" s="59" t="s">
        <v>72</v>
      </c>
      <c r="J18778" s="59">
        <v>16825233</v>
      </c>
      <c r="K18778" s="59" t="s">
        <v>19213</v>
      </c>
      <c r="L18778" s="61" t="s">
        <v>81</v>
      </c>
      <c r="M18778" s="61">
        <f>VLOOKUP(H18778,zdroj!C:F,4,0)</f>
        <v>0</v>
      </c>
      <c r="N18778" s="61" t="str">
        <f t="shared" si="586"/>
        <v>-</v>
      </c>
      <c r="P18778" s="73" t="str">
        <f t="shared" si="587"/>
        <v/>
      </c>
      <c r="Q18778" s="61" t="s">
        <v>86</v>
      </c>
    </row>
    <row r="18779" spans="8:17" x14ac:dyDescent="0.25">
      <c r="H18779" s="59">
        <v>183482</v>
      </c>
      <c r="I18779" s="59" t="s">
        <v>72</v>
      </c>
      <c r="J18779" s="59">
        <v>16825241</v>
      </c>
      <c r="K18779" s="59" t="s">
        <v>19214</v>
      </c>
      <c r="L18779" s="61" t="s">
        <v>81</v>
      </c>
      <c r="M18779" s="61">
        <f>VLOOKUP(H18779,zdroj!C:F,4,0)</f>
        <v>0</v>
      </c>
      <c r="N18779" s="61" t="str">
        <f t="shared" si="586"/>
        <v>-</v>
      </c>
      <c r="P18779" s="73" t="str">
        <f t="shared" si="587"/>
        <v/>
      </c>
      <c r="Q18779" s="61" t="s">
        <v>86</v>
      </c>
    </row>
    <row r="18780" spans="8:17" x14ac:dyDescent="0.25">
      <c r="H18780" s="59">
        <v>183482</v>
      </c>
      <c r="I18780" s="59" t="s">
        <v>72</v>
      </c>
      <c r="J18780" s="59">
        <v>16825250</v>
      </c>
      <c r="K18780" s="59" t="s">
        <v>19215</v>
      </c>
      <c r="L18780" s="61" t="s">
        <v>81</v>
      </c>
      <c r="M18780" s="61">
        <f>VLOOKUP(H18780,zdroj!C:F,4,0)</f>
        <v>0</v>
      </c>
      <c r="N18780" s="61" t="str">
        <f t="shared" si="586"/>
        <v>-</v>
      </c>
      <c r="P18780" s="73" t="str">
        <f t="shared" si="587"/>
        <v/>
      </c>
      <c r="Q18780" s="61" t="s">
        <v>86</v>
      </c>
    </row>
    <row r="18781" spans="8:17" x14ac:dyDescent="0.25">
      <c r="H18781" s="59">
        <v>183482</v>
      </c>
      <c r="I18781" s="59" t="s">
        <v>72</v>
      </c>
      <c r="J18781" s="59">
        <v>16825268</v>
      </c>
      <c r="K18781" s="59" t="s">
        <v>19216</v>
      </c>
      <c r="L18781" s="61" t="s">
        <v>81</v>
      </c>
      <c r="M18781" s="61">
        <f>VLOOKUP(H18781,zdroj!C:F,4,0)</f>
        <v>0</v>
      </c>
      <c r="N18781" s="61" t="str">
        <f t="shared" si="586"/>
        <v>-</v>
      </c>
      <c r="P18781" s="73" t="str">
        <f t="shared" si="587"/>
        <v/>
      </c>
      <c r="Q18781" s="61" t="s">
        <v>86</v>
      </c>
    </row>
    <row r="18782" spans="8:17" x14ac:dyDescent="0.25">
      <c r="H18782" s="59">
        <v>183482</v>
      </c>
      <c r="I18782" s="59" t="s">
        <v>72</v>
      </c>
      <c r="J18782" s="59">
        <v>16825276</v>
      </c>
      <c r="K18782" s="59" t="s">
        <v>19217</v>
      </c>
      <c r="L18782" s="61" t="s">
        <v>81</v>
      </c>
      <c r="M18782" s="61">
        <f>VLOOKUP(H18782,zdroj!C:F,4,0)</f>
        <v>0</v>
      </c>
      <c r="N18782" s="61" t="str">
        <f t="shared" si="586"/>
        <v>-</v>
      </c>
      <c r="P18782" s="73" t="str">
        <f t="shared" si="587"/>
        <v/>
      </c>
      <c r="Q18782" s="61" t="s">
        <v>88</v>
      </c>
    </row>
    <row r="18783" spans="8:17" x14ac:dyDescent="0.25">
      <c r="H18783" s="59">
        <v>183482</v>
      </c>
      <c r="I18783" s="59" t="s">
        <v>72</v>
      </c>
      <c r="J18783" s="59">
        <v>16825284</v>
      </c>
      <c r="K18783" s="59" t="s">
        <v>19218</v>
      </c>
      <c r="L18783" s="61" t="s">
        <v>81</v>
      </c>
      <c r="M18783" s="61">
        <f>VLOOKUP(H18783,zdroj!C:F,4,0)</f>
        <v>0</v>
      </c>
      <c r="N18783" s="61" t="str">
        <f t="shared" si="586"/>
        <v>-</v>
      </c>
      <c r="P18783" s="73" t="str">
        <f t="shared" si="587"/>
        <v/>
      </c>
      <c r="Q18783" s="61" t="s">
        <v>86</v>
      </c>
    </row>
    <row r="18784" spans="8:17" x14ac:dyDescent="0.25">
      <c r="H18784" s="59">
        <v>183482</v>
      </c>
      <c r="I18784" s="59" t="s">
        <v>72</v>
      </c>
      <c r="J18784" s="59">
        <v>16825292</v>
      </c>
      <c r="K18784" s="59" t="s">
        <v>19219</v>
      </c>
      <c r="L18784" s="61" t="s">
        <v>81</v>
      </c>
      <c r="M18784" s="61">
        <f>VLOOKUP(H18784,zdroj!C:F,4,0)</f>
        <v>0</v>
      </c>
      <c r="N18784" s="61" t="str">
        <f t="shared" si="586"/>
        <v>-</v>
      </c>
      <c r="P18784" s="73" t="str">
        <f t="shared" si="587"/>
        <v/>
      </c>
      <c r="Q18784" s="61" t="s">
        <v>86</v>
      </c>
    </row>
    <row r="18785" spans="8:17" x14ac:dyDescent="0.25">
      <c r="H18785" s="59">
        <v>183482</v>
      </c>
      <c r="I18785" s="59" t="s">
        <v>72</v>
      </c>
      <c r="J18785" s="59">
        <v>16825306</v>
      </c>
      <c r="K18785" s="59" t="s">
        <v>19220</v>
      </c>
      <c r="L18785" s="61" t="s">
        <v>81</v>
      </c>
      <c r="M18785" s="61">
        <f>VLOOKUP(H18785,zdroj!C:F,4,0)</f>
        <v>0</v>
      </c>
      <c r="N18785" s="61" t="str">
        <f t="shared" si="586"/>
        <v>-</v>
      </c>
      <c r="P18785" s="73" t="str">
        <f t="shared" si="587"/>
        <v/>
      </c>
      <c r="Q18785" s="61" t="s">
        <v>86</v>
      </c>
    </row>
    <row r="18786" spans="8:17" x14ac:dyDescent="0.25">
      <c r="H18786" s="59">
        <v>183482</v>
      </c>
      <c r="I18786" s="59" t="s">
        <v>72</v>
      </c>
      <c r="J18786" s="59">
        <v>16825314</v>
      </c>
      <c r="K18786" s="59" t="s">
        <v>19221</v>
      </c>
      <c r="L18786" s="61" t="s">
        <v>81</v>
      </c>
      <c r="M18786" s="61">
        <f>VLOOKUP(H18786,zdroj!C:F,4,0)</f>
        <v>0</v>
      </c>
      <c r="N18786" s="61" t="str">
        <f t="shared" si="586"/>
        <v>-</v>
      </c>
      <c r="P18786" s="73" t="str">
        <f t="shared" si="587"/>
        <v/>
      </c>
      <c r="Q18786" s="61" t="s">
        <v>86</v>
      </c>
    </row>
    <row r="18787" spans="8:17" x14ac:dyDescent="0.25">
      <c r="H18787" s="59">
        <v>183482</v>
      </c>
      <c r="I18787" s="59" t="s">
        <v>72</v>
      </c>
      <c r="J18787" s="59">
        <v>16825322</v>
      </c>
      <c r="K18787" s="59" t="s">
        <v>19222</v>
      </c>
      <c r="L18787" s="61" t="s">
        <v>81</v>
      </c>
      <c r="M18787" s="61">
        <f>VLOOKUP(H18787,zdroj!C:F,4,0)</f>
        <v>0</v>
      </c>
      <c r="N18787" s="61" t="str">
        <f t="shared" si="586"/>
        <v>-</v>
      </c>
      <c r="P18787" s="73" t="str">
        <f t="shared" si="587"/>
        <v/>
      </c>
      <c r="Q18787" s="61" t="s">
        <v>86</v>
      </c>
    </row>
    <row r="18788" spans="8:17" x14ac:dyDescent="0.25">
      <c r="H18788" s="59">
        <v>183482</v>
      </c>
      <c r="I18788" s="59" t="s">
        <v>72</v>
      </c>
      <c r="J18788" s="59">
        <v>16825349</v>
      </c>
      <c r="K18788" s="59" t="s">
        <v>19223</v>
      </c>
      <c r="L18788" s="61" t="s">
        <v>81</v>
      </c>
      <c r="M18788" s="61">
        <f>VLOOKUP(H18788,zdroj!C:F,4,0)</f>
        <v>0</v>
      </c>
      <c r="N18788" s="61" t="str">
        <f t="shared" si="586"/>
        <v>-</v>
      </c>
      <c r="P18788" s="73" t="str">
        <f t="shared" si="587"/>
        <v/>
      </c>
      <c r="Q18788" s="61" t="s">
        <v>86</v>
      </c>
    </row>
    <row r="18789" spans="8:17" x14ac:dyDescent="0.25">
      <c r="H18789" s="59">
        <v>183482</v>
      </c>
      <c r="I18789" s="59" t="s">
        <v>72</v>
      </c>
      <c r="J18789" s="59">
        <v>16825357</v>
      </c>
      <c r="K18789" s="59" t="s">
        <v>19224</v>
      </c>
      <c r="L18789" s="61" t="s">
        <v>81</v>
      </c>
      <c r="M18789" s="61">
        <f>VLOOKUP(H18789,zdroj!C:F,4,0)</f>
        <v>0</v>
      </c>
      <c r="N18789" s="61" t="str">
        <f t="shared" si="586"/>
        <v>-</v>
      </c>
      <c r="P18789" s="73" t="str">
        <f t="shared" si="587"/>
        <v/>
      </c>
      <c r="Q18789" s="61" t="s">
        <v>88</v>
      </c>
    </row>
    <row r="18790" spans="8:17" x14ac:dyDescent="0.25">
      <c r="H18790" s="59">
        <v>183482</v>
      </c>
      <c r="I18790" s="59" t="s">
        <v>72</v>
      </c>
      <c r="J18790" s="59">
        <v>16825373</v>
      </c>
      <c r="K18790" s="59" t="s">
        <v>19225</v>
      </c>
      <c r="L18790" s="61" t="s">
        <v>81</v>
      </c>
      <c r="M18790" s="61">
        <f>VLOOKUP(H18790,zdroj!C:F,4,0)</f>
        <v>0</v>
      </c>
      <c r="N18790" s="61" t="str">
        <f t="shared" si="586"/>
        <v>-</v>
      </c>
      <c r="P18790" s="73" t="str">
        <f t="shared" si="587"/>
        <v/>
      </c>
      <c r="Q18790" s="61" t="s">
        <v>86</v>
      </c>
    </row>
    <row r="18791" spans="8:17" x14ac:dyDescent="0.25">
      <c r="H18791" s="59">
        <v>183482</v>
      </c>
      <c r="I18791" s="59" t="s">
        <v>72</v>
      </c>
      <c r="J18791" s="59">
        <v>16825381</v>
      </c>
      <c r="K18791" s="59" t="s">
        <v>19226</v>
      </c>
      <c r="L18791" s="61" t="s">
        <v>81</v>
      </c>
      <c r="M18791" s="61">
        <f>VLOOKUP(H18791,zdroj!C:F,4,0)</f>
        <v>0</v>
      </c>
      <c r="N18791" s="61" t="str">
        <f t="shared" si="586"/>
        <v>-</v>
      </c>
      <c r="P18791" s="73" t="str">
        <f t="shared" si="587"/>
        <v/>
      </c>
      <c r="Q18791" s="61" t="s">
        <v>86</v>
      </c>
    </row>
    <row r="18792" spans="8:17" x14ac:dyDescent="0.25">
      <c r="H18792" s="59">
        <v>183482</v>
      </c>
      <c r="I18792" s="59" t="s">
        <v>72</v>
      </c>
      <c r="J18792" s="59">
        <v>16825390</v>
      </c>
      <c r="K18792" s="59" t="s">
        <v>19227</v>
      </c>
      <c r="L18792" s="61" t="s">
        <v>81</v>
      </c>
      <c r="M18792" s="61">
        <f>VLOOKUP(H18792,zdroj!C:F,4,0)</f>
        <v>0</v>
      </c>
      <c r="N18792" s="61" t="str">
        <f t="shared" si="586"/>
        <v>-</v>
      </c>
      <c r="P18792" s="73" t="str">
        <f t="shared" si="587"/>
        <v/>
      </c>
      <c r="Q18792" s="61" t="s">
        <v>86</v>
      </c>
    </row>
    <row r="18793" spans="8:17" x14ac:dyDescent="0.25">
      <c r="H18793" s="59">
        <v>183482</v>
      </c>
      <c r="I18793" s="59" t="s">
        <v>72</v>
      </c>
      <c r="J18793" s="59">
        <v>16825403</v>
      </c>
      <c r="K18793" s="59" t="s">
        <v>19228</v>
      </c>
      <c r="L18793" s="61" t="s">
        <v>81</v>
      </c>
      <c r="M18793" s="61">
        <f>VLOOKUP(H18793,zdroj!C:F,4,0)</f>
        <v>0</v>
      </c>
      <c r="N18793" s="61" t="str">
        <f t="shared" si="586"/>
        <v>-</v>
      </c>
      <c r="P18793" s="73" t="str">
        <f t="shared" si="587"/>
        <v/>
      </c>
      <c r="Q18793" s="61" t="s">
        <v>86</v>
      </c>
    </row>
    <row r="18794" spans="8:17" x14ac:dyDescent="0.25">
      <c r="H18794" s="59">
        <v>183482</v>
      </c>
      <c r="I18794" s="59" t="s">
        <v>72</v>
      </c>
      <c r="J18794" s="59">
        <v>16825411</v>
      </c>
      <c r="K18794" s="59" t="s">
        <v>19229</v>
      </c>
      <c r="L18794" s="61" t="s">
        <v>81</v>
      </c>
      <c r="M18794" s="61">
        <f>VLOOKUP(H18794,zdroj!C:F,4,0)</f>
        <v>0</v>
      </c>
      <c r="N18794" s="61" t="str">
        <f t="shared" si="586"/>
        <v>-</v>
      </c>
      <c r="P18794" s="73" t="str">
        <f t="shared" si="587"/>
        <v/>
      </c>
      <c r="Q18794" s="61" t="s">
        <v>86</v>
      </c>
    </row>
    <row r="18795" spans="8:17" x14ac:dyDescent="0.25">
      <c r="H18795" s="59">
        <v>183482</v>
      </c>
      <c r="I18795" s="59" t="s">
        <v>72</v>
      </c>
      <c r="J18795" s="59">
        <v>16825420</v>
      </c>
      <c r="K18795" s="59" t="s">
        <v>19230</v>
      </c>
      <c r="L18795" s="61" t="s">
        <v>81</v>
      </c>
      <c r="M18795" s="61">
        <f>VLOOKUP(H18795,zdroj!C:F,4,0)</f>
        <v>0</v>
      </c>
      <c r="N18795" s="61" t="str">
        <f t="shared" si="586"/>
        <v>-</v>
      </c>
      <c r="P18795" s="73" t="str">
        <f t="shared" si="587"/>
        <v/>
      </c>
      <c r="Q18795" s="61" t="s">
        <v>88</v>
      </c>
    </row>
    <row r="18796" spans="8:17" x14ac:dyDescent="0.25">
      <c r="H18796" s="59">
        <v>183482</v>
      </c>
      <c r="I18796" s="59" t="s">
        <v>72</v>
      </c>
      <c r="J18796" s="59">
        <v>16825438</v>
      </c>
      <c r="K18796" s="59" t="s">
        <v>19231</v>
      </c>
      <c r="L18796" s="61" t="s">
        <v>81</v>
      </c>
      <c r="M18796" s="61">
        <f>VLOOKUP(H18796,zdroj!C:F,4,0)</f>
        <v>0</v>
      </c>
      <c r="N18796" s="61" t="str">
        <f t="shared" si="586"/>
        <v>-</v>
      </c>
      <c r="P18796" s="73" t="str">
        <f t="shared" si="587"/>
        <v/>
      </c>
      <c r="Q18796" s="61" t="s">
        <v>86</v>
      </c>
    </row>
    <row r="18797" spans="8:17" x14ac:dyDescent="0.25">
      <c r="H18797" s="59">
        <v>183482</v>
      </c>
      <c r="I18797" s="59" t="s">
        <v>72</v>
      </c>
      <c r="J18797" s="59">
        <v>16825454</v>
      </c>
      <c r="K18797" s="59" t="s">
        <v>19232</v>
      </c>
      <c r="L18797" s="61" t="s">
        <v>81</v>
      </c>
      <c r="M18797" s="61">
        <f>VLOOKUP(H18797,zdroj!C:F,4,0)</f>
        <v>0</v>
      </c>
      <c r="N18797" s="61" t="str">
        <f t="shared" si="586"/>
        <v>-</v>
      </c>
      <c r="P18797" s="73" t="str">
        <f t="shared" si="587"/>
        <v/>
      </c>
      <c r="Q18797" s="61" t="s">
        <v>88</v>
      </c>
    </row>
    <row r="18798" spans="8:17" x14ac:dyDescent="0.25">
      <c r="H18798" s="59">
        <v>183482</v>
      </c>
      <c r="I18798" s="59" t="s">
        <v>72</v>
      </c>
      <c r="J18798" s="59">
        <v>16825462</v>
      </c>
      <c r="K18798" s="59" t="s">
        <v>19233</v>
      </c>
      <c r="L18798" s="61" t="s">
        <v>81</v>
      </c>
      <c r="M18798" s="61">
        <f>VLOOKUP(H18798,zdroj!C:F,4,0)</f>
        <v>0</v>
      </c>
      <c r="N18798" s="61" t="str">
        <f t="shared" si="586"/>
        <v>-</v>
      </c>
      <c r="P18798" s="73" t="str">
        <f t="shared" si="587"/>
        <v/>
      </c>
      <c r="Q18798" s="61" t="s">
        <v>86</v>
      </c>
    </row>
    <row r="18799" spans="8:17" x14ac:dyDescent="0.25">
      <c r="H18799" s="59">
        <v>183482</v>
      </c>
      <c r="I18799" s="59" t="s">
        <v>72</v>
      </c>
      <c r="J18799" s="59">
        <v>16825471</v>
      </c>
      <c r="K18799" s="59" t="s">
        <v>19234</v>
      </c>
      <c r="L18799" s="61" t="s">
        <v>81</v>
      </c>
      <c r="M18799" s="61">
        <f>VLOOKUP(H18799,zdroj!C:F,4,0)</f>
        <v>0</v>
      </c>
      <c r="N18799" s="61" t="str">
        <f t="shared" si="586"/>
        <v>-</v>
      </c>
      <c r="P18799" s="73" t="str">
        <f t="shared" si="587"/>
        <v/>
      </c>
      <c r="Q18799" s="61" t="s">
        <v>88</v>
      </c>
    </row>
    <row r="18800" spans="8:17" x14ac:dyDescent="0.25">
      <c r="H18800" s="59">
        <v>183482</v>
      </c>
      <c r="I18800" s="59" t="s">
        <v>72</v>
      </c>
      <c r="J18800" s="59">
        <v>16825489</v>
      </c>
      <c r="K18800" s="59" t="s">
        <v>19235</v>
      </c>
      <c r="L18800" s="61" t="s">
        <v>81</v>
      </c>
      <c r="M18800" s="61">
        <f>VLOOKUP(H18800,zdroj!C:F,4,0)</f>
        <v>0</v>
      </c>
      <c r="N18800" s="61" t="str">
        <f t="shared" si="586"/>
        <v>-</v>
      </c>
      <c r="P18800" s="73" t="str">
        <f t="shared" si="587"/>
        <v/>
      </c>
      <c r="Q18800" s="61" t="s">
        <v>88</v>
      </c>
    </row>
    <row r="18801" spans="8:17" x14ac:dyDescent="0.25">
      <c r="H18801" s="59">
        <v>183482</v>
      </c>
      <c r="I18801" s="59" t="s">
        <v>72</v>
      </c>
      <c r="J18801" s="59">
        <v>16825501</v>
      </c>
      <c r="K18801" s="59" t="s">
        <v>19236</v>
      </c>
      <c r="L18801" s="61" t="s">
        <v>81</v>
      </c>
      <c r="M18801" s="61">
        <f>VLOOKUP(H18801,zdroj!C:F,4,0)</f>
        <v>0</v>
      </c>
      <c r="N18801" s="61" t="str">
        <f t="shared" si="586"/>
        <v>-</v>
      </c>
      <c r="P18801" s="73" t="str">
        <f t="shared" si="587"/>
        <v/>
      </c>
      <c r="Q18801" s="61" t="s">
        <v>88</v>
      </c>
    </row>
    <row r="18802" spans="8:17" x14ac:dyDescent="0.25">
      <c r="H18802" s="59">
        <v>183482</v>
      </c>
      <c r="I18802" s="59" t="s">
        <v>72</v>
      </c>
      <c r="J18802" s="59">
        <v>16825519</v>
      </c>
      <c r="K18802" s="59" t="s">
        <v>19237</v>
      </c>
      <c r="L18802" s="61" t="s">
        <v>81</v>
      </c>
      <c r="M18802" s="61">
        <f>VLOOKUP(H18802,zdroj!C:F,4,0)</f>
        <v>0</v>
      </c>
      <c r="N18802" s="61" t="str">
        <f t="shared" si="586"/>
        <v>-</v>
      </c>
      <c r="P18802" s="73" t="str">
        <f t="shared" si="587"/>
        <v/>
      </c>
      <c r="Q18802" s="61" t="s">
        <v>88</v>
      </c>
    </row>
    <row r="18803" spans="8:17" x14ac:dyDescent="0.25">
      <c r="H18803" s="59">
        <v>183482</v>
      </c>
      <c r="I18803" s="59" t="s">
        <v>72</v>
      </c>
      <c r="J18803" s="59">
        <v>16825527</v>
      </c>
      <c r="K18803" s="59" t="s">
        <v>19238</v>
      </c>
      <c r="L18803" s="61" t="s">
        <v>81</v>
      </c>
      <c r="M18803" s="61">
        <f>VLOOKUP(H18803,zdroj!C:F,4,0)</f>
        <v>0</v>
      </c>
      <c r="N18803" s="61" t="str">
        <f t="shared" si="586"/>
        <v>-</v>
      </c>
      <c r="P18803" s="73" t="str">
        <f t="shared" si="587"/>
        <v/>
      </c>
      <c r="Q18803" s="61" t="s">
        <v>88</v>
      </c>
    </row>
    <row r="18804" spans="8:17" x14ac:dyDescent="0.25">
      <c r="H18804" s="59">
        <v>183482</v>
      </c>
      <c r="I18804" s="59" t="s">
        <v>72</v>
      </c>
      <c r="J18804" s="59">
        <v>16825543</v>
      </c>
      <c r="K18804" s="59" t="s">
        <v>19239</v>
      </c>
      <c r="L18804" s="61" t="s">
        <v>81</v>
      </c>
      <c r="M18804" s="61">
        <f>VLOOKUP(H18804,zdroj!C:F,4,0)</f>
        <v>0</v>
      </c>
      <c r="N18804" s="61" t="str">
        <f t="shared" si="586"/>
        <v>-</v>
      </c>
      <c r="P18804" s="73" t="str">
        <f t="shared" si="587"/>
        <v/>
      </c>
      <c r="Q18804" s="61" t="s">
        <v>86</v>
      </c>
    </row>
    <row r="18805" spans="8:17" x14ac:dyDescent="0.25">
      <c r="H18805" s="59">
        <v>183482</v>
      </c>
      <c r="I18805" s="59" t="s">
        <v>72</v>
      </c>
      <c r="J18805" s="59">
        <v>16825551</v>
      </c>
      <c r="K18805" s="59" t="s">
        <v>19240</v>
      </c>
      <c r="L18805" s="61" t="s">
        <v>81</v>
      </c>
      <c r="M18805" s="61">
        <f>VLOOKUP(H18805,zdroj!C:F,4,0)</f>
        <v>0</v>
      </c>
      <c r="N18805" s="61" t="str">
        <f t="shared" si="586"/>
        <v>-</v>
      </c>
      <c r="P18805" s="73" t="str">
        <f t="shared" si="587"/>
        <v/>
      </c>
      <c r="Q18805" s="61" t="s">
        <v>88</v>
      </c>
    </row>
    <row r="18806" spans="8:17" x14ac:dyDescent="0.25">
      <c r="H18806" s="59">
        <v>183482</v>
      </c>
      <c r="I18806" s="59" t="s">
        <v>72</v>
      </c>
      <c r="J18806" s="59">
        <v>16825578</v>
      </c>
      <c r="K18806" s="59" t="s">
        <v>19241</v>
      </c>
      <c r="L18806" s="61" t="s">
        <v>81</v>
      </c>
      <c r="M18806" s="61">
        <f>VLOOKUP(H18806,zdroj!C:F,4,0)</f>
        <v>0</v>
      </c>
      <c r="N18806" s="61" t="str">
        <f t="shared" si="586"/>
        <v>-</v>
      </c>
      <c r="P18806" s="73" t="str">
        <f t="shared" si="587"/>
        <v/>
      </c>
      <c r="Q18806" s="61" t="s">
        <v>88</v>
      </c>
    </row>
    <row r="18807" spans="8:17" x14ac:dyDescent="0.25">
      <c r="H18807" s="59">
        <v>183482</v>
      </c>
      <c r="I18807" s="59" t="s">
        <v>72</v>
      </c>
      <c r="J18807" s="59">
        <v>16825586</v>
      </c>
      <c r="K18807" s="59" t="s">
        <v>19242</v>
      </c>
      <c r="L18807" s="61" t="s">
        <v>114</v>
      </c>
      <c r="M18807" s="61">
        <f>VLOOKUP(H18807,zdroj!C:F,4,0)</f>
        <v>0</v>
      </c>
      <c r="N18807" s="61" t="str">
        <f t="shared" si="586"/>
        <v>katC</v>
      </c>
      <c r="P18807" s="73" t="str">
        <f t="shared" si="587"/>
        <v/>
      </c>
      <c r="Q18807" s="61" t="s">
        <v>31</v>
      </c>
    </row>
    <row r="18808" spans="8:17" x14ac:dyDescent="0.25">
      <c r="H18808" s="59">
        <v>183482</v>
      </c>
      <c r="I18808" s="59" t="s">
        <v>72</v>
      </c>
      <c r="J18808" s="59">
        <v>25341901</v>
      </c>
      <c r="K18808" s="59" t="s">
        <v>19243</v>
      </c>
      <c r="L18808" s="61" t="s">
        <v>81</v>
      </c>
      <c r="M18808" s="61">
        <f>VLOOKUP(H18808,zdroj!C:F,4,0)</f>
        <v>0</v>
      </c>
      <c r="N18808" s="61" t="str">
        <f t="shared" si="586"/>
        <v>-</v>
      </c>
      <c r="P18808" s="73" t="str">
        <f t="shared" si="587"/>
        <v/>
      </c>
      <c r="Q18808" s="61" t="s">
        <v>88</v>
      </c>
    </row>
    <row r="18809" spans="8:17" x14ac:dyDescent="0.25">
      <c r="H18809" s="59">
        <v>183482</v>
      </c>
      <c r="I18809" s="59" t="s">
        <v>72</v>
      </c>
      <c r="J18809" s="59">
        <v>25417967</v>
      </c>
      <c r="K18809" s="59" t="s">
        <v>19244</v>
      </c>
      <c r="L18809" s="61" t="s">
        <v>81</v>
      </c>
      <c r="M18809" s="61">
        <f>VLOOKUP(H18809,zdroj!C:F,4,0)</f>
        <v>0</v>
      </c>
      <c r="N18809" s="61" t="str">
        <f t="shared" si="586"/>
        <v>-</v>
      </c>
      <c r="P18809" s="73" t="str">
        <f t="shared" si="587"/>
        <v/>
      </c>
      <c r="Q18809" s="61" t="s">
        <v>88</v>
      </c>
    </row>
    <row r="18810" spans="8:17" x14ac:dyDescent="0.25">
      <c r="H18810" s="59">
        <v>183482</v>
      </c>
      <c r="I18810" s="59" t="s">
        <v>72</v>
      </c>
      <c r="J18810" s="59">
        <v>25417975</v>
      </c>
      <c r="K18810" s="59" t="s">
        <v>19245</v>
      </c>
      <c r="L18810" s="61" t="s">
        <v>81</v>
      </c>
      <c r="M18810" s="61">
        <f>VLOOKUP(H18810,zdroj!C:F,4,0)</f>
        <v>0</v>
      </c>
      <c r="N18810" s="61" t="str">
        <f t="shared" si="586"/>
        <v>-</v>
      </c>
      <c r="P18810" s="73" t="str">
        <f t="shared" si="587"/>
        <v/>
      </c>
      <c r="Q18810" s="61" t="s">
        <v>86</v>
      </c>
    </row>
    <row r="18811" spans="8:17" x14ac:dyDescent="0.25">
      <c r="H18811" s="59">
        <v>183482</v>
      </c>
      <c r="I18811" s="59" t="s">
        <v>72</v>
      </c>
      <c r="J18811" s="59">
        <v>26732823</v>
      </c>
      <c r="K18811" s="59" t="s">
        <v>19246</v>
      </c>
      <c r="L18811" s="61" t="s">
        <v>81</v>
      </c>
      <c r="M18811" s="61">
        <f>VLOOKUP(H18811,zdroj!C:F,4,0)</f>
        <v>0</v>
      </c>
      <c r="N18811" s="61" t="str">
        <f t="shared" si="586"/>
        <v>-</v>
      </c>
      <c r="P18811" s="73" t="str">
        <f t="shared" si="587"/>
        <v/>
      </c>
      <c r="Q18811" s="61" t="s">
        <v>86</v>
      </c>
    </row>
    <row r="18812" spans="8:17" x14ac:dyDescent="0.25">
      <c r="H18812" s="59">
        <v>183482</v>
      </c>
      <c r="I18812" s="59" t="s">
        <v>72</v>
      </c>
      <c r="J18812" s="59">
        <v>26901935</v>
      </c>
      <c r="K18812" s="59" t="s">
        <v>19247</v>
      </c>
      <c r="L18812" s="61" t="s">
        <v>114</v>
      </c>
      <c r="M18812" s="61">
        <f>VLOOKUP(H18812,zdroj!C:F,4,0)</f>
        <v>0</v>
      </c>
      <c r="N18812" s="61" t="str">
        <f t="shared" si="586"/>
        <v>katC</v>
      </c>
      <c r="P18812" s="73" t="str">
        <f t="shared" si="587"/>
        <v/>
      </c>
      <c r="Q18812" s="61" t="s">
        <v>31</v>
      </c>
    </row>
    <row r="18813" spans="8:17" x14ac:dyDescent="0.25">
      <c r="H18813" s="59">
        <v>183482</v>
      </c>
      <c r="I18813" s="59" t="s">
        <v>72</v>
      </c>
      <c r="J18813" s="59">
        <v>26901943</v>
      </c>
      <c r="K18813" s="59" t="s">
        <v>19248</v>
      </c>
      <c r="L18813" s="61" t="s">
        <v>81</v>
      </c>
      <c r="M18813" s="61">
        <f>VLOOKUP(H18813,zdroj!C:F,4,0)</f>
        <v>0</v>
      </c>
      <c r="N18813" s="61" t="str">
        <f t="shared" si="586"/>
        <v>-</v>
      </c>
      <c r="P18813" s="73" t="str">
        <f t="shared" si="587"/>
        <v/>
      </c>
      <c r="Q18813" s="61" t="s">
        <v>88</v>
      </c>
    </row>
    <row r="18814" spans="8:17" x14ac:dyDescent="0.25">
      <c r="H18814" s="59">
        <v>183482</v>
      </c>
      <c r="I18814" s="59" t="s">
        <v>72</v>
      </c>
      <c r="J18814" s="59">
        <v>26901951</v>
      </c>
      <c r="K18814" s="59" t="s">
        <v>19249</v>
      </c>
      <c r="L18814" s="61" t="s">
        <v>81</v>
      </c>
      <c r="M18814" s="61">
        <f>VLOOKUP(H18814,zdroj!C:F,4,0)</f>
        <v>0</v>
      </c>
      <c r="N18814" s="61" t="str">
        <f t="shared" si="586"/>
        <v>-</v>
      </c>
      <c r="P18814" s="73" t="str">
        <f t="shared" si="587"/>
        <v/>
      </c>
      <c r="Q18814" s="61" t="s">
        <v>88</v>
      </c>
    </row>
    <row r="18815" spans="8:17" x14ac:dyDescent="0.25">
      <c r="H18815" s="59">
        <v>183482</v>
      </c>
      <c r="I18815" s="59" t="s">
        <v>72</v>
      </c>
      <c r="J18815" s="59">
        <v>26901960</v>
      </c>
      <c r="K18815" s="59" t="s">
        <v>19250</v>
      </c>
      <c r="L18815" s="61" t="s">
        <v>81</v>
      </c>
      <c r="M18815" s="61">
        <f>VLOOKUP(H18815,zdroj!C:F,4,0)</f>
        <v>0</v>
      </c>
      <c r="N18815" s="61" t="str">
        <f t="shared" si="586"/>
        <v>-</v>
      </c>
      <c r="P18815" s="73" t="str">
        <f t="shared" si="587"/>
        <v/>
      </c>
      <c r="Q18815" s="61" t="s">
        <v>88</v>
      </c>
    </row>
    <row r="18816" spans="8:17" x14ac:dyDescent="0.25">
      <c r="H18816" s="59">
        <v>183482</v>
      </c>
      <c r="I18816" s="59" t="s">
        <v>72</v>
      </c>
      <c r="J18816" s="59">
        <v>27145212</v>
      </c>
      <c r="K18816" s="59" t="s">
        <v>19251</v>
      </c>
      <c r="L18816" s="61" t="s">
        <v>81</v>
      </c>
      <c r="M18816" s="61">
        <f>VLOOKUP(H18816,zdroj!C:F,4,0)</f>
        <v>0</v>
      </c>
      <c r="N18816" s="61" t="str">
        <f t="shared" si="586"/>
        <v>-</v>
      </c>
      <c r="P18816" s="73" t="str">
        <f t="shared" si="587"/>
        <v/>
      </c>
      <c r="Q18816" s="61" t="s">
        <v>88</v>
      </c>
    </row>
    <row r="18817" spans="8:17" x14ac:dyDescent="0.25">
      <c r="H18817" s="59">
        <v>183482</v>
      </c>
      <c r="I18817" s="59" t="s">
        <v>72</v>
      </c>
      <c r="J18817" s="59">
        <v>27572927</v>
      </c>
      <c r="K18817" s="59" t="s">
        <v>19252</v>
      </c>
      <c r="L18817" s="61" t="s">
        <v>81</v>
      </c>
      <c r="M18817" s="61">
        <f>VLOOKUP(H18817,zdroj!C:F,4,0)</f>
        <v>0</v>
      </c>
      <c r="N18817" s="61" t="str">
        <f t="shared" si="586"/>
        <v>-</v>
      </c>
      <c r="P18817" s="73" t="str">
        <f t="shared" si="587"/>
        <v/>
      </c>
      <c r="Q18817" s="61" t="s">
        <v>86</v>
      </c>
    </row>
    <row r="18818" spans="8:17" x14ac:dyDescent="0.25">
      <c r="H18818" s="59">
        <v>183482</v>
      </c>
      <c r="I18818" s="59" t="s">
        <v>72</v>
      </c>
      <c r="J18818" s="59">
        <v>27853233</v>
      </c>
      <c r="K18818" s="59" t="s">
        <v>19253</v>
      </c>
      <c r="L18818" s="61" t="s">
        <v>81</v>
      </c>
      <c r="M18818" s="61">
        <f>VLOOKUP(H18818,zdroj!C:F,4,0)</f>
        <v>0</v>
      </c>
      <c r="N18818" s="61" t="str">
        <f t="shared" si="586"/>
        <v>-</v>
      </c>
      <c r="P18818" s="73" t="str">
        <f t="shared" si="587"/>
        <v/>
      </c>
      <c r="Q18818" s="61" t="s">
        <v>86</v>
      </c>
    </row>
    <row r="18819" spans="8:17" x14ac:dyDescent="0.25">
      <c r="H18819" s="59">
        <v>183482</v>
      </c>
      <c r="I18819" s="59" t="s">
        <v>72</v>
      </c>
      <c r="J18819" s="59">
        <v>30941601</v>
      </c>
      <c r="K18819" s="59" t="s">
        <v>19254</v>
      </c>
      <c r="L18819" s="61" t="s">
        <v>81</v>
      </c>
      <c r="M18819" s="61">
        <f>VLOOKUP(H18819,zdroj!C:F,4,0)</f>
        <v>0</v>
      </c>
      <c r="N18819" s="61" t="str">
        <f t="shared" si="586"/>
        <v>-</v>
      </c>
      <c r="P18819" s="73" t="str">
        <f t="shared" si="587"/>
        <v/>
      </c>
      <c r="Q18819" s="61" t="s">
        <v>88</v>
      </c>
    </row>
    <row r="18820" spans="8:17" x14ac:dyDescent="0.25">
      <c r="H18820" s="59">
        <v>183482</v>
      </c>
      <c r="I18820" s="59" t="s">
        <v>72</v>
      </c>
      <c r="J18820" s="59">
        <v>30941610</v>
      </c>
      <c r="K18820" s="59" t="s">
        <v>19255</v>
      </c>
      <c r="L18820" s="61" t="s">
        <v>81</v>
      </c>
      <c r="M18820" s="61">
        <f>VLOOKUP(H18820,zdroj!C:F,4,0)</f>
        <v>0</v>
      </c>
      <c r="N18820" s="61" t="str">
        <f t="shared" si="586"/>
        <v>-</v>
      </c>
      <c r="P18820" s="73" t="str">
        <f t="shared" si="587"/>
        <v/>
      </c>
      <c r="Q18820" s="61" t="s">
        <v>88</v>
      </c>
    </row>
    <row r="18821" spans="8:17" x14ac:dyDescent="0.25">
      <c r="H18821" s="59">
        <v>183482</v>
      </c>
      <c r="I18821" s="59" t="s">
        <v>72</v>
      </c>
      <c r="J18821" s="59">
        <v>40149285</v>
      </c>
      <c r="K18821" s="59" t="s">
        <v>19256</v>
      </c>
      <c r="L18821" s="61" t="s">
        <v>81</v>
      </c>
      <c r="M18821" s="61">
        <f>VLOOKUP(H18821,zdroj!C:F,4,0)</f>
        <v>0</v>
      </c>
      <c r="N18821" s="61" t="str">
        <f t="shared" si="586"/>
        <v>-</v>
      </c>
      <c r="P18821" s="73" t="str">
        <f t="shared" si="587"/>
        <v/>
      </c>
      <c r="Q18821" s="61" t="s">
        <v>88</v>
      </c>
    </row>
    <row r="18822" spans="8:17" x14ac:dyDescent="0.25">
      <c r="H18822" s="59">
        <v>183482</v>
      </c>
      <c r="I18822" s="59" t="s">
        <v>72</v>
      </c>
      <c r="J18822" s="59">
        <v>41441788</v>
      </c>
      <c r="K18822" s="59" t="s">
        <v>19257</v>
      </c>
      <c r="L18822" s="61" t="s">
        <v>81</v>
      </c>
      <c r="M18822" s="61">
        <f>VLOOKUP(H18822,zdroj!C:F,4,0)</f>
        <v>0</v>
      </c>
      <c r="N18822" s="61" t="str">
        <f t="shared" si="586"/>
        <v>-</v>
      </c>
      <c r="P18822" s="73" t="str">
        <f t="shared" si="587"/>
        <v/>
      </c>
      <c r="Q18822" s="61" t="s">
        <v>88</v>
      </c>
    </row>
    <row r="18823" spans="8:17" x14ac:dyDescent="0.25">
      <c r="H18823" s="59">
        <v>183482</v>
      </c>
      <c r="I18823" s="59" t="s">
        <v>72</v>
      </c>
      <c r="J18823" s="59">
        <v>74117611</v>
      </c>
      <c r="K18823" s="59" t="s">
        <v>19258</v>
      </c>
      <c r="L18823" s="61" t="s">
        <v>81</v>
      </c>
      <c r="M18823" s="61">
        <f>VLOOKUP(H18823,zdroj!C:F,4,0)</f>
        <v>0</v>
      </c>
      <c r="N18823" s="61" t="str">
        <f t="shared" ref="N18823:N18886" si="588">IF(M18823="A",IF(L18823="katA","katB",L18823),L18823)</f>
        <v>-</v>
      </c>
      <c r="P18823" s="73" t="str">
        <f t="shared" ref="P18823:P18886" si="589">IF(O18823="A",1,"")</f>
        <v/>
      </c>
      <c r="Q18823" s="61" t="s">
        <v>86</v>
      </c>
    </row>
    <row r="18824" spans="8:17" x14ac:dyDescent="0.25">
      <c r="H18824" s="59">
        <v>183482</v>
      </c>
      <c r="I18824" s="59" t="s">
        <v>72</v>
      </c>
      <c r="J18824" s="59">
        <v>76148114</v>
      </c>
      <c r="K18824" s="59" t="s">
        <v>19259</v>
      </c>
      <c r="L18824" s="61" t="s">
        <v>81</v>
      </c>
      <c r="M18824" s="61">
        <f>VLOOKUP(H18824,zdroj!C:F,4,0)</f>
        <v>0</v>
      </c>
      <c r="N18824" s="61" t="str">
        <f t="shared" si="588"/>
        <v>-</v>
      </c>
      <c r="P18824" s="73" t="str">
        <f t="shared" si="589"/>
        <v/>
      </c>
      <c r="Q18824" s="61" t="s">
        <v>88</v>
      </c>
    </row>
    <row r="18825" spans="8:17" x14ac:dyDescent="0.25">
      <c r="H18825" s="59">
        <v>183482</v>
      </c>
      <c r="I18825" s="59" t="s">
        <v>72</v>
      </c>
      <c r="J18825" s="59">
        <v>77813715</v>
      </c>
      <c r="K18825" s="59" t="s">
        <v>19260</v>
      </c>
      <c r="L18825" s="61" t="s">
        <v>81</v>
      </c>
      <c r="M18825" s="61">
        <f>VLOOKUP(H18825,zdroj!C:F,4,0)</f>
        <v>0</v>
      </c>
      <c r="N18825" s="61" t="str">
        <f t="shared" si="588"/>
        <v>-</v>
      </c>
      <c r="P18825" s="73" t="str">
        <f t="shared" si="589"/>
        <v/>
      </c>
      <c r="Q18825" s="61" t="s">
        <v>88</v>
      </c>
    </row>
    <row r="18826" spans="8:17" x14ac:dyDescent="0.25">
      <c r="H18826" s="59">
        <v>183482</v>
      </c>
      <c r="I18826" s="59" t="s">
        <v>72</v>
      </c>
      <c r="J18826" s="59">
        <v>81487860</v>
      </c>
      <c r="K18826" s="59" t="s">
        <v>19261</v>
      </c>
      <c r="L18826" s="61" t="s">
        <v>81</v>
      </c>
      <c r="M18826" s="61">
        <f>VLOOKUP(H18826,zdroj!C:F,4,0)</f>
        <v>0</v>
      </c>
      <c r="N18826" s="61" t="str">
        <f t="shared" si="588"/>
        <v>-</v>
      </c>
      <c r="P18826" s="73" t="str">
        <f t="shared" si="589"/>
        <v/>
      </c>
      <c r="Q18826" s="61" t="s">
        <v>88</v>
      </c>
    </row>
    <row r="18827" spans="8:17" x14ac:dyDescent="0.25">
      <c r="H18827" s="59">
        <v>185922</v>
      </c>
      <c r="I18827" s="59" t="s">
        <v>69</v>
      </c>
      <c r="J18827" s="59">
        <v>16827244</v>
      </c>
      <c r="K18827" s="59" t="s">
        <v>19262</v>
      </c>
      <c r="L18827" s="61" t="s">
        <v>113</v>
      </c>
      <c r="M18827" s="61">
        <f>VLOOKUP(H18827,zdroj!C:F,4,0)</f>
        <v>0</v>
      </c>
      <c r="N18827" s="61" t="str">
        <f t="shared" si="588"/>
        <v>katB</v>
      </c>
      <c r="P18827" s="73" t="str">
        <f t="shared" si="589"/>
        <v/>
      </c>
      <c r="Q18827" s="61" t="s">
        <v>30</v>
      </c>
    </row>
    <row r="18828" spans="8:17" x14ac:dyDescent="0.25">
      <c r="H18828" s="59">
        <v>185922</v>
      </c>
      <c r="I18828" s="59" t="s">
        <v>69</v>
      </c>
      <c r="J18828" s="59">
        <v>16827252</v>
      </c>
      <c r="K18828" s="59" t="s">
        <v>19263</v>
      </c>
      <c r="L18828" s="61" t="s">
        <v>113</v>
      </c>
      <c r="M18828" s="61">
        <f>VLOOKUP(H18828,zdroj!C:F,4,0)</f>
        <v>0</v>
      </c>
      <c r="N18828" s="61" t="str">
        <f t="shared" si="588"/>
        <v>katB</v>
      </c>
      <c r="P18828" s="73" t="str">
        <f t="shared" si="589"/>
        <v/>
      </c>
      <c r="Q18828" s="61" t="s">
        <v>30</v>
      </c>
    </row>
    <row r="18829" spans="8:17" x14ac:dyDescent="0.25">
      <c r="H18829" s="59">
        <v>185922</v>
      </c>
      <c r="I18829" s="59" t="s">
        <v>69</v>
      </c>
      <c r="J18829" s="59">
        <v>16827261</v>
      </c>
      <c r="K18829" s="59" t="s">
        <v>19264</v>
      </c>
      <c r="L18829" s="61" t="s">
        <v>113</v>
      </c>
      <c r="M18829" s="61">
        <f>VLOOKUP(H18829,zdroj!C:F,4,0)</f>
        <v>0</v>
      </c>
      <c r="N18829" s="61" t="str">
        <f t="shared" si="588"/>
        <v>katB</v>
      </c>
      <c r="P18829" s="73" t="str">
        <f t="shared" si="589"/>
        <v/>
      </c>
      <c r="Q18829" s="61" t="s">
        <v>30</v>
      </c>
    </row>
    <row r="18830" spans="8:17" x14ac:dyDescent="0.25">
      <c r="H18830" s="59">
        <v>185922</v>
      </c>
      <c r="I18830" s="59" t="s">
        <v>69</v>
      </c>
      <c r="J18830" s="59">
        <v>16827279</v>
      </c>
      <c r="K18830" s="59" t="s">
        <v>19265</v>
      </c>
      <c r="L18830" s="61" t="s">
        <v>113</v>
      </c>
      <c r="M18830" s="61">
        <f>VLOOKUP(H18830,zdroj!C:F,4,0)</f>
        <v>0</v>
      </c>
      <c r="N18830" s="61" t="str">
        <f t="shared" si="588"/>
        <v>katB</v>
      </c>
      <c r="P18830" s="73" t="str">
        <f t="shared" si="589"/>
        <v/>
      </c>
      <c r="Q18830" s="61" t="s">
        <v>30</v>
      </c>
    </row>
    <row r="18831" spans="8:17" x14ac:dyDescent="0.25">
      <c r="H18831" s="59">
        <v>185922</v>
      </c>
      <c r="I18831" s="59" t="s">
        <v>69</v>
      </c>
      <c r="J18831" s="59">
        <v>16827295</v>
      </c>
      <c r="K18831" s="59" t="s">
        <v>19266</v>
      </c>
      <c r="L18831" s="61" t="s">
        <v>113</v>
      </c>
      <c r="M18831" s="61">
        <f>VLOOKUP(H18831,zdroj!C:F,4,0)</f>
        <v>0</v>
      </c>
      <c r="N18831" s="61" t="str">
        <f t="shared" si="588"/>
        <v>katB</v>
      </c>
      <c r="P18831" s="73" t="str">
        <f t="shared" si="589"/>
        <v/>
      </c>
      <c r="Q18831" s="61" t="s">
        <v>30</v>
      </c>
    </row>
    <row r="18832" spans="8:17" x14ac:dyDescent="0.25">
      <c r="H18832" s="59">
        <v>185922</v>
      </c>
      <c r="I18832" s="59" t="s">
        <v>69</v>
      </c>
      <c r="J18832" s="59">
        <v>16827325</v>
      </c>
      <c r="K18832" s="59" t="s">
        <v>19267</v>
      </c>
      <c r="L18832" s="61" t="s">
        <v>113</v>
      </c>
      <c r="M18832" s="61">
        <f>VLOOKUP(H18832,zdroj!C:F,4,0)</f>
        <v>0</v>
      </c>
      <c r="N18832" s="61" t="str">
        <f t="shared" si="588"/>
        <v>katB</v>
      </c>
      <c r="P18832" s="73" t="str">
        <f t="shared" si="589"/>
        <v/>
      </c>
      <c r="Q18832" s="61" t="s">
        <v>30</v>
      </c>
    </row>
    <row r="18833" spans="8:17" x14ac:dyDescent="0.25">
      <c r="H18833" s="59">
        <v>185922</v>
      </c>
      <c r="I18833" s="59" t="s">
        <v>69</v>
      </c>
      <c r="J18833" s="59">
        <v>16827333</v>
      </c>
      <c r="K18833" s="59" t="s">
        <v>19268</v>
      </c>
      <c r="L18833" s="61" t="s">
        <v>113</v>
      </c>
      <c r="M18833" s="61">
        <f>VLOOKUP(H18833,zdroj!C:F,4,0)</f>
        <v>0</v>
      </c>
      <c r="N18833" s="61" t="str">
        <f t="shared" si="588"/>
        <v>katB</v>
      </c>
      <c r="P18833" s="73" t="str">
        <f t="shared" si="589"/>
        <v/>
      </c>
      <c r="Q18833" s="61" t="s">
        <v>30</v>
      </c>
    </row>
    <row r="18834" spans="8:17" x14ac:dyDescent="0.25">
      <c r="H18834" s="59">
        <v>185922</v>
      </c>
      <c r="I18834" s="59" t="s">
        <v>69</v>
      </c>
      <c r="J18834" s="59">
        <v>16827341</v>
      </c>
      <c r="K18834" s="59" t="s">
        <v>19269</v>
      </c>
      <c r="L18834" s="61" t="s">
        <v>113</v>
      </c>
      <c r="M18834" s="61">
        <f>VLOOKUP(H18834,zdroj!C:F,4,0)</f>
        <v>0</v>
      </c>
      <c r="N18834" s="61" t="str">
        <f t="shared" si="588"/>
        <v>katB</v>
      </c>
      <c r="P18834" s="73" t="str">
        <f t="shared" si="589"/>
        <v/>
      </c>
      <c r="Q18834" s="61" t="s">
        <v>30</v>
      </c>
    </row>
    <row r="18835" spans="8:17" x14ac:dyDescent="0.25">
      <c r="H18835" s="59">
        <v>185922</v>
      </c>
      <c r="I18835" s="59" t="s">
        <v>69</v>
      </c>
      <c r="J18835" s="59">
        <v>16827350</v>
      </c>
      <c r="K18835" s="59" t="s">
        <v>19270</v>
      </c>
      <c r="L18835" s="61" t="s">
        <v>113</v>
      </c>
      <c r="M18835" s="61">
        <f>VLOOKUP(H18835,zdroj!C:F,4,0)</f>
        <v>0</v>
      </c>
      <c r="N18835" s="61" t="str">
        <f t="shared" si="588"/>
        <v>katB</v>
      </c>
      <c r="P18835" s="73" t="str">
        <f t="shared" si="589"/>
        <v/>
      </c>
      <c r="Q18835" s="61" t="s">
        <v>30</v>
      </c>
    </row>
    <row r="18836" spans="8:17" x14ac:dyDescent="0.25">
      <c r="H18836" s="59">
        <v>185922</v>
      </c>
      <c r="I18836" s="59" t="s">
        <v>69</v>
      </c>
      <c r="J18836" s="59">
        <v>16827368</v>
      </c>
      <c r="K18836" s="59" t="s">
        <v>19271</v>
      </c>
      <c r="L18836" s="61" t="s">
        <v>113</v>
      </c>
      <c r="M18836" s="61">
        <f>VLOOKUP(H18836,zdroj!C:F,4,0)</f>
        <v>0</v>
      </c>
      <c r="N18836" s="61" t="str">
        <f t="shared" si="588"/>
        <v>katB</v>
      </c>
      <c r="P18836" s="73" t="str">
        <f t="shared" si="589"/>
        <v/>
      </c>
      <c r="Q18836" s="61" t="s">
        <v>30</v>
      </c>
    </row>
    <row r="18837" spans="8:17" x14ac:dyDescent="0.25">
      <c r="H18837" s="59">
        <v>185922</v>
      </c>
      <c r="I18837" s="59" t="s">
        <v>69</v>
      </c>
      <c r="J18837" s="59">
        <v>16827376</v>
      </c>
      <c r="K18837" s="59" t="s">
        <v>19272</v>
      </c>
      <c r="L18837" s="61" t="s">
        <v>113</v>
      </c>
      <c r="M18837" s="61">
        <f>VLOOKUP(H18837,zdroj!C:F,4,0)</f>
        <v>0</v>
      </c>
      <c r="N18837" s="61" t="str">
        <f t="shared" si="588"/>
        <v>katB</v>
      </c>
      <c r="P18837" s="73" t="str">
        <f t="shared" si="589"/>
        <v/>
      </c>
      <c r="Q18837" s="61" t="s">
        <v>30</v>
      </c>
    </row>
    <row r="18838" spans="8:17" x14ac:dyDescent="0.25">
      <c r="H18838" s="59">
        <v>185922</v>
      </c>
      <c r="I18838" s="59" t="s">
        <v>69</v>
      </c>
      <c r="J18838" s="59">
        <v>16827384</v>
      </c>
      <c r="K18838" s="59" t="s">
        <v>19273</v>
      </c>
      <c r="L18838" s="61" t="s">
        <v>113</v>
      </c>
      <c r="M18838" s="61">
        <f>VLOOKUP(H18838,zdroj!C:F,4,0)</f>
        <v>0</v>
      </c>
      <c r="N18838" s="61" t="str">
        <f t="shared" si="588"/>
        <v>katB</v>
      </c>
      <c r="P18838" s="73" t="str">
        <f t="shared" si="589"/>
        <v/>
      </c>
      <c r="Q18838" s="61" t="s">
        <v>30</v>
      </c>
    </row>
    <row r="18839" spans="8:17" x14ac:dyDescent="0.25">
      <c r="H18839" s="59">
        <v>185922</v>
      </c>
      <c r="I18839" s="59" t="s">
        <v>69</v>
      </c>
      <c r="J18839" s="59">
        <v>78967872</v>
      </c>
      <c r="K18839" s="59" t="s">
        <v>19274</v>
      </c>
      <c r="L18839" s="61" t="s">
        <v>81</v>
      </c>
      <c r="M18839" s="61">
        <f>VLOOKUP(H18839,zdroj!C:F,4,0)</f>
        <v>0</v>
      </c>
      <c r="N18839" s="61" t="str">
        <f t="shared" si="588"/>
        <v>-</v>
      </c>
      <c r="P18839" s="73" t="str">
        <f t="shared" si="589"/>
        <v/>
      </c>
      <c r="Q18839" s="61" t="s">
        <v>86</v>
      </c>
    </row>
    <row r="18840" spans="8:17" x14ac:dyDescent="0.25">
      <c r="H18840" s="59">
        <v>185931</v>
      </c>
      <c r="I18840" s="59" t="s">
        <v>69</v>
      </c>
      <c r="J18840" s="59">
        <v>16827392</v>
      </c>
      <c r="K18840" s="59" t="s">
        <v>19275</v>
      </c>
      <c r="L18840" s="61" t="s">
        <v>113</v>
      </c>
      <c r="M18840" s="61">
        <f>VLOOKUP(H18840,zdroj!C:F,4,0)</f>
        <v>0</v>
      </c>
      <c r="N18840" s="61" t="str">
        <f t="shared" si="588"/>
        <v>katB</v>
      </c>
      <c r="P18840" s="73" t="str">
        <f t="shared" si="589"/>
        <v/>
      </c>
      <c r="Q18840" s="61" t="s">
        <v>30</v>
      </c>
    </row>
    <row r="18841" spans="8:17" x14ac:dyDescent="0.25">
      <c r="H18841" s="59">
        <v>185931</v>
      </c>
      <c r="I18841" s="59" t="s">
        <v>69</v>
      </c>
      <c r="J18841" s="59">
        <v>16827406</v>
      </c>
      <c r="K18841" s="59" t="s">
        <v>19276</v>
      </c>
      <c r="L18841" s="61" t="s">
        <v>113</v>
      </c>
      <c r="M18841" s="61">
        <f>VLOOKUP(H18841,zdroj!C:F,4,0)</f>
        <v>0</v>
      </c>
      <c r="N18841" s="61" t="str">
        <f t="shared" si="588"/>
        <v>katB</v>
      </c>
      <c r="P18841" s="73" t="str">
        <f t="shared" si="589"/>
        <v/>
      </c>
      <c r="Q18841" s="61" t="s">
        <v>30</v>
      </c>
    </row>
    <row r="18842" spans="8:17" x14ac:dyDescent="0.25">
      <c r="H18842" s="59">
        <v>185931</v>
      </c>
      <c r="I18842" s="59" t="s">
        <v>69</v>
      </c>
      <c r="J18842" s="59">
        <v>16827414</v>
      </c>
      <c r="K18842" s="59" t="s">
        <v>19277</v>
      </c>
      <c r="L18842" s="61" t="s">
        <v>113</v>
      </c>
      <c r="M18842" s="61">
        <f>VLOOKUP(H18842,zdroj!C:F,4,0)</f>
        <v>0</v>
      </c>
      <c r="N18842" s="61" t="str">
        <f t="shared" si="588"/>
        <v>katB</v>
      </c>
      <c r="P18842" s="73" t="str">
        <f t="shared" si="589"/>
        <v/>
      </c>
      <c r="Q18842" s="61" t="s">
        <v>30</v>
      </c>
    </row>
    <row r="18843" spans="8:17" x14ac:dyDescent="0.25">
      <c r="H18843" s="59">
        <v>185931</v>
      </c>
      <c r="I18843" s="59" t="s">
        <v>69</v>
      </c>
      <c r="J18843" s="59">
        <v>16827422</v>
      </c>
      <c r="K18843" s="59" t="s">
        <v>19278</v>
      </c>
      <c r="L18843" s="61" t="s">
        <v>113</v>
      </c>
      <c r="M18843" s="61">
        <f>VLOOKUP(H18843,zdroj!C:F,4,0)</f>
        <v>0</v>
      </c>
      <c r="N18843" s="61" t="str">
        <f t="shared" si="588"/>
        <v>katB</v>
      </c>
      <c r="P18843" s="73" t="str">
        <f t="shared" si="589"/>
        <v/>
      </c>
      <c r="Q18843" s="61" t="s">
        <v>30</v>
      </c>
    </row>
    <row r="18844" spans="8:17" x14ac:dyDescent="0.25">
      <c r="H18844" s="59">
        <v>185931</v>
      </c>
      <c r="I18844" s="59" t="s">
        <v>69</v>
      </c>
      <c r="J18844" s="59">
        <v>16827431</v>
      </c>
      <c r="K18844" s="59" t="s">
        <v>19279</v>
      </c>
      <c r="L18844" s="61" t="s">
        <v>113</v>
      </c>
      <c r="M18844" s="61">
        <f>VLOOKUP(H18844,zdroj!C:F,4,0)</f>
        <v>0</v>
      </c>
      <c r="N18844" s="61" t="str">
        <f t="shared" si="588"/>
        <v>katB</v>
      </c>
      <c r="P18844" s="73" t="str">
        <f t="shared" si="589"/>
        <v/>
      </c>
      <c r="Q18844" s="61" t="s">
        <v>30</v>
      </c>
    </row>
    <row r="18845" spans="8:17" x14ac:dyDescent="0.25">
      <c r="H18845" s="59">
        <v>185931</v>
      </c>
      <c r="I18845" s="59" t="s">
        <v>69</v>
      </c>
      <c r="J18845" s="59">
        <v>16827449</v>
      </c>
      <c r="K18845" s="59" t="s">
        <v>19280</v>
      </c>
      <c r="L18845" s="61" t="s">
        <v>113</v>
      </c>
      <c r="M18845" s="61">
        <f>VLOOKUP(H18845,zdroj!C:F,4,0)</f>
        <v>0</v>
      </c>
      <c r="N18845" s="61" t="str">
        <f t="shared" si="588"/>
        <v>katB</v>
      </c>
      <c r="P18845" s="73" t="str">
        <f t="shared" si="589"/>
        <v/>
      </c>
      <c r="Q18845" s="61" t="s">
        <v>30</v>
      </c>
    </row>
    <row r="18846" spans="8:17" x14ac:dyDescent="0.25">
      <c r="H18846" s="59">
        <v>185931</v>
      </c>
      <c r="I18846" s="59" t="s">
        <v>69</v>
      </c>
      <c r="J18846" s="59">
        <v>16827457</v>
      </c>
      <c r="K18846" s="59" t="s">
        <v>19281</v>
      </c>
      <c r="L18846" s="61" t="s">
        <v>113</v>
      </c>
      <c r="M18846" s="61">
        <f>VLOOKUP(H18846,zdroj!C:F,4,0)</f>
        <v>0</v>
      </c>
      <c r="N18846" s="61" t="str">
        <f t="shared" si="588"/>
        <v>katB</v>
      </c>
      <c r="P18846" s="73" t="str">
        <f t="shared" si="589"/>
        <v/>
      </c>
      <c r="Q18846" s="61" t="s">
        <v>31</v>
      </c>
    </row>
    <row r="18847" spans="8:17" x14ac:dyDescent="0.25">
      <c r="H18847" s="59">
        <v>185931</v>
      </c>
      <c r="I18847" s="59" t="s">
        <v>69</v>
      </c>
      <c r="J18847" s="59">
        <v>16827465</v>
      </c>
      <c r="K18847" s="59" t="s">
        <v>19282</v>
      </c>
      <c r="L18847" s="61" t="s">
        <v>113</v>
      </c>
      <c r="M18847" s="61">
        <f>VLOOKUP(H18847,zdroj!C:F,4,0)</f>
        <v>0</v>
      </c>
      <c r="N18847" s="61" t="str">
        <f t="shared" si="588"/>
        <v>katB</v>
      </c>
      <c r="P18847" s="73" t="str">
        <f t="shared" si="589"/>
        <v/>
      </c>
      <c r="Q18847" s="61" t="s">
        <v>30</v>
      </c>
    </row>
    <row r="18848" spans="8:17" x14ac:dyDescent="0.25">
      <c r="H18848" s="59">
        <v>185931</v>
      </c>
      <c r="I18848" s="59" t="s">
        <v>69</v>
      </c>
      <c r="J18848" s="59">
        <v>16827473</v>
      </c>
      <c r="K18848" s="59" t="s">
        <v>19283</v>
      </c>
      <c r="L18848" s="61" t="s">
        <v>113</v>
      </c>
      <c r="M18848" s="61">
        <f>VLOOKUP(H18848,zdroj!C:F,4,0)</f>
        <v>0</v>
      </c>
      <c r="N18848" s="61" t="str">
        <f t="shared" si="588"/>
        <v>katB</v>
      </c>
      <c r="P18848" s="73" t="str">
        <f t="shared" si="589"/>
        <v/>
      </c>
      <c r="Q18848" s="61" t="s">
        <v>30</v>
      </c>
    </row>
    <row r="18849" spans="8:17" x14ac:dyDescent="0.25">
      <c r="H18849" s="59">
        <v>185931</v>
      </c>
      <c r="I18849" s="59" t="s">
        <v>69</v>
      </c>
      <c r="J18849" s="59">
        <v>16827481</v>
      </c>
      <c r="K18849" s="59" t="s">
        <v>19284</v>
      </c>
      <c r="L18849" s="61" t="s">
        <v>113</v>
      </c>
      <c r="M18849" s="61">
        <f>VLOOKUP(H18849,zdroj!C:F,4,0)</f>
        <v>0</v>
      </c>
      <c r="N18849" s="61" t="str">
        <f t="shared" si="588"/>
        <v>katB</v>
      </c>
      <c r="P18849" s="73" t="str">
        <f t="shared" si="589"/>
        <v/>
      </c>
      <c r="Q18849" s="61" t="s">
        <v>30</v>
      </c>
    </row>
    <row r="18850" spans="8:17" x14ac:dyDescent="0.25">
      <c r="H18850" s="59">
        <v>185931</v>
      </c>
      <c r="I18850" s="59" t="s">
        <v>69</v>
      </c>
      <c r="J18850" s="59">
        <v>16827490</v>
      </c>
      <c r="K18850" s="59" t="s">
        <v>19285</v>
      </c>
      <c r="L18850" s="61" t="s">
        <v>113</v>
      </c>
      <c r="M18850" s="61">
        <f>VLOOKUP(H18850,zdroj!C:F,4,0)</f>
        <v>0</v>
      </c>
      <c r="N18850" s="61" t="str">
        <f t="shared" si="588"/>
        <v>katB</v>
      </c>
      <c r="P18850" s="73" t="str">
        <f t="shared" si="589"/>
        <v/>
      </c>
      <c r="Q18850" s="61" t="s">
        <v>30</v>
      </c>
    </row>
    <row r="18851" spans="8:17" x14ac:dyDescent="0.25">
      <c r="H18851" s="59">
        <v>185931</v>
      </c>
      <c r="I18851" s="59" t="s">
        <v>69</v>
      </c>
      <c r="J18851" s="59">
        <v>16827503</v>
      </c>
      <c r="K18851" s="59" t="s">
        <v>19286</v>
      </c>
      <c r="L18851" s="61" t="s">
        <v>113</v>
      </c>
      <c r="M18851" s="61">
        <f>VLOOKUP(H18851,zdroj!C:F,4,0)</f>
        <v>0</v>
      </c>
      <c r="N18851" s="61" t="str">
        <f t="shared" si="588"/>
        <v>katB</v>
      </c>
      <c r="P18851" s="73" t="str">
        <f t="shared" si="589"/>
        <v/>
      </c>
      <c r="Q18851" s="61" t="s">
        <v>30</v>
      </c>
    </row>
    <row r="18852" spans="8:17" x14ac:dyDescent="0.25">
      <c r="H18852" s="59">
        <v>185931</v>
      </c>
      <c r="I18852" s="59" t="s">
        <v>69</v>
      </c>
      <c r="J18852" s="59">
        <v>16827511</v>
      </c>
      <c r="K18852" s="59" t="s">
        <v>19287</v>
      </c>
      <c r="L18852" s="61" t="s">
        <v>113</v>
      </c>
      <c r="M18852" s="61">
        <f>VLOOKUP(H18852,zdroj!C:F,4,0)</f>
        <v>0</v>
      </c>
      <c r="N18852" s="61" t="str">
        <f t="shared" si="588"/>
        <v>katB</v>
      </c>
      <c r="P18852" s="73" t="str">
        <f t="shared" si="589"/>
        <v/>
      </c>
      <c r="Q18852" s="61" t="s">
        <v>30</v>
      </c>
    </row>
    <row r="18853" spans="8:17" x14ac:dyDescent="0.25">
      <c r="H18853" s="59">
        <v>185931</v>
      </c>
      <c r="I18853" s="59" t="s">
        <v>69</v>
      </c>
      <c r="J18853" s="59">
        <v>16827520</v>
      </c>
      <c r="K18853" s="59" t="s">
        <v>19288</v>
      </c>
      <c r="L18853" s="61" t="s">
        <v>113</v>
      </c>
      <c r="M18853" s="61">
        <f>VLOOKUP(H18853,zdroj!C:F,4,0)</f>
        <v>0</v>
      </c>
      <c r="N18853" s="61" t="str">
        <f t="shared" si="588"/>
        <v>katB</v>
      </c>
      <c r="P18853" s="73" t="str">
        <f t="shared" si="589"/>
        <v/>
      </c>
      <c r="Q18853" s="61" t="s">
        <v>30</v>
      </c>
    </row>
    <row r="18854" spans="8:17" x14ac:dyDescent="0.25">
      <c r="H18854" s="59">
        <v>185931</v>
      </c>
      <c r="I18854" s="59" t="s">
        <v>69</v>
      </c>
      <c r="J18854" s="59">
        <v>16827538</v>
      </c>
      <c r="K18854" s="59" t="s">
        <v>19289</v>
      </c>
      <c r="L18854" s="61" t="s">
        <v>113</v>
      </c>
      <c r="M18854" s="61">
        <f>VLOOKUP(H18854,zdroj!C:F,4,0)</f>
        <v>0</v>
      </c>
      <c r="N18854" s="61" t="str">
        <f t="shared" si="588"/>
        <v>katB</v>
      </c>
      <c r="P18854" s="73" t="str">
        <f t="shared" si="589"/>
        <v/>
      </c>
      <c r="Q18854" s="61" t="s">
        <v>30</v>
      </c>
    </row>
    <row r="18855" spans="8:17" x14ac:dyDescent="0.25">
      <c r="H18855" s="59">
        <v>185931</v>
      </c>
      <c r="I18855" s="59" t="s">
        <v>69</v>
      </c>
      <c r="J18855" s="59">
        <v>16827546</v>
      </c>
      <c r="K18855" s="59" t="s">
        <v>19290</v>
      </c>
      <c r="L18855" s="61" t="s">
        <v>113</v>
      </c>
      <c r="M18855" s="61">
        <f>VLOOKUP(H18855,zdroj!C:F,4,0)</f>
        <v>0</v>
      </c>
      <c r="N18855" s="61" t="str">
        <f t="shared" si="588"/>
        <v>katB</v>
      </c>
      <c r="P18855" s="73" t="str">
        <f t="shared" si="589"/>
        <v/>
      </c>
      <c r="Q18855" s="61" t="s">
        <v>30</v>
      </c>
    </row>
    <row r="18856" spans="8:17" x14ac:dyDescent="0.25">
      <c r="H18856" s="59">
        <v>185931</v>
      </c>
      <c r="I18856" s="59" t="s">
        <v>69</v>
      </c>
      <c r="J18856" s="59">
        <v>16827554</v>
      </c>
      <c r="K18856" s="59" t="s">
        <v>19291</v>
      </c>
      <c r="L18856" s="61" t="s">
        <v>113</v>
      </c>
      <c r="M18856" s="61">
        <f>VLOOKUP(H18856,zdroj!C:F,4,0)</f>
        <v>0</v>
      </c>
      <c r="N18856" s="61" t="str">
        <f t="shared" si="588"/>
        <v>katB</v>
      </c>
      <c r="P18856" s="73" t="str">
        <f t="shared" si="589"/>
        <v/>
      </c>
      <c r="Q18856" s="61" t="s">
        <v>30</v>
      </c>
    </row>
    <row r="18857" spans="8:17" x14ac:dyDescent="0.25">
      <c r="H18857" s="59">
        <v>185931</v>
      </c>
      <c r="I18857" s="59" t="s">
        <v>69</v>
      </c>
      <c r="J18857" s="59">
        <v>16827562</v>
      </c>
      <c r="K18857" s="59" t="s">
        <v>19292</v>
      </c>
      <c r="L18857" s="61" t="s">
        <v>113</v>
      </c>
      <c r="M18857" s="61">
        <f>VLOOKUP(H18857,zdroj!C:F,4,0)</f>
        <v>0</v>
      </c>
      <c r="N18857" s="61" t="str">
        <f t="shared" si="588"/>
        <v>katB</v>
      </c>
      <c r="P18857" s="73" t="str">
        <f t="shared" si="589"/>
        <v/>
      </c>
      <c r="Q18857" s="61" t="s">
        <v>30</v>
      </c>
    </row>
    <row r="18858" spans="8:17" x14ac:dyDescent="0.25">
      <c r="H18858" s="59">
        <v>185931</v>
      </c>
      <c r="I18858" s="59" t="s">
        <v>69</v>
      </c>
      <c r="J18858" s="59">
        <v>16827571</v>
      </c>
      <c r="K18858" s="59" t="s">
        <v>19293</v>
      </c>
      <c r="L18858" s="61" t="s">
        <v>113</v>
      </c>
      <c r="M18858" s="61">
        <f>VLOOKUP(H18858,zdroj!C:F,4,0)</f>
        <v>0</v>
      </c>
      <c r="N18858" s="61" t="str">
        <f t="shared" si="588"/>
        <v>katB</v>
      </c>
      <c r="P18858" s="73" t="str">
        <f t="shared" si="589"/>
        <v/>
      </c>
      <c r="Q18858" s="61" t="s">
        <v>30</v>
      </c>
    </row>
    <row r="18859" spans="8:17" x14ac:dyDescent="0.25">
      <c r="H18859" s="59">
        <v>185931</v>
      </c>
      <c r="I18859" s="59" t="s">
        <v>69</v>
      </c>
      <c r="J18859" s="59">
        <v>16827589</v>
      </c>
      <c r="K18859" s="59" t="s">
        <v>19294</v>
      </c>
      <c r="L18859" s="61" t="s">
        <v>113</v>
      </c>
      <c r="M18859" s="61">
        <f>VLOOKUP(H18859,zdroj!C:F,4,0)</f>
        <v>0</v>
      </c>
      <c r="N18859" s="61" t="str">
        <f t="shared" si="588"/>
        <v>katB</v>
      </c>
      <c r="P18859" s="73" t="str">
        <f t="shared" si="589"/>
        <v/>
      </c>
      <c r="Q18859" s="61" t="s">
        <v>30</v>
      </c>
    </row>
    <row r="18860" spans="8:17" x14ac:dyDescent="0.25">
      <c r="H18860" s="59">
        <v>185931</v>
      </c>
      <c r="I18860" s="59" t="s">
        <v>69</v>
      </c>
      <c r="J18860" s="59">
        <v>16827597</v>
      </c>
      <c r="K18860" s="59" t="s">
        <v>19295</v>
      </c>
      <c r="L18860" s="61" t="s">
        <v>113</v>
      </c>
      <c r="M18860" s="61">
        <f>VLOOKUP(H18860,zdroj!C:F,4,0)</f>
        <v>0</v>
      </c>
      <c r="N18860" s="61" t="str">
        <f t="shared" si="588"/>
        <v>katB</v>
      </c>
      <c r="P18860" s="73" t="str">
        <f t="shared" si="589"/>
        <v/>
      </c>
      <c r="Q18860" s="61" t="s">
        <v>30</v>
      </c>
    </row>
    <row r="18861" spans="8:17" x14ac:dyDescent="0.25">
      <c r="H18861" s="59">
        <v>185931</v>
      </c>
      <c r="I18861" s="59" t="s">
        <v>69</v>
      </c>
      <c r="J18861" s="59">
        <v>16827601</v>
      </c>
      <c r="K18861" s="59" t="s">
        <v>19296</v>
      </c>
      <c r="L18861" s="61" t="s">
        <v>113</v>
      </c>
      <c r="M18861" s="61">
        <f>VLOOKUP(H18861,zdroj!C:F,4,0)</f>
        <v>0</v>
      </c>
      <c r="N18861" s="61" t="str">
        <f t="shared" si="588"/>
        <v>katB</v>
      </c>
      <c r="P18861" s="73" t="str">
        <f t="shared" si="589"/>
        <v/>
      </c>
      <c r="Q18861" s="61" t="s">
        <v>30</v>
      </c>
    </row>
    <row r="18862" spans="8:17" x14ac:dyDescent="0.25">
      <c r="H18862" s="59">
        <v>185931</v>
      </c>
      <c r="I18862" s="59" t="s">
        <v>69</v>
      </c>
      <c r="J18862" s="59">
        <v>16827619</v>
      </c>
      <c r="K18862" s="59" t="s">
        <v>19297</v>
      </c>
      <c r="L18862" s="61" t="s">
        <v>113</v>
      </c>
      <c r="M18862" s="61">
        <f>VLOOKUP(H18862,zdroj!C:F,4,0)</f>
        <v>0</v>
      </c>
      <c r="N18862" s="61" t="str">
        <f t="shared" si="588"/>
        <v>katB</v>
      </c>
      <c r="P18862" s="73" t="str">
        <f t="shared" si="589"/>
        <v/>
      </c>
      <c r="Q18862" s="61" t="s">
        <v>30</v>
      </c>
    </row>
    <row r="18863" spans="8:17" x14ac:dyDescent="0.25">
      <c r="H18863" s="59">
        <v>185931</v>
      </c>
      <c r="I18863" s="59" t="s">
        <v>69</v>
      </c>
      <c r="J18863" s="59">
        <v>16827627</v>
      </c>
      <c r="K18863" s="59" t="s">
        <v>19298</v>
      </c>
      <c r="L18863" s="61" t="s">
        <v>113</v>
      </c>
      <c r="M18863" s="61">
        <f>VLOOKUP(H18863,zdroj!C:F,4,0)</f>
        <v>0</v>
      </c>
      <c r="N18863" s="61" t="str">
        <f t="shared" si="588"/>
        <v>katB</v>
      </c>
      <c r="P18863" s="73" t="str">
        <f t="shared" si="589"/>
        <v/>
      </c>
      <c r="Q18863" s="61" t="s">
        <v>30</v>
      </c>
    </row>
    <row r="18864" spans="8:17" x14ac:dyDescent="0.25">
      <c r="H18864" s="59">
        <v>185931</v>
      </c>
      <c r="I18864" s="59" t="s">
        <v>69</v>
      </c>
      <c r="J18864" s="59">
        <v>16827635</v>
      </c>
      <c r="K18864" s="59" t="s">
        <v>19299</v>
      </c>
      <c r="L18864" s="61" t="s">
        <v>113</v>
      </c>
      <c r="M18864" s="61">
        <f>VLOOKUP(H18864,zdroj!C:F,4,0)</f>
        <v>0</v>
      </c>
      <c r="N18864" s="61" t="str">
        <f t="shared" si="588"/>
        <v>katB</v>
      </c>
      <c r="P18864" s="73" t="str">
        <f t="shared" si="589"/>
        <v/>
      </c>
      <c r="Q18864" s="61" t="s">
        <v>30</v>
      </c>
    </row>
    <row r="18865" spans="8:17" x14ac:dyDescent="0.25">
      <c r="H18865" s="59">
        <v>185931</v>
      </c>
      <c r="I18865" s="59" t="s">
        <v>69</v>
      </c>
      <c r="J18865" s="59">
        <v>16827643</v>
      </c>
      <c r="K18865" s="59" t="s">
        <v>19300</v>
      </c>
      <c r="L18865" s="61" t="s">
        <v>113</v>
      </c>
      <c r="M18865" s="61">
        <f>VLOOKUP(H18865,zdroj!C:F,4,0)</f>
        <v>0</v>
      </c>
      <c r="N18865" s="61" t="str">
        <f t="shared" si="588"/>
        <v>katB</v>
      </c>
      <c r="P18865" s="73" t="str">
        <f t="shared" si="589"/>
        <v/>
      </c>
      <c r="Q18865" s="61" t="s">
        <v>30</v>
      </c>
    </row>
    <row r="18866" spans="8:17" x14ac:dyDescent="0.25">
      <c r="H18866" s="59">
        <v>185931</v>
      </c>
      <c r="I18866" s="59" t="s">
        <v>69</v>
      </c>
      <c r="J18866" s="59">
        <v>16827651</v>
      </c>
      <c r="K18866" s="59" t="s">
        <v>19301</v>
      </c>
      <c r="L18866" s="61" t="s">
        <v>113</v>
      </c>
      <c r="M18866" s="61">
        <f>VLOOKUP(H18866,zdroj!C:F,4,0)</f>
        <v>0</v>
      </c>
      <c r="N18866" s="61" t="str">
        <f t="shared" si="588"/>
        <v>katB</v>
      </c>
      <c r="P18866" s="73" t="str">
        <f t="shared" si="589"/>
        <v/>
      </c>
      <c r="Q18866" s="61" t="s">
        <v>30</v>
      </c>
    </row>
    <row r="18867" spans="8:17" x14ac:dyDescent="0.25">
      <c r="H18867" s="59">
        <v>185931</v>
      </c>
      <c r="I18867" s="59" t="s">
        <v>69</v>
      </c>
      <c r="J18867" s="59">
        <v>16827660</v>
      </c>
      <c r="K18867" s="59" t="s">
        <v>19302</v>
      </c>
      <c r="L18867" s="61" t="s">
        <v>113</v>
      </c>
      <c r="M18867" s="61">
        <f>VLOOKUP(H18867,zdroj!C:F,4,0)</f>
        <v>0</v>
      </c>
      <c r="N18867" s="61" t="str">
        <f t="shared" si="588"/>
        <v>katB</v>
      </c>
      <c r="P18867" s="73" t="str">
        <f t="shared" si="589"/>
        <v/>
      </c>
      <c r="Q18867" s="61" t="s">
        <v>30</v>
      </c>
    </row>
    <row r="18868" spans="8:17" x14ac:dyDescent="0.25">
      <c r="H18868" s="59">
        <v>185931</v>
      </c>
      <c r="I18868" s="59" t="s">
        <v>69</v>
      </c>
      <c r="J18868" s="59">
        <v>16827678</v>
      </c>
      <c r="K18868" s="59" t="s">
        <v>19303</v>
      </c>
      <c r="L18868" s="61" t="s">
        <v>113</v>
      </c>
      <c r="M18868" s="61">
        <f>VLOOKUP(H18868,zdroj!C:F,4,0)</f>
        <v>0</v>
      </c>
      <c r="N18868" s="61" t="str">
        <f t="shared" si="588"/>
        <v>katB</v>
      </c>
      <c r="P18868" s="73" t="str">
        <f t="shared" si="589"/>
        <v/>
      </c>
      <c r="Q18868" s="61" t="s">
        <v>30</v>
      </c>
    </row>
    <row r="18869" spans="8:17" x14ac:dyDescent="0.25">
      <c r="H18869" s="59">
        <v>185931</v>
      </c>
      <c r="I18869" s="59" t="s">
        <v>69</v>
      </c>
      <c r="J18869" s="59">
        <v>16827686</v>
      </c>
      <c r="K18869" s="59" t="s">
        <v>19304</v>
      </c>
      <c r="L18869" s="61" t="s">
        <v>113</v>
      </c>
      <c r="M18869" s="61">
        <f>VLOOKUP(H18869,zdroj!C:F,4,0)</f>
        <v>0</v>
      </c>
      <c r="N18869" s="61" t="str">
        <f t="shared" si="588"/>
        <v>katB</v>
      </c>
      <c r="P18869" s="73" t="str">
        <f t="shared" si="589"/>
        <v/>
      </c>
      <c r="Q18869" s="61" t="s">
        <v>30</v>
      </c>
    </row>
    <row r="18870" spans="8:17" x14ac:dyDescent="0.25">
      <c r="H18870" s="59">
        <v>185931</v>
      </c>
      <c r="I18870" s="59" t="s">
        <v>69</v>
      </c>
      <c r="J18870" s="59">
        <v>16827694</v>
      </c>
      <c r="K18870" s="59" t="s">
        <v>19305</v>
      </c>
      <c r="L18870" s="61" t="s">
        <v>113</v>
      </c>
      <c r="M18870" s="61">
        <f>VLOOKUP(H18870,zdroj!C:F,4,0)</f>
        <v>0</v>
      </c>
      <c r="N18870" s="61" t="str">
        <f t="shared" si="588"/>
        <v>katB</v>
      </c>
      <c r="P18870" s="73" t="str">
        <f t="shared" si="589"/>
        <v/>
      </c>
      <c r="Q18870" s="61" t="s">
        <v>30</v>
      </c>
    </row>
    <row r="18871" spans="8:17" x14ac:dyDescent="0.25">
      <c r="H18871" s="59">
        <v>185931</v>
      </c>
      <c r="I18871" s="59" t="s">
        <v>69</v>
      </c>
      <c r="J18871" s="59">
        <v>16827708</v>
      </c>
      <c r="K18871" s="59" t="s">
        <v>19306</v>
      </c>
      <c r="L18871" s="61" t="s">
        <v>113</v>
      </c>
      <c r="M18871" s="61">
        <f>VLOOKUP(H18871,zdroj!C:F,4,0)</f>
        <v>0</v>
      </c>
      <c r="N18871" s="61" t="str">
        <f t="shared" si="588"/>
        <v>katB</v>
      </c>
      <c r="P18871" s="73" t="str">
        <f t="shared" si="589"/>
        <v/>
      </c>
      <c r="Q18871" s="61" t="s">
        <v>30</v>
      </c>
    </row>
    <row r="18872" spans="8:17" x14ac:dyDescent="0.25">
      <c r="H18872" s="59">
        <v>185931</v>
      </c>
      <c r="I18872" s="59" t="s">
        <v>69</v>
      </c>
      <c r="J18872" s="59">
        <v>16827716</v>
      </c>
      <c r="K18872" s="59" t="s">
        <v>19307</v>
      </c>
      <c r="L18872" s="61" t="s">
        <v>113</v>
      </c>
      <c r="M18872" s="61">
        <f>VLOOKUP(H18872,zdroj!C:F,4,0)</f>
        <v>0</v>
      </c>
      <c r="N18872" s="61" t="str">
        <f t="shared" si="588"/>
        <v>katB</v>
      </c>
      <c r="P18872" s="73" t="str">
        <f t="shared" si="589"/>
        <v/>
      </c>
      <c r="Q18872" s="61" t="s">
        <v>30</v>
      </c>
    </row>
    <row r="18873" spans="8:17" x14ac:dyDescent="0.25">
      <c r="H18873" s="59">
        <v>185931</v>
      </c>
      <c r="I18873" s="59" t="s">
        <v>69</v>
      </c>
      <c r="J18873" s="59">
        <v>16827724</v>
      </c>
      <c r="K18873" s="59" t="s">
        <v>19308</v>
      </c>
      <c r="L18873" s="61" t="s">
        <v>113</v>
      </c>
      <c r="M18873" s="61">
        <f>VLOOKUP(H18873,zdroj!C:F,4,0)</f>
        <v>0</v>
      </c>
      <c r="N18873" s="61" t="str">
        <f t="shared" si="588"/>
        <v>katB</v>
      </c>
      <c r="P18873" s="73" t="str">
        <f t="shared" si="589"/>
        <v/>
      </c>
      <c r="Q18873" s="61" t="s">
        <v>30</v>
      </c>
    </row>
    <row r="18874" spans="8:17" x14ac:dyDescent="0.25">
      <c r="H18874" s="59">
        <v>185931</v>
      </c>
      <c r="I18874" s="59" t="s">
        <v>69</v>
      </c>
      <c r="J18874" s="59">
        <v>16827732</v>
      </c>
      <c r="K18874" s="59" t="s">
        <v>19309</v>
      </c>
      <c r="L18874" s="61" t="s">
        <v>113</v>
      </c>
      <c r="M18874" s="61">
        <f>VLOOKUP(H18874,zdroj!C:F,4,0)</f>
        <v>0</v>
      </c>
      <c r="N18874" s="61" t="str">
        <f t="shared" si="588"/>
        <v>katB</v>
      </c>
      <c r="P18874" s="73" t="str">
        <f t="shared" si="589"/>
        <v/>
      </c>
      <c r="Q18874" s="61" t="s">
        <v>30</v>
      </c>
    </row>
    <row r="18875" spans="8:17" x14ac:dyDescent="0.25">
      <c r="H18875" s="59">
        <v>185931</v>
      </c>
      <c r="I18875" s="59" t="s">
        <v>69</v>
      </c>
      <c r="J18875" s="59">
        <v>16827741</v>
      </c>
      <c r="K18875" s="59" t="s">
        <v>19310</v>
      </c>
      <c r="L18875" s="61" t="s">
        <v>113</v>
      </c>
      <c r="M18875" s="61">
        <f>VLOOKUP(H18875,zdroj!C:F,4,0)</f>
        <v>0</v>
      </c>
      <c r="N18875" s="61" t="str">
        <f t="shared" si="588"/>
        <v>katB</v>
      </c>
      <c r="P18875" s="73" t="str">
        <f t="shared" si="589"/>
        <v/>
      </c>
      <c r="Q18875" s="61" t="s">
        <v>30</v>
      </c>
    </row>
    <row r="18876" spans="8:17" x14ac:dyDescent="0.25">
      <c r="H18876" s="59">
        <v>185931</v>
      </c>
      <c r="I18876" s="59" t="s">
        <v>69</v>
      </c>
      <c r="J18876" s="59">
        <v>16827759</v>
      </c>
      <c r="K18876" s="59" t="s">
        <v>19311</v>
      </c>
      <c r="L18876" s="61" t="s">
        <v>113</v>
      </c>
      <c r="M18876" s="61">
        <f>VLOOKUP(H18876,zdroj!C:F,4,0)</f>
        <v>0</v>
      </c>
      <c r="N18876" s="61" t="str">
        <f t="shared" si="588"/>
        <v>katB</v>
      </c>
      <c r="P18876" s="73" t="str">
        <f t="shared" si="589"/>
        <v/>
      </c>
      <c r="Q18876" s="61" t="s">
        <v>30</v>
      </c>
    </row>
    <row r="18877" spans="8:17" x14ac:dyDescent="0.25">
      <c r="H18877" s="59">
        <v>185931</v>
      </c>
      <c r="I18877" s="59" t="s">
        <v>69</v>
      </c>
      <c r="J18877" s="59">
        <v>16827767</v>
      </c>
      <c r="K18877" s="59" t="s">
        <v>19312</v>
      </c>
      <c r="L18877" s="61" t="s">
        <v>113</v>
      </c>
      <c r="M18877" s="61">
        <f>VLOOKUP(H18877,zdroj!C:F,4,0)</f>
        <v>0</v>
      </c>
      <c r="N18877" s="61" t="str">
        <f t="shared" si="588"/>
        <v>katB</v>
      </c>
      <c r="P18877" s="73" t="str">
        <f t="shared" si="589"/>
        <v/>
      </c>
      <c r="Q18877" s="61" t="s">
        <v>30</v>
      </c>
    </row>
    <row r="18878" spans="8:17" x14ac:dyDescent="0.25">
      <c r="H18878" s="59">
        <v>185931</v>
      </c>
      <c r="I18878" s="59" t="s">
        <v>69</v>
      </c>
      <c r="J18878" s="59">
        <v>16827775</v>
      </c>
      <c r="K18878" s="59" t="s">
        <v>19313</v>
      </c>
      <c r="L18878" s="61" t="s">
        <v>113</v>
      </c>
      <c r="M18878" s="61">
        <f>VLOOKUP(H18878,zdroj!C:F,4,0)</f>
        <v>0</v>
      </c>
      <c r="N18878" s="61" t="str">
        <f t="shared" si="588"/>
        <v>katB</v>
      </c>
      <c r="P18878" s="73" t="str">
        <f t="shared" si="589"/>
        <v/>
      </c>
      <c r="Q18878" s="61" t="s">
        <v>30</v>
      </c>
    </row>
    <row r="18879" spans="8:17" x14ac:dyDescent="0.25">
      <c r="H18879" s="59">
        <v>185931</v>
      </c>
      <c r="I18879" s="59" t="s">
        <v>69</v>
      </c>
      <c r="J18879" s="59">
        <v>16827783</v>
      </c>
      <c r="K18879" s="59" t="s">
        <v>19314</v>
      </c>
      <c r="L18879" s="61" t="s">
        <v>113</v>
      </c>
      <c r="M18879" s="61">
        <f>VLOOKUP(H18879,zdroj!C:F,4,0)</f>
        <v>0</v>
      </c>
      <c r="N18879" s="61" t="str">
        <f t="shared" si="588"/>
        <v>katB</v>
      </c>
      <c r="P18879" s="73" t="str">
        <f t="shared" si="589"/>
        <v/>
      </c>
      <c r="Q18879" s="61" t="s">
        <v>30</v>
      </c>
    </row>
    <row r="18880" spans="8:17" x14ac:dyDescent="0.25">
      <c r="H18880" s="59">
        <v>185931</v>
      </c>
      <c r="I18880" s="59" t="s">
        <v>69</v>
      </c>
      <c r="J18880" s="59">
        <v>16827791</v>
      </c>
      <c r="K18880" s="59" t="s">
        <v>19315</v>
      </c>
      <c r="L18880" s="61" t="s">
        <v>113</v>
      </c>
      <c r="M18880" s="61">
        <f>VLOOKUP(H18880,zdroj!C:F,4,0)</f>
        <v>0</v>
      </c>
      <c r="N18880" s="61" t="str">
        <f t="shared" si="588"/>
        <v>katB</v>
      </c>
      <c r="P18880" s="73" t="str">
        <f t="shared" si="589"/>
        <v/>
      </c>
      <c r="Q18880" s="61" t="s">
        <v>30</v>
      </c>
    </row>
    <row r="18881" spans="8:17" x14ac:dyDescent="0.25">
      <c r="H18881" s="59">
        <v>185931</v>
      </c>
      <c r="I18881" s="59" t="s">
        <v>69</v>
      </c>
      <c r="J18881" s="59">
        <v>16827805</v>
      </c>
      <c r="K18881" s="59" t="s">
        <v>19316</v>
      </c>
      <c r="L18881" s="61" t="s">
        <v>113</v>
      </c>
      <c r="M18881" s="61">
        <f>VLOOKUP(H18881,zdroj!C:F,4,0)</f>
        <v>0</v>
      </c>
      <c r="N18881" s="61" t="str">
        <f t="shared" si="588"/>
        <v>katB</v>
      </c>
      <c r="P18881" s="73" t="str">
        <f t="shared" si="589"/>
        <v/>
      </c>
      <c r="Q18881" s="61" t="s">
        <v>30</v>
      </c>
    </row>
    <row r="18882" spans="8:17" x14ac:dyDescent="0.25">
      <c r="H18882" s="59">
        <v>185931</v>
      </c>
      <c r="I18882" s="59" t="s">
        <v>69</v>
      </c>
      <c r="J18882" s="59">
        <v>16827821</v>
      </c>
      <c r="K18882" s="59" t="s">
        <v>19317</v>
      </c>
      <c r="L18882" s="61" t="s">
        <v>113</v>
      </c>
      <c r="M18882" s="61">
        <f>VLOOKUP(H18882,zdroj!C:F,4,0)</f>
        <v>0</v>
      </c>
      <c r="N18882" s="61" t="str">
        <f t="shared" si="588"/>
        <v>katB</v>
      </c>
      <c r="P18882" s="73" t="str">
        <f t="shared" si="589"/>
        <v/>
      </c>
      <c r="Q18882" s="61" t="s">
        <v>30</v>
      </c>
    </row>
    <row r="18883" spans="8:17" x14ac:dyDescent="0.25">
      <c r="H18883" s="59">
        <v>185931</v>
      </c>
      <c r="I18883" s="59" t="s">
        <v>69</v>
      </c>
      <c r="J18883" s="59">
        <v>16827830</v>
      </c>
      <c r="K18883" s="59" t="s">
        <v>19318</v>
      </c>
      <c r="L18883" s="61" t="s">
        <v>113</v>
      </c>
      <c r="M18883" s="61">
        <f>VLOOKUP(H18883,zdroj!C:F,4,0)</f>
        <v>0</v>
      </c>
      <c r="N18883" s="61" t="str">
        <f t="shared" si="588"/>
        <v>katB</v>
      </c>
      <c r="P18883" s="73" t="str">
        <f t="shared" si="589"/>
        <v/>
      </c>
      <c r="Q18883" s="61" t="s">
        <v>30</v>
      </c>
    </row>
    <row r="18884" spans="8:17" x14ac:dyDescent="0.25">
      <c r="H18884" s="59">
        <v>185931</v>
      </c>
      <c r="I18884" s="59" t="s">
        <v>69</v>
      </c>
      <c r="J18884" s="59">
        <v>16827848</v>
      </c>
      <c r="K18884" s="59" t="s">
        <v>19319</v>
      </c>
      <c r="L18884" s="61" t="s">
        <v>113</v>
      </c>
      <c r="M18884" s="61">
        <f>VLOOKUP(H18884,zdroj!C:F,4,0)</f>
        <v>0</v>
      </c>
      <c r="N18884" s="61" t="str">
        <f t="shared" si="588"/>
        <v>katB</v>
      </c>
      <c r="P18884" s="73" t="str">
        <f t="shared" si="589"/>
        <v/>
      </c>
      <c r="Q18884" s="61" t="s">
        <v>30</v>
      </c>
    </row>
    <row r="18885" spans="8:17" x14ac:dyDescent="0.25">
      <c r="H18885" s="59">
        <v>185931</v>
      </c>
      <c r="I18885" s="59" t="s">
        <v>69</v>
      </c>
      <c r="J18885" s="59">
        <v>16827856</v>
      </c>
      <c r="K18885" s="59" t="s">
        <v>19320</v>
      </c>
      <c r="L18885" s="61" t="s">
        <v>113</v>
      </c>
      <c r="M18885" s="61">
        <f>VLOOKUP(H18885,zdroj!C:F,4,0)</f>
        <v>0</v>
      </c>
      <c r="N18885" s="61" t="str">
        <f t="shared" si="588"/>
        <v>katB</v>
      </c>
      <c r="P18885" s="73" t="str">
        <f t="shared" si="589"/>
        <v/>
      </c>
      <c r="Q18885" s="61" t="s">
        <v>30</v>
      </c>
    </row>
    <row r="18886" spans="8:17" x14ac:dyDescent="0.25">
      <c r="H18886" s="59">
        <v>185931</v>
      </c>
      <c r="I18886" s="59" t="s">
        <v>69</v>
      </c>
      <c r="J18886" s="59">
        <v>16827864</v>
      </c>
      <c r="K18886" s="59" t="s">
        <v>19321</v>
      </c>
      <c r="L18886" s="61" t="s">
        <v>113</v>
      </c>
      <c r="M18886" s="61">
        <f>VLOOKUP(H18886,zdroj!C:F,4,0)</f>
        <v>0</v>
      </c>
      <c r="N18886" s="61" t="str">
        <f t="shared" si="588"/>
        <v>katB</v>
      </c>
      <c r="P18886" s="73" t="str">
        <f t="shared" si="589"/>
        <v/>
      </c>
      <c r="Q18886" s="61" t="s">
        <v>30</v>
      </c>
    </row>
    <row r="18887" spans="8:17" x14ac:dyDescent="0.25">
      <c r="H18887" s="59">
        <v>185931</v>
      </c>
      <c r="I18887" s="59" t="s">
        <v>69</v>
      </c>
      <c r="J18887" s="59">
        <v>16827872</v>
      </c>
      <c r="K18887" s="59" t="s">
        <v>19322</v>
      </c>
      <c r="L18887" s="61" t="s">
        <v>113</v>
      </c>
      <c r="M18887" s="61">
        <f>VLOOKUP(H18887,zdroj!C:F,4,0)</f>
        <v>0</v>
      </c>
      <c r="N18887" s="61" t="str">
        <f t="shared" ref="N18887:N18950" si="590">IF(M18887="A",IF(L18887="katA","katB",L18887),L18887)</f>
        <v>katB</v>
      </c>
      <c r="P18887" s="73" t="str">
        <f t="shared" ref="P18887:P18950" si="591">IF(O18887="A",1,"")</f>
        <v/>
      </c>
      <c r="Q18887" s="61" t="s">
        <v>30</v>
      </c>
    </row>
    <row r="18888" spans="8:17" x14ac:dyDescent="0.25">
      <c r="H18888" s="59">
        <v>185931</v>
      </c>
      <c r="I18888" s="59" t="s">
        <v>69</v>
      </c>
      <c r="J18888" s="59">
        <v>16827881</v>
      </c>
      <c r="K18888" s="59" t="s">
        <v>19323</v>
      </c>
      <c r="L18888" s="61" t="s">
        <v>113</v>
      </c>
      <c r="M18888" s="61">
        <f>VLOOKUP(H18888,zdroj!C:F,4,0)</f>
        <v>0</v>
      </c>
      <c r="N18888" s="61" t="str">
        <f t="shared" si="590"/>
        <v>katB</v>
      </c>
      <c r="P18888" s="73" t="str">
        <f t="shared" si="591"/>
        <v/>
      </c>
      <c r="Q18888" s="61" t="s">
        <v>30</v>
      </c>
    </row>
    <row r="18889" spans="8:17" x14ac:dyDescent="0.25">
      <c r="H18889" s="59">
        <v>185931</v>
      </c>
      <c r="I18889" s="59" t="s">
        <v>69</v>
      </c>
      <c r="J18889" s="59">
        <v>16827899</v>
      </c>
      <c r="K18889" s="59" t="s">
        <v>19324</v>
      </c>
      <c r="L18889" s="61" t="s">
        <v>113</v>
      </c>
      <c r="M18889" s="61">
        <f>VLOOKUP(H18889,zdroj!C:F,4,0)</f>
        <v>0</v>
      </c>
      <c r="N18889" s="61" t="str">
        <f t="shared" si="590"/>
        <v>katB</v>
      </c>
      <c r="P18889" s="73" t="str">
        <f t="shared" si="591"/>
        <v/>
      </c>
      <c r="Q18889" s="61" t="s">
        <v>30</v>
      </c>
    </row>
    <row r="18890" spans="8:17" x14ac:dyDescent="0.25">
      <c r="H18890" s="59">
        <v>185931</v>
      </c>
      <c r="I18890" s="59" t="s">
        <v>69</v>
      </c>
      <c r="J18890" s="59">
        <v>16827902</v>
      </c>
      <c r="K18890" s="59" t="s">
        <v>19325</v>
      </c>
      <c r="L18890" s="61" t="s">
        <v>113</v>
      </c>
      <c r="M18890" s="61">
        <f>VLOOKUP(H18890,zdroj!C:F,4,0)</f>
        <v>0</v>
      </c>
      <c r="N18890" s="61" t="str">
        <f t="shared" si="590"/>
        <v>katB</v>
      </c>
      <c r="P18890" s="73" t="str">
        <f t="shared" si="591"/>
        <v/>
      </c>
      <c r="Q18890" s="61" t="s">
        <v>30</v>
      </c>
    </row>
    <row r="18891" spans="8:17" x14ac:dyDescent="0.25">
      <c r="H18891" s="59">
        <v>185931</v>
      </c>
      <c r="I18891" s="59" t="s">
        <v>69</v>
      </c>
      <c r="J18891" s="59">
        <v>16827911</v>
      </c>
      <c r="K18891" s="59" t="s">
        <v>19326</v>
      </c>
      <c r="L18891" s="61" t="s">
        <v>113</v>
      </c>
      <c r="M18891" s="61">
        <f>VLOOKUP(H18891,zdroj!C:F,4,0)</f>
        <v>0</v>
      </c>
      <c r="N18891" s="61" t="str">
        <f t="shared" si="590"/>
        <v>katB</v>
      </c>
      <c r="P18891" s="73" t="str">
        <f t="shared" si="591"/>
        <v/>
      </c>
      <c r="Q18891" s="61" t="s">
        <v>30</v>
      </c>
    </row>
    <row r="18892" spans="8:17" x14ac:dyDescent="0.25">
      <c r="H18892" s="59">
        <v>185931</v>
      </c>
      <c r="I18892" s="59" t="s">
        <v>69</v>
      </c>
      <c r="J18892" s="59">
        <v>16827929</v>
      </c>
      <c r="K18892" s="59" t="s">
        <v>19327</v>
      </c>
      <c r="L18892" s="61" t="s">
        <v>113</v>
      </c>
      <c r="M18892" s="61">
        <f>VLOOKUP(H18892,zdroj!C:F,4,0)</f>
        <v>0</v>
      </c>
      <c r="N18892" s="61" t="str">
        <f t="shared" si="590"/>
        <v>katB</v>
      </c>
      <c r="P18892" s="73" t="str">
        <f t="shared" si="591"/>
        <v/>
      </c>
      <c r="Q18892" s="61" t="s">
        <v>30</v>
      </c>
    </row>
    <row r="18893" spans="8:17" x14ac:dyDescent="0.25">
      <c r="H18893" s="59">
        <v>185931</v>
      </c>
      <c r="I18893" s="59" t="s">
        <v>69</v>
      </c>
      <c r="J18893" s="59">
        <v>16827937</v>
      </c>
      <c r="K18893" s="59" t="s">
        <v>19328</v>
      </c>
      <c r="L18893" s="61" t="s">
        <v>113</v>
      </c>
      <c r="M18893" s="61">
        <f>VLOOKUP(H18893,zdroj!C:F,4,0)</f>
        <v>0</v>
      </c>
      <c r="N18893" s="61" t="str">
        <f t="shared" si="590"/>
        <v>katB</v>
      </c>
      <c r="P18893" s="73" t="str">
        <f t="shared" si="591"/>
        <v/>
      </c>
      <c r="Q18893" s="61" t="s">
        <v>30</v>
      </c>
    </row>
    <row r="18894" spans="8:17" x14ac:dyDescent="0.25">
      <c r="H18894" s="59">
        <v>185931</v>
      </c>
      <c r="I18894" s="59" t="s">
        <v>69</v>
      </c>
      <c r="J18894" s="59">
        <v>16827945</v>
      </c>
      <c r="K18894" s="59" t="s">
        <v>19329</v>
      </c>
      <c r="L18894" s="61" t="s">
        <v>113</v>
      </c>
      <c r="M18894" s="61">
        <f>VLOOKUP(H18894,zdroj!C:F,4,0)</f>
        <v>0</v>
      </c>
      <c r="N18894" s="61" t="str">
        <f t="shared" si="590"/>
        <v>katB</v>
      </c>
      <c r="P18894" s="73" t="str">
        <f t="shared" si="591"/>
        <v/>
      </c>
      <c r="Q18894" s="61" t="s">
        <v>30</v>
      </c>
    </row>
    <row r="18895" spans="8:17" x14ac:dyDescent="0.25">
      <c r="H18895" s="59">
        <v>185931</v>
      </c>
      <c r="I18895" s="59" t="s">
        <v>69</v>
      </c>
      <c r="J18895" s="59">
        <v>16827953</v>
      </c>
      <c r="K18895" s="59" t="s">
        <v>19330</v>
      </c>
      <c r="L18895" s="61" t="s">
        <v>113</v>
      </c>
      <c r="M18895" s="61">
        <f>VLOOKUP(H18895,zdroj!C:F,4,0)</f>
        <v>0</v>
      </c>
      <c r="N18895" s="61" t="str">
        <f t="shared" si="590"/>
        <v>katB</v>
      </c>
      <c r="P18895" s="73" t="str">
        <f t="shared" si="591"/>
        <v/>
      </c>
      <c r="Q18895" s="61" t="s">
        <v>30</v>
      </c>
    </row>
    <row r="18896" spans="8:17" x14ac:dyDescent="0.25">
      <c r="H18896" s="59">
        <v>185931</v>
      </c>
      <c r="I18896" s="59" t="s">
        <v>69</v>
      </c>
      <c r="J18896" s="59">
        <v>16827961</v>
      </c>
      <c r="K18896" s="59" t="s">
        <v>19331</v>
      </c>
      <c r="L18896" s="61" t="s">
        <v>113</v>
      </c>
      <c r="M18896" s="61">
        <f>VLOOKUP(H18896,zdroj!C:F,4,0)</f>
        <v>0</v>
      </c>
      <c r="N18896" s="61" t="str">
        <f t="shared" si="590"/>
        <v>katB</v>
      </c>
      <c r="P18896" s="73" t="str">
        <f t="shared" si="591"/>
        <v/>
      </c>
      <c r="Q18896" s="61" t="s">
        <v>30</v>
      </c>
    </row>
    <row r="18897" spans="8:17" x14ac:dyDescent="0.25">
      <c r="H18897" s="59">
        <v>185931</v>
      </c>
      <c r="I18897" s="59" t="s">
        <v>69</v>
      </c>
      <c r="J18897" s="59">
        <v>16827970</v>
      </c>
      <c r="K18897" s="59" t="s">
        <v>19332</v>
      </c>
      <c r="L18897" s="61" t="s">
        <v>113</v>
      </c>
      <c r="M18897" s="61">
        <f>VLOOKUP(H18897,zdroj!C:F,4,0)</f>
        <v>0</v>
      </c>
      <c r="N18897" s="61" t="str">
        <f t="shared" si="590"/>
        <v>katB</v>
      </c>
      <c r="P18897" s="73" t="str">
        <f t="shared" si="591"/>
        <v/>
      </c>
      <c r="Q18897" s="61" t="s">
        <v>30</v>
      </c>
    </row>
    <row r="18898" spans="8:17" x14ac:dyDescent="0.25">
      <c r="H18898" s="59">
        <v>185931</v>
      </c>
      <c r="I18898" s="59" t="s">
        <v>69</v>
      </c>
      <c r="J18898" s="59">
        <v>16827988</v>
      </c>
      <c r="K18898" s="59" t="s">
        <v>19333</v>
      </c>
      <c r="L18898" s="61" t="s">
        <v>113</v>
      </c>
      <c r="M18898" s="61">
        <f>VLOOKUP(H18898,zdroj!C:F,4,0)</f>
        <v>0</v>
      </c>
      <c r="N18898" s="61" t="str">
        <f t="shared" si="590"/>
        <v>katB</v>
      </c>
      <c r="P18898" s="73" t="str">
        <f t="shared" si="591"/>
        <v/>
      </c>
      <c r="Q18898" s="61" t="s">
        <v>30</v>
      </c>
    </row>
    <row r="18899" spans="8:17" x14ac:dyDescent="0.25">
      <c r="H18899" s="59">
        <v>185931</v>
      </c>
      <c r="I18899" s="59" t="s">
        <v>69</v>
      </c>
      <c r="J18899" s="59">
        <v>16827996</v>
      </c>
      <c r="K18899" s="59" t="s">
        <v>19334</v>
      </c>
      <c r="L18899" s="61" t="s">
        <v>113</v>
      </c>
      <c r="M18899" s="61">
        <f>VLOOKUP(H18899,zdroj!C:F,4,0)</f>
        <v>0</v>
      </c>
      <c r="N18899" s="61" t="str">
        <f t="shared" si="590"/>
        <v>katB</v>
      </c>
      <c r="P18899" s="73" t="str">
        <f t="shared" si="591"/>
        <v/>
      </c>
      <c r="Q18899" s="61" t="s">
        <v>30</v>
      </c>
    </row>
    <row r="18900" spans="8:17" x14ac:dyDescent="0.25">
      <c r="H18900" s="59">
        <v>185931</v>
      </c>
      <c r="I18900" s="59" t="s">
        <v>69</v>
      </c>
      <c r="J18900" s="59">
        <v>16828003</v>
      </c>
      <c r="K18900" s="59" t="s">
        <v>19335</v>
      </c>
      <c r="L18900" s="61" t="s">
        <v>113</v>
      </c>
      <c r="M18900" s="61">
        <f>VLOOKUP(H18900,zdroj!C:F,4,0)</f>
        <v>0</v>
      </c>
      <c r="N18900" s="61" t="str">
        <f t="shared" si="590"/>
        <v>katB</v>
      </c>
      <c r="P18900" s="73" t="str">
        <f t="shared" si="591"/>
        <v/>
      </c>
      <c r="Q18900" s="61" t="s">
        <v>30</v>
      </c>
    </row>
    <row r="18901" spans="8:17" x14ac:dyDescent="0.25">
      <c r="H18901" s="59">
        <v>185931</v>
      </c>
      <c r="I18901" s="59" t="s">
        <v>69</v>
      </c>
      <c r="J18901" s="59">
        <v>16828011</v>
      </c>
      <c r="K18901" s="59" t="s">
        <v>19336</v>
      </c>
      <c r="L18901" s="61" t="s">
        <v>113</v>
      </c>
      <c r="M18901" s="61">
        <f>VLOOKUP(H18901,zdroj!C:F,4,0)</f>
        <v>0</v>
      </c>
      <c r="N18901" s="61" t="str">
        <f t="shared" si="590"/>
        <v>katB</v>
      </c>
      <c r="P18901" s="73" t="str">
        <f t="shared" si="591"/>
        <v/>
      </c>
      <c r="Q18901" s="61" t="s">
        <v>30</v>
      </c>
    </row>
    <row r="18902" spans="8:17" x14ac:dyDescent="0.25">
      <c r="H18902" s="59">
        <v>185931</v>
      </c>
      <c r="I18902" s="59" t="s">
        <v>69</v>
      </c>
      <c r="J18902" s="59">
        <v>16828020</v>
      </c>
      <c r="K18902" s="59" t="s">
        <v>19337</v>
      </c>
      <c r="L18902" s="61" t="s">
        <v>113</v>
      </c>
      <c r="M18902" s="61">
        <f>VLOOKUP(H18902,zdroj!C:F,4,0)</f>
        <v>0</v>
      </c>
      <c r="N18902" s="61" t="str">
        <f t="shared" si="590"/>
        <v>katB</v>
      </c>
      <c r="P18902" s="73" t="str">
        <f t="shared" si="591"/>
        <v/>
      </c>
      <c r="Q18902" s="61" t="s">
        <v>30</v>
      </c>
    </row>
    <row r="18903" spans="8:17" x14ac:dyDescent="0.25">
      <c r="H18903" s="59">
        <v>185931</v>
      </c>
      <c r="I18903" s="59" t="s">
        <v>69</v>
      </c>
      <c r="J18903" s="59">
        <v>16828038</v>
      </c>
      <c r="K18903" s="59" t="s">
        <v>19338</v>
      </c>
      <c r="L18903" s="61" t="s">
        <v>113</v>
      </c>
      <c r="M18903" s="61">
        <f>VLOOKUP(H18903,zdroj!C:F,4,0)</f>
        <v>0</v>
      </c>
      <c r="N18903" s="61" t="str">
        <f t="shared" si="590"/>
        <v>katB</v>
      </c>
      <c r="P18903" s="73" t="str">
        <f t="shared" si="591"/>
        <v/>
      </c>
      <c r="Q18903" s="61" t="s">
        <v>30</v>
      </c>
    </row>
    <row r="18904" spans="8:17" x14ac:dyDescent="0.25">
      <c r="H18904" s="59">
        <v>185931</v>
      </c>
      <c r="I18904" s="59" t="s">
        <v>69</v>
      </c>
      <c r="J18904" s="59">
        <v>16828046</v>
      </c>
      <c r="K18904" s="59" t="s">
        <v>19339</v>
      </c>
      <c r="L18904" s="61" t="s">
        <v>113</v>
      </c>
      <c r="M18904" s="61">
        <f>VLOOKUP(H18904,zdroj!C:F,4,0)</f>
        <v>0</v>
      </c>
      <c r="N18904" s="61" t="str">
        <f t="shared" si="590"/>
        <v>katB</v>
      </c>
      <c r="P18904" s="73" t="str">
        <f t="shared" si="591"/>
        <v/>
      </c>
      <c r="Q18904" s="61" t="s">
        <v>30</v>
      </c>
    </row>
    <row r="18905" spans="8:17" x14ac:dyDescent="0.25">
      <c r="H18905" s="59">
        <v>185931</v>
      </c>
      <c r="I18905" s="59" t="s">
        <v>69</v>
      </c>
      <c r="J18905" s="59">
        <v>16828054</v>
      </c>
      <c r="K18905" s="59" t="s">
        <v>19340</v>
      </c>
      <c r="L18905" s="61" t="s">
        <v>113</v>
      </c>
      <c r="M18905" s="61">
        <f>VLOOKUP(H18905,zdroj!C:F,4,0)</f>
        <v>0</v>
      </c>
      <c r="N18905" s="61" t="str">
        <f t="shared" si="590"/>
        <v>katB</v>
      </c>
      <c r="P18905" s="73" t="str">
        <f t="shared" si="591"/>
        <v/>
      </c>
      <c r="Q18905" s="61" t="s">
        <v>30</v>
      </c>
    </row>
    <row r="18906" spans="8:17" x14ac:dyDescent="0.25">
      <c r="H18906" s="59">
        <v>185931</v>
      </c>
      <c r="I18906" s="59" t="s">
        <v>69</v>
      </c>
      <c r="J18906" s="59">
        <v>16828062</v>
      </c>
      <c r="K18906" s="59" t="s">
        <v>19341</v>
      </c>
      <c r="L18906" s="61" t="s">
        <v>113</v>
      </c>
      <c r="M18906" s="61">
        <f>VLOOKUP(H18906,zdroj!C:F,4,0)</f>
        <v>0</v>
      </c>
      <c r="N18906" s="61" t="str">
        <f t="shared" si="590"/>
        <v>katB</v>
      </c>
      <c r="P18906" s="73" t="str">
        <f t="shared" si="591"/>
        <v/>
      </c>
      <c r="Q18906" s="61" t="s">
        <v>30</v>
      </c>
    </row>
    <row r="18907" spans="8:17" x14ac:dyDescent="0.25">
      <c r="H18907" s="59">
        <v>185931</v>
      </c>
      <c r="I18907" s="59" t="s">
        <v>69</v>
      </c>
      <c r="J18907" s="59">
        <v>16828071</v>
      </c>
      <c r="K18907" s="59" t="s">
        <v>19342</v>
      </c>
      <c r="L18907" s="61" t="s">
        <v>113</v>
      </c>
      <c r="M18907" s="61">
        <f>VLOOKUP(H18907,zdroj!C:F,4,0)</f>
        <v>0</v>
      </c>
      <c r="N18907" s="61" t="str">
        <f t="shared" si="590"/>
        <v>katB</v>
      </c>
      <c r="P18907" s="73" t="str">
        <f t="shared" si="591"/>
        <v/>
      </c>
      <c r="Q18907" s="61" t="s">
        <v>30</v>
      </c>
    </row>
    <row r="18908" spans="8:17" x14ac:dyDescent="0.25">
      <c r="H18908" s="59">
        <v>185931</v>
      </c>
      <c r="I18908" s="59" t="s">
        <v>69</v>
      </c>
      <c r="J18908" s="59">
        <v>16828089</v>
      </c>
      <c r="K18908" s="59" t="s">
        <v>19343</v>
      </c>
      <c r="L18908" s="61" t="s">
        <v>113</v>
      </c>
      <c r="M18908" s="61">
        <f>VLOOKUP(H18908,zdroj!C:F,4,0)</f>
        <v>0</v>
      </c>
      <c r="N18908" s="61" t="str">
        <f t="shared" si="590"/>
        <v>katB</v>
      </c>
      <c r="P18908" s="73" t="str">
        <f t="shared" si="591"/>
        <v/>
      </c>
      <c r="Q18908" s="61" t="s">
        <v>30</v>
      </c>
    </row>
    <row r="18909" spans="8:17" x14ac:dyDescent="0.25">
      <c r="H18909" s="59">
        <v>185931</v>
      </c>
      <c r="I18909" s="59" t="s">
        <v>69</v>
      </c>
      <c r="J18909" s="59">
        <v>16828097</v>
      </c>
      <c r="K18909" s="59" t="s">
        <v>19344</v>
      </c>
      <c r="L18909" s="61" t="s">
        <v>113</v>
      </c>
      <c r="M18909" s="61">
        <f>VLOOKUP(H18909,zdroj!C:F,4,0)</f>
        <v>0</v>
      </c>
      <c r="N18909" s="61" t="str">
        <f t="shared" si="590"/>
        <v>katB</v>
      </c>
      <c r="P18909" s="73" t="str">
        <f t="shared" si="591"/>
        <v/>
      </c>
      <c r="Q18909" s="61" t="s">
        <v>30</v>
      </c>
    </row>
    <row r="18910" spans="8:17" x14ac:dyDescent="0.25">
      <c r="H18910" s="59">
        <v>185931</v>
      </c>
      <c r="I18910" s="59" t="s">
        <v>69</v>
      </c>
      <c r="J18910" s="59">
        <v>16828101</v>
      </c>
      <c r="K18910" s="59" t="s">
        <v>19345</v>
      </c>
      <c r="L18910" s="61" t="s">
        <v>113</v>
      </c>
      <c r="M18910" s="61">
        <f>VLOOKUP(H18910,zdroj!C:F,4,0)</f>
        <v>0</v>
      </c>
      <c r="N18910" s="61" t="str">
        <f t="shared" si="590"/>
        <v>katB</v>
      </c>
      <c r="P18910" s="73" t="str">
        <f t="shared" si="591"/>
        <v/>
      </c>
      <c r="Q18910" s="61" t="s">
        <v>30</v>
      </c>
    </row>
    <row r="18911" spans="8:17" x14ac:dyDescent="0.25">
      <c r="H18911" s="59">
        <v>185931</v>
      </c>
      <c r="I18911" s="59" t="s">
        <v>69</v>
      </c>
      <c r="J18911" s="59">
        <v>16828119</v>
      </c>
      <c r="K18911" s="59" t="s">
        <v>19346</v>
      </c>
      <c r="L18911" s="61" t="s">
        <v>113</v>
      </c>
      <c r="M18911" s="61">
        <f>VLOOKUP(H18911,zdroj!C:F,4,0)</f>
        <v>0</v>
      </c>
      <c r="N18911" s="61" t="str">
        <f t="shared" si="590"/>
        <v>katB</v>
      </c>
      <c r="P18911" s="73" t="str">
        <f t="shared" si="591"/>
        <v/>
      </c>
      <c r="Q18911" s="61" t="s">
        <v>30</v>
      </c>
    </row>
    <row r="18912" spans="8:17" x14ac:dyDescent="0.25">
      <c r="H18912" s="59">
        <v>185931</v>
      </c>
      <c r="I18912" s="59" t="s">
        <v>69</v>
      </c>
      <c r="J18912" s="59">
        <v>16828127</v>
      </c>
      <c r="K18912" s="59" t="s">
        <v>19347</v>
      </c>
      <c r="L18912" s="61" t="s">
        <v>113</v>
      </c>
      <c r="M18912" s="61">
        <f>VLOOKUP(H18912,zdroj!C:F,4,0)</f>
        <v>0</v>
      </c>
      <c r="N18912" s="61" t="str">
        <f t="shared" si="590"/>
        <v>katB</v>
      </c>
      <c r="P18912" s="73" t="str">
        <f t="shared" si="591"/>
        <v/>
      </c>
      <c r="Q18912" s="61" t="s">
        <v>30</v>
      </c>
    </row>
    <row r="18913" spans="8:17" x14ac:dyDescent="0.25">
      <c r="H18913" s="59">
        <v>185931</v>
      </c>
      <c r="I18913" s="59" t="s">
        <v>69</v>
      </c>
      <c r="J18913" s="59">
        <v>16828135</v>
      </c>
      <c r="K18913" s="59" t="s">
        <v>19348</v>
      </c>
      <c r="L18913" s="61" t="s">
        <v>113</v>
      </c>
      <c r="M18913" s="61">
        <f>VLOOKUP(H18913,zdroj!C:F,4,0)</f>
        <v>0</v>
      </c>
      <c r="N18913" s="61" t="str">
        <f t="shared" si="590"/>
        <v>katB</v>
      </c>
      <c r="P18913" s="73" t="str">
        <f t="shared" si="591"/>
        <v/>
      </c>
      <c r="Q18913" s="61" t="s">
        <v>30</v>
      </c>
    </row>
    <row r="18914" spans="8:17" x14ac:dyDescent="0.25">
      <c r="H18914" s="59">
        <v>185931</v>
      </c>
      <c r="I18914" s="59" t="s">
        <v>69</v>
      </c>
      <c r="J18914" s="59">
        <v>16828143</v>
      </c>
      <c r="K18914" s="59" t="s">
        <v>19349</v>
      </c>
      <c r="L18914" s="61" t="s">
        <v>113</v>
      </c>
      <c r="M18914" s="61">
        <f>VLOOKUP(H18914,zdroj!C:F,4,0)</f>
        <v>0</v>
      </c>
      <c r="N18914" s="61" t="str">
        <f t="shared" si="590"/>
        <v>katB</v>
      </c>
      <c r="P18914" s="73" t="str">
        <f t="shared" si="591"/>
        <v/>
      </c>
      <c r="Q18914" s="61" t="s">
        <v>30</v>
      </c>
    </row>
    <row r="18915" spans="8:17" x14ac:dyDescent="0.25">
      <c r="H18915" s="59">
        <v>185931</v>
      </c>
      <c r="I18915" s="59" t="s">
        <v>69</v>
      </c>
      <c r="J18915" s="59">
        <v>16828151</v>
      </c>
      <c r="K18915" s="59" t="s">
        <v>19350</v>
      </c>
      <c r="L18915" s="61" t="s">
        <v>113</v>
      </c>
      <c r="M18915" s="61">
        <f>VLOOKUP(H18915,zdroj!C:F,4,0)</f>
        <v>0</v>
      </c>
      <c r="N18915" s="61" t="str">
        <f t="shared" si="590"/>
        <v>katB</v>
      </c>
      <c r="P18915" s="73" t="str">
        <f t="shared" si="591"/>
        <v/>
      </c>
      <c r="Q18915" s="61" t="s">
        <v>30</v>
      </c>
    </row>
    <row r="18916" spans="8:17" x14ac:dyDescent="0.25">
      <c r="H18916" s="59">
        <v>185931</v>
      </c>
      <c r="I18916" s="59" t="s">
        <v>69</v>
      </c>
      <c r="J18916" s="59">
        <v>16828160</v>
      </c>
      <c r="K18916" s="59" t="s">
        <v>19351</v>
      </c>
      <c r="L18916" s="61" t="s">
        <v>113</v>
      </c>
      <c r="M18916" s="61">
        <f>VLOOKUP(H18916,zdroj!C:F,4,0)</f>
        <v>0</v>
      </c>
      <c r="N18916" s="61" t="str">
        <f t="shared" si="590"/>
        <v>katB</v>
      </c>
      <c r="P18916" s="73" t="str">
        <f t="shared" si="591"/>
        <v/>
      </c>
      <c r="Q18916" s="61" t="s">
        <v>30</v>
      </c>
    </row>
    <row r="18917" spans="8:17" x14ac:dyDescent="0.25">
      <c r="H18917" s="59">
        <v>185931</v>
      </c>
      <c r="I18917" s="59" t="s">
        <v>69</v>
      </c>
      <c r="J18917" s="59">
        <v>16828178</v>
      </c>
      <c r="K18917" s="59" t="s">
        <v>19352</v>
      </c>
      <c r="L18917" s="61" t="s">
        <v>113</v>
      </c>
      <c r="M18917" s="61">
        <f>VLOOKUP(H18917,zdroj!C:F,4,0)</f>
        <v>0</v>
      </c>
      <c r="N18917" s="61" t="str">
        <f t="shared" si="590"/>
        <v>katB</v>
      </c>
      <c r="P18917" s="73" t="str">
        <f t="shared" si="591"/>
        <v/>
      </c>
      <c r="Q18917" s="61" t="s">
        <v>30</v>
      </c>
    </row>
    <row r="18918" spans="8:17" x14ac:dyDescent="0.25">
      <c r="H18918" s="59">
        <v>185931</v>
      </c>
      <c r="I18918" s="59" t="s">
        <v>69</v>
      </c>
      <c r="J18918" s="59">
        <v>16828186</v>
      </c>
      <c r="K18918" s="59" t="s">
        <v>19353</v>
      </c>
      <c r="L18918" s="61" t="s">
        <v>113</v>
      </c>
      <c r="M18918" s="61">
        <f>VLOOKUP(H18918,zdroj!C:F,4,0)</f>
        <v>0</v>
      </c>
      <c r="N18918" s="61" t="str">
        <f t="shared" si="590"/>
        <v>katB</v>
      </c>
      <c r="P18918" s="73" t="str">
        <f t="shared" si="591"/>
        <v/>
      </c>
      <c r="Q18918" s="61" t="s">
        <v>30</v>
      </c>
    </row>
    <row r="18919" spans="8:17" x14ac:dyDescent="0.25">
      <c r="H18919" s="59">
        <v>185931</v>
      </c>
      <c r="I18919" s="59" t="s">
        <v>69</v>
      </c>
      <c r="J18919" s="59">
        <v>16828194</v>
      </c>
      <c r="K18919" s="59" t="s">
        <v>19354</v>
      </c>
      <c r="L18919" s="61" t="s">
        <v>113</v>
      </c>
      <c r="M18919" s="61">
        <f>VLOOKUP(H18919,zdroj!C:F,4,0)</f>
        <v>0</v>
      </c>
      <c r="N18919" s="61" t="str">
        <f t="shared" si="590"/>
        <v>katB</v>
      </c>
      <c r="P18919" s="73" t="str">
        <f t="shared" si="591"/>
        <v/>
      </c>
      <c r="Q18919" s="61" t="s">
        <v>30</v>
      </c>
    </row>
    <row r="18920" spans="8:17" x14ac:dyDescent="0.25">
      <c r="H18920" s="59">
        <v>185931</v>
      </c>
      <c r="I18920" s="59" t="s">
        <v>69</v>
      </c>
      <c r="J18920" s="59">
        <v>16828208</v>
      </c>
      <c r="K18920" s="59" t="s">
        <v>19355</v>
      </c>
      <c r="L18920" s="61" t="s">
        <v>113</v>
      </c>
      <c r="M18920" s="61">
        <f>VLOOKUP(H18920,zdroj!C:F,4,0)</f>
        <v>0</v>
      </c>
      <c r="N18920" s="61" t="str">
        <f t="shared" si="590"/>
        <v>katB</v>
      </c>
      <c r="P18920" s="73" t="str">
        <f t="shared" si="591"/>
        <v/>
      </c>
      <c r="Q18920" s="61" t="s">
        <v>30</v>
      </c>
    </row>
    <row r="18921" spans="8:17" x14ac:dyDescent="0.25">
      <c r="H18921" s="59">
        <v>185931</v>
      </c>
      <c r="I18921" s="59" t="s">
        <v>69</v>
      </c>
      <c r="J18921" s="59">
        <v>16828216</v>
      </c>
      <c r="K18921" s="59" t="s">
        <v>19356</v>
      </c>
      <c r="L18921" s="61" t="s">
        <v>113</v>
      </c>
      <c r="M18921" s="61">
        <f>VLOOKUP(H18921,zdroj!C:F,4,0)</f>
        <v>0</v>
      </c>
      <c r="N18921" s="61" t="str">
        <f t="shared" si="590"/>
        <v>katB</v>
      </c>
      <c r="P18921" s="73" t="str">
        <f t="shared" si="591"/>
        <v/>
      </c>
      <c r="Q18921" s="61" t="s">
        <v>30</v>
      </c>
    </row>
    <row r="18922" spans="8:17" x14ac:dyDescent="0.25">
      <c r="H18922" s="59">
        <v>185931</v>
      </c>
      <c r="I18922" s="59" t="s">
        <v>69</v>
      </c>
      <c r="J18922" s="59">
        <v>16828224</v>
      </c>
      <c r="K18922" s="59" t="s">
        <v>19357</v>
      </c>
      <c r="L18922" s="61" t="s">
        <v>113</v>
      </c>
      <c r="M18922" s="61">
        <f>VLOOKUP(H18922,zdroj!C:F,4,0)</f>
        <v>0</v>
      </c>
      <c r="N18922" s="61" t="str">
        <f t="shared" si="590"/>
        <v>katB</v>
      </c>
      <c r="P18922" s="73" t="str">
        <f t="shared" si="591"/>
        <v/>
      </c>
      <c r="Q18922" s="61" t="s">
        <v>30</v>
      </c>
    </row>
    <row r="18923" spans="8:17" x14ac:dyDescent="0.25">
      <c r="H18923" s="59">
        <v>185931</v>
      </c>
      <c r="I18923" s="59" t="s">
        <v>69</v>
      </c>
      <c r="J18923" s="59">
        <v>16828232</v>
      </c>
      <c r="K18923" s="59" t="s">
        <v>19358</v>
      </c>
      <c r="L18923" s="61" t="s">
        <v>113</v>
      </c>
      <c r="M18923" s="61">
        <f>VLOOKUP(H18923,zdroj!C:F,4,0)</f>
        <v>0</v>
      </c>
      <c r="N18923" s="61" t="str">
        <f t="shared" si="590"/>
        <v>katB</v>
      </c>
      <c r="P18923" s="73" t="str">
        <f t="shared" si="591"/>
        <v/>
      </c>
      <c r="Q18923" s="61" t="s">
        <v>30</v>
      </c>
    </row>
    <row r="18924" spans="8:17" x14ac:dyDescent="0.25">
      <c r="H18924" s="59">
        <v>185931</v>
      </c>
      <c r="I18924" s="59" t="s">
        <v>69</v>
      </c>
      <c r="J18924" s="59">
        <v>16828241</v>
      </c>
      <c r="K18924" s="59" t="s">
        <v>19359</v>
      </c>
      <c r="L18924" s="61" t="s">
        <v>113</v>
      </c>
      <c r="M18924" s="61">
        <f>VLOOKUP(H18924,zdroj!C:F,4,0)</f>
        <v>0</v>
      </c>
      <c r="N18924" s="61" t="str">
        <f t="shared" si="590"/>
        <v>katB</v>
      </c>
      <c r="P18924" s="73" t="str">
        <f t="shared" si="591"/>
        <v/>
      </c>
      <c r="Q18924" s="61" t="s">
        <v>30</v>
      </c>
    </row>
    <row r="18925" spans="8:17" x14ac:dyDescent="0.25">
      <c r="H18925" s="59">
        <v>185931</v>
      </c>
      <c r="I18925" s="59" t="s">
        <v>69</v>
      </c>
      <c r="J18925" s="59">
        <v>16828259</v>
      </c>
      <c r="K18925" s="59" t="s">
        <v>19360</v>
      </c>
      <c r="L18925" s="61" t="s">
        <v>113</v>
      </c>
      <c r="M18925" s="61">
        <f>VLOOKUP(H18925,zdroj!C:F,4,0)</f>
        <v>0</v>
      </c>
      <c r="N18925" s="61" t="str">
        <f t="shared" si="590"/>
        <v>katB</v>
      </c>
      <c r="P18925" s="73" t="str">
        <f t="shared" si="591"/>
        <v/>
      </c>
      <c r="Q18925" s="61" t="s">
        <v>30</v>
      </c>
    </row>
    <row r="18926" spans="8:17" x14ac:dyDescent="0.25">
      <c r="H18926" s="59">
        <v>185931</v>
      </c>
      <c r="I18926" s="59" t="s">
        <v>69</v>
      </c>
      <c r="J18926" s="59">
        <v>16828267</v>
      </c>
      <c r="K18926" s="59" t="s">
        <v>19361</v>
      </c>
      <c r="L18926" s="61" t="s">
        <v>113</v>
      </c>
      <c r="M18926" s="61">
        <f>VLOOKUP(H18926,zdroj!C:F,4,0)</f>
        <v>0</v>
      </c>
      <c r="N18926" s="61" t="str">
        <f t="shared" si="590"/>
        <v>katB</v>
      </c>
      <c r="P18926" s="73" t="str">
        <f t="shared" si="591"/>
        <v/>
      </c>
      <c r="Q18926" s="61" t="s">
        <v>30</v>
      </c>
    </row>
    <row r="18927" spans="8:17" x14ac:dyDescent="0.25">
      <c r="H18927" s="59">
        <v>185931</v>
      </c>
      <c r="I18927" s="59" t="s">
        <v>69</v>
      </c>
      <c r="J18927" s="59">
        <v>16828275</v>
      </c>
      <c r="K18927" s="59" t="s">
        <v>19362</v>
      </c>
      <c r="L18927" s="61" t="s">
        <v>113</v>
      </c>
      <c r="M18927" s="61">
        <f>VLOOKUP(H18927,zdroj!C:F,4,0)</f>
        <v>0</v>
      </c>
      <c r="N18927" s="61" t="str">
        <f t="shared" si="590"/>
        <v>katB</v>
      </c>
      <c r="P18927" s="73" t="str">
        <f t="shared" si="591"/>
        <v/>
      </c>
      <c r="Q18927" s="61" t="s">
        <v>30</v>
      </c>
    </row>
    <row r="18928" spans="8:17" x14ac:dyDescent="0.25">
      <c r="H18928" s="59">
        <v>185931</v>
      </c>
      <c r="I18928" s="59" t="s">
        <v>69</v>
      </c>
      <c r="J18928" s="59">
        <v>16828283</v>
      </c>
      <c r="K18928" s="59" t="s">
        <v>19363</v>
      </c>
      <c r="L18928" s="61" t="s">
        <v>113</v>
      </c>
      <c r="M18928" s="61">
        <f>VLOOKUP(H18928,zdroj!C:F,4,0)</f>
        <v>0</v>
      </c>
      <c r="N18928" s="61" t="str">
        <f t="shared" si="590"/>
        <v>katB</v>
      </c>
      <c r="P18928" s="73" t="str">
        <f t="shared" si="591"/>
        <v/>
      </c>
      <c r="Q18928" s="61" t="s">
        <v>30</v>
      </c>
    </row>
    <row r="18929" spans="8:17" x14ac:dyDescent="0.25">
      <c r="H18929" s="59">
        <v>185931</v>
      </c>
      <c r="I18929" s="59" t="s">
        <v>69</v>
      </c>
      <c r="J18929" s="59">
        <v>16828291</v>
      </c>
      <c r="K18929" s="59" t="s">
        <v>19364</v>
      </c>
      <c r="L18929" s="61" t="s">
        <v>113</v>
      </c>
      <c r="M18929" s="61">
        <f>VLOOKUP(H18929,zdroj!C:F,4,0)</f>
        <v>0</v>
      </c>
      <c r="N18929" s="61" t="str">
        <f t="shared" si="590"/>
        <v>katB</v>
      </c>
      <c r="P18929" s="73" t="str">
        <f t="shared" si="591"/>
        <v/>
      </c>
      <c r="Q18929" s="61" t="s">
        <v>30</v>
      </c>
    </row>
    <row r="18930" spans="8:17" x14ac:dyDescent="0.25">
      <c r="H18930" s="59">
        <v>185931</v>
      </c>
      <c r="I18930" s="59" t="s">
        <v>69</v>
      </c>
      <c r="J18930" s="59">
        <v>16828305</v>
      </c>
      <c r="K18930" s="59" t="s">
        <v>19365</v>
      </c>
      <c r="L18930" s="61" t="s">
        <v>113</v>
      </c>
      <c r="M18930" s="61">
        <f>VLOOKUP(H18930,zdroj!C:F,4,0)</f>
        <v>0</v>
      </c>
      <c r="N18930" s="61" t="str">
        <f t="shared" si="590"/>
        <v>katB</v>
      </c>
      <c r="P18930" s="73" t="str">
        <f t="shared" si="591"/>
        <v/>
      </c>
      <c r="Q18930" s="61" t="s">
        <v>30</v>
      </c>
    </row>
    <row r="18931" spans="8:17" x14ac:dyDescent="0.25">
      <c r="H18931" s="59">
        <v>185931</v>
      </c>
      <c r="I18931" s="59" t="s">
        <v>69</v>
      </c>
      <c r="J18931" s="59">
        <v>16828313</v>
      </c>
      <c r="K18931" s="59" t="s">
        <v>19366</v>
      </c>
      <c r="L18931" s="61" t="s">
        <v>113</v>
      </c>
      <c r="M18931" s="61">
        <f>VLOOKUP(H18931,zdroj!C:F,4,0)</f>
        <v>0</v>
      </c>
      <c r="N18931" s="61" t="str">
        <f t="shared" si="590"/>
        <v>katB</v>
      </c>
      <c r="P18931" s="73" t="str">
        <f t="shared" si="591"/>
        <v/>
      </c>
      <c r="Q18931" s="61" t="s">
        <v>30</v>
      </c>
    </row>
    <row r="18932" spans="8:17" x14ac:dyDescent="0.25">
      <c r="H18932" s="59">
        <v>185931</v>
      </c>
      <c r="I18932" s="59" t="s">
        <v>69</v>
      </c>
      <c r="J18932" s="59">
        <v>16828321</v>
      </c>
      <c r="K18932" s="59" t="s">
        <v>19367</v>
      </c>
      <c r="L18932" s="61" t="s">
        <v>113</v>
      </c>
      <c r="M18932" s="61">
        <f>VLOOKUP(H18932,zdroj!C:F,4,0)</f>
        <v>0</v>
      </c>
      <c r="N18932" s="61" t="str">
        <f t="shared" si="590"/>
        <v>katB</v>
      </c>
      <c r="P18932" s="73" t="str">
        <f t="shared" si="591"/>
        <v/>
      </c>
      <c r="Q18932" s="61" t="s">
        <v>30</v>
      </c>
    </row>
    <row r="18933" spans="8:17" x14ac:dyDescent="0.25">
      <c r="H18933" s="59">
        <v>185931</v>
      </c>
      <c r="I18933" s="59" t="s">
        <v>69</v>
      </c>
      <c r="J18933" s="59">
        <v>16828330</v>
      </c>
      <c r="K18933" s="59" t="s">
        <v>19368</v>
      </c>
      <c r="L18933" s="61" t="s">
        <v>113</v>
      </c>
      <c r="M18933" s="61">
        <f>VLOOKUP(H18933,zdroj!C:F,4,0)</f>
        <v>0</v>
      </c>
      <c r="N18933" s="61" t="str">
        <f t="shared" si="590"/>
        <v>katB</v>
      </c>
      <c r="P18933" s="73" t="str">
        <f t="shared" si="591"/>
        <v/>
      </c>
      <c r="Q18933" s="61" t="s">
        <v>30</v>
      </c>
    </row>
    <row r="18934" spans="8:17" x14ac:dyDescent="0.25">
      <c r="H18934" s="59">
        <v>185931</v>
      </c>
      <c r="I18934" s="59" t="s">
        <v>69</v>
      </c>
      <c r="J18934" s="59">
        <v>16828348</v>
      </c>
      <c r="K18934" s="59" t="s">
        <v>19369</v>
      </c>
      <c r="L18934" s="61" t="s">
        <v>113</v>
      </c>
      <c r="M18934" s="61">
        <f>VLOOKUP(H18934,zdroj!C:F,4,0)</f>
        <v>0</v>
      </c>
      <c r="N18934" s="61" t="str">
        <f t="shared" si="590"/>
        <v>katB</v>
      </c>
      <c r="P18934" s="73" t="str">
        <f t="shared" si="591"/>
        <v/>
      </c>
      <c r="Q18934" s="61" t="s">
        <v>30</v>
      </c>
    </row>
    <row r="18935" spans="8:17" x14ac:dyDescent="0.25">
      <c r="H18935" s="59">
        <v>185931</v>
      </c>
      <c r="I18935" s="59" t="s">
        <v>69</v>
      </c>
      <c r="J18935" s="59">
        <v>16828356</v>
      </c>
      <c r="K18935" s="59" t="s">
        <v>19370</v>
      </c>
      <c r="L18935" s="61" t="s">
        <v>113</v>
      </c>
      <c r="M18935" s="61">
        <f>VLOOKUP(H18935,zdroj!C:F,4,0)</f>
        <v>0</v>
      </c>
      <c r="N18935" s="61" t="str">
        <f t="shared" si="590"/>
        <v>katB</v>
      </c>
      <c r="P18935" s="73" t="str">
        <f t="shared" si="591"/>
        <v/>
      </c>
      <c r="Q18935" s="61" t="s">
        <v>30</v>
      </c>
    </row>
    <row r="18936" spans="8:17" x14ac:dyDescent="0.25">
      <c r="H18936" s="59">
        <v>185931</v>
      </c>
      <c r="I18936" s="59" t="s">
        <v>69</v>
      </c>
      <c r="J18936" s="59">
        <v>16828372</v>
      </c>
      <c r="K18936" s="59" t="s">
        <v>19371</v>
      </c>
      <c r="L18936" s="61" t="s">
        <v>113</v>
      </c>
      <c r="M18936" s="61">
        <f>VLOOKUP(H18936,zdroj!C:F,4,0)</f>
        <v>0</v>
      </c>
      <c r="N18936" s="61" t="str">
        <f t="shared" si="590"/>
        <v>katB</v>
      </c>
      <c r="P18936" s="73" t="str">
        <f t="shared" si="591"/>
        <v/>
      </c>
      <c r="Q18936" s="61" t="s">
        <v>30</v>
      </c>
    </row>
    <row r="18937" spans="8:17" x14ac:dyDescent="0.25">
      <c r="H18937" s="59">
        <v>185931</v>
      </c>
      <c r="I18937" s="59" t="s">
        <v>69</v>
      </c>
      <c r="J18937" s="59">
        <v>24970085</v>
      </c>
      <c r="K18937" s="59" t="s">
        <v>19372</v>
      </c>
      <c r="L18937" s="61" t="s">
        <v>113</v>
      </c>
      <c r="M18937" s="61">
        <f>VLOOKUP(H18937,zdroj!C:F,4,0)</f>
        <v>0</v>
      </c>
      <c r="N18937" s="61" t="str">
        <f t="shared" si="590"/>
        <v>katB</v>
      </c>
      <c r="P18937" s="73" t="str">
        <f t="shared" si="591"/>
        <v/>
      </c>
      <c r="Q18937" s="61" t="s">
        <v>31</v>
      </c>
    </row>
    <row r="18938" spans="8:17" x14ac:dyDescent="0.25">
      <c r="H18938" s="59">
        <v>185931</v>
      </c>
      <c r="I18938" s="59" t="s">
        <v>69</v>
      </c>
      <c r="J18938" s="59">
        <v>24970093</v>
      </c>
      <c r="K18938" s="59" t="s">
        <v>19373</v>
      </c>
      <c r="L18938" s="61" t="s">
        <v>113</v>
      </c>
      <c r="M18938" s="61">
        <f>VLOOKUP(H18938,zdroj!C:F,4,0)</f>
        <v>0</v>
      </c>
      <c r="N18938" s="61" t="str">
        <f t="shared" si="590"/>
        <v>katB</v>
      </c>
      <c r="P18938" s="73" t="str">
        <f t="shared" si="591"/>
        <v/>
      </c>
      <c r="Q18938" s="61" t="s">
        <v>30</v>
      </c>
    </row>
    <row r="18939" spans="8:17" x14ac:dyDescent="0.25">
      <c r="H18939" s="59">
        <v>185931</v>
      </c>
      <c r="I18939" s="59" t="s">
        <v>69</v>
      </c>
      <c r="J18939" s="59">
        <v>24970107</v>
      </c>
      <c r="K18939" s="59" t="s">
        <v>19374</v>
      </c>
      <c r="L18939" s="61" t="s">
        <v>113</v>
      </c>
      <c r="M18939" s="61">
        <f>VLOOKUP(H18939,zdroj!C:F,4,0)</f>
        <v>0</v>
      </c>
      <c r="N18939" s="61" t="str">
        <f t="shared" si="590"/>
        <v>katB</v>
      </c>
      <c r="P18939" s="73" t="str">
        <f t="shared" si="591"/>
        <v/>
      </c>
      <c r="Q18939" s="61" t="s">
        <v>30</v>
      </c>
    </row>
    <row r="18940" spans="8:17" x14ac:dyDescent="0.25">
      <c r="H18940" s="59">
        <v>185931</v>
      </c>
      <c r="I18940" s="59" t="s">
        <v>69</v>
      </c>
      <c r="J18940" s="59">
        <v>24970115</v>
      </c>
      <c r="K18940" s="59" t="s">
        <v>19375</v>
      </c>
      <c r="L18940" s="61" t="s">
        <v>113</v>
      </c>
      <c r="M18940" s="61">
        <f>VLOOKUP(H18940,zdroj!C:F,4,0)</f>
        <v>0</v>
      </c>
      <c r="N18940" s="61" t="str">
        <f t="shared" si="590"/>
        <v>katB</v>
      </c>
      <c r="P18940" s="73" t="str">
        <f t="shared" si="591"/>
        <v/>
      </c>
      <c r="Q18940" s="61" t="s">
        <v>30</v>
      </c>
    </row>
    <row r="18941" spans="8:17" x14ac:dyDescent="0.25">
      <c r="H18941" s="59">
        <v>185931</v>
      </c>
      <c r="I18941" s="59" t="s">
        <v>69</v>
      </c>
      <c r="J18941" s="59">
        <v>25029291</v>
      </c>
      <c r="K18941" s="59" t="s">
        <v>19376</v>
      </c>
      <c r="L18941" s="61" t="s">
        <v>113</v>
      </c>
      <c r="M18941" s="61">
        <f>VLOOKUP(H18941,zdroj!C:F,4,0)</f>
        <v>0</v>
      </c>
      <c r="N18941" s="61" t="str">
        <f t="shared" si="590"/>
        <v>katB</v>
      </c>
      <c r="P18941" s="73" t="str">
        <f t="shared" si="591"/>
        <v/>
      </c>
      <c r="Q18941" s="61" t="s">
        <v>30</v>
      </c>
    </row>
    <row r="18942" spans="8:17" x14ac:dyDescent="0.25">
      <c r="H18942" s="59">
        <v>185931</v>
      </c>
      <c r="I18942" s="59" t="s">
        <v>69</v>
      </c>
      <c r="J18942" s="59">
        <v>25029304</v>
      </c>
      <c r="K18942" s="59" t="s">
        <v>19377</v>
      </c>
      <c r="L18942" s="61" t="s">
        <v>113</v>
      </c>
      <c r="M18942" s="61">
        <f>VLOOKUP(H18942,zdroj!C:F,4,0)</f>
        <v>0</v>
      </c>
      <c r="N18942" s="61" t="str">
        <f t="shared" si="590"/>
        <v>katB</v>
      </c>
      <c r="P18942" s="73" t="str">
        <f t="shared" si="591"/>
        <v/>
      </c>
      <c r="Q18942" s="61" t="s">
        <v>30</v>
      </c>
    </row>
    <row r="18943" spans="8:17" x14ac:dyDescent="0.25">
      <c r="H18943" s="59">
        <v>185931</v>
      </c>
      <c r="I18943" s="59" t="s">
        <v>69</v>
      </c>
      <c r="J18943" s="59">
        <v>25430041</v>
      </c>
      <c r="K18943" s="59" t="s">
        <v>19378</v>
      </c>
      <c r="L18943" s="61" t="s">
        <v>113</v>
      </c>
      <c r="M18943" s="61">
        <f>VLOOKUP(H18943,zdroj!C:F,4,0)</f>
        <v>0</v>
      </c>
      <c r="N18943" s="61" t="str">
        <f t="shared" si="590"/>
        <v>katB</v>
      </c>
      <c r="P18943" s="73" t="str">
        <f t="shared" si="591"/>
        <v/>
      </c>
      <c r="Q18943" s="61" t="s">
        <v>30</v>
      </c>
    </row>
    <row r="18944" spans="8:17" x14ac:dyDescent="0.25">
      <c r="H18944" s="59">
        <v>185931</v>
      </c>
      <c r="I18944" s="59" t="s">
        <v>69</v>
      </c>
      <c r="J18944" s="59">
        <v>25430050</v>
      </c>
      <c r="K18944" s="59" t="s">
        <v>19379</v>
      </c>
      <c r="L18944" s="61" t="s">
        <v>113</v>
      </c>
      <c r="M18944" s="61">
        <f>VLOOKUP(H18944,zdroj!C:F,4,0)</f>
        <v>0</v>
      </c>
      <c r="N18944" s="61" t="str">
        <f t="shared" si="590"/>
        <v>katB</v>
      </c>
      <c r="P18944" s="73" t="str">
        <f t="shared" si="591"/>
        <v/>
      </c>
      <c r="Q18944" s="61" t="s">
        <v>30</v>
      </c>
    </row>
    <row r="18945" spans="8:17" x14ac:dyDescent="0.25">
      <c r="H18945" s="59">
        <v>185931</v>
      </c>
      <c r="I18945" s="59" t="s">
        <v>69</v>
      </c>
      <c r="J18945" s="59">
        <v>25430068</v>
      </c>
      <c r="K18945" s="59" t="s">
        <v>19380</v>
      </c>
      <c r="L18945" s="61" t="s">
        <v>113</v>
      </c>
      <c r="M18945" s="61">
        <f>VLOOKUP(H18945,zdroj!C:F,4,0)</f>
        <v>0</v>
      </c>
      <c r="N18945" s="61" t="str">
        <f t="shared" si="590"/>
        <v>katB</v>
      </c>
      <c r="P18945" s="73" t="str">
        <f t="shared" si="591"/>
        <v/>
      </c>
      <c r="Q18945" s="61" t="s">
        <v>31</v>
      </c>
    </row>
    <row r="18946" spans="8:17" x14ac:dyDescent="0.25">
      <c r="H18946" s="59">
        <v>185931</v>
      </c>
      <c r="I18946" s="59" t="s">
        <v>69</v>
      </c>
      <c r="J18946" s="59">
        <v>25430076</v>
      </c>
      <c r="K18946" s="59" t="s">
        <v>19381</v>
      </c>
      <c r="L18946" s="61" t="s">
        <v>81</v>
      </c>
      <c r="M18946" s="61">
        <f>VLOOKUP(H18946,zdroj!C:F,4,0)</f>
        <v>0</v>
      </c>
      <c r="N18946" s="61" t="str">
        <f t="shared" si="590"/>
        <v>-</v>
      </c>
      <c r="P18946" s="73" t="str">
        <f t="shared" si="591"/>
        <v/>
      </c>
      <c r="Q18946" s="61" t="s">
        <v>86</v>
      </c>
    </row>
    <row r="18947" spans="8:17" x14ac:dyDescent="0.25">
      <c r="H18947" s="59">
        <v>185931</v>
      </c>
      <c r="I18947" s="59" t="s">
        <v>69</v>
      </c>
      <c r="J18947" s="59">
        <v>26609045</v>
      </c>
      <c r="K18947" s="59" t="s">
        <v>19382</v>
      </c>
      <c r="L18947" s="61" t="s">
        <v>113</v>
      </c>
      <c r="M18947" s="61">
        <f>VLOOKUP(H18947,zdroj!C:F,4,0)</f>
        <v>0</v>
      </c>
      <c r="N18947" s="61" t="str">
        <f t="shared" si="590"/>
        <v>katB</v>
      </c>
      <c r="P18947" s="73" t="str">
        <f t="shared" si="591"/>
        <v/>
      </c>
      <c r="Q18947" s="61" t="s">
        <v>30</v>
      </c>
    </row>
    <row r="18948" spans="8:17" x14ac:dyDescent="0.25">
      <c r="H18948" s="59">
        <v>185931</v>
      </c>
      <c r="I18948" s="59" t="s">
        <v>69</v>
      </c>
      <c r="J18948" s="59">
        <v>27502252</v>
      </c>
      <c r="K18948" s="59" t="s">
        <v>19383</v>
      </c>
      <c r="L18948" s="61" t="s">
        <v>113</v>
      </c>
      <c r="M18948" s="61">
        <f>VLOOKUP(H18948,zdroj!C:F,4,0)</f>
        <v>0</v>
      </c>
      <c r="N18948" s="61" t="str">
        <f t="shared" si="590"/>
        <v>katB</v>
      </c>
      <c r="P18948" s="73" t="str">
        <f t="shared" si="591"/>
        <v/>
      </c>
      <c r="Q18948" s="61" t="s">
        <v>30</v>
      </c>
    </row>
    <row r="18949" spans="8:17" x14ac:dyDescent="0.25">
      <c r="H18949" s="59">
        <v>185931</v>
      </c>
      <c r="I18949" s="59" t="s">
        <v>69</v>
      </c>
      <c r="J18949" s="59">
        <v>27532771</v>
      </c>
      <c r="K18949" s="59" t="s">
        <v>19384</v>
      </c>
      <c r="L18949" s="61" t="s">
        <v>113</v>
      </c>
      <c r="M18949" s="61">
        <f>VLOOKUP(H18949,zdroj!C:F,4,0)</f>
        <v>0</v>
      </c>
      <c r="N18949" s="61" t="str">
        <f t="shared" si="590"/>
        <v>katB</v>
      </c>
      <c r="P18949" s="73" t="str">
        <f t="shared" si="591"/>
        <v/>
      </c>
      <c r="Q18949" s="61" t="s">
        <v>30</v>
      </c>
    </row>
    <row r="18950" spans="8:17" x14ac:dyDescent="0.25">
      <c r="H18950" s="59">
        <v>185931</v>
      </c>
      <c r="I18950" s="59" t="s">
        <v>69</v>
      </c>
      <c r="J18950" s="59">
        <v>27557197</v>
      </c>
      <c r="K18950" s="59" t="s">
        <v>19385</v>
      </c>
      <c r="L18950" s="61" t="s">
        <v>113</v>
      </c>
      <c r="M18950" s="61">
        <f>VLOOKUP(H18950,zdroj!C:F,4,0)</f>
        <v>0</v>
      </c>
      <c r="N18950" s="61" t="str">
        <f t="shared" si="590"/>
        <v>katB</v>
      </c>
      <c r="P18950" s="73" t="str">
        <f t="shared" si="591"/>
        <v/>
      </c>
      <c r="Q18950" s="61" t="s">
        <v>30</v>
      </c>
    </row>
    <row r="18951" spans="8:17" x14ac:dyDescent="0.25">
      <c r="H18951" s="59">
        <v>185931</v>
      </c>
      <c r="I18951" s="59" t="s">
        <v>69</v>
      </c>
      <c r="J18951" s="59">
        <v>27690148</v>
      </c>
      <c r="K18951" s="59" t="s">
        <v>19386</v>
      </c>
      <c r="L18951" s="61" t="s">
        <v>113</v>
      </c>
      <c r="M18951" s="61">
        <f>VLOOKUP(H18951,zdroj!C:F,4,0)</f>
        <v>0</v>
      </c>
      <c r="N18951" s="61" t="str">
        <f t="shared" ref="N18951:N19014" si="592">IF(M18951="A",IF(L18951="katA","katB",L18951),L18951)</f>
        <v>katB</v>
      </c>
      <c r="P18951" s="73" t="str">
        <f t="shared" ref="P18951:P19014" si="593">IF(O18951="A",1,"")</f>
        <v/>
      </c>
      <c r="Q18951" s="61" t="s">
        <v>30</v>
      </c>
    </row>
    <row r="18952" spans="8:17" x14ac:dyDescent="0.25">
      <c r="H18952" s="59">
        <v>185931</v>
      </c>
      <c r="I18952" s="59" t="s">
        <v>69</v>
      </c>
      <c r="J18952" s="59">
        <v>27708560</v>
      </c>
      <c r="K18952" s="59" t="s">
        <v>19387</v>
      </c>
      <c r="L18952" s="61" t="s">
        <v>113</v>
      </c>
      <c r="M18952" s="61">
        <f>VLOOKUP(H18952,zdroj!C:F,4,0)</f>
        <v>0</v>
      </c>
      <c r="N18952" s="61" t="str">
        <f t="shared" si="592"/>
        <v>katB</v>
      </c>
      <c r="P18952" s="73" t="str">
        <f t="shared" si="593"/>
        <v/>
      </c>
      <c r="Q18952" s="61" t="s">
        <v>30</v>
      </c>
    </row>
    <row r="18953" spans="8:17" x14ac:dyDescent="0.25">
      <c r="H18953" s="59">
        <v>185931</v>
      </c>
      <c r="I18953" s="59" t="s">
        <v>69</v>
      </c>
      <c r="J18953" s="59">
        <v>27775810</v>
      </c>
      <c r="K18953" s="59" t="s">
        <v>19388</v>
      </c>
      <c r="L18953" s="61" t="s">
        <v>113</v>
      </c>
      <c r="M18953" s="61">
        <f>VLOOKUP(H18953,zdroj!C:F,4,0)</f>
        <v>0</v>
      </c>
      <c r="N18953" s="61" t="str">
        <f t="shared" si="592"/>
        <v>katB</v>
      </c>
      <c r="P18953" s="73" t="str">
        <f t="shared" si="593"/>
        <v/>
      </c>
      <c r="Q18953" s="61" t="s">
        <v>30</v>
      </c>
    </row>
    <row r="18954" spans="8:17" x14ac:dyDescent="0.25">
      <c r="H18954" s="59">
        <v>185931</v>
      </c>
      <c r="I18954" s="59" t="s">
        <v>69</v>
      </c>
      <c r="J18954" s="59">
        <v>27915174</v>
      </c>
      <c r="K18954" s="59" t="s">
        <v>19389</v>
      </c>
      <c r="L18954" s="61" t="s">
        <v>113</v>
      </c>
      <c r="M18954" s="61">
        <f>VLOOKUP(H18954,zdroj!C:F,4,0)</f>
        <v>0</v>
      </c>
      <c r="N18954" s="61" t="str">
        <f t="shared" si="592"/>
        <v>katB</v>
      </c>
      <c r="P18954" s="73" t="str">
        <f t="shared" si="593"/>
        <v/>
      </c>
      <c r="Q18954" s="61" t="s">
        <v>30</v>
      </c>
    </row>
    <row r="18955" spans="8:17" x14ac:dyDescent="0.25">
      <c r="H18955" s="59">
        <v>185931</v>
      </c>
      <c r="I18955" s="59" t="s">
        <v>69</v>
      </c>
      <c r="J18955" s="59">
        <v>27928284</v>
      </c>
      <c r="K18955" s="59" t="s">
        <v>19390</v>
      </c>
      <c r="L18955" s="61" t="s">
        <v>113</v>
      </c>
      <c r="M18955" s="61">
        <f>VLOOKUP(H18955,zdroj!C:F,4,0)</f>
        <v>0</v>
      </c>
      <c r="N18955" s="61" t="str">
        <f t="shared" si="592"/>
        <v>katB</v>
      </c>
      <c r="P18955" s="73" t="str">
        <f t="shared" si="593"/>
        <v/>
      </c>
      <c r="Q18955" s="61" t="s">
        <v>30</v>
      </c>
    </row>
    <row r="18956" spans="8:17" x14ac:dyDescent="0.25">
      <c r="H18956" s="59">
        <v>185931</v>
      </c>
      <c r="I18956" s="59" t="s">
        <v>69</v>
      </c>
      <c r="J18956" s="59">
        <v>28027655</v>
      </c>
      <c r="K18956" s="59" t="s">
        <v>19391</v>
      </c>
      <c r="L18956" s="61" t="s">
        <v>113</v>
      </c>
      <c r="M18956" s="61">
        <f>VLOOKUP(H18956,zdroj!C:F,4,0)</f>
        <v>0</v>
      </c>
      <c r="N18956" s="61" t="str">
        <f t="shared" si="592"/>
        <v>katB</v>
      </c>
      <c r="P18956" s="73" t="str">
        <f t="shared" si="593"/>
        <v/>
      </c>
      <c r="Q18956" s="61" t="s">
        <v>30</v>
      </c>
    </row>
    <row r="18957" spans="8:17" x14ac:dyDescent="0.25">
      <c r="H18957" s="59">
        <v>185931</v>
      </c>
      <c r="I18957" s="59" t="s">
        <v>69</v>
      </c>
      <c r="J18957" s="59">
        <v>28133251</v>
      </c>
      <c r="K18957" s="59" t="s">
        <v>19392</v>
      </c>
      <c r="L18957" s="61" t="s">
        <v>113</v>
      </c>
      <c r="M18957" s="61">
        <f>VLOOKUP(H18957,zdroj!C:F,4,0)</f>
        <v>0</v>
      </c>
      <c r="N18957" s="61" t="str">
        <f t="shared" si="592"/>
        <v>katB</v>
      </c>
      <c r="P18957" s="73" t="str">
        <f t="shared" si="593"/>
        <v/>
      </c>
      <c r="Q18957" s="61" t="s">
        <v>30</v>
      </c>
    </row>
    <row r="18958" spans="8:17" x14ac:dyDescent="0.25">
      <c r="H18958" s="59">
        <v>185931</v>
      </c>
      <c r="I18958" s="59" t="s">
        <v>69</v>
      </c>
      <c r="J18958" s="59">
        <v>28185714</v>
      </c>
      <c r="K18958" s="59" t="s">
        <v>19393</v>
      </c>
      <c r="L18958" s="61" t="s">
        <v>113</v>
      </c>
      <c r="M18958" s="61">
        <f>VLOOKUP(H18958,zdroj!C:F,4,0)</f>
        <v>0</v>
      </c>
      <c r="N18958" s="61" t="str">
        <f t="shared" si="592"/>
        <v>katB</v>
      </c>
      <c r="P18958" s="73" t="str">
        <f t="shared" si="593"/>
        <v/>
      </c>
      <c r="Q18958" s="61" t="s">
        <v>30</v>
      </c>
    </row>
    <row r="18959" spans="8:17" x14ac:dyDescent="0.25">
      <c r="H18959" s="59">
        <v>185931</v>
      </c>
      <c r="I18959" s="59" t="s">
        <v>69</v>
      </c>
      <c r="J18959" s="59">
        <v>30945208</v>
      </c>
      <c r="K18959" s="59" t="s">
        <v>19394</v>
      </c>
      <c r="L18959" s="61" t="s">
        <v>81</v>
      </c>
      <c r="M18959" s="61">
        <f>VLOOKUP(H18959,zdroj!C:F,4,0)</f>
        <v>0</v>
      </c>
      <c r="N18959" s="61" t="str">
        <f t="shared" si="592"/>
        <v>-</v>
      </c>
      <c r="P18959" s="73" t="str">
        <f t="shared" si="593"/>
        <v/>
      </c>
      <c r="Q18959" s="61" t="s">
        <v>86</v>
      </c>
    </row>
    <row r="18960" spans="8:17" x14ac:dyDescent="0.25">
      <c r="H18960" s="59">
        <v>185931</v>
      </c>
      <c r="I18960" s="59" t="s">
        <v>69</v>
      </c>
      <c r="J18960" s="59">
        <v>40569667</v>
      </c>
      <c r="K18960" s="59" t="s">
        <v>19395</v>
      </c>
      <c r="L18960" s="61" t="s">
        <v>113</v>
      </c>
      <c r="M18960" s="61">
        <f>VLOOKUP(H18960,zdroj!C:F,4,0)</f>
        <v>0</v>
      </c>
      <c r="N18960" s="61" t="str">
        <f t="shared" si="592"/>
        <v>katB</v>
      </c>
      <c r="P18960" s="73" t="str">
        <f t="shared" si="593"/>
        <v/>
      </c>
      <c r="Q18960" s="61" t="s">
        <v>30</v>
      </c>
    </row>
    <row r="18961" spans="8:17" x14ac:dyDescent="0.25">
      <c r="H18961" s="59">
        <v>185931</v>
      </c>
      <c r="I18961" s="59" t="s">
        <v>69</v>
      </c>
      <c r="J18961" s="59">
        <v>40809650</v>
      </c>
      <c r="K18961" s="59" t="s">
        <v>19396</v>
      </c>
      <c r="L18961" s="61" t="s">
        <v>113</v>
      </c>
      <c r="M18961" s="61">
        <f>VLOOKUP(H18961,zdroj!C:F,4,0)</f>
        <v>0</v>
      </c>
      <c r="N18961" s="61" t="str">
        <f t="shared" si="592"/>
        <v>katB</v>
      </c>
      <c r="P18961" s="73" t="str">
        <f t="shared" si="593"/>
        <v/>
      </c>
      <c r="Q18961" s="61" t="s">
        <v>30</v>
      </c>
    </row>
    <row r="18962" spans="8:17" x14ac:dyDescent="0.25">
      <c r="H18962" s="59">
        <v>185931</v>
      </c>
      <c r="I18962" s="59" t="s">
        <v>69</v>
      </c>
      <c r="J18962" s="59">
        <v>40984729</v>
      </c>
      <c r="K18962" s="59" t="s">
        <v>19397</v>
      </c>
      <c r="L18962" s="61" t="s">
        <v>113</v>
      </c>
      <c r="M18962" s="61">
        <f>VLOOKUP(H18962,zdroj!C:F,4,0)</f>
        <v>0</v>
      </c>
      <c r="N18962" s="61" t="str">
        <f t="shared" si="592"/>
        <v>katB</v>
      </c>
      <c r="P18962" s="73" t="str">
        <f t="shared" si="593"/>
        <v/>
      </c>
      <c r="Q18962" s="61" t="s">
        <v>30</v>
      </c>
    </row>
    <row r="18963" spans="8:17" x14ac:dyDescent="0.25">
      <c r="H18963" s="59">
        <v>185931</v>
      </c>
      <c r="I18963" s="59" t="s">
        <v>69</v>
      </c>
      <c r="J18963" s="59">
        <v>42059542</v>
      </c>
      <c r="K18963" s="59" t="s">
        <v>19398</v>
      </c>
      <c r="L18963" s="61" t="s">
        <v>113</v>
      </c>
      <c r="M18963" s="61">
        <f>VLOOKUP(H18963,zdroj!C:F,4,0)</f>
        <v>0</v>
      </c>
      <c r="N18963" s="61" t="str">
        <f t="shared" si="592"/>
        <v>katB</v>
      </c>
      <c r="P18963" s="73" t="str">
        <f t="shared" si="593"/>
        <v/>
      </c>
      <c r="Q18963" s="61" t="s">
        <v>30</v>
      </c>
    </row>
    <row r="18964" spans="8:17" x14ac:dyDescent="0.25">
      <c r="H18964" s="59">
        <v>185931</v>
      </c>
      <c r="I18964" s="59" t="s">
        <v>69</v>
      </c>
      <c r="J18964" s="59">
        <v>72979071</v>
      </c>
      <c r="K18964" s="59" t="s">
        <v>19399</v>
      </c>
      <c r="L18964" s="61" t="s">
        <v>113</v>
      </c>
      <c r="M18964" s="61">
        <f>VLOOKUP(H18964,zdroj!C:F,4,0)</f>
        <v>0</v>
      </c>
      <c r="N18964" s="61" t="str">
        <f t="shared" si="592"/>
        <v>katB</v>
      </c>
      <c r="P18964" s="73" t="str">
        <f t="shared" si="593"/>
        <v/>
      </c>
      <c r="Q18964" s="61" t="s">
        <v>30</v>
      </c>
    </row>
    <row r="18965" spans="8:17" x14ac:dyDescent="0.25">
      <c r="H18965" s="59">
        <v>185931</v>
      </c>
      <c r="I18965" s="59" t="s">
        <v>69</v>
      </c>
      <c r="J18965" s="59">
        <v>73943771</v>
      </c>
      <c r="K18965" s="59" t="s">
        <v>19400</v>
      </c>
      <c r="L18965" s="61" t="s">
        <v>113</v>
      </c>
      <c r="M18965" s="61">
        <f>VLOOKUP(H18965,zdroj!C:F,4,0)</f>
        <v>0</v>
      </c>
      <c r="N18965" s="61" t="str">
        <f t="shared" si="592"/>
        <v>katB</v>
      </c>
      <c r="P18965" s="73" t="str">
        <f t="shared" si="593"/>
        <v/>
      </c>
      <c r="Q18965" s="61" t="s">
        <v>30</v>
      </c>
    </row>
    <row r="18966" spans="8:17" x14ac:dyDescent="0.25">
      <c r="H18966" s="59">
        <v>185931</v>
      </c>
      <c r="I18966" s="59" t="s">
        <v>69</v>
      </c>
      <c r="J18966" s="59">
        <v>75462516</v>
      </c>
      <c r="K18966" s="59" t="s">
        <v>19401</v>
      </c>
      <c r="L18966" s="61" t="s">
        <v>113</v>
      </c>
      <c r="M18966" s="61">
        <f>VLOOKUP(H18966,zdroj!C:F,4,0)</f>
        <v>0</v>
      </c>
      <c r="N18966" s="61" t="str">
        <f t="shared" si="592"/>
        <v>katB</v>
      </c>
      <c r="P18966" s="73" t="str">
        <f t="shared" si="593"/>
        <v/>
      </c>
      <c r="Q18966" s="61" t="s">
        <v>30</v>
      </c>
    </row>
    <row r="18967" spans="8:17" x14ac:dyDescent="0.25">
      <c r="H18967" s="59">
        <v>185931</v>
      </c>
      <c r="I18967" s="59" t="s">
        <v>69</v>
      </c>
      <c r="J18967" s="59">
        <v>77760565</v>
      </c>
      <c r="K18967" s="59" t="s">
        <v>19402</v>
      </c>
      <c r="L18967" s="61" t="s">
        <v>113</v>
      </c>
      <c r="M18967" s="61">
        <f>VLOOKUP(H18967,zdroj!C:F,4,0)</f>
        <v>0</v>
      </c>
      <c r="N18967" s="61" t="str">
        <f t="shared" si="592"/>
        <v>katB</v>
      </c>
      <c r="P18967" s="73" t="str">
        <f t="shared" si="593"/>
        <v/>
      </c>
      <c r="Q18967" s="61" t="s">
        <v>30</v>
      </c>
    </row>
    <row r="18968" spans="8:17" x14ac:dyDescent="0.25">
      <c r="H18968" s="59">
        <v>185931</v>
      </c>
      <c r="I18968" s="59" t="s">
        <v>69</v>
      </c>
      <c r="J18968" s="59">
        <v>78351588</v>
      </c>
      <c r="K18968" s="59" t="s">
        <v>19403</v>
      </c>
      <c r="L18968" s="61" t="s">
        <v>113</v>
      </c>
      <c r="M18968" s="61">
        <f>VLOOKUP(H18968,zdroj!C:F,4,0)</f>
        <v>0</v>
      </c>
      <c r="N18968" s="61" t="str">
        <f t="shared" si="592"/>
        <v>katB</v>
      </c>
      <c r="P18968" s="73" t="str">
        <f t="shared" si="593"/>
        <v/>
      </c>
      <c r="Q18968" s="61" t="s">
        <v>30</v>
      </c>
    </row>
    <row r="18969" spans="8:17" x14ac:dyDescent="0.25">
      <c r="H18969" s="59">
        <v>185931</v>
      </c>
      <c r="I18969" s="59" t="s">
        <v>69</v>
      </c>
      <c r="J18969" s="59">
        <v>79279929</v>
      </c>
      <c r="K18969" s="59" t="s">
        <v>19404</v>
      </c>
      <c r="L18969" s="61" t="s">
        <v>113</v>
      </c>
      <c r="M18969" s="61">
        <f>VLOOKUP(H18969,zdroj!C:F,4,0)</f>
        <v>0</v>
      </c>
      <c r="N18969" s="61" t="str">
        <f t="shared" si="592"/>
        <v>katB</v>
      </c>
      <c r="P18969" s="73" t="str">
        <f t="shared" si="593"/>
        <v/>
      </c>
      <c r="Q18969" s="61" t="s">
        <v>31</v>
      </c>
    </row>
    <row r="18970" spans="8:17" x14ac:dyDescent="0.25">
      <c r="H18970" s="59">
        <v>185931</v>
      </c>
      <c r="I18970" s="59" t="s">
        <v>69</v>
      </c>
      <c r="J18970" s="59">
        <v>80407226</v>
      </c>
      <c r="K18970" s="59" t="s">
        <v>19405</v>
      </c>
      <c r="L18970" s="61" t="s">
        <v>113</v>
      </c>
      <c r="M18970" s="61">
        <f>VLOOKUP(H18970,zdroj!C:F,4,0)</f>
        <v>0</v>
      </c>
      <c r="N18970" s="61" t="str">
        <f t="shared" si="592"/>
        <v>katB</v>
      </c>
      <c r="P18970" s="73" t="str">
        <f t="shared" si="593"/>
        <v/>
      </c>
      <c r="Q18970" s="61" t="s">
        <v>30</v>
      </c>
    </row>
    <row r="18971" spans="8:17" x14ac:dyDescent="0.25">
      <c r="H18971" s="59">
        <v>185931</v>
      </c>
      <c r="I18971" s="59" t="s">
        <v>69</v>
      </c>
      <c r="J18971" s="59">
        <v>80478361</v>
      </c>
      <c r="K18971" s="59" t="s">
        <v>19406</v>
      </c>
      <c r="L18971" s="61" t="s">
        <v>113</v>
      </c>
      <c r="M18971" s="61">
        <f>VLOOKUP(H18971,zdroj!C:F,4,0)</f>
        <v>0</v>
      </c>
      <c r="N18971" s="61" t="str">
        <f t="shared" si="592"/>
        <v>katB</v>
      </c>
      <c r="P18971" s="73" t="str">
        <f t="shared" si="593"/>
        <v/>
      </c>
      <c r="Q18971" s="61" t="s">
        <v>30</v>
      </c>
    </row>
    <row r="18972" spans="8:17" x14ac:dyDescent="0.25">
      <c r="H18972" s="59">
        <v>185931</v>
      </c>
      <c r="I18972" s="59" t="s">
        <v>69</v>
      </c>
      <c r="J18972" s="59">
        <v>80578748</v>
      </c>
      <c r="K18972" s="59" t="s">
        <v>19407</v>
      </c>
      <c r="L18972" s="61" t="s">
        <v>113</v>
      </c>
      <c r="M18972" s="61">
        <f>VLOOKUP(H18972,zdroj!C:F,4,0)</f>
        <v>0</v>
      </c>
      <c r="N18972" s="61" t="str">
        <f t="shared" si="592"/>
        <v>katB</v>
      </c>
      <c r="P18972" s="73" t="str">
        <f t="shared" si="593"/>
        <v/>
      </c>
      <c r="Q18972" s="61" t="s">
        <v>30</v>
      </c>
    </row>
    <row r="18973" spans="8:17" x14ac:dyDescent="0.25">
      <c r="H18973" s="59">
        <v>185949</v>
      </c>
      <c r="I18973" s="59" t="s">
        <v>69</v>
      </c>
      <c r="J18973" s="59">
        <v>16828381</v>
      </c>
      <c r="K18973" s="59" t="s">
        <v>19408</v>
      </c>
      <c r="L18973" s="61" t="s">
        <v>113</v>
      </c>
      <c r="M18973" s="61">
        <f>VLOOKUP(H18973,zdroj!C:F,4,0)</f>
        <v>0</v>
      </c>
      <c r="N18973" s="61" t="str">
        <f t="shared" si="592"/>
        <v>katB</v>
      </c>
      <c r="P18973" s="73" t="str">
        <f t="shared" si="593"/>
        <v/>
      </c>
      <c r="Q18973" s="61" t="s">
        <v>30</v>
      </c>
    </row>
    <row r="18974" spans="8:17" x14ac:dyDescent="0.25">
      <c r="H18974" s="59">
        <v>185949</v>
      </c>
      <c r="I18974" s="59" t="s">
        <v>69</v>
      </c>
      <c r="J18974" s="59">
        <v>16828399</v>
      </c>
      <c r="K18974" s="59" t="s">
        <v>19409</v>
      </c>
      <c r="L18974" s="61" t="s">
        <v>113</v>
      </c>
      <c r="M18974" s="61">
        <f>VLOOKUP(H18974,zdroj!C:F,4,0)</f>
        <v>0</v>
      </c>
      <c r="N18974" s="61" t="str">
        <f t="shared" si="592"/>
        <v>katB</v>
      </c>
      <c r="P18974" s="73" t="str">
        <f t="shared" si="593"/>
        <v/>
      </c>
      <c r="Q18974" s="61" t="s">
        <v>30</v>
      </c>
    </row>
    <row r="18975" spans="8:17" x14ac:dyDescent="0.25">
      <c r="H18975" s="59">
        <v>185949</v>
      </c>
      <c r="I18975" s="59" t="s">
        <v>69</v>
      </c>
      <c r="J18975" s="59">
        <v>16828402</v>
      </c>
      <c r="K18975" s="59" t="s">
        <v>19410</v>
      </c>
      <c r="L18975" s="61" t="s">
        <v>113</v>
      </c>
      <c r="M18975" s="61">
        <f>VLOOKUP(H18975,zdroj!C:F,4,0)</f>
        <v>0</v>
      </c>
      <c r="N18975" s="61" t="str">
        <f t="shared" si="592"/>
        <v>katB</v>
      </c>
      <c r="P18975" s="73" t="str">
        <f t="shared" si="593"/>
        <v/>
      </c>
      <c r="Q18975" s="61" t="s">
        <v>30</v>
      </c>
    </row>
    <row r="18976" spans="8:17" x14ac:dyDescent="0.25">
      <c r="H18976" s="59">
        <v>185949</v>
      </c>
      <c r="I18976" s="59" t="s">
        <v>69</v>
      </c>
      <c r="J18976" s="59">
        <v>16828411</v>
      </c>
      <c r="K18976" s="59" t="s">
        <v>19411</v>
      </c>
      <c r="L18976" s="61" t="s">
        <v>113</v>
      </c>
      <c r="M18976" s="61">
        <f>VLOOKUP(H18976,zdroj!C:F,4,0)</f>
        <v>0</v>
      </c>
      <c r="N18976" s="61" t="str">
        <f t="shared" si="592"/>
        <v>katB</v>
      </c>
      <c r="P18976" s="73" t="str">
        <f t="shared" si="593"/>
        <v/>
      </c>
      <c r="Q18976" s="61" t="s">
        <v>30</v>
      </c>
    </row>
    <row r="18977" spans="8:17" x14ac:dyDescent="0.25">
      <c r="H18977" s="59">
        <v>185949</v>
      </c>
      <c r="I18977" s="59" t="s">
        <v>69</v>
      </c>
      <c r="J18977" s="59">
        <v>16828429</v>
      </c>
      <c r="K18977" s="59" t="s">
        <v>19412</v>
      </c>
      <c r="L18977" s="61" t="s">
        <v>113</v>
      </c>
      <c r="M18977" s="61">
        <f>VLOOKUP(H18977,zdroj!C:F,4,0)</f>
        <v>0</v>
      </c>
      <c r="N18977" s="61" t="str">
        <f t="shared" si="592"/>
        <v>katB</v>
      </c>
      <c r="P18977" s="73" t="str">
        <f t="shared" si="593"/>
        <v/>
      </c>
      <c r="Q18977" s="61" t="s">
        <v>30</v>
      </c>
    </row>
    <row r="18978" spans="8:17" x14ac:dyDescent="0.25">
      <c r="H18978" s="59">
        <v>185949</v>
      </c>
      <c r="I18978" s="59" t="s">
        <v>69</v>
      </c>
      <c r="J18978" s="59">
        <v>16828437</v>
      </c>
      <c r="K18978" s="59" t="s">
        <v>19413</v>
      </c>
      <c r="L18978" s="61" t="s">
        <v>113</v>
      </c>
      <c r="M18978" s="61">
        <f>VLOOKUP(H18978,zdroj!C:F,4,0)</f>
        <v>0</v>
      </c>
      <c r="N18978" s="61" t="str">
        <f t="shared" si="592"/>
        <v>katB</v>
      </c>
      <c r="P18978" s="73" t="str">
        <f t="shared" si="593"/>
        <v/>
      </c>
      <c r="Q18978" s="61" t="s">
        <v>30</v>
      </c>
    </row>
    <row r="18979" spans="8:17" x14ac:dyDescent="0.25">
      <c r="H18979" s="59">
        <v>185949</v>
      </c>
      <c r="I18979" s="59" t="s">
        <v>69</v>
      </c>
      <c r="J18979" s="59">
        <v>16828445</v>
      </c>
      <c r="K18979" s="59" t="s">
        <v>19414</v>
      </c>
      <c r="L18979" s="61" t="s">
        <v>113</v>
      </c>
      <c r="M18979" s="61">
        <f>VLOOKUP(H18979,zdroj!C:F,4,0)</f>
        <v>0</v>
      </c>
      <c r="N18979" s="61" t="str">
        <f t="shared" si="592"/>
        <v>katB</v>
      </c>
      <c r="P18979" s="73" t="str">
        <f t="shared" si="593"/>
        <v/>
      </c>
      <c r="Q18979" s="61" t="s">
        <v>30</v>
      </c>
    </row>
    <row r="18980" spans="8:17" x14ac:dyDescent="0.25">
      <c r="H18980" s="59">
        <v>185949</v>
      </c>
      <c r="I18980" s="59" t="s">
        <v>69</v>
      </c>
      <c r="J18980" s="59">
        <v>16828453</v>
      </c>
      <c r="K18980" s="59" t="s">
        <v>19415</v>
      </c>
      <c r="L18980" s="61" t="s">
        <v>113</v>
      </c>
      <c r="M18980" s="61">
        <f>VLOOKUP(H18980,zdroj!C:F,4,0)</f>
        <v>0</v>
      </c>
      <c r="N18980" s="61" t="str">
        <f t="shared" si="592"/>
        <v>katB</v>
      </c>
      <c r="P18980" s="73" t="str">
        <f t="shared" si="593"/>
        <v/>
      </c>
      <c r="Q18980" s="61" t="s">
        <v>30</v>
      </c>
    </row>
    <row r="18981" spans="8:17" x14ac:dyDescent="0.25">
      <c r="H18981" s="59">
        <v>185949</v>
      </c>
      <c r="I18981" s="59" t="s">
        <v>69</v>
      </c>
      <c r="J18981" s="59">
        <v>16828461</v>
      </c>
      <c r="K18981" s="59" t="s">
        <v>19416</v>
      </c>
      <c r="L18981" s="61" t="s">
        <v>113</v>
      </c>
      <c r="M18981" s="61">
        <f>VLOOKUP(H18981,zdroj!C:F,4,0)</f>
        <v>0</v>
      </c>
      <c r="N18981" s="61" t="str">
        <f t="shared" si="592"/>
        <v>katB</v>
      </c>
      <c r="P18981" s="73" t="str">
        <f t="shared" si="593"/>
        <v/>
      </c>
      <c r="Q18981" s="61" t="s">
        <v>30</v>
      </c>
    </row>
    <row r="18982" spans="8:17" x14ac:dyDescent="0.25">
      <c r="H18982" s="59">
        <v>185949</v>
      </c>
      <c r="I18982" s="59" t="s">
        <v>69</v>
      </c>
      <c r="J18982" s="59">
        <v>16828470</v>
      </c>
      <c r="K18982" s="59" t="s">
        <v>19417</v>
      </c>
      <c r="L18982" s="61" t="s">
        <v>113</v>
      </c>
      <c r="M18982" s="61">
        <f>VLOOKUP(H18982,zdroj!C:F,4,0)</f>
        <v>0</v>
      </c>
      <c r="N18982" s="61" t="str">
        <f t="shared" si="592"/>
        <v>katB</v>
      </c>
      <c r="P18982" s="73" t="str">
        <f t="shared" si="593"/>
        <v/>
      </c>
      <c r="Q18982" s="61" t="s">
        <v>30</v>
      </c>
    </row>
    <row r="18983" spans="8:17" x14ac:dyDescent="0.25">
      <c r="H18983" s="59">
        <v>185949</v>
      </c>
      <c r="I18983" s="59" t="s">
        <v>69</v>
      </c>
      <c r="J18983" s="59">
        <v>16828488</v>
      </c>
      <c r="K18983" s="59" t="s">
        <v>19418</v>
      </c>
      <c r="L18983" s="61" t="s">
        <v>113</v>
      </c>
      <c r="M18983" s="61">
        <f>VLOOKUP(H18983,zdroj!C:F,4,0)</f>
        <v>0</v>
      </c>
      <c r="N18983" s="61" t="str">
        <f t="shared" si="592"/>
        <v>katB</v>
      </c>
      <c r="P18983" s="73" t="str">
        <f t="shared" si="593"/>
        <v/>
      </c>
      <c r="Q18983" s="61" t="s">
        <v>30</v>
      </c>
    </row>
    <row r="18984" spans="8:17" x14ac:dyDescent="0.25">
      <c r="H18984" s="59">
        <v>185949</v>
      </c>
      <c r="I18984" s="59" t="s">
        <v>69</v>
      </c>
      <c r="J18984" s="59">
        <v>16828496</v>
      </c>
      <c r="K18984" s="59" t="s">
        <v>19419</v>
      </c>
      <c r="L18984" s="61" t="s">
        <v>113</v>
      </c>
      <c r="M18984" s="61">
        <f>VLOOKUP(H18984,zdroj!C:F,4,0)</f>
        <v>0</v>
      </c>
      <c r="N18984" s="61" t="str">
        <f t="shared" si="592"/>
        <v>katB</v>
      </c>
      <c r="P18984" s="73" t="str">
        <f t="shared" si="593"/>
        <v/>
      </c>
      <c r="Q18984" s="61" t="s">
        <v>30</v>
      </c>
    </row>
    <row r="18985" spans="8:17" x14ac:dyDescent="0.25">
      <c r="H18985" s="59">
        <v>185949</v>
      </c>
      <c r="I18985" s="59" t="s">
        <v>69</v>
      </c>
      <c r="J18985" s="59">
        <v>16828500</v>
      </c>
      <c r="K18985" s="59" t="s">
        <v>19420</v>
      </c>
      <c r="L18985" s="61" t="s">
        <v>113</v>
      </c>
      <c r="M18985" s="61">
        <f>VLOOKUP(H18985,zdroj!C:F,4,0)</f>
        <v>0</v>
      </c>
      <c r="N18985" s="61" t="str">
        <f t="shared" si="592"/>
        <v>katB</v>
      </c>
      <c r="P18985" s="73" t="str">
        <f t="shared" si="593"/>
        <v/>
      </c>
      <c r="Q18985" s="61" t="s">
        <v>30</v>
      </c>
    </row>
    <row r="18986" spans="8:17" x14ac:dyDescent="0.25">
      <c r="H18986" s="59">
        <v>185949</v>
      </c>
      <c r="I18986" s="59" t="s">
        <v>69</v>
      </c>
      <c r="J18986" s="59">
        <v>16828518</v>
      </c>
      <c r="K18986" s="59" t="s">
        <v>19421</v>
      </c>
      <c r="L18986" s="61" t="s">
        <v>113</v>
      </c>
      <c r="M18986" s="61">
        <f>VLOOKUP(H18986,zdroj!C:F,4,0)</f>
        <v>0</v>
      </c>
      <c r="N18986" s="61" t="str">
        <f t="shared" si="592"/>
        <v>katB</v>
      </c>
      <c r="P18986" s="73" t="str">
        <f t="shared" si="593"/>
        <v/>
      </c>
      <c r="Q18986" s="61" t="s">
        <v>30</v>
      </c>
    </row>
    <row r="18987" spans="8:17" x14ac:dyDescent="0.25">
      <c r="H18987" s="59">
        <v>185949</v>
      </c>
      <c r="I18987" s="59" t="s">
        <v>69</v>
      </c>
      <c r="J18987" s="59">
        <v>16828526</v>
      </c>
      <c r="K18987" s="59" t="s">
        <v>19422</v>
      </c>
      <c r="L18987" s="61" t="s">
        <v>113</v>
      </c>
      <c r="M18987" s="61">
        <f>VLOOKUP(H18987,zdroj!C:F,4,0)</f>
        <v>0</v>
      </c>
      <c r="N18987" s="61" t="str">
        <f t="shared" si="592"/>
        <v>katB</v>
      </c>
      <c r="P18987" s="73" t="str">
        <f t="shared" si="593"/>
        <v/>
      </c>
      <c r="Q18987" s="61" t="s">
        <v>30</v>
      </c>
    </row>
    <row r="18988" spans="8:17" x14ac:dyDescent="0.25">
      <c r="H18988" s="59">
        <v>185949</v>
      </c>
      <c r="I18988" s="59" t="s">
        <v>69</v>
      </c>
      <c r="J18988" s="59">
        <v>16828534</v>
      </c>
      <c r="K18988" s="59" t="s">
        <v>19423</v>
      </c>
      <c r="L18988" s="61" t="s">
        <v>113</v>
      </c>
      <c r="M18988" s="61">
        <f>VLOOKUP(H18988,zdroj!C:F,4,0)</f>
        <v>0</v>
      </c>
      <c r="N18988" s="61" t="str">
        <f t="shared" si="592"/>
        <v>katB</v>
      </c>
      <c r="P18988" s="73" t="str">
        <f t="shared" si="593"/>
        <v/>
      </c>
      <c r="Q18988" s="61" t="s">
        <v>30</v>
      </c>
    </row>
    <row r="18989" spans="8:17" x14ac:dyDescent="0.25">
      <c r="H18989" s="59">
        <v>185949</v>
      </c>
      <c r="I18989" s="59" t="s">
        <v>69</v>
      </c>
      <c r="J18989" s="59">
        <v>16828542</v>
      </c>
      <c r="K18989" s="59" t="s">
        <v>19424</v>
      </c>
      <c r="L18989" s="61" t="s">
        <v>113</v>
      </c>
      <c r="M18989" s="61">
        <f>VLOOKUP(H18989,zdroj!C:F,4,0)</f>
        <v>0</v>
      </c>
      <c r="N18989" s="61" t="str">
        <f t="shared" si="592"/>
        <v>katB</v>
      </c>
      <c r="P18989" s="73" t="str">
        <f t="shared" si="593"/>
        <v/>
      </c>
      <c r="Q18989" s="61" t="s">
        <v>30</v>
      </c>
    </row>
    <row r="18990" spans="8:17" x14ac:dyDescent="0.25">
      <c r="H18990" s="59">
        <v>185949</v>
      </c>
      <c r="I18990" s="59" t="s">
        <v>69</v>
      </c>
      <c r="J18990" s="59">
        <v>16828551</v>
      </c>
      <c r="K18990" s="59" t="s">
        <v>19425</v>
      </c>
      <c r="L18990" s="61" t="s">
        <v>113</v>
      </c>
      <c r="M18990" s="61">
        <f>VLOOKUP(H18990,zdroj!C:F,4,0)</f>
        <v>0</v>
      </c>
      <c r="N18990" s="61" t="str">
        <f t="shared" si="592"/>
        <v>katB</v>
      </c>
      <c r="P18990" s="73" t="str">
        <f t="shared" si="593"/>
        <v/>
      </c>
      <c r="Q18990" s="61" t="s">
        <v>30</v>
      </c>
    </row>
    <row r="18991" spans="8:17" x14ac:dyDescent="0.25">
      <c r="H18991" s="59">
        <v>185949</v>
      </c>
      <c r="I18991" s="59" t="s">
        <v>69</v>
      </c>
      <c r="J18991" s="59">
        <v>16828569</v>
      </c>
      <c r="K18991" s="59" t="s">
        <v>19426</v>
      </c>
      <c r="L18991" s="61" t="s">
        <v>113</v>
      </c>
      <c r="M18991" s="61">
        <f>VLOOKUP(H18991,zdroj!C:F,4,0)</f>
        <v>0</v>
      </c>
      <c r="N18991" s="61" t="str">
        <f t="shared" si="592"/>
        <v>katB</v>
      </c>
      <c r="P18991" s="73" t="str">
        <f t="shared" si="593"/>
        <v/>
      </c>
      <c r="Q18991" s="61" t="s">
        <v>30</v>
      </c>
    </row>
    <row r="18992" spans="8:17" x14ac:dyDescent="0.25">
      <c r="H18992" s="59">
        <v>185949</v>
      </c>
      <c r="I18992" s="59" t="s">
        <v>69</v>
      </c>
      <c r="J18992" s="59">
        <v>16828577</v>
      </c>
      <c r="K18992" s="59" t="s">
        <v>19427</v>
      </c>
      <c r="L18992" s="61" t="s">
        <v>113</v>
      </c>
      <c r="M18992" s="61">
        <f>VLOOKUP(H18992,zdroj!C:F,4,0)</f>
        <v>0</v>
      </c>
      <c r="N18992" s="61" t="str">
        <f t="shared" si="592"/>
        <v>katB</v>
      </c>
      <c r="P18992" s="73" t="str">
        <f t="shared" si="593"/>
        <v/>
      </c>
      <c r="Q18992" s="61" t="s">
        <v>30</v>
      </c>
    </row>
    <row r="18993" spans="8:17" x14ac:dyDescent="0.25">
      <c r="H18993" s="59">
        <v>185949</v>
      </c>
      <c r="I18993" s="59" t="s">
        <v>69</v>
      </c>
      <c r="J18993" s="59">
        <v>16828585</v>
      </c>
      <c r="K18993" s="59" t="s">
        <v>19428</v>
      </c>
      <c r="L18993" s="61" t="s">
        <v>113</v>
      </c>
      <c r="M18993" s="61">
        <f>VLOOKUP(H18993,zdroj!C:F,4,0)</f>
        <v>0</v>
      </c>
      <c r="N18993" s="61" t="str">
        <f t="shared" si="592"/>
        <v>katB</v>
      </c>
      <c r="P18993" s="73" t="str">
        <f t="shared" si="593"/>
        <v/>
      </c>
      <c r="Q18993" s="61" t="s">
        <v>30</v>
      </c>
    </row>
    <row r="18994" spans="8:17" x14ac:dyDescent="0.25">
      <c r="H18994" s="59">
        <v>185949</v>
      </c>
      <c r="I18994" s="59" t="s">
        <v>69</v>
      </c>
      <c r="J18994" s="59">
        <v>16828593</v>
      </c>
      <c r="K18994" s="59" t="s">
        <v>19429</v>
      </c>
      <c r="L18994" s="61" t="s">
        <v>113</v>
      </c>
      <c r="M18994" s="61">
        <f>VLOOKUP(H18994,zdroj!C:F,4,0)</f>
        <v>0</v>
      </c>
      <c r="N18994" s="61" t="str">
        <f t="shared" si="592"/>
        <v>katB</v>
      </c>
      <c r="P18994" s="73" t="str">
        <f t="shared" si="593"/>
        <v/>
      </c>
      <c r="Q18994" s="61" t="s">
        <v>30</v>
      </c>
    </row>
    <row r="18995" spans="8:17" x14ac:dyDescent="0.25">
      <c r="H18995" s="59">
        <v>185949</v>
      </c>
      <c r="I18995" s="59" t="s">
        <v>69</v>
      </c>
      <c r="J18995" s="59">
        <v>16828607</v>
      </c>
      <c r="K18995" s="59" t="s">
        <v>19430</v>
      </c>
      <c r="L18995" s="61" t="s">
        <v>113</v>
      </c>
      <c r="M18995" s="61">
        <f>VLOOKUP(H18995,zdroj!C:F,4,0)</f>
        <v>0</v>
      </c>
      <c r="N18995" s="61" t="str">
        <f t="shared" si="592"/>
        <v>katB</v>
      </c>
      <c r="P18995" s="73" t="str">
        <f t="shared" si="593"/>
        <v/>
      </c>
      <c r="Q18995" s="61" t="s">
        <v>30</v>
      </c>
    </row>
    <row r="18996" spans="8:17" x14ac:dyDescent="0.25">
      <c r="H18996" s="59">
        <v>185949</v>
      </c>
      <c r="I18996" s="59" t="s">
        <v>69</v>
      </c>
      <c r="J18996" s="59">
        <v>16828615</v>
      </c>
      <c r="K18996" s="59" t="s">
        <v>19431</v>
      </c>
      <c r="L18996" s="61" t="s">
        <v>113</v>
      </c>
      <c r="M18996" s="61">
        <f>VLOOKUP(H18996,zdroj!C:F,4,0)</f>
        <v>0</v>
      </c>
      <c r="N18996" s="61" t="str">
        <f t="shared" si="592"/>
        <v>katB</v>
      </c>
      <c r="P18996" s="73" t="str">
        <f t="shared" si="593"/>
        <v/>
      </c>
      <c r="Q18996" s="61" t="s">
        <v>30</v>
      </c>
    </row>
    <row r="18997" spans="8:17" x14ac:dyDescent="0.25">
      <c r="H18997" s="59">
        <v>185949</v>
      </c>
      <c r="I18997" s="59" t="s">
        <v>69</v>
      </c>
      <c r="J18997" s="59">
        <v>16828623</v>
      </c>
      <c r="K18997" s="59" t="s">
        <v>19432</v>
      </c>
      <c r="L18997" s="61" t="s">
        <v>113</v>
      </c>
      <c r="M18997" s="61">
        <f>VLOOKUP(H18997,zdroj!C:F,4,0)</f>
        <v>0</v>
      </c>
      <c r="N18997" s="61" t="str">
        <f t="shared" si="592"/>
        <v>katB</v>
      </c>
      <c r="P18997" s="73" t="str">
        <f t="shared" si="593"/>
        <v/>
      </c>
      <c r="Q18997" s="61" t="s">
        <v>30</v>
      </c>
    </row>
    <row r="18998" spans="8:17" x14ac:dyDescent="0.25">
      <c r="H18998" s="59">
        <v>185949</v>
      </c>
      <c r="I18998" s="59" t="s">
        <v>69</v>
      </c>
      <c r="J18998" s="59">
        <v>16828631</v>
      </c>
      <c r="K18998" s="59" t="s">
        <v>19433</v>
      </c>
      <c r="L18998" s="61" t="s">
        <v>113</v>
      </c>
      <c r="M18998" s="61">
        <f>VLOOKUP(H18998,zdroj!C:F,4,0)</f>
        <v>0</v>
      </c>
      <c r="N18998" s="61" t="str">
        <f t="shared" si="592"/>
        <v>katB</v>
      </c>
      <c r="P18998" s="73" t="str">
        <f t="shared" si="593"/>
        <v/>
      </c>
      <c r="Q18998" s="61" t="s">
        <v>30</v>
      </c>
    </row>
    <row r="18999" spans="8:17" x14ac:dyDescent="0.25">
      <c r="H18999" s="59">
        <v>185949</v>
      </c>
      <c r="I18999" s="59" t="s">
        <v>69</v>
      </c>
      <c r="J18999" s="59">
        <v>16828640</v>
      </c>
      <c r="K18999" s="59" t="s">
        <v>19434</v>
      </c>
      <c r="L18999" s="61" t="s">
        <v>113</v>
      </c>
      <c r="M18999" s="61">
        <f>VLOOKUP(H18999,zdroj!C:F,4,0)</f>
        <v>0</v>
      </c>
      <c r="N18999" s="61" t="str">
        <f t="shared" si="592"/>
        <v>katB</v>
      </c>
      <c r="P18999" s="73" t="str">
        <f t="shared" si="593"/>
        <v/>
      </c>
      <c r="Q18999" s="61" t="s">
        <v>30</v>
      </c>
    </row>
    <row r="19000" spans="8:17" x14ac:dyDescent="0.25">
      <c r="H19000" s="59">
        <v>185949</v>
      </c>
      <c r="I19000" s="59" t="s">
        <v>69</v>
      </c>
      <c r="J19000" s="59">
        <v>16828658</v>
      </c>
      <c r="K19000" s="59" t="s">
        <v>19435</v>
      </c>
      <c r="L19000" s="61" t="s">
        <v>113</v>
      </c>
      <c r="M19000" s="61">
        <f>VLOOKUP(H19000,zdroj!C:F,4,0)</f>
        <v>0</v>
      </c>
      <c r="N19000" s="61" t="str">
        <f t="shared" si="592"/>
        <v>katB</v>
      </c>
      <c r="P19000" s="73" t="str">
        <f t="shared" si="593"/>
        <v/>
      </c>
      <c r="Q19000" s="61" t="s">
        <v>30</v>
      </c>
    </row>
    <row r="19001" spans="8:17" x14ac:dyDescent="0.25">
      <c r="H19001" s="59">
        <v>185949</v>
      </c>
      <c r="I19001" s="59" t="s">
        <v>69</v>
      </c>
      <c r="J19001" s="59">
        <v>16828666</v>
      </c>
      <c r="K19001" s="59" t="s">
        <v>19436</v>
      </c>
      <c r="L19001" s="61" t="s">
        <v>113</v>
      </c>
      <c r="M19001" s="61">
        <f>VLOOKUP(H19001,zdroj!C:F,4,0)</f>
        <v>0</v>
      </c>
      <c r="N19001" s="61" t="str">
        <f t="shared" si="592"/>
        <v>katB</v>
      </c>
      <c r="P19001" s="73" t="str">
        <f t="shared" si="593"/>
        <v/>
      </c>
      <c r="Q19001" s="61" t="s">
        <v>30</v>
      </c>
    </row>
    <row r="19002" spans="8:17" x14ac:dyDescent="0.25">
      <c r="H19002" s="59">
        <v>185949</v>
      </c>
      <c r="I19002" s="59" t="s">
        <v>69</v>
      </c>
      <c r="J19002" s="59">
        <v>16828674</v>
      </c>
      <c r="K19002" s="59" t="s">
        <v>19437</v>
      </c>
      <c r="L19002" s="61" t="s">
        <v>113</v>
      </c>
      <c r="M19002" s="61">
        <f>VLOOKUP(H19002,zdroj!C:F,4,0)</f>
        <v>0</v>
      </c>
      <c r="N19002" s="61" t="str">
        <f t="shared" si="592"/>
        <v>katB</v>
      </c>
      <c r="P19002" s="73" t="str">
        <f t="shared" si="593"/>
        <v/>
      </c>
      <c r="Q19002" s="61" t="s">
        <v>30</v>
      </c>
    </row>
    <row r="19003" spans="8:17" x14ac:dyDescent="0.25">
      <c r="H19003" s="59">
        <v>185949</v>
      </c>
      <c r="I19003" s="59" t="s">
        <v>69</v>
      </c>
      <c r="J19003" s="59">
        <v>16828682</v>
      </c>
      <c r="K19003" s="59" t="s">
        <v>19438</v>
      </c>
      <c r="L19003" s="61" t="s">
        <v>113</v>
      </c>
      <c r="M19003" s="61">
        <f>VLOOKUP(H19003,zdroj!C:F,4,0)</f>
        <v>0</v>
      </c>
      <c r="N19003" s="61" t="str">
        <f t="shared" si="592"/>
        <v>katB</v>
      </c>
      <c r="P19003" s="73" t="str">
        <f t="shared" si="593"/>
        <v/>
      </c>
      <c r="Q19003" s="61" t="s">
        <v>30</v>
      </c>
    </row>
    <row r="19004" spans="8:17" x14ac:dyDescent="0.25">
      <c r="H19004" s="59">
        <v>185949</v>
      </c>
      <c r="I19004" s="59" t="s">
        <v>69</v>
      </c>
      <c r="J19004" s="59">
        <v>16828691</v>
      </c>
      <c r="K19004" s="59" t="s">
        <v>19439</v>
      </c>
      <c r="L19004" s="61" t="s">
        <v>113</v>
      </c>
      <c r="M19004" s="61">
        <f>VLOOKUP(H19004,zdroj!C:F,4,0)</f>
        <v>0</v>
      </c>
      <c r="N19004" s="61" t="str">
        <f t="shared" si="592"/>
        <v>katB</v>
      </c>
      <c r="P19004" s="73" t="str">
        <f t="shared" si="593"/>
        <v/>
      </c>
      <c r="Q19004" s="61" t="s">
        <v>30</v>
      </c>
    </row>
    <row r="19005" spans="8:17" x14ac:dyDescent="0.25">
      <c r="H19005" s="59">
        <v>185949</v>
      </c>
      <c r="I19005" s="59" t="s">
        <v>69</v>
      </c>
      <c r="J19005" s="59">
        <v>16828704</v>
      </c>
      <c r="K19005" s="59" t="s">
        <v>19440</v>
      </c>
      <c r="L19005" s="61" t="s">
        <v>113</v>
      </c>
      <c r="M19005" s="61">
        <f>VLOOKUP(H19005,zdroj!C:F,4,0)</f>
        <v>0</v>
      </c>
      <c r="N19005" s="61" t="str">
        <f t="shared" si="592"/>
        <v>katB</v>
      </c>
      <c r="P19005" s="73" t="str">
        <f t="shared" si="593"/>
        <v/>
      </c>
      <c r="Q19005" s="61" t="s">
        <v>30</v>
      </c>
    </row>
    <row r="19006" spans="8:17" x14ac:dyDescent="0.25">
      <c r="H19006" s="59">
        <v>185949</v>
      </c>
      <c r="I19006" s="59" t="s">
        <v>69</v>
      </c>
      <c r="J19006" s="59">
        <v>16828712</v>
      </c>
      <c r="K19006" s="59" t="s">
        <v>19441</v>
      </c>
      <c r="L19006" s="61" t="s">
        <v>113</v>
      </c>
      <c r="M19006" s="61">
        <f>VLOOKUP(H19006,zdroj!C:F,4,0)</f>
        <v>0</v>
      </c>
      <c r="N19006" s="61" t="str">
        <f t="shared" si="592"/>
        <v>katB</v>
      </c>
      <c r="P19006" s="73" t="str">
        <f t="shared" si="593"/>
        <v/>
      </c>
      <c r="Q19006" s="61" t="s">
        <v>31</v>
      </c>
    </row>
    <row r="19007" spans="8:17" x14ac:dyDescent="0.25">
      <c r="H19007" s="59">
        <v>185949</v>
      </c>
      <c r="I19007" s="59" t="s">
        <v>69</v>
      </c>
      <c r="J19007" s="59">
        <v>16828721</v>
      </c>
      <c r="K19007" s="59" t="s">
        <v>19442</v>
      </c>
      <c r="L19007" s="61" t="s">
        <v>113</v>
      </c>
      <c r="M19007" s="61">
        <f>VLOOKUP(H19007,zdroj!C:F,4,0)</f>
        <v>0</v>
      </c>
      <c r="N19007" s="61" t="str">
        <f t="shared" si="592"/>
        <v>katB</v>
      </c>
      <c r="P19007" s="73" t="str">
        <f t="shared" si="593"/>
        <v/>
      </c>
      <c r="Q19007" s="61" t="s">
        <v>30</v>
      </c>
    </row>
    <row r="19008" spans="8:17" x14ac:dyDescent="0.25">
      <c r="H19008" s="59">
        <v>185949</v>
      </c>
      <c r="I19008" s="59" t="s">
        <v>69</v>
      </c>
      <c r="J19008" s="59">
        <v>16828739</v>
      </c>
      <c r="K19008" s="59" t="s">
        <v>19443</v>
      </c>
      <c r="L19008" s="61" t="s">
        <v>113</v>
      </c>
      <c r="M19008" s="61">
        <f>VLOOKUP(H19008,zdroj!C:F,4,0)</f>
        <v>0</v>
      </c>
      <c r="N19008" s="61" t="str">
        <f t="shared" si="592"/>
        <v>katB</v>
      </c>
      <c r="P19008" s="73" t="str">
        <f t="shared" si="593"/>
        <v/>
      </c>
      <c r="Q19008" s="61" t="s">
        <v>30</v>
      </c>
    </row>
    <row r="19009" spans="8:17" x14ac:dyDescent="0.25">
      <c r="H19009" s="59">
        <v>185949</v>
      </c>
      <c r="I19009" s="59" t="s">
        <v>69</v>
      </c>
      <c r="J19009" s="59">
        <v>16828747</v>
      </c>
      <c r="K19009" s="59" t="s">
        <v>19444</v>
      </c>
      <c r="L19009" s="61" t="s">
        <v>113</v>
      </c>
      <c r="M19009" s="61">
        <f>VLOOKUP(H19009,zdroj!C:F,4,0)</f>
        <v>0</v>
      </c>
      <c r="N19009" s="61" t="str">
        <f t="shared" si="592"/>
        <v>katB</v>
      </c>
      <c r="P19009" s="73" t="str">
        <f t="shared" si="593"/>
        <v/>
      </c>
      <c r="Q19009" s="61" t="s">
        <v>30</v>
      </c>
    </row>
    <row r="19010" spans="8:17" x14ac:dyDescent="0.25">
      <c r="H19010" s="59">
        <v>185949</v>
      </c>
      <c r="I19010" s="59" t="s">
        <v>69</v>
      </c>
      <c r="J19010" s="59">
        <v>16828755</v>
      </c>
      <c r="K19010" s="59" t="s">
        <v>19445</v>
      </c>
      <c r="L19010" s="61" t="s">
        <v>113</v>
      </c>
      <c r="M19010" s="61">
        <f>VLOOKUP(H19010,zdroj!C:F,4,0)</f>
        <v>0</v>
      </c>
      <c r="N19010" s="61" t="str">
        <f t="shared" si="592"/>
        <v>katB</v>
      </c>
      <c r="P19010" s="73" t="str">
        <f t="shared" si="593"/>
        <v/>
      </c>
      <c r="Q19010" s="61" t="s">
        <v>33</v>
      </c>
    </row>
    <row r="19011" spans="8:17" x14ac:dyDescent="0.25">
      <c r="H19011" s="59">
        <v>185949</v>
      </c>
      <c r="I19011" s="59" t="s">
        <v>69</v>
      </c>
      <c r="J19011" s="59">
        <v>16828771</v>
      </c>
      <c r="K19011" s="59" t="s">
        <v>19446</v>
      </c>
      <c r="L19011" s="61" t="s">
        <v>113</v>
      </c>
      <c r="M19011" s="61">
        <f>VLOOKUP(H19011,zdroj!C:F,4,0)</f>
        <v>0</v>
      </c>
      <c r="N19011" s="61" t="str">
        <f t="shared" si="592"/>
        <v>katB</v>
      </c>
      <c r="P19011" s="73" t="str">
        <f t="shared" si="593"/>
        <v/>
      </c>
      <c r="Q19011" s="61" t="s">
        <v>30</v>
      </c>
    </row>
    <row r="19012" spans="8:17" x14ac:dyDescent="0.25">
      <c r="H19012" s="59">
        <v>185949</v>
      </c>
      <c r="I19012" s="59" t="s">
        <v>69</v>
      </c>
      <c r="J19012" s="59">
        <v>16828780</v>
      </c>
      <c r="K19012" s="59" t="s">
        <v>19447</v>
      </c>
      <c r="L19012" s="61" t="s">
        <v>113</v>
      </c>
      <c r="M19012" s="61">
        <f>VLOOKUP(H19012,zdroj!C:F,4,0)</f>
        <v>0</v>
      </c>
      <c r="N19012" s="61" t="str">
        <f t="shared" si="592"/>
        <v>katB</v>
      </c>
      <c r="P19012" s="73" t="str">
        <f t="shared" si="593"/>
        <v/>
      </c>
      <c r="Q19012" s="61" t="s">
        <v>30</v>
      </c>
    </row>
    <row r="19013" spans="8:17" x14ac:dyDescent="0.25">
      <c r="H19013" s="59">
        <v>185949</v>
      </c>
      <c r="I19013" s="59" t="s">
        <v>69</v>
      </c>
      <c r="J19013" s="59">
        <v>16828798</v>
      </c>
      <c r="K19013" s="59" t="s">
        <v>19448</v>
      </c>
      <c r="L19013" s="61" t="s">
        <v>113</v>
      </c>
      <c r="M19013" s="61">
        <f>VLOOKUP(H19013,zdroj!C:F,4,0)</f>
        <v>0</v>
      </c>
      <c r="N19013" s="61" t="str">
        <f t="shared" si="592"/>
        <v>katB</v>
      </c>
      <c r="P19013" s="73" t="str">
        <f t="shared" si="593"/>
        <v/>
      </c>
      <c r="Q19013" s="61" t="s">
        <v>30</v>
      </c>
    </row>
    <row r="19014" spans="8:17" x14ac:dyDescent="0.25">
      <c r="H19014" s="59">
        <v>185949</v>
      </c>
      <c r="I19014" s="59" t="s">
        <v>69</v>
      </c>
      <c r="J19014" s="59">
        <v>16828801</v>
      </c>
      <c r="K19014" s="59" t="s">
        <v>19449</v>
      </c>
      <c r="L19014" s="61" t="s">
        <v>113</v>
      </c>
      <c r="M19014" s="61">
        <f>VLOOKUP(H19014,zdroj!C:F,4,0)</f>
        <v>0</v>
      </c>
      <c r="N19014" s="61" t="str">
        <f t="shared" si="592"/>
        <v>katB</v>
      </c>
      <c r="P19014" s="73" t="str">
        <f t="shared" si="593"/>
        <v/>
      </c>
      <c r="Q19014" s="61" t="s">
        <v>30</v>
      </c>
    </row>
    <row r="19015" spans="8:17" x14ac:dyDescent="0.25">
      <c r="H19015" s="59">
        <v>185949</v>
      </c>
      <c r="I19015" s="59" t="s">
        <v>69</v>
      </c>
      <c r="J19015" s="59">
        <v>16828810</v>
      </c>
      <c r="K19015" s="59" t="s">
        <v>19450</v>
      </c>
      <c r="L19015" s="61" t="s">
        <v>113</v>
      </c>
      <c r="M19015" s="61">
        <f>VLOOKUP(H19015,zdroj!C:F,4,0)</f>
        <v>0</v>
      </c>
      <c r="N19015" s="61" t="str">
        <f t="shared" ref="N19015:N19078" si="594">IF(M19015="A",IF(L19015="katA","katB",L19015),L19015)</f>
        <v>katB</v>
      </c>
      <c r="P19015" s="73" t="str">
        <f t="shared" ref="P19015:P19078" si="595">IF(O19015="A",1,"")</f>
        <v/>
      </c>
      <c r="Q19015" s="61" t="s">
        <v>30</v>
      </c>
    </row>
    <row r="19016" spans="8:17" x14ac:dyDescent="0.25">
      <c r="H19016" s="59">
        <v>185949</v>
      </c>
      <c r="I19016" s="59" t="s">
        <v>69</v>
      </c>
      <c r="J19016" s="59">
        <v>16828828</v>
      </c>
      <c r="K19016" s="59" t="s">
        <v>19451</v>
      </c>
      <c r="L19016" s="61" t="s">
        <v>113</v>
      </c>
      <c r="M19016" s="61">
        <f>VLOOKUP(H19016,zdroj!C:F,4,0)</f>
        <v>0</v>
      </c>
      <c r="N19016" s="61" t="str">
        <f t="shared" si="594"/>
        <v>katB</v>
      </c>
      <c r="P19016" s="73" t="str">
        <f t="shared" si="595"/>
        <v/>
      </c>
      <c r="Q19016" s="61" t="s">
        <v>30</v>
      </c>
    </row>
    <row r="19017" spans="8:17" x14ac:dyDescent="0.25">
      <c r="H19017" s="59">
        <v>185949</v>
      </c>
      <c r="I19017" s="59" t="s">
        <v>69</v>
      </c>
      <c r="J19017" s="59">
        <v>16828836</v>
      </c>
      <c r="K19017" s="59" t="s">
        <v>19452</v>
      </c>
      <c r="L19017" s="61" t="s">
        <v>113</v>
      </c>
      <c r="M19017" s="61">
        <f>VLOOKUP(H19017,zdroj!C:F,4,0)</f>
        <v>0</v>
      </c>
      <c r="N19017" s="61" t="str">
        <f t="shared" si="594"/>
        <v>katB</v>
      </c>
      <c r="P19017" s="73" t="str">
        <f t="shared" si="595"/>
        <v/>
      </c>
      <c r="Q19017" s="61" t="s">
        <v>30</v>
      </c>
    </row>
    <row r="19018" spans="8:17" x14ac:dyDescent="0.25">
      <c r="H19018" s="59">
        <v>185949</v>
      </c>
      <c r="I19018" s="59" t="s">
        <v>69</v>
      </c>
      <c r="J19018" s="59">
        <v>16828844</v>
      </c>
      <c r="K19018" s="59" t="s">
        <v>19453</v>
      </c>
      <c r="L19018" s="61" t="s">
        <v>113</v>
      </c>
      <c r="M19018" s="61">
        <f>VLOOKUP(H19018,zdroj!C:F,4,0)</f>
        <v>0</v>
      </c>
      <c r="N19018" s="61" t="str">
        <f t="shared" si="594"/>
        <v>katB</v>
      </c>
      <c r="P19018" s="73" t="str">
        <f t="shared" si="595"/>
        <v/>
      </c>
      <c r="Q19018" s="61" t="s">
        <v>30</v>
      </c>
    </row>
    <row r="19019" spans="8:17" x14ac:dyDescent="0.25">
      <c r="H19019" s="59">
        <v>185949</v>
      </c>
      <c r="I19019" s="59" t="s">
        <v>69</v>
      </c>
      <c r="J19019" s="59">
        <v>16828852</v>
      </c>
      <c r="K19019" s="59" t="s">
        <v>19454</v>
      </c>
      <c r="L19019" s="61" t="s">
        <v>113</v>
      </c>
      <c r="M19019" s="61">
        <f>VLOOKUP(H19019,zdroj!C:F,4,0)</f>
        <v>0</v>
      </c>
      <c r="N19019" s="61" t="str">
        <f t="shared" si="594"/>
        <v>katB</v>
      </c>
      <c r="P19019" s="73" t="str">
        <f t="shared" si="595"/>
        <v/>
      </c>
      <c r="Q19019" s="61" t="s">
        <v>30</v>
      </c>
    </row>
    <row r="19020" spans="8:17" x14ac:dyDescent="0.25">
      <c r="H19020" s="59">
        <v>185949</v>
      </c>
      <c r="I19020" s="59" t="s">
        <v>69</v>
      </c>
      <c r="J19020" s="59">
        <v>16828879</v>
      </c>
      <c r="K19020" s="59" t="s">
        <v>19455</v>
      </c>
      <c r="L19020" s="61" t="s">
        <v>113</v>
      </c>
      <c r="M19020" s="61">
        <f>VLOOKUP(H19020,zdroj!C:F,4,0)</f>
        <v>0</v>
      </c>
      <c r="N19020" s="61" t="str">
        <f t="shared" si="594"/>
        <v>katB</v>
      </c>
      <c r="P19020" s="73" t="str">
        <f t="shared" si="595"/>
        <v/>
      </c>
      <c r="Q19020" s="61" t="s">
        <v>30</v>
      </c>
    </row>
    <row r="19021" spans="8:17" x14ac:dyDescent="0.25">
      <c r="H19021" s="59">
        <v>185949</v>
      </c>
      <c r="I19021" s="59" t="s">
        <v>69</v>
      </c>
      <c r="J19021" s="59">
        <v>16828887</v>
      </c>
      <c r="K19021" s="59" t="s">
        <v>19456</v>
      </c>
      <c r="L19021" s="61" t="s">
        <v>113</v>
      </c>
      <c r="M19021" s="61">
        <f>VLOOKUP(H19021,zdroj!C:F,4,0)</f>
        <v>0</v>
      </c>
      <c r="N19021" s="61" t="str">
        <f t="shared" si="594"/>
        <v>katB</v>
      </c>
      <c r="P19021" s="73" t="str">
        <f t="shared" si="595"/>
        <v/>
      </c>
      <c r="Q19021" s="61" t="s">
        <v>30</v>
      </c>
    </row>
    <row r="19022" spans="8:17" x14ac:dyDescent="0.25">
      <c r="H19022" s="59">
        <v>185949</v>
      </c>
      <c r="I19022" s="59" t="s">
        <v>69</v>
      </c>
      <c r="J19022" s="59">
        <v>16828895</v>
      </c>
      <c r="K19022" s="59" t="s">
        <v>19457</v>
      </c>
      <c r="L19022" s="61" t="s">
        <v>113</v>
      </c>
      <c r="M19022" s="61">
        <f>VLOOKUP(H19022,zdroj!C:F,4,0)</f>
        <v>0</v>
      </c>
      <c r="N19022" s="61" t="str">
        <f t="shared" si="594"/>
        <v>katB</v>
      </c>
      <c r="P19022" s="73" t="str">
        <f t="shared" si="595"/>
        <v/>
      </c>
      <c r="Q19022" s="61" t="s">
        <v>30</v>
      </c>
    </row>
    <row r="19023" spans="8:17" x14ac:dyDescent="0.25">
      <c r="H19023" s="59">
        <v>185949</v>
      </c>
      <c r="I19023" s="59" t="s">
        <v>69</v>
      </c>
      <c r="J19023" s="59">
        <v>16828909</v>
      </c>
      <c r="K19023" s="59" t="s">
        <v>19458</v>
      </c>
      <c r="L19023" s="61" t="s">
        <v>113</v>
      </c>
      <c r="M19023" s="61">
        <f>VLOOKUP(H19023,zdroj!C:F,4,0)</f>
        <v>0</v>
      </c>
      <c r="N19023" s="61" t="str">
        <f t="shared" si="594"/>
        <v>katB</v>
      </c>
      <c r="P19023" s="73" t="str">
        <f t="shared" si="595"/>
        <v/>
      </c>
      <c r="Q19023" s="61" t="s">
        <v>30</v>
      </c>
    </row>
    <row r="19024" spans="8:17" x14ac:dyDescent="0.25">
      <c r="H19024" s="59">
        <v>185949</v>
      </c>
      <c r="I19024" s="59" t="s">
        <v>69</v>
      </c>
      <c r="J19024" s="59">
        <v>16828917</v>
      </c>
      <c r="K19024" s="59" t="s">
        <v>19459</v>
      </c>
      <c r="L19024" s="61" t="s">
        <v>113</v>
      </c>
      <c r="M19024" s="61">
        <f>VLOOKUP(H19024,zdroj!C:F,4,0)</f>
        <v>0</v>
      </c>
      <c r="N19024" s="61" t="str">
        <f t="shared" si="594"/>
        <v>katB</v>
      </c>
      <c r="P19024" s="73" t="str">
        <f t="shared" si="595"/>
        <v/>
      </c>
      <c r="Q19024" s="61" t="s">
        <v>30</v>
      </c>
    </row>
    <row r="19025" spans="8:17" x14ac:dyDescent="0.25">
      <c r="H19025" s="59">
        <v>185949</v>
      </c>
      <c r="I19025" s="59" t="s">
        <v>69</v>
      </c>
      <c r="J19025" s="59">
        <v>16828925</v>
      </c>
      <c r="K19025" s="59" t="s">
        <v>19460</v>
      </c>
      <c r="L19025" s="61" t="s">
        <v>113</v>
      </c>
      <c r="M19025" s="61">
        <f>VLOOKUP(H19025,zdroj!C:F,4,0)</f>
        <v>0</v>
      </c>
      <c r="N19025" s="61" t="str">
        <f t="shared" si="594"/>
        <v>katB</v>
      </c>
      <c r="P19025" s="73" t="str">
        <f t="shared" si="595"/>
        <v/>
      </c>
      <c r="Q19025" s="61" t="s">
        <v>30</v>
      </c>
    </row>
    <row r="19026" spans="8:17" x14ac:dyDescent="0.25">
      <c r="H19026" s="59">
        <v>185949</v>
      </c>
      <c r="I19026" s="59" t="s">
        <v>69</v>
      </c>
      <c r="J19026" s="59">
        <v>16828933</v>
      </c>
      <c r="K19026" s="59" t="s">
        <v>19461</v>
      </c>
      <c r="L19026" s="61" t="s">
        <v>113</v>
      </c>
      <c r="M19026" s="61">
        <f>VLOOKUP(H19026,zdroj!C:F,4,0)</f>
        <v>0</v>
      </c>
      <c r="N19026" s="61" t="str">
        <f t="shared" si="594"/>
        <v>katB</v>
      </c>
      <c r="P19026" s="73" t="str">
        <f t="shared" si="595"/>
        <v/>
      </c>
      <c r="Q19026" s="61" t="s">
        <v>30</v>
      </c>
    </row>
    <row r="19027" spans="8:17" x14ac:dyDescent="0.25">
      <c r="H19027" s="59">
        <v>185949</v>
      </c>
      <c r="I19027" s="59" t="s">
        <v>69</v>
      </c>
      <c r="J19027" s="59">
        <v>16828941</v>
      </c>
      <c r="K19027" s="59" t="s">
        <v>19462</v>
      </c>
      <c r="L19027" s="61" t="s">
        <v>113</v>
      </c>
      <c r="M19027" s="61">
        <f>VLOOKUP(H19027,zdroj!C:F,4,0)</f>
        <v>0</v>
      </c>
      <c r="N19027" s="61" t="str">
        <f t="shared" si="594"/>
        <v>katB</v>
      </c>
      <c r="P19027" s="73" t="str">
        <f t="shared" si="595"/>
        <v/>
      </c>
      <c r="Q19027" s="61" t="s">
        <v>30</v>
      </c>
    </row>
    <row r="19028" spans="8:17" x14ac:dyDescent="0.25">
      <c r="H19028" s="59">
        <v>185949</v>
      </c>
      <c r="I19028" s="59" t="s">
        <v>69</v>
      </c>
      <c r="J19028" s="59">
        <v>16828950</v>
      </c>
      <c r="K19028" s="59" t="s">
        <v>19463</v>
      </c>
      <c r="L19028" s="61" t="s">
        <v>113</v>
      </c>
      <c r="M19028" s="61">
        <f>VLOOKUP(H19028,zdroj!C:F,4,0)</f>
        <v>0</v>
      </c>
      <c r="N19028" s="61" t="str">
        <f t="shared" si="594"/>
        <v>katB</v>
      </c>
      <c r="P19028" s="73" t="str">
        <f t="shared" si="595"/>
        <v/>
      </c>
      <c r="Q19028" s="61" t="s">
        <v>30</v>
      </c>
    </row>
    <row r="19029" spans="8:17" x14ac:dyDescent="0.25">
      <c r="H19029" s="59">
        <v>185949</v>
      </c>
      <c r="I19029" s="59" t="s">
        <v>69</v>
      </c>
      <c r="J19029" s="59">
        <v>16828968</v>
      </c>
      <c r="K19029" s="59" t="s">
        <v>19464</v>
      </c>
      <c r="L19029" s="61" t="s">
        <v>113</v>
      </c>
      <c r="M19029" s="61">
        <f>VLOOKUP(H19029,zdroj!C:F,4,0)</f>
        <v>0</v>
      </c>
      <c r="N19029" s="61" t="str">
        <f t="shared" si="594"/>
        <v>katB</v>
      </c>
      <c r="P19029" s="73" t="str">
        <f t="shared" si="595"/>
        <v/>
      </c>
      <c r="Q19029" s="61" t="s">
        <v>30</v>
      </c>
    </row>
    <row r="19030" spans="8:17" x14ac:dyDescent="0.25">
      <c r="H19030" s="59">
        <v>185949</v>
      </c>
      <c r="I19030" s="59" t="s">
        <v>69</v>
      </c>
      <c r="J19030" s="59">
        <v>16828976</v>
      </c>
      <c r="K19030" s="59" t="s">
        <v>19465</v>
      </c>
      <c r="L19030" s="61" t="s">
        <v>113</v>
      </c>
      <c r="M19030" s="61">
        <f>VLOOKUP(H19030,zdroj!C:F,4,0)</f>
        <v>0</v>
      </c>
      <c r="N19030" s="61" t="str">
        <f t="shared" si="594"/>
        <v>katB</v>
      </c>
      <c r="P19030" s="73" t="str">
        <f t="shared" si="595"/>
        <v/>
      </c>
      <c r="Q19030" s="61" t="s">
        <v>30</v>
      </c>
    </row>
    <row r="19031" spans="8:17" x14ac:dyDescent="0.25">
      <c r="H19031" s="59">
        <v>185949</v>
      </c>
      <c r="I19031" s="59" t="s">
        <v>69</v>
      </c>
      <c r="J19031" s="59">
        <v>16828984</v>
      </c>
      <c r="K19031" s="59" t="s">
        <v>19466</v>
      </c>
      <c r="L19031" s="61" t="s">
        <v>113</v>
      </c>
      <c r="M19031" s="61">
        <f>VLOOKUP(H19031,zdroj!C:F,4,0)</f>
        <v>0</v>
      </c>
      <c r="N19031" s="61" t="str">
        <f t="shared" si="594"/>
        <v>katB</v>
      </c>
      <c r="P19031" s="73" t="str">
        <f t="shared" si="595"/>
        <v/>
      </c>
      <c r="Q19031" s="61" t="s">
        <v>30</v>
      </c>
    </row>
    <row r="19032" spans="8:17" x14ac:dyDescent="0.25">
      <c r="H19032" s="59">
        <v>185949</v>
      </c>
      <c r="I19032" s="59" t="s">
        <v>69</v>
      </c>
      <c r="J19032" s="59">
        <v>16828992</v>
      </c>
      <c r="K19032" s="59" t="s">
        <v>19467</v>
      </c>
      <c r="L19032" s="61" t="s">
        <v>113</v>
      </c>
      <c r="M19032" s="61">
        <f>VLOOKUP(H19032,zdroj!C:F,4,0)</f>
        <v>0</v>
      </c>
      <c r="N19032" s="61" t="str">
        <f t="shared" si="594"/>
        <v>katB</v>
      </c>
      <c r="P19032" s="73" t="str">
        <f t="shared" si="595"/>
        <v/>
      </c>
      <c r="Q19032" s="61" t="s">
        <v>30</v>
      </c>
    </row>
    <row r="19033" spans="8:17" x14ac:dyDescent="0.25">
      <c r="H19033" s="59">
        <v>185949</v>
      </c>
      <c r="I19033" s="59" t="s">
        <v>69</v>
      </c>
      <c r="J19033" s="59">
        <v>16829000</v>
      </c>
      <c r="K19033" s="59" t="s">
        <v>19468</v>
      </c>
      <c r="L19033" s="61" t="s">
        <v>113</v>
      </c>
      <c r="M19033" s="61">
        <f>VLOOKUP(H19033,zdroj!C:F,4,0)</f>
        <v>0</v>
      </c>
      <c r="N19033" s="61" t="str">
        <f t="shared" si="594"/>
        <v>katB</v>
      </c>
      <c r="P19033" s="73" t="str">
        <f t="shared" si="595"/>
        <v/>
      </c>
      <c r="Q19033" s="61" t="s">
        <v>30</v>
      </c>
    </row>
    <row r="19034" spans="8:17" x14ac:dyDescent="0.25">
      <c r="H19034" s="59">
        <v>185949</v>
      </c>
      <c r="I19034" s="59" t="s">
        <v>69</v>
      </c>
      <c r="J19034" s="59">
        <v>16829018</v>
      </c>
      <c r="K19034" s="59" t="s">
        <v>19469</v>
      </c>
      <c r="L19034" s="61" t="s">
        <v>113</v>
      </c>
      <c r="M19034" s="61">
        <f>VLOOKUP(H19034,zdroj!C:F,4,0)</f>
        <v>0</v>
      </c>
      <c r="N19034" s="61" t="str">
        <f t="shared" si="594"/>
        <v>katB</v>
      </c>
      <c r="P19034" s="73" t="str">
        <f t="shared" si="595"/>
        <v/>
      </c>
      <c r="Q19034" s="61" t="s">
        <v>30</v>
      </c>
    </row>
    <row r="19035" spans="8:17" x14ac:dyDescent="0.25">
      <c r="H19035" s="59">
        <v>185949</v>
      </c>
      <c r="I19035" s="59" t="s">
        <v>69</v>
      </c>
      <c r="J19035" s="59">
        <v>16829026</v>
      </c>
      <c r="K19035" s="59" t="s">
        <v>19470</v>
      </c>
      <c r="L19035" s="61" t="s">
        <v>113</v>
      </c>
      <c r="M19035" s="61">
        <f>VLOOKUP(H19035,zdroj!C:F,4,0)</f>
        <v>0</v>
      </c>
      <c r="N19035" s="61" t="str">
        <f t="shared" si="594"/>
        <v>katB</v>
      </c>
      <c r="P19035" s="73" t="str">
        <f t="shared" si="595"/>
        <v/>
      </c>
      <c r="Q19035" s="61" t="s">
        <v>30</v>
      </c>
    </row>
    <row r="19036" spans="8:17" x14ac:dyDescent="0.25">
      <c r="H19036" s="59">
        <v>185949</v>
      </c>
      <c r="I19036" s="59" t="s">
        <v>69</v>
      </c>
      <c r="J19036" s="59">
        <v>16829034</v>
      </c>
      <c r="K19036" s="59" t="s">
        <v>19471</v>
      </c>
      <c r="L19036" s="61" t="s">
        <v>113</v>
      </c>
      <c r="M19036" s="61">
        <f>VLOOKUP(H19036,zdroj!C:F,4,0)</f>
        <v>0</v>
      </c>
      <c r="N19036" s="61" t="str">
        <f t="shared" si="594"/>
        <v>katB</v>
      </c>
      <c r="P19036" s="73" t="str">
        <f t="shared" si="595"/>
        <v/>
      </c>
      <c r="Q19036" s="61" t="s">
        <v>30</v>
      </c>
    </row>
    <row r="19037" spans="8:17" x14ac:dyDescent="0.25">
      <c r="H19037" s="59">
        <v>185949</v>
      </c>
      <c r="I19037" s="59" t="s">
        <v>69</v>
      </c>
      <c r="J19037" s="59">
        <v>16829042</v>
      </c>
      <c r="K19037" s="59" t="s">
        <v>19472</v>
      </c>
      <c r="L19037" s="61" t="s">
        <v>81</v>
      </c>
      <c r="M19037" s="61">
        <f>VLOOKUP(H19037,zdroj!C:F,4,0)</f>
        <v>0</v>
      </c>
      <c r="N19037" s="61" t="str">
        <f t="shared" si="594"/>
        <v>-</v>
      </c>
      <c r="P19037" s="73" t="str">
        <f t="shared" si="595"/>
        <v/>
      </c>
      <c r="Q19037" s="61" t="s">
        <v>86</v>
      </c>
    </row>
    <row r="19038" spans="8:17" x14ac:dyDescent="0.25">
      <c r="H19038" s="59">
        <v>185949</v>
      </c>
      <c r="I19038" s="59" t="s">
        <v>69</v>
      </c>
      <c r="J19038" s="59">
        <v>16829051</v>
      </c>
      <c r="K19038" s="59" t="s">
        <v>19473</v>
      </c>
      <c r="L19038" s="61" t="s">
        <v>113</v>
      </c>
      <c r="M19038" s="61">
        <f>VLOOKUP(H19038,zdroj!C:F,4,0)</f>
        <v>0</v>
      </c>
      <c r="N19038" s="61" t="str">
        <f t="shared" si="594"/>
        <v>katB</v>
      </c>
      <c r="P19038" s="73" t="str">
        <f t="shared" si="595"/>
        <v/>
      </c>
      <c r="Q19038" s="61" t="s">
        <v>30</v>
      </c>
    </row>
    <row r="19039" spans="8:17" x14ac:dyDescent="0.25">
      <c r="H19039" s="59">
        <v>185949</v>
      </c>
      <c r="I19039" s="59" t="s">
        <v>69</v>
      </c>
      <c r="J19039" s="59">
        <v>16829069</v>
      </c>
      <c r="K19039" s="59" t="s">
        <v>19474</v>
      </c>
      <c r="L19039" s="61" t="s">
        <v>113</v>
      </c>
      <c r="M19039" s="61">
        <f>VLOOKUP(H19039,zdroj!C:F,4,0)</f>
        <v>0</v>
      </c>
      <c r="N19039" s="61" t="str">
        <f t="shared" si="594"/>
        <v>katB</v>
      </c>
      <c r="P19039" s="73" t="str">
        <f t="shared" si="595"/>
        <v/>
      </c>
      <c r="Q19039" s="61" t="s">
        <v>30</v>
      </c>
    </row>
    <row r="19040" spans="8:17" x14ac:dyDescent="0.25">
      <c r="H19040" s="59">
        <v>185949</v>
      </c>
      <c r="I19040" s="59" t="s">
        <v>69</v>
      </c>
      <c r="J19040" s="59">
        <v>16829077</v>
      </c>
      <c r="K19040" s="59" t="s">
        <v>19475</v>
      </c>
      <c r="L19040" s="61" t="s">
        <v>113</v>
      </c>
      <c r="M19040" s="61">
        <f>VLOOKUP(H19040,zdroj!C:F,4,0)</f>
        <v>0</v>
      </c>
      <c r="N19040" s="61" t="str">
        <f t="shared" si="594"/>
        <v>katB</v>
      </c>
      <c r="P19040" s="73" t="str">
        <f t="shared" si="595"/>
        <v/>
      </c>
      <c r="Q19040" s="61" t="s">
        <v>30</v>
      </c>
    </row>
    <row r="19041" spans="8:17" x14ac:dyDescent="0.25">
      <c r="H19041" s="59">
        <v>185949</v>
      </c>
      <c r="I19041" s="59" t="s">
        <v>69</v>
      </c>
      <c r="J19041" s="59">
        <v>16829085</v>
      </c>
      <c r="K19041" s="59" t="s">
        <v>19476</v>
      </c>
      <c r="L19041" s="61" t="s">
        <v>113</v>
      </c>
      <c r="M19041" s="61">
        <f>VLOOKUP(H19041,zdroj!C:F,4,0)</f>
        <v>0</v>
      </c>
      <c r="N19041" s="61" t="str">
        <f t="shared" si="594"/>
        <v>katB</v>
      </c>
      <c r="P19041" s="73" t="str">
        <f t="shared" si="595"/>
        <v/>
      </c>
      <c r="Q19041" s="61" t="s">
        <v>30</v>
      </c>
    </row>
    <row r="19042" spans="8:17" x14ac:dyDescent="0.25">
      <c r="H19042" s="59">
        <v>185949</v>
      </c>
      <c r="I19042" s="59" t="s">
        <v>69</v>
      </c>
      <c r="J19042" s="59">
        <v>16829093</v>
      </c>
      <c r="K19042" s="59" t="s">
        <v>19477</v>
      </c>
      <c r="L19042" s="61" t="s">
        <v>113</v>
      </c>
      <c r="M19042" s="61">
        <f>VLOOKUP(H19042,zdroj!C:F,4,0)</f>
        <v>0</v>
      </c>
      <c r="N19042" s="61" t="str">
        <f t="shared" si="594"/>
        <v>katB</v>
      </c>
      <c r="P19042" s="73" t="str">
        <f t="shared" si="595"/>
        <v/>
      </c>
      <c r="Q19042" s="61" t="s">
        <v>30</v>
      </c>
    </row>
    <row r="19043" spans="8:17" x14ac:dyDescent="0.25">
      <c r="H19043" s="59">
        <v>185949</v>
      </c>
      <c r="I19043" s="59" t="s">
        <v>69</v>
      </c>
      <c r="J19043" s="59">
        <v>16829107</v>
      </c>
      <c r="K19043" s="59" t="s">
        <v>19478</v>
      </c>
      <c r="L19043" s="61" t="s">
        <v>113</v>
      </c>
      <c r="M19043" s="61">
        <f>VLOOKUP(H19043,zdroj!C:F,4,0)</f>
        <v>0</v>
      </c>
      <c r="N19043" s="61" t="str">
        <f t="shared" si="594"/>
        <v>katB</v>
      </c>
      <c r="P19043" s="73" t="str">
        <f t="shared" si="595"/>
        <v/>
      </c>
      <c r="Q19043" s="61" t="s">
        <v>30</v>
      </c>
    </row>
    <row r="19044" spans="8:17" x14ac:dyDescent="0.25">
      <c r="H19044" s="59">
        <v>185949</v>
      </c>
      <c r="I19044" s="59" t="s">
        <v>69</v>
      </c>
      <c r="J19044" s="59">
        <v>16829115</v>
      </c>
      <c r="K19044" s="59" t="s">
        <v>19479</v>
      </c>
      <c r="L19044" s="61" t="s">
        <v>113</v>
      </c>
      <c r="M19044" s="61">
        <f>VLOOKUP(H19044,zdroj!C:F,4,0)</f>
        <v>0</v>
      </c>
      <c r="N19044" s="61" t="str">
        <f t="shared" si="594"/>
        <v>katB</v>
      </c>
      <c r="P19044" s="73" t="str">
        <f t="shared" si="595"/>
        <v/>
      </c>
      <c r="Q19044" s="61" t="s">
        <v>30</v>
      </c>
    </row>
    <row r="19045" spans="8:17" x14ac:dyDescent="0.25">
      <c r="H19045" s="59">
        <v>185949</v>
      </c>
      <c r="I19045" s="59" t="s">
        <v>69</v>
      </c>
      <c r="J19045" s="59">
        <v>16829123</v>
      </c>
      <c r="K19045" s="59" t="s">
        <v>19480</v>
      </c>
      <c r="L19045" s="61" t="s">
        <v>113</v>
      </c>
      <c r="M19045" s="61">
        <f>VLOOKUP(H19045,zdroj!C:F,4,0)</f>
        <v>0</v>
      </c>
      <c r="N19045" s="61" t="str">
        <f t="shared" si="594"/>
        <v>katB</v>
      </c>
      <c r="P19045" s="73" t="str">
        <f t="shared" si="595"/>
        <v/>
      </c>
      <c r="Q19045" s="61" t="s">
        <v>30</v>
      </c>
    </row>
    <row r="19046" spans="8:17" x14ac:dyDescent="0.25">
      <c r="H19046" s="59">
        <v>185949</v>
      </c>
      <c r="I19046" s="59" t="s">
        <v>69</v>
      </c>
      <c r="J19046" s="59">
        <v>16829131</v>
      </c>
      <c r="K19046" s="59" t="s">
        <v>19481</v>
      </c>
      <c r="L19046" s="61" t="s">
        <v>113</v>
      </c>
      <c r="M19046" s="61">
        <f>VLOOKUP(H19046,zdroj!C:F,4,0)</f>
        <v>0</v>
      </c>
      <c r="N19046" s="61" t="str">
        <f t="shared" si="594"/>
        <v>katB</v>
      </c>
      <c r="P19046" s="73" t="str">
        <f t="shared" si="595"/>
        <v/>
      </c>
      <c r="Q19046" s="61" t="s">
        <v>30</v>
      </c>
    </row>
    <row r="19047" spans="8:17" x14ac:dyDescent="0.25">
      <c r="H19047" s="59">
        <v>185949</v>
      </c>
      <c r="I19047" s="59" t="s">
        <v>69</v>
      </c>
      <c r="J19047" s="59">
        <v>16829140</v>
      </c>
      <c r="K19047" s="59" t="s">
        <v>19482</v>
      </c>
      <c r="L19047" s="61" t="s">
        <v>113</v>
      </c>
      <c r="M19047" s="61">
        <f>VLOOKUP(H19047,zdroj!C:F,4,0)</f>
        <v>0</v>
      </c>
      <c r="N19047" s="61" t="str">
        <f t="shared" si="594"/>
        <v>katB</v>
      </c>
      <c r="P19047" s="73" t="str">
        <f t="shared" si="595"/>
        <v/>
      </c>
      <c r="Q19047" s="61" t="s">
        <v>30</v>
      </c>
    </row>
    <row r="19048" spans="8:17" x14ac:dyDescent="0.25">
      <c r="H19048" s="59">
        <v>185949</v>
      </c>
      <c r="I19048" s="59" t="s">
        <v>69</v>
      </c>
      <c r="J19048" s="59">
        <v>16829158</v>
      </c>
      <c r="K19048" s="59" t="s">
        <v>19483</v>
      </c>
      <c r="L19048" s="61" t="s">
        <v>113</v>
      </c>
      <c r="M19048" s="61">
        <f>VLOOKUP(H19048,zdroj!C:F,4,0)</f>
        <v>0</v>
      </c>
      <c r="N19048" s="61" t="str">
        <f t="shared" si="594"/>
        <v>katB</v>
      </c>
      <c r="P19048" s="73" t="str">
        <f t="shared" si="595"/>
        <v/>
      </c>
      <c r="Q19048" s="61" t="s">
        <v>30</v>
      </c>
    </row>
    <row r="19049" spans="8:17" x14ac:dyDescent="0.25">
      <c r="H19049" s="59">
        <v>185949</v>
      </c>
      <c r="I19049" s="59" t="s">
        <v>69</v>
      </c>
      <c r="J19049" s="59">
        <v>16829166</v>
      </c>
      <c r="K19049" s="59" t="s">
        <v>19484</v>
      </c>
      <c r="L19049" s="61" t="s">
        <v>113</v>
      </c>
      <c r="M19049" s="61">
        <f>VLOOKUP(H19049,zdroj!C:F,4,0)</f>
        <v>0</v>
      </c>
      <c r="N19049" s="61" t="str">
        <f t="shared" si="594"/>
        <v>katB</v>
      </c>
      <c r="P19049" s="73" t="str">
        <f t="shared" si="595"/>
        <v/>
      </c>
      <c r="Q19049" s="61" t="s">
        <v>30</v>
      </c>
    </row>
    <row r="19050" spans="8:17" x14ac:dyDescent="0.25">
      <c r="H19050" s="59">
        <v>185949</v>
      </c>
      <c r="I19050" s="59" t="s">
        <v>69</v>
      </c>
      <c r="J19050" s="59">
        <v>16829174</v>
      </c>
      <c r="K19050" s="59" t="s">
        <v>19485</v>
      </c>
      <c r="L19050" s="61" t="s">
        <v>113</v>
      </c>
      <c r="M19050" s="61">
        <f>VLOOKUP(H19050,zdroj!C:F,4,0)</f>
        <v>0</v>
      </c>
      <c r="N19050" s="61" t="str">
        <f t="shared" si="594"/>
        <v>katB</v>
      </c>
      <c r="P19050" s="73" t="str">
        <f t="shared" si="595"/>
        <v/>
      </c>
      <c r="Q19050" s="61" t="s">
        <v>30</v>
      </c>
    </row>
    <row r="19051" spans="8:17" x14ac:dyDescent="0.25">
      <c r="H19051" s="59">
        <v>185949</v>
      </c>
      <c r="I19051" s="59" t="s">
        <v>69</v>
      </c>
      <c r="J19051" s="59">
        <v>16829182</v>
      </c>
      <c r="K19051" s="59" t="s">
        <v>19486</v>
      </c>
      <c r="L19051" s="61" t="s">
        <v>113</v>
      </c>
      <c r="M19051" s="61">
        <f>VLOOKUP(H19051,zdroj!C:F,4,0)</f>
        <v>0</v>
      </c>
      <c r="N19051" s="61" t="str">
        <f t="shared" si="594"/>
        <v>katB</v>
      </c>
      <c r="P19051" s="73" t="str">
        <f t="shared" si="595"/>
        <v/>
      </c>
      <c r="Q19051" s="61" t="s">
        <v>30</v>
      </c>
    </row>
    <row r="19052" spans="8:17" x14ac:dyDescent="0.25">
      <c r="H19052" s="59">
        <v>185949</v>
      </c>
      <c r="I19052" s="59" t="s">
        <v>69</v>
      </c>
      <c r="J19052" s="59">
        <v>16829191</v>
      </c>
      <c r="K19052" s="59" t="s">
        <v>19487</v>
      </c>
      <c r="L19052" s="61" t="s">
        <v>113</v>
      </c>
      <c r="M19052" s="61">
        <f>VLOOKUP(H19052,zdroj!C:F,4,0)</f>
        <v>0</v>
      </c>
      <c r="N19052" s="61" t="str">
        <f t="shared" si="594"/>
        <v>katB</v>
      </c>
      <c r="P19052" s="73" t="str">
        <f t="shared" si="595"/>
        <v/>
      </c>
      <c r="Q19052" s="61" t="s">
        <v>30</v>
      </c>
    </row>
    <row r="19053" spans="8:17" x14ac:dyDescent="0.25">
      <c r="H19053" s="59">
        <v>185949</v>
      </c>
      <c r="I19053" s="59" t="s">
        <v>69</v>
      </c>
      <c r="J19053" s="59">
        <v>16829204</v>
      </c>
      <c r="K19053" s="59" t="s">
        <v>19488</v>
      </c>
      <c r="L19053" s="61" t="s">
        <v>113</v>
      </c>
      <c r="M19053" s="61">
        <f>VLOOKUP(H19053,zdroj!C:F,4,0)</f>
        <v>0</v>
      </c>
      <c r="N19053" s="61" t="str">
        <f t="shared" si="594"/>
        <v>katB</v>
      </c>
      <c r="P19053" s="73" t="str">
        <f t="shared" si="595"/>
        <v/>
      </c>
      <c r="Q19053" s="61" t="s">
        <v>30</v>
      </c>
    </row>
    <row r="19054" spans="8:17" x14ac:dyDescent="0.25">
      <c r="H19054" s="59">
        <v>185949</v>
      </c>
      <c r="I19054" s="59" t="s">
        <v>69</v>
      </c>
      <c r="J19054" s="59">
        <v>16829212</v>
      </c>
      <c r="K19054" s="59" t="s">
        <v>19489</v>
      </c>
      <c r="L19054" s="61" t="s">
        <v>113</v>
      </c>
      <c r="M19054" s="61">
        <f>VLOOKUP(H19054,zdroj!C:F,4,0)</f>
        <v>0</v>
      </c>
      <c r="N19054" s="61" t="str">
        <f t="shared" si="594"/>
        <v>katB</v>
      </c>
      <c r="P19054" s="73" t="str">
        <f t="shared" si="595"/>
        <v/>
      </c>
      <c r="Q19054" s="61" t="s">
        <v>30</v>
      </c>
    </row>
    <row r="19055" spans="8:17" x14ac:dyDescent="0.25">
      <c r="H19055" s="59">
        <v>185949</v>
      </c>
      <c r="I19055" s="59" t="s">
        <v>69</v>
      </c>
      <c r="J19055" s="59">
        <v>16829221</v>
      </c>
      <c r="K19055" s="59" t="s">
        <v>19490</v>
      </c>
      <c r="L19055" s="61" t="s">
        <v>81</v>
      </c>
      <c r="M19055" s="61">
        <f>VLOOKUP(H19055,zdroj!C:F,4,0)</f>
        <v>0</v>
      </c>
      <c r="N19055" s="61" t="str">
        <f t="shared" si="594"/>
        <v>-</v>
      </c>
      <c r="P19055" s="73" t="str">
        <f t="shared" si="595"/>
        <v/>
      </c>
      <c r="Q19055" s="61" t="s">
        <v>84</v>
      </c>
    </row>
    <row r="19056" spans="8:17" x14ac:dyDescent="0.25">
      <c r="H19056" s="59">
        <v>185949</v>
      </c>
      <c r="I19056" s="59" t="s">
        <v>69</v>
      </c>
      <c r="J19056" s="59">
        <v>24970123</v>
      </c>
      <c r="K19056" s="59" t="s">
        <v>19491</v>
      </c>
      <c r="L19056" s="61" t="s">
        <v>113</v>
      </c>
      <c r="M19056" s="61">
        <f>VLOOKUP(H19056,zdroj!C:F,4,0)</f>
        <v>0</v>
      </c>
      <c r="N19056" s="61" t="str">
        <f t="shared" si="594"/>
        <v>katB</v>
      </c>
      <c r="P19056" s="73" t="str">
        <f t="shared" si="595"/>
        <v/>
      </c>
      <c r="Q19056" s="61" t="s">
        <v>30</v>
      </c>
    </row>
    <row r="19057" spans="8:17" x14ac:dyDescent="0.25">
      <c r="H19057" s="59">
        <v>185949</v>
      </c>
      <c r="I19057" s="59" t="s">
        <v>69</v>
      </c>
      <c r="J19057" s="59">
        <v>25029321</v>
      </c>
      <c r="K19057" s="59" t="s">
        <v>19492</v>
      </c>
      <c r="L19057" s="61" t="s">
        <v>113</v>
      </c>
      <c r="M19057" s="61">
        <f>VLOOKUP(H19057,zdroj!C:F,4,0)</f>
        <v>0</v>
      </c>
      <c r="N19057" s="61" t="str">
        <f t="shared" si="594"/>
        <v>katB</v>
      </c>
      <c r="P19057" s="73" t="str">
        <f t="shared" si="595"/>
        <v/>
      </c>
      <c r="Q19057" s="61" t="s">
        <v>30</v>
      </c>
    </row>
    <row r="19058" spans="8:17" x14ac:dyDescent="0.25">
      <c r="H19058" s="59">
        <v>185949</v>
      </c>
      <c r="I19058" s="59" t="s">
        <v>69</v>
      </c>
      <c r="J19058" s="59">
        <v>25430025</v>
      </c>
      <c r="K19058" s="59" t="s">
        <v>19493</v>
      </c>
      <c r="L19058" s="61" t="s">
        <v>113</v>
      </c>
      <c r="M19058" s="61">
        <f>VLOOKUP(H19058,zdroj!C:F,4,0)</f>
        <v>0</v>
      </c>
      <c r="N19058" s="61" t="str">
        <f t="shared" si="594"/>
        <v>katB</v>
      </c>
      <c r="P19058" s="73" t="str">
        <f t="shared" si="595"/>
        <v/>
      </c>
      <c r="Q19058" s="61" t="s">
        <v>33</v>
      </c>
    </row>
    <row r="19059" spans="8:17" x14ac:dyDescent="0.25">
      <c r="H19059" s="59">
        <v>185949</v>
      </c>
      <c r="I19059" s="59" t="s">
        <v>69</v>
      </c>
      <c r="J19059" s="59">
        <v>25430033</v>
      </c>
      <c r="K19059" s="59" t="s">
        <v>19494</v>
      </c>
      <c r="L19059" s="61" t="s">
        <v>113</v>
      </c>
      <c r="M19059" s="61">
        <f>VLOOKUP(H19059,zdroj!C:F,4,0)</f>
        <v>0</v>
      </c>
      <c r="N19059" s="61" t="str">
        <f t="shared" si="594"/>
        <v>katB</v>
      </c>
      <c r="P19059" s="73" t="str">
        <f t="shared" si="595"/>
        <v/>
      </c>
      <c r="Q19059" s="61" t="s">
        <v>31</v>
      </c>
    </row>
    <row r="19060" spans="8:17" x14ac:dyDescent="0.25">
      <c r="H19060" s="59">
        <v>185949</v>
      </c>
      <c r="I19060" s="59" t="s">
        <v>69</v>
      </c>
      <c r="J19060" s="59">
        <v>25476041</v>
      </c>
      <c r="K19060" s="59" t="s">
        <v>19495</v>
      </c>
      <c r="L19060" s="61" t="s">
        <v>113</v>
      </c>
      <c r="M19060" s="61">
        <f>VLOOKUP(H19060,zdroj!C:F,4,0)</f>
        <v>0</v>
      </c>
      <c r="N19060" s="61" t="str">
        <f t="shared" si="594"/>
        <v>katB</v>
      </c>
      <c r="P19060" s="73" t="str">
        <f t="shared" si="595"/>
        <v/>
      </c>
      <c r="Q19060" s="61" t="s">
        <v>31</v>
      </c>
    </row>
    <row r="19061" spans="8:17" x14ac:dyDescent="0.25">
      <c r="H19061" s="59">
        <v>185949</v>
      </c>
      <c r="I19061" s="59" t="s">
        <v>69</v>
      </c>
      <c r="J19061" s="59">
        <v>25516558</v>
      </c>
      <c r="K19061" s="59" t="s">
        <v>19496</v>
      </c>
      <c r="L19061" s="61" t="s">
        <v>113</v>
      </c>
      <c r="M19061" s="61">
        <f>VLOOKUP(H19061,zdroj!C:F,4,0)</f>
        <v>0</v>
      </c>
      <c r="N19061" s="61" t="str">
        <f t="shared" si="594"/>
        <v>katB</v>
      </c>
      <c r="P19061" s="73" t="str">
        <f t="shared" si="595"/>
        <v/>
      </c>
      <c r="Q19061" s="61" t="s">
        <v>30</v>
      </c>
    </row>
    <row r="19062" spans="8:17" x14ac:dyDescent="0.25">
      <c r="H19062" s="59">
        <v>185949</v>
      </c>
      <c r="I19062" s="59" t="s">
        <v>69</v>
      </c>
      <c r="J19062" s="59">
        <v>25572024</v>
      </c>
      <c r="K19062" s="59" t="s">
        <v>19497</v>
      </c>
      <c r="L19062" s="61" t="s">
        <v>113</v>
      </c>
      <c r="M19062" s="61">
        <f>VLOOKUP(H19062,zdroj!C:F,4,0)</f>
        <v>0</v>
      </c>
      <c r="N19062" s="61" t="str">
        <f t="shared" si="594"/>
        <v>katB</v>
      </c>
      <c r="P19062" s="73" t="str">
        <f t="shared" si="595"/>
        <v/>
      </c>
      <c r="Q19062" s="61" t="s">
        <v>31</v>
      </c>
    </row>
    <row r="19063" spans="8:17" x14ac:dyDescent="0.25">
      <c r="H19063" s="59">
        <v>185949</v>
      </c>
      <c r="I19063" s="59" t="s">
        <v>69</v>
      </c>
      <c r="J19063" s="59">
        <v>25572032</v>
      </c>
      <c r="K19063" s="59" t="s">
        <v>19498</v>
      </c>
      <c r="L19063" s="61" t="s">
        <v>81</v>
      </c>
      <c r="M19063" s="61">
        <f>VLOOKUP(H19063,zdroj!C:F,4,0)</f>
        <v>0</v>
      </c>
      <c r="N19063" s="61" t="str">
        <f t="shared" si="594"/>
        <v>-</v>
      </c>
      <c r="P19063" s="73" t="str">
        <f t="shared" si="595"/>
        <v/>
      </c>
      <c r="Q19063" s="61" t="s">
        <v>86</v>
      </c>
    </row>
    <row r="19064" spans="8:17" x14ac:dyDescent="0.25">
      <c r="H19064" s="59">
        <v>185949</v>
      </c>
      <c r="I19064" s="59" t="s">
        <v>69</v>
      </c>
      <c r="J19064" s="59">
        <v>26477041</v>
      </c>
      <c r="K19064" s="59" t="s">
        <v>19499</v>
      </c>
      <c r="L19064" s="61" t="s">
        <v>81</v>
      </c>
      <c r="M19064" s="61">
        <f>VLOOKUP(H19064,zdroj!C:F,4,0)</f>
        <v>0</v>
      </c>
      <c r="N19064" s="61" t="str">
        <f t="shared" si="594"/>
        <v>-</v>
      </c>
      <c r="P19064" s="73" t="str">
        <f t="shared" si="595"/>
        <v/>
      </c>
      <c r="Q19064" s="61" t="s">
        <v>86</v>
      </c>
    </row>
    <row r="19065" spans="8:17" x14ac:dyDescent="0.25">
      <c r="H19065" s="59">
        <v>185949</v>
      </c>
      <c r="I19065" s="59" t="s">
        <v>69</v>
      </c>
      <c r="J19065" s="59">
        <v>30945216</v>
      </c>
      <c r="K19065" s="59" t="s">
        <v>19500</v>
      </c>
      <c r="L19065" s="61" t="s">
        <v>113</v>
      </c>
      <c r="M19065" s="61">
        <f>VLOOKUP(H19065,zdroj!C:F,4,0)</f>
        <v>0</v>
      </c>
      <c r="N19065" s="61" t="str">
        <f t="shared" si="594"/>
        <v>katB</v>
      </c>
      <c r="P19065" s="73" t="str">
        <f t="shared" si="595"/>
        <v/>
      </c>
      <c r="Q19065" s="61" t="s">
        <v>30</v>
      </c>
    </row>
    <row r="19066" spans="8:17" x14ac:dyDescent="0.25">
      <c r="H19066" s="59">
        <v>185949</v>
      </c>
      <c r="I19066" s="59" t="s">
        <v>69</v>
      </c>
      <c r="J19066" s="59">
        <v>30945224</v>
      </c>
      <c r="K19066" s="59" t="s">
        <v>19501</v>
      </c>
      <c r="L19066" s="61" t="s">
        <v>113</v>
      </c>
      <c r="M19066" s="61">
        <f>VLOOKUP(H19066,zdroj!C:F,4,0)</f>
        <v>0</v>
      </c>
      <c r="N19066" s="61" t="str">
        <f t="shared" si="594"/>
        <v>katB</v>
      </c>
      <c r="P19066" s="73" t="str">
        <f t="shared" si="595"/>
        <v/>
      </c>
      <c r="Q19066" s="61" t="s">
        <v>30</v>
      </c>
    </row>
    <row r="19067" spans="8:17" x14ac:dyDescent="0.25">
      <c r="H19067" s="59">
        <v>185949</v>
      </c>
      <c r="I19067" s="59" t="s">
        <v>69</v>
      </c>
      <c r="J19067" s="59">
        <v>40977137</v>
      </c>
      <c r="K19067" s="59" t="s">
        <v>19502</v>
      </c>
      <c r="L19067" s="61" t="s">
        <v>81</v>
      </c>
      <c r="M19067" s="61">
        <f>VLOOKUP(H19067,zdroj!C:F,4,0)</f>
        <v>0</v>
      </c>
      <c r="N19067" s="61" t="str">
        <f t="shared" si="594"/>
        <v>-</v>
      </c>
      <c r="P19067" s="73" t="str">
        <f t="shared" si="595"/>
        <v/>
      </c>
      <c r="Q19067" s="61" t="s">
        <v>86</v>
      </c>
    </row>
    <row r="19068" spans="8:17" x14ac:dyDescent="0.25">
      <c r="H19068" s="59">
        <v>185949</v>
      </c>
      <c r="I19068" s="59" t="s">
        <v>69</v>
      </c>
      <c r="J19068" s="59">
        <v>72635339</v>
      </c>
      <c r="K19068" s="59" t="s">
        <v>19503</v>
      </c>
      <c r="L19068" s="61" t="s">
        <v>113</v>
      </c>
      <c r="M19068" s="61">
        <f>VLOOKUP(H19068,zdroj!C:F,4,0)</f>
        <v>0</v>
      </c>
      <c r="N19068" s="61" t="str">
        <f t="shared" si="594"/>
        <v>katB</v>
      </c>
      <c r="P19068" s="73" t="str">
        <f t="shared" si="595"/>
        <v/>
      </c>
      <c r="Q19068" s="61" t="s">
        <v>30</v>
      </c>
    </row>
    <row r="19069" spans="8:17" x14ac:dyDescent="0.25">
      <c r="H19069" s="59">
        <v>185949</v>
      </c>
      <c r="I19069" s="59" t="s">
        <v>69</v>
      </c>
      <c r="J19069" s="59">
        <v>73282456</v>
      </c>
      <c r="K19069" s="59" t="s">
        <v>19504</v>
      </c>
      <c r="L19069" s="61" t="s">
        <v>113</v>
      </c>
      <c r="M19069" s="61">
        <f>VLOOKUP(H19069,zdroj!C:F,4,0)</f>
        <v>0</v>
      </c>
      <c r="N19069" s="61" t="str">
        <f t="shared" si="594"/>
        <v>katB</v>
      </c>
      <c r="P19069" s="73" t="str">
        <f t="shared" si="595"/>
        <v/>
      </c>
      <c r="Q19069" s="61" t="s">
        <v>30</v>
      </c>
    </row>
    <row r="19070" spans="8:17" x14ac:dyDescent="0.25">
      <c r="H19070" s="59">
        <v>185949</v>
      </c>
      <c r="I19070" s="59" t="s">
        <v>69</v>
      </c>
      <c r="J19070" s="59">
        <v>74867652</v>
      </c>
      <c r="K19070" s="59" t="s">
        <v>19505</v>
      </c>
      <c r="L19070" s="61" t="s">
        <v>113</v>
      </c>
      <c r="M19070" s="61">
        <f>VLOOKUP(H19070,zdroj!C:F,4,0)</f>
        <v>0</v>
      </c>
      <c r="N19070" s="61" t="str">
        <f t="shared" si="594"/>
        <v>katB</v>
      </c>
      <c r="P19070" s="73" t="str">
        <f t="shared" si="595"/>
        <v/>
      </c>
      <c r="Q19070" s="61" t="s">
        <v>30</v>
      </c>
    </row>
    <row r="19071" spans="8:17" x14ac:dyDescent="0.25">
      <c r="H19071" s="59">
        <v>185949</v>
      </c>
      <c r="I19071" s="59" t="s">
        <v>69</v>
      </c>
      <c r="J19071" s="59">
        <v>75320550</v>
      </c>
      <c r="K19071" s="59" t="s">
        <v>19506</v>
      </c>
      <c r="L19071" s="61" t="s">
        <v>81</v>
      </c>
      <c r="M19071" s="61">
        <f>VLOOKUP(H19071,zdroj!C:F,4,0)</f>
        <v>0</v>
      </c>
      <c r="N19071" s="61" t="str">
        <f t="shared" si="594"/>
        <v>-</v>
      </c>
      <c r="P19071" s="73" t="str">
        <f t="shared" si="595"/>
        <v/>
      </c>
      <c r="Q19071" s="61" t="s">
        <v>84</v>
      </c>
    </row>
    <row r="19072" spans="8:17" x14ac:dyDescent="0.25">
      <c r="H19072" s="59">
        <v>185949</v>
      </c>
      <c r="I19072" s="59" t="s">
        <v>69</v>
      </c>
      <c r="J19072" s="59">
        <v>79513581</v>
      </c>
      <c r="K19072" s="59" t="s">
        <v>19507</v>
      </c>
      <c r="L19072" s="61" t="s">
        <v>113</v>
      </c>
      <c r="M19072" s="61">
        <f>VLOOKUP(H19072,zdroj!C:F,4,0)</f>
        <v>0</v>
      </c>
      <c r="N19072" s="61" t="str">
        <f t="shared" si="594"/>
        <v>katB</v>
      </c>
      <c r="P19072" s="73" t="str">
        <f t="shared" si="595"/>
        <v/>
      </c>
      <c r="Q19072" s="61" t="s">
        <v>30</v>
      </c>
    </row>
    <row r="19073" spans="8:18" x14ac:dyDescent="0.25">
      <c r="H19073" s="59">
        <v>185949</v>
      </c>
      <c r="I19073" s="59" t="s">
        <v>69</v>
      </c>
      <c r="J19073" s="59">
        <v>79513832</v>
      </c>
      <c r="K19073" s="59" t="s">
        <v>19508</v>
      </c>
      <c r="L19073" s="61" t="s">
        <v>113</v>
      </c>
      <c r="M19073" s="61">
        <f>VLOOKUP(H19073,zdroj!C:F,4,0)</f>
        <v>0</v>
      </c>
      <c r="N19073" s="61" t="str">
        <f t="shared" si="594"/>
        <v>katB</v>
      </c>
      <c r="P19073" s="73" t="str">
        <f t="shared" si="595"/>
        <v/>
      </c>
      <c r="Q19073" s="61" t="s">
        <v>30</v>
      </c>
    </row>
    <row r="19074" spans="8:18" x14ac:dyDescent="0.25">
      <c r="H19074" s="59">
        <v>185949</v>
      </c>
      <c r="I19074" s="59" t="s">
        <v>69</v>
      </c>
      <c r="J19074" s="59">
        <v>80306845</v>
      </c>
      <c r="K19074" s="59" t="s">
        <v>19509</v>
      </c>
      <c r="L19074" s="61" t="s">
        <v>113</v>
      </c>
      <c r="M19074" s="61">
        <f>VLOOKUP(H19074,zdroj!C:F,4,0)</f>
        <v>0</v>
      </c>
      <c r="N19074" s="61" t="str">
        <f t="shared" si="594"/>
        <v>katB</v>
      </c>
      <c r="P19074" s="73" t="str">
        <f t="shared" si="595"/>
        <v/>
      </c>
      <c r="Q19074" s="61" t="s">
        <v>30</v>
      </c>
    </row>
    <row r="19075" spans="8:18" x14ac:dyDescent="0.25">
      <c r="H19075" s="59">
        <v>185949</v>
      </c>
      <c r="I19075" s="59" t="s">
        <v>69</v>
      </c>
      <c r="J19075" s="59">
        <v>80527183</v>
      </c>
      <c r="K19075" s="59" t="s">
        <v>19510</v>
      </c>
      <c r="L19075" s="61" t="s">
        <v>113</v>
      </c>
      <c r="M19075" s="61">
        <f>VLOOKUP(H19075,zdroj!C:F,4,0)</f>
        <v>0</v>
      </c>
      <c r="N19075" s="61" t="str">
        <f t="shared" si="594"/>
        <v>katB</v>
      </c>
      <c r="P19075" s="73" t="str">
        <f t="shared" si="595"/>
        <v/>
      </c>
      <c r="Q19075" s="61" t="s">
        <v>30</v>
      </c>
    </row>
    <row r="19076" spans="8:18" x14ac:dyDescent="0.25">
      <c r="H19076" s="59">
        <v>185949</v>
      </c>
      <c r="I19076" s="59" t="s">
        <v>69</v>
      </c>
      <c r="J19076" s="59">
        <v>80852009</v>
      </c>
      <c r="K19076" s="59" t="s">
        <v>19511</v>
      </c>
      <c r="L19076" s="61" t="s">
        <v>113</v>
      </c>
      <c r="M19076" s="61">
        <f>VLOOKUP(H19076,zdroj!C:F,4,0)</f>
        <v>0</v>
      </c>
      <c r="N19076" s="61" t="str">
        <f t="shared" si="594"/>
        <v>katB</v>
      </c>
      <c r="P19076" s="73" t="str">
        <f t="shared" si="595"/>
        <v/>
      </c>
      <c r="Q19076" s="61" t="s">
        <v>30</v>
      </c>
    </row>
    <row r="19077" spans="8:18" x14ac:dyDescent="0.25">
      <c r="H19077" s="59">
        <v>87530</v>
      </c>
      <c r="I19077" s="59" t="s">
        <v>69</v>
      </c>
      <c r="J19077" s="59">
        <v>9225536</v>
      </c>
      <c r="K19077" s="59" t="s">
        <v>19512</v>
      </c>
      <c r="L19077" s="61" t="s">
        <v>113</v>
      </c>
      <c r="M19077" s="61">
        <f>VLOOKUP(H19077,zdroj!C:F,4,0)</f>
        <v>0</v>
      </c>
      <c r="N19077" s="61" t="str">
        <f t="shared" si="594"/>
        <v>katB</v>
      </c>
      <c r="P19077" s="73" t="str">
        <f t="shared" si="595"/>
        <v/>
      </c>
      <c r="Q19077" s="61" t="s">
        <v>30</v>
      </c>
    </row>
    <row r="19078" spans="8:18" x14ac:dyDescent="0.25">
      <c r="H19078" s="59">
        <v>87530</v>
      </c>
      <c r="I19078" s="59" t="s">
        <v>69</v>
      </c>
      <c r="J19078" s="59">
        <v>9225544</v>
      </c>
      <c r="K19078" s="59" t="s">
        <v>19513</v>
      </c>
      <c r="L19078" s="61" t="s">
        <v>113</v>
      </c>
      <c r="M19078" s="61">
        <f>VLOOKUP(H19078,zdroj!C:F,4,0)</f>
        <v>0</v>
      </c>
      <c r="N19078" s="61" t="str">
        <f t="shared" si="594"/>
        <v>katB</v>
      </c>
      <c r="P19078" s="73" t="str">
        <f t="shared" si="595"/>
        <v/>
      </c>
      <c r="Q19078" s="61" t="s">
        <v>31</v>
      </c>
    </row>
    <row r="19079" spans="8:18" x14ac:dyDescent="0.25">
      <c r="H19079" s="59">
        <v>87530</v>
      </c>
      <c r="I19079" s="59" t="s">
        <v>69</v>
      </c>
      <c r="J19079" s="59">
        <v>9225561</v>
      </c>
      <c r="K19079" s="59" t="s">
        <v>19514</v>
      </c>
      <c r="L19079" s="61" t="s">
        <v>113</v>
      </c>
      <c r="M19079" s="61">
        <f>VLOOKUP(H19079,zdroj!C:F,4,0)</f>
        <v>0</v>
      </c>
      <c r="N19079" s="61" t="str">
        <f t="shared" ref="N19079:N19142" si="596">IF(M19079="A",IF(L19079="katA","katB",L19079),L19079)</f>
        <v>katB</v>
      </c>
      <c r="P19079" s="73" t="str">
        <f t="shared" ref="P19079:P19142" si="597">IF(O19079="A",1,"")</f>
        <v/>
      </c>
      <c r="Q19079" s="61" t="s">
        <v>30</v>
      </c>
    </row>
    <row r="19080" spans="8:18" x14ac:dyDescent="0.25">
      <c r="H19080" s="59">
        <v>87530</v>
      </c>
      <c r="I19080" s="59" t="s">
        <v>69</v>
      </c>
      <c r="J19080" s="59">
        <v>9225579</v>
      </c>
      <c r="K19080" s="59" t="s">
        <v>19515</v>
      </c>
      <c r="L19080" s="61" t="s">
        <v>113</v>
      </c>
      <c r="M19080" s="61">
        <f>VLOOKUP(H19080,zdroj!C:F,4,0)</f>
        <v>0</v>
      </c>
      <c r="N19080" s="61" t="str">
        <f t="shared" si="596"/>
        <v>katB</v>
      </c>
      <c r="P19080" s="73" t="str">
        <f t="shared" si="597"/>
        <v/>
      </c>
      <c r="Q19080" s="61" t="s">
        <v>30</v>
      </c>
    </row>
    <row r="19081" spans="8:18" x14ac:dyDescent="0.25">
      <c r="H19081" s="59">
        <v>102377</v>
      </c>
      <c r="I19081" s="59" t="s">
        <v>71</v>
      </c>
      <c r="J19081" s="59">
        <v>9178341</v>
      </c>
      <c r="K19081" s="59" t="s">
        <v>19516</v>
      </c>
      <c r="L19081" s="61" t="s">
        <v>112</v>
      </c>
      <c r="M19081" s="61">
        <f>VLOOKUP(H19081,zdroj!C:F,4,0)</f>
        <v>0</v>
      </c>
      <c r="N19081" s="61" t="str">
        <f t="shared" si="596"/>
        <v>katA</v>
      </c>
      <c r="P19081" s="73" t="str">
        <f t="shared" si="597"/>
        <v/>
      </c>
      <c r="Q19081" s="61" t="s">
        <v>30</v>
      </c>
    </row>
    <row r="19082" spans="8:18" x14ac:dyDescent="0.25">
      <c r="H19082" s="59">
        <v>102377</v>
      </c>
      <c r="I19082" s="59" t="s">
        <v>71</v>
      </c>
      <c r="J19082" s="59">
        <v>9178350</v>
      </c>
      <c r="K19082" s="59" t="s">
        <v>19517</v>
      </c>
      <c r="L19082" s="61" t="s">
        <v>113</v>
      </c>
      <c r="M19082" s="61">
        <f>VLOOKUP(H19082,zdroj!C:F,4,0)</f>
        <v>0</v>
      </c>
      <c r="N19082" s="61" t="str">
        <f t="shared" si="596"/>
        <v>katB</v>
      </c>
      <c r="P19082" s="73" t="str">
        <f t="shared" si="597"/>
        <v/>
      </c>
      <c r="Q19082" s="61" t="s">
        <v>30</v>
      </c>
      <c r="R19082" s="61" t="s">
        <v>91</v>
      </c>
    </row>
    <row r="19083" spans="8:18" x14ac:dyDescent="0.25">
      <c r="H19083" s="59">
        <v>102377</v>
      </c>
      <c r="I19083" s="59" t="s">
        <v>71</v>
      </c>
      <c r="J19083" s="59">
        <v>9178368</v>
      </c>
      <c r="K19083" s="59" t="s">
        <v>19518</v>
      </c>
      <c r="L19083" s="61" t="s">
        <v>112</v>
      </c>
      <c r="M19083" s="61">
        <f>VLOOKUP(H19083,zdroj!C:F,4,0)</f>
        <v>0</v>
      </c>
      <c r="N19083" s="61" t="str">
        <f t="shared" si="596"/>
        <v>katA</v>
      </c>
      <c r="P19083" s="73" t="str">
        <f t="shared" si="597"/>
        <v/>
      </c>
      <c r="Q19083" s="61" t="s">
        <v>30</v>
      </c>
    </row>
    <row r="19084" spans="8:18" x14ac:dyDescent="0.25">
      <c r="H19084" s="59">
        <v>102377</v>
      </c>
      <c r="I19084" s="59" t="s">
        <v>71</v>
      </c>
      <c r="J19084" s="59">
        <v>9178376</v>
      </c>
      <c r="K19084" s="59" t="s">
        <v>19519</v>
      </c>
      <c r="L19084" s="61" t="s">
        <v>112</v>
      </c>
      <c r="M19084" s="61">
        <f>VLOOKUP(H19084,zdroj!C:F,4,0)</f>
        <v>0</v>
      </c>
      <c r="N19084" s="61" t="str">
        <f t="shared" si="596"/>
        <v>katA</v>
      </c>
      <c r="P19084" s="73" t="str">
        <f t="shared" si="597"/>
        <v/>
      </c>
      <c r="Q19084" s="61" t="s">
        <v>30</v>
      </c>
    </row>
    <row r="19085" spans="8:18" x14ac:dyDescent="0.25">
      <c r="H19085" s="59">
        <v>102377</v>
      </c>
      <c r="I19085" s="59" t="s">
        <v>71</v>
      </c>
      <c r="J19085" s="59">
        <v>9178384</v>
      </c>
      <c r="K19085" s="59" t="s">
        <v>19520</v>
      </c>
      <c r="L19085" s="61" t="s">
        <v>113</v>
      </c>
      <c r="M19085" s="61">
        <f>VLOOKUP(H19085,zdroj!C:F,4,0)</f>
        <v>0</v>
      </c>
      <c r="N19085" s="61" t="str">
        <f t="shared" si="596"/>
        <v>katB</v>
      </c>
      <c r="P19085" s="73" t="str">
        <f t="shared" si="597"/>
        <v/>
      </c>
      <c r="Q19085" s="61" t="s">
        <v>30</v>
      </c>
      <c r="R19085" s="61" t="s">
        <v>91</v>
      </c>
    </row>
    <row r="19086" spans="8:18" x14ac:dyDescent="0.25">
      <c r="H19086" s="59">
        <v>102377</v>
      </c>
      <c r="I19086" s="59" t="s">
        <v>71</v>
      </c>
      <c r="J19086" s="59">
        <v>9178392</v>
      </c>
      <c r="K19086" s="59" t="s">
        <v>19521</v>
      </c>
      <c r="L19086" s="61" t="s">
        <v>112</v>
      </c>
      <c r="M19086" s="61">
        <f>VLOOKUP(H19086,zdroj!C:F,4,0)</f>
        <v>0</v>
      </c>
      <c r="N19086" s="61" t="str">
        <f t="shared" si="596"/>
        <v>katA</v>
      </c>
      <c r="P19086" s="73" t="str">
        <f t="shared" si="597"/>
        <v/>
      </c>
      <c r="Q19086" s="61" t="s">
        <v>30</v>
      </c>
    </row>
    <row r="19087" spans="8:18" x14ac:dyDescent="0.25">
      <c r="H19087" s="59">
        <v>102377</v>
      </c>
      <c r="I19087" s="59" t="s">
        <v>71</v>
      </c>
      <c r="J19087" s="59">
        <v>9178406</v>
      </c>
      <c r="K19087" s="59" t="s">
        <v>19522</v>
      </c>
      <c r="L19087" s="61" t="s">
        <v>112</v>
      </c>
      <c r="M19087" s="61">
        <f>VLOOKUP(H19087,zdroj!C:F,4,0)</f>
        <v>0</v>
      </c>
      <c r="N19087" s="61" t="str">
        <f t="shared" si="596"/>
        <v>katA</v>
      </c>
      <c r="P19087" s="73" t="str">
        <f t="shared" si="597"/>
        <v/>
      </c>
      <c r="Q19087" s="61" t="s">
        <v>30</v>
      </c>
    </row>
    <row r="19088" spans="8:18" x14ac:dyDescent="0.25">
      <c r="H19088" s="59">
        <v>102377</v>
      </c>
      <c r="I19088" s="59" t="s">
        <v>71</v>
      </c>
      <c r="J19088" s="59">
        <v>9178414</v>
      </c>
      <c r="K19088" s="59" t="s">
        <v>19523</v>
      </c>
      <c r="L19088" s="61" t="s">
        <v>112</v>
      </c>
      <c r="M19088" s="61">
        <f>VLOOKUP(H19088,zdroj!C:F,4,0)</f>
        <v>0</v>
      </c>
      <c r="N19088" s="61" t="str">
        <f t="shared" si="596"/>
        <v>katA</v>
      </c>
      <c r="P19088" s="73" t="str">
        <f t="shared" si="597"/>
        <v/>
      </c>
      <c r="Q19088" s="61" t="s">
        <v>30</v>
      </c>
    </row>
    <row r="19089" spans="8:18" x14ac:dyDescent="0.25">
      <c r="H19089" s="59">
        <v>102377</v>
      </c>
      <c r="I19089" s="59" t="s">
        <v>71</v>
      </c>
      <c r="J19089" s="59">
        <v>9178422</v>
      </c>
      <c r="K19089" s="59" t="s">
        <v>19524</v>
      </c>
      <c r="L19089" s="61" t="s">
        <v>112</v>
      </c>
      <c r="M19089" s="61">
        <f>VLOOKUP(H19089,zdroj!C:F,4,0)</f>
        <v>0</v>
      </c>
      <c r="N19089" s="61" t="str">
        <f t="shared" si="596"/>
        <v>katA</v>
      </c>
      <c r="P19089" s="73" t="str">
        <f t="shared" si="597"/>
        <v/>
      </c>
      <c r="Q19089" s="61" t="s">
        <v>30</v>
      </c>
    </row>
    <row r="19090" spans="8:18" x14ac:dyDescent="0.25">
      <c r="H19090" s="59">
        <v>102377</v>
      </c>
      <c r="I19090" s="59" t="s">
        <v>71</v>
      </c>
      <c r="J19090" s="59">
        <v>9178431</v>
      </c>
      <c r="K19090" s="59" t="s">
        <v>19525</v>
      </c>
      <c r="L19090" s="61" t="s">
        <v>112</v>
      </c>
      <c r="M19090" s="61">
        <f>VLOOKUP(H19090,zdroj!C:F,4,0)</f>
        <v>0</v>
      </c>
      <c r="N19090" s="61" t="str">
        <f t="shared" si="596"/>
        <v>katA</v>
      </c>
      <c r="P19090" s="73" t="str">
        <f t="shared" si="597"/>
        <v/>
      </c>
      <c r="Q19090" s="61" t="s">
        <v>30</v>
      </c>
    </row>
    <row r="19091" spans="8:18" x14ac:dyDescent="0.25">
      <c r="H19091" s="59">
        <v>102377</v>
      </c>
      <c r="I19091" s="59" t="s">
        <v>71</v>
      </c>
      <c r="J19091" s="59">
        <v>9178449</v>
      </c>
      <c r="K19091" s="59" t="s">
        <v>19526</v>
      </c>
      <c r="L19091" s="61" t="s">
        <v>113</v>
      </c>
      <c r="M19091" s="61">
        <f>VLOOKUP(H19091,zdroj!C:F,4,0)</f>
        <v>0</v>
      </c>
      <c r="N19091" s="61" t="str">
        <f t="shared" si="596"/>
        <v>katB</v>
      </c>
      <c r="P19091" s="73" t="str">
        <f t="shared" si="597"/>
        <v/>
      </c>
      <c r="Q19091" s="61" t="s">
        <v>30</v>
      </c>
      <c r="R19091" s="61" t="s">
        <v>91</v>
      </c>
    </row>
    <row r="19092" spans="8:18" x14ac:dyDescent="0.25">
      <c r="H19092" s="59">
        <v>102377</v>
      </c>
      <c r="I19092" s="59" t="s">
        <v>71</v>
      </c>
      <c r="J19092" s="59">
        <v>9178457</v>
      </c>
      <c r="K19092" s="59" t="s">
        <v>19527</v>
      </c>
      <c r="L19092" s="61" t="s">
        <v>112</v>
      </c>
      <c r="M19092" s="61">
        <f>VLOOKUP(H19092,zdroj!C:F,4,0)</f>
        <v>0</v>
      </c>
      <c r="N19092" s="61" t="str">
        <f t="shared" si="596"/>
        <v>katA</v>
      </c>
      <c r="P19092" s="73" t="str">
        <f t="shared" si="597"/>
        <v/>
      </c>
      <c r="Q19092" s="61" t="s">
        <v>30</v>
      </c>
    </row>
    <row r="19093" spans="8:18" x14ac:dyDescent="0.25">
      <c r="H19093" s="59">
        <v>102377</v>
      </c>
      <c r="I19093" s="59" t="s">
        <v>71</v>
      </c>
      <c r="J19093" s="59">
        <v>9178465</v>
      </c>
      <c r="K19093" s="59" t="s">
        <v>19528</v>
      </c>
      <c r="L19093" s="61" t="s">
        <v>112</v>
      </c>
      <c r="M19093" s="61">
        <f>VLOOKUP(H19093,zdroj!C:F,4,0)</f>
        <v>0</v>
      </c>
      <c r="N19093" s="61" t="str">
        <f t="shared" si="596"/>
        <v>katA</v>
      </c>
      <c r="P19093" s="73" t="str">
        <f t="shared" si="597"/>
        <v/>
      </c>
      <c r="Q19093" s="61" t="s">
        <v>30</v>
      </c>
    </row>
    <row r="19094" spans="8:18" x14ac:dyDescent="0.25">
      <c r="H19094" s="59">
        <v>102377</v>
      </c>
      <c r="I19094" s="59" t="s">
        <v>71</v>
      </c>
      <c r="J19094" s="59">
        <v>9178473</v>
      </c>
      <c r="K19094" s="59" t="s">
        <v>19529</v>
      </c>
      <c r="L19094" s="61" t="s">
        <v>112</v>
      </c>
      <c r="M19094" s="61">
        <f>VLOOKUP(H19094,zdroj!C:F,4,0)</f>
        <v>0</v>
      </c>
      <c r="N19094" s="61" t="str">
        <f t="shared" si="596"/>
        <v>katA</v>
      </c>
      <c r="P19094" s="73" t="str">
        <f t="shared" si="597"/>
        <v/>
      </c>
      <c r="Q19094" s="61" t="s">
        <v>30</v>
      </c>
    </row>
    <row r="19095" spans="8:18" x14ac:dyDescent="0.25">
      <c r="H19095" s="59">
        <v>102377</v>
      </c>
      <c r="I19095" s="59" t="s">
        <v>71</v>
      </c>
      <c r="J19095" s="59">
        <v>9178490</v>
      </c>
      <c r="K19095" s="59" t="s">
        <v>19530</v>
      </c>
      <c r="L19095" s="61" t="s">
        <v>112</v>
      </c>
      <c r="M19095" s="61">
        <f>VLOOKUP(H19095,zdroj!C:F,4,0)</f>
        <v>0</v>
      </c>
      <c r="N19095" s="61" t="str">
        <f t="shared" si="596"/>
        <v>katA</v>
      </c>
      <c r="P19095" s="73" t="str">
        <f t="shared" si="597"/>
        <v/>
      </c>
      <c r="Q19095" s="61" t="s">
        <v>30</v>
      </c>
    </row>
    <row r="19096" spans="8:18" x14ac:dyDescent="0.25">
      <c r="H19096" s="59">
        <v>102377</v>
      </c>
      <c r="I19096" s="59" t="s">
        <v>71</v>
      </c>
      <c r="J19096" s="59">
        <v>9178503</v>
      </c>
      <c r="K19096" s="59" t="s">
        <v>19531</v>
      </c>
      <c r="L19096" s="61" t="s">
        <v>112</v>
      </c>
      <c r="M19096" s="61">
        <f>VLOOKUP(H19096,zdroj!C:F,4,0)</f>
        <v>0</v>
      </c>
      <c r="N19096" s="61" t="str">
        <f t="shared" si="596"/>
        <v>katA</v>
      </c>
      <c r="P19096" s="73" t="str">
        <f t="shared" si="597"/>
        <v/>
      </c>
      <c r="Q19096" s="61" t="s">
        <v>30</v>
      </c>
    </row>
    <row r="19097" spans="8:18" x14ac:dyDescent="0.25">
      <c r="H19097" s="59">
        <v>102377</v>
      </c>
      <c r="I19097" s="59" t="s">
        <v>71</v>
      </c>
      <c r="J19097" s="59">
        <v>9178511</v>
      </c>
      <c r="K19097" s="59" t="s">
        <v>19532</v>
      </c>
      <c r="L19097" s="61" t="s">
        <v>112</v>
      </c>
      <c r="M19097" s="61">
        <f>VLOOKUP(H19097,zdroj!C:F,4,0)</f>
        <v>0</v>
      </c>
      <c r="N19097" s="61" t="str">
        <f t="shared" si="596"/>
        <v>katA</v>
      </c>
      <c r="P19097" s="73" t="str">
        <f t="shared" si="597"/>
        <v/>
      </c>
      <c r="Q19097" s="61" t="s">
        <v>30</v>
      </c>
    </row>
    <row r="19098" spans="8:18" x14ac:dyDescent="0.25">
      <c r="H19098" s="59">
        <v>102377</v>
      </c>
      <c r="I19098" s="59" t="s">
        <v>71</v>
      </c>
      <c r="J19098" s="59">
        <v>9178538</v>
      </c>
      <c r="K19098" s="59" t="s">
        <v>19533</v>
      </c>
      <c r="L19098" s="61" t="s">
        <v>112</v>
      </c>
      <c r="M19098" s="61">
        <f>VLOOKUP(H19098,zdroj!C:F,4,0)</f>
        <v>0</v>
      </c>
      <c r="N19098" s="61" t="str">
        <f t="shared" si="596"/>
        <v>katA</v>
      </c>
      <c r="P19098" s="73" t="str">
        <f t="shared" si="597"/>
        <v/>
      </c>
      <c r="Q19098" s="61" t="s">
        <v>30</v>
      </c>
    </row>
    <row r="19099" spans="8:18" x14ac:dyDescent="0.25">
      <c r="H19099" s="59">
        <v>102377</v>
      </c>
      <c r="I19099" s="59" t="s">
        <v>71</v>
      </c>
      <c r="J19099" s="59">
        <v>9178546</v>
      </c>
      <c r="K19099" s="59" t="s">
        <v>19534</v>
      </c>
      <c r="L19099" s="61" t="s">
        <v>112</v>
      </c>
      <c r="M19099" s="61">
        <f>VLOOKUP(H19099,zdroj!C:F,4,0)</f>
        <v>0</v>
      </c>
      <c r="N19099" s="61" t="str">
        <f t="shared" si="596"/>
        <v>katA</v>
      </c>
      <c r="P19099" s="73" t="str">
        <f t="shared" si="597"/>
        <v/>
      </c>
      <c r="Q19099" s="61" t="s">
        <v>30</v>
      </c>
    </row>
    <row r="19100" spans="8:18" x14ac:dyDescent="0.25">
      <c r="H19100" s="59">
        <v>102377</v>
      </c>
      <c r="I19100" s="59" t="s">
        <v>71</v>
      </c>
      <c r="J19100" s="59">
        <v>9178554</v>
      </c>
      <c r="K19100" s="59" t="s">
        <v>19535</v>
      </c>
      <c r="L19100" s="61" t="s">
        <v>112</v>
      </c>
      <c r="M19100" s="61">
        <f>VLOOKUP(H19100,zdroj!C:F,4,0)</f>
        <v>0</v>
      </c>
      <c r="N19100" s="61" t="str">
        <f t="shared" si="596"/>
        <v>katA</v>
      </c>
      <c r="P19100" s="73" t="str">
        <f t="shared" si="597"/>
        <v/>
      </c>
      <c r="Q19100" s="61" t="s">
        <v>30</v>
      </c>
    </row>
    <row r="19101" spans="8:18" x14ac:dyDescent="0.25">
      <c r="H19101" s="59">
        <v>102377</v>
      </c>
      <c r="I19101" s="59" t="s">
        <v>71</v>
      </c>
      <c r="J19101" s="59">
        <v>9178562</v>
      </c>
      <c r="K19101" s="59" t="s">
        <v>19536</v>
      </c>
      <c r="L19101" s="61" t="s">
        <v>112</v>
      </c>
      <c r="M19101" s="61">
        <f>VLOOKUP(H19101,zdroj!C:F,4,0)</f>
        <v>0</v>
      </c>
      <c r="N19101" s="61" t="str">
        <f t="shared" si="596"/>
        <v>katA</v>
      </c>
      <c r="P19101" s="73" t="str">
        <f t="shared" si="597"/>
        <v/>
      </c>
      <c r="Q19101" s="61" t="s">
        <v>30</v>
      </c>
    </row>
    <row r="19102" spans="8:18" x14ac:dyDescent="0.25">
      <c r="H19102" s="59">
        <v>102377</v>
      </c>
      <c r="I19102" s="59" t="s">
        <v>71</v>
      </c>
      <c r="J19102" s="59">
        <v>9178571</v>
      </c>
      <c r="K19102" s="59" t="s">
        <v>19537</v>
      </c>
      <c r="L19102" s="61" t="s">
        <v>112</v>
      </c>
      <c r="M19102" s="61">
        <f>VLOOKUP(H19102,zdroj!C:F,4,0)</f>
        <v>0</v>
      </c>
      <c r="N19102" s="61" t="str">
        <f t="shared" si="596"/>
        <v>katA</v>
      </c>
      <c r="P19102" s="73" t="str">
        <f t="shared" si="597"/>
        <v/>
      </c>
      <c r="Q19102" s="61" t="s">
        <v>30</v>
      </c>
    </row>
    <row r="19103" spans="8:18" x14ac:dyDescent="0.25">
      <c r="H19103" s="59">
        <v>102377</v>
      </c>
      <c r="I19103" s="59" t="s">
        <v>71</v>
      </c>
      <c r="J19103" s="59">
        <v>9178589</v>
      </c>
      <c r="K19103" s="59" t="s">
        <v>19538</v>
      </c>
      <c r="L19103" s="61" t="s">
        <v>112</v>
      </c>
      <c r="M19103" s="61">
        <f>VLOOKUP(H19103,zdroj!C:F,4,0)</f>
        <v>0</v>
      </c>
      <c r="N19103" s="61" t="str">
        <f t="shared" si="596"/>
        <v>katA</v>
      </c>
      <c r="P19103" s="73" t="str">
        <f t="shared" si="597"/>
        <v/>
      </c>
      <c r="Q19103" s="61" t="s">
        <v>30</v>
      </c>
    </row>
    <row r="19104" spans="8:18" x14ac:dyDescent="0.25">
      <c r="H19104" s="59">
        <v>102377</v>
      </c>
      <c r="I19104" s="59" t="s">
        <v>71</v>
      </c>
      <c r="J19104" s="59">
        <v>9178597</v>
      </c>
      <c r="K19104" s="59" t="s">
        <v>19539</v>
      </c>
      <c r="L19104" s="61" t="s">
        <v>112</v>
      </c>
      <c r="M19104" s="61">
        <f>VLOOKUP(H19104,zdroj!C:F,4,0)</f>
        <v>0</v>
      </c>
      <c r="N19104" s="61" t="str">
        <f t="shared" si="596"/>
        <v>katA</v>
      </c>
      <c r="P19104" s="73" t="str">
        <f t="shared" si="597"/>
        <v/>
      </c>
      <c r="Q19104" s="61" t="s">
        <v>30</v>
      </c>
    </row>
    <row r="19105" spans="8:18" x14ac:dyDescent="0.25">
      <c r="H19105" s="59">
        <v>102377</v>
      </c>
      <c r="I19105" s="59" t="s">
        <v>71</v>
      </c>
      <c r="J19105" s="59">
        <v>9178601</v>
      </c>
      <c r="K19105" s="59" t="s">
        <v>19540</v>
      </c>
      <c r="L19105" s="61" t="s">
        <v>112</v>
      </c>
      <c r="M19105" s="61">
        <f>VLOOKUP(H19105,zdroj!C:F,4,0)</f>
        <v>0</v>
      </c>
      <c r="N19105" s="61" t="str">
        <f t="shared" si="596"/>
        <v>katA</v>
      </c>
      <c r="P19105" s="73" t="str">
        <f t="shared" si="597"/>
        <v/>
      </c>
      <c r="Q19105" s="61" t="s">
        <v>30</v>
      </c>
    </row>
    <row r="19106" spans="8:18" x14ac:dyDescent="0.25">
      <c r="H19106" s="59">
        <v>102377</v>
      </c>
      <c r="I19106" s="59" t="s">
        <v>71</v>
      </c>
      <c r="J19106" s="59">
        <v>9178619</v>
      </c>
      <c r="K19106" s="59" t="s">
        <v>19541</v>
      </c>
      <c r="L19106" s="61" t="s">
        <v>113</v>
      </c>
      <c r="M19106" s="61">
        <f>VLOOKUP(H19106,zdroj!C:F,4,0)</f>
        <v>0</v>
      </c>
      <c r="N19106" s="61" t="str">
        <f t="shared" si="596"/>
        <v>katB</v>
      </c>
      <c r="P19106" s="73" t="str">
        <f t="shared" si="597"/>
        <v/>
      </c>
      <c r="Q19106" s="61" t="s">
        <v>30</v>
      </c>
      <c r="R19106" s="61" t="s">
        <v>91</v>
      </c>
    </row>
    <row r="19107" spans="8:18" x14ac:dyDescent="0.25">
      <c r="H19107" s="59">
        <v>102377</v>
      </c>
      <c r="I19107" s="59" t="s">
        <v>71</v>
      </c>
      <c r="J19107" s="59">
        <v>9178627</v>
      </c>
      <c r="K19107" s="59" t="s">
        <v>19542</v>
      </c>
      <c r="L19107" s="61" t="s">
        <v>112</v>
      </c>
      <c r="M19107" s="61">
        <f>VLOOKUP(H19107,zdroj!C:F,4,0)</f>
        <v>0</v>
      </c>
      <c r="N19107" s="61" t="str">
        <f t="shared" si="596"/>
        <v>katA</v>
      </c>
      <c r="P19107" s="73" t="str">
        <f t="shared" si="597"/>
        <v/>
      </c>
      <c r="Q19107" s="61" t="s">
        <v>30</v>
      </c>
    </row>
    <row r="19108" spans="8:18" x14ac:dyDescent="0.25">
      <c r="H19108" s="59">
        <v>102377</v>
      </c>
      <c r="I19108" s="59" t="s">
        <v>71</v>
      </c>
      <c r="J19108" s="59">
        <v>9178635</v>
      </c>
      <c r="K19108" s="59" t="s">
        <v>19543</v>
      </c>
      <c r="L19108" s="61" t="s">
        <v>113</v>
      </c>
      <c r="M19108" s="61">
        <f>VLOOKUP(H19108,zdroj!C:F,4,0)</f>
        <v>0</v>
      </c>
      <c r="N19108" s="61" t="str">
        <f t="shared" si="596"/>
        <v>katB</v>
      </c>
      <c r="P19108" s="73" t="str">
        <f t="shared" si="597"/>
        <v/>
      </c>
      <c r="Q19108" s="61" t="s">
        <v>30</v>
      </c>
      <c r="R19108" s="61" t="s">
        <v>91</v>
      </c>
    </row>
    <row r="19109" spans="8:18" x14ac:dyDescent="0.25">
      <c r="H19109" s="59">
        <v>102377</v>
      </c>
      <c r="I19109" s="59" t="s">
        <v>71</v>
      </c>
      <c r="J19109" s="59">
        <v>9178643</v>
      </c>
      <c r="K19109" s="59" t="s">
        <v>19544</v>
      </c>
      <c r="L19109" s="61" t="s">
        <v>112</v>
      </c>
      <c r="M19109" s="61">
        <f>VLOOKUP(H19109,zdroj!C:F,4,0)</f>
        <v>0</v>
      </c>
      <c r="N19109" s="61" t="str">
        <f t="shared" si="596"/>
        <v>katA</v>
      </c>
      <c r="P19109" s="73" t="str">
        <f t="shared" si="597"/>
        <v/>
      </c>
      <c r="Q19109" s="61" t="s">
        <v>30</v>
      </c>
    </row>
    <row r="19110" spans="8:18" x14ac:dyDescent="0.25">
      <c r="H19110" s="59">
        <v>102377</v>
      </c>
      <c r="I19110" s="59" t="s">
        <v>71</v>
      </c>
      <c r="J19110" s="59">
        <v>9178651</v>
      </c>
      <c r="K19110" s="59" t="s">
        <v>19545</v>
      </c>
      <c r="L19110" s="61" t="s">
        <v>112</v>
      </c>
      <c r="M19110" s="61">
        <f>VLOOKUP(H19110,zdroj!C:F,4,0)</f>
        <v>0</v>
      </c>
      <c r="N19110" s="61" t="str">
        <f t="shared" si="596"/>
        <v>katA</v>
      </c>
      <c r="P19110" s="73" t="str">
        <f t="shared" si="597"/>
        <v/>
      </c>
      <c r="Q19110" s="61" t="s">
        <v>30</v>
      </c>
    </row>
    <row r="19111" spans="8:18" x14ac:dyDescent="0.25">
      <c r="H19111" s="59">
        <v>102377</v>
      </c>
      <c r="I19111" s="59" t="s">
        <v>71</v>
      </c>
      <c r="J19111" s="59">
        <v>9178660</v>
      </c>
      <c r="K19111" s="59" t="s">
        <v>19546</v>
      </c>
      <c r="L19111" s="61" t="s">
        <v>112</v>
      </c>
      <c r="M19111" s="61">
        <f>VLOOKUP(H19111,zdroj!C:F,4,0)</f>
        <v>0</v>
      </c>
      <c r="N19111" s="61" t="str">
        <f t="shared" si="596"/>
        <v>katA</v>
      </c>
      <c r="P19111" s="73" t="str">
        <f t="shared" si="597"/>
        <v/>
      </c>
      <c r="Q19111" s="61" t="s">
        <v>30</v>
      </c>
    </row>
    <row r="19112" spans="8:18" x14ac:dyDescent="0.25">
      <c r="H19112" s="59">
        <v>102377</v>
      </c>
      <c r="I19112" s="59" t="s">
        <v>71</v>
      </c>
      <c r="J19112" s="59">
        <v>9178678</v>
      </c>
      <c r="K19112" s="59" t="s">
        <v>19547</v>
      </c>
      <c r="L19112" s="61" t="s">
        <v>112</v>
      </c>
      <c r="M19112" s="61">
        <f>VLOOKUP(H19112,zdroj!C:F,4,0)</f>
        <v>0</v>
      </c>
      <c r="N19112" s="61" t="str">
        <f t="shared" si="596"/>
        <v>katA</v>
      </c>
      <c r="P19112" s="73" t="str">
        <f t="shared" si="597"/>
        <v/>
      </c>
      <c r="Q19112" s="61" t="s">
        <v>30</v>
      </c>
    </row>
    <row r="19113" spans="8:18" x14ac:dyDescent="0.25">
      <c r="H19113" s="59">
        <v>102377</v>
      </c>
      <c r="I19113" s="59" t="s">
        <v>71</v>
      </c>
      <c r="J19113" s="59">
        <v>9178686</v>
      </c>
      <c r="K19113" s="59" t="s">
        <v>19548</v>
      </c>
      <c r="L19113" s="61" t="s">
        <v>112</v>
      </c>
      <c r="M19113" s="61">
        <f>VLOOKUP(H19113,zdroj!C:F,4,0)</f>
        <v>0</v>
      </c>
      <c r="N19113" s="61" t="str">
        <f t="shared" si="596"/>
        <v>katA</v>
      </c>
      <c r="P19113" s="73" t="str">
        <f t="shared" si="597"/>
        <v/>
      </c>
      <c r="Q19113" s="61" t="s">
        <v>30</v>
      </c>
    </row>
    <row r="19114" spans="8:18" x14ac:dyDescent="0.25">
      <c r="H19114" s="59">
        <v>102377</v>
      </c>
      <c r="I19114" s="59" t="s">
        <v>71</v>
      </c>
      <c r="J19114" s="59">
        <v>9178708</v>
      </c>
      <c r="K19114" s="59" t="s">
        <v>19549</v>
      </c>
      <c r="L19114" s="61" t="s">
        <v>112</v>
      </c>
      <c r="M19114" s="61">
        <f>VLOOKUP(H19114,zdroj!C:F,4,0)</f>
        <v>0</v>
      </c>
      <c r="N19114" s="61" t="str">
        <f t="shared" si="596"/>
        <v>katA</v>
      </c>
      <c r="P19114" s="73" t="str">
        <f t="shared" si="597"/>
        <v/>
      </c>
      <c r="Q19114" s="61" t="s">
        <v>30</v>
      </c>
    </row>
    <row r="19115" spans="8:18" x14ac:dyDescent="0.25">
      <c r="H19115" s="59">
        <v>102377</v>
      </c>
      <c r="I19115" s="59" t="s">
        <v>71</v>
      </c>
      <c r="J19115" s="59">
        <v>9178716</v>
      </c>
      <c r="K19115" s="59" t="s">
        <v>19550</v>
      </c>
      <c r="L19115" s="61" t="s">
        <v>112</v>
      </c>
      <c r="M19115" s="61">
        <f>VLOOKUP(H19115,zdroj!C:F,4,0)</f>
        <v>0</v>
      </c>
      <c r="N19115" s="61" t="str">
        <f t="shared" si="596"/>
        <v>katA</v>
      </c>
      <c r="P19115" s="73" t="str">
        <f t="shared" si="597"/>
        <v/>
      </c>
      <c r="Q19115" s="61" t="s">
        <v>30</v>
      </c>
    </row>
    <row r="19116" spans="8:18" x14ac:dyDescent="0.25">
      <c r="H19116" s="59">
        <v>102377</v>
      </c>
      <c r="I19116" s="59" t="s">
        <v>71</v>
      </c>
      <c r="J19116" s="59">
        <v>9178724</v>
      </c>
      <c r="K19116" s="59" t="s">
        <v>19551</v>
      </c>
      <c r="L19116" s="61" t="s">
        <v>112</v>
      </c>
      <c r="M19116" s="61">
        <f>VLOOKUP(H19116,zdroj!C:F,4,0)</f>
        <v>0</v>
      </c>
      <c r="N19116" s="61" t="str">
        <f t="shared" si="596"/>
        <v>katA</v>
      </c>
      <c r="P19116" s="73" t="str">
        <f t="shared" si="597"/>
        <v/>
      </c>
      <c r="Q19116" s="61" t="s">
        <v>30</v>
      </c>
    </row>
    <row r="19117" spans="8:18" x14ac:dyDescent="0.25">
      <c r="H19117" s="59">
        <v>102377</v>
      </c>
      <c r="I19117" s="59" t="s">
        <v>71</v>
      </c>
      <c r="J19117" s="59">
        <v>9178732</v>
      </c>
      <c r="K19117" s="59" t="s">
        <v>19552</v>
      </c>
      <c r="L19117" s="61" t="s">
        <v>81</v>
      </c>
      <c r="M19117" s="61">
        <f>VLOOKUP(H19117,zdroj!C:F,4,0)</f>
        <v>0</v>
      </c>
      <c r="N19117" s="61" t="str">
        <f t="shared" si="596"/>
        <v>-</v>
      </c>
      <c r="P19117" s="73" t="str">
        <f t="shared" si="597"/>
        <v/>
      </c>
      <c r="Q19117" s="61" t="s">
        <v>88</v>
      </c>
    </row>
    <row r="19118" spans="8:18" x14ac:dyDescent="0.25">
      <c r="H19118" s="59">
        <v>102377</v>
      </c>
      <c r="I19118" s="59" t="s">
        <v>71</v>
      </c>
      <c r="J19118" s="59">
        <v>26902401</v>
      </c>
      <c r="K19118" s="59" t="s">
        <v>19553</v>
      </c>
      <c r="L19118" s="61" t="s">
        <v>112</v>
      </c>
      <c r="M19118" s="61">
        <f>VLOOKUP(H19118,zdroj!C:F,4,0)</f>
        <v>0</v>
      </c>
      <c r="N19118" s="61" t="str">
        <f t="shared" si="596"/>
        <v>katA</v>
      </c>
      <c r="P19118" s="73" t="str">
        <f t="shared" si="597"/>
        <v/>
      </c>
      <c r="Q19118" s="61" t="s">
        <v>30</v>
      </c>
    </row>
    <row r="19119" spans="8:18" x14ac:dyDescent="0.25">
      <c r="H19119" s="59">
        <v>102377</v>
      </c>
      <c r="I19119" s="59" t="s">
        <v>71</v>
      </c>
      <c r="J19119" s="59">
        <v>72842750</v>
      </c>
      <c r="K19119" s="59" t="s">
        <v>19554</v>
      </c>
      <c r="L19119" s="61" t="s">
        <v>81</v>
      </c>
      <c r="M19119" s="61">
        <f>VLOOKUP(H19119,zdroj!C:F,4,0)</f>
        <v>0</v>
      </c>
      <c r="N19119" s="61" t="str">
        <f t="shared" si="596"/>
        <v>-</v>
      </c>
      <c r="P19119" s="73" t="str">
        <f t="shared" si="597"/>
        <v/>
      </c>
      <c r="Q19119" s="61" t="s">
        <v>88</v>
      </c>
    </row>
    <row r="19120" spans="8:18" x14ac:dyDescent="0.25">
      <c r="H19120" s="59">
        <v>102377</v>
      </c>
      <c r="I19120" s="59" t="s">
        <v>71</v>
      </c>
      <c r="J19120" s="59">
        <v>74794281</v>
      </c>
      <c r="K19120" s="59" t="s">
        <v>19555</v>
      </c>
      <c r="L19120" s="61" t="s">
        <v>81</v>
      </c>
      <c r="M19120" s="61">
        <f>VLOOKUP(H19120,zdroj!C:F,4,0)</f>
        <v>0</v>
      </c>
      <c r="N19120" s="61" t="str">
        <f t="shared" si="596"/>
        <v>-</v>
      </c>
      <c r="P19120" s="73" t="str">
        <f t="shared" si="597"/>
        <v/>
      </c>
      <c r="Q19120" s="61" t="s">
        <v>88</v>
      </c>
    </row>
    <row r="19121" spans="8:17" x14ac:dyDescent="0.25">
      <c r="H19121" s="59">
        <v>102377</v>
      </c>
      <c r="I19121" s="59" t="s">
        <v>71</v>
      </c>
      <c r="J19121" s="59">
        <v>78184029</v>
      </c>
      <c r="K19121" s="59" t="s">
        <v>19556</v>
      </c>
      <c r="L19121" s="61" t="s">
        <v>81</v>
      </c>
      <c r="M19121" s="61">
        <f>VLOOKUP(H19121,zdroj!C:F,4,0)</f>
        <v>0</v>
      </c>
      <c r="N19121" s="61" t="str">
        <f t="shared" si="596"/>
        <v>-</v>
      </c>
      <c r="P19121" s="73" t="str">
        <f t="shared" si="597"/>
        <v/>
      </c>
      <c r="Q19121" s="61" t="s">
        <v>86</v>
      </c>
    </row>
    <row r="19122" spans="8:17" x14ac:dyDescent="0.25">
      <c r="H19122" s="59">
        <v>102377</v>
      </c>
      <c r="I19122" s="59" t="s">
        <v>71</v>
      </c>
      <c r="J19122" s="59">
        <v>79203744</v>
      </c>
      <c r="K19122" s="59" t="s">
        <v>19557</v>
      </c>
      <c r="L19122" s="61" t="s">
        <v>112</v>
      </c>
      <c r="M19122" s="61">
        <f>VLOOKUP(H19122,zdroj!C:F,4,0)</f>
        <v>0</v>
      </c>
      <c r="N19122" s="61" t="str">
        <f t="shared" si="596"/>
        <v>katA</v>
      </c>
      <c r="P19122" s="73" t="str">
        <f t="shared" si="597"/>
        <v/>
      </c>
      <c r="Q19122" s="61" t="s">
        <v>31</v>
      </c>
    </row>
    <row r="19123" spans="8:17" x14ac:dyDescent="0.25">
      <c r="H19123" s="59">
        <v>102377</v>
      </c>
      <c r="I19123" s="59" t="s">
        <v>71</v>
      </c>
      <c r="J19123" s="59">
        <v>79364888</v>
      </c>
      <c r="K19123" s="59" t="s">
        <v>19558</v>
      </c>
      <c r="L19123" s="61" t="s">
        <v>81</v>
      </c>
      <c r="M19123" s="61">
        <f>VLOOKUP(H19123,zdroj!C:F,4,0)</f>
        <v>0</v>
      </c>
      <c r="N19123" s="61" t="str">
        <f t="shared" si="596"/>
        <v>-</v>
      </c>
      <c r="P19123" s="73" t="str">
        <f t="shared" si="597"/>
        <v/>
      </c>
      <c r="Q19123" s="61" t="s">
        <v>88</v>
      </c>
    </row>
    <row r="19124" spans="8:17" x14ac:dyDescent="0.25">
      <c r="H19124" s="59">
        <v>102377</v>
      </c>
      <c r="I19124" s="59" t="s">
        <v>71</v>
      </c>
      <c r="J19124" s="59">
        <v>81197021</v>
      </c>
      <c r="K19124" s="59" t="s">
        <v>19559</v>
      </c>
      <c r="L19124" s="61" t="s">
        <v>112</v>
      </c>
      <c r="M19124" s="61">
        <f>VLOOKUP(H19124,zdroj!C:F,4,0)</f>
        <v>0</v>
      </c>
      <c r="N19124" s="61" t="str">
        <f t="shared" si="596"/>
        <v>katA</v>
      </c>
      <c r="P19124" s="73" t="str">
        <f t="shared" si="597"/>
        <v/>
      </c>
      <c r="Q19124" s="61" t="s">
        <v>31</v>
      </c>
    </row>
    <row r="19125" spans="8:17" x14ac:dyDescent="0.25">
      <c r="H19125" s="59">
        <v>5541</v>
      </c>
      <c r="I19125" s="59" t="s">
        <v>69</v>
      </c>
      <c r="J19125" s="59">
        <v>9108688</v>
      </c>
      <c r="K19125" s="59" t="s">
        <v>19560</v>
      </c>
      <c r="L19125" s="61" t="s">
        <v>113</v>
      </c>
      <c r="M19125" s="61">
        <f>VLOOKUP(H19125,zdroj!C:F,4,0)</f>
        <v>0</v>
      </c>
      <c r="N19125" s="61" t="str">
        <f t="shared" si="596"/>
        <v>katB</v>
      </c>
      <c r="P19125" s="73" t="str">
        <f t="shared" si="597"/>
        <v/>
      </c>
      <c r="Q19125" s="61" t="s">
        <v>30</v>
      </c>
    </row>
    <row r="19126" spans="8:17" x14ac:dyDescent="0.25">
      <c r="H19126" s="59">
        <v>5541</v>
      </c>
      <c r="I19126" s="59" t="s">
        <v>69</v>
      </c>
      <c r="J19126" s="59">
        <v>9108696</v>
      </c>
      <c r="K19126" s="59" t="s">
        <v>19561</v>
      </c>
      <c r="L19126" s="61" t="s">
        <v>113</v>
      </c>
      <c r="M19126" s="61">
        <f>VLOOKUP(H19126,zdroj!C:F,4,0)</f>
        <v>0</v>
      </c>
      <c r="N19126" s="61" t="str">
        <f t="shared" si="596"/>
        <v>katB</v>
      </c>
      <c r="P19126" s="73" t="str">
        <f t="shared" si="597"/>
        <v/>
      </c>
      <c r="Q19126" s="61" t="s">
        <v>30</v>
      </c>
    </row>
    <row r="19127" spans="8:17" x14ac:dyDescent="0.25">
      <c r="H19127" s="59">
        <v>5541</v>
      </c>
      <c r="I19127" s="59" t="s">
        <v>69</v>
      </c>
      <c r="J19127" s="59">
        <v>9108700</v>
      </c>
      <c r="K19127" s="59" t="s">
        <v>19562</v>
      </c>
      <c r="L19127" s="61" t="s">
        <v>113</v>
      </c>
      <c r="M19127" s="61">
        <f>VLOOKUP(H19127,zdroj!C:F,4,0)</f>
        <v>0</v>
      </c>
      <c r="N19127" s="61" t="str">
        <f t="shared" si="596"/>
        <v>katB</v>
      </c>
      <c r="P19127" s="73" t="str">
        <f t="shared" si="597"/>
        <v/>
      </c>
      <c r="Q19127" s="61" t="s">
        <v>30</v>
      </c>
    </row>
    <row r="19128" spans="8:17" x14ac:dyDescent="0.25">
      <c r="H19128" s="59">
        <v>5541</v>
      </c>
      <c r="I19128" s="59" t="s">
        <v>69</v>
      </c>
      <c r="J19128" s="59">
        <v>9108726</v>
      </c>
      <c r="K19128" s="59" t="s">
        <v>19563</v>
      </c>
      <c r="L19128" s="61" t="s">
        <v>113</v>
      </c>
      <c r="M19128" s="61">
        <f>VLOOKUP(H19128,zdroj!C:F,4,0)</f>
        <v>0</v>
      </c>
      <c r="N19128" s="61" t="str">
        <f t="shared" si="596"/>
        <v>katB</v>
      </c>
      <c r="P19128" s="73" t="str">
        <f t="shared" si="597"/>
        <v/>
      </c>
      <c r="Q19128" s="61" t="s">
        <v>30</v>
      </c>
    </row>
    <row r="19129" spans="8:17" x14ac:dyDescent="0.25">
      <c r="H19129" s="59">
        <v>5541</v>
      </c>
      <c r="I19129" s="59" t="s">
        <v>69</v>
      </c>
      <c r="J19129" s="59">
        <v>9108734</v>
      </c>
      <c r="K19129" s="59" t="s">
        <v>19564</v>
      </c>
      <c r="L19129" s="61" t="s">
        <v>113</v>
      </c>
      <c r="M19129" s="61">
        <f>VLOOKUP(H19129,zdroj!C:F,4,0)</f>
        <v>0</v>
      </c>
      <c r="N19129" s="61" t="str">
        <f t="shared" si="596"/>
        <v>katB</v>
      </c>
      <c r="P19129" s="73" t="str">
        <f t="shared" si="597"/>
        <v/>
      </c>
      <c r="Q19129" s="61" t="s">
        <v>30</v>
      </c>
    </row>
    <row r="19130" spans="8:17" x14ac:dyDescent="0.25">
      <c r="H19130" s="59">
        <v>5541</v>
      </c>
      <c r="I19130" s="59" t="s">
        <v>69</v>
      </c>
      <c r="J19130" s="59">
        <v>9108751</v>
      </c>
      <c r="K19130" s="59" t="s">
        <v>19565</v>
      </c>
      <c r="L19130" s="61" t="s">
        <v>113</v>
      </c>
      <c r="M19130" s="61">
        <f>VLOOKUP(H19130,zdroj!C:F,4,0)</f>
        <v>0</v>
      </c>
      <c r="N19130" s="61" t="str">
        <f t="shared" si="596"/>
        <v>katB</v>
      </c>
      <c r="P19130" s="73" t="str">
        <f t="shared" si="597"/>
        <v/>
      </c>
      <c r="Q19130" s="61" t="s">
        <v>30</v>
      </c>
    </row>
    <row r="19131" spans="8:17" x14ac:dyDescent="0.25">
      <c r="H19131" s="59">
        <v>5541</v>
      </c>
      <c r="I19131" s="59" t="s">
        <v>69</v>
      </c>
      <c r="J19131" s="59">
        <v>9108769</v>
      </c>
      <c r="K19131" s="59" t="s">
        <v>19566</v>
      </c>
      <c r="L19131" s="61" t="s">
        <v>113</v>
      </c>
      <c r="M19131" s="61">
        <f>VLOOKUP(H19131,zdroj!C:F,4,0)</f>
        <v>0</v>
      </c>
      <c r="N19131" s="61" t="str">
        <f t="shared" si="596"/>
        <v>katB</v>
      </c>
      <c r="P19131" s="73" t="str">
        <f t="shared" si="597"/>
        <v/>
      </c>
      <c r="Q19131" s="61" t="s">
        <v>30</v>
      </c>
    </row>
    <row r="19132" spans="8:17" x14ac:dyDescent="0.25">
      <c r="H19132" s="59">
        <v>5541</v>
      </c>
      <c r="I19132" s="59" t="s">
        <v>69</v>
      </c>
      <c r="J19132" s="59">
        <v>9108777</v>
      </c>
      <c r="K19132" s="59" t="s">
        <v>19567</v>
      </c>
      <c r="L19132" s="61" t="s">
        <v>113</v>
      </c>
      <c r="M19132" s="61">
        <f>VLOOKUP(H19132,zdroj!C:F,4,0)</f>
        <v>0</v>
      </c>
      <c r="N19132" s="61" t="str">
        <f t="shared" si="596"/>
        <v>katB</v>
      </c>
      <c r="P19132" s="73" t="str">
        <f t="shared" si="597"/>
        <v/>
      </c>
      <c r="Q19132" s="61" t="s">
        <v>30</v>
      </c>
    </row>
    <row r="19133" spans="8:17" x14ac:dyDescent="0.25">
      <c r="H19133" s="59">
        <v>5541</v>
      </c>
      <c r="I19133" s="59" t="s">
        <v>69</v>
      </c>
      <c r="J19133" s="59">
        <v>9108785</v>
      </c>
      <c r="K19133" s="59" t="s">
        <v>19568</v>
      </c>
      <c r="L19133" s="61" t="s">
        <v>113</v>
      </c>
      <c r="M19133" s="61">
        <f>VLOOKUP(H19133,zdroj!C:F,4,0)</f>
        <v>0</v>
      </c>
      <c r="N19133" s="61" t="str">
        <f t="shared" si="596"/>
        <v>katB</v>
      </c>
      <c r="P19133" s="73" t="str">
        <f t="shared" si="597"/>
        <v/>
      </c>
      <c r="Q19133" s="61" t="s">
        <v>30</v>
      </c>
    </row>
    <row r="19134" spans="8:17" x14ac:dyDescent="0.25">
      <c r="H19134" s="59">
        <v>5541</v>
      </c>
      <c r="I19134" s="59" t="s">
        <v>69</v>
      </c>
      <c r="J19134" s="59">
        <v>9108793</v>
      </c>
      <c r="K19134" s="59" t="s">
        <v>19569</v>
      </c>
      <c r="L19134" s="61" t="s">
        <v>113</v>
      </c>
      <c r="M19134" s="61">
        <f>VLOOKUP(H19134,zdroj!C:F,4,0)</f>
        <v>0</v>
      </c>
      <c r="N19134" s="61" t="str">
        <f t="shared" si="596"/>
        <v>katB</v>
      </c>
      <c r="P19134" s="73" t="str">
        <f t="shared" si="597"/>
        <v/>
      </c>
      <c r="Q19134" s="61" t="s">
        <v>31</v>
      </c>
    </row>
    <row r="19135" spans="8:17" x14ac:dyDescent="0.25">
      <c r="H19135" s="59">
        <v>5541</v>
      </c>
      <c r="I19135" s="59" t="s">
        <v>69</v>
      </c>
      <c r="J19135" s="59">
        <v>9108807</v>
      </c>
      <c r="K19135" s="59" t="s">
        <v>19570</v>
      </c>
      <c r="L19135" s="61" t="s">
        <v>113</v>
      </c>
      <c r="M19135" s="61">
        <f>VLOOKUP(H19135,zdroj!C:F,4,0)</f>
        <v>0</v>
      </c>
      <c r="N19135" s="61" t="str">
        <f t="shared" si="596"/>
        <v>katB</v>
      </c>
      <c r="P19135" s="73" t="str">
        <f t="shared" si="597"/>
        <v/>
      </c>
      <c r="Q19135" s="61" t="s">
        <v>30</v>
      </c>
    </row>
    <row r="19136" spans="8:17" x14ac:dyDescent="0.25">
      <c r="H19136" s="59">
        <v>5541</v>
      </c>
      <c r="I19136" s="59" t="s">
        <v>69</v>
      </c>
      <c r="J19136" s="59">
        <v>9108815</v>
      </c>
      <c r="K19136" s="59" t="s">
        <v>19571</v>
      </c>
      <c r="L19136" s="61" t="s">
        <v>81</v>
      </c>
      <c r="M19136" s="61">
        <f>VLOOKUP(H19136,zdroj!C:F,4,0)</f>
        <v>0</v>
      </c>
      <c r="N19136" s="61" t="str">
        <f t="shared" si="596"/>
        <v>-</v>
      </c>
      <c r="P19136" s="73" t="str">
        <f t="shared" si="597"/>
        <v/>
      </c>
      <c r="Q19136" s="61" t="s">
        <v>84</v>
      </c>
    </row>
    <row r="19137" spans="8:17" x14ac:dyDescent="0.25">
      <c r="H19137" s="59">
        <v>5541</v>
      </c>
      <c r="I19137" s="59" t="s">
        <v>69</v>
      </c>
      <c r="J19137" s="59">
        <v>9108831</v>
      </c>
      <c r="K19137" s="59" t="s">
        <v>19572</v>
      </c>
      <c r="L19137" s="61" t="s">
        <v>113</v>
      </c>
      <c r="M19137" s="61">
        <f>VLOOKUP(H19137,zdroj!C:F,4,0)</f>
        <v>0</v>
      </c>
      <c r="N19137" s="61" t="str">
        <f t="shared" si="596"/>
        <v>katB</v>
      </c>
      <c r="P19137" s="73" t="str">
        <f t="shared" si="597"/>
        <v/>
      </c>
      <c r="Q19137" s="61" t="s">
        <v>30</v>
      </c>
    </row>
    <row r="19138" spans="8:17" x14ac:dyDescent="0.25">
      <c r="H19138" s="59">
        <v>5541</v>
      </c>
      <c r="I19138" s="59" t="s">
        <v>69</v>
      </c>
      <c r="J19138" s="59">
        <v>9108840</v>
      </c>
      <c r="K19138" s="59" t="s">
        <v>19573</v>
      </c>
      <c r="L19138" s="61" t="s">
        <v>113</v>
      </c>
      <c r="M19138" s="61">
        <f>VLOOKUP(H19138,zdroj!C:F,4,0)</f>
        <v>0</v>
      </c>
      <c r="N19138" s="61" t="str">
        <f t="shared" si="596"/>
        <v>katB</v>
      </c>
      <c r="P19138" s="73" t="str">
        <f t="shared" si="597"/>
        <v/>
      </c>
      <c r="Q19138" s="61" t="s">
        <v>30</v>
      </c>
    </row>
    <row r="19139" spans="8:17" x14ac:dyDescent="0.25">
      <c r="H19139" s="59">
        <v>5541</v>
      </c>
      <c r="I19139" s="59" t="s">
        <v>69</v>
      </c>
      <c r="J19139" s="59">
        <v>9108858</v>
      </c>
      <c r="K19139" s="59" t="s">
        <v>19574</v>
      </c>
      <c r="L19139" s="61" t="s">
        <v>113</v>
      </c>
      <c r="M19139" s="61">
        <f>VLOOKUP(H19139,zdroj!C:F,4,0)</f>
        <v>0</v>
      </c>
      <c r="N19139" s="61" t="str">
        <f t="shared" si="596"/>
        <v>katB</v>
      </c>
      <c r="P19139" s="73" t="str">
        <f t="shared" si="597"/>
        <v/>
      </c>
      <c r="Q19139" s="61" t="s">
        <v>30</v>
      </c>
    </row>
    <row r="19140" spans="8:17" x14ac:dyDescent="0.25">
      <c r="H19140" s="59">
        <v>5541</v>
      </c>
      <c r="I19140" s="59" t="s">
        <v>69</v>
      </c>
      <c r="J19140" s="59">
        <v>9108866</v>
      </c>
      <c r="K19140" s="59" t="s">
        <v>19575</v>
      </c>
      <c r="L19140" s="61" t="s">
        <v>113</v>
      </c>
      <c r="M19140" s="61">
        <f>VLOOKUP(H19140,zdroj!C:F,4,0)</f>
        <v>0</v>
      </c>
      <c r="N19140" s="61" t="str">
        <f t="shared" si="596"/>
        <v>katB</v>
      </c>
      <c r="P19140" s="73" t="str">
        <f t="shared" si="597"/>
        <v/>
      </c>
      <c r="Q19140" s="61" t="s">
        <v>30</v>
      </c>
    </row>
    <row r="19141" spans="8:17" x14ac:dyDescent="0.25">
      <c r="H19141" s="59">
        <v>5541</v>
      </c>
      <c r="I19141" s="59" t="s">
        <v>69</v>
      </c>
      <c r="J19141" s="59">
        <v>9108874</v>
      </c>
      <c r="K19141" s="59" t="s">
        <v>19576</v>
      </c>
      <c r="L19141" s="61" t="s">
        <v>113</v>
      </c>
      <c r="M19141" s="61">
        <f>VLOOKUP(H19141,zdroj!C:F,4,0)</f>
        <v>0</v>
      </c>
      <c r="N19141" s="61" t="str">
        <f t="shared" si="596"/>
        <v>katB</v>
      </c>
      <c r="P19141" s="73" t="str">
        <f t="shared" si="597"/>
        <v/>
      </c>
      <c r="Q19141" s="61" t="s">
        <v>30</v>
      </c>
    </row>
    <row r="19142" spans="8:17" x14ac:dyDescent="0.25">
      <c r="H19142" s="59">
        <v>5541</v>
      </c>
      <c r="I19142" s="59" t="s">
        <v>69</v>
      </c>
      <c r="J19142" s="59">
        <v>9108882</v>
      </c>
      <c r="K19142" s="59" t="s">
        <v>19577</v>
      </c>
      <c r="L19142" s="61" t="s">
        <v>113</v>
      </c>
      <c r="M19142" s="61">
        <f>VLOOKUP(H19142,zdroj!C:F,4,0)</f>
        <v>0</v>
      </c>
      <c r="N19142" s="61" t="str">
        <f t="shared" si="596"/>
        <v>katB</v>
      </c>
      <c r="P19142" s="73" t="str">
        <f t="shared" si="597"/>
        <v/>
      </c>
      <c r="Q19142" s="61" t="s">
        <v>30</v>
      </c>
    </row>
    <row r="19143" spans="8:17" x14ac:dyDescent="0.25">
      <c r="H19143" s="59">
        <v>5541</v>
      </c>
      <c r="I19143" s="59" t="s">
        <v>69</v>
      </c>
      <c r="J19143" s="59">
        <v>9108891</v>
      </c>
      <c r="K19143" s="59" t="s">
        <v>19578</v>
      </c>
      <c r="L19143" s="61" t="s">
        <v>113</v>
      </c>
      <c r="M19143" s="61">
        <f>VLOOKUP(H19143,zdroj!C:F,4,0)</f>
        <v>0</v>
      </c>
      <c r="N19143" s="61" t="str">
        <f t="shared" ref="N19143:N19206" si="598">IF(M19143="A",IF(L19143="katA","katB",L19143),L19143)</f>
        <v>katB</v>
      </c>
      <c r="P19143" s="73" t="str">
        <f t="shared" ref="P19143:P19206" si="599">IF(O19143="A",1,"")</f>
        <v/>
      </c>
      <c r="Q19143" s="61" t="s">
        <v>30</v>
      </c>
    </row>
    <row r="19144" spans="8:17" x14ac:dyDescent="0.25">
      <c r="H19144" s="59">
        <v>5541</v>
      </c>
      <c r="I19144" s="59" t="s">
        <v>69</v>
      </c>
      <c r="J19144" s="59">
        <v>9108904</v>
      </c>
      <c r="K19144" s="59" t="s">
        <v>19579</v>
      </c>
      <c r="L19144" s="61" t="s">
        <v>113</v>
      </c>
      <c r="M19144" s="61">
        <f>VLOOKUP(H19144,zdroj!C:F,4,0)</f>
        <v>0</v>
      </c>
      <c r="N19144" s="61" t="str">
        <f t="shared" si="598"/>
        <v>katB</v>
      </c>
      <c r="P19144" s="73" t="str">
        <f t="shared" si="599"/>
        <v/>
      </c>
      <c r="Q19144" s="61" t="s">
        <v>30</v>
      </c>
    </row>
    <row r="19145" spans="8:17" x14ac:dyDescent="0.25">
      <c r="H19145" s="59">
        <v>5541</v>
      </c>
      <c r="I19145" s="59" t="s">
        <v>69</v>
      </c>
      <c r="J19145" s="59">
        <v>9108912</v>
      </c>
      <c r="K19145" s="59" t="s">
        <v>19580</v>
      </c>
      <c r="L19145" s="61" t="s">
        <v>113</v>
      </c>
      <c r="M19145" s="61">
        <f>VLOOKUP(H19145,zdroj!C:F,4,0)</f>
        <v>0</v>
      </c>
      <c r="N19145" s="61" t="str">
        <f t="shared" si="598"/>
        <v>katB</v>
      </c>
      <c r="P19145" s="73" t="str">
        <f t="shared" si="599"/>
        <v/>
      </c>
      <c r="Q19145" s="61" t="s">
        <v>30</v>
      </c>
    </row>
    <row r="19146" spans="8:17" x14ac:dyDescent="0.25">
      <c r="H19146" s="59">
        <v>5541</v>
      </c>
      <c r="I19146" s="59" t="s">
        <v>69</v>
      </c>
      <c r="J19146" s="59">
        <v>9108921</v>
      </c>
      <c r="K19146" s="59" t="s">
        <v>19581</v>
      </c>
      <c r="L19146" s="61" t="s">
        <v>113</v>
      </c>
      <c r="M19146" s="61">
        <f>VLOOKUP(H19146,zdroj!C:F,4,0)</f>
        <v>0</v>
      </c>
      <c r="N19146" s="61" t="str">
        <f t="shared" si="598"/>
        <v>katB</v>
      </c>
      <c r="P19146" s="73" t="str">
        <f t="shared" si="599"/>
        <v/>
      </c>
      <c r="Q19146" s="61" t="s">
        <v>30</v>
      </c>
    </row>
    <row r="19147" spans="8:17" x14ac:dyDescent="0.25">
      <c r="H19147" s="59">
        <v>5541</v>
      </c>
      <c r="I19147" s="59" t="s">
        <v>69</v>
      </c>
      <c r="J19147" s="59">
        <v>9108955</v>
      </c>
      <c r="K19147" s="59" t="s">
        <v>19582</v>
      </c>
      <c r="L19147" s="61" t="s">
        <v>113</v>
      </c>
      <c r="M19147" s="61">
        <f>VLOOKUP(H19147,zdroj!C:F,4,0)</f>
        <v>0</v>
      </c>
      <c r="N19147" s="61" t="str">
        <f t="shared" si="598"/>
        <v>katB</v>
      </c>
      <c r="P19147" s="73" t="str">
        <f t="shared" si="599"/>
        <v/>
      </c>
      <c r="Q19147" s="61" t="s">
        <v>30</v>
      </c>
    </row>
    <row r="19148" spans="8:17" x14ac:dyDescent="0.25">
      <c r="H19148" s="59">
        <v>5541</v>
      </c>
      <c r="I19148" s="59" t="s">
        <v>69</v>
      </c>
      <c r="J19148" s="59">
        <v>9108963</v>
      </c>
      <c r="K19148" s="59" t="s">
        <v>19583</v>
      </c>
      <c r="L19148" s="61" t="s">
        <v>113</v>
      </c>
      <c r="M19148" s="61">
        <f>VLOOKUP(H19148,zdroj!C:F,4,0)</f>
        <v>0</v>
      </c>
      <c r="N19148" s="61" t="str">
        <f t="shared" si="598"/>
        <v>katB</v>
      </c>
      <c r="P19148" s="73" t="str">
        <f t="shared" si="599"/>
        <v/>
      </c>
      <c r="Q19148" s="61" t="s">
        <v>30</v>
      </c>
    </row>
    <row r="19149" spans="8:17" x14ac:dyDescent="0.25">
      <c r="H19149" s="59">
        <v>5541</v>
      </c>
      <c r="I19149" s="59" t="s">
        <v>69</v>
      </c>
      <c r="J19149" s="59">
        <v>9108971</v>
      </c>
      <c r="K19149" s="59" t="s">
        <v>19584</v>
      </c>
      <c r="L19149" s="61" t="s">
        <v>113</v>
      </c>
      <c r="M19149" s="61">
        <f>VLOOKUP(H19149,zdroj!C:F,4,0)</f>
        <v>0</v>
      </c>
      <c r="N19149" s="61" t="str">
        <f t="shared" si="598"/>
        <v>katB</v>
      </c>
      <c r="P19149" s="73" t="str">
        <f t="shared" si="599"/>
        <v/>
      </c>
      <c r="Q19149" s="61" t="s">
        <v>30</v>
      </c>
    </row>
    <row r="19150" spans="8:17" x14ac:dyDescent="0.25">
      <c r="H19150" s="59">
        <v>5541</v>
      </c>
      <c r="I19150" s="59" t="s">
        <v>69</v>
      </c>
      <c r="J19150" s="59">
        <v>9108980</v>
      </c>
      <c r="K19150" s="59" t="s">
        <v>19585</v>
      </c>
      <c r="L19150" s="61" t="s">
        <v>113</v>
      </c>
      <c r="M19150" s="61">
        <f>VLOOKUP(H19150,zdroj!C:F,4,0)</f>
        <v>0</v>
      </c>
      <c r="N19150" s="61" t="str">
        <f t="shared" si="598"/>
        <v>katB</v>
      </c>
      <c r="P19150" s="73" t="str">
        <f t="shared" si="599"/>
        <v/>
      </c>
      <c r="Q19150" s="61" t="s">
        <v>30</v>
      </c>
    </row>
    <row r="19151" spans="8:17" x14ac:dyDescent="0.25">
      <c r="H19151" s="59">
        <v>5541</v>
      </c>
      <c r="I19151" s="59" t="s">
        <v>69</v>
      </c>
      <c r="J19151" s="59">
        <v>9108998</v>
      </c>
      <c r="K19151" s="59" t="s">
        <v>19586</v>
      </c>
      <c r="L19151" s="61" t="s">
        <v>113</v>
      </c>
      <c r="M19151" s="61">
        <f>VLOOKUP(H19151,zdroj!C:F,4,0)</f>
        <v>0</v>
      </c>
      <c r="N19151" s="61" t="str">
        <f t="shared" si="598"/>
        <v>katB</v>
      </c>
      <c r="P19151" s="73" t="str">
        <f t="shared" si="599"/>
        <v/>
      </c>
      <c r="Q19151" s="61" t="s">
        <v>30</v>
      </c>
    </row>
    <row r="19152" spans="8:17" x14ac:dyDescent="0.25">
      <c r="H19152" s="59">
        <v>5541</v>
      </c>
      <c r="I19152" s="59" t="s">
        <v>69</v>
      </c>
      <c r="J19152" s="59">
        <v>9109013</v>
      </c>
      <c r="K19152" s="59" t="s">
        <v>19587</v>
      </c>
      <c r="L19152" s="61" t="s">
        <v>113</v>
      </c>
      <c r="M19152" s="61">
        <f>VLOOKUP(H19152,zdroj!C:F,4,0)</f>
        <v>0</v>
      </c>
      <c r="N19152" s="61" t="str">
        <f t="shared" si="598"/>
        <v>katB</v>
      </c>
      <c r="P19152" s="73" t="str">
        <f t="shared" si="599"/>
        <v/>
      </c>
      <c r="Q19152" s="61" t="s">
        <v>30</v>
      </c>
    </row>
    <row r="19153" spans="8:17" x14ac:dyDescent="0.25">
      <c r="H19153" s="59">
        <v>5541</v>
      </c>
      <c r="I19153" s="59" t="s">
        <v>69</v>
      </c>
      <c r="J19153" s="59">
        <v>9109021</v>
      </c>
      <c r="K19153" s="59" t="s">
        <v>19588</v>
      </c>
      <c r="L19153" s="61" t="s">
        <v>113</v>
      </c>
      <c r="M19153" s="61">
        <f>VLOOKUP(H19153,zdroj!C:F,4,0)</f>
        <v>0</v>
      </c>
      <c r="N19153" s="61" t="str">
        <f t="shared" si="598"/>
        <v>katB</v>
      </c>
      <c r="P19153" s="73" t="str">
        <f t="shared" si="599"/>
        <v/>
      </c>
      <c r="Q19153" s="61" t="s">
        <v>30</v>
      </c>
    </row>
    <row r="19154" spans="8:17" x14ac:dyDescent="0.25">
      <c r="H19154" s="59">
        <v>5541</v>
      </c>
      <c r="I19154" s="59" t="s">
        <v>69</v>
      </c>
      <c r="J19154" s="59">
        <v>9109030</v>
      </c>
      <c r="K19154" s="59" t="s">
        <v>19589</v>
      </c>
      <c r="L19154" s="61" t="s">
        <v>113</v>
      </c>
      <c r="M19154" s="61">
        <f>VLOOKUP(H19154,zdroj!C:F,4,0)</f>
        <v>0</v>
      </c>
      <c r="N19154" s="61" t="str">
        <f t="shared" si="598"/>
        <v>katB</v>
      </c>
      <c r="P19154" s="73" t="str">
        <f t="shared" si="599"/>
        <v/>
      </c>
      <c r="Q19154" s="61" t="s">
        <v>30</v>
      </c>
    </row>
    <row r="19155" spans="8:17" x14ac:dyDescent="0.25">
      <c r="H19155" s="59">
        <v>5541</v>
      </c>
      <c r="I19155" s="59" t="s">
        <v>69</v>
      </c>
      <c r="J19155" s="59">
        <v>9109048</v>
      </c>
      <c r="K19155" s="59" t="s">
        <v>19590</v>
      </c>
      <c r="L19155" s="61" t="s">
        <v>113</v>
      </c>
      <c r="M19155" s="61">
        <f>VLOOKUP(H19155,zdroj!C:F,4,0)</f>
        <v>0</v>
      </c>
      <c r="N19155" s="61" t="str">
        <f t="shared" si="598"/>
        <v>katB</v>
      </c>
      <c r="P19155" s="73" t="str">
        <f t="shared" si="599"/>
        <v/>
      </c>
      <c r="Q19155" s="61" t="s">
        <v>30</v>
      </c>
    </row>
    <row r="19156" spans="8:17" x14ac:dyDescent="0.25">
      <c r="H19156" s="59">
        <v>5541</v>
      </c>
      <c r="I19156" s="59" t="s">
        <v>69</v>
      </c>
      <c r="J19156" s="59">
        <v>9109056</v>
      </c>
      <c r="K19156" s="59" t="s">
        <v>19591</v>
      </c>
      <c r="L19156" s="61" t="s">
        <v>113</v>
      </c>
      <c r="M19156" s="61">
        <f>VLOOKUP(H19156,zdroj!C:F,4,0)</f>
        <v>0</v>
      </c>
      <c r="N19156" s="61" t="str">
        <f t="shared" si="598"/>
        <v>katB</v>
      </c>
      <c r="P19156" s="73" t="str">
        <f t="shared" si="599"/>
        <v/>
      </c>
      <c r="Q19156" s="61" t="s">
        <v>30</v>
      </c>
    </row>
    <row r="19157" spans="8:17" x14ac:dyDescent="0.25">
      <c r="H19157" s="59">
        <v>5541</v>
      </c>
      <c r="I19157" s="59" t="s">
        <v>69</v>
      </c>
      <c r="J19157" s="59">
        <v>9109064</v>
      </c>
      <c r="K19157" s="59" t="s">
        <v>19592</v>
      </c>
      <c r="L19157" s="61" t="s">
        <v>81</v>
      </c>
      <c r="M19157" s="61">
        <f>VLOOKUP(H19157,zdroj!C:F,4,0)</f>
        <v>0</v>
      </c>
      <c r="N19157" s="61" t="str">
        <f t="shared" si="598"/>
        <v>-</v>
      </c>
      <c r="P19157" s="73" t="str">
        <f t="shared" si="599"/>
        <v/>
      </c>
      <c r="Q19157" s="61" t="s">
        <v>84</v>
      </c>
    </row>
    <row r="19158" spans="8:17" x14ac:dyDescent="0.25">
      <c r="H19158" s="59">
        <v>5541</v>
      </c>
      <c r="I19158" s="59" t="s">
        <v>69</v>
      </c>
      <c r="J19158" s="59">
        <v>9109072</v>
      </c>
      <c r="K19158" s="59" t="s">
        <v>19593</v>
      </c>
      <c r="L19158" s="61" t="s">
        <v>113</v>
      </c>
      <c r="M19158" s="61">
        <f>VLOOKUP(H19158,zdroj!C:F,4,0)</f>
        <v>0</v>
      </c>
      <c r="N19158" s="61" t="str">
        <f t="shared" si="598"/>
        <v>katB</v>
      </c>
      <c r="P19158" s="73" t="str">
        <f t="shared" si="599"/>
        <v/>
      </c>
      <c r="Q19158" s="61" t="s">
        <v>30</v>
      </c>
    </row>
    <row r="19159" spans="8:17" x14ac:dyDescent="0.25">
      <c r="H19159" s="59">
        <v>5541</v>
      </c>
      <c r="I19159" s="59" t="s">
        <v>69</v>
      </c>
      <c r="J19159" s="59">
        <v>9109081</v>
      </c>
      <c r="K19159" s="59" t="s">
        <v>19594</v>
      </c>
      <c r="L19159" s="61" t="s">
        <v>113</v>
      </c>
      <c r="M19159" s="61">
        <f>VLOOKUP(H19159,zdroj!C:F,4,0)</f>
        <v>0</v>
      </c>
      <c r="N19159" s="61" t="str">
        <f t="shared" si="598"/>
        <v>katB</v>
      </c>
      <c r="P19159" s="73" t="str">
        <f t="shared" si="599"/>
        <v/>
      </c>
      <c r="Q19159" s="61" t="s">
        <v>30</v>
      </c>
    </row>
    <row r="19160" spans="8:17" x14ac:dyDescent="0.25">
      <c r="H19160" s="59">
        <v>5541</v>
      </c>
      <c r="I19160" s="59" t="s">
        <v>69</v>
      </c>
      <c r="J19160" s="59">
        <v>9109099</v>
      </c>
      <c r="K19160" s="59" t="s">
        <v>19595</v>
      </c>
      <c r="L19160" s="61" t="s">
        <v>113</v>
      </c>
      <c r="M19160" s="61">
        <f>VLOOKUP(H19160,zdroj!C:F,4,0)</f>
        <v>0</v>
      </c>
      <c r="N19160" s="61" t="str">
        <f t="shared" si="598"/>
        <v>katB</v>
      </c>
      <c r="P19160" s="73" t="str">
        <f t="shared" si="599"/>
        <v/>
      </c>
      <c r="Q19160" s="61" t="s">
        <v>30</v>
      </c>
    </row>
    <row r="19161" spans="8:17" x14ac:dyDescent="0.25">
      <c r="H19161" s="59">
        <v>5541</v>
      </c>
      <c r="I19161" s="59" t="s">
        <v>69</v>
      </c>
      <c r="J19161" s="59">
        <v>9109102</v>
      </c>
      <c r="K19161" s="59" t="s">
        <v>19596</v>
      </c>
      <c r="L19161" s="61" t="s">
        <v>113</v>
      </c>
      <c r="M19161" s="61">
        <f>VLOOKUP(H19161,zdroj!C:F,4,0)</f>
        <v>0</v>
      </c>
      <c r="N19161" s="61" t="str">
        <f t="shared" si="598"/>
        <v>katB</v>
      </c>
      <c r="P19161" s="73" t="str">
        <f t="shared" si="599"/>
        <v/>
      </c>
      <c r="Q19161" s="61" t="s">
        <v>30</v>
      </c>
    </row>
    <row r="19162" spans="8:17" x14ac:dyDescent="0.25">
      <c r="H19162" s="59">
        <v>5541</v>
      </c>
      <c r="I19162" s="59" t="s">
        <v>69</v>
      </c>
      <c r="J19162" s="59">
        <v>9109111</v>
      </c>
      <c r="K19162" s="59" t="s">
        <v>19597</v>
      </c>
      <c r="L19162" s="61" t="s">
        <v>113</v>
      </c>
      <c r="M19162" s="61">
        <f>VLOOKUP(H19162,zdroj!C:F,4,0)</f>
        <v>0</v>
      </c>
      <c r="N19162" s="61" t="str">
        <f t="shared" si="598"/>
        <v>katB</v>
      </c>
      <c r="P19162" s="73" t="str">
        <f t="shared" si="599"/>
        <v/>
      </c>
      <c r="Q19162" s="61" t="s">
        <v>30</v>
      </c>
    </row>
    <row r="19163" spans="8:17" x14ac:dyDescent="0.25">
      <c r="H19163" s="59">
        <v>5541</v>
      </c>
      <c r="I19163" s="59" t="s">
        <v>69</v>
      </c>
      <c r="J19163" s="59">
        <v>9109129</v>
      </c>
      <c r="K19163" s="59" t="s">
        <v>19598</v>
      </c>
      <c r="L19163" s="61" t="s">
        <v>113</v>
      </c>
      <c r="M19163" s="61">
        <f>VLOOKUP(H19163,zdroj!C:F,4,0)</f>
        <v>0</v>
      </c>
      <c r="N19163" s="61" t="str">
        <f t="shared" si="598"/>
        <v>katB</v>
      </c>
      <c r="P19163" s="73" t="str">
        <f t="shared" si="599"/>
        <v/>
      </c>
      <c r="Q19163" s="61" t="s">
        <v>30</v>
      </c>
    </row>
    <row r="19164" spans="8:17" x14ac:dyDescent="0.25">
      <c r="H19164" s="59">
        <v>5541</v>
      </c>
      <c r="I19164" s="59" t="s">
        <v>69</v>
      </c>
      <c r="J19164" s="59">
        <v>9109137</v>
      </c>
      <c r="K19164" s="59" t="s">
        <v>19599</v>
      </c>
      <c r="L19164" s="61" t="s">
        <v>113</v>
      </c>
      <c r="M19164" s="61">
        <f>VLOOKUP(H19164,zdroj!C:F,4,0)</f>
        <v>0</v>
      </c>
      <c r="N19164" s="61" t="str">
        <f t="shared" si="598"/>
        <v>katB</v>
      </c>
      <c r="P19164" s="73" t="str">
        <f t="shared" si="599"/>
        <v/>
      </c>
      <c r="Q19164" s="61" t="s">
        <v>30</v>
      </c>
    </row>
    <row r="19165" spans="8:17" x14ac:dyDescent="0.25">
      <c r="H19165" s="59">
        <v>5541</v>
      </c>
      <c r="I19165" s="59" t="s">
        <v>69</v>
      </c>
      <c r="J19165" s="59">
        <v>9109145</v>
      </c>
      <c r="K19165" s="59" t="s">
        <v>19600</v>
      </c>
      <c r="L19165" s="61" t="s">
        <v>113</v>
      </c>
      <c r="M19165" s="61">
        <f>VLOOKUP(H19165,zdroj!C:F,4,0)</f>
        <v>0</v>
      </c>
      <c r="N19165" s="61" t="str">
        <f t="shared" si="598"/>
        <v>katB</v>
      </c>
      <c r="P19165" s="73" t="str">
        <f t="shared" si="599"/>
        <v/>
      </c>
      <c r="Q19165" s="61" t="s">
        <v>30</v>
      </c>
    </row>
    <row r="19166" spans="8:17" x14ac:dyDescent="0.25">
      <c r="H19166" s="59">
        <v>5541</v>
      </c>
      <c r="I19166" s="59" t="s">
        <v>69</v>
      </c>
      <c r="J19166" s="59">
        <v>9109153</v>
      </c>
      <c r="K19166" s="59" t="s">
        <v>19601</v>
      </c>
      <c r="L19166" s="61" t="s">
        <v>113</v>
      </c>
      <c r="M19166" s="61">
        <f>VLOOKUP(H19166,zdroj!C:F,4,0)</f>
        <v>0</v>
      </c>
      <c r="N19166" s="61" t="str">
        <f t="shared" si="598"/>
        <v>katB</v>
      </c>
      <c r="P19166" s="73" t="str">
        <f t="shared" si="599"/>
        <v/>
      </c>
      <c r="Q19166" s="61" t="s">
        <v>30</v>
      </c>
    </row>
    <row r="19167" spans="8:17" x14ac:dyDescent="0.25">
      <c r="H19167" s="59">
        <v>5541</v>
      </c>
      <c r="I19167" s="59" t="s">
        <v>69</v>
      </c>
      <c r="J19167" s="59">
        <v>9109161</v>
      </c>
      <c r="K19167" s="59" t="s">
        <v>19602</v>
      </c>
      <c r="L19167" s="61" t="s">
        <v>113</v>
      </c>
      <c r="M19167" s="61">
        <f>VLOOKUP(H19167,zdroj!C:F,4,0)</f>
        <v>0</v>
      </c>
      <c r="N19167" s="61" t="str">
        <f t="shared" si="598"/>
        <v>katB</v>
      </c>
      <c r="P19167" s="73" t="str">
        <f t="shared" si="599"/>
        <v/>
      </c>
      <c r="Q19167" s="61" t="s">
        <v>30</v>
      </c>
    </row>
    <row r="19168" spans="8:17" x14ac:dyDescent="0.25">
      <c r="H19168" s="59">
        <v>5541</v>
      </c>
      <c r="I19168" s="59" t="s">
        <v>69</v>
      </c>
      <c r="J19168" s="59">
        <v>9109170</v>
      </c>
      <c r="K19168" s="59" t="s">
        <v>19603</v>
      </c>
      <c r="L19168" s="61" t="s">
        <v>113</v>
      </c>
      <c r="M19168" s="61">
        <f>VLOOKUP(H19168,zdroj!C:F,4,0)</f>
        <v>0</v>
      </c>
      <c r="N19168" s="61" t="str">
        <f t="shared" si="598"/>
        <v>katB</v>
      </c>
      <c r="P19168" s="73" t="str">
        <f t="shared" si="599"/>
        <v/>
      </c>
      <c r="Q19168" s="61" t="s">
        <v>30</v>
      </c>
    </row>
    <row r="19169" spans="8:17" x14ac:dyDescent="0.25">
      <c r="H19169" s="59">
        <v>5541</v>
      </c>
      <c r="I19169" s="59" t="s">
        <v>69</v>
      </c>
      <c r="J19169" s="59">
        <v>9109188</v>
      </c>
      <c r="K19169" s="59" t="s">
        <v>19604</v>
      </c>
      <c r="L19169" s="61" t="s">
        <v>113</v>
      </c>
      <c r="M19169" s="61">
        <f>VLOOKUP(H19169,zdroj!C:F,4,0)</f>
        <v>0</v>
      </c>
      <c r="N19169" s="61" t="str">
        <f t="shared" si="598"/>
        <v>katB</v>
      </c>
      <c r="P19169" s="73" t="str">
        <f t="shared" si="599"/>
        <v/>
      </c>
      <c r="Q19169" s="61" t="s">
        <v>30</v>
      </c>
    </row>
    <row r="19170" spans="8:17" x14ac:dyDescent="0.25">
      <c r="H19170" s="59">
        <v>5541</v>
      </c>
      <c r="I19170" s="59" t="s">
        <v>69</v>
      </c>
      <c r="J19170" s="59">
        <v>9109196</v>
      </c>
      <c r="K19170" s="59" t="s">
        <v>19605</v>
      </c>
      <c r="L19170" s="61" t="s">
        <v>113</v>
      </c>
      <c r="M19170" s="61">
        <f>VLOOKUP(H19170,zdroj!C:F,4,0)</f>
        <v>0</v>
      </c>
      <c r="N19170" s="61" t="str">
        <f t="shared" si="598"/>
        <v>katB</v>
      </c>
      <c r="P19170" s="73" t="str">
        <f t="shared" si="599"/>
        <v/>
      </c>
      <c r="Q19170" s="61" t="s">
        <v>30</v>
      </c>
    </row>
    <row r="19171" spans="8:17" x14ac:dyDescent="0.25">
      <c r="H19171" s="59">
        <v>5541</v>
      </c>
      <c r="I19171" s="59" t="s">
        <v>69</v>
      </c>
      <c r="J19171" s="59">
        <v>9109200</v>
      </c>
      <c r="K19171" s="59" t="s">
        <v>19606</v>
      </c>
      <c r="L19171" s="61" t="s">
        <v>113</v>
      </c>
      <c r="M19171" s="61">
        <f>VLOOKUP(H19171,zdroj!C:F,4,0)</f>
        <v>0</v>
      </c>
      <c r="N19171" s="61" t="str">
        <f t="shared" si="598"/>
        <v>katB</v>
      </c>
      <c r="P19171" s="73" t="str">
        <f t="shared" si="599"/>
        <v/>
      </c>
      <c r="Q19171" s="61" t="s">
        <v>30</v>
      </c>
    </row>
    <row r="19172" spans="8:17" x14ac:dyDescent="0.25">
      <c r="H19172" s="59">
        <v>5541</v>
      </c>
      <c r="I19172" s="59" t="s">
        <v>69</v>
      </c>
      <c r="J19172" s="59">
        <v>9109218</v>
      </c>
      <c r="K19172" s="59" t="s">
        <v>19607</v>
      </c>
      <c r="L19172" s="61" t="s">
        <v>113</v>
      </c>
      <c r="M19172" s="61">
        <f>VLOOKUP(H19172,zdroj!C:F,4,0)</f>
        <v>0</v>
      </c>
      <c r="N19172" s="61" t="str">
        <f t="shared" si="598"/>
        <v>katB</v>
      </c>
      <c r="P19172" s="73" t="str">
        <f t="shared" si="599"/>
        <v/>
      </c>
      <c r="Q19172" s="61" t="s">
        <v>30</v>
      </c>
    </row>
    <row r="19173" spans="8:17" x14ac:dyDescent="0.25">
      <c r="H19173" s="59">
        <v>5541</v>
      </c>
      <c r="I19173" s="59" t="s">
        <v>69</v>
      </c>
      <c r="J19173" s="59">
        <v>9109226</v>
      </c>
      <c r="K19173" s="59" t="s">
        <v>19608</v>
      </c>
      <c r="L19173" s="61" t="s">
        <v>113</v>
      </c>
      <c r="M19173" s="61">
        <f>VLOOKUP(H19173,zdroj!C:F,4,0)</f>
        <v>0</v>
      </c>
      <c r="N19173" s="61" t="str">
        <f t="shared" si="598"/>
        <v>katB</v>
      </c>
      <c r="P19173" s="73" t="str">
        <f t="shared" si="599"/>
        <v/>
      </c>
      <c r="Q19173" s="61" t="s">
        <v>30</v>
      </c>
    </row>
    <row r="19174" spans="8:17" x14ac:dyDescent="0.25">
      <c r="H19174" s="59">
        <v>5541</v>
      </c>
      <c r="I19174" s="59" t="s">
        <v>69</v>
      </c>
      <c r="J19174" s="59">
        <v>9109234</v>
      </c>
      <c r="K19174" s="59" t="s">
        <v>19609</v>
      </c>
      <c r="L19174" s="61" t="s">
        <v>113</v>
      </c>
      <c r="M19174" s="61">
        <f>VLOOKUP(H19174,zdroj!C:F,4,0)</f>
        <v>0</v>
      </c>
      <c r="N19174" s="61" t="str">
        <f t="shared" si="598"/>
        <v>katB</v>
      </c>
      <c r="P19174" s="73" t="str">
        <f t="shared" si="599"/>
        <v/>
      </c>
      <c r="Q19174" s="61" t="s">
        <v>30</v>
      </c>
    </row>
    <row r="19175" spans="8:17" x14ac:dyDescent="0.25">
      <c r="H19175" s="59">
        <v>5541</v>
      </c>
      <c r="I19175" s="59" t="s">
        <v>69</v>
      </c>
      <c r="J19175" s="59">
        <v>9109242</v>
      </c>
      <c r="K19175" s="59" t="s">
        <v>19610</v>
      </c>
      <c r="L19175" s="61" t="s">
        <v>113</v>
      </c>
      <c r="M19175" s="61">
        <f>VLOOKUP(H19175,zdroj!C:F,4,0)</f>
        <v>0</v>
      </c>
      <c r="N19175" s="61" t="str">
        <f t="shared" si="598"/>
        <v>katB</v>
      </c>
      <c r="P19175" s="73" t="str">
        <f t="shared" si="599"/>
        <v/>
      </c>
      <c r="Q19175" s="61" t="s">
        <v>30</v>
      </c>
    </row>
    <row r="19176" spans="8:17" x14ac:dyDescent="0.25">
      <c r="H19176" s="59">
        <v>5541</v>
      </c>
      <c r="I19176" s="59" t="s">
        <v>69</v>
      </c>
      <c r="J19176" s="59">
        <v>9109251</v>
      </c>
      <c r="K19176" s="59" t="s">
        <v>19611</v>
      </c>
      <c r="L19176" s="61" t="s">
        <v>81</v>
      </c>
      <c r="M19176" s="61">
        <f>VLOOKUP(H19176,zdroj!C:F,4,0)</f>
        <v>0</v>
      </c>
      <c r="N19176" s="61" t="str">
        <f t="shared" si="598"/>
        <v>-</v>
      </c>
      <c r="P19176" s="73" t="str">
        <f t="shared" si="599"/>
        <v/>
      </c>
      <c r="Q19176" s="61" t="s">
        <v>84</v>
      </c>
    </row>
    <row r="19177" spans="8:17" x14ac:dyDescent="0.25">
      <c r="H19177" s="59">
        <v>5541</v>
      </c>
      <c r="I19177" s="59" t="s">
        <v>69</v>
      </c>
      <c r="J19177" s="59">
        <v>9109269</v>
      </c>
      <c r="K19177" s="59" t="s">
        <v>19612</v>
      </c>
      <c r="L19177" s="61" t="s">
        <v>113</v>
      </c>
      <c r="M19177" s="61">
        <f>VLOOKUP(H19177,zdroj!C:F,4,0)</f>
        <v>0</v>
      </c>
      <c r="N19177" s="61" t="str">
        <f t="shared" si="598"/>
        <v>katB</v>
      </c>
      <c r="P19177" s="73" t="str">
        <f t="shared" si="599"/>
        <v/>
      </c>
      <c r="Q19177" s="61" t="s">
        <v>30</v>
      </c>
    </row>
    <row r="19178" spans="8:17" x14ac:dyDescent="0.25">
      <c r="H19178" s="59">
        <v>5541</v>
      </c>
      <c r="I19178" s="59" t="s">
        <v>69</v>
      </c>
      <c r="J19178" s="59">
        <v>9109277</v>
      </c>
      <c r="K19178" s="59" t="s">
        <v>19613</v>
      </c>
      <c r="L19178" s="61" t="s">
        <v>113</v>
      </c>
      <c r="M19178" s="61">
        <f>VLOOKUP(H19178,zdroj!C:F,4,0)</f>
        <v>0</v>
      </c>
      <c r="N19178" s="61" t="str">
        <f t="shared" si="598"/>
        <v>katB</v>
      </c>
      <c r="P19178" s="73" t="str">
        <f t="shared" si="599"/>
        <v/>
      </c>
      <c r="Q19178" s="61" t="s">
        <v>30</v>
      </c>
    </row>
    <row r="19179" spans="8:17" x14ac:dyDescent="0.25">
      <c r="H19179" s="59">
        <v>5541</v>
      </c>
      <c r="I19179" s="59" t="s">
        <v>69</v>
      </c>
      <c r="J19179" s="59">
        <v>9109285</v>
      </c>
      <c r="K19179" s="59" t="s">
        <v>19614</v>
      </c>
      <c r="L19179" s="61" t="s">
        <v>113</v>
      </c>
      <c r="M19179" s="61">
        <f>VLOOKUP(H19179,zdroj!C:F,4,0)</f>
        <v>0</v>
      </c>
      <c r="N19179" s="61" t="str">
        <f t="shared" si="598"/>
        <v>katB</v>
      </c>
      <c r="P19179" s="73" t="str">
        <f t="shared" si="599"/>
        <v/>
      </c>
      <c r="Q19179" s="61" t="s">
        <v>33</v>
      </c>
    </row>
    <row r="19180" spans="8:17" x14ac:dyDescent="0.25">
      <c r="H19180" s="59">
        <v>5541</v>
      </c>
      <c r="I19180" s="59" t="s">
        <v>69</v>
      </c>
      <c r="J19180" s="59">
        <v>9109293</v>
      </c>
      <c r="K19180" s="59" t="s">
        <v>19615</v>
      </c>
      <c r="L19180" s="61" t="s">
        <v>113</v>
      </c>
      <c r="M19180" s="61">
        <f>VLOOKUP(H19180,zdroj!C:F,4,0)</f>
        <v>0</v>
      </c>
      <c r="N19180" s="61" t="str">
        <f t="shared" si="598"/>
        <v>katB</v>
      </c>
      <c r="P19180" s="73" t="str">
        <f t="shared" si="599"/>
        <v/>
      </c>
      <c r="Q19180" s="61" t="s">
        <v>30</v>
      </c>
    </row>
    <row r="19181" spans="8:17" x14ac:dyDescent="0.25">
      <c r="H19181" s="59">
        <v>5541</v>
      </c>
      <c r="I19181" s="59" t="s">
        <v>69</v>
      </c>
      <c r="J19181" s="59">
        <v>9109307</v>
      </c>
      <c r="K19181" s="59" t="s">
        <v>19616</v>
      </c>
      <c r="L19181" s="61" t="s">
        <v>113</v>
      </c>
      <c r="M19181" s="61">
        <f>VLOOKUP(H19181,zdroj!C:F,4,0)</f>
        <v>0</v>
      </c>
      <c r="N19181" s="61" t="str">
        <f t="shared" si="598"/>
        <v>katB</v>
      </c>
      <c r="P19181" s="73" t="str">
        <f t="shared" si="599"/>
        <v/>
      </c>
      <c r="Q19181" s="61" t="s">
        <v>30</v>
      </c>
    </row>
    <row r="19182" spans="8:17" x14ac:dyDescent="0.25">
      <c r="H19182" s="59">
        <v>5541</v>
      </c>
      <c r="I19182" s="59" t="s">
        <v>69</v>
      </c>
      <c r="J19182" s="59">
        <v>9109315</v>
      </c>
      <c r="K19182" s="59" t="s">
        <v>19617</v>
      </c>
      <c r="L19182" s="61" t="s">
        <v>113</v>
      </c>
      <c r="M19182" s="61">
        <f>VLOOKUP(H19182,zdroj!C:F,4,0)</f>
        <v>0</v>
      </c>
      <c r="N19182" s="61" t="str">
        <f t="shared" si="598"/>
        <v>katB</v>
      </c>
      <c r="P19182" s="73" t="str">
        <f t="shared" si="599"/>
        <v/>
      </c>
      <c r="Q19182" s="61" t="s">
        <v>30</v>
      </c>
    </row>
    <row r="19183" spans="8:17" x14ac:dyDescent="0.25">
      <c r="H19183" s="59">
        <v>5541</v>
      </c>
      <c r="I19183" s="59" t="s">
        <v>69</v>
      </c>
      <c r="J19183" s="59">
        <v>9109323</v>
      </c>
      <c r="K19183" s="59" t="s">
        <v>19618</v>
      </c>
      <c r="L19183" s="61" t="s">
        <v>113</v>
      </c>
      <c r="M19183" s="61">
        <f>VLOOKUP(H19183,zdroj!C:F,4,0)</f>
        <v>0</v>
      </c>
      <c r="N19183" s="61" t="str">
        <f t="shared" si="598"/>
        <v>katB</v>
      </c>
      <c r="P19183" s="73" t="str">
        <f t="shared" si="599"/>
        <v/>
      </c>
      <c r="Q19183" s="61" t="s">
        <v>30</v>
      </c>
    </row>
    <row r="19184" spans="8:17" x14ac:dyDescent="0.25">
      <c r="H19184" s="59">
        <v>5541</v>
      </c>
      <c r="I19184" s="59" t="s">
        <v>69</v>
      </c>
      <c r="J19184" s="59">
        <v>25379569</v>
      </c>
      <c r="K19184" s="59" t="s">
        <v>19619</v>
      </c>
      <c r="L19184" s="61" t="s">
        <v>113</v>
      </c>
      <c r="M19184" s="61">
        <f>VLOOKUP(H19184,zdroj!C:F,4,0)</f>
        <v>0</v>
      </c>
      <c r="N19184" s="61" t="str">
        <f t="shared" si="598"/>
        <v>katB</v>
      </c>
      <c r="P19184" s="73" t="str">
        <f t="shared" si="599"/>
        <v/>
      </c>
      <c r="Q19184" s="61" t="s">
        <v>30</v>
      </c>
    </row>
    <row r="19185" spans="8:17" x14ac:dyDescent="0.25">
      <c r="H19185" s="59">
        <v>5541</v>
      </c>
      <c r="I19185" s="59" t="s">
        <v>69</v>
      </c>
      <c r="J19185" s="59">
        <v>25790323</v>
      </c>
      <c r="K19185" s="59" t="s">
        <v>19620</v>
      </c>
      <c r="L19185" s="61" t="s">
        <v>113</v>
      </c>
      <c r="M19185" s="61">
        <f>VLOOKUP(H19185,zdroj!C:F,4,0)</f>
        <v>0</v>
      </c>
      <c r="N19185" s="61" t="str">
        <f t="shared" si="598"/>
        <v>katB</v>
      </c>
      <c r="P19185" s="73" t="str">
        <f t="shared" si="599"/>
        <v/>
      </c>
      <c r="Q19185" s="61" t="s">
        <v>30</v>
      </c>
    </row>
    <row r="19186" spans="8:17" x14ac:dyDescent="0.25">
      <c r="H19186" s="59">
        <v>5541</v>
      </c>
      <c r="I19186" s="59" t="s">
        <v>69</v>
      </c>
      <c r="J19186" s="59">
        <v>25790331</v>
      </c>
      <c r="K19186" s="59" t="s">
        <v>19621</v>
      </c>
      <c r="L19186" s="61" t="s">
        <v>113</v>
      </c>
      <c r="M19186" s="61">
        <f>VLOOKUP(H19186,zdroj!C:F,4,0)</f>
        <v>0</v>
      </c>
      <c r="N19186" s="61" t="str">
        <f t="shared" si="598"/>
        <v>katB</v>
      </c>
      <c r="P19186" s="73" t="str">
        <f t="shared" si="599"/>
        <v/>
      </c>
      <c r="Q19186" s="61" t="s">
        <v>30</v>
      </c>
    </row>
    <row r="19187" spans="8:17" x14ac:dyDescent="0.25">
      <c r="H19187" s="59">
        <v>5541</v>
      </c>
      <c r="I19187" s="59" t="s">
        <v>69</v>
      </c>
      <c r="J19187" s="59">
        <v>25790340</v>
      </c>
      <c r="K19187" s="59" t="s">
        <v>19622</v>
      </c>
      <c r="L19187" s="61" t="s">
        <v>113</v>
      </c>
      <c r="M19187" s="61">
        <f>VLOOKUP(H19187,zdroj!C:F,4,0)</f>
        <v>0</v>
      </c>
      <c r="N19187" s="61" t="str">
        <f t="shared" si="598"/>
        <v>katB</v>
      </c>
      <c r="P19187" s="73" t="str">
        <f t="shared" si="599"/>
        <v/>
      </c>
      <c r="Q19187" s="61" t="s">
        <v>30</v>
      </c>
    </row>
    <row r="19188" spans="8:17" x14ac:dyDescent="0.25">
      <c r="H19188" s="59">
        <v>5541</v>
      </c>
      <c r="I19188" s="59" t="s">
        <v>69</v>
      </c>
      <c r="J19188" s="59">
        <v>25790358</v>
      </c>
      <c r="K19188" s="59" t="s">
        <v>19623</v>
      </c>
      <c r="L19188" s="61" t="s">
        <v>113</v>
      </c>
      <c r="M19188" s="61">
        <f>VLOOKUP(H19188,zdroj!C:F,4,0)</f>
        <v>0</v>
      </c>
      <c r="N19188" s="61" t="str">
        <f t="shared" si="598"/>
        <v>katB</v>
      </c>
      <c r="P19188" s="73" t="str">
        <f t="shared" si="599"/>
        <v/>
      </c>
      <c r="Q19188" s="61" t="s">
        <v>30</v>
      </c>
    </row>
    <row r="19189" spans="8:17" x14ac:dyDescent="0.25">
      <c r="H19189" s="59">
        <v>5541</v>
      </c>
      <c r="I19189" s="59" t="s">
        <v>69</v>
      </c>
      <c r="J19189" s="59">
        <v>25790366</v>
      </c>
      <c r="K19189" s="59" t="s">
        <v>19624</v>
      </c>
      <c r="L19189" s="61" t="s">
        <v>113</v>
      </c>
      <c r="M19189" s="61">
        <f>VLOOKUP(H19189,zdroj!C:F,4,0)</f>
        <v>0</v>
      </c>
      <c r="N19189" s="61" t="str">
        <f t="shared" si="598"/>
        <v>katB</v>
      </c>
      <c r="P19189" s="73" t="str">
        <f t="shared" si="599"/>
        <v/>
      </c>
      <c r="Q19189" s="61" t="s">
        <v>30</v>
      </c>
    </row>
    <row r="19190" spans="8:17" x14ac:dyDescent="0.25">
      <c r="H19190" s="59">
        <v>5541</v>
      </c>
      <c r="I19190" s="59" t="s">
        <v>69</v>
      </c>
      <c r="J19190" s="59">
        <v>25897632</v>
      </c>
      <c r="K19190" s="59" t="s">
        <v>19625</v>
      </c>
      <c r="L19190" s="61" t="s">
        <v>81</v>
      </c>
      <c r="M19190" s="61">
        <f>VLOOKUP(H19190,zdroj!C:F,4,0)</f>
        <v>0</v>
      </c>
      <c r="N19190" s="61" t="str">
        <f t="shared" si="598"/>
        <v>-</v>
      </c>
      <c r="P19190" s="73" t="str">
        <f t="shared" si="599"/>
        <v/>
      </c>
      <c r="Q19190" s="61" t="s">
        <v>84</v>
      </c>
    </row>
    <row r="19191" spans="8:17" x14ac:dyDescent="0.25">
      <c r="H19191" s="59">
        <v>5541</v>
      </c>
      <c r="I19191" s="59" t="s">
        <v>69</v>
      </c>
      <c r="J19191" s="59">
        <v>25905431</v>
      </c>
      <c r="K19191" s="59" t="s">
        <v>19626</v>
      </c>
      <c r="L19191" s="61" t="s">
        <v>113</v>
      </c>
      <c r="M19191" s="61">
        <f>VLOOKUP(H19191,zdroj!C:F,4,0)</f>
        <v>0</v>
      </c>
      <c r="N19191" s="61" t="str">
        <f t="shared" si="598"/>
        <v>katB</v>
      </c>
      <c r="P19191" s="73" t="str">
        <f t="shared" si="599"/>
        <v/>
      </c>
      <c r="Q19191" s="61" t="s">
        <v>30</v>
      </c>
    </row>
    <row r="19192" spans="8:17" x14ac:dyDescent="0.25">
      <c r="H19192" s="59">
        <v>5541</v>
      </c>
      <c r="I19192" s="59" t="s">
        <v>69</v>
      </c>
      <c r="J19192" s="59">
        <v>26902443</v>
      </c>
      <c r="K19192" s="59" t="s">
        <v>19627</v>
      </c>
      <c r="L19192" s="61" t="s">
        <v>113</v>
      </c>
      <c r="M19192" s="61">
        <f>VLOOKUP(H19192,zdroj!C:F,4,0)</f>
        <v>0</v>
      </c>
      <c r="N19192" s="61" t="str">
        <f t="shared" si="598"/>
        <v>katB</v>
      </c>
      <c r="P19192" s="73" t="str">
        <f t="shared" si="599"/>
        <v/>
      </c>
      <c r="Q19192" s="61" t="s">
        <v>30</v>
      </c>
    </row>
    <row r="19193" spans="8:17" x14ac:dyDescent="0.25">
      <c r="H19193" s="59">
        <v>5541</v>
      </c>
      <c r="I19193" s="59" t="s">
        <v>69</v>
      </c>
      <c r="J19193" s="59">
        <v>26902451</v>
      </c>
      <c r="K19193" s="59" t="s">
        <v>19628</v>
      </c>
      <c r="L19193" s="61" t="s">
        <v>113</v>
      </c>
      <c r="M19193" s="61">
        <f>VLOOKUP(H19193,zdroj!C:F,4,0)</f>
        <v>0</v>
      </c>
      <c r="N19193" s="61" t="str">
        <f t="shared" si="598"/>
        <v>katB</v>
      </c>
      <c r="P19193" s="73" t="str">
        <f t="shared" si="599"/>
        <v/>
      </c>
      <c r="Q19193" s="61" t="s">
        <v>30</v>
      </c>
    </row>
    <row r="19194" spans="8:17" x14ac:dyDescent="0.25">
      <c r="H19194" s="59">
        <v>5541</v>
      </c>
      <c r="I19194" s="59" t="s">
        <v>69</v>
      </c>
      <c r="J19194" s="59">
        <v>26902460</v>
      </c>
      <c r="K19194" s="59" t="s">
        <v>19629</v>
      </c>
      <c r="L19194" s="61" t="s">
        <v>113</v>
      </c>
      <c r="M19194" s="61">
        <f>VLOOKUP(H19194,zdroj!C:F,4,0)</f>
        <v>0</v>
      </c>
      <c r="N19194" s="61" t="str">
        <f t="shared" si="598"/>
        <v>katB</v>
      </c>
      <c r="P19194" s="73" t="str">
        <f t="shared" si="599"/>
        <v/>
      </c>
      <c r="Q19194" s="61" t="s">
        <v>31</v>
      </c>
    </row>
    <row r="19195" spans="8:17" x14ac:dyDescent="0.25">
      <c r="H19195" s="59">
        <v>5541</v>
      </c>
      <c r="I19195" s="59" t="s">
        <v>69</v>
      </c>
      <c r="J19195" s="59">
        <v>26902478</v>
      </c>
      <c r="K19195" s="59" t="s">
        <v>19630</v>
      </c>
      <c r="L19195" s="61" t="s">
        <v>113</v>
      </c>
      <c r="M19195" s="61">
        <f>VLOOKUP(H19195,zdroj!C:F,4,0)</f>
        <v>0</v>
      </c>
      <c r="N19195" s="61" t="str">
        <f t="shared" si="598"/>
        <v>katB</v>
      </c>
      <c r="P19195" s="73" t="str">
        <f t="shared" si="599"/>
        <v/>
      </c>
      <c r="Q19195" s="61" t="s">
        <v>30</v>
      </c>
    </row>
    <row r="19196" spans="8:17" x14ac:dyDescent="0.25">
      <c r="H19196" s="59">
        <v>5541</v>
      </c>
      <c r="I19196" s="59" t="s">
        <v>69</v>
      </c>
      <c r="J19196" s="59">
        <v>26902486</v>
      </c>
      <c r="K19196" s="59" t="s">
        <v>19631</v>
      </c>
      <c r="L19196" s="61" t="s">
        <v>113</v>
      </c>
      <c r="M19196" s="61">
        <f>VLOOKUP(H19196,zdroj!C:F,4,0)</f>
        <v>0</v>
      </c>
      <c r="N19196" s="61" t="str">
        <f t="shared" si="598"/>
        <v>katB</v>
      </c>
      <c r="P19196" s="73" t="str">
        <f t="shared" si="599"/>
        <v/>
      </c>
      <c r="Q19196" s="61" t="s">
        <v>30</v>
      </c>
    </row>
    <row r="19197" spans="8:17" x14ac:dyDescent="0.25">
      <c r="H19197" s="59">
        <v>5541</v>
      </c>
      <c r="I19197" s="59" t="s">
        <v>69</v>
      </c>
      <c r="J19197" s="59">
        <v>26902494</v>
      </c>
      <c r="K19197" s="59" t="s">
        <v>19632</v>
      </c>
      <c r="L19197" s="61" t="s">
        <v>113</v>
      </c>
      <c r="M19197" s="61">
        <f>VLOOKUP(H19197,zdroj!C:F,4,0)</f>
        <v>0</v>
      </c>
      <c r="N19197" s="61" t="str">
        <f t="shared" si="598"/>
        <v>katB</v>
      </c>
      <c r="P19197" s="73" t="str">
        <f t="shared" si="599"/>
        <v/>
      </c>
      <c r="Q19197" s="61" t="s">
        <v>30</v>
      </c>
    </row>
    <row r="19198" spans="8:17" x14ac:dyDescent="0.25">
      <c r="H19198" s="59">
        <v>5541</v>
      </c>
      <c r="I19198" s="59" t="s">
        <v>69</v>
      </c>
      <c r="J19198" s="59">
        <v>27414183</v>
      </c>
      <c r="K19198" s="59" t="s">
        <v>19633</v>
      </c>
      <c r="L19198" s="61" t="s">
        <v>113</v>
      </c>
      <c r="M19198" s="61">
        <f>VLOOKUP(H19198,zdroj!C:F,4,0)</f>
        <v>0</v>
      </c>
      <c r="N19198" s="61" t="str">
        <f t="shared" si="598"/>
        <v>katB</v>
      </c>
      <c r="P19198" s="73" t="str">
        <f t="shared" si="599"/>
        <v/>
      </c>
      <c r="Q19198" s="61" t="s">
        <v>30</v>
      </c>
    </row>
    <row r="19199" spans="8:17" x14ac:dyDescent="0.25">
      <c r="H19199" s="59">
        <v>5541</v>
      </c>
      <c r="I19199" s="59" t="s">
        <v>69</v>
      </c>
      <c r="J19199" s="59">
        <v>27471705</v>
      </c>
      <c r="K19199" s="59" t="s">
        <v>19634</v>
      </c>
      <c r="L19199" s="61" t="s">
        <v>113</v>
      </c>
      <c r="M19199" s="61">
        <f>VLOOKUP(H19199,zdroj!C:F,4,0)</f>
        <v>0</v>
      </c>
      <c r="N19199" s="61" t="str">
        <f t="shared" si="598"/>
        <v>katB</v>
      </c>
      <c r="P19199" s="73" t="str">
        <f t="shared" si="599"/>
        <v/>
      </c>
      <c r="Q19199" s="61" t="s">
        <v>30</v>
      </c>
    </row>
    <row r="19200" spans="8:17" x14ac:dyDescent="0.25">
      <c r="H19200" s="59">
        <v>5541</v>
      </c>
      <c r="I19200" s="59" t="s">
        <v>69</v>
      </c>
      <c r="J19200" s="59">
        <v>27798577</v>
      </c>
      <c r="K19200" s="59" t="s">
        <v>19635</v>
      </c>
      <c r="L19200" s="61" t="s">
        <v>113</v>
      </c>
      <c r="M19200" s="61">
        <f>VLOOKUP(H19200,zdroj!C:F,4,0)</f>
        <v>0</v>
      </c>
      <c r="N19200" s="61" t="str">
        <f t="shared" si="598"/>
        <v>katB</v>
      </c>
      <c r="P19200" s="73" t="str">
        <f t="shared" si="599"/>
        <v/>
      </c>
      <c r="Q19200" s="61" t="s">
        <v>30</v>
      </c>
    </row>
    <row r="19201" spans="8:17" x14ac:dyDescent="0.25">
      <c r="H19201" s="59">
        <v>5541</v>
      </c>
      <c r="I19201" s="59" t="s">
        <v>69</v>
      </c>
      <c r="J19201" s="59">
        <v>27821501</v>
      </c>
      <c r="K19201" s="59" t="s">
        <v>19636</v>
      </c>
      <c r="L19201" s="61" t="s">
        <v>81</v>
      </c>
      <c r="M19201" s="61">
        <f>VLOOKUP(H19201,zdroj!C:F,4,0)</f>
        <v>0</v>
      </c>
      <c r="N19201" s="61" t="str">
        <f t="shared" si="598"/>
        <v>-</v>
      </c>
      <c r="P19201" s="73" t="str">
        <f t="shared" si="599"/>
        <v/>
      </c>
      <c r="Q19201" s="61" t="s">
        <v>88</v>
      </c>
    </row>
    <row r="19202" spans="8:17" x14ac:dyDescent="0.25">
      <c r="H19202" s="59">
        <v>5541</v>
      </c>
      <c r="I19202" s="59" t="s">
        <v>69</v>
      </c>
      <c r="J19202" s="59">
        <v>28068165</v>
      </c>
      <c r="K19202" s="59" t="s">
        <v>19637</v>
      </c>
      <c r="L19202" s="61" t="s">
        <v>113</v>
      </c>
      <c r="M19202" s="61">
        <f>VLOOKUP(H19202,zdroj!C:F,4,0)</f>
        <v>0</v>
      </c>
      <c r="N19202" s="61" t="str">
        <f t="shared" si="598"/>
        <v>katB</v>
      </c>
      <c r="P19202" s="73" t="str">
        <f t="shared" si="599"/>
        <v/>
      </c>
      <c r="Q19202" s="61" t="s">
        <v>30</v>
      </c>
    </row>
    <row r="19203" spans="8:17" x14ac:dyDescent="0.25">
      <c r="H19203" s="59">
        <v>5541</v>
      </c>
      <c r="I19203" s="59" t="s">
        <v>69</v>
      </c>
      <c r="J19203" s="59">
        <v>28068173</v>
      </c>
      <c r="K19203" s="59" t="s">
        <v>19638</v>
      </c>
      <c r="L19203" s="61" t="s">
        <v>113</v>
      </c>
      <c r="M19203" s="61">
        <f>VLOOKUP(H19203,zdroj!C:F,4,0)</f>
        <v>0</v>
      </c>
      <c r="N19203" s="61" t="str">
        <f t="shared" si="598"/>
        <v>katB</v>
      </c>
      <c r="P19203" s="73" t="str">
        <f t="shared" si="599"/>
        <v/>
      </c>
      <c r="Q19203" s="61" t="s">
        <v>30</v>
      </c>
    </row>
    <row r="19204" spans="8:17" x14ac:dyDescent="0.25">
      <c r="H19204" s="59">
        <v>5541</v>
      </c>
      <c r="I19204" s="59" t="s">
        <v>69</v>
      </c>
      <c r="J19204" s="59">
        <v>28068181</v>
      </c>
      <c r="K19204" s="59" t="s">
        <v>19639</v>
      </c>
      <c r="L19204" s="61" t="s">
        <v>113</v>
      </c>
      <c r="M19204" s="61">
        <f>VLOOKUP(H19204,zdroj!C:F,4,0)</f>
        <v>0</v>
      </c>
      <c r="N19204" s="61" t="str">
        <f t="shared" si="598"/>
        <v>katB</v>
      </c>
      <c r="P19204" s="73" t="str">
        <f t="shared" si="599"/>
        <v/>
      </c>
      <c r="Q19204" s="61" t="s">
        <v>30</v>
      </c>
    </row>
    <row r="19205" spans="8:17" x14ac:dyDescent="0.25">
      <c r="H19205" s="59">
        <v>5541</v>
      </c>
      <c r="I19205" s="59" t="s">
        <v>69</v>
      </c>
      <c r="J19205" s="59">
        <v>28068190</v>
      </c>
      <c r="K19205" s="59" t="s">
        <v>19640</v>
      </c>
      <c r="L19205" s="61" t="s">
        <v>113</v>
      </c>
      <c r="M19205" s="61">
        <f>VLOOKUP(H19205,zdroj!C:F,4,0)</f>
        <v>0</v>
      </c>
      <c r="N19205" s="61" t="str">
        <f t="shared" si="598"/>
        <v>katB</v>
      </c>
      <c r="P19205" s="73" t="str">
        <f t="shared" si="599"/>
        <v/>
      </c>
      <c r="Q19205" s="61" t="s">
        <v>30</v>
      </c>
    </row>
    <row r="19206" spans="8:17" x14ac:dyDescent="0.25">
      <c r="H19206" s="59">
        <v>5541</v>
      </c>
      <c r="I19206" s="59" t="s">
        <v>69</v>
      </c>
      <c r="J19206" s="59">
        <v>28068203</v>
      </c>
      <c r="K19206" s="59" t="s">
        <v>19641</v>
      </c>
      <c r="L19206" s="61" t="s">
        <v>113</v>
      </c>
      <c r="M19206" s="61">
        <f>VLOOKUP(H19206,zdroj!C:F,4,0)</f>
        <v>0</v>
      </c>
      <c r="N19206" s="61" t="str">
        <f t="shared" si="598"/>
        <v>katB</v>
      </c>
      <c r="P19206" s="73" t="str">
        <f t="shared" si="599"/>
        <v/>
      </c>
      <c r="Q19206" s="61" t="s">
        <v>30</v>
      </c>
    </row>
    <row r="19207" spans="8:17" x14ac:dyDescent="0.25">
      <c r="H19207" s="59">
        <v>5541</v>
      </c>
      <c r="I19207" s="59" t="s">
        <v>69</v>
      </c>
      <c r="J19207" s="59">
        <v>28068211</v>
      </c>
      <c r="K19207" s="59" t="s">
        <v>19642</v>
      </c>
      <c r="L19207" s="61" t="s">
        <v>113</v>
      </c>
      <c r="M19207" s="61">
        <f>VLOOKUP(H19207,zdroj!C:F,4,0)</f>
        <v>0</v>
      </c>
      <c r="N19207" s="61" t="str">
        <f t="shared" ref="N19207:N19270" si="600">IF(M19207="A",IF(L19207="katA","katB",L19207),L19207)</f>
        <v>katB</v>
      </c>
      <c r="P19207" s="73" t="str">
        <f t="shared" ref="P19207:P19270" si="601">IF(O19207="A",1,"")</f>
        <v/>
      </c>
      <c r="Q19207" s="61" t="s">
        <v>30</v>
      </c>
    </row>
    <row r="19208" spans="8:17" x14ac:dyDescent="0.25">
      <c r="H19208" s="59">
        <v>5541</v>
      </c>
      <c r="I19208" s="59" t="s">
        <v>69</v>
      </c>
      <c r="J19208" s="59">
        <v>28068220</v>
      </c>
      <c r="K19208" s="59" t="s">
        <v>19643</v>
      </c>
      <c r="L19208" s="61" t="s">
        <v>81</v>
      </c>
      <c r="M19208" s="61">
        <f>VLOOKUP(H19208,zdroj!C:F,4,0)</f>
        <v>0</v>
      </c>
      <c r="N19208" s="61" t="str">
        <f t="shared" si="600"/>
        <v>-</v>
      </c>
      <c r="P19208" s="73" t="str">
        <f t="shared" si="601"/>
        <v/>
      </c>
      <c r="Q19208" s="61" t="s">
        <v>84</v>
      </c>
    </row>
    <row r="19209" spans="8:17" x14ac:dyDescent="0.25">
      <c r="H19209" s="59">
        <v>5541</v>
      </c>
      <c r="I19209" s="59" t="s">
        <v>69</v>
      </c>
      <c r="J19209" s="59">
        <v>28068238</v>
      </c>
      <c r="K19209" s="59" t="s">
        <v>19644</v>
      </c>
      <c r="L19209" s="61" t="s">
        <v>81</v>
      </c>
      <c r="M19209" s="61">
        <f>VLOOKUP(H19209,zdroj!C:F,4,0)</f>
        <v>0</v>
      </c>
      <c r="N19209" s="61" t="str">
        <f t="shared" si="600"/>
        <v>-</v>
      </c>
      <c r="P19209" s="73" t="str">
        <f t="shared" si="601"/>
        <v/>
      </c>
      <c r="Q19209" s="61" t="s">
        <v>84</v>
      </c>
    </row>
    <row r="19210" spans="8:17" x14ac:dyDescent="0.25">
      <c r="H19210" s="59">
        <v>5541</v>
      </c>
      <c r="I19210" s="59" t="s">
        <v>69</v>
      </c>
      <c r="J19210" s="59">
        <v>42467381</v>
      </c>
      <c r="K19210" s="59" t="s">
        <v>19645</v>
      </c>
      <c r="L19210" s="61" t="s">
        <v>113</v>
      </c>
      <c r="M19210" s="61">
        <f>VLOOKUP(H19210,zdroj!C:F,4,0)</f>
        <v>0</v>
      </c>
      <c r="N19210" s="61" t="str">
        <f t="shared" si="600"/>
        <v>katB</v>
      </c>
      <c r="P19210" s="73" t="str">
        <f t="shared" si="601"/>
        <v/>
      </c>
      <c r="Q19210" s="61" t="s">
        <v>30</v>
      </c>
    </row>
    <row r="19211" spans="8:17" x14ac:dyDescent="0.25">
      <c r="H19211" s="59">
        <v>5541</v>
      </c>
      <c r="I19211" s="59" t="s">
        <v>69</v>
      </c>
      <c r="J19211" s="59">
        <v>73117277</v>
      </c>
      <c r="K19211" s="59" t="s">
        <v>19646</v>
      </c>
      <c r="L19211" s="61" t="s">
        <v>113</v>
      </c>
      <c r="M19211" s="61">
        <f>VLOOKUP(H19211,zdroj!C:F,4,0)</f>
        <v>0</v>
      </c>
      <c r="N19211" s="61" t="str">
        <f t="shared" si="600"/>
        <v>katB</v>
      </c>
      <c r="P19211" s="73" t="str">
        <f t="shared" si="601"/>
        <v/>
      </c>
      <c r="Q19211" s="61" t="s">
        <v>30</v>
      </c>
    </row>
    <row r="19212" spans="8:17" x14ac:dyDescent="0.25">
      <c r="H19212" s="59">
        <v>5541</v>
      </c>
      <c r="I19212" s="59" t="s">
        <v>69</v>
      </c>
      <c r="J19212" s="59">
        <v>74289241</v>
      </c>
      <c r="K19212" s="59" t="s">
        <v>19647</v>
      </c>
      <c r="L19212" s="61" t="s">
        <v>113</v>
      </c>
      <c r="M19212" s="61">
        <f>VLOOKUP(H19212,zdroj!C:F,4,0)</f>
        <v>0</v>
      </c>
      <c r="N19212" s="61" t="str">
        <f t="shared" si="600"/>
        <v>katB</v>
      </c>
      <c r="P19212" s="73" t="str">
        <f t="shared" si="601"/>
        <v/>
      </c>
      <c r="Q19212" s="61" t="s">
        <v>30</v>
      </c>
    </row>
    <row r="19213" spans="8:17" x14ac:dyDescent="0.25">
      <c r="H19213" s="59">
        <v>5541</v>
      </c>
      <c r="I19213" s="59" t="s">
        <v>69</v>
      </c>
      <c r="J19213" s="59">
        <v>76172503</v>
      </c>
      <c r="K19213" s="59" t="s">
        <v>19648</v>
      </c>
      <c r="L19213" s="61" t="s">
        <v>113</v>
      </c>
      <c r="M19213" s="61">
        <f>VLOOKUP(H19213,zdroj!C:F,4,0)</f>
        <v>0</v>
      </c>
      <c r="N19213" s="61" t="str">
        <f t="shared" si="600"/>
        <v>katB</v>
      </c>
      <c r="P19213" s="73" t="str">
        <f t="shared" si="601"/>
        <v/>
      </c>
      <c r="Q19213" s="61" t="s">
        <v>30</v>
      </c>
    </row>
    <row r="19214" spans="8:17" x14ac:dyDescent="0.25">
      <c r="H19214" s="59">
        <v>5541</v>
      </c>
      <c r="I19214" s="59" t="s">
        <v>69</v>
      </c>
      <c r="J19214" s="59">
        <v>77896343</v>
      </c>
      <c r="K19214" s="59" t="s">
        <v>19649</v>
      </c>
      <c r="L19214" s="61" t="s">
        <v>113</v>
      </c>
      <c r="M19214" s="61">
        <f>VLOOKUP(H19214,zdroj!C:F,4,0)</f>
        <v>0</v>
      </c>
      <c r="N19214" s="61" t="str">
        <f t="shared" si="600"/>
        <v>katB</v>
      </c>
      <c r="P19214" s="73" t="str">
        <f t="shared" si="601"/>
        <v/>
      </c>
      <c r="Q19214" s="61" t="s">
        <v>30</v>
      </c>
    </row>
    <row r="19215" spans="8:17" x14ac:dyDescent="0.25">
      <c r="H19215" s="59">
        <v>5541</v>
      </c>
      <c r="I19215" s="59" t="s">
        <v>69</v>
      </c>
      <c r="J19215" s="59">
        <v>77904095</v>
      </c>
      <c r="K19215" s="59" t="s">
        <v>19650</v>
      </c>
      <c r="L19215" s="61" t="s">
        <v>113</v>
      </c>
      <c r="M19215" s="61">
        <f>VLOOKUP(H19215,zdroj!C:F,4,0)</f>
        <v>0</v>
      </c>
      <c r="N19215" s="61" t="str">
        <f t="shared" si="600"/>
        <v>katB</v>
      </c>
      <c r="P19215" s="73" t="str">
        <f t="shared" si="601"/>
        <v/>
      </c>
      <c r="Q19215" s="61" t="s">
        <v>30</v>
      </c>
    </row>
    <row r="19216" spans="8:17" x14ac:dyDescent="0.25">
      <c r="H19216" s="59">
        <v>5541</v>
      </c>
      <c r="I19216" s="59" t="s">
        <v>69</v>
      </c>
      <c r="J19216" s="59">
        <v>81017910</v>
      </c>
      <c r="K19216" s="59" t="s">
        <v>19651</v>
      </c>
      <c r="L19216" s="61" t="s">
        <v>81</v>
      </c>
      <c r="M19216" s="61">
        <f>VLOOKUP(H19216,zdroj!C:F,4,0)</f>
        <v>0</v>
      </c>
      <c r="N19216" s="61" t="str">
        <f t="shared" si="600"/>
        <v>-</v>
      </c>
      <c r="P19216" s="73" t="str">
        <f t="shared" si="601"/>
        <v/>
      </c>
      <c r="Q19216" s="61" t="s">
        <v>88</v>
      </c>
    </row>
    <row r="19217" spans="8:17" x14ac:dyDescent="0.25">
      <c r="H19217" s="59">
        <v>5789</v>
      </c>
      <c r="I19217" s="59" t="s">
        <v>72</v>
      </c>
      <c r="J19217" s="59">
        <v>9109331</v>
      </c>
      <c r="K19217" s="59" t="s">
        <v>19652</v>
      </c>
      <c r="L19217" s="61" t="s">
        <v>114</v>
      </c>
      <c r="M19217" s="61">
        <f>VLOOKUP(H19217,zdroj!C:F,4,0)</f>
        <v>0</v>
      </c>
      <c r="N19217" s="61" t="str">
        <f t="shared" si="600"/>
        <v>katC</v>
      </c>
      <c r="P19217" s="73" t="str">
        <f t="shared" si="601"/>
        <v/>
      </c>
      <c r="Q19217" s="61" t="s">
        <v>33</v>
      </c>
    </row>
    <row r="19218" spans="8:17" x14ac:dyDescent="0.25">
      <c r="H19218" s="59">
        <v>5789</v>
      </c>
      <c r="I19218" s="59" t="s">
        <v>72</v>
      </c>
      <c r="J19218" s="59">
        <v>9109340</v>
      </c>
      <c r="K19218" s="59" t="s">
        <v>19653</v>
      </c>
      <c r="L19218" s="61" t="s">
        <v>114</v>
      </c>
      <c r="M19218" s="61">
        <f>VLOOKUP(H19218,zdroj!C:F,4,0)</f>
        <v>0</v>
      </c>
      <c r="N19218" s="61" t="str">
        <f t="shared" si="600"/>
        <v>katC</v>
      </c>
      <c r="P19218" s="73" t="str">
        <f t="shared" si="601"/>
        <v/>
      </c>
      <c r="Q19218" s="61" t="s">
        <v>31</v>
      </c>
    </row>
    <row r="19219" spans="8:17" x14ac:dyDescent="0.25">
      <c r="H19219" s="59">
        <v>5789</v>
      </c>
      <c r="I19219" s="59" t="s">
        <v>72</v>
      </c>
      <c r="J19219" s="59">
        <v>9109358</v>
      </c>
      <c r="K19219" s="59" t="s">
        <v>19654</v>
      </c>
      <c r="L19219" s="61" t="s">
        <v>81</v>
      </c>
      <c r="M19219" s="61">
        <f>VLOOKUP(H19219,zdroj!C:F,4,0)</f>
        <v>0</v>
      </c>
      <c r="N19219" s="61" t="str">
        <f t="shared" si="600"/>
        <v>-</v>
      </c>
      <c r="P19219" s="73" t="str">
        <f t="shared" si="601"/>
        <v/>
      </c>
      <c r="Q19219" s="61" t="s">
        <v>86</v>
      </c>
    </row>
    <row r="19220" spans="8:17" x14ac:dyDescent="0.25">
      <c r="H19220" s="59">
        <v>5789</v>
      </c>
      <c r="I19220" s="59" t="s">
        <v>72</v>
      </c>
      <c r="J19220" s="59">
        <v>9109366</v>
      </c>
      <c r="K19220" s="59" t="s">
        <v>19655</v>
      </c>
      <c r="L19220" s="61" t="s">
        <v>81</v>
      </c>
      <c r="M19220" s="61">
        <f>VLOOKUP(H19220,zdroj!C:F,4,0)</f>
        <v>0</v>
      </c>
      <c r="N19220" s="61" t="str">
        <f t="shared" si="600"/>
        <v>-</v>
      </c>
      <c r="P19220" s="73" t="str">
        <f t="shared" si="601"/>
        <v/>
      </c>
      <c r="Q19220" s="61" t="s">
        <v>86</v>
      </c>
    </row>
    <row r="19221" spans="8:17" x14ac:dyDescent="0.25">
      <c r="H19221" s="59">
        <v>5789</v>
      </c>
      <c r="I19221" s="59" t="s">
        <v>72</v>
      </c>
      <c r="J19221" s="59">
        <v>9109374</v>
      </c>
      <c r="K19221" s="59" t="s">
        <v>19656</v>
      </c>
      <c r="L19221" s="61" t="s">
        <v>81</v>
      </c>
      <c r="M19221" s="61">
        <f>VLOOKUP(H19221,zdroj!C:F,4,0)</f>
        <v>0</v>
      </c>
      <c r="N19221" s="61" t="str">
        <f t="shared" si="600"/>
        <v>-</v>
      </c>
      <c r="P19221" s="73" t="str">
        <f t="shared" si="601"/>
        <v/>
      </c>
      <c r="Q19221" s="61" t="s">
        <v>86</v>
      </c>
    </row>
    <row r="19222" spans="8:17" x14ac:dyDescent="0.25">
      <c r="H19222" s="59">
        <v>5789</v>
      </c>
      <c r="I19222" s="59" t="s">
        <v>72</v>
      </c>
      <c r="J19222" s="59">
        <v>9109382</v>
      </c>
      <c r="K19222" s="59" t="s">
        <v>19657</v>
      </c>
      <c r="L19222" s="61" t="s">
        <v>81</v>
      </c>
      <c r="M19222" s="61">
        <f>VLOOKUP(H19222,zdroj!C:F,4,0)</f>
        <v>0</v>
      </c>
      <c r="N19222" s="61" t="str">
        <f t="shared" si="600"/>
        <v>-</v>
      </c>
      <c r="P19222" s="73" t="str">
        <f t="shared" si="601"/>
        <v/>
      </c>
      <c r="Q19222" s="61" t="s">
        <v>86</v>
      </c>
    </row>
    <row r="19223" spans="8:17" x14ac:dyDescent="0.25">
      <c r="H19223" s="59">
        <v>5789</v>
      </c>
      <c r="I19223" s="59" t="s">
        <v>72</v>
      </c>
      <c r="J19223" s="59">
        <v>9109391</v>
      </c>
      <c r="K19223" s="59" t="s">
        <v>19658</v>
      </c>
      <c r="L19223" s="61" t="s">
        <v>81</v>
      </c>
      <c r="M19223" s="61">
        <f>VLOOKUP(H19223,zdroj!C:F,4,0)</f>
        <v>0</v>
      </c>
      <c r="N19223" s="61" t="str">
        <f t="shared" si="600"/>
        <v>-</v>
      </c>
      <c r="P19223" s="73" t="str">
        <f t="shared" si="601"/>
        <v/>
      </c>
      <c r="Q19223" s="61" t="s">
        <v>86</v>
      </c>
    </row>
    <row r="19224" spans="8:17" x14ac:dyDescent="0.25">
      <c r="H19224" s="59">
        <v>5789</v>
      </c>
      <c r="I19224" s="59" t="s">
        <v>72</v>
      </c>
      <c r="J19224" s="59">
        <v>9109421</v>
      </c>
      <c r="K19224" s="59" t="s">
        <v>19659</v>
      </c>
      <c r="L19224" s="61" t="s">
        <v>81</v>
      </c>
      <c r="M19224" s="61">
        <f>VLOOKUP(H19224,zdroj!C:F,4,0)</f>
        <v>0</v>
      </c>
      <c r="N19224" s="61" t="str">
        <f t="shared" si="600"/>
        <v>-</v>
      </c>
      <c r="P19224" s="73" t="str">
        <f t="shared" si="601"/>
        <v/>
      </c>
      <c r="Q19224" s="61" t="s">
        <v>86</v>
      </c>
    </row>
    <row r="19225" spans="8:17" x14ac:dyDescent="0.25">
      <c r="H19225" s="59">
        <v>5789</v>
      </c>
      <c r="I19225" s="59" t="s">
        <v>72</v>
      </c>
      <c r="J19225" s="59">
        <v>9109439</v>
      </c>
      <c r="K19225" s="59" t="s">
        <v>19660</v>
      </c>
      <c r="L19225" s="61" t="s">
        <v>81</v>
      </c>
      <c r="M19225" s="61">
        <f>VLOOKUP(H19225,zdroj!C:F,4,0)</f>
        <v>0</v>
      </c>
      <c r="N19225" s="61" t="str">
        <f t="shared" si="600"/>
        <v>-</v>
      </c>
      <c r="P19225" s="73" t="str">
        <f t="shared" si="601"/>
        <v/>
      </c>
      <c r="Q19225" s="61" t="s">
        <v>86</v>
      </c>
    </row>
    <row r="19226" spans="8:17" x14ac:dyDescent="0.25">
      <c r="H19226" s="59">
        <v>5789</v>
      </c>
      <c r="I19226" s="59" t="s">
        <v>72</v>
      </c>
      <c r="J19226" s="59">
        <v>9109463</v>
      </c>
      <c r="K19226" s="59" t="s">
        <v>19661</v>
      </c>
      <c r="L19226" s="61" t="s">
        <v>114</v>
      </c>
      <c r="M19226" s="61">
        <f>VLOOKUP(H19226,zdroj!C:F,4,0)</f>
        <v>0</v>
      </c>
      <c r="N19226" s="61" t="str">
        <f t="shared" si="600"/>
        <v>katC</v>
      </c>
      <c r="P19226" s="73" t="str">
        <f t="shared" si="601"/>
        <v/>
      </c>
      <c r="Q19226" s="61" t="s">
        <v>31</v>
      </c>
    </row>
    <row r="19227" spans="8:17" x14ac:dyDescent="0.25">
      <c r="H19227" s="59">
        <v>5789</v>
      </c>
      <c r="I19227" s="59" t="s">
        <v>72</v>
      </c>
      <c r="J19227" s="59">
        <v>9109471</v>
      </c>
      <c r="K19227" s="59" t="s">
        <v>19662</v>
      </c>
      <c r="L19227" s="61" t="s">
        <v>81</v>
      </c>
      <c r="M19227" s="61">
        <f>VLOOKUP(H19227,zdroj!C:F,4,0)</f>
        <v>0</v>
      </c>
      <c r="N19227" s="61" t="str">
        <f t="shared" si="600"/>
        <v>-</v>
      </c>
      <c r="P19227" s="73" t="str">
        <f t="shared" si="601"/>
        <v/>
      </c>
      <c r="Q19227" s="61" t="s">
        <v>86</v>
      </c>
    </row>
    <row r="19228" spans="8:17" x14ac:dyDescent="0.25">
      <c r="H19228" s="59">
        <v>5789</v>
      </c>
      <c r="I19228" s="59" t="s">
        <v>72</v>
      </c>
      <c r="J19228" s="59">
        <v>9109480</v>
      </c>
      <c r="K19228" s="59" t="s">
        <v>19663</v>
      </c>
      <c r="L19228" s="61" t="s">
        <v>81</v>
      </c>
      <c r="M19228" s="61">
        <f>VLOOKUP(H19228,zdroj!C:F,4,0)</f>
        <v>0</v>
      </c>
      <c r="N19228" s="61" t="str">
        <f t="shared" si="600"/>
        <v>-</v>
      </c>
      <c r="P19228" s="73" t="str">
        <f t="shared" si="601"/>
        <v/>
      </c>
      <c r="Q19228" s="61" t="s">
        <v>86</v>
      </c>
    </row>
    <row r="19229" spans="8:17" x14ac:dyDescent="0.25">
      <c r="H19229" s="59">
        <v>5789</v>
      </c>
      <c r="I19229" s="59" t="s">
        <v>72</v>
      </c>
      <c r="J19229" s="59">
        <v>9109498</v>
      </c>
      <c r="K19229" s="59" t="s">
        <v>19664</v>
      </c>
      <c r="L19229" s="61" t="s">
        <v>81</v>
      </c>
      <c r="M19229" s="61">
        <f>VLOOKUP(H19229,zdroj!C:F,4,0)</f>
        <v>0</v>
      </c>
      <c r="N19229" s="61" t="str">
        <f t="shared" si="600"/>
        <v>-</v>
      </c>
      <c r="P19229" s="73" t="str">
        <f t="shared" si="601"/>
        <v/>
      </c>
      <c r="Q19229" s="61" t="s">
        <v>86</v>
      </c>
    </row>
    <row r="19230" spans="8:17" x14ac:dyDescent="0.25">
      <c r="H19230" s="59">
        <v>5789</v>
      </c>
      <c r="I19230" s="59" t="s">
        <v>72</v>
      </c>
      <c r="J19230" s="59">
        <v>9109501</v>
      </c>
      <c r="K19230" s="59" t="s">
        <v>19665</v>
      </c>
      <c r="L19230" s="61" t="s">
        <v>81</v>
      </c>
      <c r="M19230" s="61">
        <f>VLOOKUP(H19230,zdroj!C:F,4,0)</f>
        <v>0</v>
      </c>
      <c r="N19230" s="61" t="str">
        <f t="shared" si="600"/>
        <v>-</v>
      </c>
      <c r="P19230" s="73" t="str">
        <f t="shared" si="601"/>
        <v/>
      </c>
      <c r="Q19230" s="61" t="s">
        <v>86</v>
      </c>
    </row>
    <row r="19231" spans="8:17" x14ac:dyDescent="0.25">
      <c r="H19231" s="59">
        <v>5789</v>
      </c>
      <c r="I19231" s="59" t="s">
        <v>72</v>
      </c>
      <c r="J19231" s="59">
        <v>9109510</v>
      </c>
      <c r="K19231" s="59" t="s">
        <v>19666</v>
      </c>
      <c r="L19231" s="61" t="s">
        <v>81</v>
      </c>
      <c r="M19231" s="61">
        <f>VLOOKUP(H19231,zdroj!C:F,4,0)</f>
        <v>0</v>
      </c>
      <c r="N19231" s="61" t="str">
        <f t="shared" si="600"/>
        <v>-</v>
      </c>
      <c r="P19231" s="73" t="str">
        <f t="shared" si="601"/>
        <v/>
      </c>
      <c r="Q19231" s="61" t="s">
        <v>86</v>
      </c>
    </row>
    <row r="19232" spans="8:17" x14ac:dyDescent="0.25">
      <c r="H19232" s="59">
        <v>5789</v>
      </c>
      <c r="I19232" s="59" t="s">
        <v>72</v>
      </c>
      <c r="J19232" s="59">
        <v>9109528</v>
      </c>
      <c r="K19232" s="59" t="s">
        <v>19667</v>
      </c>
      <c r="L19232" s="61" t="s">
        <v>81</v>
      </c>
      <c r="M19232" s="61">
        <f>VLOOKUP(H19232,zdroj!C:F,4,0)</f>
        <v>0</v>
      </c>
      <c r="N19232" s="61" t="str">
        <f t="shared" si="600"/>
        <v>-</v>
      </c>
      <c r="P19232" s="73" t="str">
        <f t="shared" si="601"/>
        <v/>
      </c>
      <c r="Q19232" s="61" t="s">
        <v>86</v>
      </c>
    </row>
    <row r="19233" spans="8:17" x14ac:dyDescent="0.25">
      <c r="H19233" s="59">
        <v>5789</v>
      </c>
      <c r="I19233" s="59" t="s">
        <v>72</v>
      </c>
      <c r="J19233" s="59">
        <v>9109536</v>
      </c>
      <c r="K19233" s="59" t="s">
        <v>19668</v>
      </c>
      <c r="L19233" s="61" t="s">
        <v>81</v>
      </c>
      <c r="M19233" s="61">
        <f>VLOOKUP(H19233,zdroj!C:F,4,0)</f>
        <v>0</v>
      </c>
      <c r="N19233" s="61" t="str">
        <f t="shared" si="600"/>
        <v>-</v>
      </c>
      <c r="P19233" s="73" t="str">
        <f t="shared" si="601"/>
        <v/>
      </c>
      <c r="Q19233" s="61" t="s">
        <v>86</v>
      </c>
    </row>
    <row r="19234" spans="8:17" x14ac:dyDescent="0.25">
      <c r="H19234" s="59">
        <v>5789</v>
      </c>
      <c r="I19234" s="59" t="s">
        <v>72</v>
      </c>
      <c r="J19234" s="59">
        <v>9109544</v>
      </c>
      <c r="K19234" s="59" t="s">
        <v>19669</v>
      </c>
      <c r="L19234" s="61" t="s">
        <v>114</v>
      </c>
      <c r="M19234" s="61">
        <f>VLOOKUP(H19234,zdroj!C:F,4,0)</f>
        <v>0</v>
      </c>
      <c r="N19234" s="61" t="str">
        <f t="shared" si="600"/>
        <v>katC</v>
      </c>
      <c r="P19234" s="73" t="str">
        <f t="shared" si="601"/>
        <v/>
      </c>
      <c r="Q19234" s="61" t="s">
        <v>33</v>
      </c>
    </row>
    <row r="19235" spans="8:17" x14ac:dyDescent="0.25">
      <c r="H19235" s="59">
        <v>5789</v>
      </c>
      <c r="I19235" s="59" t="s">
        <v>72</v>
      </c>
      <c r="J19235" s="59">
        <v>9109552</v>
      </c>
      <c r="K19235" s="59" t="s">
        <v>19670</v>
      </c>
      <c r="L19235" s="61" t="s">
        <v>81</v>
      </c>
      <c r="M19235" s="61">
        <f>VLOOKUP(H19235,zdroj!C:F,4,0)</f>
        <v>0</v>
      </c>
      <c r="N19235" s="61" t="str">
        <f t="shared" si="600"/>
        <v>-</v>
      </c>
      <c r="P19235" s="73" t="str">
        <f t="shared" si="601"/>
        <v/>
      </c>
      <c r="Q19235" s="61" t="s">
        <v>86</v>
      </c>
    </row>
    <row r="19236" spans="8:17" x14ac:dyDescent="0.25">
      <c r="H19236" s="59">
        <v>5789</v>
      </c>
      <c r="I19236" s="59" t="s">
        <v>72</v>
      </c>
      <c r="J19236" s="59">
        <v>9109561</v>
      </c>
      <c r="K19236" s="59" t="s">
        <v>19671</v>
      </c>
      <c r="L19236" s="61" t="s">
        <v>81</v>
      </c>
      <c r="M19236" s="61">
        <f>VLOOKUP(H19236,zdroj!C:F,4,0)</f>
        <v>0</v>
      </c>
      <c r="N19236" s="61" t="str">
        <f t="shared" si="600"/>
        <v>-</v>
      </c>
      <c r="P19236" s="73" t="str">
        <f t="shared" si="601"/>
        <v/>
      </c>
      <c r="Q19236" s="61" t="s">
        <v>86</v>
      </c>
    </row>
    <row r="19237" spans="8:17" x14ac:dyDescent="0.25">
      <c r="H19237" s="59">
        <v>5789</v>
      </c>
      <c r="I19237" s="59" t="s">
        <v>72</v>
      </c>
      <c r="J19237" s="59">
        <v>9109579</v>
      </c>
      <c r="K19237" s="59" t="s">
        <v>19672</v>
      </c>
      <c r="L19237" s="61" t="s">
        <v>81</v>
      </c>
      <c r="M19237" s="61">
        <f>VLOOKUP(H19237,zdroj!C:F,4,0)</f>
        <v>0</v>
      </c>
      <c r="N19237" s="61" t="str">
        <f t="shared" si="600"/>
        <v>-</v>
      </c>
      <c r="P19237" s="73" t="str">
        <f t="shared" si="601"/>
        <v/>
      </c>
      <c r="Q19237" s="61" t="s">
        <v>86</v>
      </c>
    </row>
    <row r="19238" spans="8:17" x14ac:dyDescent="0.25">
      <c r="H19238" s="59">
        <v>5789</v>
      </c>
      <c r="I19238" s="59" t="s">
        <v>72</v>
      </c>
      <c r="J19238" s="59">
        <v>9109587</v>
      </c>
      <c r="K19238" s="59" t="s">
        <v>19673</v>
      </c>
      <c r="L19238" s="61" t="s">
        <v>81</v>
      </c>
      <c r="M19238" s="61">
        <f>VLOOKUP(H19238,zdroj!C:F,4,0)</f>
        <v>0</v>
      </c>
      <c r="N19238" s="61" t="str">
        <f t="shared" si="600"/>
        <v>-</v>
      </c>
      <c r="P19238" s="73" t="str">
        <f t="shared" si="601"/>
        <v/>
      </c>
      <c r="Q19238" s="61" t="s">
        <v>86</v>
      </c>
    </row>
    <row r="19239" spans="8:17" x14ac:dyDescent="0.25">
      <c r="H19239" s="59">
        <v>5789</v>
      </c>
      <c r="I19239" s="59" t="s">
        <v>72</v>
      </c>
      <c r="J19239" s="59">
        <v>9109595</v>
      </c>
      <c r="K19239" s="59" t="s">
        <v>19674</v>
      </c>
      <c r="L19239" s="61" t="s">
        <v>81</v>
      </c>
      <c r="M19239" s="61">
        <f>VLOOKUP(H19239,zdroj!C:F,4,0)</f>
        <v>0</v>
      </c>
      <c r="N19239" s="61" t="str">
        <f t="shared" si="600"/>
        <v>-</v>
      </c>
      <c r="P19239" s="73" t="str">
        <f t="shared" si="601"/>
        <v/>
      </c>
      <c r="Q19239" s="61" t="s">
        <v>86</v>
      </c>
    </row>
    <row r="19240" spans="8:17" x14ac:dyDescent="0.25">
      <c r="H19240" s="59">
        <v>5789</v>
      </c>
      <c r="I19240" s="59" t="s">
        <v>72</v>
      </c>
      <c r="J19240" s="59">
        <v>9109609</v>
      </c>
      <c r="K19240" s="59" t="s">
        <v>19675</v>
      </c>
      <c r="L19240" s="61" t="s">
        <v>81</v>
      </c>
      <c r="M19240" s="61">
        <f>VLOOKUP(H19240,zdroj!C:F,4,0)</f>
        <v>0</v>
      </c>
      <c r="N19240" s="61" t="str">
        <f t="shared" si="600"/>
        <v>-</v>
      </c>
      <c r="P19240" s="73" t="str">
        <f t="shared" si="601"/>
        <v/>
      </c>
      <c r="Q19240" s="61" t="s">
        <v>86</v>
      </c>
    </row>
    <row r="19241" spans="8:17" x14ac:dyDescent="0.25">
      <c r="H19241" s="59">
        <v>5789</v>
      </c>
      <c r="I19241" s="59" t="s">
        <v>72</v>
      </c>
      <c r="J19241" s="59">
        <v>9109617</v>
      </c>
      <c r="K19241" s="59" t="s">
        <v>19676</v>
      </c>
      <c r="L19241" s="61" t="s">
        <v>81</v>
      </c>
      <c r="M19241" s="61">
        <f>VLOOKUP(H19241,zdroj!C:F,4,0)</f>
        <v>0</v>
      </c>
      <c r="N19241" s="61" t="str">
        <f t="shared" si="600"/>
        <v>-</v>
      </c>
      <c r="P19241" s="73" t="str">
        <f t="shared" si="601"/>
        <v/>
      </c>
      <c r="Q19241" s="61" t="s">
        <v>86</v>
      </c>
    </row>
    <row r="19242" spans="8:17" x14ac:dyDescent="0.25">
      <c r="H19242" s="59">
        <v>5789</v>
      </c>
      <c r="I19242" s="59" t="s">
        <v>72</v>
      </c>
      <c r="J19242" s="59">
        <v>9109625</v>
      </c>
      <c r="K19242" s="59" t="s">
        <v>19677</v>
      </c>
      <c r="L19242" s="61" t="s">
        <v>81</v>
      </c>
      <c r="M19242" s="61">
        <f>VLOOKUP(H19242,zdroj!C:F,4,0)</f>
        <v>0</v>
      </c>
      <c r="N19242" s="61" t="str">
        <f t="shared" si="600"/>
        <v>-</v>
      </c>
      <c r="P19242" s="73" t="str">
        <f t="shared" si="601"/>
        <v/>
      </c>
      <c r="Q19242" s="61" t="s">
        <v>86</v>
      </c>
    </row>
    <row r="19243" spans="8:17" x14ac:dyDescent="0.25">
      <c r="H19243" s="59">
        <v>5789</v>
      </c>
      <c r="I19243" s="59" t="s">
        <v>72</v>
      </c>
      <c r="J19243" s="59">
        <v>9109633</v>
      </c>
      <c r="K19243" s="59" t="s">
        <v>19678</v>
      </c>
      <c r="L19243" s="61" t="s">
        <v>81</v>
      </c>
      <c r="M19243" s="61">
        <f>VLOOKUP(H19243,zdroj!C:F,4,0)</f>
        <v>0</v>
      </c>
      <c r="N19243" s="61" t="str">
        <f t="shared" si="600"/>
        <v>-</v>
      </c>
      <c r="P19243" s="73" t="str">
        <f t="shared" si="601"/>
        <v/>
      </c>
      <c r="Q19243" s="61" t="s">
        <v>86</v>
      </c>
    </row>
    <row r="19244" spans="8:17" x14ac:dyDescent="0.25">
      <c r="H19244" s="59">
        <v>5789</v>
      </c>
      <c r="I19244" s="59" t="s">
        <v>72</v>
      </c>
      <c r="J19244" s="59">
        <v>9109641</v>
      </c>
      <c r="K19244" s="59" t="s">
        <v>19679</v>
      </c>
      <c r="L19244" s="61" t="s">
        <v>81</v>
      </c>
      <c r="M19244" s="61">
        <f>VLOOKUP(H19244,zdroj!C:F,4,0)</f>
        <v>0</v>
      </c>
      <c r="N19244" s="61" t="str">
        <f t="shared" si="600"/>
        <v>-</v>
      </c>
      <c r="P19244" s="73" t="str">
        <f t="shared" si="601"/>
        <v/>
      </c>
      <c r="Q19244" s="61" t="s">
        <v>86</v>
      </c>
    </row>
    <row r="19245" spans="8:17" x14ac:dyDescent="0.25">
      <c r="H19245" s="59">
        <v>5789</v>
      </c>
      <c r="I19245" s="59" t="s">
        <v>72</v>
      </c>
      <c r="J19245" s="59">
        <v>9109650</v>
      </c>
      <c r="K19245" s="59" t="s">
        <v>19680</v>
      </c>
      <c r="L19245" s="61" t="s">
        <v>81</v>
      </c>
      <c r="M19245" s="61">
        <f>VLOOKUP(H19245,zdroj!C:F,4,0)</f>
        <v>0</v>
      </c>
      <c r="N19245" s="61" t="str">
        <f t="shared" si="600"/>
        <v>-</v>
      </c>
      <c r="P19245" s="73" t="str">
        <f t="shared" si="601"/>
        <v/>
      </c>
      <c r="Q19245" s="61" t="s">
        <v>86</v>
      </c>
    </row>
    <row r="19246" spans="8:17" x14ac:dyDescent="0.25">
      <c r="H19246" s="59">
        <v>5789</v>
      </c>
      <c r="I19246" s="59" t="s">
        <v>72</v>
      </c>
      <c r="J19246" s="59">
        <v>9109668</v>
      </c>
      <c r="K19246" s="59" t="s">
        <v>19681</v>
      </c>
      <c r="L19246" s="61" t="s">
        <v>81</v>
      </c>
      <c r="M19246" s="61">
        <f>VLOOKUP(H19246,zdroj!C:F,4,0)</f>
        <v>0</v>
      </c>
      <c r="N19246" s="61" t="str">
        <f t="shared" si="600"/>
        <v>-</v>
      </c>
      <c r="P19246" s="73" t="str">
        <f t="shared" si="601"/>
        <v/>
      </c>
      <c r="Q19246" s="61" t="s">
        <v>86</v>
      </c>
    </row>
    <row r="19247" spans="8:17" x14ac:dyDescent="0.25">
      <c r="H19247" s="59">
        <v>5789</v>
      </c>
      <c r="I19247" s="59" t="s">
        <v>72</v>
      </c>
      <c r="J19247" s="59">
        <v>9109676</v>
      </c>
      <c r="K19247" s="59" t="s">
        <v>19682</v>
      </c>
      <c r="L19247" s="61" t="s">
        <v>81</v>
      </c>
      <c r="M19247" s="61">
        <f>VLOOKUP(H19247,zdroj!C:F,4,0)</f>
        <v>0</v>
      </c>
      <c r="N19247" s="61" t="str">
        <f t="shared" si="600"/>
        <v>-</v>
      </c>
      <c r="P19247" s="73" t="str">
        <f t="shared" si="601"/>
        <v/>
      </c>
      <c r="Q19247" s="61" t="s">
        <v>86</v>
      </c>
    </row>
    <row r="19248" spans="8:17" x14ac:dyDescent="0.25">
      <c r="H19248" s="59">
        <v>5789</v>
      </c>
      <c r="I19248" s="59" t="s">
        <v>72</v>
      </c>
      <c r="J19248" s="59">
        <v>9109684</v>
      </c>
      <c r="K19248" s="59" t="s">
        <v>19683</v>
      </c>
      <c r="L19248" s="61" t="s">
        <v>81</v>
      </c>
      <c r="M19248" s="61">
        <f>VLOOKUP(H19248,zdroj!C:F,4,0)</f>
        <v>0</v>
      </c>
      <c r="N19248" s="61" t="str">
        <f t="shared" si="600"/>
        <v>-</v>
      </c>
      <c r="P19248" s="73" t="str">
        <f t="shared" si="601"/>
        <v/>
      </c>
      <c r="Q19248" s="61" t="s">
        <v>86</v>
      </c>
    </row>
    <row r="19249" spans="8:17" x14ac:dyDescent="0.25">
      <c r="H19249" s="59">
        <v>5789</v>
      </c>
      <c r="I19249" s="59" t="s">
        <v>72</v>
      </c>
      <c r="J19249" s="59">
        <v>9109692</v>
      </c>
      <c r="K19249" s="59" t="s">
        <v>19684</v>
      </c>
      <c r="L19249" s="61" t="s">
        <v>81</v>
      </c>
      <c r="M19249" s="61">
        <f>VLOOKUP(H19249,zdroj!C:F,4,0)</f>
        <v>0</v>
      </c>
      <c r="N19249" s="61" t="str">
        <f t="shared" si="600"/>
        <v>-</v>
      </c>
      <c r="P19249" s="73" t="str">
        <f t="shared" si="601"/>
        <v/>
      </c>
      <c r="Q19249" s="61" t="s">
        <v>86</v>
      </c>
    </row>
    <row r="19250" spans="8:17" x14ac:dyDescent="0.25">
      <c r="H19250" s="59">
        <v>5789</v>
      </c>
      <c r="I19250" s="59" t="s">
        <v>72</v>
      </c>
      <c r="J19250" s="59">
        <v>9109706</v>
      </c>
      <c r="K19250" s="59" t="s">
        <v>19685</v>
      </c>
      <c r="L19250" s="61" t="s">
        <v>81</v>
      </c>
      <c r="M19250" s="61">
        <f>VLOOKUP(H19250,zdroj!C:F,4,0)</f>
        <v>0</v>
      </c>
      <c r="N19250" s="61" t="str">
        <f t="shared" si="600"/>
        <v>-</v>
      </c>
      <c r="P19250" s="73" t="str">
        <f t="shared" si="601"/>
        <v/>
      </c>
      <c r="Q19250" s="61" t="s">
        <v>86</v>
      </c>
    </row>
    <row r="19251" spans="8:17" x14ac:dyDescent="0.25">
      <c r="H19251" s="59">
        <v>5789</v>
      </c>
      <c r="I19251" s="59" t="s">
        <v>72</v>
      </c>
      <c r="J19251" s="59">
        <v>9109714</v>
      </c>
      <c r="K19251" s="59" t="s">
        <v>19686</v>
      </c>
      <c r="L19251" s="61" t="s">
        <v>81</v>
      </c>
      <c r="M19251" s="61">
        <f>VLOOKUP(H19251,zdroj!C:F,4,0)</f>
        <v>0</v>
      </c>
      <c r="N19251" s="61" t="str">
        <f t="shared" si="600"/>
        <v>-</v>
      </c>
      <c r="P19251" s="73" t="str">
        <f t="shared" si="601"/>
        <v/>
      </c>
      <c r="Q19251" s="61" t="s">
        <v>86</v>
      </c>
    </row>
    <row r="19252" spans="8:17" x14ac:dyDescent="0.25">
      <c r="H19252" s="59">
        <v>5789</v>
      </c>
      <c r="I19252" s="59" t="s">
        <v>72</v>
      </c>
      <c r="J19252" s="59">
        <v>9109722</v>
      </c>
      <c r="K19252" s="59" t="s">
        <v>19687</v>
      </c>
      <c r="L19252" s="61" t="s">
        <v>81</v>
      </c>
      <c r="M19252" s="61">
        <f>VLOOKUP(H19252,zdroj!C:F,4,0)</f>
        <v>0</v>
      </c>
      <c r="N19252" s="61" t="str">
        <f t="shared" si="600"/>
        <v>-</v>
      </c>
      <c r="P19252" s="73" t="str">
        <f t="shared" si="601"/>
        <v/>
      </c>
      <c r="Q19252" s="61" t="s">
        <v>86</v>
      </c>
    </row>
    <row r="19253" spans="8:17" x14ac:dyDescent="0.25">
      <c r="H19253" s="59">
        <v>5789</v>
      </c>
      <c r="I19253" s="59" t="s">
        <v>72</v>
      </c>
      <c r="J19253" s="59">
        <v>9109731</v>
      </c>
      <c r="K19253" s="59" t="s">
        <v>19688</v>
      </c>
      <c r="L19253" s="61" t="s">
        <v>81</v>
      </c>
      <c r="M19253" s="61">
        <f>VLOOKUP(H19253,zdroj!C:F,4,0)</f>
        <v>0</v>
      </c>
      <c r="N19253" s="61" t="str">
        <f t="shared" si="600"/>
        <v>-</v>
      </c>
      <c r="P19253" s="73" t="str">
        <f t="shared" si="601"/>
        <v/>
      </c>
      <c r="Q19253" s="61" t="s">
        <v>86</v>
      </c>
    </row>
    <row r="19254" spans="8:17" x14ac:dyDescent="0.25">
      <c r="H19254" s="59">
        <v>5789</v>
      </c>
      <c r="I19254" s="59" t="s">
        <v>72</v>
      </c>
      <c r="J19254" s="59">
        <v>9109749</v>
      </c>
      <c r="K19254" s="59" t="s">
        <v>19689</v>
      </c>
      <c r="L19254" s="61" t="s">
        <v>81</v>
      </c>
      <c r="M19254" s="61">
        <f>VLOOKUP(H19254,zdroj!C:F,4,0)</f>
        <v>0</v>
      </c>
      <c r="N19254" s="61" t="str">
        <f t="shared" si="600"/>
        <v>-</v>
      </c>
      <c r="P19254" s="73" t="str">
        <f t="shared" si="601"/>
        <v/>
      </c>
      <c r="Q19254" s="61" t="s">
        <v>86</v>
      </c>
    </row>
    <row r="19255" spans="8:17" x14ac:dyDescent="0.25">
      <c r="H19255" s="59">
        <v>5789</v>
      </c>
      <c r="I19255" s="59" t="s">
        <v>72</v>
      </c>
      <c r="J19255" s="59">
        <v>9109757</v>
      </c>
      <c r="K19255" s="59" t="s">
        <v>19690</v>
      </c>
      <c r="L19255" s="61" t="s">
        <v>81</v>
      </c>
      <c r="M19255" s="61">
        <f>VLOOKUP(H19255,zdroj!C:F,4,0)</f>
        <v>0</v>
      </c>
      <c r="N19255" s="61" t="str">
        <f t="shared" si="600"/>
        <v>-</v>
      </c>
      <c r="P19255" s="73" t="str">
        <f t="shared" si="601"/>
        <v/>
      </c>
      <c r="Q19255" s="61" t="s">
        <v>86</v>
      </c>
    </row>
    <row r="19256" spans="8:17" x14ac:dyDescent="0.25">
      <c r="H19256" s="59">
        <v>5789</v>
      </c>
      <c r="I19256" s="59" t="s">
        <v>72</v>
      </c>
      <c r="J19256" s="59">
        <v>9109765</v>
      </c>
      <c r="K19256" s="59" t="s">
        <v>19691</v>
      </c>
      <c r="L19256" s="61" t="s">
        <v>81</v>
      </c>
      <c r="M19256" s="61">
        <f>VLOOKUP(H19256,zdroj!C:F,4,0)</f>
        <v>0</v>
      </c>
      <c r="N19256" s="61" t="str">
        <f t="shared" si="600"/>
        <v>-</v>
      </c>
      <c r="P19256" s="73" t="str">
        <f t="shared" si="601"/>
        <v/>
      </c>
      <c r="Q19256" s="61" t="s">
        <v>86</v>
      </c>
    </row>
    <row r="19257" spans="8:17" x14ac:dyDescent="0.25">
      <c r="H19257" s="59">
        <v>5789</v>
      </c>
      <c r="I19257" s="59" t="s">
        <v>72</v>
      </c>
      <c r="J19257" s="59">
        <v>9109773</v>
      </c>
      <c r="K19257" s="59" t="s">
        <v>19692</v>
      </c>
      <c r="L19257" s="61" t="s">
        <v>81</v>
      </c>
      <c r="M19257" s="61">
        <f>VLOOKUP(H19257,zdroj!C:F,4,0)</f>
        <v>0</v>
      </c>
      <c r="N19257" s="61" t="str">
        <f t="shared" si="600"/>
        <v>-</v>
      </c>
      <c r="P19257" s="73" t="str">
        <f t="shared" si="601"/>
        <v/>
      </c>
      <c r="Q19257" s="61" t="s">
        <v>86</v>
      </c>
    </row>
    <row r="19258" spans="8:17" x14ac:dyDescent="0.25">
      <c r="H19258" s="59">
        <v>5789</v>
      </c>
      <c r="I19258" s="59" t="s">
        <v>72</v>
      </c>
      <c r="J19258" s="59">
        <v>9109781</v>
      </c>
      <c r="K19258" s="59" t="s">
        <v>19693</v>
      </c>
      <c r="L19258" s="61" t="s">
        <v>81</v>
      </c>
      <c r="M19258" s="61">
        <f>VLOOKUP(H19258,zdroj!C:F,4,0)</f>
        <v>0</v>
      </c>
      <c r="N19258" s="61" t="str">
        <f t="shared" si="600"/>
        <v>-</v>
      </c>
      <c r="P19258" s="73" t="str">
        <f t="shared" si="601"/>
        <v/>
      </c>
      <c r="Q19258" s="61" t="s">
        <v>86</v>
      </c>
    </row>
    <row r="19259" spans="8:17" x14ac:dyDescent="0.25">
      <c r="H19259" s="59">
        <v>5789</v>
      </c>
      <c r="I19259" s="59" t="s">
        <v>72</v>
      </c>
      <c r="J19259" s="59">
        <v>9109790</v>
      </c>
      <c r="K19259" s="59" t="s">
        <v>19694</v>
      </c>
      <c r="L19259" s="61" t="s">
        <v>81</v>
      </c>
      <c r="M19259" s="61">
        <f>VLOOKUP(H19259,zdroj!C:F,4,0)</f>
        <v>0</v>
      </c>
      <c r="N19259" s="61" t="str">
        <f t="shared" si="600"/>
        <v>-</v>
      </c>
      <c r="P19259" s="73" t="str">
        <f t="shared" si="601"/>
        <v/>
      </c>
      <c r="Q19259" s="61" t="s">
        <v>86</v>
      </c>
    </row>
    <row r="19260" spans="8:17" x14ac:dyDescent="0.25">
      <c r="H19260" s="59">
        <v>5789</v>
      </c>
      <c r="I19260" s="59" t="s">
        <v>72</v>
      </c>
      <c r="J19260" s="59">
        <v>9109803</v>
      </c>
      <c r="K19260" s="59" t="s">
        <v>19695</v>
      </c>
      <c r="L19260" s="61" t="s">
        <v>81</v>
      </c>
      <c r="M19260" s="61">
        <f>VLOOKUP(H19260,zdroj!C:F,4,0)</f>
        <v>0</v>
      </c>
      <c r="N19260" s="61" t="str">
        <f t="shared" si="600"/>
        <v>-</v>
      </c>
      <c r="P19260" s="73" t="str">
        <f t="shared" si="601"/>
        <v/>
      </c>
      <c r="Q19260" s="61" t="s">
        <v>86</v>
      </c>
    </row>
    <row r="19261" spans="8:17" x14ac:dyDescent="0.25">
      <c r="H19261" s="59">
        <v>5789</v>
      </c>
      <c r="I19261" s="59" t="s">
        <v>72</v>
      </c>
      <c r="J19261" s="59">
        <v>9109811</v>
      </c>
      <c r="K19261" s="59" t="s">
        <v>19696</v>
      </c>
      <c r="L19261" s="61" t="s">
        <v>81</v>
      </c>
      <c r="M19261" s="61">
        <f>VLOOKUP(H19261,zdroj!C:F,4,0)</f>
        <v>0</v>
      </c>
      <c r="N19261" s="61" t="str">
        <f t="shared" si="600"/>
        <v>-</v>
      </c>
      <c r="P19261" s="73" t="str">
        <f t="shared" si="601"/>
        <v/>
      </c>
      <c r="Q19261" s="61" t="s">
        <v>86</v>
      </c>
    </row>
    <row r="19262" spans="8:17" x14ac:dyDescent="0.25">
      <c r="H19262" s="59">
        <v>5789</v>
      </c>
      <c r="I19262" s="59" t="s">
        <v>72</v>
      </c>
      <c r="J19262" s="59">
        <v>9109820</v>
      </c>
      <c r="K19262" s="59" t="s">
        <v>19697</v>
      </c>
      <c r="L19262" s="61" t="s">
        <v>81</v>
      </c>
      <c r="M19262" s="61">
        <f>VLOOKUP(H19262,zdroj!C:F,4,0)</f>
        <v>0</v>
      </c>
      <c r="N19262" s="61" t="str">
        <f t="shared" si="600"/>
        <v>-</v>
      </c>
      <c r="P19262" s="73" t="str">
        <f t="shared" si="601"/>
        <v/>
      </c>
      <c r="Q19262" s="61" t="s">
        <v>86</v>
      </c>
    </row>
    <row r="19263" spans="8:17" x14ac:dyDescent="0.25">
      <c r="H19263" s="59">
        <v>5789</v>
      </c>
      <c r="I19263" s="59" t="s">
        <v>72</v>
      </c>
      <c r="J19263" s="59">
        <v>9109838</v>
      </c>
      <c r="K19263" s="59" t="s">
        <v>19698</v>
      </c>
      <c r="L19263" s="61" t="s">
        <v>81</v>
      </c>
      <c r="M19263" s="61">
        <f>VLOOKUP(H19263,zdroj!C:F,4,0)</f>
        <v>0</v>
      </c>
      <c r="N19263" s="61" t="str">
        <f t="shared" si="600"/>
        <v>-</v>
      </c>
      <c r="P19263" s="73" t="str">
        <f t="shared" si="601"/>
        <v/>
      </c>
      <c r="Q19263" s="61" t="s">
        <v>86</v>
      </c>
    </row>
    <row r="19264" spans="8:17" x14ac:dyDescent="0.25">
      <c r="H19264" s="59">
        <v>5789</v>
      </c>
      <c r="I19264" s="59" t="s">
        <v>72</v>
      </c>
      <c r="J19264" s="59">
        <v>9109846</v>
      </c>
      <c r="K19264" s="59" t="s">
        <v>19699</v>
      </c>
      <c r="L19264" s="61" t="s">
        <v>81</v>
      </c>
      <c r="M19264" s="61">
        <f>VLOOKUP(H19264,zdroj!C:F,4,0)</f>
        <v>0</v>
      </c>
      <c r="N19264" s="61" t="str">
        <f t="shared" si="600"/>
        <v>-</v>
      </c>
      <c r="P19264" s="73" t="str">
        <f t="shared" si="601"/>
        <v/>
      </c>
      <c r="Q19264" s="61" t="s">
        <v>86</v>
      </c>
    </row>
    <row r="19265" spans="8:17" x14ac:dyDescent="0.25">
      <c r="H19265" s="59">
        <v>5789</v>
      </c>
      <c r="I19265" s="59" t="s">
        <v>72</v>
      </c>
      <c r="J19265" s="59">
        <v>9109854</v>
      </c>
      <c r="K19265" s="59" t="s">
        <v>19700</v>
      </c>
      <c r="L19265" s="61" t="s">
        <v>81</v>
      </c>
      <c r="M19265" s="61">
        <f>VLOOKUP(H19265,zdroj!C:F,4,0)</f>
        <v>0</v>
      </c>
      <c r="N19265" s="61" t="str">
        <f t="shared" si="600"/>
        <v>-</v>
      </c>
      <c r="P19265" s="73" t="str">
        <f t="shared" si="601"/>
        <v/>
      </c>
      <c r="Q19265" s="61" t="s">
        <v>86</v>
      </c>
    </row>
    <row r="19266" spans="8:17" x14ac:dyDescent="0.25">
      <c r="H19266" s="59">
        <v>5789</v>
      </c>
      <c r="I19266" s="59" t="s">
        <v>72</v>
      </c>
      <c r="J19266" s="59">
        <v>9109862</v>
      </c>
      <c r="K19266" s="59" t="s">
        <v>19701</v>
      </c>
      <c r="L19266" s="61" t="s">
        <v>81</v>
      </c>
      <c r="M19266" s="61">
        <f>VLOOKUP(H19266,zdroj!C:F,4,0)</f>
        <v>0</v>
      </c>
      <c r="N19266" s="61" t="str">
        <f t="shared" si="600"/>
        <v>-</v>
      </c>
      <c r="P19266" s="73" t="str">
        <f t="shared" si="601"/>
        <v/>
      </c>
      <c r="Q19266" s="61" t="s">
        <v>86</v>
      </c>
    </row>
    <row r="19267" spans="8:17" x14ac:dyDescent="0.25">
      <c r="H19267" s="59">
        <v>5789</v>
      </c>
      <c r="I19267" s="59" t="s">
        <v>72</v>
      </c>
      <c r="J19267" s="59">
        <v>9109871</v>
      </c>
      <c r="K19267" s="59" t="s">
        <v>19702</v>
      </c>
      <c r="L19267" s="61" t="s">
        <v>81</v>
      </c>
      <c r="M19267" s="61">
        <f>VLOOKUP(H19267,zdroj!C:F,4,0)</f>
        <v>0</v>
      </c>
      <c r="N19267" s="61" t="str">
        <f t="shared" si="600"/>
        <v>-</v>
      </c>
      <c r="P19267" s="73" t="str">
        <f t="shared" si="601"/>
        <v/>
      </c>
      <c r="Q19267" s="61" t="s">
        <v>86</v>
      </c>
    </row>
    <row r="19268" spans="8:17" x14ac:dyDescent="0.25">
      <c r="H19268" s="59">
        <v>5789</v>
      </c>
      <c r="I19268" s="59" t="s">
        <v>72</v>
      </c>
      <c r="J19268" s="59">
        <v>9109889</v>
      </c>
      <c r="K19268" s="59" t="s">
        <v>19703</v>
      </c>
      <c r="L19268" s="61" t="s">
        <v>81</v>
      </c>
      <c r="M19268" s="61">
        <f>VLOOKUP(H19268,zdroj!C:F,4,0)</f>
        <v>0</v>
      </c>
      <c r="N19268" s="61" t="str">
        <f t="shared" si="600"/>
        <v>-</v>
      </c>
      <c r="P19268" s="73" t="str">
        <f t="shared" si="601"/>
        <v/>
      </c>
      <c r="Q19268" s="61" t="s">
        <v>86</v>
      </c>
    </row>
    <row r="19269" spans="8:17" x14ac:dyDescent="0.25">
      <c r="H19269" s="59">
        <v>5789</v>
      </c>
      <c r="I19269" s="59" t="s">
        <v>72</v>
      </c>
      <c r="J19269" s="59">
        <v>9109897</v>
      </c>
      <c r="K19269" s="59" t="s">
        <v>19704</v>
      </c>
      <c r="L19269" s="61" t="s">
        <v>81</v>
      </c>
      <c r="M19269" s="61">
        <f>VLOOKUP(H19269,zdroj!C:F,4,0)</f>
        <v>0</v>
      </c>
      <c r="N19269" s="61" t="str">
        <f t="shared" si="600"/>
        <v>-</v>
      </c>
      <c r="P19269" s="73" t="str">
        <f t="shared" si="601"/>
        <v/>
      </c>
      <c r="Q19269" s="61" t="s">
        <v>86</v>
      </c>
    </row>
    <row r="19270" spans="8:17" x14ac:dyDescent="0.25">
      <c r="H19270" s="59">
        <v>5789</v>
      </c>
      <c r="I19270" s="59" t="s">
        <v>72</v>
      </c>
      <c r="J19270" s="59">
        <v>9109901</v>
      </c>
      <c r="K19270" s="59" t="s">
        <v>19705</v>
      </c>
      <c r="L19270" s="61" t="s">
        <v>81</v>
      </c>
      <c r="M19270" s="61">
        <f>VLOOKUP(H19270,zdroj!C:F,4,0)</f>
        <v>0</v>
      </c>
      <c r="N19270" s="61" t="str">
        <f t="shared" si="600"/>
        <v>-</v>
      </c>
      <c r="P19270" s="73" t="str">
        <f t="shared" si="601"/>
        <v/>
      </c>
      <c r="Q19270" s="61" t="s">
        <v>86</v>
      </c>
    </row>
    <row r="19271" spans="8:17" x14ac:dyDescent="0.25">
      <c r="H19271" s="59">
        <v>5789</v>
      </c>
      <c r="I19271" s="59" t="s">
        <v>72</v>
      </c>
      <c r="J19271" s="59">
        <v>9109919</v>
      </c>
      <c r="K19271" s="59" t="s">
        <v>19706</v>
      </c>
      <c r="L19271" s="61" t="s">
        <v>81</v>
      </c>
      <c r="M19271" s="61">
        <f>VLOOKUP(H19271,zdroj!C:F,4,0)</f>
        <v>0</v>
      </c>
      <c r="N19271" s="61" t="str">
        <f t="shared" ref="N19271:N19334" si="602">IF(M19271="A",IF(L19271="katA","katB",L19271),L19271)</f>
        <v>-</v>
      </c>
      <c r="P19271" s="73" t="str">
        <f t="shared" ref="P19271:P19334" si="603">IF(O19271="A",1,"")</f>
        <v/>
      </c>
      <c r="Q19271" s="61" t="s">
        <v>86</v>
      </c>
    </row>
    <row r="19272" spans="8:17" x14ac:dyDescent="0.25">
      <c r="H19272" s="59">
        <v>5789</v>
      </c>
      <c r="I19272" s="59" t="s">
        <v>72</v>
      </c>
      <c r="J19272" s="59">
        <v>9109927</v>
      </c>
      <c r="K19272" s="59" t="s">
        <v>19707</v>
      </c>
      <c r="L19272" s="61" t="s">
        <v>81</v>
      </c>
      <c r="M19272" s="61">
        <f>VLOOKUP(H19272,zdroj!C:F,4,0)</f>
        <v>0</v>
      </c>
      <c r="N19272" s="61" t="str">
        <f t="shared" si="602"/>
        <v>-</v>
      </c>
      <c r="P19272" s="73" t="str">
        <f t="shared" si="603"/>
        <v/>
      </c>
      <c r="Q19272" s="61" t="s">
        <v>86</v>
      </c>
    </row>
    <row r="19273" spans="8:17" x14ac:dyDescent="0.25">
      <c r="H19273" s="59">
        <v>5789</v>
      </c>
      <c r="I19273" s="59" t="s">
        <v>72</v>
      </c>
      <c r="J19273" s="59">
        <v>9109935</v>
      </c>
      <c r="K19273" s="59" t="s">
        <v>19708</v>
      </c>
      <c r="L19273" s="61" t="s">
        <v>81</v>
      </c>
      <c r="M19273" s="61">
        <f>VLOOKUP(H19273,zdroj!C:F,4,0)</f>
        <v>0</v>
      </c>
      <c r="N19273" s="61" t="str">
        <f t="shared" si="602"/>
        <v>-</v>
      </c>
      <c r="P19273" s="73" t="str">
        <f t="shared" si="603"/>
        <v/>
      </c>
      <c r="Q19273" s="61" t="s">
        <v>86</v>
      </c>
    </row>
    <row r="19274" spans="8:17" x14ac:dyDescent="0.25">
      <c r="H19274" s="59">
        <v>5789</v>
      </c>
      <c r="I19274" s="59" t="s">
        <v>72</v>
      </c>
      <c r="J19274" s="59">
        <v>9109943</v>
      </c>
      <c r="K19274" s="59" t="s">
        <v>19709</v>
      </c>
      <c r="L19274" s="61" t="s">
        <v>81</v>
      </c>
      <c r="M19274" s="61">
        <f>VLOOKUP(H19274,zdroj!C:F,4,0)</f>
        <v>0</v>
      </c>
      <c r="N19274" s="61" t="str">
        <f t="shared" si="602"/>
        <v>-</v>
      </c>
      <c r="P19274" s="73" t="str">
        <f t="shared" si="603"/>
        <v/>
      </c>
      <c r="Q19274" s="61" t="s">
        <v>86</v>
      </c>
    </row>
    <row r="19275" spans="8:17" x14ac:dyDescent="0.25">
      <c r="H19275" s="59">
        <v>5789</v>
      </c>
      <c r="I19275" s="59" t="s">
        <v>72</v>
      </c>
      <c r="J19275" s="59">
        <v>9109951</v>
      </c>
      <c r="K19275" s="59" t="s">
        <v>19710</v>
      </c>
      <c r="L19275" s="61" t="s">
        <v>81</v>
      </c>
      <c r="M19275" s="61">
        <f>VLOOKUP(H19275,zdroj!C:F,4,0)</f>
        <v>0</v>
      </c>
      <c r="N19275" s="61" t="str">
        <f t="shared" si="602"/>
        <v>-</v>
      </c>
      <c r="P19275" s="73" t="str">
        <f t="shared" si="603"/>
        <v/>
      </c>
      <c r="Q19275" s="61" t="s">
        <v>86</v>
      </c>
    </row>
    <row r="19276" spans="8:17" x14ac:dyDescent="0.25">
      <c r="H19276" s="59">
        <v>5789</v>
      </c>
      <c r="I19276" s="59" t="s">
        <v>72</v>
      </c>
      <c r="J19276" s="59">
        <v>9109960</v>
      </c>
      <c r="K19276" s="59" t="s">
        <v>19711</v>
      </c>
      <c r="L19276" s="61" t="s">
        <v>81</v>
      </c>
      <c r="M19276" s="61">
        <f>VLOOKUP(H19276,zdroj!C:F,4,0)</f>
        <v>0</v>
      </c>
      <c r="N19276" s="61" t="str">
        <f t="shared" si="602"/>
        <v>-</v>
      </c>
      <c r="P19276" s="73" t="str">
        <f t="shared" si="603"/>
        <v/>
      </c>
      <c r="Q19276" s="61" t="s">
        <v>86</v>
      </c>
    </row>
    <row r="19277" spans="8:17" x14ac:dyDescent="0.25">
      <c r="H19277" s="59">
        <v>5789</v>
      </c>
      <c r="I19277" s="59" t="s">
        <v>72</v>
      </c>
      <c r="J19277" s="59">
        <v>9109978</v>
      </c>
      <c r="K19277" s="59" t="s">
        <v>19712</v>
      </c>
      <c r="L19277" s="61" t="s">
        <v>81</v>
      </c>
      <c r="M19277" s="61">
        <f>VLOOKUP(H19277,zdroj!C:F,4,0)</f>
        <v>0</v>
      </c>
      <c r="N19277" s="61" t="str">
        <f t="shared" si="602"/>
        <v>-</v>
      </c>
      <c r="P19277" s="73" t="str">
        <f t="shared" si="603"/>
        <v/>
      </c>
      <c r="Q19277" s="61" t="s">
        <v>86</v>
      </c>
    </row>
    <row r="19278" spans="8:17" x14ac:dyDescent="0.25">
      <c r="H19278" s="59">
        <v>5789</v>
      </c>
      <c r="I19278" s="59" t="s">
        <v>72</v>
      </c>
      <c r="J19278" s="59">
        <v>9109986</v>
      </c>
      <c r="K19278" s="59" t="s">
        <v>19713</v>
      </c>
      <c r="L19278" s="61" t="s">
        <v>81</v>
      </c>
      <c r="M19278" s="61">
        <f>VLOOKUP(H19278,zdroj!C:F,4,0)</f>
        <v>0</v>
      </c>
      <c r="N19278" s="61" t="str">
        <f t="shared" si="602"/>
        <v>-</v>
      </c>
      <c r="P19278" s="73" t="str">
        <f t="shared" si="603"/>
        <v/>
      </c>
      <c r="Q19278" s="61" t="s">
        <v>86</v>
      </c>
    </row>
    <row r="19279" spans="8:17" x14ac:dyDescent="0.25">
      <c r="H19279" s="59">
        <v>5789</v>
      </c>
      <c r="I19279" s="59" t="s">
        <v>72</v>
      </c>
      <c r="J19279" s="59">
        <v>9109994</v>
      </c>
      <c r="K19279" s="59" t="s">
        <v>19714</v>
      </c>
      <c r="L19279" s="61" t="s">
        <v>81</v>
      </c>
      <c r="M19279" s="61">
        <f>VLOOKUP(H19279,zdroj!C:F,4,0)</f>
        <v>0</v>
      </c>
      <c r="N19279" s="61" t="str">
        <f t="shared" si="602"/>
        <v>-</v>
      </c>
      <c r="P19279" s="73" t="str">
        <f t="shared" si="603"/>
        <v/>
      </c>
      <c r="Q19279" s="61" t="s">
        <v>86</v>
      </c>
    </row>
    <row r="19280" spans="8:17" x14ac:dyDescent="0.25">
      <c r="H19280" s="59">
        <v>5789</v>
      </c>
      <c r="I19280" s="59" t="s">
        <v>72</v>
      </c>
      <c r="J19280" s="59">
        <v>9110003</v>
      </c>
      <c r="K19280" s="59" t="s">
        <v>19715</v>
      </c>
      <c r="L19280" s="61" t="s">
        <v>81</v>
      </c>
      <c r="M19280" s="61">
        <f>VLOOKUP(H19280,zdroj!C:F,4,0)</f>
        <v>0</v>
      </c>
      <c r="N19280" s="61" t="str">
        <f t="shared" si="602"/>
        <v>-</v>
      </c>
      <c r="P19280" s="73" t="str">
        <f t="shared" si="603"/>
        <v/>
      </c>
      <c r="Q19280" s="61" t="s">
        <v>86</v>
      </c>
    </row>
    <row r="19281" spans="8:17" x14ac:dyDescent="0.25">
      <c r="H19281" s="59">
        <v>5789</v>
      </c>
      <c r="I19281" s="59" t="s">
        <v>72</v>
      </c>
      <c r="J19281" s="59">
        <v>9110011</v>
      </c>
      <c r="K19281" s="59" t="s">
        <v>19716</v>
      </c>
      <c r="L19281" s="61" t="s">
        <v>81</v>
      </c>
      <c r="M19281" s="61">
        <f>VLOOKUP(H19281,zdroj!C:F,4,0)</f>
        <v>0</v>
      </c>
      <c r="N19281" s="61" t="str">
        <f t="shared" si="602"/>
        <v>-</v>
      </c>
      <c r="P19281" s="73" t="str">
        <f t="shared" si="603"/>
        <v/>
      </c>
      <c r="Q19281" s="61" t="s">
        <v>86</v>
      </c>
    </row>
    <row r="19282" spans="8:17" x14ac:dyDescent="0.25">
      <c r="H19282" s="59">
        <v>5789</v>
      </c>
      <c r="I19282" s="59" t="s">
        <v>72</v>
      </c>
      <c r="J19282" s="59">
        <v>9110020</v>
      </c>
      <c r="K19282" s="59" t="s">
        <v>19717</v>
      </c>
      <c r="L19282" s="61" t="s">
        <v>81</v>
      </c>
      <c r="M19282" s="61">
        <f>VLOOKUP(H19282,zdroj!C:F,4,0)</f>
        <v>0</v>
      </c>
      <c r="N19282" s="61" t="str">
        <f t="shared" si="602"/>
        <v>-</v>
      </c>
      <c r="P19282" s="73" t="str">
        <f t="shared" si="603"/>
        <v/>
      </c>
      <c r="Q19282" s="61" t="s">
        <v>86</v>
      </c>
    </row>
    <row r="19283" spans="8:17" x14ac:dyDescent="0.25">
      <c r="H19283" s="59">
        <v>5789</v>
      </c>
      <c r="I19283" s="59" t="s">
        <v>72</v>
      </c>
      <c r="J19283" s="59">
        <v>9110038</v>
      </c>
      <c r="K19283" s="59" t="s">
        <v>19718</v>
      </c>
      <c r="L19283" s="61" t="s">
        <v>81</v>
      </c>
      <c r="M19283" s="61">
        <f>VLOOKUP(H19283,zdroj!C:F,4,0)</f>
        <v>0</v>
      </c>
      <c r="N19283" s="61" t="str">
        <f t="shared" si="602"/>
        <v>-</v>
      </c>
      <c r="P19283" s="73" t="str">
        <f t="shared" si="603"/>
        <v/>
      </c>
      <c r="Q19283" s="61" t="s">
        <v>86</v>
      </c>
    </row>
    <row r="19284" spans="8:17" x14ac:dyDescent="0.25">
      <c r="H19284" s="59">
        <v>5789</v>
      </c>
      <c r="I19284" s="59" t="s">
        <v>72</v>
      </c>
      <c r="J19284" s="59">
        <v>9110046</v>
      </c>
      <c r="K19284" s="59" t="s">
        <v>19719</v>
      </c>
      <c r="L19284" s="61" t="s">
        <v>81</v>
      </c>
      <c r="M19284" s="61">
        <f>VLOOKUP(H19284,zdroj!C:F,4,0)</f>
        <v>0</v>
      </c>
      <c r="N19284" s="61" t="str">
        <f t="shared" si="602"/>
        <v>-</v>
      </c>
      <c r="P19284" s="73" t="str">
        <f t="shared" si="603"/>
        <v/>
      </c>
      <c r="Q19284" s="61" t="s">
        <v>86</v>
      </c>
    </row>
    <row r="19285" spans="8:17" x14ac:dyDescent="0.25">
      <c r="H19285" s="59">
        <v>5789</v>
      </c>
      <c r="I19285" s="59" t="s">
        <v>72</v>
      </c>
      <c r="J19285" s="59">
        <v>9110054</v>
      </c>
      <c r="K19285" s="59" t="s">
        <v>19720</v>
      </c>
      <c r="L19285" s="61" t="s">
        <v>81</v>
      </c>
      <c r="M19285" s="61">
        <f>VLOOKUP(H19285,zdroj!C:F,4,0)</f>
        <v>0</v>
      </c>
      <c r="N19285" s="61" t="str">
        <f t="shared" si="602"/>
        <v>-</v>
      </c>
      <c r="P19285" s="73" t="str">
        <f t="shared" si="603"/>
        <v/>
      </c>
      <c r="Q19285" s="61" t="s">
        <v>86</v>
      </c>
    </row>
    <row r="19286" spans="8:17" x14ac:dyDescent="0.25">
      <c r="H19286" s="59">
        <v>5789</v>
      </c>
      <c r="I19286" s="59" t="s">
        <v>72</v>
      </c>
      <c r="J19286" s="59">
        <v>9110062</v>
      </c>
      <c r="K19286" s="59" t="s">
        <v>19721</v>
      </c>
      <c r="L19286" s="61" t="s">
        <v>81</v>
      </c>
      <c r="M19286" s="61">
        <f>VLOOKUP(H19286,zdroj!C:F,4,0)</f>
        <v>0</v>
      </c>
      <c r="N19286" s="61" t="str">
        <f t="shared" si="602"/>
        <v>-</v>
      </c>
      <c r="P19286" s="73" t="str">
        <f t="shared" si="603"/>
        <v/>
      </c>
      <c r="Q19286" s="61" t="s">
        <v>86</v>
      </c>
    </row>
    <row r="19287" spans="8:17" x14ac:dyDescent="0.25">
      <c r="H19287" s="59">
        <v>5789</v>
      </c>
      <c r="I19287" s="59" t="s">
        <v>72</v>
      </c>
      <c r="J19287" s="59">
        <v>9110071</v>
      </c>
      <c r="K19287" s="59" t="s">
        <v>19722</v>
      </c>
      <c r="L19287" s="61" t="s">
        <v>81</v>
      </c>
      <c r="M19287" s="61">
        <f>VLOOKUP(H19287,zdroj!C:F,4,0)</f>
        <v>0</v>
      </c>
      <c r="N19287" s="61" t="str">
        <f t="shared" si="602"/>
        <v>-</v>
      </c>
      <c r="P19287" s="73" t="str">
        <f t="shared" si="603"/>
        <v/>
      </c>
      <c r="Q19287" s="61" t="s">
        <v>86</v>
      </c>
    </row>
    <row r="19288" spans="8:17" x14ac:dyDescent="0.25">
      <c r="H19288" s="59">
        <v>5789</v>
      </c>
      <c r="I19288" s="59" t="s">
        <v>72</v>
      </c>
      <c r="J19288" s="59">
        <v>9110089</v>
      </c>
      <c r="K19288" s="59" t="s">
        <v>19723</v>
      </c>
      <c r="L19288" s="61" t="s">
        <v>81</v>
      </c>
      <c r="M19288" s="61">
        <f>VLOOKUP(H19288,zdroj!C:F,4,0)</f>
        <v>0</v>
      </c>
      <c r="N19288" s="61" t="str">
        <f t="shared" si="602"/>
        <v>-</v>
      </c>
      <c r="P19288" s="73" t="str">
        <f t="shared" si="603"/>
        <v/>
      </c>
      <c r="Q19288" s="61" t="s">
        <v>86</v>
      </c>
    </row>
    <row r="19289" spans="8:17" x14ac:dyDescent="0.25">
      <c r="H19289" s="59">
        <v>5789</v>
      </c>
      <c r="I19289" s="59" t="s">
        <v>72</v>
      </c>
      <c r="J19289" s="59">
        <v>9110097</v>
      </c>
      <c r="K19289" s="59" t="s">
        <v>19724</v>
      </c>
      <c r="L19289" s="61" t="s">
        <v>81</v>
      </c>
      <c r="M19289" s="61">
        <f>VLOOKUP(H19289,zdroj!C:F,4,0)</f>
        <v>0</v>
      </c>
      <c r="N19289" s="61" t="str">
        <f t="shared" si="602"/>
        <v>-</v>
      </c>
      <c r="P19289" s="73" t="str">
        <f t="shared" si="603"/>
        <v/>
      </c>
      <c r="Q19289" s="61" t="s">
        <v>86</v>
      </c>
    </row>
    <row r="19290" spans="8:17" x14ac:dyDescent="0.25">
      <c r="H19290" s="59">
        <v>5789</v>
      </c>
      <c r="I19290" s="59" t="s">
        <v>72</v>
      </c>
      <c r="J19290" s="59">
        <v>9110101</v>
      </c>
      <c r="K19290" s="59" t="s">
        <v>19725</v>
      </c>
      <c r="L19290" s="61" t="s">
        <v>81</v>
      </c>
      <c r="M19290" s="61">
        <f>VLOOKUP(H19290,zdroj!C:F,4,0)</f>
        <v>0</v>
      </c>
      <c r="N19290" s="61" t="str">
        <f t="shared" si="602"/>
        <v>-</v>
      </c>
      <c r="P19290" s="73" t="str">
        <f t="shared" si="603"/>
        <v/>
      </c>
      <c r="Q19290" s="61" t="s">
        <v>86</v>
      </c>
    </row>
    <row r="19291" spans="8:17" x14ac:dyDescent="0.25">
      <c r="H19291" s="59">
        <v>5789</v>
      </c>
      <c r="I19291" s="59" t="s">
        <v>72</v>
      </c>
      <c r="J19291" s="59">
        <v>9110119</v>
      </c>
      <c r="K19291" s="59" t="s">
        <v>19726</v>
      </c>
      <c r="L19291" s="61" t="s">
        <v>81</v>
      </c>
      <c r="M19291" s="61">
        <f>VLOOKUP(H19291,zdroj!C:F,4,0)</f>
        <v>0</v>
      </c>
      <c r="N19291" s="61" t="str">
        <f t="shared" si="602"/>
        <v>-</v>
      </c>
      <c r="P19291" s="73" t="str">
        <f t="shared" si="603"/>
        <v/>
      </c>
      <c r="Q19291" s="61" t="s">
        <v>86</v>
      </c>
    </row>
    <row r="19292" spans="8:17" x14ac:dyDescent="0.25">
      <c r="H19292" s="59">
        <v>5789</v>
      </c>
      <c r="I19292" s="59" t="s">
        <v>72</v>
      </c>
      <c r="J19292" s="59">
        <v>9110127</v>
      </c>
      <c r="K19292" s="59" t="s">
        <v>19727</v>
      </c>
      <c r="L19292" s="61" t="s">
        <v>81</v>
      </c>
      <c r="M19292" s="61">
        <f>VLOOKUP(H19292,zdroj!C:F,4,0)</f>
        <v>0</v>
      </c>
      <c r="N19292" s="61" t="str">
        <f t="shared" si="602"/>
        <v>-</v>
      </c>
      <c r="P19292" s="73" t="str">
        <f t="shared" si="603"/>
        <v/>
      </c>
      <c r="Q19292" s="61" t="s">
        <v>86</v>
      </c>
    </row>
    <row r="19293" spans="8:17" x14ac:dyDescent="0.25">
      <c r="H19293" s="59">
        <v>5789</v>
      </c>
      <c r="I19293" s="59" t="s">
        <v>72</v>
      </c>
      <c r="J19293" s="59">
        <v>9110135</v>
      </c>
      <c r="K19293" s="59" t="s">
        <v>19728</v>
      </c>
      <c r="L19293" s="61" t="s">
        <v>81</v>
      </c>
      <c r="M19293" s="61">
        <f>VLOOKUP(H19293,zdroj!C:F,4,0)</f>
        <v>0</v>
      </c>
      <c r="N19293" s="61" t="str">
        <f t="shared" si="602"/>
        <v>-</v>
      </c>
      <c r="P19293" s="73" t="str">
        <f t="shared" si="603"/>
        <v/>
      </c>
      <c r="Q19293" s="61" t="s">
        <v>86</v>
      </c>
    </row>
    <row r="19294" spans="8:17" x14ac:dyDescent="0.25">
      <c r="H19294" s="59">
        <v>5789</v>
      </c>
      <c r="I19294" s="59" t="s">
        <v>72</v>
      </c>
      <c r="J19294" s="59">
        <v>9110143</v>
      </c>
      <c r="K19294" s="59" t="s">
        <v>19729</v>
      </c>
      <c r="L19294" s="61" t="s">
        <v>81</v>
      </c>
      <c r="M19294" s="61">
        <f>VLOOKUP(H19294,zdroj!C:F,4,0)</f>
        <v>0</v>
      </c>
      <c r="N19294" s="61" t="str">
        <f t="shared" si="602"/>
        <v>-</v>
      </c>
      <c r="P19294" s="73" t="str">
        <f t="shared" si="603"/>
        <v/>
      </c>
      <c r="Q19294" s="61" t="s">
        <v>86</v>
      </c>
    </row>
    <row r="19295" spans="8:17" x14ac:dyDescent="0.25">
      <c r="H19295" s="59">
        <v>5789</v>
      </c>
      <c r="I19295" s="59" t="s">
        <v>72</v>
      </c>
      <c r="J19295" s="59">
        <v>9110151</v>
      </c>
      <c r="K19295" s="59" t="s">
        <v>19730</v>
      </c>
      <c r="L19295" s="61" t="s">
        <v>81</v>
      </c>
      <c r="M19295" s="61">
        <f>VLOOKUP(H19295,zdroj!C:F,4,0)</f>
        <v>0</v>
      </c>
      <c r="N19295" s="61" t="str">
        <f t="shared" si="602"/>
        <v>-</v>
      </c>
      <c r="P19295" s="73" t="str">
        <f t="shared" si="603"/>
        <v/>
      </c>
      <c r="Q19295" s="61" t="s">
        <v>86</v>
      </c>
    </row>
    <row r="19296" spans="8:17" x14ac:dyDescent="0.25">
      <c r="H19296" s="59">
        <v>5789</v>
      </c>
      <c r="I19296" s="59" t="s">
        <v>72</v>
      </c>
      <c r="J19296" s="59">
        <v>9110160</v>
      </c>
      <c r="K19296" s="59" t="s">
        <v>19731</v>
      </c>
      <c r="L19296" s="61" t="s">
        <v>81</v>
      </c>
      <c r="M19296" s="61">
        <f>VLOOKUP(H19296,zdroj!C:F,4,0)</f>
        <v>0</v>
      </c>
      <c r="N19296" s="61" t="str">
        <f t="shared" si="602"/>
        <v>-</v>
      </c>
      <c r="P19296" s="73" t="str">
        <f t="shared" si="603"/>
        <v/>
      </c>
      <c r="Q19296" s="61" t="s">
        <v>86</v>
      </c>
    </row>
    <row r="19297" spans="8:17" x14ac:dyDescent="0.25">
      <c r="H19297" s="59">
        <v>5789</v>
      </c>
      <c r="I19297" s="59" t="s">
        <v>72</v>
      </c>
      <c r="J19297" s="59">
        <v>9110178</v>
      </c>
      <c r="K19297" s="59" t="s">
        <v>19732</v>
      </c>
      <c r="L19297" s="61" t="s">
        <v>81</v>
      </c>
      <c r="M19297" s="61">
        <f>VLOOKUP(H19297,zdroj!C:F,4,0)</f>
        <v>0</v>
      </c>
      <c r="N19297" s="61" t="str">
        <f t="shared" si="602"/>
        <v>-</v>
      </c>
      <c r="P19297" s="73" t="str">
        <f t="shared" si="603"/>
        <v/>
      </c>
      <c r="Q19297" s="61" t="s">
        <v>86</v>
      </c>
    </row>
    <row r="19298" spans="8:17" x14ac:dyDescent="0.25">
      <c r="H19298" s="59">
        <v>5789</v>
      </c>
      <c r="I19298" s="59" t="s">
        <v>72</v>
      </c>
      <c r="J19298" s="59">
        <v>9110186</v>
      </c>
      <c r="K19298" s="59" t="s">
        <v>19733</v>
      </c>
      <c r="L19298" s="61" t="s">
        <v>81</v>
      </c>
      <c r="M19298" s="61">
        <f>VLOOKUP(H19298,zdroj!C:F,4,0)</f>
        <v>0</v>
      </c>
      <c r="N19298" s="61" t="str">
        <f t="shared" si="602"/>
        <v>-</v>
      </c>
      <c r="P19298" s="73" t="str">
        <f t="shared" si="603"/>
        <v/>
      </c>
      <c r="Q19298" s="61" t="s">
        <v>86</v>
      </c>
    </row>
    <row r="19299" spans="8:17" x14ac:dyDescent="0.25">
      <c r="H19299" s="59">
        <v>5789</v>
      </c>
      <c r="I19299" s="59" t="s">
        <v>72</v>
      </c>
      <c r="J19299" s="59">
        <v>9110194</v>
      </c>
      <c r="K19299" s="59" t="s">
        <v>19734</v>
      </c>
      <c r="L19299" s="61" t="s">
        <v>81</v>
      </c>
      <c r="M19299" s="61">
        <f>VLOOKUP(H19299,zdroj!C:F,4,0)</f>
        <v>0</v>
      </c>
      <c r="N19299" s="61" t="str">
        <f t="shared" si="602"/>
        <v>-</v>
      </c>
      <c r="P19299" s="73" t="str">
        <f t="shared" si="603"/>
        <v/>
      </c>
      <c r="Q19299" s="61" t="s">
        <v>86</v>
      </c>
    </row>
    <row r="19300" spans="8:17" x14ac:dyDescent="0.25">
      <c r="H19300" s="59">
        <v>5789</v>
      </c>
      <c r="I19300" s="59" t="s">
        <v>72</v>
      </c>
      <c r="J19300" s="59">
        <v>9110208</v>
      </c>
      <c r="K19300" s="59" t="s">
        <v>19735</v>
      </c>
      <c r="L19300" s="61" t="s">
        <v>81</v>
      </c>
      <c r="M19300" s="61">
        <f>VLOOKUP(H19300,zdroj!C:F,4,0)</f>
        <v>0</v>
      </c>
      <c r="N19300" s="61" t="str">
        <f t="shared" si="602"/>
        <v>-</v>
      </c>
      <c r="P19300" s="73" t="str">
        <f t="shared" si="603"/>
        <v/>
      </c>
      <c r="Q19300" s="61" t="s">
        <v>86</v>
      </c>
    </row>
    <row r="19301" spans="8:17" x14ac:dyDescent="0.25">
      <c r="H19301" s="59">
        <v>5789</v>
      </c>
      <c r="I19301" s="59" t="s">
        <v>72</v>
      </c>
      <c r="J19301" s="59">
        <v>9110216</v>
      </c>
      <c r="K19301" s="59" t="s">
        <v>19736</v>
      </c>
      <c r="L19301" s="61" t="s">
        <v>81</v>
      </c>
      <c r="M19301" s="61">
        <f>VLOOKUP(H19301,zdroj!C:F,4,0)</f>
        <v>0</v>
      </c>
      <c r="N19301" s="61" t="str">
        <f t="shared" si="602"/>
        <v>-</v>
      </c>
      <c r="P19301" s="73" t="str">
        <f t="shared" si="603"/>
        <v/>
      </c>
      <c r="Q19301" s="61" t="s">
        <v>86</v>
      </c>
    </row>
    <row r="19302" spans="8:17" x14ac:dyDescent="0.25">
      <c r="H19302" s="59">
        <v>5789</v>
      </c>
      <c r="I19302" s="59" t="s">
        <v>72</v>
      </c>
      <c r="J19302" s="59">
        <v>9110224</v>
      </c>
      <c r="K19302" s="59" t="s">
        <v>19737</v>
      </c>
      <c r="L19302" s="61" t="s">
        <v>81</v>
      </c>
      <c r="M19302" s="61">
        <f>VLOOKUP(H19302,zdroj!C:F,4,0)</f>
        <v>0</v>
      </c>
      <c r="N19302" s="61" t="str">
        <f t="shared" si="602"/>
        <v>-</v>
      </c>
      <c r="P19302" s="73" t="str">
        <f t="shared" si="603"/>
        <v/>
      </c>
      <c r="Q19302" s="61" t="s">
        <v>86</v>
      </c>
    </row>
    <row r="19303" spans="8:17" x14ac:dyDescent="0.25">
      <c r="H19303" s="59">
        <v>5789</v>
      </c>
      <c r="I19303" s="59" t="s">
        <v>72</v>
      </c>
      <c r="J19303" s="59">
        <v>9110232</v>
      </c>
      <c r="K19303" s="59" t="s">
        <v>19738</v>
      </c>
      <c r="L19303" s="61" t="s">
        <v>81</v>
      </c>
      <c r="M19303" s="61">
        <f>VLOOKUP(H19303,zdroj!C:F,4,0)</f>
        <v>0</v>
      </c>
      <c r="N19303" s="61" t="str">
        <f t="shared" si="602"/>
        <v>-</v>
      </c>
      <c r="P19303" s="73" t="str">
        <f t="shared" si="603"/>
        <v/>
      </c>
      <c r="Q19303" s="61" t="s">
        <v>86</v>
      </c>
    </row>
    <row r="19304" spans="8:17" x14ac:dyDescent="0.25">
      <c r="H19304" s="59">
        <v>5789</v>
      </c>
      <c r="I19304" s="59" t="s">
        <v>72</v>
      </c>
      <c r="J19304" s="59">
        <v>9110241</v>
      </c>
      <c r="K19304" s="59" t="s">
        <v>19739</v>
      </c>
      <c r="L19304" s="61" t="s">
        <v>81</v>
      </c>
      <c r="M19304" s="61">
        <f>VLOOKUP(H19304,zdroj!C:F,4,0)</f>
        <v>0</v>
      </c>
      <c r="N19304" s="61" t="str">
        <f t="shared" si="602"/>
        <v>-</v>
      </c>
      <c r="P19304" s="73" t="str">
        <f t="shared" si="603"/>
        <v/>
      </c>
      <c r="Q19304" s="61" t="s">
        <v>86</v>
      </c>
    </row>
    <row r="19305" spans="8:17" x14ac:dyDescent="0.25">
      <c r="H19305" s="59">
        <v>5789</v>
      </c>
      <c r="I19305" s="59" t="s">
        <v>72</v>
      </c>
      <c r="J19305" s="59">
        <v>9110259</v>
      </c>
      <c r="K19305" s="59" t="s">
        <v>19740</v>
      </c>
      <c r="L19305" s="61" t="s">
        <v>81</v>
      </c>
      <c r="M19305" s="61">
        <f>VLOOKUP(H19305,zdroj!C:F,4,0)</f>
        <v>0</v>
      </c>
      <c r="N19305" s="61" t="str">
        <f t="shared" si="602"/>
        <v>-</v>
      </c>
      <c r="P19305" s="73" t="str">
        <f t="shared" si="603"/>
        <v/>
      </c>
      <c r="Q19305" s="61" t="s">
        <v>86</v>
      </c>
    </row>
    <row r="19306" spans="8:17" x14ac:dyDescent="0.25">
      <c r="H19306" s="59">
        <v>5789</v>
      </c>
      <c r="I19306" s="59" t="s">
        <v>72</v>
      </c>
      <c r="J19306" s="59">
        <v>9110267</v>
      </c>
      <c r="K19306" s="59" t="s">
        <v>19741</v>
      </c>
      <c r="L19306" s="61" t="s">
        <v>81</v>
      </c>
      <c r="M19306" s="61">
        <f>VLOOKUP(H19306,zdroj!C:F,4,0)</f>
        <v>0</v>
      </c>
      <c r="N19306" s="61" t="str">
        <f t="shared" si="602"/>
        <v>-</v>
      </c>
      <c r="P19306" s="73" t="str">
        <f t="shared" si="603"/>
        <v/>
      </c>
      <c r="Q19306" s="61" t="s">
        <v>86</v>
      </c>
    </row>
    <row r="19307" spans="8:17" x14ac:dyDescent="0.25">
      <c r="H19307" s="59">
        <v>5789</v>
      </c>
      <c r="I19307" s="59" t="s">
        <v>72</v>
      </c>
      <c r="J19307" s="59">
        <v>9110275</v>
      </c>
      <c r="K19307" s="59" t="s">
        <v>19742</v>
      </c>
      <c r="L19307" s="61" t="s">
        <v>81</v>
      </c>
      <c r="M19307" s="61">
        <f>VLOOKUP(H19307,zdroj!C:F,4,0)</f>
        <v>0</v>
      </c>
      <c r="N19307" s="61" t="str">
        <f t="shared" si="602"/>
        <v>-</v>
      </c>
      <c r="P19307" s="73" t="str">
        <f t="shared" si="603"/>
        <v/>
      </c>
      <c r="Q19307" s="61" t="s">
        <v>86</v>
      </c>
    </row>
    <row r="19308" spans="8:17" x14ac:dyDescent="0.25">
      <c r="H19308" s="59">
        <v>5789</v>
      </c>
      <c r="I19308" s="59" t="s">
        <v>72</v>
      </c>
      <c r="J19308" s="59">
        <v>9110283</v>
      </c>
      <c r="K19308" s="59" t="s">
        <v>19743</v>
      </c>
      <c r="L19308" s="61" t="s">
        <v>81</v>
      </c>
      <c r="M19308" s="61">
        <f>VLOOKUP(H19308,zdroj!C:F,4,0)</f>
        <v>0</v>
      </c>
      <c r="N19308" s="61" t="str">
        <f t="shared" si="602"/>
        <v>-</v>
      </c>
      <c r="P19308" s="73" t="str">
        <f t="shared" si="603"/>
        <v/>
      </c>
      <c r="Q19308" s="61" t="s">
        <v>86</v>
      </c>
    </row>
    <row r="19309" spans="8:17" x14ac:dyDescent="0.25">
      <c r="H19309" s="59">
        <v>5789</v>
      </c>
      <c r="I19309" s="59" t="s">
        <v>72</v>
      </c>
      <c r="J19309" s="59">
        <v>9110291</v>
      </c>
      <c r="K19309" s="59" t="s">
        <v>19744</v>
      </c>
      <c r="L19309" s="61" t="s">
        <v>81</v>
      </c>
      <c r="M19309" s="61">
        <f>VLOOKUP(H19309,zdroj!C:F,4,0)</f>
        <v>0</v>
      </c>
      <c r="N19309" s="61" t="str">
        <f t="shared" si="602"/>
        <v>-</v>
      </c>
      <c r="P19309" s="73" t="str">
        <f t="shared" si="603"/>
        <v/>
      </c>
      <c r="Q19309" s="61" t="s">
        <v>86</v>
      </c>
    </row>
    <row r="19310" spans="8:17" x14ac:dyDescent="0.25">
      <c r="H19310" s="59">
        <v>5789</v>
      </c>
      <c r="I19310" s="59" t="s">
        <v>72</v>
      </c>
      <c r="J19310" s="59">
        <v>9110305</v>
      </c>
      <c r="K19310" s="59" t="s">
        <v>19745</v>
      </c>
      <c r="L19310" s="61" t="s">
        <v>81</v>
      </c>
      <c r="M19310" s="61">
        <f>VLOOKUP(H19310,zdroj!C:F,4,0)</f>
        <v>0</v>
      </c>
      <c r="N19310" s="61" t="str">
        <f t="shared" si="602"/>
        <v>-</v>
      </c>
      <c r="P19310" s="73" t="str">
        <f t="shared" si="603"/>
        <v/>
      </c>
      <c r="Q19310" s="61" t="s">
        <v>86</v>
      </c>
    </row>
    <row r="19311" spans="8:17" x14ac:dyDescent="0.25">
      <c r="H19311" s="59">
        <v>5789</v>
      </c>
      <c r="I19311" s="59" t="s">
        <v>72</v>
      </c>
      <c r="J19311" s="59">
        <v>9110313</v>
      </c>
      <c r="K19311" s="59" t="s">
        <v>19746</v>
      </c>
      <c r="L19311" s="61" t="s">
        <v>81</v>
      </c>
      <c r="M19311" s="61">
        <f>VLOOKUP(H19311,zdroj!C:F,4,0)</f>
        <v>0</v>
      </c>
      <c r="N19311" s="61" t="str">
        <f t="shared" si="602"/>
        <v>-</v>
      </c>
      <c r="P19311" s="73" t="str">
        <f t="shared" si="603"/>
        <v/>
      </c>
      <c r="Q19311" s="61" t="s">
        <v>86</v>
      </c>
    </row>
    <row r="19312" spans="8:17" x14ac:dyDescent="0.25">
      <c r="H19312" s="59">
        <v>5789</v>
      </c>
      <c r="I19312" s="59" t="s">
        <v>72</v>
      </c>
      <c r="J19312" s="59">
        <v>9110321</v>
      </c>
      <c r="K19312" s="59" t="s">
        <v>19747</v>
      </c>
      <c r="L19312" s="61" t="s">
        <v>81</v>
      </c>
      <c r="M19312" s="61">
        <f>VLOOKUP(H19312,zdroj!C:F,4,0)</f>
        <v>0</v>
      </c>
      <c r="N19312" s="61" t="str">
        <f t="shared" si="602"/>
        <v>-</v>
      </c>
      <c r="P19312" s="73" t="str">
        <f t="shared" si="603"/>
        <v/>
      </c>
      <c r="Q19312" s="61" t="s">
        <v>86</v>
      </c>
    </row>
    <row r="19313" spans="8:17" x14ac:dyDescent="0.25">
      <c r="H19313" s="59">
        <v>5789</v>
      </c>
      <c r="I19313" s="59" t="s">
        <v>72</v>
      </c>
      <c r="J19313" s="59">
        <v>9110330</v>
      </c>
      <c r="K19313" s="59" t="s">
        <v>19748</v>
      </c>
      <c r="L19313" s="61" t="s">
        <v>81</v>
      </c>
      <c r="M19313" s="61">
        <f>VLOOKUP(H19313,zdroj!C:F,4,0)</f>
        <v>0</v>
      </c>
      <c r="N19313" s="61" t="str">
        <f t="shared" si="602"/>
        <v>-</v>
      </c>
      <c r="P19313" s="73" t="str">
        <f t="shared" si="603"/>
        <v/>
      </c>
      <c r="Q19313" s="61" t="s">
        <v>86</v>
      </c>
    </row>
    <row r="19314" spans="8:17" x14ac:dyDescent="0.25">
      <c r="H19314" s="59">
        <v>5789</v>
      </c>
      <c r="I19314" s="59" t="s">
        <v>72</v>
      </c>
      <c r="J19314" s="59">
        <v>9110348</v>
      </c>
      <c r="K19314" s="59" t="s">
        <v>19749</v>
      </c>
      <c r="L19314" s="61" t="s">
        <v>81</v>
      </c>
      <c r="M19314" s="61">
        <f>VLOOKUP(H19314,zdroj!C:F,4,0)</f>
        <v>0</v>
      </c>
      <c r="N19314" s="61" t="str">
        <f t="shared" si="602"/>
        <v>-</v>
      </c>
      <c r="P19314" s="73" t="str">
        <f t="shared" si="603"/>
        <v/>
      </c>
      <c r="Q19314" s="61" t="s">
        <v>86</v>
      </c>
    </row>
    <row r="19315" spans="8:17" x14ac:dyDescent="0.25">
      <c r="H19315" s="59">
        <v>5789</v>
      </c>
      <c r="I19315" s="59" t="s">
        <v>72</v>
      </c>
      <c r="J19315" s="59">
        <v>9110356</v>
      </c>
      <c r="K19315" s="59" t="s">
        <v>19750</v>
      </c>
      <c r="L19315" s="61" t="s">
        <v>81</v>
      </c>
      <c r="M19315" s="61">
        <f>VLOOKUP(H19315,zdroj!C:F,4,0)</f>
        <v>0</v>
      </c>
      <c r="N19315" s="61" t="str">
        <f t="shared" si="602"/>
        <v>-</v>
      </c>
      <c r="P19315" s="73" t="str">
        <f t="shared" si="603"/>
        <v/>
      </c>
      <c r="Q19315" s="61" t="s">
        <v>86</v>
      </c>
    </row>
    <row r="19316" spans="8:17" x14ac:dyDescent="0.25">
      <c r="H19316" s="59">
        <v>5789</v>
      </c>
      <c r="I19316" s="59" t="s">
        <v>72</v>
      </c>
      <c r="J19316" s="59">
        <v>9110372</v>
      </c>
      <c r="K19316" s="59" t="s">
        <v>19751</v>
      </c>
      <c r="L19316" s="61" t="s">
        <v>81</v>
      </c>
      <c r="M19316" s="61">
        <f>VLOOKUP(H19316,zdroj!C:F,4,0)</f>
        <v>0</v>
      </c>
      <c r="N19316" s="61" t="str">
        <f t="shared" si="602"/>
        <v>-</v>
      </c>
      <c r="P19316" s="73" t="str">
        <f t="shared" si="603"/>
        <v/>
      </c>
      <c r="Q19316" s="61" t="s">
        <v>86</v>
      </c>
    </row>
    <row r="19317" spans="8:17" x14ac:dyDescent="0.25">
      <c r="H19317" s="59">
        <v>5789</v>
      </c>
      <c r="I19317" s="59" t="s">
        <v>72</v>
      </c>
      <c r="J19317" s="59">
        <v>9110381</v>
      </c>
      <c r="K19317" s="59" t="s">
        <v>19752</v>
      </c>
      <c r="L19317" s="61" t="s">
        <v>81</v>
      </c>
      <c r="M19317" s="61">
        <f>VLOOKUP(H19317,zdroj!C:F,4,0)</f>
        <v>0</v>
      </c>
      <c r="N19317" s="61" t="str">
        <f t="shared" si="602"/>
        <v>-</v>
      </c>
      <c r="P19317" s="73" t="str">
        <f t="shared" si="603"/>
        <v/>
      </c>
      <c r="Q19317" s="61" t="s">
        <v>86</v>
      </c>
    </row>
    <row r="19318" spans="8:17" x14ac:dyDescent="0.25">
      <c r="H19318" s="59">
        <v>5789</v>
      </c>
      <c r="I19318" s="59" t="s">
        <v>72</v>
      </c>
      <c r="J19318" s="59">
        <v>9110399</v>
      </c>
      <c r="K19318" s="59" t="s">
        <v>19753</v>
      </c>
      <c r="L19318" s="61" t="s">
        <v>81</v>
      </c>
      <c r="M19318" s="61">
        <f>VLOOKUP(H19318,zdroj!C:F,4,0)</f>
        <v>0</v>
      </c>
      <c r="N19318" s="61" t="str">
        <f t="shared" si="602"/>
        <v>-</v>
      </c>
      <c r="P19318" s="73" t="str">
        <f t="shared" si="603"/>
        <v/>
      </c>
      <c r="Q19318" s="61" t="s">
        <v>86</v>
      </c>
    </row>
    <row r="19319" spans="8:17" x14ac:dyDescent="0.25">
      <c r="H19319" s="59">
        <v>5789</v>
      </c>
      <c r="I19319" s="59" t="s">
        <v>72</v>
      </c>
      <c r="J19319" s="59">
        <v>9110402</v>
      </c>
      <c r="K19319" s="59" t="s">
        <v>19754</v>
      </c>
      <c r="L19319" s="61" t="s">
        <v>81</v>
      </c>
      <c r="M19319" s="61">
        <f>VLOOKUP(H19319,zdroj!C:F,4,0)</f>
        <v>0</v>
      </c>
      <c r="N19319" s="61" t="str">
        <f t="shared" si="602"/>
        <v>-</v>
      </c>
      <c r="P19319" s="73" t="str">
        <f t="shared" si="603"/>
        <v/>
      </c>
      <c r="Q19319" s="61" t="s">
        <v>86</v>
      </c>
    </row>
    <row r="19320" spans="8:17" x14ac:dyDescent="0.25">
      <c r="H19320" s="59">
        <v>5789</v>
      </c>
      <c r="I19320" s="59" t="s">
        <v>72</v>
      </c>
      <c r="J19320" s="59">
        <v>9110411</v>
      </c>
      <c r="K19320" s="59" t="s">
        <v>19755</v>
      </c>
      <c r="L19320" s="61" t="s">
        <v>81</v>
      </c>
      <c r="M19320" s="61">
        <f>VLOOKUP(H19320,zdroj!C:F,4,0)</f>
        <v>0</v>
      </c>
      <c r="N19320" s="61" t="str">
        <f t="shared" si="602"/>
        <v>-</v>
      </c>
      <c r="P19320" s="73" t="str">
        <f t="shared" si="603"/>
        <v/>
      </c>
      <c r="Q19320" s="61" t="s">
        <v>86</v>
      </c>
    </row>
    <row r="19321" spans="8:17" x14ac:dyDescent="0.25">
      <c r="H19321" s="59">
        <v>5789</v>
      </c>
      <c r="I19321" s="59" t="s">
        <v>72</v>
      </c>
      <c r="J19321" s="59">
        <v>9110429</v>
      </c>
      <c r="K19321" s="59" t="s">
        <v>19756</v>
      </c>
      <c r="L19321" s="61" t="s">
        <v>81</v>
      </c>
      <c r="M19321" s="61">
        <f>VLOOKUP(H19321,zdroj!C:F,4,0)</f>
        <v>0</v>
      </c>
      <c r="N19321" s="61" t="str">
        <f t="shared" si="602"/>
        <v>-</v>
      </c>
      <c r="P19321" s="73" t="str">
        <f t="shared" si="603"/>
        <v/>
      </c>
      <c r="Q19321" s="61" t="s">
        <v>86</v>
      </c>
    </row>
    <row r="19322" spans="8:17" x14ac:dyDescent="0.25">
      <c r="H19322" s="59">
        <v>5789</v>
      </c>
      <c r="I19322" s="59" t="s">
        <v>72</v>
      </c>
      <c r="J19322" s="59">
        <v>9110437</v>
      </c>
      <c r="K19322" s="59" t="s">
        <v>19757</v>
      </c>
      <c r="L19322" s="61" t="s">
        <v>81</v>
      </c>
      <c r="M19322" s="61">
        <f>VLOOKUP(H19322,zdroj!C:F,4,0)</f>
        <v>0</v>
      </c>
      <c r="N19322" s="61" t="str">
        <f t="shared" si="602"/>
        <v>-</v>
      </c>
      <c r="P19322" s="73" t="str">
        <f t="shared" si="603"/>
        <v/>
      </c>
      <c r="Q19322" s="61" t="s">
        <v>86</v>
      </c>
    </row>
    <row r="19323" spans="8:17" x14ac:dyDescent="0.25">
      <c r="H19323" s="59">
        <v>5789</v>
      </c>
      <c r="I19323" s="59" t="s">
        <v>72</v>
      </c>
      <c r="J19323" s="59">
        <v>9110445</v>
      </c>
      <c r="K19323" s="59" t="s">
        <v>19758</v>
      </c>
      <c r="L19323" s="61" t="s">
        <v>81</v>
      </c>
      <c r="M19323" s="61">
        <f>VLOOKUP(H19323,zdroj!C:F,4,0)</f>
        <v>0</v>
      </c>
      <c r="N19323" s="61" t="str">
        <f t="shared" si="602"/>
        <v>-</v>
      </c>
      <c r="P19323" s="73" t="str">
        <f t="shared" si="603"/>
        <v/>
      </c>
      <c r="Q19323" s="61" t="s">
        <v>86</v>
      </c>
    </row>
    <row r="19324" spans="8:17" x14ac:dyDescent="0.25">
      <c r="H19324" s="59">
        <v>5789</v>
      </c>
      <c r="I19324" s="59" t="s">
        <v>72</v>
      </c>
      <c r="J19324" s="59">
        <v>9110453</v>
      </c>
      <c r="K19324" s="59" t="s">
        <v>19759</v>
      </c>
      <c r="L19324" s="61" t="s">
        <v>81</v>
      </c>
      <c r="M19324" s="61">
        <f>VLOOKUP(H19324,zdroj!C:F,4,0)</f>
        <v>0</v>
      </c>
      <c r="N19324" s="61" t="str">
        <f t="shared" si="602"/>
        <v>-</v>
      </c>
      <c r="P19324" s="73" t="str">
        <f t="shared" si="603"/>
        <v/>
      </c>
      <c r="Q19324" s="61" t="s">
        <v>86</v>
      </c>
    </row>
    <row r="19325" spans="8:17" x14ac:dyDescent="0.25">
      <c r="H19325" s="59">
        <v>5789</v>
      </c>
      <c r="I19325" s="59" t="s">
        <v>72</v>
      </c>
      <c r="J19325" s="59">
        <v>9110461</v>
      </c>
      <c r="K19325" s="59" t="s">
        <v>19760</v>
      </c>
      <c r="L19325" s="61" t="s">
        <v>81</v>
      </c>
      <c r="M19325" s="61">
        <f>VLOOKUP(H19325,zdroj!C:F,4,0)</f>
        <v>0</v>
      </c>
      <c r="N19325" s="61" t="str">
        <f t="shared" si="602"/>
        <v>-</v>
      </c>
      <c r="P19325" s="73" t="str">
        <f t="shared" si="603"/>
        <v/>
      </c>
      <c r="Q19325" s="61" t="s">
        <v>86</v>
      </c>
    </row>
    <row r="19326" spans="8:17" x14ac:dyDescent="0.25">
      <c r="H19326" s="59">
        <v>5789</v>
      </c>
      <c r="I19326" s="59" t="s">
        <v>72</v>
      </c>
      <c r="J19326" s="59">
        <v>9110470</v>
      </c>
      <c r="K19326" s="59" t="s">
        <v>19761</v>
      </c>
      <c r="L19326" s="61" t="s">
        <v>81</v>
      </c>
      <c r="M19326" s="61">
        <f>VLOOKUP(H19326,zdroj!C:F,4,0)</f>
        <v>0</v>
      </c>
      <c r="N19326" s="61" t="str">
        <f t="shared" si="602"/>
        <v>-</v>
      </c>
      <c r="P19326" s="73" t="str">
        <f t="shared" si="603"/>
        <v/>
      </c>
      <c r="Q19326" s="61" t="s">
        <v>86</v>
      </c>
    </row>
    <row r="19327" spans="8:17" x14ac:dyDescent="0.25">
      <c r="H19327" s="59">
        <v>5789</v>
      </c>
      <c r="I19327" s="59" t="s">
        <v>72</v>
      </c>
      <c r="J19327" s="59">
        <v>9110488</v>
      </c>
      <c r="K19327" s="59" t="s">
        <v>19762</v>
      </c>
      <c r="L19327" s="61" t="s">
        <v>81</v>
      </c>
      <c r="M19327" s="61">
        <f>VLOOKUP(H19327,zdroj!C:F,4,0)</f>
        <v>0</v>
      </c>
      <c r="N19327" s="61" t="str">
        <f t="shared" si="602"/>
        <v>-</v>
      </c>
      <c r="P19327" s="73" t="str">
        <f t="shared" si="603"/>
        <v/>
      </c>
      <c r="Q19327" s="61" t="s">
        <v>86</v>
      </c>
    </row>
    <row r="19328" spans="8:17" x14ac:dyDescent="0.25">
      <c r="H19328" s="59">
        <v>5789</v>
      </c>
      <c r="I19328" s="59" t="s">
        <v>72</v>
      </c>
      <c r="J19328" s="59">
        <v>9110496</v>
      </c>
      <c r="K19328" s="59" t="s">
        <v>19763</v>
      </c>
      <c r="L19328" s="61" t="s">
        <v>81</v>
      </c>
      <c r="M19328" s="61">
        <f>VLOOKUP(H19328,zdroj!C:F,4,0)</f>
        <v>0</v>
      </c>
      <c r="N19328" s="61" t="str">
        <f t="shared" si="602"/>
        <v>-</v>
      </c>
      <c r="P19328" s="73" t="str">
        <f t="shared" si="603"/>
        <v/>
      </c>
      <c r="Q19328" s="61" t="s">
        <v>86</v>
      </c>
    </row>
    <row r="19329" spans="8:17" x14ac:dyDescent="0.25">
      <c r="H19329" s="59">
        <v>5789</v>
      </c>
      <c r="I19329" s="59" t="s">
        <v>72</v>
      </c>
      <c r="J19329" s="59">
        <v>9110500</v>
      </c>
      <c r="K19329" s="59" t="s">
        <v>19764</v>
      </c>
      <c r="L19329" s="61" t="s">
        <v>81</v>
      </c>
      <c r="M19329" s="61">
        <f>VLOOKUP(H19329,zdroj!C:F,4,0)</f>
        <v>0</v>
      </c>
      <c r="N19329" s="61" t="str">
        <f t="shared" si="602"/>
        <v>-</v>
      </c>
      <c r="P19329" s="73" t="str">
        <f t="shared" si="603"/>
        <v/>
      </c>
      <c r="Q19329" s="61" t="s">
        <v>86</v>
      </c>
    </row>
    <row r="19330" spans="8:17" x14ac:dyDescent="0.25">
      <c r="H19330" s="59">
        <v>5789</v>
      </c>
      <c r="I19330" s="59" t="s">
        <v>72</v>
      </c>
      <c r="J19330" s="59">
        <v>9110518</v>
      </c>
      <c r="K19330" s="59" t="s">
        <v>19765</v>
      </c>
      <c r="L19330" s="61" t="s">
        <v>81</v>
      </c>
      <c r="M19330" s="61">
        <f>VLOOKUP(H19330,zdroj!C:F,4,0)</f>
        <v>0</v>
      </c>
      <c r="N19330" s="61" t="str">
        <f t="shared" si="602"/>
        <v>-</v>
      </c>
      <c r="P19330" s="73" t="str">
        <f t="shared" si="603"/>
        <v/>
      </c>
      <c r="Q19330" s="61" t="s">
        <v>86</v>
      </c>
    </row>
    <row r="19331" spans="8:17" x14ac:dyDescent="0.25">
      <c r="H19331" s="59">
        <v>5789</v>
      </c>
      <c r="I19331" s="59" t="s">
        <v>72</v>
      </c>
      <c r="J19331" s="59">
        <v>9110526</v>
      </c>
      <c r="K19331" s="59" t="s">
        <v>19766</v>
      </c>
      <c r="L19331" s="61" t="s">
        <v>81</v>
      </c>
      <c r="M19331" s="61">
        <f>VLOOKUP(H19331,zdroj!C:F,4,0)</f>
        <v>0</v>
      </c>
      <c r="N19331" s="61" t="str">
        <f t="shared" si="602"/>
        <v>-</v>
      </c>
      <c r="P19331" s="73" t="str">
        <f t="shared" si="603"/>
        <v/>
      </c>
      <c r="Q19331" s="61" t="s">
        <v>86</v>
      </c>
    </row>
    <row r="19332" spans="8:17" x14ac:dyDescent="0.25">
      <c r="H19332" s="59">
        <v>5789</v>
      </c>
      <c r="I19332" s="59" t="s">
        <v>72</v>
      </c>
      <c r="J19332" s="59">
        <v>9110534</v>
      </c>
      <c r="K19332" s="59" t="s">
        <v>19767</v>
      </c>
      <c r="L19332" s="61" t="s">
        <v>81</v>
      </c>
      <c r="M19332" s="61">
        <f>VLOOKUP(H19332,zdroj!C:F,4,0)</f>
        <v>0</v>
      </c>
      <c r="N19332" s="61" t="str">
        <f t="shared" si="602"/>
        <v>-</v>
      </c>
      <c r="P19332" s="73" t="str">
        <f t="shared" si="603"/>
        <v/>
      </c>
      <c r="Q19332" s="61" t="s">
        <v>86</v>
      </c>
    </row>
    <row r="19333" spans="8:17" x14ac:dyDescent="0.25">
      <c r="H19333" s="59">
        <v>5789</v>
      </c>
      <c r="I19333" s="59" t="s">
        <v>72</v>
      </c>
      <c r="J19333" s="59">
        <v>9110542</v>
      </c>
      <c r="K19333" s="59" t="s">
        <v>19768</v>
      </c>
      <c r="L19333" s="61" t="s">
        <v>81</v>
      </c>
      <c r="M19333" s="61">
        <f>VLOOKUP(H19333,zdroj!C:F,4,0)</f>
        <v>0</v>
      </c>
      <c r="N19333" s="61" t="str">
        <f t="shared" si="602"/>
        <v>-</v>
      </c>
      <c r="P19333" s="73" t="str">
        <f t="shared" si="603"/>
        <v/>
      </c>
      <c r="Q19333" s="61" t="s">
        <v>86</v>
      </c>
    </row>
    <row r="19334" spans="8:17" x14ac:dyDescent="0.25">
      <c r="H19334" s="59">
        <v>5789</v>
      </c>
      <c r="I19334" s="59" t="s">
        <v>72</v>
      </c>
      <c r="J19334" s="59">
        <v>9110551</v>
      </c>
      <c r="K19334" s="59" t="s">
        <v>19769</v>
      </c>
      <c r="L19334" s="61" t="s">
        <v>81</v>
      </c>
      <c r="M19334" s="61">
        <f>VLOOKUP(H19334,zdroj!C:F,4,0)</f>
        <v>0</v>
      </c>
      <c r="N19334" s="61" t="str">
        <f t="shared" si="602"/>
        <v>-</v>
      </c>
      <c r="P19334" s="73" t="str">
        <f t="shared" si="603"/>
        <v/>
      </c>
      <c r="Q19334" s="61" t="s">
        <v>86</v>
      </c>
    </row>
    <row r="19335" spans="8:17" x14ac:dyDescent="0.25">
      <c r="H19335" s="59">
        <v>5789</v>
      </c>
      <c r="I19335" s="59" t="s">
        <v>72</v>
      </c>
      <c r="J19335" s="59">
        <v>9110569</v>
      </c>
      <c r="K19335" s="59" t="s">
        <v>19770</v>
      </c>
      <c r="L19335" s="61" t="s">
        <v>81</v>
      </c>
      <c r="M19335" s="61">
        <f>VLOOKUP(H19335,zdroj!C:F,4,0)</f>
        <v>0</v>
      </c>
      <c r="N19335" s="61" t="str">
        <f t="shared" ref="N19335:N19398" si="604">IF(M19335="A",IF(L19335="katA","katB",L19335),L19335)</f>
        <v>-</v>
      </c>
      <c r="P19335" s="73" t="str">
        <f t="shared" ref="P19335:P19398" si="605">IF(O19335="A",1,"")</f>
        <v/>
      </c>
      <c r="Q19335" s="61" t="s">
        <v>86</v>
      </c>
    </row>
    <row r="19336" spans="8:17" x14ac:dyDescent="0.25">
      <c r="H19336" s="59">
        <v>5789</v>
      </c>
      <c r="I19336" s="59" t="s">
        <v>72</v>
      </c>
      <c r="J19336" s="59">
        <v>9110577</v>
      </c>
      <c r="K19336" s="59" t="s">
        <v>19771</v>
      </c>
      <c r="L19336" s="61" t="s">
        <v>81</v>
      </c>
      <c r="M19336" s="61">
        <f>VLOOKUP(H19336,zdroj!C:F,4,0)</f>
        <v>0</v>
      </c>
      <c r="N19336" s="61" t="str">
        <f t="shared" si="604"/>
        <v>-</v>
      </c>
      <c r="P19336" s="73" t="str">
        <f t="shared" si="605"/>
        <v/>
      </c>
      <c r="Q19336" s="61" t="s">
        <v>86</v>
      </c>
    </row>
    <row r="19337" spans="8:17" x14ac:dyDescent="0.25">
      <c r="H19337" s="59">
        <v>5789</v>
      </c>
      <c r="I19337" s="59" t="s">
        <v>72</v>
      </c>
      <c r="J19337" s="59">
        <v>9110585</v>
      </c>
      <c r="K19337" s="59" t="s">
        <v>19772</v>
      </c>
      <c r="L19337" s="61" t="s">
        <v>81</v>
      </c>
      <c r="M19337" s="61">
        <f>VLOOKUP(H19337,zdroj!C:F,4,0)</f>
        <v>0</v>
      </c>
      <c r="N19337" s="61" t="str">
        <f t="shared" si="604"/>
        <v>-</v>
      </c>
      <c r="P19337" s="73" t="str">
        <f t="shared" si="605"/>
        <v/>
      </c>
      <c r="Q19337" s="61" t="s">
        <v>86</v>
      </c>
    </row>
    <row r="19338" spans="8:17" x14ac:dyDescent="0.25">
      <c r="H19338" s="59">
        <v>5789</v>
      </c>
      <c r="I19338" s="59" t="s">
        <v>72</v>
      </c>
      <c r="J19338" s="59">
        <v>9110593</v>
      </c>
      <c r="K19338" s="59" t="s">
        <v>19773</v>
      </c>
      <c r="L19338" s="61" t="s">
        <v>81</v>
      </c>
      <c r="M19338" s="61">
        <f>VLOOKUP(H19338,zdroj!C:F,4,0)</f>
        <v>0</v>
      </c>
      <c r="N19338" s="61" t="str">
        <f t="shared" si="604"/>
        <v>-</v>
      </c>
      <c r="P19338" s="73" t="str">
        <f t="shared" si="605"/>
        <v/>
      </c>
      <c r="Q19338" s="61" t="s">
        <v>86</v>
      </c>
    </row>
    <row r="19339" spans="8:17" x14ac:dyDescent="0.25">
      <c r="H19339" s="59">
        <v>5789</v>
      </c>
      <c r="I19339" s="59" t="s">
        <v>72</v>
      </c>
      <c r="J19339" s="59">
        <v>9110607</v>
      </c>
      <c r="K19339" s="59" t="s">
        <v>19774</v>
      </c>
      <c r="L19339" s="61" t="s">
        <v>81</v>
      </c>
      <c r="M19339" s="61">
        <f>VLOOKUP(H19339,zdroj!C:F,4,0)</f>
        <v>0</v>
      </c>
      <c r="N19339" s="61" t="str">
        <f t="shared" si="604"/>
        <v>-</v>
      </c>
      <c r="P19339" s="73" t="str">
        <f t="shared" si="605"/>
        <v/>
      </c>
      <c r="Q19339" s="61" t="s">
        <v>86</v>
      </c>
    </row>
    <row r="19340" spans="8:17" x14ac:dyDescent="0.25">
      <c r="H19340" s="59">
        <v>5789</v>
      </c>
      <c r="I19340" s="59" t="s">
        <v>72</v>
      </c>
      <c r="J19340" s="59">
        <v>9110615</v>
      </c>
      <c r="K19340" s="59" t="s">
        <v>19775</v>
      </c>
      <c r="L19340" s="61" t="s">
        <v>81</v>
      </c>
      <c r="M19340" s="61">
        <f>VLOOKUP(H19340,zdroj!C:F,4,0)</f>
        <v>0</v>
      </c>
      <c r="N19340" s="61" t="str">
        <f t="shared" si="604"/>
        <v>-</v>
      </c>
      <c r="P19340" s="73" t="str">
        <f t="shared" si="605"/>
        <v/>
      </c>
      <c r="Q19340" s="61" t="s">
        <v>86</v>
      </c>
    </row>
    <row r="19341" spans="8:17" x14ac:dyDescent="0.25">
      <c r="H19341" s="59">
        <v>5789</v>
      </c>
      <c r="I19341" s="59" t="s">
        <v>72</v>
      </c>
      <c r="J19341" s="59">
        <v>9110623</v>
      </c>
      <c r="K19341" s="59" t="s">
        <v>19776</v>
      </c>
      <c r="L19341" s="61" t="s">
        <v>81</v>
      </c>
      <c r="M19341" s="61">
        <f>VLOOKUP(H19341,zdroj!C:F,4,0)</f>
        <v>0</v>
      </c>
      <c r="N19341" s="61" t="str">
        <f t="shared" si="604"/>
        <v>-</v>
      </c>
      <c r="P19341" s="73" t="str">
        <f t="shared" si="605"/>
        <v/>
      </c>
      <c r="Q19341" s="61" t="s">
        <v>86</v>
      </c>
    </row>
    <row r="19342" spans="8:17" x14ac:dyDescent="0.25">
      <c r="H19342" s="59">
        <v>5789</v>
      </c>
      <c r="I19342" s="59" t="s">
        <v>72</v>
      </c>
      <c r="J19342" s="59">
        <v>9110631</v>
      </c>
      <c r="K19342" s="59" t="s">
        <v>19777</v>
      </c>
      <c r="L19342" s="61" t="s">
        <v>81</v>
      </c>
      <c r="M19342" s="61">
        <f>VLOOKUP(H19342,zdroj!C:F,4,0)</f>
        <v>0</v>
      </c>
      <c r="N19342" s="61" t="str">
        <f t="shared" si="604"/>
        <v>-</v>
      </c>
      <c r="P19342" s="73" t="str">
        <f t="shared" si="605"/>
        <v/>
      </c>
      <c r="Q19342" s="61" t="s">
        <v>86</v>
      </c>
    </row>
    <row r="19343" spans="8:17" x14ac:dyDescent="0.25">
      <c r="H19343" s="59">
        <v>5789</v>
      </c>
      <c r="I19343" s="59" t="s">
        <v>72</v>
      </c>
      <c r="J19343" s="59">
        <v>9110640</v>
      </c>
      <c r="K19343" s="59" t="s">
        <v>19778</v>
      </c>
      <c r="L19343" s="61" t="s">
        <v>81</v>
      </c>
      <c r="M19343" s="61">
        <f>VLOOKUP(H19343,zdroj!C:F,4,0)</f>
        <v>0</v>
      </c>
      <c r="N19343" s="61" t="str">
        <f t="shared" si="604"/>
        <v>-</v>
      </c>
      <c r="P19343" s="73" t="str">
        <f t="shared" si="605"/>
        <v/>
      </c>
      <c r="Q19343" s="61" t="s">
        <v>86</v>
      </c>
    </row>
    <row r="19344" spans="8:17" x14ac:dyDescent="0.25">
      <c r="H19344" s="59">
        <v>5789</v>
      </c>
      <c r="I19344" s="59" t="s">
        <v>72</v>
      </c>
      <c r="J19344" s="59">
        <v>9110658</v>
      </c>
      <c r="K19344" s="59" t="s">
        <v>19779</v>
      </c>
      <c r="L19344" s="61" t="s">
        <v>81</v>
      </c>
      <c r="M19344" s="61">
        <f>VLOOKUP(H19344,zdroj!C:F,4,0)</f>
        <v>0</v>
      </c>
      <c r="N19344" s="61" t="str">
        <f t="shared" si="604"/>
        <v>-</v>
      </c>
      <c r="P19344" s="73" t="str">
        <f t="shared" si="605"/>
        <v/>
      </c>
      <c r="Q19344" s="61" t="s">
        <v>86</v>
      </c>
    </row>
    <row r="19345" spans="8:17" x14ac:dyDescent="0.25">
      <c r="H19345" s="59">
        <v>5789</v>
      </c>
      <c r="I19345" s="59" t="s">
        <v>72</v>
      </c>
      <c r="J19345" s="59">
        <v>9110666</v>
      </c>
      <c r="K19345" s="59" t="s">
        <v>19780</v>
      </c>
      <c r="L19345" s="61" t="s">
        <v>81</v>
      </c>
      <c r="M19345" s="61">
        <f>VLOOKUP(H19345,zdroj!C:F,4,0)</f>
        <v>0</v>
      </c>
      <c r="N19345" s="61" t="str">
        <f t="shared" si="604"/>
        <v>-</v>
      </c>
      <c r="P19345" s="73" t="str">
        <f t="shared" si="605"/>
        <v/>
      </c>
      <c r="Q19345" s="61" t="s">
        <v>86</v>
      </c>
    </row>
    <row r="19346" spans="8:17" x14ac:dyDescent="0.25">
      <c r="H19346" s="59">
        <v>5789</v>
      </c>
      <c r="I19346" s="59" t="s">
        <v>72</v>
      </c>
      <c r="J19346" s="59">
        <v>9110674</v>
      </c>
      <c r="K19346" s="59" t="s">
        <v>19781</v>
      </c>
      <c r="L19346" s="61" t="s">
        <v>81</v>
      </c>
      <c r="M19346" s="61">
        <f>VLOOKUP(H19346,zdroj!C:F,4,0)</f>
        <v>0</v>
      </c>
      <c r="N19346" s="61" t="str">
        <f t="shared" si="604"/>
        <v>-</v>
      </c>
      <c r="P19346" s="73" t="str">
        <f t="shared" si="605"/>
        <v/>
      </c>
      <c r="Q19346" s="61" t="s">
        <v>86</v>
      </c>
    </row>
    <row r="19347" spans="8:17" x14ac:dyDescent="0.25">
      <c r="H19347" s="59">
        <v>5789</v>
      </c>
      <c r="I19347" s="59" t="s">
        <v>72</v>
      </c>
      <c r="J19347" s="59">
        <v>9110691</v>
      </c>
      <c r="K19347" s="59" t="s">
        <v>19782</v>
      </c>
      <c r="L19347" s="61" t="s">
        <v>81</v>
      </c>
      <c r="M19347" s="61">
        <f>VLOOKUP(H19347,zdroj!C:F,4,0)</f>
        <v>0</v>
      </c>
      <c r="N19347" s="61" t="str">
        <f t="shared" si="604"/>
        <v>-</v>
      </c>
      <c r="P19347" s="73" t="str">
        <f t="shared" si="605"/>
        <v/>
      </c>
      <c r="Q19347" s="61" t="s">
        <v>86</v>
      </c>
    </row>
    <row r="19348" spans="8:17" x14ac:dyDescent="0.25">
      <c r="H19348" s="59">
        <v>5789</v>
      </c>
      <c r="I19348" s="59" t="s">
        <v>72</v>
      </c>
      <c r="J19348" s="59">
        <v>9110704</v>
      </c>
      <c r="K19348" s="59" t="s">
        <v>19783</v>
      </c>
      <c r="L19348" s="61" t="s">
        <v>81</v>
      </c>
      <c r="M19348" s="61">
        <f>VLOOKUP(H19348,zdroj!C:F,4,0)</f>
        <v>0</v>
      </c>
      <c r="N19348" s="61" t="str">
        <f t="shared" si="604"/>
        <v>-</v>
      </c>
      <c r="P19348" s="73" t="str">
        <f t="shared" si="605"/>
        <v/>
      </c>
      <c r="Q19348" s="61" t="s">
        <v>86</v>
      </c>
    </row>
    <row r="19349" spans="8:17" x14ac:dyDescent="0.25">
      <c r="H19349" s="59">
        <v>5789</v>
      </c>
      <c r="I19349" s="59" t="s">
        <v>72</v>
      </c>
      <c r="J19349" s="59">
        <v>9110712</v>
      </c>
      <c r="K19349" s="59" t="s">
        <v>19784</v>
      </c>
      <c r="L19349" s="61" t="s">
        <v>81</v>
      </c>
      <c r="M19349" s="61">
        <f>VLOOKUP(H19349,zdroj!C:F,4,0)</f>
        <v>0</v>
      </c>
      <c r="N19349" s="61" t="str">
        <f t="shared" si="604"/>
        <v>-</v>
      </c>
      <c r="P19349" s="73" t="str">
        <f t="shared" si="605"/>
        <v/>
      </c>
      <c r="Q19349" s="61" t="s">
        <v>86</v>
      </c>
    </row>
    <row r="19350" spans="8:17" x14ac:dyDescent="0.25">
      <c r="H19350" s="59">
        <v>5789</v>
      </c>
      <c r="I19350" s="59" t="s">
        <v>72</v>
      </c>
      <c r="J19350" s="59">
        <v>9110721</v>
      </c>
      <c r="K19350" s="59" t="s">
        <v>19785</v>
      </c>
      <c r="L19350" s="61" t="s">
        <v>81</v>
      </c>
      <c r="M19350" s="61">
        <f>VLOOKUP(H19350,zdroj!C:F,4,0)</f>
        <v>0</v>
      </c>
      <c r="N19350" s="61" t="str">
        <f t="shared" si="604"/>
        <v>-</v>
      </c>
      <c r="P19350" s="73" t="str">
        <f t="shared" si="605"/>
        <v/>
      </c>
      <c r="Q19350" s="61" t="s">
        <v>86</v>
      </c>
    </row>
    <row r="19351" spans="8:17" x14ac:dyDescent="0.25">
      <c r="H19351" s="59">
        <v>5789</v>
      </c>
      <c r="I19351" s="59" t="s">
        <v>72</v>
      </c>
      <c r="J19351" s="59">
        <v>9110739</v>
      </c>
      <c r="K19351" s="59" t="s">
        <v>19786</v>
      </c>
      <c r="L19351" s="61" t="s">
        <v>81</v>
      </c>
      <c r="M19351" s="61">
        <f>VLOOKUP(H19351,zdroj!C:F,4,0)</f>
        <v>0</v>
      </c>
      <c r="N19351" s="61" t="str">
        <f t="shared" si="604"/>
        <v>-</v>
      </c>
      <c r="P19351" s="73" t="str">
        <f t="shared" si="605"/>
        <v/>
      </c>
      <c r="Q19351" s="61" t="s">
        <v>86</v>
      </c>
    </row>
    <row r="19352" spans="8:17" x14ac:dyDescent="0.25">
      <c r="H19352" s="59">
        <v>5789</v>
      </c>
      <c r="I19352" s="59" t="s">
        <v>72</v>
      </c>
      <c r="J19352" s="59">
        <v>9110747</v>
      </c>
      <c r="K19352" s="59" t="s">
        <v>19787</v>
      </c>
      <c r="L19352" s="61" t="s">
        <v>81</v>
      </c>
      <c r="M19352" s="61">
        <f>VLOOKUP(H19352,zdroj!C:F,4,0)</f>
        <v>0</v>
      </c>
      <c r="N19352" s="61" t="str">
        <f t="shared" si="604"/>
        <v>-</v>
      </c>
      <c r="P19352" s="73" t="str">
        <f t="shared" si="605"/>
        <v/>
      </c>
      <c r="Q19352" s="61" t="s">
        <v>86</v>
      </c>
    </row>
    <row r="19353" spans="8:17" x14ac:dyDescent="0.25">
      <c r="H19353" s="59">
        <v>5789</v>
      </c>
      <c r="I19353" s="59" t="s">
        <v>72</v>
      </c>
      <c r="J19353" s="59">
        <v>9110755</v>
      </c>
      <c r="K19353" s="59" t="s">
        <v>19788</v>
      </c>
      <c r="L19353" s="61" t="s">
        <v>81</v>
      </c>
      <c r="M19353" s="61">
        <f>VLOOKUP(H19353,zdroj!C:F,4,0)</f>
        <v>0</v>
      </c>
      <c r="N19353" s="61" t="str">
        <f t="shared" si="604"/>
        <v>-</v>
      </c>
      <c r="P19353" s="73" t="str">
        <f t="shared" si="605"/>
        <v/>
      </c>
      <c r="Q19353" s="61" t="s">
        <v>86</v>
      </c>
    </row>
    <row r="19354" spans="8:17" x14ac:dyDescent="0.25">
      <c r="H19354" s="59">
        <v>5789</v>
      </c>
      <c r="I19354" s="59" t="s">
        <v>72</v>
      </c>
      <c r="J19354" s="59">
        <v>9110763</v>
      </c>
      <c r="K19354" s="59" t="s">
        <v>19789</v>
      </c>
      <c r="L19354" s="61" t="s">
        <v>81</v>
      </c>
      <c r="M19354" s="61">
        <f>VLOOKUP(H19354,zdroj!C:F,4,0)</f>
        <v>0</v>
      </c>
      <c r="N19354" s="61" t="str">
        <f t="shared" si="604"/>
        <v>-</v>
      </c>
      <c r="P19354" s="73" t="str">
        <f t="shared" si="605"/>
        <v/>
      </c>
      <c r="Q19354" s="61" t="s">
        <v>86</v>
      </c>
    </row>
    <row r="19355" spans="8:17" x14ac:dyDescent="0.25">
      <c r="H19355" s="59">
        <v>5789</v>
      </c>
      <c r="I19355" s="59" t="s">
        <v>72</v>
      </c>
      <c r="J19355" s="59">
        <v>9110771</v>
      </c>
      <c r="K19355" s="59" t="s">
        <v>19790</v>
      </c>
      <c r="L19355" s="61" t="s">
        <v>81</v>
      </c>
      <c r="M19355" s="61">
        <f>VLOOKUP(H19355,zdroj!C:F,4,0)</f>
        <v>0</v>
      </c>
      <c r="N19355" s="61" t="str">
        <f t="shared" si="604"/>
        <v>-</v>
      </c>
      <c r="P19355" s="73" t="str">
        <f t="shared" si="605"/>
        <v/>
      </c>
      <c r="Q19355" s="61" t="s">
        <v>86</v>
      </c>
    </row>
    <row r="19356" spans="8:17" x14ac:dyDescent="0.25">
      <c r="H19356" s="59">
        <v>5789</v>
      </c>
      <c r="I19356" s="59" t="s">
        <v>72</v>
      </c>
      <c r="J19356" s="59">
        <v>9110780</v>
      </c>
      <c r="K19356" s="59" t="s">
        <v>19791</v>
      </c>
      <c r="L19356" s="61" t="s">
        <v>81</v>
      </c>
      <c r="M19356" s="61">
        <f>VLOOKUP(H19356,zdroj!C:F,4,0)</f>
        <v>0</v>
      </c>
      <c r="N19356" s="61" t="str">
        <f t="shared" si="604"/>
        <v>-</v>
      </c>
      <c r="P19356" s="73" t="str">
        <f t="shared" si="605"/>
        <v/>
      </c>
      <c r="Q19356" s="61" t="s">
        <v>86</v>
      </c>
    </row>
    <row r="19357" spans="8:17" x14ac:dyDescent="0.25">
      <c r="H19357" s="59">
        <v>5789</v>
      </c>
      <c r="I19357" s="59" t="s">
        <v>72</v>
      </c>
      <c r="J19357" s="59">
        <v>9110798</v>
      </c>
      <c r="K19357" s="59" t="s">
        <v>19792</v>
      </c>
      <c r="L19357" s="61" t="s">
        <v>81</v>
      </c>
      <c r="M19357" s="61">
        <f>VLOOKUP(H19357,zdroj!C:F,4,0)</f>
        <v>0</v>
      </c>
      <c r="N19357" s="61" t="str">
        <f t="shared" si="604"/>
        <v>-</v>
      </c>
      <c r="P19357" s="73" t="str">
        <f t="shared" si="605"/>
        <v/>
      </c>
      <c r="Q19357" s="61" t="s">
        <v>86</v>
      </c>
    </row>
    <row r="19358" spans="8:17" x14ac:dyDescent="0.25">
      <c r="H19358" s="59">
        <v>5789</v>
      </c>
      <c r="I19358" s="59" t="s">
        <v>72</v>
      </c>
      <c r="J19358" s="59">
        <v>9110801</v>
      </c>
      <c r="K19358" s="59" t="s">
        <v>19793</v>
      </c>
      <c r="L19358" s="61" t="s">
        <v>81</v>
      </c>
      <c r="M19358" s="61">
        <f>VLOOKUP(H19358,zdroj!C:F,4,0)</f>
        <v>0</v>
      </c>
      <c r="N19358" s="61" t="str">
        <f t="shared" si="604"/>
        <v>-</v>
      </c>
      <c r="P19358" s="73" t="str">
        <f t="shared" si="605"/>
        <v/>
      </c>
      <c r="Q19358" s="61" t="s">
        <v>86</v>
      </c>
    </row>
    <row r="19359" spans="8:17" x14ac:dyDescent="0.25">
      <c r="H19359" s="59">
        <v>5789</v>
      </c>
      <c r="I19359" s="59" t="s">
        <v>72</v>
      </c>
      <c r="J19359" s="59">
        <v>9110810</v>
      </c>
      <c r="K19359" s="59" t="s">
        <v>19794</v>
      </c>
      <c r="L19359" s="61" t="s">
        <v>81</v>
      </c>
      <c r="M19359" s="61">
        <f>VLOOKUP(H19359,zdroj!C:F,4,0)</f>
        <v>0</v>
      </c>
      <c r="N19359" s="61" t="str">
        <f t="shared" si="604"/>
        <v>-</v>
      </c>
      <c r="P19359" s="73" t="str">
        <f t="shared" si="605"/>
        <v/>
      </c>
      <c r="Q19359" s="61" t="s">
        <v>86</v>
      </c>
    </row>
    <row r="19360" spans="8:17" x14ac:dyDescent="0.25">
      <c r="H19360" s="59">
        <v>5789</v>
      </c>
      <c r="I19360" s="59" t="s">
        <v>72</v>
      </c>
      <c r="J19360" s="59">
        <v>9110828</v>
      </c>
      <c r="K19360" s="59" t="s">
        <v>19795</v>
      </c>
      <c r="L19360" s="61" t="s">
        <v>81</v>
      </c>
      <c r="M19360" s="61">
        <f>VLOOKUP(H19360,zdroj!C:F,4,0)</f>
        <v>0</v>
      </c>
      <c r="N19360" s="61" t="str">
        <f t="shared" si="604"/>
        <v>-</v>
      </c>
      <c r="P19360" s="73" t="str">
        <f t="shared" si="605"/>
        <v/>
      </c>
      <c r="Q19360" s="61" t="s">
        <v>86</v>
      </c>
    </row>
    <row r="19361" spans="8:17" x14ac:dyDescent="0.25">
      <c r="H19361" s="59">
        <v>5789</v>
      </c>
      <c r="I19361" s="59" t="s">
        <v>72</v>
      </c>
      <c r="J19361" s="59">
        <v>9110836</v>
      </c>
      <c r="K19361" s="59" t="s">
        <v>19796</v>
      </c>
      <c r="L19361" s="61" t="s">
        <v>81</v>
      </c>
      <c r="M19361" s="61">
        <f>VLOOKUP(H19361,zdroj!C:F,4,0)</f>
        <v>0</v>
      </c>
      <c r="N19361" s="61" t="str">
        <f t="shared" si="604"/>
        <v>-</v>
      </c>
      <c r="P19361" s="73" t="str">
        <f t="shared" si="605"/>
        <v/>
      </c>
      <c r="Q19361" s="61" t="s">
        <v>86</v>
      </c>
    </row>
    <row r="19362" spans="8:17" x14ac:dyDescent="0.25">
      <c r="H19362" s="59">
        <v>5789</v>
      </c>
      <c r="I19362" s="59" t="s">
        <v>72</v>
      </c>
      <c r="J19362" s="59">
        <v>9110844</v>
      </c>
      <c r="K19362" s="59" t="s">
        <v>19797</v>
      </c>
      <c r="L19362" s="61" t="s">
        <v>81</v>
      </c>
      <c r="M19362" s="61">
        <f>VLOOKUP(H19362,zdroj!C:F,4,0)</f>
        <v>0</v>
      </c>
      <c r="N19362" s="61" t="str">
        <f t="shared" si="604"/>
        <v>-</v>
      </c>
      <c r="P19362" s="73" t="str">
        <f t="shared" si="605"/>
        <v/>
      </c>
      <c r="Q19362" s="61" t="s">
        <v>86</v>
      </c>
    </row>
    <row r="19363" spans="8:17" x14ac:dyDescent="0.25">
      <c r="H19363" s="59">
        <v>5789</v>
      </c>
      <c r="I19363" s="59" t="s">
        <v>72</v>
      </c>
      <c r="J19363" s="59">
        <v>9110852</v>
      </c>
      <c r="K19363" s="59" t="s">
        <v>19798</v>
      </c>
      <c r="L19363" s="61" t="s">
        <v>81</v>
      </c>
      <c r="M19363" s="61">
        <f>VLOOKUP(H19363,zdroj!C:F,4,0)</f>
        <v>0</v>
      </c>
      <c r="N19363" s="61" t="str">
        <f t="shared" si="604"/>
        <v>-</v>
      </c>
      <c r="P19363" s="73" t="str">
        <f t="shared" si="605"/>
        <v/>
      </c>
      <c r="Q19363" s="61" t="s">
        <v>86</v>
      </c>
    </row>
    <row r="19364" spans="8:17" x14ac:dyDescent="0.25">
      <c r="H19364" s="59">
        <v>5789</v>
      </c>
      <c r="I19364" s="59" t="s">
        <v>72</v>
      </c>
      <c r="J19364" s="59">
        <v>9110861</v>
      </c>
      <c r="K19364" s="59" t="s">
        <v>19799</v>
      </c>
      <c r="L19364" s="61" t="s">
        <v>81</v>
      </c>
      <c r="M19364" s="61">
        <f>VLOOKUP(H19364,zdroj!C:F,4,0)</f>
        <v>0</v>
      </c>
      <c r="N19364" s="61" t="str">
        <f t="shared" si="604"/>
        <v>-</v>
      </c>
      <c r="P19364" s="73" t="str">
        <f t="shared" si="605"/>
        <v/>
      </c>
      <c r="Q19364" s="61" t="s">
        <v>86</v>
      </c>
    </row>
    <row r="19365" spans="8:17" x14ac:dyDescent="0.25">
      <c r="H19365" s="59">
        <v>5789</v>
      </c>
      <c r="I19365" s="59" t="s">
        <v>72</v>
      </c>
      <c r="J19365" s="59">
        <v>9110879</v>
      </c>
      <c r="K19365" s="59" t="s">
        <v>19800</v>
      </c>
      <c r="L19365" s="61" t="s">
        <v>81</v>
      </c>
      <c r="M19365" s="61">
        <f>VLOOKUP(H19365,zdroj!C:F,4,0)</f>
        <v>0</v>
      </c>
      <c r="N19365" s="61" t="str">
        <f t="shared" si="604"/>
        <v>-</v>
      </c>
      <c r="P19365" s="73" t="str">
        <f t="shared" si="605"/>
        <v/>
      </c>
      <c r="Q19365" s="61" t="s">
        <v>86</v>
      </c>
    </row>
    <row r="19366" spans="8:17" x14ac:dyDescent="0.25">
      <c r="H19366" s="59">
        <v>5789</v>
      </c>
      <c r="I19366" s="59" t="s">
        <v>72</v>
      </c>
      <c r="J19366" s="59">
        <v>9110887</v>
      </c>
      <c r="K19366" s="59" t="s">
        <v>19801</v>
      </c>
      <c r="L19366" s="61" t="s">
        <v>81</v>
      </c>
      <c r="M19366" s="61">
        <f>VLOOKUP(H19366,zdroj!C:F,4,0)</f>
        <v>0</v>
      </c>
      <c r="N19366" s="61" t="str">
        <f t="shared" si="604"/>
        <v>-</v>
      </c>
      <c r="P19366" s="73" t="str">
        <f t="shared" si="605"/>
        <v/>
      </c>
      <c r="Q19366" s="61" t="s">
        <v>86</v>
      </c>
    </row>
    <row r="19367" spans="8:17" x14ac:dyDescent="0.25">
      <c r="H19367" s="59">
        <v>5789</v>
      </c>
      <c r="I19367" s="59" t="s">
        <v>72</v>
      </c>
      <c r="J19367" s="59">
        <v>9110895</v>
      </c>
      <c r="K19367" s="59" t="s">
        <v>19802</v>
      </c>
      <c r="L19367" s="61" t="s">
        <v>81</v>
      </c>
      <c r="M19367" s="61">
        <f>VLOOKUP(H19367,zdroj!C:F,4,0)</f>
        <v>0</v>
      </c>
      <c r="N19367" s="61" t="str">
        <f t="shared" si="604"/>
        <v>-</v>
      </c>
      <c r="P19367" s="73" t="str">
        <f t="shared" si="605"/>
        <v/>
      </c>
      <c r="Q19367" s="61" t="s">
        <v>86</v>
      </c>
    </row>
    <row r="19368" spans="8:17" x14ac:dyDescent="0.25">
      <c r="H19368" s="59">
        <v>5789</v>
      </c>
      <c r="I19368" s="59" t="s">
        <v>72</v>
      </c>
      <c r="J19368" s="59">
        <v>9110909</v>
      </c>
      <c r="K19368" s="59" t="s">
        <v>19803</v>
      </c>
      <c r="L19368" s="61" t="s">
        <v>81</v>
      </c>
      <c r="M19368" s="61">
        <f>VLOOKUP(H19368,zdroj!C:F,4,0)</f>
        <v>0</v>
      </c>
      <c r="N19368" s="61" t="str">
        <f t="shared" si="604"/>
        <v>-</v>
      </c>
      <c r="P19368" s="73" t="str">
        <f t="shared" si="605"/>
        <v/>
      </c>
      <c r="Q19368" s="61" t="s">
        <v>86</v>
      </c>
    </row>
    <row r="19369" spans="8:17" x14ac:dyDescent="0.25">
      <c r="H19369" s="59">
        <v>5789</v>
      </c>
      <c r="I19369" s="59" t="s">
        <v>72</v>
      </c>
      <c r="J19369" s="59">
        <v>9110917</v>
      </c>
      <c r="K19369" s="59" t="s">
        <v>19804</v>
      </c>
      <c r="L19369" s="61" t="s">
        <v>81</v>
      </c>
      <c r="M19369" s="61">
        <f>VLOOKUP(H19369,zdroj!C:F,4,0)</f>
        <v>0</v>
      </c>
      <c r="N19369" s="61" t="str">
        <f t="shared" si="604"/>
        <v>-</v>
      </c>
      <c r="P19369" s="73" t="str">
        <f t="shared" si="605"/>
        <v/>
      </c>
      <c r="Q19369" s="61" t="s">
        <v>86</v>
      </c>
    </row>
    <row r="19370" spans="8:17" x14ac:dyDescent="0.25">
      <c r="H19370" s="59">
        <v>5789</v>
      </c>
      <c r="I19370" s="59" t="s">
        <v>72</v>
      </c>
      <c r="J19370" s="59">
        <v>9110925</v>
      </c>
      <c r="K19370" s="59" t="s">
        <v>19805</v>
      </c>
      <c r="L19370" s="61" t="s">
        <v>81</v>
      </c>
      <c r="M19370" s="61">
        <f>VLOOKUP(H19370,zdroj!C:F,4,0)</f>
        <v>0</v>
      </c>
      <c r="N19370" s="61" t="str">
        <f t="shared" si="604"/>
        <v>-</v>
      </c>
      <c r="P19370" s="73" t="str">
        <f t="shared" si="605"/>
        <v/>
      </c>
      <c r="Q19370" s="61" t="s">
        <v>86</v>
      </c>
    </row>
    <row r="19371" spans="8:17" x14ac:dyDescent="0.25">
      <c r="H19371" s="59">
        <v>5789</v>
      </c>
      <c r="I19371" s="59" t="s">
        <v>72</v>
      </c>
      <c r="J19371" s="59">
        <v>9110933</v>
      </c>
      <c r="K19371" s="59" t="s">
        <v>19806</v>
      </c>
      <c r="L19371" s="61" t="s">
        <v>81</v>
      </c>
      <c r="M19371" s="61">
        <f>VLOOKUP(H19371,zdroj!C:F,4,0)</f>
        <v>0</v>
      </c>
      <c r="N19371" s="61" t="str">
        <f t="shared" si="604"/>
        <v>-</v>
      </c>
      <c r="P19371" s="73" t="str">
        <f t="shared" si="605"/>
        <v/>
      </c>
      <c r="Q19371" s="61" t="s">
        <v>86</v>
      </c>
    </row>
    <row r="19372" spans="8:17" x14ac:dyDescent="0.25">
      <c r="H19372" s="59">
        <v>5789</v>
      </c>
      <c r="I19372" s="59" t="s">
        <v>72</v>
      </c>
      <c r="J19372" s="59">
        <v>9110941</v>
      </c>
      <c r="K19372" s="59" t="s">
        <v>19807</v>
      </c>
      <c r="L19372" s="61" t="s">
        <v>81</v>
      </c>
      <c r="M19372" s="61">
        <f>VLOOKUP(H19372,zdroj!C:F,4,0)</f>
        <v>0</v>
      </c>
      <c r="N19372" s="61" t="str">
        <f t="shared" si="604"/>
        <v>-</v>
      </c>
      <c r="P19372" s="73" t="str">
        <f t="shared" si="605"/>
        <v/>
      </c>
      <c r="Q19372" s="61" t="s">
        <v>86</v>
      </c>
    </row>
    <row r="19373" spans="8:17" x14ac:dyDescent="0.25">
      <c r="H19373" s="59">
        <v>5789</v>
      </c>
      <c r="I19373" s="59" t="s">
        <v>72</v>
      </c>
      <c r="J19373" s="59">
        <v>9110950</v>
      </c>
      <c r="K19373" s="59" t="s">
        <v>19808</v>
      </c>
      <c r="L19373" s="61" t="s">
        <v>81</v>
      </c>
      <c r="M19373" s="61">
        <f>VLOOKUP(H19373,zdroj!C:F,4,0)</f>
        <v>0</v>
      </c>
      <c r="N19373" s="61" t="str">
        <f t="shared" si="604"/>
        <v>-</v>
      </c>
      <c r="P19373" s="73" t="str">
        <f t="shared" si="605"/>
        <v/>
      </c>
      <c r="Q19373" s="61" t="s">
        <v>86</v>
      </c>
    </row>
    <row r="19374" spans="8:17" x14ac:dyDescent="0.25">
      <c r="H19374" s="59">
        <v>5789</v>
      </c>
      <c r="I19374" s="59" t="s">
        <v>72</v>
      </c>
      <c r="J19374" s="59">
        <v>9110968</v>
      </c>
      <c r="K19374" s="59" t="s">
        <v>19809</v>
      </c>
      <c r="L19374" s="61" t="s">
        <v>114</v>
      </c>
      <c r="M19374" s="61">
        <f>VLOOKUP(H19374,zdroj!C:F,4,0)</f>
        <v>0</v>
      </c>
      <c r="N19374" s="61" t="str">
        <f t="shared" si="604"/>
        <v>katC</v>
      </c>
      <c r="P19374" s="73" t="str">
        <f t="shared" si="605"/>
        <v/>
      </c>
      <c r="Q19374" s="61" t="s">
        <v>31</v>
      </c>
    </row>
    <row r="19375" spans="8:17" x14ac:dyDescent="0.25">
      <c r="H19375" s="59">
        <v>5789</v>
      </c>
      <c r="I19375" s="59" t="s">
        <v>72</v>
      </c>
      <c r="J19375" s="59">
        <v>9110976</v>
      </c>
      <c r="K19375" s="59" t="s">
        <v>19810</v>
      </c>
      <c r="L19375" s="61" t="s">
        <v>81</v>
      </c>
      <c r="M19375" s="61">
        <f>VLOOKUP(H19375,zdroj!C:F,4,0)</f>
        <v>0</v>
      </c>
      <c r="N19375" s="61" t="str">
        <f t="shared" si="604"/>
        <v>-</v>
      </c>
      <c r="P19375" s="73" t="str">
        <f t="shared" si="605"/>
        <v/>
      </c>
      <c r="Q19375" s="61" t="s">
        <v>86</v>
      </c>
    </row>
    <row r="19376" spans="8:17" x14ac:dyDescent="0.25">
      <c r="H19376" s="59">
        <v>5789</v>
      </c>
      <c r="I19376" s="59" t="s">
        <v>72</v>
      </c>
      <c r="J19376" s="59">
        <v>9110984</v>
      </c>
      <c r="K19376" s="59" t="s">
        <v>19811</v>
      </c>
      <c r="L19376" s="61" t="s">
        <v>81</v>
      </c>
      <c r="M19376" s="61">
        <f>VLOOKUP(H19376,zdroj!C:F,4,0)</f>
        <v>0</v>
      </c>
      <c r="N19376" s="61" t="str">
        <f t="shared" si="604"/>
        <v>-</v>
      </c>
      <c r="P19376" s="73" t="str">
        <f t="shared" si="605"/>
        <v/>
      </c>
      <c r="Q19376" s="61" t="s">
        <v>86</v>
      </c>
    </row>
    <row r="19377" spans="8:17" x14ac:dyDescent="0.25">
      <c r="H19377" s="59">
        <v>5789</v>
      </c>
      <c r="I19377" s="59" t="s">
        <v>72</v>
      </c>
      <c r="J19377" s="59">
        <v>9110992</v>
      </c>
      <c r="K19377" s="59" t="s">
        <v>19812</v>
      </c>
      <c r="L19377" s="61" t="s">
        <v>81</v>
      </c>
      <c r="M19377" s="61">
        <f>VLOOKUP(H19377,zdroj!C:F,4,0)</f>
        <v>0</v>
      </c>
      <c r="N19377" s="61" t="str">
        <f t="shared" si="604"/>
        <v>-</v>
      </c>
      <c r="P19377" s="73" t="str">
        <f t="shared" si="605"/>
        <v/>
      </c>
      <c r="Q19377" s="61" t="s">
        <v>86</v>
      </c>
    </row>
    <row r="19378" spans="8:17" x14ac:dyDescent="0.25">
      <c r="H19378" s="59">
        <v>5789</v>
      </c>
      <c r="I19378" s="59" t="s">
        <v>72</v>
      </c>
      <c r="J19378" s="59">
        <v>9111000</v>
      </c>
      <c r="K19378" s="59" t="s">
        <v>19813</v>
      </c>
      <c r="L19378" s="61" t="s">
        <v>81</v>
      </c>
      <c r="M19378" s="61">
        <f>VLOOKUP(H19378,zdroj!C:F,4,0)</f>
        <v>0</v>
      </c>
      <c r="N19378" s="61" t="str">
        <f t="shared" si="604"/>
        <v>-</v>
      </c>
      <c r="P19378" s="73" t="str">
        <f t="shared" si="605"/>
        <v/>
      </c>
      <c r="Q19378" s="61" t="s">
        <v>86</v>
      </c>
    </row>
    <row r="19379" spans="8:17" x14ac:dyDescent="0.25">
      <c r="H19379" s="59">
        <v>5789</v>
      </c>
      <c r="I19379" s="59" t="s">
        <v>72</v>
      </c>
      <c r="J19379" s="59">
        <v>9111018</v>
      </c>
      <c r="K19379" s="59" t="s">
        <v>19814</v>
      </c>
      <c r="L19379" s="61" t="s">
        <v>81</v>
      </c>
      <c r="M19379" s="61">
        <f>VLOOKUP(H19379,zdroj!C:F,4,0)</f>
        <v>0</v>
      </c>
      <c r="N19379" s="61" t="str">
        <f t="shared" si="604"/>
        <v>-</v>
      </c>
      <c r="P19379" s="73" t="str">
        <f t="shared" si="605"/>
        <v/>
      </c>
      <c r="Q19379" s="61" t="s">
        <v>86</v>
      </c>
    </row>
    <row r="19380" spans="8:17" x14ac:dyDescent="0.25">
      <c r="H19380" s="59">
        <v>5789</v>
      </c>
      <c r="I19380" s="59" t="s">
        <v>72</v>
      </c>
      <c r="J19380" s="59">
        <v>9111034</v>
      </c>
      <c r="K19380" s="59" t="s">
        <v>19815</v>
      </c>
      <c r="L19380" s="61" t="s">
        <v>81</v>
      </c>
      <c r="M19380" s="61">
        <f>VLOOKUP(H19380,zdroj!C:F,4,0)</f>
        <v>0</v>
      </c>
      <c r="N19380" s="61" t="str">
        <f t="shared" si="604"/>
        <v>-</v>
      </c>
      <c r="P19380" s="73" t="str">
        <f t="shared" si="605"/>
        <v/>
      </c>
      <c r="Q19380" s="61" t="s">
        <v>86</v>
      </c>
    </row>
    <row r="19381" spans="8:17" x14ac:dyDescent="0.25">
      <c r="H19381" s="59">
        <v>5789</v>
      </c>
      <c r="I19381" s="59" t="s">
        <v>72</v>
      </c>
      <c r="J19381" s="59">
        <v>9111042</v>
      </c>
      <c r="K19381" s="59" t="s">
        <v>19816</v>
      </c>
      <c r="L19381" s="61" t="s">
        <v>81</v>
      </c>
      <c r="M19381" s="61">
        <f>VLOOKUP(H19381,zdroj!C:F,4,0)</f>
        <v>0</v>
      </c>
      <c r="N19381" s="61" t="str">
        <f t="shared" si="604"/>
        <v>-</v>
      </c>
      <c r="P19381" s="73" t="str">
        <f t="shared" si="605"/>
        <v/>
      </c>
      <c r="Q19381" s="61" t="s">
        <v>86</v>
      </c>
    </row>
    <row r="19382" spans="8:17" x14ac:dyDescent="0.25">
      <c r="H19382" s="59">
        <v>5789</v>
      </c>
      <c r="I19382" s="59" t="s">
        <v>72</v>
      </c>
      <c r="J19382" s="59">
        <v>9111051</v>
      </c>
      <c r="K19382" s="59" t="s">
        <v>19817</v>
      </c>
      <c r="L19382" s="61" t="s">
        <v>81</v>
      </c>
      <c r="M19382" s="61">
        <f>VLOOKUP(H19382,zdroj!C:F,4,0)</f>
        <v>0</v>
      </c>
      <c r="N19382" s="61" t="str">
        <f t="shared" si="604"/>
        <v>-</v>
      </c>
      <c r="P19382" s="73" t="str">
        <f t="shared" si="605"/>
        <v/>
      </c>
      <c r="Q19382" s="61" t="s">
        <v>86</v>
      </c>
    </row>
    <row r="19383" spans="8:17" x14ac:dyDescent="0.25">
      <c r="H19383" s="59">
        <v>5789</v>
      </c>
      <c r="I19383" s="59" t="s">
        <v>72</v>
      </c>
      <c r="J19383" s="59">
        <v>9111069</v>
      </c>
      <c r="K19383" s="59" t="s">
        <v>19818</v>
      </c>
      <c r="L19383" s="61" t="s">
        <v>81</v>
      </c>
      <c r="M19383" s="61">
        <f>VLOOKUP(H19383,zdroj!C:F,4,0)</f>
        <v>0</v>
      </c>
      <c r="N19383" s="61" t="str">
        <f t="shared" si="604"/>
        <v>-</v>
      </c>
      <c r="P19383" s="73" t="str">
        <f t="shared" si="605"/>
        <v/>
      </c>
      <c r="Q19383" s="61" t="s">
        <v>86</v>
      </c>
    </row>
    <row r="19384" spans="8:17" x14ac:dyDescent="0.25">
      <c r="H19384" s="59">
        <v>5789</v>
      </c>
      <c r="I19384" s="59" t="s">
        <v>72</v>
      </c>
      <c r="J19384" s="59">
        <v>9111093</v>
      </c>
      <c r="K19384" s="59" t="s">
        <v>19819</v>
      </c>
      <c r="L19384" s="61" t="s">
        <v>81</v>
      </c>
      <c r="M19384" s="61">
        <f>VLOOKUP(H19384,zdroj!C:F,4,0)</f>
        <v>0</v>
      </c>
      <c r="N19384" s="61" t="str">
        <f t="shared" si="604"/>
        <v>-</v>
      </c>
      <c r="P19384" s="73" t="str">
        <f t="shared" si="605"/>
        <v/>
      </c>
      <c r="Q19384" s="61" t="s">
        <v>86</v>
      </c>
    </row>
    <row r="19385" spans="8:17" x14ac:dyDescent="0.25">
      <c r="H19385" s="59">
        <v>5789</v>
      </c>
      <c r="I19385" s="59" t="s">
        <v>72</v>
      </c>
      <c r="J19385" s="59">
        <v>9111107</v>
      </c>
      <c r="K19385" s="59" t="s">
        <v>19820</v>
      </c>
      <c r="L19385" s="61" t="s">
        <v>81</v>
      </c>
      <c r="M19385" s="61">
        <f>VLOOKUP(H19385,zdroj!C:F,4,0)</f>
        <v>0</v>
      </c>
      <c r="N19385" s="61" t="str">
        <f t="shared" si="604"/>
        <v>-</v>
      </c>
      <c r="P19385" s="73" t="str">
        <f t="shared" si="605"/>
        <v/>
      </c>
      <c r="Q19385" s="61" t="s">
        <v>86</v>
      </c>
    </row>
    <row r="19386" spans="8:17" x14ac:dyDescent="0.25">
      <c r="H19386" s="59">
        <v>5789</v>
      </c>
      <c r="I19386" s="59" t="s">
        <v>72</v>
      </c>
      <c r="J19386" s="59">
        <v>9111123</v>
      </c>
      <c r="K19386" s="59" t="s">
        <v>19821</v>
      </c>
      <c r="L19386" s="61" t="s">
        <v>81</v>
      </c>
      <c r="M19386" s="61">
        <f>VLOOKUP(H19386,zdroj!C:F,4,0)</f>
        <v>0</v>
      </c>
      <c r="N19386" s="61" t="str">
        <f t="shared" si="604"/>
        <v>-</v>
      </c>
      <c r="P19386" s="73" t="str">
        <f t="shared" si="605"/>
        <v/>
      </c>
      <c r="Q19386" s="61" t="s">
        <v>86</v>
      </c>
    </row>
    <row r="19387" spans="8:17" x14ac:dyDescent="0.25">
      <c r="H19387" s="59">
        <v>5789</v>
      </c>
      <c r="I19387" s="59" t="s">
        <v>72</v>
      </c>
      <c r="J19387" s="59">
        <v>9111131</v>
      </c>
      <c r="K19387" s="59" t="s">
        <v>19822</v>
      </c>
      <c r="L19387" s="61" t="s">
        <v>81</v>
      </c>
      <c r="M19387" s="61">
        <f>VLOOKUP(H19387,zdroj!C:F,4,0)</f>
        <v>0</v>
      </c>
      <c r="N19387" s="61" t="str">
        <f t="shared" si="604"/>
        <v>-</v>
      </c>
      <c r="P19387" s="73" t="str">
        <f t="shared" si="605"/>
        <v/>
      </c>
      <c r="Q19387" s="61" t="s">
        <v>86</v>
      </c>
    </row>
    <row r="19388" spans="8:17" x14ac:dyDescent="0.25">
      <c r="H19388" s="59">
        <v>5789</v>
      </c>
      <c r="I19388" s="59" t="s">
        <v>72</v>
      </c>
      <c r="J19388" s="59">
        <v>9111140</v>
      </c>
      <c r="K19388" s="59" t="s">
        <v>19823</v>
      </c>
      <c r="L19388" s="61" t="s">
        <v>81</v>
      </c>
      <c r="M19388" s="61">
        <f>VLOOKUP(H19388,zdroj!C:F,4,0)</f>
        <v>0</v>
      </c>
      <c r="N19388" s="61" t="str">
        <f t="shared" si="604"/>
        <v>-</v>
      </c>
      <c r="P19388" s="73" t="str">
        <f t="shared" si="605"/>
        <v/>
      </c>
      <c r="Q19388" s="61" t="s">
        <v>86</v>
      </c>
    </row>
    <row r="19389" spans="8:17" x14ac:dyDescent="0.25">
      <c r="H19389" s="59">
        <v>5789</v>
      </c>
      <c r="I19389" s="59" t="s">
        <v>72</v>
      </c>
      <c r="J19389" s="59">
        <v>9111158</v>
      </c>
      <c r="K19389" s="59" t="s">
        <v>19824</v>
      </c>
      <c r="L19389" s="61" t="s">
        <v>81</v>
      </c>
      <c r="M19389" s="61">
        <f>VLOOKUP(H19389,zdroj!C:F,4,0)</f>
        <v>0</v>
      </c>
      <c r="N19389" s="61" t="str">
        <f t="shared" si="604"/>
        <v>-</v>
      </c>
      <c r="P19389" s="73" t="str">
        <f t="shared" si="605"/>
        <v/>
      </c>
      <c r="Q19389" s="61" t="s">
        <v>86</v>
      </c>
    </row>
    <row r="19390" spans="8:17" x14ac:dyDescent="0.25">
      <c r="H19390" s="59">
        <v>5789</v>
      </c>
      <c r="I19390" s="59" t="s">
        <v>72</v>
      </c>
      <c r="J19390" s="59">
        <v>9111182</v>
      </c>
      <c r="K19390" s="59" t="s">
        <v>19825</v>
      </c>
      <c r="L19390" s="61" t="s">
        <v>81</v>
      </c>
      <c r="M19390" s="61">
        <f>VLOOKUP(H19390,zdroj!C:F,4,0)</f>
        <v>0</v>
      </c>
      <c r="N19390" s="61" t="str">
        <f t="shared" si="604"/>
        <v>-</v>
      </c>
      <c r="P19390" s="73" t="str">
        <f t="shared" si="605"/>
        <v/>
      </c>
      <c r="Q19390" s="61" t="s">
        <v>86</v>
      </c>
    </row>
    <row r="19391" spans="8:17" x14ac:dyDescent="0.25">
      <c r="H19391" s="59">
        <v>5789</v>
      </c>
      <c r="I19391" s="59" t="s">
        <v>72</v>
      </c>
      <c r="J19391" s="59">
        <v>9111212</v>
      </c>
      <c r="K19391" s="59" t="s">
        <v>19826</v>
      </c>
      <c r="L19391" s="61" t="s">
        <v>81</v>
      </c>
      <c r="M19391" s="61">
        <f>VLOOKUP(H19391,zdroj!C:F,4,0)</f>
        <v>0</v>
      </c>
      <c r="N19391" s="61" t="str">
        <f t="shared" si="604"/>
        <v>-</v>
      </c>
      <c r="P19391" s="73" t="str">
        <f t="shared" si="605"/>
        <v/>
      </c>
      <c r="Q19391" s="61" t="s">
        <v>86</v>
      </c>
    </row>
    <row r="19392" spans="8:17" x14ac:dyDescent="0.25">
      <c r="H19392" s="59">
        <v>5789</v>
      </c>
      <c r="I19392" s="59" t="s">
        <v>72</v>
      </c>
      <c r="J19392" s="59">
        <v>25945645</v>
      </c>
      <c r="K19392" s="59" t="s">
        <v>19827</v>
      </c>
      <c r="L19392" s="61" t="s">
        <v>81</v>
      </c>
      <c r="M19392" s="61">
        <f>VLOOKUP(H19392,zdroj!C:F,4,0)</f>
        <v>0</v>
      </c>
      <c r="N19392" s="61" t="str">
        <f t="shared" si="604"/>
        <v>-</v>
      </c>
      <c r="P19392" s="73" t="str">
        <f t="shared" si="605"/>
        <v/>
      </c>
      <c r="Q19392" s="61" t="s">
        <v>86</v>
      </c>
    </row>
    <row r="19393" spans="8:17" x14ac:dyDescent="0.25">
      <c r="H19393" s="59">
        <v>5789</v>
      </c>
      <c r="I19393" s="59" t="s">
        <v>72</v>
      </c>
      <c r="J19393" s="59">
        <v>26126401</v>
      </c>
      <c r="K19393" s="59" t="s">
        <v>19828</v>
      </c>
      <c r="L19393" s="61" t="s">
        <v>114</v>
      </c>
      <c r="M19393" s="61">
        <f>VLOOKUP(H19393,zdroj!C:F,4,0)</f>
        <v>0</v>
      </c>
      <c r="N19393" s="61" t="str">
        <f t="shared" si="604"/>
        <v>katC</v>
      </c>
      <c r="P19393" s="73" t="str">
        <f t="shared" si="605"/>
        <v/>
      </c>
      <c r="Q19393" s="61" t="s">
        <v>31</v>
      </c>
    </row>
    <row r="19394" spans="8:17" x14ac:dyDescent="0.25">
      <c r="H19394" s="59">
        <v>5789</v>
      </c>
      <c r="I19394" s="59" t="s">
        <v>72</v>
      </c>
      <c r="J19394" s="59">
        <v>26664861</v>
      </c>
      <c r="K19394" s="59" t="s">
        <v>19829</v>
      </c>
      <c r="L19394" s="61" t="s">
        <v>81</v>
      </c>
      <c r="M19394" s="61">
        <f>VLOOKUP(H19394,zdroj!C:F,4,0)</f>
        <v>0</v>
      </c>
      <c r="N19394" s="61" t="str">
        <f t="shared" si="604"/>
        <v>-</v>
      </c>
      <c r="P19394" s="73" t="str">
        <f t="shared" si="605"/>
        <v/>
      </c>
      <c r="Q19394" s="61" t="s">
        <v>86</v>
      </c>
    </row>
    <row r="19395" spans="8:17" x14ac:dyDescent="0.25">
      <c r="H19395" s="59">
        <v>5789</v>
      </c>
      <c r="I19395" s="59" t="s">
        <v>72</v>
      </c>
      <c r="J19395" s="59">
        <v>27328970</v>
      </c>
      <c r="K19395" s="59" t="s">
        <v>19830</v>
      </c>
      <c r="L19395" s="61" t="s">
        <v>81</v>
      </c>
      <c r="M19395" s="61">
        <f>VLOOKUP(H19395,zdroj!C:F,4,0)</f>
        <v>0</v>
      </c>
      <c r="N19395" s="61" t="str">
        <f t="shared" si="604"/>
        <v>-</v>
      </c>
      <c r="P19395" s="73" t="str">
        <f t="shared" si="605"/>
        <v/>
      </c>
      <c r="Q19395" s="61" t="s">
        <v>86</v>
      </c>
    </row>
    <row r="19396" spans="8:17" x14ac:dyDescent="0.25">
      <c r="H19396" s="59">
        <v>5789</v>
      </c>
      <c r="I19396" s="59" t="s">
        <v>72</v>
      </c>
      <c r="J19396" s="59">
        <v>27597709</v>
      </c>
      <c r="K19396" s="59" t="s">
        <v>19831</v>
      </c>
      <c r="L19396" s="61" t="s">
        <v>81</v>
      </c>
      <c r="M19396" s="61">
        <f>VLOOKUP(H19396,zdroj!C:F,4,0)</f>
        <v>0</v>
      </c>
      <c r="N19396" s="61" t="str">
        <f t="shared" si="604"/>
        <v>-</v>
      </c>
      <c r="P19396" s="73" t="str">
        <f t="shared" si="605"/>
        <v/>
      </c>
      <c r="Q19396" s="61" t="s">
        <v>86</v>
      </c>
    </row>
    <row r="19397" spans="8:17" x14ac:dyDescent="0.25">
      <c r="H19397" s="59">
        <v>5789</v>
      </c>
      <c r="I19397" s="59" t="s">
        <v>72</v>
      </c>
      <c r="J19397" s="59">
        <v>30168643</v>
      </c>
      <c r="K19397" s="59" t="s">
        <v>19832</v>
      </c>
      <c r="L19397" s="61" t="s">
        <v>81</v>
      </c>
      <c r="M19397" s="61">
        <f>VLOOKUP(H19397,zdroj!C:F,4,0)</f>
        <v>0</v>
      </c>
      <c r="N19397" s="61" t="str">
        <f t="shared" si="604"/>
        <v>-</v>
      </c>
      <c r="P19397" s="73" t="str">
        <f t="shared" si="605"/>
        <v/>
      </c>
      <c r="Q19397" s="61" t="s">
        <v>86</v>
      </c>
    </row>
    <row r="19398" spans="8:17" x14ac:dyDescent="0.25">
      <c r="H19398" s="59">
        <v>5789</v>
      </c>
      <c r="I19398" s="59" t="s">
        <v>72</v>
      </c>
      <c r="J19398" s="59">
        <v>40607488</v>
      </c>
      <c r="K19398" s="59" t="s">
        <v>19833</v>
      </c>
      <c r="L19398" s="61" t="s">
        <v>114</v>
      </c>
      <c r="M19398" s="61">
        <f>VLOOKUP(H19398,zdroj!C:F,4,0)</f>
        <v>0</v>
      </c>
      <c r="N19398" s="61" t="str">
        <f t="shared" si="604"/>
        <v>katC</v>
      </c>
      <c r="P19398" s="73" t="str">
        <f t="shared" si="605"/>
        <v/>
      </c>
      <c r="Q19398" s="61" t="s">
        <v>31</v>
      </c>
    </row>
    <row r="19399" spans="8:17" x14ac:dyDescent="0.25">
      <c r="H19399" s="59">
        <v>5789</v>
      </c>
      <c r="I19399" s="59" t="s">
        <v>72</v>
      </c>
      <c r="J19399" s="59">
        <v>80583130</v>
      </c>
      <c r="K19399" s="59" t="s">
        <v>19834</v>
      </c>
      <c r="L19399" s="61" t="s">
        <v>81</v>
      </c>
      <c r="M19399" s="61">
        <f>VLOOKUP(H19399,zdroj!C:F,4,0)</f>
        <v>0</v>
      </c>
      <c r="N19399" s="61" t="str">
        <f t="shared" ref="N19399:N19462" si="606">IF(M19399="A",IF(L19399="katA","katB",L19399),L19399)</f>
        <v>-</v>
      </c>
      <c r="P19399" s="73" t="str">
        <f t="shared" ref="P19399:P19462" si="607">IF(O19399="A",1,"")</f>
        <v/>
      </c>
      <c r="Q19399" s="61" t="s">
        <v>86</v>
      </c>
    </row>
    <row r="19400" spans="8:17" x14ac:dyDescent="0.25">
      <c r="H19400" s="59">
        <v>5797</v>
      </c>
      <c r="I19400" s="59" t="s">
        <v>69</v>
      </c>
      <c r="J19400" s="59">
        <v>9111221</v>
      </c>
      <c r="K19400" s="59" t="s">
        <v>19835</v>
      </c>
      <c r="L19400" s="61" t="s">
        <v>113</v>
      </c>
      <c r="M19400" s="61">
        <f>VLOOKUP(H19400,zdroj!C:F,4,0)</f>
        <v>0</v>
      </c>
      <c r="N19400" s="61" t="str">
        <f t="shared" si="606"/>
        <v>katB</v>
      </c>
      <c r="P19400" s="73" t="str">
        <f t="shared" si="607"/>
        <v/>
      </c>
      <c r="Q19400" s="61" t="s">
        <v>30</v>
      </c>
    </row>
    <row r="19401" spans="8:17" x14ac:dyDescent="0.25">
      <c r="H19401" s="59">
        <v>5797</v>
      </c>
      <c r="I19401" s="59" t="s">
        <v>69</v>
      </c>
      <c r="J19401" s="59">
        <v>9111239</v>
      </c>
      <c r="K19401" s="59" t="s">
        <v>19836</v>
      </c>
      <c r="L19401" s="61" t="s">
        <v>113</v>
      </c>
      <c r="M19401" s="61">
        <f>VLOOKUP(H19401,zdroj!C:F,4,0)</f>
        <v>0</v>
      </c>
      <c r="N19401" s="61" t="str">
        <f t="shared" si="606"/>
        <v>katB</v>
      </c>
      <c r="P19401" s="73" t="str">
        <f t="shared" si="607"/>
        <v/>
      </c>
      <c r="Q19401" s="61" t="s">
        <v>30</v>
      </c>
    </row>
    <row r="19402" spans="8:17" x14ac:dyDescent="0.25">
      <c r="H19402" s="59">
        <v>5797</v>
      </c>
      <c r="I19402" s="59" t="s">
        <v>69</v>
      </c>
      <c r="J19402" s="59">
        <v>9111247</v>
      </c>
      <c r="K19402" s="59" t="s">
        <v>19837</v>
      </c>
      <c r="L19402" s="61" t="s">
        <v>113</v>
      </c>
      <c r="M19402" s="61">
        <f>VLOOKUP(H19402,zdroj!C:F,4,0)</f>
        <v>0</v>
      </c>
      <c r="N19402" s="61" t="str">
        <f t="shared" si="606"/>
        <v>katB</v>
      </c>
      <c r="P19402" s="73" t="str">
        <f t="shared" si="607"/>
        <v/>
      </c>
      <c r="Q19402" s="61" t="s">
        <v>30</v>
      </c>
    </row>
    <row r="19403" spans="8:17" x14ac:dyDescent="0.25">
      <c r="H19403" s="59">
        <v>5797</v>
      </c>
      <c r="I19403" s="59" t="s">
        <v>69</v>
      </c>
      <c r="J19403" s="59">
        <v>9111255</v>
      </c>
      <c r="K19403" s="59" t="s">
        <v>19838</v>
      </c>
      <c r="L19403" s="61" t="s">
        <v>113</v>
      </c>
      <c r="M19403" s="61">
        <f>VLOOKUP(H19403,zdroj!C:F,4,0)</f>
        <v>0</v>
      </c>
      <c r="N19403" s="61" t="str">
        <f t="shared" si="606"/>
        <v>katB</v>
      </c>
      <c r="P19403" s="73" t="str">
        <f t="shared" si="607"/>
        <v/>
      </c>
      <c r="Q19403" s="61" t="s">
        <v>30</v>
      </c>
    </row>
    <row r="19404" spans="8:17" x14ac:dyDescent="0.25">
      <c r="H19404" s="59">
        <v>5797</v>
      </c>
      <c r="I19404" s="59" t="s">
        <v>69</v>
      </c>
      <c r="J19404" s="59">
        <v>9111263</v>
      </c>
      <c r="K19404" s="59" t="s">
        <v>19839</v>
      </c>
      <c r="L19404" s="61" t="s">
        <v>113</v>
      </c>
      <c r="M19404" s="61">
        <f>VLOOKUP(H19404,zdroj!C:F,4,0)</f>
        <v>0</v>
      </c>
      <c r="N19404" s="61" t="str">
        <f t="shared" si="606"/>
        <v>katB</v>
      </c>
      <c r="P19404" s="73" t="str">
        <f t="shared" si="607"/>
        <v/>
      </c>
      <c r="Q19404" s="61" t="s">
        <v>30</v>
      </c>
    </row>
    <row r="19405" spans="8:17" x14ac:dyDescent="0.25">
      <c r="H19405" s="59">
        <v>5797</v>
      </c>
      <c r="I19405" s="59" t="s">
        <v>69</v>
      </c>
      <c r="J19405" s="59">
        <v>9111271</v>
      </c>
      <c r="K19405" s="59" t="s">
        <v>19840</v>
      </c>
      <c r="L19405" s="61" t="s">
        <v>113</v>
      </c>
      <c r="M19405" s="61">
        <f>VLOOKUP(H19405,zdroj!C:F,4,0)</f>
        <v>0</v>
      </c>
      <c r="N19405" s="61" t="str">
        <f t="shared" si="606"/>
        <v>katB</v>
      </c>
      <c r="P19405" s="73" t="str">
        <f t="shared" si="607"/>
        <v/>
      </c>
      <c r="Q19405" s="61" t="s">
        <v>30</v>
      </c>
    </row>
    <row r="19406" spans="8:17" x14ac:dyDescent="0.25">
      <c r="H19406" s="59">
        <v>5797</v>
      </c>
      <c r="I19406" s="59" t="s">
        <v>69</v>
      </c>
      <c r="J19406" s="59">
        <v>9111280</v>
      </c>
      <c r="K19406" s="59" t="s">
        <v>19841</v>
      </c>
      <c r="L19406" s="61" t="s">
        <v>113</v>
      </c>
      <c r="M19406" s="61">
        <f>VLOOKUP(H19406,zdroj!C:F,4,0)</f>
        <v>0</v>
      </c>
      <c r="N19406" s="61" t="str">
        <f t="shared" si="606"/>
        <v>katB</v>
      </c>
      <c r="P19406" s="73" t="str">
        <f t="shared" si="607"/>
        <v/>
      </c>
      <c r="Q19406" s="61" t="s">
        <v>30</v>
      </c>
    </row>
    <row r="19407" spans="8:17" x14ac:dyDescent="0.25">
      <c r="H19407" s="59">
        <v>5797</v>
      </c>
      <c r="I19407" s="59" t="s">
        <v>69</v>
      </c>
      <c r="J19407" s="59">
        <v>9111298</v>
      </c>
      <c r="K19407" s="59" t="s">
        <v>19842</v>
      </c>
      <c r="L19407" s="61" t="s">
        <v>113</v>
      </c>
      <c r="M19407" s="61">
        <f>VLOOKUP(H19407,zdroj!C:F,4,0)</f>
        <v>0</v>
      </c>
      <c r="N19407" s="61" t="str">
        <f t="shared" si="606"/>
        <v>katB</v>
      </c>
      <c r="P19407" s="73" t="str">
        <f t="shared" si="607"/>
        <v/>
      </c>
      <c r="Q19407" s="61" t="s">
        <v>30</v>
      </c>
    </row>
    <row r="19408" spans="8:17" x14ac:dyDescent="0.25">
      <c r="H19408" s="59">
        <v>5797</v>
      </c>
      <c r="I19408" s="59" t="s">
        <v>69</v>
      </c>
      <c r="J19408" s="59">
        <v>9111301</v>
      </c>
      <c r="K19408" s="59" t="s">
        <v>19843</v>
      </c>
      <c r="L19408" s="61" t="s">
        <v>113</v>
      </c>
      <c r="M19408" s="61">
        <f>VLOOKUP(H19408,zdroj!C:F,4,0)</f>
        <v>0</v>
      </c>
      <c r="N19408" s="61" t="str">
        <f t="shared" si="606"/>
        <v>katB</v>
      </c>
      <c r="P19408" s="73" t="str">
        <f t="shared" si="607"/>
        <v/>
      </c>
      <c r="Q19408" s="61" t="s">
        <v>30</v>
      </c>
    </row>
    <row r="19409" spans="8:17" x14ac:dyDescent="0.25">
      <c r="H19409" s="59">
        <v>5797</v>
      </c>
      <c r="I19409" s="59" t="s">
        <v>69</v>
      </c>
      <c r="J19409" s="59">
        <v>9111310</v>
      </c>
      <c r="K19409" s="59" t="s">
        <v>19844</v>
      </c>
      <c r="L19409" s="61" t="s">
        <v>113</v>
      </c>
      <c r="M19409" s="61">
        <f>VLOOKUP(H19409,zdroj!C:F,4,0)</f>
        <v>0</v>
      </c>
      <c r="N19409" s="61" t="str">
        <f t="shared" si="606"/>
        <v>katB</v>
      </c>
      <c r="P19409" s="73" t="str">
        <f t="shared" si="607"/>
        <v/>
      </c>
      <c r="Q19409" s="61" t="s">
        <v>30</v>
      </c>
    </row>
    <row r="19410" spans="8:17" x14ac:dyDescent="0.25">
      <c r="H19410" s="59">
        <v>5797</v>
      </c>
      <c r="I19410" s="59" t="s">
        <v>69</v>
      </c>
      <c r="J19410" s="59">
        <v>9111328</v>
      </c>
      <c r="K19410" s="59" t="s">
        <v>19845</v>
      </c>
      <c r="L19410" s="61" t="s">
        <v>113</v>
      </c>
      <c r="M19410" s="61">
        <f>VLOOKUP(H19410,zdroj!C:F,4,0)</f>
        <v>0</v>
      </c>
      <c r="N19410" s="61" t="str">
        <f t="shared" si="606"/>
        <v>katB</v>
      </c>
      <c r="P19410" s="73" t="str">
        <f t="shared" si="607"/>
        <v/>
      </c>
      <c r="Q19410" s="61" t="s">
        <v>30</v>
      </c>
    </row>
    <row r="19411" spans="8:17" x14ac:dyDescent="0.25">
      <c r="H19411" s="59">
        <v>5797</v>
      </c>
      <c r="I19411" s="59" t="s">
        <v>69</v>
      </c>
      <c r="J19411" s="59">
        <v>9111336</v>
      </c>
      <c r="K19411" s="59" t="s">
        <v>19846</v>
      </c>
      <c r="L19411" s="61" t="s">
        <v>113</v>
      </c>
      <c r="M19411" s="61">
        <f>VLOOKUP(H19411,zdroj!C:F,4,0)</f>
        <v>0</v>
      </c>
      <c r="N19411" s="61" t="str">
        <f t="shared" si="606"/>
        <v>katB</v>
      </c>
      <c r="P19411" s="73" t="str">
        <f t="shared" si="607"/>
        <v/>
      </c>
      <c r="Q19411" s="61" t="s">
        <v>30</v>
      </c>
    </row>
    <row r="19412" spans="8:17" x14ac:dyDescent="0.25">
      <c r="H19412" s="59">
        <v>5797</v>
      </c>
      <c r="I19412" s="59" t="s">
        <v>69</v>
      </c>
      <c r="J19412" s="59">
        <v>9111344</v>
      </c>
      <c r="K19412" s="59" t="s">
        <v>19847</v>
      </c>
      <c r="L19412" s="61" t="s">
        <v>113</v>
      </c>
      <c r="M19412" s="61">
        <f>VLOOKUP(H19412,zdroj!C:F,4,0)</f>
        <v>0</v>
      </c>
      <c r="N19412" s="61" t="str">
        <f t="shared" si="606"/>
        <v>katB</v>
      </c>
      <c r="P19412" s="73" t="str">
        <f t="shared" si="607"/>
        <v/>
      </c>
      <c r="Q19412" s="61" t="s">
        <v>30</v>
      </c>
    </row>
    <row r="19413" spans="8:17" x14ac:dyDescent="0.25">
      <c r="H19413" s="59">
        <v>5797</v>
      </c>
      <c r="I19413" s="59" t="s">
        <v>69</v>
      </c>
      <c r="J19413" s="59">
        <v>9111352</v>
      </c>
      <c r="K19413" s="59" t="s">
        <v>19848</v>
      </c>
      <c r="L19413" s="61" t="s">
        <v>113</v>
      </c>
      <c r="M19413" s="61">
        <f>VLOOKUP(H19413,zdroj!C:F,4,0)</f>
        <v>0</v>
      </c>
      <c r="N19413" s="61" t="str">
        <f t="shared" si="606"/>
        <v>katB</v>
      </c>
      <c r="P19413" s="73" t="str">
        <f t="shared" si="607"/>
        <v/>
      </c>
      <c r="Q19413" s="61" t="s">
        <v>30</v>
      </c>
    </row>
    <row r="19414" spans="8:17" x14ac:dyDescent="0.25">
      <c r="H19414" s="59">
        <v>5797</v>
      </c>
      <c r="I19414" s="59" t="s">
        <v>69</v>
      </c>
      <c r="J19414" s="59">
        <v>9111361</v>
      </c>
      <c r="K19414" s="59" t="s">
        <v>19849</v>
      </c>
      <c r="L19414" s="61" t="s">
        <v>81</v>
      </c>
      <c r="M19414" s="61">
        <f>VLOOKUP(H19414,zdroj!C:F,4,0)</f>
        <v>0</v>
      </c>
      <c r="N19414" s="61" t="str">
        <f t="shared" si="606"/>
        <v>-</v>
      </c>
      <c r="P19414" s="73" t="str">
        <f t="shared" si="607"/>
        <v/>
      </c>
      <c r="Q19414" s="61" t="s">
        <v>86</v>
      </c>
    </row>
    <row r="19415" spans="8:17" x14ac:dyDescent="0.25">
      <c r="H19415" s="59">
        <v>5797</v>
      </c>
      <c r="I19415" s="59" t="s">
        <v>69</v>
      </c>
      <c r="J19415" s="59">
        <v>9111379</v>
      </c>
      <c r="K19415" s="59" t="s">
        <v>19850</v>
      </c>
      <c r="L19415" s="61" t="s">
        <v>81</v>
      </c>
      <c r="M19415" s="61">
        <f>VLOOKUP(H19415,zdroj!C:F,4,0)</f>
        <v>0</v>
      </c>
      <c r="N19415" s="61" t="str">
        <f t="shared" si="606"/>
        <v>-</v>
      </c>
      <c r="P19415" s="73" t="str">
        <f t="shared" si="607"/>
        <v/>
      </c>
      <c r="Q19415" s="61" t="s">
        <v>86</v>
      </c>
    </row>
    <row r="19416" spans="8:17" x14ac:dyDescent="0.25">
      <c r="H19416" s="59">
        <v>5797</v>
      </c>
      <c r="I19416" s="59" t="s">
        <v>69</v>
      </c>
      <c r="J19416" s="59">
        <v>9111387</v>
      </c>
      <c r="K19416" s="59" t="s">
        <v>19851</v>
      </c>
      <c r="L19416" s="61" t="s">
        <v>81</v>
      </c>
      <c r="M19416" s="61">
        <f>VLOOKUP(H19416,zdroj!C:F,4,0)</f>
        <v>0</v>
      </c>
      <c r="N19416" s="61" t="str">
        <f t="shared" si="606"/>
        <v>-</v>
      </c>
      <c r="P19416" s="73" t="str">
        <f t="shared" si="607"/>
        <v/>
      </c>
      <c r="Q19416" s="61" t="s">
        <v>86</v>
      </c>
    </row>
    <row r="19417" spans="8:17" x14ac:dyDescent="0.25">
      <c r="H19417" s="59">
        <v>5797</v>
      </c>
      <c r="I19417" s="59" t="s">
        <v>69</v>
      </c>
      <c r="J19417" s="59">
        <v>9111409</v>
      </c>
      <c r="K19417" s="59" t="s">
        <v>19852</v>
      </c>
      <c r="L19417" s="61" t="s">
        <v>81</v>
      </c>
      <c r="M19417" s="61">
        <f>VLOOKUP(H19417,zdroj!C:F,4,0)</f>
        <v>0</v>
      </c>
      <c r="N19417" s="61" t="str">
        <f t="shared" si="606"/>
        <v>-</v>
      </c>
      <c r="P19417" s="73" t="str">
        <f t="shared" si="607"/>
        <v/>
      </c>
      <c r="Q19417" s="61" t="s">
        <v>86</v>
      </c>
    </row>
    <row r="19418" spans="8:17" x14ac:dyDescent="0.25">
      <c r="H19418" s="59">
        <v>5797</v>
      </c>
      <c r="I19418" s="59" t="s">
        <v>69</v>
      </c>
      <c r="J19418" s="59">
        <v>9111425</v>
      </c>
      <c r="K19418" s="59" t="s">
        <v>19853</v>
      </c>
      <c r="L19418" s="61" t="s">
        <v>81</v>
      </c>
      <c r="M19418" s="61">
        <f>VLOOKUP(H19418,zdroj!C:F,4,0)</f>
        <v>0</v>
      </c>
      <c r="N19418" s="61" t="str">
        <f t="shared" si="606"/>
        <v>-</v>
      </c>
      <c r="P19418" s="73" t="str">
        <f t="shared" si="607"/>
        <v/>
      </c>
      <c r="Q19418" s="61" t="s">
        <v>86</v>
      </c>
    </row>
    <row r="19419" spans="8:17" x14ac:dyDescent="0.25">
      <c r="H19419" s="59">
        <v>5797</v>
      </c>
      <c r="I19419" s="59" t="s">
        <v>69</v>
      </c>
      <c r="J19419" s="59">
        <v>27992845</v>
      </c>
      <c r="K19419" s="59" t="s">
        <v>19854</v>
      </c>
      <c r="L19419" s="61" t="s">
        <v>113</v>
      </c>
      <c r="M19419" s="61">
        <f>VLOOKUP(H19419,zdroj!C:F,4,0)</f>
        <v>0</v>
      </c>
      <c r="N19419" s="61" t="str">
        <f t="shared" si="606"/>
        <v>katB</v>
      </c>
      <c r="P19419" s="73" t="str">
        <f t="shared" si="607"/>
        <v/>
      </c>
      <c r="Q19419" s="61" t="s">
        <v>30</v>
      </c>
    </row>
    <row r="19420" spans="8:17" x14ac:dyDescent="0.25">
      <c r="H19420" s="59">
        <v>5797</v>
      </c>
      <c r="I19420" s="59" t="s">
        <v>69</v>
      </c>
      <c r="J19420" s="59">
        <v>28087577</v>
      </c>
      <c r="K19420" s="59" t="s">
        <v>19855</v>
      </c>
      <c r="L19420" s="61" t="s">
        <v>113</v>
      </c>
      <c r="M19420" s="61">
        <f>VLOOKUP(H19420,zdroj!C:F,4,0)</f>
        <v>0</v>
      </c>
      <c r="N19420" s="61" t="str">
        <f t="shared" si="606"/>
        <v>katB</v>
      </c>
      <c r="P19420" s="73" t="str">
        <f t="shared" si="607"/>
        <v/>
      </c>
      <c r="Q19420" s="61" t="s">
        <v>30</v>
      </c>
    </row>
    <row r="19421" spans="8:17" x14ac:dyDescent="0.25">
      <c r="H19421" s="59">
        <v>82651</v>
      </c>
      <c r="I19421" s="59" t="s">
        <v>69</v>
      </c>
      <c r="J19421" s="59">
        <v>9164138</v>
      </c>
      <c r="K19421" s="59" t="s">
        <v>19856</v>
      </c>
      <c r="L19421" s="61" t="s">
        <v>113</v>
      </c>
      <c r="M19421" s="61">
        <f>VLOOKUP(H19421,zdroj!C:F,4,0)</f>
        <v>0</v>
      </c>
      <c r="N19421" s="61" t="str">
        <f t="shared" si="606"/>
        <v>katB</v>
      </c>
      <c r="P19421" s="73" t="str">
        <f t="shared" si="607"/>
        <v/>
      </c>
      <c r="Q19421" s="61" t="s">
        <v>30</v>
      </c>
    </row>
    <row r="19422" spans="8:17" x14ac:dyDescent="0.25">
      <c r="H19422" s="59">
        <v>82651</v>
      </c>
      <c r="I19422" s="59" t="s">
        <v>69</v>
      </c>
      <c r="J19422" s="59">
        <v>9164146</v>
      </c>
      <c r="K19422" s="59" t="s">
        <v>19857</v>
      </c>
      <c r="L19422" s="61" t="s">
        <v>113</v>
      </c>
      <c r="M19422" s="61">
        <f>VLOOKUP(H19422,zdroj!C:F,4,0)</f>
        <v>0</v>
      </c>
      <c r="N19422" s="61" t="str">
        <f t="shared" si="606"/>
        <v>katB</v>
      </c>
      <c r="P19422" s="73" t="str">
        <f t="shared" si="607"/>
        <v/>
      </c>
      <c r="Q19422" s="61" t="s">
        <v>30</v>
      </c>
    </row>
    <row r="19423" spans="8:17" x14ac:dyDescent="0.25">
      <c r="H19423" s="59">
        <v>82651</v>
      </c>
      <c r="I19423" s="59" t="s">
        <v>69</v>
      </c>
      <c r="J19423" s="59">
        <v>9164154</v>
      </c>
      <c r="K19423" s="59" t="s">
        <v>19858</v>
      </c>
      <c r="L19423" s="61" t="s">
        <v>113</v>
      </c>
      <c r="M19423" s="61">
        <f>VLOOKUP(H19423,zdroj!C:F,4,0)</f>
        <v>0</v>
      </c>
      <c r="N19423" s="61" t="str">
        <f t="shared" si="606"/>
        <v>katB</v>
      </c>
      <c r="P19423" s="73" t="str">
        <f t="shared" si="607"/>
        <v/>
      </c>
      <c r="Q19423" s="61" t="s">
        <v>30</v>
      </c>
    </row>
    <row r="19424" spans="8:17" x14ac:dyDescent="0.25">
      <c r="H19424" s="59">
        <v>82651</v>
      </c>
      <c r="I19424" s="59" t="s">
        <v>69</v>
      </c>
      <c r="J19424" s="59">
        <v>9164162</v>
      </c>
      <c r="K19424" s="59" t="s">
        <v>19859</v>
      </c>
      <c r="L19424" s="61" t="s">
        <v>113</v>
      </c>
      <c r="M19424" s="61">
        <f>VLOOKUP(H19424,zdroj!C:F,4,0)</f>
        <v>0</v>
      </c>
      <c r="N19424" s="61" t="str">
        <f t="shared" si="606"/>
        <v>katB</v>
      </c>
      <c r="P19424" s="73" t="str">
        <f t="shared" si="607"/>
        <v/>
      </c>
      <c r="Q19424" s="61" t="s">
        <v>30</v>
      </c>
    </row>
    <row r="19425" spans="8:17" x14ac:dyDescent="0.25">
      <c r="H19425" s="59">
        <v>82651</v>
      </c>
      <c r="I19425" s="59" t="s">
        <v>69</v>
      </c>
      <c r="J19425" s="59">
        <v>9164171</v>
      </c>
      <c r="K19425" s="59" t="s">
        <v>19860</v>
      </c>
      <c r="L19425" s="61" t="s">
        <v>113</v>
      </c>
      <c r="M19425" s="61">
        <f>VLOOKUP(H19425,zdroj!C:F,4,0)</f>
        <v>0</v>
      </c>
      <c r="N19425" s="61" t="str">
        <f t="shared" si="606"/>
        <v>katB</v>
      </c>
      <c r="P19425" s="73" t="str">
        <f t="shared" si="607"/>
        <v/>
      </c>
      <c r="Q19425" s="61" t="s">
        <v>30</v>
      </c>
    </row>
    <row r="19426" spans="8:17" x14ac:dyDescent="0.25">
      <c r="H19426" s="59">
        <v>82651</v>
      </c>
      <c r="I19426" s="59" t="s">
        <v>69</v>
      </c>
      <c r="J19426" s="59">
        <v>9164189</v>
      </c>
      <c r="K19426" s="59" t="s">
        <v>19861</v>
      </c>
      <c r="L19426" s="61" t="s">
        <v>113</v>
      </c>
      <c r="M19426" s="61">
        <f>VLOOKUP(H19426,zdroj!C:F,4,0)</f>
        <v>0</v>
      </c>
      <c r="N19426" s="61" t="str">
        <f t="shared" si="606"/>
        <v>katB</v>
      </c>
      <c r="P19426" s="73" t="str">
        <f t="shared" si="607"/>
        <v/>
      </c>
      <c r="Q19426" s="61" t="s">
        <v>30</v>
      </c>
    </row>
    <row r="19427" spans="8:17" x14ac:dyDescent="0.25">
      <c r="H19427" s="59">
        <v>82651</v>
      </c>
      <c r="I19427" s="59" t="s">
        <v>69</v>
      </c>
      <c r="J19427" s="59">
        <v>9164197</v>
      </c>
      <c r="K19427" s="59" t="s">
        <v>19862</v>
      </c>
      <c r="L19427" s="61" t="s">
        <v>113</v>
      </c>
      <c r="M19427" s="61">
        <f>VLOOKUP(H19427,zdroj!C:F,4,0)</f>
        <v>0</v>
      </c>
      <c r="N19427" s="61" t="str">
        <f t="shared" si="606"/>
        <v>katB</v>
      </c>
      <c r="P19427" s="73" t="str">
        <f t="shared" si="607"/>
        <v/>
      </c>
      <c r="Q19427" s="61" t="s">
        <v>31</v>
      </c>
    </row>
    <row r="19428" spans="8:17" x14ac:dyDescent="0.25">
      <c r="H19428" s="59">
        <v>82651</v>
      </c>
      <c r="I19428" s="59" t="s">
        <v>69</v>
      </c>
      <c r="J19428" s="59">
        <v>9164201</v>
      </c>
      <c r="K19428" s="59" t="s">
        <v>19863</v>
      </c>
      <c r="L19428" s="61" t="s">
        <v>113</v>
      </c>
      <c r="M19428" s="61">
        <f>VLOOKUP(H19428,zdroj!C:F,4,0)</f>
        <v>0</v>
      </c>
      <c r="N19428" s="61" t="str">
        <f t="shared" si="606"/>
        <v>katB</v>
      </c>
      <c r="P19428" s="73" t="str">
        <f t="shared" si="607"/>
        <v/>
      </c>
      <c r="Q19428" s="61" t="s">
        <v>30</v>
      </c>
    </row>
    <row r="19429" spans="8:17" x14ac:dyDescent="0.25">
      <c r="H19429" s="59">
        <v>82651</v>
      </c>
      <c r="I19429" s="59" t="s">
        <v>69</v>
      </c>
      <c r="J19429" s="59">
        <v>9164219</v>
      </c>
      <c r="K19429" s="59" t="s">
        <v>19864</v>
      </c>
      <c r="L19429" s="61" t="s">
        <v>113</v>
      </c>
      <c r="M19429" s="61">
        <f>VLOOKUP(H19429,zdroj!C:F,4,0)</f>
        <v>0</v>
      </c>
      <c r="N19429" s="61" t="str">
        <f t="shared" si="606"/>
        <v>katB</v>
      </c>
      <c r="P19429" s="73" t="str">
        <f t="shared" si="607"/>
        <v/>
      </c>
      <c r="Q19429" s="61" t="s">
        <v>30</v>
      </c>
    </row>
    <row r="19430" spans="8:17" x14ac:dyDescent="0.25">
      <c r="H19430" s="59">
        <v>82651</v>
      </c>
      <c r="I19430" s="59" t="s">
        <v>69</v>
      </c>
      <c r="J19430" s="59">
        <v>9164227</v>
      </c>
      <c r="K19430" s="59" t="s">
        <v>19865</v>
      </c>
      <c r="L19430" s="61" t="s">
        <v>113</v>
      </c>
      <c r="M19430" s="61">
        <f>VLOOKUP(H19430,zdroj!C:F,4,0)</f>
        <v>0</v>
      </c>
      <c r="N19430" s="61" t="str">
        <f t="shared" si="606"/>
        <v>katB</v>
      </c>
      <c r="P19430" s="73" t="str">
        <f t="shared" si="607"/>
        <v/>
      </c>
      <c r="Q19430" s="61" t="s">
        <v>30</v>
      </c>
    </row>
    <row r="19431" spans="8:17" x14ac:dyDescent="0.25">
      <c r="H19431" s="59">
        <v>82651</v>
      </c>
      <c r="I19431" s="59" t="s">
        <v>69</v>
      </c>
      <c r="J19431" s="59">
        <v>9164235</v>
      </c>
      <c r="K19431" s="59" t="s">
        <v>19866</v>
      </c>
      <c r="L19431" s="61" t="s">
        <v>113</v>
      </c>
      <c r="M19431" s="61">
        <f>VLOOKUP(H19431,zdroj!C:F,4,0)</f>
        <v>0</v>
      </c>
      <c r="N19431" s="61" t="str">
        <f t="shared" si="606"/>
        <v>katB</v>
      </c>
      <c r="P19431" s="73" t="str">
        <f t="shared" si="607"/>
        <v/>
      </c>
      <c r="Q19431" s="61" t="s">
        <v>30</v>
      </c>
    </row>
    <row r="19432" spans="8:17" x14ac:dyDescent="0.25">
      <c r="H19432" s="59">
        <v>82651</v>
      </c>
      <c r="I19432" s="59" t="s">
        <v>69</v>
      </c>
      <c r="J19432" s="59">
        <v>9164243</v>
      </c>
      <c r="K19432" s="59" t="s">
        <v>19867</v>
      </c>
      <c r="L19432" s="61" t="s">
        <v>113</v>
      </c>
      <c r="M19432" s="61">
        <f>VLOOKUP(H19432,zdroj!C:F,4,0)</f>
        <v>0</v>
      </c>
      <c r="N19432" s="61" t="str">
        <f t="shared" si="606"/>
        <v>katB</v>
      </c>
      <c r="P19432" s="73" t="str">
        <f t="shared" si="607"/>
        <v/>
      </c>
      <c r="Q19432" s="61" t="s">
        <v>30</v>
      </c>
    </row>
    <row r="19433" spans="8:17" x14ac:dyDescent="0.25">
      <c r="H19433" s="59">
        <v>82651</v>
      </c>
      <c r="I19433" s="59" t="s">
        <v>69</v>
      </c>
      <c r="J19433" s="59">
        <v>9164251</v>
      </c>
      <c r="K19433" s="59" t="s">
        <v>19868</v>
      </c>
      <c r="L19433" s="61" t="s">
        <v>113</v>
      </c>
      <c r="M19433" s="61">
        <f>VLOOKUP(H19433,zdroj!C:F,4,0)</f>
        <v>0</v>
      </c>
      <c r="N19433" s="61" t="str">
        <f t="shared" si="606"/>
        <v>katB</v>
      </c>
      <c r="P19433" s="73" t="str">
        <f t="shared" si="607"/>
        <v/>
      </c>
      <c r="Q19433" s="61" t="s">
        <v>30</v>
      </c>
    </row>
    <row r="19434" spans="8:17" x14ac:dyDescent="0.25">
      <c r="H19434" s="59">
        <v>82651</v>
      </c>
      <c r="I19434" s="59" t="s">
        <v>69</v>
      </c>
      <c r="J19434" s="59">
        <v>9164260</v>
      </c>
      <c r="K19434" s="59" t="s">
        <v>19869</v>
      </c>
      <c r="L19434" s="61" t="s">
        <v>113</v>
      </c>
      <c r="M19434" s="61">
        <f>VLOOKUP(H19434,zdroj!C:F,4,0)</f>
        <v>0</v>
      </c>
      <c r="N19434" s="61" t="str">
        <f t="shared" si="606"/>
        <v>katB</v>
      </c>
      <c r="P19434" s="73" t="str">
        <f t="shared" si="607"/>
        <v/>
      </c>
      <c r="Q19434" s="61" t="s">
        <v>30</v>
      </c>
    </row>
    <row r="19435" spans="8:17" x14ac:dyDescent="0.25">
      <c r="H19435" s="59">
        <v>82651</v>
      </c>
      <c r="I19435" s="59" t="s">
        <v>69</v>
      </c>
      <c r="J19435" s="59">
        <v>9164286</v>
      </c>
      <c r="K19435" s="59" t="s">
        <v>19870</v>
      </c>
      <c r="L19435" s="61" t="s">
        <v>113</v>
      </c>
      <c r="M19435" s="61">
        <f>VLOOKUP(H19435,zdroj!C:F,4,0)</f>
        <v>0</v>
      </c>
      <c r="N19435" s="61" t="str">
        <f t="shared" si="606"/>
        <v>katB</v>
      </c>
      <c r="P19435" s="73" t="str">
        <f t="shared" si="607"/>
        <v/>
      </c>
      <c r="Q19435" s="61" t="s">
        <v>30</v>
      </c>
    </row>
    <row r="19436" spans="8:17" x14ac:dyDescent="0.25">
      <c r="H19436" s="59">
        <v>82651</v>
      </c>
      <c r="I19436" s="59" t="s">
        <v>69</v>
      </c>
      <c r="J19436" s="59">
        <v>9164294</v>
      </c>
      <c r="K19436" s="59" t="s">
        <v>19871</v>
      </c>
      <c r="L19436" s="61" t="s">
        <v>113</v>
      </c>
      <c r="M19436" s="61">
        <f>VLOOKUP(H19436,zdroj!C:F,4,0)</f>
        <v>0</v>
      </c>
      <c r="N19436" s="61" t="str">
        <f t="shared" si="606"/>
        <v>katB</v>
      </c>
      <c r="P19436" s="73" t="str">
        <f t="shared" si="607"/>
        <v/>
      </c>
      <c r="Q19436" s="61" t="s">
        <v>30</v>
      </c>
    </row>
    <row r="19437" spans="8:17" x14ac:dyDescent="0.25">
      <c r="H19437" s="59">
        <v>82651</v>
      </c>
      <c r="I19437" s="59" t="s">
        <v>69</v>
      </c>
      <c r="J19437" s="59">
        <v>9164308</v>
      </c>
      <c r="K19437" s="59" t="s">
        <v>19872</v>
      </c>
      <c r="L19437" s="61" t="s">
        <v>113</v>
      </c>
      <c r="M19437" s="61">
        <f>VLOOKUP(H19437,zdroj!C:F,4,0)</f>
        <v>0</v>
      </c>
      <c r="N19437" s="61" t="str">
        <f t="shared" si="606"/>
        <v>katB</v>
      </c>
      <c r="P19437" s="73" t="str">
        <f t="shared" si="607"/>
        <v/>
      </c>
      <c r="Q19437" s="61" t="s">
        <v>30</v>
      </c>
    </row>
    <row r="19438" spans="8:17" x14ac:dyDescent="0.25">
      <c r="H19438" s="59">
        <v>82651</v>
      </c>
      <c r="I19438" s="59" t="s">
        <v>69</v>
      </c>
      <c r="J19438" s="59">
        <v>9164316</v>
      </c>
      <c r="K19438" s="59" t="s">
        <v>19873</v>
      </c>
      <c r="L19438" s="61" t="s">
        <v>113</v>
      </c>
      <c r="M19438" s="61">
        <f>VLOOKUP(H19438,zdroj!C:F,4,0)</f>
        <v>0</v>
      </c>
      <c r="N19438" s="61" t="str">
        <f t="shared" si="606"/>
        <v>katB</v>
      </c>
      <c r="P19438" s="73" t="str">
        <f t="shared" si="607"/>
        <v/>
      </c>
      <c r="Q19438" s="61" t="s">
        <v>30</v>
      </c>
    </row>
    <row r="19439" spans="8:17" x14ac:dyDescent="0.25">
      <c r="H19439" s="59">
        <v>82651</v>
      </c>
      <c r="I19439" s="59" t="s">
        <v>69</v>
      </c>
      <c r="J19439" s="59">
        <v>9164324</v>
      </c>
      <c r="K19439" s="59" t="s">
        <v>19874</v>
      </c>
      <c r="L19439" s="61" t="s">
        <v>113</v>
      </c>
      <c r="M19439" s="61">
        <f>VLOOKUP(H19439,zdroj!C:F,4,0)</f>
        <v>0</v>
      </c>
      <c r="N19439" s="61" t="str">
        <f t="shared" si="606"/>
        <v>katB</v>
      </c>
      <c r="P19439" s="73" t="str">
        <f t="shared" si="607"/>
        <v/>
      </c>
      <c r="Q19439" s="61" t="s">
        <v>30</v>
      </c>
    </row>
    <row r="19440" spans="8:17" x14ac:dyDescent="0.25">
      <c r="H19440" s="59">
        <v>82651</v>
      </c>
      <c r="I19440" s="59" t="s">
        <v>69</v>
      </c>
      <c r="J19440" s="59">
        <v>9164332</v>
      </c>
      <c r="K19440" s="59" t="s">
        <v>19875</v>
      </c>
      <c r="L19440" s="61" t="s">
        <v>113</v>
      </c>
      <c r="M19440" s="61">
        <f>VLOOKUP(H19440,zdroj!C:F,4,0)</f>
        <v>0</v>
      </c>
      <c r="N19440" s="61" t="str">
        <f t="shared" si="606"/>
        <v>katB</v>
      </c>
      <c r="P19440" s="73" t="str">
        <f t="shared" si="607"/>
        <v/>
      </c>
      <c r="Q19440" s="61" t="s">
        <v>31</v>
      </c>
    </row>
    <row r="19441" spans="8:17" x14ac:dyDescent="0.25">
      <c r="H19441" s="59">
        <v>82651</v>
      </c>
      <c r="I19441" s="59" t="s">
        <v>69</v>
      </c>
      <c r="J19441" s="59">
        <v>9164341</v>
      </c>
      <c r="K19441" s="59" t="s">
        <v>19876</v>
      </c>
      <c r="L19441" s="61" t="s">
        <v>113</v>
      </c>
      <c r="M19441" s="61">
        <f>VLOOKUP(H19441,zdroj!C:F,4,0)</f>
        <v>0</v>
      </c>
      <c r="N19441" s="61" t="str">
        <f t="shared" si="606"/>
        <v>katB</v>
      </c>
      <c r="P19441" s="73" t="str">
        <f t="shared" si="607"/>
        <v/>
      </c>
      <c r="Q19441" s="61" t="s">
        <v>30</v>
      </c>
    </row>
    <row r="19442" spans="8:17" x14ac:dyDescent="0.25">
      <c r="H19442" s="59">
        <v>82651</v>
      </c>
      <c r="I19442" s="59" t="s">
        <v>69</v>
      </c>
      <c r="J19442" s="59">
        <v>9164359</v>
      </c>
      <c r="K19442" s="59" t="s">
        <v>19877</v>
      </c>
      <c r="L19442" s="61" t="s">
        <v>113</v>
      </c>
      <c r="M19442" s="61">
        <f>VLOOKUP(H19442,zdroj!C:F,4,0)</f>
        <v>0</v>
      </c>
      <c r="N19442" s="61" t="str">
        <f t="shared" si="606"/>
        <v>katB</v>
      </c>
      <c r="P19442" s="73" t="str">
        <f t="shared" si="607"/>
        <v/>
      </c>
      <c r="Q19442" s="61" t="s">
        <v>30</v>
      </c>
    </row>
    <row r="19443" spans="8:17" x14ac:dyDescent="0.25">
      <c r="H19443" s="59">
        <v>82651</v>
      </c>
      <c r="I19443" s="59" t="s">
        <v>69</v>
      </c>
      <c r="J19443" s="59">
        <v>9164367</v>
      </c>
      <c r="K19443" s="59" t="s">
        <v>19878</v>
      </c>
      <c r="L19443" s="61" t="s">
        <v>113</v>
      </c>
      <c r="M19443" s="61">
        <f>VLOOKUP(H19443,zdroj!C:F,4,0)</f>
        <v>0</v>
      </c>
      <c r="N19443" s="61" t="str">
        <f t="shared" si="606"/>
        <v>katB</v>
      </c>
      <c r="P19443" s="73" t="str">
        <f t="shared" si="607"/>
        <v/>
      </c>
      <c r="Q19443" s="61" t="s">
        <v>30</v>
      </c>
    </row>
    <row r="19444" spans="8:17" x14ac:dyDescent="0.25">
      <c r="H19444" s="59">
        <v>82651</v>
      </c>
      <c r="I19444" s="59" t="s">
        <v>69</v>
      </c>
      <c r="J19444" s="59">
        <v>9164375</v>
      </c>
      <c r="K19444" s="59" t="s">
        <v>19879</v>
      </c>
      <c r="L19444" s="61" t="s">
        <v>113</v>
      </c>
      <c r="M19444" s="61">
        <f>VLOOKUP(H19444,zdroj!C:F,4,0)</f>
        <v>0</v>
      </c>
      <c r="N19444" s="61" t="str">
        <f t="shared" si="606"/>
        <v>katB</v>
      </c>
      <c r="P19444" s="73" t="str">
        <f t="shared" si="607"/>
        <v/>
      </c>
      <c r="Q19444" s="61" t="s">
        <v>30</v>
      </c>
    </row>
    <row r="19445" spans="8:17" x14ac:dyDescent="0.25">
      <c r="H19445" s="59">
        <v>82651</v>
      </c>
      <c r="I19445" s="59" t="s">
        <v>69</v>
      </c>
      <c r="J19445" s="59">
        <v>9164383</v>
      </c>
      <c r="K19445" s="59" t="s">
        <v>19880</v>
      </c>
      <c r="L19445" s="61" t="s">
        <v>113</v>
      </c>
      <c r="M19445" s="61">
        <f>VLOOKUP(H19445,zdroj!C:F,4,0)</f>
        <v>0</v>
      </c>
      <c r="N19445" s="61" t="str">
        <f t="shared" si="606"/>
        <v>katB</v>
      </c>
      <c r="P19445" s="73" t="str">
        <f t="shared" si="607"/>
        <v/>
      </c>
      <c r="Q19445" s="61" t="s">
        <v>30</v>
      </c>
    </row>
    <row r="19446" spans="8:17" x14ac:dyDescent="0.25">
      <c r="H19446" s="59">
        <v>82651</v>
      </c>
      <c r="I19446" s="59" t="s">
        <v>69</v>
      </c>
      <c r="J19446" s="59">
        <v>9164391</v>
      </c>
      <c r="K19446" s="59" t="s">
        <v>19881</v>
      </c>
      <c r="L19446" s="61" t="s">
        <v>113</v>
      </c>
      <c r="M19446" s="61">
        <f>VLOOKUP(H19446,zdroj!C:F,4,0)</f>
        <v>0</v>
      </c>
      <c r="N19446" s="61" t="str">
        <f t="shared" si="606"/>
        <v>katB</v>
      </c>
      <c r="P19446" s="73" t="str">
        <f t="shared" si="607"/>
        <v/>
      </c>
      <c r="Q19446" s="61" t="s">
        <v>30</v>
      </c>
    </row>
    <row r="19447" spans="8:17" x14ac:dyDescent="0.25">
      <c r="H19447" s="59">
        <v>82651</v>
      </c>
      <c r="I19447" s="59" t="s">
        <v>69</v>
      </c>
      <c r="J19447" s="59">
        <v>9164405</v>
      </c>
      <c r="K19447" s="59" t="s">
        <v>19882</v>
      </c>
      <c r="L19447" s="61" t="s">
        <v>113</v>
      </c>
      <c r="M19447" s="61">
        <f>VLOOKUP(H19447,zdroj!C:F,4,0)</f>
        <v>0</v>
      </c>
      <c r="N19447" s="61" t="str">
        <f t="shared" si="606"/>
        <v>katB</v>
      </c>
      <c r="P19447" s="73" t="str">
        <f t="shared" si="607"/>
        <v/>
      </c>
      <c r="Q19447" s="61" t="s">
        <v>30</v>
      </c>
    </row>
    <row r="19448" spans="8:17" x14ac:dyDescent="0.25">
      <c r="H19448" s="59">
        <v>82651</v>
      </c>
      <c r="I19448" s="59" t="s">
        <v>69</v>
      </c>
      <c r="J19448" s="59">
        <v>9164413</v>
      </c>
      <c r="K19448" s="59" t="s">
        <v>19883</v>
      </c>
      <c r="L19448" s="61" t="s">
        <v>113</v>
      </c>
      <c r="M19448" s="61">
        <f>VLOOKUP(H19448,zdroj!C:F,4,0)</f>
        <v>0</v>
      </c>
      <c r="N19448" s="61" t="str">
        <f t="shared" si="606"/>
        <v>katB</v>
      </c>
      <c r="P19448" s="73" t="str">
        <f t="shared" si="607"/>
        <v/>
      </c>
      <c r="Q19448" s="61" t="s">
        <v>30</v>
      </c>
    </row>
    <row r="19449" spans="8:17" x14ac:dyDescent="0.25">
      <c r="H19449" s="59">
        <v>82651</v>
      </c>
      <c r="I19449" s="59" t="s">
        <v>69</v>
      </c>
      <c r="J19449" s="59">
        <v>9164421</v>
      </c>
      <c r="K19449" s="59" t="s">
        <v>19884</v>
      </c>
      <c r="L19449" s="61" t="s">
        <v>113</v>
      </c>
      <c r="M19449" s="61">
        <f>VLOOKUP(H19449,zdroj!C:F,4,0)</f>
        <v>0</v>
      </c>
      <c r="N19449" s="61" t="str">
        <f t="shared" si="606"/>
        <v>katB</v>
      </c>
      <c r="P19449" s="73" t="str">
        <f t="shared" si="607"/>
        <v/>
      </c>
      <c r="Q19449" s="61" t="s">
        <v>30</v>
      </c>
    </row>
    <row r="19450" spans="8:17" x14ac:dyDescent="0.25">
      <c r="H19450" s="59">
        <v>82651</v>
      </c>
      <c r="I19450" s="59" t="s">
        <v>69</v>
      </c>
      <c r="J19450" s="59">
        <v>9164430</v>
      </c>
      <c r="K19450" s="59" t="s">
        <v>19885</v>
      </c>
      <c r="L19450" s="61" t="s">
        <v>113</v>
      </c>
      <c r="M19450" s="61">
        <f>VLOOKUP(H19450,zdroj!C:F,4,0)</f>
        <v>0</v>
      </c>
      <c r="N19450" s="61" t="str">
        <f t="shared" si="606"/>
        <v>katB</v>
      </c>
      <c r="P19450" s="73" t="str">
        <f t="shared" si="607"/>
        <v/>
      </c>
      <c r="Q19450" s="61" t="s">
        <v>30</v>
      </c>
    </row>
    <row r="19451" spans="8:17" x14ac:dyDescent="0.25">
      <c r="H19451" s="59">
        <v>82651</v>
      </c>
      <c r="I19451" s="59" t="s">
        <v>69</v>
      </c>
      <c r="J19451" s="59">
        <v>9164448</v>
      </c>
      <c r="K19451" s="59" t="s">
        <v>19886</v>
      </c>
      <c r="L19451" s="61" t="s">
        <v>113</v>
      </c>
      <c r="M19451" s="61">
        <f>VLOOKUP(H19451,zdroj!C:F,4,0)</f>
        <v>0</v>
      </c>
      <c r="N19451" s="61" t="str">
        <f t="shared" si="606"/>
        <v>katB</v>
      </c>
      <c r="P19451" s="73" t="str">
        <f t="shared" si="607"/>
        <v/>
      </c>
      <c r="Q19451" s="61" t="s">
        <v>31</v>
      </c>
    </row>
    <row r="19452" spans="8:17" x14ac:dyDescent="0.25">
      <c r="H19452" s="59">
        <v>82651</v>
      </c>
      <c r="I19452" s="59" t="s">
        <v>69</v>
      </c>
      <c r="J19452" s="59">
        <v>9164456</v>
      </c>
      <c r="K19452" s="59" t="s">
        <v>19887</v>
      </c>
      <c r="L19452" s="61" t="s">
        <v>113</v>
      </c>
      <c r="M19452" s="61">
        <f>VLOOKUP(H19452,zdroj!C:F,4,0)</f>
        <v>0</v>
      </c>
      <c r="N19452" s="61" t="str">
        <f t="shared" si="606"/>
        <v>katB</v>
      </c>
      <c r="P19452" s="73" t="str">
        <f t="shared" si="607"/>
        <v/>
      </c>
      <c r="Q19452" s="61" t="s">
        <v>30</v>
      </c>
    </row>
    <row r="19453" spans="8:17" x14ac:dyDescent="0.25">
      <c r="H19453" s="59">
        <v>82651</v>
      </c>
      <c r="I19453" s="59" t="s">
        <v>69</v>
      </c>
      <c r="J19453" s="59">
        <v>9164464</v>
      </c>
      <c r="K19453" s="59" t="s">
        <v>19888</v>
      </c>
      <c r="L19453" s="61" t="s">
        <v>113</v>
      </c>
      <c r="M19453" s="61">
        <f>VLOOKUP(H19453,zdroj!C:F,4,0)</f>
        <v>0</v>
      </c>
      <c r="N19453" s="61" t="str">
        <f t="shared" si="606"/>
        <v>katB</v>
      </c>
      <c r="P19453" s="73" t="str">
        <f t="shared" si="607"/>
        <v/>
      </c>
      <c r="Q19453" s="61" t="s">
        <v>30</v>
      </c>
    </row>
    <row r="19454" spans="8:17" x14ac:dyDescent="0.25">
      <c r="H19454" s="59">
        <v>82651</v>
      </c>
      <c r="I19454" s="59" t="s">
        <v>69</v>
      </c>
      <c r="J19454" s="59">
        <v>9164472</v>
      </c>
      <c r="K19454" s="59" t="s">
        <v>19889</v>
      </c>
      <c r="L19454" s="61" t="s">
        <v>113</v>
      </c>
      <c r="M19454" s="61">
        <f>VLOOKUP(H19454,zdroj!C:F,4,0)</f>
        <v>0</v>
      </c>
      <c r="N19454" s="61" t="str">
        <f t="shared" si="606"/>
        <v>katB</v>
      </c>
      <c r="P19454" s="73" t="str">
        <f t="shared" si="607"/>
        <v/>
      </c>
      <c r="Q19454" s="61" t="s">
        <v>30</v>
      </c>
    </row>
    <row r="19455" spans="8:17" x14ac:dyDescent="0.25">
      <c r="H19455" s="59">
        <v>82651</v>
      </c>
      <c r="I19455" s="59" t="s">
        <v>69</v>
      </c>
      <c r="J19455" s="59">
        <v>9164481</v>
      </c>
      <c r="K19455" s="59" t="s">
        <v>19890</v>
      </c>
      <c r="L19455" s="61" t="s">
        <v>113</v>
      </c>
      <c r="M19455" s="61">
        <f>VLOOKUP(H19455,zdroj!C:F,4,0)</f>
        <v>0</v>
      </c>
      <c r="N19455" s="61" t="str">
        <f t="shared" si="606"/>
        <v>katB</v>
      </c>
      <c r="P19455" s="73" t="str">
        <f t="shared" si="607"/>
        <v/>
      </c>
      <c r="Q19455" s="61" t="s">
        <v>30</v>
      </c>
    </row>
    <row r="19456" spans="8:17" x14ac:dyDescent="0.25">
      <c r="H19456" s="59">
        <v>82651</v>
      </c>
      <c r="I19456" s="59" t="s">
        <v>69</v>
      </c>
      <c r="J19456" s="59">
        <v>9164499</v>
      </c>
      <c r="K19456" s="59" t="s">
        <v>19891</v>
      </c>
      <c r="L19456" s="61" t="s">
        <v>113</v>
      </c>
      <c r="M19456" s="61">
        <f>VLOOKUP(H19456,zdroj!C:F,4,0)</f>
        <v>0</v>
      </c>
      <c r="N19456" s="61" t="str">
        <f t="shared" si="606"/>
        <v>katB</v>
      </c>
      <c r="P19456" s="73" t="str">
        <f t="shared" si="607"/>
        <v/>
      </c>
      <c r="Q19456" s="61" t="s">
        <v>30</v>
      </c>
    </row>
    <row r="19457" spans="8:17" x14ac:dyDescent="0.25">
      <c r="H19457" s="59">
        <v>82651</v>
      </c>
      <c r="I19457" s="59" t="s">
        <v>69</v>
      </c>
      <c r="J19457" s="59">
        <v>9164502</v>
      </c>
      <c r="K19457" s="59" t="s">
        <v>19892</v>
      </c>
      <c r="L19457" s="61" t="s">
        <v>113</v>
      </c>
      <c r="M19457" s="61">
        <f>VLOOKUP(H19457,zdroj!C:F,4,0)</f>
        <v>0</v>
      </c>
      <c r="N19457" s="61" t="str">
        <f t="shared" si="606"/>
        <v>katB</v>
      </c>
      <c r="P19457" s="73" t="str">
        <f t="shared" si="607"/>
        <v/>
      </c>
      <c r="Q19457" s="61" t="s">
        <v>30</v>
      </c>
    </row>
    <row r="19458" spans="8:17" x14ac:dyDescent="0.25">
      <c r="H19458" s="59">
        <v>82651</v>
      </c>
      <c r="I19458" s="59" t="s">
        <v>69</v>
      </c>
      <c r="J19458" s="59">
        <v>9164511</v>
      </c>
      <c r="K19458" s="59" t="s">
        <v>19893</v>
      </c>
      <c r="L19458" s="61" t="s">
        <v>113</v>
      </c>
      <c r="M19458" s="61">
        <f>VLOOKUP(H19458,zdroj!C:F,4,0)</f>
        <v>0</v>
      </c>
      <c r="N19458" s="61" t="str">
        <f t="shared" si="606"/>
        <v>katB</v>
      </c>
      <c r="P19458" s="73" t="str">
        <f t="shared" si="607"/>
        <v/>
      </c>
      <c r="Q19458" s="61" t="s">
        <v>30</v>
      </c>
    </row>
    <row r="19459" spans="8:17" x14ac:dyDescent="0.25">
      <c r="H19459" s="59">
        <v>82651</v>
      </c>
      <c r="I19459" s="59" t="s">
        <v>69</v>
      </c>
      <c r="J19459" s="59">
        <v>9164529</v>
      </c>
      <c r="K19459" s="59" t="s">
        <v>19894</v>
      </c>
      <c r="L19459" s="61" t="s">
        <v>113</v>
      </c>
      <c r="M19459" s="61">
        <f>VLOOKUP(H19459,zdroj!C:F,4,0)</f>
        <v>0</v>
      </c>
      <c r="N19459" s="61" t="str">
        <f t="shared" si="606"/>
        <v>katB</v>
      </c>
      <c r="P19459" s="73" t="str">
        <f t="shared" si="607"/>
        <v/>
      </c>
      <c r="Q19459" s="61" t="s">
        <v>30</v>
      </c>
    </row>
    <row r="19460" spans="8:17" x14ac:dyDescent="0.25">
      <c r="H19460" s="59">
        <v>82651</v>
      </c>
      <c r="I19460" s="59" t="s">
        <v>69</v>
      </c>
      <c r="J19460" s="59">
        <v>9164537</v>
      </c>
      <c r="K19460" s="59" t="s">
        <v>19895</v>
      </c>
      <c r="L19460" s="61" t="s">
        <v>113</v>
      </c>
      <c r="M19460" s="61">
        <f>VLOOKUP(H19460,zdroj!C:F,4,0)</f>
        <v>0</v>
      </c>
      <c r="N19460" s="61" t="str">
        <f t="shared" si="606"/>
        <v>katB</v>
      </c>
      <c r="P19460" s="73" t="str">
        <f t="shared" si="607"/>
        <v/>
      </c>
      <c r="Q19460" s="61" t="s">
        <v>30</v>
      </c>
    </row>
    <row r="19461" spans="8:17" x14ac:dyDescent="0.25">
      <c r="H19461" s="59">
        <v>82651</v>
      </c>
      <c r="I19461" s="59" t="s">
        <v>69</v>
      </c>
      <c r="J19461" s="59">
        <v>9164545</v>
      </c>
      <c r="K19461" s="59" t="s">
        <v>19896</v>
      </c>
      <c r="L19461" s="61" t="s">
        <v>113</v>
      </c>
      <c r="M19461" s="61">
        <f>VLOOKUP(H19461,zdroj!C:F,4,0)</f>
        <v>0</v>
      </c>
      <c r="N19461" s="61" t="str">
        <f t="shared" si="606"/>
        <v>katB</v>
      </c>
      <c r="P19461" s="73" t="str">
        <f t="shared" si="607"/>
        <v/>
      </c>
      <c r="Q19461" s="61" t="s">
        <v>30</v>
      </c>
    </row>
    <row r="19462" spans="8:17" x14ac:dyDescent="0.25">
      <c r="H19462" s="59">
        <v>82651</v>
      </c>
      <c r="I19462" s="59" t="s">
        <v>69</v>
      </c>
      <c r="J19462" s="59">
        <v>9164553</v>
      </c>
      <c r="K19462" s="59" t="s">
        <v>19897</v>
      </c>
      <c r="L19462" s="61" t="s">
        <v>113</v>
      </c>
      <c r="M19462" s="61">
        <f>VLOOKUP(H19462,zdroj!C:F,4,0)</f>
        <v>0</v>
      </c>
      <c r="N19462" s="61" t="str">
        <f t="shared" si="606"/>
        <v>katB</v>
      </c>
      <c r="P19462" s="73" t="str">
        <f t="shared" si="607"/>
        <v/>
      </c>
      <c r="Q19462" s="61" t="s">
        <v>30</v>
      </c>
    </row>
    <row r="19463" spans="8:17" x14ac:dyDescent="0.25">
      <c r="H19463" s="59">
        <v>82651</v>
      </c>
      <c r="I19463" s="59" t="s">
        <v>69</v>
      </c>
      <c r="J19463" s="59">
        <v>9164561</v>
      </c>
      <c r="K19463" s="59" t="s">
        <v>19898</v>
      </c>
      <c r="L19463" s="61" t="s">
        <v>113</v>
      </c>
      <c r="M19463" s="61">
        <f>VLOOKUP(H19463,zdroj!C:F,4,0)</f>
        <v>0</v>
      </c>
      <c r="N19463" s="61" t="str">
        <f t="shared" ref="N19463:N19526" si="608">IF(M19463="A",IF(L19463="katA","katB",L19463),L19463)</f>
        <v>katB</v>
      </c>
      <c r="P19463" s="73" t="str">
        <f t="shared" ref="P19463:P19526" si="609">IF(O19463="A",1,"")</f>
        <v/>
      </c>
      <c r="Q19463" s="61" t="s">
        <v>30</v>
      </c>
    </row>
    <row r="19464" spans="8:17" x14ac:dyDescent="0.25">
      <c r="H19464" s="59">
        <v>82651</v>
      </c>
      <c r="I19464" s="59" t="s">
        <v>69</v>
      </c>
      <c r="J19464" s="59">
        <v>9164570</v>
      </c>
      <c r="K19464" s="59" t="s">
        <v>19899</v>
      </c>
      <c r="L19464" s="61" t="s">
        <v>113</v>
      </c>
      <c r="M19464" s="61">
        <f>VLOOKUP(H19464,zdroj!C:F,4,0)</f>
        <v>0</v>
      </c>
      <c r="N19464" s="61" t="str">
        <f t="shared" si="608"/>
        <v>katB</v>
      </c>
      <c r="P19464" s="73" t="str">
        <f t="shared" si="609"/>
        <v/>
      </c>
      <c r="Q19464" s="61" t="s">
        <v>30</v>
      </c>
    </row>
    <row r="19465" spans="8:17" x14ac:dyDescent="0.25">
      <c r="H19465" s="59">
        <v>82651</v>
      </c>
      <c r="I19465" s="59" t="s">
        <v>69</v>
      </c>
      <c r="J19465" s="59">
        <v>9164596</v>
      </c>
      <c r="K19465" s="59" t="s">
        <v>19900</v>
      </c>
      <c r="L19465" s="61" t="s">
        <v>113</v>
      </c>
      <c r="M19465" s="61">
        <f>VLOOKUP(H19465,zdroj!C:F,4,0)</f>
        <v>0</v>
      </c>
      <c r="N19465" s="61" t="str">
        <f t="shared" si="608"/>
        <v>katB</v>
      </c>
      <c r="P19465" s="73" t="str">
        <f t="shared" si="609"/>
        <v/>
      </c>
      <c r="Q19465" s="61" t="s">
        <v>30</v>
      </c>
    </row>
    <row r="19466" spans="8:17" x14ac:dyDescent="0.25">
      <c r="H19466" s="59">
        <v>82651</v>
      </c>
      <c r="I19466" s="59" t="s">
        <v>69</v>
      </c>
      <c r="J19466" s="59">
        <v>9164618</v>
      </c>
      <c r="K19466" s="59" t="s">
        <v>19901</v>
      </c>
      <c r="L19466" s="61" t="s">
        <v>113</v>
      </c>
      <c r="M19466" s="61">
        <f>VLOOKUP(H19466,zdroj!C:F,4,0)</f>
        <v>0</v>
      </c>
      <c r="N19466" s="61" t="str">
        <f t="shared" si="608"/>
        <v>katB</v>
      </c>
      <c r="P19466" s="73" t="str">
        <f t="shared" si="609"/>
        <v/>
      </c>
      <c r="Q19466" s="61" t="s">
        <v>30</v>
      </c>
    </row>
    <row r="19467" spans="8:17" x14ac:dyDescent="0.25">
      <c r="H19467" s="59">
        <v>82651</v>
      </c>
      <c r="I19467" s="59" t="s">
        <v>69</v>
      </c>
      <c r="J19467" s="59">
        <v>9164626</v>
      </c>
      <c r="K19467" s="59" t="s">
        <v>19902</v>
      </c>
      <c r="L19467" s="61" t="s">
        <v>113</v>
      </c>
      <c r="M19467" s="61">
        <f>VLOOKUP(H19467,zdroj!C:F,4,0)</f>
        <v>0</v>
      </c>
      <c r="N19467" s="61" t="str">
        <f t="shared" si="608"/>
        <v>katB</v>
      </c>
      <c r="P19467" s="73" t="str">
        <f t="shared" si="609"/>
        <v/>
      </c>
      <c r="Q19467" s="61" t="s">
        <v>30</v>
      </c>
    </row>
    <row r="19468" spans="8:17" x14ac:dyDescent="0.25">
      <c r="H19468" s="59">
        <v>82651</v>
      </c>
      <c r="I19468" s="59" t="s">
        <v>69</v>
      </c>
      <c r="J19468" s="59">
        <v>9164634</v>
      </c>
      <c r="K19468" s="59" t="s">
        <v>19903</v>
      </c>
      <c r="L19468" s="61" t="s">
        <v>113</v>
      </c>
      <c r="M19468" s="61">
        <f>VLOOKUP(H19468,zdroj!C:F,4,0)</f>
        <v>0</v>
      </c>
      <c r="N19468" s="61" t="str">
        <f t="shared" si="608"/>
        <v>katB</v>
      </c>
      <c r="P19468" s="73" t="str">
        <f t="shared" si="609"/>
        <v/>
      </c>
      <c r="Q19468" s="61" t="s">
        <v>30</v>
      </c>
    </row>
    <row r="19469" spans="8:17" x14ac:dyDescent="0.25">
      <c r="H19469" s="59">
        <v>82651</v>
      </c>
      <c r="I19469" s="59" t="s">
        <v>69</v>
      </c>
      <c r="J19469" s="59">
        <v>9164642</v>
      </c>
      <c r="K19469" s="59" t="s">
        <v>19904</v>
      </c>
      <c r="L19469" s="61" t="s">
        <v>113</v>
      </c>
      <c r="M19469" s="61">
        <f>VLOOKUP(H19469,zdroj!C:F,4,0)</f>
        <v>0</v>
      </c>
      <c r="N19469" s="61" t="str">
        <f t="shared" si="608"/>
        <v>katB</v>
      </c>
      <c r="P19469" s="73" t="str">
        <f t="shared" si="609"/>
        <v/>
      </c>
      <c r="Q19469" s="61" t="s">
        <v>30</v>
      </c>
    </row>
    <row r="19470" spans="8:17" x14ac:dyDescent="0.25">
      <c r="H19470" s="59">
        <v>82651</v>
      </c>
      <c r="I19470" s="59" t="s">
        <v>69</v>
      </c>
      <c r="J19470" s="59">
        <v>9164651</v>
      </c>
      <c r="K19470" s="59" t="s">
        <v>19905</v>
      </c>
      <c r="L19470" s="61" t="s">
        <v>113</v>
      </c>
      <c r="M19470" s="61">
        <f>VLOOKUP(H19470,zdroj!C:F,4,0)</f>
        <v>0</v>
      </c>
      <c r="N19470" s="61" t="str">
        <f t="shared" si="608"/>
        <v>katB</v>
      </c>
      <c r="P19470" s="73" t="str">
        <f t="shared" si="609"/>
        <v/>
      </c>
      <c r="Q19470" s="61" t="s">
        <v>30</v>
      </c>
    </row>
    <row r="19471" spans="8:17" x14ac:dyDescent="0.25">
      <c r="H19471" s="59">
        <v>82651</v>
      </c>
      <c r="I19471" s="59" t="s">
        <v>69</v>
      </c>
      <c r="J19471" s="59">
        <v>9164669</v>
      </c>
      <c r="K19471" s="59" t="s">
        <v>19906</v>
      </c>
      <c r="L19471" s="61" t="s">
        <v>113</v>
      </c>
      <c r="M19471" s="61">
        <f>VLOOKUP(H19471,zdroj!C:F,4,0)</f>
        <v>0</v>
      </c>
      <c r="N19471" s="61" t="str">
        <f t="shared" si="608"/>
        <v>katB</v>
      </c>
      <c r="P19471" s="73" t="str">
        <f t="shared" si="609"/>
        <v/>
      </c>
      <c r="Q19471" s="61" t="s">
        <v>30</v>
      </c>
    </row>
    <row r="19472" spans="8:17" x14ac:dyDescent="0.25">
      <c r="H19472" s="59">
        <v>82651</v>
      </c>
      <c r="I19472" s="59" t="s">
        <v>69</v>
      </c>
      <c r="J19472" s="59">
        <v>9164677</v>
      </c>
      <c r="K19472" s="59" t="s">
        <v>19907</v>
      </c>
      <c r="L19472" s="61" t="s">
        <v>81</v>
      </c>
      <c r="M19472" s="61">
        <f>VLOOKUP(H19472,zdroj!C:F,4,0)</f>
        <v>0</v>
      </c>
      <c r="N19472" s="61" t="str">
        <f t="shared" si="608"/>
        <v>-</v>
      </c>
      <c r="P19472" s="73" t="str">
        <f t="shared" si="609"/>
        <v/>
      </c>
      <c r="Q19472" s="61" t="s">
        <v>86</v>
      </c>
    </row>
    <row r="19473" spans="8:17" x14ac:dyDescent="0.25">
      <c r="H19473" s="59">
        <v>82651</v>
      </c>
      <c r="I19473" s="59" t="s">
        <v>69</v>
      </c>
      <c r="J19473" s="59">
        <v>9164685</v>
      </c>
      <c r="K19473" s="59" t="s">
        <v>19908</v>
      </c>
      <c r="L19473" s="61" t="s">
        <v>81</v>
      </c>
      <c r="M19473" s="61">
        <f>VLOOKUP(H19473,zdroj!C:F,4,0)</f>
        <v>0</v>
      </c>
      <c r="N19473" s="61" t="str">
        <f t="shared" si="608"/>
        <v>-</v>
      </c>
      <c r="P19473" s="73" t="str">
        <f t="shared" si="609"/>
        <v/>
      </c>
      <c r="Q19473" s="61" t="s">
        <v>86</v>
      </c>
    </row>
    <row r="19474" spans="8:17" x14ac:dyDescent="0.25">
      <c r="H19474" s="59">
        <v>82651</v>
      </c>
      <c r="I19474" s="59" t="s">
        <v>69</v>
      </c>
      <c r="J19474" s="59">
        <v>9164693</v>
      </c>
      <c r="K19474" s="59" t="s">
        <v>19909</v>
      </c>
      <c r="L19474" s="61" t="s">
        <v>81</v>
      </c>
      <c r="M19474" s="61">
        <f>VLOOKUP(H19474,zdroj!C:F,4,0)</f>
        <v>0</v>
      </c>
      <c r="N19474" s="61" t="str">
        <f t="shared" si="608"/>
        <v>-</v>
      </c>
      <c r="P19474" s="73" t="str">
        <f t="shared" si="609"/>
        <v/>
      </c>
      <c r="Q19474" s="61" t="s">
        <v>86</v>
      </c>
    </row>
    <row r="19475" spans="8:17" x14ac:dyDescent="0.25">
      <c r="H19475" s="59">
        <v>82651</v>
      </c>
      <c r="I19475" s="59" t="s">
        <v>69</v>
      </c>
      <c r="J19475" s="59">
        <v>9164707</v>
      </c>
      <c r="K19475" s="59" t="s">
        <v>19910</v>
      </c>
      <c r="L19475" s="61" t="s">
        <v>81</v>
      </c>
      <c r="M19475" s="61">
        <f>VLOOKUP(H19475,zdroj!C:F,4,0)</f>
        <v>0</v>
      </c>
      <c r="N19475" s="61" t="str">
        <f t="shared" si="608"/>
        <v>-</v>
      </c>
      <c r="P19475" s="73" t="str">
        <f t="shared" si="609"/>
        <v/>
      </c>
      <c r="Q19475" s="61" t="s">
        <v>86</v>
      </c>
    </row>
    <row r="19476" spans="8:17" x14ac:dyDescent="0.25">
      <c r="H19476" s="59">
        <v>82651</v>
      </c>
      <c r="I19476" s="59" t="s">
        <v>69</v>
      </c>
      <c r="J19476" s="59">
        <v>9164715</v>
      </c>
      <c r="K19476" s="59" t="s">
        <v>19911</v>
      </c>
      <c r="L19476" s="61" t="s">
        <v>81</v>
      </c>
      <c r="M19476" s="61">
        <f>VLOOKUP(H19476,zdroj!C:F,4,0)</f>
        <v>0</v>
      </c>
      <c r="N19476" s="61" t="str">
        <f t="shared" si="608"/>
        <v>-</v>
      </c>
      <c r="P19476" s="73" t="str">
        <f t="shared" si="609"/>
        <v/>
      </c>
      <c r="Q19476" s="61" t="s">
        <v>86</v>
      </c>
    </row>
    <row r="19477" spans="8:17" x14ac:dyDescent="0.25">
      <c r="H19477" s="59">
        <v>82651</v>
      </c>
      <c r="I19477" s="59" t="s">
        <v>69</v>
      </c>
      <c r="J19477" s="59">
        <v>27597725</v>
      </c>
      <c r="K19477" s="59" t="s">
        <v>19912</v>
      </c>
      <c r="L19477" s="61" t="s">
        <v>113</v>
      </c>
      <c r="M19477" s="61">
        <f>VLOOKUP(H19477,zdroj!C:F,4,0)</f>
        <v>0</v>
      </c>
      <c r="N19477" s="61" t="str">
        <f t="shared" si="608"/>
        <v>katB</v>
      </c>
      <c r="P19477" s="73" t="str">
        <f t="shared" si="609"/>
        <v/>
      </c>
      <c r="Q19477" s="61" t="s">
        <v>30</v>
      </c>
    </row>
    <row r="19478" spans="8:17" x14ac:dyDescent="0.25">
      <c r="H19478" s="59">
        <v>82651</v>
      </c>
      <c r="I19478" s="59" t="s">
        <v>69</v>
      </c>
      <c r="J19478" s="59">
        <v>30806151</v>
      </c>
      <c r="K19478" s="59" t="s">
        <v>19913</v>
      </c>
      <c r="L19478" s="61" t="s">
        <v>113</v>
      </c>
      <c r="M19478" s="61">
        <f>VLOOKUP(H19478,zdroj!C:F,4,0)</f>
        <v>0</v>
      </c>
      <c r="N19478" s="61" t="str">
        <f t="shared" si="608"/>
        <v>katB</v>
      </c>
      <c r="P19478" s="73" t="str">
        <f t="shared" si="609"/>
        <v/>
      </c>
      <c r="Q19478" s="61" t="s">
        <v>31</v>
      </c>
    </row>
    <row r="19479" spans="8:17" x14ac:dyDescent="0.25">
      <c r="H19479" s="59">
        <v>82651</v>
      </c>
      <c r="I19479" s="59" t="s">
        <v>69</v>
      </c>
      <c r="J19479" s="59">
        <v>40066860</v>
      </c>
      <c r="K19479" s="59" t="s">
        <v>19914</v>
      </c>
      <c r="L19479" s="61" t="s">
        <v>113</v>
      </c>
      <c r="M19479" s="61">
        <f>VLOOKUP(H19479,zdroj!C:F,4,0)</f>
        <v>0</v>
      </c>
      <c r="N19479" s="61" t="str">
        <f t="shared" si="608"/>
        <v>katB</v>
      </c>
      <c r="P19479" s="73" t="str">
        <f t="shared" si="609"/>
        <v/>
      </c>
      <c r="Q19479" s="61" t="s">
        <v>30</v>
      </c>
    </row>
    <row r="19480" spans="8:17" x14ac:dyDescent="0.25">
      <c r="H19480" s="59">
        <v>151564</v>
      </c>
      <c r="I19480" s="59" t="s">
        <v>69</v>
      </c>
      <c r="J19480" s="59">
        <v>9195963</v>
      </c>
      <c r="K19480" s="59" t="s">
        <v>19915</v>
      </c>
      <c r="L19480" s="61" t="s">
        <v>113</v>
      </c>
      <c r="M19480" s="61">
        <f>VLOOKUP(H19480,zdroj!C:F,4,0)</f>
        <v>0</v>
      </c>
      <c r="N19480" s="61" t="str">
        <f t="shared" si="608"/>
        <v>katB</v>
      </c>
      <c r="P19480" s="73" t="str">
        <f t="shared" si="609"/>
        <v/>
      </c>
      <c r="Q19480" s="61" t="s">
        <v>30</v>
      </c>
    </row>
    <row r="19481" spans="8:17" x14ac:dyDescent="0.25">
      <c r="H19481" s="59">
        <v>151564</v>
      </c>
      <c r="I19481" s="59" t="s">
        <v>69</v>
      </c>
      <c r="J19481" s="59">
        <v>9195980</v>
      </c>
      <c r="K19481" s="59" t="s">
        <v>19916</v>
      </c>
      <c r="L19481" s="61" t="s">
        <v>113</v>
      </c>
      <c r="M19481" s="61">
        <f>VLOOKUP(H19481,zdroj!C:F,4,0)</f>
        <v>0</v>
      </c>
      <c r="N19481" s="61" t="str">
        <f t="shared" si="608"/>
        <v>katB</v>
      </c>
      <c r="P19481" s="73" t="str">
        <f t="shared" si="609"/>
        <v/>
      </c>
      <c r="Q19481" s="61" t="s">
        <v>30</v>
      </c>
    </row>
    <row r="19482" spans="8:17" x14ac:dyDescent="0.25">
      <c r="H19482" s="59">
        <v>151564</v>
      </c>
      <c r="I19482" s="59" t="s">
        <v>69</v>
      </c>
      <c r="J19482" s="59">
        <v>9195998</v>
      </c>
      <c r="K19482" s="59" t="s">
        <v>19917</v>
      </c>
      <c r="L19482" s="61" t="s">
        <v>113</v>
      </c>
      <c r="M19482" s="61">
        <f>VLOOKUP(H19482,zdroj!C:F,4,0)</f>
        <v>0</v>
      </c>
      <c r="N19482" s="61" t="str">
        <f t="shared" si="608"/>
        <v>katB</v>
      </c>
      <c r="P19482" s="73" t="str">
        <f t="shared" si="609"/>
        <v/>
      </c>
      <c r="Q19482" s="61" t="s">
        <v>30</v>
      </c>
    </row>
    <row r="19483" spans="8:17" x14ac:dyDescent="0.25">
      <c r="H19483" s="59">
        <v>151564</v>
      </c>
      <c r="I19483" s="59" t="s">
        <v>69</v>
      </c>
      <c r="J19483" s="59">
        <v>9196005</v>
      </c>
      <c r="K19483" s="59" t="s">
        <v>19918</v>
      </c>
      <c r="L19483" s="61" t="s">
        <v>113</v>
      </c>
      <c r="M19483" s="61">
        <f>VLOOKUP(H19483,zdroj!C:F,4,0)</f>
        <v>0</v>
      </c>
      <c r="N19483" s="61" t="str">
        <f t="shared" si="608"/>
        <v>katB</v>
      </c>
      <c r="P19483" s="73" t="str">
        <f t="shared" si="609"/>
        <v/>
      </c>
      <c r="Q19483" s="61" t="s">
        <v>30</v>
      </c>
    </row>
    <row r="19484" spans="8:17" x14ac:dyDescent="0.25">
      <c r="H19484" s="59">
        <v>151564</v>
      </c>
      <c r="I19484" s="59" t="s">
        <v>69</v>
      </c>
      <c r="J19484" s="59">
        <v>9196013</v>
      </c>
      <c r="K19484" s="59" t="s">
        <v>19919</v>
      </c>
      <c r="L19484" s="61" t="s">
        <v>113</v>
      </c>
      <c r="M19484" s="61">
        <f>VLOOKUP(H19484,zdroj!C:F,4,0)</f>
        <v>0</v>
      </c>
      <c r="N19484" s="61" t="str">
        <f t="shared" si="608"/>
        <v>katB</v>
      </c>
      <c r="P19484" s="73" t="str">
        <f t="shared" si="609"/>
        <v/>
      </c>
      <c r="Q19484" s="61" t="s">
        <v>30</v>
      </c>
    </row>
    <row r="19485" spans="8:17" x14ac:dyDescent="0.25">
      <c r="H19485" s="59">
        <v>151564</v>
      </c>
      <c r="I19485" s="59" t="s">
        <v>69</v>
      </c>
      <c r="J19485" s="59">
        <v>9196021</v>
      </c>
      <c r="K19485" s="59" t="s">
        <v>19920</v>
      </c>
      <c r="L19485" s="61" t="s">
        <v>113</v>
      </c>
      <c r="M19485" s="61">
        <f>VLOOKUP(H19485,zdroj!C:F,4,0)</f>
        <v>0</v>
      </c>
      <c r="N19485" s="61" t="str">
        <f t="shared" si="608"/>
        <v>katB</v>
      </c>
      <c r="P19485" s="73" t="str">
        <f t="shared" si="609"/>
        <v/>
      </c>
      <c r="Q19485" s="61" t="s">
        <v>30</v>
      </c>
    </row>
    <row r="19486" spans="8:17" x14ac:dyDescent="0.25">
      <c r="H19486" s="59">
        <v>151564</v>
      </c>
      <c r="I19486" s="59" t="s">
        <v>69</v>
      </c>
      <c r="J19486" s="59">
        <v>9196030</v>
      </c>
      <c r="K19486" s="59" t="s">
        <v>19921</v>
      </c>
      <c r="L19486" s="61" t="s">
        <v>113</v>
      </c>
      <c r="M19486" s="61">
        <f>VLOOKUP(H19486,zdroj!C:F,4,0)</f>
        <v>0</v>
      </c>
      <c r="N19486" s="61" t="str">
        <f t="shared" si="608"/>
        <v>katB</v>
      </c>
      <c r="P19486" s="73" t="str">
        <f t="shared" si="609"/>
        <v/>
      </c>
      <c r="Q19486" s="61" t="s">
        <v>30</v>
      </c>
    </row>
    <row r="19487" spans="8:17" x14ac:dyDescent="0.25">
      <c r="H19487" s="59">
        <v>151564</v>
      </c>
      <c r="I19487" s="59" t="s">
        <v>69</v>
      </c>
      <c r="J19487" s="59">
        <v>9196048</v>
      </c>
      <c r="K19487" s="59" t="s">
        <v>19922</v>
      </c>
      <c r="L19487" s="61" t="s">
        <v>113</v>
      </c>
      <c r="M19487" s="61">
        <f>VLOOKUP(H19487,zdroj!C:F,4,0)</f>
        <v>0</v>
      </c>
      <c r="N19487" s="61" t="str">
        <f t="shared" si="608"/>
        <v>katB</v>
      </c>
      <c r="P19487" s="73" t="str">
        <f t="shared" si="609"/>
        <v/>
      </c>
      <c r="Q19487" s="61" t="s">
        <v>30</v>
      </c>
    </row>
    <row r="19488" spans="8:17" x14ac:dyDescent="0.25">
      <c r="H19488" s="59">
        <v>151564</v>
      </c>
      <c r="I19488" s="59" t="s">
        <v>69</v>
      </c>
      <c r="J19488" s="59">
        <v>9196056</v>
      </c>
      <c r="K19488" s="59" t="s">
        <v>19923</v>
      </c>
      <c r="L19488" s="61" t="s">
        <v>113</v>
      </c>
      <c r="M19488" s="61">
        <f>VLOOKUP(H19488,zdroj!C:F,4,0)</f>
        <v>0</v>
      </c>
      <c r="N19488" s="61" t="str">
        <f t="shared" si="608"/>
        <v>katB</v>
      </c>
      <c r="P19488" s="73" t="str">
        <f t="shared" si="609"/>
        <v/>
      </c>
      <c r="Q19488" s="61" t="s">
        <v>30</v>
      </c>
    </row>
    <row r="19489" spans="8:17" x14ac:dyDescent="0.25">
      <c r="H19489" s="59">
        <v>151564</v>
      </c>
      <c r="I19489" s="59" t="s">
        <v>69</v>
      </c>
      <c r="J19489" s="59">
        <v>9196064</v>
      </c>
      <c r="K19489" s="59" t="s">
        <v>19924</v>
      </c>
      <c r="L19489" s="61" t="s">
        <v>113</v>
      </c>
      <c r="M19489" s="61">
        <f>VLOOKUP(H19489,zdroj!C:F,4,0)</f>
        <v>0</v>
      </c>
      <c r="N19489" s="61" t="str">
        <f t="shared" si="608"/>
        <v>katB</v>
      </c>
      <c r="P19489" s="73" t="str">
        <f t="shared" si="609"/>
        <v/>
      </c>
      <c r="Q19489" s="61" t="s">
        <v>30</v>
      </c>
    </row>
    <row r="19490" spans="8:17" x14ac:dyDescent="0.25">
      <c r="H19490" s="59">
        <v>151564</v>
      </c>
      <c r="I19490" s="59" t="s">
        <v>69</v>
      </c>
      <c r="J19490" s="59">
        <v>9196072</v>
      </c>
      <c r="K19490" s="59" t="s">
        <v>19925</v>
      </c>
      <c r="L19490" s="61" t="s">
        <v>113</v>
      </c>
      <c r="M19490" s="61">
        <f>VLOOKUP(H19490,zdroj!C:F,4,0)</f>
        <v>0</v>
      </c>
      <c r="N19490" s="61" t="str">
        <f t="shared" si="608"/>
        <v>katB</v>
      </c>
      <c r="P19490" s="73" t="str">
        <f t="shared" si="609"/>
        <v/>
      </c>
      <c r="Q19490" s="61" t="s">
        <v>30</v>
      </c>
    </row>
    <row r="19491" spans="8:17" x14ac:dyDescent="0.25">
      <c r="H19491" s="59">
        <v>151564</v>
      </c>
      <c r="I19491" s="59" t="s">
        <v>69</v>
      </c>
      <c r="J19491" s="59">
        <v>9196081</v>
      </c>
      <c r="K19491" s="59" t="s">
        <v>19926</v>
      </c>
      <c r="L19491" s="61" t="s">
        <v>113</v>
      </c>
      <c r="M19491" s="61">
        <f>VLOOKUP(H19491,zdroj!C:F,4,0)</f>
        <v>0</v>
      </c>
      <c r="N19491" s="61" t="str">
        <f t="shared" si="608"/>
        <v>katB</v>
      </c>
      <c r="P19491" s="73" t="str">
        <f t="shared" si="609"/>
        <v/>
      </c>
      <c r="Q19491" s="61" t="s">
        <v>30</v>
      </c>
    </row>
    <row r="19492" spans="8:17" x14ac:dyDescent="0.25">
      <c r="H19492" s="59">
        <v>151564</v>
      </c>
      <c r="I19492" s="59" t="s">
        <v>69</v>
      </c>
      <c r="J19492" s="59">
        <v>9196099</v>
      </c>
      <c r="K19492" s="59" t="s">
        <v>19927</v>
      </c>
      <c r="L19492" s="61" t="s">
        <v>113</v>
      </c>
      <c r="M19492" s="61">
        <f>VLOOKUP(H19492,zdroj!C:F,4,0)</f>
        <v>0</v>
      </c>
      <c r="N19492" s="61" t="str">
        <f t="shared" si="608"/>
        <v>katB</v>
      </c>
      <c r="P19492" s="73" t="str">
        <f t="shared" si="609"/>
        <v/>
      </c>
      <c r="Q19492" s="61" t="s">
        <v>30</v>
      </c>
    </row>
    <row r="19493" spans="8:17" x14ac:dyDescent="0.25">
      <c r="H19493" s="59">
        <v>151564</v>
      </c>
      <c r="I19493" s="59" t="s">
        <v>69</v>
      </c>
      <c r="J19493" s="59">
        <v>9196102</v>
      </c>
      <c r="K19493" s="59" t="s">
        <v>19928</v>
      </c>
      <c r="L19493" s="61" t="s">
        <v>81</v>
      </c>
      <c r="M19493" s="61">
        <f>VLOOKUP(H19493,zdroj!C:F,4,0)</f>
        <v>0</v>
      </c>
      <c r="N19493" s="61" t="str">
        <f t="shared" si="608"/>
        <v>-</v>
      </c>
      <c r="P19493" s="73" t="str">
        <f t="shared" si="609"/>
        <v/>
      </c>
      <c r="Q19493" s="61" t="s">
        <v>86</v>
      </c>
    </row>
    <row r="19494" spans="8:17" x14ac:dyDescent="0.25">
      <c r="H19494" s="59">
        <v>151564</v>
      </c>
      <c r="I19494" s="59" t="s">
        <v>69</v>
      </c>
      <c r="J19494" s="59">
        <v>9196111</v>
      </c>
      <c r="K19494" s="59" t="s">
        <v>19929</v>
      </c>
      <c r="L19494" s="61" t="s">
        <v>113</v>
      </c>
      <c r="M19494" s="61">
        <f>VLOOKUP(H19494,zdroj!C:F,4,0)</f>
        <v>0</v>
      </c>
      <c r="N19494" s="61" t="str">
        <f t="shared" si="608"/>
        <v>katB</v>
      </c>
      <c r="P19494" s="73" t="str">
        <f t="shared" si="609"/>
        <v/>
      </c>
      <c r="Q19494" s="61" t="s">
        <v>30</v>
      </c>
    </row>
    <row r="19495" spans="8:17" x14ac:dyDescent="0.25">
      <c r="H19495" s="59">
        <v>151564</v>
      </c>
      <c r="I19495" s="59" t="s">
        <v>69</v>
      </c>
      <c r="J19495" s="59">
        <v>9196129</v>
      </c>
      <c r="K19495" s="59" t="s">
        <v>19930</v>
      </c>
      <c r="L19495" s="61" t="s">
        <v>113</v>
      </c>
      <c r="M19495" s="61">
        <f>VLOOKUP(H19495,zdroj!C:F,4,0)</f>
        <v>0</v>
      </c>
      <c r="N19495" s="61" t="str">
        <f t="shared" si="608"/>
        <v>katB</v>
      </c>
      <c r="P19495" s="73" t="str">
        <f t="shared" si="609"/>
        <v/>
      </c>
      <c r="Q19495" s="61" t="s">
        <v>30</v>
      </c>
    </row>
    <row r="19496" spans="8:17" x14ac:dyDescent="0.25">
      <c r="H19496" s="59">
        <v>151564</v>
      </c>
      <c r="I19496" s="59" t="s">
        <v>69</v>
      </c>
      <c r="J19496" s="59">
        <v>9196137</v>
      </c>
      <c r="K19496" s="59" t="s">
        <v>19931</v>
      </c>
      <c r="L19496" s="61" t="s">
        <v>113</v>
      </c>
      <c r="M19496" s="61">
        <f>VLOOKUP(H19496,zdroj!C:F,4,0)</f>
        <v>0</v>
      </c>
      <c r="N19496" s="61" t="str">
        <f t="shared" si="608"/>
        <v>katB</v>
      </c>
      <c r="P19496" s="73" t="str">
        <f t="shared" si="609"/>
        <v/>
      </c>
      <c r="Q19496" s="61" t="s">
        <v>30</v>
      </c>
    </row>
    <row r="19497" spans="8:17" x14ac:dyDescent="0.25">
      <c r="H19497" s="59">
        <v>151564</v>
      </c>
      <c r="I19497" s="59" t="s">
        <v>69</v>
      </c>
      <c r="J19497" s="59">
        <v>9196145</v>
      </c>
      <c r="K19497" s="59" t="s">
        <v>19932</v>
      </c>
      <c r="L19497" s="61" t="s">
        <v>113</v>
      </c>
      <c r="M19497" s="61">
        <f>VLOOKUP(H19497,zdroj!C:F,4,0)</f>
        <v>0</v>
      </c>
      <c r="N19497" s="61" t="str">
        <f t="shared" si="608"/>
        <v>katB</v>
      </c>
      <c r="P19497" s="73" t="str">
        <f t="shared" si="609"/>
        <v/>
      </c>
      <c r="Q19497" s="61" t="s">
        <v>30</v>
      </c>
    </row>
    <row r="19498" spans="8:17" x14ac:dyDescent="0.25">
      <c r="H19498" s="59">
        <v>151564</v>
      </c>
      <c r="I19498" s="59" t="s">
        <v>69</v>
      </c>
      <c r="J19498" s="59">
        <v>9196153</v>
      </c>
      <c r="K19498" s="59" t="s">
        <v>19933</v>
      </c>
      <c r="L19498" s="61" t="s">
        <v>113</v>
      </c>
      <c r="M19498" s="61">
        <f>VLOOKUP(H19498,zdroj!C:F,4,0)</f>
        <v>0</v>
      </c>
      <c r="N19498" s="61" t="str">
        <f t="shared" si="608"/>
        <v>katB</v>
      </c>
      <c r="P19498" s="73" t="str">
        <f t="shared" si="609"/>
        <v/>
      </c>
      <c r="Q19498" s="61" t="s">
        <v>30</v>
      </c>
    </row>
    <row r="19499" spans="8:17" x14ac:dyDescent="0.25">
      <c r="H19499" s="59">
        <v>151564</v>
      </c>
      <c r="I19499" s="59" t="s">
        <v>69</v>
      </c>
      <c r="J19499" s="59">
        <v>9196161</v>
      </c>
      <c r="K19499" s="59" t="s">
        <v>19934</v>
      </c>
      <c r="L19499" s="61" t="s">
        <v>113</v>
      </c>
      <c r="M19499" s="61">
        <f>VLOOKUP(H19499,zdroj!C:F,4,0)</f>
        <v>0</v>
      </c>
      <c r="N19499" s="61" t="str">
        <f t="shared" si="608"/>
        <v>katB</v>
      </c>
      <c r="P19499" s="73" t="str">
        <f t="shared" si="609"/>
        <v/>
      </c>
      <c r="Q19499" s="61" t="s">
        <v>30</v>
      </c>
    </row>
    <row r="19500" spans="8:17" x14ac:dyDescent="0.25">
      <c r="H19500" s="59">
        <v>151564</v>
      </c>
      <c r="I19500" s="59" t="s">
        <v>69</v>
      </c>
      <c r="J19500" s="59">
        <v>9196170</v>
      </c>
      <c r="K19500" s="59" t="s">
        <v>19935</v>
      </c>
      <c r="L19500" s="61" t="s">
        <v>113</v>
      </c>
      <c r="M19500" s="61">
        <f>VLOOKUP(H19500,zdroj!C:F,4,0)</f>
        <v>0</v>
      </c>
      <c r="N19500" s="61" t="str">
        <f t="shared" si="608"/>
        <v>katB</v>
      </c>
      <c r="P19500" s="73" t="str">
        <f t="shared" si="609"/>
        <v/>
      </c>
      <c r="Q19500" s="61" t="s">
        <v>30</v>
      </c>
    </row>
    <row r="19501" spans="8:17" x14ac:dyDescent="0.25">
      <c r="H19501" s="59">
        <v>151564</v>
      </c>
      <c r="I19501" s="59" t="s">
        <v>69</v>
      </c>
      <c r="J19501" s="59">
        <v>9196188</v>
      </c>
      <c r="K19501" s="59" t="s">
        <v>19936</v>
      </c>
      <c r="L19501" s="61" t="s">
        <v>113</v>
      </c>
      <c r="M19501" s="61">
        <f>VLOOKUP(H19501,zdroj!C:F,4,0)</f>
        <v>0</v>
      </c>
      <c r="N19501" s="61" t="str">
        <f t="shared" si="608"/>
        <v>katB</v>
      </c>
      <c r="P19501" s="73" t="str">
        <f t="shared" si="609"/>
        <v/>
      </c>
      <c r="Q19501" s="61" t="s">
        <v>30</v>
      </c>
    </row>
    <row r="19502" spans="8:17" x14ac:dyDescent="0.25">
      <c r="H19502" s="59">
        <v>151564</v>
      </c>
      <c r="I19502" s="59" t="s">
        <v>69</v>
      </c>
      <c r="J19502" s="59">
        <v>9196196</v>
      </c>
      <c r="K19502" s="59" t="s">
        <v>19937</v>
      </c>
      <c r="L19502" s="61" t="s">
        <v>113</v>
      </c>
      <c r="M19502" s="61">
        <f>VLOOKUP(H19502,zdroj!C:F,4,0)</f>
        <v>0</v>
      </c>
      <c r="N19502" s="61" t="str">
        <f t="shared" si="608"/>
        <v>katB</v>
      </c>
      <c r="P19502" s="73" t="str">
        <f t="shared" si="609"/>
        <v/>
      </c>
      <c r="Q19502" s="61" t="s">
        <v>30</v>
      </c>
    </row>
    <row r="19503" spans="8:17" x14ac:dyDescent="0.25">
      <c r="H19503" s="59">
        <v>151564</v>
      </c>
      <c r="I19503" s="59" t="s">
        <v>69</v>
      </c>
      <c r="J19503" s="59">
        <v>9196200</v>
      </c>
      <c r="K19503" s="59" t="s">
        <v>19938</v>
      </c>
      <c r="L19503" s="61" t="s">
        <v>113</v>
      </c>
      <c r="M19503" s="61">
        <f>VLOOKUP(H19503,zdroj!C:F,4,0)</f>
        <v>0</v>
      </c>
      <c r="N19503" s="61" t="str">
        <f t="shared" si="608"/>
        <v>katB</v>
      </c>
      <c r="P19503" s="73" t="str">
        <f t="shared" si="609"/>
        <v/>
      </c>
      <c r="Q19503" s="61" t="s">
        <v>30</v>
      </c>
    </row>
    <row r="19504" spans="8:17" x14ac:dyDescent="0.25">
      <c r="H19504" s="59">
        <v>151564</v>
      </c>
      <c r="I19504" s="59" t="s">
        <v>69</v>
      </c>
      <c r="J19504" s="59">
        <v>9196218</v>
      </c>
      <c r="K19504" s="59" t="s">
        <v>19939</v>
      </c>
      <c r="L19504" s="61" t="s">
        <v>113</v>
      </c>
      <c r="M19504" s="61">
        <f>VLOOKUP(H19504,zdroj!C:F,4,0)</f>
        <v>0</v>
      </c>
      <c r="N19504" s="61" t="str">
        <f t="shared" si="608"/>
        <v>katB</v>
      </c>
      <c r="P19504" s="73" t="str">
        <f t="shared" si="609"/>
        <v/>
      </c>
      <c r="Q19504" s="61" t="s">
        <v>30</v>
      </c>
    </row>
    <row r="19505" spans="8:17" x14ac:dyDescent="0.25">
      <c r="H19505" s="59">
        <v>151564</v>
      </c>
      <c r="I19505" s="59" t="s">
        <v>69</v>
      </c>
      <c r="J19505" s="59">
        <v>9196226</v>
      </c>
      <c r="K19505" s="59" t="s">
        <v>19940</v>
      </c>
      <c r="L19505" s="61" t="s">
        <v>113</v>
      </c>
      <c r="M19505" s="61">
        <f>VLOOKUP(H19505,zdroj!C:F,4,0)</f>
        <v>0</v>
      </c>
      <c r="N19505" s="61" t="str">
        <f t="shared" si="608"/>
        <v>katB</v>
      </c>
      <c r="P19505" s="73" t="str">
        <f t="shared" si="609"/>
        <v/>
      </c>
      <c r="Q19505" s="61" t="s">
        <v>30</v>
      </c>
    </row>
    <row r="19506" spans="8:17" x14ac:dyDescent="0.25">
      <c r="H19506" s="59">
        <v>151564</v>
      </c>
      <c r="I19506" s="59" t="s">
        <v>69</v>
      </c>
      <c r="J19506" s="59">
        <v>9196234</v>
      </c>
      <c r="K19506" s="59" t="s">
        <v>19941</v>
      </c>
      <c r="L19506" s="61" t="s">
        <v>113</v>
      </c>
      <c r="M19506" s="61">
        <f>VLOOKUP(H19506,zdroj!C:F,4,0)</f>
        <v>0</v>
      </c>
      <c r="N19506" s="61" t="str">
        <f t="shared" si="608"/>
        <v>katB</v>
      </c>
      <c r="P19506" s="73" t="str">
        <f t="shared" si="609"/>
        <v/>
      </c>
      <c r="Q19506" s="61" t="s">
        <v>30</v>
      </c>
    </row>
    <row r="19507" spans="8:17" x14ac:dyDescent="0.25">
      <c r="H19507" s="59">
        <v>151564</v>
      </c>
      <c r="I19507" s="59" t="s">
        <v>69</v>
      </c>
      <c r="J19507" s="59">
        <v>9196242</v>
      </c>
      <c r="K19507" s="59" t="s">
        <v>19942</v>
      </c>
      <c r="L19507" s="61" t="s">
        <v>113</v>
      </c>
      <c r="M19507" s="61">
        <f>VLOOKUP(H19507,zdroj!C:F,4,0)</f>
        <v>0</v>
      </c>
      <c r="N19507" s="61" t="str">
        <f t="shared" si="608"/>
        <v>katB</v>
      </c>
      <c r="P19507" s="73" t="str">
        <f t="shared" si="609"/>
        <v/>
      </c>
      <c r="Q19507" s="61" t="s">
        <v>30</v>
      </c>
    </row>
    <row r="19508" spans="8:17" x14ac:dyDescent="0.25">
      <c r="H19508" s="59">
        <v>151564</v>
      </c>
      <c r="I19508" s="59" t="s">
        <v>69</v>
      </c>
      <c r="J19508" s="59">
        <v>9196251</v>
      </c>
      <c r="K19508" s="59" t="s">
        <v>19943</v>
      </c>
      <c r="L19508" s="61" t="s">
        <v>113</v>
      </c>
      <c r="M19508" s="61">
        <f>VLOOKUP(H19508,zdroj!C:F,4,0)</f>
        <v>0</v>
      </c>
      <c r="N19508" s="61" t="str">
        <f t="shared" si="608"/>
        <v>katB</v>
      </c>
      <c r="P19508" s="73" t="str">
        <f t="shared" si="609"/>
        <v/>
      </c>
      <c r="Q19508" s="61" t="s">
        <v>30</v>
      </c>
    </row>
    <row r="19509" spans="8:17" x14ac:dyDescent="0.25">
      <c r="H19509" s="59">
        <v>151564</v>
      </c>
      <c r="I19509" s="59" t="s">
        <v>69</v>
      </c>
      <c r="J19509" s="59">
        <v>9196269</v>
      </c>
      <c r="K19509" s="59" t="s">
        <v>19944</v>
      </c>
      <c r="L19509" s="61" t="s">
        <v>113</v>
      </c>
      <c r="M19509" s="61">
        <f>VLOOKUP(H19509,zdroj!C:F,4,0)</f>
        <v>0</v>
      </c>
      <c r="N19509" s="61" t="str">
        <f t="shared" si="608"/>
        <v>katB</v>
      </c>
      <c r="P19509" s="73" t="str">
        <f t="shared" si="609"/>
        <v/>
      </c>
      <c r="Q19509" s="61" t="s">
        <v>30</v>
      </c>
    </row>
    <row r="19510" spans="8:17" x14ac:dyDescent="0.25">
      <c r="H19510" s="59">
        <v>151564</v>
      </c>
      <c r="I19510" s="59" t="s">
        <v>69</v>
      </c>
      <c r="J19510" s="59">
        <v>9196277</v>
      </c>
      <c r="K19510" s="59" t="s">
        <v>19945</v>
      </c>
      <c r="L19510" s="61" t="s">
        <v>113</v>
      </c>
      <c r="M19510" s="61">
        <f>VLOOKUP(H19510,zdroj!C:F,4,0)</f>
        <v>0</v>
      </c>
      <c r="N19510" s="61" t="str">
        <f t="shared" si="608"/>
        <v>katB</v>
      </c>
      <c r="P19510" s="73" t="str">
        <f t="shared" si="609"/>
        <v/>
      </c>
      <c r="Q19510" s="61" t="s">
        <v>30</v>
      </c>
    </row>
    <row r="19511" spans="8:17" x14ac:dyDescent="0.25">
      <c r="H19511" s="59">
        <v>151564</v>
      </c>
      <c r="I19511" s="59" t="s">
        <v>69</v>
      </c>
      <c r="J19511" s="59">
        <v>9196285</v>
      </c>
      <c r="K19511" s="59" t="s">
        <v>19946</v>
      </c>
      <c r="L19511" s="61" t="s">
        <v>113</v>
      </c>
      <c r="M19511" s="61">
        <f>VLOOKUP(H19511,zdroj!C:F,4,0)</f>
        <v>0</v>
      </c>
      <c r="N19511" s="61" t="str">
        <f t="shared" si="608"/>
        <v>katB</v>
      </c>
      <c r="P19511" s="73" t="str">
        <f t="shared" si="609"/>
        <v/>
      </c>
      <c r="Q19511" s="61" t="s">
        <v>30</v>
      </c>
    </row>
    <row r="19512" spans="8:17" x14ac:dyDescent="0.25">
      <c r="H19512" s="59">
        <v>151564</v>
      </c>
      <c r="I19512" s="59" t="s">
        <v>69</v>
      </c>
      <c r="J19512" s="59">
        <v>9196293</v>
      </c>
      <c r="K19512" s="59" t="s">
        <v>19947</v>
      </c>
      <c r="L19512" s="61" t="s">
        <v>113</v>
      </c>
      <c r="M19512" s="61">
        <f>VLOOKUP(H19512,zdroj!C:F,4,0)</f>
        <v>0</v>
      </c>
      <c r="N19512" s="61" t="str">
        <f t="shared" si="608"/>
        <v>katB</v>
      </c>
      <c r="P19512" s="73" t="str">
        <f t="shared" si="609"/>
        <v/>
      </c>
      <c r="Q19512" s="61" t="s">
        <v>30</v>
      </c>
    </row>
    <row r="19513" spans="8:17" x14ac:dyDescent="0.25">
      <c r="H19513" s="59">
        <v>151564</v>
      </c>
      <c r="I19513" s="59" t="s">
        <v>69</v>
      </c>
      <c r="J19513" s="59">
        <v>9196307</v>
      </c>
      <c r="K19513" s="59" t="s">
        <v>19948</v>
      </c>
      <c r="L19513" s="61" t="s">
        <v>113</v>
      </c>
      <c r="M19513" s="61">
        <f>VLOOKUP(H19513,zdroj!C:F,4,0)</f>
        <v>0</v>
      </c>
      <c r="N19513" s="61" t="str">
        <f t="shared" si="608"/>
        <v>katB</v>
      </c>
      <c r="P19513" s="73" t="str">
        <f t="shared" si="609"/>
        <v/>
      </c>
      <c r="Q19513" s="61" t="s">
        <v>30</v>
      </c>
    </row>
    <row r="19514" spans="8:17" x14ac:dyDescent="0.25">
      <c r="H19514" s="59">
        <v>151564</v>
      </c>
      <c r="I19514" s="59" t="s">
        <v>69</v>
      </c>
      <c r="J19514" s="59">
        <v>9196315</v>
      </c>
      <c r="K19514" s="59" t="s">
        <v>19949</v>
      </c>
      <c r="L19514" s="61" t="s">
        <v>113</v>
      </c>
      <c r="M19514" s="61">
        <f>VLOOKUP(H19514,zdroj!C:F,4,0)</f>
        <v>0</v>
      </c>
      <c r="N19514" s="61" t="str">
        <f t="shared" si="608"/>
        <v>katB</v>
      </c>
      <c r="P19514" s="73" t="str">
        <f t="shared" si="609"/>
        <v/>
      </c>
      <c r="Q19514" s="61" t="s">
        <v>30</v>
      </c>
    </row>
    <row r="19515" spans="8:17" x14ac:dyDescent="0.25">
      <c r="H19515" s="59">
        <v>151564</v>
      </c>
      <c r="I19515" s="59" t="s">
        <v>69</v>
      </c>
      <c r="J19515" s="59">
        <v>9196323</v>
      </c>
      <c r="K19515" s="59" t="s">
        <v>19950</v>
      </c>
      <c r="L19515" s="61" t="s">
        <v>113</v>
      </c>
      <c r="M19515" s="61">
        <f>VLOOKUP(H19515,zdroj!C:F,4,0)</f>
        <v>0</v>
      </c>
      <c r="N19515" s="61" t="str">
        <f t="shared" si="608"/>
        <v>katB</v>
      </c>
      <c r="P19515" s="73" t="str">
        <f t="shared" si="609"/>
        <v/>
      </c>
      <c r="Q19515" s="61" t="s">
        <v>30</v>
      </c>
    </row>
    <row r="19516" spans="8:17" x14ac:dyDescent="0.25">
      <c r="H19516" s="59">
        <v>151564</v>
      </c>
      <c r="I19516" s="59" t="s">
        <v>69</v>
      </c>
      <c r="J19516" s="59">
        <v>9196331</v>
      </c>
      <c r="K19516" s="59" t="s">
        <v>19951</v>
      </c>
      <c r="L19516" s="61" t="s">
        <v>113</v>
      </c>
      <c r="M19516" s="61">
        <f>VLOOKUP(H19516,zdroj!C:F,4,0)</f>
        <v>0</v>
      </c>
      <c r="N19516" s="61" t="str">
        <f t="shared" si="608"/>
        <v>katB</v>
      </c>
      <c r="P19516" s="73" t="str">
        <f t="shared" si="609"/>
        <v/>
      </c>
      <c r="Q19516" s="61" t="s">
        <v>30</v>
      </c>
    </row>
    <row r="19517" spans="8:17" x14ac:dyDescent="0.25">
      <c r="H19517" s="59">
        <v>151564</v>
      </c>
      <c r="I19517" s="59" t="s">
        <v>69</v>
      </c>
      <c r="J19517" s="59">
        <v>9196340</v>
      </c>
      <c r="K19517" s="59" t="s">
        <v>19952</v>
      </c>
      <c r="L19517" s="61" t="s">
        <v>113</v>
      </c>
      <c r="M19517" s="61">
        <f>VLOOKUP(H19517,zdroj!C:F,4,0)</f>
        <v>0</v>
      </c>
      <c r="N19517" s="61" t="str">
        <f t="shared" si="608"/>
        <v>katB</v>
      </c>
      <c r="P19517" s="73" t="str">
        <f t="shared" si="609"/>
        <v/>
      </c>
      <c r="Q19517" s="61" t="s">
        <v>30</v>
      </c>
    </row>
    <row r="19518" spans="8:17" x14ac:dyDescent="0.25">
      <c r="H19518" s="59">
        <v>151564</v>
      </c>
      <c r="I19518" s="59" t="s">
        <v>69</v>
      </c>
      <c r="J19518" s="59">
        <v>9196358</v>
      </c>
      <c r="K19518" s="59" t="s">
        <v>19953</v>
      </c>
      <c r="L19518" s="61" t="s">
        <v>113</v>
      </c>
      <c r="M19518" s="61">
        <f>VLOOKUP(H19518,zdroj!C:F,4,0)</f>
        <v>0</v>
      </c>
      <c r="N19518" s="61" t="str">
        <f t="shared" si="608"/>
        <v>katB</v>
      </c>
      <c r="P19518" s="73" t="str">
        <f t="shared" si="609"/>
        <v/>
      </c>
      <c r="Q19518" s="61" t="s">
        <v>30</v>
      </c>
    </row>
    <row r="19519" spans="8:17" x14ac:dyDescent="0.25">
      <c r="H19519" s="59">
        <v>151564</v>
      </c>
      <c r="I19519" s="59" t="s">
        <v>69</v>
      </c>
      <c r="J19519" s="59">
        <v>9196366</v>
      </c>
      <c r="K19519" s="59" t="s">
        <v>19954</v>
      </c>
      <c r="L19519" s="61" t="s">
        <v>113</v>
      </c>
      <c r="M19519" s="61">
        <f>VLOOKUP(H19519,zdroj!C:F,4,0)</f>
        <v>0</v>
      </c>
      <c r="N19519" s="61" t="str">
        <f t="shared" si="608"/>
        <v>katB</v>
      </c>
      <c r="P19519" s="73" t="str">
        <f t="shared" si="609"/>
        <v/>
      </c>
      <c r="Q19519" s="61" t="s">
        <v>30</v>
      </c>
    </row>
    <row r="19520" spans="8:17" x14ac:dyDescent="0.25">
      <c r="H19520" s="59">
        <v>151564</v>
      </c>
      <c r="I19520" s="59" t="s">
        <v>69</v>
      </c>
      <c r="J19520" s="59">
        <v>9196374</v>
      </c>
      <c r="K19520" s="59" t="s">
        <v>19955</v>
      </c>
      <c r="L19520" s="61" t="s">
        <v>113</v>
      </c>
      <c r="M19520" s="61">
        <f>VLOOKUP(H19520,zdroj!C:F,4,0)</f>
        <v>0</v>
      </c>
      <c r="N19520" s="61" t="str">
        <f t="shared" si="608"/>
        <v>katB</v>
      </c>
      <c r="P19520" s="73" t="str">
        <f t="shared" si="609"/>
        <v/>
      </c>
      <c r="Q19520" s="61" t="s">
        <v>30</v>
      </c>
    </row>
    <row r="19521" spans="8:17" x14ac:dyDescent="0.25">
      <c r="H19521" s="59">
        <v>151564</v>
      </c>
      <c r="I19521" s="59" t="s">
        <v>69</v>
      </c>
      <c r="J19521" s="59">
        <v>9196382</v>
      </c>
      <c r="K19521" s="59" t="s">
        <v>19956</v>
      </c>
      <c r="L19521" s="61" t="s">
        <v>113</v>
      </c>
      <c r="M19521" s="61">
        <f>VLOOKUP(H19521,zdroj!C:F,4,0)</f>
        <v>0</v>
      </c>
      <c r="N19521" s="61" t="str">
        <f t="shared" si="608"/>
        <v>katB</v>
      </c>
      <c r="P19521" s="73" t="str">
        <f t="shared" si="609"/>
        <v/>
      </c>
      <c r="Q19521" s="61" t="s">
        <v>30</v>
      </c>
    </row>
    <row r="19522" spans="8:17" x14ac:dyDescent="0.25">
      <c r="H19522" s="59">
        <v>151564</v>
      </c>
      <c r="I19522" s="59" t="s">
        <v>69</v>
      </c>
      <c r="J19522" s="59">
        <v>9196391</v>
      </c>
      <c r="K19522" s="59" t="s">
        <v>19957</v>
      </c>
      <c r="L19522" s="61" t="s">
        <v>113</v>
      </c>
      <c r="M19522" s="61">
        <f>VLOOKUP(H19522,zdroj!C:F,4,0)</f>
        <v>0</v>
      </c>
      <c r="N19522" s="61" t="str">
        <f t="shared" si="608"/>
        <v>katB</v>
      </c>
      <c r="P19522" s="73" t="str">
        <f t="shared" si="609"/>
        <v/>
      </c>
      <c r="Q19522" s="61" t="s">
        <v>30</v>
      </c>
    </row>
    <row r="19523" spans="8:17" x14ac:dyDescent="0.25">
      <c r="H19523" s="59">
        <v>151564</v>
      </c>
      <c r="I19523" s="59" t="s">
        <v>69</v>
      </c>
      <c r="J19523" s="59">
        <v>9196404</v>
      </c>
      <c r="K19523" s="59" t="s">
        <v>19958</v>
      </c>
      <c r="L19523" s="61" t="s">
        <v>113</v>
      </c>
      <c r="M19523" s="61">
        <f>VLOOKUP(H19523,zdroj!C:F,4,0)</f>
        <v>0</v>
      </c>
      <c r="N19523" s="61" t="str">
        <f t="shared" si="608"/>
        <v>katB</v>
      </c>
      <c r="P19523" s="73" t="str">
        <f t="shared" si="609"/>
        <v/>
      </c>
      <c r="Q19523" s="61" t="s">
        <v>30</v>
      </c>
    </row>
    <row r="19524" spans="8:17" x14ac:dyDescent="0.25">
      <c r="H19524" s="59">
        <v>151564</v>
      </c>
      <c r="I19524" s="59" t="s">
        <v>69</v>
      </c>
      <c r="J19524" s="59">
        <v>9196412</v>
      </c>
      <c r="K19524" s="59" t="s">
        <v>19959</v>
      </c>
      <c r="L19524" s="61" t="s">
        <v>113</v>
      </c>
      <c r="M19524" s="61">
        <f>VLOOKUP(H19524,zdroj!C:F,4,0)</f>
        <v>0</v>
      </c>
      <c r="N19524" s="61" t="str">
        <f t="shared" si="608"/>
        <v>katB</v>
      </c>
      <c r="P19524" s="73" t="str">
        <f t="shared" si="609"/>
        <v/>
      </c>
      <c r="Q19524" s="61" t="s">
        <v>30</v>
      </c>
    </row>
    <row r="19525" spans="8:17" x14ac:dyDescent="0.25">
      <c r="H19525" s="59">
        <v>151564</v>
      </c>
      <c r="I19525" s="59" t="s">
        <v>69</v>
      </c>
      <c r="J19525" s="59">
        <v>9196421</v>
      </c>
      <c r="K19525" s="59" t="s">
        <v>19960</v>
      </c>
      <c r="L19525" s="61" t="s">
        <v>113</v>
      </c>
      <c r="M19525" s="61">
        <f>VLOOKUP(H19525,zdroj!C:F,4,0)</f>
        <v>0</v>
      </c>
      <c r="N19525" s="61" t="str">
        <f t="shared" si="608"/>
        <v>katB</v>
      </c>
      <c r="P19525" s="73" t="str">
        <f t="shared" si="609"/>
        <v/>
      </c>
      <c r="Q19525" s="61" t="s">
        <v>30</v>
      </c>
    </row>
    <row r="19526" spans="8:17" x14ac:dyDescent="0.25">
      <c r="H19526" s="59">
        <v>151564</v>
      </c>
      <c r="I19526" s="59" t="s">
        <v>69</v>
      </c>
      <c r="J19526" s="59">
        <v>9196439</v>
      </c>
      <c r="K19526" s="59" t="s">
        <v>19961</v>
      </c>
      <c r="L19526" s="61" t="s">
        <v>113</v>
      </c>
      <c r="M19526" s="61">
        <f>VLOOKUP(H19526,zdroj!C:F,4,0)</f>
        <v>0</v>
      </c>
      <c r="N19526" s="61" t="str">
        <f t="shared" si="608"/>
        <v>katB</v>
      </c>
      <c r="P19526" s="73" t="str">
        <f t="shared" si="609"/>
        <v/>
      </c>
      <c r="Q19526" s="61" t="s">
        <v>30</v>
      </c>
    </row>
    <row r="19527" spans="8:17" x14ac:dyDescent="0.25">
      <c r="H19527" s="59">
        <v>151564</v>
      </c>
      <c r="I19527" s="59" t="s">
        <v>69</v>
      </c>
      <c r="J19527" s="59">
        <v>9196447</v>
      </c>
      <c r="K19527" s="59" t="s">
        <v>19962</v>
      </c>
      <c r="L19527" s="61" t="s">
        <v>113</v>
      </c>
      <c r="M19527" s="61">
        <f>VLOOKUP(H19527,zdroj!C:F,4,0)</f>
        <v>0</v>
      </c>
      <c r="N19527" s="61" t="str">
        <f t="shared" ref="N19527:N19590" si="610">IF(M19527="A",IF(L19527="katA","katB",L19527),L19527)</f>
        <v>katB</v>
      </c>
      <c r="P19527" s="73" t="str">
        <f t="shared" ref="P19527:P19590" si="611">IF(O19527="A",1,"")</f>
        <v/>
      </c>
      <c r="Q19527" s="61" t="s">
        <v>30</v>
      </c>
    </row>
    <row r="19528" spans="8:17" x14ac:dyDescent="0.25">
      <c r="H19528" s="59">
        <v>151564</v>
      </c>
      <c r="I19528" s="59" t="s">
        <v>69</v>
      </c>
      <c r="J19528" s="59">
        <v>9196455</v>
      </c>
      <c r="K19528" s="59" t="s">
        <v>19963</v>
      </c>
      <c r="L19528" s="61" t="s">
        <v>113</v>
      </c>
      <c r="M19528" s="61">
        <f>VLOOKUP(H19528,zdroj!C:F,4,0)</f>
        <v>0</v>
      </c>
      <c r="N19528" s="61" t="str">
        <f t="shared" si="610"/>
        <v>katB</v>
      </c>
      <c r="P19528" s="73" t="str">
        <f t="shared" si="611"/>
        <v/>
      </c>
      <c r="Q19528" s="61" t="s">
        <v>30</v>
      </c>
    </row>
    <row r="19529" spans="8:17" x14ac:dyDescent="0.25">
      <c r="H19529" s="59">
        <v>151564</v>
      </c>
      <c r="I19529" s="59" t="s">
        <v>69</v>
      </c>
      <c r="J19529" s="59">
        <v>9196463</v>
      </c>
      <c r="K19529" s="59" t="s">
        <v>19964</v>
      </c>
      <c r="L19529" s="61" t="s">
        <v>113</v>
      </c>
      <c r="M19529" s="61">
        <f>VLOOKUP(H19529,zdroj!C:F,4,0)</f>
        <v>0</v>
      </c>
      <c r="N19529" s="61" t="str">
        <f t="shared" si="610"/>
        <v>katB</v>
      </c>
      <c r="P19529" s="73" t="str">
        <f t="shared" si="611"/>
        <v/>
      </c>
      <c r="Q19529" s="61" t="s">
        <v>30</v>
      </c>
    </row>
    <row r="19530" spans="8:17" x14ac:dyDescent="0.25">
      <c r="H19530" s="59">
        <v>151564</v>
      </c>
      <c r="I19530" s="59" t="s">
        <v>69</v>
      </c>
      <c r="J19530" s="59">
        <v>9196471</v>
      </c>
      <c r="K19530" s="59" t="s">
        <v>19965</v>
      </c>
      <c r="L19530" s="61" t="s">
        <v>113</v>
      </c>
      <c r="M19530" s="61">
        <f>VLOOKUP(H19530,zdroj!C:F,4,0)</f>
        <v>0</v>
      </c>
      <c r="N19530" s="61" t="str">
        <f t="shared" si="610"/>
        <v>katB</v>
      </c>
      <c r="P19530" s="73" t="str">
        <f t="shared" si="611"/>
        <v/>
      </c>
      <c r="Q19530" s="61" t="s">
        <v>30</v>
      </c>
    </row>
    <row r="19531" spans="8:17" x14ac:dyDescent="0.25">
      <c r="H19531" s="59">
        <v>151564</v>
      </c>
      <c r="I19531" s="59" t="s">
        <v>69</v>
      </c>
      <c r="J19531" s="59">
        <v>9196480</v>
      </c>
      <c r="K19531" s="59" t="s">
        <v>19966</v>
      </c>
      <c r="L19531" s="61" t="s">
        <v>113</v>
      </c>
      <c r="M19531" s="61">
        <f>VLOOKUP(H19531,zdroj!C:F,4,0)</f>
        <v>0</v>
      </c>
      <c r="N19531" s="61" t="str">
        <f t="shared" si="610"/>
        <v>katB</v>
      </c>
      <c r="P19531" s="73" t="str">
        <f t="shared" si="611"/>
        <v/>
      </c>
      <c r="Q19531" s="61" t="s">
        <v>30</v>
      </c>
    </row>
    <row r="19532" spans="8:17" x14ac:dyDescent="0.25">
      <c r="H19532" s="59">
        <v>151564</v>
      </c>
      <c r="I19532" s="59" t="s">
        <v>69</v>
      </c>
      <c r="J19532" s="59">
        <v>9196498</v>
      </c>
      <c r="K19532" s="59" t="s">
        <v>19967</v>
      </c>
      <c r="L19532" s="61" t="s">
        <v>113</v>
      </c>
      <c r="M19532" s="61">
        <f>VLOOKUP(H19532,zdroj!C:F,4,0)</f>
        <v>0</v>
      </c>
      <c r="N19532" s="61" t="str">
        <f t="shared" si="610"/>
        <v>katB</v>
      </c>
      <c r="P19532" s="73" t="str">
        <f t="shared" si="611"/>
        <v/>
      </c>
      <c r="Q19532" s="61" t="s">
        <v>30</v>
      </c>
    </row>
    <row r="19533" spans="8:17" x14ac:dyDescent="0.25">
      <c r="H19533" s="59">
        <v>151564</v>
      </c>
      <c r="I19533" s="59" t="s">
        <v>69</v>
      </c>
      <c r="J19533" s="59">
        <v>9196501</v>
      </c>
      <c r="K19533" s="59" t="s">
        <v>19968</v>
      </c>
      <c r="L19533" s="61" t="s">
        <v>113</v>
      </c>
      <c r="M19533" s="61">
        <f>VLOOKUP(H19533,zdroj!C:F,4,0)</f>
        <v>0</v>
      </c>
      <c r="N19533" s="61" t="str">
        <f t="shared" si="610"/>
        <v>katB</v>
      </c>
      <c r="P19533" s="73" t="str">
        <f t="shared" si="611"/>
        <v/>
      </c>
      <c r="Q19533" s="61" t="s">
        <v>30</v>
      </c>
    </row>
    <row r="19534" spans="8:17" x14ac:dyDescent="0.25">
      <c r="H19534" s="59">
        <v>151564</v>
      </c>
      <c r="I19534" s="59" t="s">
        <v>69</v>
      </c>
      <c r="J19534" s="59">
        <v>9196510</v>
      </c>
      <c r="K19534" s="59" t="s">
        <v>19969</v>
      </c>
      <c r="L19534" s="61" t="s">
        <v>113</v>
      </c>
      <c r="M19534" s="61">
        <f>VLOOKUP(H19534,zdroj!C:F,4,0)</f>
        <v>0</v>
      </c>
      <c r="N19534" s="61" t="str">
        <f t="shared" si="610"/>
        <v>katB</v>
      </c>
      <c r="P19534" s="73" t="str">
        <f t="shared" si="611"/>
        <v/>
      </c>
      <c r="Q19534" s="61" t="s">
        <v>30</v>
      </c>
    </row>
    <row r="19535" spans="8:17" x14ac:dyDescent="0.25">
      <c r="H19535" s="59">
        <v>151564</v>
      </c>
      <c r="I19535" s="59" t="s">
        <v>69</v>
      </c>
      <c r="J19535" s="59">
        <v>9196528</v>
      </c>
      <c r="K19535" s="59" t="s">
        <v>19970</v>
      </c>
      <c r="L19535" s="61" t="s">
        <v>113</v>
      </c>
      <c r="M19535" s="61">
        <f>VLOOKUP(H19535,zdroj!C:F,4,0)</f>
        <v>0</v>
      </c>
      <c r="N19535" s="61" t="str">
        <f t="shared" si="610"/>
        <v>katB</v>
      </c>
      <c r="P19535" s="73" t="str">
        <f t="shared" si="611"/>
        <v/>
      </c>
      <c r="Q19535" s="61" t="s">
        <v>30</v>
      </c>
    </row>
    <row r="19536" spans="8:17" x14ac:dyDescent="0.25">
      <c r="H19536" s="59">
        <v>151564</v>
      </c>
      <c r="I19536" s="59" t="s">
        <v>69</v>
      </c>
      <c r="J19536" s="59">
        <v>9196536</v>
      </c>
      <c r="K19536" s="59" t="s">
        <v>19971</v>
      </c>
      <c r="L19536" s="61" t="s">
        <v>113</v>
      </c>
      <c r="M19536" s="61">
        <f>VLOOKUP(H19536,zdroj!C:F,4,0)</f>
        <v>0</v>
      </c>
      <c r="N19536" s="61" t="str">
        <f t="shared" si="610"/>
        <v>katB</v>
      </c>
      <c r="P19536" s="73" t="str">
        <f t="shared" si="611"/>
        <v/>
      </c>
      <c r="Q19536" s="61" t="s">
        <v>30</v>
      </c>
    </row>
    <row r="19537" spans="8:17" x14ac:dyDescent="0.25">
      <c r="H19537" s="59">
        <v>151564</v>
      </c>
      <c r="I19537" s="59" t="s">
        <v>69</v>
      </c>
      <c r="J19537" s="59">
        <v>9196544</v>
      </c>
      <c r="K19537" s="59" t="s">
        <v>19972</v>
      </c>
      <c r="L19537" s="61" t="s">
        <v>113</v>
      </c>
      <c r="M19537" s="61">
        <f>VLOOKUP(H19537,zdroj!C:F,4,0)</f>
        <v>0</v>
      </c>
      <c r="N19537" s="61" t="str">
        <f t="shared" si="610"/>
        <v>katB</v>
      </c>
      <c r="P19537" s="73" t="str">
        <f t="shared" si="611"/>
        <v/>
      </c>
      <c r="Q19537" s="61" t="s">
        <v>30</v>
      </c>
    </row>
    <row r="19538" spans="8:17" x14ac:dyDescent="0.25">
      <c r="H19538" s="59">
        <v>151564</v>
      </c>
      <c r="I19538" s="59" t="s">
        <v>69</v>
      </c>
      <c r="J19538" s="59">
        <v>9196552</v>
      </c>
      <c r="K19538" s="59" t="s">
        <v>19973</v>
      </c>
      <c r="L19538" s="61" t="s">
        <v>113</v>
      </c>
      <c r="M19538" s="61">
        <f>VLOOKUP(H19538,zdroj!C:F,4,0)</f>
        <v>0</v>
      </c>
      <c r="N19538" s="61" t="str">
        <f t="shared" si="610"/>
        <v>katB</v>
      </c>
      <c r="P19538" s="73" t="str">
        <f t="shared" si="611"/>
        <v/>
      </c>
      <c r="Q19538" s="61" t="s">
        <v>30</v>
      </c>
    </row>
    <row r="19539" spans="8:17" x14ac:dyDescent="0.25">
      <c r="H19539" s="59">
        <v>151564</v>
      </c>
      <c r="I19539" s="59" t="s">
        <v>69</v>
      </c>
      <c r="J19539" s="59">
        <v>9196561</v>
      </c>
      <c r="K19539" s="59" t="s">
        <v>19974</v>
      </c>
      <c r="L19539" s="61" t="s">
        <v>113</v>
      </c>
      <c r="M19539" s="61">
        <f>VLOOKUP(H19539,zdroj!C:F,4,0)</f>
        <v>0</v>
      </c>
      <c r="N19539" s="61" t="str">
        <f t="shared" si="610"/>
        <v>katB</v>
      </c>
      <c r="P19539" s="73" t="str">
        <f t="shared" si="611"/>
        <v/>
      </c>
      <c r="Q19539" s="61" t="s">
        <v>30</v>
      </c>
    </row>
    <row r="19540" spans="8:17" x14ac:dyDescent="0.25">
      <c r="H19540" s="59">
        <v>151564</v>
      </c>
      <c r="I19540" s="59" t="s">
        <v>69</v>
      </c>
      <c r="J19540" s="59">
        <v>9196579</v>
      </c>
      <c r="K19540" s="59" t="s">
        <v>19975</v>
      </c>
      <c r="L19540" s="61" t="s">
        <v>113</v>
      </c>
      <c r="M19540" s="61">
        <f>VLOOKUP(H19540,zdroj!C:F,4,0)</f>
        <v>0</v>
      </c>
      <c r="N19540" s="61" t="str">
        <f t="shared" si="610"/>
        <v>katB</v>
      </c>
      <c r="P19540" s="73" t="str">
        <f t="shared" si="611"/>
        <v/>
      </c>
      <c r="Q19540" s="61" t="s">
        <v>30</v>
      </c>
    </row>
    <row r="19541" spans="8:17" x14ac:dyDescent="0.25">
      <c r="H19541" s="59">
        <v>151564</v>
      </c>
      <c r="I19541" s="59" t="s">
        <v>69</v>
      </c>
      <c r="J19541" s="59">
        <v>9196587</v>
      </c>
      <c r="K19541" s="59" t="s">
        <v>19976</v>
      </c>
      <c r="L19541" s="61" t="s">
        <v>113</v>
      </c>
      <c r="M19541" s="61">
        <f>VLOOKUP(H19541,zdroj!C:F,4,0)</f>
        <v>0</v>
      </c>
      <c r="N19541" s="61" t="str">
        <f t="shared" si="610"/>
        <v>katB</v>
      </c>
      <c r="P19541" s="73" t="str">
        <f t="shared" si="611"/>
        <v/>
      </c>
      <c r="Q19541" s="61" t="s">
        <v>30</v>
      </c>
    </row>
    <row r="19542" spans="8:17" x14ac:dyDescent="0.25">
      <c r="H19542" s="59">
        <v>151564</v>
      </c>
      <c r="I19542" s="59" t="s">
        <v>69</v>
      </c>
      <c r="J19542" s="59">
        <v>9196595</v>
      </c>
      <c r="K19542" s="59" t="s">
        <v>19977</v>
      </c>
      <c r="L19542" s="61" t="s">
        <v>113</v>
      </c>
      <c r="M19542" s="61">
        <f>VLOOKUP(H19542,zdroj!C:F,4,0)</f>
        <v>0</v>
      </c>
      <c r="N19542" s="61" t="str">
        <f t="shared" si="610"/>
        <v>katB</v>
      </c>
      <c r="P19542" s="73" t="str">
        <f t="shared" si="611"/>
        <v/>
      </c>
      <c r="Q19542" s="61" t="s">
        <v>30</v>
      </c>
    </row>
    <row r="19543" spans="8:17" x14ac:dyDescent="0.25">
      <c r="H19543" s="59">
        <v>151564</v>
      </c>
      <c r="I19543" s="59" t="s">
        <v>69</v>
      </c>
      <c r="J19543" s="59">
        <v>9196609</v>
      </c>
      <c r="K19543" s="59" t="s">
        <v>19978</v>
      </c>
      <c r="L19543" s="61" t="s">
        <v>113</v>
      </c>
      <c r="M19543" s="61">
        <f>VLOOKUP(H19543,zdroj!C:F,4,0)</f>
        <v>0</v>
      </c>
      <c r="N19543" s="61" t="str">
        <f t="shared" si="610"/>
        <v>katB</v>
      </c>
      <c r="P19543" s="73" t="str">
        <f t="shared" si="611"/>
        <v/>
      </c>
      <c r="Q19543" s="61" t="s">
        <v>30</v>
      </c>
    </row>
    <row r="19544" spans="8:17" x14ac:dyDescent="0.25">
      <c r="H19544" s="59">
        <v>151564</v>
      </c>
      <c r="I19544" s="59" t="s">
        <v>69</v>
      </c>
      <c r="J19544" s="59">
        <v>9196617</v>
      </c>
      <c r="K19544" s="59" t="s">
        <v>19979</v>
      </c>
      <c r="L19544" s="61" t="s">
        <v>113</v>
      </c>
      <c r="M19544" s="61">
        <f>VLOOKUP(H19544,zdroj!C:F,4,0)</f>
        <v>0</v>
      </c>
      <c r="N19544" s="61" t="str">
        <f t="shared" si="610"/>
        <v>katB</v>
      </c>
      <c r="P19544" s="73" t="str">
        <f t="shared" si="611"/>
        <v/>
      </c>
      <c r="Q19544" s="61" t="s">
        <v>30</v>
      </c>
    </row>
    <row r="19545" spans="8:17" x14ac:dyDescent="0.25">
      <c r="H19545" s="59">
        <v>151564</v>
      </c>
      <c r="I19545" s="59" t="s">
        <v>69</v>
      </c>
      <c r="J19545" s="59">
        <v>9196625</v>
      </c>
      <c r="K19545" s="59" t="s">
        <v>19980</v>
      </c>
      <c r="L19545" s="61" t="s">
        <v>113</v>
      </c>
      <c r="M19545" s="61">
        <f>VLOOKUP(H19545,zdroj!C:F,4,0)</f>
        <v>0</v>
      </c>
      <c r="N19545" s="61" t="str">
        <f t="shared" si="610"/>
        <v>katB</v>
      </c>
      <c r="P19545" s="73" t="str">
        <f t="shared" si="611"/>
        <v/>
      </c>
      <c r="Q19545" s="61" t="s">
        <v>30</v>
      </c>
    </row>
    <row r="19546" spans="8:17" x14ac:dyDescent="0.25">
      <c r="H19546" s="59">
        <v>151564</v>
      </c>
      <c r="I19546" s="59" t="s">
        <v>69</v>
      </c>
      <c r="J19546" s="59">
        <v>9196633</v>
      </c>
      <c r="K19546" s="59" t="s">
        <v>19981</v>
      </c>
      <c r="L19546" s="61" t="s">
        <v>113</v>
      </c>
      <c r="M19546" s="61">
        <f>VLOOKUP(H19546,zdroj!C:F,4,0)</f>
        <v>0</v>
      </c>
      <c r="N19546" s="61" t="str">
        <f t="shared" si="610"/>
        <v>katB</v>
      </c>
      <c r="P19546" s="73" t="str">
        <f t="shared" si="611"/>
        <v/>
      </c>
      <c r="Q19546" s="61" t="s">
        <v>30</v>
      </c>
    </row>
    <row r="19547" spans="8:17" x14ac:dyDescent="0.25">
      <c r="H19547" s="59">
        <v>151564</v>
      </c>
      <c r="I19547" s="59" t="s">
        <v>69</v>
      </c>
      <c r="J19547" s="59">
        <v>9196641</v>
      </c>
      <c r="K19547" s="59" t="s">
        <v>19982</v>
      </c>
      <c r="L19547" s="61" t="s">
        <v>113</v>
      </c>
      <c r="M19547" s="61">
        <f>VLOOKUP(H19547,zdroj!C:F,4,0)</f>
        <v>0</v>
      </c>
      <c r="N19547" s="61" t="str">
        <f t="shared" si="610"/>
        <v>katB</v>
      </c>
      <c r="P19547" s="73" t="str">
        <f t="shared" si="611"/>
        <v/>
      </c>
      <c r="Q19547" s="61" t="s">
        <v>30</v>
      </c>
    </row>
    <row r="19548" spans="8:17" x14ac:dyDescent="0.25">
      <c r="H19548" s="59">
        <v>151564</v>
      </c>
      <c r="I19548" s="59" t="s">
        <v>69</v>
      </c>
      <c r="J19548" s="59">
        <v>9196650</v>
      </c>
      <c r="K19548" s="59" t="s">
        <v>19983</v>
      </c>
      <c r="L19548" s="61" t="s">
        <v>113</v>
      </c>
      <c r="M19548" s="61">
        <f>VLOOKUP(H19548,zdroj!C:F,4,0)</f>
        <v>0</v>
      </c>
      <c r="N19548" s="61" t="str">
        <f t="shared" si="610"/>
        <v>katB</v>
      </c>
      <c r="P19548" s="73" t="str">
        <f t="shared" si="611"/>
        <v/>
      </c>
      <c r="Q19548" s="61" t="s">
        <v>30</v>
      </c>
    </row>
    <row r="19549" spans="8:17" x14ac:dyDescent="0.25">
      <c r="H19549" s="59">
        <v>151564</v>
      </c>
      <c r="I19549" s="59" t="s">
        <v>69</v>
      </c>
      <c r="J19549" s="59">
        <v>9196668</v>
      </c>
      <c r="K19549" s="59" t="s">
        <v>19984</v>
      </c>
      <c r="L19549" s="61" t="s">
        <v>113</v>
      </c>
      <c r="M19549" s="61">
        <f>VLOOKUP(H19549,zdroj!C:F,4,0)</f>
        <v>0</v>
      </c>
      <c r="N19549" s="61" t="str">
        <f t="shared" si="610"/>
        <v>katB</v>
      </c>
      <c r="P19549" s="73" t="str">
        <f t="shared" si="611"/>
        <v/>
      </c>
      <c r="Q19549" s="61" t="s">
        <v>30</v>
      </c>
    </row>
    <row r="19550" spans="8:17" x14ac:dyDescent="0.25">
      <c r="H19550" s="59">
        <v>151564</v>
      </c>
      <c r="I19550" s="59" t="s">
        <v>69</v>
      </c>
      <c r="J19550" s="59">
        <v>9196676</v>
      </c>
      <c r="K19550" s="59" t="s">
        <v>19985</v>
      </c>
      <c r="L19550" s="61" t="s">
        <v>113</v>
      </c>
      <c r="M19550" s="61">
        <f>VLOOKUP(H19550,zdroj!C:F,4,0)</f>
        <v>0</v>
      </c>
      <c r="N19550" s="61" t="str">
        <f t="shared" si="610"/>
        <v>katB</v>
      </c>
      <c r="P19550" s="73" t="str">
        <f t="shared" si="611"/>
        <v/>
      </c>
      <c r="Q19550" s="61" t="s">
        <v>30</v>
      </c>
    </row>
    <row r="19551" spans="8:17" x14ac:dyDescent="0.25">
      <c r="H19551" s="59">
        <v>151564</v>
      </c>
      <c r="I19551" s="59" t="s">
        <v>69</v>
      </c>
      <c r="J19551" s="59">
        <v>9196684</v>
      </c>
      <c r="K19551" s="59" t="s">
        <v>19986</v>
      </c>
      <c r="L19551" s="61" t="s">
        <v>113</v>
      </c>
      <c r="M19551" s="61">
        <f>VLOOKUP(H19551,zdroj!C:F,4,0)</f>
        <v>0</v>
      </c>
      <c r="N19551" s="61" t="str">
        <f t="shared" si="610"/>
        <v>katB</v>
      </c>
      <c r="P19551" s="73" t="str">
        <f t="shared" si="611"/>
        <v/>
      </c>
      <c r="Q19551" s="61" t="s">
        <v>30</v>
      </c>
    </row>
    <row r="19552" spans="8:17" x14ac:dyDescent="0.25">
      <c r="H19552" s="59">
        <v>151564</v>
      </c>
      <c r="I19552" s="59" t="s">
        <v>69</v>
      </c>
      <c r="J19552" s="59">
        <v>9196692</v>
      </c>
      <c r="K19552" s="59" t="s">
        <v>19987</v>
      </c>
      <c r="L19552" s="61" t="s">
        <v>113</v>
      </c>
      <c r="M19552" s="61">
        <f>VLOOKUP(H19552,zdroj!C:F,4,0)</f>
        <v>0</v>
      </c>
      <c r="N19552" s="61" t="str">
        <f t="shared" si="610"/>
        <v>katB</v>
      </c>
      <c r="P19552" s="73" t="str">
        <f t="shared" si="611"/>
        <v/>
      </c>
      <c r="Q19552" s="61" t="s">
        <v>30</v>
      </c>
    </row>
    <row r="19553" spans="8:17" x14ac:dyDescent="0.25">
      <c r="H19553" s="59">
        <v>151564</v>
      </c>
      <c r="I19553" s="59" t="s">
        <v>69</v>
      </c>
      <c r="J19553" s="59">
        <v>9196706</v>
      </c>
      <c r="K19553" s="59" t="s">
        <v>19988</v>
      </c>
      <c r="L19553" s="61" t="s">
        <v>113</v>
      </c>
      <c r="M19553" s="61">
        <f>VLOOKUP(H19553,zdroj!C:F,4,0)</f>
        <v>0</v>
      </c>
      <c r="N19553" s="61" t="str">
        <f t="shared" si="610"/>
        <v>katB</v>
      </c>
      <c r="P19553" s="73" t="str">
        <f t="shared" si="611"/>
        <v/>
      </c>
      <c r="Q19553" s="61" t="s">
        <v>30</v>
      </c>
    </row>
    <row r="19554" spans="8:17" x14ac:dyDescent="0.25">
      <c r="H19554" s="59">
        <v>151564</v>
      </c>
      <c r="I19554" s="59" t="s">
        <v>69</v>
      </c>
      <c r="J19554" s="59">
        <v>9196714</v>
      </c>
      <c r="K19554" s="59" t="s">
        <v>19989</v>
      </c>
      <c r="L19554" s="61" t="s">
        <v>113</v>
      </c>
      <c r="M19554" s="61">
        <f>VLOOKUP(H19554,zdroj!C:F,4,0)</f>
        <v>0</v>
      </c>
      <c r="N19554" s="61" t="str">
        <f t="shared" si="610"/>
        <v>katB</v>
      </c>
      <c r="P19554" s="73" t="str">
        <f t="shared" si="611"/>
        <v/>
      </c>
      <c r="Q19554" s="61" t="s">
        <v>30</v>
      </c>
    </row>
    <row r="19555" spans="8:17" x14ac:dyDescent="0.25">
      <c r="H19555" s="59">
        <v>151564</v>
      </c>
      <c r="I19555" s="59" t="s">
        <v>69</v>
      </c>
      <c r="J19555" s="59">
        <v>9196722</v>
      </c>
      <c r="K19555" s="59" t="s">
        <v>19990</v>
      </c>
      <c r="L19555" s="61" t="s">
        <v>113</v>
      </c>
      <c r="M19555" s="61">
        <f>VLOOKUP(H19555,zdroj!C:F,4,0)</f>
        <v>0</v>
      </c>
      <c r="N19555" s="61" t="str">
        <f t="shared" si="610"/>
        <v>katB</v>
      </c>
      <c r="P19555" s="73" t="str">
        <f t="shared" si="611"/>
        <v/>
      </c>
      <c r="Q19555" s="61" t="s">
        <v>30</v>
      </c>
    </row>
    <row r="19556" spans="8:17" x14ac:dyDescent="0.25">
      <c r="H19556" s="59">
        <v>151564</v>
      </c>
      <c r="I19556" s="59" t="s">
        <v>69</v>
      </c>
      <c r="J19556" s="59">
        <v>9196731</v>
      </c>
      <c r="K19556" s="59" t="s">
        <v>19991</v>
      </c>
      <c r="L19556" s="61" t="s">
        <v>113</v>
      </c>
      <c r="M19556" s="61">
        <f>VLOOKUP(H19556,zdroj!C:F,4,0)</f>
        <v>0</v>
      </c>
      <c r="N19556" s="61" t="str">
        <f t="shared" si="610"/>
        <v>katB</v>
      </c>
      <c r="P19556" s="73" t="str">
        <f t="shared" si="611"/>
        <v/>
      </c>
      <c r="Q19556" s="61" t="s">
        <v>30</v>
      </c>
    </row>
    <row r="19557" spans="8:17" x14ac:dyDescent="0.25">
      <c r="H19557" s="59">
        <v>151564</v>
      </c>
      <c r="I19557" s="59" t="s">
        <v>69</v>
      </c>
      <c r="J19557" s="59">
        <v>9196749</v>
      </c>
      <c r="K19557" s="59" t="s">
        <v>19992</v>
      </c>
      <c r="L19557" s="61" t="s">
        <v>113</v>
      </c>
      <c r="M19557" s="61">
        <f>VLOOKUP(H19557,zdroj!C:F,4,0)</f>
        <v>0</v>
      </c>
      <c r="N19557" s="61" t="str">
        <f t="shared" si="610"/>
        <v>katB</v>
      </c>
      <c r="P19557" s="73" t="str">
        <f t="shared" si="611"/>
        <v/>
      </c>
      <c r="Q19557" s="61" t="s">
        <v>30</v>
      </c>
    </row>
    <row r="19558" spans="8:17" x14ac:dyDescent="0.25">
      <c r="H19558" s="59">
        <v>151564</v>
      </c>
      <c r="I19558" s="59" t="s">
        <v>69</v>
      </c>
      <c r="J19558" s="59">
        <v>9196757</v>
      </c>
      <c r="K19558" s="59" t="s">
        <v>19993</v>
      </c>
      <c r="L19558" s="61" t="s">
        <v>113</v>
      </c>
      <c r="M19558" s="61">
        <f>VLOOKUP(H19558,zdroj!C:F,4,0)</f>
        <v>0</v>
      </c>
      <c r="N19558" s="61" t="str">
        <f t="shared" si="610"/>
        <v>katB</v>
      </c>
      <c r="P19558" s="73" t="str">
        <f t="shared" si="611"/>
        <v/>
      </c>
      <c r="Q19558" s="61" t="s">
        <v>30</v>
      </c>
    </row>
    <row r="19559" spans="8:17" x14ac:dyDescent="0.25">
      <c r="H19559" s="59">
        <v>151564</v>
      </c>
      <c r="I19559" s="59" t="s">
        <v>69</v>
      </c>
      <c r="J19559" s="59">
        <v>9196765</v>
      </c>
      <c r="K19559" s="59" t="s">
        <v>19994</v>
      </c>
      <c r="L19559" s="61" t="s">
        <v>113</v>
      </c>
      <c r="M19559" s="61">
        <f>VLOOKUP(H19559,zdroj!C:F,4,0)</f>
        <v>0</v>
      </c>
      <c r="N19559" s="61" t="str">
        <f t="shared" si="610"/>
        <v>katB</v>
      </c>
      <c r="P19559" s="73" t="str">
        <f t="shared" si="611"/>
        <v/>
      </c>
      <c r="Q19559" s="61" t="s">
        <v>30</v>
      </c>
    </row>
    <row r="19560" spans="8:17" x14ac:dyDescent="0.25">
      <c r="H19560" s="59">
        <v>151564</v>
      </c>
      <c r="I19560" s="59" t="s">
        <v>69</v>
      </c>
      <c r="J19560" s="59">
        <v>9196790</v>
      </c>
      <c r="K19560" s="59" t="s">
        <v>19995</v>
      </c>
      <c r="L19560" s="61" t="s">
        <v>81</v>
      </c>
      <c r="M19560" s="61">
        <f>VLOOKUP(H19560,zdroj!C:F,4,0)</f>
        <v>0</v>
      </c>
      <c r="N19560" s="61" t="str">
        <f t="shared" si="610"/>
        <v>-</v>
      </c>
      <c r="P19560" s="73" t="str">
        <f t="shared" si="611"/>
        <v/>
      </c>
      <c r="Q19560" s="61" t="s">
        <v>86</v>
      </c>
    </row>
    <row r="19561" spans="8:17" x14ac:dyDescent="0.25">
      <c r="H19561" s="59">
        <v>151564</v>
      </c>
      <c r="I19561" s="59" t="s">
        <v>69</v>
      </c>
      <c r="J19561" s="59">
        <v>9196803</v>
      </c>
      <c r="K19561" s="59" t="s">
        <v>19996</v>
      </c>
      <c r="L19561" s="61" t="s">
        <v>81</v>
      </c>
      <c r="M19561" s="61">
        <f>VLOOKUP(H19561,zdroj!C:F,4,0)</f>
        <v>0</v>
      </c>
      <c r="N19561" s="61" t="str">
        <f t="shared" si="610"/>
        <v>-</v>
      </c>
      <c r="P19561" s="73" t="str">
        <f t="shared" si="611"/>
        <v/>
      </c>
      <c r="Q19561" s="61" t="s">
        <v>86</v>
      </c>
    </row>
    <row r="19562" spans="8:17" x14ac:dyDescent="0.25">
      <c r="H19562" s="59">
        <v>151564</v>
      </c>
      <c r="I19562" s="59" t="s">
        <v>69</v>
      </c>
      <c r="J19562" s="59">
        <v>9196811</v>
      </c>
      <c r="K19562" s="59" t="s">
        <v>19997</v>
      </c>
      <c r="L19562" s="61" t="s">
        <v>113</v>
      </c>
      <c r="M19562" s="61">
        <f>VLOOKUP(H19562,zdroj!C:F,4,0)</f>
        <v>0</v>
      </c>
      <c r="N19562" s="61" t="str">
        <f t="shared" si="610"/>
        <v>katB</v>
      </c>
      <c r="P19562" s="73" t="str">
        <f t="shared" si="611"/>
        <v/>
      </c>
      <c r="Q19562" s="61" t="s">
        <v>30</v>
      </c>
    </row>
    <row r="19563" spans="8:17" x14ac:dyDescent="0.25">
      <c r="H19563" s="59">
        <v>151564</v>
      </c>
      <c r="I19563" s="59" t="s">
        <v>69</v>
      </c>
      <c r="J19563" s="59">
        <v>9196820</v>
      </c>
      <c r="K19563" s="59" t="s">
        <v>19998</v>
      </c>
      <c r="L19563" s="61" t="s">
        <v>113</v>
      </c>
      <c r="M19563" s="61">
        <f>VLOOKUP(H19563,zdroj!C:F,4,0)</f>
        <v>0</v>
      </c>
      <c r="N19563" s="61" t="str">
        <f t="shared" si="610"/>
        <v>katB</v>
      </c>
      <c r="P19563" s="73" t="str">
        <f t="shared" si="611"/>
        <v/>
      </c>
      <c r="Q19563" s="61" t="s">
        <v>30</v>
      </c>
    </row>
    <row r="19564" spans="8:17" x14ac:dyDescent="0.25">
      <c r="H19564" s="59">
        <v>151564</v>
      </c>
      <c r="I19564" s="59" t="s">
        <v>69</v>
      </c>
      <c r="J19564" s="59">
        <v>9196838</v>
      </c>
      <c r="K19564" s="59" t="s">
        <v>19999</v>
      </c>
      <c r="L19564" s="61" t="s">
        <v>81</v>
      </c>
      <c r="M19564" s="61">
        <f>VLOOKUP(H19564,zdroj!C:F,4,0)</f>
        <v>0</v>
      </c>
      <c r="N19564" s="61" t="str">
        <f t="shared" si="610"/>
        <v>-</v>
      </c>
      <c r="P19564" s="73" t="str">
        <f t="shared" si="611"/>
        <v/>
      </c>
      <c r="Q19564" s="61" t="s">
        <v>86</v>
      </c>
    </row>
    <row r="19565" spans="8:17" x14ac:dyDescent="0.25">
      <c r="H19565" s="59">
        <v>151564</v>
      </c>
      <c r="I19565" s="59" t="s">
        <v>69</v>
      </c>
      <c r="J19565" s="59">
        <v>9196846</v>
      </c>
      <c r="K19565" s="59" t="s">
        <v>20000</v>
      </c>
      <c r="L19565" s="61" t="s">
        <v>81</v>
      </c>
      <c r="M19565" s="61">
        <f>VLOOKUP(H19565,zdroj!C:F,4,0)</f>
        <v>0</v>
      </c>
      <c r="N19565" s="61" t="str">
        <f t="shared" si="610"/>
        <v>-</v>
      </c>
      <c r="P19565" s="73" t="str">
        <f t="shared" si="611"/>
        <v/>
      </c>
      <c r="Q19565" s="61" t="s">
        <v>86</v>
      </c>
    </row>
    <row r="19566" spans="8:17" x14ac:dyDescent="0.25">
      <c r="H19566" s="59">
        <v>151564</v>
      </c>
      <c r="I19566" s="59" t="s">
        <v>69</v>
      </c>
      <c r="J19566" s="59">
        <v>9196854</v>
      </c>
      <c r="K19566" s="59" t="s">
        <v>20001</v>
      </c>
      <c r="L19566" s="61" t="s">
        <v>81</v>
      </c>
      <c r="M19566" s="61">
        <f>VLOOKUP(H19566,zdroj!C:F,4,0)</f>
        <v>0</v>
      </c>
      <c r="N19566" s="61" t="str">
        <f t="shared" si="610"/>
        <v>-</v>
      </c>
      <c r="P19566" s="73" t="str">
        <f t="shared" si="611"/>
        <v/>
      </c>
      <c r="Q19566" s="61" t="s">
        <v>86</v>
      </c>
    </row>
    <row r="19567" spans="8:17" x14ac:dyDescent="0.25">
      <c r="H19567" s="59">
        <v>151564</v>
      </c>
      <c r="I19567" s="59" t="s">
        <v>69</v>
      </c>
      <c r="J19567" s="59">
        <v>9196871</v>
      </c>
      <c r="K19567" s="59" t="s">
        <v>20002</v>
      </c>
      <c r="L19567" s="61" t="s">
        <v>81</v>
      </c>
      <c r="M19567" s="61">
        <f>VLOOKUP(H19567,zdroj!C:F,4,0)</f>
        <v>0</v>
      </c>
      <c r="N19567" s="61" t="str">
        <f t="shared" si="610"/>
        <v>-</v>
      </c>
      <c r="P19567" s="73" t="str">
        <f t="shared" si="611"/>
        <v/>
      </c>
      <c r="Q19567" s="61" t="s">
        <v>86</v>
      </c>
    </row>
    <row r="19568" spans="8:17" x14ac:dyDescent="0.25">
      <c r="H19568" s="59">
        <v>151564</v>
      </c>
      <c r="I19568" s="59" t="s">
        <v>69</v>
      </c>
      <c r="J19568" s="59">
        <v>9196889</v>
      </c>
      <c r="K19568" s="59" t="s">
        <v>20003</v>
      </c>
      <c r="L19568" s="61" t="s">
        <v>81</v>
      </c>
      <c r="M19568" s="61">
        <f>VLOOKUP(H19568,zdroj!C:F,4,0)</f>
        <v>0</v>
      </c>
      <c r="N19568" s="61" t="str">
        <f t="shared" si="610"/>
        <v>-</v>
      </c>
      <c r="P19568" s="73" t="str">
        <f t="shared" si="611"/>
        <v/>
      </c>
      <c r="Q19568" s="61" t="s">
        <v>86</v>
      </c>
    </row>
    <row r="19569" spans="8:17" x14ac:dyDescent="0.25">
      <c r="H19569" s="59">
        <v>151564</v>
      </c>
      <c r="I19569" s="59" t="s">
        <v>69</v>
      </c>
      <c r="J19569" s="59">
        <v>9196897</v>
      </c>
      <c r="K19569" s="59" t="s">
        <v>20004</v>
      </c>
      <c r="L19569" s="61" t="s">
        <v>113</v>
      </c>
      <c r="M19569" s="61">
        <f>VLOOKUP(H19569,zdroj!C:F,4,0)</f>
        <v>0</v>
      </c>
      <c r="N19569" s="61" t="str">
        <f t="shared" si="610"/>
        <v>katB</v>
      </c>
      <c r="P19569" s="73" t="str">
        <f t="shared" si="611"/>
        <v/>
      </c>
      <c r="Q19569" s="61" t="s">
        <v>30</v>
      </c>
    </row>
    <row r="19570" spans="8:17" x14ac:dyDescent="0.25">
      <c r="H19570" s="59">
        <v>151564</v>
      </c>
      <c r="I19570" s="59" t="s">
        <v>69</v>
      </c>
      <c r="J19570" s="59">
        <v>9196919</v>
      </c>
      <c r="K19570" s="59" t="s">
        <v>20005</v>
      </c>
      <c r="L19570" s="61" t="s">
        <v>81</v>
      </c>
      <c r="M19570" s="61">
        <f>VLOOKUP(H19570,zdroj!C:F,4,0)</f>
        <v>0</v>
      </c>
      <c r="N19570" s="61" t="str">
        <f t="shared" si="610"/>
        <v>-</v>
      </c>
      <c r="P19570" s="73" t="str">
        <f t="shared" si="611"/>
        <v/>
      </c>
      <c r="Q19570" s="61" t="s">
        <v>86</v>
      </c>
    </row>
    <row r="19571" spans="8:17" x14ac:dyDescent="0.25">
      <c r="H19571" s="59">
        <v>151564</v>
      </c>
      <c r="I19571" s="59" t="s">
        <v>69</v>
      </c>
      <c r="J19571" s="59">
        <v>9196927</v>
      </c>
      <c r="K19571" s="59" t="s">
        <v>20006</v>
      </c>
      <c r="L19571" s="61" t="s">
        <v>81</v>
      </c>
      <c r="M19571" s="61">
        <f>VLOOKUP(H19571,zdroj!C:F,4,0)</f>
        <v>0</v>
      </c>
      <c r="N19571" s="61" t="str">
        <f t="shared" si="610"/>
        <v>-</v>
      </c>
      <c r="P19571" s="73" t="str">
        <f t="shared" si="611"/>
        <v/>
      </c>
      <c r="Q19571" s="61" t="s">
        <v>86</v>
      </c>
    </row>
    <row r="19572" spans="8:17" x14ac:dyDescent="0.25">
      <c r="H19572" s="59">
        <v>151564</v>
      </c>
      <c r="I19572" s="59" t="s">
        <v>69</v>
      </c>
      <c r="J19572" s="59">
        <v>9196935</v>
      </c>
      <c r="K19572" s="59" t="s">
        <v>20007</v>
      </c>
      <c r="L19572" s="61" t="s">
        <v>81</v>
      </c>
      <c r="M19572" s="61">
        <f>VLOOKUP(H19572,zdroj!C:F,4,0)</f>
        <v>0</v>
      </c>
      <c r="N19572" s="61" t="str">
        <f t="shared" si="610"/>
        <v>-</v>
      </c>
      <c r="P19572" s="73" t="str">
        <f t="shared" si="611"/>
        <v/>
      </c>
      <c r="Q19572" s="61" t="s">
        <v>86</v>
      </c>
    </row>
    <row r="19573" spans="8:17" x14ac:dyDescent="0.25">
      <c r="H19573" s="59">
        <v>151564</v>
      </c>
      <c r="I19573" s="59" t="s">
        <v>69</v>
      </c>
      <c r="J19573" s="59">
        <v>9196943</v>
      </c>
      <c r="K19573" s="59" t="s">
        <v>20008</v>
      </c>
      <c r="L19573" s="61" t="s">
        <v>81</v>
      </c>
      <c r="M19573" s="61">
        <f>VLOOKUP(H19573,zdroj!C:F,4,0)</f>
        <v>0</v>
      </c>
      <c r="N19573" s="61" t="str">
        <f t="shared" si="610"/>
        <v>-</v>
      </c>
      <c r="P19573" s="73" t="str">
        <f t="shared" si="611"/>
        <v/>
      </c>
      <c r="Q19573" s="61" t="s">
        <v>86</v>
      </c>
    </row>
    <row r="19574" spans="8:17" x14ac:dyDescent="0.25">
      <c r="H19574" s="59">
        <v>151564</v>
      </c>
      <c r="I19574" s="59" t="s">
        <v>69</v>
      </c>
      <c r="J19574" s="59">
        <v>9196951</v>
      </c>
      <c r="K19574" s="59" t="s">
        <v>20009</v>
      </c>
      <c r="L19574" s="61" t="s">
        <v>81</v>
      </c>
      <c r="M19574" s="61">
        <f>VLOOKUP(H19574,zdroj!C:F,4,0)</f>
        <v>0</v>
      </c>
      <c r="N19574" s="61" t="str">
        <f t="shared" si="610"/>
        <v>-</v>
      </c>
      <c r="P19574" s="73" t="str">
        <f t="shared" si="611"/>
        <v/>
      </c>
      <c r="Q19574" s="61" t="s">
        <v>86</v>
      </c>
    </row>
    <row r="19575" spans="8:17" x14ac:dyDescent="0.25">
      <c r="H19575" s="59">
        <v>151564</v>
      </c>
      <c r="I19575" s="59" t="s">
        <v>69</v>
      </c>
      <c r="J19575" s="59">
        <v>25770586</v>
      </c>
      <c r="K19575" s="59" t="s">
        <v>20010</v>
      </c>
      <c r="L19575" s="61" t="s">
        <v>113</v>
      </c>
      <c r="M19575" s="61">
        <f>VLOOKUP(H19575,zdroj!C:F,4,0)</f>
        <v>0</v>
      </c>
      <c r="N19575" s="61" t="str">
        <f t="shared" si="610"/>
        <v>katB</v>
      </c>
      <c r="P19575" s="73" t="str">
        <f t="shared" si="611"/>
        <v/>
      </c>
      <c r="Q19575" s="61" t="s">
        <v>30</v>
      </c>
    </row>
    <row r="19576" spans="8:17" x14ac:dyDescent="0.25">
      <c r="H19576" s="59">
        <v>151564</v>
      </c>
      <c r="I19576" s="59" t="s">
        <v>69</v>
      </c>
      <c r="J19576" s="59">
        <v>25770594</v>
      </c>
      <c r="K19576" s="59" t="s">
        <v>20011</v>
      </c>
      <c r="L19576" s="61" t="s">
        <v>113</v>
      </c>
      <c r="M19576" s="61">
        <f>VLOOKUP(H19576,zdroj!C:F,4,0)</f>
        <v>0</v>
      </c>
      <c r="N19576" s="61" t="str">
        <f t="shared" si="610"/>
        <v>katB</v>
      </c>
      <c r="P19576" s="73" t="str">
        <f t="shared" si="611"/>
        <v/>
      </c>
      <c r="Q19576" s="61" t="s">
        <v>30</v>
      </c>
    </row>
    <row r="19577" spans="8:17" x14ac:dyDescent="0.25">
      <c r="H19577" s="59">
        <v>151564</v>
      </c>
      <c r="I19577" s="59" t="s">
        <v>69</v>
      </c>
      <c r="J19577" s="59">
        <v>25839764</v>
      </c>
      <c r="K19577" s="59" t="s">
        <v>20012</v>
      </c>
      <c r="L19577" s="61" t="s">
        <v>81</v>
      </c>
      <c r="M19577" s="61">
        <f>VLOOKUP(H19577,zdroj!C:F,4,0)</f>
        <v>0</v>
      </c>
      <c r="N19577" s="61" t="str">
        <f t="shared" si="610"/>
        <v>-</v>
      </c>
      <c r="P19577" s="73" t="str">
        <f t="shared" si="611"/>
        <v/>
      </c>
      <c r="Q19577" s="61" t="s">
        <v>86</v>
      </c>
    </row>
    <row r="19578" spans="8:17" x14ac:dyDescent="0.25">
      <c r="H19578" s="59">
        <v>151564</v>
      </c>
      <c r="I19578" s="59" t="s">
        <v>69</v>
      </c>
      <c r="J19578" s="59">
        <v>26299631</v>
      </c>
      <c r="K19578" s="59" t="s">
        <v>20013</v>
      </c>
      <c r="L19578" s="61" t="s">
        <v>113</v>
      </c>
      <c r="M19578" s="61">
        <f>VLOOKUP(H19578,zdroj!C:F,4,0)</f>
        <v>0</v>
      </c>
      <c r="N19578" s="61" t="str">
        <f t="shared" si="610"/>
        <v>katB</v>
      </c>
      <c r="P19578" s="73" t="str">
        <f t="shared" si="611"/>
        <v/>
      </c>
      <c r="Q19578" s="61" t="s">
        <v>30</v>
      </c>
    </row>
    <row r="19579" spans="8:17" x14ac:dyDescent="0.25">
      <c r="H19579" s="59">
        <v>151564</v>
      </c>
      <c r="I19579" s="59" t="s">
        <v>69</v>
      </c>
      <c r="J19579" s="59">
        <v>26902532</v>
      </c>
      <c r="K19579" s="59" t="s">
        <v>20014</v>
      </c>
      <c r="L19579" s="61" t="s">
        <v>81</v>
      </c>
      <c r="M19579" s="61">
        <f>VLOOKUP(H19579,zdroj!C:F,4,0)</f>
        <v>0</v>
      </c>
      <c r="N19579" s="61" t="str">
        <f t="shared" si="610"/>
        <v>-</v>
      </c>
      <c r="P19579" s="73" t="str">
        <f t="shared" si="611"/>
        <v/>
      </c>
      <c r="Q19579" s="61" t="s">
        <v>86</v>
      </c>
    </row>
    <row r="19580" spans="8:17" x14ac:dyDescent="0.25">
      <c r="H19580" s="59">
        <v>151564</v>
      </c>
      <c r="I19580" s="59" t="s">
        <v>69</v>
      </c>
      <c r="J19580" s="59">
        <v>27073254</v>
      </c>
      <c r="K19580" s="59" t="s">
        <v>20015</v>
      </c>
      <c r="L19580" s="61" t="s">
        <v>113</v>
      </c>
      <c r="M19580" s="61">
        <f>VLOOKUP(H19580,zdroj!C:F,4,0)</f>
        <v>0</v>
      </c>
      <c r="N19580" s="61" t="str">
        <f t="shared" si="610"/>
        <v>katB</v>
      </c>
      <c r="P19580" s="73" t="str">
        <f t="shared" si="611"/>
        <v/>
      </c>
      <c r="Q19580" s="61" t="s">
        <v>31</v>
      </c>
    </row>
    <row r="19581" spans="8:17" x14ac:dyDescent="0.25">
      <c r="H19581" s="59">
        <v>151564</v>
      </c>
      <c r="I19581" s="59" t="s">
        <v>69</v>
      </c>
      <c r="J19581" s="59">
        <v>27110362</v>
      </c>
      <c r="K19581" s="59" t="s">
        <v>20016</v>
      </c>
      <c r="L19581" s="61" t="s">
        <v>113</v>
      </c>
      <c r="M19581" s="61">
        <f>VLOOKUP(H19581,zdroj!C:F,4,0)</f>
        <v>0</v>
      </c>
      <c r="N19581" s="61" t="str">
        <f t="shared" si="610"/>
        <v>katB</v>
      </c>
      <c r="P19581" s="73" t="str">
        <f t="shared" si="611"/>
        <v/>
      </c>
      <c r="Q19581" s="61" t="s">
        <v>30</v>
      </c>
    </row>
    <row r="19582" spans="8:17" x14ac:dyDescent="0.25">
      <c r="H19582" s="59">
        <v>151564</v>
      </c>
      <c r="I19582" s="59" t="s">
        <v>69</v>
      </c>
      <c r="J19582" s="59">
        <v>27597717</v>
      </c>
      <c r="K19582" s="59" t="s">
        <v>20017</v>
      </c>
      <c r="L19582" s="61" t="s">
        <v>113</v>
      </c>
      <c r="M19582" s="61">
        <f>VLOOKUP(H19582,zdroj!C:F,4,0)</f>
        <v>0</v>
      </c>
      <c r="N19582" s="61" t="str">
        <f t="shared" si="610"/>
        <v>katB</v>
      </c>
      <c r="P19582" s="73" t="str">
        <f t="shared" si="611"/>
        <v/>
      </c>
      <c r="Q19582" s="61" t="s">
        <v>30</v>
      </c>
    </row>
    <row r="19583" spans="8:17" x14ac:dyDescent="0.25">
      <c r="H19583" s="59">
        <v>151564</v>
      </c>
      <c r="I19583" s="59" t="s">
        <v>69</v>
      </c>
      <c r="J19583" s="59">
        <v>27626318</v>
      </c>
      <c r="K19583" s="59" t="s">
        <v>20018</v>
      </c>
      <c r="L19583" s="61" t="s">
        <v>113</v>
      </c>
      <c r="M19583" s="61">
        <f>VLOOKUP(H19583,zdroj!C:F,4,0)</f>
        <v>0</v>
      </c>
      <c r="N19583" s="61" t="str">
        <f t="shared" si="610"/>
        <v>katB</v>
      </c>
      <c r="P19583" s="73" t="str">
        <f t="shared" si="611"/>
        <v/>
      </c>
      <c r="Q19583" s="61" t="s">
        <v>30</v>
      </c>
    </row>
    <row r="19584" spans="8:17" x14ac:dyDescent="0.25">
      <c r="H19584" s="59">
        <v>151564</v>
      </c>
      <c r="I19584" s="59" t="s">
        <v>69</v>
      </c>
      <c r="J19584" s="59">
        <v>30894972</v>
      </c>
      <c r="K19584" s="59" t="s">
        <v>20019</v>
      </c>
      <c r="L19584" s="61" t="s">
        <v>113</v>
      </c>
      <c r="M19584" s="61">
        <f>VLOOKUP(H19584,zdroj!C:F,4,0)</f>
        <v>0</v>
      </c>
      <c r="N19584" s="61" t="str">
        <f t="shared" si="610"/>
        <v>katB</v>
      </c>
      <c r="P19584" s="73" t="str">
        <f t="shared" si="611"/>
        <v/>
      </c>
      <c r="Q19584" s="61" t="s">
        <v>31</v>
      </c>
    </row>
    <row r="19585" spans="8:17" x14ac:dyDescent="0.25">
      <c r="H19585" s="59">
        <v>25909</v>
      </c>
      <c r="I19585" s="59" t="s">
        <v>71</v>
      </c>
      <c r="J19585" s="59">
        <v>9121358</v>
      </c>
      <c r="K19585" s="59" t="s">
        <v>20020</v>
      </c>
      <c r="L19585" s="61" t="s">
        <v>112</v>
      </c>
      <c r="M19585" s="61">
        <f>VLOOKUP(H19585,zdroj!C:F,4,0)</f>
        <v>0</v>
      </c>
      <c r="N19585" s="61" t="str">
        <f t="shared" si="610"/>
        <v>katA</v>
      </c>
      <c r="P19585" s="73" t="str">
        <f t="shared" si="611"/>
        <v/>
      </c>
      <c r="Q19585" s="61" t="s">
        <v>30</v>
      </c>
    </row>
    <row r="19586" spans="8:17" x14ac:dyDescent="0.25">
      <c r="H19586" s="59">
        <v>25909</v>
      </c>
      <c r="I19586" s="59" t="s">
        <v>71</v>
      </c>
      <c r="J19586" s="59">
        <v>9121366</v>
      </c>
      <c r="K19586" s="59" t="s">
        <v>20021</v>
      </c>
      <c r="L19586" s="61" t="s">
        <v>112</v>
      </c>
      <c r="M19586" s="61">
        <f>VLOOKUP(H19586,zdroj!C:F,4,0)</f>
        <v>0</v>
      </c>
      <c r="N19586" s="61" t="str">
        <f t="shared" si="610"/>
        <v>katA</v>
      </c>
      <c r="P19586" s="73" t="str">
        <f t="shared" si="611"/>
        <v/>
      </c>
      <c r="Q19586" s="61" t="s">
        <v>30</v>
      </c>
    </row>
    <row r="19587" spans="8:17" x14ac:dyDescent="0.25">
      <c r="H19587" s="59">
        <v>25909</v>
      </c>
      <c r="I19587" s="59" t="s">
        <v>71</v>
      </c>
      <c r="J19587" s="59">
        <v>9121374</v>
      </c>
      <c r="K19587" s="59" t="s">
        <v>20022</v>
      </c>
      <c r="L19587" s="61" t="s">
        <v>112</v>
      </c>
      <c r="M19587" s="61">
        <f>VLOOKUP(H19587,zdroj!C:F,4,0)</f>
        <v>0</v>
      </c>
      <c r="N19587" s="61" t="str">
        <f t="shared" si="610"/>
        <v>katA</v>
      </c>
      <c r="P19587" s="73" t="str">
        <f t="shared" si="611"/>
        <v/>
      </c>
      <c r="Q19587" s="61" t="s">
        <v>30</v>
      </c>
    </row>
    <row r="19588" spans="8:17" x14ac:dyDescent="0.25">
      <c r="H19588" s="59">
        <v>25909</v>
      </c>
      <c r="I19588" s="59" t="s">
        <v>71</v>
      </c>
      <c r="J19588" s="59">
        <v>9121382</v>
      </c>
      <c r="K19588" s="59" t="s">
        <v>20023</v>
      </c>
      <c r="L19588" s="61" t="s">
        <v>112</v>
      </c>
      <c r="M19588" s="61">
        <f>VLOOKUP(H19588,zdroj!C:F,4,0)</f>
        <v>0</v>
      </c>
      <c r="N19588" s="61" t="str">
        <f t="shared" si="610"/>
        <v>katA</v>
      </c>
      <c r="P19588" s="73" t="str">
        <f t="shared" si="611"/>
        <v/>
      </c>
      <c r="Q19588" s="61" t="s">
        <v>30</v>
      </c>
    </row>
    <row r="19589" spans="8:17" x14ac:dyDescent="0.25">
      <c r="H19589" s="59">
        <v>25909</v>
      </c>
      <c r="I19589" s="59" t="s">
        <v>71</v>
      </c>
      <c r="J19589" s="59">
        <v>9121391</v>
      </c>
      <c r="K19589" s="59" t="s">
        <v>20024</v>
      </c>
      <c r="L19589" s="61" t="s">
        <v>81</v>
      </c>
      <c r="M19589" s="61">
        <f>VLOOKUP(H19589,zdroj!C:F,4,0)</f>
        <v>0</v>
      </c>
      <c r="N19589" s="61" t="str">
        <f t="shared" si="610"/>
        <v>-</v>
      </c>
      <c r="P19589" s="73" t="str">
        <f t="shared" si="611"/>
        <v/>
      </c>
      <c r="Q19589" s="61" t="s">
        <v>84</v>
      </c>
    </row>
    <row r="19590" spans="8:17" x14ac:dyDescent="0.25">
      <c r="H19590" s="59">
        <v>25909</v>
      </c>
      <c r="I19590" s="59" t="s">
        <v>71</v>
      </c>
      <c r="J19590" s="59">
        <v>9121404</v>
      </c>
      <c r="K19590" s="59" t="s">
        <v>20025</v>
      </c>
      <c r="L19590" s="61" t="s">
        <v>81</v>
      </c>
      <c r="M19590" s="61">
        <f>VLOOKUP(H19590,zdroj!C:F,4,0)</f>
        <v>0</v>
      </c>
      <c r="N19590" s="61" t="str">
        <f t="shared" si="610"/>
        <v>-</v>
      </c>
      <c r="P19590" s="73" t="str">
        <f t="shared" si="611"/>
        <v/>
      </c>
      <c r="Q19590" s="61" t="s">
        <v>84</v>
      </c>
    </row>
    <row r="19591" spans="8:17" x14ac:dyDescent="0.25">
      <c r="H19591" s="59">
        <v>25909</v>
      </c>
      <c r="I19591" s="59" t="s">
        <v>71</v>
      </c>
      <c r="J19591" s="59">
        <v>9121412</v>
      </c>
      <c r="K19591" s="59" t="s">
        <v>20026</v>
      </c>
      <c r="L19591" s="61" t="s">
        <v>81</v>
      </c>
      <c r="M19591" s="61">
        <f>VLOOKUP(H19591,zdroj!C:F,4,0)</f>
        <v>0</v>
      </c>
      <c r="N19591" s="61" t="str">
        <f t="shared" ref="N19591:N19654" si="612">IF(M19591="A",IF(L19591="katA","katB",L19591),L19591)</f>
        <v>-</v>
      </c>
      <c r="P19591" s="73" t="str">
        <f t="shared" ref="P19591:P19654" si="613">IF(O19591="A",1,"")</f>
        <v/>
      </c>
      <c r="Q19591" s="61" t="s">
        <v>84</v>
      </c>
    </row>
    <row r="19592" spans="8:17" x14ac:dyDescent="0.25">
      <c r="H19592" s="59">
        <v>25909</v>
      </c>
      <c r="I19592" s="59" t="s">
        <v>71</v>
      </c>
      <c r="J19592" s="59">
        <v>9121421</v>
      </c>
      <c r="K19592" s="59" t="s">
        <v>20027</v>
      </c>
      <c r="L19592" s="61" t="s">
        <v>112</v>
      </c>
      <c r="M19592" s="61">
        <f>VLOOKUP(H19592,zdroj!C:F,4,0)</f>
        <v>0</v>
      </c>
      <c r="N19592" s="61" t="str">
        <f t="shared" si="612"/>
        <v>katA</v>
      </c>
      <c r="P19592" s="73" t="str">
        <f t="shared" si="613"/>
        <v/>
      </c>
      <c r="Q19592" s="61" t="s">
        <v>30</v>
      </c>
    </row>
    <row r="19593" spans="8:17" x14ac:dyDescent="0.25">
      <c r="H19593" s="59">
        <v>25909</v>
      </c>
      <c r="I19593" s="59" t="s">
        <v>71</v>
      </c>
      <c r="J19593" s="59">
        <v>9121439</v>
      </c>
      <c r="K19593" s="59" t="s">
        <v>20028</v>
      </c>
      <c r="L19593" s="61" t="s">
        <v>81</v>
      </c>
      <c r="M19593" s="61">
        <f>VLOOKUP(H19593,zdroj!C:F,4,0)</f>
        <v>0</v>
      </c>
      <c r="N19593" s="61" t="str">
        <f t="shared" si="612"/>
        <v>-</v>
      </c>
      <c r="P19593" s="73" t="str">
        <f t="shared" si="613"/>
        <v/>
      </c>
      <c r="Q19593" s="61" t="s">
        <v>88</v>
      </c>
    </row>
    <row r="19594" spans="8:17" x14ac:dyDescent="0.25">
      <c r="H19594" s="59">
        <v>25909</v>
      </c>
      <c r="I19594" s="59" t="s">
        <v>71</v>
      </c>
      <c r="J19594" s="59">
        <v>9121447</v>
      </c>
      <c r="K19594" s="59" t="s">
        <v>20029</v>
      </c>
      <c r="L19594" s="61" t="s">
        <v>112</v>
      </c>
      <c r="M19594" s="61">
        <f>VLOOKUP(H19594,zdroj!C:F,4,0)</f>
        <v>0</v>
      </c>
      <c r="N19594" s="61" t="str">
        <f t="shared" si="612"/>
        <v>katA</v>
      </c>
      <c r="P19594" s="73" t="str">
        <f t="shared" si="613"/>
        <v/>
      </c>
      <c r="Q19594" s="61" t="s">
        <v>30</v>
      </c>
    </row>
    <row r="19595" spans="8:17" x14ac:dyDescent="0.25">
      <c r="H19595" s="59">
        <v>25909</v>
      </c>
      <c r="I19595" s="59" t="s">
        <v>71</v>
      </c>
      <c r="J19595" s="59">
        <v>9121455</v>
      </c>
      <c r="K19595" s="59" t="s">
        <v>20030</v>
      </c>
      <c r="L19595" s="61" t="s">
        <v>112</v>
      </c>
      <c r="M19595" s="61">
        <f>VLOOKUP(H19595,zdroj!C:F,4,0)</f>
        <v>0</v>
      </c>
      <c r="N19595" s="61" t="str">
        <f t="shared" si="612"/>
        <v>katA</v>
      </c>
      <c r="P19595" s="73" t="str">
        <f t="shared" si="613"/>
        <v/>
      </c>
      <c r="Q19595" s="61" t="s">
        <v>30</v>
      </c>
    </row>
    <row r="19596" spans="8:17" x14ac:dyDescent="0.25">
      <c r="H19596" s="59">
        <v>25909</v>
      </c>
      <c r="I19596" s="59" t="s">
        <v>71</v>
      </c>
      <c r="J19596" s="59">
        <v>9121463</v>
      </c>
      <c r="K19596" s="59" t="s">
        <v>20031</v>
      </c>
      <c r="L19596" s="61" t="s">
        <v>112</v>
      </c>
      <c r="M19596" s="61">
        <f>VLOOKUP(H19596,zdroj!C:F,4,0)</f>
        <v>0</v>
      </c>
      <c r="N19596" s="61" t="str">
        <f t="shared" si="612"/>
        <v>katA</v>
      </c>
      <c r="P19596" s="73" t="str">
        <f t="shared" si="613"/>
        <v/>
      </c>
      <c r="Q19596" s="61" t="s">
        <v>30</v>
      </c>
    </row>
    <row r="19597" spans="8:17" x14ac:dyDescent="0.25">
      <c r="H19597" s="59">
        <v>25909</v>
      </c>
      <c r="I19597" s="59" t="s">
        <v>71</v>
      </c>
      <c r="J19597" s="59">
        <v>9121471</v>
      </c>
      <c r="K19597" s="59" t="s">
        <v>20032</v>
      </c>
      <c r="L19597" s="61" t="s">
        <v>112</v>
      </c>
      <c r="M19597" s="61">
        <f>VLOOKUP(H19597,zdroj!C:F,4,0)</f>
        <v>0</v>
      </c>
      <c r="N19597" s="61" t="str">
        <f t="shared" si="612"/>
        <v>katA</v>
      </c>
      <c r="P19597" s="73" t="str">
        <f t="shared" si="613"/>
        <v/>
      </c>
      <c r="Q19597" s="61" t="s">
        <v>30</v>
      </c>
    </row>
    <row r="19598" spans="8:17" x14ac:dyDescent="0.25">
      <c r="H19598" s="59">
        <v>25909</v>
      </c>
      <c r="I19598" s="59" t="s">
        <v>71</v>
      </c>
      <c r="J19598" s="59">
        <v>9121480</v>
      </c>
      <c r="K19598" s="59" t="s">
        <v>20033</v>
      </c>
      <c r="L19598" s="61" t="s">
        <v>81</v>
      </c>
      <c r="M19598" s="61">
        <f>VLOOKUP(H19598,zdroj!C:F,4,0)</f>
        <v>0</v>
      </c>
      <c r="N19598" s="61" t="str">
        <f t="shared" si="612"/>
        <v>-</v>
      </c>
      <c r="P19598" s="73" t="str">
        <f t="shared" si="613"/>
        <v/>
      </c>
      <c r="Q19598" s="61" t="s">
        <v>84</v>
      </c>
    </row>
    <row r="19599" spans="8:17" x14ac:dyDescent="0.25">
      <c r="H19599" s="59">
        <v>25909</v>
      </c>
      <c r="I19599" s="59" t="s">
        <v>71</v>
      </c>
      <c r="J19599" s="59">
        <v>9121501</v>
      </c>
      <c r="K19599" s="59" t="s">
        <v>20034</v>
      </c>
      <c r="L19599" s="61" t="s">
        <v>112</v>
      </c>
      <c r="M19599" s="61">
        <f>VLOOKUP(H19599,zdroj!C:F,4,0)</f>
        <v>0</v>
      </c>
      <c r="N19599" s="61" t="str">
        <f t="shared" si="612"/>
        <v>katA</v>
      </c>
      <c r="P19599" s="73" t="str">
        <f t="shared" si="613"/>
        <v/>
      </c>
      <c r="Q19599" s="61" t="s">
        <v>30</v>
      </c>
    </row>
    <row r="19600" spans="8:17" x14ac:dyDescent="0.25">
      <c r="H19600" s="59">
        <v>25909</v>
      </c>
      <c r="I19600" s="59" t="s">
        <v>71</v>
      </c>
      <c r="J19600" s="59">
        <v>9121510</v>
      </c>
      <c r="K19600" s="59" t="s">
        <v>20035</v>
      </c>
      <c r="L19600" s="61" t="s">
        <v>112</v>
      </c>
      <c r="M19600" s="61">
        <f>VLOOKUP(H19600,zdroj!C:F,4,0)</f>
        <v>0</v>
      </c>
      <c r="N19600" s="61" t="str">
        <f t="shared" si="612"/>
        <v>katA</v>
      </c>
      <c r="P19600" s="73" t="str">
        <f t="shared" si="613"/>
        <v/>
      </c>
      <c r="Q19600" s="61" t="s">
        <v>30</v>
      </c>
    </row>
    <row r="19601" spans="8:18" x14ac:dyDescent="0.25">
      <c r="H19601" s="59">
        <v>25909</v>
      </c>
      <c r="I19601" s="59" t="s">
        <v>71</v>
      </c>
      <c r="J19601" s="59">
        <v>9121528</v>
      </c>
      <c r="K19601" s="59" t="s">
        <v>20036</v>
      </c>
      <c r="L19601" s="61" t="s">
        <v>113</v>
      </c>
      <c r="M19601" s="61">
        <f>VLOOKUP(H19601,zdroj!C:F,4,0)</f>
        <v>0</v>
      </c>
      <c r="N19601" s="61" t="str">
        <f t="shared" si="612"/>
        <v>katB</v>
      </c>
      <c r="P19601" s="73" t="str">
        <f t="shared" si="613"/>
        <v/>
      </c>
      <c r="Q19601" s="61" t="s">
        <v>30</v>
      </c>
      <c r="R19601" s="61" t="s">
        <v>91</v>
      </c>
    </row>
    <row r="19602" spans="8:18" x14ac:dyDescent="0.25">
      <c r="H19602" s="59">
        <v>25909</v>
      </c>
      <c r="I19602" s="59" t="s">
        <v>71</v>
      </c>
      <c r="J19602" s="59">
        <v>9121536</v>
      </c>
      <c r="K19602" s="59" t="s">
        <v>20037</v>
      </c>
      <c r="L19602" s="61" t="s">
        <v>112</v>
      </c>
      <c r="M19602" s="61">
        <f>VLOOKUP(H19602,zdroj!C:F,4,0)</f>
        <v>0</v>
      </c>
      <c r="N19602" s="61" t="str">
        <f t="shared" si="612"/>
        <v>katA</v>
      </c>
      <c r="P19602" s="73" t="str">
        <f t="shared" si="613"/>
        <v/>
      </c>
      <c r="Q19602" s="61" t="s">
        <v>30</v>
      </c>
    </row>
    <row r="19603" spans="8:18" x14ac:dyDescent="0.25">
      <c r="H19603" s="59">
        <v>25909</v>
      </c>
      <c r="I19603" s="59" t="s">
        <v>71</v>
      </c>
      <c r="J19603" s="59">
        <v>9121544</v>
      </c>
      <c r="K19603" s="59" t="s">
        <v>20038</v>
      </c>
      <c r="L19603" s="61" t="s">
        <v>112</v>
      </c>
      <c r="M19603" s="61">
        <f>VLOOKUP(H19603,zdroj!C:F,4,0)</f>
        <v>0</v>
      </c>
      <c r="N19603" s="61" t="str">
        <f t="shared" si="612"/>
        <v>katA</v>
      </c>
      <c r="P19603" s="73" t="str">
        <f t="shared" si="613"/>
        <v/>
      </c>
      <c r="Q19603" s="61" t="s">
        <v>30</v>
      </c>
    </row>
    <row r="19604" spans="8:18" x14ac:dyDescent="0.25">
      <c r="H19604" s="59">
        <v>25909</v>
      </c>
      <c r="I19604" s="59" t="s">
        <v>71</v>
      </c>
      <c r="J19604" s="59">
        <v>9121552</v>
      </c>
      <c r="K19604" s="59" t="s">
        <v>20039</v>
      </c>
      <c r="L19604" s="61" t="s">
        <v>112</v>
      </c>
      <c r="M19604" s="61">
        <f>VLOOKUP(H19604,zdroj!C:F,4,0)</f>
        <v>0</v>
      </c>
      <c r="N19604" s="61" t="str">
        <f t="shared" si="612"/>
        <v>katA</v>
      </c>
      <c r="P19604" s="73" t="str">
        <f t="shared" si="613"/>
        <v/>
      </c>
      <c r="Q19604" s="61" t="s">
        <v>30</v>
      </c>
    </row>
    <row r="19605" spans="8:18" x14ac:dyDescent="0.25">
      <c r="H19605" s="59">
        <v>25909</v>
      </c>
      <c r="I19605" s="59" t="s">
        <v>71</v>
      </c>
      <c r="J19605" s="59">
        <v>9121561</v>
      </c>
      <c r="K19605" s="59" t="s">
        <v>20040</v>
      </c>
      <c r="L19605" s="61" t="s">
        <v>112</v>
      </c>
      <c r="M19605" s="61">
        <f>VLOOKUP(H19605,zdroj!C:F,4,0)</f>
        <v>0</v>
      </c>
      <c r="N19605" s="61" t="str">
        <f t="shared" si="612"/>
        <v>katA</v>
      </c>
      <c r="P19605" s="73" t="str">
        <f t="shared" si="613"/>
        <v/>
      </c>
      <c r="Q19605" s="61" t="s">
        <v>30</v>
      </c>
    </row>
    <row r="19606" spans="8:18" x14ac:dyDescent="0.25">
      <c r="H19606" s="59">
        <v>25909</v>
      </c>
      <c r="I19606" s="59" t="s">
        <v>71</v>
      </c>
      <c r="J19606" s="59">
        <v>9121579</v>
      </c>
      <c r="K19606" s="59" t="s">
        <v>20041</v>
      </c>
      <c r="L19606" s="61" t="s">
        <v>112</v>
      </c>
      <c r="M19606" s="61">
        <f>VLOOKUP(H19606,zdroj!C:F,4,0)</f>
        <v>0</v>
      </c>
      <c r="N19606" s="61" t="str">
        <f t="shared" si="612"/>
        <v>katA</v>
      </c>
      <c r="P19606" s="73" t="str">
        <f t="shared" si="613"/>
        <v/>
      </c>
      <c r="Q19606" s="61" t="s">
        <v>30</v>
      </c>
    </row>
    <row r="19607" spans="8:18" x14ac:dyDescent="0.25">
      <c r="H19607" s="59">
        <v>25909</v>
      </c>
      <c r="I19607" s="59" t="s">
        <v>71</v>
      </c>
      <c r="J19607" s="59">
        <v>9121587</v>
      </c>
      <c r="K19607" s="59" t="s">
        <v>20042</v>
      </c>
      <c r="L19607" s="61" t="s">
        <v>112</v>
      </c>
      <c r="M19607" s="61">
        <f>VLOOKUP(H19607,zdroj!C:F,4,0)</f>
        <v>0</v>
      </c>
      <c r="N19607" s="61" t="str">
        <f t="shared" si="612"/>
        <v>katA</v>
      </c>
      <c r="P19607" s="73" t="str">
        <f t="shared" si="613"/>
        <v/>
      </c>
      <c r="Q19607" s="61" t="s">
        <v>30</v>
      </c>
    </row>
    <row r="19608" spans="8:18" x14ac:dyDescent="0.25">
      <c r="H19608" s="59">
        <v>25909</v>
      </c>
      <c r="I19608" s="59" t="s">
        <v>71</v>
      </c>
      <c r="J19608" s="59">
        <v>9121595</v>
      </c>
      <c r="K19608" s="59" t="s">
        <v>20043</v>
      </c>
      <c r="L19608" s="61" t="s">
        <v>112</v>
      </c>
      <c r="M19608" s="61">
        <f>VLOOKUP(H19608,zdroj!C:F,4,0)</f>
        <v>0</v>
      </c>
      <c r="N19608" s="61" t="str">
        <f t="shared" si="612"/>
        <v>katA</v>
      </c>
      <c r="P19608" s="73" t="str">
        <f t="shared" si="613"/>
        <v/>
      </c>
      <c r="Q19608" s="61" t="s">
        <v>30</v>
      </c>
    </row>
    <row r="19609" spans="8:18" x14ac:dyDescent="0.25">
      <c r="H19609" s="59">
        <v>25909</v>
      </c>
      <c r="I19609" s="59" t="s">
        <v>71</v>
      </c>
      <c r="J19609" s="59">
        <v>9121609</v>
      </c>
      <c r="K19609" s="59" t="s">
        <v>20044</v>
      </c>
      <c r="L19609" s="61" t="s">
        <v>112</v>
      </c>
      <c r="M19609" s="61">
        <f>VLOOKUP(H19609,zdroj!C:F,4,0)</f>
        <v>0</v>
      </c>
      <c r="N19609" s="61" t="str">
        <f t="shared" si="612"/>
        <v>katA</v>
      </c>
      <c r="P19609" s="73" t="str">
        <f t="shared" si="613"/>
        <v/>
      </c>
      <c r="Q19609" s="61" t="s">
        <v>30</v>
      </c>
    </row>
    <row r="19610" spans="8:18" x14ac:dyDescent="0.25">
      <c r="H19610" s="59">
        <v>25909</v>
      </c>
      <c r="I19610" s="59" t="s">
        <v>71</v>
      </c>
      <c r="J19610" s="59">
        <v>9121617</v>
      </c>
      <c r="K19610" s="59" t="s">
        <v>20045</v>
      </c>
      <c r="L19610" s="61" t="s">
        <v>112</v>
      </c>
      <c r="M19610" s="61">
        <f>VLOOKUP(H19610,zdroj!C:F,4,0)</f>
        <v>0</v>
      </c>
      <c r="N19610" s="61" t="str">
        <f t="shared" si="612"/>
        <v>katA</v>
      </c>
      <c r="P19610" s="73" t="str">
        <f t="shared" si="613"/>
        <v/>
      </c>
      <c r="Q19610" s="61" t="s">
        <v>30</v>
      </c>
    </row>
    <row r="19611" spans="8:18" x14ac:dyDescent="0.25">
      <c r="H19611" s="59">
        <v>25909</v>
      </c>
      <c r="I19611" s="59" t="s">
        <v>71</v>
      </c>
      <c r="J19611" s="59">
        <v>9121625</v>
      </c>
      <c r="K19611" s="59" t="s">
        <v>20046</v>
      </c>
      <c r="L19611" s="61" t="s">
        <v>112</v>
      </c>
      <c r="M19611" s="61">
        <f>VLOOKUP(H19611,zdroj!C:F,4,0)</f>
        <v>0</v>
      </c>
      <c r="N19611" s="61" t="str">
        <f t="shared" si="612"/>
        <v>katA</v>
      </c>
      <c r="P19611" s="73" t="str">
        <f t="shared" si="613"/>
        <v/>
      </c>
      <c r="Q19611" s="61" t="s">
        <v>30</v>
      </c>
    </row>
    <row r="19612" spans="8:18" x14ac:dyDescent="0.25">
      <c r="H19612" s="59">
        <v>25909</v>
      </c>
      <c r="I19612" s="59" t="s">
        <v>71</v>
      </c>
      <c r="J19612" s="59">
        <v>9121633</v>
      </c>
      <c r="K19612" s="59" t="s">
        <v>20047</v>
      </c>
      <c r="L19612" s="61" t="s">
        <v>112</v>
      </c>
      <c r="M19612" s="61">
        <f>VLOOKUP(H19612,zdroj!C:F,4,0)</f>
        <v>0</v>
      </c>
      <c r="N19612" s="61" t="str">
        <f t="shared" si="612"/>
        <v>katA</v>
      </c>
      <c r="P19612" s="73" t="str">
        <f t="shared" si="613"/>
        <v/>
      </c>
      <c r="Q19612" s="61" t="s">
        <v>30</v>
      </c>
    </row>
    <row r="19613" spans="8:18" x14ac:dyDescent="0.25">
      <c r="H19613" s="59">
        <v>25909</v>
      </c>
      <c r="I19613" s="59" t="s">
        <v>71</v>
      </c>
      <c r="J19613" s="59">
        <v>9121641</v>
      </c>
      <c r="K19613" s="59" t="s">
        <v>20048</v>
      </c>
      <c r="L19613" s="61" t="s">
        <v>112</v>
      </c>
      <c r="M19613" s="61">
        <f>VLOOKUP(H19613,zdroj!C:F,4,0)</f>
        <v>0</v>
      </c>
      <c r="N19613" s="61" t="str">
        <f t="shared" si="612"/>
        <v>katA</v>
      </c>
      <c r="P19613" s="73" t="str">
        <f t="shared" si="613"/>
        <v/>
      </c>
      <c r="Q19613" s="61" t="s">
        <v>30</v>
      </c>
    </row>
    <row r="19614" spans="8:18" x14ac:dyDescent="0.25">
      <c r="H19614" s="59">
        <v>25909</v>
      </c>
      <c r="I19614" s="59" t="s">
        <v>71</v>
      </c>
      <c r="J19614" s="59">
        <v>9121650</v>
      </c>
      <c r="K19614" s="59" t="s">
        <v>20049</v>
      </c>
      <c r="L19614" s="61" t="s">
        <v>113</v>
      </c>
      <c r="M19614" s="61">
        <f>VLOOKUP(H19614,zdroj!C:F,4,0)</f>
        <v>0</v>
      </c>
      <c r="N19614" s="61" t="str">
        <f t="shared" si="612"/>
        <v>katB</v>
      </c>
      <c r="P19614" s="73" t="str">
        <f t="shared" si="613"/>
        <v/>
      </c>
      <c r="Q19614" s="61" t="s">
        <v>30</v>
      </c>
      <c r="R19614" s="61" t="s">
        <v>91</v>
      </c>
    </row>
    <row r="19615" spans="8:18" x14ac:dyDescent="0.25">
      <c r="H19615" s="59">
        <v>25909</v>
      </c>
      <c r="I19615" s="59" t="s">
        <v>71</v>
      </c>
      <c r="J19615" s="59">
        <v>9121676</v>
      </c>
      <c r="K19615" s="59" t="s">
        <v>20050</v>
      </c>
      <c r="L19615" s="61" t="s">
        <v>112</v>
      </c>
      <c r="M19615" s="61">
        <f>VLOOKUP(H19615,zdroj!C:F,4,0)</f>
        <v>0</v>
      </c>
      <c r="N19615" s="61" t="str">
        <f t="shared" si="612"/>
        <v>katA</v>
      </c>
      <c r="P19615" s="73" t="str">
        <f t="shared" si="613"/>
        <v/>
      </c>
      <c r="Q19615" s="61" t="s">
        <v>30</v>
      </c>
    </row>
    <row r="19616" spans="8:18" x14ac:dyDescent="0.25">
      <c r="H19616" s="59">
        <v>25909</v>
      </c>
      <c r="I19616" s="59" t="s">
        <v>71</v>
      </c>
      <c r="J19616" s="59">
        <v>9121684</v>
      </c>
      <c r="K19616" s="59" t="s">
        <v>20051</v>
      </c>
      <c r="L19616" s="61" t="s">
        <v>112</v>
      </c>
      <c r="M19616" s="61">
        <f>VLOOKUP(H19616,zdroj!C:F,4,0)</f>
        <v>0</v>
      </c>
      <c r="N19616" s="61" t="str">
        <f t="shared" si="612"/>
        <v>katA</v>
      </c>
      <c r="P19616" s="73" t="str">
        <f t="shared" si="613"/>
        <v/>
      </c>
      <c r="Q19616" s="61" t="s">
        <v>30</v>
      </c>
    </row>
    <row r="19617" spans="8:17" x14ac:dyDescent="0.25">
      <c r="H19617" s="59">
        <v>25909</v>
      </c>
      <c r="I19617" s="59" t="s">
        <v>71</v>
      </c>
      <c r="J19617" s="59">
        <v>9121692</v>
      </c>
      <c r="K19617" s="59" t="s">
        <v>20052</v>
      </c>
      <c r="L19617" s="61" t="s">
        <v>81</v>
      </c>
      <c r="M19617" s="61">
        <f>VLOOKUP(H19617,zdroj!C:F,4,0)</f>
        <v>0</v>
      </c>
      <c r="N19617" s="61" t="str">
        <f t="shared" si="612"/>
        <v>-</v>
      </c>
      <c r="P19617" s="73" t="str">
        <f t="shared" si="613"/>
        <v/>
      </c>
      <c r="Q19617" s="61" t="s">
        <v>88</v>
      </c>
    </row>
    <row r="19618" spans="8:17" x14ac:dyDescent="0.25">
      <c r="H19618" s="59">
        <v>25909</v>
      </c>
      <c r="I19618" s="59" t="s">
        <v>71</v>
      </c>
      <c r="J19618" s="59">
        <v>9121706</v>
      </c>
      <c r="K19618" s="59" t="s">
        <v>20053</v>
      </c>
      <c r="L19618" s="61" t="s">
        <v>112</v>
      </c>
      <c r="M19618" s="61">
        <f>VLOOKUP(H19618,zdroj!C:F,4,0)</f>
        <v>0</v>
      </c>
      <c r="N19618" s="61" t="str">
        <f t="shared" si="612"/>
        <v>katA</v>
      </c>
      <c r="P19618" s="73" t="str">
        <f t="shared" si="613"/>
        <v/>
      </c>
      <c r="Q19618" s="61" t="s">
        <v>30</v>
      </c>
    </row>
    <row r="19619" spans="8:17" x14ac:dyDescent="0.25">
      <c r="H19619" s="59">
        <v>25909</v>
      </c>
      <c r="I19619" s="59" t="s">
        <v>71</v>
      </c>
      <c r="J19619" s="59">
        <v>9121714</v>
      </c>
      <c r="K19619" s="59" t="s">
        <v>20054</v>
      </c>
      <c r="L19619" s="61" t="s">
        <v>112</v>
      </c>
      <c r="M19619" s="61">
        <f>VLOOKUP(H19619,zdroj!C:F,4,0)</f>
        <v>0</v>
      </c>
      <c r="N19619" s="61" t="str">
        <f t="shared" si="612"/>
        <v>katA</v>
      </c>
      <c r="P19619" s="73" t="str">
        <f t="shared" si="613"/>
        <v/>
      </c>
      <c r="Q19619" s="61" t="s">
        <v>30</v>
      </c>
    </row>
    <row r="19620" spans="8:17" x14ac:dyDescent="0.25">
      <c r="H19620" s="59">
        <v>25909</v>
      </c>
      <c r="I19620" s="59" t="s">
        <v>71</v>
      </c>
      <c r="J19620" s="59">
        <v>9121722</v>
      </c>
      <c r="K19620" s="59" t="s">
        <v>20055</v>
      </c>
      <c r="L19620" s="61" t="s">
        <v>112</v>
      </c>
      <c r="M19620" s="61">
        <f>VLOOKUP(H19620,zdroj!C:F,4,0)</f>
        <v>0</v>
      </c>
      <c r="N19620" s="61" t="str">
        <f t="shared" si="612"/>
        <v>katA</v>
      </c>
      <c r="P19620" s="73" t="str">
        <f t="shared" si="613"/>
        <v/>
      </c>
      <c r="Q19620" s="61" t="s">
        <v>30</v>
      </c>
    </row>
    <row r="19621" spans="8:17" x14ac:dyDescent="0.25">
      <c r="H19621" s="59">
        <v>25909</v>
      </c>
      <c r="I19621" s="59" t="s">
        <v>71</v>
      </c>
      <c r="J19621" s="59">
        <v>9121731</v>
      </c>
      <c r="K19621" s="59" t="s">
        <v>20056</v>
      </c>
      <c r="L19621" s="61" t="s">
        <v>112</v>
      </c>
      <c r="M19621" s="61">
        <f>VLOOKUP(H19621,zdroj!C:F,4,0)</f>
        <v>0</v>
      </c>
      <c r="N19621" s="61" t="str">
        <f t="shared" si="612"/>
        <v>katA</v>
      </c>
      <c r="P19621" s="73" t="str">
        <f t="shared" si="613"/>
        <v/>
      </c>
      <c r="Q19621" s="61" t="s">
        <v>30</v>
      </c>
    </row>
    <row r="19622" spans="8:17" x14ac:dyDescent="0.25">
      <c r="H19622" s="59">
        <v>25909</v>
      </c>
      <c r="I19622" s="59" t="s">
        <v>71</v>
      </c>
      <c r="J19622" s="59">
        <v>9121749</v>
      </c>
      <c r="K19622" s="59" t="s">
        <v>20057</v>
      </c>
      <c r="L19622" s="61" t="s">
        <v>112</v>
      </c>
      <c r="M19622" s="61">
        <f>VLOOKUP(H19622,zdroj!C:F,4,0)</f>
        <v>0</v>
      </c>
      <c r="N19622" s="61" t="str">
        <f t="shared" si="612"/>
        <v>katA</v>
      </c>
      <c r="P19622" s="73" t="str">
        <f t="shared" si="613"/>
        <v/>
      </c>
      <c r="Q19622" s="61" t="s">
        <v>30</v>
      </c>
    </row>
    <row r="19623" spans="8:17" x14ac:dyDescent="0.25">
      <c r="H19623" s="59">
        <v>25909</v>
      </c>
      <c r="I19623" s="59" t="s">
        <v>71</v>
      </c>
      <c r="J19623" s="59">
        <v>26248867</v>
      </c>
      <c r="K19623" s="59" t="s">
        <v>20058</v>
      </c>
      <c r="L19623" s="61" t="s">
        <v>81</v>
      </c>
      <c r="M19623" s="61">
        <f>VLOOKUP(H19623,zdroj!C:F,4,0)</f>
        <v>0</v>
      </c>
      <c r="N19623" s="61" t="str">
        <f t="shared" si="612"/>
        <v>-</v>
      </c>
      <c r="P19623" s="73" t="str">
        <f t="shared" si="613"/>
        <v/>
      </c>
      <c r="Q19623" s="61" t="s">
        <v>88</v>
      </c>
    </row>
    <row r="19624" spans="8:17" x14ac:dyDescent="0.25">
      <c r="H19624" s="59">
        <v>25909</v>
      </c>
      <c r="I19624" s="59" t="s">
        <v>71</v>
      </c>
      <c r="J19624" s="59">
        <v>26902559</v>
      </c>
      <c r="K19624" s="59" t="s">
        <v>20059</v>
      </c>
      <c r="L19624" s="61" t="s">
        <v>112</v>
      </c>
      <c r="M19624" s="61">
        <f>VLOOKUP(H19624,zdroj!C:F,4,0)</f>
        <v>0</v>
      </c>
      <c r="N19624" s="61" t="str">
        <f t="shared" si="612"/>
        <v>katA</v>
      </c>
      <c r="P19624" s="73" t="str">
        <f t="shared" si="613"/>
        <v/>
      </c>
      <c r="Q19624" s="61" t="s">
        <v>30</v>
      </c>
    </row>
    <row r="19625" spans="8:17" x14ac:dyDescent="0.25">
      <c r="H19625" s="59">
        <v>25909</v>
      </c>
      <c r="I19625" s="59" t="s">
        <v>71</v>
      </c>
      <c r="J19625" s="59">
        <v>27194540</v>
      </c>
      <c r="K19625" s="59" t="s">
        <v>20060</v>
      </c>
      <c r="L19625" s="61" t="s">
        <v>112</v>
      </c>
      <c r="M19625" s="61">
        <f>VLOOKUP(H19625,zdroj!C:F,4,0)</f>
        <v>0</v>
      </c>
      <c r="N19625" s="61" t="str">
        <f t="shared" si="612"/>
        <v>katA</v>
      </c>
      <c r="P19625" s="73" t="str">
        <f t="shared" si="613"/>
        <v/>
      </c>
      <c r="Q19625" s="61" t="s">
        <v>30</v>
      </c>
    </row>
    <row r="19626" spans="8:17" x14ac:dyDescent="0.25">
      <c r="H19626" s="59">
        <v>25909</v>
      </c>
      <c r="I19626" s="59" t="s">
        <v>71</v>
      </c>
      <c r="J19626" s="59">
        <v>27194558</v>
      </c>
      <c r="K19626" s="59" t="s">
        <v>20061</v>
      </c>
      <c r="L19626" s="61" t="s">
        <v>81</v>
      </c>
      <c r="M19626" s="61">
        <f>VLOOKUP(H19626,zdroj!C:F,4,0)</f>
        <v>0</v>
      </c>
      <c r="N19626" s="61" t="str">
        <f t="shared" si="612"/>
        <v>-</v>
      </c>
      <c r="P19626" s="73" t="str">
        <f t="shared" si="613"/>
        <v/>
      </c>
      <c r="Q19626" s="61" t="s">
        <v>84</v>
      </c>
    </row>
    <row r="19627" spans="8:17" x14ac:dyDescent="0.25">
      <c r="H19627" s="59">
        <v>25909</v>
      </c>
      <c r="I19627" s="59" t="s">
        <v>71</v>
      </c>
      <c r="J19627" s="59">
        <v>27194566</v>
      </c>
      <c r="K19627" s="59" t="s">
        <v>20062</v>
      </c>
      <c r="L19627" s="61" t="s">
        <v>112</v>
      </c>
      <c r="M19627" s="61">
        <f>VLOOKUP(H19627,zdroj!C:F,4,0)</f>
        <v>0</v>
      </c>
      <c r="N19627" s="61" t="str">
        <f t="shared" si="612"/>
        <v>katA</v>
      </c>
      <c r="P19627" s="73" t="str">
        <f t="shared" si="613"/>
        <v/>
      </c>
      <c r="Q19627" s="61" t="s">
        <v>30</v>
      </c>
    </row>
    <row r="19628" spans="8:17" x14ac:dyDescent="0.25">
      <c r="H19628" s="59">
        <v>25909</v>
      </c>
      <c r="I19628" s="59" t="s">
        <v>71</v>
      </c>
      <c r="J19628" s="59">
        <v>28019296</v>
      </c>
      <c r="K19628" s="59" t="s">
        <v>20063</v>
      </c>
      <c r="L19628" s="61" t="s">
        <v>81</v>
      </c>
      <c r="M19628" s="61">
        <f>VLOOKUP(H19628,zdroj!C:F,4,0)</f>
        <v>0</v>
      </c>
      <c r="N19628" s="61" t="str">
        <f t="shared" si="612"/>
        <v>-</v>
      </c>
      <c r="P19628" s="73" t="str">
        <f t="shared" si="613"/>
        <v/>
      </c>
      <c r="Q19628" s="61" t="s">
        <v>88</v>
      </c>
    </row>
    <row r="19629" spans="8:17" x14ac:dyDescent="0.25">
      <c r="H19629" s="59">
        <v>31011</v>
      </c>
      <c r="I19629" s="59" t="s">
        <v>72</v>
      </c>
      <c r="J19629" s="59">
        <v>9122613</v>
      </c>
      <c r="K19629" s="59" t="s">
        <v>20064</v>
      </c>
      <c r="L19629" s="61" t="s">
        <v>81</v>
      </c>
      <c r="M19629" s="61">
        <f>VLOOKUP(H19629,zdroj!C:F,4,0)</f>
        <v>0</v>
      </c>
      <c r="N19629" s="61" t="str">
        <f t="shared" si="612"/>
        <v>-</v>
      </c>
      <c r="P19629" s="73" t="str">
        <f t="shared" si="613"/>
        <v/>
      </c>
      <c r="Q19629" s="61" t="s">
        <v>86</v>
      </c>
    </row>
    <row r="19630" spans="8:17" x14ac:dyDescent="0.25">
      <c r="H19630" s="59">
        <v>31011</v>
      </c>
      <c r="I19630" s="59" t="s">
        <v>72</v>
      </c>
      <c r="J19630" s="59">
        <v>9122621</v>
      </c>
      <c r="K19630" s="59" t="s">
        <v>20065</v>
      </c>
      <c r="L19630" s="61" t="s">
        <v>81</v>
      </c>
      <c r="M19630" s="61">
        <f>VLOOKUP(H19630,zdroj!C:F,4,0)</f>
        <v>0</v>
      </c>
      <c r="N19630" s="61" t="str">
        <f t="shared" si="612"/>
        <v>-</v>
      </c>
      <c r="P19630" s="73" t="str">
        <f t="shared" si="613"/>
        <v/>
      </c>
      <c r="Q19630" s="61" t="s">
        <v>86</v>
      </c>
    </row>
    <row r="19631" spans="8:17" x14ac:dyDescent="0.25">
      <c r="H19631" s="59">
        <v>31011</v>
      </c>
      <c r="I19631" s="59" t="s">
        <v>72</v>
      </c>
      <c r="J19631" s="59">
        <v>9122630</v>
      </c>
      <c r="K19631" s="59" t="s">
        <v>20066</v>
      </c>
      <c r="L19631" s="61" t="s">
        <v>81</v>
      </c>
      <c r="M19631" s="61">
        <f>VLOOKUP(H19631,zdroj!C:F,4,0)</f>
        <v>0</v>
      </c>
      <c r="N19631" s="61" t="str">
        <f t="shared" si="612"/>
        <v>-</v>
      </c>
      <c r="P19631" s="73" t="str">
        <f t="shared" si="613"/>
        <v/>
      </c>
      <c r="Q19631" s="61" t="s">
        <v>86</v>
      </c>
    </row>
    <row r="19632" spans="8:17" x14ac:dyDescent="0.25">
      <c r="H19632" s="59">
        <v>31011</v>
      </c>
      <c r="I19632" s="59" t="s">
        <v>72</v>
      </c>
      <c r="J19632" s="59">
        <v>9122648</v>
      </c>
      <c r="K19632" s="59" t="s">
        <v>20067</v>
      </c>
      <c r="L19632" s="61" t="s">
        <v>81</v>
      </c>
      <c r="M19632" s="61">
        <f>VLOOKUP(H19632,zdroj!C:F,4,0)</f>
        <v>0</v>
      </c>
      <c r="N19632" s="61" t="str">
        <f t="shared" si="612"/>
        <v>-</v>
      </c>
      <c r="P19632" s="73" t="str">
        <f t="shared" si="613"/>
        <v/>
      </c>
      <c r="Q19632" s="61" t="s">
        <v>86</v>
      </c>
    </row>
    <row r="19633" spans="8:17" x14ac:dyDescent="0.25">
      <c r="H19633" s="59">
        <v>31011</v>
      </c>
      <c r="I19633" s="59" t="s">
        <v>72</v>
      </c>
      <c r="J19633" s="59">
        <v>9122656</v>
      </c>
      <c r="K19633" s="59" t="s">
        <v>20068</v>
      </c>
      <c r="L19633" s="61" t="s">
        <v>81</v>
      </c>
      <c r="M19633" s="61">
        <f>VLOOKUP(H19633,zdroj!C:F,4,0)</f>
        <v>0</v>
      </c>
      <c r="N19633" s="61" t="str">
        <f t="shared" si="612"/>
        <v>-</v>
      </c>
      <c r="P19633" s="73" t="str">
        <f t="shared" si="613"/>
        <v/>
      </c>
      <c r="Q19633" s="61" t="s">
        <v>86</v>
      </c>
    </row>
    <row r="19634" spans="8:17" x14ac:dyDescent="0.25">
      <c r="H19634" s="59">
        <v>31011</v>
      </c>
      <c r="I19634" s="59" t="s">
        <v>72</v>
      </c>
      <c r="J19634" s="59">
        <v>9122664</v>
      </c>
      <c r="K19634" s="59" t="s">
        <v>20069</v>
      </c>
      <c r="L19634" s="61" t="s">
        <v>81</v>
      </c>
      <c r="M19634" s="61">
        <f>VLOOKUP(H19634,zdroj!C:F,4,0)</f>
        <v>0</v>
      </c>
      <c r="N19634" s="61" t="str">
        <f t="shared" si="612"/>
        <v>-</v>
      </c>
      <c r="P19634" s="73" t="str">
        <f t="shared" si="613"/>
        <v/>
      </c>
      <c r="Q19634" s="61" t="s">
        <v>86</v>
      </c>
    </row>
    <row r="19635" spans="8:17" x14ac:dyDescent="0.25">
      <c r="H19635" s="59">
        <v>31011</v>
      </c>
      <c r="I19635" s="59" t="s">
        <v>72</v>
      </c>
      <c r="J19635" s="59">
        <v>9122672</v>
      </c>
      <c r="K19635" s="59" t="s">
        <v>20070</v>
      </c>
      <c r="L19635" s="61" t="s">
        <v>81</v>
      </c>
      <c r="M19635" s="61">
        <f>VLOOKUP(H19635,zdroj!C:F,4,0)</f>
        <v>0</v>
      </c>
      <c r="N19635" s="61" t="str">
        <f t="shared" si="612"/>
        <v>-</v>
      </c>
      <c r="P19635" s="73" t="str">
        <f t="shared" si="613"/>
        <v/>
      </c>
      <c r="Q19635" s="61" t="s">
        <v>86</v>
      </c>
    </row>
    <row r="19636" spans="8:17" x14ac:dyDescent="0.25">
      <c r="H19636" s="59">
        <v>31011</v>
      </c>
      <c r="I19636" s="59" t="s">
        <v>72</v>
      </c>
      <c r="J19636" s="59">
        <v>9122681</v>
      </c>
      <c r="K19636" s="59" t="s">
        <v>20071</v>
      </c>
      <c r="L19636" s="61" t="s">
        <v>81</v>
      </c>
      <c r="M19636" s="61">
        <f>VLOOKUP(H19636,zdroj!C:F,4,0)</f>
        <v>0</v>
      </c>
      <c r="N19636" s="61" t="str">
        <f t="shared" si="612"/>
        <v>-</v>
      </c>
      <c r="P19636" s="73" t="str">
        <f t="shared" si="613"/>
        <v/>
      </c>
      <c r="Q19636" s="61" t="s">
        <v>86</v>
      </c>
    </row>
    <row r="19637" spans="8:17" x14ac:dyDescent="0.25">
      <c r="H19637" s="59">
        <v>31011</v>
      </c>
      <c r="I19637" s="59" t="s">
        <v>72</v>
      </c>
      <c r="J19637" s="59">
        <v>9122699</v>
      </c>
      <c r="K19637" s="59" t="s">
        <v>20072</v>
      </c>
      <c r="L19637" s="61" t="s">
        <v>81</v>
      </c>
      <c r="M19637" s="61">
        <f>VLOOKUP(H19637,zdroj!C:F,4,0)</f>
        <v>0</v>
      </c>
      <c r="N19637" s="61" t="str">
        <f t="shared" si="612"/>
        <v>-</v>
      </c>
      <c r="P19637" s="73" t="str">
        <f t="shared" si="613"/>
        <v/>
      </c>
      <c r="Q19637" s="61" t="s">
        <v>86</v>
      </c>
    </row>
    <row r="19638" spans="8:17" x14ac:dyDescent="0.25">
      <c r="H19638" s="59">
        <v>31011</v>
      </c>
      <c r="I19638" s="59" t="s">
        <v>72</v>
      </c>
      <c r="J19638" s="59">
        <v>9122702</v>
      </c>
      <c r="K19638" s="59" t="s">
        <v>20073</v>
      </c>
      <c r="L19638" s="61" t="s">
        <v>81</v>
      </c>
      <c r="M19638" s="61">
        <f>VLOOKUP(H19638,zdroj!C:F,4,0)</f>
        <v>0</v>
      </c>
      <c r="N19638" s="61" t="str">
        <f t="shared" si="612"/>
        <v>-</v>
      </c>
      <c r="P19638" s="73" t="str">
        <f t="shared" si="613"/>
        <v/>
      </c>
      <c r="Q19638" s="61" t="s">
        <v>86</v>
      </c>
    </row>
    <row r="19639" spans="8:17" x14ac:dyDescent="0.25">
      <c r="H19639" s="59">
        <v>31011</v>
      </c>
      <c r="I19639" s="59" t="s">
        <v>72</v>
      </c>
      <c r="J19639" s="59">
        <v>9122711</v>
      </c>
      <c r="K19639" s="59" t="s">
        <v>20074</v>
      </c>
      <c r="L19639" s="61" t="s">
        <v>81</v>
      </c>
      <c r="M19639" s="61">
        <f>VLOOKUP(H19639,zdroj!C:F,4,0)</f>
        <v>0</v>
      </c>
      <c r="N19639" s="61" t="str">
        <f t="shared" si="612"/>
        <v>-</v>
      </c>
      <c r="P19639" s="73" t="str">
        <f t="shared" si="613"/>
        <v/>
      </c>
      <c r="Q19639" s="61" t="s">
        <v>86</v>
      </c>
    </row>
    <row r="19640" spans="8:17" x14ac:dyDescent="0.25">
      <c r="H19640" s="59">
        <v>31011</v>
      </c>
      <c r="I19640" s="59" t="s">
        <v>72</v>
      </c>
      <c r="J19640" s="59">
        <v>9122729</v>
      </c>
      <c r="K19640" s="59" t="s">
        <v>20075</v>
      </c>
      <c r="L19640" s="61" t="s">
        <v>81</v>
      </c>
      <c r="M19640" s="61">
        <f>VLOOKUP(H19640,zdroj!C:F,4,0)</f>
        <v>0</v>
      </c>
      <c r="N19640" s="61" t="str">
        <f t="shared" si="612"/>
        <v>-</v>
      </c>
      <c r="P19640" s="73" t="str">
        <f t="shared" si="613"/>
        <v/>
      </c>
      <c r="Q19640" s="61" t="s">
        <v>86</v>
      </c>
    </row>
    <row r="19641" spans="8:17" x14ac:dyDescent="0.25">
      <c r="H19641" s="59">
        <v>31011</v>
      </c>
      <c r="I19641" s="59" t="s">
        <v>72</v>
      </c>
      <c r="J19641" s="59">
        <v>9122737</v>
      </c>
      <c r="K19641" s="59" t="s">
        <v>20076</v>
      </c>
      <c r="L19641" s="61" t="s">
        <v>81</v>
      </c>
      <c r="M19641" s="61">
        <f>VLOOKUP(H19641,zdroj!C:F,4,0)</f>
        <v>0</v>
      </c>
      <c r="N19641" s="61" t="str">
        <f t="shared" si="612"/>
        <v>-</v>
      </c>
      <c r="P19641" s="73" t="str">
        <f t="shared" si="613"/>
        <v/>
      </c>
      <c r="Q19641" s="61" t="s">
        <v>86</v>
      </c>
    </row>
    <row r="19642" spans="8:17" x14ac:dyDescent="0.25">
      <c r="H19642" s="59">
        <v>31011</v>
      </c>
      <c r="I19642" s="59" t="s">
        <v>72</v>
      </c>
      <c r="J19642" s="59">
        <v>9122745</v>
      </c>
      <c r="K19642" s="59" t="s">
        <v>20077</v>
      </c>
      <c r="L19642" s="61" t="s">
        <v>81</v>
      </c>
      <c r="M19642" s="61">
        <f>VLOOKUP(H19642,zdroj!C:F,4,0)</f>
        <v>0</v>
      </c>
      <c r="N19642" s="61" t="str">
        <f t="shared" si="612"/>
        <v>-</v>
      </c>
      <c r="P19642" s="73" t="str">
        <f t="shared" si="613"/>
        <v/>
      </c>
      <c r="Q19642" s="61" t="s">
        <v>86</v>
      </c>
    </row>
    <row r="19643" spans="8:17" x14ac:dyDescent="0.25">
      <c r="H19643" s="59">
        <v>31011</v>
      </c>
      <c r="I19643" s="59" t="s">
        <v>72</v>
      </c>
      <c r="J19643" s="59">
        <v>9122753</v>
      </c>
      <c r="K19643" s="59" t="s">
        <v>20078</v>
      </c>
      <c r="L19643" s="61" t="s">
        <v>81</v>
      </c>
      <c r="M19643" s="61">
        <f>VLOOKUP(H19643,zdroj!C:F,4,0)</f>
        <v>0</v>
      </c>
      <c r="N19643" s="61" t="str">
        <f t="shared" si="612"/>
        <v>-</v>
      </c>
      <c r="P19643" s="73" t="str">
        <f t="shared" si="613"/>
        <v/>
      </c>
      <c r="Q19643" s="61" t="s">
        <v>86</v>
      </c>
    </row>
    <row r="19644" spans="8:17" x14ac:dyDescent="0.25">
      <c r="H19644" s="59">
        <v>31011</v>
      </c>
      <c r="I19644" s="59" t="s">
        <v>72</v>
      </c>
      <c r="J19644" s="59">
        <v>9122761</v>
      </c>
      <c r="K19644" s="59" t="s">
        <v>20079</v>
      </c>
      <c r="L19644" s="61" t="s">
        <v>81</v>
      </c>
      <c r="M19644" s="61">
        <f>VLOOKUP(H19644,zdroj!C:F,4,0)</f>
        <v>0</v>
      </c>
      <c r="N19644" s="61" t="str">
        <f t="shared" si="612"/>
        <v>-</v>
      </c>
      <c r="P19644" s="73" t="str">
        <f t="shared" si="613"/>
        <v/>
      </c>
      <c r="Q19644" s="61" t="s">
        <v>86</v>
      </c>
    </row>
    <row r="19645" spans="8:17" x14ac:dyDescent="0.25">
      <c r="H19645" s="59">
        <v>31011</v>
      </c>
      <c r="I19645" s="59" t="s">
        <v>72</v>
      </c>
      <c r="J19645" s="59">
        <v>9122770</v>
      </c>
      <c r="K19645" s="59" t="s">
        <v>20080</v>
      </c>
      <c r="L19645" s="61" t="s">
        <v>81</v>
      </c>
      <c r="M19645" s="61">
        <f>VLOOKUP(H19645,zdroj!C:F,4,0)</f>
        <v>0</v>
      </c>
      <c r="N19645" s="61" t="str">
        <f t="shared" si="612"/>
        <v>-</v>
      </c>
      <c r="P19645" s="73" t="str">
        <f t="shared" si="613"/>
        <v/>
      </c>
      <c r="Q19645" s="61" t="s">
        <v>86</v>
      </c>
    </row>
    <row r="19646" spans="8:17" x14ac:dyDescent="0.25">
      <c r="H19646" s="59">
        <v>31011</v>
      </c>
      <c r="I19646" s="59" t="s">
        <v>72</v>
      </c>
      <c r="J19646" s="59">
        <v>9122788</v>
      </c>
      <c r="K19646" s="59" t="s">
        <v>20081</v>
      </c>
      <c r="L19646" s="61" t="s">
        <v>81</v>
      </c>
      <c r="M19646" s="61">
        <f>VLOOKUP(H19646,zdroj!C:F,4,0)</f>
        <v>0</v>
      </c>
      <c r="N19646" s="61" t="str">
        <f t="shared" si="612"/>
        <v>-</v>
      </c>
      <c r="P19646" s="73" t="str">
        <f t="shared" si="613"/>
        <v/>
      </c>
      <c r="Q19646" s="61" t="s">
        <v>86</v>
      </c>
    </row>
    <row r="19647" spans="8:17" x14ac:dyDescent="0.25">
      <c r="H19647" s="59">
        <v>31011</v>
      </c>
      <c r="I19647" s="59" t="s">
        <v>72</v>
      </c>
      <c r="J19647" s="59">
        <v>9122796</v>
      </c>
      <c r="K19647" s="59" t="s">
        <v>20082</v>
      </c>
      <c r="L19647" s="61" t="s">
        <v>81</v>
      </c>
      <c r="M19647" s="61">
        <f>VLOOKUP(H19647,zdroj!C:F,4,0)</f>
        <v>0</v>
      </c>
      <c r="N19647" s="61" t="str">
        <f t="shared" si="612"/>
        <v>-</v>
      </c>
      <c r="P19647" s="73" t="str">
        <f t="shared" si="613"/>
        <v/>
      </c>
      <c r="Q19647" s="61" t="s">
        <v>86</v>
      </c>
    </row>
    <row r="19648" spans="8:17" x14ac:dyDescent="0.25">
      <c r="H19648" s="59">
        <v>31011</v>
      </c>
      <c r="I19648" s="59" t="s">
        <v>72</v>
      </c>
      <c r="J19648" s="59">
        <v>9122800</v>
      </c>
      <c r="K19648" s="59" t="s">
        <v>20083</v>
      </c>
      <c r="L19648" s="61" t="s">
        <v>81</v>
      </c>
      <c r="M19648" s="61">
        <f>VLOOKUP(H19648,zdroj!C:F,4,0)</f>
        <v>0</v>
      </c>
      <c r="N19648" s="61" t="str">
        <f t="shared" si="612"/>
        <v>-</v>
      </c>
      <c r="P19648" s="73" t="str">
        <f t="shared" si="613"/>
        <v/>
      </c>
      <c r="Q19648" s="61" t="s">
        <v>86</v>
      </c>
    </row>
    <row r="19649" spans="8:17" x14ac:dyDescent="0.25">
      <c r="H19649" s="59">
        <v>31011</v>
      </c>
      <c r="I19649" s="59" t="s">
        <v>72</v>
      </c>
      <c r="J19649" s="59">
        <v>9122818</v>
      </c>
      <c r="K19649" s="59" t="s">
        <v>20084</v>
      </c>
      <c r="L19649" s="61" t="s">
        <v>81</v>
      </c>
      <c r="M19649" s="61">
        <f>VLOOKUP(H19649,zdroj!C:F,4,0)</f>
        <v>0</v>
      </c>
      <c r="N19649" s="61" t="str">
        <f t="shared" si="612"/>
        <v>-</v>
      </c>
      <c r="P19649" s="73" t="str">
        <f t="shared" si="613"/>
        <v/>
      </c>
      <c r="Q19649" s="61" t="s">
        <v>86</v>
      </c>
    </row>
    <row r="19650" spans="8:17" x14ac:dyDescent="0.25">
      <c r="H19650" s="59">
        <v>31011</v>
      </c>
      <c r="I19650" s="59" t="s">
        <v>72</v>
      </c>
      <c r="J19650" s="59">
        <v>9122826</v>
      </c>
      <c r="K19650" s="59" t="s">
        <v>20085</v>
      </c>
      <c r="L19650" s="61" t="s">
        <v>81</v>
      </c>
      <c r="M19650" s="61">
        <f>VLOOKUP(H19650,zdroj!C:F,4,0)</f>
        <v>0</v>
      </c>
      <c r="N19650" s="61" t="str">
        <f t="shared" si="612"/>
        <v>-</v>
      </c>
      <c r="P19650" s="73" t="str">
        <f t="shared" si="613"/>
        <v/>
      </c>
      <c r="Q19650" s="61" t="s">
        <v>86</v>
      </c>
    </row>
    <row r="19651" spans="8:17" x14ac:dyDescent="0.25">
      <c r="H19651" s="59">
        <v>31011</v>
      </c>
      <c r="I19651" s="59" t="s">
        <v>72</v>
      </c>
      <c r="J19651" s="59">
        <v>9122834</v>
      </c>
      <c r="K19651" s="59" t="s">
        <v>20086</v>
      </c>
      <c r="L19651" s="61" t="s">
        <v>81</v>
      </c>
      <c r="M19651" s="61">
        <f>VLOOKUP(H19651,zdroj!C:F,4,0)</f>
        <v>0</v>
      </c>
      <c r="N19651" s="61" t="str">
        <f t="shared" si="612"/>
        <v>-</v>
      </c>
      <c r="P19651" s="73" t="str">
        <f t="shared" si="613"/>
        <v/>
      </c>
      <c r="Q19651" s="61" t="s">
        <v>86</v>
      </c>
    </row>
    <row r="19652" spans="8:17" x14ac:dyDescent="0.25">
      <c r="H19652" s="59">
        <v>31011</v>
      </c>
      <c r="I19652" s="59" t="s">
        <v>72</v>
      </c>
      <c r="J19652" s="59">
        <v>9122842</v>
      </c>
      <c r="K19652" s="59" t="s">
        <v>20087</v>
      </c>
      <c r="L19652" s="61" t="s">
        <v>81</v>
      </c>
      <c r="M19652" s="61">
        <f>VLOOKUP(H19652,zdroj!C:F,4,0)</f>
        <v>0</v>
      </c>
      <c r="N19652" s="61" t="str">
        <f t="shared" si="612"/>
        <v>-</v>
      </c>
      <c r="P19652" s="73" t="str">
        <f t="shared" si="613"/>
        <v/>
      </c>
      <c r="Q19652" s="61" t="s">
        <v>86</v>
      </c>
    </row>
    <row r="19653" spans="8:17" x14ac:dyDescent="0.25">
      <c r="H19653" s="59">
        <v>31011</v>
      </c>
      <c r="I19653" s="59" t="s">
        <v>72</v>
      </c>
      <c r="J19653" s="59">
        <v>9122851</v>
      </c>
      <c r="K19653" s="59" t="s">
        <v>20088</v>
      </c>
      <c r="L19653" s="61" t="s">
        <v>81</v>
      </c>
      <c r="M19653" s="61">
        <f>VLOOKUP(H19653,zdroj!C:F,4,0)</f>
        <v>0</v>
      </c>
      <c r="N19653" s="61" t="str">
        <f t="shared" si="612"/>
        <v>-</v>
      </c>
      <c r="P19653" s="73" t="str">
        <f t="shared" si="613"/>
        <v/>
      </c>
      <c r="Q19653" s="61" t="s">
        <v>86</v>
      </c>
    </row>
    <row r="19654" spans="8:17" x14ac:dyDescent="0.25">
      <c r="H19654" s="59">
        <v>31011</v>
      </c>
      <c r="I19654" s="59" t="s">
        <v>72</v>
      </c>
      <c r="J19654" s="59">
        <v>9122869</v>
      </c>
      <c r="K19654" s="59" t="s">
        <v>20089</v>
      </c>
      <c r="L19654" s="61" t="s">
        <v>81</v>
      </c>
      <c r="M19654" s="61">
        <f>VLOOKUP(H19654,zdroj!C:F,4,0)</f>
        <v>0</v>
      </c>
      <c r="N19654" s="61" t="str">
        <f t="shared" si="612"/>
        <v>-</v>
      </c>
      <c r="P19654" s="73" t="str">
        <f t="shared" si="613"/>
        <v/>
      </c>
      <c r="Q19654" s="61" t="s">
        <v>86</v>
      </c>
    </row>
    <row r="19655" spans="8:17" x14ac:dyDescent="0.25">
      <c r="H19655" s="59">
        <v>31011</v>
      </c>
      <c r="I19655" s="59" t="s">
        <v>72</v>
      </c>
      <c r="J19655" s="59">
        <v>9122877</v>
      </c>
      <c r="K19655" s="59" t="s">
        <v>20090</v>
      </c>
      <c r="L19655" s="61" t="s">
        <v>81</v>
      </c>
      <c r="M19655" s="61">
        <f>VLOOKUP(H19655,zdroj!C:F,4,0)</f>
        <v>0</v>
      </c>
      <c r="N19655" s="61" t="str">
        <f t="shared" ref="N19655:N19718" si="614">IF(M19655="A",IF(L19655="katA","katB",L19655),L19655)</f>
        <v>-</v>
      </c>
      <c r="P19655" s="73" t="str">
        <f t="shared" ref="P19655:P19718" si="615">IF(O19655="A",1,"")</f>
        <v/>
      </c>
      <c r="Q19655" s="61" t="s">
        <v>86</v>
      </c>
    </row>
    <row r="19656" spans="8:17" x14ac:dyDescent="0.25">
      <c r="H19656" s="59">
        <v>31011</v>
      </c>
      <c r="I19656" s="59" t="s">
        <v>72</v>
      </c>
      <c r="J19656" s="59">
        <v>9122885</v>
      </c>
      <c r="K19656" s="59" t="s">
        <v>20091</v>
      </c>
      <c r="L19656" s="61" t="s">
        <v>81</v>
      </c>
      <c r="M19656" s="61">
        <f>VLOOKUP(H19656,zdroj!C:F,4,0)</f>
        <v>0</v>
      </c>
      <c r="N19656" s="61" t="str">
        <f t="shared" si="614"/>
        <v>-</v>
      </c>
      <c r="P19656" s="73" t="str">
        <f t="shared" si="615"/>
        <v/>
      </c>
      <c r="Q19656" s="61" t="s">
        <v>86</v>
      </c>
    </row>
    <row r="19657" spans="8:17" x14ac:dyDescent="0.25">
      <c r="H19657" s="59">
        <v>31011</v>
      </c>
      <c r="I19657" s="59" t="s">
        <v>72</v>
      </c>
      <c r="J19657" s="59">
        <v>9122893</v>
      </c>
      <c r="K19657" s="59" t="s">
        <v>20092</v>
      </c>
      <c r="L19657" s="61" t="s">
        <v>81</v>
      </c>
      <c r="M19657" s="61">
        <f>VLOOKUP(H19657,zdroj!C:F,4,0)</f>
        <v>0</v>
      </c>
      <c r="N19657" s="61" t="str">
        <f t="shared" si="614"/>
        <v>-</v>
      </c>
      <c r="P19657" s="73" t="str">
        <f t="shared" si="615"/>
        <v/>
      </c>
      <c r="Q19657" s="61" t="s">
        <v>86</v>
      </c>
    </row>
    <row r="19658" spans="8:17" x14ac:dyDescent="0.25">
      <c r="H19658" s="59">
        <v>31011</v>
      </c>
      <c r="I19658" s="59" t="s">
        <v>72</v>
      </c>
      <c r="J19658" s="59">
        <v>9122907</v>
      </c>
      <c r="K19658" s="59" t="s">
        <v>20093</v>
      </c>
      <c r="L19658" s="61" t="s">
        <v>114</v>
      </c>
      <c r="M19658" s="61">
        <f>VLOOKUP(H19658,zdroj!C:F,4,0)</f>
        <v>0</v>
      </c>
      <c r="N19658" s="61" t="str">
        <f t="shared" si="614"/>
        <v>katC</v>
      </c>
      <c r="P19658" s="73" t="str">
        <f t="shared" si="615"/>
        <v/>
      </c>
      <c r="Q19658" s="61" t="s">
        <v>31</v>
      </c>
    </row>
    <row r="19659" spans="8:17" x14ac:dyDescent="0.25">
      <c r="H19659" s="59">
        <v>31011</v>
      </c>
      <c r="I19659" s="59" t="s">
        <v>72</v>
      </c>
      <c r="J19659" s="59">
        <v>9122915</v>
      </c>
      <c r="K19659" s="59" t="s">
        <v>20094</v>
      </c>
      <c r="L19659" s="61" t="s">
        <v>114</v>
      </c>
      <c r="M19659" s="61">
        <f>VLOOKUP(H19659,zdroj!C:F,4,0)</f>
        <v>0</v>
      </c>
      <c r="N19659" s="61" t="str">
        <f t="shared" si="614"/>
        <v>katC</v>
      </c>
      <c r="P19659" s="73" t="str">
        <f t="shared" si="615"/>
        <v/>
      </c>
      <c r="Q19659" s="61" t="s">
        <v>31</v>
      </c>
    </row>
    <row r="19660" spans="8:17" x14ac:dyDescent="0.25">
      <c r="H19660" s="59">
        <v>31011</v>
      </c>
      <c r="I19660" s="59" t="s">
        <v>72</v>
      </c>
      <c r="J19660" s="59">
        <v>9122923</v>
      </c>
      <c r="K19660" s="59" t="s">
        <v>20095</v>
      </c>
      <c r="L19660" s="61" t="s">
        <v>81</v>
      </c>
      <c r="M19660" s="61">
        <f>VLOOKUP(H19660,zdroj!C:F,4,0)</f>
        <v>0</v>
      </c>
      <c r="N19660" s="61" t="str">
        <f t="shared" si="614"/>
        <v>-</v>
      </c>
      <c r="P19660" s="73" t="str">
        <f t="shared" si="615"/>
        <v/>
      </c>
      <c r="Q19660" s="61" t="s">
        <v>86</v>
      </c>
    </row>
    <row r="19661" spans="8:17" x14ac:dyDescent="0.25">
      <c r="H19661" s="59">
        <v>31011</v>
      </c>
      <c r="I19661" s="59" t="s">
        <v>72</v>
      </c>
      <c r="J19661" s="59">
        <v>9122931</v>
      </c>
      <c r="K19661" s="59" t="s">
        <v>20096</v>
      </c>
      <c r="L19661" s="61" t="s">
        <v>81</v>
      </c>
      <c r="M19661" s="61">
        <f>VLOOKUP(H19661,zdroj!C:F,4,0)</f>
        <v>0</v>
      </c>
      <c r="N19661" s="61" t="str">
        <f t="shared" si="614"/>
        <v>-</v>
      </c>
      <c r="P19661" s="73" t="str">
        <f t="shared" si="615"/>
        <v/>
      </c>
      <c r="Q19661" s="61" t="s">
        <v>86</v>
      </c>
    </row>
    <row r="19662" spans="8:17" x14ac:dyDescent="0.25">
      <c r="H19662" s="59">
        <v>31011</v>
      </c>
      <c r="I19662" s="59" t="s">
        <v>72</v>
      </c>
      <c r="J19662" s="59">
        <v>9122940</v>
      </c>
      <c r="K19662" s="59" t="s">
        <v>20097</v>
      </c>
      <c r="L19662" s="61" t="s">
        <v>81</v>
      </c>
      <c r="M19662" s="61">
        <f>VLOOKUP(H19662,zdroj!C:F,4,0)</f>
        <v>0</v>
      </c>
      <c r="N19662" s="61" t="str">
        <f t="shared" si="614"/>
        <v>-</v>
      </c>
      <c r="P19662" s="73" t="str">
        <f t="shared" si="615"/>
        <v/>
      </c>
      <c r="Q19662" s="61" t="s">
        <v>86</v>
      </c>
    </row>
    <row r="19663" spans="8:17" x14ac:dyDescent="0.25">
      <c r="H19663" s="59">
        <v>31011</v>
      </c>
      <c r="I19663" s="59" t="s">
        <v>72</v>
      </c>
      <c r="J19663" s="59">
        <v>9122958</v>
      </c>
      <c r="K19663" s="59" t="s">
        <v>20098</v>
      </c>
      <c r="L19663" s="61" t="s">
        <v>81</v>
      </c>
      <c r="M19663" s="61">
        <f>VLOOKUP(H19663,zdroj!C:F,4,0)</f>
        <v>0</v>
      </c>
      <c r="N19663" s="61" t="str">
        <f t="shared" si="614"/>
        <v>-</v>
      </c>
      <c r="P19663" s="73" t="str">
        <f t="shared" si="615"/>
        <v/>
      </c>
      <c r="Q19663" s="61" t="s">
        <v>86</v>
      </c>
    </row>
    <row r="19664" spans="8:17" x14ac:dyDescent="0.25">
      <c r="H19664" s="59">
        <v>31011</v>
      </c>
      <c r="I19664" s="59" t="s">
        <v>72</v>
      </c>
      <c r="J19664" s="59">
        <v>9122966</v>
      </c>
      <c r="K19664" s="59" t="s">
        <v>20099</v>
      </c>
      <c r="L19664" s="61" t="s">
        <v>81</v>
      </c>
      <c r="M19664" s="61">
        <f>VLOOKUP(H19664,zdroj!C:F,4,0)</f>
        <v>0</v>
      </c>
      <c r="N19664" s="61" t="str">
        <f t="shared" si="614"/>
        <v>-</v>
      </c>
      <c r="P19664" s="73" t="str">
        <f t="shared" si="615"/>
        <v/>
      </c>
      <c r="Q19664" s="61" t="s">
        <v>86</v>
      </c>
    </row>
    <row r="19665" spans="8:17" x14ac:dyDescent="0.25">
      <c r="H19665" s="59">
        <v>31011</v>
      </c>
      <c r="I19665" s="59" t="s">
        <v>72</v>
      </c>
      <c r="J19665" s="59">
        <v>9122982</v>
      </c>
      <c r="K19665" s="59" t="s">
        <v>20100</v>
      </c>
      <c r="L19665" s="61" t="s">
        <v>81</v>
      </c>
      <c r="M19665" s="61">
        <f>VLOOKUP(H19665,zdroj!C:F,4,0)</f>
        <v>0</v>
      </c>
      <c r="N19665" s="61" t="str">
        <f t="shared" si="614"/>
        <v>-</v>
      </c>
      <c r="P19665" s="73" t="str">
        <f t="shared" si="615"/>
        <v/>
      </c>
      <c r="Q19665" s="61" t="s">
        <v>86</v>
      </c>
    </row>
    <row r="19666" spans="8:17" x14ac:dyDescent="0.25">
      <c r="H19666" s="59">
        <v>31011</v>
      </c>
      <c r="I19666" s="59" t="s">
        <v>72</v>
      </c>
      <c r="J19666" s="59">
        <v>9122991</v>
      </c>
      <c r="K19666" s="59" t="s">
        <v>20101</v>
      </c>
      <c r="L19666" s="61" t="s">
        <v>81</v>
      </c>
      <c r="M19666" s="61">
        <f>VLOOKUP(H19666,zdroj!C:F,4,0)</f>
        <v>0</v>
      </c>
      <c r="N19666" s="61" t="str">
        <f t="shared" si="614"/>
        <v>-</v>
      </c>
      <c r="P19666" s="73" t="str">
        <f t="shared" si="615"/>
        <v/>
      </c>
      <c r="Q19666" s="61" t="s">
        <v>86</v>
      </c>
    </row>
    <row r="19667" spans="8:17" x14ac:dyDescent="0.25">
      <c r="H19667" s="59">
        <v>31011</v>
      </c>
      <c r="I19667" s="59" t="s">
        <v>72</v>
      </c>
      <c r="J19667" s="59">
        <v>9123008</v>
      </c>
      <c r="K19667" s="59" t="s">
        <v>20102</v>
      </c>
      <c r="L19667" s="61" t="s">
        <v>81</v>
      </c>
      <c r="M19667" s="61">
        <f>VLOOKUP(H19667,zdroj!C:F,4,0)</f>
        <v>0</v>
      </c>
      <c r="N19667" s="61" t="str">
        <f t="shared" si="614"/>
        <v>-</v>
      </c>
      <c r="P19667" s="73" t="str">
        <f t="shared" si="615"/>
        <v/>
      </c>
      <c r="Q19667" s="61" t="s">
        <v>86</v>
      </c>
    </row>
    <row r="19668" spans="8:17" x14ac:dyDescent="0.25">
      <c r="H19668" s="59">
        <v>31011</v>
      </c>
      <c r="I19668" s="59" t="s">
        <v>72</v>
      </c>
      <c r="J19668" s="59">
        <v>9123016</v>
      </c>
      <c r="K19668" s="59" t="s">
        <v>20103</v>
      </c>
      <c r="L19668" s="61" t="s">
        <v>81</v>
      </c>
      <c r="M19668" s="61">
        <f>VLOOKUP(H19668,zdroj!C:F,4,0)</f>
        <v>0</v>
      </c>
      <c r="N19668" s="61" t="str">
        <f t="shared" si="614"/>
        <v>-</v>
      </c>
      <c r="P19668" s="73" t="str">
        <f t="shared" si="615"/>
        <v/>
      </c>
      <c r="Q19668" s="61" t="s">
        <v>86</v>
      </c>
    </row>
    <row r="19669" spans="8:17" x14ac:dyDescent="0.25">
      <c r="H19669" s="59">
        <v>31011</v>
      </c>
      <c r="I19669" s="59" t="s">
        <v>72</v>
      </c>
      <c r="J19669" s="59">
        <v>9123024</v>
      </c>
      <c r="K19669" s="59" t="s">
        <v>20104</v>
      </c>
      <c r="L19669" s="61" t="s">
        <v>81</v>
      </c>
      <c r="M19669" s="61">
        <f>VLOOKUP(H19669,zdroj!C:F,4,0)</f>
        <v>0</v>
      </c>
      <c r="N19669" s="61" t="str">
        <f t="shared" si="614"/>
        <v>-</v>
      </c>
      <c r="P19669" s="73" t="str">
        <f t="shared" si="615"/>
        <v/>
      </c>
      <c r="Q19669" s="61" t="s">
        <v>86</v>
      </c>
    </row>
    <row r="19670" spans="8:17" x14ac:dyDescent="0.25">
      <c r="H19670" s="59">
        <v>31011</v>
      </c>
      <c r="I19670" s="59" t="s">
        <v>72</v>
      </c>
      <c r="J19670" s="59">
        <v>9123032</v>
      </c>
      <c r="K19670" s="59" t="s">
        <v>20105</v>
      </c>
      <c r="L19670" s="61" t="s">
        <v>81</v>
      </c>
      <c r="M19670" s="61">
        <f>VLOOKUP(H19670,zdroj!C:F,4,0)</f>
        <v>0</v>
      </c>
      <c r="N19670" s="61" t="str">
        <f t="shared" si="614"/>
        <v>-</v>
      </c>
      <c r="P19670" s="73" t="str">
        <f t="shared" si="615"/>
        <v/>
      </c>
      <c r="Q19670" s="61" t="s">
        <v>86</v>
      </c>
    </row>
    <row r="19671" spans="8:17" x14ac:dyDescent="0.25">
      <c r="H19671" s="59">
        <v>31011</v>
      </c>
      <c r="I19671" s="59" t="s">
        <v>72</v>
      </c>
      <c r="J19671" s="59">
        <v>9123041</v>
      </c>
      <c r="K19671" s="59" t="s">
        <v>20106</v>
      </c>
      <c r="L19671" s="61" t="s">
        <v>81</v>
      </c>
      <c r="M19671" s="61">
        <f>VLOOKUP(H19671,zdroj!C:F,4,0)</f>
        <v>0</v>
      </c>
      <c r="N19671" s="61" t="str">
        <f t="shared" si="614"/>
        <v>-</v>
      </c>
      <c r="P19671" s="73" t="str">
        <f t="shared" si="615"/>
        <v/>
      </c>
      <c r="Q19671" s="61" t="s">
        <v>86</v>
      </c>
    </row>
    <row r="19672" spans="8:17" x14ac:dyDescent="0.25">
      <c r="H19672" s="59">
        <v>31011</v>
      </c>
      <c r="I19672" s="59" t="s">
        <v>72</v>
      </c>
      <c r="J19672" s="59">
        <v>9123059</v>
      </c>
      <c r="K19672" s="59" t="s">
        <v>20107</v>
      </c>
      <c r="L19672" s="61" t="s">
        <v>114</v>
      </c>
      <c r="M19672" s="61">
        <f>VLOOKUP(H19672,zdroj!C:F,4,0)</f>
        <v>0</v>
      </c>
      <c r="N19672" s="61" t="str">
        <f t="shared" si="614"/>
        <v>katC</v>
      </c>
      <c r="P19672" s="73" t="str">
        <f t="shared" si="615"/>
        <v/>
      </c>
      <c r="Q19672" s="61" t="s">
        <v>31</v>
      </c>
    </row>
    <row r="19673" spans="8:17" x14ac:dyDescent="0.25">
      <c r="H19673" s="59">
        <v>31011</v>
      </c>
      <c r="I19673" s="59" t="s">
        <v>72</v>
      </c>
      <c r="J19673" s="59">
        <v>9123067</v>
      </c>
      <c r="K19673" s="59" t="s">
        <v>20108</v>
      </c>
      <c r="L19673" s="61" t="s">
        <v>81</v>
      </c>
      <c r="M19673" s="61">
        <f>VLOOKUP(H19673,zdroj!C:F,4,0)</f>
        <v>0</v>
      </c>
      <c r="N19673" s="61" t="str">
        <f t="shared" si="614"/>
        <v>-</v>
      </c>
      <c r="P19673" s="73" t="str">
        <f t="shared" si="615"/>
        <v/>
      </c>
      <c r="Q19673" s="61" t="s">
        <v>86</v>
      </c>
    </row>
    <row r="19674" spans="8:17" x14ac:dyDescent="0.25">
      <c r="H19674" s="59">
        <v>31011</v>
      </c>
      <c r="I19674" s="59" t="s">
        <v>72</v>
      </c>
      <c r="J19674" s="59">
        <v>9123075</v>
      </c>
      <c r="K19674" s="59" t="s">
        <v>20109</v>
      </c>
      <c r="L19674" s="61" t="s">
        <v>81</v>
      </c>
      <c r="M19674" s="61">
        <f>VLOOKUP(H19674,zdroj!C:F,4,0)</f>
        <v>0</v>
      </c>
      <c r="N19674" s="61" t="str">
        <f t="shared" si="614"/>
        <v>-</v>
      </c>
      <c r="P19674" s="73" t="str">
        <f t="shared" si="615"/>
        <v/>
      </c>
      <c r="Q19674" s="61" t="s">
        <v>86</v>
      </c>
    </row>
    <row r="19675" spans="8:17" x14ac:dyDescent="0.25">
      <c r="H19675" s="59">
        <v>31011</v>
      </c>
      <c r="I19675" s="59" t="s">
        <v>72</v>
      </c>
      <c r="J19675" s="59">
        <v>9123083</v>
      </c>
      <c r="K19675" s="59" t="s">
        <v>20110</v>
      </c>
      <c r="L19675" s="61" t="s">
        <v>81</v>
      </c>
      <c r="M19675" s="61">
        <f>VLOOKUP(H19675,zdroj!C:F,4,0)</f>
        <v>0</v>
      </c>
      <c r="N19675" s="61" t="str">
        <f t="shared" si="614"/>
        <v>-</v>
      </c>
      <c r="P19675" s="73" t="str">
        <f t="shared" si="615"/>
        <v/>
      </c>
      <c r="Q19675" s="61" t="s">
        <v>86</v>
      </c>
    </row>
    <row r="19676" spans="8:17" x14ac:dyDescent="0.25">
      <c r="H19676" s="59">
        <v>31011</v>
      </c>
      <c r="I19676" s="59" t="s">
        <v>72</v>
      </c>
      <c r="J19676" s="59">
        <v>9123091</v>
      </c>
      <c r="K19676" s="59" t="s">
        <v>20111</v>
      </c>
      <c r="L19676" s="61" t="s">
        <v>81</v>
      </c>
      <c r="M19676" s="61">
        <f>VLOOKUP(H19676,zdroj!C:F,4,0)</f>
        <v>0</v>
      </c>
      <c r="N19676" s="61" t="str">
        <f t="shared" si="614"/>
        <v>-</v>
      </c>
      <c r="P19676" s="73" t="str">
        <f t="shared" si="615"/>
        <v/>
      </c>
      <c r="Q19676" s="61" t="s">
        <v>86</v>
      </c>
    </row>
    <row r="19677" spans="8:17" x14ac:dyDescent="0.25">
      <c r="H19677" s="59">
        <v>31011</v>
      </c>
      <c r="I19677" s="59" t="s">
        <v>72</v>
      </c>
      <c r="J19677" s="59">
        <v>9123105</v>
      </c>
      <c r="K19677" s="59" t="s">
        <v>20112</v>
      </c>
      <c r="L19677" s="61" t="s">
        <v>81</v>
      </c>
      <c r="M19677" s="61">
        <f>VLOOKUP(H19677,zdroj!C:F,4,0)</f>
        <v>0</v>
      </c>
      <c r="N19677" s="61" t="str">
        <f t="shared" si="614"/>
        <v>-</v>
      </c>
      <c r="P19677" s="73" t="str">
        <f t="shared" si="615"/>
        <v/>
      </c>
      <c r="Q19677" s="61" t="s">
        <v>86</v>
      </c>
    </row>
    <row r="19678" spans="8:17" x14ac:dyDescent="0.25">
      <c r="H19678" s="59">
        <v>31011</v>
      </c>
      <c r="I19678" s="59" t="s">
        <v>72</v>
      </c>
      <c r="J19678" s="59">
        <v>9123113</v>
      </c>
      <c r="K19678" s="59" t="s">
        <v>20113</v>
      </c>
      <c r="L19678" s="61" t="s">
        <v>81</v>
      </c>
      <c r="M19678" s="61">
        <f>VLOOKUP(H19678,zdroj!C:F,4,0)</f>
        <v>0</v>
      </c>
      <c r="N19678" s="61" t="str">
        <f t="shared" si="614"/>
        <v>-</v>
      </c>
      <c r="P19678" s="73" t="str">
        <f t="shared" si="615"/>
        <v/>
      </c>
      <c r="Q19678" s="61" t="s">
        <v>86</v>
      </c>
    </row>
    <row r="19679" spans="8:17" x14ac:dyDescent="0.25">
      <c r="H19679" s="59">
        <v>31011</v>
      </c>
      <c r="I19679" s="59" t="s">
        <v>72</v>
      </c>
      <c r="J19679" s="59">
        <v>9123121</v>
      </c>
      <c r="K19679" s="59" t="s">
        <v>20114</v>
      </c>
      <c r="L19679" s="61" t="s">
        <v>81</v>
      </c>
      <c r="M19679" s="61">
        <f>VLOOKUP(H19679,zdroj!C:F,4,0)</f>
        <v>0</v>
      </c>
      <c r="N19679" s="61" t="str">
        <f t="shared" si="614"/>
        <v>-</v>
      </c>
      <c r="P19679" s="73" t="str">
        <f t="shared" si="615"/>
        <v/>
      </c>
      <c r="Q19679" s="61" t="s">
        <v>86</v>
      </c>
    </row>
    <row r="19680" spans="8:17" x14ac:dyDescent="0.25">
      <c r="H19680" s="59">
        <v>31011</v>
      </c>
      <c r="I19680" s="59" t="s">
        <v>72</v>
      </c>
      <c r="J19680" s="59">
        <v>9123130</v>
      </c>
      <c r="K19680" s="59" t="s">
        <v>20115</v>
      </c>
      <c r="L19680" s="61" t="s">
        <v>81</v>
      </c>
      <c r="M19680" s="61">
        <f>VLOOKUP(H19680,zdroj!C:F,4,0)</f>
        <v>0</v>
      </c>
      <c r="N19680" s="61" t="str">
        <f t="shared" si="614"/>
        <v>-</v>
      </c>
      <c r="P19680" s="73" t="str">
        <f t="shared" si="615"/>
        <v/>
      </c>
      <c r="Q19680" s="61" t="s">
        <v>86</v>
      </c>
    </row>
    <row r="19681" spans="8:17" x14ac:dyDescent="0.25">
      <c r="H19681" s="59">
        <v>31011</v>
      </c>
      <c r="I19681" s="59" t="s">
        <v>72</v>
      </c>
      <c r="J19681" s="59">
        <v>9123148</v>
      </c>
      <c r="K19681" s="59" t="s">
        <v>20116</v>
      </c>
      <c r="L19681" s="61" t="s">
        <v>81</v>
      </c>
      <c r="M19681" s="61">
        <f>VLOOKUP(H19681,zdroj!C:F,4,0)</f>
        <v>0</v>
      </c>
      <c r="N19681" s="61" t="str">
        <f t="shared" si="614"/>
        <v>-</v>
      </c>
      <c r="P19681" s="73" t="str">
        <f t="shared" si="615"/>
        <v/>
      </c>
      <c r="Q19681" s="61" t="s">
        <v>86</v>
      </c>
    </row>
    <row r="19682" spans="8:17" x14ac:dyDescent="0.25">
      <c r="H19682" s="59">
        <v>31011</v>
      </c>
      <c r="I19682" s="59" t="s">
        <v>72</v>
      </c>
      <c r="J19682" s="59">
        <v>9123156</v>
      </c>
      <c r="K19682" s="59" t="s">
        <v>20117</v>
      </c>
      <c r="L19682" s="61" t="s">
        <v>81</v>
      </c>
      <c r="M19682" s="61">
        <f>VLOOKUP(H19682,zdroj!C:F,4,0)</f>
        <v>0</v>
      </c>
      <c r="N19682" s="61" t="str">
        <f t="shared" si="614"/>
        <v>-</v>
      </c>
      <c r="P19682" s="73" t="str">
        <f t="shared" si="615"/>
        <v/>
      </c>
      <c r="Q19682" s="61" t="s">
        <v>86</v>
      </c>
    </row>
    <row r="19683" spans="8:17" x14ac:dyDescent="0.25">
      <c r="H19683" s="59">
        <v>31011</v>
      </c>
      <c r="I19683" s="59" t="s">
        <v>72</v>
      </c>
      <c r="J19683" s="59">
        <v>9123164</v>
      </c>
      <c r="K19683" s="59" t="s">
        <v>20118</v>
      </c>
      <c r="L19683" s="61" t="s">
        <v>114</v>
      </c>
      <c r="M19683" s="61">
        <f>VLOOKUP(H19683,zdroj!C:F,4,0)</f>
        <v>0</v>
      </c>
      <c r="N19683" s="61" t="str">
        <f t="shared" si="614"/>
        <v>katC</v>
      </c>
      <c r="P19683" s="73" t="str">
        <f t="shared" si="615"/>
        <v/>
      </c>
      <c r="Q19683" s="61" t="s">
        <v>31</v>
      </c>
    </row>
    <row r="19684" spans="8:17" x14ac:dyDescent="0.25">
      <c r="H19684" s="59">
        <v>31011</v>
      </c>
      <c r="I19684" s="59" t="s">
        <v>72</v>
      </c>
      <c r="J19684" s="59">
        <v>9123172</v>
      </c>
      <c r="K19684" s="59" t="s">
        <v>20119</v>
      </c>
      <c r="L19684" s="61" t="s">
        <v>81</v>
      </c>
      <c r="M19684" s="61">
        <f>VLOOKUP(H19684,zdroj!C:F,4,0)</f>
        <v>0</v>
      </c>
      <c r="N19684" s="61" t="str">
        <f t="shared" si="614"/>
        <v>-</v>
      </c>
      <c r="P19684" s="73" t="str">
        <f t="shared" si="615"/>
        <v/>
      </c>
      <c r="Q19684" s="61" t="s">
        <v>86</v>
      </c>
    </row>
    <row r="19685" spans="8:17" x14ac:dyDescent="0.25">
      <c r="H19685" s="59">
        <v>31011</v>
      </c>
      <c r="I19685" s="59" t="s">
        <v>72</v>
      </c>
      <c r="J19685" s="59">
        <v>9123181</v>
      </c>
      <c r="K19685" s="59" t="s">
        <v>20120</v>
      </c>
      <c r="L19685" s="61" t="s">
        <v>81</v>
      </c>
      <c r="M19685" s="61">
        <f>VLOOKUP(H19685,zdroj!C:F,4,0)</f>
        <v>0</v>
      </c>
      <c r="N19685" s="61" t="str">
        <f t="shared" si="614"/>
        <v>-</v>
      </c>
      <c r="P19685" s="73" t="str">
        <f t="shared" si="615"/>
        <v/>
      </c>
      <c r="Q19685" s="61" t="s">
        <v>86</v>
      </c>
    </row>
    <row r="19686" spans="8:17" x14ac:dyDescent="0.25">
      <c r="H19686" s="59">
        <v>31011</v>
      </c>
      <c r="I19686" s="59" t="s">
        <v>72</v>
      </c>
      <c r="J19686" s="59">
        <v>9123199</v>
      </c>
      <c r="K19686" s="59" t="s">
        <v>20121</v>
      </c>
      <c r="L19686" s="61" t="s">
        <v>81</v>
      </c>
      <c r="M19686" s="61">
        <f>VLOOKUP(H19686,zdroj!C:F,4,0)</f>
        <v>0</v>
      </c>
      <c r="N19686" s="61" t="str">
        <f t="shared" si="614"/>
        <v>-</v>
      </c>
      <c r="P19686" s="73" t="str">
        <f t="shared" si="615"/>
        <v/>
      </c>
      <c r="Q19686" s="61" t="s">
        <v>86</v>
      </c>
    </row>
    <row r="19687" spans="8:17" x14ac:dyDescent="0.25">
      <c r="H19687" s="59">
        <v>31011</v>
      </c>
      <c r="I19687" s="59" t="s">
        <v>72</v>
      </c>
      <c r="J19687" s="59">
        <v>9123202</v>
      </c>
      <c r="K19687" s="59" t="s">
        <v>20122</v>
      </c>
      <c r="L19687" s="61" t="s">
        <v>81</v>
      </c>
      <c r="M19687" s="61">
        <f>VLOOKUP(H19687,zdroj!C:F,4,0)</f>
        <v>0</v>
      </c>
      <c r="N19687" s="61" t="str">
        <f t="shared" si="614"/>
        <v>-</v>
      </c>
      <c r="P19687" s="73" t="str">
        <f t="shared" si="615"/>
        <v/>
      </c>
      <c r="Q19687" s="61" t="s">
        <v>86</v>
      </c>
    </row>
    <row r="19688" spans="8:17" x14ac:dyDescent="0.25">
      <c r="H19688" s="59">
        <v>31011</v>
      </c>
      <c r="I19688" s="59" t="s">
        <v>72</v>
      </c>
      <c r="J19688" s="59">
        <v>9123211</v>
      </c>
      <c r="K19688" s="59" t="s">
        <v>20123</v>
      </c>
      <c r="L19688" s="61" t="s">
        <v>81</v>
      </c>
      <c r="M19688" s="61">
        <f>VLOOKUP(H19688,zdroj!C:F,4,0)</f>
        <v>0</v>
      </c>
      <c r="N19688" s="61" t="str">
        <f t="shared" si="614"/>
        <v>-</v>
      </c>
      <c r="P19688" s="73" t="str">
        <f t="shared" si="615"/>
        <v/>
      </c>
      <c r="Q19688" s="61" t="s">
        <v>86</v>
      </c>
    </row>
    <row r="19689" spans="8:17" x14ac:dyDescent="0.25">
      <c r="H19689" s="59">
        <v>31011</v>
      </c>
      <c r="I19689" s="59" t="s">
        <v>72</v>
      </c>
      <c r="J19689" s="59">
        <v>9123229</v>
      </c>
      <c r="K19689" s="59" t="s">
        <v>20124</v>
      </c>
      <c r="L19689" s="61" t="s">
        <v>81</v>
      </c>
      <c r="M19689" s="61">
        <f>VLOOKUP(H19689,zdroj!C:F,4,0)</f>
        <v>0</v>
      </c>
      <c r="N19689" s="61" t="str">
        <f t="shared" si="614"/>
        <v>-</v>
      </c>
      <c r="P19689" s="73" t="str">
        <f t="shared" si="615"/>
        <v/>
      </c>
      <c r="Q19689" s="61" t="s">
        <v>86</v>
      </c>
    </row>
    <row r="19690" spans="8:17" x14ac:dyDescent="0.25">
      <c r="H19690" s="59">
        <v>31011</v>
      </c>
      <c r="I19690" s="59" t="s">
        <v>72</v>
      </c>
      <c r="J19690" s="59">
        <v>9123237</v>
      </c>
      <c r="K19690" s="59" t="s">
        <v>20125</v>
      </c>
      <c r="L19690" s="61" t="s">
        <v>81</v>
      </c>
      <c r="M19690" s="61">
        <f>VLOOKUP(H19690,zdroj!C:F,4,0)</f>
        <v>0</v>
      </c>
      <c r="N19690" s="61" t="str">
        <f t="shared" si="614"/>
        <v>-</v>
      </c>
      <c r="P19690" s="73" t="str">
        <f t="shared" si="615"/>
        <v/>
      </c>
      <c r="Q19690" s="61" t="s">
        <v>86</v>
      </c>
    </row>
    <row r="19691" spans="8:17" x14ac:dyDescent="0.25">
      <c r="H19691" s="59">
        <v>31011</v>
      </c>
      <c r="I19691" s="59" t="s">
        <v>72</v>
      </c>
      <c r="J19691" s="59">
        <v>9123245</v>
      </c>
      <c r="K19691" s="59" t="s">
        <v>20126</v>
      </c>
      <c r="L19691" s="61" t="s">
        <v>81</v>
      </c>
      <c r="M19691" s="61">
        <f>VLOOKUP(H19691,zdroj!C:F,4,0)</f>
        <v>0</v>
      </c>
      <c r="N19691" s="61" t="str">
        <f t="shared" si="614"/>
        <v>-</v>
      </c>
      <c r="P19691" s="73" t="str">
        <f t="shared" si="615"/>
        <v/>
      </c>
      <c r="Q19691" s="61" t="s">
        <v>86</v>
      </c>
    </row>
    <row r="19692" spans="8:17" x14ac:dyDescent="0.25">
      <c r="H19692" s="59">
        <v>31011</v>
      </c>
      <c r="I19692" s="59" t="s">
        <v>72</v>
      </c>
      <c r="J19692" s="59">
        <v>9123253</v>
      </c>
      <c r="K19692" s="59" t="s">
        <v>20127</v>
      </c>
      <c r="L19692" s="61" t="s">
        <v>81</v>
      </c>
      <c r="M19692" s="61">
        <f>VLOOKUP(H19692,zdroj!C:F,4,0)</f>
        <v>0</v>
      </c>
      <c r="N19692" s="61" t="str">
        <f t="shared" si="614"/>
        <v>-</v>
      </c>
      <c r="P19692" s="73" t="str">
        <f t="shared" si="615"/>
        <v/>
      </c>
      <c r="Q19692" s="61" t="s">
        <v>86</v>
      </c>
    </row>
    <row r="19693" spans="8:17" x14ac:dyDescent="0.25">
      <c r="H19693" s="59">
        <v>31011</v>
      </c>
      <c r="I19693" s="59" t="s">
        <v>72</v>
      </c>
      <c r="J19693" s="59">
        <v>9123261</v>
      </c>
      <c r="K19693" s="59" t="s">
        <v>20128</v>
      </c>
      <c r="L19693" s="61" t="s">
        <v>81</v>
      </c>
      <c r="M19693" s="61">
        <f>VLOOKUP(H19693,zdroj!C:F,4,0)</f>
        <v>0</v>
      </c>
      <c r="N19693" s="61" t="str">
        <f t="shared" si="614"/>
        <v>-</v>
      </c>
      <c r="P19693" s="73" t="str">
        <f t="shared" si="615"/>
        <v/>
      </c>
      <c r="Q19693" s="61" t="s">
        <v>86</v>
      </c>
    </row>
    <row r="19694" spans="8:17" x14ac:dyDescent="0.25">
      <c r="H19694" s="59">
        <v>31011</v>
      </c>
      <c r="I19694" s="59" t="s">
        <v>72</v>
      </c>
      <c r="J19694" s="59">
        <v>9123270</v>
      </c>
      <c r="K19694" s="59" t="s">
        <v>20129</v>
      </c>
      <c r="L19694" s="61" t="s">
        <v>81</v>
      </c>
      <c r="M19694" s="61">
        <f>VLOOKUP(H19694,zdroj!C:F,4,0)</f>
        <v>0</v>
      </c>
      <c r="N19694" s="61" t="str">
        <f t="shared" si="614"/>
        <v>-</v>
      </c>
      <c r="P19694" s="73" t="str">
        <f t="shared" si="615"/>
        <v/>
      </c>
      <c r="Q19694" s="61" t="s">
        <v>86</v>
      </c>
    </row>
    <row r="19695" spans="8:17" x14ac:dyDescent="0.25">
      <c r="H19695" s="59">
        <v>31011</v>
      </c>
      <c r="I19695" s="59" t="s">
        <v>72</v>
      </c>
      <c r="J19695" s="59">
        <v>9123288</v>
      </c>
      <c r="K19695" s="59" t="s">
        <v>20130</v>
      </c>
      <c r="L19695" s="61" t="s">
        <v>81</v>
      </c>
      <c r="M19695" s="61">
        <f>VLOOKUP(H19695,zdroj!C:F,4,0)</f>
        <v>0</v>
      </c>
      <c r="N19695" s="61" t="str">
        <f t="shared" si="614"/>
        <v>-</v>
      </c>
      <c r="P19695" s="73" t="str">
        <f t="shared" si="615"/>
        <v/>
      </c>
      <c r="Q19695" s="61" t="s">
        <v>86</v>
      </c>
    </row>
    <row r="19696" spans="8:17" x14ac:dyDescent="0.25">
      <c r="H19696" s="59">
        <v>31011</v>
      </c>
      <c r="I19696" s="59" t="s">
        <v>72</v>
      </c>
      <c r="J19696" s="59">
        <v>9123296</v>
      </c>
      <c r="K19696" s="59" t="s">
        <v>20131</v>
      </c>
      <c r="L19696" s="61" t="s">
        <v>81</v>
      </c>
      <c r="M19696" s="61">
        <f>VLOOKUP(H19696,zdroj!C:F,4,0)</f>
        <v>0</v>
      </c>
      <c r="N19696" s="61" t="str">
        <f t="shared" si="614"/>
        <v>-</v>
      </c>
      <c r="P19696" s="73" t="str">
        <f t="shared" si="615"/>
        <v/>
      </c>
      <c r="Q19696" s="61" t="s">
        <v>86</v>
      </c>
    </row>
    <row r="19697" spans="8:17" x14ac:dyDescent="0.25">
      <c r="H19697" s="59">
        <v>31011</v>
      </c>
      <c r="I19697" s="59" t="s">
        <v>72</v>
      </c>
      <c r="J19697" s="59">
        <v>9123300</v>
      </c>
      <c r="K19697" s="59" t="s">
        <v>20132</v>
      </c>
      <c r="L19697" s="61" t="s">
        <v>81</v>
      </c>
      <c r="M19697" s="61">
        <f>VLOOKUP(H19697,zdroj!C:F,4,0)</f>
        <v>0</v>
      </c>
      <c r="N19697" s="61" t="str">
        <f t="shared" si="614"/>
        <v>-</v>
      </c>
      <c r="P19697" s="73" t="str">
        <f t="shared" si="615"/>
        <v/>
      </c>
      <c r="Q19697" s="61" t="s">
        <v>86</v>
      </c>
    </row>
    <row r="19698" spans="8:17" x14ac:dyDescent="0.25">
      <c r="H19698" s="59">
        <v>31011</v>
      </c>
      <c r="I19698" s="59" t="s">
        <v>72</v>
      </c>
      <c r="J19698" s="59">
        <v>9123318</v>
      </c>
      <c r="K19698" s="59" t="s">
        <v>20133</v>
      </c>
      <c r="L19698" s="61" t="s">
        <v>81</v>
      </c>
      <c r="M19698" s="61">
        <f>VLOOKUP(H19698,zdroj!C:F,4,0)</f>
        <v>0</v>
      </c>
      <c r="N19698" s="61" t="str">
        <f t="shared" si="614"/>
        <v>-</v>
      </c>
      <c r="P19698" s="73" t="str">
        <f t="shared" si="615"/>
        <v/>
      </c>
      <c r="Q19698" s="61" t="s">
        <v>86</v>
      </c>
    </row>
    <row r="19699" spans="8:17" x14ac:dyDescent="0.25">
      <c r="H19699" s="59">
        <v>31011</v>
      </c>
      <c r="I19699" s="59" t="s">
        <v>72</v>
      </c>
      <c r="J19699" s="59">
        <v>9123326</v>
      </c>
      <c r="K19699" s="59" t="s">
        <v>20134</v>
      </c>
      <c r="L19699" s="61" t="s">
        <v>81</v>
      </c>
      <c r="M19699" s="61">
        <f>VLOOKUP(H19699,zdroj!C:F,4,0)</f>
        <v>0</v>
      </c>
      <c r="N19699" s="61" t="str">
        <f t="shared" si="614"/>
        <v>-</v>
      </c>
      <c r="P19699" s="73" t="str">
        <f t="shared" si="615"/>
        <v/>
      </c>
      <c r="Q19699" s="61" t="s">
        <v>86</v>
      </c>
    </row>
    <row r="19700" spans="8:17" x14ac:dyDescent="0.25">
      <c r="H19700" s="59">
        <v>31011</v>
      </c>
      <c r="I19700" s="59" t="s">
        <v>72</v>
      </c>
      <c r="J19700" s="59">
        <v>9123334</v>
      </c>
      <c r="K19700" s="59" t="s">
        <v>20135</v>
      </c>
      <c r="L19700" s="61" t="s">
        <v>81</v>
      </c>
      <c r="M19700" s="61">
        <f>VLOOKUP(H19700,zdroj!C:F,4,0)</f>
        <v>0</v>
      </c>
      <c r="N19700" s="61" t="str">
        <f t="shared" si="614"/>
        <v>-</v>
      </c>
      <c r="P19700" s="73" t="str">
        <f t="shared" si="615"/>
        <v/>
      </c>
      <c r="Q19700" s="61" t="s">
        <v>86</v>
      </c>
    </row>
    <row r="19701" spans="8:17" x14ac:dyDescent="0.25">
      <c r="H19701" s="59">
        <v>31011</v>
      </c>
      <c r="I19701" s="59" t="s">
        <v>72</v>
      </c>
      <c r="J19701" s="59">
        <v>9123342</v>
      </c>
      <c r="K19701" s="59" t="s">
        <v>20136</v>
      </c>
      <c r="L19701" s="61" t="s">
        <v>81</v>
      </c>
      <c r="M19701" s="61">
        <f>VLOOKUP(H19701,zdroj!C:F,4,0)</f>
        <v>0</v>
      </c>
      <c r="N19701" s="61" t="str">
        <f t="shared" si="614"/>
        <v>-</v>
      </c>
      <c r="P19701" s="73" t="str">
        <f t="shared" si="615"/>
        <v/>
      </c>
      <c r="Q19701" s="61" t="s">
        <v>86</v>
      </c>
    </row>
    <row r="19702" spans="8:17" x14ac:dyDescent="0.25">
      <c r="H19702" s="59">
        <v>31011</v>
      </c>
      <c r="I19702" s="59" t="s">
        <v>72</v>
      </c>
      <c r="J19702" s="59">
        <v>9123351</v>
      </c>
      <c r="K19702" s="59" t="s">
        <v>20137</v>
      </c>
      <c r="L19702" s="61" t="s">
        <v>81</v>
      </c>
      <c r="M19702" s="61">
        <f>VLOOKUP(H19702,zdroj!C:F,4,0)</f>
        <v>0</v>
      </c>
      <c r="N19702" s="61" t="str">
        <f t="shared" si="614"/>
        <v>-</v>
      </c>
      <c r="P19702" s="73" t="str">
        <f t="shared" si="615"/>
        <v/>
      </c>
      <c r="Q19702" s="61" t="s">
        <v>86</v>
      </c>
    </row>
    <row r="19703" spans="8:17" x14ac:dyDescent="0.25">
      <c r="H19703" s="59">
        <v>31011</v>
      </c>
      <c r="I19703" s="59" t="s">
        <v>72</v>
      </c>
      <c r="J19703" s="59">
        <v>9123369</v>
      </c>
      <c r="K19703" s="59" t="s">
        <v>20138</v>
      </c>
      <c r="L19703" s="61" t="s">
        <v>81</v>
      </c>
      <c r="M19703" s="61">
        <f>VLOOKUP(H19703,zdroj!C:F,4,0)</f>
        <v>0</v>
      </c>
      <c r="N19703" s="61" t="str">
        <f t="shared" si="614"/>
        <v>-</v>
      </c>
      <c r="P19703" s="73" t="str">
        <f t="shared" si="615"/>
        <v/>
      </c>
      <c r="Q19703" s="61" t="s">
        <v>86</v>
      </c>
    </row>
    <row r="19704" spans="8:17" x14ac:dyDescent="0.25">
      <c r="H19704" s="59">
        <v>31011</v>
      </c>
      <c r="I19704" s="59" t="s">
        <v>72</v>
      </c>
      <c r="J19704" s="59">
        <v>9123377</v>
      </c>
      <c r="K19704" s="59" t="s">
        <v>20139</v>
      </c>
      <c r="L19704" s="61" t="s">
        <v>81</v>
      </c>
      <c r="M19704" s="61">
        <f>VLOOKUP(H19704,zdroj!C:F,4,0)</f>
        <v>0</v>
      </c>
      <c r="N19704" s="61" t="str">
        <f t="shared" si="614"/>
        <v>-</v>
      </c>
      <c r="P19704" s="73" t="str">
        <f t="shared" si="615"/>
        <v/>
      </c>
      <c r="Q19704" s="61" t="s">
        <v>86</v>
      </c>
    </row>
    <row r="19705" spans="8:17" x14ac:dyDescent="0.25">
      <c r="H19705" s="59">
        <v>31011</v>
      </c>
      <c r="I19705" s="59" t="s">
        <v>72</v>
      </c>
      <c r="J19705" s="59">
        <v>9123385</v>
      </c>
      <c r="K19705" s="59" t="s">
        <v>20140</v>
      </c>
      <c r="L19705" s="61" t="s">
        <v>81</v>
      </c>
      <c r="M19705" s="61">
        <f>VLOOKUP(H19705,zdroj!C:F,4,0)</f>
        <v>0</v>
      </c>
      <c r="N19705" s="61" t="str">
        <f t="shared" si="614"/>
        <v>-</v>
      </c>
      <c r="P19705" s="73" t="str">
        <f t="shared" si="615"/>
        <v/>
      </c>
      <c r="Q19705" s="61" t="s">
        <v>86</v>
      </c>
    </row>
    <row r="19706" spans="8:17" x14ac:dyDescent="0.25">
      <c r="H19706" s="59">
        <v>31011</v>
      </c>
      <c r="I19706" s="59" t="s">
        <v>72</v>
      </c>
      <c r="J19706" s="59">
        <v>9123393</v>
      </c>
      <c r="K19706" s="59" t="s">
        <v>20141</v>
      </c>
      <c r="L19706" s="61" t="s">
        <v>81</v>
      </c>
      <c r="M19706" s="61">
        <f>VLOOKUP(H19706,zdroj!C:F,4,0)</f>
        <v>0</v>
      </c>
      <c r="N19706" s="61" t="str">
        <f t="shared" si="614"/>
        <v>-</v>
      </c>
      <c r="P19706" s="73" t="str">
        <f t="shared" si="615"/>
        <v/>
      </c>
      <c r="Q19706" s="61" t="s">
        <v>86</v>
      </c>
    </row>
    <row r="19707" spans="8:17" x14ac:dyDescent="0.25">
      <c r="H19707" s="59">
        <v>31011</v>
      </c>
      <c r="I19707" s="59" t="s">
        <v>72</v>
      </c>
      <c r="J19707" s="59">
        <v>9123407</v>
      </c>
      <c r="K19707" s="59" t="s">
        <v>20142</v>
      </c>
      <c r="L19707" s="61" t="s">
        <v>81</v>
      </c>
      <c r="M19707" s="61">
        <f>VLOOKUP(H19707,zdroj!C:F,4,0)</f>
        <v>0</v>
      </c>
      <c r="N19707" s="61" t="str">
        <f t="shared" si="614"/>
        <v>-</v>
      </c>
      <c r="P19707" s="73" t="str">
        <f t="shared" si="615"/>
        <v/>
      </c>
      <c r="Q19707" s="61" t="s">
        <v>86</v>
      </c>
    </row>
    <row r="19708" spans="8:17" x14ac:dyDescent="0.25">
      <c r="H19708" s="59">
        <v>31011</v>
      </c>
      <c r="I19708" s="59" t="s">
        <v>72</v>
      </c>
      <c r="J19708" s="59">
        <v>9123415</v>
      </c>
      <c r="K19708" s="59" t="s">
        <v>20143</v>
      </c>
      <c r="L19708" s="61" t="s">
        <v>81</v>
      </c>
      <c r="M19708" s="61">
        <f>VLOOKUP(H19708,zdroj!C:F,4,0)</f>
        <v>0</v>
      </c>
      <c r="N19708" s="61" t="str">
        <f t="shared" si="614"/>
        <v>-</v>
      </c>
      <c r="P19708" s="73" t="str">
        <f t="shared" si="615"/>
        <v/>
      </c>
      <c r="Q19708" s="61" t="s">
        <v>86</v>
      </c>
    </row>
    <row r="19709" spans="8:17" x14ac:dyDescent="0.25">
      <c r="H19709" s="59">
        <v>31011</v>
      </c>
      <c r="I19709" s="59" t="s">
        <v>72</v>
      </c>
      <c r="J19709" s="59">
        <v>9123423</v>
      </c>
      <c r="K19709" s="59" t="s">
        <v>20144</v>
      </c>
      <c r="L19709" s="61" t="s">
        <v>81</v>
      </c>
      <c r="M19709" s="61">
        <f>VLOOKUP(H19709,zdroj!C:F,4,0)</f>
        <v>0</v>
      </c>
      <c r="N19709" s="61" t="str">
        <f t="shared" si="614"/>
        <v>-</v>
      </c>
      <c r="P19709" s="73" t="str">
        <f t="shared" si="615"/>
        <v/>
      </c>
      <c r="Q19709" s="61" t="s">
        <v>86</v>
      </c>
    </row>
    <row r="19710" spans="8:17" x14ac:dyDescent="0.25">
      <c r="H19710" s="59">
        <v>31011</v>
      </c>
      <c r="I19710" s="59" t="s">
        <v>72</v>
      </c>
      <c r="J19710" s="59">
        <v>9123431</v>
      </c>
      <c r="K19710" s="59" t="s">
        <v>20145</v>
      </c>
      <c r="L19710" s="61" t="s">
        <v>81</v>
      </c>
      <c r="M19710" s="61">
        <f>VLOOKUP(H19710,zdroj!C:F,4,0)</f>
        <v>0</v>
      </c>
      <c r="N19710" s="61" t="str">
        <f t="shared" si="614"/>
        <v>-</v>
      </c>
      <c r="P19710" s="73" t="str">
        <f t="shared" si="615"/>
        <v/>
      </c>
      <c r="Q19710" s="61" t="s">
        <v>86</v>
      </c>
    </row>
    <row r="19711" spans="8:17" x14ac:dyDescent="0.25">
      <c r="H19711" s="59">
        <v>31011</v>
      </c>
      <c r="I19711" s="59" t="s">
        <v>72</v>
      </c>
      <c r="J19711" s="59">
        <v>9123440</v>
      </c>
      <c r="K19711" s="59" t="s">
        <v>20146</v>
      </c>
      <c r="L19711" s="61" t="s">
        <v>81</v>
      </c>
      <c r="M19711" s="61">
        <f>VLOOKUP(H19711,zdroj!C:F,4,0)</f>
        <v>0</v>
      </c>
      <c r="N19711" s="61" t="str">
        <f t="shared" si="614"/>
        <v>-</v>
      </c>
      <c r="P19711" s="73" t="str">
        <f t="shared" si="615"/>
        <v/>
      </c>
      <c r="Q19711" s="61" t="s">
        <v>86</v>
      </c>
    </row>
    <row r="19712" spans="8:17" x14ac:dyDescent="0.25">
      <c r="H19712" s="59">
        <v>31011</v>
      </c>
      <c r="I19712" s="59" t="s">
        <v>72</v>
      </c>
      <c r="J19712" s="59">
        <v>9123458</v>
      </c>
      <c r="K19712" s="59" t="s">
        <v>20147</v>
      </c>
      <c r="L19712" s="61" t="s">
        <v>81</v>
      </c>
      <c r="M19712" s="61">
        <f>VLOOKUP(H19712,zdroj!C:F,4,0)</f>
        <v>0</v>
      </c>
      <c r="N19712" s="61" t="str">
        <f t="shared" si="614"/>
        <v>-</v>
      </c>
      <c r="P19712" s="73" t="str">
        <f t="shared" si="615"/>
        <v/>
      </c>
      <c r="Q19712" s="61" t="s">
        <v>86</v>
      </c>
    </row>
    <row r="19713" spans="8:17" x14ac:dyDescent="0.25">
      <c r="H19713" s="59">
        <v>31011</v>
      </c>
      <c r="I19713" s="59" t="s">
        <v>72</v>
      </c>
      <c r="J19713" s="59">
        <v>9123466</v>
      </c>
      <c r="K19713" s="59" t="s">
        <v>20148</v>
      </c>
      <c r="L19713" s="61" t="s">
        <v>81</v>
      </c>
      <c r="M19713" s="61">
        <f>VLOOKUP(H19713,zdroj!C:F,4,0)</f>
        <v>0</v>
      </c>
      <c r="N19713" s="61" t="str">
        <f t="shared" si="614"/>
        <v>-</v>
      </c>
      <c r="P19713" s="73" t="str">
        <f t="shared" si="615"/>
        <v/>
      </c>
      <c r="Q19713" s="61" t="s">
        <v>86</v>
      </c>
    </row>
    <row r="19714" spans="8:17" x14ac:dyDescent="0.25">
      <c r="H19714" s="59">
        <v>31011</v>
      </c>
      <c r="I19714" s="59" t="s">
        <v>72</v>
      </c>
      <c r="J19714" s="59">
        <v>9123474</v>
      </c>
      <c r="K19714" s="59" t="s">
        <v>20149</v>
      </c>
      <c r="L19714" s="61" t="s">
        <v>81</v>
      </c>
      <c r="M19714" s="61">
        <f>VLOOKUP(H19714,zdroj!C:F,4,0)</f>
        <v>0</v>
      </c>
      <c r="N19714" s="61" t="str">
        <f t="shared" si="614"/>
        <v>-</v>
      </c>
      <c r="P19714" s="73" t="str">
        <f t="shared" si="615"/>
        <v/>
      </c>
      <c r="Q19714" s="61" t="s">
        <v>86</v>
      </c>
    </row>
    <row r="19715" spans="8:17" x14ac:dyDescent="0.25">
      <c r="H19715" s="59">
        <v>31011</v>
      </c>
      <c r="I19715" s="59" t="s">
        <v>72</v>
      </c>
      <c r="J19715" s="59">
        <v>9123482</v>
      </c>
      <c r="K19715" s="59" t="s">
        <v>20150</v>
      </c>
      <c r="L19715" s="61" t="s">
        <v>81</v>
      </c>
      <c r="M19715" s="61">
        <f>VLOOKUP(H19715,zdroj!C:F,4,0)</f>
        <v>0</v>
      </c>
      <c r="N19715" s="61" t="str">
        <f t="shared" si="614"/>
        <v>-</v>
      </c>
      <c r="P19715" s="73" t="str">
        <f t="shared" si="615"/>
        <v/>
      </c>
      <c r="Q19715" s="61" t="s">
        <v>86</v>
      </c>
    </row>
    <row r="19716" spans="8:17" x14ac:dyDescent="0.25">
      <c r="H19716" s="59">
        <v>31011</v>
      </c>
      <c r="I19716" s="59" t="s">
        <v>72</v>
      </c>
      <c r="J19716" s="59">
        <v>9123491</v>
      </c>
      <c r="K19716" s="59" t="s">
        <v>20151</v>
      </c>
      <c r="L19716" s="61" t="s">
        <v>81</v>
      </c>
      <c r="M19716" s="61">
        <f>VLOOKUP(H19716,zdroj!C:F,4,0)</f>
        <v>0</v>
      </c>
      <c r="N19716" s="61" t="str">
        <f t="shared" si="614"/>
        <v>-</v>
      </c>
      <c r="P19716" s="73" t="str">
        <f t="shared" si="615"/>
        <v/>
      </c>
      <c r="Q19716" s="61" t="s">
        <v>86</v>
      </c>
    </row>
    <row r="19717" spans="8:17" x14ac:dyDescent="0.25">
      <c r="H19717" s="59">
        <v>31011</v>
      </c>
      <c r="I19717" s="59" t="s">
        <v>72</v>
      </c>
      <c r="J19717" s="59">
        <v>9123504</v>
      </c>
      <c r="K19717" s="59" t="s">
        <v>20152</v>
      </c>
      <c r="L19717" s="61" t="s">
        <v>81</v>
      </c>
      <c r="M19717" s="61">
        <f>VLOOKUP(H19717,zdroj!C:F,4,0)</f>
        <v>0</v>
      </c>
      <c r="N19717" s="61" t="str">
        <f t="shared" si="614"/>
        <v>-</v>
      </c>
      <c r="P19717" s="73" t="str">
        <f t="shared" si="615"/>
        <v/>
      </c>
      <c r="Q19717" s="61" t="s">
        <v>86</v>
      </c>
    </row>
    <row r="19718" spans="8:17" x14ac:dyDescent="0.25">
      <c r="H19718" s="59">
        <v>31011</v>
      </c>
      <c r="I19718" s="59" t="s">
        <v>72</v>
      </c>
      <c r="J19718" s="59">
        <v>9123512</v>
      </c>
      <c r="K19718" s="59" t="s">
        <v>20153</v>
      </c>
      <c r="L19718" s="61" t="s">
        <v>114</v>
      </c>
      <c r="M19718" s="61">
        <f>VLOOKUP(H19718,zdroj!C:F,4,0)</f>
        <v>0</v>
      </c>
      <c r="N19718" s="61" t="str">
        <f t="shared" si="614"/>
        <v>katC</v>
      </c>
      <c r="P19718" s="73" t="str">
        <f t="shared" si="615"/>
        <v/>
      </c>
      <c r="Q19718" s="61" t="s">
        <v>31</v>
      </c>
    </row>
    <row r="19719" spans="8:17" x14ac:dyDescent="0.25">
      <c r="H19719" s="59">
        <v>31011</v>
      </c>
      <c r="I19719" s="59" t="s">
        <v>72</v>
      </c>
      <c r="J19719" s="59">
        <v>9123521</v>
      </c>
      <c r="K19719" s="59" t="s">
        <v>20154</v>
      </c>
      <c r="L19719" s="61" t="s">
        <v>81</v>
      </c>
      <c r="M19719" s="61">
        <f>VLOOKUP(H19719,zdroj!C:F,4,0)</f>
        <v>0</v>
      </c>
      <c r="N19719" s="61" t="str">
        <f t="shared" ref="N19719:N19782" si="616">IF(M19719="A",IF(L19719="katA","katB",L19719),L19719)</f>
        <v>-</v>
      </c>
      <c r="P19719" s="73" t="str">
        <f t="shared" ref="P19719:P19782" si="617">IF(O19719="A",1,"")</f>
        <v/>
      </c>
      <c r="Q19719" s="61" t="s">
        <v>86</v>
      </c>
    </row>
    <row r="19720" spans="8:17" x14ac:dyDescent="0.25">
      <c r="H19720" s="59">
        <v>31011</v>
      </c>
      <c r="I19720" s="59" t="s">
        <v>72</v>
      </c>
      <c r="J19720" s="59">
        <v>9123539</v>
      </c>
      <c r="K19720" s="59" t="s">
        <v>20155</v>
      </c>
      <c r="L19720" s="61" t="s">
        <v>81</v>
      </c>
      <c r="M19720" s="61">
        <f>VLOOKUP(H19720,zdroj!C:F,4,0)</f>
        <v>0</v>
      </c>
      <c r="N19720" s="61" t="str">
        <f t="shared" si="616"/>
        <v>-</v>
      </c>
      <c r="P19720" s="73" t="str">
        <f t="shared" si="617"/>
        <v/>
      </c>
      <c r="Q19720" s="61" t="s">
        <v>86</v>
      </c>
    </row>
    <row r="19721" spans="8:17" x14ac:dyDescent="0.25">
      <c r="H19721" s="59">
        <v>31011</v>
      </c>
      <c r="I19721" s="59" t="s">
        <v>72</v>
      </c>
      <c r="J19721" s="59">
        <v>9123547</v>
      </c>
      <c r="K19721" s="59" t="s">
        <v>20156</v>
      </c>
      <c r="L19721" s="61" t="s">
        <v>81</v>
      </c>
      <c r="M19721" s="61">
        <f>VLOOKUP(H19721,zdroj!C:F,4,0)</f>
        <v>0</v>
      </c>
      <c r="N19721" s="61" t="str">
        <f t="shared" si="616"/>
        <v>-</v>
      </c>
      <c r="P19721" s="73" t="str">
        <f t="shared" si="617"/>
        <v/>
      </c>
      <c r="Q19721" s="61" t="s">
        <v>86</v>
      </c>
    </row>
    <row r="19722" spans="8:17" x14ac:dyDescent="0.25">
      <c r="H19722" s="59">
        <v>31011</v>
      </c>
      <c r="I19722" s="59" t="s">
        <v>72</v>
      </c>
      <c r="J19722" s="59">
        <v>9123555</v>
      </c>
      <c r="K19722" s="59" t="s">
        <v>20157</v>
      </c>
      <c r="L19722" s="61" t="s">
        <v>81</v>
      </c>
      <c r="M19722" s="61">
        <f>VLOOKUP(H19722,zdroj!C:F,4,0)</f>
        <v>0</v>
      </c>
      <c r="N19722" s="61" t="str">
        <f t="shared" si="616"/>
        <v>-</v>
      </c>
      <c r="P19722" s="73" t="str">
        <f t="shared" si="617"/>
        <v/>
      </c>
      <c r="Q19722" s="61" t="s">
        <v>86</v>
      </c>
    </row>
    <row r="19723" spans="8:17" x14ac:dyDescent="0.25">
      <c r="H19723" s="59">
        <v>31011</v>
      </c>
      <c r="I19723" s="59" t="s">
        <v>72</v>
      </c>
      <c r="J19723" s="59">
        <v>9123563</v>
      </c>
      <c r="K19723" s="59" t="s">
        <v>20158</v>
      </c>
      <c r="L19723" s="61" t="s">
        <v>81</v>
      </c>
      <c r="M19723" s="61">
        <f>VLOOKUP(H19723,zdroj!C:F,4,0)</f>
        <v>0</v>
      </c>
      <c r="N19723" s="61" t="str">
        <f t="shared" si="616"/>
        <v>-</v>
      </c>
      <c r="P19723" s="73" t="str">
        <f t="shared" si="617"/>
        <v/>
      </c>
      <c r="Q19723" s="61" t="s">
        <v>86</v>
      </c>
    </row>
    <row r="19724" spans="8:17" x14ac:dyDescent="0.25">
      <c r="H19724" s="59">
        <v>31011</v>
      </c>
      <c r="I19724" s="59" t="s">
        <v>72</v>
      </c>
      <c r="J19724" s="59">
        <v>9123571</v>
      </c>
      <c r="K19724" s="59" t="s">
        <v>20159</v>
      </c>
      <c r="L19724" s="61" t="s">
        <v>81</v>
      </c>
      <c r="M19724" s="61">
        <f>VLOOKUP(H19724,zdroj!C:F,4,0)</f>
        <v>0</v>
      </c>
      <c r="N19724" s="61" t="str">
        <f t="shared" si="616"/>
        <v>-</v>
      </c>
      <c r="P19724" s="73" t="str">
        <f t="shared" si="617"/>
        <v/>
      </c>
      <c r="Q19724" s="61" t="s">
        <v>86</v>
      </c>
    </row>
    <row r="19725" spans="8:17" x14ac:dyDescent="0.25">
      <c r="H19725" s="59">
        <v>31011</v>
      </c>
      <c r="I19725" s="59" t="s">
        <v>72</v>
      </c>
      <c r="J19725" s="59">
        <v>9123580</v>
      </c>
      <c r="K19725" s="59" t="s">
        <v>20160</v>
      </c>
      <c r="L19725" s="61" t="s">
        <v>81</v>
      </c>
      <c r="M19725" s="61">
        <f>VLOOKUP(H19725,zdroj!C:F,4,0)</f>
        <v>0</v>
      </c>
      <c r="N19725" s="61" t="str">
        <f t="shared" si="616"/>
        <v>-</v>
      </c>
      <c r="P19725" s="73" t="str">
        <f t="shared" si="617"/>
        <v/>
      </c>
      <c r="Q19725" s="61" t="s">
        <v>86</v>
      </c>
    </row>
    <row r="19726" spans="8:17" x14ac:dyDescent="0.25">
      <c r="H19726" s="59">
        <v>31011</v>
      </c>
      <c r="I19726" s="59" t="s">
        <v>72</v>
      </c>
      <c r="J19726" s="59">
        <v>9123598</v>
      </c>
      <c r="K19726" s="59" t="s">
        <v>20161</v>
      </c>
      <c r="L19726" s="61" t="s">
        <v>81</v>
      </c>
      <c r="M19726" s="61">
        <f>VLOOKUP(H19726,zdroj!C:F,4,0)</f>
        <v>0</v>
      </c>
      <c r="N19726" s="61" t="str">
        <f t="shared" si="616"/>
        <v>-</v>
      </c>
      <c r="P19726" s="73" t="str">
        <f t="shared" si="617"/>
        <v/>
      </c>
      <c r="Q19726" s="61" t="s">
        <v>86</v>
      </c>
    </row>
    <row r="19727" spans="8:17" x14ac:dyDescent="0.25">
      <c r="H19727" s="59">
        <v>31011</v>
      </c>
      <c r="I19727" s="59" t="s">
        <v>72</v>
      </c>
      <c r="J19727" s="59">
        <v>9123601</v>
      </c>
      <c r="K19727" s="59" t="s">
        <v>20162</v>
      </c>
      <c r="L19727" s="61" t="s">
        <v>81</v>
      </c>
      <c r="M19727" s="61">
        <f>VLOOKUP(H19727,zdroj!C:F,4,0)</f>
        <v>0</v>
      </c>
      <c r="N19727" s="61" t="str">
        <f t="shared" si="616"/>
        <v>-</v>
      </c>
      <c r="P19727" s="73" t="str">
        <f t="shared" si="617"/>
        <v/>
      </c>
      <c r="Q19727" s="61" t="s">
        <v>86</v>
      </c>
    </row>
    <row r="19728" spans="8:17" x14ac:dyDescent="0.25">
      <c r="H19728" s="59">
        <v>31011</v>
      </c>
      <c r="I19728" s="59" t="s">
        <v>72</v>
      </c>
      <c r="J19728" s="59">
        <v>9123610</v>
      </c>
      <c r="K19728" s="59" t="s">
        <v>20163</v>
      </c>
      <c r="L19728" s="61" t="s">
        <v>81</v>
      </c>
      <c r="M19728" s="61">
        <f>VLOOKUP(H19728,zdroj!C:F,4,0)</f>
        <v>0</v>
      </c>
      <c r="N19728" s="61" t="str">
        <f t="shared" si="616"/>
        <v>-</v>
      </c>
      <c r="P19728" s="73" t="str">
        <f t="shared" si="617"/>
        <v/>
      </c>
      <c r="Q19728" s="61" t="s">
        <v>86</v>
      </c>
    </row>
    <row r="19729" spans="8:17" x14ac:dyDescent="0.25">
      <c r="H19729" s="59">
        <v>31011</v>
      </c>
      <c r="I19729" s="59" t="s">
        <v>72</v>
      </c>
      <c r="J19729" s="59">
        <v>9123628</v>
      </c>
      <c r="K19729" s="59" t="s">
        <v>20164</v>
      </c>
      <c r="L19729" s="61" t="s">
        <v>81</v>
      </c>
      <c r="M19729" s="61">
        <f>VLOOKUP(H19729,zdroj!C:F,4,0)</f>
        <v>0</v>
      </c>
      <c r="N19729" s="61" t="str">
        <f t="shared" si="616"/>
        <v>-</v>
      </c>
      <c r="P19729" s="73" t="str">
        <f t="shared" si="617"/>
        <v/>
      </c>
      <c r="Q19729" s="61" t="s">
        <v>86</v>
      </c>
    </row>
    <row r="19730" spans="8:17" x14ac:dyDescent="0.25">
      <c r="H19730" s="59">
        <v>31011</v>
      </c>
      <c r="I19730" s="59" t="s">
        <v>72</v>
      </c>
      <c r="J19730" s="59">
        <v>9123636</v>
      </c>
      <c r="K19730" s="59" t="s">
        <v>20165</v>
      </c>
      <c r="L19730" s="61" t="s">
        <v>81</v>
      </c>
      <c r="M19730" s="61">
        <f>VLOOKUP(H19730,zdroj!C:F,4,0)</f>
        <v>0</v>
      </c>
      <c r="N19730" s="61" t="str">
        <f t="shared" si="616"/>
        <v>-</v>
      </c>
      <c r="P19730" s="73" t="str">
        <f t="shared" si="617"/>
        <v/>
      </c>
      <c r="Q19730" s="61" t="s">
        <v>86</v>
      </c>
    </row>
    <row r="19731" spans="8:17" x14ac:dyDescent="0.25">
      <c r="H19731" s="59">
        <v>31011</v>
      </c>
      <c r="I19731" s="59" t="s">
        <v>72</v>
      </c>
      <c r="J19731" s="59">
        <v>9123644</v>
      </c>
      <c r="K19731" s="59" t="s">
        <v>20166</v>
      </c>
      <c r="L19731" s="61" t="s">
        <v>81</v>
      </c>
      <c r="M19731" s="61">
        <f>VLOOKUP(H19731,zdroj!C:F,4,0)</f>
        <v>0</v>
      </c>
      <c r="N19731" s="61" t="str">
        <f t="shared" si="616"/>
        <v>-</v>
      </c>
      <c r="P19731" s="73" t="str">
        <f t="shared" si="617"/>
        <v/>
      </c>
      <c r="Q19731" s="61" t="s">
        <v>86</v>
      </c>
    </row>
    <row r="19732" spans="8:17" x14ac:dyDescent="0.25">
      <c r="H19732" s="59">
        <v>31011</v>
      </c>
      <c r="I19732" s="59" t="s">
        <v>72</v>
      </c>
      <c r="J19732" s="59">
        <v>9123652</v>
      </c>
      <c r="K19732" s="59" t="s">
        <v>20167</v>
      </c>
      <c r="L19732" s="61" t="s">
        <v>81</v>
      </c>
      <c r="M19732" s="61">
        <f>VLOOKUP(H19732,zdroj!C:F,4,0)</f>
        <v>0</v>
      </c>
      <c r="N19732" s="61" t="str">
        <f t="shared" si="616"/>
        <v>-</v>
      </c>
      <c r="P19732" s="73" t="str">
        <f t="shared" si="617"/>
        <v/>
      </c>
      <c r="Q19732" s="61" t="s">
        <v>86</v>
      </c>
    </row>
    <row r="19733" spans="8:17" x14ac:dyDescent="0.25">
      <c r="H19733" s="59">
        <v>31011</v>
      </c>
      <c r="I19733" s="59" t="s">
        <v>72</v>
      </c>
      <c r="J19733" s="59">
        <v>9123661</v>
      </c>
      <c r="K19733" s="59" t="s">
        <v>20168</v>
      </c>
      <c r="L19733" s="61" t="s">
        <v>114</v>
      </c>
      <c r="M19733" s="61">
        <f>VLOOKUP(H19733,zdroj!C:F,4,0)</f>
        <v>0</v>
      </c>
      <c r="N19733" s="61" t="str">
        <f t="shared" si="616"/>
        <v>katC</v>
      </c>
      <c r="P19733" s="73" t="str">
        <f t="shared" si="617"/>
        <v/>
      </c>
      <c r="Q19733" s="61" t="s">
        <v>33</v>
      </c>
    </row>
    <row r="19734" spans="8:17" x14ac:dyDescent="0.25">
      <c r="H19734" s="59">
        <v>31011</v>
      </c>
      <c r="I19734" s="59" t="s">
        <v>72</v>
      </c>
      <c r="J19734" s="59">
        <v>9123679</v>
      </c>
      <c r="K19734" s="59" t="s">
        <v>20169</v>
      </c>
      <c r="L19734" s="61" t="s">
        <v>81</v>
      </c>
      <c r="M19734" s="61">
        <f>VLOOKUP(H19734,zdroj!C:F,4,0)</f>
        <v>0</v>
      </c>
      <c r="N19734" s="61" t="str">
        <f t="shared" si="616"/>
        <v>-</v>
      </c>
      <c r="P19734" s="73" t="str">
        <f t="shared" si="617"/>
        <v/>
      </c>
      <c r="Q19734" s="61" t="s">
        <v>86</v>
      </c>
    </row>
    <row r="19735" spans="8:17" x14ac:dyDescent="0.25">
      <c r="H19735" s="59">
        <v>31011</v>
      </c>
      <c r="I19735" s="59" t="s">
        <v>72</v>
      </c>
      <c r="J19735" s="59">
        <v>9123687</v>
      </c>
      <c r="K19735" s="59" t="s">
        <v>20170</v>
      </c>
      <c r="L19735" s="61" t="s">
        <v>81</v>
      </c>
      <c r="M19735" s="61">
        <f>VLOOKUP(H19735,zdroj!C:F,4,0)</f>
        <v>0</v>
      </c>
      <c r="N19735" s="61" t="str">
        <f t="shared" si="616"/>
        <v>-</v>
      </c>
      <c r="P19735" s="73" t="str">
        <f t="shared" si="617"/>
        <v/>
      </c>
      <c r="Q19735" s="61" t="s">
        <v>86</v>
      </c>
    </row>
    <row r="19736" spans="8:17" x14ac:dyDescent="0.25">
      <c r="H19736" s="59">
        <v>31011</v>
      </c>
      <c r="I19736" s="59" t="s">
        <v>72</v>
      </c>
      <c r="J19736" s="59">
        <v>9123695</v>
      </c>
      <c r="K19736" s="59" t="s">
        <v>20171</v>
      </c>
      <c r="L19736" s="61" t="s">
        <v>81</v>
      </c>
      <c r="M19736" s="61">
        <f>VLOOKUP(H19736,zdroj!C:F,4,0)</f>
        <v>0</v>
      </c>
      <c r="N19736" s="61" t="str">
        <f t="shared" si="616"/>
        <v>-</v>
      </c>
      <c r="P19736" s="73" t="str">
        <f t="shared" si="617"/>
        <v/>
      </c>
      <c r="Q19736" s="61" t="s">
        <v>86</v>
      </c>
    </row>
    <row r="19737" spans="8:17" x14ac:dyDescent="0.25">
      <c r="H19737" s="59">
        <v>31011</v>
      </c>
      <c r="I19737" s="59" t="s">
        <v>72</v>
      </c>
      <c r="J19737" s="59">
        <v>9123709</v>
      </c>
      <c r="K19737" s="59" t="s">
        <v>20172</v>
      </c>
      <c r="L19737" s="61" t="s">
        <v>81</v>
      </c>
      <c r="M19737" s="61">
        <f>VLOOKUP(H19737,zdroj!C:F,4,0)</f>
        <v>0</v>
      </c>
      <c r="N19737" s="61" t="str">
        <f t="shared" si="616"/>
        <v>-</v>
      </c>
      <c r="P19737" s="73" t="str">
        <f t="shared" si="617"/>
        <v/>
      </c>
      <c r="Q19737" s="61" t="s">
        <v>86</v>
      </c>
    </row>
    <row r="19738" spans="8:17" x14ac:dyDescent="0.25">
      <c r="H19738" s="59">
        <v>31011</v>
      </c>
      <c r="I19738" s="59" t="s">
        <v>72</v>
      </c>
      <c r="J19738" s="59">
        <v>9123717</v>
      </c>
      <c r="K19738" s="59" t="s">
        <v>20173</v>
      </c>
      <c r="L19738" s="61" t="s">
        <v>81</v>
      </c>
      <c r="M19738" s="61">
        <f>VLOOKUP(H19738,zdroj!C:F,4,0)</f>
        <v>0</v>
      </c>
      <c r="N19738" s="61" t="str">
        <f t="shared" si="616"/>
        <v>-</v>
      </c>
      <c r="P19738" s="73" t="str">
        <f t="shared" si="617"/>
        <v/>
      </c>
      <c r="Q19738" s="61" t="s">
        <v>86</v>
      </c>
    </row>
    <row r="19739" spans="8:17" x14ac:dyDescent="0.25">
      <c r="H19739" s="59">
        <v>31011</v>
      </c>
      <c r="I19739" s="59" t="s">
        <v>72</v>
      </c>
      <c r="J19739" s="59">
        <v>9123725</v>
      </c>
      <c r="K19739" s="59" t="s">
        <v>20174</v>
      </c>
      <c r="L19739" s="61" t="s">
        <v>81</v>
      </c>
      <c r="M19739" s="61">
        <f>VLOOKUP(H19739,zdroj!C:F,4,0)</f>
        <v>0</v>
      </c>
      <c r="N19739" s="61" t="str">
        <f t="shared" si="616"/>
        <v>-</v>
      </c>
      <c r="P19739" s="73" t="str">
        <f t="shared" si="617"/>
        <v/>
      </c>
      <c r="Q19739" s="61" t="s">
        <v>86</v>
      </c>
    </row>
    <row r="19740" spans="8:17" x14ac:dyDescent="0.25">
      <c r="H19740" s="59">
        <v>31011</v>
      </c>
      <c r="I19740" s="59" t="s">
        <v>72</v>
      </c>
      <c r="J19740" s="59">
        <v>9123733</v>
      </c>
      <c r="K19740" s="59" t="s">
        <v>20175</v>
      </c>
      <c r="L19740" s="61" t="s">
        <v>81</v>
      </c>
      <c r="M19740" s="61">
        <f>VLOOKUP(H19740,zdroj!C:F,4,0)</f>
        <v>0</v>
      </c>
      <c r="N19740" s="61" t="str">
        <f t="shared" si="616"/>
        <v>-</v>
      </c>
      <c r="P19740" s="73" t="str">
        <f t="shared" si="617"/>
        <v/>
      </c>
      <c r="Q19740" s="61" t="s">
        <v>86</v>
      </c>
    </row>
    <row r="19741" spans="8:17" x14ac:dyDescent="0.25">
      <c r="H19741" s="59">
        <v>31011</v>
      </c>
      <c r="I19741" s="59" t="s">
        <v>72</v>
      </c>
      <c r="J19741" s="59">
        <v>9123741</v>
      </c>
      <c r="K19741" s="59" t="s">
        <v>20176</v>
      </c>
      <c r="L19741" s="61" t="s">
        <v>81</v>
      </c>
      <c r="M19741" s="61">
        <f>VLOOKUP(H19741,zdroj!C:F,4,0)</f>
        <v>0</v>
      </c>
      <c r="N19741" s="61" t="str">
        <f t="shared" si="616"/>
        <v>-</v>
      </c>
      <c r="P19741" s="73" t="str">
        <f t="shared" si="617"/>
        <v/>
      </c>
      <c r="Q19741" s="61" t="s">
        <v>86</v>
      </c>
    </row>
    <row r="19742" spans="8:17" x14ac:dyDescent="0.25">
      <c r="H19742" s="59">
        <v>31011</v>
      </c>
      <c r="I19742" s="59" t="s">
        <v>72</v>
      </c>
      <c r="J19742" s="59">
        <v>9123750</v>
      </c>
      <c r="K19742" s="59" t="s">
        <v>20177</v>
      </c>
      <c r="L19742" s="61" t="s">
        <v>81</v>
      </c>
      <c r="M19742" s="61">
        <f>VLOOKUP(H19742,zdroj!C:F,4,0)</f>
        <v>0</v>
      </c>
      <c r="N19742" s="61" t="str">
        <f t="shared" si="616"/>
        <v>-</v>
      </c>
      <c r="P19742" s="73" t="str">
        <f t="shared" si="617"/>
        <v/>
      </c>
      <c r="Q19742" s="61" t="s">
        <v>86</v>
      </c>
    </row>
    <row r="19743" spans="8:17" x14ac:dyDescent="0.25">
      <c r="H19743" s="59">
        <v>31011</v>
      </c>
      <c r="I19743" s="59" t="s">
        <v>72</v>
      </c>
      <c r="J19743" s="59">
        <v>9123768</v>
      </c>
      <c r="K19743" s="59" t="s">
        <v>20178</v>
      </c>
      <c r="L19743" s="61" t="s">
        <v>81</v>
      </c>
      <c r="M19743" s="61">
        <f>VLOOKUP(H19743,zdroj!C:F,4,0)</f>
        <v>0</v>
      </c>
      <c r="N19743" s="61" t="str">
        <f t="shared" si="616"/>
        <v>-</v>
      </c>
      <c r="P19743" s="73" t="str">
        <f t="shared" si="617"/>
        <v/>
      </c>
      <c r="Q19743" s="61" t="s">
        <v>86</v>
      </c>
    </row>
    <row r="19744" spans="8:17" x14ac:dyDescent="0.25">
      <c r="H19744" s="59">
        <v>31011</v>
      </c>
      <c r="I19744" s="59" t="s">
        <v>72</v>
      </c>
      <c r="J19744" s="59">
        <v>9123776</v>
      </c>
      <c r="K19744" s="59" t="s">
        <v>20179</v>
      </c>
      <c r="L19744" s="61" t="s">
        <v>81</v>
      </c>
      <c r="M19744" s="61">
        <f>VLOOKUP(H19744,zdroj!C:F,4,0)</f>
        <v>0</v>
      </c>
      <c r="N19744" s="61" t="str">
        <f t="shared" si="616"/>
        <v>-</v>
      </c>
      <c r="P19744" s="73" t="str">
        <f t="shared" si="617"/>
        <v/>
      </c>
      <c r="Q19744" s="61" t="s">
        <v>86</v>
      </c>
    </row>
    <row r="19745" spans="8:17" x14ac:dyDescent="0.25">
      <c r="H19745" s="59">
        <v>31011</v>
      </c>
      <c r="I19745" s="59" t="s">
        <v>72</v>
      </c>
      <c r="J19745" s="59">
        <v>9123784</v>
      </c>
      <c r="K19745" s="59" t="s">
        <v>20180</v>
      </c>
      <c r="L19745" s="61" t="s">
        <v>81</v>
      </c>
      <c r="M19745" s="61">
        <f>VLOOKUP(H19745,zdroj!C:F,4,0)</f>
        <v>0</v>
      </c>
      <c r="N19745" s="61" t="str">
        <f t="shared" si="616"/>
        <v>-</v>
      </c>
      <c r="P19745" s="73" t="str">
        <f t="shared" si="617"/>
        <v/>
      </c>
      <c r="Q19745" s="61" t="s">
        <v>86</v>
      </c>
    </row>
    <row r="19746" spans="8:17" x14ac:dyDescent="0.25">
      <c r="H19746" s="59">
        <v>31011</v>
      </c>
      <c r="I19746" s="59" t="s">
        <v>72</v>
      </c>
      <c r="J19746" s="59">
        <v>9123792</v>
      </c>
      <c r="K19746" s="59" t="s">
        <v>20181</v>
      </c>
      <c r="L19746" s="61" t="s">
        <v>81</v>
      </c>
      <c r="M19746" s="61">
        <f>VLOOKUP(H19746,zdroj!C:F,4,0)</f>
        <v>0</v>
      </c>
      <c r="N19746" s="61" t="str">
        <f t="shared" si="616"/>
        <v>-</v>
      </c>
      <c r="P19746" s="73" t="str">
        <f t="shared" si="617"/>
        <v/>
      </c>
      <c r="Q19746" s="61" t="s">
        <v>86</v>
      </c>
    </row>
    <row r="19747" spans="8:17" x14ac:dyDescent="0.25">
      <c r="H19747" s="59">
        <v>31011</v>
      </c>
      <c r="I19747" s="59" t="s">
        <v>72</v>
      </c>
      <c r="J19747" s="59">
        <v>9123806</v>
      </c>
      <c r="K19747" s="59" t="s">
        <v>20182</v>
      </c>
      <c r="L19747" s="61" t="s">
        <v>81</v>
      </c>
      <c r="M19747" s="61">
        <f>VLOOKUP(H19747,zdroj!C:F,4,0)</f>
        <v>0</v>
      </c>
      <c r="N19747" s="61" t="str">
        <f t="shared" si="616"/>
        <v>-</v>
      </c>
      <c r="P19747" s="73" t="str">
        <f t="shared" si="617"/>
        <v/>
      </c>
      <c r="Q19747" s="61" t="s">
        <v>86</v>
      </c>
    </row>
    <row r="19748" spans="8:17" x14ac:dyDescent="0.25">
      <c r="H19748" s="59">
        <v>31011</v>
      </c>
      <c r="I19748" s="59" t="s">
        <v>72</v>
      </c>
      <c r="J19748" s="59">
        <v>9123822</v>
      </c>
      <c r="K19748" s="59" t="s">
        <v>20183</v>
      </c>
      <c r="L19748" s="61" t="s">
        <v>81</v>
      </c>
      <c r="M19748" s="61">
        <f>VLOOKUP(H19748,zdroj!C:F,4,0)</f>
        <v>0</v>
      </c>
      <c r="N19748" s="61" t="str">
        <f t="shared" si="616"/>
        <v>-</v>
      </c>
      <c r="P19748" s="73" t="str">
        <f t="shared" si="617"/>
        <v/>
      </c>
      <c r="Q19748" s="61" t="s">
        <v>86</v>
      </c>
    </row>
    <row r="19749" spans="8:17" x14ac:dyDescent="0.25">
      <c r="H19749" s="59">
        <v>31011</v>
      </c>
      <c r="I19749" s="59" t="s">
        <v>72</v>
      </c>
      <c r="J19749" s="59">
        <v>9123831</v>
      </c>
      <c r="K19749" s="59" t="s">
        <v>20184</v>
      </c>
      <c r="L19749" s="61" t="s">
        <v>81</v>
      </c>
      <c r="M19749" s="61">
        <f>VLOOKUP(H19749,zdroj!C:F,4,0)</f>
        <v>0</v>
      </c>
      <c r="N19749" s="61" t="str">
        <f t="shared" si="616"/>
        <v>-</v>
      </c>
      <c r="P19749" s="73" t="str">
        <f t="shared" si="617"/>
        <v/>
      </c>
      <c r="Q19749" s="61" t="s">
        <v>86</v>
      </c>
    </row>
    <row r="19750" spans="8:17" x14ac:dyDescent="0.25">
      <c r="H19750" s="59">
        <v>31011</v>
      </c>
      <c r="I19750" s="59" t="s">
        <v>72</v>
      </c>
      <c r="J19750" s="59">
        <v>9123849</v>
      </c>
      <c r="K19750" s="59" t="s">
        <v>20185</v>
      </c>
      <c r="L19750" s="61" t="s">
        <v>114</v>
      </c>
      <c r="M19750" s="61">
        <f>VLOOKUP(H19750,zdroj!C:F,4,0)</f>
        <v>0</v>
      </c>
      <c r="N19750" s="61" t="str">
        <f t="shared" si="616"/>
        <v>katC</v>
      </c>
      <c r="P19750" s="73" t="str">
        <f t="shared" si="617"/>
        <v/>
      </c>
      <c r="Q19750" s="61" t="s">
        <v>31</v>
      </c>
    </row>
    <row r="19751" spans="8:17" x14ac:dyDescent="0.25">
      <c r="H19751" s="59">
        <v>31011</v>
      </c>
      <c r="I19751" s="59" t="s">
        <v>72</v>
      </c>
      <c r="J19751" s="59">
        <v>9123857</v>
      </c>
      <c r="K19751" s="59" t="s">
        <v>20186</v>
      </c>
      <c r="L19751" s="61" t="s">
        <v>81</v>
      </c>
      <c r="M19751" s="61">
        <f>VLOOKUP(H19751,zdroj!C:F,4,0)</f>
        <v>0</v>
      </c>
      <c r="N19751" s="61" t="str">
        <f t="shared" si="616"/>
        <v>-</v>
      </c>
      <c r="P19751" s="73" t="str">
        <f t="shared" si="617"/>
        <v/>
      </c>
      <c r="Q19751" s="61" t="s">
        <v>86</v>
      </c>
    </row>
    <row r="19752" spans="8:17" x14ac:dyDescent="0.25">
      <c r="H19752" s="59">
        <v>31011</v>
      </c>
      <c r="I19752" s="59" t="s">
        <v>72</v>
      </c>
      <c r="J19752" s="59">
        <v>9123865</v>
      </c>
      <c r="K19752" s="59" t="s">
        <v>20187</v>
      </c>
      <c r="L19752" s="61" t="s">
        <v>81</v>
      </c>
      <c r="M19752" s="61">
        <f>VLOOKUP(H19752,zdroj!C:F,4,0)</f>
        <v>0</v>
      </c>
      <c r="N19752" s="61" t="str">
        <f t="shared" si="616"/>
        <v>-</v>
      </c>
      <c r="P19752" s="73" t="str">
        <f t="shared" si="617"/>
        <v/>
      </c>
      <c r="Q19752" s="61" t="s">
        <v>86</v>
      </c>
    </row>
    <row r="19753" spans="8:17" x14ac:dyDescent="0.25">
      <c r="H19753" s="59">
        <v>31011</v>
      </c>
      <c r="I19753" s="59" t="s">
        <v>72</v>
      </c>
      <c r="J19753" s="59">
        <v>9123873</v>
      </c>
      <c r="K19753" s="59" t="s">
        <v>20188</v>
      </c>
      <c r="L19753" s="61" t="s">
        <v>81</v>
      </c>
      <c r="M19753" s="61">
        <f>VLOOKUP(H19753,zdroj!C:F,4,0)</f>
        <v>0</v>
      </c>
      <c r="N19753" s="61" t="str">
        <f t="shared" si="616"/>
        <v>-</v>
      </c>
      <c r="P19753" s="73" t="str">
        <f t="shared" si="617"/>
        <v/>
      </c>
      <c r="Q19753" s="61" t="s">
        <v>86</v>
      </c>
    </row>
    <row r="19754" spans="8:17" x14ac:dyDescent="0.25">
      <c r="H19754" s="59">
        <v>31011</v>
      </c>
      <c r="I19754" s="59" t="s">
        <v>72</v>
      </c>
      <c r="J19754" s="59">
        <v>9123881</v>
      </c>
      <c r="K19754" s="59" t="s">
        <v>20189</v>
      </c>
      <c r="L19754" s="61" t="s">
        <v>81</v>
      </c>
      <c r="M19754" s="61">
        <f>VLOOKUP(H19754,zdroj!C:F,4,0)</f>
        <v>0</v>
      </c>
      <c r="N19754" s="61" t="str">
        <f t="shared" si="616"/>
        <v>-</v>
      </c>
      <c r="P19754" s="73" t="str">
        <f t="shared" si="617"/>
        <v/>
      </c>
      <c r="Q19754" s="61" t="s">
        <v>86</v>
      </c>
    </row>
    <row r="19755" spans="8:17" x14ac:dyDescent="0.25">
      <c r="H19755" s="59">
        <v>31011</v>
      </c>
      <c r="I19755" s="59" t="s">
        <v>72</v>
      </c>
      <c r="J19755" s="59">
        <v>9123890</v>
      </c>
      <c r="K19755" s="59" t="s">
        <v>20190</v>
      </c>
      <c r="L19755" s="61" t="s">
        <v>81</v>
      </c>
      <c r="M19755" s="61">
        <f>VLOOKUP(H19755,zdroj!C:F,4,0)</f>
        <v>0</v>
      </c>
      <c r="N19755" s="61" t="str">
        <f t="shared" si="616"/>
        <v>-</v>
      </c>
      <c r="P19755" s="73" t="str">
        <f t="shared" si="617"/>
        <v/>
      </c>
      <c r="Q19755" s="61" t="s">
        <v>86</v>
      </c>
    </row>
    <row r="19756" spans="8:17" x14ac:dyDescent="0.25">
      <c r="H19756" s="59">
        <v>31011</v>
      </c>
      <c r="I19756" s="59" t="s">
        <v>72</v>
      </c>
      <c r="J19756" s="59">
        <v>9123903</v>
      </c>
      <c r="K19756" s="59" t="s">
        <v>20191</v>
      </c>
      <c r="L19756" s="61" t="s">
        <v>81</v>
      </c>
      <c r="M19756" s="61">
        <f>VLOOKUP(H19756,zdroj!C:F,4,0)</f>
        <v>0</v>
      </c>
      <c r="N19756" s="61" t="str">
        <f t="shared" si="616"/>
        <v>-</v>
      </c>
      <c r="P19756" s="73" t="str">
        <f t="shared" si="617"/>
        <v/>
      </c>
      <c r="Q19756" s="61" t="s">
        <v>86</v>
      </c>
    </row>
    <row r="19757" spans="8:17" x14ac:dyDescent="0.25">
      <c r="H19757" s="59">
        <v>31011</v>
      </c>
      <c r="I19757" s="59" t="s">
        <v>72</v>
      </c>
      <c r="J19757" s="59">
        <v>9123911</v>
      </c>
      <c r="K19757" s="59" t="s">
        <v>20192</v>
      </c>
      <c r="L19757" s="61" t="s">
        <v>81</v>
      </c>
      <c r="M19757" s="61">
        <f>VLOOKUP(H19757,zdroj!C:F,4,0)</f>
        <v>0</v>
      </c>
      <c r="N19757" s="61" t="str">
        <f t="shared" si="616"/>
        <v>-</v>
      </c>
      <c r="P19757" s="73" t="str">
        <f t="shared" si="617"/>
        <v/>
      </c>
      <c r="Q19757" s="61" t="s">
        <v>86</v>
      </c>
    </row>
    <row r="19758" spans="8:17" x14ac:dyDescent="0.25">
      <c r="H19758" s="59">
        <v>31011</v>
      </c>
      <c r="I19758" s="59" t="s">
        <v>72</v>
      </c>
      <c r="J19758" s="59">
        <v>9123920</v>
      </c>
      <c r="K19758" s="59" t="s">
        <v>20193</v>
      </c>
      <c r="L19758" s="61" t="s">
        <v>81</v>
      </c>
      <c r="M19758" s="61">
        <f>VLOOKUP(H19758,zdroj!C:F,4,0)</f>
        <v>0</v>
      </c>
      <c r="N19758" s="61" t="str">
        <f t="shared" si="616"/>
        <v>-</v>
      </c>
      <c r="P19758" s="73" t="str">
        <f t="shared" si="617"/>
        <v/>
      </c>
      <c r="Q19758" s="61" t="s">
        <v>86</v>
      </c>
    </row>
    <row r="19759" spans="8:17" x14ac:dyDescent="0.25">
      <c r="H19759" s="59">
        <v>31011</v>
      </c>
      <c r="I19759" s="59" t="s">
        <v>72</v>
      </c>
      <c r="J19759" s="59">
        <v>9123938</v>
      </c>
      <c r="K19759" s="59" t="s">
        <v>20194</v>
      </c>
      <c r="L19759" s="61" t="s">
        <v>81</v>
      </c>
      <c r="M19759" s="61">
        <f>VLOOKUP(H19759,zdroj!C:F,4,0)</f>
        <v>0</v>
      </c>
      <c r="N19759" s="61" t="str">
        <f t="shared" si="616"/>
        <v>-</v>
      </c>
      <c r="P19759" s="73" t="str">
        <f t="shared" si="617"/>
        <v/>
      </c>
      <c r="Q19759" s="61" t="s">
        <v>86</v>
      </c>
    </row>
    <row r="19760" spans="8:17" x14ac:dyDescent="0.25">
      <c r="H19760" s="59">
        <v>31011</v>
      </c>
      <c r="I19760" s="59" t="s">
        <v>72</v>
      </c>
      <c r="J19760" s="59">
        <v>9123946</v>
      </c>
      <c r="K19760" s="59" t="s">
        <v>20195</v>
      </c>
      <c r="L19760" s="61" t="s">
        <v>81</v>
      </c>
      <c r="M19760" s="61">
        <f>VLOOKUP(H19760,zdroj!C:F,4,0)</f>
        <v>0</v>
      </c>
      <c r="N19760" s="61" t="str">
        <f t="shared" si="616"/>
        <v>-</v>
      </c>
      <c r="P19760" s="73" t="str">
        <f t="shared" si="617"/>
        <v/>
      </c>
      <c r="Q19760" s="61" t="s">
        <v>86</v>
      </c>
    </row>
    <row r="19761" spans="8:17" x14ac:dyDescent="0.25">
      <c r="H19761" s="59">
        <v>31011</v>
      </c>
      <c r="I19761" s="59" t="s">
        <v>72</v>
      </c>
      <c r="J19761" s="59">
        <v>9123954</v>
      </c>
      <c r="K19761" s="59" t="s">
        <v>20196</v>
      </c>
      <c r="L19761" s="61" t="s">
        <v>81</v>
      </c>
      <c r="M19761" s="61">
        <f>VLOOKUP(H19761,zdroj!C:F,4,0)</f>
        <v>0</v>
      </c>
      <c r="N19761" s="61" t="str">
        <f t="shared" si="616"/>
        <v>-</v>
      </c>
      <c r="P19761" s="73" t="str">
        <f t="shared" si="617"/>
        <v/>
      </c>
      <c r="Q19761" s="61" t="s">
        <v>86</v>
      </c>
    </row>
    <row r="19762" spans="8:17" x14ac:dyDescent="0.25">
      <c r="H19762" s="59">
        <v>31011</v>
      </c>
      <c r="I19762" s="59" t="s">
        <v>72</v>
      </c>
      <c r="J19762" s="59">
        <v>9123962</v>
      </c>
      <c r="K19762" s="59" t="s">
        <v>20197</v>
      </c>
      <c r="L19762" s="61" t="s">
        <v>81</v>
      </c>
      <c r="M19762" s="61">
        <f>VLOOKUP(H19762,zdroj!C:F,4,0)</f>
        <v>0</v>
      </c>
      <c r="N19762" s="61" t="str">
        <f t="shared" si="616"/>
        <v>-</v>
      </c>
      <c r="P19762" s="73" t="str">
        <f t="shared" si="617"/>
        <v/>
      </c>
      <c r="Q19762" s="61" t="s">
        <v>86</v>
      </c>
    </row>
    <row r="19763" spans="8:17" x14ac:dyDescent="0.25">
      <c r="H19763" s="59">
        <v>31011</v>
      </c>
      <c r="I19763" s="59" t="s">
        <v>72</v>
      </c>
      <c r="J19763" s="59">
        <v>9123971</v>
      </c>
      <c r="K19763" s="59" t="s">
        <v>20198</v>
      </c>
      <c r="L19763" s="61" t="s">
        <v>81</v>
      </c>
      <c r="M19763" s="61">
        <f>VLOOKUP(H19763,zdroj!C:F,4,0)</f>
        <v>0</v>
      </c>
      <c r="N19763" s="61" t="str">
        <f t="shared" si="616"/>
        <v>-</v>
      </c>
      <c r="P19763" s="73" t="str">
        <f t="shared" si="617"/>
        <v/>
      </c>
      <c r="Q19763" s="61" t="s">
        <v>86</v>
      </c>
    </row>
    <row r="19764" spans="8:17" x14ac:dyDescent="0.25">
      <c r="H19764" s="59">
        <v>31011</v>
      </c>
      <c r="I19764" s="59" t="s">
        <v>72</v>
      </c>
      <c r="J19764" s="59">
        <v>9123989</v>
      </c>
      <c r="K19764" s="59" t="s">
        <v>20199</v>
      </c>
      <c r="L19764" s="61" t="s">
        <v>81</v>
      </c>
      <c r="M19764" s="61">
        <f>VLOOKUP(H19764,zdroj!C:F,4,0)</f>
        <v>0</v>
      </c>
      <c r="N19764" s="61" t="str">
        <f t="shared" si="616"/>
        <v>-</v>
      </c>
      <c r="P19764" s="73" t="str">
        <f t="shared" si="617"/>
        <v/>
      </c>
      <c r="Q19764" s="61" t="s">
        <v>86</v>
      </c>
    </row>
    <row r="19765" spans="8:17" x14ac:dyDescent="0.25">
      <c r="H19765" s="59">
        <v>31011</v>
      </c>
      <c r="I19765" s="59" t="s">
        <v>72</v>
      </c>
      <c r="J19765" s="59">
        <v>9123997</v>
      </c>
      <c r="K19765" s="59" t="s">
        <v>20200</v>
      </c>
      <c r="L19765" s="61" t="s">
        <v>81</v>
      </c>
      <c r="M19765" s="61">
        <f>VLOOKUP(H19765,zdroj!C:F,4,0)</f>
        <v>0</v>
      </c>
      <c r="N19765" s="61" t="str">
        <f t="shared" si="616"/>
        <v>-</v>
      </c>
      <c r="P19765" s="73" t="str">
        <f t="shared" si="617"/>
        <v/>
      </c>
      <c r="Q19765" s="61" t="s">
        <v>86</v>
      </c>
    </row>
    <row r="19766" spans="8:17" x14ac:dyDescent="0.25">
      <c r="H19766" s="59">
        <v>31011</v>
      </c>
      <c r="I19766" s="59" t="s">
        <v>72</v>
      </c>
      <c r="J19766" s="59">
        <v>9124004</v>
      </c>
      <c r="K19766" s="59" t="s">
        <v>20201</v>
      </c>
      <c r="L19766" s="61" t="s">
        <v>81</v>
      </c>
      <c r="M19766" s="61">
        <f>VLOOKUP(H19766,zdroj!C:F,4,0)</f>
        <v>0</v>
      </c>
      <c r="N19766" s="61" t="str">
        <f t="shared" si="616"/>
        <v>-</v>
      </c>
      <c r="P19766" s="73" t="str">
        <f t="shared" si="617"/>
        <v/>
      </c>
      <c r="Q19766" s="61" t="s">
        <v>86</v>
      </c>
    </row>
    <row r="19767" spans="8:17" x14ac:dyDescent="0.25">
      <c r="H19767" s="59">
        <v>31011</v>
      </c>
      <c r="I19767" s="59" t="s">
        <v>72</v>
      </c>
      <c r="J19767" s="59">
        <v>9124012</v>
      </c>
      <c r="K19767" s="59" t="s">
        <v>20202</v>
      </c>
      <c r="L19767" s="61" t="s">
        <v>81</v>
      </c>
      <c r="M19767" s="61">
        <f>VLOOKUP(H19767,zdroj!C:F,4,0)</f>
        <v>0</v>
      </c>
      <c r="N19767" s="61" t="str">
        <f t="shared" si="616"/>
        <v>-</v>
      </c>
      <c r="P19767" s="73" t="str">
        <f t="shared" si="617"/>
        <v/>
      </c>
      <c r="Q19767" s="61" t="s">
        <v>86</v>
      </c>
    </row>
    <row r="19768" spans="8:17" x14ac:dyDescent="0.25">
      <c r="H19768" s="59">
        <v>31011</v>
      </c>
      <c r="I19768" s="59" t="s">
        <v>72</v>
      </c>
      <c r="J19768" s="59">
        <v>9124021</v>
      </c>
      <c r="K19768" s="59" t="s">
        <v>20203</v>
      </c>
      <c r="L19768" s="61" t="s">
        <v>81</v>
      </c>
      <c r="M19768" s="61">
        <f>VLOOKUP(H19768,zdroj!C:F,4,0)</f>
        <v>0</v>
      </c>
      <c r="N19768" s="61" t="str">
        <f t="shared" si="616"/>
        <v>-</v>
      </c>
      <c r="P19768" s="73" t="str">
        <f t="shared" si="617"/>
        <v/>
      </c>
      <c r="Q19768" s="61" t="s">
        <v>86</v>
      </c>
    </row>
    <row r="19769" spans="8:17" x14ac:dyDescent="0.25">
      <c r="H19769" s="59">
        <v>31011</v>
      </c>
      <c r="I19769" s="59" t="s">
        <v>72</v>
      </c>
      <c r="J19769" s="59">
        <v>9124039</v>
      </c>
      <c r="K19769" s="59" t="s">
        <v>20204</v>
      </c>
      <c r="L19769" s="61" t="s">
        <v>81</v>
      </c>
      <c r="M19769" s="61">
        <f>VLOOKUP(H19769,zdroj!C:F,4,0)</f>
        <v>0</v>
      </c>
      <c r="N19769" s="61" t="str">
        <f t="shared" si="616"/>
        <v>-</v>
      </c>
      <c r="P19769" s="73" t="str">
        <f t="shared" si="617"/>
        <v/>
      </c>
      <c r="Q19769" s="61" t="s">
        <v>86</v>
      </c>
    </row>
    <row r="19770" spans="8:17" x14ac:dyDescent="0.25">
      <c r="H19770" s="59">
        <v>31011</v>
      </c>
      <c r="I19770" s="59" t="s">
        <v>72</v>
      </c>
      <c r="J19770" s="59">
        <v>9124047</v>
      </c>
      <c r="K19770" s="59" t="s">
        <v>20205</v>
      </c>
      <c r="L19770" s="61" t="s">
        <v>81</v>
      </c>
      <c r="M19770" s="61">
        <f>VLOOKUP(H19770,zdroj!C:F,4,0)</f>
        <v>0</v>
      </c>
      <c r="N19770" s="61" t="str">
        <f t="shared" si="616"/>
        <v>-</v>
      </c>
      <c r="P19770" s="73" t="str">
        <f t="shared" si="617"/>
        <v/>
      </c>
      <c r="Q19770" s="61" t="s">
        <v>86</v>
      </c>
    </row>
    <row r="19771" spans="8:17" x14ac:dyDescent="0.25">
      <c r="H19771" s="59">
        <v>31011</v>
      </c>
      <c r="I19771" s="59" t="s">
        <v>72</v>
      </c>
      <c r="J19771" s="59">
        <v>9124055</v>
      </c>
      <c r="K19771" s="59" t="s">
        <v>20206</v>
      </c>
      <c r="L19771" s="61" t="s">
        <v>81</v>
      </c>
      <c r="M19771" s="61">
        <f>VLOOKUP(H19771,zdroj!C:F,4,0)</f>
        <v>0</v>
      </c>
      <c r="N19771" s="61" t="str">
        <f t="shared" si="616"/>
        <v>-</v>
      </c>
      <c r="P19771" s="73" t="str">
        <f t="shared" si="617"/>
        <v/>
      </c>
      <c r="Q19771" s="61" t="s">
        <v>86</v>
      </c>
    </row>
    <row r="19772" spans="8:17" x14ac:dyDescent="0.25">
      <c r="H19772" s="59">
        <v>31011</v>
      </c>
      <c r="I19772" s="59" t="s">
        <v>72</v>
      </c>
      <c r="J19772" s="59">
        <v>9124063</v>
      </c>
      <c r="K19772" s="59" t="s">
        <v>20207</v>
      </c>
      <c r="L19772" s="61" t="s">
        <v>81</v>
      </c>
      <c r="M19772" s="61">
        <f>VLOOKUP(H19772,zdroj!C:F,4,0)</f>
        <v>0</v>
      </c>
      <c r="N19772" s="61" t="str">
        <f t="shared" si="616"/>
        <v>-</v>
      </c>
      <c r="P19772" s="73" t="str">
        <f t="shared" si="617"/>
        <v/>
      </c>
      <c r="Q19772" s="61" t="s">
        <v>86</v>
      </c>
    </row>
    <row r="19773" spans="8:17" x14ac:dyDescent="0.25">
      <c r="H19773" s="59">
        <v>31011</v>
      </c>
      <c r="I19773" s="59" t="s">
        <v>72</v>
      </c>
      <c r="J19773" s="59">
        <v>9124071</v>
      </c>
      <c r="K19773" s="59" t="s">
        <v>20208</v>
      </c>
      <c r="L19773" s="61" t="s">
        <v>81</v>
      </c>
      <c r="M19773" s="61">
        <f>VLOOKUP(H19773,zdroj!C:F,4,0)</f>
        <v>0</v>
      </c>
      <c r="N19773" s="61" t="str">
        <f t="shared" si="616"/>
        <v>-</v>
      </c>
      <c r="P19773" s="73" t="str">
        <f t="shared" si="617"/>
        <v/>
      </c>
      <c r="Q19773" s="61" t="s">
        <v>86</v>
      </c>
    </row>
    <row r="19774" spans="8:17" x14ac:dyDescent="0.25">
      <c r="H19774" s="59">
        <v>31011</v>
      </c>
      <c r="I19774" s="59" t="s">
        <v>72</v>
      </c>
      <c r="J19774" s="59">
        <v>9124080</v>
      </c>
      <c r="K19774" s="59" t="s">
        <v>20209</v>
      </c>
      <c r="L19774" s="61" t="s">
        <v>81</v>
      </c>
      <c r="M19774" s="61">
        <f>VLOOKUP(H19774,zdroj!C:F,4,0)</f>
        <v>0</v>
      </c>
      <c r="N19774" s="61" t="str">
        <f t="shared" si="616"/>
        <v>-</v>
      </c>
      <c r="P19774" s="73" t="str">
        <f t="shared" si="617"/>
        <v/>
      </c>
      <c r="Q19774" s="61" t="s">
        <v>86</v>
      </c>
    </row>
    <row r="19775" spans="8:17" x14ac:dyDescent="0.25">
      <c r="H19775" s="59">
        <v>31011</v>
      </c>
      <c r="I19775" s="59" t="s">
        <v>72</v>
      </c>
      <c r="J19775" s="59">
        <v>9124098</v>
      </c>
      <c r="K19775" s="59" t="s">
        <v>20210</v>
      </c>
      <c r="L19775" s="61" t="s">
        <v>81</v>
      </c>
      <c r="M19775" s="61">
        <f>VLOOKUP(H19775,zdroj!C:F,4,0)</f>
        <v>0</v>
      </c>
      <c r="N19775" s="61" t="str">
        <f t="shared" si="616"/>
        <v>-</v>
      </c>
      <c r="P19775" s="73" t="str">
        <f t="shared" si="617"/>
        <v/>
      </c>
      <c r="Q19775" s="61" t="s">
        <v>86</v>
      </c>
    </row>
    <row r="19776" spans="8:17" x14ac:dyDescent="0.25">
      <c r="H19776" s="59">
        <v>31011</v>
      </c>
      <c r="I19776" s="59" t="s">
        <v>72</v>
      </c>
      <c r="J19776" s="59">
        <v>9124101</v>
      </c>
      <c r="K19776" s="59" t="s">
        <v>20211</v>
      </c>
      <c r="L19776" s="61" t="s">
        <v>81</v>
      </c>
      <c r="M19776" s="61">
        <f>VLOOKUP(H19776,zdroj!C:F,4,0)</f>
        <v>0</v>
      </c>
      <c r="N19776" s="61" t="str">
        <f t="shared" si="616"/>
        <v>-</v>
      </c>
      <c r="P19776" s="73" t="str">
        <f t="shared" si="617"/>
        <v/>
      </c>
      <c r="Q19776" s="61" t="s">
        <v>86</v>
      </c>
    </row>
    <row r="19777" spans="8:17" x14ac:dyDescent="0.25">
      <c r="H19777" s="59">
        <v>31011</v>
      </c>
      <c r="I19777" s="59" t="s">
        <v>72</v>
      </c>
      <c r="J19777" s="59">
        <v>9124110</v>
      </c>
      <c r="K19777" s="59" t="s">
        <v>20212</v>
      </c>
      <c r="L19777" s="61" t="s">
        <v>81</v>
      </c>
      <c r="M19777" s="61">
        <f>VLOOKUP(H19777,zdroj!C:F,4,0)</f>
        <v>0</v>
      </c>
      <c r="N19777" s="61" t="str">
        <f t="shared" si="616"/>
        <v>-</v>
      </c>
      <c r="P19777" s="73" t="str">
        <f t="shared" si="617"/>
        <v/>
      </c>
      <c r="Q19777" s="61" t="s">
        <v>86</v>
      </c>
    </row>
    <row r="19778" spans="8:17" x14ac:dyDescent="0.25">
      <c r="H19778" s="59">
        <v>31011</v>
      </c>
      <c r="I19778" s="59" t="s">
        <v>72</v>
      </c>
      <c r="J19778" s="59">
        <v>9124128</v>
      </c>
      <c r="K19778" s="59" t="s">
        <v>20213</v>
      </c>
      <c r="L19778" s="61" t="s">
        <v>81</v>
      </c>
      <c r="M19778" s="61">
        <f>VLOOKUP(H19778,zdroj!C:F,4,0)</f>
        <v>0</v>
      </c>
      <c r="N19778" s="61" t="str">
        <f t="shared" si="616"/>
        <v>-</v>
      </c>
      <c r="P19778" s="73" t="str">
        <f t="shared" si="617"/>
        <v/>
      </c>
      <c r="Q19778" s="61" t="s">
        <v>86</v>
      </c>
    </row>
    <row r="19779" spans="8:17" x14ac:dyDescent="0.25">
      <c r="H19779" s="59">
        <v>31011</v>
      </c>
      <c r="I19779" s="59" t="s">
        <v>72</v>
      </c>
      <c r="J19779" s="59">
        <v>9124136</v>
      </c>
      <c r="K19779" s="59" t="s">
        <v>20214</v>
      </c>
      <c r="L19779" s="61" t="s">
        <v>81</v>
      </c>
      <c r="M19779" s="61">
        <f>VLOOKUP(H19779,zdroj!C:F,4,0)</f>
        <v>0</v>
      </c>
      <c r="N19779" s="61" t="str">
        <f t="shared" si="616"/>
        <v>-</v>
      </c>
      <c r="P19779" s="73" t="str">
        <f t="shared" si="617"/>
        <v/>
      </c>
      <c r="Q19779" s="61" t="s">
        <v>86</v>
      </c>
    </row>
    <row r="19780" spans="8:17" x14ac:dyDescent="0.25">
      <c r="H19780" s="59">
        <v>31011</v>
      </c>
      <c r="I19780" s="59" t="s">
        <v>72</v>
      </c>
      <c r="J19780" s="59">
        <v>9124144</v>
      </c>
      <c r="K19780" s="59" t="s">
        <v>20215</v>
      </c>
      <c r="L19780" s="61" t="s">
        <v>81</v>
      </c>
      <c r="M19780" s="61">
        <f>VLOOKUP(H19780,zdroj!C:F,4,0)</f>
        <v>0</v>
      </c>
      <c r="N19780" s="61" t="str">
        <f t="shared" si="616"/>
        <v>-</v>
      </c>
      <c r="P19780" s="73" t="str">
        <f t="shared" si="617"/>
        <v/>
      </c>
      <c r="Q19780" s="61" t="s">
        <v>86</v>
      </c>
    </row>
    <row r="19781" spans="8:17" x14ac:dyDescent="0.25">
      <c r="H19781" s="59">
        <v>31011</v>
      </c>
      <c r="I19781" s="59" t="s">
        <v>72</v>
      </c>
      <c r="J19781" s="59">
        <v>9124152</v>
      </c>
      <c r="K19781" s="59" t="s">
        <v>20216</v>
      </c>
      <c r="L19781" s="61" t="s">
        <v>81</v>
      </c>
      <c r="M19781" s="61">
        <f>VLOOKUP(H19781,zdroj!C:F,4,0)</f>
        <v>0</v>
      </c>
      <c r="N19781" s="61" t="str">
        <f t="shared" si="616"/>
        <v>-</v>
      </c>
      <c r="P19781" s="73" t="str">
        <f t="shared" si="617"/>
        <v/>
      </c>
      <c r="Q19781" s="61" t="s">
        <v>86</v>
      </c>
    </row>
    <row r="19782" spans="8:17" x14ac:dyDescent="0.25">
      <c r="H19782" s="59">
        <v>31011</v>
      </c>
      <c r="I19782" s="59" t="s">
        <v>72</v>
      </c>
      <c r="J19782" s="59">
        <v>9124161</v>
      </c>
      <c r="K19782" s="59" t="s">
        <v>20217</v>
      </c>
      <c r="L19782" s="61" t="s">
        <v>81</v>
      </c>
      <c r="M19782" s="61">
        <f>VLOOKUP(H19782,zdroj!C:F,4,0)</f>
        <v>0</v>
      </c>
      <c r="N19782" s="61" t="str">
        <f t="shared" si="616"/>
        <v>-</v>
      </c>
      <c r="P19782" s="73" t="str">
        <f t="shared" si="617"/>
        <v/>
      </c>
      <c r="Q19782" s="61" t="s">
        <v>86</v>
      </c>
    </row>
    <row r="19783" spans="8:17" x14ac:dyDescent="0.25">
      <c r="H19783" s="59">
        <v>31011</v>
      </c>
      <c r="I19783" s="59" t="s">
        <v>72</v>
      </c>
      <c r="J19783" s="59">
        <v>9124179</v>
      </c>
      <c r="K19783" s="59" t="s">
        <v>20218</v>
      </c>
      <c r="L19783" s="61" t="s">
        <v>81</v>
      </c>
      <c r="M19783" s="61">
        <f>VLOOKUP(H19783,zdroj!C:F,4,0)</f>
        <v>0</v>
      </c>
      <c r="N19783" s="61" t="str">
        <f t="shared" ref="N19783:N19846" si="618">IF(M19783="A",IF(L19783="katA","katB",L19783),L19783)</f>
        <v>-</v>
      </c>
      <c r="P19783" s="73" t="str">
        <f t="shared" ref="P19783:P19846" si="619">IF(O19783="A",1,"")</f>
        <v/>
      </c>
      <c r="Q19783" s="61" t="s">
        <v>86</v>
      </c>
    </row>
    <row r="19784" spans="8:17" x14ac:dyDescent="0.25">
      <c r="H19784" s="59">
        <v>31011</v>
      </c>
      <c r="I19784" s="59" t="s">
        <v>72</v>
      </c>
      <c r="J19784" s="59">
        <v>9124187</v>
      </c>
      <c r="K19784" s="59" t="s">
        <v>20219</v>
      </c>
      <c r="L19784" s="61" t="s">
        <v>81</v>
      </c>
      <c r="M19784" s="61">
        <f>VLOOKUP(H19784,zdroj!C:F,4,0)</f>
        <v>0</v>
      </c>
      <c r="N19784" s="61" t="str">
        <f t="shared" si="618"/>
        <v>-</v>
      </c>
      <c r="P19784" s="73" t="str">
        <f t="shared" si="619"/>
        <v/>
      </c>
      <c r="Q19784" s="61" t="s">
        <v>86</v>
      </c>
    </row>
    <row r="19785" spans="8:17" x14ac:dyDescent="0.25">
      <c r="H19785" s="59">
        <v>31011</v>
      </c>
      <c r="I19785" s="59" t="s">
        <v>72</v>
      </c>
      <c r="J19785" s="59">
        <v>9124195</v>
      </c>
      <c r="K19785" s="59" t="s">
        <v>20220</v>
      </c>
      <c r="L19785" s="61" t="s">
        <v>81</v>
      </c>
      <c r="M19785" s="61">
        <f>VLOOKUP(H19785,zdroj!C:F,4,0)</f>
        <v>0</v>
      </c>
      <c r="N19785" s="61" t="str">
        <f t="shared" si="618"/>
        <v>-</v>
      </c>
      <c r="P19785" s="73" t="str">
        <f t="shared" si="619"/>
        <v/>
      </c>
      <c r="Q19785" s="61" t="s">
        <v>86</v>
      </c>
    </row>
    <row r="19786" spans="8:17" x14ac:dyDescent="0.25">
      <c r="H19786" s="59">
        <v>31011</v>
      </c>
      <c r="I19786" s="59" t="s">
        <v>72</v>
      </c>
      <c r="J19786" s="59">
        <v>9124209</v>
      </c>
      <c r="K19786" s="59" t="s">
        <v>20221</v>
      </c>
      <c r="L19786" s="61" t="s">
        <v>81</v>
      </c>
      <c r="M19786" s="61">
        <f>VLOOKUP(H19786,zdroj!C:F,4,0)</f>
        <v>0</v>
      </c>
      <c r="N19786" s="61" t="str">
        <f t="shared" si="618"/>
        <v>-</v>
      </c>
      <c r="P19786" s="73" t="str">
        <f t="shared" si="619"/>
        <v/>
      </c>
      <c r="Q19786" s="61" t="s">
        <v>86</v>
      </c>
    </row>
    <row r="19787" spans="8:17" x14ac:dyDescent="0.25">
      <c r="H19787" s="59">
        <v>31011</v>
      </c>
      <c r="I19787" s="59" t="s">
        <v>72</v>
      </c>
      <c r="J19787" s="59">
        <v>9124217</v>
      </c>
      <c r="K19787" s="59" t="s">
        <v>20222</v>
      </c>
      <c r="L19787" s="61" t="s">
        <v>81</v>
      </c>
      <c r="M19787" s="61">
        <f>VLOOKUP(H19787,zdroj!C:F,4,0)</f>
        <v>0</v>
      </c>
      <c r="N19787" s="61" t="str">
        <f t="shared" si="618"/>
        <v>-</v>
      </c>
      <c r="P19787" s="73" t="str">
        <f t="shared" si="619"/>
        <v/>
      </c>
      <c r="Q19787" s="61" t="s">
        <v>86</v>
      </c>
    </row>
    <row r="19788" spans="8:17" x14ac:dyDescent="0.25">
      <c r="H19788" s="59">
        <v>31011</v>
      </c>
      <c r="I19788" s="59" t="s">
        <v>72</v>
      </c>
      <c r="J19788" s="59">
        <v>9124225</v>
      </c>
      <c r="K19788" s="59" t="s">
        <v>20223</v>
      </c>
      <c r="L19788" s="61" t="s">
        <v>81</v>
      </c>
      <c r="M19788" s="61">
        <f>VLOOKUP(H19788,zdroj!C:F,4,0)</f>
        <v>0</v>
      </c>
      <c r="N19788" s="61" t="str">
        <f t="shared" si="618"/>
        <v>-</v>
      </c>
      <c r="P19788" s="73" t="str">
        <f t="shared" si="619"/>
        <v/>
      </c>
      <c r="Q19788" s="61" t="s">
        <v>86</v>
      </c>
    </row>
    <row r="19789" spans="8:17" x14ac:dyDescent="0.25">
      <c r="H19789" s="59">
        <v>31011</v>
      </c>
      <c r="I19789" s="59" t="s">
        <v>72</v>
      </c>
      <c r="J19789" s="59">
        <v>9124233</v>
      </c>
      <c r="K19789" s="59" t="s">
        <v>20224</v>
      </c>
      <c r="L19789" s="61" t="s">
        <v>81</v>
      </c>
      <c r="M19789" s="61">
        <f>VLOOKUP(H19789,zdroj!C:F,4,0)</f>
        <v>0</v>
      </c>
      <c r="N19789" s="61" t="str">
        <f t="shared" si="618"/>
        <v>-</v>
      </c>
      <c r="P19789" s="73" t="str">
        <f t="shared" si="619"/>
        <v/>
      </c>
      <c r="Q19789" s="61" t="s">
        <v>86</v>
      </c>
    </row>
    <row r="19790" spans="8:17" x14ac:dyDescent="0.25">
      <c r="H19790" s="59">
        <v>31011</v>
      </c>
      <c r="I19790" s="59" t="s">
        <v>72</v>
      </c>
      <c r="J19790" s="59">
        <v>9124241</v>
      </c>
      <c r="K19790" s="59" t="s">
        <v>20225</v>
      </c>
      <c r="L19790" s="61" t="s">
        <v>81</v>
      </c>
      <c r="M19790" s="61">
        <f>VLOOKUP(H19790,zdroj!C:F,4,0)</f>
        <v>0</v>
      </c>
      <c r="N19790" s="61" t="str">
        <f t="shared" si="618"/>
        <v>-</v>
      </c>
      <c r="P19790" s="73" t="str">
        <f t="shared" si="619"/>
        <v/>
      </c>
      <c r="Q19790" s="61" t="s">
        <v>86</v>
      </c>
    </row>
    <row r="19791" spans="8:17" x14ac:dyDescent="0.25">
      <c r="H19791" s="59">
        <v>31011</v>
      </c>
      <c r="I19791" s="59" t="s">
        <v>72</v>
      </c>
      <c r="J19791" s="59">
        <v>9124250</v>
      </c>
      <c r="K19791" s="59" t="s">
        <v>20226</v>
      </c>
      <c r="L19791" s="61" t="s">
        <v>81</v>
      </c>
      <c r="M19791" s="61">
        <f>VLOOKUP(H19791,zdroj!C:F,4,0)</f>
        <v>0</v>
      </c>
      <c r="N19791" s="61" t="str">
        <f t="shared" si="618"/>
        <v>-</v>
      </c>
      <c r="P19791" s="73" t="str">
        <f t="shared" si="619"/>
        <v/>
      </c>
      <c r="Q19791" s="61" t="s">
        <v>86</v>
      </c>
    </row>
    <row r="19792" spans="8:17" x14ac:dyDescent="0.25">
      <c r="H19792" s="59">
        <v>31011</v>
      </c>
      <c r="I19792" s="59" t="s">
        <v>72</v>
      </c>
      <c r="J19792" s="59">
        <v>9124268</v>
      </c>
      <c r="K19792" s="59" t="s">
        <v>20227</v>
      </c>
      <c r="L19792" s="61" t="s">
        <v>81</v>
      </c>
      <c r="M19792" s="61">
        <f>VLOOKUP(H19792,zdroj!C:F,4,0)</f>
        <v>0</v>
      </c>
      <c r="N19792" s="61" t="str">
        <f t="shared" si="618"/>
        <v>-</v>
      </c>
      <c r="P19792" s="73" t="str">
        <f t="shared" si="619"/>
        <v/>
      </c>
      <c r="Q19792" s="61" t="s">
        <v>86</v>
      </c>
    </row>
    <row r="19793" spans="8:17" x14ac:dyDescent="0.25">
      <c r="H19793" s="59">
        <v>31011</v>
      </c>
      <c r="I19793" s="59" t="s">
        <v>72</v>
      </c>
      <c r="J19793" s="59">
        <v>9124276</v>
      </c>
      <c r="K19793" s="59" t="s">
        <v>20228</v>
      </c>
      <c r="L19793" s="61" t="s">
        <v>81</v>
      </c>
      <c r="M19793" s="61">
        <f>VLOOKUP(H19793,zdroj!C:F,4,0)</f>
        <v>0</v>
      </c>
      <c r="N19793" s="61" t="str">
        <f t="shared" si="618"/>
        <v>-</v>
      </c>
      <c r="P19793" s="73" t="str">
        <f t="shared" si="619"/>
        <v/>
      </c>
      <c r="Q19793" s="61" t="s">
        <v>86</v>
      </c>
    </row>
    <row r="19794" spans="8:17" x14ac:dyDescent="0.25">
      <c r="H19794" s="59">
        <v>31011</v>
      </c>
      <c r="I19794" s="59" t="s">
        <v>72</v>
      </c>
      <c r="J19794" s="59">
        <v>9124284</v>
      </c>
      <c r="K19794" s="59" t="s">
        <v>20229</v>
      </c>
      <c r="L19794" s="61" t="s">
        <v>81</v>
      </c>
      <c r="M19794" s="61">
        <f>VLOOKUP(H19794,zdroj!C:F,4,0)</f>
        <v>0</v>
      </c>
      <c r="N19794" s="61" t="str">
        <f t="shared" si="618"/>
        <v>-</v>
      </c>
      <c r="P19794" s="73" t="str">
        <f t="shared" si="619"/>
        <v/>
      </c>
      <c r="Q19794" s="61" t="s">
        <v>86</v>
      </c>
    </row>
    <row r="19795" spans="8:17" x14ac:dyDescent="0.25">
      <c r="H19795" s="59">
        <v>31011</v>
      </c>
      <c r="I19795" s="59" t="s">
        <v>72</v>
      </c>
      <c r="J19795" s="59">
        <v>9124292</v>
      </c>
      <c r="K19795" s="59" t="s">
        <v>20230</v>
      </c>
      <c r="L19795" s="61" t="s">
        <v>81</v>
      </c>
      <c r="M19795" s="61">
        <f>VLOOKUP(H19795,zdroj!C:F,4,0)</f>
        <v>0</v>
      </c>
      <c r="N19795" s="61" t="str">
        <f t="shared" si="618"/>
        <v>-</v>
      </c>
      <c r="P19795" s="73" t="str">
        <f t="shared" si="619"/>
        <v/>
      </c>
      <c r="Q19795" s="61" t="s">
        <v>86</v>
      </c>
    </row>
    <row r="19796" spans="8:17" x14ac:dyDescent="0.25">
      <c r="H19796" s="59">
        <v>31011</v>
      </c>
      <c r="I19796" s="59" t="s">
        <v>72</v>
      </c>
      <c r="J19796" s="59">
        <v>9124306</v>
      </c>
      <c r="K19796" s="59" t="s">
        <v>20231</v>
      </c>
      <c r="L19796" s="61" t="s">
        <v>81</v>
      </c>
      <c r="M19796" s="61">
        <f>VLOOKUP(H19796,zdroj!C:F,4,0)</f>
        <v>0</v>
      </c>
      <c r="N19796" s="61" t="str">
        <f t="shared" si="618"/>
        <v>-</v>
      </c>
      <c r="P19796" s="73" t="str">
        <f t="shared" si="619"/>
        <v/>
      </c>
      <c r="Q19796" s="61" t="s">
        <v>86</v>
      </c>
    </row>
    <row r="19797" spans="8:17" x14ac:dyDescent="0.25">
      <c r="H19797" s="59">
        <v>31011</v>
      </c>
      <c r="I19797" s="59" t="s">
        <v>72</v>
      </c>
      <c r="J19797" s="59">
        <v>9124314</v>
      </c>
      <c r="K19797" s="59" t="s">
        <v>20232</v>
      </c>
      <c r="L19797" s="61" t="s">
        <v>81</v>
      </c>
      <c r="M19797" s="61">
        <f>VLOOKUP(H19797,zdroj!C:F,4,0)</f>
        <v>0</v>
      </c>
      <c r="N19797" s="61" t="str">
        <f t="shared" si="618"/>
        <v>-</v>
      </c>
      <c r="P19797" s="73" t="str">
        <f t="shared" si="619"/>
        <v/>
      </c>
      <c r="Q19797" s="61" t="s">
        <v>86</v>
      </c>
    </row>
    <row r="19798" spans="8:17" x14ac:dyDescent="0.25">
      <c r="H19798" s="59">
        <v>31011</v>
      </c>
      <c r="I19798" s="59" t="s">
        <v>72</v>
      </c>
      <c r="J19798" s="59">
        <v>9124322</v>
      </c>
      <c r="K19798" s="59" t="s">
        <v>20233</v>
      </c>
      <c r="L19798" s="61" t="s">
        <v>81</v>
      </c>
      <c r="M19798" s="61">
        <f>VLOOKUP(H19798,zdroj!C:F,4,0)</f>
        <v>0</v>
      </c>
      <c r="N19798" s="61" t="str">
        <f t="shared" si="618"/>
        <v>-</v>
      </c>
      <c r="P19798" s="73" t="str">
        <f t="shared" si="619"/>
        <v/>
      </c>
      <c r="Q19798" s="61" t="s">
        <v>86</v>
      </c>
    </row>
    <row r="19799" spans="8:17" x14ac:dyDescent="0.25">
      <c r="H19799" s="59">
        <v>31011</v>
      </c>
      <c r="I19799" s="59" t="s">
        <v>72</v>
      </c>
      <c r="J19799" s="59">
        <v>9124331</v>
      </c>
      <c r="K19799" s="59" t="s">
        <v>20234</v>
      </c>
      <c r="L19799" s="61" t="s">
        <v>81</v>
      </c>
      <c r="M19799" s="61">
        <f>VLOOKUP(H19799,zdroj!C:F,4,0)</f>
        <v>0</v>
      </c>
      <c r="N19799" s="61" t="str">
        <f t="shared" si="618"/>
        <v>-</v>
      </c>
      <c r="P19799" s="73" t="str">
        <f t="shared" si="619"/>
        <v/>
      </c>
      <c r="Q19799" s="61" t="s">
        <v>86</v>
      </c>
    </row>
    <row r="19800" spans="8:17" x14ac:dyDescent="0.25">
      <c r="H19800" s="59">
        <v>31011</v>
      </c>
      <c r="I19800" s="59" t="s">
        <v>72</v>
      </c>
      <c r="J19800" s="59">
        <v>9124349</v>
      </c>
      <c r="K19800" s="59" t="s">
        <v>20235</v>
      </c>
      <c r="L19800" s="61" t="s">
        <v>81</v>
      </c>
      <c r="M19800" s="61">
        <f>VLOOKUP(H19800,zdroj!C:F,4,0)</f>
        <v>0</v>
      </c>
      <c r="N19800" s="61" t="str">
        <f t="shared" si="618"/>
        <v>-</v>
      </c>
      <c r="P19800" s="73" t="str">
        <f t="shared" si="619"/>
        <v/>
      </c>
      <c r="Q19800" s="61" t="s">
        <v>86</v>
      </c>
    </row>
    <row r="19801" spans="8:17" x14ac:dyDescent="0.25">
      <c r="H19801" s="59">
        <v>31011</v>
      </c>
      <c r="I19801" s="59" t="s">
        <v>72</v>
      </c>
      <c r="J19801" s="59">
        <v>9124357</v>
      </c>
      <c r="K19801" s="59" t="s">
        <v>20236</v>
      </c>
      <c r="L19801" s="61" t="s">
        <v>81</v>
      </c>
      <c r="M19801" s="61">
        <f>VLOOKUP(H19801,zdroj!C:F,4,0)</f>
        <v>0</v>
      </c>
      <c r="N19801" s="61" t="str">
        <f t="shared" si="618"/>
        <v>-</v>
      </c>
      <c r="P19801" s="73" t="str">
        <f t="shared" si="619"/>
        <v/>
      </c>
      <c r="Q19801" s="61" t="s">
        <v>86</v>
      </c>
    </row>
    <row r="19802" spans="8:17" x14ac:dyDescent="0.25">
      <c r="H19802" s="59">
        <v>31011</v>
      </c>
      <c r="I19802" s="59" t="s">
        <v>72</v>
      </c>
      <c r="J19802" s="59">
        <v>9124365</v>
      </c>
      <c r="K19802" s="59" t="s">
        <v>20237</v>
      </c>
      <c r="L19802" s="61" t="s">
        <v>81</v>
      </c>
      <c r="M19802" s="61">
        <f>VLOOKUP(H19802,zdroj!C:F,4,0)</f>
        <v>0</v>
      </c>
      <c r="N19802" s="61" t="str">
        <f t="shared" si="618"/>
        <v>-</v>
      </c>
      <c r="P19802" s="73" t="str">
        <f t="shared" si="619"/>
        <v/>
      </c>
      <c r="Q19802" s="61" t="s">
        <v>86</v>
      </c>
    </row>
    <row r="19803" spans="8:17" x14ac:dyDescent="0.25">
      <c r="H19803" s="59">
        <v>31011</v>
      </c>
      <c r="I19803" s="59" t="s">
        <v>72</v>
      </c>
      <c r="J19803" s="59">
        <v>9124373</v>
      </c>
      <c r="K19803" s="59" t="s">
        <v>20238</v>
      </c>
      <c r="L19803" s="61" t="s">
        <v>81</v>
      </c>
      <c r="M19803" s="61">
        <f>VLOOKUP(H19803,zdroj!C:F,4,0)</f>
        <v>0</v>
      </c>
      <c r="N19803" s="61" t="str">
        <f t="shared" si="618"/>
        <v>-</v>
      </c>
      <c r="P19803" s="73" t="str">
        <f t="shared" si="619"/>
        <v/>
      </c>
      <c r="Q19803" s="61" t="s">
        <v>86</v>
      </c>
    </row>
    <row r="19804" spans="8:17" x14ac:dyDescent="0.25">
      <c r="H19804" s="59">
        <v>31011</v>
      </c>
      <c r="I19804" s="59" t="s">
        <v>72</v>
      </c>
      <c r="J19804" s="59">
        <v>9124381</v>
      </c>
      <c r="K19804" s="59" t="s">
        <v>20239</v>
      </c>
      <c r="L19804" s="61" t="s">
        <v>81</v>
      </c>
      <c r="M19804" s="61">
        <f>VLOOKUP(H19804,zdroj!C:F,4,0)</f>
        <v>0</v>
      </c>
      <c r="N19804" s="61" t="str">
        <f t="shared" si="618"/>
        <v>-</v>
      </c>
      <c r="P19804" s="73" t="str">
        <f t="shared" si="619"/>
        <v/>
      </c>
      <c r="Q19804" s="61" t="s">
        <v>86</v>
      </c>
    </row>
    <row r="19805" spans="8:17" x14ac:dyDescent="0.25">
      <c r="H19805" s="59">
        <v>31011</v>
      </c>
      <c r="I19805" s="59" t="s">
        <v>72</v>
      </c>
      <c r="J19805" s="59">
        <v>9124390</v>
      </c>
      <c r="K19805" s="59" t="s">
        <v>20240</v>
      </c>
      <c r="L19805" s="61" t="s">
        <v>81</v>
      </c>
      <c r="M19805" s="61">
        <f>VLOOKUP(H19805,zdroj!C:F,4,0)</f>
        <v>0</v>
      </c>
      <c r="N19805" s="61" t="str">
        <f t="shared" si="618"/>
        <v>-</v>
      </c>
      <c r="P19805" s="73" t="str">
        <f t="shared" si="619"/>
        <v/>
      </c>
      <c r="Q19805" s="61" t="s">
        <v>86</v>
      </c>
    </row>
    <row r="19806" spans="8:17" x14ac:dyDescent="0.25">
      <c r="H19806" s="59">
        <v>31011</v>
      </c>
      <c r="I19806" s="59" t="s">
        <v>72</v>
      </c>
      <c r="J19806" s="59">
        <v>9124403</v>
      </c>
      <c r="K19806" s="59" t="s">
        <v>20241</v>
      </c>
      <c r="L19806" s="61" t="s">
        <v>81</v>
      </c>
      <c r="M19806" s="61">
        <f>VLOOKUP(H19806,zdroj!C:F,4,0)</f>
        <v>0</v>
      </c>
      <c r="N19806" s="61" t="str">
        <f t="shared" si="618"/>
        <v>-</v>
      </c>
      <c r="P19806" s="73" t="str">
        <f t="shared" si="619"/>
        <v/>
      </c>
      <c r="Q19806" s="61" t="s">
        <v>86</v>
      </c>
    </row>
    <row r="19807" spans="8:17" x14ac:dyDescent="0.25">
      <c r="H19807" s="59">
        <v>31011</v>
      </c>
      <c r="I19807" s="59" t="s">
        <v>72</v>
      </c>
      <c r="J19807" s="59">
        <v>9124411</v>
      </c>
      <c r="K19807" s="59" t="s">
        <v>20242</v>
      </c>
      <c r="L19807" s="61" t="s">
        <v>81</v>
      </c>
      <c r="M19807" s="61">
        <f>VLOOKUP(H19807,zdroj!C:F,4,0)</f>
        <v>0</v>
      </c>
      <c r="N19807" s="61" t="str">
        <f t="shared" si="618"/>
        <v>-</v>
      </c>
      <c r="P19807" s="73" t="str">
        <f t="shared" si="619"/>
        <v/>
      </c>
      <c r="Q19807" s="61" t="s">
        <v>86</v>
      </c>
    </row>
    <row r="19808" spans="8:17" x14ac:dyDescent="0.25">
      <c r="H19808" s="59">
        <v>31011</v>
      </c>
      <c r="I19808" s="59" t="s">
        <v>72</v>
      </c>
      <c r="J19808" s="59">
        <v>9124420</v>
      </c>
      <c r="K19808" s="59" t="s">
        <v>20243</v>
      </c>
      <c r="L19808" s="61" t="s">
        <v>81</v>
      </c>
      <c r="M19808" s="61">
        <f>VLOOKUP(H19808,zdroj!C:F,4,0)</f>
        <v>0</v>
      </c>
      <c r="N19808" s="61" t="str">
        <f t="shared" si="618"/>
        <v>-</v>
      </c>
      <c r="P19808" s="73" t="str">
        <f t="shared" si="619"/>
        <v/>
      </c>
      <c r="Q19808" s="61" t="s">
        <v>86</v>
      </c>
    </row>
    <row r="19809" spans="8:17" x14ac:dyDescent="0.25">
      <c r="H19809" s="59">
        <v>31011</v>
      </c>
      <c r="I19809" s="59" t="s">
        <v>72</v>
      </c>
      <c r="J19809" s="59">
        <v>9124438</v>
      </c>
      <c r="K19809" s="59" t="s">
        <v>20244</v>
      </c>
      <c r="L19809" s="61" t="s">
        <v>81</v>
      </c>
      <c r="M19809" s="61">
        <f>VLOOKUP(H19809,zdroj!C:F,4,0)</f>
        <v>0</v>
      </c>
      <c r="N19809" s="61" t="str">
        <f t="shared" si="618"/>
        <v>-</v>
      </c>
      <c r="P19809" s="73" t="str">
        <f t="shared" si="619"/>
        <v/>
      </c>
      <c r="Q19809" s="61" t="s">
        <v>86</v>
      </c>
    </row>
    <row r="19810" spans="8:17" x14ac:dyDescent="0.25">
      <c r="H19810" s="59">
        <v>31011</v>
      </c>
      <c r="I19810" s="59" t="s">
        <v>72</v>
      </c>
      <c r="J19810" s="59">
        <v>9124446</v>
      </c>
      <c r="K19810" s="59" t="s">
        <v>20245</v>
      </c>
      <c r="L19810" s="61" t="s">
        <v>81</v>
      </c>
      <c r="M19810" s="61">
        <f>VLOOKUP(H19810,zdroj!C:F,4,0)</f>
        <v>0</v>
      </c>
      <c r="N19810" s="61" t="str">
        <f t="shared" si="618"/>
        <v>-</v>
      </c>
      <c r="P19810" s="73" t="str">
        <f t="shared" si="619"/>
        <v/>
      </c>
      <c r="Q19810" s="61" t="s">
        <v>86</v>
      </c>
    </row>
    <row r="19811" spans="8:17" x14ac:dyDescent="0.25">
      <c r="H19811" s="59">
        <v>31011</v>
      </c>
      <c r="I19811" s="59" t="s">
        <v>72</v>
      </c>
      <c r="J19811" s="59">
        <v>9124454</v>
      </c>
      <c r="K19811" s="59" t="s">
        <v>20246</v>
      </c>
      <c r="L19811" s="61" t="s">
        <v>81</v>
      </c>
      <c r="M19811" s="61">
        <f>VLOOKUP(H19811,zdroj!C:F,4,0)</f>
        <v>0</v>
      </c>
      <c r="N19811" s="61" t="str">
        <f t="shared" si="618"/>
        <v>-</v>
      </c>
      <c r="P19811" s="73" t="str">
        <f t="shared" si="619"/>
        <v/>
      </c>
      <c r="Q19811" s="61" t="s">
        <v>86</v>
      </c>
    </row>
    <row r="19812" spans="8:17" x14ac:dyDescent="0.25">
      <c r="H19812" s="59">
        <v>31011</v>
      </c>
      <c r="I19812" s="59" t="s">
        <v>72</v>
      </c>
      <c r="J19812" s="59">
        <v>9124462</v>
      </c>
      <c r="K19812" s="59" t="s">
        <v>20247</v>
      </c>
      <c r="L19812" s="61" t="s">
        <v>81</v>
      </c>
      <c r="M19812" s="61">
        <f>VLOOKUP(H19812,zdroj!C:F,4,0)</f>
        <v>0</v>
      </c>
      <c r="N19812" s="61" t="str">
        <f t="shared" si="618"/>
        <v>-</v>
      </c>
      <c r="P19812" s="73" t="str">
        <f t="shared" si="619"/>
        <v/>
      </c>
      <c r="Q19812" s="61" t="s">
        <v>86</v>
      </c>
    </row>
    <row r="19813" spans="8:17" x14ac:dyDescent="0.25">
      <c r="H19813" s="59">
        <v>31011</v>
      </c>
      <c r="I19813" s="59" t="s">
        <v>72</v>
      </c>
      <c r="J19813" s="59">
        <v>9124471</v>
      </c>
      <c r="K19813" s="59" t="s">
        <v>20248</v>
      </c>
      <c r="L19813" s="61" t="s">
        <v>81</v>
      </c>
      <c r="M19813" s="61">
        <f>VLOOKUP(H19813,zdroj!C:F,4,0)</f>
        <v>0</v>
      </c>
      <c r="N19813" s="61" t="str">
        <f t="shared" si="618"/>
        <v>-</v>
      </c>
      <c r="P19813" s="73" t="str">
        <f t="shared" si="619"/>
        <v/>
      </c>
      <c r="Q19813" s="61" t="s">
        <v>86</v>
      </c>
    </row>
    <row r="19814" spans="8:17" x14ac:dyDescent="0.25">
      <c r="H19814" s="59">
        <v>31011</v>
      </c>
      <c r="I19814" s="59" t="s">
        <v>72</v>
      </c>
      <c r="J19814" s="59">
        <v>9124489</v>
      </c>
      <c r="K19814" s="59" t="s">
        <v>20249</v>
      </c>
      <c r="L19814" s="61" t="s">
        <v>81</v>
      </c>
      <c r="M19814" s="61">
        <f>VLOOKUP(H19814,zdroj!C:F,4,0)</f>
        <v>0</v>
      </c>
      <c r="N19814" s="61" t="str">
        <f t="shared" si="618"/>
        <v>-</v>
      </c>
      <c r="P19814" s="73" t="str">
        <f t="shared" si="619"/>
        <v/>
      </c>
      <c r="Q19814" s="61" t="s">
        <v>86</v>
      </c>
    </row>
    <row r="19815" spans="8:17" x14ac:dyDescent="0.25">
      <c r="H19815" s="59">
        <v>31011</v>
      </c>
      <c r="I19815" s="59" t="s">
        <v>72</v>
      </c>
      <c r="J19815" s="59">
        <v>9124497</v>
      </c>
      <c r="K19815" s="59" t="s">
        <v>20250</v>
      </c>
      <c r="L19815" s="61" t="s">
        <v>81</v>
      </c>
      <c r="M19815" s="61">
        <f>VLOOKUP(H19815,zdroj!C:F,4,0)</f>
        <v>0</v>
      </c>
      <c r="N19815" s="61" t="str">
        <f t="shared" si="618"/>
        <v>-</v>
      </c>
      <c r="P19815" s="73" t="str">
        <f t="shared" si="619"/>
        <v/>
      </c>
      <c r="Q19815" s="61" t="s">
        <v>86</v>
      </c>
    </row>
    <row r="19816" spans="8:17" x14ac:dyDescent="0.25">
      <c r="H19816" s="59">
        <v>31011</v>
      </c>
      <c r="I19816" s="59" t="s">
        <v>72</v>
      </c>
      <c r="J19816" s="59">
        <v>9124501</v>
      </c>
      <c r="K19816" s="59" t="s">
        <v>20251</v>
      </c>
      <c r="L19816" s="61" t="s">
        <v>81</v>
      </c>
      <c r="M19816" s="61">
        <f>VLOOKUP(H19816,zdroj!C:F,4,0)</f>
        <v>0</v>
      </c>
      <c r="N19816" s="61" t="str">
        <f t="shared" si="618"/>
        <v>-</v>
      </c>
      <c r="P19816" s="73" t="str">
        <f t="shared" si="619"/>
        <v/>
      </c>
      <c r="Q19816" s="61" t="s">
        <v>86</v>
      </c>
    </row>
    <row r="19817" spans="8:17" x14ac:dyDescent="0.25">
      <c r="H19817" s="59">
        <v>31011</v>
      </c>
      <c r="I19817" s="59" t="s">
        <v>72</v>
      </c>
      <c r="J19817" s="59">
        <v>9124519</v>
      </c>
      <c r="K19817" s="59" t="s">
        <v>20252</v>
      </c>
      <c r="L19817" s="61" t="s">
        <v>81</v>
      </c>
      <c r="M19817" s="61">
        <f>VLOOKUP(H19817,zdroj!C:F,4,0)</f>
        <v>0</v>
      </c>
      <c r="N19817" s="61" t="str">
        <f t="shared" si="618"/>
        <v>-</v>
      </c>
      <c r="P19817" s="73" t="str">
        <f t="shared" si="619"/>
        <v/>
      </c>
      <c r="Q19817" s="61" t="s">
        <v>86</v>
      </c>
    </row>
    <row r="19818" spans="8:17" x14ac:dyDescent="0.25">
      <c r="H19818" s="59">
        <v>31011</v>
      </c>
      <c r="I19818" s="59" t="s">
        <v>72</v>
      </c>
      <c r="J19818" s="59">
        <v>9124527</v>
      </c>
      <c r="K19818" s="59" t="s">
        <v>20253</v>
      </c>
      <c r="L19818" s="61" t="s">
        <v>81</v>
      </c>
      <c r="M19818" s="61">
        <f>VLOOKUP(H19818,zdroj!C:F,4,0)</f>
        <v>0</v>
      </c>
      <c r="N19818" s="61" t="str">
        <f t="shared" si="618"/>
        <v>-</v>
      </c>
      <c r="P19818" s="73" t="str">
        <f t="shared" si="619"/>
        <v/>
      </c>
      <c r="Q19818" s="61" t="s">
        <v>86</v>
      </c>
    </row>
    <row r="19819" spans="8:17" x14ac:dyDescent="0.25">
      <c r="H19819" s="59">
        <v>31011</v>
      </c>
      <c r="I19819" s="59" t="s">
        <v>72</v>
      </c>
      <c r="J19819" s="59">
        <v>9124535</v>
      </c>
      <c r="K19819" s="59" t="s">
        <v>20254</v>
      </c>
      <c r="L19819" s="61" t="s">
        <v>81</v>
      </c>
      <c r="M19819" s="61">
        <f>VLOOKUP(H19819,zdroj!C:F,4,0)</f>
        <v>0</v>
      </c>
      <c r="N19819" s="61" t="str">
        <f t="shared" si="618"/>
        <v>-</v>
      </c>
      <c r="P19819" s="73" t="str">
        <f t="shared" si="619"/>
        <v/>
      </c>
      <c r="Q19819" s="61" t="s">
        <v>86</v>
      </c>
    </row>
    <row r="19820" spans="8:17" x14ac:dyDescent="0.25">
      <c r="H19820" s="59">
        <v>31011</v>
      </c>
      <c r="I19820" s="59" t="s">
        <v>72</v>
      </c>
      <c r="J19820" s="59">
        <v>9124543</v>
      </c>
      <c r="K19820" s="59" t="s">
        <v>20255</v>
      </c>
      <c r="L19820" s="61" t="s">
        <v>81</v>
      </c>
      <c r="M19820" s="61">
        <f>VLOOKUP(H19820,zdroj!C:F,4,0)</f>
        <v>0</v>
      </c>
      <c r="N19820" s="61" t="str">
        <f t="shared" si="618"/>
        <v>-</v>
      </c>
      <c r="P19820" s="73" t="str">
        <f t="shared" si="619"/>
        <v/>
      </c>
      <c r="Q19820" s="61" t="s">
        <v>86</v>
      </c>
    </row>
    <row r="19821" spans="8:17" x14ac:dyDescent="0.25">
      <c r="H19821" s="59">
        <v>31011</v>
      </c>
      <c r="I19821" s="59" t="s">
        <v>72</v>
      </c>
      <c r="J19821" s="59">
        <v>9124551</v>
      </c>
      <c r="K19821" s="59" t="s">
        <v>20256</v>
      </c>
      <c r="L19821" s="61" t="s">
        <v>114</v>
      </c>
      <c r="M19821" s="61">
        <f>VLOOKUP(H19821,zdroj!C:F,4,0)</f>
        <v>0</v>
      </c>
      <c r="N19821" s="61" t="str">
        <f t="shared" si="618"/>
        <v>katC</v>
      </c>
      <c r="P19821" s="73" t="str">
        <f t="shared" si="619"/>
        <v/>
      </c>
      <c r="Q19821" s="61" t="s">
        <v>33</v>
      </c>
    </row>
    <row r="19822" spans="8:17" x14ac:dyDescent="0.25">
      <c r="H19822" s="59">
        <v>31011</v>
      </c>
      <c r="I19822" s="59" t="s">
        <v>72</v>
      </c>
      <c r="J19822" s="59">
        <v>9124560</v>
      </c>
      <c r="K19822" s="59" t="s">
        <v>20257</v>
      </c>
      <c r="L19822" s="61" t="s">
        <v>81</v>
      </c>
      <c r="M19822" s="61">
        <f>VLOOKUP(H19822,zdroj!C:F,4,0)</f>
        <v>0</v>
      </c>
      <c r="N19822" s="61" t="str">
        <f t="shared" si="618"/>
        <v>-</v>
      </c>
      <c r="P19822" s="73" t="str">
        <f t="shared" si="619"/>
        <v/>
      </c>
      <c r="Q19822" s="61" t="s">
        <v>86</v>
      </c>
    </row>
    <row r="19823" spans="8:17" x14ac:dyDescent="0.25">
      <c r="H19823" s="59">
        <v>31011</v>
      </c>
      <c r="I19823" s="59" t="s">
        <v>72</v>
      </c>
      <c r="J19823" s="59">
        <v>9124578</v>
      </c>
      <c r="K19823" s="59" t="s">
        <v>20258</v>
      </c>
      <c r="L19823" s="61" t="s">
        <v>81</v>
      </c>
      <c r="M19823" s="61">
        <f>VLOOKUP(H19823,zdroj!C:F,4,0)</f>
        <v>0</v>
      </c>
      <c r="N19823" s="61" t="str">
        <f t="shared" si="618"/>
        <v>-</v>
      </c>
      <c r="P19823" s="73" t="str">
        <f t="shared" si="619"/>
        <v/>
      </c>
      <c r="Q19823" s="61" t="s">
        <v>86</v>
      </c>
    </row>
    <row r="19824" spans="8:17" x14ac:dyDescent="0.25">
      <c r="H19824" s="59">
        <v>31011</v>
      </c>
      <c r="I19824" s="59" t="s">
        <v>72</v>
      </c>
      <c r="J19824" s="59">
        <v>9124586</v>
      </c>
      <c r="K19824" s="59" t="s">
        <v>20259</v>
      </c>
      <c r="L19824" s="61" t="s">
        <v>81</v>
      </c>
      <c r="M19824" s="61">
        <f>VLOOKUP(H19824,zdroj!C:F,4,0)</f>
        <v>0</v>
      </c>
      <c r="N19824" s="61" t="str">
        <f t="shared" si="618"/>
        <v>-</v>
      </c>
      <c r="P19824" s="73" t="str">
        <f t="shared" si="619"/>
        <v/>
      </c>
      <c r="Q19824" s="61" t="s">
        <v>86</v>
      </c>
    </row>
    <row r="19825" spans="8:17" x14ac:dyDescent="0.25">
      <c r="H19825" s="59">
        <v>31011</v>
      </c>
      <c r="I19825" s="59" t="s">
        <v>72</v>
      </c>
      <c r="J19825" s="59">
        <v>9124594</v>
      </c>
      <c r="K19825" s="59" t="s">
        <v>20260</v>
      </c>
      <c r="L19825" s="61" t="s">
        <v>81</v>
      </c>
      <c r="M19825" s="61">
        <f>VLOOKUP(H19825,zdroj!C:F,4,0)</f>
        <v>0</v>
      </c>
      <c r="N19825" s="61" t="str">
        <f t="shared" si="618"/>
        <v>-</v>
      </c>
      <c r="P19825" s="73" t="str">
        <f t="shared" si="619"/>
        <v/>
      </c>
      <c r="Q19825" s="61" t="s">
        <v>86</v>
      </c>
    </row>
    <row r="19826" spans="8:17" x14ac:dyDescent="0.25">
      <c r="H19826" s="59">
        <v>31011</v>
      </c>
      <c r="I19826" s="59" t="s">
        <v>72</v>
      </c>
      <c r="J19826" s="59">
        <v>9124608</v>
      </c>
      <c r="K19826" s="59" t="s">
        <v>20261</v>
      </c>
      <c r="L19826" s="61" t="s">
        <v>81</v>
      </c>
      <c r="M19826" s="61">
        <f>VLOOKUP(H19826,zdroj!C:F,4,0)</f>
        <v>0</v>
      </c>
      <c r="N19826" s="61" t="str">
        <f t="shared" si="618"/>
        <v>-</v>
      </c>
      <c r="P19826" s="73" t="str">
        <f t="shared" si="619"/>
        <v/>
      </c>
      <c r="Q19826" s="61" t="s">
        <v>86</v>
      </c>
    </row>
    <row r="19827" spans="8:17" x14ac:dyDescent="0.25">
      <c r="H19827" s="59">
        <v>31011</v>
      </c>
      <c r="I19827" s="59" t="s">
        <v>72</v>
      </c>
      <c r="J19827" s="59">
        <v>9124616</v>
      </c>
      <c r="K19827" s="59" t="s">
        <v>20262</v>
      </c>
      <c r="L19827" s="61" t="s">
        <v>81</v>
      </c>
      <c r="M19827" s="61">
        <f>VLOOKUP(H19827,zdroj!C:F,4,0)</f>
        <v>0</v>
      </c>
      <c r="N19827" s="61" t="str">
        <f t="shared" si="618"/>
        <v>-</v>
      </c>
      <c r="P19827" s="73" t="str">
        <f t="shared" si="619"/>
        <v/>
      </c>
      <c r="Q19827" s="61" t="s">
        <v>86</v>
      </c>
    </row>
    <row r="19828" spans="8:17" x14ac:dyDescent="0.25">
      <c r="H19828" s="59">
        <v>31011</v>
      </c>
      <c r="I19828" s="59" t="s">
        <v>72</v>
      </c>
      <c r="J19828" s="59">
        <v>9124624</v>
      </c>
      <c r="K19828" s="59" t="s">
        <v>20263</v>
      </c>
      <c r="L19828" s="61" t="s">
        <v>81</v>
      </c>
      <c r="M19828" s="61">
        <f>VLOOKUP(H19828,zdroj!C:F,4,0)</f>
        <v>0</v>
      </c>
      <c r="N19828" s="61" t="str">
        <f t="shared" si="618"/>
        <v>-</v>
      </c>
      <c r="P19828" s="73" t="str">
        <f t="shared" si="619"/>
        <v/>
      </c>
      <c r="Q19828" s="61" t="s">
        <v>86</v>
      </c>
    </row>
    <row r="19829" spans="8:17" x14ac:dyDescent="0.25">
      <c r="H19829" s="59">
        <v>31011</v>
      </c>
      <c r="I19829" s="59" t="s">
        <v>72</v>
      </c>
      <c r="J19829" s="59">
        <v>9124632</v>
      </c>
      <c r="K19829" s="59" t="s">
        <v>20264</v>
      </c>
      <c r="L19829" s="61" t="s">
        <v>81</v>
      </c>
      <c r="M19829" s="61">
        <f>VLOOKUP(H19829,zdroj!C:F,4,0)</f>
        <v>0</v>
      </c>
      <c r="N19829" s="61" t="str">
        <f t="shared" si="618"/>
        <v>-</v>
      </c>
      <c r="P19829" s="73" t="str">
        <f t="shared" si="619"/>
        <v/>
      </c>
      <c r="Q19829" s="61" t="s">
        <v>86</v>
      </c>
    </row>
    <row r="19830" spans="8:17" x14ac:dyDescent="0.25">
      <c r="H19830" s="59">
        <v>31011</v>
      </c>
      <c r="I19830" s="59" t="s">
        <v>72</v>
      </c>
      <c r="J19830" s="59">
        <v>9124641</v>
      </c>
      <c r="K19830" s="59" t="s">
        <v>20265</v>
      </c>
      <c r="L19830" s="61" t="s">
        <v>81</v>
      </c>
      <c r="M19830" s="61">
        <f>VLOOKUP(H19830,zdroj!C:F,4,0)</f>
        <v>0</v>
      </c>
      <c r="N19830" s="61" t="str">
        <f t="shared" si="618"/>
        <v>-</v>
      </c>
      <c r="P19830" s="73" t="str">
        <f t="shared" si="619"/>
        <v/>
      </c>
      <c r="Q19830" s="61" t="s">
        <v>86</v>
      </c>
    </row>
    <row r="19831" spans="8:17" x14ac:dyDescent="0.25">
      <c r="H19831" s="59">
        <v>31011</v>
      </c>
      <c r="I19831" s="59" t="s">
        <v>72</v>
      </c>
      <c r="J19831" s="59">
        <v>9124659</v>
      </c>
      <c r="K19831" s="59" t="s">
        <v>20266</v>
      </c>
      <c r="L19831" s="61" t="s">
        <v>81</v>
      </c>
      <c r="M19831" s="61">
        <f>VLOOKUP(H19831,zdroj!C:F,4,0)</f>
        <v>0</v>
      </c>
      <c r="N19831" s="61" t="str">
        <f t="shared" si="618"/>
        <v>-</v>
      </c>
      <c r="P19831" s="73" t="str">
        <f t="shared" si="619"/>
        <v/>
      </c>
      <c r="Q19831" s="61" t="s">
        <v>86</v>
      </c>
    </row>
    <row r="19832" spans="8:17" x14ac:dyDescent="0.25">
      <c r="H19832" s="59">
        <v>31011</v>
      </c>
      <c r="I19832" s="59" t="s">
        <v>72</v>
      </c>
      <c r="J19832" s="59">
        <v>9124667</v>
      </c>
      <c r="K19832" s="59" t="s">
        <v>20267</v>
      </c>
      <c r="L19832" s="61" t="s">
        <v>81</v>
      </c>
      <c r="M19832" s="61">
        <f>VLOOKUP(H19832,zdroj!C:F,4,0)</f>
        <v>0</v>
      </c>
      <c r="N19832" s="61" t="str">
        <f t="shared" si="618"/>
        <v>-</v>
      </c>
      <c r="P19832" s="73" t="str">
        <f t="shared" si="619"/>
        <v/>
      </c>
      <c r="Q19832" s="61" t="s">
        <v>86</v>
      </c>
    </row>
    <row r="19833" spans="8:17" x14ac:dyDescent="0.25">
      <c r="H19833" s="59">
        <v>31011</v>
      </c>
      <c r="I19833" s="59" t="s">
        <v>72</v>
      </c>
      <c r="J19833" s="59">
        <v>9124675</v>
      </c>
      <c r="K19833" s="59" t="s">
        <v>20268</v>
      </c>
      <c r="L19833" s="61" t="s">
        <v>81</v>
      </c>
      <c r="M19833" s="61">
        <f>VLOOKUP(H19833,zdroj!C:F,4,0)</f>
        <v>0</v>
      </c>
      <c r="N19833" s="61" t="str">
        <f t="shared" si="618"/>
        <v>-</v>
      </c>
      <c r="P19833" s="73" t="str">
        <f t="shared" si="619"/>
        <v/>
      </c>
      <c r="Q19833" s="61" t="s">
        <v>86</v>
      </c>
    </row>
    <row r="19834" spans="8:17" x14ac:dyDescent="0.25">
      <c r="H19834" s="59">
        <v>31011</v>
      </c>
      <c r="I19834" s="59" t="s">
        <v>72</v>
      </c>
      <c r="J19834" s="59">
        <v>9124683</v>
      </c>
      <c r="K19834" s="59" t="s">
        <v>20269</v>
      </c>
      <c r="L19834" s="61" t="s">
        <v>81</v>
      </c>
      <c r="M19834" s="61">
        <f>VLOOKUP(H19834,zdroj!C:F,4,0)</f>
        <v>0</v>
      </c>
      <c r="N19834" s="61" t="str">
        <f t="shared" si="618"/>
        <v>-</v>
      </c>
      <c r="P19834" s="73" t="str">
        <f t="shared" si="619"/>
        <v/>
      </c>
      <c r="Q19834" s="61" t="s">
        <v>86</v>
      </c>
    </row>
    <row r="19835" spans="8:17" x14ac:dyDescent="0.25">
      <c r="H19835" s="59">
        <v>31011</v>
      </c>
      <c r="I19835" s="59" t="s">
        <v>72</v>
      </c>
      <c r="J19835" s="59">
        <v>9124691</v>
      </c>
      <c r="K19835" s="59" t="s">
        <v>20270</v>
      </c>
      <c r="L19835" s="61" t="s">
        <v>81</v>
      </c>
      <c r="M19835" s="61">
        <f>VLOOKUP(H19835,zdroj!C:F,4,0)</f>
        <v>0</v>
      </c>
      <c r="N19835" s="61" t="str">
        <f t="shared" si="618"/>
        <v>-</v>
      </c>
      <c r="P19835" s="73" t="str">
        <f t="shared" si="619"/>
        <v/>
      </c>
      <c r="Q19835" s="61" t="s">
        <v>86</v>
      </c>
    </row>
    <row r="19836" spans="8:17" x14ac:dyDescent="0.25">
      <c r="H19836" s="59">
        <v>31011</v>
      </c>
      <c r="I19836" s="59" t="s">
        <v>72</v>
      </c>
      <c r="J19836" s="59">
        <v>9124705</v>
      </c>
      <c r="K19836" s="59" t="s">
        <v>20271</v>
      </c>
      <c r="L19836" s="61" t="s">
        <v>81</v>
      </c>
      <c r="M19836" s="61">
        <f>VLOOKUP(H19836,zdroj!C:F,4,0)</f>
        <v>0</v>
      </c>
      <c r="N19836" s="61" t="str">
        <f t="shared" si="618"/>
        <v>-</v>
      </c>
      <c r="P19836" s="73" t="str">
        <f t="shared" si="619"/>
        <v/>
      </c>
      <c r="Q19836" s="61" t="s">
        <v>86</v>
      </c>
    </row>
    <row r="19837" spans="8:17" x14ac:dyDescent="0.25">
      <c r="H19837" s="59">
        <v>31011</v>
      </c>
      <c r="I19837" s="59" t="s">
        <v>72</v>
      </c>
      <c r="J19837" s="59">
        <v>9124713</v>
      </c>
      <c r="K19837" s="59" t="s">
        <v>20272</v>
      </c>
      <c r="L19837" s="61" t="s">
        <v>81</v>
      </c>
      <c r="M19837" s="61">
        <f>VLOOKUP(H19837,zdroj!C:F,4,0)</f>
        <v>0</v>
      </c>
      <c r="N19837" s="61" t="str">
        <f t="shared" si="618"/>
        <v>-</v>
      </c>
      <c r="P19837" s="73" t="str">
        <f t="shared" si="619"/>
        <v/>
      </c>
      <c r="Q19837" s="61" t="s">
        <v>86</v>
      </c>
    </row>
    <row r="19838" spans="8:17" x14ac:dyDescent="0.25">
      <c r="H19838" s="59">
        <v>31011</v>
      </c>
      <c r="I19838" s="59" t="s">
        <v>72</v>
      </c>
      <c r="J19838" s="59">
        <v>9124721</v>
      </c>
      <c r="K19838" s="59" t="s">
        <v>20273</v>
      </c>
      <c r="L19838" s="61" t="s">
        <v>81</v>
      </c>
      <c r="M19838" s="61">
        <f>VLOOKUP(H19838,zdroj!C:F,4,0)</f>
        <v>0</v>
      </c>
      <c r="N19838" s="61" t="str">
        <f t="shared" si="618"/>
        <v>-</v>
      </c>
      <c r="P19838" s="73" t="str">
        <f t="shared" si="619"/>
        <v/>
      </c>
      <c r="Q19838" s="61" t="s">
        <v>86</v>
      </c>
    </row>
    <row r="19839" spans="8:17" x14ac:dyDescent="0.25">
      <c r="H19839" s="59">
        <v>31011</v>
      </c>
      <c r="I19839" s="59" t="s">
        <v>72</v>
      </c>
      <c r="J19839" s="59">
        <v>9124730</v>
      </c>
      <c r="K19839" s="59" t="s">
        <v>20274</v>
      </c>
      <c r="L19839" s="61" t="s">
        <v>81</v>
      </c>
      <c r="M19839" s="61">
        <f>VLOOKUP(H19839,zdroj!C:F,4,0)</f>
        <v>0</v>
      </c>
      <c r="N19839" s="61" t="str">
        <f t="shared" si="618"/>
        <v>-</v>
      </c>
      <c r="P19839" s="73" t="str">
        <f t="shared" si="619"/>
        <v/>
      </c>
      <c r="Q19839" s="61" t="s">
        <v>86</v>
      </c>
    </row>
    <row r="19840" spans="8:17" x14ac:dyDescent="0.25">
      <c r="H19840" s="59">
        <v>31011</v>
      </c>
      <c r="I19840" s="59" t="s">
        <v>72</v>
      </c>
      <c r="J19840" s="59">
        <v>9124748</v>
      </c>
      <c r="K19840" s="59" t="s">
        <v>20275</v>
      </c>
      <c r="L19840" s="61" t="s">
        <v>81</v>
      </c>
      <c r="M19840" s="61">
        <f>VLOOKUP(H19840,zdroj!C:F,4,0)</f>
        <v>0</v>
      </c>
      <c r="N19840" s="61" t="str">
        <f t="shared" si="618"/>
        <v>-</v>
      </c>
      <c r="P19840" s="73" t="str">
        <f t="shared" si="619"/>
        <v/>
      </c>
      <c r="Q19840" s="61" t="s">
        <v>86</v>
      </c>
    </row>
    <row r="19841" spans="8:17" x14ac:dyDescent="0.25">
      <c r="H19841" s="59">
        <v>31011</v>
      </c>
      <c r="I19841" s="59" t="s">
        <v>72</v>
      </c>
      <c r="J19841" s="59">
        <v>9124756</v>
      </c>
      <c r="K19841" s="59" t="s">
        <v>20276</v>
      </c>
      <c r="L19841" s="61" t="s">
        <v>81</v>
      </c>
      <c r="M19841" s="61">
        <f>VLOOKUP(H19841,zdroj!C:F,4,0)</f>
        <v>0</v>
      </c>
      <c r="N19841" s="61" t="str">
        <f t="shared" si="618"/>
        <v>-</v>
      </c>
      <c r="P19841" s="73" t="str">
        <f t="shared" si="619"/>
        <v/>
      </c>
      <c r="Q19841" s="61" t="s">
        <v>86</v>
      </c>
    </row>
    <row r="19842" spans="8:17" x14ac:dyDescent="0.25">
      <c r="H19842" s="59">
        <v>31011</v>
      </c>
      <c r="I19842" s="59" t="s">
        <v>72</v>
      </c>
      <c r="J19842" s="59">
        <v>9124764</v>
      </c>
      <c r="K19842" s="59" t="s">
        <v>20277</v>
      </c>
      <c r="L19842" s="61" t="s">
        <v>81</v>
      </c>
      <c r="M19842" s="61">
        <f>VLOOKUP(H19842,zdroj!C:F,4,0)</f>
        <v>0</v>
      </c>
      <c r="N19842" s="61" t="str">
        <f t="shared" si="618"/>
        <v>-</v>
      </c>
      <c r="P19842" s="73" t="str">
        <f t="shared" si="619"/>
        <v/>
      </c>
      <c r="Q19842" s="61" t="s">
        <v>86</v>
      </c>
    </row>
    <row r="19843" spans="8:17" x14ac:dyDescent="0.25">
      <c r="H19843" s="59">
        <v>31011</v>
      </c>
      <c r="I19843" s="59" t="s">
        <v>72</v>
      </c>
      <c r="J19843" s="59">
        <v>9124772</v>
      </c>
      <c r="K19843" s="59" t="s">
        <v>20278</v>
      </c>
      <c r="L19843" s="61" t="s">
        <v>81</v>
      </c>
      <c r="M19843" s="61">
        <f>VLOOKUP(H19843,zdroj!C:F,4,0)</f>
        <v>0</v>
      </c>
      <c r="N19843" s="61" t="str">
        <f t="shared" si="618"/>
        <v>-</v>
      </c>
      <c r="P19843" s="73" t="str">
        <f t="shared" si="619"/>
        <v/>
      </c>
      <c r="Q19843" s="61" t="s">
        <v>86</v>
      </c>
    </row>
    <row r="19844" spans="8:17" x14ac:dyDescent="0.25">
      <c r="H19844" s="59">
        <v>31011</v>
      </c>
      <c r="I19844" s="59" t="s">
        <v>72</v>
      </c>
      <c r="J19844" s="59">
        <v>9124781</v>
      </c>
      <c r="K19844" s="59" t="s">
        <v>20279</v>
      </c>
      <c r="L19844" s="61" t="s">
        <v>81</v>
      </c>
      <c r="M19844" s="61">
        <f>VLOOKUP(H19844,zdroj!C:F,4,0)</f>
        <v>0</v>
      </c>
      <c r="N19844" s="61" t="str">
        <f t="shared" si="618"/>
        <v>-</v>
      </c>
      <c r="P19844" s="73" t="str">
        <f t="shared" si="619"/>
        <v/>
      </c>
      <c r="Q19844" s="61" t="s">
        <v>86</v>
      </c>
    </row>
    <row r="19845" spans="8:17" x14ac:dyDescent="0.25">
      <c r="H19845" s="59">
        <v>31011</v>
      </c>
      <c r="I19845" s="59" t="s">
        <v>72</v>
      </c>
      <c r="J19845" s="59">
        <v>9124799</v>
      </c>
      <c r="K19845" s="59" t="s">
        <v>20280</v>
      </c>
      <c r="L19845" s="61" t="s">
        <v>81</v>
      </c>
      <c r="M19845" s="61">
        <f>VLOOKUP(H19845,zdroj!C:F,4,0)</f>
        <v>0</v>
      </c>
      <c r="N19845" s="61" t="str">
        <f t="shared" si="618"/>
        <v>-</v>
      </c>
      <c r="P19845" s="73" t="str">
        <f t="shared" si="619"/>
        <v/>
      </c>
      <c r="Q19845" s="61" t="s">
        <v>86</v>
      </c>
    </row>
    <row r="19846" spans="8:17" x14ac:dyDescent="0.25">
      <c r="H19846" s="59">
        <v>31011</v>
      </c>
      <c r="I19846" s="59" t="s">
        <v>72</v>
      </c>
      <c r="J19846" s="59">
        <v>9124802</v>
      </c>
      <c r="K19846" s="59" t="s">
        <v>20281</v>
      </c>
      <c r="L19846" s="61" t="s">
        <v>81</v>
      </c>
      <c r="M19846" s="61">
        <f>VLOOKUP(H19846,zdroj!C:F,4,0)</f>
        <v>0</v>
      </c>
      <c r="N19846" s="61" t="str">
        <f t="shared" si="618"/>
        <v>-</v>
      </c>
      <c r="P19846" s="73" t="str">
        <f t="shared" si="619"/>
        <v/>
      </c>
      <c r="Q19846" s="61" t="s">
        <v>86</v>
      </c>
    </row>
    <row r="19847" spans="8:17" x14ac:dyDescent="0.25">
      <c r="H19847" s="59">
        <v>31011</v>
      </c>
      <c r="I19847" s="59" t="s">
        <v>72</v>
      </c>
      <c r="J19847" s="59">
        <v>9124829</v>
      </c>
      <c r="K19847" s="59" t="s">
        <v>20282</v>
      </c>
      <c r="L19847" s="61" t="s">
        <v>81</v>
      </c>
      <c r="M19847" s="61">
        <f>VLOOKUP(H19847,zdroj!C:F,4,0)</f>
        <v>0</v>
      </c>
      <c r="N19847" s="61" t="str">
        <f t="shared" ref="N19847:N19910" si="620">IF(M19847="A",IF(L19847="katA","katB",L19847),L19847)</f>
        <v>-</v>
      </c>
      <c r="P19847" s="73" t="str">
        <f t="shared" ref="P19847:P19910" si="621">IF(O19847="A",1,"")</f>
        <v/>
      </c>
      <c r="Q19847" s="61" t="s">
        <v>86</v>
      </c>
    </row>
    <row r="19848" spans="8:17" x14ac:dyDescent="0.25">
      <c r="H19848" s="59">
        <v>31011</v>
      </c>
      <c r="I19848" s="59" t="s">
        <v>72</v>
      </c>
      <c r="J19848" s="59">
        <v>9124845</v>
      </c>
      <c r="K19848" s="59" t="s">
        <v>20283</v>
      </c>
      <c r="L19848" s="61" t="s">
        <v>81</v>
      </c>
      <c r="M19848" s="61">
        <f>VLOOKUP(H19848,zdroj!C:F,4,0)</f>
        <v>0</v>
      </c>
      <c r="N19848" s="61" t="str">
        <f t="shared" si="620"/>
        <v>-</v>
      </c>
      <c r="P19848" s="73" t="str">
        <f t="shared" si="621"/>
        <v/>
      </c>
      <c r="Q19848" s="61" t="s">
        <v>86</v>
      </c>
    </row>
    <row r="19849" spans="8:17" x14ac:dyDescent="0.25">
      <c r="H19849" s="59">
        <v>31011</v>
      </c>
      <c r="I19849" s="59" t="s">
        <v>72</v>
      </c>
      <c r="J19849" s="59">
        <v>9124853</v>
      </c>
      <c r="K19849" s="59" t="s">
        <v>20284</v>
      </c>
      <c r="L19849" s="61" t="s">
        <v>81</v>
      </c>
      <c r="M19849" s="61">
        <f>VLOOKUP(H19849,zdroj!C:F,4,0)</f>
        <v>0</v>
      </c>
      <c r="N19849" s="61" t="str">
        <f t="shared" si="620"/>
        <v>-</v>
      </c>
      <c r="P19849" s="73" t="str">
        <f t="shared" si="621"/>
        <v/>
      </c>
      <c r="Q19849" s="61" t="s">
        <v>86</v>
      </c>
    </row>
    <row r="19850" spans="8:17" x14ac:dyDescent="0.25">
      <c r="H19850" s="59">
        <v>31011</v>
      </c>
      <c r="I19850" s="59" t="s">
        <v>72</v>
      </c>
      <c r="J19850" s="59">
        <v>9124861</v>
      </c>
      <c r="K19850" s="59" t="s">
        <v>20285</v>
      </c>
      <c r="L19850" s="61" t="s">
        <v>81</v>
      </c>
      <c r="M19850" s="61">
        <f>VLOOKUP(H19850,zdroj!C:F,4,0)</f>
        <v>0</v>
      </c>
      <c r="N19850" s="61" t="str">
        <f t="shared" si="620"/>
        <v>-</v>
      </c>
      <c r="P19850" s="73" t="str">
        <f t="shared" si="621"/>
        <v/>
      </c>
      <c r="Q19850" s="61" t="s">
        <v>86</v>
      </c>
    </row>
    <row r="19851" spans="8:17" x14ac:dyDescent="0.25">
      <c r="H19851" s="59">
        <v>31011</v>
      </c>
      <c r="I19851" s="59" t="s">
        <v>72</v>
      </c>
      <c r="J19851" s="59">
        <v>9124870</v>
      </c>
      <c r="K19851" s="59" t="s">
        <v>20286</v>
      </c>
      <c r="L19851" s="61" t="s">
        <v>81</v>
      </c>
      <c r="M19851" s="61">
        <f>VLOOKUP(H19851,zdroj!C:F,4,0)</f>
        <v>0</v>
      </c>
      <c r="N19851" s="61" t="str">
        <f t="shared" si="620"/>
        <v>-</v>
      </c>
      <c r="P19851" s="73" t="str">
        <f t="shared" si="621"/>
        <v/>
      </c>
      <c r="Q19851" s="61" t="s">
        <v>86</v>
      </c>
    </row>
    <row r="19852" spans="8:17" x14ac:dyDescent="0.25">
      <c r="H19852" s="59">
        <v>31011</v>
      </c>
      <c r="I19852" s="59" t="s">
        <v>72</v>
      </c>
      <c r="J19852" s="59">
        <v>9124896</v>
      </c>
      <c r="K19852" s="59" t="s">
        <v>20287</v>
      </c>
      <c r="L19852" s="61" t="s">
        <v>81</v>
      </c>
      <c r="M19852" s="61">
        <f>VLOOKUP(H19852,zdroj!C:F,4,0)</f>
        <v>0</v>
      </c>
      <c r="N19852" s="61" t="str">
        <f t="shared" si="620"/>
        <v>-</v>
      </c>
      <c r="P19852" s="73" t="str">
        <f t="shared" si="621"/>
        <v/>
      </c>
      <c r="Q19852" s="61" t="s">
        <v>86</v>
      </c>
    </row>
    <row r="19853" spans="8:17" x14ac:dyDescent="0.25">
      <c r="H19853" s="59">
        <v>31011</v>
      </c>
      <c r="I19853" s="59" t="s">
        <v>72</v>
      </c>
      <c r="J19853" s="59">
        <v>9124900</v>
      </c>
      <c r="K19853" s="59" t="s">
        <v>20288</v>
      </c>
      <c r="L19853" s="61" t="s">
        <v>81</v>
      </c>
      <c r="M19853" s="61">
        <f>VLOOKUP(H19853,zdroj!C:F,4,0)</f>
        <v>0</v>
      </c>
      <c r="N19853" s="61" t="str">
        <f t="shared" si="620"/>
        <v>-</v>
      </c>
      <c r="P19853" s="73" t="str">
        <f t="shared" si="621"/>
        <v/>
      </c>
      <c r="Q19853" s="61" t="s">
        <v>86</v>
      </c>
    </row>
    <row r="19854" spans="8:17" x14ac:dyDescent="0.25">
      <c r="H19854" s="59">
        <v>31011</v>
      </c>
      <c r="I19854" s="59" t="s">
        <v>72</v>
      </c>
      <c r="J19854" s="59">
        <v>9124918</v>
      </c>
      <c r="K19854" s="59" t="s">
        <v>20289</v>
      </c>
      <c r="L19854" s="61" t="s">
        <v>81</v>
      </c>
      <c r="M19854" s="61">
        <f>VLOOKUP(H19854,zdroj!C:F,4,0)</f>
        <v>0</v>
      </c>
      <c r="N19854" s="61" t="str">
        <f t="shared" si="620"/>
        <v>-</v>
      </c>
      <c r="P19854" s="73" t="str">
        <f t="shared" si="621"/>
        <v/>
      </c>
      <c r="Q19854" s="61" t="s">
        <v>86</v>
      </c>
    </row>
    <row r="19855" spans="8:17" x14ac:dyDescent="0.25">
      <c r="H19855" s="59">
        <v>31011</v>
      </c>
      <c r="I19855" s="59" t="s">
        <v>72</v>
      </c>
      <c r="J19855" s="59">
        <v>25767445</v>
      </c>
      <c r="K19855" s="59" t="s">
        <v>20290</v>
      </c>
      <c r="L19855" s="61" t="s">
        <v>81</v>
      </c>
      <c r="M19855" s="61">
        <f>VLOOKUP(H19855,zdroj!C:F,4,0)</f>
        <v>0</v>
      </c>
      <c r="N19855" s="61" t="str">
        <f t="shared" si="620"/>
        <v>-</v>
      </c>
      <c r="P19855" s="73" t="str">
        <f t="shared" si="621"/>
        <v/>
      </c>
      <c r="Q19855" s="61" t="s">
        <v>86</v>
      </c>
    </row>
    <row r="19856" spans="8:17" x14ac:dyDescent="0.25">
      <c r="H19856" s="59">
        <v>31011</v>
      </c>
      <c r="I19856" s="59" t="s">
        <v>72</v>
      </c>
      <c r="J19856" s="59">
        <v>25877101</v>
      </c>
      <c r="K19856" s="59" t="s">
        <v>20291</v>
      </c>
      <c r="L19856" s="61" t="s">
        <v>81</v>
      </c>
      <c r="M19856" s="61">
        <f>VLOOKUP(H19856,zdroj!C:F,4,0)</f>
        <v>0</v>
      </c>
      <c r="N19856" s="61" t="str">
        <f t="shared" si="620"/>
        <v>-</v>
      </c>
      <c r="P19856" s="73" t="str">
        <f t="shared" si="621"/>
        <v/>
      </c>
      <c r="Q19856" s="61" t="s">
        <v>86</v>
      </c>
    </row>
    <row r="19857" spans="8:17" x14ac:dyDescent="0.25">
      <c r="H19857" s="59">
        <v>31011</v>
      </c>
      <c r="I19857" s="59" t="s">
        <v>72</v>
      </c>
      <c r="J19857" s="59">
        <v>26235072</v>
      </c>
      <c r="K19857" s="59" t="s">
        <v>20292</v>
      </c>
      <c r="L19857" s="61" t="s">
        <v>81</v>
      </c>
      <c r="M19857" s="61">
        <f>VLOOKUP(H19857,zdroj!C:F,4,0)</f>
        <v>0</v>
      </c>
      <c r="N19857" s="61" t="str">
        <f t="shared" si="620"/>
        <v>-</v>
      </c>
      <c r="P19857" s="73" t="str">
        <f t="shared" si="621"/>
        <v/>
      </c>
      <c r="Q19857" s="61" t="s">
        <v>86</v>
      </c>
    </row>
    <row r="19858" spans="8:17" x14ac:dyDescent="0.25">
      <c r="H19858" s="59">
        <v>31011</v>
      </c>
      <c r="I19858" s="59" t="s">
        <v>72</v>
      </c>
      <c r="J19858" s="59">
        <v>26319225</v>
      </c>
      <c r="K19858" s="59" t="s">
        <v>20293</v>
      </c>
      <c r="L19858" s="61" t="s">
        <v>81</v>
      </c>
      <c r="M19858" s="61">
        <f>VLOOKUP(H19858,zdroj!C:F,4,0)</f>
        <v>0</v>
      </c>
      <c r="N19858" s="61" t="str">
        <f t="shared" si="620"/>
        <v>-</v>
      </c>
      <c r="P19858" s="73" t="str">
        <f t="shared" si="621"/>
        <v/>
      </c>
      <c r="Q19858" s="61" t="s">
        <v>86</v>
      </c>
    </row>
    <row r="19859" spans="8:17" x14ac:dyDescent="0.25">
      <c r="H19859" s="59">
        <v>31011</v>
      </c>
      <c r="I19859" s="59" t="s">
        <v>72</v>
      </c>
      <c r="J19859" s="59">
        <v>26319233</v>
      </c>
      <c r="K19859" s="59" t="s">
        <v>20294</v>
      </c>
      <c r="L19859" s="61" t="s">
        <v>81</v>
      </c>
      <c r="M19859" s="61">
        <f>VLOOKUP(H19859,zdroj!C:F,4,0)</f>
        <v>0</v>
      </c>
      <c r="N19859" s="61" t="str">
        <f t="shared" si="620"/>
        <v>-</v>
      </c>
      <c r="P19859" s="73" t="str">
        <f t="shared" si="621"/>
        <v/>
      </c>
      <c r="Q19859" s="61" t="s">
        <v>86</v>
      </c>
    </row>
    <row r="19860" spans="8:17" x14ac:dyDescent="0.25">
      <c r="H19860" s="59">
        <v>31011</v>
      </c>
      <c r="I19860" s="59" t="s">
        <v>72</v>
      </c>
      <c r="J19860" s="59">
        <v>26319241</v>
      </c>
      <c r="K19860" s="59" t="s">
        <v>20295</v>
      </c>
      <c r="L19860" s="61" t="s">
        <v>81</v>
      </c>
      <c r="M19860" s="61">
        <f>VLOOKUP(H19860,zdroj!C:F,4,0)</f>
        <v>0</v>
      </c>
      <c r="N19860" s="61" t="str">
        <f t="shared" si="620"/>
        <v>-</v>
      </c>
      <c r="P19860" s="73" t="str">
        <f t="shared" si="621"/>
        <v/>
      </c>
      <c r="Q19860" s="61" t="s">
        <v>86</v>
      </c>
    </row>
    <row r="19861" spans="8:17" x14ac:dyDescent="0.25">
      <c r="H19861" s="59">
        <v>31011</v>
      </c>
      <c r="I19861" s="59" t="s">
        <v>72</v>
      </c>
      <c r="J19861" s="59">
        <v>26319250</v>
      </c>
      <c r="K19861" s="59" t="s">
        <v>20296</v>
      </c>
      <c r="L19861" s="61" t="s">
        <v>81</v>
      </c>
      <c r="M19861" s="61">
        <f>VLOOKUP(H19861,zdroj!C:F,4,0)</f>
        <v>0</v>
      </c>
      <c r="N19861" s="61" t="str">
        <f t="shared" si="620"/>
        <v>-</v>
      </c>
      <c r="P19861" s="73" t="str">
        <f t="shared" si="621"/>
        <v/>
      </c>
      <c r="Q19861" s="61" t="s">
        <v>86</v>
      </c>
    </row>
    <row r="19862" spans="8:17" x14ac:dyDescent="0.25">
      <c r="H19862" s="59">
        <v>31011</v>
      </c>
      <c r="I19862" s="59" t="s">
        <v>72</v>
      </c>
      <c r="J19862" s="59">
        <v>26642115</v>
      </c>
      <c r="K19862" s="59" t="s">
        <v>20297</v>
      </c>
      <c r="L19862" s="61" t="s">
        <v>81</v>
      </c>
      <c r="M19862" s="61">
        <f>VLOOKUP(H19862,zdroj!C:F,4,0)</f>
        <v>0</v>
      </c>
      <c r="N19862" s="61" t="str">
        <f t="shared" si="620"/>
        <v>-</v>
      </c>
      <c r="P19862" s="73" t="str">
        <f t="shared" si="621"/>
        <v/>
      </c>
      <c r="Q19862" s="61" t="s">
        <v>86</v>
      </c>
    </row>
    <row r="19863" spans="8:17" x14ac:dyDescent="0.25">
      <c r="H19863" s="59">
        <v>31011</v>
      </c>
      <c r="I19863" s="59" t="s">
        <v>72</v>
      </c>
      <c r="J19863" s="59">
        <v>26902567</v>
      </c>
      <c r="K19863" s="59" t="s">
        <v>20298</v>
      </c>
      <c r="L19863" s="61" t="s">
        <v>81</v>
      </c>
      <c r="M19863" s="61">
        <f>VLOOKUP(H19863,zdroj!C:F,4,0)</f>
        <v>0</v>
      </c>
      <c r="N19863" s="61" t="str">
        <f t="shared" si="620"/>
        <v>-</v>
      </c>
      <c r="P19863" s="73" t="str">
        <f t="shared" si="621"/>
        <v/>
      </c>
      <c r="Q19863" s="61" t="s">
        <v>86</v>
      </c>
    </row>
    <row r="19864" spans="8:17" x14ac:dyDescent="0.25">
      <c r="H19864" s="59">
        <v>31011</v>
      </c>
      <c r="I19864" s="59" t="s">
        <v>72</v>
      </c>
      <c r="J19864" s="59">
        <v>26902575</v>
      </c>
      <c r="K19864" s="59" t="s">
        <v>20299</v>
      </c>
      <c r="L19864" s="61" t="s">
        <v>81</v>
      </c>
      <c r="M19864" s="61">
        <f>VLOOKUP(H19864,zdroj!C:F,4,0)</f>
        <v>0</v>
      </c>
      <c r="N19864" s="61" t="str">
        <f t="shared" si="620"/>
        <v>-</v>
      </c>
      <c r="P19864" s="73" t="str">
        <f t="shared" si="621"/>
        <v/>
      </c>
      <c r="Q19864" s="61" t="s">
        <v>86</v>
      </c>
    </row>
    <row r="19865" spans="8:17" x14ac:dyDescent="0.25">
      <c r="H19865" s="59">
        <v>31011</v>
      </c>
      <c r="I19865" s="59" t="s">
        <v>72</v>
      </c>
      <c r="J19865" s="59">
        <v>27073271</v>
      </c>
      <c r="K19865" s="59" t="s">
        <v>20300</v>
      </c>
      <c r="L19865" s="61" t="s">
        <v>81</v>
      </c>
      <c r="M19865" s="61">
        <f>VLOOKUP(H19865,zdroj!C:F,4,0)</f>
        <v>0</v>
      </c>
      <c r="N19865" s="61" t="str">
        <f t="shared" si="620"/>
        <v>-</v>
      </c>
      <c r="P19865" s="73" t="str">
        <f t="shared" si="621"/>
        <v/>
      </c>
      <c r="Q19865" s="61" t="s">
        <v>86</v>
      </c>
    </row>
    <row r="19866" spans="8:17" x14ac:dyDescent="0.25">
      <c r="H19866" s="59">
        <v>31011</v>
      </c>
      <c r="I19866" s="59" t="s">
        <v>72</v>
      </c>
      <c r="J19866" s="59">
        <v>27179371</v>
      </c>
      <c r="K19866" s="59" t="s">
        <v>20301</v>
      </c>
      <c r="L19866" s="61" t="s">
        <v>81</v>
      </c>
      <c r="M19866" s="61">
        <f>VLOOKUP(H19866,zdroj!C:F,4,0)</f>
        <v>0</v>
      </c>
      <c r="N19866" s="61" t="str">
        <f t="shared" si="620"/>
        <v>-</v>
      </c>
      <c r="P19866" s="73" t="str">
        <f t="shared" si="621"/>
        <v/>
      </c>
      <c r="Q19866" s="61" t="s">
        <v>86</v>
      </c>
    </row>
    <row r="19867" spans="8:17" x14ac:dyDescent="0.25">
      <c r="H19867" s="59">
        <v>31011</v>
      </c>
      <c r="I19867" s="59" t="s">
        <v>72</v>
      </c>
      <c r="J19867" s="59">
        <v>27179389</v>
      </c>
      <c r="K19867" s="59" t="s">
        <v>20302</v>
      </c>
      <c r="L19867" s="61" t="s">
        <v>81</v>
      </c>
      <c r="M19867" s="61">
        <f>VLOOKUP(H19867,zdroj!C:F,4,0)</f>
        <v>0</v>
      </c>
      <c r="N19867" s="61" t="str">
        <f t="shared" si="620"/>
        <v>-</v>
      </c>
      <c r="P19867" s="73" t="str">
        <f t="shared" si="621"/>
        <v/>
      </c>
      <c r="Q19867" s="61" t="s">
        <v>86</v>
      </c>
    </row>
    <row r="19868" spans="8:17" x14ac:dyDescent="0.25">
      <c r="H19868" s="59">
        <v>31011</v>
      </c>
      <c r="I19868" s="59" t="s">
        <v>72</v>
      </c>
      <c r="J19868" s="59">
        <v>27315339</v>
      </c>
      <c r="K19868" s="59" t="s">
        <v>20303</v>
      </c>
      <c r="L19868" s="61" t="s">
        <v>81</v>
      </c>
      <c r="M19868" s="61">
        <f>VLOOKUP(H19868,zdroj!C:F,4,0)</f>
        <v>0</v>
      </c>
      <c r="N19868" s="61" t="str">
        <f t="shared" si="620"/>
        <v>-</v>
      </c>
      <c r="P19868" s="73" t="str">
        <f t="shared" si="621"/>
        <v/>
      </c>
      <c r="Q19868" s="61" t="s">
        <v>86</v>
      </c>
    </row>
    <row r="19869" spans="8:17" x14ac:dyDescent="0.25">
      <c r="H19869" s="59">
        <v>31011</v>
      </c>
      <c r="I19869" s="59" t="s">
        <v>72</v>
      </c>
      <c r="J19869" s="59">
        <v>27597695</v>
      </c>
      <c r="K19869" s="59" t="s">
        <v>20304</v>
      </c>
      <c r="L19869" s="61" t="s">
        <v>81</v>
      </c>
      <c r="M19869" s="61">
        <f>VLOOKUP(H19869,zdroj!C:F,4,0)</f>
        <v>0</v>
      </c>
      <c r="N19869" s="61" t="str">
        <f t="shared" si="620"/>
        <v>-</v>
      </c>
      <c r="P19869" s="73" t="str">
        <f t="shared" si="621"/>
        <v/>
      </c>
      <c r="Q19869" s="61" t="s">
        <v>86</v>
      </c>
    </row>
    <row r="19870" spans="8:17" x14ac:dyDescent="0.25">
      <c r="H19870" s="59">
        <v>31011</v>
      </c>
      <c r="I19870" s="59" t="s">
        <v>72</v>
      </c>
      <c r="J19870" s="59">
        <v>27622878</v>
      </c>
      <c r="K19870" s="59" t="s">
        <v>20305</v>
      </c>
      <c r="L19870" s="61" t="s">
        <v>81</v>
      </c>
      <c r="M19870" s="61">
        <f>VLOOKUP(H19870,zdroj!C:F,4,0)</f>
        <v>0</v>
      </c>
      <c r="N19870" s="61" t="str">
        <f t="shared" si="620"/>
        <v>-</v>
      </c>
      <c r="P19870" s="73" t="str">
        <f t="shared" si="621"/>
        <v/>
      </c>
      <c r="Q19870" s="61" t="s">
        <v>86</v>
      </c>
    </row>
    <row r="19871" spans="8:17" x14ac:dyDescent="0.25">
      <c r="H19871" s="59">
        <v>31011</v>
      </c>
      <c r="I19871" s="59" t="s">
        <v>72</v>
      </c>
      <c r="J19871" s="59">
        <v>27770583</v>
      </c>
      <c r="K19871" s="59" t="s">
        <v>20306</v>
      </c>
      <c r="L19871" s="61" t="s">
        <v>81</v>
      </c>
      <c r="M19871" s="61">
        <f>VLOOKUP(H19871,zdroj!C:F,4,0)</f>
        <v>0</v>
      </c>
      <c r="N19871" s="61" t="str">
        <f t="shared" si="620"/>
        <v>-</v>
      </c>
      <c r="P19871" s="73" t="str">
        <f t="shared" si="621"/>
        <v/>
      </c>
      <c r="Q19871" s="61" t="s">
        <v>86</v>
      </c>
    </row>
    <row r="19872" spans="8:17" x14ac:dyDescent="0.25">
      <c r="H19872" s="59">
        <v>31011</v>
      </c>
      <c r="I19872" s="59" t="s">
        <v>72</v>
      </c>
      <c r="J19872" s="59">
        <v>27826783</v>
      </c>
      <c r="K19872" s="59" t="s">
        <v>20307</v>
      </c>
      <c r="L19872" s="61" t="s">
        <v>81</v>
      </c>
      <c r="M19872" s="61">
        <f>VLOOKUP(H19872,zdroj!C:F,4,0)</f>
        <v>0</v>
      </c>
      <c r="N19872" s="61" t="str">
        <f t="shared" si="620"/>
        <v>-</v>
      </c>
      <c r="P19872" s="73" t="str">
        <f t="shared" si="621"/>
        <v/>
      </c>
      <c r="Q19872" s="61" t="s">
        <v>86</v>
      </c>
    </row>
    <row r="19873" spans="8:17" x14ac:dyDescent="0.25">
      <c r="H19873" s="59">
        <v>31011</v>
      </c>
      <c r="I19873" s="59" t="s">
        <v>72</v>
      </c>
      <c r="J19873" s="59">
        <v>27826805</v>
      </c>
      <c r="K19873" s="59" t="s">
        <v>20308</v>
      </c>
      <c r="L19873" s="61" t="s">
        <v>81</v>
      </c>
      <c r="M19873" s="61">
        <f>VLOOKUP(H19873,zdroj!C:F,4,0)</f>
        <v>0</v>
      </c>
      <c r="N19873" s="61" t="str">
        <f t="shared" si="620"/>
        <v>-</v>
      </c>
      <c r="P19873" s="73" t="str">
        <f t="shared" si="621"/>
        <v/>
      </c>
      <c r="Q19873" s="61" t="s">
        <v>86</v>
      </c>
    </row>
    <row r="19874" spans="8:17" x14ac:dyDescent="0.25">
      <c r="H19874" s="59">
        <v>31011</v>
      </c>
      <c r="I19874" s="59" t="s">
        <v>72</v>
      </c>
      <c r="J19874" s="59">
        <v>27888312</v>
      </c>
      <c r="K19874" s="59" t="s">
        <v>20309</v>
      </c>
      <c r="L19874" s="61" t="s">
        <v>81</v>
      </c>
      <c r="M19874" s="61">
        <f>VLOOKUP(H19874,zdroj!C:F,4,0)</f>
        <v>0</v>
      </c>
      <c r="N19874" s="61" t="str">
        <f t="shared" si="620"/>
        <v>-</v>
      </c>
      <c r="P19874" s="73" t="str">
        <f t="shared" si="621"/>
        <v/>
      </c>
      <c r="Q19874" s="61" t="s">
        <v>86</v>
      </c>
    </row>
    <row r="19875" spans="8:17" x14ac:dyDescent="0.25">
      <c r="H19875" s="59">
        <v>31011</v>
      </c>
      <c r="I19875" s="59" t="s">
        <v>72</v>
      </c>
      <c r="J19875" s="59">
        <v>28058305</v>
      </c>
      <c r="K19875" s="59" t="s">
        <v>20310</v>
      </c>
      <c r="L19875" s="61" t="s">
        <v>81</v>
      </c>
      <c r="M19875" s="61">
        <f>VLOOKUP(H19875,zdroj!C:F,4,0)</f>
        <v>0</v>
      </c>
      <c r="N19875" s="61" t="str">
        <f t="shared" si="620"/>
        <v>-</v>
      </c>
      <c r="P19875" s="73" t="str">
        <f t="shared" si="621"/>
        <v/>
      </c>
      <c r="Q19875" s="61" t="s">
        <v>86</v>
      </c>
    </row>
    <row r="19876" spans="8:17" x14ac:dyDescent="0.25">
      <c r="H19876" s="59">
        <v>31011</v>
      </c>
      <c r="I19876" s="59" t="s">
        <v>72</v>
      </c>
      <c r="J19876" s="59">
        <v>28341996</v>
      </c>
      <c r="K19876" s="59" t="s">
        <v>20311</v>
      </c>
      <c r="L19876" s="61" t="s">
        <v>114</v>
      </c>
      <c r="M19876" s="61">
        <f>VLOOKUP(H19876,zdroj!C:F,4,0)</f>
        <v>0</v>
      </c>
      <c r="N19876" s="61" t="str">
        <f t="shared" si="620"/>
        <v>katC</v>
      </c>
      <c r="P19876" s="73" t="str">
        <f t="shared" si="621"/>
        <v/>
      </c>
      <c r="Q19876" s="61" t="s">
        <v>31</v>
      </c>
    </row>
    <row r="19877" spans="8:17" x14ac:dyDescent="0.25">
      <c r="H19877" s="59">
        <v>31011</v>
      </c>
      <c r="I19877" s="59" t="s">
        <v>72</v>
      </c>
      <c r="J19877" s="59">
        <v>40316335</v>
      </c>
      <c r="K19877" s="59" t="s">
        <v>20312</v>
      </c>
      <c r="L19877" s="61" t="s">
        <v>81</v>
      </c>
      <c r="M19877" s="61">
        <f>VLOOKUP(H19877,zdroj!C:F,4,0)</f>
        <v>0</v>
      </c>
      <c r="N19877" s="61" t="str">
        <f t="shared" si="620"/>
        <v>-</v>
      </c>
      <c r="P19877" s="73" t="str">
        <f t="shared" si="621"/>
        <v/>
      </c>
      <c r="Q19877" s="61" t="s">
        <v>86</v>
      </c>
    </row>
    <row r="19878" spans="8:17" x14ac:dyDescent="0.25">
      <c r="H19878" s="59">
        <v>31011</v>
      </c>
      <c r="I19878" s="59" t="s">
        <v>72</v>
      </c>
      <c r="J19878" s="59">
        <v>41371887</v>
      </c>
      <c r="K19878" s="59" t="s">
        <v>20313</v>
      </c>
      <c r="L19878" s="61" t="s">
        <v>81</v>
      </c>
      <c r="M19878" s="61">
        <f>VLOOKUP(H19878,zdroj!C:F,4,0)</f>
        <v>0</v>
      </c>
      <c r="N19878" s="61" t="str">
        <f t="shared" si="620"/>
        <v>-</v>
      </c>
      <c r="P19878" s="73" t="str">
        <f t="shared" si="621"/>
        <v/>
      </c>
      <c r="Q19878" s="61" t="s">
        <v>86</v>
      </c>
    </row>
    <row r="19879" spans="8:17" x14ac:dyDescent="0.25">
      <c r="H19879" s="59">
        <v>31011</v>
      </c>
      <c r="I19879" s="59" t="s">
        <v>72</v>
      </c>
      <c r="J19879" s="59">
        <v>72648597</v>
      </c>
      <c r="K19879" s="59" t="s">
        <v>20314</v>
      </c>
      <c r="L19879" s="61" t="s">
        <v>81</v>
      </c>
      <c r="M19879" s="61">
        <f>VLOOKUP(H19879,zdroj!C:F,4,0)</f>
        <v>0</v>
      </c>
      <c r="N19879" s="61" t="str">
        <f t="shared" si="620"/>
        <v>-</v>
      </c>
      <c r="P19879" s="73" t="str">
        <f t="shared" si="621"/>
        <v/>
      </c>
      <c r="Q19879" s="61" t="s">
        <v>86</v>
      </c>
    </row>
    <row r="19880" spans="8:17" x14ac:dyDescent="0.25">
      <c r="H19880" s="59">
        <v>31011</v>
      </c>
      <c r="I19880" s="59" t="s">
        <v>72</v>
      </c>
      <c r="J19880" s="59">
        <v>73431451</v>
      </c>
      <c r="K19880" s="59" t="s">
        <v>20315</v>
      </c>
      <c r="L19880" s="61" t="s">
        <v>81</v>
      </c>
      <c r="M19880" s="61">
        <f>VLOOKUP(H19880,zdroj!C:F,4,0)</f>
        <v>0</v>
      </c>
      <c r="N19880" s="61" t="str">
        <f t="shared" si="620"/>
        <v>-</v>
      </c>
      <c r="P19880" s="73" t="str">
        <f t="shared" si="621"/>
        <v/>
      </c>
      <c r="Q19880" s="61" t="s">
        <v>86</v>
      </c>
    </row>
    <row r="19881" spans="8:17" x14ac:dyDescent="0.25">
      <c r="H19881" s="59">
        <v>31011</v>
      </c>
      <c r="I19881" s="59" t="s">
        <v>72</v>
      </c>
      <c r="J19881" s="59">
        <v>77533925</v>
      </c>
      <c r="K19881" s="59" t="s">
        <v>20316</v>
      </c>
      <c r="L19881" s="61" t="s">
        <v>81</v>
      </c>
      <c r="M19881" s="61">
        <f>VLOOKUP(H19881,zdroj!C:F,4,0)</f>
        <v>0</v>
      </c>
      <c r="N19881" s="61" t="str">
        <f t="shared" si="620"/>
        <v>-</v>
      </c>
      <c r="P19881" s="73" t="str">
        <f t="shared" si="621"/>
        <v/>
      </c>
      <c r="Q19881" s="61" t="s">
        <v>88</v>
      </c>
    </row>
    <row r="19882" spans="8:17" x14ac:dyDescent="0.25">
      <c r="H19882" s="59">
        <v>31011</v>
      </c>
      <c r="I19882" s="59" t="s">
        <v>72</v>
      </c>
      <c r="J19882" s="59">
        <v>77762355</v>
      </c>
      <c r="K19882" s="59" t="s">
        <v>20317</v>
      </c>
      <c r="L19882" s="61" t="s">
        <v>81</v>
      </c>
      <c r="M19882" s="61">
        <f>VLOOKUP(H19882,zdroj!C:F,4,0)</f>
        <v>0</v>
      </c>
      <c r="N19882" s="61" t="str">
        <f t="shared" si="620"/>
        <v>-</v>
      </c>
      <c r="P19882" s="73" t="str">
        <f t="shared" si="621"/>
        <v/>
      </c>
      <c r="Q19882" s="61" t="s">
        <v>88</v>
      </c>
    </row>
    <row r="19883" spans="8:17" x14ac:dyDescent="0.25">
      <c r="H19883" s="59">
        <v>31011</v>
      </c>
      <c r="I19883" s="59" t="s">
        <v>72</v>
      </c>
      <c r="J19883" s="59">
        <v>78347017</v>
      </c>
      <c r="K19883" s="59" t="s">
        <v>20318</v>
      </c>
      <c r="L19883" s="61" t="s">
        <v>81</v>
      </c>
      <c r="M19883" s="61">
        <f>VLOOKUP(H19883,zdroj!C:F,4,0)</f>
        <v>0</v>
      </c>
      <c r="N19883" s="61" t="str">
        <f t="shared" si="620"/>
        <v>-</v>
      </c>
      <c r="P19883" s="73" t="str">
        <f t="shared" si="621"/>
        <v/>
      </c>
      <c r="Q19883" s="61" t="s">
        <v>86</v>
      </c>
    </row>
    <row r="19884" spans="8:17" x14ac:dyDescent="0.25">
      <c r="H19884" s="59">
        <v>31011</v>
      </c>
      <c r="I19884" s="59" t="s">
        <v>72</v>
      </c>
      <c r="J19884" s="59">
        <v>79541542</v>
      </c>
      <c r="K19884" s="59" t="s">
        <v>20319</v>
      </c>
      <c r="L19884" s="61" t="s">
        <v>81</v>
      </c>
      <c r="M19884" s="61">
        <f>VLOOKUP(H19884,zdroj!C:F,4,0)</f>
        <v>0</v>
      </c>
      <c r="N19884" s="61" t="str">
        <f t="shared" si="620"/>
        <v>-</v>
      </c>
      <c r="P19884" s="73" t="str">
        <f t="shared" si="621"/>
        <v/>
      </c>
      <c r="Q19884" s="61" t="s">
        <v>88</v>
      </c>
    </row>
    <row r="19885" spans="8:17" x14ac:dyDescent="0.25">
      <c r="H19885" s="59">
        <v>31011</v>
      </c>
      <c r="I19885" s="59" t="s">
        <v>72</v>
      </c>
      <c r="J19885" s="59">
        <v>79956211</v>
      </c>
      <c r="K19885" s="59" t="s">
        <v>20320</v>
      </c>
      <c r="L19885" s="61" t="s">
        <v>81</v>
      </c>
      <c r="M19885" s="61">
        <f>VLOOKUP(H19885,zdroj!C:F,4,0)</f>
        <v>0</v>
      </c>
      <c r="N19885" s="61" t="str">
        <f t="shared" si="620"/>
        <v>-</v>
      </c>
      <c r="P19885" s="73" t="str">
        <f t="shared" si="621"/>
        <v/>
      </c>
      <c r="Q19885" s="61" t="s">
        <v>86</v>
      </c>
    </row>
    <row r="19886" spans="8:17" x14ac:dyDescent="0.25">
      <c r="H19886" s="59">
        <v>40924</v>
      </c>
      <c r="I19886" s="59" t="s">
        <v>69</v>
      </c>
      <c r="J19886" s="59">
        <v>9127721</v>
      </c>
      <c r="K19886" s="59" t="s">
        <v>20321</v>
      </c>
      <c r="L19886" s="61" t="s">
        <v>113</v>
      </c>
      <c r="M19886" s="61">
        <f>VLOOKUP(H19886,zdroj!C:F,4,0)</f>
        <v>0</v>
      </c>
      <c r="N19886" s="61" t="str">
        <f t="shared" si="620"/>
        <v>katB</v>
      </c>
      <c r="P19886" s="73" t="str">
        <f t="shared" si="621"/>
        <v/>
      </c>
      <c r="Q19886" s="61" t="s">
        <v>30</v>
      </c>
    </row>
    <row r="19887" spans="8:17" x14ac:dyDescent="0.25">
      <c r="H19887" s="59">
        <v>40924</v>
      </c>
      <c r="I19887" s="59" t="s">
        <v>69</v>
      </c>
      <c r="J19887" s="59">
        <v>9127739</v>
      </c>
      <c r="K19887" s="59" t="s">
        <v>20322</v>
      </c>
      <c r="L19887" s="61" t="s">
        <v>113</v>
      </c>
      <c r="M19887" s="61">
        <f>VLOOKUP(H19887,zdroj!C:F,4,0)</f>
        <v>0</v>
      </c>
      <c r="N19887" s="61" t="str">
        <f t="shared" si="620"/>
        <v>katB</v>
      </c>
      <c r="P19887" s="73" t="str">
        <f t="shared" si="621"/>
        <v/>
      </c>
      <c r="Q19887" s="61" t="s">
        <v>30</v>
      </c>
    </row>
    <row r="19888" spans="8:17" x14ac:dyDescent="0.25">
      <c r="H19888" s="59">
        <v>40924</v>
      </c>
      <c r="I19888" s="59" t="s">
        <v>69</v>
      </c>
      <c r="J19888" s="59">
        <v>9127747</v>
      </c>
      <c r="K19888" s="59" t="s">
        <v>20323</v>
      </c>
      <c r="L19888" s="61" t="s">
        <v>113</v>
      </c>
      <c r="M19888" s="61">
        <f>VLOOKUP(H19888,zdroj!C:F,4,0)</f>
        <v>0</v>
      </c>
      <c r="N19888" s="61" t="str">
        <f t="shared" si="620"/>
        <v>katB</v>
      </c>
      <c r="P19888" s="73" t="str">
        <f t="shared" si="621"/>
        <v/>
      </c>
      <c r="Q19888" s="61" t="s">
        <v>30</v>
      </c>
    </row>
    <row r="19889" spans="8:17" x14ac:dyDescent="0.25">
      <c r="H19889" s="59">
        <v>40924</v>
      </c>
      <c r="I19889" s="59" t="s">
        <v>69</v>
      </c>
      <c r="J19889" s="59">
        <v>9127755</v>
      </c>
      <c r="K19889" s="59" t="s">
        <v>20324</v>
      </c>
      <c r="L19889" s="61" t="s">
        <v>113</v>
      </c>
      <c r="M19889" s="61">
        <f>VLOOKUP(H19889,zdroj!C:F,4,0)</f>
        <v>0</v>
      </c>
      <c r="N19889" s="61" t="str">
        <f t="shared" si="620"/>
        <v>katB</v>
      </c>
      <c r="P19889" s="73" t="str">
        <f t="shared" si="621"/>
        <v/>
      </c>
      <c r="Q19889" s="61" t="s">
        <v>30</v>
      </c>
    </row>
    <row r="19890" spans="8:17" x14ac:dyDescent="0.25">
      <c r="H19890" s="59">
        <v>40924</v>
      </c>
      <c r="I19890" s="59" t="s">
        <v>69</v>
      </c>
      <c r="J19890" s="59">
        <v>9127763</v>
      </c>
      <c r="K19890" s="59" t="s">
        <v>20325</v>
      </c>
      <c r="L19890" s="61" t="s">
        <v>113</v>
      </c>
      <c r="M19890" s="61">
        <f>VLOOKUP(H19890,zdroj!C:F,4,0)</f>
        <v>0</v>
      </c>
      <c r="N19890" s="61" t="str">
        <f t="shared" si="620"/>
        <v>katB</v>
      </c>
      <c r="P19890" s="73" t="str">
        <f t="shared" si="621"/>
        <v/>
      </c>
      <c r="Q19890" s="61" t="s">
        <v>30</v>
      </c>
    </row>
    <row r="19891" spans="8:17" x14ac:dyDescent="0.25">
      <c r="H19891" s="59">
        <v>40924</v>
      </c>
      <c r="I19891" s="59" t="s">
        <v>69</v>
      </c>
      <c r="J19891" s="59">
        <v>9127771</v>
      </c>
      <c r="K19891" s="59" t="s">
        <v>20326</v>
      </c>
      <c r="L19891" s="61" t="s">
        <v>113</v>
      </c>
      <c r="M19891" s="61">
        <f>VLOOKUP(H19891,zdroj!C:F,4,0)</f>
        <v>0</v>
      </c>
      <c r="N19891" s="61" t="str">
        <f t="shared" si="620"/>
        <v>katB</v>
      </c>
      <c r="P19891" s="73" t="str">
        <f t="shared" si="621"/>
        <v/>
      </c>
      <c r="Q19891" s="61" t="s">
        <v>30</v>
      </c>
    </row>
    <row r="19892" spans="8:17" x14ac:dyDescent="0.25">
      <c r="H19892" s="59">
        <v>40924</v>
      </c>
      <c r="I19892" s="59" t="s">
        <v>69</v>
      </c>
      <c r="J19892" s="59">
        <v>9127780</v>
      </c>
      <c r="K19892" s="59" t="s">
        <v>20327</v>
      </c>
      <c r="L19892" s="61" t="s">
        <v>113</v>
      </c>
      <c r="M19892" s="61">
        <f>VLOOKUP(H19892,zdroj!C:F,4,0)</f>
        <v>0</v>
      </c>
      <c r="N19892" s="61" t="str">
        <f t="shared" si="620"/>
        <v>katB</v>
      </c>
      <c r="P19892" s="73" t="str">
        <f t="shared" si="621"/>
        <v/>
      </c>
      <c r="Q19892" s="61" t="s">
        <v>30</v>
      </c>
    </row>
    <row r="19893" spans="8:17" x14ac:dyDescent="0.25">
      <c r="H19893" s="59">
        <v>40924</v>
      </c>
      <c r="I19893" s="59" t="s">
        <v>69</v>
      </c>
      <c r="J19893" s="59">
        <v>9127798</v>
      </c>
      <c r="K19893" s="59" t="s">
        <v>20328</v>
      </c>
      <c r="L19893" s="61" t="s">
        <v>113</v>
      </c>
      <c r="M19893" s="61">
        <f>VLOOKUP(H19893,zdroj!C:F,4,0)</f>
        <v>0</v>
      </c>
      <c r="N19893" s="61" t="str">
        <f t="shared" si="620"/>
        <v>katB</v>
      </c>
      <c r="P19893" s="73" t="str">
        <f t="shared" si="621"/>
        <v/>
      </c>
      <c r="Q19893" s="61" t="s">
        <v>30</v>
      </c>
    </row>
    <row r="19894" spans="8:17" x14ac:dyDescent="0.25">
      <c r="H19894" s="59">
        <v>40924</v>
      </c>
      <c r="I19894" s="59" t="s">
        <v>69</v>
      </c>
      <c r="J19894" s="59">
        <v>9127801</v>
      </c>
      <c r="K19894" s="59" t="s">
        <v>20329</v>
      </c>
      <c r="L19894" s="61" t="s">
        <v>113</v>
      </c>
      <c r="M19894" s="61">
        <f>VLOOKUP(H19894,zdroj!C:F,4,0)</f>
        <v>0</v>
      </c>
      <c r="N19894" s="61" t="str">
        <f t="shared" si="620"/>
        <v>katB</v>
      </c>
      <c r="P19894" s="73" t="str">
        <f t="shared" si="621"/>
        <v/>
      </c>
      <c r="Q19894" s="61" t="s">
        <v>30</v>
      </c>
    </row>
    <row r="19895" spans="8:17" x14ac:dyDescent="0.25">
      <c r="H19895" s="59">
        <v>40924</v>
      </c>
      <c r="I19895" s="59" t="s">
        <v>69</v>
      </c>
      <c r="J19895" s="59">
        <v>9127810</v>
      </c>
      <c r="K19895" s="59" t="s">
        <v>20330</v>
      </c>
      <c r="L19895" s="61" t="s">
        <v>113</v>
      </c>
      <c r="M19895" s="61">
        <f>VLOOKUP(H19895,zdroj!C:F,4,0)</f>
        <v>0</v>
      </c>
      <c r="N19895" s="61" t="str">
        <f t="shared" si="620"/>
        <v>katB</v>
      </c>
      <c r="P19895" s="73" t="str">
        <f t="shared" si="621"/>
        <v/>
      </c>
      <c r="Q19895" s="61" t="s">
        <v>30</v>
      </c>
    </row>
    <row r="19896" spans="8:17" x14ac:dyDescent="0.25">
      <c r="H19896" s="59">
        <v>40924</v>
      </c>
      <c r="I19896" s="59" t="s">
        <v>69</v>
      </c>
      <c r="J19896" s="59">
        <v>9127828</v>
      </c>
      <c r="K19896" s="59" t="s">
        <v>20331</v>
      </c>
      <c r="L19896" s="61" t="s">
        <v>113</v>
      </c>
      <c r="M19896" s="61">
        <f>VLOOKUP(H19896,zdroj!C:F,4,0)</f>
        <v>0</v>
      </c>
      <c r="N19896" s="61" t="str">
        <f t="shared" si="620"/>
        <v>katB</v>
      </c>
      <c r="P19896" s="73" t="str">
        <f t="shared" si="621"/>
        <v/>
      </c>
      <c r="Q19896" s="61" t="s">
        <v>30</v>
      </c>
    </row>
    <row r="19897" spans="8:17" x14ac:dyDescent="0.25">
      <c r="H19897" s="59">
        <v>40924</v>
      </c>
      <c r="I19897" s="59" t="s">
        <v>69</v>
      </c>
      <c r="J19897" s="59">
        <v>9127836</v>
      </c>
      <c r="K19897" s="59" t="s">
        <v>20332</v>
      </c>
      <c r="L19897" s="61" t="s">
        <v>113</v>
      </c>
      <c r="M19897" s="61">
        <f>VLOOKUP(H19897,zdroj!C:F,4,0)</f>
        <v>0</v>
      </c>
      <c r="N19897" s="61" t="str">
        <f t="shared" si="620"/>
        <v>katB</v>
      </c>
      <c r="P19897" s="73" t="str">
        <f t="shared" si="621"/>
        <v/>
      </c>
      <c r="Q19897" s="61" t="s">
        <v>30</v>
      </c>
    </row>
    <row r="19898" spans="8:17" x14ac:dyDescent="0.25">
      <c r="H19898" s="59">
        <v>40924</v>
      </c>
      <c r="I19898" s="59" t="s">
        <v>69</v>
      </c>
      <c r="J19898" s="59">
        <v>9127844</v>
      </c>
      <c r="K19898" s="59" t="s">
        <v>20333</v>
      </c>
      <c r="L19898" s="61" t="s">
        <v>113</v>
      </c>
      <c r="M19898" s="61">
        <f>VLOOKUP(H19898,zdroj!C:F,4,0)</f>
        <v>0</v>
      </c>
      <c r="N19898" s="61" t="str">
        <f t="shared" si="620"/>
        <v>katB</v>
      </c>
      <c r="P19898" s="73" t="str">
        <f t="shared" si="621"/>
        <v/>
      </c>
      <c r="Q19898" s="61" t="s">
        <v>30</v>
      </c>
    </row>
    <row r="19899" spans="8:17" x14ac:dyDescent="0.25">
      <c r="H19899" s="59">
        <v>40924</v>
      </c>
      <c r="I19899" s="59" t="s">
        <v>69</v>
      </c>
      <c r="J19899" s="59">
        <v>9127852</v>
      </c>
      <c r="K19899" s="59" t="s">
        <v>20334</v>
      </c>
      <c r="L19899" s="61" t="s">
        <v>113</v>
      </c>
      <c r="M19899" s="61">
        <f>VLOOKUP(H19899,zdroj!C:F,4,0)</f>
        <v>0</v>
      </c>
      <c r="N19899" s="61" t="str">
        <f t="shared" si="620"/>
        <v>katB</v>
      </c>
      <c r="P19899" s="73" t="str">
        <f t="shared" si="621"/>
        <v/>
      </c>
      <c r="Q19899" s="61" t="s">
        <v>30</v>
      </c>
    </row>
    <row r="19900" spans="8:17" x14ac:dyDescent="0.25">
      <c r="H19900" s="59">
        <v>40924</v>
      </c>
      <c r="I19900" s="59" t="s">
        <v>69</v>
      </c>
      <c r="J19900" s="59">
        <v>9127861</v>
      </c>
      <c r="K19900" s="59" t="s">
        <v>20335</v>
      </c>
      <c r="L19900" s="61" t="s">
        <v>113</v>
      </c>
      <c r="M19900" s="61">
        <f>VLOOKUP(H19900,zdroj!C:F,4,0)</f>
        <v>0</v>
      </c>
      <c r="N19900" s="61" t="str">
        <f t="shared" si="620"/>
        <v>katB</v>
      </c>
      <c r="P19900" s="73" t="str">
        <f t="shared" si="621"/>
        <v/>
      </c>
      <c r="Q19900" s="61" t="s">
        <v>30</v>
      </c>
    </row>
    <row r="19901" spans="8:17" x14ac:dyDescent="0.25">
      <c r="H19901" s="59">
        <v>40924</v>
      </c>
      <c r="I19901" s="59" t="s">
        <v>69</v>
      </c>
      <c r="J19901" s="59">
        <v>9127879</v>
      </c>
      <c r="K19901" s="59" t="s">
        <v>20336</v>
      </c>
      <c r="L19901" s="61" t="s">
        <v>113</v>
      </c>
      <c r="M19901" s="61">
        <f>VLOOKUP(H19901,zdroj!C:F,4,0)</f>
        <v>0</v>
      </c>
      <c r="N19901" s="61" t="str">
        <f t="shared" si="620"/>
        <v>katB</v>
      </c>
      <c r="P19901" s="73" t="str">
        <f t="shared" si="621"/>
        <v/>
      </c>
      <c r="Q19901" s="61" t="s">
        <v>30</v>
      </c>
    </row>
    <row r="19902" spans="8:17" x14ac:dyDescent="0.25">
      <c r="H19902" s="59">
        <v>40924</v>
      </c>
      <c r="I19902" s="59" t="s">
        <v>69</v>
      </c>
      <c r="J19902" s="59">
        <v>9127909</v>
      </c>
      <c r="K19902" s="59" t="s">
        <v>20337</v>
      </c>
      <c r="L19902" s="61" t="s">
        <v>113</v>
      </c>
      <c r="M19902" s="61">
        <f>VLOOKUP(H19902,zdroj!C:F,4,0)</f>
        <v>0</v>
      </c>
      <c r="N19902" s="61" t="str">
        <f t="shared" si="620"/>
        <v>katB</v>
      </c>
      <c r="P19902" s="73" t="str">
        <f t="shared" si="621"/>
        <v/>
      </c>
      <c r="Q19902" s="61" t="s">
        <v>30</v>
      </c>
    </row>
    <row r="19903" spans="8:17" x14ac:dyDescent="0.25">
      <c r="H19903" s="59">
        <v>40924</v>
      </c>
      <c r="I19903" s="59" t="s">
        <v>69</v>
      </c>
      <c r="J19903" s="59">
        <v>9127925</v>
      </c>
      <c r="K19903" s="59" t="s">
        <v>20338</v>
      </c>
      <c r="L19903" s="61" t="s">
        <v>113</v>
      </c>
      <c r="M19903" s="61">
        <f>VLOOKUP(H19903,zdroj!C:F,4,0)</f>
        <v>0</v>
      </c>
      <c r="N19903" s="61" t="str">
        <f t="shared" si="620"/>
        <v>katB</v>
      </c>
      <c r="P19903" s="73" t="str">
        <f t="shared" si="621"/>
        <v/>
      </c>
      <c r="Q19903" s="61" t="s">
        <v>30</v>
      </c>
    </row>
    <row r="19904" spans="8:17" x14ac:dyDescent="0.25">
      <c r="H19904" s="59">
        <v>40924</v>
      </c>
      <c r="I19904" s="59" t="s">
        <v>69</v>
      </c>
      <c r="J19904" s="59">
        <v>9127933</v>
      </c>
      <c r="K19904" s="59" t="s">
        <v>20339</v>
      </c>
      <c r="L19904" s="61" t="s">
        <v>113</v>
      </c>
      <c r="M19904" s="61">
        <f>VLOOKUP(H19904,zdroj!C:F,4,0)</f>
        <v>0</v>
      </c>
      <c r="N19904" s="61" t="str">
        <f t="shared" si="620"/>
        <v>katB</v>
      </c>
      <c r="P19904" s="73" t="str">
        <f t="shared" si="621"/>
        <v/>
      </c>
      <c r="Q19904" s="61" t="s">
        <v>30</v>
      </c>
    </row>
    <row r="19905" spans="8:17" x14ac:dyDescent="0.25">
      <c r="H19905" s="59">
        <v>40924</v>
      </c>
      <c r="I19905" s="59" t="s">
        <v>69</v>
      </c>
      <c r="J19905" s="59">
        <v>9127941</v>
      </c>
      <c r="K19905" s="59" t="s">
        <v>20340</v>
      </c>
      <c r="L19905" s="61" t="s">
        <v>113</v>
      </c>
      <c r="M19905" s="61">
        <f>VLOOKUP(H19905,zdroj!C:F,4,0)</f>
        <v>0</v>
      </c>
      <c r="N19905" s="61" t="str">
        <f t="shared" si="620"/>
        <v>katB</v>
      </c>
      <c r="P19905" s="73" t="str">
        <f t="shared" si="621"/>
        <v/>
      </c>
      <c r="Q19905" s="61" t="s">
        <v>30</v>
      </c>
    </row>
    <row r="19906" spans="8:17" x14ac:dyDescent="0.25">
      <c r="H19906" s="59">
        <v>40924</v>
      </c>
      <c r="I19906" s="59" t="s">
        <v>69</v>
      </c>
      <c r="J19906" s="59">
        <v>9127950</v>
      </c>
      <c r="K19906" s="59" t="s">
        <v>20341</v>
      </c>
      <c r="L19906" s="61" t="s">
        <v>113</v>
      </c>
      <c r="M19906" s="61">
        <f>VLOOKUP(H19906,zdroj!C:F,4,0)</f>
        <v>0</v>
      </c>
      <c r="N19906" s="61" t="str">
        <f t="shared" si="620"/>
        <v>katB</v>
      </c>
      <c r="P19906" s="73" t="str">
        <f t="shared" si="621"/>
        <v/>
      </c>
      <c r="Q19906" s="61" t="s">
        <v>30</v>
      </c>
    </row>
    <row r="19907" spans="8:17" x14ac:dyDescent="0.25">
      <c r="H19907" s="59">
        <v>40924</v>
      </c>
      <c r="I19907" s="59" t="s">
        <v>69</v>
      </c>
      <c r="J19907" s="59">
        <v>9127968</v>
      </c>
      <c r="K19907" s="59" t="s">
        <v>20342</v>
      </c>
      <c r="L19907" s="61" t="s">
        <v>113</v>
      </c>
      <c r="M19907" s="61">
        <f>VLOOKUP(H19907,zdroj!C:F,4,0)</f>
        <v>0</v>
      </c>
      <c r="N19907" s="61" t="str">
        <f t="shared" si="620"/>
        <v>katB</v>
      </c>
      <c r="P19907" s="73" t="str">
        <f t="shared" si="621"/>
        <v/>
      </c>
      <c r="Q19907" s="61" t="s">
        <v>30</v>
      </c>
    </row>
    <row r="19908" spans="8:17" x14ac:dyDescent="0.25">
      <c r="H19908" s="59">
        <v>40924</v>
      </c>
      <c r="I19908" s="59" t="s">
        <v>69</v>
      </c>
      <c r="J19908" s="59">
        <v>9127976</v>
      </c>
      <c r="K19908" s="59" t="s">
        <v>20343</v>
      </c>
      <c r="L19908" s="61" t="s">
        <v>113</v>
      </c>
      <c r="M19908" s="61">
        <f>VLOOKUP(H19908,zdroj!C:F,4,0)</f>
        <v>0</v>
      </c>
      <c r="N19908" s="61" t="str">
        <f t="shared" si="620"/>
        <v>katB</v>
      </c>
      <c r="P19908" s="73" t="str">
        <f t="shared" si="621"/>
        <v/>
      </c>
      <c r="Q19908" s="61" t="s">
        <v>30</v>
      </c>
    </row>
    <row r="19909" spans="8:17" x14ac:dyDescent="0.25">
      <c r="H19909" s="59">
        <v>40924</v>
      </c>
      <c r="I19909" s="59" t="s">
        <v>69</v>
      </c>
      <c r="J19909" s="59">
        <v>9127984</v>
      </c>
      <c r="K19909" s="59" t="s">
        <v>20344</v>
      </c>
      <c r="L19909" s="61" t="s">
        <v>113</v>
      </c>
      <c r="M19909" s="61">
        <f>VLOOKUP(H19909,zdroj!C:F,4,0)</f>
        <v>0</v>
      </c>
      <c r="N19909" s="61" t="str">
        <f t="shared" si="620"/>
        <v>katB</v>
      </c>
      <c r="P19909" s="73" t="str">
        <f t="shared" si="621"/>
        <v/>
      </c>
      <c r="Q19909" s="61" t="s">
        <v>30</v>
      </c>
    </row>
    <row r="19910" spans="8:17" x14ac:dyDescent="0.25">
      <c r="H19910" s="59">
        <v>40924</v>
      </c>
      <c r="I19910" s="59" t="s">
        <v>69</v>
      </c>
      <c r="J19910" s="59">
        <v>9128000</v>
      </c>
      <c r="K19910" s="59" t="s">
        <v>20345</v>
      </c>
      <c r="L19910" s="61" t="s">
        <v>113</v>
      </c>
      <c r="M19910" s="61">
        <f>VLOOKUP(H19910,zdroj!C:F,4,0)</f>
        <v>0</v>
      </c>
      <c r="N19910" s="61" t="str">
        <f t="shared" si="620"/>
        <v>katB</v>
      </c>
      <c r="P19910" s="73" t="str">
        <f t="shared" si="621"/>
        <v/>
      </c>
      <c r="Q19910" s="61" t="s">
        <v>30</v>
      </c>
    </row>
    <row r="19911" spans="8:17" x14ac:dyDescent="0.25">
      <c r="H19911" s="59">
        <v>40924</v>
      </c>
      <c r="I19911" s="59" t="s">
        <v>69</v>
      </c>
      <c r="J19911" s="59">
        <v>9128018</v>
      </c>
      <c r="K19911" s="59" t="s">
        <v>20346</v>
      </c>
      <c r="L19911" s="61" t="s">
        <v>113</v>
      </c>
      <c r="M19911" s="61">
        <f>VLOOKUP(H19911,zdroj!C:F,4,0)</f>
        <v>0</v>
      </c>
      <c r="N19911" s="61" t="str">
        <f t="shared" ref="N19911:N19974" si="622">IF(M19911="A",IF(L19911="katA","katB",L19911),L19911)</f>
        <v>katB</v>
      </c>
      <c r="P19911" s="73" t="str">
        <f t="shared" ref="P19911:P19974" si="623">IF(O19911="A",1,"")</f>
        <v/>
      </c>
      <c r="Q19911" s="61" t="s">
        <v>30</v>
      </c>
    </row>
    <row r="19912" spans="8:17" x14ac:dyDescent="0.25">
      <c r="H19912" s="59">
        <v>40924</v>
      </c>
      <c r="I19912" s="59" t="s">
        <v>69</v>
      </c>
      <c r="J19912" s="59">
        <v>9128026</v>
      </c>
      <c r="K19912" s="59" t="s">
        <v>20347</v>
      </c>
      <c r="L19912" s="61" t="s">
        <v>113</v>
      </c>
      <c r="M19912" s="61">
        <f>VLOOKUP(H19912,zdroj!C:F,4,0)</f>
        <v>0</v>
      </c>
      <c r="N19912" s="61" t="str">
        <f t="shared" si="622"/>
        <v>katB</v>
      </c>
      <c r="P19912" s="73" t="str">
        <f t="shared" si="623"/>
        <v/>
      </c>
      <c r="Q19912" s="61" t="s">
        <v>30</v>
      </c>
    </row>
    <row r="19913" spans="8:17" x14ac:dyDescent="0.25">
      <c r="H19913" s="59">
        <v>40924</v>
      </c>
      <c r="I19913" s="59" t="s">
        <v>69</v>
      </c>
      <c r="J19913" s="59">
        <v>9128034</v>
      </c>
      <c r="K19913" s="59" t="s">
        <v>20348</v>
      </c>
      <c r="L19913" s="61" t="s">
        <v>113</v>
      </c>
      <c r="M19913" s="61">
        <f>VLOOKUP(H19913,zdroj!C:F,4,0)</f>
        <v>0</v>
      </c>
      <c r="N19913" s="61" t="str">
        <f t="shared" si="622"/>
        <v>katB</v>
      </c>
      <c r="P19913" s="73" t="str">
        <f t="shared" si="623"/>
        <v/>
      </c>
      <c r="Q19913" s="61" t="s">
        <v>30</v>
      </c>
    </row>
    <row r="19914" spans="8:17" x14ac:dyDescent="0.25">
      <c r="H19914" s="59">
        <v>40924</v>
      </c>
      <c r="I19914" s="59" t="s">
        <v>69</v>
      </c>
      <c r="J19914" s="59">
        <v>9128042</v>
      </c>
      <c r="K19914" s="59" t="s">
        <v>20349</v>
      </c>
      <c r="L19914" s="61" t="s">
        <v>113</v>
      </c>
      <c r="M19914" s="61">
        <f>VLOOKUP(H19914,zdroj!C:F,4,0)</f>
        <v>0</v>
      </c>
      <c r="N19914" s="61" t="str">
        <f t="shared" si="622"/>
        <v>katB</v>
      </c>
      <c r="P19914" s="73" t="str">
        <f t="shared" si="623"/>
        <v/>
      </c>
      <c r="Q19914" s="61" t="s">
        <v>30</v>
      </c>
    </row>
    <row r="19915" spans="8:17" x14ac:dyDescent="0.25">
      <c r="H19915" s="59">
        <v>40924</v>
      </c>
      <c r="I19915" s="59" t="s">
        <v>69</v>
      </c>
      <c r="J19915" s="59">
        <v>9128051</v>
      </c>
      <c r="K19915" s="59" t="s">
        <v>20350</v>
      </c>
      <c r="L19915" s="61" t="s">
        <v>113</v>
      </c>
      <c r="M19915" s="61">
        <f>VLOOKUP(H19915,zdroj!C:F,4,0)</f>
        <v>0</v>
      </c>
      <c r="N19915" s="61" t="str">
        <f t="shared" si="622"/>
        <v>katB</v>
      </c>
      <c r="P19915" s="73" t="str">
        <f t="shared" si="623"/>
        <v/>
      </c>
      <c r="Q19915" s="61" t="s">
        <v>30</v>
      </c>
    </row>
    <row r="19916" spans="8:17" x14ac:dyDescent="0.25">
      <c r="H19916" s="59">
        <v>40924</v>
      </c>
      <c r="I19916" s="59" t="s">
        <v>69</v>
      </c>
      <c r="J19916" s="59">
        <v>9128069</v>
      </c>
      <c r="K19916" s="59" t="s">
        <v>20351</v>
      </c>
      <c r="L19916" s="61" t="s">
        <v>113</v>
      </c>
      <c r="M19916" s="61">
        <f>VLOOKUP(H19916,zdroj!C:F,4,0)</f>
        <v>0</v>
      </c>
      <c r="N19916" s="61" t="str">
        <f t="shared" si="622"/>
        <v>katB</v>
      </c>
      <c r="P19916" s="73" t="str">
        <f t="shared" si="623"/>
        <v/>
      </c>
      <c r="Q19916" s="61" t="s">
        <v>30</v>
      </c>
    </row>
    <row r="19917" spans="8:17" x14ac:dyDescent="0.25">
      <c r="H19917" s="59">
        <v>40924</v>
      </c>
      <c r="I19917" s="59" t="s">
        <v>69</v>
      </c>
      <c r="J19917" s="59">
        <v>9128077</v>
      </c>
      <c r="K19917" s="59" t="s">
        <v>20352</v>
      </c>
      <c r="L19917" s="61" t="s">
        <v>113</v>
      </c>
      <c r="M19917" s="61">
        <f>VLOOKUP(H19917,zdroj!C:F,4,0)</f>
        <v>0</v>
      </c>
      <c r="N19917" s="61" t="str">
        <f t="shared" si="622"/>
        <v>katB</v>
      </c>
      <c r="P19917" s="73" t="str">
        <f t="shared" si="623"/>
        <v/>
      </c>
      <c r="Q19917" s="61" t="s">
        <v>30</v>
      </c>
    </row>
    <row r="19918" spans="8:17" x14ac:dyDescent="0.25">
      <c r="H19918" s="59">
        <v>40924</v>
      </c>
      <c r="I19918" s="59" t="s">
        <v>69</v>
      </c>
      <c r="J19918" s="59">
        <v>9128085</v>
      </c>
      <c r="K19918" s="59" t="s">
        <v>20353</v>
      </c>
      <c r="L19918" s="61" t="s">
        <v>113</v>
      </c>
      <c r="M19918" s="61">
        <f>VLOOKUP(H19918,zdroj!C:F,4,0)</f>
        <v>0</v>
      </c>
      <c r="N19918" s="61" t="str">
        <f t="shared" si="622"/>
        <v>katB</v>
      </c>
      <c r="P19918" s="73" t="str">
        <f t="shared" si="623"/>
        <v/>
      </c>
      <c r="Q19918" s="61" t="s">
        <v>30</v>
      </c>
    </row>
    <row r="19919" spans="8:17" x14ac:dyDescent="0.25">
      <c r="H19919" s="59">
        <v>40924</v>
      </c>
      <c r="I19919" s="59" t="s">
        <v>69</v>
      </c>
      <c r="J19919" s="59">
        <v>9128093</v>
      </c>
      <c r="K19919" s="59" t="s">
        <v>20354</v>
      </c>
      <c r="L19919" s="61" t="s">
        <v>113</v>
      </c>
      <c r="M19919" s="61">
        <f>VLOOKUP(H19919,zdroj!C:F,4,0)</f>
        <v>0</v>
      </c>
      <c r="N19919" s="61" t="str">
        <f t="shared" si="622"/>
        <v>katB</v>
      </c>
      <c r="P19919" s="73" t="str">
        <f t="shared" si="623"/>
        <v/>
      </c>
      <c r="Q19919" s="61" t="s">
        <v>30</v>
      </c>
    </row>
    <row r="19920" spans="8:17" x14ac:dyDescent="0.25">
      <c r="H19920" s="59">
        <v>40924</v>
      </c>
      <c r="I19920" s="59" t="s">
        <v>69</v>
      </c>
      <c r="J19920" s="59">
        <v>9128107</v>
      </c>
      <c r="K19920" s="59" t="s">
        <v>20355</v>
      </c>
      <c r="L19920" s="61" t="s">
        <v>113</v>
      </c>
      <c r="M19920" s="61">
        <f>VLOOKUP(H19920,zdroj!C:F,4,0)</f>
        <v>0</v>
      </c>
      <c r="N19920" s="61" t="str">
        <f t="shared" si="622"/>
        <v>katB</v>
      </c>
      <c r="P19920" s="73" t="str">
        <f t="shared" si="623"/>
        <v/>
      </c>
      <c r="Q19920" s="61" t="s">
        <v>30</v>
      </c>
    </row>
    <row r="19921" spans="8:17" x14ac:dyDescent="0.25">
      <c r="H19921" s="59">
        <v>40924</v>
      </c>
      <c r="I19921" s="59" t="s">
        <v>69</v>
      </c>
      <c r="J19921" s="59">
        <v>25858793</v>
      </c>
      <c r="K19921" s="59" t="s">
        <v>20356</v>
      </c>
      <c r="L19921" s="61" t="s">
        <v>113</v>
      </c>
      <c r="M19921" s="61">
        <f>VLOOKUP(H19921,zdroj!C:F,4,0)</f>
        <v>0</v>
      </c>
      <c r="N19921" s="61" t="str">
        <f t="shared" si="622"/>
        <v>katB</v>
      </c>
      <c r="P19921" s="73" t="str">
        <f t="shared" si="623"/>
        <v/>
      </c>
      <c r="Q19921" s="61" t="s">
        <v>30</v>
      </c>
    </row>
    <row r="19922" spans="8:17" x14ac:dyDescent="0.25">
      <c r="H19922" s="59">
        <v>40924</v>
      </c>
      <c r="I19922" s="59" t="s">
        <v>69</v>
      </c>
      <c r="J19922" s="59">
        <v>26494973</v>
      </c>
      <c r="K19922" s="59" t="s">
        <v>20357</v>
      </c>
      <c r="L19922" s="61" t="s">
        <v>113</v>
      </c>
      <c r="M19922" s="61">
        <f>VLOOKUP(H19922,zdroj!C:F,4,0)</f>
        <v>0</v>
      </c>
      <c r="N19922" s="61" t="str">
        <f t="shared" si="622"/>
        <v>katB</v>
      </c>
      <c r="P19922" s="73" t="str">
        <f t="shared" si="623"/>
        <v/>
      </c>
      <c r="Q19922" s="61" t="s">
        <v>30</v>
      </c>
    </row>
    <row r="19923" spans="8:17" x14ac:dyDescent="0.25">
      <c r="H19923" s="59">
        <v>40924</v>
      </c>
      <c r="I19923" s="59" t="s">
        <v>69</v>
      </c>
      <c r="J19923" s="59">
        <v>26546507</v>
      </c>
      <c r="K19923" s="59" t="s">
        <v>20358</v>
      </c>
      <c r="L19923" s="61" t="s">
        <v>113</v>
      </c>
      <c r="M19923" s="61">
        <f>VLOOKUP(H19923,zdroj!C:F,4,0)</f>
        <v>0</v>
      </c>
      <c r="N19923" s="61" t="str">
        <f t="shared" si="622"/>
        <v>katB</v>
      </c>
      <c r="P19923" s="73" t="str">
        <f t="shared" si="623"/>
        <v/>
      </c>
      <c r="Q19923" s="61" t="s">
        <v>30</v>
      </c>
    </row>
    <row r="19924" spans="8:17" x14ac:dyDescent="0.25">
      <c r="H19924" s="59">
        <v>40924</v>
      </c>
      <c r="I19924" s="59" t="s">
        <v>69</v>
      </c>
      <c r="J19924" s="59">
        <v>26902583</v>
      </c>
      <c r="K19924" s="59" t="s">
        <v>20359</v>
      </c>
      <c r="L19924" s="61" t="s">
        <v>113</v>
      </c>
      <c r="M19924" s="61">
        <f>VLOOKUP(H19924,zdroj!C:F,4,0)</f>
        <v>0</v>
      </c>
      <c r="N19924" s="61" t="str">
        <f t="shared" si="622"/>
        <v>katB</v>
      </c>
      <c r="P19924" s="73" t="str">
        <f t="shared" si="623"/>
        <v/>
      </c>
      <c r="Q19924" s="61" t="s">
        <v>30</v>
      </c>
    </row>
    <row r="19925" spans="8:17" x14ac:dyDescent="0.25">
      <c r="H19925" s="59">
        <v>40924</v>
      </c>
      <c r="I19925" s="59" t="s">
        <v>69</v>
      </c>
      <c r="J19925" s="59">
        <v>40030636</v>
      </c>
      <c r="K19925" s="59" t="s">
        <v>20360</v>
      </c>
      <c r="L19925" s="61" t="s">
        <v>113</v>
      </c>
      <c r="M19925" s="61">
        <f>VLOOKUP(H19925,zdroj!C:F,4,0)</f>
        <v>0</v>
      </c>
      <c r="N19925" s="61" t="str">
        <f t="shared" si="622"/>
        <v>katB</v>
      </c>
      <c r="P19925" s="73" t="str">
        <f t="shared" si="623"/>
        <v/>
      </c>
      <c r="Q19925" s="61" t="s">
        <v>30</v>
      </c>
    </row>
    <row r="19926" spans="8:17" x14ac:dyDescent="0.25">
      <c r="H19926" s="59">
        <v>40932</v>
      </c>
      <c r="I19926" s="59" t="s">
        <v>69</v>
      </c>
      <c r="J19926" s="59">
        <v>9128123</v>
      </c>
      <c r="K19926" s="59" t="s">
        <v>20361</v>
      </c>
      <c r="L19926" s="61" t="s">
        <v>81</v>
      </c>
      <c r="M19926" s="61">
        <f>VLOOKUP(H19926,zdroj!C:F,4,0)</f>
        <v>0</v>
      </c>
      <c r="N19926" s="61" t="str">
        <f t="shared" si="622"/>
        <v>-</v>
      </c>
      <c r="P19926" s="73" t="str">
        <f t="shared" si="623"/>
        <v/>
      </c>
      <c r="Q19926" s="61" t="s">
        <v>84</v>
      </c>
    </row>
    <row r="19927" spans="8:17" x14ac:dyDescent="0.25">
      <c r="H19927" s="59">
        <v>40932</v>
      </c>
      <c r="I19927" s="59" t="s">
        <v>69</v>
      </c>
      <c r="J19927" s="59">
        <v>9128131</v>
      </c>
      <c r="K19927" s="59" t="s">
        <v>20362</v>
      </c>
      <c r="L19927" s="61" t="s">
        <v>113</v>
      </c>
      <c r="M19927" s="61">
        <f>VLOOKUP(H19927,zdroj!C:F,4,0)</f>
        <v>0</v>
      </c>
      <c r="N19927" s="61" t="str">
        <f t="shared" si="622"/>
        <v>katB</v>
      </c>
      <c r="P19927" s="73" t="str">
        <f t="shared" si="623"/>
        <v/>
      </c>
      <c r="Q19927" s="61" t="s">
        <v>30</v>
      </c>
    </row>
    <row r="19928" spans="8:17" x14ac:dyDescent="0.25">
      <c r="H19928" s="59">
        <v>40932</v>
      </c>
      <c r="I19928" s="59" t="s">
        <v>69</v>
      </c>
      <c r="J19928" s="59">
        <v>9128140</v>
      </c>
      <c r="K19928" s="59" t="s">
        <v>20363</v>
      </c>
      <c r="L19928" s="61" t="s">
        <v>113</v>
      </c>
      <c r="M19928" s="61">
        <f>VLOOKUP(H19928,zdroj!C:F,4,0)</f>
        <v>0</v>
      </c>
      <c r="N19928" s="61" t="str">
        <f t="shared" si="622"/>
        <v>katB</v>
      </c>
      <c r="P19928" s="73" t="str">
        <f t="shared" si="623"/>
        <v/>
      </c>
      <c r="Q19928" s="61" t="s">
        <v>31</v>
      </c>
    </row>
    <row r="19929" spans="8:17" x14ac:dyDescent="0.25">
      <c r="H19929" s="59">
        <v>40932</v>
      </c>
      <c r="I19929" s="59" t="s">
        <v>69</v>
      </c>
      <c r="J19929" s="59">
        <v>9128158</v>
      </c>
      <c r="K19929" s="59" t="s">
        <v>20364</v>
      </c>
      <c r="L19929" s="61" t="s">
        <v>113</v>
      </c>
      <c r="M19929" s="61">
        <f>VLOOKUP(H19929,zdroj!C:F,4,0)</f>
        <v>0</v>
      </c>
      <c r="N19929" s="61" t="str">
        <f t="shared" si="622"/>
        <v>katB</v>
      </c>
      <c r="P19929" s="73" t="str">
        <f t="shared" si="623"/>
        <v/>
      </c>
      <c r="Q19929" s="61" t="s">
        <v>30</v>
      </c>
    </row>
    <row r="19930" spans="8:17" x14ac:dyDescent="0.25">
      <c r="H19930" s="59">
        <v>40932</v>
      </c>
      <c r="I19930" s="59" t="s">
        <v>69</v>
      </c>
      <c r="J19930" s="59">
        <v>9128166</v>
      </c>
      <c r="K19930" s="59" t="s">
        <v>20365</v>
      </c>
      <c r="L19930" s="61" t="s">
        <v>81</v>
      </c>
      <c r="M19930" s="61">
        <f>VLOOKUP(H19930,zdroj!C:F,4,0)</f>
        <v>0</v>
      </c>
      <c r="N19930" s="61" t="str">
        <f t="shared" si="622"/>
        <v>-</v>
      </c>
      <c r="P19930" s="73" t="str">
        <f t="shared" si="623"/>
        <v/>
      </c>
      <c r="Q19930" s="61" t="s">
        <v>84</v>
      </c>
    </row>
    <row r="19931" spans="8:17" x14ac:dyDescent="0.25">
      <c r="H19931" s="59">
        <v>40932</v>
      </c>
      <c r="I19931" s="59" t="s">
        <v>69</v>
      </c>
      <c r="J19931" s="59">
        <v>9128174</v>
      </c>
      <c r="K19931" s="59" t="s">
        <v>20366</v>
      </c>
      <c r="L19931" s="61" t="s">
        <v>81</v>
      </c>
      <c r="M19931" s="61">
        <f>VLOOKUP(H19931,zdroj!C:F,4,0)</f>
        <v>0</v>
      </c>
      <c r="N19931" s="61" t="str">
        <f t="shared" si="622"/>
        <v>-</v>
      </c>
      <c r="P19931" s="73" t="str">
        <f t="shared" si="623"/>
        <v/>
      </c>
      <c r="Q19931" s="61" t="s">
        <v>84</v>
      </c>
    </row>
    <row r="19932" spans="8:17" x14ac:dyDescent="0.25">
      <c r="H19932" s="59">
        <v>40932</v>
      </c>
      <c r="I19932" s="59" t="s">
        <v>69</v>
      </c>
      <c r="J19932" s="59">
        <v>9128182</v>
      </c>
      <c r="K19932" s="59" t="s">
        <v>20367</v>
      </c>
      <c r="L19932" s="61" t="s">
        <v>113</v>
      </c>
      <c r="M19932" s="61">
        <f>VLOOKUP(H19932,zdroj!C:F,4,0)</f>
        <v>0</v>
      </c>
      <c r="N19932" s="61" t="str">
        <f t="shared" si="622"/>
        <v>katB</v>
      </c>
      <c r="P19932" s="73" t="str">
        <f t="shared" si="623"/>
        <v/>
      </c>
      <c r="Q19932" s="61" t="s">
        <v>30</v>
      </c>
    </row>
    <row r="19933" spans="8:17" x14ac:dyDescent="0.25">
      <c r="H19933" s="59">
        <v>40932</v>
      </c>
      <c r="I19933" s="59" t="s">
        <v>69</v>
      </c>
      <c r="J19933" s="59">
        <v>9128204</v>
      </c>
      <c r="K19933" s="59" t="s">
        <v>20368</v>
      </c>
      <c r="L19933" s="61" t="s">
        <v>113</v>
      </c>
      <c r="M19933" s="61">
        <f>VLOOKUP(H19933,zdroj!C:F,4,0)</f>
        <v>0</v>
      </c>
      <c r="N19933" s="61" t="str">
        <f t="shared" si="622"/>
        <v>katB</v>
      </c>
      <c r="P19933" s="73" t="str">
        <f t="shared" si="623"/>
        <v/>
      </c>
      <c r="Q19933" s="61" t="s">
        <v>30</v>
      </c>
    </row>
    <row r="19934" spans="8:17" x14ac:dyDescent="0.25">
      <c r="H19934" s="59">
        <v>40932</v>
      </c>
      <c r="I19934" s="59" t="s">
        <v>69</v>
      </c>
      <c r="J19934" s="59">
        <v>9128212</v>
      </c>
      <c r="K19934" s="59" t="s">
        <v>20369</v>
      </c>
      <c r="L19934" s="61" t="s">
        <v>81</v>
      </c>
      <c r="M19934" s="61">
        <f>VLOOKUP(H19934,zdroj!C:F,4,0)</f>
        <v>0</v>
      </c>
      <c r="N19934" s="61" t="str">
        <f t="shared" si="622"/>
        <v>-</v>
      </c>
      <c r="P19934" s="73" t="str">
        <f t="shared" si="623"/>
        <v/>
      </c>
      <c r="Q19934" s="61" t="s">
        <v>84</v>
      </c>
    </row>
    <row r="19935" spans="8:17" x14ac:dyDescent="0.25">
      <c r="H19935" s="59">
        <v>40932</v>
      </c>
      <c r="I19935" s="59" t="s">
        <v>69</v>
      </c>
      <c r="J19935" s="59">
        <v>9128221</v>
      </c>
      <c r="K19935" s="59" t="s">
        <v>20370</v>
      </c>
      <c r="L19935" s="61" t="s">
        <v>113</v>
      </c>
      <c r="M19935" s="61">
        <f>VLOOKUP(H19935,zdroj!C:F,4,0)</f>
        <v>0</v>
      </c>
      <c r="N19935" s="61" t="str">
        <f t="shared" si="622"/>
        <v>katB</v>
      </c>
      <c r="P19935" s="73" t="str">
        <f t="shared" si="623"/>
        <v/>
      </c>
      <c r="Q19935" s="61" t="s">
        <v>30</v>
      </c>
    </row>
    <row r="19936" spans="8:17" x14ac:dyDescent="0.25">
      <c r="H19936" s="59">
        <v>40932</v>
      </c>
      <c r="I19936" s="59" t="s">
        <v>69</v>
      </c>
      <c r="J19936" s="59">
        <v>9128239</v>
      </c>
      <c r="K19936" s="59" t="s">
        <v>20371</v>
      </c>
      <c r="L19936" s="61" t="s">
        <v>81</v>
      </c>
      <c r="M19936" s="61">
        <f>VLOOKUP(H19936,zdroj!C:F,4,0)</f>
        <v>0</v>
      </c>
      <c r="N19936" s="61" t="str">
        <f t="shared" si="622"/>
        <v>-</v>
      </c>
      <c r="P19936" s="73" t="str">
        <f t="shared" si="623"/>
        <v/>
      </c>
      <c r="Q19936" s="61" t="s">
        <v>84</v>
      </c>
    </row>
    <row r="19937" spans="8:17" x14ac:dyDescent="0.25">
      <c r="H19937" s="59">
        <v>40932</v>
      </c>
      <c r="I19937" s="59" t="s">
        <v>69</v>
      </c>
      <c r="J19937" s="59">
        <v>9128247</v>
      </c>
      <c r="K19937" s="59" t="s">
        <v>20372</v>
      </c>
      <c r="L19937" s="61" t="s">
        <v>113</v>
      </c>
      <c r="M19937" s="61">
        <f>VLOOKUP(H19937,zdroj!C:F,4,0)</f>
        <v>0</v>
      </c>
      <c r="N19937" s="61" t="str">
        <f t="shared" si="622"/>
        <v>katB</v>
      </c>
      <c r="P19937" s="73" t="str">
        <f t="shared" si="623"/>
        <v/>
      </c>
      <c r="Q19937" s="61" t="s">
        <v>30</v>
      </c>
    </row>
    <row r="19938" spans="8:17" x14ac:dyDescent="0.25">
      <c r="H19938" s="59">
        <v>40932</v>
      </c>
      <c r="I19938" s="59" t="s">
        <v>69</v>
      </c>
      <c r="J19938" s="59">
        <v>9128255</v>
      </c>
      <c r="K19938" s="59" t="s">
        <v>20373</v>
      </c>
      <c r="L19938" s="61" t="s">
        <v>113</v>
      </c>
      <c r="M19938" s="61">
        <f>VLOOKUP(H19938,zdroj!C:F,4,0)</f>
        <v>0</v>
      </c>
      <c r="N19938" s="61" t="str">
        <f t="shared" si="622"/>
        <v>katB</v>
      </c>
      <c r="P19938" s="73" t="str">
        <f t="shared" si="623"/>
        <v/>
      </c>
      <c r="Q19938" s="61" t="s">
        <v>30</v>
      </c>
    </row>
    <row r="19939" spans="8:17" x14ac:dyDescent="0.25">
      <c r="H19939" s="59">
        <v>40932</v>
      </c>
      <c r="I19939" s="59" t="s">
        <v>69</v>
      </c>
      <c r="J19939" s="59">
        <v>9128263</v>
      </c>
      <c r="K19939" s="59" t="s">
        <v>20374</v>
      </c>
      <c r="L19939" s="61" t="s">
        <v>113</v>
      </c>
      <c r="M19939" s="61">
        <f>VLOOKUP(H19939,zdroj!C:F,4,0)</f>
        <v>0</v>
      </c>
      <c r="N19939" s="61" t="str">
        <f t="shared" si="622"/>
        <v>katB</v>
      </c>
      <c r="P19939" s="73" t="str">
        <f t="shared" si="623"/>
        <v/>
      </c>
      <c r="Q19939" s="61" t="s">
        <v>30</v>
      </c>
    </row>
    <row r="19940" spans="8:17" x14ac:dyDescent="0.25">
      <c r="H19940" s="59">
        <v>40932</v>
      </c>
      <c r="I19940" s="59" t="s">
        <v>69</v>
      </c>
      <c r="J19940" s="59">
        <v>9128271</v>
      </c>
      <c r="K19940" s="59" t="s">
        <v>20375</v>
      </c>
      <c r="L19940" s="61" t="s">
        <v>113</v>
      </c>
      <c r="M19940" s="61">
        <f>VLOOKUP(H19940,zdroj!C:F,4,0)</f>
        <v>0</v>
      </c>
      <c r="N19940" s="61" t="str">
        <f t="shared" si="622"/>
        <v>katB</v>
      </c>
      <c r="P19940" s="73" t="str">
        <f t="shared" si="623"/>
        <v/>
      </c>
      <c r="Q19940" s="61" t="s">
        <v>30</v>
      </c>
    </row>
    <row r="19941" spans="8:17" x14ac:dyDescent="0.25">
      <c r="H19941" s="59">
        <v>40932</v>
      </c>
      <c r="I19941" s="59" t="s">
        <v>69</v>
      </c>
      <c r="J19941" s="59">
        <v>9128280</v>
      </c>
      <c r="K19941" s="59" t="s">
        <v>20376</v>
      </c>
      <c r="L19941" s="61" t="s">
        <v>113</v>
      </c>
      <c r="M19941" s="61">
        <f>VLOOKUP(H19941,zdroj!C:F,4,0)</f>
        <v>0</v>
      </c>
      <c r="N19941" s="61" t="str">
        <f t="shared" si="622"/>
        <v>katB</v>
      </c>
      <c r="P19941" s="73" t="str">
        <f t="shared" si="623"/>
        <v/>
      </c>
      <c r="Q19941" s="61" t="s">
        <v>30</v>
      </c>
    </row>
    <row r="19942" spans="8:17" x14ac:dyDescent="0.25">
      <c r="H19942" s="59">
        <v>40932</v>
      </c>
      <c r="I19942" s="59" t="s">
        <v>69</v>
      </c>
      <c r="J19942" s="59">
        <v>9128298</v>
      </c>
      <c r="K19942" s="59" t="s">
        <v>20377</v>
      </c>
      <c r="L19942" s="61" t="s">
        <v>81</v>
      </c>
      <c r="M19942" s="61">
        <f>VLOOKUP(H19942,zdroj!C:F,4,0)</f>
        <v>0</v>
      </c>
      <c r="N19942" s="61" t="str">
        <f t="shared" si="622"/>
        <v>-</v>
      </c>
      <c r="P19942" s="73" t="str">
        <f t="shared" si="623"/>
        <v/>
      </c>
      <c r="Q19942" s="61" t="s">
        <v>84</v>
      </c>
    </row>
    <row r="19943" spans="8:17" x14ac:dyDescent="0.25">
      <c r="H19943" s="59">
        <v>40932</v>
      </c>
      <c r="I19943" s="59" t="s">
        <v>69</v>
      </c>
      <c r="J19943" s="59">
        <v>9128301</v>
      </c>
      <c r="K19943" s="59" t="s">
        <v>20378</v>
      </c>
      <c r="L19943" s="61" t="s">
        <v>113</v>
      </c>
      <c r="M19943" s="61">
        <f>VLOOKUP(H19943,zdroj!C:F,4,0)</f>
        <v>0</v>
      </c>
      <c r="N19943" s="61" t="str">
        <f t="shared" si="622"/>
        <v>katB</v>
      </c>
      <c r="P19943" s="73" t="str">
        <f t="shared" si="623"/>
        <v/>
      </c>
      <c r="Q19943" s="61" t="s">
        <v>30</v>
      </c>
    </row>
    <row r="19944" spans="8:17" x14ac:dyDescent="0.25">
      <c r="H19944" s="59">
        <v>40932</v>
      </c>
      <c r="I19944" s="59" t="s">
        <v>69</v>
      </c>
      <c r="J19944" s="59">
        <v>9128310</v>
      </c>
      <c r="K19944" s="59" t="s">
        <v>20379</v>
      </c>
      <c r="L19944" s="61" t="s">
        <v>113</v>
      </c>
      <c r="M19944" s="61">
        <f>VLOOKUP(H19944,zdroj!C:F,4,0)</f>
        <v>0</v>
      </c>
      <c r="N19944" s="61" t="str">
        <f t="shared" si="622"/>
        <v>katB</v>
      </c>
      <c r="P19944" s="73" t="str">
        <f t="shared" si="623"/>
        <v/>
      </c>
      <c r="Q19944" s="61" t="s">
        <v>30</v>
      </c>
    </row>
    <row r="19945" spans="8:17" x14ac:dyDescent="0.25">
      <c r="H19945" s="59">
        <v>40932</v>
      </c>
      <c r="I19945" s="59" t="s">
        <v>69</v>
      </c>
      <c r="J19945" s="59">
        <v>9128328</v>
      </c>
      <c r="K19945" s="59" t="s">
        <v>20380</v>
      </c>
      <c r="L19945" s="61" t="s">
        <v>113</v>
      </c>
      <c r="M19945" s="61">
        <f>VLOOKUP(H19945,zdroj!C:F,4,0)</f>
        <v>0</v>
      </c>
      <c r="N19945" s="61" t="str">
        <f t="shared" si="622"/>
        <v>katB</v>
      </c>
      <c r="P19945" s="73" t="str">
        <f t="shared" si="623"/>
        <v/>
      </c>
      <c r="Q19945" s="61" t="s">
        <v>30</v>
      </c>
    </row>
    <row r="19946" spans="8:17" x14ac:dyDescent="0.25">
      <c r="H19946" s="59">
        <v>40932</v>
      </c>
      <c r="I19946" s="59" t="s">
        <v>69</v>
      </c>
      <c r="J19946" s="59">
        <v>9128336</v>
      </c>
      <c r="K19946" s="59" t="s">
        <v>20381</v>
      </c>
      <c r="L19946" s="61" t="s">
        <v>113</v>
      </c>
      <c r="M19946" s="61">
        <f>VLOOKUP(H19946,zdroj!C:F,4,0)</f>
        <v>0</v>
      </c>
      <c r="N19946" s="61" t="str">
        <f t="shared" si="622"/>
        <v>katB</v>
      </c>
      <c r="P19946" s="73" t="str">
        <f t="shared" si="623"/>
        <v/>
      </c>
      <c r="Q19946" s="61" t="s">
        <v>30</v>
      </c>
    </row>
    <row r="19947" spans="8:17" x14ac:dyDescent="0.25">
      <c r="H19947" s="59">
        <v>40932</v>
      </c>
      <c r="I19947" s="59" t="s">
        <v>69</v>
      </c>
      <c r="J19947" s="59">
        <v>9128352</v>
      </c>
      <c r="K19947" s="59" t="s">
        <v>20382</v>
      </c>
      <c r="L19947" s="61" t="s">
        <v>113</v>
      </c>
      <c r="M19947" s="61">
        <f>VLOOKUP(H19947,zdroj!C:F,4,0)</f>
        <v>0</v>
      </c>
      <c r="N19947" s="61" t="str">
        <f t="shared" si="622"/>
        <v>katB</v>
      </c>
      <c r="P19947" s="73" t="str">
        <f t="shared" si="623"/>
        <v/>
      </c>
      <c r="Q19947" s="61" t="s">
        <v>31</v>
      </c>
    </row>
    <row r="19948" spans="8:17" x14ac:dyDescent="0.25">
      <c r="H19948" s="59">
        <v>40932</v>
      </c>
      <c r="I19948" s="59" t="s">
        <v>69</v>
      </c>
      <c r="J19948" s="59">
        <v>9128361</v>
      </c>
      <c r="K19948" s="59" t="s">
        <v>20383</v>
      </c>
      <c r="L19948" s="61" t="s">
        <v>81</v>
      </c>
      <c r="M19948" s="61">
        <f>VLOOKUP(H19948,zdroj!C:F,4,0)</f>
        <v>0</v>
      </c>
      <c r="N19948" s="61" t="str">
        <f t="shared" si="622"/>
        <v>-</v>
      </c>
      <c r="P19948" s="73" t="str">
        <f t="shared" si="623"/>
        <v/>
      </c>
      <c r="Q19948" s="61" t="s">
        <v>84</v>
      </c>
    </row>
    <row r="19949" spans="8:17" x14ac:dyDescent="0.25">
      <c r="H19949" s="59">
        <v>40932</v>
      </c>
      <c r="I19949" s="59" t="s">
        <v>69</v>
      </c>
      <c r="J19949" s="59">
        <v>9128379</v>
      </c>
      <c r="K19949" s="59" t="s">
        <v>20384</v>
      </c>
      <c r="L19949" s="61" t="s">
        <v>113</v>
      </c>
      <c r="M19949" s="61">
        <f>VLOOKUP(H19949,zdroj!C:F,4,0)</f>
        <v>0</v>
      </c>
      <c r="N19949" s="61" t="str">
        <f t="shared" si="622"/>
        <v>katB</v>
      </c>
      <c r="P19949" s="73" t="str">
        <f t="shared" si="623"/>
        <v/>
      </c>
      <c r="Q19949" s="61" t="s">
        <v>30</v>
      </c>
    </row>
    <row r="19950" spans="8:17" x14ac:dyDescent="0.25">
      <c r="H19950" s="59">
        <v>40932</v>
      </c>
      <c r="I19950" s="59" t="s">
        <v>69</v>
      </c>
      <c r="J19950" s="59">
        <v>9128387</v>
      </c>
      <c r="K19950" s="59" t="s">
        <v>20385</v>
      </c>
      <c r="L19950" s="61" t="s">
        <v>113</v>
      </c>
      <c r="M19950" s="61">
        <f>VLOOKUP(H19950,zdroj!C:F,4,0)</f>
        <v>0</v>
      </c>
      <c r="N19950" s="61" t="str">
        <f t="shared" si="622"/>
        <v>katB</v>
      </c>
      <c r="P19950" s="73" t="str">
        <f t="shared" si="623"/>
        <v/>
      </c>
      <c r="Q19950" s="61" t="s">
        <v>30</v>
      </c>
    </row>
    <row r="19951" spans="8:17" x14ac:dyDescent="0.25">
      <c r="H19951" s="59">
        <v>40932</v>
      </c>
      <c r="I19951" s="59" t="s">
        <v>69</v>
      </c>
      <c r="J19951" s="59">
        <v>9128395</v>
      </c>
      <c r="K19951" s="59" t="s">
        <v>20386</v>
      </c>
      <c r="L19951" s="61" t="s">
        <v>81</v>
      </c>
      <c r="M19951" s="61">
        <f>VLOOKUP(H19951,zdroj!C:F,4,0)</f>
        <v>0</v>
      </c>
      <c r="N19951" s="61" t="str">
        <f t="shared" si="622"/>
        <v>-</v>
      </c>
      <c r="P19951" s="73" t="str">
        <f t="shared" si="623"/>
        <v/>
      </c>
      <c r="Q19951" s="61" t="s">
        <v>84</v>
      </c>
    </row>
    <row r="19952" spans="8:17" x14ac:dyDescent="0.25">
      <c r="H19952" s="59">
        <v>40932</v>
      </c>
      <c r="I19952" s="59" t="s">
        <v>69</v>
      </c>
      <c r="J19952" s="59">
        <v>9128409</v>
      </c>
      <c r="K19952" s="59" t="s">
        <v>20387</v>
      </c>
      <c r="L19952" s="61" t="s">
        <v>113</v>
      </c>
      <c r="M19952" s="61">
        <f>VLOOKUP(H19952,zdroj!C:F,4,0)</f>
        <v>0</v>
      </c>
      <c r="N19952" s="61" t="str">
        <f t="shared" si="622"/>
        <v>katB</v>
      </c>
      <c r="P19952" s="73" t="str">
        <f t="shared" si="623"/>
        <v/>
      </c>
      <c r="Q19952" s="61" t="s">
        <v>30</v>
      </c>
    </row>
    <row r="19953" spans="8:17" x14ac:dyDescent="0.25">
      <c r="H19953" s="59">
        <v>40932</v>
      </c>
      <c r="I19953" s="59" t="s">
        <v>69</v>
      </c>
      <c r="J19953" s="59">
        <v>9128417</v>
      </c>
      <c r="K19953" s="59" t="s">
        <v>20388</v>
      </c>
      <c r="L19953" s="61" t="s">
        <v>81</v>
      </c>
      <c r="M19953" s="61">
        <f>VLOOKUP(H19953,zdroj!C:F,4,0)</f>
        <v>0</v>
      </c>
      <c r="N19953" s="61" t="str">
        <f t="shared" si="622"/>
        <v>-</v>
      </c>
      <c r="P19953" s="73" t="str">
        <f t="shared" si="623"/>
        <v/>
      </c>
      <c r="Q19953" s="61" t="s">
        <v>84</v>
      </c>
    </row>
    <row r="19954" spans="8:17" x14ac:dyDescent="0.25">
      <c r="H19954" s="59">
        <v>40932</v>
      </c>
      <c r="I19954" s="59" t="s">
        <v>69</v>
      </c>
      <c r="J19954" s="59">
        <v>9128433</v>
      </c>
      <c r="K19954" s="59" t="s">
        <v>20389</v>
      </c>
      <c r="L19954" s="61" t="s">
        <v>113</v>
      </c>
      <c r="M19954" s="61">
        <f>VLOOKUP(H19954,zdroj!C:F,4,0)</f>
        <v>0</v>
      </c>
      <c r="N19954" s="61" t="str">
        <f t="shared" si="622"/>
        <v>katB</v>
      </c>
      <c r="P19954" s="73" t="str">
        <f t="shared" si="623"/>
        <v/>
      </c>
      <c r="Q19954" s="61" t="s">
        <v>30</v>
      </c>
    </row>
    <row r="19955" spans="8:17" x14ac:dyDescent="0.25">
      <c r="H19955" s="59">
        <v>40932</v>
      </c>
      <c r="I19955" s="59" t="s">
        <v>69</v>
      </c>
      <c r="J19955" s="59">
        <v>9128441</v>
      </c>
      <c r="K19955" s="59" t="s">
        <v>20390</v>
      </c>
      <c r="L19955" s="61" t="s">
        <v>113</v>
      </c>
      <c r="M19955" s="61">
        <f>VLOOKUP(H19955,zdroj!C:F,4,0)</f>
        <v>0</v>
      </c>
      <c r="N19955" s="61" t="str">
        <f t="shared" si="622"/>
        <v>katB</v>
      </c>
      <c r="P19955" s="73" t="str">
        <f t="shared" si="623"/>
        <v/>
      </c>
      <c r="Q19955" s="61" t="s">
        <v>30</v>
      </c>
    </row>
    <row r="19956" spans="8:17" x14ac:dyDescent="0.25">
      <c r="H19956" s="59">
        <v>40932</v>
      </c>
      <c r="I19956" s="59" t="s">
        <v>69</v>
      </c>
      <c r="J19956" s="59">
        <v>9128450</v>
      </c>
      <c r="K19956" s="59" t="s">
        <v>20391</v>
      </c>
      <c r="L19956" s="61" t="s">
        <v>81</v>
      </c>
      <c r="M19956" s="61">
        <f>VLOOKUP(H19956,zdroj!C:F,4,0)</f>
        <v>0</v>
      </c>
      <c r="N19956" s="61" t="str">
        <f t="shared" si="622"/>
        <v>-</v>
      </c>
      <c r="P19956" s="73" t="str">
        <f t="shared" si="623"/>
        <v/>
      </c>
      <c r="Q19956" s="61" t="s">
        <v>84</v>
      </c>
    </row>
    <row r="19957" spans="8:17" x14ac:dyDescent="0.25">
      <c r="H19957" s="59">
        <v>40932</v>
      </c>
      <c r="I19957" s="59" t="s">
        <v>69</v>
      </c>
      <c r="J19957" s="59">
        <v>9128468</v>
      </c>
      <c r="K19957" s="59" t="s">
        <v>20392</v>
      </c>
      <c r="L19957" s="61" t="s">
        <v>113</v>
      </c>
      <c r="M19957" s="61">
        <f>VLOOKUP(H19957,zdroj!C:F,4,0)</f>
        <v>0</v>
      </c>
      <c r="N19957" s="61" t="str">
        <f t="shared" si="622"/>
        <v>katB</v>
      </c>
      <c r="P19957" s="73" t="str">
        <f t="shared" si="623"/>
        <v/>
      </c>
      <c r="Q19957" s="61" t="s">
        <v>30</v>
      </c>
    </row>
    <row r="19958" spans="8:17" x14ac:dyDescent="0.25">
      <c r="H19958" s="59">
        <v>40932</v>
      </c>
      <c r="I19958" s="59" t="s">
        <v>69</v>
      </c>
      <c r="J19958" s="59">
        <v>9128476</v>
      </c>
      <c r="K19958" s="59" t="s">
        <v>20393</v>
      </c>
      <c r="L19958" s="61" t="s">
        <v>113</v>
      </c>
      <c r="M19958" s="61">
        <f>VLOOKUP(H19958,zdroj!C:F,4,0)</f>
        <v>0</v>
      </c>
      <c r="N19958" s="61" t="str">
        <f t="shared" si="622"/>
        <v>katB</v>
      </c>
      <c r="P19958" s="73" t="str">
        <f t="shared" si="623"/>
        <v/>
      </c>
      <c r="Q19958" s="61" t="s">
        <v>30</v>
      </c>
    </row>
    <row r="19959" spans="8:17" x14ac:dyDescent="0.25">
      <c r="H19959" s="59">
        <v>40932</v>
      </c>
      <c r="I19959" s="59" t="s">
        <v>69</v>
      </c>
      <c r="J19959" s="59">
        <v>9128484</v>
      </c>
      <c r="K19959" s="59" t="s">
        <v>20394</v>
      </c>
      <c r="L19959" s="61" t="s">
        <v>113</v>
      </c>
      <c r="M19959" s="61">
        <f>VLOOKUP(H19959,zdroj!C:F,4,0)</f>
        <v>0</v>
      </c>
      <c r="N19959" s="61" t="str">
        <f t="shared" si="622"/>
        <v>katB</v>
      </c>
      <c r="P19959" s="73" t="str">
        <f t="shared" si="623"/>
        <v/>
      </c>
      <c r="Q19959" s="61" t="s">
        <v>30</v>
      </c>
    </row>
    <row r="19960" spans="8:17" x14ac:dyDescent="0.25">
      <c r="H19960" s="59">
        <v>40932</v>
      </c>
      <c r="I19960" s="59" t="s">
        <v>69</v>
      </c>
      <c r="J19960" s="59">
        <v>9128492</v>
      </c>
      <c r="K19960" s="59" t="s">
        <v>20395</v>
      </c>
      <c r="L19960" s="61" t="s">
        <v>113</v>
      </c>
      <c r="M19960" s="61">
        <f>VLOOKUP(H19960,zdroj!C:F,4,0)</f>
        <v>0</v>
      </c>
      <c r="N19960" s="61" t="str">
        <f t="shared" si="622"/>
        <v>katB</v>
      </c>
      <c r="P19960" s="73" t="str">
        <f t="shared" si="623"/>
        <v/>
      </c>
      <c r="Q19960" s="61" t="s">
        <v>30</v>
      </c>
    </row>
    <row r="19961" spans="8:17" x14ac:dyDescent="0.25">
      <c r="H19961" s="59">
        <v>40932</v>
      </c>
      <c r="I19961" s="59" t="s">
        <v>69</v>
      </c>
      <c r="J19961" s="59">
        <v>9128506</v>
      </c>
      <c r="K19961" s="59" t="s">
        <v>20396</v>
      </c>
      <c r="L19961" s="61" t="s">
        <v>81</v>
      </c>
      <c r="M19961" s="61">
        <f>VLOOKUP(H19961,zdroj!C:F,4,0)</f>
        <v>0</v>
      </c>
      <c r="N19961" s="61" t="str">
        <f t="shared" si="622"/>
        <v>-</v>
      </c>
      <c r="P19961" s="73" t="str">
        <f t="shared" si="623"/>
        <v/>
      </c>
      <c r="Q19961" s="61" t="s">
        <v>84</v>
      </c>
    </row>
    <row r="19962" spans="8:17" x14ac:dyDescent="0.25">
      <c r="H19962" s="59">
        <v>40932</v>
      </c>
      <c r="I19962" s="59" t="s">
        <v>69</v>
      </c>
      <c r="J19962" s="59">
        <v>9128514</v>
      </c>
      <c r="K19962" s="59" t="s">
        <v>20397</v>
      </c>
      <c r="L19962" s="61" t="s">
        <v>113</v>
      </c>
      <c r="M19962" s="61">
        <f>VLOOKUP(H19962,zdroj!C:F,4,0)</f>
        <v>0</v>
      </c>
      <c r="N19962" s="61" t="str">
        <f t="shared" si="622"/>
        <v>katB</v>
      </c>
      <c r="P19962" s="73" t="str">
        <f t="shared" si="623"/>
        <v/>
      </c>
      <c r="Q19962" s="61" t="s">
        <v>30</v>
      </c>
    </row>
    <row r="19963" spans="8:17" x14ac:dyDescent="0.25">
      <c r="H19963" s="59">
        <v>40932</v>
      </c>
      <c r="I19963" s="59" t="s">
        <v>69</v>
      </c>
      <c r="J19963" s="59">
        <v>9128522</v>
      </c>
      <c r="K19963" s="59" t="s">
        <v>20398</v>
      </c>
      <c r="L19963" s="61" t="s">
        <v>113</v>
      </c>
      <c r="M19963" s="61">
        <f>VLOOKUP(H19963,zdroj!C:F,4,0)</f>
        <v>0</v>
      </c>
      <c r="N19963" s="61" t="str">
        <f t="shared" si="622"/>
        <v>katB</v>
      </c>
      <c r="P19963" s="73" t="str">
        <f t="shared" si="623"/>
        <v/>
      </c>
      <c r="Q19963" s="61" t="s">
        <v>30</v>
      </c>
    </row>
    <row r="19964" spans="8:17" x14ac:dyDescent="0.25">
      <c r="H19964" s="59">
        <v>40932</v>
      </c>
      <c r="I19964" s="59" t="s">
        <v>69</v>
      </c>
      <c r="J19964" s="59">
        <v>9128531</v>
      </c>
      <c r="K19964" s="59" t="s">
        <v>20399</v>
      </c>
      <c r="L19964" s="61" t="s">
        <v>113</v>
      </c>
      <c r="M19964" s="61">
        <f>VLOOKUP(H19964,zdroj!C:F,4,0)</f>
        <v>0</v>
      </c>
      <c r="N19964" s="61" t="str">
        <f t="shared" si="622"/>
        <v>katB</v>
      </c>
      <c r="P19964" s="73" t="str">
        <f t="shared" si="623"/>
        <v/>
      </c>
      <c r="Q19964" s="61" t="s">
        <v>30</v>
      </c>
    </row>
    <row r="19965" spans="8:17" x14ac:dyDescent="0.25">
      <c r="H19965" s="59">
        <v>40932</v>
      </c>
      <c r="I19965" s="59" t="s">
        <v>69</v>
      </c>
      <c r="J19965" s="59">
        <v>9128549</v>
      </c>
      <c r="K19965" s="59" t="s">
        <v>20400</v>
      </c>
      <c r="L19965" s="61" t="s">
        <v>113</v>
      </c>
      <c r="M19965" s="61">
        <f>VLOOKUP(H19965,zdroj!C:F,4,0)</f>
        <v>0</v>
      </c>
      <c r="N19965" s="61" t="str">
        <f t="shared" si="622"/>
        <v>katB</v>
      </c>
      <c r="P19965" s="73" t="str">
        <f t="shared" si="623"/>
        <v/>
      </c>
      <c r="Q19965" s="61" t="s">
        <v>30</v>
      </c>
    </row>
    <row r="19966" spans="8:17" x14ac:dyDescent="0.25">
      <c r="H19966" s="59">
        <v>40932</v>
      </c>
      <c r="I19966" s="59" t="s">
        <v>69</v>
      </c>
      <c r="J19966" s="59">
        <v>9128557</v>
      </c>
      <c r="K19966" s="59" t="s">
        <v>20401</v>
      </c>
      <c r="L19966" s="61" t="s">
        <v>113</v>
      </c>
      <c r="M19966" s="61">
        <f>VLOOKUP(H19966,zdroj!C:F,4,0)</f>
        <v>0</v>
      </c>
      <c r="N19966" s="61" t="str">
        <f t="shared" si="622"/>
        <v>katB</v>
      </c>
      <c r="P19966" s="73" t="str">
        <f t="shared" si="623"/>
        <v/>
      </c>
      <c r="Q19966" s="61" t="s">
        <v>30</v>
      </c>
    </row>
    <row r="19967" spans="8:17" x14ac:dyDescent="0.25">
      <c r="H19967" s="59">
        <v>40932</v>
      </c>
      <c r="I19967" s="59" t="s">
        <v>69</v>
      </c>
      <c r="J19967" s="59">
        <v>9128565</v>
      </c>
      <c r="K19967" s="59" t="s">
        <v>20402</v>
      </c>
      <c r="L19967" s="61" t="s">
        <v>113</v>
      </c>
      <c r="M19967" s="61">
        <f>VLOOKUP(H19967,zdroj!C:F,4,0)</f>
        <v>0</v>
      </c>
      <c r="N19967" s="61" t="str">
        <f t="shared" si="622"/>
        <v>katB</v>
      </c>
      <c r="P19967" s="73" t="str">
        <f t="shared" si="623"/>
        <v/>
      </c>
      <c r="Q19967" s="61" t="s">
        <v>30</v>
      </c>
    </row>
    <row r="19968" spans="8:17" x14ac:dyDescent="0.25">
      <c r="H19968" s="59">
        <v>40932</v>
      </c>
      <c r="I19968" s="59" t="s">
        <v>69</v>
      </c>
      <c r="J19968" s="59">
        <v>9128573</v>
      </c>
      <c r="K19968" s="59" t="s">
        <v>20403</v>
      </c>
      <c r="L19968" s="61" t="s">
        <v>113</v>
      </c>
      <c r="M19968" s="61">
        <f>VLOOKUP(H19968,zdroj!C:F,4,0)</f>
        <v>0</v>
      </c>
      <c r="N19968" s="61" t="str">
        <f t="shared" si="622"/>
        <v>katB</v>
      </c>
      <c r="P19968" s="73" t="str">
        <f t="shared" si="623"/>
        <v/>
      </c>
      <c r="Q19968" s="61" t="s">
        <v>30</v>
      </c>
    </row>
    <row r="19969" spans="8:17" x14ac:dyDescent="0.25">
      <c r="H19969" s="59">
        <v>40932</v>
      </c>
      <c r="I19969" s="59" t="s">
        <v>69</v>
      </c>
      <c r="J19969" s="59">
        <v>9128581</v>
      </c>
      <c r="K19969" s="59" t="s">
        <v>20404</v>
      </c>
      <c r="L19969" s="61" t="s">
        <v>113</v>
      </c>
      <c r="M19969" s="61">
        <f>VLOOKUP(H19969,zdroj!C:F,4,0)</f>
        <v>0</v>
      </c>
      <c r="N19969" s="61" t="str">
        <f t="shared" si="622"/>
        <v>katB</v>
      </c>
      <c r="P19969" s="73" t="str">
        <f t="shared" si="623"/>
        <v/>
      </c>
      <c r="Q19969" s="61" t="s">
        <v>30</v>
      </c>
    </row>
    <row r="19970" spans="8:17" x14ac:dyDescent="0.25">
      <c r="H19970" s="59">
        <v>40932</v>
      </c>
      <c r="I19970" s="59" t="s">
        <v>69</v>
      </c>
      <c r="J19970" s="59">
        <v>9128590</v>
      </c>
      <c r="K19970" s="59" t="s">
        <v>20405</v>
      </c>
      <c r="L19970" s="61" t="s">
        <v>113</v>
      </c>
      <c r="M19970" s="61">
        <f>VLOOKUP(H19970,zdroj!C:F,4,0)</f>
        <v>0</v>
      </c>
      <c r="N19970" s="61" t="str">
        <f t="shared" si="622"/>
        <v>katB</v>
      </c>
      <c r="P19970" s="73" t="str">
        <f t="shared" si="623"/>
        <v/>
      </c>
      <c r="Q19970" s="61" t="s">
        <v>30</v>
      </c>
    </row>
    <row r="19971" spans="8:17" x14ac:dyDescent="0.25">
      <c r="H19971" s="59">
        <v>40932</v>
      </c>
      <c r="I19971" s="59" t="s">
        <v>69</v>
      </c>
      <c r="J19971" s="59">
        <v>9128603</v>
      </c>
      <c r="K19971" s="59" t="s">
        <v>20406</v>
      </c>
      <c r="L19971" s="61" t="s">
        <v>113</v>
      </c>
      <c r="M19971" s="61">
        <f>VLOOKUP(H19971,zdroj!C:F,4,0)</f>
        <v>0</v>
      </c>
      <c r="N19971" s="61" t="str">
        <f t="shared" si="622"/>
        <v>katB</v>
      </c>
      <c r="P19971" s="73" t="str">
        <f t="shared" si="623"/>
        <v/>
      </c>
      <c r="Q19971" s="61" t="s">
        <v>30</v>
      </c>
    </row>
    <row r="19972" spans="8:17" x14ac:dyDescent="0.25">
      <c r="H19972" s="59">
        <v>40932</v>
      </c>
      <c r="I19972" s="59" t="s">
        <v>69</v>
      </c>
      <c r="J19972" s="59">
        <v>9128611</v>
      </c>
      <c r="K19972" s="59" t="s">
        <v>20407</v>
      </c>
      <c r="L19972" s="61" t="s">
        <v>113</v>
      </c>
      <c r="M19972" s="61">
        <f>VLOOKUP(H19972,zdroj!C:F,4,0)</f>
        <v>0</v>
      </c>
      <c r="N19972" s="61" t="str">
        <f t="shared" si="622"/>
        <v>katB</v>
      </c>
      <c r="P19972" s="73" t="str">
        <f t="shared" si="623"/>
        <v/>
      </c>
      <c r="Q19972" s="61" t="s">
        <v>30</v>
      </c>
    </row>
    <row r="19973" spans="8:17" x14ac:dyDescent="0.25">
      <c r="H19973" s="59">
        <v>40932</v>
      </c>
      <c r="I19973" s="59" t="s">
        <v>69</v>
      </c>
      <c r="J19973" s="59">
        <v>9128620</v>
      </c>
      <c r="K19973" s="59" t="s">
        <v>20408</v>
      </c>
      <c r="L19973" s="61" t="s">
        <v>113</v>
      </c>
      <c r="M19973" s="61">
        <f>VLOOKUP(H19973,zdroj!C:F,4,0)</f>
        <v>0</v>
      </c>
      <c r="N19973" s="61" t="str">
        <f t="shared" si="622"/>
        <v>katB</v>
      </c>
      <c r="P19973" s="73" t="str">
        <f t="shared" si="623"/>
        <v/>
      </c>
      <c r="Q19973" s="61" t="s">
        <v>30</v>
      </c>
    </row>
    <row r="19974" spans="8:17" x14ac:dyDescent="0.25">
      <c r="H19974" s="59">
        <v>40932</v>
      </c>
      <c r="I19974" s="59" t="s">
        <v>69</v>
      </c>
      <c r="J19974" s="59">
        <v>9128638</v>
      </c>
      <c r="K19974" s="59" t="s">
        <v>20409</v>
      </c>
      <c r="L19974" s="61" t="s">
        <v>113</v>
      </c>
      <c r="M19974" s="61">
        <f>VLOOKUP(H19974,zdroj!C:F,4,0)</f>
        <v>0</v>
      </c>
      <c r="N19974" s="61" t="str">
        <f t="shared" si="622"/>
        <v>katB</v>
      </c>
      <c r="P19974" s="73" t="str">
        <f t="shared" si="623"/>
        <v/>
      </c>
      <c r="Q19974" s="61" t="s">
        <v>30</v>
      </c>
    </row>
    <row r="19975" spans="8:17" x14ac:dyDescent="0.25">
      <c r="H19975" s="59">
        <v>40932</v>
      </c>
      <c r="I19975" s="59" t="s">
        <v>69</v>
      </c>
      <c r="J19975" s="59">
        <v>9128646</v>
      </c>
      <c r="K19975" s="59" t="s">
        <v>20410</v>
      </c>
      <c r="L19975" s="61" t="s">
        <v>113</v>
      </c>
      <c r="M19975" s="61">
        <f>VLOOKUP(H19975,zdroj!C:F,4,0)</f>
        <v>0</v>
      </c>
      <c r="N19975" s="61" t="str">
        <f t="shared" ref="N19975:N20038" si="624">IF(M19975="A",IF(L19975="katA","katB",L19975),L19975)</f>
        <v>katB</v>
      </c>
      <c r="P19975" s="73" t="str">
        <f t="shared" ref="P19975:P20038" si="625">IF(O19975="A",1,"")</f>
        <v/>
      </c>
      <c r="Q19975" s="61" t="s">
        <v>30</v>
      </c>
    </row>
    <row r="19976" spans="8:17" x14ac:dyDescent="0.25">
      <c r="H19976" s="59">
        <v>40932</v>
      </c>
      <c r="I19976" s="59" t="s">
        <v>69</v>
      </c>
      <c r="J19976" s="59">
        <v>9128654</v>
      </c>
      <c r="K19976" s="59" t="s">
        <v>20411</v>
      </c>
      <c r="L19976" s="61" t="s">
        <v>113</v>
      </c>
      <c r="M19976" s="61">
        <f>VLOOKUP(H19976,zdroj!C:F,4,0)</f>
        <v>0</v>
      </c>
      <c r="N19976" s="61" t="str">
        <f t="shared" si="624"/>
        <v>katB</v>
      </c>
      <c r="P19976" s="73" t="str">
        <f t="shared" si="625"/>
        <v/>
      </c>
      <c r="Q19976" s="61" t="s">
        <v>30</v>
      </c>
    </row>
    <row r="19977" spans="8:17" x14ac:dyDescent="0.25">
      <c r="H19977" s="59">
        <v>40932</v>
      </c>
      <c r="I19977" s="59" t="s">
        <v>69</v>
      </c>
      <c r="J19977" s="59">
        <v>9128662</v>
      </c>
      <c r="K19977" s="59" t="s">
        <v>20412</v>
      </c>
      <c r="L19977" s="61" t="s">
        <v>81</v>
      </c>
      <c r="M19977" s="61">
        <f>VLOOKUP(H19977,zdroj!C:F,4,0)</f>
        <v>0</v>
      </c>
      <c r="N19977" s="61" t="str">
        <f t="shared" si="624"/>
        <v>-</v>
      </c>
      <c r="P19977" s="73" t="str">
        <f t="shared" si="625"/>
        <v/>
      </c>
      <c r="Q19977" s="61" t="s">
        <v>84</v>
      </c>
    </row>
    <row r="19978" spans="8:17" x14ac:dyDescent="0.25">
      <c r="H19978" s="59">
        <v>40932</v>
      </c>
      <c r="I19978" s="59" t="s">
        <v>69</v>
      </c>
      <c r="J19978" s="59">
        <v>9128671</v>
      </c>
      <c r="K19978" s="59" t="s">
        <v>20413</v>
      </c>
      <c r="L19978" s="61" t="s">
        <v>113</v>
      </c>
      <c r="M19978" s="61">
        <f>VLOOKUP(H19978,zdroj!C:F,4,0)</f>
        <v>0</v>
      </c>
      <c r="N19978" s="61" t="str">
        <f t="shared" si="624"/>
        <v>katB</v>
      </c>
      <c r="P19978" s="73" t="str">
        <f t="shared" si="625"/>
        <v/>
      </c>
      <c r="Q19978" s="61" t="s">
        <v>30</v>
      </c>
    </row>
    <row r="19979" spans="8:17" x14ac:dyDescent="0.25">
      <c r="H19979" s="59">
        <v>40932</v>
      </c>
      <c r="I19979" s="59" t="s">
        <v>69</v>
      </c>
      <c r="J19979" s="59">
        <v>9128689</v>
      </c>
      <c r="K19979" s="59" t="s">
        <v>20414</v>
      </c>
      <c r="L19979" s="61" t="s">
        <v>81</v>
      </c>
      <c r="M19979" s="61">
        <f>VLOOKUP(H19979,zdroj!C:F,4,0)</f>
        <v>0</v>
      </c>
      <c r="N19979" s="61" t="str">
        <f t="shared" si="624"/>
        <v>-</v>
      </c>
      <c r="P19979" s="73" t="str">
        <f t="shared" si="625"/>
        <v/>
      </c>
      <c r="Q19979" s="61" t="s">
        <v>84</v>
      </c>
    </row>
    <row r="19980" spans="8:17" x14ac:dyDescent="0.25">
      <c r="H19980" s="59">
        <v>40932</v>
      </c>
      <c r="I19980" s="59" t="s">
        <v>69</v>
      </c>
      <c r="J19980" s="59">
        <v>25379534</v>
      </c>
      <c r="K19980" s="59" t="s">
        <v>20415</v>
      </c>
      <c r="L19980" s="61" t="s">
        <v>113</v>
      </c>
      <c r="M19980" s="61">
        <f>VLOOKUP(H19980,zdroj!C:F,4,0)</f>
        <v>0</v>
      </c>
      <c r="N19980" s="61" t="str">
        <f t="shared" si="624"/>
        <v>katB</v>
      </c>
      <c r="P19980" s="73" t="str">
        <f t="shared" si="625"/>
        <v/>
      </c>
      <c r="Q19980" s="61" t="s">
        <v>30</v>
      </c>
    </row>
    <row r="19981" spans="8:17" x14ac:dyDescent="0.25">
      <c r="H19981" s="59">
        <v>40932</v>
      </c>
      <c r="I19981" s="59" t="s">
        <v>69</v>
      </c>
      <c r="J19981" s="59">
        <v>26540169</v>
      </c>
      <c r="K19981" s="59" t="s">
        <v>20416</v>
      </c>
      <c r="L19981" s="61" t="s">
        <v>81</v>
      </c>
      <c r="M19981" s="61">
        <f>VLOOKUP(H19981,zdroj!C:F,4,0)</f>
        <v>0</v>
      </c>
      <c r="N19981" s="61" t="str">
        <f t="shared" si="624"/>
        <v>-</v>
      </c>
      <c r="P19981" s="73" t="str">
        <f t="shared" si="625"/>
        <v/>
      </c>
      <c r="Q19981" s="61" t="s">
        <v>86</v>
      </c>
    </row>
    <row r="19982" spans="8:17" x14ac:dyDescent="0.25">
      <c r="H19982" s="59">
        <v>40932</v>
      </c>
      <c r="I19982" s="59" t="s">
        <v>69</v>
      </c>
      <c r="J19982" s="59">
        <v>27073297</v>
      </c>
      <c r="K19982" s="59" t="s">
        <v>20417</v>
      </c>
      <c r="L19982" s="61" t="s">
        <v>81</v>
      </c>
      <c r="M19982" s="61">
        <f>VLOOKUP(H19982,zdroj!C:F,4,0)</f>
        <v>0</v>
      </c>
      <c r="N19982" s="61" t="str">
        <f t="shared" si="624"/>
        <v>-</v>
      </c>
      <c r="P19982" s="73" t="str">
        <f t="shared" si="625"/>
        <v/>
      </c>
      <c r="Q19982" s="61" t="s">
        <v>84</v>
      </c>
    </row>
    <row r="19983" spans="8:17" x14ac:dyDescent="0.25">
      <c r="H19983" s="59">
        <v>40932</v>
      </c>
      <c r="I19983" s="59" t="s">
        <v>69</v>
      </c>
      <c r="J19983" s="59">
        <v>27550729</v>
      </c>
      <c r="K19983" s="59" t="s">
        <v>20418</v>
      </c>
      <c r="L19983" s="61" t="s">
        <v>113</v>
      </c>
      <c r="M19983" s="61">
        <f>VLOOKUP(H19983,zdroj!C:F,4,0)</f>
        <v>0</v>
      </c>
      <c r="N19983" s="61" t="str">
        <f t="shared" si="624"/>
        <v>katB</v>
      </c>
      <c r="P19983" s="73" t="str">
        <f t="shared" si="625"/>
        <v/>
      </c>
      <c r="Q19983" s="61" t="s">
        <v>30</v>
      </c>
    </row>
    <row r="19984" spans="8:17" x14ac:dyDescent="0.25">
      <c r="H19984" s="59">
        <v>40932</v>
      </c>
      <c r="I19984" s="59" t="s">
        <v>69</v>
      </c>
      <c r="J19984" s="59">
        <v>74152882</v>
      </c>
      <c r="K19984" s="59" t="s">
        <v>20419</v>
      </c>
      <c r="L19984" s="61" t="s">
        <v>81</v>
      </c>
      <c r="M19984" s="61">
        <f>VLOOKUP(H19984,zdroj!C:F,4,0)</f>
        <v>0</v>
      </c>
      <c r="N19984" s="61" t="str">
        <f t="shared" si="624"/>
        <v>-</v>
      </c>
      <c r="P19984" s="73" t="str">
        <f t="shared" si="625"/>
        <v/>
      </c>
      <c r="Q19984" s="61" t="s">
        <v>86</v>
      </c>
    </row>
    <row r="19985" spans="8:17" x14ac:dyDescent="0.25">
      <c r="H19985" s="59">
        <v>49093</v>
      </c>
      <c r="I19985" s="59" t="s">
        <v>72</v>
      </c>
      <c r="J19985" s="59">
        <v>9129065</v>
      </c>
      <c r="K19985" s="59" t="s">
        <v>20420</v>
      </c>
      <c r="L19985" s="61" t="s">
        <v>81</v>
      </c>
      <c r="M19985" s="61">
        <f>VLOOKUP(H19985,zdroj!C:F,4,0)</f>
        <v>0</v>
      </c>
      <c r="N19985" s="61" t="str">
        <f t="shared" si="624"/>
        <v>-</v>
      </c>
      <c r="P19985" s="73" t="str">
        <f t="shared" si="625"/>
        <v/>
      </c>
      <c r="Q19985" s="61" t="s">
        <v>86</v>
      </c>
    </row>
    <row r="19986" spans="8:17" x14ac:dyDescent="0.25">
      <c r="H19986" s="59">
        <v>49093</v>
      </c>
      <c r="I19986" s="59" t="s">
        <v>72</v>
      </c>
      <c r="J19986" s="59">
        <v>9129090</v>
      </c>
      <c r="K19986" s="59" t="s">
        <v>20421</v>
      </c>
      <c r="L19986" s="61" t="s">
        <v>81</v>
      </c>
      <c r="M19986" s="61">
        <f>VLOOKUP(H19986,zdroj!C:F,4,0)</f>
        <v>0</v>
      </c>
      <c r="N19986" s="61" t="str">
        <f t="shared" si="624"/>
        <v>-</v>
      </c>
      <c r="P19986" s="73" t="str">
        <f t="shared" si="625"/>
        <v/>
      </c>
      <c r="Q19986" s="61" t="s">
        <v>86</v>
      </c>
    </row>
    <row r="19987" spans="8:17" x14ac:dyDescent="0.25">
      <c r="H19987" s="59">
        <v>49093</v>
      </c>
      <c r="I19987" s="59" t="s">
        <v>72</v>
      </c>
      <c r="J19987" s="59">
        <v>9129103</v>
      </c>
      <c r="K19987" s="59" t="s">
        <v>20422</v>
      </c>
      <c r="L19987" s="61" t="s">
        <v>81</v>
      </c>
      <c r="M19987" s="61">
        <f>VLOOKUP(H19987,zdroj!C:F,4,0)</f>
        <v>0</v>
      </c>
      <c r="N19987" s="61" t="str">
        <f t="shared" si="624"/>
        <v>-</v>
      </c>
      <c r="P19987" s="73" t="str">
        <f t="shared" si="625"/>
        <v/>
      </c>
      <c r="Q19987" s="61" t="s">
        <v>86</v>
      </c>
    </row>
    <row r="19988" spans="8:17" x14ac:dyDescent="0.25">
      <c r="H19988" s="59">
        <v>49093</v>
      </c>
      <c r="I19988" s="59" t="s">
        <v>72</v>
      </c>
      <c r="J19988" s="59">
        <v>9129111</v>
      </c>
      <c r="K19988" s="59" t="s">
        <v>20423</v>
      </c>
      <c r="L19988" s="61" t="s">
        <v>81</v>
      </c>
      <c r="M19988" s="61">
        <f>VLOOKUP(H19988,zdroj!C:F,4,0)</f>
        <v>0</v>
      </c>
      <c r="N19988" s="61" t="str">
        <f t="shared" si="624"/>
        <v>-</v>
      </c>
      <c r="P19988" s="73" t="str">
        <f t="shared" si="625"/>
        <v/>
      </c>
      <c r="Q19988" s="61" t="s">
        <v>86</v>
      </c>
    </row>
    <row r="19989" spans="8:17" x14ac:dyDescent="0.25">
      <c r="H19989" s="59">
        <v>49093</v>
      </c>
      <c r="I19989" s="59" t="s">
        <v>72</v>
      </c>
      <c r="J19989" s="59">
        <v>9129120</v>
      </c>
      <c r="K19989" s="59" t="s">
        <v>20424</v>
      </c>
      <c r="L19989" s="61" t="s">
        <v>81</v>
      </c>
      <c r="M19989" s="61">
        <f>VLOOKUP(H19989,zdroj!C:F,4,0)</f>
        <v>0</v>
      </c>
      <c r="N19989" s="61" t="str">
        <f t="shared" si="624"/>
        <v>-</v>
      </c>
      <c r="P19989" s="73" t="str">
        <f t="shared" si="625"/>
        <v/>
      </c>
      <c r="Q19989" s="61" t="s">
        <v>86</v>
      </c>
    </row>
    <row r="19990" spans="8:17" x14ac:dyDescent="0.25">
      <c r="H19990" s="59">
        <v>49093</v>
      </c>
      <c r="I19990" s="59" t="s">
        <v>72</v>
      </c>
      <c r="J19990" s="59">
        <v>9129138</v>
      </c>
      <c r="K19990" s="59" t="s">
        <v>20425</v>
      </c>
      <c r="L19990" s="61" t="s">
        <v>81</v>
      </c>
      <c r="M19990" s="61">
        <f>VLOOKUP(H19990,zdroj!C:F,4,0)</f>
        <v>0</v>
      </c>
      <c r="N19990" s="61" t="str">
        <f t="shared" si="624"/>
        <v>-</v>
      </c>
      <c r="P19990" s="73" t="str">
        <f t="shared" si="625"/>
        <v/>
      </c>
      <c r="Q19990" s="61" t="s">
        <v>86</v>
      </c>
    </row>
    <row r="19991" spans="8:17" x14ac:dyDescent="0.25">
      <c r="H19991" s="59">
        <v>49093</v>
      </c>
      <c r="I19991" s="59" t="s">
        <v>72</v>
      </c>
      <c r="J19991" s="59">
        <v>9129146</v>
      </c>
      <c r="K19991" s="59" t="s">
        <v>20426</v>
      </c>
      <c r="L19991" s="61" t="s">
        <v>81</v>
      </c>
      <c r="M19991" s="61">
        <f>VLOOKUP(H19991,zdroj!C:F,4,0)</f>
        <v>0</v>
      </c>
      <c r="N19991" s="61" t="str">
        <f t="shared" si="624"/>
        <v>-</v>
      </c>
      <c r="P19991" s="73" t="str">
        <f t="shared" si="625"/>
        <v/>
      </c>
      <c r="Q19991" s="61" t="s">
        <v>86</v>
      </c>
    </row>
    <row r="19992" spans="8:17" x14ac:dyDescent="0.25">
      <c r="H19992" s="59">
        <v>49093</v>
      </c>
      <c r="I19992" s="59" t="s">
        <v>72</v>
      </c>
      <c r="J19992" s="59">
        <v>9129154</v>
      </c>
      <c r="K19992" s="59" t="s">
        <v>20427</v>
      </c>
      <c r="L19992" s="61" t="s">
        <v>81</v>
      </c>
      <c r="M19992" s="61">
        <f>VLOOKUP(H19992,zdroj!C:F,4,0)</f>
        <v>0</v>
      </c>
      <c r="N19992" s="61" t="str">
        <f t="shared" si="624"/>
        <v>-</v>
      </c>
      <c r="P19992" s="73" t="str">
        <f t="shared" si="625"/>
        <v/>
      </c>
      <c r="Q19992" s="61" t="s">
        <v>86</v>
      </c>
    </row>
    <row r="19993" spans="8:17" x14ac:dyDescent="0.25">
      <c r="H19993" s="59">
        <v>49093</v>
      </c>
      <c r="I19993" s="59" t="s">
        <v>72</v>
      </c>
      <c r="J19993" s="59">
        <v>9129162</v>
      </c>
      <c r="K19993" s="59" t="s">
        <v>20428</v>
      </c>
      <c r="L19993" s="61" t="s">
        <v>81</v>
      </c>
      <c r="M19993" s="61">
        <f>VLOOKUP(H19993,zdroj!C:F,4,0)</f>
        <v>0</v>
      </c>
      <c r="N19993" s="61" t="str">
        <f t="shared" si="624"/>
        <v>-</v>
      </c>
      <c r="P19993" s="73" t="str">
        <f t="shared" si="625"/>
        <v/>
      </c>
      <c r="Q19993" s="61" t="s">
        <v>86</v>
      </c>
    </row>
    <row r="19994" spans="8:17" x14ac:dyDescent="0.25">
      <c r="H19994" s="59">
        <v>49093</v>
      </c>
      <c r="I19994" s="59" t="s">
        <v>72</v>
      </c>
      <c r="J19994" s="59">
        <v>9129171</v>
      </c>
      <c r="K19994" s="59" t="s">
        <v>20429</v>
      </c>
      <c r="L19994" s="61" t="s">
        <v>81</v>
      </c>
      <c r="M19994" s="61">
        <f>VLOOKUP(H19994,zdroj!C:F,4,0)</f>
        <v>0</v>
      </c>
      <c r="N19994" s="61" t="str">
        <f t="shared" si="624"/>
        <v>-</v>
      </c>
      <c r="P19994" s="73" t="str">
        <f t="shared" si="625"/>
        <v/>
      </c>
      <c r="Q19994" s="61" t="s">
        <v>86</v>
      </c>
    </row>
    <row r="19995" spans="8:17" x14ac:dyDescent="0.25">
      <c r="H19995" s="59">
        <v>49093</v>
      </c>
      <c r="I19995" s="59" t="s">
        <v>72</v>
      </c>
      <c r="J19995" s="59">
        <v>9129197</v>
      </c>
      <c r="K19995" s="59" t="s">
        <v>20430</v>
      </c>
      <c r="L19995" s="61" t="s">
        <v>81</v>
      </c>
      <c r="M19995" s="61">
        <f>VLOOKUP(H19995,zdroj!C:F,4,0)</f>
        <v>0</v>
      </c>
      <c r="N19995" s="61" t="str">
        <f t="shared" si="624"/>
        <v>-</v>
      </c>
      <c r="P19995" s="73" t="str">
        <f t="shared" si="625"/>
        <v/>
      </c>
      <c r="Q19995" s="61" t="s">
        <v>86</v>
      </c>
    </row>
    <row r="19996" spans="8:17" x14ac:dyDescent="0.25">
      <c r="H19996" s="59">
        <v>49093</v>
      </c>
      <c r="I19996" s="59" t="s">
        <v>72</v>
      </c>
      <c r="J19996" s="59">
        <v>9129201</v>
      </c>
      <c r="K19996" s="59" t="s">
        <v>20431</v>
      </c>
      <c r="L19996" s="61" t="s">
        <v>81</v>
      </c>
      <c r="M19996" s="61">
        <f>VLOOKUP(H19996,zdroj!C:F,4,0)</f>
        <v>0</v>
      </c>
      <c r="N19996" s="61" t="str">
        <f t="shared" si="624"/>
        <v>-</v>
      </c>
      <c r="P19996" s="73" t="str">
        <f t="shared" si="625"/>
        <v/>
      </c>
      <c r="Q19996" s="61" t="s">
        <v>86</v>
      </c>
    </row>
    <row r="19997" spans="8:17" x14ac:dyDescent="0.25">
      <c r="H19997" s="59">
        <v>49093</v>
      </c>
      <c r="I19997" s="59" t="s">
        <v>72</v>
      </c>
      <c r="J19997" s="59">
        <v>9129219</v>
      </c>
      <c r="K19997" s="59" t="s">
        <v>20432</v>
      </c>
      <c r="L19997" s="61" t="s">
        <v>81</v>
      </c>
      <c r="M19997" s="61">
        <f>VLOOKUP(H19997,zdroj!C:F,4,0)</f>
        <v>0</v>
      </c>
      <c r="N19997" s="61" t="str">
        <f t="shared" si="624"/>
        <v>-</v>
      </c>
      <c r="P19997" s="73" t="str">
        <f t="shared" si="625"/>
        <v/>
      </c>
      <c r="Q19997" s="61" t="s">
        <v>86</v>
      </c>
    </row>
    <row r="19998" spans="8:17" x14ac:dyDescent="0.25">
      <c r="H19998" s="59">
        <v>49093</v>
      </c>
      <c r="I19998" s="59" t="s">
        <v>72</v>
      </c>
      <c r="J19998" s="59">
        <v>9129227</v>
      </c>
      <c r="K19998" s="59" t="s">
        <v>20433</v>
      </c>
      <c r="L19998" s="61" t="s">
        <v>81</v>
      </c>
      <c r="M19998" s="61">
        <f>VLOOKUP(H19998,zdroj!C:F,4,0)</f>
        <v>0</v>
      </c>
      <c r="N19998" s="61" t="str">
        <f t="shared" si="624"/>
        <v>-</v>
      </c>
      <c r="P19998" s="73" t="str">
        <f t="shared" si="625"/>
        <v/>
      </c>
      <c r="Q19998" s="61" t="s">
        <v>86</v>
      </c>
    </row>
    <row r="19999" spans="8:17" x14ac:dyDescent="0.25">
      <c r="H19999" s="59">
        <v>49093</v>
      </c>
      <c r="I19999" s="59" t="s">
        <v>72</v>
      </c>
      <c r="J19999" s="59">
        <v>9129235</v>
      </c>
      <c r="K19999" s="59" t="s">
        <v>20434</v>
      </c>
      <c r="L19999" s="61" t="s">
        <v>81</v>
      </c>
      <c r="M19999" s="61">
        <f>VLOOKUP(H19999,zdroj!C:F,4,0)</f>
        <v>0</v>
      </c>
      <c r="N19999" s="61" t="str">
        <f t="shared" si="624"/>
        <v>-</v>
      </c>
      <c r="P19999" s="73" t="str">
        <f t="shared" si="625"/>
        <v/>
      </c>
      <c r="Q19999" s="61" t="s">
        <v>86</v>
      </c>
    </row>
    <row r="20000" spans="8:17" x14ac:dyDescent="0.25">
      <c r="H20000" s="59">
        <v>49093</v>
      </c>
      <c r="I20000" s="59" t="s">
        <v>72</v>
      </c>
      <c r="J20000" s="59">
        <v>9129243</v>
      </c>
      <c r="K20000" s="59" t="s">
        <v>20435</v>
      </c>
      <c r="L20000" s="61" t="s">
        <v>81</v>
      </c>
      <c r="M20000" s="61">
        <f>VLOOKUP(H20000,zdroj!C:F,4,0)</f>
        <v>0</v>
      </c>
      <c r="N20000" s="61" t="str">
        <f t="shared" si="624"/>
        <v>-</v>
      </c>
      <c r="P20000" s="73" t="str">
        <f t="shared" si="625"/>
        <v/>
      </c>
      <c r="Q20000" s="61" t="s">
        <v>86</v>
      </c>
    </row>
    <row r="20001" spans="8:17" x14ac:dyDescent="0.25">
      <c r="H20001" s="59">
        <v>49093</v>
      </c>
      <c r="I20001" s="59" t="s">
        <v>72</v>
      </c>
      <c r="J20001" s="59">
        <v>9129251</v>
      </c>
      <c r="K20001" s="59" t="s">
        <v>20436</v>
      </c>
      <c r="L20001" s="61" t="s">
        <v>81</v>
      </c>
      <c r="M20001" s="61">
        <f>VLOOKUP(H20001,zdroj!C:F,4,0)</f>
        <v>0</v>
      </c>
      <c r="N20001" s="61" t="str">
        <f t="shared" si="624"/>
        <v>-</v>
      </c>
      <c r="P20001" s="73" t="str">
        <f t="shared" si="625"/>
        <v/>
      </c>
      <c r="Q20001" s="61" t="s">
        <v>86</v>
      </c>
    </row>
    <row r="20002" spans="8:17" x14ac:dyDescent="0.25">
      <c r="H20002" s="59">
        <v>49093</v>
      </c>
      <c r="I20002" s="59" t="s">
        <v>72</v>
      </c>
      <c r="J20002" s="59">
        <v>9129260</v>
      </c>
      <c r="K20002" s="59" t="s">
        <v>20437</v>
      </c>
      <c r="L20002" s="61" t="s">
        <v>81</v>
      </c>
      <c r="M20002" s="61">
        <f>VLOOKUP(H20002,zdroj!C:F,4,0)</f>
        <v>0</v>
      </c>
      <c r="N20002" s="61" t="str">
        <f t="shared" si="624"/>
        <v>-</v>
      </c>
      <c r="P20002" s="73" t="str">
        <f t="shared" si="625"/>
        <v/>
      </c>
      <c r="Q20002" s="61" t="s">
        <v>86</v>
      </c>
    </row>
    <row r="20003" spans="8:17" x14ac:dyDescent="0.25">
      <c r="H20003" s="59">
        <v>49093</v>
      </c>
      <c r="I20003" s="59" t="s">
        <v>72</v>
      </c>
      <c r="J20003" s="59">
        <v>9129278</v>
      </c>
      <c r="K20003" s="59" t="s">
        <v>20438</v>
      </c>
      <c r="L20003" s="61" t="s">
        <v>81</v>
      </c>
      <c r="M20003" s="61">
        <f>VLOOKUP(H20003,zdroj!C:F,4,0)</f>
        <v>0</v>
      </c>
      <c r="N20003" s="61" t="str">
        <f t="shared" si="624"/>
        <v>-</v>
      </c>
      <c r="P20003" s="73" t="str">
        <f t="shared" si="625"/>
        <v/>
      </c>
      <c r="Q20003" s="61" t="s">
        <v>86</v>
      </c>
    </row>
    <row r="20004" spans="8:17" x14ac:dyDescent="0.25">
      <c r="H20004" s="59">
        <v>49093</v>
      </c>
      <c r="I20004" s="59" t="s">
        <v>72</v>
      </c>
      <c r="J20004" s="59">
        <v>9129286</v>
      </c>
      <c r="K20004" s="59" t="s">
        <v>20439</v>
      </c>
      <c r="L20004" s="61" t="s">
        <v>114</v>
      </c>
      <c r="M20004" s="61">
        <f>VLOOKUP(H20004,zdroj!C:F,4,0)</f>
        <v>0</v>
      </c>
      <c r="N20004" s="61" t="str">
        <f t="shared" si="624"/>
        <v>katC</v>
      </c>
      <c r="P20004" s="73" t="str">
        <f t="shared" si="625"/>
        <v/>
      </c>
      <c r="Q20004" s="61" t="s">
        <v>31</v>
      </c>
    </row>
    <row r="20005" spans="8:17" x14ac:dyDescent="0.25">
      <c r="H20005" s="59">
        <v>49093</v>
      </c>
      <c r="I20005" s="59" t="s">
        <v>72</v>
      </c>
      <c r="J20005" s="59">
        <v>9129294</v>
      </c>
      <c r="K20005" s="59" t="s">
        <v>20440</v>
      </c>
      <c r="L20005" s="61" t="s">
        <v>81</v>
      </c>
      <c r="M20005" s="61">
        <f>VLOOKUP(H20005,zdroj!C:F,4,0)</f>
        <v>0</v>
      </c>
      <c r="N20005" s="61" t="str">
        <f t="shared" si="624"/>
        <v>-</v>
      </c>
      <c r="P20005" s="73" t="str">
        <f t="shared" si="625"/>
        <v/>
      </c>
      <c r="Q20005" s="61" t="s">
        <v>86</v>
      </c>
    </row>
    <row r="20006" spans="8:17" x14ac:dyDescent="0.25">
      <c r="H20006" s="59">
        <v>49093</v>
      </c>
      <c r="I20006" s="59" t="s">
        <v>72</v>
      </c>
      <c r="J20006" s="59">
        <v>9129308</v>
      </c>
      <c r="K20006" s="59" t="s">
        <v>20441</v>
      </c>
      <c r="L20006" s="61" t="s">
        <v>81</v>
      </c>
      <c r="M20006" s="61">
        <f>VLOOKUP(H20006,zdroj!C:F,4,0)</f>
        <v>0</v>
      </c>
      <c r="N20006" s="61" t="str">
        <f t="shared" si="624"/>
        <v>-</v>
      </c>
      <c r="P20006" s="73" t="str">
        <f t="shared" si="625"/>
        <v/>
      </c>
      <c r="Q20006" s="61" t="s">
        <v>86</v>
      </c>
    </row>
    <row r="20007" spans="8:17" x14ac:dyDescent="0.25">
      <c r="H20007" s="59">
        <v>49093</v>
      </c>
      <c r="I20007" s="59" t="s">
        <v>72</v>
      </c>
      <c r="J20007" s="59">
        <v>9129316</v>
      </c>
      <c r="K20007" s="59" t="s">
        <v>20442</v>
      </c>
      <c r="L20007" s="61" t="s">
        <v>81</v>
      </c>
      <c r="M20007" s="61">
        <f>VLOOKUP(H20007,zdroj!C:F,4,0)</f>
        <v>0</v>
      </c>
      <c r="N20007" s="61" t="str">
        <f t="shared" si="624"/>
        <v>-</v>
      </c>
      <c r="P20007" s="73" t="str">
        <f t="shared" si="625"/>
        <v/>
      </c>
      <c r="Q20007" s="61" t="s">
        <v>86</v>
      </c>
    </row>
    <row r="20008" spans="8:17" x14ac:dyDescent="0.25">
      <c r="H20008" s="59">
        <v>49093</v>
      </c>
      <c r="I20008" s="59" t="s">
        <v>72</v>
      </c>
      <c r="J20008" s="59">
        <v>9129324</v>
      </c>
      <c r="K20008" s="59" t="s">
        <v>20443</v>
      </c>
      <c r="L20008" s="61" t="s">
        <v>114</v>
      </c>
      <c r="M20008" s="61">
        <f>VLOOKUP(H20008,zdroj!C:F,4,0)</f>
        <v>0</v>
      </c>
      <c r="N20008" s="61" t="str">
        <f t="shared" si="624"/>
        <v>katC</v>
      </c>
      <c r="P20008" s="73" t="str">
        <f t="shared" si="625"/>
        <v/>
      </c>
      <c r="Q20008" s="61" t="s">
        <v>31</v>
      </c>
    </row>
    <row r="20009" spans="8:17" x14ac:dyDescent="0.25">
      <c r="H20009" s="59">
        <v>49093</v>
      </c>
      <c r="I20009" s="59" t="s">
        <v>72</v>
      </c>
      <c r="J20009" s="59">
        <v>9129332</v>
      </c>
      <c r="K20009" s="59" t="s">
        <v>20444</v>
      </c>
      <c r="L20009" s="61" t="s">
        <v>81</v>
      </c>
      <c r="M20009" s="61">
        <f>VLOOKUP(H20009,zdroj!C:F,4,0)</f>
        <v>0</v>
      </c>
      <c r="N20009" s="61" t="str">
        <f t="shared" si="624"/>
        <v>-</v>
      </c>
      <c r="P20009" s="73" t="str">
        <f t="shared" si="625"/>
        <v/>
      </c>
      <c r="Q20009" s="61" t="s">
        <v>86</v>
      </c>
    </row>
    <row r="20010" spans="8:17" x14ac:dyDescent="0.25">
      <c r="H20010" s="59">
        <v>49093</v>
      </c>
      <c r="I20010" s="59" t="s">
        <v>72</v>
      </c>
      <c r="J20010" s="59">
        <v>9129341</v>
      </c>
      <c r="K20010" s="59" t="s">
        <v>20445</v>
      </c>
      <c r="L20010" s="61" t="s">
        <v>81</v>
      </c>
      <c r="M20010" s="61">
        <f>VLOOKUP(H20010,zdroj!C:F,4,0)</f>
        <v>0</v>
      </c>
      <c r="N20010" s="61" t="str">
        <f t="shared" si="624"/>
        <v>-</v>
      </c>
      <c r="P20010" s="73" t="str">
        <f t="shared" si="625"/>
        <v/>
      </c>
      <c r="Q20010" s="61" t="s">
        <v>86</v>
      </c>
    </row>
    <row r="20011" spans="8:17" x14ac:dyDescent="0.25">
      <c r="H20011" s="59">
        <v>49093</v>
      </c>
      <c r="I20011" s="59" t="s">
        <v>72</v>
      </c>
      <c r="J20011" s="59">
        <v>9129359</v>
      </c>
      <c r="K20011" s="59" t="s">
        <v>20446</v>
      </c>
      <c r="L20011" s="61" t="s">
        <v>81</v>
      </c>
      <c r="M20011" s="61">
        <f>VLOOKUP(H20011,zdroj!C:F,4,0)</f>
        <v>0</v>
      </c>
      <c r="N20011" s="61" t="str">
        <f t="shared" si="624"/>
        <v>-</v>
      </c>
      <c r="P20011" s="73" t="str">
        <f t="shared" si="625"/>
        <v/>
      </c>
      <c r="Q20011" s="61" t="s">
        <v>86</v>
      </c>
    </row>
    <row r="20012" spans="8:17" x14ac:dyDescent="0.25">
      <c r="H20012" s="59">
        <v>49093</v>
      </c>
      <c r="I20012" s="59" t="s">
        <v>72</v>
      </c>
      <c r="J20012" s="59">
        <v>9129367</v>
      </c>
      <c r="K20012" s="59" t="s">
        <v>20447</v>
      </c>
      <c r="L20012" s="61" t="s">
        <v>81</v>
      </c>
      <c r="M20012" s="61">
        <f>VLOOKUP(H20012,zdroj!C:F,4,0)</f>
        <v>0</v>
      </c>
      <c r="N20012" s="61" t="str">
        <f t="shared" si="624"/>
        <v>-</v>
      </c>
      <c r="P20012" s="73" t="str">
        <f t="shared" si="625"/>
        <v/>
      </c>
      <c r="Q20012" s="61" t="s">
        <v>86</v>
      </c>
    </row>
    <row r="20013" spans="8:17" x14ac:dyDescent="0.25">
      <c r="H20013" s="59">
        <v>49093</v>
      </c>
      <c r="I20013" s="59" t="s">
        <v>72</v>
      </c>
      <c r="J20013" s="59">
        <v>9129375</v>
      </c>
      <c r="K20013" s="59" t="s">
        <v>20448</v>
      </c>
      <c r="L20013" s="61" t="s">
        <v>81</v>
      </c>
      <c r="M20013" s="61">
        <f>VLOOKUP(H20013,zdroj!C:F,4,0)</f>
        <v>0</v>
      </c>
      <c r="N20013" s="61" t="str">
        <f t="shared" si="624"/>
        <v>-</v>
      </c>
      <c r="P20013" s="73" t="str">
        <f t="shared" si="625"/>
        <v/>
      </c>
      <c r="Q20013" s="61" t="s">
        <v>86</v>
      </c>
    </row>
    <row r="20014" spans="8:17" x14ac:dyDescent="0.25">
      <c r="H20014" s="59">
        <v>49093</v>
      </c>
      <c r="I20014" s="59" t="s">
        <v>72</v>
      </c>
      <c r="J20014" s="59">
        <v>9129383</v>
      </c>
      <c r="K20014" s="59" t="s">
        <v>20449</v>
      </c>
      <c r="L20014" s="61" t="s">
        <v>81</v>
      </c>
      <c r="M20014" s="61">
        <f>VLOOKUP(H20014,zdroj!C:F,4,0)</f>
        <v>0</v>
      </c>
      <c r="N20014" s="61" t="str">
        <f t="shared" si="624"/>
        <v>-</v>
      </c>
      <c r="P20014" s="73" t="str">
        <f t="shared" si="625"/>
        <v/>
      </c>
      <c r="Q20014" s="61" t="s">
        <v>86</v>
      </c>
    </row>
    <row r="20015" spans="8:17" x14ac:dyDescent="0.25">
      <c r="H20015" s="59">
        <v>49093</v>
      </c>
      <c r="I20015" s="59" t="s">
        <v>72</v>
      </c>
      <c r="J20015" s="59">
        <v>9129391</v>
      </c>
      <c r="K20015" s="59" t="s">
        <v>20450</v>
      </c>
      <c r="L20015" s="61" t="s">
        <v>81</v>
      </c>
      <c r="M20015" s="61">
        <f>VLOOKUP(H20015,zdroj!C:F,4,0)</f>
        <v>0</v>
      </c>
      <c r="N20015" s="61" t="str">
        <f t="shared" si="624"/>
        <v>-</v>
      </c>
      <c r="P20015" s="73" t="str">
        <f t="shared" si="625"/>
        <v/>
      </c>
      <c r="Q20015" s="61" t="s">
        <v>86</v>
      </c>
    </row>
    <row r="20016" spans="8:17" x14ac:dyDescent="0.25">
      <c r="H20016" s="59">
        <v>49093</v>
      </c>
      <c r="I20016" s="59" t="s">
        <v>72</v>
      </c>
      <c r="J20016" s="59">
        <v>9129405</v>
      </c>
      <c r="K20016" s="59" t="s">
        <v>20451</v>
      </c>
      <c r="L20016" s="61" t="s">
        <v>81</v>
      </c>
      <c r="M20016" s="61">
        <f>VLOOKUP(H20016,zdroj!C:F,4,0)</f>
        <v>0</v>
      </c>
      <c r="N20016" s="61" t="str">
        <f t="shared" si="624"/>
        <v>-</v>
      </c>
      <c r="P20016" s="73" t="str">
        <f t="shared" si="625"/>
        <v/>
      </c>
      <c r="Q20016" s="61" t="s">
        <v>86</v>
      </c>
    </row>
    <row r="20017" spans="8:17" x14ac:dyDescent="0.25">
      <c r="H20017" s="59">
        <v>49093</v>
      </c>
      <c r="I20017" s="59" t="s">
        <v>72</v>
      </c>
      <c r="J20017" s="59">
        <v>9129413</v>
      </c>
      <c r="K20017" s="59" t="s">
        <v>20452</v>
      </c>
      <c r="L20017" s="61" t="s">
        <v>81</v>
      </c>
      <c r="M20017" s="61">
        <f>VLOOKUP(H20017,zdroj!C:F,4,0)</f>
        <v>0</v>
      </c>
      <c r="N20017" s="61" t="str">
        <f t="shared" si="624"/>
        <v>-</v>
      </c>
      <c r="P20017" s="73" t="str">
        <f t="shared" si="625"/>
        <v/>
      </c>
      <c r="Q20017" s="61" t="s">
        <v>86</v>
      </c>
    </row>
    <row r="20018" spans="8:17" x14ac:dyDescent="0.25">
      <c r="H20018" s="59">
        <v>49093</v>
      </c>
      <c r="I20018" s="59" t="s">
        <v>72</v>
      </c>
      <c r="J20018" s="59">
        <v>9129421</v>
      </c>
      <c r="K20018" s="59" t="s">
        <v>20453</v>
      </c>
      <c r="L20018" s="61" t="s">
        <v>81</v>
      </c>
      <c r="M20018" s="61">
        <f>VLOOKUP(H20018,zdroj!C:F,4,0)</f>
        <v>0</v>
      </c>
      <c r="N20018" s="61" t="str">
        <f t="shared" si="624"/>
        <v>-</v>
      </c>
      <c r="P20018" s="73" t="str">
        <f t="shared" si="625"/>
        <v/>
      </c>
      <c r="Q20018" s="61" t="s">
        <v>86</v>
      </c>
    </row>
    <row r="20019" spans="8:17" x14ac:dyDescent="0.25">
      <c r="H20019" s="59">
        <v>49093</v>
      </c>
      <c r="I20019" s="59" t="s">
        <v>72</v>
      </c>
      <c r="J20019" s="59">
        <v>9129448</v>
      </c>
      <c r="K20019" s="59" t="s">
        <v>20454</v>
      </c>
      <c r="L20019" s="61" t="s">
        <v>81</v>
      </c>
      <c r="M20019" s="61">
        <f>VLOOKUP(H20019,zdroj!C:F,4,0)</f>
        <v>0</v>
      </c>
      <c r="N20019" s="61" t="str">
        <f t="shared" si="624"/>
        <v>-</v>
      </c>
      <c r="P20019" s="73" t="str">
        <f t="shared" si="625"/>
        <v/>
      </c>
      <c r="Q20019" s="61" t="s">
        <v>86</v>
      </c>
    </row>
    <row r="20020" spans="8:17" x14ac:dyDescent="0.25">
      <c r="H20020" s="59">
        <v>49093</v>
      </c>
      <c r="I20020" s="59" t="s">
        <v>72</v>
      </c>
      <c r="J20020" s="59">
        <v>9129456</v>
      </c>
      <c r="K20020" s="59" t="s">
        <v>20455</v>
      </c>
      <c r="L20020" s="61" t="s">
        <v>81</v>
      </c>
      <c r="M20020" s="61">
        <f>VLOOKUP(H20020,zdroj!C:F,4,0)</f>
        <v>0</v>
      </c>
      <c r="N20020" s="61" t="str">
        <f t="shared" si="624"/>
        <v>-</v>
      </c>
      <c r="P20020" s="73" t="str">
        <f t="shared" si="625"/>
        <v/>
      </c>
      <c r="Q20020" s="61" t="s">
        <v>86</v>
      </c>
    </row>
    <row r="20021" spans="8:17" x14ac:dyDescent="0.25">
      <c r="H20021" s="59">
        <v>49093</v>
      </c>
      <c r="I20021" s="59" t="s">
        <v>72</v>
      </c>
      <c r="J20021" s="59">
        <v>9129464</v>
      </c>
      <c r="K20021" s="59" t="s">
        <v>20456</v>
      </c>
      <c r="L20021" s="61" t="s">
        <v>81</v>
      </c>
      <c r="M20021" s="61">
        <f>VLOOKUP(H20021,zdroj!C:F,4,0)</f>
        <v>0</v>
      </c>
      <c r="N20021" s="61" t="str">
        <f t="shared" si="624"/>
        <v>-</v>
      </c>
      <c r="P20021" s="73" t="str">
        <f t="shared" si="625"/>
        <v/>
      </c>
      <c r="Q20021" s="61" t="s">
        <v>86</v>
      </c>
    </row>
    <row r="20022" spans="8:17" x14ac:dyDescent="0.25">
      <c r="H20022" s="59">
        <v>49093</v>
      </c>
      <c r="I20022" s="59" t="s">
        <v>72</v>
      </c>
      <c r="J20022" s="59">
        <v>9129472</v>
      </c>
      <c r="K20022" s="59" t="s">
        <v>20457</v>
      </c>
      <c r="L20022" s="61" t="s">
        <v>81</v>
      </c>
      <c r="M20022" s="61">
        <f>VLOOKUP(H20022,zdroj!C:F,4,0)</f>
        <v>0</v>
      </c>
      <c r="N20022" s="61" t="str">
        <f t="shared" si="624"/>
        <v>-</v>
      </c>
      <c r="P20022" s="73" t="str">
        <f t="shared" si="625"/>
        <v/>
      </c>
      <c r="Q20022" s="61" t="s">
        <v>86</v>
      </c>
    </row>
    <row r="20023" spans="8:17" x14ac:dyDescent="0.25">
      <c r="H20023" s="59">
        <v>49093</v>
      </c>
      <c r="I20023" s="59" t="s">
        <v>72</v>
      </c>
      <c r="J20023" s="59">
        <v>9129481</v>
      </c>
      <c r="K20023" s="59" t="s">
        <v>20458</v>
      </c>
      <c r="L20023" s="61" t="s">
        <v>81</v>
      </c>
      <c r="M20023" s="61">
        <f>VLOOKUP(H20023,zdroj!C:F,4,0)</f>
        <v>0</v>
      </c>
      <c r="N20023" s="61" t="str">
        <f t="shared" si="624"/>
        <v>-</v>
      </c>
      <c r="P20023" s="73" t="str">
        <f t="shared" si="625"/>
        <v/>
      </c>
      <c r="Q20023" s="61" t="s">
        <v>86</v>
      </c>
    </row>
    <row r="20024" spans="8:17" x14ac:dyDescent="0.25">
      <c r="H20024" s="59">
        <v>49093</v>
      </c>
      <c r="I20024" s="59" t="s">
        <v>72</v>
      </c>
      <c r="J20024" s="59">
        <v>9129499</v>
      </c>
      <c r="K20024" s="59" t="s">
        <v>20459</v>
      </c>
      <c r="L20024" s="61" t="s">
        <v>81</v>
      </c>
      <c r="M20024" s="61">
        <f>VLOOKUP(H20024,zdroj!C:F,4,0)</f>
        <v>0</v>
      </c>
      <c r="N20024" s="61" t="str">
        <f t="shared" si="624"/>
        <v>-</v>
      </c>
      <c r="P20024" s="73" t="str">
        <f t="shared" si="625"/>
        <v/>
      </c>
      <c r="Q20024" s="61" t="s">
        <v>86</v>
      </c>
    </row>
    <row r="20025" spans="8:17" x14ac:dyDescent="0.25">
      <c r="H20025" s="59">
        <v>49093</v>
      </c>
      <c r="I20025" s="59" t="s">
        <v>72</v>
      </c>
      <c r="J20025" s="59">
        <v>9129511</v>
      </c>
      <c r="K20025" s="59" t="s">
        <v>20460</v>
      </c>
      <c r="L20025" s="61" t="s">
        <v>81</v>
      </c>
      <c r="M20025" s="61">
        <f>VLOOKUP(H20025,zdroj!C:F,4,0)</f>
        <v>0</v>
      </c>
      <c r="N20025" s="61" t="str">
        <f t="shared" si="624"/>
        <v>-</v>
      </c>
      <c r="P20025" s="73" t="str">
        <f t="shared" si="625"/>
        <v/>
      </c>
      <c r="Q20025" s="61" t="s">
        <v>86</v>
      </c>
    </row>
    <row r="20026" spans="8:17" x14ac:dyDescent="0.25">
      <c r="H20026" s="59">
        <v>49093</v>
      </c>
      <c r="I20026" s="59" t="s">
        <v>72</v>
      </c>
      <c r="J20026" s="59">
        <v>9129529</v>
      </c>
      <c r="K20026" s="59" t="s">
        <v>20461</v>
      </c>
      <c r="L20026" s="61" t="s">
        <v>81</v>
      </c>
      <c r="M20026" s="61">
        <f>VLOOKUP(H20026,zdroj!C:F,4,0)</f>
        <v>0</v>
      </c>
      <c r="N20026" s="61" t="str">
        <f t="shared" si="624"/>
        <v>-</v>
      </c>
      <c r="P20026" s="73" t="str">
        <f t="shared" si="625"/>
        <v/>
      </c>
      <c r="Q20026" s="61" t="s">
        <v>86</v>
      </c>
    </row>
    <row r="20027" spans="8:17" x14ac:dyDescent="0.25">
      <c r="H20027" s="59">
        <v>49093</v>
      </c>
      <c r="I20027" s="59" t="s">
        <v>72</v>
      </c>
      <c r="J20027" s="59">
        <v>9129537</v>
      </c>
      <c r="K20027" s="59" t="s">
        <v>20462</v>
      </c>
      <c r="L20027" s="61" t="s">
        <v>81</v>
      </c>
      <c r="M20027" s="61">
        <f>VLOOKUP(H20027,zdroj!C:F,4,0)</f>
        <v>0</v>
      </c>
      <c r="N20027" s="61" t="str">
        <f t="shared" si="624"/>
        <v>-</v>
      </c>
      <c r="P20027" s="73" t="str">
        <f t="shared" si="625"/>
        <v/>
      </c>
      <c r="Q20027" s="61" t="s">
        <v>86</v>
      </c>
    </row>
    <row r="20028" spans="8:17" x14ac:dyDescent="0.25">
      <c r="H20028" s="59">
        <v>49093</v>
      </c>
      <c r="I20028" s="59" t="s">
        <v>72</v>
      </c>
      <c r="J20028" s="59">
        <v>9129545</v>
      </c>
      <c r="K20028" s="59" t="s">
        <v>20463</v>
      </c>
      <c r="L20028" s="61" t="s">
        <v>81</v>
      </c>
      <c r="M20028" s="61">
        <f>VLOOKUP(H20028,zdroj!C:F,4,0)</f>
        <v>0</v>
      </c>
      <c r="N20028" s="61" t="str">
        <f t="shared" si="624"/>
        <v>-</v>
      </c>
      <c r="P20028" s="73" t="str">
        <f t="shared" si="625"/>
        <v/>
      </c>
      <c r="Q20028" s="61" t="s">
        <v>86</v>
      </c>
    </row>
    <row r="20029" spans="8:17" x14ac:dyDescent="0.25">
      <c r="H20029" s="59">
        <v>49093</v>
      </c>
      <c r="I20029" s="59" t="s">
        <v>72</v>
      </c>
      <c r="J20029" s="59">
        <v>9129553</v>
      </c>
      <c r="K20029" s="59" t="s">
        <v>20464</v>
      </c>
      <c r="L20029" s="61" t="s">
        <v>81</v>
      </c>
      <c r="M20029" s="61">
        <f>VLOOKUP(H20029,zdroj!C:F,4,0)</f>
        <v>0</v>
      </c>
      <c r="N20029" s="61" t="str">
        <f t="shared" si="624"/>
        <v>-</v>
      </c>
      <c r="P20029" s="73" t="str">
        <f t="shared" si="625"/>
        <v/>
      </c>
      <c r="Q20029" s="61" t="s">
        <v>86</v>
      </c>
    </row>
    <row r="20030" spans="8:17" x14ac:dyDescent="0.25">
      <c r="H20030" s="59">
        <v>49093</v>
      </c>
      <c r="I20030" s="59" t="s">
        <v>72</v>
      </c>
      <c r="J20030" s="59">
        <v>9129561</v>
      </c>
      <c r="K20030" s="59" t="s">
        <v>20465</v>
      </c>
      <c r="L20030" s="61" t="s">
        <v>81</v>
      </c>
      <c r="M20030" s="61">
        <f>VLOOKUP(H20030,zdroj!C:F,4,0)</f>
        <v>0</v>
      </c>
      <c r="N20030" s="61" t="str">
        <f t="shared" si="624"/>
        <v>-</v>
      </c>
      <c r="P20030" s="73" t="str">
        <f t="shared" si="625"/>
        <v/>
      </c>
      <c r="Q20030" s="61" t="s">
        <v>86</v>
      </c>
    </row>
    <row r="20031" spans="8:17" x14ac:dyDescent="0.25">
      <c r="H20031" s="59">
        <v>49093</v>
      </c>
      <c r="I20031" s="59" t="s">
        <v>72</v>
      </c>
      <c r="J20031" s="59">
        <v>9129570</v>
      </c>
      <c r="K20031" s="59" t="s">
        <v>20466</v>
      </c>
      <c r="L20031" s="61" t="s">
        <v>81</v>
      </c>
      <c r="M20031" s="61">
        <f>VLOOKUP(H20031,zdroj!C:F,4,0)</f>
        <v>0</v>
      </c>
      <c r="N20031" s="61" t="str">
        <f t="shared" si="624"/>
        <v>-</v>
      </c>
      <c r="P20031" s="73" t="str">
        <f t="shared" si="625"/>
        <v/>
      </c>
      <c r="Q20031" s="61" t="s">
        <v>86</v>
      </c>
    </row>
    <row r="20032" spans="8:17" x14ac:dyDescent="0.25">
      <c r="H20032" s="59">
        <v>49093</v>
      </c>
      <c r="I20032" s="59" t="s">
        <v>72</v>
      </c>
      <c r="J20032" s="59">
        <v>9129588</v>
      </c>
      <c r="K20032" s="59" t="s">
        <v>20467</v>
      </c>
      <c r="L20032" s="61" t="s">
        <v>81</v>
      </c>
      <c r="M20032" s="61">
        <f>VLOOKUP(H20032,zdroj!C:F,4,0)</f>
        <v>0</v>
      </c>
      <c r="N20032" s="61" t="str">
        <f t="shared" si="624"/>
        <v>-</v>
      </c>
      <c r="P20032" s="73" t="str">
        <f t="shared" si="625"/>
        <v/>
      </c>
      <c r="Q20032" s="61" t="s">
        <v>86</v>
      </c>
    </row>
    <row r="20033" spans="8:17" x14ac:dyDescent="0.25">
      <c r="H20033" s="59">
        <v>49093</v>
      </c>
      <c r="I20033" s="59" t="s">
        <v>72</v>
      </c>
      <c r="J20033" s="59">
        <v>9129596</v>
      </c>
      <c r="K20033" s="59" t="s">
        <v>20468</v>
      </c>
      <c r="L20033" s="61" t="s">
        <v>81</v>
      </c>
      <c r="M20033" s="61">
        <f>VLOOKUP(H20033,zdroj!C:F,4,0)</f>
        <v>0</v>
      </c>
      <c r="N20033" s="61" t="str">
        <f t="shared" si="624"/>
        <v>-</v>
      </c>
      <c r="P20033" s="73" t="str">
        <f t="shared" si="625"/>
        <v/>
      </c>
      <c r="Q20033" s="61" t="s">
        <v>86</v>
      </c>
    </row>
    <row r="20034" spans="8:17" x14ac:dyDescent="0.25">
      <c r="H20034" s="59">
        <v>49093</v>
      </c>
      <c r="I20034" s="59" t="s">
        <v>72</v>
      </c>
      <c r="J20034" s="59">
        <v>9129600</v>
      </c>
      <c r="K20034" s="59" t="s">
        <v>20469</v>
      </c>
      <c r="L20034" s="61" t="s">
        <v>81</v>
      </c>
      <c r="M20034" s="61">
        <f>VLOOKUP(H20034,zdroj!C:F,4,0)</f>
        <v>0</v>
      </c>
      <c r="N20034" s="61" t="str">
        <f t="shared" si="624"/>
        <v>-</v>
      </c>
      <c r="P20034" s="73" t="str">
        <f t="shared" si="625"/>
        <v/>
      </c>
      <c r="Q20034" s="61" t="s">
        <v>86</v>
      </c>
    </row>
    <row r="20035" spans="8:17" x14ac:dyDescent="0.25">
      <c r="H20035" s="59">
        <v>49093</v>
      </c>
      <c r="I20035" s="59" t="s">
        <v>72</v>
      </c>
      <c r="J20035" s="59">
        <v>9129618</v>
      </c>
      <c r="K20035" s="59" t="s">
        <v>20470</v>
      </c>
      <c r="L20035" s="61" t="s">
        <v>81</v>
      </c>
      <c r="M20035" s="61">
        <f>VLOOKUP(H20035,zdroj!C:F,4,0)</f>
        <v>0</v>
      </c>
      <c r="N20035" s="61" t="str">
        <f t="shared" si="624"/>
        <v>-</v>
      </c>
      <c r="P20035" s="73" t="str">
        <f t="shared" si="625"/>
        <v/>
      </c>
      <c r="Q20035" s="61" t="s">
        <v>86</v>
      </c>
    </row>
    <row r="20036" spans="8:17" x14ac:dyDescent="0.25">
      <c r="H20036" s="59">
        <v>49093</v>
      </c>
      <c r="I20036" s="59" t="s">
        <v>72</v>
      </c>
      <c r="J20036" s="59">
        <v>9129626</v>
      </c>
      <c r="K20036" s="59" t="s">
        <v>20471</v>
      </c>
      <c r="L20036" s="61" t="s">
        <v>81</v>
      </c>
      <c r="M20036" s="61">
        <f>VLOOKUP(H20036,zdroj!C:F,4,0)</f>
        <v>0</v>
      </c>
      <c r="N20036" s="61" t="str">
        <f t="shared" si="624"/>
        <v>-</v>
      </c>
      <c r="P20036" s="73" t="str">
        <f t="shared" si="625"/>
        <v/>
      </c>
      <c r="Q20036" s="61" t="s">
        <v>86</v>
      </c>
    </row>
    <row r="20037" spans="8:17" x14ac:dyDescent="0.25">
      <c r="H20037" s="59">
        <v>49093</v>
      </c>
      <c r="I20037" s="59" t="s">
        <v>72</v>
      </c>
      <c r="J20037" s="59">
        <v>9129634</v>
      </c>
      <c r="K20037" s="59" t="s">
        <v>20472</v>
      </c>
      <c r="L20037" s="61" t="s">
        <v>81</v>
      </c>
      <c r="M20037" s="61">
        <f>VLOOKUP(H20037,zdroj!C:F,4,0)</f>
        <v>0</v>
      </c>
      <c r="N20037" s="61" t="str">
        <f t="shared" si="624"/>
        <v>-</v>
      </c>
      <c r="P20037" s="73" t="str">
        <f t="shared" si="625"/>
        <v/>
      </c>
      <c r="Q20037" s="61" t="s">
        <v>86</v>
      </c>
    </row>
    <row r="20038" spans="8:17" x14ac:dyDescent="0.25">
      <c r="H20038" s="59">
        <v>49093</v>
      </c>
      <c r="I20038" s="59" t="s">
        <v>72</v>
      </c>
      <c r="J20038" s="59">
        <v>9129642</v>
      </c>
      <c r="K20038" s="59" t="s">
        <v>20473</v>
      </c>
      <c r="L20038" s="61" t="s">
        <v>81</v>
      </c>
      <c r="M20038" s="61">
        <f>VLOOKUP(H20038,zdroj!C:F,4,0)</f>
        <v>0</v>
      </c>
      <c r="N20038" s="61" t="str">
        <f t="shared" si="624"/>
        <v>-</v>
      </c>
      <c r="P20038" s="73" t="str">
        <f t="shared" si="625"/>
        <v/>
      </c>
      <c r="Q20038" s="61" t="s">
        <v>86</v>
      </c>
    </row>
    <row r="20039" spans="8:17" x14ac:dyDescent="0.25">
      <c r="H20039" s="59">
        <v>49093</v>
      </c>
      <c r="I20039" s="59" t="s">
        <v>72</v>
      </c>
      <c r="J20039" s="59">
        <v>9129651</v>
      </c>
      <c r="K20039" s="59" t="s">
        <v>20474</v>
      </c>
      <c r="L20039" s="61" t="s">
        <v>81</v>
      </c>
      <c r="M20039" s="61">
        <f>VLOOKUP(H20039,zdroj!C:F,4,0)</f>
        <v>0</v>
      </c>
      <c r="N20039" s="61" t="str">
        <f t="shared" ref="N20039:N20102" si="626">IF(M20039="A",IF(L20039="katA","katB",L20039),L20039)</f>
        <v>-</v>
      </c>
      <c r="P20039" s="73" t="str">
        <f t="shared" ref="P20039:P20102" si="627">IF(O20039="A",1,"")</f>
        <v/>
      </c>
      <c r="Q20039" s="61" t="s">
        <v>86</v>
      </c>
    </row>
    <row r="20040" spans="8:17" x14ac:dyDescent="0.25">
      <c r="H20040" s="59">
        <v>49093</v>
      </c>
      <c r="I20040" s="59" t="s">
        <v>72</v>
      </c>
      <c r="J20040" s="59">
        <v>9129669</v>
      </c>
      <c r="K20040" s="59" t="s">
        <v>20475</v>
      </c>
      <c r="L20040" s="61" t="s">
        <v>81</v>
      </c>
      <c r="M20040" s="61">
        <f>VLOOKUP(H20040,zdroj!C:F,4,0)</f>
        <v>0</v>
      </c>
      <c r="N20040" s="61" t="str">
        <f t="shared" si="626"/>
        <v>-</v>
      </c>
      <c r="P20040" s="73" t="str">
        <f t="shared" si="627"/>
        <v/>
      </c>
      <c r="Q20040" s="61" t="s">
        <v>86</v>
      </c>
    </row>
    <row r="20041" spans="8:17" x14ac:dyDescent="0.25">
      <c r="H20041" s="59">
        <v>49093</v>
      </c>
      <c r="I20041" s="59" t="s">
        <v>72</v>
      </c>
      <c r="J20041" s="59">
        <v>9129677</v>
      </c>
      <c r="K20041" s="59" t="s">
        <v>20476</v>
      </c>
      <c r="L20041" s="61" t="s">
        <v>81</v>
      </c>
      <c r="M20041" s="61">
        <f>VLOOKUP(H20041,zdroj!C:F,4,0)</f>
        <v>0</v>
      </c>
      <c r="N20041" s="61" t="str">
        <f t="shared" si="626"/>
        <v>-</v>
      </c>
      <c r="P20041" s="73" t="str">
        <f t="shared" si="627"/>
        <v/>
      </c>
      <c r="Q20041" s="61" t="s">
        <v>86</v>
      </c>
    </row>
    <row r="20042" spans="8:17" x14ac:dyDescent="0.25">
      <c r="H20042" s="59">
        <v>49093</v>
      </c>
      <c r="I20042" s="59" t="s">
        <v>72</v>
      </c>
      <c r="J20042" s="59">
        <v>9129685</v>
      </c>
      <c r="K20042" s="59" t="s">
        <v>20477</v>
      </c>
      <c r="L20042" s="61" t="s">
        <v>81</v>
      </c>
      <c r="M20042" s="61">
        <f>VLOOKUP(H20042,zdroj!C:F,4,0)</f>
        <v>0</v>
      </c>
      <c r="N20042" s="61" t="str">
        <f t="shared" si="626"/>
        <v>-</v>
      </c>
      <c r="P20042" s="73" t="str">
        <f t="shared" si="627"/>
        <v/>
      </c>
      <c r="Q20042" s="61" t="s">
        <v>86</v>
      </c>
    </row>
    <row r="20043" spans="8:17" x14ac:dyDescent="0.25">
      <c r="H20043" s="59">
        <v>49093</v>
      </c>
      <c r="I20043" s="59" t="s">
        <v>72</v>
      </c>
      <c r="J20043" s="59">
        <v>9129693</v>
      </c>
      <c r="K20043" s="59" t="s">
        <v>20478</v>
      </c>
      <c r="L20043" s="61" t="s">
        <v>81</v>
      </c>
      <c r="M20043" s="61">
        <f>VLOOKUP(H20043,zdroj!C:F,4,0)</f>
        <v>0</v>
      </c>
      <c r="N20043" s="61" t="str">
        <f t="shared" si="626"/>
        <v>-</v>
      </c>
      <c r="P20043" s="73" t="str">
        <f t="shared" si="627"/>
        <v/>
      </c>
      <c r="Q20043" s="61" t="s">
        <v>86</v>
      </c>
    </row>
    <row r="20044" spans="8:17" x14ac:dyDescent="0.25">
      <c r="H20044" s="59">
        <v>49093</v>
      </c>
      <c r="I20044" s="59" t="s">
        <v>72</v>
      </c>
      <c r="J20044" s="59">
        <v>9129715</v>
      </c>
      <c r="K20044" s="59" t="s">
        <v>20479</v>
      </c>
      <c r="L20044" s="61" t="s">
        <v>81</v>
      </c>
      <c r="M20044" s="61">
        <f>VLOOKUP(H20044,zdroj!C:F,4,0)</f>
        <v>0</v>
      </c>
      <c r="N20044" s="61" t="str">
        <f t="shared" si="626"/>
        <v>-</v>
      </c>
      <c r="P20044" s="73" t="str">
        <f t="shared" si="627"/>
        <v/>
      </c>
      <c r="Q20044" s="61" t="s">
        <v>86</v>
      </c>
    </row>
    <row r="20045" spans="8:17" x14ac:dyDescent="0.25">
      <c r="H20045" s="59">
        <v>49093</v>
      </c>
      <c r="I20045" s="59" t="s">
        <v>72</v>
      </c>
      <c r="J20045" s="59">
        <v>9129723</v>
      </c>
      <c r="K20045" s="59" t="s">
        <v>20480</v>
      </c>
      <c r="L20045" s="61" t="s">
        <v>81</v>
      </c>
      <c r="M20045" s="61">
        <f>VLOOKUP(H20045,zdroj!C:F,4,0)</f>
        <v>0</v>
      </c>
      <c r="N20045" s="61" t="str">
        <f t="shared" si="626"/>
        <v>-</v>
      </c>
      <c r="P20045" s="73" t="str">
        <f t="shared" si="627"/>
        <v/>
      </c>
      <c r="Q20045" s="61" t="s">
        <v>86</v>
      </c>
    </row>
    <row r="20046" spans="8:17" x14ac:dyDescent="0.25">
      <c r="H20046" s="59">
        <v>49093</v>
      </c>
      <c r="I20046" s="59" t="s">
        <v>72</v>
      </c>
      <c r="J20046" s="59">
        <v>9129731</v>
      </c>
      <c r="K20046" s="59" t="s">
        <v>20481</v>
      </c>
      <c r="L20046" s="61" t="s">
        <v>81</v>
      </c>
      <c r="M20046" s="61">
        <f>VLOOKUP(H20046,zdroj!C:F,4,0)</f>
        <v>0</v>
      </c>
      <c r="N20046" s="61" t="str">
        <f t="shared" si="626"/>
        <v>-</v>
      </c>
      <c r="P20046" s="73" t="str">
        <f t="shared" si="627"/>
        <v/>
      </c>
      <c r="Q20046" s="61" t="s">
        <v>86</v>
      </c>
    </row>
    <row r="20047" spans="8:17" x14ac:dyDescent="0.25">
      <c r="H20047" s="59">
        <v>49093</v>
      </c>
      <c r="I20047" s="59" t="s">
        <v>72</v>
      </c>
      <c r="J20047" s="59">
        <v>9129740</v>
      </c>
      <c r="K20047" s="59" t="s">
        <v>20482</v>
      </c>
      <c r="L20047" s="61" t="s">
        <v>81</v>
      </c>
      <c r="M20047" s="61">
        <f>VLOOKUP(H20047,zdroj!C:F,4,0)</f>
        <v>0</v>
      </c>
      <c r="N20047" s="61" t="str">
        <f t="shared" si="626"/>
        <v>-</v>
      </c>
      <c r="P20047" s="73" t="str">
        <f t="shared" si="627"/>
        <v/>
      </c>
      <c r="Q20047" s="61" t="s">
        <v>86</v>
      </c>
    </row>
    <row r="20048" spans="8:17" x14ac:dyDescent="0.25">
      <c r="H20048" s="59">
        <v>49093</v>
      </c>
      <c r="I20048" s="59" t="s">
        <v>72</v>
      </c>
      <c r="J20048" s="59">
        <v>9129758</v>
      </c>
      <c r="K20048" s="59" t="s">
        <v>20483</v>
      </c>
      <c r="L20048" s="61" t="s">
        <v>81</v>
      </c>
      <c r="M20048" s="61">
        <f>VLOOKUP(H20048,zdroj!C:F,4,0)</f>
        <v>0</v>
      </c>
      <c r="N20048" s="61" t="str">
        <f t="shared" si="626"/>
        <v>-</v>
      </c>
      <c r="P20048" s="73" t="str">
        <f t="shared" si="627"/>
        <v/>
      </c>
      <c r="Q20048" s="61" t="s">
        <v>86</v>
      </c>
    </row>
    <row r="20049" spans="8:17" x14ac:dyDescent="0.25">
      <c r="H20049" s="59">
        <v>49093</v>
      </c>
      <c r="I20049" s="59" t="s">
        <v>72</v>
      </c>
      <c r="J20049" s="59">
        <v>9129766</v>
      </c>
      <c r="K20049" s="59" t="s">
        <v>20484</v>
      </c>
      <c r="L20049" s="61" t="s">
        <v>81</v>
      </c>
      <c r="M20049" s="61">
        <f>VLOOKUP(H20049,zdroj!C:F,4,0)</f>
        <v>0</v>
      </c>
      <c r="N20049" s="61" t="str">
        <f t="shared" si="626"/>
        <v>-</v>
      </c>
      <c r="P20049" s="73" t="str">
        <f t="shared" si="627"/>
        <v/>
      </c>
      <c r="Q20049" s="61" t="s">
        <v>86</v>
      </c>
    </row>
    <row r="20050" spans="8:17" x14ac:dyDescent="0.25">
      <c r="H20050" s="59">
        <v>49093</v>
      </c>
      <c r="I20050" s="59" t="s">
        <v>72</v>
      </c>
      <c r="J20050" s="59">
        <v>9129774</v>
      </c>
      <c r="K20050" s="59" t="s">
        <v>20485</v>
      </c>
      <c r="L20050" s="61" t="s">
        <v>81</v>
      </c>
      <c r="M20050" s="61">
        <f>VLOOKUP(H20050,zdroj!C:F,4,0)</f>
        <v>0</v>
      </c>
      <c r="N20050" s="61" t="str">
        <f t="shared" si="626"/>
        <v>-</v>
      </c>
      <c r="P20050" s="73" t="str">
        <f t="shared" si="627"/>
        <v/>
      </c>
      <c r="Q20050" s="61" t="s">
        <v>86</v>
      </c>
    </row>
    <row r="20051" spans="8:17" x14ac:dyDescent="0.25">
      <c r="H20051" s="59">
        <v>49093</v>
      </c>
      <c r="I20051" s="59" t="s">
        <v>72</v>
      </c>
      <c r="J20051" s="59">
        <v>9129782</v>
      </c>
      <c r="K20051" s="59" t="s">
        <v>20486</v>
      </c>
      <c r="L20051" s="61" t="s">
        <v>81</v>
      </c>
      <c r="M20051" s="61">
        <f>VLOOKUP(H20051,zdroj!C:F,4,0)</f>
        <v>0</v>
      </c>
      <c r="N20051" s="61" t="str">
        <f t="shared" si="626"/>
        <v>-</v>
      </c>
      <c r="P20051" s="73" t="str">
        <f t="shared" si="627"/>
        <v/>
      </c>
      <c r="Q20051" s="61" t="s">
        <v>86</v>
      </c>
    </row>
    <row r="20052" spans="8:17" x14ac:dyDescent="0.25">
      <c r="H20052" s="59">
        <v>49093</v>
      </c>
      <c r="I20052" s="59" t="s">
        <v>72</v>
      </c>
      <c r="J20052" s="59">
        <v>9129791</v>
      </c>
      <c r="K20052" s="59" t="s">
        <v>20487</v>
      </c>
      <c r="L20052" s="61" t="s">
        <v>81</v>
      </c>
      <c r="M20052" s="61">
        <f>VLOOKUP(H20052,zdroj!C:F,4,0)</f>
        <v>0</v>
      </c>
      <c r="N20052" s="61" t="str">
        <f t="shared" si="626"/>
        <v>-</v>
      </c>
      <c r="P20052" s="73" t="str">
        <f t="shared" si="627"/>
        <v/>
      </c>
      <c r="Q20052" s="61" t="s">
        <v>86</v>
      </c>
    </row>
    <row r="20053" spans="8:17" x14ac:dyDescent="0.25">
      <c r="H20053" s="59">
        <v>49093</v>
      </c>
      <c r="I20053" s="59" t="s">
        <v>72</v>
      </c>
      <c r="J20053" s="59">
        <v>9129804</v>
      </c>
      <c r="K20053" s="59" t="s">
        <v>20488</v>
      </c>
      <c r="L20053" s="61" t="s">
        <v>81</v>
      </c>
      <c r="M20053" s="61">
        <f>VLOOKUP(H20053,zdroj!C:F,4,0)</f>
        <v>0</v>
      </c>
      <c r="N20053" s="61" t="str">
        <f t="shared" si="626"/>
        <v>-</v>
      </c>
      <c r="P20053" s="73" t="str">
        <f t="shared" si="627"/>
        <v/>
      </c>
      <c r="Q20053" s="61" t="s">
        <v>86</v>
      </c>
    </row>
    <row r="20054" spans="8:17" x14ac:dyDescent="0.25">
      <c r="H20054" s="59">
        <v>49093</v>
      </c>
      <c r="I20054" s="59" t="s">
        <v>72</v>
      </c>
      <c r="J20054" s="59">
        <v>9129839</v>
      </c>
      <c r="K20054" s="59" t="s">
        <v>20489</v>
      </c>
      <c r="L20054" s="61" t="s">
        <v>81</v>
      </c>
      <c r="M20054" s="61">
        <f>VLOOKUP(H20054,zdroj!C:F,4,0)</f>
        <v>0</v>
      </c>
      <c r="N20054" s="61" t="str">
        <f t="shared" si="626"/>
        <v>-</v>
      </c>
      <c r="P20054" s="73" t="str">
        <f t="shared" si="627"/>
        <v/>
      </c>
      <c r="Q20054" s="61" t="s">
        <v>86</v>
      </c>
    </row>
    <row r="20055" spans="8:17" x14ac:dyDescent="0.25">
      <c r="H20055" s="59">
        <v>49093</v>
      </c>
      <c r="I20055" s="59" t="s">
        <v>72</v>
      </c>
      <c r="J20055" s="59">
        <v>9129847</v>
      </c>
      <c r="K20055" s="59" t="s">
        <v>20490</v>
      </c>
      <c r="L20055" s="61" t="s">
        <v>81</v>
      </c>
      <c r="M20055" s="61">
        <f>VLOOKUP(H20055,zdroj!C:F,4,0)</f>
        <v>0</v>
      </c>
      <c r="N20055" s="61" t="str">
        <f t="shared" si="626"/>
        <v>-</v>
      </c>
      <c r="P20055" s="73" t="str">
        <f t="shared" si="627"/>
        <v/>
      </c>
      <c r="Q20055" s="61" t="s">
        <v>86</v>
      </c>
    </row>
    <row r="20056" spans="8:17" x14ac:dyDescent="0.25">
      <c r="H20056" s="59">
        <v>49093</v>
      </c>
      <c r="I20056" s="59" t="s">
        <v>72</v>
      </c>
      <c r="J20056" s="59">
        <v>9129855</v>
      </c>
      <c r="K20056" s="59" t="s">
        <v>20491</v>
      </c>
      <c r="L20056" s="61" t="s">
        <v>81</v>
      </c>
      <c r="M20056" s="61">
        <f>VLOOKUP(H20056,zdroj!C:F,4,0)</f>
        <v>0</v>
      </c>
      <c r="N20056" s="61" t="str">
        <f t="shared" si="626"/>
        <v>-</v>
      </c>
      <c r="P20056" s="73" t="str">
        <f t="shared" si="627"/>
        <v/>
      </c>
      <c r="Q20056" s="61" t="s">
        <v>86</v>
      </c>
    </row>
    <row r="20057" spans="8:17" x14ac:dyDescent="0.25">
      <c r="H20057" s="59">
        <v>49093</v>
      </c>
      <c r="I20057" s="59" t="s">
        <v>72</v>
      </c>
      <c r="J20057" s="59">
        <v>9129863</v>
      </c>
      <c r="K20057" s="59" t="s">
        <v>20492</v>
      </c>
      <c r="L20057" s="61" t="s">
        <v>81</v>
      </c>
      <c r="M20057" s="61">
        <f>VLOOKUP(H20057,zdroj!C:F,4,0)</f>
        <v>0</v>
      </c>
      <c r="N20057" s="61" t="str">
        <f t="shared" si="626"/>
        <v>-</v>
      </c>
      <c r="P20057" s="73" t="str">
        <f t="shared" si="627"/>
        <v/>
      </c>
      <c r="Q20057" s="61" t="s">
        <v>86</v>
      </c>
    </row>
    <row r="20058" spans="8:17" x14ac:dyDescent="0.25">
      <c r="H20058" s="59">
        <v>49093</v>
      </c>
      <c r="I20058" s="59" t="s">
        <v>72</v>
      </c>
      <c r="J20058" s="59">
        <v>9129871</v>
      </c>
      <c r="K20058" s="59" t="s">
        <v>20493</v>
      </c>
      <c r="L20058" s="61" t="s">
        <v>81</v>
      </c>
      <c r="M20058" s="61">
        <f>VLOOKUP(H20058,zdroj!C:F,4,0)</f>
        <v>0</v>
      </c>
      <c r="N20058" s="61" t="str">
        <f t="shared" si="626"/>
        <v>-</v>
      </c>
      <c r="P20058" s="73" t="str">
        <f t="shared" si="627"/>
        <v/>
      </c>
      <c r="Q20058" s="61" t="s">
        <v>86</v>
      </c>
    </row>
    <row r="20059" spans="8:17" x14ac:dyDescent="0.25">
      <c r="H20059" s="59">
        <v>49093</v>
      </c>
      <c r="I20059" s="59" t="s">
        <v>72</v>
      </c>
      <c r="J20059" s="59">
        <v>9129880</v>
      </c>
      <c r="K20059" s="59" t="s">
        <v>20494</v>
      </c>
      <c r="L20059" s="61" t="s">
        <v>81</v>
      </c>
      <c r="M20059" s="61">
        <f>VLOOKUP(H20059,zdroj!C:F,4,0)</f>
        <v>0</v>
      </c>
      <c r="N20059" s="61" t="str">
        <f t="shared" si="626"/>
        <v>-</v>
      </c>
      <c r="P20059" s="73" t="str">
        <f t="shared" si="627"/>
        <v/>
      </c>
      <c r="Q20059" s="61" t="s">
        <v>86</v>
      </c>
    </row>
    <row r="20060" spans="8:17" x14ac:dyDescent="0.25">
      <c r="H20060" s="59">
        <v>49093</v>
      </c>
      <c r="I20060" s="59" t="s">
        <v>72</v>
      </c>
      <c r="J20060" s="59">
        <v>9129898</v>
      </c>
      <c r="K20060" s="59" t="s">
        <v>20495</v>
      </c>
      <c r="L20060" s="61" t="s">
        <v>81</v>
      </c>
      <c r="M20060" s="61">
        <f>VLOOKUP(H20060,zdroj!C:F,4,0)</f>
        <v>0</v>
      </c>
      <c r="N20060" s="61" t="str">
        <f t="shared" si="626"/>
        <v>-</v>
      </c>
      <c r="P20060" s="73" t="str">
        <f t="shared" si="627"/>
        <v/>
      </c>
      <c r="Q20060" s="61" t="s">
        <v>86</v>
      </c>
    </row>
    <row r="20061" spans="8:17" x14ac:dyDescent="0.25">
      <c r="H20061" s="59">
        <v>49093</v>
      </c>
      <c r="I20061" s="59" t="s">
        <v>72</v>
      </c>
      <c r="J20061" s="59">
        <v>9129910</v>
      </c>
      <c r="K20061" s="59" t="s">
        <v>20496</v>
      </c>
      <c r="L20061" s="61" t="s">
        <v>81</v>
      </c>
      <c r="M20061" s="61">
        <f>VLOOKUP(H20061,zdroj!C:F,4,0)</f>
        <v>0</v>
      </c>
      <c r="N20061" s="61" t="str">
        <f t="shared" si="626"/>
        <v>-</v>
      </c>
      <c r="P20061" s="73" t="str">
        <f t="shared" si="627"/>
        <v/>
      </c>
      <c r="Q20061" s="61" t="s">
        <v>86</v>
      </c>
    </row>
    <row r="20062" spans="8:17" x14ac:dyDescent="0.25">
      <c r="H20062" s="59">
        <v>49093</v>
      </c>
      <c r="I20062" s="59" t="s">
        <v>72</v>
      </c>
      <c r="J20062" s="59">
        <v>9129928</v>
      </c>
      <c r="K20062" s="59" t="s">
        <v>20497</v>
      </c>
      <c r="L20062" s="61" t="s">
        <v>81</v>
      </c>
      <c r="M20062" s="61">
        <f>VLOOKUP(H20062,zdroj!C:F,4,0)</f>
        <v>0</v>
      </c>
      <c r="N20062" s="61" t="str">
        <f t="shared" si="626"/>
        <v>-</v>
      </c>
      <c r="P20062" s="73" t="str">
        <f t="shared" si="627"/>
        <v/>
      </c>
      <c r="Q20062" s="61" t="s">
        <v>86</v>
      </c>
    </row>
    <row r="20063" spans="8:17" x14ac:dyDescent="0.25">
      <c r="H20063" s="59">
        <v>49093</v>
      </c>
      <c r="I20063" s="59" t="s">
        <v>72</v>
      </c>
      <c r="J20063" s="59">
        <v>9129936</v>
      </c>
      <c r="K20063" s="59" t="s">
        <v>20498</v>
      </c>
      <c r="L20063" s="61" t="s">
        <v>81</v>
      </c>
      <c r="M20063" s="61">
        <f>VLOOKUP(H20063,zdroj!C:F,4,0)</f>
        <v>0</v>
      </c>
      <c r="N20063" s="61" t="str">
        <f t="shared" si="626"/>
        <v>-</v>
      </c>
      <c r="P20063" s="73" t="str">
        <f t="shared" si="627"/>
        <v/>
      </c>
      <c r="Q20063" s="61" t="s">
        <v>86</v>
      </c>
    </row>
    <row r="20064" spans="8:17" x14ac:dyDescent="0.25">
      <c r="H20064" s="59">
        <v>49093</v>
      </c>
      <c r="I20064" s="59" t="s">
        <v>72</v>
      </c>
      <c r="J20064" s="59">
        <v>9129944</v>
      </c>
      <c r="K20064" s="59" t="s">
        <v>20499</v>
      </c>
      <c r="L20064" s="61" t="s">
        <v>81</v>
      </c>
      <c r="M20064" s="61">
        <f>VLOOKUP(H20064,zdroj!C:F,4,0)</f>
        <v>0</v>
      </c>
      <c r="N20064" s="61" t="str">
        <f t="shared" si="626"/>
        <v>-</v>
      </c>
      <c r="P20064" s="73" t="str">
        <f t="shared" si="627"/>
        <v/>
      </c>
      <c r="Q20064" s="61" t="s">
        <v>86</v>
      </c>
    </row>
    <row r="20065" spans="8:17" x14ac:dyDescent="0.25">
      <c r="H20065" s="59">
        <v>49093</v>
      </c>
      <c r="I20065" s="59" t="s">
        <v>72</v>
      </c>
      <c r="J20065" s="59">
        <v>9129952</v>
      </c>
      <c r="K20065" s="59" t="s">
        <v>20500</v>
      </c>
      <c r="L20065" s="61" t="s">
        <v>81</v>
      </c>
      <c r="M20065" s="61">
        <f>VLOOKUP(H20065,zdroj!C:F,4,0)</f>
        <v>0</v>
      </c>
      <c r="N20065" s="61" t="str">
        <f t="shared" si="626"/>
        <v>-</v>
      </c>
      <c r="P20065" s="73" t="str">
        <f t="shared" si="627"/>
        <v/>
      </c>
      <c r="Q20065" s="61" t="s">
        <v>86</v>
      </c>
    </row>
    <row r="20066" spans="8:17" x14ac:dyDescent="0.25">
      <c r="H20066" s="59">
        <v>49093</v>
      </c>
      <c r="I20066" s="59" t="s">
        <v>72</v>
      </c>
      <c r="J20066" s="59">
        <v>9129961</v>
      </c>
      <c r="K20066" s="59" t="s">
        <v>20501</v>
      </c>
      <c r="L20066" s="61" t="s">
        <v>81</v>
      </c>
      <c r="M20066" s="61">
        <f>VLOOKUP(H20066,zdroj!C:F,4,0)</f>
        <v>0</v>
      </c>
      <c r="N20066" s="61" t="str">
        <f t="shared" si="626"/>
        <v>-</v>
      </c>
      <c r="P20066" s="73" t="str">
        <f t="shared" si="627"/>
        <v/>
      </c>
      <c r="Q20066" s="61" t="s">
        <v>86</v>
      </c>
    </row>
    <row r="20067" spans="8:17" x14ac:dyDescent="0.25">
      <c r="H20067" s="59">
        <v>49093</v>
      </c>
      <c r="I20067" s="59" t="s">
        <v>72</v>
      </c>
      <c r="J20067" s="59">
        <v>9129979</v>
      </c>
      <c r="K20067" s="59" t="s">
        <v>20502</v>
      </c>
      <c r="L20067" s="61" t="s">
        <v>81</v>
      </c>
      <c r="M20067" s="61">
        <f>VLOOKUP(H20067,zdroj!C:F,4,0)</f>
        <v>0</v>
      </c>
      <c r="N20067" s="61" t="str">
        <f t="shared" si="626"/>
        <v>-</v>
      </c>
      <c r="P20067" s="73" t="str">
        <f t="shared" si="627"/>
        <v/>
      </c>
      <c r="Q20067" s="61" t="s">
        <v>86</v>
      </c>
    </row>
    <row r="20068" spans="8:17" x14ac:dyDescent="0.25">
      <c r="H20068" s="59">
        <v>49093</v>
      </c>
      <c r="I20068" s="59" t="s">
        <v>72</v>
      </c>
      <c r="J20068" s="59">
        <v>9129987</v>
      </c>
      <c r="K20068" s="59" t="s">
        <v>20503</v>
      </c>
      <c r="L20068" s="61" t="s">
        <v>81</v>
      </c>
      <c r="M20068" s="61">
        <f>VLOOKUP(H20068,zdroj!C:F,4,0)</f>
        <v>0</v>
      </c>
      <c r="N20068" s="61" t="str">
        <f t="shared" si="626"/>
        <v>-</v>
      </c>
      <c r="P20068" s="73" t="str">
        <f t="shared" si="627"/>
        <v/>
      </c>
      <c r="Q20068" s="61" t="s">
        <v>86</v>
      </c>
    </row>
    <row r="20069" spans="8:17" x14ac:dyDescent="0.25">
      <c r="H20069" s="59">
        <v>49093</v>
      </c>
      <c r="I20069" s="59" t="s">
        <v>72</v>
      </c>
      <c r="J20069" s="59">
        <v>9129995</v>
      </c>
      <c r="K20069" s="59" t="s">
        <v>20504</v>
      </c>
      <c r="L20069" s="61" t="s">
        <v>81</v>
      </c>
      <c r="M20069" s="61">
        <f>VLOOKUP(H20069,zdroj!C:F,4,0)</f>
        <v>0</v>
      </c>
      <c r="N20069" s="61" t="str">
        <f t="shared" si="626"/>
        <v>-</v>
      </c>
      <c r="P20069" s="73" t="str">
        <f t="shared" si="627"/>
        <v/>
      </c>
      <c r="Q20069" s="61" t="s">
        <v>86</v>
      </c>
    </row>
    <row r="20070" spans="8:17" x14ac:dyDescent="0.25">
      <c r="H20070" s="59">
        <v>49093</v>
      </c>
      <c r="I20070" s="59" t="s">
        <v>72</v>
      </c>
      <c r="J20070" s="59">
        <v>9130004</v>
      </c>
      <c r="K20070" s="59" t="s">
        <v>20505</v>
      </c>
      <c r="L20070" s="61" t="s">
        <v>81</v>
      </c>
      <c r="M20070" s="61">
        <f>VLOOKUP(H20070,zdroj!C:F,4,0)</f>
        <v>0</v>
      </c>
      <c r="N20070" s="61" t="str">
        <f t="shared" si="626"/>
        <v>-</v>
      </c>
      <c r="P20070" s="73" t="str">
        <f t="shared" si="627"/>
        <v/>
      </c>
      <c r="Q20070" s="61" t="s">
        <v>86</v>
      </c>
    </row>
    <row r="20071" spans="8:17" x14ac:dyDescent="0.25">
      <c r="H20071" s="59">
        <v>49093</v>
      </c>
      <c r="I20071" s="59" t="s">
        <v>72</v>
      </c>
      <c r="J20071" s="59">
        <v>9130012</v>
      </c>
      <c r="K20071" s="59" t="s">
        <v>20506</v>
      </c>
      <c r="L20071" s="61" t="s">
        <v>81</v>
      </c>
      <c r="M20071" s="61">
        <f>VLOOKUP(H20071,zdroj!C:F,4,0)</f>
        <v>0</v>
      </c>
      <c r="N20071" s="61" t="str">
        <f t="shared" si="626"/>
        <v>-</v>
      </c>
      <c r="P20071" s="73" t="str">
        <f t="shared" si="627"/>
        <v/>
      </c>
      <c r="Q20071" s="61" t="s">
        <v>86</v>
      </c>
    </row>
    <row r="20072" spans="8:17" x14ac:dyDescent="0.25">
      <c r="H20072" s="59">
        <v>49093</v>
      </c>
      <c r="I20072" s="59" t="s">
        <v>72</v>
      </c>
      <c r="J20072" s="59">
        <v>9130021</v>
      </c>
      <c r="K20072" s="59" t="s">
        <v>20507</v>
      </c>
      <c r="L20072" s="61" t="s">
        <v>81</v>
      </c>
      <c r="M20072" s="61">
        <f>VLOOKUP(H20072,zdroj!C:F,4,0)</f>
        <v>0</v>
      </c>
      <c r="N20072" s="61" t="str">
        <f t="shared" si="626"/>
        <v>-</v>
      </c>
      <c r="P20072" s="73" t="str">
        <f t="shared" si="627"/>
        <v/>
      </c>
      <c r="Q20072" s="61" t="s">
        <v>86</v>
      </c>
    </row>
    <row r="20073" spans="8:17" x14ac:dyDescent="0.25">
      <c r="H20073" s="59">
        <v>49093</v>
      </c>
      <c r="I20073" s="59" t="s">
        <v>72</v>
      </c>
      <c r="J20073" s="59">
        <v>9130039</v>
      </c>
      <c r="K20073" s="59" t="s">
        <v>20508</v>
      </c>
      <c r="L20073" s="61" t="s">
        <v>81</v>
      </c>
      <c r="M20073" s="61">
        <f>VLOOKUP(H20073,zdroj!C:F,4,0)</f>
        <v>0</v>
      </c>
      <c r="N20073" s="61" t="str">
        <f t="shared" si="626"/>
        <v>-</v>
      </c>
      <c r="P20073" s="73" t="str">
        <f t="shared" si="627"/>
        <v/>
      </c>
      <c r="Q20073" s="61" t="s">
        <v>86</v>
      </c>
    </row>
    <row r="20074" spans="8:17" x14ac:dyDescent="0.25">
      <c r="H20074" s="59">
        <v>49093</v>
      </c>
      <c r="I20074" s="59" t="s">
        <v>72</v>
      </c>
      <c r="J20074" s="59">
        <v>9130047</v>
      </c>
      <c r="K20074" s="59" t="s">
        <v>20509</v>
      </c>
      <c r="L20074" s="61" t="s">
        <v>81</v>
      </c>
      <c r="M20074" s="61">
        <f>VLOOKUP(H20074,zdroj!C:F,4,0)</f>
        <v>0</v>
      </c>
      <c r="N20074" s="61" t="str">
        <f t="shared" si="626"/>
        <v>-</v>
      </c>
      <c r="P20074" s="73" t="str">
        <f t="shared" si="627"/>
        <v/>
      </c>
      <c r="Q20074" s="61" t="s">
        <v>86</v>
      </c>
    </row>
    <row r="20075" spans="8:17" x14ac:dyDescent="0.25">
      <c r="H20075" s="59">
        <v>49093</v>
      </c>
      <c r="I20075" s="59" t="s">
        <v>72</v>
      </c>
      <c r="J20075" s="59">
        <v>9130055</v>
      </c>
      <c r="K20075" s="59" t="s">
        <v>20510</v>
      </c>
      <c r="L20075" s="61" t="s">
        <v>81</v>
      </c>
      <c r="M20075" s="61">
        <f>VLOOKUP(H20075,zdroj!C:F,4,0)</f>
        <v>0</v>
      </c>
      <c r="N20075" s="61" t="str">
        <f t="shared" si="626"/>
        <v>-</v>
      </c>
      <c r="P20075" s="73" t="str">
        <f t="shared" si="627"/>
        <v/>
      </c>
      <c r="Q20075" s="61" t="s">
        <v>86</v>
      </c>
    </row>
    <row r="20076" spans="8:17" x14ac:dyDescent="0.25">
      <c r="H20076" s="59">
        <v>49093</v>
      </c>
      <c r="I20076" s="59" t="s">
        <v>72</v>
      </c>
      <c r="J20076" s="59">
        <v>9130063</v>
      </c>
      <c r="K20076" s="59" t="s">
        <v>20511</v>
      </c>
      <c r="L20076" s="61" t="s">
        <v>81</v>
      </c>
      <c r="M20076" s="61">
        <f>VLOOKUP(H20076,zdroj!C:F,4,0)</f>
        <v>0</v>
      </c>
      <c r="N20076" s="61" t="str">
        <f t="shared" si="626"/>
        <v>-</v>
      </c>
      <c r="P20076" s="73" t="str">
        <f t="shared" si="627"/>
        <v/>
      </c>
      <c r="Q20076" s="61" t="s">
        <v>86</v>
      </c>
    </row>
    <row r="20077" spans="8:17" x14ac:dyDescent="0.25">
      <c r="H20077" s="59">
        <v>49093</v>
      </c>
      <c r="I20077" s="59" t="s">
        <v>72</v>
      </c>
      <c r="J20077" s="59">
        <v>9130071</v>
      </c>
      <c r="K20077" s="59" t="s">
        <v>20512</v>
      </c>
      <c r="L20077" s="61" t="s">
        <v>81</v>
      </c>
      <c r="M20077" s="61">
        <f>VLOOKUP(H20077,zdroj!C:F,4,0)</f>
        <v>0</v>
      </c>
      <c r="N20077" s="61" t="str">
        <f t="shared" si="626"/>
        <v>-</v>
      </c>
      <c r="P20077" s="73" t="str">
        <f t="shared" si="627"/>
        <v/>
      </c>
      <c r="Q20077" s="61" t="s">
        <v>86</v>
      </c>
    </row>
    <row r="20078" spans="8:17" x14ac:dyDescent="0.25">
      <c r="H20078" s="59">
        <v>49093</v>
      </c>
      <c r="I20078" s="59" t="s">
        <v>72</v>
      </c>
      <c r="J20078" s="59">
        <v>9130080</v>
      </c>
      <c r="K20078" s="59" t="s">
        <v>20513</v>
      </c>
      <c r="L20078" s="61" t="s">
        <v>81</v>
      </c>
      <c r="M20078" s="61">
        <f>VLOOKUP(H20078,zdroj!C:F,4,0)</f>
        <v>0</v>
      </c>
      <c r="N20078" s="61" t="str">
        <f t="shared" si="626"/>
        <v>-</v>
      </c>
      <c r="P20078" s="73" t="str">
        <f t="shared" si="627"/>
        <v/>
      </c>
      <c r="Q20078" s="61" t="s">
        <v>86</v>
      </c>
    </row>
    <row r="20079" spans="8:17" x14ac:dyDescent="0.25">
      <c r="H20079" s="59">
        <v>49093</v>
      </c>
      <c r="I20079" s="59" t="s">
        <v>72</v>
      </c>
      <c r="J20079" s="59">
        <v>9130098</v>
      </c>
      <c r="K20079" s="59" t="s">
        <v>20514</v>
      </c>
      <c r="L20079" s="61" t="s">
        <v>81</v>
      </c>
      <c r="M20079" s="61">
        <f>VLOOKUP(H20079,zdroj!C:F,4,0)</f>
        <v>0</v>
      </c>
      <c r="N20079" s="61" t="str">
        <f t="shared" si="626"/>
        <v>-</v>
      </c>
      <c r="P20079" s="73" t="str">
        <f t="shared" si="627"/>
        <v/>
      </c>
      <c r="Q20079" s="61" t="s">
        <v>86</v>
      </c>
    </row>
    <row r="20080" spans="8:17" x14ac:dyDescent="0.25">
      <c r="H20080" s="59">
        <v>49093</v>
      </c>
      <c r="I20080" s="59" t="s">
        <v>72</v>
      </c>
      <c r="J20080" s="59">
        <v>9130101</v>
      </c>
      <c r="K20080" s="59" t="s">
        <v>20515</v>
      </c>
      <c r="L20080" s="61" t="s">
        <v>81</v>
      </c>
      <c r="M20080" s="61">
        <f>VLOOKUP(H20080,zdroj!C:F,4,0)</f>
        <v>0</v>
      </c>
      <c r="N20080" s="61" t="str">
        <f t="shared" si="626"/>
        <v>-</v>
      </c>
      <c r="P20080" s="73" t="str">
        <f t="shared" si="627"/>
        <v/>
      </c>
      <c r="Q20080" s="61" t="s">
        <v>86</v>
      </c>
    </row>
    <row r="20081" spans="8:17" x14ac:dyDescent="0.25">
      <c r="H20081" s="59">
        <v>49093</v>
      </c>
      <c r="I20081" s="59" t="s">
        <v>72</v>
      </c>
      <c r="J20081" s="59">
        <v>9130110</v>
      </c>
      <c r="K20081" s="59" t="s">
        <v>20516</v>
      </c>
      <c r="L20081" s="61" t="s">
        <v>81</v>
      </c>
      <c r="M20081" s="61">
        <f>VLOOKUP(H20081,zdroj!C:F,4,0)</f>
        <v>0</v>
      </c>
      <c r="N20081" s="61" t="str">
        <f t="shared" si="626"/>
        <v>-</v>
      </c>
      <c r="P20081" s="73" t="str">
        <f t="shared" si="627"/>
        <v/>
      </c>
      <c r="Q20081" s="61" t="s">
        <v>86</v>
      </c>
    </row>
    <row r="20082" spans="8:17" x14ac:dyDescent="0.25">
      <c r="H20082" s="59">
        <v>49093</v>
      </c>
      <c r="I20082" s="59" t="s">
        <v>72</v>
      </c>
      <c r="J20082" s="59">
        <v>9130128</v>
      </c>
      <c r="K20082" s="59" t="s">
        <v>20517</v>
      </c>
      <c r="L20082" s="61" t="s">
        <v>81</v>
      </c>
      <c r="M20082" s="61">
        <f>VLOOKUP(H20082,zdroj!C:F,4,0)</f>
        <v>0</v>
      </c>
      <c r="N20082" s="61" t="str">
        <f t="shared" si="626"/>
        <v>-</v>
      </c>
      <c r="P20082" s="73" t="str">
        <f t="shared" si="627"/>
        <v/>
      </c>
      <c r="Q20082" s="61" t="s">
        <v>86</v>
      </c>
    </row>
    <row r="20083" spans="8:17" x14ac:dyDescent="0.25">
      <c r="H20083" s="59">
        <v>49093</v>
      </c>
      <c r="I20083" s="59" t="s">
        <v>72</v>
      </c>
      <c r="J20083" s="59">
        <v>9130136</v>
      </c>
      <c r="K20083" s="59" t="s">
        <v>20518</v>
      </c>
      <c r="L20083" s="61" t="s">
        <v>81</v>
      </c>
      <c r="M20083" s="61">
        <f>VLOOKUP(H20083,zdroj!C:F,4,0)</f>
        <v>0</v>
      </c>
      <c r="N20083" s="61" t="str">
        <f t="shared" si="626"/>
        <v>-</v>
      </c>
      <c r="P20083" s="73" t="str">
        <f t="shared" si="627"/>
        <v/>
      </c>
      <c r="Q20083" s="61" t="s">
        <v>86</v>
      </c>
    </row>
    <row r="20084" spans="8:17" x14ac:dyDescent="0.25">
      <c r="H20084" s="59">
        <v>49093</v>
      </c>
      <c r="I20084" s="59" t="s">
        <v>72</v>
      </c>
      <c r="J20084" s="59">
        <v>9130144</v>
      </c>
      <c r="K20084" s="59" t="s">
        <v>20519</v>
      </c>
      <c r="L20084" s="61" t="s">
        <v>81</v>
      </c>
      <c r="M20084" s="61">
        <f>VLOOKUP(H20084,zdroj!C:F,4,0)</f>
        <v>0</v>
      </c>
      <c r="N20084" s="61" t="str">
        <f t="shared" si="626"/>
        <v>-</v>
      </c>
      <c r="P20084" s="73" t="str">
        <f t="shared" si="627"/>
        <v/>
      </c>
      <c r="Q20084" s="61" t="s">
        <v>86</v>
      </c>
    </row>
    <row r="20085" spans="8:17" x14ac:dyDescent="0.25">
      <c r="H20085" s="59">
        <v>49093</v>
      </c>
      <c r="I20085" s="59" t="s">
        <v>72</v>
      </c>
      <c r="J20085" s="59">
        <v>9130152</v>
      </c>
      <c r="K20085" s="59" t="s">
        <v>20520</v>
      </c>
      <c r="L20085" s="61" t="s">
        <v>81</v>
      </c>
      <c r="M20085" s="61">
        <f>VLOOKUP(H20085,zdroj!C:F,4,0)</f>
        <v>0</v>
      </c>
      <c r="N20085" s="61" t="str">
        <f t="shared" si="626"/>
        <v>-</v>
      </c>
      <c r="P20085" s="73" t="str">
        <f t="shared" si="627"/>
        <v/>
      </c>
      <c r="Q20085" s="61" t="s">
        <v>86</v>
      </c>
    </row>
    <row r="20086" spans="8:17" x14ac:dyDescent="0.25">
      <c r="H20086" s="59">
        <v>49093</v>
      </c>
      <c r="I20086" s="59" t="s">
        <v>72</v>
      </c>
      <c r="J20086" s="59">
        <v>9130161</v>
      </c>
      <c r="K20086" s="59" t="s">
        <v>20521</v>
      </c>
      <c r="L20086" s="61" t="s">
        <v>81</v>
      </c>
      <c r="M20086" s="61">
        <f>VLOOKUP(H20086,zdroj!C:F,4,0)</f>
        <v>0</v>
      </c>
      <c r="N20086" s="61" t="str">
        <f t="shared" si="626"/>
        <v>-</v>
      </c>
      <c r="P20086" s="73" t="str">
        <f t="shared" si="627"/>
        <v/>
      </c>
      <c r="Q20086" s="61" t="s">
        <v>86</v>
      </c>
    </row>
    <row r="20087" spans="8:17" x14ac:dyDescent="0.25">
      <c r="H20087" s="59">
        <v>49093</v>
      </c>
      <c r="I20087" s="59" t="s">
        <v>72</v>
      </c>
      <c r="J20087" s="59">
        <v>9130179</v>
      </c>
      <c r="K20087" s="59" t="s">
        <v>20522</v>
      </c>
      <c r="L20087" s="61" t="s">
        <v>81</v>
      </c>
      <c r="M20087" s="61">
        <f>VLOOKUP(H20087,zdroj!C:F,4,0)</f>
        <v>0</v>
      </c>
      <c r="N20087" s="61" t="str">
        <f t="shared" si="626"/>
        <v>-</v>
      </c>
      <c r="P20087" s="73" t="str">
        <f t="shared" si="627"/>
        <v/>
      </c>
      <c r="Q20087" s="61" t="s">
        <v>86</v>
      </c>
    </row>
    <row r="20088" spans="8:17" x14ac:dyDescent="0.25">
      <c r="H20088" s="59">
        <v>49093</v>
      </c>
      <c r="I20088" s="59" t="s">
        <v>72</v>
      </c>
      <c r="J20088" s="59">
        <v>9130187</v>
      </c>
      <c r="K20088" s="59" t="s">
        <v>20523</v>
      </c>
      <c r="L20088" s="61" t="s">
        <v>81</v>
      </c>
      <c r="M20088" s="61">
        <f>VLOOKUP(H20088,zdroj!C:F,4,0)</f>
        <v>0</v>
      </c>
      <c r="N20088" s="61" t="str">
        <f t="shared" si="626"/>
        <v>-</v>
      </c>
      <c r="P20088" s="73" t="str">
        <f t="shared" si="627"/>
        <v/>
      </c>
      <c r="Q20088" s="61" t="s">
        <v>86</v>
      </c>
    </row>
    <row r="20089" spans="8:17" x14ac:dyDescent="0.25">
      <c r="H20089" s="59">
        <v>49093</v>
      </c>
      <c r="I20089" s="59" t="s">
        <v>72</v>
      </c>
      <c r="J20089" s="59">
        <v>9130195</v>
      </c>
      <c r="K20089" s="59" t="s">
        <v>20524</v>
      </c>
      <c r="L20089" s="61" t="s">
        <v>81</v>
      </c>
      <c r="M20089" s="61">
        <f>VLOOKUP(H20089,zdroj!C:F,4,0)</f>
        <v>0</v>
      </c>
      <c r="N20089" s="61" t="str">
        <f t="shared" si="626"/>
        <v>-</v>
      </c>
      <c r="P20089" s="73" t="str">
        <f t="shared" si="627"/>
        <v/>
      </c>
      <c r="Q20089" s="61" t="s">
        <v>86</v>
      </c>
    </row>
    <row r="20090" spans="8:17" x14ac:dyDescent="0.25">
      <c r="H20090" s="59">
        <v>49093</v>
      </c>
      <c r="I20090" s="59" t="s">
        <v>72</v>
      </c>
      <c r="J20090" s="59">
        <v>9130209</v>
      </c>
      <c r="K20090" s="59" t="s">
        <v>20525</v>
      </c>
      <c r="L20090" s="61" t="s">
        <v>81</v>
      </c>
      <c r="M20090" s="61">
        <f>VLOOKUP(H20090,zdroj!C:F,4,0)</f>
        <v>0</v>
      </c>
      <c r="N20090" s="61" t="str">
        <f t="shared" si="626"/>
        <v>-</v>
      </c>
      <c r="P20090" s="73" t="str">
        <f t="shared" si="627"/>
        <v/>
      </c>
      <c r="Q20090" s="61" t="s">
        <v>86</v>
      </c>
    </row>
    <row r="20091" spans="8:17" x14ac:dyDescent="0.25">
      <c r="H20091" s="59">
        <v>49093</v>
      </c>
      <c r="I20091" s="59" t="s">
        <v>72</v>
      </c>
      <c r="J20091" s="59">
        <v>9130217</v>
      </c>
      <c r="K20091" s="59" t="s">
        <v>20526</v>
      </c>
      <c r="L20091" s="61" t="s">
        <v>81</v>
      </c>
      <c r="M20091" s="61">
        <f>VLOOKUP(H20091,zdroj!C:F,4,0)</f>
        <v>0</v>
      </c>
      <c r="N20091" s="61" t="str">
        <f t="shared" si="626"/>
        <v>-</v>
      </c>
      <c r="P20091" s="73" t="str">
        <f t="shared" si="627"/>
        <v/>
      </c>
      <c r="Q20091" s="61" t="s">
        <v>86</v>
      </c>
    </row>
    <row r="20092" spans="8:17" x14ac:dyDescent="0.25">
      <c r="H20092" s="59">
        <v>49093</v>
      </c>
      <c r="I20092" s="59" t="s">
        <v>72</v>
      </c>
      <c r="J20092" s="59">
        <v>9130225</v>
      </c>
      <c r="K20092" s="59" t="s">
        <v>20527</v>
      </c>
      <c r="L20092" s="61" t="s">
        <v>81</v>
      </c>
      <c r="M20092" s="61">
        <f>VLOOKUP(H20092,zdroj!C:F,4,0)</f>
        <v>0</v>
      </c>
      <c r="N20092" s="61" t="str">
        <f t="shared" si="626"/>
        <v>-</v>
      </c>
      <c r="P20092" s="73" t="str">
        <f t="shared" si="627"/>
        <v/>
      </c>
      <c r="Q20092" s="61" t="s">
        <v>86</v>
      </c>
    </row>
    <row r="20093" spans="8:17" x14ac:dyDescent="0.25">
      <c r="H20093" s="59">
        <v>49093</v>
      </c>
      <c r="I20093" s="59" t="s">
        <v>72</v>
      </c>
      <c r="J20093" s="59">
        <v>9130233</v>
      </c>
      <c r="K20093" s="59" t="s">
        <v>20528</v>
      </c>
      <c r="L20093" s="61" t="s">
        <v>81</v>
      </c>
      <c r="M20093" s="61">
        <f>VLOOKUP(H20093,zdroj!C:F,4,0)</f>
        <v>0</v>
      </c>
      <c r="N20093" s="61" t="str">
        <f t="shared" si="626"/>
        <v>-</v>
      </c>
      <c r="P20093" s="73" t="str">
        <f t="shared" si="627"/>
        <v/>
      </c>
      <c r="Q20093" s="61" t="s">
        <v>86</v>
      </c>
    </row>
    <row r="20094" spans="8:17" x14ac:dyDescent="0.25">
      <c r="H20094" s="59">
        <v>49093</v>
      </c>
      <c r="I20094" s="59" t="s">
        <v>72</v>
      </c>
      <c r="J20094" s="59">
        <v>9130241</v>
      </c>
      <c r="K20094" s="59" t="s">
        <v>20529</v>
      </c>
      <c r="L20094" s="61" t="s">
        <v>81</v>
      </c>
      <c r="M20094" s="61">
        <f>VLOOKUP(H20094,zdroj!C:F,4,0)</f>
        <v>0</v>
      </c>
      <c r="N20094" s="61" t="str">
        <f t="shared" si="626"/>
        <v>-</v>
      </c>
      <c r="P20094" s="73" t="str">
        <f t="shared" si="627"/>
        <v/>
      </c>
      <c r="Q20094" s="61" t="s">
        <v>86</v>
      </c>
    </row>
    <row r="20095" spans="8:17" x14ac:dyDescent="0.25">
      <c r="H20095" s="59">
        <v>49093</v>
      </c>
      <c r="I20095" s="59" t="s">
        <v>72</v>
      </c>
      <c r="J20095" s="59">
        <v>9130250</v>
      </c>
      <c r="K20095" s="59" t="s">
        <v>20530</v>
      </c>
      <c r="L20095" s="61" t="s">
        <v>81</v>
      </c>
      <c r="M20095" s="61">
        <f>VLOOKUP(H20095,zdroj!C:F,4,0)</f>
        <v>0</v>
      </c>
      <c r="N20095" s="61" t="str">
        <f t="shared" si="626"/>
        <v>-</v>
      </c>
      <c r="P20095" s="73" t="str">
        <f t="shared" si="627"/>
        <v/>
      </c>
      <c r="Q20095" s="61" t="s">
        <v>86</v>
      </c>
    </row>
    <row r="20096" spans="8:17" x14ac:dyDescent="0.25">
      <c r="H20096" s="59">
        <v>49093</v>
      </c>
      <c r="I20096" s="59" t="s">
        <v>72</v>
      </c>
      <c r="J20096" s="59">
        <v>9130268</v>
      </c>
      <c r="K20096" s="59" t="s">
        <v>20531</v>
      </c>
      <c r="L20096" s="61" t="s">
        <v>81</v>
      </c>
      <c r="M20096" s="61">
        <f>VLOOKUP(H20096,zdroj!C:F,4,0)</f>
        <v>0</v>
      </c>
      <c r="N20096" s="61" t="str">
        <f t="shared" si="626"/>
        <v>-</v>
      </c>
      <c r="P20096" s="73" t="str">
        <f t="shared" si="627"/>
        <v/>
      </c>
      <c r="Q20096" s="61" t="s">
        <v>86</v>
      </c>
    </row>
    <row r="20097" spans="8:17" x14ac:dyDescent="0.25">
      <c r="H20097" s="59">
        <v>49093</v>
      </c>
      <c r="I20097" s="59" t="s">
        <v>72</v>
      </c>
      <c r="J20097" s="59">
        <v>9130276</v>
      </c>
      <c r="K20097" s="59" t="s">
        <v>20532</v>
      </c>
      <c r="L20097" s="61" t="s">
        <v>81</v>
      </c>
      <c r="M20097" s="61">
        <f>VLOOKUP(H20097,zdroj!C:F,4,0)</f>
        <v>0</v>
      </c>
      <c r="N20097" s="61" t="str">
        <f t="shared" si="626"/>
        <v>-</v>
      </c>
      <c r="P20097" s="73" t="str">
        <f t="shared" si="627"/>
        <v/>
      </c>
      <c r="Q20097" s="61" t="s">
        <v>86</v>
      </c>
    </row>
    <row r="20098" spans="8:17" x14ac:dyDescent="0.25">
      <c r="H20098" s="59">
        <v>49093</v>
      </c>
      <c r="I20098" s="59" t="s">
        <v>72</v>
      </c>
      <c r="J20098" s="59">
        <v>9130284</v>
      </c>
      <c r="K20098" s="59" t="s">
        <v>20533</v>
      </c>
      <c r="L20098" s="61" t="s">
        <v>81</v>
      </c>
      <c r="M20098" s="61">
        <f>VLOOKUP(H20098,zdroj!C:F,4,0)</f>
        <v>0</v>
      </c>
      <c r="N20098" s="61" t="str">
        <f t="shared" si="626"/>
        <v>-</v>
      </c>
      <c r="P20098" s="73" t="str">
        <f t="shared" si="627"/>
        <v/>
      </c>
      <c r="Q20098" s="61" t="s">
        <v>86</v>
      </c>
    </row>
    <row r="20099" spans="8:17" x14ac:dyDescent="0.25">
      <c r="H20099" s="59">
        <v>49093</v>
      </c>
      <c r="I20099" s="59" t="s">
        <v>72</v>
      </c>
      <c r="J20099" s="59">
        <v>9130292</v>
      </c>
      <c r="K20099" s="59" t="s">
        <v>20534</v>
      </c>
      <c r="L20099" s="61" t="s">
        <v>81</v>
      </c>
      <c r="M20099" s="61">
        <f>VLOOKUP(H20099,zdroj!C:F,4,0)</f>
        <v>0</v>
      </c>
      <c r="N20099" s="61" t="str">
        <f t="shared" si="626"/>
        <v>-</v>
      </c>
      <c r="P20099" s="73" t="str">
        <f t="shared" si="627"/>
        <v/>
      </c>
      <c r="Q20099" s="61" t="s">
        <v>86</v>
      </c>
    </row>
    <row r="20100" spans="8:17" x14ac:dyDescent="0.25">
      <c r="H20100" s="59">
        <v>49093</v>
      </c>
      <c r="I20100" s="59" t="s">
        <v>72</v>
      </c>
      <c r="J20100" s="59">
        <v>9130306</v>
      </c>
      <c r="K20100" s="59" t="s">
        <v>20535</v>
      </c>
      <c r="L20100" s="61" t="s">
        <v>81</v>
      </c>
      <c r="M20100" s="61">
        <f>VLOOKUP(H20100,zdroj!C:F,4,0)</f>
        <v>0</v>
      </c>
      <c r="N20100" s="61" t="str">
        <f t="shared" si="626"/>
        <v>-</v>
      </c>
      <c r="P20100" s="73" t="str">
        <f t="shared" si="627"/>
        <v/>
      </c>
      <c r="Q20100" s="61" t="s">
        <v>86</v>
      </c>
    </row>
    <row r="20101" spans="8:17" x14ac:dyDescent="0.25">
      <c r="H20101" s="59">
        <v>49093</v>
      </c>
      <c r="I20101" s="59" t="s">
        <v>72</v>
      </c>
      <c r="J20101" s="59">
        <v>9130314</v>
      </c>
      <c r="K20101" s="59" t="s">
        <v>20536</v>
      </c>
      <c r="L20101" s="61" t="s">
        <v>81</v>
      </c>
      <c r="M20101" s="61">
        <f>VLOOKUP(H20101,zdroj!C:F,4,0)</f>
        <v>0</v>
      </c>
      <c r="N20101" s="61" t="str">
        <f t="shared" si="626"/>
        <v>-</v>
      </c>
      <c r="P20101" s="73" t="str">
        <f t="shared" si="627"/>
        <v/>
      </c>
      <c r="Q20101" s="61" t="s">
        <v>86</v>
      </c>
    </row>
    <row r="20102" spans="8:17" x14ac:dyDescent="0.25">
      <c r="H20102" s="59">
        <v>49093</v>
      </c>
      <c r="I20102" s="59" t="s">
        <v>72</v>
      </c>
      <c r="J20102" s="59">
        <v>9130322</v>
      </c>
      <c r="K20102" s="59" t="s">
        <v>20537</v>
      </c>
      <c r="L20102" s="61" t="s">
        <v>81</v>
      </c>
      <c r="M20102" s="61">
        <f>VLOOKUP(H20102,zdroj!C:F,4,0)</f>
        <v>0</v>
      </c>
      <c r="N20102" s="61" t="str">
        <f t="shared" si="626"/>
        <v>-</v>
      </c>
      <c r="P20102" s="73" t="str">
        <f t="shared" si="627"/>
        <v/>
      </c>
      <c r="Q20102" s="61" t="s">
        <v>86</v>
      </c>
    </row>
    <row r="20103" spans="8:17" x14ac:dyDescent="0.25">
      <c r="H20103" s="59">
        <v>49093</v>
      </c>
      <c r="I20103" s="59" t="s">
        <v>72</v>
      </c>
      <c r="J20103" s="59">
        <v>9130331</v>
      </c>
      <c r="K20103" s="59" t="s">
        <v>20538</v>
      </c>
      <c r="L20103" s="61" t="s">
        <v>81</v>
      </c>
      <c r="M20103" s="61">
        <f>VLOOKUP(H20103,zdroj!C:F,4,0)</f>
        <v>0</v>
      </c>
      <c r="N20103" s="61" t="str">
        <f t="shared" ref="N20103:N20166" si="628">IF(M20103="A",IF(L20103="katA","katB",L20103),L20103)</f>
        <v>-</v>
      </c>
      <c r="P20103" s="73" t="str">
        <f t="shared" ref="P20103:P20166" si="629">IF(O20103="A",1,"")</f>
        <v/>
      </c>
      <c r="Q20103" s="61" t="s">
        <v>86</v>
      </c>
    </row>
    <row r="20104" spans="8:17" x14ac:dyDescent="0.25">
      <c r="H20104" s="59">
        <v>49093</v>
      </c>
      <c r="I20104" s="59" t="s">
        <v>72</v>
      </c>
      <c r="J20104" s="59">
        <v>9130349</v>
      </c>
      <c r="K20104" s="59" t="s">
        <v>20539</v>
      </c>
      <c r="L20104" s="61" t="s">
        <v>81</v>
      </c>
      <c r="M20104" s="61">
        <f>VLOOKUP(H20104,zdroj!C:F,4,0)</f>
        <v>0</v>
      </c>
      <c r="N20104" s="61" t="str">
        <f t="shared" si="628"/>
        <v>-</v>
      </c>
      <c r="P20104" s="73" t="str">
        <f t="shared" si="629"/>
        <v/>
      </c>
      <c r="Q20104" s="61" t="s">
        <v>86</v>
      </c>
    </row>
    <row r="20105" spans="8:17" x14ac:dyDescent="0.25">
      <c r="H20105" s="59">
        <v>49093</v>
      </c>
      <c r="I20105" s="59" t="s">
        <v>72</v>
      </c>
      <c r="J20105" s="59">
        <v>9130357</v>
      </c>
      <c r="K20105" s="59" t="s">
        <v>20540</v>
      </c>
      <c r="L20105" s="61" t="s">
        <v>81</v>
      </c>
      <c r="M20105" s="61">
        <f>VLOOKUP(H20105,zdroj!C:F,4,0)</f>
        <v>0</v>
      </c>
      <c r="N20105" s="61" t="str">
        <f t="shared" si="628"/>
        <v>-</v>
      </c>
      <c r="P20105" s="73" t="str">
        <f t="shared" si="629"/>
        <v/>
      </c>
      <c r="Q20105" s="61" t="s">
        <v>86</v>
      </c>
    </row>
    <row r="20106" spans="8:17" x14ac:dyDescent="0.25">
      <c r="H20106" s="59">
        <v>49093</v>
      </c>
      <c r="I20106" s="59" t="s">
        <v>72</v>
      </c>
      <c r="J20106" s="59">
        <v>9130365</v>
      </c>
      <c r="K20106" s="59" t="s">
        <v>20541</v>
      </c>
      <c r="L20106" s="61" t="s">
        <v>81</v>
      </c>
      <c r="M20106" s="61">
        <f>VLOOKUP(H20106,zdroj!C:F,4,0)</f>
        <v>0</v>
      </c>
      <c r="N20106" s="61" t="str">
        <f t="shared" si="628"/>
        <v>-</v>
      </c>
      <c r="P20106" s="73" t="str">
        <f t="shared" si="629"/>
        <v/>
      </c>
      <c r="Q20106" s="61" t="s">
        <v>86</v>
      </c>
    </row>
    <row r="20107" spans="8:17" x14ac:dyDescent="0.25">
      <c r="H20107" s="59">
        <v>49093</v>
      </c>
      <c r="I20107" s="59" t="s">
        <v>72</v>
      </c>
      <c r="J20107" s="59">
        <v>9130373</v>
      </c>
      <c r="K20107" s="59" t="s">
        <v>20542</v>
      </c>
      <c r="L20107" s="61" t="s">
        <v>81</v>
      </c>
      <c r="M20107" s="61">
        <f>VLOOKUP(H20107,zdroj!C:F,4,0)</f>
        <v>0</v>
      </c>
      <c r="N20107" s="61" t="str">
        <f t="shared" si="628"/>
        <v>-</v>
      </c>
      <c r="P20107" s="73" t="str">
        <f t="shared" si="629"/>
        <v/>
      </c>
      <c r="Q20107" s="61" t="s">
        <v>86</v>
      </c>
    </row>
    <row r="20108" spans="8:17" x14ac:dyDescent="0.25">
      <c r="H20108" s="59">
        <v>49093</v>
      </c>
      <c r="I20108" s="59" t="s">
        <v>72</v>
      </c>
      <c r="J20108" s="59">
        <v>9130381</v>
      </c>
      <c r="K20108" s="59" t="s">
        <v>20543</v>
      </c>
      <c r="L20108" s="61" t="s">
        <v>81</v>
      </c>
      <c r="M20108" s="61">
        <f>VLOOKUP(H20108,zdroj!C:F,4,0)</f>
        <v>0</v>
      </c>
      <c r="N20108" s="61" t="str">
        <f t="shared" si="628"/>
        <v>-</v>
      </c>
      <c r="P20108" s="73" t="str">
        <f t="shared" si="629"/>
        <v/>
      </c>
      <c r="Q20108" s="61" t="s">
        <v>86</v>
      </c>
    </row>
    <row r="20109" spans="8:17" x14ac:dyDescent="0.25">
      <c r="H20109" s="59">
        <v>49093</v>
      </c>
      <c r="I20109" s="59" t="s">
        <v>72</v>
      </c>
      <c r="J20109" s="59">
        <v>9130390</v>
      </c>
      <c r="K20109" s="59" t="s">
        <v>20544</v>
      </c>
      <c r="L20109" s="61" t="s">
        <v>81</v>
      </c>
      <c r="M20109" s="61">
        <f>VLOOKUP(H20109,zdroj!C:F,4,0)</f>
        <v>0</v>
      </c>
      <c r="N20109" s="61" t="str">
        <f t="shared" si="628"/>
        <v>-</v>
      </c>
      <c r="P20109" s="73" t="str">
        <f t="shared" si="629"/>
        <v/>
      </c>
      <c r="Q20109" s="61" t="s">
        <v>86</v>
      </c>
    </row>
    <row r="20110" spans="8:17" x14ac:dyDescent="0.25">
      <c r="H20110" s="59">
        <v>49093</v>
      </c>
      <c r="I20110" s="59" t="s">
        <v>72</v>
      </c>
      <c r="J20110" s="59">
        <v>9130403</v>
      </c>
      <c r="K20110" s="59" t="s">
        <v>20545</v>
      </c>
      <c r="L20110" s="61" t="s">
        <v>81</v>
      </c>
      <c r="M20110" s="61">
        <f>VLOOKUP(H20110,zdroj!C:F,4,0)</f>
        <v>0</v>
      </c>
      <c r="N20110" s="61" t="str">
        <f t="shared" si="628"/>
        <v>-</v>
      </c>
      <c r="P20110" s="73" t="str">
        <f t="shared" si="629"/>
        <v/>
      </c>
      <c r="Q20110" s="61" t="s">
        <v>86</v>
      </c>
    </row>
    <row r="20111" spans="8:17" x14ac:dyDescent="0.25">
      <c r="H20111" s="59">
        <v>49093</v>
      </c>
      <c r="I20111" s="59" t="s">
        <v>72</v>
      </c>
      <c r="J20111" s="59">
        <v>9130411</v>
      </c>
      <c r="K20111" s="59" t="s">
        <v>20546</v>
      </c>
      <c r="L20111" s="61" t="s">
        <v>81</v>
      </c>
      <c r="M20111" s="61">
        <f>VLOOKUP(H20111,zdroj!C:F,4,0)</f>
        <v>0</v>
      </c>
      <c r="N20111" s="61" t="str">
        <f t="shared" si="628"/>
        <v>-</v>
      </c>
      <c r="P20111" s="73" t="str">
        <f t="shared" si="629"/>
        <v/>
      </c>
      <c r="Q20111" s="61" t="s">
        <v>86</v>
      </c>
    </row>
    <row r="20112" spans="8:17" x14ac:dyDescent="0.25">
      <c r="H20112" s="59">
        <v>49093</v>
      </c>
      <c r="I20112" s="59" t="s">
        <v>72</v>
      </c>
      <c r="J20112" s="59">
        <v>9130420</v>
      </c>
      <c r="K20112" s="59" t="s">
        <v>20547</v>
      </c>
      <c r="L20112" s="61" t="s">
        <v>114</v>
      </c>
      <c r="M20112" s="61">
        <f>VLOOKUP(H20112,zdroj!C:F,4,0)</f>
        <v>0</v>
      </c>
      <c r="N20112" s="61" t="str">
        <f t="shared" si="628"/>
        <v>katC</v>
      </c>
      <c r="P20112" s="73" t="str">
        <f t="shared" si="629"/>
        <v/>
      </c>
      <c r="Q20112" s="61" t="s">
        <v>31</v>
      </c>
    </row>
    <row r="20113" spans="8:17" x14ac:dyDescent="0.25">
      <c r="H20113" s="59">
        <v>49093</v>
      </c>
      <c r="I20113" s="59" t="s">
        <v>72</v>
      </c>
      <c r="J20113" s="59">
        <v>9130438</v>
      </c>
      <c r="K20113" s="59" t="s">
        <v>20548</v>
      </c>
      <c r="L20113" s="61" t="s">
        <v>81</v>
      </c>
      <c r="M20113" s="61">
        <f>VLOOKUP(H20113,zdroj!C:F,4,0)</f>
        <v>0</v>
      </c>
      <c r="N20113" s="61" t="str">
        <f t="shared" si="628"/>
        <v>-</v>
      </c>
      <c r="P20113" s="73" t="str">
        <f t="shared" si="629"/>
        <v/>
      </c>
      <c r="Q20113" s="61" t="s">
        <v>86</v>
      </c>
    </row>
    <row r="20114" spans="8:17" x14ac:dyDescent="0.25">
      <c r="H20114" s="59">
        <v>49093</v>
      </c>
      <c r="I20114" s="59" t="s">
        <v>72</v>
      </c>
      <c r="J20114" s="59">
        <v>9130446</v>
      </c>
      <c r="K20114" s="59" t="s">
        <v>20549</v>
      </c>
      <c r="L20114" s="61" t="s">
        <v>81</v>
      </c>
      <c r="M20114" s="61">
        <f>VLOOKUP(H20114,zdroj!C:F,4,0)</f>
        <v>0</v>
      </c>
      <c r="N20114" s="61" t="str">
        <f t="shared" si="628"/>
        <v>-</v>
      </c>
      <c r="P20114" s="73" t="str">
        <f t="shared" si="629"/>
        <v/>
      </c>
      <c r="Q20114" s="61" t="s">
        <v>86</v>
      </c>
    </row>
    <row r="20115" spans="8:17" x14ac:dyDescent="0.25">
      <c r="H20115" s="59">
        <v>49093</v>
      </c>
      <c r="I20115" s="59" t="s">
        <v>72</v>
      </c>
      <c r="J20115" s="59">
        <v>9130454</v>
      </c>
      <c r="K20115" s="59" t="s">
        <v>20550</v>
      </c>
      <c r="L20115" s="61" t="s">
        <v>81</v>
      </c>
      <c r="M20115" s="61">
        <f>VLOOKUP(H20115,zdroj!C:F,4,0)</f>
        <v>0</v>
      </c>
      <c r="N20115" s="61" t="str">
        <f t="shared" si="628"/>
        <v>-</v>
      </c>
      <c r="P20115" s="73" t="str">
        <f t="shared" si="629"/>
        <v/>
      </c>
      <c r="Q20115" s="61" t="s">
        <v>86</v>
      </c>
    </row>
    <row r="20116" spans="8:17" x14ac:dyDescent="0.25">
      <c r="H20116" s="59">
        <v>49093</v>
      </c>
      <c r="I20116" s="59" t="s">
        <v>72</v>
      </c>
      <c r="J20116" s="59">
        <v>9130462</v>
      </c>
      <c r="K20116" s="59" t="s">
        <v>20551</v>
      </c>
      <c r="L20116" s="61" t="s">
        <v>81</v>
      </c>
      <c r="M20116" s="61">
        <f>VLOOKUP(H20116,zdroj!C:F,4,0)</f>
        <v>0</v>
      </c>
      <c r="N20116" s="61" t="str">
        <f t="shared" si="628"/>
        <v>-</v>
      </c>
      <c r="P20116" s="73" t="str">
        <f t="shared" si="629"/>
        <v/>
      </c>
      <c r="Q20116" s="61" t="s">
        <v>86</v>
      </c>
    </row>
    <row r="20117" spans="8:17" x14ac:dyDescent="0.25">
      <c r="H20117" s="59">
        <v>49093</v>
      </c>
      <c r="I20117" s="59" t="s">
        <v>72</v>
      </c>
      <c r="J20117" s="59">
        <v>9130471</v>
      </c>
      <c r="K20117" s="59" t="s">
        <v>20552</v>
      </c>
      <c r="L20117" s="61" t="s">
        <v>81</v>
      </c>
      <c r="M20117" s="61">
        <f>VLOOKUP(H20117,zdroj!C:F,4,0)</f>
        <v>0</v>
      </c>
      <c r="N20117" s="61" t="str">
        <f t="shared" si="628"/>
        <v>-</v>
      </c>
      <c r="P20117" s="73" t="str">
        <f t="shared" si="629"/>
        <v/>
      </c>
      <c r="Q20117" s="61" t="s">
        <v>86</v>
      </c>
    </row>
    <row r="20118" spans="8:17" x14ac:dyDescent="0.25">
      <c r="H20118" s="59">
        <v>49093</v>
      </c>
      <c r="I20118" s="59" t="s">
        <v>72</v>
      </c>
      <c r="J20118" s="59">
        <v>9130489</v>
      </c>
      <c r="K20118" s="59" t="s">
        <v>20553</v>
      </c>
      <c r="L20118" s="61" t="s">
        <v>81</v>
      </c>
      <c r="M20118" s="61">
        <f>VLOOKUP(H20118,zdroj!C:F,4,0)</f>
        <v>0</v>
      </c>
      <c r="N20118" s="61" t="str">
        <f t="shared" si="628"/>
        <v>-</v>
      </c>
      <c r="P20118" s="73" t="str">
        <f t="shared" si="629"/>
        <v/>
      </c>
      <c r="Q20118" s="61" t="s">
        <v>86</v>
      </c>
    </row>
    <row r="20119" spans="8:17" x14ac:dyDescent="0.25">
      <c r="H20119" s="59">
        <v>49093</v>
      </c>
      <c r="I20119" s="59" t="s">
        <v>72</v>
      </c>
      <c r="J20119" s="59">
        <v>9130497</v>
      </c>
      <c r="K20119" s="59" t="s">
        <v>20554</v>
      </c>
      <c r="L20119" s="61" t="s">
        <v>81</v>
      </c>
      <c r="M20119" s="61">
        <f>VLOOKUP(H20119,zdroj!C:F,4,0)</f>
        <v>0</v>
      </c>
      <c r="N20119" s="61" t="str">
        <f t="shared" si="628"/>
        <v>-</v>
      </c>
      <c r="P20119" s="73" t="str">
        <f t="shared" si="629"/>
        <v/>
      </c>
      <c r="Q20119" s="61" t="s">
        <v>86</v>
      </c>
    </row>
    <row r="20120" spans="8:17" x14ac:dyDescent="0.25">
      <c r="H20120" s="59">
        <v>49093</v>
      </c>
      <c r="I20120" s="59" t="s">
        <v>72</v>
      </c>
      <c r="J20120" s="59">
        <v>9130501</v>
      </c>
      <c r="K20120" s="59" t="s">
        <v>20555</v>
      </c>
      <c r="L20120" s="61" t="s">
        <v>81</v>
      </c>
      <c r="M20120" s="61">
        <f>VLOOKUP(H20120,zdroj!C:F,4,0)</f>
        <v>0</v>
      </c>
      <c r="N20120" s="61" t="str">
        <f t="shared" si="628"/>
        <v>-</v>
      </c>
      <c r="P20120" s="73" t="str">
        <f t="shared" si="629"/>
        <v/>
      </c>
      <c r="Q20120" s="61" t="s">
        <v>86</v>
      </c>
    </row>
    <row r="20121" spans="8:17" x14ac:dyDescent="0.25">
      <c r="H20121" s="59">
        <v>49093</v>
      </c>
      <c r="I20121" s="59" t="s">
        <v>72</v>
      </c>
      <c r="J20121" s="59">
        <v>9130519</v>
      </c>
      <c r="K20121" s="59" t="s">
        <v>20556</v>
      </c>
      <c r="L20121" s="61" t="s">
        <v>81</v>
      </c>
      <c r="M20121" s="61">
        <f>VLOOKUP(H20121,zdroj!C:F,4,0)</f>
        <v>0</v>
      </c>
      <c r="N20121" s="61" t="str">
        <f t="shared" si="628"/>
        <v>-</v>
      </c>
      <c r="P20121" s="73" t="str">
        <f t="shared" si="629"/>
        <v/>
      </c>
      <c r="Q20121" s="61" t="s">
        <v>86</v>
      </c>
    </row>
    <row r="20122" spans="8:17" x14ac:dyDescent="0.25">
      <c r="H20122" s="59">
        <v>49093</v>
      </c>
      <c r="I20122" s="59" t="s">
        <v>72</v>
      </c>
      <c r="J20122" s="59">
        <v>9130527</v>
      </c>
      <c r="K20122" s="59" t="s">
        <v>20557</v>
      </c>
      <c r="L20122" s="61" t="s">
        <v>81</v>
      </c>
      <c r="M20122" s="61">
        <f>VLOOKUP(H20122,zdroj!C:F,4,0)</f>
        <v>0</v>
      </c>
      <c r="N20122" s="61" t="str">
        <f t="shared" si="628"/>
        <v>-</v>
      </c>
      <c r="P20122" s="73" t="str">
        <f t="shared" si="629"/>
        <v/>
      </c>
      <c r="Q20122" s="61" t="s">
        <v>86</v>
      </c>
    </row>
    <row r="20123" spans="8:17" x14ac:dyDescent="0.25">
      <c r="H20123" s="59">
        <v>49093</v>
      </c>
      <c r="I20123" s="59" t="s">
        <v>72</v>
      </c>
      <c r="J20123" s="59">
        <v>9130535</v>
      </c>
      <c r="K20123" s="59" t="s">
        <v>20558</v>
      </c>
      <c r="L20123" s="61" t="s">
        <v>81</v>
      </c>
      <c r="M20123" s="61">
        <f>VLOOKUP(H20123,zdroj!C:F,4,0)</f>
        <v>0</v>
      </c>
      <c r="N20123" s="61" t="str">
        <f t="shared" si="628"/>
        <v>-</v>
      </c>
      <c r="P20123" s="73" t="str">
        <f t="shared" si="629"/>
        <v/>
      </c>
      <c r="Q20123" s="61" t="s">
        <v>86</v>
      </c>
    </row>
    <row r="20124" spans="8:17" x14ac:dyDescent="0.25">
      <c r="H20124" s="59">
        <v>49093</v>
      </c>
      <c r="I20124" s="59" t="s">
        <v>72</v>
      </c>
      <c r="J20124" s="59">
        <v>9130543</v>
      </c>
      <c r="K20124" s="59" t="s">
        <v>20559</v>
      </c>
      <c r="L20124" s="61" t="s">
        <v>81</v>
      </c>
      <c r="M20124" s="61">
        <f>VLOOKUP(H20124,zdroj!C:F,4,0)</f>
        <v>0</v>
      </c>
      <c r="N20124" s="61" t="str">
        <f t="shared" si="628"/>
        <v>-</v>
      </c>
      <c r="P20124" s="73" t="str">
        <f t="shared" si="629"/>
        <v/>
      </c>
      <c r="Q20124" s="61" t="s">
        <v>86</v>
      </c>
    </row>
    <row r="20125" spans="8:17" x14ac:dyDescent="0.25">
      <c r="H20125" s="59">
        <v>49093</v>
      </c>
      <c r="I20125" s="59" t="s">
        <v>72</v>
      </c>
      <c r="J20125" s="59">
        <v>9130551</v>
      </c>
      <c r="K20125" s="59" t="s">
        <v>20560</v>
      </c>
      <c r="L20125" s="61" t="s">
        <v>81</v>
      </c>
      <c r="M20125" s="61">
        <f>VLOOKUP(H20125,zdroj!C:F,4,0)</f>
        <v>0</v>
      </c>
      <c r="N20125" s="61" t="str">
        <f t="shared" si="628"/>
        <v>-</v>
      </c>
      <c r="P20125" s="73" t="str">
        <f t="shared" si="629"/>
        <v/>
      </c>
      <c r="Q20125" s="61" t="s">
        <v>86</v>
      </c>
    </row>
    <row r="20126" spans="8:17" x14ac:dyDescent="0.25">
      <c r="H20126" s="59">
        <v>49093</v>
      </c>
      <c r="I20126" s="59" t="s">
        <v>72</v>
      </c>
      <c r="J20126" s="59">
        <v>9130560</v>
      </c>
      <c r="K20126" s="59" t="s">
        <v>20561</v>
      </c>
      <c r="L20126" s="61" t="s">
        <v>81</v>
      </c>
      <c r="M20126" s="61">
        <f>VLOOKUP(H20126,zdroj!C:F,4,0)</f>
        <v>0</v>
      </c>
      <c r="N20126" s="61" t="str">
        <f t="shared" si="628"/>
        <v>-</v>
      </c>
      <c r="P20126" s="73" t="str">
        <f t="shared" si="629"/>
        <v/>
      </c>
      <c r="Q20126" s="61" t="s">
        <v>86</v>
      </c>
    </row>
    <row r="20127" spans="8:17" x14ac:dyDescent="0.25">
      <c r="H20127" s="59">
        <v>49093</v>
      </c>
      <c r="I20127" s="59" t="s">
        <v>72</v>
      </c>
      <c r="J20127" s="59">
        <v>9130578</v>
      </c>
      <c r="K20127" s="59" t="s">
        <v>20562</v>
      </c>
      <c r="L20127" s="61" t="s">
        <v>81</v>
      </c>
      <c r="M20127" s="61">
        <f>VLOOKUP(H20127,zdroj!C:F,4,0)</f>
        <v>0</v>
      </c>
      <c r="N20127" s="61" t="str">
        <f t="shared" si="628"/>
        <v>-</v>
      </c>
      <c r="P20127" s="73" t="str">
        <f t="shared" si="629"/>
        <v/>
      </c>
      <c r="Q20127" s="61" t="s">
        <v>86</v>
      </c>
    </row>
    <row r="20128" spans="8:17" x14ac:dyDescent="0.25">
      <c r="H20128" s="59">
        <v>49093</v>
      </c>
      <c r="I20128" s="59" t="s">
        <v>72</v>
      </c>
      <c r="J20128" s="59">
        <v>9130586</v>
      </c>
      <c r="K20128" s="59" t="s">
        <v>20563</v>
      </c>
      <c r="L20128" s="61" t="s">
        <v>81</v>
      </c>
      <c r="M20128" s="61">
        <f>VLOOKUP(H20128,zdroj!C:F,4,0)</f>
        <v>0</v>
      </c>
      <c r="N20128" s="61" t="str">
        <f t="shared" si="628"/>
        <v>-</v>
      </c>
      <c r="P20128" s="73" t="str">
        <f t="shared" si="629"/>
        <v/>
      </c>
      <c r="Q20128" s="61" t="s">
        <v>86</v>
      </c>
    </row>
    <row r="20129" spans="8:17" x14ac:dyDescent="0.25">
      <c r="H20129" s="59">
        <v>49093</v>
      </c>
      <c r="I20129" s="59" t="s">
        <v>72</v>
      </c>
      <c r="J20129" s="59">
        <v>9130594</v>
      </c>
      <c r="K20129" s="59" t="s">
        <v>20564</v>
      </c>
      <c r="L20129" s="61" t="s">
        <v>81</v>
      </c>
      <c r="M20129" s="61">
        <f>VLOOKUP(H20129,zdroj!C:F,4,0)</f>
        <v>0</v>
      </c>
      <c r="N20129" s="61" t="str">
        <f t="shared" si="628"/>
        <v>-</v>
      </c>
      <c r="P20129" s="73" t="str">
        <f t="shared" si="629"/>
        <v/>
      </c>
      <c r="Q20129" s="61" t="s">
        <v>86</v>
      </c>
    </row>
    <row r="20130" spans="8:17" x14ac:dyDescent="0.25">
      <c r="H20130" s="59">
        <v>49093</v>
      </c>
      <c r="I20130" s="59" t="s">
        <v>72</v>
      </c>
      <c r="J20130" s="59">
        <v>9130608</v>
      </c>
      <c r="K20130" s="59" t="s">
        <v>20565</v>
      </c>
      <c r="L20130" s="61" t="s">
        <v>81</v>
      </c>
      <c r="M20130" s="61">
        <f>VLOOKUP(H20130,zdroj!C:F,4,0)</f>
        <v>0</v>
      </c>
      <c r="N20130" s="61" t="str">
        <f t="shared" si="628"/>
        <v>-</v>
      </c>
      <c r="P20130" s="73" t="str">
        <f t="shared" si="629"/>
        <v/>
      </c>
      <c r="Q20130" s="61" t="s">
        <v>86</v>
      </c>
    </row>
    <row r="20131" spans="8:17" x14ac:dyDescent="0.25">
      <c r="H20131" s="59">
        <v>49093</v>
      </c>
      <c r="I20131" s="59" t="s">
        <v>72</v>
      </c>
      <c r="J20131" s="59">
        <v>9130616</v>
      </c>
      <c r="K20131" s="59" t="s">
        <v>20566</v>
      </c>
      <c r="L20131" s="61" t="s">
        <v>81</v>
      </c>
      <c r="M20131" s="61">
        <f>VLOOKUP(H20131,zdroj!C:F,4,0)</f>
        <v>0</v>
      </c>
      <c r="N20131" s="61" t="str">
        <f t="shared" si="628"/>
        <v>-</v>
      </c>
      <c r="P20131" s="73" t="str">
        <f t="shared" si="629"/>
        <v/>
      </c>
      <c r="Q20131" s="61" t="s">
        <v>86</v>
      </c>
    </row>
    <row r="20132" spans="8:17" x14ac:dyDescent="0.25">
      <c r="H20132" s="59">
        <v>49093</v>
      </c>
      <c r="I20132" s="59" t="s">
        <v>72</v>
      </c>
      <c r="J20132" s="59">
        <v>9130624</v>
      </c>
      <c r="K20132" s="59" t="s">
        <v>20567</v>
      </c>
      <c r="L20132" s="61" t="s">
        <v>81</v>
      </c>
      <c r="M20132" s="61">
        <f>VLOOKUP(H20132,zdroj!C:F,4,0)</f>
        <v>0</v>
      </c>
      <c r="N20132" s="61" t="str">
        <f t="shared" si="628"/>
        <v>-</v>
      </c>
      <c r="P20132" s="73" t="str">
        <f t="shared" si="629"/>
        <v/>
      </c>
      <c r="Q20132" s="61" t="s">
        <v>86</v>
      </c>
    </row>
    <row r="20133" spans="8:17" x14ac:dyDescent="0.25">
      <c r="H20133" s="59">
        <v>49093</v>
      </c>
      <c r="I20133" s="59" t="s">
        <v>72</v>
      </c>
      <c r="J20133" s="59">
        <v>9130632</v>
      </c>
      <c r="K20133" s="59" t="s">
        <v>20568</v>
      </c>
      <c r="L20133" s="61" t="s">
        <v>81</v>
      </c>
      <c r="M20133" s="61">
        <f>VLOOKUP(H20133,zdroj!C:F,4,0)</f>
        <v>0</v>
      </c>
      <c r="N20133" s="61" t="str">
        <f t="shared" si="628"/>
        <v>-</v>
      </c>
      <c r="P20133" s="73" t="str">
        <f t="shared" si="629"/>
        <v/>
      </c>
      <c r="Q20133" s="61" t="s">
        <v>86</v>
      </c>
    </row>
    <row r="20134" spans="8:17" x14ac:dyDescent="0.25">
      <c r="H20134" s="59">
        <v>49093</v>
      </c>
      <c r="I20134" s="59" t="s">
        <v>72</v>
      </c>
      <c r="J20134" s="59">
        <v>9130641</v>
      </c>
      <c r="K20134" s="59" t="s">
        <v>20569</v>
      </c>
      <c r="L20134" s="61" t="s">
        <v>81</v>
      </c>
      <c r="M20134" s="61">
        <f>VLOOKUP(H20134,zdroj!C:F,4,0)</f>
        <v>0</v>
      </c>
      <c r="N20134" s="61" t="str">
        <f t="shared" si="628"/>
        <v>-</v>
      </c>
      <c r="P20134" s="73" t="str">
        <f t="shared" si="629"/>
        <v/>
      </c>
      <c r="Q20134" s="61" t="s">
        <v>86</v>
      </c>
    </row>
    <row r="20135" spans="8:17" x14ac:dyDescent="0.25">
      <c r="H20135" s="59">
        <v>49093</v>
      </c>
      <c r="I20135" s="59" t="s">
        <v>72</v>
      </c>
      <c r="J20135" s="59">
        <v>9130659</v>
      </c>
      <c r="K20135" s="59" t="s">
        <v>20570</v>
      </c>
      <c r="L20135" s="61" t="s">
        <v>81</v>
      </c>
      <c r="M20135" s="61">
        <f>VLOOKUP(H20135,zdroj!C:F,4,0)</f>
        <v>0</v>
      </c>
      <c r="N20135" s="61" t="str">
        <f t="shared" si="628"/>
        <v>-</v>
      </c>
      <c r="P20135" s="73" t="str">
        <f t="shared" si="629"/>
        <v/>
      </c>
      <c r="Q20135" s="61" t="s">
        <v>86</v>
      </c>
    </row>
    <row r="20136" spans="8:17" x14ac:dyDescent="0.25">
      <c r="H20136" s="59">
        <v>49093</v>
      </c>
      <c r="I20136" s="59" t="s">
        <v>72</v>
      </c>
      <c r="J20136" s="59">
        <v>9130667</v>
      </c>
      <c r="K20136" s="59" t="s">
        <v>20571</v>
      </c>
      <c r="L20136" s="61" t="s">
        <v>81</v>
      </c>
      <c r="M20136" s="61">
        <f>VLOOKUP(H20136,zdroj!C:F,4,0)</f>
        <v>0</v>
      </c>
      <c r="N20136" s="61" t="str">
        <f t="shared" si="628"/>
        <v>-</v>
      </c>
      <c r="P20136" s="73" t="str">
        <f t="shared" si="629"/>
        <v/>
      </c>
      <c r="Q20136" s="61" t="s">
        <v>86</v>
      </c>
    </row>
    <row r="20137" spans="8:17" x14ac:dyDescent="0.25">
      <c r="H20137" s="59">
        <v>49093</v>
      </c>
      <c r="I20137" s="59" t="s">
        <v>72</v>
      </c>
      <c r="J20137" s="59">
        <v>9130675</v>
      </c>
      <c r="K20137" s="59" t="s">
        <v>20572</v>
      </c>
      <c r="L20137" s="61" t="s">
        <v>81</v>
      </c>
      <c r="M20137" s="61">
        <f>VLOOKUP(H20137,zdroj!C:F,4,0)</f>
        <v>0</v>
      </c>
      <c r="N20137" s="61" t="str">
        <f t="shared" si="628"/>
        <v>-</v>
      </c>
      <c r="P20137" s="73" t="str">
        <f t="shared" si="629"/>
        <v/>
      </c>
      <c r="Q20137" s="61" t="s">
        <v>86</v>
      </c>
    </row>
    <row r="20138" spans="8:17" x14ac:dyDescent="0.25">
      <c r="H20138" s="59">
        <v>49093</v>
      </c>
      <c r="I20138" s="59" t="s">
        <v>72</v>
      </c>
      <c r="J20138" s="59">
        <v>9130748</v>
      </c>
      <c r="K20138" s="59" t="s">
        <v>20573</v>
      </c>
      <c r="L20138" s="61" t="s">
        <v>81</v>
      </c>
      <c r="M20138" s="61">
        <f>VLOOKUP(H20138,zdroj!C:F,4,0)</f>
        <v>0</v>
      </c>
      <c r="N20138" s="61" t="str">
        <f t="shared" si="628"/>
        <v>-</v>
      </c>
      <c r="P20138" s="73" t="str">
        <f t="shared" si="629"/>
        <v/>
      </c>
      <c r="Q20138" s="61" t="s">
        <v>86</v>
      </c>
    </row>
    <row r="20139" spans="8:17" x14ac:dyDescent="0.25">
      <c r="H20139" s="59">
        <v>49093</v>
      </c>
      <c r="I20139" s="59" t="s">
        <v>72</v>
      </c>
      <c r="J20139" s="59">
        <v>25895346</v>
      </c>
      <c r="K20139" s="59" t="s">
        <v>20574</v>
      </c>
      <c r="L20139" s="61" t="s">
        <v>81</v>
      </c>
      <c r="M20139" s="61">
        <f>VLOOKUP(H20139,zdroj!C:F,4,0)</f>
        <v>0</v>
      </c>
      <c r="N20139" s="61" t="str">
        <f t="shared" si="628"/>
        <v>-</v>
      </c>
      <c r="P20139" s="73" t="str">
        <f t="shared" si="629"/>
        <v/>
      </c>
      <c r="Q20139" s="61" t="s">
        <v>86</v>
      </c>
    </row>
    <row r="20140" spans="8:17" x14ac:dyDescent="0.25">
      <c r="H20140" s="59">
        <v>49093</v>
      </c>
      <c r="I20140" s="59" t="s">
        <v>72</v>
      </c>
      <c r="J20140" s="59">
        <v>25907808</v>
      </c>
      <c r="K20140" s="59" t="s">
        <v>20575</v>
      </c>
      <c r="L20140" s="61" t="s">
        <v>81</v>
      </c>
      <c r="M20140" s="61">
        <f>VLOOKUP(H20140,zdroj!C:F,4,0)</f>
        <v>0</v>
      </c>
      <c r="N20140" s="61" t="str">
        <f t="shared" si="628"/>
        <v>-</v>
      </c>
      <c r="P20140" s="73" t="str">
        <f t="shared" si="629"/>
        <v/>
      </c>
      <c r="Q20140" s="61" t="s">
        <v>86</v>
      </c>
    </row>
    <row r="20141" spans="8:17" x14ac:dyDescent="0.25">
      <c r="H20141" s="59">
        <v>49093</v>
      </c>
      <c r="I20141" s="59" t="s">
        <v>72</v>
      </c>
      <c r="J20141" s="59">
        <v>26617901</v>
      </c>
      <c r="K20141" s="59" t="s">
        <v>20576</v>
      </c>
      <c r="L20141" s="61" t="s">
        <v>81</v>
      </c>
      <c r="M20141" s="61">
        <f>VLOOKUP(H20141,zdroj!C:F,4,0)</f>
        <v>0</v>
      </c>
      <c r="N20141" s="61" t="str">
        <f t="shared" si="628"/>
        <v>-</v>
      </c>
      <c r="P20141" s="73" t="str">
        <f t="shared" si="629"/>
        <v/>
      </c>
      <c r="Q20141" s="61" t="s">
        <v>86</v>
      </c>
    </row>
    <row r="20142" spans="8:17" x14ac:dyDescent="0.25">
      <c r="H20142" s="59">
        <v>49093</v>
      </c>
      <c r="I20142" s="59" t="s">
        <v>72</v>
      </c>
      <c r="J20142" s="59">
        <v>27338720</v>
      </c>
      <c r="K20142" s="59" t="s">
        <v>20577</v>
      </c>
      <c r="L20142" s="61" t="s">
        <v>81</v>
      </c>
      <c r="M20142" s="61">
        <f>VLOOKUP(H20142,zdroj!C:F,4,0)</f>
        <v>0</v>
      </c>
      <c r="N20142" s="61" t="str">
        <f t="shared" si="628"/>
        <v>-</v>
      </c>
      <c r="P20142" s="73" t="str">
        <f t="shared" si="629"/>
        <v/>
      </c>
      <c r="Q20142" s="61" t="s">
        <v>86</v>
      </c>
    </row>
    <row r="20143" spans="8:17" x14ac:dyDescent="0.25">
      <c r="H20143" s="59">
        <v>49093</v>
      </c>
      <c r="I20143" s="59" t="s">
        <v>72</v>
      </c>
      <c r="J20143" s="59">
        <v>27338738</v>
      </c>
      <c r="K20143" s="59" t="s">
        <v>20578</v>
      </c>
      <c r="L20143" s="61" t="s">
        <v>81</v>
      </c>
      <c r="M20143" s="61">
        <f>VLOOKUP(H20143,zdroj!C:F,4,0)</f>
        <v>0</v>
      </c>
      <c r="N20143" s="61" t="str">
        <f t="shared" si="628"/>
        <v>-</v>
      </c>
      <c r="P20143" s="73" t="str">
        <f t="shared" si="629"/>
        <v/>
      </c>
      <c r="Q20143" s="61" t="s">
        <v>86</v>
      </c>
    </row>
    <row r="20144" spans="8:17" x14ac:dyDescent="0.25">
      <c r="H20144" s="59">
        <v>49093</v>
      </c>
      <c r="I20144" s="59" t="s">
        <v>72</v>
      </c>
      <c r="J20144" s="59">
        <v>27338746</v>
      </c>
      <c r="K20144" s="59" t="s">
        <v>20579</v>
      </c>
      <c r="L20144" s="61" t="s">
        <v>81</v>
      </c>
      <c r="M20144" s="61">
        <f>VLOOKUP(H20144,zdroj!C:F,4,0)</f>
        <v>0</v>
      </c>
      <c r="N20144" s="61" t="str">
        <f t="shared" si="628"/>
        <v>-</v>
      </c>
      <c r="P20144" s="73" t="str">
        <f t="shared" si="629"/>
        <v/>
      </c>
      <c r="Q20144" s="61" t="s">
        <v>86</v>
      </c>
    </row>
    <row r="20145" spans="8:17" x14ac:dyDescent="0.25">
      <c r="H20145" s="59">
        <v>49093</v>
      </c>
      <c r="I20145" s="59" t="s">
        <v>72</v>
      </c>
      <c r="J20145" s="59">
        <v>27338754</v>
      </c>
      <c r="K20145" s="59" t="s">
        <v>20580</v>
      </c>
      <c r="L20145" s="61" t="s">
        <v>81</v>
      </c>
      <c r="M20145" s="61">
        <f>VLOOKUP(H20145,zdroj!C:F,4,0)</f>
        <v>0</v>
      </c>
      <c r="N20145" s="61" t="str">
        <f t="shared" si="628"/>
        <v>-</v>
      </c>
      <c r="P20145" s="73" t="str">
        <f t="shared" si="629"/>
        <v/>
      </c>
      <c r="Q20145" s="61" t="s">
        <v>86</v>
      </c>
    </row>
    <row r="20146" spans="8:17" x14ac:dyDescent="0.25">
      <c r="H20146" s="59">
        <v>49093</v>
      </c>
      <c r="I20146" s="59" t="s">
        <v>72</v>
      </c>
      <c r="J20146" s="59">
        <v>27949249</v>
      </c>
      <c r="K20146" s="59" t="s">
        <v>20581</v>
      </c>
      <c r="L20146" s="61" t="s">
        <v>81</v>
      </c>
      <c r="M20146" s="61">
        <f>VLOOKUP(H20146,zdroj!C:F,4,0)</f>
        <v>0</v>
      </c>
      <c r="N20146" s="61" t="str">
        <f t="shared" si="628"/>
        <v>-</v>
      </c>
      <c r="P20146" s="73" t="str">
        <f t="shared" si="629"/>
        <v/>
      </c>
      <c r="Q20146" s="61" t="s">
        <v>86</v>
      </c>
    </row>
    <row r="20147" spans="8:17" x14ac:dyDescent="0.25">
      <c r="H20147" s="59">
        <v>49093</v>
      </c>
      <c r="I20147" s="59" t="s">
        <v>72</v>
      </c>
      <c r="J20147" s="59">
        <v>27949257</v>
      </c>
      <c r="K20147" s="59" t="s">
        <v>20582</v>
      </c>
      <c r="L20147" s="61" t="s">
        <v>81</v>
      </c>
      <c r="M20147" s="61">
        <f>VLOOKUP(H20147,zdroj!C:F,4,0)</f>
        <v>0</v>
      </c>
      <c r="N20147" s="61" t="str">
        <f t="shared" si="628"/>
        <v>-</v>
      </c>
      <c r="P20147" s="73" t="str">
        <f t="shared" si="629"/>
        <v/>
      </c>
      <c r="Q20147" s="61" t="s">
        <v>86</v>
      </c>
    </row>
    <row r="20148" spans="8:17" x14ac:dyDescent="0.25">
      <c r="H20148" s="59">
        <v>49093</v>
      </c>
      <c r="I20148" s="59" t="s">
        <v>72</v>
      </c>
      <c r="J20148" s="59">
        <v>27949265</v>
      </c>
      <c r="K20148" s="59" t="s">
        <v>20583</v>
      </c>
      <c r="L20148" s="61" t="s">
        <v>81</v>
      </c>
      <c r="M20148" s="61">
        <f>VLOOKUP(H20148,zdroj!C:F,4,0)</f>
        <v>0</v>
      </c>
      <c r="N20148" s="61" t="str">
        <f t="shared" si="628"/>
        <v>-</v>
      </c>
      <c r="P20148" s="73" t="str">
        <f t="shared" si="629"/>
        <v/>
      </c>
      <c r="Q20148" s="61" t="s">
        <v>86</v>
      </c>
    </row>
    <row r="20149" spans="8:17" x14ac:dyDescent="0.25">
      <c r="H20149" s="59">
        <v>49093</v>
      </c>
      <c r="I20149" s="59" t="s">
        <v>72</v>
      </c>
      <c r="J20149" s="59">
        <v>28492838</v>
      </c>
      <c r="K20149" s="59" t="s">
        <v>20584</v>
      </c>
      <c r="L20149" s="61" t="s">
        <v>81</v>
      </c>
      <c r="M20149" s="61">
        <f>VLOOKUP(H20149,zdroj!C:F,4,0)</f>
        <v>0</v>
      </c>
      <c r="N20149" s="61" t="str">
        <f t="shared" si="628"/>
        <v>-</v>
      </c>
      <c r="P20149" s="73" t="str">
        <f t="shared" si="629"/>
        <v/>
      </c>
      <c r="Q20149" s="61" t="s">
        <v>86</v>
      </c>
    </row>
    <row r="20150" spans="8:17" x14ac:dyDescent="0.25">
      <c r="H20150" s="59">
        <v>49093</v>
      </c>
      <c r="I20150" s="59" t="s">
        <v>72</v>
      </c>
      <c r="J20150" s="59">
        <v>28492846</v>
      </c>
      <c r="K20150" s="59" t="s">
        <v>20585</v>
      </c>
      <c r="L20150" s="61" t="s">
        <v>81</v>
      </c>
      <c r="M20150" s="61">
        <f>VLOOKUP(H20150,zdroj!C:F,4,0)</f>
        <v>0</v>
      </c>
      <c r="N20150" s="61" t="str">
        <f t="shared" si="628"/>
        <v>-</v>
      </c>
      <c r="P20150" s="73" t="str">
        <f t="shared" si="629"/>
        <v/>
      </c>
      <c r="Q20150" s="61" t="s">
        <v>86</v>
      </c>
    </row>
    <row r="20151" spans="8:17" x14ac:dyDescent="0.25">
      <c r="H20151" s="59">
        <v>49093</v>
      </c>
      <c r="I20151" s="59" t="s">
        <v>72</v>
      </c>
      <c r="J20151" s="59">
        <v>28492854</v>
      </c>
      <c r="K20151" s="59" t="s">
        <v>20586</v>
      </c>
      <c r="L20151" s="61" t="s">
        <v>81</v>
      </c>
      <c r="M20151" s="61">
        <f>VLOOKUP(H20151,zdroj!C:F,4,0)</f>
        <v>0</v>
      </c>
      <c r="N20151" s="61" t="str">
        <f t="shared" si="628"/>
        <v>-</v>
      </c>
      <c r="P20151" s="73" t="str">
        <f t="shared" si="629"/>
        <v/>
      </c>
      <c r="Q20151" s="61" t="s">
        <v>86</v>
      </c>
    </row>
    <row r="20152" spans="8:17" x14ac:dyDescent="0.25">
      <c r="H20152" s="59">
        <v>49093</v>
      </c>
      <c r="I20152" s="59" t="s">
        <v>72</v>
      </c>
      <c r="J20152" s="59">
        <v>40038360</v>
      </c>
      <c r="K20152" s="59" t="s">
        <v>20587</v>
      </c>
      <c r="L20152" s="61" t="s">
        <v>114</v>
      </c>
      <c r="M20152" s="61">
        <f>VLOOKUP(H20152,zdroj!C:F,4,0)</f>
        <v>0</v>
      </c>
      <c r="N20152" s="61" t="str">
        <f t="shared" si="628"/>
        <v>katC</v>
      </c>
      <c r="P20152" s="73" t="str">
        <f t="shared" si="629"/>
        <v/>
      </c>
      <c r="Q20152" s="61" t="s">
        <v>31</v>
      </c>
    </row>
    <row r="20153" spans="8:17" x14ac:dyDescent="0.25">
      <c r="H20153" s="59">
        <v>49093</v>
      </c>
      <c r="I20153" s="59" t="s">
        <v>72</v>
      </c>
      <c r="J20153" s="59">
        <v>41169646</v>
      </c>
      <c r="K20153" s="59" t="s">
        <v>20588</v>
      </c>
      <c r="L20153" s="61" t="s">
        <v>81</v>
      </c>
      <c r="M20153" s="61">
        <f>VLOOKUP(H20153,zdroj!C:F,4,0)</f>
        <v>0</v>
      </c>
      <c r="N20153" s="61" t="str">
        <f t="shared" si="628"/>
        <v>-</v>
      </c>
      <c r="P20153" s="73" t="str">
        <f t="shared" si="629"/>
        <v/>
      </c>
      <c r="Q20153" s="61" t="s">
        <v>86</v>
      </c>
    </row>
    <row r="20154" spans="8:17" x14ac:dyDescent="0.25">
      <c r="H20154" s="59">
        <v>49107</v>
      </c>
      <c r="I20154" s="59" t="s">
        <v>69</v>
      </c>
      <c r="J20154" s="59">
        <v>9130683</v>
      </c>
      <c r="K20154" s="59" t="s">
        <v>20589</v>
      </c>
      <c r="L20154" s="61" t="s">
        <v>81</v>
      </c>
      <c r="M20154" s="61">
        <f>VLOOKUP(H20154,zdroj!C:F,4,0)</f>
        <v>0</v>
      </c>
      <c r="N20154" s="61" t="str">
        <f t="shared" si="628"/>
        <v>-</v>
      </c>
      <c r="P20154" s="73" t="str">
        <f t="shared" si="629"/>
        <v/>
      </c>
      <c r="Q20154" s="61" t="s">
        <v>86</v>
      </c>
    </row>
    <row r="20155" spans="8:17" x14ac:dyDescent="0.25">
      <c r="H20155" s="59">
        <v>49107</v>
      </c>
      <c r="I20155" s="59" t="s">
        <v>69</v>
      </c>
      <c r="J20155" s="59">
        <v>9130713</v>
      </c>
      <c r="K20155" s="59" t="s">
        <v>20590</v>
      </c>
      <c r="L20155" s="61" t="s">
        <v>81</v>
      </c>
      <c r="M20155" s="61">
        <f>VLOOKUP(H20155,zdroj!C:F,4,0)</f>
        <v>0</v>
      </c>
      <c r="N20155" s="61" t="str">
        <f t="shared" si="628"/>
        <v>-</v>
      </c>
      <c r="P20155" s="73" t="str">
        <f t="shared" si="629"/>
        <v/>
      </c>
      <c r="Q20155" s="61" t="s">
        <v>86</v>
      </c>
    </row>
    <row r="20156" spans="8:17" x14ac:dyDescent="0.25">
      <c r="H20156" s="59">
        <v>49107</v>
      </c>
      <c r="I20156" s="59" t="s">
        <v>69</v>
      </c>
      <c r="J20156" s="59">
        <v>9130756</v>
      </c>
      <c r="K20156" s="59" t="s">
        <v>20591</v>
      </c>
      <c r="L20156" s="61" t="s">
        <v>113</v>
      </c>
      <c r="M20156" s="61">
        <f>VLOOKUP(H20156,zdroj!C:F,4,0)</f>
        <v>0</v>
      </c>
      <c r="N20156" s="61" t="str">
        <f t="shared" si="628"/>
        <v>katB</v>
      </c>
      <c r="P20156" s="73" t="str">
        <f t="shared" si="629"/>
        <v/>
      </c>
      <c r="Q20156" s="61" t="s">
        <v>30</v>
      </c>
    </row>
    <row r="20157" spans="8:17" x14ac:dyDescent="0.25">
      <c r="H20157" s="59">
        <v>49107</v>
      </c>
      <c r="I20157" s="59" t="s">
        <v>69</v>
      </c>
      <c r="J20157" s="59">
        <v>9130764</v>
      </c>
      <c r="K20157" s="59" t="s">
        <v>20592</v>
      </c>
      <c r="L20157" s="61" t="s">
        <v>113</v>
      </c>
      <c r="M20157" s="61">
        <f>VLOOKUP(H20157,zdroj!C:F,4,0)</f>
        <v>0</v>
      </c>
      <c r="N20157" s="61" t="str">
        <f t="shared" si="628"/>
        <v>katB</v>
      </c>
      <c r="P20157" s="73" t="str">
        <f t="shared" si="629"/>
        <v/>
      </c>
      <c r="Q20157" s="61" t="s">
        <v>30</v>
      </c>
    </row>
    <row r="20158" spans="8:17" x14ac:dyDescent="0.25">
      <c r="H20158" s="59">
        <v>49107</v>
      </c>
      <c r="I20158" s="59" t="s">
        <v>69</v>
      </c>
      <c r="J20158" s="59">
        <v>9130772</v>
      </c>
      <c r="K20158" s="59" t="s">
        <v>20593</v>
      </c>
      <c r="L20158" s="61" t="s">
        <v>113</v>
      </c>
      <c r="M20158" s="61">
        <f>VLOOKUP(H20158,zdroj!C:F,4,0)</f>
        <v>0</v>
      </c>
      <c r="N20158" s="61" t="str">
        <f t="shared" si="628"/>
        <v>katB</v>
      </c>
      <c r="P20158" s="73" t="str">
        <f t="shared" si="629"/>
        <v/>
      </c>
      <c r="Q20158" s="61" t="s">
        <v>30</v>
      </c>
    </row>
    <row r="20159" spans="8:17" x14ac:dyDescent="0.25">
      <c r="H20159" s="59">
        <v>49107</v>
      </c>
      <c r="I20159" s="59" t="s">
        <v>69</v>
      </c>
      <c r="J20159" s="59">
        <v>9130781</v>
      </c>
      <c r="K20159" s="59" t="s">
        <v>20594</v>
      </c>
      <c r="L20159" s="61" t="s">
        <v>113</v>
      </c>
      <c r="M20159" s="61">
        <f>VLOOKUP(H20159,zdroj!C:F,4,0)</f>
        <v>0</v>
      </c>
      <c r="N20159" s="61" t="str">
        <f t="shared" si="628"/>
        <v>katB</v>
      </c>
      <c r="P20159" s="73" t="str">
        <f t="shared" si="629"/>
        <v/>
      </c>
      <c r="Q20159" s="61" t="s">
        <v>30</v>
      </c>
    </row>
    <row r="20160" spans="8:17" x14ac:dyDescent="0.25">
      <c r="H20160" s="59">
        <v>49107</v>
      </c>
      <c r="I20160" s="59" t="s">
        <v>69</v>
      </c>
      <c r="J20160" s="59">
        <v>9130799</v>
      </c>
      <c r="K20160" s="59" t="s">
        <v>20595</v>
      </c>
      <c r="L20160" s="61" t="s">
        <v>113</v>
      </c>
      <c r="M20160" s="61">
        <f>VLOOKUP(H20160,zdroj!C:F,4,0)</f>
        <v>0</v>
      </c>
      <c r="N20160" s="61" t="str">
        <f t="shared" si="628"/>
        <v>katB</v>
      </c>
      <c r="P20160" s="73" t="str">
        <f t="shared" si="629"/>
        <v/>
      </c>
      <c r="Q20160" s="61" t="s">
        <v>30</v>
      </c>
    </row>
    <row r="20161" spans="8:17" x14ac:dyDescent="0.25">
      <c r="H20161" s="59">
        <v>49107</v>
      </c>
      <c r="I20161" s="59" t="s">
        <v>69</v>
      </c>
      <c r="J20161" s="59">
        <v>9130802</v>
      </c>
      <c r="K20161" s="59" t="s">
        <v>20596</v>
      </c>
      <c r="L20161" s="61" t="s">
        <v>113</v>
      </c>
      <c r="M20161" s="61">
        <f>VLOOKUP(H20161,zdroj!C:F,4,0)</f>
        <v>0</v>
      </c>
      <c r="N20161" s="61" t="str">
        <f t="shared" si="628"/>
        <v>katB</v>
      </c>
      <c r="P20161" s="73" t="str">
        <f t="shared" si="629"/>
        <v/>
      </c>
      <c r="Q20161" s="61" t="s">
        <v>30</v>
      </c>
    </row>
    <row r="20162" spans="8:17" x14ac:dyDescent="0.25">
      <c r="H20162" s="59">
        <v>49107</v>
      </c>
      <c r="I20162" s="59" t="s">
        <v>69</v>
      </c>
      <c r="J20162" s="59">
        <v>31220428</v>
      </c>
      <c r="K20162" s="59" t="s">
        <v>20597</v>
      </c>
      <c r="L20162" s="61" t="s">
        <v>81</v>
      </c>
      <c r="M20162" s="61">
        <f>VLOOKUP(H20162,zdroj!C:F,4,0)</f>
        <v>0</v>
      </c>
      <c r="N20162" s="61" t="str">
        <f t="shared" si="628"/>
        <v>-</v>
      </c>
      <c r="P20162" s="73" t="str">
        <f t="shared" si="629"/>
        <v/>
      </c>
      <c r="Q20162" s="61" t="s">
        <v>86</v>
      </c>
    </row>
    <row r="20163" spans="8:17" x14ac:dyDescent="0.25">
      <c r="H20163" s="59">
        <v>49107</v>
      </c>
      <c r="I20163" s="59" t="s">
        <v>69</v>
      </c>
      <c r="J20163" s="59">
        <v>40038378</v>
      </c>
      <c r="K20163" s="59" t="s">
        <v>20598</v>
      </c>
      <c r="L20163" s="61" t="s">
        <v>113</v>
      </c>
      <c r="M20163" s="61">
        <f>VLOOKUP(H20163,zdroj!C:F,4,0)</f>
        <v>0</v>
      </c>
      <c r="N20163" s="61" t="str">
        <f t="shared" si="628"/>
        <v>katB</v>
      </c>
      <c r="P20163" s="73" t="str">
        <f t="shared" si="629"/>
        <v/>
      </c>
      <c r="Q20163" s="61" t="s">
        <v>30</v>
      </c>
    </row>
    <row r="20164" spans="8:17" x14ac:dyDescent="0.25">
      <c r="H20164" s="59">
        <v>49107</v>
      </c>
      <c r="I20164" s="59" t="s">
        <v>69</v>
      </c>
      <c r="J20164" s="59">
        <v>73419095</v>
      </c>
      <c r="K20164" s="59" t="s">
        <v>20599</v>
      </c>
      <c r="L20164" s="61" t="s">
        <v>81</v>
      </c>
      <c r="M20164" s="61">
        <f>VLOOKUP(H20164,zdroj!C:F,4,0)</f>
        <v>0</v>
      </c>
      <c r="N20164" s="61" t="str">
        <f t="shared" si="628"/>
        <v>-</v>
      </c>
      <c r="P20164" s="73" t="str">
        <f t="shared" si="629"/>
        <v/>
      </c>
      <c r="Q20164" s="61" t="s">
        <v>86</v>
      </c>
    </row>
    <row r="20165" spans="8:17" x14ac:dyDescent="0.25">
      <c r="H20165" s="59">
        <v>49140</v>
      </c>
      <c r="I20165" s="59" t="s">
        <v>72</v>
      </c>
      <c r="J20165" s="59">
        <v>9132767</v>
      </c>
      <c r="K20165" s="59" t="s">
        <v>20600</v>
      </c>
      <c r="L20165" s="61" t="s">
        <v>81</v>
      </c>
      <c r="M20165" s="61">
        <f>VLOOKUP(H20165,zdroj!C:F,4,0)</f>
        <v>0</v>
      </c>
      <c r="N20165" s="61" t="str">
        <f t="shared" si="628"/>
        <v>-</v>
      </c>
      <c r="P20165" s="73" t="str">
        <f t="shared" si="629"/>
        <v/>
      </c>
      <c r="Q20165" s="61" t="s">
        <v>86</v>
      </c>
    </row>
    <row r="20166" spans="8:17" x14ac:dyDescent="0.25">
      <c r="H20166" s="59">
        <v>49140</v>
      </c>
      <c r="I20166" s="59" t="s">
        <v>72</v>
      </c>
      <c r="J20166" s="59">
        <v>9132783</v>
      </c>
      <c r="K20166" s="59" t="s">
        <v>20601</v>
      </c>
      <c r="L20166" s="61" t="s">
        <v>81</v>
      </c>
      <c r="M20166" s="61">
        <f>VLOOKUP(H20166,zdroj!C:F,4,0)</f>
        <v>0</v>
      </c>
      <c r="N20166" s="61" t="str">
        <f t="shared" si="628"/>
        <v>-</v>
      </c>
      <c r="P20166" s="73" t="str">
        <f t="shared" si="629"/>
        <v/>
      </c>
      <c r="Q20166" s="61" t="s">
        <v>86</v>
      </c>
    </row>
    <row r="20167" spans="8:17" x14ac:dyDescent="0.25">
      <c r="H20167" s="59">
        <v>49140</v>
      </c>
      <c r="I20167" s="59" t="s">
        <v>72</v>
      </c>
      <c r="J20167" s="59">
        <v>9132791</v>
      </c>
      <c r="K20167" s="59" t="s">
        <v>20602</v>
      </c>
      <c r="L20167" s="61" t="s">
        <v>81</v>
      </c>
      <c r="M20167" s="61">
        <f>VLOOKUP(H20167,zdroj!C:F,4,0)</f>
        <v>0</v>
      </c>
      <c r="N20167" s="61" t="str">
        <f t="shared" ref="N20167:N20230" si="630">IF(M20167="A",IF(L20167="katA","katB",L20167),L20167)</f>
        <v>-</v>
      </c>
      <c r="P20167" s="73" t="str">
        <f t="shared" ref="P20167:P20230" si="631">IF(O20167="A",1,"")</f>
        <v/>
      </c>
      <c r="Q20167" s="61" t="s">
        <v>86</v>
      </c>
    </row>
    <row r="20168" spans="8:17" x14ac:dyDescent="0.25">
      <c r="H20168" s="59">
        <v>49140</v>
      </c>
      <c r="I20168" s="59" t="s">
        <v>72</v>
      </c>
      <c r="J20168" s="59">
        <v>9132813</v>
      </c>
      <c r="K20168" s="59" t="s">
        <v>20603</v>
      </c>
      <c r="L20168" s="61" t="s">
        <v>81</v>
      </c>
      <c r="M20168" s="61">
        <f>VLOOKUP(H20168,zdroj!C:F,4,0)</f>
        <v>0</v>
      </c>
      <c r="N20168" s="61" t="str">
        <f t="shared" si="630"/>
        <v>-</v>
      </c>
      <c r="P20168" s="73" t="str">
        <f t="shared" si="631"/>
        <v/>
      </c>
      <c r="Q20168" s="61" t="s">
        <v>86</v>
      </c>
    </row>
    <row r="20169" spans="8:17" x14ac:dyDescent="0.25">
      <c r="H20169" s="59">
        <v>49140</v>
      </c>
      <c r="I20169" s="59" t="s">
        <v>72</v>
      </c>
      <c r="J20169" s="59">
        <v>9132821</v>
      </c>
      <c r="K20169" s="59" t="s">
        <v>20604</v>
      </c>
      <c r="L20169" s="61" t="s">
        <v>81</v>
      </c>
      <c r="M20169" s="61">
        <f>VLOOKUP(H20169,zdroj!C:F,4,0)</f>
        <v>0</v>
      </c>
      <c r="N20169" s="61" t="str">
        <f t="shared" si="630"/>
        <v>-</v>
      </c>
      <c r="P20169" s="73" t="str">
        <f t="shared" si="631"/>
        <v/>
      </c>
      <c r="Q20169" s="61" t="s">
        <v>86</v>
      </c>
    </row>
    <row r="20170" spans="8:17" x14ac:dyDescent="0.25">
      <c r="H20170" s="59">
        <v>49140</v>
      </c>
      <c r="I20170" s="59" t="s">
        <v>72</v>
      </c>
      <c r="J20170" s="59">
        <v>9132830</v>
      </c>
      <c r="K20170" s="59" t="s">
        <v>20605</v>
      </c>
      <c r="L20170" s="61" t="s">
        <v>81</v>
      </c>
      <c r="M20170" s="61">
        <f>VLOOKUP(H20170,zdroj!C:F,4,0)</f>
        <v>0</v>
      </c>
      <c r="N20170" s="61" t="str">
        <f t="shared" si="630"/>
        <v>-</v>
      </c>
      <c r="P20170" s="73" t="str">
        <f t="shared" si="631"/>
        <v/>
      </c>
      <c r="Q20170" s="61" t="s">
        <v>86</v>
      </c>
    </row>
    <row r="20171" spans="8:17" x14ac:dyDescent="0.25">
      <c r="H20171" s="59">
        <v>49140</v>
      </c>
      <c r="I20171" s="59" t="s">
        <v>72</v>
      </c>
      <c r="J20171" s="59">
        <v>9132848</v>
      </c>
      <c r="K20171" s="59" t="s">
        <v>20606</v>
      </c>
      <c r="L20171" s="61" t="s">
        <v>114</v>
      </c>
      <c r="M20171" s="61">
        <f>VLOOKUP(H20171,zdroj!C:F,4,0)</f>
        <v>0</v>
      </c>
      <c r="N20171" s="61" t="str">
        <f t="shared" si="630"/>
        <v>katC</v>
      </c>
      <c r="P20171" s="73" t="str">
        <f t="shared" si="631"/>
        <v/>
      </c>
      <c r="Q20171" s="61" t="s">
        <v>31</v>
      </c>
    </row>
    <row r="20172" spans="8:17" x14ac:dyDescent="0.25">
      <c r="H20172" s="59">
        <v>49140</v>
      </c>
      <c r="I20172" s="59" t="s">
        <v>72</v>
      </c>
      <c r="J20172" s="59">
        <v>9132856</v>
      </c>
      <c r="K20172" s="59" t="s">
        <v>20607</v>
      </c>
      <c r="L20172" s="61" t="s">
        <v>81</v>
      </c>
      <c r="M20172" s="61">
        <f>VLOOKUP(H20172,zdroj!C:F,4,0)</f>
        <v>0</v>
      </c>
      <c r="N20172" s="61" t="str">
        <f t="shared" si="630"/>
        <v>-</v>
      </c>
      <c r="P20172" s="73" t="str">
        <f t="shared" si="631"/>
        <v/>
      </c>
      <c r="Q20172" s="61" t="s">
        <v>86</v>
      </c>
    </row>
    <row r="20173" spans="8:17" x14ac:dyDescent="0.25">
      <c r="H20173" s="59">
        <v>49140</v>
      </c>
      <c r="I20173" s="59" t="s">
        <v>72</v>
      </c>
      <c r="J20173" s="59">
        <v>9132864</v>
      </c>
      <c r="K20173" s="59" t="s">
        <v>20608</v>
      </c>
      <c r="L20173" s="61" t="s">
        <v>81</v>
      </c>
      <c r="M20173" s="61">
        <f>VLOOKUP(H20173,zdroj!C:F,4,0)</f>
        <v>0</v>
      </c>
      <c r="N20173" s="61" t="str">
        <f t="shared" si="630"/>
        <v>-</v>
      </c>
      <c r="P20173" s="73" t="str">
        <f t="shared" si="631"/>
        <v/>
      </c>
      <c r="Q20173" s="61" t="s">
        <v>86</v>
      </c>
    </row>
    <row r="20174" spans="8:17" x14ac:dyDescent="0.25">
      <c r="H20174" s="59">
        <v>49140</v>
      </c>
      <c r="I20174" s="59" t="s">
        <v>72</v>
      </c>
      <c r="J20174" s="59">
        <v>9132872</v>
      </c>
      <c r="K20174" s="59" t="s">
        <v>20609</v>
      </c>
      <c r="L20174" s="61" t="s">
        <v>81</v>
      </c>
      <c r="M20174" s="61">
        <f>VLOOKUP(H20174,zdroj!C:F,4,0)</f>
        <v>0</v>
      </c>
      <c r="N20174" s="61" t="str">
        <f t="shared" si="630"/>
        <v>-</v>
      </c>
      <c r="P20174" s="73" t="str">
        <f t="shared" si="631"/>
        <v/>
      </c>
      <c r="Q20174" s="61" t="s">
        <v>86</v>
      </c>
    </row>
    <row r="20175" spans="8:17" x14ac:dyDescent="0.25">
      <c r="H20175" s="59">
        <v>49140</v>
      </c>
      <c r="I20175" s="59" t="s">
        <v>72</v>
      </c>
      <c r="J20175" s="59">
        <v>9132881</v>
      </c>
      <c r="K20175" s="59" t="s">
        <v>20610</v>
      </c>
      <c r="L20175" s="61" t="s">
        <v>81</v>
      </c>
      <c r="M20175" s="61">
        <f>VLOOKUP(H20175,zdroj!C:F,4,0)</f>
        <v>0</v>
      </c>
      <c r="N20175" s="61" t="str">
        <f t="shared" si="630"/>
        <v>-</v>
      </c>
      <c r="P20175" s="73" t="str">
        <f t="shared" si="631"/>
        <v/>
      </c>
      <c r="Q20175" s="61" t="s">
        <v>86</v>
      </c>
    </row>
    <row r="20176" spans="8:17" x14ac:dyDescent="0.25">
      <c r="H20176" s="59">
        <v>49140</v>
      </c>
      <c r="I20176" s="59" t="s">
        <v>72</v>
      </c>
      <c r="J20176" s="59">
        <v>9132899</v>
      </c>
      <c r="K20176" s="59" t="s">
        <v>20611</v>
      </c>
      <c r="L20176" s="61" t="s">
        <v>81</v>
      </c>
      <c r="M20176" s="61">
        <f>VLOOKUP(H20176,zdroj!C:F,4,0)</f>
        <v>0</v>
      </c>
      <c r="N20176" s="61" t="str">
        <f t="shared" si="630"/>
        <v>-</v>
      </c>
      <c r="P20176" s="73" t="str">
        <f t="shared" si="631"/>
        <v/>
      </c>
      <c r="Q20176" s="61" t="s">
        <v>86</v>
      </c>
    </row>
    <row r="20177" spans="8:17" x14ac:dyDescent="0.25">
      <c r="H20177" s="59">
        <v>49140</v>
      </c>
      <c r="I20177" s="59" t="s">
        <v>72</v>
      </c>
      <c r="J20177" s="59">
        <v>9132902</v>
      </c>
      <c r="K20177" s="59" t="s">
        <v>20612</v>
      </c>
      <c r="L20177" s="61" t="s">
        <v>81</v>
      </c>
      <c r="M20177" s="61">
        <f>VLOOKUP(H20177,zdroj!C:F,4,0)</f>
        <v>0</v>
      </c>
      <c r="N20177" s="61" t="str">
        <f t="shared" si="630"/>
        <v>-</v>
      </c>
      <c r="P20177" s="73" t="str">
        <f t="shared" si="631"/>
        <v/>
      </c>
      <c r="Q20177" s="61" t="s">
        <v>86</v>
      </c>
    </row>
    <row r="20178" spans="8:17" x14ac:dyDescent="0.25">
      <c r="H20178" s="59">
        <v>49140</v>
      </c>
      <c r="I20178" s="59" t="s">
        <v>72</v>
      </c>
      <c r="J20178" s="59">
        <v>9132911</v>
      </c>
      <c r="K20178" s="59" t="s">
        <v>20613</v>
      </c>
      <c r="L20178" s="61" t="s">
        <v>81</v>
      </c>
      <c r="M20178" s="61">
        <f>VLOOKUP(H20178,zdroj!C:F,4,0)</f>
        <v>0</v>
      </c>
      <c r="N20178" s="61" t="str">
        <f t="shared" si="630"/>
        <v>-</v>
      </c>
      <c r="P20178" s="73" t="str">
        <f t="shared" si="631"/>
        <v/>
      </c>
      <c r="Q20178" s="61" t="s">
        <v>86</v>
      </c>
    </row>
    <row r="20179" spans="8:17" x14ac:dyDescent="0.25">
      <c r="H20179" s="59">
        <v>49140</v>
      </c>
      <c r="I20179" s="59" t="s">
        <v>72</v>
      </c>
      <c r="J20179" s="59">
        <v>9132929</v>
      </c>
      <c r="K20179" s="59" t="s">
        <v>20614</v>
      </c>
      <c r="L20179" s="61" t="s">
        <v>81</v>
      </c>
      <c r="M20179" s="61">
        <f>VLOOKUP(H20179,zdroj!C:F,4,0)</f>
        <v>0</v>
      </c>
      <c r="N20179" s="61" t="str">
        <f t="shared" si="630"/>
        <v>-</v>
      </c>
      <c r="P20179" s="73" t="str">
        <f t="shared" si="631"/>
        <v/>
      </c>
      <c r="Q20179" s="61" t="s">
        <v>86</v>
      </c>
    </row>
    <row r="20180" spans="8:17" x14ac:dyDescent="0.25">
      <c r="H20180" s="59">
        <v>49140</v>
      </c>
      <c r="I20180" s="59" t="s">
        <v>72</v>
      </c>
      <c r="J20180" s="59">
        <v>9132937</v>
      </c>
      <c r="K20180" s="59" t="s">
        <v>20615</v>
      </c>
      <c r="L20180" s="61" t="s">
        <v>81</v>
      </c>
      <c r="M20180" s="61">
        <f>VLOOKUP(H20180,zdroj!C:F,4,0)</f>
        <v>0</v>
      </c>
      <c r="N20180" s="61" t="str">
        <f t="shared" si="630"/>
        <v>-</v>
      </c>
      <c r="P20180" s="73" t="str">
        <f t="shared" si="631"/>
        <v/>
      </c>
      <c r="Q20180" s="61" t="s">
        <v>86</v>
      </c>
    </row>
    <row r="20181" spans="8:17" x14ac:dyDescent="0.25">
      <c r="H20181" s="59">
        <v>49140</v>
      </c>
      <c r="I20181" s="59" t="s">
        <v>72</v>
      </c>
      <c r="J20181" s="59">
        <v>9132945</v>
      </c>
      <c r="K20181" s="59" t="s">
        <v>20616</v>
      </c>
      <c r="L20181" s="61" t="s">
        <v>81</v>
      </c>
      <c r="M20181" s="61">
        <f>VLOOKUP(H20181,zdroj!C:F,4,0)</f>
        <v>0</v>
      </c>
      <c r="N20181" s="61" t="str">
        <f t="shared" si="630"/>
        <v>-</v>
      </c>
      <c r="P20181" s="73" t="str">
        <f t="shared" si="631"/>
        <v/>
      </c>
      <c r="Q20181" s="61" t="s">
        <v>86</v>
      </c>
    </row>
    <row r="20182" spans="8:17" x14ac:dyDescent="0.25">
      <c r="H20182" s="59">
        <v>49140</v>
      </c>
      <c r="I20182" s="59" t="s">
        <v>72</v>
      </c>
      <c r="J20182" s="59">
        <v>9132953</v>
      </c>
      <c r="K20182" s="59" t="s">
        <v>20617</v>
      </c>
      <c r="L20182" s="61" t="s">
        <v>81</v>
      </c>
      <c r="M20182" s="61">
        <f>VLOOKUP(H20182,zdroj!C:F,4,0)</f>
        <v>0</v>
      </c>
      <c r="N20182" s="61" t="str">
        <f t="shared" si="630"/>
        <v>-</v>
      </c>
      <c r="P20182" s="73" t="str">
        <f t="shared" si="631"/>
        <v/>
      </c>
      <c r="Q20182" s="61" t="s">
        <v>86</v>
      </c>
    </row>
    <row r="20183" spans="8:17" x14ac:dyDescent="0.25">
      <c r="H20183" s="59">
        <v>49140</v>
      </c>
      <c r="I20183" s="59" t="s">
        <v>72</v>
      </c>
      <c r="J20183" s="59">
        <v>9132961</v>
      </c>
      <c r="K20183" s="59" t="s">
        <v>20618</v>
      </c>
      <c r="L20183" s="61" t="s">
        <v>114</v>
      </c>
      <c r="M20183" s="61">
        <f>VLOOKUP(H20183,zdroj!C:F,4,0)</f>
        <v>0</v>
      </c>
      <c r="N20183" s="61" t="str">
        <f t="shared" si="630"/>
        <v>katC</v>
      </c>
      <c r="P20183" s="73" t="str">
        <f t="shared" si="631"/>
        <v/>
      </c>
      <c r="Q20183" s="61" t="s">
        <v>31</v>
      </c>
    </row>
    <row r="20184" spans="8:17" x14ac:dyDescent="0.25">
      <c r="H20184" s="59">
        <v>49140</v>
      </c>
      <c r="I20184" s="59" t="s">
        <v>72</v>
      </c>
      <c r="J20184" s="59">
        <v>9132970</v>
      </c>
      <c r="K20184" s="59" t="s">
        <v>20619</v>
      </c>
      <c r="L20184" s="61" t="s">
        <v>114</v>
      </c>
      <c r="M20184" s="61">
        <f>VLOOKUP(H20184,zdroj!C:F,4,0)</f>
        <v>0</v>
      </c>
      <c r="N20184" s="61" t="str">
        <f t="shared" si="630"/>
        <v>katC</v>
      </c>
      <c r="P20184" s="73" t="str">
        <f t="shared" si="631"/>
        <v/>
      </c>
      <c r="Q20184" s="61" t="s">
        <v>31</v>
      </c>
    </row>
    <row r="20185" spans="8:17" x14ac:dyDescent="0.25">
      <c r="H20185" s="59">
        <v>49140</v>
      </c>
      <c r="I20185" s="59" t="s">
        <v>72</v>
      </c>
      <c r="J20185" s="59">
        <v>9132988</v>
      </c>
      <c r="K20185" s="59" t="s">
        <v>20620</v>
      </c>
      <c r="L20185" s="61" t="s">
        <v>114</v>
      </c>
      <c r="M20185" s="61">
        <f>VLOOKUP(H20185,zdroj!C:F,4,0)</f>
        <v>0</v>
      </c>
      <c r="N20185" s="61" t="str">
        <f t="shared" si="630"/>
        <v>katC</v>
      </c>
      <c r="P20185" s="73" t="str">
        <f t="shared" si="631"/>
        <v/>
      </c>
      <c r="Q20185" s="61" t="s">
        <v>31</v>
      </c>
    </row>
    <row r="20186" spans="8:17" x14ac:dyDescent="0.25">
      <c r="H20186" s="59">
        <v>49140</v>
      </c>
      <c r="I20186" s="59" t="s">
        <v>72</v>
      </c>
      <c r="J20186" s="59">
        <v>9132996</v>
      </c>
      <c r="K20186" s="59" t="s">
        <v>20621</v>
      </c>
      <c r="L20186" s="61" t="s">
        <v>114</v>
      </c>
      <c r="M20186" s="61">
        <f>VLOOKUP(H20186,zdroj!C:F,4,0)</f>
        <v>0</v>
      </c>
      <c r="N20186" s="61" t="str">
        <f t="shared" si="630"/>
        <v>katC</v>
      </c>
      <c r="P20186" s="73" t="str">
        <f t="shared" si="631"/>
        <v/>
      </c>
      <c r="Q20186" s="61" t="s">
        <v>33</v>
      </c>
    </row>
    <row r="20187" spans="8:17" x14ac:dyDescent="0.25">
      <c r="H20187" s="59">
        <v>49140</v>
      </c>
      <c r="I20187" s="59" t="s">
        <v>72</v>
      </c>
      <c r="J20187" s="59">
        <v>9133003</v>
      </c>
      <c r="K20187" s="59" t="s">
        <v>20622</v>
      </c>
      <c r="L20187" s="61" t="s">
        <v>81</v>
      </c>
      <c r="M20187" s="61">
        <f>VLOOKUP(H20187,zdroj!C:F,4,0)</f>
        <v>0</v>
      </c>
      <c r="N20187" s="61" t="str">
        <f t="shared" si="630"/>
        <v>-</v>
      </c>
      <c r="P20187" s="73" t="str">
        <f t="shared" si="631"/>
        <v/>
      </c>
      <c r="Q20187" s="61" t="s">
        <v>86</v>
      </c>
    </row>
    <row r="20188" spans="8:17" x14ac:dyDescent="0.25">
      <c r="H20188" s="59">
        <v>49140</v>
      </c>
      <c r="I20188" s="59" t="s">
        <v>72</v>
      </c>
      <c r="J20188" s="59">
        <v>9133011</v>
      </c>
      <c r="K20188" s="59" t="s">
        <v>20623</v>
      </c>
      <c r="L20188" s="61" t="s">
        <v>81</v>
      </c>
      <c r="M20188" s="61">
        <f>VLOOKUP(H20188,zdroj!C:F,4,0)</f>
        <v>0</v>
      </c>
      <c r="N20188" s="61" t="str">
        <f t="shared" si="630"/>
        <v>-</v>
      </c>
      <c r="P20188" s="73" t="str">
        <f t="shared" si="631"/>
        <v/>
      </c>
      <c r="Q20188" s="61" t="s">
        <v>86</v>
      </c>
    </row>
    <row r="20189" spans="8:17" x14ac:dyDescent="0.25">
      <c r="H20189" s="59">
        <v>49140</v>
      </c>
      <c r="I20189" s="59" t="s">
        <v>72</v>
      </c>
      <c r="J20189" s="59">
        <v>9133020</v>
      </c>
      <c r="K20189" s="59" t="s">
        <v>20624</v>
      </c>
      <c r="L20189" s="61" t="s">
        <v>81</v>
      </c>
      <c r="M20189" s="61">
        <f>VLOOKUP(H20189,zdroj!C:F,4,0)</f>
        <v>0</v>
      </c>
      <c r="N20189" s="61" t="str">
        <f t="shared" si="630"/>
        <v>-</v>
      </c>
      <c r="P20189" s="73" t="str">
        <f t="shared" si="631"/>
        <v/>
      </c>
      <c r="Q20189" s="61" t="s">
        <v>86</v>
      </c>
    </row>
    <row r="20190" spans="8:17" x14ac:dyDescent="0.25">
      <c r="H20190" s="59">
        <v>49140</v>
      </c>
      <c r="I20190" s="59" t="s">
        <v>72</v>
      </c>
      <c r="J20190" s="59">
        <v>9133038</v>
      </c>
      <c r="K20190" s="59" t="s">
        <v>20625</v>
      </c>
      <c r="L20190" s="61" t="s">
        <v>81</v>
      </c>
      <c r="M20190" s="61">
        <f>VLOOKUP(H20190,zdroj!C:F,4,0)</f>
        <v>0</v>
      </c>
      <c r="N20190" s="61" t="str">
        <f t="shared" si="630"/>
        <v>-</v>
      </c>
      <c r="P20190" s="73" t="str">
        <f t="shared" si="631"/>
        <v/>
      </c>
      <c r="Q20190" s="61" t="s">
        <v>86</v>
      </c>
    </row>
    <row r="20191" spans="8:17" x14ac:dyDescent="0.25">
      <c r="H20191" s="59">
        <v>49140</v>
      </c>
      <c r="I20191" s="59" t="s">
        <v>72</v>
      </c>
      <c r="J20191" s="59">
        <v>9133046</v>
      </c>
      <c r="K20191" s="59" t="s">
        <v>20626</v>
      </c>
      <c r="L20191" s="61" t="s">
        <v>81</v>
      </c>
      <c r="M20191" s="61">
        <f>VLOOKUP(H20191,zdroj!C:F,4,0)</f>
        <v>0</v>
      </c>
      <c r="N20191" s="61" t="str">
        <f t="shared" si="630"/>
        <v>-</v>
      </c>
      <c r="P20191" s="73" t="str">
        <f t="shared" si="631"/>
        <v/>
      </c>
      <c r="Q20191" s="61" t="s">
        <v>86</v>
      </c>
    </row>
    <row r="20192" spans="8:17" x14ac:dyDescent="0.25">
      <c r="H20192" s="59">
        <v>49140</v>
      </c>
      <c r="I20192" s="59" t="s">
        <v>72</v>
      </c>
      <c r="J20192" s="59">
        <v>9133054</v>
      </c>
      <c r="K20192" s="59" t="s">
        <v>20627</v>
      </c>
      <c r="L20192" s="61" t="s">
        <v>81</v>
      </c>
      <c r="M20192" s="61">
        <f>VLOOKUP(H20192,zdroj!C:F,4,0)</f>
        <v>0</v>
      </c>
      <c r="N20192" s="61" t="str">
        <f t="shared" si="630"/>
        <v>-</v>
      </c>
      <c r="P20192" s="73" t="str">
        <f t="shared" si="631"/>
        <v/>
      </c>
      <c r="Q20192" s="61" t="s">
        <v>86</v>
      </c>
    </row>
    <row r="20193" spans="8:17" x14ac:dyDescent="0.25">
      <c r="H20193" s="59">
        <v>49140</v>
      </c>
      <c r="I20193" s="59" t="s">
        <v>72</v>
      </c>
      <c r="J20193" s="59">
        <v>9133062</v>
      </c>
      <c r="K20193" s="59" t="s">
        <v>20628</v>
      </c>
      <c r="L20193" s="61" t="s">
        <v>81</v>
      </c>
      <c r="M20193" s="61">
        <f>VLOOKUP(H20193,zdroj!C:F,4,0)</f>
        <v>0</v>
      </c>
      <c r="N20193" s="61" t="str">
        <f t="shared" si="630"/>
        <v>-</v>
      </c>
      <c r="P20193" s="73" t="str">
        <f t="shared" si="631"/>
        <v/>
      </c>
      <c r="Q20193" s="61" t="s">
        <v>86</v>
      </c>
    </row>
    <row r="20194" spans="8:17" x14ac:dyDescent="0.25">
      <c r="H20194" s="59">
        <v>49140</v>
      </c>
      <c r="I20194" s="59" t="s">
        <v>72</v>
      </c>
      <c r="J20194" s="59">
        <v>9133089</v>
      </c>
      <c r="K20194" s="59" t="s">
        <v>20629</v>
      </c>
      <c r="L20194" s="61" t="s">
        <v>81</v>
      </c>
      <c r="M20194" s="61">
        <f>VLOOKUP(H20194,zdroj!C:F,4,0)</f>
        <v>0</v>
      </c>
      <c r="N20194" s="61" t="str">
        <f t="shared" si="630"/>
        <v>-</v>
      </c>
      <c r="P20194" s="73" t="str">
        <f t="shared" si="631"/>
        <v/>
      </c>
      <c r="Q20194" s="61" t="s">
        <v>86</v>
      </c>
    </row>
    <row r="20195" spans="8:17" x14ac:dyDescent="0.25">
      <c r="H20195" s="59">
        <v>49140</v>
      </c>
      <c r="I20195" s="59" t="s">
        <v>72</v>
      </c>
      <c r="J20195" s="59">
        <v>9133097</v>
      </c>
      <c r="K20195" s="59" t="s">
        <v>20630</v>
      </c>
      <c r="L20195" s="61" t="s">
        <v>81</v>
      </c>
      <c r="M20195" s="61">
        <f>VLOOKUP(H20195,zdroj!C:F,4,0)</f>
        <v>0</v>
      </c>
      <c r="N20195" s="61" t="str">
        <f t="shared" si="630"/>
        <v>-</v>
      </c>
      <c r="P20195" s="73" t="str">
        <f t="shared" si="631"/>
        <v/>
      </c>
      <c r="Q20195" s="61" t="s">
        <v>86</v>
      </c>
    </row>
    <row r="20196" spans="8:17" x14ac:dyDescent="0.25">
      <c r="H20196" s="59">
        <v>49140</v>
      </c>
      <c r="I20196" s="59" t="s">
        <v>72</v>
      </c>
      <c r="J20196" s="59">
        <v>9133101</v>
      </c>
      <c r="K20196" s="59" t="s">
        <v>20631</v>
      </c>
      <c r="L20196" s="61" t="s">
        <v>81</v>
      </c>
      <c r="M20196" s="61">
        <f>VLOOKUP(H20196,zdroj!C:F,4,0)</f>
        <v>0</v>
      </c>
      <c r="N20196" s="61" t="str">
        <f t="shared" si="630"/>
        <v>-</v>
      </c>
      <c r="P20196" s="73" t="str">
        <f t="shared" si="631"/>
        <v/>
      </c>
      <c r="Q20196" s="61" t="s">
        <v>86</v>
      </c>
    </row>
    <row r="20197" spans="8:17" x14ac:dyDescent="0.25">
      <c r="H20197" s="59">
        <v>49140</v>
      </c>
      <c r="I20197" s="59" t="s">
        <v>72</v>
      </c>
      <c r="J20197" s="59">
        <v>9133119</v>
      </c>
      <c r="K20197" s="59" t="s">
        <v>20632</v>
      </c>
      <c r="L20197" s="61" t="s">
        <v>81</v>
      </c>
      <c r="M20197" s="61">
        <f>VLOOKUP(H20197,zdroj!C:F,4,0)</f>
        <v>0</v>
      </c>
      <c r="N20197" s="61" t="str">
        <f t="shared" si="630"/>
        <v>-</v>
      </c>
      <c r="P20197" s="73" t="str">
        <f t="shared" si="631"/>
        <v/>
      </c>
      <c r="Q20197" s="61" t="s">
        <v>86</v>
      </c>
    </row>
    <row r="20198" spans="8:17" x14ac:dyDescent="0.25">
      <c r="H20198" s="59">
        <v>49140</v>
      </c>
      <c r="I20198" s="59" t="s">
        <v>72</v>
      </c>
      <c r="J20198" s="59">
        <v>9133127</v>
      </c>
      <c r="K20198" s="59" t="s">
        <v>20633</v>
      </c>
      <c r="L20198" s="61" t="s">
        <v>81</v>
      </c>
      <c r="M20198" s="61">
        <f>VLOOKUP(H20198,zdroj!C:F,4,0)</f>
        <v>0</v>
      </c>
      <c r="N20198" s="61" t="str">
        <f t="shared" si="630"/>
        <v>-</v>
      </c>
      <c r="P20198" s="73" t="str">
        <f t="shared" si="631"/>
        <v/>
      </c>
      <c r="Q20198" s="61" t="s">
        <v>86</v>
      </c>
    </row>
    <row r="20199" spans="8:17" x14ac:dyDescent="0.25">
      <c r="H20199" s="59">
        <v>49140</v>
      </c>
      <c r="I20199" s="59" t="s">
        <v>72</v>
      </c>
      <c r="J20199" s="59">
        <v>9133135</v>
      </c>
      <c r="K20199" s="59" t="s">
        <v>20634</v>
      </c>
      <c r="L20199" s="61" t="s">
        <v>81</v>
      </c>
      <c r="M20199" s="61">
        <f>VLOOKUP(H20199,zdroj!C:F,4,0)</f>
        <v>0</v>
      </c>
      <c r="N20199" s="61" t="str">
        <f t="shared" si="630"/>
        <v>-</v>
      </c>
      <c r="P20199" s="73" t="str">
        <f t="shared" si="631"/>
        <v/>
      </c>
      <c r="Q20199" s="61" t="s">
        <v>86</v>
      </c>
    </row>
    <row r="20200" spans="8:17" x14ac:dyDescent="0.25">
      <c r="H20200" s="59">
        <v>49140</v>
      </c>
      <c r="I20200" s="59" t="s">
        <v>72</v>
      </c>
      <c r="J20200" s="59">
        <v>9133143</v>
      </c>
      <c r="K20200" s="59" t="s">
        <v>20635</v>
      </c>
      <c r="L20200" s="61" t="s">
        <v>81</v>
      </c>
      <c r="M20200" s="61">
        <f>VLOOKUP(H20200,zdroj!C:F,4,0)</f>
        <v>0</v>
      </c>
      <c r="N20200" s="61" t="str">
        <f t="shared" si="630"/>
        <v>-</v>
      </c>
      <c r="P20200" s="73" t="str">
        <f t="shared" si="631"/>
        <v/>
      </c>
      <c r="Q20200" s="61" t="s">
        <v>86</v>
      </c>
    </row>
    <row r="20201" spans="8:17" x14ac:dyDescent="0.25">
      <c r="H20201" s="59">
        <v>49140</v>
      </c>
      <c r="I20201" s="59" t="s">
        <v>72</v>
      </c>
      <c r="J20201" s="59">
        <v>9133151</v>
      </c>
      <c r="K20201" s="59" t="s">
        <v>20636</v>
      </c>
      <c r="L20201" s="61" t="s">
        <v>81</v>
      </c>
      <c r="M20201" s="61">
        <f>VLOOKUP(H20201,zdroj!C:F,4,0)</f>
        <v>0</v>
      </c>
      <c r="N20201" s="61" t="str">
        <f t="shared" si="630"/>
        <v>-</v>
      </c>
      <c r="P20201" s="73" t="str">
        <f t="shared" si="631"/>
        <v/>
      </c>
      <c r="Q20201" s="61" t="s">
        <v>86</v>
      </c>
    </row>
    <row r="20202" spans="8:17" x14ac:dyDescent="0.25">
      <c r="H20202" s="59">
        <v>49140</v>
      </c>
      <c r="I20202" s="59" t="s">
        <v>72</v>
      </c>
      <c r="J20202" s="59">
        <v>9133160</v>
      </c>
      <c r="K20202" s="59" t="s">
        <v>20637</v>
      </c>
      <c r="L20202" s="61" t="s">
        <v>81</v>
      </c>
      <c r="M20202" s="61">
        <f>VLOOKUP(H20202,zdroj!C:F,4,0)</f>
        <v>0</v>
      </c>
      <c r="N20202" s="61" t="str">
        <f t="shared" si="630"/>
        <v>-</v>
      </c>
      <c r="P20202" s="73" t="str">
        <f t="shared" si="631"/>
        <v/>
      </c>
      <c r="Q20202" s="61" t="s">
        <v>86</v>
      </c>
    </row>
    <row r="20203" spans="8:17" x14ac:dyDescent="0.25">
      <c r="H20203" s="59">
        <v>49140</v>
      </c>
      <c r="I20203" s="59" t="s">
        <v>72</v>
      </c>
      <c r="J20203" s="59">
        <v>9133178</v>
      </c>
      <c r="K20203" s="59" t="s">
        <v>20638</v>
      </c>
      <c r="L20203" s="61" t="s">
        <v>81</v>
      </c>
      <c r="M20203" s="61">
        <f>VLOOKUP(H20203,zdroj!C:F,4,0)</f>
        <v>0</v>
      </c>
      <c r="N20203" s="61" t="str">
        <f t="shared" si="630"/>
        <v>-</v>
      </c>
      <c r="P20203" s="73" t="str">
        <f t="shared" si="631"/>
        <v/>
      </c>
      <c r="Q20203" s="61" t="s">
        <v>86</v>
      </c>
    </row>
    <row r="20204" spans="8:17" x14ac:dyDescent="0.25">
      <c r="H20204" s="59">
        <v>49140</v>
      </c>
      <c r="I20204" s="59" t="s">
        <v>72</v>
      </c>
      <c r="J20204" s="59">
        <v>9133186</v>
      </c>
      <c r="K20204" s="59" t="s">
        <v>20639</v>
      </c>
      <c r="L20204" s="61" t="s">
        <v>81</v>
      </c>
      <c r="M20204" s="61">
        <f>VLOOKUP(H20204,zdroj!C:F,4,0)</f>
        <v>0</v>
      </c>
      <c r="N20204" s="61" t="str">
        <f t="shared" si="630"/>
        <v>-</v>
      </c>
      <c r="P20204" s="73" t="str">
        <f t="shared" si="631"/>
        <v/>
      </c>
      <c r="Q20204" s="61" t="s">
        <v>86</v>
      </c>
    </row>
    <row r="20205" spans="8:17" x14ac:dyDescent="0.25">
      <c r="H20205" s="59">
        <v>49140</v>
      </c>
      <c r="I20205" s="59" t="s">
        <v>72</v>
      </c>
      <c r="J20205" s="59">
        <v>9133194</v>
      </c>
      <c r="K20205" s="59" t="s">
        <v>20640</v>
      </c>
      <c r="L20205" s="61" t="s">
        <v>81</v>
      </c>
      <c r="M20205" s="61">
        <f>VLOOKUP(H20205,zdroj!C:F,4,0)</f>
        <v>0</v>
      </c>
      <c r="N20205" s="61" t="str">
        <f t="shared" si="630"/>
        <v>-</v>
      </c>
      <c r="P20205" s="73" t="str">
        <f t="shared" si="631"/>
        <v/>
      </c>
      <c r="Q20205" s="61" t="s">
        <v>86</v>
      </c>
    </row>
    <row r="20206" spans="8:17" x14ac:dyDescent="0.25">
      <c r="H20206" s="59">
        <v>49140</v>
      </c>
      <c r="I20206" s="59" t="s">
        <v>72</v>
      </c>
      <c r="J20206" s="59">
        <v>9133208</v>
      </c>
      <c r="K20206" s="59" t="s">
        <v>20641</v>
      </c>
      <c r="L20206" s="61" t="s">
        <v>81</v>
      </c>
      <c r="M20206" s="61">
        <f>VLOOKUP(H20206,zdroj!C:F,4,0)</f>
        <v>0</v>
      </c>
      <c r="N20206" s="61" t="str">
        <f t="shared" si="630"/>
        <v>-</v>
      </c>
      <c r="P20206" s="73" t="str">
        <f t="shared" si="631"/>
        <v/>
      </c>
      <c r="Q20206" s="61" t="s">
        <v>86</v>
      </c>
    </row>
    <row r="20207" spans="8:17" x14ac:dyDescent="0.25">
      <c r="H20207" s="59">
        <v>49140</v>
      </c>
      <c r="I20207" s="59" t="s">
        <v>72</v>
      </c>
      <c r="J20207" s="59">
        <v>9133216</v>
      </c>
      <c r="K20207" s="59" t="s">
        <v>20642</v>
      </c>
      <c r="L20207" s="61" t="s">
        <v>81</v>
      </c>
      <c r="M20207" s="61">
        <f>VLOOKUP(H20207,zdroj!C:F,4,0)</f>
        <v>0</v>
      </c>
      <c r="N20207" s="61" t="str">
        <f t="shared" si="630"/>
        <v>-</v>
      </c>
      <c r="P20207" s="73" t="str">
        <f t="shared" si="631"/>
        <v/>
      </c>
      <c r="Q20207" s="61" t="s">
        <v>86</v>
      </c>
    </row>
    <row r="20208" spans="8:17" x14ac:dyDescent="0.25">
      <c r="H20208" s="59">
        <v>49140</v>
      </c>
      <c r="I20208" s="59" t="s">
        <v>72</v>
      </c>
      <c r="J20208" s="59">
        <v>9133224</v>
      </c>
      <c r="K20208" s="59" t="s">
        <v>20643</v>
      </c>
      <c r="L20208" s="61" t="s">
        <v>81</v>
      </c>
      <c r="M20208" s="61">
        <f>VLOOKUP(H20208,zdroj!C:F,4,0)</f>
        <v>0</v>
      </c>
      <c r="N20208" s="61" t="str">
        <f t="shared" si="630"/>
        <v>-</v>
      </c>
      <c r="P20208" s="73" t="str">
        <f t="shared" si="631"/>
        <v/>
      </c>
      <c r="Q20208" s="61" t="s">
        <v>86</v>
      </c>
    </row>
    <row r="20209" spans="8:17" x14ac:dyDescent="0.25">
      <c r="H20209" s="59">
        <v>49140</v>
      </c>
      <c r="I20209" s="59" t="s">
        <v>72</v>
      </c>
      <c r="J20209" s="59">
        <v>9133232</v>
      </c>
      <c r="K20209" s="59" t="s">
        <v>20644</v>
      </c>
      <c r="L20209" s="61" t="s">
        <v>81</v>
      </c>
      <c r="M20209" s="61">
        <f>VLOOKUP(H20209,zdroj!C:F,4,0)</f>
        <v>0</v>
      </c>
      <c r="N20209" s="61" t="str">
        <f t="shared" si="630"/>
        <v>-</v>
      </c>
      <c r="P20209" s="73" t="str">
        <f t="shared" si="631"/>
        <v/>
      </c>
      <c r="Q20209" s="61" t="s">
        <v>86</v>
      </c>
    </row>
    <row r="20210" spans="8:17" x14ac:dyDescent="0.25">
      <c r="H20210" s="59">
        <v>49140</v>
      </c>
      <c r="I20210" s="59" t="s">
        <v>72</v>
      </c>
      <c r="J20210" s="59">
        <v>9133241</v>
      </c>
      <c r="K20210" s="59" t="s">
        <v>20645</v>
      </c>
      <c r="L20210" s="61" t="s">
        <v>114</v>
      </c>
      <c r="M20210" s="61">
        <f>VLOOKUP(H20210,zdroj!C:F,4,0)</f>
        <v>0</v>
      </c>
      <c r="N20210" s="61" t="str">
        <f t="shared" si="630"/>
        <v>katC</v>
      </c>
      <c r="P20210" s="73" t="str">
        <f t="shared" si="631"/>
        <v/>
      </c>
      <c r="Q20210" s="61" t="s">
        <v>31</v>
      </c>
    </row>
    <row r="20211" spans="8:17" x14ac:dyDescent="0.25">
      <c r="H20211" s="59">
        <v>49140</v>
      </c>
      <c r="I20211" s="59" t="s">
        <v>72</v>
      </c>
      <c r="J20211" s="59">
        <v>9133259</v>
      </c>
      <c r="K20211" s="59" t="s">
        <v>20646</v>
      </c>
      <c r="L20211" s="61" t="s">
        <v>81</v>
      </c>
      <c r="M20211" s="61">
        <f>VLOOKUP(H20211,zdroj!C:F,4,0)</f>
        <v>0</v>
      </c>
      <c r="N20211" s="61" t="str">
        <f t="shared" si="630"/>
        <v>-</v>
      </c>
      <c r="P20211" s="73" t="str">
        <f t="shared" si="631"/>
        <v/>
      </c>
      <c r="Q20211" s="61" t="s">
        <v>86</v>
      </c>
    </row>
    <row r="20212" spans="8:17" x14ac:dyDescent="0.25">
      <c r="H20212" s="59">
        <v>49140</v>
      </c>
      <c r="I20212" s="59" t="s">
        <v>72</v>
      </c>
      <c r="J20212" s="59">
        <v>9133267</v>
      </c>
      <c r="K20212" s="59" t="s">
        <v>20647</v>
      </c>
      <c r="L20212" s="61" t="s">
        <v>81</v>
      </c>
      <c r="M20212" s="61">
        <f>VLOOKUP(H20212,zdroj!C:F,4,0)</f>
        <v>0</v>
      </c>
      <c r="N20212" s="61" t="str">
        <f t="shared" si="630"/>
        <v>-</v>
      </c>
      <c r="P20212" s="73" t="str">
        <f t="shared" si="631"/>
        <v/>
      </c>
      <c r="Q20212" s="61" t="s">
        <v>86</v>
      </c>
    </row>
    <row r="20213" spans="8:17" x14ac:dyDescent="0.25">
      <c r="H20213" s="59">
        <v>49140</v>
      </c>
      <c r="I20213" s="59" t="s">
        <v>72</v>
      </c>
      <c r="J20213" s="59">
        <v>9133275</v>
      </c>
      <c r="K20213" s="59" t="s">
        <v>20648</v>
      </c>
      <c r="L20213" s="61" t="s">
        <v>81</v>
      </c>
      <c r="M20213" s="61">
        <f>VLOOKUP(H20213,zdroj!C:F,4,0)</f>
        <v>0</v>
      </c>
      <c r="N20213" s="61" t="str">
        <f t="shared" si="630"/>
        <v>-</v>
      </c>
      <c r="P20213" s="73" t="str">
        <f t="shared" si="631"/>
        <v/>
      </c>
      <c r="Q20213" s="61" t="s">
        <v>86</v>
      </c>
    </row>
    <row r="20214" spans="8:17" x14ac:dyDescent="0.25">
      <c r="H20214" s="59">
        <v>49140</v>
      </c>
      <c r="I20214" s="59" t="s">
        <v>72</v>
      </c>
      <c r="J20214" s="59">
        <v>9133283</v>
      </c>
      <c r="K20214" s="59" t="s">
        <v>20649</v>
      </c>
      <c r="L20214" s="61" t="s">
        <v>81</v>
      </c>
      <c r="M20214" s="61">
        <f>VLOOKUP(H20214,zdroj!C:F,4,0)</f>
        <v>0</v>
      </c>
      <c r="N20214" s="61" t="str">
        <f t="shared" si="630"/>
        <v>-</v>
      </c>
      <c r="P20214" s="73" t="str">
        <f t="shared" si="631"/>
        <v/>
      </c>
      <c r="Q20214" s="61" t="s">
        <v>86</v>
      </c>
    </row>
    <row r="20215" spans="8:17" x14ac:dyDescent="0.25">
      <c r="H20215" s="59">
        <v>49140</v>
      </c>
      <c r="I20215" s="59" t="s">
        <v>72</v>
      </c>
      <c r="J20215" s="59">
        <v>9133291</v>
      </c>
      <c r="K20215" s="59" t="s">
        <v>20650</v>
      </c>
      <c r="L20215" s="61" t="s">
        <v>81</v>
      </c>
      <c r="M20215" s="61">
        <f>VLOOKUP(H20215,zdroj!C:F,4,0)</f>
        <v>0</v>
      </c>
      <c r="N20215" s="61" t="str">
        <f t="shared" si="630"/>
        <v>-</v>
      </c>
      <c r="P20215" s="73" t="str">
        <f t="shared" si="631"/>
        <v/>
      </c>
      <c r="Q20215" s="61" t="s">
        <v>86</v>
      </c>
    </row>
    <row r="20216" spans="8:17" x14ac:dyDescent="0.25">
      <c r="H20216" s="59">
        <v>49140</v>
      </c>
      <c r="I20216" s="59" t="s">
        <v>72</v>
      </c>
      <c r="J20216" s="59">
        <v>9133305</v>
      </c>
      <c r="K20216" s="59" t="s">
        <v>20651</v>
      </c>
      <c r="L20216" s="61" t="s">
        <v>81</v>
      </c>
      <c r="M20216" s="61">
        <f>VLOOKUP(H20216,zdroj!C:F,4,0)</f>
        <v>0</v>
      </c>
      <c r="N20216" s="61" t="str">
        <f t="shared" si="630"/>
        <v>-</v>
      </c>
      <c r="P20216" s="73" t="str">
        <f t="shared" si="631"/>
        <v/>
      </c>
      <c r="Q20216" s="61" t="s">
        <v>86</v>
      </c>
    </row>
    <row r="20217" spans="8:17" x14ac:dyDescent="0.25">
      <c r="H20217" s="59">
        <v>49140</v>
      </c>
      <c r="I20217" s="59" t="s">
        <v>72</v>
      </c>
      <c r="J20217" s="59">
        <v>9133313</v>
      </c>
      <c r="K20217" s="59" t="s">
        <v>20652</v>
      </c>
      <c r="L20217" s="61" t="s">
        <v>81</v>
      </c>
      <c r="M20217" s="61">
        <f>VLOOKUP(H20217,zdroj!C:F,4,0)</f>
        <v>0</v>
      </c>
      <c r="N20217" s="61" t="str">
        <f t="shared" si="630"/>
        <v>-</v>
      </c>
      <c r="P20217" s="73" t="str">
        <f t="shared" si="631"/>
        <v/>
      </c>
      <c r="Q20217" s="61" t="s">
        <v>86</v>
      </c>
    </row>
    <row r="20218" spans="8:17" x14ac:dyDescent="0.25">
      <c r="H20218" s="59">
        <v>49140</v>
      </c>
      <c r="I20218" s="59" t="s">
        <v>72</v>
      </c>
      <c r="J20218" s="59">
        <v>9133321</v>
      </c>
      <c r="K20218" s="59" t="s">
        <v>20653</v>
      </c>
      <c r="L20218" s="61" t="s">
        <v>81</v>
      </c>
      <c r="M20218" s="61">
        <f>VLOOKUP(H20218,zdroj!C:F,4,0)</f>
        <v>0</v>
      </c>
      <c r="N20218" s="61" t="str">
        <f t="shared" si="630"/>
        <v>-</v>
      </c>
      <c r="P20218" s="73" t="str">
        <f t="shared" si="631"/>
        <v/>
      </c>
      <c r="Q20218" s="61" t="s">
        <v>86</v>
      </c>
    </row>
    <row r="20219" spans="8:17" x14ac:dyDescent="0.25">
      <c r="H20219" s="59">
        <v>49140</v>
      </c>
      <c r="I20219" s="59" t="s">
        <v>72</v>
      </c>
      <c r="J20219" s="59">
        <v>9133330</v>
      </c>
      <c r="K20219" s="59" t="s">
        <v>20654</v>
      </c>
      <c r="L20219" s="61" t="s">
        <v>81</v>
      </c>
      <c r="M20219" s="61">
        <f>VLOOKUP(H20219,zdroj!C:F,4,0)</f>
        <v>0</v>
      </c>
      <c r="N20219" s="61" t="str">
        <f t="shared" si="630"/>
        <v>-</v>
      </c>
      <c r="P20219" s="73" t="str">
        <f t="shared" si="631"/>
        <v/>
      </c>
      <c r="Q20219" s="61" t="s">
        <v>86</v>
      </c>
    </row>
    <row r="20220" spans="8:17" x14ac:dyDescent="0.25">
      <c r="H20220" s="59">
        <v>49140</v>
      </c>
      <c r="I20220" s="59" t="s">
        <v>72</v>
      </c>
      <c r="J20220" s="59">
        <v>9133348</v>
      </c>
      <c r="K20220" s="59" t="s">
        <v>20655</v>
      </c>
      <c r="L20220" s="61" t="s">
        <v>81</v>
      </c>
      <c r="M20220" s="61">
        <f>VLOOKUP(H20220,zdroj!C:F,4,0)</f>
        <v>0</v>
      </c>
      <c r="N20220" s="61" t="str">
        <f t="shared" si="630"/>
        <v>-</v>
      </c>
      <c r="P20220" s="73" t="str">
        <f t="shared" si="631"/>
        <v/>
      </c>
      <c r="Q20220" s="61" t="s">
        <v>86</v>
      </c>
    </row>
    <row r="20221" spans="8:17" x14ac:dyDescent="0.25">
      <c r="H20221" s="59">
        <v>49140</v>
      </c>
      <c r="I20221" s="59" t="s">
        <v>72</v>
      </c>
      <c r="J20221" s="59">
        <v>9133356</v>
      </c>
      <c r="K20221" s="59" t="s">
        <v>20656</v>
      </c>
      <c r="L20221" s="61" t="s">
        <v>81</v>
      </c>
      <c r="M20221" s="61">
        <f>VLOOKUP(H20221,zdroj!C:F,4,0)</f>
        <v>0</v>
      </c>
      <c r="N20221" s="61" t="str">
        <f t="shared" si="630"/>
        <v>-</v>
      </c>
      <c r="P20221" s="73" t="str">
        <f t="shared" si="631"/>
        <v/>
      </c>
      <c r="Q20221" s="61" t="s">
        <v>86</v>
      </c>
    </row>
    <row r="20222" spans="8:17" x14ac:dyDescent="0.25">
      <c r="H20222" s="59">
        <v>49140</v>
      </c>
      <c r="I20222" s="59" t="s">
        <v>72</v>
      </c>
      <c r="J20222" s="59">
        <v>9133364</v>
      </c>
      <c r="K20222" s="59" t="s">
        <v>20657</v>
      </c>
      <c r="L20222" s="61" t="s">
        <v>81</v>
      </c>
      <c r="M20222" s="61">
        <f>VLOOKUP(H20222,zdroj!C:F,4,0)</f>
        <v>0</v>
      </c>
      <c r="N20222" s="61" t="str">
        <f t="shared" si="630"/>
        <v>-</v>
      </c>
      <c r="P20222" s="73" t="str">
        <f t="shared" si="631"/>
        <v/>
      </c>
      <c r="Q20222" s="61" t="s">
        <v>86</v>
      </c>
    </row>
    <row r="20223" spans="8:17" x14ac:dyDescent="0.25">
      <c r="H20223" s="59">
        <v>49140</v>
      </c>
      <c r="I20223" s="59" t="s">
        <v>72</v>
      </c>
      <c r="J20223" s="59">
        <v>9133372</v>
      </c>
      <c r="K20223" s="59" t="s">
        <v>20658</v>
      </c>
      <c r="L20223" s="61" t="s">
        <v>81</v>
      </c>
      <c r="M20223" s="61">
        <f>VLOOKUP(H20223,zdroj!C:F,4,0)</f>
        <v>0</v>
      </c>
      <c r="N20223" s="61" t="str">
        <f t="shared" si="630"/>
        <v>-</v>
      </c>
      <c r="P20223" s="73" t="str">
        <f t="shared" si="631"/>
        <v/>
      </c>
      <c r="Q20223" s="61" t="s">
        <v>86</v>
      </c>
    </row>
    <row r="20224" spans="8:17" x14ac:dyDescent="0.25">
      <c r="H20224" s="59">
        <v>49140</v>
      </c>
      <c r="I20224" s="59" t="s">
        <v>72</v>
      </c>
      <c r="J20224" s="59">
        <v>9133381</v>
      </c>
      <c r="K20224" s="59" t="s">
        <v>20659</v>
      </c>
      <c r="L20224" s="61" t="s">
        <v>81</v>
      </c>
      <c r="M20224" s="61">
        <f>VLOOKUP(H20224,zdroj!C:F,4,0)</f>
        <v>0</v>
      </c>
      <c r="N20224" s="61" t="str">
        <f t="shared" si="630"/>
        <v>-</v>
      </c>
      <c r="P20224" s="73" t="str">
        <f t="shared" si="631"/>
        <v/>
      </c>
      <c r="Q20224" s="61" t="s">
        <v>86</v>
      </c>
    </row>
    <row r="20225" spans="8:17" x14ac:dyDescent="0.25">
      <c r="H20225" s="59">
        <v>49140</v>
      </c>
      <c r="I20225" s="59" t="s">
        <v>72</v>
      </c>
      <c r="J20225" s="59">
        <v>9133399</v>
      </c>
      <c r="K20225" s="59" t="s">
        <v>20660</v>
      </c>
      <c r="L20225" s="61" t="s">
        <v>81</v>
      </c>
      <c r="M20225" s="61">
        <f>VLOOKUP(H20225,zdroj!C:F,4,0)</f>
        <v>0</v>
      </c>
      <c r="N20225" s="61" t="str">
        <f t="shared" si="630"/>
        <v>-</v>
      </c>
      <c r="P20225" s="73" t="str">
        <f t="shared" si="631"/>
        <v/>
      </c>
      <c r="Q20225" s="61" t="s">
        <v>86</v>
      </c>
    </row>
    <row r="20226" spans="8:17" x14ac:dyDescent="0.25">
      <c r="H20226" s="59">
        <v>49140</v>
      </c>
      <c r="I20226" s="59" t="s">
        <v>72</v>
      </c>
      <c r="J20226" s="59">
        <v>9133402</v>
      </c>
      <c r="K20226" s="59" t="s">
        <v>20661</v>
      </c>
      <c r="L20226" s="61" t="s">
        <v>81</v>
      </c>
      <c r="M20226" s="61">
        <f>VLOOKUP(H20226,zdroj!C:F,4,0)</f>
        <v>0</v>
      </c>
      <c r="N20226" s="61" t="str">
        <f t="shared" si="630"/>
        <v>-</v>
      </c>
      <c r="P20226" s="73" t="str">
        <f t="shared" si="631"/>
        <v/>
      </c>
      <c r="Q20226" s="61" t="s">
        <v>86</v>
      </c>
    </row>
    <row r="20227" spans="8:17" x14ac:dyDescent="0.25">
      <c r="H20227" s="59">
        <v>49140</v>
      </c>
      <c r="I20227" s="59" t="s">
        <v>72</v>
      </c>
      <c r="J20227" s="59">
        <v>9133411</v>
      </c>
      <c r="K20227" s="59" t="s">
        <v>20662</v>
      </c>
      <c r="L20227" s="61" t="s">
        <v>81</v>
      </c>
      <c r="M20227" s="61">
        <f>VLOOKUP(H20227,zdroj!C:F,4,0)</f>
        <v>0</v>
      </c>
      <c r="N20227" s="61" t="str">
        <f t="shared" si="630"/>
        <v>-</v>
      </c>
      <c r="P20227" s="73" t="str">
        <f t="shared" si="631"/>
        <v/>
      </c>
      <c r="Q20227" s="61" t="s">
        <v>86</v>
      </c>
    </row>
    <row r="20228" spans="8:17" x14ac:dyDescent="0.25">
      <c r="H20228" s="59">
        <v>49140</v>
      </c>
      <c r="I20228" s="59" t="s">
        <v>72</v>
      </c>
      <c r="J20228" s="59">
        <v>9133429</v>
      </c>
      <c r="K20228" s="59" t="s">
        <v>20663</v>
      </c>
      <c r="L20228" s="61" t="s">
        <v>81</v>
      </c>
      <c r="M20228" s="61">
        <f>VLOOKUP(H20228,zdroj!C:F,4,0)</f>
        <v>0</v>
      </c>
      <c r="N20228" s="61" t="str">
        <f t="shared" si="630"/>
        <v>-</v>
      </c>
      <c r="P20228" s="73" t="str">
        <f t="shared" si="631"/>
        <v/>
      </c>
      <c r="Q20228" s="61" t="s">
        <v>86</v>
      </c>
    </row>
    <row r="20229" spans="8:17" x14ac:dyDescent="0.25">
      <c r="H20229" s="59">
        <v>49140</v>
      </c>
      <c r="I20229" s="59" t="s">
        <v>72</v>
      </c>
      <c r="J20229" s="59">
        <v>9133437</v>
      </c>
      <c r="K20229" s="59" t="s">
        <v>20664</v>
      </c>
      <c r="L20229" s="61" t="s">
        <v>81</v>
      </c>
      <c r="M20229" s="61">
        <f>VLOOKUP(H20229,zdroj!C:F,4,0)</f>
        <v>0</v>
      </c>
      <c r="N20229" s="61" t="str">
        <f t="shared" si="630"/>
        <v>-</v>
      </c>
      <c r="P20229" s="73" t="str">
        <f t="shared" si="631"/>
        <v/>
      </c>
      <c r="Q20229" s="61" t="s">
        <v>86</v>
      </c>
    </row>
    <row r="20230" spans="8:17" x14ac:dyDescent="0.25">
      <c r="H20230" s="59">
        <v>49140</v>
      </c>
      <c r="I20230" s="59" t="s">
        <v>72</v>
      </c>
      <c r="J20230" s="59">
        <v>9133445</v>
      </c>
      <c r="K20230" s="59" t="s">
        <v>20665</v>
      </c>
      <c r="L20230" s="61" t="s">
        <v>81</v>
      </c>
      <c r="M20230" s="61">
        <f>VLOOKUP(H20230,zdroj!C:F,4,0)</f>
        <v>0</v>
      </c>
      <c r="N20230" s="61" t="str">
        <f t="shared" si="630"/>
        <v>-</v>
      </c>
      <c r="P20230" s="73" t="str">
        <f t="shared" si="631"/>
        <v/>
      </c>
      <c r="Q20230" s="61" t="s">
        <v>86</v>
      </c>
    </row>
    <row r="20231" spans="8:17" x14ac:dyDescent="0.25">
      <c r="H20231" s="59">
        <v>49140</v>
      </c>
      <c r="I20231" s="59" t="s">
        <v>72</v>
      </c>
      <c r="J20231" s="59">
        <v>9133453</v>
      </c>
      <c r="K20231" s="59" t="s">
        <v>20666</v>
      </c>
      <c r="L20231" s="61" t="s">
        <v>81</v>
      </c>
      <c r="M20231" s="61">
        <f>VLOOKUP(H20231,zdroj!C:F,4,0)</f>
        <v>0</v>
      </c>
      <c r="N20231" s="61" t="str">
        <f t="shared" ref="N20231:N20294" si="632">IF(M20231="A",IF(L20231="katA","katB",L20231),L20231)</f>
        <v>-</v>
      </c>
      <c r="P20231" s="73" t="str">
        <f t="shared" ref="P20231:P20294" si="633">IF(O20231="A",1,"")</f>
        <v/>
      </c>
      <c r="Q20231" s="61" t="s">
        <v>86</v>
      </c>
    </row>
    <row r="20232" spans="8:17" x14ac:dyDescent="0.25">
      <c r="H20232" s="59">
        <v>49140</v>
      </c>
      <c r="I20232" s="59" t="s">
        <v>72</v>
      </c>
      <c r="J20232" s="59">
        <v>9133461</v>
      </c>
      <c r="K20232" s="59" t="s">
        <v>20667</v>
      </c>
      <c r="L20232" s="61" t="s">
        <v>81</v>
      </c>
      <c r="M20232" s="61">
        <f>VLOOKUP(H20232,zdroj!C:F,4,0)</f>
        <v>0</v>
      </c>
      <c r="N20232" s="61" t="str">
        <f t="shared" si="632"/>
        <v>-</v>
      </c>
      <c r="P20232" s="73" t="str">
        <f t="shared" si="633"/>
        <v/>
      </c>
      <c r="Q20232" s="61" t="s">
        <v>86</v>
      </c>
    </row>
    <row r="20233" spans="8:17" x14ac:dyDescent="0.25">
      <c r="H20233" s="59">
        <v>49140</v>
      </c>
      <c r="I20233" s="59" t="s">
        <v>72</v>
      </c>
      <c r="J20233" s="59">
        <v>9133496</v>
      </c>
      <c r="K20233" s="59" t="s">
        <v>20668</v>
      </c>
      <c r="L20233" s="61" t="s">
        <v>81</v>
      </c>
      <c r="M20233" s="61">
        <f>VLOOKUP(H20233,zdroj!C:F,4,0)</f>
        <v>0</v>
      </c>
      <c r="N20233" s="61" t="str">
        <f t="shared" si="632"/>
        <v>-</v>
      </c>
      <c r="P20233" s="73" t="str">
        <f t="shared" si="633"/>
        <v/>
      </c>
      <c r="Q20233" s="61" t="s">
        <v>86</v>
      </c>
    </row>
    <row r="20234" spans="8:17" x14ac:dyDescent="0.25">
      <c r="H20234" s="59">
        <v>49140</v>
      </c>
      <c r="I20234" s="59" t="s">
        <v>72</v>
      </c>
      <c r="J20234" s="59">
        <v>9133500</v>
      </c>
      <c r="K20234" s="59" t="s">
        <v>20669</v>
      </c>
      <c r="L20234" s="61" t="s">
        <v>81</v>
      </c>
      <c r="M20234" s="61">
        <f>VLOOKUP(H20234,zdroj!C:F,4,0)</f>
        <v>0</v>
      </c>
      <c r="N20234" s="61" t="str">
        <f t="shared" si="632"/>
        <v>-</v>
      </c>
      <c r="P20234" s="73" t="str">
        <f t="shared" si="633"/>
        <v/>
      </c>
      <c r="Q20234" s="61" t="s">
        <v>86</v>
      </c>
    </row>
    <row r="20235" spans="8:17" x14ac:dyDescent="0.25">
      <c r="H20235" s="59">
        <v>49140</v>
      </c>
      <c r="I20235" s="59" t="s">
        <v>72</v>
      </c>
      <c r="J20235" s="59">
        <v>9133518</v>
      </c>
      <c r="K20235" s="59" t="s">
        <v>20670</v>
      </c>
      <c r="L20235" s="61" t="s">
        <v>81</v>
      </c>
      <c r="M20235" s="61">
        <f>VLOOKUP(H20235,zdroj!C:F,4,0)</f>
        <v>0</v>
      </c>
      <c r="N20235" s="61" t="str">
        <f t="shared" si="632"/>
        <v>-</v>
      </c>
      <c r="P20235" s="73" t="str">
        <f t="shared" si="633"/>
        <v/>
      </c>
      <c r="Q20235" s="61" t="s">
        <v>86</v>
      </c>
    </row>
    <row r="20236" spans="8:17" x14ac:dyDescent="0.25">
      <c r="H20236" s="59">
        <v>49140</v>
      </c>
      <c r="I20236" s="59" t="s">
        <v>72</v>
      </c>
      <c r="J20236" s="59">
        <v>9133526</v>
      </c>
      <c r="K20236" s="59" t="s">
        <v>20671</v>
      </c>
      <c r="L20236" s="61" t="s">
        <v>81</v>
      </c>
      <c r="M20236" s="61">
        <f>VLOOKUP(H20236,zdroj!C:F,4,0)</f>
        <v>0</v>
      </c>
      <c r="N20236" s="61" t="str">
        <f t="shared" si="632"/>
        <v>-</v>
      </c>
      <c r="P20236" s="73" t="str">
        <f t="shared" si="633"/>
        <v/>
      </c>
      <c r="Q20236" s="61" t="s">
        <v>86</v>
      </c>
    </row>
    <row r="20237" spans="8:17" x14ac:dyDescent="0.25">
      <c r="H20237" s="59">
        <v>49140</v>
      </c>
      <c r="I20237" s="59" t="s">
        <v>72</v>
      </c>
      <c r="J20237" s="59">
        <v>9133534</v>
      </c>
      <c r="K20237" s="59" t="s">
        <v>20672</v>
      </c>
      <c r="L20237" s="61" t="s">
        <v>81</v>
      </c>
      <c r="M20237" s="61">
        <f>VLOOKUP(H20237,zdroj!C:F,4,0)</f>
        <v>0</v>
      </c>
      <c r="N20237" s="61" t="str">
        <f t="shared" si="632"/>
        <v>-</v>
      </c>
      <c r="P20237" s="73" t="str">
        <f t="shared" si="633"/>
        <v/>
      </c>
      <c r="Q20237" s="61" t="s">
        <v>86</v>
      </c>
    </row>
    <row r="20238" spans="8:17" x14ac:dyDescent="0.25">
      <c r="H20238" s="59">
        <v>49140</v>
      </c>
      <c r="I20238" s="59" t="s">
        <v>72</v>
      </c>
      <c r="J20238" s="59">
        <v>9133542</v>
      </c>
      <c r="K20238" s="59" t="s">
        <v>20673</v>
      </c>
      <c r="L20238" s="61" t="s">
        <v>81</v>
      </c>
      <c r="M20238" s="61">
        <f>VLOOKUP(H20238,zdroj!C:F,4,0)</f>
        <v>0</v>
      </c>
      <c r="N20238" s="61" t="str">
        <f t="shared" si="632"/>
        <v>-</v>
      </c>
      <c r="P20238" s="73" t="str">
        <f t="shared" si="633"/>
        <v/>
      </c>
      <c r="Q20238" s="61" t="s">
        <v>86</v>
      </c>
    </row>
    <row r="20239" spans="8:17" x14ac:dyDescent="0.25">
      <c r="H20239" s="59">
        <v>49140</v>
      </c>
      <c r="I20239" s="59" t="s">
        <v>72</v>
      </c>
      <c r="J20239" s="59">
        <v>9133551</v>
      </c>
      <c r="K20239" s="59" t="s">
        <v>20674</v>
      </c>
      <c r="L20239" s="61" t="s">
        <v>81</v>
      </c>
      <c r="M20239" s="61">
        <f>VLOOKUP(H20239,zdroj!C:F,4,0)</f>
        <v>0</v>
      </c>
      <c r="N20239" s="61" t="str">
        <f t="shared" si="632"/>
        <v>-</v>
      </c>
      <c r="P20239" s="73" t="str">
        <f t="shared" si="633"/>
        <v/>
      </c>
      <c r="Q20239" s="61" t="s">
        <v>86</v>
      </c>
    </row>
    <row r="20240" spans="8:17" x14ac:dyDescent="0.25">
      <c r="H20240" s="59">
        <v>49140</v>
      </c>
      <c r="I20240" s="59" t="s">
        <v>72</v>
      </c>
      <c r="J20240" s="59">
        <v>9133569</v>
      </c>
      <c r="K20240" s="59" t="s">
        <v>20675</v>
      </c>
      <c r="L20240" s="61" t="s">
        <v>81</v>
      </c>
      <c r="M20240" s="61">
        <f>VLOOKUP(H20240,zdroj!C:F,4,0)</f>
        <v>0</v>
      </c>
      <c r="N20240" s="61" t="str">
        <f t="shared" si="632"/>
        <v>-</v>
      </c>
      <c r="P20240" s="73" t="str">
        <f t="shared" si="633"/>
        <v/>
      </c>
      <c r="Q20240" s="61" t="s">
        <v>86</v>
      </c>
    </row>
    <row r="20241" spans="8:17" x14ac:dyDescent="0.25">
      <c r="H20241" s="59">
        <v>49140</v>
      </c>
      <c r="I20241" s="59" t="s">
        <v>72</v>
      </c>
      <c r="J20241" s="59">
        <v>9133577</v>
      </c>
      <c r="K20241" s="59" t="s">
        <v>20676</v>
      </c>
      <c r="L20241" s="61" t="s">
        <v>81</v>
      </c>
      <c r="M20241" s="61">
        <f>VLOOKUP(H20241,zdroj!C:F,4,0)</f>
        <v>0</v>
      </c>
      <c r="N20241" s="61" t="str">
        <f t="shared" si="632"/>
        <v>-</v>
      </c>
      <c r="P20241" s="73" t="str">
        <f t="shared" si="633"/>
        <v/>
      </c>
      <c r="Q20241" s="61" t="s">
        <v>86</v>
      </c>
    </row>
    <row r="20242" spans="8:17" x14ac:dyDescent="0.25">
      <c r="H20242" s="59">
        <v>49140</v>
      </c>
      <c r="I20242" s="59" t="s">
        <v>72</v>
      </c>
      <c r="J20242" s="59">
        <v>9133585</v>
      </c>
      <c r="K20242" s="59" t="s">
        <v>20677</v>
      </c>
      <c r="L20242" s="61" t="s">
        <v>81</v>
      </c>
      <c r="M20242" s="61">
        <f>VLOOKUP(H20242,zdroj!C:F,4,0)</f>
        <v>0</v>
      </c>
      <c r="N20242" s="61" t="str">
        <f t="shared" si="632"/>
        <v>-</v>
      </c>
      <c r="P20242" s="73" t="str">
        <f t="shared" si="633"/>
        <v/>
      </c>
      <c r="Q20242" s="61" t="s">
        <v>86</v>
      </c>
    </row>
    <row r="20243" spans="8:17" x14ac:dyDescent="0.25">
      <c r="H20243" s="59">
        <v>49140</v>
      </c>
      <c r="I20243" s="59" t="s">
        <v>72</v>
      </c>
      <c r="J20243" s="59">
        <v>9133593</v>
      </c>
      <c r="K20243" s="59" t="s">
        <v>20678</v>
      </c>
      <c r="L20243" s="61" t="s">
        <v>81</v>
      </c>
      <c r="M20243" s="61">
        <f>VLOOKUP(H20243,zdroj!C:F,4,0)</f>
        <v>0</v>
      </c>
      <c r="N20243" s="61" t="str">
        <f t="shared" si="632"/>
        <v>-</v>
      </c>
      <c r="P20243" s="73" t="str">
        <f t="shared" si="633"/>
        <v/>
      </c>
      <c r="Q20243" s="61" t="s">
        <v>86</v>
      </c>
    </row>
    <row r="20244" spans="8:17" x14ac:dyDescent="0.25">
      <c r="H20244" s="59">
        <v>49140</v>
      </c>
      <c r="I20244" s="59" t="s">
        <v>72</v>
      </c>
      <c r="J20244" s="59">
        <v>9133607</v>
      </c>
      <c r="K20244" s="59" t="s">
        <v>20679</v>
      </c>
      <c r="L20244" s="61" t="s">
        <v>81</v>
      </c>
      <c r="M20244" s="61">
        <f>VLOOKUP(H20244,zdroj!C:F,4,0)</f>
        <v>0</v>
      </c>
      <c r="N20244" s="61" t="str">
        <f t="shared" si="632"/>
        <v>-</v>
      </c>
      <c r="P20244" s="73" t="str">
        <f t="shared" si="633"/>
        <v/>
      </c>
      <c r="Q20244" s="61" t="s">
        <v>86</v>
      </c>
    </row>
    <row r="20245" spans="8:17" x14ac:dyDescent="0.25">
      <c r="H20245" s="59">
        <v>49140</v>
      </c>
      <c r="I20245" s="59" t="s">
        <v>72</v>
      </c>
      <c r="J20245" s="59">
        <v>9133615</v>
      </c>
      <c r="K20245" s="59" t="s">
        <v>20680</v>
      </c>
      <c r="L20245" s="61" t="s">
        <v>114</v>
      </c>
      <c r="M20245" s="61">
        <f>VLOOKUP(H20245,zdroj!C:F,4,0)</f>
        <v>0</v>
      </c>
      <c r="N20245" s="61" t="str">
        <f t="shared" si="632"/>
        <v>katC</v>
      </c>
      <c r="P20245" s="73" t="str">
        <f t="shared" si="633"/>
        <v/>
      </c>
      <c r="Q20245" s="61" t="s">
        <v>33</v>
      </c>
    </row>
    <row r="20246" spans="8:17" x14ac:dyDescent="0.25">
      <c r="H20246" s="59">
        <v>49140</v>
      </c>
      <c r="I20246" s="59" t="s">
        <v>72</v>
      </c>
      <c r="J20246" s="59">
        <v>9133623</v>
      </c>
      <c r="K20246" s="59" t="s">
        <v>20681</v>
      </c>
      <c r="L20246" s="61" t="s">
        <v>81</v>
      </c>
      <c r="M20246" s="61">
        <f>VLOOKUP(H20246,zdroj!C:F,4,0)</f>
        <v>0</v>
      </c>
      <c r="N20246" s="61" t="str">
        <f t="shared" si="632"/>
        <v>-</v>
      </c>
      <c r="P20246" s="73" t="str">
        <f t="shared" si="633"/>
        <v/>
      </c>
      <c r="Q20246" s="61" t="s">
        <v>86</v>
      </c>
    </row>
    <row r="20247" spans="8:17" x14ac:dyDescent="0.25">
      <c r="H20247" s="59">
        <v>49140</v>
      </c>
      <c r="I20247" s="59" t="s">
        <v>72</v>
      </c>
      <c r="J20247" s="59">
        <v>9133631</v>
      </c>
      <c r="K20247" s="59" t="s">
        <v>20682</v>
      </c>
      <c r="L20247" s="61" t="s">
        <v>81</v>
      </c>
      <c r="M20247" s="61">
        <f>VLOOKUP(H20247,zdroj!C:F,4,0)</f>
        <v>0</v>
      </c>
      <c r="N20247" s="61" t="str">
        <f t="shared" si="632"/>
        <v>-</v>
      </c>
      <c r="P20247" s="73" t="str">
        <f t="shared" si="633"/>
        <v/>
      </c>
      <c r="Q20247" s="61" t="s">
        <v>86</v>
      </c>
    </row>
    <row r="20248" spans="8:17" x14ac:dyDescent="0.25">
      <c r="H20248" s="59">
        <v>49140</v>
      </c>
      <c r="I20248" s="59" t="s">
        <v>72</v>
      </c>
      <c r="J20248" s="59">
        <v>9133640</v>
      </c>
      <c r="K20248" s="59" t="s">
        <v>20683</v>
      </c>
      <c r="L20248" s="61" t="s">
        <v>81</v>
      </c>
      <c r="M20248" s="61">
        <f>VLOOKUP(H20248,zdroj!C:F,4,0)</f>
        <v>0</v>
      </c>
      <c r="N20248" s="61" t="str">
        <f t="shared" si="632"/>
        <v>-</v>
      </c>
      <c r="P20248" s="73" t="str">
        <f t="shared" si="633"/>
        <v/>
      </c>
      <c r="Q20248" s="61" t="s">
        <v>86</v>
      </c>
    </row>
    <row r="20249" spans="8:17" x14ac:dyDescent="0.25">
      <c r="H20249" s="59">
        <v>49140</v>
      </c>
      <c r="I20249" s="59" t="s">
        <v>72</v>
      </c>
      <c r="J20249" s="59">
        <v>9133658</v>
      </c>
      <c r="K20249" s="59" t="s">
        <v>20684</v>
      </c>
      <c r="L20249" s="61" t="s">
        <v>81</v>
      </c>
      <c r="M20249" s="61">
        <f>VLOOKUP(H20249,zdroj!C:F,4,0)</f>
        <v>0</v>
      </c>
      <c r="N20249" s="61" t="str">
        <f t="shared" si="632"/>
        <v>-</v>
      </c>
      <c r="P20249" s="73" t="str">
        <f t="shared" si="633"/>
        <v/>
      </c>
      <c r="Q20249" s="61" t="s">
        <v>86</v>
      </c>
    </row>
    <row r="20250" spans="8:17" x14ac:dyDescent="0.25">
      <c r="H20250" s="59">
        <v>49140</v>
      </c>
      <c r="I20250" s="59" t="s">
        <v>72</v>
      </c>
      <c r="J20250" s="59">
        <v>9133666</v>
      </c>
      <c r="K20250" s="59" t="s">
        <v>20685</v>
      </c>
      <c r="L20250" s="61" t="s">
        <v>81</v>
      </c>
      <c r="M20250" s="61">
        <f>VLOOKUP(H20250,zdroj!C:F,4,0)</f>
        <v>0</v>
      </c>
      <c r="N20250" s="61" t="str">
        <f t="shared" si="632"/>
        <v>-</v>
      </c>
      <c r="P20250" s="73" t="str">
        <f t="shared" si="633"/>
        <v/>
      </c>
      <c r="Q20250" s="61" t="s">
        <v>86</v>
      </c>
    </row>
    <row r="20251" spans="8:17" x14ac:dyDescent="0.25">
      <c r="H20251" s="59">
        <v>49140</v>
      </c>
      <c r="I20251" s="59" t="s">
        <v>72</v>
      </c>
      <c r="J20251" s="59">
        <v>9133674</v>
      </c>
      <c r="K20251" s="59" t="s">
        <v>20686</v>
      </c>
      <c r="L20251" s="61" t="s">
        <v>81</v>
      </c>
      <c r="M20251" s="61">
        <f>VLOOKUP(H20251,zdroj!C:F,4,0)</f>
        <v>0</v>
      </c>
      <c r="N20251" s="61" t="str">
        <f t="shared" si="632"/>
        <v>-</v>
      </c>
      <c r="P20251" s="73" t="str">
        <f t="shared" si="633"/>
        <v/>
      </c>
      <c r="Q20251" s="61" t="s">
        <v>86</v>
      </c>
    </row>
    <row r="20252" spans="8:17" x14ac:dyDescent="0.25">
      <c r="H20252" s="59">
        <v>49140</v>
      </c>
      <c r="I20252" s="59" t="s">
        <v>72</v>
      </c>
      <c r="J20252" s="59">
        <v>9133682</v>
      </c>
      <c r="K20252" s="59" t="s">
        <v>20687</v>
      </c>
      <c r="L20252" s="61" t="s">
        <v>81</v>
      </c>
      <c r="M20252" s="61">
        <f>VLOOKUP(H20252,zdroj!C:F,4,0)</f>
        <v>0</v>
      </c>
      <c r="N20252" s="61" t="str">
        <f t="shared" si="632"/>
        <v>-</v>
      </c>
      <c r="P20252" s="73" t="str">
        <f t="shared" si="633"/>
        <v/>
      </c>
      <c r="Q20252" s="61" t="s">
        <v>86</v>
      </c>
    </row>
    <row r="20253" spans="8:17" x14ac:dyDescent="0.25">
      <c r="H20253" s="59">
        <v>49140</v>
      </c>
      <c r="I20253" s="59" t="s">
        <v>72</v>
      </c>
      <c r="J20253" s="59">
        <v>9133691</v>
      </c>
      <c r="K20253" s="59" t="s">
        <v>20688</v>
      </c>
      <c r="L20253" s="61" t="s">
        <v>81</v>
      </c>
      <c r="M20253" s="61">
        <f>VLOOKUP(H20253,zdroj!C:F,4,0)</f>
        <v>0</v>
      </c>
      <c r="N20253" s="61" t="str">
        <f t="shared" si="632"/>
        <v>-</v>
      </c>
      <c r="P20253" s="73" t="str">
        <f t="shared" si="633"/>
        <v/>
      </c>
      <c r="Q20253" s="61" t="s">
        <v>86</v>
      </c>
    </row>
    <row r="20254" spans="8:17" x14ac:dyDescent="0.25">
      <c r="H20254" s="59">
        <v>49140</v>
      </c>
      <c r="I20254" s="59" t="s">
        <v>72</v>
      </c>
      <c r="J20254" s="59">
        <v>9133704</v>
      </c>
      <c r="K20254" s="59" t="s">
        <v>20689</v>
      </c>
      <c r="L20254" s="61" t="s">
        <v>81</v>
      </c>
      <c r="M20254" s="61">
        <f>VLOOKUP(H20254,zdroj!C:F,4,0)</f>
        <v>0</v>
      </c>
      <c r="N20254" s="61" t="str">
        <f t="shared" si="632"/>
        <v>-</v>
      </c>
      <c r="P20254" s="73" t="str">
        <f t="shared" si="633"/>
        <v/>
      </c>
      <c r="Q20254" s="61" t="s">
        <v>86</v>
      </c>
    </row>
    <row r="20255" spans="8:17" x14ac:dyDescent="0.25">
      <c r="H20255" s="59">
        <v>49140</v>
      </c>
      <c r="I20255" s="59" t="s">
        <v>72</v>
      </c>
      <c r="J20255" s="59">
        <v>9133712</v>
      </c>
      <c r="K20255" s="59" t="s">
        <v>20690</v>
      </c>
      <c r="L20255" s="61" t="s">
        <v>81</v>
      </c>
      <c r="M20255" s="61">
        <f>VLOOKUP(H20255,zdroj!C:F,4,0)</f>
        <v>0</v>
      </c>
      <c r="N20255" s="61" t="str">
        <f t="shared" si="632"/>
        <v>-</v>
      </c>
      <c r="P20255" s="73" t="str">
        <f t="shared" si="633"/>
        <v/>
      </c>
      <c r="Q20255" s="61" t="s">
        <v>86</v>
      </c>
    </row>
    <row r="20256" spans="8:17" x14ac:dyDescent="0.25">
      <c r="H20256" s="59">
        <v>49140</v>
      </c>
      <c r="I20256" s="59" t="s">
        <v>72</v>
      </c>
      <c r="J20256" s="59">
        <v>9133721</v>
      </c>
      <c r="K20256" s="59" t="s">
        <v>20691</v>
      </c>
      <c r="L20256" s="61" t="s">
        <v>81</v>
      </c>
      <c r="M20256" s="61">
        <f>VLOOKUP(H20256,zdroj!C:F,4,0)</f>
        <v>0</v>
      </c>
      <c r="N20256" s="61" t="str">
        <f t="shared" si="632"/>
        <v>-</v>
      </c>
      <c r="P20256" s="73" t="str">
        <f t="shared" si="633"/>
        <v/>
      </c>
      <c r="Q20256" s="61" t="s">
        <v>86</v>
      </c>
    </row>
    <row r="20257" spans="8:17" x14ac:dyDescent="0.25">
      <c r="H20257" s="59">
        <v>49140</v>
      </c>
      <c r="I20257" s="59" t="s">
        <v>72</v>
      </c>
      <c r="J20257" s="59">
        <v>9133739</v>
      </c>
      <c r="K20257" s="59" t="s">
        <v>20692</v>
      </c>
      <c r="L20257" s="61" t="s">
        <v>81</v>
      </c>
      <c r="M20257" s="61">
        <f>VLOOKUP(H20257,zdroj!C:F,4,0)</f>
        <v>0</v>
      </c>
      <c r="N20257" s="61" t="str">
        <f t="shared" si="632"/>
        <v>-</v>
      </c>
      <c r="P20257" s="73" t="str">
        <f t="shared" si="633"/>
        <v/>
      </c>
      <c r="Q20257" s="61" t="s">
        <v>86</v>
      </c>
    </row>
    <row r="20258" spans="8:17" x14ac:dyDescent="0.25">
      <c r="H20258" s="59">
        <v>49140</v>
      </c>
      <c r="I20258" s="59" t="s">
        <v>72</v>
      </c>
      <c r="J20258" s="59">
        <v>9133747</v>
      </c>
      <c r="K20258" s="59" t="s">
        <v>20693</v>
      </c>
      <c r="L20258" s="61" t="s">
        <v>114</v>
      </c>
      <c r="M20258" s="61">
        <f>VLOOKUP(H20258,zdroj!C:F,4,0)</f>
        <v>0</v>
      </c>
      <c r="N20258" s="61" t="str">
        <f t="shared" si="632"/>
        <v>katC</v>
      </c>
      <c r="P20258" s="73" t="str">
        <f t="shared" si="633"/>
        <v/>
      </c>
      <c r="Q20258" s="61" t="s">
        <v>31</v>
      </c>
    </row>
    <row r="20259" spans="8:17" x14ac:dyDescent="0.25">
      <c r="H20259" s="59">
        <v>49140</v>
      </c>
      <c r="I20259" s="59" t="s">
        <v>72</v>
      </c>
      <c r="J20259" s="59">
        <v>9133763</v>
      </c>
      <c r="K20259" s="59" t="s">
        <v>20694</v>
      </c>
      <c r="L20259" s="61" t="s">
        <v>81</v>
      </c>
      <c r="M20259" s="61">
        <f>VLOOKUP(H20259,zdroj!C:F,4,0)</f>
        <v>0</v>
      </c>
      <c r="N20259" s="61" t="str">
        <f t="shared" si="632"/>
        <v>-</v>
      </c>
      <c r="P20259" s="73" t="str">
        <f t="shared" si="633"/>
        <v/>
      </c>
      <c r="Q20259" s="61" t="s">
        <v>86</v>
      </c>
    </row>
    <row r="20260" spans="8:17" x14ac:dyDescent="0.25">
      <c r="H20260" s="59">
        <v>49140</v>
      </c>
      <c r="I20260" s="59" t="s">
        <v>72</v>
      </c>
      <c r="J20260" s="59">
        <v>9133771</v>
      </c>
      <c r="K20260" s="59" t="s">
        <v>20695</v>
      </c>
      <c r="L20260" s="61" t="s">
        <v>81</v>
      </c>
      <c r="M20260" s="61">
        <f>VLOOKUP(H20260,zdroj!C:F,4,0)</f>
        <v>0</v>
      </c>
      <c r="N20260" s="61" t="str">
        <f t="shared" si="632"/>
        <v>-</v>
      </c>
      <c r="P20260" s="73" t="str">
        <f t="shared" si="633"/>
        <v/>
      </c>
      <c r="Q20260" s="61" t="s">
        <v>86</v>
      </c>
    </row>
    <row r="20261" spans="8:17" x14ac:dyDescent="0.25">
      <c r="H20261" s="59">
        <v>49140</v>
      </c>
      <c r="I20261" s="59" t="s">
        <v>72</v>
      </c>
      <c r="J20261" s="59">
        <v>9133780</v>
      </c>
      <c r="K20261" s="59" t="s">
        <v>20696</v>
      </c>
      <c r="L20261" s="61" t="s">
        <v>81</v>
      </c>
      <c r="M20261" s="61">
        <f>VLOOKUP(H20261,zdroj!C:F,4,0)</f>
        <v>0</v>
      </c>
      <c r="N20261" s="61" t="str">
        <f t="shared" si="632"/>
        <v>-</v>
      </c>
      <c r="P20261" s="73" t="str">
        <f t="shared" si="633"/>
        <v/>
      </c>
      <c r="Q20261" s="61" t="s">
        <v>86</v>
      </c>
    </row>
    <row r="20262" spans="8:17" x14ac:dyDescent="0.25">
      <c r="H20262" s="59">
        <v>49140</v>
      </c>
      <c r="I20262" s="59" t="s">
        <v>72</v>
      </c>
      <c r="J20262" s="59">
        <v>9133798</v>
      </c>
      <c r="K20262" s="59" t="s">
        <v>20697</v>
      </c>
      <c r="L20262" s="61" t="s">
        <v>81</v>
      </c>
      <c r="M20262" s="61">
        <f>VLOOKUP(H20262,zdroj!C:F,4,0)</f>
        <v>0</v>
      </c>
      <c r="N20262" s="61" t="str">
        <f t="shared" si="632"/>
        <v>-</v>
      </c>
      <c r="P20262" s="73" t="str">
        <f t="shared" si="633"/>
        <v/>
      </c>
      <c r="Q20262" s="61" t="s">
        <v>86</v>
      </c>
    </row>
    <row r="20263" spans="8:17" x14ac:dyDescent="0.25">
      <c r="H20263" s="59">
        <v>49140</v>
      </c>
      <c r="I20263" s="59" t="s">
        <v>72</v>
      </c>
      <c r="J20263" s="59">
        <v>9133801</v>
      </c>
      <c r="K20263" s="59" t="s">
        <v>20698</v>
      </c>
      <c r="L20263" s="61" t="s">
        <v>81</v>
      </c>
      <c r="M20263" s="61">
        <f>VLOOKUP(H20263,zdroj!C:F,4,0)</f>
        <v>0</v>
      </c>
      <c r="N20263" s="61" t="str">
        <f t="shared" si="632"/>
        <v>-</v>
      </c>
      <c r="P20263" s="73" t="str">
        <f t="shared" si="633"/>
        <v/>
      </c>
      <c r="Q20263" s="61" t="s">
        <v>86</v>
      </c>
    </row>
    <row r="20264" spans="8:17" x14ac:dyDescent="0.25">
      <c r="H20264" s="59">
        <v>49140</v>
      </c>
      <c r="I20264" s="59" t="s">
        <v>72</v>
      </c>
      <c r="J20264" s="59">
        <v>9133810</v>
      </c>
      <c r="K20264" s="59" t="s">
        <v>20699</v>
      </c>
      <c r="L20264" s="61" t="s">
        <v>81</v>
      </c>
      <c r="M20264" s="61">
        <f>VLOOKUP(H20264,zdroj!C:F,4,0)</f>
        <v>0</v>
      </c>
      <c r="N20264" s="61" t="str">
        <f t="shared" si="632"/>
        <v>-</v>
      </c>
      <c r="P20264" s="73" t="str">
        <f t="shared" si="633"/>
        <v/>
      </c>
      <c r="Q20264" s="61" t="s">
        <v>86</v>
      </c>
    </row>
    <row r="20265" spans="8:17" x14ac:dyDescent="0.25">
      <c r="H20265" s="59">
        <v>49140</v>
      </c>
      <c r="I20265" s="59" t="s">
        <v>72</v>
      </c>
      <c r="J20265" s="59">
        <v>9133828</v>
      </c>
      <c r="K20265" s="59" t="s">
        <v>20700</v>
      </c>
      <c r="L20265" s="61" t="s">
        <v>114</v>
      </c>
      <c r="M20265" s="61">
        <f>VLOOKUP(H20265,zdroj!C:F,4,0)</f>
        <v>0</v>
      </c>
      <c r="N20265" s="61" t="str">
        <f t="shared" si="632"/>
        <v>katC</v>
      </c>
      <c r="P20265" s="73" t="str">
        <f t="shared" si="633"/>
        <v/>
      </c>
      <c r="Q20265" s="61" t="s">
        <v>31</v>
      </c>
    </row>
    <row r="20266" spans="8:17" x14ac:dyDescent="0.25">
      <c r="H20266" s="59">
        <v>49140</v>
      </c>
      <c r="I20266" s="59" t="s">
        <v>72</v>
      </c>
      <c r="J20266" s="59">
        <v>9133836</v>
      </c>
      <c r="K20266" s="59" t="s">
        <v>20701</v>
      </c>
      <c r="L20266" s="61" t="s">
        <v>81</v>
      </c>
      <c r="M20266" s="61">
        <f>VLOOKUP(H20266,zdroj!C:F,4,0)</f>
        <v>0</v>
      </c>
      <c r="N20266" s="61" t="str">
        <f t="shared" si="632"/>
        <v>-</v>
      </c>
      <c r="P20266" s="73" t="str">
        <f t="shared" si="633"/>
        <v/>
      </c>
      <c r="Q20266" s="61" t="s">
        <v>86</v>
      </c>
    </row>
    <row r="20267" spans="8:17" x14ac:dyDescent="0.25">
      <c r="H20267" s="59">
        <v>49140</v>
      </c>
      <c r="I20267" s="59" t="s">
        <v>72</v>
      </c>
      <c r="J20267" s="59">
        <v>9133844</v>
      </c>
      <c r="K20267" s="59" t="s">
        <v>20702</v>
      </c>
      <c r="L20267" s="61" t="s">
        <v>81</v>
      </c>
      <c r="M20267" s="61">
        <f>VLOOKUP(H20267,zdroj!C:F,4,0)</f>
        <v>0</v>
      </c>
      <c r="N20267" s="61" t="str">
        <f t="shared" si="632"/>
        <v>-</v>
      </c>
      <c r="P20267" s="73" t="str">
        <f t="shared" si="633"/>
        <v/>
      </c>
      <c r="Q20267" s="61" t="s">
        <v>86</v>
      </c>
    </row>
    <row r="20268" spans="8:17" x14ac:dyDescent="0.25">
      <c r="H20268" s="59">
        <v>49140</v>
      </c>
      <c r="I20268" s="59" t="s">
        <v>72</v>
      </c>
      <c r="J20268" s="59">
        <v>9133852</v>
      </c>
      <c r="K20268" s="59" t="s">
        <v>20703</v>
      </c>
      <c r="L20268" s="61" t="s">
        <v>81</v>
      </c>
      <c r="M20268" s="61">
        <f>VLOOKUP(H20268,zdroj!C:F,4,0)</f>
        <v>0</v>
      </c>
      <c r="N20268" s="61" t="str">
        <f t="shared" si="632"/>
        <v>-</v>
      </c>
      <c r="P20268" s="73" t="str">
        <f t="shared" si="633"/>
        <v/>
      </c>
      <c r="Q20268" s="61" t="s">
        <v>86</v>
      </c>
    </row>
    <row r="20269" spans="8:17" x14ac:dyDescent="0.25">
      <c r="H20269" s="59">
        <v>49140</v>
      </c>
      <c r="I20269" s="59" t="s">
        <v>72</v>
      </c>
      <c r="J20269" s="59">
        <v>9133861</v>
      </c>
      <c r="K20269" s="59" t="s">
        <v>20704</v>
      </c>
      <c r="L20269" s="61" t="s">
        <v>81</v>
      </c>
      <c r="M20269" s="61">
        <f>VLOOKUP(H20269,zdroj!C:F,4,0)</f>
        <v>0</v>
      </c>
      <c r="N20269" s="61" t="str">
        <f t="shared" si="632"/>
        <v>-</v>
      </c>
      <c r="P20269" s="73" t="str">
        <f t="shared" si="633"/>
        <v/>
      </c>
      <c r="Q20269" s="61" t="s">
        <v>86</v>
      </c>
    </row>
    <row r="20270" spans="8:17" x14ac:dyDescent="0.25">
      <c r="H20270" s="59">
        <v>49140</v>
      </c>
      <c r="I20270" s="59" t="s">
        <v>72</v>
      </c>
      <c r="J20270" s="59">
        <v>9133879</v>
      </c>
      <c r="K20270" s="59" t="s">
        <v>20705</v>
      </c>
      <c r="L20270" s="61" t="s">
        <v>81</v>
      </c>
      <c r="M20270" s="61">
        <f>VLOOKUP(H20270,zdroj!C:F,4,0)</f>
        <v>0</v>
      </c>
      <c r="N20270" s="61" t="str">
        <f t="shared" si="632"/>
        <v>-</v>
      </c>
      <c r="P20270" s="73" t="str">
        <f t="shared" si="633"/>
        <v/>
      </c>
      <c r="Q20270" s="61" t="s">
        <v>86</v>
      </c>
    </row>
    <row r="20271" spans="8:17" x14ac:dyDescent="0.25">
      <c r="H20271" s="59">
        <v>49140</v>
      </c>
      <c r="I20271" s="59" t="s">
        <v>72</v>
      </c>
      <c r="J20271" s="59">
        <v>9133887</v>
      </c>
      <c r="K20271" s="59" t="s">
        <v>20706</v>
      </c>
      <c r="L20271" s="61" t="s">
        <v>81</v>
      </c>
      <c r="M20271" s="61">
        <f>VLOOKUP(H20271,zdroj!C:F,4,0)</f>
        <v>0</v>
      </c>
      <c r="N20271" s="61" t="str">
        <f t="shared" si="632"/>
        <v>-</v>
      </c>
      <c r="P20271" s="73" t="str">
        <f t="shared" si="633"/>
        <v/>
      </c>
      <c r="Q20271" s="61" t="s">
        <v>86</v>
      </c>
    </row>
    <row r="20272" spans="8:17" x14ac:dyDescent="0.25">
      <c r="H20272" s="59">
        <v>49140</v>
      </c>
      <c r="I20272" s="59" t="s">
        <v>72</v>
      </c>
      <c r="J20272" s="59">
        <v>9133895</v>
      </c>
      <c r="K20272" s="59" t="s">
        <v>20707</v>
      </c>
      <c r="L20272" s="61" t="s">
        <v>81</v>
      </c>
      <c r="M20272" s="61">
        <f>VLOOKUP(H20272,zdroj!C:F,4,0)</f>
        <v>0</v>
      </c>
      <c r="N20272" s="61" t="str">
        <f t="shared" si="632"/>
        <v>-</v>
      </c>
      <c r="P20272" s="73" t="str">
        <f t="shared" si="633"/>
        <v/>
      </c>
      <c r="Q20272" s="61" t="s">
        <v>86</v>
      </c>
    </row>
    <row r="20273" spans="8:17" x14ac:dyDescent="0.25">
      <c r="H20273" s="59">
        <v>49140</v>
      </c>
      <c r="I20273" s="59" t="s">
        <v>72</v>
      </c>
      <c r="J20273" s="59">
        <v>9133909</v>
      </c>
      <c r="K20273" s="59" t="s">
        <v>20708</v>
      </c>
      <c r="L20273" s="61" t="s">
        <v>81</v>
      </c>
      <c r="M20273" s="61">
        <f>VLOOKUP(H20273,zdroj!C:F,4,0)</f>
        <v>0</v>
      </c>
      <c r="N20273" s="61" t="str">
        <f t="shared" si="632"/>
        <v>-</v>
      </c>
      <c r="P20273" s="73" t="str">
        <f t="shared" si="633"/>
        <v/>
      </c>
      <c r="Q20273" s="61" t="s">
        <v>86</v>
      </c>
    </row>
    <row r="20274" spans="8:17" x14ac:dyDescent="0.25">
      <c r="H20274" s="59">
        <v>49140</v>
      </c>
      <c r="I20274" s="59" t="s">
        <v>72</v>
      </c>
      <c r="J20274" s="59">
        <v>9133917</v>
      </c>
      <c r="K20274" s="59" t="s">
        <v>20709</v>
      </c>
      <c r="L20274" s="61" t="s">
        <v>81</v>
      </c>
      <c r="M20274" s="61">
        <f>VLOOKUP(H20274,zdroj!C:F,4,0)</f>
        <v>0</v>
      </c>
      <c r="N20274" s="61" t="str">
        <f t="shared" si="632"/>
        <v>-</v>
      </c>
      <c r="P20274" s="73" t="str">
        <f t="shared" si="633"/>
        <v/>
      </c>
      <c r="Q20274" s="61" t="s">
        <v>86</v>
      </c>
    </row>
    <row r="20275" spans="8:17" x14ac:dyDescent="0.25">
      <c r="H20275" s="59">
        <v>49140</v>
      </c>
      <c r="I20275" s="59" t="s">
        <v>72</v>
      </c>
      <c r="J20275" s="59">
        <v>9133925</v>
      </c>
      <c r="K20275" s="59" t="s">
        <v>20710</v>
      </c>
      <c r="L20275" s="61" t="s">
        <v>81</v>
      </c>
      <c r="M20275" s="61">
        <f>VLOOKUP(H20275,zdroj!C:F,4,0)</f>
        <v>0</v>
      </c>
      <c r="N20275" s="61" t="str">
        <f t="shared" si="632"/>
        <v>-</v>
      </c>
      <c r="P20275" s="73" t="str">
        <f t="shared" si="633"/>
        <v/>
      </c>
      <c r="Q20275" s="61" t="s">
        <v>86</v>
      </c>
    </row>
    <row r="20276" spans="8:17" x14ac:dyDescent="0.25">
      <c r="H20276" s="59">
        <v>49140</v>
      </c>
      <c r="I20276" s="59" t="s">
        <v>72</v>
      </c>
      <c r="J20276" s="59">
        <v>9133933</v>
      </c>
      <c r="K20276" s="59" t="s">
        <v>20711</v>
      </c>
      <c r="L20276" s="61" t="s">
        <v>81</v>
      </c>
      <c r="M20276" s="61">
        <f>VLOOKUP(H20276,zdroj!C:F,4,0)</f>
        <v>0</v>
      </c>
      <c r="N20276" s="61" t="str">
        <f t="shared" si="632"/>
        <v>-</v>
      </c>
      <c r="P20276" s="73" t="str">
        <f t="shared" si="633"/>
        <v/>
      </c>
      <c r="Q20276" s="61" t="s">
        <v>86</v>
      </c>
    </row>
    <row r="20277" spans="8:17" x14ac:dyDescent="0.25">
      <c r="H20277" s="59">
        <v>49140</v>
      </c>
      <c r="I20277" s="59" t="s">
        <v>72</v>
      </c>
      <c r="J20277" s="59">
        <v>9133941</v>
      </c>
      <c r="K20277" s="59" t="s">
        <v>20712</v>
      </c>
      <c r="L20277" s="61" t="s">
        <v>81</v>
      </c>
      <c r="M20277" s="61">
        <f>VLOOKUP(H20277,zdroj!C:F,4,0)</f>
        <v>0</v>
      </c>
      <c r="N20277" s="61" t="str">
        <f t="shared" si="632"/>
        <v>-</v>
      </c>
      <c r="P20277" s="73" t="str">
        <f t="shared" si="633"/>
        <v/>
      </c>
      <c r="Q20277" s="61" t="s">
        <v>86</v>
      </c>
    </row>
    <row r="20278" spans="8:17" x14ac:dyDescent="0.25">
      <c r="H20278" s="59">
        <v>49140</v>
      </c>
      <c r="I20278" s="59" t="s">
        <v>72</v>
      </c>
      <c r="J20278" s="59">
        <v>9133950</v>
      </c>
      <c r="K20278" s="59" t="s">
        <v>20713</v>
      </c>
      <c r="L20278" s="61" t="s">
        <v>81</v>
      </c>
      <c r="M20278" s="61">
        <f>VLOOKUP(H20278,zdroj!C:F,4,0)</f>
        <v>0</v>
      </c>
      <c r="N20278" s="61" t="str">
        <f t="shared" si="632"/>
        <v>-</v>
      </c>
      <c r="P20278" s="73" t="str">
        <f t="shared" si="633"/>
        <v/>
      </c>
      <c r="Q20278" s="61" t="s">
        <v>86</v>
      </c>
    </row>
    <row r="20279" spans="8:17" x14ac:dyDescent="0.25">
      <c r="H20279" s="59">
        <v>49140</v>
      </c>
      <c r="I20279" s="59" t="s">
        <v>72</v>
      </c>
      <c r="J20279" s="59">
        <v>9133968</v>
      </c>
      <c r="K20279" s="59" t="s">
        <v>20714</v>
      </c>
      <c r="L20279" s="61" t="s">
        <v>81</v>
      </c>
      <c r="M20279" s="61">
        <f>VLOOKUP(H20279,zdroj!C:F,4,0)</f>
        <v>0</v>
      </c>
      <c r="N20279" s="61" t="str">
        <f t="shared" si="632"/>
        <v>-</v>
      </c>
      <c r="P20279" s="73" t="str">
        <f t="shared" si="633"/>
        <v/>
      </c>
      <c r="Q20279" s="61" t="s">
        <v>86</v>
      </c>
    </row>
    <row r="20280" spans="8:17" x14ac:dyDescent="0.25">
      <c r="H20280" s="59">
        <v>49140</v>
      </c>
      <c r="I20280" s="59" t="s">
        <v>72</v>
      </c>
      <c r="J20280" s="59">
        <v>9133976</v>
      </c>
      <c r="K20280" s="59" t="s">
        <v>20715</v>
      </c>
      <c r="L20280" s="61" t="s">
        <v>81</v>
      </c>
      <c r="M20280" s="61">
        <f>VLOOKUP(H20280,zdroj!C:F,4,0)</f>
        <v>0</v>
      </c>
      <c r="N20280" s="61" t="str">
        <f t="shared" si="632"/>
        <v>-</v>
      </c>
      <c r="P20280" s="73" t="str">
        <f t="shared" si="633"/>
        <v/>
      </c>
      <c r="Q20280" s="61" t="s">
        <v>86</v>
      </c>
    </row>
    <row r="20281" spans="8:17" x14ac:dyDescent="0.25">
      <c r="H20281" s="59">
        <v>49140</v>
      </c>
      <c r="I20281" s="59" t="s">
        <v>72</v>
      </c>
      <c r="J20281" s="59">
        <v>9133984</v>
      </c>
      <c r="K20281" s="59" t="s">
        <v>20716</v>
      </c>
      <c r="L20281" s="61" t="s">
        <v>81</v>
      </c>
      <c r="M20281" s="61">
        <f>VLOOKUP(H20281,zdroj!C:F,4,0)</f>
        <v>0</v>
      </c>
      <c r="N20281" s="61" t="str">
        <f t="shared" si="632"/>
        <v>-</v>
      </c>
      <c r="P20281" s="73" t="str">
        <f t="shared" si="633"/>
        <v/>
      </c>
      <c r="Q20281" s="61" t="s">
        <v>86</v>
      </c>
    </row>
    <row r="20282" spans="8:17" x14ac:dyDescent="0.25">
      <c r="H20282" s="59">
        <v>49140</v>
      </c>
      <c r="I20282" s="59" t="s">
        <v>72</v>
      </c>
      <c r="J20282" s="59">
        <v>9133992</v>
      </c>
      <c r="K20282" s="59" t="s">
        <v>20717</v>
      </c>
      <c r="L20282" s="61" t="s">
        <v>81</v>
      </c>
      <c r="M20282" s="61">
        <f>VLOOKUP(H20282,zdroj!C:F,4,0)</f>
        <v>0</v>
      </c>
      <c r="N20282" s="61" t="str">
        <f t="shared" si="632"/>
        <v>-</v>
      </c>
      <c r="P20282" s="73" t="str">
        <f t="shared" si="633"/>
        <v/>
      </c>
      <c r="Q20282" s="61" t="s">
        <v>86</v>
      </c>
    </row>
    <row r="20283" spans="8:17" x14ac:dyDescent="0.25">
      <c r="H20283" s="59">
        <v>49140</v>
      </c>
      <c r="I20283" s="59" t="s">
        <v>72</v>
      </c>
      <c r="J20283" s="59">
        <v>9134000</v>
      </c>
      <c r="K20283" s="59" t="s">
        <v>20718</v>
      </c>
      <c r="L20283" s="61" t="s">
        <v>81</v>
      </c>
      <c r="M20283" s="61">
        <f>VLOOKUP(H20283,zdroj!C:F,4,0)</f>
        <v>0</v>
      </c>
      <c r="N20283" s="61" t="str">
        <f t="shared" si="632"/>
        <v>-</v>
      </c>
      <c r="P20283" s="73" t="str">
        <f t="shared" si="633"/>
        <v/>
      </c>
      <c r="Q20283" s="61" t="s">
        <v>86</v>
      </c>
    </row>
    <row r="20284" spans="8:17" x14ac:dyDescent="0.25">
      <c r="H20284" s="59">
        <v>49140</v>
      </c>
      <c r="I20284" s="59" t="s">
        <v>72</v>
      </c>
      <c r="J20284" s="59">
        <v>9134018</v>
      </c>
      <c r="K20284" s="59" t="s">
        <v>20719</v>
      </c>
      <c r="L20284" s="61" t="s">
        <v>81</v>
      </c>
      <c r="M20284" s="61">
        <f>VLOOKUP(H20284,zdroj!C:F,4,0)</f>
        <v>0</v>
      </c>
      <c r="N20284" s="61" t="str">
        <f t="shared" si="632"/>
        <v>-</v>
      </c>
      <c r="P20284" s="73" t="str">
        <f t="shared" si="633"/>
        <v/>
      </c>
      <c r="Q20284" s="61" t="s">
        <v>86</v>
      </c>
    </row>
    <row r="20285" spans="8:17" x14ac:dyDescent="0.25">
      <c r="H20285" s="59">
        <v>49140</v>
      </c>
      <c r="I20285" s="59" t="s">
        <v>72</v>
      </c>
      <c r="J20285" s="59">
        <v>9134026</v>
      </c>
      <c r="K20285" s="59" t="s">
        <v>20720</v>
      </c>
      <c r="L20285" s="61" t="s">
        <v>81</v>
      </c>
      <c r="M20285" s="61">
        <f>VLOOKUP(H20285,zdroj!C:F,4,0)</f>
        <v>0</v>
      </c>
      <c r="N20285" s="61" t="str">
        <f t="shared" si="632"/>
        <v>-</v>
      </c>
      <c r="P20285" s="73" t="str">
        <f t="shared" si="633"/>
        <v/>
      </c>
      <c r="Q20285" s="61" t="s">
        <v>86</v>
      </c>
    </row>
    <row r="20286" spans="8:17" x14ac:dyDescent="0.25">
      <c r="H20286" s="59">
        <v>49140</v>
      </c>
      <c r="I20286" s="59" t="s">
        <v>72</v>
      </c>
      <c r="J20286" s="59">
        <v>9134034</v>
      </c>
      <c r="K20286" s="59" t="s">
        <v>20721</v>
      </c>
      <c r="L20286" s="61" t="s">
        <v>81</v>
      </c>
      <c r="M20286" s="61">
        <f>VLOOKUP(H20286,zdroj!C:F,4,0)</f>
        <v>0</v>
      </c>
      <c r="N20286" s="61" t="str">
        <f t="shared" si="632"/>
        <v>-</v>
      </c>
      <c r="P20286" s="73" t="str">
        <f t="shared" si="633"/>
        <v/>
      </c>
      <c r="Q20286" s="61" t="s">
        <v>86</v>
      </c>
    </row>
    <row r="20287" spans="8:17" x14ac:dyDescent="0.25">
      <c r="H20287" s="59">
        <v>49140</v>
      </c>
      <c r="I20287" s="59" t="s">
        <v>72</v>
      </c>
      <c r="J20287" s="59">
        <v>9134042</v>
      </c>
      <c r="K20287" s="59" t="s">
        <v>20722</v>
      </c>
      <c r="L20287" s="61" t="s">
        <v>81</v>
      </c>
      <c r="M20287" s="61">
        <f>VLOOKUP(H20287,zdroj!C:F,4,0)</f>
        <v>0</v>
      </c>
      <c r="N20287" s="61" t="str">
        <f t="shared" si="632"/>
        <v>-</v>
      </c>
      <c r="P20287" s="73" t="str">
        <f t="shared" si="633"/>
        <v/>
      </c>
      <c r="Q20287" s="61" t="s">
        <v>86</v>
      </c>
    </row>
    <row r="20288" spans="8:17" x14ac:dyDescent="0.25">
      <c r="H20288" s="59">
        <v>49140</v>
      </c>
      <c r="I20288" s="59" t="s">
        <v>72</v>
      </c>
      <c r="J20288" s="59">
        <v>9134051</v>
      </c>
      <c r="K20288" s="59" t="s">
        <v>20723</v>
      </c>
      <c r="L20288" s="61" t="s">
        <v>81</v>
      </c>
      <c r="M20288" s="61">
        <f>VLOOKUP(H20288,zdroj!C:F,4,0)</f>
        <v>0</v>
      </c>
      <c r="N20288" s="61" t="str">
        <f t="shared" si="632"/>
        <v>-</v>
      </c>
      <c r="P20288" s="73" t="str">
        <f t="shared" si="633"/>
        <v/>
      </c>
      <c r="Q20288" s="61" t="s">
        <v>86</v>
      </c>
    </row>
    <row r="20289" spans="8:17" x14ac:dyDescent="0.25">
      <c r="H20289" s="59">
        <v>49140</v>
      </c>
      <c r="I20289" s="59" t="s">
        <v>72</v>
      </c>
      <c r="J20289" s="59">
        <v>9134069</v>
      </c>
      <c r="K20289" s="59" t="s">
        <v>20724</v>
      </c>
      <c r="L20289" s="61" t="s">
        <v>81</v>
      </c>
      <c r="M20289" s="61">
        <f>VLOOKUP(H20289,zdroj!C:F,4,0)</f>
        <v>0</v>
      </c>
      <c r="N20289" s="61" t="str">
        <f t="shared" si="632"/>
        <v>-</v>
      </c>
      <c r="P20289" s="73" t="str">
        <f t="shared" si="633"/>
        <v/>
      </c>
      <c r="Q20289" s="61" t="s">
        <v>86</v>
      </c>
    </row>
    <row r="20290" spans="8:17" x14ac:dyDescent="0.25">
      <c r="H20290" s="59">
        <v>49140</v>
      </c>
      <c r="I20290" s="59" t="s">
        <v>72</v>
      </c>
      <c r="J20290" s="59">
        <v>9134077</v>
      </c>
      <c r="K20290" s="59" t="s">
        <v>20725</v>
      </c>
      <c r="L20290" s="61" t="s">
        <v>81</v>
      </c>
      <c r="M20290" s="61">
        <f>VLOOKUP(H20290,zdroj!C:F,4,0)</f>
        <v>0</v>
      </c>
      <c r="N20290" s="61" t="str">
        <f t="shared" si="632"/>
        <v>-</v>
      </c>
      <c r="P20290" s="73" t="str">
        <f t="shared" si="633"/>
        <v/>
      </c>
      <c r="Q20290" s="61" t="s">
        <v>86</v>
      </c>
    </row>
    <row r="20291" spans="8:17" x14ac:dyDescent="0.25">
      <c r="H20291" s="59">
        <v>49140</v>
      </c>
      <c r="I20291" s="59" t="s">
        <v>72</v>
      </c>
      <c r="J20291" s="59">
        <v>9134085</v>
      </c>
      <c r="K20291" s="59" t="s">
        <v>20726</v>
      </c>
      <c r="L20291" s="61" t="s">
        <v>81</v>
      </c>
      <c r="M20291" s="61">
        <f>VLOOKUP(H20291,zdroj!C:F,4,0)</f>
        <v>0</v>
      </c>
      <c r="N20291" s="61" t="str">
        <f t="shared" si="632"/>
        <v>-</v>
      </c>
      <c r="P20291" s="73" t="str">
        <f t="shared" si="633"/>
        <v/>
      </c>
      <c r="Q20291" s="61" t="s">
        <v>86</v>
      </c>
    </row>
    <row r="20292" spans="8:17" x14ac:dyDescent="0.25">
      <c r="H20292" s="59">
        <v>49140</v>
      </c>
      <c r="I20292" s="59" t="s">
        <v>72</v>
      </c>
      <c r="J20292" s="59">
        <v>9134093</v>
      </c>
      <c r="K20292" s="59" t="s">
        <v>20727</v>
      </c>
      <c r="L20292" s="61" t="s">
        <v>81</v>
      </c>
      <c r="M20292" s="61">
        <f>VLOOKUP(H20292,zdroj!C:F,4,0)</f>
        <v>0</v>
      </c>
      <c r="N20292" s="61" t="str">
        <f t="shared" si="632"/>
        <v>-</v>
      </c>
      <c r="P20292" s="73" t="str">
        <f t="shared" si="633"/>
        <v/>
      </c>
      <c r="Q20292" s="61" t="s">
        <v>86</v>
      </c>
    </row>
    <row r="20293" spans="8:17" x14ac:dyDescent="0.25">
      <c r="H20293" s="59">
        <v>49140</v>
      </c>
      <c r="I20293" s="59" t="s">
        <v>72</v>
      </c>
      <c r="J20293" s="59">
        <v>9134107</v>
      </c>
      <c r="K20293" s="59" t="s">
        <v>20728</v>
      </c>
      <c r="L20293" s="61" t="s">
        <v>81</v>
      </c>
      <c r="M20293" s="61">
        <f>VLOOKUP(H20293,zdroj!C:F,4,0)</f>
        <v>0</v>
      </c>
      <c r="N20293" s="61" t="str">
        <f t="shared" si="632"/>
        <v>-</v>
      </c>
      <c r="P20293" s="73" t="str">
        <f t="shared" si="633"/>
        <v/>
      </c>
      <c r="Q20293" s="61" t="s">
        <v>86</v>
      </c>
    </row>
    <row r="20294" spans="8:17" x14ac:dyDescent="0.25">
      <c r="H20294" s="59">
        <v>49140</v>
      </c>
      <c r="I20294" s="59" t="s">
        <v>72</v>
      </c>
      <c r="J20294" s="59">
        <v>9134115</v>
      </c>
      <c r="K20294" s="59" t="s">
        <v>20729</v>
      </c>
      <c r="L20294" s="61" t="s">
        <v>81</v>
      </c>
      <c r="M20294" s="61">
        <f>VLOOKUP(H20294,zdroj!C:F,4,0)</f>
        <v>0</v>
      </c>
      <c r="N20294" s="61" t="str">
        <f t="shared" si="632"/>
        <v>-</v>
      </c>
      <c r="P20294" s="73" t="str">
        <f t="shared" si="633"/>
        <v/>
      </c>
      <c r="Q20294" s="61" t="s">
        <v>86</v>
      </c>
    </row>
    <row r="20295" spans="8:17" x14ac:dyDescent="0.25">
      <c r="H20295" s="59">
        <v>49140</v>
      </c>
      <c r="I20295" s="59" t="s">
        <v>72</v>
      </c>
      <c r="J20295" s="59">
        <v>9134123</v>
      </c>
      <c r="K20295" s="59" t="s">
        <v>20730</v>
      </c>
      <c r="L20295" s="61" t="s">
        <v>81</v>
      </c>
      <c r="M20295" s="61">
        <f>VLOOKUP(H20295,zdroj!C:F,4,0)</f>
        <v>0</v>
      </c>
      <c r="N20295" s="61" t="str">
        <f t="shared" ref="N20295:N20358" si="634">IF(M20295="A",IF(L20295="katA","katB",L20295),L20295)</f>
        <v>-</v>
      </c>
      <c r="P20295" s="73" t="str">
        <f t="shared" ref="P20295:P20358" si="635">IF(O20295="A",1,"")</f>
        <v/>
      </c>
      <c r="Q20295" s="61" t="s">
        <v>86</v>
      </c>
    </row>
    <row r="20296" spans="8:17" x14ac:dyDescent="0.25">
      <c r="H20296" s="59">
        <v>49140</v>
      </c>
      <c r="I20296" s="59" t="s">
        <v>72</v>
      </c>
      <c r="J20296" s="59">
        <v>9134131</v>
      </c>
      <c r="K20296" s="59" t="s">
        <v>20731</v>
      </c>
      <c r="L20296" s="61" t="s">
        <v>81</v>
      </c>
      <c r="M20296" s="61">
        <f>VLOOKUP(H20296,zdroj!C:F,4,0)</f>
        <v>0</v>
      </c>
      <c r="N20296" s="61" t="str">
        <f t="shared" si="634"/>
        <v>-</v>
      </c>
      <c r="P20296" s="73" t="str">
        <f t="shared" si="635"/>
        <v/>
      </c>
      <c r="Q20296" s="61" t="s">
        <v>86</v>
      </c>
    </row>
    <row r="20297" spans="8:17" x14ac:dyDescent="0.25">
      <c r="H20297" s="59">
        <v>49140</v>
      </c>
      <c r="I20297" s="59" t="s">
        <v>72</v>
      </c>
      <c r="J20297" s="59">
        <v>9134140</v>
      </c>
      <c r="K20297" s="59" t="s">
        <v>20732</v>
      </c>
      <c r="L20297" s="61" t="s">
        <v>81</v>
      </c>
      <c r="M20297" s="61">
        <f>VLOOKUP(H20297,zdroj!C:F,4,0)</f>
        <v>0</v>
      </c>
      <c r="N20297" s="61" t="str">
        <f t="shared" si="634"/>
        <v>-</v>
      </c>
      <c r="P20297" s="73" t="str">
        <f t="shared" si="635"/>
        <v/>
      </c>
      <c r="Q20297" s="61" t="s">
        <v>86</v>
      </c>
    </row>
    <row r="20298" spans="8:17" x14ac:dyDescent="0.25">
      <c r="H20298" s="59">
        <v>49140</v>
      </c>
      <c r="I20298" s="59" t="s">
        <v>72</v>
      </c>
      <c r="J20298" s="59">
        <v>9134158</v>
      </c>
      <c r="K20298" s="59" t="s">
        <v>20733</v>
      </c>
      <c r="L20298" s="61" t="s">
        <v>81</v>
      </c>
      <c r="M20298" s="61">
        <f>VLOOKUP(H20298,zdroj!C:F,4,0)</f>
        <v>0</v>
      </c>
      <c r="N20298" s="61" t="str">
        <f t="shared" si="634"/>
        <v>-</v>
      </c>
      <c r="P20298" s="73" t="str">
        <f t="shared" si="635"/>
        <v/>
      </c>
      <c r="Q20298" s="61" t="s">
        <v>86</v>
      </c>
    </row>
    <row r="20299" spans="8:17" x14ac:dyDescent="0.25">
      <c r="H20299" s="59">
        <v>49140</v>
      </c>
      <c r="I20299" s="59" t="s">
        <v>72</v>
      </c>
      <c r="J20299" s="59">
        <v>9134166</v>
      </c>
      <c r="K20299" s="59" t="s">
        <v>20734</v>
      </c>
      <c r="L20299" s="61" t="s">
        <v>81</v>
      </c>
      <c r="M20299" s="61">
        <f>VLOOKUP(H20299,zdroj!C:F,4,0)</f>
        <v>0</v>
      </c>
      <c r="N20299" s="61" t="str">
        <f t="shared" si="634"/>
        <v>-</v>
      </c>
      <c r="P20299" s="73" t="str">
        <f t="shared" si="635"/>
        <v/>
      </c>
      <c r="Q20299" s="61" t="s">
        <v>86</v>
      </c>
    </row>
    <row r="20300" spans="8:17" x14ac:dyDescent="0.25">
      <c r="H20300" s="59">
        <v>49140</v>
      </c>
      <c r="I20300" s="59" t="s">
        <v>72</v>
      </c>
      <c r="J20300" s="59">
        <v>9134174</v>
      </c>
      <c r="K20300" s="59" t="s">
        <v>20735</v>
      </c>
      <c r="L20300" s="61" t="s">
        <v>81</v>
      </c>
      <c r="M20300" s="61">
        <f>VLOOKUP(H20300,zdroj!C:F,4,0)</f>
        <v>0</v>
      </c>
      <c r="N20300" s="61" t="str">
        <f t="shared" si="634"/>
        <v>-</v>
      </c>
      <c r="P20300" s="73" t="str">
        <f t="shared" si="635"/>
        <v/>
      </c>
      <c r="Q20300" s="61" t="s">
        <v>86</v>
      </c>
    </row>
    <row r="20301" spans="8:17" x14ac:dyDescent="0.25">
      <c r="H20301" s="59">
        <v>49140</v>
      </c>
      <c r="I20301" s="59" t="s">
        <v>72</v>
      </c>
      <c r="J20301" s="59">
        <v>9134191</v>
      </c>
      <c r="K20301" s="59" t="s">
        <v>20736</v>
      </c>
      <c r="L20301" s="61" t="s">
        <v>81</v>
      </c>
      <c r="M20301" s="61">
        <f>VLOOKUP(H20301,zdroj!C:F,4,0)</f>
        <v>0</v>
      </c>
      <c r="N20301" s="61" t="str">
        <f t="shared" si="634"/>
        <v>-</v>
      </c>
      <c r="P20301" s="73" t="str">
        <f t="shared" si="635"/>
        <v/>
      </c>
      <c r="Q20301" s="61" t="s">
        <v>86</v>
      </c>
    </row>
    <row r="20302" spans="8:17" x14ac:dyDescent="0.25">
      <c r="H20302" s="59">
        <v>49140</v>
      </c>
      <c r="I20302" s="59" t="s">
        <v>72</v>
      </c>
      <c r="J20302" s="59">
        <v>9134204</v>
      </c>
      <c r="K20302" s="59" t="s">
        <v>20737</v>
      </c>
      <c r="L20302" s="61" t="s">
        <v>81</v>
      </c>
      <c r="M20302" s="61">
        <f>VLOOKUP(H20302,zdroj!C:F,4,0)</f>
        <v>0</v>
      </c>
      <c r="N20302" s="61" t="str">
        <f t="shared" si="634"/>
        <v>-</v>
      </c>
      <c r="P20302" s="73" t="str">
        <f t="shared" si="635"/>
        <v/>
      </c>
      <c r="Q20302" s="61" t="s">
        <v>86</v>
      </c>
    </row>
    <row r="20303" spans="8:17" x14ac:dyDescent="0.25">
      <c r="H20303" s="59">
        <v>49140</v>
      </c>
      <c r="I20303" s="59" t="s">
        <v>72</v>
      </c>
      <c r="J20303" s="59">
        <v>9134212</v>
      </c>
      <c r="K20303" s="59" t="s">
        <v>20738</v>
      </c>
      <c r="L20303" s="61" t="s">
        <v>81</v>
      </c>
      <c r="M20303" s="61">
        <f>VLOOKUP(H20303,zdroj!C:F,4,0)</f>
        <v>0</v>
      </c>
      <c r="N20303" s="61" t="str">
        <f t="shared" si="634"/>
        <v>-</v>
      </c>
      <c r="P20303" s="73" t="str">
        <f t="shared" si="635"/>
        <v/>
      </c>
      <c r="Q20303" s="61" t="s">
        <v>86</v>
      </c>
    </row>
    <row r="20304" spans="8:17" x14ac:dyDescent="0.25">
      <c r="H20304" s="59">
        <v>49140</v>
      </c>
      <c r="I20304" s="59" t="s">
        <v>72</v>
      </c>
      <c r="J20304" s="59">
        <v>9134221</v>
      </c>
      <c r="K20304" s="59" t="s">
        <v>20739</v>
      </c>
      <c r="L20304" s="61" t="s">
        <v>81</v>
      </c>
      <c r="M20304" s="61">
        <f>VLOOKUP(H20304,zdroj!C:F,4,0)</f>
        <v>0</v>
      </c>
      <c r="N20304" s="61" t="str">
        <f t="shared" si="634"/>
        <v>-</v>
      </c>
      <c r="P20304" s="73" t="str">
        <f t="shared" si="635"/>
        <v/>
      </c>
      <c r="Q20304" s="61" t="s">
        <v>86</v>
      </c>
    </row>
    <row r="20305" spans="8:17" x14ac:dyDescent="0.25">
      <c r="H20305" s="59">
        <v>49140</v>
      </c>
      <c r="I20305" s="59" t="s">
        <v>72</v>
      </c>
      <c r="J20305" s="59">
        <v>9134239</v>
      </c>
      <c r="K20305" s="59" t="s">
        <v>20740</v>
      </c>
      <c r="L20305" s="61" t="s">
        <v>81</v>
      </c>
      <c r="M20305" s="61">
        <f>VLOOKUP(H20305,zdroj!C:F,4,0)</f>
        <v>0</v>
      </c>
      <c r="N20305" s="61" t="str">
        <f t="shared" si="634"/>
        <v>-</v>
      </c>
      <c r="P20305" s="73" t="str">
        <f t="shared" si="635"/>
        <v/>
      </c>
      <c r="Q20305" s="61" t="s">
        <v>86</v>
      </c>
    </row>
    <row r="20306" spans="8:17" x14ac:dyDescent="0.25">
      <c r="H20306" s="59">
        <v>49140</v>
      </c>
      <c r="I20306" s="59" t="s">
        <v>72</v>
      </c>
      <c r="J20306" s="59">
        <v>9134247</v>
      </c>
      <c r="K20306" s="59" t="s">
        <v>20741</v>
      </c>
      <c r="L20306" s="61" t="s">
        <v>81</v>
      </c>
      <c r="M20306" s="61">
        <f>VLOOKUP(H20306,zdroj!C:F,4,0)</f>
        <v>0</v>
      </c>
      <c r="N20306" s="61" t="str">
        <f t="shared" si="634"/>
        <v>-</v>
      </c>
      <c r="P20306" s="73" t="str">
        <f t="shared" si="635"/>
        <v/>
      </c>
      <c r="Q20306" s="61" t="s">
        <v>86</v>
      </c>
    </row>
    <row r="20307" spans="8:17" x14ac:dyDescent="0.25">
      <c r="H20307" s="59">
        <v>49140</v>
      </c>
      <c r="I20307" s="59" t="s">
        <v>72</v>
      </c>
      <c r="J20307" s="59">
        <v>9134255</v>
      </c>
      <c r="K20307" s="59" t="s">
        <v>20742</v>
      </c>
      <c r="L20307" s="61" t="s">
        <v>81</v>
      </c>
      <c r="M20307" s="61">
        <f>VLOOKUP(H20307,zdroj!C:F,4,0)</f>
        <v>0</v>
      </c>
      <c r="N20307" s="61" t="str">
        <f t="shared" si="634"/>
        <v>-</v>
      </c>
      <c r="P20307" s="73" t="str">
        <f t="shared" si="635"/>
        <v/>
      </c>
      <c r="Q20307" s="61" t="s">
        <v>86</v>
      </c>
    </row>
    <row r="20308" spans="8:17" x14ac:dyDescent="0.25">
      <c r="H20308" s="59">
        <v>49140</v>
      </c>
      <c r="I20308" s="59" t="s">
        <v>72</v>
      </c>
      <c r="J20308" s="59">
        <v>9134263</v>
      </c>
      <c r="K20308" s="59" t="s">
        <v>20743</v>
      </c>
      <c r="L20308" s="61" t="s">
        <v>81</v>
      </c>
      <c r="M20308" s="61">
        <f>VLOOKUP(H20308,zdroj!C:F,4,0)</f>
        <v>0</v>
      </c>
      <c r="N20308" s="61" t="str">
        <f t="shared" si="634"/>
        <v>-</v>
      </c>
      <c r="P20308" s="73" t="str">
        <f t="shared" si="635"/>
        <v/>
      </c>
      <c r="Q20308" s="61" t="s">
        <v>86</v>
      </c>
    </row>
    <row r="20309" spans="8:17" x14ac:dyDescent="0.25">
      <c r="H20309" s="59">
        <v>49140</v>
      </c>
      <c r="I20309" s="59" t="s">
        <v>72</v>
      </c>
      <c r="J20309" s="59">
        <v>9134271</v>
      </c>
      <c r="K20309" s="59" t="s">
        <v>20744</v>
      </c>
      <c r="L20309" s="61" t="s">
        <v>81</v>
      </c>
      <c r="M20309" s="61">
        <f>VLOOKUP(H20309,zdroj!C:F,4,0)</f>
        <v>0</v>
      </c>
      <c r="N20309" s="61" t="str">
        <f t="shared" si="634"/>
        <v>-</v>
      </c>
      <c r="P20309" s="73" t="str">
        <f t="shared" si="635"/>
        <v/>
      </c>
      <c r="Q20309" s="61" t="s">
        <v>86</v>
      </c>
    </row>
    <row r="20310" spans="8:17" x14ac:dyDescent="0.25">
      <c r="H20310" s="59">
        <v>49140</v>
      </c>
      <c r="I20310" s="59" t="s">
        <v>72</v>
      </c>
      <c r="J20310" s="59">
        <v>9134280</v>
      </c>
      <c r="K20310" s="59" t="s">
        <v>20745</v>
      </c>
      <c r="L20310" s="61" t="s">
        <v>81</v>
      </c>
      <c r="M20310" s="61">
        <f>VLOOKUP(H20310,zdroj!C:F,4,0)</f>
        <v>0</v>
      </c>
      <c r="N20310" s="61" t="str">
        <f t="shared" si="634"/>
        <v>-</v>
      </c>
      <c r="P20310" s="73" t="str">
        <f t="shared" si="635"/>
        <v/>
      </c>
      <c r="Q20310" s="61" t="s">
        <v>86</v>
      </c>
    </row>
    <row r="20311" spans="8:17" x14ac:dyDescent="0.25">
      <c r="H20311" s="59">
        <v>49140</v>
      </c>
      <c r="I20311" s="59" t="s">
        <v>72</v>
      </c>
      <c r="J20311" s="59">
        <v>9134298</v>
      </c>
      <c r="K20311" s="59" t="s">
        <v>20746</v>
      </c>
      <c r="L20311" s="61" t="s">
        <v>81</v>
      </c>
      <c r="M20311" s="61">
        <f>VLOOKUP(H20311,zdroj!C:F,4,0)</f>
        <v>0</v>
      </c>
      <c r="N20311" s="61" t="str">
        <f t="shared" si="634"/>
        <v>-</v>
      </c>
      <c r="P20311" s="73" t="str">
        <f t="shared" si="635"/>
        <v/>
      </c>
      <c r="Q20311" s="61" t="s">
        <v>86</v>
      </c>
    </row>
    <row r="20312" spans="8:17" x14ac:dyDescent="0.25">
      <c r="H20312" s="59">
        <v>49140</v>
      </c>
      <c r="I20312" s="59" t="s">
        <v>72</v>
      </c>
      <c r="J20312" s="59">
        <v>9134301</v>
      </c>
      <c r="K20312" s="59" t="s">
        <v>20747</v>
      </c>
      <c r="L20312" s="61" t="s">
        <v>81</v>
      </c>
      <c r="M20312" s="61">
        <f>VLOOKUP(H20312,zdroj!C:F,4,0)</f>
        <v>0</v>
      </c>
      <c r="N20312" s="61" t="str">
        <f t="shared" si="634"/>
        <v>-</v>
      </c>
      <c r="P20312" s="73" t="str">
        <f t="shared" si="635"/>
        <v/>
      </c>
      <c r="Q20312" s="61" t="s">
        <v>86</v>
      </c>
    </row>
    <row r="20313" spans="8:17" x14ac:dyDescent="0.25">
      <c r="H20313" s="59">
        <v>49140</v>
      </c>
      <c r="I20313" s="59" t="s">
        <v>72</v>
      </c>
      <c r="J20313" s="59">
        <v>9134310</v>
      </c>
      <c r="K20313" s="59" t="s">
        <v>20748</v>
      </c>
      <c r="L20313" s="61" t="s">
        <v>114</v>
      </c>
      <c r="M20313" s="61">
        <f>VLOOKUP(H20313,zdroj!C:F,4,0)</f>
        <v>0</v>
      </c>
      <c r="N20313" s="61" t="str">
        <f t="shared" si="634"/>
        <v>katC</v>
      </c>
      <c r="P20313" s="73" t="str">
        <f t="shared" si="635"/>
        <v/>
      </c>
      <c r="Q20313" s="61" t="s">
        <v>31</v>
      </c>
    </row>
    <row r="20314" spans="8:17" x14ac:dyDescent="0.25">
      <c r="H20314" s="59">
        <v>49140</v>
      </c>
      <c r="I20314" s="59" t="s">
        <v>72</v>
      </c>
      <c r="J20314" s="59">
        <v>9134328</v>
      </c>
      <c r="K20314" s="59" t="s">
        <v>20749</v>
      </c>
      <c r="L20314" s="61" t="s">
        <v>81</v>
      </c>
      <c r="M20314" s="61">
        <f>VLOOKUP(H20314,zdroj!C:F,4,0)</f>
        <v>0</v>
      </c>
      <c r="N20314" s="61" t="str">
        <f t="shared" si="634"/>
        <v>-</v>
      </c>
      <c r="P20314" s="73" t="str">
        <f t="shared" si="635"/>
        <v/>
      </c>
      <c r="Q20314" s="61" t="s">
        <v>86</v>
      </c>
    </row>
    <row r="20315" spans="8:17" x14ac:dyDescent="0.25">
      <c r="H20315" s="59">
        <v>49140</v>
      </c>
      <c r="I20315" s="59" t="s">
        <v>72</v>
      </c>
      <c r="J20315" s="59">
        <v>9134336</v>
      </c>
      <c r="K20315" s="59" t="s">
        <v>20750</v>
      </c>
      <c r="L20315" s="61" t="s">
        <v>81</v>
      </c>
      <c r="M20315" s="61">
        <f>VLOOKUP(H20315,zdroj!C:F,4,0)</f>
        <v>0</v>
      </c>
      <c r="N20315" s="61" t="str">
        <f t="shared" si="634"/>
        <v>-</v>
      </c>
      <c r="P20315" s="73" t="str">
        <f t="shared" si="635"/>
        <v/>
      </c>
      <c r="Q20315" s="61" t="s">
        <v>86</v>
      </c>
    </row>
    <row r="20316" spans="8:17" x14ac:dyDescent="0.25">
      <c r="H20316" s="59">
        <v>49140</v>
      </c>
      <c r="I20316" s="59" t="s">
        <v>72</v>
      </c>
      <c r="J20316" s="59">
        <v>9134344</v>
      </c>
      <c r="K20316" s="59" t="s">
        <v>20751</v>
      </c>
      <c r="L20316" s="61" t="s">
        <v>81</v>
      </c>
      <c r="M20316" s="61">
        <f>VLOOKUP(H20316,zdroj!C:F,4,0)</f>
        <v>0</v>
      </c>
      <c r="N20316" s="61" t="str">
        <f t="shared" si="634"/>
        <v>-</v>
      </c>
      <c r="P20316" s="73" t="str">
        <f t="shared" si="635"/>
        <v/>
      </c>
      <c r="Q20316" s="61" t="s">
        <v>86</v>
      </c>
    </row>
    <row r="20317" spans="8:17" x14ac:dyDescent="0.25">
      <c r="H20317" s="59">
        <v>49140</v>
      </c>
      <c r="I20317" s="59" t="s">
        <v>72</v>
      </c>
      <c r="J20317" s="59">
        <v>9134352</v>
      </c>
      <c r="K20317" s="59" t="s">
        <v>20752</v>
      </c>
      <c r="L20317" s="61" t="s">
        <v>81</v>
      </c>
      <c r="M20317" s="61">
        <f>VLOOKUP(H20317,zdroj!C:F,4,0)</f>
        <v>0</v>
      </c>
      <c r="N20317" s="61" t="str">
        <f t="shared" si="634"/>
        <v>-</v>
      </c>
      <c r="P20317" s="73" t="str">
        <f t="shared" si="635"/>
        <v/>
      </c>
      <c r="Q20317" s="61" t="s">
        <v>86</v>
      </c>
    </row>
    <row r="20318" spans="8:17" x14ac:dyDescent="0.25">
      <c r="H20318" s="59">
        <v>49140</v>
      </c>
      <c r="I20318" s="59" t="s">
        <v>72</v>
      </c>
      <c r="J20318" s="59">
        <v>9134361</v>
      </c>
      <c r="K20318" s="59" t="s">
        <v>20753</v>
      </c>
      <c r="L20318" s="61" t="s">
        <v>81</v>
      </c>
      <c r="M20318" s="61">
        <f>VLOOKUP(H20318,zdroj!C:F,4,0)</f>
        <v>0</v>
      </c>
      <c r="N20318" s="61" t="str">
        <f t="shared" si="634"/>
        <v>-</v>
      </c>
      <c r="P20318" s="73" t="str">
        <f t="shared" si="635"/>
        <v/>
      </c>
      <c r="Q20318" s="61" t="s">
        <v>86</v>
      </c>
    </row>
    <row r="20319" spans="8:17" x14ac:dyDescent="0.25">
      <c r="H20319" s="59">
        <v>49140</v>
      </c>
      <c r="I20319" s="59" t="s">
        <v>72</v>
      </c>
      <c r="J20319" s="59">
        <v>9134379</v>
      </c>
      <c r="K20319" s="59" t="s">
        <v>20754</v>
      </c>
      <c r="L20319" s="61" t="s">
        <v>81</v>
      </c>
      <c r="M20319" s="61">
        <f>VLOOKUP(H20319,zdroj!C:F,4,0)</f>
        <v>0</v>
      </c>
      <c r="N20319" s="61" t="str">
        <f t="shared" si="634"/>
        <v>-</v>
      </c>
      <c r="P20319" s="73" t="str">
        <f t="shared" si="635"/>
        <v/>
      </c>
      <c r="Q20319" s="61" t="s">
        <v>86</v>
      </c>
    </row>
    <row r="20320" spans="8:17" x14ac:dyDescent="0.25">
      <c r="H20320" s="59">
        <v>49140</v>
      </c>
      <c r="I20320" s="59" t="s">
        <v>72</v>
      </c>
      <c r="J20320" s="59">
        <v>9134387</v>
      </c>
      <c r="K20320" s="59" t="s">
        <v>20755</v>
      </c>
      <c r="L20320" s="61" t="s">
        <v>81</v>
      </c>
      <c r="M20320" s="61">
        <f>VLOOKUP(H20320,zdroj!C:F,4,0)</f>
        <v>0</v>
      </c>
      <c r="N20320" s="61" t="str">
        <f t="shared" si="634"/>
        <v>-</v>
      </c>
      <c r="P20320" s="73" t="str">
        <f t="shared" si="635"/>
        <v/>
      </c>
      <c r="Q20320" s="61" t="s">
        <v>86</v>
      </c>
    </row>
    <row r="20321" spans="8:17" x14ac:dyDescent="0.25">
      <c r="H20321" s="59">
        <v>49140</v>
      </c>
      <c r="I20321" s="59" t="s">
        <v>72</v>
      </c>
      <c r="J20321" s="59">
        <v>9134395</v>
      </c>
      <c r="K20321" s="59" t="s">
        <v>20756</v>
      </c>
      <c r="L20321" s="61" t="s">
        <v>81</v>
      </c>
      <c r="M20321" s="61">
        <f>VLOOKUP(H20321,zdroj!C:F,4,0)</f>
        <v>0</v>
      </c>
      <c r="N20321" s="61" t="str">
        <f t="shared" si="634"/>
        <v>-</v>
      </c>
      <c r="P20321" s="73" t="str">
        <f t="shared" si="635"/>
        <v/>
      </c>
      <c r="Q20321" s="61" t="s">
        <v>86</v>
      </c>
    </row>
    <row r="20322" spans="8:17" x14ac:dyDescent="0.25">
      <c r="H20322" s="59">
        <v>49140</v>
      </c>
      <c r="I20322" s="59" t="s">
        <v>72</v>
      </c>
      <c r="J20322" s="59">
        <v>9134409</v>
      </c>
      <c r="K20322" s="59" t="s">
        <v>20757</v>
      </c>
      <c r="L20322" s="61" t="s">
        <v>81</v>
      </c>
      <c r="M20322" s="61">
        <f>VLOOKUP(H20322,zdroj!C:F,4,0)</f>
        <v>0</v>
      </c>
      <c r="N20322" s="61" t="str">
        <f t="shared" si="634"/>
        <v>-</v>
      </c>
      <c r="P20322" s="73" t="str">
        <f t="shared" si="635"/>
        <v/>
      </c>
      <c r="Q20322" s="61" t="s">
        <v>86</v>
      </c>
    </row>
    <row r="20323" spans="8:17" x14ac:dyDescent="0.25">
      <c r="H20323" s="59">
        <v>49140</v>
      </c>
      <c r="I20323" s="59" t="s">
        <v>72</v>
      </c>
      <c r="J20323" s="59">
        <v>9134417</v>
      </c>
      <c r="K20323" s="59" t="s">
        <v>20758</v>
      </c>
      <c r="L20323" s="61" t="s">
        <v>81</v>
      </c>
      <c r="M20323" s="61">
        <f>VLOOKUP(H20323,zdroj!C:F,4,0)</f>
        <v>0</v>
      </c>
      <c r="N20323" s="61" t="str">
        <f t="shared" si="634"/>
        <v>-</v>
      </c>
      <c r="P20323" s="73" t="str">
        <f t="shared" si="635"/>
        <v/>
      </c>
      <c r="Q20323" s="61" t="s">
        <v>86</v>
      </c>
    </row>
    <row r="20324" spans="8:17" x14ac:dyDescent="0.25">
      <c r="H20324" s="59">
        <v>49140</v>
      </c>
      <c r="I20324" s="59" t="s">
        <v>72</v>
      </c>
      <c r="J20324" s="59">
        <v>9134425</v>
      </c>
      <c r="K20324" s="59" t="s">
        <v>20759</v>
      </c>
      <c r="L20324" s="61" t="s">
        <v>81</v>
      </c>
      <c r="M20324" s="61">
        <f>VLOOKUP(H20324,zdroj!C:F,4,0)</f>
        <v>0</v>
      </c>
      <c r="N20324" s="61" t="str">
        <f t="shared" si="634"/>
        <v>-</v>
      </c>
      <c r="P20324" s="73" t="str">
        <f t="shared" si="635"/>
        <v/>
      </c>
      <c r="Q20324" s="61" t="s">
        <v>86</v>
      </c>
    </row>
    <row r="20325" spans="8:17" x14ac:dyDescent="0.25">
      <c r="H20325" s="59">
        <v>49140</v>
      </c>
      <c r="I20325" s="59" t="s">
        <v>72</v>
      </c>
      <c r="J20325" s="59">
        <v>9134433</v>
      </c>
      <c r="K20325" s="59" t="s">
        <v>20760</v>
      </c>
      <c r="L20325" s="61" t="s">
        <v>81</v>
      </c>
      <c r="M20325" s="61">
        <f>VLOOKUP(H20325,zdroj!C:F,4,0)</f>
        <v>0</v>
      </c>
      <c r="N20325" s="61" t="str">
        <f t="shared" si="634"/>
        <v>-</v>
      </c>
      <c r="P20325" s="73" t="str">
        <f t="shared" si="635"/>
        <v/>
      </c>
      <c r="Q20325" s="61" t="s">
        <v>86</v>
      </c>
    </row>
    <row r="20326" spans="8:17" x14ac:dyDescent="0.25">
      <c r="H20326" s="59">
        <v>49140</v>
      </c>
      <c r="I20326" s="59" t="s">
        <v>72</v>
      </c>
      <c r="J20326" s="59">
        <v>9134441</v>
      </c>
      <c r="K20326" s="59" t="s">
        <v>20761</v>
      </c>
      <c r="L20326" s="61" t="s">
        <v>81</v>
      </c>
      <c r="M20326" s="61">
        <f>VLOOKUP(H20326,zdroj!C:F,4,0)</f>
        <v>0</v>
      </c>
      <c r="N20326" s="61" t="str">
        <f t="shared" si="634"/>
        <v>-</v>
      </c>
      <c r="P20326" s="73" t="str">
        <f t="shared" si="635"/>
        <v/>
      </c>
      <c r="Q20326" s="61" t="s">
        <v>86</v>
      </c>
    </row>
    <row r="20327" spans="8:17" x14ac:dyDescent="0.25">
      <c r="H20327" s="59">
        <v>49140</v>
      </c>
      <c r="I20327" s="59" t="s">
        <v>72</v>
      </c>
      <c r="J20327" s="59">
        <v>9134450</v>
      </c>
      <c r="K20327" s="59" t="s">
        <v>20762</v>
      </c>
      <c r="L20327" s="61" t="s">
        <v>81</v>
      </c>
      <c r="M20327" s="61">
        <f>VLOOKUP(H20327,zdroj!C:F,4,0)</f>
        <v>0</v>
      </c>
      <c r="N20327" s="61" t="str">
        <f t="shared" si="634"/>
        <v>-</v>
      </c>
      <c r="P20327" s="73" t="str">
        <f t="shared" si="635"/>
        <v/>
      </c>
      <c r="Q20327" s="61" t="s">
        <v>86</v>
      </c>
    </row>
    <row r="20328" spans="8:17" x14ac:dyDescent="0.25">
      <c r="H20328" s="59">
        <v>49140</v>
      </c>
      <c r="I20328" s="59" t="s">
        <v>72</v>
      </c>
      <c r="J20328" s="59">
        <v>9134468</v>
      </c>
      <c r="K20328" s="59" t="s">
        <v>20763</v>
      </c>
      <c r="L20328" s="61" t="s">
        <v>81</v>
      </c>
      <c r="M20328" s="61">
        <f>VLOOKUP(H20328,zdroj!C:F,4,0)</f>
        <v>0</v>
      </c>
      <c r="N20328" s="61" t="str">
        <f t="shared" si="634"/>
        <v>-</v>
      </c>
      <c r="P20328" s="73" t="str">
        <f t="shared" si="635"/>
        <v/>
      </c>
      <c r="Q20328" s="61" t="s">
        <v>86</v>
      </c>
    </row>
    <row r="20329" spans="8:17" x14ac:dyDescent="0.25">
      <c r="H20329" s="59">
        <v>49140</v>
      </c>
      <c r="I20329" s="59" t="s">
        <v>72</v>
      </c>
      <c r="J20329" s="59">
        <v>9134476</v>
      </c>
      <c r="K20329" s="59" t="s">
        <v>20764</v>
      </c>
      <c r="L20329" s="61" t="s">
        <v>81</v>
      </c>
      <c r="M20329" s="61">
        <f>VLOOKUP(H20329,zdroj!C:F,4,0)</f>
        <v>0</v>
      </c>
      <c r="N20329" s="61" t="str">
        <f t="shared" si="634"/>
        <v>-</v>
      </c>
      <c r="P20329" s="73" t="str">
        <f t="shared" si="635"/>
        <v/>
      </c>
      <c r="Q20329" s="61" t="s">
        <v>86</v>
      </c>
    </row>
    <row r="20330" spans="8:17" x14ac:dyDescent="0.25">
      <c r="H20330" s="59">
        <v>49140</v>
      </c>
      <c r="I20330" s="59" t="s">
        <v>72</v>
      </c>
      <c r="J20330" s="59">
        <v>9134484</v>
      </c>
      <c r="K20330" s="59" t="s">
        <v>20765</v>
      </c>
      <c r="L20330" s="61" t="s">
        <v>81</v>
      </c>
      <c r="M20330" s="61">
        <f>VLOOKUP(H20330,zdroj!C:F,4,0)</f>
        <v>0</v>
      </c>
      <c r="N20330" s="61" t="str">
        <f t="shared" si="634"/>
        <v>-</v>
      </c>
      <c r="P20330" s="73" t="str">
        <f t="shared" si="635"/>
        <v/>
      </c>
      <c r="Q20330" s="61" t="s">
        <v>86</v>
      </c>
    </row>
    <row r="20331" spans="8:17" x14ac:dyDescent="0.25">
      <c r="H20331" s="59">
        <v>49140</v>
      </c>
      <c r="I20331" s="59" t="s">
        <v>72</v>
      </c>
      <c r="J20331" s="59">
        <v>9134492</v>
      </c>
      <c r="K20331" s="59" t="s">
        <v>20766</v>
      </c>
      <c r="L20331" s="61" t="s">
        <v>81</v>
      </c>
      <c r="M20331" s="61">
        <f>VLOOKUP(H20331,zdroj!C:F,4,0)</f>
        <v>0</v>
      </c>
      <c r="N20331" s="61" t="str">
        <f t="shared" si="634"/>
        <v>-</v>
      </c>
      <c r="P20331" s="73" t="str">
        <f t="shared" si="635"/>
        <v/>
      </c>
      <c r="Q20331" s="61" t="s">
        <v>86</v>
      </c>
    </row>
    <row r="20332" spans="8:17" x14ac:dyDescent="0.25">
      <c r="H20332" s="59">
        <v>49140</v>
      </c>
      <c r="I20332" s="59" t="s">
        <v>72</v>
      </c>
      <c r="J20332" s="59">
        <v>9134506</v>
      </c>
      <c r="K20332" s="59" t="s">
        <v>20767</v>
      </c>
      <c r="L20332" s="61" t="s">
        <v>81</v>
      </c>
      <c r="M20332" s="61">
        <f>VLOOKUP(H20332,zdroj!C:F,4,0)</f>
        <v>0</v>
      </c>
      <c r="N20332" s="61" t="str">
        <f t="shared" si="634"/>
        <v>-</v>
      </c>
      <c r="P20332" s="73" t="str">
        <f t="shared" si="635"/>
        <v/>
      </c>
      <c r="Q20332" s="61" t="s">
        <v>86</v>
      </c>
    </row>
    <row r="20333" spans="8:17" x14ac:dyDescent="0.25">
      <c r="H20333" s="59">
        <v>49140</v>
      </c>
      <c r="I20333" s="59" t="s">
        <v>72</v>
      </c>
      <c r="J20333" s="59">
        <v>9134514</v>
      </c>
      <c r="K20333" s="59" t="s">
        <v>20768</v>
      </c>
      <c r="L20333" s="61" t="s">
        <v>81</v>
      </c>
      <c r="M20333" s="61">
        <f>VLOOKUP(H20333,zdroj!C:F,4,0)</f>
        <v>0</v>
      </c>
      <c r="N20333" s="61" t="str">
        <f t="shared" si="634"/>
        <v>-</v>
      </c>
      <c r="P20333" s="73" t="str">
        <f t="shared" si="635"/>
        <v/>
      </c>
      <c r="Q20333" s="61" t="s">
        <v>86</v>
      </c>
    </row>
    <row r="20334" spans="8:17" x14ac:dyDescent="0.25">
      <c r="H20334" s="59">
        <v>49140</v>
      </c>
      <c r="I20334" s="59" t="s">
        <v>72</v>
      </c>
      <c r="J20334" s="59">
        <v>9134522</v>
      </c>
      <c r="K20334" s="59" t="s">
        <v>20769</v>
      </c>
      <c r="L20334" s="61" t="s">
        <v>81</v>
      </c>
      <c r="M20334" s="61">
        <f>VLOOKUP(H20334,zdroj!C:F,4,0)</f>
        <v>0</v>
      </c>
      <c r="N20334" s="61" t="str">
        <f t="shared" si="634"/>
        <v>-</v>
      </c>
      <c r="P20334" s="73" t="str">
        <f t="shared" si="635"/>
        <v/>
      </c>
      <c r="Q20334" s="61" t="s">
        <v>86</v>
      </c>
    </row>
    <row r="20335" spans="8:17" x14ac:dyDescent="0.25">
      <c r="H20335" s="59">
        <v>49140</v>
      </c>
      <c r="I20335" s="59" t="s">
        <v>72</v>
      </c>
      <c r="J20335" s="59">
        <v>9134531</v>
      </c>
      <c r="K20335" s="59" t="s">
        <v>20770</v>
      </c>
      <c r="L20335" s="61" t="s">
        <v>81</v>
      </c>
      <c r="M20335" s="61">
        <f>VLOOKUP(H20335,zdroj!C:F,4,0)</f>
        <v>0</v>
      </c>
      <c r="N20335" s="61" t="str">
        <f t="shared" si="634"/>
        <v>-</v>
      </c>
      <c r="P20335" s="73" t="str">
        <f t="shared" si="635"/>
        <v/>
      </c>
      <c r="Q20335" s="61" t="s">
        <v>86</v>
      </c>
    </row>
    <row r="20336" spans="8:17" x14ac:dyDescent="0.25">
      <c r="H20336" s="59">
        <v>49140</v>
      </c>
      <c r="I20336" s="59" t="s">
        <v>72</v>
      </c>
      <c r="J20336" s="59">
        <v>9134549</v>
      </c>
      <c r="K20336" s="59" t="s">
        <v>20771</v>
      </c>
      <c r="L20336" s="61" t="s">
        <v>81</v>
      </c>
      <c r="M20336" s="61">
        <f>VLOOKUP(H20336,zdroj!C:F,4,0)</f>
        <v>0</v>
      </c>
      <c r="N20336" s="61" t="str">
        <f t="shared" si="634"/>
        <v>-</v>
      </c>
      <c r="P20336" s="73" t="str">
        <f t="shared" si="635"/>
        <v/>
      </c>
      <c r="Q20336" s="61" t="s">
        <v>86</v>
      </c>
    </row>
    <row r="20337" spans="8:17" x14ac:dyDescent="0.25">
      <c r="H20337" s="59">
        <v>49140</v>
      </c>
      <c r="I20337" s="59" t="s">
        <v>72</v>
      </c>
      <c r="J20337" s="59">
        <v>9134557</v>
      </c>
      <c r="K20337" s="59" t="s">
        <v>20772</v>
      </c>
      <c r="L20337" s="61" t="s">
        <v>81</v>
      </c>
      <c r="M20337" s="61">
        <f>VLOOKUP(H20337,zdroj!C:F,4,0)</f>
        <v>0</v>
      </c>
      <c r="N20337" s="61" t="str">
        <f t="shared" si="634"/>
        <v>-</v>
      </c>
      <c r="P20337" s="73" t="str">
        <f t="shared" si="635"/>
        <v/>
      </c>
      <c r="Q20337" s="61" t="s">
        <v>86</v>
      </c>
    </row>
    <row r="20338" spans="8:17" x14ac:dyDescent="0.25">
      <c r="H20338" s="59">
        <v>49140</v>
      </c>
      <c r="I20338" s="59" t="s">
        <v>72</v>
      </c>
      <c r="J20338" s="59">
        <v>9134565</v>
      </c>
      <c r="K20338" s="59" t="s">
        <v>20773</v>
      </c>
      <c r="L20338" s="61" t="s">
        <v>81</v>
      </c>
      <c r="M20338" s="61">
        <f>VLOOKUP(H20338,zdroj!C:F,4,0)</f>
        <v>0</v>
      </c>
      <c r="N20338" s="61" t="str">
        <f t="shared" si="634"/>
        <v>-</v>
      </c>
      <c r="P20338" s="73" t="str">
        <f t="shared" si="635"/>
        <v/>
      </c>
      <c r="Q20338" s="61" t="s">
        <v>86</v>
      </c>
    </row>
    <row r="20339" spans="8:17" x14ac:dyDescent="0.25">
      <c r="H20339" s="59">
        <v>49140</v>
      </c>
      <c r="I20339" s="59" t="s">
        <v>72</v>
      </c>
      <c r="J20339" s="59">
        <v>9134573</v>
      </c>
      <c r="K20339" s="59" t="s">
        <v>20774</v>
      </c>
      <c r="L20339" s="61" t="s">
        <v>81</v>
      </c>
      <c r="M20339" s="61">
        <f>VLOOKUP(H20339,zdroj!C:F,4,0)</f>
        <v>0</v>
      </c>
      <c r="N20339" s="61" t="str">
        <f t="shared" si="634"/>
        <v>-</v>
      </c>
      <c r="P20339" s="73" t="str">
        <f t="shared" si="635"/>
        <v/>
      </c>
      <c r="Q20339" s="61" t="s">
        <v>86</v>
      </c>
    </row>
    <row r="20340" spans="8:17" x14ac:dyDescent="0.25">
      <c r="H20340" s="59">
        <v>49140</v>
      </c>
      <c r="I20340" s="59" t="s">
        <v>72</v>
      </c>
      <c r="J20340" s="59">
        <v>9134581</v>
      </c>
      <c r="K20340" s="59" t="s">
        <v>20775</v>
      </c>
      <c r="L20340" s="61" t="s">
        <v>81</v>
      </c>
      <c r="M20340" s="61">
        <f>VLOOKUP(H20340,zdroj!C:F,4,0)</f>
        <v>0</v>
      </c>
      <c r="N20340" s="61" t="str">
        <f t="shared" si="634"/>
        <v>-</v>
      </c>
      <c r="P20340" s="73" t="str">
        <f t="shared" si="635"/>
        <v/>
      </c>
      <c r="Q20340" s="61" t="s">
        <v>86</v>
      </c>
    </row>
    <row r="20341" spans="8:17" x14ac:dyDescent="0.25">
      <c r="H20341" s="59">
        <v>49140</v>
      </c>
      <c r="I20341" s="59" t="s">
        <v>72</v>
      </c>
      <c r="J20341" s="59">
        <v>9134590</v>
      </c>
      <c r="K20341" s="59" t="s">
        <v>20776</v>
      </c>
      <c r="L20341" s="61" t="s">
        <v>81</v>
      </c>
      <c r="M20341" s="61">
        <f>VLOOKUP(H20341,zdroj!C:F,4,0)</f>
        <v>0</v>
      </c>
      <c r="N20341" s="61" t="str">
        <f t="shared" si="634"/>
        <v>-</v>
      </c>
      <c r="P20341" s="73" t="str">
        <f t="shared" si="635"/>
        <v/>
      </c>
      <c r="Q20341" s="61" t="s">
        <v>86</v>
      </c>
    </row>
    <row r="20342" spans="8:17" x14ac:dyDescent="0.25">
      <c r="H20342" s="59">
        <v>49140</v>
      </c>
      <c r="I20342" s="59" t="s">
        <v>72</v>
      </c>
      <c r="J20342" s="59">
        <v>9134603</v>
      </c>
      <c r="K20342" s="59" t="s">
        <v>20777</v>
      </c>
      <c r="L20342" s="61" t="s">
        <v>81</v>
      </c>
      <c r="M20342" s="61">
        <f>VLOOKUP(H20342,zdroj!C:F,4,0)</f>
        <v>0</v>
      </c>
      <c r="N20342" s="61" t="str">
        <f t="shared" si="634"/>
        <v>-</v>
      </c>
      <c r="P20342" s="73" t="str">
        <f t="shared" si="635"/>
        <v/>
      </c>
      <c r="Q20342" s="61" t="s">
        <v>86</v>
      </c>
    </row>
    <row r="20343" spans="8:17" x14ac:dyDescent="0.25">
      <c r="H20343" s="59">
        <v>49140</v>
      </c>
      <c r="I20343" s="59" t="s">
        <v>72</v>
      </c>
      <c r="J20343" s="59">
        <v>9134611</v>
      </c>
      <c r="K20343" s="59" t="s">
        <v>20778</v>
      </c>
      <c r="L20343" s="61" t="s">
        <v>81</v>
      </c>
      <c r="M20343" s="61">
        <f>VLOOKUP(H20343,zdroj!C:F,4,0)</f>
        <v>0</v>
      </c>
      <c r="N20343" s="61" t="str">
        <f t="shared" si="634"/>
        <v>-</v>
      </c>
      <c r="P20343" s="73" t="str">
        <f t="shared" si="635"/>
        <v/>
      </c>
      <c r="Q20343" s="61" t="s">
        <v>86</v>
      </c>
    </row>
    <row r="20344" spans="8:17" x14ac:dyDescent="0.25">
      <c r="H20344" s="59">
        <v>49140</v>
      </c>
      <c r="I20344" s="59" t="s">
        <v>72</v>
      </c>
      <c r="J20344" s="59">
        <v>9134620</v>
      </c>
      <c r="K20344" s="59" t="s">
        <v>20779</v>
      </c>
      <c r="L20344" s="61" t="s">
        <v>114</v>
      </c>
      <c r="M20344" s="61">
        <f>VLOOKUP(H20344,zdroj!C:F,4,0)</f>
        <v>0</v>
      </c>
      <c r="N20344" s="61" t="str">
        <f t="shared" si="634"/>
        <v>katC</v>
      </c>
      <c r="P20344" s="73" t="str">
        <f t="shared" si="635"/>
        <v/>
      </c>
      <c r="Q20344" s="61" t="s">
        <v>31</v>
      </c>
    </row>
    <row r="20345" spans="8:17" x14ac:dyDescent="0.25">
      <c r="H20345" s="59">
        <v>49140</v>
      </c>
      <c r="I20345" s="59" t="s">
        <v>72</v>
      </c>
      <c r="J20345" s="59">
        <v>9134638</v>
      </c>
      <c r="K20345" s="59" t="s">
        <v>20780</v>
      </c>
      <c r="L20345" s="61" t="s">
        <v>81</v>
      </c>
      <c r="M20345" s="61">
        <f>VLOOKUP(H20345,zdroj!C:F,4,0)</f>
        <v>0</v>
      </c>
      <c r="N20345" s="61" t="str">
        <f t="shared" si="634"/>
        <v>-</v>
      </c>
      <c r="P20345" s="73" t="str">
        <f t="shared" si="635"/>
        <v/>
      </c>
      <c r="Q20345" s="61" t="s">
        <v>86</v>
      </c>
    </row>
    <row r="20346" spans="8:17" x14ac:dyDescent="0.25">
      <c r="H20346" s="59">
        <v>49140</v>
      </c>
      <c r="I20346" s="59" t="s">
        <v>72</v>
      </c>
      <c r="J20346" s="59">
        <v>9134646</v>
      </c>
      <c r="K20346" s="59" t="s">
        <v>20781</v>
      </c>
      <c r="L20346" s="61" t="s">
        <v>81</v>
      </c>
      <c r="M20346" s="61">
        <f>VLOOKUP(H20346,zdroj!C:F,4,0)</f>
        <v>0</v>
      </c>
      <c r="N20346" s="61" t="str">
        <f t="shared" si="634"/>
        <v>-</v>
      </c>
      <c r="P20346" s="73" t="str">
        <f t="shared" si="635"/>
        <v/>
      </c>
      <c r="Q20346" s="61" t="s">
        <v>86</v>
      </c>
    </row>
    <row r="20347" spans="8:17" x14ac:dyDescent="0.25">
      <c r="H20347" s="59">
        <v>49140</v>
      </c>
      <c r="I20347" s="59" t="s">
        <v>72</v>
      </c>
      <c r="J20347" s="59">
        <v>9134654</v>
      </c>
      <c r="K20347" s="59" t="s">
        <v>20782</v>
      </c>
      <c r="L20347" s="61" t="s">
        <v>81</v>
      </c>
      <c r="M20347" s="61">
        <f>VLOOKUP(H20347,zdroj!C:F,4,0)</f>
        <v>0</v>
      </c>
      <c r="N20347" s="61" t="str">
        <f t="shared" si="634"/>
        <v>-</v>
      </c>
      <c r="P20347" s="73" t="str">
        <f t="shared" si="635"/>
        <v/>
      </c>
      <c r="Q20347" s="61" t="s">
        <v>86</v>
      </c>
    </row>
    <row r="20348" spans="8:17" x14ac:dyDescent="0.25">
      <c r="H20348" s="59">
        <v>49140</v>
      </c>
      <c r="I20348" s="59" t="s">
        <v>72</v>
      </c>
      <c r="J20348" s="59">
        <v>9134662</v>
      </c>
      <c r="K20348" s="59" t="s">
        <v>20783</v>
      </c>
      <c r="L20348" s="61" t="s">
        <v>81</v>
      </c>
      <c r="M20348" s="61">
        <f>VLOOKUP(H20348,zdroj!C:F,4,0)</f>
        <v>0</v>
      </c>
      <c r="N20348" s="61" t="str">
        <f t="shared" si="634"/>
        <v>-</v>
      </c>
      <c r="P20348" s="73" t="str">
        <f t="shared" si="635"/>
        <v/>
      </c>
      <c r="Q20348" s="61" t="s">
        <v>86</v>
      </c>
    </row>
    <row r="20349" spans="8:17" x14ac:dyDescent="0.25">
      <c r="H20349" s="59">
        <v>49140</v>
      </c>
      <c r="I20349" s="59" t="s">
        <v>72</v>
      </c>
      <c r="J20349" s="59">
        <v>9134671</v>
      </c>
      <c r="K20349" s="59" t="s">
        <v>20784</v>
      </c>
      <c r="L20349" s="61" t="s">
        <v>81</v>
      </c>
      <c r="M20349" s="61">
        <f>VLOOKUP(H20349,zdroj!C:F,4,0)</f>
        <v>0</v>
      </c>
      <c r="N20349" s="61" t="str">
        <f t="shared" si="634"/>
        <v>-</v>
      </c>
      <c r="P20349" s="73" t="str">
        <f t="shared" si="635"/>
        <v/>
      </c>
      <c r="Q20349" s="61" t="s">
        <v>86</v>
      </c>
    </row>
    <row r="20350" spans="8:17" x14ac:dyDescent="0.25">
      <c r="H20350" s="59">
        <v>49140</v>
      </c>
      <c r="I20350" s="59" t="s">
        <v>72</v>
      </c>
      <c r="J20350" s="59">
        <v>9134689</v>
      </c>
      <c r="K20350" s="59" t="s">
        <v>20785</v>
      </c>
      <c r="L20350" s="61" t="s">
        <v>81</v>
      </c>
      <c r="M20350" s="61">
        <f>VLOOKUP(H20350,zdroj!C:F,4,0)</f>
        <v>0</v>
      </c>
      <c r="N20350" s="61" t="str">
        <f t="shared" si="634"/>
        <v>-</v>
      </c>
      <c r="P20350" s="73" t="str">
        <f t="shared" si="635"/>
        <v/>
      </c>
      <c r="Q20350" s="61" t="s">
        <v>86</v>
      </c>
    </row>
    <row r="20351" spans="8:17" x14ac:dyDescent="0.25">
      <c r="H20351" s="59">
        <v>49140</v>
      </c>
      <c r="I20351" s="59" t="s">
        <v>72</v>
      </c>
      <c r="J20351" s="59">
        <v>9134697</v>
      </c>
      <c r="K20351" s="59" t="s">
        <v>20786</v>
      </c>
      <c r="L20351" s="61" t="s">
        <v>81</v>
      </c>
      <c r="M20351" s="61">
        <f>VLOOKUP(H20351,zdroj!C:F,4,0)</f>
        <v>0</v>
      </c>
      <c r="N20351" s="61" t="str">
        <f t="shared" si="634"/>
        <v>-</v>
      </c>
      <c r="P20351" s="73" t="str">
        <f t="shared" si="635"/>
        <v/>
      </c>
      <c r="Q20351" s="61" t="s">
        <v>86</v>
      </c>
    </row>
    <row r="20352" spans="8:17" x14ac:dyDescent="0.25">
      <c r="H20352" s="59">
        <v>49140</v>
      </c>
      <c r="I20352" s="59" t="s">
        <v>72</v>
      </c>
      <c r="J20352" s="59">
        <v>9134701</v>
      </c>
      <c r="K20352" s="59" t="s">
        <v>20787</v>
      </c>
      <c r="L20352" s="61" t="s">
        <v>81</v>
      </c>
      <c r="M20352" s="61">
        <f>VLOOKUP(H20352,zdroj!C:F,4,0)</f>
        <v>0</v>
      </c>
      <c r="N20352" s="61" t="str">
        <f t="shared" si="634"/>
        <v>-</v>
      </c>
      <c r="P20352" s="73" t="str">
        <f t="shared" si="635"/>
        <v/>
      </c>
      <c r="Q20352" s="61" t="s">
        <v>86</v>
      </c>
    </row>
    <row r="20353" spans="8:17" x14ac:dyDescent="0.25">
      <c r="H20353" s="59">
        <v>49140</v>
      </c>
      <c r="I20353" s="59" t="s">
        <v>72</v>
      </c>
      <c r="J20353" s="59">
        <v>9134719</v>
      </c>
      <c r="K20353" s="59" t="s">
        <v>20788</v>
      </c>
      <c r="L20353" s="61" t="s">
        <v>81</v>
      </c>
      <c r="M20353" s="61">
        <f>VLOOKUP(H20353,zdroj!C:F,4,0)</f>
        <v>0</v>
      </c>
      <c r="N20353" s="61" t="str">
        <f t="shared" si="634"/>
        <v>-</v>
      </c>
      <c r="P20353" s="73" t="str">
        <f t="shared" si="635"/>
        <v/>
      </c>
      <c r="Q20353" s="61" t="s">
        <v>86</v>
      </c>
    </row>
    <row r="20354" spans="8:17" x14ac:dyDescent="0.25">
      <c r="H20354" s="59">
        <v>49140</v>
      </c>
      <c r="I20354" s="59" t="s">
        <v>72</v>
      </c>
      <c r="J20354" s="59">
        <v>9134727</v>
      </c>
      <c r="K20354" s="59" t="s">
        <v>20789</v>
      </c>
      <c r="L20354" s="61" t="s">
        <v>81</v>
      </c>
      <c r="M20354" s="61">
        <f>VLOOKUP(H20354,zdroj!C:F,4,0)</f>
        <v>0</v>
      </c>
      <c r="N20354" s="61" t="str">
        <f t="shared" si="634"/>
        <v>-</v>
      </c>
      <c r="P20354" s="73" t="str">
        <f t="shared" si="635"/>
        <v/>
      </c>
      <c r="Q20354" s="61" t="s">
        <v>86</v>
      </c>
    </row>
    <row r="20355" spans="8:17" x14ac:dyDescent="0.25">
      <c r="H20355" s="59">
        <v>49140</v>
      </c>
      <c r="I20355" s="59" t="s">
        <v>72</v>
      </c>
      <c r="J20355" s="59">
        <v>9134735</v>
      </c>
      <c r="K20355" s="59" t="s">
        <v>20790</v>
      </c>
      <c r="L20355" s="61" t="s">
        <v>81</v>
      </c>
      <c r="M20355" s="61">
        <f>VLOOKUP(H20355,zdroj!C:F,4,0)</f>
        <v>0</v>
      </c>
      <c r="N20355" s="61" t="str">
        <f t="shared" si="634"/>
        <v>-</v>
      </c>
      <c r="P20355" s="73" t="str">
        <f t="shared" si="635"/>
        <v/>
      </c>
      <c r="Q20355" s="61" t="s">
        <v>86</v>
      </c>
    </row>
    <row r="20356" spans="8:17" x14ac:dyDescent="0.25">
      <c r="H20356" s="59">
        <v>49140</v>
      </c>
      <c r="I20356" s="59" t="s">
        <v>72</v>
      </c>
      <c r="J20356" s="59">
        <v>26331411</v>
      </c>
      <c r="K20356" s="59" t="s">
        <v>20791</v>
      </c>
      <c r="L20356" s="61" t="s">
        <v>81</v>
      </c>
      <c r="M20356" s="61">
        <f>VLOOKUP(H20356,zdroj!C:F,4,0)</f>
        <v>0</v>
      </c>
      <c r="N20356" s="61" t="str">
        <f t="shared" si="634"/>
        <v>-</v>
      </c>
      <c r="P20356" s="73" t="str">
        <f t="shared" si="635"/>
        <v/>
      </c>
      <c r="Q20356" s="61" t="s">
        <v>86</v>
      </c>
    </row>
    <row r="20357" spans="8:17" x14ac:dyDescent="0.25">
      <c r="H20357" s="59">
        <v>49140</v>
      </c>
      <c r="I20357" s="59" t="s">
        <v>72</v>
      </c>
      <c r="J20357" s="59">
        <v>26331420</v>
      </c>
      <c r="K20357" s="59" t="s">
        <v>20792</v>
      </c>
      <c r="L20357" s="61" t="s">
        <v>81</v>
      </c>
      <c r="M20357" s="61">
        <f>VLOOKUP(H20357,zdroj!C:F,4,0)</f>
        <v>0</v>
      </c>
      <c r="N20357" s="61" t="str">
        <f t="shared" si="634"/>
        <v>-</v>
      </c>
      <c r="P20357" s="73" t="str">
        <f t="shared" si="635"/>
        <v/>
      </c>
      <c r="Q20357" s="61" t="s">
        <v>86</v>
      </c>
    </row>
    <row r="20358" spans="8:17" x14ac:dyDescent="0.25">
      <c r="H20358" s="59">
        <v>49140</v>
      </c>
      <c r="I20358" s="59" t="s">
        <v>72</v>
      </c>
      <c r="J20358" s="59">
        <v>26331438</v>
      </c>
      <c r="K20358" s="59" t="s">
        <v>20793</v>
      </c>
      <c r="L20358" s="61" t="s">
        <v>81</v>
      </c>
      <c r="M20358" s="61">
        <f>VLOOKUP(H20358,zdroj!C:F,4,0)</f>
        <v>0</v>
      </c>
      <c r="N20358" s="61" t="str">
        <f t="shared" si="634"/>
        <v>-</v>
      </c>
      <c r="P20358" s="73" t="str">
        <f t="shared" si="635"/>
        <v/>
      </c>
      <c r="Q20358" s="61" t="s">
        <v>86</v>
      </c>
    </row>
    <row r="20359" spans="8:17" x14ac:dyDescent="0.25">
      <c r="H20359" s="59">
        <v>49140</v>
      </c>
      <c r="I20359" s="59" t="s">
        <v>72</v>
      </c>
      <c r="J20359" s="59">
        <v>26902605</v>
      </c>
      <c r="K20359" s="59" t="s">
        <v>20794</v>
      </c>
      <c r="L20359" s="61" t="s">
        <v>81</v>
      </c>
      <c r="M20359" s="61">
        <f>VLOOKUP(H20359,zdroj!C:F,4,0)</f>
        <v>0</v>
      </c>
      <c r="N20359" s="61" t="str">
        <f t="shared" ref="N20359:N20422" si="636">IF(M20359="A",IF(L20359="katA","katB",L20359),L20359)</f>
        <v>-</v>
      </c>
      <c r="P20359" s="73" t="str">
        <f t="shared" ref="P20359:P20422" si="637">IF(O20359="A",1,"")</f>
        <v/>
      </c>
      <c r="Q20359" s="61" t="s">
        <v>86</v>
      </c>
    </row>
    <row r="20360" spans="8:17" x14ac:dyDescent="0.25">
      <c r="H20360" s="59">
        <v>49140</v>
      </c>
      <c r="I20360" s="59" t="s">
        <v>72</v>
      </c>
      <c r="J20360" s="59">
        <v>27777871</v>
      </c>
      <c r="K20360" s="59" t="s">
        <v>20795</v>
      </c>
      <c r="L20360" s="61" t="s">
        <v>81</v>
      </c>
      <c r="M20360" s="61">
        <f>VLOOKUP(H20360,zdroj!C:F,4,0)</f>
        <v>0</v>
      </c>
      <c r="N20360" s="61" t="str">
        <f t="shared" si="636"/>
        <v>-</v>
      </c>
      <c r="P20360" s="73" t="str">
        <f t="shared" si="637"/>
        <v/>
      </c>
      <c r="Q20360" s="61" t="s">
        <v>86</v>
      </c>
    </row>
    <row r="20361" spans="8:17" x14ac:dyDescent="0.25">
      <c r="H20361" s="59">
        <v>49140</v>
      </c>
      <c r="I20361" s="59" t="s">
        <v>72</v>
      </c>
      <c r="J20361" s="59">
        <v>28246900</v>
      </c>
      <c r="K20361" s="59" t="s">
        <v>20796</v>
      </c>
      <c r="L20361" s="61" t="s">
        <v>81</v>
      </c>
      <c r="M20361" s="61">
        <f>VLOOKUP(H20361,zdroj!C:F,4,0)</f>
        <v>0</v>
      </c>
      <c r="N20361" s="61" t="str">
        <f t="shared" si="636"/>
        <v>-</v>
      </c>
      <c r="P20361" s="73" t="str">
        <f t="shared" si="637"/>
        <v/>
      </c>
      <c r="Q20361" s="61" t="s">
        <v>86</v>
      </c>
    </row>
    <row r="20362" spans="8:17" x14ac:dyDescent="0.25">
      <c r="H20362" s="59">
        <v>49140</v>
      </c>
      <c r="I20362" s="59" t="s">
        <v>72</v>
      </c>
      <c r="J20362" s="59">
        <v>72525045</v>
      </c>
      <c r="K20362" s="59" t="s">
        <v>20797</v>
      </c>
      <c r="L20362" s="61" t="s">
        <v>114</v>
      </c>
      <c r="M20362" s="61">
        <f>VLOOKUP(H20362,zdroj!C:F,4,0)</f>
        <v>0</v>
      </c>
      <c r="N20362" s="61" t="str">
        <f t="shared" si="636"/>
        <v>katC</v>
      </c>
      <c r="P20362" s="73" t="str">
        <f t="shared" si="637"/>
        <v/>
      </c>
      <c r="Q20362" s="61" t="s">
        <v>31</v>
      </c>
    </row>
    <row r="20363" spans="8:17" x14ac:dyDescent="0.25">
      <c r="H20363" s="59">
        <v>49140</v>
      </c>
      <c r="I20363" s="59" t="s">
        <v>72</v>
      </c>
      <c r="J20363" s="59">
        <v>74156667</v>
      </c>
      <c r="K20363" s="59" t="s">
        <v>20798</v>
      </c>
      <c r="L20363" s="61" t="s">
        <v>81</v>
      </c>
      <c r="M20363" s="61">
        <f>VLOOKUP(H20363,zdroj!C:F,4,0)</f>
        <v>0</v>
      </c>
      <c r="N20363" s="61" t="str">
        <f t="shared" si="636"/>
        <v>-</v>
      </c>
      <c r="P20363" s="73" t="str">
        <f t="shared" si="637"/>
        <v/>
      </c>
      <c r="Q20363" s="61" t="s">
        <v>86</v>
      </c>
    </row>
    <row r="20364" spans="8:17" x14ac:dyDescent="0.25">
      <c r="H20364" s="59">
        <v>49140</v>
      </c>
      <c r="I20364" s="59" t="s">
        <v>72</v>
      </c>
      <c r="J20364" s="59">
        <v>75578158</v>
      </c>
      <c r="K20364" s="59" t="s">
        <v>20799</v>
      </c>
      <c r="L20364" s="61" t="s">
        <v>81</v>
      </c>
      <c r="M20364" s="61">
        <f>VLOOKUP(H20364,zdroj!C:F,4,0)</f>
        <v>0</v>
      </c>
      <c r="N20364" s="61" t="str">
        <f t="shared" si="636"/>
        <v>-</v>
      </c>
      <c r="P20364" s="73" t="str">
        <f t="shared" si="637"/>
        <v/>
      </c>
      <c r="Q20364" s="61" t="s">
        <v>88</v>
      </c>
    </row>
    <row r="20365" spans="8:17" x14ac:dyDescent="0.25">
      <c r="H20365" s="59">
        <v>70980</v>
      </c>
      <c r="I20365" s="59" t="s">
        <v>72</v>
      </c>
      <c r="J20365" s="59">
        <v>9138188</v>
      </c>
      <c r="K20365" s="59" t="s">
        <v>20800</v>
      </c>
      <c r="L20365" s="61" t="s">
        <v>81</v>
      </c>
      <c r="M20365" s="61">
        <f>VLOOKUP(H20365,zdroj!C:F,4,0)</f>
        <v>0</v>
      </c>
      <c r="N20365" s="61" t="str">
        <f t="shared" si="636"/>
        <v>-</v>
      </c>
      <c r="P20365" s="73" t="str">
        <f t="shared" si="637"/>
        <v/>
      </c>
      <c r="Q20365" s="61" t="s">
        <v>86</v>
      </c>
    </row>
    <row r="20366" spans="8:17" x14ac:dyDescent="0.25">
      <c r="H20366" s="59">
        <v>70980</v>
      </c>
      <c r="I20366" s="59" t="s">
        <v>72</v>
      </c>
      <c r="J20366" s="59">
        <v>9138196</v>
      </c>
      <c r="K20366" s="59" t="s">
        <v>20801</v>
      </c>
      <c r="L20366" s="61" t="s">
        <v>81</v>
      </c>
      <c r="M20366" s="61">
        <f>VLOOKUP(H20366,zdroj!C:F,4,0)</f>
        <v>0</v>
      </c>
      <c r="N20366" s="61" t="str">
        <f t="shared" si="636"/>
        <v>-</v>
      </c>
      <c r="P20366" s="73" t="str">
        <f t="shared" si="637"/>
        <v/>
      </c>
      <c r="Q20366" s="61" t="s">
        <v>86</v>
      </c>
    </row>
    <row r="20367" spans="8:17" x14ac:dyDescent="0.25">
      <c r="H20367" s="59">
        <v>70980</v>
      </c>
      <c r="I20367" s="59" t="s">
        <v>72</v>
      </c>
      <c r="J20367" s="59">
        <v>9138200</v>
      </c>
      <c r="K20367" s="59" t="s">
        <v>20802</v>
      </c>
      <c r="L20367" s="61" t="s">
        <v>81</v>
      </c>
      <c r="M20367" s="61">
        <f>VLOOKUP(H20367,zdroj!C:F,4,0)</f>
        <v>0</v>
      </c>
      <c r="N20367" s="61" t="str">
        <f t="shared" si="636"/>
        <v>-</v>
      </c>
      <c r="P20367" s="73" t="str">
        <f t="shared" si="637"/>
        <v/>
      </c>
      <c r="Q20367" s="61" t="s">
        <v>86</v>
      </c>
    </row>
    <row r="20368" spans="8:17" x14ac:dyDescent="0.25">
      <c r="H20368" s="59">
        <v>70980</v>
      </c>
      <c r="I20368" s="59" t="s">
        <v>72</v>
      </c>
      <c r="J20368" s="59">
        <v>9138218</v>
      </c>
      <c r="K20368" s="59" t="s">
        <v>20803</v>
      </c>
      <c r="L20368" s="61" t="s">
        <v>81</v>
      </c>
      <c r="M20368" s="61">
        <f>VLOOKUP(H20368,zdroj!C:F,4,0)</f>
        <v>0</v>
      </c>
      <c r="N20368" s="61" t="str">
        <f t="shared" si="636"/>
        <v>-</v>
      </c>
      <c r="P20368" s="73" t="str">
        <f t="shared" si="637"/>
        <v/>
      </c>
      <c r="Q20368" s="61" t="s">
        <v>86</v>
      </c>
    </row>
    <row r="20369" spans="8:17" x14ac:dyDescent="0.25">
      <c r="H20369" s="59">
        <v>70980</v>
      </c>
      <c r="I20369" s="59" t="s">
        <v>72</v>
      </c>
      <c r="J20369" s="59">
        <v>9138226</v>
      </c>
      <c r="K20369" s="59" t="s">
        <v>20804</v>
      </c>
      <c r="L20369" s="61" t="s">
        <v>81</v>
      </c>
      <c r="M20369" s="61">
        <f>VLOOKUP(H20369,zdroj!C:F,4,0)</f>
        <v>0</v>
      </c>
      <c r="N20369" s="61" t="str">
        <f t="shared" si="636"/>
        <v>-</v>
      </c>
      <c r="P20369" s="73" t="str">
        <f t="shared" si="637"/>
        <v/>
      </c>
      <c r="Q20369" s="61" t="s">
        <v>86</v>
      </c>
    </row>
    <row r="20370" spans="8:17" x14ac:dyDescent="0.25">
      <c r="H20370" s="59">
        <v>70980</v>
      </c>
      <c r="I20370" s="59" t="s">
        <v>72</v>
      </c>
      <c r="J20370" s="59">
        <v>9138234</v>
      </c>
      <c r="K20370" s="59" t="s">
        <v>20805</v>
      </c>
      <c r="L20370" s="61" t="s">
        <v>81</v>
      </c>
      <c r="M20370" s="61">
        <f>VLOOKUP(H20370,zdroj!C:F,4,0)</f>
        <v>0</v>
      </c>
      <c r="N20370" s="61" t="str">
        <f t="shared" si="636"/>
        <v>-</v>
      </c>
      <c r="P20370" s="73" t="str">
        <f t="shared" si="637"/>
        <v/>
      </c>
      <c r="Q20370" s="61" t="s">
        <v>86</v>
      </c>
    </row>
    <row r="20371" spans="8:17" x14ac:dyDescent="0.25">
      <c r="H20371" s="59">
        <v>70980</v>
      </c>
      <c r="I20371" s="59" t="s">
        <v>72</v>
      </c>
      <c r="J20371" s="59">
        <v>9138242</v>
      </c>
      <c r="K20371" s="59" t="s">
        <v>20806</v>
      </c>
      <c r="L20371" s="61" t="s">
        <v>81</v>
      </c>
      <c r="M20371" s="61">
        <f>VLOOKUP(H20371,zdroj!C:F,4,0)</f>
        <v>0</v>
      </c>
      <c r="N20371" s="61" t="str">
        <f t="shared" si="636"/>
        <v>-</v>
      </c>
      <c r="P20371" s="73" t="str">
        <f t="shared" si="637"/>
        <v/>
      </c>
      <c r="Q20371" s="61" t="s">
        <v>86</v>
      </c>
    </row>
    <row r="20372" spans="8:17" x14ac:dyDescent="0.25">
      <c r="H20372" s="59">
        <v>70980</v>
      </c>
      <c r="I20372" s="59" t="s">
        <v>72</v>
      </c>
      <c r="J20372" s="59">
        <v>9138251</v>
      </c>
      <c r="K20372" s="59" t="s">
        <v>20807</v>
      </c>
      <c r="L20372" s="61" t="s">
        <v>81</v>
      </c>
      <c r="M20372" s="61">
        <f>VLOOKUP(H20372,zdroj!C:F,4,0)</f>
        <v>0</v>
      </c>
      <c r="N20372" s="61" t="str">
        <f t="shared" si="636"/>
        <v>-</v>
      </c>
      <c r="P20372" s="73" t="str">
        <f t="shared" si="637"/>
        <v/>
      </c>
      <c r="Q20372" s="61" t="s">
        <v>86</v>
      </c>
    </row>
    <row r="20373" spans="8:17" x14ac:dyDescent="0.25">
      <c r="H20373" s="59">
        <v>70980</v>
      </c>
      <c r="I20373" s="59" t="s">
        <v>72</v>
      </c>
      <c r="J20373" s="59">
        <v>9138269</v>
      </c>
      <c r="K20373" s="59" t="s">
        <v>20808</v>
      </c>
      <c r="L20373" s="61" t="s">
        <v>81</v>
      </c>
      <c r="M20373" s="61">
        <f>VLOOKUP(H20373,zdroj!C:F,4,0)</f>
        <v>0</v>
      </c>
      <c r="N20373" s="61" t="str">
        <f t="shared" si="636"/>
        <v>-</v>
      </c>
      <c r="P20373" s="73" t="str">
        <f t="shared" si="637"/>
        <v/>
      </c>
      <c r="Q20373" s="61" t="s">
        <v>86</v>
      </c>
    </row>
    <row r="20374" spans="8:17" x14ac:dyDescent="0.25">
      <c r="H20374" s="59">
        <v>70980</v>
      </c>
      <c r="I20374" s="59" t="s">
        <v>72</v>
      </c>
      <c r="J20374" s="59">
        <v>9138277</v>
      </c>
      <c r="K20374" s="59" t="s">
        <v>20809</v>
      </c>
      <c r="L20374" s="61" t="s">
        <v>81</v>
      </c>
      <c r="M20374" s="61">
        <f>VLOOKUP(H20374,zdroj!C:F,4,0)</f>
        <v>0</v>
      </c>
      <c r="N20374" s="61" t="str">
        <f t="shared" si="636"/>
        <v>-</v>
      </c>
      <c r="P20374" s="73" t="str">
        <f t="shared" si="637"/>
        <v/>
      </c>
      <c r="Q20374" s="61" t="s">
        <v>86</v>
      </c>
    </row>
    <row r="20375" spans="8:17" x14ac:dyDescent="0.25">
      <c r="H20375" s="59">
        <v>70980</v>
      </c>
      <c r="I20375" s="59" t="s">
        <v>72</v>
      </c>
      <c r="J20375" s="59">
        <v>9138285</v>
      </c>
      <c r="K20375" s="59" t="s">
        <v>20810</v>
      </c>
      <c r="L20375" s="61" t="s">
        <v>81</v>
      </c>
      <c r="M20375" s="61">
        <f>VLOOKUP(H20375,zdroj!C:F,4,0)</f>
        <v>0</v>
      </c>
      <c r="N20375" s="61" t="str">
        <f t="shared" si="636"/>
        <v>-</v>
      </c>
      <c r="P20375" s="73" t="str">
        <f t="shared" si="637"/>
        <v/>
      </c>
      <c r="Q20375" s="61" t="s">
        <v>86</v>
      </c>
    </row>
    <row r="20376" spans="8:17" x14ac:dyDescent="0.25">
      <c r="H20376" s="59">
        <v>70980</v>
      </c>
      <c r="I20376" s="59" t="s">
        <v>72</v>
      </c>
      <c r="J20376" s="59">
        <v>9138293</v>
      </c>
      <c r="K20376" s="59" t="s">
        <v>20811</v>
      </c>
      <c r="L20376" s="61" t="s">
        <v>81</v>
      </c>
      <c r="M20376" s="61">
        <f>VLOOKUP(H20376,zdroj!C:F,4,0)</f>
        <v>0</v>
      </c>
      <c r="N20376" s="61" t="str">
        <f t="shared" si="636"/>
        <v>-</v>
      </c>
      <c r="P20376" s="73" t="str">
        <f t="shared" si="637"/>
        <v/>
      </c>
      <c r="Q20376" s="61" t="s">
        <v>86</v>
      </c>
    </row>
    <row r="20377" spans="8:17" x14ac:dyDescent="0.25">
      <c r="H20377" s="59">
        <v>70980</v>
      </c>
      <c r="I20377" s="59" t="s">
        <v>72</v>
      </c>
      <c r="J20377" s="59">
        <v>9138307</v>
      </c>
      <c r="K20377" s="59" t="s">
        <v>20812</v>
      </c>
      <c r="L20377" s="61" t="s">
        <v>81</v>
      </c>
      <c r="M20377" s="61">
        <f>VLOOKUP(H20377,zdroj!C:F,4,0)</f>
        <v>0</v>
      </c>
      <c r="N20377" s="61" t="str">
        <f t="shared" si="636"/>
        <v>-</v>
      </c>
      <c r="P20377" s="73" t="str">
        <f t="shared" si="637"/>
        <v/>
      </c>
      <c r="Q20377" s="61" t="s">
        <v>86</v>
      </c>
    </row>
    <row r="20378" spans="8:17" x14ac:dyDescent="0.25">
      <c r="H20378" s="59">
        <v>70980</v>
      </c>
      <c r="I20378" s="59" t="s">
        <v>72</v>
      </c>
      <c r="J20378" s="59">
        <v>9138315</v>
      </c>
      <c r="K20378" s="59" t="s">
        <v>20813</v>
      </c>
      <c r="L20378" s="61" t="s">
        <v>81</v>
      </c>
      <c r="M20378" s="61">
        <f>VLOOKUP(H20378,zdroj!C:F,4,0)</f>
        <v>0</v>
      </c>
      <c r="N20378" s="61" t="str">
        <f t="shared" si="636"/>
        <v>-</v>
      </c>
      <c r="P20378" s="73" t="str">
        <f t="shared" si="637"/>
        <v/>
      </c>
      <c r="Q20378" s="61" t="s">
        <v>86</v>
      </c>
    </row>
    <row r="20379" spans="8:17" x14ac:dyDescent="0.25">
      <c r="H20379" s="59">
        <v>70980</v>
      </c>
      <c r="I20379" s="59" t="s">
        <v>72</v>
      </c>
      <c r="J20379" s="59">
        <v>9138323</v>
      </c>
      <c r="K20379" s="59" t="s">
        <v>20814</v>
      </c>
      <c r="L20379" s="61" t="s">
        <v>81</v>
      </c>
      <c r="M20379" s="61">
        <f>VLOOKUP(H20379,zdroj!C:F,4,0)</f>
        <v>0</v>
      </c>
      <c r="N20379" s="61" t="str">
        <f t="shared" si="636"/>
        <v>-</v>
      </c>
      <c r="P20379" s="73" t="str">
        <f t="shared" si="637"/>
        <v/>
      </c>
      <c r="Q20379" s="61" t="s">
        <v>86</v>
      </c>
    </row>
    <row r="20380" spans="8:17" x14ac:dyDescent="0.25">
      <c r="H20380" s="59">
        <v>70980</v>
      </c>
      <c r="I20380" s="59" t="s">
        <v>72</v>
      </c>
      <c r="J20380" s="59">
        <v>9138331</v>
      </c>
      <c r="K20380" s="59" t="s">
        <v>20815</v>
      </c>
      <c r="L20380" s="61" t="s">
        <v>81</v>
      </c>
      <c r="M20380" s="61">
        <f>VLOOKUP(H20380,zdroj!C:F,4,0)</f>
        <v>0</v>
      </c>
      <c r="N20380" s="61" t="str">
        <f t="shared" si="636"/>
        <v>-</v>
      </c>
      <c r="P20380" s="73" t="str">
        <f t="shared" si="637"/>
        <v/>
      </c>
      <c r="Q20380" s="61" t="s">
        <v>86</v>
      </c>
    </row>
    <row r="20381" spans="8:17" x14ac:dyDescent="0.25">
      <c r="H20381" s="59">
        <v>70980</v>
      </c>
      <c r="I20381" s="59" t="s">
        <v>72</v>
      </c>
      <c r="J20381" s="59">
        <v>9138340</v>
      </c>
      <c r="K20381" s="59" t="s">
        <v>20816</v>
      </c>
      <c r="L20381" s="61" t="s">
        <v>81</v>
      </c>
      <c r="M20381" s="61">
        <f>VLOOKUP(H20381,zdroj!C:F,4,0)</f>
        <v>0</v>
      </c>
      <c r="N20381" s="61" t="str">
        <f t="shared" si="636"/>
        <v>-</v>
      </c>
      <c r="P20381" s="73" t="str">
        <f t="shared" si="637"/>
        <v/>
      </c>
      <c r="Q20381" s="61" t="s">
        <v>86</v>
      </c>
    </row>
    <row r="20382" spans="8:17" x14ac:dyDescent="0.25">
      <c r="H20382" s="59">
        <v>70980</v>
      </c>
      <c r="I20382" s="59" t="s">
        <v>72</v>
      </c>
      <c r="J20382" s="59">
        <v>9138358</v>
      </c>
      <c r="K20382" s="59" t="s">
        <v>20817</v>
      </c>
      <c r="L20382" s="61" t="s">
        <v>81</v>
      </c>
      <c r="M20382" s="61">
        <f>VLOOKUP(H20382,zdroj!C:F,4,0)</f>
        <v>0</v>
      </c>
      <c r="N20382" s="61" t="str">
        <f t="shared" si="636"/>
        <v>-</v>
      </c>
      <c r="P20382" s="73" t="str">
        <f t="shared" si="637"/>
        <v/>
      </c>
      <c r="Q20382" s="61" t="s">
        <v>86</v>
      </c>
    </row>
    <row r="20383" spans="8:17" x14ac:dyDescent="0.25">
      <c r="H20383" s="59">
        <v>70980</v>
      </c>
      <c r="I20383" s="59" t="s">
        <v>72</v>
      </c>
      <c r="J20383" s="59">
        <v>9138366</v>
      </c>
      <c r="K20383" s="59" t="s">
        <v>20818</v>
      </c>
      <c r="L20383" s="61" t="s">
        <v>81</v>
      </c>
      <c r="M20383" s="61">
        <f>VLOOKUP(H20383,zdroj!C:F,4,0)</f>
        <v>0</v>
      </c>
      <c r="N20383" s="61" t="str">
        <f t="shared" si="636"/>
        <v>-</v>
      </c>
      <c r="P20383" s="73" t="str">
        <f t="shared" si="637"/>
        <v/>
      </c>
      <c r="Q20383" s="61" t="s">
        <v>86</v>
      </c>
    </row>
    <row r="20384" spans="8:17" x14ac:dyDescent="0.25">
      <c r="H20384" s="59">
        <v>70980</v>
      </c>
      <c r="I20384" s="59" t="s">
        <v>72</v>
      </c>
      <c r="J20384" s="59">
        <v>9138374</v>
      </c>
      <c r="K20384" s="59" t="s">
        <v>20819</v>
      </c>
      <c r="L20384" s="61" t="s">
        <v>81</v>
      </c>
      <c r="M20384" s="61">
        <f>VLOOKUP(H20384,zdroj!C:F,4,0)</f>
        <v>0</v>
      </c>
      <c r="N20384" s="61" t="str">
        <f t="shared" si="636"/>
        <v>-</v>
      </c>
      <c r="P20384" s="73" t="str">
        <f t="shared" si="637"/>
        <v/>
      </c>
      <c r="Q20384" s="61" t="s">
        <v>86</v>
      </c>
    </row>
    <row r="20385" spans="8:17" x14ac:dyDescent="0.25">
      <c r="H20385" s="59">
        <v>70980</v>
      </c>
      <c r="I20385" s="59" t="s">
        <v>72</v>
      </c>
      <c r="J20385" s="59">
        <v>9138382</v>
      </c>
      <c r="K20385" s="59" t="s">
        <v>20820</v>
      </c>
      <c r="L20385" s="61" t="s">
        <v>81</v>
      </c>
      <c r="M20385" s="61">
        <f>VLOOKUP(H20385,zdroj!C:F,4,0)</f>
        <v>0</v>
      </c>
      <c r="N20385" s="61" t="str">
        <f t="shared" si="636"/>
        <v>-</v>
      </c>
      <c r="P20385" s="73" t="str">
        <f t="shared" si="637"/>
        <v/>
      </c>
      <c r="Q20385" s="61" t="s">
        <v>86</v>
      </c>
    </row>
    <row r="20386" spans="8:17" x14ac:dyDescent="0.25">
      <c r="H20386" s="59">
        <v>70980</v>
      </c>
      <c r="I20386" s="59" t="s">
        <v>72</v>
      </c>
      <c r="J20386" s="59">
        <v>9138391</v>
      </c>
      <c r="K20386" s="59" t="s">
        <v>20821</v>
      </c>
      <c r="L20386" s="61" t="s">
        <v>81</v>
      </c>
      <c r="M20386" s="61">
        <f>VLOOKUP(H20386,zdroj!C:F,4,0)</f>
        <v>0</v>
      </c>
      <c r="N20386" s="61" t="str">
        <f t="shared" si="636"/>
        <v>-</v>
      </c>
      <c r="P20386" s="73" t="str">
        <f t="shared" si="637"/>
        <v/>
      </c>
      <c r="Q20386" s="61" t="s">
        <v>86</v>
      </c>
    </row>
    <row r="20387" spans="8:17" x14ac:dyDescent="0.25">
      <c r="H20387" s="59">
        <v>70980</v>
      </c>
      <c r="I20387" s="59" t="s">
        <v>72</v>
      </c>
      <c r="J20387" s="59">
        <v>9138404</v>
      </c>
      <c r="K20387" s="59" t="s">
        <v>20822</v>
      </c>
      <c r="L20387" s="61" t="s">
        <v>81</v>
      </c>
      <c r="M20387" s="61">
        <f>VLOOKUP(H20387,zdroj!C:F,4,0)</f>
        <v>0</v>
      </c>
      <c r="N20387" s="61" t="str">
        <f t="shared" si="636"/>
        <v>-</v>
      </c>
      <c r="P20387" s="73" t="str">
        <f t="shared" si="637"/>
        <v/>
      </c>
      <c r="Q20387" s="61" t="s">
        <v>86</v>
      </c>
    </row>
    <row r="20388" spans="8:17" x14ac:dyDescent="0.25">
      <c r="H20388" s="59">
        <v>70980</v>
      </c>
      <c r="I20388" s="59" t="s">
        <v>72</v>
      </c>
      <c r="J20388" s="59">
        <v>9138412</v>
      </c>
      <c r="K20388" s="59" t="s">
        <v>20823</v>
      </c>
      <c r="L20388" s="61" t="s">
        <v>81</v>
      </c>
      <c r="M20388" s="61">
        <f>VLOOKUP(H20388,zdroj!C:F,4,0)</f>
        <v>0</v>
      </c>
      <c r="N20388" s="61" t="str">
        <f t="shared" si="636"/>
        <v>-</v>
      </c>
      <c r="P20388" s="73" t="str">
        <f t="shared" si="637"/>
        <v/>
      </c>
      <c r="Q20388" s="61" t="s">
        <v>86</v>
      </c>
    </row>
    <row r="20389" spans="8:17" x14ac:dyDescent="0.25">
      <c r="H20389" s="59">
        <v>70980</v>
      </c>
      <c r="I20389" s="59" t="s">
        <v>72</v>
      </c>
      <c r="J20389" s="59">
        <v>9138421</v>
      </c>
      <c r="K20389" s="59" t="s">
        <v>20824</v>
      </c>
      <c r="L20389" s="61" t="s">
        <v>114</v>
      </c>
      <c r="M20389" s="61">
        <f>VLOOKUP(H20389,zdroj!C:F,4,0)</f>
        <v>0</v>
      </c>
      <c r="N20389" s="61" t="str">
        <f t="shared" si="636"/>
        <v>katC</v>
      </c>
      <c r="P20389" s="73" t="str">
        <f t="shared" si="637"/>
        <v/>
      </c>
      <c r="Q20389" s="61" t="s">
        <v>33</v>
      </c>
    </row>
    <row r="20390" spans="8:17" x14ac:dyDescent="0.25">
      <c r="H20390" s="59">
        <v>70980</v>
      </c>
      <c r="I20390" s="59" t="s">
        <v>72</v>
      </c>
      <c r="J20390" s="59">
        <v>9138439</v>
      </c>
      <c r="K20390" s="59" t="s">
        <v>20825</v>
      </c>
      <c r="L20390" s="61" t="s">
        <v>81</v>
      </c>
      <c r="M20390" s="61">
        <f>VLOOKUP(H20390,zdroj!C:F,4,0)</f>
        <v>0</v>
      </c>
      <c r="N20390" s="61" t="str">
        <f t="shared" si="636"/>
        <v>-</v>
      </c>
      <c r="P20390" s="73" t="str">
        <f t="shared" si="637"/>
        <v/>
      </c>
      <c r="Q20390" s="61" t="s">
        <v>86</v>
      </c>
    </row>
    <row r="20391" spans="8:17" x14ac:dyDescent="0.25">
      <c r="H20391" s="59">
        <v>70980</v>
      </c>
      <c r="I20391" s="59" t="s">
        <v>72</v>
      </c>
      <c r="J20391" s="59">
        <v>9138447</v>
      </c>
      <c r="K20391" s="59" t="s">
        <v>20826</v>
      </c>
      <c r="L20391" s="61" t="s">
        <v>81</v>
      </c>
      <c r="M20391" s="61">
        <f>VLOOKUP(H20391,zdroj!C:F,4,0)</f>
        <v>0</v>
      </c>
      <c r="N20391" s="61" t="str">
        <f t="shared" si="636"/>
        <v>-</v>
      </c>
      <c r="P20391" s="73" t="str">
        <f t="shared" si="637"/>
        <v/>
      </c>
      <c r="Q20391" s="61" t="s">
        <v>86</v>
      </c>
    </row>
    <row r="20392" spans="8:17" x14ac:dyDescent="0.25">
      <c r="H20392" s="59">
        <v>70980</v>
      </c>
      <c r="I20392" s="59" t="s">
        <v>72</v>
      </c>
      <c r="J20392" s="59">
        <v>9138455</v>
      </c>
      <c r="K20392" s="59" t="s">
        <v>20827</v>
      </c>
      <c r="L20392" s="61" t="s">
        <v>81</v>
      </c>
      <c r="M20392" s="61">
        <f>VLOOKUP(H20392,zdroj!C:F,4,0)</f>
        <v>0</v>
      </c>
      <c r="N20392" s="61" t="str">
        <f t="shared" si="636"/>
        <v>-</v>
      </c>
      <c r="P20392" s="73" t="str">
        <f t="shared" si="637"/>
        <v/>
      </c>
      <c r="Q20392" s="61" t="s">
        <v>86</v>
      </c>
    </row>
    <row r="20393" spans="8:17" x14ac:dyDescent="0.25">
      <c r="H20393" s="59">
        <v>70980</v>
      </c>
      <c r="I20393" s="59" t="s">
        <v>72</v>
      </c>
      <c r="J20393" s="59">
        <v>9138463</v>
      </c>
      <c r="K20393" s="59" t="s">
        <v>20828</v>
      </c>
      <c r="L20393" s="61" t="s">
        <v>81</v>
      </c>
      <c r="M20393" s="61">
        <f>VLOOKUP(H20393,zdroj!C:F,4,0)</f>
        <v>0</v>
      </c>
      <c r="N20393" s="61" t="str">
        <f t="shared" si="636"/>
        <v>-</v>
      </c>
      <c r="P20393" s="73" t="str">
        <f t="shared" si="637"/>
        <v/>
      </c>
      <c r="Q20393" s="61" t="s">
        <v>86</v>
      </c>
    </row>
    <row r="20394" spans="8:17" x14ac:dyDescent="0.25">
      <c r="H20394" s="59">
        <v>70980</v>
      </c>
      <c r="I20394" s="59" t="s">
        <v>72</v>
      </c>
      <c r="J20394" s="59">
        <v>9138471</v>
      </c>
      <c r="K20394" s="59" t="s">
        <v>20829</v>
      </c>
      <c r="L20394" s="61" t="s">
        <v>114</v>
      </c>
      <c r="M20394" s="61">
        <f>VLOOKUP(H20394,zdroj!C:F,4,0)</f>
        <v>0</v>
      </c>
      <c r="N20394" s="61" t="str">
        <f t="shared" si="636"/>
        <v>katC</v>
      </c>
      <c r="P20394" s="73" t="str">
        <f t="shared" si="637"/>
        <v/>
      </c>
      <c r="Q20394" s="61" t="s">
        <v>31</v>
      </c>
    </row>
    <row r="20395" spans="8:17" x14ac:dyDescent="0.25">
      <c r="H20395" s="59">
        <v>70980</v>
      </c>
      <c r="I20395" s="59" t="s">
        <v>72</v>
      </c>
      <c r="J20395" s="59">
        <v>9138498</v>
      </c>
      <c r="K20395" s="59" t="s">
        <v>20830</v>
      </c>
      <c r="L20395" s="61" t="s">
        <v>81</v>
      </c>
      <c r="M20395" s="61">
        <f>VLOOKUP(H20395,zdroj!C:F,4,0)</f>
        <v>0</v>
      </c>
      <c r="N20395" s="61" t="str">
        <f t="shared" si="636"/>
        <v>-</v>
      </c>
      <c r="P20395" s="73" t="str">
        <f t="shared" si="637"/>
        <v/>
      </c>
      <c r="Q20395" s="61" t="s">
        <v>86</v>
      </c>
    </row>
    <row r="20396" spans="8:17" x14ac:dyDescent="0.25">
      <c r="H20396" s="59">
        <v>70980</v>
      </c>
      <c r="I20396" s="59" t="s">
        <v>72</v>
      </c>
      <c r="J20396" s="59">
        <v>9138501</v>
      </c>
      <c r="K20396" s="59" t="s">
        <v>20831</v>
      </c>
      <c r="L20396" s="61" t="s">
        <v>81</v>
      </c>
      <c r="M20396" s="61">
        <f>VLOOKUP(H20396,zdroj!C:F,4,0)</f>
        <v>0</v>
      </c>
      <c r="N20396" s="61" t="str">
        <f t="shared" si="636"/>
        <v>-</v>
      </c>
      <c r="P20396" s="73" t="str">
        <f t="shared" si="637"/>
        <v/>
      </c>
      <c r="Q20396" s="61" t="s">
        <v>86</v>
      </c>
    </row>
    <row r="20397" spans="8:17" x14ac:dyDescent="0.25">
      <c r="H20397" s="59">
        <v>70980</v>
      </c>
      <c r="I20397" s="59" t="s">
        <v>72</v>
      </c>
      <c r="J20397" s="59">
        <v>9138510</v>
      </c>
      <c r="K20397" s="59" t="s">
        <v>20832</v>
      </c>
      <c r="L20397" s="61" t="s">
        <v>81</v>
      </c>
      <c r="M20397" s="61">
        <f>VLOOKUP(H20397,zdroj!C:F,4,0)</f>
        <v>0</v>
      </c>
      <c r="N20397" s="61" t="str">
        <f t="shared" si="636"/>
        <v>-</v>
      </c>
      <c r="P20397" s="73" t="str">
        <f t="shared" si="637"/>
        <v/>
      </c>
      <c r="Q20397" s="61" t="s">
        <v>86</v>
      </c>
    </row>
    <row r="20398" spans="8:17" x14ac:dyDescent="0.25">
      <c r="H20398" s="59">
        <v>70980</v>
      </c>
      <c r="I20398" s="59" t="s">
        <v>72</v>
      </c>
      <c r="J20398" s="59">
        <v>9138528</v>
      </c>
      <c r="K20398" s="59" t="s">
        <v>20833</v>
      </c>
      <c r="L20398" s="61" t="s">
        <v>81</v>
      </c>
      <c r="M20398" s="61">
        <f>VLOOKUP(H20398,zdroj!C:F,4,0)</f>
        <v>0</v>
      </c>
      <c r="N20398" s="61" t="str">
        <f t="shared" si="636"/>
        <v>-</v>
      </c>
      <c r="P20398" s="73" t="str">
        <f t="shared" si="637"/>
        <v/>
      </c>
      <c r="Q20398" s="61" t="s">
        <v>86</v>
      </c>
    </row>
    <row r="20399" spans="8:17" x14ac:dyDescent="0.25">
      <c r="H20399" s="59">
        <v>70980</v>
      </c>
      <c r="I20399" s="59" t="s">
        <v>72</v>
      </c>
      <c r="J20399" s="59">
        <v>9138536</v>
      </c>
      <c r="K20399" s="59" t="s">
        <v>20834</v>
      </c>
      <c r="L20399" s="61" t="s">
        <v>81</v>
      </c>
      <c r="M20399" s="61">
        <f>VLOOKUP(H20399,zdroj!C:F,4,0)</f>
        <v>0</v>
      </c>
      <c r="N20399" s="61" t="str">
        <f t="shared" si="636"/>
        <v>-</v>
      </c>
      <c r="P20399" s="73" t="str">
        <f t="shared" si="637"/>
        <v/>
      </c>
      <c r="Q20399" s="61" t="s">
        <v>86</v>
      </c>
    </row>
    <row r="20400" spans="8:17" x14ac:dyDescent="0.25">
      <c r="H20400" s="59">
        <v>70980</v>
      </c>
      <c r="I20400" s="59" t="s">
        <v>72</v>
      </c>
      <c r="J20400" s="59">
        <v>9138552</v>
      </c>
      <c r="K20400" s="59" t="s">
        <v>20835</v>
      </c>
      <c r="L20400" s="61" t="s">
        <v>81</v>
      </c>
      <c r="M20400" s="61">
        <f>VLOOKUP(H20400,zdroj!C:F,4,0)</f>
        <v>0</v>
      </c>
      <c r="N20400" s="61" t="str">
        <f t="shared" si="636"/>
        <v>-</v>
      </c>
      <c r="P20400" s="73" t="str">
        <f t="shared" si="637"/>
        <v/>
      </c>
      <c r="Q20400" s="61" t="s">
        <v>86</v>
      </c>
    </row>
    <row r="20401" spans="8:17" x14ac:dyDescent="0.25">
      <c r="H20401" s="59">
        <v>70980</v>
      </c>
      <c r="I20401" s="59" t="s">
        <v>72</v>
      </c>
      <c r="J20401" s="59">
        <v>9138561</v>
      </c>
      <c r="K20401" s="59" t="s">
        <v>20836</v>
      </c>
      <c r="L20401" s="61" t="s">
        <v>81</v>
      </c>
      <c r="M20401" s="61">
        <f>VLOOKUP(H20401,zdroj!C:F,4,0)</f>
        <v>0</v>
      </c>
      <c r="N20401" s="61" t="str">
        <f t="shared" si="636"/>
        <v>-</v>
      </c>
      <c r="P20401" s="73" t="str">
        <f t="shared" si="637"/>
        <v/>
      </c>
      <c r="Q20401" s="61" t="s">
        <v>86</v>
      </c>
    </row>
    <row r="20402" spans="8:17" x14ac:dyDescent="0.25">
      <c r="H20402" s="59">
        <v>70980</v>
      </c>
      <c r="I20402" s="59" t="s">
        <v>72</v>
      </c>
      <c r="J20402" s="59">
        <v>9138579</v>
      </c>
      <c r="K20402" s="59" t="s">
        <v>20837</v>
      </c>
      <c r="L20402" s="61" t="s">
        <v>81</v>
      </c>
      <c r="M20402" s="61">
        <f>VLOOKUP(H20402,zdroj!C:F,4,0)</f>
        <v>0</v>
      </c>
      <c r="N20402" s="61" t="str">
        <f t="shared" si="636"/>
        <v>-</v>
      </c>
      <c r="P20402" s="73" t="str">
        <f t="shared" si="637"/>
        <v/>
      </c>
      <c r="Q20402" s="61" t="s">
        <v>86</v>
      </c>
    </row>
    <row r="20403" spans="8:17" x14ac:dyDescent="0.25">
      <c r="H20403" s="59">
        <v>70980</v>
      </c>
      <c r="I20403" s="59" t="s">
        <v>72</v>
      </c>
      <c r="J20403" s="59">
        <v>9138595</v>
      </c>
      <c r="K20403" s="59" t="s">
        <v>20838</v>
      </c>
      <c r="L20403" s="61" t="s">
        <v>81</v>
      </c>
      <c r="M20403" s="61">
        <f>VLOOKUP(H20403,zdroj!C:F,4,0)</f>
        <v>0</v>
      </c>
      <c r="N20403" s="61" t="str">
        <f t="shared" si="636"/>
        <v>-</v>
      </c>
      <c r="P20403" s="73" t="str">
        <f t="shared" si="637"/>
        <v/>
      </c>
      <c r="Q20403" s="61" t="s">
        <v>86</v>
      </c>
    </row>
    <row r="20404" spans="8:17" x14ac:dyDescent="0.25">
      <c r="H20404" s="59">
        <v>70980</v>
      </c>
      <c r="I20404" s="59" t="s">
        <v>72</v>
      </c>
      <c r="J20404" s="59">
        <v>9138609</v>
      </c>
      <c r="K20404" s="59" t="s">
        <v>20839</v>
      </c>
      <c r="L20404" s="61" t="s">
        <v>81</v>
      </c>
      <c r="M20404" s="61">
        <f>VLOOKUP(H20404,zdroj!C:F,4,0)</f>
        <v>0</v>
      </c>
      <c r="N20404" s="61" t="str">
        <f t="shared" si="636"/>
        <v>-</v>
      </c>
      <c r="P20404" s="73" t="str">
        <f t="shared" si="637"/>
        <v/>
      </c>
      <c r="Q20404" s="61" t="s">
        <v>86</v>
      </c>
    </row>
    <row r="20405" spans="8:17" x14ac:dyDescent="0.25">
      <c r="H20405" s="59">
        <v>70980</v>
      </c>
      <c r="I20405" s="59" t="s">
        <v>72</v>
      </c>
      <c r="J20405" s="59">
        <v>9138617</v>
      </c>
      <c r="K20405" s="59" t="s">
        <v>20840</v>
      </c>
      <c r="L20405" s="61" t="s">
        <v>81</v>
      </c>
      <c r="M20405" s="61">
        <f>VLOOKUP(H20405,zdroj!C:F,4,0)</f>
        <v>0</v>
      </c>
      <c r="N20405" s="61" t="str">
        <f t="shared" si="636"/>
        <v>-</v>
      </c>
      <c r="P20405" s="73" t="str">
        <f t="shared" si="637"/>
        <v/>
      </c>
      <c r="Q20405" s="61" t="s">
        <v>86</v>
      </c>
    </row>
    <row r="20406" spans="8:17" x14ac:dyDescent="0.25">
      <c r="H20406" s="59">
        <v>70980</v>
      </c>
      <c r="I20406" s="59" t="s">
        <v>72</v>
      </c>
      <c r="J20406" s="59">
        <v>9138625</v>
      </c>
      <c r="K20406" s="59" t="s">
        <v>20841</v>
      </c>
      <c r="L20406" s="61" t="s">
        <v>81</v>
      </c>
      <c r="M20406" s="61">
        <f>VLOOKUP(H20406,zdroj!C:F,4,0)</f>
        <v>0</v>
      </c>
      <c r="N20406" s="61" t="str">
        <f t="shared" si="636"/>
        <v>-</v>
      </c>
      <c r="P20406" s="73" t="str">
        <f t="shared" si="637"/>
        <v/>
      </c>
      <c r="Q20406" s="61" t="s">
        <v>86</v>
      </c>
    </row>
    <row r="20407" spans="8:17" x14ac:dyDescent="0.25">
      <c r="H20407" s="59">
        <v>70980</v>
      </c>
      <c r="I20407" s="59" t="s">
        <v>72</v>
      </c>
      <c r="J20407" s="59">
        <v>9138633</v>
      </c>
      <c r="K20407" s="59" t="s">
        <v>20842</v>
      </c>
      <c r="L20407" s="61" t="s">
        <v>114</v>
      </c>
      <c r="M20407" s="61">
        <f>VLOOKUP(H20407,zdroj!C:F,4,0)</f>
        <v>0</v>
      </c>
      <c r="N20407" s="61" t="str">
        <f t="shared" si="636"/>
        <v>katC</v>
      </c>
      <c r="P20407" s="73" t="str">
        <f t="shared" si="637"/>
        <v/>
      </c>
      <c r="Q20407" s="61" t="s">
        <v>31</v>
      </c>
    </row>
    <row r="20408" spans="8:17" x14ac:dyDescent="0.25">
      <c r="H20408" s="59">
        <v>70980</v>
      </c>
      <c r="I20408" s="59" t="s">
        <v>72</v>
      </c>
      <c r="J20408" s="59">
        <v>9138641</v>
      </c>
      <c r="K20408" s="59" t="s">
        <v>20843</v>
      </c>
      <c r="L20408" s="61" t="s">
        <v>81</v>
      </c>
      <c r="M20408" s="61">
        <f>VLOOKUP(H20408,zdroj!C:F,4,0)</f>
        <v>0</v>
      </c>
      <c r="N20408" s="61" t="str">
        <f t="shared" si="636"/>
        <v>-</v>
      </c>
      <c r="P20408" s="73" t="str">
        <f t="shared" si="637"/>
        <v/>
      </c>
      <c r="Q20408" s="61" t="s">
        <v>86</v>
      </c>
    </row>
    <row r="20409" spans="8:17" x14ac:dyDescent="0.25">
      <c r="H20409" s="59">
        <v>70980</v>
      </c>
      <c r="I20409" s="59" t="s">
        <v>72</v>
      </c>
      <c r="J20409" s="59">
        <v>9138650</v>
      </c>
      <c r="K20409" s="59" t="s">
        <v>20844</v>
      </c>
      <c r="L20409" s="61" t="s">
        <v>81</v>
      </c>
      <c r="M20409" s="61">
        <f>VLOOKUP(H20409,zdroj!C:F,4,0)</f>
        <v>0</v>
      </c>
      <c r="N20409" s="61" t="str">
        <f t="shared" si="636"/>
        <v>-</v>
      </c>
      <c r="P20409" s="73" t="str">
        <f t="shared" si="637"/>
        <v/>
      </c>
      <c r="Q20409" s="61" t="s">
        <v>86</v>
      </c>
    </row>
    <row r="20410" spans="8:17" x14ac:dyDescent="0.25">
      <c r="H20410" s="59">
        <v>70980</v>
      </c>
      <c r="I20410" s="59" t="s">
        <v>72</v>
      </c>
      <c r="J20410" s="59">
        <v>9138668</v>
      </c>
      <c r="K20410" s="59" t="s">
        <v>20845</v>
      </c>
      <c r="L20410" s="61" t="s">
        <v>114</v>
      </c>
      <c r="M20410" s="61">
        <f>VLOOKUP(H20410,zdroj!C:F,4,0)</f>
        <v>0</v>
      </c>
      <c r="N20410" s="61" t="str">
        <f t="shared" si="636"/>
        <v>katC</v>
      </c>
      <c r="P20410" s="73" t="str">
        <f t="shared" si="637"/>
        <v/>
      </c>
      <c r="Q20410" s="61" t="s">
        <v>31</v>
      </c>
    </row>
    <row r="20411" spans="8:17" x14ac:dyDescent="0.25">
      <c r="H20411" s="59">
        <v>70980</v>
      </c>
      <c r="I20411" s="59" t="s">
        <v>72</v>
      </c>
      <c r="J20411" s="59">
        <v>9138676</v>
      </c>
      <c r="K20411" s="59" t="s">
        <v>20846</v>
      </c>
      <c r="L20411" s="61" t="s">
        <v>81</v>
      </c>
      <c r="M20411" s="61">
        <f>VLOOKUP(H20411,zdroj!C:F,4,0)</f>
        <v>0</v>
      </c>
      <c r="N20411" s="61" t="str">
        <f t="shared" si="636"/>
        <v>-</v>
      </c>
      <c r="P20411" s="73" t="str">
        <f t="shared" si="637"/>
        <v/>
      </c>
      <c r="Q20411" s="61" t="s">
        <v>86</v>
      </c>
    </row>
    <row r="20412" spans="8:17" x14ac:dyDescent="0.25">
      <c r="H20412" s="59">
        <v>70980</v>
      </c>
      <c r="I20412" s="59" t="s">
        <v>72</v>
      </c>
      <c r="J20412" s="59">
        <v>9138684</v>
      </c>
      <c r="K20412" s="59" t="s">
        <v>20847</v>
      </c>
      <c r="L20412" s="61" t="s">
        <v>81</v>
      </c>
      <c r="M20412" s="61">
        <f>VLOOKUP(H20412,zdroj!C:F,4,0)</f>
        <v>0</v>
      </c>
      <c r="N20412" s="61" t="str">
        <f t="shared" si="636"/>
        <v>-</v>
      </c>
      <c r="P20412" s="73" t="str">
        <f t="shared" si="637"/>
        <v/>
      </c>
      <c r="Q20412" s="61" t="s">
        <v>86</v>
      </c>
    </row>
    <row r="20413" spans="8:17" x14ac:dyDescent="0.25">
      <c r="H20413" s="59">
        <v>70980</v>
      </c>
      <c r="I20413" s="59" t="s">
        <v>72</v>
      </c>
      <c r="J20413" s="59">
        <v>9138692</v>
      </c>
      <c r="K20413" s="59" t="s">
        <v>20848</v>
      </c>
      <c r="L20413" s="61" t="s">
        <v>81</v>
      </c>
      <c r="M20413" s="61">
        <f>VLOOKUP(H20413,zdroj!C:F,4,0)</f>
        <v>0</v>
      </c>
      <c r="N20413" s="61" t="str">
        <f t="shared" si="636"/>
        <v>-</v>
      </c>
      <c r="P20413" s="73" t="str">
        <f t="shared" si="637"/>
        <v/>
      </c>
      <c r="Q20413" s="61" t="s">
        <v>86</v>
      </c>
    </row>
    <row r="20414" spans="8:17" x14ac:dyDescent="0.25">
      <c r="H20414" s="59">
        <v>70980</v>
      </c>
      <c r="I20414" s="59" t="s">
        <v>72</v>
      </c>
      <c r="J20414" s="59">
        <v>9138706</v>
      </c>
      <c r="K20414" s="59" t="s">
        <v>20849</v>
      </c>
      <c r="L20414" s="61" t="s">
        <v>81</v>
      </c>
      <c r="M20414" s="61">
        <f>VLOOKUP(H20414,zdroj!C:F,4,0)</f>
        <v>0</v>
      </c>
      <c r="N20414" s="61" t="str">
        <f t="shared" si="636"/>
        <v>-</v>
      </c>
      <c r="P20414" s="73" t="str">
        <f t="shared" si="637"/>
        <v/>
      </c>
      <c r="Q20414" s="61" t="s">
        <v>86</v>
      </c>
    </row>
    <row r="20415" spans="8:17" x14ac:dyDescent="0.25">
      <c r="H20415" s="59">
        <v>70980</v>
      </c>
      <c r="I20415" s="59" t="s">
        <v>72</v>
      </c>
      <c r="J20415" s="59">
        <v>9138714</v>
      </c>
      <c r="K20415" s="59" t="s">
        <v>20850</v>
      </c>
      <c r="L20415" s="61" t="s">
        <v>81</v>
      </c>
      <c r="M20415" s="61">
        <f>VLOOKUP(H20415,zdroj!C:F,4,0)</f>
        <v>0</v>
      </c>
      <c r="N20415" s="61" t="str">
        <f t="shared" si="636"/>
        <v>-</v>
      </c>
      <c r="P20415" s="73" t="str">
        <f t="shared" si="637"/>
        <v/>
      </c>
      <c r="Q20415" s="61" t="s">
        <v>86</v>
      </c>
    </row>
    <row r="20416" spans="8:17" x14ac:dyDescent="0.25">
      <c r="H20416" s="59">
        <v>70980</v>
      </c>
      <c r="I20416" s="59" t="s">
        <v>72</v>
      </c>
      <c r="J20416" s="59">
        <v>9138722</v>
      </c>
      <c r="K20416" s="59" t="s">
        <v>20851</v>
      </c>
      <c r="L20416" s="61" t="s">
        <v>81</v>
      </c>
      <c r="M20416" s="61">
        <f>VLOOKUP(H20416,zdroj!C:F,4,0)</f>
        <v>0</v>
      </c>
      <c r="N20416" s="61" t="str">
        <f t="shared" si="636"/>
        <v>-</v>
      </c>
      <c r="P20416" s="73" t="str">
        <f t="shared" si="637"/>
        <v/>
      </c>
      <c r="Q20416" s="61" t="s">
        <v>86</v>
      </c>
    </row>
    <row r="20417" spans="8:17" x14ac:dyDescent="0.25">
      <c r="H20417" s="59">
        <v>70980</v>
      </c>
      <c r="I20417" s="59" t="s">
        <v>72</v>
      </c>
      <c r="J20417" s="59">
        <v>9138731</v>
      </c>
      <c r="K20417" s="59" t="s">
        <v>20852</v>
      </c>
      <c r="L20417" s="61" t="s">
        <v>81</v>
      </c>
      <c r="M20417" s="61">
        <f>VLOOKUP(H20417,zdroj!C:F,4,0)</f>
        <v>0</v>
      </c>
      <c r="N20417" s="61" t="str">
        <f t="shared" si="636"/>
        <v>-</v>
      </c>
      <c r="P20417" s="73" t="str">
        <f t="shared" si="637"/>
        <v/>
      </c>
      <c r="Q20417" s="61" t="s">
        <v>86</v>
      </c>
    </row>
    <row r="20418" spans="8:17" x14ac:dyDescent="0.25">
      <c r="H20418" s="59">
        <v>70980</v>
      </c>
      <c r="I20418" s="59" t="s">
        <v>72</v>
      </c>
      <c r="J20418" s="59">
        <v>9138749</v>
      </c>
      <c r="K20418" s="59" t="s">
        <v>20853</v>
      </c>
      <c r="L20418" s="61" t="s">
        <v>81</v>
      </c>
      <c r="M20418" s="61">
        <f>VLOOKUP(H20418,zdroj!C:F,4,0)</f>
        <v>0</v>
      </c>
      <c r="N20418" s="61" t="str">
        <f t="shared" si="636"/>
        <v>-</v>
      </c>
      <c r="P20418" s="73" t="str">
        <f t="shared" si="637"/>
        <v/>
      </c>
      <c r="Q20418" s="61" t="s">
        <v>86</v>
      </c>
    </row>
    <row r="20419" spans="8:17" x14ac:dyDescent="0.25">
      <c r="H20419" s="59">
        <v>70980</v>
      </c>
      <c r="I20419" s="59" t="s">
        <v>72</v>
      </c>
      <c r="J20419" s="59">
        <v>9138757</v>
      </c>
      <c r="K20419" s="59" t="s">
        <v>20854</v>
      </c>
      <c r="L20419" s="61" t="s">
        <v>81</v>
      </c>
      <c r="M20419" s="61">
        <f>VLOOKUP(H20419,zdroj!C:F,4,0)</f>
        <v>0</v>
      </c>
      <c r="N20419" s="61" t="str">
        <f t="shared" si="636"/>
        <v>-</v>
      </c>
      <c r="P20419" s="73" t="str">
        <f t="shared" si="637"/>
        <v/>
      </c>
      <c r="Q20419" s="61" t="s">
        <v>86</v>
      </c>
    </row>
    <row r="20420" spans="8:17" x14ac:dyDescent="0.25">
      <c r="H20420" s="59">
        <v>70980</v>
      </c>
      <c r="I20420" s="59" t="s">
        <v>72</v>
      </c>
      <c r="J20420" s="59">
        <v>9138765</v>
      </c>
      <c r="K20420" s="59" t="s">
        <v>20855</v>
      </c>
      <c r="L20420" s="61" t="s">
        <v>81</v>
      </c>
      <c r="M20420" s="61">
        <f>VLOOKUP(H20420,zdroj!C:F,4,0)</f>
        <v>0</v>
      </c>
      <c r="N20420" s="61" t="str">
        <f t="shared" si="636"/>
        <v>-</v>
      </c>
      <c r="P20420" s="73" t="str">
        <f t="shared" si="637"/>
        <v/>
      </c>
      <c r="Q20420" s="61" t="s">
        <v>86</v>
      </c>
    </row>
    <row r="20421" spans="8:17" x14ac:dyDescent="0.25">
      <c r="H20421" s="59">
        <v>70980</v>
      </c>
      <c r="I20421" s="59" t="s">
        <v>72</v>
      </c>
      <c r="J20421" s="59">
        <v>9138773</v>
      </c>
      <c r="K20421" s="59" t="s">
        <v>20856</v>
      </c>
      <c r="L20421" s="61" t="s">
        <v>81</v>
      </c>
      <c r="M20421" s="61">
        <f>VLOOKUP(H20421,zdroj!C:F,4,0)</f>
        <v>0</v>
      </c>
      <c r="N20421" s="61" t="str">
        <f t="shared" si="636"/>
        <v>-</v>
      </c>
      <c r="P20421" s="73" t="str">
        <f t="shared" si="637"/>
        <v/>
      </c>
      <c r="Q20421" s="61" t="s">
        <v>86</v>
      </c>
    </row>
    <row r="20422" spans="8:17" x14ac:dyDescent="0.25">
      <c r="H20422" s="59">
        <v>70980</v>
      </c>
      <c r="I20422" s="59" t="s">
        <v>72</v>
      </c>
      <c r="J20422" s="59">
        <v>9138781</v>
      </c>
      <c r="K20422" s="59" t="s">
        <v>20857</v>
      </c>
      <c r="L20422" s="61" t="s">
        <v>81</v>
      </c>
      <c r="M20422" s="61">
        <f>VLOOKUP(H20422,zdroj!C:F,4,0)</f>
        <v>0</v>
      </c>
      <c r="N20422" s="61" t="str">
        <f t="shared" si="636"/>
        <v>-</v>
      </c>
      <c r="P20422" s="73" t="str">
        <f t="shared" si="637"/>
        <v/>
      </c>
      <c r="Q20422" s="61" t="s">
        <v>86</v>
      </c>
    </row>
    <row r="20423" spans="8:17" x14ac:dyDescent="0.25">
      <c r="H20423" s="59">
        <v>70980</v>
      </c>
      <c r="I20423" s="59" t="s">
        <v>72</v>
      </c>
      <c r="J20423" s="59">
        <v>9138790</v>
      </c>
      <c r="K20423" s="59" t="s">
        <v>20858</v>
      </c>
      <c r="L20423" s="61" t="s">
        <v>81</v>
      </c>
      <c r="M20423" s="61">
        <f>VLOOKUP(H20423,zdroj!C:F,4,0)</f>
        <v>0</v>
      </c>
      <c r="N20423" s="61" t="str">
        <f t="shared" ref="N20423:N20486" si="638">IF(M20423="A",IF(L20423="katA","katB",L20423),L20423)</f>
        <v>-</v>
      </c>
      <c r="P20423" s="73" t="str">
        <f t="shared" ref="P20423:P20486" si="639">IF(O20423="A",1,"")</f>
        <v/>
      </c>
      <c r="Q20423" s="61" t="s">
        <v>86</v>
      </c>
    </row>
    <row r="20424" spans="8:17" x14ac:dyDescent="0.25">
      <c r="H20424" s="59">
        <v>70980</v>
      </c>
      <c r="I20424" s="59" t="s">
        <v>72</v>
      </c>
      <c r="J20424" s="59">
        <v>9138803</v>
      </c>
      <c r="K20424" s="59" t="s">
        <v>20859</v>
      </c>
      <c r="L20424" s="61" t="s">
        <v>81</v>
      </c>
      <c r="M20424" s="61">
        <f>VLOOKUP(H20424,zdroj!C:F,4,0)</f>
        <v>0</v>
      </c>
      <c r="N20424" s="61" t="str">
        <f t="shared" si="638"/>
        <v>-</v>
      </c>
      <c r="P20424" s="73" t="str">
        <f t="shared" si="639"/>
        <v/>
      </c>
      <c r="Q20424" s="61" t="s">
        <v>86</v>
      </c>
    </row>
    <row r="20425" spans="8:17" x14ac:dyDescent="0.25">
      <c r="H20425" s="59">
        <v>70980</v>
      </c>
      <c r="I20425" s="59" t="s">
        <v>72</v>
      </c>
      <c r="J20425" s="59">
        <v>9138811</v>
      </c>
      <c r="K20425" s="59" t="s">
        <v>20860</v>
      </c>
      <c r="L20425" s="61" t="s">
        <v>81</v>
      </c>
      <c r="M20425" s="61">
        <f>VLOOKUP(H20425,zdroj!C:F,4,0)</f>
        <v>0</v>
      </c>
      <c r="N20425" s="61" t="str">
        <f t="shared" si="638"/>
        <v>-</v>
      </c>
      <c r="P20425" s="73" t="str">
        <f t="shared" si="639"/>
        <v/>
      </c>
      <c r="Q20425" s="61" t="s">
        <v>86</v>
      </c>
    </row>
    <row r="20426" spans="8:17" x14ac:dyDescent="0.25">
      <c r="H20426" s="59">
        <v>70980</v>
      </c>
      <c r="I20426" s="59" t="s">
        <v>72</v>
      </c>
      <c r="J20426" s="59">
        <v>9138820</v>
      </c>
      <c r="K20426" s="59" t="s">
        <v>20861</v>
      </c>
      <c r="L20426" s="61" t="s">
        <v>81</v>
      </c>
      <c r="M20426" s="61">
        <f>VLOOKUP(H20426,zdroj!C:F,4,0)</f>
        <v>0</v>
      </c>
      <c r="N20426" s="61" t="str">
        <f t="shared" si="638"/>
        <v>-</v>
      </c>
      <c r="P20426" s="73" t="str">
        <f t="shared" si="639"/>
        <v/>
      </c>
      <c r="Q20426" s="61" t="s">
        <v>86</v>
      </c>
    </row>
    <row r="20427" spans="8:17" x14ac:dyDescent="0.25">
      <c r="H20427" s="59">
        <v>70980</v>
      </c>
      <c r="I20427" s="59" t="s">
        <v>72</v>
      </c>
      <c r="J20427" s="59">
        <v>9138838</v>
      </c>
      <c r="K20427" s="59" t="s">
        <v>20862</v>
      </c>
      <c r="L20427" s="61" t="s">
        <v>81</v>
      </c>
      <c r="M20427" s="61">
        <f>VLOOKUP(H20427,zdroj!C:F,4,0)</f>
        <v>0</v>
      </c>
      <c r="N20427" s="61" t="str">
        <f t="shared" si="638"/>
        <v>-</v>
      </c>
      <c r="P20427" s="73" t="str">
        <f t="shared" si="639"/>
        <v/>
      </c>
      <c r="Q20427" s="61" t="s">
        <v>86</v>
      </c>
    </row>
    <row r="20428" spans="8:17" x14ac:dyDescent="0.25">
      <c r="H20428" s="59">
        <v>70980</v>
      </c>
      <c r="I20428" s="59" t="s">
        <v>72</v>
      </c>
      <c r="J20428" s="59">
        <v>9138846</v>
      </c>
      <c r="K20428" s="59" t="s">
        <v>20863</v>
      </c>
      <c r="L20428" s="61" t="s">
        <v>81</v>
      </c>
      <c r="M20428" s="61">
        <f>VLOOKUP(H20428,zdroj!C:F,4,0)</f>
        <v>0</v>
      </c>
      <c r="N20428" s="61" t="str">
        <f t="shared" si="638"/>
        <v>-</v>
      </c>
      <c r="P20428" s="73" t="str">
        <f t="shared" si="639"/>
        <v/>
      </c>
      <c r="Q20428" s="61" t="s">
        <v>86</v>
      </c>
    </row>
    <row r="20429" spans="8:17" x14ac:dyDescent="0.25">
      <c r="H20429" s="59">
        <v>70980</v>
      </c>
      <c r="I20429" s="59" t="s">
        <v>72</v>
      </c>
      <c r="J20429" s="59">
        <v>9138854</v>
      </c>
      <c r="K20429" s="59" t="s">
        <v>20864</v>
      </c>
      <c r="L20429" s="61" t="s">
        <v>81</v>
      </c>
      <c r="M20429" s="61">
        <f>VLOOKUP(H20429,zdroj!C:F,4,0)</f>
        <v>0</v>
      </c>
      <c r="N20429" s="61" t="str">
        <f t="shared" si="638"/>
        <v>-</v>
      </c>
      <c r="P20429" s="73" t="str">
        <f t="shared" si="639"/>
        <v/>
      </c>
      <c r="Q20429" s="61" t="s">
        <v>86</v>
      </c>
    </row>
    <row r="20430" spans="8:17" x14ac:dyDescent="0.25">
      <c r="H20430" s="59">
        <v>70980</v>
      </c>
      <c r="I20430" s="59" t="s">
        <v>72</v>
      </c>
      <c r="J20430" s="59">
        <v>9138862</v>
      </c>
      <c r="K20430" s="59" t="s">
        <v>20865</v>
      </c>
      <c r="L20430" s="61" t="s">
        <v>81</v>
      </c>
      <c r="M20430" s="61">
        <f>VLOOKUP(H20430,zdroj!C:F,4,0)</f>
        <v>0</v>
      </c>
      <c r="N20430" s="61" t="str">
        <f t="shared" si="638"/>
        <v>-</v>
      </c>
      <c r="P20430" s="73" t="str">
        <f t="shared" si="639"/>
        <v/>
      </c>
      <c r="Q20430" s="61" t="s">
        <v>86</v>
      </c>
    </row>
    <row r="20431" spans="8:17" x14ac:dyDescent="0.25">
      <c r="H20431" s="59">
        <v>70980</v>
      </c>
      <c r="I20431" s="59" t="s">
        <v>72</v>
      </c>
      <c r="J20431" s="59">
        <v>9138871</v>
      </c>
      <c r="K20431" s="59" t="s">
        <v>20866</v>
      </c>
      <c r="L20431" s="61" t="s">
        <v>81</v>
      </c>
      <c r="M20431" s="61">
        <f>VLOOKUP(H20431,zdroj!C:F,4,0)</f>
        <v>0</v>
      </c>
      <c r="N20431" s="61" t="str">
        <f t="shared" si="638"/>
        <v>-</v>
      </c>
      <c r="P20431" s="73" t="str">
        <f t="shared" si="639"/>
        <v/>
      </c>
      <c r="Q20431" s="61" t="s">
        <v>86</v>
      </c>
    </row>
    <row r="20432" spans="8:17" x14ac:dyDescent="0.25">
      <c r="H20432" s="59">
        <v>70980</v>
      </c>
      <c r="I20432" s="59" t="s">
        <v>72</v>
      </c>
      <c r="J20432" s="59">
        <v>9138889</v>
      </c>
      <c r="K20432" s="59" t="s">
        <v>20867</v>
      </c>
      <c r="L20432" s="61" t="s">
        <v>81</v>
      </c>
      <c r="M20432" s="61">
        <f>VLOOKUP(H20432,zdroj!C:F,4,0)</f>
        <v>0</v>
      </c>
      <c r="N20432" s="61" t="str">
        <f t="shared" si="638"/>
        <v>-</v>
      </c>
      <c r="P20432" s="73" t="str">
        <f t="shared" si="639"/>
        <v/>
      </c>
      <c r="Q20432" s="61" t="s">
        <v>86</v>
      </c>
    </row>
    <row r="20433" spans="8:17" x14ac:dyDescent="0.25">
      <c r="H20433" s="59">
        <v>70980</v>
      </c>
      <c r="I20433" s="59" t="s">
        <v>72</v>
      </c>
      <c r="J20433" s="59">
        <v>9138897</v>
      </c>
      <c r="K20433" s="59" t="s">
        <v>20868</v>
      </c>
      <c r="L20433" s="61" t="s">
        <v>81</v>
      </c>
      <c r="M20433" s="61">
        <f>VLOOKUP(H20433,zdroj!C:F,4,0)</f>
        <v>0</v>
      </c>
      <c r="N20433" s="61" t="str">
        <f t="shared" si="638"/>
        <v>-</v>
      </c>
      <c r="P20433" s="73" t="str">
        <f t="shared" si="639"/>
        <v/>
      </c>
      <c r="Q20433" s="61" t="s">
        <v>86</v>
      </c>
    </row>
    <row r="20434" spans="8:17" x14ac:dyDescent="0.25">
      <c r="H20434" s="59">
        <v>70980</v>
      </c>
      <c r="I20434" s="59" t="s">
        <v>72</v>
      </c>
      <c r="J20434" s="59">
        <v>9138901</v>
      </c>
      <c r="K20434" s="59" t="s">
        <v>20869</v>
      </c>
      <c r="L20434" s="61" t="s">
        <v>81</v>
      </c>
      <c r="M20434" s="61">
        <f>VLOOKUP(H20434,zdroj!C:F,4,0)</f>
        <v>0</v>
      </c>
      <c r="N20434" s="61" t="str">
        <f t="shared" si="638"/>
        <v>-</v>
      </c>
      <c r="P20434" s="73" t="str">
        <f t="shared" si="639"/>
        <v/>
      </c>
      <c r="Q20434" s="61" t="s">
        <v>86</v>
      </c>
    </row>
    <row r="20435" spans="8:17" x14ac:dyDescent="0.25">
      <c r="H20435" s="59">
        <v>70980</v>
      </c>
      <c r="I20435" s="59" t="s">
        <v>72</v>
      </c>
      <c r="J20435" s="59">
        <v>9138919</v>
      </c>
      <c r="K20435" s="59" t="s">
        <v>20870</v>
      </c>
      <c r="L20435" s="61" t="s">
        <v>81</v>
      </c>
      <c r="M20435" s="61">
        <f>VLOOKUP(H20435,zdroj!C:F,4,0)</f>
        <v>0</v>
      </c>
      <c r="N20435" s="61" t="str">
        <f t="shared" si="638"/>
        <v>-</v>
      </c>
      <c r="P20435" s="73" t="str">
        <f t="shared" si="639"/>
        <v/>
      </c>
      <c r="Q20435" s="61" t="s">
        <v>86</v>
      </c>
    </row>
    <row r="20436" spans="8:17" x14ac:dyDescent="0.25">
      <c r="H20436" s="59">
        <v>70980</v>
      </c>
      <c r="I20436" s="59" t="s">
        <v>72</v>
      </c>
      <c r="J20436" s="59">
        <v>9138927</v>
      </c>
      <c r="K20436" s="59" t="s">
        <v>20871</v>
      </c>
      <c r="L20436" s="61" t="s">
        <v>81</v>
      </c>
      <c r="M20436" s="61">
        <f>VLOOKUP(H20436,zdroj!C:F,4,0)</f>
        <v>0</v>
      </c>
      <c r="N20436" s="61" t="str">
        <f t="shared" si="638"/>
        <v>-</v>
      </c>
      <c r="P20436" s="73" t="str">
        <f t="shared" si="639"/>
        <v/>
      </c>
      <c r="Q20436" s="61" t="s">
        <v>86</v>
      </c>
    </row>
    <row r="20437" spans="8:17" x14ac:dyDescent="0.25">
      <c r="H20437" s="59">
        <v>70980</v>
      </c>
      <c r="I20437" s="59" t="s">
        <v>72</v>
      </c>
      <c r="J20437" s="59">
        <v>9138935</v>
      </c>
      <c r="K20437" s="59" t="s">
        <v>20872</v>
      </c>
      <c r="L20437" s="61" t="s">
        <v>81</v>
      </c>
      <c r="M20437" s="61">
        <f>VLOOKUP(H20437,zdroj!C:F,4,0)</f>
        <v>0</v>
      </c>
      <c r="N20437" s="61" t="str">
        <f t="shared" si="638"/>
        <v>-</v>
      </c>
      <c r="P20437" s="73" t="str">
        <f t="shared" si="639"/>
        <v/>
      </c>
      <c r="Q20437" s="61" t="s">
        <v>86</v>
      </c>
    </row>
    <row r="20438" spans="8:17" x14ac:dyDescent="0.25">
      <c r="H20438" s="59">
        <v>70980</v>
      </c>
      <c r="I20438" s="59" t="s">
        <v>72</v>
      </c>
      <c r="J20438" s="59">
        <v>9138943</v>
      </c>
      <c r="K20438" s="59" t="s">
        <v>20873</v>
      </c>
      <c r="L20438" s="61" t="s">
        <v>81</v>
      </c>
      <c r="M20438" s="61">
        <f>VLOOKUP(H20438,zdroj!C:F,4,0)</f>
        <v>0</v>
      </c>
      <c r="N20438" s="61" t="str">
        <f t="shared" si="638"/>
        <v>-</v>
      </c>
      <c r="P20438" s="73" t="str">
        <f t="shared" si="639"/>
        <v/>
      </c>
      <c r="Q20438" s="61" t="s">
        <v>86</v>
      </c>
    </row>
    <row r="20439" spans="8:17" x14ac:dyDescent="0.25">
      <c r="H20439" s="59">
        <v>70980</v>
      </c>
      <c r="I20439" s="59" t="s">
        <v>72</v>
      </c>
      <c r="J20439" s="59">
        <v>9138951</v>
      </c>
      <c r="K20439" s="59" t="s">
        <v>20874</v>
      </c>
      <c r="L20439" s="61" t="s">
        <v>81</v>
      </c>
      <c r="M20439" s="61">
        <f>VLOOKUP(H20439,zdroj!C:F,4,0)</f>
        <v>0</v>
      </c>
      <c r="N20439" s="61" t="str">
        <f t="shared" si="638"/>
        <v>-</v>
      </c>
      <c r="P20439" s="73" t="str">
        <f t="shared" si="639"/>
        <v/>
      </c>
      <c r="Q20439" s="61" t="s">
        <v>86</v>
      </c>
    </row>
    <row r="20440" spans="8:17" x14ac:dyDescent="0.25">
      <c r="H20440" s="59">
        <v>70980</v>
      </c>
      <c r="I20440" s="59" t="s">
        <v>72</v>
      </c>
      <c r="J20440" s="59">
        <v>9138960</v>
      </c>
      <c r="K20440" s="59" t="s">
        <v>20875</v>
      </c>
      <c r="L20440" s="61" t="s">
        <v>81</v>
      </c>
      <c r="M20440" s="61">
        <f>VLOOKUP(H20440,zdroj!C:F,4,0)</f>
        <v>0</v>
      </c>
      <c r="N20440" s="61" t="str">
        <f t="shared" si="638"/>
        <v>-</v>
      </c>
      <c r="P20440" s="73" t="str">
        <f t="shared" si="639"/>
        <v/>
      </c>
      <c r="Q20440" s="61" t="s">
        <v>86</v>
      </c>
    </row>
    <row r="20441" spans="8:17" x14ac:dyDescent="0.25">
      <c r="H20441" s="59">
        <v>70980</v>
      </c>
      <c r="I20441" s="59" t="s">
        <v>72</v>
      </c>
      <c r="J20441" s="59">
        <v>9138978</v>
      </c>
      <c r="K20441" s="59" t="s">
        <v>20876</v>
      </c>
      <c r="L20441" s="61" t="s">
        <v>81</v>
      </c>
      <c r="M20441" s="61">
        <f>VLOOKUP(H20441,zdroj!C:F,4,0)</f>
        <v>0</v>
      </c>
      <c r="N20441" s="61" t="str">
        <f t="shared" si="638"/>
        <v>-</v>
      </c>
      <c r="P20441" s="73" t="str">
        <f t="shared" si="639"/>
        <v/>
      </c>
      <c r="Q20441" s="61" t="s">
        <v>86</v>
      </c>
    </row>
    <row r="20442" spans="8:17" x14ac:dyDescent="0.25">
      <c r="H20442" s="59">
        <v>70980</v>
      </c>
      <c r="I20442" s="59" t="s">
        <v>72</v>
      </c>
      <c r="J20442" s="59">
        <v>9138986</v>
      </c>
      <c r="K20442" s="59" t="s">
        <v>20877</v>
      </c>
      <c r="L20442" s="61" t="s">
        <v>81</v>
      </c>
      <c r="M20442" s="61">
        <f>VLOOKUP(H20442,zdroj!C:F,4,0)</f>
        <v>0</v>
      </c>
      <c r="N20442" s="61" t="str">
        <f t="shared" si="638"/>
        <v>-</v>
      </c>
      <c r="P20442" s="73" t="str">
        <f t="shared" si="639"/>
        <v/>
      </c>
      <c r="Q20442" s="61" t="s">
        <v>86</v>
      </c>
    </row>
    <row r="20443" spans="8:17" x14ac:dyDescent="0.25">
      <c r="H20443" s="59">
        <v>70980</v>
      </c>
      <c r="I20443" s="59" t="s">
        <v>72</v>
      </c>
      <c r="J20443" s="59">
        <v>9138994</v>
      </c>
      <c r="K20443" s="59" t="s">
        <v>20878</v>
      </c>
      <c r="L20443" s="61" t="s">
        <v>81</v>
      </c>
      <c r="M20443" s="61">
        <f>VLOOKUP(H20443,zdroj!C:F,4,0)</f>
        <v>0</v>
      </c>
      <c r="N20443" s="61" t="str">
        <f t="shared" si="638"/>
        <v>-</v>
      </c>
      <c r="P20443" s="73" t="str">
        <f t="shared" si="639"/>
        <v/>
      </c>
      <c r="Q20443" s="61" t="s">
        <v>86</v>
      </c>
    </row>
    <row r="20444" spans="8:17" x14ac:dyDescent="0.25">
      <c r="H20444" s="59">
        <v>70980</v>
      </c>
      <c r="I20444" s="59" t="s">
        <v>72</v>
      </c>
      <c r="J20444" s="59">
        <v>9139001</v>
      </c>
      <c r="K20444" s="59" t="s">
        <v>20879</v>
      </c>
      <c r="L20444" s="61" t="s">
        <v>81</v>
      </c>
      <c r="M20444" s="61">
        <f>VLOOKUP(H20444,zdroj!C:F,4,0)</f>
        <v>0</v>
      </c>
      <c r="N20444" s="61" t="str">
        <f t="shared" si="638"/>
        <v>-</v>
      </c>
      <c r="P20444" s="73" t="str">
        <f t="shared" si="639"/>
        <v/>
      </c>
      <c r="Q20444" s="61" t="s">
        <v>86</v>
      </c>
    </row>
    <row r="20445" spans="8:17" x14ac:dyDescent="0.25">
      <c r="H20445" s="59">
        <v>70980</v>
      </c>
      <c r="I20445" s="59" t="s">
        <v>72</v>
      </c>
      <c r="J20445" s="59">
        <v>9139010</v>
      </c>
      <c r="K20445" s="59" t="s">
        <v>20880</v>
      </c>
      <c r="L20445" s="61" t="s">
        <v>81</v>
      </c>
      <c r="M20445" s="61">
        <f>VLOOKUP(H20445,zdroj!C:F,4,0)</f>
        <v>0</v>
      </c>
      <c r="N20445" s="61" t="str">
        <f t="shared" si="638"/>
        <v>-</v>
      </c>
      <c r="P20445" s="73" t="str">
        <f t="shared" si="639"/>
        <v/>
      </c>
      <c r="Q20445" s="61" t="s">
        <v>86</v>
      </c>
    </row>
    <row r="20446" spans="8:17" x14ac:dyDescent="0.25">
      <c r="H20446" s="59">
        <v>70980</v>
      </c>
      <c r="I20446" s="59" t="s">
        <v>72</v>
      </c>
      <c r="J20446" s="59">
        <v>9139028</v>
      </c>
      <c r="K20446" s="59" t="s">
        <v>20881</v>
      </c>
      <c r="L20446" s="61" t="s">
        <v>81</v>
      </c>
      <c r="M20446" s="61">
        <f>VLOOKUP(H20446,zdroj!C:F,4,0)</f>
        <v>0</v>
      </c>
      <c r="N20446" s="61" t="str">
        <f t="shared" si="638"/>
        <v>-</v>
      </c>
      <c r="P20446" s="73" t="str">
        <f t="shared" si="639"/>
        <v/>
      </c>
      <c r="Q20446" s="61" t="s">
        <v>86</v>
      </c>
    </row>
    <row r="20447" spans="8:17" x14ac:dyDescent="0.25">
      <c r="H20447" s="59">
        <v>70980</v>
      </c>
      <c r="I20447" s="59" t="s">
        <v>72</v>
      </c>
      <c r="J20447" s="59">
        <v>9139036</v>
      </c>
      <c r="K20447" s="59" t="s">
        <v>20882</v>
      </c>
      <c r="L20447" s="61" t="s">
        <v>81</v>
      </c>
      <c r="M20447" s="61">
        <f>VLOOKUP(H20447,zdroj!C:F,4,0)</f>
        <v>0</v>
      </c>
      <c r="N20447" s="61" t="str">
        <f t="shared" si="638"/>
        <v>-</v>
      </c>
      <c r="P20447" s="73" t="str">
        <f t="shared" si="639"/>
        <v/>
      </c>
      <c r="Q20447" s="61" t="s">
        <v>86</v>
      </c>
    </row>
    <row r="20448" spans="8:17" x14ac:dyDescent="0.25">
      <c r="H20448" s="59">
        <v>70980</v>
      </c>
      <c r="I20448" s="59" t="s">
        <v>72</v>
      </c>
      <c r="J20448" s="59">
        <v>9139044</v>
      </c>
      <c r="K20448" s="59" t="s">
        <v>20883</v>
      </c>
      <c r="L20448" s="61" t="s">
        <v>81</v>
      </c>
      <c r="M20448" s="61">
        <f>VLOOKUP(H20448,zdroj!C:F,4,0)</f>
        <v>0</v>
      </c>
      <c r="N20448" s="61" t="str">
        <f t="shared" si="638"/>
        <v>-</v>
      </c>
      <c r="P20448" s="73" t="str">
        <f t="shared" si="639"/>
        <v/>
      </c>
      <c r="Q20448" s="61" t="s">
        <v>86</v>
      </c>
    </row>
    <row r="20449" spans="8:17" x14ac:dyDescent="0.25">
      <c r="H20449" s="59">
        <v>70980</v>
      </c>
      <c r="I20449" s="59" t="s">
        <v>72</v>
      </c>
      <c r="J20449" s="59">
        <v>9139052</v>
      </c>
      <c r="K20449" s="59" t="s">
        <v>20884</v>
      </c>
      <c r="L20449" s="61" t="s">
        <v>81</v>
      </c>
      <c r="M20449" s="61">
        <f>VLOOKUP(H20449,zdroj!C:F,4,0)</f>
        <v>0</v>
      </c>
      <c r="N20449" s="61" t="str">
        <f t="shared" si="638"/>
        <v>-</v>
      </c>
      <c r="P20449" s="73" t="str">
        <f t="shared" si="639"/>
        <v/>
      </c>
      <c r="Q20449" s="61" t="s">
        <v>86</v>
      </c>
    </row>
    <row r="20450" spans="8:17" x14ac:dyDescent="0.25">
      <c r="H20450" s="59">
        <v>70980</v>
      </c>
      <c r="I20450" s="59" t="s">
        <v>72</v>
      </c>
      <c r="J20450" s="59">
        <v>9139061</v>
      </c>
      <c r="K20450" s="59" t="s">
        <v>20885</v>
      </c>
      <c r="L20450" s="61" t="s">
        <v>81</v>
      </c>
      <c r="M20450" s="61">
        <f>VLOOKUP(H20450,zdroj!C:F,4,0)</f>
        <v>0</v>
      </c>
      <c r="N20450" s="61" t="str">
        <f t="shared" si="638"/>
        <v>-</v>
      </c>
      <c r="P20450" s="73" t="str">
        <f t="shared" si="639"/>
        <v/>
      </c>
      <c r="Q20450" s="61" t="s">
        <v>86</v>
      </c>
    </row>
    <row r="20451" spans="8:17" x14ac:dyDescent="0.25">
      <c r="H20451" s="59">
        <v>70980</v>
      </c>
      <c r="I20451" s="59" t="s">
        <v>72</v>
      </c>
      <c r="J20451" s="59">
        <v>9139079</v>
      </c>
      <c r="K20451" s="59" t="s">
        <v>20886</v>
      </c>
      <c r="L20451" s="61" t="s">
        <v>81</v>
      </c>
      <c r="M20451" s="61">
        <f>VLOOKUP(H20451,zdroj!C:F,4,0)</f>
        <v>0</v>
      </c>
      <c r="N20451" s="61" t="str">
        <f t="shared" si="638"/>
        <v>-</v>
      </c>
      <c r="P20451" s="73" t="str">
        <f t="shared" si="639"/>
        <v/>
      </c>
      <c r="Q20451" s="61" t="s">
        <v>86</v>
      </c>
    </row>
    <row r="20452" spans="8:17" x14ac:dyDescent="0.25">
      <c r="H20452" s="59">
        <v>70980</v>
      </c>
      <c r="I20452" s="59" t="s">
        <v>72</v>
      </c>
      <c r="J20452" s="59">
        <v>9139087</v>
      </c>
      <c r="K20452" s="59" t="s">
        <v>20887</v>
      </c>
      <c r="L20452" s="61" t="s">
        <v>81</v>
      </c>
      <c r="M20452" s="61">
        <f>VLOOKUP(H20452,zdroj!C:F,4,0)</f>
        <v>0</v>
      </c>
      <c r="N20452" s="61" t="str">
        <f t="shared" si="638"/>
        <v>-</v>
      </c>
      <c r="P20452" s="73" t="str">
        <f t="shared" si="639"/>
        <v/>
      </c>
      <c r="Q20452" s="61" t="s">
        <v>86</v>
      </c>
    </row>
    <row r="20453" spans="8:17" x14ac:dyDescent="0.25">
      <c r="H20453" s="59">
        <v>70980</v>
      </c>
      <c r="I20453" s="59" t="s">
        <v>72</v>
      </c>
      <c r="J20453" s="59">
        <v>9139095</v>
      </c>
      <c r="K20453" s="59" t="s">
        <v>20888</v>
      </c>
      <c r="L20453" s="61" t="s">
        <v>81</v>
      </c>
      <c r="M20453" s="61">
        <f>VLOOKUP(H20453,zdroj!C:F,4,0)</f>
        <v>0</v>
      </c>
      <c r="N20453" s="61" t="str">
        <f t="shared" si="638"/>
        <v>-</v>
      </c>
      <c r="P20453" s="73" t="str">
        <f t="shared" si="639"/>
        <v/>
      </c>
      <c r="Q20453" s="61" t="s">
        <v>86</v>
      </c>
    </row>
    <row r="20454" spans="8:17" x14ac:dyDescent="0.25">
      <c r="H20454" s="59">
        <v>70980</v>
      </c>
      <c r="I20454" s="59" t="s">
        <v>72</v>
      </c>
      <c r="J20454" s="59">
        <v>9139109</v>
      </c>
      <c r="K20454" s="59" t="s">
        <v>20889</v>
      </c>
      <c r="L20454" s="61" t="s">
        <v>81</v>
      </c>
      <c r="M20454" s="61">
        <f>VLOOKUP(H20454,zdroj!C:F,4,0)</f>
        <v>0</v>
      </c>
      <c r="N20454" s="61" t="str">
        <f t="shared" si="638"/>
        <v>-</v>
      </c>
      <c r="P20454" s="73" t="str">
        <f t="shared" si="639"/>
        <v/>
      </c>
      <c r="Q20454" s="61" t="s">
        <v>86</v>
      </c>
    </row>
    <row r="20455" spans="8:17" x14ac:dyDescent="0.25">
      <c r="H20455" s="59">
        <v>70980</v>
      </c>
      <c r="I20455" s="59" t="s">
        <v>72</v>
      </c>
      <c r="J20455" s="59">
        <v>9139117</v>
      </c>
      <c r="K20455" s="59" t="s">
        <v>20890</v>
      </c>
      <c r="L20455" s="61" t="s">
        <v>81</v>
      </c>
      <c r="M20455" s="61">
        <f>VLOOKUP(H20455,zdroj!C:F,4,0)</f>
        <v>0</v>
      </c>
      <c r="N20455" s="61" t="str">
        <f t="shared" si="638"/>
        <v>-</v>
      </c>
      <c r="P20455" s="73" t="str">
        <f t="shared" si="639"/>
        <v/>
      </c>
      <c r="Q20455" s="61" t="s">
        <v>86</v>
      </c>
    </row>
    <row r="20456" spans="8:17" x14ac:dyDescent="0.25">
      <c r="H20456" s="59">
        <v>70980</v>
      </c>
      <c r="I20456" s="59" t="s">
        <v>72</v>
      </c>
      <c r="J20456" s="59">
        <v>9139125</v>
      </c>
      <c r="K20456" s="59" t="s">
        <v>20891</v>
      </c>
      <c r="L20456" s="61" t="s">
        <v>81</v>
      </c>
      <c r="M20456" s="61">
        <f>VLOOKUP(H20456,zdroj!C:F,4,0)</f>
        <v>0</v>
      </c>
      <c r="N20456" s="61" t="str">
        <f t="shared" si="638"/>
        <v>-</v>
      </c>
      <c r="P20456" s="73" t="str">
        <f t="shared" si="639"/>
        <v/>
      </c>
      <c r="Q20456" s="61" t="s">
        <v>86</v>
      </c>
    </row>
    <row r="20457" spans="8:17" x14ac:dyDescent="0.25">
      <c r="H20457" s="59">
        <v>70980</v>
      </c>
      <c r="I20457" s="59" t="s">
        <v>72</v>
      </c>
      <c r="J20457" s="59">
        <v>9139133</v>
      </c>
      <c r="K20457" s="59" t="s">
        <v>20892</v>
      </c>
      <c r="L20457" s="61" t="s">
        <v>81</v>
      </c>
      <c r="M20457" s="61">
        <f>VLOOKUP(H20457,zdroj!C:F,4,0)</f>
        <v>0</v>
      </c>
      <c r="N20457" s="61" t="str">
        <f t="shared" si="638"/>
        <v>-</v>
      </c>
      <c r="P20457" s="73" t="str">
        <f t="shared" si="639"/>
        <v/>
      </c>
      <c r="Q20457" s="61" t="s">
        <v>86</v>
      </c>
    </row>
    <row r="20458" spans="8:17" x14ac:dyDescent="0.25">
      <c r="H20458" s="59">
        <v>70980</v>
      </c>
      <c r="I20458" s="59" t="s">
        <v>72</v>
      </c>
      <c r="J20458" s="59">
        <v>9139141</v>
      </c>
      <c r="K20458" s="59" t="s">
        <v>20893</v>
      </c>
      <c r="L20458" s="61" t="s">
        <v>81</v>
      </c>
      <c r="M20458" s="61">
        <f>VLOOKUP(H20458,zdroj!C:F,4,0)</f>
        <v>0</v>
      </c>
      <c r="N20458" s="61" t="str">
        <f t="shared" si="638"/>
        <v>-</v>
      </c>
      <c r="P20458" s="73" t="str">
        <f t="shared" si="639"/>
        <v/>
      </c>
      <c r="Q20458" s="61" t="s">
        <v>86</v>
      </c>
    </row>
    <row r="20459" spans="8:17" x14ac:dyDescent="0.25">
      <c r="H20459" s="59">
        <v>70980</v>
      </c>
      <c r="I20459" s="59" t="s">
        <v>72</v>
      </c>
      <c r="J20459" s="59">
        <v>9139150</v>
      </c>
      <c r="K20459" s="59" t="s">
        <v>20894</v>
      </c>
      <c r="L20459" s="61" t="s">
        <v>81</v>
      </c>
      <c r="M20459" s="61">
        <f>VLOOKUP(H20459,zdroj!C:F,4,0)</f>
        <v>0</v>
      </c>
      <c r="N20459" s="61" t="str">
        <f t="shared" si="638"/>
        <v>-</v>
      </c>
      <c r="P20459" s="73" t="str">
        <f t="shared" si="639"/>
        <v/>
      </c>
      <c r="Q20459" s="61" t="s">
        <v>86</v>
      </c>
    </row>
    <row r="20460" spans="8:17" x14ac:dyDescent="0.25">
      <c r="H20460" s="59">
        <v>70980</v>
      </c>
      <c r="I20460" s="59" t="s">
        <v>72</v>
      </c>
      <c r="J20460" s="59">
        <v>9139168</v>
      </c>
      <c r="K20460" s="59" t="s">
        <v>20895</v>
      </c>
      <c r="L20460" s="61" t="s">
        <v>81</v>
      </c>
      <c r="M20460" s="61">
        <f>VLOOKUP(H20460,zdroj!C:F,4,0)</f>
        <v>0</v>
      </c>
      <c r="N20460" s="61" t="str">
        <f t="shared" si="638"/>
        <v>-</v>
      </c>
      <c r="P20460" s="73" t="str">
        <f t="shared" si="639"/>
        <v/>
      </c>
      <c r="Q20460" s="61" t="s">
        <v>86</v>
      </c>
    </row>
    <row r="20461" spans="8:17" x14ac:dyDescent="0.25">
      <c r="H20461" s="59">
        <v>70980</v>
      </c>
      <c r="I20461" s="59" t="s">
        <v>72</v>
      </c>
      <c r="J20461" s="59">
        <v>9139176</v>
      </c>
      <c r="K20461" s="59" t="s">
        <v>20896</v>
      </c>
      <c r="L20461" s="61" t="s">
        <v>81</v>
      </c>
      <c r="M20461" s="61">
        <f>VLOOKUP(H20461,zdroj!C:F,4,0)</f>
        <v>0</v>
      </c>
      <c r="N20461" s="61" t="str">
        <f t="shared" si="638"/>
        <v>-</v>
      </c>
      <c r="P20461" s="73" t="str">
        <f t="shared" si="639"/>
        <v/>
      </c>
      <c r="Q20461" s="61" t="s">
        <v>86</v>
      </c>
    </row>
    <row r="20462" spans="8:17" x14ac:dyDescent="0.25">
      <c r="H20462" s="59">
        <v>70980</v>
      </c>
      <c r="I20462" s="59" t="s">
        <v>72</v>
      </c>
      <c r="J20462" s="59">
        <v>9139184</v>
      </c>
      <c r="K20462" s="59" t="s">
        <v>20897</v>
      </c>
      <c r="L20462" s="61" t="s">
        <v>81</v>
      </c>
      <c r="M20462" s="61">
        <f>VLOOKUP(H20462,zdroj!C:F,4,0)</f>
        <v>0</v>
      </c>
      <c r="N20462" s="61" t="str">
        <f t="shared" si="638"/>
        <v>-</v>
      </c>
      <c r="P20462" s="73" t="str">
        <f t="shared" si="639"/>
        <v/>
      </c>
      <c r="Q20462" s="61" t="s">
        <v>86</v>
      </c>
    </row>
    <row r="20463" spans="8:17" x14ac:dyDescent="0.25">
      <c r="H20463" s="59">
        <v>70980</v>
      </c>
      <c r="I20463" s="59" t="s">
        <v>72</v>
      </c>
      <c r="J20463" s="59">
        <v>9139192</v>
      </c>
      <c r="K20463" s="59" t="s">
        <v>20898</v>
      </c>
      <c r="L20463" s="61" t="s">
        <v>81</v>
      </c>
      <c r="M20463" s="61">
        <f>VLOOKUP(H20463,zdroj!C:F,4,0)</f>
        <v>0</v>
      </c>
      <c r="N20463" s="61" t="str">
        <f t="shared" si="638"/>
        <v>-</v>
      </c>
      <c r="P20463" s="73" t="str">
        <f t="shared" si="639"/>
        <v/>
      </c>
      <c r="Q20463" s="61" t="s">
        <v>86</v>
      </c>
    </row>
    <row r="20464" spans="8:17" x14ac:dyDescent="0.25">
      <c r="H20464" s="59">
        <v>70980</v>
      </c>
      <c r="I20464" s="59" t="s">
        <v>72</v>
      </c>
      <c r="J20464" s="59">
        <v>9139206</v>
      </c>
      <c r="K20464" s="59" t="s">
        <v>20899</v>
      </c>
      <c r="L20464" s="61" t="s">
        <v>81</v>
      </c>
      <c r="M20464" s="61">
        <f>VLOOKUP(H20464,zdroj!C:F,4,0)</f>
        <v>0</v>
      </c>
      <c r="N20464" s="61" t="str">
        <f t="shared" si="638"/>
        <v>-</v>
      </c>
      <c r="P20464" s="73" t="str">
        <f t="shared" si="639"/>
        <v/>
      </c>
      <c r="Q20464" s="61" t="s">
        <v>86</v>
      </c>
    </row>
    <row r="20465" spans="8:17" x14ac:dyDescent="0.25">
      <c r="H20465" s="59">
        <v>70980</v>
      </c>
      <c r="I20465" s="59" t="s">
        <v>72</v>
      </c>
      <c r="J20465" s="59">
        <v>9139214</v>
      </c>
      <c r="K20465" s="59" t="s">
        <v>20900</v>
      </c>
      <c r="L20465" s="61" t="s">
        <v>81</v>
      </c>
      <c r="M20465" s="61">
        <f>VLOOKUP(H20465,zdroj!C:F,4,0)</f>
        <v>0</v>
      </c>
      <c r="N20465" s="61" t="str">
        <f t="shared" si="638"/>
        <v>-</v>
      </c>
      <c r="P20465" s="73" t="str">
        <f t="shared" si="639"/>
        <v/>
      </c>
      <c r="Q20465" s="61" t="s">
        <v>86</v>
      </c>
    </row>
    <row r="20466" spans="8:17" x14ac:dyDescent="0.25">
      <c r="H20466" s="59">
        <v>70980</v>
      </c>
      <c r="I20466" s="59" t="s">
        <v>72</v>
      </c>
      <c r="J20466" s="59">
        <v>9139222</v>
      </c>
      <c r="K20466" s="59" t="s">
        <v>20901</v>
      </c>
      <c r="L20466" s="61" t="s">
        <v>81</v>
      </c>
      <c r="M20466" s="61">
        <f>VLOOKUP(H20466,zdroj!C:F,4,0)</f>
        <v>0</v>
      </c>
      <c r="N20466" s="61" t="str">
        <f t="shared" si="638"/>
        <v>-</v>
      </c>
      <c r="P20466" s="73" t="str">
        <f t="shared" si="639"/>
        <v/>
      </c>
      <c r="Q20466" s="61" t="s">
        <v>86</v>
      </c>
    </row>
    <row r="20467" spans="8:17" x14ac:dyDescent="0.25">
      <c r="H20467" s="59">
        <v>70980</v>
      </c>
      <c r="I20467" s="59" t="s">
        <v>72</v>
      </c>
      <c r="J20467" s="59">
        <v>9139231</v>
      </c>
      <c r="K20467" s="59" t="s">
        <v>20902</v>
      </c>
      <c r="L20467" s="61" t="s">
        <v>81</v>
      </c>
      <c r="M20467" s="61">
        <f>VLOOKUP(H20467,zdroj!C:F,4,0)</f>
        <v>0</v>
      </c>
      <c r="N20467" s="61" t="str">
        <f t="shared" si="638"/>
        <v>-</v>
      </c>
      <c r="P20467" s="73" t="str">
        <f t="shared" si="639"/>
        <v/>
      </c>
      <c r="Q20467" s="61" t="s">
        <v>86</v>
      </c>
    </row>
    <row r="20468" spans="8:17" x14ac:dyDescent="0.25">
      <c r="H20468" s="59">
        <v>70980</v>
      </c>
      <c r="I20468" s="59" t="s">
        <v>72</v>
      </c>
      <c r="J20468" s="59">
        <v>9139249</v>
      </c>
      <c r="K20468" s="59" t="s">
        <v>20903</v>
      </c>
      <c r="L20468" s="61" t="s">
        <v>81</v>
      </c>
      <c r="M20468" s="61">
        <f>VLOOKUP(H20468,zdroj!C:F,4,0)</f>
        <v>0</v>
      </c>
      <c r="N20468" s="61" t="str">
        <f t="shared" si="638"/>
        <v>-</v>
      </c>
      <c r="P20468" s="73" t="str">
        <f t="shared" si="639"/>
        <v/>
      </c>
      <c r="Q20468" s="61" t="s">
        <v>86</v>
      </c>
    </row>
    <row r="20469" spans="8:17" x14ac:dyDescent="0.25">
      <c r="H20469" s="59">
        <v>70980</v>
      </c>
      <c r="I20469" s="59" t="s">
        <v>72</v>
      </c>
      <c r="J20469" s="59">
        <v>9139265</v>
      </c>
      <c r="K20469" s="59" t="s">
        <v>20904</v>
      </c>
      <c r="L20469" s="61" t="s">
        <v>81</v>
      </c>
      <c r="M20469" s="61">
        <f>VLOOKUP(H20469,zdroj!C:F,4,0)</f>
        <v>0</v>
      </c>
      <c r="N20469" s="61" t="str">
        <f t="shared" si="638"/>
        <v>-</v>
      </c>
      <c r="P20469" s="73" t="str">
        <f t="shared" si="639"/>
        <v/>
      </c>
      <c r="Q20469" s="61" t="s">
        <v>86</v>
      </c>
    </row>
    <row r="20470" spans="8:17" x14ac:dyDescent="0.25">
      <c r="H20470" s="59">
        <v>70980</v>
      </c>
      <c r="I20470" s="59" t="s">
        <v>72</v>
      </c>
      <c r="J20470" s="59">
        <v>9139273</v>
      </c>
      <c r="K20470" s="59" t="s">
        <v>20905</v>
      </c>
      <c r="L20470" s="61" t="s">
        <v>81</v>
      </c>
      <c r="M20470" s="61">
        <f>VLOOKUP(H20470,zdroj!C:F,4,0)</f>
        <v>0</v>
      </c>
      <c r="N20470" s="61" t="str">
        <f t="shared" si="638"/>
        <v>-</v>
      </c>
      <c r="P20470" s="73" t="str">
        <f t="shared" si="639"/>
        <v/>
      </c>
      <c r="Q20470" s="61" t="s">
        <v>86</v>
      </c>
    </row>
    <row r="20471" spans="8:17" x14ac:dyDescent="0.25">
      <c r="H20471" s="59">
        <v>70980</v>
      </c>
      <c r="I20471" s="59" t="s">
        <v>72</v>
      </c>
      <c r="J20471" s="59">
        <v>9139281</v>
      </c>
      <c r="K20471" s="59" t="s">
        <v>20906</v>
      </c>
      <c r="L20471" s="61" t="s">
        <v>81</v>
      </c>
      <c r="M20471" s="61">
        <f>VLOOKUP(H20471,zdroj!C:F,4,0)</f>
        <v>0</v>
      </c>
      <c r="N20471" s="61" t="str">
        <f t="shared" si="638"/>
        <v>-</v>
      </c>
      <c r="P20471" s="73" t="str">
        <f t="shared" si="639"/>
        <v/>
      </c>
      <c r="Q20471" s="61" t="s">
        <v>86</v>
      </c>
    </row>
    <row r="20472" spans="8:17" x14ac:dyDescent="0.25">
      <c r="H20472" s="59">
        <v>70980</v>
      </c>
      <c r="I20472" s="59" t="s">
        <v>72</v>
      </c>
      <c r="J20472" s="59">
        <v>9139290</v>
      </c>
      <c r="K20472" s="59" t="s">
        <v>20907</v>
      </c>
      <c r="L20472" s="61" t="s">
        <v>81</v>
      </c>
      <c r="M20472" s="61">
        <f>VLOOKUP(H20472,zdroj!C:F,4,0)</f>
        <v>0</v>
      </c>
      <c r="N20472" s="61" t="str">
        <f t="shared" si="638"/>
        <v>-</v>
      </c>
      <c r="P20472" s="73" t="str">
        <f t="shared" si="639"/>
        <v/>
      </c>
      <c r="Q20472" s="61" t="s">
        <v>86</v>
      </c>
    </row>
    <row r="20473" spans="8:17" x14ac:dyDescent="0.25">
      <c r="H20473" s="59">
        <v>70980</v>
      </c>
      <c r="I20473" s="59" t="s">
        <v>72</v>
      </c>
      <c r="J20473" s="59">
        <v>9139303</v>
      </c>
      <c r="K20473" s="59" t="s">
        <v>20908</v>
      </c>
      <c r="L20473" s="61" t="s">
        <v>81</v>
      </c>
      <c r="M20473" s="61">
        <f>VLOOKUP(H20473,zdroj!C:F,4,0)</f>
        <v>0</v>
      </c>
      <c r="N20473" s="61" t="str">
        <f t="shared" si="638"/>
        <v>-</v>
      </c>
      <c r="P20473" s="73" t="str">
        <f t="shared" si="639"/>
        <v/>
      </c>
      <c r="Q20473" s="61" t="s">
        <v>86</v>
      </c>
    </row>
    <row r="20474" spans="8:17" x14ac:dyDescent="0.25">
      <c r="H20474" s="59">
        <v>70980</v>
      </c>
      <c r="I20474" s="59" t="s">
        <v>72</v>
      </c>
      <c r="J20474" s="59">
        <v>9139311</v>
      </c>
      <c r="K20474" s="59" t="s">
        <v>20909</v>
      </c>
      <c r="L20474" s="61" t="s">
        <v>81</v>
      </c>
      <c r="M20474" s="61">
        <f>VLOOKUP(H20474,zdroj!C:F,4,0)</f>
        <v>0</v>
      </c>
      <c r="N20474" s="61" t="str">
        <f t="shared" si="638"/>
        <v>-</v>
      </c>
      <c r="P20474" s="73" t="str">
        <f t="shared" si="639"/>
        <v/>
      </c>
      <c r="Q20474" s="61" t="s">
        <v>86</v>
      </c>
    </row>
    <row r="20475" spans="8:17" x14ac:dyDescent="0.25">
      <c r="H20475" s="59">
        <v>70980</v>
      </c>
      <c r="I20475" s="59" t="s">
        <v>72</v>
      </c>
      <c r="J20475" s="59">
        <v>9139320</v>
      </c>
      <c r="K20475" s="59" t="s">
        <v>20910</v>
      </c>
      <c r="L20475" s="61" t="s">
        <v>81</v>
      </c>
      <c r="M20475" s="61">
        <f>VLOOKUP(H20475,zdroj!C:F,4,0)</f>
        <v>0</v>
      </c>
      <c r="N20475" s="61" t="str">
        <f t="shared" si="638"/>
        <v>-</v>
      </c>
      <c r="P20475" s="73" t="str">
        <f t="shared" si="639"/>
        <v/>
      </c>
      <c r="Q20475" s="61" t="s">
        <v>86</v>
      </c>
    </row>
    <row r="20476" spans="8:17" x14ac:dyDescent="0.25">
      <c r="H20476" s="59">
        <v>70980</v>
      </c>
      <c r="I20476" s="59" t="s">
        <v>72</v>
      </c>
      <c r="J20476" s="59">
        <v>9139338</v>
      </c>
      <c r="K20476" s="59" t="s">
        <v>20911</v>
      </c>
      <c r="L20476" s="61" t="s">
        <v>81</v>
      </c>
      <c r="M20476" s="61">
        <f>VLOOKUP(H20476,zdroj!C:F,4,0)</f>
        <v>0</v>
      </c>
      <c r="N20476" s="61" t="str">
        <f t="shared" si="638"/>
        <v>-</v>
      </c>
      <c r="P20476" s="73" t="str">
        <f t="shared" si="639"/>
        <v/>
      </c>
      <c r="Q20476" s="61" t="s">
        <v>86</v>
      </c>
    </row>
    <row r="20477" spans="8:17" x14ac:dyDescent="0.25">
      <c r="H20477" s="59">
        <v>70980</v>
      </c>
      <c r="I20477" s="59" t="s">
        <v>72</v>
      </c>
      <c r="J20477" s="59">
        <v>9139346</v>
      </c>
      <c r="K20477" s="59" t="s">
        <v>20912</v>
      </c>
      <c r="L20477" s="61" t="s">
        <v>81</v>
      </c>
      <c r="M20477" s="61">
        <f>VLOOKUP(H20477,zdroj!C:F,4,0)</f>
        <v>0</v>
      </c>
      <c r="N20477" s="61" t="str">
        <f t="shared" si="638"/>
        <v>-</v>
      </c>
      <c r="P20477" s="73" t="str">
        <f t="shared" si="639"/>
        <v/>
      </c>
      <c r="Q20477" s="61" t="s">
        <v>86</v>
      </c>
    </row>
    <row r="20478" spans="8:17" x14ac:dyDescent="0.25">
      <c r="H20478" s="59">
        <v>70980</v>
      </c>
      <c r="I20478" s="59" t="s">
        <v>72</v>
      </c>
      <c r="J20478" s="59">
        <v>9139354</v>
      </c>
      <c r="K20478" s="59" t="s">
        <v>20913</v>
      </c>
      <c r="L20478" s="61" t="s">
        <v>81</v>
      </c>
      <c r="M20478" s="61">
        <f>VLOOKUP(H20478,zdroj!C:F,4,0)</f>
        <v>0</v>
      </c>
      <c r="N20478" s="61" t="str">
        <f t="shared" si="638"/>
        <v>-</v>
      </c>
      <c r="P20478" s="73" t="str">
        <f t="shared" si="639"/>
        <v/>
      </c>
      <c r="Q20478" s="61" t="s">
        <v>86</v>
      </c>
    </row>
    <row r="20479" spans="8:17" x14ac:dyDescent="0.25">
      <c r="H20479" s="59">
        <v>70980</v>
      </c>
      <c r="I20479" s="59" t="s">
        <v>72</v>
      </c>
      <c r="J20479" s="59">
        <v>9139362</v>
      </c>
      <c r="K20479" s="59" t="s">
        <v>20914</v>
      </c>
      <c r="L20479" s="61" t="s">
        <v>81</v>
      </c>
      <c r="M20479" s="61">
        <f>VLOOKUP(H20479,zdroj!C:F,4,0)</f>
        <v>0</v>
      </c>
      <c r="N20479" s="61" t="str">
        <f t="shared" si="638"/>
        <v>-</v>
      </c>
      <c r="P20479" s="73" t="str">
        <f t="shared" si="639"/>
        <v/>
      </c>
      <c r="Q20479" s="61" t="s">
        <v>86</v>
      </c>
    </row>
    <row r="20480" spans="8:17" x14ac:dyDescent="0.25">
      <c r="H20480" s="59">
        <v>70980</v>
      </c>
      <c r="I20480" s="59" t="s">
        <v>72</v>
      </c>
      <c r="J20480" s="59">
        <v>9139371</v>
      </c>
      <c r="K20480" s="59" t="s">
        <v>20915</v>
      </c>
      <c r="L20480" s="61" t="s">
        <v>81</v>
      </c>
      <c r="M20480" s="61">
        <f>VLOOKUP(H20480,zdroj!C:F,4,0)</f>
        <v>0</v>
      </c>
      <c r="N20480" s="61" t="str">
        <f t="shared" si="638"/>
        <v>-</v>
      </c>
      <c r="P20480" s="73" t="str">
        <f t="shared" si="639"/>
        <v/>
      </c>
      <c r="Q20480" s="61" t="s">
        <v>86</v>
      </c>
    </row>
    <row r="20481" spans="8:17" x14ac:dyDescent="0.25">
      <c r="H20481" s="59">
        <v>70980</v>
      </c>
      <c r="I20481" s="59" t="s">
        <v>72</v>
      </c>
      <c r="J20481" s="59">
        <v>9139389</v>
      </c>
      <c r="K20481" s="59" t="s">
        <v>20916</v>
      </c>
      <c r="L20481" s="61" t="s">
        <v>81</v>
      </c>
      <c r="M20481" s="61">
        <f>VLOOKUP(H20481,zdroj!C:F,4,0)</f>
        <v>0</v>
      </c>
      <c r="N20481" s="61" t="str">
        <f t="shared" si="638"/>
        <v>-</v>
      </c>
      <c r="P20481" s="73" t="str">
        <f t="shared" si="639"/>
        <v/>
      </c>
      <c r="Q20481" s="61" t="s">
        <v>86</v>
      </c>
    </row>
    <row r="20482" spans="8:17" x14ac:dyDescent="0.25">
      <c r="H20482" s="59">
        <v>70980</v>
      </c>
      <c r="I20482" s="59" t="s">
        <v>72</v>
      </c>
      <c r="J20482" s="59">
        <v>9139397</v>
      </c>
      <c r="K20482" s="59" t="s">
        <v>20917</v>
      </c>
      <c r="L20482" s="61" t="s">
        <v>81</v>
      </c>
      <c r="M20482" s="61">
        <f>VLOOKUP(H20482,zdroj!C:F,4,0)</f>
        <v>0</v>
      </c>
      <c r="N20482" s="61" t="str">
        <f t="shared" si="638"/>
        <v>-</v>
      </c>
      <c r="P20482" s="73" t="str">
        <f t="shared" si="639"/>
        <v/>
      </c>
      <c r="Q20482" s="61" t="s">
        <v>86</v>
      </c>
    </row>
    <row r="20483" spans="8:17" x14ac:dyDescent="0.25">
      <c r="H20483" s="59">
        <v>70980</v>
      </c>
      <c r="I20483" s="59" t="s">
        <v>72</v>
      </c>
      <c r="J20483" s="59">
        <v>9139401</v>
      </c>
      <c r="K20483" s="59" t="s">
        <v>20918</v>
      </c>
      <c r="L20483" s="61" t="s">
        <v>81</v>
      </c>
      <c r="M20483" s="61">
        <f>VLOOKUP(H20483,zdroj!C:F,4,0)</f>
        <v>0</v>
      </c>
      <c r="N20483" s="61" t="str">
        <f t="shared" si="638"/>
        <v>-</v>
      </c>
      <c r="P20483" s="73" t="str">
        <f t="shared" si="639"/>
        <v/>
      </c>
      <c r="Q20483" s="61" t="s">
        <v>86</v>
      </c>
    </row>
    <row r="20484" spans="8:17" x14ac:dyDescent="0.25">
      <c r="H20484" s="59">
        <v>70980</v>
      </c>
      <c r="I20484" s="59" t="s">
        <v>72</v>
      </c>
      <c r="J20484" s="59">
        <v>9139419</v>
      </c>
      <c r="K20484" s="59" t="s">
        <v>20919</v>
      </c>
      <c r="L20484" s="61" t="s">
        <v>81</v>
      </c>
      <c r="M20484" s="61">
        <f>VLOOKUP(H20484,zdroj!C:F,4,0)</f>
        <v>0</v>
      </c>
      <c r="N20484" s="61" t="str">
        <f t="shared" si="638"/>
        <v>-</v>
      </c>
      <c r="P20484" s="73" t="str">
        <f t="shared" si="639"/>
        <v/>
      </c>
      <c r="Q20484" s="61" t="s">
        <v>86</v>
      </c>
    </row>
    <row r="20485" spans="8:17" x14ac:dyDescent="0.25">
      <c r="H20485" s="59">
        <v>70980</v>
      </c>
      <c r="I20485" s="59" t="s">
        <v>72</v>
      </c>
      <c r="J20485" s="59">
        <v>9139427</v>
      </c>
      <c r="K20485" s="59" t="s">
        <v>20920</v>
      </c>
      <c r="L20485" s="61" t="s">
        <v>81</v>
      </c>
      <c r="M20485" s="61">
        <f>VLOOKUP(H20485,zdroj!C:F,4,0)</f>
        <v>0</v>
      </c>
      <c r="N20485" s="61" t="str">
        <f t="shared" si="638"/>
        <v>-</v>
      </c>
      <c r="P20485" s="73" t="str">
        <f t="shared" si="639"/>
        <v/>
      </c>
      <c r="Q20485" s="61" t="s">
        <v>86</v>
      </c>
    </row>
    <row r="20486" spans="8:17" x14ac:dyDescent="0.25">
      <c r="H20486" s="59">
        <v>70980</v>
      </c>
      <c r="I20486" s="59" t="s">
        <v>72</v>
      </c>
      <c r="J20486" s="59">
        <v>9139435</v>
      </c>
      <c r="K20486" s="59" t="s">
        <v>20921</v>
      </c>
      <c r="L20486" s="61" t="s">
        <v>81</v>
      </c>
      <c r="M20486" s="61">
        <f>VLOOKUP(H20486,zdroj!C:F,4,0)</f>
        <v>0</v>
      </c>
      <c r="N20486" s="61" t="str">
        <f t="shared" si="638"/>
        <v>-</v>
      </c>
      <c r="P20486" s="73" t="str">
        <f t="shared" si="639"/>
        <v/>
      </c>
      <c r="Q20486" s="61" t="s">
        <v>86</v>
      </c>
    </row>
    <row r="20487" spans="8:17" x14ac:dyDescent="0.25">
      <c r="H20487" s="59">
        <v>70980</v>
      </c>
      <c r="I20487" s="59" t="s">
        <v>72</v>
      </c>
      <c r="J20487" s="59">
        <v>9139443</v>
      </c>
      <c r="K20487" s="59" t="s">
        <v>20922</v>
      </c>
      <c r="L20487" s="61" t="s">
        <v>81</v>
      </c>
      <c r="M20487" s="61">
        <f>VLOOKUP(H20487,zdroj!C:F,4,0)</f>
        <v>0</v>
      </c>
      <c r="N20487" s="61" t="str">
        <f t="shared" ref="N20487:N20550" si="640">IF(M20487="A",IF(L20487="katA","katB",L20487),L20487)</f>
        <v>-</v>
      </c>
      <c r="P20487" s="73" t="str">
        <f t="shared" ref="P20487:P20550" si="641">IF(O20487="A",1,"")</f>
        <v/>
      </c>
      <c r="Q20487" s="61" t="s">
        <v>86</v>
      </c>
    </row>
    <row r="20488" spans="8:17" x14ac:dyDescent="0.25">
      <c r="H20488" s="59">
        <v>70980</v>
      </c>
      <c r="I20488" s="59" t="s">
        <v>72</v>
      </c>
      <c r="J20488" s="59">
        <v>9139451</v>
      </c>
      <c r="K20488" s="59" t="s">
        <v>20923</v>
      </c>
      <c r="L20488" s="61" t="s">
        <v>81</v>
      </c>
      <c r="M20488" s="61">
        <f>VLOOKUP(H20488,zdroj!C:F,4,0)</f>
        <v>0</v>
      </c>
      <c r="N20488" s="61" t="str">
        <f t="shared" si="640"/>
        <v>-</v>
      </c>
      <c r="P20488" s="73" t="str">
        <f t="shared" si="641"/>
        <v/>
      </c>
      <c r="Q20488" s="61" t="s">
        <v>86</v>
      </c>
    </row>
    <row r="20489" spans="8:17" x14ac:dyDescent="0.25">
      <c r="H20489" s="59">
        <v>70980</v>
      </c>
      <c r="I20489" s="59" t="s">
        <v>72</v>
      </c>
      <c r="J20489" s="59">
        <v>9139460</v>
      </c>
      <c r="K20489" s="59" t="s">
        <v>20924</v>
      </c>
      <c r="L20489" s="61" t="s">
        <v>81</v>
      </c>
      <c r="M20489" s="61">
        <f>VLOOKUP(H20489,zdroj!C:F,4,0)</f>
        <v>0</v>
      </c>
      <c r="N20489" s="61" t="str">
        <f t="shared" si="640"/>
        <v>-</v>
      </c>
      <c r="P20489" s="73" t="str">
        <f t="shared" si="641"/>
        <v/>
      </c>
      <c r="Q20489" s="61" t="s">
        <v>86</v>
      </c>
    </row>
    <row r="20490" spans="8:17" x14ac:dyDescent="0.25">
      <c r="H20490" s="59">
        <v>70980</v>
      </c>
      <c r="I20490" s="59" t="s">
        <v>72</v>
      </c>
      <c r="J20490" s="59">
        <v>9139478</v>
      </c>
      <c r="K20490" s="59" t="s">
        <v>20925</v>
      </c>
      <c r="L20490" s="61" t="s">
        <v>81</v>
      </c>
      <c r="M20490" s="61">
        <f>VLOOKUP(H20490,zdroj!C:F,4,0)</f>
        <v>0</v>
      </c>
      <c r="N20490" s="61" t="str">
        <f t="shared" si="640"/>
        <v>-</v>
      </c>
      <c r="P20490" s="73" t="str">
        <f t="shared" si="641"/>
        <v/>
      </c>
      <c r="Q20490" s="61" t="s">
        <v>86</v>
      </c>
    </row>
    <row r="20491" spans="8:17" x14ac:dyDescent="0.25">
      <c r="H20491" s="59">
        <v>70980</v>
      </c>
      <c r="I20491" s="59" t="s">
        <v>72</v>
      </c>
      <c r="J20491" s="59">
        <v>9139486</v>
      </c>
      <c r="K20491" s="59" t="s">
        <v>20926</v>
      </c>
      <c r="L20491" s="61" t="s">
        <v>81</v>
      </c>
      <c r="M20491" s="61">
        <f>VLOOKUP(H20491,zdroj!C:F,4,0)</f>
        <v>0</v>
      </c>
      <c r="N20491" s="61" t="str">
        <f t="shared" si="640"/>
        <v>-</v>
      </c>
      <c r="P20491" s="73" t="str">
        <f t="shared" si="641"/>
        <v/>
      </c>
      <c r="Q20491" s="61" t="s">
        <v>86</v>
      </c>
    </row>
    <row r="20492" spans="8:17" x14ac:dyDescent="0.25">
      <c r="H20492" s="59">
        <v>70980</v>
      </c>
      <c r="I20492" s="59" t="s">
        <v>72</v>
      </c>
      <c r="J20492" s="59">
        <v>9139494</v>
      </c>
      <c r="K20492" s="59" t="s">
        <v>20927</v>
      </c>
      <c r="L20492" s="61" t="s">
        <v>81</v>
      </c>
      <c r="M20492" s="61">
        <f>VLOOKUP(H20492,zdroj!C:F,4,0)</f>
        <v>0</v>
      </c>
      <c r="N20492" s="61" t="str">
        <f t="shared" si="640"/>
        <v>-</v>
      </c>
      <c r="P20492" s="73" t="str">
        <f t="shared" si="641"/>
        <v/>
      </c>
      <c r="Q20492" s="61" t="s">
        <v>86</v>
      </c>
    </row>
    <row r="20493" spans="8:17" x14ac:dyDescent="0.25">
      <c r="H20493" s="59">
        <v>70980</v>
      </c>
      <c r="I20493" s="59" t="s">
        <v>72</v>
      </c>
      <c r="J20493" s="59">
        <v>9139508</v>
      </c>
      <c r="K20493" s="59" t="s">
        <v>20928</v>
      </c>
      <c r="L20493" s="61" t="s">
        <v>81</v>
      </c>
      <c r="M20493" s="61">
        <f>VLOOKUP(H20493,zdroj!C:F,4,0)</f>
        <v>0</v>
      </c>
      <c r="N20493" s="61" t="str">
        <f t="shared" si="640"/>
        <v>-</v>
      </c>
      <c r="P20493" s="73" t="str">
        <f t="shared" si="641"/>
        <v/>
      </c>
      <c r="Q20493" s="61" t="s">
        <v>86</v>
      </c>
    </row>
    <row r="20494" spans="8:17" x14ac:dyDescent="0.25">
      <c r="H20494" s="59">
        <v>70980</v>
      </c>
      <c r="I20494" s="59" t="s">
        <v>72</v>
      </c>
      <c r="J20494" s="59">
        <v>9139516</v>
      </c>
      <c r="K20494" s="59" t="s">
        <v>20929</v>
      </c>
      <c r="L20494" s="61" t="s">
        <v>81</v>
      </c>
      <c r="M20494" s="61">
        <f>VLOOKUP(H20494,zdroj!C:F,4,0)</f>
        <v>0</v>
      </c>
      <c r="N20494" s="61" t="str">
        <f t="shared" si="640"/>
        <v>-</v>
      </c>
      <c r="P20494" s="73" t="str">
        <f t="shared" si="641"/>
        <v/>
      </c>
      <c r="Q20494" s="61" t="s">
        <v>86</v>
      </c>
    </row>
    <row r="20495" spans="8:17" x14ac:dyDescent="0.25">
      <c r="H20495" s="59">
        <v>70980</v>
      </c>
      <c r="I20495" s="59" t="s">
        <v>72</v>
      </c>
      <c r="J20495" s="59">
        <v>9139524</v>
      </c>
      <c r="K20495" s="59" t="s">
        <v>20930</v>
      </c>
      <c r="L20495" s="61" t="s">
        <v>81</v>
      </c>
      <c r="M20495" s="61">
        <f>VLOOKUP(H20495,zdroj!C:F,4,0)</f>
        <v>0</v>
      </c>
      <c r="N20495" s="61" t="str">
        <f t="shared" si="640"/>
        <v>-</v>
      </c>
      <c r="P20495" s="73" t="str">
        <f t="shared" si="641"/>
        <v/>
      </c>
      <c r="Q20495" s="61" t="s">
        <v>86</v>
      </c>
    </row>
    <row r="20496" spans="8:17" x14ac:dyDescent="0.25">
      <c r="H20496" s="59">
        <v>70980</v>
      </c>
      <c r="I20496" s="59" t="s">
        <v>72</v>
      </c>
      <c r="J20496" s="59">
        <v>9139532</v>
      </c>
      <c r="K20496" s="59" t="s">
        <v>20931</v>
      </c>
      <c r="L20496" s="61" t="s">
        <v>81</v>
      </c>
      <c r="M20496" s="61">
        <f>VLOOKUP(H20496,zdroj!C:F,4,0)</f>
        <v>0</v>
      </c>
      <c r="N20496" s="61" t="str">
        <f t="shared" si="640"/>
        <v>-</v>
      </c>
      <c r="P20496" s="73" t="str">
        <f t="shared" si="641"/>
        <v/>
      </c>
      <c r="Q20496" s="61" t="s">
        <v>86</v>
      </c>
    </row>
    <row r="20497" spans="8:17" x14ac:dyDescent="0.25">
      <c r="H20497" s="59">
        <v>70980</v>
      </c>
      <c r="I20497" s="59" t="s">
        <v>72</v>
      </c>
      <c r="J20497" s="59">
        <v>9139541</v>
      </c>
      <c r="K20497" s="59" t="s">
        <v>20932</v>
      </c>
      <c r="L20497" s="61" t="s">
        <v>81</v>
      </c>
      <c r="M20497" s="61">
        <f>VLOOKUP(H20497,zdroj!C:F,4,0)</f>
        <v>0</v>
      </c>
      <c r="N20497" s="61" t="str">
        <f t="shared" si="640"/>
        <v>-</v>
      </c>
      <c r="P20497" s="73" t="str">
        <f t="shared" si="641"/>
        <v/>
      </c>
      <c r="Q20497" s="61" t="s">
        <v>86</v>
      </c>
    </row>
    <row r="20498" spans="8:17" x14ac:dyDescent="0.25">
      <c r="H20498" s="59">
        <v>70980</v>
      </c>
      <c r="I20498" s="59" t="s">
        <v>72</v>
      </c>
      <c r="J20498" s="59">
        <v>9139559</v>
      </c>
      <c r="K20498" s="59" t="s">
        <v>20933</v>
      </c>
      <c r="L20498" s="61" t="s">
        <v>81</v>
      </c>
      <c r="M20498" s="61">
        <f>VLOOKUP(H20498,zdroj!C:F,4,0)</f>
        <v>0</v>
      </c>
      <c r="N20498" s="61" t="str">
        <f t="shared" si="640"/>
        <v>-</v>
      </c>
      <c r="P20498" s="73" t="str">
        <f t="shared" si="641"/>
        <v/>
      </c>
      <c r="Q20498" s="61" t="s">
        <v>86</v>
      </c>
    </row>
    <row r="20499" spans="8:17" x14ac:dyDescent="0.25">
      <c r="H20499" s="59">
        <v>70980</v>
      </c>
      <c r="I20499" s="59" t="s">
        <v>72</v>
      </c>
      <c r="J20499" s="59">
        <v>9139567</v>
      </c>
      <c r="K20499" s="59" t="s">
        <v>20934</v>
      </c>
      <c r="L20499" s="61" t="s">
        <v>81</v>
      </c>
      <c r="M20499" s="61">
        <f>VLOOKUP(H20499,zdroj!C:F,4,0)</f>
        <v>0</v>
      </c>
      <c r="N20499" s="61" t="str">
        <f t="shared" si="640"/>
        <v>-</v>
      </c>
      <c r="P20499" s="73" t="str">
        <f t="shared" si="641"/>
        <v/>
      </c>
      <c r="Q20499" s="61" t="s">
        <v>86</v>
      </c>
    </row>
    <row r="20500" spans="8:17" x14ac:dyDescent="0.25">
      <c r="H20500" s="59">
        <v>70980</v>
      </c>
      <c r="I20500" s="59" t="s">
        <v>72</v>
      </c>
      <c r="J20500" s="59">
        <v>9139575</v>
      </c>
      <c r="K20500" s="59" t="s">
        <v>20935</v>
      </c>
      <c r="L20500" s="61" t="s">
        <v>81</v>
      </c>
      <c r="M20500" s="61">
        <f>VLOOKUP(H20500,zdroj!C:F,4,0)</f>
        <v>0</v>
      </c>
      <c r="N20500" s="61" t="str">
        <f t="shared" si="640"/>
        <v>-</v>
      </c>
      <c r="P20500" s="73" t="str">
        <f t="shared" si="641"/>
        <v/>
      </c>
      <c r="Q20500" s="61" t="s">
        <v>86</v>
      </c>
    </row>
    <row r="20501" spans="8:17" x14ac:dyDescent="0.25">
      <c r="H20501" s="59">
        <v>70980</v>
      </c>
      <c r="I20501" s="59" t="s">
        <v>72</v>
      </c>
      <c r="J20501" s="59">
        <v>9139583</v>
      </c>
      <c r="K20501" s="59" t="s">
        <v>20936</v>
      </c>
      <c r="L20501" s="61" t="s">
        <v>81</v>
      </c>
      <c r="M20501" s="61">
        <f>VLOOKUP(H20501,zdroj!C:F,4,0)</f>
        <v>0</v>
      </c>
      <c r="N20501" s="61" t="str">
        <f t="shared" si="640"/>
        <v>-</v>
      </c>
      <c r="P20501" s="73" t="str">
        <f t="shared" si="641"/>
        <v/>
      </c>
      <c r="Q20501" s="61" t="s">
        <v>86</v>
      </c>
    </row>
    <row r="20502" spans="8:17" x14ac:dyDescent="0.25">
      <c r="H20502" s="59">
        <v>70980</v>
      </c>
      <c r="I20502" s="59" t="s">
        <v>72</v>
      </c>
      <c r="J20502" s="59">
        <v>9139591</v>
      </c>
      <c r="K20502" s="59" t="s">
        <v>20937</v>
      </c>
      <c r="L20502" s="61" t="s">
        <v>81</v>
      </c>
      <c r="M20502" s="61">
        <f>VLOOKUP(H20502,zdroj!C:F,4,0)</f>
        <v>0</v>
      </c>
      <c r="N20502" s="61" t="str">
        <f t="shared" si="640"/>
        <v>-</v>
      </c>
      <c r="P20502" s="73" t="str">
        <f t="shared" si="641"/>
        <v/>
      </c>
      <c r="Q20502" s="61" t="s">
        <v>86</v>
      </c>
    </row>
    <row r="20503" spans="8:17" x14ac:dyDescent="0.25">
      <c r="H20503" s="59">
        <v>70980</v>
      </c>
      <c r="I20503" s="59" t="s">
        <v>72</v>
      </c>
      <c r="J20503" s="59">
        <v>9139605</v>
      </c>
      <c r="K20503" s="59" t="s">
        <v>20938</v>
      </c>
      <c r="L20503" s="61" t="s">
        <v>81</v>
      </c>
      <c r="M20503" s="61">
        <f>VLOOKUP(H20503,zdroj!C:F,4,0)</f>
        <v>0</v>
      </c>
      <c r="N20503" s="61" t="str">
        <f t="shared" si="640"/>
        <v>-</v>
      </c>
      <c r="P20503" s="73" t="str">
        <f t="shared" si="641"/>
        <v/>
      </c>
      <c r="Q20503" s="61" t="s">
        <v>86</v>
      </c>
    </row>
    <row r="20504" spans="8:17" x14ac:dyDescent="0.25">
      <c r="H20504" s="59">
        <v>70980</v>
      </c>
      <c r="I20504" s="59" t="s">
        <v>72</v>
      </c>
      <c r="J20504" s="59">
        <v>9139613</v>
      </c>
      <c r="K20504" s="59" t="s">
        <v>20939</v>
      </c>
      <c r="L20504" s="61" t="s">
        <v>81</v>
      </c>
      <c r="M20504" s="61">
        <f>VLOOKUP(H20504,zdroj!C:F,4,0)</f>
        <v>0</v>
      </c>
      <c r="N20504" s="61" t="str">
        <f t="shared" si="640"/>
        <v>-</v>
      </c>
      <c r="P20504" s="73" t="str">
        <f t="shared" si="641"/>
        <v/>
      </c>
      <c r="Q20504" s="61" t="s">
        <v>86</v>
      </c>
    </row>
    <row r="20505" spans="8:17" x14ac:dyDescent="0.25">
      <c r="H20505" s="59">
        <v>70980</v>
      </c>
      <c r="I20505" s="59" t="s">
        <v>72</v>
      </c>
      <c r="J20505" s="59">
        <v>9139630</v>
      </c>
      <c r="K20505" s="59" t="s">
        <v>20940</v>
      </c>
      <c r="L20505" s="61" t="s">
        <v>81</v>
      </c>
      <c r="M20505" s="61">
        <f>VLOOKUP(H20505,zdroj!C:F,4,0)</f>
        <v>0</v>
      </c>
      <c r="N20505" s="61" t="str">
        <f t="shared" si="640"/>
        <v>-</v>
      </c>
      <c r="P20505" s="73" t="str">
        <f t="shared" si="641"/>
        <v/>
      </c>
      <c r="Q20505" s="61" t="s">
        <v>86</v>
      </c>
    </row>
    <row r="20506" spans="8:17" x14ac:dyDescent="0.25">
      <c r="H20506" s="59">
        <v>70980</v>
      </c>
      <c r="I20506" s="59" t="s">
        <v>72</v>
      </c>
      <c r="J20506" s="59">
        <v>9139656</v>
      </c>
      <c r="K20506" s="59" t="s">
        <v>20941</v>
      </c>
      <c r="L20506" s="61" t="s">
        <v>81</v>
      </c>
      <c r="M20506" s="61">
        <f>VLOOKUP(H20506,zdroj!C:F,4,0)</f>
        <v>0</v>
      </c>
      <c r="N20506" s="61" t="str">
        <f t="shared" si="640"/>
        <v>-</v>
      </c>
      <c r="P20506" s="73" t="str">
        <f t="shared" si="641"/>
        <v/>
      </c>
      <c r="Q20506" s="61" t="s">
        <v>86</v>
      </c>
    </row>
    <row r="20507" spans="8:17" x14ac:dyDescent="0.25">
      <c r="H20507" s="59">
        <v>70980</v>
      </c>
      <c r="I20507" s="59" t="s">
        <v>72</v>
      </c>
      <c r="J20507" s="59">
        <v>9139664</v>
      </c>
      <c r="K20507" s="59" t="s">
        <v>20942</v>
      </c>
      <c r="L20507" s="61" t="s">
        <v>81</v>
      </c>
      <c r="M20507" s="61">
        <f>VLOOKUP(H20507,zdroj!C:F,4,0)</f>
        <v>0</v>
      </c>
      <c r="N20507" s="61" t="str">
        <f t="shared" si="640"/>
        <v>-</v>
      </c>
      <c r="P20507" s="73" t="str">
        <f t="shared" si="641"/>
        <v/>
      </c>
      <c r="Q20507" s="61" t="s">
        <v>86</v>
      </c>
    </row>
    <row r="20508" spans="8:17" x14ac:dyDescent="0.25">
      <c r="H20508" s="59">
        <v>70980</v>
      </c>
      <c r="I20508" s="59" t="s">
        <v>72</v>
      </c>
      <c r="J20508" s="59">
        <v>9139672</v>
      </c>
      <c r="K20508" s="59" t="s">
        <v>20943</v>
      </c>
      <c r="L20508" s="61" t="s">
        <v>81</v>
      </c>
      <c r="M20508" s="61">
        <f>VLOOKUP(H20508,zdroj!C:F,4,0)</f>
        <v>0</v>
      </c>
      <c r="N20508" s="61" t="str">
        <f t="shared" si="640"/>
        <v>-</v>
      </c>
      <c r="P20508" s="73" t="str">
        <f t="shared" si="641"/>
        <v/>
      </c>
      <c r="Q20508" s="61" t="s">
        <v>86</v>
      </c>
    </row>
    <row r="20509" spans="8:17" x14ac:dyDescent="0.25">
      <c r="H20509" s="59">
        <v>70980</v>
      </c>
      <c r="I20509" s="59" t="s">
        <v>72</v>
      </c>
      <c r="J20509" s="59">
        <v>9139681</v>
      </c>
      <c r="K20509" s="59" t="s">
        <v>20944</v>
      </c>
      <c r="L20509" s="61" t="s">
        <v>81</v>
      </c>
      <c r="M20509" s="61">
        <f>VLOOKUP(H20509,zdroj!C:F,4,0)</f>
        <v>0</v>
      </c>
      <c r="N20509" s="61" t="str">
        <f t="shared" si="640"/>
        <v>-</v>
      </c>
      <c r="P20509" s="73" t="str">
        <f t="shared" si="641"/>
        <v/>
      </c>
      <c r="Q20509" s="61" t="s">
        <v>86</v>
      </c>
    </row>
    <row r="20510" spans="8:17" x14ac:dyDescent="0.25">
      <c r="H20510" s="59">
        <v>70980</v>
      </c>
      <c r="I20510" s="59" t="s">
        <v>72</v>
      </c>
      <c r="J20510" s="59">
        <v>9139699</v>
      </c>
      <c r="K20510" s="59" t="s">
        <v>20945</v>
      </c>
      <c r="L20510" s="61" t="s">
        <v>81</v>
      </c>
      <c r="M20510" s="61">
        <f>VLOOKUP(H20510,zdroj!C:F,4,0)</f>
        <v>0</v>
      </c>
      <c r="N20510" s="61" t="str">
        <f t="shared" si="640"/>
        <v>-</v>
      </c>
      <c r="P20510" s="73" t="str">
        <f t="shared" si="641"/>
        <v/>
      </c>
      <c r="Q20510" s="61" t="s">
        <v>86</v>
      </c>
    </row>
    <row r="20511" spans="8:17" x14ac:dyDescent="0.25">
      <c r="H20511" s="59">
        <v>70980</v>
      </c>
      <c r="I20511" s="59" t="s">
        <v>72</v>
      </c>
      <c r="J20511" s="59">
        <v>9139702</v>
      </c>
      <c r="K20511" s="59" t="s">
        <v>20946</v>
      </c>
      <c r="L20511" s="61" t="s">
        <v>81</v>
      </c>
      <c r="M20511" s="61">
        <f>VLOOKUP(H20511,zdroj!C:F,4,0)</f>
        <v>0</v>
      </c>
      <c r="N20511" s="61" t="str">
        <f t="shared" si="640"/>
        <v>-</v>
      </c>
      <c r="P20511" s="73" t="str">
        <f t="shared" si="641"/>
        <v/>
      </c>
      <c r="Q20511" s="61" t="s">
        <v>86</v>
      </c>
    </row>
    <row r="20512" spans="8:17" x14ac:dyDescent="0.25">
      <c r="H20512" s="59">
        <v>70980</v>
      </c>
      <c r="I20512" s="59" t="s">
        <v>72</v>
      </c>
      <c r="J20512" s="59">
        <v>9139711</v>
      </c>
      <c r="K20512" s="59" t="s">
        <v>20947</v>
      </c>
      <c r="L20512" s="61" t="s">
        <v>81</v>
      </c>
      <c r="M20512" s="61">
        <f>VLOOKUP(H20512,zdroj!C:F,4,0)</f>
        <v>0</v>
      </c>
      <c r="N20512" s="61" t="str">
        <f t="shared" si="640"/>
        <v>-</v>
      </c>
      <c r="P20512" s="73" t="str">
        <f t="shared" si="641"/>
        <v/>
      </c>
      <c r="Q20512" s="61" t="s">
        <v>86</v>
      </c>
    </row>
    <row r="20513" spans="8:17" x14ac:dyDescent="0.25">
      <c r="H20513" s="59">
        <v>70980</v>
      </c>
      <c r="I20513" s="59" t="s">
        <v>72</v>
      </c>
      <c r="J20513" s="59">
        <v>9139729</v>
      </c>
      <c r="K20513" s="59" t="s">
        <v>20948</v>
      </c>
      <c r="L20513" s="61" t="s">
        <v>81</v>
      </c>
      <c r="M20513" s="61">
        <f>VLOOKUP(H20513,zdroj!C:F,4,0)</f>
        <v>0</v>
      </c>
      <c r="N20513" s="61" t="str">
        <f t="shared" si="640"/>
        <v>-</v>
      </c>
      <c r="P20513" s="73" t="str">
        <f t="shared" si="641"/>
        <v/>
      </c>
      <c r="Q20513" s="61" t="s">
        <v>86</v>
      </c>
    </row>
    <row r="20514" spans="8:17" x14ac:dyDescent="0.25">
      <c r="H20514" s="59">
        <v>70980</v>
      </c>
      <c r="I20514" s="59" t="s">
        <v>72</v>
      </c>
      <c r="J20514" s="59">
        <v>9139737</v>
      </c>
      <c r="K20514" s="59" t="s">
        <v>20949</v>
      </c>
      <c r="L20514" s="61" t="s">
        <v>81</v>
      </c>
      <c r="M20514" s="61">
        <f>VLOOKUP(H20514,zdroj!C:F,4,0)</f>
        <v>0</v>
      </c>
      <c r="N20514" s="61" t="str">
        <f t="shared" si="640"/>
        <v>-</v>
      </c>
      <c r="P20514" s="73" t="str">
        <f t="shared" si="641"/>
        <v/>
      </c>
      <c r="Q20514" s="61" t="s">
        <v>86</v>
      </c>
    </row>
    <row r="20515" spans="8:17" x14ac:dyDescent="0.25">
      <c r="H20515" s="59">
        <v>70980</v>
      </c>
      <c r="I20515" s="59" t="s">
        <v>72</v>
      </c>
      <c r="J20515" s="59">
        <v>9139745</v>
      </c>
      <c r="K20515" s="59" t="s">
        <v>20950</v>
      </c>
      <c r="L20515" s="61" t="s">
        <v>81</v>
      </c>
      <c r="M20515" s="61">
        <f>VLOOKUP(H20515,zdroj!C:F,4,0)</f>
        <v>0</v>
      </c>
      <c r="N20515" s="61" t="str">
        <f t="shared" si="640"/>
        <v>-</v>
      </c>
      <c r="P20515" s="73" t="str">
        <f t="shared" si="641"/>
        <v/>
      </c>
      <c r="Q20515" s="61" t="s">
        <v>86</v>
      </c>
    </row>
    <row r="20516" spans="8:17" x14ac:dyDescent="0.25">
      <c r="H20516" s="59">
        <v>70980</v>
      </c>
      <c r="I20516" s="59" t="s">
        <v>72</v>
      </c>
      <c r="J20516" s="59">
        <v>9139753</v>
      </c>
      <c r="K20516" s="59" t="s">
        <v>20951</v>
      </c>
      <c r="L20516" s="61" t="s">
        <v>81</v>
      </c>
      <c r="M20516" s="61">
        <f>VLOOKUP(H20516,zdroj!C:F,4,0)</f>
        <v>0</v>
      </c>
      <c r="N20516" s="61" t="str">
        <f t="shared" si="640"/>
        <v>-</v>
      </c>
      <c r="P20516" s="73" t="str">
        <f t="shared" si="641"/>
        <v/>
      </c>
      <c r="Q20516" s="61" t="s">
        <v>86</v>
      </c>
    </row>
    <row r="20517" spans="8:17" x14ac:dyDescent="0.25">
      <c r="H20517" s="59">
        <v>70980</v>
      </c>
      <c r="I20517" s="59" t="s">
        <v>72</v>
      </c>
      <c r="J20517" s="59">
        <v>9139761</v>
      </c>
      <c r="K20517" s="59" t="s">
        <v>20952</v>
      </c>
      <c r="L20517" s="61" t="s">
        <v>81</v>
      </c>
      <c r="M20517" s="61">
        <f>VLOOKUP(H20517,zdroj!C:F,4,0)</f>
        <v>0</v>
      </c>
      <c r="N20517" s="61" t="str">
        <f t="shared" si="640"/>
        <v>-</v>
      </c>
      <c r="P20517" s="73" t="str">
        <f t="shared" si="641"/>
        <v/>
      </c>
      <c r="Q20517" s="61" t="s">
        <v>86</v>
      </c>
    </row>
    <row r="20518" spans="8:17" x14ac:dyDescent="0.25">
      <c r="H20518" s="59">
        <v>70980</v>
      </c>
      <c r="I20518" s="59" t="s">
        <v>72</v>
      </c>
      <c r="J20518" s="59">
        <v>9139770</v>
      </c>
      <c r="K20518" s="59" t="s">
        <v>20953</v>
      </c>
      <c r="L20518" s="61" t="s">
        <v>81</v>
      </c>
      <c r="M20518" s="61">
        <f>VLOOKUP(H20518,zdroj!C:F,4,0)</f>
        <v>0</v>
      </c>
      <c r="N20518" s="61" t="str">
        <f t="shared" si="640"/>
        <v>-</v>
      </c>
      <c r="P20518" s="73" t="str">
        <f t="shared" si="641"/>
        <v/>
      </c>
      <c r="Q20518" s="61" t="s">
        <v>86</v>
      </c>
    </row>
    <row r="20519" spans="8:17" x14ac:dyDescent="0.25">
      <c r="H20519" s="59">
        <v>70980</v>
      </c>
      <c r="I20519" s="59" t="s">
        <v>72</v>
      </c>
      <c r="J20519" s="59">
        <v>9139788</v>
      </c>
      <c r="K20519" s="59" t="s">
        <v>20954</v>
      </c>
      <c r="L20519" s="61" t="s">
        <v>81</v>
      </c>
      <c r="M20519" s="61">
        <f>VLOOKUP(H20519,zdroj!C:F,4,0)</f>
        <v>0</v>
      </c>
      <c r="N20519" s="61" t="str">
        <f t="shared" si="640"/>
        <v>-</v>
      </c>
      <c r="P20519" s="73" t="str">
        <f t="shared" si="641"/>
        <v/>
      </c>
      <c r="Q20519" s="61" t="s">
        <v>86</v>
      </c>
    </row>
    <row r="20520" spans="8:17" x14ac:dyDescent="0.25">
      <c r="H20520" s="59">
        <v>70980</v>
      </c>
      <c r="I20520" s="59" t="s">
        <v>72</v>
      </c>
      <c r="J20520" s="59">
        <v>9139796</v>
      </c>
      <c r="K20520" s="59" t="s">
        <v>20955</v>
      </c>
      <c r="L20520" s="61" t="s">
        <v>81</v>
      </c>
      <c r="M20520" s="61">
        <f>VLOOKUP(H20520,zdroj!C:F,4,0)</f>
        <v>0</v>
      </c>
      <c r="N20520" s="61" t="str">
        <f t="shared" si="640"/>
        <v>-</v>
      </c>
      <c r="P20520" s="73" t="str">
        <f t="shared" si="641"/>
        <v/>
      </c>
      <c r="Q20520" s="61" t="s">
        <v>86</v>
      </c>
    </row>
    <row r="20521" spans="8:17" x14ac:dyDescent="0.25">
      <c r="H20521" s="59">
        <v>70980</v>
      </c>
      <c r="I20521" s="59" t="s">
        <v>72</v>
      </c>
      <c r="J20521" s="59">
        <v>9139800</v>
      </c>
      <c r="K20521" s="59" t="s">
        <v>20956</v>
      </c>
      <c r="L20521" s="61" t="s">
        <v>81</v>
      </c>
      <c r="M20521" s="61">
        <f>VLOOKUP(H20521,zdroj!C:F,4,0)</f>
        <v>0</v>
      </c>
      <c r="N20521" s="61" t="str">
        <f t="shared" si="640"/>
        <v>-</v>
      </c>
      <c r="P20521" s="73" t="str">
        <f t="shared" si="641"/>
        <v/>
      </c>
      <c r="Q20521" s="61" t="s">
        <v>86</v>
      </c>
    </row>
    <row r="20522" spans="8:17" x14ac:dyDescent="0.25">
      <c r="H20522" s="59">
        <v>70980</v>
      </c>
      <c r="I20522" s="59" t="s">
        <v>72</v>
      </c>
      <c r="J20522" s="59">
        <v>9139818</v>
      </c>
      <c r="K20522" s="59" t="s">
        <v>20957</v>
      </c>
      <c r="L20522" s="61" t="s">
        <v>81</v>
      </c>
      <c r="M20522" s="61">
        <f>VLOOKUP(H20522,zdroj!C:F,4,0)</f>
        <v>0</v>
      </c>
      <c r="N20522" s="61" t="str">
        <f t="shared" si="640"/>
        <v>-</v>
      </c>
      <c r="P20522" s="73" t="str">
        <f t="shared" si="641"/>
        <v/>
      </c>
      <c r="Q20522" s="61" t="s">
        <v>86</v>
      </c>
    </row>
    <row r="20523" spans="8:17" x14ac:dyDescent="0.25">
      <c r="H20523" s="59">
        <v>70980</v>
      </c>
      <c r="I20523" s="59" t="s">
        <v>72</v>
      </c>
      <c r="J20523" s="59">
        <v>9139826</v>
      </c>
      <c r="K20523" s="59" t="s">
        <v>20958</v>
      </c>
      <c r="L20523" s="61" t="s">
        <v>81</v>
      </c>
      <c r="M20523" s="61">
        <f>VLOOKUP(H20523,zdroj!C:F,4,0)</f>
        <v>0</v>
      </c>
      <c r="N20523" s="61" t="str">
        <f t="shared" si="640"/>
        <v>-</v>
      </c>
      <c r="P20523" s="73" t="str">
        <f t="shared" si="641"/>
        <v/>
      </c>
      <c r="Q20523" s="61" t="s">
        <v>86</v>
      </c>
    </row>
    <row r="20524" spans="8:17" x14ac:dyDescent="0.25">
      <c r="H20524" s="59">
        <v>70980</v>
      </c>
      <c r="I20524" s="59" t="s">
        <v>72</v>
      </c>
      <c r="J20524" s="59">
        <v>9139834</v>
      </c>
      <c r="K20524" s="59" t="s">
        <v>20959</v>
      </c>
      <c r="L20524" s="61" t="s">
        <v>114</v>
      </c>
      <c r="M20524" s="61">
        <f>VLOOKUP(H20524,zdroj!C:F,4,0)</f>
        <v>0</v>
      </c>
      <c r="N20524" s="61" t="str">
        <f t="shared" si="640"/>
        <v>katC</v>
      </c>
      <c r="P20524" s="73" t="str">
        <f t="shared" si="641"/>
        <v/>
      </c>
      <c r="Q20524" s="61" t="s">
        <v>31</v>
      </c>
    </row>
    <row r="20525" spans="8:17" x14ac:dyDescent="0.25">
      <c r="H20525" s="59">
        <v>70980</v>
      </c>
      <c r="I20525" s="59" t="s">
        <v>72</v>
      </c>
      <c r="J20525" s="59">
        <v>9139842</v>
      </c>
      <c r="K20525" s="59" t="s">
        <v>20960</v>
      </c>
      <c r="L20525" s="61" t="s">
        <v>81</v>
      </c>
      <c r="M20525" s="61">
        <f>VLOOKUP(H20525,zdroj!C:F,4,0)</f>
        <v>0</v>
      </c>
      <c r="N20525" s="61" t="str">
        <f t="shared" si="640"/>
        <v>-</v>
      </c>
      <c r="P20525" s="73" t="str">
        <f t="shared" si="641"/>
        <v/>
      </c>
      <c r="Q20525" s="61" t="s">
        <v>86</v>
      </c>
    </row>
    <row r="20526" spans="8:17" x14ac:dyDescent="0.25">
      <c r="H20526" s="59">
        <v>70980</v>
      </c>
      <c r="I20526" s="59" t="s">
        <v>72</v>
      </c>
      <c r="J20526" s="59">
        <v>9139869</v>
      </c>
      <c r="K20526" s="59" t="s">
        <v>20961</v>
      </c>
      <c r="L20526" s="61" t="s">
        <v>81</v>
      </c>
      <c r="M20526" s="61">
        <f>VLOOKUP(H20526,zdroj!C:F,4,0)</f>
        <v>0</v>
      </c>
      <c r="N20526" s="61" t="str">
        <f t="shared" si="640"/>
        <v>-</v>
      </c>
      <c r="P20526" s="73" t="str">
        <f t="shared" si="641"/>
        <v/>
      </c>
      <c r="Q20526" s="61" t="s">
        <v>86</v>
      </c>
    </row>
    <row r="20527" spans="8:17" x14ac:dyDescent="0.25">
      <c r="H20527" s="59">
        <v>70980</v>
      </c>
      <c r="I20527" s="59" t="s">
        <v>72</v>
      </c>
      <c r="J20527" s="59">
        <v>9139877</v>
      </c>
      <c r="K20527" s="59" t="s">
        <v>20962</v>
      </c>
      <c r="L20527" s="61" t="s">
        <v>81</v>
      </c>
      <c r="M20527" s="61">
        <f>VLOOKUP(H20527,zdroj!C:F,4,0)</f>
        <v>0</v>
      </c>
      <c r="N20527" s="61" t="str">
        <f t="shared" si="640"/>
        <v>-</v>
      </c>
      <c r="P20527" s="73" t="str">
        <f t="shared" si="641"/>
        <v/>
      </c>
      <c r="Q20527" s="61" t="s">
        <v>86</v>
      </c>
    </row>
    <row r="20528" spans="8:17" x14ac:dyDescent="0.25">
      <c r="H20528" s="59">
        <v>70980</v>
      </c>
      <c r="I20528" s="59" t="s">
        <v>72</v>
      </c>
      <c r="J20528" s="59">
        <v>9139885</v>
      </c>
      <c r="K20528" s="59" t="s">
        <v>20963</v>
      </c>
      <c r="L20528" s="61" t="s">
        <v>81</v>
      </c>
      <c r="M20528" s="61">
        <f>VLOOKUP(H20528,zdroj!C:F,4,0)</f>
        <v>0</v>
      </c>
      <c r="N20528" s="61" t="str">
        <f t="shared" si="640"/>
        <v>-</v>
      </c>
      <c r="P20528" s="73" t="str">
        <f t="shared" si="641"/>
        <v/>
      </c>
      <c r="Q20528" s="61" t="s">
        <v>86</v>
      </c>
    </row>
    <row r="20529" spans="8:17" x14ac:dyDescent="0.25">
      <c r="H20529" s="59">
        <v>70980</v>
      </c>
      <c r="I20529" s="59" t="s">
        <v>72</v>
      </c>
      <c r="J20529" s="59">
        <v>9139907</v>
      </c>
      <c r="K20529" s="59" t="s">
        <v>20964</v>
      </c>
      <c r="L20529" s="61" t="s">
        <v>81</v>
      </c>
      <c r="M20529" s="61">
        <f>VLOOKUP(H20529,zdroj!C:F,4,0)</f>
        <v>0</v>
      </c>
      <c r="N20529" s="61" t="str">
        <f t="shared" si="640"/>
        <v>-</v>
      </c>
      <c r="P20529" s="73" t="str">
        <f t="shared" si="641"/>
        <v/>
      </c>
      <c r="Q20529" s="61" t="s">
        <v>86</v>
      </c>
    </row>
    <row r="20530" spans="8:17" x14ac:dyDescent="0.25">
      <c r="H20530" s="59">
        <v>70980</v>
      </c>
      <c r="I20530" s="59" t="s">
        <v>72</v>
      </c>
      <c r="J20530" s="59">
        <v>9139923</v>
      </c>
      <c r="K20530" s="59" t="s">
        <v>20965</v>
      </c>
      <c r="L20530" s="61" t="s">
        <v>81</v>
      </c>
      <c r="M20530" s="61">
        <f>VLOOKUP(H20530,zdroj!C:F,4,0)</f>
        <v>0</v>
      </c>
      <c r="N20530" s="61" t="str">
        <f t="shared" si="640"/>
        <v>-</v>
      </c>
      <c r="P20530" s="73" t="str">
        <f t="shared" si="641"/>
        <v/>
      </c>
      <c r="Q20530" s="61" t="s">
        <v>86</v>
      </c>
    </row>
    <row r="20531" spans="8:17" x14ac:dyDescent="0.25">
      <c r="H20531" s="59">
        <v>70980</v>
      </c>
      <c r="I20531" s="59" t="s">
        <v>72</v>
      </c>
      <c r="J20531" s="59">
        <v>9139931</v>
      </c>
      <c r="K20531" s="59" t="s">
        <v>20966</v>
      </c>
      <c r="L20531" s="61" t="s">
        <v>81</v>
      </c>
      <c r="M20531" s="61">
        <f>VLOOKUP(H20531,zdroj!C:F,4,0)</f>
        <v>0</v>
      </c>
      <c r="N20531" s="61" t="str">
        <f t="shared" si="640"/>
        <v>-</v>
      </c>
      <c r="P20531" s="73" t="str">
        <f t="shared" si="641"/>
        <v/>
      </c>
      <c r="Q20531" s="61" t="s">
        <v>86</v>
      </c>
    </row>
    <row r="20532" spans="8:17" x14ac:dyDescent="0.25">
      <c r="H20532" s="59">
        <v>70980</v>
      </c>
      <c r="I20532" s="59" t="s">
        <v>72</v>
      </c>
      <c r="J20532" s="59">
        <v>9139940</v>
      </c>
      <c r="K20532" s="59" t="s">
        <v>20967</v>
      </c>
      <c r="L20532" s="61" t="s">
        <v>81</v>
      </c>
      <c r="M20532" s="61">
        <f>VLOOKUP(H20532,zdroj!C:F,4,0)</f>
        <v>0</v>
      </c>
      <c r="N20532" s="61" t="str">
        <f t="shared" si="640"/>
        <v>-</v>
      </c>
      <c r="P20532" s="73" t="str">
        <f t="shared" si="641"/>
        <v/>
      </c>
      <c r="Q20532" s="61" t="s">
        <v>86</v>
      </c>
    </row>
    <row r="20533" spans="8:17" x14ac:dyDescent="0.25">
      <c r="H20533" s="59">
        <v>70980</v>
      </c>
      <c r="I20533" s="59" t="s">
        <v>72</v>
      </c>
      <c r="J20533" s="59">
        <v>9139958</v>
      </c>
      <c r="K20533" s="59" t="s">
        <v>20968</v>
      </c>
      <c r="L20533" s="61" t="s">
        <v>81</v>
      </c>
      <c r="M20533" s="61">
        <f>VLOOKUP(H20533,zdroj!C:F,4,0)</f>
        <v>0</v>
      </c>
      <c r="N20533" s="61" t="str">
        <f t="shared" si="640"/>
        <v>-</v>
      </c>
      <c r="P20533" s="73" t="str">
        <f t="shared" si="641"/>
        <v/>
      </c>
      <c r="Q20533" s="61" t="s">
        <v>86</v>
      </c>
    </row>
    <row r="20534" spans="8:17" x14ac:dyDescent="0.25">
      <c r="H20534" s="59">
        <v>70980</v>
      </c>
      <c r="I20534" s="59" t="s">
        <v>72</v>
      </c>
      <c r="J20534" s="59">
        <v>9139966</v>
      </c>
      <c r="K20534" s="59" t="s">
        <v>20969</v>
      </c>
      <c r="L20534" s="61" t="s">
        <v>81</v>
      </c>
      <c r="M20534" s="61">
        <f>VLOOKUP(H20534,zdroj!C:F,4,0)</f>
        <v>0</v>
      </c>
      <c r="N20534" s="61" t="str">
        <f t="shared" si="640"/>
        <v>-</v>
      </c>
      <c r="P20534" s="73" t="str">
        <f t="shared" si="641"/>
        <v/>
      </c>
      <c r="Q20534" s="61" t="s">
        <v>86</v>
      </c>
    </row>
    <row r="20535" spans="8:17" x14ac:dyDescent="0.25">
      <c r="H20535" s="59">
        <v>70980</v>
      </c>
      <c r="I20535" s="59" t="s">
        <v>72</v>
      </c>
      <c r="J20535" s="59">
        <v>9139974</v>
      </c>
      <c r="K20535" s="59" t="s">
        <v>20970</v>
      </c>
      <c r="L20535" s="61" t="s">
        <v>81</v>
      </c>
      <c r="M20535" s="61">
        <f>VLOOKUP(H20535,zdroj!C:F,4,0)</f>
        <v>0</v>
      </c>
      <c r="N20535" s="61" t="str">
        <f t="shared" si="640"/>
        <v>-</v>
      </c>
      <c r="P20535" s="73" t="str">
        <f t="shared" si="641"/>
        <v/>
      </c>
      <c r="Q20535" s="61" t="s">
        <v>86</v>
      </c>
    </row>
    <row r="20536" spans="8:17" x14ac:dyDescent="0.25">
      <c r="H20536" s="59">
        <v>70980</v>
      </c>
      <c r="I20536" s="59" t="s">
        <v>72</v>
      </c>
      <c r="J20536" s="59">
        <v>9139982</v>
      </c>
      <c r="K20536" s="59" t="s">
        <v>20971</v>
      </c>
      <c r="L20536" s="61" t="s">
        <v>81</v>
      </c>
      <c r="M20536" s="61">
        <f>VLOOKUP(H20536,zdroj!C:F,4,0)</f>
        <v>0</v>
      </c>
      <c r="N20536" s="61" t="str">
        <f t="shared" si="640"/>
        <v>-</v>
      </c>
      <c r="P20536" s="73" t="str">
        <f t="shared" si="641"/>
        <v/>
      </c>
      <c r="Q20536" s="61" t="s">
        <v>86</v>
      </c>
    </row>
    <row r="20537" spans="8:17" x14ac:dyDescent="0.25">
      <c r="H20537" s="59">
        <v>70980</v>
      </c>
      <c r="I20537" s="59" t="s">
        <v>72</v>
      </c>
      <c r="J20537" s="59">
        <v>9139991</v>
      </c>
      <c r="K20537" s="59" t="s">
        <v>20972</v>
      </c>
      <c r="L20537" s="61" t="s">
        <v>81</v>
      </c>
      <c r="M20537" s="61">
        <f>VLOOKUP(H20537,zdroj!C:F,4,0)</f>
        <v>0</v>
      </c>
      <c r="N20537" s="61" t="str">
        <f t="shared" si="640"/>
        <v>-</v>
      </c>
      <c r="P20537" s="73" t="str">
        <f t="shared" si="641"/>
        <v/>
      </c>
      <c r="Q20537" s="61" t="s">
        <v>86</v>
      </c>
    </row>
    <row r="20538" spans="8:17" x14ac:dyDescent="0.25">
      <c r="H20538" s="59">
        <v>70980</v>
      </c>
      <c r="I20538" s="59" t="s">
        <v>72</v>
      </c>
      <c r="J20538" s="59">
        <v>9140000</v>
      </c>
      <c r="K20538" s="59" t="s">
        <v>20973</v>
      </c>
      <c r="L20538" s="61" t="s">
        <v>81</v>
      </c>
      <c r="M20538" s="61">
        <f>VLOOKUP(H20538,zdroj!C:F,4,0)</f>
        <v>0</v>
      </c>
      <c r="N20538" s="61" t="str">
        <f t="shared" si="640"/>
        <v>-</v>
      </c>
      <c r="P20538" s="73" t="str">
        <f t="shared" si="641"/>
        <v/>
      </c>
      <c r="Q20538" s="61" t="s">
        <v>86</v>
      </c>
    </row>
    <row r="20539" spans="8:17" x14ac:dyDescent="0.25">
      <c r="H20539" s="59">
        <v>70980</v>
      </c>
      <c r="I20539" s="59" t="s">
        <v>72</v>
      </c>
      <c r="J20539" s="59">
        <v>9140018</v>
      </c>
      <c r="K20539" s="59" t="s">
        <v>20974</v>
      </c>
      <c r="L20539" s="61" t="s">
        <v>81</v>
      </c>
      <c r="M20539" s="61">
        <f>VLOOKUP(H20539,zdroj!C:F,4,0)</f>
        <v>0</v>
      </c>
      <c r="N20539" s="61" t="str">
        <f t="shared" si="640"/>
        <v>-</v>
      </c>
      <c r="P20539" s="73" t="str">
        <f t="shared" si="641"/>
        <v/>
      </c>
      <c r="Q20539" s="61" t="s">
        <v>86</v>
      </c>
    </row>
    <row r="20540" spans="8:17" x14ac:dyDescent="0.25">
      <c r="H20540" s="59">
        <v>70980</v>
      </c>
      <c r="I20540" s="59" t="s">
        <v>72</v>
      </c>
      <c r="J20540" s="59">
        <v>9140026</v>
      </c>
      <c r="K20540" s="59" t="s">
        <v>20975</v>
      </c>
      <c r="L20540" s="61" t="s">
        <v>81</v>
      </c>
      <c r="M20540" s="61">
        <f>VLOOKUP(H20540,zdroj!C:F,4,0)</f>
        <v>0</v>
      </c>
      <c r="N20540" s="61" t="str">
        <f t="shared" si="640"/>
        <v>-</v>
      </c>
      <c r="P20540" s="73" t="str">
        <f t="shared" si="641"/>
        <v/>
      </c>
      <c r="Q20540" s="61" t="s">
        <v>86</v>
      </c>
    </row>
    <row r="20541" spans="8:17" x14ac:dyDescent="0.25">
      <c r="H20541" s="59">
        <v>70980</v>
      </c>
      <c r="I20541" s="59" t="s">
        <v>72</v>
      </c>
      <c r="J20541" s="59">
        <v>9140034</v>
      </c>
      <c r="K20541" s="59" t="s">
        <v>20976</v>
      </c>
      <c r="L20541" s="61" t="s">
        <v>81</v>
      </c>
      <c r="M20541" s="61">
        <f>VLOOKUP(H20541,zdroj!C:F,4,0)</f>
        <v>0</v>
      </c>
      <c r="N20541" s="61" t="str">
        <f t="shared" si="640"/>
        <v>-</v>
      </c>
      <c r="P20541" s="73" t="str">
        <f t="shared" si="641"/>
        <v/>
      </c>
      <c r="Q20541" s="61" t="s">
        <v>86</v>
      </c>
    </row>
    <row r="20542" spans="8:17" x14ac:dyDescent="0.25">
      <c r="H20542" s="59">
        <v>70980</v>
      </c>
      <c r="I20542" s="59" t="s">
        <v>72</v>
      </c>
      <c r="J20542" s="59">
        <v>9140042</v>
      </c>
      <c r="K20542" s="59" t="s">
        <v>20977</v>
      </c>
      <c r="L20542" s="61" t="s">
        <v>81</v>
      </c>
      <c r="M20542" s="61">
        <f>VLOOKUP(H20542,zdroj!C:F,4,0)</f>
        <v>0</v>
      </c>
      <c r="N20542" s="61" t="str">
        <f t="shared" si="640"/>
        <v>-</v>
      </c>
      <c r="P20542" s="73" t="str">
        <f t="shared" si="641"/>
        <v/>
      </c>
      <c r="Q20542" s="61" t="s">
        <v>86</v>
      </c>
    </row>
    <row r="20543" spans="8:17" x14ac:dyDescent="0.25">
      <c r="H20543" s="59">
        <v>70980</v>
      </c>
      <c r="I20543" s="59" t="s">
        <v>72</v>
      </c>
      <c r="J20543" s="59">
        <v>9140051</v>
      </c>
      <c r="K20543" s="59" t="s">
        <v>20978</v>
      </c>
      <c r="L20543" s="61" t="s">
        <v>81</v>
      </c>
      <c r="M20543" s="61">
        <f>VLOOKUP(H20543,zdroj!C:F,4,0)</f>
        <v>0</v>
      </c>
      <c r="N20543" s="61" t="str">
        <f t="shared" si="640"/>
        <v>-</v>
      </c>
      <c r="P20543" s="73" t="str">
        <f t="shared" si="641"/>
        <v/>
      </c>
      <c r="Q20543" s="61" t="s">
        <v>86</v>
      </c>
    </row>
    <row r="20544" spans="8:17" x14ac:dyDescent="0.25">
      <c r="H20544" s="59">
        <v>70980</v>
      </c>
      <c r="I20544" s="59" t="s">
        <v>72</v>
      </c>
      <c r="J20544" s="59">
        <v>9140069</v>
      </c>
      <c r="K20544" s="59" t="s">
        <v>20979</v>
      </c>
      <c r="L20544" s="61" t="s">
        <v>81</v>
      </c>
      <c r="M20544" s="61">
        <f>VLOOKUP(H20544,zdroj!C:F,4,0)</f>
        <v>0</v>
      </c>
      <c r="N20544" s="61" t="str">
        <f t="shared" si="640"/>
        <v>-</v>
      </c>
      <c r="P20544" s="73" t="str">
        <f t="shared" si="641"/>
        <v/>
      </c>
      <c r="Q20544" s="61" t="s">
        <v>86</v>
      </c>
    </row>
    <row r="20545" spans="8:17" x14ac:dyDescent="0.25">
      <c r="H20545" s="59">
        <v>70980</v>
      </c>
      <c r="I20545" s="59" t="s">
        <v>72</v>
      </c>
      <c r="J20545" s="59">
        <v>9140077</v>
      </c>
      <c r="K20545" s="59" t="s">
        <v>20980</v>
      </c>
      <c r="L20545" s="61" t="s">
        <v>81</v>
      </c>
      <c r="M20545" s="61">
        <f>VLOOKUP(H20545,zdroj!C:F,4,0)</f>
        <v>0</v>
      </c>
      <c r="N20545" s="61" t="str">
        <f t="shared" si="640"/>
        <v>-</v>
      </c>
      <c r="P20545" s="73" t="str">
        <f t="shared" si="641"/>
        <v/>
      </c>
      <c r="Q20545" s="61" t="s">
        <v>86</v>
      </c>
    </row>
    <row r="20546" spans="8:17" x14ac:dyDescent="0.25">
      <c r="H20546" s="59">
        <v>70980</v>
      </c>
      <c r="I20546" s="59" t="s">
        <v>72</v>
      </c>
      <c r="J20546" s="59">
        <v>9140085</v>
      </c>
      <c r="K20546" s="59" t="s">
        <v>20981</v>
      </c>
      <c r="L20546" s="61" t="s">
        <v>114</v>
      </c>
      <c r="M20546" s="61">
        <f>VLOOKUP(H20546,zdroj!C:F,4,0)</f>
        <v>0</v>
      </c>
      <c r="N20546" s="61" t="str">
        <f t="shared" si="640"/>
        <v>katC</v>
      </c>
      <c r="P20546" s="73" t="str">
        <f t="shared" si="641"/>
        <v/>
      </c>
      <c r="Q20546" s="61" t="s">
        <v>31</v>
      </c>
    </row>
    <row r="20547" spans="8:17" x14ac:dyDescent="0.25">
      <c r="H20547" s="59">
        <v>70980</v>
      </c>
      <c r="I20547" s="59" t="s">
        <v>72</v>
      </c>
      <c r="J20547" s="59">
        <v>9140093</v>
      </c>
      <c r="K20547" s="59" t="s">
        <v>20982</v>
      </c>
      <c r="L20547" s="61" t="s">
        <v>81</v>
      </c>
      <c r="M20547" s="61">
        <f>VLOOKUP(H20547,zdroj!C:F,4,0)</f>
        <v>0</v>
      </c>
      <c r="N20547" s="61" t="str">
        <f t="shared" si="640"/>
        <v>-</v>
      </c>
      <c r="P20547" s="73" t="str">
        <f t="shared" si="641"/>
        <v/>
      </c>
      <c r="Q20547" s="61" t="s">
        <v>86</v>
      </c>
    </row>
    <row r="20548" spans="8:17" x14ac:dyDescent="0.25">
      <c r="H20548" s="59">
        <v>70980</v>
      </c>
      <c r="I20548" s="59" t="s">
        <v>72</v>
      </c>
      <c r="J20548" s="59">
        <v>9140107</v>
      </c>
      <c r="K20548" s="59" t="s">
        <v>20983</v>
      </c>
      <c r="L20548" s="61" t="s">
        <v>81</v>
      </c>
      <c r="M20548" s="61">
        <f>VLOOKUP(H20548,zdroj!C:F,4,0)</f>
        <v>0</v>
      </c>
      <c r="N20548" s="61" t="str">
        <f t="shared" si="640"/>
        <v>-</v>
      </c>
      <c r="P20548" s="73" t="str">
        <f t="shared" si="641"/>
        <v/>
      </c>
      <c r="Q20548" s="61" t="s">
        <v>86</v>
      </c>
    </row>
    <row r="20549" spans="8:17" x14ac:dyDescent="0.25">
      <c r="H20549" s="59">
        <v>70980</v>
      </c>
      <c r="I20549" s="59" t="s">
        <v>72</v>
      </c>
      <c r="J20549" s="59">
        <v>9140115</v>
      </c>
      <c r="K20549" s="59" t="s">
        <v>20984</v>
      </c>
      <c r="L20549" s="61" t="s">
        <v>114</v>
      </c>
      <c r="M20549" s="61">
        <f>VLOOKUP(H20549,zdroj!C:F,4,0)</f>
        <v>0</v>
      </c>
      <c r="N20549" s="61" t="str">
        <f t="shared" si="640"/>
        <v>katC</v>
      </c>
      <c r="P20549" s="73" t="str">
        <f t="shared" si="641"/>
        <v/>
      </c>
      <c r="Q20549" s="61" t="s">
        <v>31</v>
      </c>
    </row>
    <row r="20550" spans="8:17" x14ac:dyDescent="0.25">
      <c r="H20550" s="59">
        <v>70980</v>
      </c>
      <c r="I20550" s="59" t="s">
        <v>72</v>
      </c>
      <c r="J20550" s="59">
        <v>9140123</v>
      </c>
      <c r="K20550" s="59" t="s">
        <v>20985</v>
      </c>
      <c r="L20550" s="61" t="s">
        <v>81</v>
      </c>
      <c r="M20550" s="61">
        <f>VLOOKUP(H20550,zdroj!C:F,4,0)</f>
        <v>0</v>
      </c>
      <c r="N20550" s="61" t="str">
        <f t="shared" si="640"/>
        <v>-</v>
      </c>
      <c r="P20550" s="73" t="str">
        <f t="shared" si="641"/>
        <v/>
      </c>
      <c r="Q20550" s="61" t="s">
        <v>86</v>
      </c>
    </row>
    <row r="20551" spans="8:17" x14ac:dyDescent="0.25">
      <c r="H20551" s="59">
        <v>70980</v>
      </c>
      <c r="I20551" s="59" t="s">
        <v>72</v>
      </c>
      <c r="J20551" s="59">
        <v>9140140</v>
      </c>
      <c r="K20551" s="59" t="s">
        <v>20986</v>
      </c>
      <c r="L20551" s="61" t="s">
        <v>81</v>
      </c>
      <c r="M20551" s="61">
        <f>VLOOKUP(H20551,zdroj!C:F,4,0)</f>
        <v>0</v>
      </c>
      <c r="N20551" s="61" t="str">
        <f t="shared" ref="N20551:N20614" si="642">IF(M20551="A",IF(L20551="katA","katB",L20551),L20551)</f>
        <v>-</v>
      </c>
      <c r="P20551" s="73" t="str">
        <f t="shared" ref="P20551:P20614" si="643">IF(O20551="A",1,"")</f>
        <v/>
      </c>
      <c r="Q20551" s="61" t="s">
        <v>86</v>
      </c>
    </row>
    <row r="20552" spans="8:17" x14ac:dyDescent="0.25">
      <c r="H20552" s="59">
        <v>70980</v>
      </c>
      <c r="I20552" s="59" t="s">
        <v>72</v>
      </c>
      <c r="J20552" s="59">
        <v>9140158</v>
      </c>
      <c r="K20552" s="59" t="s">
        <v>20987</v>
      </c>
      <c r="L20552" s="61" t="s">
        <v>81</v>
      </c>
      <c r="M20552" s="61">
        <f>VLOOKUP(H20552,zdroj!C:F,4,0)</f>
        <v>0</v>
      </c>
      <c r="N20552" s="61" t="str">
        <f t="shared" si="642"/>
        <v>-</v>
      </c>
      <c r="P20552" s="73" t="str">
        <f t="shared" si="643"/>
        <v/>
      </c>
      <c r="Q20552" s="61" t="s">
        <v>86</v>
      </c>
    </row>
    <row r="20553" spans="8:17" x14ac:dyDescent="0.25">
      <c r="H20553" s="59">
        <v>70980</v>
      </c>
      <c r="I20553" s="59" t="s">
        <v>72</v>
      </c>
      <c r="J20553" s="59">
        <v>9140166</v>
      </c>
      <c r="K20553" s="59" t="s">
        <v>20988</v>
      </c>
      <c r="L20553" s="61" t="s">
        <v>81</v>
      </c>
      <c r="M20553" s="61">
        <f>VLOOKUP(H20553,zdroj!C:F,4,0)</f>
        <v>0</v>
      </c>
      <c r="N20553" s="61" t="str">
        <f t="shared" si="642"/>
        <v>-</v>
      </c>
      <c r="P20553" s="73" t="str">
        <f t="shared" si="643"/>
        <v/>
      </c>
      <c r="Q20553" s="61" t="s">
        <v>86</v>
      </c>
    </row>
    <row r="20554" spans="8:17" x14ac:dyDescent="0.25">
      <c r="H20554" s="59">
        <v>70980</v>
      </c>
      <c r="I20554" s="59" t="s">
        <v>72</v>
      </c>
      <c r="J20554" s="59">
        <v>9140174</v>
      </c>
      <c r="K20554" s="59" t="s">
        <v>20989</v>
      </c>
      <c r="L20554" s="61" t="s">
        <v>81</v>
      </c>
      <c r="M20554" s="61">
        <f>VLOOKUP(H20554,zdroj!C:F,4,0)</f>
        <v>0</v>
      </c>
      <c r="N20554" s="61" t="str">
        <f t="shared" si="642"/>
        <v>-</v>
      </c>
      <c r="P20554" s="73" t="str">
        <f t="shared" si="643"/>
        <v/>
      </c>
      <c r="Q20554" s="61" t="s">
        <v>86</v>
      </c>
    </row>
    <row r="20555" spans="8:17" x14ac:dyDescent="0.25">
      <c r="H20555" s="59">
        <v>70980</v>
      </c>
      <c r="I20555" s="59" t="s">
        <v>72</v>
      </c>
      <c r="J20555" s="59">
        <v>9140182</v>
      </c>
      <c r="K20555" s="59" t="s">
        <v>20990</v>
      </c>
      <c r="L20555" s="61" t="s">
        <v>81</v>
      </c>
      <c r="M20555" s="61">
        <f>VLOOKUP(H20555,zdroj!C:F,4,0)</f>
        <v>0</v>
      </c>
      <c r="N20555" s="61" t="str">
        <f t="shared" si="642"/>
        <v>-</v>
      </c>
      <c r="P20555" s="73" t="str">
        <f t="shared" si="643"/>
        <v/>
      </c>
      <c r="Q20555" s="61" t="s">
        <v>86</v>
      </c>
    </row>
    <row r="20556" spans="8:17" x14ac:dyDescent="0.25">
      <c r="H20556" s="59">
        <v>70980</v>
      </c>
      <c r="I20556" s="59" t="s">
        <v>72</v>
      </c>
      <c r="J20556" s="59">
        <v>9140191</v>
      </c>
      <c r="K20556" s="59" t="s">
        <v>20991</v>
      </c>
      <c r="L20556" s="61" t="s">
        <v>81</v>
      </c>
      <c r="M20556" s="61">
        <f>VLOOKUP(H20556,zdroj!C:F,4,0)</f>
        <v>0</v>
      </c>
      <c r="N20556" s="61" t="str">
        <f t="shared" si="642"/>
        <v>-</v>
      </c>
      <c r="P20556" s="73" t="str">
        <f t="shared" si="643"/>
        <v/>
      </c>
      <c r="Q20556" s="61" t="s">
        <v>86</v>
      </c>
    </row>
    <row r="20557" spans="8:17" x14ac:dyDescent="0.25">
      <c r="H20557" s="59">
        <v>70980</v>
      </c>
      <c r="I20557" s="59" t="s">
        <v>72</v>
      </c>
      <c r="J20557" s="59">
        <v>9140204</v>
      </c>
      <c r="K20557" s="59" t="s">
        <v>20992</v>
      </c>
      <c r="L20557" s="61" t="s">
        <v>81</v>
      </c>
      <c r="M20557" s="61">
        <f>VLOOKUP(H20557,zdroj!C:F,4,0)</f>
        <v>0</v>
      </c>
      <c r="N20557" s="61" t="str">
        <f t="shared" si="642"/>
        <v>-</v>
      </c>
      <c r="P20557" s="73" t="str">
        <f t="shared" si="643"/>
        <v/>
      </c>
      <c r="Q20557" s="61" t="s">
        <v>86</v>
      </c>
    </row>
    <row r="20558" spans="8:17" x14ac:dyDescent="0.25">
      <c r="H20558" s="59">
        <v>70980</v>
      </c>
      <c r="I20558" s="59" t="s">
        <v>72</v>
      </c>
      <c r="J20558" s="59">
        <v>9140212</v>
      </c>
      <c r="K20558" s="59" t="s">
        <v>20993</v>
      </c>
      <c r="L20558" s="61" t="s">
        <v>81</v>
      </c>
      <c r="M20558" s="61">
        <f>VLOOKUP(H20558,zdroj!C:F,4,0)</f>
        <v>0</v>
      </c>
      <c r="N20558" s="61" t="str">
        <f t="shared" si="642"/>
        <v>-</v>
      </c>
      <c r="P20558" s="73" t="str">
        <f t="shared" si="643"/>
        <v/>
      </c>
      <c r="Q20558" s="61" t="s">
        <v>86</v>
      </c>
    </row>
    <row r="20559" spans="8:17" x14ac:dyDescent="0.25">
      <c r="H20559" s="59">
        <v>70980</v>
      </c>
      <c r="I20559" s="59" t="s">
        <v>72</v>
      </c>
      <c r="J20559" s="59">
        <v>9140221</v>
      </c>
      <c r="K20559" s="59" t="s">
        <v>20994</v>
      </c>
      <c r="L20559" s="61" t="s">
        <v>81</v>
      </c>
      <c r="M20559" s="61">
        <f>VLOOKUP(H20559,zdroj!C:F,4,0)</f>
        <v>0</v>
      </c>
      <c r="N20559" s="61" t="str">
        <f t="shared" si="642"/>
        <v>-</v>
      </c>
      <c r="P20559" s="73" t="str">
        <f t="shared" si="643"/>
        <v/>
      </c>
      <c r="Q20559" s="61" t="s">
        <v>86</v>
      </c>
    </row>
    <row r="20560" spans="8:17" x14ac:dyDescent="0.25">
      <c r="H20560" s="59">
        <v>70980</v>
      </c>
      <c r="I20560" s="59" t="s">
        <v>72</v>
      </c>
      <c r="J20560" s="59">
        <v>9140239</v>
      </c>
      <c r="K20560" s="59" t="s">
        <v>20995</v>
      </c>
      <c r="L20560" s="61" t="s">
        <v>81</v>
      </c>
      <c r="M20560" s="61">
        <f>VLOOKUP(H20560,zdroj!C:F,4,0)</f>
        <v>0</v>
      </c>
      <c r="N20560" s="61" t="str">
        <f t="shared" si="642"/>
        <v>-</v>
      </c>
      <c r="P20560" s="73" t="str">
        <f t="shared" si="643"/>
        <v/>
      </c>
      <c r="Q20560" s="61" t="s">
        <v>86</v>
      </c>
    </row>
    <row r="20561" spans="8:17" x14ac:dyDescent="0.25">
      <c r="H20561" s="59">
        <v>70980</v>
      </c>
      <c r="I20561" s="59" t="s">
        <v>72</v>
      </c>
      <c r="J20561" s="59">
        <v>9140247</v>
      </c>
      <c r="K20561" s="59" t="s">
        <v>20996</v>
      </c>
      <c r="L20561" s="61" t="s">
        <v>81</v>
      </c>
      <c r="M20561" s="61">
        <f>VLOOKUP(H20561,zdroj!C:F,4,0)</f>
        <v>0</v>
      </c>
      <c r="N20561" s="61" t="str">
        <f t="shared" si="642"/>
        <v>-</v>
      </c>
      <c r="P20561" s="73" t="str">
        <f t="shared" si="643"/>
        <v/>
      </c>
      <c r="Q20561" s="61" t="s">
        <v>86</v>
      </c>
    </row>
    <row r="20562" spans="8:17" x14ac:dyDescent="0.25">
      <c r="H20562" s="59">
        <v>70980</v>
      </c>
      <c r="I20562" s="59" t="s">
        <v>72</v>
      </c>
      <c r="J20562" s="59">
        <v>9140255</v>
      </c>
      <c r="K20562" s="59" t="s">
        <v>20997</v>
      </c>
      <c r="L20562" s="61" t="s">
        <v>81</v>
      </c>
      <c r="M20562" s="61">
        <f>VLOOKUP(H20562,zdroj!C:F,4,0)</f>
        <v>0</v>
      </c>
      <c r="N20562" s="61" t="str">
        <f t="shared" si="642"/>
        <v>-</v>
      </c>
      <c r="P20562" s="73" t="str">
        <f t="shared" si="643"/>
        <v/>
      </c>
      <c r="Q20562" s="61" t="s">
        <v>86</v>
      </c>
    </row>
    <row r="20563" spans="8:17" x14ac:dyDescent="0.25">
      <c r="H20563" s="59">
        <v>70980</v>
      </c>
      <c r="I20563" s="59" t="s">
        <v>72</v>
      </c>
      <c r="J20563" s="59">
        <v>9140263</v>
      </c>
      <c r="K20563" s="59" t="s">
        <v>20998</v>
      </c>
      <c r="L20563" s="61" t="s">
        <v>81</v>
      </c>
      <c r="M20563" s="61">
        <f>VLOOKUP(H20563,zdroj!C:F,4,0)</f>
        <v>0</v>
      </c>
      <c r="N20563" s="61" t="str">
        <f t="shared" si="642"/>
        <v>-</v>
      </c>
      <c r="P20563" s="73" t="str">
        <f t="shared" si="643"/>
        <v/>
      </c>
      <c r="Q20563" s="61" t="s">
        <v>86</v>
      </c>
    </row>
    <row r="20564" spans="8:17" x14ac:dyDescent="0.25">
      <c r="H20564" s="59">
        <v>70980</v>
      </c>
      <c r="I20564" s="59" t="s">
        <v>72</v>
      </c>
      <c r="J20564" s="59">
        <v>9140271</v>
      </c>
      <c r="K20564" s="59" t="s">
        <v>20999</v>
      </c>
      <c r="L20564" s="61" t="s">
        <v>81</v>
      </c>
      <c r="M20564" s="61">
        <f>VLOOKUP(H20564,zdroj!C:F,4,0)</f>
        <v>0</v>
      </c>
      <c r="N20564" s="61" t="str">
        <f t="shared" si="642"/>
        <v>-</v>
      </c>
      <c r="P20564" s="73" t="str">
        <f t="shared" si="643"/>
        <v/>
      </c>
      <c r="Q20564" s="61" t="s">
        <v>86</v>
      </c>
    </row>
    <row r="20565" spans="8:17" x14ac:dyDescent="0.25">
      <c r="H20565" s="59">
        <v>70980</v>
      </c>
      <c r="I20565" s="59" t="s">
        <v>72</v>
      </c>
      <c r="J20565" s="59">
        <v>9140280</v>
      </c>
      <c r="K20565" s="59" t="s">
        <v>21000</v>
      </c>
      <c r="L20565" s="61" t="s">
        <v>81</v>
      </c>
      <c r="M20565" s="61">
        <f>VLOOKUP(H20565,zdroj!C:F,4,0)</f>
        <v>0</v>
      </c>
      <c r="N20565" s="61" t="str">
        <f t="shared" si="642"/>
        <v>-</v>
      </c>
      <c r="P20565" s="73" t="str">
        <f t="shared" si="643"/>
        <v/>
      </c>
      <c r="Q20565" s="61" t="s">
        <v>86</v>
      </c>
    </row>
    <row r="20566" spans="8:17" x14ac:dyDescent="0.25">
      <c r="H20566" s="59">
        <v>70980</v>
      </c>
      <c r="I20566" s="59" t="s">
        <v>72</v>
      </c>
      <c r="J20566" s="59">
        <v>9140298</v>
      </c>
      <c r="K20566" s="59" t="s">
        <v>21001</v>
      </c>
      <c r="L20566" s="61" t="s">
        <v>81</v>
      </c>
      <c r="M20566" s="61">
        <f>VLOOKUP(H20566,zdroj!C:F,4,0)</f>
        <v>0</v>
      </c>
      <c r="N20566" s="61" t="str">
        <f t="shared" si="642"/>
        <v>-</v>
      </c>
      <c r="P20566" s="73" t="str">
        <f t="shared" si="643"/>
        <v/>
      </c>
      <c r="Q20566" s="61" t="s">
        <v>86</v>
      </c>
    </row>
    <row r="20567" spans="8:17" x14ac:dyDescent="0.25">
      <c r="H20567" s="59">
        <v>70980</v>
      </c>
      <c r="I20567" s="59" t="s">
        <v>72</v>
      </c>
      <c r="J20567" s="59">
        <v>9140301</v>
      </c>
      <c r="K20567" s="59" t="s">
        <v>21002</v>
      </c>
      <c r="L20567" s="61" t="s">
        <v>81</v>
      </c>
      <c r="M20567" s="61">
        <f>VLOOKUP(H20567,zdroj!C:F,4,0)</f>
        <v>0</v>
      </c>
      <c r="N20567" s="61" t="str">
        <f t="shared" si="642"/>
        <v>-</v>
      </c>
      <c r="P20567" s="73" t="str">
        <f t="shared" si="643"/>
        <v/>
      </c>
      <c r="Q20567" s="61" t="s">
        <v>86</v>
      </c>
    </row>
    <row r="20568" spans="8:17" x14ac:dyDescent="0.25">
      <c r="H20568" s="59">
        <v>70980</v>
      </c>
      <c r="I20568" s="59" t="s">
        <v>72</v>
      </c>
      <c r="J20568" s="59">
        <v>9140310</v>
      </c>
      <c r="K20568" s="59" t="s">
        <v>21003</v>
      </c>
      <c r="L20568" s="61" t="s">
        <v>81</v>
      </c>
      <c r="M20568" s="61">
        <f>VLOOKUP(H20568,zdroj!C:F,4,0)</f>
        <v>0</v>
      </c>
      <c r="N20568" s="61" t="str">
        <f t="shared" si="642"/>
        <v>-</v>
      </c>
      <c r="P20568" s="73" t="str">
        <f t="shared" si="643"/>
        <v/>
      </c>
      <c r="Q20568" s="61" t="s">
        <v>86</v>
      </c>
    </row>
    <row r="20569" spans="8:17" x14ac:dyDescent="0.25">
      <c r="H20569" s="59">
        <v>70980</v>
      </c>
      <c r="I20569" s="59" t="s">
        <v>72</v>
      </c>
      <c r="J20569" s="59">
        <v>9140328</v>
      </c>
      <c r="K20569" s="59" t="s">
        <v>21004</v>
      </c>
      <c r="L20569" s="61" t="s">
        <v>81</v>
      </c>
      <c r="M20569" s="61">
        <f>VLOOKUP(H20569,zdroj!C:F,4,0)</f>
        <v>0</v>
      </c>
      <c r="N20569" s="61" t="str">
        <f t="shared" si="642"/>
        <v>-</v>
      </c>
      <c r="P20569" s="73" t="str">
        <f t="shared" si="643"/>
        <v/>
      </c>
      <c r="Q20569" s="61" t="s">
        <v>86</v>
      </c>
    </row>
    <row r="20570" spans="8:17" x14ac:dyDescent="0.25">
      <c r="H20570" s="59">
        <v>70980</v>
      </c>
      <c r="I20570" s="59" t="s">
        <v>72</v>
      </c>
      <c r="J20570" s="59">
        <v>9140336</v>
      </c>
      <c r="K20570" s="59" t="s">
        <v>21005</v>
      </c>
      <c r="L20570" s="61" t="s">
        <v>81</v>
      </c>
      <c r="M20570" s="61">
        <f>VLOOKUP(H20570,zdroj!C:F,4,0)</f>
        <v>0</v>
      </c>
      <c r="N20570" s="61" t="str">
        <f t="shared" si="642"/>
        <v>-</v>
      </c>
      <c r="P20570" s="73" t="str">
        <f t="shared" si="643"/>
        <v/>
      </c>
      <c r="Q20570" s="61" t="s">
        <v>86</v>
      </c>
    </row>
    <row r="20571" spans="8:17" x14ac:dyDescent="0.25">
      <c r="H20571" s="59">
        <v>70980</v>
      </c>
      <c r="I20571" s="59" t="s">
        <v>72</v>
      </c>
      <c r="J20571" s="59">
        <v>9140344</v>
      </c>
      <c r="K20571" s="59" t="s">
        <v>21006</v>
      </c>
      <c r="L20571" s="61" t="s">
        <v>81</v>
      </c>
      <c r="M20571" s="61">
        <f>VLOOKUP(H20571,zdroj!C:F,4,0)</f>
        <v>0</v>
      </c>
      <c r="N20571" s="61" t="str">
        <f t="shared" si="642"/>
        <v>-</v>
      </c>
      <c r="P20571" s="73" t="str">
        <f t="shared" si="643"/>
        <v/>
      </c>
      <c r="Q20571" s="61" t="s">
        <v>86</v>
      </c>
    </row>
    <row r="20572" spans="8:17" x14ac:dyDescent="0.25">
      <c r="H20572" s="59">
        <v>70980</v>
      </c>
      <c r="I20572" s="59" t="s">
        <v>72</v>
      </c>
      <c r="J20572" s="59">
        <v>9140352</v>
      </c>
      <c r="K20572" s="59" t="s">
        <v>21007</v>
      </c>
      <c r="L20572" s="61" t="s">
        <v>81</v>
      </c>
      <c r="M20572" s="61">
        <f>VLOOKUP(H20572,zdroj!C:F,4,0)</f>
        <v>0</v>
      </c>
      <c r="N20572" s="61" t="str">
        <f t="shared" si="642"/>
        <v>-</v>
      </c>
      <c r="P20572" s="73" t="str">
        <f t="shared" si="643"/>
        <v/>
      </c>
      <c r="Q20572" s="61" t="s">
        <v>86</v>
      </c>
    </row>
    <row r="20573" spans="8:17" x14ac:dyDescent="0.25">
      <c r="H20573" s="59">
        <v>70980</v>
      </c>
      <c r="I20573" s="59" t="s">
        <v>72</v>
      </c>
      <c r="J20573" s="59">
        <v>9140361</v>
      </c>
      <c r="K20573" s="59" t="s">
        <v>21008</v>
      </c>
      <c r="L20573" s="61" t="s">
        <v>81</v>
      </c>
      <c r="M20573" s="61">
        <f>VLOOKUP(H20573,zdroj!C:F,4,0)</f>
        <v>0</v>
      </c>
      <c r="N20573" s="61" t="str">
        <f t="shared" si="642"/>
        <v>-</v>
      </c>
      <c r="P20573" s="73" t="str">
        <f t="shared" si="643"/>
        <v/>
      </c>
      <c r="Q20573" s="61" t="s">
        <v>86</v>
      </c>
    </row>
    <row r="20574" spans="8:17" x14ac:dyDescent="0.25">
      <c r="H20574" s="59">
        <v>70980</v>
      </c>
      <c r="I20574" s="59" t="s">
        <v>72</v>
      </c>
      <c r="J20574" s="59">
        <v>9140379</v>
      </c>
      <c r="K20574" s="59" t="s">
        <v>21009</v>
      </c>
      <c r="L20574" s="61" t="s">
        <v>81</v>
      </c>
      <c r="M20574" s="61">
        <f>VLOOKUP(H20574,zdroj!C:F,4,0)</f>
        <v>0</v>
      </c>
      <c r="N20574" s="61" t="str">
        <f t="shared" si="642"/>
        <v>-</v>
      </c>
      <c r="P20574" s="73" t="str">
        <f t="shared" si="643"/>
        <v/>
      </c>
      <c r="Q20574" s="61" t="s">
        <v>86</v>
      </c>
    </row>
    <row r="20575" spans="8:17" x14ac:dyDescent="0.25">
      <c r="H20575" s="59">
        <v>70980</v>
      </c>
      <c r="I20575" s="59" t="s">
        <v>72</v>
      </c>
      <c r="J20575" s="59">
        <v>9140387</v>
      </c>
      <c r="K20575" s="59" t="s">
        <v>21010</v>
      </c>
      <c r="L20575" s="61" t="s">
        <v>81</v>
      </c>
      <c r="M20575" s="61">
        <f>VLOOKUP(H20575,zdroj!C:F,4,0)</f>
        <v>0</v>
      </c>
      <c r="N20575" s="61" t="str">
        <f t="shared" si="642"/>
        <v>-</v>
      </c>
      <c r="P20575" s="73" t="str">
        <f t="shared" si="643"/>
        <v/>
      </c>
      <c r="Q20575" s="61" t="s">
        <v>86</v>
      </c>
    </row>
    <row r="20576" spans="8:17" x14ac:dyDescent="0.25">
      <c r="H20576" s="59">
        <v>70980</v>
      </c>
      <c r="I20576" s="59" t="s">
        <v>72</v>
      </c>
      <c r="J20576" s="59">
        <v>9140395</v>
      </c>
      <c r="K20576" s="59" t="s">
        <v>21011</v>
      </c>
      <c r="L20576" s="61" t="s">
        <v>81</v>
      </c>
      <c r="M20576" s="61">
        <f>VLOOKUP(H20576,zdroj!C:F,4,0)</f>
        <v>0</v>
      </c>
      <c r="N20576" s="61" t="str">
        <f t="shared" si="642"/>
        <v>-</v>
      </c>
      <c r="P20576" s="73" t="str">
        <f t="shared" si="643"/>
        <v/>
      </c>
      <c r="Q20576" s="61" t="s">
        <v>86</v>
      </c>
    </row>
    <row r="20577" spans="8:17" x14ac:dyDescent="0.25">
      <c r="H20577" s="59">
        <v>70980</v>
      </c>
      <c r="I20577" s="59" t="s">
        <v>72</v>
      </c>
      <c r="J20577" s="59">
        <v>9140409</v>
      </c>
      <c r="K20577" s="59" t="s">
        <v>21012</v>
      </c>
      <c r="L20577" s="61" t="s">
        <v>81</v>
      </c>
      <c r="M20577" s="61">
        <f>VLOOKUP(H20577,zdroj!C:F,4,0)</f>
        <v>0</v>
      </c>
      <c r="N20577" s="61" t="str">
        <f t="shared" si="642"/>
        <v>-</v>
      </c>
      <c r="P20577" s="73" t="str">
        <f t="shared" si="643"/>
        <v/>
      </c>
      <c r="Q20577" s="61" t="s">
        <v>86</v>
      </c>
    </row>
    <row r="20578" spans="8:17" x14ac:dyDescent="0.25">
      <c r="H20578" s="59">
        <v>70980</v>
      </c>
      <c r="I20578" s="59" t="s">
        <v>72</v>
      </c>
      <c r="J20578" s="59">
        <v>9140417</v>
      </c>
      <c r="K20578" s="59" t="s">
        <v>21013</v>
      </c>
      <c r="L20578" s="61" t="s">
        <v>81</v>
      </c>
      <c r="M20578" s="61">
        <f>VLOOKUP(H20578,zdroj!C:F,4,0)</f>
        <v>0</v>
      </c>
      <c r="N20578" s="61" t="str">
        <f t="shared" si="642"/>
        <v>-</v>
      </c>
      <c r="P20578" s="73" t="str">
        <f t="shared" si="643"/>
        <v/>
      </c>
      <c r="Q20578" s="61" t="s">
        <v>86</v>
      </c>
    </row>
    <row r="20579" spans="8:17" x14ac:dyDescent="0.25">
      <c r="H20579" s="59">
        <v>70980</v>
      </c>
      <c r="I20579" s="59" t="s">
        <v>72</v>
      </c>
      <c r="J20579" s="59">
        <v>9140425</v>
      </c>
      <c r="K20579" s="59" t="s">
        <v>21014</v>
      </c>
      <c r="L20579" s="61" t="s">
        <v>81</v>
      </c>
      <c r="M20579" s="61">
        <f>VLOOKUP(H20579,zdroj!C:F,4,0)</f>
        <v>0</v>
      </c>
      <c r="N20579" s="61" t="str">
        <f t="shared" si="642"/>
        <v>-</v>
      </c>
      <c r="P20579" s="73" t="str">
        <f t="shared" si="643"/>
        <v/>
      </c>
      <c r="Q20579" s="61" t="s">
        <v>86</v>
      </c>
    </row>
    <row r="20580" spans="8:17" x14ac:dyDescent="0.25">
      <c r="H20580" s="59">
        <v>70980</v>
      </c>
      <c r="I20580" s="59" t="s">
        <v>72</v>
      </c>
      <c r="J20580" s="59">
        <v>9140433</v>
      </c>
      <c r="K20580" s="59" t="s">
        <v>21015</v>
      </c>
      <c r="L20580" s="61" t="s">
        <v>81</v>
      </c>
      <c r="M20580" s="61">
        <f>VLOOKUP(H20580,zdroj!C:F,4,0)</f>
        <v>0</v>
      </c>
      <c r="N20580" s="61" t="str">
        <f t="shared" si="642"/>
        <v>-</v>
      </c>
      <c r="P20580" s="73" t="str">
        <f t="shared" si="643"/>
        <v/>
      </c>
      <c r="Q20580" s="61" t="s">
        <v>86</v>
      </c>
    </row>
    <row r="20581" spans="8:17" x14ac:dyDescent="0.25">
      <c r="H20581" s="59">
        <v>70980</v>
      </c>
      <c r="I20581" s="59" t="s">
        <v>72</v>
      </c>
      <c r="J20581" s="59">
        <v>9140441</v>
      </c>
      <c r="K20581" s="59" t="s">
        <v>21016</v>
      </c>
      <c r="L20581" s="61" t="s">
        <v>81</v>
      </c>
      <c r="M20581" s="61">
        <f>VLOOKUP(H20581,zdroj!C:F,4,0)</f>
        <v>0</v>
      </c>
      <c r="N20581" s="61" t="str">
        <f t="shared" si="642"/>
        <v>-</v>
      </c>
      <c r="P20581" s="73" t="str">
        <f t="shared" si="643"/>
        <v/>
      </c>
      <c r="Q20581" s="61" t="s">
        <v>86</v>
      </c>
    </row>
    <row r="20582" spans="8:17" x14ac:dyDescent="0.25">
      <c r="H20582" s="59">
        <v>70980</v>
      </c>
      <c r="I20582" s="59" t="s">
        <v>72</v>
      </c>
      <c r="J20582" s="59">
        <v>9140450</v>
      </c>
      <c r="K20582" s="59" t="s">
        <v>21017</v>
      </c>
      <c r="L20582" s="61" t="s">
        <v>81</v>
      </c>
      <c r="M20582" s="61">
        <f>VLOOKUP(H20582,zdroj!C:F,4,0)</f>
        <v>0</v>
      </c>
      <c r="N20582" s="61" t="str">
        <f t="shared" si="642"/>
        <v>-</v>
      </c>
      <c r="P20582" s="73" t="str">
        <f t="shared" si="643"/>
        <v/>
      </c>
      <c r="Q20582" s="61" t="s">
        <v>86</v>
      </c>
    </row>
    <row r="20583" spans="8:17" x14ac:dyDescent="0.25">
      <c r="H20583" s="59">
        <v>70980</v>
      </c>
      <c r="I20583" s="59" t="s">
        <v>72</v>
      </c>
      <c r="J20583" s="59">
        <v>9140468</v>
      </c>
      <c r="K20583" s="59" t="s">
        <v>21018</v>
      </c>
      <c r="L20583" s="61" t="s">
        <v>81</v>
      </c>
      <c r="M20583" s="61">
        <f>VLOOKUP(H20583,zdroj!C:F,4,0)</f>
        <v>0</v>
      </c>
      <c r="N20583" s="61" t="str">
        <f t="shared" si="642"/>
        <v>-</v>
      </c>
      <c r="P20583" s="73" t="str">
        <f t="shared" si="643"/>
        <v/>
      </c>
      <c r="Q20583" s="61" t="s">
        <v>86</v>
      </c>
    </row>
    <row r="20584" spans="8:17" x14ac:dyDescent="0.25">
      <c r="H20584" s="59">
        <v>70980</v>
      </c>
      <c r="I20584" s="59" t="s">
        <v>72</v>
      </c>
      <c r="J20584" s="59">
        <v>9140476</v>
      </c>
      <c r="K20584" s="59" t="s">
        <v>21019</v>
      </c>
      <c r="L20584" s="61" t="s">
        <v>81</v>
      </c>
      <c r="M20584" s="61">
        <f>VLOOKUP(H20584,zdroj!C:F,4,0)</f>
        <v>0</v>
      </c>
      <c r="N20584" s="61" t="str">
        <f t="shared" si="642"/>
        <v>-</v>
      </c>
      <c r="P20584" s="73" t="str">
        <f t="shared" si="643"/>
        <v/>
      </c>
      <c r="Q20584" s="61" t="s">
        <v>86</v>
      </c>
    </row>
    <row r="20585" spans="8:17" x14ac:dyDescent="0.25">
      <c r="H20585" s="59">
        <v>70980</v>
      </c>
      <c r="I20585" s="59" t="s">
        <v>72</v>
      </c>
      <c r="J20585" s="59">
        <v>9140484</v>
      </c>
      <c r="K20585" s="59" t="s">
        <v>21020</v>
      </c>
      <c r="L20585" s="61" t="s">
        <v>81</v>
      </c>
      <c r="M20585" s="61">
        <f>VLOOKUP(H20585,zdroj!C:F,4,0)</f>
        <v>0</v>
      </c>
      <c r="N20585" s="61" t="str">
        <f t="shared" si="642"/>
        <v>-</v>
      </c>
      <c r="P20585" s="73" t="str">
        <f t="shared" si="643"/>
        <v/>
      </c>
      <c r="Q20585" s="61" t="s">
        <v>86</v>
      </c>
    </row>
    <row r="20586" spans="8:17" x14ac:dyDescent="0.25">
      <c r="H20586" s="59">
        <v>70980</v>
      </c>
      <c r="I20586" s="59" t="s">
        <v>72</v>
      </c>
      <c r="J20586" s="59">
        <v>9140492</v>
      </c>
      <c r="K20586" s="59" t="s">
        <v>21021</v>
      </c>
      <c r="L20586" s="61" t="s">
        <v>81</v>
      </c>
      <c r="M20586" s="61">
        <f>VLOOKUP(H20586,zdroj!C:F,4,0)</f>
        <v>0</v>
      </c>
      <c r="N20586" s="61" t="str">
        <f t="shared" si="642"/>
        <v>-</v>
      </c>
      <c r="P20586" s="73" t="str">
        <f t="shared" si="643"/>
        <v/>
      </c>
      <c r="Q20586" s="61" t="s">
        <v>86</v>
      </c>
    </row>
    <row r="20587" spans="8:17" x14ac:dyDescent="0.25">
      <c r="H20587" s="59">
        <v>70980</v>
      </c>
      <c r="I20587" s="59" t="s">
        <v>72</v>
      </c>
      <c r="J20587" s="59">
        <v>9140506</v>
      </c>
      <c r="K20587" s="59" t="s">
        <v>21022</v>
      </c>
      <c r="L20587" s="61" t="s">
        <v>81</v>
      </c>
      <c r="M20587" s="61">
        <f>VLOOKUP(H20587,zdroj!C:F,4,0)</f>
        <v>0</v>
      </c>
      <c r="N20587" s="61" t="str">
        <f t="shared" si="642"/>
        <v>-</v>
      </c>
      <c r="P20587" s="73" t="str">
        <f t="shared" si="643"/>
        <v/>
      </c>
      <c r="Q20587" s="61" t="s">
        <v>86</v>
      </c>
    </row>
    <row r="20588" spans="8:17" x14ac:dyDescent="0.25">
      <c r="H20588" s="59">
        <v>70980</v>
      </c>
      <c r="I20588" s="59" t="s">
        <v>72</v>
      </c>
      <c r="J20588" s="59">
        <v>9140514</v>
      </c>
      <c r="K20588" s="59" t="s">
        <v>21023</v>
      </c>
      <c r="L20588" s="61" t="s">
        <v>81</v>
      </c>
      <c r="M20588" s="61">
        <f>VLOOKUP(H20588,zdroj!C:F,4,0)</f>
        <v>0</v>
      </c>
      <c r="N20588" s="61" t="str">
        <f t="shared" si="642"/>
        <v>-</v>
      </c>
      <c r="P20588" s="73" t="str">
        <f t="shared" si="643"/>
        <v/>
      </c>
      <c r="Q20588" s="61" t="s">
        <v>86</v>
      </c>
    </row>
    <row r="20589" spans="8:17" x14ac:dyDescent="0.25">
      <c r="H20589" s="59">
        <v>70980</v>
      </c>
      <c r="I20589" s="59" t="s">
        <v>72</v>
      </c>
      <c r="J20589" s="59">
        <v>9140522</v>
      </c>
      <c r="K20589" s="59" t="s">
        <v>21024</v>
      </c>
      <c r="L20589" s="61" t="s">
        <v>81</v>
      </c>
      <c r="M20589" s="61">
        <f>VLOOKUP(H20589,zdroj!C:F,4,0)</f>
        <v>0</v>
      </c>
      <c r="N20589" s="61" t="str">
        <f t="shared" si="642"/>
        <v>-</v>
      </c>
      <c r="P20589" s="73" t="str">
        <f t="shared" si="643"/>
        <v/>
      </c>
      <c r="Q20589" s="61" t="s">
        <v>86</v>
      </c>
    </row>
    <row r="20590" spans="8:17" x14ac:dyDescent="0.25">
      <c r="H20590" s="59">
        <v>70980</v>
      </c>
      <c r="I20590" s="59" t="s">
        <v>72</v>
      </c>
      <c r="J20590" s="59">
        <v>9140531</v>
      </c>
      <c r="K20590" s="59" t="s">
        <v>21025</v>
      </c>
      <c r="L20590" s="61" t="s">
        <v>81</v>
      </c>
      <c r="M20590" s="61">
        <f>VLOOKUP(H20590,zdroj!C:F,4,0)</f>
        <v>0</v>
      </c>
      <c r="N20590" s="61" t="str">
        <f t="shared" si="642"/>
        <v>-</v>
      </c>
      <c r="P20590" s="73" t="str">
        <f t="shared" si="643"/>
        <v/>
      </c>
      <c r="Q20590" s="61" t="s">
        <v>86</v>
      </c>
    </row>
    <row r="20591" spans="8:17" x14ac:dyDescent="0.25">
      <c r="H20591" s="59">
        <v>70980</v>
      </c>
      <c r="I20591" s="59" t="s">
        <v>72</v>
      </c>
      <c r="J20591" s="59">
        <v>9140549</v>
      </c>
      <c r="K20591" s="59" t="s">
        <v>21026</v>
      </c>
      <c r="L20591" s="61" t="s">
        <v>81</v>
      </c>
      <c r="M20591" s="61">
        <f>VLOOKUP(H20591,zdroj!C:F,4,0)</f>
        <v>0</v>
      </c>
      <c r="N20591" s="61" t="str">
        <f t="shared" si="642"/>
        <v>-</v>
      </c>
      <c r="P20591" s="73" t="str">
        <f t="shared" si="643"/>
        <v/>
      </c>
      <c r="Q20591" s="61" t="s">
        <v>86</v>
      </c>
    </row>
    <row r="20592" spans="8:17" x14ac:dyDescent="0.25">
      <c r="H20592" s="59">
        <v>70980</v>
      </c>
      <c r="I20592" s="59" t="s">
        <v>72</v>
      </c>
      <c r="J20592" s="59">
        <v>9140557</v>
      </c>
      <c r="K20592" s="59" t="s">
        <v>21027</v>
      </c>
      <c r="L20592" s="61" t="s">
        <v>81</v>
      </c>
      <c r="M20592" s="61">
        <f>VLOOKUP(H20592,zdroj!C:F,4,0)</f>
        <v>0</v>
      </c>
      <c r="N20592" s="61" t="str">
        <f t="shared" si="642"/>
        <v>-</v>
      </c>
      <c r="P20592" s="73" t="str">
        <f t="shared" si="643"/>
        <v/>
      </c>
      <c r="Q20592" s="61" t="s">
        <v>86</v>
      </c>
    </row>
    <row r="20593" spans="8:17" x14ac:dyDescent="0.25">
      <c r="H20593" s="59">
        <v>70980</v>
      </c>
      <c r="I20593" s="59" t="s">
        <v>72</v>
      </c>
      <c r="J20593" s="59">
        <v>9140565</v>
      </c>
      <c r="K20593" s="59" t="s">
        <v>21028</v>
      </c>
      <c r="L20593" s="61" t="s">
        <v>81</v>
      </c>
      <c r="M20593" s="61">
        <f>VLOOKUP(H20593,zdroj!C:F,4,0)</f>
        <v>0</v>
      </c>
      <c r="N20593" s="61" t="str">
        <f t="shared" si="642"/>
        <v>-</v>
      </c>
      <c r="P20593" s="73" t="str">
        <f t="shared" si="643"/>
        <v/>
      </c>
      <c r="Q20593" s="61" t="s">
        <v>86</v>
      </c>
    </row>
    <row r="20594" spans="8:17" x14ac:dyDescent="0.25">
      <c r="H20594" s="59">
        <v>70980</v>
      </c>
      <c r="I20594" s="59" t="s">
        <v>72</v>
      </c>
      <c r="J20594" s="59">
        <v>9140573</v>
      </c>
      <c r="K20594" s="59" t="s">
        <v>21029</v>
      </c>
      <c r="L20594" s="61" t="s">
        <v>81</v>
      </c>
      <c r="M20594" s="61">
        <f>VLOOKUP(H20594,zdroj!C:F,4,0)</f>
        <v>0</v>
      </c>
      <c r="N20594" s="61" t="str">
        <f t="shared" si="642"/>
        <v>-</v>
      </c>
      <c r="P20594" s="73" t="str">
        <f t="shared" si="643"/>
        <v/>
      </c>
      <c r="Q20594" s="61" t="s">
        <v>86</v>
      </c>
    </row>
    <row r="20595" spans="8:17" x14ac:dyDescent="0.25">
      <c r="H20595" s="59">
        <v>70980</v>
      </c>
      <c r="I20595" s="59" t="s">
        <v>72</v>
      </c>
      <c r="J20595" s="59">
        <v>9140581</v>
      </c>
      <c r="K20595" s="59" t="s">
        <v>21030</v>
      </c>
      <c r="L20595" s="61" t="s">
        <v>81</v>
      </c>
      <c r="M20595" s="61">
        <f>VLOOKUP(H20595,zdroj!C:F,4,0)</f>
        <v>0</v>
      </c>
      <c r="N20595" s="61" t="str">
        <f t="shared" si="642"/>
        <v>-</v>
      </c>
      <c r="P20595" s="73" t="str">
        <f t="shared" si="643"/>
        <v/>
      </c>
      <c r="Q20595" s="61" t="s">
        <v>86</v>
      </c>
    </row>
    <row r="20596" spans="8:17" x14ac:dyDescent="0.25">
      <c r="H20596" s="59">
        <v>70980</v>
      </c>
      <c r="I20596" s="59" t="s">
        <v>72</v>
      </c>
      <c r="J20596" s="59">
        <v>9140590</v>
      </c>
      <c r="K20596" s="59" t="s">
        <v>21031</v>
      </c>
      <c r="L20596" s="61" t="s">
        <v>81</v>
      </c>
      <c r="M20596" s="61">
        <f>VLOOKUP(H20596,zdroj!C:F,4,0)</f>
        <v>0</v>
      </c>
      <c r="N20596" s="61" t="str">
        <f t="shared" si="642"/>
        <v>-</v>
      </c>
      <c r="P20596" s="73" t="str">
        <f t="shared" si="643"/>
        <v/>
      </c>
      <c r="Q20596" s="61" t="s">
        <v>86</v>
      </c>
    </row>
    <row r="20597" spans="8:17" x14ac:dyDescent="0.25">
      <c r="H20597" s="59">
        <v>70980</v>
      </c>
      <c r="I20597" s="59" t="s">
        <v>72</v>
      </c>
      <c r="J20597" s="59">
        <v>9140603</v>
      </c>
      <c r="K20597" s="59" t="s">
        <v>21032</v>
      </c>
      <c r="L20597" s="61" t="s">
        <v>81</v>
      </c>
      <c r="M20597" s="61">
        <f>VLOOKUP(H20597,zdroj!C:F,4,0)</f>
        <v>0</v>
      </c>
      <c r="N20597" s="61" t="str">
        <f t="shared" si="642"/>
        <v>-</v>
      </c>
      <c r="P20597" s="73" t="str">
        <f t="shared" si="643"/>
        <v/>
      </c>
      <c r="Q20597" s="61" t="s">
        <v>86</v>
      </c>
    </row>
    <row r="20598" spans="8:17" x14ac:dyDescent="0.25">
      <c r="H20598" s="59">
        <v>70980</v>
      </c>
      <c r="I20598" s="59" t="s">
        <v>72</v>
      </c>
      <c r="J20598" s="59">
        <v>9140611</v>
      </c>
      <c r="K20598" s="59" t="s">
        <v>21033</v>
      </c>
      <c r="L20598" s="61" t="s">
        <v>81</v>
      </c>
      <c r="M20598" s="61">
        <f>VLOOKUP(H20598,zdroj!C:F,4,0)</f>
        <v>0</v>
      </c>
      <c r="N20598" s="61" t="str">
        <f t="shared" si="642"/>
        <v>-</v>
      </c>
      <c r="P20598" s="73" t="str">
        <f t="shared" si="643"/>
        <v/>
      </c>
      <c r="Q20598" s="61" t="s">
        <v>86</v>
      </c>
    </row>
    <row r="20599" spans="8:17" x14ac:dyDescent="0.25">
      <c r="H20599" s="59">
        <v>70980</v>
      </c>
      <c r="I20599" s="59" t="s">
        <v>72</v>
      </c>
      <c r="J20599" s="59">
        <v>9140620</v>
      </c>
      <c r="K20599" s="59" t="s">
        <v>21034</v>
      </c>
      <c r="L20599" s="61" t="s">
        <v>81</v>
      </c>
      <c r="M20599" s="61">
        <f>VLOOKUP(H20599,zdroj!C:F,4,0)</f>
        <v>0</v>
      </c>
      <c r="N20599" s="61" t="str">
        <f t="shared" si="642"/>
        <v>-</v>
      </c>
      <c r="P20599" s="73" t="str">
        <f t="shared" si="643"/>
        <v/>
      </c>
      <c r="Q20599" s="61" t="s">
        <v>86</v>
      </c>
    </row>
    <row r="20600" spans="8:17" x14ac:dyDescent="0.25">
      <c r="H20600" s="59">
        <v>70980</v>
      </c>
      <c r="I20600" s="59" t="s">
        <v>72</v>
      </c>
      <c r="J20600" s="59">
        <v>9140638</v>
      </c>
      <c r="K20600" s="59" t="s">
        <v>21035</v>
      </c>
      <c r="L20600" s="61" t="s">
        <v>81</v>
      </c>
      <c r="M20600" s="61">
        <f>VLOOKUP(H20600,zdroj!C:F,4,0)</f>
        <v>0</v>
      </c>
      <c r="N20600" s="61" t="str">
        <f t="shared" si="642"/>
        <v>-</v>
      </c>
      <c r="P20600" s="73" t="str">
        <f t="shared" si="643"/>
        <v/>
      </c>
      <c r="Q20600" s="61" t="s">
        <v>86</v>
      </c>
    </row>
    <row r="20601" spans="8:17" x14ac:dyDescent="0.25">
      <c r="H20601" s="59">
        <v>70980</v>
      </c>
      <c r="I20601" s="59" t="s">
        <v>72</v>
      </c>
      <c r="J20601" s="59">
        <v>9140646</v>
      </c>
      <c r="K20601" s="59" t="s">
        <v>21036</v>
      </c>
      <c r="L20601" s="61" t="s">
        <v>81</v>
      </c>
      <c r="M20601" s="61">
        <f>VLOOKUP(H20601,zdroj!C:F,4,0)</f>
        <v>0</v>
      </c>
      <c r="N20601" s="61" t="str">
        <f t="shared" si="642"/>
        <v>-</v>
      </c>
      <c r="P20601" s="73" t="str">
        <f t="shared" si="643"/>
        <v/>
      </c>
      <c r="Q20601" s="61" t="s">
        <v>86</v>
      </c>
    </row>
    <row r="20602" spans="8:17" x14ac:dyDescent="0.25">
      <c r="H20602" s="59">
        <v>70980</v>
      </c>
      <c r="I20602" s="59" t="s">
        <v>72</v>
      </c>
      <c r="J20602" s="59">
        <v>9140654</v>
      </c>
      <c r="K20602" s="59" t="s">
        <v>21037</v>
      </c>
      <c r="L20602" s="61" t="s">
        <v>81</v>
      </c>
      <c r="M20602" s="61">
        <f>VLOOKUP(H20602,zdroj!C:F,4,0)</f>
        <v>0</v>
      </c>
      <c r="N20602" s="61" t="str">
        <f t="shared" si="642"/>
        <v>-</v>
      </c>
      <c r="P20602" s="73" t="str">
        <f t="shared" si="643"/>
        <v/>
      </c>
      <c r="Q20602" s="61" t="s">
        <v>86</v>
      </c>
    </row>
    <row r="20603" spans="8:17" x14ac:dyDescent="0.25">
      <c r="H20603" s="59">
        <v>70980</v>
      </c>
      <c r="I20603" s="59" t="s">
        <v>72</v>
      </c>
      <c r="J20603" s="59">
        <v>9140662</v>
      </c>
      <c r="K20603" s="59" t="s">
        <v>21038</v>
      </c>
      <c r="L20603" s="61" t="s">
        <v>81</v>
      </c>
      <c r="M20603" s="61">
        <f>VLOOKUP(H20603,zdroj!C:F,4,0)</f>
        <v>0</v>
      </c>
      <c r="N20603" s="61" t="str">
        <f t="shared" si="642"/>
        <v>-</v>
      </c>
      <c r="P20603" s="73" t="str">
        <f t="shared" si="643"/>
        <v/>
      </c>
      <c r="Q20603" s="61" t="s">
        <v>86</v>
      </c>
    </row>
    <row r="20604" spans="8:17" x14ac:dyDescent="0.25">
      <c r="H20604" s="59">
        <v>70980</v>
      </c>
      <c r="I20604" s="59" t="s">
        <v>72</v>
      </c>
      <c r="J20604" s="59">
        <v>9140671</v>
      </c>
      <c r="K20604" s="59" t="s">
        <v>21039</v>
      </c>
      <c r="L20604" s="61" t="s">
        <v>81</v>
      </c>
      <c r="M20604" s="61">
        <f>VLOOKUP(H20604,zdroj!C:F,4,0)</f>
        <v>0</v>
      </c>
      <c r="N20604" s="61" t="str">
        <f t="shared" si="642"/>
        <v>-</v>
      </c>
      <c r="P20604" s="73" t="str">
        <f t="shared" si="643"/>
        <v/>
      </c>
      <c r="Q20604" s="61" t="s">
        <v>86</v>
      </c>
    </row>
    <row r="20605" spans="8:17" x14ac:dyDescent="0.25">
      <c r="H20605" s="59">
        <v>70980</v>
      </c>
      <c r="I20605" s="59" t="s">
        <v>72</v>
      </c>
      <c r="J20605" s="59">
        <v>9140689</v>
      </c>
      <c r="K20605" s="59" t="s">
        <v>21040</v>
      </c>
      <c r="L20605" s="61" t="s">
        <v>81</v>
      </c>
      <c r="M20605" s="61">
        <f>VLOOKUP(H20605,zdroj!C:F,4,0)</f>
        <v>0</v>
      </c>
      <c r="N20605" s="61" t="str">
        <f t="shared" si="642"/>
        <v>-</v>
      </c>
      <c r="P20605" s="73" t="str">
        <f t="shared" si="643"/>
        <v/>
      </c>
      <c r="Q20605" s="61" t="s">
        <v>86</v>
      </c>
    </row>
    <row r="20606" spans="8:17" x14ac:dyDescent="0.25">
      <c r="H20606" s="59">
        <v>70980</v>
      </c>
      <c r="I20606" s="59" t="s">
        <v>72</v>
      </c>
      <c r="J20606" s="59">
        <v>9140697</v>
      </c>
      <c r="K20606" s="59" t="s">
        <v>21041</v>
      </c>
      <c r="L20606" s="61" t="s">
        <v>81</v>
      </c>
      <c r="M20606" s="61">
        <f>VLOOKUP(H20606,zdroj!C:F,4,0)</f>
        <v>0</v>
      </c>
      <c r="N20606" s="61" t="str">
        <f t="shared" si="642"/>
        <v>-</v>
      </c>
      <c r="P20606" s="73" t="str">
        <f t="shared" si="643"/>
        <v/>
      </c>
      <c r="Q20606" s="61" t="s">
        <v>86</v>
      </c>
    </row>
    <row r="20607" spans="8:17" x14ac:dyDescent="0.25">
      <c r="H20607" s="59">
        <v>70980</v>
      </c>
      <c r="I20607" s="59" t="s">
        <v>72</v>
      </c>
      <c r="J20607" s="59">
        <v>9140701</v>
      </c>
      <c r="K20607" s="59" t="s">
        <v>21042</v>
      </c>
      <c r="L20607" s="61" t="s">
        <v>81</v>
      </c>
      <c r="M20607" s="61">
        <f>VLOOKUP(H20607,zdroj!C:F,4,0)</f>
        <v>0</v>
      </c>
      <c r="N20607" s="61" t="str">
        <f t="shared" si="642"/>
        <v>-</v>
      </c>
      <c r="P20607" s="73" t="str">
        <f t="shared" si="643"/>
        <v/>
      </c>
      <c r="Q20607" s="61" t="s">
        <v>86</v>
      </c>
    </row>
    <row r="20608" spans="8:17" x14ac:dyDescent="0.25">
      <c r="H20608" s="59">
        <v>70980</v>
      </c>
      <c r="I20608" s="59" t="s">
        <v>72</v>
      </c>
      <c r="J20608" s="59">
        <v>9140719</v>
      </c>
      <c r="K20608" s="59" t="s">
        <v>21043</v>
      </c>
      <c r="L20608" s="61" t="s">
        <v>81</v>
      </c>
      <c r="M20608" s="61">
        <f>VLOOKUP(H20608,zdroj!C:F,4,0)</f>
        <v>0</v>
      </c>
      <c r="N20608" s="61" t="str">
        <f t="shared" si="642"/>
        <v>-</v>
      </c>
      <c r="P20608" s="73" t="str">
        <f t="shared" si="643"/>
        <v/>
      </c>
      <c r="Q20608" s="61" t="s">
        <v>86</v>
      </c>
    </row>
    <row r="20609" spans="8:17" x14ac:dyDescent="0.25">
      <c r="H20609" s="59">
        <v>70980</v>
      </c>
      <c r="I20609" s="59" t="s">
        <v>72</v>
      </c>
      <c r="J20609" s="59">
        <v>9140727</v>
      </c>
      <c r="K20609" s="59" t="s">
        <v>21044</v>
      </c>
      <c r="L20609" s="61" t="s">
        <v>81</v>
      </c>
      <c r="M20609" s="61">
        <f>VLOOKUP(H20609,zdroj!C:F,4,0)</f>
        <v>0</v>
      </c>
      <c r="N20609" s="61" t="str">
        <f t="shared" si="642"/>
        <v>-</v>
      </c>
      <c r="P20609" s="73" t="str">
        <f t="shared" si="643"/>
        <v/>
      </c>
      <c r="Q20609" s="61" t="s">
        <v>86</v>
      </c>
    </row>
    <row r="20610" spans="8:17" x14ac:dyDescent="0.25">
      <c r="H20610" s="59">
        <v>70980</v>
      </c>
      <c r="I20610" s="59" t="s">
        <v>72</v>
      </c>
      <c r="J20610" s="59">
        <v>9140735</v>
      </c>
      <c r="K20610" s="59" t="s">
        <v>21045</v>
      </c>
      <c r="L20610" s="61" t="s">
        <v>81</v>
      </c>
      <c r="M20610" s="61">
        <f>VLOOKUP(H20610,zdroj!C:F,4,0)</f>
        <v>0</v>
      </c>
      <c r="N20610" s="61" t="str">
        <f t="shared" si="642"/>
        <v>-</v>
      </c>
      <c r="P20610" s="73" t="str">
        <f t="shared" si="643"/>
        <v/>
      </c>
      <c r="Q20610" s="61" t="s">
        <v>86</v>
      </c>
    </row>
    <row r="20611" spans="8:17" x14ac:dyDescent="0.25">
      <c r="H20611" s="59">
        <v>70980</v>
      </c>
      <c r="I20611" s="59" t="s">
        <v>72</v>
      </c>
      <c r="J20611" s="59">
        <v>9140743</v>
      </c>
      <c r="K20611" s="59" t="s">
        <v>21046</v>
      </c>
      <c r="L20611" s="61" t="s">
        <v>81</v>
      </c>
      <c r="M20611" s="61">
        <f>VLOOKUP(H20611,zdroj!C:F,4,0)</f>
        <v>0</v>
      </c>
      <c r="N20611" s="61" t="str">
        <f t="shared" si="642"/>
        <v>-</v>
      </c>
      <c r="P20611" s="73" t="str">
        <f t="shared" si="643"/>
        <v/>
      </c>
      <c r="Q20611" s="61" t="s">
        <v>86</v>
      </c>
    </row>
    <row r="20612" spans="8:17" x14ac:dyDescent="0.25">
      <c r="H20612" s="59">
        <v>70980</v>
      </c>
      <c r="I20612" s="59" t="s">
        <v>72</v>
      </c>
      <c r="J20612" s="59">
        <v>9140751</v>
      </c>
      <c r="K20612" s="59" t="s">
        <v>21047</v>
      </c>
      <c r="L20612" s="61" t="s">
        <v>81</v>
      </c>
      <c r="M20612" s="61">
        <f>VLOOKUP(H20612,zdroj!C:F,4,0)</f>
        <v>0</v>
      </c>
      <c r="N20612" s="61" t="str">
        <f t="shared" si="642"/>
        <v>-</v>
      </c>
      <c r="P20612" s="73" t="str">
        <f t="shared" si="643"/>
        <v/>
      </c>
      <c r="Q20612" s="61" t="s">
        <v>86</v>
      </c>
    </row>
    <row r="20613" spans="8:17" x14ac:dyDescent="0.25">
      <c r="H20613" s="59">
        <v>70980</v>
      </c>
      <c r="I20613" s="59" t="s">
        <v>72</v>
      </c>
      <c r="J20613" s="59">
        <v>9140760</v>
      </c>
      <c r="K20613" s="59" t="s">
        <v>21048</v>
      </c>
      <c r="L20613" s="61" t="s">
        <v>81</v>
      </c>
      <c r="M20613" s="61">
        <f>VLOOKUP(H20613,zdroj!C:F,4,0)</f>
        <v>0</v>
      </c>
      <c r="N20613" s="61" t="str">
        <f t="shared" si="642"/>
        <v>-</v>
      </c>
      <c r="P20613" s="73" t="str">
        <f t="shared" si="643"/>
        <v/>
      </c>
      <c r="Q20613" s="61" t="s">
        <v>86</v>
      </c>
    </row>
    <row r="20614" spans="8:17" x14ac:dyDescent="0.25">
      <c r="H20614" s="59">
        <v>70980</v>
      </c>
      <c r="I20614" s="59" t="s">
        <v>72</v>
      </c>
      <c r="J20614" s="59">
        <v>9140778</v>
      </c>
      <c r="K20614" s="59" t="s">
        <v>21049</v>
      </c>
      <c r="L20614" s="61" t="s">
        <v>81</v>
      </c>
      <c r="M20614" s="61">
        <f>VLOOKUP(H20614,zdroj!C:F,4,0)</f>
        <v>0</v>
      </c>
      <c r="N20614" s="61" t="str">
        <f t="shared" si="642"/>
        <v>-</v>
      </c>
      <c r="P20614" s="73" t="str">
        <f t="shared" si="643"/>
        <v/>
      </c>
      <c r="Q20614" s="61" t="s">
        <v>86</v>
      </c>
    </row>
    <row r="20615" spans="8:17" x14ac:dyDescent="0.25">
      <c r="H20615" s="59">
        <v>70980</v>
      </c>
      <c r="I20615" s="59" t="s">
        <v>72</v>
      </c>
      <c r="J20615" s="59">
        <v>9140786</v>
      </c>
      <c r="K20615" s="59" t="s">
        <v>21050</v>
      </c>
      <c r="L20615" s="61" t="s">
        <v>81</v>
      </c>
      <c r="M20615" s="61">
        <f>VLOOKUP(H20615,zdroj!C:F,4,0)</f>
        <v>0</v>
      </c>
      <c r="N20615" s="61" t="str">
        <f t="shared" ref="N20615:N20678" si="644">IF(M20615="A",IF(L20615="katA","katB",L20615),L20615)</f>
        <v>-</v>
      </c>
      <c r="P20615" s="73" t="str">
        <f t="shared" ref="P20615:P20678" si="645">IF(O20615="A",1,"")</f>
        <v/>
      </c>
      <c r="Q20615" s="61" t="s">
        <v>86</v>
      </c>
    </row>
    <row r="20616" spans="8:17" x14ac:dyDescent="0.25">
      <c r="H20616" s="59">
        <v>70980</v>
      </c>
      <c r="I20616" s="59" t="s">
        <v>72</v>
      </c>
      <c r="J20616" s="59">
        <v>26043483</v>
      </c>
      <c r="K20616" s="59" t="s">
        <v>21051</v>
      </c>
      <c r="L20616" s="61" t="s">
        <v>81</v>
      </c>
      <c r="M20616" s="61">
        <f>VLOOKUP(H20616,zdroj!C:F,4,0)</f>
        <v>0</v>
      </c>
      <c r="N20616" s="61" t="str">
        <f t="shared" si="644"/>
        <v>-</v>
      </c>
      <c r="P20616" s="73" t="str">
        <f t="shared" si="645"/>
        <v/>
      </c>
      <c r="Q20616" s="61" t="s">
        <v>86</v>
      </c>
    </row>
    <row r="20617" spans="8:17" x14ac:dyDescent="0.25">
      <c r="H20617" s="59">
        <v>70980</v>
      </c>
      <c r="I20617" s="59" t="s">
        <v>72</v>
      </c>
      <c r="J20617" s="59">
        <v>26175207</v>
      </c>
      <c r="K20617" s="59" t="s">
        <v>21052</v>
      </c>
      <c r="L20617" s="61" t="s">
        <v>81</v>
      </c>
      <c r="M20617" s="61">
        <f>VLOOKUP(H20617,zdroj!C:F,4,0)</f>
        <v>0</v>
      </c>
      <c r="N20617" s="61" t="str">
        <f t="shared" si="644"/>
        <v>-</v>
      </c>
      <c r="P20617" s="73" t="str">
        <f t="shared" si="645"/>
        <v/>
      </c>
      <c r="Q20617" s="61" t="s">
        <v>86</v>
      </c>
    </row>
    <row r="20618" spans="8:17" x14ac:dyDescent="0.25">
      <c r="H20618" s="59">
        <v>70980</v>
      </c>
      <c r="I20618" s="59" t="s">
        <v>72</v>
      </c>
      <c r="J20618" s="59">
        <v>26285975</v>
      </c>
      <c r="K20618" s="59" t="s">
        <v>21053</v>
      </c>
      <c r="L20618" s="61" t="s">
        <v>114</v>
      </c>
      <c r="M20618" s="61">
        <f>VLOOKUP(H20618,zdroj!C:F,4,0)</f>
        <v>0</v>
      </c>
      <c r="N20618" s="61" t="str">
        <f t="shared" si="644"/>
        <v>katC</v>
      </c>
      <c r="P20618" s="73" t="str">
        <f t="shared" si="645"/>
        <v/>
      </c>
      <c r="Q20618" s="61" t="s">
        <v>31</v>
      </c>
    </row>
    <row r="20619" spans="8:17" x14ac:dyDescent="0.25">
      <c r="H20619" s="59">
        <v>70980</v>
      </c>
      <c r="I20619" s="59" t="s">
        <v>72</v>
      </c>
      <c r="J20619" s="59">
        <v>27680118</v>
      </c>
      <c r="K20619" s="59" t="s">
        <v>21054</v>
      </c>
      <c r="L20619" s="61" t="s">
        <v>81</v>
      </c>
      <c r="M20619" s="61">
        <f>VLOOKUP(H20619,zdroj!C:F,4,0)</f>
        <v>0</v>
      </c>
      <c r="N20619" s="61" t="str">
        <f t="shared" si="644"/>
        <v>-</v>
      </c>
      <c r="P20619" s="73" t="str">
        <f t="shared" si="645"/>
        <v/>
      </c>
      <c r="Q20619" s="61" t="s">
        <v>86</v>
      </c>
    </row>
    <row r="20620" spans="8:17" x14ac:dyDescent="0.25">
      <c r="H20620" s="59">
        <v>70980</v>
      </c>
      <c r="I20620" s="59" t="s">
        <v>72</v>
      </c>
      <c r="J20620" s="59">
        <v>30791952</v>
      </c>
      <c r="K20620" s="59" t="s">
        <v>21055</v>
      </c>
      <c r="L20620" s="61" t="s">
        <v>81</v>
      </c>
      <c r="M20620" s="61">
        <f>VLOOKUP(H20620,zdroj!C:F,4,0)</f>
        <v>0</v>
      </c>
      <c r="N20620" s="61" t="str">
        <f t="shared" si="644"/>
        <v>-</v>
      </c>
      <c r="P20620" s="73" t="str">
        <f t="shared" si="645"/>
        <v/>
      </c>
      <c r="Q20620" s="61" t="s">
        <v>86</v>
      </c>
    </row>
    <row r="20621" spans="8:17" x14ac:dyDescent="0.25">
      <c r="H20621" s="59">
        <v>70980</v>
      </c>
      <c r="I20621" s="59" t="s">
        <v>72</v>
      </c>
      <c r="J20621" s="59">
        <v>30791961</v>
      </c>
      <c r="K20621" s="59" t="s">
        <v>21056</v>
      </c>
      <c r="L20621" s="61" t="s">
        <v>81</v>
      </c>
      <c r="M20621" s="61">
        <f>VLOOKUP(H20621,zdroj!C:F,4,0)</f>
        <v>0</v>
      </c>
      <c r="N20621" s="61" t="str">
        <f t="shared" si="644"/>
        <v>-</v>
      </c>
      <c r="P20621" s="73" t="str">
        <f t="shared" si="645"/>
        <v/>
      </c>
      <c r="Q20621" s="61" t="s">
        <v>86</v>
      </c>
    </row>
    <row r="20622" spans="8:17" x14ac:dyDescent="0.25">
      <c r="H20622" s="59">
        <v>70980</v>
      </c>
      <c r="I20622" s="59" t="s">
        <v>72</v>
      </c>
      <c r="J20622" s="59">
        <v>31246087</v>
      </c>
      <c r="K20622" s="59" t="s">
        <v>21057</v>
      </c>
      <c r="L20622" s="61" t="s">
        <v>81</v>
      </c>
      <c r="M20622" s="61">
        <f>VLOOKUP(H20622,zdroj!C:F,4,0)</f>
        <v>0</v>
      </c>
      <c r="N20622" s="61" t="str">
        <f t="shared" si="644"/>
        <v>-</v>
      </c>
      <c r="P20622" s="73" t="str">
        <f t="shared" si="645"/>
        <v/>
      </c>
      <c r="Q20622" s="61" t="s">
        <v>86</v>
      </c>
    </row>
    <row r="20623" spans="8:17" x14ac:dyDescent="0.25">
      <c r="H20623" s="59">
        <v>70980</v>
      </c>
      <c r="I20623" s="59" t="s">
        <v>72</v>
      </c>
      <c r="J20623" s="59">
        <v>31246095</v>
      </c>
      <c r="K20623" s="59" t="s">
        <v>21058</v>
      </c>
      <c r="L20623" s="61" t="s">
        <v>81</v>
      </c>
      <c r="M20623" s="61">
        <f>VLOOKUP(H20623,zdroj!C:F,4,0)</f>
        <v>0</v>
      </c>
      <c r="N20623" s="61" t="str">
        <f t="shared" si="644"/>
        <v>-</v>
      </c>
      <c r="P20623" s="73" t="str">
        <f t="shared" si="645"/>
        <v/>
      </c>
      <c r="Q20623" s="61" t="s">
        <v>86</v>
      </c>
    </row>
    <row r="20624" spans="8:17" x14ac:dyDescent="0.25">
      <c r="H20624" s="59">
        <v>70980</v>
      </c>
      <c r="I20624" s="59" t="s">
        <v>72</v>
      </c>
      <c r="J20624" s="59">
        <v>31246109</v>
      </c>
      <c r="K20624" s="59" t="s">
        <v>21059</v>
      </c>
      <c r="L20624" s="61" t="s">
        <v>81</v>
      </c>
      <c r="M20624" s="61">
        <f>VLOOKUP(H20624,zdroj!C:F,4,0)</f>
        <v>0</v>
      </c>
      <c r="N20624" s="61" t="str">
        <f t="shared" si="644"/>
        <v>-</v>
      </c>
      <c r="P20624" s="73" t="str">
        <f t="shared" si="645"/>
        <v/>
      </c>
      <c r="Q20624" s="61" t="s">
        <v>86</v>
      </c>
    </row>
    <row r="20625" spans="8:17" x14ac:dyDescent="0.25">
      <c r="H20625" s="59">
        <v>70980</v>
      </c>
      <c r="I20625" s="59" t="s">
        <v>72</v>
      </c>
      <c r="J20625" s="59">
        <v>31246117</v>
      </c>
      <c r="K20625" s="59" t="s">
        <v>21060</v>
      </c>
      <c r="L20625" s="61" t="s">
        <v>81</v>
      </c>
      <c r="M20625" s="61">
        <f>VLOOKUP(H20625,zdroj!C:F,4,0)</f>
        <v>0</v>
      </c>
      <c r="N20625" s="61" t="str">
        <f t="shared" si="644"/>
        <v>-</v>
      </c>
      <c r="P20625" s="73" t="str">
        <f t="shared" si="645"/>
        <v/>
      </c>
      <c r="Q20625" s="61" t="s">
        <v>86</v>
      </c>
    </row>
    <row r="20626" spans="8:17" x14ac:dyDescent="0.25">
      <c r="H20626" s="59">
        <v>70980</v>
      </c>
      <c r="I20626" s="59" t="s">
        <v>72</v>
      </c>
      <c r="J20626" s="59">
        <v>31246125</v>
      </c>
      <c r="K20626" s="59" t="s">
        <v>21061</v>
      </c>
      <c r="L20626" s="61" t="s">
        <v>81</v>
      </c>
      <c r="M20626" s="61">
        <f>VLOOKUP(H20626,zdroj!C:F,4,0)</f>
        <v>0</v>
      </c>
      <c r="N20626" s="61" t="str">
        <f t="shared" si="644"/>
        <v>-</v>
      </c>
      <c r="P20626" s="73" t="str">
        <f t="shared" si="645"/>
        <v/>
      </c>
      <c r="Q20626" s="61" t="s">
        <v>86</v>
      </c>
    </row>
    <row r="20627" spans="8:17" x14ac:dyDescent="0.25">
      <c r="H20627" s="59">
        <v>70980</v>
      </c>
      <c r="I20627" s="59" t="s">
        <v>72</v>
      </c>
      <c r="J20627" s="59">
        <v>31246133</v>
      </c>
      <c r="K20627" s="59" t="s">
        <v>21062</v>
      </c>
      <c r="L20627" s="61" t="s">
        <v>81</v>
      </c>
      <c r="M20627" s="61">
        <f>VLOOKUP(H20627,zdroj!C:F,4,0)</f>
        <v>0</v>
      </c>
      <c r="N20627" s="61" t="str">
        <f t="shared" si="644"/>
        <v>-</v>
      </c>
      <c r="P20627" s="73" t="str">
        <f t="shared" si="645"/>
        <v/>
      </c>
      <c r="Q20627" s="61" t="s">
        <v>86</v>
      </c>
    </row>
    <row r="20628" spans="8:17" x14ac:dyDescent="0.25">
      <c r="H20628" s="59">
        <v>70980</v>
      </c>
      <c r="I20628" s="59" t="s">
        <v>72</v>
      </c>
      <c r="J20628" s="59">
        <v>41474759</v>
      </c>
      <c r="K20628" s="59" t="s">
        <v>21063</v>
      </c>
      <c r="L20628" s="61" t="s">
        <v>81</v>
      </c>
      <c r="M20628" s="61">
        <f>VLOOKUP(H20628,zdroj!C:F,4,0)</f>
        <v>0</v>
      </c>
      <c r="N20628" s="61" t="str">
        <f t="shared" si="644"/>
        <v>-</v>
      </c>
      <c r="P20628" s="73" t="str">
        <f t="shared" si="645"/>
        <v/>
      </c>
      <c r="Q20628" s="61" t="s">
        <v>86</v>
      </c>
    </row>
    <row r="20629" spans="8:17" x14ac:dyDescent="0.25">
      <c r="H20629" s="59">
        <v>70980</v>
      </c>
      <c r="I20629" s="59" t="s">
        <v>72</v>
      </c>
      <c r="J20629" s="59">
        <v>72947021</v>
      </c>
      <c r="K20629" s="59" t="s">
        <v>21064</v>
      </c>
      <c r="L20629" s="61" t="s">
        <v>81</v>
      </c>
      <c r="M20629" s="61">
        <f>VLOOKUP(H20629,zdroj!C:F,4,0)</f>
        <v>0</v>
      </c>
      <c r="N20629" s="61" t="str">
        <f t="shared" si="644"/>
        <v>-</v>
      </c>
      <c r="P20629" s="73" t="str">
        <f t="shared" si="645"/>
        <v/>
      </c>
      <c r="Q20629" s="61" t="s">
        <v>86</v>
      </c>
    </row>
    <row r="20630" spans="8:17" x14ac:dyDescent="0.25">
      <c r="H20630" s="59">
        <v>70980</v>
      </c>
      <c r="I20630" s="59" t="s">
        <v>72</v>
      </c>
      <c r="J20630" s="59">
        <v>78828864</v>
      </c>
      <c r="K20630" s="59" t="s">
        <v>21065</v>
      </c>
      <c r="L20630" s="61" t="s">
        <v>81</v>
      </c>
      <c r="M20630" s="61">
        <f>VLOOKUP(H20630,zdroj!C:F,4,0)</f>
        <v>0</v>
      </c>
      <c r="N20630" s="61" t="str">
        <f t="shared" si="644"/>
        <v>-</v>
      </c>
      <c r="P20630" s="73" t="str">
        <f t="shared" si="645"/>
        <v/>
      </c>
      <c r="Q20630" s="61" t="s">
        <v>86</v>
      </c>
    </row>
    <row r="20631" spans="8:17" x14ac:dyDescent="0.25">
      <c r="H20631" s="59">
        <v>71005</v>
      </c>
      <c r="I20631" s="59" t="s">
        <v>69</v>
      </c>
      <c r="J20631" s="59">
        <v>9141391</v>
      </c>
      <c r="K20631" s="59" t="s">
        <v>21066</v>
      </c>
      <c r="L20631" s="61" t="s">
        <v>113</v>
      </c>
      <c r="M20631" s="61">
        <f>VLOOKUP(H20631,zdroj!C:F,4,0)</f>
        <v>0</v>
      </c>
      <c r="N20631" s="61" t="str">
        <f t="shared" si="644"/>
        <v>katB</v>
      </c>
      <c r="P20631" s="73" t="str">
        <f t="shared" si="645"/>
        <v/>
      </c>
      <c r="Q20631" s="61" t="s">
        <v>30</v>
      </c>
    </row>
    <row r="20632" spans="8:17" x14ac:dyDescent="0.25">
      <c r="H20632" s="59">
        <v>71005</v>
      </c>
      <c r="I20632" s="59" t="s">
        <v>69</v>
      </c>
      <c r="J20632" s="59">
        <v>9141405</v>
      </c>
      <c r="K20632" s="59" t="s">
        <v>21067</v>
      </c>
      <c r="L20632" s="61" t="s">
        <v>113</v>
      </c>
      <c r="M20632" s="61">
        <f>VLOOKUP(H20632,zdroj!C:F,4,0)</f>
        <v>0</v>
      </c>
      <c r="N20632" s="61" t="str">
        <f t="shared" si="644"/>
        <v>katB</v>
      </c>
      <c r="P20632" s="73" t="str">
        <f t="shared" si="645"/>
        <v/>
      </c>
      <c r="Q20632" s="61" t="s">
        <v>30</v>
      </c>
    </row>
    <row r="20633" spans="8:17" x14ac:dyDescent="0.25">
      <c r="H20633" s="59">
        <v>71005</v>
      </c>
      <c r="I20633" s="59" t="s">
        <v>69</v>
      </c>
      <c r="J20633" s="59">
        <v>9141413</v>
      </c>
      <c r="K20633" s="59" t="s">
        <v>21068</v>
      </c>
      <c r="L20633" s="61" t="s">
        <v>113</v>
      </c>
      <c r="M20633" s="61">
        <f>VLOOKUP(H20633,zdroj!C:F,4,0)</f>
        <v>0</v>
      </c>
      <c r="N20633" s="61" t="str">
        <f t="shared" si="644"/>
        <v>katB</v>
      </c>
      <c r="P20633" s="73" t="str">
        <f t="shared" si="645"/>
        <v/>
      </c>
      <c r="Q20633" s="61" t="s">
        <v>30</v>
      </c>
    </row>
    <row r="20634" spans="8:17" x14ac:dyDescent="0.25">
      <c r="H20634" s="59">
        <v>71005</v>
      </c>
      <c r="I20634" s="59" t="s">
        <v>69</v>
      </c>
      <c r="J20634" s="59">
        <v>9141421</v>
      </c>
      <c r="K20634" s="59" t="s">
        <v>21069</v>
      </c>
      <c r="L20634" s="61" t="s">
        <v>113</v>
      </c>
      <c r="M20634" s="61">
        <f>VLOOKUP(H20634,zdroj!C:F,4,0)</f>
        <v>0</v>
      </c>
      <c r="N20634" s="61" t="str">
        <f t="shared" si="644"/>
        <v>katB</v>
      </c>
      <c r="P20634" s="73" t="str">
        <f t="shared" si="645"/>
        <v/>
      </c>
      <c r="Q20634" s="61" t="s">
        <v>30</v>
      </c>
    </row>
    <row r="20635" spans="8:17" x14ac:dyDescent="0.25">
      <c r="H20635" s="59">
        <v>71005</v>
      </c>
      <c r="I20635" s="59" t="s">
        <v>69</v>
      </c>
      <c r="J20635" s="59">
        <v>9141430</v>
      </c>
      <c r="K20635" s="59" t="s">
        <v>21070</v>
      </c>
      <c r="L20635" s="61" t="s">
        <v>113</v>
      </c>
      <c r="M20635" s="61">
        <f>VLOOKUP(H20635,zdroj!C:F,4,0)</f>
        <v>0</v>
      </c>
      <c r="N20635" s="61" t="str">
        <f t="shared" si="644"/>
        <v>katB</v>
      </c>
      <c r="P20635" s="73" t="str">
        <f t="shared" si="645"/>
        <v/>
      </c>
      <c r="Q20635" s="61" t="s">
        <v>30</v>
      </c>
    </row>
    <row r="20636" spans="8:17" x14ac:dyDescent="0.25">
      <c r="H20636" s="59">
        <v>71005</v>
      </c>
      <c r="I20636" s="59" t="s">
        <v>69</v>
      </c>
      <c r="J20636" s="59">
        <v>9141448</v>
      </c>
      <c r="K20636" s="59" t="s">
        <v>21071</v>
      </c>
      <c r="L20636" s="61" t="s">
        <v>113</v>
      </c>
      <c r="M20636" s="61">
        <f>VLOOKUP(H20636,zdroj!C:F,4,0)</f>
        <v>0</v>
      </c>
      <c r="N20636" s="61" t="str">
        <f t="shared" si="644"/>
        <v>katB</v>
      </c>
      <c r="P20636" s="73" t="str">
        <f t="shared" si="645"/>
        <v/>
      </c>
      <c r="Q20636" s="61" t="s">
        <v>30</v>
      </c>
    </row>
    <row r="20637" spans="8:17" x14ac:dyDescent="0.25">
      <c r="H20637" s="59">
        <v>71005</v>
      </c>
      <c r="I20637" s="59" t="s">
        <v>69</v>
      </c>
      <c r="J20637" s="59">
        <v>9141456</v>
      </c>
      <c r="K20637" s="59" t="s">
        <v>21072</v>
      </c>
      <c r="L20637" s="61" t="s">
        <v>113</v>
      </c>
      <c r="M20637" s="61">
        <f>VLOOKUP(H20637,zdroj!C:F,4,0)</f>
        <v>0</v>
      </c>
      <c r="N20637" s="61" t="str">
        <f t="shared" si="644"/>
        <v>katB</v>
      </c>
      <c r="P20637" s="73" t="str">
        <f t="shared" si="645"/>
        <v/>
      </c>
      <c r="Q20637" s="61" t="s">
        <v>30</v>
      </c>
    </row>
    <row r="20638" spans="8:17" x14ac:dyDescent="0.25">
      <c r="H20638" s="59">
        <v>71005</v>
      </c>
      <c r="I20638" s="59" t="s">
        <v>69</v>
      </c>
      <c r="J20638" s="59">
        <v>9141464</v>
      </c>
      <c r="K20638" s="59" t="s">
        <v>21073</v>
      </c>
      <c r="L20638" s="61" t="s">
        <v>113</v>
      </c>
      <c r="M20638" s="61">
        <f>VLOOKUP(H20638,zdroj!C:F,4,0)</f>
        <v>0</v>
      </c>
      <c r="N20638" s="61" t="str">
        <f t="shared" si="644"/>
        <v>katB</v>
      </c>
      <c r="P20638" s="73" t="str">
        <f t="shared" si="645"/>
        <v/>
      </c>
      <c r="Q20638" s="61" t="s">
        <v>30</v>
      </c>
    </row>
    <row r="20639" spans="8:17" x14ac:dyDescent="0.25">
      <c r="H20639" s="59">
        <v>71005</v>
      </c>
      <c r="I20639" s="59" t="s">
        <v>69</v>
      </c>
      <c r="J20639" s="59">
        <v>9141472</v>
      </c>
      <c r="K20639" s="59" t="s">
        <v>21074</v>
      </c>
      <c r="L20639" s="61" t="s">
        <v>113</v>
      </c>
      <c r="M20639" s="61">
        <f>VLOOKUP(H20639,zdroj!C:F,4,0)</f>
        <v>0</v>
      </c>
      <c r="N20639" s="61" t="str">
        <f t="shared" si="644"/>
        <v>katB</v>
      </c>
      <c r="P20639" s="73" t="str">
        <f t="shared" si="645"/>
        <v/>
      </c>
      <c r="Q20639" s="61" t="s">
        <v>30</v>
      </c>
    </row>
    <row r="20640" spans="8:17" x14ac:dyDescent="0.25">
      <c r="H20640" s="59">
        <v>71005</v>
      </c>
      <c r="I20640" s="59" t="s">
        <v>69</v>
      </c>
      <c r="J20640" s="59">
        <v>9141481</v>
      </c>
      <c r="K20640" s="59" t="s">
        <v>21075</v>
      </c>
      <c r="L20640" s="61" t="s">
        <v>113</v>
      </c>
      <c r="M20640" s="61">
        <f>VLOOKUP(H20640,zdroj!C:F,4,0)</f>
        <v>0</v>
      </c>
      <c r="N20640" s="61" t="str">
        <f t="shared" si="644"/>
        <v>katB</v>
      </c>
      <c r="P20640" s="73" t="str">
        <f t="shared" si="645"/>
        <v/>
      </c>
      <c r="Q20640" s="61" t="s">
        <v>30</v>
      </c>
    </row>
    <row r="20641" spans="8:17" x14ac:dyDescent="0.25">
      <c r="H20641" s="59">
        <v>71005</v>
      </c>
      <c r="I20641" s="59" t="s">
        <v>69</v>
      </c>
      <c r="J20641" s="59">
        <v>9141499</v>
      </c>
      <c r="K20641" s="59" t="s">
        <v>21076</v>
      </c>
      <c r="L20641" s="61" t="s">
        <v>113</v>
      </c>
      <c r="M20641" s="61">
        <f>VLOOKUP(H20641,zdroj!C:F,4,0)</f>
        <v>0</v>
      </c>
      <c r="N20641" s="61" t="str">
        <f t="shared" si="644"/>
        <v>katB</v>
      </c>
      <c r="P20641" s="73" t="str">
        <f t="shared" si="645"/>
        <v/>
      </c>
      <c r="Q20641" s="61" t="s">
        <v>30</v>
      </c>
    </row>
    <row r="20642" spans="8:17" x14ac:dyDescent="0.25">
      <c r="H20642" s="59">
        <v>71005</v>
      </c>
      <c r="I20642" s="59" t="s">
        <v>69</v>
      </c>
      <c r="J20642" s="59">
        <v>9141511</v>
      </c>
      <c r="K20642" s="59" t="s">
        <v>21077</v>
      </c>
      <c r="L20642" s="61" t="s">
        <v>113</v>
      </c>
      <c r="M20642" s="61">
        <f>VLOOKUP(H20642,zdroj!C:F,4,0)</f>
        <v>0</v>
      </c>
      <c r="N20642" s="61" t="str">
        <f t="shared" si="644"/>
        <v>katB</v>
      </c>
      <c r="P20642" s="73" t="str">
        <f t="shared" si="645"/>
        <v/>
      </c>
      <c r="Q20642" s="61" t="s">
        <v>30</v>
      </c>
    </row>
    <row r="20643" spans="8:17" x14ac:dyDescent="0.25">
      <c r="H20643" s="59">
        <v>71005</v>
      </c>
      <c r="I20643" s="59" t="s">
        <v>69</v>
      </c>
      <c r="J20643" s="59">
        <v>9141529</v>
      </c>
      <c r="K20643" s="59" t="s">
        <v>21078</v>
      </c>
      <c r="L20643" s="61" t="s">
        <v>113</v>
      </c>
      <c r="M20643" s="61">
        <f>VLOOKUP(H20643,zdroj!C:F,4,0)</f>
        <v>0</v>
      </c>
      <c r="N20643" s="61" t="str">
        <f t="shared" si="644"/>
        <v>katB</v>
      </c>
      <c r="P20643" s="73" t="str">
        <f t="shared" si="645"/>
        <v/>
      </c>
      <c r="Q20643" s="61" t="s">
        <v>30</v>
      </c>
    </row>
    <row r="20644" spans="8:17" x14ac:dyDescent="0.25">
      <c r="H20644" s="59">
        <v>71005</v>
      </c>
      <c r="I20644" s="59" t="s">
        <v>69</v>
      </c>
      <c r="J20644" s="59">
        <v>9141537</v>
      </c>
      <c r="K20644" s="59" t="s">
        <v>21079</v>
      </c>
      <c r="L20644" s="61" t="s">
        <v>113</v>
      </c>
      <c r="M20644" s="61">
        <f>VLOOKUP(H20644,zdroj!C:F,4,0)</f>
        <v>0</v>
      </c>
      <c r="N20644" s="61" t="str">
        <f t="shared" si="644"/>
        <v>katB</v>
      </c>
      <c r="P20644" s="73" t="str">
        <f t="shared" si="645"/>
        <v/>
      </c>
      <c r="Q20644" s="61" t="s">
        <v>30</v>
      </c>
    </row>
    <row r="20645" spans="8:17" x14ac:dyDescent="0.25">
      <c r="H20645" s="59">
        <v>71005</v>
      </c>
      <c r="I20645" s="59" t="s">
        <v>69</v>
      </c>
      <c r="J20645" s="59">
        <v>9141545</v>
      </c>
      <c r="K20645" s="59" t="s">
        <v>21080</v>
      </c>
      <c r="L20645" s="61" t="s">
        <v>113</v>
      </c>
      <c r="M20645" s="61">
        <f>VLOOKUP(H20645,zdroj!C:F,4,0)</f>
        <v>0</v>
      </c>
      <c r="N20645" s="61" t="str">
        <f t="shared" si="644"/>
        <v>katB</v>
      </c>
      <c r="P20645" s="73" t="str">
        <f t="shared" si="645"/>
        <v/>
      </c>
      <c r="Q20645" s="61" t="s">
        <v>30</v>
      </c>
    </row>
    <row r="20646" spans="8:17" x14ac:dyDescent="0.25">
      <c r="H20646" s="59">
        <v>71005</v>
      </c>
      <c r="I20646" s="59" t="s">
        <v>69</v>
      </c>
      <c r="J20646" s="59">
        <v>9141561</v>
      </c>
      <c r="K20646" s="59" t="s">
        <v>21081</v>
      </c>
      <c r="L20646" s="61" t="s">
        <v>113</v>
      </c>
      <c r="M20646" s="61">
        <f>VLOOKUP(H20646,zdroj!C:F,4,0)</f>
        <v>0</v>
      </c>
      <c r="N20646" s="61" t="str">
        <f t="shared" si="644"/>
        <v>katB</v>
      </c>
      <c r="P20646" s="73" t="str">
        <f t="shared" si="645"/>
        <v/>
      </c>
      <c r="Q20646" s="61" t="s">
        <v>30</v>
      </c>
    </row>
    <row r="20647" spans="8:17" x14ac:dyDescent="0.25">
      <c r="H20647" s="59">
        <v>71005</v>
      </c>
      <c r="I20647" s="59" t="s">
        <v>69</v>
      </c>
      <c r="J20647" s="59">
        <v>9141570</v>
      </c>
      <c r="K20647" s="59" t="s">
        <v>21082</v>
      </c>
      <c r="L20647" s="61" t="s">
        <v>113</v>
      </c>
      <c r="M20647" s="61">
        <f>VLOOKUP(H20647,zdroj!C:F,4,0)</f>
        <v>0</v>
      </c>
      <c r="N20647" s="61" t="str">
        <f t="shared" si="644"/>
        <v>katB</v>
      </c>
      <c r="P20647" s="73" t="str">
        <f t="shared" si="645"/>
        <v/>
      </c>
      <c r="Q20647" s="61" t="s">
        <v>30</v>
      </c>
    </row>
    <row r="20648" spans="8:17" x14ac:dyDescent="0.25">
      <c r="H20648" s="59">
        <v>71005</v>
      </c>
      <c r="I20648" s="59" t="s">
        <v>69</v>
      </c>
      <c r="J20648" s="59">
        <v>9141588</v>
      </c>
      <c r="K20648" s="59" t="s">
        <v>21083</v>
      </c>
      <c r="L20648" s="61" t="s">
        <v>113</v>
      </c>
      <c r="M20648" s="61">
        <f>VLOOKUP(H20648,zdroj!C:F,4,0)</f>
        <v>0</v>
      </c>
      <c r="N20648" s="61" t="str">
        <f t="shared" si="644"/>
        <v>katB</v>
      </c>
      <c r="P20648" s="73" t="str">
        <f t="shared" si="645"/>
        <v/>
      </c>
      <c r="Q20648" s="61" t="s">
        <v>30</v>
      </c>
    </row>
    <row r="20649" spans="8:17" x14ac:dyDescent="0.25">
      <c r="H20649" s="59">
        <v>71005</v>
      </c>
      <c r="I20649" s="59" t="s">
        <v>69</v>
      </c>
      <c r="J20649" s="59">
        <v>9141596</v>
      </c>
      <c r="K20649" s="59" t="s">
        <v>21084</v>
      </c>
      <c r="L20649" s="61" t="s">
        <v>81</v>
      </c>
      <c r="M20649" s="61">
        <f>VLOOKUP(H20649,zdroj!C:F,4,0)</f>
        <v>0</v>
      </c>
      <c r="N20649" s="61" t="str">
        <f t="shared" si="644"/>
        <v>-</v>
      </c>
      <c r="P20649" s="73" t="str">
        <f t="shared" si="645"/>
        <v/>
      </c>
      <c r="Q20649" s="61" t="s">
        <v>84</v>
      </c>
    </row>
    <row r="20650" spans="8:17" x14ac:dyDescent="0.25">
      <c r="H20650" s="59">
        <v>71005</v>
      </c>
      <c r="I20650" s="59" t="s">
        <v>69</v>
      </c>
      <c r="J20650" s="59">
        <v>9141600</v>
      </c>
      <c r="K20650" s="59" t="s">
        <v>21085</v>
      </c>
      <c r="L20650" s="61" t="s">
        <v>113</v>
      </c>
      <c r="M20650" s="61">
        <f>VLOOKUP(H20650,zdroj!C:F,4,0)</f>
        <v>0</v>
      </c>
      <c r="N20650" s="61" t="str">
        <f t="shared" si="644"/>
        <v>katB</v>
      </c>
      <c r="P20650" s="73" t="str">
        <f t="shared" si="645"/>
        <v/>
      </c>
      <c r="Q20650" s="61" t="s">
        <v>30</v>
      </c>
    </row>
    <row r="20651" spans="8:17" x14ac:dyDescent="0.25">
      <c r="H20651" s="59">
        <v>71005</v>
      </c>
      <c r="I20651" s="59" t="s">
        <v>69</v>
      </c>
      <c r="J20651" s="59">
        <v>9141626</v>
      </c>
      <c r="K20651" s="59" t="s">
        <v>21086</v>
      </c>
      <c r="L20651" s="61" t="s">
        <v>113</v>
      </c>
      <c r="M20651" s="61">
        <f>VLOOKUP(H20651,zdroj!C:F,4,0)</f>
        <v>0</v>
      </c>
      <c r="N20651" s="61" t="str">
        <f t="shared" si="644"/>
        <v>katB</v>
      </c>
      <c r="P20651" s="73" t="str">
        <f t="shared" si="645"/>
        <v/>
      </c>
      <c r="Q20651" s="61" t="s">
        <v>30</v>
      </c>
    </row>
    <row r="20652" spans="8:17" x14ac:dyDescent="0.25">
      <c r="H20652" s="59">
        <v>71005</v>
      </c>
      <c r="I20652" s="59" t="s">
        <v>69</v>
      </c>
      <c r="J20652" s="59">
        <v>9141634</v>
      </c>
      <c r="K20652" s="59" t="s">
        <v>21087</v>
      </c>
      <c r="L20652" s="61" t="s">
        <v>113</v>
      </c>
      <c r="M20652" s="61">
        <f>VLOOKUP(H20652,zdroj!C:F,4,0)</f>
        <v>0</v>
      </c>
      <c r="N20652" s="61" t="str">
        <f t="shared" si="644"/>
        <v>katB</v>
      </c>
      <c r="P20652" s="73" t="str">
        <f t="shared" si="645"/>
        <v/>
      </c>
      <c r="Q20652" s="61" t="s">
        <v>30</v>
      </c>
    </row>
    <row r="20653" spans="8:17" x14ac:dyDescent="0.25">
      <c r="H20653" s="59">
        <v>71005</v>
      </c>
      <c r="I20653" s="59" t="s">
        <v>69</v>
      </c>
      <c r="J20653" s="59">
        <v>9141642</v>
      </c>
      <c r="K20653" s="59" t="s">
        <v>21088</v>
      </c>
      <c r="L20653" s="61" t="s">
        <v>113</v>
      </c>
      <c r="M20653" s="61">
        <f>VLOOKUP(H20653,zdroj!C:F,4,0)</f>
        <v>0</v>
      </c>
      <c r="N20653" s="61" t="str">
        <f t="shared" si="644"/>
        <v>katB</v>
      </c>
      <c r="P20653" s="73" t="str">
        <f t="shared" si="645"/>
        <v/>
      </c>
      <c r="Q20653" s="61" t="s">
        <v>30</v>
      </c>
    </row>
    <row r="20654" spans="8:17" x14ac:dyDescent="0.25">
      <c r="H20654" s="59">
        <v>71005</v>
      </c>
      <c r="I20654" s="59" t="s">
        <v>69</v>
      </c>
      <c r="J20654" s="59">
        <v>9141651</v>
      </c>
      <c r="K20654" s="59" t="s">
        <v>21089</v>
      </c>
      <c r="L20654" s="61" t="s">
        <v>113</v>
      </c>
      <c r="M20654" s="61">
        <f>VLOOKUP(H20654,zdroj!C:F,4,0)</f>
        <v>0</v>
      </c>
      <c r="N20654" s="61" t="str">
        <f t="shared" si="644"/>
        <v>katB</v>
      </c>
      <c r="P20654" s="73" t="str">
        <f t="shared" si="645"/>
        <v/>
      </c>
      <c r="Q20654" s="61" t="s">
        <v>30</v>
      </c>
    </row>
    <row r="20655" spans="8:17" x14ac:dyDescent="0.25">
      <c r="H20655" s="59">
        <v>71005</v>
      </c>
      <c r="I20655" s="59" t="s">
        <v>69</v>
      </c>
      <c r="J20655" s="59">
        <v>9141669</v>
      </c>
      <c r="K20655" s="59" t="s">
        <v>21090</v>
      </c>
      <c r="L20655" s="61" t="s">
        <v>113</v>
      </c>
      <c r="M20655" s="61">
        <f>VLOOKUP(H20655,zdroj!C:F,4,0)</f>
        <v>0</v>
      </c>
      <c r="N20655" s="61" t="str">
        <f t="shared" si="644"/>
        <v>katB</v>
      </c>
      <c r="P20655" s="73" t="str">
        <f t="shared" si="645"/>
        <v/>
      </c>
      <c r="Q20655" s="61" t="s">
        <v>30</v>
      </c>
    </row>
    <row r="20656" spans="8:17" x14ac:dyDescent="0.25">
      <c r="H20656" s="59">
        <v>71005</v>
      </c>
      <c r="I20656" s="59" t="s">
        <v>69</v>
      </c>
      <c r="J20656" s="59">
        <v>9141677</v>
      </c>
      <c r="K20656" s="59" t="s">
        <v>21091</v>
      </c>
      <c r="L20656" s="61" t="s">
        <v>113</v>
      </c>
      <c r="M20656" s="61">
        <f>VLOOKUP(H20656,zdroj!C:F,4,0)</f>
        <v>0</v>
      </c>
      <c r="N20656" s="61" t="str">
        <f t="shared" si="644"/>
        <v>katB</v>
      </c>
      <c r="P20656" s="73" t="str">
        <f t="shared" si="645"/>
        <v/>
      </c>
      <c r="Q20656" s="61" t="s">
        <v>30</v>
      </c>
    </row>
    <row r="20657" spans="8:17" x14ac:dyDescent="0.25">
      <c r="H20657" s="59">
        <v>71005</v>
      </c>
      <c r="I20657" s="59" t="s">
        <v>69</v>
      </c>
      <c r="J20657" s="59">
        <v>9141685</v>
      </c>
      <c r="K20657" s="59" t="s">
        <v>21092</v>
      </c>
      <c r="L20657" s="61" t="s">
        <v>113</v>
      </c>
      <c r="M20657" s="61">
        <f>VLOOKUP(H20657,zdroj!C:F,4,0)</f>
        <v>0</v>
      </c>
      <c r="N20657" s="61" t="str">
        <f t="shared" si="644"/>
        <v>katB</v>
      </c>
      <c r="P20657" s="73" t="str">
        <f t="shared" si="645"/>
        <v/>
      </c>
      <c r="Q20657" s="61" t="s">
        <v>30</v>
      </c>
    </row>
    <row r="20658" spans="8:17" x14ac:dyDescent="0.25">
      <c r="H20658" s="59">
        <v>71005</v>
      </c>
      <c r="I20658" s="59" t="s">
        <v>69</v>
      </c>
      <c r="J20658" s="59">
        <v>9141693</v>
      </c>
      <c r="K20658" s="59" t="s">
        <v>21093</v>
      </c>
      <c r="L20658" s="61" t="s">
        <v>113</v>
      </c>
      <c r="M20658" s="61">
        <f>VLOOKUP(H20658,zdroj!C:F,4,0)</f>
        <v>0</v>
      </c>
      <c r="N20658" s="61" t="str">
        <f t="shared" si="644"/>
        <v>katB</v>
      </c>
      <c r="P20658" s="73" t="str">
        <f t="shared" si="645"/>
        <v/>
      </c>
      <c r="Q20658" s="61" t="s">
        <v>30</v>
      </c>
    </row>
    <row r="20659" spans="8:17" x14ac:dyDescent="0.25">
      <c r="H20659" s="59">
        <v>71005</v>
      </c>
      <c r="I20659" s="59" t="s">
        <v>69</v>
      </c>
      <c r="J20659" s="59">
        <v>9141707</v>
      </c>
      <c r="K20659" s="59" t="s">
        <v>21094</v>
      </c>
      <c r="L20659" s="61" t="s">
        <v>113</v>
      </c>
      <c r="M20659" s="61">
        <f>VLOOKUP(H20659,zdroj!C:F,4,0)</f>
        <v>0</v>
      </c>
      <c r="N20659" s="61" t="str">
        <f t="shared" si="644"/>
        <v>katB</v>
      </c>
      <c r="P20659" s="73" t="str">
        <f t="shared" si="645"/>
        <v/>
      </c>
      <c r="Q20659" s="61" t="s">
        <v>30</v>
      </c>
    </row>
    <row r="20660" spans="8:17" x14ac:dyDescent="0.25">
      <c r="H20660" s="59">
        <v>71005</v>
      </c>
      <c r="I20660" s="59" t="s">
        <v>69</v>
      </c>
      <c r="J20660" s="59">
        <v>9141715</v>
      </c>
      <c r="K20660" s="59" t="s">
        <v>21095</v>
      </c>
      <c r="L20660" s="61" t="s">
        <v>113</v>
      </c>
      <c r="M20660" s="61">
        <f>VLOOKUP(H20660,zdroj!C:F,4,0)</f>
        <v>0</v>
      </c>
      <c r="N20660" s="61" t="str">
        <f t="shared" si="644"/>
        <v>katB</v>
      </c>
      <c r="P20660" s="73" t="str">
        <f t="shared" si="645"/>
        <v/>
      </c>
      <c r="Q20660" s="61" t="s">
        <v>30</v>
      </c>
    </row>
    <row r="20661" spans="8:17" x14ac:dyDescent="0.25">
      <c r="H20661" s="59">
        <v>71005</v>
      </c>
      <c r="I20661" s="59" t="s">
        <v>69</v>
      </c>
      <c r="J20661" s="59">
        <v>9141723</v>
      </c>
      <c r="K20661" s="59" t="s">
        <v>21096</v>
      </c>
      <c r="L20661" s="61" t="s">
        <v>113</v>
      </c>
      <c r="M20661" s="61">
        <f>VLOOKUP(H20661,zdroj!C:F,4,0)</f>
        <v>0</v>
      </c>
      <c r="N20661" s="61" t="str">
        <f t="shared" si="644"/>
        <v>katB</v>
      </c>
      <c r="P20661" s="73" t="str">
        <f t="shared" si="645"/>
        <v/>
      </c>
      <c r="Q20661" s="61" t="s">
        <v>30</v>
      </c>
    </row>
    <row r="20662" spans="8:17" x14ac:dyDescent="0.25">
      <c r="H20662" s="59">
        <v>71005</v>
      </c>
      <c r="I20662" s="59" t="s">
        <v>69</v>
      </c>
      <c r="J20662" s="59">
        <v>9141731</v>
      </c>
      <c r="K20662" s="59" t="s">
        <v>21097</v>
      </c>
      <c r="L20662" s="61" t="s">
        <v>113</v>
      </c>
      <c r="M20662" s="61">
        <f>VLOOKUP(H20662,zdroj!C:F,4,0)</f>
        <v>0</v>
      </c>
      <c r="N20662" s="61" t="str">
        <f t="shared" si="644"/>
        <v>katB</v>
      </c>
      <c r="P20662" s="73" t="str">
        <f t="shared" si="645"/>
        <v/>
      </c>
      <c r="Q20662" s="61" t="s">
        <v>30</v>
      </c>
    </row>
    <row r="20663" spans="8:17" x14ac:dyDescent="0.25">
      <c r="H20663" s="59">
        <v>71005</v>
      </c>
      <c r="I20663" s="59" t="s">
        <v>69</v>
      </c>
      <c r="J20663" s="59">
        <v>27680126</v>
      </c>
      <c r="K20663" s="59" t="s">
        <v>21098</v>
      </c>
      <c r="L20663" s="61" t="s">
        <v>113</v>
      </c>
      <c r="M20663" s="61">
        <f>VLOOKUP(H20663,zdroj!C:F,4,0)</f>
        <v>0</v>
      </c>
      <c r="N20663" s="61" t="str">
        <f t="shared" si="644"/>
        <v>katB</v>
      </c>
      <c r="P20663" s="73" t="str">
        <f t="shared" si="645"/>
        <v/>
      </c>
      <c r="Q20663" s="61" t="s">
        <v>31</v>
      </c>
    </row>
    <row r="20664" spans="8:17" x14ac:dyDescent="0.25">
      <c r="H20664" s="59">
        <v>71013</v>
      </c>
      <c r="I20664" s="59" t="s">
        <v>69</v>
      </c>
      <c r="J20664" s="59">
        <v>9139257</v>
      </c>
      <c r="K20664" s="59" t="s">
        <v>21099</v>
      </c>
      <c r="L20664" s="61" t="s">
        <v>81</v>
      </c>
      <c r="M20664" s="61">
        <f>VLOOKUP(H20664,zdroj!C:F,4,0)</f>
        <v>0</v>
      </c>
      <c r="N20664" s="61" t="str">
        <f t="shared" si="644"/>
        <v>-</v>
      </c>
      <c r="P20664" s="73" t="str">
        <f t="shared" si="645"/>
        <v/>
      </c>
      <c r="Q20664" s="61" t="s">
        <v>84</v>
      </c>
    </row>
    <row r="20665" spans="8:17" x14ac:dyDescent="0.25">
      <c r="H20665" s="59">
        <v>71013</v>
      </c>
      <c r="I20665" s="59" t="s">
        <v>69</v>
      </c>
      <c r="J20665" s="59">
        <v>9139621</v>
      </c>
      <c r="K20665" s="59" t="s">
        <v>21100</v>
      </c>
      <c r="L20665" s="61" t="s">
        <v>81</v>
      </c>
      <c r="M20665" s="61">
        <f>VLOOKUP(H20665,zdroj!C:F,4,0)</f>
        <v>0</v>
      </c>
      <c r="N20665" s="61" t="str">
        <f t="shared" si="644"/>
        <v>-</v>
      </c>
      <c r="P20665" s="73" t="str">
        <f t="shared" si="645"/>
        <v/>
      </c>
      <c r="Q20665" s="61" t="s">
        <v>84</v>
      </c>
    </row>
    <row r="20666" spans="8:17" x14ac:dyDescent="0.25">
      <c r="H20666" s="59">
        <v>71013</v>
      </c>
      <c r="I20666" s="59" t="s">
        <v>69</v>
      </c>
      <c r="J20666" s="59">
        <v>9139893</v>
      </c>
      <c r="K20666" s="59" t="s">
        <v>21101</v>
      </c>
      <c r="L20666" s="61" t="s">
        <v>113</v>
      </c>
      <c r="M20666" s="61">
        <f>VLOOKUP(H20666,zdroj!C:F,4,0)</f>
        <v>0</v>
      </c>
      <c r="N20666" s="61" t="str">
        <f t="shared" si="644"/>
        <v>katB</v>
      </c>
      <c r="P20666" s="73" t="str">
        <f t="shared" si="645"/>
        <v/>
      </c>
      <c r="Q20666" s="61" t="s">
        <v>30</v>
      </c>
    </row>
    <row r="20667" spans="8:17" x14ac:dyDescent="0.25">
      <c r="H20667" s="59">
        <v>71013</v>
      </c>
      <c r="I20667" s="59" t="s">
        <v>69</v>
      </c>
      <c r="J20667" s="59">
        <v>9139915</v>
      </c>
      <c r="K20667" s="59" t="s">
        <v>21102</v>
      </c>
      <c r="L20667" s="61" t="s">
        <v>81</v>
      </c>
      <c r="M20667" s="61">
        <f>VLOOKUP(H20667,zdroj!C:F,4,0)</f>
        <v>0</v>
      </c>
      <c r="N20667" s="61" t="str">
        <f t="shared" si="644"/>
        <v>-</v>
      </c>
      <c r="P20667" s="73" t="str">
        <f t="shared" si="645"/>
        <v/>
      </c>
      <c r="Q20667" s="61" t="s">
        <v>84</v>
      </c>
    </row>
    <row r="20668" spans="8:17" x14ac:dyDescent="0.25">
      <c r="H20668" s="59">
        <v>71013</v>
      </c>
      <c r="I20668" s="59" t="s">
        <v>69</v>
      </c>
      <c r="J20668" s="59">
        <v>9140131</v>
      </c>
      <c r="K20668" s="59" t="s">
        <v>21103</v>
      </c>
      <c r="L20668" s="61" t="s">
        <v>81</v>
      </c>
      <c r="M20668" s="61">
        <f>VLOOKUP(H20668,zdroj!C:F,4,0)</f>
        <v>0</v>
      </c>
      <c r="N20668" s="61" t="str">
        <f t="shared" si="644"/>
        <v>-</v>
      </c>
      <c r="P20668" s="73" t="str">
        <f t="shared" si="645"/>
        <v/>
      </c>
      <c r="Q20668" s="61" t="s">
        <v>84</v>
      </c>
    </row>
    <row r="20669" spans="8:17" x14ac:dyDescent="0.25">
      <c r="H20669" s="59">
        <v>71013</v>
      </c>
      <c r="I20669" s="59" t="s">
        <v>69</v>
      </c>
      <c r="J20669" s="59">
        <v>9141740</v>
      </c>
      <c r="K20669" s="59" t="s">
        <v>21104</v>
      </c>
      <c r="L20669" s="61" t="s">
        <v>113</v>
      </c>
      <c r="M20669" s="61">
        <f>VLOOKUP(H20669,zdroj!C:F,4,0)</f>
        <v>0</v>
      </c>
      <c r="N20669" s="61" t="str">
        <f t="shared" si="644"/>
        <v>katB</v>
      </c>
      <c r="P20669" s="73" t="str">
        <f t="shared" si="645"/>
        <v/>
      </c>
      <c r="Q20669" s="61" t="s">
        <v>30</v>
      </c>
    </row>
    <row r="20670" spans="8:17" x14ac:dyDescent="0.25">
      <c r="H20670" s="59">
        <v>71013</v>
      </c>
      <c r="I20670" s="59" t="s">
        <v>69</v>
      </c>
      <c r="J20670" s="59">
        <v>9141758</v>
      </c>
      <c r="K20670" s="59" t="s">
        <v>21105</v>
      </c>
      <c r="L20670" s="61" t="s">
        <v>113</v>
      </c>
      <c r="M20670" s="61">
        <f>VLOOKUP(H20670,zdroj!C:F,4,0)</f>
        <v>0</v>
      </c>
      <c r="N20670" s="61" t="str">
        <f t="shared" si="644"/>
        <v>katB</v>
      </c>
      <c r="P20670" s="73" t="str">
        <f t="shared" si="645"/>
        <v/>
      </c>
      <c r="Q20670" s="61" t="s">
        <v>30</v>
      </c>
    </row>
    <row r="20671" spans="8:17" x14ac:dyDescent="0.25">
      <c r="H20671" s="59">
        <v>71013</v>
      </c>
      <c r="I20671" s="59" t="s">
        <v>69</v>
      </c>
      <c r="J20671" s="59">
        <v>9141766</v>
      </c>
      <c r="K20671" s="59" t="s">
        <v>21106</v>
      </c>
      <c r="L20671" s="61" t="s">
        <v>113</v>
      </c>
      <c r="M20671" s="61">
        <f>VLOOKUP(H20671,zdroj!C:F,4,0)</f>
        <v>0</v>
      </c>
      <c r="N20671" s="61" t="str">
        <f t="shared" si="644"/>
        <v>katB</v>
      </c>
      <c r="P20671" s="73" t="str">
        <f t="shared" si="645"/>
        <v/>
      </c>
      <c r="Q20671" s="61" t="s">
        <v>30</v>
      </c>
    </row>
    <row r="20672" spans="8:17" x14ac:dyDescent="0.25">
      <c r="H20672" s="59">
        <v>71013</v>
      </c>
      <c r="I20672" s="59" t="s">
        <v>69</v>
      </c>
      <c r="J20672" s="59">
        <v>9141774</v>
      </c>
      <c r="K20672" s="59" t="s">
        <v>21107</v>
      </c>
      <c r="L20672" s="61" t="s">
        <v>113</v>
      </c>
      <c r="M20672" s="61">
        <f>VLOOKUP(H20672,zdroj!C:F,4,0)</f>
        <v>0</v>
      </c>
      <c r="N20672" s="61" t="str">
        <f t="shared" si="644"/>
        <v>katB</v>
      </c>
      <c r="P20672" s="73" t="str">
        <f t="shared" si="645"/>
        <v/>
      </c>
      <c r="Q20672" s="61" t="s">
        <v>30</v>
      </c>
    </row>
    <row r="20673" spans="8:17" x14ac:dyDescent="0.25">
      <c r="H20673" s="59">
        <v>71013</v>
      </c>
      <c r="I20673" s="59" t="s">
        <v>69</v>
      </c>
      <c r="J20673" s="59">
        <v>9141782</v>
      </c>
      <c r="K20673" s="59" t="s">
        <v>21108</v>
      </c>
      <c r="L20673" s="61" t="s">
        <v>113</v>
      </c>
      <c r="M20673" s="61">
        <f>VLOOKUP(H20673,zdroj!C:F,4,0)</f>
        <v>0</v>
      </c>
      <c r="N20673" s="61" t="str">
        <f t="shared" si="644"/>
        <v>katB</v>
      </c>
      <c r="P20673" s="73" t="str">
        <f t="shared" si="645"/>
        <v/>
      </c>
      <c r="Q20673" s="61" t="s">
        <v>30</v>
      </c>
    </row>
    <row r="20674" spans="8:17" x14ac:dyDescent="0.25">
      <c r="H20674" s="59">
        <v>71013</v>
      </c>
      <c r="I20674" s="59" t="s">
        <v>69</v>
      </c>
      <c r="J20674" s="59">
        <v>9141791</v>
      </c>
      <c r="K20674" s="59" t="s">
        <v>21109</v>
      </c>
      <c r="L20674" s="61" t="s">
        <v>113</v>
      </c>
      <c r="M20674" s="61">
        <f>VLOOKUP(H20674,zdroj!C:F,4,0)</f>
        <v>0</v>
      </c>
      <c r="N20674" s="61" t="str">
        <f t="shared" si="644"/>
        <v>katB</v>
      </c>
      <c r="P20674" s="73" t="str">
        <f t="shared" si="645"/>
        <v/>
      </c>
      <c r="Q20674" s="61" t="s">
        <v>30</v>
      </c>
    </row>
    <row r="20675" spans="8:17" x14ac:dyDescent="0.25">
      <c r="H20675" s="59">
        <v>71013</v>
      </c>
      <c r="I20675" s="59" t="s">
        <v>69</v>
      </c>
      <c r="J20675" s="59">
        <v>9141804</v>
      </c>
      <c r="K20675" s="59" t="s">
        <v>21110</v>
      </c>
      <c r="L20675" s="61" t="s">
        <v>81</v>
      </c>
      <c r="M20675" s="61">
        <f>VLOOKUP(H20675,zdroj!C:F,4,0)</f>
        <v>0</v>
      </c>
      <c r="N20675" s="61" t="str">
        <f t="shared" si="644"/>
        <v>-</v>
      </c>
      <c r="P20675" s="73" t="str">
        <f t="shared" si="645"/>
        <v/>
      </c>
      <c r="Q20675" s="61" t="s">
        <v>84</v>
      </c>
    </row>
    <row r="20676" spans="8:17" x14ac:dyDescent="0.25">
      <c r="H20676" s="59">
        <v>71013</v>
      </c>
      <c r="I20676" s="59" t="s">
        <v>69</v>
      </c>
      <c r="J20676" s="59">
        <v>9141812</v>
      </c>
      <c r="K20676" s="59" t="s">
        <v>21111</v>
      </c>
      <c r="L20676" s="61" t="s">
        <v>113</v>
      </c>
      <c r="M20676" s="61">
        <f>VLOOKUP(H20676,zdroj!C:F,4,0)</f>
        <v>0</v>
      </c>
      <c r="N20676" s="61" t="str">
        <f t="shared" si="644"/>
        <v>katB</v>
      </c>
      <c r="P20676" s="73" t="str">
        <f t="shared" si="645"/>
        <v/>
      </c>
      <c r="Q20676" s="61" t="s">
        <v>30</v>
      </c>
    </row>
    <row r="20677" spans="8:17" x14ac:dyDescent="0.25">
      <c r="H20677" s="59">
        <v>71013</v>
      </c>
      <c r="I20677" s="59" t="s">
        <v>69</v>
      </c>
      <c r="J20677" s="59">
        <v>9141839</v>
      </c>
      <c r="K20677" s="59" t="s">
        <v>21112</v>
      </c>
      <c r="L20677" s="61" t="s">
        <v>113</v>
      </c>
      <c r="M20677" s="61">
        <f>VLOOKUP(H20677,zdroj!C:F,4,0)</f>
        <v>0</v>
      </c>
      <c r="N20677" s="61" t="str">
        <f t="shared" si="644"/>
        <v>katB</v>
      </c>
      <c r="P20677" s="73" t="str">
        <f t="shared" si="645"/>
        <v/>
      </c>
      <c r="Q20677" s="61" t="s">
        <v>30</v>
      </c>
    </row>
    <row r="20678" spans="8:17" x14ac:dyDescent="0.25">
      <c r="H20678" s="59">
        <v>71013</v>
      </c>
      <c r="I20678" s="59" t="s">
        <v>69</v>
      </c>
      <c r="J20678" s="59">
        <v>9141847</v>
      </c>
      <c r="K20678" s="59" t="s">
        <v>21113</v>
      </c>
      <c r="L20678" s="61" t="s">
        <v>113</v>
      </c>
      <c r="M20678" s="61">
        <f>VLOOKUP(H20678,zdroj!C:F,4,0)</f>
        <v>0</v>
      </c>
      <c r="N20678" s="61" t="str">
        <f t="shared" si="644"/>
        <v>katB</v>
      </c>
      <c r="P20678" s="73" t="str">
        <f t="shared" si="645"/>
        <v/>
      </c>
      <c r="Q20678" s="61" t="s">
        <v>30</v>
      </c>
    </row>
    <row r="20679" spans="8:17" x14ac:dyDescent="0.25">
      <c r="H20679" s="59">
        <v>71013</v>
      </c>
      <c r="I20679" s="59" t="s">
        <v>69</v>
      </c>
      <c r="J20679" s="59">
        <v>9141855</v>
      </c>
      <c r="K20679" s="59" t="s">
        <v>21114</v>
      </c>
      <c r="L20679" s="61" t="s">
        <v>113</v>
      </c>
      <c r="M20679" s="61">
        <f>VLOOKUP(H20679,zdroj!C:F,4,0)</f>
        <v>0</v>
      </c>
      <c r="N20679" s="61" t="str">
        <f t="shared" ref="N20679:N20742" si="646">IF(M20679="A",IF(L20679="katA","katB",L20679),L20679)</f>
        <v>katB</v>
      </c>
      <c r="P20679" s="73" t="str">
        <f t="shared" ref="P20679:P20742" si="647">IF(O20679="A",1,"")</f>
        <v/>
      </c>
      <c r="Q20679" s="61" t="s">
        <v>30</v>
      </c>
    </row>
    <row r="20680" spans="8:17" x14ac:dyDescent="0.25">
      <c r="H20680" s="59">
        <v>71013</v>
      </c>
      <c r="I20680" s="59" t="s">
        <v>69</v>
      </c>
      <c r="J20680" s="59">
        <v>9141863</v>
      </c>
      <c r="K20680" s="59" t="s">
        <v>21115</v>
      </c>
      <c r="L20680" s="61" t="s">
        <v>113</v>
      </c>
      <c r="M20680" s="61">
        <f>VLOOKUP(H20680,zdroj!C:F,4,0)</f>
        <v>0</v>
      </c>
      <c r="N20680" s="61" t="str">
        <f t="shared" si="646"/>
        <v>katB</v>
      </c>
      <c r="P20680" s="73" t="str">
        <f t="shared" si="647"/>
        <v/>
      </c>
      <c r="Q20680" s="61" t="s">
        <v>30</v>
      </c>
    </row>
    <row r="20681" spans="8:17" x14ac:dyDescent="0.25">
      <c r="H20681" s="59">
        <v>71013</v>
      </c>
      <c r="I20681" s="59" t="s">
        <v>69</v>
      </c>
      <c r="J20681" s="59">
        <v>9141871</v>
      </c>
      <c r="K20681" s="59" t="s">
        <v>21116</v>
      </c>
      <c r="L20681" s="61" t="s">
        <v>113</v>
      </c>
      <c r="M20681" s="61">
        <f>VLOOKUP(H20681,zdroj!C:F,4,0)</f>
        <v>0</v>
      </c>
      <c r="N20681" s="61" t="str">
        <f t="shared" si="646"/>
        <v>katB</v>
      </c>
      <c r="P20681" s="73" t="str">
        <f t="shared" si="647"/>
        <v/>
      </c>
      <c r="Q20681" s="61" t="s">
        <v>30</v>
      </c>
    </row>
    <row r="20682" spans="8:17" x14ac:dyDescent="0.25">
      <c r="H20682" s="59">
        <v>71013</v>
      </c>
      <c r="I20682" s="59" t="s">
        <v>69</v>
      </c>
      <c r="J20682" s="59">
        <v>9141880</v>
      </c>
      <c r="K20682" s="59" t="s">
        <v>21117</v>
      </c>
      <c r="L20682" s="61" t="s">
        <v>113</v>
      </c>
      <c r="M20682" s="61">
        <f>VLOOKUP(H20682,zdroj!C:F,4,0)</f>
        <v>0</v>
      </c>
      <c r="N20682" s="61" t="str">
        <f t="shared" si="646"/>
        <v>katB</v>
      </c>
      <c r="P20682" s="73" t="str">
        <f t="shared" si="647"/>
        <v/>
      </c>
      <c r="Q20682" s="61" t="s">
        <v>30</v>
      </c>
    </row>
    <row r="20683" spans="8:17" x14ac:dyDescent="0.25">
      <c r="H20683" s="59">
        <v>71013</v>
      </c>
      <c r="I20683" s="59" t="s">
        <v>69</v>
      </c>
      <c r="J20683" s="59">
        <v>9141901</v>
      </c>
      <c r="K20683" s="59" t="s">
        <v>21118</v>
      </c>
      <c r="L20683" s="61" t="s">
        <v>113</v>
      </c>
      <c r="M20683" s="61">
        <f>VLOOKUP(H20683,zdroj!C:F,4,0)</f>
        <v>0</v>
      </c>
      <c r="N20683" s="61" t="str">
        <f t="shared" si="646"/>
        <v>katB</v>
      </c>
      <c r="P20683" s="73" t="str">
        <f t="shared" si="647"/>
        <v/>
      </c>
      <c r="Q20683" s="61" t="s">
        <v>30</v>
      </c>
    </row>
    <row r="20684" spans="8:17" x14ac:dyDescent="0.25">
      <c r="H20684" s="59">
        <v>71013</v>
      </c>
      <c r="I20684" s="59" t="s">
        <v>69</v>
      </c>
      <c r="J20684" s="59">
        <v>9141910</v>
      </c>
      <c r="K20684" s="59" t="s">
        <v>21119</v>
      </c>
      <c r="L20684" s="61" t="s">
        <v>113</v>
      </c>
      <c r="M20684" s="61">
        <f>VLOOKUP(H20684,zdroj!C:F,4,0)</f>
        <v>0</v>
      </c>
      <c r="N20684" s="61" t="str">
        <f t="shared" si="646"/>
        <v>katB</v>
      </c>
      <c r="P20684" s="73" t="str">
        <f t="shared" si="647"/>
        <v/>
      </c>
      <c r="Q20684" s="61" t="s">
        <v>30</v>
      </c>
    </row>
    <row r="20685" spans="8:17" x14ac:dyDescent="0.25">
      <c r="H20685" s="59">
        <v>71013</v>
      </c>
      <c r="I20685" s="59" t="s">
        <v>69</v>
      </c>
      <c r="J20685" s="59">
        <v>9141928</v>
      </c>
      <c r="K20685" s="59" t="s">
        <v>21120</v>
      </c>
      <c r="L20685" s="61" t="s">
        <v>113</v>
      </c>
      <c r="M20685" s="61">
        <f>VLOOKUP(H20685,zdroj!C:F,4,0)</f>
        <v>0</v>
      </c>
      <c r="N20685" s="61" t="str">
        <f t="shared" si="646"/>
        <v>katB</v>
      </c>
      <c r="P20685" s="73" t="str">
        <f t="shared" si="647"/>
        <v/>
      </c>
      <c r="Q20685" s="61" t="s">
        <v>30</v>
      </c>
    </row>
    <row r="20686" spans="8:17" x14ac:dyDescent="0.25">
      <c r="H20686" s="59">
        <v>71013</v>
      </c>
      <c r="I20686" s="59" t="s">
        <v>69</v>
      </c>
      <c r="J20686" s="59">
        <v>9141936</v>
      </c>
      <c r="K20686" s="59" t="s">
        <v>21121</v>
      </c>
      <c r="L20686" s="61" t="s">
        <v>113</v>
      </c>
      <c r="M20686" s="61">
        <f>VLOOKUP(H20686,zdroj!C:F,4,0)</f>
        <v>0</v>
      </c>
      <c r="N20686" s="61" t="str">
        <f t="shared" si="646"/>
        <v>katB</v>
      </c>
      <c r="P20686" s="73" t="str">
        <f t="shared" si="647"/>
        <v/>
      </c>
      <c r="Q20686" s="61" t="s">
        <v>30</v>
      </c>
    </row>
    <row r="20687" spans="8:17" x14ac:dyDescent="0.25">
      <c r="H20687" s="59">
        <v>71013</v>
      </c>
      <c r="I20687" s="59" t="s">
        <v>69</v>
      </c>
      <c r="J20687" s="59">
        <v>9141944</v>
      </c>
      <c r="K20687" s="59" t="s">
        <v>21122</v>
      </c>
      <c r="L20687" s="61" t="s">
        <v>113</v>
      </c>
      <c r="M20687" s="61">
        <f>VLOOKUP(H20687,zdroj!C:F,4,0)</f>
        <v>0</v>
      </c>
      <c r="N20687" s="61" t="str">
        <f t="shared" si="646"/>
        <v>katB</v>
      </c>
      <c r="P20687" s="73" t="str">
        <f t="shared" si="647"/>
        <v/>
      </c>
      <c r="Q20687" s="61" t="s">
        <v>30</v>
      </c>
    </row>
    <row r="20688" spans="8:17" x14ac:dyDescent="0.25">
      <c r="H20688" s="59">
        <v>71013</v>
      </c>
      <c r="I20688" s="59" t="s">
        <v>69</v>
      </c>
      <c r="J20688" s="59">
        <v>9141952</v>
      </c>
      <c r="K20688" s="59" t="s">
        <v>21123</v>
      </c>
      <c r="L20688" s="61" t="s">
        <v>113</v>
      </c>
      <c r="M20688" s="61">
        <f>VLOOKUP(H20688,zdroj!C:F,4,0)</f>
        <v>0</v>
      </c>
      <c r="N20688" s="61" t="str">
        <f t="shared" si="646"/>
        <v>katB</v>
      </c>
      <c r="P20688" s="73" t="str">
        <f t="shared" si="647"/>
        <v/>
      </c>
      <c r="Q20688" s="61" t="s">
        <v>30</v>
      </c>
    </row>
    <row r="20689" spans="8:17" x14ac:dyDescent="0.25">
      <c r="H20689" s="59">
        <v>71013</v>
      </c>
      <c r="I20689" s="59" t="s">
        <v>69</v>
      </c>
      <c r="J20689" s="59">
        <v>9141961</v>
      </c>
      <c r="K20689" s="59" t="s">
        <v>21124</v>
      </c>
      <c r="L20689" s="61" t="s">
        <v>113</v>
      </c>
      <c r="M20689" s="61">
        <f>VLOOKUP(H20689,zdroj!C:F,4,0)</f>
        <v>0</v>
      </c>
      <c r="N20689" s="61" t="str">
        <f t="shared" si="646"/>
        <v>katB</v>
      </c>
      <c r="P20689" s="73" t="str">
        <f t="shared" si="647"/>
        <v/>
      </c>
      <c r="Q20689" s="61" t="s">
        <v>30</v>
      </c>
    </row>
    <row r="20690" spans="8:17" x14ac:dyDescent="0.25">
      <c r="H20690" s="59">
        <v>71013</v>
      </c>
      <c r="I20690" s="59" t="s">
        <v>69</v>
      </c>
      <c r="J20690" s="59">
        <v>9141979</v>
      </c>
      <c r="K20690" s="59" t="s">
        <v>21125</v>
      </c>
      <c r="L20690" s="61" t="s">
        <v>81</v>
      </c>
      <c r="M20690" s="61">
        <f>VLOOKUP(H20690,zdroj!C:F,4,0)</f>
        <v>0</v>
      </c>
      <c r="N20690" s="61" t="str">
        <f t="shared" si="646"/>
        <v>-</v>
      </c>
      <c r="P20690" s="73" t="str">
        <f t="shared" si="647"/>
        <v/>
      </c>
      <c r="Q20690" s="61" t="s">
        <v>86</v>
      </c>
    </row>
    <row r="20691" spans="8:17" x14ac:dyDescent="0.25">
      <c r="H20691" s="59">
        <v>71013</v>
      </c>
      <c r="I20691" s="59" t="s">
        <v>69</v>
      </c>
      <c r="J20691" s="59">
        <v>9141987</v>
      </c>
      <c r="K20691" s="59" t="s">
        <v>21126</v>
      </c>
      <c r="L20691" s="61" t="s">
        <v>81</v>
      </c>
      <c r="M20691" s="61">
        <f>VLOOKUP(H20691,zdroj!C:F,4,0)</f>
        <v>0</v>
      </c>
      <c r="N20691" s="61" t="str">
        <f t="shared" si="646"/>
        <v>-</v>
      </c>
      <c r="P20691" s="73" t="str">
        <f t="shared" si="647"/>
        <v/>
      </c>
      <c r="Q20691" s="61" t="s">
        <v>86</v>
      </c>
    </row>
    <row r="20692" spans="8:17" x14ac:dyDescent="0.25">
      <c r="H20692" s="59">
        <v>71013</v>
      </c>
      <c r="I20692" s="59" t="s">
        <v>69</v>
      </c>
      <c r="J20692" s="59">
        <v>9141995</v>
      </c>
      <c r="K20692" s="59" t="s">
        <v>21127</v>
      </c>
      <c r="L20692" s="61" t="s">
        <v>81</v>
      </c>
      <c r="M20692" s="61">
        <f>VLOOKUP(H20692,zdroj!C:F,4,0)</f>
        <v>0</v>
      </c>
      <c r="N20692" s="61" t="str">
        <f t="shared" si="646"/>
        <v>-</v>
      </c>
      <c r="P20692" s="73" t="str">
        <f t="shared" si="647"/>
        <v/>
      </c>
      <c r="Q20692" s="61" t="s">
        <v>86</v>
      </c>
    </row>
    <row r="20693" spans="8:17" x14ac:dyDescent="0.25">
      <c r="H20693" s="59">
        <v>71013</v>
      </c>
      <c r="I20693" s="59" t="s">
        <v>69</v>
      </c>
      <c r="J20693" s="59">
        <v>9142002</v>
      </c>
      <c r="K20693" s="59" t="s">
        <v>21128</v>
      </c>
      <c r="L20693" s="61" t="s">
        <v>81</v>
      </c>
      <c r="M20693" s="61">
        <f>VLOOKUP(H20693,zdroj!C:F,4,0)</f>
        <v>0</v>
      </c>
      <c r="N20693" s="61" t="str">
        <f t="shared" si="646"/>
        <v>-</v>
      </c>
      <c r="P20693" s="73" t="str">
        <f t="shared" si="647"/>
        <v/>
      </c>
      <c r="Q20693" s="61" t="s">
        <v>86</v>
      </c>
    </row>
    <row r="20694" spans="8:17" x14ac:dyDescent="0.25">
      <c r="H20694" s="59">
        <v>71013</v>
      </c>
      <c r="I20694" s="59" t="s">
        <v>69</v>
      </c>
      <c r="J20694" s="59">
        <v>9142011</v>
      </c>
      <c r="K20694" s="59" t="s">
        <v>21129</v>
      </c>
      <c r="L20694" s="61" t="s">
        <v>81</v>
      </c>
      <c r="M20694" s="61">
        <f>VLOOKUP(H20694,zdroj!C:F,4,0)</f>
        <v>0</v>
      </c>
      <c r="N20694" s="61" t="str">
        <f t="shared" si="646"/>
        <v>-</v>
      </c>
      <c r="P20694" s="73" t="str">
        <f t="shared" si="647"/>
        <v/>
      </c>
      <c r="Q20694" s="61" t="s">
        <v>86</v>
      </c>
    </row>
    <row r="20695" spans="8:17" x14ac:dyDescent="0.25">
      <c r="H20695" s="59">
        <v>71013</v>
      </c>
      <c r="I20695" s="59" t="s">
        <v>69</v>
      </c>
      <c r="J20695" s="59">
        <v>9142029</v>
      </c>
      <c r="K20695" s="59" t="s">
        <v>21130</v>
      </c>
      <c r="L20695" s="61" t="s">
        <v>81</v>
      </c>
      <c r="M20695" s="61">
        <f>VLOOKUP(H20695,zdroj!C:F,4,0)</f>
        <v>0</v>
      </c>
      <c r="N20695" s="61" t="str">
        <f t="shared" si="646"/>
        <v>-</v>
      </c>
      <c r="P20695" s="73" t="str">
        <f t="shared" si="647"/>
        <v/>
      </c>
      <c r="Q20695" s="61" t="s">
        <v>86</v>
      </c>
    </row>
    <row r="20696" spans="8:17" x14ac:dyDescent="0.25">
      <c r="H20696" s="59">
        <v>71013</v>
      </c>
      <c r="I20696" s="59" t="s">
        <v>69</v>
      </c>
      <c r="J20696" s="59">
        <v>9142037</v>
      </c>
      <c r="K20696" s="59" t="s">
        <v>21131</v>
      </c>
      <c r="L20696" s="61" t="s">
        <v>81</v>
      </c>
      <c r="M20696" s="61">
        <f>VLOOKUP(H20696,zdroj!C:F,4,0)</f>
        <v>0</v>
      </c>
      <c r="N20696" s="61" t="str">
        <f t="shared" si="646"/>
        <v>-</v>
      </c>
      <c r="P20696" s="73" t="str">
        <f t="shared" si="647"/>
        <v/>
      </c>
      <c r="Q20696" s="61" t="s">
        <v>86</v>
      </c>
    </row>
    <row r="20697" spans="8:17" x14ac:dyDescent="0.25">
      <c r="H20697" s="59">
        <v>71013</v>
      </c>
      <c r="I20697" s="59" t="s">
        <v>69</v>
      </c>
      <c r="J20697" s="59">
        <v>9142045</v>
      </c>
      <c r="K20697" s="59" t="s">
        <v>21132</v>
      </c>
      <c r="L20697" s="61" t="s">
        <v>81</v>
      </c>
      <c r="M20697" s="61">
        <f>VLOOKUP(H20697,zdroj!C:F,4,0)</f>
        <v>0</v>
      </c>
      <c r="N20697" s="61" t="str">
        <f t="shared" si="646"/>
        <v>-</v>
      </c>
      <c r="P20697" s="73" t="str">
        <f t="shared" si="647"/>
        <v/>
      </c>
      <c r="Q20697" s="61" t="s">
        <v>86</v>
      </c>
    </row>
    <row r="20698" spans="8:17" x14ac:dyDescent="0.25">
      <c r="H20698" s="59">
        <v>71013</v>
      </c>
      <c r="I20698" s="59" t="s">
        <v>69</v>
      </c>
      <c r="J20698" s="59">
        <v>9142053</v>
      </c>
      <c r="K20698" s="59" t="s">
        <v>21133</v>
      </c>
      <c r="L20698" s="61" t="s">
        <v>81</v>
      </c>
      <c r="M20698" s="61">
        <f>VLOOKUP(H20698,zdroj!C:F,4,0)</f>
        <v>0</v>
      </c>
      <c r="N20698" s="61" t="str">
        <f t="shared" si="646"/>
        <v>-</v>
      </c>
      <c r="P20698" s="73" t="str">
        <f t="shared" si="647"/>
        <v/>
      </c>
      <c r="Q20698" s="61" t="s">
        <v>86</v>
      </c>
    </row>
    <row r="20699" spans="8:17" x14ac:dyDescent="0.25">
      <c r="H20699" s="59">
        <v>71013</v>
      </c>
      <c r="I20699" s="59" t="s">
        <v>69</v>
      </c>
      <c r="J20699" s="59">
        <v>9142061</v>
      </c>
      <c r="K20699" s="59" t="s">
        <v>21134</v>
      </c>
      <c r="L20699" s="61" t="s">
        <v>81</v>
      </c>
      <c r="M20699" s="61">
        <f>VLOOKUP(H20699,zdroj!C:F,4,0)</f>
        <v>0</v>
      </c>
      <c r="N20699" s="61" t="str">
        <f t="shared" si="646"/>
        <v>-</v>
      </c>
      <c r="P20699" s="73" t="str">
        <f t="shared" si="647"/>
        <v/>
      </c>
      <c r="Q20699" s="61" t="s">
        <v>86</v>
      </c>
    </row>
    <row r="20700" spans="8:17" x14ac:dyDescent="0.25">
      <c r="H20700" s="59">
        <v>71013</v>
      </c>
      <c r="I20700" s="59" t="s">
        <v>69</v>
      </c>
      <c r="J20700" s="59">
        <v>9142070</v>
      </c>
      <c r="K20700" s="59" t="s">
        <v>21135</v>
      </c>
      <c r="L20700" s="61" t="s">
        <v>81</v>
      </c>
      <c r="M20700" s="61">
        <f>VLOOKUP(H20700,zdroj!C:F,4,0)</f>
        <v>0</v>
      </c>
      <c r="N20700" s="61" t="str">
        <f t="shared" si="646"/>
        <v>-</v>
      </c>
      <c r="P20700" s="73" t="str">
        <f t="shared" si="647"/>
        <v/>
      </c>
      <c r="Q20700" s="61" t="s">
        <v>86</v>
      </c>
    </row>
    <row r="20701" spans="8:17" x14ac:dyDescent="0.25">
      <c r="H20701" s="59">
        <v>71013</v>
      </c>
      <c r="I20701" s="59" t="s">
        <v>69</v>
      </c>
      <c r="J20701" s="59">
        <v>9142088</v>
      </c>
      <c r="K20701" s="59" t="s">
        <v>21136</v>
      </c>
      <c r="L20701" s="61" t="s">
        <v>81</v>
      </c>
      <c r="M20701" s="61">
        <f>VLOOKUP(H20701,zdroj!C:F,4,0)</f>
        <v>0</v>
      </c>
      <c r="N20701" s="61" t="str">
        <f t="shared" si="646"/>
        <v>-</v>
      </c>
      <c r="P20701" s="73" t="str">
        <f t="shared" si="647"/>
        <v/>
      </c>
      <c r="Q20701" s="61" t="s">
        <v>86</v>
      </c>
    </row>
    <row r="20702" spans="8:17" x14ac:dyDescent="0.25">
      <c r="H20702" s="59">
        <v>71013</v>
      </c>
      <c r="I20702" s="59" t="s">
        <v>69</v>
      </c>
      <c r="J20702" s="59">
        <v>9142096</v>
      </c>
      <c r="K20702" s="59" t="s">
        <v>21137</v>
      </c>
      <c r="L20702" s="61" t="s">
        <v>81</v>
      </c>
      <c r="M20702" s="61">
        <f>VLOOKUP(H20702,zdroj!C:F,4,0)</f>
        <v>0</v>
      </c>
      <c r="N20702" s="61" t="str">
        <f t="shared" si="646"/>
        <v>-</v>
      </c>
      <c r="P20702" s="73" t="str">
        <f t="shared" si="647"/>
        <v/>
      </c>
      <c r="Q20702" s="61" t="s">
        <v>86</v>
      </c>
    </row>
    <row r="20703" spans="8:17" x14ac:dyDescent="0.25">
      <c r="H20703" s="59">
        <v>71013</v>
      </c>
      <c r="I20703" s="59" t="s">
        <v>69</v>
      </c>
      <c r="J20703" s="59">
        <v>9142100</v>
      </c>
      <c r="K20703" s="59" t="s">
        <v>21138</v>
      </c>
      <c r="L20703" s="61" t="s">
        <v>81</v>
      </c>
      <c r="M20703" s="61">
        <f>VLOOKUP(H20703,zdroj!C:F,4,0)</f>
        <v>0</v>
      </c>
      <c r="N20703" s="61" t="str">
        <f t="shared" si="646"/>
        <v>-</v>
      </c>
      <c r="P20703" s="73" t="str">
        <f t="shared" si="647"/>
        <v/>
      </c>
      <c r="Q20703" s="61" t="s">
        <v>86</v>
      </c>
    </row>
    <row r="20704" spans="8:17" x14ac:dyDescent="0.25">
      <c r="H20704" s="59">
        <v>71013</v>
      </c>
      <c r="I20704" s="59" t="s">
        <v>69</v>
      </c>
      <c r="J20704" s="59">
        <v>9142118</v>
      </c>
      <c r="K20704" s="59" t="s">
        <v>21139</v>
      </c>
      <c r="L20704" s="61" t="s">
        <v>81</v>
      </c>
      <c r="M20704" s="61">
        <f>VLOOKUP(H20704,zdroj!C:F,4,0)</f>
        <v>0</v>
      </c>
      <c r="N20704" s="61" t="str">
        <f t="shared" si="646"/>
        <v>-</v>
      </c>
      <c r="P20704" s="73" t="str">
        <f t="shared" si="647"/>
        <v/>
      </c>
      <c r="Q20704" s="61" t="s">
        <v>86</v>
      </c>
    </row>
    <row r="20705" spans="8:17" x14ac:dyDescent="0.25">
      <c r="H20705" s="59">
        <v>71013</v>
      </c>
      <c r="I20705" s="59" t="s">
        <v>69</v>
      </c>
      <c r="J20705" s="59">
        <v>9142126</v>
      </c>
      <c r="K20705" s="59" t="s">
        <v>21140</v>
      </c>
      <c r="L20705" s="61" t="s">
        <v>81</v>
      </c>
      <c r="M20705" s="61">
        <f>VLOOKUP(H20705,zdroj!C:F,4,0)</f>
        <v>0</v>
      </c>
      <c r="N20705" s="61" t="str">
        <f t="shared" si="646"/>
        <v>-</v>
      </c>
      <c r="P20705" s="73" t="str">
        <f t="shared" si="647"/>
        <v/>
      </c>
      <c r="Q20705" s="61" t="s">
        <v>86</v>
      </c>
    </row>
    <row r="20706" spans="8:17" x14ac:dyDescent="0.25">
      <c r="H20706" s="59">
        <v>71013</v>
      </c>
      <c r="I20706" s="59" t="s">
        <v>69</v>
      </c>
      <c r="J20706" s="59">
        <v>9142134</v>
      </c>
      <c r="K20706" s="59" t="s">
        <v>21141</v>
      </c>
      <c r="L20706" s="61" t="s">
        <v>81</v>
      </c>
      <c r="M20706" s="61">
        <f>VLOOKUP(H20706,zdroj!C:F,4,0)</f>
        <v>0</v>
      </c>
      <c r="N20706" s="61" t="str">
        <f t="shared" si="646"/>
        <v>-</v>
      </c>
      <c r="P20706" s="73" t="str">
        <f t="shared" si="647"/>
        <v/>
      </c>
      <c r="Q20706" s="61" t="s">
        <v>86</v>
      </c>
    </row>
    <row r="20707" spans="8:17" x14ac:dyDescent="0.25">
      <c r="H20707" s="59">
        <v>71013</v>
      </c>
      <c r="I20707" s="59" t="s">
        <v>69</v>
      </c>
      <c r="J20707" s="59">
        <v>9142142</v>
      </c>
      <c r="K20707" s="59" t="s">
        <v>21142</v>
      </c>
      <c r="L20707" s="61" t="s">
        <v>81</v>
      </c>
      <c r="M20707" s="61">
        <f>VLOOKUP(H20707,zdroj!C:F,4,0)</f>
        <v>0</v>
      </c>
      <c r="N20707" s="61" t="str">
        <f t="shared" si="646"/>
        <v>-</v>
      </c>
      <c r="P20707" s="73" t="str">
        <f t="shared" si="647"/>
        <v/>
      </c>
      <c r="Q20707" s="61" t="s">
        <v>86</v>
      </c>
    </row>
    <row r="20708" spans="8:17" x14ac:dyDescent="0.25">
      <c r="H20708" s="59">
        <v>71013</v>
      </c>
      <c r="I20708" s="59" t="s">
        <v>69</v>
      </c>
      <c r="J20708" s="59">
        <v>9142151</v>
      </c>
      <c r="K20708" s="59" t="s">
        <v>21143</v>
      </c>
      <c r="L20708" s="61" t="s">
        <v>81</v>
      </c>
      <c r="M20708" s="61">
        <f>VLOOKUP(H20708,zdroj!C:F,4,0)</f>
        <v>0</v>
      </c>
      <c r="N20708" s="61" t="str">
        <f t="shared" si="646"/>
        <v>-</v>
      </c>
      <c r="P20708" s="73" t="str">
        <f t="shared" si="647"/>
        <v/>
      </c>
      <c r="Q20708" s="61" t="s">
        <v>86</v>
      </c>
    </row>
    <row r="20709" spans="8:17" x14ac:dyDescent="0.25">
      <c r="H20709" s="59">
        <v>71013</v>
      </c>
      <c r="I20709" s="59" t="s">
        <v>69</v>
      </c>
      <c r="J20709" s="59">
        <v>9142169</v>
      </c>
      <c r="K20709" s="59" t="s">
        <v>21144</v>
      </c>
      <c r="L20709" s="61" t="s">
        <v>81</v>
      </c>
      <c r="M20709" s="61">
        <f>VLOOKUP(H20709,zdroj!C:F,4,0)</f>
        <v>0</v>
      </c>
      <c r="N20709" s="61" t="str">
        <f t="shared" si="646"/>
        <v>-</v>
      </c>
      <c r="P20709" s="73" t="str">
        <f t="shared" si="647"/>
        <v/>
      </c>
      <c r="Q20709" s="61" t="s">
        <v>86</v>
      </c>
    </row>
    <row r="20710" spans="8:17" x14ac:dyDescent="0.25">
      <c r="H20710" s="59">
        <v>71013</v>
      </c>
      <c r="I20710" s="59" t="s">
        <v>69</v>
      </c>
      <c r="J20710" s="59">
        <v>9142177</v>
      </c>
      <c r="K20710" s="59" t="s">
        <v>21145</v>
      </c>
      <c r="L20710" s="61" t="s">
        <v>81</v>
      </c>
      <c r="M20710" s="61">
        <f>VLOOKUP(H20710,zdroj!C:F,4,0)</f>
        <v>0</v>
      </c>
      <c r="N20710" s="61" t="str">
        <f t="shared" si="646"/>
        <v>-</v>
      </c>
      <c r="P20710" s="73" t="str">
        <f t="shared" si="647"/>
        <v/>
      </c>
      <c r="Q20710" s="61" t="s">
        <v>86</v>
      </c>
    </row>
    <row r="20711" spans="8:17" x14ac:dyDescent="0.25">
      <c r="H20711" s="59">
        <v>71013</v>
      </c>
      <c r="I20711" s="59" t="s">
        <v>69</v>
      </c>
      <c r="J20711" s="59">
        <v>9142185</v>
      </c>
      <c r="K20711" s="59" t="s">
        <v>21146</v>
      </c>
      <c r="L20711" s="61" t="s">
        <v>81</v>
      </c>
      <c r="M20711" s="61">
        <f>VLOOKUP(H20711,zdroj!C:F,4,0)</f>
        <v>0</v>
      </c>
      <c r="N20711" s="61" t="str">
        <f t="shared" si="646"/>
        <v>-</v>
      </c>
      <c r="P20711" s="73" t="str">
        <f t="shared" si="647"/>
        <v/>
      </c>
      <c r="Q20711" s="61" t="s">
        <v>86</v>
      </c>
    </row>
    <row r="20712" spans="8:17" x14ac:dyDescent="0.25">
      <c r="H20712" s="59">
        <v>71013</v>
      </c>
      <c r="I20712" s="59" t="s">
        <v>69</v>
      </c>
      <c r="J20712" s="59">
        <v>9142193</v>
      </c>
      <c r="K20712" s="59" t="s">
        <v>21147</v>
      </c>
      <c r="L20712" s="61" t="s">
        <v>81</v>
      </c>
      <c r="M20712" s="61">
        <f>VLOOKUP(H20712,zdroj!C:F,4,0)</f>
        <v>0</v>
      </c>
      <c r="N20712" s="61" t="str">
        <f t="shared" si="646"/>
        <v>-</v>
      </c>
      <c r="P20712" s="73" t="str">
        <f t="shared" si="647"/>
        <v/>
      </c>
      <c r="Q20712" s="61" t="s">
        <v>86</v>
      </c>
    </row>
    <row r="20713" spans="8:17" x14ac:dyDescent="0.25">
      <c r="H20713" s="59">
        <v>71013</v>
      </c>
      <c r="I20713" s="59" t="s">
        <v>69</v>
      </c>
      <c r="J20713" s="59">
        <v>9142207</v>
      </c>
      <c r="K20713" s="59" t="s">
        <v>21148</v>
      </c>
      <c r="L20713" s="61" t="s">
        <v>81</v>
      </c>
      <c r="M20713" s="61">
        <f>VLOOKUP(H20713,zdroj!C:F,4,0)</f>
        <v>0</v>
      </c>
      <c r="N20713" s="61" t="str">
        <f t="shared" si="646"/>
        <v>-</v>
      </c>
      <c r="P20713" s="73" t="str">
        <f t="shared" si="647"/>
        <v/>
      </c>
      <c r="Q20713" s="61" t="s">
        <v>86</v>
      </c>
    </row>
    <row r="20714" spans="8:17" x14ac:dyDescent="0.25">
      <c r="H20714" s="59">
        <v>71013</v>
      </c>
      <c r="I20714" s="59" t="s">
        <v>69</v>
      </c>
      <c r="J20714" s="59">
        <v>9142215</v>
      </c>
      <c r="K20714" s="59" t="s">
        <v>21149</v>
      </c>
      <c r="L20714" s="61" t="s">
        <v>81</v>
      </c>
      <c r="M20714" s="61">
        <f>VLOOKUP(H20714,zdroj!C:F,4,0)</f>
        <v>0</v>
      </c>
      <c r="N20714" s="61" t="str">
        <f t="shared" si="646"/>
        <v>-</v>
      </c>
      <c r="P20714" s="73" t="str">
        <f t="shared" si="647"/>
        <v/>
      </c>
      <c r="Q20714" s="61" t="s">
        <v>86</v>
      </c>
    </row>
    <row r="20715" spans="8:17" x14ac:dyDescent="0.25">
      <c r="H20715" s="59">
        <v>71013</v>
      </c>
      <c r="I20715" s="59" t="s">
        <v>69</v>
      </c>
      <c r="J20715" s="59">
        <v>9142223</v>
      </c>
      <c r="K20715" s="59" t="s">
        <v>21150</v>
      </c>
      <c r="L20715" s="61" t="s">
        <v>81</v>
      </c>
      <c r="M20715" s="61">
        <f>VLOOKUP(H20715,zdroj!C:F,4,0)</f>
        <v>0</v>
      </c>
      <c r="N20715" s="61" t="str">
        <f t="shared" si="646"/>
        <v>-</v>
      </c>
      <c r="P20715" s="73" t="str">
        <f t="shared" si="647"/>
        <v/>
      </c>
      <c r="Q20715" s="61" t="s">
        <v>86</v>
      </c>
    </row>
    <row r="20716" spans="8:17" x14ac:dyDescent="0.25">
      <c r="H20716" s="59">
        <v>71013</v>
      </c>
      <c r="I20716" s="59" t="s">
        <v>69</v>
      </c>
      <c r="J20716" s="59">
        <v>9142231</v>
      </c>
      <c r="K20716" s="59" t="s">
        <v>21151</v>
      </c>
      <c r="L20716" s="61" t="s">
        <v>81</v>
      </c>
      <c r="M20716" s="61">
        <f>VLOOKUP(H20716,zdroj!C:F,4,0)</f>
        <v>0</v>
      </c>
      <c r="N20716" s="61" t="str">
        <f t="shared" si="646"/>
        <v>-</v>
      </c>
      <c r="P20716" s="73" t="str">
        <f t="shared" si="647"/>
        <v/>
      </c>
      <c r="Q20716" s="61" t="s">
        <v>86</v>
      </c>
    </row>
    <row r="20717" spans="8:17" x14ac:dyDescent="0.25">
      <c r="H20717" s="59">
        <v>71013</v>
      </c>
      <c r="I20717" s="59" t="s">
        <v>69</v>
      </c>
      <c r="J20717" s="59">
        <v>9142240</v>
      </c>
      <c r="K20717" s="59" t="s">
        <v>21152</v>
      </c>
      <c r="L20717" s="61" t="s">
        <v>81</v>
      </c>
      <c r="M20717" s="61">
        <f>VLOOKUP(H20717,zdroj!C:F,4,0)</f>
        <v>0</v>
      </c>
      <c r="N20717" s="61" t="str">
        <f t="shared" si="646"/>
        <v>-</v>
      </c>
      <c r="P20717" s="73" t="str">
        <f t="shared" si="647"/>
        <v/>
      </c>
      <c r="Q20717" s="61" t="s">
        <v>86</v>
      </c>
    </row>
    <row r="20718" spans="8:17" x14ac:dyDescent="0.25">
      <c r="H20718" s="59">
        <v>71013</v>
      </c>
      <c r="I20718" s="59" t="s">
        <v>69</v>
      </c>
      <c r="J20718" s="59">
        <v>9142258</v>
      </c>
      <c r="K20718" s="59" t="s">
        <v>21153</v>
      </c>
      <c r="L20718" s="61" t="s">
        <v>81</v>
      </c>
      <c r="M20718" s="61">
        <f>VLOOKUP(H20718,zdroj!C:F,4,0)</f>
        <v>0</v>
      </c>
      <c r="N20718" s="61" t="str">
        <f t="shared" si="646"/>
        <v>-</v>
      </c>
      <c r="P20718" s="73" t="str">
        <f t="shared" si="647"/>
        <v/>
      </c>
      <c r="Q20718" s="61" t="s">
        <v>86</v>
      </c>
    </row>
    <row r="20719" spans="8:17" x14ac:dyDescent="0.25">
      <c r="H20719" s="59">
        <v>71013</v>
      </c>
      <c r="I20719" s="59" t="s">
        <v>69</v>
      </c>
      <c r="J20719" s="59">
        <v>9142266</v>
      </c>
      <c r="K20719" s="59" t="s">
        <v>21154</v>
      </c>
      <c r="L20719" s="61" t="s">
        <v>81</v>
      </c>
      <c r="M20719" s="61">
        <f>VLOOKUP(H20719,zdroj!C:F,4,0)</f>
        <v>0</v>
      </c>
      <c r="N20719" s="61" t="str">
        <f t="shared" si="646"/>
        <v>-</v>
      </c>
      <c r="P20719" s="73" t="str">
        <f t="shared" si="647"/>
        <v/>
      </c>
      <c r="Q20719" s="61" t="s">
        <v>86</v>
      </c>
    </row>
    <row r="20720" spans="8:17" x14ac:dyDescent="0.25">
      <c r="H20720" s="59">
        <v>71013</v>
      </c>
      <c r="I20720" s="59" t="s">
        <v>69</v>
      </c>
      <c r="J20720" s="59">
        <v>9142274</v>
      </c>
      <c r="K20720" s="59" t="s">
        <v>21155</v>
      </c>
      <c r="L20720" s="61" t="s">
        <v>81</v>
      </c>
      <c r="M20720" s="61">
        <f>VLOOKUP(H20720,zdroj!C:F,4,0)</f>
        <v>0</v>
      </c>
      <c r="N20720" s="61" t="str">
        <f t="shared" si="646"/>
        <v>-</v>
      </c>
      <c r="P20720" s="73" t="str">
        <f t="shared" si="647"/>
        <v/>
      </c>
      <c r="Q20720" s="61" t="s">
        <v>86</v>
      </c>
    </row>
    <row r="20721" spans="8:17" x14ac:dyDescent="0.25">
      <c r="H20721" s="59">
        <v>71013</v>
      </c>
      <c r="I20721" s="59" t="s">
        <v>69</v>
      </c>
      <c r="J20721" s="59">
        <v>9142282</v>
      </c>
      <c r="K20721" s="59" t="s">
        <v>21156</v>
      </c>
      <c r="L20721" s="61" t="s">
        <v>81</v>
      </c>
      <c r="M20721" s="61">
        <f>VLOOKUP(H20721,zdroj!C:F,4,0)</f>
        <v>0</v>
      </c>
      <c r="N20721" s="61" t="str">
        <f t="shared" si="646"/>
        <v>-</v>
      </c>
      <c r="P20721" s="73" t="str">
        <f t="shared" si="647"/>
        <v/>
      </c>
      <c r="Q20721" s="61" t="s">
        <v>86</v>
      </c>
    </row>
    <row r="20722" spans="8:17" x14ac:dyDescent="0.25">
      <c r="H20722" s="59">
        <v>71013</v>
      </c>
      <c r="I20722" s="59" t="s">
        <v>69</v>
      </c>
      <c r="J20722" s="59">
        <v>9142291</v>
      </c>
      <c r="K20722" s="59" t="s">
        <v>21157</v>
      </c>
      <c r="L20722" s="61" t="s">
        <v>81</v>
      </c>
      <c r="M20722" s="61">
        <f>VLOOKUP(H20722,zdroj!C:F,4,0)</f>
        <v>0</v>
      </c>
      <c r="N20722" s="61" t="str">
        <f t="shared" si="646"/>
        <v>-</v>
      </c>
      <c r="P20722" s="73" t="str">
        <f t="shared" si="647"/>
        <v/>
      </c>
      <c r="Q20722" s="61" t="s">
        <v>86</v>
      </c>
    </row>
    <row r="20723" spans="8:17" x14ac:dyDescent="0.25">
      <c r="H20723" s="59">
        <v>71013</v>
      </c>
      <c r="I20723" s="59" t="s">
        <v>69</v>
      </c>
      <c r="J20723" s="59">
        <v>9142304</v>
      </c>
      <c r="K20723" s="59" t="s">
        <v>21158</v>
      </c>
      <c r="L20723" s="61" t="s">
        <v>81</v>
      </c>
      <c r="M20723" s="61">
        <f>VLOOKUP(H20723,zdroj!C:F,4,0)</f>
        <v>0</v>
      </c>
      <c r="N20723" s="61" t="str">
        <f t="shared" si="646"/>
        <v>-</v>
      </c>
      <c r="P20723" s="73" t="str">
        <f t="shared" si="647"/>
        <v/>
      </c>
      <c r="Q20723" s="61" t="s">
        <v>86</v>
      </c>
    </row>
    <row r="20724" spans="8:17" x14ac:dyDescent="0.25">
      <c r="H20724" s="59">
        <v>71013</v>
      </c>
      <c r="I20724" s="59" t="s">
        <v>69</v>
      </c>
      <c r="J20724" s="59">
        <v>9142312</v>
      </c>
      <c r="K20724" s="59" t="s">
        <v>21159</v>
      </c>
      <c r="L20724" s="61" t="s">
        <v>81</v>
      </c>
      <c r="M20724" s="61">
        <f>VLOOKUP(H20724,zdroj!C:F,4,0)</f>
        <v>0</v>
      </c>
      <c r="N20724" s="61" t="str">
        <f t="shared" si="646"/>
        <v>-</v>
      </c>
      <c r="P20724" s="73" t="str">
        <f t="shared" si="647"/>
        <v/>
      </c>
      <c r="Q20724" s="61" t="s">
        <v>86</v>
      </c>
    </row>
    <row r="20725" spans="8:17" x14ac:dyDescent="0.25">
      <c r="H20725" s="59">
        <v>71013</v>
      </c>
      <c r="I20725" s="59" t="s">
        <v>69</v>
      </c>
      <c r="J20725" s="59">
        <v>9142321</v>
      </c>
      <c r="K20725" s="59" t="s">
        <v>21160</v>
      </c>
      <c r="L20725" s="61" t="s">
        <v>81</v>
      </c>
      <c r="M20725" s="61">
        <f>VLOOKUP(H20725,zdroj!C:F,4,0)</f>
        <v>0</v>
      </c>
      <c r="N20725" s="61" t="str">
        <f t="shared" si="646"/>
        <v>-</v>
      </c>
      <c r="P20725" s="73" t="str">
        <f t="shared" si="647"/>
        <v/>
      </c>
      <c r="Q20725" s="61" t="s">
        <v>86</v>
      </c>
    </row>
    <row r="20726" spans="8:17" x14ac:dyDescent="0.25">
      <c r="H20726" s="59">
        <v>71013</v>
      </c>
      <c r="I20726" s="59" t="s">
        <v>69</v>
      </c>
      <c r="J20726" s="59">
        <v>9142339</v>
      </c>
      <c r="K20726" s="59" t="s">
        <v>21161</v>
      </c>
      <c r="L20726" s="61" t="s">
        <v>81</v>
      </c>
      <c r="M20726" s="61">
        <f>VLOOKUP(H20726,zdroj!C:F,4,0)</f>
        <v>0</v>
      </c>
      <c r="N20726" s="61" t="str">
        <f t="shared" si="646"/>
        <v>-</v>
      </c>
      <c r="P20726" s="73" t="str">
        <f t="shared" si="647"/>
        <v/>
      </c>
      <c r="Q20726" s="61" t="s">
        <v>86</v>
      </c>
    </row>
    <row r="20727" spans="8:17" x14ac:dyDescent="0.25">
      <c r="H20727" s="59">
        <v>71013</v>
      </c>
      <c r="I20727" s="59" t="s">
        <v>69</v>
      </c>
      <c r="J20727" s="59">
        <v>9142347</v>
      </c>
      <c r="K20727" s="59" t="s">
        <v>21162</v>
      </c>
      <c r="L20727" s="61" t="s">
        <v>81</v>
      </c>
      <c r="M20727" s="61">
        <f>VLOOKUP(H20727,zdroj!C:F,4,0)</f>
        <v>0</v>
      </c>
      <c r="N20727" s="61" t="str">
        <f t="shared" si="646"/>
        <v>-</v>
      </c>
      <c r="P20727" s="73" t="str">
        <f t="shared" si="647"/>
        <v/>
      </c>
      <c r="Q20727" s="61" t="s">
        <v>86</v>
      </c>
    </row>
    <row r="20728" spans="8:17" x14ac:dyDescent="0.25">
      <c r="H20728" s="59">
        <v>71013</v>
      </c>
      <c r="I20728" s="59" t="s">
        <v>69</v>
      </c>
      <c r="J20728" s="59">
        <v>9142355</v>
      </c>
      <c r="K20728" s="59" t="s">
        <v>21163</v>
      </c>
      <c r="L20728" s="61" t="s">
        <v>81</v>
      </c>
      <c r="M20728" s="61">
        <f>VLOOKUP(H20728,zdroj!C:F,4,0)</f>
        <v>0</v>
      </c>
      <c r="N20728" s="61" t="str">
        <f t="shared" si="646"/>
        <v>-</v>
      </c>
      <c r="P20728" s="73" t="str">
        <f t="shared" si="647"/>
        <v/>
      </c>
      <c r="Q20728" s="61" t="s">
        <v>86</v>
      </c>
    </row>
    <row r="20729" spans="8:17" x14ac:dyDescent="0.25">
      <c r="H20729" s="59">
        <v>71013</v>
      </c>
      <c r="I20729" s="59" t="s">
        <v>69</v>
      </c>
      <c r="J20729" s="59">
        <v>9142363</v>
      </c>
      <c r="K20729" s="59" t="s">
        <v>21164</v>
      </c>
      <c r="L20729" s="61" t="s">
        <v>81</v>
      </c>
      <c r="M20729" s="61">
        <f>VLOOKUP(H20729,zdroj!C:F,4,0)</f>
        <v>0</v>
      </c>
      <c r="N20729" s="61" t="str">
        <f t="shared" si="646"/>
        <v>-</v>
      </c>
      <c r="P20729" s="73" t="str">
        <f t="shared" si="647"/>
        <v/>
      </c>
      <c r="Q20729" s="61" t="s">
        <v>86</v>
      </c>
    </row>
    <row r="20730" spans="8:17" x14ac:dyDescent="0.25">
      <c r="H20730" s="59">
        <v>71013</v>
      </c>
      <c r="I20730" s="59" t="s">
        <v>69</v>
      </c>
      <c r="J20730" s="59">
        <v>9142371</v>
      </c>
      <c r="K20730" s="59" t="s">
        <v>21165</v>
      </c>
      <c r="L20730" s="61" t="s">
        <v>81</v>
      </c>
      <c r="M20730" s="61">
        <f>VLOOKUP(H20730,zdroj!C:F,4,0)</f>
        <v>0</v>
      </c>
      <c r="N20730" s="61" t="str">
        <f t="shared" si="646"/>
        <v>-</v>
      </c>
      <c r="P20730" s="73" t="str">
        <f t="shared" si="647"/>
        <v/>
      </c>
      <c r="Q20730" s="61" t="s">
        <v>86</v>
      </c>
    </row>
    <row r="20731" spans="8:17" x14ac:dyDescent="0.25">
      <c r="H20731" s="59">
        <v>71013</v>
      </c>
      <c r="I20731" s="59" t="s">
        <v>69</v>
      </c>
      <c r="J20731" s="59">
        <v>9142380</v>
      </c>
      <c r="K20731" s="59" t="s">
        <v>21166</v>
      </c>
      <c r="L20731" s="61" t="s">
        <v>81</v>
      </c>
      <c r="M20731" s="61">
        <f>VLOOKUP(H20731,zdroj!C:F,4,0)</f>
        <v>0</v>
      </c>
      <c r="N20731" s="61" t="str">
        <f t="shared" si="646"/>
        <v>-</v>
      </c>
      <c r="P20731" s="73" t="str">
        <f t="shared" si="647"/>
        <v/>
      </c>
      <c r="Q20731" s="61" t="s">
        <v>86</v>
      </c>
    </row>
    <row r="20732" spans="8:17" x14ac:dyDescent="0.25">
      <c r="H20732" s="59">
        <v>71013</v>
      </c>
      <c r="I20732" s="59" t="s">
        <v>69</v>
      </c>
      <c r="J20732" s="59">
        <v>9142398</v>
      </c>
      <c r="K20732" s="59" t="s">
        <v>21167</v>
      </c>
      <c r="L20732" s="61" t="s">
        <v>81</v>
      </c>
      <c r="M20732" s="61">
        <f>VLOOKUP(H20732,zdroj!C:F,4,0)</f>
        <v>0</v>
      </c>
      <c r="N20732" s="61" t="str">
        <f t="shared" si="646"/>
        <v>-</v>
      </c>
      <c r="P20732" s="73" t="str">
        <f t="shared" si="647"/>
        <v/>
      </c>
      <c r="Q20732" s="61" t="s">
        <v>86</v>
      </c>
    </row>
    <row r="20733" spans="8:17" x14ac:dyDescent="0.25">
      <c r="H20733" s="59">
        <v>71013</v>
      </c>
      <c r="I20733" s="59" t="s">
        <v>69</v>
      </c>
      <c r="J20733" s="59">
        <v>9142401</v>
      </c>
      <c r="K20733" s="59" t="s">
        <v>21168</v>
      </c>
      <c r="L20733" s="61" t="s">
        <v>81</v>
      </c>
      <c r="M20733" s="61">
        <f>VLOOKUP(H20733,zdroj!C:F,4,0)</f>
        <v>0</v>
      </c>
      <c r="N20733" s="61" t="str">
        <f t="shared" si="646"/>
        <v>-</v>
      </c>
      <c r="P20733" s="73" t="str">
        <f t="shared" si="647"/>
        <v/>
      </c>
      <c r="Q20733" s="61" t="s">
        <v>86</v>
      </c>
    </row>
    <row r="20734" spans="8:17" x14ac:dyDescent="0.25">
      <c r="H20734" s="59">
        <v>71013</v>
      </c>
      <c r="I20734" s="59" t="s">
        <v>69</v>
      </c>
      <c r="J20734" s="59">
        <v>9142410</v>
      </c>
      <c r="K20734" s="59" t="s">
        <v>21169</v>
      </c>
      <c r="L20734" s="61" t="s">
        <v>81</v>
      </c>
      <c r="M20734" s="61">
        <f>VLOOKUP(H20734,zdroj!C:F,4,0)</f>
        <v>0</v>
      </c>
      <c r="N20734" s="61" t="str">
        <f t="shared" si="646"/>
        <v>-</v>
      </c>
      <c r="P20734" s="73" t="str">
        <f t="shared" si="647"/>
        <v/>
      </c>
      <c r="Q20734" s="61" t="s">
        <v>86</v>
      </c>
    </row>
    <row r="20735" spans="8:17" x14ac:dyDescent="0.25">
      <c r="H20735" s="59">
        <v>71013</v>
      </c>
      <c r="I20735" s="59" t="s">
        <v>69</v>
      </c>
      <c r="J20735" s="59">
        <v>9142428</v>
      </c>
      <c r="K20735" s="59" t="s">
        <v>21170</v>
      </c>
      <c r="L20735" s="61" t="s">
        <v>81</v>
      </c>
      <c r="M20735" s="61">
        <f>VLOOKUP(H20735,zdroj!C:F,4,0)</f>
        <v>0</v>
      </c>
      <c r="N20735" s="61" t="str">
        <f t="shared" si="646"/>
        <v>-</v>
      </c>
      <c r="P20735" s="73" t="str">
        <f t="shared" si="647"/>
        <v/>
      </c>
      <c r="Q20735" s="61" t="s">
        <v>86</v>
      </c>
    </row>
    <row r="20736" spans="8:17" x14ac:dyDescent="0.25">
      <c r="H20736" s="59">
        <v>71013</v>
      </c>
      <c r="I20736" s="59" t="s">
        <v>69</v>
      </c>
      <c r="J20736" s="59">
        <v>9142436</v>
      </c>
      <c r="K20736" s="59" t="s">
        <v>21171</v>
      </c>
      <c r="L20736" s="61" t="s">
        <v>81</v>
      </c>
      <c r="M20736" s="61">
        <f>VLOOKUP(H20736,zdroj!C:F,4,0)</f>
        <v>0</v>
      </c>
      <c r="N20736" s="61" t="str">
        <f t="shared" si="646"/>
        <v>-</v>
      </c>
      <c r="P20736" s="73" t="str">
        <f t="shared" si="647"/>
        <v/>
      </c>
      <c r="Q20736" s="61" t="s">
        <v>86</v>
      </c>
    </row>
    <row r="20737" spans="8:17" x14ac:dyDescent="0.25">
      <c r="H20737" s="59">
        <v>71013</v>
      </c>
      <c r="I20737" s="59" t="s">
        <v>69</v>
      </c>
      <c r="J20737" s="59">
        <v>26054558</v>
      </c>
      <c r="K20737" s="59" t="s">
        <v>21172</v>
      </c>
      <c r="L20737" s="61" t="s">
        <v>113</v>
      </c>
      <c r="M20737" s="61">
        <f>VLOOKUP(H20737,zdroj!C:F,4,0)</f>
        <v>0</v>
      </c>
      <c r="N20737" s="61" t="str">
        <f t="shared" si="646"/>
        <v>katB</v>
      </c>
      <c r="P20737" s="73" t="str">
        <f t="shared" si="647"/>
        <v/>
      </c>
      <c r="Q20737" s="61" t="s">
        <v>30</v>
      </c>
    </row>
    <row r="20738" spans="8:17" x14ac:dyDescent="0.25">
      <c r="H20738" s="59">
        <v>71013</v>
      </c>
      <c r="I20738" s="59" t="s">
        <v>69</v>
      </c>
      <c r="J20738" s="59">
        <v>26175193</v>
      </c>
      <c r="K20738" s="59" t="s">
        <v>21173</v>
      </c>
      <c r="L20738" s="61" t="s">
        <v>113</v>
      </c>
      <c r="M20738" s="61">
        <f>VLOOKUP(H20738,zdroj!C:F,4,0)</f>
        <v>0</v>
      </c>
      <c r="N20738" s="61" t="str">
        <f t="shared" si="646"/>
        <v>katB</v>
      </c>
      <c r="P20738" s="73" t="str">
        <f t="shared" si="647"/>
        <v/>
      </c>
      <c r="Q20738" s="61" t="s">
        <v>30</v>
      </c>
    </row>
    <row r="20739" spans="8:17" x14ac:dyDescent="0.25">
      <c r="H20739" s="59">
        <v>71013</v>
      </c>
      <c r="I20739" s="59" t="s">
        <v>69</v>
      </c>
      <c r="J20739" s="59">
        <v>26728575</v>
      </c>
      <c r="K20739" s="59" t="s">
        <v>21174</v>
      </c>
      <c r="L20739" s="61" t="s">
        <v>113</v>
      </c>
      <c r="M20739" s="61">
        <f>VLOOKUP(H20739,zdroj!C:F,4,0)</f>
        <v>0</v>
      </c>
      <c r="N20739" s="61" t="str">
        <f t="shared" si="646"/>
        <v>katB</v>
      </c>
      <c r="P20739" s="73" t="str">
        <f t="shared" si="647"/>
        <v/>
      </c>
      <c r="Q20739" s="61" t="s">
        <v>30</v>
      </c>
    </row>
    <row r="20740" spans="8:17" x14ac:dyDescent="0.25">
      <c r="H20740" s="59">
        <v>71013</v>
      </c>
      <c r="I20740" s="59" t="s">
        <v>69</v>
      </c>
      <c r="J20740" s="59">
        <v>27471713</v>
      </c>
      <c r="K20740" s="59" t="s">
        <v>21175</v>
      </c>
      <c r="L20740" s="61" t="s">
        <v>113</v>
      </c>
      <c r="M20740" s="61">
        <f>VLOOKUP(H20740,zdroj!C:F,4,0)</f>
        <v>0</v>
      </c>
      <c r="N20740" s="61" t="str">
        <f t="shared" si="646"/>
        <v>katB</v>
      </c>
      <c r="P20740" s="73" t="str">
        <f t="shared" si="647"/>
        <v/>
      </c>
      <c r="Q20740" s="61" t="s">
        <v>30</v>
      </c>
    </row>
    <row r="20741" spans="8:17" x14ac:dyDescent="0.25">
      <c r="H20741" s="59">
        <v>71013</v>
      </c>
      <c r="I20741" s="59" t="s">
        <v>69</v>
      </c>
      <c r="J20741" s="59">
        <v>27680096</v>
      </c>
      <c r="K20741" s="59" t="s">
        <v>21176</v>
      </c>
      <c r="L20741" s="61" t="s">
        <v>81</v>
      </c>
      <c r="M20741" s="61">
        <f>VLOOKUP(H20741,zdroj!C:F,4,0)</f>
        <v>0</v>
      </c>
      <c r="N20741" s="61" t="str">
        <f t="shared" si="646"/>
        <v>-</v>
      </c>
      <c r="P20741" s="73" t="str">
        <f t="shared" si="647"/>
        <v/>
      </c>
      <c r="Q20741" s="61" t="s">
        <v>86</v>
      </c>
    </row>
    <row r="20742" spans="8:17" x14ac:dyDescent="0.25">
      <c r="H20742" s="59">
        <v>71013</v>
      </c>
      <c r="I20742" s="59" t="s">
        <v>69</v>
      </c>
      <c r="J20742" s="59">
        <v>27680100</v>
      </c>
      <c r="K20742" s="59" t="s">
        <v>21177</v>
      </c>
      <c r="L20742" s="61" t="s">
        <v>81</v>
      </c>
      <c r="M20742" s="61">
        <f>VLOOKUP(H20742,zdroj!C:F,4,0)</f>
        <v>0</v>
      </c>
      <c r="N20742" s="61" t="str">
        <f t="shared" si="646"/>
        <v>-</v>
      </c>
      <c r="P20742" s="73" t="str">
        <f t="shared" si="647"/>
        <v/>
      </c>
      <c r="Q20742" s="61" t="s">
        <v>86</v>
      </c>
    </row>
    <row r="20743" spans="8:17" x14ac:dyDescent="0.25">
      <c r="H20743" s="59">
        <v>71013</v>
      </c>
      <c r="I20743" s="59" t="s">
        <v>69</v>
      </c>
      <c r="J20743" s="59">
        <v>28166582</v>
      </c>
      <c r="K20743" s="59" t="s">
        <v>21178</v>
      </c>
      <c r="L20743" s="61" t="s">
        <v>81</v>
      </c>
      <c r="M20743" s="61">
        <f>VLOOKUP(H20743,zdroj!C:F,4,0)</f>
        <v>0</v>
      </c>
      <c r="N20743" s="61" t="str">
        <f t="shared" ref="N20743:N20806" si="648">IF(M20743="A",IF(L20743="katA","katB",L20743),L20743)</f>
        <v>-</v>
      </c>
      <c r="P20743" s="73" t="str">
        <f t="shared" ref="P20743:P20806" si="649">IF(O20743="A",1,"")</f>
        <v/>
      </c>
      <c r="Q20743" s="61" t="s">
        <v>86</v>
      </c>
    </row>
    <row r="20744" spans="8:17" x14ac:dyDescent="0.25">
      <c r="H20744" s="59">
        <v>71013</v>
      </c>
      <c r="I20744" s="59" t="s">
        <v>69</v>
      </c>
      <c r="J20744" s="59">
        <v>30791987</v>
      </c>
      <c r="K20744" s="59" t="s">
        <v>21179</v>
      </c>
      <c r="L20744" s="61" t="s">
        <v>113</v>
      </c>
      <c r="M20744" s="61">
        <f>VLOOKUP(H20744,zdroj!C:F,4,0)</f>
        <v>0</v>
      </c>
      <c r="N20744" s="61" t="str">
        <f t="shared" si="648"/>
        <v>katB</v>
      </c>
      <c r="P20744" s="73" t="str">
        <f t="shared" si="649"/>
        <v/>
      </c>
      <c r="Q20744" s="61" t="s">
        <v>30</v>
      </c>
    </row>
    <row r="20745" spans="8:17" x14ac:dyDescent="0.25">
      <c r="H20745" s="59">
        <v>71013</v>
      </c>
      <c r="I20745" s="59" t="s">
        <v>69</v>
      </c>
      <c r="J20745" s="59">
        <v>30791995</v>
      </c>
      <c r="K20745" s="59" t="s">
        <v>21180</v>
      </c>
      <c r="L20745" s="61" t="s">
        <v>81</v>
      </c>
      <c r="M20745" s="61">
        <f>VLOOKUP(H20745,zdroj!C:F,4,0)</f>
        <v>0</v>
      </c>
      <c r="N20745" s="61" t="str">
        <f t="shared" si="648"/>
        <v>-</v>
      </c>
      <c r="P20745" s="73" t="str">
        <f t="shared" si="649"/>
        <v/>
      </c>
      <c r="Q20745" s="61" t="s">
        <v>86</v>
      </c>
    </row>
    <row r="20746" spans="8:17" x14ac:dyDescent="0.25">
      <c r="H20746" s="59">
        <v>71013</v>
      </c>
      <c r="I20746" s="59" t="s">
        <v>69</v>
      </c>
      <c r="J20746" s="59">
        <v>31246141</v>
      </c>
      <c r="K20746" s="59" t="s">
        <v>21181</v>
      </c>
      <c r="L20746" s="61" t="s">
        <v>81</v>
      </c>
      <c r="M20746" s="61">
        <f>VLOOKUP(H20746,zdroj!C:F,4,0)</f>
        <v>0</v>
      </c>
      <c r="N20746" s="61" t="str">
        <f t="shared" si="648"/>
        <v>-</v>
      </c>
      <c r="P20746" s="73" t="str">
        <f t="shared" si="649"/>
        <v/>
      </c>
      <c r="Q20746" s="61" t="s">
        <v>86</v>
      </c>
    </row>
    <row r="20747" spans="8:17" x14ac:dyDescent="0.25">
      <c r="H20747" s="59">
        <v>71013</v>
      </c>
      <c r="I20747" s="59" t="s">
        <v>69</v>
      </c>
      <c r="J20747" s="59">
        <v>31246150</v>
      </c>
      <c r="K20747" s="59" t="s">
        <v>21182</v>
      </c>
      <c r="L20747" s="61" t="s">
        <v>81</v>
      </c>
      <c r="M20747" s="61">
        <f>VLOOKUP(H20747,zdroj!C:F,4,0)</f>
        <v>0</v>
      </c>
      <c r="N20747" s="61" t="str">
        <f t="shared" si="648"/>
        <v>-</v>
      </c>
      <c r="P20747" s="73" t="str">
        <f t="shared" si="649"/>
        <v/>
      </c>
      <c r="Q20747" s="61" t="s">
        <v>86</v>
      </c>
    </row>
    <row r="20748" spans="8:17" x14ac:dyDescent="0.25">
      <c r="H20748" s="59">
        <v>71013</v>
      </c>
      <c r="I20748" s="59" t="s">
        <v>69</v>
      </c>
      <c r="J20748" s="59">
        <v>31246168</v>
      </c>
      <c r="K20748" s="59" t="s">
        <v>21183</v>
      </c>
      <c r="L20748" s="61" t="s">
        <v>81</v>
      </c>
      <c r="M20748" s="61">
        <f>VLOOKUP(H20748,zdroj!C:F,4,0)</f>
        <v>0</v>
      </c>
      <c r="N20748" s="61" t="str">
        <f t="shared" si="648"/>
        <v>-</v>
      </c>
      <c r="P20748" s="73" t="str">
        <f t="shared" si="649"/>
        <v/>
      </c>
      <c r="Q20748" s="61" t="s">
        <v>86</v>
      </c>
    </row>
    <row r="20749" spans="8:17" x14ac:dyDescent="0.25">
      <c r="H20749" s="59">
        <v>71013</v>
      </c>
      <c r="I20749" s="59" t="s">
        <v>69</v>
      </c>
      <c r="J20749" s="59">
        <v>31246176</v>
      </c>
      <c r="K20749" s="59" t="s">
        <v>21184</v>
      </c>
      <c r="L20749" s="61" t="s">
        <v>81</v>
      </c>
      <c r="M20749" s="61">
        <f>VLOOKUP(H20749,zdroj!C:F,4,0)</f>
        <v>0</v>
      </c>
      <c r="N20749" s="61" t="str">
        <f t="shared" si="648"/>
        <v>-</v>
      </c>
      <c r="P20749" s="73" t="str">
        <f t="shared" si="649"/>
        <v/>
      </c>
      <c r="Q20749" s="61" t="s">
        <v>86</v>
      </c>
    </row>
    <row r="20750" spans="8:17" x14ac:dyDescent="0.25">
      <c r="H20750" s="59">
        <v>71013</v>
      </c>
      <c r="I20750" s="59" t="s">
        <v>69</v>
      </c>
      <c r="J20750" s="59">
        <v>31246184</v>
      </c>
      <c r="K20750" s="59" t="s">
        <v>21185</v>
      </c>
      <c r="L20750" s="61" t="s">
        <v>81</v>
      </c>
      <c r="M20750" s="61">
        <f>VLOOKUP(H20750,zdroj!C:F,4,0)</f>
        <v>0</v>
      </c>
      <c r="N20750" s="61" t="str">
        <f t="shared" si="648"/>
        <v>-</v>
      </c>
      <c r="P20750" s="73" t="str">
        <f t="shared" si="649"/>
        <v/>
      </c>
      <c r="Q20750" s="61" t="s">
        <v>86</v>
      </c>
    </row>
    <row r="20751" spans="8:17" x14ac:dyDescent="0.25">
      <c r="H20751" s="59">
        <v>71013</v>
      </c>
      <c r="I20751" s="59" t="s">
        <v>69</v>
      </c>
      <c r="J20751" s="59">
        <v>41365615</v>
      </c>
      <c r="K20751" s="59" t="s">
        <v>21186</v>
      </c>
      <c r="L20751" s="61" t="s">
        <v>81</v>
      </c>
      <c r="M20751" s="61">
        <f>VLOOKUP(H20751,zdroj!C:F,4,0)</f>
        <v>0</v>
      </c>
      <c r="N20751" s="61" t="str">
        <f t="shared" si="648"/>
        <v>-</v>
      </c>
      <c r="P20751" s="73" t="str">
        <f t="shared" si="649"/>
        <v/>
      </c>
      <c r="Q20751" s="61" t="s">
        <v>86</v>
      </c>
    </row>
    <row r="20752" spans="8:17" x14ac:dyDescent="0.25">
      <c r="H20752" s="59">
        <v>71013</v>
      </c>
      <c r="I20752" s="59" t="s">
        <v>69</v>
      </c>
      <c r="J20752" s="59">
        <v>72322195</v>
      </c>
      <c r="K20752" s="59" t="s">
        <v>21187</v>
      </c>
      <c r="L20752" s="61" t="s">
        <v>81</v>
      </c>
      <c r="M20752" s="61">
        <f>VLOOKUP(H20752,zdroj!C:F,4,0)</f>
        <v>0</v>
      </c>
      <c r="N20752" s="61" t="str">
        <f t="shared" si="648"/>
        <v>-</v>
      </c>
      <c r="P20752" s="73" t="str">
        <f t="shared" si="649"/>
        <v/>
      </c>
      <c r="Q20752" s="61" t="s">
        <v>86</v>
      </c>
    </row>
    <row r="20753" spans="8:17" x14ac:dyDescent="0.25">
      <c r="H20753" s="59">
        <v>71013</v>
      </c>
      <c r="I20753" s="59" t="s">
        <v>69</v>
      </c>
      <c r="J20753" s="59">
        <v>72322632</v>
      </c>
      <c r="K20753" s="59" t="s">
        <v>21188</v>
      </c>
      <c r="L20753" s="61" t="s">
        <v>81</v>
      </c>
      <c r="M20753" s="61">
        <f>VLOOKUP(H20753,zdroj!C:F,4,0)</f>
        <v>0</v>
      </c>
      <c r="N20753" s="61" t="str">
        <f t="shared" si="648"/>
        <v>-</v>
      </c>
      <c r="P20753" s="73" t="str">
        <f t="shared" si="649"/>
        <v/>
      </c>
      <c r="Q20753" s="61" t="s">
        <v>86</v>
      </c>
    </row>
    <row r="20754" spans="8:17" x14ac:dyDescent="0.25">
      <c r="H20754" s="59">
        <v>71013</v>
      </c>
      <c r="I20754" s="59" t="s">
        <v>69</v>
      </c>
      <c r="J20754" s="59">
        <v>72326689</v>
      </c>
      <c r="K20754" s="59" t="s">
        <v>21189</v>
      </c>
      <c r="L20754" s="61" t="s">
        <v>81</v>
      </c>
      <c r="M20754" s="61">
        <f>VLOOKUP(H20754,zdroj!C:F,4,0)</f>
        <v>0</v>
      </c>
      <c r="N20754" s="61" t="str">
        <f t="shared" si="648"/>
        <v>-</v>
      </c>
      <c r="P20754" s="73" t="str">
        <f t="shared" si="649"/>
        <v/>
      </c>
      <c r="Q20754" s="61" t="s">
        <v>86</v>
      </c>
    </row>
    <row r="20755" spans="8:17" x14ac:dyDescent="0.25">
      <c r="H20755" s="59">
        <v>71013</v>
      </c>
      <c r="I20755" s="59" t="s">
        <v>69</v>
      </c>
      <c r="J20755" s="59">
        <v>72326816</v>
      </c>
      <c r="K20755" s="59" t="s">
        <v>21190</v>
      </c>
      <c r="L20755" s="61" t="s">
        <v>81</v>
      </c>
      <c r="M20755" s="61">
        <f>VLOOKUP(H20755,zdroj!C:F,4,0)</f>
        <v>0</v>
      </c>
      <c r="N20755" s="61" t="str">
        <f t="shared" si="648"/>
        <v>-</v>
      </c>
      <c r="P20755" s="73" t="str">
        <f t="shared" si="649"/>
        <v/>
      </c>
      <c r="Q20755" s="61" t="s">
        <v>86</v>
      </c>
    </row>
    <row r="20756" spans="8:17" x14ac:dyDescent="0.25">
      <c r="H20756" s="59">
        <v>71013</v>
      </c>
      <c r="I20756" s="59" t="s">
        <v>69</v>
      </c>
      <c r="J20756" s="59">
        <v>76204006</v>
      </c>
      <c r="K20756" s="59" t="s">
        <v>21191</v>
      </c>
      <c r="L20756" s="61" t="s">
        <v>113</v>
      </c>
      <c r="M20756" s="61">
        <f>VLOOKUP(H20756,zdroj!C:F,4,0)</f>
        <v>0</v>
      </c>
      <c r="N20756" s="61" t="str">
        <f t="shared" si="648"/>
        <v>katB</v>
      </c>
      <c r="P20756" s="73" t="str">
        <f t="shared" si="649"/>
        <v/>
      </c>
      <c r="Q20756" s="61" t="s">
        <v>30</v>
      </c>
    </row>
    <row r="20757" spans="8:17" x14ac:dyDescent="0.25">
      <c r="H20757" s="59">
        <v>73849</v>
      </c>
      <c r="I20757" s="59" t="s">
        <v>69</v>
      </c>
      <c r="J20757" s="59">
        <v>9143076</v>
      </c>
      <c r="K20757" s="59" t="s">
        <v>21192</v>
      </c>
      <c r="L20757" s="61" t="s">
        <v>113</v>
      </c>
      <c r="M20757" s="61">
        <f>VLOOKUP(H20757,zdroj!C:F,4,0)</f>
        <v>0</v>
      </c>
      <c r="N20757" s="61" t="str">
        <f t="shared" si="648"/>
        <v>katB</v>
      </c>
      <c r="P20757" s="73" t="str">
        <f t="shared" si="649"/>
        <v/>
      </c>
      <c r="Q20757" s="61" t="s">
        <v>30</v>
      </c>
    </row>
    <row r="20758" spans="8:17" x14ac:dyDescent="0.25">
      <c r="H20758" s="59">
        <v>73849</v>
      </c>
      <c r="I20758" s="59" t="s">
        <v>69</v>
      </c>
      <c r="J20758" s="59">
        <v>9143092</v>
      </c>
      <c r="K20758" s="59" t="s">
        <v>21193</v>
      </c>
      <c r="L20758" s="61" t="s">
        <v>113</v>
      </c>
      <c r="M20758" s="61">
        <f>VLOOKUP(H20758,zdroj!C:F,4,0)</f>
        <v>0</v>
      </c>
      <c r="N20758" s="61" t="str">
        <f t="shared" si="648"/>
        <v>katB</v>
      </c>
      <c r="P20758" s="73" t="str">
        <f t="shared" si="649"/>
        <v/>
      </c>
      <c r="Q20758" s="61" t="s">
        <v>30</v>
      </c>
    </row>
    <row r="20759" spans="8:17" x14ac:dyDescent="0.25">
      <c r="H20759" s="59">
        <v>73849</v>
      </c>
      <c r="I20759" s="59" t="s">
        <v>69</v>
      </c>
      <c r="J20759" s="59">
        <v>9143106</v>
      </c>
      <c r="K20759" s="59" t="s">
        <v>21194</v>
      </c>
      <c r="L20759" s="61" t="s">
        <v>113</v>
      </c>
      <c r="M20759" s="61">
        <f>VLOOKUP(H20759,zdroj!C:F,4,0)</f>
        <v>0</v>
      </c>
      <c r="N20759" s="61" t="str">
        <f t="shared" si="648"/>
        <v>katB</v>
      </c>
      <c r="P20759" s="73" t="str">
        <f t="shared" si="649"/>
        <v/>
      </c>
      <c r="Q20759" s="61" t="s">
        <v>30</v>
      </c>
    </row>
    <row r="20760" spans="8:17" x14ac:dyDescent="0.25">
      <c r="H20760" s="59">
        <v>73849</v>
      </c>
      <c r="I20760" s="59" t="s">
        <v>69</v>
      </c>
      <c r="J20760" s="59">
        <v>9143114</v>
      </c>
      <c r="K20760" s="59" t="s">
        <v>21195</v>
      </c>
      <c r="L20760" s="61" t="s">
        <v>113</v>
      </c>
      <c r="M20760" s="61">
        <f>VLOOKUP(H20760,zdroj!C:F,4,0)</f>
        <v>0</v>
      </c>
      <c r="N20760" s="61" t="str">
        <f t="shared" si="648"/>
        <v>katB</v>
      </c>
      <c r="P20760" s="73" t="str">
        <f t="shared" si="649"/>
        <v/>
      </c>
      <c r="Q20760" s="61" t="s">
        <v>30</v>
      </c>
    </row>
    <row r="20761" spans="8:17" x14ac:dyDescent="0.25">
      <c r="H20761" s="59">
        <v>73849</v>
      </c>
      <c r="I20761" s="59" t="s">
        <v>69</v>
      </c>
      <c r="J20761" s="59">
        <v>9143122</v>
      </c>
      <c r="K20761" s="59" t="s">
        <v>21196</v>
      </c>
      <c r="L20761" s="61" t="s">
        <v>113</v>
      </c>
      <c r="M20761" s="61">
        <f>VLOOKUP(H20761,zdroj!C:F,4,0)</f>
        <v>0</v>
      </c>
      <c r="N20761" s="61" t="str">
        <f t="shared" si="648"/>
        <v>katB</v>
      </c>
      <c r="P20761" s="73" t="str">
        <f t="shared" si="649"/>
        <v/>
      </c>
      <c r="Q20761" s="61" t="s">
        <v>30</v>
      </c>
    </row>
    <row r="20762" spans="8:17" x14ac:dyDescent="0.25">
      <c r="H20762" s="59">
        <v>73849</v>
      </c>
      <c r="I20762" s="59" t="s">
        <v>69</v>
      </c>
      <c r="J20762" s="59">
        <v>9143131</v>
      </c>
      <c r="K20762" s="59" t="s">
        <v>21197</v>
      </c>
      <c r="L20762" s="61" t="s">
        <v>113</v>
      </c>
      <c r="M20762" s="61">
        <f>VLOOKUP(H20762,zdroj!C:F,4,0)</f>
        <v>0</v>
      </c>
      <c r="N20762" s="61" t="str">
        <f t="shared" si="648"/>
        <v>katB</v>
      </c>
      <c r="P20762" s="73" t="str">
        <f t="shared" si="649"/>
        <v/>
      </c>
      <c r="Q20762" s="61" t="s">
        <v>30</v>
      </c>
    </row>
    <row r="20763" spans="8:17" x14ac:dyDescent="0.25">
      <c r="H20763" s="59">
        <v>73849</v>
      </c>
      <c r="I20763" s="59" t="s">
        <v>69</v>
      </c>
      <c r="J20763" s="59">
        <v>9143149</v>
      </c>
      <c r="K20763" s="59" t="s">
        <v>21198</v>
      </c>
      <c r="L20763" s="61" t="s">
        <v>113</v>
      </c>
      <c r="M20763" s="61">
        <f>VLOOKUP(H20763,zdroj!C:F,4,0)</f>
        <v>0</v>
      </c>
      <c r="N20763" s="61" t="str">
        <f t="shared" si="648"/>
        <v>katB</v>
      </c>
      <c r="P20763" s="73" t="str">
        <f t="shared" si="649"/>
        <v/>
      </c>
      <c r="Q20763" s="61" t="s">
        <v>30</v>
      </c>
    </row>
    <row r="20764" spans="8:17" x14ac:dyDescent="0.25">
      <c r="H20764" s="59">
        <v>73849</v>
      </c>
      <c r="I20764" s="59" t="s">
        <v>69</v>
      </c>
      <c r="J20764" s="59">
        <v>9143157</v>
      </c>
      <c r="K20764" s="59" t="s">
        <v>21199</v>
      </c>
      <c r="L20764" s="61" t="s">
        <v>113</v>
      </c>
      <c r="M20764" s="61">
        <f>VLOOKUP(H20764,zdroj!C:F,4,0)</f>
        <v>0</v>
      </c>
      <c r="N20764" s="61" t="str">
        <f t="shared" si="648"/>
        <v>katB</v>
      </c>
      <c r="P20764" s="73" t="str">
        <f t="shared" si="649"/>
        <v/>
      </c>
      <c r="Q20764" s="61" t="s">
        <v>30</v>
      </c>
    </row>
    <row r="20765" spans="8:17" x14ac:dyDescent="0.25">
      <c r="H20765" s="59">
        <v>73849</v>
      </c>
      <c r="I20765" s="59" t="s">
        <v>69</v>
      </c>
      <c r="J20765" s="59">
        <v>9143165</v>
      </c>
      <c r="K20765" s="59" t="s">
        <v>21200</v>
      </c>
      <c r="L20765" s="61" t="s">
        <v>113</v>
      </c>
      <c r="M20765" s="61">
        <f>VLOOKUP(H20765,zdroj!C:F,4,0)</f>
        <v>0</v>
      </c>
      <c r="N20765" s="61" t="str">
        <f t="shared" si="648"/>
        <v>katB</v>
      </c>
      <c r="P20765" s="73" t="str">
        <f t="shared" si="649"/>
        <v/>
      </c>
      <c r="Q20765" s="61" t="s">
        <v>30</v>
      </c>
    </row>
    <row r="20766" spans="8:17" x14ac:dyDescent="0.25">
      <c r="H20766" s="59">
        <v>73849</v>
      </c>
      <c r="I20766" s="59" t="s">
        <v>69</v>
      </c>
      <c r="J20766" s="59">
        <v>9143173</v>
      </c>
      <c r="K20766" s="59" t="s">
        <v>21201</v>
      </c>
      <c r="L20766" s="61" t="s">
        <v>113</v>
      </c>
      <c r="M20766" s="61">
        <f>VLOOKUP(H20766,zdroj!C:F,4,0)</f>
        <v>0</v>
      </c>
      <c r="N20766" s="61" t="str">
        <f t="shared" si="648"/>
        <v>katB</v>
      </c>
      <c r="P20766" s="73" t="str">
        <f t="shared" si="649"/>
        <v/>
      </c>
      <c r="Q20766" s="61" t="s">
        <v>30</v>
      </c>
    </row>
    <row r="20767" spans="8:17" x14ac:dyDescent="0.25">
      <c r="H20767" s="59">
        <v>73849</v>
      </c>
      <c r="I20767" s="59" t="s">
        <v>69</v>
      </c>
      <c r="J20767" s="59">
        <v>9143181</v>
      </c>
      <c r="K20767" s="59" t="s">
        <v>21202</v>
      </c>
      <c r="L20767" s="61" t="s">
        <v>113</v>
      </c>
      <c r="M20767" s="61">
        <f>VLOOKUP(H20767,zdroj!C:F,4,0)</f>
        <v>0</v>
      </c>
      <c r="N20767" s="61" t="str">
        <f t="shared" si="648"/>
        <v>katB</v>
      </c>
      <c r="P20767" s="73" t="str">
        <f t="shared" si="649"/>
        <v/>
      </c>
      <c r="Q20767" s="61" t="s">
        <v>30</v>
      </c>
    </row>
    <row r="20768" spans="8:17" x14ac:dyDescent="0.25">
      <c r="H20768" s="59">
        <v>73849</v>
      </c>
      <c r="I20768" s="59" t="s">
        <v>69</v>
      </c>
      <c r="J20768" s="59">
        <v>9143190</v>
      </c>
      <c r="K20768" s="59" t="s">
        <v>21203</v>
      </c>
      <c r="L20768" s="61" t="s">
        <v>113</v>
      </c>
      <c r="M20768" s="61">
        <f>VLOOKUP(H20768,zdroj!C:F,4,0)</f>
        <v>0</v>
      </c>
      <c r="N20768" s="61" t="str">
        <f t="shared" si="648"/>
        <v>katB</v>
      </c>
      <c r="P20768" s="73" t="str">
        <f t="shared" si="649"/>
        <v/>
      </c>
      <c r="Q20768" s="61" t="s">
        <v>30</v>
      </c>
    </row>
    <row r="20769" spans="8:17" x14ac:dyDescent="0.25">
      <c r="H20769" s="59">
        <v>73849</v>
      </c>
      <c r="I20769" s="59" t="s">
        <v>69</v>
      </c>
      <c r="J20769" s="59">
        <v>9143203</v>
      </c>
      <c r="K20769" s="59" t="s">
        <v>21204</v>
      </c>
      <c r="L20769" s="61" t="s">
        <v>113</v>
      </c>
      <c r="M20769" s="61">
        <f>VLOOKUP(H20769,zdroj!C:F,4,0)</f>
        <v>0</v>
      </c>
      <c r="N20769" s="61" t="str">
        <f t="shared" si="648"/>
        <v>katB</v>
      </c>
      <c r="P20769" s="73" t="str">
        <f t="shared" si="649"/>
        <v/>
      </c>
      <c r="Q20769" s="61" t="s">
        <v>30</v>
      </c>
    </row>
    <row r="20770" spans="8:17" x14ac:dyDescent="0.25">
      <c r="H20770" s="59">
        <v>73849</v>
      </c>
      <c r="I20770" s="59" t="s">
        <v>69</v>
      </c>
      <c r="J20770" s="59">
        <v>9143211</v>
      </c>
      <c r="K20770" s="59" t="s">
        <v>21205</v>
      </c>
      <c r="L20770" s="61" t="s">
        <v>113</v>
      </c>
      <c r="M20770" s="61">
        <f>VLOOKUP(H20770,zdroj!C:F,4,0)</f>
        <v>0</v>
      </c>
      <c r="N20770" s="61" t="str">
        <f t="shared" si="648"/>
        <v>katB</v>
      </c>
      <c r="P20770" s="73" t="str">
        <f t="shared" si="649"/>
        <v/>
      </c>
      <c r="Q20770" s="61" t="s">
        <v>30</v>
      </c>
    </row>
    <row r="20771" spans="8:17" x14ac:dyDescent="0.25">
      <c r="H20771" s="59">
        <v>73849</v>
      </c>
      <c r="I20771" s="59" t="s">
        <v>69</v>
      </c>
      <c r="J20771" s="59">
        <v>9143238</v>
      </c>
      <c r="K20771" s="59" t="s">
        <v>21206</v>
      </c>
      <c r="L20771" s="61" t="s">
        <v>113</v>
      </c>
      <c r="M20771" s="61">
        <f>VLOOKUP(H20771,zdroj!C:F,4,0)</f>
        <v>0</v>
      </c>
      <c r="N20771" s="61" t="str">
        <f t="shared" si="648"/>
        <v>katB</v>
      </c>
      <c r="P20771" s="73" t="str">
        <f t="shared" si="649"/>
        <v/>
      </c>
      <c r="Q20771" s="61" t="s">
        <v>30</v>
      </c>
    </row>
    <row r="20772" spans="8:17" x14ac:dyDescent="0.25">
      <c r="H20772" s="59">
        <v>73849</v>
      </c>
      <c r="I20772" s="59" t="s">
        <v>69</v>
      </c>
      <c r="J20772" s="59">
        <v>9143246</v>
      </c>
      <c r="K20772" s="59" t="s">
        <v>21207</v>
      </c>
      <c r="L20772" s="61" t="s">
        <v>113</v>
      </c>
      <c r="M20772" s="61">
        <f>VLOOKUP(H20772,zdroj!C:F,4,0)</f>
        <v>0</v>
      </c>
      <c r="N20772" s="61" t="str">
        <f t="shared" si="648"/>
        <v>katB</v>
      </c>
      <c r="P20772" s="73" t="str">
        <f t="shared" si="649"/>
        <v/>
      </c>
      <c r="Q20772" s="61" t="s">
        <v>30</v>
      </c>
    </row>
    <row r="20773" spans="8:17" x14ac:dyDescent="0.25">
      <c r="H20773" s="59">
        <v>73849</v>
      </c>
      <c r="I20773" s="59" t="s">
        <v>69</v>
      </c>
      <c r="J20773" s="59">
        <v>9143254</v>
      </c>
      <c r="K20773" s="59" t="s">
        <v>21208</v>
      </c>
      <c r="L20773" s="61" t="s">
        <v>113</v>
      </c>
      <c r="M20773" s="61">
        <f>VLOOKUP(H20773,zdroj!C:F,4,0)</f>
        <v>0</v>
      </c>
      <c r="N20773" s="61" t="str">
        <f t="shared" si="648"/>
        <v>katB</v>
      </c>
      <c r="P20773" s="73" t="str">
        <f t="shared" si="649"/>
        <v/>
      </c>
      <c r="Q20773" s="61" t="s">
        <v>30</v>
      </c>
    </row>
    <row r="20774" spans="8:17" x14ac:dyDescent="0.25">
      <c r="H20774" s="59">
        <v>73849</v>
      </c>
      <c r="I20774" s="59" t="s">
        <v>69</v>
      </c>
      <c r="J20774" s="59">
        <v>9143262</v>
      </c>
      <c r="K20774" s="59" t="s">
        <v>21209</v>
      </c>
      <c r="L20774" s="61" t="s">
        <v>113</v>
      </c>
      <c r="M20774" s="61">
        <f>VLOOKUP(H20774,zdroj!C:F,4,0)</f>
        <v>0</v>
      </c>
      <c r="N20774" s="61" t="str">
        <f t="shared" si="648"/>
        <v>katB</v>
      </c>
      <c r="P20774" s="73" t="str">
        <f t="shared" si="649"/>
        <v/>
      </c>
      <c r="Q20774" s="61" t="s">
        <v>30</v>
      </c>
    </row>
    <row r="20775" spans="8:17" x14ac:dyDescent="0.25">
      <c r="H20775" s="59">
        <v>73849</v>
      </c>
      <c r="I20775" s="59" t="s">
        <v>69</v>
      </c>
      <c r="J20775" s="59">
        <v>26345901</v>
      </c>
      <c r="K20775" s="59" t="s">
        <v>21210</v>
      </c>
      <c r="L20775" s="61" t="s">
        <v>81</v>
      </c>
      <c r="M20775" s="61">
        <f>VLOOKUP(H20775,zdroj!C:F,4,0)</f>
        <v>0</v>
      </c>
      <c r="N20775" s="61" t="str">
        <f t="shared" si="648"/>
        <v>-</v>
      </c>
      <c r="P20775" s="73" t="str">
        <f t="shared" si="649"/>
        <v/>
      </c>
      <c r="Q20775" s="61" t="s">
        <v>86</v>
      </c>
    </row>
    <row r="20776" spans="8:17" x14ac:dyDescent="0.25">
      <c r="H20776" s="59">
        <v>73857</v>
      </c>
      <c r="I20776" s="59" t="s">
        <v>69</v>
      </c>
      <c r="J20776" s="59">
        <v>9143271</v>
      </c>
      <c r="K20776" s="59" t="s">
        <v>21211</v>
      </c>
      <c r="L20776" s="61" t="s">
        <v>113</v>
      </c>
      <c r="M20776" s="61">
        <f>VLOOKUP(H20776,zdroj!C:F,4,0)</f>
        <v>0</v>
      </c>
      <c r="N20776" s="61" t="str">
        <f t="shared" si="648"/>
        <v>katB</v>
      </c>
      <c r="P20776" s="73" t="str">
        <f t="shared" si="649"/>
        <v/>
      </c>
      <c r="Q20776" s="61" t="s">
        <v>30</v>
      </c>
    </row>
    <row r="20777" spans="8:17" x14ac:dyDescent="0.25">
      <c r="H20777" s="59">
        <v>73857</v>
      </c>
      <c r="I20777" s="59" t="s">
        <v>69</v>
      </c>
      <c r="J20777" s="59">
        <v>9143289</v>
      </c>
      <c r="K20777" s="59" t="s">
        <v>21212</v>
      </c>
      <c r="L20777" s="61" t="s">
        <v>81</v>
      </c>
      <c r="M20777" s="61">
        <f>VLOOKUP(H20777,zdroj!C:F,4,0)</f>
        <v>0</v>
      </c>
      <c r="N20777" s="61" t="str">
        <f t="shared" si="648"/>
        <v>-</v>
      </c>
      <c r="P20777" s="73" t="str">
        <f t="shared" si="649"/>
        <v/>
      </c>
      <c r="Q20777" s="61" t="s">
        <v>84</v>
      </c>
    </row>
    <row r="20778" spans="8:17" x14ac:dyDescent="0.25">
      <c r="H20778" s="59">
        <v>73857</v>
      </c>
      <c r="I20778" s="59" t="s">
        <v>69</v>
      </c>
      <c r="J20778" s="59">
        <v>9143297</v>
      </c>
      <c r="K20778" s="59" t="s">
        <v>21213</v>
      </c>
      <c r="L20778" s="61" t="s">
        <v>113</v>
      </c>
      <c r="M20778" s="61">
        <f>VLOOKUP(H20778,zdroj!C:F,4,0)</f>
        <v>0</v>
      </c>
      <c r="N20778" s="61" t="str">
        <f t="shared" si="648"/>
        <v>katB</v>
      </c>
      <c r="P20778" s="73" t="str">
        <f t="shared" si="649"/>
        <v/>
      </c>
      <c r="Q20778" s="61" t="s">
        <v>30</v>
      </c>
    </row>
    <row r="20779" spans="8:17" x14ac:dyDescent="0.25">
      <c r="H20779" s="59">
        <v>73857</v>
      </c>
      <c r="I20779" s="59" t="s">
        <v>69</v>
      </c>
      <c r="J20779" s="59">
        <v>9143301</v>
      </c>
      <c r="K20779" s="59" t="s">
        <v>21214</v>
      </c>
      <c r="L20779" s="61" t="s">
        <v>113</v>
      </c>
      <c r="M20779" s="61">
        <f>VLOOKUP(H20779,zdroj!C:F,4,0)</f>
        <v>0</v>
      </c>
      <c r="N20779" s="61" t="str">
        <f t="shared" si="648"/>
        <v>katB</v>
      </c>
      <c r="P20779" s="73" t="str">
        <f t="shared" si="649"/>
        <v/>
      </c>
      <c r="Q20779" s="61" t="s">
        <v>30</v>
      </c>
    </row>
    <row r="20780" spans="8:17" x14ac:dyDescent="0.25">
      <c r="H20780" s="59">
        <v>73857</v>
      </c>
      <c r="I20780" s="59" t="s">
        <v>69</v>
      </c>
      <c r="J20780" s="59">
        <v>9143319</v>
      </c>
      <c r="K20780" s="59" t="s">
        <v>21215</v>
      </c>
      <c r="L20780" s="61" t="s">
        <v>81</v>
      </c>
      <c r="M20780" s="61">
        <f>VLOOKUP(H20780,zdroj!C:F,4,0)</f>
        <v>0</v>
      </c>
      <c r="N20780" s="61" t="str">
        <f t="shared" si="648"/>
        <v>-</v>
      </c>
      <c r="P20780" s="73" t="str">
        <f t="shared" si="649"/>
        <v/>
      </c>
      <c r="Q20780" s="61" t="s">
        <v>84</v>
      </c>
    </row>
    <row r="20781" spans="8:17" x14ac:dyDescent="0.25">
      <c r="H20781" s="59">
        <v>73857</v>
      </c>
      <c r="I20781" s="59" t="s">
        <v>69</v>
      </c>
      <c r="J20781" s="59">
        <v>9143327</v>
      </c>
      <c r="K20781" s="59" t="s">
        <v>21216</v>
      </c>
      <c r="L20781" s="61" t="s">
        <v>81</v>
      </c>
      <c r="M20781" s="61">
        <f>VLOOKUP(H20781,zdroj!C:F,4,0)</f>
        <v>0</v>
      </c>
      <c r="N20781" s="61" t="str">
        <f t="shared" si="648"/>
        <v>-</v>
      </c>
      <c r="P20781" s="73" t="str">
        <f t="shared" si="649"/>
        <v/>
      </c>
      <c r="Q20781" s="61" t="s">
        <v>84</v>
      </c>
    </row>
    <row r="20782" spans="8:17" x14ac:dyDescent="0.25">
      <c r="H20782" s="59">
        <v>73857</v>
      </c>
      <c r="I20782" s="59" t="s">
        <v>69</v>
      </c>
      <c r="J20782" s="59">
        <v>9143335</v>
      </c>
      <c r="K20782" s="59" t="s">
        <v>21217</v>
      </c>
      <c r="L20782" s="61" t="s">
        <v>113</v>
      </c>
      <c r="M20782" s="61">
        <f>VLOOKUP(H20782,zdroj!C:F,4,0)</f>
        <v>0</v>
      </c>
      <c r="N20782" s="61" t="str">
        <f t="shared" si="648"/>
        <v>katB</v>
      </c>
      <c r="P20782" s="73" t="str">
        <f t="shared" si="649"/>
        <v/>
      </c>
      <c r="Q20782" s="61" t="s">
        <v>30</v>
      </c>
    </row>
    <row r="20783" spans="8:17" x14ac:dyDescent="0.25">
      <c r="H20783" s="59">
        <v>73857</v>
      </c>
      <c r="I20783" s="59" t="s">
        <v>69</v>
      </c>
      <c r="J20783" s="59">
        <v>9143343</v>
      </c>
      <c r="K20783" s="59" t="s">
        <v>21218</v>
      </c>
      <c r="L20783" s="61" t="s">
        <v>113</v>
      </c>
      <c r="M20783" s="61">
        <f>VLOOKUP(H20783,zdroj!C:F,4,0)</f>
        <v>0</v>
      </c>
      <c r="N20783" s="61" t="str">
        <f t="shared" si="648"/>
        <v>katB</v>
      </c>
      <c r="P20783" s="73" t="str">
        <f t="shared" si="649"/>
        <v/>
      </c>
      <c r="Q20783" s="61" t="s">
        <v>30</v>
      </c>
    </row>
    <row r="20784" spans="8:17" x14ac:dyDescent="0.25">
      <c r="H20784" s="59">
        <v>73857</v>
      </c>
      <c r="I20784" s="59" t="s">
        <v>69</v>
      </c>
      <c r="J20784" s="59">
        <v>9143351</v>
      </c>
      <c r="K20784" s="59" t="s">
        <v>21219</v>
      </c>
      <c r="L20784" s="61" t="s">
        <v>113</v>
      </c>
      <c r="M20784" s="61">
        <f>VLOOKUP(H20784,zdroj!C:F,4,0)</f>
        <v>0</v>
      </c>
      <c r="N20784" s="61" t="str">
        <f t="shared" si="648"/>
        <v>katB</v>
      </c>
      <c r="P20784" s="73" t="str">
        <f t="shared" si="649"/>
        <v/>
      </c>
      <c r="Q20784" s="61" t="s">
        <v>30</v>
      </c>
    </row>
    <row r="20785" spans="8:17" x14ac:dyDescent="0.25">
      <c r="H20785" s="59">
        <v>73857</v>
      </c>
      <c r="I20785" s="59" t="s">
        <v>69</v>
      </c>
      <c r="J20785" s="59">
        <v>9143360</v>
      </c>
      <c r="K20785" s="59" t="s">
        <v>21220</v>
      </c>
      <c r="L20785" s="61" t="s">
        <v>113</v>
      </c>
      <c r="M20785" s="61">
        <f>VLOOKUP(H20785,zdroj!C:F,4,0)</f>
        <v>0</v>
      </c>
      <c r="N20785" s="61" t="str">
        <f t="shared" si="648"/>
        <v>katB</v>
      </c>
      <c r="P20785" s="73" t="str">
        <f t="shared" si="649"/>
        <v/>
      </c>
      <c r="Q20785" s="61" t="s">
        <v>30</v>
      </c>
    </row>
    <row r="20786" spans="8:17" x14ac:dyDescent="0.25">
      <c r="H20786" s="59">
        <v>73857</v>
      </c>
      <c r="I20786" s="59" t="s">
        <v>69</v>
      </c>
      <c r="J20786" s="59">
        <v>9143378</v>
      </c>
      <c r="K20786" s="59" t="s">
        <v>21221</v>
      </c>
      <c r="L20786" s="61" t="s">
        <v>113</v>
      </c>
      <c r="M20786" s="61">
        <f>VLOOKUP(H20786,zdroj!C:F,4,0)</f>
        <v>0</v>
      </c>
      <c r="N20786" s="61" t="str">
        <f t="shared" si="648"/>
        <v>katB</v>
      </c>
      <c r="P20786" s="73" t="str">
        <f t="shared" si="649"/>
        <v/>
      </c>
      <c r="Q20786" s="61" t="s">
        <v>30</v>
      </c>
    </row>
    <row r="20787" spans="8:17" x14ac:dyDescent="0.25">
      <c r="H20787" s="59">
        <v>73857</v>
      </c>
      <c r="I20787" s="59" t="s">
        <v>69</v>
      </c>
      <c r="J20787" s="59">
        <v>9143386</v>
      </c>
      <c r="K20787" s="59" t="s">
        <v>21222</v>
      </c>
      <c r="L20787" s="61" t="s">
        <v>113</v>
      </c>
      <c r="M20787" s="61">
        <f>VLOOKUP(H20787,zdroj!C:F,4,0)</f>
        <v>0</v>
      </c>
      <c r="N20787" s="61" t="str">
        <f t="shared" si="648"/>
        <v>katB</v>
      </c>
      <c r="P20787" s="73" t="str">
        <f t="shared" si="649"/>
        <v/>
      </c>
      <c r="Q20787" s="61" t="s">
        <v>30</v>
      </c>
    </row>
    <row r="20788" spans="8:17" x14ac:dyDescent="0.25">
      <c r="H20788" s="59">
        <v>73857</v>
      </c>
      <c r="I20788" s="59" t="s">
        <v>69</v>
      </c>
      <c r="J20788" s="59">
        <v>9143394</v>
      </c>
      <c r="K20788" s="59" t="s">
        <v>21223</v>
      </c>
      <c r="L20788" s="61" t="s">
        <v>113</v>
      </c>
      <c r="M20788" s="61">
        <f>VLOOKUP(H20788,zdroj!C:F,4,0)</f>
        <v>0</v>
      </c>
      <c r="N20788" s="61" t="str">
        <f t="shared" si="648"/>
        <v>katB</v>
      </c>
      <c r="P20788" s="73" t="str">
        <f t="shared" si="649"/>
        <v/>
      </c>
      <c r="Q20788" s="61" t="s">
        <v>30</v>
      </c>
    </row>
    <row r="20789" spans="8:17" x14ac:dyDescent="0.25">
      <c r="H20789" s="59">
        <v>73857</v>
      </c>
      <c r="I20789" s="59" t="s">
        <v>69</v>
      </c>
      <c r="J20789" s="59">
        <v>9143408</v>
      </c>
      <c r="K20789" s="59" t="s">
        <v>21224</v>
      </c>
      <c r="L20789" s="61" t="s">
        <v>81</v>
      </c>
      <c r="M20789" s="61">
        <f>VLOOKUP(H20789,zdroj!C:F,4,0)</f>
        <v>0</v>
      </c>
      <c r="N20789" s="61" t="str">
        <f t="shared" si="648"/>
        <v>-</v>
      </c>
      <c r="P20789" s="73" t="str">
        <f t="shared" si="649"/>
        <v/>
      </c>
      <c r="Q20789" s="61" t="s">
        <v>84</v>
      </c>
    </row>
    <row r="20790" spans="8:17" x14ac:dyDescent="0.25">
      <c r="H20790" s="59">
        <v>73857</v>
      </c>
      <c r="I20790" s="59" t="s">
        <v>69</v>
      </c>
      <c r="J20790" s="59">
        <v>9143416</v>
      </c>
      <c r="K20790" s="59" t="s">
        <v>21225</v>
      </c>
      <c r="L20790" s="61" t="s">
        <v>81</v>
      </c>
      <c r="M20790" s="61">
        <f>VLOOKUP(H20790,zdroj!C:F,4,0)</f>
        <v>0</v>
      </c>
      <c r="N20790" s="61" t="str">
        <f t="shared" si="648"/>
        <v>-</v>
      </c>
      <c r="P20790" s="73" t="str">
        <f t="shared" si="649"/>
        <v/>
      </c>
      <c r="Q20790" s="61" t="s">
        <v>84</v>
      </c>
    </row>
    <row r="20791" spans="8:17" x14ac:dyDescent="0.25">
      <c r="H20791" s="59">
        <v>73857</v>
      </c>
      <c r="I20791" s="59" t="s">
        <v>69</v>
      </c>
      <c r="J20791" s="59">
        <v>9143432</v>
      </c>
      <c r="K20791" s="59" t="s">
        <v>21226</v>
      </c>
      <c r="L20791" s="61" t="s">
        <v>81</v>
      </c>
      <c r="M20791" s="61">
        <f>VLOOKUP(H20791,zdroj!C:F,4,0)</f>
        <v>0</v>
      </c>
      <c r="N20791" s="61" t="str">
        <f t="shared" si="648"/>
        <v>-</v>
      </c>
      <c r="P20791" s="73" t="str">
        <f t="shared" si="649"/>
        <v/>
      </c>
      <c r="Q20791" s="61" t="s">
        <v>84</v>
      </c>
    </row>
    <row r="20792" spans="8:17" x14ac:dyDescent="0.25">
      <c r="H20792" s="59">
        <v>73857</v>
      </c>
      <c r="I20792" s="59" t="s">
        <v>69</v>
      </c>
      <c r="J20792" s="59">
        <v>9143459</v>
      </c>
      <c r="K20792" s="59" t="s">
        <v>21227</v>
      </c>
      <c r="L20792" s="61" t="s">
        <v>113</v>
      </c>
      <c r="M20792" s="61">
        <f>VLOOKUP(H20792,zdroj!C:F,4,0)</f>
        <v>0</v>
      </c>
      <c r="N20792" s="61" t="str">
        <f t="shared" si="648"/>
        <v>katB</v>
      </c>
      <c r="P20792" s="73" t="str">
        <f t="shared" si="649"/>
        <v/>
      </c>
      <c r="Q20792" s="61" t="s">
        <v>30</v>
      </c>
    </row>
    <row r="20793" spans="8:17" x14ac:dyDescent="0.25">
      <c r="H20793" s="59">
        <v>73857</v>
      </c>
      <c r="I20793" s="59" t="s">
        <v>69</v>
      </c>
      <c r="J20793" s="59">
        <v>9143475</v>
      </c>
      <c r="K20793" s="59" t="s">
        <v>21228</v>
      </c>
      <c r="L20793" s="61" t="s">
        <v>113</v>
      </c>
      <c r="M20793" s="61">
        <f>VLOOKUP(H20793,zdroj!C:F,4,0)</f>
        <v>0</v>
      </c>
      <c r="N20793" s="61" t="str">
        <f t="shared" si="648"/>
        <v>katB</v>
      </c>
      <c r="P20793" s="73" t="str">
        <f t="shared" si="649"/>
        <v/>
      </c>
      <c r="Q20793" s="61" t="s">
        <v>30</v>
      </c>
    </row>
    <row r="20794" spans="8:17" x14ac:dyDescent="0.25">
      <c r="H20794" s="59">
        <v>73857</v>
      </c>
      <c r="I20794" s="59" t="s">
        <v>69</v>
      </c>
      <c r="J20794" s="59">
        <v>9143491</v>
      </c>
      <c r="K20794" s="59" t="s">
        <v>21229</v>
      </c>
      <c r="L20794" s="61" t="s">
        <v>81</v>
      </c>
      <c r="M20794" s="61">
        <f>VLOOKUP(H20794,zdroj!C:F,4,0)</f>
        <v>0</v>
      </c>
      <c r="N20794" s="61" t="str">
        <f t="shared" si="648"/>
        <v>-</v>
      </c>
      <c r="P20794" s="73" t="str">
        <f t="shared" si="649"/>
        <v/>
      </c>
      <c r="Q20794" s="61" t="s">
        <v>84</v>
      </c>
    </row>
    <row r="20795" spans="8:17" x14ac:dyDescent="0.25">
      <c r="H20795" s="59">
        <v>73857</v>
      </c>
      <c r="I20795" s="59" t="s">
        <v>69</v>
      </c>
      <c r="J20795" s="59">
        <v>9143505</v>
      </c>
      <c r="K20795" s="59" t="s">
        <v>21230</v>
      </c>
      <c r="L20795" s="61" t="s">
        <v>81</v>
      </c>
      <c r="M20795" s="61">
        <f>VLOOKUP(H20795,zdroj!C:F,4,0)</f>
        <v>0</v>
      </c>
      <c r="N20795" s="61" t="str">
        <f t="shared" si="648"/>
        <v>-</v>
      </c>
      <c r="P20795" s="73" t="str">
        <f t="shared" si="649"/>
        <v/>
      </c>
      <c r="Q20795" s="61" t="s">
        <v>84</v>
      </c>
    </row>
    <row r="20796" spans="8:17" x14ac:dyDescent="0.25">
      <c r="H20796" s="59">
        <v>73857</v>
      </c>
      <c r="I20796" s="59" t="s">
        <v>69</v>
      </c>
      <c r="J20796" s="59">
        <v>9143513</v>
      </c>
      <c r="K20796" s="59" t="s">
        <v>21231</v>
      </c>
      <c r="L20796" s="61" t="s">
        <v>113</v>
      </c>
      <c r="M20796" s="61">
        <f>VLOOKUP(H20796,zdroj!C:F,4,0)</f>
        <v>0</v>
      </c>
      <c r="N20796" s="61" t="str">
        <f t="shared" si="648"/>
        <v>katB</v>
      </c>
      <c r="P20796" s="73" t="str">
        <f t="shared" si="649"/>
        <v/>
      </c>
      <c r="Q20796" s="61" t="s">
        <v>30</v>
      </c>
    </row>
    <row r="20797" spans="8:17" x14ac:dyDescent="0.25">
      <c r="H20797" s="59">
        <v>73857</v>
      </c>
      <c r="I20797" s="59" t="s">
        <v>69</v>
      </c>
      <c r="J20797" s="59">
        <v>9143521</v>
      </c>
      <c r="K20797" s="59" t="s">
        <v>21232</v>
      </c>
      <c r="L20797" s="61" t="s">
        <v>81</v>
      </c>
      <c r="M20797" s="61">
        <f>VLOOKUP(H20797,zdroj!C:F,4,0)</f>
        <v>0</v>
      </c>
      <c r="N20797" s="61" t="str">
        <f t="shared" si="648"/>
        <v>-</v>
      </c>
      <c r="P20797" s="73" t="str">
        <f t="shared" si="649"/>
        <v/>
      </c>
      <c r="Q20797" s="61" t="s">
        <v>84</v>
      </c>
    </row>
    <row r="20798" spans="8:17" x14ac:dyDescent="0.25">
      <c r="H20798" s="59">
        <v>73857</v>
      </c>
      <c r="I20798" s="59" t="s">
        <v>69</v>
      </c>
      <c r="J20798" s="59">
        <v>9143530</v>
      </c>
      <c r="K20798" s="59" t="s">
        <v>21233</v>
      </c>
      <c r="L20798" s="61" t="s">
        <v>81</v>
      </c>
      <c r="M20798" s="61">
        <f>VLOOKUP(H20798,zdroj!C:F,4,0)</f>
        <v>0</v>
      </c>
      <c r="N20798" s="61" t="str">
        <f t="shared" si="648"/>
        <v>-</v>
      </c>
      <c r="P20798" s="73" t="str">
        <f t="shared" si="649"/>
        <v/>
      </c>
      <c r="Q20798" s="61" t="s">
        <v>84</v>
      </c>
    </row>
    <row r="20799" spans="8:17" x14ac:dyDescent="0.25">
      <c r="H20799" s="59">
        <v>73857</v>
      </c>
      <c r="I20799" s="59" t="s">
        <v>69</v>
      </c>
      <c r="J20799" s="59">
        <v>9143548</v>
      </c>
      <c r="K20799" s="59" t="s">
        <v>21234</v>
      </c>
      <c r="L20799" s="61" t="s">
        <v>113</v>
      </c>
      <c r="M20799" s="61">
        <f>VLOOKUP(H20799,zdroj!C:F,4,0)</f>
        <v>0</v>
      </c>
      <c r="N20799" s="61" t="str">
        <f t="shared" si="648"/>
        <v>katB</v>
      </c>
      <c r="P20799" s="73" t="str">
        <f t="shared" si="649"/>
        <v/>
      </c>
      <c r="Q20799" s="61" t="s">
        <v>30</v>
      </c>
    </row>
    <row r="20800" spans="8:17" x14ac:dyDescent="0.25">
      <c r="H20800" s="59">
        <v>73857</v>
      </c>
      <c r="I20800" s="59" t="s">
        <v>69</v>
      </c>
      <c r="J20800" s="59">
        <v>9143556</v>
      </c>
      <c r="K20800" s="59" t="s">
        <v>21235</v>
      </c>
      <c r="L20800" s="61" t="s">
        <v>81</v>
      </c>
      <c r="M20800" s="61">
        <f>VLOOKUP(H20800,zdroj!C:F,4,0)</f>
        <v>0</v>
      </c>
      <c r="N20800" s="61" t="str">
        <f t="shared" si="648"/>
        <v>-</v>
      </c>
      <c r="P20800" s="73" t="str">
        <f t="shared" si="649"/>
        <v/>
      </c>
      <c r="Q20800" s="61" t="s">
        <v>84</v>
      </c>
    </row>
    <row r="20801" spans="8:17" x14ac:dyDescent="0.25">
      <c r="H20801" s="59">
        <v>73857</v>
      </c>
      <c r="I20801" s="59" t="s">
        <v>69</v>
      </c>
      <c r="J20801" s="59">
        <v>9143564</v>
      </c>
      <c r="K20801" s="59" t="s">
        <v>21236</v>
      </c>
      <c r="L20801" s="61" t="s">
        <v>81</v>
      </c>
      <c r="M20801" s="61">
        <f>VLOOKUP(H20801,zdroj!C:F,4,0)</f>
        <v>0</v>
      </c>
      <c r="N20801" s="61" t="str">
        <f t="shared" si="648"/>
        <v>-</v>
      </c>
      <c r="P20801" s="73" t="str">
        <f t="shared" si="649"/>
        <v/>
      </c>
      <c r="Q20801" s="61" t="s">
        <v>84</v>
      </c>
    </row>
    <row r="20802" spans="8:17" x14ac:dyDescent="0.25">
      <c r="H20802" s="59">
        <v>73865</v>
      </c>
      <c r="I20802" s="59" t="s">
        <v>72</v>
      </c>
      <c r="J20802" s="59">
        <v>9143572</v>
      </c>
      <c r="K20802" s="59" t="s">
        <v>21237</v>
      </c>
      <c r="L20802" s="61" t="s">
        <v>114</v>
      </c>
      <c r="M20802" s="61">
        <f>VLOOKUP(H20802,zdroj!C:F,4,0)</f>
        <v>0</v>
      </c>
      <c r="N20802" s="61" t="str">
        <f t="shared" si="648"/>
        <v>katC</v>
      </c>
      <c r="P20802" s="73" t="str">
        <f t="shared" si="649"/>
        <v/>
      </c>
      <c r="Q20802" s="61" t="s">
        <v>31</v>
      </c>
    </row>
    <row r="20803" spans="8:17" x14ac:dyDescent="0.25">
      <c r="H20803" s="59">
        <v>73865</v>
      </c>
      <c r="I20803" s="59" t="s">
        <v>72</v>
      </c>
      <c r="J20803" s="59">
        <v>9143581</v>
      </c>
      <c r="K20803" s="59" t="s">
        <v>21238</v>
      </c>
      <c r="L20803" s="61" t="s">
        <v>81</v>
      </c>
      <c r="M20803" s="61">
        <f>VLOOKUP(H20803,zdroj!C:F,4,0)</f>
        <v>0</v>
      </c>
      <c r="N20803" s="61" t="str">
        <f t="shared" si="648"/>
        <v>-</v>
      </c>
      <c r="P20803" s="73" t="str">
        <f t="shared" si="649"/>
        <v/>
      </c>
      <c r="Q20803" s="61" t="s">
        <v>86</v>
      </c>
    </row>
    <row r="20804" spans="8:17" x14ac:dyDescent="0.25">
      <c r="H20804" s="59">
        <v>73865</v>
      </c>
      <c r="I20804" s="59" t="s">
        <v>72</v>
      </c>
      <c r="J20804" s="59">
        <v>9143599</v>
      </c>
      <c r="K20804" s="59" t="s">
        <v>21239</v>
      </c>
      <c r="L20804" s="61" t="s">
        <v>81</v>
      </c>
      <c r="M20804" s="61">
        <f>VLOOKUP(H20804,zdroj!C:F,4,0)</f>
        <v>0</v>
      </c>
      <c r="N20804" s="61" t="str">
        <f t="shared" si="648"/>
        <v>-</v>
      </c>
      <c r="P20804" s="73" t="str">
        <f t="shared" si="649"/>
        <v/>
      </c>
      <c r="Q20804" s="61" t="s">
        <v>86</v>
      </c>
    </row>
    <row r="20805" spans="8:17" x14ac:dyDescent="0.25">
      <c r="H20805" s="59">
        <v>73865</v>
      </c>
      <c r="I20805" s="59" t="s">
        <v>72</v>
      </c>
      <c r="J20805" s="59">
        <v>9143602</v>
      </c>
      <c r="K20805" s="59" t="s">
        <v>21240</v>
      </c>
      <c r="L20805" s="61" t="s">
        <v>81</v>
      </c>
      <c r="M20805" s="61">
        <f>VLOOKUP(H20805,zdroj!C:F,4,0)</f>
        <v>0</v>
      </c>
      <c r="N20805" s="61" t="str">
        <f t="shared" si="648"/>
        <v>-</v>
      </c>
      <c r="P20805" s="73" t="str">
        <f t="shared" si="649"/>
        <v/>
      </c>
      <c r="Q20805" s="61" t="s">
        <v>86</v>
      </c>
    </row>
    <row r="20806" spans="8:17" x14ac:dyDescent="0.25">
      <c r="H20806" s="59">
        <v>73865</v>
      </c>
      <c r="I20806" s="59" t="s">
        <v>72</v>
      </c>
      <c r="J20806" s="59">
        <v>9143611</v>
      </c>
      <c r="K20806" s="59" t="s">
        <v>21241</v>
      </c>
      <c r="L20806" s="61" t="s">
        <v>81</v>
      </c>
      <c r="M20806" s="61">
        <f>VLOOKUP(H20806,zdroj!C:F,4,0)</f>
        <v>0</v>
      </c>
      <c r="N20806" s="61" t="str">
        <f t="shared" si="648"/>
        <v>-</v>
      </c>
      <c r="P20806" s="73" t="str">
        <f t="shared" si="649"/>
        <v/>
      </c>
      <c r="Q20806" s="61" t="s">
        <v>86</v>
      </c>
    </row>
    <row r="20807" spans="8:17" x14ac:dyDescent="0.25">
      <c r="H20807" s="59">
        <v>73865</v>
      </c>
      <c r="I20807" s="59" t="s">
        <v>72</v>
      </c>
      <c r="J20807" s="59">
        <v>9143629</v>
      </c>
      <c r="K20807" s="59" t="s">
        <v>21242</v>
      </c>
      <c r="L20807" s="61" t="s">
        <v>81</v>
      </c>
      <c r="M20807" s="61">
        <f>VLOOKUP(H20807,zdroj!C:F,4,0)</f>
        <v>0</v>
      </c>
      <c r="N20807" s="61" t="str">
        <f t="shared" ref="N20807:N20870" si="650">IF(M20807="A",IF(L20807="katA","katB",L20807),L20807)</f>
        <v>-</v>
      </c>
      <c r="P20807" s="73" t="str">
        <f t="shared" ref="P20807:P20870" si="651">IF(O20807="A",1,"")</f>
        <v/>
      </c>
      <c r="Q20807" s="61" t="s">
        <v>86</v>
      </c>
    </row>
    <row r="20808" spans="8:17" x14ac:dyDescent="0.25">
      <c r="H20808" s="59">
        <v>73865</v>
      </c>
      <c r="I20808" s="59" t="s">
        <v>72</v>
      </c>
      <c r="J20808" s="59">
        <v>9143637</v>
      </c>
      <c r="K20808" s="59" t="s">
        <v>21243</v>
      </c>
      <c r="L20808" s="61" t="s">
        <v>81</v>
      </c>
      <c r="M20808" s="61">
        <f>VLOOKUP(H20808,zdroj!C:F,4,0)</f>
        <v>0</v>
      </c>
      <c r="N20808" s="61" t="str">
        <f t="shared" si="650"/>
        <v>-</v>
      </c>
      <c r="P20808" s="73" t="str">
        <f t="shared" si="651"/>
        <v/>
      </c>
      <c r="Q20808" s="61" t="s">
        <v>86</v>
      </c>
    </row>
    <row r="20809" spans="8:17" x14ac:dyDescent="0.25">
      <c r="H20809" s="59">
        <v>73865</v>
      </c>
      <c r="I20809" s="59" t="s">
        <v>72</v>
      </c>
      <c r="J20809" s="59">
        <v>9143645</v>
      </c>
      <c r="K20809" s="59" t="s">
        <v>21244</v>
      </c>
      <c r="L20809" s="61" t="s">
        <v>114</v>
      </c>
      <c r="M20809" s="61">
        <f>VLOOKUP(H20809,zdroj!C:F,4,0)</f>
        <v>0</v>
      </c>
      <c r="N20809" s="61" t="str">
        <f t="shared" si="650"/>
        <v>katC</v>
      </c>
      <c r="P20809" s="73" t="str">
        <f t="shared" si="651"/>
        <v/>
      </c>
      <c r="Q20809" s="61" t="s">
        <v>31</v>
      </c>
    </row>
    <row r="20810" spans="8:17" x14ac:dyDescent="0.25">
      <c r="H20810" s="59">
        <v>73865</v>
      </c>
      <c r="I20810" s="59" t="s">
        <v>72</v>
      </c>
      <c r="J20810" s="59">
        <v>9143653</v>
      </c>
      <c r="K20810" s="59" t="s">
        <v>21245</v>
      </c>
      <c r="L20810" s="61" t="s">
        <v>81</v>
      </c>
      <c r="M20810" s="61">
        <f>VLOOKUP(H20810,zdroj!C:F,4,0)</f>
        <v>0</v>
      </c>
      <c r="N20810" s="61" t="str">
        <f t="shared" si="650"/>
        <v>-</v>
      </c>
      <c r="P20810" s="73" t="str">
        <f t="shared" si="651"/>
        <v/>
      </c>
      <c r="Q20810" s="61" t="s">
        <v>86</v>
      </c>
    </row>
    <row r="20811" spans="8:17" x14ac:dyDescent="0.25">
      <c r="H20811" s="59">
        <v>73865</v>
      </c>
      <c r="I20811" s="59" t="s">
        <v>72</v>
      </c>
      <c r="J20811" s="59">
        <v>9143661</v>
      </c>
      <c r="K20811" s="59" t="s">
        <v>21246</v>
      </c>
      <c r="L20811" s="61" t="s">
        <v>114</v>
      </c>
      <c r="M20811" s="61">
        <f>VLOOKUP(H20811,zdroj!C:F,4,0)</f>
        <v>0</v>
      </c>
      <c r="N20811" s="61" t="str">
        <f t="shared" si="650"/>
        <v>katC</v>
      </c>
      <c r="P20811" s="73" t="str">
        <f t="shared" si="651"/>
        <v/>
      </c>
      <c r="Q20811" s="61" t="s">
        <v>31</v>
      </c>
    </row>
    <row r="20812" spans="8:17" x14ac:dyDescent="0.25">
      <c r="H20812" s="59">
        <v>73865</v>
      </c>
      <c r="I20812" s="59" t="s">
        <v>72</v>
      </c>
      <c r="J20812" s="59">
        <v>9143670</v>
      </c>
      <c r="K20812" s="59" t="s">
        <v>21247</v>
      </c>
      <c r="L20812" s="61" t="s">
        <v>81</v>
      </c>
      <c r="M20812" s="61">
        <f>VLOOKUP(H20812,zdroj!C:F,4,0)</f>
        <v>0</v>
      </c>
      <c r="N20812" s="61" t="str">
        <f t="shared" si="650"/>
        <v>-</v>
      </c>
      <c r="P20812" s="73" t="str">
        <f t="shared" si="651"/>
        <v/>
      </c>
      <c r="Q20812" s="61" t="s">
        <v>86</v>
      </c>
    </row>
    <row r="20813" spans="8:17" x14ac:dyDescent="0.25">
      <c r="H20813" s="59">
        <v>73865</v>
      </c>
      <c r="I20813" s="59" t="s">
        <v>72</v>
      </c>
      <c r="J20813" s="59">
        <v>9143688</v>
      </c>
      <c r="K20813" s="59" t="s">
        <v>21248</v>
      </c>
      <c r="L20813" s="61" t="s">
        <v>81</v>
      </c>
      <c r="M20813" s="61">
        <f>VLOOKUP(H20813,zdroj!C:F,4,0)</f>
        <v>0</v>
      </c>
      <c r="N20813" s="61" t="str">
        <f t="shared" si="650"/>
        <v>-</v>
      </c>
      <c r="P20813" s="73" t="str">
        <f t="shared" si="651"/>
        <v/>
      </c>
      <c r="Q20813" s="61" t="s">
        <v>86</v>
      </c>
    </row>
    <row r="20814" spans="8:17" x14ac:dyDescent="0.25">
      <c r="H20814" s="59">
        <v>73865</v>
      </c>
      <c r="I20814" s="59" t="s">
        <v>72</v>
      </c>
      <c r="J20814" s="59">
        <v>9143696</v>
      </c>
      <c r="K20814" s="59" t="s">
        <v>21249</v>
      </c>
      <c r="L20814" s="61" t="s">
        <v>81</v>
      </c>
      <c r="M20814" s="61">
        <f>VLOOKUP(H20814,zdroj!C:F,4,0)</f>
        <v>0</v>
      </c>
      <c r="N20814" s="61" t="str">
        <f t="shared" si="650"/>
        <v>-</v>
      </c>
      <c r="P20814" s="73" t="str">
        <f t="shared" si="651"/>
        <v/>
      </c>
      <c r="Q20814" s="61" t="s">
        <v>86</v>
      </c>
    </row>
    <row r="20815" spans="8:17" x14ac:dyDescent="0.25">
      <c r="H20815" s="59">
        <v>73865</v>
      </c>
      <c r="I20815" s="59" t="s">
        <v>72</v>
      </c>
      <c r="J20815" s="59">
        <v>9143700</v>
      </c>
      <c r="K20815" s="59" t="s">
        <v>21250</v>
      </c>
      <c r="L20815" s="61" t="s">
        <v>81</v>
      </c>
      <c r="M20815" s="61">
        <f>VLOOKUP(H20815,zdroj!C:F,4,0)</f>
        <v>0</v>
      </c>
      <c r="N20815" s="61" t="str">
        <f t="shared" si="650"/>
        <v>-</v>
      </c>
      <c r="P20815" s="73" t="str">
        <f t="shared" si="651"/>
        <v/>
      </c>
      <c r="Q20815" s="61" t="s">
        <v>86</v>
      </c>
    </row>
    <row r="20816" spans="8:17" x14ac:dyDescent="0.25">
      <c r="H20816" s="59">
        <v>73865</v>
      </c>
      <c r="I20816" s="59" t="s">
        <v>72</v>
      </c>
      <c r="J20816" s="59">
        <v>9143718</v>
      </c>
      <c r="K20816" s="59" t="s">
        <v>21251</v>
      </c>
      <c r="L20816" s="61" t="s">
        <v>81</v>
      </c>
      <c r="M20816" s="61">
        <f>VLOOKUP(H20816,zdroj!C:F,4,0)</f>
        <v>0</v>
      </c>
      <c r="N20816" s="61" t="str">
        <f t="shared" si="650"/>
        <v>-</v>
      </c>
      <c r="P20816" s="73" t="str">
        <f t="shared" si="651"/>
        <v/>
      </c>
      <c r="Q20816" s="61" t="s">
        <v>86</v>
      </c>
    </row>
    <row r="20817" spans="8:17" x14ac:dyDescent="0.25">
      <c r="H20817" s="59">
        <v>73865</v>
      </c>
      <c r="I20817" s="59" t="s">
        <v>72</v>
      </c>
      <c r="J20817" s="59">
        <v>9143726</v>
      </c>
      <c r="K20817" s="59" t="s">
        <v>21252</v>
      </c>
      <c r="L20817" s="61" t="s">
        <v>81</v>
      </c>
      <c r="M20817" s="61">
        <f>VLOOKUP(H20817,zdroj!C:F,4,0)</f>
        <v>0</v>
      </c>
      <c r="N20817" s="61" t="str">
        <f t="shared" si="650"/>
        <v>-</v>
      </c>
      <c r="P20817" s="73" t="str">
        <f t="shared" si="651"/>
        <v/>
      </c>
      <c r="Q20817" s="61" t="s">
        <v>86</v>
      </c>
    </row>
    <row r="20818" spans="8:17" x14ac:dyDescent="0.25">
      <c r="H20818" s="59">
        <v>73865</v>
      </c>
      <c r="I20818" s="59" t="s">
        <v>72</v>
      </c>
      <c r="J20818" s="59">
        <v>9143734</v>
      </c>
      <c r="K20818" s="59" t="s">
        <v>21253</v>
      </c>
      <c r="L20818" s="61" t="s">
        <v>81</v>
      </c>
      <c r="M20818" s="61">
        <f>VLOOKUP(H20818,zdroj!C:F,4,0)</f>
        <v>0</v>
      </c>
      <c r="N20818" s="61" t="str">
        <f t="shared" si="650"/>
        <v>-</v>
      </c>
      <c r="P20818" s="73" t="str">
        <f t="shared" si="651"/>
        <v/>
      </c>
      <c r="Q20818" s="61" t="s">
        <v>86</v>
      </c>
    </row>
    <row r="20819" spans="8:17" x14ac:dyDescent="0.25">
      <c r="H20819" s="59">
        <v>73865</v>
      </c>
      <c r="I20819" s="59" t="s">
        <v>72</v>
      </c>
      <c r="J20819" s="59">
        <v>9143742</v>
      </c>
      <c r="K20819" s="59" t="s">
        <v>21254</v>
      </c>
      <c r="L20819" s="61" t="s">
        <v>81</v>
      </c>
      <c r="M20819" s="61">
        <f>VLOOKUP(H20819,zdroj!C:F,4,0)</f>
        <v>0</v>
      </c>
      <c r="N20819" s="61" t="str">
        <f t="shared" si="650"/>
        <v>-</v>
      </c>
      <c r="P20819" s="73" t="str">
        <f t="shared" si="651"/>
        <v/>
      </c>
      <c r="Q20819" s="61" t="s">
        <v>86</v>
      </c>
    </row>
    <row r="20820" spans="8:17" x14ac:dyDescent="0.25">
      <c r="H20820" s="59">
        <v>73865</v>
      </c>
      <c r="I20820" s="59" t="s">
        <v>72</v>
      </c>
      <c r="J20820" s="59">
        <v>9143751</v>
      </c>
      <c r="K20820" s="59" t="s">
        <v>21255</v>
      </c>
      <c r="L20820" s="61" t="s">
        <v>81</v>
      </c>
      <c r="M20820" s="61">
        <f>VLOOKUP(H20820,zdroj!C:F,4,0)</f>
        <v>0</v>
      </c>
      <c r="N20820" s="61" t="str">
        <f t="shared" si="650"/>
        <v>-</v>
      </c>
      <c r="P20820" s="73" t="str">
        <f t="shared" si="651"/>
        <v/>
      </c>
      <c r="Q20820" s="61" t="s">
        <v>86</v>
      </c>
    </row>
    <row r="20821" spans="8:17" x14ac:dyDescent="0.25">
      <c r="H20821" s="59">
        <v>73865</v>
      </c>
      <c r="I20821" s="59" t="s">
        <v>72</v>
      </c>
      <c r="J20821" s="59">
        <v>9143769</v>
      </c>
      <c r="K20821" s="59" t="s">
        <v>21256</v>
      </c>
      <c r="L20821" s="61" t="s">
        <v>81</v>
      </c>
      <c r="M20821" s="61">
        <f>VLOOKUP(H20821,zdroj!C:F,4,0)</f>
        <v>0</v>
      </c>
      <c r="N20821" s="61" t="str">
        <f t="shared" si="650"/>
        <v>-</v>
      </c>
      <c r="P20821" s="73" t="str">
        <f t="shared" si="651"/>
        <v/>
      </c>
      <c r="Q20821" s="61" t="s">
        <v>86</v>
      </c>
    </row>
    <row r="20822" spans="8:17" x14ac:dyDescent="0.25">
      <c r="H20822" s="59">
        <v>73865</v>
      </c>
      <c r="I20822" s="59" t="s">
        <v>72</v>
      </c>
      <c r="J20822" s="59">
        <v>9143777</v>
      </c>
      <c r="K20822" s="59" t="s">
        <v>21257</v>
      </c>
      <c r="L20822" s="61" t="s">
        <v>81</v>
      </c>
      <c r="M20822" s="61">
        <f>VLOOKUP(H20822,zdroj!C:F,4,0)</f>
        <v>0</v>
      </c>
      <c r="N20822" s="61" t="str">
        <f t="shared" si="650"/>
        <v>-</v>
      </c>
      <c r="P20822" s="73" t="str">
        <f t="shared" si="651"/>
        <v/>
      </c>
      <c r="Q20822" s="61" t="s">
        <v>86</v>
      </c>
    </row>
    <row r="20823" spans="8:17" x14ac:dyDescent="0.25">
      <c r="H20823" s="59">
        <v>73865</v>
      </c>
      <c r="I20823" s="59" t="s">
        <v>72</v>
      </c>
      <c r="J20823" s="59">
        <v>9143785</v>
      </c>
      <c r="K20823" s="59" t="s">
        <v>21258</v>
      </c>
      <c r="L20823" s="61" t="s">
        <v>81</v>
      </c>
      <c r="M20823" s="61">
        <f>VLOOKUP(H20823,zdroj!C:F,4,0)</f>
        <v>0</v>
      </c>
      <c r="N20823" s="61" t="str">
        <f t="shared" si="650"/>
        <v>-</v>
      </c>
      <c r="P20823" s="73" t="str">
        <f t="shared" si="651"/>
        <v/>
      </c>
      <c r="Q20823" s="61" t="s">
        <v>86</v>
      </c>
    </row>
    <row r="20824" spans="8:17" x14ac:dyDescent="0.25">
      <c r="H20824" s="59">
        <v>73865</v>
      </c>
      <c r="I20824" s="59" t="s">
        <v>72</v>
      </c>
      <c r="J20824" s="59">
        <v>9143793</v>
      </c>
      <c r="K20824" s="59" t="s">
        <v>21259</v>
      </c>
      <c r="L20824" s="61" t="s">
        <v>81</v>
      </c>
      <c r="M20824" s="61">
        <f>VLOOKUP(H20824,zdroj!C:F,4,0)</f>
        <v>0</v>
      </c>
      <c r="N20824" s="61" t="str">
        <f t="shared" si="650"/>
        <v>-</v>
      </c>
      <c r="P20824" s="73" t="str">
        <f t="shared" si="651"/>
        <v/>
      </c>
      <c r="Q20824" s="61" t="s">
        <v>86</v>
      </c>
    </row>
    <row r="20825" spans="8:17" x14ac:dyDescent="0.25">
      <c r="H20825" s="59">
        <v>73865</v>
      </c>
      <c r="I20825" s="59" t="s">
        <v>72</v>
      </c>
      <c r="J20825" s="59">
        <v>9143807</v>
      </c>
      <c r="K20825" s="59" t="s">
        <v>21260</v>
      </c>
      <c r="L20825" s="61" t="s">
        <v>81</v>
      </c>
      <c r="M20825" s="61">
        <f>VLOOKUP(H20825,zdroj!C:F,4,0)</f>
        <v>0</v>
      </c>
      <c r="N20825" s="61" t="str">
        <f t="shared" si="650"/>
        <v>-</v>
      </c>
      <c r="P20825" s="73" t="str">
        <f t="shared" si="651"/>
        <v/>
      </c>
      <c r="Q20825" s="61" t="s">
        <v>86</v>
      </c>
    </row>
    <row r="20826" spans="8:17" x14ac:dyDescent="0.25">
      <c r="H20826" s="59">
        <v>73865</v>
      </c>
      <c r="I20826" s="59" t="s">
        <v>72</v>
      </c>
      <c r="J20826" s="59">
        <v>9143815</v>
      </c>
      <c r="K20826" s="59" t="s">
        <v>21261</v>
      </c>
      <c r="L20826" s="61" t="s">
        <v>81</v>
      </c>
      <c r="M20826" s="61">
        <f>VLOOKUP(H20826,zdroj!C:F,4,0)</f>
        <v>0</v>
      </c>
      <c r="N20826" s="61" t="str">
        <f t="shared" si="650"/>
        <v>-</v>
      </c>
      <c r="P20826" s="73" t="str">
        <f t="shared" si="651"/>
        <v/>
      </c>
      <c r="Q20826" s="61" t="s">
        <v>86</v>
      </c>
    </row>
    <row r="20827" spans="8:17" x14ac:dyDescent="0.25">
      <c r="H20827" s="59">
        <v>73865</v>
      </c>
      <c r="I20827" s="59" t="s">
        <v>72</v>
      </c>
      <c r="J20827" s="59">
        <v>9143823</v>
      </c>
      <c r="K20827" s="59" t="s">
        <v>21262</v>
      </c>
      <c r="L20827" s="61" t="s">
        <v>81</v>
      </c>
      <c r="M20827" s="61">
        <f>VLOOKUP(H20827,zdroj!C:F,4,0)</f>
        <v>0</v>
      </c>
      <c r="N20827" s="61" t="str">
        <f t="shared" si="650"/>
        <v>-</v>
      </c>
      <c r="P20827" s="73" t="str">
        <f t="shared" si="651"/>
        <v/>
      </c>
      <c r="Q20827" s="61" t="s">
        <v>86</v>
      </c>
    </row>
    <row r="20828" spans="8:17" x14ac:dyDescent="0.25">
      <c r="H20828" s="59">
        <v>73865</v>
      </c>
      <c r="I20828" s="59" t="s">
        <v>72</v>
      </c>
      <c r="J20828" s="59">
        <v>9143831</v>
      </c>
      <c r="K20828" s="59" t="s">
        <v>21263</v>
      </c>
      <c r="L20828" s="61" t="s">
        <v>81</v>
      </c>
      <c r="M20828" s="61">
        <f>VLOOKUP(H20828,zdroj!C:F,4,0)</f>
        <v>0</v>
      </c>
      <c r="N20828" s="61" t="str">
        <f t="shared" si="650"/>
        <v>-</v>
      </c>
      <c r="P20828" s="73" t="str">
        <f t="shared" si="651"/>
        <v/>
      </c>
      <c r="Q20828" s="61" t="s">
        <v>86</v>
      </c>
    </row>
    <row r="20829" spans="8:17" x14ac:dyDescent="0.25">
      <c r="H20829" s="59">
        <v>73865</v>
      </c>
      <c r="I20829" s="59" t="s">
        <v>72</v>
      </c>
      <c r="J20829" s="59">
        <v>9143840</v>
      </c>
      <c r="K20829" s="59" t="s">
        <v>21264</v>
      </c>
      <c r="L20829" s="61" t="s">
        <v>81</v>
      </c>
      <c r="M20829" s="61">
        <f>VLOOKUP(H20829,zdroj!C:F,4,0)</f>
        <v>0</v>
      </c>
      <c r="N20829" s="61" t="str">
        <f t="shared" si="650"/>
        <v>-</v>
      </c>
      <c r="P20829" s="73" t="str">
        <f t="shared" si="651"/>
        <v/>
      </c>
      <c r="Q20829" s="61" t="s">
        <v>86</v>
      </c>
    </row>
    <row r="20830" spans="8:17" x14ac:dyDescent="0.25">
      <c r="H20830" s="59">
        <v>73865</v>
      </c>
      <c r="I20830" s="59" t="s">
        <v>72</v>
      </c>
      <c r="J20830" s="59">
        <v>9143858</v>
      </c>
      <c r="K20830" s="59" t="s">
        <v>21265</v>
      </c>
      <c r="L20830" s="61" t="s">
        <v>81</v>
      </c>
      <c r="M20830" s="61">
        <f>VLOOKUP(H20830,zdroj!C:F,4,0)</f>
        <v>0</v>
      </c>
      <c r="N20830" s="61" t="str">
        <f t="shared" si="650"/>
        <v>-</v>
      </c>
      <c r="P20830" s="73" t="str">
        <f t="shared" si="651"/>
        <v/>
      </c>
      <c r="Q20830" s="61" t="s">
        <v>86</v>
      </c>
    </row>
    <row r="20831" spans="8:17" x14ac:dyDescent="0.25">
      <c r="H20831" s="59">
        <v>73865</v>
      </c>
      <c r="I20831" s="59" t="s">
        <v>72</v>
      </c>
      <c r="J20831" s="59">
        <v>9143866</v>
      </c>
      <c r="K20831" s="59" t="s">
        <v>21266</v>
      </c>
      <c r="L20831" s="61" t="s">
        <v>81</v>
      </c>
      <c r="M20831" s="61">
        <f>VLOOKUP(H20831,zdroj!C:F,4,0)</f>
        <v>0</v>
      </c>
      <c r="N20831" s="61" t="str">
        <f t="shared" si="650"/>
        <v>-</v>
      </c>
      <c r="P20831" s="73" t="str">
        <f t="shared" si="651"/>
        <v/>
      </c>
      <c r="Q20831" s="61" t="s">
        <v>86</v>
      </c>
    </row>
    <row r="20832" spans="8:17" x14ac:dyDescent="0.25">
      <c r="H20832" s="59">
        <v>73865</v>
      </c>
      <c r="I20832" s="59" t="s">
        <v>72</v>
      </c>
      <c r="J20832" s="59">
        <v>9143874</v>
      </c>
      <c r="K20832" s="59" t="s">
        <v>21267</v>
      </c>
      <c r="L20832" s="61" t="s">
        <v>81</v>
      </c>
      <c r="M20832" s="61">
        <f>VLOOKUP(H20832,zdroj!C:F,4,0)</f>
        <v>0</v>
      </c>
      <c r="N20832" s="61" t="str">
        <f t="shared" si="650"/>
        <v>-</v>
      </c>
      <c r="P20832" s="73" t="str">
        <f t="shared" si="651"/>
        <v/>
      </c>
      <c r="Q20832" s="61" t="s">
        <v>86</v>
      </c>
    </row>
    <row r="20833" spans="8:17" x14ac:dyDescent="0.25">
      <c r="H20833" s="59">
        <v>73865</v>
      </c>
      <c r="I20833" s="59" t="s">
        <v>72</v>
      </c>
      <c r="J20833" s="59">
        <v>9143891</v>
      </c>
      <c r="K20833" s="59" t="s">
        <v>21268</v>
      </c>
      <c r="L20833" s="61" t="s">
        <v>81</v>
      </c>
      <c r="M20833" s="61">
        <f>VLOOKUP(H20833,zdroj!C:F,4,0)</f>
        <v>0</v>
      </c>
      <c r="N20833" s="61" t="str">
        <f t="shared" si="650"/>
        <v>-</v>
      </c>
      <c r="P20833" s="73" t="str">
        <f t="shared" si="651"/>
        <v/>
      </c>
      <c r="Q20833" s="61" t="s">
        <v>86</v>
      </c>
    </row>
    <row r="20834" spans="8:17" x14ac:dyDescent="0.25">
      <c r="H20834" s="59">
        <v>73865</v>
      </c>
      <c r="I20834" s="59" t="s">
        <v>72</v>
      </c>
      <c r="J20834" s="59">
        <v>9143904</v>
      </c>
      <c r="K20834" s="59" t="s">
        <v>21269</v>
      </c>
      <c r="L20834" s="61" t="s">
        <v>81</v>
      </c>
      <c r="M20834" s="61">
        <f>VLOOKUP(H20834,zdroj!C:F,4,0)</f>
        <v>0</v>
      </c>
      <c r="N20834" s="61" t="str">
        <f t="shared" si="650"/>
        <v>-</v>
      </c>
      <c r="P20834" s="73" t="str">
        <f t="shared" si="651"/>
        <v/>
      </c>
      <c r="Q20834" s="61" t="s">
        <v>86</v>
      </c>
    </row>
    <row r="20835" spans="8:17" x14ac:dyDescent="0.25">
      <c r="H20835" s="59">
        <v>73865</v>
      </c>
      <c r="I20835" s="59" t="s">
        <v>72</v>
      </c>
      <c r="J20835" s="59">
        <v>9143912</v>
      </c>
      <c r="K20835" s="59" t="s">
        <v>21270</v>
      </c>
      <c r="L20835" s="61" t="s">
        <v>81</v>
      </c>
      <c r="M20835" s="61">
        <f>VLOOKUP(H20835,zdroj!C:F,4,0)</f>
        <v>0</v>
      </c>
      <c r="N20835" s="61" t="str">
        <f t="shared" si="650"/>
        <v>-</v>
      </c>
      <c r="P20835" s="73" t="str">
        <f t="shared" si="651"/>
        <v/>
      </c>
      <c r="Q20835" s="61" t="s">
        <v>86</v>
      </c>
    </row>
    <row r="20836" spans="8:17" x14ac:dyDescent="0.25">
      <c r="H20836" s="59">
        <v>73865</v>
      </c>
      <c r="I20836" s="59" t="s">
        <v>72</v>
      </c>
      <c r="J20836" s="59">
        <v>9143939</v>
      </c>
      <c r="K20836" s="59" t="s">
        <v>21271</v>
      </c>
      <c r="L20836" s="61" t="s">
        <v>81</v>
      </c>
      <c r="M20836" s="61">
        <f>VLOOKUP(H20836,zdroj!C:F,4,0)</f>
        <v>0</v>
      </c>
      <c r="N20836" s="61" t="str">
        <f t="shared" si="650"/>
        <v>-</v>
      </c>
      <c r="P20836" s="73" t="str">
        <f t="shared" si="651"/>
        <v/>
      </c>
      <c r="Q20836" s="61" t="s">
        <v>86</v>
      </c>
    </row>
    <row r="20837" spans="8:17" x14ac:dyDescent="0.25">
      <c r="H20837" s="59">
        <v>73865</v>
      </c>
      <c r="I20837" s="59" t="s">
        <v>72</v>
      </c>
      <c r="J20837" s="59">
        <v>9143947</v>
      </c>
      <c r="K20837" s="59" t="s">
        <v>21272</v>
      </c>
      <c r="L20837" s="61" t="s">
        <v>81</v>
      </c>
      <c r="M20837" s="61">
        <f>VLOOKUP(H20837,zdroj!C:F,4,0)</f>
        <v>0</v>
      </c>
      <c r="N20837" s="61" t="str">
        <f t="shared" si="650"/>
        <v>-</v>
      </c>
      <c r="P20837" s="73" t="str">
        <f t="shared" si="651"/>
        <v/>
      </c>
      <c r="Q20837" s="61" t="s">
        <v>86</v>
      </c>
    </row>
    <row r="20838" spans="8:17" x14ac:dyDescent="0.25">
      <c r="H20838" s="59">
        <v>73865</v>
      </c>
      <c r="I20838" s="59" t="s">
        <v>72</v>
      </c>
      <c r="J20838" s="59">
        <v>9143963</v>
      </c>
      <c r="K20838" s="59" t="s">
        <v>21273</v>
      </c>
      <c r="L20838" s="61" t="s">
        <v>81</v>
      </c>
      <c r="M20838" s="61">
        <f>VLOOKUP(H20838,zdroj!C:F,4,0)</f>
        <v>0</v>
      </c>
      <c r="N20838" s="61" t="str">
        <f t="shared" si="650"/>
        <v>-</v>
      </c>
      <c r="P20838" s="73" t="str">
        <f t="shared" si="651"/>
        <v/>
      </c>
      <c r="Q20838" s="61" t="s">
        <v>86</v>
      </c>
    </row>
    <row r="20839" spans="8:17" x14ac:dyDescent="0.25">
      <c r="H20839" s="59">
        <v>73865</v>
      </c>
      <c r="I20839" s="59" t="s">
        <v>72</v>
      </c>
      <c r="J20839" s="59">
        <v>9143971</v>
      </c>
      <c r="K20839" s="59" t="s">
        <v>21274</v>
      </c>
      <c r="L20839" s="61" t="s">
        <v>81</v>
      </c>
      <c r="M20839" s="61">
        <f>VLOOKUP(H20839,zdroj!C:F,4,0)</f>
        <v>0</v>
      </c>
      <c r="N20839" s="61" t="str">
        <f t="shared" si="650"/>
        <v>-</v>
      </c>
      <c r="P20839" s="73" t="str">
        <f t="shared" si="651"/>
        <v/>
      </c>
      <c r="Q20839" s="61" t="s">
        <v>86</v>
      </c>
    </row>
    <row r="20840" spans="8:17" x14ac:dyDescent="0.25">
      <c r="H20840" s="59">
        <v>73865</v>
      </c>
      <c r="I20840" s="59" t="s">
        <v>72</v>
      </c>
      <c r="J20840" s="59">
        <v>9143980</v>
      </c>
      <c r="K20840" s="59" t="s">
        <v>21275</v>
      </c>
      <c r="L20840" s="61" t="s">
        <v>81</v>
      </c>
      <c r="M20840" s="61">
        <f>VLOOKUP(H20840,zdroj!C:F,4,0)</f>
        <v>0</v>
      </c>
      <c r="N20840" s="61" t="str">
        <f t="shared" si="650"/>
        <v>-</v>
      </c>
      <c r="P20840" s="73" t="str">
        <f t="shared" si="651"/>
        <v/>
      </c>
      <c r="Q20840" s="61" t="s">
        <v>86</v>
      </c>
    </row>
    <row r="20841" spans="8:17" x14ac:dyDescent="0.25">
      <c r="H20841" s="59">
        <v>73865</v>
      </c>
      <c r="I20841" s="59" t="s">
        <v>72</v>
      </c>
      <c r="J20841" s="59">
        <v>9143998</v>
      </c>
      <c r="K20841" s="59" t="s">
        <v>21276</v>
      </c>
      <c r="L20841" s="61" t="s">
        <v>81</v>
      </c>
      <c r="M20841" s="61">
        <f>VLOOKUP(H20841,zdroj!C:F,4,0)</f>
        <v>0</v>
      </c>
      <c r="N20841" s="61" t="str">
        <f t="shared" si="650"/>
        <v>-</v>
      </c>
      <c r="P20841" s="73" t="str">
        <f t="shared" si="651"/>
        <v/>
      </c>
      <c r="Q20841" s="61" t="s">
        <v>86</v>
      </c>
    </row>
    <row r="20842" spans="8:17" x14ac:dyDescent="0.25">
      <c r="H20842" s="59">
        <v>73865</v>
      </c>
      <c r="I20842" s="59" t="s">
        <v>72</v>
      </c>
      <c r="J20842" s="59">
        <v>9144005</v>
      </c>
      <c r="K20842" s="59" t="s">
        <v>21277</v>
      </c>
      <c r="L20842" s="61" t="s">
        <v>114</v>
      </c>
      <c r="M20842" s="61">
        <f>VLOOKUP(H20842,zdroj!C:F,4,0)</f>
        <v>0</v>
      </c>
      <c r="N20842" s="61" t="str">
        <f t="shared" si="650"/>
        <v>katC</v>
      </c>
      <c r="P20842" s="73" t="str">
        <f t="shared" si="651"/>
        <v/>
      </c>
      <c r="Q20842" s="61" t="s">
        <v>31</v>
      </c>
    </row>
    <row r="20843" spans="8:17" x14ac:dyDescent="0.25">
      <c r="H20843" s="59">
        <v>73865</v>
      </c>
      <c r="I20843" s="59" t="s">
        <v>72</v>
      </c>
      <c r="J20843" s="59">
        <v>9144013</v>
      </c>
      <c r="K20843" s="59" t="s">
        <v>21278</v>
      </c>
      <c r="L20843" s="61" t="s">
        <v>81</v>
      </c>
      <c r="M20843" s="61">
        <f>VLOOKUP(H20843,zdroj!C:F,4,0)</f>
        <v>0</v>
      </c>
      <c r="N20843" s="61" t="str">
        <f t="shared" si="650"/>
        <v>-</v>
      </c>
      <c r="P20843" s="73" t="str">
        <f t="shared" si="651"/>
        <v/>
      </c>
      <c r="Q20843" s="61" t="s">
        <v>86</v>
      </c>
    </row>
    <row r="20844" spans="8:17" x14ac:dyDescent="0.25">
      <c r="H20844" s="59">
        <v>73865</v>
      </c>
      <c r="I20844" s="59" t="s">
        <v>72</v>
      </c>
      <c r="J20844" s="59">
        <v>9144030</v>
      </c>
      <c r="K20844" s="59" t="s">
        <v>21279</v>
      </c>
      <c r="L20844" s="61" t="s">
        <v>81</v>
      </c>
      <c r="M20844" s="61">
        <f>VLOOKUP(H20844,zdroj!C:F,4,0)</f>
        <v>0</v>
      </c>
      <c r="N20844" s="61" t="str">
        <f t="shared" si="650"/>
        <v>-</v>
      </c>
      <c r="P20844" s="73" t="str">
        <f t="shared" si="651"/>
        <v/>
      </c>
      <c r="Q20844" s="61" t="s">
        <v>86</v>
      </c>
    </row>
    <row r="20845" spans="8:17" x14ac:dyDescent="0.25">
      <c r="H20845" s="59">
        <v>73865</v>
      </c>
      <c r="I20845" s="59" t="s">
        <v>72</v>
      </c>
      <c r="J20845" s="59">
        <v>9144048</v>
      </c>
      <c r="K20845" s="59" t="s">
        <v>21280</v>
      </c>
      <c r="L20845" s="61" t="s">
        <v>81</v>
      </c>
      <c r="M20845" s="61">
        <f>VLOOKUP(H20845,zdroj!C:F,4,0)</f>
        <v>0</v>
      </c>
      <c r="N20845" s="61" t="str">
        <f t="shared" si="650"/>
        <v>-</v>
      </c>
      <c r="P20845" s="73" t="str">
        <f t="shared" si="651"/>
        <v/>
      </c>
      <c r="Q20845" s="61" t="s">
        <v>86</v>
      </c>
    </row>
    <row r="20846" spans="8:17" x14ac:dyDescent="0.25">
      <c r="H20846" s="59">
        <v>73865</v>
      </c>
      <c r="I20846" s="59" t="s">
        <v>72</v>
      </c>
      <c r="J20846" s="59">
        <v>9144056</v>
      </c>
      <c r="K20846" s="59" t="s">
        <v>21281</v>
      </c>
      <c r="L20846" s="61" t="s">
        <v>81</v>
      </c>
      <c r="M20846" s="61">
        <f>VLOOKUP(H20846,zdroj!C:F,4,0)</f>
        <v>0</v>
      </c>
      <c r="N20846" s="61" t="str">
        <f t="shared" si="650"/>
        <v>-</v>
      </c>
      <c r="P20846" s="73" t="str">
        <f t="shared" si="651"/>
        <v/>
      </c>
      <c r="Q20846" s="61" t="s">
        <v>86</v>
      </c>
    </row>
    <row r="20847" spans="8:17" x14ac:dyDescent="0.25">
      <c r="H20847" s="59">
        <v>73865</v>
      </c>
      <c r="I20847" s="59" t="s">
        <v>72</v>
      </c>
      <c r="J20847" s="59">
        <v>9144064</v>
      </c>
      <c r="K20847" s="59" t="s">
        <v>21282</v>
      </c>
      <c r="L20847" s="61" t="s">
        <v>81</v>
      </c>
      <c r="M20847" s="61">
        <f>VLOOKUP(H20847,zdroj!C:F,4,0)</f>
        <v>0</v>
      </c>
      <c r="N20847" s="61" t="str">
        <f t="shared" si="650"/>
        <v>-</v>
      </c>
      <c r="P20847" s="73" t="str">
        <f t="shared" si="651"/>
        <v/>
      </c>
      <c r="Q20847" s="61" t="s">
        <v>86</v>
      </c>
    </row>
    <row r="20848" spans="8:17" x14ac:dyDescent="0.25">
      <c r="H20848" s="59">
        <v>73865</v>
      </c>
      <c r="I20848" s="59" t="s">
        <v>72</v>
      </c>
      <c r="J20848" s="59">
        <v>9144072</v>
      </c>
      <c r="K20848" s="59" t="s">
        <v>21283</v>
      </c>
      <c r="L20848" s="61" t="s">
        <v>81</v>
      </c>
      <c r="M20848" s="61">
        <f>VLOOKUP(H20848,zdroj!C:F,4,0)</f>
        <v>0</v>
      </c>
      <c r="N20848" s="61" t="str">
        <f t="shared" si="650"/>
        <v>-</v>
      </c>
      <c r="P20848" s="73" t="str">
        <f t="shared" si="651"/>
        <v/>
      </c>
      <c r="Q20848" s="61" t="s">
        <v>86</v>
      </c>
    </row>
    <row r="20849" spans="8:17" x14ac:dyDescent="0.25">
      <c r="H20849" s="59">
        <v>73865</v>
      </c>
      <c r="I20849" s="59" t="s">
        <v>72</v>
      </c>
      <c r="J20849" s="59">
        <v>9144081</v>
      </c>
      <c r="K20849" s="59" t="s">
        <v>21284</v>
      </c>
      <c r="L20849" s="61" t="s">
        <v>81</v>
      </c>
      <c r="M20849" s="61">
        <f>VLOOKUP(H20849,zdroj!C:F,4,0)</f>
        <v>0</v>
      </c>
      <c r="N20849" s="61" t="str">
        <f t="shared" si="650"/>
        <v>-</v>
      </c>
      <c r="P20849" s="73" t="str">
        <f t="shared" si="651"/>
        <v/>
      </c>
      <c r="Q20849" s="61" t="s">
        <v>86</v>
      </c>
    </row>
    <row r="20850" spans="8:17" x14ac:dyDescent="0.25">
      <c r="H20850" s="59">
        <v>73865</v>
      </c>
      <c r="I20850" s="59" t="s">
        <v>72</v>
      </c>
      <c r="J20850" s="59">
        <v>9144099</v>
      </c>
      <c r="K20850" s="59" t="s">
        <v>21285</v>
      </c>
      <c r="L20850" s="61" t="s">
        <v>81</v>
      </c>
      <c r="M20850" s="61">
        <f>VLOOKUP(H20850,zdroj!C:F,4,0)</f>
        <v>0</v>
      </c>
      <c r="N20850" s="61" t="str">
        <f t="shared" si="650"/>
        <v>-</v>
      </c>
      <c r="P20850" s="73" t="str">
        <f t="shared" si="651"/>
        <v/>
      </c>
      <c r="Q20850" s="61" t="s">
        <v>86</v>
      </c>
    </row>
    <row r="20851" spans="8:17" x14ac:dyDescent="0.25">
      <c r="H20851" s="59">
        <v>73865</v>
      </c>
      <c r="I20851" s="59" t="s">
        <v>72</v>
      </c>
      <c r="J20851" s="59">
        <v>9144111</v>
      </c>
      <c r="K20851" s="59" t="s">
        <v>21286</v>
      </c>
      <c r="L20851" s="61" t="s">
        <v>81</v>
      </c>
      <c r="M20851" s="61">
        <f>VLOOKUP(H20851,zdroj!C:F,4,0)</f>
        <v>0</v>
      </c>
      <c r="N20851" s="61" t="str">
        <f t="shared" si="650"/>
        <v>-</v>
      </c>
      <c r="P20851" s="73" t="str">
        <f t="shared" si="651"/>
        <v/>
      </c>
      <c r="Q20851" s="61" t="s">
        <v>86</v>
      </c>
    </row>
    <row r="20852" spans="8:17" x14ac:dyDescent="0.25">
      <c r="H20852" s="59">
        <v>73865</v>
      </c>
      <c r="I20852" s="59" t="s">
        <v>72</v>
      </c>
      <c r="J20852" s="59">
        <v>9144129</v>
      </c>
      <c r="K20852" s="59" t="s">
        <v>21287</v>
      </c>
      <c r="L20852" s="61" t="s">
        <v>81</v>
      </c>
      <c r="M20852" s="61">
        <f>VLOOKUP(H20852,zdroj!C:F,4,0)</f>
        <v>0</v>
      </c>
      <c r="N20852" s="61" t="str">
        <f t="shared" si="650"/>
        <v>-</v>
      </c>
      <c r="P20852" s="73" t="str">
        <f t="shared" si="651"/>
        <v/>
      </c>
      <c r="Q20852" s="61" t="s">
        <v>86</v>
      </c>
    </row>
    <row r="20853" spans="8:17" x14ac:dyDescent="0.25">
      <c r="H20853" s="59">
        <v>73865</v>
      </c>
      <c r="I20853" s="59" t="s">
        <v>72</v>
      </c>
      <c r="J20853" s="59">
        <v>9144137</v>
      </c>
      <c r="K20853" s="59" t="s">
        <v>21288</v>
      </c>
      <c r="L20853" s="61" t="s">
        <v>81</v>
      </c>
      <c r="M20853" s="61">
        <f>VLOOKUP(H20853,zdroj!C:F,4,0)</f>
        <v>0</v>
      </c>
      <c r="N20853" s="61" t="str">
        <f t="shared" si="650"/>
        <v>-</v>
      </c>
      <c r="P20853" s="73" t="str">
        <f t="shared" si="651"/>
        <v/>
      </c>
      <c r="Q20853" s="61" t="s">
        <v>86</v>
      </c>
    </row>
    <row r="20854" spans="8:17" x14ac:dyDescent="0.25">
      <c r="H20854" s="59">
        <v>73865</v>
      </c>
      <c r="I20854" s="59" t="s">
        <v>72</v>
      </c>
      <c r="J20854" s="59">
        <v>9144145</v>
      </c>
      <c r="K20854" s="59" t="s">
        <v>21289</v>
      </c>
      <c r="L20854" s="61" t="s">
        <v>81</v>
      </c>
      <c r="M20854" s="61">
        <f>VLOOKUP(H20854,zdroj!C:F,4,0)</f>
        <v>0</v>
      </c>
      <c r="N20854" s="61" t="str">
        <f t="shared" si="650"/>
        <v>-</v>
      </c>
      <c r="P20854" s="73" t="str">
        <f t="shared" si="651"/>
        <v/>
      </c>
      <c r="Q20854" s="61" t="s">
        <v>86</v>
      </c>
    </row>
    <row r="20855" spans="8:17" x14ac:dyDescent="0.25">
      <c r="H20855" s="59">
        <v>73865</v>
      </c>
      <c r="I20855" s="59" t="s">
        <v>72</v>
      </c>
      <c r="J20855" s="59">
        <v>9144153</v>
      </c>
      <c r="K20855" s="59" t="s">
        <v>21290</v>
      </c>
      <c r="L20855" s="61" t="s">
        <v>81</v>
      </c>
      <c r="M20855" s="61">
        <f>VLOOKUP(H20855,zdroj!C:F,4,0)</f>
        <v>0</v>
      </c>
      <c r="N20855" s="61" t="str">
        <f t="shared" si="650"/>
        <v>-</v>
      </c>
      <c r="P20855" s="73" t="str">
        <f t="shared" si="651"/>
        <v/>
      </c>
      <c r="Q20855" s="61" t="s">
        <v>86</v>
      </c>
    </row>
    <row r="20856" spans="8:17" x14ac:dyDescent="0.25">
      <c r="H20856" s="59">
        <v>73865</v>
      </c>
      <c r="I20856" s="59" t="s">
        <v>72</v>
      </c>
      <c r="J20856" s="59">
        <v>9144161</v>
      </c>
      <c r="K20856" s="59" t="s">
        <v>21291</v>
      </c>
      <c r="L20856" s="61" t="s">
        <v>81</v>
      </c>
      <c r="M20856" s="61">
        <f>VLOOKUP(H20856,zdroj!C:F,4,0)</f>
        <v>0</v>
      </c>
      <c r="N20856" s="61" t="str">
        <f t="shared" si="650"/>
        <v>-</v>
      </c>
      <c r="P20856" s="73" t="str">
        <f t="shared" si="651"/>
        <v/>
      </c>
      <c r="Q20856" s="61" t="s">
        <v>86</v>
      </c>
    </row>
    <row r="20857" spans="8:17" x14ac:dyDescent="0.25">
      <c r="H20857" s="59">
        <v>73865</v>
      </c>
      <c r="I20857" s="59" t="s">
        <v>72</v>
      </c>
      <c r="J20857" s="59">
        <v>9144170</v>
      </c>
      <c r="K20857" s="59" t="s">
        <v>21292</v>
      </c>
      <c r="L20857" s="61" t="s">
        <v>81</v>
      </c>
      <c r="M20857" s="61">
        <f>VLOOKUP(H20857,zdroj!C:F,4,0)</f>
        <v>0</v>
      </c>
      <c r="N20857" s="61" t="str">
        <f t="shared" si="650"/>
        <v>-</v>
      </c>
      <c r="P20857" s="73" t="str">
        <f t="shared" si="651"/>
        <v/>
      </c>
      <c r="Q20857" s="61" t="s">
        <v>86</v>
      </c>
    </row>
    <row r="20858" spans="8:17" x14ac:dyDescent="0.25">
      <c r="H20858" s="59">
        <v>73865</v>
      </c>
      <c r="I20858" s="59" t="s">
        <v>72</v>
      </c>
      <c r="J20858" s="59">
        <v>9144188</v>
      </c>
      <c r="K20858" s="59" t="s">
        <v>21293</v>
      </c>
      <c r="L20858" s="61" t="s">
        <v>81</v>
      </c>
      <c r="M20858" s="61">
        <f>VLOOKUP(H20858,zdroj!C:F,4,0)</f>
        <v>0</v>
      </c>
      <c r="N20858" s="61" t="str">
        <f t="shared" si="650"/>
        <v>-</v>
      </c>
      <c r="P20858" s="73" t="str">
        <f t="shared" si="651"/>
        <v/>
      </c>
      <c r="Q20858" s="61" t="s">
        <v>86</v>
      </c>
    </row>
    <row r="20859" spans="8:17" x14ac:dyDescent="0.25">
      <c r="H20859" s="59">
        <v>73865</v>
      </c>
      <c r="I20859" s="59" t="s">
        <v>72</v>
      </c>
      <c r="J20859" s="59">
        <v>9144196</v>
      </c>
      <c r="K20859" s="59" t="s">
        <v>21294</v>
      </c>
      <c r="L20859" s="61" t="s">
        <v>81</v>
      </c>
      <c r="M20859" s="61">
        <f>VLOOKUP(H20859,zdroj!C:F,4,0)</f>
        <v>0</v>
      </c>
      <c r="N20859" s="61" t="str">
        <f t="shared" si="650"/>
        <v>-</v>
      </c>
      <c r="P20859" s="73" t="str">
        <f t="shared" si="651"/>
        <v/>
      </c>
      <c r="Q20859" s="61" t="s">
        <v>86</v>
      </c>
    </row>
    <row r="20860" spans="8:17" x14ac:dyDescent="0.25">
      <c r="H20860" s="59">
        <v>73865</v>
      </c>
      <c r="I20860" s="59" t="s">
        <v>72</v>
      </c>
      <c r="J20860" s="59">
        <v>9144200</v>
      </c>
      <c r="K20860" s="59" t="s">
        <v>21295</v>
      </c>
      <c r="L20860" s="61" t="s">
        <v>81</v>
      </c>
      <c r="M20860" s="61">
        <f>VLOOKUP(H20860,zdroj!C:F,4,0)</f>
        <v>0</v>
      </c>
      <c r="N20860" s="61" t="str">
        <f t="shared" si="650"/>
        <v>-</v>
      </c>
      <c r="P20860" s="73" t="str">
        <f t="shared" si="651"/>
        <v/>
      </c>
      <c r="Q20860" s="61" t="s">
        <v>86</v>
      </c>
    </row>
    <row r="20861" spans="8:17" x14ac:dyDescent="0.25">
      <c r="H20861" s="59">
        <v>73865</v>
      </c>
      <c r="I20861" s="59" t="s">
        <v>72</v>
      </c>
      <c r="J20861" s="59">
        <v>9144226</v>
      </c>
      <c r="K20861" s="59" t="s">
        <v>21296</v>
      </c>
      <c r="L20861" s="61" t="s">
        <v>81</v>
      </c>
      <c r="M20861" s="61">
        <f>VLOOKUP(H20861,zdroj!C:F,4,0)</f>
        <v>0</v>
      </c>
      <c r="N20861" s="61" t="str">
        <f t="shared" si="650"/>
        <v>-</v>
      </c>
      <c r="P20861" s="73" t="str">
        <f t="shared" si="651"/>
        <v/>
      </c>
      <c r="Q20861" s="61" t="s">
        <v>86</v>
      </c>
    </row>
    <row r="20862" spans="8:17" x14ac:dyDescent="0.25">
      <c r="H20862" s="59">
        <v>73865</v>
      </c>
      <c r="I20862" s="59" t="s">
        <v>72</v>
      </c>
      <c r="J20862" s="59">
        <v>9144234</v>
      </c>
      <c r="K20862" s="59" t="s">
        <v>21297</v>
      </c>
      <c r="L20862" s="61" t="s">
        <v>81</v>
      </c>
      <c r="M20862" s="61">
        <f>VLOOKUP(H20862,zdroj!C:F,4,0)</f>
        <v>0</v>
      </c>
      <c r="N20862" s="61" t="str">
        <f t="shared" si="650"/>
        <v>-</v>
      </c>
      <c r="P20862" s="73" t="str">
        <f t="shared" si="651"/>
        <v/>
      </c>
      <c r="Q20862" s="61" t="s">
        <v>86</v>
      </c>
    </row>
    <row r="20863" spans="8:17" x14ac:dyDescent="0.25">
      <c r="H20863" s="59">
        <v>73865</v>
      </c>
      <c r="I20863" s="59" t="s">
        <v>72</v>
      </c>
      <c r="J20863" s="59">
        <v>9144242</v>
      </c>
      <c r="K20863" s="59" t="s">
        <v>21298</v>
      </c>
      <c r="L20863" s="61" t="s">
        <v>81</v>
      </c>
      <c r="M20863" s="61">
        <f>VLOOKUP(H20863,zdroj!C:F,4,0)</f>
        <v>0</v>
      </c>
      <c r="N20863" s="61" t="str">
        <f t="shared" si="650"/>
        <v>-</v>
      </c>
      <c r="P20863" s="73" t="str">
        <f t="shared" si="651"/>
        <v/>
      </c>
      <c r="Q20863" s="61" t="s">
        <v>86</v>
      </c>
    </row>
    <row r="20864" spans="8:17" x14ac:dyDescent="0.25">
      <c r="H20864" s="59">
        <v>73865</v>
      </c>
      <c r="I20864" s="59" t="s">
        <v>72</v>
      </c>
      <c r="J20864" s="59">
        <v>9144251</v>
      </c>
      <c r="K20864" s="59" t="s">
        <v>21299</v>
      </c>
      <c r="L20864" s="61" t="s">
        <v>81</v>
      </c>
      <c r="M20864" s="61">
        <f>VLOOKUP(H20864,zdroj!C:F,4,0)</f>
        <v>0</v>
      </c>
      <c r="N20864" s="61" t="str">
        <f t="shared" si="650"/>
        <v>-</v>
      </c>
      <c r="P20864" s="73" t="str">
        <f t="shared" si="651"/>
        <v/>
      </c>
      <c r="Q20864" s="61" t="s">
        <v>86</v>
      </c>
    </row>
    <row r="20865" spans="8:17" x14ac:dyDescent="0.25">
      <c r="H20865" s="59">
        <v>73865</v>
      </c>
      <c r="I20865" s="59" t="s">
        <v>72</v>
      </c>
      <c r="J20865" s="59">
        <v>9144269</v>
      </c>
      <c r="K20865" s="59" t="s">
        <v>21300</v>
      </c>
      <c r="L20865" s="61" t="s">
        <v>81</v>
      </c>
      <c r="M20865" s="61">
        <f>VLOOKUP(H20865,zdroj!C:F,4,0)</f>
        <v>0</v>
      </c>
      <c r="N20865" s="61" t="str">
        <f t="shared" si="650"/>
        <v>-</v>
      </c>
      <c r="P20865" s="73" t="str">
        <f t="shared" si="651"/>
        <v/>
      </c>
      <c r="Q20865" s="61" t="s">
        <v>86</v>
      </c>
    </row>
    <row r="20866" spans="8:17" x14ac:dyDescent="0.25">
      <c r="H20866" s="59">
        <v>73865</v>
      </c>
      <c r="I20866" s="59" t="s">
        <v>72</v>
      </c>
      <c r="J20866" s="59">
        <v>9144277</v>
      </c>
      <c r="K20866" s="59" t="s">
        <v>21301</v>
      </c>
      <c r="L20866" s="61" t="s">
        <v>81</v>
      </c>
      <c r="M20866" s="61">
        <f>VLOOKUP(H20866,zdroj!C:F,4,0)</f>
        <v>0</v>
      </c>
      <c r="N20866" s="61" t="str">
        <f t="shared" si="650"/>
        <v>-</v>
      </c>
      <c r="P20866" s="73" t="str">
        <f t="shared" si="651"/>
        <v/>
      </c>
      <c r="Q20866" s="61" t="s">
        <v>86</v>
      </c>
    </row>
    <row r="20867" spans="8:17" x14ac:dyDescent="0.25">
      <c r="H20867" s="59">
        <v>73865</v>
      </c>
      <c r="I20867" s="59" t="s">
        <v>72</v>
      </c>
      <c r="J20867" s="59">
        <v>9144285</v>
      </c>
      <c r="K20867" s="59" t="s">
        <v>21302</v>
      </c>
      <c r="L20867" s="61" t="s">
        <v>81</v>
      </c>
      <c r="M20867" s="61">
        <f>VLOOKUP(H20867,zdroj!C:F,4,0)</f>
        <v>0</v>
      </c>
      <c r="N20867" s="61" t="str">
        <f t="shared" si="650"/>
        <v>-</v>
      </c>
      <c r="P20867" s="73" t="str">
        <f t="shared" si="651"/>
        <v/>
      </c>
      <c r="Q20867" s="61" t="s">
        <v>86</v>
      </c>
    </row>
    <row r="20868" spans="8:17" x14ac:dyDescent="0.25">
      <c r="H20868" s="59">
        <v>73865</v>
      </c>
      <c r="I20868" s="59" t="s">
        <v>72</v>
      </c>
      <c r="J20868" s="59">
        <v>9144293</v>
      </c>
      <c r="K20868" s="59" t="s">
        <v>21303</v>
      </c>
      <c r="L20868" s="61" t="s">
        <v>81</v>
      </c>
      <c r="M20868" s="61">
        <f>VLOOKUP(H20868,zdroj!C:F,4,0)</f>
        <v>0</v>
      </c>
      <c r="N20868" s="61" t="str">
        <f t="shared" si="650"/>
        <v>-</v>
      </c>
      <c r="P20868" s="73" t="str">
        <f t="shared" si="651"/>
        <v/>
      </c>
      <c r="Q20868" s="61" t="s">
        <v>86</v>
      </c>
    </row>
    <row r="20869" spans="8:17" x14ac:dyDescent="0.25">
      <c r="H20869" s="59">
        <v>73865</v>
      </c>
      <c r="I20869" s="59" t="s">
        <v>72</v>
      </c>
      <c r="J20869" s="59">
        <v>9144307</v>
      </c>
      <c r="K20869" s="59" t="s">
        <v>21304</v>
      </c>
      <c r="L20869" s="61" t="s">
        <v>81</v>
      </c>
      <c r="M20869" s="61">
        <f>VLOOKUP(H20869,zdroj!C:F,4,0)</f>
        <v>0</v>
      </c>
      <c r="N20869" s="61" t="str">
        <f t="shared" si="650"/>
        <v>-</v>
      </c>
      <c r="P20869" s="73" t="str">
        <f t="shared" si="651"/>
        <v/>
      </c>
      <c r="Q20869" s="61" t="s">
        <v>86</v>
      </c>
    </row>
    <row r="20870" spans="8:17" x14ac:dyDescent="0.25">
      <c r="H20870" s="59">
        <v>73865</v>
      </c>
      <c r="I20870" s="59" t="s">
        <v>72</v>
      </c>
      <c r="J20870" s="59">
        <v>9144331</v>
      </c>
      <c r="K20870" s="59" t="s">
        <v>21305</v>
      </c>
      <c r="L20870" s="61" t="s">
        <v>81</v>
      </c>
      <c r="M20870" s="61">
        <f>VLOOKUP(H20870,zdroj!C:F,4,0)</f>
        <v>0</v>
      </c>
      <c r="N20870" s="61" t="str">
        <f t="shared" si="650"/>
        <v>-</v>
      </c>
      <c r="P20870" s="73" t="str">
        <f t="shared" si="651"/>
        <v/>
      </c>
      <c r="Q20870" s="61" t="s">
        <v>86</v>
      </c>
    </row>
    <row r="20871" spans="8:17" x14ac:dyDescent="0.25">
      <c r="H20871" s="59">
        <v>73865</v>
      </c>
      <c r="I20871" s="59" t="s">
        <v>72</v>
      </c>
      <c r="J20871" s="59">
        <v>9144340</v>
      </c>
      <c r="K20871" s="59" t="s">
        <v>21306</v>
      </c>
      <c r="L20871" s="61" t="s">
        <v>81</v>
      </c>
      <c r="M20871" s="61">
        <f>VLOOKUP(H20871,zdroj!C:F,4,0)</f>
        <v>0</v>
      </c>
      <c r="N20871" s="61" t="str">
        <f t="shared" ref="N20871:N20934" si="652">IF(M20871="A",IF(L20871="katA","katB",L20871),L20871)</f>
        <v>-</v>
      </c>
      <c r="P20871" s="73" t="str">
        <f t="shared" ref="P20871:P20934" si="653">IF(O20871="A",1,"")</f>
        <v/>
      </c>
      <c r="Q20871" s="61" t="s">
        <v>86</v>
      </c>
    </row>
    <row r="20872" spans="8:17" x14ac:dyDescent="0.25">
      <c r="H20872" s="59">
        <v>73865</v>
      </c>
      <c r="I20872" s="59" t="s">
        <v>72</v>
      </c>
      <c r="J20872" s="59">
        <v>9144358</v>
      </c>
      <c r="K20872" s="59" t="s">
        <v>21307</v>
      </c>
      <c r="L20872" s="61" t="s">
        <v>81</v>
      </c>
      <c r="M20872" s="61">
        <f>VLOOKUP(H20872,zdroj!C:F,4,0)</f>
        <v>0</v>
      </c>
      <c r="N20872" s="61" t="str">
        <f t="shared" si="652"/>
        <v>-</v>
      </c>
      <c r="P20872" s="73" t="str">
        <f t="shared" si="653"/>
        <v/>
      </c>
      <c r="Q20872" s="61" t="s">
        <v>86</v>
      </c>
    </row>
    <row r="20873" spans="8:17" x14ac:dyDescent="0.25">
      <c r="H20873" s="59">
        <v>73865</v>
      </c>
      <c r="I20873" s="59" t="s">
        <v>72</v>
      </c>
      <c r="J20873" s="59">
        <v>9144366</v>
      </c>
      <c r="K20873" s="59" t="s">
        <v>21308</v>
      </c>
      <c r="L20873" s="61" t="s">
        <v>81</v>
      </c>
      <c r="M20873" s="61">
        <f>VLOOKUP(H20873,zdroj!C:F,4,0)</f>
        <v>0</v>
      </c>
      <c r="N20873" s="61" t="str">
        <f t="shared" si="652"/>
        <v>-</v>
      </c>
      <c r="P20873" s="73" t="str">
        <f t="shared" si="653"/>
        <v/>
      </c>
      <c r="Q20873" s="61" t="s">
        <v>86</v>
      </c>
    </row>
    <row r="20874" spans="8:17" x14ac:dyDescent="0.25">
      <c r="H20874" s="59">
        <v>73865</v>
      </c>
      <c r="I20874" s="59" t="s">
        <v>72</v>
      </c>
      <c r="J20874" s="59">
        <v>9144374</v>
      </c>
      <c r="K20874" s="59" t="s">
        <v>21309</v>
      </c>
      <c r="L20874" s="61" t="s">
        <v>81</v>
      </c>
      <c r="M20874" s="61">
        <f>VLOOKUP(H20874,zdroj!C:F,4,0)</f>
        <v>0</v>
      </c>
      <c r="N20874" s="61" t="str">
        <f t="shared" si="652"/>
        <v>-</v>
      </c>
      <c r="P20874" s="73" t="str">
        <f t="shared" si="653"/>
        <v/>
      </c>
      <c r="Q20874" s="61" t="s">
        <v>86</v>
      </c>
    </row>
    <row r="20875" spans="8:17" x14ac:dyDescent="0.25">
      <c r="H20875" s="59">
        <v>73865</v>
      </c>
      <c r="I20875" s="59" t="s">
        <v>72</v>
      </c>
      <c r="J20875" s="59">
        <v>9144382</v>
      </c>
      <c r="K20875" s="59" t="s">
        <v>21310</v>
      </c>
      <c r="L20875" s="61" t="s">
        <v>81</v>
      </c>
      <c r="M20875" s="61">
        <f>VLOOKUP(H20875,zdroj!C:F,4,0)</f>
        <v>0</v>
      </c>
      <c r="N20875" s="61" t="str">
        <f t="shared" si="652"/>
        <v>-</v>
      </c>
      <c r="P20875" s="73" t="str">
        <f t="shared" si="653"/>
        <v/>
      </c>
      <c r="Q20875" s="61" t="s">
        <v>86</v>
      </c>
    </row>
    <row r="20876" spans="8:17" x14ac:dyDescent="0.25">
      <c r="H20876" s="59">
        <v>73865</v>
      </c>
      <c r="I20876" s="59" t="s">
        <v>72</v>
      </c>
      <c r="J20876" s="59">
        <v>9144391</v>
      </c>
      <c r="K20876" s="59" t="s">
        <v>21311</v>
      </c>
      <c r="L20876" s="61" t="s">
        <v>81</v>
      </c>
      <c r="M20876" s="61">
        <f>VLOOKUP(H20876,zdroj!C:F,4,0)</f>
        <v>0</v>
      </c>
      <c r="N20876" s="61" t="str">
        <f t="shared" si="652"/>
        <v>-</v>
      </c>
      <c r="P20876" s="73" t="str">
        <f t="shared" si="653"/>
        <v/>
      </c>
      <c r="Q20876" s="61" t="s">
        <v>86</v>
      </c>
    </row>
    <row r="20877" spans="8:17" x14ac:dyDescent="0.25">
      <c r="H20877" s="59">
        <v>73865</v>
      </c>
      <c r="I20877" s="59" t="s">
        <v>72</v>
      </c>
      <c r="J20877" s="59">
        <v>9144404</v>
      </c>
      <c r="K20877" s="59" t="s">
        <v>21312</v>
      </c>
      <c r="L20877" s="61" t="s">
        <v>81</v>
      </c>
      <c r="M20877" s="61">
        <f>VLOOKUP(H20877,zdroj!C:F,4,0)</f>
        <v>0</v>
      </c>
      <c r="N20877" s="61" t="str">
        <f t="shared" si="652"/>
        <v>-</v>
      </c>
      <c r="P20877" s="73" t="str">
        <f t="shared" si="653"/>
        <v/>
      </c>
      <c r="Q20877" s="61" t="s">
        <v>86</v>
      </c>
    </row>
    <row r="20878" spans="8:17" x14ac:dyDescent="0.25">
      <c r="H20878" s="59">
        <v>73865</v>
      </c>
      <c r="I20878" s="59" t="s">
        <v>72</v>
      </c>
      <c r="J20878" s="59">
        <v>9144412</v>
      </c>
      <c r="K20878" s="59" t="s">
        <v>21313</v>
      </c>
      <c r="L20878" s="61" t="s">
        <v>81</v>
      </c>
      <c r="M20878" s="61">
        <f>VLOOKUP(H20878,zdroj!C:F,4,0)</f>
        <v>0</v>
      </c>
      <c r="N20878" s="61" t="str">
        <f t="shared" si="652"/>
        <v>-</v>
      </c>
      <c r="P20878" s="73" t="str">
        <f t="shared" si="653"/>
        <v/>
      </c>
      <c r="Q20878" s="61" t="s">
        <v>86</v>
      </c>
    </row>
    <row r="20879" spans="8:17" x14ac:dyDescent="0.25">
      <c r="H20879" s="59">
        <v>73865</v>
      </c>
      <c r="I20879" s="59" t="s">
        <v>72</v>
      </c>
      <c r="J20879" s="59">
        <v>9144421</v>
      </c>
      <c r="K20879" s="59" t="s">
        <v>21314</v>
      </c>
      <c r="L20879" s="61" t="s">
        <v>81</v>
      </c>
      <c r="M20879" s="61">
        <f>VLOOKUP(H20879,zdroj!C:F,4,0)</f>
        <v>0</v>
      </c>
      <c r="N20879" s="61" t="str">
        <f t="shared" si="652"/>
        <v>-</v>
      </c>
      <c r="P20879" s="73" t="str">
        <f t="shared" si="653"/>
        <v/>
      </c>
      <c r="Q20879" s="61" t="s">
        <v>86</v>
      </c>
    </row>
    <row r="20880" spans="8:17" x14ac:dyDescent="0.25">
      <c r="H20880" s="59">
        <v>73865</v>
      </c>
      <c r="I20880" s="59" t="s">
        <v>72</v>
      </c>
      <c r="J20880" s="59">
        <v>9144439</v>
      </c>
      <c r="K20880" s="59" t="s">
        <v>21315</v>
      </c>
      <c r="L20880" s="61" t="s">
        <v>81</v>
      </c>
      <c r="M20880" s="61">
        <f>VLOOKUP(H20880,zdroj!C:F,4,0)</f>
        <v>0</v>
      </c>
      <c r="N20880" s="61" t="str">
        <f t="shared" si="652"/>
        <v>-</v>
      </c>
      <c r="P20880" s="73" t="str">
        <f t="shared" si="653"/>
        <v/>
      </c>
      <c r="Q20880" s="61" t="s">
        <v>86</v>
      </c>
    </row>
    <row r="20881" spans="8:17" x14ac:dyDescent="0.25">
      <c r="H20881" s="59">
        <v>73865</v>
      </c>
      <c r="I20881" s="59" t="s">
        <v>72</v>
      </c>
      <c r="J20881" s="59">
        <v>9144447</v>
      </c>
      <c r="K20881" s="59" t="s">
        <v>21316</v>
      </c>
      <c r="L20881" s="61" t="s">
        <v>81</v>
      </c>
      <c r="M20881" s="61">
        <f>VLOOKUP(H20881,zdroj!C:F,4,0)</f>
        <v>0</v>
      </c>
      <c r="N20881" s="61" t="str">
        <f t="shared" si="652"/>
        <v>-</v>
      </c>
      <c r="P20881" s="73" t="str">
        <f t="shared" si="653"/>
        <v/>
      </c>
      <c r="Q20881" s="61" t="s">
        <v>86</v>
      </c>
    </row>
    <row r="20882" spans="8:17" x14ac:dyDescent="0.25">
      <c r="H20882" s="59">
        <v>73865</v>
      </c>
      <c r="I20882" s="59" t="s">
        <v>72</v>
      </c>
      <c r="J20882" s="59">
        <v>9144455</v>
      </c>
      <c r="K20882" s="59" t="s">
        <v>21317</v>
      </c>
      <c r="L20882" s="61" t="s">
        <v>81</v>
      </c>
      <c r="M20882" s="61">
        <f>VLOOKUP(H20882,zdroj!C:F,4,0)</f>
        <v>0</v>
      </c>
      <c r="N20882" s="61" t="str">
        <f t="shared" si="652"/>
        <v>-</v>
      </c>
      <c r="P20882" s="73" t="str">
        <f t="shared" si="653"/>
        <v/>
      </c>
      <c r="Q20882" s="61" t="s">
        <v>86</v>
      </c>
    </row>
    <row r="20883" spans="8:17" x14ac:dyDescent="0.25">
      <c r="H20883" s="59">
        <v>73865</v>
      </c>
      <c r="I20883" s="59" t="s">
        <v>72</v>
      </c>
      <c r="J20883" s="59">
        <v>9144463</v>
      </c>
      <c r="K20883" s="59" t="s">
        <v>21318</v>
      </c>
      <c r="L20883" s="61" t="s">
        <v>81</v>
      </c>
      <c r="M20883" s="61">
        <f>VLOOKUP(H20883,zdroj!C:F,4,0)</f>
        <v>0</v>
      </c>
      <c r="N20883" s="61" t="str">
        <f t="shared" si="652"/>
        <v>-</v>
      </c>
      <c r="P20883" s="73" t="str">
        <f t="shared" si="653"/>
        <v/>
      </c>
      <c r="Q20883" s="61" t="s">
        <v>86</v>
      </c>
    </row>
    <row r="20884" spans="8:17" x14ac:dyDescent="0.25">
      <c r="H20884" s="59">
        <v>73865</v>
      </c>
      <c r="I20884" s="59" t="s">
        <v>72</v>
      </c>
      <c r="J20884" s="59">
        <v>9144471</v>
      </c>
      <c r="K20884" s="59" t="s">
        <v>21319</v>
      </c>
      <c r="L20884" s="61" t="s">
        <v>81</v>
      </c>
      <c r="M20884" s="61">
        <f>VLOOKUP(H20884,zdroj!C:F,4,0)</f>
        <v>0</v>
      </c>
      <c r="N20884" s="61" t="str">
        <f t="shared" si="652"/>
        <v>-</v>
      </c>
      <c r="P20884" s="73" t="str">
        <f t="shared" si="653"/>
        <v/>
      </c>
      <c r="Q20884" s="61" t="s">
        <v>86</v>
      </c>
    </row>
    <row r="20885" spans="8:17" x14ac:dyDescent="0.25">
      <c r="H20885" s="59">
        <v>73865</v>
      </c>
      <c r="I20885" s="59" t="s">
        <v>72</v>
      </c>
      <c r="J20885" s="59">
        <v>9144480</v>
      </c>
      <c r="K20885" s="59" t="s">
        <v>21320</v>
      </c>
      <c r="L20885" s="61" t="s">
        <v>81</v>
      </c>
      <c r="M20885" s="61">
        <f>VLOOKUP(H20885,zdroj!C:F,4,0)</f>
        <v>0</v>
      </c>
      <c r="N20885" s="61" t="str">
        <f t="shared" si="652"/>
        <v>-</v>
      </c>
      <c r="P20885" s="73" t="str">
        <f t="shared" si="653"/>
        <v/>
      </c>
      <c r="Q20885" s="61" t="s">
        <v>86</v>
      </c>
    </row>
    <row r="20886" spans="8:17" x14ac:dyDescent="0.25">
      <c r="H20886" s="59">
        <v>73865</v>
      </c>
      <c r="I20886" s="59" t="s">
        <v>72</v>
      </c>
      <c r="J20886" s="59">
        <v>9144498</v>
      </c>
      <c r="K20886" s="59" t="s">
        <v>21321</v>
      </c>
      <c r="L20886" s="61" t="s">
        <v>81</v>
      </c>
      <c r="M20886" s="61">
        <f>VLOOKUP(H20886,zdroj!C:F,4,0)</f>
        <v>0</v>
      </c>
      <c r="N20886" s="61" t="str">
        <f t="shared" si="652"/>
        <v>-</v>
      </c>
      <c r="P20886" s="73" t="str">
        <f t="shared" si="653"/>
        <v/>
      </c>
      <c r="Q20886" s="61" t="s">
        <v>86</v>
      </c>
    </row>
    <row r="20887" spans="8:17" x14ac:dyDescent="0.25">
      <c r="H20887" s="59">
        <v>73865</v>
      </c>
      <c r="I20887" s="59" t="s">
        <v>72</v>
      </c>
      <c r="J20887" s="59">
        <v>9144501</v>
      </c>
      <c r="K20887" s="59" t="s">
        <v>21322</v>
      </c>
      <c r="L20887" s="61" t="s">
        <v>81</v>
      </c>
      <c r="M20887" s="61">
        <f>VLOOKUP(H20887,zdroj!C:F,4,0)</f>
        <v>0</v>
      </c>
      <c r="N20887" s="61" t="str">
        <f t="shared" si="652"/>
        <v>-</v>
      </c>
      <c r="P20887" s="73" t="str">
        <f t="shared" si="653"/>
        <v/>
      </c>
      <c r="Q20887" s="61" t="s">
        <v>86</v>
      </c>
    </row>
    <row r="20888" spans="8:17" x14ac:dyDescent="0.25">
      <c r="H20888" s="59">
        <v>73865</v>
      </c>
      <c r="I20888" s="59" t="s">
        <v>72</v>
      </c>
      <c r="J20888" s="59">
        <v>9144510</v>
      </c>
      <c r="K20888" s="59" t="s">
        <v>21323</v>
      </c>
      <c r="L20888" s="61" t="s">
        <v>81</v>
      </c>
      <c r="M20888" s="61">
        <f>VLOOKUP(H20888,zdroj!C:F,4,0)</f>
        <v>0</v>
      </c>
      <c r="N20888" s="61" t="str">
        <f t="shared" si="652"/>
        <v>-</v>
      </c>
      <c r="P20888" s="73" t="str">
        <f t="shared" si="653"/>
        <v/>
      </c>
      <c r="Q20888" s="61" t="s">
        <v>86</v>
      </c>
    </row>
    <row r="20889" spans="8:17" x14ac:dyDescent="0.25">
      <c r="H20889" s="59">
        <v>73865</v>
      </c>
      <c r="I20889" s="59" t="s">
        <v>72</v>
      </c>
      <c r="J20889" s="59">
        <v>9144528</v>
      </c>
      <c r="K20889" s="59" t="s">
        <v>21324</v>
      </c>
      <c r="L20889" s="61" t="s">
        <v>81</v>
      </c>
      <c r="M20889" s="61">
        <f>VLOOKUP(H20889,zdroj!C:F,4,0)</f>
        <v>0</v>
      </c>
      <c r="N20889" s="61" t="str">
        <f t="shared" si="652"/>
        <v>-</v>
      </c>
      <c r="P20889" s="73" t="str">
        <f t="shared" si="653"/>
        <v/>
      </c>
      <c r="Q20889" s="61" t="s">
        <v>86</v>
      </c>
    </row>
    <row r="20890" spans="8:17" x14ac:dyDescent="0.25">
      <c r="H20890" s="59">
        <v>73865</v>
      </c>
      <c r="I20890" s="59" t="s">
        <v>72</v>
      </c>
      <c r="J20890" s="59">
        <v>9144536</v>
      </c>
      <c r="K20890" s="59" t="s">
        <v>21325</v>
      </c>
      <c r="L20890" s="61" t="s">
        <v>81</v>
      </c>
      <c r="M20890" s="61">
        <f>VLOOKUP(H20890,zdroj!C:F,4,0)</f>
        <v>0</v>
      </c>
      <c r="N20890" s="61" t="str">
        <f t="shared" si="652"/>
        <v>-</v>
      </c>
      <c r="P20890" s="73" t="str">
        <f t="shared" si="653"/>
        <v/>
      </c>
      <c r="Q20890" s="61" t="s">
        <v>86</v>
      </c>
    </row>
    <row r="20891" spans="8:17" x14ac:dyDescent="0.25">
      <c r="H20891" s="59">
        <v>73865</v>
      </c>
      <c r="I20891" s="59" t="s">
        <v>72</v>
      </c>
      <c r="J20891" s="59">
        <v>9144544</v>
      </c>
      <c r="K20891" s="59" t="s">
        <v>21326</v>
      </c>
      <c r="L20891" s="61" t="s">
        <v>81</v>
      </c>
      <c r="M20891" s="61">
        <f>VLOOKUP(H20891,zdroj!C:F,4,0)</f>
        <v>0</v>
      </c>
      <c r="N20891" s="61" t="str">
        <f t="shared" si="652"/>
        <v>-</v>
      </c>
      <c r="P20891" s="73" t="str">
        <f t="shared" si="653"/>
        <v/>
      </c>
      <c r="Q20891" s="61" t="s">
        <v>86</v>
      </c>
    </row>
    <row r="20892" spans="8:17" x14ac:dyDescent="0.25">
      <c r="H20892" s="59">
        <v>73865</v>
      </c>
      <c r="I20892" s="59" t="s">
        <v>72</v>
      </c>
      <c r="J20892" s="59">
        <v>9144552</v>
      </c>
      <c r="K20892" s="59" t="s">
        <v>21327</v>
      </c>
      <c r="L20892" s="61" t="s">
        <v>114</v>
      </c>
      <c r="M20892" s="61">
        <f>VLOOKUP(H20892,zdroj!C:F,4,0)</f>
        <v>0</v>
      </c>
      <c r="N20892" s="61" t="str">
        <f t="shared" si="652"/>
        <v>katC</v>
      </c>
      <c r="P20892" s="73" t="str">
        <f t="shared" si="653"/>
        <v/>
      </c>
      <c r="Q20892" s="61" t="s">
        <v>33</v>
      </c>
    </row>
    <row r="20893" spans="8:17" x14ac:dyDescent="0.25">
      <c r="H20893" s="59">
        <v>73865</v>
      </c>
      <c r="I20893" s="59" t="s">
        <v>72</v>
      </c>
      <c r="J20893" s="59">
        <v>9144561</v>
      </c>
      <c r="K20893" s="59" t="s">
        <v>21328</v>
      </c>
      <c r="L20893" s="61" t="s">
        <v>81</v>
      </c>
      <c r="M20893" s="61">
        <f>VLOOKUP(H20893,zdroj!C:F,4,0)</f>
        <v>0</v>
      </c>
      <c r="N20893" s="61" t="str">
        <f t="shared" si="652"/>
        <v>-</v>
      </c>
      <c r="P20893" s="73" t="str">
        <f t="shared" si="653"/>
        <v/>
      </c>
      <c r="Q20893" s="61" t="s">
        <v>86</v>
      </c>
    </row>
    <row r="20894" spans="8:17" x14ac:dyDescent="0.25">
      <c r="H20894" s="59">
        <v>73865</v>
      </c>
      <c r="I20894" s="59" t="s">
        <v>72</v>
      </c>
      <c r="J20894" s="59">
        <v>9144579</v>
      </c>
      <c r="K20894" s="59" t="s">
        <v>21329</v>
      </c>
      <c r="L20894" s="61" t="s">
        <v>81</v>
      </c>
      <c r="M20894" s="61">
        <f>VLOOKUP(H20894,zdroj!C:F,4,0)</f>
        <v>0</v>
      </c>
      <c r="N20894" s="61" t="str">
        <f t="shared" si="652"/>
        <v>-</v>
      </c>
      <c r="P20894" s="73" t="str">
        <f t="shared" si="653"/>
        <v/>
      </c>
      <c r="Q20894" s="61" t="s">
        <v>86</v>
      </c>
    </row>
    <row r="20895" spans="8:17" x14ac:dyDescent="0.25">
      <c r="H20895" s="59">
        <v>73865</v>
      </c>
      <c r="I20895" s="59" t="s">
        <v>72</v>
      </c>
      <c r="J20895" s="59">
        <v>9144587</v>
      </c>
      <c r="K20895" s="59" t="s">
        <v>21330</v>
      </c>
      <c r="L20895" s="61" t="s">
        <v>81</v>
      </c>
      <c r="M20895" s="61">
        <f>VLOOKUP(H20895,zdroj!C:F,4,0)</f>
        <v>0</v>
      </c>
      <c r="N20895" s="61" t="str">
        <f t="shared" si="652"/>
        <v>-</v>
      </c>
      <c r="P20895" s="73" t="str">
        <f t="shared" si="653"/>
        <v/>
      </c>
      <c r="Q20895" s="61" t="s">
        <v>86</v>
      </c>
    </row>
    <row r="20896" spans="8:17" x14ac:dyDescent="0.25">
      <c r="H20896" s="59">
        <v>73865</v>
      </c>
      <c r="I20896" s="59" t="s">
        <v>72</v>
      </c>
      <c r="J20896" s="59">
        <v>9144595</v>
      </c>
      <c r="K20896" s="59" t="s">
        <v>21331</v>
      </c>
      <c r="L20896" s="61" t="s">
        <v>81</v>
      </c>
      <c r="M20896" s="61">
        <f>VLOOKUP(H20896,zdroj!C:F,4,0)</f>
        <v>0</v>
      </c>
      <c r="N20896" s="61" t="str">
        <f t="shared" si="652"/>
        <v>-</v>
      </c>
      <c r="P20896" s="73" t="str">
        <f t="shared" si="653"/>
        <v/>
      </c>
      <c r="Q20896" s="61" t="s">
        <v>86</v>
      </c>
    </row>
    <row r="20897" spans="8:17" x14ac:dyDescent="0.25">
      <c r="H20897" s="59">
        <v>73865</v>
      </c>
      <c r="I20897" s="59" t="s">
        <v>72</v>
      </c>
      <c r="J20897" s="59">
        <v>9144609</v>
      </c>
      <c r="K20897" s="59" t="s">
        <v>21332</v>
      </c>
      <c r="L20897" s="61" t="s">
        <v>81</v>
      </c>
      <c r="M20897" s="61">
        <f>VLOOKUP(H20897,zdroj!C:F,4,0)</f>
        <v>0</v>
      </c>
      <c r="N20897" s="61" t="str">
        <f t="shared" si="652"/>
        <v>-</v>
      </c>
      <c r="P20897" s="73" t="str">
        <f t="shared" si="653"/>
        <v/>
      </c>
      <c r="Q20897" s="61" t="s">
        <v>86</v>
      </c>
    </row>
    <row r="20898" spans="8:17" x14ac:dyDescent="0.25">
      <c r="H20898" s="59">
        <v>73865</v>
      </c>
      <c r="I20898" s="59" t="s">
        <v>72</v>
      </c>
      <c r="J20898" s="59">
        <v>9144617</v>
      </c>
      <c r="K20898" s="59" t="s">
        <v>21333</v>
      </c>
      <c r="L20898" s="61" t="s">
        <v>81</v>
      </c>
      <c r="M20898" s="61">
        <f>VLOOKUP(H20898,zdroj!C:F,4,0)</f>
        <v>0</v>
      </c>
      <c r="N20898" s="61" t="str">
        <f t="shared" si="652"/>
        <v>-</v>
      </c>
      <c r="P20898" s="73" t="str">
        <f t="shared" si="653"/>
        <v/>
      </c>
      <c r="Q20898" s="61" t="s">
        <v>86</v>
      </c>
    </row>
    <row r="20899" spans="8:17" x14ac:dyDescent="0.25">
      <c r="H20899" s="59">
        <v>73865</v>
      </c>
      <c r="I20899" s="59" t="s">
        <v>72</v>
      </c>
      <c r="J20899" s="59">
        <v>9144625</v>
      </c>
      <c r="K20899" s="59" t="s">
        <v>21334</v>
      </c>
      <c r="L20899" s="61" t="s">
        <v>81</v>
      </c>
      <c r="M20899" s="61">
        <f>VLOOKUP(H20899,zdroj!C:F,4,0)</f>
        <v>0</v>
      </c>
      <c r="N20899" s="61" t="str">
        <f t="shared" si="652"/>
        <v>-</v>
      </c>
      <c r="P20899" s="73" t="str">
        <f t="shared" si="653"/>
        <v/>
      </c>
      <c r="Q20899" s="61" t="s">
        <v>86</v>
      </c>
    </row>
    <row r="20900" spans="8:17" x14ac:dyDescent="0.25">
      <c r="H20900" s="59">
        <v>73865</v>
      </c>
      <c r="I20900" s="59" t="s">
        <v>72</v>
      </c>
      <c r="J20900" s="59">
        <v>9144633</v>
      </c>
      <c r="K20900" s="59" t="s">
        <v>21335</v>
      </c>
      <c r="L20900" s="61" t="s">
        <v>81</v>
      </c>
      <c r="M20900" s="61">
        <f>VLOOKUP(H20900,zdroj!C:F,4,0)</f>
        <v>0</v>
      </c>
      <c r="N20900" s="61" t="str">
        <f t="shared" si="652"/>
        <v>-</v>
      </c>
      <c r="P20900" s="73" t="str">
        <f t="shared" si="653"/>
        <v/>
      </c>
      <c r="Q20900" s="61" t="s">
        <v>86</v>
      </c>
    </row>
    <row r="20901" spans="8:17" x14ac:dyDescent="0.25">
      <c r="H20901" s="59">
        <v>73865</v>
      </c>
      <c r="I20901" s="59" t="s">
        <v>72</v>
      </c>
      <c r="J20901" s="59">
        <v>9144641</v>
      </c>
      <c r="K20901" s="59" t="s">
        <v>21336</v>
      </c>
      <c r="L20901" s="61" t="s">
        <v>81</v>
      </c>
      <c r="M20901" s="61">
        <f>VLOOKUP(H20901,zdroj!C:F,4,0)</f>
        <v>0</v>
      </c>
      <c r="N20901" s="61" t="str">
        <f t="shared" si="652"/>
        <v>-</v>
      </c>
      <c r="P20901" s="73" t="str">
        <f t="shared" si="653"/>
        <v/>
      </c>
      <c r="Q20901" s="61" t="s">
        <v>86</v>
      </c>
    </row>
    <row r="20902" spans="8:17" x14ac:dyDescent="0.25">
      <c r="H20902" s="59">
        <v>73865</v>
      </c>
      <c r="I20902" s="59" t="s">
        <v>72</v>
      </c>
      <c r="J20902" s="59">
        <v>9144650</v>
      </c>
      <c r="K20902" s="59" t="s">
        <v>21337</v>
      </c>
      <c r="L20902" s="61" t="s">
        <v>81</v>
      </c>
      <c r="M20902" s="61">
        <f>VLOOKUP(H20902,zdroj!C:F,4,0)</f>
        <v>0</v>
      </c>
      <c r="N20902" s="61" t="str">
        <f t="shared" si="652"/>
        <v>-</v>
      </c>
      <c r="P20902" s="73" t="str">
        <f t="shared" si="653"/>
        <v/>
      </c>
      <c r="Q20902" s="61" t="s">
        <v>86</v>
      </c>
    </row>
    <row r="20903" spans="8:17" x14ac:dyDescent="0.25">
      <c r="H20903" s="59">
        <v>73865</v>
      </c>
      <c r="I20903" s="59" t="s">
        <v>72</v>
      </c>
      <c r="J20903" s="59">
        <v>9144676</v>
      </c>
      <c r="K20903" s="59" t="s">
        <v>21338</v>
      </c>
      <c r="L20903" s="61" t="s">
        <v>81</v>
      </c>
      <c r="M20903" s="61">
        <f>VLOOKUP(H20903,zdroj!C:F,4,0)</f>
        <v>0</v>
      </c>
      <c r="N20903" s="61" t="str">
        <f t="shared" si="652"/>
        <v>-</v>
      </c>
      <c r="P20903" s="73" t="str">
        <f t="shared" si="653"/>
        <v/>
      </c>
      <c r="Q20903" s="61" t="s">
        <v>86</v>
      </c>
    </row>
    <row r="20904" spans="8:17" x14ac:dyDescent="0.25">
      <c r="H20904" s="59">
        <v>73865</v>
      </c>
      <c r="I20904" s="59" t="s">
        <v>72</v>
      </c>
      <c r="J20904" s="59">
        <v>9144684</v>
      </c>
      <c r="K20904" s="59" t="s">
        <v>21339</v>
      </c>
      <c r="L20904" s="61" t="s">
        <v>81</v>
      </c>
      <c r="M20904" s="61">
        <f>VLOOKUP(H20904,zdroj!C:F,4,0)</f>
        <v>0</v>
      </c>
      <c r="N20904" s="61" t="str">
        <f t="shared" si="652"/>
        <v>-</v>
      </c>
      <c r="P20904" s="73" t="str">
        <f t="shared" si="653"/>
        <v/>
      </c>
      <c r="Q20904" s="61" t="s">
        <v>86</v>
      </c>
    </row>
    <row r="20905" spans="8:17" x14ac:dyDescent="0.25">
      <c r="H20905" s="59">
        <v>73865</v>
      </c>
      <c r="I20905" s="59" t="s">
        <v>72</v>
      </c>
      <c r="J20905" s="59">
        <v>9144692</v>
      </c>
      <c r="K20905" s="59" t="s">
        <v>21340</v>
      </c>
      <c r="L20905" s="61" t="s">
        <v>81</v>
      </c>
      <c r="M20905" s="61">
        <f>VLOOKUP(H20905,zdroj!C:F,4,0)</f>
        <v>0</v>
      </c>
      <c r="N20905" s="61" t="str">
        <f t="shared" si="652"/>
        <v>-</v>
      </c>
      <c r="P20905" s="73" t="str">
        <f t="shared" si="653"/>
        <v/>
      </c>
      <c r="Q20905" s="61" t="s">
        <v>86</v>
      </c>
    </row>
    <row r="20906" spans="8:17" x14ac:dyDescent="0.25">
      <c r="H20906" s="59">
        <v>73865</v>
      </c>
      <c r="I20906" s="59" t="s">
        <v>72</v>
      </c>
      <c r="J20906" s="59">
        <v>9144706</v>
      </c>
      <c r="K20906" s="59" t="s">
        <v>21341</v>
      </c>
      <c r="L20906" s="61" t="s">
        <v>81</v>
      </c>
      <c r="M20906" s="61">
        <f>VLOOKUP(H20906,zdroj!C:F,4,0)</f>
        <v>0</v>
      </c>
      <c r="N20906" s="61" t="str">
        <f t="shared" si="652"/>
        <v>-</v>
      </c>
      <c r="P20906" s="73" t="str">
        <f t="shared" si="653"/>
        <v/>
      </c>
      <c r="Q20906" s="61" t="s">
        <v>86</v>
      </c>
    </row>
    <row r="20907" spans="8:17" x14ac:dyDescent="0.25">
      <c r="H20907" s="59">
        <v>73865</v>
      </c>
      <c r="I20907" s="59" t="s">
        <v>72</v>
      </c>
      <c r="J20907" s="59">
        <v>9144714</v>
      </c>
      <c r="K20907" s="59" t="s">
        <v>21342</v>
      </c>
      <c r="L20907" s="61" t="s">
        <v>81</v>
      </c>
      <c r="M20907" s="61">
        <f>VLOOKUP(H20907,zdroj!C:F,4,0)</f>
        <v>0</v>
      </c>
      <c r="N20907" s="61" t="str">
        <f t="shared" si="652"/>
        <v>-</v>
      </c>
      <c r="P20907" s="73" t="str">
        <f t="shared" si="653"/>
        <v/>
      </c>
      <c r="Q20907" s="61" t="s">
        <v>86</v>
      </c>
    </row>
    <row r="20908" spans="8:17" x14ac:dyDescent="0.25">
      <c r="H20908" s="59">
        <v>73865</v>
      </c>
      <c r="I20908" s="59" t="s">
        <v>72</v>
      </c>
      <c r="J20908" s="59">
        <v>9144722</v>
      </c>
      <c r="K20908" s="59" t="s">
        <v>21343</v>
      </c>
      <c r="L20908" s="61" t="s">
        <v>81</v>
      </c>
      <c r="M20908" s="61">
        <f>VLOOKUP(H20908,zdroj!C:F,4,0)</f>
        <v>0</v>
      </c>
      <c r="N20908" s="61" t="str">
        <f t="shared" si="652"/>
        <v>-</v>
      </c>
      <c r="P20908" s="73" t="str">
        <f t="shared" si="653"/>
        <v/>
      </c>
      <c r="Q20908" s="61" t="s">
        <v>86</v>
      </c>
    </row>
    <row r="20909" spans="8:17" x14ac:dyDescent="0.25">
      <c r="H20909" s="59">
        <v>73865</v>
      </c>
      <c r="I20909" s="59" t="s">
        <v>72</v>
      </c>
      <c r="J20909" s="59">
        <v>9144731</v>
      </c>
      <c r="K20909" s="59" t="s">
        <v>21344</v>
      </c>
      <c r="L20909" s="61" t="s">
        <v>81</v>
      </c>
      <c r="M20909" s="61">
        <f>VLOOKUP(H20909,zdroj!C:F,4,0)</f>
        <v>0</v>
      </c>
      <c r="N20909" s="61" t="str">
        <f t="shared" si="652"/>
        <v>-</v>
      </c>
      <c r="P20909" s="73" t="str">
        <f t="shared" si="653"/>
        <v/>
      </c>
      <c r="Q20909" s="61" t="s">
        <v>86</v>
      </c>
    </row>
    <row r="20910" spans="8:17" x14ac:dyDescent="0.25">
      <c r="H20910" s="59">
        <v>73865</v>
      </c>
      <c r="I20910" s="59" t="s">
        <v>72</v>
      </c>
      <c r="J20910" s="59">
        <v>9144749</v>
      </c>
      <c r="K20910" s="59" t="s">
        <v>21345</v>
      </c>
      <c r="L20910" s="61" t="s">
        <v>81</v>
      </c>
      <c r="M20910" s="61">
        <f>VLOOKUP(H20910,zdroj!C:F,4,0)</f>
        <v>0</v>
      </c>
      <c r="N20910" s="61" t="str">
        <f t="shared" si="652"/>
        <v>-</v>
      </c>
      <c r="P20910" s="73" t="str">
        <f t="shared" si="653"/>
        <v/>
      </c>
      <c r="Q20910" s="61" t="s">
        <v>86</v>
      </c>
    </row>
    <row r="20911" spans="8:17" x14ac:dyDescent="0.25">
      <c r="H20911" s="59">
        <v>73865</v>
      </c>
      <c r="I20911" s="59" t="s">
        <v>72</v>
      </c>
      <c r="J20911" s="59">
        <v>9144757</v>
      </c>
      <c r="K20911" s="59" t="s">
        <v>21346</v>
      </c>
      <c r="L20911" s="61" t="s">
        <v>81</v>
      </c>
      <c r="M20911" s="61">
        <f>VLOOKUP(H20911,zdroj!C:F,4,0)</f>
        <v>0</v>
      </c>
      <c r="N20911" s="61" t="str">
        <f t="shared" si="652"/>
        <v>-</v>
      </c>
      <c r="P20911" s="73" t="str">
        <f t="shared" si="653"/>
        <v/>
      </c>
      <c r="Q20911" s="61" t="s">
        <v>86</v>
      </c>
    </row>
    <row r="20912" spans="8:17" x14ac:dyDescent="0.25">
      <c r="H20912" s="59">
        <v>73865</v>
      </c>
      <c r="I20912" s="59" t="s">
        <v>72</v>
      </c>
      <c r="J20912" s="59">
        <v>9144765</v>
      </c>
      <c r="K20912" s="59" t="s">
        <v>21347</v>
      </c>
      <c r="L20912" s="61" t="s">
        <v>81</v>
      </c>
      <c r="M20912" s="61">
        <f>VLOOKUP(H20912,zdroj!C:F,4,0)</f>
        <v>0</v>
      </c>
      <c r="N20912" s="61" t="str">
        <f t="shared" si="652"/>
        <v>-</v>
      </c>
      <c r="P20912" s="73" t="str">
        <f t="shared" si="653"/>
        <v/>
      </c>
      <c r="Q20912" s="61" t="s">
        <v>86</v>
      </c>
    </row>
    <row r="20913" spans="8:17" x14ac:dyDescent="0.25">
      <c r="H20913" s="59">
        <v>73865</v>
      </c>
      <c r="I20913" s="59" t="s">
        <v>72</v>
      </c>
      <c r="J20913" s="59">
        <v>9144773</v>
      </c>
      <c r="K20913" s="59" t="s">
        <v>21348</v>
      </c>
      <c r="L20913" s="61" t="s">
        <v>81</v>
      </c>
      <c r="M20913" s="61">
        <f>VLOOKUP(H20913,zdroj!C:F,4,0)</f>
        <v>0</v>
      </c>
      <c r="N20913" s="61" t="str">
        <f t="shared" si="652"/>
        <v>-</v>
      </c>
      <c r="P20913" s="73" t="str">
        <f t="shared" si="653"/>
        <v/>
      </c>
      <c r="Q20913" s="61" t="s">
        <v>86</v>
      </c>
    </row>
    <row r="20914" spans="8:17" x14ac:dyDescent="0.25">
      <c r="H20914" s="59">
        <v>73865</v>
      </c>
      <c r="I20914" s="59" t="s">
        <v>72</v>
      </c>
      <c r="J20914" s="59">
        <v>9144781</v>
      </c>
      <c r="K20914" s="59" t="s">
        <v>21349</v>
      </c>
      <c r="L20914" s="61" t="s">
        <v>81</v>
      </c>
      <c r="M20914" s="61">
        <f>VLOOKUP(H20914,zdroj!C:F,4,0)</f>
        <v>0</v>
      </c>
      <c r="N20914" s="61" t="str">
        <f t="shared" si="652"/>
        <v>-</v>
      </c>
      <c r="P20914" s="73" t="str">
        <f t="shared" si="653"/>
        <v/>
      </c>
      <c r="Q20914" s="61" t="s">
        <v>86</v>
      </c>
    </row>
    <row r="20915" spans="8:17" x14ac:dyDescent="0.25">
      <c r="H20915" s="59">
        <v>73865</v>
      </c>
      <c r="I20915" s="59" t="s">
        <v>72</v>
      </c>
      <c r="J20915" s="59">
        <v>9144790</v>
      </c>
      <c r="K20915" s="59" t="s">
        <v>21350</v>
      </c>
      <c r="L20915" s="61" t="s">
        <v>81</v>
      </c>
      <c r="M20915" s="61">
        <f>VLOOKUP(H20915,zdroj!C:F,4,0)</f>
        <v>0</v>
      </c>
      <c r="N20915" s="61" t="str">
        <f t="shared" si="652"/>
        <v>-</v>
      </c>
      <c r="P20915" s="73" t="str">
        <f t="shared" si="653"/>
        <v/>
      </c>
      <c r="Q20915" s="61" t="s">
        <v>86</v>
      </c>
    </row>
    <row r="20916" spans="8:17" x14ac:dyDescent="0.25">
      <c r="H20916" s="59">
        <v>73865</v>
      </c>
      <c r="I20916" s="59" t="s">
        <v>72</v>
      </c>
      <c r="J20916" s="59">
        <v>9144803</v>
      </c>
      <c r="K20916" s="59" t="s">
        <v>21351</v>
      </c>
      <c r="L20916" s="61" t="s">
        <v>81</v>
      </c>
      <c r="M20916" s="61">
        <f>VLOOKUP(H20916,zdroj!C:F,4,0)</f>
        <v>0</v>
      </c>
      <c r="N20916" s="61" t="str">
        <f t="shared" si="652"/>
        <v>-</v>
      </c>
      <c r="P20916" s="73" t="str">
        <f t="shared" si="653"/>
        <v/>
      </c>
      <c r="Q20916" s="61" t="s">
        <v>86</v>
      </c>
    </row>
    <row r="20917" spans="8:17" x14ac:dyDescent="0.25">
      <c r="H20917" s="59">
        <v>73865</v>
      </c>
      <c r="I20917" s="59" t="s">
        <v>72</v>
      </c>
      <c r="J20917" s="59">
        <v>9144811</v>
      </c>
      <c r="K20917" s="59" t="s">
        <v>21352</v>
      </c>
      <c r="L20917" s="61" t="s">
        <v>81</v>
      </c>
      <c r="M20917" s="61">
        <f>VLOOKUP(H20917,zdroj!C:F,4,0)</f>
        <v>0</v>
      </c>
      <c r="N20917" s="61" t="str">
        <f t="shared" si="652"/>
        <v>-</v>
      </c>
      <c r="P20917" s="73" t="str">
        <f t="shared" si="653"/>
        <v/>
      </c>
      <c r="Q20917" s="61" t="s">
        <v>86</v>
      </c>
    </row>
    <row r="20918" spans="8:17" x14ac:dyDescent="0.25">
      <c r="H20918" s="59">
        <v>73865</v>
      </c>
      <c r="I20918" s="59" t="s">
        <v>72</v>
      </c>
      <c r="J20918" s="59">
        <v>9144820</v>
      </c>
      <c r="K20918" s="59" t="s">
        <v>21353</v>
      </c>
      <c r="L20918" s="61" t="s">
        <v>81</v>
      </c>
      <c r="M20918" s="61">
        <f>VLOOKUP(H20918,zdroj!C:F,4,0)</f>
        <v>0</v>
      </c>
      <c r="N20918" s="61" t="str">
        <f t="shared" si="652"/>
        <v>-</v>
      </c>
      <c r="P20918" s="73" t="str">
        <f t="shared" si="653"/>
        <v/>
      </c>
      <c r="Q20918" s="61" t="s">
        <v>86</v>
      </c>
    </row>
    <row r="20919" spans="8:17" x14ac:dyDescent="0.25">
      <c r="H20919" s="59">
        <v>73865</v>
      </c>
      <c r="I20919" s="59" t="s">
        <v>72</v>
      </c>
      <c r="J20919" s="59">
        <v>9144838</v>
      </c>
      <c r="K20919" s="59" t="s">
        <v>21354</v>
      </c>
      <c r="L20919" s="61" t="s">
        <v>81</v>
      </c>
      <c r="M20919" s="61">
        <f>VLOOKUP(H20919,zdroj!C:F,4,0)</f>
        <v>0</v>
      </c>
      <c r="N20919" s="61" t="str">
        <f t="shared" si="652"/>
        <v>-</v>
      </c>
      <c r="P20919" s="73" t="str">
        <f t="shared" si="653"/>
        <v/>
      </c>
      <c r="Q20919" s="61" t="s">
        <v>86</v>
      </c>
    </row>
    <row r="20920" spans="8:17" x14ac:dyDescent="0.25">
      <c r="H20920" s="59">
        <v>73865</v>
      </c>
      <c r="I20920" s="59" t="s">
        <v>72</v>
      </c>
      <c r="J20920" s="59">
        <v>9144846</v>
      </c>
      <c r="K20920" s="59" t="s">
        <v>21355</v>
      </c>
      <c r="L20920" s="61" t="s">
        <v>81</v>
      </c>
      <c r="M20920" s="61">
        <f>VLOOKUP(H20920,zdroj!C:F,4,0)</f>
        <v>0</v>
      </c>
      <c r="N20920" s="61" t="str">
        <f t="shared" si="652"/>
        <v>-</v>
      </c>
      <c r="P20920" s="73" t="str">
        <f t="shared" si="653"/>
        <v/>
      </c>
      <c r="Q20920" s="61" t="s">
        <v>86</v>
      </c>
    </row>
    <row r="20921" spans="8:17" x14ac:dyDescent="0.25">
      <c r="H20921" s="59">
        <v>73865</v>
      </c>
      <c r="I20921" s="59" t="s">
        <v>72</v>
      </c>
      <c r="J20921" s="59">
        <v>9144854</v>
      </c>
      <c r="K20921" s="59" t="s">
        <v>21356</v>
      </c>
      <c r="L20921" s="61" t="s">
        <v>81</v>
      </c>
      <c r="M20921" s="61">
        <f>VLOOKUP(H20921,zdroj!C:F,4,0)</f>
        <v>0</v>
      </c>
      <c r="N20921" s="61" t="str">
        <f t="shared" si="652"/>
        <v>-</v>
      </c>
      <c r="P20921" s="73" t="str">
        <f t="shared" si="653"/>
        <v/>
      </c>
      <c r="Q20921" s="61" t="s">
        <v>86</v>
      </c>
    </row>
    <row r="20922" spans="8:17" x14ac:dyDescent="0.25">
      <c r="H20922" s="59">
        <v>73865</v>
      </c>
      <c r="I20922" s="59" t="s">
        <v>72</v>
      </c>
      <c r="J20922" s="59">
        <v>9144862</v>
      </c>
      <c r="K20922" s="59" t="s">
        <v>21357</v>
      </c>
      <c r="L20922" s="61" t="s">
        <v>81</v>
      </c>
      <c r="M20922" s="61">
        <f>VLOOKUP(H20922,zdroj!C:F,4,0)</f>
        <v>0</v>
      </c>
      <c r="N20922" s="61" t="str">
        <f t="shared" si="652"/>
        <v>-</v>
      </c>
      <c r="P20922" s="73" t="str">
        <f t="shared" si="653"/>
        <v/>
      </c>
      <c r="Q20922" s="61" t="s">
        <v>86</v>
      </c>
    </row>
    <row r="20923" spans="8:17" x14ac:dyDescent="0.25">
      <c r="H20923" s="59">
        <v>73865</v>
      </c>
      <c r="I20923" s="59" t="s">
        <v>72</v>
      </c>
      <c r="J20923" s="59">
        <v>9144871</v>
      </c>
      <c r="K20923" s="59" t="s">
        <v>21358</v>
      </c>
      <c r="L20923" s="61" t="s">
        <v>81</v>
      </c>
      <c r="M20923" s="61">
        <f>VLOOKUP(H20923,zdroj!C:F,4,0)</f>
        <v>0</v>
      </c>
      <c r="N20923" s="61" t="str">
        <f t="shared" si="652"/>
        <v>-</v>
      </c>
      <c r="P20923" s="73" t="str">
        <f t="shared" si="653"/>
        <v/>
      </c>
      <c r="Q20923" s="61" t="s">
        <v>86</v>
      </c>
    </row>
    <row r="20924" spans="8:17" x14ac:dyDescent="0.25">
      <c r="H20924" s="59">
        <v>73865</v>
      </c>
      <c r="I20924" s="59" t="s">
        <v>72</v>
      </c>
      <c r="J20924" s="59">
        <v>9144897</v>
      </c>
      <c r="K20924" s="59" t="s">
        <v>21359</v>
      </c>
      <c r="L20924" s="61" t="s">
        <v>81</v>
      </c>
      <c r="M20924" s="61">
        <f>VLOOKUP(H20924,zdroj!C:F,4,0)</f>
        <v>0</v>
      </c>
      <c r="N20924" s="61" t="str">
        <f t="shared" si="652"/>
        <v>-</v>
      </c>
      <c r="P20924" s="73" t="str">
        <f t="shared" si="653"/>
        <v/>
      </c>
      <c r="Q20924" s="61" t="s">
        <v>86</v>
      </c>
    </row>
    <row r="20925" spans="8:17" x14ac:dyDescent="0.25">
      <c r="H20925" s="59">
        <v>73865</v>
      </c>
      <c r="I20925" s="59" t="s">
        <v>72</v>
      </c>
      <c r="J20925" s="59">
        <v>9144901</v>
      </c>
      <c r="K20925" s="59" t="s">
        <v>21360</v>
      </c>
      <c r="L20925" s="61" t="s">
        <v>114</v>
      </c>
      <c r="M20925" s="61">
        <f>VLOOKUP(H20925,zdroj!C:F,4,0)</f>
        <v>0</v>
      </c>
      <c r="N20925" s="61" t="str">
        <f t="shared" si="652"/>
        <v>katC</v>
      </c>
      <c r="P20925" s="73" t="str">
        <f t="shared" si="653"/>
        <v/>
      </c>
      <c r="Q20925" s="61" t="s">
        <v>31</v>
      </c>
    </row>
    <row r="20926" spans="8:17" x14ac:dyDescent="0.25">
      <c r="H20926" s="59">
        <v>73865</v>
      </c>
      <c r="I20926" s="59" t="s">
        <v>72</v>
      </c>
      <c r="J20926" s="59">
        <v>9144919</v>
      </c>
      <c r="K20926" s="59" t="s">
        <v>21361</v>
      </c>
      <c r="L20926" s="61" t="s">
        <v>114</v>
      </c>
      <c r="M20926" s="61">
        <f>VLOOKUP(H20926,zdroj!C:F,4,0)</f>
        <v>0</v>
      </c>
      <c r="N20926" s="61" t="str">
        <f t="shared" si="652"/>
        <v>katC</v>
      </c>
      <c r="P20926" s="73" t="str">
        <f t="shared" si="653"/>
        <v/>
      </c>
      <c r="Q20926" s="61" t="s">
        <v>31</v>
      </c>
    </row>
    <row r="20927" spans="8:17" x14ac:dyDescent="0.25">
      <c r="H20927" s="59">
        <v>73865</v>
      </c>
      <c r="I20927" s="59" t="s">
        <v>72</v>
      </c>
      <c r="J20927" s="59">
        <v>9144927</v>
      </c>
      <c r="K20927" s="59" t="s">
        <v>21362</v>
      </c>
      <c r="L20927" s="61" t="s">
        <v>114</v>
      </c>
      <c r="M20927" s="61">
        <f>VLOOKUP(H20927,zdroj!C:F,4,0)</f>
        <v>0</v>
      </c>
      <c r="N20927" s="61" t="str">
        <f t="shared" si="652"/>
        <v>katC</v>
      </c>
      <c r="P20927" s="73" t="str">
        <f t="shared" si="653"/>
        <v/>
      </c>
      <c r="Q20927" s="61" t="s">
        <v>31</v>
      </c>
    </row>
    <row r="20928" spans="8:17" x14ac:dyDescent="0.25">
      <c r="H20928" s="59">
        <v>73865</v>
      </c>
      <c r="I20928" s="59" t="s">
        <v>72</v>
      </c>
      <c r="J20928" s="59">
        <v>9144935</v>
      </c>
      <c r="K20928" s="59" t="s">
        <v>21363</v>
      </c>
      <c r="L20928" s="61" t="s">
        <v>81</v>
      </c>
      <c r="M20928" s="61">
        <f>VLOOKUP(H20928,zdroj!C:F,4,0)</f>
        <v>0</v>
      </c>
      <c r="N20928" s="61" t="str">
        <f t="shared" si="652"/>
        <v>-</v>
      </c>
      <c r="P20928" s="73" t="str">
        <f t="shared" si="653"/>
        <v/>
      </c>
      <c r="Q20928" s="61" t="s">
        <v>86</v>
      </c>
    </row>
    <row r="20929" spans="8:17" x14ac:dyDescent="0.25">
      <c r="H20929" s="59">
        <v>73865</v>
      </c>
      <c r="I20929" s="59" t="s">
        <v>72</v>
      </c>
      <c r="J20929" s="59">
        <v>9144943</v>
      </c>
      <c r="K20929" s="59" t="s">
        <v>21364</v>
      </c>
      <c r="L20929" s="61" t="s">
        <v>81</v>
      </c>
      <c r="M20929" s="61">
        <f>VLOOKUP(H20929,zdroj!C:F,4,0)</f>
        <v>0</v>
      </c>
      <c r="N20929" s="61" t="str">
        <f t="shared" si="652"/>
        <v>-</v>
      </c>
      <c r="P20929" s="73" t="str">
        <f t="shared" si="653"/>
        <v/>
      </c>
      <c r="Q20929" s="61" t="s">
        <v>86</v>
      </c>
    </row>
    <row r="20930" spans="8:17" x14ac:dyDescent="0.25">
      <c r="H20930" s="59">
        <v>73865</v>
      </c>
      <c r="I20930" s="59" t="s">
        <v>72</v>
      </c>
      <c r="J20930" s="59">
        <v>9144951</v>
      </c>
      <c r="K20930" s="59" t="s">
        <v>21365</v>
      </c>
      <c r="L20930" s="61" t="s">
        <v>81</v>
      </c>
      <c r="M20930" s="61">
        <f>VLOOKUP(H20930,zdroj!C:F,4,0)</f>
        <v>0</v>
      </c>
      <c r="N20930" s="61" t="str">
        <f t="shared" si="652"/>
        <v>-</v>
      </c>
      <c r="P20930" s="73" t="str">
        <f t="shared" si="653"/>
        <v/>
      </c>
      <c r="Q20930" s="61" t="s">
        <v>86</v>
      </c>
    </row>
    <row r="20931" spans="8:17" x14ac:dyDescent="0.25">
      <c r="H20931" s="59">
        <v>73865</v>
      </c>
      <c r="I20931" s="59" t="s">
        <v>72</v>
      </c>
      <c r="J20931" s="59">
        <v>9144960</v>
      </c>
      <c r="K20931" s="59" t="s">
        <v>21366</v>
      </c>
      <c r="L20931" s="61" t="s">
        <v>81</v>
      </c>
      <c r="M20931" s="61">
        <f>VLOOKUP(H20931,zdroj!C:F,4,0)</f>
        <v>0</v>
      </c>
      <c r="N20931" s="61" t="str">
        <f t="shared" si="652"/>
        <v>-</v>
      </c>
      <c r="P20931" s="73" t="str">
        <f t="shared" si="653"/>
        <v/>
      </c>
      <c r="Q20931" s="61" t="s">
        <v>86</v>
      </c>
    </row>
    <row r="20932" spans="8:17" x14ac:dyDescent="0.25">
      <c r="H20932" s="59">
        <v>73865</v>
      </c>
      <c r="I20932" s="59" t="s">
        <v>72</v>
      </c>
      <c r="J20932" s="59">
        <v>9144978</v>
      </c>
      <c r="K20932" s="59" t="s">
        <v>21367</v>
      </c>
      <c r="L20932" s="61" t="s">
        <v>81</v>
      </c>
      <c r="M20932" s="61">
        <f>VLOOKUP(H20932,zdroj!C:F,4,0)</f>
        <v>0</v>
      </c>
      <c r="N20932" s="61" t="str">
        <f t="shared" si="652"/>
        <v>-</v>
      </c>
      <c r="P20932" s="73" t="str">
        <f t="shared" si="653"/>
        <v/>
      </c>
      <c r="Q20932" s="61" t="s">
        <v>86</v>
      </c>
    </row>
    <row r="20933" spans="8:17" x14ac:dyDescent="0.25">
      <c r="H20933" s="59">
        <v>73865</v>
      </c>
      <c r="I20933" s="59" t="s">
        <v>72</v>
      </c>
      <c r="J20933" s="59">
        <v>9144986</v>
      </c>
      <c r="K20933" s="59" t="s">
        <v>21368</v>
      </c>
      <c r="L20933" s="61" t="s">
        <v>81</v>
      </c>
      <c r="M20933" s="61">
        <f>VLOOKUP(H20933,zdroj!C:F,4,0)</f>
        <v>0</v>
      </c>
      <c r="N20933" s="61" t="str">
        <f t="shared" si="652"/>
        <v>-</v>
      </c>
      <c r="P20933" s="73" t="str">
        <f t="shared" si="653"/>
        <v/>
      </c>
      <c r="Q20933" s="61" t="s">
        <v>86</v>
      </c>
    </row>
    <row r="20934" spans="8:17" x14ac:dyDescent="0.25">
      <c r="H20934" s="59">
        <v>73865</v>
      </c>
      <c r="I20934" s="59" t="s">
        <v>72</v>
      </c>
      <c r="J20934" s="59">
        <v>9144994</v>
      </c>
      <c r="K20934" s="59" t="s">
        <v>21369</v>
      </c>
      <c r="L20934" s="61" t="s">
        <v>114</v>
      </c>
      <c r="M20934" s="61">
        <f>VLOOKUP(H20934,zdroj!C:F,4,0)</f>
        <v>0</v>
      </c>
      <c r="N20934" s="61" t="str">
        <f t="shared" si="652"/>
        <v>katC</v>
      </c>
      <c r="P20934" s="73" t="str">
        <f t="shared" si="653"/>
        <v/>
      </c>
      <c r="Q20934" s="61" t="s">
        <v>31</v>
      </c>
    </row>
    <row r="20935" spans="8:17" x14ac:dyDescent="0.25">
      <c r="H20935" s="59">
        <v>73865</v>
      </c>
      <c r="I20935" s="59" t="s">
        <v>72</v>
      </c>
      <c r="J20935" s="59">
        <v>9145001</v>
      </c>
      <c r="K20935" s="59" t="s">
        <v>21370</v>
      </c>
      <c r="L20935" s="61" t="s">
        <v>81</v>
      </c>
      <c r="M20935" s="61">
        <f>VLOOKUP(H20935,zdroj!C:F,4,0)</f>
        <v>0</v>
      </c>
      <c r="N20935" s="61" t="str">
        <f t="shared" ref="N20935:N20998" si="654">IF(M20935="A",IF(L20935="katA","katB",L20935),L20935)</f>
        <v>-</v>
      </c>
      <c r="P20935" s="73" t="str">
        <f t="shared" ref="P20935:P20998" si="655">IF(O20935="A",1,"")</f>
        <v/>
      </c>
      <c r="Q20935" s="61" t="s">
        <v>86</v>
      </c>
    </row>
    <row r="20936" spans="8:17" x14ac:dyDescent="0.25">
      <c r="H20936" s="59">
        <v>73865</v>
      </c>
      <c r="I20936" s="59" t="s">
        <v>72</v>
      </c>
      <c r="J20936" s="59">
        <v>9145010</v>
      </c>
      <c r="K20936" s="59" t="s">
        <v>21371</v>
      </c>
      <c r="L20936" s="61" t="s">
        <v>81</v>
      </c>
      <c r="M20936" s="61">
        <f>VLOOKUP(H20936,zdroj!C:F,4,0)</f>
        <v>0</v>
      </c>
      <c r="N20936" s="61" t="str">
        <f t="shared" si="654"/>
        <v>-</v>
      </c>
      <c r="P20936" s="73" t="str">
        <f t="shared" si="655"/>
        <v/>
      </c>
      <c r="Q20936" s="61" t="s">
        <v>86</v>
      </c>
    </row>
    <row r="20937" spans="8:17" x14ac:dyDescent="0.25">
      <c r="H20937" s="59">
        <v>73865</v>
      </c>
      <c r="I20937" s="59" t="s">
        <v>72</v>
      </c>
      <c r="J20937" s="59">
        <v>9145028</v>
      </c>
      <c r="K20937" s="59" t="s">
        <v>21372</v>
      </c>
      <c r="L20937" s="61" t="s">
        <v>81</v>
      </c>
      <c r="M20937" s="61">
        <f>VLOOKUP(H20937,zdroj!C:F,4,0)</f>
        <v>0</v>
      </c>
      <c r="N20937" s="61" t="str">
        <f t="shared" si="654"/>
        <v>-</v>
      </c>
      <c r="P20937" s="73" t="str">
        <f t="shared" si="655"/>
        <v/>
      </c>
      <c r="Q20937" s="61" t="s">
        <v>86</v>
      </c>
    </row>
    <row r="20938" spans="8:17" x14ac:dyDescent="0.25">
      <c r="H20938" s="59">
        <v>73865</v>
      </c>
      <c r="I20938" s="59" t="s">
        <v>72</v>
      </c>
      <c r="J20938" s="59">
        <v>9145036</v>
      </c>
      <c r="K20938" s="59" t="s">
        <v>21373</v>
      </c>
      <c r="L20938" s="61" t="s">
        <v>81</v>
      </c>
      <c r="M20938" s="61">
        <f>VLOOKUP(H20938,zdroj!C:F,4,0)</f>
        <v>0</v>
      </c>
      <c r="N20938" s="61" t="str">
        <f t="shared" si="654"/>
        <v>-</v>
      </c>
      <c r="P20938" s="73" t="str">
        <f t="shared" si="655"/>
        <v/>
      </c>
      <c r="Q20938" s="61" t="s">
        <v>86</v>
      </c>
    </row>
    <row r="20939" spans="8:17" x14ac:dyDescent="0.25">
      <c r="H20939" s="59">
        <v>73865</v>
      </c>
      <c r="I20939" s="59" t="s">
        <v>72</v>
      </c>
      <c r="J20939" s="59">
        <v>9145044</v>
      </c>
      <c r="K20939" s="59" t="s">
        <v>21374</v>
      </c>
      <c r="L20939" s="61" t="s">
        <v>81</v>
      </c>
      <c r="M20939" s="61">
        <f>VLOOKUP(H20939,zdroj!C:F,4,0)</f>
        <v>0</v>
      </c>
      <c r="N20939" s="61" t="str">
        <f t="shared" si="654"/>
        <v>-</v>
      </c>
      <c r="P20939" s="73" t="str">
        <f t="shared" si="655"/>
        <v/>
      </c>
      <c r="Q20939" s="61" t="s">
        <v>86</v>
      </c>
    </row>
    <row r="20940" spans="8:17" x14ac:dyDescent="0.25">
      <c r="H20940" s="59">
        <v>73865</v>
      </c>
      <c r="I20940" s="59" t="s">
        <v>72</v>
      </c>
      <c r="J20940" s="59">
        <v>9145052</v>
      </c>
      <c r="K20940" s="59" t="s">
        <v>21375</v>
      </c>
      <c r="L20940" s="61" t="s">
        <v>81</v>
      </c>
      <c r="M20940" s="61">
        <f>VLOOKUP(H20940,zdroj!C:F,4,0)</f>
        <v>0</v>
      </c>
      <c r="N20940" s="61" t="str">
        <f t="shared" si="654"/>
        <v>-</v>
      </c>
      <c r="P20940" s="73" t="str">
        <f t="shared" si="655"/>
        <v/>
      </c>
      <c r="Q20940" s="61" t="s">
        <v>86</v>
      </c>
    </row>
    <row r="20941" spans="8:17" x14ac:dyDescent="0.25">
      <c r="H20941" s="59">
        <v>73865</v>
      </c>
      <c r="I20941" s="59" t="s">
        <v>72</v>
      </c>
      <c r="J20941" s="59">
        <v>9145061</v>
      </c>
      <c r="K20941" s="59" t="s">
        <v>21376</v>
      </c>
      <c r="L20941" s="61" t="s">
        <v>81</v>
      </c>
      <c r="M20941" s="61">
        <f>VLOOKUP(H20941,zdroj!C:F,4,0)</f>
        <v>0</v>
      </c>
      <c r="N20941" s="61" t="str">
        <f t="shared" si="654"/>
        <v>-</v>
      </c>
      <c r="P20941" s="73" t="str">
        <f t="shared" si="655"/>
        <v/>
      </c>
      <c r="Q20941" s="61" t="s">
        <v>86</v>
      </c>
    </row>
    <row r="20942" spans="8:17" x14ac:dyDescent="0.25">
      <c r="H20942" s="59">
        <v>73865</v>
      </c>
      <c r="I20942" s="59" t="s">
        <v>72</v>
      </c>
      <c r="J20942" s="59">
        <v>9145079</v>
      </c>
      <c r="K20942" s="59" t="s">
        <v>21377</v>
      </c>
      <c r="L20942" s="61" t="s">
        <v>81</v>
      </c>
      <c r="M20942" s="61">
        <f>VLOOKUP(H20942,zdroj!C:F,4,0)</f>
        <v>0</v>
      </c>
      <c r="N20942" s="61" t="str">
        <f t="shared" si="654"/>
        <v>-</v>
      </c>
      <c r="P20942" s="73" t="str">
        <f t="shared" si="655"/>
        <v/>
      </c>
      <c r="Q20942" s="61" t="s">
        <v>86</v>
      </c>
    </row>
    <row r="20943" spans="8:17" x14ac:dyDescent="0.25">
      <c r="H20943" s="59">
        <v>73865</v>
      </c>
      <c r="I20943" s="59" t="s">
        <v>72</v>
      </c>
      <c r="J20943" s="59">
        <v>9145087</v>
      </c>
      <c r="K20943" s="59" t="s">
        <v>21378</v>
      </c>
      <c r="L20943" s="61" t="s">
        <v>81</v>
      </c>
      <c r="M20943" s="61">
        <f>VLOOKUP(H20943,zdroj!C:F,4,0)</f>
        <v>0</v>
      </c>
      <c r="N20943" s="61" t="str">
        <f t="shared" si="654"/>
        <v>-</v>
      </c>
      <c r="P20943" s="73" t="str">
        <f t="shared" si="655"/>
        <v/>
      </c>
      <c r="Q20943" s="61" t="s">
        <v>86</v>
      </c>
    </row>
    <row r="20944" spans="8:17" x14ac:dyDescent="0.25">
      <c r="H20944" s="59">
        <v>73865</v>
      </c>
      <c r="I20944" s="59" t="s">
        <v>72</v>
      </c>
      <c r="J20944" s="59">
        <v>9145095</v>
      </c>
      <c r="K20944" s="59" t="s">
        <v>21379</v>
      </c>
      <c r="L20944" s="61" t="s">
        <v>81</v>
      </c>
      <c r="M20944" s="61">
        <f>VLOOKUP(H20944,zdroj!C:F,4,0)</f>
        <v>0</v>
      </c>
      <c r="N20944" s="61" t="str">
        <f t="shared" si="654"/>
        <v>-</v>
      </c>
      <c r="P20944" s="73" t="str">
        <f t="shared" si="655"/>
        <v/>
      </c>
      <c r="Q20944" s="61" t="s">
        <v>86</v>
      </c>
    </row>
    <row r="20945" spans="8:17" x14ac:dyDescent="0.25">
      <c r="H20945" s="59">
        <v>73865</v>
      </c>
      <c r="I20945" s="59" t="s">
        <v>72</v>
      </c>
      <c r="J20945" s="59">
        <v>9145109</v>
      </c>
      <c r="K20945" s="59" t="s">
        <v>21380</v>
      </c>
      <c r="L20945" s="61" t="s">
        <v>81</v>
      </c>
      <c r="M20945" s="61">
        <f>VLOOKUP(H20945,zdroj!C:F,4,0)</f>
        <v>0</v>
      </c>
      <c r="N20945" s="61" t="str">
        <f t="shared" si="654"/>
        <v>-</v>
      </c>
      <c r="P20945" s="73" t="str">
        <f t="shared" si="655"/>
        <v/>
      </c>
      <c r="Q20945" s="61" t="s">
        <v>86</v>
      </c>
    </row>
    <row r="20946" spans="8:17" x14ac:dyDescent="0.25">
      <c r="H20946" s="59">
        <v>73865</v>
      </c>
      <c r="I20946" s="59" t="s">
        <v>72</v>
      </c>
      <c r="J20946" s="59">
        <v>9145117</v>
      </c>
      <c r="K20946" s="59" t="s">
        <v>21381</v>
      </c>
      <c r="L20946" s="61" t="s">
        <v>81</v>
      </c>
      <c r="M20946" s="61">
        <f>VLOOKUP(H20946,zdroj!C:F,4,0)</f>
        <v>0</v>
      </c>
      <c r="N20946" s="61" t="str">
        <f t="shared" si="654"/>
        <v>-</v>
      </c>
      <c r="P20946" s="73" t="str">
        <f t="shared" si="655"/>
        <v/>
      </c>
      <c r="Q20946" s="61" t="s">
        <v>86</v>
      </c>
    </row>
    <row r="20947" spans="8:17" x14ac:dyDescent="0.25">
      <c r="H20947" s="59">
        <v>73865</v>
      </c>
      <c r="I20947" s="59" t="s">
        <v>72</v>
      </c>
      <c r="J20947" s="59">
        <v>9145125</v>
      </c>
      <c r="K20947" s="59" t="s">
        <v>21382</v>
      </c>
      <c r="L20947" s="61" t="s">
        <v>81</v>
      </c>
      <c r="M20947" s="61">
        <f>VLOOKUP(H20947,zdroj!C:F,4,0)</f>
        <v>0</v>
      </c>
      <c r="N20947" s="61" t="str">
        <f t="shared" si="654"/>
        <v>-</v>
      </c>
      <c r="P20947" s="73" t="str">
        <f t="shared" si="655"/>
        <v/>
      </c>
      <c r="Q20947" s="61" t="s">
        <v>86</v>
      </c>
    </row>
    <row r="20948" spans="8:17" x14ac:dyDescent="0.25">
      <c r="H20948" s="59">
        <v>73865</v>
      </c>
      <c r="I20948" s="59" t="s">
        <v>72</v>
      </c>
      <c r="J20948" s="59">
        <v>9145133</v>
      </c>
      <c r="K20948" s="59" t="s">
        <v>21383</v>
      </c>
      <c r="L20948" s="61" t="s">
        <v>81</v>
      </c>
      <c r="M20948" s="61">
        <f>VLOOKUP(H20948,zdroj!C:F,4,0)</f>
        <v>0</v>
      </c>
      <c r="N20948" s="61" t="str">
        <f t="shared" si="654"/>
        <v>-</v>
      </c>
      <c r="P20948" s="73" t="str">
        <f t="shared" si="655"/>
        <v/>
      </c>
      <c r="Q20948" s="61" t="s">
        <v>86</v>
      </c>
    </row>
    <row r="20949" spans="8:17" x14ac:dyDescent="0.25">
      <c r="H20949" s="59">
        <v>73865</v>
      </c>
      <c r="I20949" s="59" t="s">
        <v>72</v>
      </c>
      <c r="J20949" s="59">
        <v>9145141</v>
      </c>
      <c r="K20949" s="59" t="s">
        <v>21384</v>
      </c>
      <c r="L20949" s="61" t="s">
        <v>81</v>
      </c>
      <c r="M20949" s="61">
        <f>VLOOKUP(H20949,zdroj!C:F,4,0)</f>
        <v>0</v>
      </c>
      <c r="N20949" s="61" t="str">
        <f t="shared" si="654"/>
        <v>-</v>
      </c>
      <c r="P20949" s="73" t="str">
        <f t="shared" si="655"/>
        <v/>
      </c>
      <c r="Q20949" s="61" t="s">
        <v>86</v>
      </c>
    </row>
    <row r="20950" spans="8:17" x14ac:dyDescent="0.25">
      <c r="H20950" s="59">
        <v>73865</v>
      </c>
      <c r="I20950" s="59" t="s">
        <v>72</v>
      </c>
      <c r="J20950" s="59">
        <v>9145150</v>
      </c>
      <c r="K20950" s="59" t="s">
        <v>21385</v>
      </c>
      <c r="L20950" s="61" t="s">
        <v>81</v>
      </c>
      <c r="M20950" s="61">
        <f>VLOOKUP(H20950,zdroj!C:F,4,0)</f>
        <v>0</v>
      </c>
      <c r="N20950" s="61" t="str">
        <f t="shared" si="654"/>
        <v>-</v>
      </c>
      <c r="P20950" s="73" t="str">
        <f t="shared" si="655"/>
        <v/>
      </c>
      <c r="Q20950" s="61" t="s">
        <v>86</v>
      </c>
    </row>
    <row r="20951" spans="8:17" x14ac:dyDescent="0.25">
      <c r="H20951" s="59">
        <v>73865</v>
      </c>
      <c r="I20951" s="59" t="s">
        <v>72</v>
      </c>
      <c r="J20951" s="59">
        <v>9145168</v>
      </c>
      <c r="K20951" s="59" t="s">
        <v>21386</v>
      </c>
      <c r="L20951" s="61" t="s">
        <v>81</v>
      </c>
      <c r="M20951" s="61">
        <f>VLOOKUP(H20951,zdroj!C:F,4,0)</f>
        <v>0</v>
      </c>
      <c r="N20951" s="61" t="str">
        <f t="shared" si="654"/>
        <v>-</v>
      </c>
      <c r="P20951" s="73" t="str">
        <f t="shared" si="655"/>
        <v/>
      </c>
      <c r="Q20951" s="61" t="s">
        <v>86</v>
      </c>
    </row>
    <row r="20952" spans="8:17" x14ac:dyDescent="0.25">
      <c r="H20952" s="59">
        <v>73865</v>
      </c>
      <c r="I20952" s="59" t="s">
        <v>72</v>
      </c>
      <c r="J20952" s="59">
        <v>9145176</v>
      </c>
      <c r="K20952" s="59" t="s">
        <v>21387</v>
      </c>
      <c r="L20952" s="61" t="s">
        <v>81</v>
      </c>
      <c r="M20952" s="61">
        <f>VLOOKUP(H20952,zdroj!C:F,4,0)</f>
        <v>0</v>
      </c>
      <c r="N20952" s="61" t="str">
        <f t="shared" si="654"/>
        <v>-</v>
      </c>
      <c r="P20952" s="73" t="str">
        <f t="shared" si="655"/>
        <v/>
      </c>
      <c r="Q20952" s="61" t="s">
        <v>86</v>
      </c>
    </row>
    <row r="20953" spans="8:17" x14ac:dyDescent="0.25">
      <c r="H20953" s="59">
        <v>73865</v>
      </c>
      <c r="I20953" s="59" t="s">
        <v>72</v>
      </c>
      <c r="J20953" s="59">
        <v>9145184</v>
      </c>
      <c r="K20953" s="59" t="s">
        <v>21388</v>
      </c>
      <c r="L20953" s="61" t="s">
        <v>114</v>
      </c>
      <c r="M20953" s="61">
        <f>VLOOKUP(H20953,zdroj!C:F,4,0)</f>
        <v>0</v>
      </c>
      <c r="N20953" s="61" t="str">
        <f t="shared" si="654"/>
        <v>katC</v>
      </c>
      <c r="P20953" s="73" t="str">
        <f t="shared" si="655"/>
        <v/>
      </c>
      <c r="Q20953" s="61" t="s">
        <v>31</v>
      </c>
    </row>
    <row r="20954" spans="8:17" x14ac:dyDescent="0.25">
      <c r="H20954" s="59">
        <v>73865</v>
      </c>
      <c r="I20954" s="59" t="s">
        <v>72</v>
      </c>
      <c r="J20954" s="59">
        <v>9145192</v>
      </c>
      <c r="K20954" s="59" t="s">
        <v>21389</v>
      </c>
      <c r="L20954" s="61" t="s">
        <v>81</v>
      </c>
      <c r="M20954" s="61">
        <f>VLOOKUP(H20954,zdroj!C:F,4,0)</f>
        <v>0</v>
      </c>
      <c r="N20954" s="61" t="str">
        <f t="shared" si="654"/>
        <v>-</v>
      </c>
      <c r="P20954" s="73" t="str">
        <f t="shared" si="655"/>
        <v/>
      </c>
      <c r="Q20954" s="61" t="s">
        <v>86</v>
      </c>
    </row>
    <row r="20955" spans="8:17" x14ac:dyDescent="0.25">
      <c r="H20955" s="59">
        <v>73865</v>
      </c>
      <c r="I20955" s="59" t="s">
        <v>72</v>
      </c>
      <c r="J20955" s="59">
        <v>9145206</v>
      </c>
      <c r="K20955" s="59" t="s">
        <v>21390</v>
      </c>
      <c r="L20955" s="61" t="s">
        <v>81</v>
      </c>
      <c r="M20955" s="61">
        <f>VLOOKUP(H20955,zdroj!C:F,4,0)</f>
        <v>0</v>
      </c>
      <c r="N20955" s="61" t="str">
        <f t="shared" si="654"/>
        <v>-</v>
      </c>
      <c r="P20955" s="73" t="str">
        <f t="shared" si="655"/>
        <v/>
      </c>
      <c r="Q20955" s="61" t="s">
        <v>86</v>
      </c>
    </row>
    <row r="20956" spans="8:17" x14ac:dyDescent="0.25">
      <c r="H20956" s="59">
        <v>73865</v>
      </c>
      <c r="I20956" s="59" t="s">
        <v>72</v>
      </c>
      <c r="J20956" s="59">
        <v>9145214</v>
      </c>
      <c r="K20956" s="59" t="s">
        <v>21391</v>
      </c>
      <c r="L20956" s="61" t="s">
        <v>81</v>
      </c>
      <c r="M20956" s="61">
        <f>VLOOKUP(H20956,zdroj!C:F,4,0)</f>
        <v>0</v>
      </c>
      <c r="N20956" s="61" t="str">
        <f t="shared" si="654"/>
        <v>-</v>
      </c>
      <c r="P20956" s="73" t="str">
        <f t="shared" si="655"/>
        <v/>
      </c>
      <c r="Q20956" s="61" t="s">
        <v>86</v>
      </c>
    </row>
    <row r="20957" spans="8:17" x14ac:dyDescent="0.25">
      <c r="H20957" s="59">
        <v>73865</v>
      </c>
      <c r="I20957" s="59" t="s">
        <v>72</v>
      </c>
      <c r="J20957" s="59">
        <v>9145222</v>
      </c>
      <c r="K20957" s="59" t="s">
        <v>21392</v>
      </c>
      <c r="L20957" s="61" t="s">
        <v>81</v>
      </c>
      <c r="M20957" s="61">
        <f>VLOOKUP(H20957,zdroj!C:F,4,0)</f>
        <v>0</v>
      </c>
      <c r="N20957" s="61" t="str">
        <f t="shared" si="654"/>
        <v>-</v>
      </c>
      <c r="P20957" s="73" t="str">
        <f t="shared" si="655"/>
        <v/>
      </c>
      <c r="Q20957" s="61" t="s">
        <v>86</v>
      </c>
    </row>
    <row r="20958" spans="8:17" x14ac:dyDescent="0.25">
      <c r="H20958" s="59">
        <v>73865</v>
      </c>
      <c r="I20958" s="59" t="s">
        <v>72</v>
      </c>
      <c r="J20958" s="59">
        <v>9145231</v>
      </c>
      <c r="K20958" s="59" t="s">
        <v>21393</v>
      </c>
      <c r="L20958" s="61" t="s">
        <v>81</v>
      </c>
      <c r="M20958" s="61">
        <f>VLOOKUP(H20958,zdroj!C:F,4,0)</f>
        <v>0</v>
      </c>
      <c r="N20958" s="61" t="str">
        <f t="shared" si="654"/>
        <v>-</v>
      </c>
      <c r="P20958" s="73" t="str">
        <f t="shared" si="655"/>
        <v/>
      </c>
      <c r="Q20958" s="61" t="s">
        <v>86</v>
      </c>
    </row>
    <row r="20959" spans="8:17" x14ac:dyDescent="0.25">
      <c r="H20959" s="59">
        <v>73865</v>
      </c>
      <c r="I20959" s="59" t="s">
        <v>72</v>
      </c>
      <c r="J20959" s="59">
        <v>9145249</v>
      </c>
      <c r="K20959" s="59" t="s">
        <v>21394</v>
      </c>
      <c r="L20959" s="61" t="s">
        <v>81</v>
      </c>
      <c r="M20959" s="61">
        <f>VLOOKUP(H20959,zdroj!C:F,4,0)</f>
        <v>0</v>
      </c>
      <c r="N20959" s="61" t="str">
        <f t="shared" si="654"/>
        <v>-</v>
      </c>
      <c r="P20959" s="73" t="str">
        <f t="shared" si="655"/>
        <v/>
      </c>
      <c r="Q20959" s="61" t="s">
        <v>86</v>
      </c>
    </row>
    <row r="20960" spans="8:17" x14ac:dyDescent="0.25">
      <c r="H20960" s="59">
        <v>73865</v>
      </c>
      <c r="I20960" s="59" t="s">
        <v>72</v>
      </c>
      <c r="J20960" s="59">
        <v>9145257</v>
      </c>
      <c r="K20960" s="59" t="s">
        <v>21395</v>
      </c>
      <c r="L20960" s="61" t="s">
        <v>81</v>
      </c>
      <c r="M20960" s="61">
        <f>VLOOKUP(H20960,zdroj!C:F,4,0)</f>
        <v>0</v>
      </c>
      <c r="N20960" s="61" t="str">
        <f t="shared" si="654"/>
        <v>-</v>
      </c>
      <c r="P20960" s="73" t="str">
        <f t="shared" si="655"/>
        <v/>
      </c>
      <c r="Q20960" s="61" t="s">
        <v>86</v>
      </c>
    </row>
    <row r="20961" spans="8:17" x14ac:dyDescent="0.25">
      <c r="H20961" s="59">
        <v>73865</v>
      </c>
      <c r="I20961" s="59" t="s">
        <v>72</v>
      </c>
      <c r="J20961" s="59">
        <v>9145265</v>
      </c>
      <c r="K20961" s="59" t="s">
        <v>21396</v>
      </c>
      <c r="L20961" s="61" t="s">
        <v>81</v>
      </c>
      <c r="M20961" s="61">
        <f>VLOOKUP(H20961,zdroj!C:F,4,0)</f>
        <v>0</v>
      </c>
      <c r="N20961" s="61" t="str">
        <f t="shared" si="654"/>
        <v>-</v>
      </c>
      <c r="P20961" s="73" t="str">
        <f t="shared" si="655"/>
        <v/>
      </c>
      <c r="Q20961" s="61" t="s">
        <v>86</v>
      </c>
    </row>
    <row r="20962" spans="8:17" x14ac:dyDescent="0.25">
      <c r="H20962" s="59">
        <v>73865</v>
      </c>
      <c r="I20962" s="59" t="s">
        <v>72</v>
      </c>
      <c r="J20962" s="59">
        <v>9145273</v>
      </c>
      <c r="K20962" s="59" t="s">
        <v>21397</v>
      </c>
      <c r="L20962" s="61" t="s">
        <v>81</v>
      </c>
      <c r="M20962" s="61">
        <f>VLOOKUP(H20962,zdroj!C:F,4,0)</f>
        <v>0</v>
      </c>
      <c r="N20962" s="61" t="str">
        <f t="shared" si="654"/>
        <v>-</v>
      </c>
      <c r="P20962" s="73" t="str">
        <f t="shared" si="655"/>
        <v/>
      </c>
      <c r="Q20962" s="61" t="s">
        <v>86</v>
      </c>
    </row>
    <row r="20963" spans="8:17" x14ac:dyDescent="0.25">
      <c r="H20963" s="59">
        <v>73865</v>
      </c>
      <c r="I20963" s="59" t="s">
        <v>72</v>
      </c>
      <c r="J20963" s="59">
        <v>9145281</v>
      </c>
      <c r="K20963" s="59" t="s">
        <v>21398</v>
      </c>
      <c r="L20963" s="61" t="s">
        <v>81</v>
      </c>
      <c r="M20963" s="61">
        <f>VLOOKUP(H20963,zdroj!C:F,4,0)</f>
        <v>0</v>
      </c>
      <c r="N20963" s="61" t="str">
        <f t="shared" si="654"/>
        <v>-</v>
      </c>
      <c r="P20963" s="73" t="str">
        <f t="shared" si="655"/>
        <v/>
      </c>
      <c r="Q20963" s="61" t="s">
        <v>86</v>
      </c>
    </row>
    <row r="20964" spans="8:17" x14ac:dyDescent="0.25">
      <c r="H20964" s="59">
        <v>73865</v>
      </c>
      <c r="I20964" s="59" t="s">
        <v>72</v>
      </c>
      <c r="J20964" s="59">
        <v>9145290</v>
      </c>
      <c r="K20964" s="59" t="s">
        <v>21399</v>
      </c>
      <c r="L20964" s="61" t="s">
        <v>81</v>
      </c>
      <c r="M20964" s="61">
        <f>VLOOKUP(H20964,zdroj!C:F,4,0)</f>
        <v>0</v>
      </c>
      <c r="N20964" s="61" t="str">
        <f t="shared" si="654"/>
        <v>-</v>
      </c>
      <c r="P20964" s="73" t="str">
        <f t="shared" si="655"/>
        <v/>
      </c>
      <c r="Q20964" s="61" t="s">
        <v>86</v>
      </c>
    </row>
    <row r="20965" spans="8:17" x14ac:dyDescent="0.25">
      <c r="H20965" s="59">
        <v>73865</v>
      </c>
      <c r="I20965" s="59" t="s">
        <v>72</v>
      </c>
      <c r="J20965" s="59">
        <v>9145303</v>
      </c>
      <c r="K20965" s="59" t="s">
        <v>21400</v>
      </c>
      <c r="L20965" s="61" t="s">
        <v>81</v>
      </c>
      <c r="M20965" s="61">
        <f>VLOOKUP(H20965,zdroj!C:F,4,0)</f>
        <v>0</v>
      </c>
      <c r="N20965" s="61" t="str">
        <f t="shared" si="654"/>
        <v>-</v>
      </c>
      <c r="P20965" s="73" t="str">
        <f t="shared" si="655"/>
        <v/>
      </c>
      <c r="Q20965" s="61" t="s">
        <v>86</v>
      </c>
    </row>
    <row r="20966" spans="8:17" x14ac:dyDescent="0.25">
      <c r="H20966" s="59">
        <v>73865</v>
      </c>
      <c r="I20966" s="59" t="s">
        <v>72</v>
      </c>
      <c r="J20966" s="59">
        <v>9145311</v>
      </c>
      <c r="K20966" s="59" t="s">
        <v>21401</v>
      </c>
      <c r="L20966" s="61" t="s">
        <v>81</v>
      </c>
      <c r="M20966" s="61">
        <f>VLOOKUP(H20966,zdroj!C:F,4,0)</f>
        <v>0</v>
      </c>
      <c r="N20966" s="61" t="str">
        <f t="shared" si="654"/>
        <v>-</v>
      </c>
      <c r="P20966" s="73" t="str">
        <f t="shared" si="655"/>
        <v/>
      </c>
      <c r="Q20966" s="61" t="s">
        <v>86</v>
      </c>
    </row>
    <row r="20967" spans="8:17" x14ac:dyDescent="0.25">
      <c r="H20967" s="59">
        <v>73865</v>
      </c>
      <c r="I20967" s="59" t="s">
        <v>72</v>
      </c>
      <c r="J20967" s="59">
        <v>9145320</v>
      </c>
      <c r="K20967" s="59" t="s">
        <v>21402</v>
      </c>
      <c r="L20967" s="61" t="s">
        <v>81</v>
      </c>
      <c r="M20967" s="61">
        <f>VLOOKUP(H20967,zdroj!C:F,4,0)</f>
        <v>0</v>
      </c>
      <c r="N20967" s="61" t="str">
        <f t="shared" si="654"/>
        <v>-</v>
      </c>
      <c r="P20967" s="73" t="str">
        <f t="shared" si="655"/>
        <v/>
      </c>
      <c r="Q20967" s="61" t="s">
        <v>86</v>
      </c>
    </row>
    <row r="20968" spans="8:17" x14ac:dyDescent="0.25">
      <c r="H20968" s="59">
        <v>73865</v>
      </c>
      <c r="I20968" s="59" t="s">
        <v>72</v>
      </c>
      <c r="J20968" s="59">
        <v>9145338</v>
      </c>
      <c r="K20968" s="59" t="s">
        <v>21403</v>
      </c>
      <c r="L20968" s="61" t="s">
        <v>81</v>
      </c>
      <c r="M20968" s="61">
        <f>VLOOKUP(H20968,zdroj!C:F,4,0)</f>
        <v>0</v>
      </c>
      <c r="N20968" s="61" t="str">
        <f t="shared" si="654"/>
        <v>-</v>
      </c>
      <c r="P20968" s="73" t="str">
        <f t="shared" si="655"/>
        <v/>
      </c>
      <c r="Q20968" s="61" t="s">
        <v>86</v>
      </c>
    </row>
    <row r="20969" spans="8:17" x14ac:dyDescent="0.25">
      <c r="H20969" s="59">
        <v>73865</v>
      </c>
      <c r="I20969" s="59" t="s">
        <v>72</v>
      </c>
      <c r="J20969" s="59">
        <v>9145346</v>
      </c>
      <c r="K20969" s="59" t="s">
        <v>21404</v>
      </c>
      <c r="L20969" s="61" t="s">
        <v>81</v>
      </c>
      <c r="M20969" s="61">
        <f>VLOOKUP(H20969,zdroj!C:F,4,0)</f>
        <v>0</v>
      </c>
      <c r="N20969" s="61" t="str">
        <f t="shared" si="654"/>
        <v>-</v>
      </c>
      <c r="P20969" s="73" t="str">
        <f t="shared" si="655"/>
        <v/>
      </c>
      <c r="Q20969" s="61" t="s">
        <v>86</v>
      </c>
    </row>
    <row r="20970" spans="8:17" x14ac:dyDescent="0.25">
      <c r="H20970" s="59">
        <v>73865</v>
      </c>
      <c r="I20970" s="59" t="s">
        <v>72</v>
      </c>
      <c r="J20970" s="59">
        <v>9145354</v>
      </c>
      <c r="K20970" s="59" t="s">
        <v>21405</v>
      </c>
      <c r="L20970" s="61" t="s">
        <v>81</v>
      </c>
      <c r="M20970" s="61">
        <f>VLOOKUP(H20970,zdroj!C:F,4,0)</f>
        <v>0</v>
      </c>
      <c r="N20970" s="61" t="str">
        <f t="shared" si="654"/>
        <v>-</v>
      </c>
      <c r="P20970" s="73" t="str">
        <f t="shared" si="655"/>
        <v/>
      </c>
      <c r="Q20970" s="61" t="s">
        <v>86</v>
      </c>
    </row>
    <row r="20971" spans="8:17" x14ac:dyDescent="0.25">
      <c r="H20971" s="59">
        <v>73865</v>
      </c>
      <c r="I20971" s="59" t="s">
        <v>72</v>
      </c>
      <c r="J20971" s="59">
        <v>9145362</v>
      </c>
      <c r="K20971" s="59" t="s">
        <v>21406</v>
      </c>
      <c r="L20971" s="61" t="s">
        <v>81</v>
      </c>
      <c r="M20971" s="61">
        <f>VLOOKUP(H20971,zdroj!C:F,4,0)</f>
        <v>0</v>
      </c>
      <c r="N20971" s="61" t="str">
        <f t="shared" si="654"/>
        <v>-</v>
      </c>
      <c r="P20971" s="73" t="str">
        <f t="shared" si="655"/>
        <v/>
      </c>
      <c r="Q20971" s="61" t="s">
        <v>86</v>
      </c>
    </row>
    <row r="20972" spans="8:17" x14ac:dyDescent="0.25">
      <c r="H20972" s="59">
        <v>73865</v>
      </c>
      <c r="I20972" s="59" t="s">
        <v>72</v>
      </c>
      <c r="J20972" s="59">
        <v>9145371</v>
      </c>
      <c r="K20972" s="59" t="s">
        <v>21407</v>
      </c>
      <c r="L20972" s="61" t="s">
        <v>114</v>
      </c>
      <c r="M20972" s="61">
        <f>VLOOKUP(H20972,zdroj!C:F,4,0)</f>
        <v>0</v>
      </c>
      <c r="N20972" s="61" t="str">
        <f t="shared" si="654"/>
        <v>katC</v>
      </c>
      <c r="P20972" s="73" t="str">
        <f t="shared" si="655"/>
        <v/>
      </c>
      <c r="Q20972" s="61" t="s">
        <v>31</v>
      </c>
    </row>
    <row r="20973" spans="8:17" x14ac:dyDescent="0.25">
      <c r="H20973" s="59">
        <v>73865</v>
      </c>
      <c r="I20973" s="59" t="s">
        <v>72</v>
      </c>
      <c r="J20973" s="59">
        <v>9145389</v>
      </c>
      <c r="K20973" s="59" t="s">
        <v>21408</v>
      </c>
      <c r="L20973" s="61" t="s">
        <v>114</v>
      </c>
      <c r="M20973" s="61">
        <f>VLOOKUP(H20973,zdroj!C:F,4,0)</f>
        <v>0</v>
      </c>
      <c r="N20973" s="61" t="str">
        <f t="shared" si="654"/>
        <v>katC</v>
      </c>
      <c r="P20973" s="73" t="str">
        <f t="shared" si="655"/>
        <v/>
      </c>
      <c r="Q20973" s="61" t="s">
        <v>31</v>
      </c>
    </row>
    <row r="20974" spans="8:17" x14ac:dyDescent="0.25">
      <c r="H20974" s="59">
        <v>73865</v>
      </c>
      <c r="I20974" s="59" t="s">
        <v>72</v>
      </c>
      <c r="J20974" s="59">
        <v>9145397</v>
      </c>
      <c r="K20974" s="59" t="s">
        <v>21409</v>
      </c>
      <c r="L20974" s="61" t="s">
        <v>114</v>
      </c>
      <c r="M20974" s="61">
        <f>VLOOKUP(H20974,zdroj!C:F,4,0)</f>
        <v>0</v>
      </c>
      <c r="N20974" s="61" t="str">
        <f t="shared" si="654"/>
        <v>katC</v>
      </c>
      <c r="P20974" s="73" t="str">
        <f t="shared" si="655"/>
        <v/>
      </c>
      <c r="Q20974" s="61" t="s">
        <v>31</v>
      </c>
    </row>
    <row r="20975" spans="8:17" x14ac:dyDescent="0.25">
      <c r="H20975" s="59">
        <v>73865</v>
      </c>
      <c r="I20975" s="59" t="s">
        <v>72</v>
      </c>
      <c r="J20975" s="59">
        <v>9145401</v>
      </c>
      <c r="K20975" s="59" t="s">
        <v>21410</v>
      </c>
      <c r="L20975" s="61" t="s">
        <v>114</v>
      </c>
      <c r="M20975" s="61">
        <f>VLOOKUP(H20975,zdroj!C:F,4,0)</f>
        <v>0</v>
      </c>
      <c r="N20975" s="61" t="str">
        <f t="shared" si="654"/>
        <v>katC</v>
      </c>
      <c r="P20975" s="73" t="str">
        <f t="shared" si="655"/>
        <v/>
      </c>
      <c r="Q20975" s="61" t="s">
        <v>31</v>
      </c>
    </row>
    <row r="20976" spans="8:17" x14ac:dyDescent="0.25">
      <c r="H20976" s="59">
        <v>73865</v>
      </c>
      <c r="I20976" s="59" t="s">
        <v>72</v>
      </c>
      <c r="J20976" s="59">
        <v>9145419</v>
      </c>
      <c r="K20976" s="59" t="s">
        <v>21411</v>
      </c>
      <c r="L20976" s="61" t="s">
        <v>114</v>
      </c>
      <c r="M20976" s="61">
        <f>VLOOKUP(H20976,zdroj!C:F,4,0)</f>
        <v>0</v>
      </c>
      <c r="N20976" s="61" t="str">
        <f t="shared" si="654"/>
        <v>katC</v>
      </c>
      <c r="P20976" s="73" t="str">
        <f t="shared" si="655"/>
        <v/>
      </c>
      <c r="Q20976" s="61" t="s">
        <v>31</v>
      </c>
    </row>
    <row r="20977" spans="8:17" x14ac:dyDescent="0.25">
      <c r="H20977" s="59">
        <v>73865</v>
      </c>
      <c r="I20977" s="59" t="s">
        <v>72</v>
      </c>
      <c r="J20977" s="59">
        <v>9145427</v>
      </c>
      <c r="K20977" s="59" t="s">
        <v>21412</v>
      </c>
      <c r="L20977" s="61" t="s">
        <v>114</v>
      </c>
      <c r="M20977" s="61">
        <f>VLOOKUP(H20977,zdroj!C:F,4,0)</f>
        <v>0</v>
      </c>
      <c r="N20977" s="61" t="str">
        <f t="shared" si="654"/>
        <v>katC</v>
      </c>
      <c r="P20977" s="73" t="str">
        <f t="shared" si="655"/>
        <v/>
      </c>
      <c r="Q20977" s="61" t="s">
        <v>31</v>
      </c>
    </row>
    <row r="20978" spans="8:17" x14ac:dyDescent="0.25">
      <c r="H20978" s="59">
        <v>73865</v>
      </c>
      <c r="I20978" s="59" t="s">
        <v>72</v>
      </c>
      <c r="J20978" s="59">
        <v>9145435</v>
      </c>
      <c r="K20978" s="59" t="s">
        <v>21413</v>
      </c>
      <c r="L20978" s="61" t="s">
        <v>114</v>
      </c>
      <c r="M20978" s="61">
        <f>VLOOKUP(H20978,zdroj!C:F,4,0)</f>
        <v>0</v>
      </c>
      <c r="N20978" s="61" t="str">
        <f t="shared" si="654"/>
        <v>katC</v>
      </c>
      <c r="P20978" s="73" t="str">
        <f t="shared" si="655"/>
        <v/>
      </c>
      <c r="Q20978" s="61" t="s">
        <v>31</v>
      </c>
    </row>
    <row r="20979" spans="8:17" x14ac:dyDescent="0.25">
      <c r="H20979" s="59">
        <v>73865</v>
      </c>
      <c r="I20979" s="59" t="s">
        <v>72</v>
      </c>
      <c r="J20979" s="59">
        <v>9145443</v>
      </c>
      <c r="K20979" s="59" t="s">
        <v>21414</v>
      </c>
      <c r="L20979" s="61" t="s">
        <v>114</v>
      </c>
      <c r="M20979" s="61">
        <f>VLOOKUP(H20979,zdroj!C:F,4,0)</f>
        <v>0</v>
      </c>
      <c r="N20979" s="61" t="str">
        <f t="shared" si="654"/>
        <v>katC</v>
      </c>
      <c r="P20979" s="73" t="str">
        <f t="shared" si="655"/>
        <v/>
      </c>
      <c r="Q20979" s="61" t="s">
        <v>31</v>
      </c>
    </row>
    <row r="20980" spans="8:17" x14ac:dyDescent="0.25">
      <c r="H20980" s="59">
        <v>73865</v>
      </c>
      <c r="I20980" s="59" t="s">
        <v>72</v>
      </c>
      <c r="J20980" s="59">
        <v>26002329</v>
      </c>
      <c r="K20980" s="59" t="s">
        <v>21415</v>
      </c>
      <c r="L20980" s="61" t="s">
        <v>81</v>
      </c>
      <c r="M20980" s="61">
        <f>VLOOKUP(H20980,zdroj!C:F,4,0)</f>
        <v>0</v>
      </c>
      <c r="N20980" s="61" t="str">
        <f t="shared" si="654"/>
        <v>-</v>
      </c>
      <c r="P20980" s="73" t="str">
        <f t="shared" si="655"/>
        <v/>
      </c>
      <c r="Q20980" s="61" t="s">
        <v>86</v>
      </c>
    </row>
    <row r="20981" spans="8:17" x14ac:dyDescent="0.25">
      <c r="H20981" s="59">
        <v>73865</v>
      </c>
      <c r="I20981" s="59" t="s">
        <v>72</v>
      </c>
      <c r="J20981" s="59">
        <v>26653567</v>
      </c>
      <c r="K20981" s="59" t="s">
        <v>21416</v>
      </c>
      <c r="L20981" s="61" t="s">
        <v>81</v>
      </c>
      <c r="M20981" s="61">
        <f>VLOOKUP(H20981,zdroj!C:F,4,0)</f>
        <v>0</v>
      </c>
      <c r="N20981" s="61" t="str">
        <f t="shared" si="654"/>
        <v>-</v>
      </c>
      <c r="P20981" s="73" t="str">
        <f t="shared" si="655"/>
        <v/>
      </c>
      <c r="Q20981" s="61" t="s">
        <v>86</v>
      </c>
    </row>
    <row r="20982" spans="8:17" x14ac:dyDescent="0.25">
      <c r="H20982" s="59">
        <v>73865</v>
      </c>
      <c r="I20982" s="59" t="s">
        <v>72</v>
      </c>
      <c r="J20982" s="59">
        <v>27197361</v>
      </c>
      <c r="K20982" s="59" t="s">
        <v>21417</v>
      </c>
      <c r="L20982" s="61" t="s">
        <v>81</v>
      </c>
      <c r="M20982" s="61">
        <f>VLOOKUP(H20982,zdroj!C:F,4,0)</f>
        <v>0</v>
      </c>
      <c r="N20982" s="61" t="str">
        <f t="shared" si="654"/>
        <v>-</v>
      </c>
      <c r="P20982" s="73" t="str">
        <f t="shared" si="655"/>
        <v/>
      </c>
      <c r="Q20982" s="61" t="s">
        <v>86</v>
      </c>
    </row>
    <row r="20983" spans="8:17" x14ac:dyDescent="0.25">
      <c r="H20983" s="59">
        <v>73865</v>
      </c>
      <c r="I20983" s="59" t="s">
        <v>72</v>
      </c>
      <c r="J20983" s="59">
        <v>27197379</v>
      </c>
      <c r="K20983" s="59" t="s">
        <v>21418</v>
      </c>
      <c r="L20983" s="61" t="s">
        <v>114</v>
      </c>
      <c r="M20983" s="61">
        <f>VLOOKUP(H20983,zdroj!C:F,4,0)</f>
        <v>0</v>
      </c>
      <c r="N20983" s="61" t="str">
        <f t="shared" si="654"/>
        <v>katC</v>
      </c>
      <c r="P20983" s="73" t="str">
        <f t="shared" si="655"/>
        <v/>
      </c>
      <c r="Q20983" s="61" t="s">
        <v>31</v>
      </c>
    </row>
    <row r="20984" spans="8:17" x14ac:dyDescent="0.25">
      <c r="H20984" s="59">
        <v>73865</v>
      </c>
      <c r="I20984" s="59" t="s">
        <v>72</v>
      </c>
      <c r="J20984" s="59">
        <v>27197387</v>
      </c>
      <c r="K20984" s="59" t="s">
        <v>21419</v>
      </c>
      <c r="L20984" s="61" t="s">
        <v>114</v>
      </c>
      <c r="M20984" s="61">
        <f>VLOOKUP(H20984,zdroj!C:F,4,0)</f>
        <v>0</v>
      </c>
      <c r="N20984" s="61" t="str">
        <f t="shared" si="654"/>
        <v>katC</v>
      </c>
      <c r="P20984" s="73" t="str">
        <f t="shared" si="655"/>
        <v/>
      </c>
      <c r="Q20984" s="61" t="s">
        <v>31</v>
      </c>
    </row>
    <row r="20985" spans="8:17" x14ac:dyDescent="0.25">
      <c r="H20985" s="59">
        <v>73865</v>
      </c>
      <c r="I20985" s="59" t="s">
        <v>72</v>
      </c>
      <c r="J20985" s="59">
        <v>27446662</v>
      </c>
      <c r="K20985" s="59" t="s">
        <v>21420</v>
      </c>
      <c r="L20985" s="61" t="s">
        <v>81</v>
      </c>
      <c r="M20985" s="61">
        <f>VLOOKUP(H20985,zdroj!C:F,4,0)</f>
        <v>0</v>
      </c>
      <c r="N20985" s="61" t="str">
        <f t="shared" si="654"/>
        <v>-</v>
      </c>
      <c r="P20985" s="73" t="str">
        <f t="shared" si="655"/>
        <v/>
      </c>
      <c r="Q20985" s="61" t="s">
        <v>86</v>
      </c>
    </row>
    <row r="20986" spans="8:17" x14ac:dyDescent="0.25">
      <c r="H20986" s="59">
        <v>73865</v>
      </c>
      <c r="I20986" s="59" t="s">
        <v>72</v>
      </c>
      <c r="J20986" s="59">
        <v>28246896</v>
      </c>
      <c r="K20986" s="59" t="s">
        <v>21421</v>
      </c>
      <c r="L20986" s="61" t="s">
        <v>81</v>
      </c>
      <c r="M20986" s="61">
        <f>VLOOKUP(H20986,zdroj!C:F,4,0)</f>
        <v>0</v>
      </c>
      <c r="N20986" s="61" t="str">
        <f t="shared" si="654"/>
        <v>-</v>
      </c>
      <c r="P20986" s="73" t="str">
        <f t="shared" si="655"/>
        <v/>
      </c>
      <c r="Q20986" s="61" t="s">
        <v>86</v>
      </c>
    </row>
    <row r="20987" spans="8:17" x14ac:dyDescent="0.25">
      <c r="H20987" s="59">
        <v>73865</v>
      </c>
      <c r="I20987" s="59" t="s">
        <v>72</v>
      </c>
      <c r="J20987" s="59">
        <v>31247903</v>
      </c>
      <c r="K20987" s="59" t="s">
        <v>21422</v>
      </c>
      <c r="L20987" s="61" t="s">
        <v>81</v>
      </c>
      <c r="M20987" s="61">
        <f>VLOOKUP(H20987,zdroj!C:F,4,0)</f>
        <v>0</v>
      </c>
      <c r="N20987" s="61" t="str">
        <f t="shared" si="654"/>
        <v>-</v>
      </c>
      <c r="P20987" s="73" t="str">
        <f t="shared" si="655"/>
        <v/>
      </c>
      <c r="Q20987" s="61" t="s">
        <v>86</v>
      </c>
    </row>
    <row r="20988" spans="8:17" x14ac:dyDescent="0.25">
      <c r="H20988" s="59">
        <v>73865</v>
      </c>
      <c r="I20988" s="59" t="s">
        <v>72</v>
      </c>
      <c r="J20988" s="59">
        <v>40787770</v>
      </c>
      <c r="K20988" s="59" t="s">
        <v>21423</v>
      </c>
      <c r="L20988" s="61" t="s">
        <v>81</v>
      </c>
      <c r="M20988" s="61">
        <f>VLOOKUP(H20988,zdroj!C:F,4,0)</f>
        <v>0</v>
      </c>
      <c r="N20988" s="61" t="str">
        <f t="shared" si="654"/>
        <v>-</v>
      </c>
      <c r="P20988" s="73" t="str">
        <f t="shared" si="655"/>
        <v/>
      </c>
      <c r="Q20988" s="61" t="s">
        <v>86</v>
      </c>
    </row>
    <row r="20989" spans="8:17" x14ac:dyDescent="0.25">
      <c r="H20989" s="59">
        <v>73865</v>
      </c>
      <c r="I20989" s="59" t="s">
        <v>72</v>
      </c>
      <c r="J20989" s="59">
        <v>51362813</v>
      </c>
      <c r="K20989" s="59" t="s">
        <v>21424</v>
      </c>
      <c r="L20989" s="61" t="s">
        <v>81</v>
      </c>
      <c r="M20989" s="61">
        <f>VLOOKUP(H20989,zdroj!C:F,4,0)</f>
        <v>0</v>
      </c>
      <c r="N20989" s="61" t="str">
        <f t="shared" si="654"/>
        <v>-</v>
      </c>
      <c r="P20989" s="73" t="str">
        <f t="shared" si="655"/>
        <v/>
      </c>
      <c r="Q20989" s="61" t="s">
        <v>86</v>
      </c>
    </row>
    <row r="20990" spans="8:17" x14ac:dyDescent="0.25">
      <c r="H20990" s="59">
        <v>73865</v>
      </c>
      <c r="I20990" s="59" t="s">
        <v>72</v>
      </c>
      <c r="J20990" s="59">
        <v>72684208</v>
      </c>
      <c r="K20990" s="59" t="s">
        <v>21425</v>
      </c>
      <c r="L20990" s="61" t="s">
        <v>81</v>
      </c>
      <c r="M20990" s="61">
        <f>VLOOKUP(H20990,zdroj!C:F,4,0)</f>
        <v>0</v>
      </c>
      <c r="N20990" s="61" t="str">
        <f t="shared" si="654"/>
        <v>-</v>
      </c>
      <c r="P20990" s="73" t="str">
        <f t="shared" si="655"/>
        <v/>
      </c>
      <c r="Q20990" s="61" t="s">
        <v>86</v>
      </c>
    </row>
    <row r="20991" spans="8:17" x14ac:dyDescent="0.25">
      <c r="H20991" s="59">
        <v>73865</v>
      </c>
      <c r="I20991" s="59" t="s">
        <v>72</v>
      </c>
      <c r="J20991" s="59">
        <v>78030668</v>
      </c>
      <c r="K20991" s="59" t="s">
        <v>21426</v>
      </c>
      <c r="L20991" s="61" t="s">
        <v>81</v>
      </c>
      <c r="M20991" s="61">
        <f>VLOOKUP(H20991,zdroj!C:F,4,0)</f>
        <v>0</v>
      </c>
      <c r="N20991" s="61" t="str">
        <f t="shared" si="654"/>
        <v>-</v>
      </c>
      <c r="P20991" s="73" t="str">
        <f t="shared" si="655"/>
        <v/>
      </c>
      <c r="Q20991" s="61" t="s">
        <v>86</v>
      </c>
    </row>
    <row r="20992" spans="8:17" x14ac:dyDescent="0.25">
      <c r="H20992" s="59">
        <v>73873</v>
      </c>
      <c r="I20992" s="59" t="s">
        <v>69</v>
      </c>
      <c r="J20992" s="59">
        <v>9145451</v>
      </c>
      <c r="K20992" s="59" t="s">
        <v>21427</v>
      </c>
      <c r="L20992" s="61" t="s">
        <v>113</v>
      </c>
      <c r="M20992" s="61">
        <f>VLOOKUP(H20992,zdroj!C:F,4,0)</f>
        <v>0</v>
      </c>
      <c r="N20992" s="61" t="str">
        <f t="shared" si="654"/>
        <v>katB</v>
      </c>
      <c r="P20992" s="73" t="str">
        <f t="shared" si="655"/>
        <v/>
      </c>
      <c r="Q20992" s="61" t="s">
        <v>30</v>
      </c>
    </row>
    <row r="20993" spans="8:17" x14ac:dyDescent="0.25">
      <c r="H20993" s="59">
        <v>73873</v>
      </c>
      <c r="I20993" s="59" t="s">
        <v>69</v>
      </c>
      <c r="J20993" s="59">
        <v>9145460</v>
      </c>
      <c r="K20993" s="59" t="s">
        <v>21428</v>
      </c>
      <c r="L20993" s="61" t="s">
        <v>113</v>
      </c>
      <c r="M20993" s="61">
        <f>VLOOKUP(H20993,zdroj!C:F,4,0)</f>
        <v>0</v>
      </c>
      <c r="N20993" s="61" t="str">
        <f t="shared" si="654"/>
        <v>katB</v>
      </c>
      <c r="P20993" s="73" t="str">
        <f t="shared" si="655"/>
        <v/>
      </c>
      <c r="Q20993" s="61" t="s">
        <v>30</v>
      </c>
    </row>
    <row r="20994" spans="8:17" x14ac:dyDescent="0.25">
      <c r="H20994" s="59">
        <v>73873</v>
      </c>
      <c r="I20994" s="59" t="s">
        <v>69</v>
      </c>
      <c r="J20994" s="59">
        <v>9145478</v>
      </c>
      <c r="K20994" s="59" t="s">
        <v>21429</v>
      </c>
      <c r="L20994" s="61" t="s">
        <v>113</v>
      </c>
      <c r="M20994" s="61">
        <f>VLOOKUP(H20994,zdroj!C:F,4,0)</f>
        <v>0</v>
      </c>
      <c r="N20994" s="61" t="str">
        <f t="shared" si="654"/>
        <v>katB</v>
      </c>
      <c r="P20994" s="73" t="str">
        <f t="shared" si="655"/>
        <v/>
      </c>
      <c r="Q20994" s="61" t="s">
        <v>30</v>
      </c>
    </row>
    <row r="20995" spans="8:17" x14ac:dyDescent="0.25">
      <c r="H20995" s="59">
        <v>73873</v>
      </c>
      <c r="I20995" s="59" t="s">
        <v>69</v>
      </c>
      <c r="J20995" s="59">
        <v>9145494</v>
      </c>
      <c r="K20995" s="59" t="s">
        <v>21430</v>
      </c>
      <c r="L20995" s="61" t="s">
        <v>113</v>
      </c>
      <c r="M20995" s="61">
        <f>VLOOKUP(H20995,zdroj!C:F,4,0)</f>
        <v>0</v>
      </c>
      <c r="N20995" s="61" t="str">
        <f t="shared" si="654"/>
        <v>katB</v>
      </c>
      <c r="P20995" s="73" t="str">
        <f t="shared" si="655"/>
        <v/>
      </c>
      <c r="Q20995" s="61" t="s">
        <v>30</v>
      </c>
    </row>
    <row r="20996" spans="8:17" x14ac:dyDescent="0.25">
      <c r="H20996" s="59">
        <v>73873</v>
      </c>
      <c r="I20996" s="59" t="s">
        <v>69</v>
      </c>
      <c r="J20996" s="59">
        <v>9145508</v>
      </c>
      <c r="K20996" s="59" t="s">
        <v>21431</v>
      </c>
      <c r="L20996" s="61" t="s">
        <v>113</v>
      </c>
      <c r="M20996" s="61">
        <f>VLOOKUP(H20996,zdroj!C:F,4,0)</f>
        <v>0</v>
      </c>
      <c r="N20996" s="61" t="str">
        <f t="shared" si="654"/>
        <v>katB</v>
      </c>
      <c r="P20996" s="73" t="str">
        <f t="shared" si="655"/>
        <v/>
      </c>
      <c r="Q20996" s="61" t="s">
        <v>30</v>
      </c>
    </row>
    <row r="20997" spans="8:17" x14ac:dyDescent="0.25">
      <c r="H20997" s="59">
        <v>73873</v>
      </c>
      <c r="I20997" s="59" t="s">
        <v>69</v>
      </c>
      <c r="J20997" s="59">
        <v>9145516</v>
      </c>
      <c r="K20997" s="59" t="s">
        <v>21432</v>
      </c>
      <c r="L20997" s="61" t="s">
        <v>113</v>
      </c>
      <c r="M20997" s="61">
        <f>VLOOKUP(H20997,zdroj!C:F,4,0)</f>
        <v>0</v>
      </c>
      <c r="N20997" s="61" t="str">
        <f t="shared" si="654"/>
        <v>katB</v>
      </c>
      <c r="P20997" s="73" t="str">
        <f t="shared" si="655"/>
        <v/>
      </c>
      <c r="Q20997" s="61" t="s">
        <v>30</v>
      </c>
    </row>
    <row r="20998" spans="8:17" x14ac:dyDescent="0.25">
      <c r="H20998" s="59">
        <v>73873</v>
      </c>
      <c r="I20998" s="59" t="s">
        <v>69</v>
      </c>
      <c r="J20998" s="59">
        <v>9145524</v>
      </c>
      <c r="K20998" s="59" t="s">
        <v>21433</v>
      </c>
      <c r="L20998" s="61" t="s">
        <v>113</v>
      </c>
      <c r="M20998" s="61">
        <f>VLOOKUP(H20998,zdroj!C:F,4,0)</f>
        <v>0</v>
      </c>
      <c r="N20998" s="61" t="str">
        <f t="shared" si="654"/>
        <v>katB</v>
      </c>
      <c r="P20998" s="73" t="str">
        <f t="shared" si="655"/>
        <v/>
      </c>
      <c r="Q20998" s="61" t="s">
        <v>30</v>
      </c>
    </row>
    <row r="20999" spans="8:17" x14ac:dyDescent="0.25">
      <c r="H20999" s="59">
        <v>73873</v>
      </c>
      <c r="I20999" s="59" t="s">
        <v>69</v>
      </c>
      <c r="J20999" s="59">
        <v>9145532</v>
      </c>
      <c r="K20999" s="59" t="s">
        <v>21434</v>
      </c>
      <c r="L20999" s="61" t="s">
        <v>113</v>
      </c>
      <c r="M20999" s="61">
        <f>VLOOKUP(H20999,zdroj!C:F,4,0)</f>
        <v>0</v>
      </c>
      <c r="N20999" s="61" t="str">
        <f t="shared" ref="N20999:N21062" si="656">IF(M20999="A",IF(L20999="katA","katB",L20999),L20999)</f>
        <v>katB</v>
      </c>
      <c r="P20999" s="73" t="str">
        <f t="shared" ref="P20999:P21062" si="657">IF(O20999="A",1,"")</f>
        <v/>
      </c>
      <c r="Q20999" s="61" t="s">
        <v>30</v>
      </c>
    </row>
    <row r="21000" spans="8:17" x14ac:dyDescent="0.25">
      <c r="H21000" s="59">
        <v>73873</v>
      </c>
      <c r="I21000" s="59" t="s">
        <v>69</v>
      </c>
      <c r="J21000" s="59">
        <v>9145541</v>
      </c>
      <c r="K21000" s="59" t="s">
        <v>21435</v>
      </c>
      <c r="L21000" s="61" t="s">
        <v>113</v>
      </c>
      <c r="M21000" s="61">
        <f>VLOOKUP(H21000,zdroj!C:F,4,0)</f>
        <v>0</v>
      </c>
      <c r="N21000" s="61" t="str">
        <f t="shared" si="656"/>
        <v>katB</v>
      </c>
      <c r="P21000" s="73" t="str">
        <f t="shared" si="657"/>
        <v/>
      </c>
      <c r="Q21000" s="61" t="s">
        <v>30</v>
      </c>
    </row>
    <row r="21001" spans="8:17" x14ac:dyDescent="0.25">
      <c r="H21001" s="59">
        <v>73873</v>
      </c>
      <c r="I21001" s="59" t="s">
        <v>69</v>
      </c>
      <c r="J21001" s="59">
        <v>9145559</v>
      </c>
      <c r="K21001" s="59" t="s">
        <v>21436</v>
      </c>
      <c r="L21001" s="61" t="s">
        <v>113</v>
      </c>
      <c r="M21001" s="61">
        <f>VLOOKUP(H21001,zdroj!C:F,4,0)</f>
        <v>0</v>
      </c>
      <c r="N21001" s="61" t="str">
        <f t="shared" si="656"/>
        <v>katB</v>
      </c>
      <c r="P21001" s="73" t="str">
        <f t="shared" si="657"/>
        <v/>
      </c>
      <c r="Q21001" s="61" t="s">
        <v>30</v>
      </c>
    </row>
    <row r="21002" spans="8:17" x14ac:dyDescent="0.25">
      <c r="H21002" s="59">
        <v>73873</v>
      </c>
      <c r="I21002" s="59" t="s">
        <v>69</v>
      </c>
      <c r="J21002" s="59">
        <v>9145567</v>
      </c>
      <c r="K21002" s="59" t="s">
        <v>21437</v>
      </c>
      <c r="L21002" s="61" t="s">
        <v>113</v>
      </c>
      <c r="M21002" s="61">
        <f>VLOOKUP(H21002,zdroj!C:F,4,0)</f>
        <v>0</v>
      </c>
      <c r="N21002" s="61" t="str">
        <f t="shared" si="656"/>
        <v>katB</v>
      </c>
      <c r="P21002" s="73" t="str">
        <f t="shared" si="657"/>
        <v/>
      </c>
      <c r="Q21002" s="61" t="s">
        <v>30</v>
      </c>
    </row>
    <row r="21003" spans="8:17" x14ac:dyDescent="0.25">
      <c r="H21003" s="59">
        <v>73873</v>
      </c>
      <c r="I21003" s="59" t="s">
        <v>69</v>
      </c>
      <c r="J21003" s="59">
        <v>9145575</v>
      </c>
      <c r="K21003" s="59" t="s">
        <v>21438</v>
      </c>
      <c r="L21003" s="61" t="s">
        <v>113</v>
      </c>
      <c r="M21003" s="61">
        <f>VLOOKUP(H21003,zdroj!C:F,4,0)</f>
        <v>0</v>
      </c>
      <c r="N21003" s="61" t="str">
        <f t="shared" si="656"/>
        <v>katB</v>
      </c>
      <c r="P21003" s="73" t="str">
        <f t="shared" si="657"/>
        <v/>
      </c>
      <c r="Q21003" s="61" t="s">
        <v>30</v>
      </c>
    </row>
    <row r="21004" spans="8:17" x14ac:dyDescent="0.25">
      <c r="H21004" s="59">
        <v>73873</v>
      </c>
      <c r="I21004" s="59" t="s">
        <v>69</v>
      </c>
      <c r="J21004" s="59">
        <v>9145583</v>
      </c>
      <c r="K21004" s="59" t="s">
        <v>21439</v>
      </c>
      <c r="L21004" s="61" t="s">
        <v>113</v>
      </c>
      <c r="M21004" s="61">
        <f>VLOOKUP(H21004,zdroj!C:F,4,0)</f>
        <v>0</v>
      </c>
      <c r="N21004" s="61" t="str">
        <f t="shared" si="656"/>
        <v>katB</v>
      </c>
      <c r="P21004" s="73" t="str">
        <f t="shared" si="657"/>
        <v/>
      </c>
      <c r="Q21004" s="61" t="s">
        <v>30</v>
      </c>
    </row>
    <row r="21005" spans="8:17" x14ac:dyDescent="0.25">
      <c r="H21005" s="59">
        <v>73873</v>
      </c>
      <c r="I21005" s="59" t="s">
        <v>69</v>
      </c>
      <c r="J21005" s="59">
        <v>9145591</v>
      </c>
      <c r="K21005" s="59" t="s">
        <v>21440</v>
      </c>
      <c r="L21005" s="61" t="s">
        <v>113</v>
      </c>
      <c r="M21005" s="61">
        <f>VLOOKUP(H21005,zdroj!C:F,4,0)</f>
        <v>0</v>
      </c>
      <c r="N21005" s="61" t="str">
        <f t="shared" si="656"/>
        <v>katB</v>
      </c>
      <c r="P21005" s="73" t="str">
        <f t="shared" si="657"/>
        <v/>
      </c>
      <c r="Q21005" s="61" t="s">
        <v>30</v>
      </c>
    </row>
    <row r="21006" spans="8:17" x14ac:dyDescent="0.25">
      <c r="H21006" s="59">
        <v>73873</v>
      </c>
      <c r="I21006" s="59" t="s">
        <v>69</v>
      </c>
      <c r="J21006" s="59">
        <v>9145613</v>
      </c>
      <c r="K21006" s="59" t="s">
        <v>21441</v>
      </c>
      <c r="L21006" s="61" t="s">
        <v>113</v>
      </c>
      <c r="M21006" s="61">
        <f>VLOOKUP(H21006,zdroj!C:F,4,0)</f>
        <v>0</v>
      </c>
      <c r="N21006" s="61" t="str">
        <f t="shared" si="656"/>
        <v>katB</v>
      </c>
      <c r="P21006" s="73" t="str">
        <f t="shared" si="657"/>
        <v/>
      </c>
      <c r="Q21006" s="61" t="s">
        <v>30</v>
      </c>
    </row>
    <row r="21007" spans="8:17" x14ac:dyDescent="0.25">
      <c r="H21007" s="59">
        <v>73873</v>
      </c>
      <c r="I21007" s="59" t="s">
        <v>69</v>
      </c>
      <c r="J21007" s="59">
        <v>9145621</v>
      </c>
      <c r="K21007" s="59" t="s">
        <v>21442</v>
      </c>
      <c r="L21007" s="61" t="s">
        <v>113</v>
      </c>
      <c r="M21007" s="61">
        <f>VLOOKUP(H21007,zdroj!C:F,4,0)</f>
        <v>0</v>
      </c>
      <c r="N21007" s="61" t="str">
        <f t="shared" si="656"/>
        <v>katB</v>
      </c>
      <c r="P21007" s="73" t="str">
        <f t="shared" si="657"/>
        <v/>
      </c>
      <c r="Q21007" s="61" t="s">
        <v>30</v>
      </c>
    </row>
    <row r="21008" spans="8:17" x14ac:dyDescent="0.25">
      <c r="H21008" s="59">
        <v>73873</v>
      </c>
      <c r="I21008" s="59" t="s">
        <v>69</v>
      </c>
      <c r="J21008" s="59">
        <v>9145648</v>
      </c>
      <c r="K21008" s="59" t="s">
        <v>21443</v>
      </c>
      <c r="L21008" s="61" t="s">
        <v>113</v>
      </c>
      <c r="M21008" s="61">
        <f>VLOOKUP(H21008,zdroj!C:F,4,0)</f>
        <v>0</v>
      </c>
      <c r="N21008" s="61" t="str">
        <f t="shared" si="656"/>
        <v>katB</v>
      </c>
      <c r="P21008" s="73" t="str">
        <f t="shared" si="657"/>
        <v/>
      </c>
      <c r="Q21008" s="61" t="s">
        <v>30</v>
      </c>
    </row>
    <row r="21009" spans="8:17" x14ac:dyDescent="0.25">
      <c r="H21009" s="59">
        <v>73873</v>
      </c>
      <c r="I21009" s="59" t="s">
        <v>69</v>
      </c>
      <c r="J21009" s="59">
        <v>9145656</v>
      </c>
      <c r="K21009" s="59" t="s">
        <v>21444</v>
      </c>
      <c r="L21009" s="61" t="s">
        <v>113</v>
      </c>
      <c r="M21009" s="61">
        <f>VLOOKUP(H21009,zdroj!C:F,4,0)</f>
        <v>0</v>
      </c>
      <c r="N21009" s="61" t="str">
        <f t="shared" si="656"/>
        <v>katB</v>
      </c>
      <c r="P21009" s="73" t="str">
        <f t="shared" si="657"/>
        <v/>
      </c>
      <c r="Q21009" s="61" t="s">
        <v>30</v>
      </c>
    </row>
    <row r="21010" spans="8:17" x14ac:dyDescent="0.25">
      <c r="H21010" s="59">
        <v>73873</v>
      </c>
      <c r="I21010" s="59" t="s">
        <v>69</v>
      </c>
      <c r="J21010" s="59">
        <v>9145672</v>
      </c>
      <c r="K21010" s="59" t="s">
        <v>21445</v>
      </c>
      <c r="L21010" s="61" t="s">
        <v>113</v>
      </c>
      <c r="M21010" s="61">
        <f>VLOOKUP(H21010,zdroj!C:F,4,0)</f>
        <v>0</v>
      </c>
      <c r="N21010" s="61" t="str">
        <f t="shared" si="656"/>
        <v>katB</v>
      </c>
      <c r="P21010" s="73" t="str">
        <f t="shared" si="657"/>
        <v/>
      </c>
      <c r="Q21010" s="61" t="s">
        <v>30</v>
      </c>
    </row>
    <row r="21011" spans="8:17" x14ac:dyDescent="0.25">
      <c r="H21011" s="59">
        <v>73873</v>
      </c>
      <c r="I21011" s="59" t="s">
        <v>69</v>
      </c>
      <c r="J21011" s="59">
        <v>9145699</v>
      </c>
      <c r="K21011" s="59" t="s">
        <v>21446</v>
      </c>
      <c r="L21011" s="61" t="s">
        <v>113</v>
      </c>
      <c r="M21011" s="61">
        <f>VLOOKUP(H21011,zdroj!C:F,4,0)</f>
        <v>0</v>
      </c>
      <c r="N21011" s="61" t="str">
        <f t="shared" si="656"/>
        <v>katB</v>
      </c>
      <c r="P21011" s="73" t="str">
        <f t="shared" si="657"/>
        <v/>
      </c>
      <c r="Q21011" s="61" t="s">
        <v>30</v>
      </c>
    </row>
    <row r="21012" spans="8:17" x14ac:dyDescent="0.25">
      <c r="H21012" s="59">
        <v>73873</v>
      </c>
      <c r="I21012" s="59" t="s">
        <v>69</v>
      </c>
      <c r="J21012" s="59">
        <v>9145711</v>
      </c>
      <c r="K21012" s="59" t="s">
        <v>21447</v>
      </c>
      <c r="L21012" s="61" t="s">
        <v>113</v>
      </c>
      <c r="M21012" s="61">
        <f>VLOOKUP(H21012,zdroj!C:F,4,0)</f>
        <v>0</v>
      </c>
      <c r="N21012" s="61" t="str">
        <f t="shared" si="656"/>
        <v>katB</v>
      </c>
      <c r="P21012" s="73" t="str">
        <f t="shared" si="657"/>
        <v/>
      </c>
      <c r="Q21012" s="61" t="s">
        <v>30</v>
      </c>
    </row>
    <row r="21013" spans="8:17" x14ac:dyDescent="0.25">
      <c r="H21013" s="59">
        <v>73873</v>
      </c>
      <c r="I21013" s="59" t="s">
        <v>69</v>
      </c>
      <c r="J21013" s="59">
        <v>9145729</v>
      </c>
      <c r="K21013" s="59" t="s">
        <v>21448</v>
      </c>
      <c r="L21013" s="61" t="s">
        <v>113</v>
      </c>
      <c r="M21013" s="61">
        <f>VLOOKUP(H21013,zdroj!C:F,4,0)</f>
        <v>0</v>
      </c>
      <c r="N21013" s="61" t="str">
        <f t="shared" si="656"/>
        <v>katB</v>
      </c>
      <c r="P21013" s="73" t="str">
        <f t="shared" si="657"/>
        <v/>
      </c>
      <c r="Q21013" s="61" t="s">
        <v>30</v>
      </c>
    </row>
    <row r="21014" spans="8:17" x14ac:dyDescent="0.25">
      <c r="H21014" s="59">
        <v>73873</v>
      </c>
      <c r="I21014" s="59" t="s">
        <v>69</v>
      </c>
      <c r="J21014" s="59">
        <v>9145737</v>
      </c>
      <c r="K21014" s="59" t="s">
        <v>21449</v>
      </c>
      <c r="L21014" s="61" t="s">
        <v>113</v>
      </c>
      <c r="M21014" s="61">
        <f>VLOOKUP(H21014,zdroj!C:F,4,0)</f>
        <v>0</v>
      </c>
      <c r="N21014" s="61" t="str">
        <f t="shared" si="656"/>
        <v>katB</v>
      </c>
      <c r="P21014" s="73" t="str">
        <f t="shared" si="657"/>
        <v/>
      </c>
      <c r="Q21014" s="61" t="s">
        <v>30</v>
      </c>
    </row>
    <row r="21015" spans="8:17" x14ac:dyDescent="0.25">
      <c r="H21015" s="59">
        <v>73873</v>
      </c>
      <c r="I21015" s="59" t="s">
        <v>69</v>
      </c>
      <c r="J21015" s="59">
        <v>9145745</v>
      </c>
      <c r="K21015" s="59" t="s">
        <v>21450</v>
      </c>
      <c r="L21015" s="61" t="s">
        <v>113</v>
      </c>
      <c r="M21015" s="61">
        <f>VLOOKUP(H21015,zdroj!C:F,4,0)</f>
        <v>0</v>
      </c>
      <c r="N21015" s="61" t="str">
        <f t="shared" si="656"/>
        <v>katB</v>
      </c>
      <c r="P21015" s="73" t="str">
        <f t="shared" si="657"/>
        <v/>
      </c>
      <c r="Q21015" s="61" t="s">
        <v>30</v>
      </c>
    </row>
    <row r="21016" spans="8:17" x14ac:dyDescent="0.25">
      <c r="H21016" s="59">
        <v>73873</v>
      </c>
      <c r="I21016" s="59" t="s">
        <v>69</v>
      </c>
      <c r="J21016" s="59">
        <v>9145753</v>
      </c>
      <c r="K21016" s="59" t="s">
        <v>21451</v>
      </c>
      <c r="L21016" s="61" t="s">
        <v>113</v>
      </c>
      <c r="M21016" s="61">
        <f>VLOOKUP(H21016,zdroj!C:F,4,0)</f>
        <v>0</v>
      </c>
      <c r="N21016" s="61" t="str">
        <f t="shared" si="656"/>
        <v>katB</v>
      </c>
      <c r="P21016" s="73" t="str">
        <f t="shared" si="657"/>
        <v/>
      </c>
      <c r="Q21016" s="61" t="s">
        <v>30</v>
      </c>
    </row>
    <row r="21017" spans="8:17" x14ac:dyDescent="0.25">
      <c r="H21017" s="59">
        <v>73873</v>
      </c>
      <c r="I21017" s="59" t="s">
        <v>69</v>
      </c>
      <c r="J21017" s="59">
        <v>25210319</v>
      </c>
      <c r="K21017" s="59" t="s">
        <v>21452</v>
      </c>
      <c r="L21017" s="61" t="s">
        <v>113</v>
      </c>
      <c r="M21017" s="61">
        <f>VLOOKUP(H21017,zdroj!C:F,4,0)</f>
        <v>0</v>
      </c>
      <c r="N21017" s="61" t="str">
        <f t="shared" si="656"/>
        <v>katB</v>
      </c>
      <c r="P21017" s="73" t="str">
        <f t="shared" si="657"/>
        <v/>
      </c>
      <c r="Q21017" s="61" t="s">
        <v>30</v>
      </c>
    </row>
    <row r="21018" spans="8:17" x14ac:dyDescent="0.25">
      <c r="H21018" s="59">
        <v>73881</v>
      </c>
      <c r="I21018" s="59" t="s">
        <v>69</v>
      </c>
      <c r="J21018" s="59">
        <v>9145770</v>
      </c>
      <c r="K21018" s="59" t="s">
        <v>21453</v>
      </c>
      <c r="L21018" s="61" t="s">
        <v>113</v>
      </c>
      <c r="M21018" s="61">
        <f>VLOOKUP(H21018,zdroj!C:F,4,0)</f>
        <v>0</v>
      </c>
      <c r="N21018" s="61" t="str">
        <f t="shared" si="656"/>
        <v>katB</v>
      </c>
      <c r="P21018" s="73" t="str">
        <f t="shared" si="657"/>
        <v/>
      </c>
      <c r="Q21018" s="61" t="s">
        <v>30</v>
      </c>
    </row>
    <row r="21019" spans="8:17" x14ac:dyDescent="0.25">
      <c r="H21019" s="59">
        <v>73881</v>
      </c>
      <c r="I21019" s="59" t="s">
        <v>69</v>
      </c>
      <c r="J21019" s="59">
        <v>9145788</v>
      </c>
      <c r="K21019" s="59" t="s">
        <v>21454</v>
      </c>
      <c r="L21019" s="61" t="s">
        <v>113</v>
      </c>
      <c r="M21019" s="61">
        <f>VLOOKUP(H21019,zdroj!C:F,4,0)</f>
        <v>0</v>
      </c>
      <c r="N21019" s="61" t="str">
        <f t="shared" si="656"/>
        <v>katB</v>
      </c>
      <c r="P21019" s="73" t="str">
        <f t="shared" si="657"/>
        <v/>
      </c>
      <c r="Q21019" s="61" t="s">
        <v>30</v>
      </c>
    </row>
    <row r="21020" spans="8:17" x14ac:dyDescent="0.25">
      <c r="H21020" s="59">
        <v>73881</v>
      </c>
      <c r="I21020" s="59" t="s">
        <v>69</v>
      </c>
      <c r="J21020" s="59">
        <v>9145796</v>
      </c>
      <c r="K21020" s="59" t="s">
        <v>21455</v>
      </c>
      <c r="L21020" s="61" t="s">
        <v>113</v>
      </c>
      <c r="M21020" s="61">
        <f>VLOOKUP(H21020,zdroj!C:F,4,0)</f>
        <v>0</v>
      </c>
      <c r="N21020" s="61" t="str">
        <f t="shared" si="656"/>
        <v>katB</v>
      </c>
      <c r="P21020" s="73" t="str">
        <f t="shared" si="657"/>
        <v/>
      </c>
      <c r="Q21020" s="61" t="s">
        <v>30</v>
      </c>
    </row>
    <row r="21021" spans="8:17" x14ac:dyDescent="0.25">
      <c r="H21021" s="59">
        <v>73881</v>
      </c>
      <c r="I21021" s="59" t="s">
        <v>69</v>
      </c>
      <c r="J21021" s="59">
        <v>9145800</v>
      </c>
      <c r="K21021" s="59" t="s">
        <v>21456</v>
      </c>
      <c r="L21021" s="61" t="s">
        <v>113</v>
      </c>
      <c r="M21021" s="61">
        <f>VLOOKUP(H21021,zdroj!C:F,4,0)</f>
        <v>0</v>
      </c>
      <c r="N21021" s="61" t="str">
        <f t="shared" si="656"/>
        <v>katB</v>
      </c>
      <c r="P21021" s="73" t="str">
        <f t="shared" si="657"/>
        <v/>
      </c>
      <c r="Q21021" s="61" t="s">
        <v>30</v>
      </c>
    </row>
    <row r="21022" spans="8:17" x14ac:dyDescent="0.25">
      <c r="H21022" s="59">
        <v>73881</v>
      </c>
      <c r="I21022" s="59" t="s">
        <v>69</v>
      </c>
      <c r="J21022" s="59">
        <v>9145818</v>
      </c>
      <c r="K21022" s="59" t="s">
        <v>21457</v>
      </c>
      <c r="L21022" s="61" t="s">
        <v>113</v>
      </c>
      <c r="M21022" s="61">
        <f>VLOOKUP(H21022,zdroj!C:F,4,0)</f>
        <v>0</v>
      </c>
      <c r="N21022" s="61" t="str">
        <f t="shared" si="656"/>
        <v>katB</v>
      </c>
      <c r="P21022" s="73" t="str">
        <f t="shared" si="657"/>
        <v/>
      </c>
      <c r="Q21022" s="61" t="s">
        <v>30</v>
      </c>
    </row>
    <row r="21023" spans="8:17" x14ac:dyDescent="0.25">
      <c r="H21023" s="59">
        <v>73881</v>
      </c>
      <c r="I21023" s="59" t="s">
        <v>69</v>
      </c>
      <c r="J21023" s="59">
        <v>9145826</v>
      </c>
      <c r="K21023" s="59" t="s">
        <v>21458</v>
      </c>
      <c r="L21023" s="61" t="s">
        <v>113</v>
      </c>
      <c r="M21023" s="61">
        <f>VLOOKUP(H21023,zdroj!C:F,4,0)</f>
        <v>0</v>
      </c>
      <c r="N21023" s="61" t="str">
        <f t="shared" si="656"/>
        <v>katB</v>
      </c>
      <c r="P21023" s="73" t="str">
        <f t="shared" si="657"/>
        <v/>
      </c>
      <c r="Q21023" s="61" t="s">
        <v>30</v>
      </c>
    </row>
    <row r="21024" spans="8:17" x14ac:dyDescent="0.25">
      <c r="H21024" s="59">
        <v>73881</v>
      </c>
      <c r="I21024" s="59" t="s">
        <v>69</v>
      </c>
      <c r="J21024" s="59">
        <v>9145834</v>
      </c>
      <c r="K21024" s="59" t="s">
        <v>21459</v>
      </c>
      <c r="L21024" s="61" t="s">
        <v>113</v>
      </c>
      <c r="M21024" s="61">
        <f>VLOOKUP(H21024,zdroj!C:F,4,0)</f>
        <v>0</v>
      </c>
      <c r="N21024" s="61" t="str">
        <f t="shared" si="656"/>
        <v>katB</v>
      </c>
      <c r="P21024" s="73" t="str">
        <f t="shared" si="657"/>
        <v/>
      </c>
      <c r="Q21024" s="61" t="s">
        <v>30</v>
      </c>
    </row>
    <row r="21025" spans="8:17" x14ac:dyDescent="0.25">
      <c r="H21025" s="59">
        <v>73881</v>
      </c>
      <c r="I21025" s="59" t="s">
        <v>69</v>
      </c>
      <c r="J21025" s="59">
        <v>9145842</v>
      </c>
      <c r="K21025" s="59" t="s">
        <v>21460</v>
      </c>
      <c r="L21025" s="61" t="s">
        <v>113</v>
      </c>
      <c r="M21025" s="61">
        <f>VLOOKUP(H21025,zdroj!C:F,4,0)</f>
        <v>0</v>
      </c>
      <c r="N21025" s="61" t="str">
        <f t="shared" si="656"/>
        <v>katB</v>
      </c>
      <c r="P21025" s="73" t="str">
        <f t="shared" si="657"/>
        <v/>
      </c>
      <c r="Q21025" s="61" t="s">
        <v>30</v>
      </c>
    </row>
    <row r="21026" spans="8:17" x14ac:dyDescent="0.25">
      <c r="H21026" s="59">
        <v>73881</v>
      </c>
      <c r="I21026" s="59" t="s">
        <v>69</v>
      </c>
      <c r="J21026" s="59">
        <v>9145851</v>
      </c>
      <c r="K21026" s="59" t="s">
        <v>21461</v>
      </c>
      <c r="L21026" s="61" t="s">
        <v>113</v>
      </c>
      <c r="M21026" s="61">
        <f>VLOOKUP(H21026,zdroj!C:F,4,0)</f>
        <v>0</v>
      </c>
      <c r="N21026" s="61" t="str">
        <f t="shared" si="656"/>
        <v>katB</v>
      </c>
      <c r="P21026" s="73" t="str">
        <f t="shared" si="657"/>
        <v/>
      </c>
      <c r="Q21026" s="61" t="s">
        <v>30</v>
      </c>
    </row>
    <row r="21027" spans="8:17" x14ac:dyDescent="0.25">
      <c r="H21027" s="59">
        <v>73881</v>
      </c>
      <c r="I21027" s="59" t="s">
        <v>69</v>
      </c>
      <c r="J21027" s="59">
        <v>9145869</v>
      </c>
      <c r="K21027" s="59" t="s">
        <v>21462</v>
      </c>
      <c r="L21027" s="61" t="s">
        <v>113</v>
      </c>
      <c r="M21027" s="61">
        <f>VLOOKUP(H21027,zdroj!C:F,4,0)</f>
        <v>0</v>
      </c>
      <c r="N21027" s="61" t="str">
        <f t="shared" si="656"/>
        <v>katB</v>
      </c>
      <c r="P21027" s="73" t="str">
        <f t="shared" si="657"/>
        <v/>
      </c>
      <c r="Q21027" s="61" t="s">
        <v>30</v>
      </c>
    </row>
    <row r="21028" spans="8:17" x14ac:dyDescent="0.25">
      <c r="H21028" s="59">
        <v>73881</v>
      </c>
      <c r="I21028" s="59" t="s">
        <v>69</v>
      </c>
      <c r="J21028" s="59">
        <v>9145877</v>
      </c>
      <c r="K21028" s="59" t="s">
        <v>21463</v>
      </c>
      <c r="L21028" s="61" t="s">
        <v>113</v>
      </c>
      <c r="M21028" s="61">
        <f>VLOOKUP(H21028,zdroj!C:F,4,0)</f>
        <v>0</v>
      </c>
      <c r="N21028" s="61" t="str">
        <f t="shared" si="656"/>
        <v>katB</v>
      </c>
      <c r="P21028" s="73" t="str">
        <f t="shared" si="657"/>
        <v/>
      </c>
      <c r="Q21028" s="61" t="s">
        <v>30</v>
      </c>
    </row>
    <row r="21029" spans="8:17" x14ac:dyDescent="0.25">
      <c r="H21029" s="59">
        <v>73881</v>
      </c>
      <c r="I21029" s="59" t="s">
        <v>69</v>
      </c>
      <c r="J21029" s="59">
        <v>9145885</v>
      </c>
      <c r="K21029" s="59" t="s">
        <v>21464</v>
      </c>
      <c r="L21029" s="61" t="s">
        <v>113</v>
      </c>
      <c r="M21029" s="61">
        <f>VLOOKUP(H21029,zdroj!C:F,4,0)</f>
        <v>0</v>
      </c>
      <c r="N21029" s="61" t="str">
        <f t="shared" si="656"/>
        <v>katB</v>
      </c>
      <c r="P21029" s="73" t="str">
        <f t="shared" si="657"/>
        <v/>
      </c>
      <c r="Q21029" s="61" t="s">
        <v>30</v>
      </c>
    </row>
    <row r="21030" spans="8:17" x14ac:dyDescent="0.25">
      <c r="H21030" s="59">
        <v>73881</v>
      </c>
      <c r="I21030" s="59" t="s">
        <v>69</v>
      </c>
      <c r="J21030" s="59">
        <v>9145893</v>
      </c>
      <c r="K21030" s="59" t="s">
        <v>21465</v>
      </c>
      <c r="L21030" s="61" t="s">
        <v>113</v>
      </c>
      <c r="M21030" s="61">
        <f>VLOOKUP(H21030,zdroj!C:F,4,0)</f>
        <v>0</v>
      </c>
      <c r="N21030" s="61" t="str">
        <f t="shared" si="656"/>
        <v>katB</v>
      </c>
      <c r="P21030" s="73" t="str">
        <f t="shared" si="657"/>
        <v/>
      </c>
      <c r="Q21030" s="61" t="s">
        <v>30</v>
      </c>
    </row>
    <row r="21031" spans="8:17" x14ac:dyDescent="0.25">
      <c r="H21031" s="59">
        <v>73881</v>
      </c>
      <c r="I21031" s="59" t="s">
        <v>69</v>
      </c>
      <c r="J21031" s="59">
        <v>9145923</v>
      </c>
      <c r="K21031" s="59" t="s">
        <v>21466</v>
      </c>
      <c r="L21031" s="61" t="s">
        <v>113</v>
      </c>
      <c r="M21031" s="61">
        <f>VLOOKUP(H21031,zdroj!C:F,4,0)</f>
        <v>0</v>
      </c>
      <c r="N21031" s="61" t="str">
        <f t="shared" si="656"/>
        <v>katB</v>
      </c>
      <c r="P21031" s="73" t="str">
        <f t="shared" si="657"/>
        <v/>
      </c>
      <c r="Q21031" s="61" t="s">
        <v>30</v>
      </c>
    </row>
    <row r="21032" spans="8:17" x14ac:dyDescent="0.25">
      <c r="H21032" s="59">
        <v>73881</v>
      </c>
      <c r="I21032" s="59" t="s">
        <v>69</v>
      </c>
      <c r="J21032" s="59">
        <v>9145931</v>
      </c>
      <c r="K21032" s="59" t="s">
        <v>21467</v>
      </c>
      <c r="L21032" s="61" t="s">
        <v>113</v>
      </c>
      <c r="M21032" s="61">
        <f>VLOOKUP(H21032,zdroj!C:F,4,0)</f>
        <v>0</v>
      </c>
      <c r="N21032" s="61" t="str">
        <f t="shared" si="656"/>
        <v>katB</v>
      </c>
      <c r="P21032" s="73" t="str">
        <f t="shared" si="657"/>
        <v/>
      </c>
      <c r="Q21032" s="61" t="s">
        <v>30</v>
      </c>
    </row>
    <row r="21033" spans="8:17" x14ac:dyDescent="0.25">
      <c r="H21033" s="59">
        <v>73881</v>
      </c>
      <c r="I21033" s="59" t="s">
        <v>69</v>
      </c>
      <c r="J21033" s="59">
        <v>9145940</v>
      </c>
      <c r="K21033" s="59" t="s">
        <v>21468</v>
      </c>
      <c r="L21033" s="61" t="s">
        <v>113</v>
      </c>
      <c r="M21033" s="61">
        <f>VLOOKUP(H21033,zdroj!C:F,4,0)</f>
        <v>0</v>
      </c>
      <c r="N21033" s="61" t="str">
        <f t="shared" si="656"/>
        <v>katB</v>
      </c>
      <c r="P21033" s="73" t="str">
        <f t="shared" si="657"/>
        <v/>
      </c>
      <c r="Q21033" s="61" t="s">
        <v>30</v>
      </c>
    </row>
    <row r="21034" spans="8:17" x14ac:dyDescent="0.25">
      <c r="H21034" s="59">
        <v>73881</v>
      </c>
      <c r="I21034" s="59" t="s">
        <v>69</v>
      </c>
      <c r="J21034" s="59">
        <v>9145958</v>
      </c>
      <c r="K21034" s="59" t="s">
        <v>21469</v>
      </c>
      <c r="L21034" s="61" t="s">
        <v>113</v>
      </c>
      <c r="M21034" s="61">
        <f>VLOOKUP(H21034,zdroj!C:F,4,0)</f>
        <v>0</v>
      </c>
      <c r="N21034" s="61" t="str">
        <f t="shared" si="656"/>
        <v>katB</v>
      </c>
      <c r="P21034" s="73" t="str">
        <f t="shared" si="657"/>
        <v/>
      </c>
      <c r="Q21034" s="61" t="s">
        <v>31</v>
      </c>
    </row>
    <row r="21035" spans="8:17" x14ac:dyDescent="0.25">
      <c r="H21035" s="59">
        <v>73881</v>
      </c>
      <c r="I21035" s="59" t="s">
        <v>69</v>
      </c>
      <c r="J21035" s="59">
        <v>26679396</v>
      </c>
      <c r="K21035" s="59" t="s">
        <v>21470</v>
      </c>
      <c r="L21035" s="61" t="s">
        <v>113</v>
      </c>
      <c r="M21035" s="61">
        <f>VLOOKUP(H21035,zdroj!C:F,4,0)</f>
        <v>0</v>
      </c>
      <c r="N21035" s="61" t="str">
        <f t="shared" si="656"/>
        <v>katB</v>
      </c>
      <c r="P21035" s="73" t="str">
        <f t="shared" si="657"/>
        <v/>
      </c>
      <c r="Q21035" s="61" t="s">
        <v>30</v>
      </c>
    </row>
    <row r="21036" spans="8:17" x14ac:dyDescent="0.25">
      <c r="H21036" s="59">
        <v>73881</v>
      </c>
      <c r="I21036" s="59" t="s">
        <v>69</v>
      </c>
      <c r="J21036" s="59">
        <v>73573469</v>
      </c>
      <c r="K21036" s="59" t="s">
        <v>21471</v>
      </c>
      <c r="L21036" s="61" t="s">
        <v>113</v>
      </c>
      <c r="M21036" s="61">
        <f>VLOOKUP(H21036,zdroj!C:F,4,0)</f>
        <v>0</v>
      </c>
      <c r="N21036" s="61" t="str">
        <f t="shared" si="656"/>
        <v>katB</v>
      </c>
      <c r="P21036" s="73" t="str">
        <f t="shared" si="657"/>
        <v/>
      </c>
      <c r="Q21036" s="61" t="s">
        <v>31</v>
      </c>
    </row>
    <row r="21037" spans="8:17" x14ac:dyDescent="0.25">
      <c r="H21037" s="59">
        <v>73881</v>
      </c>
      <c r="I21037" s="59" t="s">
        <v>69</v>
      </c>
      <c r="J21037" s="59">
        <v>79402551</v>
      </c>
      <c r="K21037" s="59" t="s">
        <v>21472</v>
      </c>
      <c r="L21037" s="61" t="s">
        <v>113</v>
      </c>
      <c r="M21037" s="61">
        <f>VLOOKUP(H21037,zdroj!C:F,4,0)</f>
        <v>0</v>
      </c>
      <c r="N21037" s="61" t="str">
        <f t="shared" si="656"/>
        <v>katB</v>
      </c>
      <c r="P21037" s="73" t="str">
        <f t="shared" si="657"/>
        <v/>
      </c>
      <c r="Q21037" s="61" t="s">
        <v>30</v>
      </c>
    </row>
    <row r="21038" spans="8:17" x14ac:dyDescent="0.25">
      <c r="H21038" s="59">
        <v>73890</v>
      </c>
      <c r="I21038" s="59" t="s">
        <v>69</v>
      </c>
      <c r="J21038" s="59">
        <v>9145966</v>
      </c>
      <c r="K21038" s="59" t="s">
        <v>21473</v>
      </c>
      <c r="L21038" s="61" t="s">
        <v>113</v>
      </c>
      <c r="M21038" s="61">
        <f>VLOOKUP(H21038,zdroj!C:F,4,0)</f>
        <v>0</v>
      </c>
      <c r="N21038" s="61" t="str">
        <f t="shared" si="656"/>
        <v>katB</v>
      </c>
      <c r="P21038" s="73" t="str">
        <f t="shared" si="657"/>
        <v/>
      </c>
      <c r="Q21038" s="61" t="s">
        <v>30</v>
      </c>
    </row>
    <row r="21039" spans="8:17" x14ac:dyDescent="0.25">
      <c r="H21039" s="59">
        <v>73890</v>
      </c>
      <c r="I21039" s="59" t="s">
        <v>69</v>
      </c>
      <c r="J21039" s="59">
        <v>9145974</v>
      </c>
      <c r="K21039" s="59" t="s">
        <v>21474</v>
      </c>
      <c r="L21039" s="61" t="s">
        <v>113</v>
      </c>
      <c r="M21039" s="61">
        <f>VLOOKUP(H21039,zdroj!C:F,4,0)</f>
        <v>0</v>
      </c>
      <c r="N21039" s="61" t="str">
        <f t="shared" si="656"/>
        <v>katB</v>
      </c>
      <c r="P21039" s="73" t="str">
        <f t="shared" si="657"/>
        <v/>
      </c>
      <c r="Q21039" s="61" t="s">
        <v>30</v>
      </c>
    </row>
    <row r="21040" spans="8:17" x14ac:dyDescent="0.25">
      <c r="H21040" s="59">
        <v>73890</v>
      </c>
      <c r="I21040" s="59" t="s">
        <v>69</v>
      </c>
      <c r="J21040" s="59">
        <v>9145982</v>
      </c>
      <c r="K21040" s="59" t="s">
        <v>21475</v>
      </c>
      <c r="L21040" s="61" t="s">
        <v>113</v>
      </c>
      <c r="M21040" s="61">
        <f>VLOOKUP(H21040,zdroj!C:F,4,0)</f>
        <v>0</v>
      </c>
      <c r="N21040" s="61" t="str">
        <f t="shared" si="656"/>
        <v>katB</v>
      </c>
      <c r="P21040" s="73" t="str">
        <f t="shared" si="657"/>
        <v/>
      </c>
      <c r="Q21040" s="61" t="s">
        <v>30</v>
      </c>
    </row>
    <row r="21041" spans="8:17" x14ac:dyDescent="0.25">
      <c r="H21041" s="59">
        <v>73890</v>
      </c>
      <c r="I21041" s="59" t="s">
        <v>69</v>
      </c>
      <c r="J21041" s="59">
        <v>9145991</v>
      </c>
      <c r="K21041" s="59" t="s">
        <v>21476</v>
      </c>
      <c r="L21041" s="61" t="s">
        <v>113</v>
      </c>
      <c r="M21041" s="61">
        <f>VLOOKUP(H21041,zdroj!C:F,4,0)</f>
        <v>0</v>
      </c>
      <c r="N21041" s="61" t="str">
        <f t="shared" si="656"/>
        <v>katB</v>
      </c>
      <c r="P21041" s="73" t="str">
        <f t="shared" si="657"/>
        <v/>
      </c>
      <c r="Q21041" s="61" t="s">
        <v>30</v>
      </c>
    </row>
    <row r="21042" spans="8:17" x14ac:dyDescent="0.25">
      <c r="H21042" s="59">
        <v>73890</v>
      </c>
      <c r="I21042" s="59" t="s">
        <v>69</v>
      </c>
      <c r="J21042" s="59">
        <v>9146008</v>
      </c>
      <c r="K21042" s="59" t="s">
        <v>21477</v>
      </c>
      <c r="L21042" s="61" t="s">
        <v>113</v>
      </c>
      <c r="M21042" s="61">
        <f>VLOOKUP(H21042,zdroj!C:F,4,0)</f>
        <v>0</v>
      </c>
      <c r="N21042" s="61" t="str">
        <f t="shared" si="656"/>
        <v>katB</v>
      </c>
      <c r="P21042" s="73" t="str">
        <f t="shared" si="657"/>
        <v/>
      </c>
      <c r="Q21042" s="61" t="s">
        <v>30</v>
      </c>
    </row>
    <row r="21043" spans="8:17" x14ac:dyDescent="0.25">
      <c r="H21043" s="59">
        <v>73890</v>
      </c>
      <c r="I21043" s="59" t="s">
        <v>69</v>
      </c>
      <c r="J21043" s="59">
        <v>9146016</v>
      </c>
      <c r="K21043" s="59" t="s">
        <v>21478</v>
      </c>
      <c r="L21043" s="61" t="s">
        <v>113</v>
      </c>
      <c r="M21043" s="61">
        <f>VLOOKUP(H21043,zdroj!C:F,4,0)</f>
        <v>0</v>
      </c>
      <c r="N21043" s="61" t="str">
        <f t="shared" si="656"/>
        <v>katB</v>
      </c>
      <c r="P21043" s="73" t="str">
        <f t="shared" si="657"/>
        <v/>
      </c>
      <c r="Q21043" s="61" t="s">
        <v>30</v>
      </c>
    </row>
    <row r="21044" spans="8:17" x14ac:dyDescent="0.25">
      <c r="H21044" s="59">
        <v>73890</v>
      </c>
      <c r="I21044" s="59" t="s">
        <v>69</v>
      </c>
      <c r="J21044" s="59">
        <v>9146024</v>
      </c>
      <c r="K21044" s="59" t="s">
        <v>21479</v>
      </c>
      <c r="L21044" s="61" t="s">
        <v>113</v>
      </c>
      <c r="M21044" s="61">
        <f>VLOOKUP(H21044,zdroj!C:F,4,0)</f>
        <v>0</v>
      </c>
      <c r="N21044" s="61" t="str">
        <f t="shared" si="656"/>
        <v>katB</v>
      </c>
      <c r="P21044" s="73" t="str">
        <f t="shared" si="657"/>
        <v/>
      </c>
      <c r="Q21044" s="61" t="s">
        <v>30</v>
      </c>
    </row>
    <row r="21045" spans="8:17" x14ac:dyDescent="0.25">
      <c r="H21045" s="59">
        <v>73890</v>
      </c>
      <c r="I21045" s="59" t="s">
        <v>69</v>
      </c>
      <c r="J21045" s="59">
        <v>9146032</v>
      </c>
      <c r="K21045" s="59" t="s">
        <v>21480</v>
      </c>
      <c r="L21045" s="61" t="s">
        <v>113</v>
      </c>
      <c r="M21045" s="61">
        <f>VLOOKUP(H21045,zdroj!C:F,4,0)</f>
        <v>0</v>
      </c>
      <c r="N21045" s="61" t="str">
        <f t="shared" si="656"/>
        <v>katB</v>
      </c>
      <c r="P21045" s="73" t="str">
        <f t="shared" si="657"/>
        <v/>
      </c>
      <c r="Q21045" s="61" t="s">
        <v>30</v>
      </c>
    </row>
    <row r="21046" spans="8:17" x14ac:dyDescent="0.25">
      <c r="H21046" s="59">
        <v>73890</v>
      </c>
      <c r="I21046" s="59" t="s">
        <v>69</v>
      </c>
      <c r="J21046" s="59">
        <v>9146041</v>
      </c>
      <c r="K21046" s="59" t="s">
        <v>21481</v>
      </c>
      <c r="L21046" s="61" t="s">
        <v>113</v>
      </c>
      <c r="M21046" s="61">
        <f>VLOOKUP(H21046,zdroj!C:F,4,0)</f>
        <v>0</v>
      </c>
      <c r="N21046" s="61" t="str">
        <f t="shared" si="656"/>
        <v>katB</v>
      </c>
      <c r="P21046" s="73" t="str">
        <f t="shared" si="657"/>
        <v/>
      </c>
      <c r="Q21046" s="61" t="s">
        <v>30</v>
      </c>
    </row>
    <row r="21047" spans="8:17" x14ac:dyDescent="0.25">
      <c r="H21047" s="59">
        <v>73890</v>
      </c>
      <c r="I21047" s="59" t="s">
        <v>69</v>
      </c>
      <c r="J21047" s="59">
        <v>9146059</v>
      </c>
      <c r="K21047" s="59" t="s">
        <v>21482</v>
      </c>
      <c r="L21047" s="61" t="s">
        <v>113</v>
      </c>
      <c r="M21047" s="61">
        <f>VLOOKUP(H21047,zdroj!C:F,4,0)</f>
        <v>0</v>
      </c>
      <c r="N21047" s="61" t="str">
        <f t="shared" si="656"/>
        <v>katB</v>
      </c>
      <c r="P21047" s="73" t="str">
        <f t="shared" si="657"/>
        <v/>
      </c>
      <c r="Q21047" s="61" t="s">
        <v>30</v>
      </c>
    </row>
    <row r="21048" spans="8:17" x14ac:dyDescent="0.25">
      <c r="H21048" s="59">
        <v>73890</v>
      </c>
      <c r="I21048" s="59" t="s">
        <v>69</v>
      </c>
      <c r="J21048" s="59">
        <v>9146067</v>
      </c>
      <c r="K21048" s="59" t="s">
        <v>21483</v>
      </c>
      <c r="L21048" s="61" t="s">
        <v>113</v>
      </c>
      <c r="M21048" s="61">
        <f>VLOOKUP(H21048,zdroj!C:F,4,0)</f>
        <v>0</v>
      </c>
      <c r="N21048" s="61" t="str">
        <f t="shared" si="656"/>
        <v>katB</v>
      </c>
      <c r="P21048" s="73" t="str">
        <f t="shared" si="657"/>
        <v/>
      </c>
      <c r="Q21048" s="61" t="s">
        <v>30</v>
      </c>
    </row>
    <row r="21049" spans="8:17" x14ac:dyDescent="0.25">
      <c r="H21049" s="59">
        <v>73890</v>
      </c>
      <c r="I21049" s="59" t="s">
        <v>69</v>
      </c>
      <c r="J21049" s="59">
        <v>9146075</v>
      </c>
      <c r="K21049" s="59" t="s">
        <v>21484</v>
      </c>
      <c r="L21049" s="61" t="s">
        <v>113</v>
      </c>
      <c r="M21049" s="61">
        <f>VLOOKUP(H21049,zdroj!C:F,4,0)</f>
        <v>0</v>
      </c>
      <c r="N21049" s="61" t="str">
        <f t="shared" si="656"/>
        <v>katB</v>
      </c>
      <c r="P21049" s="73" t="str">
        <f t="shared" si="657"/>
        <v/>
      </c>
      <c r="Q21049" s="61" t="s">
        <v>30</v>
      </c>
    </row>
    <row r="21050" spans="8:17" x14ac:dyDescent="0.25">
      <c r="H21050" s="59">
        <v>27782</v>
      </c>
      <c r="I21050" s="59" t="s">
        <v>69</v>
      </c>
      <c r="J21050" s="59">
        <v>9121765</v>
      </c>
      <c r="K21050" s="59" t="s">
        <v>21485</v>
      </c>
      <c r="L21050" s="61" t="s">
        <v>81</v>
      </c>
      <c r="M21050" s="61">
        <f>VLOOKUP(H21050,zdroj!C:F,4,0)</f>
        <v>0</v>
      </c>
      <c r="N21050" s="61" t="str">
        <f t="shared" si="656"/>
        <v>-</v>
      </c>
      <c r="P21050" s="73" t="str">
        <f t="shared" si="657"/>
        <v/>
      </c>
      <c r="Q21050" s="61" t="s">
        <v>86</v>
      </c>
    </row>
    <row r="21051" spans="8:17" x14ac:dyDescent="0.25">
      <c r="H21051" s="59">
        <v>27782</v>
      </c>
      <c r="I21051" s="59" t="s">
        <v>69</v>
      </c>
      <c r="J21051" s="59">
        <v>9121773</v>
      </c>
      <c r="K21051" s="59" t="s">
        <v>21486</v>
      </c>
      <c r="L21051" s="61" t="s">
        <v>113</v>
      </c>
      <c r="M21051" s="61">
        <f>VLOOKUP(H21051,zdroj!C:F,4,0)</f>
        <v>0</v>
      </c>
      <c r="N21051" s="61" t="str">
        <f t="shared" si="656"/>
        <v>katB</v>
      </c>
      <c r="P21051" s="73" t="str">
        <f t="shared" si="657"/>
        <v/>
      </c>
      <c r="Q21051" s="61" t="s">
        <v>30</v>
      </c>
    </row>
    <row r="21052" spans="8:17" x14ac:dyDescent="0.25">
      <c r="H21052" s="59">
        <v>27782</v>
      </c>
      <c r="I21052" s="59" t="s">
        <v>69</v>
      </c>
      <c r="J21052" s="59">
        <v>9121781</v>
      </c>
      <c r="K21052" s="59" t="s">
        <v>21487</v>
      </c>
      <c r="L21052" s="61" t="s">
        <v>113</v>
      </c>
      <c r="M21052" s="61">
        <f>VLOOKUP(H21052,zdroj!C:F,4,0)</f>
        <v>0</v>
      </c>
      <c r="N21052" s="61" t="str">
        <f t="shared" si="656"/>
        <v>katB</v>
      </c>
      <c r="P21052" s="73" t="str">
        <f t="shared" si="657"/>
        <v/>
      </c>
      <c r="Q21052" s="61" t="s">
        <v>30</v>
      </c>
    </row>
    <row r="21053" spans="8:17" x14ac:dyDescent="0.25">
      <c r="H21053" s="59">
        <v>27782</v>
      </c>
      <c r="I21053" s="59" t="s">
        <v>69</v>
      </c>
      <c r="J21053" s="59">
        <v>9121790</v>
      </c>
      <c r="K21053" s="59" t="s">
        <v>21488</v>
      </c>
      <c r="L21053" s="61" t="s">
        <v>113</v>
      </c>
      <c r="M21053" s="61">
        <f>VLOOKUP(H21053,zdroj!C:F,4,0)</f>
        <v>0</v>
      </c>
      <c r="N21053" s="61" t="str">
        <f t="shared" si="656"/>
        <v>katB</v>
      </c>
      <c r="P21053" s="73" t="str">
        <f t="shared" si="657"/>
        <v/>
      </c>
      <c r="Q21053" s="61" t="s">
        <v>30</v>
      </c>
    </row>
    <row r="21054" spans="8:17" x14ac:dyDescent="0.25">
      <c r="H21054" s="59">
        <v>27782</v>
      </c>
      <c r="I21054" s="59" t="s">
        <v>69</v>
      </c>
      <c r="J21054" s="59">
        <v>9121803</v>
      </c>
      <c r="K21054" s="59" t="s">
        <v>21489</v>
      </c>
      <c r="L21054" s="61" t="s">
        <v>113</v>
      </c>
      <c r="M21054" s="61">
        <f>VLOOKUP(H21054,zdroj!C:F,4,0)</f>
        <v>0</v>
      </c>
      <c r="N21054" s="61" t="str">
        <f t="shared" si="656"/>
        <v>katB</v>
      </c>
      <c r="P21054" s="73" t="str">
        <f t="shared" si="657"/>
        <v/>
      </c>
      <c r="Q21054" s="61" t="s">
        <v>30</v>
      </c>
    </row>
    <row r="21055" spans="8:17" x14ac:dyDescent="0.25">
      <c r="H21055" s="59">
        <v>27782</v>
      </c>
      <c r="I21055" s="59" t="s">
        <v>69</v>
      </c>
      <c r="J21055" s="59">
        <v>9121811</v>
      </c>
      <c r="K21055" s="59" t="s">
        <v>21490</v>
      </c>
      <c r="L21055" s="61" t="s">
        <v>113</v>
      </c>
      <c r="M21055" s="61">
        <f>VLOOKUP(H21055,zdroj!C:F,4,0)</f>
        <v>0</v>
      </c>
      <c r="N21055" s="61" t="str">
        <f t="shared" si="656"/>
        <v>katB</v>
      </c>
      <c r="P21055" s="73" t="str">
        <f t="shared" si="657"/>
        <v/>
      </c>
      <c r="Q21055" s="61" t="s">
        <v>30</v>
      </c>
    </row>
    <row r="21056" spans="8:17" x14ac:dyDescent="0.25">
      <c r="H21056" s="59">
        <v>27782</v>
      </c>
      <c r="I21056" s="59" t="s">
        <v>69</v>
      </c>
      <c r="J21056" s="59">
        <v>9121838</v>
      </c>
      <c r="K21056" s="59" t="s">
        <v>21491</v>
      </c>
      <c r="L21056" s="61" t="s">
        <v>113</v>
      </c>
      <c r="M21056" s="61">
        <f>VLOOKUP(H21056,zdroj!C:F,4,0)</f>
        <v>0</v>
      </c>
      <c r="N21056" s="61" t="str">
        <f t="shared" si="656"/>
        <v>katB</v>
      </c>
      <c r="P21056" s="73" t="str">
        <f t="shared" si="657"/>
        <v/>
      </c>
      <c r="Q21056" s="61" t="s">
        <v>30</v>
      </c>
    </row>
    <row r="21057" spans="8:17" x14ac:dyDescent="0.25">
      <c r="H21057" s="59">
        <v>27782</v>
      </c>
      <c r="I21057" s="59" t="s">
        <v>69</v>
      </c>
      <c r="J21057" s="59">
        <v>9121846</v>
      </c>
      <c r="K21057" s="59" t="s">
        <v>21492</v>
      </c>
      <c r="L21057" s="61" t="s">
        <v>113</v>
      </c>
      <c r="M21057" s="61">
        <f>VLOOKUP(H21057,zdroj!C:F,4,0)</f>
        <v>0</v>
      </c>
      <c r="N21057" s="61" t="str">
        <f t="shared" si="656"/>
        <v>katB</v>
      </c>
      <c r="P21057" s="73" t="str">
        <f t="shared" si="657"/>
        <v/>
      </c>
      <c r="Q21057" s="61" t="s">
        <v>30</v>
      </c>
    </row>
    <row r="21058" spans="8:17" x14ac:dyDescent="0.25">
      <c r="H21058" s="59">
        <v>27782</v>
      </c>
      <c r="I21058" s="59" t="s">
        <v>69</v>
      </c>
      <c r="J21058" s="59">
        <v>9121854</v>
      </c>
      <c r="K21058" s="59" t="s">
        <v>21493</v>
      </c>
      <c r="L21058" s="61" t="s">
        <v>113</v>
      </c>
      <c r="M21058" s="61">
        <f>VLOOKUP(H21058,zdroj!C:F,4,0)</f>
        <v>0</v>
      </c>
      <c r="N21058" s="61" t="str">
        <f t="shared" si="656"/>
        <v>katB</v>
      </c>
      <c r="P21058" s="73" t="str">
        <f t="shared" si="657"/>
        <v/>
      </c>
      <c r="Q21058" s="61" t="s">
        <v>30</v>
      </c>
    </row>
    <row r="21059" spans="8:17" x14ac:dyDescent="0.25">
      <c r="H21059" s="59">
        <v>27782</v>
      </c>
      <c r="I21059" s="59" t="s">
        <v>69</v>
      </c>
      <c r="J21059" s="59">
        <v>9121862</v>
      </c>
      <c r="K21059" s="59" t="s">
        <v>21494</v>
      </c>
      <c r="L21059" s="61" t="s">
        <v>113</v>
      </c>
      <c r="M21059" s="61">
        <f>VLOOKUP(H21059,zdroj!C:F,4,0)</f>
        <v>0</v>
      </c>
      <c r="N21059" s="61" t="str">
        <f t="shared" si="656"/>
        <v>katB</v>
      </c>
      <c r="P21059" s="73" t="str">
        <f t="shared" si="657"/>
        <v/>
      </c>
      <c r="Q21059" s="61" t="s">
        <v>30</v>
      </c>
    </row>
    <row r="21060" spans="8:17" x14ac:dyDescent="0.25">
      <c r="H21060" s="59">
        <v>27782</v>
      </c>
      <c r="I21060" s="59" t="s">
        <v>69</v>
      </c>
      <c r="J21060" s="59">
        <v>9121871</v>
      </c>
      <c r="K21060" s="59" t="s">
        <v>21495</v>
      </c>
      <c r="L21060" s="61" t="s">
        <v>113</v>
      </c>
      <c r="M21060" s="61">
        <f>VLOOKUP(H21060,zdroj!C:F,4,0)</f>
        <v>0</v>
      </c>
      <c r="N21060" s="61" t="str">
        <f t="shared" si="656"/>
        <v>katB</v>
      </c>
      <c r="P21060" s="73" t="str">
        <f t="shared" si="657"/>
        <v/>
      </c>
      <c r="Q21060" s="61" t="s">
        <v>31</v>
      </c>
    </row>
    <row r="21061" spans="8:17" x14ac:dyDescent="0.25">
      <c r="H21061" s="59">
        <v>27782</v>
      </c>
      <c r="I21061" s="59" t="s">
        <v>69</v>
      </c>
      <c r="J21061" s="59">
        <v>9121889</v>
      </c>
      <c r="K21061" s="59" t="s">
        <v>21496</v>
      </c>
      <c r="L21061" s="61" t="s">
        <v>113</v>
      </c>
      <c r="M21061" s="61">
        <f>VLOOKUP(H21061,zdroj!C:F,4,0)</f>
        <v>0</v>
      </c>
      <c r="N21061" s="61" t="str">
        <f t="shared" si="656"/>
        <v>katB</v>
      </c>
      <c r="P21061" s="73" t="str">
        <f t="shared" si="657"/>
        <v/>
      </c>
      <c r="Q21061" s="61" t="s">
        <v>30</v>
      </c>
    </row>
    <row r="21062" spans="8:17" x14ac:dyDescent="0.25">
      <c r="H21062" s="59">
        <v>27782</v>
      </c>
      <c r="I21062" s="59" t="s">
        <v>69</v>
      </c>
      <c r="J21062" s="59">
        <v>9121901</v>
      </c>
      <c r="K21062" s="59" t="s">
        <v>21497</v>
      </c>
      <c r="L21062" s="61" t="s">
        <v>113</v>
      </c>
      <c r="M21062" s="61">
        <f>VLOOKUP(H21062,zdroj!C:F,4,0)</f>
        <v>0</v>
      </c>
      <c r="N21062" s="61" t="str">
        <f t="shared" si="656"/>
        <v>katB</v>
      </c>
      <c r="P21062" s="73" t="str">
        <f t="shared" si="657"/>
        <v/>
      </c>
      <c r="Q21062" s="61" t="s">
        <v>30</v>
      </c>
    </row>
    <row r="21063" spans="8:17" x14ac:dyDescent="0.25">
      <c r="H21063" s="59">
        <v>27782</v>
      </c>
      <c r="I21063" s="59" t="s">
        <v>69</v>
      </c>
      <c r="J21063" s="59">
        <v>9121919</v>
      </c>
      <c r="K21063" s="59" t="s">
        <v>21498</v>
      </c>
      <c r="L21063" s="61" t="s">
        <v>113</v>
      </c>
      <c r="M21063" s="61">
        <f>VLOOKUP(H21063,zdroj!C:F,4,0)</f>
        <v>0</v>
      </c>
      <c r="N21063" s="61" t="str">
        <f t="shared" ref="N21063:N21126" si="658">IF(M21063="A",IF(L21063="katA","katB",L21063),L21063)</f>
        <v>katB</v>
      </c>
      <c r="P21063" s="73" t="str">
        <f t="shared" ref="P21063:P21126" si="659">IF(O21063="A",1,"")</f>
        <v/>
      </c>
      <c r="Q21063" s="61" t="s">
        <v>30</v>
      </c>
    </row>
    <row r="21064" spans="8:17" x14ac:dyDescent="0.25">
      <c r="H21064" s="59">
        <v>27782</v>
      </c>
      <c r="I21064" s="59" t="s">
        <v>69</v>
      </c>
      <c r="J21064" s="59">
        <v>9121927</v>
      </c>
      <c r="K21064" s="59" t="s">
        <v>21499</v>
      </c>
      <c r="L21064" s="61" t="s">
        <v>113</v>
      </c>
      <c r="M21064" s="61">
        <f>VLOOKUP(H21064,zdroj!C:F,4,0)</f>
        <v>0</v>
      </c>
      <c r="N21064" s="61" t="str">
        <f t="shared" si="658"/>
        <v>katB</v>
      </c>
      <c r="P21064" s="73" t="str">
        <f t="shared" si="659"/>
        <v/>
      </c>
      <c r="Q21064" s="61" t="s">
        <v>30</v>
      </c>
    </row>
    <row r="21065" spans="8:17" x14ac:dyDescent="0.25">
      <c r="H21065" s="59">
        <v>27782</v>
      </c>
      <c r="I21065" s="59" t="s">
        <v>69</v>
      </c>
      <c r="J21065" s="59">
        <v>9121935</v>
      </c>
      <c r="K21065" s="59" t="s">
        <v>21500</v>
      </c>
      <c r="L21065" s="61" t="s">
        <v>113</v>
      </c>
      <c r="M21065" s="61">
        <f>VLOOKUP(H21065,zdroj!C:F,4,0)</f>
        <v>0</v>
      </c>
      <c r="N21065" s="61" t="str">
        <f t="shared" si="658"/>
        <v>katB</v>
      </c>
      <c r="P21065" s="73" t="str">
        <f t="shared" si="659"/>
        <v/>
      </c>
      <c r="Q21065" s="61" t="s">
        <v>30</v>
      </c>
    </row>
    <row r="21066" spans="8:17" x14ac:dyDescent="0.25">
      <c r="H21066" s="59">
        <v>27782</v>
      </c>
      <c r="I21066" s="59" t="s">
        <v>69</v>
      </c>
      <c r="J21066" s="59">
        <v>9121951</v>
      </c>
      <c r="K21066" s="59" t="s">
        <v>21501</v>
      </c>
      <c r="L21066" s="61" t="s">
        <v>113</v>
      </c>
      <c r="M21066" s="61">
        <f>VLOOKUP(H21066,zdroj!C:F,4,0)</f>
        <v>0</v>
      </c>
      <c r="N21066" s="61" t="str">
        <f t="shared" si="658"/>
        <v>katB</v>
      </c>
      <c r="P21066" s="73" t="str">
        <f t="shared" si="659"/>
        <v/>
      </c>
      <c r="Q21066" s="61" t="s">
        <v>30</v>
      </c>
    </row>
    <row r="21067" spans="8:17" x14ac:dyDescent="0.25">
      <c r="H21067" s="59">
        <v>27782</v>
      </c>
      <c r="I21067" s="59" t="s">
        <v>69</v>
      </c>
      <c r="J21067" s="59">
        <v>9121960</v>
      </c>
      <c r="K21067" s="59" t="s">
        <v>21502</v>
      </c>
      <c r="L21067" s="61" t="s">
        <v>113</v>
      </c>
      <c r="M21067" s="61">
        <f>VLOOKUP(H21067,zdroj!C:F,4,0)</f>
        <v>0</v>
      </c>
      <c r="N21067" s="61" t="str">
        <f t="shared" si="658"/>
        <v>katB</v>
      </c>
      <c r="P21067" s="73" t="str">
        <f t="shared" si="659"/>
        <v/>
      </c>
      <c r="Q21067" s="61" t="s">
        <v>30</v>
      </c>
    </row>
    <row r="21068" spans="8:17" x14ac:dyDescent="0.25">
      <c r="H21068" s="59">
        <v>27782</v>
      </c>
      <c r="I21068" s="59" t="s">
        <v>69</v>
      </c>
      <c r="J21068" s="59">
        <v>9121978</v>
      </c>
      <c r="K21068" s="59" t="s">
        <v>21503</v>
      </c>
      <c r="L21068" s="61" t="s">
        <v>113</v>
      </c>
      <c r="M21068" s="61">
        <f>VLOOKUP(H21068,zdroj!C:F,4,0)</f>
        <v>0</v>
      </c>
      <c r="N21068" s="61" t="str">
        <f t="shared" si="658"/>
        <v>katB</v>
      </c>
      <c r="P21068" s="73" t="str">
        <f t="shared" si="659"/>
        <v/>
      </c>
      <c r="Q21068" s="61" t="s">
        <v>30</v>
      </c>
    </row>
    <row r="21069" spans="8:17" x14ac:dyDescent="0.25">
      <c r="H21069" s="59">
        <v>27782</v>
      </c>
      <c r="I21069" s="59" t="s">
        <v>69</v>
      </c>
      <c r="J21069" s="59">
        <v>9121986</v>
      </c>
      <c r="K21069" s="59" t="s">
        <v>21504</v>
      </c>
      <c r="L21069" s="61" t="s">
        <v>113</v>
      </c>
      <c r="M21069" s="61">
        <f>VLOOKUP(H21069,zdroj!C:F,4,0)</f>
        <v>0</v>
      </c>
      <c r="N21069" s="61" t="str">
        <f t="shared" si="658"/>
        <v>katB</v>
      </c>
      <c r="P21069" s="73" t="str">
        <f t="shared" si="659"/>
        <v/>
      </c>
      <c r="Q21069" s="61" t="s">
        <v>30</v>
      </c>
    </row>
    <row r="21070" spans="8:17" x14ac:dyDescent="0.25">
      <c r="H21070" s="59">
        <v>27782</v>
      </c>
      <c r="I21070" s="59" t="s">
        <v>69</v>
      </c>
      <c r="J21070" s="59">
        <v>9122001</v>
      </c>
      <c r="K21070" s="59" t="s">
        <v>21505</v>
      </c>
      <c r="L21070" s="61" t="s">
        <v>113</v>
      </c>
      <c r="M21070" s="61">
        <f>VLOOKUP(H21070,zdroj!C:F,4,0)</f>
        <v>0</v>
      </c>
      <c r="N21070" s="61" t="str">
        <f t="shared" si="658"/>
        <v>katB</v>
      </c>
      <c r="P21070" s="73" t="str">
        <f t="shared" si="659"/>
        <v/>
      </c>
      <c r="Q21070" s="61" t="s">
        <v>30</v>
      </c>
    </row>
    <row r="21071" spans="8:17" x14ac:dyDescent="0.25">
      <c r="H21071" s="59">
        <v>27782</v>
      </c>
      <c r="I21071" s="59" t="s">
        <v>69</v>
      </c>
      <c r="J21071" s="59">
        <v>9122010</v>
      </c>
      <c r="K21071" s="59" t="s">
        <v>21506</v>
      </c>
      <c r="L21071" s="61" t="s">
        <v>113</v>
      </c>
      <c r="M21071" s="61">
        <f>VLOOKUP(H21071,zdroj!C:F,4,0)</f>
        <v>0</v>
      </c>
      <c r="N21071" s="61" t="str">
        <f t="shared" si="658"/>
        <v>katB</v>
      </c>
      <c r="P21071" s="73" t="str">
        <f t="shared" si="659"/>
        <v/>
      </c>
      <c r="Q21071" s="61" t="s">
        <v>30</v>
      </c>
    </row>
    <row r="21072" spans="8:17" x14ac:dyDescent="0.25">
      <c r="H21072" s="59">
        <v>27782</v>
      </c>
      <c r="I21072" s="59" t="s">
        <v>69</v>
      </c>
      <c r="J21072" s="59">
        <v>9122028</v>
      </c>
      <c r="K21072" s="59" t="s">
        <v>21507</v>
      </c>
      <c r="L21072" s="61" t="s">
        <v>113</v>
      </c>
      <c r="M21072" s="61">
        <f>VLOOKUP(H21072,zdroj!C:F,4,0)</f>
        <v>0</v>
      </c>
      <c r="N21072" s="61" t="str">
        <f t="shared" si="658"/>
        <v>katB</v>
      </c>
      <c r="P21072" s="73" t="str">
        <f t="shared" si="659"/>
        <v/>
      </c>
      <c r="Q21072" s="61" t="s">
        <v>30</v>
      </c>
    </row>
    <row r="21073" spans="8:17" x14ac:dyDescent="0.25">
      <c r="H21073" s="59">
        <v>27782</v>
      </c>
      <c r="I21073" s="59" t="s">
        <v>69</v>
      </c>
      <c r="J21073" s="59">
        <v>9122044</v>
      </c>
      <c r="K21073" s="59" t="s">
        <v>21508</v>
      </c>
      <c r="L21073" s="61" t="s">
        <v>113</v>
      </c>
      <c r="M21073" s="61">
        <f>VLOOKUP(H21073,zdroj!C:F,4,0)</f>
        <v>0</v>
      </c>
      <c r="N21073" s="61" t="str">
        <f t="shared" si="658"/>
        <v>katB</v>
      </c>
      <c r="P21073" s="73" t="str">
        <f t="shared" si="659"/>
        <v/>
      </c>
      <c r="Q21073" s="61" t="s">
        <v>30</v>
      </c>
    </row>
    <row r="21074" spans="8:17" x14ac:dyDescent="0.25">
      <c r="H21074" s="59">
        <v>27782</v>
      </c>
      <c r="I21074" s="59" t="s">
        <v>69</v>
      </c>
      <c r="J21074" s="59">
        <v>9122052</v>
      </c>
      <c r="K21074" s="59" t="s">
        <v>21509</v>
      </c>
      <c r="L21074" s="61" t="s">
        <v>113</v>
      </c>
      <c r="M21074" s="61">
        <f>VLOOKUP(H21074,zdroj!C:F,4,0)</f>
        <v>0</v>
      </c>
      <c r="N21074" s="61" t="str">
        <f t="shared" si="658"/>
        <v>katB</v>
      </c>
      <c r="P21074" s="73" t="str">
        <f t="shared" si="659"/>
        <v/>
      </c>
      <c r="Q21074" s="61" t="s">
        <v>30</v>
      </c>
    </row>
    <row r="21075" spans="8:17" x14ac:dyDescent="0.25">
      <c r="H21075" s="59">
        <v>27782</v>
      </c>
      <c r="I21075" s="59" t="s">
        <v>69</v>
      </c>
      <c r="J21075" s="59">
        <v>9122061</v>
      </c>
      <c r="K21075" s="59" t="s">
        <v>21510</v>
      </c>
      <c r="L21075" s="61" t="s">
        <v>113</v>
      </c>
      <c r="M21075" s="61">
        <f>VLOOKUP(H21075,zdroj!C:F,4,0)</f>
        <v>0</v>
      </c>
      <c r="N21075" s="61" t="str">
        <f t="shared" si="658"/>
        <v>katB</v>
      </c>
      <c r="P21075" s="73" t="str">
        <f t="shared" si="659"/>
        <v/>
      </c>
      <c r="Q21075" s="61" t="s">
        <v>30</v>
      </c>
    </row>
    <row r="21076" spans="8:17" x14ac:dyDescent="0.25">
      <c r="H21076" s="59">
        <v>27782</v>
      </c>
      <c r="I21076" s="59" t="s">
        <v>69</v>
      </c>
      <c r="J21076" s="59">
        <v>9122079</v>
      </c>
      <c r="K21076" s="59" t="s">
        <v>21511</v>
      </c>
      <c r="L21076" s="61" t="s">
        <v>113</v>
      </c>
      <c r="M21076" s="61">
        <f>VLOOKUP(H21076,zdroj!C:F,4,0)</f>
        <v>0</v>
      </c>
      <c r="N21076" s="61" t="str">
        <f t="shared" si="658"/>
        <v>katB</v>
      </c>
      <c r="P21076" s="73" t="str">
        <f t="shared" si="659"/>
        <v/>
      </c>
      <c r="Q21076" s="61" t="s">
        <v>30</v>
      </c>
    </row>
    <row r="21077" spans="8:17" x14ac:dyDescent="0.25">
      <c r="H21077" s="59">
        <v>27782</v>
      </c>
      <c r="I21077" s="59" t="s">
        <v>69</v>
      </c>
      <c r="J21077" s="59">
        <v>9122087</v>
      </c>
      <c r="K21077" s="59" t="s">
        <v>21512</v>
      </c>
      <c r="L21077" s="61" t="s">
        <v>113</v>
      </c>
      <c r="M21077" s="61">
        <f>VLOOKUP(H21077,zdroj!C:F,4,0)</f>
        <v>0</v>
      </c>
      <c r="N21077" s="61" t="str">
        <f t="shared" si="658"/>
        <v>katB</v>
      </c>
      <c r="P21077" s="73" t="str">
        <f t="shared" si="659"/>
        <v/>
      </c>
      <c r="Q21077" s="61" t="s">
        <v>30</v>
      </c>
    </row>
    <row r="21078" spans="8:17" x14ac:dyDescent="0.25">
      <c r="H21078" s="59">
        <v>27782</v>
      </c>
      <c r="I21078" s="59" t="s">
        <v>69</v>
      </c>
      <c r="J21078" s="59">
        <v>9122095</v>
      </c>
      <c r="K21078" s="59" t="s">
        <v>21513</v>
      </c>
      <c r="L21078" s="61" t="s">
        <v>113</v>
      </c>
      <c r="M21078" s="61">
        <f>VLOOKUP(H21078,zdroj!C:F,4,0)</f>
        <v>0</v>
      </c>
      <c r="N21078" s="61" t="str">
        <f t="shared" si="658"/>
        <v>katB</v>
      </c>
      <c r="P21078" s="73" t="str">
        <f t="shared" si="659"/>
        <v/>
      </c>
      <c r="Q21078" s="61" t="s">
        <v>30</v>
      </c>
    </row>
    <row r="21079" spans="8:17" x14ac:dyDescent="0.25">
      <c r="H21079" s="59">
        <v>27782</v>
      </c>
      <c r="I21079" s="59" t="s">
        <v>69</v>
      </c>
      <c r="J21079" s="59">
        <v>9122109</v>
      </c>
      <c r="K21079" s="59" t="s">
        <v>21514</v>
      </c>
      <c r="L21079" s="61" t="s">
        <v>113</v>
      </c>
      <c r="M21079" s="61">
        <f>VLOOKUP(H21079,zdroj!C:F,4,0)</f>
        <v>0</v>
      </c>
      <c r="N21079" s="61" t="str">
        <f t="shared" si="658"/>
        <v>katB</v>
      </c>
      <c r="P21079" s="73" t="str">
        <f t="shared" si="659"/>
        <v/>
      </c>
      <c r="Q21079" s="61" t="s">
        <v>30</v>
      </c>
    </row>
    <row r="21080" spans="8:17" x14ac:dyDescent="0.25">
      <c r="H21080" s="59">
        <v>27782</v>
      </c>
      <c r="I21080" s="59" t="s">
        <v>69</v>
      </c>
      <c r="J21080" s="59">
        <v>9122117</v>
      </c>
      <c r="K21080" s="59" t="s">
        <v>21515</v>
      </c>
      <c r="L21080" s="61" t="s">
        <v>113</v>
      </c>
      <c r="M21080" s="61">
        <f>VLOOKUP(H21080,zdroj!C:F,4,0)</f>
        <v>0</v>
      </c>
      <c r="N21080" s="61" t="str">
        <f t="shared" si="658"/>
        <v>katB</v>
      </c>
      <c r="P21080" s="73" t="str">
        <f t="shared" si="659"/>
        <v/>
      </c>
      <c r="Q21080" s="61" t="s">
        <v>30</v>
      </c>
    </row>
    <row r="21081" spans="8:17" x14ac:dyDescent="0.25">
      <c r="H21081" s="59">
        <v>27782</v>
      </c>
      <c r="I21081" s="59" t="s">
        <v>69</v>
      </c>
      <c r="J21081" s="59">
        <v>9122125</v>
      </c>
      <c r="K21081" s="59" t="s">
        <v>21516</v>
      </c>
      <c r="L21081" s="61" t="s">
        <v>113</v>
      </c>
      <c r="M21081" s="61">
        <f>VLOOKUP(H21081,zdroj!C:F,4,0)</f>
        <v>0</v>
      </c>
      <c r="N21081" s="61" t="str">
        <f t="shared" si="658"/>
        <v>katB</v>
      </c>
      <c r="P21081" s="73" t="str">
        <f t="shared" si="659"/>
        <v/>
      </c>
      <c r="Q21081" s="61" t="s">
        <v>30</v>
      </c>
    </row>
    <row r="21082" spans="8:17" x14ac:dyDescent="0.25">
      <c r="H21082" s="59">
        <v>27782</v>
      </c>
      <c r="I21082" s="59" t="s">
        <v>69</v>
      </c>
      <c r="J21082" s="59">
        <v>9122133</v>
      </c>
      <c r="K21082" s="59" t="s">
        <v>21517</v>
      </c>
      <c r="L21082" s="61" t="s">
        <v>113</v>
      </c>
      <c r="M21082" s="61">
        <f>VLOOKUP(H21082,zdroj!C:F,4,0)</f>
        <v>0</v>
      </c>
      <c r="N21082" s="61" t="str">
        <f t="shared" si="658"/>
        <v>katB</v>
      </c>
      <c r="P21082" s="73" t="str">
        <f t="shared" si="659"/>
        <v/>
      </c>
      <c r="Q21082" s="61" t="s">
        <v>30</v>
      </c>
    </row>
    <row r="21083" spans="8:17" x14ac:dyDescent="0.25">
      <c r="H21083" s="59">
        <v>27782</v>
      </c>
      <c r="I21083" s="59" t="s">
        <v>69</v>
      </c>
      <c r="J21083" s="59">
        <v>9122141</v>
      </c>
      <c r="K21083" s="59" t="s">
        <v>21518</v>
      </c>
      <c r="L21083" s="61" t="s">
        <v>113</v>
      </c>
      <c r="M21083" s="61">
        <f>VLOOKUP(H21083,zdroj!C:F,4,0)</f>
        <v>0</v>
      </c>
      <c r="N21083" s="61" t="str">
        <f t="shared" si="658"/>
        <v>katB</v>
      </c>
      <c r="P21083" s="73" t="str">
        <f t="shared" si="659"/>
        <v/>
      </c>
      <c r="Q21083" s="61" t="s">
        <v>30</v>
      </c>
    </row>
    <row r="21084" spans="8:17" x14ac:dyDescent="0.25">
      <c r="H21084" s="59">
        <v>27782</v>
      </c>
      <c r="I21084" s="59" t="s">
        <v>69</v>
      </c>
      <c r="J21084" s="59">
        <v>9122150</v>
      </c>
      <c r="K21084" s="59" t="s">
        <v>21519</v>
      </c>
      <c r="L21084" s="61" t="s">
        <v>113</v>
      </c>
      <c r="M21084" s="61">
        <f>VLOOKUP(H21084,zdroj!C:F,4,0)</f>
        <v>0</v>
      </c>
      <c r="N21084" s="61" t="str">
        <f t="shared" si="658"/>
        <v>katB</v>
      </c>
      <c r="P21084" s="73" t="str">
        <f t="shared" si="659"/>
        <v/>
      </c>
      <c r="Q21084" s="61" t="s">
        <v>30</v>
      </c>
    </row>
    <row r="21085" spans="8:17" x14ac:dyDescent="0.25">
      <c r="H21085" s="59">
        <v>27782</v>
      </c>
      <c r="I21085" s="59" t="s">
        <v>69</v>
      </c>
      <c r="J21085" s="59">
        <v>9122168</v>
      </c>
      <c r="K21085" s="59" t="s">
        <v>21520</v>
      </c>
      <c r="L21085" s="61" t="s">
        <v>113</v>
      </c>
      <c r="M21085" s="61">
        <f>VLOOKUP(H21085,zdroj!C:F,4,0)</f>
        <v>0</v>
      </c>
      <c r="N21085" s="61" t="str">
        <f t="shared" si="658"/>
        <v>katB</v>
      </c>
      <c r="P21085" s="73" t="str">
        <f t="shared" si="659"/>
        <v/>
      </c>
      <c r="Q21085" s="61" t="s">
        <v>30</v>
      </c>
    </row>
    <row r="21086" spans="8:17" x14ac:dyDescent="0.25">
      <c r="H21086" s="59">
        <v>27782</v>
      </c>
      <c r="I21086" s="59" t="s">
        <v>69</v>
      </c>
      <c r="J21086" s="59">
        <v>9122176</v>
      </c>
      <c r="K21086" s="59" t="s">
        <v>21521</v>
      </c>
      <c r="L21086" s="61" t="s">
        <v>113</v>
      </c>
      <c r="M21086" s="61">
        <f>VLOOKUP(H21086,zdroj!C:F,4,0)</f>
        <v>0</v>
      </c>
      <c r="N21086" s="61" t="str">
        <f t="shared" si="658"/>
        <v>katB</v>
      </c>
      <c r="P21086" s="73" t="str">
        <f t="shared" si="659"/>
        <v/>
      </c>
      <c r="Q21086" s="61" t="s">
        <v>30</v>
      </c>
    </row>
    <row r="21087" spans="8:17" x14ac:dyDescent="0.25">
      <c r="H21087" s="59">
        <v>27782</v>
      </c>
      <c r="I21087" s="59" t="s">
        <v>69</v>
      </c>
      <c r="J21087" s="59">
        <v>9122184</v>
      </c>
      <c r="K21087" s="59" t="s">
        <v>21522</v>
      </c>
      <c r="L21087" s="61" t="s">
        <v>113</v>
      </c>
      <c r="M21087" s="61">
        <f>VLOOKUP(H21087,zdroj!C:F,4,0)</f>
        <v>0</v>
      </c>
      <c r="N21087" s="61" t="str">
        <f t="shared" si="658"/>
        <v>katB</v>
      </c>
      <c r="P21087" s="73" t="str">
        <f t="shared" si="659"/>
        <v/>
      </c>
      <c r="Q21087" s="61" t="s">
        <v>30</v>
      </c>
    </row>
    <row r="21088" spans="8:17" x14ac:dyDescent="0.25">
      <c r="H21088" s="59">
        <v>27782</v>
      </c>
      <c r="I21088" s="59" t="s">
        <v>69</v>
      </c>
      <c r="J21088" s="59">
        <v>9122192</v>
      </c>
      <c r="K21088" s="59" t="s">
        <v>21523</v>
      </c>
      <c r="L21088" s="61" t="s">
        <v>113</v>
      </c>
      <c r="M21088" s="61">
        <f>VLOOKUP(H21088,zdroj!C:F,4,0)</f>
        <v>0</v>
      </c>
      <c r="N21088" s="61" t="str">
        <f t="shared" si="658"/>
        <v>katB</v>
      </c>
      <c r="P21088" s="73" t="str">
        <f t="shared" si="659"/>
        <v/>
      </c>
      <c r="Q21088" s="61" t="s">
        <v>30</v>
      </c>
    </row>
    <row r="21089" spans="8:17" x14ac:dyDescent="0.25">
      <c r="H21089" s="59">
        <v>27782</v>
      </c>
      <c r="I21089" s="59" t="s">
        <v>69</v>
      </c>
      <c r="J21089" s="59">
        <v>9122206</v>
      </c>
      <c r="K21089" s="59" t="s">
        <v>21524</v>
      </c>
      <c r="L21089" s="61" t="s">
        <v>113</v>
      </c>
      <c r="M21089" s="61">
        <f>VLOOKUP(H21089,zdroj!C:F,4,0)</f>
        <v>0</v>
      </c>
      <c r="N21089" s="61" t="str">
        <f t="shared" si="658"/>
        <v>katB</v>
      </c>
      <c r="P21089" s="73" t="str">
        <f t="shared" si="659"/>
        <v/>
      </c>
      <c r="Q21089" s="61" t="s">
        <v>30</v>
      </c>
    </row>
    <row r="21090" spans="8:17" x14ac:dyDescent="0.25">
      <c r="H21090" s="59">
        <v>27782</v>
      </c>
      <c r="I21090" s="59" t="s">
        <v>69</v>
      </c>
      <c r="J21090" s="59">
        <v>9122214</v>
      </c>
      <c r="K21090" s="59" t="s">
        <v>21525</v>
      </c>
      <c r="L21090" s="61" t="s">
        <v>113</v>
      </c>
      <c r="M21090" s="61">
        <f>VLOOKUP(H21090,zdroj!C:F,4,0)</f>
        <v>0</v>
      </c>
      <c r="N21090" s="61" t="str">
        <f t="shared" si="658"/>
        <v>katB</v>
      </c>
      <c r="P21090" s="73" t="str">
        <f t="shared" si="659"/>
        <v/>
      </c>
      <c r="Q21090" s="61" t="s">
        <v>30</v>
      </c>
    </row>
    <row r="21091" spans="8:17" x14ac:dyDescent="0.25">
      <c r="H21091" s="59">
        <v>27782</v>
      </c>
      <c r="I21091" s="59" t="s">
        <v>69</v>
      </c>
      <c r="J21091" s="59">
        <v>9122222</v>
      </c>
      <c r="K21091" s="59" t="s">
        <v>21526</v>
      </c>
      <c r="L21091" s="61" t="s">
        <v>113</v>
      </c>
      <c r="M21091" s="61">
        <f>VLOOKUP(H21091,zdroj!C:F,4,0)</f>
        <v>0</v>
      </c>
      <c r="N21091" s="61" t="str">
        <f t="shared" si="658"/>
        <v>katB</v>
      </c>
      <c r="P21091" s="73" t="str">
        <f t="shared" si="659"/>
        <v/>
      </c>
      <c r="Q21091" s="61" t="s">
        <v>30</v>
      </c>
    </row>
    <row r="21092" spans="8:17" x14ac:dyDescent="0.25">
      <c r="H21092" s="59">
        <v>27782</v>
      </c>
      <c r="I21092" s="59" t="s">
        <v>69</v>
      </c>
      <c r="J21092" s="59">
        <v>9122231</v>
      </c>
      <c r="K21092" s="59" t="s">
        <v>21527</v>
      </c>
      <c r="L21092" s="61" t="s">
        <v>113</v>
      </c>
      <c r="M21092" s="61">
        <f>VLOOKUP(H21092,zdroj!C:F,4,0)</f>
        <v>0</v>
      </c>
      <c r="N21092" s="61" t="str">
        <f t="shared" si="658"/>
        <v>katB</v>
      </c>
      <c r="P21092" s="73" t="str">
        <f t="shared" si="659"/>
        <v/>
      </c>
      <c r="Q21092" s="61" t="s">
        <v>30</v>
      </c>
    </row>
    <row r="21093" spans="8:17" x14ac:dyDescent="0.25">
      <c r="H21093" s="59">
        <v>27782</v>
      </c>
      <c r="I21093" s="59" t="s">
        <v>69</v>
      </c>
      <c r="J21093" s="59">
        <v>9122249</v>
      </c>
      <c r="K21093" s="59" t="s">
        <v>21528</v>
      </c>
      <c r="L21093" s="61" t="s">
        <v>113</v>
      </c>
      <c r="M21093" s="61">
        <f>VLOOKUP(H21093,zdroj!C:F,4,0)</f>
        <v>0</v>
      </c>
      <c r="N21093" s="61" t="str">
        <f t="shared" si="658"/>
        <v>katB</v>
      </c>
      <c r="P21093" s="73" t="str">
        <f t="shared" si="659"/>
        <v/>
      </c>
      <c r="Q21093" s="61" t="s">
        <v>30</v>
      </c>
    </row>
    <row r="21094" spans="8:17" x14ac:dyDescent="0.25">
      <c r="H21094" s="59">
        <v>27782</v>
      </c>
      <c r="I21094" s="59" t="s">
        <v>69</v>
      </c>
      <c r="J21094" s="59">
        <v>9122257</v>
      </c>
      <c r="K21094" s="59" t="s">
        <v>21529</v>
      </c>
      <c r="L21094" s="61" t="s">
        <v>113</v>
      </c>
      <c r="M21094" s="61">
        <f>VLOOKUP(H21094,zdroj!C:F,4,0)</f>
        <v>0</v>
      </c>
      <c r="N21094" s="61" t="str">
        <f t="shared" si="658"/>
        <v>katB</v>
      </c>
      <c r="P21094" s="73" t="str">
        <f t="shared" si="659"/>
        <v/>
      </c>
      <c r="Q21094" s="61" t="s">
        <v>30</v>
      </c>
    </row>
    <row r="21095" spans="8:17" x14ac:dyDescent="0.25">
      <c r="H21095" s="59">
        <v>27782</v>
      </c>
      <c r="I21095" s="59" t="s">
        <v>69</v>
      </c>
      <c r="J21095" s="59">
        <v>9122265</v>
      </c>
      <c r="K21095" s="59" t="s">
        <v>21530</v>
      </c>
      <c r="L21095" s="61" t="s">
        <v>113</v>
      </c>
      <c r="M21095" s="61">
        <f>VLOOKUP(H21095,zdroj!C:F,4,0)</f>
        <v>0</v>
      </c>
      <c r="N21095" s="61" t="str">
        <f t="shared" si="658"/>
        <v>katB</v>
      </c>
      <c r="P21095" s="73" t="str">
        <f t="shared" si="659"/>
        <v/>
      </c>
      <c r="Q21095" s="61" t="s">
        <v>30</v>
      </c>
    </row>
    <row r="21096" spans="8:17" x14ac:dyDescent="0.25">
      <c r="H21096" s="59">
        <v>27782</v>
      </c>
      <c r="I21096" s="59" t="s">
        <v>69</v>
      </c>
      <c r="J21096" s="59">
        <v>9122273</v>
      </c>
      <c r="K21096" s="59" t="s">
        <v>21531</v>
      </c>
      <c r="L21096" s="61" t="s">
        <v>113</v>
      </c>
      <c r="M21096" s="61">
        <f>VLOOKUP(H21096,zdroj!C:F,4,0)</f>
        <v>0</v>
      </c>
      <c r="N21096" s="61" t="str">
        <f t="shared" si="658"/>
        <v>katB</v>
      </c>
      <c r="P21096" s="73" t="str">
        <f t="shared" si="659"/>
        <v/>
      </c>
      <c r="Q21096" s="61" t="s">
        <v>30</v>
      </c>
    </row>
    <row r="21097" spans="8:17" x14ac:dyDescent="0.25">
      <c r="H21097" s="59">
        <v>27782</v>
      </c>
      <c r="I21097" s="59" t="s">
        <v>69</v>
      </c>
      <c r="J21097" s="59">
        <v>9122281</v>
      </c>
      <c r="K21097" s="59" t="s">
        <v>21532</v>
      </c>
      <c r="L21097" s="61" t="s">
        <v>113</v>
      </c>
      <c r="M21097" s="61">
        <f>VLOOKUP(H21097,zdroj!C:F,4,0)</f>
        <v>0</v>
      </c>
      <c r="N21097" s="61" t="str">
        <f t="shared" si="658"/>
        <v>katB</v>
      </c>
      <c r="P21097" s="73" t="str">
        <f t="shared" si="659"/>
        <v/>
      </c>
      <c r="Q21097" s="61" t="s">
        <v>30</v>
      </c>
    </row>
    <row r="21098" spans="8:17" x14ac:dyDescent="0.25">
      <c r="H21098" s="59">
        <v>27782</v>
      </c>
      <c r="I21098" s="59" t="s">
        <v>69</v>
      </c>
      <c r="J21098" s="59">
        <v>9122290</v>
      </c>
      <c r="K21098" s="59" t="s">
        <v>21533</v>
      </c>
      <c r="L21098" s="61" t="s">
        <v>113</v>
      </c>
      <c r="M21098" s="61">
        <f>VLOOKUP(H21098,zdroj!C:F,4,0)</f>
        <v>0</v>
      </c>
      <c r="N21098" s="61" t="str">
        <f t="shared" si="658"/>
        <v>katB</v>
      </c>
      <c r="P21098" s="73" t="str">
        <f t="shared" si="659"/>
        <v/>
      </c>
      <c r="Q21098" s="61" t="s">
        <v>30</v>
      </c>
    </row>
    <row r="21099" spans="8:17" x14ac:dyDescent="0.25">
      <c r="H21099" s="59">
        <v>27782</v>
      </c>
      <c r="I21099" s="59" t="s">
        <v>69</v>
      </c>
      <c r="J21099" s="59">
        <v>9122303</v>
      </c>
      <c r="K21099" s="59" t="s">
        <v>21534</v>
      </c>
      <c r="L21099" s="61" t="s">
        <v>113</v>
      </c>
      <c r="M21099" s="61">
        <f>VLOOKUP(H21099,zdroj!C:F,4,0)</f>
        <v>0</v>
      </c>
      <c r="N21099" s="61" t="str">
        <f t="shared" si="658"/>
        <v>katB</v>
      </c>
      <c r="P21099" s="73" t="str">
        <f t="shared" si="659"/>
        <v/>
      </c>
      <c r="Q21099" s="61" t="s">
        <v>30</v>
      </c>
    </row>
    <row r="21100" spans="8:17" x14ac:dyDescent="0.25">
      <c r="H21100" s="59">
        <v>27782</v>
      </c>
      <c r="I21100" s="59" t="s">
        <v>69</v>
      </c>
      <c r="J21100" s="59">
        <v>9122311</v>
      </c>
      <c r="K21100" s="59" t="s">
        <v>21535</v>
      </c>
      <c r="L21100" s="61" t="s">
        <v>113</v>
      </c>
      <c r="M21100" s="61">
        <f>VLOOKUP(H21100,zdroj!C:F,4,0)</f>
        <v>0</v>
      </c>
      <c r="N21100" s="61" t="str">
        <f t="shared" si="658"/>
        <v>katB</v>
      </c>
      <c r="P21100" s="73" t="str">
        <f t="shared" si="659"/>
        <v/>
      </c>
      <c r="Q21100" s="61" t="s">
        <v>30</v>
      </c>
    </row>
    <row r="21101" spans="8:17" x14ac:dyDescent="0.25">
      <c r="H21101" s="59">
        <v>27782</v>
      </c>
      <c r="I21101" s="59" t="s">
        <v>69</v>
      </c>
      <c r="J21101" s="59">
        <v>9122320</v>
      </c>
      <c r="K21101" s="59" t="s">
        <v>21536</v>
      </c>
      <c r="L21101" s="61" t="s">
        <v>113</v>
      </c>
      <c r="M21101" s="61">
        <f>VLOOKUP(H21101,zdroj!C:F,4,0)</f>
        <v>0</v>
      </c>
      <c r="N21101" s="61" t="str">
        <f t="shared" si="658"/>
        <v>katB</v>
      </c>
      <c r="P21101" s="73" t="str">
        <f t="shared" si="659"/>
        <v/>
      </c>
      <c r="Q21101" s="61" t="s">
        <v>30</v>
      </c>
    </row>
    <row r="21102" spans="8:17" x14ac:dyDescent="0.25">
      <c r="H21102" s="59">
        <v>27782</v>
      </c>
      <c r="I21102" s="59" t="s">
        <v>69</v>
      </c>
      <c r="J21102" s="59">
        <v>9122338</v>
      </c>
      <c r="K21102" s="59" t="s">
        <v>21537</v>
      </c>
      <c r="L21102" s="61" t="s">
        <v>113</v>
      </c>
      <c r="M21102" s="61">
        <f>VLOOKUP(H21102,zdroj!C:F,4,0)</f>
        <v>0</v>
      </c>
      <c r="N21102" s="61" t="str">
        <f t="shared" si="658"/>
        <v>katB</v>
      </c>
      <c r="P21102" s="73" t="str">
        <f t="shared" si="659"/>
        <v/>
      </c>
      <c r="Q21102" s="61" t="s">
        <v>30</v>
      </c>
    </row>
    <row r="21103" spans="8:17" x14ac:dyDescent="0.25">
      <c r="H21103" s="59">
        <v>27782</v>
      </c>
      <c r="I21103" s="59" t="s">
        <v>69</v>
      </c>
      <c r="J21103" s="59">
        <v>9122346</v>
      </c>
      <c r="K21103" s="59" t="s">
        <v>21538</v>
      </c>
      <c r="L21103" s="61" t="s">
        <v>113</v>
      </c>
      <c r="M21103" s="61">
        <f>VLOOKUP(H21103,zdroj!C:F,4,0)</f>
        <v>0</v>
      </c>
      <c r="N21103" s="61" t="str">
        <f t="shared" si="658"/>
        <v>katB</v>
      </c>
      <c r="P21103" s="73" t="str">
        <f t="shared" si="659"/>
        <v/>
      </c>
      <c r="Q21103" s="61" t="s">
        <v>30</v>
      </c>
    </row>
    <row r="21104" spans="8:17" x14ac:dyDescent="0.25">
      <c r="H21104" s="59">
        <v>27782</v>
      </c>
      <c r="I21104" s="59" t="s">
        <v>69</v>
      </c>
      <c r="J21104" s="59">
        <v>9122354</v>
      </c>
      <c r="K21104" s="59" t="s">
        <v>21539</v>
      </c>
      <c r="L21104" s="61" t="s">
        <v>113</v>
      </c>
      <c r="M21104" s="61">
        <f>VLOOKUP(H21104,zdroj!C:F,4,0)</f>
        <v>0</v>
      </c>
      <c r="N21104" s="61" t="str">
        <f t="shared" si="658"/>
        <v>katB</v>
      </c>
      <c r="P21104" s="73" t="str">
        <f t="shared" si="659"/>
        <v/>
      </c>
      <c r="Q21104" s="61" t="s">
        <v>30</v>
      </c>
    </row>
    <row r="21105" spans="8:17" x14ac:dyDescent="0.25">
      <c r="H21105" s="59">
        <v>27782</v>
      </c>
      <c r="I21105" s="59" t="s">
        <v>69</v>
      </c>
      <c r="J21105" s="59">
        <v>9122362</v>
      </c>
      <c r="K21105" s="59" t="s">
        <v>21540</v>
      </c>
      <c r="L21105" s="61" t="s">
        <v>113</v>
      </c>
      <c r="M21105" s="61">
        <f>VLOOKUP(H21105,zdroj!C:F,4,0)</f>
        <v>0</v>
      </c>
      <c r="N21105" s="61" t="str">
        <f t="shared" si="658"/>
        <v>katB</v>
      </c>
      <c r="P21105" s="73" t="str">
        <f t="shared" si="659"/>
        <v/>
      </c>
      <c r="Q21105" s="61" t="s">
        <v>30</v>
      </c>
    </row>
    <row r="21106" spans="8:17" x14ac:dyDescent="0.25">
      <c r="H21106" s="59">
        <v>27782</v>
      </c>
      <c r="I21106" s="59" t="s">
        <v>69</v>
      </c>
      <c r="J21106" s="59">
        <v>9122371</v>
      </c>
      <c r="K21106" s="59" t="s">
        <v>21541</v>
      </c>
      <c r="L21106" s="61" t="s">
        <v>113</v>
      </c>
      <c r="M21106" s="61">
        <f>VLOOKUP(H21106,zdroj!C:F,4,0)</f>
        <v>0</v>
      </c>
      <c r="N21106" s="61" t="str">
        <f t="shared" si="658"/>
        <v>katB</v>
      </c>
      <c r="P21106" s="73" t="str">
        <f t="shared" si="659"/>
        <v/>
      </c>
      <c r="Q21106" s="61" t="s">
        <v>30</v>
      </c>
    </row>
    <row r="21107" spans="8:17" x14ac:dyDescent="0.25">
      <c r="H21107" s="59">
        <v>27782</v>
      </c>
      <c r="I21107" s="59" t="s">
        <v>69</v>
      </c>
      <c r="J21107" s="59">
        <v>9122389</v>
      </c>
      <c r="K21107" s="59" t="s">
        <v>21542</v>
      </c>
      <c r="L21107" s="61" t="s">
        <v>81</v>
      </c>
      <c r="M21107" s="61">
        <f>VLOOKUP(H21107,zdroj!C:F,4,0)</f>
        <v>0</v>
      </c>
      <c r="N21107" s="61" t="str">
        <f t="shared" si="658"/>
        <v>-</v>
      </c>
      <c r="P21107" s="73" t="str">
        <f t="shared" si="659"/>
        <v/>
      </c>
      <c r="Q21107" s="61" t="s">
        <v>86</v>
      </c>
    </row>
    <row r="21108" spans="8:17" x14ac:dyDescent="0.25">
      <c r="H21108" s="59">
        <v>27782</v>
      </c>
      <c r="I21108" s="59" t="s">
        <v>69</v>
      </c>
      <c r="J21108" s="59">
        <v>9122397</v>
      </c>
      <c r="K21108" s="59" t="s">
        <v>21543</v>
      </c>
      <c r="L21108" s="61" t="s">
        <v>113</v>
      </c>
      <c r="M21108" s="61">
        <f>VLOOKUP(H21108,zdroj!C:F,4,0)</f>
        <v>0</v>
      </c>
      <c r="N21108" s="61" t="str">
        <f t="shared" si="658"/>
        <v>katB</v>
      </c>
      <c r="P21108" s="73" t="str">
        <f t="shared" si="659"/>
        <v/>
      </c>
      <c r="Q21108" s="61" t="s">
        <v>30</v>
      </c>
    </row>
    <row r="21109" spans="8:17" x14ac:dyDescent="0.25">
      <c r="H21109" s="59">
        <v>27782</v>
      </c>
      <c r="I21109" s="59" t="s">
        <v>69</v>
      </c>
      <c r="J21109" s="59">
        <v>9122419</v>
      </c>
      <c r="K21109" s="59" t="s">
        <v>21544</v>
      </c>
      <c r="L21109" s="61" t="s">
        <v>81</v>
      </c>
      <c r="M21109" s="61">
        <f>VLOOKUP(H21109,zdroj!C:F,4,0)</f>
        <v>0</v>
      </c>
      <c r="N21109" s="61" t="str">
        <f t="shared" si="658"/>
        <v>-</v>
      </c>
      <c r="P21109" s="73" t="str">
        <f t="shared" si="659"/>
        <v/>
      </c>
      <c r="Q21109" s="61" t="s">
        <v>86</v>
      </c>
    </row>
    <row r="21110" spans="8:17" x14ac:dyDescent="0.25">
      <c r="H21110" s="59">
        <v>27782</v>
      </c>
      <c r="I21110" s="59" t="s">
        <v>69</v>
      </c>
      <c r="J21110" s="59">
        <v>25790374</v>
      </c>
      <c r="K21110" s="59" t="s">
        <v>21545</v>
      </c>
      <c r="L21110" s="61" t="s">
        <v>113</v>
      </c>
      <c r="M21110" s="61">
        <f>VLOOKUP(H21110,zdroj!C:F,4,0)</f>
        <v>0</v>
      </c>
      <c r="N21110" s="61" t="str">
        <f t="shared" si="658"/>
        <v>katB</v>
      </c>
      <c r="P21110" s="73" t="str">
        <f t="shared" si="659"/>
        <v/>
      </c>
      <c r="Q21110" s="61" t="s">
        <v>30</v>
      </c>
    </row>
    <row r="21111" spans="8:17" x14ac:dyDescent="0.25">
      <c r="H21111" s="59">
        <v>27782</v>
      </c>
      <c r="I21111" s="59" t="s">
        <v>69</v>
      </c>
      <c r="J21111" s="59">
        <v>25899341</v>
      </c>
      <c r="K21111" s="59" t="s">
        <v>21546</v>
      </c>
      <c r="L21111" s="61" t="s">
        <v>113</v>
      </c>
      <c r="M21111" s="61">
        <f>VLOOKUP(H21111,zdroj!C:F,4,0)</f>
        <v>0</v>
      </c>
      <c r="N21111" s="61" t="str">
        <f t="shared" si="658"/>
        <v>katB</v>
      </c>
      <c r="P21111" s="73" t="str">
        <f t="shared" si="659"/>
        <v/>
      </c>
      <c r="Q21111" s="61" t="s">
        <v>30</v>
      </c>
    </row>
    <row r="21112" spans="8:17" x14ac:dyDescent="0.25">
      <c r="H21112" s="59">
        <v>27782</v>
      </c>
      <c r="I21112" s="59" t="s">
        <v>69</v>
      </c>
      <c r="J21112" s="59">
        <v>26389843</v>
      </c>
      <c r="K21112" s="59" t="s">
        <v>21547</v>
      </c>
      <c r="L21112" s="61" t="s">
        <v>81</v>
      </c>
      <c r="M21112" s="61">
        <f>VLOOKUP(H21112,zdroj!C:F,4,0)</f>
        <v>0</v>
      </c>
      <c r="N21112" s="61" t="str">
        <f t="shared" si="658"/>
        <v>-</v>
      </c>
      <c r="P21112" s="73" t="str">
        <f t="shared" si="659"/>
        <v/>
      </c>
      <c r="Q21112" s="61" t="s">
        <v>86</v>
      </c>
    </row>
    <row r="21113" spans="8:17" x14ac:dyDescent="0.25">
      <c r="H21113" s="59">
        <v>27782</v>
      </c>
      <c r="I21113" s="59" t="s">
        <v>69</v>
      </c>
      <c r="J21113" s="59">
        <v>26525810</v>
      </c>
      <c r="K21113" s="59" t="s">
        <v>21548</v>
      </c>
      <c r="L21113" s="61" t="s">
        <v>81</v>
      </c>
      <c r="M21113" s="61">
        <f>VLOOKUP(H21113,zdroj!C:F,4,0)</f>
        <v>0</v>
      </c>
      <c r="N21113" s="61" t="str">
        <f t="shared" si="658"/>
        <v>-</v>
      </c>
      <c r="P21113" s="73" t="str">
        <f t="shared" si="659"/>
        <v/>
      </c>
      <c r="Q21113" s="61" t="s">
        <v>86</v>
      </c>
    </row>
    <row r="21114" spans="8:17" x14ac:dyDescent="0.25">
      <c r="H21114" s="59">
        <v>27782</v>
      </c>
      <c r="I21114" s="59" t="s">
        <v>69</v>
      </c>
      <c r="J21114" s="59">
        <v>27180174</v>
      </c>
      <c r="K21114" s="59" t="s">
        <v>21549</v>
      </c>
      <c r="L21114" s="61" t="s">
        <v>113</v>
      </c>
      <c r="M21114" s="61">
        <f>VLOOKUP(H21114,zdroj!C:F,4,0)</f>
        <v>0</v>
      </c>
      <c r="N21114" s="61" t="str">
        <f t="shared" si="658"/>
        <v>katB</v>
      </c>
      <c r="P21114" s="73" t="str">
        <f t="shared" si="659"/>
        <v/>
      </c>
      <c r="Q21114" s="61" t="s">
        <v>30</v>
      </c>
    </row>
    <row r="21115" spans="8:17" x14ac:dyDescent="0.25">
      <c r="H21115" s="59">
        <v>82619</v>
      </c>
      <c r="I21115" s="59" t="s">
        <v>69</v>
      </c>
      <c r="J21115" s="59">
        <v>9160582</v>
      </c>
      <c r="K21115" s="59" t="s">
        <v>21550</v>
      </c>
      <c r="L21115" s="61" t="s">
        <v>113</v>
      </c>
      <c r="M21115" s="61">
        <f>VLOOKUP(H21115,zdroj!C:F,4,0)</f>
        <v>0</v>
      </c>
      <c r="N21115" s="61" t="str">
        <f t="shared" si="658"/>
        <v>katB</v>
      </c>
      <c r="P21115" s="73" t="str">
        <f t="shared" si="659"/>
        <v/>
      </c>
      <c r="Q21115" s="61" t="s">
        <v>30</v>
      </c>
    </row>
    <row r="21116" spans="8:17" x14ac:dyDescent="0.25">
      <c r="H21116" s="59">
        <v>82619</v>
      </c>
      <c r="I21116" s="59" t="s">
        <v>69</v>
      </c>
      <c r="J21116" s="59">
        <v>9160591</v>
      </c>
      <c r="K21116" s="59" t="s">
        <v>21551</v>
      </c>
      <c r="L21116" s="61" t="s">
        <v>81</v>
      </c>
      <c r="M21116" s="61">
        <f>VLOOKUP(H21116,zdroj!C:F,4,0)</f>
        <v>0</v>
      </c>
      <c r="N21116" s="61" t="str">
        <f t="shared" si="658"/>
        <v>-</v>
      </c>
      <c r="P21116" s="73" t="str">
        <f t="shared" si="659"/>
        <v/>
      </c>
      <c r="Q21116" s="61" t="s">
        <v>84</v>
      </c>
    </row>
    <row r="21117" spans="8:17" x14ac:dyDescent="0.25">
      <c r="H21117" s="59">
        <v>82619</v>
      </c>
      <c r="I21117" s="59" t="s">
        <v>69</v>
      </c>
      <c r="J21117" s="59">
        <v>9160604</v>
      </c>
      <c r="K21117" s="59" t="s">
        <v>21552</v>
      </c>
      <c r="L21117" s="61" t="s">
        <v>81</v>
      </c>
      <c r="M21117" s="61">
        <f>VLOOKUP(H21117,zdroj!C:F,4,0)</f>
        <v>0</v>
      </c>
      <c r="N21117" s="61" t="str">
        <f t="shared" si="658"/>
        <v>-</v>
      </c>
      <c r="P21117" s="73" t="str">
        <f t="shared" si="659"/>
        <v/>
      </c>
      <c r="Q21117" s="61" t="s">
        <v>84</v>
      </c>
    </row>
    <row r="21118" spans="8:17" x14ac:dyDescent="0.25">
      <c r="H21118" s="59">
        <v>82619</v>
      </c>
      <c r="I21118" s="59" t="s">
        <v>69</v>
      </c>
      <c r="J21118" s="59">
        <v>9160612</v>
      </c>
      <c r="K21118" s="59" t="s">
        <v>21553</v>
      </c>
      <c r="L21118" s="61" t="s">
        <v>113</v>
      </c>
      <c r="M21118" s="61">
        <f>VLOOKUP(H21118,zdroj!C:F,4,0)</f>
        <v>0</v>
      </c>
      <c r="N21118" s="61" t="str">
        <f t="shared" si="658"/>
        <v>katB</v>
      </c>
      <c r="P21118" s="73" t="str">
        <f t="shared" si="659"/>
        <v/>
      </c>
      <c r="Q21118" s="61" t="s">
        <v>30</v>
      </c>
    </row>
    <row r="21119" spans="8:17" x14ac:dyDescent="0.25">
      <c r="H21119" s="59">
        <v>82619</v>
      </c>
      <c r="I21119" s="59" t="s">
        <v>69</v>
      </c>
      <c r="J21119" s="59">
        <v>9160621</v>
      </c>
      <c r="K21119" s="59" t="s">
        <v>21554</v>
      </c>
      <c r="L21119" s="61" t="s">
        <v>81</v>
      </c>
      <c r="M21119" s="61">
        <f>VLOOKUP(H21119,zdroj!C:F,4,0)</f>
        <v>0</v>
      </c>
      <c r="N21119" s="61" t="str">
        <f t="shared" si="658"/>
        <v>-</v>
      </c>
      <c r="P21119" s="73" t="str">
        <f t="shared" si="659"/>
        <v/>
      </c>
      <c r="Q21119" s="61" t="s">
        <v>84</v>
      </c>
    </row>
    <row r="21120" spans="8:17" x14ac:dyDescent="0.25">
      <c r="H21120" s="59">
        <v>82619</v>
      </c>
      <c r="I21120" s="59" t="s">
        <v>69</v>
      </c>
      <c r="J21120" s="59">
        <v>9160639</v>
      </c>
      <c r="K21120" s="59" t="s">
        <v>21555</v>
      </c>
      <c r="L21120" s="61" t="s">
        <v>81</v>
      </c>
      <c r="M21120" s="61">
        <f>VLOOKUP(H21120,zdroj!C:F,4,0)</f>
        <v>0</v>
      </c>
      <c r="N21120" s="61" t="str">
        <f t="shared" si="658"/>
        <v>-</v>
      </c>
      <c r="P21120" s="73" t="str">
        <f t="shared" si="659"/>
        <v/>
      </c>
      <c r="Q21120" s="61" t="s">
        <v>84</v>
      </c>
    </row>
    <row r="21121" spans="8:17" x14ac:dyDescent="0.25">
      <c r="H21121" s="59">
        <v>82619</v>
      </c>
      <c r="I21121" s="59" t="s">
        <v>69</v>
      </c>
      <c r="J21121" s="59">
        <v>9160647</v>
      </c>
      <c r="K21121" s="59" t="s">
        <v>21556</v>
      </c>
      <c r="L21121" s="61" t="s">
        <v>113</v>
      </c>
      <c r="M21121" s="61">
        <f>VLOOKUP(H21121,zdroj!C:F,4,0)</f>
        <v>0</v>
      </c>
      <c r="N21121" s="61" t="str">
        <f t="shared" si="658"/>
        <v>katB</v>
      </c>
      <c r="P21121" s="73" t="str">
        <f t="shared" si="659"/>
        <v/>
      </c>
      <c r="Q21121" s="61" t="s">
        <v>30</v>
      </c>
    </row>
    <row r="21122" spans="8:17" x14ac:dyDescent="0.25">
      <c r="H21122" s="59">
        <v>82619</v>
      </c>
      <c r="I21122" s="59" t="s">
        <v>69</v>
      </c>
      <c r="J21122" s="59">
        <v>9160655</v>
      </c>
      <c r="K21122" s="59" t="s">
        <v>21557</v>
      </c>
      <c r="L21122" s="61" t="s">
        <v>113</v>
      </c>
      <c r="M21122" s="61">
        <f>VLOOKUP(H21122,zdroj!C:F,4,0)</f>
        <v>0</v>
      </c>
      <c r="N21122" s="61" t="str">
        <f t="shared" si="658"/>
        <v>katB</v>
      </c>
      <c r="P21122" s="73" t="str">
        <f t="shared" si="659"/>
        <v/>
      </c>
      <c r="Q21122" s="61" t="s">
        <v>30</v>
      </c>
    </row>
    <row r="21123" spans="8:17" x14ac:dyDescent="0.25">
      <c r="H21123" s="59">
        <v>82619</v>
      </c>
      <c r="I21123" s="59" t="s">
        <v>69</v>
      </c>
      <c r="J21123" s="59">
        <v>9160663</v>
      </c>
      <c r="K21123" s="59" t="s">
        <v>21558</v>
      </c>
      <c r="L21123" s="61" t="s">
        <v>113</v>
      </c>
      <c r="M21123" s="61">
        <f>VLOOKUP(H21123,zdroj!C:F,4,0)</f>
        <v>0</v>
      </c>
      <c r="N21123" s="61" t="str">
        <f t="shared" si="658"/>
        <v>katB</v>
      </c>
      <c r="P21123" s="73" t="str">
        <f t="shared" si="659"/>
        <v/>
      </c>
      <c r="Q21123" s="61" t="s">
        <v>30</v>
      </c>
    </row>
    <row r="21124" spans="8:17" x14ac:dyDescent="0.25">
      <c r="H21124" s="59">
        <v>82619</v>
      </c>
      <c r="I21124" s="59" t="s">
        <v>69</v>
      </c>
      <c r="J21124" s="59">
        <v>9160671</v>
      </c>
      <c r="K21124" s="59" t="s">
        <v>21559</v>
      </c>
      <c r="L21124" s="61" t="s">
        <v>81</v>
      </c>
      <c r="M21124" s="61">
        <f>VLOOKUP(H21124,zdroj!C:F,4,0)</f>
        <v>0</v>
      </c>
      <c r="N21124" s="61" t="str">
        <f t="shared" si="658"/>
        <v>-</v>
      </c>
      <c r="P21124" s="73" t="str">
        <f t="shared" si="659"/>
        <v/>
      </c>
      <c r="Q21124" s="61" t="s">
        <v>84</v>
      </c>
    </row>
    <row r="21125" spans="8:17" x14ac:dyDescent="0.25">
      <c r="H21125" s="59">
        <v>82619</v>
      </c>
      <c r="I21125" s="59" t="s">
        <v>69</v>
      </c>
      <c r="J21125" s="59">
        <v>9160680</v>
      </c>
      <c r="K21125" s="59" t="s">
        <v>21560</v>
      </c>
      <c r="L21125" s="61" t="s">
        <v>81</v>
      </c>
      <c r="M21125" s="61">
        <f>VLOOKUP(H21125,zdroj!C:F,4,0)</f>
        <v>0</v>
      </c>
      <c r="N21125" s="61" t="str">
        <f t="shared" si="658"/>
        <v>-</v>
      </c>
      <c r="P21125" s="73" t="str">
        <f t="shared" si="659"/>
        <v/>
      </c>
      <c r="Q21125" s="61" t="s">
        <v>84</v>
      </c>
    </row>
    <row r="21126" spans="8:17" x14ac:dyDescent="0.25">
      <c r="H21126" s="59">
        <v>82619</v>
      </c>
      <c r="I21126" s="59" t="s">
        <v>69</v>
      </c>
      <c r="J21126" s="59">
        <v>9160698</v>
      </c>
      <c r="K21126" s="59" t="s">
        <v>21561</v>
      </c>
      <c r="L21126" s="61" t="s">
        <v>113</v>
      </c>
      <c r="M21126" s="61">
        <f>VLOOKUP(H21126,zdroj!C:F,4,0)</f>
        <v>0</v>
      </c>
      <c r="N21126" s="61" t="str">
        <f t="shared" si="658"/>
        <v>katB</v>
      </c>
      <c r="P21126" s="73" t="str">
        <f t="shared" si="659"/>
        <v/>
      </c>
      <c r="Q21126" s="61" t="s">
        <v>30</v>
      </c>
    </row>
    <row r="21127" spans="8:17" x14ac:dyDescent="0.25">
      <c r="H21127" s="59">
        <v>82619</v>
      </c>
      <c r="I21127" s="59" t="s">
        <v>69</v>
      </c>
      <c r="J21127" s="59">
        <v>9160701</v>
      </c>
      <c r="K21127" s="59" t="s">
        <v>21562</v>
      </c>
      <c r="L21127" s="61" t="s">
        <v>81</v>
      </c>
      <c r="M21127" s="61">
        <f>VLOOKUP(H21127,zdroj!C:F,4,0)</f>
        <v>0</v>
      </c>
      <c r="N21127" s="61" t="str">
        <f t="shared" ref="N21127:N21190" si="660">IF(M21127="A",IF(L21127="katA","katB",L21127),L21127)</f>
        <v>-</v>
      </c>
      <c r="P21127" s="73" t="str">
        <f t="shared" ref="P21127:P21190" si="661">IF(O21127="A",1,"")</f>
        <v/>
      </c>
      <c r="Q21127" s="61" t="s">
        <v>84</v>
      </c>
    </row>
    <row r="21128" spans="8:17" x14ac:dyDescent="0.25">
      <c r="H21128" s="59">
        <v>82619</v>
      </c>
      <c r="I21128" s="59" t="s">
        <v>69</v>
      </c>
      <c r="J21128" s="59">
        <v>9160710</v>
      </c>
      <c r="K21128" s="59" t="s">
        <v>21563</v>
      </c>
      <c r="L21128" s="61" t="s">
        <v>81</v>
      </c>
      <c r="M21128" s="61">
        <f>VLOOKUP(H21128,zdroj!C:F,4,0)</f>
        <v>0</v>
      </c>
      <c r="N21128" s="61" t="str">
        <f t="shared" si="660"/>
        <v>-</v>
      </c>
      <c r="P21128" s="73" t="str">
        <f t="shared" si="661"/>
        <v/>
      </c>
      <c r="Q21128" s="61" t="s">
        <v>84</v>
      </c>
    </row>
    <row r="21129" spans="8:17" x14ac:dyDescent="0.25">
      <c r="H21129" s="59">
        <v>82619</v>
      </c>
      <c r="I21129" s="59" t="s">
        <v>69</v>
      </c>
      <c r="J21129" s="59">
        <v>9160728</v>
      </c>
      <c r="K21129" s="59" t="s">
        <v>21564</v>
      </c>
      <c r="L21129" s="61" t="s">
        <v>81</v>
      </c>
      <c r="M21129" s="61">
        <f>VLOOKUP(H21129,zdroj!C:F,4,0)</f>
        <v>0</v>
      </c>
      <c r="N21129" s="61" t="str">
        <f t="shared" si="660"/>
        <v>-</v>
      </c>
      <c r="P21129" s="73" t="str">
        <f t="shared" si="661"/>
        <v/>
      </c>
      <c r="Q21129" s="61" t="s">
        <v>84</v>
      </c>
    </row>
    <row r="21130" spans="8:17" x14ac:dyDescent="0.25">
      <c r="H21130" s="59">
        <v>82619</v>
      </c>
      <c r="I21130" s="59" t="s">
        <v>69</v>
      </c>
      <c r="J21130" s="59">
        <v>9160736</v>
      </c>
      <c r="K21130" s="59" t="s">
        <v>21565</v>
      </c>
      <c r="L21130" s="61" t="s">
        <v>113</v>
      </c>
      <c r="M21130" s="61">
        <f>VLOOKUP(H21130,zdroj!C:F,4,0)</f>
        <v>0</v>
      </c>
      <c r="N21130" s="61" t="str">
        <f t="shared" si="660"/>
        <v>katB</v>
      </c>
      <c r="P21130" s="73" t="str">
        <f t="shared" si="661"/>
        <v/>
      </c>
      <c r="Q21130" s="61" t="s">
        <v>30</v>
      </c>
    </row>
    <row r="21131" spans="8:17" x14ac:dyDescent="0.25">
      <c r="H21131" s="59">
        <v>82619</v>
      </c>
      <c r="I21131" s="59" t="s">
        <v>69</v>
      </c>
      <c r="J21131" s="59">
        <v>9160744</v>
      </c>
      <c r="K21131" s="59" t="s">
        <v>21566</v>
      </c>
      <c r="L21131" s="61" t="s">
        <v>81</v>
      </c>
      <c r="M21131" s="61">
        <f>VLOOKUP(H21131,zdroj!C:F,4,0)</f>
        <v>0</v>
      </c>
      <c r="N21131" s="61" t="str">
        <f t="shared" si="660"/>
        <v>-</v>
      </c>
      <c r="P21131" s="73" t="str">
        <f t="shared" si="661"/>
        <v/>
      </c>
      <c r="Q21131" s="61" t="s">
        <v>84</v>
      </c>
    </row>
    <row r="21132" spans="8:17" x14ac:dyDescent="0.25">
      <c r="H21132" s="59">
        <v>82619</v>
      </c>
      <c r="I21132" s="59" t="s">
        <v>69</v>
      </c>
      <c r="J21132" s="59">
        <v>9160752</v>
      </c>
      <c r="K21132" s="59" t="s">
        <v>21567</v>
      </c>
      <c r="L21132" s="61" t="s">
        <v>113</v>
      </c>
      <c r="M21132" s="61">
        <f>VLOOKUP(H21132,zdroj!C:F,4,0)</f>
        <v>0</v>
      </c>
      <c r="N21132" s="61" t="str">
        <f t="shared" si="660"/>
        <v>katB</v>
      </c>
      <c r="P21132" s="73" t="str">
        <f t="shared" si="661"/>
        <v/>
      </c>
      <c r="Q21132" s="61" t="s">
        <v>30</v>
      </c>
    </row>
    <row r="21133" spans="8:17" x14ac:dyDescent="0.25">
      <c r="H21133" s="59">
        <v>82619</v>
      </c>
      <c r="I21133" s="59" t="s">
        <v>69</v>
      </c>
      <c r="J21133" s="59">
        <v>9160761</v>
      </c>
      <c r="K21133" s="59" t="s">
        <v>21568</v>
      </c>
      <c r="L21133" s="61" t="s">
        <v>113</v>
      </c>
      <c r="M21133" s="61">
        <f>VLOOKUP(H21133,zdroj!C:F,4,0)</f>
        <v>0</v>
      </c>
      <c r="N21133" s="61" t="str">
        <f t="shared" si="660"/>
        <v>katB</v>
      </c>
      <c r="P21133" s="73" t="str">
        <f t="shared" si="661"/>
        <v/>
      </c>
      <c r="Q21133" s="61" t="s">
        <v>30</v>
      </c>
    </row>
    <row r="21134" spans="8:17" x14ac:dyDescent="0.25">
      <c r="H21134" s="59">
        <v>82619</v>
      </c>
      <c r="I21134" s="59" t="s">
        <v>69</v>
      </c>
      <c r="J21134" s="59">
        <v>9160779</v>
      </c>
      <c r="K21134" s="59" t="s">
        <v>21569</v>
      </c>
      <c r="L21134" s="61" t="s">
        <v>81</v>
      </c>
      <c r="M21134" s="61">
        <f>VLOOKUP(H21134,zdroj!C:F,4,0)</f>
        <v>0</v>
      </c>
      <c r="N21134" s="61" t="str">
        <f t="shared" si="660"/>
        <v>-</v>
      </c>
      <c r="P21134" s="73" t="str">
        <f t="shared" si="661"/>
        <v/>
      </c>
      <c r="Q21134" s="61" t="s">
        <v>84</v>
      </c>
    </row>
    <row r="21135" spans="8:17" x14ac:dyDescent="0.25">
      <c r="H21135" s="59">
        <v>82619</v>
      </c>
      <c r="I21135" s="59" t="s">
        <v>69</v>
      </c>
      <c r="J21135" s="59">
        <v>9160787</v>
      </c>
      <c r="K21135" s="59" t="s">
        <v>21570</v>
      </c>
      <c r="L21135" s="61" t="s">
        <v>81</v>
      </c>
      <c r="M21135" s="61">
        <f>VLOOKUP(H21135,zdroj!C:F,4,0)</f>
        <v>0</v>
      </c>
      <c r="N21135" s="61" t="str">
        <f t="shared" si="660"/>
        <v>-</v>
      </c>
      <c r="P21135" s="73" t="str">
        <f t="shared" si="661"/>
        <v/>
      </c>
      <c r="Q21135" s="61" t="s">
        <v>84</v>
      </c>
    </row>
    <row r="21136" spans="8:17" x14ac:dyDescent="0.25">
      <c r="H21136" s="59">
        <v>82619</v>
      </c>
      <c r="I21136" s="59" t="s">
        <v>69</v>
      </c>
      <c r="J21136" s="59">
        <v>9160795</v>
      </c>
      <c r="K21136" s="59" t="s">
        <v>21571</v>
      </c>
      <c r="L21136" s="61" t="s">
        <v>81</v>
      </c>
      <c r="M21136" s="61">
        <f>VLOOKUP(H21136,zdroj!C:F,4,0)</f>
        <v>0</v>
      </c>
      <c r="N21136" s="61" t="str">
        <f t="shared" si="660"/>
        <v>-</v>
      </c>
      <c r="P21136" s="73" t="str">
        <f t="shared" si="661"/>
        <v/>
      </c>
      <c r="Q21136" s="61" t="s">
        <v>84</v>
      </c>
    </row>
    <row r="21137" spans="8:17" x14ac:dyDescent="0.25">
      <c r="H21137" s="59">
        <v>82619</v>
      </c>
      <c r="I21137" s="59" t="s">
        <v>69</v>
      </c>
      <c r="J21137" s="59">
        <v>9160809</v>
      </c>
      <c r="K21137" s="59" t="s">
        <v>21572</v>
      </c>
      <c r="L21137" s="61" t="s">
        <v>113</v>
      </c>
      <c r="M21137" s="61">
        <f>VLOOKUP(H21137,zdroj!C:F,4,0)</f>
        <v>0</v>
      </c>
      <c r="N21137" s="61" t="str">
        <f t="shared" si="660"/>
        <v>katB</v>
      </c>
      <c r="P21137" s="73" t="str">
        <f t="shared" si="661"/>
        <v/>
      </c>
      <c r="Q21137" s="61" t="s">
        <v>30</v>
      </c>
    </row>
    <row r="21138" spans="8:17" x14ac:dyDescent="0.25">
      <c r="H21138" s="59">
        <v>82619</v>
      </c>
      <c r="I21138" s="59" t="s">
        <v>69</v>
      </c>
      <c r="J21138" s="59">
        <v>9160817</v>
      </c>
      <c r="K21138" s="59" t="s">
        <v>21573</v>
      </c>
      <c r="L21138" s="61" t="s">
        <v>81</v>
      </c>
      <c r="M21138" s="61">
        <f>VLOOKUP(H21138,zdroj!C:F,4,0)</f>
        <v>0</v>
      </c>
      <c r="N21138" s="61" t="str">
        <f t="shared" si="660"/>
        <v>-</v>
      </c>
      <c r="P21138" s="73" t="str">
        <f t="shared" si="661"/>
        <v/>
      </c>
      <c r="Q21138" s="61" t="s">
        <v>84</v>
      </c>
    </row>
    <row r="21139" spans="8:17" x14ac:dyDescent="0.25">
      <c r="H21139" s="59">
        <v>82619</v>
      </c>
      <c r="I21139" s="59" t="s">
        <v>69</v>
      </c>
      <c r="J21139" s="59">
        <v>9160825</v>
      </c>
      <c r="K21139" s="59" t="s">
        <v>21574</v>
      </c>
      <c r="L21139" s="61" t="s">
        <v>113</v>
      </c>
      <c r="M21139" s="61">
        <f>VLOOKUP(H21139,zdroj!C:F,4,0)</f>
        <v>0</v>
      </c>
      <c r="N21139" s="61" t="str">
        <f t="shared" si="660"/>
        <v>katB</v>
      </c>
      <c r="P21139" s="73" t="str">
        <f t="shared" si="661"/>
        <v/>
      </c>
      <c r="Q21139" s="61" t="s">
        <v>30</v>
      </c>
    </row>
    <row r="21140" spans="8:17" x14ac:dyDescent="0.25">
      <c r="H21140" s="59">
        <v>82619</v>
      </c>
      <c r="I21140" s="59" t="s">
        <v>69</v>
      </c>
      <c r="J21140" s="59">
        <v>9160833</v>
      </c>
      <c r="K21140" s="59" t="s">
        <v>21575</v>
      </c>
      <c r="L21140" s="61" t="s">
        <v>113</v>
      </c>
      <c r="M21140" s="61">
        <f>VLOOKUP(H21140,zdroj!C:F,4,0)</f>
        <v>0</v>
      </c>
      <c r="N21140" s="61" t="str">
        <f t="shared" si="660"/>
        <v>katB</v>
      </c>
      <c r="P21140" s="73" t="str">
        <f t="shared" si="661"/>
        <v/>
      </c>
      <c r="Q21140" s="61" t="s">
        <v>30</v>
      </c>
    </row>
    <row r="21141" spans="8:17" x14ac:dyDescent="0.25">
      <c r="H21141" s="59">
        <v>82619</v>
      </c>
      <c r="I21141" s="59" t="s">
        <v>69</v>
      </c>
      <c r="J21141" s="59">
        <v>9160841</v>
      </c>
      <c r="K21141" s="59" t="s">
        <v>21576</v>
      </c>
      <c r="L21141" s="61" t="s">
        <v>81</v>
      </c>
      <c r="M21141" s="61">
        <f>VLOOKUP(H21141,zdroj!C:F,4,0)</f>
        <v>0</v>
      </c>
      <c r="N21141" s="61" t="str">
        <f t="shared" si="660"/>
        <v>-</v>
      </c>
      <c r="P21141" s="73" t="str">
        <f t="shared" si="661"/>
        <v/>
      </c>
      <c r="Q21141" s="61" t="s">
        <v>84</v>
      </c>
    </row>
    <row r="21142" spans="8:17" x14ac:dyDescent="0.25">
      <c r="H21142" s="59">
        <v>82619</v>
      </c>
      <c r="I21142" s="59" t="s">
        <v>69</v>
      </c>
      <c r="J21142" s="59">
        <v>9160850</v>
      </c>
      <c r="K21142" s="59" t="s">
        <v>21577</v>
      </c>
      <c r="L21142" s="61" t="s">
        <v>113</v>
      </c>
      <c r="M21142" s="61">
        <f>VLOOKUP(H21142,zdroj!C:F,4,0)</f>
        <v>0</v>
      </c>
      <c r="N21142" s="61" t="str">
        <f t="shared" si="660"/>
        <v>katB</v>
      </c>
      <c r="P21142" s="73" t="str">
        <f t="shared" si="661"/>
        <v/>
      </c>
      <c r="Q21142" s="61" t="s">
        <v>30</v>
      </c>
    </row>
    <row r="21143" spans="8:17" x14ac:dyDescent="0.25">
      <c r="H21143" s="59">
        <v>82619</v>
      </c>
      <c r="I21143" s="59" t="s">
        <v>69</v>
      </c>
      <c r="J21143" s="59">
        <v>9160868</v>
      </c>
      <c r="K21143" s="59" t="s">
        <v>21578</v>
      </c>
      <c r="L21143" s="61" t="s">
        <v>81</v>
      </c>
      <c r="M21143" s="61">
        <f>VLOOKUP(H21143,zdroj!C:F,4,0)</f>
        <v>0</v>
      </c>
      <c r="N21143" s="61" t="str">
        <f t="shared" si="660"/>
        <v>-</v>
      </c>
      <c r="P21143" s="73" t="str">
        <f t="shared" si="661"/>
        <v/>
      </c>
      <c r="Q21143" s="61" t="s">
        <v>84</v>
      </c>
    </row>
    <row r="21144" spans="8:17" x14ac:dyDescent="0.25">
      <c r="H21144" s="59">
        <v>82619</v>
      </c>
      <c r="I21144" s="59" t="s">
        <v>69</v>
      </c>
      <c r="J21144" s="59">
        <v>9160876</v>
      </c>
      <c r="K21144" s="59" t="s">
        <v>21579</v>
      </c>
      <c r="L21144" s="61" t="s">
        <v>81</v>
      </c>
      <c r="M21144" s="61">
        <f>VLOOKUP(H21144,zdroj!C:F,4,0)</f>
        <v>0</v>
      </c>
      <c r="N21144" s="61" t="str">
        <f t="shared" si="660"/>
        <v>-</v>
      </c>
      <c r="P21144" s="73" t="str">
        <f t="shared" si="661"/>
        <v/>
      </c>
      <c r="Q21144" s="61" t="s">
        <v>84</v>
      </c>
    </row>
    <row r="21145" spans="8:17" x14ac:dyDescent="0.25">
      <c r="H21145" s="59">
        <v>82619</v>
      </c>
      <c r="I21145" s="59" t="s">
        <v>69</v>
      </c>
      <c r="J21145" s="59">
        <v>9160884</v>
      </c>
      <c r="K21145" s="59" t="s">
        <v>21580</v>
      </c>
      <c r="L21145" s="61" t="s">
        <v>113</v>
      </c>
      <c r="M21145" s="61">
        <f>VLOOKUP(H21145,zdroj!C:F,4,0)</f>
        <v>0</v>
      </c>
      <c r="N21145" s="61" t="str">
        <f t="shared" si="660"/>
        <v>katB</v>
      </c>
      <c r="P21145" s="73" t="str">
        <f t="shared" si="661"/>
        <v/>
      </c>
      <c r="Q21145" s="61" t="s">
        <v>30</v>
      </c>
    </row>
    <row r="21146" spans="8:17" x14ac:dyDescent="0.25">
      <c r="H21146" s="59">
        <v>82619</v>
      </c>
      <c r="I21146" s="59" t="s">
        <v>69</v>
      </c>
      <c r="J21146" s="59">
        <v>9160892</v>
      </c>
      <c r="K21146" s="59" t="s">
        <v>21581</v>
      </c>
      <c r="L21146" s="61" t="s">
        <v>113</v>
      </c>
      <c r="M21146" s="61">
        <f>VLOOKUP(H21146,zdroj!C:F,4,0)</f>
        <v>0</v>
      </c>
      <c r="N21146" s="61" t="str">
        <f t="shared" si="660"/>
        <v>katB</v>
      </c>
      <c r="P21146" s="73" t="str">
        <f t="shared" si="661"/>
        <v/>
      </c>
      <c r="Q21146" s="61" t="s">
        <v>30</v>
      </c>
    </row>
    <row r="21147" spans="8:17" x14ac:dyDescent="0.25">
      <c r="H21147" s="59">
        <v>82619</v>
      </c>
      <c r="I21147" s="59" t="s">
        <v>69</v>
      </c>
      <c r="J21147" s="59">
        <v>9160906</v>
      </c>
      <c r="K21147" s="59" t="s">
        <v>21582</v>
      </c>
      <c r="L21147" s="61" t="s">
        <v>81</v>
      </c>
      <c r="M21147" s="61">
        <f>VLOOKUP(H21147,zdroj!C:F,4,0)</f>
        <v>0</v>
      </c>
      <c r="N21147" s="61" t="str">
        <f t="shared" si="660"/>
        <v>-</v>
      </c>
      <c r="P21147" s="73" t="str">
        <f t="shared" si="661"/>
        <v/>
      </c>
      <c r="Q21147" s="61" t="s">
        <v>84</v>
      </c>
    </row>
    <row r="21148" spans="8:17" x14ac:dyDescent="0.25">
      <c r="H21148" s="59">
        <v>82619</v>
      </c>
      <c r="I21148" s="59" t="s">
        <v>69</v>
      </c>
      <c r="J21148" s="59">
        <v>9160914</v>
      </c>
      <c r="K21148" s="59" t="s">
        <v>21583</v>
      </c>
      <c r="L21148" s="61" t="s">
        <v>81</v>
      </c>
      <c r="M21148" s="61">
        <f>VLOOKUP(H21148,zdroj!C:F,4,0)</f>
        <v>0</v>
      </c>
      <c r="N21148" s="61" t="str">
        <f t="shared" si="660"/>
        <v>-</v>
      </c>
      <c r="P21148" s="73" t="str">
        <f t="shared" si="661"/>
        <v/>
      </c>
      <c r="Q21148" s="61" t="s">
        <v>84</v>
      </c>
    </row>
    <row r="21149" spans="8:17" x14ac:dyDescent="0.25">
      <c r="H21149" s="59">
        <v>82619</v>
      </c>
      <c r="I21149" s="59" t="s">
        <v>69</v>
      </c>
      <c r="J21149" s="59">
        <v>9160922</v>
      </c>
      <c r="K21149" s="59" t="s">
        <v>21584</v>
      </c>
      <c r="L21149" s="61" t="s">
        <v>113</v>
      </c>
      <c r="M21149" s="61">
        <f>VLOOKUP(H21149,zdroj!C:F,4,0)</f>
        <v>0</v>
      </c>
      <c r="N21149" s="61" t="str">
        <f t="shared" si="660"/>
        <v>katB</v>
      </c>
      <c r="P21149" s="73" t="str">
        <f t="shared" si="661"/>
        <v/>
      </c>
      <c r="Q21149" s="61" t="s">
        <v>30</v>
      </c>
    </row>
    <row r="21150" spans="8:17" x14ac:dyDescent="0.25">
      <c r="H21150" s="59">
        <v>82619</v>
      </c>
      <c r="I21150" s="59" t="s">
        <v>69</v>
      </c>
      <c r="J21150" s="59">
        <v>9160931</v>
      </c>
      <c r="K21150" s="59" t="s">
        <v>21585</v>
      </c>
      <c r="L21150" s="61" t="s">
        <v>113</v>
      </c>
      <c r="M21150" s="61">
        <f>VLOOKUP(H21150,zdroj!C:F,4,0)</f>
        <v>0</v>
      </c>
      <c r="N21150" s="61" t="str">
        <f t="shared" si="660"/>
        <v>katB</v>
      </c>
      <c r="P21150" s="73" t="str">
        <f t="shared" si="661"/>
        <v/>
      </c>
      <c r="Q21150" s="61" t="s">
        <v>30</v>
      </c>
    </row>
    <row r="21151" spans="8:17" x14ac:dyDescent="0.25">
      <c r="H21151" s="59">
        <v>82619</v>
      </c>
      <c r="I21151" s="59" t="s">
        <v>69</v>
      </c>
      <c r="J21151" s="59">
        <v>9160949</v>
      </c>
      <c r="K21151" s="59" t="s">
        <v>21586</v>
      </c>
      <c r="L21151" s="61" t="s">
        <v>113</v>
      </c>
      <c r="M21151" s="61">
        <f>VLOOKUP(H21151,zdroj!C:F,4,0)</f>
        <v>0</v>
      </c>
      <c r="N21151" s="61" t="str">
        <f t="shared" si="660"/>
        <v>katB</v>
      </c>
      <c r="P21151" s="73" t="str">
        <f t="shared" si="661"/>
        <v/>
      </c>
      <c r="Q21151" s="61" t="s">
        <v>30</v>
      </c>
    </row>
    <row r="21152" spans="8:17" x14ac:dyDescent="0.25">
      <c r="H21152" s="59">
        <v>82619</v>
      </c>
      <c r="I21152" s="59" t="s">
        <v>69</v>
      </c>
      <c r="J21152" s="59">
        <v>9160957</v>
      </c>
      <c r="K21152" s="59" t="s">
        <v>21587</v>
      </c>
      <c r="L21152" s="61" t="s">
        <v>113</v>
      </c>
      <c r="M21152" s="61">
        <f>VLOOKUP(H21152,zdroj!C:F,4,0)</f>
        <v>0</v>
      </c>
      <c r="N21152" s="61" t="str">
        <f t="shared" si="660"/>
        <v>katB</v>
      </c>
      <c r="P21152" s="73" t="str">
        <f t="shared" si="661"/>
        <v/>
      </c>
      <c r="Q21152" s="61" t="s">
        <v>30</v>
      </c>
    </row>
    <row r="21153" spans="8:17" x14ac:dyDescent="0.25">
      <c r="H21153" s="59">
        <v>82619</v>
      </c>
      <c r="I21153" s="59" t="s">
        <v>69</v>
      </c>
      <c r="J21153" s="59">
        <v>9160965</v>
      </c>
      <c r="K21153" s="59" t="s">
        <v>21588</v>
      </c>
      <c r="L21153" s="61" t="s">
        <v>81</v>
      </c>
      <c r="M21153" s="61">
        <f>VLOOKUP(H21153,zdroj!C:F,4,0)</f>
        <v>0</v>
      </c>
      <c r="N21153" s="61" t="str">
        <f t="shared" si="660"/>
        <v>-</v>
      </c>
      <c r="P21153" s="73" t="str">
        <f t="shared" si="661"/>
        <v/>
      </c>
      <c r="Q21153" s="61" t="s">
        <v>84</v>
      </c>
    </row>
    <row r="21154" spans="8:17" x14ac:dyDescent="0.25">
      <c r="H21154" s="59">
        <v>82619</v>
      </c>
      <c r="I21154" s="59" t="s">
        <v>69</v>
      </c>
      <c r="J21154" s="59">
        <v>9160973</v>
      </c>
      <c r="K21154" s="59" t="s">
        <v>21589</v>
      </c>
      <c r="L21154" s="61" t="s">
        <v>81</v>
      </c>
      <c r="M21154" s="61">
        <f>VLOOKUP(H21154,zdroj!C:F,4,0)</f>
        <v>0</v>
      </c>
      <c r="N21154" s="61" t="str">
        <f t="shared" si="660"/>
        <v>-</v>
      </c>
      <c r="P21154" s="73" t="str">
        <f t="shared" si="661"/>
        <v/>
      </c>
      <c r="Q21154" s="61" t="s">
        <v>84</v>
      </c>
    </row>
    <row r="21155" spans="8:17" x14ac:dyDescent="0.25">
      <c r="H21155" s="59">
        <v>82619</v>
      </c>
      <c r="I21155" s="59" t="s">
        <v>69</v>
      </c>
      <c r="J21155" s="59">
        <v>9160981</v>
      </c>
      <c r="K21155" s="59" t="s">
        <v>21590</v>
      </c>
      <c r="L21155" s="61" t="s">
        <v>81</v>
      </c>
      <c r="M21155" s="61">
        <f>VLOOKUP(H21155,zdroj!C:F,4,0)</f>
        <v>0</v>
      </c>
      <c r="N21155" s="61" t="str">
        <f t="shared" si="660"/>
        <v>-</v>
      </c>
      <c r="P21155" s="73" t="str">
        <f t="shared" si="661"/>
        <v/>
      </c>
      <c r="Q21155" s="61" t="s">
        <v>84</v>
      </c>
    </row>
    <row r="21156" spans="8:17" x14ac:dyDescent="0.25">
      <c r="H21156" s="59">
        <v>82619</v>
      </c>
      <c r="I21156" s="59" t="s">
        <v>69</v>
      </c>
      <c r="J21156" s="59">
        <v>9160990</v>
      </c>
      <c r="K21156" s="59" t="s">
        <v>21591</v>
      </c>
      <c r="L21156" s="61" t="s">
        <v>113</v>
      </c>
      <c r="M21156" s="61">
        <f>VLOOKUP(H21156,zdroj!C:F,4,0)</f>
        <v>0</v>
      </c>
      <c r="N21156" s="61" t="str">
        <f t="shared" si="660"/>
        <v>katB</v>
      </c>
      <c r="P21156" s="73" t="str">
        <f t="shared" si="661"/>
        <v/>
      </c>
      <c r="Q21156" s="61" t="s">
        <v>30</v>
      </c>
    </row>
    <row r="21157" spans="8:17" x14ac:dyDescent="0.25">
      <c r="H21157" s="59">
        <v>82619</v>
      </c>
      <c r="I21157" s="59" t="s">
        <v>69</v>
      </c>
      <c r="J21157" s="59">
        <v>9161007</v>
      </c>
      <c r="K21157" s="59" t="s">
        <v>21592</v>
      </c>
      <c r="L21157" s="61" t="s">
        <v>113</v>
      </c>
      <c r="M21157" s="61">
        <f>VLOOKUP(H21157,zdroj!C:F,4,0)</f>
        <v>0</v>
      </c>
      <c r="N21157" s="61" t="str">
        <f t="shared" si="660"/>
        <v>katB</v>
      </c>
      <c r="P21157" s="73" t="str">
        <f t="shared" si="661"/>
        <v/>
      </c>
      <c r="Q21157" s="61" t="s">
        <v>30</v>
      </c>
    </row>
    <row r="21158" spans="8:17" x14ac:dyDescent="0.25">
      <c r="H21158" s="59">
        <v>82619</v>
      </c>
      <c r="I21158" s="59" t="s">
        <v>69</v>
      </c>
      <c r="J21158" s="59">
        <v>9161015</v>
      </c>
      <c r="K21158" s="59" t="s">
        <v>21593</v>
      </c>
      <c r="L21158" s="61" t="s">
        <v>113</v>
      </c>
      <c r="M21158" s="61">
        <f>VLOOKUP(H21158,zdroj!C:F,4,0)</f>
        <v>0</v>
      </c>
      <c r="N21158" s="61" t="str">
        <f t="shared" si="660"/>
        <v>katB</v>
      </c>
      <c r="P21158" s="73" t="str">
        <f t="shared" si="661"/>
        <v/>
      </c>
      <c r="Q21158" s="61" t="s">
        <v>30</v>
      </c>
    </row>
    <row r="21159" spans="8:17" x14ac:dyDescent="0.25">
      <c r="H21159" s="59">
        <v>82619</v>
      </c>
      <c r="I21159" s="59" t="s">
        <v>69</v>
      </c>
      <c r="J21159" s="59">
        <v>9161023</v>
      </c>
      <c r="K21159" s="59" t="s">
        <v>21594</v>
      </c>
      <c r="L21159" s="61" t="s">
        <v>113</v>
      </c>
      <c r="M21159" s="61">
        <f>VLOOKUP(H21159,zdroj!C:F,4,0)</f>
        <v>0</v>
      </c>
      <c r="N21159" s="61" t="str">
        <f t="shared" si="660"/>
        <v>katB</v>
      </c>
      <c r="P21159" s="73" t="str">
        <f t="shared" si="661"/>
        <v/>
      </c>
      <c r="Q21159" s="61" t="s">
        <v>30</v>
      </c>
    </row>
    <row r="21160" spans="8:17" x14ac:dyDescent="0.25">
      <c r="H21160" s="59">
        <v>82619</v>
      </c>
      <c r="I21160" s="59" t="s">
        <v>69</v>
      </c>
      <c r="J21160" s="59">
        <v>9161031</v>
      </c>
      <c r="K21160" s="59" t="s">
        <v>21595</v>
      </c>
      <c r="L21160" s="61" t="s">
        <v>113</v>
      </c>
      <c r="M21160" s="61">
        <f>VLOOKUP(H21160,zdroj!C:F,4,0)</f>
        <v>0</v>
      </c>
      <c r="N21160" s="61" t="str">
        <f t="shared" si="660"/>
        <v>katB</v>
      </c>
      <c r="P21160" s="73" t="str">
        <f t="shared" si="661"/>
        <v/>
      </c>
      <c r="Q21160" s="61" t="s">
        <v>30</v>
      </c>
    </row>
    <row r="21161" spans="8:17" x14ac:dyDescent="0.25">
      <c r="H21161" s="59">
        <v>82619</v>
      </c>
      <c r="I21161" s="59" t="s">
        <v>69</v>
      </c>
      <c r="J21161" s="59">
        <v>9161040</v>
      </c>
      <c r="K21161" s="59" t="s">
        <v>21596</v>
      </c>
      <c r="L21161" s="61" t="s">
        <v>113</v>
      </c>
      <c r="M21161" s="61">
        <f>VLOOKUP(H21161,zdroj!C:F,4,0)</f>
        <v>0</v>
      </c>
      <c r="N21161" s="61" t="str">
        <f t="shared" si="660"/>
        <v>katB</v>
      </c>
      <c r="P21161" s="73" t="str">
        <f t="shared" si="661"/>
        <v/>
      </c>
      <c r="Q21161" s="61" t="s">
        <v>30</v>
      </c>
    </row>
    <row r="21162" spans="8:17" x14ac:dyDescent="0.25">
      <c r="H21162" s="59">
        <v>82619</v>
      </c>
      <c r="I21162" s="59" t="s">
        <v>69</v>
      </c>
      <c r="J21162" s="59">
        <v>9161066</v>
      </c>
      <c r="K21162" s="59" t="s">
        <v>21597</v>
      </c>
      <c r="L21162" s="61" t="s">
        <v>81</v>
      </c>
      <c r="M21162" s="61">
        <f>VLOOKUP(H21162,zdroj!C:F,4,0)</f>
        <v>0</v>
      </c>
      <c r="N21162" s="61" t="str">
        <f t="shared" si="660"/>
        <v>-</v>
      </c>
      <c r="P21162" s="73" t="str">
        <f t="shared" si="661"/>
        <v/>
      </c>
      <c r="Q21162" s="61" t="s">
        <v>86</v>
      </c>
    </row>
    <row r="21163" spans="8:17" x14ac:dyDescent="0.25">
      <c r="H21163" s="59">
        <v>82619</v>
      </c>
      <c r="I21163" s="59" t="s">
        <v>69</v>
      </c>
      <c r="J21163" s="59">
        <v>9161074</v>
      </c>
      <c r="K21163" s="59" t="s">
        <v>21598</v>
      </c>
      <c r="L21163" s="61" t="s">
        <v>81</v>
      </c>
      <c r="M21163" s="61">
        <f>VLOOKUP(H21163,zdroj!C:F,4,0)</f>
        <v>0</v>
      </c>
      <c r="N21163" s="61" t="str">
        <f t="shared" si="660"/>
        <v>-</v>
      </c>
      <c r="P21163" s="73" t="str">
        <f t="shared" si="661"/>
        <v/>
      </c>
      <c r="Q21163" s="61" t="s">
        <v>86</v>
      </c>
    </row>
    <row r="21164" spans="8:17" x14ac:dyDescent="0.25">
      <c r="H21164" s="59">
        <v>82619</v>
      </c>
      <c r="I21164" s="59" t="s">
        <v>69</v>
      </c>
      <c r="J21164" s="59">
        <v>9161082</v>
      </c>
      <c r="K21164" s="59" t="s">
        <v>21599</v>
      </c>
      <c r="L21164" s="61" t="s">
        <v>81</v>
      </c>
      <c r="M21164" s="61">
        <f>VLOOKUP(H21164,zdroj!C:F,4,0)</f>
        <v>0</v>
      </c>
      <c r="N21164" s="61" t="str">
        <f t="shared" si="660"/>
        <v>-</v>
      </c>
      <c r="P21164" s="73" t="str">
        <f t="shared" si="661"/>
        <v/>
      </c>
      <c r="Q21164" s="61" t="s">
        <v>86</v>
      </c>
    </row>
    <row r="21165" spans="8:17" x14ac:dyDescent="0.25">
      <c r="H21165" s="59">
        <v>82619</v>
      </c>
      <c r="I21165" s="59" t="s">
        <v>69</v>
      </c>
      <c r="J21165" s="59">
        <v>9161091</v>
      </c>
      <c r="K21165" s="59" t="s">
        <v>21600</v>
      </c>
      <c r="L21165" s="61" t="s">
        <v>81</v>
      </c>
      <c r="M21165" s="61">
        <f>VLOOKUP(H21165,zdroj!C:F,4,0)</f>
        <v>0</v>
      </c>
      <c r="N21165" s="61" t="str">
        <f t="shared" si="660"/>
        <v>-</v>
      </c>
      <c r="P21165" s="73" t="str">
        <f t="shared" si="661"/>
        <v/>
      </c>
      <c r="Q21165" s="61" t="s">
        <v>86</v>
      </c>
    </row>
    <row r="21166" spans="8:17" x14ac:dyDescent="0.25">
      <c r="H21166" s="59">
        <v>82619</v>
      </c>
      <c r="I21166" s="59" t="s">
        <v>69</v>
      </c>
      <c r="J21166" s="59">
        <v>9161104</v>
      </c>
      <c r="K21166" s="59" t="s">
        <v>21601</v>
      </c>
      <c r="L21166" s="61" t="s">
        <v>81</v>
      </c>
      <c r="M21166" s="61">
        <f>VLOOKUP(H21166,zdroj!C:F,4,0)</f>
        <v>0</v>
      </c>
      <c r="N21166" s="61" t="str">
        <f t="shared" si="660"/>
        <v>-</v>
      </c>
      <c r="P21166" s="73" t="str">
        <f t="shared" si="661"/>
        <v/>
      </c>
      <c r="Q21166" s="61" t="s">
        <v>86</v>
      </c>
    </row>
    <row r="21167" spans="8:17" x14ac:dyDescent="0.25">
      <c r="H21167" s="59">
        <v>82619</v>
      </c>
      <c r="I21167" s="59" t="s">
        <v>69</v>
      </c>
      <c r="J21167" s="59">
        <v>9161112</v>
      </c>
      <c r="K21167" s="59" t="s">
        <v>21602</v>
      </c>
      <c r="L21167" s="61" t="s">
        <v>113</v>
      </c>
      <c r="M21167" s="61">
        <f>VLOOKUP(H21167,zdroj!C:F,4,0)</f>
        <v>0</v>
      </c>
      <c r="N21167" s="61" t="str">
        <f t="shared" si="660"/>
        <v>katB</v>
      </c>
      <c r="P21167" s="73" t="str">
        <f t="shared" si="661"/>
        <v/>
      </c>
      <c r="Q21167" s="61" t="s">
        <v>30</v>
      </c>
    </row>
    <row r="21168" spans="8:17" x14ac:dyDescent="0.25">
      <c r="H21168" s="59">
        <v>82619</v>
      </c>
      <c r="I21168" s="59" t="s">
        <v>69</v>
      </c>
      <c r="J21168" s="59">
        <v>9161121</v>
      </c>
      <c r="K21168" s="59" t="s">
        <v>21603</v>
      </c>
      <c r="L21168" s="61" t="s">
        <v>81</v>
      </c>
      <c r="M21168" s="61">
        <f>VLOOKUP(H21168,zdroj!C:F,4,0)</f>
        <v>0</v>
      </c>
      <c r="N21168" s="61" t="str">
        <f t="shared" si="660"/>
        <v>-</v>
      </c>
      <c r="P21168" s="73" t="str">
        <f t="shared" si="661"/>
        <v/>
      </c>
      <c r="Q21168" s="61" t="s">
        <v>86</v>
      </c>
    </row>
    <row r="21169" spans="8:17" x14ac:dyDescent="0.25">
      <c r="H21169" s="59">
        <v>82619</v>
      </c>
      <c r="I21169" s="59" t="s">
        <v>69</v>
      </c>
      <c r="J21169" s="59">
        <v>9161139</v>
      </c>
      <c r="K21169" s="59" t="s">
        <v>21604</v>
      </c>
      <c r="L21169" s="61" t="s">
        <v>81</v>
      </c>
      <c r="M21169" s="61">
        <f>VLOOKUP(H21169,zdroj!C:F,4,0)</f>
        <v>0</v>
      </c>
      <c r="N21169" s="61" t="str">
        <f t="shared" si="660"/>
        <v>-</v>
      </c>
      <c r="P21169" s="73" t="str">
        <f t="shared" si="661"/>
        <v/>
      </c>
      <c r="Q21169" s="61" t="s">
        <v>86</v>
      </c>
    </row>
    <row r="21170" spans="8:17" x14ac:dyDescent="0.25">
      <c r="H21170" s="59">
        <v>82619</v>
      </c>
      <c r="I21170" s="59" t="s">
        <v>69</v>
      </c>
      <c r="J21170" s="59">
        <v>9161147</v>
      </c>
      <c r="K21170" s="59" t="s">
        <v>21605</v>
      </c>
      <c r="L21170" s="61" t="s">
        <v>81</v>
      </c>
      <c r="M21170" s="61">
        <f>VLOOKUP(H21170,zdroj!C:F,4,0)</f>
        <v>0</v>
      </c>
      <c r="N21170" s="61" t="str">
        <f t="shared" si="660"/>
        <v>-</v>
      </c>
      <c r="P21170" s="73" t="str">
        <f t="shared" si="661"/>
        <v/>
      </c>
      <c r="Q21170" s="61" t="s">
        <v>86</v>
      </c>
    </row>
    <row r="21171" spans="8:17" x14ac:dyDescent="0.25">
      <c r="H21171" s="59">
        <v>82619</v>
      </c>
      <c r="I21171" s="59" t="s">
        <v>69</v>
      </c>
      <c r="J21171" s="59">
        <v>9161155</v>
      </c>
      <c r="K21171" s="59" t="s">
        <v>21606</v>
      </c>
      <c r="L21171" s="61" t="s">
        <v>81</v>
      </c>
      <c r="M21171" s="61">
        <f>VLOOKUP(H21171,zdroj!C:F,4,0)</f>
        <v>0</v>
      </c>
      <c r="N21171" s="61" t="str">
        <f t="shared" si="660"/>
        <v>-</v>
      </c>
      <c r="P21171" s="73" t="str">
        <f t="shared" si="661"/>
        <v/>
      </c>
      <c r="Q21171" s="61" t="s">
        <v>86</v>
      </c>
    </row>
    <row r="21172" spans="8:17" x14ac:dyDescent="0.25">
      <c r="H21172" s="59">
        <v>82619</v>
      </c>
      <c r="I21172" s="59" t="s">
        <v>69</v>
      </c>
      <c r="J21172" s="59">
        <v>9161180</v>
      </c>
      <c r="K21172" s="59" t="s">
        <v>21607</v>
      </c>
      <c r="L21172" s="61" t="s">
        <v>81</v>
      </c>
      <c r="M21172" s="61">
        <f>VLOOKUP(H21172,zdroj!C:F,4,0)</f>
        <v>0</v>
      </c>
      <c r="N21172" s="61" t="str">
        <f t="shared" si="660"/>
        <v>-</v>
      </c>
      <c r="P21172" s="73" t="str">
        <f t="shared" si="661"/>
        <v/>
      </c>
      <c r="Q21172" s="61" t="s">
        <v>86</v>
      </c>
    </row>
    <row r="21173" spans="8:17" x14ac:dyDescent="0.25">
      <c r="H21173" s="59">
        <v>82619</v>
      </c>
      <c r="I21173" s="59" t="s">
        <v>69</v>
      </c>
      <c r="J21173" s="59">
        <v>9161198</v>
      </c>
      <c r="K21173" s="59" t="s">
        <v>21608</v>
      </c>
      <c r="L21173" s="61" t="s">
        <v>81</v>
      </c>
      <c r="M21173" s="61">
        <f>VLOOKUP(H21173,zdroj!C:F,4,0)</f>
        <v>0</v>
      </c>
      <c r="N21173" s="61" t="str">
        <f t="shared" si="660"/>
        <v>-</v>
      </c>
      <c r="P21173" s="73" t="str">
        <f t="shared" si="661"/>
        <v/>
      </c>
      <c r="Q21173" s="61" t="s">
        <v>86</v>
      </c>
    </row>
    <row r="21174" spans="8:17" x14ac:dyDescent="0.25">
      <c r="H21174" s="59">
        <v>82619</v>
      </c>
      <c r="I21174" s="59" t="s">
        <v>69</v>
      </c>
      <c r="J21174" s="59">
        <v>9161201</v>
      </c>
      <c r="K21174" s="59" t="s">
        <v>21609</v>
      </c>
      <c r="L21174" s="61" t="s">
        <v>81</v>
      </c>
      <c r="M21174" s="61">
        <f>VLOOKUP(H21174,zdroj!C:F,4,0)</f>
        <v>0</v>
      </c>
      <c r="N21174" s="61" t="str">
        <f t="shared" si="660"/>
        <v>-</v>
      </c>
      <c r="P21174" s="73" t="str">
        <f t="shared" si="661"/>
        <v/>
      </c>
      <c r="Q21174" s="61" t="s">
        <v>86</v>
      </c>
    </row>
    <row r="21175" spans="8:17" x14ac:dyDescent="0.25">
      <c r="H21175" s="59">
        <v>82619</v>
      </c>
      <c r="I21175" s="59" t="s">
        <v>69</v>
      </c>
      <c r="J21175" s="59">
        <v>9161210</v>
      </c>
      <c r="K21175" s="59" t="s">
        <v>21610</v>
      </c>
      <c r="L21175" s="61" t="s">
        <v>81</v>
      </c>
      <c r="M21175" s="61">
        <f>VLOOKUP(H21175,zdroj!C:F,4,0)</f>
        <v>0</v>
      </c>
      <c r="N21175" s="61" t="str">
        <f t="shared" si="660"/>
        <v>-</v>
      </c>
      <c r="P21175" s="73" t="str">
        <f t="shared" si="661"/>
        <v/>
      </c>
      <c r="Q21175" s="61" t="s">
        <v>86</v>
      </c>
    </row>
    <row r="21176" spans="8:17" x14ac:dyDescent="0.25">
      <c r="H21176" s="59">
        <v>82619</v>
      </c>
      <c r="I21176" s="59" t="s">
        <v>69</v>
      </c>
      <c r="J21176" s="59">
        <v>9161228</v>
      </c>
      <c r="K21176" s="59" t="s">
        <v>21611</v>
      </c>
      <c r="L21176" s="61" t="s">
        <v>81</v>
      </c>
      <c r="M21176" s="61">
        <f>VLOOKUP(H21176,zdroj!C:F,4,0)</f>
        <v>0</v>
      </c>
      <c r="N21176" s="61" t="str">
        <f t="shared" si="660"/>
        <v>-</v>
      </c>
      <c r="P21176" s="73" t="str">
        <f t="shared" si="661"/>
        <v/>
      </c>
      <c r="Q21176" s="61" t="s">
        <v>86</v>
      </c>
    </row>
    <row r="21177" spans="8:17" x14ac:dyDescent="0.25">
      <c r="H21177" s="59">
        <v>82619</v>
      </c>
      <c r="I21177" s="59" t="s">
        <v>69</v>
      </c>
      <c r="J21177" s="59">
        <v>9161236</v>
      </c>
      <c r="K21177" s="59" t="s">
        <v>21612</v>
      </c>
      <c r="L21177" s="61" t="s">
        <v>81</v>
      </c>
      <c r="M21177" s="61">
        <f>VLOOKUP(H21177,zdroj!C:F,4,0)</f>
        <v>0</v>
      </c>
      <c r="N21177" s="61" t="str">
        <f t="shared" si="660"/>
        <v>-</v>
      </c>
      <c r="P21177" s="73" t="str">
        <f t="shared" si="661"/>
        <v/>
      </c>
      <c r="Q21177" s="61" t="s">
        <v>86</v>
      </c>
    </row>
    <row r="21178" spans="8:17" x14ac:dyDescent="0.25">
      <c r="H21178" s="59">
        <v>82619</v>
      </c>
      <c r="I21178" s="59" t="s">
        <v>69</v>
      </c>
      <c r="J21178" s="59">
        <v>9161244</v>
      </c>
      <c r="K21178" s="59" t="s">
        <v>21613</v>
      </c>
      <c r="L21178" s="61" t="s">
        <v>81</v>
      </c>
      <c r="M21178" s="61">
        <f>VLOOKUP(H21178,zdroj!C:F,4,0)</f>
        <v>0</v>
      </c>
      <c r="N21178" s="61" t="str">
        <f t="shared" si="660"/>
        <v>-</v>
      </c>
      <c r="P21178" s="73" t="str">
        <f t="shared" si="661"/>
        <v/>
      </c>
      <c r="Q21178" s="61" t="s">
        <v>84</v>
      </c>
    </row>
    <row r="21179" spans="8:17" x14ac:dyDescent="0.25">
      <c r="H21179" s="59">
        <v>82619</v>
      </c>
      <c r="I21179" s="59" t="s">
        <v>69</v>
      </c>
      <c r="J21179" s="59">
        <v>9161252</v>
      </c>
      <c r="K21179" s="59" t="s">
        <v>21614</v>
      </c>
      <c r="L21179" s="61" t="s">
        <v>81</v>
      </c>
      <c r="M21179" s="61">
        <f>VLOOKUP(H21179,zdroj!C:F,4,0)</f>
        <v>0</v>
      </c>
      <c r="N21179" s="61" t="str">
        <f t="shared" si="660"/>
        <v>-</v>
      </c>
      <c r="P21179" s="73" t="str">
        <f t="shared" si="661"/>
        <v/>
      </c>
      <c r="Q21179" s="61" t="s">
        <v>86</v>
      </c>
    </row>
    <row r="21180" spans="8:17" x14ac:dyDescent="0.25">
      <c r="H21180" s="59">
        <v>82619</v>
      </c>
      <c r="I21180" s="59" t="s">
        <v>69</v>
      </c>
      <c r="J21180" s="59">
        <v>25790382</v>
      </c>
      <c r="K21180" s="59" t="s">
        <v>21615</v>
      </c>
      <c r="L21180" s="61" t="s">
        <v>113</v>
      </c>
      <c r="M21180" s="61">
        <f>VLOOKUP(H21180,zdroj!C:F,4,0)</f>
        <v>0</v>
      </c>
      <c r="N21180" s="61" t="str">
        <f t="shared" si="660"/>
        <v>katB</v>
      </c>
      <c r="P21180" s="73" t="str">
        <f t="shared" si="661"/>
        <v/>
      </c>
      <c r="Q21180" s="61" t="s">
        <v>30</v>
      </c>
    </row>
    <row r="21181" spans="8:17" x14ac:dyDescent="0.25">
      <c r="H21181" s="59">
        <v>82619</v>
      </c>
      <c r="I21181" s="59" t="s">
        <v>69</v>
      </c>
      <c r="J21181" s="59">
        <v>26392542</v>
      </c>
      <c r="K21181" s="59" t="s">
        <v>21616</v>
      </c>
      <c r="L21181" s="61" t="s">
        <v>81</v>
      </c>
      <c r="M21181" s="61">
        <f>VLOOKUP(H21181,zdroj!C:F,4,0)</f>
        <v>0</v>
      </c>
      <c r="N21181" s="61" t="str">
        <f t="shared" si="660"/>
        <v>-</v>
      </c>
      <c r="P21181" s="73" t="str">
        <f t="shared" si="661"/>
        <v/>
      </c>
      <c r="Q21181" s="61" t="s">
        <v>86</v>
      </c>
    </row>
    <row r="21182" spans="8:17" x14ac:dyDescent="0.25">
      <c r="H21182" s="59">
        <v>82619</v>
      </c>
      <c r="I21182" s="59" t="s">
        <v>69</v>
      </c>
      <c r="J21182" s="59">
        <v>26392551</v>
      </c>
      <c r="K21182" s="59" t="s">
        <v>21617</v>
      </c>
      <c r="L21182" s="61" t="s">
        <v>113</v>
      </c>
      <c r="M21182" s="61">
        <f>VLOOKUP(H21182,zdroj!C:F,4,0)</f>
        <v>0</v>
      </c>
      <c r="N21182" s="61" t="str">
        <f t="shared" si="660"/>
        <v>katB</v>
      </c>
      <c r="P21182" s="73" t="str">
        <f t="shared" si="661"/>
        <v/>
      </c>
      <c r="Q21182" s="61" t="s">
        <v>30</v>
      </c>
    </row>
    <row r="21183" spans="8:17" x14ac:dyDescent="0.25">
      <c r="H21183" s="59">
        <v>82619</v>
      </c>
      <c r="I21183" s="59" t="s">
        <v>69</v>
      </c>
      <c r="J21183" s="59">
        <v>26902702</v>
      </c>
      <c r="K21183" s="59" t="s">
        <v>21618</v>
      </c>
      <c r="L21183" s="61" t="s">
        <v>81</v>
      </c>
      <c r="M21183" s="61">
        <f>VLOOKUP(H21183,zdroj!C:F,4,0)</f>
        <v>0</v>
      </c>
      <c r="N21183" s="61" t="str">
        <f t="shared" si="660"/>
        <v>-</v>
      </c>
      <c r="P21183" s="73" t="str">
        <f t="shared" si="661"/>
        <v/>
      </c>
      <c r="Q21183" s="61" t="s">
        <v>86</v>
      </c>
    </row>
    <row r="21184" spans="8:17" x14ac:dyDescent="0.25">
      <c r="H21184" s="59">
        <v>82619</v>
      </c>
      <c r="I21184" s="59" t="s">
        <v>69</v>
      </c>
      <c r="J21184" s="59">
        <v>26902711</v>
      </c>
      <c r="K21184" s="59" t="s">
        <v>21619</v>
      </c>
      <c r="L21184" s="61" t="s">
        <v>81</v>
      </c>
      <c r="M21184" s="61">
        <f>VLOOKUP(H21184,zdroj!C:F,4,0)</f>
        <v>0</v>
      </c>
      <c r="N21184" s="61" t="str">
        <f t="shared" si="660"/>
        <v>-</v>
      </c>
      <c r="P21184" s="73" t="str">
        <f t="shared" si="661"/>
        <v/>
      </c>
      <c r="Q21184" s="61" t="s">
        <v>86</v>
      </c>
    </row>
    <row r="21185" spans="8:17" x14ac:dyDescent="0.25">
      <c r="H21185" s="59">
        <v>82619</v>
      </c>
      <c r="I21185" s="59" t="s">
        <v>69</v>
      </c>
      <c r="J21185" s="59">
        <v>26902729</v>
      </c>
      <c r="K21185" s="59" t="s">
        <v>21620</v>
      </c>
      <c r="L21185" s="61" t="s">
        <v>81</v>
      </c>
      <c r="M21185" s="61">
        <f>VLOOKUP(H21185,zdroj!C:F,4,0)</f>
        <v>0</v>
      </c>
      <c r="N21185" s="61" t="str">
        <f t="shared" si="660"/>
        <v>-</v>
      </c>
      <c r="P21185" s="73" t="str">
        <f t="shared" si="661"/>
        <v/>
      </c>
      <c r="Q21185" s="61" t="s">
        <v>86</v>
      </c>
    </row>
    <row r="21186" spans="8:17" x14ac:dyDescent="0.25">
      <c r="H21186" s="59">
        <v>82619</v>
      </c>
      <c r="I21186" s="59" t="s">
        <v>69</v>
      </c>
      <c r="J21186" s="59">
        <v>26902737</v>
      </c>
      <c r="K21186" s="59" t="s">
        <v>21621</v>
      </c>
      <c r="L21186" s="61" t="s">
        <v>81</v>
      </c>
      <c r="M21186" s="61">
        <f>VLOOKUP(H21186,zdroj!C:F,4,0)</f>
        <v>0</v>
      </c>
      <c r="N21186" s="61" t="str">
        <f t="shared" si="660"/>
        <v>-</v>
      </c>
      <c r="P21186" s="73" t="str">
        <f t="shared" si="661"/>
        <v/>
      </c>
      <c r="Q21186" s="61" t="s">
        <v>84</v>
      </c>
    </row>
    <row r="21187" spans="8:17" x14ac:dyDescent="0.25">
      <c r="H21187" s="59">
        <v>82619</v>
      </c>
      <c r="I21187" s="59" t="s">
        <v>69</v>
      </c>
      <c r="J21187" s="59">
        <v>27567095</v>
      </c>
      <c r="K21187" s="59" t="s">
        <v>21622</v>
      </c>
      <c r="L21187" s="61" t="s">
        <v>81</v>
      </c>
      <c r="M21187" s="61">
        <f>VLOOKUP(H21187,zdroj!C:F,4,0)</f>
        <v>0</v>
      </c>
      <c r="N21187" s="61" t="str">
        <f t="shared" si="660"/>
        <v>-</v>
      </c>
      <c r="P21187" s="73" t="str">
        <f t="shared" si="661"/>
        <v/>
      </c>
      <c r="Q21187" s="61" t="s">
        <v>84</v>
      </c>
    </row>
    <row r="21188" spans="8:17" x14ac:dyDescent="0.25">
      <c r="H21188" s="59">
        <v>82619</v>
      </c>
      <c r="I21188" s="59" t="s">
        <v>69</v>
      </c>
      <c r="J21188" s="59">
        <v>28313534</v>
      </c>
      <c r="K21188" s="59" t="s">
        <v>21623</v>
      </c>
      <c r="L21188" s="61" t="s">
        <v>81</v>
      </c>
      <c r="M21188" s="61">
        <f>VLOOKUP(H21188,zdroj!C:F,4,0)</f>
        <v>0</v>
      </c>
      <c r="N21188" s="61" t="str">
        <f t="shared" si="660"/>
        <v>-</v>
      </c>
      <c r="P21188" s="73" t="str">
        <f t="shared" si="661"/>
        <v/>
      </c>
      <c r="Q21188" s="61" t="s">
        <v>84</v>
      </c>
    </row>
    <row r="21189" spans="8:17" x14ac:dyDescent="0.25">
      <c r="H21189" s="59">
        <v>82619</v>
      </c>
      <c r="I21189" s="59" t="s">
        <v>69</v>
      </c>
      <c r="J21189" s="59">
        <v>31254772</v>
      </c>
      <c r="K21189" s="59" t="s">
        <v>21624</v>
      </c>
      <c r="L21189" s="61" t="s">
        <v>81</v>
      </c>
      <c r="M21189" s="61">
        <f>VLOOKUP(H21189,zdroj!C:F,4,0)</f>
        <v>0</v>
      </c>
      <c r="N21189" s="61" t="str">
        <f t="shared" si="660"/>
        <v>-</v>
      </c>
      <c r="P21189" s="73" t="str">
        <f t="shared" si="661"/>
        <v/>
      </c>
      <c r="Q21189" s="61" t="s">
        <v>86</v>
      </c>
    </row>
    <row r="21190" spans="8:17" x14ac:dyDescent="0.25">
      <c r="H21190" s="59">
        <v>82619</v>
      </c>
      <c r="I21190" s="59" t="s">
        <v>69</v>
      </c>
      <c r="J21190" s="59">
        <v>40066762</v>
      </c>
      <c r="K21190" s="59" t="s">
        <v>21625</v>
      </c>
      <c r="L21190" s="61" t="s">
        <v>81</v>
      </c>
      <c r="M21190" s="61">
        <f>VLOOKUP(H21190,zdroj!C:F,4,0)</f>
        <v>0</v>
      </c>
      <c r="N21190" s="61" t="str">
        <f t="shared" si="660"/>
        <v>-</v>
      </c>
      <c r="P21190" s="73" t="str">
        <f t="shared" si="661"/>
        <v/>
      </c>
      <c r="Q21190" s="61" t="s">
        <v>86</v>
      </c>
    </row>
    <row r="21191" spans="8:17" x14ac:dyDescent="0.25">
      <c r="H21191" s="59">
        <v>82619</v>
      </c>
      <c r="I21191" s="59" t="s">
        <v>69</v>
      </c>
      <c r="J21191" s="59">
        <v>40066771</v>
      </c>
      <c r="K21191" s="59" t="s">
        <v>21626</v>
      </c>
      <c r="L21191" s="61" t="s">
        <v>113</v>
      </c>
      <c r="M21191" s="61">
        <f>VLOOKUP(H21191,zdroj!C:F,4,0)</f>
        <v>0</v>
      </c>
      <c r="N21191" s="61" t="str">
        <f t="shared" ref="N21191:N21254" si="662">IF(M21191="A",IF(L21191="katA","katB",L21191),L21191)</f>
        <v>katB</v>
      </c>
      <c r="P21191" s="73" t="str">
        <f t="shared" ref="P21191:P21254" si="663">IF(O21191="A",1,"")</f>
        <v/>
      </c>
      <c r="Q21191" s="61" t="s">
        <v>30</v>
      </c>
    </row>
    <row r="21192" spans="8:17" x14ac:dyDescent="0.25">
      <c r="H21192" s="59">
        <v>82619</v>
      </c>
      <c r="I21192" s="59" t="s">
        <v>69</v>
      </c>
      <c r="J21192" s="59">
        <v>40782603</v>
      </c>
      <c r="K21192" s="59" t="s">
        <v>21627</v>
      </c>
      <c r="L21192" s="61" t="s">
        <v>113</v>
      </c>
      <c r="M21192" s="61">
        <f>VLOOKUP(H21192,zdroj!C:F,4,0)</f>
        <v>0</v>
      </c>
      <c r="N21192" s="61" t="str">
        <f t="shared" si="662"/>
        <v>katB</v>
      </c>
      <c r="P21192" s="73" t="str">
        <f t="shared" si="663"/>
        <v/>
      </c>
      <c r="Q21192" s="61" t="s">
        <v>30</v>
      </c>
    </row>
    <row r="21193" spans="8:17" x14ac:dyDescent="0.25">
      <c r="H21193" s="59">
        <v>82619</v>
      </c>
      <c r="I21193" s="59" t="s">
        <v>69</v>
      </c>
      <c r="J21193" s="59">
        <v>77855108</v>
      </c>
      <c r="K21193" s="59" t="s">
        <v>21628</v>
      </c>
      <c r="L21193" s="61" t="s">
        <v>81</v>
      </c>
      <c r="M21193" s="61">
        <f>VLOOKUP(H21193,zdroj!C:F,4,0)</f>
        <v>0</v>
      </c>
      <c r="N21193" s="61" t="str">
        <f t="shared" si="662"/>
        <v>-</v>
      </c>
      <c r="P21193" s="73" t="str">
        <f t="shared" si="663"/>
        <v/>
      </c>
      <c r="Q21193" s="61" t="s">
        <v>84</v>
      </c>
    </row>
    <row r="21194" spans="8:17" x14ac:dyDescent="0.25">
      <c r="H21194" s="59">
        <v>82619</v>
      </c>
      <c r="I21194" s="59" t="s">
        <v>69</v>
      </c>
      <c r="J21194" s="59">
        <v>78652235</v>
      </c>
      <c r="K21194" s="59" t="s">
        <v>21629</v>
      </c>
      <c r="L21194" s="61" t="s">
        <v>81</v>
      </c>
      <c r="M21194" s="61">
        <f>VLOOKUP(H21194,zdroj!C:F,4,0)</f>
        <v>0</v>
      </c>
      <c r="N21194" s="61" t="str">
        <f t="shared" si="662"/>
        <v>-</v>
      </c>
      <c r="P21194" s="73" t="str">
        <f t="shared" si="663"/>
        <v/>
      </c>
      <c r="Q21194" s="61" t="s">
        <v>88</v>
      </c>
    </row>
    <row r="21195" spans="8:17" x14ac:dyDescent="0.25">
      <c r="H21195" s="59">
        <v>82627</v>
      </c>
      <c r="I21195" s="59" t="s">
        <v>72</v>
      </c>
      <c r="J21195" s="59">
        <v>9161261</v>
      </c>
      <c r="K21195" s="59" t="s">
        <v>21630</v>
      </c>
      <c r="L21195" s="61" t="s">
        <v>81</v>
      </c>
      <c r="M21195" s="61">
        <f>VLOOKUP(H21195,zdroj!C:F,4,0)</f>
        <v>0</v>
      </c>
      <c r="N21195" s="61" t="str">
        <f t="shared" si="662"/>
        <v>-</v>
      </c>
      <c r="P21195" s="73" t="str">
        <f t="shared" si="663"/>
        <v/>
      </c>
      <c r="Q21195" s="61" t="s">
        <v>86</v>
      </c>
    </row>
    <row r="21196" spans="8:17" x14ac:dyDescent="0.25">
      <c r="H21196" s="59">
        <v>82627</v>
      </c>
      <c r="I21196" s="59" t="s">
        <v>72</v>
      </c>
      <c r="J21196" s="59">
        <v>9161279</v>
      </c>
      <c r="K21196" s="59" t="s">
        <v>21631</v>
      </c>
      <c r="L21196" s="61" t="s">
        <v>81</v>
      </c>
      <c r="M21196" s="61">
        <f>VLOOKUP(H21196,zdroj!C:F,4,0)</f>
        <v>0</v>
      </c>
      <c r="N21196" s="61" t="str">
        <f t="shared" si="662"/>
        <v>-</v>
      </c>
      <c r="P21196" s="73" t="str">
        <f t="shared" si="663"/>
        <v/>
      </c>
      <c r="Q21196" s="61" t="s">
        <v>86</v>
      </c>
    </row>
    <row r="21197" spans="8:17" x14ac:dyDescent="0.25">
      <c r="H21197" s="59">
        <v>82627</v>
      </c>
      <c r="I21197" s="59" t="s">
        <v>72</v>
      </c>
      <c r="J21197" s="59">
        <v>9161295</v>
      </c>
      <c r="K21197" s="59" t="s">
        <v>21632</v>
      </c>
      <c r="L21197" s="61" t="s">
        <v>81</v>
      </c>
      <c r="M21197" s="61">
        <f>VLOOKUP(H21197,zdroj!C:F,4,0)</f>
        <v>0</v>
      </c>
      <c r="N21197" s="61" t="str">
        <f t="shared" si="662"/>
        <v>-</v>
      </c>
      <c r="P21197" s="73" t="str">
        <f t="shared" si="663"/>
        <v/>
      </c>
      <c r="Q21197" s="61" t="s">
        <v>86</v>
      </c>
    </row>
    <row r="21198" spans="8:17" x14ac:dyDescent="0.25">
      <c r="H21198" s="59">
        <v>82627</v>
      </c>
      <c r="I21198" s="59" t="s">
        <v>72</v>
      </c>
      <c r="J21198" s="59">
        <v>9161309</v>
      </c>
      <c r="K21198" s="59" t="s">
        <v>21633</v>
      </c>
      <c r="L21198" s="61" t="s">
        <v>81</v>
      </c>
      <c r="M21198" s="61">
        <f>VLOOKUP(H21198,zdroj!C:F,4,0)</f>
        <v>0</v>
      </c>
      <c r="N21198" s="61" t="str">
        <f t="shared" si="662"/>
        <v>-</v>
      </c>
      <c r="P21198" s="73" t="str">
        <f t="shared" si="663"/>
        <v/>
      </c>
      <c r="Q21198" s="61" t="s">
        <v>86</v>
      </c>
    </row>
    <row r="21199" spans="8:17" x14ac:dyDescent="0.25">
      <c r="H21199" s="59">
        <v>82627</v>
      </c>
      <c r="I21199" s="59" t="s">
        <v>72</v>
      </c>
      <c r="J21199" s="59">
        <v>9161317</v>
      </c>
      <c r="K21199" s="59" t="s">
        <v>21634</v>
      </c>
      <c r="L21199" s="61" t="s">
        <v>114</v>
      </c>
      <c r="M21199" s="61">
        <f>VLOOKUP(H21199,zdroj!C:F,4,0)</f>
        <v>0</v>
      </c>
      <c r="N21199" s="61" t="str">
        <f t="shared" si="662"/>
        <v>katC</v>
      </c>
      <c r="P21199" s="73" t="str">
        <f t="shared" si="663"/>
        <v/>
      </c>
      <c r="Q21199" s="61" t="s">
        <v>31</v>
      </c>
    </row>
    <row r="21200" spans="8:17" x14ac:dyDescent="0.25">
      <c r="H21200" s="59">
        <v>82627</v>
      </c>
      <c r="I21200" s="59" t="s">
        <v>72</v>
      </c>
      <c r="J21200" s="59">
        <v>9161325</v>
      </c>
      <c r="K21200" s="59" t="s">
        <v>21635</v>
      </c>
      <c r="L21200" s="61" t="s">
        <v>81</v>
      </c>
      <c r="M21200" s="61">
        <f>VLOOKUP(H21200,zdroj!C:F,4,0)</f>
        <v>0</v>
      </c>
      <c r="N21200" s="61" t="str">
        <f t="shared" si="662"/>
        <v>-</v>
      </c>
      <c r="P21200" s="73" t="str">
        <f t="shared" si="663"/>
        <v/>
      </c>
      <c r="Q21200" s="61" t="s">
        <v>86</v>
      </c>
    </row>
    <row r="21201" spans="8:17" x14ac:dyDescent="0.25">
      <c r="H21201" s="59">
        <v>82627</v>
      </c>
      <c r="I21201" s="59" t="s">
        <v>72</v>
      </c>
      <c r="J21201" s="59">
        <v>9161333</v>
      </c>
      <c r="K21201" s="59" t="s">
        <v>21636</v>
      </c>
      <c r="L21201" s="61" t="s">
        <v>114</v>
      </c>
      <c r="M21201" s="61">
        <f>VLOOKUP(H21201,zdroj!C:F,4,0)</f>
        <v>0</v>
      </c>
      <c r="N21201" s="61" t="str">
        <f t="shared" si="662"/>
        <v>katC</v>
      </c>
      <c r="P21201" s="73" t="str">
        <f t="shared" si="663"/>
        <v/>
      </c>
      <c r="Q21201" s="61" t="s">
        <v>31</v>
      </c>
    </row>
    <row r="21202" spans="8:17" x14ac:dyDescent="0.25">
      <c r="H21202" s="59">
        <v>82627</v>
      </c>
      <c r="I21202" s="59" t="s">
        <v>72</v>
      </c>
      <c r="J21202" s="59">
        <v>9161341</v>
      </c>
      <c r="K21202" s="59" t="s">
        <v>21637</v>
      </c>
      <c r="L21202" s="61" t="s">
        <v>114</v>
      </c>
      <c r="M21202" s="61">
        <f>VLOOKUP(H21202,zdroj!C:F,4,0)</f>
        <v>0</v>
      </c>
      <c r="N21202" s="61" t="str">
        <f t="shared" si="662"/>
        <v>katC</v>
      </c>
      <c r="P21202" s="73" t="str">
        <f t="shared" si="663"/>
        <v/>
      </c>
      <c r="Q21202" s="61" t="s">
        <v>31</v>
      </c>
    </row>
    <row r="21203" spans="8:17" x14ac:dyDescent="0.25">
      <c r="H21203" s="59">
        <v>82627</v>
      </c>
      <c r="I21203" s="59" t="s">
        <v>72</v>
      </c>
      <c r="J21203" s="59">
        <v>9161350</v>
      </c>
      <c r="K21203" s="59" t="s">
        <v>21638</v>
      </c>
      <c r="L21203" s="61" t="s">
        <v>81</v>
      </c>
      <c r="M21203" s="61">
        <f>VLOOKUP(H21203,zdroj!C:F,4,0)</f>
        <v>0</v>
      </c>
      <c r="N21203" s="61" t="str">
        <f t="shared" si="662"/>
        <v>-</v>
      </c>
      <c r="P21203" s="73" t="str">
        <f t="shared" si="663"/>
        <v/>
      </c>
      <c r="Q21203" s="61" t="s">
        <v>86</v>
      </c>
    </row>
    <row r="21204" spans="8:17" x14ac:dyDescent="0.25">
      <c r="H21204" s="59">
        <v>82627</v>
      </c>
      <c r="I21204" s="59" t="s">
        <v>72</v>
      </c>
      <c r="J21204" s="59">
        <v>9161368</v>
      </c>
      <c r="K21204" s="59" t="s">
        <v>21639</v>
      </c>
      <c r="L21204" s="61" t="s">
        <v>81</v>
      </c>
      <c r="M21204" s="61">
        <f>VLOOKUP(H21204,zdroj!C:F,4,0)</f>
        <v>0</v>
      </c>
      <c r="N21204" s="61" t="str">
        <f t="shared" si="662"/>
        <v>-</v>
      </c>
      <c r="P21204" s="73" t="str">
        <f t="shared" si="663"/>
        <v/>
      </c>
      <c r="Q21204" s="61" t="s">
        <v>86</v>
      </c>
    </row>
    <row r="21205" spans="8:17" x14ac:dyDescent="0.25">
      <c r="H21205" s="59">
        <v>82627</v>
      </c>
      <c r="I21205" s="59" t="s">
        <v>72</v>
      </c>
      <c r="J21205" s="59">
        <v>9161376</v>
      </c>
      <c r="K21205" s="59" t="s">
        <v>21640</v>
      </c>
      <c r="L21205" s="61" t="s">
        <v>81</v>
      </c>
      <c r="M21205" s="61">
        <f>VLOOKUP(H21205,zdroj!C:F,4,0)</f>
        <v>0</v>
      </c>
      <c r="N21205" s="61" t="str">
        <f t="shared" si="662"/>
        <v>-</v>
      </c>
      <c r="P21205" s="73" t="str">
        <f t="shared" si="663"/>
        <v/>
      </c>
      <c r="Q21205" s="61" t="s">
        <v>86</v>
      </c>
    </row>
    <row r="21206" spans="8:17" x14ac:dyDescent="0.25">
      <c r="H21206" s="59">
        <v>82627</v>
      </c>
      <c r="I21206" s="59" t="s">
        <v>72</v>
      </c>
      <c r="J21206" s="59">
        <v>9161392</v>
      </c>
      <c r="K21206" s="59" t="s">
        <v>21641</v>
      </c>
      <c r="L21206" s="61" t="s">
        <v>81</v>
      </c>
      <c r="M21206" s="61">
        <f>VLOOKUP(H21206,zdroj!C:F,4,0)</f>
        <v>0</v>
      </c>
      <c r="N21206" s="61" t="str">
        <f t="shared" si="662"/>
        <v>-</v>
      </c>
      <c r="P21206" s="73" t="str">
        <f t="shared" si="663"/>
        <v/>
      </c>
      <c r="Q21206" s="61" t="s">
        <v>86</v>
      </c>
    </row>
    <row r="21207" spans="8:17" x14ac:dyDescent="0.25">
      <c r="H21207" s="59">
        <v>82627</v>
      </c>
      <c r="I21207" s="59" t="s">
        <v>72</v>
      </c>
      <c r="J21207" s="59">
        <v>9161406</v>
      </c>
      <c r="K21207" s="59" t="s">
        <v>21642</v>
      </c>
      <c r="L21207" s="61" t="s">
        <v>81</v>
      </c>
      <c r="M21207" s="61">
        <f>VLOOKUP(H21207,zdroj!C:F,4,0)</f>
        <v>0</v>
      </c>
      <c r="N21207" s="61" t="str">
        <f t="shared" si="662"/>
        <v>-</v>
      </c>
      <c r="P21207" s="73" t="str">
        <f t="shared" si="663"/>
        <v/>
      </c>
      <c r="Q21207" s="61" t="s">
        <v>86</v>
      </c>
    </row>
    <row r="21208" spans="8:17" x14ac:dyDescent="0.25">
      <c r="H21208" s="59">
        <v>82627</v>
      </c>
      <c r="I21208" s="59" t="s">
        <v>72</v>
      </c>
      <c r="J21208" s="59">
        <v>9161414</v>
      </c>
      <c r="K21208" s="59" t="s">
        <v>21643</v>
      </c>
      <c r="L21208" s="61" t="s">
        <v>81</v>
      </c>
      <c r="M21208" s="61">
        <f>VLOOKUP(H21208,zdroj!C:F,4,0)</f>
        <v>0</v>
      </c>
      <c r="N21208" s="61" t="str">
        <f t="shared" si="662"/>
        <v>-</v>
      </c>
      <c r="P21208" s="73" t="str">
        <f t="shared" si="663"/>
        <v/>
      </c>
      <c r="Q21208" s="61" t="s">
        <v>86</v>
      </c>
    </row>
    <row r="21209" spans="8:17" x14ac:dyDescent="0.25">
      <c r="H21209" s="59">
        <v>82627</v>
      </c>
      <c r="I21209" s="59" t="s">
        <v>72</v>
      </c>
      <c r="J21209" s="59">
        <v>9161431</v>
      </c>
      <c r="K21209" s="59" t="s">
        <v>21644</v>
      </c>
      <c r="L21209" s="61" t="s">
        <v>81</v>
      </c>
      <c r="M21209" s="61">
        <f>VLOOKUP(H21209,zdroj!C:F,4,0)</f>
        <v>0</v>
      </c>
      <c r="N21209" s="61" t="str">
        <f t="shared" si="662"/>
        <v>-</v>
      </c>
      <c r="P21209" s="73" t="str">
        <f t="shared" si="663"/>
        <v/>
      </c>
      <c r="Q21209" s="61" t="s">
        <v>86</v>
      </c>
    </row>
    <row r="21210" spans="8:17" x14ac:dyDescent="0.25">
      <c r="H21210" s="59">
        <v>82627</v>
      </c>
      <c r="I21210" s="59" t="s">
        <v>72</v>
      </c>
      <c r="J21210" s="59">
        <v>9161449</v>
      </c>
      <c r="K21210" s="59" t="s">
        <v>21645</v>
      </c>
      <c r="L21210" s="61" t="s">
        <v>81</v>
      </c>
      <c r="M21210" s="61">
        <f>VLOOKUP(H21210,zdroj!C:F,4,0)</f>
        <v>0</v>
      </c>
      <c r="N21210" s="61" t="str">
        <f t="shared" si="662"/>
        <v>-</v>
      </c>
      <c r="P21210" s="73" t="str">
        <f t="shared" si="663"/>
        <v/>
      </c>
      <c r="Q21210" s="61" t="s">
        <v>86</v>
      </c>
    </row>
    <row r="21211" spans="8:17" x14ac:dyDescent="0.25">
      <c r="H21211" s="59">
        <v>82627</v>
      </c>
      <c r="I21211" s="59" t="s">
        <v>72</v>
      </c>
      <c r="J21211" s="59">
        <v>9161457</v>
      </c>
      <c r="K21211" s="59" t="s">
        <v>21646</v>
      </c>
      <c r="L21211" s="61" t="s">
        <v>81</v>
      </c>
      <c r="M21211" s="61">
        <f>VLOOKUP(H21211,zdroj!C:F,4,0)</f>
        <v>0</v>
      </c>
      <c r="N21211" s="61" t="str">
        <f t="shared" si="662"/>
        <v>-</v>
      </c>
      <c r="P21211" s="73" t="str">
        <f t="shared" si="663"/>
        <v/>
      </c>
      <c r="Q21211" s="61" t="s">
        <v>86</v>
      </c>
    </row>
    <row r="21212" spans="8:17" x14ac:dyDescent="0.25">
      <c r="H21212" s="59">
        <v>82627</v>
      </c>
      <c r="I21212" s="59" t="s">
        <v>72</v>
      </c>
      <c r="J21212" s="59">
        <v>9161473</v>
      </c>
      <c r="K21212" s="59" t="s">
        <v>21647</v>
      </c>
      <c r="L21212" s="61" t="s">
        <v>81</v>
      </c>
      <c r="M21212" s="61">
        <f>VLOOKUP(H21212,zdroj!C:F,4,0)</f>
        <v>0</v>
      </c>
      <c r="N21212" s="61" t="str">
        <f t="shared" si="662"/>
        <v>-</v>
      </c>
      <c r="P21212" s="73" t="str">
        <f t="shared" si="663"/>
        <v/>
      </c>
      <c r="Q21212" s="61" t="s">
        <v>86</v>
      </c>
    </row>
    <row r="21213" spans="8:17" x14ac:dyDescent="0.25">
      <c r="H21213" s="59">
        <v>82627</v>
      </c>
      <c r="I21213" s="59" t="s">
        <v>72</v>
      </c>
      <c r="J21213" s="59">
        <v>9161481</v>
      </c>
      <c r="K21213" s="59" t="s">
        <v>21648</v>
      </c>
      <c r="L21213" s="61" t="s">
        <v>81</v>
      </c>
      <c r="M21213" s="61">
        <f>VLOOKUP(H21213,zdroj!C:F,4,0)</f>
        <v>0</v>
      </c>
      <c r="N21213" s="61" t="str">
        <f t="shared" si="662"/>
        <v>-</v>
      </c>
      <c r="P21213" s="73" t="str">
        <f t="shared" si="663"/>
        <v/>
      </c>
      <c r="Q21213" s="61" t="s">
        <v>86</v>
      </c>
    </row>
    <row r="21214" spans="8:17" x14ac:dyDescent="0.25">
      <c r="H21214" s="59">
        <v>82627</v>
      </c>
      <c r="I21214" s="59" t="s">
        <v>72</v>
      </c>
      <c r="J21214" s="59">
        <v>9161490</v>
      </c>
      <c r="K21214" s="59" t="s">
        <v>21649</v>
      </c>
      <c r="L21214" s="61" t="s">
        <v>81</v>
      </c>
      <c r="M21214" s="61">
        <f>VLOOKUP(H21214,zdroj!C:F,4,0)</f>
        <v>0</v>
      </c>
      <c r="N21214" s="61" t="str">
        <f t="shared" si="662"/>
        <v>-</v>
      </c>
      <c r="P21214" s="73" t="str">
        <f t="shared" si="663"/>
        <v/>
      </c>
      <c r="Q21214" s="61" t="s">
        <v>86</v>
      </c>
    </row>
    <row r="21215" spans="8:17" x14ac:dyDescent="0.25">
      <c r="H21215" s="59">
        <v>82627</v>
      </c>
      <c r="I21215" s="59" t="s">
        <v>72</v>
      </c>
      <c r="J21215" s="59">
        <v>9161503</v>
      </c>
      <c r="K21215" s="59" t="s">
        <v>21650</v>
      </c>
      <c r="L21215" s="61" t="s">
        <v>81</v>
      </c>
      <c r="M21215" s="61">
        <f>VLOOKUP(H21215,zdroj!C:F,4,0)</f>
        <v>0</v>
      </c>
      <c r="N21215" s="61" t="str">
        <f t="shared" si="662"/>
        <v>-</v>
      </c>
      <c r="P21215" s="73" t="str">
        <f t="shared" si="663"/>
        <v/>
      </c>
      <c r="Q21215" s="61" t="s">
        <v>86</v>
      </c>
    </row>
    <row r="21216" spans="8:17" x14ac:dyDescent="0.25">
      <c r="H21216" s="59">
        <v>82627</v>
      </c>
      <c r="I21216" s="59" t="s">
        <v>72</v>
      </c>
      <c r="J21216" s="59">
        <v>9161511</v>
      </c>
      <c r="K21216" s="59" t="s">
        <v>21651</v>
      </c>
      <c r="L21216" s="61" t="s">
        <v>81</v>
      </c>
      <c r="M21216" s="61">
        <f>VLOOKUP(H21216,zdroj!C:F,4,0)</f>
        <v>0</v>
      </c>
      <c r="N21216" s="61" t="str">
        <f t="shared" si="662"/>
        <v>-</v>
      </c>
      <c r="P21216" s="73" t="str">
        <f t="shared" si="663"/>
        <v/>
      </c>
      <c r="Q21216" s="61" t="s">
        <v>86</v>
      </c>
    </row>
    <row r="21217" spans="8:17" x14ac:dyDescent="0.25">
      <c r="H21217" s="59">
        <v>82627</v>
      </c>
      <c r="I21217" s="59" t="s">
        <v>72</v>
      </c>
      <c r="J21217" s="59">
        <v>9161538</v>
      </c>
      <c r="K21217" s="59" t="s">
        <v>21652</v>
      </c>
      <c r="L21217" s="61" t="s">
        <v>81</v>
      </c>
      <c r="M21217" s="61">
        <f>VLOOKUP(H21217,zdroj!C:F,4,0)</f>
        <v>0</v>
      </c>
      <c r="N21217" s="61" t="str">
        <f t="shared" si="662"/>
        <v>-</v>
      </c>
      <c r="P21217" s="73" t="str">
        <f t="shared" si="663"/>
        <v/>
      </c>
      <c r="Q21217" s="61" t="s">
        <v>86</v>
      </c>
    </row>
    <row r="21218" spans="8:17" x14ac:dyDescent="0.25">
      <c r="H21218" s="59">
        <v>82627</v>
      </c>
      <c r="I21218" s="59" t="s">
        <v>72</v>
      </c>
      <c r="J21218" s="59">
        <v>9161546</v>
      </c>
      <c r="K21218" s="59" t="s">
        <v>21653</v>
      </c>
      <c r="L21218" s="61" t="s">
        <v>81</v>
      </c>
      <c r="M21218" s="61">
        <f>VLOOKUP(H21218,zdroj!C:F,4,0)</f>
        <v>0</v>
      </c>
      <c r="N21218" s="61" t="str">
        <f t="shared" si="662"/>
        <v>-</v>
      </c>
      <c r="P21218" s="73" t="str">
        <f t="shared" si="663"/>
        <v/>
      </c>
      <c r="Q21218" s="61" t="s">
        <v>86</v>
      </c>
    </row>
    <row r="21219" spans="8:17" x14ac:dyDescent="0.25">
      <c r="H21219" s="59">
        <v>82627</v>
      </c>
      <c r="I21219" s="59" t="s">
        <v>72</v>
      </c>
      <c r="J21219" s="59">
        <v>9161554</v>
      </c>
      <c r="K21219" s="59" t="s">
        <v>21654</v>
      </c>
      <c r="L21219" s="61" t="s">
        <v>81</v>
      </c>
      <c r="M21219" s="61">
        <f>VLOOKUP(H21219,zdroj!C:F,4,0)</f>
        <v>0</v>
      </c>
      <c r="N21219" s="61" t="str">
        <f t="shared" si="662"/>
        <v>-</v>
      </c>
      <c r="P21219" s="73" t="str">
        <f t="shared" si="663"/>
        <v/>
      </c>
      <c r="Q21219" s="61" t="s">
        <v>86</v>
      </c>
    </row>
    <row r="21220" spans="8:17" x14ac:dyDescent="0.25">
      <c r="H21220" s="59">
        <v>82627</v>
      </c>
      <c r="I21220" s="59" t="s">
        <v>72</v>
      </c>
      <c r="J21220" s="59">
        <v>9161562</v>
      </c>
      <c r="K21220" s="59" t="s">
        <v>21655</v>
      </c>
      <c r="L21220" s="61" t="s">
        <v>81</v>
      </c>
      <c r="M21220" s="61">
        <f>VLOOKUP(H21220,zdroj!C:F,4,0)</f>
        <v>0</v>
      </c>
      <c r="N21220" s="61" t="str">
        <f t="shared" si="662"/>
        <v>-</v>
      </c>
      <c r="P21220" s="73" t="str">
        <f t="shared" si="663"/>
        <v/>
      </c>
      <c r="Q21220" s="61" t="s">
        <v>86</v>
      </c>
    </row>
    <row r="21221" spans="8:17" x14ac:dyDescent="0.25">
      <c r="H21221" s="59">
        <v>82627</v>
      </c>
      <c r="I21221" s="59" t="s">
        <v>72</v>
      </c>
      <c r="J21221" s="59">
        <v>9161571</v>
      </c>
      <c r="K21221" s="59" t="s">
        <v>21656</v>
      </c>
      <c r="L21221" s="61" t="s">
        <v>81</v>
      </c>
      <c r="M21221" s="61">
        <f>VLOOKUP(H21221,zdroj!C:F,4,0)</f>
        <v>0</v>
      </c>
      <c r="N21221" s="61" t="str">
        <f t="shared" si="662"/>
        <v>-</v>
      </c>
      <c r="P21221" s="73" t="str">
        <f t="shared" si="663"/>
        <v/>
      </c>
      <c r="Q21221" s="61" t="s">
        <v>86</v>
      </c>
    </row>
    <row r="21222" spans="8:17" x14ac:dyDescent="0.25">
      <c r="H21222" s="59">
        <v>82627</v>
      </c>
      <c r="I21222" s="59" t="s">
        <v>72</v>
      </c>
      <c r="J21222" s="59">
        <v>9161589</v>
      </c>
      <c r="K21222" s="59" t="s">
        <v>21657</v>
      </c>
      <c r="L21222" s="61" t="s">
        <v>81</v>
      </c>
      <c r="M21222" s="61">
        <f>VLOOKUP(H21222,zdroj!C:F,4,0)</f>
        <v>0</v>
      </c>
      <c r="N21222" s="61" t="str">
        <f t="shared" si="662"/>
        <v>-</v>
      </c>
      <c r="P21222" s="73" t="str">
        <f t="shared" si="663"/>
        <v/>
      </c>
      <c r="Q21222" s="61" t="s">
        <v>86</v>
      </c>
    </row>
    <row r="21223" spans="8:17" x14ac:dyDescent="0.25">
      <c r="H21223" s="59">
        <v>82627</v>
      </c>
      <c r="I21223" s="59" t="s">
        <v>72</v>
      </c>
      <c r="J21223" s="59">
        <v>9161597</v>
      </c>
      <c r="K21223" s="59" t="s">
        <v>21658</v>
      </c>
      <c r="L21223" s="61" t="s">
        <v>81</v>
      </c>
      <c r="M21223" s="61">
        <f>VLOOKUP(H21223,zdroj!C:F,4,0)</f>
        <v>0</v>
      </c>
      <c r="N21223" s="61" t="str">
        <f t="shared" si="662"/>
        <v>-</v>
      </c>
      <c r="P21223" s="73" t="str">
        <f t="shared" si="663"/>
        <v/>
      </c>
      <c r="Q21223" s="61" t="s">
        <v>86</v>
      </c>
    </row>
    <row r="21224" spans="8:17" x14ac:dyDescent="0.25">
      <c r="H21224" s="59">
        <v>82627</v>
      </c>
      <c r="I21224" s="59" t="s">
        <v>72</v>
      </c>
      <c r="J21224" s="59">
        <v>9161601</v>
      </c>
      <c r="K21224" s="59" t="s">
        <v>21659</v>
      </c>
      <c r="L21224" s="61" t="s">
        <v>81</v>
      </c>
      <c r="M21224" s="61">
        <f>VLOOKUP(H21224,zdroj!C:F,4,0)</f>
        <v>0</v>
      </c>
      <c r="N21224" s="61" t="str">
        <f t="shared" si="662"/>
        <v>-</v>
      </c>
      <c r="P21224" s="73" t="str">
        <f t="shared" si="663"/>
        <v/>
      </c>
      <c r="Q21224" s="61" t="s">
        <v>86</v>
      </c>
    </row>
    <row r="21225" spans="8:17" x14ac:dyDescent="0.25">
      <c r="H21225" s="59">
        <v>82627</v>
      </c>
      <c r="I21225" s="59" t="s">
        <v>72</v>
      </c>
      <c r="J21225" s="59">
        <v>9161619</v>
      </c>
      <c r="K21225" s="59" t="s">
        <v>21660</v>
      </c>
      <c r="L21225" s="61" t="s">
        <v>81</v>
      </c>
      <c r="M21225" s="61">
        <f>VLOOKUP(H21225,zdroj!C:F,4,0)</f>
        <v>0</v>
      </c>
      <c r="N21225" s="61" t="str">
        <f t="shared" si="662"/>
        <v>-</v>
      </c>
      <c r="P21225" s="73" t="str">
        <f t="shared" si="663"/>
        <v/>
      </c>
      <c r="Q21225" s="61" t="s">
        <v>86</v>
      </c>
    </row>
    <row r="21226" spans="8:17" x14ac:dyDescent="0.25">
      <c r="H21226" s="59">
        <v>82627</v>
      </c>
      <c r="I21226" s="59" t="s">
        <v>72</v>
      </c>
      <c r="J21226" s="59">
        <v>9161627</v>
      </c>
      <c r="K21226" s="59" t="s">
        <v>21661</v>
      </c>
      <c r="L21226" s="61" t="s">
        <v>81</v>
      </c>
      <c r="M21226" s="61">
        <f>VLOOKUP(H21226,zdroj!C:F,4,0)</f>
        <v>0</v>
      </c>
      <c r="N21226" s="61" t="str">
        <f t="shared" si="662"/>
        <v>-</v>
      </c>
      <c r="P21226" s="73" t="str">
        <f t="shared" si="663"/>
        <v/>
      </c>
      <c r="Q21226" s="61" t="s">
        <v>86</v>
      </c>
    </row>
    <row r="21227" spans="8:17" x14ac:dyDescent="0.25">
      <c r="H21227" s="59">
        <v>82627</v>
      </c>
      <c r="I21227" s="59" t="s">
        <v>72</v>
      </c>
      <c r="J21227" s="59">
        <v>9161635</v>
      </c>
      <c r="K21227" s="59" t="s">
        <v>21662</v>
      </c>
      <c r="L21227" s="61" t="s">
        <v>81</v>
      </c>
      <c r="M21227" s="61">
        <f>VLOOKUP(H21227,zdroj!C:F,4,0)</f>
        <v>0</v>
      </c>
      <c r="N21227" s="61" t="str">
        <f t="shared" si="662"/>
        <v>-</v>
      </c>
      <c r="P21227" s="73" t="str">
        <f t="shared" si="663"/>
        <v/>
      </c>
      <c r="Q21227" s="61" t="s">
        <v>86</v>
      </c>
    </row>
    <row r="21228" spans="8:17" x14ac:dyDescent="0.25">
      <c r="H21228" s="59">
        <v>82627</v>
      </c>
      <c r="I21228" s="59" t="s">
        <v>72</v>
      </c>
      <c r="J21228" s="59">
        <v>9161643</v>
      </c>
      <c r="K21228" s="59" t="s">
        <v>21663</v>
      </c>
      <c r="L21228" s="61" t="s">
        <v>81</v>
      </c>
      <c r="M21228" s="61">
        <f>VLOOKUP(H21228,zdroj!C:F,4,0)</f>
        <v>0</v>
      </c>
      <c r="N21228" s="61" t="str">
        <f t="shared" si="662"/>
        <v>-</v>
      </c>
      <c r="P21228" s="73" t="str">
        <f t="shared" si="663"/>
        <v/>
      </c>
      <c r="Q21228" s="61" t="s">
        <v>86</v>
      </c>
    </row>
    <row r="21229" spans="8:17" x14ac:dyDescent="0.25">
      <c r="H21229" s="59">
        <v>82627</v>
      </c>
      <c r="I21229" s="59" t="s">
        <v>72</v>
      </c>
      <c r="J21229" s="59">
        <v>9161651</v>
      </c>
      <c r="K21229" s="59" t="s">
        <v>21664</v>
      </c>
      <c r="L21229" s="61" t="s">
        <v>81</v>
      </c>
      <c r="M21229" s="61">
        <f>VLOOKUP(H21229,zdroj!C:F,4,0)</f>
        <v>0</v>
      </c>
      <c r="N21229" s="61" t="str">
        <f t="shared" si="662"/>
        <v>-</v>
      </c>
      <c r="P21229" s="73" t="str">
        <f t="shared" si="663"/>
        <v/>
      </c>
      <c r="Q21229" s="61" t="s">
        <v>86</v>
      </c>
    </row>
    <row r="21230" spans="8:17" x14ac:dyDescent="0.25">
      <c r="H21230" s="59">
        <v>82627</v>
      </c>
      <c r="I21230" s="59" t="s">
        <v>72</v>
      </c>
      <c r="J21230" s="59">
        <v>9161660</v>
      </c>
      <c r="K21230" s="59" t="s">
        <v>21665</v>
      </c>
      <c r="L21230" s="61" t="s">
        <v>81</v>
      </c>
      <c r="M21230" s="61">
        <f>VLOOKUP(H21230,zdroj!C:F,4,0)</f>
        <v>0</v>
      </c>
      <c r="N21230" s="61" t="str">
        <f t="shared" si="662"/>
        <v>-</v>
      </c>
      <c r="P21230" s="73" t="str">
        <f t="shared" si="663"/>
        <v/>
      </c>
      <c r="Q21230" s="61" t="s">
        <v>86</v>
      </c>
    </row>
    <row r="21231" spans="8:17" x14ac:dyDescent="0.25">
      <c r="H21231" s="59">
        <v>82627</v>
      </c>
      <c r="I21231" s="59" t="s">
        <v>72</v>
      </c>
      <c r="J21231" s="59">
        <v>9161678</v>
      </c>
      <c r="K21231" s="59" t="s">
        <v>21666</v>
      </c>
      <c r="L21231" s="61" t="s">
        <v>81</v>
      </c>
      <c r="M21231" s="61">
        <f>VLOOKUP(H21231,zdroj!C:F,4,0)</f>
        <v>0</v>
      </c>
      <c r="N21231" s="61" t="str">
        <f t="shared" si="662"/>
        <v>-</v>
      </c>
      <c r="P21231" s="73" t="str">
        <f t="shared" si="663"/>
        <v/>
      </c>
      <c r="Q21231" s="61" t="s">
        <v>86</v>
      </c>
    </row>
    <row r="21232" spans="8:17" x14ac:dyDescent="0.25">
      <c r="H21232" s="59">
        <v>82627</v>
      </c>
      <c r="I21232" s="59" t="s">
        <v>72</v>
      </c>
      <c r="J21232" s="59">
        <v>9161686</v>
      </c>
      <c r="K21232" s="59" t="s">
        <v>21667</v>
      </c>
      <c r="L21232" s="61" t="s">
        <v>81</v>
      </c>
      <c r="M21232" s="61">
        <f>VLOOKUP(H21232,zdroj!C:F,4,0)</f>
        <v>0</v>
      </c>
      <c r="N21232" s="61" t="str">
        <f t="shared" si="662"/>
        <v>-</v>
      </c>
      <c r="P21232" s="73" t="str">
        <f t="shared" si="663"/>
        <v/>
      </c>
      <c r="Q21232" s="61" t="s">
        <v>86</v>
      </c>
    </row>
    <row r="21233" spans="8:17" x14ac:dyDescent="0.25">
      <c r="H21233" s="59">
        <v>82627</v>
      </c>
      <c r="I21233" s="59" t="s">
        <v>72</v>
      </c>
      <c r="J21233" s="59">
        <v>9161694</v>
      </c>
      <c r="K21233" s="59" t="s">
        <v>21668</v>
      </c>
      <c r="L21233" s="61" t="s">
        <v>81</v>
      </c>
      <c r="M21233" s="61">
        <f>VLOOKUP(H21233,zdroj!C:F,4,0)</f>
        <v>0</v>
      </c>
      <c r="N21233" s="61" t="str">
        <f t="shared" si="662"/>
        <v>-</v>
      </c>
      <c r="P21233" s="73" t="str">
        <f t="shared" si="663"/>
        <v/>
      </c>
      <c r="Q21233" s="61" t="s">
        <v>86</v>
      </c>
    </row>
    <row r="21234" spans="8:17" x14ac:dyDescent="0.25">
      <c r="H21234" s="59">
        <v>82627</v>
      </c>
      <c r="I21234" s="59" t="s">
        <v>72</v>
      </c>
      <c r="J21234" s="59">
        <v>9161708</v>
      </c>
      <c r="K21234" s="59" t="s">
        <v>21669</v>
      </c>
      <c r="L21234" s="61" t="s">
        <v>81</v>
      </c>
      <c r="M21234" s="61">
        <f>VLOOKUP(H21234,zdroj!C:F,4,0)</f>
        <v>0</v>
      </c>
      <c r="N21234" s="61" t="str">
        <f t="shared" si="662"/>
        <v>-</v>
      </c>
      <c r="P21234" s="73" t="str">
        <f t="shared" si="663"/>
        <v/>
      </c>
      <c r="Q21234" s="61" t="s">
        <v>86</v>
      </c>
    </row>
    <row r="21235" spans="8:17" x14ac:dyDescent="0.25">
      <c r="H21235" s="59">
        <v>82627</v>
      </c>
      <c r="I21235" s="59" t="s">
        <v>72</v>
      </c>
      <c r="J21235" s="59">
        <v>9161716</v>
      </c>
      <c r="K21235" s="59" t="s">
        <v>21670</v>
      </c>
      <c r="L21235" s="61" t="s">
        <v>81</v>
      </c>
      <c r="M21235" s="61">
        <f>VLOOKUP(H21235,zdroj!C:F,4,0)</f>
        <v>0</v>
      </c>
      <c r="N21235" s="61" t="str">
        <f t="shared" si="662"/>
        <v>-</v>
      </c>
      <c r="P21235" s="73" t="str">
        <f t="shared" si="663"/>
        <v/>
      </c>
      <c r="Q21235" s="61" t="s">
        <v>86</v>
      </c>
    </row>
    <row r="21236" spans="8:17" x14ac:dyDescent="0.25">
      <c r="H21236" s="59">
        <v>82627</v>
      </c>
      <c r="I21236" s="59" t="s">
        <v>72</v>
      </c>
      <c r="J21236" s="59">
        <v>9161724</v>
      </c>
      <c r="K21236" s="59" t="s">
        <v>21671</v>
      </c>
      <c r="L21236" s="61" t="s">
        <v>81</v>
      </c>
      <c r="M21236" s="61">
        <f>VLOOKUP(H21236,zdroj!C:F,4,0)</f>
        <v>0</v>
      </c>
      <c r="N21236" s="61" t="str">
        <f t="shared" si="662"/>
        <v>-</v>
      </c>
      <c r="P21236" s="73" t="str">
        <f t="shared" si="663"/>
        <v/>
      </c>
      <c r="Q21236" s="61" t="s">
        <v>86</v>
      </c>
    </row>
    <row r="21237" spans="8:17" x14ac:dyDescent="0.25">
      <c r="H21237" s="59">
        <v>82627</v>
      </c>
      <c r="I21237" s="59" t="s">
        <v>72</v>
      </c>
      <c r="J21237" s="59">
        <v>9161732</v>
      </c>
      <c r="K21237" s="59" t="s">
        <v>21672</v>
      </c>
      <c r="L21237" s="61" t="s">
        <v>114</v>
      </c>
      <c r="M21237" s="61">
        <f>VLOOKUP(H21237,zdroj!C:F,4,0)</f>
        <v>0</v>
      </c>
      <c r="N21237" s="61" t="str">
        <f t="shared" si="662"/>
        <v>katC</v>
      </c>
      <c r="P21237" s="73" t="str">
        <f t="shared" si="663"/>
        <v/>
      </c>
      <c r="Q21237" s="61" t="s">
        <v>33</v>
      </c>
    </row>
    <row r="21238" spans="8:17" x14ac:dyDescent="0.25">
      <c r="H21238" s="59">
        <v>82627</v>
      </c>
      <c r="I21238" s="59" t="s">
        <v>72</v>
      </c>
      <c r="J21238" s="59">
        <v>9161741</v>
      </c>
      <c r="K21238" s="59" t="s">
        <v>21673</v>
      </c>
      <c r="L21238" s="61" t="s">
        <v>81</v>
      </c>
      <c r="M21238" s="61">
        <f>VLOOKUP(H21238,zdroj!C:F,4,0)</f>
        <v>0</v>
      </c>
      <c r="N21238" s="61" t="str">
        <f t="shared" si="662"/>
        <v>-</v>
      </c>
      <c r="P21238" s="73" t="str">
        <f t="shared" si="663"/>
        <v/>
      </c>
      <c r="Q21238" s="61" t="s">
        <v>86</v>
      </c>
    </row>
    <row r="21239" spans="8:17" x14ac:dyDescent="0.25">
      <c r="H21239" s="59">
        <v>82627</v>
      </c>
      <c r="I21239" s="59" t="s">
        <v>72</v>
      </c>
      <c r="J21239" s="59">
        <v>9161759</v>
      </c>
      <c r="K21239" s="59" t="s">
        <v>21674</v>
      </c>
      <c r="L21239" s="61" t="s">
        <v>81</v>
      </c>
      <c r="M21239" s="61">
        <f>VLOOKUP(H21239,zdroj!C:F,4,0)</f>
        <v>0</v>
      </c>
      <c r="N21239" s="61" t="str">
        <f t="shared" si="662"/>
        <v>-</v>
      </c>
      <c r="P21239" s="73" t="str">
        <f t="shared" si="663"/>
        <v/>
      </c>
      <c r="Q21239" s="61" t="s">
        <v>86</v>
      </c>
    </row>
    <row r="21240" spans="8:17" x14ac:dyDescent="0.25">
      <c r="H21240" s="59">
        <v>82627</v>
      </c>
      <c r="I21240" s="59" t="s">
        <v>72</v>
      </c>
      <c r="J21240" s="59">
        <v>9161767</v>
      </c>
      <c r="K21240" s="59" t="s">
        <v>21675</v>
      </c>
      <c r="L21240" s="61" t="s">
        <v>81</v>
      </c>
      <c r="M21240" s="61">
        <f>VLOOKUP(H21240,zdroj!C:F,4,0)</f>
        <v>0</v>
      </c>
      <c r="N21240" s="61" t="str">
        <f t="shared" si="662"/>
        <v>-</v>
      </c>
      <c r="P21240" s="73" t="str">
        <f t="shared" si="663"/>
        <v/>
      </c>
      <c r="Q21240" s="61" t="s">
        <v>86</v>
      </c>
    </row>
    <row r="21241" spans="8:17" x14ac:dyDescent="0.25">
      <c r="H21241" s="59">
        <v>82627</v>
      </c>
      <c r="I21241" s="59" t="s">
        <v>72</v>
      </c>
      <c r="J21241" s="59">
        <v>9161775</v>
      </c>
      <c r="K21241" s="59" t="s">
        <v>21676</v>
      </c>
      <c r="L21241" s="61" t="s">
        <v>81</v>
      </c>
      <c r="M21241" s="61">
        <f>VLOOKUP(H21241,zdroj!C:F,4,0)</f>
        <v>0</v>
      </c>
      <c r="N21241" s="61" t="str">
        <f t="shared" si="662"/>
        <v>-</v>
      </c>
      <c r="P21241" s="73" t="str">
        <f t="shared" si="663"/>
        <v/>
      </c>
      <c r="Q21241" s="61" t="s">
        <v>86</v>
      </c>
    </row>
    <row r="21242" spans="8:17" x14ac:dyDescent="0.25">
      <c r="H21242" s="59">
        <v>82627</v>
      </c>
      <c r="I21242" s="59" t="s">
        <v>72</v>
      </c>
      <c r="J21242" s="59">
        <v>9161783</v>
      </c>
      <c r="K21242" s="59" t="s">
        <v>21677</v>
      </c>
      <c r="L21242" s="61" t="s">
        <v>81</v>
      </c>
      <c r="M21242" s="61">
        <f>VLOOKUP(H21242,zdroj!C:F,4,0)</f>
        <v>0</v>
      </c>
      <c r="N21242" s="61" t="str">
        <f t="shared" si="662"/>
        <v>-</v>
      </c>
      <c r="P21242" s="73" t="str">
        <f t="shared" si="663"/>
        <v/>
      </c>
      <c r="Q21242" s="61" t="s">
        <v>86</v>
      </c>
    </row>
    <row r="21243" spans="8:17" x14ac:dyDescent="0.25">
      <c r="H21243" s="59">
        <v>82627</v>
      </c>
      <c r="I21243" s="59" t="s">
        <v>72</v>
      </c>
      <c r="J21243" s="59">
        <v>9161791</v>
      </c>
      <c r="K21243" s="59" t="s">
        <v>21678</v>
      </c>
      <c r="L21243" s="61" t="s">
        <v>81</v>
      </c>
      <c r="M21243" s="61">
        <f>VLOOKUP(H21243,zdroj!C:F,4,0)</f>
        <v>0</v>
      </c>
      <c r="N21243" s="61" t="str">
        <f t="shared" si="662"/>
        <v>-</v>
      </c>
      <c r="P21243" s="73" t="str">
        <f t="shared" si="663"/>
        <v/>
      </c>
      <c r="Q21243" s="61" t="s">
        <v>86</v>
      </c>
    </row>
    <row r="21244" spans="8:17" x14ac:dyDescent="0.25">
      <c r="H21244" s="59">
        <v>82627</v>
      </c>
      <c r="I21244" s="59" t="s">
        <v>72</v>
      </c>
      <c r="J21244" s="59">
        <v>9161813</v>
      </c>
      <c r="K21244" s="59" t="s">
        <v>21679</v>
      </c>
      <c r="L21244" s="61" t="s">
        <v>81</v>
      </c>
      <c r="M21244" s="61">
        <f>VLOOKUP(H21244,zdroj!C:F,4,0)</f>
        <v>0</v>
      </c>
      <c r="N21244" s="61" t="str">
        <f t="shared" si="662"/>
        <v>-</v>
      </c>
      <c r="P21244" s="73" t="str">
        <f t="shared" si="663"/>
        <v/>
      </c>
      <c r="Q21244" s="61" t="s">
        <v>86</v>
      </c>
    </row>
    <row r="21245" spans="8:17" x14ac:dyDescent="0.25">
      <c r="H21245" s="59">
        <v>82627</v>
      </c>
      <c r="I21245" s="59" t="s">
        <v>72</v>
      </c>
      <c r="J21245" s="59">
        <v>9161821</v>
      </c>
      <c r="K21245" s="59" t="s">
        <v>21680</v>
      </c>
      <c r="L21245" s="61" t="s">
        <v>81</v>
      </c>
      <c r="M21245" s="61">
        <f>VLOOKUP(H21245,zdroj!C:F,4,0)</f>
        <v>0</v>
      </c>
      <c r="N21245" s="61" t="str">
        <f t="shared" si="662"/>
        <v>-</v>
      </c>
      <c r="P21245" s="73" t="str">
        <f t="shared" si="663"/>
        <v/>
      </c>
      <c r="Q21245" s="61" t="s">
        <v>86</v>
      </c>
    </row>
    <row r="21246" spans="8:17" x14ac:dyDescent="0.25">
      <c r="H21246" s="59">
        <v>82627</v>
      </c>
      <c r="I21246" s="59" t="s">
        <v>72</v>
      </c>
      <c r="J21246" s="59">
        <v>9161830</v>
      </c>
      <c r="K21246" s="59" t="s">
        <v>21681</v>
      </c>
      <c r="L21246" s="61" t="s">
        <v>81</v>
      </c>
      <c r="M21246" s="61">
        <f>VLOOKUP(H21246,zdroj!C:F,4,0)</f>
        <v>0</v>
      </c>
      <c r="N21246" s="61" t="str">
        <f t="shared" si="662"/>
        <v>-</v>
      </c>
      <c r="P21246" s="73" t="str">
        <f t="shared" si="663"/>
        <v/>
      </c>
      <c r="Q21246" s="61" t="s">
        <v>86</v>
      </c>
    </row>
    <row r="21247" spans="8:17" x14ac:dyDescent="0.25">
      <c r="H21247" s="59">
        <v>82627</v>
      </c>
      <c r="I21247" s="59" t="s">
        <v>72</v>
      </c>
      <c r="J21247" s="59">
        <v>9161848</v>
      </c>
      <c r="K21247" s="59" t="s">
        <v>21682</v>
      </c>
      <c r="L21247" s="61" t="s">
        <v>81</v>
      </c>
      <c r="M21247" s="61">
        <f>VLOOKUP(H21247,zdroj!C:F,4,0)</f>
        <v>0</v>
      </c>
      <c r="N21247" s="61" t="str">
        <f t="shared" si="662"/>
        <v>-</v>
      </c>
      <c r="P21247" s="73" t="str">
        <f t="shared" si="663"/>
        <v/>
      </c>
      <c r="Q21247" s="61" t="s">
        <v>86</v>
      </c>
    </row>
    <row r="21248" spans="8:17" x14ac:dyDescent="0.25">
      <c r="H21248" s="59">
        <v>82627</v>
      </c>
      <c r="I21248" s="59" t="s">
        <v>72</v>
      </c>
      <c r="J21248" s="59">
        <v>9161856</v>
      </c>
      <c r="K21248" s="59" t="s">
        <v>21683</v>
      </c>
      <c r="L21248" s="61" t="s">
        <v>81</v>
      </c>
      <c r="M21248" s="61">
        <f>VLOOKUP(H21248,zdroj!C:F,4,0)</f>
        <v>0</v>
      </c>
      <c r="N21248" s="61" t="str">
        <f t="shared" si="662"/>
        <v>-</v>
      </c>
      <c r="P21248" s="73" t="str">
        <f t="shared" si="663"/>
        <v/>
      </c>
      <c r="Q21248" s="61" t="s">
        <v>86</v>
      </c>
    </row>
    <row r="21249" spans="8:17" x14ac:dyDescent="0.25">
      <c r="H21249" s="59">
        <v>82627</v>
      </c>
      <c r="I21249" s="59" t="s">
        <v>72</v>
      </c>
      <c r="J21249" s="59">
        <v>9161864</v>
      </c>
      <c r="K21249" s="59" t="s">
        <v>21684</v>
      </c>
      <c r="L21249" s="61" t="s">
        <v>81</v>
      </c>
      <c r="M21249" s="61">
        <f>VLOOKUP(H21249,zdroj!C:F,4,0)</f>
        <v>0</v>
      </c>
      <c r="N21249" s="61" t="str">
        <f t="shared" si="662"/>
        <v>-</v>
      </c>
      <c r="P21249" s="73" t="str">
        <f t="shared" si="663"/>
        <v/>
      </c>
      <c r="Q21249" s="61" t="s">
        <v>86</v>
      </c>
    </row>
    <row r="21250" spans="8:17" x14ac:dyDescent="0.25">
      <c r="H21250" s="59">
        <v>82627</v>
      </c>
      <c r="I21250" s="59" t="s">
        <v>72</v>
      </c>
      <c r="J21250" s="59">
        <v>9161872</v>
      </c>
      <c r="K21250" s="59" t="s">
        <v>21685</v>
      </c>
      <c r="L21250" s="61" t="s">
        <v>81</v>
      </c>
      <c r="M21250" s="61">
        <f>VLOOKUP(H21250,zdroj!C:F,4,0)</f>
        <v>0</v>
      </c>
      <c r="N21250" s="61" t="str">
        <f t="shared" si="662"/>
        <v>-</v>
      </c>
      <c r="P21250" s="73" t="str">
        <f t="shared" si="663"/>
        <v/>
      </c>
      <c r="Q21250" s="61" t="s">
        <v>86</v>
      </c>
    </row>
    <row r="21251" spans="8:17" x14ac:dyDescent="0.25">
      <c r="H21251" s="59">
        <v>82627</v>
      </c>
      <c r="I21251" s="59" t="s">
        <v>72</v>
      </c>
      <c r="J21251" s="59">
        <v>9161881</v>
      </c>
      <c r="K21251" s="59" t="s">
        <v>21686</v>
      </c>
      <c r="L21251" s="61" t="s">
        <v>81</v>
      </c>
      <c r="M21251" s="61">
        <f>VLOOKUP(H21251,zdroj!C:F,4,0)</f>
        <v>0</v>
      </c>
      <c r="N21251" s="61" t="str">
        <f t="shared" si="662"/>
        <v>-</v>
      </c>
      <c r="P21251" s="73" t="str">
        <f t="shared" si="663"/>
        <v/>
      </c>
      <c r="Q21251" s="61" t="s">
        <v>86</v>
      </c>
    </row>
    <row r="21252" spans="8:17" x14ac:dyDescent="0.25">
      <c r="H21252" s="59">
        <v>82627</v>
      </c>
      <c r="I21252" s="59" t="s">
        <v>72</v>
      </c>
      <c r="J21252" s="59">
        <v>9161899</v>
      </c>
      <c r="K21252" s="59" t="s">
        <v>21687</v>
      </c>
      <c r="L21252" s="61" t="s">
        <v>81</v>
      </c>
      <c r="M21252" s="61">
        <f>VLOOKUP(H21252,zdroj!C:F,4,0)</f>
        <v>0</v>
      </c>
      <c r="N21252" s="61" t="str">
        <f t="shared" si="662"/>
        <v>-</v>
      </c>
      <c r="P21252" s="73" t="str">
        <f t="shared" si="663"/>
        <v/>
      </c>
      <c r="Q21252" s="61" t="s">
        <v>86</v>
      </c>
    </row>
    <row r="21253" spans="8:17" x14ac:dyDescent="0.25">
      <c r="H21253" s="59">
        <v>82627</v>
      </c>
      <c r="I21253" s="59" t="s">
        <v>72</v>
      </c>
      <c r="J21253" s="59">
        <v>9161902</v>
      </c>
      <c r="K21253" s="59" t="s">
        <v>21688</v>
      </c>
      <c r="L21253" s="61" t="s">
        <v>81</v>
      </c>
      <c r="M21253" s="61">
        <f>VLOOKUP(H21253,zdroj!C:F,4,0)</f>
        <v>0</v>
      </c>
      <c r="N21253" s="61" t="str">
        <f t="shared" si="662"/>
        <v>-</v>
      </c>
      <c r="P21253" s="73" t="str">
        <f t="shared" si="663"/>
        <v/>
      </c>
      <c r="Q21253" s="61" t="s">
        <v>86</v>
      </c>
    </row>
    <row r="21254" spans="8:17" x14ac:dyDescent="0.25">
      <c r="H21254" s="59">
        <v>82627</v>
      </c>
      <c r="I21254" s="59" t="s">
        <v>72</v>
      </c>
      <c r="J21254" s="59">
        <v>9161911</v>
      </c>
      <c r="K21254" s="59" t="s">
        <v>21689</v>
      </c>
      <c r="L21254" s="61" t="s">
        <v>81</v>
      </c>
      <c r="M21254" s="61">
        <f>VLOOKUP(H21254,zdroj!C:F,4,0)</f>
        <v>0</v>
      </c>
      <c r="N21254" s="61" t="str">
        <f t="shared" si="662"/>
        <v>-</v>
      </c>
      <c r="P21254" s="73" t="str">
        <f t="shared" si="663"/>
        <v/>
      </c>
      <c r="Q21254" s="61" t="s">
        <v>86</v>
      </c>
    </row>
    <row r="21255" spans="8:17" x14ac:dyDescent="0.25">
      <c r="H21255" s="59">
        <v>82627</v>
      </c>
      <c r="I21255" s="59" t="s">
        <v>72</v>
      </c>
      <c r="J21255" s="59">
        <v>9161929</v>
      </c>
      <c r="K21255" s="59" t="s">
        <v>21690</v>
      </c>
      <c r="L21255" s="61" t="s">
        <v>81</v>
      </c>
      <c r="M21255" s="61">
        <f>VLOOKUP(H21255,zdroj!C:F,4,0)</f>
        <v>0</v>
      </c>
      <c r="N21255" s="61" t="str">
        <f t="shared" ref="N21255:N21318" si="664">IF(M21255="A",IF(L21255="katA","katB",L21255),L21255)</f>
        <v>-</v>
      </c>
      <c r="P21255" s="73" t="str">
        <f t="shared" ref="P21255:P21318" si="665">IF(O21255="A",1,"")</f>
        <v/>
      </c>
      <c r="Q21255" s="61" t="s">
        <v>86</v>
      </c>
    </row>
    <row r="21256" spans="8:17" x14ac:dyDescent="0.25">
      <c r="H21256" s="59">
        <v>82627</v>
      </c>
      <c r="I21256" s="59" t="s">
        <v>72</v>
      </c>
      <c r="J21256" s="59">
        <v>9161937</v>
      </c>
      <c r="K21256" s="59" t="s">
        <v>21691</v>
      </c>
      <c r="L21256" s="61" t="s">
        <v>81</v>
      </c>
      <c r="M21256" s="61">
        <f>VLOOKUP(H21256,zdroj!C:F,4,0)</f>
        <v>0</v>
      </c>
      <c r="N21256" s="61" t="str">
        <f t="shared" si="664"/>
        <v>-</v>
      </c>
      <c r="P21256" s="73" t="str">
        <f t="shared" si="665"/>
        <v/>
      </c>
      <c r="Q21256" s="61" t="s">
        <v>86</v>
      </c>
    </row>
    <row r="21257" spans="8:17" x14ac:dyDescent="0.25">
      <c r="H21257" s="59">
        <v>82627</v>
      </c>
      <c r="I21257" s="59" t="s">
        <v>72</v>
      </c>
      <c r="J21257" s="59">
        <v>9161945</v>
      </c>
      <c r="K21257" s="59" t="s">
        <v>21692</v>
      </c>
      <c r="L21257" s="61" t="s">
        <v>81</v>
      </c>
      <c r="M21257" s="61">
        <f>VLOOKUP(H21257,zdroj!C:F,4,0)</f>
        <v>0</v>
      </c>
      <c r="N21257" s="61" t="str">
        <f t="shared" si="664"/>
        <v>-</v>
      </c>
      <c r="P21257" s="73" t="str">
        <f t="shared" si="665"/>
        <v/>
      </c>
      <c r="Q21257" s="61" t="s">
        <v>86</v>
      </c>
    </row>
    <row r="21258" spans="8:17" x14ac:dyDescent="0.25">
      <c r="H21258" s="59">
        <v>82627</v>
      </c>
      <c r="I21258" s="59" t="s">
        <v>72</v>
      </c>
      <c r="J21258" s="59">
        <v>9161953</v>
      </c>
      <c r="K21258" s="59" t="s">
        <v>21693</v>
      </c>
      <c r="L21258" s="61" t="s">
        <v>81</v>
      </c>
      <c r="M21258" s="61">
        <f>VLOOKUP(H21258,zdroj!C:F,4,0)</f>
        <v>0</v>
      </c>
      <c r="N21258" s="61" t="str">
        <f t="shared" si="664"/>
        <v>-</v>
      </c>
      <c r="P21258" s="73" t="str">
        <f t="shared" si="665"/>
        <v/>
      </c>
      <c r="Q21258" s="61" t="s">
        <v>86</v>
      </c>
    </row>
    <row r="21259" spans="8:17" x14ac:dyDescent="0.25">
      <c r="H21259" s="59">
        <v>82627</v>
      </c>
      <c r="I21259" s="59" t="s">
        <v>72</v>
      </c>
      <c r="J21259" s="59">
        <v>9161961</v>
      </c>
      <c r="K21259" s="59" t="s">
        <v>21694</v>
      </c>
      <c r="L21259" s="61" t="s">
        <v>81</v>
      </c>
      <c r="M21259" s="61">
        <f>VLOOKUP(H21259,zdroj!C:F,4,0)</f>
        <v>0</v>
      </c>
      <c r="N21259" s="61" t="str">
        <f t="shared" si="664"/>
        <v>-</v>
      </c>
      <c r="P21259" s="73" t="str">
        <f t="shared" si="665"/>
        <v/>
      </c>
      <c r="Q21259" s="61" t="s">
        <v>86</v>
      </c>
    </row>
    <row r="21260" spans="8:17" x14ac:dyDescent="0.25">
      <c r="H21260" s="59">
        <v>82627</v>
      </c>
      <c r="I21260" s="59" t="s">
        <v>72</v>
      </c>
      <c r="J21260" s="59">
        <v>9161970</v>
      </c>
      <c r="K21260" s="59" t="s">
        <v>21695</v>
      </c>
      <c r="L21260" s="61" t="s">
        <v>81</v>
      </c>
      <c r="M21260" s="61">
        <f>VLOOKUP(H21260,zdroj!C:F,4,0)</f>
        <v>0</v>
      </c>
      <c r="N21260" s="61" t="str">
        <f t="shared" si="664"/>
        <v>-</v>
      </c>
      <c r="P21260" s="73" t="str">
        <f t="shared" si="665"/>
        <v/>
      </c>
      <c r="Q21260" s="61" t="s">
        <v>86</v>
      </c>
    </row>
    <row r="21261" spans="8:17" x14ac:dyDescent="0.25">
      <c r="H21261" s="59">
        <v>82627</v>
      </c>
      <c r="I21261" s="59" t="s">
        <v>72</v>
      </c>
      <c r="J21261" s="59">
        <v>9161988</v>
      </c>
      <c r="K21261" s="59" t="s">
        <v>21696</v>
      </c>
      <c r="L21261" s="61" t="s">
        <v>81</v>
      </c>
      <c r="M21261" s="61">
        <f>VLOOKUP(H21261,zdroj!C:F,4,0)</f>
        <v>0</v>
      </c>
      <c r="N21261" s="61" t="str">
        <f t="shared" si="664"/>
        <v>-</v>
      </c>
      <c r="P21261" s="73" t="str">
        <f t="shared" si="665"/>
        <v/>
      </c>
      <c r="Q21261" s="61" t="s">
        <v>86</v>
      </c>
    </row>
    <row r="21262" spans="8:17" x14ac:dyDescent="0.25">
      <c r="H21262" s="59">
        <v>82627</v>
      </c>
      <c r="I21262" s="59" t="s">
        <v>72</v>
      </c>
      <c r="J21262" s="59">
        <v>9161996</v>
      </c>
      <c r="K21262" s="59" t="s">
        <v>21697</v>
      </c>
      <c r="L21262" s="61" t="s">
        <v>81</v>
      </c>
      <c r="M21262" s="61">
        <f>VLOOKUP(H21262,zdroj!C:F,4,0)</f>
        <v>0</v>
      </c>
      <c r="N21262" s="61" t="str">
        <f t="shared" si="664"/>
        <v>-</v>
      </c>
      <c r="P21262" s="73" t="str">
        <f t="shared" si="665"/>
        <v/>
      </c>
      <c r="Q21262" s="61" t="s">
        <v>86</v>
      </c>
    </row>
    <row r="21263" spans="8:17" x14ac:dyDescent="0.25">
      <c r="H21263" s="59">
        <v>82627</v>
      </c>
      <c r="I21263" s="59" t="s">
        <v>72</v>
      </c>
      <c r="J21263" s="59">
        <v>9162003</v>
      </c>
      <c r="K21263" s="59" t="s">
        <v>21698</v>
      </c>
      <c r="L21263" s="61" t="s">
        <v>81</v>
      </c>
      <c r="M21263" s="61">
        <f>VLOOKUP(H21263,zdroj!C:F,4,0)</f>
        <v>0</v>
      </c>
      <c r="N21263" s="61" t="str">
        <f t="shared" si="664"/>
        <v>-</v>
      </c>
      <c r="P21263" s="73" t="str">
        <f t="shared" si="665"/>
        <v/>
      </c>
      <c r="Q21263" s="61" t="s">
        <v>86</v>
      </c>
    </row>
    <row r="21264" spans="8:17" x14ac:dyDescent="0.25">
      <c r="H21264" s="59">
        <v>82627</v>
      </c>
      <c r="I21264" s="59" t="s">
        <v>72</v>
      </c>
      <c r="J21264" s="59">
        <v>9162011</v>
      </c>
      <c r="K21264" s="59" t="s">
        <v>21699</v>
      </c>
      <c r="L21264" s="61" t="s">
        <v>81</v>
      </c>
      <c r="M21264" s="61">
        <f>VLOOKUP(H21264,zdroj!C:F,4,0)</f>
        <v>0</v>
      </c>
      <c r="N21264" s="61" t="str">
        <f t="shared" si="664"/>
        <v>-</v>
      </c>
      <c r="P21264" s="73" t="str">
        <f t="shared" si="665"/>
        <v/>
      </c>
      <c r="Q21264" s="61" t="s">
        <v>86</v>
      </c>
    </row>
    <row r="21265" spans="8:17" x14ac:dyDescent="0.25">
      <c r="H21265" s="59">
        <v>82627</v>
      </c>
      <c r="I21265" s="59" t="s">
        <v>72</v>
      </c>
      <c r="J21265" s="59">
        <v>9162020</v>
      </c>
      <c r="K21265" s="59" t="s">
        <v>21700</v>
      </c>
      <c r="L21265" s="61" t="s">
        <v>81</v>
      </c>
      <c r="M21265" s="61">
        <f>VLOOKUP(H21265,zdroj!C:F,4,0)</f>
        <v>0</v>
      </c>
      <c r="N21265" s="61" t="str">
        <f t="shared" si="664"/>
        <v>-</v>
      </c>
      <c r="P21265" s="73" t="str">
        <f t="shared" si="665"/>
        <v/>
      </c>
      <c r="Q21265" s="61" t="s">
        <v>86</v>
      </c>
    </row>
    <row r="21266" spans="8:17" x14ac:dyDescent="0.25">
      <c r="H21266" s="59">
        <v>82627</v>
      </c>
      <c r="I21266" s="59" t="s">
        <v>72</v>
      </c>
      <c r="J21266" s="59">
        <v>9162038</v>
      </c>
      <c r="K21266" s="59" t="s">
        <v>21701</v>
      </c>
      <c r="L21266" s="61" t="s">
        <v>81</v>
      </c>
      <c r="M21266" s="61">
        <f>VLOOKUP(H21266,zdroj!C:F,4,0)</f>
        <v>0</v>
      </c>
      <c r="N21266" s="61" t="str">
        <f t="shared" si="664"/>
        <v>-</v>
      </c>
      <c r="P21266" s="73" t="str">
        <f t="shared" si="665"/>
        <v/>
      </c>
      <c r="Q21266" s="61" t="s">
        <v>86</v>
      </c>
    </row>
    <row r="21267" spans="8:17" x14ac:dyDescent="0.25">
      <c r="H21267" s="59">
        <v>82627</v>
      </c>
      <c r="I21267" s="59" t="s">
        <v>72</v>
      </c>
      <c r="J21267" s="59">
        <v>9162046</v>
      </c>
      <c r="K21267" s="59" t="s">
        <v>21702</v>
      </c>
      <c r="L21267" s="61" t="s">
        <v>81</v>
      </c>
      <c r="M21267" s="61">
        <f>VLOOKUP(H21267,zdroj!C:F,4,0)</f>
        <v>0</v>
      </c>
      <c r="N21267" s="61" t="str">
        <f t="shared" si="664"/>
        <v>-</v>
      </c>
      <c r="P21267" s="73" t="str">
        <f t="shared" si="665"/>
        <v/>
      </c>
      <c r="Q21267" s="61" t="s">
        <v>86</v>
      </c>
    </row>
    <row r="21268" spans="8:17" x14ac:dyDescent="0.25">
      <c r="H21268" s="59">
        <v>82627</v>
      </c>
      <c r="I21268" s="59" t="s">
        <v>72</v>
      </c>
      <c r="J21268" s="59">
        <v>9162054</v>
      </c>
      <c r="K21268" s="59" t="s">
        <v>21703</v>
      </c>
      <c r="L21268" s="61" t="s">
        <v>81</v>
      </c>
      <c r="M21268" s="61">
        <f>VLOOKUP(H21268,zdroj!C:F,4,0)</f>
        <v>0</v>
      </c>
      <c r="N21268" s="61" t="str">
        <f t="shared" si="664"/>
        <v>-</v>
      </c>
      <c r="P21268" s="73" t="str">
        <f t="shared" si="665"/>
        <v/>
      </c>
      <c r="Q21268" s="61" t="s">
        <v>86</v>
      </c>
    </row>
    <row r="21269" spans="8:17" x14ac:dyDescent="0.25">
      <c r="H21269" s="59">
        <v>82627</v>
      </c>
      <c r="I21269" s="59" t="s">
        <v>72</v>
      </c>
      <c r="J21269" s="59">
        <v>9162062</v>
      </c>
      <c r="K21269" s="59" t="s">
        <v>21704</v>
      </c>
      <c r="L21269" s="61" t="s">
        <v>81</v>
      </c>
      <c r="M21269" s="61">
        <f>VLOOKUP(H21269,zdroj!C:F,4,0)</f>
        <v>0</v>
      </c>
      <c r="N21269" s="61" t="str">
        <f t="shared" si="664"/>
        <v>-</v>
      </c>
      <c r="P21269" s="73" t="str">
        <f t="shared" si="665"/>
        <v/>
      </c>
      <c r="Q21269" s="61" t="s">
        <v>86</v>
      </c>
    </row>
    <row r="21270" spans="8:17" x14ac:dyDescent="0.25">
      <c r="H21270" s="59">
        <v>82627</v>
      </c>
      <c r="I21270" s="59" t="s">
        <v>72</v>
      </c>
      <c r="J21270" s="59">
        <v>9162071</v>
      </c>
      <c r="K21270" s="59" t="s">
        <v>21705</v>
      </c>
      <c r="L21270" s="61" t="s">
        <v>81</v>
      </c>
      <c r="M21270" s="61">
        <f>VLOOKUP(H21270,zdroj!C:F,4,0)</f>
        <v>0</v>
      </c>
      <c r="N21270" s="61" t="str">
        <f t="shared" si="664"/>
        <v>-</v>
      </c>
      <c r="P21270" s="73" t="str">
        <f t="shared" si="665"/>
        <v/>
      </c>
      <c r="Q21270" s="61" t="s">
        <v>86</v>
      </c>
    </row>
    <row r="21271" spans="8:17" x14ac:dyDescent="0.25">
      <c r="H21271" s="59">
        <v>82627</v>
      </c>
      <c r="I21271" s="59" t="s">
        <v>72</v>
      </c>
      <c r="J21271" s="59">
        <v>9162089</v>
      </c>
      <c r="K21271" s="59" t="s">
        <v>21706</v>
      </c>
      <c r="L21271" s="61" t="s">
        <v>81</v>
      </c>
      <c r="M21271" s="61">
        <f>VLOOKUP(H21271,zdroj!C:F,4,0)</f>
        <v>0</v>
      </c>
      <c r="N21271" s="61" t="str">
        <f t="shared" si="664"/>
        <v>-</v>
      </c>
      <c r="P21271" s="73" t="str">
        <f t="shared" si="665"/>
        <v/>
      </c>
      <c r="Q21271" s="61" t="s">
        <v>86</v>
      </c>
    </row>
    <row r="21272" spans="8:17" x14ac:dyDescent="0.25">
      <c r="H21272" s="59">
        <v>82627</v>
      </c>
      <c r="I21272" s="59" t="s">
        <v>72</v>
      </c>
      <c r="J21272" s="59">
        <v>9162097</v>
      </c>
      <c r="K21272" s="59" t="s">
        <v>21707</v>
      </c>
      <c r="L21272" s="61" t="s">
        <v>81</v>
      </c>
      <c r="M21272" s="61">
        <f>VLOOKUP(H21272,zdroj!C:F,4,0)</f>
        <v>0</v>
      </c>
      <c r="N21272" s="61" t="str">
        <f t="shared" si="664"/>
        <v>-</v>
      </c>
      <c r="P21272" s="73" t="str">
        <f t="shared" si="665"/>
        <v/>
      </c>
      <c r="Q21272" s="61" t="s">
        <v>86</v>
      </c>
    </row>
    <row r="21273" spans="8:17" x14ac:dyDescent="0.25">
      <c r="H21273" s="59">
        <v>82627</v>
      </c>
      <c r="I21273" s="59" t="s">
        <v>72</v>
      </c>
      <c r="J21273" s="59">
        <v>9162101</v>
      </c>
      <c r="K21273" s="59" t="s">
        <v>21708</v>
      </c>
      <c r="L21273" s="61" t="s">
        <v>81</v>
      </c>
      <c r="M21273" s="61">
        <f>VLOOKUP(H21273,zdroj!C:F,4,0)</f>
        <v>0</v>
      </c>
      <c r="N21273" s="61" t="str">
        <f t="shared" si="664"/>
        <v>-</v>
      </c>
      <c r="P21273" s="73" t="str">
        <f t="shared" si="665"/>
        <v/>
      </c>
      <c r="Q21273" s="61" t="s">
        <v>86</v>
      </c>
    </row>
    <row r="21274" spans="8:17" x14ac:dyDescent="0.25">
      <c r="H21274" s="59">
        <v>82627</v>
      </c>
      <c r="I21274" s="59" t="s">
        <v>72</v>
      </c>
      <c r="J21274" s="59">
        <v>9162119</v>
      </c>
      <c r="K21274" s="59" t="s">
        <v>21709</v>
      </c>
      <c r="L21274" s="61" t="s">
        <v>81</v>
      </c>
      <c r="M21274" s="61">
        <f>VLOOKUP(H21274,zdroj!C:F,4,0)</f>
        <v>0</v>
      </c>
      <c r="N21274" s="61" t="str">
        <f t="shared" si="664"/>
        <v>-</v>
      </c>
      <c r="P21274" s="73" t="str">
        <f t="shared" si="665"/>
        <v/>
      </c>
      <c r="Q21274" s="61" t="s">
        <v>86</v>
      </c>
    </row>
    <row r="21275" spans="8:17" x14ac:dyDescent="0.25">
      <c r="H21275" s="59">
        <v>82627</v>
      </c>
      <c r="I21275" s="59" t="s">
        <v>72</v>
      </c>
      <c r="J21275" s="59">
        <v>9162127</v>
      </c>
      <c r="K21275" s="59" t="s">
        <v>21710</v>
      </c>
      <c r="L21275" s="61" t="s">
        <v>81</v>
      </c>
      <c r="M21275" s="61">
        <f>VLOOKUP(H21275,zdroj!C:F,4,0)</f>
        <v>0</v>
      </c>
      <c r="N21275" s="61" t="str">
        <f t="shared" si="664"/>
        <v>-</v>
      </c>
      <c r="P21275" s="73" t="str">
        <f t="shared" si="665"/>
        <v/>
      </c>
      <c r="Q21275" s="61" t="s">
        <v>86</v>
      </c>
    </row>
    <row r="21276" spans="8:17" x14ac:dyDescent="0.25">
      <c r="H21276" s="59">
        <v>82627</v>
      </c>
      <c r="I21276" s="59" t="s">
        <v>72</v>
      </c>
      <c r="J21276" s="59">
        <v>9162135</v>
      </c>
      <c r="K21276" s="59" t="s">
        <v>21711</v>
      </c>
      <c r="L21276" s="61" t="s">
        <v>81</v>
      </c>
      <c r="M21276" s="61">
        <f>VLOOKUP(H21276,zdroj!C:F,4,0)</f>
        <v>0</v>
      </c>
      <c r="N21276" s="61" t="str">
        <f t="shared" si="664"/>
        <v>-</v>
      </c>
      <c r="P21276" s="73" t="str">
        <f t="shared" si="665"/>
        <v/>
      </c>
      <c r="Q21276" s="61" t="s">
        <v>86</v>
      </c>
    </row>
    <row r="21277" spans="8:17" x14ac:dyDescent="0.25">
      <c r="H21277" s="59">
        <v>82627</v>
      </c>
      <c r="I21277" s="59" t="s">
        <v>72</v>
      </c>
      <c r="J21277" s="59">
        <v>9162143</v>
      </c>
      <c r="K21277" s="59" t="s">
        <v>21712</v>
      </c>
      <c r="L21277" s="61" t="s">
        <v>81</v>
      </c>
      <c r="M21277" s="61">
        <f>VLOOKUP(H21277,zdroj!C:F,4,0)</f>
        <v>0</v>
      </c>
      <c r="N21277" s="61" t="str">
        <f t="shared" si="664"/>
        <v>-</v>
      </c>
      <c r="P21277" s="73" t="str">
        <f t="shared" si="665"/>
        <v/>
      </c>
      <c r="Q21277" s="61" t="s">
        <v>86</v>
      </c>
    </row>
    <row r="21278" spans="8:17" x14ac:dyDescent="0.25">
      <c r="H21278" s="59">
        <v>82627</v>
      </c>
      <c r="I21278" s="59" t="s">
        <v>72</v>
      </c>
      <c r="J21278" s="59">
        <v>9162151</v>
      </c>
      <c r="K21278" s="59" t="s">
        <v>21713</v>
      </c>
      <c r="L21278" s="61" t="s">
        <v>81</v>
      </c>
      <c r="M21278" s="61">
        <f>VLOOKUP(H21278,zdroj!C:F,4,0)</f>
        <v>0</v>
      </c>
      <c r="N21278" s="61" t="str">
        <f t="shared" si="664"/>
        <v>-</v>
      </c>
      <c r="P21278" s="73" t="str">
        <f t="shared" si="665"/>
        <v/>
      </c>
      <c r="Q21278" s="61" t="s">
        <v>86</v>
      </c>
    </row>
    <row r="21279" spans="8:17" x14ac:dyDescent="0.25">
      <c r="H21279" s="59">
        <v>82627</v>
      </c>
      <c r="I21279" s="59" t="s">
        <v>72</v>
      </c>
      <c r="J21279" s="59">
        <v>9162160</v>
      </c>
      <c r="K21279" s="59" t="s">
        <v>21714</v>
      </c>
      <c r="L21279" s="61" t="s">
        <v>81</v>
      </c>
      <c r="M21279" s="61">
        <f>VLOOKUP(H21279,zdroj!C:F,4,0)</f>
        <v>0</v>
      </c>
      <c r="N21279" s="61" t="str">
        <f t="shared" si="664"/>
        <v>-</v>
      </c>
      <c r="P21279" s="73" t="str">
        <f t="shared" si="665"/>
        <v/>
      </c>
      <c r="Q21279" s="61" t="s">
        <v>86</v>
      </c>
    </row>
    <row r="21280" spans="8:17" x14ac:dyDescent="0.25">
      <c r="H21280" s="59">
        <v>82627</v>
      </c>
      <c r="I21280" s="59" t="s">
        <v>72</v>
      </c>
      <c r="J21280" s="59">
        <v>9162178</v>
      </c>
      <c r="K21280" s="59" t="s">
        <v>21715</v>
      </c>
      <c r="L21280" s="61" t="s">
        <v>81</v>
      </c>
      <c r="M21280" s="61">
        <f>VLOOKUP(H21280,zdroj!C:F,4,0)</f>
        <v>0</v>
      </c>
      <c r="N21280" s="61" t="str">
        <f t="shared" si="664"/>
        <v>-</v>
      </c>
      <c r="P21280" s="73" t="str">
        <f t="shared" si="665"/>
        <v/>
      </c>
      <c r="Q21280" s="61" t="s">
        <v>86</v>
      </c>
    </row>
    <row r="21281" spans="8:17" x14ac:dyDescent="0.25">
      <c r="H21281" s="59">
        <v>82627</v>
      </c>
      <c r="I21281" s="59" t="s">
        <v>72</v>
      </c>
      <c r="J21281" s="59">
        <v>9162186</v>
      </c>
      <c r="K21281" s="59" t="s">
        <v>21716</v>
      </c>
      <c r="L21281" s="61" t="s">
        <v>81</v>
      </c>
      <c r="M21281" s="61">
        <f>VLOOKUP(H21281,zdroj!C:F,4,0)</f>
        <v>0</v>
      </c>
      <c r="N21281" s="61" t="str">
        <f t="shared" si="664"/>
        <v>-</v>
      </c>
      <c r="P21281" s="73" t="str">
        <f t="shared" si="665"/>
        <v/>
      </c>
      <c r="Q21281" s="61" t="s">
        <v>86</v>
      </c>
    </row>
    <row r="21282" spans="8:17" x14ac:dyDescent="0.25">
      <c r="H21282" s="59">
        <v>82627</v>
      </c>
      <c r="I21282" s="59" t="s">
        <v>72</v>
      </c>
      <c r="J21282" s="59">
        <v>9162194</v>
      </c>
      <c r="K21282" s="59" t="s">
        <v>21717</v>
      </c>
      <c r="L21282" s="61" t="s">
        <v>81</v>
      </c>
      <c r="M21282" s="61">
        <f>VLOOKUP(H21282,zdroj!C:F,4,0)</f>
        <v>0</v>
      </c>
      <c r="N21282" s="61" t="str">
        <f t="shared" si="664"/>
        <v>-</v>
      </c>
      <c r="P21282" s="73" t="str">
        <f t="shared" si="665"/>
        <v/>
      </c>
      <c r="Q21282" s="61" t="s">
        <v>86</v>
      </c>
    </row>
    <row r="21283" spans="8:17" x14ac:dyDescent="0.25">
      <c r="H21283" s="59">
        <v>82627</v>
      </c>
      <c r="I21283" s="59" t="s">
        <v>72</v>
      </c>
      <c r="J21283" s="59">
        <v>9162208</v>
      </c>
      <c r="K21283" s="59" t="s">
        <v>21718</v>
      </c>
      <c r="L21283" s="61" t="s">
        <v>81</v>
      </c>
      <c r="M21283" s="61">
        <f>VLOOKUP(H21283,zdroj!C:F,4,0)</f>
        <v>0</v>
      </c>
      <c r="N21283" s="61" t="str">
        <f t="shared" si="664"/>
        <v>-</v>
      </c>
      <c r="P21283" s="73" t="str">
        <f t="shared" si="665"/>
        <v/>
      </c>
      <c r="Q21283" s="61" t="s">
        <v>86</v>
      </c>
    </row>
    <row r="21284" spans="8:17" x14ac:dyDescent="0.25">
      <c r="H21284" s="59">
        <v>82627</v>
      </c>
      <c r="I21284" s="59" t="s">
        <v>72</v>
      </c>
      <c r="J21284" s="59">
        <v>9162216</v>
      </c>
      <c r="K21284" s="59" t="s">
        <v>21719</v>
      </c>
      <c r="L21284" s="61" t="s">
        <v>81</v>
      </c>
      <c r="M21284" s="61">
        <f>VLOOKUP(H21284,zdroj!C:F,4,0)</f>
        <v>0</v>
      </c>
      <c r="N21284" s="61" t="str">
        <f t="shared" si="664"/>
        <v>-</v>
      </c>
      <c r="P21284" s="73" t="str">
        <f t="shared" si="665"/>
        <v/>
      </c>
      <c r="Q21284" s="61" t="s">
        <v>86</v>
      </c>
    </row>
    <row r="21285" spans="8:17" x14ac:dyDescent="0.25">
      <c r="H21285" s="59">
        <v>82627</v>
      </c>
      <c r="I21285" s="59" t="s">
        <v>72</v>
      </c>
      <c r="J21285" s="59">
        <v>9162224</v>
      </c>
      <c r="K21285" s="59" t="s">
        <v>21720</v>
      </c>
      <c r="L21285" s="61" t="s">
        <v>81</v>
      </c>
      <c r="M21285" s="61">
        <f>VLOOKUP(H21285,zdroj!C:F,4,0)</f>
        <v>0</v>
      </c>
      <c r="N21285" s="61" t="str">
        <f t="shared" si="664"/>
        <v>-</v>
      </c>
      <c r="P21285" s="73" t="str">
        <f t="shared" si="665"/>
        <v/>
      </c>
      <c r="Q21285" s="61" t="s">
        <v>86</v>
      </c>
    </row>
    <row r="21286" spans="8:17" x14ac:dyDescent="0.25">
      <c r="H21286" s="59">
        <v>82627</v>
      </c>
      <c r="I21286" s="59" t="s">
        <v>72</v>
      </c>
      <c r="J21286" s="59">
        <v>9162232</v>
      </c>
      <c r="K21286" s="59" t="s">
        <v>21721</v>
      </c>
      <c r="L21286" s="61" t="s">
        <v>81</v>
      </c>
      <c r="M21286" s="61">
        <f>VLOOKUP(H21286,zdroj!C:F,4,0)</f>
        <v>0</v>
      </c>
      <c r="N21286" s="61" t="str">
        <f t="shared" si="664"/>
        <v>-</v>
      </c>
      <c r="P21286" s="73" t="str">
        <f t="shared" si="665"/>
        <v/>
      </c>
      <c r="Q21286" s="61" t="s">
        <v>86</v>
      </c>
    </row>
    <row r="21287" spans="8:17" x14ac:dyDescent="0.25">
      <c r="H21287" s="59">
        <v>82627</v>
      </c>
      <c r="I21287" s="59" t="s">
        <v>72</v>
      </c>
      <c r="J21287" s="59">
        <v>9162241</v>
      </c>
      <c r="K21287" s="59" t="s">
        <v>21722</v>
      </c>
      <c r="L21287" s="61" t="s">
        <v>81</v>
      </c>
      <c r="M21287" s="61">
        <f>VLOOKUP(H21287,zdroj!C:F,4,0)</f>
        <v>0</v>
      </c>
      <c r="N21287" s="61" t="str">
        <f t="shared" si="664"/>
        <v>-</v>
      </c>
      <c r="P21287" s="73" t="str">
        <f t="shared" si="665"/>
        <v/>
      </c>
      <c r="Q21287" s="61" t="s">
        <v>86</v>
      </c>
    </row>
    <row r="21288" spans="8:17" x14ac:dyDescent="0.25">
      <c r="H21288" s="59">
        <v>82627</v>
      </c>
      <c r="I21288" s="59" t="s">
        <v>72</v>
      </c>
      <c r="J21288" s="59">
        <v>9162259</v>
      </c>
      <c r="K21288" s="59" t="s">
        <v>21723</v>
      </c>
      <c r="L21288" s="61" t="s">
        <v>81</v>
      </c>
      <c r="M21288" s="61">
        <f>VLOOKUP(H21288,zdroj!C:F,4,0)</f>
        <v>0</v>
      </c>
      <c r="N21288" s="61" t="str">
        <f t="shared" si="664"/>
        <v>-</v>
      </c>
      <c r="P21288" s="73" t="str">
        <f t="shared" si="665"/>
        <v/>
      </c>
      <c r="Q21288" s="61" t="s">
        <v>86</v>
      </c>
    </row>
    <row r="21289" spans="8:17" x14ac:dyDescent="0.25">
      <c r="H21289" s="59">
        <v>82627</v>
      </c>
      <c r="I21289" s="59" t="s">
        <v>72</v>
      </c>
      <c r="J21289" s="59">
        <v>9162267</v>
      </c>
      <c r="K21289" s="59" t="s">
        <v>21724</v>
      </c>
      <c r="L21289" s="61" t="s">
        <v>81</v>
      </c>
      <c r="M21289" s="61">
        <f>VLOOKUP(H21289,zdroj!C:F,4,0)</f>
        <v>0</v>
      </c>
      <c r="N21289" s="61" t="str">
        <f t="shared" si="664"/>
        <v>-</v>
      </c>
      <c r="P21289" s="73" t="str">
        <f t="shared" si="665"/>
        <v/>
      </c>
      <c r="Q21289" s="61" t="s">
        <v>86</v>
      </c>
    </row>
    <row r="21290" spans="8:17" x14ac:dyDescent="0.25">
      <c r="H21290" s="59">
        <v>82627</v>
      </c>
      <c r="I21290" s="59" t="s">
        <v>72</v>
      </c>
      <c r="J21290" s="59">
        <v>9162275</v>
      </c>
      <c r="K21290" s="59" t="s">
        <v>21725</v>
      </c>
      <c r="L21290" s="61" t="s">
        <v>81</v>
      </c>
      <c r="M21290" s="61">
        <f>VLOOKUP(H21290,zdroj!C:F,4,0)</f>
        <v>0</v>
      </c>
      <c r="N21290" s="61" t="str">
        <f t="shared" si="664"/>
        <v>-</v>
      </c>
      <c r="P21290" s="73" t="str">
        <f t="shared" si="665"/>
        <v/>
      </c>
      <c r="Q21290" s="61" t="s">
        <v>86</v>
      </c>
    </row>
    <row r="21291" spans="8:17" x14ac:dyDescent="0.25">
      <c r="H21291" s="59">
        <v>82627</v>
      </c>
      <c r="I21291" s="59" t="s">
        <v>72</v>
      </c>
      <c r="J21291" s="59">
        <v>9162283</v>
      </c>
      <c r="K21291" s="59" t="s">
        <v>21726</v>
      </c>
      <c r="L21291" s="61" t="s">
        <v>81</v>
      </c>
      <c r="M21291" s="61">
        <f>VLOOKUP(H21291,zdroj!C:F,4,0)</f>
        <v>0</v>
      </c>
      <c r="N21291" s="61" t="str">
        <f t="shared" si="664"/>
        <v>-</v>
      </c>
      <c r="P21291" s="73" t="str">
        <f t="shared" si="665"/>
        <v/>
      </c>
      <c r="Q21291" s="61" t="s">
        <v>86</v>
      </c>
    </row>
    <row r="21292" spans="8:17" x14ac:dyDescent="0.25">
      <c r="H21292" s="59">
        <v>82627</v>
      </c>
      <c r="I21292" s="59" t="s">
        <v>72</v>
      </c>
      <c r="J21292" s="59">
        <v>9162291</v>
      </c>
      <c r="K21292" s="59" t="s">
        <v>21727</v>
      </c>
      <c r="L21292" s="61" t="s">
        <v>81</v>
      </c>
      <c r="M21292" s="61">
        <f>VLOOKUP(H21292,zdroj!C:F,4,0)</f>
        <v>0</v>
      </c>
      <c r="N21292" s="61" t="str">
        <f t="shared" si="664"/>
        <v>-</v>
      </c>
      <c r="P21292" s="73" t="str">
        <f t="shared" si="665"/>
        <v/>
      </c>
      <c r="Q21292" s="61" t="s">
        <v>86</v>
      </c>
    </row>
    <row r="21293" spans="8:17" x14ac:dyDescent="0.25">
      <c r="H21293" s="59">
        <v>82627</v>
      </c>
      <c r="I21293" s="59" t="s">
        <v>72</v>
      </c>
      <c r="J21293" s="59">
        <v>9162305</v>
      </c>
      <c r="K21293" s="59" t="s">
        <v>21728</v>
      </c>
      <c r="L21293" s="61" t="s">
        <v>81</v>
      </c>
      <c r="M21293" s="61">
        <f>VLOOKUP(H21293,zdroj!C:F,4,0)</f>
        <v>0</v>
      </c>
      <c r="N21293" s="61" t="str">
        <f t="shared" si="664"/>
        <v>-</v>
      </c>
      <c r="P21293" s="73" t="str">
        <f t="shared" si="665"/>
        <v/>
      </c>
      <c r="Q21293" s="61" t="s">
        <v>86</v>
      </c>
    </row>
    <row r="21294" spans="8:17" x14ac:dyDescent="0.25">
      <c r="H21294" s="59">
        <v>82627</v>
      </c>
      <c r="I21294" s="59" t="s">
        <v>72</v>
      </c>
      <c r="J21294" s="59">
        <v>9162313</v>
      </c>
      <c r="K21294" s="59" t="s">
        <v>21729</v>
      </c>
      <c r="L21294" s="61" t="s">
        <v>81</v>
      </c>
      <c r="M21294" s="61">
        <f>VLOOKUP(H21294,zdroj!C:F,4,0)</f>
        <v>0</v>
      </c>
      <c r="N21294" s="61" t="str">
        <f t="shared" si="664"/>
        <v>-</v>
      </c>
      <c r="P21294" s="73" t="str">
        <f t="shared" si="665"/>
        <v/>
      </c>
      <c r="Q21294" s="61" t="s">
        <v>86</v>
      </c>
    </row>
    <row r="21295" spans="8:17" x14ac:dyDescent="0.25">
      <c r="H21295" s="59">
        <v>82627</v>
      </c>
      <c r="I21295" s="59" t="s">
        <v>72</v>
      </c>
      <c r="J21295" s="59">
        <v>9162321</v>
      </c>
      <c r="K21295" s="59" t="s">
        <v>21730</v>
      </c>
      <c r="L21295" s="61" t="s">
        <v>81</v>
      </c>
      <c r="M21295" s="61">
        <f>VLOOKUP(H21295,zdroj!C:F,4,0)</f>
        <v>0</v>
      </c>
      <c r="N21295" s="61" t="str">
        <f t="shared" si="664"/>
        <v>-</v>
      </c>
      <c r="P21295" s="73" t="str">
        <f t="shared" si="665"/>
        <v/>
      </c>
      <c r="Q21295" s="61" t="s">
        <v>86</v>
      </c>
    </row>
    <row r="21296" spans="8:17" x14ac:dyDescent="0.25">
      <c r="H21296" s="59">
        <v>82627</v>
      </c>
      <c r="I21296" s="59" t="s">
        <v>72</v>
      </c>
      <c r="J21296" s="59">
        <v>9162330</v>
      </c>
      <c r="K21296" s="59" t="s">
        <v>21731</v>
      </c>
      <c r="L21296" s="61" t="s">
        <v>81</v>
      </c>
      <c r="M21296" s="61">
        <f>VLOOKUP(H21296,zdroj!C:F,4,0)</f>
        <v>0</v>
      </c>
      <c r="N21296" s="61" t="str">
        <f t="shared" si="664"/>
        <v>-</v>
      </c>
      <c r="P21296" s="73" t="str">
        <f t="shared" si="665"/>
        <v/>
      </c>
      <c r="Q21296" s="61" t="s">
        <v>86</v>
      </c>
    </row>
    <row r="21297" spans="8:17" x14ac:dyDescent="0.25">
      <c r="H21297" s="59">
        <v>82627</v>
      </c>
      <c r="I21297" s="59" t="s">
        <v>72</v>
      </c>
      <c r="J21297" s="59">
        <v>9162348</v>
      </c>
      <c r="K21297" s="59" t="s">
        <v>21732</v>
      </c>
      <c r="L21297" s="61" t="s">
        <v>81</v>
      </c>
      <c r="M21297" s="61">
        <f>VLOOKUP(H21297,zdroj!C:F,4,0)</f>
        <v>0</v>
      </c>
      <c r="N21297" s="61" t="str">
        <f t="shared" si="664"/>
        <v>-</v>
      </c>
      <c r="P21297" s="73" t="str">
        <f t="shared" si="665"/>
        <v/>
      </c>
      <c r="Q21297" s="61" t="s">
        <v>86</v>
      </c>
    </row>
    <row r="21298" spans="8:17" x14ac:dyDescent="0.25">
      <c r="H21298" s="59">
        <v>82627</v>
      </c>
      <c r="I21298" s="59" t="s">
        <v>72</v>
      </c>
      <c r="J21298" s="59">
        <v>9162356</v>
      </c>
      <c r="K21298" s="59" t="s">
        <v>21733</v>
      </c>
      <c r="L21298" s="61" t="s">
        <v>81</v>
      </c>
      <c r="M21298" s="61">
        <f>VLOOKUP(H21298,zdroj!C:F,4,0)</f>
        <v>0</v>
      </c>
      <c r="N21298" s="61" t="str">
        <f t="shared" si="664"/>
        <v>-</v>
      </c>
      <c r="P21298" s="73" t="str">
        <f t="shared" si="665"/>
        <v/>
      </c>
      <c r="Q21298" s="61" t="s">
        <v>86</v>
      </c>
    </row>
    <row r="21299" spans="8:17" x14ac:dyDescent="0.25">
      <c r="H21299" s="59">
        <v>82627</v>
      </c>
      <c r="I21299" s="59" t="s">
        <v>72</v>
      </c>
      <c r="J21299" s="59">
        <v>9162364</v>
      </c>
      <c r="K21299" s="59" t="s">
        <v>21734</v>
      </c>
      <c r="L21299" s="61" t="s">
        <v>81</v>
      </c>
      <c r="M21299" s="61">
        <f>VLOOKUP(H21299,zdroj!C:F,4,0)</f>
        <v>0</v>
      </c>
      <c r="N21299" s="61" t="str">
        <f t="shared" si="664"/>
        <v>-</v>
      </c>
      <c r="P21299" s="73" t="str">
        <f t="shared" si="665"/>
        <v/>
      </c>
      <c r="Q21299" s="61" t="s">
        <v>86</v>
      </c>
    </row>
    <row r="21300" spans="8:17" x14ac:dyDescent="0.25">
      <c r="H21300" s="59">
        <v>82627</v>
      </c>
      <c r="I21300" s="59" t="s">
        <v>72</v>
      </c>
      <c r="J21300" s="59">
        <v>25790391</v>
      </c>
      <c r="K21300" s="59" t="s">
        <v>21735</v>
      </c>
      <c r="L21300" s="61" t="s">
        <v>81</v>
      </c>
      <c r="M21300" s="61">
        <f>VLOOKUP(H21300,zdroj!C:F,4,0)</f>
        <v>0</v>
      </c>
      <c r="N21300" s="61" t="str">
        <f t="shared" si="664"/>
        <v>-</v>
      </c>
      <c r="P21300" s="73" t="str">
        <f t="shared" si="665"/>
        <v/>
      </c>
      <c r="Q21300" s="61" t="s">
        <v>86</v>
      </c>
    </row>
    <row r="21301" spans="8:17" x14ac:dyDescent="0.25">
      <c r="H21301" s="59">
        <v>82627</v>
      </c>
      <c r="I21301" s="59" t="s">
        <v>72</v>
      </c>
      <c r="J21301" s="59">
        <v>25790404</v>
      </c>
      <c r="K21301" s="59" t="s">
        <v>21736</v>
      </c>
      <c r="L21301" s="61" t="s">
        <v>81</v>
      </c>
      <c r="M21301" s="61">
        <f>VLOOKUP(H21301,zdroj!C:F,4,0)</f>
        <v>0</v>
      </c>
      <c r="N21301" s="61" t="str">
        <f t="shared" si="664"/>
        <v>-</v>
      </c>
      <c r="P21301" s="73" t="str">
        <f t="shared" si="665"/>
        <v/>
      </c>
      <c r="Q21301" s="61" t="s">
        <v>86</v>
      </c>
    </row>
    <row r="21302" spans="8:17" x14ac:dyDescent="0.25">
      <c r="H21302" s="59">
        <v>82627</v>
      </c>
      <c r="I21302" s="59" t="s">
        <v>72</v>
      </c>
      <c r="J21302" s="59">
        <v>25790412</v>
      </c>
      <c r="K21302" s="59" t="s">
        <v>21737</v>
      </c>
      <c r="L21302" s="61" t="s">
        <v>81</v>
      </c>
      <c r="M21302" s="61">
        <f>VLOOKUP(H21302,zdroj!C:F,4,0)</f>
        <v>0</v>
      </c>
      <c r="N21302" s="61" t="str">
        <f t="shared" si="664"/>
        <v>-</v>
      </c>
      <c r="P21302" s="73" t="str">
        <f t="shared" si="665"/>
        <v/>
      </c>
      <c r="Q21302" s="61" t="s">
        <v>86</v>
      </c>
    </row>
    <row r="21303" spans="8:17" x14ac:dyDescent="0.25">
      <c r="H21303" s="59">
        <v>82627</v>
      </c>
      <c r="I21303" s="59" t="s">
        <v>72</v>
      </c>
      <c r="J21303" s="59">
        <v>28199791</v>
      </c>
      <c r="K21303" s="59" t="s">
        <v>21738</v>
      </c>
      <c r="L21303" s="61" t="s">
        <v>81</v>
      </c>
      <c r="M21303" s="61">
        <f>VLOOKUP(H21303,zdroj!C:F,4,0)</f>
        <v>0</v>
      </c>
      <c r="N21303" s="61" t="str">
        <f t="shared" si="664"/>
        <v>-</v>
      </c>
      <c r="P21303" s="73" t="str">
        <f t="shared" si="665"/>
        <v/>
      </c>
      <c r="Q21303" s="61" t="s">
        <v>86</v>
      </c>
    </row>
    <row r="21304" spans="8:17" x14ac:dyDescent="0.25">
      <c r="H21304" s="59">
        <v>82627</v>
      </c>
      <c r="I21304" s="59" t="s">
        <v>72</v>
      </c>
      <c r="J21304" s="59">
        <v>73987891</v>
      </c>
      <c r="K21304" s="59" t="s">
        <v>21739</v>
      </c>
      <c r="L21304" s="61" t="s">
        <v>81</v>
      </c>
      <c r="M21304" s="61">
        <f>VLOOKUP(H21304,zdroj!C:F,4,0)</f>
        <v>0</v>
      </c>
      <c r="N21304" s="61" t="str">
        <f t="shared" si="664"/>
        <v>-</v>
      </c>
      <c r="P21304" s="73" t="str">
        <f t="shared" si="665"/>
        <v/>
      </c>
      <c r="Q21304" s="61" t="s">
        <v>86</v>
      </c>
    </row>
    <row r="21305" spans="8:17" x14ac:dyDescent="0.25">
      <c r="H21305" s="59">
        <v>82627</v>
      </c>
      <c r="I21305" s="59" t="s">
        <v>72</v>
      </c>
      <c r="J21305" s="59">
        <v>74427067</v>
      </c>
      <c r="K21305" s="59" t="s">
        <v>21740</v>
      </c>
      <c r="L21305" s="61" t="s">
        <v>81</v>
      </c>
      <c r="M21305" s="61">
        <f>VLOOKUP(H21305,zdroj!C:F,4,0)</f>
        <v>0</v>
      </c>
      <c r="N21305" s="61" t="str">
        <f t="shared" si="664"/>
        <v>-</v>
      </c>
      <c r="P21305" s="73" t="str">
        <f t="shared" si="665"/>
        <v/>
      </c>
      <c r="Q21305" s="61" t="s">
        <v>86</v>
      </c>
    </row>
    <row r="21306" spans="8:17" x14ac:dyDescent="0.25">
      <c r="H21306" s="59">
        <v>82627</v>
      </c>
      <c r="I21306" s="59" t="s">
        <v>72</v>
      </c>
      <c r="J21306" s="59">
        <v>76231381</v>
      </c>
      <c r="K21306" s="59" t="s">
        <v>21741</v>
      </c>
      <c r="L21306" s="61" t="s">
        <v>81</v>
      </c>
      <c r="M21306" s="61">
        <f>VLOOKUP(H21306,zdroj!C:F,4,0)</f>
        <v>0</v>
      </c>
      <c r="N21306" s="61" t="str">
        <f t="shared" si="664"/>
        <v>-</v>
      </c>
      <c r="P21306" s="73" t="str">
        <f t="shared" si="665"/>
        <v/>
      </c>
      <c r="Q21306" s="61" t="s">
        <v>88</v>
      </c>
    </row>
    <row r="21307" spans="8:17" x14ac:dyDescent="0.25">
      <c r="H21307" s="59">
        <v>82627</v>
      </c>
      <c r="I21307" s="59" t="s">
        <v>72</v>
      </c>
      <c r="J21307" s="59">
        <v>79943217</v>
      </c>
      <c r="K21307" s="59" t="s">
        <v>21742</v>
      </c>
      <c r="L21307" s="61" t="s">
        <v>81</v>
      </c>
      <c r="M21307" s="61">
        <f>VLOOKUP(H21307,zdroj!C:F,4,0)</f>
        <v>0</v>
      </c>
      <c r="N21307" s="61" t="str">
        <f t="shared" si="664"/>
        <v>-</v>
      </c>
      <c r="P21307" s="73" t="str">
        <f t="shared" si="665"/>
        <v/>
      </c>
      <c r="Q21307" s="61" t="s">
        <v>86</v>
      </c>
    </row>
    <row r="21308" spans="8:17" x14ac:dyDescent="0.25">
      <c r="H21308" s="59">
        <v>82635</v>
      </c>
      <c r="I21308" s="59" t="s">
        <v>69</v>
      </c>
      <c r="J21308" s="59">
        <v>9162372</v>
      </c>
      <c r="K21308" s="59" t="s">
        <v>21743</v>
      </c>
      <c r="L21308" s="61" t="s">
        <v>113</v>
      </c>
      <c r="M21308" s="61">
        <f>VLOOKUP(H21308,zdroj!C:F,4,0)</f>
        <v>0</v>
      </c>
      <c r="N21308" s="61" t="str">
        <f t="shared" si="664"/>
        <v>katB</v>
      </c>
      <c r="P21308" s="73" t="str">
        <f t="shared" si="665"/>
        <v/>
      </c>
      <c r="Q21308" s="61" t="s">
        <v>30</v>
      </c>
    </row>
    <row r="21309" spans="8:17" x14ac:dyDescent="0.25">
      <c r="H21309" s="59">
        <v>82635</v>
      </c>
      <c r="I21309" s="59" t="s">
        <v>69</v>
      </c>
      <c r="J21309" s="59">
        <v>9162381</v>
      </c>
      <c r="K21309" s="59" t="s">
        <v>21744</v>
      </c>
      <c r="L21309" s="61" t="s">
        <v>113</v>
      </c>
      <c r="M21309" s="61">
        <f>VLOOKUP(H21309,zdroj!C:F,4,0)</f>
        <v>0</v>
      </c>
      <c r="N21309" s="61" t="str">
        <f t="shared" si="664"/>
        <v>katB</v>
      </c>
      <c r="P21309" s="73" t="str">
        <f t="shared" si="665"/>
        <v/>
      </c>
      <c r="Q21309" s="61" t="s">
        <v>30</v>
      </c>
    </row>
    <row r="21310" spans="8:17" x14ac:dyDescent="0.25">
      <c r="H21310" s="59">
        <v>82635</v>
      </c>
      <c r="I21310" s="59" t="s">
        <v>69</v>
      </c>
      <c r="J21310" s="59">
        <v>9162399</v>
      </c>
      <c r="K21310" s="59" t="s">
        <v>21745</v>
      </c>
      <c r="L21310" s="61" t="s">
        <v>113</v>
      </c>
      <c r="M21310" s="61">
        <f>VLOOKUP(H21310,zdroj!C:F,4,0)</f>
        <v>0</v>
      </c>
      <c r="N21310" s="61" t="str">
        <f t="shared" si="664"/>
        <v>katB</v>
      </c>
      <c r="P21310" s="73" t="str">
        <f t="shared" si="665"/>
        <v/>
      </c>
      <c r="Q21310" s="61" t="s">
        <v>30</v>
      </c>
    </row>
    <row r="21311" spans="8:17" x14ac:dyDescent="0.25">
      <c r="H21311" s="59">
        <v>82635</v>
      </c>
      <c r="I21311" s="59" t="s">
        <v>69</v>
      </c>
      <c r="J21311" s="59">
        <v>9162402</v>
      </c>
      <c r="K21311" s="59" t="s">
        <v>21746</v>
      </c>
      <c r="L21311" s="61" t="s">
        <v>113</v>
      </c>
      <c r="M21311" s="61">
        <f>VLOOKUP(H21311,zdroj!C:F,4,0)</f>
        <v>0</v>
      </c>
      <c r="N21311" s="61" t="str">
        <f t="shared" si="664"/>
        <v>katB</v>
      </c>
      <c r="P21311" s="73" t="str">
        <f t="shared" si="665"/>
        <v/>
      </c>
      <c r="Q21311" s="61" t="s">
        <v>30</v>
      </c>
    </row>
    <row r="21312" spans="8:17" x14ac:dyDescent="0.25">
      <c r="H21312" s="59">
        <v>82635</v>
      </c>
      <c r="I21312" s="59" t="s">
        <v>69</v>
      </c>
      <c r="J21312" s="59">
        <v>9162437</v>
      </c>
      <c r="K21312" s="59" t="s">
        <v>21747</v>
      </c>
      <c r="L21312" s="61" t="s">
        <v>113</v>
      </c>
      <c r="M21312" s="61">
        <f>VLOOKUP(H21312,zdroj!C:F,4,0)</f>
        <v>0</v>
      </c>
      <c r="N21312" s="61" t="str">
        <f t="shared" si="664"/>
        <v>katB</v>
      </c>
      <c r="P21312" s="73" t="str">
        <f t="shared" si="665"/>
        <v/>
      </c>
      <c r="Q21312" s="61" t="s">
        <v>30</v>
      </c>
    </row>
    <row r="21313" spans="8:17" x14ac:dyDescent="0.25">
      <c r="H21313" s="59">
        <v>82635</v>
      </c>
      <c r="I21313" s="59" t="s">
        <v>69</v>
      </c>
      <c r="J21313" s="59">
        <v>9162445</v>
      </c>
      <c r="K21313" s="59" t="s">
        <v>21748</v>
      </c>
      <c r="L21313" s="61" t="s">
        <v>113</v>
      </c>
      <c r="M21313" s="61">
        <f>VLOOKUP(H21313,zdroj!C:F,4,0)</f>
        <v>0</v>
      </c>
      <c r="N21313" s="61" t="str">
        <f t="shared" si="664"/>
        <v>katB</v>
      </c>
      <c r="P21313" s="73" t="str">
        <f t="shared" si="665"/>
        <v/>
      </c>
      <c r="Q21313" s="61" t="s">
        <v>30</v>
      </c>
    </row>
    <row r="21314" spans="8:17" x14ac:dyDescent="0.25">
      <c r="H21314" s="59">
        <v>82635</v>
      </c>
      <c r="I21314" s="59" t="s">
        <v>69</v>
      </c>
      <c r="J21314" s="59">
        <v>9162461</v>
      </c>
      <c r="K21314" s="59" t="s">
        <v>21749</v>
      </c>
      <c r="L21314" s="61" t="s">
        <v>113</v>
      </c>
      <c r="M21314" s="61">
        <f>VLOOKUP(H21314,zdroj!C:F,4,0)</f>
        <v>0</v>
      </c>
      <c r="N21314" s="61" t="str">
        <f t="shared" si="664"/>
        <v>katB</v>
      </c>
      <c r="P21314" s="73" t="str">
        <f t="shared" si="665"/>
        <v/>
      </c>
      <c r="Q21314" s="61" t="s">
        <v>30</v>
      </c>
    </row>
    <row r="21315" spans="8:17" x14ac:dyDescent="0.25">
      <c r="H21315" s="59">
        <v>82635</v>
      </c>
      <c r="I21315" s="59" t="s">
        <v>69</v>
      </c>
      <c r="J21315" s="59">
        <v>9162470</v>
      </c>
      <c r="K21315" s="59" t="s">
        <v>21750</v>
      </c>
      <c r="L21315" s="61" t="s">
        <v>113</v>
      </c>
      <c r="M21315" s="61">
        <f>VLOOKUP(H21315,zdroj!C:F,4,0)</f>
        <v>0</v>
      </c>
      <c r="N21315" s="61" t="str">
        <f t="shared" si="664"/>
        <v>katB</v>
      </c>
      <c r="P21315" s="73" t="str">
        <f t="shared" si="665"/>
        <v/>
      </c>
      <c r="Q21315" s="61" t="s">
        <v>30</v>
      </c>
    </row>
    <row r="21316" spans="8:17" x14ac:dyDescent="0.25">
      <c r="H21316" s="59">
        <v>82635</v>
      </c>
      <c r="I21316" s="59" t="s">
        <v>69</v>
      </c>
      <c r="J21316" s="59">
        <v>9162488</v>
      </c>
      <c r="K21316" s="59" t="s">
        <v>21751</v>
      </c>
      <c r="L21316" s="61" t="s">
        <v>113</v>
      </c>
      <c r="M21316" s="61">
        <f>VLOOKUP(H21316,zdroj!C:F,4,0)</f>
        <v>0</v>
      </c>
      <c r="N21316" s="61" t="str">
        <f t="shared" si="664"/>
        <v>katB</v>
      </c>
      <c r="P21316" s="73" t="str">
        <f t="shared" si="665"/>
        <v/>
      </c>
      <c r="Q21316" s="61" t="s">
        <v>30</v>
      </c>
    </row>
    <row r="21317" spans="8:17" x14ac:dyDescent="0.25">
      <c r="H21317" s="59">
        <v>82635</v>
      </c>
      <c r="I21317" s="59" t="s">
        <v>69</v>
      </c>
      <c r="J21317" s="59">
        <v>9162496</v>
      </c>
      <c r="K21317" s="59" t="s">
        <v>21752</v>
      </c>
      <c r="L21317" s="61" t="s">
        <v>113</v>
      </c>
      <c r="M21317" s="61">
        <f>VLOOKUP(H21317,zdroj!C:F,4,0)</f>
        <v>0</v>
      </c>
      <c r="N21317" s="61" t="str">
        <f t="shared" si="664"/>
        <v>katB</v>
      </c>
      <c r="P21317" s="73" t="str">
        <f t="shared" si="665"/>
        <v/>
      </c>
      <c r="Q21317" s="61" t="s">
        <v>30</v>
      </c>
    </row>
    <row r="21318" spans="8:17" x14ac:dyDescent="0.25">
      <c r="H21318" s="59">
        <v>82635</v>
      </c>
      <c r="I21318" s="59" t="s">
        <v>69</v>
      </c>
      <c r="J21318" s="59">
        <v>9162500</v>
      </c>
      <c r="K21318" s="59" t="s">
        <v>21753</v>
      </c>
      <c r="L21318" s="61" t="s">
        <v>113</v>
      </c>
      <c r="M21318" s="61">
        <f>VLOOKUP(H21318,zdroj!C:F,4,0)</f>
        <v>0</v>
      </c>
      <c r="N21318" s="61" t="str">
        <f t="shared" si="664"/>
        <v>katB</v>
      </c>
      <c r="P21318" s="73" t="str">
        <f t="shared" si="665"/>
        <v/>
      </c>
      <c r="Q21318" s="61" t="s">
        <v>30</v>
      </c>
    </row>
    <row r="21319" spans="8:17" x14ac:dyDescent="0.25">
      <c r="H21319" s="59">
        <v>82635</v>
      </c>
      <c r="I21319" s="59" t="s">
        <v>69</v>
      </c>
      <c r="J21319" s="59">
        <v>9162518</v>
      </c>
      <c r="K21319" s="59" t="s">
        <v>21754</v>
      </c>
      <c r="L21319" s="61" t="s">
        <v>113</v>
      </c>
      <c r="M21319" s="61">
        <f>VLOOKUP(H21319,zdroj!C:F,4,0)</f>
        <v>0</v>
      </c>
      <c r="N21319" s="61" t="str">
        <f t="shared" ref="N21319:N21382" si="666">IF(M21319="A",IF(L21319="katA","katB",L21319),L21319)</f>
        <v>katB</v>
      </c>
      <c r="P21319" s="73" t="str">
        <f t="shared" ref="P21319:P21382" si="667">IF(O21319="A",1,"")</f>
        <v/>
      </c>
      <c r="Q21319" s="61" t="s">
        <v>30</v>
      </c>
    </row>
    <row r="21320" spans="8:17" x14ac:dyDescent="0.25">
      <c r="H21320" s="59">
        <v>82635</v>
      </c>
      <c r="I21320" s="59" t="s">
        <v>69</v>
      </c>
      <c r="J21320" s="59">
        <v>9162534</v>
      </c>
      <c r="K21320" s="59" t="s">
        <v>21755</v>
      </c>
      <c r="L21320" s="61" t="s">
        <v>113</v>
      </c>
      <c r="M21320" s="61">
        <f>VLOOKUP(H21320,zdroj!C:F,4,0)</f>
        <v>0</v>
      </c>
      <c r="N21320" s="61" t="str">
        <f t="shared" si="666"/>
        <v>katB</v>
      </c>
      <c r="P21320" s="73" t="str">
        <f t="shared" si="667"/>
        <v/>
      </c>
      <c r="Q21320" s="61" t="s">
        <v>30</v>
      </c>
    </row>
    <row r="21321" spans="8:17" x14ac:dyDescent="0.25">
      <c r="H21321" s="59">
        <v>82635</v>
      </c>
      <c r="I21321" s="59" t="s">
        <v>69</v>
      </c>
      <c r="J21321" s="59">
        <v>9162542</v>
      </c>
      <c r="K21321" s="59" t="s">
        <v>21756</v>
      </c>
      <c r="L21321" s="61" t="s">
        <v>113</v>
      </c>
      <c r="M21321" s="61">
        <f>VLOOKUP(H21321,zdroj!C:F,4,0)</f>
        <v>0</v>
      </c>
      <c r="N21321" s="61" t="str">
        <f t="shared" si="666"/>
        <v>katB</v>
      </c>
      <c r="P21321" s="73" t="str">
        <f t="shared" si="667"/>
        <v/>
      </c>
      <c r="Q21321" s="61" t="s">
        <v>30</v>
      </c>
    </row>
    <row r="21322" spans="8:17" x14ac:dyDescent="0.25">
      <c r="H21322" s="59">
        <v>82635</v>
      </c>
      <c r="I21322" s="59" t="s">
        <v>69</v>
      </c>
      <c r="J21322" s="59">
        <v>9162551</v>
      </c>
      <c r="K21322" s="59" t="s">
        <v>21757</v>
      </c>
      <c r="L21322" s="61" t="s">
        <v>113</v>
      </c>
      <c r="M21322" s="61">
        <f>VLOOKUP(H21322,zdroj!C:F,4,0)</f>
        <v>0</v>
      </c>
      <c r="N21322" s="61" t="str">
        <f t="shared" si="666"/>
        <v>katB</v>
      </c>
      <c r="P21322" s="73" t="str">
        <f t="shared" si="667"/>
        <v/>
      </c>
      <c r="Q21322" s="61" t="s">
        <v>30</v>
      </c>
    </row>
    <row r="21323" spans="8:17" x14ac:dyDescent="0.25">
      <c r="H21323" s="59">
        <v>82635</v>
      </c>
      <c r="I21323" s="59" t="s">
        <v>69</v>
      </c>
      <c r="J21323" s="59">
        <v>9162569</v>
      </c>
      <c r="K21323" s="59" t="s">
        <v>21758</v>
      </c>
      <c r="L21323" s="61" t="s">
        <v>113</v>
      </c>
      <c r="M21323" s="61">
        <f>VLOOKUP(H21323,zdroj!C:F,4,0)</f>
        <v>0</v>
      </c>
      <c r="N21323" s="61" t="str">
        <f t="shared" si="666"/>
        <v>katB</v>
      </c>
      <c r="P21323" s="73" t="str">
        <f t="shared" si="667"/>
        <v/>
      </c>
      <c r="Q21323" s="61" t="s">
        <v>30</v>
      </c>
    </row>
    <row r="21324" spans="8:17" x14ac:dyDescent="0.25">
      <c r="H21324" s="59">
        <v>82635</v>
      </c>
      <c r="I21324" s="59" t="s">
        <v>69</v>
      </c>
      <c r="J21324" s="59">
        <v>9162577</v>
      </c>
      <c r="K21324" s="59" t="s">
        <v>21759</v>
      </c>
      <c r="L21324" s="61" t="s">
        <v>113</v>
      </c>
      <c r="M21324" s="61">
        <f>VLOOKUP(H21324,zdroj!C:F,4,0)</f>
        <v>0</v>
      </c>
      <c r="N21324" s="61" t="str">
        <f t="shared" si="666"/>
        <v>katB</v>
      </c>
      <c r="P21324" s="73" t="str">
        <f t="shared" si="667"/>
        <v/>
      </c>
      <c r="Q21324" s="61" t="s">
        <v>30</v>
      </c>
    </row>
    <row r="21325" spans="8:17" x14ac:dyDescent="0.25">
      <c r="H21325" s="59">
        <v>82635</v>
      </c>
      <c r="I21325" s="59" t="s">
        <v>69</v>
      </c>
      <c r="J21325" s="59">
        <v>9162585</v>
      </c>
      <c r="K21325" s="59" t="s">
        <v>21760</v>
      </c>
      <c r="L21325" s="61" t="s">
        <v>113</v>
      </c>
      <c r="M21325" s="61">
        <f>VLOOKUP(H21325,zdroj!C:F,4,0)</f>
        <v>0</v>
      </c>
      <c r="N21325" s="61" t="str">
        <f t="shared" si="666"/>
        <v>katB</v>
      </c>
      <c r="P21325" s="73" t="str">
        <f t="shared" si="667"/>
        <v/>
      </c>
      <c r="Q21325" s="61" t="s">
        <v>30</v>
      </c>
    </row>
    <row r="21326" spans="8:17" x14ac:dyDescent="0.25">
      <c r="H21326" s="59">
        <v>82635</v>
      </c>
      <c r="I21326" s="59" t="s">
        <v>69</v>
      </c>
      <c r="J21326" s="59">
        <v>9162593</v>
      </c>
      <c r="K21326" s="59" t="s">
        <v>21761</v>
      </c>
      <c r="L21326" s="61" t="s">
        <v>113</v>
      </c>
      <c r="M21326" s="61">
        <f>VLOOKUP(H21326,zdroj!C:F,4,0)</f>
        <v>0</v>
      </c>
      <c r="N21326" s="61" t="str">
        <f t="shared" si="666"/>
        <v>katB</v>
      </c>
      <c r="P21326" s="73" t="str">
        <f t="shared" si="667"/>
        <v/>
      </c>
      <c r="Q21326" s="61" t="s">
        <v>30</v>
      </c>
    </row>
    <row r="21327" spans="8:17" x14ac:dyDescent="0.25">
      <c r="H21327" s="59">
        <v>82635</v>
      </c>
      <c r="I21327" s="59" t="s">
        <v>69</v>
      </c>
      <c r="J21327" s="59">
        <v>9162607</v>
      </c>
      <c r="K21327" s="59" t="s">
        <v>21762</v>
      </c>
      <c r="L21327" s="61" t="s">
        <v>113</v>
      </c>
      <c r="M21327" s="61">
        <f>VLOOKUP(H21327,zdroj!C:F,4,0)</f>
        <v>0</v>
      </c>
      <c r="N21327" s="61" t="str">
        <f t="shared" si="666"/>
        <v>katB</v>
      </c>
      <c r="P21327" s="73" t="str">
        <f t="shared" si="667"/>
        <v/>
      </c>
      <c r="Q21327" s="61" t="s">
        <v>30</v>
      </c>
    </row>
    <row r="21328" spans="8:17" x14ac:dyDescent="0.25">
      <c r="H21328" s="59">
        <v>82635</v>
      </c>
      <c r="I21328" s="59" t="s">
        <v>69</v>
      </c>
      <c r="J21328" s="59">
        <v>9162623</v>
      </c>
      <c r="K21328" s="59" t="s">
        <v>21763</v>
      </c>
      <c r="L21328" s="61" t="s">
        <v>113</v>
      </c>
      <c r="M21328" s="61">
        <f>VLOOKUP(H21328,zdroj!C:F,4,0)</f>
        <v>0</v>
      </c>
      <c r="N21328" s="61" t="str">
        <f t="shared" si="666"/>
        <v>katB</v>
      </c>
      <c r="P21328" s="73" t="str">
        <f t="shared" si="667"/>
        <v/>
      </c>
      <c r="Q21328" s="61" t="s">
        <v>30</v>
      </c>
    </row>
    <row r="21329" spans="8:17" x14ac:dyDescent="0.25">
      <c r="H21329" s="59">
        <v>82635</v>
      </c>
      <c r="I21329" s="59" t="s">
        <v>69</v>
      </c>
      <c r="J21329" s="59">
        <v>9162640</v>
      </c>
      <c r="K21329" s="59" t="s">
        <v>21764</v>
      </c>
      <c r="L21329" s="61" t="s">
        <v>113</v>
      </c>
      <c r="M21329" s="61">
        <f>VLOOKUP(H21329,zdroj!C:F,4,0)</f>
        <v>0</v>
      </c>
      <c r="N21329" s="61" t="str">
        <f t="shared" si="666"/>
        <v>katB</v>
      </c>
      <c r="P21329" s="73" t="str">
        <f t="shared" si="667"/>
        <v/>
      </c>
      <c r="Q21329" s="61" t="s">
        <v>30</v>
      </c>
    </row>
    <row r="21330" spans="8:17" x14ac:dyDescent="0.25">
      <c r="H21330" s="59">
        <v>82635</v>
      </c>
      <c r="I21330" s="59" t="s">
        <v>69</v>
      </c>
      <c r="J21330" s="59">
        <v>9162658</v>
      </c>
      <c r="K21330" s="59" t="s">
        <v>21765</v>
      </c>
      <c r="L21330" s="61" t="s">
        <v>113</v>
      </c>
      <c r="M21330" s="61">
        <f>VLOOKUP(H21330,zdroj!C:F,4,0)</f>
        <v>0</v>
      </c>
      <c r="N21330" s="61" t="str">
        <f t="shared" si="666"/>
        <v>katB</v>
      </c>
      <c r="P21330" s="73" t="str">
        <f t="shared" si="667"/>
        <v/>
      </c>
      <c r="Q21330" s="61" t="s">
        <v>30</v>
      </c>
    </row>
    <row r="21331" spans="8:17" x14ac:dyDescent="0.25">
      <c r="H21331" s="59">
        <v>82635</v>
      </c>
      <c r="I21331" s="59" t="s">
        <v>69</v>
      </c>
      <c r="J21331" s="59">
        <v>9162666</v>
      </c>
      <c r="K21331" s="59" t="s">
        <v>21766</v>
      </c>
      <c r="L21331" s="61" t="s">
        <v>113</v>
      </c>
      <c r="M21331" s="61">
        <f>VLOOKUP(H21331,zdroj!C:F,4,0)</f>
        <v>0</v>
      </c>
      <c r="N21331" s="61" t="str">
        <f t="shared" si="666"/>
        <v>katB</v>
      </c>
      <c r="P21331" s="73" t="str">
        <f t="shared" si="667"/>
        <v/>
      </c>
      <c r="Q21331" s="61" t="s">
        <v>30</v>
      </c>
    </row>
    <row r="21332" spans="8:17" x14ac:dyDescent="0.25">
      <c r="H21332" s="59">
        <v>82635</v>
      </c>
      <c r="I21332" s="59" t="s">
        <v>69</v>
      </c>
      <c r="J21332" s="59">
        <v>9162682</v>
      </c>
      <c r="K21332" s="59" t="s">
        <v>21767</v>
      </c>
      <c r="L21332" s="61" t="s">
        <v>113</v>
      </c>
      <c r="M21332" s="61">
        <f>VLOOKUP(H21332,zdroj!C:F,4,0)</f>
        <v>0</v>
      </c>
      <c r="N21332" s="61" t="str">
        <f t="shared" si="666"/>
        <v>katB</v>
      </c>
      <c r="P21332" s="73" t="str">
        <f t="shared" si="667"/>
        <v/>
      </c>
      <c r="Q21332" s="61" t="s">
        <v>30</v>
      </c>
    </row>
    <row r="21333" spans="8:17" x14ac:dyDescent="0.25">
      <c r="H21333" s="59">
        <v>82635</v>
      </c>
      <c r="I21333" s="59" t="s">
        <v>69</v>
      </c>
      <c r="J21333" s="59">
        <v>9162691</v>
      </c>
      <c r="K21333" s="59" t="s">
        <v>21768</v>
      </c>
      <c r="L21333" s="61" t="s">
        <v>113</v>
      </c>
      <c r="M21333" s="61">
        <f>VLOOKUP(H21333,zdroj!C:F,4,0)</f>
        <v>0</v>
      </c>
      <c r="N21333" s="61" t="str">
        <f t="shared" si="666"/>
        <v>katB</v>
      </c>
      <c r="P21333" s="73" t="str">
        <f t="shared" si="667"/>
        <v/>
      </c>
      <c r="Q21333" s="61" t="s">
        <v>31</v>
      </c>
    </row>
    <row r="21334" spans="8:17" x14ac:dyDescent="0.25">
      <c r="H21334" s="59">
        <v>82635</v>
      </c>
      <c r="I21334" s="59" t="s">
        <v>69</v>
      </c>
      <c r="J21334" s="59">
        <v>9162704</v>
      </c>
      <c r="K21334" s="59" t="s">
        <v>21769</v>
      </c>
      <c r="L21334" s="61" t="s">
        <v>113</v>
      </c>
      <c r="M21334" s="61">
        <f>VLOOKUP(H21334,zdroj!C:F,4,0)</f>
        <v>0</v>
      </c>
      <c r="N21334" s="61" t="str">
        <f t="shared" si="666"/>
        <v>katB</v>
      </c>
      <c r="P21334" s="73" t="str">
        <f t="shared" si="667"/>
        <v/>
      </c>
      <c r="Q21334" s="61" t="s">
        <v>30</v>
      </c>
    </row>
    <row r="21335" spans="8:17" x14ac:dyDescent="0.25">
      <c r="H21335" s="59">
        <v>82635</v>
      </c>
      <c r="I21335" s="59" t="s">
        <v>69</v>
      </c>
      <c r="J21335" s="59">
        <v>9162712</v>
      </c>
      <c r="K21335" s="59" t="s">
        <v>21770</v>
      </c>
      <c r="L21335" s="61" t="s">
        <v>113</v>
      </c>
      <c r="M21335" s="61">
        <f>VLOOKUP(H21335,zdroj!C:F,4,0)</f>
        <v>0</v>
      </c>
      <c r="N21335" s="61" t="str">
        <f t="shared" si="666"/>
        <v>katB</v>
      </c>
      <c r="P21335" s="73" t="str">
        <f t="shared" si="667"/>
        <v/>
      </c>
      <c r="Q21335" s="61" t="s">
        <v>30</v>
      </c>
    </row>
    <row r="21336" spans="8:17" x14ac:dyDescent="0.25">
      <c r="H21336" s="59">
        <v>82635</v>
      </c>
      <c r="I21336" s="59" t="s">
        <v>69</v>
      </c>
      <c r="J21336" s="59">
        <v>9162721</v>
      </c>
      <c r="K21336" s="59" t="s">
        <v>21771</v>
      </c>
      <c r="L21336" s="61" t="s">
        <v>113</v>
      </c>
      <c r="M21336" s="61">
        <f>VLOOKUP(H21336,zdroj!C:F,4,0)</f>
        <v>0</v>
      </c>
      <c r="N21336" s="61" t="str">
        <f t="shared" si="666"/>
        <v>katB</v>
      </c>
      <c r="P21336" s="73" t="str">
        <f t="shared" si="667"/>
        <v/>
      </c>
      <c r="Q21336" s="61" t="s">
        <v>30</v>
      </c>
    </row>
    <row r="21337" spans="8:17" x14ac:dyDescent="0.25">
      <c r="H21337" s="59">
        <v>82635</v>
      </c>
      <c r="I21337" s="59" t="s">
        <v>69</v>
      </c>
      <c r="J21337" s="59">
        <v>9162739</v>
      </c>
      <c r="K21337" s="59" t="s">
        <v>21772</v>
      </c>
      <c r="L21337" s="61" t="s">
        <v>113</v>
      </c>
      <c r="M21337" s="61">
        <f>VLOOKUP(H21337,zdroj!C:F,4,0)</f>
        <v>0</v>
      </c>
      <c r="N21337" s="61" t="str">
        <f t="shared" si="666"/>
        <v>katB</v>
      </c>
      <c r="P21337" s="73" t="str">
        <f t="shared" si="667"/>
        <v/>
      </c>
      <c r="Q21337" s="61" t="s">
        <v>30</v>
      </c>
    </row>
    <row r="21338" spans="8:17" x14ac:dyDescent="0.25">
      <c r="H21338" s="59">
        <v>82635</v>
      </c>
      <c r="I21338" s="59" t="s">
        <v>69</v>
      </c>
      <c r="J21338" s="59">
        <v>9162747</v>
      </c>
      <c r="K21338" s="59" t="s">
        <v>21773</v>
      </c>
      <c r="L21338" s="61" t="s">
        <v>113</v>
      </c>
      <c r="M21338" s="61">
        <f>VLOOKUP(H21338,zdroj!C:F,4,0)</f>
        <v>0</v>
      </c>
      <c r="N21338" s="61" t="str">
        <f t="shared" si="666"/>
        <v>katB</v>
      </c>
      <c r="P21338" s="73" t="str">
        <f t="shared" si="667"/>
        <v/>
      </c>
      <c r="Q21338" s="61" t="s">
        <v>30</v>
      </c>
    </row>
    <row r="21339" spans="8:17" x14ac:dyDescent="0.25">
      <c r="H21339" s="59">
        <v>82635</v>
      </c>
      <c r="I21339" s="59" t="s">
        <v>69</v>
      </c>
      <c r="J21339" s="59">
        <v>9162755</v>
      </c>
      <c r="K21339" s="59" t="s">
        <v>21774</v>
      </c>
      <c r="L21339" s="61" t="s">
        <v>113</v>
      </c>
      <c r="M21339" s="61">
        <f>VLOOKUP(H21339,zdroj!C:F,4,0)</f>
        <v>0</v>
      </c>
      <c r="N21339" s="61" t="str">
        <f t="shared" si="666"/>
        <v>katB</v>
      </c>
      <c r="P21339" s="73" t="str">
        <f t="shared" si="667"/>
        <v/>
      </c>
      <c r="Q21339" s="61" t="s">
        <v>30</v>
      </c>
    </row>
    <row r="21340" spans="8:17" x14ac:dyDescent="0.25">
      <c r="H21340" s="59">
        <v>82635</v>
      </c>
      <c r="I21340" s="59" t="s">
        <v>69</v>
      </c>
      <c r="J21340" s="59">
        <v>9162763</v>
      </c>
      <c r="K21340" s="59" t="s">
        <v>21775</v>
      </c>
      <c r="L21340" s="61" t="s">
        <v>113</v>
      </c>
      <c r="M21340" s="61">
        <f>VLOOKUP(H21340,zdroj!C:F,4,0)</f>
        <v>0</v>
      </c>
      <c r="N21340" s="61" t="str">
        <f t="shared" si="666"/>
        <v>katB</v>
      </c>
      <c r="P21340" s="73" t="str">
        <f t="shared" si="667"/>
        <v/>
      </c>
      <c r="Q21340" s="61" t="s">
        <v>30</v>
      </c>
    </row>
    <row r="21341" spans="8:17" x14ac:dyDescent="0.25">
      <c r="H21341" s="59">
        <v>82635</v>
      </c>
      <c r="I21341" s="59" t="s">
        <v>69</v>
      </c>
      <c r="J21341" s="59">
        <v>9162771</v>
      </c>
      <c r="K21341" s="59" t="s">
        <v>21776</v>
      </c>
      <c r="L21341" s="61" t="s">
        <v>113</v>
      </c>
      <c r="M21341" s="61">
        <f>VLOOKUP(H21341,zdroj!C:F,4,0)</f>
        <v>0</v>
      </c>
      <c r="N21341" s="61" t="str">
        <f t="shared" si="666"/>
        <v>katB</v>
      </c>
      <c r="P21341" s="73" t="str">
        <f t="shared" si="667"/>
        <v/>
      </c>
      <c r="Q21341" s="61" t="s">
        <v>30</v>
      </c>
    </row>
    <row r="21342" spans="8:17" x14ac:dyDescent="0.25">
      <c r="H21342" s="59">
        <v>82635</v>
      </c>
      <c r="I21342" s="59" t="s">
        <v>69</v>
      </c>
      <c r="J21342" s="59">
        <v>9162780</v>
      </c>
      <c r="K21342" s="59" t="s">
        <v>21777</v>
      </c>
      <c r="L21342" s="61" t="s">
        <v>113</v>
      </c>
      <c r="M21342" s="61">
        <f>VLOOKUP(H21342,zdroj!C:F,4,0)</f>
        <v>0</v>
      </c>
      <c r="N21342" s="61" t="str">
        <f t="shared" si="666"/>
        <v>katB</v>
      </c>
      <c r="P21342" s="73" t="str">
        <f t="shared" si="667"/>
        <v/>
      </c>
      <c r="Q21342" s="61" t="s">
        <v>30</v>
      </c>
    </row>
    <row r="21343" spans="8:17" x14ac:dyDescent="0.25">
      <c r="H21343" s="59">
        <v>82635</v>
      </c>
      <c r="I21343" s="59" t="s">
        <v>69</v>
      </c>
      <c r="J21343" s="59">
        <v>9162798</v>
      </c>
      <c r="K21343" s="59" t="s">
        <v>21778</v>
      </c>
      <c r="L21343" s="61" t="s">
        <v>113</v>
      </c>
      <c r="M21343" s="61">
        <f>VLOOKUP(H21343,zdroj!C:F,4,0)</f>
        <v>0</v>
      </c>
      <c r="N21343" s="61" t="str">
        <f t="shared" si="666"/>
        <v>katB</v>
      </c>
      <c r="P21343" s="73" t="str">
        <f t="shared" si="667"/>
        <v/>
      </c>
      <c r="Q21343" s="61" t="s">
        <v>30</v>
      </c>
    </row>
    <row r="21344" spans="8:17" x14ac:dyDescent="0.25">
      <c r="H21344" s="59">
        <v>82635</v>
      </c>
      <c r="I21344" s="59" t="s">
        <v>69</v>
      </c>
      <c r="J21344" s="59">
        <v>9162801</v>
      </c>
      <c r="K21344" s="59" t="s">
        <v>21779</v>
      </c>
      <c r="L21344" s="61" t="s">
        <v>113</v>
      </c>
      <c r="M21344" s="61">
        <f>VLOOKUP(H21344,zdroj!C:F,4,0)</f>
        <v>0</v>
      </c>
      <c r="N21344" s="61" t="str">
        <f t="shared" si="666"/>
        <v>katB</v>
      </c>
      <c r="P21344" s="73" t="str">
        <f t="shared" si="667"/>
        <v/>
      </c>
      <c r="Q21344" s="61" t="s">
        <v>30</v>
      </c>
    </row>
    <row r="21345" spans="8:17" x14ac:dyDescent="0.25">
      <c r="H21345" s="59">
        <v>82635</v>
      </c>
      <c r="I21345" s="59" t="s">
        <v>69</v>
      </c>
      <c r="J21345" s="59">
        <v>9162810</v>
      </c>
      <c r="K21345" s="59" t="s">
        <v>21780</v>
      </c>
      <c r="L21345" s="61" t="s">
        <v>113</v>
      </c>
      <c r="M21345" s="61">
        <f>VLOOKUP(H21345,zdroj!C:F,4,0)</f>
        <v>0</v>
      </c>
      <c r="N21345" s="61" t="str">
        <f t="shared" si="666"/>
        <v>katB</v>
      </c>
      <c r="P21345" s="73" t="str">
        <f t="shared" si="667"/>
        <v/>
      </c>
      <c r="Q21345" s="61" t="s">
        <v>30</v>
      </c>
    </row>
    <row r="21346" spans="8:17" x14ac:dyDescent="0.25">
      <c r="H21346" s="59">
        <v>82635</v>
      </c>
      <c r="I21346" s="59" t="s">
        <v>69</v>
      </c>
      <c r="J21346" s="59">
        <v>9162828</v>
      </c>
      <c r="K21346" s="59" t="s">
        <v>21781</v>
      </c>
      <c r="L21346" s="61" t="s">
        <v>113</v>
      </c>
      <c r="M21346" s="61">
        <f>VLOOKUP(H21346,zdroj!C:F,4,0)</f>
        <v>0</v>
      </c>
      <c r="N21346" s="61" t="str">
        <f t="shared" si="666"/>
        <v>katB</v>
      </c>
      <c r="P21346" s="73" t="str">
        <f t="shared" si="667"/>
        <v/>
      </c>
      <c r="Q21346" s="61" t="s">
        <v>30</v>
      </c>
    </row>
    <row r="21347" spans="8:17" x14ac:dyDescent="0.25">
      <c r="H21347" s="59">
        <v>82635</v>
      </c>
      <c r="I21347" s="59" t="s">
        <v>69</v>
      </c>
      <c r="J21347" s="59">
        <v>9162836</v>
      </c>
      <c r="K21347" s="59" t="s">
        <v>21782</v>
      </c>
      <c r="L21347" s="61" t="s">
        <v>113</v>
      </c>
      <c r="M21347" s="61">
        <f>VLOOKUP(H21347,zdroj!C:F,4,0)</f>
        <v>0</v>
      </c>
      <c r="N21347" s="61" t="str">
        <f t="shared" si="666"/>
        <v>katB</v>
      </c>
      <c r="P21347" s="73" t="str">
        <f t="shared" si="667"/>
        <v/>
      </c>
      <c r="Q21347" s="61" t="s">
        <v>30</v>
      </c>
    </row>
    <row r="21348" spans="8:17" x14ac:dyDescent="0.25">
      <c r="H21348" s="59">
        <v>82635</v>
      </c>
      <c r="I21348" s="59" t="s">
        <v>69</v>
      </c>
      <c r="J21348" s="59">
        <v>9162844</v>
      </c>
      <c r="K21348" s="59" t="s">
        <v>21783</v>
      </c>
      <c r="L21348" s="61" t="s">
        <v>113</v>
      </c>
      <c r="M21348" s="61">
        <f>VLOOKUP(H21348,zdroj!C:F,4,0)</f>
        <v>0</v>
      </c>
      <c r="N21348" s="61" t="str">
        <f t="shared" si="666"/>
        <v>katB</v>
      </c>
      <c r="P21348" s="73" t="str">
        <f t="shared" si="667"/>
        <v/>
      </c>
      <c r="Q21348" s="61" t="s">
        <v>30</v>
      </c>
    </row>
    <row r="21349" spans="8:17" x14ac:dyDescent="0.25">
      <c r="H21349" s="59">
        <v>82635</v>
      </c>
      <c r="I21349" s="59" t="s">
        <v>69</v>
      </c>
      <c r="J21349" s="59">
        <v>9162852</v>
      </c>
      <c r="K21349" s="59" t="s">
        <v>21784</v>
      </c>
      <c r="L21349" s="61" t="s">
        <v>113</v>
      </c>
      <c r="M21349" s="61">
        <f>VLOOKUP(H21349,zdroj!C:F,4,0)</f>
        <v>0</v>
      </c>
      <c r="N21349" s="61" t="str">
        <f t="shared" si="666"/>
        <v>katB</v>
      </c>
      <c r="P21349" s="73" t="str">
        <f t="shared" si="667"/>
        <v/>
      </c>
      <c r="Q21349" s="61" t="s">
        <v>30</v>
      </c>
    </row>
    <row r="21350" spans="8:17" x14ac:dyDescent="0.25">
      <c r="H21350" s="59">
        <v>82635</v>
      </c>
      <c r="I21350" s="59" t="s">
        <v>69</v>
      </c>
      <c r="J21350" s="59">
        <v>9162861</v>
      </c>
      <c r="K21350" s="59" t="s">
        <v>21785</v>
      </c>
      <c r="L21350" s="61" t="s">
        <v>113</v>
      </c>
      <c r="M21350" s="61">
        <f>VLOOKUP(H21350,zdroj!C:F,4,0)</f>
        <v>0</v>
      </c>
      <c r="N21350" s="61" t="str">
        <f t="shared" si="666"/>
        <v>katB</v>
      </c>
      <c r="P21350" s="73" t="str">
        <f t="shared" si="667"/>
        <v/>
      </c>
      <c r="Q21350" s="61" t="s">
        <v>30</v>
      </c>
    </row>
    <row r="21351" spans="8:17" x14ac:dyDescent="0.25">
      <c r="H21351" s="59">
        <v>82635</v>
      </c>
      <c r="I21351" s="59" t="s">
        <v>69</v>
      </c>
      <c r="J21351" s="59">
        <v>9162879</v>
      </c>
      <c r="K21351" s="59" t="s">
        <v>21786</v>
      </c>
      <c r="L21351" s="61" t="s">
        <v>113</v>
      </c>
      <c r="M21351" s="61">
        <f>VLOOKUP(H21351,zdroj!C:F,4,0)</f>
        <v>0</v>
      </c>
      <c r="N21351" s="61" t="str">
        <f t="shared" si="666"/>
        <v>katB</v>
      </c>
      <c r="P21351" s="73" t="str">
        <f t="shared" si="667"/>
        <v/>
      </c>
      <c r="Q21351" s="61" t="s">
        <v>30</v>
      </c>
    </row>
    <row r="21352" spans="8:17" x14ac:dyDescent="0.25">
      <c r="H21352" s="59">
        <v>82635</v>
      </c>
      <c r="I21352" s="59" t="s">
        <v>69</v>
      </c>
      <c r="J21352" s="59">
        <v>9162887</v>
      </c>
      <c r="K21352" s="59" t="s">
        <v>21787</v>
      </c>
      <c r="L21352" s="61" t="s">
        <v>113</v>
      </c>
      <c r="M21352" s="61">
        <f>VLOOKUP(H21352,zdroj!C:F,4,0)</f>
        <v>0</v>
      </c>
      <c r="N21352" s="61" t="str">
        <f t="shared" si="666"/>
        <v>katB</v>
      </c>
      <c r="P21352" s="73" t="str">
        <f t="shared" si="667"/>
        <v/>
      </c>
      <c r="Q21352" s="61" t="s">
        <v>30</v>
      </c>
    </row>
    <row r="21353" spans="8:17" x14ac:dyDescent="0.25">
      <c r="H21353" s="59">
        <v>82635</v>
      </c>
      <c r="I21353" s="59" t="s">
        <v>69</v>
      </c>
      <c r="J21353" s="59">
        <v>9162917</v>
      </c>
      <c r="K21353" s="59" t="s">
        <v>21788</v>
      </c>
      <c r="L21353" s="61" t="s">
        <v>113</v>
      </c>
      <c r="M21353" s="61">
        <f>VLOOKUP(H21353,zdroj!C:F,4,0)</f>
        <v>0</v>
      </c>
      <c r="N21353" s="61" t="str">
        <f t="shared" si="666"/>
        <v>katB</v>
      </c>
      <c r="P21353" s="73" t="str">
        <f t="shared" si="667"/>
        <v/>
      </c>
      <c r="Q21353" s="61" t="s">
        <v>30</v>
      </c>
    </row>
    <row r="21354" spans="8:17" x14ac:dyDescent="0.25">
      <c r="H21354" s="59">
        <v>82635</v>
      </c>
      <c r="I21354" s="59" t="s">
        <v>69</v>
      </c>
      <c r="J21354" s="59">
        <v>9162933</v>
      </c>
      <c r="K21354" s="59" t="s">
        <v>21789</v>
      </c>
      <c r="L21354" s="61" t="s">
        <v>113</v>
      </c>
      <c r="M21354" s="61">
        <f>VLOOKUP(H21354,zdroj!C:F,4,0)</f>
        <v>0</v>
      </c>
      <c r="N21354" s="61" t="str">
        <f t="shared" si="666"/>
        <v>katB</v>
      </c>
      <c r="P21354" s="73" t="str">
        <f t="shared" si="667"/>
        <v/>
      </c>
      <c r="Q21354" s="61" t="s">
        <v>30</v>
      </c>
    </row>
    <row r="21355" spans="8:17" x14ac:dyDescent="0.25">
      <c r="H21355" s="59">
        <v>82635</v>
      </c>
      <c r="I21355" s="59" t="s">
        <v>69</v>
      </c>
      <c r="J21355" s="59">
        <v>9162941</v>
      </c>
      <c r="K21355" s="59" t="s">
        <v>21790</v>
      </c>
      <c r="L21355" s="61" t="s">
        <v>113</v>
      </c>
      <c r="M21355" s="61">
        <f>VLOOKUP(H21355,zdroj!C:F,4,0)</f>
        <v>0</v>
      </c>
      <c r="N21355" s="61" t="str">
        <f t="shared" si="666"/>
        <v>katB</v>
      </c>
      <c r="P21355" s="73" t="str">
        <f t="shared" si="667"/>
        <v/>
      </c>
      <c r="Q21355" s="61" t="s">
        <v>30</v>
      </c>
    </row>
    <row r="21356" spans="8:17" x14ac:dyDescent="0.25">
      <c r="H21356" s="59">
        <v>82635</v>
      </c>
      <c r="I21356" s="59" t="s">
        <v>69</v>
      </c>
      <c r="J21356" s="59">
        <v>9162950</v>
      </c>
      <c r="K21356" s="59" t="s">
        <v>21791</v>
      </c>
      <c r="L21356" s="61" t="s">
        <v>113</v>
      </c>
      <c r="M21356" s="61">
        <f>VLOOKUP(H21356,zdroj!C:F,4,0)</f>
        <v>0</v>
      </c>
      <c r="N21356" s="61" t="str">
        <f t="shared" si="666"/>
        <v>katB</v>
      </c>
      <c r="P21356" s="73" t="str">
        <f t="shared" si="667"/>
        <v/>
      </c>
      <c r="Q21356" s="61" t="s">
        <v>30</v>
      </c>
    </row>
    <row r="21357" spans="8:17" x14ac:dyDescent="0.25">
      <c r="H21357" s="59">
        <v>82635</v>
      </c>
      <c r="I21357" s="59" t="s">
        <v>69</v>
      </c>
      <c r="J21357" s="59">
        <v>9162984</v>
      </c>
      <c r="K21357" s="59" t="s">
        <v>21792</v>
      </c>
      <c r="L21357" s="61" t="s">
        <v>113</v>
      </c>
      <c r="M21357" s="61">
        <f>VLOOKUP(H21357,zdroj!C:F,4,0)</f>
        <v>0</v>
      </c>
      <c r="N21357" s="61" t="str">
        <f t="shared" si="666"/>
        <v>katB</v>
      </c>
      <c r="P21357" s="73" t="str">
        <f t="shared" si="667"/>
        <v/>
      </c>
      <c r="Q21357" s="61" t="s">
        <v>30</v>
      </c>
    </row>
    <row r="21358" spans="8:17" x14ac:dyDescent="0.25">
      <c r="H21358" s="59">
        <v>82635</v>
      </c>
      <c r="I21358" s="59" t="s">
        <v>69</v>
      </c>
      <c r="J21358" s="59">
        <v>9162992</v>
      </c>
      <c r="K21358" s="59" t="s">
        <v>21793</v>
      </c>
      <c r="L21358" s="61" t="s">
        <v>113</v>
      </c>
      <c r="M21358" s="61">
        <f>VLOOKUP(H21358,zdroj!C:F,4,0)</f>
        <v>0</v>
      </c>
      <c r="N21358" s="61" t="str">
        <f t="shared" si="666"/>
        <v>katB</v>
      </c>
      <c r="P21358" s="73" t="str">
        <f t="shared" si="667"/>
        <v/>
      </c>
      <c r="Q21358" s="61" t="s">
        <v>30</v>
      </c>
    </row>
    <row r="21359" spans="8:17" x14ac:dyDescent="0.25">
      <c r="H21359" s="59">
        <v>82635</v>
      </c>
      <c r="I21359" s="59" t="s">
        <v>69</v>
      </c>
      <c r="J21359" s="59">
        <v>9163000</v>
      </c>
      <c r="K21359" s="59" t="s">
        <v>21794</v>
      </c>
      <c r="L21359" s="61" t="s">
        <v>113</v>
      </c>
      <c r="M21359" s="61">
        <f>VLOOKUP(H21359,zdroj!C:F,4,0)</f>
        <v>0</v>
      </c>
      <c r="N21359" s="61" t="str">
        <f t="shared" si="666"/>
        <v>katB</v>
      </c>
      <c r="P21359" s="73" t="str">
        <f t="shared" si="667"/>
        <v/>
      </c>
      <c r="Q21359" s="61" t="s">
        <v>30</v>
      </c>
    </row>
    <row r="21360" spans="8:17" x14ac:dyDescent="0.25">
      <c r="H21360" s="59">
        <v>82635</v>
      </c>
      <c r="I21360" s="59" t="s">
        <v>69</v>
      </c>
      <c r="J21360" s="59">
        <v>9163026</v>
      </c>
      <c r="K21360" s="59" t="s">
        <v>21795</v>
      </c>
      <c r="L21360" s="61" t="s">
        <v>113</v>
      </c>
      <c r="M21360" s="61">
        <f>VLOOKUP(H21360,zdroj!C:F,4,0)</f>
        <v>0</v>
      </c>
      <c r="N21360" s="61" t="str">
        <f t="shared" si="666"/>
        <v>katB</v>
      </c>
      <c r="P21360" s="73" t="str">
        <f t="shared" si="667"/>
        <v/>
      </c>
      <c r="Q21360" s="61" t="s">
        <v>30</v>
      </c>
    </row>
    <row r="21361" spans="8:17" x14ac:dyDescent="0.25">
      <c r="H21361" s="59">
        <v>82635</v>
      </c>
      <c r="I21361" s="59" t="s">
        <v>69</v>
      </c>
      <c r="J21361" s="59">
        <v>9163034</v>
      </c>
      <c r="K21361" s="59" t="s">
        <v>21796</v>
      </c>
      <c r="L21361" s="61" t="s">
        <v>113</v>
      </c>
      <c r="M21361" s="61">
        <f>VLOOKUP(H21361,zdroj!C:F,4,0)</f>
        <v>0</v>
      </c>
      <c r="N21361" s="61" t="str">
        <f t="shared" si="666"/>
        <v>katB</v>
      </c>
      <c r="P21361" s="73" t="str">
        <f t="shared" si="667"/>
        <v/>
      </c>
      <c r="Q21361" s="61" t="s">
        <v>30</v>
      </c>
    </row>
    <row r="21362" spans="8:17" x14ac:dyDescent="0.25">
      <c r="H21362" s="59">
        <v>82635</v>
      </c>
      <c r="I21362" s="59" t="s">
        <v>69</v>
      </c>
      <c r="J21362" s="59">
        <v>9163042</v>
      </c>
      <c r="K21362" s="59" t="s">
        <v>21797</v>
      </c>
      <c r="L21362" s="61" t="s">
        <v>113</v>
      </c>
      <c r="M21362" s="61">
        <f>VLOOKUP(H21362,zdroj!C:F,4,0)</f>
        <v>0</v>
      </c>
      <c r="N21362" s="61" t="str">
        <f t="shared" si="666"/>
        <v>katB</v>
      </c>
      <c r="P21362" s="73" t="str">
        <f t="shared" si="667"/>
        <v/>
      </c>
      <c r="Q21362" s="61" t="s">
        <v>30</v>
      </c>
    </row>
    <row r="21363" spans="8:17" x14ac:dyDescent="0.25">
      <c r="H21363" s="59">
        <v>82635</v>
      </c>
      <c r="I21363" s="59" t="s">
        <v>69</v>
      </c>
      <c r="J21363" s="59">
        <v>9163051</v>
      </c>
      <c r="K21363" s="59" t="s">
        <v>21798</v>
      </c>
      <c r="L21363" s="61" t="s">
        <v>113</v>
      </c>
      <c r="M21363" s="61">
        <f>VLOOKUP(H21363,zdroj!C:F,4,0)</f>
        <v>0</v>
      </c>
      <c r="N21363" s="61" t="str">
        <f t="shared" si="666"/>
        <v>katB</v>
      </c>
      <c r="P21363" s="73" t="str">
        <f t="shared" si="667"/>
        <v/>
      </c>
      <c r="Q21363" s="61" t="s">
        <v>30</v>
      </c>
    </row>
    <row r="21364" spans="8:17" x14ac:dyDescent="0.25">
      <c r="H21364" s="59">
        <v>82635</v>
      </c>
      <c r="I21364" s="59" t="s">
        <v>69</v>
      </c>
      <c r="J21364" s="59">
        <v>9163077</v>
      </c>
      <c r="K21364" s="59" t="s">
        <v>21799</v>
      </c>
      <c r="L21364" s="61" t="s">
        <v>113</v>
      </c>
      <c r="M21364" s="61">
        <f>VLOOKUP(H21364,zdroj!C:F,4,0)</f>
        <v>0</v>
      </c>
      <c r="N21364" s="61" t="str">
        <f t="shared" si="666"/>
        <v>katB</v>
      </c>
      <c r="P21364" s="73" t="str">
        <f t="shared" si="667"/>
        <v/>
      </c>
      <c r="Q21364" s="61" t="s">
        <v>30</v>
      </c>
    </row>
    <row r="21365" spans="8:17" x14ac:dyDescent="0.25">
      <c r="H21365" s="59">
        <v>82635</v>
      </c>
      <c r="I21365" s="59" t="s">
        <v>69</v>
      </c>
      <c r="J21365" s="59">
        <v>9163093</v>
      </c>
      <c r="K21365" s="59" t="s">
        <v>21800</v>
      </c>
      <c r="L21365" s="61" t="s">
        <v>113</v>
      </c>
      <c r="M21365" s="61">
        <f>VLOOKUP(H21365,zdroj!C:F,4,0)</f>
        <v>0</v>
      </c>
      <c r="N21365" s="61" t="str">
        <f t="shared" si="666"/>
        <v>katB</v>
      </c>
      <c r="P21365" s="73" t="str">
        <f t="shared" si="667"/>
        <v/>
      </c>
      <c r="Q21365" s="61" t="s">
        <v>30</v>
      </c>
    </row>
    <row r="21366" spans="8:17" x14ac:dyDescent="0.25">
      <c r="H21366" s="59">
        <v>82635</v>
      </c>
      <c r="I21366" s="59" t="s">
        <v>69</v>
      </c>
      <c r="J21366" s="59">
        <v>9163107</v>
      </c>
      <c r="K21366" s="59" t="s">
        <v>21801</v>
      </c>
      <c r="L21366" s="61" t="s">
        <v>113</v>
      </c>
      <c r="M21366" s="61">
        <f>VLOOKUP(H21366,zdroj!C:F,4,0)</f>
        <v>0</v>
      </c>
      <c r="N21366" s="61" t="str">
        <f t="shared" si="666"/>
        <v>katB</v>
      </c>
      <c r="P21366" s="73" t="str">
        <f t="shared" si="667"/>
        <v/>
      </c>
      <c r="Q21366" s="61" t="s">
        <v>30</v>
      </c>
    </row>
    <row r="21367" spans="8:17" x14ac:dyDescent="0.25">
      <c r="H21367" s="59">
        <v>82635</v>
      </c>
      <c r="I21367" s="59" t="s">
        <v>69</v>
      </c>
      <c r="J21367" s="59">
        <v>9163115</v>
      </c>
      <c r="K21367" s="59" t="s">
        <v>21802</v>
      </c>
      <c r="L21367" s="61" t="s">
        <v>113</v>
      </c>
      <c r="M21367" s="61">
        <f>VLOOKUP(H21367,zdroj!C:F,4,0)</f>
        <v>0</v>
      </c>
      <c r="N21367" s="61" t="str">
        <f t="shared" si="666"/>
        <v>katB</v>
      </c>
      <c r="P21367" s="73" t="str">
        <f t="shared" si="667"/>
        <v/>
      </c>
      <c r="Q21367" s="61" t="s">
        <v>30</v>
      </c>
    </row>
    <row r="21368" spans="8:17" x14ac:dyDescent="0.25">
      <c r="H21368" s="59">
        <v>82635</v>
      </c>
      <c r="I21368" s="59" t="s">
        <v>69</v>
      </c>
      <c r="J21368" s="59">
        <v>9163123</v>
      </c>
      <c r="K21368" s="59" t="s">
        <v>21803</v>
      </c>
      <c r="L21368" s="61" t="s">
        <v>113</v>
      </c>
      <c r="M21368" s="61">
        <f>VLOOKUP(H21368,zdroj!C:F,4,0)</f>
        <v>0</v>
      </c>
      <c r="N21368" s="61" t="str">
        <f t="shared" si="666"/>
        <v>katB</v>
      </c>
      <c r="P21368" s="73" t="str">
        <f t="shared" si="667"/>
        <v/>
      </c>
      <c r="Q21368" s="61" t="s">
        <v>30</v>
      </c>
    </row>
    <row r="21369" spans="8:17" x14ac:dyDescent="0.25">
      <c r="H21369" s="59">
        <v>82635</v>
      </c>
      <c r="I21369" s="59" t="s">
        <v>69</v>
      </c>
      <c r="J21369" s="59">
        <v>9163131</v>
      </c>
      <c r="K21369" s="59" t="s">
        <v>21804</v>
      </c>
      <c r="L21369" s="61" t="s">
        <v>113</v>
      </c>
      <c r="M21369" s="61">
        <f>VLOOKUP(H21369,zdroj!C:F,4,0)</f>
        <v>0</v>
      </c>
      <c r="N21369" s="61" t="str">
        <f t="shared" si="666"/>
        <v>katB</v>
      </c>
      <c r="P21369" s="73" t="str">
        <f t="shared" si="667"/>
        <v/>
      </c>
      <c r="Q21369" s="61" t="s">
        <v>30</v>
      </c>
    </row>
    <row r="21370" spans="8:17" x14ac:dyDescent="0.25">
      <c r="H21370" s="59">
        <v>82635</v>
      </c>
      <c r="I21370" s="59" t="s">
        <v>69</v>
      </c>
      <c r="J21370" s="59">
        <v>9163140</v>
      </c>
      <c r="K21370" s="59" t="s">
        <v>21805</v>
      </c>
      <c r="L21370" s="61" t="s">
        <v>113</v>
      </c>
      <c r="M21370" s="61">
        <f>VLOOKUP(H21370,zdroj!C:F,4,0)</f>
        <v>0</v>
      </c>
      <c r="N21370" s="61" t="str">
        <f t="shared" si="666"/>
        <v>katB</v>
      </c>
      <c r="P21370" s="73" t="str">
        <f t="shared" si="667"/>
        <v/>
      </c>
      <c r="Q21370" s="61" t="s">
        <v>30</v>
      </c>
    </row>
    <row r="21371" spans="8:17" x14ac:dyDescent="0.25">
      <c r="H21371" s="59">
        <v>82635</v>
      </c>
      <c r="I21371" s="59" t="s">
        <v>69</v>
      </c>
      <c r="J21371" s="59">
        <v>9163158</v>
      </c>
      <c r="K21371" s="59" t="s">
        <v>21806</v>
      </c>
      <c r="L21371" s="61" t="s">
        <v>113</v>
      </c>
      <c r="M21371" s="61">
        <f>VLOOKUP(H21371,zdroj!C:F,4,0)</f>
        <v>0</v>
      </c>
      <c r="N21371" s="61" t="str">
        <f t="shared" si="666"/>
        <v>katB</v>
      </c>
      <c r="P21371" s="73" t="str">
        <f t="shared" si="667"/>
        <v/>
      </c>
      <c r="Q21371" s="61" t="s">
        <v>30</v>
      </c>
    </row>
    <row r="21372" spans="8:17" x14ac:dyDescent="0.25">
      <c r="H21372" s="59">
        <v>82635</v>
      </c>
      <c r="I21372" s="59" t="s">
        <v>69</v>
      </c>
      <c r="J21372" s="59">
        <v>9163166</v>
      </c>
      <c r="K21372" s="59" t="s">
        <v>21807</v>
      </c>
      <c r="L21372" s="61" t="s">
        <v>113</v>
      </c>
      <c r="M21372" s="61">
        <f>VLOOKUP(H21372,zdroj!C:F,4,0)</f>
        <v>0</v>
      </c>
      <c r="N21372" s="61" t="str">
        <f t="shared" si="666"/>
        <v>katB</v>
      </c>
      <c r="P21372" s="73" t="str">
        <f t="shared" si="667"/>
        <v/>
      </c>
      <c r="Q21372" s="61" t="s">
        <v>30</v>
      </c>
    </row>
    <row r="21373" spans="8:17" x14ac:dyDescent="0.25">
      <c r="H21373" s="59">
        <v>82635</v>
      </c>
      <c r="I21373" s="59" t="s">
        <v>69</v>
      </c>
      <c r="J21373" s="59">
        <v>9163174</v>
      </c>
      <c r="K21373" s="59" t="s">
        <v>21808</v>
      </c>
      <c r="L21373" s="61" t="s">
        <v>113</v>
      </c>
      <c r="M21373" s="61">
        <f>VLOOKUP(H21373,zdroj!C:F,4,0)</f>
        <v>0</v>
      </c>
      <c r="N21373" s="61" t="str">
        <f t="shared" si="666"/>
        <v>katB</v>
      </c>
      <c r="P21373" s="73" t="str">
        <f t="shared" si="667"/>
        <v/>
      </c>
      <c r="Q21373" s="61" t="s">
        <v>30</v>
      </c>
    </row>
    <row r="21374" spans="8:17" x14ac:dyDescent="0.25">
      <c r="H21374" s="59">
        <v>82635</v>
      </c>
      <c r="I21374" s="59" t="s">
        <v>69</v>
      </c>
      <c r="J21374" s="59">
        <v>9163182</v>
      </c>
      <c r="K21374" s="59" t="s">
        <v>21809</v>
      </c>
      <c r="L21374" s="61" t="s">
        <v>113</v>
      </c>
      <c r="M21374" s="61">
        <f>VLOOKUP(H21374,zdroj!C:F,4,0)</f>
        <v>0</v>
      </c>
      <c r="N21374" s="61" t="str">
        <f t="shared" si="666"/>
        <v>katB</v>
      </c>
      <c r="P21374" s="73" t="str">
        <f t="shared" si="667"/>
        <v/>
      </c>
      <c r="Q21374" s="61" t="s">
        <v>30</v>
      </c>
    </row>
    <row r="21375" spans="8:17" x14ac:dyDescent="0.25">
      <c r="H21375" s="59">
        <v>82635</v>
      </c>
      <c r="I21375" s="59" t="s">
        <v>69</v>
      </c>
      <c r="J21375" s="59">
        <v>9163191</v>
      </c>
      <c r="K21375" s="59" t="s">
        <v>21810</v>
      </c>
      <c r="L21375" s="61" t="s">
        <v>113</v>
      </c>
      <c r="M21375" s="61">
        <f>VLOOKUP(H21375,zdroj!C:F,4,0)</f>
        <v>0</v>
      </c>
      <c r="N21375" s="61" t="str">
        <f t="shared" si="666"/>
        <v>katB</v>
      </c>
      <c r="P21375" s="73" t="str">
        <f t="shared" si="667"/>
        <v/>
      </c>
      <c r="Q21375" s="61" t="s">
        <v>30</v>
      </c>
    </row>
    <row r="21376" spans="8:17" x14ac:dyDescent="0.25">
      <c r="H21376" s="59">
        <v>82635</v>
      </c>
      <c r="I21376" s="59" t="s">
        <v>69</v>
      </c>
      <c r="J21376" s="59">
        <v>9163204</v>
      </c>
      <c r="K21376" s="59" t="s">
        <v>21811</v>
      </c>
      <c r="L21376" s="61" t="s">
        <v>113</v>
      </c>
      <c r="M21376" s="61">
        <f>VLOOKUP(H21376,zdroj!C:F,4,0)</f>
        <v>0</v>
      </c>
      <c r="N21376" s="61" t="str">
        <f t="shared" si="666"/>
        <v>katB</v>
      </c>
      <c r="P21376" s="73" t="str">
        <f t="shared" si="667"/>
        <v/>
      </c>
      <c r="Q21376" s="61" t="s">
        <v>30</v>
      </c>
    </row>
    <row r="21377" spans="8:17" x14ac:dyDescent="0.25">
      <c r="H21377" s="59">
        <v>82635</v>
      </c>
      <c r="I21377" s="59" t="s">
        <v>69</v>
      </c>
      <c r="J21377" s="59">
        <v>9163212</v>
      </c>
      <c r="K21377" s="59" t="s">
        <v>21812</v>
      </c>
      <c r="L21377" s="61" t="s">
        <v>113</v>
      </c>
      <c r="M21377" s="61">
        <f>VLOOKUP(H21377,zdroj!C:F,4,0)</f>
        <v>0</v>
      </c>
      <c r="N21377" s="61" t="str">
        <f t="shared" si="666"/>
        <v>katB</v>
      </c>
      <c r="P21377" s="73" t="str">
        <f t="shared" si="667"/>
        <v/>
      </c>
      <c r="Q21377" s="61" t="s">
        <v>30</v>
      </c>
    </row>
    <row r="21378" spans="8:17" x14ac:dyDescent="0.25">
      <c r="H21378" s="59">
        <v>82635</v>
      </c>
      <c r="I21378" s="59" t="s">
        <v>69</v>
      </c>
      <c r="J21378" s="59">
        <v>9163221</v>
      </c>
      <c r="K21378" s="59" t="s">
        <v>21813</v>
      </c>
      <c r="L21378" s="61" t="s">
        <v>113</v>
      </c>
      <c r="M21378" s="61">
        <f>VLOOKUP(H21378,zdroj!C:F,4,0)</f>
        <v>0</v>
      </c>
      <c r="N21378" s="61" t="str">
        <f t="shared" si="666"/>
        <v>katB</v>
      </c>
      <c r="P21378" s="73" t="str">
        <f t="shared" si="667"/>
        <v/>
      </c>
      <c r="Q21378" s="61" t="s">
        <v>30</v>
      </c>
    </row>
    <row r="21379" spans="8:17" x14ac:dyDescent="0.25">
      <c r="H21379" s="59">
        <v>82635</v>
      </c>
      <c r="I21379" s="59" t="s">
        <v>69</v>
      </c>
      <c r="J21379" s="59">
        <v>9163239</v>
      </c>
      <c r="K21379" s="59" t="s">
        <v>21814</v>
      </c>
      <c r="L21379" s="61" t="s">
        <v>81</v>
      </c>
      <c r="M21379" s="61">
        <f>VLOOKUP(H21379,zdroj!C:F,4,0)</f>
        <v>0</v>
      </c>
      <c r="N21379" s="61" t="str">
        <f t="shared" si="666"/>
        <v>-</v>
      </c>
      <c r="P21379" s="73" t="str">
        <f t="shared" si="667"/>
        <v/>
      </c>
      <c r="Q21379" s="61" t="s">
        <v>86</v>
      </c>
    </row>
    <row r="21380" spans="8:17" x14ac:dyDescent="0.25">
      <c r="H21380" s="59">
        <v>82635</v>
      </c>
      <c r="I21380" s="59" t="s">
        <v>69</v>
      </c>
      <c r="J21380" s="59">
        <v>9163255</v>
      </c>
      <c r="K21380" s="59" t="s">
        <v>21815</v>
      </c>
      <c r="L21380" s="61" t="s">
        <v>81</v>
      </c>
      <c r="M21380" s="61">
        <f>VLOOKUP(H21380,zdroj!C:F,4,0)</f>
        <v>0</v>
      </c>
      <c r="N21380" s="61" t="str">
        <f t="shared" si="666"/>
        <v>-</v>
      </c>
      <c r="P21380" s="73" t="str">
        <f t="shared" si="667"/>
        <v/>
      </c>
      <c r="Q21380" s="61" t="s">
        <v>86</v>
      </c>
    </row>
    <row r="21381" spans="8:17" x14ac:dyDescent="0.25">
      <c r="H21381" s="59">
        <v>82635</v>
      </c>
      <c r="I21381" s="59" t="s">
        <v>69</v>
      </c>
      <c r="J21381" s="59">
        <v>9163263</v>
      </c>
      <c r="K21381" s="59" t="s">
        <v>21816</v>
      </c>
      <c r="L21381" s="61" t="s">
        <v>81</v>
      </c>
      <c r="M21381" s="61">
        <f>VLOOKUP(H21381,zdroj!C:F,4,0)</f>
        <v>0</v>
      </c>
      <c r="N21381" s="61" t="str">
        <f t="shared" si="666"/>
        <v>-</v>
      </c>
      <c r="P21381" s="73" t="str">
        <f t="shared" si="667"/>
        <v/>
      </c>
      <c r="Q21381" s="61" t="s">
        <v>86</v>
      </c>
    </row>
    <row r="21382" spans="8:17" x14ac:dyDescent="0.25">
      <c r="H21382" s="59">
        <v>82635</v>
      </c>
      <c r="I21382" s="59" t="s">
        <v>69</v>
      </c>
      <c r="J21382" s="59">
        <v>26058928</v>
      </c>
      <c r="K21382" s="59" t="s">
        <v>21817</v>
      </c>
      <c r="L21382" s="61" t="s">
        <v>81</v>
      </c>
      <c r="M21382" s="61">
        <f>VLOOKUP(H21382,zdroj!C:F,4,0)</f>
        <v>0</v>
      </c>
      <c r="N21382" s="61" t="str">
        <f t="shared" si="666"/>
        <v>-</v>
      </c>
      <c r="P21382" s="73" t="str">
        <f t="shared" si="667"/>
        <v/>
      </c>
      <c r="Q21382" s="61" t="s">
        <v>86</v>
      </c>
    </row>
    <row r="21383" spans="8:17" x14ac:dyDescent="0.25">
      <c r="H21383" s="59">
        <v>82635</v>
      </c>
      <c r="I21383" s="59" t="s">
        <v>69</v>
      </c>
      <c r="J21383" s="59">
        <v>26674637</v>
      </c>
      <c r="K21383" s="59" t="s">
        <v>21818</v>
      </c>
      <c r="L21383" s="61" t="s">
        <v>113</v>
      </c>
      <c r="M21383" s="61">
        <f>VLOOKUP(H21383,zdroj!C:F,4,0)</f>
        <v>0</v>
      </c>
      <c r="N21383" s="61" t="str">
        <f t="shared" ref="N21383:N21446" si="668">IF(M21383="A",IF(L21383="katA","katB",L21383),L21383)</f>
        <v>katB</v>
      </c>
      <c r="P21383" s="73" t="str">
        <f t="shared" ref="P21383:P21446" si="669">IF(O21383="A",1,"")</f>
        <v/>
      </c>
      <c r="Q21383" s="61" t="s">
        <v>30</v>
      </c>
    </row>
    <row r="21384" spans="8:17" x14ac:dyDescent="0.25">
      <c r="H21384" s="59">
        <v>82635</v>
      </c>
      <c r="I21384" s="59" t="s">
        <v>69</v>
      </c>
      <c r="J21384" s="59">
        <v>40066789</v>
      </c>
      <c r="K21384" s="59" t="s">
        <v>21819</v>
      </c>
      <c r="L21384" s="61" t="s">
        <v>113</v>
      </c>
      <c r="M21384" s="61">
        <f>VLOOKUP(H21384,zdroj!C:F,4,0)</f>
        <v>0</v>
      </c>
      <c r="N21384" s="61" t="str">
        <f t="shared" si="668"/>
        <v>katB</v>
      </c>
      <c r="P21384" s="73" t="str">
        <f t="shared" si="669"/>
        <v/>
      </c>
      <c r="Q21384" s="61" t="s">
        <v>30</v>
      </c>
    </row>
    <row r="21385" spans="8:17" x14ac:dyDescent="0.25">
      <c r="H21385" s="59">
        <v>82635</v>
      </c>
      <c r="I21385" s="59" t="s">
        <v>69</v>
      </c>
      <c r="J21385" s="59">
        <v>42209021</v>
      </c>
      <c r="K21385" s="59" t="s">
        <v>21820</v>
      </c>
      <c r="L21385" s="61" t="s">
        <v>81</v>
      </c>
      <c r="M21385" s="61">
        <f>VLOOKUP(H21385,zdroj!C:F,4,0)</f>
        <v>0</v>
      </c>
      <c r="N21385" s="61" t="str">
        <f t="shared" si="668"/>
        <v>-</v>
      </c>
      <c r="P21385" s="73" t="str">
        <f t="shared" si="669"/>
        <v/>
      </c>
      <c r="Q21385" s="61" t="s">
        <v>86</v>
      </c>
    </row>
    <row r="21386" spans="8:17" x14ac:dyDescent="0.25">
      <c r="H21386" s="59">
        <v>82635</v>
      </c>
      <c r="I21386" s="59" t="s">
        <v>69</v>
      </c>
      <c r="J21386" s="59">
        <v>42220611</v>
      </c>
      <c r="K21386" s="59" t="s">
        <v>21821</v>
      </c>
      <c r="L21386" s="61" t="s">
        <v>113</v>
      </c>
      <c r="M21386" s="61">
        <f>VLOOKUP(H21386,zdroj!C:F,4,0)</f>
        <v>0</v>
      </c>
      <c r="N21386" s="61" t="str">
        <f t="shared" si="668"/>
        <v>katB</v>
      </c>
      <c r="P21386" s="73" t="str">
        <f t="shared" si="669"/>
        <v/>
      </c>
      <c r="Q21386" s="61" t="s">
        <v>30</v>
      </c>
    </row>
    <row r="21387" spans="8:17" x14ac:dyDescent="0.25">
      <c r="H21387" s="59">
        <v>82635</v>
      </c>
      <c r="I21387" s="59" t="s">
        <v>69</v>
      </c>
      <c r="J21387" s="59">
        <v>81352492</v>
      </c>
      <c r="K21387" s="59" t="s">
        <v>21822</v>
      </c>
      <c r="L21387" s="61" t="s">
        <v>113</v>
      </c>
      <c r="M21387" s="61">
        <f>VLOOKUP(H21387,zdroj!C:F,4,0)</f>
        <v>0</v>
      </c>
      <c r="N21387" s="61" t="str">
        <f t="shared" si="668"/>
        <v>katB</v>
      </c>
      <c r="P21387" s="73" t="str">
        <f t="shared" si="669"/>
        <v/>
      </c>
      <c r="Q21387" s="61" t="s">
        <v>30</v>
      </c>
    </row>
    <row r="21388" spans="8:17" x14ac:dyDescent="0.25">
      <c r="H21388" s="59">
        <v>101877</v>
      </c>
      <c r="I21388" s="59" t="s">
        <v>69</v>
      </c>
      <c r="J21388" s="59">
        <v>9176756</v>
      </c>
      <c r="K21388" s="59" t="s">
        <v>21823</v>
      </c>
      <c r="L21388" s="61" t="s">
        <v>113</v>
      </c>
      <c r="M21388" s="61">
        <f>VLOOKUP(H21388,zdroj!C:F,4,0)</f>
        <v>0</v>
      </c>
      <c r="N21388" s="61" t="str">
        <f t="shared" si="668"/>
        <v>katB</v>
      </c>
      <c r="P21388" s="73" t="str">
        <f t="shared" si="669"/>
        <v/>
      </c>
      <c r="Q21388" s="61" t="s">
        <v>30</v>
      </c>
    </row>
    <row r="21389" spans="8:17" x14ac:dyDescent="0.25">
      <c r="H21389" s="59">
        <v>101877</v>
      </c>
      <c r="I21389" s="59" t="s">
        <v>69</v>
      </c>
      <c r="J21389" s="59">
        <v>9176764</v>
      </c>
      <c r="K21389" s="59" t="s">
        <v>21824</v>
      </c>
      <c r="L21389" s="61" t="s">
        <v>113</v>
      </c>
      <c r="M21389" s="61">
        <f>VLOOKUP(H21389,zdroj!C:F,4,0)</f>
        <v>0</v>
      </c>
      <c r="N21389" s="61" t="str">
        <f t="shared" si="668"/>
        <v>katB</v>
      </c>
      <c r="P21389" s="73" t="str">
        <f t="shared" si="669"/>
        <v/>
      </c>
      <c r="Q21389" s="61" t="s">
        <v>30</v>
      </c>
    </row>
    <row r="21390" spans="8:17" x14ac:dyDescent="0.25">
      <c r="H21390" s="59">
        <v>101877</v>
      </c>
      <c r="I21390" s="59" t="s">
        <v>69</v>
      </c>
      <c r="J21390" s="59">
        <v>9176772</v>
      </c>
      <c r="K21390" s="59" t="s">
        <v>21825</v>
      </c>
      <c r="L21390" s="61" t="s">
        <v>113</v>
      </c>
      <c r="M21390" s="61">
        <f>VLOOKUP(H21390,zdroj!C:F,4,0)</f>
        <v>0</v>
      </c>
      <c r="N21390" s="61" t="str">
        <f t="shared" si="668"/>
        <v>katB</v>
      </c>
      <c r="P21390" s="73" t="str">
        <f t="shared" si="669"/>
        <v/>
      </c>
      <c r="Q21390" s="61" t="s">
        <v>30</v>
      </c>
    </row>
    <row r="21391" spans="8:17" x14ac:dyDescent="0.25">
      <c r="H21391" s="59">
        <v>101877</v>
      </c>
      <c r="I21391" s="59" t="s">
        <v>69</v>
      </c>
      <c r="J21391" s="59">
        <v>9176781</v>
      </c>
      <c r="K21391" s="59" t="s">
        <v>21826</v>
      </c>
      <c r="L21391" s="61" t="s">
        <v>113</v>
      </c>
      <c r="M21391" s="61">
        <f>VLOOKUP(H21391,zdroj!C:F,4,0)</f>
        <v>0</v>
      </c>
      <c r="N21391" s="61" t="str">
        <f t="shared" si="668"/>
        <v>katB</v>
      </c>
      <c r="P21391" s="73" t="str">
        <f t="shared" si="669"/>
        <v/>
      </c>
      <c r="Q21391" s="61" t="s">
        <v>30</v>
      </c>
    </row>
    <row r="21392" spans="8:17" x14ac:dyDescent="0.25">
      <c r="H21392" s="59">
        <v>101877</v>
      </c>
      <c r="I21392" s="59" t="s">
        <v>69</v>
      </c>
      <c r="J21392" s="59">
        <v>9176799</v>
      </c>
      <c r="K21392" s="59" t="s">
        <v>21827</v>
      </c>
      <c r="L21392" s="61" t="s">
        <v>113</v>
      </c>
      <c r="M21392" s="61">
        <f>VLOOKUP(H21392,zdroj!C:F,4,0)</f>
        <v>0</v>
      </c>
      <c r="N21392" s="61" t="str">
        <f t="shared" si="668"/>
        <v>katB</v>
      </c>
      <c r="P21392" s="73" t="str">
        <f t="shared" si="669"/>
        <v/>
      </c>
      <c r="Q21392" s="61" t="s">
        <v>30</v>
      </c>
    </row>
    <row r="21393" spans="8:17" x14ac:dyDescent="0.25">
      <c r="H21393" s="59">
        <v>101877</v>
      </c>
      <c r="I21393" s="59" t="s">
        <v>69</v>
      </c>
      <c r="J21393" s="59">
        <v>9176802</v>
      </c>
      <c r="K21393" s="59" t="s">
        <v>21828</v>
      </c>
      <c r="L21393" s="61" t="s">
        <v>113</v>
      </c>
      <c r="M21393" s="61">
        <f>VLOOKUP(H21393,zdroj!C:F,4,0)</f>
        <v>0</v>
      </c>
      <c r="N21393" s="61" t="str">
        <f t="shared" si="668"/>
        <v>katB</v>
      </c>
      <c r="P21393" s="73" t="str">
        <f t="shared" si="669"/>
        <v/>
      </c>
      <c r="Q21393" s="61" t="s">
        <v>30</v>
      </c>
    </row>
    <row r="21394" spans="8:17" x14ac:dyDescent="0.25">
      <c r="H21394" s="59">
        <v>101877</v>
      </c>
      <c r="I21394" s="59" t="s">
        <v>69</v>
      </c>
      <c r="J21394" s="59">
        <v>9176811</v>
      </c>
      <c r="K21394" s="59" t="s">
        <v>21829</v>
      </c>
      <c r="L21394" s="61" t="s">
        <v>113</v>
      </c>
      <c r="M21394" s="61">
        <f>VLOOKUP(H21394,zdroj!C:F,4,0)</f>
        <v>0</v>
      </c>
      <c r="N21394" s="61" t="str">
        <f t="shared" si="668"/>
        <v>katB</v>
      </c>
      <c r="P21394" s="73" t="str">
        <f t="shared" si="669"/>
        <v/>
      </c>
      <c r="Q21394" s="61" t="s">
        <v>30</v>
      </c>
    </row>
    <row r="21395" spans="8:17" x14ac:dyDescent="0.25">
      <c r="H21395" s="59">
        <v>101877</v>
      </c>
      <c r="I21395" s="59" t="s">
        <v>69</v>
      </c>
      <c r="J21395" s="59">
        <v>9176829</v>
      </c>
      <c r="K21395" s="59" t="s">
        <v>21830</v>
      </c>
      <c r="L21395" s="61" t="s">
        <v>113</v>
      </c>
      <c r="M21395" s="61">
        <f>VLOOKUP(H21395,zdroj!C:F,4,0)</f>
        <v>0</v>
      </c>
      <c r="N21395" s="61" t="str">
        <f t="shared" si="668"/>
        <v>katB</v>
      </c>
      <c r="P21395" s="73" t="str">
        <f t="shared" si="669"/>
        <v/>
      </c>
      <c r="Q21395" s="61" t="s">
        <v>30</v>
      </c>
    </row>
    <row r="21396" spans="8:17" x14ac:dyDescent="0.25">
      <c r="H21396" s="59">
        <v>101877</v>
      </c>
      <c r="I21396" s="59" t="s">
        <v>69</v>
      </c>
      <c r="J21396" s="59">
        <v>9176837</v>
      </c>
      <c r="K21396" s="59" t="s">
        <v>21831</v>
      </c>
      <c r="L21396" s="61" t="s">
        <v>113</v>
      </c>
      <c r="M21396" s="61">
        <f>VLOOKUP(H21396,zdroj!C:F,4,0)</f>
        <v>0</v>
      </c>
      <c r="N21396" s="61" t="str">
        <f t="shared" si="668"/>
        <v>katB</v>
      </c>
      <c r="P21396" s="73" t="str">
        <f t="shared" si="669"/>
        <v/>
      </c>
      <c r="Q21396" s="61" t="s">
        <v>30</v>
      </c>
    </row>
    <row r="21397" spans="8:17" x14ac:dyDescent="0.25">
      <c r="H21397" s="59">
        <v>101877</v>
      </c>
      <c r="I21397" s="59" t="s">
        <v>69</v>
      </c>
      <c r="J21397" s="59">
        <v>9176845</v>
      </c>
      <c r="K21397" s="59" t="s">
        <v>21832</v>
      </c>
      <c r="L21397" s="61" t="s">
        <v>113</v>
      </c>
      <c r="M21397" s="61">
        <f>VLOOKUP(H21397,zdroj!C:F,4,0)</f>
        <v>0</v>
      </c>
      <c r="N21397" s="61" t="str">
        <f t="shared" si="668"/>
        <v>katB</v>
      </c>
      <c r="P21397" s="73" t="str">
        <f t="shared" si="669"/>
        <v/>
      </c>
      <c r="Q21397" s="61" t="s">
        <v>30</v>
      </c>
    </row>
    <row r="21398" spans="8:17" x14ac:dyDescent="0.25">
      <c r="H21398" s="59">
        <v>101877</v>
      </c>
      <c r="I21398" s="59" t="s">
        <v>69</v>
      </c>
      <c r="J21398" s="59">
        <v>9176853</v>
      </c>
      <c r="K21398" s="59" t="s">
        <v>21833</v>
      </c>
      <c r="L21398" s="61" t="s">
        <v>113</v>
      </c>
      <c r="M21398" s="61">
        <f>VLOOKUP(H21398,zdroj!C:F,4,0)</f>
        <v>0</v>
      </c>
      <c r="N21398" s="61" t="str">
        <f t="shared" si="668"/>
        <v>katB</v>
      </c>
      <c r="P21398" s="73" t="str">
        <f t="shared" si="669"/>
        <v/>
      </c>
      <c r="Q21398" s="61" t="s">
        <v>30</v>
      </c>
    </row>
    <row r="21399" spans="8:17" x14ac:dyDescent="0.25">
      <c r="H21399" s="59">
        <v>101877</v>
      </c>
      <c r="I21399" s="59" t="s">
        <v>69</v>
      </c>
      <c r="J21399" s="59">
        <v>9176861</v>
      </c>
      <c r="K21399" s="59" t="s">
        <v>21834</v>
      </c>
      <c r="L21399" s="61" t="s">
        <v>113</v>
      </c>
      <c r="M21399" s="61">
        <f>VLOOKUP(H21399,zdroj!C:F,4,0)</f>
        <v>0</v>
      </c>
      <c r="N21399" s="61" t="str">
        <f t="shared" si="668"/>
        <v>katB</v>
      </c>
      <c r="P21399" s="73" t="str">
        <f t="shared" si="669"/>
        <v/>
      </c>
      <c r="Q21399" s="61" t="s">
        <v>30</v>
      </c>
    </row>
    <row r="21400" spans="8:17" x14ac:dyDescent="0.25">
      <c r="H21400" s="59">
        <v>101877</v>
      </c>
      <c r="I21400" s="59" t="s">
        <v>69</v>
      </c>
      <c r="J21400" s="59">
        <v>9176870</v>
      </c>
      <c r="K21400" s="59" t="s">
        <v>21835</v>
      </c>
      <c r="L21400" s="61" t="s">
        <v>113</v>
      </c>
      <c r="M21400" s="61">
        <f>VLOOKUP(H21400,zdroj!C:F,4,0)</f>
        <v>0</v>
      </c>
      <c r="N21400" s="61" t="str">
        <f t="shared" si="668"/>
        <v>katB</v>
      </c>
      <c r="P21400" s="73" t="str">
        <f t="shared" si="669"/>
        <v/>
      </c>
      <c r="Q21400" s="61" t="s">
        <v>30</v>
      </c>
    </row>
    <row r="21401" spans="8:17" x14ac:dyDescent="0.25">
      <c r="H21401" s="59">
        <v>101877</v>
      </c>
      <c r="I21401" s="59" t="s">
        <v>69</v>
      </c>
      <c r="J21401" s="59">
        <v>9176888</v>
      </c>
      <c r="K21401" s="59" t="s">
        <v>21836</v>
      </c>
      <c r="L21401" s="61" t="s">
        <v>113</v>
      </c>
      <c r="M21401" s="61">
        <f>VLOOKUP(H21401,zdroj!C:F,4,0)</f>
        <v>0</v>
      </c>
      <c r="N21401" s="61" t="str">
        <f t="shared" si="668"/>
        <v>katB</v>
      </c>
      <c r="P21401" s="73" t="str">
        <f t="shared" si="669"/>
        <v/>
      </c>
      <c r="Q21401" s="61" t="s">
        <v>30</v>
      </c>
    </row>
    <row r="21402" spans="8:17" x14ac:dyDescent="0.25">
      <c r="H21402" s="59">
        <v>101877</v>
      </c>
      <c r="I21402" s="59" t="s">
        <v>69</v>
      </c>
      <c r="J21402" s="59">
        <v>9176900</v>
      </c>
      <c r="K21402" s="59" t="s">
        <v>21837</v>
      </c>
      <c r="L21402" s="61" t="s">
        <v>113</v>
      </c>
      <c r="M21402" s="61">
        <f>VLOOKUP(H21402,zdroj!C:F,4,0)</f>
        <v>0</v>
      </c>
      <c r="N21402" s="61" t="str">
        <f t="shared" si="668"/>
        <v>katB</v>
      </c>
      <c r="P21402" s="73" t="str">
        <f t="shared" si="669"/>
        <v/>
      </c>
      <c r="Q21402" s="61" t="s">
        <v>30</v>
      </c>
    </row>
    <row r="21403" spans="8:17" x14ac:dyDescent="0.25">
      <c r="H21403" s="59">
        <v>101877</v>
      </c>
      <c r="I21403" s="59" t="s">
        <v>69</v>
      </c>
      <c r="J21403" s="59">
        <v>9176918</v>
      </c>
      <c r="K21403" s="59" t="s">
        <v>21838</v>
      </c>
      <c r="L21403" s="61" t="s">
        <v>113</v>
      </c>
      <c r="M21403" s="61">
        <f>VLOOKUP(H21403,zdroj!C:F,4,0)</f>
        <v>0</v>
      </c>
      <c r="N21403" s="61" t="str">
        <f t="shared" si="668"/>
        <v>katB</v>
      </c>
      <c r="P21403" s="73" t="str">
        <f t="shared" si="669"/>
        <v/>
      </c>
      <c r="Q21403" s="61" t="s">
        <v>30</v>
      </c>
    </row>
    <row r="21404" spans="8:17" x14ac:dyDescent="0.25">
      <c r="H21404" s="59">
        <v>101877</v>
      </c>
      <c r="I21404" s="59" t="s">
        <v>69</v>
      </c>
      <c r="J21404" s="59">
        <v>9176926</v>
      </c>
      <c r="K21404" s="59" t="s">
        <v>21839</v>
      </c>
      <c r="L21404" s="61" t="s">
        <v>113</v>
      </c>
      <c r="M21404" s="61">
        <f>VLOOKUP(H21404,zdroj!C:F,4,0)</f>
        <v>0</v>
      </c>
      <c r="N21404" s="61" t="str">
        <f t="shared" si="668"/>
        <v>katB</v>
      </c>
      <c r="P21404" s="73" t="str">
        <f t="shared" si="669"/>
        <v/>
      </c>
      <c r="Q21404" s="61" t="s">
        <v>30</v>
      </c>
    </row>
    <row r="21405" spans="8:17" x14ac:dyDescent="0.25">
      <c r="H21405" s="59">
        <v>101877</v>
      </c>
      <c r="I21405" s="59" t="s">
        <v>69</v>
      </c>
      <c r="J21405" s="59">
        <v>9176934</v>
      </c>
      <c r="K21405" s="59" t="s">
        <v>21840</v>
      </c>
      <c r="L21405" s="61" t="s">
        <v>113</v>
      </c>
      <c r="M21405" s="61">
        <f>VLOOKUP(H21405,zdroj!C:F,4,0)</f>
        <v>0</v>
      </c>
      <c r="N21405" s="61" t="str">
        <f t="shared" si="668"/>
        <v>katB</v>
      </c>
      <c r="P21405" s="73" t="str">
        <f t="shared" si="669"/>
        <v/>
      </c>
      <c r="Q21405" s="61" t="s">
        <v>30</v>
      </c>
    </row>
    <row r="21406" spans="8:17" x14ac:dyDescent="0.25">
      <c r="H21406" s="59">
        <v>101877</v>
      </c>
      <c r="I21406" s="59" t="s">
        <v>69</v>
      </c>
      <c r="J21406" s="59">
        <v>9176942</v>
      </c>
      <c r="K21406" s="59" t="s">
        <v>21841</v>
      </c>
      <c r="L21406" s="61" t="s">
        <v>113</v>
      </c>
      <c r="M21406" s="61">
        <f>VLOOKUP(H21406,zdroj!C:F,4,0)</f>
        <v>0</v>
      </c>
      <c r="N21406" s="61" t="str">
        <f t="shared" si="668"/>
        <v>katB</v>
      </c>
      <c r="P21406" s="73" t="str">
        <f t="shared" si="669"/>
        <v/>
      </c>
      <c r="Q21406" s="61" t="s">
        <v>30</v>
      </c>
    </row>
    <row r="21407" spans="8:17" x14ac:dyDescent="0.25">
      <c r="H21407" s="59">
        <v>101877</v>
      </c>
      <c r="I21407" s="59" t="s">
        <v>69</v>
      </c>
      <c r="J21407" s="59">
        <v>9176969</v>
      </c>
      <c r="K21407" s="59" t="s">
        <v>21842</v>
      </c>
      <c r="L21407" s="61" t="s">
        <v>81</v>
      </c>
      <c r="M21407" s="61">
        <f>VLOOKUP(H21407,zdroj!C:F,4,0)</f>
        <v>0</v>
      </c>
      <c r="N21407" s="61" t="str">
        <f t="shared" si="668"/>
        <v>-</v>
      </c>
      <c r="P21407" s="73" t="str">
        <f t="shared" si="669"/>
        <v/>
      </c>
      <c r="Q21407" s="61" t="s">
        <v>86</v>
      </c>
    </row>
    <row r="21408" spans="8:17" x14ac:dyDescent="0.25">
      <c r="H21408" s="59">
        <v>101877</v>
      </c>
      <c r="I21408" s="59" t="s">
        <v>69</v>
      </c>
      <c r="J21408" s="59">
        <v>9176985</v>
      </c>
      <c r="K21408" s="59" t="s">
        <v>21843</v>
      </c>
      <c r="L21408" s="61" t="s">
        <v>81</v>
      </c>
      <c r="M21408" s="61">
        <f>VLOOKUP(H21408,zdroj!C:F,4,0)</f>
        <v>0</v>
      </c>
      <c r="N21408" s="61" t="str">
        <f t="shared" si="668"/>
        <v>-</v>
      </c>
      <c r="P21408" s="73" t="str">
        <f t="shared" si="669"/>
        <v/>
      </c>
      <c r="Q21408" s="61" t="s">
        <v>86</v>
      </c>
    </row>
    <row r="21409" spans="8:17" x14ac:dyDescent="0.25">
      <c r="H21409" s="59">
        <v>101877</v>
      </c>
      <c r="I21409" s="59" t="s">
        <v>69</v>
      </c>
      <c r="J21409" s="59">
        <v>9177001</v>
      </c>
      <c r="K21409" s="59" t="s">
        <v>21844</v>
      </c>
      <c r="L21409" s="61" t="s">
        <v>81</v>
      </c>
      <c r="M21409" s="61">
        <f>VLOOKUP(H21409,zdroj!C:F,4,0)</f>
        <v>0</v>
      </c>
      <c r="N21409" s="61" t="str">
        <f t="shared" si="668"/>
        <v>-</v>
      </c>
      <c r="P21409" s="73" t="str">
        <f t="shared" si="669"/>
        <v/>
      </c>
      <c r="Q21409" s="61" t="s">
        <v>86</v>
      </c>
    </row>
    <row r="21410" spans="8:17" x14ac:dyDescent="0.25">
      <c r="H21410" s="59">
        <v>101877</v>
      </c>
      <c r="I21410" s="59" t="s">
        <v>69</v>
      </c>
      <c r="J21410" s="59">
        <v>9177019</v>
      </c>
      <c r="K21410" s="59" t="s">
        <v>21845</v>
      </c>
      <c r="L21410" s="61" t="s">
        <v>81</v>
      </c>
      <c r="M21410" s="61">
        <f>VLOOKUP(H21410,zdroj!C:F,4,0)</f>
        <v>0</v>
      </c>
      <c r="N21410" s="61" t="str">
        <f t="shared" si="668"/>
        <v>-</v>
      </c>
      <c r="P21410" s="73" t="str">
        <f t="shared" si="669"/>
        <v/>
      </c>
      <c r="Q21410" s="61" t="s">
        <v>86</v>
      </c>
    </row>
    <row r="21411" spans="8:17" x14ac:dyDescent="0.25">
      <c r="H21411" s="59">
        <v>101877</v>
      </c>
      <c r="I21411" s="59" t="s">
        <v>69</v>
      </c>
      <c r="J21411" s="59">
        <v>9177043</v>
      </c>
      <c r="K21411" s="59" t="s">
        <v>21846</v>
      </c>
      <c r="L21411" s="61" t="s">
        <v>81</v>
      </c>
      <c r="M21411" s="61">
        <f>VLOOKUP(H21411,zdroj!C:F,4,0)</f>
        <v>0</v>
      </c>
      <c r="N21411" s="61" t="str">
        <f t="shared" si="668"/>
        <v>-</v>
      </c>
      <c r="P21411" s="73" t="str">
        <f t="shared" si="669"/>
        <v/>
      </c>
      <c r="Q21411" s="61" t="s">
        <v>86</v>
      </c>
    </row>
    <row r="21412" spans="8:17" x14ac:dyDescent="0.25">
      <c r="H21412" s="59">
        <v>101877</v>
      </c>
      <c r="I21412" s="59" t="s">
        <v>69</v>
      </c>
      <c r="J21412" s="59">
        <v>9177094</v>
      </c>
      <c r="K21412" s="59" t="s">
        <v>21847</v>
      </c>
      <c r="L21412" s="61" t="s">
        <v>81</v>
      </c>
      <c r="M21412" s="61">
        <f>VLOOKUP(H21412,zdroj!C:F,4,0)</f>
        <v>0</v>
      </c>
      <c r="N21412" s="61" t="str">
        <f t="shared" si="668"/>
        <v>-</v>
      </c>
      <c r="P21412" s="73" t="str">
        <f t="shared" si="669"/>
        <v/>
      </c>
      <c r="Q21412" s="61" t="s">
        <v>86</v>
      </c>
    </row>
    <row r="21413" spans="8:17" x14ac:dyDescent="0.25">
      <c r="H21413" s="59">
        <v>101877</v>
      </c>
      <c r="I21413" s="59" t="s">
        <v>69</v>
      </c>
      <c r="J21413" s="59">
        <v>26902745</v>
      </c>
      <c r="K21413" s="59" t="s">
        <v>21848</v>
      </c>
      <c r="L21413" s="61" t="s">
        <v>113</v>
      </c>
      <c r="M21413" s="61">
        <f>VLOOKUP(H21413,zdroj!C:F,4,0)</f>
        <v>0</v>
      </c>
      <c r="N21413" s="61" t="str">
        <f t="shared" si="668"/>
        <v>katB</v>
      </c>
      <c r="P21413" s="73" t="str">
        <f t="shared" si="669"/>
        <v/>
      </c>
      <c r="Q21413" s="61" t="s">
        <v>30</v>
      </c>
    </row>
    <row r="21414" spans="8:17" x14ac:dyDescent="0.25">
      <c r="H21414" s="59">
        <v>101877</v>
      </c>
      <c r="I21414" s="59" t="s">
        <v>69</v>
      </c>
      <c r="J21414" s="59">
        <v>26902753</v>
      </c>
      <c r="K21414" s="59" t="s">
        <v>21849</v>
      </c>
      <c r="L21414" s="61" t="s">
        <v>81</v>
      </c>
      <c r="M21414" s="61">
        <f>VLOOKUP(H21414,zdroj!C:F,4,0)</f>
        <v>0</v>
      </c>
      <c r="N21414" s="61" t="str">
        <f t="shared" si="668"/>
        <v>-</v>
      </c>
      <c r="P21414" s="73" t="str">
        <f t="shared" si="669"/>
        <v/>
      </c>
      <c r="Q21414" s="61" t="s">
        <v>86</v>
      </c>
    </row>
    <row r="21415" spans="8:17" x14ac:dyDescent="0.25">
      <c r="H21415" s="59">
        <v>101877</v>
      </c>
      <c r="I21415" s="59" t="s">
        <v>69</v>
      </c>
      <c r="J21415" s="59">
        <v>27180182</v>
      </c>
      <c r="K21415" s="59" t="s">
        <v>21850</v>
      </c>
      <c r="L21415" s="61" t="s">
        <v>113</v>
      </c>
      <c r="M21415" s="61">
        <f>VLOOKUP(H21415,zdroj!C:F,4,0)</f>
        <v>0</v>
      </c>
      <c r="N21415" s="61" t="str">
        <f t="shared" si="668"/>
        <v>katB</v>
      </c>
      <c r="P21415" s="73" t="str">
        <f t="shared" si="669"/>
        <v/>
      </c>
      <c r="Q21415" s="61" t="s">
        <v>30</v>
      </c>
    </row>
    <row r="21416" spans="8:17" x14ac:dyDescent="0.25">
      <c r="H21416" s="59">
        <v>101877</v>
      </c>
      <c r="I21416" s="59" t="s">
        <v>69</v>
      </c>
      <c r="J21416" s="59">
        <v>40077977</v>
      </c>
      <c r="K21416" s="59" t="s">
        <v>21851</v>
      </c>
      <c r="L21416" s="61" t="s">
        <v>113</v>
      </c>
      <c r="M21416" s="61">
        <f>VLOOKUP(H21416,zdroj!C:F,4,0)</f>
        <v>0</v>
      </c>
      <c r="N21416" s="61" t="str">
        <f t="shared" si="668"/>
        <v>katB</v>
      </c>
      <c r="P21416" s="73" t="str">
        <f t="shared" si="669"/>
        <v/>
      </c>
      <c r="Q21416" s="61" t="s">
        <v>30</v>
      </c>
    </row>
    <row r="21417" spans="8:17" x14ac:dyDescent="0.25">
      <c r="H21417" s="59">
        <v>101877</v>
      </c>
      <c r="I21417" s="59" t="s">
        <v>69</v>
      </c>
      <c r="J21417" s="59">
        <v>40077985</v>
      </c>
      <c r="K21417" s="59" t="s">
        <v>21852</v>
      </c>
      <c r="L21417" s="61" t="s">
        <v>113</v>
      </c>
      <c r="M21417" s="61">
        <f>VLOOKUP(H21417,zdroj!C:F,4,0)</f>
        <v>0</v>
      </c>
      <c r="N21417" s="61" t="str">
        <f t="shared" si="668"/>
        <v>katB</v>
      </c>
      <c r="P21417" s="73" t="str">
        <f t="shared" si="669"/>
        <v/>
      </c>
      <c r="Q21417" s="61" t="s">
        <v>30</v>
      </c>
    </row>
    <row r="21418" spans="8:17" x14ac:dyDescent="0.25">
      <c r="H21418" s="59">
        <v>101877</v>
      </c>
      <c r="I21418" s="59" t="s">
        <v>69</v>
      </c>
      <c r="J21418" s="59">
        <v>75829673</v>
      </c>
      <c r="K21418" s="59" t="s">
        <v>21853</v>
      </c>
      <c r="L21418" s="61" t="s">
        <v>81</v>
      </c>
      <c r="M21418" s="61">
        <f>VLOOKUP(H21418,zdroj!C:F,4,0)</f>
        <v>0</v>
      </c>
      <c r="N21418" s="61" t="str">
        <f t="shared" si="668"/>
        <v>-</v>
      </c>
      <c r="P21418" s="73" t="str">
        <f t="shared" si="669"/>
        <v/>
      </c>
      <c r="Q21418" s="61" t="s">
        <v>88</v>
      </c>
    </row>
    <row r="21419" spans="8:17" x14ac:dyDescent="0.25">
      <c r="H21419" s="59">
        <v>83232</v>
      </c>
      <c r="I21419" s="59" t="s">
        <v>72</v>
      </c>
      <c r="J21419" s="59">
        <v>19901020</v>
      </c>
      <c r="K21419" s="59" t="s">
        <v>21854</v>
      </c>
      <c r="L21419" s="61" t="s">
        <v>81</v>
      </c>
      <c r="M21419" s="61">
        <f>VLOOKUP(H21419,zdroj!C:F,4,0)</f>
        <v>0</v>
      </c>
      <c r="N21419" s="61" t="str">
        <f t="shared" si="668"/>
        <v>-</v>
      </c>
      <c r="P21419" s="73" t="str">
        <f t="shared" si="669"/>
        <v/>
      </c>
      <c r="Q21419" s="61" t="s">
        <v>86</v>
      </c>
    </row>
    <row r="21420" spans="8:17" x14ac:dyDescent="0.25">
      <c r="H21420" s="59">
        <v>83232</v>
      </c>
      <c r="I21420" s="59" t="s">
        <v>72</v>
      </c>
      <c r="J21420" s="59">
        <v>19901038</v>
      </c>
      <c r="K21420" s="59" t="s">
        <v>21855</v>
      </c>
      <c r="L21420" s="61" t="s">
        <v>81</v>
      </c>
      <c r="M21420" s="61">
        <f>VLOOKUP(H21420,zdroj!C:F,4,0)</f>
        <v>0</v>
      </c>
      <c r="N21420" s="61" t="str">
        <f t="shared" si="668"/>
        <v>-</v>
      </c>
      <c r="P21420" s="73" t="str">
        <f t="shared" si="669"/>
        <v/>
      </c>
      <c r="Q21420" s="61" t="s">
        <v>86</v>
      </c>
    </row>
    <row r="21421" spans="8:17" x14ac:dyDescent="0.25">
      <c r="H21421" s="59">
        <v>83232</v>
      </c>
      <c r="I21421" s="59" t="s">
        <v>72</v>
      </c>
      <c r="J21421" s="59">
        <v>19901046</v>
      </c>
      <c r="K21421" s="59" t="s">
        <v>21856</v>
      </c>
      <c r="L21421" s="61" t="s">
        <v>81</v>
      </c>
      <c r="M21421" s="61">
        <f>VLOOKUP(H21421,zdroj!C:F,4,0)</f>
        <v>0</v>
      </c>
      <c r="N21421" s="61" t="str">
        <f t="shared" si="668"/>
        <v>-</v>
      </c>
      <c r="P21421" s="73" t="str">
        <f t="shared" si="669"/>
        <v/>
      </c>
      <c r="Q21421" s="61" t="s">
        <v>86</v>
      </c>
    </row>
    <row r="21422" spans="8:17" x14ac:dyDescent="0.25">
      <c r="H21422" s="59">
        <v>83232</v>
      </c>
      <c r="I21422" s="59" t="s">
        <v>72</v>
      </c>
      <c r="J21422" s="59">
        <v>19901054</v>
      </c>
      <c r="K21422" s="59" t="s">
        <v>21857</v>
      </c>
      <c r="L21422" s="61" t="s">
        <v>81</v>
      </c>
      <c r="M21422" s="61">
        <f>VLOOKUP(H21422,zdroj!C:F,4,0)</f>
        <v>0</v>
      </c>
      <c r="N21422" s="61" t="str">
        <f t="shared" si="668"/>
        <v>-</v>
      </c>
      <c r="P21422" s="73" t="str">
        <f t="shared" si="669"/>
        <v/>
      </c>
      <c r="Q21422" s="61" t="s">
        <v>86</v>
      </c>
    </row>
    <row r="21423" spans="8:17" x14ac:dyDescent="0.25">
      <c r="H21423" s="59">
        <v>83232</v>
      </c>
      <c r="I21423" s="59" t="s">
        <v>72</v>
      </c>
      <c r="J21423" s="59">
        <v>19901062</v>
      </c>
      <c r="K21423" s="59" t="s">
        <v>21858</v>
      </c>
      <c r="L21423" s="61" t="s">
        <v>81</v>
      </c>
      <c r="M21423" s="61">
        <f>VLOOKUP(H21423,zdroj!C:F,4,0)</f>
        <v>0</v>
      </c>
      <c r="N21423" s="61" t="str">
        <f t="shared" si="668"/>
        <v>-</v>
      </c>
      <c r="P21423" s="73" t="str">
        <f t="shared" si="669"/>
        <v/>
      </c>
      <c r="Q21423" s="61" t="s">
        <v>86</v>
      </c>
    </row>
    <row r="21424" spans="8:17" x14ac:dyDescent="0.25">
      <c r="H21424" s="59">
        <v>83232</v>
      </c>
      <c r="I21424" s="59" t="s">
        <v>72</v>
      </c>
      <c r="J21424" s="59">
        <v>19901071</v>
      </c>
      <c r="K21424" s="59" t="s">
        <v>21859</v>
      </c>
      <c r="L21424" s="61" t="s">
        <v>81</v>
      </c>
      <c r="M21424" s="61">
        <f>VLOOKUP(H21424,zdroj!C:F,4,0)</f>
        <v>0</v>
      </c>
      <c r="N21424" s="61" t="str">
        <f t="shared" si="668"/>
        <v>-</v>
      </c>
      <c r="P21424" s="73" t="str">
        <f t="shared" si="669"/>
        <v/>
      </c>
      <c r="Q21424" s="61" t="s">
        <v>86</v>
      </c>
    </row>
    <row r="21425" spans="8:17" x14ac:dyDescent="0.25">
      <c r="H21425" s="59">
        <v>83232</v>
      </c>
      <c r="I21425" s="59" t="s">
        <v>72</v>
      </c>
      <c r="J21425" s="59">
        <v>19901089</v>
      </c>
      <c r="K21425" s="59" t="s">
        <v>21860</v>
      </c>
      <c r="L21425" s="61" t="s">
        <v>81</v>
      </c>
      <c r="M21425" s="61">
        <f>VLOOKUP(H21425,zdroj!C:F,4,0)</f>
        <v>0</v>
      </c>
      <c r="N21425" s="61" t="str">
        <f t="shared" si="668"/>
        <v>-</v>
      </c>
      <c r="P21425" s="73" t="str">
        <f t="shared" si="669"/>
        <v/>
      </c>
      <c r="Q21425" s="61" t="s">
        <v>86</v>
      </c>
    </row>
    <row r="21426" spans="8:17" x14ac:dyDescent="0.25">
      <c r="H21426" s="59">
        <v>83232</v>
      </c>
      <c r="I21426" s="59" t="s">
        <v>72</v>
      </c>
      <c r="J21426" s="59">
        <v>19901097</v>
      </c>
      <c r="K21426" s="59" t="s">
        <v>21861</v>
      </c>
      <c r="L21426" s="61" t="s">
        <v>81</v>
      </c>
      <c r="M21426" s="61">
        <f>VLOOKUP(H21426,zdroj!C:F,4,0)</f>
        <v>0</v>
      </c>
      <c r="N21426" s="61" t="str">
        <f t="shared" si="668"/>
        <v>-</v>
      </c>
      <c r="P21426" s="73" t="str">
        <f t="shared" si="669"/>
        <v/>
      </c>
      <c r="Q21426" s="61" t="s">
        <v>86</v>
      </c>
    </row>
    <row r="21427" spans="8:17" x14ac:dyDescent="0.25">
      <c r="H21427" s="59">
        <v>83232</v>
      </c>
      <c r="I21427" s="59" t="s">
        <v>72</v>
      </c>
      <c r="J21427" s="59">
        <v>19901101</v>
      </c>
      <c r="K21427" s="59" t="s">
        <v>21862</v>
      </c>
      <c r="L21427" s="61" t="s">
        <v>81</v>
      </c>
      <c r="M21427" s="61">
        <f>VLOOKUP(H21427,zdroj!C:F,4,0)</f>
        <v>0</v>
      </c>
      <c r="N21427" s="61" t="str">
        <f t="shared" si="668"/>
        <v>-</v>
      </c>
      <c r="P21427" s="73" t="str">
        <f t="shared" si="669"/>
        <v/>
      </c>
      <c r="Q21427" s="61" t="s">
        <v>86</v>
      </c>
    </row>
    <row r="21428" spans="8:17" x14ac:dyDescent="0.25">
      <c r="H21428" s="59">
        <v>83232</v>
      </c>
      <c r="I21428" s="59" t="s">
        <v>72</v>
      </c>
      <c r="J21428" s="59">
        <v>19901119</v>
      </c>
      <c r="K21428" s="59" t="s">
        <v>21863</v>
      </c>
      <c r="L21428" s="61" t="s">
        <v>81</v>
      </c>
      <c r="M21428" s="61">
        <f>VLOOKUP(H21428,zdroj!C:F,4,0)</f>
        <v>0</v>
      </c>
      <c r="N21428" s="61" t="str">
        <f t="shared" si="668"/>
        <v>-</v>
      </c>
      <c r="P21428" s="73" t="str">
        <f t="shared" si="669"/>
        <v/>
      </c>
      <c r="Q21428" s="61" t="s">
        <v>86</v>
      </c>
    </row>
    <row r="21429" spans="8:17" x14ac:dyDescent="0.25">
      <c r="H21429" s="59">
        <v>83232</v>
      </c>
      <c r="I21429" s="59" t="s">
        <v>72</v>
      </c>
      <c r="J21429" s="59">
        <v>19901127</v>
      </c>
      <c r="K21429" s="59" t="s">
        <v>21864</v>
      </c>
      <c r="L21429" s="61" t="s">
        <v>81</v>
      </c>
      <c r="M21429" s="61">
        <f>VLOOKUP(H21429,zdroj!C:F,4,0)</f>
        <v>0</v>
      </c>
      <c r="N21429" s="61" t="str">
        <f t="shared" si="668"/>
        <v>-</v>
      </c>
      <c r="P21429" s="73" t="str">
        <f t="shared" si="669"/>
        <v/>
      </c>
      <c r="Q21429" s="61" t="s">
        <v>86</v>
      </c>
    </row>
    <row r="21430" spans="8:17" x14ac:dyDescent="0.25">
      <c r="H21430" s="59">
        <v>83232</v>
      </c>
      <c r="I21430" s="59" t="s">
        <v>72</v>
      </c>
      <c r="J21430" s="59">
        <v>19901135</v>
      </c>
      <c r="K21430" s="59" t="s">
        <v>21865</v>
      </c>
      <c r="L21430" s="61" t="s">
        <v>81</v>
      </c>
      <c r="M21430" s="61">
        <f>VLOOKUP(H21430,zdroj!C:F,4,0)</f>
        <v>0</v>
      </c>
      <c r="N21430" s="61" t="str">
        <f t="shared" si="668"/>
        <v>-</v>
      </c>
      <c r="P21430" s="73" t="str">
        <f t="shared" si="669"/>
        <v/>
      </c>
      <c r="Q21430" s="61" t="s">
        <v>86</v>
      </c>
    </row>
    <row r="21431" spans="8:17" x14ac:dyDescent="0.25">
      <c r="H21431" s="59">
        <v>83232</v>
      </c>
      <c r="I21431" s="59" t="s">
        <v>72</v>
      </c>
      <c r="J21431" s="59">
        <v>19901143</v>
      </c>
      <c r="K21431" s="59" t="s">
        <v>21866</v>
      </c>
      <c r="L21431" s="61" t="s">
        <v>81</v>
      </c>
      <c r="M21431" s="61">
        <f>VLOOKUP(H21431,zdroj!C:F,4,0)</f>
        <v>0</v>
      </c>
      <c r="N21431" s="61" t="str">
        <f t="shared" si="668"/>
        <v>-</v>
      </c>
      <c r="P21431" s="73" t="str">
        <f t="shared" si="669"/>
        <v/>
      </c>
      <c r="Q21431" s="61" t="s">
        <v>86</v>
      </c>
    </row>
    <row r="21432" spans="8:17" x14ac:dyDescent="0.25">
      <c r="H21432" s="59">
        <v>83232</v>
      </c>
      <c r="I21432" s="59" t="s">
        <v>72</v>
      </c>
      <c r="J21432" s="59">
        <v>19901160</v>
      </c>
      <c r="K21432" s="59" t="s">
        <v>21867</v>
      </c>
      <c r="L21432" s="61" t="s">
        <v>81</v>
      </c>
      <c r="M21432" s="61">
        <f>VLOOKUP(H21432,zdroj!C:F,4,0)</f>
        <v>0</v>
      </c>
      <c r="N21432" s="61" t="str">
        <f t="shared" si="668"/>
        <v>-</v>
      </c>
      <c r="P21432" s="73" t="str">
        <f t="shared" si="669"/>
        <v/>
      </c>
      <c r="Q21432" s="61" t="s">
        <v>86</v>
      </c>
    </row>
    <row r="21433" spans="8:17" x14ac:dyDescent="0.25">
      <c r="H21433" s="59">
        <v>83232</v>
      </c>
      <c r="I21433" s="59" t="s">
        <v>72</v>
      </c>
      <c r="J21433" s="59">
        <v>19901178</v>
      </c>
      <c r="K21433" s="59" t="s">
        <v>21868</v>
      </c>
      <c r="L21433" s="61" t="s">
        <v>81</v>
      </c>
      <c r="M21433" s="61">
        <f>VLOOKUP(H21433,zdroj!C:F,4,0)</f>
        <v>0</v>
      </c>
      <c r="N21433" s="61" t="str">
        <f t="shared" si="668"/>
        <v>-</v>
      </c>
      <c r="P21433" s="73" t="str">
        <f t="shared" si="669"/>
        <v/>
      </c>
      <c r="Q21433" s="61" t="s">
        <v>86</v>
      </c>
    </row>
    <row r="21434" spans="8:17" x14ac:dyDescent="0.25">
      <c r="H21434" s="59">
        <v>83232</v>
      </c>
      <c r="I21434" s="59" t="s">
        <v>72</v>
      </c>
      <c r="J21434" s="59">
        <v>19901186</v>
      </c>
      <c r="K21434" s="59" t="s">
        <v>21869</v>
      </c>
      <c r="L21434" s="61" t="s">
        <v>81</v>
      </c>
      <c r="M21434" s="61">
        <f>VLOOKUP(H21434,zdroj!C:F,4,0)</f>
        <v>0</v>
      </c>
      <c r="N21434" s="61" t="str">
        <f t="shared" si="668"/>
        <v>-</v>
      </c>
      <c r="P21434" s="73" t="str">
        <f t="shared" si="669"/>
        <v/>
      </c>
      <c r="Q21434" s="61" t="s">
        <v>86</v>
      </c>
    </row>
    <row r="21435" spans="8:17" x14ac:dyDescent="0.25">
      <c r="H21435" s="59">
        <v>83232</v>
      </c>
      <c r="I21435" s="59" t="s">
        <v>72</v>
      </c>
      <c r="J21435" s="59">
        <v>19901194</v>
      </c>
      <c r="K21435" s="59" t="s">
        <v>21870</v>
      </c>
      <c r="L21435" s="61" t="s">
        <v>81</v>
      </c>
      <c r="M21435" s="61">
        <f>VLOOKUP(H21435,zdroj!C:F,4,0)</f>
        <v>0</v>
      </c>
      <c r="N21435" s="61" t="str">
        <f t="shared" si="668"/>
        <v>-</v>
      </c>
      <c r="P21435" s="73" t="str">
        <f t="shared" si="669"/>
        <v/>
      </c>
      <c r="Q21435" s="61" t="s">
        <v>86</v>
      </c>
    </row>
    <row r="21436" spans="8:17" x14ac:dyDescent="0.25">
      <c r="H21436" s="59">
        <v>83232</v>
      </c>
      <c r="I21436" s="59" t="s">
        <v>72</v>
      </c>
      <c r="J21436" s="59">
        <v>19901208</v>
      </c>
      <c r="K21436" s="59" t="s">
        <v>21871</v>
      </c>
      <c r="L21436" s="61" t="s">
        <v>81</v>
      </c>
      <c r="M21436" s="61">
        <f>VLOOKUP(H21436,zdroj!C:F,4,0)</f>
        <v>0</v>
      </c>
      <c r="N21436" s="61" t="str">
        <f t="shared" si="668"/>
        <v>-</v>
      </c>
      <c r="P21436" s="73" t="str">
        <f t="shared" si="669"/>
        <v/>
      </c>
      <c r="Q21436" s="61" t="s">
        <v>86</v>
      </c>
    </row>
    <row r="21437" spans="8:17" x14ac:dyDescent="0.25">
      <c r="H21437" s="59">
        <v>83232</v>
      </c>
      <c r="I21437" s="59" t="s">
        <v>72</v>
      </c>
      <c r="J21437" s="59">
        <v>19901216</v>
      </c>
      <c r="K21437" s="59" t="s">
        <v>21872</v>
      </c>
      <c r="L21437" s="61" t="s">
        <v>81</v>
      </c>
      <c r="M21437" s="61">
        <f>VLOOKUP(H21437,zdroj!C:F,4,0)</f>
        <v>0</v>
      </c>
      <c r="N21437" s="61" t="str">
        <f t="shared" si="668"/>
        <v>-</v>
      </c>
      <c r="P21437" s="73" t="str">
        <f t="shared" si="669"/>
        <v/>
      </c>
      <c r="Q21437" s="61" t="s">
        <v>86</v>
      </c>
    </row>
    <row r="21438" spans="8:17" x14ac:dyDescent="0.25">
      <c r="H21438" s="59">
        <v>83232</v>
      </c>
      <c r="I21438" s="59" t="s">
        <v>72</v>
      </c>
      <c r="J21438" s="59">
        <v>19901224</v>
      </c>
      <c r="K21438" s="59" t="s">
        <v>21873</v>
      </c>
      <c r="L21438" s="61" t="s">
        <v>81</v>
      </c>
      <c r="M21438" s="61">
        <f>VLOOKUP(H21438,zdroj!C:F,4,0)</f>
        <v>0</v>
      </c>
      <c r="N21438" s="61" t="str">
        <f t="shared" si="668"/>
        <v>-</v>
      </c>
      <c r="P21438" s="73" t="str">
        <f t="shared" si="669"/>
        <v/>
      </c>
      <c r="Q21438" s="61" t="s">
        <v>86</v>
      </c>
    </row>
    <row r="21439" spans="8:17" x14ac:dyDescent="0.25">
      <c r="H21439" s="59">
        <v>83232</v>
      </c>
      <c r="I21439" s="59" t="s">
        <v>72</v>
      </c>
      <c r="J21439" s="59">
        <v>19901232</v>
      </c>
      <c r="K21439" s="59" t="s">
        <v>21874</v>
      </c>
      <c r="L21439" s="61" t="s">
        <v>81</v>
      </c>
      <c r="M21439" s="61">
        <f>VLOOKUP(H21439,zdroj!C:F,4,0)</f>
        <v>0</v>
      </c>
      <c r="N21439" s="61" t="str">
        <f t="shared" si="668"/>
        <v>-</v>
      </c>
      <c r="P21439" s="73" t="str">
        <f t="shared" si="669"/>
        <v/>
      </c>
      <c r="Q21439" s="61" t="s">
        <v>86</v>
      </c>
    </row>
    <row r="21440" spans="8:17" x14ac:dyDescent="0.25">
      <c r="H21440" s="59">
        <v>83232</v>
      </c>
      <c r="I21440" s="59" t="s">
        <v>72</v>
      </c>
      <c r="J21440" s="59">
        <v>19901241</v>
      </c>
      <c r="K21440" s="59" t="s">
        <v>21875</v>
      </c>
      <c r="L21440" s="61" t="s">
        <v>81</v>
      </c>
      <c r="M21440" s="61">
        <f>VLOOKUP(H21440,zdroj!C:F,4,0)</f>
        <v>0</v>
      </c>
      <c r="N21440" s="61" t="str">
        <f t="shared" si="668"/>
        <v>-</v>
      </c>
      <c r="P21440" s="73" t="str">
        <f t="shared" si="669"/>
        <v/>
      </c>
      <c r="Q21440" s="61" t="s">
        <v>86</v>
      </c>
    </row>
    <row r="21441" spans="8:17" x14ac:dyDescent="0.25">
      <c r="H21441" s="59">
        <v>83232</v>
      </c>
      <c r="I21441" s="59" t="s">
        <v>72</v>
      </c>
      <c r="J21441" s="59">
        <v>19901259</v>
      </c>
      <c r="K21441" s="59" t="s">
        <v>21876</v>
      </c>
      <c r="L21441" s="61" t="s">
        <v>81</v>
      </c>
      <c r="M21441" s="61">
        <f>VLOOKUP(H21441,zdroj!C:F,4,0)</f>
        <v>0</v>
      </c>
      <c r="N21441" s="61" t="str">
        <f t="shared" si="668"/>
        <v>-</v>
      </c>
      <c r="P21441" s="73" t="str">
        <f t="shared" si="669"/>
        <v/>
      </c>
      <c r="Q21441" s="61" t="s">
        <v>86</v>
      </c>
    </row>
    <row r="21442" spans="8:17" x14ac:dyDescent="0.25">
      <c r="H21442" s="59">
        <v>83232</v>
      </c>
      <c r="I21442" s="59" t="s">
        <v>72</v>
      </c>
      <c r="J21442" s="59">
        <v>19901267</v>
      </c>
      <c r="K21442" s="59" t="s">
        <v>21877</v>
      </c>
      <c r="L21442" s="61" t="s">
        <v>81</v>
      </c>
      <c r="M21442" s="61">
        <f>VLOOKUP(H21442,zdroj!C:F,4,0)</f>
        <v>0</v>
      </c>
      <c r="N21442" s="61" t="str">
        <f t="shared" si="668"/>
        <v>-</v>
      </c>
      <c r="P21442" s="73" t="str">
        <f t="shared" si="669"/>
        <v/>
      </c>
      <c r="Q21442" s="61" t="s">
        <v>86</v>
      </c>
    </row>
    <row r="21443" spans="8:17" x14ac:dyDescent="0.25">
      <c r="H21443" s="59">
        <v>83232</v>
      </c>
      <c r="I21443" s="59" t="s">
        <v>72</v>
      </c>
      <c r="J21443" s="59">
        <v>19901275</v>
      </c>
      <c r="K21443" s="59" t="s">
        <v>21878</v>
      </c>
      <c r="L21443" s="61" t="s">
        <v>81</v>
      </c>
      <c r="M21443" s="61">
        <f>VLOOKUP(H21443,zdroj!C:F,4,0)</f>
        <v>0</v>
      </c>
      <c r="N21443" s="61" t="str">
        <f t="shared" si="668"/>
        <v>-</v>
      </c>
      <c r="P21443" s="73" t="str">
        <f t="shared" si="669"/>
        <v/>
      </c>
      <c r="Q21443" s="61" t="s">
        <v>86</v>
      </c>
    </row>
    <row r="21444" spans="8:17" x14ac:dyDescent="0.25">
      <c r="H21444" s="59">
        <v>83232</v>
      </c>
      <c r="I21444" s="59" t="s">
        <v>72</v>
      </c>
      <c r="J21444" s="59">
        <v>19901283</v>
      </c>
      <c r="K21444" s="59" t="s">
        <v>21879</v>
      </c>
      <c r="L21444" s="61" t="s">
        <v>81</v>
      </c>
      <c r="M21444" s="61">
        <f>VLOOKUP(H21444,zdroj!C:F,4,0)</f>
        <v>0</v>
      </c>
      <c r="N21444" s="61" t="str">
        <f t="shared" si="668"/>
        <v>-</v>
      </c>
      <c r="P21444" s="73" t="str">
        <f t="shared" si="669"/>
        <v/>
      </c>
      <c r="Q21444" s="61" t="s">
        <v>86</v>
      </c>
    </row>
    <row r="21445" spans="8:17" x14ac:dyDescent="0.25">
      <c r="H21445" s="59">
        <v>83232</v>
      </c>
      <c r="I21445" s="59" t="s">
        <v>72</v>
      </c>
      <c r="J21445" s="59">
        <v>19901291</v>
      </c>
      <c r="K21445" s="59" t="s">
        <v>21880</v>
      </c>
      <c r="L21445" s="61" t="s">
        <v>81</v>
      </c>
      <c r="M21445" s="61">
        <f>VLOOKUP(H21445,zdroj!C:F,4,0)</f>
        <v>0</v>
      </c>
      <c r="N21445" s="61" t="str">
        <f t="shared" si="668"/>
        <v>-</v>
      </c>
      <c r="P21445" s="73" t="str">
        <f t="shared" si="669"/>
        <v/>
      </c>
      <c r="Q21445" s="61" t="s">
        <v>86</v>
      </c>
    </row>
    <row r="21446" spans="8:17" x14ac:dyDescent="0.25">
      <c r="H21446" s="59">
        <v>83232</v>
      </c>
      <c r="I21446" s="59" t="s">
        <v>72</v>
      </c>
      <c r="J21446" s="59">
        <v>19901305</v>
      </c>
      <c r="K21446" s="59" t="s">
        <v>21881</v>
      </c>
      <c r="L21446" s="61" t="s">
        <v>81</v>
      </c>
      <c r="M21446" s="61">
        <f>VLOOKUP(H21446,zdroj!C:F,4,0)</f>
        <v>0</v>
      </c>
      <c r="N21446" s="61" t="str">
        <f t="shared" si="668"/>
        <v>-</v>
      </c>
      <c r="P21446" s="73" t="str">
        <f t="shared" si="669"/>
        <v/>
      </c>
      <c r="Q21446" s="61" t="s">
        <v>86</v>
      </c>
    </row>
    <row r="21447" spans="8:17" x14ac:dyDescent="0.25">
      <c r="H21447" s="59">
        <v>83232</v>
      </c>
      <c r="I21447" s="59" t="s">
        <v>72</v>
      </c>
      <c r="J21447" s="59">
        <v>19901313</v>
      </c>
      <c r="K21447" s="59" t="s">
        <v>21882</v>
      </c>
      <c r="L21447" s="61" t="s">
        <v>81</v>
      </c>
      <c r="M21447" s="61">
        <f>VLOOKUP(H21447,zdroj!C:F,4,0)</f>
        <v>0</v>
      </c>
      <c r="N21447" s="61" t="str">
        <f t="shared" ref="N21447:N21510" si="670">IF(M21447="A",IF(L21447="katA","katB",L21447),L21447)</f>
        <v>-</v>
      </c>
      <c r="P21447" s="73" t="str">
        <f t="shared" ref="P21447:P21510" si="671">IF(O21447="A",1,"")</f>
        <v/>
      </c>
      <c r="Q21447" s="61" t="s">
        <v>86</v>
      </c>
    </row>
    <row r="21448" spans="8:17" x14ac:dyDescent="0.25">
      <c r="H21448" s="59">
        <v>83232</v>
      </c>
      <c r="I21448" s="59" t="s">
        <v>72</v>
      </c>
      <c r="J21448" s="59">
        <v>19901321</v>
      </c>
      <c r="K21448" s="59" t="s">
        <v>21883</v>
      </c>
      <c r="L21448" s="61" t="s">
        <v>81</v>
      </c>
      <c r="M21448" s="61">
        <f>VLOOKUP(H21448,zdroj!C:F,4,0)</f>
        <v>0</v>
      </c>
      <c r="N21448" s="61" t="str">
        <f t="shared" si="670"/>
        <v>-</v>
      </c>
      <c r="P21448" s="73" t="str">
        <f t="shared" si="671"/>
        <v/>
      </c>
      <c r="Q21448" s="61" t="s">
        <v>86</v>
      </c>
    </row>
    <row r="21449" spans="8:17" x14ac:dyDescent="0.25">
      <c r="H21449" s="59">
        <v>83232</v>
      </c>
      <c r="I21449" s="59" t="s">
        <v>72</v>
      </c>
      <c r="J21449" s="59">
        <v>19901330</v>
      </c>
      <c r="K21449" s="59" t="s">
        <v>21884</v>
      </c>
      <c r="L21449" s="61" t="s">
        <v>81</v>
      </c>
      <c r="M21449" s="61">
        <f>VLOOKUP(H21449,zdroj!C:F,4,0)</f>
        <v>0</v>
      </c>
      <c r="N21449" s="61" t="str">
        <f t="shared" si="670"/>
        <v>-</v>
      </c>
      <c r="P21449" s="73" t="str">
        <f t="shared" si="671"/>
        <v/>
      </c>
      <c r="Q21449" s="61" t="s">
        <v>86</v>
      </c>
    </row>
    <row r="21450" spans="8:17" x14ac:dyDescent="0.25">
      <c r="H21450" s="59">
        <v>83232</v>
      </c>
      <c r="I21450" s="59" t="s">
        <v>72</v>
      </c>
      <c r="J21450" s="59">
        <v>19901348</v>
      </c>
      <c r="K21450" s="59" t="s">
        <v>21885</v>
      </c>
      <c r="L21450" s="61" t="s">
        <v>81</v>
      </c>
      <c r="M21450" s="61">
        <f>VLOOKUP(H21450,zdroj!C:F,4,0)</f>
        <v>0</v>
      </c>
      <c r="N21450" s="61" t="str">
        <f t="shared" si="670"/>
        <v>-</v>
      </c>
      <c r="P21450" s="73" t="str">
        <f t="shared" si="671"/>
        <v/>
      </c>
      <c r="Q21450" s="61" t="s">
        <v>86</v>
      </c>
    </row>
    <row r="21451" spans="8:17" x14ac:dyDescent="0.25">
      <c r="H21451" s="59">
        <v>83232</v>
      </c>
      <c r="I21451" s="59" t="s">
        <v>72</v>
      </c>
      <c r="J21451" s="59">
        <v>19901356</v>
      </c>
      <c r="K21451" s="59" t="s">
        <v>21886</v>
      </c>
      <c r="L21451" s="61" t="s">
        <v>81</v>
      </c>
      <c r="M21451" s="61">
        <f>VLOOKUP(H21451,zdroj!C:F,4,0)</f>
        <v>0</v>
      </c>
      <c r="N21451" s="61" t="str">
        <f t="shared" si="670"/>
        <v>-</v>
      </c>
      <c r="P21451" s="73" t="str">
        <f t="shared" si="671"/>
        <v/>
      </c>
      <c r="Q21451" s="61" t="s">
        <v>86</v>
      </c>
    </row>
    <row r="21452" spans="8:17" x14ac:dyDescent="0.25">
      <c r="H21452" s="59">
        <v>83232</v>
      </c>
      <c r="I21452" s="59" t="s">
        <v>72</v>
      </c>
      <c r="J21452" s="59">
        <v>19901364</v>
      </c>
      <c r="K21452" s="59" t="s">
        <v>21887</v>
      </c>
      <c r="L21452" s="61" t="s">
        <v>81</v>
      </c>
      <c r="M21452" s="61">
        <f>VLOOKUP(H21452,zdroj!C:F,4,0)</f>
        <v>0</v>
      </c>
      <c r="N21452" s="61" t="str">
        <f t="shared" si="670"/>
        <v>-</v>
      </c>
      <c r="P21452" s="73" t="str">
        <f t="shared" si="671"/>
        <v/>
      </c>
      <c r="Q21452" s="61" t="s">
        <v>86</v>
      </c>
    </row>
    <row r="21453" spans="8:17" x14ac:dyDescent="0.25">
      <c r="H21453" s="59">
        <v>83232</v>
      </c>
      <c r="I21453" s="59" t="s">
        <v>72</v>
      </c>
      <c r="J21453" s="59">
        <v>19901372</v>
      </c>
      <c r="K21453" s="59" t="s">
        <v>21888</v>
      </c>
      <c r="L21453" s="61" t="s">
        <v>81</v>
      </c>
      <c r="M21453" s="61">
        <f>VLOOKUP(H21453,zdroj!C:F,4,0)</f>
        <v>0</v>
      </c>
      <c r="N21453" s="61" t="str">
        <f t="shared" si="670"/>
        <v>-</v>
      </c>
      <c r="P21453" s="73" t="str">
        <f t="shared" si="671"/>
        <v/>
      </c>
      <c r="Q21453" s="61" t="s">
        <v>86</v>
      </c>
    </row>
    <row r="21454" spans="8:17" x14ac:dyDescent="0.25">
      <c r="H21454" s="59">
        <v>83232</v>
      </c>
      <c r="I21454" s="59" t="s">
        <v>72</v>
      </c>
      <c r="J21454" s="59">
        <v>19901381</v>
      </c>
      <c r="K21454" s="59" t="s">
        <v>21889</v>
      </c>
      <c r="L21454" s="61" t="s">
        <v>114</v>
      </c>
      <c r="M21454" s="61">
        <f>VLOOKUP(H21454,zdroj!C:F,4,0)</f>
        <v>0</v>
      </c>
      <c r="N21454" s="61" t="str">
        <f t="shared" si="670"/>
        <v>katC</v>
      </c>
      <c r="P21454" s="73" t="str">
        <f t="shared" si="671"/>
        <v/>
      </c>
      <c r="Q21454" s="61" t="s">
        <v>31</v>
      </c>
    </row>
    <row r="21455" spans="8:17" x14ac:dyDescent="0.25">
      <c r="H21455" s="59">
        <v>83232</v>
      </c>
      <c r="I21455" s="59" t="s">
        <v>72</v>
      </c>
      <c r="J21455" s="59">
        <v>19901399</v>
      </c>
      <c r="K21455" s="59" t="s">
        <v>21890</v>
      </c>
      <c r="L21455" s="61" t="s">
        <v>114</v>
      </c>
      <c r="M21455" s="61">
        <f>VLOOKUP(H21455,zdroj!C:F,4,0)</f>
        <v>0</v>
      </c>
      <c r="N21455" s="61" t="str">
        <f t="shared" si="670"/>
        <v>katC</v>
      </c>
      <c r="P21455" s="73" t="str">
        <f t="shared" si="671"/>
        <v/>
      </c>
      <c r="Q21455" s="61" t="s">
        <v>31</v>
      </c>
    </row>
    <row r="21456" spans="8:17" x14ac:dyDescent="0.25">
      <c r="H21456" s="59">
        <v>83232</v>
      </c>
      <c r="I21456" s="59" t="s">
        <v>72</v>
      </c>
      <c r="J21456" s="59">
        <v>19901402</v>
      </c>
      <c r="K21456" s="59" t="s">
        <v>21891</v>
      </c>
      <c r="L21456" s="61" t="s">
        <v>81</v>
      </c>
      <c r="M21456" s="61">
        <f>VLOOKUP(H21456,zdroj!C:F,4,0)</f>
        <v>0</v>
      </c>
      <c r="N21456" s="61" t="str">
        <f t="shared" si="670"/>
        <v>-</v>
      </c>
      <c r="P21456" s="73" t="str">
        <f t="shared" si="671"/>
        <v/>
      </c>
      <c r="Q21456" s="61" t="s">
        <v>86</v>
      </c>
    </row>
    <row r="21457" spans="8:17" x14ac:dyDescent="0.25">
      <c r="H21457" s="59">
        <v>83232</v>
      </c>
      <c r="I21457" s="59" t="s">
        <v>72</v>
      </c>
      <c r="J21457" s="59">
        <v>19901411</v>
      </c>
      <c r="K21457" s="59" t="s">
        <v>21892</v>
      </c>
      <c r="L21457" s="61" t="s">
        <v>81</v>
      </c>
      <c r="M21457" s="61">
        <f>VLOOKUP(H21457,zdroj!C:F,4,0)</f>
        <v>0</v>
      </c>
      <c r="N21457" s="61" t="str">
        <f t="shared" si="670"/>
        <v>-</v>
      </c>
      <c r="P21457" s="73" t="str">
        <f t="shared" si="671"/>
        <v/>
      </c>
      <c r="Q21457" s="61" t="s">
        <v>86</v>
      </c>
    </row>
    <row r="21458" spans="8:17" x14ac:dyDescent="0.25">
      <c r="H21458" s="59">
        <v>83232</v>
      </c>
      <c r="I21458" s="59" t="s">
        <v>72</v>
      </c>
      <c r="J21458" s="59">
        <v>19901429</v>
      </c>
      <c r="K21458" s="59" t="s">
        <v>21893</v>
      </c>
      <c r="L21458" s="61" t="s">
        <v>81</v>
      </c>
      <c r="M21458" s="61">
        <f>VLOOKUP(H21458,zdroj!C:F,4,0)</f>
        <v>0</v>
      </c>
      <c r="N21458" s="61" t="str">
        <f t="shared" si="670"/>
        <v>-</v>
      </c>
      <c r="P21458" s="73" t="str">
        <f t="shared" si="671"/>
        <v/>
      </c>
      <c r="Q21458" s="61" t="s">
        <v>86</v>
      </c>
    </row>
    <row r="21459" spans="8:17" x14ac:dyDescent="0.25">
      <c r="H21459" s="59">
        <v>83232</v>
      </c>
      <c r="I21459" s="59" t="s">
        <v>72</v>
      </c>
      <c r="J21459" s="59">
        <v>19901437</v>
      </c>
      <c r="K21459" s="59" t="s">
        <v>21894</v>
      </c>
      <c r="L21459" s="61" t="s">
        <v>81</v>
      </c>
      <c r="M21459" s="61">
        <f>VLOOKUP(H21459,zdroj!C:F,4,0)</f>
        <v>0</v>
      </c>
      <c r="N21459" s="61" t="str">
        <f t="shared" si="670"/>
        <v>-</v>
      </c>
      <c r="P21459" s="73" t="str">
        <f t="shared" si="671"/>
        <v/>
      </c>
      <c r="Q21459" s="61" t="s">
        <v>86</v>
      </c>
    </row>
    <row r="21460" spans="8:17" x14ac:dyDescent="0.25">
      <c r="H21460" s="59">
        <v>83232</v>
      </c>
      <c r="I21460" s="59" t="s">
        <v>72</v>
      </c>
      <c r="J21460" s="59">
        <v>19901445</v>
      </c>
      <c r="K21460" s="59" t="s">
        <v>21895</v>
      </c>
      <c r="L21460" s="61" t="s">
        <v>81</v>
      </c>
      <c r="M21460" s="61">
        <f>VLOOKUP(H21460,zdroj!C:F,4,0)</f>
        <v>0</v>
      </c>
      <c r="N21460" s="61" t="str">
        <f t="shared" si="670"/>
        <v>-</v>
      </c>
      <c r="P21460" s="73" t="str">
        <f t="shared" si="671"/>
        <v/>
      </c>
      <c r="Q21460" s="61" t="s">
        <v>86</v>
      </c>
    </row>
    <row r="21461" spans="8:17" x14ac:dyDescent="0.25">
      <c r="H21461" s="59">
        <v>83232</v>
      </c>
      <c r="I21461" s="59" t="s">
        <v>72</v>
      </c>
      <c r="J21461" s="59">
        <v>19901453</v>
      </c>
      <c r="K21461" s="59" t="s">
        <v>21896</v>
      </c>
      <c r="L21461" s="61" t="s">
        <v>81</v>
      </c>
      <c r="M21461" s="61">
        <f>VLOOKUP(H21461,zdroj!C:F,4,0)</f>
        <v>0</v>
      </c>
      <c r="N21461" s="61" t="str">
        <f t="shared" si="670"/>
        <v>-</v>
      </c>
      <c r="P21461" s="73" t="str">
        <f t="shared" si="671"/>
        <v/>
      </c>
      <c r="Q21461" s="61" t="s">
        <v>86</v>
      </c>
    </row>
    <row r="21462" spans="8:17" x14ac:dyDescent="0.25">
      <c r="H21462" s="59">
        <v>83232</v>
      </c>
      <c r="I21462" s="59" t="s">
        <v>72</v>
      </c>
      <c r="J21462" s="59">
        <v>19901461</v>
      </c>
      <c r="K21462" s="59" t="s">
        <v>21897</v>
      </c>
      <c r="L21462" s="61" t="s">
        <v>81</v>
      </c>
      <c r="M21462" s="61">
        <f>VLOOKUP(H21462,zdroj!C:F,4,0)</f>
        <v>0</v>
      </c>
      <c r="N21462" s="61" t="str">
        <f t="shared" si="670"/>
        <v>-</v>
      </c>
      <c r="P21462" s="73" t="str">
        <f t="shared" si="671"/>
        <v/>
      </c>
      <c r="Q21462" s="61" t="s">
        <v>86</v>
      </c>
    </row>
    <row r="21463" spans="8:17" x14ac:dyDescent="0.25">
      <c r="H21463" s="59">
        <v>83232</v>
      </c>
      <c r="I21463" s="59" t="s">
        <v>72</v>
      </c>
      <c r="J21463" s="59">
        <v>19901470</v>
      </c>
      <c r="K21463" s="59" t="s">
        <v>21898</v>
      </c>
      <c r="L21463" s="61" t="s">
        <v>81</v>
      </c>
      <c r="M21463" s="61">
        <f>VLOOKUP(H21463,zdroj!C:F,4,0)</f>
        <v>0</v>
      </c>
      <c r="N21463" s="61" t="str">
        <f t="shared" si="670"/>
        <v>-</v>
      </c>
      <c r="P21463" s="73" t="str">
        <f t="shared" si="671"/>
        <v/>
      </c>
      <c r="Q21463" s="61" t="s">
        <v>86</v>
      </c>
    </row>
    <row r="21464" spans="8:17" x14ac:dyDescent="0.25">
      <c r="H21464" s="59">
        <v>83232</v>
      </c>
      <c r="I21464" s="59" t="s">
        <v>72</v>
      </c>
      <c r="J21464" s="59">
        <v>19901488</v>
      </c>
      <c r="K21464" s="59" t="s">
        <v>21899</v>
      </c>
      <c r="L21464" s="61" t="s">
        <v>81</v>
      </c>
      <c r="M21464" s="61">
        <f>VLOOKUP(H21464,zdroj!C:F,4,0)</f>
        <v>0</v>
      </c>
      <c r="N21464" s="61" t="str">
        <f t="shared" si="670"/>
        <v>-</v>
      </c>
      <c r="P21464" s="73" t="str">
        <f t="shared" si="671"/>
        <v/>
      </c>
      <c r="Q21464" s="61" t="s">
        <v>86</v>
      </c>
    </row>
    <row r="21465" spans="8:17" x14ac:dyDescent="0.25">
      <c r="H21465" s="59">
        <v>83232</v>
      </c>
      <c r="I21465" s="59" t="s">
        <v>72</v>
      </c>
      <c r="J21465" s="59">
        <v>19901496</v>
      </c>
      <c r="K21465" s="59" t="s">
        <v>21900</v>
      </c>
      <c r="L21465" s="61" t="s">
        <v>81</v>
      </c>
      <c r="M21465" s="61">
        <f>VLOOKUP(H21465,zdroj!C:F,4,0)</f>
        <v>0</v>
      </c>
      <c r="N21465" s="61" t="str">
        <f t="shared" si="670"/>
        <v>-</v>
      </c>
      <c r="P21465" s="73" t="str">
        <f t="shared" si="671"/>
        <v/>
      </c>
      <c r="Q21465" s="61" t="s">
        <v>86</v>
      </c>
    </row>
    <row r="21466" spans="8:17" x14ac:dyDescent="0.25">
      <c r="H21466" s="59">
        <v>83232</v>
      </c>
      <c r="I21466" s="59" t="s">
        <v>72</v>
      </c>
      <c r="J21466" s="59">
        <v>19901500</v>
      </c>
      <c r="K21466" s="59" t="s">
        <v>21901</v>
      </c>
      <c r="L21466" s="61" t="s">
        <v>81</v>
      </c>
      <c r="M21466" s="61">
        <f>VLOOKUP(H21466,zdroj!C:F,4,0)</f>
        <v>0</v>
      </c>
      <c r="N21466" s="61" t="str">
        <f t="shared" si="670"/>
        <v>-</v>
      </c>
      <c r="P21466" s="73" t="str">
        <f t="shared" si="671"/>
        <v/>
      </c>
      <c r="Q21466" s="61" t="s">
        <v>86</v>
      </c>
    </row>
    <row r="21467" spans="8:17" x14ac:dyDescent="0.25">
      <c r="H21467" s="59">
        <v>83232</v>
      </c>
      <c r="I21467" s="59" t="s">
        <v>72</v>
      </c>
      <c r="J21467" s="59">
        <v>19901518</v>
      </c>
      <c r="K21467" s="59" t="s">
        <v>21902</v>
      </c>
      <c r="L21467" s="61" t="s">
        <v>81</v>
      </c>
      <c r="M21467" s="61">
        <f>VLOOKUP(H21467,zdroj!C:F,4,0)</f>
        <v>0</v>
      </c>
      <c r="N21467" s="61" t="str">
        <f t="shared" si="670"/>
        <v>-</v>
      </c>
      <c r="P21467" s="73" t="str">
        <f t="shared" si="671"/>
        <v/>
      </c>
      <c r="Q21467" s="61" t="s">
        <v>86</v>
      </c>
    </row>
    <row r="21468" spans="8:17" x14ac:dyDescent="0.25">
      <c r="H21468" s="59">
        <v>83232</v>
      </c>
      <c r="I21468" s="59" t="s">
        <v>72</v>
      </c>
      <c r="J21468" s="59">
        <v>19901526</v>
      </c>
      <c r="K21468" s="59" t="s">
        <v>21903</v>
      </c>
      <c r="L21468" s="61" t="s">
        <v>81</v>
      </c>
      <c r="M21468" s="61">
        <f>VLOOKUP(H21468,zdroj!C:F,4,0)</f>
        <v>0</v>
      </c>
      <c r="N21468" s="61" t="str">
        <f t="shared" si="670"/>
        <v>-</v>
      </c>
      <c r="P21468" s="73" t="str">
        <f t="shared" si="671"/>
        <v/>
      </c>
      <c r="Q21468" s="61" t="s">
        <v>86</v>
      </c>
    </row>
    <row r="21469" spans="8:17" x14ac:dyDescent="0.25">
      <c r="H21469" s="59">
        <v>83232</v>
      </c>
      <c r="I21469" s="59" t="s">
        <v>72</v>
      </c>
      <c r="J21469" s="59">
        <v>19901534</v>
      </c>
      <c r="K21469" s="59" t="s">
        <v>21904</v>
      </c>
      <c r="L21469" s="61" t="s">
        <v>81</v>
      </c>
      <c r="M21469" s="61">
        <f>VLOOKUP(H21469,zdroj!C:F,4,0)</f>
        <v>0</v>
      </c>
      <c r="N21469" s="61" t="str">
        <f t="shared" si="670"/>
        <v>-</v>
      </c>
      <c r="P21469" s="73" t="str">
        <f t="shared" si="671"/>
        <v/>
      </c>
      <c r="Q21469" s="61" t="s">
        <v>86</v>
      </c>
    </row>
    <row r="21470" spans="8:17" x14ac:dyDescent="0.25">
      <c r="H21470" s="59">
        <v>83232</v>
      </c>
      <c r="I21470" s="59" t="s">
        <v>72</v>
      </c>
      <c r="J21470" s="59">
        <v>19901542</v>
      </c>
      <c r="K21470" s="59" t="s">
        <v>21905</v>
      </c>
      <c r="L21470" s="61" t="s">
        <v>114</v>
      </c>
      <c r="M21470" s="61">
        <f>VLOOKUP(H21470,zdroj!C:F,4,0)</f>
        <v>0</v>
      </c>
      <c r="N21470" s="61" t="str">
        <f t="shared" si="670"/>
        <v>katC</v>
      </c>
      <c r="P21470" s="73" t="str">
        <f t="shared" si="671"/>
        <v/>
      </c>
      <c r="Q21470" s="61" t="s">
        <v>31</v>
      </c>
    </row>
    <row r="21471" spans="8:17" x14ac:dyDescent="0.25">
      <c r="H21471" s="59">
        <v>83232</v>
      </c>
      <c r="I21471" s="59" t="s">
        <v>72</v>
      </c>
      <c r="J21471" s="59">
        <v>19901551</v>
      </c>
      <c r="K21471" s="59" t="s">
        <v>21906</v>
      </c>
      <c r="L21471" s="61" t="s">
        <v>81</v>
      </c>
      <c r="M21471" s="61">
        <f>VLOOKUP(H21471,zdroj!C:F,4,0)</f>
        <v>0</v>
      </c>
      <c r="N21471" s="61" t="str">
        <f t="shared" si="670"/>
        <v>-</v>
      </c>
      <c r="P21471" s="73" t="str">
        <f t="shared" si="671"/>
        <v/>
      </c>
      <c r="Q21471" s="61" t="s">
        <v>86</v>
      </c>
    </row>
    <row r="21472" spans="8:17" x14ac:dyDescent="0.25">
      <c r="H21472" s="59">
        <v>83232</v>
      </c>
      <c r="I21472" s="59" t="s">
        <v>72</v>
      </c>
      <c r="J21472" s="59">
        <v>19901569</v>
      </c>
      <c r="K21472" s="59" t="s">
        <v>21907</v>
      </c>
      <c r="L21472" s="61" t="s">
        <v>81</v>
      </c>
      <c r="M21472" s="61">
        <f>VLOOKUP(H21472,zdroj!C:F,4,0)</f>
        <v>0</v>
      </c>
      <c r="N21472" s="61" t="str">
        <f t="shared" si="670"/>
        <v>-</v>
      </c>
      <c r="P21472" s="73" t="str">
        <f t="shared" si="671"/>
        <v/>
      </c>
      <c r="Q21472" s="61" t="s">
        <v>86</v>
      </c>
    </row>
    <row r="21473" spans="8:17" x14ac:dyDescent="0.25">
      <c r="H21473" s="59">
        <v>83232</v>
      </c>
      <c r="I21473" s="59" t="s">
        <v>72</v>
      </c>
      <c r="J21473" s="59">
        <v>19901577</v>
      </c>
      <c r="K21473" s="59" t="s">
        <v>21908</v>
      </c>
      <c r="L21473" s="61" t="s">
        <v>81</v>
      </c>
      <c r="M21473" s="61">
        <f>VLOOKUP(H21473,zdroj!C:F,4,0)</f>
        <v>0</v>
      </c>
      <c r="N21473" s="61" t="str">
        <f t="shared" si="670"/>
        <v>-</v>
      </c>
      <c r="P21473" s="73" t="str">
        <f t="shared" si="671"/>
        <v/>
      </c>
      <c r="Q21473" s="61" t="s">
        <v>86</v>
      </c>
    </row>
    <row r="21474" spans="8:17" x14ac:dyDescent="0.25">
      <c r="H21474" s="59">
        <v>83232</v>
      </c>
      <c r="I21474" s="59" t="s">
        <v>72</v>
      </c>
      <c r="J21474" s="59">
        <v>19901585</v>
      </c>
      <c r="K21474" s="59" t="s">
        <v>21909</v>
      </c>
      <c r="L21474" s="61" t="s">
        <v>81</v>
      </c>
      <c r="M21474" s="61">
        <f>VLOOKUP(H21474,zdroj!C:F,4,0)</f>
        <v>0</v>
      </c>
      <c r="N21474" s="61" t="str">
        <f t="shared" si="670"/>
        <v>-</v>
      </c>
      <c r="P21474" s="73" t="str">
        <f t="shared" si="671"/>
        <v/>
      </c>
      <c r="Q21474" s="61" t="s">
        <v>86</v>
      </c>
    </row>
    <row r="21475" spans="8:17" x14ac:dyDescent="0.25">
      <c r="H21475" s="59">
        <v>83232</v>
      </c>
      <c r="I21475" s="59" t="s">
        <v>72</v>
      </c>
      <c r="J21475" s="59">
        <v>19901593</v>
      </c>
      <c r="K21475" s="59" t="s">
        <v>21910</v>
      </c>
      <c r="L21475" s="61" t="s">
        <v>81</v>
      </c>
      <c r="M21475" s="61">
        <f>VLOOKUP(H21475,zdroj!C:F,4,0)</f>
        <v>0</v>
      </c>
      <c r="N21475" s="61" t="str">
        <f t="shared" si="670"/>
        <v>-</v>
      </c>
      <c r="P21475" s="73" t="str">
        <f t="shared" si="671"/>
        <v/>
      </c>
      <c r="Q21475" s="61" t="s">
        <v>86</v>
      </c>
    </row>
    <row r="21476" spans="8:17" x14ac:dyDescent="0.25">
      <c r="H21476" s="59">
        <v>83232</v>
      </c>
      <c r="I21476" s="59" t="s">
        <v>72</v>
      </c>
      <c r="J21476" s="59">
        <v>19901615</v>
      </c>
      <c r="K21476" s="59" t="s">
        <v>21911</v>
      </c>
      <c r="L21476" s="61" t="s">
        <v>81</v>
      </c>
      <c r="M21476" s="61">
        <f>VLOOKUP(H21476,zdroj!C:F,4,0)</f>
        <v>0</v>
      </c>
      <c r="N21476" s="61" t="str">
        <f t="shared" si="670"/>
        <v>-</v>
      </c>
      <c r="P21476" s="73" t="str">
        <f t="shared" si="671"/>
        <v/>
      </c>
      <c r="Q21476" s="61" t="s">
        <v>86</v>
      </c>
    </row>
    <row r="21477" spans="8:17" x14ac:dyDescent="0.25">
      <c r="H21477" s="59">
        <v>83232</v>
      </c>
      <c r="I21477" s="59" t="s">
        <v>72</v>
      </c>
      <c r="J21477" s="59">
        <v>19901623</v>
      </c>
      <c r="K21477" s="59" t="s">
        <v>21912</v>
      </c>
      <c r="L21477" s="61" t="s">
        <v>81</v>
      </c>
      <c r="M21477" s="61">
        <f>VLOOKUP(H21477,zdroj!C:F,4,0)</f>
        <v>0</v>
      </c>
      <c r="N21477" s="61" t="str">
        <f t="shared" si="670"/>
        <v>-</v>
      </c>
      <c r="P21477" s="73" t="str">
        <f t="shared" si="671"/>
        <v/>
      </c>
      <c r="Q21477" s="61" t="s">
        <v>86</v>
      </c>
    </row>
    <row r="21478" spans="8:17" x14ac:dyDescent="0.25">
      <c r="H21478" s="59">
        <v>83232</v>
      </c>
      <c r="I21478" s="59" t="s">
        <v>72</v>
      </c>
      <c r="J21478" s="59">
        <v>19901631</v>
      </c>
      <c r="K21478" s="59" t="s">
        <v>21913</v>
      </c>
      <c r="L21478" s="61" t="s">
        <v>81</v>
      </c>
      <c r="M21478" s="61">
        <f>VLOOKUP(H21478,zdroj!C:F,4,0)</f>
        <v>0</v>
      </c>
      <c r="N21478" s="61" t="str">
        <f t="shared" si="670"/>
        <v>-</v>
      </c>
      <c r="P21478" s="73" t="str">
        <f t="shared" si="671"/>
        <v/>
      </c>
      <c r="Q21478" s="61" t="s">
        <v>86</v>
      </c>
    </row>
    <row r="21479" spans="8:17" x14ac:dyDescent="0.25">
      <c r="H21479" s="59">
        <v>83232</v>
      </c>
      <c r="I21479" s="59" t="s">
        <v>72</v>
      </c>
      <c r="J21479" s="59">
        <v>19901640</v>
      </c>
      <c r="K21479" s="59" t="s">
        <v>21914</v>
      </c>
      <c r="L21479" s="61" t="s">
        <v>81</v>
      </c>
      <c r="M21479" s="61">
        <f>VLOOKUP(H21479,zdroj!C:F,4,0)</f>
        <v>0</v>
      </c>
      <c r="N21479" s="61" t="str">
        <f t="shared" si="670"/>
        <v>-</v>
      </c>
      <c r="P21479" s="73" t="str">
        <f t="shared" si="671"/>
        <v/>
      </c>
      <c r="Q21479" s="61" t="s">
        <v>86</v>
      </c>
    </row>
    <row r="21480" spans="8:17" x14ac:dyDescent="0.25">
      <c r="H21480" s="59">
        <v>83232</v>
      </c>
      <c r="I21480" s="59" t="s">
        <v>72</v>
      </c>
      <c r="J21480" s="59">
        <v>19901666</v>
      </c>
      <c r="K21480" s="59" t="s">
        <v>21915</v>
      </c>
      <c r="L21480" s="61" t="s">
        <v>114</v>
      </c>
      <c r="M21480" s="61">
        <f>VLOOKUP(H21480,zdroj!C:F,4,0)</f>
        <v>0</v>
      </c>
      <c r="N21480" s="61" t="str">
        <f t="shared" si="670"/>
        <v>katC</v>
      </c>
      <c r="P21480" s="73" t="str">
        <f t="shared" si="671"/>
        <v/>
      </c>
      <c r="Q21480" s="61" t="s">
        <v>31</v>
      </c>
    </row>
    <row r="21481" spans="8:17" x14ac:dyDescent="0.25">
      <c r="H21481" s="59">
        <v>83232</v>
      </c>
      <c r="I21481" s="59" t="s">
        <v>72</v>
      </c>
      <c r="J21481" s="59">
        <v>19901674</v>
      </c>
      <c r="K21481" s="59" t="s">
        <v>21916</v>
      </c>
      <c r="L21481" s="61" t="s">
        <v>81</v>
      </c>
      <c r="M21481" s="61">
        <f>VLOOKUP(H21481,zdroj!C:F,4,0)</f>
        <v>0</v>
      </c>
      <c r="N21481" s="61" t="str">
        <f t="shared" si="670"/>
        <v>-</v>
      </c>
      <c r="P21481" s="73" t="str">
        <f t="shared" si="671"/>
        <v/>
      </c>
      <c r="Q21481" s="61" t="s">
        <v>86</v>
      </c>
    </row>
    <row r="21482" spans="8:17" x14ac:dyDescent="0.25">
      <c r="H21482" s="59">
        <v>83232</v>
      </c>
      <c r="I21482" s="59" t="s">
        <v>72</v>
      </c>
      <c r="J21482" s="59">
        <v>19901682</v>
      </c>
      <c r="K21482" s="59" t="s">
        <v>21917</v>
      </c>
      <c r="L21482" s="61" t="s">
        <v>81</v>
      </c>
      <c r="M21482" s="61">
        <f>VLOOKUP(H21482,zdroj!C:F,4,0)</f>
        <v>0</v>
      </c>
      <c r="N21482" s="61" t="str">
        <f t="shared" si="670"/>
        <v>-</v>
      </c>
      <c r="P21482" s="73" t="str">
        <f t="shared" si="671"/>
        <v/>
      </c>
      <c r="Q21482" s="61" t="s">
        <v>86</v>
      </c>
    </row>
    <row r="21483" spans="8:17" x14ac:dyDescent="0.25">
      <c r="H21483" s="59">
        <v>83232</v>
      </c>
      <c r="I21483" s="59" t="s">
        <v>72</v>
      </c>
      <c r="J21483" s="59">
        <v>19901691</v>
      </c>
      <c r="K21483" s="59" t="s">
        <v>21918</v>
      </c>
      <c r="L21483" s="61" t="s">
        <v>81</v>
      </c>
      <c r="M21483" s="61">
        <f>VLOOKUP(H21483,zdroj!C:F,4,0)</f>
        <v>0</v>
      </c>
      <c r="N21483" s="61" t="str">
        <f t="shared" si="670"/>
        <v>-</v>
      </c>
      <c r="P21483" s="73" t="str">
        <f t="shared" si="671"/>
        <v/>
      </c>
      <c r="Q21483" s="61" t="s">
        <v>86</v>
      </c>
    </row>
    <row r="21484" spans="8:17" x14ac:dyDescent="0.25">
      <c r="H21484" s="59">
        <v>83232</v>
      </c>
      <c r="I21484" s="59" t="s">
        <v>72</v>
      </c>
      <c r="J21484" s="59">
        <v>19901704</v>
      </c>
      <c r="K21484" s="59" t="s">
        <v>21919</v>
      </c>
      <c r="L21484" s="61" t="s">
        <v>81</v>
      </c>
      <c r="M21484" s="61">
        <f>VLOOKUP(H21484,zdroj!C:F,4,0)</f>
        <v>0</v>
      </c>
      <c r="N21484" s="61" t="str">
        <f t="shared" si="670"/>
        <v>-</v>
      </c>
      <c r="P21484" s="73" t="str">
        <f t="shared" si="671"/>
        <v/>
      </c>
      <c r="Q21484" s="61" t="s">
        <v>86</v>
      </c>
    </row>
    <row r="21485" spans="8:17" x14ac:dyDescent="0.25">
      <c r="H21485" s="59">
        <v>83232</v>
      </c>
      <c r="I21485" s="59" t="s">
        <v>72</v>
      </c>
      <c r="J21485" s="59">
        <v>19901712</v>
      </c>
      <c r="K21485" s="59" t="s">
        <v>21920</v>
      </c>
      <c r="L21485" s="61" t="s">
        <v>81</v>
      </c>
      <c r="M21485" s="61">
        <f>VLOOKUP(H21485,zdroj!C:F,4,0)</f>
        <v>0</v>
      </c>
      <c r="N21485" s="61" t="str">
        <f t="shared" si="670"/>
        <v>-</v>
      </c>
      <c r="P21485" s="73" t="str">
        <f t="shared" si="671"/>
        <v/>
      </c>
      <c r="Q21485" s="61" t="s">
        <v>86</v>
      </c>
    </row>
    <row r="21486" spans="8:17" x14ac:dyDescent="0.25">
      <c r="H21486" s="59">
        <v>83232</v>
      </c>
      <c r="I21486" s="59" t="s">
        <v>72</v>
      </c>
      <c r="J21486" s="59">
        <v>19901721</v>
      </c>
      <c r="K21486" s="59" t="s">
        <v>21921</v>
      </c>
      <c r="L21486" s="61" t="s">
        <v>81</v>
      </c>
      <c r="M21486" s="61">
        <f>VLOOKUP(H21486,zdroj!C:F,4,0)</f>
        <v>0</v>
      </c>
      <c r="N21486" s="61" t="str">
        <f t="shared" si="670"/>
        <v>-</v>
      </c>
      <c r="P21486" s="73" t="str">
        <f t="shared" si="671"/>
        <v/>
      </c>
      <c r="Q21486" s="61" t="s">
        <v>86</v>
      </c>
    </row>
    <row r="21487" spans="8:17" x14ac:dyDescent="0.25">
      <c r="H21487" s="59">
        <v>83232</v>
      </c>
      <c r="I21487" s="59" t="s">
        <v>72</v>
      </c>
      <c r="J21487" s="59">
        <v>19901739</v>
      </c>
      <c r="K21487" s="59" t="s">
        <v>21922</v>
      </c>
      <c r="L21487" s="61" t="s">
        <v>81</v>
      </c>
      <c r="M21487" s="61">
        <f>VLOOKUP(H21487,zdroj!C:F,4,0)</f>
        <v>0</v>
      </c>
      <c r="N21487" s="61" t="str">
        <f t="shared" si="670"/>
        <v>-</v>
      </c>
      <c r="P21487" s="73" t="str">
        <f t="shared" si="671"/>
        <v/>
      </c>
      <c r="Q21487" s="61" t="s">
        <v>86</v>
      </c>
    </row>
    <row r="21488" spans="8:17" x14ac:dyDescent="0.25">
      <c r="H21488" s="59">
        <v>83232</v>
      </c>
      <c r="I21488" s="59" t="s">
        <v>72</v>
      </c>
      <c r="J21488" s="59">
        <v>19901747</v>
      </c>
      <c r="K21488" s="59" t="s">
        <v>21923</v>
      </c>
      <c r="L21488" s="61" t="s">
        <v>81</v>
      </c>
      <c r="M21488" s="61">
        <f>VLOOKUP(H21488,zdroj!C:F,4,0)</f>
        <v>0</v>
      </c>
      <c r="N21488" s="61" t="str">
        <f t="shared" si="670"/>
        <v>-</v>
      </c>
      <c r="P21488" s="73" t="str">
        <f t="shared" si="671"/>
        <v/>
      </c>
      <c r="Q21488" s="61" t="s">
        <v>86</v>
      </c>
    </row>
    <row r="21489" spans="8:17" x14ac:dyDescent="0.25">
      <c r="H21489" s="59">
        <v>83232</v>
      </c>
      <c r="I21489" s="59" t="s">
        <v>72</v>
      </c>
      <c r="J21489" s="59">
        <v>19901755</v>
      </c>
      <c r="K21489" s="59" t="s">
        <v>21924</v>
      </c>
      <c r="L21489" s="61" t="s">
        <v>81</v>
      </c>
      <c r="M21489" s="61">
        <f>VLOOKUP(H21489,zdroj!C:F,4,0)</f>
        <v>0</v>
      </c>
      <c r="N21489" s="61" t="str">
        <f t="shared" si="670"/>
        <v>-</v>
      </c>
      <c r="P21489" s="73" t="str">
        <f t="shared" si="671"/>
        <v/>
      </c>
      <c r="Q21489" s="61" t="s">
        <v>86</v>
      </c>
    </row>
    <row r="21490" spans="8:17" x14ac:dyDescent="0.25">
      <c r="H21490" s="59">
        <v>83232</v>
      </c>
      <c r="I21490" s="59" t="s">
        <v>72</v>
      </c>
      <c r="J21490" s="59">
        <v>19901763</v>
      </c>
      <c r="K21490" s="59" t="s">
        <v>21925</v>
      </c>
      <c r="L21490" s="61" t="s">
        <v>81</v>
      </c>
      <c r="M21490" s="61">
        <f>VLOOKUP(H21490,zdroj!C:F,4,0)</f>
        <v>0</v>
      </c>
      <c r="N21490" s="61" t="str">
        <f t="shared" si="670"/>
        <v>-</v>
      </c>
      <c r="P21490" s="73" t="str">
        <f t="shared" si="671"/>
        <v/>
      </c>
      <c r="Q21490" s="61" t="s">
        <v>86</v>
      </c>
    </row>
    <row r="21491" spans="8:17" x14ac:dyDescent="0.25">
      <c r="H21491" s="59">
        <v>83232</v>
      </c>
      <c r="I21491" s="59" t="s">
        <v>72</v>
      </c>
      <c r="J21491" s="59">
        <v>19901771</v>
      </c>
      <c r="K21491" s="59" t="s">
        <v>21926</v>
      </c>
      <c r="L21491" s="61" t="s">
        <v>81</v>
      </c>
      <c r="M21491" s="61">
        <f>VLOOKUP(H21491,zdroj!C:F,4,0)</f>
        <v>0</v>
      </c>
      <c r="N21491" s="61" t="str">
        <f t="shared" si="670"/>
        <v>-</v>
      </c>
      <c r="P21491" s="73" t="str">
        <f t="shared" si="671"/>
        <v/>
      </c>
      <c r="Q21491" s="61" t="s">
        <v>86</v>
      </c>
    </row>
    <row r="21492" spans="8:17" x14ac:dyDescent="0.25">
      <c r="H21492" s="59">
        <v>83232</v>
      </c>
      <c r="I21492" s="59" t="s">
        <v>72</v>
      </c>
      <c r="J21492" s="59">
        <v>19901780</v>
      </c>
      <c r="K21492" s="59" t="s">
        <v>21927</v>
      </c>
      <c r="L21492" s="61" t="s">
        <v>81</v>
      </c>
      <c r="M21492" s="61">
        <f>VLOOKUP(H21492,zdroj!C:F,4,0)</f>
        <v>0</v>
      </c>
      <c r="N21492" s="61" t="str">
        <f t="shared" si="670"/>
        <v>-</v>
      </c>
      <c r="P21492" s="73" t="str">
        <f t="shared" si="671"/>
        <v/>
      </c>
      <c r="Q21492" s="61" t="s">
        <v>86</v>
      </c>
    </row>
    <row r="21493" spans="8:17" x14ac:dyDescent="0.25">
      <c r="H21493" s="59">
        <v>83232</v>
      </c>
      <c r="I21493" s="59" t="s">
        <v>72</v>
      </c>
      <c r="J21493" s="59">
        <v>19901798</v>
      </c>
      <c r="K21493" s="59" t="s">
        <v>21928</v>
      </c>
      <c r="L21493" s="61" t="s">
        <v>81</v>
      </c>
      <c r="M21493" s="61">
        <f>VLOOKUP(H21493,zdroj!C:F,4,0)</f>
        <v>0</v>
      </c>
      <c r="N21493" s="61" t="str">
        <f t="shared" si="670"/>
        <v>-</v>
      </c>
      <c r="P21493" s="73" t="str">
        <f t="shared" si="671"/>
        <v/>
      </c>
      <c r="Q21493" s="61" t="s">
        <v>86</v>
      </c>
    </row>
    <row r="21494" spans="8:17" x14ac:dyDescent="0.25">
      <c r="H21494" s="59">
        <v>83232</v>
      </c>
      <c r="I21494" s="59" t="s">
        <v>72</v>
      </c>
      <c r="J21494" s="59">
        <v>19901801</v>
      </c>
      <c r="K21494" s="59" t="s">
        <v>21929</v>
      </c>
      <c r="L21494" s="61" t="s">
        <v>81</v>
      </c>
      <c r="M21494" s="61">
        <f>VLOOKUP(H21494,zdroj!C:F,4,0)</f>
        <v>0</v>
      </c>
      <c r="N21494" s="61" t="str">
        <f t="shared" si="670"/>
        <v>-</v>
      </c>
      <c r="P21494" s="73" t="str">
        <f t="shared" si="671"/>
        <v/>
      </c>
      <c r="Q21494" s="61" t="s">
        <v>86</v>
      </c>
    </row>
    <row r="21495" spans="8:17" x14ac:dyDescent="0.25">
      <c r="H21495" s="59">
        <v>83232</v>
      </c>
      <c r="I21495" s="59" t="s">
        <v>72</v>
      </c>
      <c r="J21495" s="59">
        <v>19901810</v>
      </c>
      <c r="K21495" s="59" t="s">
        <v>21930</v>
      </c>
      <c r="L21495" s="61" t="s">
        <v>81</v>
      </c>
      <c r="M21495" s="61">
        <f>VLOOKUP(H21495,zdroj!C:F,4,0)</f>
        <v>0</v>
      </c>
      <c r="N21495" s="61" t="str">
        <f t="shared" si="670"/>
        <v>-</v>
      </c>
      <c r="P21495" s="73" t="str">
        <f t="shared" si="671"/>
        <v/>
      </c>
      <c r="Q21495" s="61" t="s">
        <v>86</v>
      </c>
    </row>
    <row r="21496" spans="8:17" x14ac:dyDescent="0.25">
      <c r="H21496" s="59">
        <v>83232</v>
      </c>
      <c r="I21496" s="59" t="s">
        <v>72</v>
      </c>
      <c r="J21496" s="59">
        <v>19901828</v>
      </c>
      <c r="K21496" s="59" t="s">
        <v>21931</v>
      </c>
      <c r="L21496" s="61" t="s">
        <v>81</v>
      </c>
      <c r="M21496" s="61">
        <f>VLOOKUP(H21496,zdroj!C:F,4,0)</f>
        <v>0</v>
      </c>
      <c r="N21496" s="61" t="str">
        <f t="shared" si="670"/>
        <v>-</v>
      </c>
      <c r="P21496" s="73" t="str">
        <f t="shared" si="671"/>
        <v/>
      </c>
      <c r="Q21496" s="61" t="s">
        <v>86</v>
      </c>
    </row>
    <row r="21497" spans="8:17" x14ac:dyDescent="0.25">
      <c r="H21497" s="59">
        <v>83232</v>
      </c>
      <c r="I21497" s="59" t="s">
        <v>72</v>
      </c>
      <c r="J21497" s="59">
        <v>19901836</v>
      </c>
      <c r="K21497" s="59" t="s">
        <v>21932</v>
      </c>
      <c r="L21497" s="61" t="s">
        <v>81</v>
      </c>
      <c r="M21497" s="61">
        <f>VLOOKUP(H21497,zdroj!C:F,4,0)</f>
        <v>0</v>
      </c>
      <c r="N21497" s="61" t="str">
        <f t="shared" si="670"/>
        <v>-</v>
      </c>
      <c r="P21497" s="73" t="str">
        <f t="shared" si="671"/>
        <v/>
      </c>
      <c r="Q21497" s="61" t="s">
        <v>86</v>
      </c>
    </row>
    <row r="21498" spans="8:17" x14ac:dyDescent="0.25">
      <c r="H21498" s="59">
        <v>83232</v>
      </c>
      <c r="I21498" s="59" t="s">
        <v>72</v>
      </c>
      <c r="J21498" s="59">
        <v>19901844</v>
      </c>
      <c r="K21498" s="59" t="s">
        <v>21933</v>
      </c>
      <c r="L21498" s="61" t="s">
        <v>81</v>
      </c>
      <c r="M21498" s="61">
        <f>VLOOKUP(H21498,zdroj!C:F,4,0)</f>
        <v>0</v>
      </c>
      <c r="N21498" s="61" t="str">
        <f t="shared" si="670"/>
        <v>-</v>
      </c>
      <c r="P21498" s="73" t="str">
        <f t="shared" si="671"/>
        <v/>
      </c>
      <c r="Q21498" s="61" t="s">
        <v>86</v>
      </c>
    </row>
    <row r="21499" spans="8:17" x14ac:dyDescent="0.25">
      <c r="H21499" s="59">
        <v>83232</v>
      </c>
      <c r="I21499" s="59" t="s">
        <v>72</v>
      </c>
      <c r="J21499" s="59">
        <v>19901861</v>
      </c>
      <c r="K21499" s="59" t="s">
        <v>21934</v>
      </c>
      <c r="L21499" s="61" t="s">
        <v>81</v>
      </c>
      <c r="M21499" s="61">
        <f>VLOOKUP(H21499,zdroj!C:F,4,0)</f>
        <v>0</v>
      </c>
      <c r="N21499" s="61" t="str">
        <f t="shared" si="670"/>
        <v>-</v>
      </c>
      <c r="P21499" s="73" t="str">
        <f t="shared" si="671"/>
        <v/>
      </c>
      <c r="Q21499" s="61" t="s">
        <v>86</v>
      </c>
    </row>
    <row r="21500" spans="8:17" x14ac:dyDescent="0.25">
      <c r="H21500" s="59">
        <v>83232</v>
      </c>
      <c r="I21500" s="59" t="s">
        <v>72</v>
      </c>
      <c r="J21500" s="59">
        <v>19901879</v>
      </c>
      <c r="K21500" s="59" t="s">
        <v>21935</v>
      </c>
      <c r="L21500" s="61" t="s">
        <v>81</v>
      </c>
      <c r="M21500" s="61">
        <f>VLOOKUP(H21500,zdroj!C:F,4,0)</f>
        <v>0</v>
      </c>
      <c r="N21500" s="61" t="str">
        <f t="shared" si="670"/>
        <v>-</v>
      </c>
      <c r="P21500" s="73" t="str">
        <f t="shared" si="671"/>
        <v/>
      </c>
      <c r="Q21500" s="61" t="s">
        <v>86</v>
      </c>
    </row>
    <row r="21501" spans="8:17" x14ac:dyDescent="0.25">
      <c r="H21501" s="59">
        <v>83232</v>
      </c>
      <c r="I21501" s="59" t="s">
        <v>72</v>
      </c>
      <c r="J21501" s="59">
        <v>19901887</v>
      </c>
      <c r="K21501" s="59" t="s">
        <v>21936</v>
      </c>
      <c r="L21501" s="61" t="s">
        <v>81</v>
      </c>
      <c r="M21501" s="61">
        <f>VLOOKUP(H21501,zdroj!C:F,4,0)</f>
        <v>0</v>
      </c>
      <c r="N21501" s="61" t="str">
        <f t="shared" si="670"/>
        <v>-</v>
      </c>
      <c r="P21501" s="73" t="str">
        <f t="shared" si="671"/>
        <v/>
      </c>
      <c r="Q21501" s="61" t="s">
        <v>86</v>
      </c>
    </row>
    <row r="21502" spans="8:17" x14ac:dyDescent="0.25">
      <c r="H21502" s="59">
        <v>83232</v>
      </c>
      <c r="I21502" s="59" t="s">
        <v>72</v>
      </c>
      <c r="J21502" s="59">
        <v>19901895</v>
      </c>
      <c r="K21502" s="59" t="s">
        <v>21937</v>
      </c>
      <c r="L21502" s="61" t="s">
        <v>81</v>
      </c>
      <c r="M21502" s="61">
        <f>VLOOKUP(H21502,zdroj!C:F,4,0)</f>
        <v>0</v>
      </c>
      <c r="N21502" s="61" t="str">
        <f t="shared" si="670"/>
        <v>-</v>
      </c>
      <c r="P21502" s="73" t="str">
        <f t="shared" si="671"/>
        <v/>
      </c>
      <c r="Q21502" s="61" t="s">
        <v>86</v>
      </c>
    </row>
    <row r="21503" spans="8:17" x14ac:dyDescent="0.25">
      <c r="H21503" s="59">
        <v>83232</v>
      </c>
      <c r="I21503" s="59" t="s">
        <v>72</v>
      </c>
      <c r="J21503" s="59">
        <v>19901909</v>
      </c>
      <c r="K21503" s="59" t="s">
        <v>21938</v>
      </c>
      <c r="L21503" s="61" t="s">
        <v>81</v>
      </c>
      <c r="M21503" s="61">
        <f>VLOOKUP(H21503,zdroj!C:F,4,0)</f>
        <v>0</v>
      </c>
      <c r="N21503" s="61" t="str">
        <f t="shared" si="670"/>
        <v>-</v>
      </c>
      <c r="P21503" s="73" t="str">
        <f t="shared" si="671"/>
        <v/>
      </c>
      <c r="Q21503" s="61" t="s">
        <v>86</v>
      </c>
    </row>
    <row r="21504" spans="8:17" x14ac:dyDescent="0.25">
      <c r="H21504" s="59">
        <v>83232</v>
      </c>
      <c r="I21504" s="59" t="s">
        <v>72</v>
      </c>
      <c r="J21504" s="59">
        <v>19901917</v>
      </c>
      <c r="K21504" s="59" t="s">
        <v>21939</v>
      </c>
      <c r="L21504" s="61" t="s">
        <v>81</v>
      </c>
      <c r="M21504" s="61">
        <f>VLOOKUP(H21504,zdroj!C:F,4,0)</f>
        <v>0</v>
      </c>
      <c r="N21504" s="61" t="str">
        <f t="shared" si="670"/>
        <v>-</v>
      </c>
      <c r="P21504" s="73" t="str">
        <f t="shared" si="671"/>
        <v/>
      </c>
      <c r="Q21504" s="61" t="s">
        <v>86</v>
      </c>
    </row>
    <row r="21505" spans="8:17" x14ac:dyDescent="0.25">
      <c r="H21505" s="59">
        <v>83232</v>
      </c>
      <c r="I21505" s="59" t="s">
        <v>72</v>
      </c>
      <c r="J21505" s="59">
        <v>19901925</v>
      </c>
      <c r="K21505" s="59" t="s">
        <v>21940</v>
      </c>
      <c r="L21505" s="61" t="s">
        <v>81</v>
      </c>
      <c r="M21505" s="61">
        <f>VLOOKUP(H21505,zdroj!C:F,4,0)</f>
        <v>0</v>
      </c>
      <c r="N21505" s="61" t="str">
        <f t="shared" si="670"/>
        <v>-</v>
      </c>
      <c r="P21505" s="73" t="str">
        <f t="shared" si="671"/>
        <v/>
      </c>
      <c r="Q21505" s="61" t="s">
        <v>86</v>
      </c>
    </row>
    <row r="21506" spans="8:17" x14ac:dyDescent="0.25">
      <c r="H21506" s="59">
        <v>83232</v>
      </c>
      <c r="I21506" s="59" t="s">
        <v>72</v>
      </c>
      <c r="J21506" s="59">
        <v>19901933</v>
      </c>
      <c r="K21506" s="59" t="s">
        <v>21941</v>
      </c>
      <c r="L21506" s="61" t="s">
        <v>81</v>
      </c>
      <c r="M21506" s="61">
        <f>VLOOKUP(H21506,zdroj!C:F,4,0)</f>
        <v>0</v>
      </c>
      <c r="N21506" s="61" t="str">
        <f t="shared" si="670"/>
        <v>-</v>
      </c>
      <c r="P21506" s="73" t="str">
        <f t="shared" si="671"/>
        <v/>
      </c>
      <c r="Q21506" s="61" t="s">
        <v>86</v>
      </c>
    </row>
    <row r="21507" spans="8:17" x14ac:dyDescent="0.25">
      <c r="H21507" s="59">
        <v>83232</v>
      </c>
      <c r="I21507" s="59" t="s">
        <v>72</v>
      </c>
      <c r="J21507" s="59">
        <v>19901941</v>
      </c>
      <c r="K21507" s="59" t="s">
        <v>21942</v>
      </c>
      <c r="L21507" s="61" t="s">
        <v>81</v>
      </c>
      <c r="M21507" s="61">
        <f>VLOOKUP(H21507,zdroj!C:F,4,0)</f>
        <v>0</v>
      </c>
      <c r="N21507" s="61" t="str">
        <f t="shared" si="670"/>
        <v>-</v>
      </c>
      <c r="P21507" s="73" t="str">
        <f t="shared" si="671"/>
        <v/>
      </c>
      <c r="Q21507" s="61" t="s">
        <v>86</v>
      </c>
    </row>
    <row r="21508" spans="8:17" x14ac:dyDescent="0.25">
      <c r="H21508" s="59">
        <v>83232</v>
      </c>
      <c r="I21508" s="59" t="s">
        <v>72</v>
      </c>
      <c r="J21508" s="59">
        <v>19901950</v>
      </c>
      <c r="K21508" s="59" t="s">
        <v>21943</v>
      </c>
      <c r="L21508" s="61" t="s">
        <v>81</v>
      </c>
      <c r="M21508" s="61">
        <f>VLOOKUP(H21508,zdroj!C:F,4,0)</f>
        <v>0</v>
      </c>
      <c r="N21508" s="61" t="str">
        <f t="shared" si="670"/>
        <v>-</v>
      </c>
      <c r="P21508" s="73" t="str">
        <f t="shared" si="671"/>
        <v/>
      </c>
      <c r="Q21508" s="61" t="s">
        <v>86</v>
      </c>
    </row>
    <row r="21509" spans="8:17" x14ac:dyDescent="0.25">
      <c r="H21509" s="59">
        <v>83232</v>
      </c>
      <c r="I21509" s="59" t="s">
        <v>72</v>
      </c>
      <c r="J21509" s="59">
        <v>19901968</v>
      </c>
      <c r="K21509" s="59" t="s">
        <v>21944</v>
      </c>
      <c r="L21509" s="61" t="s">
        <v>81</v>
      </c>
      <c r="M21509" s="61">
        <f>VLOOKUP(H21509,zdroj!C:F,4,0)</f>
        <v>0</v>
      </c>
      <c r="N21509" s="61" t="str">
        <f t="shared" si="670"/>
        <v>-</v>
      </c>
      <c r="P21509" s="73" t="str">
        <f t="shared" si="671"/>
        <v/>
      </c>
      <c r="Q21509" s="61" t="s">
        <v>86</v>
      </c>
    </row>
    <row r="21510" spans="8:17" x14ac:dyDescent="0.25">
      <c r="H21510" s="59">
        <v>83232</v>
      </c>
      <c r="I21510" s="59" t="s">
        <v>72</v>
      </c>
      <c r="J21510" s="59">
        <v>19901976</v>
      </c>
      <c r="K21510" s="59" t="s">
        <v>21945</v>
      </c>
      <c r="L21510" s="61" t="s">
        <v>81</v>
      </c>
      <c r="M21510" s="61">
        <f>VLOOKUP(H21510,zdroj!C:F,4,0)</f>
        <v>0</v>
      </c>
      <c r="N21510" s="61" t="str">
        <f t="shared" si="670"/>
        <v>-</v>
      </c>
      <c r="P21510" s="73" t="str">
        <f t="shared" si="671"/>
        <v/>
      </c>
      <c r="Q21510" s="61" t="s">
        <v>86</v>
      </c>
    </row>
    <row r="21511" spans="8:17" x14ac:dyDescent="0.25">
      <c r="H21511" s="59">
        <v>83232</v>
      </c>
      <c r="I21511" s="59" t="s">
        <v>72</v>
      </c>
      <c r="J21511" s="59">
        <v>19901984</v>
      </c>
      <c r="K21511" s="59" t="s">
        <v>21946</v>
      </c>
      <c r="L21511" s="61" t="s">
        <v>81</v>
      </c>
      <c r="M21511" s="61">
        <f>VLOOKUP(H21511,zdroj!C:F,4,0)</f>
        <v>0</v>
      </c>
      <c r="N21511" s="61" t="str">
        <f t="shared" ref="N21511:N21574" si="672">IF(M21511="A",IF(L21511="katA","katB",L21511),L21511)</f>
        <v>-</v>
      </c>
      <c r="P21511" s="73" t="str">
        <f t="shared" ref="P21511:P21574" si="673">IF(O21511="A",1,"")</f>
        <v/>
      </c>
      <c r="Q21511" s="61" t="s">
        <v>86</v>
      </c>
    </row>
    <row r="21512" spans="8:17" x14ac:dyDescent="0.25">
      <c r="H21512" s="59">
        <v>83232</v>
      </c>
      <c r="I21512" s="59" t="s">
        <v>72</v>
      </c>
      <c r="J21512" s="59">
        <v>19901992</v>
      </c>
      <c r="K21512" s="59" t="s">
        <v>21947</v>
      </c>
      <c r="L21512" s="61" t="s">
        <v>81</v>
      </c>
      <c r="M21512" s="61">
        <f>VLOOKUP(H21512,zdroj!C:F,4,0)</f>
        <v>0</v>
      </c>
      <c r="N21512" s="61" t="str">
        <f t="shared" si="672"/>
        <v>-</v>
      </c>
      <c r="P21512" s="73" t="str">
        <f t="shared" si="673"/>
        <v/>
      </c>
      <c r="Q21512" s="61" t="s">
        <v>86</v>
      </c>
    </row>
    <row r="21513" spans="8:17" x14ac:dyDescent="0.25">
      <c r="H21513" s="59">
        <v>83232</v>
      </c>
      <c r="I21513" s="59" t="s">
        <v>72</v>
      </c>
      <c r="J21513" s="59">
        <v>19902000</v>
      </c>
      <c r="K21513" s="59" t="s">
        <v>21948</v>
      </c>
      <c r="L21513" s="61" t="s">
        <v>81</v>
      </c>
      <c r="M21513" s="61">
        <f>VLOOKUP(H21513,zdroj!C:F,4,0)</f>
        <v>0</v>
      </c>
      <c r="N21513" s="61" t="str">
        <f t="shared" si="672"/>
        <v>-</v>
      </c>
      <c r="P21513" s="73" t="str">
        <f t="shared" si="673"/>
        <v/>
      </c>
      <c r="Q21513" s="61" t="s">
        <v>86</v>
      </c>
    </row>
    <row r="21514" spans="8:17" x14ac:dyDescent="0.25">
      <c r="H21514" s="59">
        <v>83232</v>
      </c>
      <c r="I21514" s="59" t="s">
        <v>72</v>
      </c>
      <c r="J21514" s="59">
        <v>19902018</v>
      </c>
      <c r="K21514" s="59" t="s">
        <v>21949</v>
      </c>
      <c r="L21514" s="61" t="s">
        <v>81</v>
      </c>
      <c r="M21514" s="61">
        <f>VLOOKUP(H21514,zdroj!C:F,4,0)</f>
        <v>0</v>
      </c>
      <c r="N21514" s="61" t="str">
        <f t="shared" si="672"/>
        <v>-</v>
      </c>
      <c r="P21514" s="73" t="str">
        <f t="shared" si="673"/>
        <v/>
      </c>
      <c r="Q21514" s="61" t="s">
        <v>86</v>
      </c>
    </row>
    <row r="21515" spans="8:17" x14ac:dyDescent="0.25">
      <c r="H21515" s="59">
        <v>83232</v>
      </c>
      <c r="I21515" s="59" t="s">
        <v>72</v>
      </c>
      <c r="J21515" s="59">
        <v>19902026</v>
      </c>
      <c r="K21515" s="59" t="s">
        <v>21950</v>
      </c>
      <c r="L21515" s="61" t="s">
        <v>81</v>
      </c>
      <c r="M21515" s="61">
        <f>VLOOKUP(H21515,zdroj!C:F,4,0)</f>
        <v>0</v>
      </c>
      <c r="N21515" s="61" t="str">
        <f t="shared" si="672"/>
        <v>-</v>
      </c>
      <c r="P21515" s="73" t="str">
        <f t="shared" si="673"/>
        <v/>
      </c>
      <c r="Q21515" s="61" t="s">
        <v>86</v>
      </c>
    </row>
    <row r="21516" spans="8:17" x14ac:dyDescent="0.25">
      <c r="H21516" s="59">
        <v>83232</v>
      </c>
      <c r="I21516" s="59" t="s">
        <v>72</v>
      </c>
      <c r="J21516" s="59">
        <v>19902034</v>
      </c>
      <c r="K21516" s="59" t="s">
        <v>21951</v>
      </c>
      <c r="L21516" s="61" t="s">
        <v>81</v>
      </c>
      <c r="M21516" s="61">
        <f>VLOOKUP(H21516,zdroj!C:F,4,0)</f>
        <v>0</v>
      </c>
      <c r="N21516" s="61" t="str">
        <f t="shared" si="672"/>
        <v>-</v>
      </c>
      <c r="P21516" s="73" t="str">
        <f t="shared" si="673"/>
        <v/>
      </c>
      <c r="Q21516" s="61" t="s">
        <v>86</v>
      </c>
    </row>
    <row r="21517" spans="8:17" x14ac:dyDescent="0.25">
      <c r="H21517" s="59">
        <v>83232</v>
      </c>
      <c r="I21517" s="59" t="s">
        <v>72</v>
      </c>
      <c r="J21517" s="59">
        <v>19902042</v>
      </c>
      <c r="K21517" s="59" t="s">
        <v>21952</v>
      </c>
      <c r="L21517" s="61" t="s">
        <v>81</v>
      </c>
      <c r="M21517" s="61">
        <f>VLOOKUP(H21517,zdroj!C:F,4,0)</f>
        <v>0</v>
      </c>
      <c r="N21517" s="61" t="str">
        <f t="shared" si="672"/>
        <v>-</v>
      </c>
      <c r="P21517" s="73" t="str">
        <f t="shared" si="673"/>
        <v/>
      </c>
      <c r="Q21517" s="61" t="s">
        <v>86</v>
      </c>
    </row>
    <row r="21518" spans="8:17" x14ac:dyDescent="0.25">
      <c r="H21518" s="59">
        <v>83232</v>
      </c>
      <c r="I21518" s="59" t="s">
        <v>72</v>
      </c>
      <c r="J21518" s="59">
        <v>19902051</v>
      </c>
      <c r="K21518" s="59" t="s">
        <v>21953</v>
      </c>
      <c r="L21518" s="61" t="s">
        <v>81</v>
      </c>
      <c r="M21518" s="61">
        <f>VLOOKUP(H21518,zdroj!C:F,4,0)</f>
        <v>0</v>
      </c>
      <c r="N21518" s="61" t="str">
        <f t="shared" si="672"/>
        <v>-</v>
      </c>
      <c r="P21518" s="73" t="str">
        <f t="shared" si="673"/>
        <v/>
      </c>
      <c r="Q21518" s="61" t="s">
        <v>86</v>
      </c>
    </row>
    <row r="21519" spans="8:17" x14ac:dyDescent="0.25">
      <c r="H21519" s="59">
        <v>83232</v>
      </c>
      <c r="I21519" s="59" t="s">
        <v>72</v>
      </c>
      <c r="J21519" s="59">
        <v>19902069</v>
      </c>
      <c r="K21519" s="59" t="s">
        <v>21954</v>
      </c>
      <c r="L21519" s="61" t="s">
        <v>81</v>
      </c>
      <c r="M21519" s="61">
        <f>VLOOKUP(H21519,zdroj!C:F,4,0)</f>
        <v>0</v>
      </c>
      <c r="N21519" s="61" t="str">
        <f t="shared" si="672"/>
        <v>-</v>
      </c>
      <c r="P21519" s="73" t="str">
        <f t="shared" si="673"/>
        <v/>
      </c>
      <c r="Q21519" s="61" t="s">
        <v>86</v>
      </c>
    </row>
    <row r="21520" spans="8:17" x14ac:dyDescent="0.25">
      <c r="H21520" s="59">
        <v>83232</v>
      </c>
      <c r="I21520" s="59" t="s">
        <v>72</v>
      </c>
      <c r="J21520" s="59">
        <v>19902077</v>
      </c>
      <c r="K21520" s="59" t="s">
        <v>21955</v>
      </c>
      <c r="L21520" s="61" t="s">
        <v>81</v>
      </c>
      <c r="M21520" s="61">
        <f>VLOOKUP(H21520,zdroj!C:F,4,0)</f>
        <v>0</v>
      </c>
      <c r="N21520" s="61" t="str">
        <f t="shared" si="672"/>
        <v>-</v>
      </c>
      <c r="P21520" s="73" t="str">
        <f t="shared" si="673"/>
        <v/>
      </c>
      <c r="Q21520" s="61" t="s">
        <v>86</v>
      </c>
    </row>
    <row r="21521" spans="8:17" x14ac:dyDescent="0.25">
      <c r="H21521" s="59">
        <v>83232</v>
      </c>
      <c r="I21521" s="59" t="s">
        <v>72</v>
      </c>
      <c r="J21521" s="59">
        <v>19902085</v>
      </c>
      <c r="K21521" s="59" t="s">
        <v>21956</v>
      </c>
      <c r="L21521" s="61" t="s">
        <v>81</v>
      </c>
      <c r="M21521" s="61">
        <f>VLOOKUP(H21521,zdroj!C:F,4,0)</f>
        <v>0</v>
      </c>
      <c r="N21521" s="61" t="str">
        <f t="shared" si="672"/>
        <v>-</v>
      </c>
      <c r="P21521" s="73" t="str">
        <f t="shared" si="673"/>
        <v/>
      </c>
      <c r="Q21521" s="61" t="s">
        <v>86</v>
      </c>
    </row>
    <row r="21522" spans="8:17" x14ac:dyDescent="0.25">
      <c r="H21522" s="59">
        <v>83232</v>
      </c>
      <c r="I21522" s="59" t="s">
        <v>72</v>
      </c>
      <c r="J21522" s="59">
        <v>19902093</v>
      </c>
      <c r="K21522" s="59" t="s">
        <v>21957</v>
      </c>
      <c r="L21522" s="61" t="s">
        <v>81</v>
      </c>
      <c r="M21522" s="61">
        <f>VLOOKUP(H21522,zdroj!C:F,4,0)</f>
        <v>0</v>
      </c>
      <c r="N21522" s="61" t="str">
        <f t="shared" si="672"/>
        <v>-</v>
      </c>
      <c r="P21522" s="73" t="str">
        <f t="shared" si="673"/>
        <v/>
      </c>
      <c r="Q21522" s="61" t="s">
        <v>86</v>
      </c>
    </row>
    <row r="21523" spans="8:17" x14ac:dyDescent="0.25">
      <c r="H21523" s="59">
        <v>83232</v>
      </c>
      <c r="I21523" s="59" t="s">
        <v>72</v>
      </c>
      <c r="J21523" s="59">
        <v>19902107</v>
      </c>
      <c r="K21523" s="59" t="s">
        <v>21958</v>
      </c>
      <c r="L21523" s="61" t="s">
        <v>81</v>
      </c>
      <c r="M21523" s="61">
        <f>VLOOKUP(H21523,zdroj!C:F,4,0)</f>
        <v>0</v>
      </c>
      <c r="N21523" s="61" t="str">
        <f t="shared" si="672"/>
        <v>-</v>
      </c>
      <c r="P21523" s="73" t="str">
        <f t="shared" si="673"/>
        <v/>
      </c>
      <c r="Q21523" s="61" t="s">
        <v>86</v>
      </c>
    </row>
    <row r="21524" spans="8:17" x14ac:dyDescent="0.25">
      <c r="H21524" s="59">
        <v>83232</v>
      </c>
      <c r="I21524" s="59" t="s">
        <v>72</v>
      </c>
      <c r="J21524" s="59">
        <v>19902115</v>
      </c>
      <c r="K21524" s="59" t="s">
        <v>21959</v>
      </c>
      <c r="L21524" s="61" t="s">
        <v>81</v>
      </c>
      <c r="M21524" s="61">
        <f>VLOOKUP(H21524,zdroj!C:F,4,0)</f>
        <v>0</v>
      </c>
      <c r="N21524" s="61" t="str">
        <f t="shared" si="672"/>
        <v>-</v>
      </c>
      <c r="P21524" s="73" t="str">
        <f t="shared" si="673"/>
        <v/>
      </c>
      <c r="Q21524" s="61" t="s">
        <v>86</v>
      </c>
    </row>
    <row r="21525" spans="8:17" x14ac:dyDescent="0.25">
      <c r="H21525" s="59">
        <v>83232</v>
      </c>
      <c r="I21525" s="59" t="s">
        <v>72</v>
      </c>
      <c r="J21525" s="59">
        <v>19902123</v>
      </c>
      <c r="K21525" s="59" t="s">
        <v>21960</v>
      </c>
      <c r="L21525" s="61" t="s">
        <v>81</v>
      </c>
      <c r="M21525" s="61">
        <f>VLOOKUP(H21525,zdroj!C:F,4,0)</f>
        <v>0</v>
      </c>
      <c r="N21525" s="61" t="str">
        <f t="shared" si="672"/>
        <v>-</v>
      </c>
      <c r="P21525" s="73" t="str">
        <f t="shared" si="673"/>
        <v/>
      </c>
      <c r="Q21525" s="61" t="s">
        <v>86</v>
      </c>
    </row>
    <row r="21526" spans="8:17" x14ac:dyDescent="0.25">
      <c r="H21526" s="59">
        <v>83232</v>
      </c>
      <c r="I21526" s="59" t="s">
        <v>72</v>
      </c>
      <c r="J21526" s="59">
        <v>19902131</v>
      </c>
      <c r="K21526" s="59" t="s">
        <v>21961</v>
      </c>
      <c r="L21526" s="61" t="s">
        <v>81</v>
      </c>
      <c r="M21526" s="61">
        <f>VLOOKUP(H21526,zdroj!C:F,4,0)</f>
        <v>0</v>
      </c>
      <c r="N21526" s="61" t="str">
        <f t="shared" si="672"/>
        <v>-</v>
      </c>
      <c r="P21526" s="73" t="str">
        <f t="shared" si="673"/>
        <v/>
      </c>
      <c r="Q21526" s="61" t="s">
        <v>86</v>
      </c>
    </row>
    <row r="21527" spans="8:17" x14ac:dyDescent="0.25">
      <c r="H21527" s="59">
        <v>83232</v>
      </c>
      <c r="I21527" s="59" t="s">
        <v>72</v>
      </c>
      <c r="J21527" s="59">
        <v>19902140</v>
      </c>
      <c r="K21527" s="59" t="s">
        <v>21962</v>
      </c>
      <c r="L21527" s="61" t="s">
        <v>81</v>
      </c>
      <c r="M21527" s="61">
        <f>VLOOKUP(H21527,zdroj!C:F,4,0)</f>
        <v>0</v>
      </c>
      <c r="N21527" s="61" t="str">
        <f t="shared" si="672"/>
        <v>-</v>
      </c>
      <c r="P21527" s="73" t="str">
        <f t="shared" si="673"/>
        <v/>
      </c>
      <c r="Q21527" s="61" t="s">
        <v>86</v>
      </c>
    </row>
    <row r="21528" spans="8:17" x14ac:dyDescent="0.25">
      <c r="H21528" s="59">
        <v>83232</v>
      </c>
      <c r="I21528" s="59" t="s">
        <v>72</v>
      </c>
      <c r="J21528" s="59">
        <v>19902166</v>
      </c>
      <c r="K21528" s="59" t="s">
        <v>21963</v>
      </c>
      <c r="L21528" s="61" t="s">
        <v>81</v>
      </c>
      <c r="M21528" s="61">
        <f>VLOOKUP(H21528,zdroj!C:F,4,0)</f>
        <v>0</v>
      </c>
      <c r="N21528" s="61" t="str">
        <f t="shared" si="672"/>
        <v>-</v>
      </c>
      <c r="P21528" s="73" t="str">
        <f t="shared" si="673"/>
        <v/>
      </c>
      <c r="Q21528" s="61" t="s">
        <v>86</v>
      </c>
    </row>
    <row r="21529" spans="8:17" x14ac:dyDescent="0.25">
      <c r="H21529" s="59">
        <v>83232</v>
      </c>
      <c r="I21529" s="59" t="s">
        <v>72</v>
      </c>
      <c r="J21529" s="59">
        <v>28218531</v>
      </c>
      <c r="K21529" s="59" t="s">
        <v>21964</v>
      </c>
      <c r="L21529" s="61" t="s">
        <v>81</v>
      </c>
      <c r="M21529" s="61">
        <f>VLOOKUP(H21529,zdroj!C:F,4,0)</f>
        <v>0</v>
      </c>
      <c r="N21529" s="61" t="str">
        <f t="shared" si="672"/>
        <v>-</v>
      </c>
      <c r="P21529" s="73" t="str">
        <f t="shared" si="673"/>
        <v/>
      </c>
      <c r="Q21529" s="61" t="s">
        <v>86</v>
      </c>
    </row>
    <row r="21530" spans="8:17" x14ac:dyDescent="0.25">
      <c r="H21530" s="59">
        <v>83232</v>
      </c>
      <c r="I21530" s="59" t="s">
        <v>72</v>
      </c>
      <c r="J21530" s="59">
        <v>75897733</v>
      </c>
      <c r="K21530" s="59" t="s">
        <v>21965</v>
      </c>
      <c r="L21530" s="61" t="s">
        <v>81</v>
      </c>
      <c r="M21530" s="61">
        <f>VLOOKUP(H21530,zdroj!C:F,4,0)</f>
        <v>0</v>
      </c>
      <c r="N21530" s="61" t="str">
        <f t="shared" si="672"/>
        <v>-</v>
      </c>
      <c r="P21530" s="73" t="str">
        <f t="shared" si="673"/>
        <v/>
      </c>
      <c r="Q21530" s="61" t="s">
        <v>86</v>
      </c>
    </row>
    <row r="21531" spans="8:17" x14ac:dyDescent="0.25">
      <c r="H21531" s="59">
        <v>83241</v>
      </c>
      <c r="I21531" s="59" t="s">
        <v>69</v>
      </c>
      <c r="J21531" s="59">
        <v>19902174</v>
      </c>
      <c r="K21531" s="59" t="s">
        <v>21966</v>
      </c>
      <c r="L21531" s="61" t="s">
        <v>113</v>
      </c>
      <c r="M21531" s="61">
        <f>VLOOKUP(H21531,zdroj!C:F,4,0)</f>
        <v>0</v>
      </c>
      <c r="N21531" s="61" t="str">
        <f t="shared" si="672"/>
        <v>katB</v>
      </c>
      <c r="P21531" s="73" t="str">
        <f t="shared" si="673"/>
        <v/>
      </c>
      <c r="Q21531" s="61" t="s">
        <v>30</v>
      </c>
    </row>
    <row r="21532" spans="8:17" x14ac:dyDescent="0.25">
      <c r="H21532" s="59">
        <v>83241</v>
      </c>
      <c r="I21532" s="59" t="s">
        <v>69</v>
      </c>
      <c r="J21532" s="59">
        <v>19902182</v>
      </c>
      <c r="K21532" s="59" t="s">
        <v>21967</v>
      </c>
      <c r="L21532" s="61" t="s">
        <v>113</v>
      </c>
      <c r="M21532" s="61">
        <f>VLOOKUP(H21532,zdroj!C:F,4,0)</f>
        <v>0</v>
      </c>
      <c r="N21532" s="61" t="str">
        <f t="shared" si="672"/>
        <v>katB</v>
      </c>
      <c r="P21532" s="73" t="str">
        <f t="shared" si="673"/>
        <v/>
      </c>
      <c r="Q21532" s="61" t="s">
        <v>30</v>
      </c>
    </row>
    <row r="21533" spans="8:17" x14ac:dyDescent="0.25">
      <c r="H21533" s="59">
        <v>83241</v>
      </c>
      <c r="I21533" s="59" t="s">
        <v>69</v>
      </c>
      <c r="J21533" s="59">
        <v>19902191</v>
      </c>
      <c r="K21533" s="59" t="s">
        <v>21968</v>
      </c>
      <c r="L21533" s="61" t="s">
        <v>113</v>
      </c>
      <c r="M21533" s="61">
        <f>VLOOKUP(H21533,zdroj!C:F,4,0)</f>
        <v>0</v>
      </c>
      <c r="N21533" s="61" t="str">
        <f t="shared" si="672"/>
        <v>katB</v>
      </c>
      <c r="P21533" s="73" t="str">
        <f t="shared" si="673"/>
        <v/>
      </c>
      <c r="Q21533" s="61" t="s">
        <v>30</v>
      </c>
    </row>
    <row r="21534" spans="8:17" x14ac:dyDescent="0.25">
      <c r="H21534" s="59">
        <v>83241</v>
      </c>
      <c r="I21534" s="59" t="s">
        <v>69</v>
      </c>
      <c r="J21534" s="59">
        <v>19902204</v>
      </c>
      <c r="K21534" s="59" t="s">
        <v>21969</v>
      </c>
      <c r="L21534" s="61" t="s">
        <v>113</v>
      </c>
      <c r="M21534" s="61">
        <f>VLOOKUP(H21534,zdroj!C:F,4,0)</f>
        <v>0</v>
      </c>
      <c r="N21534" s="61" t="str">
        <f t="shared" si="672"/>
        <v>katB</v>
      </c>
      <c r="P21534" s="73" t="str">
        <f t="shared" si="673"/>
        <v/>
      </c>
      <c r="Q21534" s="61" t="s">
        <v>30</v>
      </c>
    </row>
    <row r="21535" spans="8:17" x14ac:dyDescent="0.25">
      <c r="H21535" s="59">
        <v>83241</v>
      </c>
      <c r="I21535" s="59" t="s">
        <v>69</v>
      </c>
      <c r="J21535" s="59">
        <v>19902212</v>
      </c>
      <c r="K21535" s="59" t="s">
        <v>21970</v>
      </c>
      <c r="L21535" s="61" t="s">
        <v>113</v>
      </c>
      <c r="M21535" s="61">
        <f>VLOOKUP(H21535,zdroj!C:F,4,0)</f>
        <v>0</v>
      </c>
      <c r="N21535" s="61" t="str">
        <f t="shared" si="672"/>
        <v>katB</v>
      </c>
      <c r="P21535" s="73" t="str">
        <f t="shared" si="673"/>
        <v/>
      </c>
      <c r="Q21535" s="61" t="s">
        <v>30</v>
      </c>
    </row>
    <row r="21536" spans="8:17" x14ac:dyDescent="0.25">
      <c r="H21536" s="59">
        <v>83241</v>
      </c>
      <c r="I21536" s="59" t="s">
        <v>69</v>
      </c>
      <c r="J21536" s="59">
        <v>19902221</v>
      </c>
      <c r="K21536" s="59" t="s">
        <v>21971</v>
      </c>
      <c r="L21536" s="61" t="s">
        <v>113</v>
      </c>
      <c r="M21536" s="61">
        <f>VLOOKUP(H21536,zdroj!C:F,4,0)</f>
        <v>0</v>
      </c>
      <c r="N21536" s="61" t="str">
        <f t="shared" si="672"/>
        <v>katB</v>
      </c>
      <c r="P21536" s="73" t="str">
        <f t="shared" si="673"/>
        <v/>
      </c>
      <c r="Q21536" s="61" t="s">
        <v>30</v>
      </c>
    </row>
    <row r="21537" spans="8:17" x14ac:dyDescent="0.25">
      <c r="H21537" s="59">
        <v>83241</v>
      </c>
      <c r="I21537" s="59" t="s">
        <v>69</v>
      </c>
      <c r="J21537" s="59">
        <v>19902239</v>
      </c>
      <c r="K21537" s="59" t="s">
        <v>21972</v>
      </c>
      <c r="L21537" s="61" t="s">
        <v>81</v>
      </c>
      <c r="M21537" s="61">
        <f>VLOOKUP(H21537,zdroj!C:F,4,0)</f>
        <v>0</v>
      </c>
      <c r="N21537" s="61" t="str">
        <f t="shared" si="672"/>
        <v>-</v>
      </c>
      <c r="P21537" s="73" t="str">
        <f t="shared" si="673"/>
        <v/>
      </c>
      <c r="Q21537" s="61" t="s">
        <v>84</v>
      </c>
    </row>
    <row r="21538" spans="8:17" x14ac:dyDescent="0.25">
      <c r="H21538" s="59">
        <v>83241</v>
      </c>
      <c r="I21538" s="59" t="s">
        <v>69</v>
      </c>
      <c r="J21538" s="59">
        <v>19902247</v>
      </c>
      <c r="K21538" s="59" t="s">
        <v>21973</v>
      </c>
      <c r="L21538" s="61" t="s">
        <v>113</v>
      </c>
      <c r="M21538" s="61">
        <f>VLOOKUP(H21538,zdroj!C:F,4,0)</f>
        <v>0</v>
      </c>
      <c r="N21538" s="61" t="str">
        <f t="shared" si="672"/>
        <v>katB</v>
      </c>
      <c r="P21538" s="73" t="str">
        <f t="shared" si="673"/>
        <v/>
      </c>
      <c r="Q21538" s="61" t="s">
        <v>30</v>
      </c>
    </row>
    <row r="21539" spans="8:17" x14ac:dyDescent="0.25">
      <c r="H21539" s="59">
        <v>83241</v>
      </c>
      <c r="I21539" s="59" t="s">
        <v>69</v>
      </c>
      <c r="J21539" s="59">
        <v>19902255</v>
      </c>
      <c r="K21539" s="59" t="s">
        <v>21974</v>
      </c>
      <c r="L21539" s="61" t="s">
        <v>113</v>
      </c>
      <c r="M21539" s="61">
        <f>VLOOKUP(H21539,zdroj!C:F,4,0)</f>
        <v>0</v>
      </c>
      <c r="N21539" s="61" t="str">
        <f t="shared" si="672"/>
        <v>katB</v>
      </c>
      <c r="P21539" s="73" t="str">
        <f t="shared" si="673"/>
        <v/>
      </c>
      <c r="Q21539" s="61" t="s">
        <v>30</v>
      </c>
    </row>
    <row r="21540" spans="8:17" x14ac:dyDescent="0.25">
      <c r="H21540" s="59">
        <v>83241</v>
      </c>
      <c r="I21540" s="59" t="s">
        <v>69</v>
      </c>
      <c r="J21540" s="59">
        <v>19902263</v>
      </c>
      <c r="K21540" s="59" t="s">
        <v>21975</v>
      </c>
      <c r="L21540" s="61" t="s">
        <v>113</v>
      </c>
      <c r="M21540" s="61">
        <f>VLOOKUP(H21540,zdroj!C:F,4,0)</f>
        <v>0</v>
      </c>
      <c r="N21540" s="61" t="str">
        <f t="shared" si="672"/>
        <v>katB</v>
      </c>
      <c r="P21540" s="73" t="str">
        <f t="shared" si="673"/>
        <v/>
      </c>
      <c r="Q21540" s="61" t="s">
        <v>30</v>
      </c>
    </row>
    <row r="21541" spans="8:17" x14ac:dyDescent="0.25">
      <c r="H21541" s="59">
        <v>83241</v>
      </c>
      <c r="I21541" s="59" t="s">
        <v>69</v>
      </c>
      <c r="J21541" s="59">
        <v>19902271</v>
      </c>
      <c r="K21541" s="59" t="s">
        <v>21976</v>
      </c>
      <c r="L21541" s="61" t="s">
        <v>81</v>
      </c>
      <c r="M21541" s="61">
        <f>VLOOKUP(H21541,zdroj!C:F,4,0)</f>
        <v>0</v>
      </c>
      <c r="N21541" s="61" t="str">
        <f t="shared" si="672"/>
        <v>-</v>
      </c>
      <c r="P21541" s="73" t="str">
        <f t="shared" si="673"/>
        <v/>
      </c>
      <c r="Q21541" s="61" t="s">
        <v>84</v>
      </c>
    </row>
    <row r="21542" spans="8:17" x14ac:dyDescent="0.25">
      <c r="H21542" s="59">
        <v>83241</v>
      </c>
      <c r="I21542" s="59" t="s">
        <v>69</v>
      </c>
      <c r="J21542" s="59">
        <v>19902280</v>
      </c>
      <c r="K21542" s="59" t="s">
        <v>21977</v>
      </c>
      <c r="L21542" s="61" t="s">
        <v>113</v>
      </c>
      <c r="M21542" s="61">
        <f>VLOOKUP(H21542,zdroj!C:F,4,0)</f>
        <v>0</v>
      </c>
      <c r="N21542" s="61" t="str">
        <f t="shared" si="672"/>
        <v>katB</v>
      </c>
      <c r="P21542" s="73" t="str">
        <f t="shared" si="673"/>
        <v/>
      </c>
      <c r="Q21542" s="61" t="s">
        <v>30</v>
      </c>
    </row>
    <row r="21543" spans="8:17" x14ac:dyDescent="0.25">
      <c r="H21543" s="59">
        <v>83241</v>
      </c>
      <c r="I21543" s="59" t="s">
        <v>69</v>
      </c>
      <c r="J21543" s="59">
        <v>19902298</v>
      </c>
      <c r="K21543" s="59" t="s">
        <v>21978</v>
      </c>
      <c r="L21543" s="61" t="s">
        <v>81</v>
      </c>
      <c r="M21543" s="61">
        <f>VLOOKUP(H21543,zdroj!C:F,4,0)</f>
        <v>0</v>
      </c>
      <c r="N21543" s="61" t="str">
        <f t="shared" si="672"/>
        <v>-</v>
      </c>
      <c r="P21543" s="73" t="str">
        <f t="shared" si="673"/>
        <v/>
      </c>
      <c r="Q21543" s="61" t="s">
        <v>84</v>
      </c>
    </row>
    <row r="21544" spans="8:17" x14ac:dyDescent="0.25">
      <c r="H21544" s="59">
        <v>83241</v>
      </c>
      <c r="I21544" s="59" t="s">
        <v>69</v>
      </c>
      <c r="J21544" s="59">
        <v>19902301</v>
      </c>
      <c r="K21544" s="59" t="s">
        <v>21979</v>
      </c>
      <c r="L21544" s="61" t="s">
        <v>113</v>
      </c>
      <c r="M21544" s="61">
        <f>VLOOKUP(H21544,zdroj!C:F,4,0)</f>
        <v>0</v>
      </c>
      <c r="N21544" s="61" t="str">
        <f t="shared" si="672"/>
        <v>katB</v>
      </c>
      <c r="P21544" s="73" t="str">
        <f t="shared" si="673"/>
        <v/>
      </c>
      <c r="Q21544" s="61" t="s">
        <v>30</v>
      </c>
    </row>
    <row r="21545" spans="8:17" x14ac:dyDescent="0.25">
      <c r="H21545" s="59">
        <v>83241</v>
      </c>
      <c r="I21545" s="59" t="s">
        <v>69</v>
      </c>
      <c r="J21545" s="59">
        <v>19902310</v>
      </c>
      <c r="K21545" s="59" t="s">
        <v>21980</v>
      </c>
      <c r="L21545" s="61" t="s">
        <v>113</v>
      </c>
      <c r="M21545" s="61">
        <f>VLOOKUP(H21545,zdroj!C:F,4,0)</f>
        <v>0</v>
      </c>
      <c r="N21545" s="61" t="str">
        <f t="shared" si="672"/>
        <v>katB</v>
      </c>
      <c r="P21545" s="73" t="str">
        <f t="shared" si="673"/>
        <v/>
      </c>
      <c r="Q21545" s="61" t="s">
        <v>30</v>
      </c>
    </row>
    <row r="21546" spans="8:17" x14ac:dyDescent="0.25">
      <c r="H21546" s="59">
        <v>83241</v>
      </c>
      <c r="I21546" s="59" t="s">
        <v>69</v>
      </c>
      <c r="J21546" s="59">
        <v>19902328</v>
      </c>
      <c r="K21546" s="59" t="s">
        <v>21981</v>
      </c>
      <c r="L21546" s="61" t="s">
        <v>81</v>
      </c>
      <c r="M21546" s="61">
        <f>VLOOKUP(H21546,zdroj!C:F,4,0)</f>
        <v>0</v>
      </c>
      <c r="N21546" s="61" t="str">
        <f t="shared" si="672"/>
        <v>-</v>
      </c>
      <c r="P21546" s="73" t="str">
        <f t="shared" si="673"/>
        <v/>
      </c>
      <c r="Q21546" s="61" t="s">
        <v>84</v>
      </c>
    </row>
    <row r="21547" spans="8:17" x14ac:dyDescent="0.25">
      <c r="H21547" s="59">
        <v>83241</v>
      </c>
      <c r="I21547" s="59" t="s">
        <v>69</v>
      </c>
      <c r="J21547" s="59">
        <v>19902336</v>
      </c>
      <c r="K21547" s="59" t="s">
        <v>21982</v>
      </c>
      <c r="L21547" s="61" t="s">
        <v>113</v>
      </c>
      <c r="M21547" s="61">
        <f>VLOOKUP(H21547,zdroj!C:F,4,0)</f>
        <v>0</v>
      </c>
      <c r="N21547" s="61" t="str">
        <f t="shared" si="672"/>
        <v>katB</v>
      </c>
      <c r="P21547" s="73" t="str">
        <f t="shared" si="673"/>
        <v/>
      </c>
      <c r="Q21547" s="61" t="s">
        <v>31</v>
      </c>
    </row>
    <row r="21548" spans="8:17" x14ac:dyDescent="0.25">
      <c r="H21548" s="59">
        <v>83241</v>
      </c>
      <c r="I21548" s="59" t="s">
        <v>69</v>
      </c>
      <c r="J21548" s="59">
        <v>19902344</v>
      </c>
      <c r="K21548" s="59" t="s">
        <v>21983</v>
      </c>
      <c r="L21548" s="61" t="s">
        <v>113</v>
      </c>
      <c r="M21548" s="61">
        <f>VLOOKUP(H21548,zdroj!C:F,4,0)</f>
        <v>0</v>
      </c>
      <c r="N21548" s="61" t="str">
        <f t="shared" si="672"/>
        <v>katB</v>
      </c>
      <c r="P21548" s="73" t="str">
        <f t="shared" si="673"/>
        <v/>
      </c>
      <c r="Q21548" s="61" t="s">
        <v>30</v>
      </c>
    </row>
    <row r="21549" spans="8:17" x14ac:dyDescent="0.25">
      <c r="H21549" s="59">
        <v>83241</v>
      </c>
      <c r="I21549" s="59" t="s">
        <v>69</v>
      </c>
      <c r="J21549" s="59">
        <v>19902352</v>
      </c>
      <c r="K21549" s="59" t="s">
        <v>21984</v>
      </c>
      <c r="L21549" s="61" t="s">
        <v>113</v>
      </c>
      <c r="M21549" s="61">
        <f>VLOOKUP(H21549,zdroj!C:F,4,0)</f>
        <v>0</v>
      </c>
      <c r="N21549" s="61" t="str">
        <f t="shared" si="672"/>
        <v>katB</v>
      </c>
      <c r="P21549" s="73" t="str">
        <f t="shared" si="673"/>
        <v/>
      </c>
      <c r="Q21549" s="61" t="s">
        <v>30</v>
      </c>
    </row>
    <row r="21550" spans="8:17" x14ac:dyDescent="0.25">
      <c r="H21550" s="59">
        <v>83241</v>
      </c>
      <c r="I21550" s="59" t="s">
        <v>69</v>
      </c>
      <c r="J21550" s="59">
        <v>19902361</v>
      </c>
      <c r="K21550" s="59" t="s">
        <v>21985</v>
      </c>
      <c r="L21550" s="61" t="s">
        <v>113</v>
      </c>
      <c r="M21550" s="61">
        <f>VLOOKUP(H21550,zdroj!C:F,4,0)</f>
        <v>0</v>
      </c>
      <c r="N21550" s="61" t="str">
        <f t="shared" si="672"/>
        <v>katB</v>
      </c>
      <c r="P21550" s="73" t="str">
        <f t="shared" si="673"/>
        <v/>
      </c>
      <c r="Q21550" s="61" t="s">
        <v>30</v>
      </c>
    </row>
    <row r="21551" spans="8:17" x14ac:dyDescent="0.25">
      <c r="H21551" s="59">
        <v>83241</v>
      </c>
      <c r="I21551" s="59" t="s">
        <v>69</v>
      </c>
      <c r="J21551" s="59">
        <v>19902387</v>
      </c>
      <c r="K21551" s="59" t="s">
        <v>21986</v>
      </c>
      <c r="L21551" s="61" t="s">
        <v>113</v>
      </c>
      <c r="M21551" s="61">
        <f>VLOOKUP(H21551,zdroj!C:F,4,0)</f>
        <v>0</v>
      </c>
      <c r="N21551" s="61" t="str">
        <f t="shared" si="672"/>
        <v>katB</v>
      </c>
      <c r="P21551" s="73" t="str">
        <f t="shared" si="673"/>
        <v/>
      </c>
      <c r="Q21551" s="61" t="s">
        <v>30</v>
      </c>
    </row>
    <row r="21552" spans="8:17" x14ac:dyDescent="0.25">
      <c r="H21552" s="59">
        <v>83241</v>
      </c>
      <c r="I21552" s="59" t="s">
        <v>69</v>
      </c>
      <c r="J21552" s="59">
        <v>19902409</v>
      </c>
      <c r="K21552" s="59" t="s">
        <v>21987</v>
      </c>
      <c r="L21552" s="61" t="s">
        <v>113</v>
      </c>
      <c r="M21552" s="61">
        <f>VLOOKUP(H21552,zdroj!C:F,4,0)</f>
        <v>0</v>
      </c>
      <c r="N21552" s="61" t="str">
        <f t="shared" si="672"/>
        <v>katB</v>
      </c>
      <c r="P21552" s="73" t="str">
        <f t="shared" si="673"/>
        <v/>
      </c>
      <c r="Q21552" s="61" t="s">
        <v>30</v>
      </c>
    </row>
    <row r="21553" spans="8:17" x14ac:dyDescent="0.25">
      <c r="H21553" s="59">
        <v>83241</v>
      </c>
      <c r="I21553" s="59" t="s">
        <v>69</v>
      </c>
      <c r="J21553" s="59">
        <v>19902417</v>
      </c>
      <c r="K21553" s="59" t="s">
        <v>21988</v>
      </c>
      <c r="L21553" s="61" t="s">
        <v>113</v>
      </c>
      <c r="M21553" s="61">
        <f>VLOOKUP(H21553,zdroj!C:F,4,0)</f>
        <v>0</v>
      </c>
      <c r="N21553" s="61" t="str">
        <f t="shared" si="672"/>
        <v>katB</v>
      </c>
      <c r="P21553" s="73" t="str">
        <f t="shared" si="673"/>
        <v/>
      </c>
      <c r="Q21553" s="61" t="s">
        <v>30</v>
      </c>
    </row>
    <row r="21554" spans="8:17" x14ac:dyDescent="0.25">
      <c r="H21554" s="59">
        <v>83241</v>
      </c>
      <c r="I21554" s="59" t="s">
        <v>69</v>
      </c>
      <c r="J21554" s="59">
        <v>19902433</v>
      </c>
      <c r="K21554" s="59" t="s">
        <v>21989</v>
      </c>
      <c r="L21554" s="61" t="s">
        <v>113</v>
      </c>
      <c r="M21554" s="61">
        <f>VLOOKUP(H21554,zdroj!C:F,4,0)</f>
        <v>0</v>
      </c>
      <c r="N21554" s="61" t="str">
        <f t="shared" si="672"/>
        <v>katB</v>
      </c>
      <c r="P21554" s="73" t="str">
        <f t="shared" si="673"/>
        <v/>
      </c>
      <c r="Q21554" s="61" t="s">
        <v>30</v>
      </c>
    </row>
    <row r="21555" spans="8:17" x14ac:dyDescent="0.25">
      <c r="H21555" s="59">
        <v>83241</v>
      </c>
      <c r="I21555" s="59" t="s">
        <v>69</v>
      </c>
      <c r="J21555" s="59">
        <v>19902441</v>
      </c>
      <c r="K21555" s="59" t="s">
        <v>21990</v>
      </c>
      <c r="L21555" s="61" t="s">
        <v>81</v>
      </c>
      <c r="M21555" s="61">
        <f>VLOOKUP(H21555,zdroj!C:F,4,0)</f>
        <v>0</v>
      </c>
      <c r="N21555" s="61" t="str">
        <f t="shared" si="672"/>
        <v>-</v>
      </c>
      <c r="P21555" s="73" t="str">
        <f t="shared" si="673"/>
        <v/>
      </c>
      <c r="Q21555" s="61" t="s">
        <v>84</v>
      </c>
    </row>
    <row r="21556" spans="8:17" x14ac:dyDescent="0.25">
      <c r="H21556" s="59">
        <v>83241</v>
      </c>
      <c r="I21556" s="59" t="s">
        <v>69</v>
      </c>
      <c r="J21556" s="59">
        <v>19902450</v>
      </c>
      <c r="K21556" s="59" t="s">
        <v>21991</v>
      </c>
      <c r="L21556" s="61" t="s">
        <v>81</v>
      </c>
      <c r="M21556" s="61">
        <f>VLOOKUP(H21556,zdroj!C:F,4,0)</f>
        <v>0</v>
      </c>
      <c r="N21556" s="61" t="str">
        <f t="shared" si="672"/>
        <v>-</v>
      </c>
      <c r="P21556" s="73" t="str">
        <f t="shared" si="673"/>
        <v/>
      </c>
      <c r="Q21556" s="61" t="s">
        <v>84</v>
      </c>
    </row>
    <row r="21557" spans="8:17" x14ac:dyDescent="0.25">
      <c r="H21557" s="59">
        <v>83241</v>
      </c>
      <c r="I21557" s="59" t="s">
        <v>69</v>
      </c>
      <c r="J21557" s="59">
        <v>19902484</v>
      </c>
      <c r="K21557" s="59" t="s">
        <v>21992</v>
      </c>
      <c r="L21557" s="61" t="s">
        <v>113</v>
      </c>
      <c r="M21557" s="61">
        <f>VLOOKUP(H21557,zdroj!C:F,4,0)</f>
        <v>0</v>
      </c>
      <c r="N21557" s="61" t="str">
        <f t="shared" si="672"/>
        <v>katB</v>
      </c>
      <c r="P21557" s="73" t="str">
        <f t="shared" si="673"/>
        <v/>
      </c>
      <c r="Q21557" s="61" t="s">
        <v>30</v>
      </c>
    </row>
    <row r="21558" spans="8:17" x14ac:dyDescent="0.25">
      <c r="H21558" s="59">
        <v>83241</v>
      </c>
      <c r="I21558" s="59" t="s">
        <v>69</v>
      </c>
      <c r="J21558" s="59">
        <v>19902492</v>
      </c>
      <c r="K21558" s="59" t="s">
        <v>21993</v>
      </c>
      <c r="L21558" s="61" t="s">
        <v>113</v>
      </c>
      <c r="M21558" s="61">
        <f>VLOOKUP(H21558,zdroj!C:F,4,0)</f>
        <v>0</v>
      </c>
      <c r="N21558" s="61" t="str">
        <f t="shared" si="672"/>
        <v>katB</v>
      </c>
      <c r="P21558" s="73" t="str">
        <f t="shared" si="673"/>
        <v/>
      </c>
      <c r="Q21558" s="61" t="s">
        <v>30</v>
      </c>
    </row>
    <row r="21559" spans="8:17" x14ac:dyDescent="0.25">
      <c r="H21559" s="59">
        <v>83241</v>
      </c>
      <c r="I21559" s="59" t="s">
        <v>69</v>
      </c>
      <c r="J21559" s="59">
        <v>19902506</v>
      </c>
      <c r="K21559" s="59" t="s">
        <v>21994</v>
      </c>
      <c r="L21559" s="61" t="s">
        <v>113</v>
      </c>
      <c r="M21559" s="61">
        <f>VLOOKUP(H21559,zdroj!C:F,4,0)</f>
        <v>0</v>
      </c>
      <c r="N21559" s="61" t="str">
        <f t="shared" si="672"/>
        <v>katB</v>
      </c>
      <c r="P21559" s="73" t="str">
        <f t="shared" si="673"/>
        <v/>
      </c>
      <c r="Q21559" s="61" t="s">
        <v>30</v>
      </c>
    </row>
    <row r="21560" spans="8:17" x14ac:dyDescent="0.25">
      <c r="H21560" s="59">
        <v>83241</v>
      </c>
      <c r="I21560" s="59" t="s">
        <v>69</v>
      </c>
      <c r="J21560" s="59">
        <v>19902514</v>
      </c>
      <c r="K21560" s="59" t="s">
        <v>21995</v>
      </c>
      <c r="L21560" s="61" t="s">
        <v>113</v>
      </c>
      <c r="M21560" s="61">
        <f>VLOOKUP(H21560,zdroj!C:F,4,0)</f>
        <v>0</v>
      </c>
      <c r="N21560" s="61" t="str">
        <f t="shared" si="672"/>
        <v>katB</v>
      </c>
      <c r="P21560" s="73" t="str">
        <f t="shared" si="673"/>
        <v/>
      </c>
      <c r="Q21560" s="61" t="s">
        <v>30</v>
      </c>
    </row>
    <row r="21561" spans="8:17" x14ac:dyDescent="0.25">
      <c r="H21561" s="59">
        <v>83241</v>
      </c>
      <c r="I21561" s="59" t="s">
        <v>69</v>
      </c>
      <c r="J21561" s="59">
        <v>19902522</v>
      </c>
      <c r="K21561" s="59" t="s">
        <v>21996</v>
      </c>
      <c r="L21561" s="61" t="s">
        <v>113</v>
      </c>
      <c r="M21561" s="61">
        <f>VLOOKUP(H21561,zdroj!C:F,4,0)</f>
        <v>0</v>
      </c>
      <c r="N21561" s="61" t="str">
        <f t="shared" si="672"/>
        <v>katB</v>
      </c>
      <c r="P21561" s="73" t="str">
        <f t="shared" si="673"/>
        <v/>
      </c>
      <c r="Q21561" s="61" t="s">
        <v>30</v>
      </c>
    </row>
    <row r="21562" spans="8:17" x14ac:dyDescent="0.25">
      <c r="H21562" s="59">
        <v>83241</v>
      </c>
      <c r="I21562" s="59" t="s">
        <v>69</v>
      </c>
      <c r="J21562" s="59">
        <v>19902531</v>
      </c>
      <c r="K21562" s="59" t="s">
        <v>21997</v>
      </c>
      <c r="L21562" s="61" t="s">
        <v>113</v>
      </c>
      <c r="M21562" s="61">
        <f>VLOOKUP(H21562,zdroj!C:F,4,0)</f>
        <v>0</v>
      </c>
      <c r="N21562" s="61" t="str">
        <f t="shared" si="672"/>
        <v>katB</v>
      </c>
      <c r="P21562" s="73" t="str">
        <f t="shared" si="673"/>
        <v/>
      </c>
      <c r="Q21562" s="61" t="s">
        <v>30</v>
      </c>
    </row>
    <row r="21563" spans="8:17" x14ac:dyDescent="0.25">
      <c r="H21563" s="59">
        <v>83241</v>
      </c>
      <c r="I21563" s="59" t="s">
        <v>69</v>
      </c>
      <c r="J21563" s="59">
        <v>19902549</v>
      </c>
      <c r="K21563" s="59" t="s">
        <v>21998</v>
      </c>
      <c r="L21563" s="61" t="s">
        <v>113</v>
      </c>
      <c r="M21563" s="61">
        <f>VLOOKUP(H21563,zdroj!C:F,4,0)</f>
        <v>0</v>
      </c>
      <c r="N21563" s="61" t="str">
        <f t="shared" si="672"/>
        <v>katB</v>
      </c>
      <c r="P21563" s="73" t="str">
        <f t="shared" si="673"/>
        <v/>
      </c>
      <c r="Q21563" s="61" t="s">
        <v>30</v>
      </c>
    </row>
    <row r="21564" spans="8:17" x14ac:dyDescent="0.25">
      <c r="H21564" s="59">
        <v>83241</v>
      </c>
      <c r="I21564" s="59" t="s">
        <v>69</v>
      </c>
      <c r="J21564" s="59">
        <v>19902557</v>
      </c>
      <c r="K21564" s="59" t="s">
        <v>21999</v>
      </c>
      <c r="L21564" s="61" t="s">
        <v>113</v>
      </c>
      <c r="M21564" s="61">
        <f>VLOOKUP(H21564,zdroj!C:F,4,0)</f>
        <v>0</v>
      </c>
      <c r="N21564" s="61" t="str">
        <f t="shared" si="672"/>
        <v>katB</v>
      </c>
      <c r="P21564" s="73" t="str">
        <f t="shared" si="673"/>
        <v/>
      </c>
      <c r="Q21564" s="61" t="s">
        <v>30</v>
      </c>
    </row>
    <row r="21565" spans="8:17" x14ac:dyDescent="0.25">
      <c r="H21565" s="59">
        <v>83241</v>
      </c>
      <c r="I21565" s="59" t="s">
        <v>69</v>
      </c>
      <c r="J21565" s="59">
        <v>19902565</v>
      </c>
      <c r="K21565" s="59" t="s">
        <v>22000</v>
      </c>
      <c r="L21565" s="61" t="s">
        <v>113</v>
      </c>
      <c r="M21565" s="61">
        <f>VLOOKUP(H21565,zdroj!C:F,4,0)</f>
        <v>0</v>
      </c>
      <c r="N21565" s="61" t="str">
        <f t="shared" si="672"/>
        <v>katB</v>
      </c>
      <c r="P21565" s="73" t="str">
        <f t="shared" si="673"/>
        <v/>
      </c>
      <c r="Q21565" s="61" t="s">
        <v>30</v>
      </c>
    </row>
    <row r="21566" spans="8:17" x14ac:dyDescent="0.25">
      <c r="H21566" s="59">
        <v>83241</v>
      </c>
      <c r="I21566" s="59" t="s">
        <v>69</v>
      </c>
      <c r="J21566" s="59">
        <v>19902573</v>
      </c>
      <c r="K21566" s="59" t="s">
        <v>22001</v>
      </c>
      <c r="L21566" s="61" t="s">
        <v>113</v>
      </c>
      <c r="M21566" s="61">
        <f>VLOOKUP(H21566,zdroj!C:F,4,0)</f>
        <v>0</v>
      </c>
      <c r="N21566" s="61" t="str">
        <f t="shared" si="672"/>
        <v>katB</v>
      </c>
      <c r="P21566" s="73" t="str">
        <f t="shared" si="673"/>
        <v/>
      </c>
      <c r="Q21566" s="61" t="s">
        <v>30</v>
      </c>
    </row>
    <row r="21567" spans="8:17" x14ac:dyDescent="0.25">
      <c r="H21567" s="59">
        <v>83241</v>
      </c>
      <c r="I21567" s="59" t="s">
        <v>69</v>
      </c>
      <c r="J21567" s="59">
        <v>19902581</v>
      </c>
      <c r="K21567" s="59" t="s">
        <v>22002</v>
      </c>
      <c r="L21567" s="61" t="s">
        <v>113</v>
      </c>
      <c r="M21567" s="61">
        <f>VLOOKUP(H21567,zdroj!C:F,4,0)</f>
        <v>0</v>
      </c>
      <c r="N21567" s="61" t="str">
        <f t="shared" si="672"/>
        <v>katB</v>
      </c>
      <c r="P21567" s="73" t="str">
        <f t="shared" si="673"/>
        <v/>
      </c>
      <c r="Q21567" s="61" t="s">
        <v>30</v>
      </c>
    </row>
    <row r="21568" spans="8:17" x14ac:dyDescent="0.25">
      <c r="H21568" s="59">
        <v>83241</v>
      </c>
      <c r="I21568" s="59" t="s">
        <v>69</v>
      </c>
      <c r="J21568" s="59">
        <v>19902590</v>
      </c>
      <c r="K21568" s="59" t="s">
        <v>22003</v>
      </c>
      <c r="L21568" s="61" t="s">
        <v>113</v>
      </c>
      <c r="M21568" s="61">
        <f>VLOOKUP(H21568,zdroj!C:F,4,0)</f>
        <v>0</v>
      </c>
      <c r="N21568" s="61" t="str">
        <f t="shared" si="672"/>
        <v>katB</v>
      </c>
      <c r="P21568" s="73" t="str">
        <f t="shared" si="673"/>
        <v/>
      </c>
      <c r="Q21568" s="61" t="s">
        <v>30</v>
      </c>
    </row>
    <row r="21569" spans="8:17" x14ac:dyDescent="0.25">
      <c r="H21569" s="59">
        <v>83241</v>
      </c>
      <c r="I21569" s="59" t="s">
        <v>69</v>
      </c>
      <c r="J21569" s="59">
        <v>19902603</v>
      </c>
      <c r="K21569" s="59" t="s">
        <v>22004</v>
      </c>
      <c r="L21569" s="61" t="s">
        <v>113</v>
      </c>
      <c r="M21569" s="61">
        <f>VLOOKUP(H21569,zdroj!C:F,4,0)</f>
        <v>0</v>
      </c>
      <c r="N21569" s="61" t="str">
        <f t="shared" si="672"/>
        <v>katB</v>
      </c>
      <c r="P21569" s="73" t="str">
        <f t="shared" si="673"/>
        <v/>
      </c>
      <c r="Q21569" s="61" t="s">
        <v>30</v>
      </c>
    </row>
    <row r="21570" spans="8:17" x14ac:dyDescent="0.25">
      <c r="H21570" s="59">
        <v>83241</v>
      </c>
      <c r="I21570" s="59" t="s">
        <v>69</v>
      </c>
      <c r="J21570" s="59">
        <v>19902611</v>
      </c>
      <c r="K21570" s="59" t="s">
        <v>22005</v>
      </c>
      <c r="L21570" s="61" t="s">
        <v>113</v>
      </c>
      <c r="M21570" s="61">
        <f>VLOOKUP(H21570,zdroj!C:F,4,0)</f>
        <v>0</v>
      </c>
      <c r="N21570" s="61" t="str">
        <f t="shared" si="672"/>
        <v>katB</v>
      </c>
      <c r="P21570" s="73" t="str">
        <f t="shared" si="673"/>
        <v/>
      </c>
      <c r="Q21570" s="61" t="s">
        <v>30</v>
      </c>
    </row>
    <row r="21571" spans="8:17" x14ac:dyDescent="0.25">
      <c r="H21571" s="59">
        <v>83241</v>
      </c>
      <c r="I21571" s="59" t="s">
        <v>69</v>
      </c>
      <c r="J21571" s="59">
        <v>19902620</v>
      </c>
      <c r="K21571" s="59" t="s">
        <v>22006</v>
      </c>
      <c r="L21571" s="61" t="s">
        <v>113</v>
      </c>
      <c r="M21571" s="61">
        <f>VLOOKUP(H21571,zdroj!C:F,4,0)</f>
        <v>0</v>
      </c>
      <c r="N21571" s="61" t="str">
        <f t="shared" si="672"/>
        <v>katB</v>
      </c>
      <c r="P21571" s="73" t="str">
        <f t="shared" si="673"/>
        <v/>
      </c>
      <c r="Q21571" s="61" t="s">
        <v>30</v>
      </c>
    </row>
    <row r="21572" spans="8:17" x14ac:dyDescent="0.25">
      <c r="H21572" s="59">
        <v>83241</v>
      </c>
      <c r="I21572" s="59" t="s">
        <v>69</v>
      </c>
      <c r="J21572" s="59">
        <v>19902638</v>
      </c>
      <c r="K21572" s="59" t="s">
        <v>22007</v>
      </c>
      <c r="L21572" s="61" t="s">
        <v>113</v>
      </c>
      <c r="M21572" s="61">
        <f>VLOOKUP(H21572,zdroj!C:F,4,0)</f>
        <v>0</v>
      </c>
      <c r="N21572" s="61" t="str">
        <f t="shared" si="672"/>
        <v>katB</v>
      </c>
      <c r="P21572" s="73" t="str">
        <f t="shared" si="673"/>
        <v/>
      </c>
      <c r="Q21572" s="61" t="s">
        <v>30</v>
      </c>
    </row>
    <row r="21573" spans="8:17" x14ac:dyDescent="0.25">
      <c r="H21573" s="59">
        <v>83241</v>
      </c>
      <c r="I21573" s="59" t="s">
        <v>69</v>
      </c>
      <c r="J21573" s="59">
        <v>19902646</v>
      </c>
      <c r="K21573" s="59" t="s">
        <v>22008</v>
      </c>
      <c r="L21573" s="61" t="s">
        <v>113</v>
      </c>
      <c r="M21573" s="61">
        <f>VLOOKUP(H21573,zdroj!C:F,4,0)</f>
        <v>0</v>
      </c>
      <c r="N21573" s="61" t="str">
        <f t="shared" si="672"/>
        <v>katB</v>
      </c>
      <c r="P21573" s="73" t="str">
        <f t="shared" si="673"/>
        <v/>
      </c>
      <c r="Q21573" s="61" t="s">
        <v>30</v>
      </c>
    </row>
    <row r="21574" spans="8:17" x14ac:dyDescent="0.25">
      <c r="H21574" s="59">
        <v>83241</v>
      </c>
      <c r="I21574" s="59" t="s">
        <v>69</v>
      </c>
      <c r="J21574" s="59">
        <v>19902654</v>
      </c>
      <c r="K21574" s="59" t="s">
        <v>22009</v>
      </c>
      <c r="L21574" s="61" t="s">
        <v>113</v>
      </c>
      <c r="M21574" s="61">
        <f>VLOOKUP(H21574,zdroj!C:F,4,0)</f>
        <v>0</v>
      </c>
      <c r="N21574" s="61" t="str">
        <f t="shared" si="672"/>
        <v>katB</v>
      </c>
      <c r="P21574" s="73" t="str">
        <f t="shared" si="673"/>
        <v/>
      </c>
      <c r="Q21574" s="61" t="s">
        <v>30</v>
      </c>
    </row>
    <row r="21575" spans="8:17" x14ac:dyDescent="0.25">
      <c r="H21575" s="59">
        <v>83241</v>
      </c>
      <c r="I21575" s="59" t="s">
        <v>69</v>
      </c>
      <c r="J21575" s="59">
        <v>26902761</v>
      </c>
      <c r="K21575" s="59" t="s">
        <v>22010</v>
      </c>
      <c r="L21575" s="61" t="s">
        <v>113</v>
      </c>
      <c r="M21575" s="61">
        <f>VLOOKUP(H21575,zdroj!C:F,4,0)</f>
        <v>0</v>
      </c>
      <c r="N21575" s="61" t="str">
        <f t="shared" ref="N21575:N21638" si="674">IF(M21575="A",IF(L21575="katA","katB",L21575),L21575)</f>
        <v>katB</v>
      </c>
      <c r="P21575" s="73" t="str">
        <f t="shared" ref="P21575:P21638" si="675">IF(O21575="A",1,"")</f>
        <v/>
      </c>
      <c r="Q21575" s="61" t="s">
        <v>31</v>
      </c>
    </row>
    <row r="21576" spans="8:17" x14ac:dyDescent="0.25">
      <c r="H21576" s="59">
        <v>83984</v>
      </c>
      <c r="I21576" s="59" t="s">
        <v>72</v>
      </c>
      <c r="J21576" s="59">
        <v>19902662</v>
      </c>
      <c r="K21576" s="59" t="s">
        <v>22011</v>
      </c>
      <c r="L21576" s="61" t="s">
        <v>81</v>
      </c>
      <c r="M21576" s="61">
        <f>VLOOKUP(H21576,zdroj!C:F,4,0)</f>
        <v>0</v>
      </c>
      <c r="N21576" s="61" t="str">
        <f t="shared" si="674"/>
        <v>-</v>
      </c>
      <c r="P21576" s="73" t="str">
        <f t="shared" si="675"/>
        <v/>
      </c>
      <c r="Q21576" s="61" t="s">
        <v>86</v>
      </c>
    </row>
    <row r="21577" spans="8:17" x14ac:dyDescent="0.25">
      <c r="H21577" s="59">
        <v>83984</v>
      </c>
      <c r="I21577" s="59" t="s">
        <v>72</v>
      </c>
      <c r="J21577" s="59">
        <v>19902671</v>
      </c>
      <c r="K21577" s="59" t="s">
        <v>22012</v>
      </c>
      <c r="L21577" s="61" t="s">
        <v>81</v>
      </c>
      <c r="M21577" s="61">
        <f>VLOOKUP(H21577,zdroj!C:F,4,0)</f>
        <v>0</v>
      </c>
      <c r="N21577" s="61" t="str">
        <f t="shared" si="674"/>
        <v>-</v>
      </c>
      <c r="P21577" s="73" t="str">
        <f t="shared" si="675"/>
        <v/>
      </c>
      <c r="Q21577" s="61" t="s">
        <v>86</v>
      </c>
    </row>
    <row r="21578" spans="8:17" x14ac:dyDescent="0.25">
      <c r="H21578" s="59">
        <v>83984</v>
      </c>
      <c r="I21578" s="59" t="s">
        <v>72</v>
      </c>
      <c r="J21578" s="59">
        <v>19902689</v>
      </c>
      <c r="K21578" s="59" t="s">
        <v>22013</v>
      </c>
      <c r="L21578" s="61" t="s">
        <v>81</v>
      </c>
      <c r="M21578" s="61">
        <f>VLOOKUP(H21578,zdroj!C:F,4,0)</f>
        <v>0</v>
      </c>
      <c r="N21578" s="61" t="str">
        <f t="shared" si="674"/>
        <v>-</v>
      </c>
      <c r="P21578" s="73" t="str">
        <f t="shared" si="675"/>
        <v/>
      </c>
      <c r="Q21578" s="61" t="s">
        <v>86</v>
      </c>
    </row>
    <row r="21579" spans="8:17" x14ac:dyDescent="0.25">
      <c r="H21579" s="59">
        <v>83984</v>
      </c>
      <c r="I21579" s="59" t="s">
        <v>72</v>
      </c>
      <c r="J21579" s="59">
        <v>19902697</v>
      </c>
      <c r="K21579" s="59" t="s">
        <v>22014</v>
      </c>
      <c r="L21579" s="61" t="s">
        <v>81</v>
      </c>
      <c r="M21579" s="61">
        <f>VLOOKUP(H21579,zdroj!C:F,4,0)</f>
        <v>0</v>
      </c>
      <c r="N21579" s="61" t="str">
        <f t="shared" si="674"/>
        <v>-</v>
      </c>
      <c r="P21579" s="73" t="str">
        <f t="shared" si="675"/>
        <v/>
      </c>
      <c r="Q21579" s="61" t="s">
        <v>86</v>
      </c>
    </row>
    <row r="21580" spans="8:17" x14ac:dyDescent="0.25">
      <c r="H21580" s="59">
        <v>83984</v>
      </c>
      <c r="I21580" s="59" t="s">
        <v>72</v>
      </c>
      <c r="J21580" s="59">
        <v>19902701</v>
      </c>
      <c r="K21580" s="59" t="s">
        <v>22015</v>
      </c>
      <c r="L21580" s="61" t="s">
        <v>81</v>
      </c>
      <c r="M21580" s="61">
        <f>VLOOKUP(H21580,zdroj!C:F,4,0)</f>
        <v>0</v>
      </c>
      <c r="N21580" s="61" t="str">
        <f t="shared" si="674"/>
        <v>-</v>
      </c>
      <c r="P21580" s="73" t="str">
        <f t="shared" si="675"/>
        <v/>
      </c>
      <c r="Q21580" s="61" t="s">
        <v>86</v>
      </c>
    </row>
    <row r="21581" spans="8:17" x14ac:dyDescent="0.25">
      <c r="H21581" s="59">
        <v>83984</v>
      </c>
      <c r="I21581" s="59" t="s">
        <v>72</v>
      </c>
      <c r="J21581" s="59">
        <v>19902719</v>
      </c>
      <c r="K21581" s="59" t="s">
        <v>22016</v>
      </c>
      <c r="L21581" s="61" t="s">
        <v>81</v>
      </c>
      <c r="M21581" s="61">
        <f>VLOOKUP(H21581,zdroj!C:F,4,0)</f>
        <v>0</v>
      </c>
      <c r="N21581" s="61" t="str">
        <f t="shared" si="674"/>
        <v>-</v>
      </c>
      <c r="P21581" s="73" t="str">
        <f t="shared" si="675"/>
        <v/>
      </c>
      <c r="Q21581" s="61" t="s">
        <v>86</v>
      </c>
    </row>
    <row r="21582" spans="8:17" x14ac:dyDescent="0.25">
      <c r="H21582" s="59">
        <v>83984</v>
      </c>
      <c r="I21582" s="59" t="s">
        <v>72</v>
      </c>
      <c r="J21582" s="59">
        <v>19902727</v>
      </c>
      <c r="K21582" s="59" t="s">
        <v>22017</v>
      </c>
      <c r="L21582" s="61" t="s">
        <v>81</v>
      </c>
      <c r="M21582" s="61">
        <f>VLOOKUP(H21582,zdroj!C:F,4,0)</f>
        <v>0</v>
      </c>
      <c r="N21582" s="61" t="str">
        <f t="shared" si="674"/>
        <v>-</v>
      </c>
      <c r="P21582" s="73" t="str">
        <f t="shared" si="675"/>
        <v/>
      </c>
      <c r="Q21582" s="61" t="s">
        <v>86</v>
      </c>
    </row>
    <row r="21583" spans="8:17" x14ac:dyDescent="0.25">
      <c r="H21583" s="59">
        <v>83984</v>
      </c>
      <c r="I21583" s="59" t="s">
        <v>72</v>
      </c>
      <c r="J21583" s="59">
        <v>19902735</v>
      </c>
      <c r="K21583" s="59" t="s">
        <v>22018</v>
      </c>
      <c r="L21583" s="61" t="s">
        <v>81</v>
      </c>
      <c r="M21583" s="61">
        <f>VLOOKUP(H21583,zdroj!C:F,4,0)</f>
        <v>0</v>
      </c>
      <c r="N21583" s="61" t="str">
        <f t="shared" si="674"/>
        <v>-</v>
      </c>
      <c r="P21583" s="73" t="str">
        <f t="shared" si="675"/>
        <v/>
      </c>
      <c r="Q21583" s="61" t="s">
        <v>86</v>
      </c>
    </row>
    <row r="21584" spans="8:17" x14ac:dyDescent="0.25">
      <c r="H21584" s="59">
        <v>83984</v>
      </c>
      <c r="I21584" s="59" t="s">
        <v>72</v>
      </c>
      <c r="J21584" s="59">
        <v>19902743</v>
      </c>
      <c r="K21584" s="59" t="s">
        <v>22019</v>
      </c>
      <c r="L21584" s="61" t="s">
        <v>81</v>
      </c>
      <c r="M21584" s="61">
        <f>VLOOKUP(H21584,zdroj!C:F,4,0)</f>
        <v>0</v>
      </c>
      <c r="N21584" s="61" t="str">
        <f t="shared" si="674"/>
        <v>-</v>
      </c>
      <c r="P21584" s="73" t="str">
        <f t="shared" si="675"/>
        <v/>
      </c>
      <c r="Q21584" s="61" t="s">
        <v>86</v>
      </c>
    </row>
    <row r="21585" spans="8:17" x14ac:dyDescent="0.25">
      <c r="H21585" s="59">
        <v>83984</v>
      </c>
      <c r="I21585" s="59" t="s">
        <v>72</v>
      </c>
      <c r="J21585" s="59">
        <v>19902751</v>
      </c>
      <c r="K21585" s="59" t="s">
        <v>22020</v>
      </c>
      <c r="L21585" s="61" t="s">
        <v>81</v>
      </c>
      <c r="M21585" s="61">
        <f>VLOOKUP(H21585,zdroj!C:F,4,0)</f>
        <v>0</v>
      </c>
      <c r="N21585" s="61" t="str">
        <f t="shared" si="674"/>
        <v>-</v>
      </c>
      <c r="P21585" s="73" t="str">
        <f t="shared" si="675"/>
        <v/>
      </c>
      <c r="Q21585" s="61" t="s">
        <v>86</v>
      </c>
    </row>
    <row r="21586" spans="8:17" x14ac:dyDescent="0.25">
      <c r="H21586" s="59">
        <v>83984</v>
      </c>
      <c r="I21586" s="59" t="s">
        <v>72</v>
      </c>
      <c r="J21586" s="59">
        <v>19902760</v>
      </c>
      <c r="K21586" s="59" t="s">
        <v>22021</v>
      </c>
      <c r="L21586" s="61" t="s">
        <v>81</v>
      </c>
      <c r="M21586" s="61">
        <f>VLOOKUP(H21586,zdroj!C:F,4,0)</f>
        <v>0</v>
      </c>
      <c r="N21586" s="61" t="str">
        <f t="shared" si="674"/>
        <v>-</v>
      </c>
      <c r="P21586" s="73" t="str">
        <f t="shared" si="675"/>
        <v/>
      </c>
      <c r="Q21586" s="61" t="s">
        <v>86</v>
      </c>
    </row>
    <row r="21587" spans="8:17" x14ac:dyDescent="0.25">
      <c r="H21587" s="59">
        <v>83984</v>
      </c>
      <c r="I21587" s="59" t="s">
        <v>72</v>
      </c>
      <c r="J21587" s="59">
        <v>19902778</v>
      </c>
      <c r="K21587" s="59" t="s">
        <v>22022</v>
      </c>
      <c r="L21587" s="61" t="s">
        <v>81</v>
      </c>
      <c r="M21587" s="61">
        <f>VLOOKUP(H21587,zdroj!C:F,4,0)</f>
        <v>0</v>
      </c>
      <c r="N21587" s="61" t="str">
        <f t="shared" si="674"/>
        <v>-</v>
      </c>
      <c r="P21587" s="73" t="str">
        <f t="shared" si="675"/>
        <v/>
      </c>
      <c r="Q21587" s="61" t="s">
        <v>86</v>
      </c>
    </row>
    <row r="21588" spans="8:17" x14ac:dyDescent="0.25">
      <c r="H21588" s="59">
        <v>83984</v>
      </c>
      <c r="I21588" s="59" t="s">
        <v>72</v>
      </c>
      <c r="J21588" s="59">
        <v>19902786</v>
      </c>
      <c r="K21588" s="59" t="s">
        <v>22023</v>
      </c>
      <c r="L21588" s="61" t="s">
        <v>81</v>
      </c>
      <c r="M21588" s="61">
        <f>VLOOKUP(H21588,zdroj!C:F,4,0)</f>
        <v>0</v>
      </c>
      <c r="N21588" s="61" t="str">
        <f t="shared" si="674"/>
        <v>-</v>
      </c>
      <c r="P21588" s="73" t="str">
        <f t="shared" si="675"/>
        <v/>
      </c>
      <c r="Q21588" s="61" t="s">
        <v>86</v>
      </c>
    </row>
    <row r="21589" spans="8:17" x14ac:dyDescent="0.25">
      <c r="H21589" s="59">
        <v>83984</v>
      </c>
      <c r="I21589" s="59" t="s">
        <v>72</v>
      </c>
      <c r="J21589" s="59">
        <v>19902794</v>
      </c>
      <c r="K21589" s="59" t="s">
        <v>22024</v>
      </c>
      <c r="L21589" s="61" t="s">
        <v>81</v>
      </c>
      <c r="M21589" s="61">
        <f>VLOOKUP(H21589,zdroj!C:F,4,0)</f>
        <v>0</v>
      </c>
      <c r="N21589" s="61" t="str">
        <f t="shared" si="674"/>
        <v>-</v>
      </c>
      <c r="P21589" s="73" t="str">
        <f t="shared" si="675"/>
        <v/>
      </c>
      <c r="Q21589" s="61" t="s">
        <v>86</v>
      </c>
    </row>
    <row r="21590" spans="8:17" x14ac:dyDescent="0.25">
      <c r="H21590" s="59">
        <v>83984</v>
      </c>
      <c r="I21590" s="59" t="s">
        <v>72</v>
      </c>
      <c r="J21590" s="59">
        <v>19902808</v>
      </c>
      <c r="K21590" s="59" t="s">
        <v>22025</v>
      </c>
      <c r="L21590" s="61" t="s">
        <v>81</v>
      </c>
      <c r="M21590" s="61">
        <f>VLOOKUP(H21590,zdroj!C:F,4,0)</f>
        <v>0</v>
      </c>
      <c r="N21590" s="61" t="str">
        <f t="shared" si="674"/>
        <v>-</v>
      </c>
      <c r="P21590" s="73" t="str">
        <f t="shared" si="675"/>
        <v/>
      </c>
      <c r="Q21590" s="61" t="s">
        <v>86</v>
      </c>
    </row>
    <row r="21591" spans="8:17" x14ac:dyDescent="0.25">
      <c r="H21591" s="59">
        <v>83984</v>
      </c>
      <c r="I21591" s="59" t="s">
        <v>72</v>
      </c>
      <c r="J21591" s="59">
        <v>19902816</v>
      </c>
      <c r="K21591" s="59" t="s">
        <v>22026</v>
      </c>
      <c r="L21591" s="61" t="s">
        <v>81</v>
      </c>
      <c r="M21591" s="61">
        <f>VLOOKUP(H21591,zdroj!C:F,4,0)</f>
        <v>0</v>
      </c>
      <c r="N21591" s="61" t="str">
        <f t="shared" si="674"/>
        <v>-</v>
      </c>
      <c r="P21591" s="73" t="str">
        <f t="shared" si="675"/>
        <v/>
      </c>
      <c r="Q21591" s="61" t="s">
        <v>86</v>
      </c>
    </row>
    <row r="21592" spans="8:17" x14ac:dyDescent="0.25">
      <c r="H21592" s="59">
        <v>83984</v>
      </c>
      <c r="I21592" s="59" t="s">
        <v>72</v>
      </c>
      <c r="J21592" s="59">
        <v>19902824</v>
      </c>
      <c r="K21592" s="59" t="s">
        <v>22027</v>
      </c>
      <c r="L21592" s="61" t="s">
        <v>81</v>
      </c>
      <c r="M21592" s="61">
        <f>VLOOKUP(H21592,zdroj!C:F,4,0)</f>
        <v>0</v>
      </c>
      <c r="N21592" s="61" t="str">
        <f t="shared" si="674"/>
        <v>-</v>
      </c>
      <c r="P21592" s="73" t="str">
        <f t="shared" si="675"/>
        <v/>
      </c>
      <c r="Q21592" s="61" t="s">
        <v>86</v>
      </c>
    </row>
    <row r="21593" spans="8:17" x14ac:dyDescent="0.25">
      <c r="H21593" s="59">
        <v>83984</v>
      </c>
      <c r="I21593" s="59" t="s">
        <v>72</v>
      </c>
      <c r="J21593" s="59">
        <v>19902832</v>
      </c>
      <c r="K21593" s="59" t="s">
        <v>22028</v>
      </c>
      <c r="L21593" s="61" t="s">
        <v>81</v>
      </c>
      <c r="M21593" s="61">
        <f>VLOOKUP(H21593,zdroj!C:F,4,0)</f>
        <v>0</v>
      </c>
      <c r="N21593" s="61" t="str">
        <f t="shared" si="674"/>
        <v>-</v>
      </c>
      <c r="P21593" s="73" t="str">
        <f t="shared" si="675"/>
        <v/>
      </c>
      <c r="Q21593" s="61" t="s">
        <v>86</v>
      </c>
    </row>
    <row r="21594" spans="8:17" x14ac:dyDescent="0.25">
      <c r="H21594" s="59">
        <v>83984</v>
      </c>
      <c r="I21594" s="59" t="s">
        <v>72</v>
      </c>
      <c r="J21594" s="59">
        <v>19902841</v>
      </c>
      <c r="K21594" s="59" t="s">
        <v>22029</v>
      </c>
      <c r="L21594" s="61" t="s">
        <v>81</v>
      </c>
      <c r="M21594" s="61">
        <f>VLOOKUP(H21594,zdroj!C:F,4,0)</f>
        <v>0</v>
      </c>
      <c r="N21594" s="61" t="str">
        <f t="shared" si="674"/>
        <v>-</v>
      </c>
      <c r="P21594" s="73" t="str">
        <f t="shared" si="675"/>
        <v/>
      </c>
      <c r="Q21594" s="61" t="s">
        <v>86</v>
      </c>
    </row>
    <row r="21595" spans="8:17" x14ac:dyDescent="0.25">
      <c r="H21595" s="59">
        <v>83984</v>
      </c>
      <c r="I21595" s="59" t="s">
        <v>72</v>
      </c>
      <c r="J21595" s="59">
        <v>19902859</v>
      </c>
      <c r="K21595" s="59" t="s">
        <v>22030</v>
      </c>
      <c r="L21595" s="61" t="s">
        <v>81</v>
      </c>
      <c r="M21595" s="61">
        <f>VLOOKUP(H21595,zdroj!C:F,4,0)</f>
        <v>0</v>
      </c>
      <c r="N21595" s="61" t="str">
        <f t="shared" si="674"/>
        <v>-</v>
      </c>
      <c r="P21595" s="73" t="str">
        <f t="shared" si="675"/>
        <v/>
      </c>
      <c r="Q21595" s="61" t="s">
        <v>86</v>
      </c>
    </row>
    <row r="21596" spans="8:17" x14ac:dyDescent="0.25">
      <c r="H21596" s="59">
        <v>83984</v>
      </c>
      <c r="I21596" s="59" t="s">
        <v>72</v>
      </c>
      <c r="J21596" s="59">
        <v>19902867</v>
      </c>
      <c r="K21596" s="59" t="s">
        <v>22031</v>
      </c>
      <c r="L21596" s="61" t="s">
        <v>81</v>
      </c>
      <c r="M21596" s="61">
        <f>VLOOKUP(H21596,zdroj!C:F,4,0)</f>
        <v>0</v>
      </c>
      <c r="N21596" s="61" t="str">
        <f t="shared" si="674"/>
        <v>-</v>
      </c>
      <c r="P21596" s="73" t="str">
        <f t="shared" si="675"/>
        <v/>
      </c>
      <c r="Q21596" s="61" t="s">
        <v>86</v>
      </c>
    </row>
    <row r="21597" spans="8:17" x14ac:dyDescent="0.25">
      <c r="H21597" s="59">
        <v>83984</v>
      </c>
      <c r="I21597" s="59" t="s">
        <v>72</v>
      </c>
      <c r="J21597" s="59">
        <v>19902875</v>
      </c>
      <c r="K21597" s="59" t="s">
        <v>22032</v>
      </c>
      <c r="L21597" s="61" t="s">
        <v>81</v>
      </c>
      <c r="M21597" s="61">
        <f>VLOOKUP(H21597,zdroj!C:F,4,0)</f>
        <v>0</v>
      </c>
      <c r="N21597" s="61" t="str">
        <f t="shared" si="674"/>
        <v>-</v>
      </c>
      <c r="P21597" s="73" t="str">
        <f t="shared" si="675"/>
        <v/>
      </c>
      <c r="Q21597" s="61" t="s">
        <v>86</v>
      </c>
    </row>
    <row r="21598" spans="8:17" x14ac:dyDescent="0.25">
      <c r="H21598" s="59">
        <v>83984</v>
      </c>
      <c r="I21598" s="59" t="s">
        <v>72</v>
      </c>
      <c r="J21598" s="59">
        <v>19902883</v>
      </c>
      <c r="K21598" s="59" t="s">
        <v>22033</v>
      </c>
      <c r="L21598" s="61" t="s">
        <v>81</v>
      </c>
      <c r="M21598" s="61">
        <f>VLOOKUP(H21598,zdroj!C:F,4,0)</f>
        <v>0</v>
      </c>
      <c r="N21598" s="61" t="str">
        <f t="shared" si="674"/>
        <v>-</v>
      </c>
      <c r="P21598" s="73" t="str">
        <f t="shared" si="675"/>
        <v/>
      </c>
      <c r="Q21598" s="61" t="s">
        <v>86</v>
      </c>
    </row>
    <row r="21599" spans="8:17" x14ac:dyDescent="0.25">
      <c r="H21599" s="59">
        <v>83984</v>
      </c>
      <c r="I21599" s="59" t="s">
        <v>72</v>
      </c>
      <c r="J21599" s="59">
        <v>19902891</v>
      </c>
      <c r="K21599" s="59" t="s">
        <v>22034</v>
      </c>
      <c r="L21599" s="61" t="s">
        <v>81</v>
      </c>
      <c r="M21599" s="61">
        <f>VLOOKUP(H21599,zdroj!C:F,4,0)</f>
        <v>0</v>
      </c>
      <c r="N21599" s="61" t="str">
        <f t="shared" si="674"/>
        <v>-</v>
      </c>
      <c r="P21599" s="73" t="str">
        <f t="shared" si="675"/>
        <v/>
      </c>
      <c r="Q21599" s="61" t="s">
        <v>86</v>
      </c>
    </row>
    <row r="21600" spans="8:17" x14ac:dyDescent="0.25">
      <c r="H21600" s="59">
        <v>83984</v>
      </c>
      <c r="I21600" s="59" t="s">
        <v>72</v>
      </c>
      <c r="J21600" s="59">
        <v>19902905</v>
      </c>
      <c r="K21600" s="59" t="s">
        <v>22035</v>
      </c>
      <c r="L21600" s="61" t="s">
        <v>81</v>
      </c>
      <c r="M21600" s="61">
        <f>VLOOKUP(H21600,zdroj!C:F,4,0)</f>
        <v>0</v>
      </c>
      <c r="N21600" s="61" t="str">
        <f t="shared" si="674"/>
        <v>-</v>
      </c>
      <c r="P21600" s="73" t="str">
        <f t="shared" si="675"/>
        <v/>
      </c>
      <c r="Q21600" s="61" t="s">
        <v>86</v>
      </c>
    </row>
    <row r="21601" spans="8:17" x14ac:dyDescent="0.25">
      <c r="H21601" s="59">
        <v>83984</v>
      </c>
      <c r="I21601" s="59" t="s">
        <v>72</v>
      </c>
      <c r="J21601" s="59">
        <v>19902913</v>
      </c>
      <c r="K21601" s="59" t="s">
        <v>22036</v>
      </c>
      <c r="L21601" s="61" t="s">
        <v>81</v>
      </c>
      <c r="M21601" s="61">
        <f>VLOOKUP(H21601,zdroj!C:F,4,0)</f>
        <v>0</v>
      </c>
      <c r="N21601" s="61" t="str">
        <f t="shared" si="674"/>
        <v>-</v>
      </c>
      <c r="P21601" s="73" t="str">
        <f t="shared" si="675"/>
        <v/>
      </c>
      <c r="Q21601" s="61" t="s">
        <v>86</v>
      </c>
    </row>
    <row r="21602" spans="8:17" x14ac:dyDescent="0.25">
      <c r="H21602" s="59">
        <v>83984</v>
      </c>
      <c r="I21602" s="59" t="s">
        <v>72</v>
      </c>
      <c r="J21602" s="59">
        <v>19902921</v>
      </c>
      <c r="K21602" s="59" t="s">
        <v>22037</v>
      </c>
      <c r="L21602" s="61" t="s">
        <v>81</v>
      </c>
      <c r="M21602" s="61">
        <f>VLOOKUP(H21602,zdroj!C:F,4,0)</f>
        <v>0</v>
      </c>
      <c r="N21602" s="61" t="str">
        <f t="shared" si="674"/>
        <v>-</v>
      </c>
      <c r="P21602" s="73" t="str">
        <f t="shared" si="675"/>
        <v/>
      </c>
      <c r="Q21602" s="61" t="s">
        <v>86</v>
      </c>
    </row>
    <row r="21603" spans="8:17" x14ac:dyDescent="0.25">
      <c r="H21603" s="59">
        <v>83984</v>
      </c>
      <c r="I21603" s="59" t="s">
        <v>72</v>
      </c>
      <c r="J21603" s="59">
        <v>19902930</v>
      </c>
      <c r="K21603" s="59" t="s">
        <v>22038</v>
      </c>
      <c r="L21603" s="61" t="s">
        <v>81</v>
      </c>
      <c r="M21603" s="61">
        <f>VLOOKUP(H21603,zdroj!C:F,4,0)</f>
        <v>0</v>
      </c>
      <c r="N21603" s="61" t="str">
        <f t="shared" si="674"/>
        <v>-</v>
      </c>
      <c r="P21603" s="73" t="str">
        <f t="shared" si="675"/>
        <v/>
      </c>
      <c r="Q21603" s="61" t="s">
        <v>86</v>
      </c>
    </row>
    <row r="21604" spans="8:17" x14ac:dyDescent="0.25">
      <c r="H21604" s="59">
        <v>83984</v>
      </c>
      <c r="I21604" s="59" t="s">
        <v>72</v>
      </c>
      <c r="J21604" s="59">
        <v>19902948</v>
      </c>
      <c r="K21604" s="59" t="s">
        <v>22039</v>
      </c>
      <c r="L21604" s="61" t="s">
        <v>81</v>
      </c>
      <c r="M21604" s="61">
        <f>VLOOKUP(H21604,zdroj!C:F,4,0)</f>
        <v>0</v>
      </c>
      <c r="N21604" s="61" t="str">
        <f t="shared" si="674"/>
        <v>-</v>
      </c>
      <c r="P21604" s="73" t="str">
        <f t="shared" si="675"/>
        <v/>
      </c>
      <c r="Q21604" s="61" t="s">
        <v>86</v>
      </c>
    </row>
    <row r="21605" spans="8:17" x14ac:dyDescent="0.25">
      <c r="H21605" s="59">
        <v>83984</v>
      </c>
      <c r="I21605" s="59" t="s">
        <v>72</v>
      </c>
      <c r="J21605" s="59">
        <v>19902956</v>
      </c>
      <c r="K21605" s="59" t="s">
        <v>22040</v>
      </c>
      <c r="L21605" s="61" t="s">
        <v>81</v>
      </c>
      <c r="M21605" s="61">
        <f>VLOOKUP(H21605,zdroj!C:F,4,0)</f>
        <v>0</v>
      </c>
      <c r="N21605" s="61" t="str">
        <f t="shared" si="674"/>
        <v>-</v>
      </c>
      <c r="P21605" s="73" t="str">
        <f t="shared" si="675"/>
        <v/>
      </c>
      <c r="Q21605" s="61" t="s">
        <v>86</v>
      </c>
    </row>
    <row r="21606" spans="8:17" x14ac:dyDescent="0.25">
      <c r="H21606" s="59">
        <v>83984</v>
      </c>
      <c r="I21606" s="59" t="s">
        <v>72</v>
      </c>
      <c r="J21606" s="59">
        <v>19902964</v>
      </c>
      <c r="K21606" s="59" t="s">
        <v>22041</v>
      </c>
      <c r="L21606" s="61" t="s">
        <v>81</v>
      </c>
      <c r="M21606" s="61">
        <f>VLOOKUP(H21606,zdroj!C:F,4,0)</f>
        <v>0</v>
      </c>
      <c r="N21606" s="61" t="str">
        <f t="shared" si="674"/>
        <v>-</v>
      </c>
      <c r="P21606" s="73" t="str">
        <f t="shared" si="675"/>
        <v/>
      </c>
      <c r="Q21606" s="61" t="s">
        <v>86</v>
      </c>
    </row>
    <row r="21607" spans="8:17" x14ac:dyDescent="0.25">
      <c r="H21607" s="59">
        <v>83984</v>
      </c>
      <c r="I21607" s="59" t="s">
        <v>72</v>
      </c>
      <c r="J21607" s="59">
        <v>19902972</v>
      </c>
      <c r="K21607" s="59" t="s">
        <v>22042</v>
      </c>
      <c r="L21607" s="61" t="s">
        <v>81</v>
      </c>
      <c r="M21607" s="61">
        <f>VLOOKUP(H21607,zdroj!C:F,4,0)</f>
        <v>0</v>
      </c>
      <c r="N21607" s="61" t="str">
        <f t="shared" si="674"/>
        <v>-</v>
      </c>
      <c r="P21607" s="73" t="str">
        <f t="shared" si="675"/>
        <v/>
      </c>
      <c r="Q21607" s="61" t="s">
        <v>86</v>
      </c>
    </row>
    <row r="21608" spans="8:17" x14ac:dyDescent="0.25">
      <c r="H21608" s="59">
        <v>83984</v>
      </c>
      <c r="I21608" s="59" t="s">
        <v>72</v>
      </c>
      <c r="J21608" s="59">
        <v>19902981</v>
      </c>
      <c r="K21608" s="59" t="s">
        <v>22043</v>
      </c>
      <c r="L21608" s="61" t="s">
        <v>81</v>
      </c>
      <c r="M21608" s="61">
        <f>VLOOKUP(H21608,zdroj!C:F,4,0)</f>
        <v>0</v>
      </c>
      <c r="N21608" s="61" t="str">
        <f t="shared" si="674"/>
        <v>-</v>
      </c>
      <c r="P21608" s="73" t="str">
        <f t="shared" si="675"/>
        <v/>
      </c>
      <c r="Q21608" s="61" t="s">
        <v>86</v>
      </c>
    </row>
    <row r="21609" spans="8:17" x14ac:dyDescent="0.25">
      <c r="H21609" s="59">
        <v>83984</v>
      </c>
      <c r="I21609" s="59" t="s">
        <v>72</v>
      </c>
      <c r="J21609" s="59">
        <v>19902999</v>
      </c>
      <c r="K21609" s="59" t="s">
        <v>22044</v>
      </c>
      <c r="L21609" s="61" t="s">
        <v>81</v>
      </c>
      <c r="M21609" s="61">
        <f>VLOOKUP(H21609,zdroj!C:F,4,0)</f>
        <v>0</v>
      </c>
      <c r="N21609" s="61" t="str">
        <f t="shared" si="674"/>
        <v>-</v>
      </c>
      <c r="P21609" s="73" t="str">
        <f t="shared" si="675"/>
        <v/>
      </c>
      <c r="Q21609" s="61" t="s">
        <v>86</v>
      </c>
    </row>
    <row r="21610" spans="8:17" x14ac:dyDescent="0.25">
      <c r="H21610" s="59">
        <v>83984</v>
      </c>
      <c r="I21610" s="59" t="s">
        <v>72</v>
      </c>
      <c r="J21610" s="59">
        <v>19903006</v>
      </c>
      <c r="K21610" s="59" t="s">
        <v>22045</v>
      </c>
      <c r="L21610" s="61" t="s">
        <v>81</v>
      </c>
      <c r="M21610" s="61">
        <f>VLOOKUP(H21610,zdroj!C:F,4,0)</f>
        <v>0</v>
      </c>
      <c r="N21610" s="61" t="str">
        <f t="shared" si="674"/>
        <v>-</v>
      </c>
      <c r="P21610" s="73" t="str">
        <f t="shared" si="675"/>
        <v/>
      </c>
      <c r="Q21610" s="61" t="s">
        <v>86</v>
      </c>
    </row>
    <row r="21611" spans="8:17" x14ac:dyDescent="0.25">
      <c r="H21611" s="59">
        <v>83984</v>
      </c>
      <c r="I21611" s="59" t="s">
        <v>72</v>
      </c>
      <c r="J21611" s="59">
        <v>19903014</v>
      </c>
      <c r="K21611" s="59" t="s">
        <v>22046</v>
      </c>
      <c r="L21611" s="61" t="s">
        <v>81</v>
      </c>
      <c r="M21611" s="61">
        <f>VLOOKUP(H21611,zdroj!C:F,4,0)</f>
        <v>0</v>
      </c>
      <c r="N21611" s="61" t="str">
        <f t="shared" si="674"/>
        <v>-</v>
      </c>
      <c r="P21611" s="73" t="str">
        <f t="shared" si="675"/>
        <v/>
      </c>
      <c r="Q21611" s="61" t="s">
        <v>86</v>
      </c>
    </row>
    <row r="21612" spans="8:17" x14ac:dyDescent="0.25">
      <c r="H21612" s="59">
        <v>83984</v>
      </c>
      <c r="I21612" s="59" t="s">
        <v>72</v>
      </c>
      <c r="J21612" s="59">
        <v>19903022</v>
      </c>
      <c r="K21612" s="59" t="s">
        <v>22047</v>
      </c>
      <c r="L21612" s="61" t="s">
        <v>81</v>
      </c>
      <c r="M21612" s="61">
        <f>VLOOKUP(H21612,zdroj!C:F,4,0)</f>
        <v>0</v>
      </c>
      <c r="N21612" s="61" t="str">
        <f t="shared" si="674"/>
        <v>-</v>
      </c>
      <c r="P21612" s="73" t="str">
        <f t="shared" si="675"/>
        <v/>
      </c>
      <c r="Q21612" s="61" t="s">
        <v>86</v>
      </c>
    </row>
    <row r="21613" spans="8:17" x14ac:dyDescent="0.25">
      <c r="H21613" s="59">
        <v>83984</v>
      </c>
      <c r="I21613" s="59" t="s">
        <v>72</v>
      </c>
      <c r="J21613" s="59">
        <v>19903031</v>
      </c>
      <c r="K21613" s="59" t="s">
        <v>22048</v>
      </c>
      <c r="L21613" s="61" t="s">
        <v>81</v>
      </c>
      <c r="M21613" s="61">
        <f>VLOOKUP(H21613,zdroj!C:F,4,0)</f>
        <v>0</v>
      </c>
      <c r="N21613" s="61" t="str">
        <f t="shared" si="674"/>
        <v>-</v>
      </c>
      <c r="P21613" s="73" t="str">
        <f t="shared" si="675"/>
        <v/>
      </c>
      <c r="Q21613" s="61" t="s">
        <v>86</v>
      </c>
    </row>
    <row r="21614" spans="8:17" x14ac:dyDescent="0.25">
      <c r="H21614" s="59">
        <v>83984</v>
      </c>
      <c r="I21614" s="59" t="s">
        <v>72</v>
      </c>
      <c r="J21614" s="59">
        <v>19903049</v>
      </c>
      <c r="K21614" s="59" t="s">
        <v>22049</v>
      </c>
      <c r="L21614" s="61" t="s">
        <v>81</v>
      </c>
      <c r="M21614" s="61">
        <f>VLOOKUP(H21614,zdroj!C:F,4,0)</f>
        <v>0</v>
      </c>
      <c r="N21614" s="61" t="str">
        <f t="shared" si="674"/>
        <v>-</v>
      </c>
      <c r="P21614" s="73" t="str">
        <f t="shared" si="675"/>
        <v/>
      </c>
      <c r="Q21614" s="61" t="s">
        <v>86</v>
      </c>
    </row>
    <row r="21615" spans="8:17" x14ac:dyDescent="0.25">
      <c r="H21615" s="59">
        <v>83984</v>
      </c>
      <c r="I21615" s="59" t="s">
        <v>72</v>
      </c>
      <c r="J21615" s="59">
        <v>19903057</v>
      </c>
      <c r="K21615" s="59" t="s">
        <v>22050</v>
      </c>
      <c r="L21615" s="61" t="s">
        <v>81</v>
      </c>
      <c r="M21615" s="61">
        <f>VLOOKUP(H21615,zdroj!C:F,4,0)</f>
        <v>0</v>
      </c>
      <c r="N21615" s="61" t="str">
        <f t="shared" si="674"/>
        <v>-</v>
      </c>
      <c r="P21615" s="73" t="str">
        <f t="shared" si="675"/>
        <v/>
      </c>
      <c r="Q21615" s="61" t="s">
        <v>86</v>
      </c>
    </row>
    <row r="21616" spans="8:17" x14ac:dyDescent="0.25">
      <c r="H21616" s="59">
        <v>83984</v>
      </c>
      <c r="I21616" s="59" t="s">
        <v>72</v>
      </c>
      <c r="J21616" s="59">
        <v>19903073</v>
      </c>
      <c r="K21616" s="59" t="s">
        <v>22051</v>
      </c>
      <c r="L21616" s="61" t="s">
        <v>81</v>
      </c>
      <c r="M21616" s="61">
        <f>VLOOKUP(H21616,zdroj!C:F,4,0)</f>
        <v>0</v>
      </c>
      <c r="N21616" s="61" t="str">
        <f t="shared" si="674"/>
        <v>-</v>
      </c>
      <c r="P21616" s="73" t="str">
        <f t="shared" si="675"/>
        <v/>
      </c>
      <c r="Q21616" s="61" t="s">
        <v>86</v>
      </c>
    </row>
    <row r="21617" spans="8:17" x14ac:dyDescent="0.25">
      <c r="H21617" s="59">
        <v>83984</v>
      </c>
      <c r="I21617" s="59" t="s">
        <v>72</v>
      </c>
      <c r="J21617" s="59">
        <v>19903081</v>
      </c>
      <c r="K21617" s="59" t="s">
        <v>22052</v>
      </c>
      <c r="L21617" s="61" t="s">
        <v>81</v>
      </c>
      <c r="M21617" s="61">
        <f>VLOOKUP(H21617,zdroj!C:F,4,0)</f>
        <v>0</v>
      </c>
      <c r="N21617" s="61" t="str">
        <f t="shared" si="674"/>
        <v>-</v>
      </c>
      <c r="P21617" s="73" t="str">
        <f t="shared" si="675"/>
        <v/>
      </c>
      <c r="Q21617" s="61" t="s">
        <v>86</v>
      </c>
    </row>
    <row r="21618" spans="8:17" x14ac:dyDescent="0.25">
      <c r="H21618" s="59">
        <v>83984</v>
      </c>
      <c r="I21618" s="59" t="s">
        <v>72</v>
      </c>
      <c r="J21618" s="59">
        <v>19903090</v>
      </c>
      <c r="K21618" s="59" t="s">
        <v>22053</v>
      </c>
      <c r="L21618" s="61" t="s">
        <v>81</v>
      </c>
      <c r="M21618" s="61">
        <f>VLOOKUP(H21618,zdroj!C:F,4,0)</f>
        <v>0</v>
      </c>
      <c r="N21618" s="61" t="str">
        <f t="shared" si="674"/>
        <v>-</v>
      </c>
      <c r="P21618" s="73" t="str">
        <f t="shared" si="675"/>
        <v/>
      </c>
      <c r="Q21618" s="61" t="s">
        <v>86</v>
      </c>
    </row>
    <row r="21619" spans="8:17" x14ac:dyDescent="0.25">
      <c r="H21619" s="59">
        <v>83984</v>
      </c>
      <c r="I21619" s="59" t="s">
        <v>72</v>
      </c>
      <c r="J21619" s="59">
        <v>19903103</v>
      </c>
      <c r="K21619" s="59" t="s">
        <v>22054</v>
      </c>
      <c r="L21619" s="61" t="s">
        <v>81</v>
      </c>
      <c r="M21619" s="61">
        <f>VLOOKUP(H21619,zdroj!C:F,4,0)</f>
        <v>0</v>
      </c>
      <c r="N21619" s="61" t="str">
        <f t="shared" si="674"/>
        <v>-</v>
      </c>
      <c r="P21619" s="73" t="str">
        <f t="shared" si="675"/>
        <v/>
      </c>
      <c r="Q21619" s="61" t="s">
        <v>86</v>
      </c>
    </row>
    <row r="21620" spans="8:17" x14ac:dyDescent="0.25">
      <c r="H21620" s="59">
        <v>83984</v>
      </c>
      <c r="I21620" s="59" t="s">
        <v>72</v>
      </c>
      <c r="J21620" s="59">
        <v>19903111</v>
      </c>
      <c r="K21620" s="59" t="s">
        <v>22055</v>
      </c>
      <c r="L21620" s="61" t="s">
        <v>81</v>
      </c>
      <c r="M21620" s="61">
        <f>VLOOKUP(H21620,zdroj!C:F,4,0)</f>
        <v>0</v>
      </c>
      <c r="N21620" s="61" t="str">
        <f t="shared" si="674"/>
        <v>-</v>
      </c>
      <c r="P21620" s="73" t="str">
        <f t="shared" si="675"/>
        <v/>
      </c>
      <c r="Q21620" s="61" t="s">
        <v>86</v>
      </c>
    </row>
    <row r="21621" spans="8:17" x14ac:dyDescent="0.25">
      <c r="H21621" s="59">
        <v>83984</v>
      </c>
      <c r="I21621" s="59" t="s">
        <v>72</v>
      </c>
      <c r="J21621" s="59">
        <v>19903120</v>
      </c>
      <c r="K21621" s="59" t="s">
        <v>22056</v>
      </c>
      <c r="L21621" s="61" t="s">
        <v>81</v>
      </c>
      <c r="M21621" s="61">
        <f>VLOOKUP(H21621,zdroj!C:F,4,0)</f>
        <v>0</v>
      </c>
      <c r="N21621" s="61" t="str">
        <f t="shared" si="674"/>
        <v>-</v>
      </c>
      <c r="P21621" s="73" t="str">
        <f t="shared" si="675"/>
        <v/>
      </c>
      <c r="Q21621" s="61" t="s">
        <v>86</v>
      </c>
    </row>
    <row r="21622" spans="8:17" x14ac:dyDescent="0.25">
      <c r="H21622" s="59">
        <v>83984</v>
      </c>
      <c r="I21622" s="59" t="s">
        <v>72</v>
      </c>
      <c r="J21622" s="59">
        <v>19903146</v>
      </c>
      <c r="K21622" s="59" t="s">
        <v>22057</v>
      </c>
      <c r="L21622" s="61" t="s">
        <v>81</v>
      </c>
      <c r="M21622" s="61">
        <f>VLOOKUP(H21622,zdroj!C:F,4,0)</f>
        <v>0</v>
      </c>
      <c r="N21622" s="61" t="str">
        <f t="shared" si="674"/>
        <v>-</v>
      </c>
      <c r="P21622" s="73" t="str">
        <f t="shared" si="675"/>
        <v/>
      </c>
      <c r="Q21622" s="61" t="s">
        <v>86</v>
      </c>
    </row>
    <row r="21623" spans="8:17" x14ac:dyDescent="0.25">
      <c r="H21623" s="59">
        <v>83984</v>
      </c>
      <c r="I21623" s="59" t="s">
        <v>72</v>
      </c>
      <c r="J21623" s="59">
        <v>19903154</v>
      </c>
      <c r="K21623" s="59" t="s">
        <v>22058</v>
      </c>
      <c r="L21623" s="61" t="s">
        <v>81</v>
      </c>
      <c r="M21623" s="61">
        <f>VLOOKUP(H21623,zdroj!C:F,4,0)</f>
        <v>0</v>
      </c>
      <c r="N21623" s="61" t="str">
        <f t="shared" si="674"/>
        <v>-</v>
      </c>
      <c r="P21623" s="73" t="str">
        <f t="shared" si="675"/>
        <v/>
      </c>
      <c r="Q21623" s="61" t="s">
        <v>86</v>
      </c>
    </row>
    <row r="21624" spans="8:17" x14ac:dyDescent="0.25">
      <c r="H21624" s="59">
        <v>83984</v>
      </c>
      <c r="I21624" s="59" t="s">
        <v>72</v>
      </c>
      <c r="J21624" s="59">
        <v>19903162</v>
      </c>
      <c r="K21624" s="59" t="s">
        <v>22059</v>
      </c>
      <c r="L21624" s="61" t="s">
        <v>81</v>
      </c>
      <c r="M21624" s="61">
        <f>VLOOKUP(H21624,zdroj!C:F,4,0)</f>
        <v>0</v>
      </c>
      <c r="N21624" s="61" t="str">
        <f t="shared" si="674"/>
        <v>-</v>
      </c>
      <c r="P21624" s="73" t="str">
        <f t="shared" si="675"/>
        <v/>
      </c>
      <c r="Q21624" s="61" t="s">
        <v>86</v>
      </c>
    </row>
    <row r="21625" spans="8:17" x14ac:dyDescent="0.25">
      <c r="H21625" s="59">
        <v>83984</v>
      </c>
      <c r="I21625" s="59" t="s">
        <v>72</v>
      </c>
      <c r="J21625" s="59">
        <v>19903171</v>
      </c>
      <c r="K21625" s="59" t="s">
        <v>22060</v>
      </c>
      <c r="L21625" s="61" t="s">
        <v>81</v>
      </c>
      <c r="M21625" s="61">
        <f>VLOOKUP(H21625,zdroj!C:F,4,0)</f>
        <v>0</v>
      </c>
      <c r="N21625" s="61" t="str">
        <f t="shared" si="674"/>
        <v>-</v>
      </c>
      <c r="P21625" s="73" t="str">
        <f t="shared" si="675"/>
        <v/>
      </c>
      <c r="Q21625" s="61" t="s">
        <v>86</v>
      </c>
    </row>
    <row r="21626" spans="8:17" x14ac:dyDescent="0.25">
      <c r="H21626" s="59">
        <v>83984</v>
      </c>
      <c r="I21626" s="59" t="s">
        <v>72</v>
      </c>
      <c r="J21626" s="59">
        <v>19903189</v>
      </c>
      <c r="K21626" s="59" t="s">
        <v>22061</v>
      </c>
      <c r="L21626" s="61" t="s">
        <v>81</v>
      </c>
      <c r="M21626" s="61">
        <f>VLOOKUP(H21626,zdroj!C:F,4,0)</f>
        <v>0</v>
      </c>
      <c r="N21626" s="61" t="str">
        <f t="shared" si="674"/>
        <v>-</v>
      </c>
      <c r="P21626" s="73" t="str">
        <f t="shared" si="675"/>
        <v/>
      </c>
      <c r="Q21626" s="61" t="s">
        <v>86</v>
      </c>
    </row>
    <row r="21627" spans="8:17" x14ac:dyDescent="0.25">
      <c r="H21627" s="59">
        <v>83984</v>
      </c>
      <c r="I21627" s="59" t="s">
        <v>72</v>
      </c>
      <c r="J21627" s="59">
        <v>19903197</v>
      </c>
      <c r="K21627" s="59" t="s">
        <v>22062</v>
      </c>
      <c r="L21627" s="61" t="s">
        <v>81</v>
      </c>
      <c r="M21627" s="61">
        <f>VLOOKUP(H21627,zdroj!C:F,4,0)</f>
        <v>0</v>
      </c>
      <c r="N21627" s="61" t="str">
        <f t="shared" si="674"/>
        <v>-</v>
      </c>
      <c r="P21627" s="73" t="str">
        <f t="shared" si="675"/>
        <v/>
      </c>
      <c r="Q21627" s="61" t="s">
        <v>86</v>
      </c>
    </row>
    <row r="21628" spans="8:17" x14ac:dyDescent="0.25">
      <c r="H21628" s="59">
        <v>83984</v>
      </c>
      <c r="I21628" s="59" t="s">
        <v>72</v>
      </c>
      <c r="J21628" s="59">
        <v>19903201</v>
      </c>
      <c r="K21628" s="59" t="s">
        <v>22063</v>
      </c>
      <c r="L21628" s="61" t="s">
        <v>81</v>
      </c>
      <c r="M21628" s="61">
        <f>VLOOKUP(H21628,zdroj!C:F,4,0)</f>
        <v>0</v>
      </c>
      <c r="N21628" s="61" t="str">
        <f t="shared" si="674"/>
        <v>-</v>
      </c>
      <c r="P21628" s="73" t="str">
        <f t="shared" si="675"/>
        <v/>
      </c>
      <c r="Q21628" s="61" t="s">
        <v>86</v>
      </c>
    </row>
    <row r="21629" spans="8:17" x14ac:dyDescent="0.25">
      <c r="H21629" s="59">
        <v>83984</v>
      </c>
      <c r="I21629" s="59" t="s">
        <v>72</v>
      </c>
      <c r="J21629" s="59">
        <v>19903219</v>
      </c>
      <c r="K21629" s="59" t="s">
        <v>22064</v>
      </c>
      <c r="L21629" s="61" t="s">
        <v>81</v>
      </c>
      <c r="M21629" s="61">
        <f>VLOOKUP(H21629,zdroj!C:F,4,0)</f>
        <v>0</v>
      </c>
      <c r="N21629" s="61" t="str">
        <f t="shared" si="674"/>
        <v>-</v>
      </c>
      <c r="P21629" s="73" t="str">
        <f t="shared" si="675"/>
        <v/>
      </c>
      <c r="Q21629" s="61" t="s">
        <v>86</v>
      </c>
    </row>
    <row r="21630" spans="8:17" x14ac:dyDescent="0.25">
      <c r="H21630" s="59">
        <v>83984</v>
      </c>
      <c r="I21630" s="59" t="s">
        <v>72</v>
      </c>
      <c r="J21630" s="59">
        <v>19903227</v>
      </c>
      <c r="K21630" s="59" t="s">
        <v>22065</v>
      </c>
      <c r="L21630" s="61" t="s">
        <v>81</v>
      </c>
      <c r="M21630" s="61">
        <f>VLOOKUP(H21630,zdroj!C:F,4,0)</f>
        <v>0</v>
      </c>
      <c r="N21630" s="61" t="str">
        <f t="shared" si="674"/>
        <v>-</v>
      </c>
      <c r="P21630" s="73" t="str">
        <f t="shared" si="675"/>
        <v/>
      </c>
      <c r="Q21630" s="61" t="s">
        <v>86</v>
      </c>
    </row>
    <row r="21631" spans="8:17" x14ac:dyDescent="0.25">
      <c r="H21631" s="59">
        <v>83984</v>
      </c>
      <c r="I21631" s="59" t="s">
        <v>72</v>
      </c>
      <c r="J21631" s="59">
        <v>19903235</v>
      </c>
      <c r="K21631" s="59" t="s">
        <v>22066</v>
      </c>
      <c r="L21631" s="61" t="s">
        <v>81</v>
      </c>
      <c r="M21631" s="61">
        <f>VLOOKUP(H21631,zdroj!C:F,4,0)</f>
        <v>0</v>
      </c>
      <c r="N21631" s="61" t="str">
        <f t="shared" si="674"/>
        <v>-</v>
      </c>
      <c r="P21631" s="73" t="str">
        <f t="shared" si="675"/>
        <v/>
      </c>
      <c r="Q21631" s="61" t="s">
        <v>86</v>
      </c>
    </row>
    <row r="21632" spans="8:17" x14ac:dyDescent="0.25">
      <c r="H21632" s="59">
        <v>83984</v>
      </c>
      <c r="I21632" s="59" t="s">
        <v>72</v>
      </c>
      <c r="J21632" s="59">
        <v>19903243</v>
      </c>
      <c r="K21632" s="59" t="s">
        <v>22067</v>
      </c>
      <c r="L21632" s="61" t="s">
        <v>81</v>
      </c>
      <c r="M21632" s="61">
        <f>VLOOKUP(H21632,zdroj!C:F,4,0)</f>
        <v>0</v>
      </c>
      <c r="N21632" s="61" t="str">
        <f t="shared" si="674"/>
        <v>-</v>
      </c>
      <c r="P21632" s="73" t="str">
        <f t="shared" si="675"/>
        <v/>
      </c>
      <c r="Q21632" s="61" t="s">
        <v>86</v>
      </c>
    </row>
    <row r="21633" spans="8:17" x14ac:dyDescent="0.25">
      <c r="H21633" s="59">
        <v>83984</v>
      </c>
      <c r="I21633" s="59" t="s">
        <v>72</v>
      </c>
      <c r="J21633" s="59">
        <v>19903251</v>
      </c>
      <c r="K21633" s="59" t="s">
        <v>22068</v>
      </c>
      <c r="L21633" s="61" t="s">
        <v>81</v>
      </c>
      <c r="M21633" s="61">
        <f>VLOOKUP(H21633,zdroj!C:F,4,0)</f>
        <v>0</v>
      </c>
      <c r="N21633" s="61" t="str">
        <f t="shared" si="674"/>
        <v>-</v>
      </c>
      <c r="P21633" s="73" t="str">
        <f t="shared" si="675"/>
        <v/>
      </c>
      <c r="Q21633" s="61" t="s">
        <v>86</v>
      </c>
    </row>
    <row r="21634" spans="8:17" x14ac:dyDescent="0.25">
      <c r="H21634" s="59">
        <v>83984</v>
      </c>
      <c r="I21634" s="59" t="s">
        <v>72</v>
      </c>
      <c r="J21634" s="59">
        <v>19903260</v>
      </c>
      <c r="K21634" s="59" t="s">
        <v>22069</v>
      </c>
      <c r="L21634" s="61" t="s">
        <v>81</v>
      </c>
      <c r="M21634" s="61">
        <f>VLOOKUP(H21634,zdroj!C:F,4,0)</f>
        <v>0</v>
      </c>
      <c r="N21634" s="61" t="str">
        <f t="shared" si="674"/>
        <v>-</v>
      </c>
      <c r="P21634" s="73" t="str">
        <f t="shared" si="675"/>
        <v/>
      </c>
      <c r="Q21634" s="61" t="s">
        <v>86</v>
      </c>
    </row>
    <row r="21635" spans="8:17" x14ac:dyDescent="0.25">
      <c r="H21635" s="59">
        <v>83984</v>
      </c>
      <c r="I21635" s="59" t="s">
        <v>72</v>
      </c>
      <c r="J21635" s="59">
        <v>19903278</v>
      </c>
      <c r="K21635" s="59" t="s">
        <v>22070</v>
      </c>
      <c r="L21635" s="61" t="s">
        <v>81</v>
      </c>
      <c r="M21635" s="61">
        <f>VLOOKUP(H21635,zdroj!C:F,4,0)</f>
        <v>0</v>
      </c>
      <c r="N21635" s="61" t="str">
        <f t="shared" si="674"/>
        <v>-</v>
      </c>
      <c r="P21635" s="73" t="str">
        <f t="shared" si="675"/>
        <v/>
      </c>
      <c r="Q21635" s="61" t="s">
        <v>86</v>
      </c>
    </row>
    <row r="21636" spans="8:17" x14ac:dyDescent="0.25">
      <c r="H21636" s="59">
        <v>83984</v>
      </c>
      <c r="I21636" s="59" t="s">
        <v>72</v>
      </c>
      <c r="J21636" s="59">
        <v>19903286</v>
      </c>
      <c r="K21636" s="59" t="s">
        <v>22071</v>
      </c>
      <c r="L21636" s="61" t="s">
        <v>81</v>
      </c>
      <c r="M21636" s="61">
        <f>VLOOKUP(H21636,zdroj!C:F,4,0)</f>
        <v>0</v>
      </c>
      <c r="N21636" s="61" t="str">
        <f t="shared" si="674"/>
        <v>-</v>
      </c>
      <c r="P21636" s="73" t="str">
        <f t="shared" si="675"/>
        <v/>
      </c>
      <c r="Q21636" s="61" t="s">
        <v>86</v>
      </c>
    </row>
    <row r="21637" spans="8:17" x14ac:dyDescent="0.25">
      <c r="H21637" s="59">
        <v>83984</v>
      </c>
      <c r="I21637" s="59" t="s">
        <v>72</v>
      </c>
      <c r="J21637" s="59">
        <v>19903294</v>
      </c>
      <c r="K21637" s="59" t="s">
        <v>22072</v>
      </c>
      <c r="L21637" s="61" t="s">
        <v>81</v>
      </c>
      <c r="M21637" s="61">
        <f>VLOOKUP(H21637,zdroj!C:F,4,0)</f>
        <v>0</v>
      </c>
      <c r="N21637" s="61" t="str">
        <f t="shared" si="674"/>
        <v>-</v>
      </c>
      <c r="P21637" s="73" t="str">
        <f t="shared" si="675"/>
        <v/>
      </c>
      <c r="Q21637" s="61" t="s">
        <v>86</v>
      </c>
    </row>
    <row r="21638" spans="8:17" x14ac:dyDescent="0.25">
      <c r="H21638" s="59">
        <v>83984</v>
      </c>
      <c r="I21638" s="59" t="s">
        <v>72</v>
      </c>
      <c r="J21638" s="59">
        <v>19903308</v>
      </c>
      <c r="K21638" s="59" t="s">
        <v>22073</v>
      </c>
      <c r="L21638" s="61" t="s">
        <v>81</v>
      </c>
      <c r="M21638" s="61">
        <f>VLOOKUP(H21638,zdroj!C:F,4,0)</f>
        <v>0</v>
      </c>
      <c r="N21638" s="61" t="str">
        <f t="shared" si="674"/>
        <v>-</v>
      </c>
      <c r="P21638" s="73" t="str">
        <f t="shared" si="675"/>
        <v/>
      </c>
      <c r="Q21638" s="61" t="s">
        <v>86</v>
      </c>
    </row>
    <row r="21639" spans="8:17" x14ac:dyDescent="0.25">
      <c r="H21639" s="59">
        <v>83984</v>
      </c>
      <c r="I21639" s="59" t="s">
        <v>72</v>
      </c>
      <c r="J21639" s="59">
        <v>19903316</v>
      </c>
      <c r="K21639" s="59" t="s">
        <v>22074</v>
      </c>
      <c r="L21639" s="61" t="s">
        <v>81</v>
      </c>
      <c r="M21639" s="61">
        <f>VLOOKUP(H21639,zdroj!C:F,4,0)</f>
        <v>0</v>
      </c>
      <c r="N21639" s="61" t="str">
        <f t="shared" ref="N21639:N21702" si="676">IF(M21639="A",IF(L21639="katA","katB",L21639),L21639)</f>
        <v>-</v>
      </c>
      <c r="P21639" s="73" t="str">
        <f t="shared" ref="P21639:P21702" si="677">IF(O21639="A",1,"")</f>
        <v/>
      </c>
      <c r="Q21639" s="61" t="s">
        <v>86</v>
      </c>
    </row>
    <row r="21640" spans="8:17" x14ac:dyDescent="0.25">
      <c r="H21640" s="59">
        <v>83984</v>
      </c>
      <c r="I21640" s="59" t="s">
        <v>72</v>
      </c>
      <c r="J21640" s="59">
        <v>19903324</v>
      </c>
      <c r="K21640" s="59" t="s">
        <v>22075</v>
      </c>
      <c r="L21640" s="61" t="s">
        <v>81</v>
      </c>
      <c r="M21640" s="61">
        <f>VLOOKUP(H21640,zdroj!C:F,4,0)</f>
        <v>0</v>
      </c>
      <c r="N21640" s="61" t="str">
        <f t="shared" si="676"/>
        <v>-</v>
      </c>
      <c r="P21640" s="73" t="str">
        <f t="shared" si="677"/>
        <v/>
      </c>
      <c r="Q21640" s="61" t="s">
        <v>86</v>
      </c>
    </row>
    <row r="21641" spans="8:17" x14ac:dyDescent="0.25">
      <c r="H21641" s="59">
        <v>83984</v>
      </c>
      <c r="I21641" s="59" t="s">
        <v>72</v>
      </c>
      <c r="J21641" s="59">
        <v>19903332</v>
      </c>
      <c r="K21641" s="59" t="s">
        <v>22076</v>
      </c>
      <c r="L21641" s="61" t="s">
        <v>81</v>
      </c>
      <c r="M21641" s="61">
        <f>VLOOKUP(H21641,zdroj!C:F,4,0)</f>
        <v>0</v>
      </c>
      <c r="N21641" s="61" t="str">
        <f t="shared" si="676"/>
        <v>-</v>
      </c>
      <c r="P21641" s="73" t="str">
        <f t="shared" si="677"/>
        <v/>
      </c>
      <c r="Q21641" s="61" t="s">
        <v>86</v>
      </c>
    </row>
    <row r="21642" spans="8:17" x14ac:dyDescent="0.25">
      <c r="H21642" s="59">
        <v>83984</v>
      </c>
      <c r="I21642" s="59" t="s">
        <v>72</v>
      </c>
      <c r="J21642" s="59">
        <v>19903341</v>
      </c>
      <c r="K21642" s="59" t="s">
        <v>22077</v>
      </c>
      <c r="L21642" s="61" t="s">
        <v>81</v>
      </c>
      <c r="M21642" s="61">
        <f>VLOOKUP(H21642,zdroj!C:F,4,0)</f>
        <v>0</v>
      </c>
      <c r="N21642" s="61" t="str">
        <f t="shared" si="676"/>
        <v>-</v>
      </c>
      <c r="P21642" s="73" t="str">
        <f t="shared" si="677"/>
        <v/>
      </c>
      <c r="Q21642" s="61" t="s">
        <v>86</v>
      </c>
    </row>
    <row r="21643" spans="8:17" x14ac:dyDescent="0.25">
      <c r="H21643" s="59">
        <v>83984</v>
      </c>
      <c r="I21643" s="59" t="s">
        <v>72</v>
      </c>
      <c r="J21643" s="59">
        <v>19903359</v>
      </c>
      <c r="K21643" s="59" t="s">
        <v>22078</v>
      </c>
      <c r="L21643" s="61" t="s">
        <v>81</v>
      </c>
      <c r="M21643" s="61">
        <f>VLOOKUP(H21643,zdroj!C:F,4,0)</f>
        <v>0</v>
      </c>
      <c r="N21643" s="61" t="str">
        <f t="shared" si="676"/>
        <v>-</v>
      </c>
      <c r="P21643" s="73" t="str">
        <f t="shared" si="677"/>
        <v/>
      </c>
      <c r="Q21643" s="61" t="s">
        <v>86</v>
      </c>
    </row>
    <row r="21644" spans="8:17" x14ac:dyDescent="0.25">
      <c r="H21644" s="59">
        <v>83984</v>
      </c>
      <c r="I21644" s="59" t="s">
        <v>72</v>
      </c>
      <c r="J21644" s="59">
        <v>19903367</v>
      </c>
      <c r="K21644" s="59" t="s">
        <v>22079</v>
      </c>
      <c r="L21644" s="61" t="s">
        <v>81</v>
      </c>
      <c r="M21644" s="61">
        <f>VLOOKUP(H21644,zdroj!C:F,4,0)</f>
        <v>0</v>
      </c>
      <c r="N21644" s="61" t="str">
        <f t="shared" si="676"/>
        <v>-</v>
      </c>
      <c r="P21644" s="73" t="str">
        <f t="shared" si="677"/>
        <v/>
      </c>
      <c r="Q21644" s="61" t="s">
        <v>86</v>
      </c>
    </row>
    <row r="21645" spans="8:17" x14ac:dyDescent="0.25">
      <c r="H21645" s="59">
        <v>83984</v>
      </c>
      <c r="I21645" s="59" t="s">
        <v>72</v>
      </c>
      <c r="J21645" s="59">
        <v>19903375</v>
      </c>
      <c r="K21645" s="59" t="s">
        <v>22080</v>
      </c>
      <c r="L21645" s="61" t="s">
        <v>81</v>
      </c>
      <c r="M21645" s="61">
        <f>VLOOKUP(H21645,zdroj!C:F,4,0)</f>
        <v>0</v>
      </c>
      <c r="N21645" s="61" t="str">
        <f t="shared" si="676"/>
        <v>-</v>
      </c>
      <c r="P21645" s="73" t="str">
        <f t="shared" si="677"/>
        <v/>
      </c>
      <c r="Q21645" s="61" t="s">
        <v>86</v>
      </c>
    </row>
    <row r="21646" spans="8:17" x14ac:dyDescent="0.25">
      <c r="H21646" s="59">
        <v>83984</v>
      </c>
      <c r="I21646" s="59" t="s">
        <v>72</v>
      </c>
      <c r="J21646" s="59">
        <v>19903383</v>
      </c>
      <c r="K21646" s="59" t="s">
        <v>22081</v>
      </c>
      <c r="L21646" s="61" t="s">
        <v>81</v>
      </c>
      <c r="M21646" s="61">
        <f>VLOOKUP(H21646,zdroj!C:F,4,0)</f>
        <v>0</v>
      </c>
      <c r="N21646" s="61" t="str">
        <f t="shared" si="676"/>
        <v>-</v>
      </c>
      <c r="P21646" s="73" t="str">
        <f t="shared" si="677"/>
        <v/>
      </c>
      <c r="Q21646" s="61" t="s">
        <v>86</v>
      </c>
    </row>
    <row r="21647" spans="8:17" x14ac:dyDescent="0.25">
      <c r="H21647" s="59">
        <v>83984</v>
      </c>
      <c r="I21647" s="59" t="s">
        <v>72</v>
      </c>
      <c r="J21647" s="59">
        <v>19903391</v>
      </c>
      <c r="K21647" s="59" t="s">
        <v>22082</v>
      </c>
      <c r="L21647" s="61" t="s">
        <v>81</v>
      </c>
      <c r="M21647" s="61">
        <f>VLOOKUP(H21647,zdroj!C:F,4,0)</f>
        <v>0</v>
      </c>
      <c r="N21647" s="61" t="str">
        <f t="shared" si="676"/>
        <v>-</v>
      </c>
      <c r="P21647" s="73" t="str">
        <f t="shared" si="677"/>
        <v/>
      </c>
      <c r="Q21647" s="61" t="s">
        <v>86</v>
      </c>
    </row>
    <row r="21648" spans="8:17" x14ac:dyDescent="0.25">
      <c r="H21648" s="59">
        <v>83984</v>
      </c>
      <c r="I21648" s="59" t="s">
        <v>72</v>
      </c>
      <c r="J21648" s="59">
        <v>19903405</v>
      </c>
      <c r="K21648" s="59" t="s">
        <v>22083</v>
      </c>
      <c r="L21648" s="61" t="s">
        <v>81</v>
      </c>
      <c r="M21648" s="61">
        <f>VLOOKUP(H21648,zdroj!C:F,4,0)</f>
        <v>0</v>
      </c>
      <c r="N21648" s="61" t="str">
        <f t="shared" si="676"/>
        <v>-</v>
      </c>
      <c r="P21648" s="73" t="str">
        <f t="shared" si="677"/>
        <v/>
      </c>
      <c r="Q21648" s="61" t="s">
        <v>86</v>
      </c>
    </row>
    <row r="21649" spans="8:17" x14ac:dyDescent="0.25">
      <c r="H21649" s="59">
        <v>83984</v>
      </c>
      <c r="I21649" s="59" t="s">
        <v>72</v>
      </c>
      <c r="J21649" s="59">
        <v>19903413</v>
      </c>
      <c r="K21649" s="59" t="s">
        <v>22084</v>
      </c>
      <c r="L21649" s="61" t="s">
        <v>81</v>
      </c>
      <c r="M21649" s="61">
        <f>VLOOKUP(H21649,zdroj!C:F,4,0)</f>
        <v>0</v>
      </c>
      <c r="N21649" s="61" t="str">
        <f t="shared" si="676"/>
        <v>-</v>
      </c>
      <c r="P21649" s="73" t="str">
        <f t="shared" si="677"/>
        <v/>
      </c>
      <c r="Q21649" s="61" t="s">
        <v>86</v>
      </c>
    </row>
    <row r="21650" spans="8:17" x14ac:dyDescent="0.25">
      <c r="H21650" s="59">
        <v>83984</v>
      </c>
      <c r="I21650" s="59" t="s">
        <v>72</v>
      </c>
      <c r="J21650" s="59">
        <v>19903421</v>
      </c>
      <c r="K21650" s="59" t="s">
        <v>22085</v>
      </c>
      <c r="L21650" s="61" t="s">
        <v>81</v>
      </c>
      <c r="M21650" s="61">
        <f>VLOOKUP(H21650,zdroj!C:F,4,0)</f>
        <v>0</v>
      </c>
      <c r="N21650" s="61" t="str">
        <f t="shared" si="676"/>
        <v>-</v>
      </c>
      <c r="P21650" s="73" t="str">
        <f t="shared" si="677"/>
        <v/>
      </c>
      <c r="Q21650" s="61" t="s">
        <v>86</v>
      </c>
    </row>
    <row r="21651" spans="8:17" x14ac:dyDescent="0.25">
      <c r="H21651" s="59">
        <v>83984</v>
      </c>
      <c r="I21651" s="59" t="s">
        <v>72</v>
      </c>
      <c r="J21651" s="59">
        <v>19903430</v>
      </c>
      <c r="K21651" s="59" t="s">
        <v>22086</v>
      </c>
      <c r="L21651" s="61" t="s">
        <v>81</v>
      </c>
      <c r="M21651" s="61">
        <f>VLOOKUP(H21651,zdroj!C:F,4,0)</f>
        <v>0</v>
      </c>
      <c r="N21651" s="61" t="str">
        <f t="shared" si="676"/>
        <v>-</v>
      </c>
      <c r="P21651" s="73" t="str">
        <f t="shared" si="677"/>
        <v/>
      </c>
      <c r="Q21651" s="61" t="s">
        <v>86</v>
      </c>
    </row>
    <row r="21652" spans="8:17" x14ac:dyDescent="0.25">
      <c r="H21652" s="59">
        <v>83984</v>
      </c>
      <c r="I21652" s="59" t="s">
        <v>72</v>
      </c>
      <c r="J21652" s="59">
        <v>19903448</v>
      </c>
      <c r="K21652" s="59" t="s">
        <v>22087</v>
      </c>
      <c r="L21652" s="61" t="s">
        <v>81</v>
      </c>
      <c r="M21652" s="61">
        <f>VLOOKUP(H21652,zdroj!C:F,4,0)</f>
        <v>0</v>
      </c>
      <c r="N21652" s="61" t="str">
        <f t="shared" si="676"/>
        <v>-</v>
      </c>
      <c r="P21652" s="73" t="str">
        <f t="shared" si="677"/>
        <v/>
      </c>
      <c r="Q21652" s="61" t="s">
        <v>86</v>
      </c>
    </row>
    <row r="21653" spans="8:17" x14ac:dyDescent="0.25">
      <c r="H21653" s="59">
        <v>83984</v>
      </c>
      <c r="I21653" s="59" t="s">
        <v>72</v>
      </c>
      <c r="J21653" s="59">
        <v>19903456</v>
      </c>
      <c r="K21653" s="59" t="s">
        <v>22088</v>
      </c>
      <c r="L21653" s="61" t="s">
        <v>81</v>
      </c>
      <c r="M21653" s="61">
        <f>VLOOKUP(H21653,zdroj!C:F,4,0)</f>
        <v>0</v>
      </c>
      <c r="N21653" s="61" t="str">
        <f t="shared" si="676"/>
        <v>-</v>
      </c>
      <c r="P21653" s="73" t="str">
        <f t="shared" si="677"/>
        <v/>
      </c>
      <c r="Q21653" s="61" t="s">
        <v>86</v>
      </c>
    </row>
    <row r="21654" spans="8:17" x14ac:dyDescent="0.25">
      <c r="H21654" s="59">
        <v>83984</v>
      </c>
      <c r="I21654" s="59" t="s">
        <v>72</v>
      </c>
      <c r="J21654" s="59">
        <v>19903464</v>
      </c>
      <c r="K21654" s="59" t="s">
        <v>22089</v>
      </c>
      <c r="L21654" s="61" t="s">
        <v>81</v>
      </c>
      <c r="M21654" s="61">
        <f>VLOOKUP(H21654,zdroj!C:F,4,0)</f>
        <v>0</v>
      </c>
      <c r="N21654" s="61" t="str">
        <f t="shared" si="676"/>
        <v>-</v>
      </c>
      <c r="P21654" s="73" t="str">
        <f t="shared" si="677"/>
        <v/>
      </c>
      <c r="Q21654" s="61" t="s">
        <v>86</v>
      </c>
    </row>
    <row r="21655" spans="8:17" x14ac:dyDescent="0.25">
      <c r="H21655" s="59">
        <v>83984</v>
      </c>
      <c r="I21655" s="59" t="s">
        <v>72</v>
      </c>
      <c r="J21655" s="59">
        <v>19903472</v>
      </c>
      <c r="K21655" s="59" t="s">
        <v>22090</v>
      </c>
      <c r="L21655" s="61" t="s">
        <v>81</v>
      </c>
      <c r="M21655" s="61">
        <f>VLOOKUP(H21655,zdroj!C:F,4,0)</f>
        <v>0</v>
      </c>
      <c r="N21655" s="61" t="str">
        <f t="shared" si="676"/>
        <v>-</v>
      </c>
      <c r="P21655" s="73" t="str">
        <f t="shared" si="677"/>
        <v/>
      </c>
      <c r="Q21655" s="61" t="s">
        <v>86</v>
      </c>
    </row>
    <row r="21656" spans="8:17" x14ac:dyDescent="0.25">
      <c r="H21656" s="59">
        <v>83984</v>
      </c>
      <c r="I21656" s="59" t="s">
        <v>72</v>
      </c>
      <c r="J21656" s="59">
        <v>19903481</v>
      </c>
      <c r="K21656" s="59" t="s">
        <v>22091</v>
      </c>
      <c r="L21656" s="61" t="s">
        <v>81</v>
      </c>
      <c r="M21656" s="61">
        <f>VLOOKUP(H21656,zdroj!C:F,4,0)</f>
        <v>0</v>
      </c>
      <c r="N21656" s="61" t="str">
        <f t="shared" si="676"/>
        <v>-</v>
      </c>
      <c r="P21656" s="73" t="str">
        <f t="shared" si="677"/>
        <v/>
      </c>
      <c r="Q21656" s="61" t="s">
        <v>86</v>
      </c>
    </row>
    <row r="21657" spans="8:17" x14ac:dyDescent="0.25">
      <c r="H21657" s="59">
        <v>83984</v>
      </c>
      <c r="I21657" s="59" t="s">
        <v>72</v>
      </c>
      <c r="J21657" s="59">
        <v>19903499</v>
      </c>
      <c r="K21657" s="59" t="s">
        <v>22092</v>
      </c>
      <c r="L21657" s="61" t="s">
        <v>81</v>
      </c>
      <c r="M21657" s="61">
        <f>VLOOKUP(H21657,zdroj!C:F,4,0)</f>
        <v>0</v>
      </c>
      <c r="N21657" s="61" t="str">
        <f t="shared" si="676"/>
        <v>-</v>
      </c>
      <c r="P21657" s="73" t="str">
        <f t="shared" si="677"/>
        <v/>
      </c>
      <c r="Q21657" s="61" t="s">
        <v>86</v>
      </c>
    </row>
    <row r="21658" spans="8:17" x14ac:dyDescent="0.25">
      <c r="H21658" s="59">
        <v>83984</v>
      </c>
      <c r="I21658" s="59" t="s">
        <v>72</v>
      </c>
      <c r="J21658" s="59">
        <v>19903502</v>
      </c>
      <c r="K21658" s="59" t="s">
        <v>22093</v>
      </c>
      <c r="L21658" s="61" t="s">
        <v>81</v>
      </c>
      <c r="M21658" s="61">
        <f>VLOOKUP(H21658,zdroj!C:F,4,0)</f>
        <v>0</v>
      </c>
      <c r="N21658" s="61" t="str">
        <f t="shared" si="676"/>
        <v>-</v>
      </c>
      <c r="P21658" s="73" t="str">
        <f t="shared" si="677"/>
        <v/>
      </c>
      <c r="Q21658" s="61" t="s">
        <v>86</v>
      </c>
    </row>
    <row r="21659" spans="8:17" x14ac:dyDescent="0.25">
      <c r="H21659" s="59">
        <v>83984</v>
      </c>
      <c r="I21659" s="59" t="s">
        <v>72</v>
      </c>
      <c r="J21659" s="59">
        <v>19903511</v>
      </c>
      <c r="K21659" s="59" t="s">
        <v>22094</v>
      </c>
      <c r="L21659" s="61" t="s">
        <v>81</v>
      </c>
      <c r="M21659" s="61">
        <f>VLOOKUP(H21659,zdroj!C:F,4,0)</f>
        <v>0</v>
      </c>
      <c r="N21659" s="61" t="str">
        <f t="shared" si="676"/>
        <v>-</v>
      </c>
      <c r="P21659" s="73" t="str">
        <f t="shared" si="677"/>
        <v/>
      </c>
      <c r="Q21659" s="61" t="s">
        <v>86</v>
      </c>
    </row>
    <row r="21660" spans="8:17" x14ac:dyDescent="0.25">
      <c r="H21660" s="59">
        <v>83984</v>
      </c>
      <c r="I21660" s="59" t="s">
        <v>72</v>
      </c>
      <c r="J21660" s="59">
        <v>19903529</v>
      </c>
      <c r="K21660" s="59" t="s">
        <v>22095</v>
      </c>
      <c r="L21660" s="61" t="s">
        <v>81</v>
      </c>
      <c r="M21660" s="61">
        <f>VLOOKUP(H21660,zdroj!C:F,4,0)</f>
        <v>0</v>
      </c>
      <c r="N21660" s="61" t="str">
        <f t="shared" si="676"/>
        <v>-</v>
      </c>
      <c r="P21660" s="73" t="str">
        <f t="shared" si="677"/>
        <v/>
      </c>
      <c r="Q21660" s="61" t="s">
        <v>86</v>
      </c>
    </row>
    <row r="21661" spans="8:17" x14ac:dyDescent="0.25">
      <c r="H21661" s="59">
        <v>83984</v>
      </c>
      <c r="I21661" s="59" t="s">
        <v>72</v>
      </c>
      <c r="J21661" s="59">
        <v>19903537</v>
      </c>
      <c r="K21661" s="59" t="s">
        <v>22096</v>
      </c>
      <c r="L21661" s="61" t="s">
        <v>81</v>
      </c>
      <c r="M21661" s="61">
        <f>VLOOKUP(H21661,zdroj!C:F,4,0)</f>
        <v>0</v>
      </c>
      <c r="N21661" s="61" t="str">
        <f t="shared" si="676"/>
        <v>-</v>
      </c>
      <c r="P21661" s="73" t="str">
        <f t="shared" si="677"/>
        <v/>
      </c>
      <c r="Q21661" s="61" t="s">
        <v>86</v>
      </c>
    </row>
    <row r="21662" spans="8:17" x14ac:dyDescent="0.25">
      <c r="H21662" s="59">
        <v>83984</v>
      </c>
      <c r="I21662" s="59" t="s">
        <v>72</v>
      </c>
      <c r="J21662" s="59">
        <v>19903545</v>
      </c>
      <c r="K21662" s="59" t="s">
        <v>22097</v>
      </c>
      <c r="L21662" s="61" t="s">
        <v>114</v>
      </c>
      <c r="M21662" s="61">
        <f>VLOOKUP(H21662,zdroj!C:F,4,0)</f>
        <v>0</v>
      </c>
      <c r="N21662" s="61" t="str">
        <f t="shared" si="676"/>
        <v>katC</v>
      </c>
      <c r="P21662" s="73" t="str">
        <f t="shared" si="677"/>
        <v/>
      </c>
      <c r="Q21662" s="61" t="s">
        <v>33</v>
      </c>
    </row>
    <row r="21663" spans="8:17" x14ac:dyDescent="0.25">
      <c r="H21663" s="59">
        <v>83984</v>
      </c>
      <c r="I21663" s="59" t="s">
        <v>72</v>
      </c>
      <c r="J21663" s="59">
        <v>19903553</v>
      </c>
      <c r="K21663" s="59" t="s">
        <v>22098</v>
      </c>
      <c r="L21663" s="61" t="s">
        <v>81</v>
      </c>
      <c r="M21663" s="61">
        <f>VLOOKUP(H21663,zdroj!C:F,4,0)</f>
        <v>0</v>
      </c>
      <c r="N21663" s="61" t="str">
        <f t="shared" si="676"/>
        <v>-</v>
      </c>
      <c r="P21663" s="73" t="str">
        <f t="shared" si="677"/>
        <v/>
      </c>
      <c r="Q21663" s="61" t="s">
        <v>86</v>
      </c>
    </row>
    <row r="21664" spans="8:17" x14ac:dyDescent="0.25">
      <c r="H21664" s="59">
        <v>83984</v>
      </c>
      <c r="I21664" s="59" t="s">
        <v>72</v>
      </c>
      <c r="J21664" s="59">
        <v>19903561</v>
      </c>
      <c r="K21664" s="59" t="s">
        <v>22099</v>
      </c>
      <c r="L21664" s="61" t="s">
        <v>81</v>
      </c>
      <c r="M21664" s="61">
        <f>VLOOKUP(H21664,zdroj!C:F,4,0)</f>
        <v>0</v>
      </c>
      <c r="N21664" s="61" t="str">
        <f t="shared" si="676"/>
        <v>-</v>
      </c>
      <c r="P21664" s="73" t="str">
        <f t="shared" si="677"/>
        <v/>
      </c>
      <c r="Q21664" s="61" t="s">
        <v>86</v>
      </c>
    </row>
    <row r="21665" spans="8:17" x14ac:dyDescent="0.25">
      <c r="H21665" s="59">
        <v>83984</v>
      </c>
      <c r="I21665" s="59" t="s">
        <v>72</v>
      </c>
      <c r="J21665" s="59">
        <v>19903596</v>
      </c>
      <c r="K21665" s="59" t="s">
        <v>22100</v>
      </c>
      <c r="L21665" s="61" t="s">
        <v>81</v>
      </c>
      <c r="M21665" s="61">
        <f>VLOOKUP(H21665,zdroj!C:F,4,0)</f>
        <v>0</v>
      </c>
      <c r="N21665" s="61" t="str">
        <f t="shared" si="676"/>
        <v>-</v>
      </c>
      <c r="P21665" s="73" t="str">
        <f t="shared" si="677"/>
        <v/>
      </c>
      <c r="Q21665" s="61" t="s">
        <v>86</v>
      </c>
    </row>
    <row r="21666" spans="8:17" x14ac:dyDescent="0.25">
      <c r="H21666" s="59">
        <v>83984</v>
      </c>
      <c r="I21666" s="59" t="s">
        <v>72</v>
      </c>
      <c r="J21666" s="59">
        <v>19903618</v>
      </c>
      <c r="K21666" s="59" t="s">
        <v>22101</v>
      </c>
      <c r="L21666" s="61" t="s">
        <v>81</v>
      </c>
      <c r="M21666" s="61">
        <f>VLOOKUP(H21666,zdroj!C:F,4,0)</f>
        <v>0</v>
      </c>
      <c r="N21666" s="61" t="str">
        <f t="shared" si="676"/>
        <v>-</v>
      </c>
      <c r="P21666" s="73" t="str">
        <f t="shared" si="677"/>
        <v/>
      </c>
      <c r="Q21666" s="61" t="s">
        <v>86</v>
      </c>
    </row>
    <row r="21667" spans="8:17" x14ac:dyDescent="0.25">
      <c r="H21667" s="59">
        <v>83984</v>
      </c>
      <c r="I21667" s="59" t="s">
        <v>72</v>
      </c>
      <c r="J21667" s="59">
        <v>25770691</v>
      </c>
      <c r="K21667" s="59" t="s">
        <v>22102</v>
      </c>
      <c r="L21667" s="61" t="s">
        <v>81</v>
      </c>
      <c r="M21667" s="61">
        <f>VLOOKUP(H21667,zdroj!C:F,4,0)</f>
        <v>0</v>
      </c>
      <c r="N21667" s="61" t="str">
        <f t="shared" si="676"/>
        <v>-</v>
      </c>
      <c r="P21667" s="73" t="str">
        <f t="shared" si="677"/>
        <v/>
      </c>
      <c r="Q21667" s="61" t="s">
        <v>86</v>
      </c>
    </row>
    <row r="21668" spans="8:17" x14ac:dyDescent="0.25">
      <c r="H21668" s="59">
        <v>83984</v>
      </c>
      <c r="I21668" s="59" t="s">
        <v>72</v>
      </c>
      <c r="J21668" s="59">
        <v>25770705</v>
      </c>
      <c r="K21668" s="59" t="s">
        <v>22103</v>
      </c>
      <c r="L21668" s="61" t="s">
        <v>81</v>
      </c>
      <c r="M21668" s="61">
        <f>VLOOKUP(H21668,zdroj!C:F,4,0)</f>
        <v>0</v>
      </c>
      <c r="N21668" s="61" t="str">
        <f t="shared" si="676"/>
        <v>-</v>
      </c>
      <c r="P21668" s="73" t="str">
        <f t="shared" si="677"/>
        <v/>
      </c>
      <c r="Q21668" s="61" t="s">
        <v>86</v>
      </c>
    </row>
    <row r="21669" spans="8:17" x14ac:dyDescent="0.25">
      <c r="H21669" s="59">
        <v>83984</v>
      </c>
      <c r="I21669" s="59" t="s">
        <v>72</v>
      </c>
      <c r="J21669" s="59">
        <v>26405253</v>
      </c>
      <c r="K21669" s="59" t="s">
        <v>22104</v>
      </c>
      <c r="L21669" s="61" t="s">
        <v>81</v>
      </c>
      <c r="M21669" s="61">
        <f>VLOOKUP(H21669,zdroj!C:F,4,0)</f>
        <v>0</v>
      </c>
      <c r="N21669" s="61" t="str">
        <f t="shared" si="676"/>
        <v>-</v>
      </c>
      <c r="P21669" s="73" t="str">
        <f t="shared" si="677"/>
        <v/>
      </c>
      <c r="Q21669" s="61" t="s">
        <v>86</v>
      </c>
    </row>
    <row r="21670" spans="8:17" x14ac:dyDescent="0.25">
      <c r="H21670" s="59">
        <v>83984</v>
      </c>
      <c r="I21670" s="59" t="s">
        <v>72</v>
      </c>
      <c r="J21670" s="59">
        <v>27197395</v>
      </c>
      <c r="K21670" s="59" t="s">
        <v>22105</v>
      </c>
      <c r="L21670" s="61" t="s">
        <v>81</v>
      </c>
      <c r="M21670" s="61">
        <f>VLOOKUP(H21670,zdroj!C:F,4,0)</f>
        <v>0</v>
      </c>
      <c r="N21670" s="61" t="str">
        <f t="shared" si="676"/>
        <v>-</v>
      </c>
      <c r="P21670" s="73" t="str">
        <f t="shared" si="677"/>
        <v/>
      </c>
      <c r="Q21670" s="61" t="s">
        <v>86</v>
      </c>
    </row>
    <row r="21671" spans="8:17" x14ac:dyDescent="0.25">
      <c r="H21671" s="59">
        <v>83984</v>
      </c>
      <c r="I21671" s="59" t="s">
        <v>72</v>
      </c>
      <c r="J21671" s="59">
        <v>27197409</v>
      </c>
      <c r="K21671" s="59" t="s">
        <v>22106</v>
      </c>
      <c r="L21671" s="61" t="s">
        <v>81</v>
      </c>
      <c r="M21671" s="61">
        <f>VLOOKUP(H21671,zdroj!C:F,4,0)</f>
        <v>0</v>
      </c>
      <c r="N21671" s="61" t="str">
        <f t="shared" si="676"/>
        <v>-</v>
      </c>
      <c r="P21671" s="73" t="str">
        <f t="shared" si="677"/>
        <v/>
      </c>
      <c r="Q21671" s="61" t="s">
        <v>86</v>
      </c>
    </row>
    <row r="21672" spans="8:17" x14ac:dyDescent="0.25">
      <c r="H21672" s="59">
        <v>83984</v>
      </c>
      <c r="I21672" s="59" t="s">
        <v>72</v>
      </c>
      <c r="J21672" s="59">
        <v>70513562</v>
      </c>
      <c r="K21672" s="59" t="s">
        <v>22107</v>
      </c>
      <c r="L21672" s="61" t="s">
        <v>81</v>
      </c>
      <c r="M21672" s="61">
        <f>VLOOKUP(H21672,zdroj!C:F,4,0)</f>
        <v>0</v>
      </c>
      <c r="N21672" s="61" t="str">
        <f t="shared" si="676"/>
        <v>-</v>
      </c>
      <c r="P21672" s="73" t="str">
        <f t="shared" si="677"/>
        <v/>
      </c>
      <c r="Q21672" s="61" t="s">
        <v>86</v>
      </c>
    </row>
    <row r="21673" spans="8:17" x14ac:dyDescent="0.25">
      <c r="H21673" s="59">
        <v>83984</v>
      </c>
      <c r="I21673" s="59" t="s">
        <v>72</v>
      </c>
      <c r="J21673" s="59">
        <v>74036556</v>
      </c>
      <c r="K21673" s="59" t="s">
        <v>22108</v>
      </c>
      <c r="L21673" s="61" t="s">
        <v>81</v>
      </c>
      <c r="M21673" s="61">
        <f>VLOOKUP(H21673,zdroj!C:F,4,0)</f>
        <v>0</v>
      </c>
      <c r="N21673" s="61" t="str">
        <f t="shared" si="676"/>
        <v>-</v>
      </c>
      <c r="P21673" s="73" t="str">
        <f t="shared" si="677"/>
        <v/>
      </c>
      <c r="Q21673" s="61" t="s">
        <v>86</v>
      </c>
    </row>
    <row r="21674" spans="8:17" x14ac:dyDescent="0.25">
      <c r="H21674" s="59">
        <v>83984</v>
      </c>
      <c r="I21674" s="59" t="s">
        <v>72</v>
      </c>
      <c r="J21674" s="59">
        <v>74452941</v>
      </c>
      <c r="K21674" s="59" t="s">
        <v>22109</v>
      </c>
      <c r="L21674" s="61" t="s">
        <v>81</v>
      </c>
      <c r="M21674" s="61">
        <f>VLOOKUP(H21674,zdroj!C:F,4,0)</f>
        <v>0</v>
      </c>
      <c r="N21674" s="61" t="str">
        <f t="shared" si="676"/>
        <v>-</v>
      </c>
      <c r="P21674" s="73" t="str">
        <f t="shared" si="677"/>
        <v/>
      </c>
      <c r="Q21674" s="61" t="s">
        <v>86</v>
      </c>
    </row>
    <row r="21675" spans="8:17" x14ac:dyDescent="0.25">
      <c r="H21675" s="59">
        <v>83984</v>
      </c>
      <c r="I21675" s="59" t="s">
        <v>72</v>
      </c>
      <c r="J21675" s="59">
        <v>75032813</v>
      </c>
      <c r="K21675" s="59" t="s">
        <v>22110</v>
      </c>
      <c r="L21675" s="61" t="s">
        <v>114</v>
      </c>
      <c r="M21675" s="61">
        <f>VLOOKUP(H21675,zdroj!C:F,4,0)</f>
        <v>0</v>
      </c>
      <c r="N21675" s="61" t="str">
        <f t="shared" si="676"/>
        <v>katC</v>
      </c>
      <c r="P21675" s="73" t="str">
        <f t="shared" si="677"/>
        <v/>
      </c>
      <c r="Q21675" s="61" t="s">
        <v>31</v>
      </c>
    </row>
    <row r="21676" spans="8:17" x14ac:dyDescent="0.25">
      <c r="H21676" s="59">
        <v>83984</v>
      </c>
      <c r="I21676" s="59" t="s">
        <v>72</v>
      </c>
      <c r="J21676" s="59">
        <v>75362929</v>
      </c>
      <c r="K21676" s="59" t="s">
        <v>22111</v>
      </c>
      <c r="L21676" s="61" t="s">
        <v>81</v>
      </c>
      <c r="M21676" s="61">
        <f>VLOOKUP(H21676,zdroj!C:F,4,0)</f>
        <v>0</v>
      </c>
      <c r="N21676" s="61" t="str">
        <f t="shared" si="676"/>
        <v>-</v>
      </c>
      <c r="P21676" s="73" t="str">
        <f t="shared" si="677"/>
        <v/>
      </c>
      <c r="Q21676" s="61" t="s">
        <v>86</v>
      </c>
    </row>
    <row r="21677" spans="8:17" x14ac:dyDescent="0.25">
      <c r="H21677" s="59">
        <v>83984</v>
      </c>
      <c r="I21677" s="59" t="s">
        <v>72</v>
      </c>
      <c r="J21677" s="59">
        <v>79974899</v>
      </c>
      <c r="K21677" s="59" t="s">
        <v>22112</v>
      </c>
      <c r="L21677" s="61" t="s">
        <v>81</v>
      </c>
      <c r="M21677" s="61">
        <f>VLOOKUP(H21677,zdroj!C:F,4,0)</f>
        <v>0</v>
      </c>
      <c r="N21677" s="61" t="str">
        <f t="shared" si="676"/>
        <v>-</v>
      </c>
      <c r="P21677" s="73" t="str">
        <f t="shared" si="677"/>
        <v/>
      </c>
      <c r="Q21677" s="61" t="s">
        <v>86</v>
      </c>
    </row>
    <row r="21678" spans="8:17" x14ac:dyDescent="0.25">
      <c r="H21678" s="59">
        <v>83984</v>
      </c>
      <c r="I21678" s="59" t="s">
        <v>72</v>
      </c>
      <c r="J21678" s="59">
        <v>80547117</v>
      </c>
      <c r="K21678" s="59" t="s">
        <v>22113</v>
      </c>
      <c r="L21678" s="61" t="s">
        <v>81</v>
      </c>
      <c r="M21678" s="61">
        <f>VLOOKUP(H21678,zdroj!C:F,4,0)</f>
        <v>0</v>
      </c>
      <c r="N21678" s="61" t="str">
        <f t="shared" si="676"/>
        <v>-</v>
      </c>
      <c r="P21678" s="73" t="str">
        <f t="shared" si="677"/>
        <v/>
      </c>
      <c r="Q21678" s="61" t="s">
        <v>86</v>
      </c>
    </row>
    <row r="21679" spans="8:17" x14ac:dyDescent="0.25">
      <c r="H21679" s="59">
        <v>83984</v>
      </c>
      <c r="I21679" s="59" t="s">
        <v>72</v>
      </c>
      <c r="J21679" s="59">
        <v>81173661</v>
      </c>
      <c r="K21679" s="59" t="s">
        <v>22114</v>
      </c>
      <c r="L21679" s="61" t="s">
        <v>81</v>
      </c>
      <c r="M21679" s="61">
        <f>VLOOKUP(H21679,zdroj!C:F,4,0)</f>
        <v>0</v>
      </c>
      <c r="N21679" s="61" t="str">
        <f t="shared" si="676"/>
        <v>-</v>
      </c>
      <c r="P21679" s="73" t="str">
        <f t="shared" si="677"/>
        <v/>
      </c>
      <c r="Q21679" s="61" t="s">
        <v>88</v>
      </c>
    </row>
    <row r="21680" spans="8:17" x14ac:dyDescent="0.25">
      <c r="H21680" s="59">
        <v>84964</v>
      </c>
      <c r="I21680" s="59" t="s">
        <v>71</v>
      </c>
      <c r="J21680" s="59">
        <v>9166084</v>
      </c>
      <c r="K21680" s="59" t="s">
        <v>22115</v>
      </c>
      <c r="L21680" s="61" t="s">
        <v>112</v>
      </c>
      <c r="M21680" s="61">
        <f>VLOOKUP(H21680,zdroj!C:F,4,0)</f>
        <v>0</v>
      </c>
      <c r="N21680" s="61" t="str">
        <f t="shared" si="676"/>
        <v>katA</v>
      </c>
      <c r="P21680" s="73" t="str">
        <f t="shared" si="677"/>
        <v/>
      </c>
      <c r="Q21680" s="61" t="s">
        <v>30</v>
      </c>
    </row>
    <row r="21681" spans="8:18" x14ac:dyDescent="0.25">
      <c r="H21681" s="59">
        <v>84964</v>
      </c>
      <c r="I21681" s="59" t="s">
        <v>71</v>
      </c>
      <c r="J21681" s="59">
        <v>9166092</v>
      </c>
      <c r="K21681" s="59" t="s">
        <v>22116</v>
      </c>
      <c r="L21681" s="61" t="s">
        <v>112</v>
      </c>
      <c r="M21681" s="61">
        <f>VLOOKUP(H21681,zdroj!C:F,4,0)</f>
        <v>0</v>
      </c>
      <c r="N21681" s="61" t="str">
        <f t="shared" si="676"/>
        <v>katA</v>
      </c>
      <c r="P21681" s="73" t="str">
        <f t="shared" si="677"/>
        <v/>
      </c>
      <c r="Q21681" s="61" t="s">
        <v>30</v>
      </c>
    </row>
    <row r="21682" spans="8:18" x14ac:dyDescent="0.25">
      <c r="H21682" s="59">
        <v>84964</v>
      </c>
      <c r="I21682" s="59" t="s">
        <v>71</v>
      </c>
      <c r="J21682" s="59">
        <v>9166106</v>
      </c>
      <c r="K21682" s="59" t="s">
        <v>22117</v>
      </c>
      <c r="L21682" s="61" t="s">
        <v>112</v>
      </c>
      <c r="M21682" s="61">
        <f>VLOOKUP(H21682,zdroj!C:F,4,0)</f>
        <v>0</v>
      </c>
      <c r="N21682" s="61" t="str">
        <f t="shared" si="676"/>
        <v>katA</v>
      </c>
      <c r="P21682" s="73" t="str">
        <f t="shared" si="677"/>
        <v/>
      </c>
      <c r="Q21682" s="61" t="s">
        <v>30</v>
      </c>
    </row>
    <row r="21683" spans="8:18" x14ac:dyDescent="0.25">
      <c r="H21683" s="59">
        <v>84964</v>
      </c>
      <c r="I21683" s="59" t="s">
        <v>71</v>
      </c>
      <c r="J21683" s="59">
        <v>9166114</v>
      </c>
      <c r="K21683" s="59" t="s">
        <v>22118</v>
      </c>
      <c r="L21683" s="61" t="s">
        <v>112</v>
      </c>
      <c r="M21683" s="61">
        <f>VLOOKUP(H21683,zdroj!C:F,4,0)</f>
        <v>0</v>
      </c>
      <c r="N21683" s="61" t="str">
        <f t="shared" si="676"/>
        <v>katA</v>
      </c>
      <c r="P21683" s="73" t="str">
        <f t="shared" si="677"/>
        <v/>
      </c>
      <c r="Q21683" s="61" t="s">
        <v>30</v>
      </c>
    </row>
    <row r="21684" spans="8:18" x14ac:dyDescent="0.25">
      <c r="H21684" s="59">
        <v>84964</v>
      </c>
      <c r="I21684" s="59" t="s">
        <v>71</v>
      </c>
      <c r="J21684" s="59">
        <v>9166122</v>
      </c>
      <c r="K21684" s="59" t="s">
        <v>22119</v>
      </c>
      <c r="L21684" s="61" t="s">
        <v>112</v>
      </c>
      <c r="M21684" s="61">
        <f>VLOOKUP(H21684,zdroj!C:F,4,0)</f>
        <v>0</v>
      </c>
      <c r="N21684" s="61" t="str">
        <f t="shared" si="676"/>
        <v>katA</v>
      </c>
      <c r="P21684" s="73" t="str">
        <f t="shared" si="677"/>
        <v/>
      </c>
      <c r="Q21684" s="61" t="s">
        <v>30</v>
      </c>
    </row>
    <row r="21685" spans="8:18" x14ac:dyDescent="0.25">
      <c r="H21685" s="59">
        <v>84964</v>
      </c>
      <c r="I21685" s="59" t="s">
        <v>71</v>
      </c>
      <c r="J21685" s="59">
        <v>9166131</v>
      </c>
      <c r="K21685" s="59" t="s">
        <v>22120</v>
      </c>
      <c r="L21685" s="61" t="s">
        <v>112</v>
      </c>
      <c r="M21685" s="61">
        <f>VLOOKUP(H21685,zdroj!C:F,4,0)</f>
        <v>0</v>
      </c>
      <c r="N21685" s="61" t="str">
        <f t="shared" si="676"/>
        <v>katA</v>
      </c>
      <c r="P21685" s="73" t="str">
        <f t="shared" si="677"/>
        <v/>
      </c>
      <c r="Q21685" s="61" t="s">
        <v>30</v>
      </c>
    </row>
    <row r="21686" spans="8:18" x14ac:dyDescent="0.25">
      <c r="H21686" s="59">
        <v>84964</v>
      </c>
      <c r="I21686" s="59" t="s">
        <v>71</v>
      </c>
      <c r="J21686" s="59">
        <v>9166149</v>
      </c>
      <c r="K21686" s="59" t="s">
        <v>22121</v>
      </c>
      <c r="L21686" s="61" t="s">
        <v>112</v>
      </c>
      <c r="M21686" s="61">
        <f>VLOOKUP(H21686,zdroj!C:F,4,0)</f>
        <v>0</v>
      </c>
      <c r="N21686" s="61" t="str">
        <f t="shared" si="676"/>
        <v>katA</v>
      </c>
      <c r="P21686" s="73" t="str">
        <f t="shared" si="677"/>
        <v/>
      </c>
      <c r="Q21686" s="61" t="s">
        <v>30</v>
      </c>
    </row>
    <row r="21687" spans="8:18" x14ac:dyDescent="0.25">
      <c r="H21687" s="59">
        <v>84964</v>
      </c>
      <c r="I21687" s="59" t="s">
        <v>71</v>
      </c>
      <c r="J21687" s="59">
        <v>9166157</v>
      </c>
      <c r="K21687" s="59" t="s">
        <v>22122</v>
      </c>
      <c r="L21687" s="61" t="s">
        <v>112</v>
      </c>
      <c r="M21687" s="61">
        <f>VLOOKUP(H21687,zdroj!C:F,4,0)</f>
        <v>0</v>
      </c>
      <c r="N21687" s="61" t="str">
        <f t="shared" si="676"/>
        <v>katA</v>
      </c>
      <c r="P21687" s="73" t="str">
        <f t="shared" si="677"/>
        <v/>
      </c>
      <c r="Q21687" s="61" t="s">
        <v>30</v>
      </c>
    </row>
    <row r="21688" spans="8:18" x14ac:dyDescent="0.25">
      <c r="H21688" s="59">
        <v>84964</v>
      </c>
      <c r="I21688" s="59" t="s">
        <v>71</v>
      </c>
      <c r="J21688" s="59">
        <v>9166165</v>
      </c>
      <c r="K21688" s="59" t="s">
        <v>22123</v>
      </c>
      <c r="L21688" s="61" t="s">
        <v>112</v>
      </c>
      <c r="M21688" s="61">
        <f>VLOOKUP(H21688,zdroj!C:F,4,0)</f>
        <v>0</v>
      </c>
      <c r="N21688" s="61" t="str">
        <f t="shared" si="676"/>
        <v>katA</v>
      </c>
      <c r="P21688" s="73" t="str">
        <f t="shared" si="677"/>
        <v/>
      </c>
      <c r="Q21688" s="61" t="s">
        <v>30</v>
      </c>
    </row>
    <row r="21689" spans="8:18" x14ac:dyDescent="0.25">
      <c r="H21689" s="59">
        <v>84964</v>
      </c>
      <c r="I21689" s="59" t="s">
        <v>71</v>
      </c>
      <c r="J21689" s="59">
        <v>9166173</v>
      </c>
      <c r="K21689" s="59" t="s">
        <v>22124</v>
      </c>
      <c r="L21689" s="61" t="s">
        <v>112</v>
      </c>
      <c r="M21689" s="61">
        <f>VLOOKUP(H21689,zdroj!C:F,4,0)</f>
        <v>0</v>
      </c>
      <c r="N21689" s="61" t="str">
        <f t="shared" si="676"/>
        <v>katA</v>
      </c>
      <c r="P21689" s="73" t="str">
        <f t="shared" si="677"/>
        <v/>
      </c>
      <c r="Q21689" s="61" t="s">
        <v>30</v>
      </c>
    </row>
    <row r="21690" spans="8:18" x14ac:dyDescent="0.25">
      <c r="H21690" s="59">
        <v>84964</v>
      </c>
      <c r="I21690" s="59" t="s">
        <v>71</v>
      </c>
      <c r="J21690" s="59">
        <v>9166181</v>
      </c>
      <c r="K21690" s="59" t="s">
        <v>22125</v>
      </c>
      <c r="L21690" s="61" t="s">
        <v>112</v>
      </c>
      <c r="M21690" s="61">
        <f>VLOOKUP(H21690,zdroj!C:F,4,0)</f>
        <v>0</v>
      </c>
      <c r="N21690" s="61" t="str">
        <f t="shared" si="676"/>
        <v>katA</v>
      </c>
      <c r="P21690" s="73" t="str">
        <f t="shared" si="677"/>
        <v/>
      </c>
      <c r="Q21690" s="61" t="s">
        <v>30</v>
      </c>
    </row>
    <row r="21691" spans="8:18" x14ac:dyDescent="0.25">
      <c r="H21691" s="59">
        <v>84964</v>
      </c>
      <c r="I21691" s="59" t="s">
        <v>71</v>
      </c>
      <c r="J21691" s="59">
        <v>9166190</v>
      </c>
      <c r="K21691" s="59" t="s">
        <v>22126</v>
      </c>
      <c r="L21691" s="61" t="s">
        <v>112</v>
      </c>
      <c r="M21691" s="61">
        <f>VLOOKUP(H21691,zdroj!C:F,4,0)</f>
        <v>0</v>
      </c>
      <c r="N21691" s="61" t="str">
        <f t="shared" si="676"/>
        <v>katA</v>
      </c>
      <c r="P21691" s="73" t="str">
        <f t="shared" si="677"/>
        <v/>
      </c>
      <c r="Q21691" s="61" t="s">
        <v>30</v>
      </c>
    </row>
    <row r="21692" spans="8:18" x14ac:dyDescent="0.25">
      <c r="H21692" s="59">
        <v>84964</v>
      </c>
      <c r="I21692" s="59" t="s">
        <v>71</v>
      </c>
      <c r="J21692" s="59">
        <v>9166203</v>
      </c>
      <c r="K21692" s="59" t="s">
        <v>22127</v>
      </c>
      <c r="L21692" s="61" t="s">
        <v>112</v>
      </c>
      <c r="M21692" s="61">
        <f>VLOOKUP(H21692,zdroj!C:F,4,0)</f>
        <v>0</v>
      </c>
      <c r="N21692" s="61" t="str">
        <f t="shared" si="676"/>
        <v>katA</v>
      </c>
      <c r="P21692" s="73" t="str">
        <f t="shared" si="677"/>
        <v/>
      </c>
      <c r="Q21692" s="61" t="s">
        <v>30</v>
      </c>
    </row>
    <row r="21693" spans="8:18" x14ac:dyDescent="0.25">
      <c r="H21693" s="59">
        <v>84964</v>
      </c>
      <c r="I21693" s="59" t="s">
        <v>71</v>
      </c>
      <c r="J21693" s="59">
        <v>9166220</v>
      </c>
      <c r="K21693" s="59" t="s">
        <v>22128</v>
      </c>
      <c r="L21693" s="61" t="s">
        <v>112</v>
      </c>
      <c r="M21693" s="61">
        <f>VLOOKUP(H21693,zdroj!C:F,4,0)</f>
        <v>0</v>
      </c>
      <c r="N21693" s="61" t="str">
        <f t="shared" si="676"/>
        <v>katA</v>
      </c>
      <c r="P21693" s="73" t="str">
        <f t="shared" si="677"/>
        <v/>
      </c>
      <c r="Q21693" s="61" t="s">
        <v>30</v>
      </c>
    </row>
    <row r="21694" spans="8:18" x14ac:dyDescent="0.25">
      <c r="H21694" s="59">
        <v>84964</v>
      </c>
      <c r="I21694" s="59" t="s">
        <v>71</v>
      </c>
      <c r="J21694" s="59">
        <v>9166238</v>
      </c>
      <c r="K21694" s="59" t="s">
        <v>22129</v>
      </c>
      <c r="L21694" s="61" t="s">
        <v>112</v>
      </c>
      <c r="M21694" s="61">
        <f>VLOOKUP(H21694,zdroj!C:F,4,0)</f>
        <v>0</v>
      </c>
      <c r="N21694" s="61" t="str">
        <f t="shared" si="676"/>
        <v>katA</v>
      </c>
      <c r="P21694" s="73" t="str">
        <f t="shared" si="677"/>
        <v/>
      </c>
      <c r="Q21694" s="61" t="s">
        <v>30</v>
      </c>
    </row>
    <row r="21695" spans="8:18" x14ac:dyDescent="0.25">
      <c r="H21695" s="59">
        <v>84964</v>
      </c>
      <c r="I21695" s="59" t="s">
        <v>71</v>
      </c>
      <c r="J21695" s="59">
        <v>9166246</v>
      </c>
      <c r="K21695" s="59" t="s">
        <v>22130</v>
      </c>
      <c r="L21695" s="61" t="s">
        <v>113</v>
      </c>
      <c r="M21695" s="61">
        <f>VLOOKUP(H21695,zdroj!C:F,4,0)</f>
        <v>0</v>
      </c>
      <c r="N21695" s="61" t="str">
        <f t="shared" si="676"/>
        <v>katB</v>
      </c>
      <c r="P21695" s="73" t="str">
        <f t="shared" si="677"/>
        <v/>
      </c>
      <c r="Q21695" s="61" t="s">
        <v>30</v>
      </c>
      <c r="R21695" s="61" t="s">
        <v>91</v>
      </c>
    </row>
    <row r="21696" spans="8:18" x14ac:dyDescent="0.25">
      <c r="H21696" s="59">
        <v>84964</v>
      </c>
      <c r="I21696" s="59" t="s">
        <v>71</v>
      </c>
      <c r="J21696" s="59">
        <v>9166254</v>
      </c>
      <c r="K21696" s="59" t="s">
        <v>22131</v>
      </c>
      <c r="L21696" s="61" t="s">
        <v>112</v>
      </c>
      <c r="M21696" s="61">
        <f>VLOOKUP(H21696,zdroj!C:F,4,0)</f>
        <v>0</v>
      </c>
      <c r="N21696" s="61" t="str">
        <f t="shared" si="676"/>
        <v>katA</v>
      </c>
      <c r="P21696" s="73" t="str">
        <f t="shared" si="677"/>
        <v/>
      </c>
      <c r="Q21696" s="61" t="s">
        <v>30</v>
      </c>
    </row>
    <row r="21697" spans="8:18" x14ac:dyDescent="0.25">
      <c r="H21697" s="59">
        <v>84964</v>
      </c>
      <c r="I21697" s="59" t="s">
        <v>71</v>
      </c>
      <c r="J21697" s="59">
        <v>9166262</v>
      </c>
      <c r="K21697" s="59" t="s">
        <v>22132</v>
      </c>
      <c r="L21697" s="61" t="s">
        <v>112</v>
      </c>
      <c r="M21697" s="61">
        <f>VLOOKUP(H21697,zdroj!C:F,4,0)</f>
        <v>0</v>
      </c>
      <c r="N21697" s="61" t="str">
        <f t="shared" si="676"/>
        <v>katA</v>
      </c>
      <c r="P21697" s="73" t="str">
        <f t="shared" si="677"/>
        <v/>
      </c>
      <c r="Q21697" s="61" t="s">
        <v>30</v>
      </c>
    </row>
    <row r="21698" spans="8:18" x14ac:dyDescent="0.25">
      <c r="H21698" s="59">
        <v>84964</v>
      </c>
      <c r="I21698" s="59" t="s">
        <v>71</v>
      </c>
      <c r="J21698" s="59">
        <v>9166271</v>
      </c>
      <c r="K21698" s="59" t="s">
        <v>22133</v>
      </c>
      <c r="L21698" s="61" t="s">
        <v>112</v>
      </c>
      <c r="M21698" s="61">
        <f>VLOOKUP(H21698,zdroj!C:F,4,0)</f>
        <v>0</v>
      </c>
      <c r="N21698" s="61" t="str">
        <f t="shared" si="676"/>
        <v>katA</v>
      </c>
      <c r="P21698" s="73" t="str">
        <f t="shared" si="677"/>
        <v/>
      </c>
      <c r="Q21698" s="61" t="s">
        <v>30</v>
      </c>
    </row>
    <row r="21699" spans="8:18" x14ac:dyDescent="0.25">
      <c r="H21699" s="59">
        <v>84964</v>
      </c>
      <c r="I21699" s="59" t="s">
        <v>71</v>
      </c>
      <c r="J21699" s="59">
        <v>9166289</v>
      </c>
      <c r="K21699" s="59" t="s">
        <v>22134</v>
      </c>
      <c r="L21699" s="61" t="s">
        <v>112</v>
      </c>
      <c r="M21699" s="61">
        <f>VLOOKUP(H21699,zdroj!C:F,4,0)</f>
        <v>0</v>
      </c>
      <c r="N21699" s="61" t="str">
        <f t="shared" si="676"/>
        <v>katA</v>
      </c>
      <c r="P21699" s="73" t="str">
        <f t="shared" si="677"/>
        <v/>
      </c>
      <c r="Q21699" s="61" t="s">
        <v>30</v>
      </c>
    </row>
    <row r="21700" spans="8:18" x14ac:dyDescent="0.25">
      <c r="H21700" s="59">
        <v>84964</v>
      </c>
      <c r="I21700" s="59" t="s">
        <v>71</v>
      </c>
      <c r="J21700" s="59">
        <v>9166297</v>
      </c>
      <c r="K21700" s="59" t="s">
        <v>22135</v>
      </c>
      <c r="L21700" s="61" t="s">
        <v>113</v>
      </c>
      <c r="M21700" s="61">
        <f>VLOOKUP(H21700,zdroj!C:F,4,0)</f>
        <v>0</v>
      </c>
      <c r="N21700" s="61" t="str">
        <f t="shared" si="676"/>
        <v>katB</v>
      </c>
      <c r="P21700" s="73" t="str">
        <f t="shared" si="677"/>
        <v/>
      </c>
      <c r="Q21700" s="61" t="s">
        <v>30</v>
      </c>
      <c r="R21700" s="61" t="s">
        <v>91</v>
      </c>
    </row>
    <row r="21701" spans="8:18" x14ac:dyDescent="0.25">
      <c r="H21701" s="59">
        <v>84964</v>
      </c>
      <c r="I21701" s="59" t="s">
        <v>71</v>
      </c>
      <c r="J21701" s="59">
        <v>9166301</v>
      </c>
      <c r="K21701" s="59" t="s">
        <v>22136</v>
      </c>
      <c r="L21701" s="61" t="s">
        <v>112</v>
      </c>
      <c r="M21701" s="61">
        <f>VLOOKUP(H21701,zdroj!C:F,4,0)</f>
        <v>0</v>
      </c>
      <c r="N21701" s="61" t="str">
        <f t="shared" si="676"/>
        <v>katA</v>
      </c>
      <c r="P21701" s="73" t="str">
        <f t="shared" si="677"/>
        <v/>
      </c>
      <c r="Q21701" s="61" t="s">
        <v>30</v>
      </c>
    </row>
    <row r="21702" spans="8:18" x14ac:dyDescent="0.25">
      <c r="H21702" s="59">
        <v>84964</v>
      </c>
      <c r="I21702" s="59" t="s">
        <v>71</v>
      </c>
      <c r="J21702" s="59">
        <v>9166327</v>
      </c>
      <c r="K21702" s="59" t="s">
        <v>22137</v>
      </c>
      <c r="L21702" s="61" t="s">
        <v>112</v>
      </c>
      <c r="M21702" s="61">
        <f>VLOOKUP(H21702,zdroj!C:F,4,0)</f>
        <v>0</v>
      </c>
      <c r="N21702" s="61" t="str">
        <f t="shared" si="676"/>
        <v>katA</v>
      </c>
      <c r="P21702" s="73" t="str">
        <f t="shared" si="677"/>
        <v/>
      </c>
      <c r="Q21702" s="61" t="s">
        <v>31</v>
      </c>
    </row>
    <row r="21703" spans="8:18" x14ac:dyDescent="0.25">
      <c r="H21703" s="59">
        <v>84964</v>
      </c>
      <c r="I21703" s="59" t="s">
        <v>71</v>
      </c>
      <c r="J21703" s="59">
        <v>9166335</v>
      </c>
      <c r="K21703" s="59" t="s">
        <v>22138</v>
      </c>
      <c r="L21703" s="61" t="s">
        <v>112</v>
      </c>
      <c r="M21703" s="61">
        <f>VLOOKUP(H21703,zdroj!C:F,4,0)</f>
        <v>0</v>
      </c>
      <c r="N21703" s="61" t="str">
        <f t="shared" ref="N21703:N21766" si="678">IF(M21703="A",IF(L21703="katA","katB",L21703),L21703)</f>
        <v>katA</v>
      </c>
      <c r="P21703" s="73" t="str">
        <f t="shared" ref="P21703:P21766" si="679">IF(O21703="A",1,"")</f>
        <v/>
      </c>
      <c r="Q21703" s="61" t="s">
        <v>30</v>
      </c>
    </row>
    <row r="21704" spans="8:18" x14ac:dyDescent="0.25">
      <c r="H21704" s="59">
        <v>84964</v>
      </c>
      <c r="I21704" s="59" t="s">
        <v>71</v>
      </c>
      <c r="J21704" s="59">
        <v>9166351</v>
      </c>
      <c r="K21704" s="59" t="s">
        <v>22139</v>
      </c>
      <c r="L21704" s="61" t="s">
        <v>112</v>
      </c>
      <c r="M21704" s="61">
        <f>VLOOKUP(H21704,zdroj!C:F,4,0)</f>
        <v>0</v>
      </c>
      <c r="N21704" s="61" t="str">
        <f t="shared" si="678"/>
        <v>katA</v>
      </c>
      <c r="P21704" s="73" t="str">
        <f t="shared" si="679"/>
        <v/>
      </c>
      <c r="Q21704" s="61" t="s">
        <v>30</v>
      </c>
    </row>
    <row r="21705" spans="8:18" x14ac:dyDescent="0.25">
      <c r="H21705" s="59">
        <v>84964</v>
      </c>
      <c r="I21705" s="59" t="s">
        <v>71</v>
      </c>
      <c r="J21705" s="59">
        <v>9166360</v>
      </c>
      <c r="K21705" s="59" t="s">
        <v>22140</v>
      </c>
      <c r="L21705" s="61" t="s">
        <v>113</v>
      </c>
      <c r="M21705" s="61">
        <f>VLOOKUP(H21705,zdroj!C:F,4,0)</f>
        <v>0</v>
      </c>
      <c r="N21705" s="61" t="str">
        <f t="shared" si="678"/>
        <v>katB</v>
      </c>
      <c r="P21705" s="73" t="str">
        <f t="shared" si="679"/>
        <v/>
      </c>
      <c r="Q21705" s="61" t="s">
        <v>30</v>
      </c>
      <c r="R21705" s="61" t="s">
        <v>91</v>
      </c>
    </row>
    <row r="21706" spans="8:18" x14ac:dyDescent="0.25">
      <c r="H21706" s="59">
        <v>84964</v>
      </c>
      <c r="I21706" s="59" t="s">
        <v>71</v>
      </c>
      <c r="J21706" s="59">
        <v>9166378</v>
      </c>
      <c r="K21706" s="59" t="s">
        <v>22141</v>
      </c>
      <c r="L21706" s="61" t="s">
        <v>112</v>
      </c>
      <c r="M21706" s="61">
        <f>VLOOKUP(H21706,zdroj!C:F,4,0)</f>
        <v>0</v>
      </c>
      <c r="N21706" s="61" t="str">
        <f t="shared" si="678"/>
        <v>katA</v>
      </c>
      <c r="P21706" s="73" t="str">
        <f t="shared" si="679"/>
        <v/>
      </c>
      <c r="Q21706" s="61" t="s">
        <v>30</v>
      </c>
    </row>
    <row r="21707" spans="8:18" x14ac:dyDescent="0.25">
      <c r="H21707" s="59">
        <v>84964</v>
      </c>
      <c r="I21707" s="59" t="s">
        <v>71</v>
      </c>
      <c r="J21707" s="59">
        <v>9166386</v>
      </c>
      <c r="K21707" s="59" t="s">
        <v>22142</v>
      </c>
      <c r="L21707" s="61" t="s">
        <v>81</v>
      </c>
      <c r="M21707" s="61">
        <f>VLOOKUP(H21707,zdroj!C:F,4,0)</f>
        <v>0</v>
      </c>
      <c r="N21707" s="61" t="str">
        <f t="shared" si="678"/>
        <v>-</v>
      </c>
      <c r="P21707" s="73" t="str">
        <f t="shared" si="679"/>
        <v/>
      </c>
      <c r="Q21707" s="61" t="s">
        <v>88</v>
      </c>
    </row>
    <row r="21708" spans="8:18" x14ac:dyDescent="0.25">
      <c r="H21708" s="59">
        <v>84964</v>
      </c>
      <c r="I21708" s="59" t="s">
        <v>71</v>
      </c>
      <c r="J21708" s="59">
        <v>9166394</v>
      </c>
      <c r="K21708" s="59" t="s">
        <v>22143</v>
      </c>
      <c r="L21708" s="61" t="s">
        <v>112</v>
      </c>
      <c r="M21708" s="61">
        <f>VLOOKUP(H21708,zdroj!C:F,4,0)</f>
        <v>0</v>
      </c>
      <c r="N21708" s="61" t="str">
        <f t="shared" si="678"/>
        <v>katA</v>
      </c>
      <c r="P21708" s="73" t="str">
        <f t="shared" si="679"/>
        <v/>
      </c>
      <c r="Q21708" s="61" t="s">
        <v>33</v>
      </c>
    </row>
    <row r="21709" spans="8:18" x14ac:dyDescent="0.25">
      <c r="H21709" s="59">
        <v>84964</v>
      </c>
      <c r="I21709" s="59" t="s">
        <v>71</v>
      </c>
      <c r="J21709" s="59">
        <v>9166408</v>
      </c>
      <c r="K21709" s="59" t="s">
        <v>22144</v>
      </c>
      <c r="L21709" s="61" t="s">
        <v>112</v>
      </c>
      <c r="M21709" s="61">
        <f>VLOOKUP(H21709,zdroj!C:F,4,0)</f>
        <v>0</v>
      </c>
      <c r="N21709" s="61" t="str">
        <f t="shared" si="678"/>
        <v>katA</v>
      </c>
      <c r="P21709" s="73" t="str">
        <f t="shared" si="679"/>
        <v/>
      </c>
      <c r="Q21709" s="61" t="s">
        <v>30</v>
      </c>
    </row>
    <row r="21710" spans="8:18" x14ac:dyDescent="0.25">
      <c r="H21710" s="59">
        <v>84964</v>
      </c>
      <c r="I21710" s="59" t="s">
        <v>71</v>
      </c>
      <c r="J21710" s="59">
        <v>9166416</v>
      </c>
      <c r="K21710" s="59" t="s">
        <v>22145</v>
      </c>
      <c r="L21710" s="61" t="s">
        <v>113</v>
      </c>
      <c r="M21710" s="61">
        <f>VLOOKUP(H21710,zdroj!C:F,4,0)</f>
        <v>0</v>
      </c>
      <c r="N21710" s="61" t="str">
        <f t="shared" si="678"/>
        <v>katB</v>
      </c>
      <c r="P21710" s="73" t="str">
        <f t="shared" si="679"/>
        <v/>
      </c>
      <c r="Q21710" s="61" t="s">
        <v>30</v>
      </c>
      <c r="R21710" s="61" t="s">
        <v>91</v>
      </c>
    </row>
    <row r="21711" spans="8:18" x14ac:dyDescent="0.25">
      <c r="H21711" s="59">
        <v>84964</v>
      </c>
      <c r="I21711" s="59" t="s">
        <v>71</v>
      </c>
      <c r="J21711" s="59">
        <v>9166424</v>
      </c>
      <c r="K21711" s="59" t="s">
        <v>22146</v>
      </c>
      <c r="L21711" s="61" t="s">
        <v>112</v>
      </c>
      <c r="M21711" s="61">
        <f>VLOOKUP(H21711,zdroj!C:F,4,0)</f>
        <v>0</v>
      </c>
      <c r="N21711" s="61" t="str">
        <f t="shared" si="678"/>
        <v>katA</v>
      </c>
      <c r="P21711" s="73" t="str">
        <f t="shared" si="679"/>
        <v/>
      </c>
      <c r="Q21711" s="61" t="s">
        <v>30</v>
      </c>
    </row>
    <row r="21712" spans="8:18" x14ac:dyDescent="0.25">
      <c r="H21712" s="59">
        <v>84964</v>
      </c>
      <c r="I21712" s="59" t="s">
        <v>71</v>
      </c>
      <c r="J21712" s="59">
        <v>9166432</v>
      </c>
      <c r="K21712" s="59" t="s">
        <v>22147</v>
      </c>
      <c r="L21712" s="61" t="s">
        <v>112</v>
      </c>
      <c r="M21712" s="61">
        <f>VLOOKUP(H21712,zdroj!C:F,4,0)</f>
        <v>0</v>
      </c>
      <c r="N21712" s="61" t="str">
        <f t="shared" si="678"/>
        <v>katA</v>
      </c>
      <c r="P21712" s="73" t="str">
        <f t="shared" si="679"/>
        <v/>
      </c>
      <c r="Q21712" s="61" t="s">
        <v>30</v>
      </c>
    </row>
    <row r="21713" spans="8:17" x14ac:dyDescent="0.25">
      <c r="H21713" s="59">
        <v>84964</v>
      </c>
      <c r="I21713" s="59" t="s">
        <v>71</v>
      </c>
      <c r="J21713" s="59">
        <v>9166441</v>
      </c>
      <c r="K21713" s="59" t="s">
        <v>22148</v>
      </c>
      <c r="L21713" s="61" t="s">
        <v>112</v>
      </c>
      <c r="M21713" s="61">
        <f>VLOOKUP(H21713,zdroj!C:F,4,0)</f>
        <v>0</v>
      </c>
      <c r="N21713" s="61" t="str">
        <f t="shared" si="678"/>
        <v>katA</v>
      </c>
      <c r="P21713" s="73" t="str">
        <f t="shared" si="679"/>
        <v/>
      </c>
      <c r="Q21713" s="61" t="s">
        <v>30</v>
      </c>
    </row>
    <row r="21714" spans="8:17" x14ac:dyDescent="0.25">
      <c r="H21714" s="59">
        <v>84964</v>
      </c>
      <c r="I21714" s="59" t="s">
        <v>71</v>
      </c>
      <c r="J21714" s="59">
        <v>9166467</v>
      </c>
      <c r="K21714" s="59" t="s">
        <v>22149</v>
      </c>
      <c r="L21714" s="61" t="s">
        <v>112</v>
      </c>
      <c r="M21714" s="61">
        <f>VLOOKUP(H21714,zdroj!C:F,4,0)</f>
        <v>0</v>
      </c>
      <c r="N21714" s="61" t="str">
        <f t="shared" si="678"/>
        <v>katA</v>
      </c>
      <c r="P21714" s="73" t="str">
        <f t="shared" si="679"/>
        <v/>
      </c>
      <c r="Q21714" s="61" t="s">
        <v>31</v>
      </c>
    </row>
    <row r="21715" spans="8:17" x14ac:dyDescent="0.25">
      <c r="H21715" s="59">
        <v>84964</v>
      </c>
      <c r="I21715" s="59" t="s">
        <v>71</v>
      </c>
      <c r="J21715" s="59">
        <v>9166475</v>
      </c>
      <c r="K21715" s="59" t="s">
        <v>22150</v>
      </c>
      <c r="L21715" s="61" t="s">
        <v>112</v>
      </c>
      <c r="M21715" s="61">
        <f>VLOOKUP(H21715,zdroj!C:F,4,0)</f>
        <v>0</v>
      </c>
      <c r="N21715" s="61" t="str">
        <f t="shared" si="678"/>
        <v>katA</v>
      </c>
      <c r="P21715" s="73" t="str">
        <f t="shared" si="679"/>
        <v/>
      </c>
      <c r="Q21715" s="61" t="s">
        <v>30</v>
      </c>
    </row>
    <row r="21716" spans="8:17" x14ac:dyDescent="0.25">
      <c r="H21716" s="59">
        <v>84964</v>
      </c>
      <c r="I21716" s="59" t="s">
        <v>71</v>
      </c>
      <c r="J21716" s="59">
        <v>9166483</v>
      </c>
      <c r="K21716" s="59" t="s">
        <v>22151</v>
      </c>
      <c r="L21716" s="61" t="s">
        <v>112</v>
      </c>
      <c r="M21716" s="61">
        <f>VLOOKUP(H21716,zdroj!C:F,4,0)</f>
        <v>0</v>
      </c>
      <c r="N21716" s="61" t="str">
        <f t="shared" si="678"/>
        <v>katA</v>
      </c>
      <c r="P21716" s="73" t="str">
        <f t="shared" si="679"/>
        <v/>
      </c>
      <c r="Q21716" s="61" t="s">
        <v>30</v>
      </c>
    </row>
    <row r="21717" spans="8:17" x14ac:dyDescent="0.25">
      <c r="H21717" s="59">
        <v>84964</v>
      </c>
      <c r="I21717" s="59" t="s">
        <v>71</v>
      </c>
      <c r="J21717" s="59">
        <v>9166491</v>
      </c>
      <c r="K21717" s="59" t="s">
        <v>22152</v>
      </c>
      <c r="L21717" s="61" t="s">
        <v>112</v>
      </c>
      <c r="M21717" s="61">
        <f>VLOOKUP(H21717,zdroj!C:F,4,0)</f>
        <v>0</v>
      </c>
      <c r="N21717" s="61" t="str">
        <f t="shared" si="678"/>
        <v>katA</v>
      </c>
      <c r="P21717" s="73" t="str">
        <f t="shared" si="679"/>
        <v/>
      </c>
      <c r="Q21717" s="61" t="s">
        <v>30</v>
      </c>
    </row>
    <row r="21718" spans="8:17" x14ac:dyDescent="0.25">
      <c r="H21718" s="59">
        <v>84964</v>
      </c>
      <c r="I21718" s="59" t="s">
        <v>71</v>
      </c>
      <c r="J21718" s="59">
        <v>9166505</v>
      </c>
      <c r="K21718" s="59" t="s">
        <v>22153</v>
      </c>
      <c r="L21718" s="61" t="s">
        <v>112</v>
      </c>
      <c r="M21718" s="61">
        <f>VLOOKUP(H21718,zdroj!C:F,4,0)</f>
        <v>0</v>
      </c>
      <c r="N21718" s="61" t="str">
        <f t="shared" si="678"/>
        <v>katA</v>
      </c>
      <c r="P21718" s="73" t="str">
        <f t="shared" si="679"/>
        <v/>
      </c>
      <c r="Q21718" s="61" t="s">
        <v>30</v>
      </c>
    </row>
    <row r="21719" spans="8:17" x14ac:dyDescent="0.25">
      <c r="H21719" s="59">
        <v>84964</v>
      </c>
      <c r="I21719" s="59" t="s">
        <v>71</v>
      </c>
      <c r="J21719" s="59">
        <v>9166513</v>
      </c>
      <c r="K21719" s="59" t="s">
        <v>22154</v>
      </c>
      <c r="L21719" s="61" t="s">
        <v>112</v>
      </c>
      <c r="M21719" s="61">
        <f>VLOOKUP(H21719,zdroj!C:F,4,0)</f>
        <v>0</v>
      </c>
      <c r="N21719" s="61" t="str">
        <f t="shared" si="678"/>
        <v>katA</v>
      </c>
      <c r="P21719" s="73" t="str">
        <f t="shared" si="679"/>
        <v/>
      </c>
      <c r="Q21719" s="61" t="s">
        <v>30</v>
      </c>
    </row>
    <row r="21720" spans="8:17" x14ac:dyDescent="0.25">
      <c r="H21720" s="59">
        <v>84964</v>
      </c>
      <c r="I21720" s="59" t="s">
        <v>71</v>
      </c>
      <c r="J21720" s="59">
        <v>9166521</v>
      </c>
      <c r="K21720" s="59" t="s">
        <v>22155</v>
      </c>
      <c r="L21720" s="61" t="s">
        <v>112</v>
      </c>
      <c r="M21720" s="61">
        <f>VLOOKUP(H21720,zdroj!C:F,4,0)</f>
        <v>0</v>
      </c>
      <c r="N21720" s="61" t="str">
        <f t="shared" si="678"/>
        <v>katA</v>
      </c>
      <c r="P21720" s="73" t="str">
        <f t="shared" si="679"/>
        <v/>
      </c>
      <c r="Q21720" s="61" t="s">
        <v>30</v>
      </c>
    </row>
    <row r="21721" spans="8:17" x14ac:dyDescent="0.25">
      <c r="H21721" s="59">
        <v>84964</v>
      </c>
      <c r="I21721" s="59" t="s">
        <v>71</v>
      </c>
      <c r="J21721" s="59">
        <v>9166530</v>
      </c>
      <c r="K21721" s="59" t="s">
        <v>22156</v>
      </c>
      <c r="L21721" s="61" t="s">
        <v>112</v>
      </c>
      <c r="M21721" s="61">
        <f>VLOOKUP(H21721,zdroj!C:F,4,0)</f>
        <v>0</v>
      </c>
      <c r="N21721" s="61" t="str">
        <f t="shared" si="678"/>
        <v>katA</v>
      </c>
      <c r="P21721" s="73" t="str">
        <f t="shared" si="679"/>
        <v/>
      </c>
      <c r="Q21721" s="61" t="s">
        <v>30</v>
      </c>
    </row>
    <row r="21722" spans="8:17" x14ac:dyDescent="0.25">
      <c r="H21722" s="59">
        <v>84964</v>
      </c>
      <c r="I21722" s="59" t="s">
        <v>71</v>
      </c>
      <c r="J21722" s="59">
        <v>9166548</v>
      </c>
      <c r="K21722" s="59" t="s">
        <v>22157</v>
      </c>
      <c r="L21722" s="61" t="s">
        <v>112</v>
      </c>
      <c r="M21722" s="61">
        <f>VLOOKUP(H21722,zdroj!C:F,4,0)</f>
        <v>0</v>
      </c>
      <c r="N21722" s="61" t="str">
        <f t="shared" si="678"/>
        <v>katA</v>
      </c>
      <c r="P21722" s="73" t="str">
        <f t="shared" si="679"/>
        <v/>
      </c>
      <c r="Q21722" s="61" t="s">
        <v>30</v>
      </c>
    </row>
    <row r="21723" spans="8:17" x14ac:dyDescent="0.25">
      <c r="H21723" s="59">
        <v>84964</v>
      </c>
      <c r="I21723" s="59" t="s">
        <v>71</v>
      </c>
      <c r="J21723" s="59">
        <v>9166556</v>
      </c>
      <c r="K21723" s="59" t="s">
        <v>22158</v>
      </c>
      <c r="L21723" s="61" t="s">
        <v>112</v>
      </c>
      <c r="M21723" s="61">
        <f>VLOOKUP(H21723,zdroj!C:F,4,0)</f>
        <v>0</v>
      </c>
      <c r="N21723" s="61" t="str">
        <f t="shared" si="678"/>
        <v>katA</v>
      </c>
      <c r="P21723" s="73" t="str">
        <f t="shared" si="679"/>
        <v/>
      </c>
      <c r="Q21723" s="61" t="s">
        <v>30</v>
      </c>
    </row>
    <row r="21724" spans="8:17" x14ac:dyDescent="0.25">
      <c r="H21724" s="59">
        <v>84964</v>
      </c>
      <c r="I21724" s="59" t="s">
        <v>71</v>
      </c>
      <c r="J21724" s="59">
        <v>9166564</v>
      </c>
      <c r="K21724" s="59" t="s">
        <v>22159</v>
      </c>
      <c r="L21724" s="61" t="s">
        <v>112</v>
      </c>
      <c r="M21724" s="61">
        <f>VLOOKUP(H21724,zdroj!C:F,4,0)</f>
        <v>0</v>
      </c>
      <c r="N21724" s="61" t="str">
        <f t="shared" si="678"/>
        <v>katA</v>
      </c>
      <c r="P21724" s="73" t="str">
        <f t="shared" si="679"/>
        <v/>
      </c>
      <c r="Q21724" s="61" t="s">
        <v>30</v>
      </c>
    </row>
    <row r="21725" spans="8:17" x14ac:dyDescent="0.25">
      <c r="H21725" s="59">
        <v>84964</v>
      </c>
      <c r="I21725" s="59" t="s">
        <v>71</v>
      </c>
      <c r="J21725" s="59">
        <v>9166572</v>
      </c>
      <c r="K21725" s="59" t="s">
        <v>22160</v>
      </c>
      <c r="L21725" s="61" t="s">
        <v>81</v>
      </c>
      <c r="M21725" s="61">
        <f>VLOOKUP(H21725,zdroj!C:F,4,0)</f>
        <v>0</v>
      </c>
      <c r="N21725" s="61" t="str">
        <f t="shared" si="678"/>
        <v>-</v>
      </c>
      <c r="P21725" s="73" t="str">
        <f t="shared" si="679"/>
        <v/>
      </c>
      <c r="Q21725" s="61" t="s">
        <v>88</v>
      </c>
    </row>
    <row r="21726" spans="8:17" x14ac:dyDescent="0.25">
      <c r="H21726" s="59">
        <v>84964</v>
      </c>
      <c r="I21726" s="59" t="s">
        <v>71</v>
      </c>
      <c r="J21726" s="59">
        <v>9166581</v>
      </c>
      <c r="K21726" s="59" t="s">
        <v>22161</v>
      </c>
      <c r="L21726" s="61" t="s">
        <v>81</v>
      </c>
      <c r="M21726" s="61">
        <f>VLOOKUP(H21726,zdroj!C:F,4,0)</f>
        <v>0</v>
      </c>
      <c r="N21726" s="61" t="str">
        <f t="shared" si="678"/>
        <v>-</v>
      </c>
      <c r="P21726" s="73" t="str">
        <f t="shared" si="679"/>
        <v/>
      </c>
      <c r="Q21726" s="61" t="s">
        <v>88</v>
      </c>
    </row>
    <row r="21727" spans="8:17" x14ac:dyDescent="0.25">
      <c r="H21727" s="59">
        <v>84964</v>
      </c>
      <c r="I21727" s="59" t="s">
        <v>71</v>
      </c>
      <c r="J21727" s="59">
        <v>9166599</v>
      </c>
      <c r="K21727" s="59" t="s">
        <v>22162</v>
      </c>
      <c r="L21727" s="61" t="s">
        <v>81</v>
      </c>
      <c r="M21727" s="61">
        <f>VLOOKUP(H21727,zdroj!C:F,4,0)</f>
        <v>0</v>
      </c>
      <c r="N21727" s="61" t="str">
        <f t="shared" si="678"/>
        <v>-</v>
      </c>
      <c r="P21727" s="73" t="str">
        <f t="shared" si="679"/>
        <v/>
      </c>
      <c r="Q21727" s="61" t="s">
        <v>88</v>
      </c>
    </row>
    <row r="21728" spans="8:17" x14ac:dyDescent="0.25">
      <c r="H21728" s="59">
        <v>84964</v>
      </c>
      <c r="I21728" s="59" t="s">
        <v>71</v>
      </c>
      <c r="J21728" s="59">
        <v>9166602</v>
      </c>
      <c r="K21728" s="59" t="s">
        <v>22163</v>
      </c>
      <c r="L21728" s="61" t="s">
        <v>81</v>
      </c>
      <c r="M21728" s="61">
        <f>VLOOKUP(H21728,zdroj!C:F,4,0)</f>
        <v>0</v>
      </c>
      <c r="N21728" s="61" t="str">
        <f t="shared" si="678"/>
        <v>-</v>
      </c>
      <c r="P21728" s="73" t="str">
        <f t="shared" si="679"/>
        <v/>
      </c>
      <c r="Q21728" s="61" t="s">
        <v>88</v>
      </c>
    </row>
    <row r="21729" spans="8:18" x14ac:dyDescent="0.25">
      <c r="H21729" s="59">
        <v>84964</v>
      </c>
      <c r="I21729" s="59" t="s">
        <v>71</v>
      </c>
      <c r="J21729" s="59">
        <v>9166611</v>
      </c>
      <c r="K21729" s="59" t="s">
        <v>22164</v>
      </c>
      <c r="L21729" s="61" t="s">
        <v>81</v>
      </c>
      <c r="M21729" s="61">
        <f>VLOOKUP(H21729,zdroj!C:F,4,0)</f>
        <v>0</v>
      </c>
      <c r="N21729" s="61" t="str">
        <f t="shared" si="678"/>
        <v>-</v>
      </c>
      <c r="P21729" s="73" t="str">
        <f t="shared" si="679"/>
        <v/>
      </c>
      <c r="Q21729" s="61" t="s">
        <v>88</v>
      </c>
    </row>
    <row r="21730" spans="8:18" x14ac:dyDescent="0.25">
      <c r="H21730" s="59">
        <v>84964</v>
      </c>
      <c r="I21730" s="59" t="s">
        <v>71</v>
      </c>
      <c r="J21730" s="59">
        <v>9166629</v>
      </c>
      <c r="K21730" s="59" t="s">
        <v>22165</v>
      </c>
      <c r="L21730" s="61" t="s">
        <v>81</v>
      </c>
      <c r="M21730" s="61">
        <f>VLOOKUP(H21730,zdroj!C:F,4,0)</f>
        <v>0</v>
      </c>
      <c r="N21730" s="61" t="str">
        <f t="shared" si="678"/>
        <v>-</v>
      </c>
      <c r="P21730" s="73" t="str">
        <f t="shared" si="679"/>
        <v/>
      </c>
      <c r="Q21730" s="61" t="s">
        <v>88</v>
      </c>
    </row>
    <row r="21731" spans="8:18" x14ac:dyDescent="0.25">
      <c r="H21731" s="59">
        <v>84964</v>
      </c>
      <c r="I21731" s="59" t="s">
        <v>71</v>
      </c>
      <c r="J21731" s="59">
        <v>9166637</v>
      </c>
      <c r="K21731" s="59" t="s">
        <v>22166</v>
      </c>
      <c r="L21731" s="61" t="s">
        <v>81</v>
      </c>
      <c r="M21731" s="61">
        <f>VLOOKUP(H21731,zdroj!C:F,4,0)</f>
        <v>0</v>
      </c>
      <c r="N21731" s="61" t="str">
        <f t="shared" si="678"/>
        <v>-</v>
      </c>
      <c r="P21731" s="73" t="str">
        <f t="shared" si="679"/>
        <v/>
      </c>
      <c r="Q21731" s="61" t="s">
        <v>86</v>
      </c>
    </row>
    <row r="21732" spans="8:18" x14ac:dyDescent="0.25">
      <c r="H21732" s="59">
        <v>84964</v>
      </c>
      <c r="I21732" s="59" t="s">
        <v>71</v>
      </c>
      <c r="J21732" s="59">
        <v>25840754</v>
      </c>
      <c r="K21732" s="59" t="s">
        <v>22167</v>
      </c>
      <c r="L21732" s="61" t="s">
        <v>112</v>
      </c>
      <c r="M21732" s="61">
        <f>VLOOKUP(H21732,zdroj!C:F,4,0)</f>
        <v>0</v>
      </c>
      <c r="N21732" s="61" t="str">
        <f t="shared" si="678"/>
        <v>katA</v>
      </c>
      <c r="P21732" s="73" t="str">
        <f t="shared" si="679"/>
        <v/>
      </c>
      <c r="Q21732" s="61" t="s">
        <v>30</v>
      </c>
    </row>
    <row r="21733" spans="8:18" x14ac:dyDescent="0.25">
      <c r="H21733" s="59">
        <v>84964</v>
      </c>
      <c r="I21733" s="59" t="s">
        <v>71</v>
      </c>
      <c r="J21733" s="59">
        <v>27550737</v>
      </c>
      <c r="K21733" s="59" t="s">
        <v>22168</v>
      </c>
      <c r="L21733" s="61" t="s">
        <v>81</v>
      </c>
      <c r="M21733" s="61">
        <f>VLOOKUP(H21733,zdroj!C:F,4,0)</f>
        <v>0</v>
      </c>
      <c r="N21733" s="61" t="str">
        <f t="shared" si="678"/>
        <v>-</v>
      </c>
      <c r="P21733" s="73" t="str">
        <f t="shared" si="679"/>
        <v/>
      </c>
      <c r="Q21733" s="61" t="s">
        <v>88</v>
      </c>
    </row>
    <row r="21734" spans="8:18" x14ac:dyDescent="0.25">
      <c r="H21734" s="59">
        <v>84964</v>
      </c>
      <c r="I21734" s="59" t="s">
        <v>71</v>
      </c>
      <c r="J21734" s="59">
        <v>27600416</v>
      </c>
      <c r="K21734" s="59" t="s">
        <v>22169</v>
      </c>
      <c r="L21734" s="61" t="s">
        <v>112</v>
      </c>
      <c r="M21734" s="61">
        <f>VLOOKUP(H21734,zdroj!C:F,4,0)</f>
        <v>0</v>
      </c>
      <c r="N21734" s="61" t="str">
        <f t="shared" si="678"/>
        <v>katA</v>
      </c>
      <c r="P21734" s="73" t="str">
        <f t="shared" si="679"/>
        <v/>
      </c>
      <c r="Q21734" s="61" t="s">
        <v>30</v>
      </c>
    </row>
    <row r="21735" spans="8:18" x14ac:dyDescent="0.25">
      <c r="H21735" s="59">
        <v>84964</v>
      </c>
      <c r="I21735" s="59" t="s">
        <v>71</v>
      </c>
      <c r="J21735" s="59">
        <v>27690164</v>
      </c>
      <c r="K21735" s="59" t="s">
        <v>22170</v>
      </c>
      <c r="L21735" s="61" t="s">
        <v>112</v>
      </c>
      <c r="M21735" s="61">
        <f>VLOOKUP(H21735,zdroj!C:F,4,0)</f>
        <v>0</v>
      </c>
      <c r="N21735" s="61" t="str">
        <f t="shared" si="678"/>
        <v>katA</v>
      </c>
      <c r="P21735" s="73" t="str">
        <f t="shared" si="679"/>
        <v/>
      </c>
      <c r="Q21735" s="61" t="s">
        <v>31</v>
      </c>
    </row>
    <row r="21736" spans="8:18" x14ac:dyDescent="0.25">
      <c r="H21736" s="59">
        <v>84964</v>
      </c>
      <c r="I21736" s="59" t="s">
        <v>71</v>
      </c>
      <c r="J21736" s="59">
        <v>28290542</v>
      </c>
      <c r="K21736" s="59" t="s">
        <v>22171</v>
      </c>
      <c r="L21736" s="61" t="s">
        <v>113</v>
      </c>
      <c r="M21736" s="61">
        <f>VLOOKUP(H21736,zdroj!C:F,4,0)</f>
        <v>0</v>
      </c>
      <c r="N21736" s="61" t="str">
        <f t="shared" si="678"/>
        <v>katB</v>
      </c>
      <c r="P21736" s="73" t="str">
        <f t="shared" si="679"/>
        <v/>
      </c>
      <c r="Q21736" s="61" t="s">
        <v>30</v>
      </c>
      <c r="R21736" s="61" t="s">
        <v>91</v>
      </c>
    </row>
    <row r="21737" spans="8:18" x14ac:dyDescent="0.25">
      <c r="H21737" s="59">
        <v>92754</v>
      </c>
      <c r="I21737" s="59" t="s">
        <v>72</v>
      </c>
      <c r="J21737" s="59">
        <v>9174958</v>
      </c>
      <c r="K21737" s="59" t="s">
        <v>22172</v>
      </c>
      <c r="L21737" s="61" t="s">
        <v>81</v>
      </c>
      <c r="M21737" s="61">
        <f>VLOOKUP(H21737,zdroj!C:F,4,0)</f>
        <v>0</v>
      </c>
      <c r="N21737" s="61" t="str">
        <f t="shared" si="678"/>
        <v>-</v>
      </c>
      <c r="P21737" s="73" t="str">
        <f t="shared" si="679"/>
        <v/>
      </c>
      <c r="Q21737" s="61" t="s">
        <v>86</v>
      </c>
    </row>
    <row r="21738" spans="8:18" x14ac:dyDescent="0.25">
      <c r="H21738" s="59">
        <v>92754</v>
      </c>
      <c r="I21738" s="59" t="s">
        <v>72</v>
      </c>
      <c r="J21738" s="59">
        <v>9174966</v>
      </c>
      <c r="K21738" s="59" t="s">
        <v>22173</v>
      </c>
      <c r="L21738" s="61" t="s">
        <v>114</v>
      </c>
      <c r="M21738" s="61">
        <f>VLOOKUP(H21738,zdroj!C:F,4,0)</f>
        <v>0</v>
      </c>
      <c r="N21738" s="61" t="str">
        <f t="shared" si="678"/>
        <v>katC</v>
      </c>
      <c r="P21738" s="73" t="str">
        <f t="shared" si="679"/>
        <v/>
      </c>
      <c r="Q21738" s="61" t="s">
        <v>33</v>
      </c>
    </row>
    <row r="21739" spans="8:18" x14ac:dyDescent="0.25">
      <c r="H21739" s="59">
        <v>92754</v>
      </c>
      <c r="I21739" s="59" t="s">
        <v>72</v>
      </c>
      <c r="J21739" s="59">
        <v>9174982</v>
      </c>
      <c r="K21739" s="59" t="s">
        <v>22174</v>
      </c>
      <c r="L21739" s="61" t="s">
        <v>81</v>
      </c>
      <c r="M21739" s="61">
        <f>VLOOKUP(H21739,zdroj!C:F,4,0)</f>
        <v>0</v>
      </c>
      <c r="N21739" s="61" t="str">
        <f t="shared" si="678"/>
        <v>-</v>
      </c>
      <c r="P21739" s="73" t="str">
        <f t="shared" si="679"/>
        <v/>
      </c>
      <c r="Q21739" s="61" t="s">
        <v>86</v>
      </c>
    </row>
    <row r="21740" spans="8:18" x14ac:dyDescent="0.25">
      <c r="H21740" s="59">
        <v>92754</v>
      </c>
      <c r="I21740" s="59" t="s">
        <v>72</v>
      </c>
      <c r="J21740" s="59">
        <v>9174991</v>
      </c>
      <c r="K21740" s="59" t="s">
        <v>22175</v>
      </c>
      <c r="L21740" s="61" t="s">
        <v>81</v>
      </c>
      <c r="M21740" s="61">
        <f>VLOOKUP(H21740,zdroj!C:F,4,0)</f>
        <v>0</v>
      </c>
      <c r="N21740" s="61" t="str">
        <f t="shared" si="678"/>
        <v>-</v>
      </c>
      <c r="P21740" s="73" t="str">
        <f t="shared" si="679"/>
        <v/>
      </c>
      <c r="Q21740" s="61" t="s">
        <v>86</v>
      </c>
    </row>
    <row r="21741" spans="8:18" x14ac:dyDescent="0.25">
      <c r="H21741" s="59">
        <v>92754</v>
      </c>
      <c r="I21741" s="59" t="s">
        <v>72</v>
      </c>
      <c r="J21741" s="59">
        <v>9175008</v>
      </c>
      <c r="K21741" s="59" t="s">
        <v>22176</v>
      </c>
      <c r="L21741" s="61" t="s">
        <v>81</v>
      </c>
      <c r="M21741" s="61">
        <f>VLOOKUP(H21741,zdroj!C:F,4,0)</f>
        <v>0</v>
      </c>
      <c r="N21741" s="61" t="str">
        <f t="shared" si="678"/>
        <v>-</v>
      </c>
      <c r="P21741" s="73" t="str">
        <f t="shared" si="679"/>
        <v/>
      </c>
      <c r="Q21741" s="61" t="s">
        <v>86</v>
      </c>
    </row>
    <row r="21742" spans="8:18" x14ac:dyDescent="0.25">
      <c r="H21742" s="59">
        <v>92754</v>
      </c>
      <c r="I21742" s="59" t="s">
        <v>72</v>
      </c>
      <c r="J21742" s="59">
        <v>9175016</v>
      </c>
      <c r="K21742" s="59" t="s">
        <v>22177</v>
      </c>
      <c r="L21742" s="61" t="s">
        <v>81</v>
      </c>
      <c r="M21742" s="61">
        <f>VLOOKUP(H21742,zdroj!C:F,4,0)</f>
        <v>0</v>
      </c>
      <c r="N21742" s="61" t="str">
        <f t="shared" si="678"/>
        <v>-</v>
      </c>
      <c r="P21742" s="73" t="str">
        <f t="shared" si="679"/>
        <v/>
      </c>
      <c r="Q21742" s="61" t="s">
        <v>86</v>
      </c>
    </row>
    <row r="21743" spans="8:18" x14ac:dyDescent="0.25">
      <c r="H21743" s="59">
        <v>92754</v>
      </c>
      <c r="I21743" s="59" t="s">
        <v>72</v>
      </c>
      <c r="J21743" s="59">
        <v>9175024</v>
      </c>
      <c r="K21743" s="59" t="s">
        <v>22178</v>
      </c>
      <c r="L21743" s="61" t="s">
        <v>81</v>
      </c>
      <c r="M21743" s="61">
        <f>VLOOKUP(H21743,zdroj!C:F,4,0)</f>
        <v>0</v>
      </c>
      <c r="N21743" s="61" t="str">
        <f t="shared" si="678"/>
        <v>-</v>
      </c>
      <c r="P21743" s="73" t="str">
        <f t="shared" si="679"/>
        <v/>
      </c>
      <c r="Q21743" s="61" t="s">
        <v>86</v>
      </c>
    </row>
    <row r="21744" spans="8:18" x14ac:dyDescent="0.25">
      <c r="H21744" s="59">
        <v>92754</v>
      </c>
      <c r="I21744" s="59" t="s">
        <v>72</v>
      </c>
      <c r="J21744" s="59">
        <v>9175032</v>
      </c>
      <c r="K21744" s="59" t="s">
        <v>22179</v>
      </c>
      <c r="L21744" s="61" t="s">
        <v>81</v>
      </c>
      <c r="M21744" s="61">
        <f>VLOOKUP(H21744,zdroj!C:F,4,0)</f>
        <v>0</v>
      </c>
      <c r="N21744" s="61" t="str">
        <f t="shared" si="678"/>
        <v>-</v>
      </c>
      <c r="P21744" s="73" t="str">
        <f t="shared" si="679"/>
        <v/>
      </c>
      <c r="Q21744" s="61" t="s">
        <v>86</v>
      </c>
    </row>
    <row r="21745" spans="8:17" x14ac:dyDescent="0.25">
      <c r="H21745" s="59">
        <v>92754</v>
      </c>
      <c r="I21745" s="59" t="s">
        <v>72</v>
      </c>
      <c r="J21745" s="59">
        <v>9175041</v>
      </c>
      <c r="K21745" s="59" t="s">
        <v>22180</v>
      </c>
      <c r="L21745" s="61" t="s">
        <v>114</v>
      </c>
      <c r="M21745" s="61">
        <f>VLOOKUP(H21745,zdroj!C:F,4,0)</f>
        <v>0</v>
      </c>
      <c r="N21745" s="61" t="str">
        <f t="shared" si="678"/>
        <v>katC</v>
      </c>
      <c r="P21745" s="73" t="str">
        <f t="shared" si="679"/>
        <v/>
      </c>
      <c r="Q21745" s="61" t="s">
        <v>33</v>
      </c>
    </row>
    <row r="21746" spans="8:17" x14ac:dyDescent="0.25">
      <c r="H21746" s="59">
        <v>92754</v>
      </c>
      <c r="I21746" s="59" t="s">
        <v>72</v>
      </c>
      <c r="J21746" s="59">
        <v>9175059</v>
      </c>
      <c r="K21746" s="59" t="s">
        <v>22181</v>
      </c>
      <c r="L21746" s="61" t="s">
        <v>81</v>
      </c>
      <c r="M21746" s="61">
        <f>VLOOKUP(H21746,zdroj!C:F,4,0)</f>
        <v>0</v>
      </c>
      <c r="N21746" s="61" t="str">
        <f t="shared" si="678"/>
        <v>-</v>
      </c>
      <c r="P21746" s="73" t="str">
        <f t="shared" si="679"/>
        <v/>
      </c>
      <c r="Q21746" s="61" t="s">
        <v>86</v>
      </c>
    </row>
    <row r="21747" spans="8:17" x14ac:dyDescent="0.25">
      <c r="H21747" s="59">
        <v>92754</v>
      </c>
      <c r="I21747" s="59" t="s">
        <v>72</v>
      </c>
      <c r="J21747" s="59">
        <v>9175067</v>
      </c>
      <c r="K21747" s="59" t="s">
        <v>22182</v>
      </c>
      <c r="L21747" s="61" t="s">
        <v>81</v>
      </c>
      <c r="M21747" s="61">
        <f>VLOOKUP(H21747,zdroj!C:F,4,0)</f>
        <v>0</v>
      </c>
      <c r="N21747" s="61" t="str">
        <f t="shared" si="678"/>
        <v>-</v>
      </c>
      <c r="P21747" s="73" t="str">
        <f t="shared" si="679"/>
        <v/>
      </c>
      <c r="Q21747" s="61" t="s">
        <v>86</v>
      </c>
    </row>
    <row r="21748" spans="8:17" x14ac:dyDescent="0.25">
      <c r="H21748" s="59">
        <v>92754</v>
      </c>
      <c r="I21748" s="59" t="s">
        <v>72</v>
      </c>
      <c r="J21748" s="59">
        <v>9175075</v>
      </c>
      <c r="K21748" s="59" t="s">
        <v>22183</v>
      </c>
      <c r="L21748" s="61" t="s">
        <v>81</v>
      </c>
      <c r="M21748" s="61">
        <f>VLOOKUP(H21748,zdroj!C:F,4,0)</f>
        <v>0</v>
      </c>
      <c r="N21748" s="61" t="str">
        <f t="shared" si="678"/>
        <v>-</v>
      </c>
      <c r="P21748" s="73" t="str">
        <f t="shared" si="679"/>
        <v/>
      </c>
      <c r="Q21748" s="61" t="s">
        <v>86</v>
      </c>
    </row>
    <row r="21749" spans="8:17" x14ac:dyDescent="0.25">
      <c r="H21749" s="59">
        <v>92754</v>
      </c>
      <c r="I21749" s="59" t="s">
        <v>72</v>
      </c>
      <c r="J21749" s="59">
        <v>9175083</v>
      </c>
      <c r="K21749" s="59" t="s">
        <v>22184</v>
      </c>
      <c r="L21749" s="61" t="s">
        <v>81</v>
      </c>
      <c r="M21749" s="61">
        <f>VLOOKUP(H21749,zdroj!C:F,4,0)</f>
        <v>0</v>
      </c>
      <c r="N21749" s="61" t="str">
        <f t="shared" si="678"/>
        <v>-</v>
      </c>
      <c r="P21749" s="73" t="str">
        <f t="shared" si="679"/>
        <v/>
      </c>
      <c r="Q21749" s="61" t="s">
        <v>86</v>
      </c>
    </row>
    <row r="21750" spans="8:17" x14ac:dyDescent="0.25">
      <c r="H21750" s="59">
        <v>92754</v>
      </c>
      <c r="I21750" s="59" t="s">
        <v>72</v>
      </c>
      <c r="J21750" s="59">
        <v>9175091</v>
      </c>
      <c r="K21750" s="59" t="s">
        <v>22185</v>
      </c>
      <c r="L21750" s="61" t="s">
        <v>81</v>
      </c>
      <c r="M21750" s="61">
        <f>VLOOKUP(H21750,zdroj!C:F,4,0)</f>
        <v>0</v>
      </c>
      <c r="N21750" s="61" t="str">
        <f t="shared" si="678"/>
        <v>-</v>
      </c>
      <c r="P21750" s="73" t="str">
        <f t="shared" si="679"/>
        <v/>
      </c>
      <c r="Q21750" s="61" t="s">
        <v>86</v>
      </c>
    </row>
    <row r="21751" spans="8:17" x14ac:dyDescent="0.25">
      <c r="H21751" s="59">
        <v>92754</v>
      </c>
      <c r="I21751" s="59" t="s">
        <v>72</v>
      </c>
      <c r="J21751" s="59">
        <v>9175105</v>
      </c>
      <c r="K21751" s="59" t="s">
        <v>22186</v>
      </c>
      <c r="L21751" s="61" t="s">
        <v>81</v>
      </c>
      <c r="M21751" s="61">
        <f>VLOOKUP(H21751,zdroj!C:F,4,0)</f>
        <v>0</v>
      </c>
      <c r="N21751" s="61" t="str">
        <f t="shared" si="678"/>
        <v>-</v>
      </c>
      <c r="P21751" s="73" t="str">
        <f t="shared" si="679"/>
        <v/>
      </c>
      <c r="Q21751" s="61" t="s">
        <v>86</v>
      </c>
    </row>
    <row r="21752" spans="8:17" x14ac:dyDescent="0.25">
      <c r="H21752" s="59">
        <v>92754</v>
      </c>
      <c r="I21752" s="59" t="s">
        <v>72</v>
      </c>
      <c r="J21752" s="59">
        <v>9175113</v>
      </c>
      <c r="K21752" s="59" t="s">
        <v>22187</v>
      </c>
      <c r="L21752" s="61" t="s">
        <v>81</v>
      </c>
      <c r="M21752" s="61">
        <f>VLOOKUP(H21752,zdroj!C:F,4,0)</f>
        <v>0</v>
      </c>
      <c r="N21752" s="61" t="str">
        <f t="shared" si="678"/>
        <v>-</v>
      </c>
      <c r="P21752" s="73" t="str">
        <f t="shared" si="679"/>
        <v/>
      </c>
      <c r="Q21752" s="61" t="s">
        <v>86</v>
      </c>
    </row>
    <row r="21753" spans="8:17" x14ac:dyDescent="0.25">
      <c r="H21753" s="59">
        <v>92754</v>
      </c>
      <c r="I21753" s="59" t="s">
        <v>72</v>
      </c>
      <c r="J21753" s="59">
        <v>9175121</v>
      </c>
      <c r="K21753" s="59" t="s">
        <v>22188</v>
      </c>
      <c r="L21753" s="61" t="s">
        <v>81</v>
      </c>
      <c r="M21753" s="61">
        <f>VLOOKUP(H21753,zdroj!C:F,4,0)</f>
        <v>0</v>
      </c>
      <c r="N21753" s="61" t="str">
        <f t="shared" si="678"/>
        <v>-</v>
      </c>
      <c r="P21753" s="73" t="str">
        <f t="shared" si="679"/>
        <v/>
      </c>
      <c r="Q21753" s="61" t="s">
        <v>86</v>
      </c>
    </row>
    <row r="21754" spans="8:17" x14ac:dyDescent="0.25">
      <c r="H21754" s="59">
        <v>92754</v>
      </c>
      <c r="I21754" s="59" t="s">
        <v>72</v>
      </c>
      <c r="J21754" s="59">
        <v>9175130</v>
      </c>
      <c r="K21754" s="59" t="s">
        <v>22189</v>
      </c>
      <c r="L21754" s="61" t="s">
        <v>81</v>
      </c>
      <c r="M21754" s="61">
        <f>VLOOKUP(H21754,zdroj!C:F,4,0)</f>
        <v>0</v>
      </c>
      <c r="N21754" s="61" t="str">
        <f t="shared" si="678"/>
        <v>-</v>
      </c>
      <c r="P21754" s="73" t="str">
        <f t="shared" si="679"/>
        <v/>
      </c>
      <c r="Q21754" s="61" t="s">
        <v>86</v>
      </c>
    </row>
    <row r="21755" spans="8:17" x14ac:dyDescent="0.25">
      <c r="H21755" s="59">
        <v>92754</v>
      </c>
      <c r="I21755" s="59" t="s">
        <v>72</v>
      </c>
      <c r="J21755" s="59">
        <v>9175148</v>
      </c>
      <c r="K21755" s="59" t="s">
        <v>22190</v>
      </c>
      <c r="L21755" s="61" t="s">
        <v>81</v>
      </c>
      <c r="M21755" s="61">
        <f>VLOOKUP(H21755,zdroj!C:F,4,0)</f>
        <v>0</v>
      </c>
      <c r="N21755" s="61" t="str">
        <f t="shared" si="678"/>
        <v>-</v>
      </c>
      <c r="P21755" s="73" t="str">
        <f t="shared" si="679"/>
        <v/>
      </c>
      <c r="Q21755" s="61" t="s">
        <v>86</v>
      </c>
    </row>
    <row r="21756" spans="8:17" x14ac:dyDescent="0.25">
      <c r="H21756" s="59">
        <v>92754</v>
      </c>
      <c r="I21756" s="59" t="s">
        <v>72</v>
      </c>
      <c r="J21756" s="59">
        <v>9175156</v>
      </c>
      <c r="K21756" s="59" t="s">
        <v>22191</v>
      </c>
      <c r="L21756" s="61" t="s">
        <v>81</v>
      </c>
      <c r="M21756" s="61">
        <f>VLOOKUP(H21756,zdroj!C:F,4,0)</f>
        <v>0</v>
      </c>
      <c r="N21756" s="61" t="str">
        <f t="shared" si="678"/>
        <v>-</v>
      </c>
      <c r="P21756" s="73" t="str">
        <f t="shared" si="679"/>
        <v/>
      </c>
      <c r="Q21756" s="61" t="s">
        <v>86</v>
      </c>
    </row>
    <row r="21757" spans="8:17" x14ac:dyDescent="0.25">
      <c r="H21757" s="59">
        <v>92754</v>
      </c>
      <c r="I21757" s="59" t="s">
        <v>72</v>
      </c>
      <c r="J21757" s="59">
        <v>9175164</v>
      </c>
      <c r="K21757" s="59" t="s">
        <v>22192</v>
      </c>
      <c r="L21757" s="61" t="s">
        <v>81</v>
      </c>
      <c r="M21757" s="61">
        <f>VLOOKUP(H21757,zdroj!C:F,4,0)</f>
        <v>0</v>
      </c>
      <c r="N21757" s="61" t="str">
        <f t="shared" si="678"/>
        <v>-</v>
      </c>
      <c r="P21757" s="73" t="str">
        <f t="shared" si="679"/>
        <v/>
      </c>
      <c r="Q21757" s="61" t="s">
        <v>86</v>
      </c>
    </row>
    <row r="21758" spans="8:17" x14ac:dyDescent="0.25">
      <c r="H21758" s="59">
        <v>92754</v>
      </c>
      <c r="I21758" s="59" t="s">
        <v>72</v>
      </c>
      <c r="J21758" s="59">
        <v>9175172</v>
      </c>
      <c r="K21758" s="59" t="s">
        <v>22193</v>
      </c>
      <c r="L21758" s="61" t="s">
        <v>81</v>
      </c>
      <c r="M21758" s="61">
        <f>VLOOKUP(H21758,zdroj!C:F,4,0)</f>
        <v>0</v>
      </c>
      <c r="N21758" s="61" t="str">
        <f t="shared" si="678"/>
        <v>-</v>
      </c>
      <c r="P21758" s="73" t="str">
        <f t="shared" si="679"/>
        <v/>
      </c>
      <c r="Q21758" s="61" t="s">
        <v>86</v>
      </c>
    </row>
    <row r="21759" spans="8:17" x14ac:dyDescent="0.25">
      <c r="H21759" s="59">
        <v>92754</v>
      </c>
      <c r="I21759" s="59" t="s">
        <v>72</v>
      </c>
      <c r="J21759" s="59">
        <v>9175181</v>
      </c>
      <c r="K21759" s="59" t="s">
        <v>22194</v>
      </c>
      <c r="L21759" s="61" t="s">
        <v>81</v>
      </c>
      <c r="M21759" s="61">
        <f>VLOOKUP(H21759,zdroj!C:F,4,0)</f>
        <v>0</v>
      </c>
      <c r="N21759" s="61" t="str">
        <f t="shared" si="678"/>
        <v>-</v>
      </c>
      <c r="P21759" s="73" t="str">
        <f t="shared" si="679"/>
        <v/>
      </c>
      <c r="Q21759" s="61" t="s">
        <v>86</v>
      </c>
    </row>
    <row r="21760" spans="8:17" x14ac:dyDescent="0.25">
      <c r="H21760" s="59">
        <v>92754</v>
      </c>
      <c r="I21760" s="59" t="s">
        <v>72</v>
      </c>
      <c r="J21760" s="59">
        <v>9175199</v>
      </c>
      <c r="K21760" s="59" t="s">
        <v>22195</v>
      </c>
      <c r="L21760" s="61" t="s">
        <v>81</v>
      </c>
      <c r="M21760" s="61">
        <f>VLOOKUP(H21760,zdroj!C:F,4,0)</f>
        <v>0</v>
      </c>
      <c r="N21760" s="61" t="str">
        <f t="shared" si="678"/>
        <v>-</v>
      </c>
      <c r="P21760" s="73" t="str">
        <f t="shared" si="679"/>
        <v/>
      </c>
      <c r="Q21760" s="61" t="s">
        <v>86</v>
      </c>
    </row>
    <row r="21761" spans="8:17" x14ac:dyDescent="0.25">
      <c r="H21761" s="59">
        <v>92754</v>
      </c>
      <c r="I21761" s="59" t="s">
        <v>72</v>
      </c>
      <c r="J21761" s="59">
        <v>9175202</v>
      </c>
      <c r="K21761" s="59" t="s">
        <v>22196</v>
      </c>
      <c r="L21761" s="61" t="s">
        <v>81</v>
      </c>
      <c r="M21761" s="61">
        <f>VLOOKUP(H21761,zdroj!C:F,4,0)</f>
        <v>0</v>
      </c>
      <c r="N21761" s="61" t="str">
        <f t="shared" si="678"/>
        <v>-</v>
      </c>
      <c r="P21761" s="73" t="str">
        <f t="shared" si="679"/>
        <v/>
      </c>
      <c r="Q21761" s="61" t="s">
        <v>86</v>
      </c>
    </row>
    <row r="21762" spans="8:17" x14ac:dyDescent="0.25">
      <c r="H21762" s="59">
        <v>92754</v>
      </c>
      <c r="I21762" s="59" t="s">
        <v>72</v>
      </c>
      <c r="J21762" s="59">
        <v>9175211</v>
      </c>
      <c r="K21762" s="59" t="s">
        <v>22197</v>
      </c>
      <c r="L21762" s="61" t="s">
        <v>81</v>
      </c>
      <c r="M21762" s="61">
        <f>VLOOKUP(H21762,zdroj!C:F,4,0)</f>
        <v>0</v>
      </c>
      <c r="N21762" s="61" t="str">
        <f t="shared" si="678"/>
        <v>-</v>
      </c>
      <c r="P21762" s="73" t="str">
        <f t="shared" si="679"/>
        <v/>
      </c>
      <c r="Q21762" s="61" t="s">
        <v>86</v>
      </c>
    </row>
    <row r="21763" spans="8:17" x14ac:dyDescent="0.25">
      <c r="H21763" s="59">
        <v>92754</v>
      </c>
      <c r="I21763" s="59" t="s">
        <v>72</v>
      </c>
      <c r="J21763" s="59">
        <v>9175229</v>
      </c>
      <c r="K21763" s="59" t="s">
        <v>22198</v>
      </c>
      <c r="L21763" s="61" t="s">
        <v>81</v>
      </c>
      <c r="M21763" s="61">
        <f>VLOOKUP(H21763,zdroj!C:F,4,0)</f>
        <v>0</v>
      </c>
      <c r="N21763" s="61" t="str">
        <f t="shared" si="678"/>
        <v>-</v>
      </c>
      <c r="P21763" s="73" t="str">
        <f t="shared" si="679"/>
        <v/>
      </c>
      <c r="Q21763" s="61" t="s">
        <v>86</v>
      </c>
    </row>
    <row r="21764" spans="8:17" x14ac:dyDescent="0.25">
      <c r="H21764" s="59">
        <v>92754</v>
      </c>
      <c r="I21764" s="59" t="s">
        <v>72</v>
      </c>
      <c r="J21764" s="59">
        <v>9175237</v>
      </c>
      <c r="K21764" s="59" t="s">
        <v>22199</v>
      </c>
      <c r="L21764" s="61" t="s">
        <v>114</v>
      </c>
      <c r="M21764" s="61">
        <f>VLOOKUP(H21764,zdroj!C:F,4,0)</f>
        <v>0</v>
      </c>
      <c r="N21764" s="61" t="str">
        <f t="shared" si="678"/>
        <v>katC</v>
      </c>
      <c r="P21764" s="73" t="str">
        <f t="shared" si="679"/>
        <v/>
      </c>
      <c r="Q21764" s="61" t="s">
        <v>31</v>
      </c>
    </row>
    <row r="21765" spans="8:17" x14ac:dyDescent="0.25">
      <c r="H21765" s="59">
        <v>92754</v>
      </c>
      <c r="I21765" s="59" t="s">
        <v>72</v>
      </c>
      <c r="J21765" s="59">
        <v>9175245</v>
      </c>
      <c r="K21765" s="59" t="s">
        <v>22200</v>
      </c>
      <c r="L21765" s="61" t="s">
        <v>81</v>
      </c>
      <c r="M21765" s="61">
        <f>VLOOKUP(H21765,zdroj!C:F,4,0)</f>
        <v>0</v>
      </c>
      <c r="N21765" s="61" t="str">
        <f t="shared" si="678"/>
        <v>-</v>
      </c>
      <c r="P21765" s="73" t="str">
        <f t="shared" si="679"/>
        <v/>
      </c>
      <c r="Q21765" s="61" t="s">
        <v>86</v>
      </c>
    </row>
    <row r="21766" spans="8:17" x14ac:dyDescent="0.25">
      <c r="H21766" s="59">
        <v>92754</v>
      </c>
      <c r="I21766" s="59" t="s">
        <v>72</v>
      </c>
      <c r="J21766" s="59">
        <v>9175253</v>
      </c>
      <c r="K21766" s="59" t="s">
        <v>22201</v>
      </c>
      <c r="L21766" s="61" t="s">
        <v>81</v>
      </c>
      <c r="M21766" s="61">
        <f>VLOOKUP(H21766,zdroj!C:F,4,0)</f>
        <v>0</v>
      </c>
      <c r="N21766" s="61" t="str">
        <f t="shared" si="678"/>
        <v>-</v>
      </c>
      <c r="P21766" s="73" t="str">
        <f t="shared" si="679"/>
        <v/>
      </c>
      <c r="Q21766" s="61" t="s">
        <v>86</v>
      </c>
    </row>
    <row r="21767" spans="8:17" x14ac:dyDescent="0.25">
      <c r="H21767" s="59">
        <v>92754</v>
      </c>
      <c r="I21767" s="59" t="s">
        <v>72</v>
      </c>
      <c r="J21767" s="59">
        <v>9175261</v>
      </c>
      <c r="K21767" s="59" t="s">
        <v>22202</v>
      </c>
      <c r="L21767" s="61" t="s">
        <v>81</v>
      </c>
      <c r="M21767" s="61">
        <f>VLOOKUP(H21767,zdroj!C:F,4,0)</f>
        <v>0</v>
      </c>
      <c r="N21767" s="61" t="str">
        <f t="shared" ref="N21767:N21830" si="680">IF(M21767="A",IF(L21767="katA","katB",L21767),L21767)</f>
        <v>-</v>
      </c>
      <c r="P21767" s="73" t="str">
        <f t="shared" ref="P21767:P21830" si="681">IF(O21767="A",1,"")</f>
        <v/>
      </c>
      <c r="Q21767" s="61" t="s">
        <v>86</v>
      </c>
    </row>
    <row r="21768" spans="8:17" x14ac:dyDescent="0.25">
      <c r="H21768" s="59">
        <v>92754</v>
      </c>
      <c r="I21768" s="59" t="s">
        <v>72</v>
      </c>
      <c r="J21768" s="59">
        <v>9175270</v>
      </c>
      <c r="K21768" s="59" t="s">
        <v>22203</v>
      </c>
      <c r="L21768" s="61" t="s">
        <v>81</v>
      </c>
      <c r="M21768" s="61">
        <f>VLOOKUP(H21768,zdroj!C:F,4,0)</f>
        <v>0</v>
      </c>
      <c r="N21768" s="61" t="str">
        <f t="shared" si="680"/>
        <v>-</v>
      </c>
      <c r="P21768" s="73" t="str">
        <f t="shared" si="681"/>
        <v/>
      </c>
      <c r="Q21768" s="61" t="s">
        <v>86</v>
      </c>
    </row>
    <row r="21769" spans="8:17" x14ac:dyDescent="0.25">
      <c r="H21769" s="59">
        <v>92754</v>
      </c>
      <c r="I21769" s="59" t="s">
        <v>72</v>
      </c>
      <c r="J21769" s="59">
        <v>9175288</v>
      </c>
      <c r="K21769" s="59" t="s">
        <v>22204</v>
      </c>
      <c r="L21769" s="61" t="s">
        <v>81</v>
      </c>
      <c r="M21769" s="61">
        <f>VLOOKUP(H21769,zdroj!C:F,4,0)</f>
        <v>0</v>
      </c>
      <c r="N21769" s="61" t="str">
        <f t="shared" si="680"/>
        <v>-</v>
      </c>
      <c r="P21769" s="73" t="str">
        <f t="shared" si="681"/>
        <v/>
      </c>
      <c r="Q21769" s="61" t="s">
        <v>86</v>
      </c>
    </row>
    <row r="21770" spans="8:17" x14ac:dyDescent="0.25">
      <c r="H21770" s="59">
        <v>92754</v>
      </c>
      <c r="I21770" s="59" t="s">
        <v>72</v>
      </c>
      <c r="J21770" s="59">
        <v>9175296</v>
      </c>
      <c r="K21770" s="59" t="s">
        <v>22205</v>
      </c>
      <c r="L21770" s="61" t="s">
        <v>114</v>
      </c>
      <c r="M21770" s="61">
        <f>VLOOKUP(H21770,zdroj!C:F,4,0)</f>
        <v>0</v>
      </c>
      <c r="N21770" s="61" t="str">
        <f t="shared" si="680"/>
        <v>katC</v>
      </c>
      <c r="P21770" s="73" t="str">
        <f t="shared" si="681"/>
        <v/>
      </c>
      <c r="Q21770" s="61" t="s">
        <v>31</v>
      </c>
    </row>
    <row r="21771" spans="8:17" x14ac:dyDescent="0.25">
      <c r="H21771" s="59">
        <v>92754</v>
      </c>
      <c r="I21771" s="59" t="s">
        <v>72</v>
      </c>
      <c r="J21771" s="59">
        <v>9175300</v>
      </c>
      <c r="K21771" s="59" t="s">
        <v>22206</v>
      </c>
      <c r="L21771" s="61" t="s">
        <v>81</v>
      </c>
      <c r="M21771" s="61">
        <f>VLOOKUP(H21771,zdroj!C:F,4,0)</f>
        <v>0</v>
      </c>
      <c r="N21771" s="61" t="str">
        <f t="shared" si="680"/>
        <v>-</v>
      </c>
      <c r="P21771" s="73" t="str">
        <f t="shared" si="681"/>
        <v/>
      </c>
      <c r="Q21771" s="61" t="s">
        <v>86</v>
      </c>
    </row>
    <row r="21772" spans="8:17" x14ac:dyDescent="0.25">
      <c r="H21772" s="59">
        <v>92754</v>
      </c>
      <c r="I21772" s="59" t="s">
        <v>72</v>
      </c>
      <c r="J21772" s="59">
        <v>9175318</v>
      </c>
      <c r="K21772" s="59" t="s">
        <v>22207</v>
      </c>
      <c r="L21772" s="61" t="s">
        <v>81</v>
      </c>
      <c r="M21772" s="61">
        <f>VLOOKUP(H21772,zdroj!C:F,4,0)</f>
        <v>0</v>
      </c>
      <c r="N21772" s="61" t="str">
        <f t="shared" si="680"/>
        <v>-</v>
      </c>
      <c r="P21772" s="73" t="str">
        <f t="shared" si="681"/>
        <v/>
      </c>
      <c r="Q21772" s="61" t="s">
        <v>86</v>
      </c>
    </row>
    <row r="21773" spans="8:17" x14ac:dyDescent="0.25">
      <c r="H21773" s="59">
        <v>92754</v>
      </c>
      <c r="I21773" s="59" t="s">
        <v>72</v>
      </c>
      <c r="J21773" s="59">
        <v>9175326</v>
      </c>
      <c r="K21773" s="59" t="s">
        <v>22208</v>
      </c>
      <c r="L21773" s="61" t="s">
        <v>81</v>
      </c>
      <c r="M21773" s="61">
        <f>VLOOKUP(H21773,zdroj!C:F,4,0)</f>
        <v>0</v>
      </c>
      <c r="N21773" s="61" t="str">
        <f t="shared" si="680"/>
        <v>-</v>
      </c>
      <c r="P21773" s="73" t="str">
        <f t="shared" si="681"/>
        <v/>
      </c>
      <c r="Q21773" s="61" t="s">
        <v>86</v>
      </c>
    </row>
    <row r="21774" spans="8:17" x14ac:dyDescent="0.25">
      <c r="H21774" s="59">
        <v>92754</v>
      </c>
      <c r="I21774" s="59" t="s">
        <v>72</v>
      </c>
      <c r="J21774" s="59">
        <v>9175334</v>
      </c>
      <c r="K21774" s="59" t="s">
        <v>22209</v>
      </c>
      <c r="L21774" s="61" t="s">
        <v>81</v>
      </c>
      <c r="M21774" s="61">
        <f>VLOOKUP(H21774,zdroj!C:F,4,0)</f>
        <v>0</v>
      </c>
      <c r="N21774" s="61" t="str">
        <f t="shared" si="680"/>
        <v>-</v>
      </c>
      <c r="P21774" s="73" t="str">
        <f t="shared" si="681"/>
        <v/>
      </c>
      <c r="Q21774" s="61" t="s">
        <v>86</v>
      </c>
    </row>
    <row r="21775" spans="8:17" x14ac:dyDescent="0.25">
      <c r="H21775" s="59">
        <v>92754</v>
      </c>
      <c r="I21775" s="59" t="s">
        <v>72</v>
      </c>
      <c r="J21775" s="59">
        <v>9175342</v>
      </c>
      <c r="K21775" s="59" t="s">
        <v>22210</v>
      </c>
      <c r="L21775" s="61" t="s">
        <v>81</v>
      </c>
      <c r="M21775" s="61">
        <f>VLOOKUP(H21775,zdroj!C:F,4,0)</f>
        <v>0</v>
      </c>
      <c r="N21775" s="61" t="str">
        <f t="shared" si="680"/>
        <v>-</v>
      </c>
      <c r="P21775" s="73" t="str">
        <f t="shared" si="681"/>
        <v/>
      </c>
      <c r="Q21775" s="61" t="s">
        <v>86</v>
      </c>
    </row>
    <row r="21776" spans="8:17" x14ac:dyDescent="0.25">
      <c r="H21776" s="59">
        <v>92754</v>
      </c>
      <c r="I21776" s="59" t="s">
        <v>72</v>
      </c>
      <c r="J21776" s="59">
        <v>9175351</v>
      </c>
      <c r="K21776" s="59" t="s">
        <v>22211</v>
      </c>
      <c r="L21776" s="61" t="s">
        <v>81</v>
      </c>
      <c r="M21776" s="61">
        <f>VLOOKUP(H21776,zdroj!C:F,4,0)</f>
        <v>0</v>
      </c>
      <c r="N21776" s="61" t="str">
        <f t="shared" si="680"/>
        <v>-</v>
      </c>
      <c r="P21776" s="73" t="str">
        <f t="shared" si="681"/>
        <v/>
      </c>
      <c r="Q21776" s="61" t="s">
        <v>86</v>
      </c>
    </row>
    <row r="21777" spans="8:17" x14ac:dyDescent="0.25">
      <c r="H21777" s="59">
        <v>92754</v>
      </c>
      <c r="I21777" s="59" t="s">
        <v>72</v>
      </c>
      <c r="J21777" s="59">
        <v>9175377</v>
      </c>
      <c r="K21777" s="59" t="s">
        <v>22212</v>
      </c>
      <c r="L21777" s="61" t="s">
        <v>81</v>
      </c>
      <c r="M21777" s="61">
        <f>VLOOKUP(H21777,zdroj!C:F,4,0)</f>
        <v>0</v>
      </c>
      <c r="N21777" s="61" t="str">
        <f t="shared" si="680"/>
        <v>-</v>
      </c>
      <c r="P21777" s="73" t="str">
        <f t="shared" si="681"/>
        <v/>
      </c>
      <c r="Q21777" s="61" t="s">
        <v>86</v>
      </c>
    </row>
    <row r="21778" spans="8:17" x14ac:dyDescent="0.25">
      <c r="H21778" s="59">
        <v>92754</v>
      </c>
      <c r="I21778" s="59" t="s">
        <v>72</v>
      </c>
      <c r="J21778" s="59">
        <v>9175385</v>
      </c>
      <c r="K21778" s="59" t="s">
        <v>22213</v>
      </c>
      <c r="L21778" s="61" t="s">
        <v>81</v>
      </c>
      <c r="M21778" s="61">
        <f>VLOOKUP(H21778,zdroj!C:F,4,0)</f>
        <v>0</v>
      </c>
      <c r="N21778" s="61" t="str">
        <f t="shared" si="680"/>
        <v>-</v>
      </c>
      <c r="P21778" s="73" t="str">
        <f t="shared" si="681"/>
        <v/>
      </c>
      <c r="Q21778" s="61" t="s">
        <v>86</v>
      </c>
    </row>
    <row r="21779" spans="8:17" x14ac:dyDescent="0.25">
      <c r="H21779" s="59">
        <v>92754</v>
      </c>
      <c r="I21779" s="59" t="s">
        <v>72</v>
      </c>
      <c r="J21779" s="59">
        <v>9175393</v>
      </c>
      <c r="K21779" s="59" t="s">
        <v>22214</v>
      </c>
      <c r="L21779" s="61" t="s">
        <v>81</v>
      </c>
      <c r="M21779" s="61">
        <f>VLOOKUP(H21779,zdroj!C:F,4,0)</f>
        <v>0</v>
      </c>
      <c r="N21779" s="61" t="str">
        <f t="shared" si="680"/>
        <v>-</v>
      </c>
      <c r="P21779" s="73" t="str">
        <f t="shared" si="681"/>
        <v/>
      </c>
      <c r="Q21779" s="61" t="s">
        <v>86</v>
      </c>
    </row>
    <row r="21780" spans="8:17" x14ac:dyDescent="0.25">
      <c r="H21780" s="59">
        <v>92754</v>
      </c>
      <c r="I21780" s="59" t="s">
        <v>72</v>
      </c>
      <c r="J21780" s="59">
        <v>9175407</v>
      </c>
      <c r="K21780" s="59" t="s">
        <v>22215</v>
      </c>
      <c r="L21780" s="61" t="s">
        <v>81</v>
      </c>
      <c r="M21780" s="61">
        <f>VLOOKUP(H21780,zdroj!C:F,4,0)</f>
        <v>0</v>
      </c>
      <c r="N21780" s="61" t="str">
        <f t="shared" si="680"/>
        <v>-</v>
      </c>
      <c r="P21780" s="73" t="str">
        <f t="shared" si="681"/>
        <v/>
      </c>
      <c r="Q21780" s="61" t="s">
        <v>86</v>
      </c>
    </row>
    <row r="21781" spans="8:17" x14ac:dyDescent="0.25">
      <c r="H21781" s="59">
        <v>92754</v>
      </c>
      <c r="I21781" s="59" t="s">
        <v>72</v>
      </c>
      <c r="J21781" s="59">
        <v>9175415</v>
      </c>
      <c r="K21781" s="59" t="s">
        <v>22216</v>
      </c>
      <c r="L21781" s="61" t="s">
        <v>81</v>
      </c>
      <c r="M21781" s="61">
        <f>VLOOKUP(H21781,zdroj!C:F,4,0)</f>
        <v>0</v>
      </c>
      <c r="N21781" s="61" t="str">
        <f t="shared" si="680"/>
        <v>-</v>
      </c>
      <c r="P21781" s="73" t="str">
        <f t="shared" si="681"/>
        <v/>
      </c>
      <c r="Q21781" s="61" t="s">
        <v>86</v>
      </c>
    </row>
    <row r="21782" spans="8:17" x14ac:dyDescent="0.25">
      <c r="H21782" s="59">
        <v>92754</v>
      </c>
      <c r="I21782" s="59" t="s">
        <v>72</v>
      </c>
      <c r="J21782" s="59">
        <v>9175423</v>
      </c>
      <c r="K21782" s="59" t="s">
        <v>22217</v>
      </c>
      <c r="L21782" s="61" t="s">
        <v>114</v>
      </c>
      <c r="M21782" s="61">
        <f>VLOOKUP(H21782,zdroj!C:F,4,0)</f>
        <v>0</v>
      </c>
      <c r="N21782" s="61" t="str">
        <f t="shared" si="680"/>
        <v>katC</v>
      </c>
      <c r="P21782" s="73" t="str">
        <f t="shared" si="681"/>
        <v/>
      </c>
      <c r="Q21782" s="61" t="s">
        <v>31</v>
      </c>
    </row>
    <row r="21783" spans="8:17" x14ac:dyDescent="0.25">
      <c r="H21783" s="59">
        <v>92754</v>
      </c>
      <c r="I21783" s="59" t="s">
        <v>72</v>
      </c>
      <c r="J21783" s="59">
        <v>9175431</v>
      </c>
      <c r="K21783" s="59" t="s">
        <v>22218</v>
      </c>
      <c r="L21783" s="61" t="s">
        <v>114</v>
      </c>
      <c r="M21783" s="61">
        <f>VLOOKUP(H21783,zdroj!C:F,4,0)</f>
        <v>0</v>
      </c>
      <c r="N21783" s="61" t="str">
        <f t="shared" si="680"/>
        <v>katC</v>
      </c>
      <c r="P21783" s="73" t="str">
        <f t="shared" si="681"/>
        <v/>
      </c>
      <c r="Q21783" s="61" t="s">
        <v>31</v>
      </c>
    </row>
    <row r="21784" spans="8:17" x14ac:dyDescent="0.25">
      <c r="H21784" s="59">
        <v>92754</v>
      </c>
      <c r="I21784" s="59" t="s">
        <v>72</v>
      </c>
      <c r="J21784" s="59">
        <v>9175440</v>
      </c>
      <c r="K21784" s="59" t="s">
        <v>22219</v>
      </c>
      <c r="L21784" s="61" t="s">
        <v>81</v>
      </c>
      <c r="M21784" s="61">
        <f>VLOOKUP(H21784,zdroj!C:F,4,0)</f>
        <v>0</v>
      </c>
      <c r="N21784" s="61" t="str">
        <f t="shared" si="680"/>
        <v>-</v>
      </c>
      <c r="P21784" s="73" t="str">
        <f t="shared" si="681"/>
        <v/>
      </c>
      <c r="Q21784" s="61" t="s">
        <v>86</v>
      </c>
    </row>
    <row r="21785" spans="8:17" x14ac:dyDescent="0.25">
      <c r="H21785" s="59">
        <v>92754</v>
      </c>
      <c r="I21785" s="59" t="s">
        <v>72</v>
      </c>
      <c r="J21785" s="59">
        <v>9175458</v>
      </c>
      <c r="K21785" s="59" t="s">
        <v>22220</v>
      </c>
      <c r="L21785" s="61" t="s">
        <v>81</v>
      </c>
      <c r="M21785" s="61">
        <f>VLOOKUP(H21785,zdroj!C:F,4,0)</f>
        <v>0</v>
      </c>
      <c r="N21785" s="61" t="str">
        <f t="shared" si="680"/>
        <v>-</v>
      </c>
      <c r="P21785" s="73" t="str">
        <f t="shared" si="681"/>
        <v/>
      </c>
      <c r="Q21785" s="61" t="s">
        <v>86</v>
      </c>
    </row>
    <row r="21786" spans="8:17" x14ac:dyDescent="0.25">
      <c r="H21786" s="59">
        <v>92754</v>
      </c>
      <c r="I21786" s="59" t="s">
        <v>72</v>
      </c>
      <c r="J21786" s="59">
        <v>9175466</v>
      </c>
      <c r="K21786" s="59" t="s">
        <v>22221</v>
      </c>
      <c r="L21786" s="61" t="s">
        <v>81</v>
      </c>
      <c r="M21786" s="61">
        <f>VLOOKUP(H21786,zdroj!C:F,4,0)</f>
        <v>0</v>
      </c>
      <c r="N21786" s="61" t="str">
        <f t="shared" si="680"/>
        <v>-</v>
      </c>
      <c r="P21786" s="73" t="str">
        <f t="shared" si="681"/>
        <v/>
      </c>
      <c r="Q21786" s="61" t="s">
        <v>86</v>
      </c>
    </row>
    <row r="21787" spans="8:17" x14ac:dyDescent="0.25">
      <c r="H21787" s="59">
        <v>92754</v>
      </c>
      <c r="I21787" s="59" t="s">
        <v>72</v>
      </c>
      <c r="J21787" s="59">
        <v>9175474</v>
      </c>
      <c r="K21787" s="59" t="s">
        <v>22222</v>
      </c>
      <c r="L21787" s="61" t="s">
        <v>81</v>
      </c>
      <c r="M21787" s="61">
        <f>VLOOKUP(H21787,zdroj!C:F,4,0)</f>
        <v>0</v>
      </c>
      <c r="N21787" s="61" t="str">
        <f t="shared" si="680"/>
        <v>-</v>
      </c>
      <c r="P21787" s="73" t="str">
        <f t="shared" si="681"/>
        <v/>
      </c>
      <c r="Q21787" s="61" t="s">
        <v>86</v>
      </c>
    </row>
    <row r="21788" spans="8:17" x14ac:dyDescent="0.25">
      <c r="H21788" s="59">
        <v>92754</v>
      </c>
      <c r="I21788" s="59" t="s">
        <v>72</v>
      </c>
      <c r="J21788" s="59">
        <v>9175482</v>
      </c>
      <c r="K21788" s="59" t="s">
        <v>22223</v>
      </c>
      <c r="L21788" s="61" t="s">
        <v>81</v>
      </c>
      <c r="M21788" s="61">
        <f>VLOOKUP(H21788,zdroj!C:F,4,0)</f>
        <v>0</v>
      </c>
      <c r="N21788" s="61" t="str">
        <f t="shared" si="680"/>
        <v>-</v>
      </c>
      <c r="P21788" s="73" t="str">
        <f t="shared" si="681"/>
        <v/>
      </c>
      <c r="Q21788" s="61" t="s">
        <v>86</v>
      </c>
    </row>
    <row r="21789" spans="8:17" x14ac:dyDescent="0.25">
      <c r="H21789" s="59">
        <v>92754</v>
      </c>
      <c r="I21789" s="59" t="s">
        <v>72</v>
      </c>
      <c r="J21789" s="59">
        <v>9175491</v>
      </c>
      <c r="K21789" s="59" t="s">
        <v>22224</v>
      </c>
      <c r="L21789" s="61" t="s">
        <v>81</v>
      </c>
      <c r="M21789" s="61">
        <f>VLOOKUP(H21789,zdroj!C:F,4,0)</f>
        <v>0</v>
      </c>
      <c r="N21789" s="61" t="str">
        <f t="shared" si="680"/>
        <v>-</v>
      </c>
      <c r="P21789" s="73" t="str">
        <f t="shared" si="681"/>
        <v/>
      </c>
      <c r="Q21789" s="61" t="s">
        <v>86</v>
      </c>
    </row>
    <row r="21790" spans="8:17" x14ac:dyDescent="0.25">
      <c r="H21790" s="59">
        <v>92754</v>
      </c>
      <c r="I21790" s="59" t="s">
        <v>72</v>
      </c>
      <c r="J21790" s="59">
        <v>9175504</v>
      </c>
      <c r="K21790" s="59" t="s">
        <v>22225</v>
      </c>
      <c r="L21790" s="61" t="s">
        <v>81</v>
      </c>
      <c r="M21790" s="61">
        <f>VLOOKUP(H21790,zdroj!C:F,4,0)</f>
        <v>0</v>
      </c>
      <c r="N21790" s="61" t="str">
        <f t="shared" si="680"/>
        <v>-</v>
      </c>
      <c r="P21790" s="73" t="str">
        <f t="shared" si="681"/>
        <v/>
      </c>
      <c r="Q21790" s="61" t="s">
        <v>86</v>
      </c>
    </row>
    <row r="21791" spans="8:17" x14ac:dyDescent="0.25">
      <c r="H21791" s="59">
        <v>92754</v>
      </c>
      <c r="I21791" s="59" t="s">
        <v>72</v>
      </c>
      <c r="J21791" s="59">
        <v>9175521</v>
      </c>
      <c r="K21791" s="59" t="s">
        <v>22226</v>
      </c>
      <c r="L21791" s="61" t="s">
        <v>81</v>
      </c>
      <c r="M21791" s="61">
        <f>VLOOKUP(H21791,zdroj!C:F,4,0)</f>
        <v>0</v>
      </c>
      <c r="N21791" s="61" t="str">
        <f t="shared" si="680"/>
        <v>-</v>
      </c>
      <c r="P21791" s="73" t="str">
        <f t="shared" si="681"/>
        <v/>
      </c>
      <c r="Q21791" s="61" t="s">
        <v>86</v>
      </c>
    </row>
    <row r="21792" spans="8:17" x14ac:dyDescent="0.25">
      <c r="H21792" s="59">
        <v>92754</v>
      </c>
      <c r="I21792" s="59" t="s">
        <v>72</v>
      </c>
      <c r="J21792" s="59">
        <v>9175539</v>
      </c>
      <c r="K21792" s="59" t="s">
        <v>22227</v>
      </c>
      <c r="L21792" s="61" t="s">
        <v>81</v>
      </c>
      <c r="M21792" s="61">
        <f>VLOOKUP(H21792,zdroj!C:F,4,0)</f>
        <v>0</v>
      </c>
      <c r="N21792" s="61" t="str">
        <f t="shared" si="680"/>
        <v>-</v>
      </c>
      <c r="P21792" s="73" t="str">
        <f t="shared" si="681"/>
        <v/>
      </c>
      <c r="Q21792" s="61" t="s">
        <v>86</v>
      </c>
    </row>
    <row r="21793" spans="8:17" x14ac:dyDescent="0.25">
      <c r="H21793" s="59">
        <v>92754</v>
      </c>
      <c r="I21793" s="59" t="s">
        <v>72</v>
      </c>
      <c r="J21793" s="59">
        <v>9175547</v>
      </c>
      <c r="K21793" s="59" t="s">
        <v>22228</v>
      </c>
      <c r="L21793" s="61" t="s">
        <v>81</v>
      </c>
      <c r="M21793" s="61">
        <f>VLOOKUP(H21793,zdroj!C:F,4,0)</f>
        <v>0</v>
      </c>
      <c r="N21793" s="61" t="str">
        <f t="shared" si="680"/>
        <v>-</v>
      </c>
      <c r="P21793" s="73" t="str">
        <f t="shared" si="681"/>
        <v/>
      </c>
      <c r="Q21793" s="61" t="s">
        <v>86</v>
      </c>
    </row>
    <row r="21794" spans="8:17" x14ac:dyDescent="0.25">
      <c r="H21794" s="59">
        <v>92754</v>
      </c>
      <c r="I21794" s="59" t="s">
        <v>72</v>
      </c>
      <c r="J21794" s="59">
        <v>9175555</v>
      </c>
      <c r="K21794" s="59" t="s">
        <v>22229</v>
      </c>
      <c r="L21794" s="61" t="s">
        <v>81</v>
      </c>
      <c r="M21794" s="61">
        <f>VLOOKUP(H21794,zdroj!C:F,4,0)</f>
        <v>0</v>
      </c>
      <c r="N21794" s="61" t="str">
        <f t="shared" si="680"/>
        <v>-</v>
      </c>
      <c r="P21794" s="73" t="str">
        <f t="shared" si="681"/>
        <v/>
      </c>
      <c r="Q21794" s="61" t="s">
        <v>86</v>
      </c>
    </row>
    <row r="21795" spans="8:17" x14ac:dyDescent="0.25">
      <c r="H21795" s="59">
        <v>92754</v>
      </c>
      <c r="I21795" s="59" t="s">
        <v>72</v>
      </c>
      <c r="J21795" s="59">
        <v>9175563</v>
      </c>
      <c r="K21795" s="59" t="s">
        <v>22230</v>
      </c>
      <c r="L21795" s="61" t="s">
        <v>81</v>
      </c>
      <c r="M21795" s="61">
        <f>VLOOKUP(H21795,zdroj!C:F,4,0)</f>
        <v>0</v>
      </c>
      <c r="N21795" s="61" t="str">
        <f t="shared" si="680"/>
        <v>-</v>
      </c>
      <c r="P21795" s="73" t="str">
        <f t="shared" si="681"/>
        <v/>
      </c>
      <c r="Q21795" s="61" t="s">
        <v>86</v>
      </c>
    </row>
    <row r="21796" spans="8:17" x14ac:dyDescent="0.25">
      <c r="H21796" s="59">
        <v>92754</v>
      </c>
      <c r="I21796" s="59" t="s">
        <v>72</v>
      </c>
      <c r="J21796" s="59">
        <v>9175571</v>
      </c>
      <c r="K21796" s="59" t="s">
        <v>22231</v>
      </c>
      <c r="L21796" s="61" t="s">
        <v>81</v>
      </c>
      <c r="M21796" s="61">
        <f>VLOOKUP(H21796,zdroj!C:F,4,0)</f>
        <v>0</v>
      </c>
      <c r="N21796" s="61" t="str">
        <f t="shared" si="680"/>
        <v>-</v>
      </c>
      <c r="P21796" s="73" t="str">
        <f t="shared" si="681"/>
        <v/>
      </c>
      <c r="Q21796" s="61" t="s">
        <v>86</v>
      </c>
    </row>
    <row r="21797" spans="8:17" x14ac:dyDescent="0.25">
      <c r="H21797" s="59">
        <v>92754</v>
      </c>
      <c r="I21797" s="59" t="s">
        <v>72</v>
      </c>
      <c r="J21797" s="59">
        <v>9175580</v>
      </c>
      <c r="K21797" s="59" t="s">
        <v>22232</v>
      </c>
      <c r="L21797" s="61" t="s">
        <v>81</v>
      </c>
      <c r="M21797" s="61">
        <f>VLOOKUP(H21797,zdroj!C:F,4,0)</f>
        <v>0</v>
      </c>
      <c r="N21797" s="61" t="str">
        <f t="shared" si="680"/>
        <v>-</v>
      </c>
      <c r="P21797" s="73" t="str">
        <f t="shared" si="681"/>
        <v/>
      </c>
      <c r="Q21797" s="61" t="s">
        <v>86</v>
      </c>
    </row>
    <row r="21798" spans="8:17" x14ac:dyDescent="0.25">
      <c r="H21798" s="59">
        <v>92754</v>
      </c>
      <c r="I21798" s="59" t="s">
        <v>72</v>
      </c>
      <c r="J21798" s="59">
        <v>9175598</v>
      </c>
      <c r="K21798" s="59" t="s">
        <v>22233</v>
      </c>
      <c r="L21798" s="61" t="s">
        <v>81</v>
      </c>
      <c r="M21798" s="61">
        <f>VLOOKUP(H21798,zdroj!C:F,4,0)</f>
        <v>0</v>
      </c>
      <c r="N21798" s="61" t="str">
        <f t="shared" si="680"/>
        <v>-</v>
      </c>
      <c r="P21798" s="73" t="str">
        <f t="shared" si="681"/>
        <v/>
      </c>
      <c r="Q21798" s="61" t="s">
        <v>86</v>
      </c>
    </row>
    <row r="21799" spans="8:17" x14ac:dyDescent="0.25">
      <c r="H21799" s="59">
        <v>92754</v>
      </c>
      <c r="I21799" s="59" t="s">
        <v>72</v>
      </c>
      <c r="J21799" s="59">
        <v>9175601</v>
      </c>
      <c r="K21799" s="59" t="s">
        <v>22234</v>
      </c>
      <c r="L21799" s="61" t="s">
        <v>81</v>
      </c>
      <c r="M21799" s="61">
        <f>VLOOKUP(H21799,zdroj!C:F,4,0)</f>
        <v>0</v>
      </c>
      <c r="N21799" s="61" t="str">
        <f t="shared" si="680"/>
        <v>-</v>
      </c>
      <c r="P21799" s="73" t="str">
        <f t="shared" si="681"/>
        <v/>
      </c>
      <c r="Q21799" s="61" t="s">
        <v>86</v>
      </c>
    </row>
    <row r="21800" spans="8:17" x14ac:dyDescent="0.25">
      <c r="H21800" s="59">
        <v>92754</v>
      </c>
      <c r="I21800" s="59" t="s">
        <v>72</v>
      </c>
      <c r="J21800" s="59">
        <v>9175610</v>
      </c>
      <c r="K21800" s="59" t="s">
        <v>22235</v>
      </c>
      <c r="L21800" s="61" t="s">
        <v>81</v>
      </c>
      <c r="M21800" s="61">
        <f>VLOOKUP(H21800,zdroj!C:F,4,0)</f>
        <v>0</v>
      </c>
      <c r="N21800" s="61" t="str">
        <f t="shared" si="680"/>
        <v>-</v>
      </c>
      <c r="P21800" s="73" t="str">
        <f t="shared" si="681"/>
        <v/>
      </c>
      <c r="Q21800" s="61" t="s">
        <v>86</v>
      </c>
    </row>
    <row r="21801" spans="8:17" x14ac:dyDescent="0.25">
      <c r="H21801" s="59">
        <v>92754</v>
      </c>
      <c r="I21801" s="59" t="s">
        <v>72</v>
      </c>
      <c r="J21801" s="59">
        <v>9175628</v>
      </c>
      <c r="K21801" s="59" t="s">
        <v>22236</v>
      </c>
      <c r="L21801" s="61" t="s">
        <v>81</v>
      </c>
      <c r="M21801" s="61">
        <f>VLOOKUP(H21801,zdroj!C:F,4,0)</f>
        <v>0</v>
      </c>
      <c r="N21801" s="61" t="str">
        <f t="shared" si="680"/>
        <v>-</v>
      </c>
      <c r="P21801" s="73" t="str">
        <f t="shared" si="681"/>
        <v/>
      </c>
      <c r="Q21801" s="61" t="s">
        <v>86</v>
      </c>
    </row>
    <row r="21802" spans="8:17" x14ac:dyDescent="0.25">
      <c r="H21802" s="59">
        <v>92754</v>
      </c>
      <c r="I21802" s="59" t="s">
        <v>72</v>
      </c>
      <c r="J21802" s="59">
        <v>9175636</v>
      </c>
      <c r="K21802" s="59" t="s">
        <v>22237</v>
      </c>
      <c r="L21802" s="61" t="s">
        <v>81</v>
      </c>
      <c r="M21802" s="61">
        <f>VLOOKUP(H21802,zdroj!C:F,4,0)</f>
        <v>0</v>
      </c>
      <c r="N21802" s="61" t="str">
        <f t="shared" si="680"/>
        <v>-</v>
      </c>
      <c r="P21802" s="73" t="str">
        <f t="shared" si="681"/>
        <v/>
      </c>
      <c r="Q21802" s="61" t="s">
        <v>86</v>
      </c>
    </row>
    <row r="21803" spans="8:17" x14ac:dyDescent="0.25">
      <c r="H21803" s="59">
        <v>92754</v>
      </c>
      <c r="I21803" s="59" t="s">
        <v>72</v>
      </c>
      <c r="J21803" s="59">
        <v>9175644</v>
      </c>
      <c r="K21803" s="59" t="s">
        <v>22238</v>
      </c>
      <c r="L21803" s="61" t="s">
        <v>81</v>
      </c>
      <c r="M21803" s="61">
        <f>VLOOKUP(H21803,zdroj!C:F,4,0)</f>
        <v>0</v>
      </c>
      <c r="N21803" s="61" t="str">
        <f t="shared" si="680"/>
        <v>-</v>
      </c>
      <c r="P21803" s="73" t="str">
        <f t="shared" si="681"/>
        <v/>
      </c>
      <c r="Q21803" s="61" t="s">
        <v>86</v>
      </c>
    </row>
    <row r="21804" spans="8:17" x14ac:dyDescent="0.25">
      <c r="H21804" s="59">
        <v>92754</v>
      </c>
      <c r="I21804" s="59" t="s">
        <v>72</v>
      </c>
      <c r="J21804" s="59">
        <v>9175652</v>
      </c>
      <c r="K21804" s="59" t="s">
        <v>22239</v>
      </c>
      <c r="L21804" s="61" t="s">
        <v>81</v>
      </c>
      <c r="M21804" s="61">
        <f>VLOOKUP(H21804,zdroj!C:F,4,0)</f>
        <v>0</v>
      </c>
      <c r="N21804" s="61" t="str">
        <f t="shared" si="680"/>
        <v>-</v>
      </c>
      <c r="P21804" s="73" t="str">
        <f t="shared" si="681"/>
        <v/>
      </c>
      <c r="Q21804" s="61" t="s">
        <v>86</v>
      </c>
    </row>
    <row r="21805" spans="8:17" x14ac:dyDescent="0.25">
      <c r="H21805" s="59">
        <v>92754</v>
      </c>
      <c r="I21805" s="59" t="s">
        <v>72</v>
      </c>
      <c r="J21805" s="59">
        <v>9175661</v>
      </c>
      <c r="K21805" s="59" t="s">
        <v>22240</v>
      </c>
      <c r="L21805" s="61" t="s">
        <v>81</v>
      </c>
      <c r="M21805" s="61">
        <f>VLOOKUP(H21805,zdroj!C:F,4,0)</f>
        <v>0</v>
      </c>
      <c r="N21805" s="61" t="str">
        <f t="shared" si="680"/>
        <v>-</v>
      </c>
      <c r="P21805" s="73" t="str">
        <f t="shared" si="681"/>
        <v/>
      </c>
      <c r="Q21805" s="61" t="s">
        <v>86</v>
      </c>
    </row>
    <row r="21806" spans="8:17" x14ac:dyDescent="0.25">
      <c r="H21806" s="59">
        <v>92754</v>
      </c>
      <c r="I21806" s="59" t="s">
        <v>72</v>
      </c>
      <c r="J21806" s="59">
        <v>9175679</v>
      </c>
      <c r="K21806" s="59" t="s">
        <v>22241</v>
      </c>
      <c r="L21806" s="61" t="s">
        <v>81</v>
      </c>
      <c r="M21806" s="61">
        <f>VLOOKUP(H21806,zdroj!C:F,4,0)</f>
        <v>0</v>
      </c>
      <c r="N21806" s="61" t="str">
        <f t="shared" si="680"/>
        <v>-</v>
      </c>
      <c r="P21806" s="73" t="str">
        <f t="shared" si="681"/>
        <v/>
      </c>
      <c r="Q21806" s="61" t="s">
        <v>86</v>
      </c>
    </row>
    <row r="21807" spans="8:17" x14ac:dyDescent="0.25">
      <c r="H21807" s="59">
        <v>92754</v>
      </c>
      <c r="I21807" s="59" t="s">
        <v>72</v>
      </c>
      <c r="J21807" s="59">
        <v>9175687</v>
      </c>
      <c r="K21807" s="59" t="s">
        <v>22242</v>
      </c>
      <c r="L21807" s="61" t="s">
        <v>81</v>
      </c>
      <c r="M21807" s="61">
        <f>VLOOKUP(H21807,zdroj!C:F,4,0)</f>
        <v>0</v>
      </c>
      <c r="N21807" s="61" t="str">
        <f t="shared" si="680"/>
        <v>-</v>
      </c>
      <c r="P21807" s="73" t="str">
        <f t="shared" si="681"/>
        <v/>
      </c>
      <c r="Q21807" s="61" t="s">
        <v>86</v>
      </c>
    </row>
    <row r="21808" spans="8:17" x14ac:dyDescent="0.25">
      <c r="H21808" s="59">
        <v>92754</v>
      </c>
      <c r="I21808" s="59" t="s">
        <v>72</v>
      </c>
      <c r="J21808" s="59">
        <v>9175695</v>
      </c>
      <c r="K21808" s="59" t="s">
        <v>22243</v>
      </c>
      <c r="L21808" s="61" t="s">
        <v>81</v>
      </c>
      <c r="M21808" s="61">
        <f>VLOOKUP(H21808,zdroj!C:F,4,0)</f>
        <v>0</v>
      </c>
      <c r="N21808" s="61" t="str">
        <f t="shared" si="680"/>
        <v>-</v>
      </c>
      <c r="P21808" s="73" t="str">
        <f t="shared" si="681"/>
        <v/>
      </c>
      <c r="Q21808" s="61" t="s">
        <v>86</v>
      </c>
    </row>
    <row r="21809" spans="8:17" x14ac:dyDescent="0.25">
      <c r="H21809" s="59">
        <v>92754</v>
      </c>
      <c r="I21809" s="59" t="s">
        <v>72</v>
      </c>
      <c r="J21809" s="59">
        <v>9175709</v>
      </c>
      <c r="K21809" s="59" t="s">
        <v>22244</v>
      </c>
      <c r="L21809" s="61" t="s">
        <v>81</v>
      </c>
      <c r="M21809" s="61">
        <f>VLOOKUP(H21809,zdroj!C:F,4,0)</f>
        <v>0</v>
      </c>
      <c r="N21809" s="61" t="str">
        <f t="shared" si="680"/>
        <v>-</v>
      </c>
      <c r="P21809" s="73" t="str">
        <f t="shared" si="681"/>
        <v/>
      </c>
      <c r="Q21809" s="61" t="s">
        <v>86</v>
      </c>
    </row>
    <row r="21810" spans="8:17" x14ac:dyDescent="0.25">
      <c r="H21810" s="59">
        <v>92754</v>
      </c>
      <c r="I21810" s="59" t="s">
        <v>72</v>
      </c>
      <c r="J21810" s="59">
        <v>9175717</v>
      </c>
      <c r="K21810" s="59" t="s">
        <v>22245</v>
      </c>
      <c r="L21810" s="61" t="s">
        <v>81</v>
      </c>
      <c r="M21810" s="61">
        <f>VLOOKUP(H21810,zdroj!C:F,4,0)</f>
        <v>0</v>
      </c>
      <c r="N21810" s="61" t="str">
        <f t="shared" si="680"/>
        <v>-</v>
      </c>
      <c r="P21810" s="73" t="str">
        <f t="shared" si="681"/>
        <v/>
      </c>
      <c r="Q21810" s="61" t="s">
        <v>86</v>
      </c>
    </row>
    <row r="21811" spans="8:17" x14ac:dyDescent="0.25">
      <c r="H21811" s="59">
        <v>92754</v>
      </c>
      <c r="I21811" s="59" t="s">
        <v>72</v>
      </c>
      <c r="J21811" s="59">
        <v>9175725</v>
      </c>
      <c r="K21811" s="59" t="s">
        <v>22246</v>
      </c>
      <c r="L21811" s="61" t="s">
        <v>81</v>
      </c>
      <c r="M21811" s="61">
        <f>VLOOKUP(H21811,zdroj!C:F,4,0)</f>
        <v>0</v>
      </c>
      <c r="N21811" s="61" t="str">
        <f t="shared" si="680"/>
        <v>-</v>
      </c>
      <c r="P21811" s="73" t="str">
        <f t="shared" si="681"/>
        <v/>
      </c>
      <c r="Q21811" s="61" t="s">
        <v>86</v>
      </c>
    </row>
    <row r="21812" spans="8:17" x14ac:dyDescent="0.25">
      <c r="H21812" s="59">
        <v>92754</v>
      </c>
      <c r="I21812" s="59" t="s">
        <v>72</v>
      </c>
      <c r="J21812" s="59">
        <v>9175733</v>
      </c>
      <c r="K21812" s="59" t="s">
        <v>22247</v>
      </c>
      <c r="L21812" s="61" t="s">
        <v>81</v>
      </c>
      <c r="M21812" s="61">
        <f>VLOOKUP(H21812,zdroj!C:F,4,0)</f>
        <v>0</v>
      </c>
      <c r="N21812" s="61" t="str">
        <f t="shared" si="680"/>
        <v>-</v>
      </c>
      <c r="P21812" s="73" t="str">
        <f t="shared" si="681"/>
        <v/>
      </c>
      <c r="Q21812" s="61" t="s">
        <v>86</v>
      </c>
    </row>
    <row r="21813" spans="8:17" x14ac:dyDescent="0.25">
      <c r="H21813" s="59">
        <v>92754</v>
      </c>
      <c r="I21813" s="59" t="s">
        <v>72</v>
      </c>
      <c r="J21813" s="59">
        <v>9175741</v>
      </c>
      <c r="K21813" s="59" t="s">
        <v>22248</v>
      </c>
      <c r="L21813" s="61" t="s">
        <v>81</v>
      </c>
      <c r="M21813" s="61">
        <f>VLOOKUP(H21813,zdroj!C:F,4,0)</f>
        <v>0</v>
      </c>
      <c r="N21813" s="61" t="str">
        <f t="shared" si="680"/>
        <v>-</v>
      </c>
      <c r="P21813" s="73" t="str">
        <f t="shared" si="681"/>
        <v/>
      </c>
      <c r="Q21813" s="61" t="s">
        <v>86</v>
      </c>
    </row>
    <row r="21814" spans="8:17" x14ac:dyDescent="0.25">
      <c r="H21814" s="59">
        <v>92754</v>
      </c>
      <c r="I21814" s="59" t="s">
        <v>72</v>
      </c>
      <c r="J21814" s="59">
        <v>9175750</v>
      </c>
      <c r="K21814" s="59" t="s">
        <v>22249</v>
      </c>
      <c r="L21814" s="61" t="s">
        <v>81</v>
      </c>
      <c r="M21814" s="61">
        <f>VLOOKUP(H21814,zdroj!C:F,4,0)</f>
        <v>0</v>
      </c>
      <c r="N21814" s="61" t="str">
        <f t="shared" si="680"/>
        <v>-</v>
      </c>
      <c r="P21814" s="73" t="str">
        <f t="shared" si="681"/>
        <v/>
      </c>
      <c r="Q21814" s="61" t="s">
        <v>86</v>
      </c>
    </row>
    <row r="21815" spans="8:17" x14ac:dyDescent="0.25">
      <c r="H21815" s="59">
        <v>92754</v>
      </c>
      <c r="I21815" s="59" t="s">
        <v>72</v>
      </c>
      <c r="J21815" s="59">
        <v>9175768</v>
      </c>
      <c r="K21815" s="59" t="s">
        <v>22250</v>
      </c>
      <c r="L21815" s="61" t="s">
        <v>81</v>
      </c>
      <c r="M21815" s="61">
        <f>VLOOKUP(H21815,zdroj!C:F,4,0)</f>
        <v>0</v>
      </c>
      <c r="N21815" s="61" t="str">
        <f t="shared" si="680"/>
        <v>-</v>
      </c>
      <c r="P21815" s="73" t="str">
        <f t="shared" si="681"/>
        <v/>
      </c>
      <c r="Q21815" s="61" t="s">
        <v>86</v>
      </c>
    </row>
    <row r="21816" spans="8:17" x14ac:dyDescent="0.25">
      <c r="H21816" s="59">
        <v>92754</v>
      </c>
      <c r="I21816" s="59" t="s">
        <v>72</v>
      </c>
      <c r="J21816" s="59">
        <v>9175776</v>
      </c>
      <c r="K21816" s="59" t="s">
        <v>22251</v>
      </c>
      <c r="L21816" s="61" t="s">
        <v>81</v>
      </c>
      <c r="M21816" s="61">
        <f>VLOOKUP(H21816,zdroj!C:F,4,0)</f>
        <v>0</v>
      </c>
      <c r="N21816" s="61" t="str">
        <f t="shared" si="680"/>
        <v>-</v>
      </c>
      <c r="P21816" s="73" t="str">
        <f t="shared" si="681"/>
        <v/>
      </c>
      <c r="Q21816" s="61" t="s">
        <v>86</v>
      </c>
    </row>
    <row r="21817" spans="8:17" x14ac:dyDescent="0.25">
      <c r="H21817" s="59">
        <v>92754</v>
      </c>
      <c r="I21817" s="59" t="s">
        <v>72</v>
      </c>
      <c r="J21817" s="59">
        <v>9175784</v>
      </c>
      <c r="K21817" s="59" t="s">
        <v>22252</v>
      </c>
      <c r="L21817" s="61" t="s">
        <v>81</v>
      </c>
      <c r="M21817" s="61">
        <f>VLOOKUP(H21817,zdroj!C:F,4,0)</f>
        <v>0</v>
      </c>
      <c r="N21817" s="61" t="str">
        <f t="shared" si="680"/>
        <v>-</v>
      </c>
      <c r="P21817" s="73" t="str">
        <f t="shared" si="681"/>
        <v/>
      </c>
      <c r="Q21817" s="61" t="s">
        <v>86</v>
      </c>
    </row>
    <row r="21818" spans="8:17" x14ac:dyDescent="0.25">
      <c r="H21818" s="59">
        <v>92754</v>
      </c>
      <c r="I21818" s="59" t="s">
        <v>72</v>
      </c>
      <c r="J21818" s="59">
        <v>9175792</v>
      </c>
      <c r="K21818" s="59" t="s">
        <v>22253</v>
      </c>
      <c r="L21818" s="61" t="s">
        <v>81</v>
      </c>
      <c r="M21818" s="61">
        <f>VLOOKUP(H21818,zdroj!C:F,4,0)</f>
        <v>0</v>
      </c>
      <c r="N21818" s="61" t="str">
        <f t="shared" si="680"/>
        <v>-</v>
      </c>
      <c r="P21818" s="73" t="str">
        <f t="shared" si="681"/>
        <v/>
      </c>
      <c r="Q21818" s="61" t="s">
        <v>86</v>
      </c>
    </row>
    <row r="21819" spans="8:17" x14ac:dyDescent="0.25">
      <c r="H21819" s="59">
        <v>92754</v>
      </c>
      <c r="I21819" s="59" t="s">
        <v>72</v>
      </c>
      <c r="J21819" s="59">
        <v>9175806</v>
      </c>
      <c r="K21819" s="59" t="s">
        <v>22254</v>
      </c>
      <c r="L21819" s="61" t="s">
        <v>81</v>
      </c>
      <c r="M21819" s="61">
        <f>VLOOKUP(H21819,zdroj!C:F,4,0)</f>
        <v>0</v>
      </c>
      <c r="N21819" s="61" t="str">
        <f t="shared" si="680"/>
        <v>-</v>
      </c>
      <c r="P21819" s="73" t="str">
        <f t="shared" si="681"/>
        <v/>
      </c>
      <c r="Q21819" s="61" t="s">
        <v>86</v>
      </c>
    </row>
    <row r="21820" spans="8:17" x14ac:dyDescent="0.25">
      <c r="H21820" s="59">
        <v>92754</v>
      </c>
      <c r="I21820" s="59" t="s">
        <v>72</v>
      </c>
      <c r="J21820" s="59">
        <v>9175814</v>
      </c>
      <c r="K21820" s="59" t="s">
        <v>22255</v>
      </c>
      <c r="L21820" s="61" t="s">
        <v>81</v>
      </c>
      <c r="M21820" s="61">
        <f>VLOOKUP(H21820,zdroj!C:F,4,0)</f>
        <v>0</v>
      </c>
      <c r="N21820" s="61" t="str">
        <f t="shared" si="680"/>
        <v>-</v>
      </c>
      <c r="P21820" s="73" t="str">
        <f t="shared" si="681"/>
        <v/>
      </c>
      <c r="Q21820" s="61" t="s">
        <v>86</v>
      </c>
    </row>
    <row r="21821" spans="8:17" x14ac:dyDescent="0.25">
      <c r="H21821" s="59">
        <v>92754</v>
      </c>
      <c r="I21821" s="59" t="s">
        <v>72</v>
      </c>
      <c r="J21821" s="59">
        <v>9175822</v>
      </c>
      <c r="K21821" s="59" t="s">
        <v>22256</v>
      </c>
      <c r="L21821" s="61" t="s">
        <v>81</v>
      </c>
      <c r="M21821" s="61">
        <f>VLOOKUP(H21821,zdroj!C:F,4,0)</f>
        <v>0</v>
      </c>
      <c r="N21821" s="61" t="str">
        <f t="shared" si="680"/>
        <v>-</v>
      </c>
      <c r="P21821" s="73" t="str">
        <f t="shared" si="681"/>
        <v/>
      </c>
      <c r="Q21821" s="61" t="s">
        <v>86</v>
      </c>
    </row>
    <row r="21822" spans="8:17" x14ac:dyDescent="0.25">
      <c r="H21822" s="59">
        <v>92754</v>
      </c>
      <c r="I21822" s="59" t="s">
        <v>72</v>
      </c>
      <c r="J21822" s="59">
        <v>9175831</v>
      </c>
      <c r="K21822" s="59" t="s">
        <v>22257</v>
      </c>
      <c r="L21822" s="61" t="s">
        <v>81</v>
      </c>
      <c r="M21822" s="61">
        <f>VLOOKUP(H21822,zdroj!C:F,4,0)</f>
        <v>0</v>
      </c>
      <c r="N21822" s="61" t="str">
        <f t="shared" si="680"/>
        <v>-</v>
      </c>
      <c r="P21822" s="73" t="str">
        <f t="shared" si="681"/>
        <v/>
      </c>
      <c r="Q21822" s="61" t="s">
        <v>86</v>
      </c>
    </row>
    <row r="21823" spans="8:17" x14ac:dyDescent="0.25">
      <c r="H21823" s="59">
        <v>92754</v>
      </c>
      <c r="I21823" s="59" t="s">
        <v>72</v>
      </c>
      <c r="J21823" s="59">
        <v>9175849</v>
      </c>
      <c r="K21823" s="59" t="s">
        <v>22258</v>
      </c>
      <c r="L21823" s="61" t="s">
        <v>81</v>
      </c>
      <c r="M21823" s="61">
        <f>VLOOKUP(H21823,zdroj!C:F,4,0)</f>
        <v>0</v>
      </c>
      <c r="N21823" s="61" t="str">
        <f t="shared" si="680"/>
        <v>-</v>
      </c>
      <c r="P21823" s="73" t="str">
        <f t="shared" si="681"/>
        <v/>
      </c>
      <c r="Q21823" s="61" t="s">
        <v>86</v>
      </c>
    </row>
    <row r="21824" spans="8:17" x14ac:dyDescent="0.25">
      <c r="H21824" s="59">
        <v>92754</v>
      </c>
      <c r="I21824" s="59" t="s">
        <v>72</v>
      </c>
      <c r="J21824" s="59">
        <v>9175857</v>
      </c>
      <c r="K21824" s="59" t="s">
        <v>22259</v>
      </c>
      <c r="L21824" s="61" t="s">
        <v>81</v>
      </c>
      <c r="M21824" s="61">
        <f>VLOOKUP(H21824,zdroj!C:F,4,0)</f>
        <v>0</v>
      </c>
      <c r="N21824" s="61" t="str">
        <f t="shared" si="680"/>
        <v>-</v>
      </c>
      <c r="P21824" s="73" t="str">
        <f t="shared" si="681"/>
        <v/>
      </c>
      <c r="Q21824" s="61" t="s">
        <v>86</v>
      </c>
    </row>
    <row r="21825" spans="8:17" x14ac:dyDescent="0.25">
      <c r="H21825" s="59">
        <v>92754</v>
      </c>
      <c r="I21825" s="59" t="s">
        <v>72</v>
      </c>
      <c r="J21825" s="59">
        <v>9175865</v>
      </c>
      <c r="K21825" s="59" t="s">
        <v>22260</v>
      </c>
      <c r="L21825" s="61" t="s">
        <v>81</v>
      </c>
      <c r="M21825" s="61">
        <f>VLOOKUP(H21825,zdroj!C:F,4,0)</f>
        <v>0</v>
      </c>
      <c r="N21825" s="61" t="str">
        <f t="shared" si="680"/>
        <v>-</v>
      </c>
      <c r="P21825" s="73" t="str">
        <f t="shared" si="681"/>
        <v/>
      </c>
      <c r="Q21825" s="61" t="s">
        <v>86</v>
      </c>
    </row>
    <row r="21826" spans="8:17" x14ac:dyDescent="0.25">
      <c r="H21826" s="59">
        <v>92754</v>
      </c>
      <c r="I21826" s="59" t="s">
        <v>72</v>
      </c>
      <c r="J21826" s="59">
        <v>9175873</v>
      </c>
      <c r="K21826" s="59" t="s">
        <v>22261</v>
      </c>
      <c r="L21826" s="61" t="s">
        <v>81</v>
      </c>
      <c r="M21826" s="61">
        <f>VLOOKUP(H21826,zdroj!C:F,4,0)</f>
        <v>0</v>
      </c>
      <c r="N21826" s="61" t="str">
        <f t="shared" si="680"/>
        <v>-</v>
      </c>
      <c r="P21826" s="73" t="str">
        <f t="shared" si="681"/>
        <v/>
      </c>
      <c r="Q21826" s="61" t="s">
        <v>86</v>
      </c>
    </row>
    <row r="21827" spans="8:17" x14ac:dyDescent="0.25">
      <c r="H21827" s="59">
        <v>92754</v>
      </c>
      <c r="I21827" s="59" t="s">
        <v>72</v>
      </c>
      <c r="J21827" s="59">
        <v>9175881</v>
      </c>
      <c r="K21827" s="59" t="s">
        <v>22262</v>
      </c>
      <c r="L21827" s="61" t="s">
        <v>81</v>
      </c>
      <c r="M21827" s="61">
        <f>VLOOKUP(H21827,zdroj!C:F,4,0)</f>
        <v>0</v>
      </c>
      <c r="N21827" s="61" t="str">
        <f t="shared" si="680"/>
        <v>-</v>
      </c>
      <c r="P21827" s="73" t="str">
        <f t="shared" si="681"/>
        <v/>
      </c>
      <c r="Q21827" s="61" t="s">
        <v>86</v>
      </c>
    </row>
    <row r="21828" spans="8:17" x14ac:dyDescent="0.25">
      <c r="H21828" s="59">
        <v>92754</v>
      </c>
      <c r="I21828" s="59" t="s">
        <v>72</v>
      </c>
      <c r="J21828" s="59">
        <v>9175890</v>
      </c>
      <c r="K21828" s="59" t="s">
        <v>22263</v>
      </c>
      <c r="L21828" s="61" t="s">
        <v>81</v>
      </c>
      <c r="M21828" s="61">
        <f>VLOOKUP(H21828,zdroj!C:F,4,0)</f>
        <v>0</v>
      </c>
      <c r="N21828" s="61" t="str">
        <f t="shared" si="680"/>
        <v>-</v>
      </c>
      <c r="P21828" s="73" t="str">
        <f t="shared" si="681"/>
        <v/>
      </c>
      <c r="Q21828" s="61" t="s">
        <v>86</v>
      </c>
    </row>
    <row r="21829" spans="8:17" x14ac:dyDescent="0.25">
      <c r="H21829" s="59">
        <v>92754</v>
      </c>
      <c r="I21829" s="59" t="s">
        <v>72</v>
      </c>
      <c r="J21829" s="59">
        <v>9175903</v>
      </c>
      <c r="K21829" s="59" t="s">
        <v>22264</v>
      </c>
      <c r="L21829" s="61" t="s">
        <v>81</v>
      </c>
      <c r="M21829" s="61">
        <f>VLOOKUP(H21829,zdroj!C:F,4,0)</f>
        <v>0</v>
      </c>
      <c r="N21829" s="61" t="str">
        <f t="shared" si="680"/>
        <v>-</v>
      </c>
      <c r="P21829" s="73" t="str">
        <f t="shared" si="681"/>
        <v/>
      </c>
      <c r="Q21829" s="61" t="s">
        <v>86</v>
      </c>
    </row>
    <row r="21830" spans="8:17" x14ac:dyDescent="0.25">
      <c r="H21830" s="59">
        <v>92754</v>
      </c>
      <c r="I21830" s="59" t="s">
        <v>72</v>
      </c>
      <c r="J21830" s="59">
        <v>9175911</v>
      </c>
      <c r="K21830" s="59" t="s">
        <v>22265</v>
      </c>
      <c r="L21830" s="61" t="s">
        <v>81</v>
      </c>
      <c r="M21830" s="61">
        <f>VLOOKUP(H21830,zdroj!C:F,4,0)</f>
        <v>0</v>
      </c>
      <c r="N21830" s="61" t="str">
        <f t="shared" si="680"/>
        <v>-</v>
      </c>
      <c r="P21830" s="73" t="str">
        <f t="shared" si="681"/>
        <v/>
      </c>
      <c r="Q21830" s="61" t="s">
        <v>86</v>
      </c>
    </row>
    <row r="21831" spans="8:17" x14ac:dyDescent="0.25">
      <c r="H21831" s="59">
        <v>92754</v>
      </c>
      <c r="I21831" s="59" t="s">
        <v>72</v>
      </c>
      <c r="J21831" s="59">
        <v>9175920</v>
      </c>
      <c r="K21831" s="59" t="s">
        <v>22266</v>
      </c>
      <c r="L21831" s="61" t="s">
        <v>81</v>
      </c>
      <c r="M21831" s="61">
        <f>VLOOKUP(H21831,zdroj!C:F,4,0)</f>
        <v>0</v>
      </c>
      <c r="N21831" s="61" t="str">
        <f t="shared" ref="N21831:N21894" si="682">IF(M21831="A",IF(L21831="katA","katB",L21831),L21831)</f>
        <v>-</v>
      </c>
      <c r="P21831" s="73" t="str">
        <f t="shared" ref="P21831:P21894" si="683">IF(O21831="A",1,"")</f>
        <v/>
      </c>
      <c r="Q21831" s="61" t="s">
        <v>86</v>
      </c>
    </row>
    <row r="21832" spans="8:17" x14ac:dyDescent="0.25">
      <c r="H21832" s="59">
        <v>92754</v>
      </c>
      <c r="I21832" s="59" t="s">
        <v>72</v>
      </c>
      <c r="J21832" s="59">
        <v>9175938</v>
      </c>
      <c r="K21832" s="59" t="s">
        <v>22267</v>
      </c>
      <c r="L21832" s="61" t="s">
        <v>81</v>
      </c>
      <c r="M21832" s="61">
        <f>VLOOKUP(H21832,zdroj!C:F,4,0)</f>
        <v>0</v>
      </c>
      <c r="N21832" s="61" t="str">
        <f t="shared" si="682"/>
        <v>-</v>
      </c>
      <c r="P21832" s="73" t="str">
        <f t="shared" si="683"/>
        <v/>
      </c>
      <c r="Q21832" s="61" t="s">
        <v>86</v>
      </c>
    </row>
    <row r="21833" spans="8:17" x14ac:dyDescent="0.25">
      <c r="H21833" s="59">
        <v>92754</v>
      </c>
      <c r="I21833" s="59" t="s">
        <v>72</v>
      </c>
      <c r="J21833" s="59">
        <v>9175946</v>
      </c>
      <c r="K21833" s="59" t="s">
        <v>22268</v>
      </c>
      <c r="L21833" s="61" t="s">
        <v>81</v>
      </c>
      <c r="M21833" s="61">
        <f>VLOOKUP(H21833,zdroj!C:F,4,0)</f>
        <v>0</v>
      </c>
      <c r="N21833" s="61" t="str">
        <f t="shared" si="682"/>
        <v>-</v>
      </c>
      <c r="P21833" s="73" t="str">
        <f t="shared" si="683"/>
        <v/>
      </c>
      <c r="Q21833" s="61" t="s">
        <v>86</v>
      </c>
    </row>
    <row r="21834" spans="8:17" x14ac:dyDescent="0.25">
      <c r="H21834" s="59">
        <v>92754</v>
      </c>
      <c r="I21834" s="59" t="s">
        <v>72</v>
      </c>
      <c r="J21834" s="59">
        <v>9175954</v>
      </c>
      <c r="K21834" s="59" t="s">
        <v>22269</v>
      </c>
      <c r="L21834" s="61" t="s">
        <v>81</v>
      </c>
      <c r="M21834" s="61">
        <f>VLOOKUP(H21834,zdroj!C:F,4,0)</f>
        <v>0</v>
      </c>
      <c r="N21834" s="61" t="str">
        <f t="shared" si="682"/>
        <v>-</v>
      </c>
      <c r="P21834" s="73" t="str">
        <f t="shared" si="683"/>
        <v/>
      </c>
      <c r="Q21834" s="61" t="s">
        <v>86</v>
      </c>
    </row>
    <row r="21835" spans="8:17" x14ac:dyDescent="0.25">
      <c r="H21835" s="59">
        <v>92754</v>
      </c>
      <c r="I21835" s="59" t="s">
        <v>72</v>
      </c>
      <c r="J21835" s="59">
        <v>9175962</v>
      </c>
      <c r="K21835" s="59" t="s">
        <v>22270</v>
      </c>
      <c r="L21835" s="61" t="s">
        <v>81</v>
      </c>
      <c r="M21835" s="61">
        <f>VLOOKUP(H21835,zdroj!C:F,4,0)</f>
        <v>0</v>
      </c>
      <c r="N21835" s="61" t="str">
        <f t="shared" si="682"/>
        <v>-</v>
      </c>
      <c r="P21835" s="73" t="str">
        <f t="shared" si="683"/>
        <v/>
      </c>
      <c r="Q21835" s="61" t="s">
        <v>86</v>
      </c>
    </row>
    <row r="21836" spans="8:17" x14ac:dyDescent="0.25">
      <c r="H21836" s="59">
        <v>92754</v>
      </c>
      <c r="I21836" s="59" t="s">
        <v>72</v>
      </c>
      <c r="J21836" s="59">
        <v>9175971</v>
      </c>
      <c r="K21836" s="59" t="s">
        <v>22271</v>
      </c>
      <c r="L21836" s="61" t="s">
        <v>81</v>
      </c>
      <c r="M21836" s="61">
        <f>VLOOKUP(H21836,zdroj!C:F,4,0)</f>
        <v>0</v>
      </c>
      <c r="N21836" s="61" t="str">
        <f t="shared" si="682"/>
        <v>-</v>
      </c>
      <c r="P21836" s="73" t="str">
        <f t="shared" si="683"/>
        <v/>
      </c>
      <c r="Q21836" s="61" t="s">
        <v>86</v>
      </c>
    </row>
    <row r="21837" spans="8:17" x14ac:dyDescent="0.25">
      <c r="H21837" s="59">
        <v>92754</v>
      </c>
      <c r="I21837" s="59" t="s">
        <v>72</v>
      </c>
      <c r="J21837" s="59">
        <v>9175989</v>
      </c>
      <c r="K21837" s="59" t="s">
        <v>22272</v>
      </c>
      <c r="L21837" s="61" t="s">
        <v>81</v>
      </c>
      <c r="M21837" s="61">
        <f>VLOOKUP(H21837,zdroj!C:F,4,0)</f>
        <v>0</v>
      </c>
      <c r="N21837" s="61" t="str">
        <f t="shared" si="682"/>
        <v>-</v>
      </c>
      <c r="P21837" s="73" t="str">
        <f t="shared" si="683"/>
        <v/>
      </c>
      <c r="Q21837" s="61" t="s">
        <v>86</v>
      </c>
    </row>
    <row r="21838" spans="8:17" x14ac:dyDescent="0.25">
      <c r="H21838" s="59">
        <v>92754</v>
      </c>
      <c r="I21838" s="59" t="s">
        <v>72</v>
      </c>
      <c r="J21838" s="59">
        <v>9175997</v>
      </c>
      <c r="K21838" s="59" t="s">
        <v>22273</v>
      </c>
      <c r="L21838" s="61" t="s">
        <v>81</v>
      </c>
      <c r="M21838" s="61">
        <f>VLOOKUP(H21838,zdroj!C:F,4,0)</f>
        <v>0</v>
      </c>
      <c r="N21838" s="61" t="str">
        <f t="shared" si="682"/>
        <v>-</v>
      </c>
      <c r="P21838" s="73" t="str">
        <f t="shared" si="683"/>
        <v/>
      </c>
      <c r="Q21838" s="61" t="s">
        <v>86</v>
      </c>
    </row>
    <row r="21839" spans="8:17" x14ac:dyDescent="0.25">
      <c r="H21839" s="59">
        <v>92754</v>
      </c>
      <c r="I21839" s="59" t="s">
        <v>72</v>
      </c>
      <c r="J21839" s="59">
        <v>9176004</v>
      </c>
      <c r="K21839" s="59" t="s">
        <v>22274</v>
      </c>
      <c r="L21839" s="61" t="s">
        <v>81</v>
      </c>
      <c r="M21839" s="61">
        <f>VLOOKUP(H21839,zdroj!C:F,4,0)</f>
        <v>0</v>
      </c>
      <c r="N21839" s="61" t="str">
        <f t="shared" si="682"/>
        <v>-</v>
      </c>
      <c r="P21839" s="73" t="str">
        <f t="shared" si="683"/>
        <v/>
      </c>
      <c r="Q21839" s="61" t="s">
        <v>86</v>
      </c>
    </row>
    <row r="21840" spans="8:17" x14ac:dyDescent="0.25">
      <c r="H21840" s="59">
        <v>92754</v>
      </c>
      <c r="I21840" s="59" t="s">
        <v>72</v>
      </c>
      <c r="J21840" s="59">
        <v>9176012</v>
      </c>
      <c r="K21840" s="59" t="s">
        <v>22275</v>
      </c>
      <c r="L21840" s="61" t="s">
        <v>81</v>
      </c>
      <c r="M21840" s="61">
        <f>VLOOKUP(H21840,zdroj!C:F,4,0)</f>
        <v>0</v>
      </c>
      <c r="N21840" s="61" t="str">
        <f t="shared" si="682"/>
        <v>-</v>
      </c>
      <c r="P21840" s="73" t="str">
        <f t="shared" si="683"/>
        <v/>
      </c>
      <c r="Q21840" s="61" t="s">
        <v>86</v>
      </c>
    </row>
    <row r="21841" spans="8:17" x14ac:dyDescent="0.25">
      <c r="H21841" s="59">
        <v>92754</v>
      </c>
      <c r="I21841" s="59" t="s">
        <v>72</v>
      </c>
      <c r="J21841" s="59">
        <v>9176021</v>
      </c>
      <c r="K21841" s="59" t="s">
        <v>22276</v>
      </c>
      <c r="L21841" s="61" t="s">
        <v>81</v>
      </c>
      <c r="M21841" s="61">
        <f>VLOOKUP(H21841,zdroj!C:F,4,0)</f>
        <v>0</v>
      </c>
      <c r="N21841" s="61" t="str">
        <f t="shared" si="682"/>
        <v>-</v>
      </c>
      <c r="P21841" s="73" t="str">
        <f t="shared" si="683"/>
        <v/>
      </c>
      <c r="Q21841" s="61" t="s">
        <v>86</v>
      </c>
    </row>
    <row r="21842" spans="8:17" x14ac:dyDescent="0.25">
      <c r="H21842" s="59">
        <v>92754</v>
      </c>
      <c r="I21842" s="59" t="s">
        <v>72</v>
      </c>
      <c r="J21842" s="59">
        <v>9176039</v>
      </c>
      <c r="K21842" s="59" t="s">
        <v>22277</v>
      </c>
      <c r="L21842" s="61" t="s">
        <v>81</v>
      </c>
      <c r="M21842" s="61">
        <f>VLOOKUP(H21842,zdroj!C:F,4,0)</f>
        <v>0</v>
      </c>
      <c r="N21842" s="61" t="str">
        <f t="shared" si="682"/>
        <v>-</v>
      </c>
      <c r="P21842" s="73" t="str">
        <f t="shared" si="683"/>
        <v/>
      </c>
      <c r="Q21842" s="61" t="s">
        <v>86</v>
      </c>
    </row>
    <row r="21843" spans="8:17" x14ac:dyDescent="0.25">
      <c r="H21843" s="59">
        <v>92754</v>
      </c>
      <c r="I21843" s="59" t="s">
        <v>72</v>
      </c>
      <c r="J21843" s="59">
        <v>9176047</v>
      </c>
      <c r="K21843" s="59" t="s">
        <v>22278</v>
      </c>
      <c r="L21843" s="61" t="s">
        <v>81</v>
      </c>
      <c r="M21843" s="61">
        <f>VLOOKUP(H21843,zdroj!C:F,4,0)</f>
        <v>0</v>
      </c>
      <c r="N21843" s="61" t="str">
        <f t="shared" si="682"/>
        <v>-</v>
      </c>
      <c r="P21843" s="73" t="str">
        <f t="shared" si="683"/>
        <v/>
      </c>
      <c r="Q21843" s="61" t="s">
        <v>86</v>
      </c>
    </row>
    <row r="21844" spans="8:17" x14ac:dyDescent="0.25">
      <c r="H21844" s="59">
        <v>92754</v>
      </c>
      <c r="I21844" s="59" t="s">
        <v>72</v>
      </c>
      <c r="J21844" s="59">
        <v>9176055</v>
      </c>
      <c r="K21844" s="59" t="s">
        <v>22279</v>
      </c>
      <c r="L21844" s="61" t="s">
        <v>81</v>
      </c>
      <c r="M21844" s="61">
        <f>VLOOKUP(H21844,zdroj!C:F,4,0)</f>
        <v>0</v>
      </c>
      <c r="N21844" s="61" t="str">
        <f t="shared" si="682"/>
        <v>-</v>
      </c>
      <c r="P21844" s="73" t="str">
        <f t="shared" si="683"/>
        <v/>
      </c>
      <c r="Q21844" s="61" t="s">
        <v>86</v>
      </c>
    </row>
    <row r="21845" spans="8:17" x14ac:dyDescent="0.25">
      <c r="H21845" s="59">
        <v>92754</v>
      </c>
      <c r="I21845" s="59" t="s">
        <v>72</v>
      </c>
      <c r="J21845" s="59">
        <v>9176063</v>
      </c>
      <c r="K21845" s="59" t="s">
        <v>22280</v>
      </c>
      <c r="L21845" s="61" t="s">
        <v>81</v>
      </c>
      <c r="M21845" s="61">
        <f>VLOOKUP(H21845,zdroj!C:F,4,0)</f>
        <v>0</v>
      </c>
      <c r="N21845" s="61" t="str">
        <f t="shared" si="682"/>
        <v>-</v>
      </c>
      <c r="P21845" s="73" t="str">
        <f t="shared" si="683"/>
        <v/>
      </c>
      <c r="Q21845" s="61" t="s">
        <v>86</v>
      </c>
    </row>
    <row r="21846" spans="8:17" x14ac:dyDescent="0.25">
      <c r="H21846" s="59">
        <v>92754</v>
      </c>
      <c r="I21846" s="59" t="s">
        <v>72</v>
      </c>
      <c r="J21846" s="59">
        <v>9176071</v>
      </c>
      <c r="K21846" s="59" t="s">
        <v>22281</v>
      </c>
      <c r="L21846" s="61" t="s">
        <v>81</v>
      </c>
      <c r="M21846" s="61">
        <f>VLOOKUP(H21846,zdroj!C:F,4,0)</f>
        <v>0</v>
      </c>
      <c r="N21846" s="61" t="str">
        <f t="shared" si="682"/>
        <v>-</v>
      </c>
      <c r="P21846" s="73" t="str">
        <f t="shared" si="683"/>
        <v/>
      </c>
      <c r="Q21846" s="61" t="s">
        <v>86</v>
      </c>
    </row>
    <row r="21847" spans="8:17" x14ac:dyDescent="0.25">
      <c r="H21847" s="59">
        <v>92754</v>
      </c>
      <c r="I21847" s="59" t="s">
        <v>72</v>
      </c>
      <c r="J21847" s="59">
        <v>9176080</v>
      </c>
      <c r="K21847" s="59" t="s">
        <v>22282</v>
      </c>
      <c r="L21847" s="61" t="s">
        <v>81</v>
      </c>
      <c r="M21847" s="61">
        <f>VLOOKUP(H21847,zdroj!C:F,4,0)</f>
        <v>0</v>
      </c>
      <c r="N21847" s="61" t="str">
        <f t="shared" si="682"/>
        <v>-</v>
      </c>
      <c r="P21847" s="73" t="str">
        <f t="shared" si="683"/>
        <v/>
      </c>
      <c r="Q21847" s="61" t="s">
        <v>86</v>
      </c>
    </row>
    <row r="21848" spans="8:17" x14ac:dyDescent="0.25">
      <c r="H21848" s="59">
        <v>92754</v>
      </c>
      <c r="I21848" s="59" t="s">
        <v>72</v>
      </c>
      <c r="J21848" s="59">
        <v>9176098</v>
      </c>
      <c r="K21848" s="59" t="s">
        <v>22283</v>
      </c>
      <c r="L21848" s="61" t="s">
        <v>81</v>
      </c>
      <c r="M21848" s="61">
        <f>VLOOKUP(H21848,zdroj!C:F,4,0)</f>
        <v>0</v>
      </c>
      <c r="N21848" s="61" t="str">
        <f t="shared" si="682"/>
        <v>-</v>
      </c>
      <c r="P21848" s="73" t="str">
        <f t="shared" si="683"/>
        <v/>
      </c>
      <c r="Q21848" s="61" t="s">
        <v>86</v>
      </c>
    </row>
    <row r="21849" spans="8:17" x14ac:dyDescent="0.25">
      <c r="H21849" s="59">
        <v>92754</v>
      </c>
      <c r="I21849" s="59" t="s">
        <v>72</v>
      </c>
      <c r="J21849" s="59">
        <v>9176101</v>
      </c>
      <c r="K21849" s="59" t="s">
        <v>22284</v>
      </c>
      <c r="L21849" s="61" t="s">
        <v>81</v>
      </c>
      <c r="M21849" s="61">
        <f>VLOOKUP(H21849,zdroj!C:F,4,0)</f>
        <v>0</v>
      </c>
      <c r="N21849" s="61" t="str">
        <f t="shared" si="682"/>
        <v>-</v>
      </c>
      <c r="P21849" s="73" t="str">
        <f t="shared" si="683"/>
        <v/>
      </c>
      <c r="Q21849" s="61" t="s">
        <v>86</v>
      </c>
    </row>
    <row r="21850" spans="8:17" x14ac:dyDescent="0.25">
      <c r="H21850" s="59">
        <v>92754</v>
      </c>
      <c r="I21850" s="59" t="s">
        <v>72</v>
      </c>
      <c r="J21850" s="59">
        <v>9176110</v>
      </c>
      <c r="K21850" s="59" t="s">
        <v>22285</v>
      </c>
      <c r="L21850" s="61" t="s">
        <v>81</v>
      </c>
      <c r="M21850" s="61">
        <f>VLOOKUP(H21850,zdroj!C:F,4,0)</f>
        <v>0</v>
      </c>
      <c r="N21850" s="61" t="str">
        <f t="shared" si="682"/>
        <v>-</v>
      </c>
      <c r="P21850" s="73" t="str">
        <f t="shared" si="683"/>
        <v/>
      </c>
      <c r="Q21850" s="61" t="s">
        <v>86</v>
      </c>
    </row>
    <row r="21851" spans="8:17" x14ac:dyDescent="0.25">
      <c r="H21851" s="59">
        <v>92754</v>
      </c>
      <c r="I21851" s="59" t="s">
        <v>72</v>
      </c>
      <c r="J21851" s="59">
        <v>9176128</v>
      </c>
      <c r="K21851" s="59" t="s">
        <v>22286</v>
      </c>
      <c r="L21851" s="61" t="s">
        <v>81</v>
      </c>
      <c r="M21851" s="61">
        <f>VLOOKUP(H21851,zdroj!C:F,4,0)</f>
        <v>0</v>
      </c>
      <c r="N21851" s="61" t="str">
        <f t="shared" si="682"/>
        <v>-</v>
      </c>
      <c r="P21851" s="73" t="str">
        <f t="shared" si="683"/>
        <v/>
      </c>
      <c r="Q21851" s="61" t="s">
        <v>86</v>
      </c>
    </row>
    <row r="21852" spans="8:17" x14ac:dyDescent="0.25">
      <c r="H21852" s="59">
        <v>92754</v>
      </c>
      <c r="I21852" s="59" t="s">
        <v>72</v>
      </c>
      <c r="J21852" s="59">
        <v>9176136</v>
      </c>
      <c r="K21852" s="59" t="s">
        <v>22287</v>
      </c>
      <c r="L21852" s="61" t="s">
        <v>81</v>
      </c>
      <c r="M21852" s="61">
        <f>VLOOKUP(H21852,zdroj!C:F,4,0)</f>
        <v>0</v>
      </c>
      <c r="N21852" s="61" t="str">
        <f t="shared" si="682"/>
        <v>-</v>
      </c>
      <c r="P21852" s="73" t="str">
        <f t="shared" si="683"/>
        <v/>
      </c>
      <c r="Q21852" s="61" t="s">
        <v>86</v>
      </c>
    </row>
    <row r="21853" spans="8:17" x14ac:dyDescent="0.25">
      <c r="H21853" s="59">
        <v>92754</v>
      </c>
      <c r="I21853" s="59" t="s">
        <v>72</v>
      </c>
      <c r="J21853" s="59">
        <v>9176144</v>
      </c>
      <c r="K21853" s="59" t="s">
        <v>22288</v>
      </c>
      <c r="L21853" s="61" t="s">
        <v>81</v>
      </c>
      <c r="M21853" s="61">
        <f>VLOOKUP(H21853,zdroj!C:F,4,0)</f>
        <v>0</v>
      </c>
      <c r="N21853" s="61" t="str">
        <f t="shared" si="682"/>
        <v>-</v>
      </c>
      <c r="P21853" s="73" t="str">
        <f t="shared" si="683"/>
        <v/>
      </c>
      <c r="Q21853" s="61" t="s">
        <v>86</v>
      </c>
    </row>
    <row r="21854" spans="8:17" x14ac:dyDescent="0.25">
      <c r="H21854" s="59">
        <v>92754</v>
      </c>
      <c r="I21854" s="59" t="s">
        <v>72</v>
      </c>
      <c r="J21854" s="59">
        <v>9176152</v>
      </c>
      <c r="K21854" s="59" t="s">
        <v>22289</v>
      </c>
      <c r="L21854" s="61" t="s">
        <v>81</v>
      </c>
      <c r="M21854" s="61">
        <f>VLOOKUP(H21854,zdroj!C:F,4,0)</f>
        <v>0</v>
      </c>
      <c r="N21854" s="61" t="str">
        <f t="shared" si="682"/>
        <v>-</v>
      </c>
      <c r="P21854" s="73" t="str">
        <f t="shared" si="683"/>
        <v/>
      </c>
      <c r="Q21854" s="61" t="s">
        <v>86</v>
      </c>
    </row>
    <row r="21855" spans="8:17" x14ac:dyDescent="0.25">
      <c r="H21855" s="59">
        <v>92754</v>
      </c>
      <c r="I21855" s="59" t="s">
        <v>72</v>
      </c>
      <c r="J21855" s="59">
        <v>9176161</v>
      </c>
      <c r="K21855" s="59" t="s">
        <v>22290</v>
      </c>
      <c r="L21855" s="61" t="s">
        <v>81</v>
      </c>
      <c r="M21855" s="61">
        <f>VLOOKUP(H21855,zdroj!C:F,4,0)</f>
        <v>0</v>
      </c>
      <c r="N21855" s="61" t="str">
        <f t="shared" si="682"/>
        <v>-</v>
      </c>
      <c r="P21855" s="73" t="str">
        <f t="shared" si="683"/>
        <v/>
      </c>
      <c r="Q21855" s="61" t="s">
        <v>86</v>
      </c>
    </row>
    <row r="21856" spans="8:17" x14ac:dyDescent="0.25">
      <c r="H21856" s="59">
        <v>92754</v>
      </c>
      <c r="I21856" s="59" t="s">
        <v>72</v>
      </c>
      <c r="J21856" s="59">
        <v>9176179</v>
      </c>
      <c r="K21856" s="59" t="s">
        <v>22291</v>
      </c>
      <c r="L21856" s="61" t="s">
        <v>81</v>
      </c>
      <c r="M21856" s="61">
        <f>VLOOKUP(H21856,zdroj!C:F,4,0)</f>
        <v>0</v>
      </c>
      <c r="N21856" s="61" t="str">
        <f t="shared" si="682"/>
        <v>-</v>
      </c>
      <c r="P21856" s="73" t="str">
        <f t="shared" si="683"/>
        <v/>
      </c>
      <c r="Q21856" s="61" t="s">
        <v>86</v>
      </c>
    </row>
    <row r="21857" spans="8:17" x14ac:dyDescent="0.25">
      <c r="H21857" s="59">
        <v>92754</v>
      </c>
      <c r="I21857" s="59" t="s">
        <v>72</v>
      </c>
      <c r="J21857" s="59">
        <v>9176187</v>
      </c>
      <c r="K21857" s="59" t="s">
        <v>22292</v>
      </c>
      <c r="L21857" s="61" t="s">
        <v>81</v>
      </c>
      <c r="M21857" s="61">
        <f>VLOOKUP(H21857,zdroj!C:F,4,0)</f>
        <v>0</v>
      </c>
      <c r="N21857" s="61" t="str">
        <f t="shared" si="682"/>
        <v>-</v>
      </c>
      <c r="P21857" s="73" t="str">
        <f t="shared" si="683"/>
        <v/>
      </c>
      <c r="Q21857" s="61" t="s">
        <v>86</v>
      </c>
    </row>
    <row r="21858" spans="8:17" x14ac:dyDescent="0.25">
      <c r="H21858" s="59">
        <v>92754</v>
      </c>
      <c r="I21858" s="59" t="s">
        <v>72</v>
      </c>
      <c r="J21858" s="59">
        <v>9176195</v>
      </c>
      <c r="K21858" s="59" t="s">
        <v>22293</v>
      </c>
      <c r="L21858" s="61" t="s">
        <v>81</v>
      </c>
      <c r="M21858" s="61">
        <f>VLOOKUP(H21858,zdroj!C:F,4,0)</f>
        <v>0</v>
      </c>
      <c r="N21858" s="61" t="str">
        <f t="shared" si="682"/>
        <v>-</v>
      </c>
      <c r="P21858" s="73" t="str">
        <f t="shared" si="683"/>
        <v/>
      </c>
      <c r="Q21858" s="61" t="s">
        <v>86</v>
      </c>
    </row>
    <row r="21859" spans="8:17" x14ac:dyDescent="0.25">
      <c r="H21859" s="59">
        <v>92754</v>
      </c>
      <c r="I21859" s="59" t="s">
        <v>72</v>
      </c>
      <c r="J21859" s="59">
        <v>9176209</v>
      </c>
      <c r="K21859" s="59" t="s">
        <v>22294</v>
      </c>
      <c r="L21859" s="61" t="s">
        <v>81</v>
      </c>
      <c r="M21859" s="61">
        <f>VLOOKUP(H21859,zdroj!C:F,4,0)</f>
        <v>0</v>
      </c>
      <c r="N21859" s="61" t="str">
        <f t="shared" si="682"/>
        <v>-</v>
      </c>
      <c r="P21859" s="73" t="str">
        <f t="shared" si="683"/>
        <v/>
      </c>
      <c r="Q21859" s="61" t="s">
        <v>86</v>
      </c>
    </row>
    <row r="21860" spans="8:17" x14ac:dyDescent="0.25">
      <c r="H21860" s="59">
        <v>92754</v>
      </c>
      <c r="I21860" s="59" t="s">
        <v>72</v>
      </c>
      <c r="J21860" s="59">
        <v>9176217</v>
      </c>
      <c r="K21860" s="59" t="s">
        <v>22295</v>
      </c>
      <c r="L21860" s="61" t="s">
        <v>81</v>
      </c>
      <c r="M21860" s="61">
        <f>VLOOKUP(H21860,zdroj!C:F,4,0)</f>
        <v>0</v>
      </c>
      <c r="N21860" s="61" t="str">
        <f t="shared" si="682"/>
        <v>-</v>
      </c>
      <c r="P21860" s="73" t="str">
        <f t="shared" si="683"/>
        <v/>
      </c>
      <c r="Q21860" s="61" t="s">
        <v>86</v>
      </c>
    </row>
    <row r="21861" spans="8:17" x14ac:dyDescent="0.25">
      <c r="H21861" s="59">
        <v>92754</v>
      </c>
      <c r="I21861" s="59" t="s">
        <v>72</v>
      </c>
      <c r="J21861" s="59">
        <v>9176225</v>
      </c>
      <c r="K21861" s="59" t="s">
        <v>22296</v>
      </c>
      <c r="L21861" s="61" t="s">
        <v>81</v>
      </c>
      <c r="M21861" s="61">
        <f>VLOOKUP(H21861,zdroj!C:F,4,0)</f>
        <v>0</v>
      </c>
      <c r="N21861" s="61" t="str">
        <f t="shared" si="682"/>
        <v>-</v>
      </c>
      <c r="P21861" s="73" t="str">
        <f t="shared" si="683"/>
        <v/>
      </c>
      <c r="Q21861" s="61" t="s">
        <v>86</v>
      </c>
    </row>
    <row r="21862" spans="8:17" x14ac:dyDescent="0.25">
      <c r="H21862" s="59">
        <v>92754</v>
      </c>
      <c r="I21862" s="59" t="s">
        <v>72</v>
      </c>
      <c r="J21862" s="59">
        <v>9176233</v>
      </c>
      <c r="K21862" s="59" t="s">
        <v>22297</v>
      </c>
      <c r="L21862" s="61" t="s">
        <v>81</v>
      </c>
      <c r="M21862" s="61">
        <f>VLOOKUP(H21862,zdroj!C:F,4,0)</f>
        <v>0</v>
      </c>
      <c r="N21862" s="61" t="str">
        <f t="shared" si="682"/>
        <v>-</v>
      </c>
      <c r="P21862" s="73" t="str">
        <f t="shared" si="683"/>
        <v/>
      </c>
      <c r="Q21862" s="61" t="s">
        <v>86</v>
      </c>
    </row>
    <row r="21863" spans="8:17" x14ac:dyDescent="0.25">
      <c r="H21863" s="59">
        <v>92754</v>
      </c>
      <c r="I21863" s="59" t="s">
        <v>72</v>
      </c>
      <c r="J21863" s="59">
        <v>9176241</v>
      </c>
      <c r="K21863" s="59" t="s">
        <v>22298</v>
      </c>
      <c r="L21863" s="61" t="s">
        <v>81</v>
      </c>
      <c r="M21863" s="61">
        <f>VLOOKUP(H21863,zdroj!C:F,4,0)</f>
        <v>0</v>
      </c>
      <c r="N21863" s="61" t="str">
        <f t="shared" si="682"/>
        <v>-</v>
      </c>
      <c r="P21863" s="73" t="str">
        <f t="shared" si="683"/>
        <v/>
      </c>
      <c r="Q21863" s="61" t="s">
        <v>86</v>
      </c>
    </row>
    <row r="21864" spans="8:17" x14ac:dyDescent="0.25">
      <c r="H21864" s="59">
        <v>92754</v>
      </c>
      <c r="I21864" s="59" t="s">
        <v>72</v>
      </c>
      <c r="J21864" s="59">
        <v>9176250</v>
      </c>
      <c r="K21864" s="59" t="s">
        <v>22299</v>
      </c>
      <c r="L21864" s="61" t="s">
        <v>81</v>
      </c>
      <c r="M21864" s="61">
        <f>VLOOKUP(H21864,zdroj!C:F,4,0)</f>
        <v>0</v>
      </c>
      <c r="N21864" s="61" t="str">
        <f t="shared" si="682"/>
        <v>-</v>
      </c>
      <c r="P21864" s="73" t="str">
        <f t="shared" si="683"/>
        <v/>
      </c>
      <c r="Q21864" s="61" t="s">
        <v>86</v>
      </c>
    </row>
    <row r="21865" spans="8:17" x14ac:dyDescent="0.25">
      <c r="H21865" s="59">
        <v>92754</v>
      </c>
      <c r="I21865" s="59" t="s">
        <v>72</v>
      </c>
      <c r="J21865" s="59">
        <v>9176268</v>
      </c>
      <c r="K21865" s="59" t="s">
        <v>22300</v>
      </c>
      <c r="L21865" s="61" t="s">
        <v>81</v>
      </c>
      <c r="M21865" s="61">
        <f>VLOOKUP(H21865,zdroj!C:F,4,0)</f>
        <v>0</v>
      </c>
      <c r="N21865" s="61" t="str">
        <f t="shared" si="682"/>
        <v>-</v>
      </c>
      <c r="P21865" s="73" t="str">
        <f t="shared" si="683"/>
        <v/>
      </c>
      <c r="Q21865" s="61" t="s">
        <v>86</v>
      </c>
    </row>
    <row r="21866" spans="8:17" x14ac:dyDescent="0.25">
      <c r="H21866" s="59">
        <v>92754</v>
      </c>
      <c r="I21866" s="59" t="s">
        <v>72</v>
      </c>
      <c r="J21866" s="59">
        <v>9176276</v>
      </c>
      <c r="K21866" s="59" t="s">
        <v>22301</v>
      </c>
      <c r="L21866" s="61" t="s">
        <v>81</v>
      </c>
      <c r="M21866" s="61">
        <f>VLOOKUP(H21866,zdroj!C:F,4,0)</f>
        <v>0</v>
      </c>
      <c r="N21866" s="61" t="str">
        <f t="shared" si="682"/>
        <v>-</v>
      </c>
      <c r="P21866" s="73" t="str">
        <f t="shared" si="683"/>
        <v/>
      </c>
      <c r="Q21866" s="61" t="s">
        <v>86</v>
      </c>
    </row>
    <row r="21867" spans="8:17" x14ac:dyDescent="0.25">
      <c r="H21867" s="59">
        <v>92754</v>
      </c>
      <c r="I21867" s="59" t="s">
        <v>72</v>
      </c>
      <c r="J21867" s="59">
        <v>9176284</v>
      </c>
      <c r="K21867" s="59" t="s">
        <v>22302</v>
      </c>
      <c r="L21867" s="61" t="s">
        <v>81</v>
      </c>
      <c r="M21867" s="61">
        <f>VLOOKUP(H21867,zdroj!C:F,4,0)</f>
        <v>0</v>
      </c>
      <c r="N21867" s="61" t="str">
        <f t="shared" si="682"/>
        <v>-</v>
      </c>
      <c r="P21867" s="73" t="str">
        <f t="shared" si="683"/>
        <v/>
      </c>
      <c r="Q21867" s="61" t="s">
        <v>86</v>
      </c>
    </row>
    <row r="21868" spans="8:17" x14ac:dyDescent="0.25">
      <c r="H21868" s="59">
        <v>92754</v>
      </c>
      <c r="I21868" s="59" t="s">
        <v>72</v>
      </c>
      <c r="J21868" s="59">
        <v>9176292</v>
      </c>
      <c r="K21868" s="59" t="s">
        <v>22303</v>
      </c>
      <c r="L21868" s="61" t="s">
        <v>81</v>
      </c>
      <c r="M21868" s="61">
        <f>VLOOKUP(H21868,zdroj!C:F,4,0)</f>
        <v>0</v>
      </c>
      <c r="N21868" s="61" t="str">
        <f t="shared" si="682"/>
        <v>-</v>
      </c>
      <c r="P21868" s="73" t="str">
        <f t="shared" si="683"/>
        <v/>
      </c>
      <c r="Q21868" s="61" t="s">
        <v>86</v>
      </c>
    </row>
    <row r="21869" spans="8:17" x14ac:dyDescent="0.25">
      <c r="H21869" s="59">
        <v>92754</v>
      </c>
      <c r="I21869" s="59" t="s">
        <v>72</v>
      </c>
      <c r="J21869" s="59">
        <v>9176306</v>
      </c>
      <c r="K21869" s="59" t="s">
        <v>22304</v>
      </c>
      <c r="L21869" s="61" t="s">
        <v>81</v>
      </c>
      <c r="M21869" s="61">
        <f>VLOOKUP(H21869,zdroj!C:F,4,0)</f>
        <v>0</v>
      </c>
      <c r="N21869" s="61" t="str">
        <f t="shared" si="682"/>
        <v>-</v>
      </c>
      <c r="P21869" s="73" t="str">
        <f t="shared" si="683"/>
        <v/>
      </c>
      <c r="Q21869" s="61" t="s">
        <v>86</v>
      </c>
    </row>
    <row r="21870" spans="8:17" x14ac:dyDescent="0.25">
      <c r="H21870" s="59">
        <v>92754</v>
      </c>
      <c r="I21870" s="59" t="s">
        <v>72</v>
      </c>
      <c r="J21870" s="59">
        <v>9176322</v>
      </c>
      <c r="K21870" s="59" t="s">
        <v>22305</v>
      </c>
      <c r="L21870" s="61" t="s">
        <v>81</v>
      </c>
      <c r="M21870" s="61">
        <f>VLOOKUP(H21870,zdroj!C:F,4,0)</f>
        <v>0</v>
      </c>
      <c r="N21870" s="61" t="str">
        <f t="shared" si="682"/>
        <v>-</v>
      </c>
      <c r="P21870" s="73" t="str">
        <f t="shared" si="683"/>
        <v/>
      </c>
      <c r="Q21870" s="61" t="s">
        <v>86</v>
      </c>
    </row>
    <row r="21871" spans="8:17" x14ac:dyDescent="0.25">
      <c r="H21871" s="59">
        <v>92754</v>
      </c>
      <c r="I21871" s="59" t="s">
        <v>72</v>
      </c>
      <c r="J21871" s="59">
        <v>9176331</v>
      </c>
      <c r="K21871" s="59" t="s">
        <v>22306</v>
      </c>
      <c r="L21871" s="61" t="s">
        <v>81</v>
      </c>
      <c r="M21871" s="61">
        <f>VLOOKUP(H21871,zdroj!C:F,4,0)</f>
        <v>0</v>
      </c>
      <c r="N21871" s="61" t="str">
        <f t="shared" si="682"/>
        <v>-</v>
      </c>
      <c r="P21871" s="73" t="str">
        <f t="shared" si="683"/>
        <v/>
      </c>
      <c r="Q21871" s="61" t="s">
        <v>86</v>
      </c>
    </row>
    <row r="21872" spans="8:17" x14ac:dyDescent="0.25">
      <c r="H21872" s="59">
        <v>92754</v>
      </c>
      <c r="I21872" s="59" t="s">
        <v>72</v>
      </c>
      <c r="J21872" s="59">
        <v>9176349</v>
      </c>
      <c r="K21872" s="59" t="s">
        <v>22307</v>
      </c>
      <c r="L21872" s="61" t="s">
        <v>81</v>
      </c>
      <c r="M21872" s="61">
        <f>VLOOKUP(H21872,zdroj!C:F,4,0)</f>
        <v>0</v>
      </c>
      <c r="N21872" s="61" t="str">
        <f t="shared" si="682"/>
        <v>-</v>
      </c>
      <c r="P21872" s="73" t="str">
        <f t="shared" si="683"/>
        <v/>
      </c>
      <c r="Q21872" s="61" t="s">
        <v>86</v>
      </c>
    </row>
    <row r="21873" spans="8:17" x14ac:dyDescent="0.25">
      <c r="H21873" s="59">
        <v>92754</v>
      </c>
      <c r="I21873" s="59" t="s">
        <v>72</v>
      </c>
      <c r="J21873" s="59">
        <v>9176357</v>
      </c>
      <c r="K21873" s="59" t="s">
        <v>22308</v>
      </c>
      <c r="L21873" s="61" t="s">
        <v>81</v>
      </c>
      <c r="M21873" s="61">
        <f>VLOOKUP(H21873,zdroj!C:F,4,0)</f>
        <v>0</v>
      </c>
      <c r="N21873" s="61" t="str">
        <f t="shared" si="682"/>
        <v>-</v>
      </c>
      <c r="P21873" s="73" t="str">
        <f t="shared" si="683"/>
        <v/>
      </c>
      <c r="Q21873" s="61" t="s">
        <v>86</v>
      </c>
    </row>
    <row r="21874" spans="8:17" x14ac:dyDescent="0.25">
      <c r="H21874" s="59">
        <v>92754</v>
      </c>
      <c r="I21874" s="59" t="s">
        <v>72</v>
      </c>
      <c r="J21874" s="59">
        <v>9176365</v>
      </c>
      <c r="K21874" s="59" t="s">
        <v>22309</v>
      </c>
      <c r="L21874" s="61" t="s">
        <v>81</v>
      </c>
      <c r="M21874" s="61">
        <f>VLOOKUP(H21874,zdroj!C:F,4,0)</f>
        <v>0</v>
      </c>
      <c r="N21874" s="61" t="str">
        <f t="shared" si="682"/>
        <v>-</v>
      </c>
      <c r="P21874" s="73" t="str">
        <f t="shared" si="683"/>
        <v/>
      </c>
      <c r="Q21874" s="61" t="s">
        <v>86</v>
      </c>
    </row>
    <row r="21875" spans="8:17" x14ac:dyDescent="0.25">
      <c r="H21875" s="59">
        <v>92754</v>
      </c>
      <c r="I21875" s="59" t="s">
        <v>72</v>
      </c>
      <c r="J21875" s="59">
        <v>9176373</v>
      </c>
      <c r="K21875" s="59" t="s">
        <v>22310</v>
      </c>
      <c r="L21875" s="61" t="s">
        <v>81</v>
      </c>
      <c r="M21875" s="61">
        <f>VLOOKUP(H21875,zdroj!C:F,4,0)</f>
        <v>0</v>
      </c>
      <c r="N21875" s="61" t="str">
        <f t="shared" si="682"/>
        <v>-</v>
      </c>
      <c r="P21875" s="73" t="str">
        <f t="shared" si="683"/>
        <v/>
      </c>
      <c r="Q21875" s="61" t="s">
        <v>86</v>
      </c>
    </row>
    <row r="21876" spans="8:17" x14ac:dyDescent="0.25">
      <c r="H21876" s="59">
        <v>92754</v>
      </c>
      <c r="I21876" s="59" t="s">
        <v>72</v>
      </c>
      <c r="J21876" s="59">
        <v>9176381</v>
      </c>
      <c r="K21876" s="59" t="s">
        <v>22311</v>
      </c>
      <c r="L21876" s="61" t="s">
        <v>81</v>
      </c>
      <c r="M21876" s="61">
        <f>VLOOKUP(H21876,zdroj!C:F,4,0)</f>
        <v>0</v>
      </c>
      <c r="N21876" s="61" t="str">
        <f t="shared" si="682"/>
        <v>-</v>
      </c>
      <c r="P21876" s="73" t="str">
        <f t="shared" si="683"/>
        <v/>
      </c>
      <c r="Q21876" s="61" t="s">
        <v>86</v>
      </c>
    </row>
    <row r="21877" spans="8:17" x14ac:dyDescent="0.25">
      <c r="H21877" s="59">
        <v>92754</v>
      </c>
      <c r="I21877" s="59" t="s">
        <v>72</v>
      </c>
      <c r="J21877" s="59">
        <v>9176390</v>
      </c>
      <c r="K21877" s="59" t="s">
        <v>22312</v>
      </c>
      <c r="L21877" s="61" t="s">
        <v>81</v>
      </c>
      <c r="M21877" s="61">
        <f>VLOOKUP(H21877,zdroj!C:F,4,0)</f>
        <v>0</v>
      </c>
      <c r="N21877" s="61" t="str">
        <f t="shared" si="682"/>
        <v>-</v>
      </c>
      <c r="P21877" s="73" t="str">
        <f t="shared" si="683"/>
        <v/>
      </c>
      <c r="Q21877" s="61" t="s">
        <v>86</v>
      </c>
    </row>
    <row r="21878" spans="8:17" x14ac:dyDescent="0.25">
      <c r="H21878" s="59">
        <v>92754</v>
      </c>
      <c r="I21878" s="59" t="s">
        <v>72</v>
      </c>
      <c r="J21878" s="59">
        <v>9176403</v>
      </c>
      <c r="K21878" s="59" t="s">
        <v>22313</v>
      </c>
      <c r="L21878" s="61" t="s">
        <v>81</v>
      </c>
      <c r="M21878" s="61">
        <f>VLOOKUP(H21878,zdroj!C:F,4,0)</f>
        <v>0</v>
      </c>
      <c r="N21878" s="61" t="str">
        <f t="shared" si="682"/>
        <v>-</v>
      </c>
      <c r="P21878" s="73" t="str">
        <f t="shared" si="683"/>
        <v/>
      </c>
      <c r="Q21878" s="61" t="s">
        <v>86</v>
      </c>
    </row>
    <row r="21879" spans="8:17" x14ac:dyDescent="0.25">
      <c r="H21879" s="59">
        <v>92754</v>
      </c>
      <c r="I21879" s="59" t="s">
        <v>72</v>
      </c>
      <c r="J21879" s="59">
        <v>9176411</v>
      </c>
      <c r="K21879" s="59" t="s">
        <v>22314</v>
      </c>
      <c r="L21879" s="61" t="s">
        <v>81</v>
      </c>
      <c r="M21879" s="61">
        <f>VLOOKUP(H21879,zdroj!C:F,4,0)</f>
        <v>0</v>
      </c>
      <c r="N21879" s="61" t="str">
        <f t="shared" si="682"/>
        <v>-</v>
      </c>
      <c r="P21879" s="73" t="str">
        <f t="shared" si="683"/>
        <v/>
      </c>
      <c r="Q21879" s="61" t="s">
        <v>86</v>
      </c>
    </row>
    <row r="21880" spans="8:17" x14ac:dyDescent="0.25">
      <c r="H21880" s="59">
        <v>92754</v>
      </c>
      <c r="I21880" s="59" t="s">
        <v>72</v>
      </c>
      <c r="J21880" s="59">
        <v>9176420</v>
      </c>
      <c r="K21880" s="59" t="s">
        <v>22315</v>
      </c>
      <c r="L21880" s="61" t="s">
        <v>81</v>
      </c>
      <c r="M21880" s="61">
        <f>VLOOKUP(H21880,zdroj!C:F,4,0)</f>
        <v>0</v>
      </c>
      <c r="N21880" s="61" t="str">
        <f t="shared" si="682"/>
        <v>-</v>
      </c>
      <c r="P21880" s="73" t="str">
        <f t="shared" si="683"/>
        <v/>
      </c>
      <c r="Q21880" s="61" t="s">
        <v>86</v>
      </c>
    </row>
    <row r="21881" spans="8:17" x14ac:dyDescent="0.25">
      <c r="H21881" s="59">
        <v>92754</v>
      </c>
      <c r="I21881" s="59" t="s">
        <v>72</v>
      </c>
      <c r="J21881" s="59">
        <v>9176438</v>
      </c>
      <c r="K21881" s="59" t="s">
        <v>22316</v>
      </c>
      <c r="L21881" s="61" t="s">
        <v>81</v>
      </c>
      <c r="M21881" s="61">
        <f>VLOOKUP(H21881,zdroj!C:F,4,0)</f>
        <v>0</v>
      </c>
      <c r="N21881" s="61" t="str">
        <f t="shared" si="682"/>
        <v>-</v>
      </c>
      <c r="P21881" s="73" t="str">
        <f t="shared" si="683"/>
        <v/>
      </c>
      <c r="Q21881" s="61" t="s">
        <v>86</v>
      </c>
    </row>
    <row r="21882" spans="8:17" x14ac:dyDescent="0.25">
      <c r="H21882" s="59">
        <v>92754</v>
      </c>
      <c r="I21882" s="59" t="s">
        <v>72</v>
      </c>
      <c r="J21882" s="59">
        <v>9176446</v>
      </c>
      <c r="K21882" s="59" t="s">
        <v>22317</v>
      </c>
      <c r="L21882" s="61" t="s">
        <v>81</v>
      </c>
      <c r="M21882" s="61">
        <f>VLOOKUP(H21882,zdroj!C:F,4,0)</f>
        <v>0</v>
      </c>
      <c r="N21882" s="61" t="str">
        <f t="shared" si="682"/>
        <v>-</v>
      </c>
      <c r="P21882" s="73" t="str">
        <f t="shared" si="683"/>
        <v/>
      </c>
      <c r="Q21882" s="61" t="s">
        <v>86</v>
      </c>
    </row>
    <row r="21883" spans="8:17" x14ac:dyDescent="0.25">
      <c r="H21883" s="59">
        <v>92754</v>
      </c>
      <c r="I21883" s="59" t="s">
        <v>72</v>
      </c>
      <c r="J21883" s="59">
        <v>9176454</v>
      </c>
      <c r="K21883" s="59" t="s">
        <v>22318</v>
      </c>
      <c r="L21883" s="61" t="s">
        <v>114</v>
      </c>
      <c r="M21883" s="61">
        <f>VLOOKUP(H21883,zdroj!C:F,4,0)</f>
        <v>0</v>
      </c>
      <c r="N21883" s="61" t="str">
        <f t="shared" si="682"/>
        <v>katC</v>
      </c>
      <c r="P21883" s="73" t="str">
        <f t="shared" si="683"/>
        <v/>
      </c>
      <c r="Q21883" s="61" t="s">
        <v>33</v>
      </c>
    </row>
    <row r="21884" spans="8:17" x14ac:dyDescent="0.25">
      <c r="H21884" s="59">
        <v>92754</v>
      </c>
      <c r="I21884" s="59" t="s">
        <v>72</v>
      </c>
      <c r="J21884" s="59">
        <v>9176497</v>
      </c>
      <c r="K21884" s="59" t="s">
        <v>22319</v>
      </c>
      <c r="L21884" s="61" t="s">
        <v>81</v>
      </c>
      <c r="M21884" s="61">
        <f>VLOOKUP(H21884,zdroj!C:F,4,0)</f>
        <v>0</v>
      </c>
      <c r="N21884" s="61" t="str">
        <f t="shared" si="682"/>
        <v>-</v>
      </c>
      <c r="P21884" s="73" t="str">
        <f t="shared" si="683"/>
        <v/>
      </c>
      <c r="Q21884" s="61" t="s">
        <v>86</v>
      </c>
    </row>
    <row r="21885" spans="8:17" x14ac:dyDescent="0.25">
      <c r="H21885" s="59">
        <v>92754</v>
      </c>
      <c r="I21885" s="59" t="s">
        <v>72</v>
      </c>
      <c r="J21885" s="59">
        <v>9176501</v>
      </c>
      <c r="K21885" s="59" t="s">
        <v>22320</v>
      </c>
      <c r="L21885" s="61" t="s">
        <v>81</v>
      </c>
      <c r="M21885" s="61">
        <f>VLOOKUP(H21885,zdroj!C:F,4,0)</f>
        <v>0</v>
      </c>
      <c r="N21885" s="61" t="str">
        <f t="shared" si="682"/>
        <v>-</v>
      </c>
      <c r="P21885" s="73" t="str">
        <f t="shared" si="683"/>
        <v/>
      </c>
      <c r="Q21885" s="61" t="s">
        <v>86</v>
      </c>
    </row>
    <row r="21886" spans="8:17" x14ac:dyDescent="0.25">
      <c r="H21886" s="59">
        <v>92754</v>
      </c>
      <c r="I21886" s="59" t="s">
        <v>72</v>
      </c>
      <c r="J21886" s="59">
        <v>9176519</v>
      </c>
      <c r="K21886" s="59" t="s">
        <v>22321</v>
      </c>
      <c r="L21886" s="61" t="s">
        <v>81</v>
      </c>
      <c r="M21886" s="61">
        <f>VLOOKUP(H21886,zdroj!C:F,4,0)</f>
        <v>0</v>
      </c>
      <c r="N21886" s="61" t="str">
        <f t="shared" si="682"/>
        <v>-</v>
      </c>
      <c r="P21886" s="73" t="str">
        <f t="shared" si="683"/>
        <v/>
      </c>
      <c r="Q21886" s="61" t="s">
        <v>86</v>
      </c>
    </row>
    <row r="21887" spans="8:17" x14ac:dyDescent="0.25">
      <c r="H21887" s="59">
        <v>92754</v>
      </c>
      <c r="I21887" s="59" t="s">
        <v>72</v>
      </c>
      <c r="J21887" s="59">
        <v>9176527</v>
      </c>
      <c r="K21887" s="59" t="s">
        <v>22322</v>
      </c>
      <c r="L21887" s="61" t="s">
        <v>81</v>
      </c>
      <c r="M21887" s="61">
        <f>VLOOKUP(H21887,zdroj!C:F,4,0)</f>
        <v>0</v>
      </c>
      <c r="N21887" s="61" t="str">
        <f t="shared" si="682"/>
        <v>-</v>
      </c>
      <c r="P21887" s="73" t="str">
        <f t="shared" si="683"/>
        <v/>
      </c>
      <c r="Q21887" s="61" t="s">
        <v>86</v>
      </c>
    </row>
    <row r="21888" spans="8:17" x14ac:dyDescent="0.25">
      <c r="H21888" s="59">
        <v>92754</v>
      </c>
      <c r="I21888" s="59" t="s">
        <v>72</v>
      </c>
      <c r="J21888" s="59">
        <v>9176535</v>
      </c>
      <c r="K21888" s="59" t="s">
        <v>22323</v>
      </c>
      <c r="L21888" s="61" t="s">
        <v>81</v>
      </c>
      <c r="M21888" s="61">
        <f>VLOOKUP(H21888,zdroj!C:F,4,0)</f>
        <v>0</v>
      </c>
      <c r="N21888" s="61" t="str">
        <f t="shared" si="682"/>
        <v>-</v>
      </c>
      <c r="P21888" s="73" t="str">
        <f t="shared" si="683"/>
        <v/>
      </c>
      <c r="Q21888" s="61" t="s">
        <v>86</v>
      </c>
    </row>
    <row r="21889" spans="8:17" x14ac:dyDescent="0.25">
      <c r="H21889" s="59">
        <v>92754</v>
      </c>
      <c r="I21889" s="59" t="s">
        <v>72</v>
      </c>
      <c r="J21889" s="59">
        <v>9176543</v>
      </c>
      <c r="K21889" s="59" t="s">
        <v>22324</v>
      </c>
      <c r="L21889" s="61" t="s">
        <v>81</v>
      </c>
      <c r="M21889" s="61">
        <f>VLOOKUP(H21889,zdroj!C:F,4,0)</f>
        <v>0</v>
      </c>
      <c r="N21889" s="61" t="str">
        <f t="shared" si="682"/>
        <v>-</v>
      </c>
      <c r="P21889" s="73" t="str">
        <f t="shared" si="683"/>
        <v/>
      </c>
      <c r="Q21889" s="61" t="s">
        <v>86</v>
      </c>
    </row>
    <row r="21890" spans="8:17" x14ac:dyDescent="0.25">
      <c r="H21890" s="59">
        <v>92754</v>
      </c>
      <c r="I21890" s="59" t="s">
        <v>72</v>
      </c>
      <c r="J21890" s="59">
        <v>9176551</v>
      </c>
      <c r="K21890" s="59" t="s">
        <v>22325</v>
      </c>
      <c r="L21890" s="61" t="s">
        <v>81</v>
      </c>
      <c r="M21890" s="61">
        <f>VLOOKUP(H21890,zdroj!C:F,4,0)</f>
        <v>0</v>
      </c>
      <c r="N21890" s="61" t="str">
        <f t="shared" si="682"/>
        <v>-</v>
      </c>
      <c r="P21890" s="73" t="str">
        <f t="shared" si="683"/>
        <v/>
      </c>
      <c r="Q21890" s="61" t="s">
        <v>86</v>
      </c>
    </row>
    <row r="21891" spans="8:17" x14ac:dyDescent="0.25">
      <c r="H21891" s="59">
        <v>92754</v>
      </c>
      <c r="I21891" s="59" t="s">
        <v>72</v>
      </c>
      <c r="J21891" s="59">
        <v>9176560</v>
      </c>
      <c r="K21891" s="59" t="s">
        <v>22326</v>
      </c>
      <c r="L21891" s="61" t="s">
        <v>81</v>
      </c>
      <c r="M21891" s="61">
        <f>VLOOKUP(H21891,zdroj!C:F,4,0)</f>
        <v>0</v>
      </c>
      <c r="N21891" s="61" t="str">
        <f t="shared" si="682"/>
        <v>-</v>
      </c>
      <c r="P21891" s="73" t="str">
        <f t="shared" si="683"/>
        <v/>
      </c>
      <c r="Q21891" s="61" t="s">
        <v>86</v>
      </c>
    </row>
    <row r="21892" spans="8:17" x14ac:dyDescent="0.25">
      <c r="H21892" s="59">
        <v>92754</v>
      </c>
      <c r="I21892" s="59" t="s">
        <v>72</v>
      </c>
      <c r="J21892" s="59">
        <v>9176578</v>
      </c>
      <c r="K21892" s="59" t="s">
        <v>22327</v>
      </c>
      <c r="L21892" s="61" t="s">
        <v>81</v>
      </c>
      <c r="M21892" s="61">
        <f>VLOOKUP(H21892,zdroj!C:F,4,0)</f>
        <v>0</v>
      </c>
      <c r="N21892" s="61" t="str">
        <f t="shared" si="682"/>
        <v>-</v>
      </c>
      <c r="P21892" s="73" t="str">
        <f t="shared" si="683"/>
        <v/>
      </c>
      <c r="Q21892" s="61" t="s">
        <v>86</v>
      </c>
    </row>
    <row r="21893" spans="8:17" x14ac:dyDescent="0.25">
      <c r="H21893" s="59">
        <v>92754</v>
      </c>
      <c r="I21893" s="59" t="s">
        <v>72</v>
      </c>
      <c r="J21893" s="59">
        <v>25791737</v>
      </c>
      <c r="K21893" s="59" t="s">
        <v>22328</v>
      </c>
      <c r="L21893" s="61" t="s">
        <v>81</v>
      </c>
      <c r="M21893" s="61">
        <f>VLOOKUP(H21893,zdroj!C:F,4,0)</f>
        <v>0</v>
      </c>
      <c r="N21893" s="61" t="str">
        <f t="shared" si="682"/>
        <v>-</v>
      </c>
      <c r="P21893" s="73" t="str">
        <f t="shared" si="683"/>
        <v/>
      </c>
      <c r="Q21893" s="61" t="s">
        <v>86</v>
      </c>
    </row>
    <row r="21894" spans="8:17" x14ac:dyDescent="0.25">
      <c r="H21894" s="59">
        <v>92754</v>
      </c>
      <c r="I21894" s="59" t="s">
        <v>72</v>
      </c>
      <c r="J21894" s="59">
        <v>26132320</v>
      </c>
      <c r="K21894" s="59" t="s">
        <v>22329</v>
      </c>
      <c r="L21894" s="61" t="s">
        <v>81</v>
      </c>
      <c r="M21894" s="61">
        <f>VLOOKUP(H21894,zdroj!C:F,4,0)</f>
        <v>0</v>
      </c>
      <c r="N21894" s="61" t="str">
        <f t="shared" si="682"/>
        <v>-</v>
      </c>
      <c r="P21894" s="73" t="str">
        <f t="shared" si="683"/>
        <v/>
      </c>
      <c r="Q21894" s="61" t="s">
        <v>86</v>
      </c>
    </row>
    <row r="21895" spans="8:17" x14ac:dyDescent="0.25">
      <c r="H21895" s="59">
        <v>92754</v>
      </c>
      <c r="I21895" s="59" t="s">
        <v>72</v>
      </c>
      <c r="J21895" s="59">
        <v>26366291</v>
      </c>
      <c r="K21895" s="59" t="s">
        <v>22330</v>
      </c>
      <c r="L21895" s="61" t="s">
        <v>81</v>
      </c>
      <c r="M21895" s="61">
        <f>VLOOKUP(H21895,zdroj!C:F,4,0)</f>
        <v>0</v>
      </c>
      <c r="N21895" s="61" t="str">
        <f t="shared" ref="N21895:N21958" si="684">IF(M21895="A",IF(L21895="katA","katB",L21895),L21895)</f>
        <v>-</v>
      </c>
      <c r="P21895" s="73" t="str">
        <f t="shared" ref="P21895:P21958" si="685">IF(O21895="A",1,"")</f>
        <v/>
      </c>
      <c r="Q21895" s="61" t="s">
        <v>86</v>
      </c>
    </row>
    <row r="21896" spans="8:17" x14ac:dyDescent="0.25">
      <c r="H21896" s="59">
        <v>92754</v>
      </c>
      <c r="I21896" s="59" t="s">
        <v>72</v>
      </c>
      <c r="J21896" s="59">
        <v>26902834</v>
      </c>
      <c r="K21896" s="59" t="s">
        <v>22331</v>
      </c>
      <c r="L21896" s="61" t="s">
        <v>81</v>
      </c>
      <c r="M21896" s="61">
        <f>VLOOKUP(H21896,zdroj!C:F,4,0)</f>
        <v>0</v>
      </c>
      <c r="N21896" s="61" t="str">
        <f t="shared" si="684"/>
        <v>-</v>
      </c>
      <c r="P21896" s="73" t="str">
        <f t="shared" si="685"/>
        <v/>
      </c>
      <c r="Q21896" s="61" t="s">
        <v>86</v>
      </c>
    </row>
    <row r="21897" spans="8:17" x14ac:dyDescent="0.25">
      <c r="H21897" s="59">
        <v>92754</v>
      </c>
      <c r="I21897" s="59" t="s">
        <v>72</v>
      </c>
      <c r="J21897" s="59">
        <v>26902842</v>
      </c>
      <c r="K21897" s="59" t="s">
        <v>22332</v>
      </c>
      <c r="L21897" s="61" t="s">
        <v>81</v>
      </c>
      <c r="M21897" s="61">
        <f>VLOOKUP(H21897,zdroj!C:F,4,0)</f>
        <v>0</v>
      </c>
      <c r="N21897" s="61" t="str">
        <f t="shared" si="684"/>
        <v>-</v>
      </c>
      <c r="P21897" s="73" t="str">
        <f t="shared" si="685"/>
        <v/>
      </c>
      <c r="Q21897" s="61" t="s">
        <v>86</v>
      </c>
    </row>
    <row r="21898" spans="8:17" x14ac:dyDescent="0.25">
      <c r="H21898" s="59">
        <v>92754</v>
      </c>
      <c r="I21898" s="59" t="s">
        <v>72</v>
      </c>
      <c r="J21898" s="59">
        <v>27195805</v>
      </c>
      <c r="K21898" s="59" t="s">
        <v>22333</v>
      </c>
      <c r="L21898" s="61" t="s">
        <v>81</v>
      </c>
      <c r="M21898" s="61">
        <f>VLOOKUP(H21898,zdroj!C:F,4,0)</f>
        <v>0</v>
      </c>
      <c r="N21898" s="61" t="str">
        <f t="shared" si="684"/>
        <v>-</v>
      </c>
      <c r="P21898" s="73" t="str">
        <f t="shared" si="685"/>
        <v/>
      </c>
      <c r="Q21898" s="61" t="s">
        <v>86</v>
      </c>
    </row>
    <row r="21899" spans="8:17" x14ac:dyDescent="0.25">
      <c r="H21899" s="59">
        <v>92754</v>
      </c>
      <c r="I21899" s="59" t="s">
        <v>72</v>
      </c>
      <c r="J21899" s="59">
        <v>27195813</v>
      </c>
      <c r="K21899" s="59" t="s">
        <v>22334</v>
      </c>
      <c r="L21899" s="61" t="s">
        <v>81</v>
      </c>
      <c r="M21899" s="61">
        <f>VLOOKUP(H21899,zdroj!C:F,4,0)</f>
        <v>0</v>
      </c>
      <c r="N21899" s="61" t="str">
        <f t="shared" si="684"/>
        <v>-</v>
      </c>
      <c r="P21899" s="73" t="str">
        <f t="shared" si="685"/>
        <v/>
      </c>
      <c r="Q21899" s="61" t="s">
        <v>86</v>
      </c>
    </row>
    <row r="21900" spans="8:17" x14ac:dyDescent="0.25">
      <c r="H21900" s="59">
        <v>92754</v>
      </c>
      <c r="I21900" s="59" t="s">
        <v>72</v>
      </c>
      <c r="J21900" s="59">
        <v>27195821</v>
      </c>
      <c r="K21900" s="59" t="s">
        <v>22335</v>
      </c>
      <c r="L21900" s="61" t="s">
        <v>81</v>
      </c>
      <c r="M21900" s="61">
        <f>VLOOKUP(H21900,zdroj!C:F,4,0)</f>
        <v>0</v>
      </c>
      <c r="N21900" s="61" t="str">
        <f t="shared" si="684"/>
        <v>-</v>
      </c>
      <c r="P21900" s="73" t="str">
        <f t="shared" si="685"/>
        <v/>
      </c>
      <c r="Q21900" s="61" t="s">
        <v>86</v>
      </c>
    </row>
    <row r="21901" spans="8:17" x14ac:dyDescent="0.25">
      <c r="H21901" s="59">
        <v>92754</v>
      </c>
      <c r="I21901" s="59" t="s">
        <v>72</v>
      </c>
      <c r="J21901" s="59">
        <v>27197000</v>
      </c>
      <c r="K21901" s="59" t="s">
        <v>22336</v>
      </c>
      <c r="L21901" s="61" t="s">
        <v>81</v>
      </c>
      <c r="M21901" s="61">
        <f>VLOOKUP(H21901,zdroj!C:F,4,0)</f>
        <v>0</v>
      </c>
      <c r="N21901" s="61" t="str">
        <f t="shared" si="684"/>
        <v>-</v>
      </c>
      <c r="P21901" s="73" t="str">
        <f t="shared" si="685"/>
        <v/>
      </c>
      <c r="Q21901" s="61" t="s">
        <v>86</v>
      </c>
    </row>
    <row r="21902" spans="8:17" x14ac:dyDescent="0.25">
      <c r="H21902" s="59">
        <v>92754</v>
      </c>
      <c r="I21902" s="59" t="s">
        <v>72</v>
      </c>
      <c r="J21902" s="59">
        <v>27197018</v>
      </c>
      <c r="K21902" s="59" t="s">
        <v>22337</v>
      </c>
      <c r="L21902" s="61" t="s">
        <v>81</v>
      </c>
      <c r="M21902" s="61">
        <f>VLOOKUP(H21902,zdroj!C:F,4,0)</f>
        <v>0</v>
      </c>
      <c r="N21902" s="61" t="str">
        <f t="shared" si="684"/>
        <v>-</v>
      </c>
      <c r="P21902" s="73" t="str">
        <f t="shared" si="685"/>
        <v/>
      </c>
      <c r="Q21902" s="61" t="s">
        <v>86</v>
      </c>
    </row>
    <row r="21903" spans="8:17" x14ac:dyDescent="0.25">
      <c r="H21903" s="59">
        <v>92754</v>
      </c>
      <c r="I21903" s="59" t="s">
        <v>72</v>
      </c>
      <c r="J21903" s="59">
        <v>27698092</v>
      </c>
      <c r="K21903" s="59" t="s">
        <v>22338</v>
      </c>
      <c r="L21903" s="61" t="s">
        <v>81</v>
      </c>
      <c r="M21903" s="61">
        <f>VLOOKUP(H21903,zdroj!C:F,4,0)</f>
        <v>0</v>
      </c>
      <c r="N21903" s="61" t="str">
        <f t="shared" si="684"/>
        <v>-</v>
      </c>
      <c r="P21903" s="73" t="str">
        <f t="shared" si="685"/>
        <v/>
      </c>
      <c r="Q21903" s="61" t="s">
        <v>86</v>
      </c>
    </row>
    <row r="21904" spans="8:17" x14ac:dyDescent="0.25">
      <c r="H21904" s="59">
        <v>92754</v>
      </c>
      <c r="I21904" s="59" t="s">
        <v>72</v>
      </c>
      <c r="J21904" s="59">
        <v>27853284</v>
      </c>
      <c r="K21904" s="59" t="s">
        <v>22339</v>
      </c>
      <c r="L21904" s="61" t="s">
        <v>81</v>
      </c>
      <c r="M21904" s="61">
        <f>VLOOKUP(H21904,zdroj!C:F,4,0)</f>
        <v>0</v>
      </c>
      <c r="N21904" s="61" t="str">
        <f t="shared" si="684"/>
        <v>-</v>
      </c>
      <c r="P21904" s="73" t="str">
        <f t="shared" si="685"/>
        <v/>
      </c>
      <c r="Q21904" s="61" t="s">
        <v>86</v>
      </c>
    </row>
    <row r="21905" spans="8:17" x14ac:dyDescent="0.25">
      <c r="H21905" s="59">
        <v>92754</v>
      </c>
      <c r="I21905" s="59" t="s">
        <v>72</v>
      </c>
      <c r="J21905" s="59">
        <v>30822742</v>
      </c>
      <c r="K21905" s="59" t="s">
        <v>22340</v>
      </c>
      <c r="L21905" s="61" t="s">
        <v>81</v>
      </c>
      <c r="M21905" s="61">
        <f>VLOOKUP(H21905,zdroj!C:F,4,0)</f>
        <v>0</v>
      </c>
      <c r="N21905" s="61" t="str">
        <f t="shared" si="684"/>
        <v>-</v>
      </c>
      <c r="P21905" s="73" t="str">
        <f t="shared" si="685"/>
        <v/>
      </c>
      <c r="Q21905" s="61" t="s">
        <v>86</v>
      </c>
    </row>
    <row r="21906" spans="8:17" x14ac:dyDescent="0.25">
      <c r="H21906" s="59">
        <v>92754</v>
      </c>
      <c r="I21906" s="59" t="s">
        <v>72</v>
      </c>
      <c r="J21906" s="59">
        <v>31261400</v>
      </c>
      <c r="K21906" s="59" t="s">
        <v>22341</v>
      </c>
      <c r="L21906" s="61" t="s">
        <v>81</v>
      </c>
      <c r="M21906" s="61">
        <f>VLOOKUP(H21906,zdroj!C:F,4,0)</f>
        <v>0</v>
      </c>
      <c r="N21906" s="61" t="str">
        <f t="shared" si="684"/>
        <v>-</v>
      </c>
      <c r="P21906" s="73" t="str">
        <f t="shared" si="685"/>
        <v/>
      </c>
      <c r="Q21906" s="61" t="s">
        <v>86</v>
      </c>
    </row>
    <row r="21907" spans="8:17" x14ac:dyDescent="0.25">
      <c r="H21907" s="59">
        <v>92754</v>
      </c>
      <c r="I21907" s="59" t="s">
        <v>72</v>
      </c>
      <c r="J21907" s="59">
        <v>40744141</v>
      </c>
      <c r="K21907" s="59" t="s">
        <v>22342</v>
      </c>
      <c r="L21907" s="61" t="s">
        <v>81</v>
      </c>
      <c r="M21907" s="61">
        <f>VLOOKUP(H21907,zdroj!C:F,4,0)</f>
        <v>0</v>
      </c>
      <c r="N21907" s="61" t="str">
        <f t="shared" si="684"/>
        <v>-</v>
      </c>
      <c r="P21907" s="73" t="str">
        <f t="shared" si="685"/>
        <v/>
      </c>
      <c r="Q21907" s="61" t="s">
        <v>86</v>
      </c>
    </row>
    <row r="21908" spans="8:17" x14ac:dyDescent="0.25">
      <c r="H21908" s="59">
        <v>92754</v>
      </c>
      <c r="I21908" s="59" t="s">
        <v>72</v>
      </c>
      <c r="J21908" s="59">
        <v>42439078</v>
      </c>
      <c r="K21908" s="59" t="s">
        <v>22343</v>
      </c>
      <c r="L21908" s="61" t="s">
        <v>81</v>
      </c>
      <c r="M21908" s="61">
        <f>VLOOKUP(H21908,zdroj!C:F,4,0)</f>
        <v>0</v>
      </c>
      <c r="N21908" s="61" t="str">
        <f t="shared" si="684"/>
        <v>-</v>
      </c>
      <c r="P21908" s="73" t="str">
        <f t="shared" si="685"/>
        <v/>
      </c>
      <c r="Q21908" s="61" t="s">
        <v>86</v>
      </c>
    </row>
    <row r="21909" spans="8:17" x14ac:dyDescent="0.25">
      <c r="H21909" s="59">
        <v>92754</v>
      </c>
      <c r="I21909" s="59" t="s">
        <v>72</v>
      </c>
      <c r="J21909" s="59">
        <v>42708664</v>
      </c>
      <c r="K21909" s="59" t="s">
        <v>22344</v>
      </c>
      <c r="L21909" s="61" t="s">
        <v>81</v>
      </c>
      <c r="M21909" s="61">
        <f>VLOOKUP(H21909,zdroj!C:F,4,0)</f>
        <v>0</v>
      </c>
      <c r="N21909" s="61" t="str">
        <f t="shared" si="684"/>
        <v>-</v>
      </c>
      <c r="P21909" s="73" t="str">
        <f t="shared" si="685"/>
        <v/>
      </c>
      <c r="Q21909" s="61" t="s">
        <v>86</v>
      </c>
    </row>
    <row r="21910" spans="8:17" x14ac:dyDescent="0.25">
      <c r="H21910" s="59">
        <v>92754</v>
      </c>
      <c r="I21910" s="59" t="s">
        <v>72</v>
      </c>
      <c r="J21910" s="59">
        <v>81235844</v>
      </c>
      <c r="K21910" s="59" t="s">
        <v>22345</v>
      </c>
      <c r="L21910" s="61" t="s">
        <v>81</v>
      </c>
      <c r="M21910" s="61">
        <f>VLOOKUP(H21910,zdroj!C:F,4,0)</f>
        <v>0</v>
      </c>
      <c r="N21910" s="61" t="str">
        <f t="shared" si="684"/>
        <v>-</v>
      </c>
      <c r="P21910" s="73" t="str">
        <f t="shared" si="685"/>
        <v/>
      </c>
      <c r="Q21910" s="61" t="s">
        <v>88</v>
      </c>
    </row>
    <row r="21911" spans="8:17" x14ac:dyDescent="0.25">
      <c r="H21911" s="59">
        <v>92762</v>
      </c>
      <c r="I21911" s="59" t="s">
        <v>69</v>
      </c>
      <c r="J21911" s="59">
        <v>9176586</v>
      </c>
      <c r="K21911" s="59" t="s">
        <v>22346</v>
      </c>
      <c r="L21911" s="61" t="s">
        <v>113</v>
      </c>
      <c r="M21911" s="61">
        <f>VLOOKUP(H21911,zdroj!C:F,4,0)</f>
        <v>0</v>
      </c>
      <c r="N21911" s="61" t="str">
        <f t="shared" si="684"/>
        <v>katB</v>
      </c>
      <c r="P21911" s="73" t="str">
        <f t="shared" si="685"/>
        <v/>
      </c>
      <c r="Q21911" s="61" t="s">
        <v>30</v>
      </c>
    </row>
    <row r="21912" spans="8:17" x14ac:dyDescent="0.25">
      <c r="H21912" s="59">
        <v>92762</v>
      </c>
      <c r="I21912" s="59" t="s">
        <v>69</v>
      </c>
      <c r="J21912" s="59">
        <v>9176594</v>
      </c>
      <c r="K21912" s="59" t="s">
        <v>22347</v>
      </c>
      <c r="L21912" s="61" t="s">
        <v>113</v>
      </c>
      <c r="M21912" s="61">
        <f>VLOOKUP(H21912,zdroj!C:F,4,0)</f>
        <v>0</v>
      </c>
      <c r="N21912" s="61" t="str">
        <f t="shared" si="684"/>
        <v>katB</v>
      </c>
      <c r="P21912" s="73" t="str">
        <f t="shared" si="685"/>
        <v/>
      </c>
      <c r="Q21912" s="61" t="s">
        <v>30</v>
      </c>
    </row>
    <row r="21913" spans="8:17" x14ac:dyDescent="0.25">
      <c r="H21913" s="59">
        <v>92762</v>
      </c>
      <c r="I21913" s="59" t="s">
        <v>69</v>
      </c>
      <c r="J21913" s="59">
        <v>9176608</v>
      </c>
      <c r="K21913" s="59" t="s">
        <v>22348</v>
      </c>
      <c r="L21913" s="61" t="s">
        <v>113</v>
      </c>
      <c r="M21913" s="61">
        <f>VLOOKUP(H21913,zdroj!C:F,4,0)</f>
        <v>0</v>
      </c>
      <c r="N21913" s="61" t="str">
        <f t="shared" si="684"/>
        <v>katB</v>
      </c>
      <c r="P21913" s="73" t="str">
        <f t="shared" si="685"/>
        <v/>
      </c>
      <c r="Q21913" s="61" t="s">
        <v>30</v>
      </c>
    </row>
    <row r="21914" spans="8:17" x14ac:dyDescent="0.25">
      <c r="H21914" s="59">
        <v>92762</v>
      </c>
      <c r="I21914" s="59" t="s">
        <v>69</v>
      </c>
      <c r="J21914" s="59">
        <v>9176616</v>
      </c>
      <c r="K21914" s="59" t="s">
        <v>22349</v>
      </c>
      <c r="L21914" s="61" t="s">
        <v>113</v>
      </c>
      <c r="M21914" s="61">
        <f>VLOOKUP(H21914,zdroj!C:F,4,0)</f>
        <v>0</v>
      </c>
      <c r="N21914" s="61" t="str">
        <f t="shared" si="684"/>
        <v>katB</v>
      </c>
      <c r="P21914" s="73" t="str">
        <f t="shared" si="685"/>
        <v/>
      </c>
      <c r="Q21914" s="61" t="s">
        <v>30</v>
      </c>
    </row>
    <row r="21915" spans="8:17" x14ac:dyDescent="0.25">
      <c r="H21915" s="59">
        <v>92762</v>
      </c>
      <c r="I21915" s="59" t="s">
        <v>69</v>
      </c>
      <c r="J21915" s="59">
        <v>9176624</v>
      </c>
      <c r="K21915" s="59" t="s">
        <v>22350</v>
      </c>
      <c r="L21915" s="61" t="s">
        <v>113</v>
      </c>
      <c r="M21915" s="61">
        <f>VLOOKUP(H21915,zdroj!C:F,4,0)</f>
        <v>0</v>
      </c>
      <c r="N21915" s="61" t="str">
        <f t="shared" si="684"/>
        <v>katB</v>
      </c>
      <c r="P21915" s="73" t="str">
        <f t="shared" si="685"/>
        <v/>
      </c>
      <c r="Q21915" s="61" t="s">
        <v>30</v>
      </c>
    </row>
    <row r="21916" spans="8:17" x14ac:dyDescent="0.25">
      <c r="H21916" s="59">
        <v>92762</v>
      </c>
      <c r="I21916" s="59" t="s">
        <v>69</v>
      </c>
      <c r="J21916" s="59">
        <v>9176641</v>
      </c>
      <c r="K21916" s="59" t="s">
        <v>22351</v>
      </c>
      <c r="L21916" s="61" t="s">
        <v>113</v>
      </c>
      <c r="M21916" s="61">
        <f>VLOOKUP(H21916,zdroj!C:F,4,0)</f>
        <v>0</v>
      </c>
      <c r="N21916" s="61" t="str">
        <f t="shared" si="684"/>
        <v>katB</v>
      </c>
      <c r="P21916" s="73" t="str">
        <f t="shared" si="685"/>
        <v/>
      </c>
      <c r="Q21916" s="61" t="s">
        <v>30</v>
      </c>
    </row>
    <row r="21917" spans="8:17" x14ac:dyDescent="0.25">
      <c r="H21917" s="59">
        <v>92762</v>
      </c>
      <c r="I21917" s="59" t="s">
        <v>69</v>
      </c>
      <c r="J21917" s="59">
        <v>9176659</v>
      </c>
      <c r="K21917" s="59" t="s">
        <v>22352</v>
      </c>
      <c r="L21917" s="61" t="s">
        <v>113</v>
      </c>
      <c r="M21917" s="61">
        <f>VLOOKUP(H21917,zdroj!C:F,4,0)</f>
        <v>0</v>
      </c>
      <c r="N21917" s="61" t="str">
        <f t="shared" si="684"/>
        <v>katB</v>
      </c>
      <c r="P21917" s="73" t="str">
        <f t="shared" si="685"/>
        <v/>
      </c>
      <c r="Q21917" s="61" t="s">
        <v>30</v>
      </c>
    </row>
    <row r="21918" spans="8:17" x14ac:dyDescent="0.25">
      <c r="H21918" s="59">
        <v>92762</v>
      </c>
      <c r="I21918" s="59" t="s">
        <v>69</v>
      </c>
      <c r="J21918" s="59">
        <v>9176667</v>
      </c>
      <c r="K21918" s="59" t="s">
        <v>22353</v>
      </c>
      <c r="L21918" s="61" t="s">
        <v>113</v>
      </c>
      <c r="M21918" s="61">
        <f>VLOOKUP(H21918,zdroj!C:F,4,0)</f>
        <v>0</v>
      </c>
      <c r="N21918" s="61" t="str">
        <f t="shared" si="684"/>
        <v>katB</v>
      </c>
      <c r="P21918" s="73" t="str">
        <f t="shared" si="685"/>
        <v/>
      </c>
      <c r="Q21918" s="61" t="s">
        <v>30</v>
      </c>
    </row>
    <row r="21919" spans="8:17" x14ac:dyDescent="0.25">
      <c r="H21919" s="59">
        <v>92762</v>
      </c>
      <c r="I21919" s="59" t="s">
        <v>69</v>
      </c>
      <c r="J21919" s="59">
        <v>9176675</v>
      </c>
      <c r="K21919" s="59" t="s">
        <v>22354</v>
      </c>
      <c r="L21919" s="61" t="s">
        <v>113</v>
      </c>
      <c r="M21919" s="61">
        <f>VLOOKUP(H21919,zdroj!C:F,4,0)</f>
        <v>0</v>
      </c>
      <c r="N21919" s="61" t="str">
        <f t="shared" si="684"/>
        <v>katB</v>
      </c>
      <c r="P21919" s="73" t="str">
        <f t="shared" si="685"/>
        <v/>
      </c>
      <c r="Q21919" s="61" t="s">
        <v>30</v>
      </c>
    </row>
    <row r="21920" spans="8:17" x14ac:dyDescent="0.25">
      <c r="H21920" s="59">
        <v>92762</v>
      </c>
      <c r="I21920" s="59" t="s">
        <v>69</v>
      </c>
      <c r="J21920" s="59">
        <v>9176683</v>
      </c>
      <c r="K21920" s="59" t="s">
        <v>22355</v>
      </c>
      <c r="L21920" s="61" t="s">
        <v>113</v>
      </c>
      <c r="M21920" s="61">
        <f>VLOOKUP(H21920,zdroj!C:F,4,0)</f>
        <v>0</v>
      </c>
      <c r="N21920" s="61" t="str">
        <f t="shared" si="684"/>
        <v>katB</v>
      </c>
      <c r="P21920" s="73" t="str">
        <f t="shared" si="685"/>
        <v/>
      </c>
      <c r="Q21920" s="61" t="s">
        <v>30</v>
      </c>
    </row>
    <row r="21921" spans="8:18" x14ac:dyDescent="0.25">
      <c r="H21921" s="59">
        <v>92762</v>
      </c>
      <c r="I21921" s="59" t="s">
        <v>69</v>
      </c>
      <c r="J21921" s="59">
        <v>9176705</v>
      </c>
      <c r="K21921" s="59" t="s">
        <v>22356</v>
      </c>
      <c r="L21921" s="61" t="s">
        <v>113</v>
      </c>
      <c r="M21921" s="61">
        <f>VLOOKUP(H21921,zdroj!C:F,4,0)</f>
        <v>0</v>
      </c>
      <c r="N21921" s="61" t="str">
        <f t="shared" si="684"/>
        <v>katB</v>
      </c>
      <c r="P21921" s="73" t="str">
        <f t="shared" si="685"/>
        <v/>
      </c>
      <c r="Q21921" s="61" t="s">
        <v>30</v>
      </c>
    </row>
    <row r="21922" spans="8:18" x14ac:dyDescent="0.25">
      <c r="H21922" s="59">
        <v>92762</v>
      </c>
      <c r="I21922" s="59" t="s">
        <v>69</v>
      </c>
      <c r="J21922" s="59">
        <v>9176713</v>
      </c>
      <c r="K21922" s="59" t="s">
        <v>22357</v>
      </c>
      <c r="L21922" s="61" t="s">
        <v>113</v>
      </c>
      <c r="M21922" s="61">
        <f>VLOOKUP(H21922,zdroj!C:F,4,0)</f>
        <v>0</v>
      </c>
      <c r="N21922" s="61" t="str">
        <f t="shared" si="684"/>
        <v>katB</v>
      </c>
      <c r="P21922" s="73" t="str">
        <f t="shared" si="685"/>
        <v/>
      </c>
      <c r="Q21922" s="61" t="s">
        <v>30</v>
      </c>
    </row>
    <row r="21923" spans="8:18" x14ac:dyDescent="0.25">
      <c r="H21923" s="59">
        <v>92762</v>
      </c>
      <c r="I21923" s="59" t="s">
        <v>69</v>
      </c>
      <c r="J21923" s="59">
        <v>9176721</v>
      </c>
      <c r="K21923" s="59" t="s">
        <v>22358</v>
      </c>
      <c r="L21923" s="61" t="s">
        <v>113</v>
      </c>
      <c r="M21923" s="61">
        <f>VLOOKUP(H21923,zdroj!C:F,4,0)</f>
        <v>0</v>
      </c>
      <c r="N21923" s="61" t="str">
        <f t="shared" si="684"/>
        <v>katB</v>
      </c>
      <c r="P21923" s="73" t="str">
        <f t="shared" si="685"/>
        <v/>
      </c>
      <c r="Q21923" s="61" t="s">
        <v>30</v>
      </c>
    </row>
    <row r="21924" spans="8:18" x14ac:dyDescent="0.25">
      <c r="H21924" s="59">
        <v>92762</v>
      </c>
      <c r="I21924" s="59" t="s">
        <v>69</v>
      </c>
      <c r="J21924" s="59">
        <v>9176730</v>
      </c>
      <c r="K21924" s="59" t="s">
        <v>22359</v>
      </c>
      <c r="L21924" s="61" t="s">
        <v>113</v>
      </c>
      <c r="M21924" s="61">
        <f>VLOOKUP(H21924,zdroj!C:F,4,0)</f>
        <v>0</v>
      </c>
      <c r="N21924" s="61" t="str">
        <f t="shared" si="684"/>
        <v>katB</v>
      </c>
      <c r="P21924" s="73" t="str">
        <f t="shared" si="685"/>
        <v/>
      </c>
      <c r="Q21924" s="61" t="s">
        <v>30</v>
      </c>
    </row>
    <row r="21925" spans="8:18" x14ac:dyDescent="0.25">
      <c r="H21925" s="59">
        <v>92762</v>
      </c>
      <c r="I21925" s="59" t="s">
        <v>69</v>
      </c>
      <c r="J21925" s="59">
        <v>9176748</v>
      </c>
      <c r="K21925" s="59" t="s">
        <v>22360</v>
      </c>
      <c r="L21925" s="61" t="s">
        <v>113</v>
      </c>
      <c r="M21925" s="61">
        <f>VLOOKUP(H21925,zdroj!C:F,4,0)</f>
        <v>0</v>
      </c>
      <c r="N21925" s="61" t="str">
        <f t="shared" si="684"/>
        <v>katB</v>
      </c>
      <c r="P21925" s="73" t="str">
        <f t="shared" si="685"/>
        <v/>
      </c>
      <c r="Q21925" s="61" t="s">
        <v>30</v>
      </c>
    </row>
    <row r="21926" spans="8:18" x14ac:dyDescent="0.25">
      <c r="H21926" s="59">
        <v>92762</v>
      </c>
      <c r="I21926" s="59" t="s">
        <v>69</v>
      </c>
      <c r="J21926" s="59">
        <v>26366304</v>
      </c>
      <c r="K21926" s="59" t="s">
        <v>22361</v>
      </c>
      <c r="L21926" s="61" t="s">
        <v>113</v>
      </c>
      <c r="M21926" s="61">
        <f>VLOOKUP(H21926,zdroj!C:F,4,0)</f>
        <v>0</v>
      </c>
      <c r="N21926" s="61" t="str">
        <f t="shared" si="684"/>
        <v>katB</v>
      </c>
      <c r="P21926" s="73" t="str">
        <f t="shared" si="685"/>
        <v/>
      </c>
      <c r="Q21926" s="61" t="s">
        <v>31</v>
      </c>
    </row>
    <row r="21927" spans="8:18" x14ac:dyDescent="0.25">
      <c r="H21927" s="59">
        <v>92762</v>
      </c>
      <c r="I21927" s="59" t="s">
        <v>69</v>
      </c>
      <c r="J21927" s="59">
        <v>27659526</v>
      </c>
      <c r="K21927" s="59" t="s">
        <v>22362</v>
      </c>
      <c r="L21927" s="61" t="s">
        <v>113</v>
      </c>
      <c r="M21927" s="61">
        <f>VLOOKUP(H21927,zdroj!C:F,4,0)</f>
        <v>0</v>
      </c>
      <c r="N21927" s="61" t="str">
        <f t="shared" si="684"/>
        <v>katB</v>
      </c>
      <c r="P21927" s="73" t="str">
        <f t="shared" si="685"/>
        <v/>
      </c>
      <c r="Q21927" s="61" t="s">
        <v>30</v>
      </c>
    </row>
    <row r="21928" spans="8:18" x14ac:dyDescent="0.25">
      <c r="H21928" s="59">
        <v>103489</v>
      </c>
      <c r="I21928" s="59" t="s">
        <v>71</v>
      </c>
      <c r="J21928" s="59">
        <v>19909217</v>
      </c>
      <c r="K21928" s="59" t="s">
        <v>22363</v>
      </c>
      <c r="L21928" s="61" t="s">
        <v>112</v>
      </c>
      <c r="M21928" s="61">
        <f>VLOOKUP(H21928,zdroj!C:F,4,0)</f>
        <v>0</v>
      </c>
      <c r="N21928" s="61" t="str">
        <f t="shared" si="684"/>
        <v>katA</v>
      </c>
      <c r="P21928" s="73" t="str">
        <f t="shared" si="685"/>
        <v/>
      </c>
      <c r="Q21928" s="61" t="s">
        <v>30</v>
      </c>
    </row>
    <row r="21929" spans="8:18" x14ac:dyDescent="0.25">
      <c r="H21929" s="59">
        <v>103489</v>
      </c>
      <c r="I21929" s="59" t="s">
        <v>71</v>
      </c>
      <c r="J21929" s="59">
        <v>19909225</v>
      </c>
      <c r="K21929" s="59" t="s">
        <v>22364</v>
      </c>
      <c r="L21929" s="61" t="s">
        <v>112</v>
      </c>
      <c r="M21929" s="61">
        <f>VLOOKUP(H21929,zdroj!C:F,4,0)</f>
        <v>0</v>
      </c>
      <c r="N21929" s="61" t="str">
        <f t="shared" si="684"/>
        <v>katA</v>
      </c>
      <c r="P21929" s="73" t="str">
        <f t="shared" si="685"/>
        <v/>
      </c>
      <c r="Q21929" s="61" t="s">
        <v>30</v>
      </c>
    </row>
    <row r="21930" spans="8:18" x14ac:dyDescent="0.25">
      <c r="H21930" s="59">
        <v>103489</v>
      </c>
      <c r="I21930" s="59" t="s">
        <v>71</v>
      </c>
      <c r="J21930" s="59">
        <v>19909250</v>
      </c>
      <c r="K21930" s="59" t="s">
        <v>22365</v>
      </c>
      <c r="L21930" s="61" t="s">
        <v>112</v>
      </c>
      <c r="M21930" s="61">
        <f>VLOOKUP(H21930,zdroj!C:F,4,0)</f>
        <v>0</v>
      </c>
      <c r="N21930" s="61" t="str">
        <f t="shared" si="684"/>
        <v>katA</v>
      </c>
      <c r="P21930" s="73" t="str">
        <f t="shared" si="685"/>
        <v/>
      </c>
      <c r="Q21930" s="61" t="s">
        <v>30</v>
      </c>
    </row>
    <row r="21931" spans="8:18" x14ac:dyDescent="0.25">
      <c r="H21931" s="59">
        <v>103489</v>
      </c>
      <c r="I21931" s="59" t="s">
        <v>71</v>
      </c>
      <c r="J21931" s="59">
        <v>19909268</v>
      </c>
      <c r="K21931" s="59" t="s">
        <v>22366</v>
      </c>
      <c r="L21931" s="61" t="s">
        <v>112</v>
      </c>
      <c r="M21931" s="61">
        <f>VLOOKUP(H21931,zdroj!C:F,4,0)</f>
        <v>0</v>
      </c>
      <c r="N21931" s="61" t="str">
        <f t="shared" si="684"/>
        <v>katA</v>
      </c>
      <c r="P21931" s="73" t="str">
        <f t="shared" si="685"/>
        <v/>
      </c>
      <c r="Q21931" s="61" t="s">
        <v>30</v>
      </c>
    </row>
    <row r="21932" spans="8:18" x14ac:dyDescent="0.25">
      <c r="H21932" s="59">
        <v>103489</v>
      </c>
      <c r="I21932" s="59" t="s">
        <v>71</v>
      </c>
      <c r="J21932" s="59">
        <v>19909276</v>
      </c>
      <c r="K21932" s="59" t="s">
        <v>22367</v>
      </c>
      <c r="L21932" s="61" t="s">
        <v>112</v>
      </c>
      <c r="M21932" s="61">
        <f>VLOOKUP(H21932,zdroj!C:F,4,0)</f>
        <v>0</v>
      </c>
      <c r="N21932" s="61" t="str">
        <f t="shared" si="684"/>
        <v>katA</v>
      </c>
      <c r="P21932" s="73" t="str">
        <f t="shared" si="685"/>
        <v/>
      </c>
      <c r="Q21932" s="61" t="s">
        <v>30</v>
      </c>
    </row>
    <row r="21933" spans="8:18" x14ac:dyDescent="0.25">
      <c r="H21933" s="59">
        <v>103489</v>
      </c>
      <c r="I21933" s="59" t="s">
        <v>71</v>
      </c>
      <c r="J21933" s="59">
        <v>19909284</v>
      </c>
      <c r="K21933" s="59" t="s">
        <v>22368</v>
      </c>
      <c r="L21933" s="61" t="s">
        <v>113</v>
      </c>
      <c r="M21933" s="61">
        <f>VLOOKUP(H21933,zdroj!C:F,4,0)</f>
        <v>0</v>
      </c>
      <c r="N21933" s="61" t="str">
        <f t="shared" si="684"/>
        <v>katB</v>
      </c>
      <c r="P21933" s="73" t="str">
        <f t="shared" si="685"/>
        <v/>
      </c>
      <c r="Q21933" s="61" t="s">
        <v>30</v>
      </c>
      <c r="R21933" s="61" t="s">
        <v>91</v>
      </c>
    </row>
    <row r="21934" spans="8:18" x14ac:dyDescent="0.25">
      <c r="H21934" s="59">
        <v>103489</v>
      </c>
      <c r="I21934" s="59" t="s">
        <v>71</v>
      </c>
      <c r="J21934" s="59">
        <v>19909331</v>
      </c>
      <c r="K21934" s="59" t="s">
        <v>22369</v>
      </c>
      <c r="L21934" s="61" t="s">
        <v>81</v>
      </c>
      <c r="M21934" s="61">
        <f>VLOOKUP(H21934,zdroj!C:F,4,0)</f>
        <v>0</v>
      </c>
      <c r="N21934" s="61" t="str">
        <f t="shared" si="684"/>
        <v>-</v>
      </c>
      <c r="P21934" s="73" t="str">
        <f t="shared" si="685"/>
        <v/>
      </c>
      <c r="Q21934" s="61" t="s">
        <v>88</v>
      </c>
    </row>
    <row r="21935" spans="8:18" x14ac:dyDescent="0.25">
      <c r="H21935" s="59">
        <v>103489</v>
      </c>
      <c r="I21935" s="59" t="s">
        <v>71</v>
      </c>
      <c r="J21935" s="59">
        <v>78769299</v>
      </c>
      <c r="K21935" s="59" t="s">
        <v>22370</v>
      </c>
      <c r="L21935" s="61" t="s">
        <v>112</v>
      </c>
      <c r="M21935" s="61">
        <f>VLOOKUP(H21935,zdroj!C:F,4,0)</f>
        <v>0</v>
      </c>
      <c r="N21935" s="61" t="str">
        <f t="shared" si="684"/>
        <v>katA</v>
      </c>
      <c r="P21935" s="73" t="str">
        <f t="shared" si="685"/>
        <v/>
      </c>
      <c r="Q21935" s="61" t="s">
        <v>30</v>
      </c>
    </row>
    <row r="21936" spans="8:18" x14ac:dyDescent="0.25">
      <c r="H21936" s="59">
        <v>103489</v>
      </c>
      <c r="I21936" s="59" t="s">
        <v>71</v>
      </c>
      <c r="J21936" s="59">
        <v>78769361</v>
      </c>
      <c r="K21936" s="59" t="s">
        <v>22371</v>
      </c>
      <c r="L21936" s="61" t="s">
        <v>112</v>
      </c>
      <c r="M21936" s="61">
        <f>VLOOKUP(H21936,zdroj!C:F,4,0)</f>
        <v>0</v>
      </c>
      <c r="N21936" s="61" t="str">
        <f t="shared" si="684"/>
        <v>katA</v>
      </c>
      <c r="P21936" s="73" t="str">
        <f t="shared" si="685"/>
        <v/>
      </c>
      <c r="Q21936" s="61" t="s">
        <v>30</v>
      </c>
    </row>
    <row r="21937" spans="8:18" x14ac:dyDescent="0.25">
      <c r="H21937" s="59">
        <v>103489</v>
      </c>
      <c r="I21937" s="59" t="s">
        <v>71</v>
      </c>
      <c r="J21937" s="59">
        <v>78769744</v>
      </c>
      <c r="K21937" s="59" t="s">
        <v>22372</v>
      </c>
      <c r="L21937" s="61" t="s">
        <v>112</v>
      </c>
      <c r="M21937" s="61">
        <f>VLOOKUP(H21937,zdroj!C:F,4,0)</f>
        <v>0</v>
      </c>
      <c r="N21937" s="61" t="str">
        <f t="shared" si="684"/>
        <v>katA</v>
      </c>
      <c r="P21937" s="73" t="str">
        <f t="shared" si="685"/>
        <v/>
      </c>
      <c r="Q21937" s="61" t="s">
        <v>30</v>
      </c>
    </row>
    <row r="21938" spans="8:18" x14ac:dyDescent="0.25">
      <c r="H21938" s="59">
        <v>103497</v>
      </c>
      <c r="I21938" s="59" t="s">
        <v>71</v>
      </c>
      <c r="J21938" s="59">
        <v>19909357</v>
      </c>
      <c r="K21938" s="59" t="s">
        <v>22373</v>
      </c>
      <c r="L21938" s="61" t="s">
        <v>112</v>
      </c>
      <c r="M21938" s="61">
        <f>VLOOKUP(H21938,zdroj!C:F,4,0)</f>
        <v>0</v>
      </c>
      <c r="N21938" s="61" t="str">
        <f t="shared" si="684"/>
        <v>katA</v>
      </c>
      <c r="P21938" s="73" t="str">
        <f t="shared" si="685"/>
        <v/>
      </c>
      <c r="Q21938" s="61" t="s">
        <v>30</v>
      </c>
    </row>
    <row r="21939" spans="8:18" x14ac:dyDescent="0.25">
      <c r="H21939" s="59">
        <v>103497</v>
      </c>
      <c r="I21939" s="59" t="s">
        <v>71</v>
      </c>
      <c r="J21939" s="59">
        <v>19909365</v>
      </c>
      <c r="K21939" s="59" t="s">
        <v>22374</v>
      </c>
      <c r="L21939" s="61" t="s">
        <v>112</v>
      </c>
      <c r="M21939" s="61">
        <f>VLOOKUP(H21939,zdroj!C:F,4,0)</f>
        <v>0</v>
      </c>
      <c r="N21939" s="61" t="str">
        <f t="shared" si="684"/>
        <v>katA</v>
      </c>
      <c r="P21939" s="73" t="str">
        <f t="shared" si="685"/>
        <v/>
      </c>
      <c r="Q21939" s="61" t="s">
        <v>30</v>
      </c>
    </row>
    <row r="21940" spans="8:18" x14ac:dyDescent="0.25">
      <c r="H21940" s="59">
        <v>103497</v>
      </c>
      <c r="I21940" s="59" t="s">
        <v>71</v>
      </c>
      <c r="J21940" s="59">
        <v>19909373</v>
      </c>
      <c r="K21940" s="59" t="s">
        <v>22375</v>
      </c>
      <c r="L21940" s="61" t="s">
        <v>112</v>
      </c>
      <c r="M21940" s="61">
        <f>VLOOKUP(H21940,zdroj!C:F,4,0)</f>
        <v>0</v>
      </c>
      <c r="N21940" s="61" t="str">
        <f t="shared" si="684"/>
        <v>katA</v>
      </c>
      <c r="P21940" s="73" t="str">
        <f t="shared" si="685"/>
        <v/>
      </c>
      <c r="Q21940" s="61" t="s">
        <v>30</v>
      </c>
    </row>
    <row r="21941" spans="8:18" x14ac:dyDescent="0.25">
      <c r="H21941" s="59">
        <v>103497</v>
      </c>
      <c r="I21941" s="59" t="s">
        <v>71</v>
      </c>
      <c r="J21941" s="59">
        <v>19909381</v>
      </c>
      <c r="K21941" s="59" t="s">
        <v>22376</v>
      </c>
      <c r="L21941" s="61" t="s">
        <v>112</v>
      </c>
      <c r="M21941" s="61">
        <f>VLOOKUP(H21941,zdroj!C:F,4,0)</f>
        <v>0</v>
      </c>
      <c r="N21941" s="61" t="str">
        <f t="shared" si="684"/>
        <v>katA</v>
      </c>
      <c r="P21941" s="73" t="str">
        <f t="shared" si="685"/>
        <v/>
      </c>
      <c r="Q21941" s="61" t="s">
        <v>30</v>
      </c>
    </row>
    <row r="21942" spans="8:18" x14ac:dyDescent="0.25">
      <c r="H21942" s="59">
        <v>103497</v>
      </c>
      <c r="I21942" s="59" t="s">
        <v>71</v>
      </c>
      <c r="J21942" s="59">
        <v>19909390</v>
      </c>
      <c r="K21942" s="59" t="s">
        <v>22377</v>
      </c>
      <c r="L21942" s="61" t="s">
        <v>112</v>
      </c>
      <c r="M21942" s="61">
        <f>VLOOKUP(H21942,zdroj!C:F,4,0)</f>
        <v>0</v>
      </c>
      <c r="N21942" s="61" t="str">
        <f t="shared" si="684"/>
        <v>katA</v>
      </c>
      <c r="P21942" s="73" t="str">
        <f t="shared" si="685"/>
        <v/>
      </c>
      <c r="Q21942" s="61" t="s">
        <v>30</v>
      </c>
    </row>
    <row r="21943" spans="8:18" x14ac:dyDescent="0.25">
      <c r="H21943" s="59">
        <v>103497</v>
      </c>
      <c r="I21943" s="59" t="s">
        <v>71</v>
      </c>
      <c r="J21943" s="59">
        <v>19909403</v>
      </c>
      <c r="K21943" s="59" t="s">
        <v>22378</v>
      </c>
      <c r="L21943" s="61" t="s">
        <v>112</v>
      </c>
      <c r="M21943" s="61">
        <f>VLOOKUP(H21943,zdroj!C:F,4,0)</f>
        <v>0</v>
      </c>
      <c r="N21943" s="61" t="str">
        <f t="shared" si="684"/>
        <v>katA</v>
      </c>
      <c r="P21943" s="73" t="str">
        <f t="shared" si="685"/>
        <v/>
      </c>
      <c r="Q21943" s="61" t="s">
        <v>30</v>
      </c>
    </row>
    <row r="21944" spans="8:18" x14ac:dyDescent="0.25">
      <c r="H21944" s="59">
        <v>103497</v>
      </c>
      <c r="I21944" s="59" t="s">
        <v>71</v>
      </c>
      <c r="J21944" s="59">
        <v>19909411</v>
      </c>
      <c r="K21944" s="59" t="s">
        <v>22379</v>
      </c>
      <c r="L21944" s="61" t="s">
        <v>112</v>
      </c>
      <c r="M21944" s="61">
        <f>VLOOKUP(H21944,zdroj!C:F,4,0)</f>
        <v>0</v>
      </c>
      <c r="N21944" s="61" t="str">
        <f t="shared" si="684"/>
        <v>katA</v>
      </c>
      <c r="P21944" s="73" t="str">
        <f t="shared" si="685"/>
        <v/>
      </c>
      <c r="Q21944" s="61" t="s">
        <v>30</v>
      </c>
    </row>
    <row r="21945" spans="8:18" x14ac:dyDescent="0.25">
      <c r="H21945" s="59">
        <v>103497</v>
      </c>
      <c r="I21945" s="59" t="s">
        <v>71</v>
      </c>
      <c r="J21945" s="59">
        <v>19909420</v>
      </c>
      <c r="K21945" s="59" t="s">
        <v>22380</v>
      </c>
      <c r="L21945" s="61" t="s">
        <v>112</v>
      </c>
      <c r="M21945" s="61">
        <f>VLOOKUP(H21945,zdroj!C:F,4,0)</f>
        <v>0</v>
      </c>
      <c r="N21945" s="61" t="str">
        <f t="shared" si="684"/>
        <v>katA</v>
      </c>
      <c r="P21945" s="73" t="str">
        <f t="shared" si="685"/>
        <v/>
      </c>
      <c r="Q21945" s="61" t="s">
        <v>30</v>
      </c>
    </row>
    <row r="21946" spans="8:18" x14ac:dyDescent="0.25">
      <c r="H21946" s="59">
        <v>103497</v>
      </c>
      <c r="I21946" s="59" t="s">
        <v>71</v>
      </c>
      <c r="J21946" s="59">
        <v>19909438</v>
      </c>
      <c r="K21946" s="59" t="s">
        <v>22381</v>
      </c>
      <c r="L21946" s="61" t="s">
        <v>113</v>
      </c>
      <c r="M21946" s="61">
        <f>VLOOKUP(H21946,zdroj!C:F,4,0)</f>
        <v>0</v>
      </c>
      <c r="N21946" s="61" t="str">
        <f t="shared" si="684"/>
        <v>katB</v>
      </c>
      <c r="P21946" s="73" t="str">
        <f t="shared" si="685"/>
        <v/>
      </c>
      <c r="Q21946" s="61" t="s">
        <v>30</v>
      </c>
      <c r="R21946" s="61" t="s">
        <v>91</v>
      </c>
    </row>
    <row r="21947" spans="8:18" x14ac:dyDescent="0.25">
      <c r="H21947" s="59">
        <v>103497</v>
      </c>
      <c r="I21947" s="59" t="s">
        <v>71</v>
      </c>
      <c r="J21947" s="59">
        <v>19909446</v>
      </c>
      <c r="K21947" s="59" t="s">
        <v>22382</v>
      </c>
      <c r="L21947" s="61" t="s">
        <v>112</v>
      </c>
      <c r="M21947" s="61">
        <f>VLOOKUP(H21947,zdroj!C:F,4,0)</f>
        <v>0</v>
      </c>
      <c r="N21947" s="61" t="str">
        <f t="shared" si="684"/>
        <v>katA</v>
      </c>
      <c r="P21947" s="73" t="str">
        <f t="shared" si="685"/>
        <v/>
      </c>
      <c r="Q21947" s="61" t="s">
        <v>30</v>
      </c>
    </row>
    <row r="21948" spans="8:18" x14ac:dyDescent="0.25">
      <c r="H21948" s="59">
        <v>103497</v>
      </c>
      <c r="I21948" s="59" t="s">
        <v>71</v>
      </c>
      <c r="J21948" s="59">
        <v>19909454</v>
      </c>
      <c r="K21948" s="59" t="s">
        <v>22383</v>
      </c>
      <c r="L21948" s="61" t="s">
        <v>112</v>
      </c>
      <c r="M21948" s="61">
        <f>VLOOKUP(H21948,zdroj!C:F,4,0)</f>
        <v>0</v>
      </c>
      <c r="N21948" s="61" t="str">
        <f t="shared" si="684"/>
        <v>katA</v>
      </c>
      <c r="P21948" s="73" t="str">
        <f t="shared" si="685"/>
        <v/>
      </c>
      <c r="Q21948" s="61" t="s">
        <v>30</v>
      </c>
    </row>
    <row r="21949" spans="8:18" x14ac:dyDescent="0.25">
      <c r="H21949" s="59">
        <v>103497</v>
      </c>
      <c r="I21949" s="59" t="s">
        <v>71</v>
      </c>
      <c r="J21949" s="59">
        <v>19909462</v>
      </c>
      <c r="K21949" s="59" t="s">
        <v>22384</v>
      </c>
      <c r="L21949" s="61" t="s">
        <v>112</v>
      </c>
      <c r="M21949" s="61">
        <f>VLOOKUP(H21949,zdroj!C:F,4,0)</f>
        <v>0</v>
      </c>
      <c r="N21949" s="61" t="str">
        <f t="shared" si="684"/>
        <v>katA</v>
      </c>
      <c r="P21949" s="73" t="str">
        <f t="shared" si="685"/>
        <v/>
      </c>
      <c r="Q21949" s="61" t="s">
        <v>30</v>
      </c>
    </row>
    <row r="21950" spans="8:18" x14ac:dyDescent="0.25">
      <c r="H21950" s="59">
        <v>103497</v>
      </c>
      <c r="I21950" s="59" t="s">
        <v>71</v>
      </c>
      <c r="J21950" s="59">
        <v>19909471</v>
      </c>
      <c r="K21950" s="59" t="s">
        <v>22385</v>
      </c>
      <c r="L21950" s="61" t="s">
        <v>112</v>
      </c>
      <c r="M21950" s="61">
        <f>VLOOKUP(H21950,zdroj!C:F,4,0)</f>
        <v>0</v>
      </c>
      <c r="N21950" s="61" t="str">
        <f t="shared" si="684"/>
        <v>katA</v>
      </c>
      <c r="P21950" s="73" t="str">
        <f t="shared" si="685"/>
        <v/>
      </c>
      <c r="Q21950" s="61" t="s">
        <v>30</v>
      </c>
    </row>
    <row r="21951" spans="8:18" x14ac:dyDescent="0.25">
      <c r="H21951" s="59">
        <v>103497</v>
      </c>
      <c r="I21951" s="59" t="s">
        <v>71</v>
      </c>
      <c r="J21951" s="59">
        <v>19909497</v>
      </c>
      <c r="K21951" s="59" t="s">
        <v>22386</v>
      </c>
      <c r="L21951" s="61" t="s">
        <v>112</v>
      </c>
      <c r="M21951" s="61">
        <f>VLOOKUP(H21951,zdroj!C:F,4,0)</f>
        <v>0</v>
      </c>
      <c r="N21951" s="61" t="str">
        <f t="shared" si="684"/>
        <v>katA</v>
      </c>
      <c r="P21951" s="73" t="str">
        <f t="shared" si="685"/>
        <v/>
      </c>
      <c r="Q21951" s="61" t="s">
        <v>30</v>
      </c>
    </row>
    <row r="21952" spans="8:18" x14ac:dyDescent="0.25">
      <c r="H21952" s="59">
        <v>103497</v>
      </c>
      <c r="I21952" s="59" t="s">
        <v>71</v>
      </c>
      <c r="J21952" s="59">
        <v>19909501</v>
      </c>
      <c r="K21952" s="59" t="s">
        <v>22387</v>
      </c>
      <c r="L21952" s="61" t="s">
        <v>112</v>
      </c>
      <c r="M21952" s="61">
        <f>VLOOKUP(H21952,zdroj!C:F,4,0)</f>
        <v>0</v>
      </c>
      <c r="N21952" s="61" t="str">
        <f t="shared" si="684"/>
        <v>katA</v>
      </c>
      <c r="P21952" s="73" t="str">
        <f t="shared" si="685"/>
        <v/>
      </c>
      <c r="Q21952" s="61" t="s">
        <v>30</v>
      </c>
    </row>
    <row r="21953" spans="8:18" x14ac:dyDescent="0.25">
      <c r="H21953" s="59">
        <v>103497</v>
      </c>
      <c r="I21953" s="59" t="s">
        <v>71</v>
      </c>
      <c r="J21953" s="59">
        <v>19909527</v>
      </c>
      <c r="K21953" s="59" t="s">
        <v>22388</v>
      </c>
      <c r="L21953" s="61" t="s">
        <v>112</v>
      </c>
      <c r="M21953" s="61">
        <f>VLOOKUP(H21953,zdroj!C:F,4,0)</f>
        <v>0</v>
      </c>
      <c r="N21953" s="61" t="str">
        <f t="shared" si="684"/>
        <v>katA</v>
      </c>
      <c r="P21953" s="73" t="str">
        <f t="shared" si="685"/>
        <v/>
      </c>
      <c r="Q21953" s="61" t="s">
        <v>30</v>
      </c>
    </row>
    <row r="21954" spans="8:18" x14ac:dyDescent="0.25">
      <c r="H21954" s="59">
        <v>103497</v>
      </c>
      <c r="I21954" s="59" t="s">
        <v>71</v>
      </c>
      <c r="J21954" s="59">
        <v>19909535</v>
      </c>
      <c r="K21954" s="59" t="s">
        <v>22389</v>
      </c>
      <c r="L21954" s="61" t="s">
        <v>113</v>
      </c>
      <c r="M21954" s="61">
        <f>VLOOKUP(H21954,zdroj!C:F,4,0)</f>
        <v>0</v>
      </c>
      <c r="N21954" s="61" t="str">
        <f t="shared" si="684"/>
        <v>katB</v>
      </c>
      <c r="P21954" s="73" t="str">
        <f t="shared" si="685"/>
        <v/>
      </c>
      <c r="Q21954" s="61" t="s">
        <v>30</v>
      </c>
      <c r="R21954" s="61" t="s">
        <v>91</v>
      </c>
    </row>
    <row r="21955" spans="8:18" x14ac:dyDescent="0.25">
      <c r="H21955" s="59">
        <v>103497</v>
      </c>
      <c r="I21955" s="59" t="s">
        <v>71</v>
      </c>
      <c r="J21955" s="59">
        <v>19909543</v>
      </c>
      <c r="K21955" s="59" t="s">
        <v>22390</v>
      </c>
      <c r="L21955" s="61" t="s">
        <v>113</v>
      </c>
      <c r="M21955" s="61">
        <f>VLOOKUP(H21955,zdroj!C:F,4,0)</f>
        <v>0</v>
      </c>
      <c r="N21955" s="61" t="str">
        <f t="shared" si="684"/>
        <v>katB</v>
      </c>
      <c r="P21955" s="73" t="str">
        <f t="shared" si="685"/>
        <v/>
      </c>
      <c r="Q21955" s="61" t="s">
        <v>30</v>
      </c>
      <c r="R21955" s="61" t="s">
        <v>91</v>
      </c>
    </row>
    <row r="21956" spans="8:18" x14ac:dyDescent="0.25">
      <c r="H21956" s="59">
        <v>103497</v>
      </c>
      <c r="I21956" s="59" t="s">
        <v>71</v>
      </c>
      <c r="J21956" s="59">
        <v>19909560</v>
      </c>
      <c r="K21956" s="59" t="s">
        <v>22391</v>
      </c>
      <c r="L21956" s="61" t="s">
        <v>112</v>
      </c>
      <c r="M21956" s="61">
        <f>VLOOKUP(H21956,zdroj!C:F,4,0)</f>
        <v>0</v>
      </c>
      <c r="N21956" s="61" t="str">
        <f t="shared" si="684"/>
        <v>katA</v>
      </c>
      <c r="P21956" s="73" t="str">
        <f t="shared" si="685"/>
        <v/>
      </c>
      <c r="Q21956" s="61" t="s">
        <v>30</v>
      </c>
    </row>
    <row r="21957" spans="8:18" x14ac:dyDescent="0.25">
      <c r="H21957" s="59">
        <v>103497</v>
      </c>
      <c r="I21957" s="59" t="s">
        <v>71</v>
      </c>
      <c r="J21957" s="59">
        <v>19909586</v>
      </c>
      <c r="K21957" s="59" t="s">
        <v>22392</v>
      </c>
      <c r="L21957" s="61" t="s">
        <v>113</v>
      </c>
      <c r="M21957" s="61">
        <f>VLOOKUP(H21957,zdroj!C:F,4,0)</f>
        <v>0</v>
      </c>
      <c r="N21957" s="61" t="str">
        <f t="shared" si="684"/>
        <v>katB</v>
      </c>
      <c r="P21957" s="73" t="str">
        <f t="shared" si="685"/>
        <v/>
      </c>
      <c r="Q21957" s="61" t="s">
        <v>30</v>
      </c>
      <c r="R21957" s="61" t="s">
        <v>91</v>
      </c>
    </row>
    <row r="21958" spans="8:18" x14ac:dyDescent="0.25">
      <c r="H21958" s="59">
        <v>103497</v>
      </c>
      <c r="I21958" s="59" t="s">
        <v>71</v>
      </c>
      <c r="J21958" s="59">
        <v>19909594</v>
      </c>
      <c r="K21958" s="59" t="s">
        <v>22393</v>
      </c>
      <c r="L21958" s="61" t="s">
        <v>112</v>
      </c>
      <c r="M21958" s="61">
        <f>VLOOKUP(H21958,zdroj!C:F,4,0)</f>
        <v>0</v>
      </c>
      <c r="N21958" s="61" t="str">
        <f t="shared" si="684"/>
        <v>katA</v>
      </c>
      <c r="P21958" s="73" t="str">
        <f t="shared" si="685"/>
        <v/>
      </c>
      <c r="Q21958" s="61" t="s">
        <v>30</v>
      </c>
    </row>
    <row r="21959" spans="8:18" x14ac:dyDescent="0.25">
      <c r="H21959" s="59">
        <v>103497</v>
      </c>
      <c r="I21959" s="59" t="s">
        <v>71</v>
      </c>
      <c r="J21959" s="59">
        <v>19909608</v>
      </c>
      <c r="K21959" s="59" t="s">
        <v>22394</v>
      </c>
      <c r="L21959" s="61" t="s">
        <v>81</v>
      </c>
      <c r="M21959" s="61">
        <f>VLOOKUP(H21959,zdroj!C:F,4,0)</f>
        <v>0</v>
      </c>
      <c r="N21959" s="61" t="str">
        <f t="shared" ref="N21959:N22022" si="686">IF(M21959="A",IF(L21959="katA","katB",L21959),L21959)</f>
        <v>-</v>
      </c>
      <c r="P21959" s="73" t="str">
        <f t="shared" ref="P21959:P22022" si="687">IF(O21959="A",1,"")</f>
        <v/>
      </c>
      <c r="Q21959" s="61" t="s">
        <v>88</v>
      </c>
    </row>
    <row r="21960" spans="8:18" x14ac:dyDescent="0.25">
      <c r="H21960" s="59">
        <v>103497</v>
      </c>
      <c r="I21960" s="59" t="s">
        <v>71</v>
      </c>
      <c r="J21960" s="59">
        <v>19909616</v>
      </c>
      <c r="K21960" s="59" t="s">
        <v>22395</v>
      </c>
      <c r="L21960" s="61" t="s">
        <v>81</v>
      </c>
      <c r="M21960" s="61">
        <f>VLOOKUP(H21960,zdroj!C:F,4,0)</f>
        <v>0</v>
      </c>
      <c r="N21960" s="61" t="str">
        <f t="shared" si="686"/>
        <v>-</v>
      </c>
      <c r="P21960" s="73" t="str">
        <f t="shared" si="687"/>
        <v/>
      </c>
      <c r="Q21960" s="61" t="s">
        <v>88</v>
      </c>
    </row>
    <row r="21961" spans="8:18" x14ac:dyDescent="0.25">
      <c r="H21961" s="59">
        <v>103497</v>
      </c>
      <c r="I21961" s="59" t="s">
        <v>71</v>
      </c>
      <c r="J21961" s="59">
        <v>19909624</v>
      </c>
      <c r="K21961" s="59" t="s">
        <v>22396</v>
      </c>
      <c r="L21961" s="61" t="s">
        <v>81</v>
      </c>
      <c r="M21961" s="61">
        <f>VLOOKUP(H21961,zdroj!C:F,4,0)</f>
        <v>0</v>
      </c>
      <c r="N21961" s="61" t="str">
        <f t="shared" si="686"/>
        <v>-</v>
      </c>
      <c r="P21961" s="73" t="str">
        <f t="shared" si="687"/>
        <v/>
      </c>
      <c r="Q21961" s="61" t="s">
        <v>88</v>
      </c>
    </row>
    <row r="21962" spans="8:18" x14ac:dyDescent="0.25">
      <c r="H21962" s="59">
        <v>103497</v>
      </c>
      <c r="I21962" s="59" t="s">
        <v>71</v>
      </c>
      <c r="J21962" s="59">
        <v>19909632</v>
      </c>
      <c r="K21962" s="59" t="s">
        <v>22397</v>
      </c>
      <c r="L21962" s="61" t="s">
        <v>81</v>
      </c>
      <c r="M21962" s="61">
        <f>VLOOKUP(H21962,zdroj!C:F,4,0)</f>
        <v>0</v>
      </c>
      <c r="N21962" s="61" t="str">
        <f t="shared" si="686"/>
        <v>-</v>
      </c>
      <c r="P21962" s="73" t="str">
        <f t="shared" si="687"/>
        <v/>
      </c>
      <c r="Q21962" s="61" t="s">
        <v>88</v>
      </c>
    </row>
    <row r="21963" spans="8:18" x14ac:dyDescent="0.25">
      <c r="H21963" s="59">
        <v>103497</v>
      </c>
      <c r="I21963" s="59" t="s">
        <v>71</v>
      </c>
      <c r="J21963" s="59">
        <v>19909641</v>
      </c>
      <c r="K21963" s="59" t="s">
        <v>22398</v>
      </c>
      <c r="L21963" s="61" t="s">
        <v>81</v>
      </c>
      <c r="M21963" s="61">
        <f>VLOOKUP(H21963,zdroj!C:F,4,0)</f>
        <v>0</v>
      </c>
      <c r="N21963" s="61" t="str">
        <f t="shared" si="686"/>
        <v>-</v>
      </c>
      <c r="P21963" s="73" t="str">
        <f t="shared" si="687"/>
        <v/>
      </c>
      <c r="Q21963" s="61" t="s">
        <v>88</v>
      </c>
    </row>
    <row r="21964" spans="8:18" x14ac:dyDescent="0.25">
      <c r="H21964" s="59">
        <v>103497</v>
      </c>
      <c r="I21964" s="59" t="s">
        <v>71</v>
      </c>
      <c r="J21964" s="59">
        <v>19909659</v>
      </c>
      <c r="K21964" s="59" t="s">
        <v>22399</v>
      </c>
      <c r="L21964" s="61" t="s">
        <v>81</v>
      </c>
      <c r="M21964" s="61">
        <f>VLOOKUP(H21964,zdroj!C:F,4,0)</f>
        <v>0</v>
      </c>
      <c r="N21964" s="61" t="str">
        <f t="shared" si="686"/>
        <v>-</v>
      </c>
      <c r="P21964" s="73" t="str">
        <f t="shared" si="687"/>
        <v/>
      </c>
      <c r="Q21964" s="61" t="s">
        <v>88</v>
      </c>
    </row>
    <row r="21965" spans="8:18" x14ac:dyDescent="0.25">
      <c r="H21965" s="59">
        <v>103497</v>
      </c>
      <c r="I21965" s="59" t="s">
        <v>71</v>
      </c>
      <c r="J21965" s="59">
        <v>27836681</v>
      </c>
      <c r="K21965" s="59" t="s">
        <v>22400</v>
      </c>
      <c r="L21965" s="61" t="s">
        <v>113</v>
      </c>
      <c r="M21965" s="61">
        <f>VLOOKUP(H21965,zdroj!C:F,4,0)</f>
        <v>0</v>
      </c>
      <c r="N21965" s="61" t="str">
        <f t="shared" si="686"/>
        <v>katB</v>
      </c>
      <c r="P21965" s="73" t="str">
        <f t="shared" si="687"/>
        <v/>
      </c>
      <c r="Q21965" s="61" t="s">
        <v>30</v>
      </c>
      <c r="R21965" s="61" t="s">
        <v>91</v>
      </c>
    </row>
    <row r="21966" spans="8:18" x14ac:dyDescent="0.25">
      <c r="H21966" s="59">
        <v>103497</v>
      </c>
      <c r="I21966" s="59" t="s">
        <v>71</v>
      </c>
      <c r="J21966" s="59">
        <v>27836690</v>
      </c>
      <c r="K21966" s="59" t="s">
        <v>22401</v>
      </c>
      <c r="L21966" s="61" t="s">
        <v>112</v>
      </c>
      <c r="M21966" s="61">
        <f>VLOOKUP(H21966,zdroj!C:F,4,0)</f>
        <v>0</v>
      </c>
      <c r="N21966" s="61" t="str">
        <f t="shared" si="686"/>
        <v>katA</v>
      </c>
      <c r="P21966" s="73" t="str">
        <f t="shared" si="687"/>
        <v/>
      </c>
      <c r="Q21966" s="61" t="s">
        <v>30</v>
      </c>
    </row>
    <row r="21967" spans="8:18" x14ac:dyDescent="0.25">
      <c r="H21967" s="59">
        <v>103497</v>
      </c>
      <c r="I21967" s="59" t="s">
        <v>71</v>
      </c>
      <c r="J21967" s="59">
        <v>27836703</v>
      </c>
      <c r="K21967" s="59" t="s">
        <v>22402</v>
      </c>
      <c r="L21967" s="61" t="s">
        <v>112</v>
      </c>
      <c r="M21967" s="61">
        <f>VLOOKUP(H21967,zdroj!C:F,4,0)</f>
        <v>0</v>
      </c>
      <c r="N21967" s="61" t="str">
        <f t="shared" si="686"/>
        <v>katA</v>
      </c>
      <c r="P21967" s="73" t="str">
        <f t="shared" si="687"/>
        <v/>
      </c>
      <c r="Q21967" s="61" t="s">
        <v>30</v>
      </c>
    </row>
    <row r="21968" spans="8:18" x14ac:dyDescent="0.25">
      <c r="H21968" s="59">
        <v>103497</v>
      </c>
      <c r="I21968" s="59" t="s">
        <v>71</v>
      </c>
      <c r="J21968" s="59">
        <v>41371232</v>
      </c>
      <c r="K21968" s="59" t="s">
        <v>22403</v>
      </c>
      <c r="L21968" s="61" t="s">
        <v>112</v>
      </c>
      <c r="M21968" s="61">
        <f>VLOOKUP(H21968,zdroj!C:F,4,0)</f>
        <v>0</v>
      </c>
      <c r="N21968" s="61" t="str">
        <f t="shared" si="686"/>
        <v>katA</v>
      </c>
      <c r="P21968" s="73" t="str">
        <f t="shared" si="687"/>
        <v/>
      </c>
      <c r="Q21968" s="61" t="s">
        <v>30</v>
      </c>
    </row>
    <row r="21969" spans="8:17" x14ac:dyDescent="0.25">
      <c r="H21969" s="59">
        <v>103501</v>
      </c>
      <c r="I21969" s="59" t="s">
        <v>67</v>
      </c>
      <c r="J21969" s="59">
        <v>19909667</v>
      </c>
      <c r="K21969" s="59" t="s">
        <v>22404</v>
      </c>
      <c r="L21969" s="61" t="s">
        <v>81</v>
      </c>
      <c r="M21969" s="61">
        <f>VLOOKUP(H21969,zdroj!C:F,4,0)</f>
        <v>0</v>
      </c>
      <c r="N21969" s="61" t="str">
        <f t="shared" si="686"/>
        <v>-</v>
      </c>
      <c r="P21969" s="73" t="str">
        <f t="shared" si="687"/>
        <v/>
      </c>
      <c r="Q21969" s="61" t="s">
        <v>84</v>
      </c>
    </row>
    <row r="21970" spans="8:17" x14ac:dyDescent="0.25">
      <c r="H21970" s="59">
        <v>103501</v>
      </c>
      <c r="I21970" s="59" t="s">
        <v>67</v>
      </c>
      <c r="J21970" s="59">
        <v>19909683</v>
      </c>
      <c r="K21970" s="59" t="s">
        <v>22405</v>
      </c>
      <c r="L21970" s="61" t="s">
        <v>112</v>
      </c>
      <c r="M21970" s="61">
        <f>VLOOKUP(H21970,zdroj!C:F,4,0)</f>
        <v>0</v>
      </c>
      <c r="N21970" s="61" t="str">
        <f t="shared" si="686"/>
        <v>katA</v>
      </c>
      <c r="P21970" s="73" t="str">
        <f t="shared" si="687"/>
        <v/>
      </c>
      <c r="Q21970" s="61" t="s">
        <v>30</v>
      </c>
    </row>
    <row r="21971" spans="8:17" x14ac:dyDescent="0.25">
      <c r="H21971" s="59">
        <v>103501</v>
      </c>
      <c r="I21971" s="59" t="s">
        <v>67</v>
      </c>
      <c r="J21971" s="59">
        <v>19909691</v>
      </c>
      <c r="K21971" s="59" t="s">
        <v>22406</v>
      </c>
      <c r="L21971" s="61" t="s">
        <v>112</v>
      </c>
      <c r="M21971" s="61">
        <f>VLOOKUP(H21971,zdroj!C:F,4,0)</f>
        <v>0</v>
      </c>
      <c r="N21971" s="61" t="str">
        <f t="shared" si="686"/>
        <v>katA</v>
      </c>
      <c r="P21971" s="73" t="str">
        <f t="shared" si="687"/>
        <v/>
      </c>
      <c r="Q21971" s="61" t="s">
        <v>30</v>
      </c>
    </row>
    <row r="21972" spans="8:17" x14ac:dyDescent="0.25">
      <c r="H21972" s="59">
        <v>103501</v>
      </c>
      <c r="I21972" s="59" t="s">
        <v>67</v>
      </c>
      <c r="J21972" s="59">
        <v>19909705</v>
      </c>
      <c r="K21972" s="59" t="s">
        <v>22407</v>
      </c>
      <c r="L21972" s="61" t="s">
        <v>112</v>
      </c>
      <c r="M21972" s="61">
        <f>VLOOKUP(H21972,zdroj!C:F,4,0)</f>
        <v>0</v>
      </c>
      <c r="N21972" s="61" t="str">
        <f t="shared" si="686"/>
        <v>katA</v>
      </c>
      <c r="P21972" s="73" t="str">
        <f t="shared" si="687"/>
        <v/>
      </c>
      <c r="Q21972" s="61" t="s">
        <v>30</v>
      </c>
    </row>
    <row r="21973" spans="8:17" x14ac:dyDescent="0.25">
      <c r="H21973" s="59">
        <v>103501</v>
      </c>
      <c r="I21973" s="59" t="s">
        <v>67</v>
      </c>
      <c r="J21973" s="59">
        <v>19909713</v>
      </c>
      <c r="K21973" s="59" t="s">
        <v>22408</v>
      </c>
      <c r="L21973" s="61" t="s">
        <v>81</v>
      </c>
      <c r="M21973" s="61">
        <f>VLOOKUP(H21973,zdroj!C:F,4,0)</f>
        <v>0</v>
      </c>
      <c r="N21973" s="61" t="str">
        <f t="shared" si="686"/>
        <v>-</v>
      </c>
      <c r="P21973" s="73" t="str">
        <f t="shared" si="687"/>
        <v/>
      </c>
      <c r="Q21973" s="61" t="s">
        <v>84</v>
      </c>
    </row>
    <row r="21974" spans="8:17" x14ac:dyDescent="0.25">
      <c r="H21974" s="59">
        <v>103501</v>
      </c>
      <c r="I21974" s="59" t="s">
        <v>67</v>
      </c>
      <c r="J21974" s="59">
        <v>19909721</v>
      </c>
      <c r="K21974" s="59" t="s">
        <v>22409</v>
      </c>
      <c r="L21974" s="61" t="s">
        <v>81</v>
      </c>
      <c r="M21974" s="61">
        <f>VLOOKUP(H21974,zdroj!C:F,4,0)</f>
        <v>0</v>
      </c>
      <c r="N21974" s="61" t="str">
        <f t="shared" si="686"/>
        <v>-</v>
      </c>
      <c r="P21974" s="73" t="str">
        <f t="shared" si="687"/>
        <v/>
      </c>
      <c r="Q21974" s="61" t="s">
        <v>88</v>
      </c>
    </row>
    <row r="21975" spans="8:17" x14ac:dyDescent="0.25">
      <c r="H21975" s="59">
        <v>103519</v>
      </c>
      <c r="I21975" s="59" t="s">
        <v>72</v>
      </c>
      <c r="J21975" s="59">
        <v>19909730</v>
      </c>
      <c r="K21975" s="59" t="s">
        <v>22410</v>
      </c>
      <c r="L21975" s="61" t="s">
        <v>81</v>
      </c>
      <c r="M21975" s="61">
        <f>VLOOKUP(H21975,zdroj!C:F,4,0)</f>
        <v>0</v>
      </c>
      <c r="N21975" s="61" t="str">
        <f t="shared" si="686"/>
        <v>-</v>
      </c>
      <c r="P21975" s="73" t="str">
        <f t="shared" si="687"/>
        <v/>
      </c>
      <c r="Q21975" s="61" t="s">
        <v>86</v>
      </c>
    </row>
    <row r="21976" spans="8:17" x14ac:dyDescent="0.25">
      <c r="H21976" s="59">
        <v>103519</v>
      </c>
      <c r="I21976" s="59" t="s">
        <v>72</v>
      </c>
      <c r="J21976" s="59">
        <v>19909748</v>
      </c>
      <c r="K21976" s="59" t="s">
        <v>22411</v>
      </c>
      <c r="L21976" s="61" t="s">
        <v>81</v>
      </c>
      <c r="M21976" s="61">
        <f>VLOOKUP(H21976,zdroj!C:F,4,0)</f>
        <v>0</v>
      </c>
      <c r="N21976" s="61" t="str">
        <f t="shared" si="686"/>
        <v>-</v>
      </c>
      <c r="P21976" s="73" t="str">
        <f t="shared" si="687"/>
        <v/>
      </c>
      <c r="Q21976" s="61" t="s">
        <v>86</v>
      </c>
    </row>
    <row r="21977" spans="8:17" x14ac:dyDescent="0.25">
      <c r="H21977" s="59">
        <v>103519</v>
      </c>
      <c r="I21977" s="59" t="s">
        <v>72</v>
      </c>
      <c r="J21977" s="59">
        <v>19909756</v>
      </c>
      <c r="K21977" s="59" t="s">
        <v>22412</v>
      </c>
      <c r="L21977" s="61" t="s">
        <v>81</v>
      </c>
      <c r="M21977" s="61">
        <f>VLOOKUP(H21977,zdroj!C:F,4,0)</f>
        <v>0</v>
      </c>
      <c r="N21977" s="61" t="str">
        <f t="shared" si="686"/>
        <v>-</v>
      </c>
      <c r="P21977" s="73" t="str">
        <f t="shared" si="687"/>
        <v/>
      </c>
      <c r="Q21977" s="61" t="s">
        <v>86</v>
      </c>
    </row>
    <row r="21978" spans="8:17" x14ac:dyDescent="0.25">
      <c r="H21978" s="59">
        <v>103519</v>
      </c>
      <c r="I21978" s="59" t="s">
        <v>72</v>
      </c>
      <c r="J21978" s="59">
        <v>19909764</v>
      </c>
      <c r="K21978" s="59" t="s">
        <v>22413</v>
      </c>
      <c r="L21978" s="61" t="s">
        <v>81</v>
      </c>
      <c r="M21978" s="61">
        <f>VLOOKUP(H21978,zdroj!C:F,4,0)</f>
        <v>0</v>
      </c>
      <c r="N21978" s="61" t="str">
        <f t="shared" si="686"/>
        <v>-</v>
      </c>
      <c r="P21978" s="73" t="str">
        <f t="shared" si="687"/>
        <v/>
      </c>
      <c r="Q21978" s="61" t="s">
        <v>86</v>
      </c>
    </row>
    <row r="21979" spans="8:17" x14ac:dyDescent="0.25">
      <c r="H21979" s="59">
        <v>103519</v>
      </c>
      <c r="I21979" s="59" t="s">
        <v>72</v>
      </c>
      <c r="J21979" s="59">
        <v>19909772</v>
      </c>
      <c r="K21979" s="59" t="s">
        <v>22414</v>
      </c>
      <c r="L21979" s="61" t="s">
        <v>81</v>
      </c>
      <c r="M21979" s="61">
        <f>VLOOKUP(H21979,zdroj!C:F,4,0)</f>
        <v>0</v>
      </c>
      <c r="N21979" s="61" t="str">
        <f t="shared" si="686"/>
        <v>-</v>
      </c>
      <c r="P21979" s="73" t="str">
        <f t="shared" si="687"/>
        <v/>
      </c>
      <c r="Q21979" s="61" t="s">
        <v>86</v>
      </c>
    </row>
    <row r="21980" spans="8:17" x14ac:dyDescent="0.25">
      <c r="H21980" s="59">
        <v>103519</v>
      </c>
      <c r="I21980" s="59" t="s">
        <v>72</v>
      </c>
      <c r="J21980" s="59">
        <v>19909781</v>
      </c>
      <c r="K21980" s="59" t="s">
        <v>22415</v>
      </c>
      <c r="L21980" s="61" t="s">
        <v>81</v>
      </c>
      <c r="M21980" s="61">
        <f>VLOOKUP(H21980,zdroj!C:F,4,0)</f>
        <v>0</v>
      </c>
      <c r="N21980" s="61" t="str">
        <f t="shared" si="686"/>
        <v>-</v>
      </c>
      <c r="P21980" s="73" t="str">
        <f t="shared" si="687"/>
        <v/>
      </c>
      <c r="Q21980" s="61" t="s">
        <v>86</v>
      </c>
    </row>
    <row r="21981" spans="8:17" x14ac:dyDescent="0.25">
      <c r="H21981" s="59">
        <v>103519</v>
      </c>
      <c r="I21981" s="59" t="s">
        <v>72</v>
      </c>
      <c r="J21981" s="59">
        <v>19909799</v>
      </c>
      <c r="K21981" s="59" t="s">
        <v>22416</v>
      </c>
      <c r="L21981" s="61" t="s">
        <v>81</v>
      </c>
      <c r="M21981" s="61">
        <f>VLOOKUP(H21981,zdroj!C:F,4,0)</f>
        <v>0</v>
      </c>
      <c r="N21981" s="61" t="str">
        <f t="shared" si="686"/>
        <v>-</v>
      </c>
      <c r="P21981" s="73" t="str">
        <f t="shared" si="687"/>
        <v/>
      </c>
      <c r="Q21981" s="61" t="s">
        <v>86</v>
      </c>
    </row>
    <row r="21982" spans="8:17" x14ac:dyDescent="0.25">
      <c r="H21982" s="59">
        <v>103519</v>
      </c>
      <c r="I21982" s="59" t="s">
        <v>72</v>
      </c>
      <c r="J21982" s="59">
        <v>19909802</v>
      </c>
      <c r="K21982" s="59" t="s">
        <v>22417</v>
      </c>
      <c r="L21982" s="61" t="s">
        <v>81</v>
      </c>
      <c r="M21982" s="61">
        <f>VLOOKUP(H21982,zdroj!C:F,4,0)</f>
        <v>0</v>
      </c>
      <c r="N21982" s="61" t="str">
        <f t="shared" si="686"/>
        <v>-</v>
      </c>
      <c r="P21982" s="73" t="str">
        <f t="shared" si="687"/>
        <v/>
      </c>
      <c r="Q21982" s="61" t="s">
        <v>86</v>
      </c>
    </row>
    <row r="21983" spans="8:17" x14ac:dyDescent="0.25">
      <c r="H21983" s="59">
        <v>103519</v>
      </c>
      <c r="I21983" s="59" t="s">
        <v>72</v>
      </c>
      <c r="J21983" s="59">
        <v>19909811</v>
      </c>
      <c r="K21983" s="59" t="s">
        <v>22418</v>
      </c>
      <c r="L21983" s="61" t="s">
        <v>81</v>
      </c>
      <c r="M21983" s="61">
        <f>VLOOKUP(H21983,zdroj!C:F,4,0)</f>
        <v>0</v>
      </c>
      <c r="N21983" s="61" t="str">
        <f t="shared" si="686"/>
        <v>-</v>
      </c>
      <c r="P21983" s="73" t="str">
        <f t="shared" si="687"/>
        <v/>
      </c>
      <c r="Q21983" s="61" t="s">
        <v>86</v>
      </c>
    </row>
    <row r="21984" spans="8:17" x14ac:dyDescent="0.25">
      <c r="H21984" s="59">
        <v>103519</v>
      </c>
      <c r="I21984" s="59" t="s">
        <v>72</v>
      </c>
      <c r="J21984" s="59">
        <v>19909829</v>
      </c>
      <c r="K21984" s="59" t="s">
        <v>22419</v>
      </c>
      <c r="L21984" s="61" t="s">
        <v>81</v>
      </c>
      <c r="M21984" s="61">
        <f>VLOOKUP(H21984,zdroj!C:F,4,0)</f>
        <v>0</v>
      </c>
      <c r="N21984" s="61" t="str">
        <f t="shared" si="686"/>
        <v>-</v>
      </c>
      <c r="P21984" s="73" t="str">
        <f t="shared" si="687"/>
        <v/>
      </c>
      <c r="Q21984" s="61" t="s">
        <v>86</v>
      </c>
    </row>
    <row r="21985" spans="8:17" x14ac:dyDescent="0.25">
      <c r="H21985" s="59">
        <v>103519</v>
      </c>
      <c r="I21985" s="59" t="s">
        <v>72</v>
      </c>
      <c r="J21985" s="59">
        <v>19909837</v>
      </c>
      <c r="K21985" s="59" t="s">
        <v>22420</v>
      </c>
      <c r="L21985" s="61" t="s">
        <v>81</v>
      </c>
      <c r="M21985" s="61">
        <f>VLOOKUP(H21985,zdroj!C:F,4,0)</f>
        <v>0</v>
      </c>
      <c r="N21985" s="61" t="str">
        <f t="shared" si="686"/>
        <v>-</v>
      </c>
      <c r="P21985" s="73" t="str">
        <f t="shared" si="687"/>
        <v/>
      </c>
      <c r="Q21985" s="61" t="s">
        <v>86</v>
      </c>
    </row>
    <row r="21986" spans="8:17" x14ac:dyDescent="0.25">
      <c r="H21986" s="59">
        <v>103519</v>
      </c>
      <c r="I21986" s="59" t="s">
        <v>72</v>
      </c>
      <c r="J21986" s="59">
        <v>19909845</v>
      </c>
      <c r="K21986" s="59" t="s">
        <v>22421</v>
      </c>
      <c r="L21986" s="61" t="s">
        <v>81</v>
      </c>
      <c r="M21986" s="61">
        <f>VLOOKUP(H21986,zdroj!C:F,4,0)</f>
        <v>0</v>
      </c>
      <c r="N21986" s="61" t="str">
        <f t="shared" si="686"/>
        <v>-</v>
      </c>
      <c r="P21986" s="73" t="str">
        <f t="shared" si="687"/>
        <v/>
      </c>
      <c r="Q21986" s="61" t="s">
        <v>86</v>
      </c>
    </row>
    <row r="21987" spans="8:17" x14ac:dyDescent="0.25">
      <c r="H21987" s="59">
        <v>103519</v>
      </c>
      <c r="I21987" s="59" t="s">
        <v>72</v>
      </c>
      <c r="J21987" s="59">
        <v>19909853</v>
      </c>
      <c r="K21987" s="59" t="s">
        <v>22422</v>
      </c>
      <c r="L21987" s="61" t="s">
        <v>81</v>
      </c>
      <c r="M21987" s="61">
        <f>VLOOKUP(H21987,zdroj!C:F,4,0)</f>
        <v>0</v>
      </c>
      <c r="N21987" s="61" t="str">
        <f t="shared" si="686"/>
        <v>-</v>
      </c>
      <c r="P21987" s="73" t="str">
        <f t="shared" si="687"/>
        <v/>
      </c>
      <c r="Q21987" s="61" t="s">
        <v>86</v>
      </c>
    </row>
    <row r="21988" spans="8:17" x14ac:dyDescent="0.25">
      <c r="H21988" s="59">
        <v>103519</v>
      </c>
      <c r="I21988" s="59" t="s">
        <v>72</v>
      </c>
      <c r="J21988" s="59">
        <v>19909861</v>
      </c>
      <c r="K21988" s="59" t="s">
        <v>22423</v>
      </c>
      <c r="L21988" s="61" t="s">
        <v>81</v>
      </c>
      <c r="M21988" s="61">
        <f>VLOOKUP(H21988,zdroj!C:F,4,0)</f>
        <v>0</v>
      </c>
      <c r="N21988" s="61" t="str">
        <f t="shared" si="686"/>
        <v>-</v>
      </c>
      <c r="P21988" s="73" t="str">
        <f t="shared" si="687"/>
        <v/>
      </c>
      <c r="Q21988" s="61" t="s">
        <v>86</v>
      </c>
    </row>
    <row r="21989" spans="8:17" x14ac:dyDescent="0.25">
      <c r="H21989" s="59">
        <v>103519</v>
      </c>
      <c r="I21989" s="59" t="s">
        <v>72</v>
      </c>
      <c r="J21989" s="59">
        <v>19909870</v>
      </c>
      <c r="K21989" s="59" t="s">
        <v>22424</v>
      </c>
      <c r="L21989" s="61" t="s">
        <v>81</v>
      </c>
      <c r="M21989" s="61">
        <f>VLOOKUP(H21989,zdroj!C:F,4,0)</f>
        <v>0</v>
      </c>
      <c r="N21989" s="61" t="str">
        <f t="shared" si="686"/>
        <v>-</v>
      </c>
      <c r="P21989" s="73" t="str">
        <f t="shared" si="687"/>
        <v/>
      </c>
      <c r="Q21989" s="61" t="s">
        <v>86</v>
      </c>
    </row>
    <row r="21990" spans="8:17" x14ac:dyDescent="0.25">
      <c r="H21990" s="59">
        <v>103519</v>
      </c>
      <c r="I21990" s="59" t="s">
        <v>72</v>
      </c>
      <c r="J21990" s="59">
        <v>19909888</v>
      </c>
      <c r="K21990" s="59" t="s">
        <v>22425</v>
      </c>
      <c r="L21990" s="61" t="s">
        <v>81</v>
      </c>
      <c r="M21990" s="61">
        <f>VLOOKUP(H21990,zdroj!C:F,4,0)</f>
        <v>0</v>
      </c>
      <c r="N21990" s="61" t="str">
        <f t="shared" si="686"/>
        <v>-</v>
      </c>
      <c r="P21990" s="73" t="str">
        <f t="shared" si="687"/>
        <v/>
      </c>
      <c r="Q21990" s="61" t="s">
        <v>86</v>
      </c>
    </row>
    <row r="21991" spans="8:17" x14ac:dyDescent="0.25">
      <c r="H21991" s="59">
        <v>103519</v>
      </c>
      <c r="I21991" s="59" t="s">
        <v>72</v>
      </c>
      <c r="J21991" s="59">
        <v>19909896</v>
      </c>
      <c r="K21991" s="59" t="s">
        <v>22426</v>
      </c>
      <c r="L21991" s="61" t="s">
        <v>81</v>
      </c>
      <c r="M21991" s="61">
        <f>VLOOKUP(H21991,zdroj!C:F,4,0)</f>
        <v>0</v>
      </c>
      <c r="N21991" s="61" t="str">
        <f t="shared" si="686"/>
        <v>-</v>
      </c>
      <c r="P21991" s="73" t="str">
        <f t="shared" si="687"/>
        <v/>
      </c>
      <c r="Q21991" s="61" t="s">
        <v>86</v>
      </c>
    </row>
    <row r="21992" spans="8:17" x14ac:dyDescent="0.25">
      <c r="H21992" s="59">
        <v>103519</v>
      </c>
      <c r="I21992" s="59" t="s">
        <v>72</v>
      </c>
      <c r="J21992" s="59">
        <v>19909900</v>
      </c>
      <c r="K21992" s="59" t="s">
        <v>22427</v>
      </c>
      <c r="L21992" s="61" t="s">
        <v>81</v>
      </c>
      <c r="M21992" s="61">
        <f>VLOOKUP(H21992,zdroj!C:F,4,0)</f>
        <v>0</v>
      </c>
      <c r="N21992" s="61" t="str">
        <f t="shared" si="686"/>
        <v>-</v>
      </c>
      <c r="P21992" s="73" t="str">
        <f t="shared" si="687"/>
        <v/>
      </c>
      <c r="Q21992" s="61" t="s">
        <v>86</v>
      </c>
    </row>
    <row r="21993" spans="8:17" x14ac:dyDescent="0.25">
      <c r="H21993" s="59">
        <v>103519</v>
      </c>
      <c r="I21993" s="59" t="s">
        <v>72</v>
      </c>
      <c r="J21993" s="59">
        <v>19909918</v>
      </c>
      <c r="K21993" s="59" t="s">
        <v>22428</v>
      </c>
      <c r="L21993" s="61" t="s">
        <v>81</v>
      </c>
      <c r="M21993" s="61">
        <f>VLOOKUP(H21993,zdroj!C:F,4,0)</f>
        <v>0</v>
      </c>
      <c r="N21993" s="61" t="str">
        <f t="shared" si="686"/>
        <v>-</v>
      </c>
      <c r="P21993" s="73" t="str">
        <f t="shared" si="687"/>
        <v/>
      </c>
      <c r="Q21993" s="61" t="s">
        <v>86</v>
      </c>
    </row>
    <row r="21994" spans="8:17" x14ac:dyDescent="0.25">
      <c r="H21994" s="59">
        <v>103519</v>
      </c>
      <c r="I21994" s="59" t="s">
        <v>72</v>
      </c>
      <c r="J21994" s="59">
        <v>19909926</v>
      </c>
      <c r="K21994" s="59" t="s">
        <v>22429</v>
      </c>
      <c r="L21994" s="61" t="s">
        <v>81</v>
      </c>
      <c r="M21994" s="61">
        <f>VLOOKUP(H21994,zdroj!C:F,4,0)</f>
        <v>0</v>
      </c>
      <c r="N21994" s="61" t="str">
        <f t="shared" si="686"/>
        <v>-</v>
      </c>
      <c r="P21994" s="73" t="str">
        <f t="shared" si="687"/>
        <v/>
      </c>
      <c r="Q21994" s="61" t="s">
        <v>86</v>
      </c>
    </row>
    <row r="21995" spans="8:17" x14ac:dyDescent="0.25">
      <c r="H21995" s="59">
        <v>103519</v>
      </c>
      <c r="I21995" s="59" t="s">
        <v>72</v>
      </c>
      <c r="J21995" s="59">
        <v>19909934</v>
      </c>
      <c r="K21995" s="59" t="s">
        <v>22430</v>
      </c>
      <c r="L21995" s="61" t="s">
        <v>81</v>
      </c>
      <c r="M21995" s="61">
        <f>VLOOKUP(H21995,zdroj!C:F,4,0)</f>
        <v>0</v>
      </c>
      <c r="N21995" s="61" t="str">
        <f t="shared" si="686"/>
        <v>-</v>
      </c>
      <c r="P21995" s="73" t="str">
        <f t="shared" si="687"/>
        <v/>
      </c>
      <c r="Q21995" s="61" t="s">
        <v>86</v>
      </c>
    </row>
    <row r="21996" spans="8:17" x14ac:dyDescent="0.25">
      <c r="H21996" s="59">
        <v>103519</v>
      </c>
      <c r="I21996" s="59" t="s">
        <v>72</v>
      </c>
      <c r="J21996" s="59">
        <v>19909942</v>
      </c>
      <c r="K21996" s="59" t="s">
        <v>22431</v>
      </c>
      <c r="L21996" s="61" t="s">
        <v>81</v>
      </c>
      <c r="M21996" s="61">
        <f>VLOOKUP(H21996,zdroj!C:F,4,0)</f>
        <v>0</v>
      </c>
      <c r="N21996" s="61" t="str">
        <f t="shared" si="686"/>
        <v>-</v>
      </c>
      <c r="P21996" s="73" t="str">
        <f t="shared" si="687"/>
        <v/>
      </c>
      <c r="Q21996" s="61" t="s">
        <v>86</v>
      </c>
    </row>
    <row r="21997" spans="8:17" x14ac:dyDescent="0.25">
      <c r="H21997" s="59">
        <v>103519</v>
      </c>
      <c r="I21997" s="59" t="s">
        <v>72</v>
      </c>
      <c r="J21997" s="59">
        <v>19909951</v>
      </c>
      <c r="K21997" s="59" t="s">
        <v>22432</v>
      </c>
      <c r="L21997" s="61" t="s">
        <v>81</v>
      </c>
      <c r="M21997" s="61">
        <f>VLOOKUP(H21997,zdroj!C:F,4,0)</f>
        <v>0</v>
      </c>
      <c r="N21997" s="61" t="str">
        <f t="shared" si="686"/>
        <v>-</v>
      </c>
      <c r="P21997" s="73" t="str">
        <f t="shared" si="687"/>
        <v/>
      </c>
      <c r="Q21997" s="61" t="s">
        <v>86</v>
      </c>
    </row>
    <row r="21998" spans="8:17" x14ac:dyDescent="0.25">
      <c r="H21998" s="59">
        <v>103519</v>
      </c>
      <c r="I21998" s="59" t="s">
        <v>72</v>
      </c>
      <c r="J21998" s="59">
        <v>19909969</v>
      </c>
      <c r="K21998" s="59" t="s">
        <v>22433</v>
      </c>
      <c r="L21998" s="61" t="s">
        <v>81</v>
      </c>
      <c r="M21998" s="61">
        <f>VLOOKUP(H21998,zdroj!C:F,4,0)</f>
        <v>0</v>
      </c>
      <c r="N21998" s="61" t="str">
        <f t="shared" si="686"/>
        <v>-</v>
      </c>
      <c r="P21998" s="73" t="str">
        <f t="shared" si="687"/>
        <v/>
      </c>
      <c r="Q21998" s="61" t="s">
        <v>86</v>
      </c>
    </row>
    <row r="21999" spans="8:17" x14ac:dyDescent="0.25">
      <c r="H21999" s="59">
        <v>103519</v>
      </c>
      <c r="I21999" s="59" t="s">
        <v>72</v>
      </c>
      <c r="J21999" s="59">
        <v>19909977</v>
      </c>
      <c r="K21999" s="59" t="s">
        <v>22434</v>
      </c>
      <c r="L21999" s="61" t="s">
        <v>81</v>
      </c>
      <c r="M21999" s="61">
        <f>VLOOKUP(H21999,zdroj!C:F,4,0)</f>
        <v>0</v>
      </c>
      <c r="N21999" s="61" t="str">
        <f t="shared" si="686"/>
        <v>-</v>
      </c>
      <c r="P21999" s="73" t="str">
        <f t="shared" si="687"/>
        <v/>
      </c>
      <c r="Q21999" s="61" t="s">
        <v>86</v>
      </c>
    </row>
    <row r="22000" spans="8:17" x14ac:dyDescent="0.25">
      <c r="H22000" s="59">
        <v>103519</v>
      </c>
      <c r="I22000" s="59" t="s">
        <v>72</v>
      </c>
      <c r="J22000" s="59">
        <v>19909985</v>
      </c>
      <c r="K22000" s="59" t="s">
        <v>22435</v>
      </c>
      <c r="L22000" s="61" t="s">
        <v>81</v>
      </c>
      <c r="M22000" s="61">
        <f>VLOOKUP(H22000,zdroj!C:F,4,0)</f>
        <v>0</v>
      </c>
      <c r="N22000" s="61" t="str">
        <f t="shared" si="686"/>
        <v>-</v>
      </c>
      <c r="P22000" s="73" t="str">
        <f t="shared" si="687"/>
        <v/>
      </c>
      <c r="Q22000" s="61" t="s">
        <v>86</v>
      </c>
    </row>
    <row r="22001" spans="8:17" x14ac:dyDescent="0.25">
      <c r="H22001" s="59">
        <v>103519</v>
      </c>
      <c r="I22001" s="59" t="s">
        <v>72</v>
      </c>
      <c r="J22001" s="59">
        <v>19909993</v>
      </c>
      <c r="K22001" s="59" t="s">
        <v>22436</v>
      </c>
      <c r="L22001" s="61" t="s">
        <v>81</v>
      </c>
      <c r="M22001" s="61">
        <f>VLOOKUP(H22001,zdroj!C:F,4,0)</f>
        <v>0</v>
      </c>
      <c r="N22001" s="61" t="str">
        <f t="shared" si="686"/>
        <v>-</v>
      </c>
      <c r="P22001" s="73" t="str">
        <f t="shared" si="687"/>
        <v/>
      </c>
      <c r="Q22001" s="61" t="s">
        <v>86</v>
      </c>
    </row>
    <row r="22002" spans="8:17" x14ac:dyDescent="0.25">
      <c r="H22002" s="59">
        <v>103519</v>
      </c>
      <c r="I22002" s="59" t="s">
        <v>72</v>
      </c>
      <c r="J22002" s="59">
        <v>19910002</v>
      </c>
      <c r="K22002" s="59" t="s">
        <v>22437</v>
      </c>
      <c r="L22002" s="61" t="s">
        <v>81</v>
      </c>
      <c r="M22002" s="61">
        <f>VLOOKUP(H22002,zdroj!C:F,4,0)</f>
        <v>0</v>
      </c>
      <c r="N22002" s="61" t="str">
        <f t="shared" si="686"/>
        <v>-</v>
      </c>
      <c r="P22002" s="73" t="str">
        <f t="shared" si="687"/>
        <v/>
      </c>
      <c r="Q22002" s="61" t="s">
        <v>86</v>
      </c>
    </row>
    <row r="22003" spans="8:17" x14ac:dyDescent="0.25">
      <c r="H22003" s="59">
        <v>103519</v>
      </c>
      <c r="I22003" s="59" t="s">
        <v>72</v>
      </c>
      <c r="J22003" s="59">
        <v>19910011</v>
      </c>
      <c r="K22003" s="59" t="s">
        <v>22438</v>
      </c>
      <c r="L22003" s="61" t="s">
        <v>81</v>
      </c>
      <c r="M22003" s="61">
        <f>VLOOKUP(H22003,zdroj!C:F,4,0)</f>
        <v>0</v>
      </c>
      <c r="N22003" s="61" t="str">
        <f t="shared" si="686"/>
        <v>-</v>
      </c>
      <c r="P22003" s="73" t="str">
        <f t="shared" si="687"/>
        <v/>
      </c>
      <c r="Q22003" s="61" t="s">
        <v>86</v>
      </c>
    </row>
    <row r="22004" spans="8:17" x14ac:dyDescent="0.25">
      <c r="H22004" s="59">
        <v>103519</v>
      </c>
      <c r="I22004" s="59" t="s">
        <v>72</v>
      </c>
      <c r="J22004" s="59">
        <v>19910029</v>
      </c>
      <c r="K22004" s="59" t="s">
        <v>22439</v>
      </c>
      <c r="L22004" s="61" t="s">
        <v>81</v>
      </c>
      <c r="M22004" s="61">
        <f>VLOOKUP(H22004,zdroj!C:F,4,0)</f>
        <v>0</v>
      </c>
      <c r="N22004" s="61" t="str">
        <f t="shared" si="686"/>
        <v>-</v>
      </c>
      <c r="P22004" s="73" t="str">
        <f t="shared" si="687"/>
        <v/>
      </c>
      <c r="Q22004" s="61" t="s">
        <v>86</v>
      </c>
    </row>
    <row r="22005" spans="8:17" x14ac:dyDescent="0.25">
      <c r="H22005" s="59">
        <v>103519</v>
      </c>
      <c r="I22005" s="59" t="s">
        <v>72</v>
      </c>
      <c r="J22005" s="59">
        <v>19910037</v>
      </c>
      <c r="K22005" s="59" t="s">
        <v>22440</v>
      </c>
      <c r="L22005" s="61" t="s">
        <v>81</v>
      </c>
      <c r="M22005" s="61">
        <f>VLOOKUP(H22005,zdroj!C:F,4,0)</f>
        <v>0</v>
      </c>
      <c r="N22005" s="61" t="str">
        <f t="shared" si="686"/>
        <v>-</v>
      </c>
      <c r="P22005" s="73" t="str">
        <f t="shared" si="687"/>
        <v/>
      </c>
      <c r="Q22005" s="61" t="s">
        <v>86</v>
      </c>
    </row>
    <row r="22006" spans="8:17" x14ac:dyDescent="0.25">
      <c r="H22006" s="59">
        <v>103519</v>
      </c>
      <c r="I22006" s="59" t="s">
        <v>72</v>
      </c>
      <c r="J22006" s="59">
        <v>19910045</v>
      </c>
      <c r="K22006" s="59" t="s">
        <v>22441</v>
      </c>
      <c r="L22006" s="61" t="s">
        <v>81</v>
      </c>
      <c r="M22006" s="61">
        <f>VLOOKUP(H22006,zdroj!C:F,4,0)</f>
        <v>0</v>
      </c>
      <c r="N22006" s="61" t="str">
        <f t="shared" si="686"/>
        <v>-</v>
      </c>
      <c r="P22006" s="73" t="str">
        <f t="shared" si="687"/>
        <v/>
      </c>
      <c r="Q22006" s="61" t="s">
        <v>86</v>
      </c>
    </row>
    <row r="22007" spans="8:17" x14ac:dyDescent="0.25">
      <c r="H22007" s="59">
        <v>103519</v>
      </c>
      <c r="I22007" s="59" t="s">
        <v>72</v>
      </c>
      <c r="J22007" s="59">
        <v>19910053</v>
      </c>
      <c r="K22007" s="59" t="s">
        <v>22442</v>
      </c>
      <c r="L22007" s="61" t="s">
        <v>81</v>
      </c>
      <c r="M22007" s="61">
        <f>VLOOKUP(H22007,zdroj!C:F,4,0)</f>
        <v>0</v>
      </c>
      <c r="N22007" s="61" t="str">
        <f t="shared" si="686"/>
        <v>-</v>
      </c>
      <c r="P22007" s="73" t="str">
        <f t="shared" si="687"/>
        <v/>
      </c>
      <c r="Q22007" s="61" t="s">
        <v>86</v>
      </c>
    </row>
    <row r="22008" spans="8:17" x14ac:dyDescent="0.25">
      <c r="H22008" s="59">
        <v>103519</v>
      </c>
      <c r="I22008" s="59" t="s">
        <v>72</v>
      </c>
      <c r="J22008" s="59">
        <v>19910061</v>
      </c>
      <c r="K22008" s="59" t="s">
        <v>22443</v>
      </c>
      <c r="L22008" s="61" t="s">
        <v>81</v>
      </c>
      <c r="M22008" s="61">
        <f>VLOOKUP(H22008,zdroj!C:F,4,0)</f>
        <v>0</v>
      </c>
      <c r="N22008" s="61" t="str">
        <f t="shared" si="686"/>
        <v>-</v>
      </c>
      <c r="P22008" s="73" t="str">
        <f t="shared" si="687"/>
        <v/>
      </c>
      <c r="Q22008" s="61" t="s">
        <v>86</v>
      </c>
    </row>
    <row r="22009" spans="8:17" x14ac:dyDescent="0.25">
      <c r="H22009" s="59">
        <v>103519</v>
      </c>
      <c r="I22009" s="59" t="s">
        <v>72</v>
      </c>
      <c r="J22009" s="59">
        <v>19910070</v>
      </c>
      <c r="K22009" s="59" t="s">
        <v>22444</v>
      </c>
      <c r="L22009" s="61" t="s">
        <v>81</v>
      </c>
      <c r="M22009" s="61">
        <f>VLOOKUP(H22009,zdroj!C:F,4,0)</f>
        <v>0</v>
      </c>
      <c r="N22009" s="61" t="str">
        <f t="shared" si="686"/>
        <v>-</v>
      </c>
      <c r="P22009" s="73" t="str">
        <f t="shared" si="687"/>
        <v/>
      </c>
      <c r="Q22009" s="61" t="s">
        <v>86</v>
      </c>
    </row>
    <row r="22010" spans="8:17" x14ac:dyDescent="0.25">
      <c r="H22010" s="59">
        <v>103519</v>
      </c>
      <c r="I22010" s="59" t="s">
        <v>72</v>
      </c>
      <c r="J22010" s="59">
        <v>19910088</v>
      </c>
      <c r="K22010" s="59" t="s">
        <v>22445</v>
      </c>
      <c r="L22010" s="61" t="s">
        <v>81</v>
      </c>
      <c r="M22010" s="61">
        <f>VLOOKUP(H22010,zdroj!C:F,4,0)</f>
        <v>0</v>
      </c>
      <c r="N22010" s="61" t="str">
        <f t="shared" si="686"/>
        <v>-</v>
      </c>
      <c r="P22010" s="73" t="str">
        <f t="shared" si="687"/>
        <v/>
      </c>
      <c r="Q22010" s="61" t="s">
        <v>86</v>
      </c>
    </row>
    <row r="22011" spans="8:17" x14ac:dyDescent="0.25">
      <c r="H22011" s="59">
        <v>103519</v>
      </c>
      <c r="I22011" s="59" t="s">
        <v>72</v>
      </c>
      <c r="J22011" s="59">
        <v>19910096</v>
      </c>
      <c r="K22011" s="59" t="s">
        <v>22446</v>
      </c>
      <c r="L22011" s="61" t="s">
        <v>81</v>
      </c>
      <c r="M22011" s="61">
        <f>VLOOKUP(H22011,zdroj!C:F,4,0)</f>
        <v>0</v>
      </c>
      <c r="N22011" s="61" t="str">
        <f t="shared" si="686"/>
        <v>-</v>
      </c>
      <c r="P22011" s="73" t="str">
        <f t="shared" si="687"/>
        <v/>
      </c>
      <c r="Q22011" s="61" t="s">
        <v>86</v>
      </c>
    </row>
    <row r="22012" spans="8:17" x14ac:dyDescent="0.25">
      <c r="H22012" s="59">
        <v>103519</v>
      </c>
      <c r="I22012" s="59" t="s">
        <v>72</v>
      </c>
      <c r="J22012" s="59">
        <v>19910100</v>
      </c>
      <c r="K22012" s="59" t="s">
        <v>22447</v>
      </c>
      <c r="L22012" s="61" t="s">
        <v>81</v>
      </c>
      <c r="M22012" s="61">
        <f>VLOOKUP(H22012,zdroj!C:F,4,0)</f>
        <v>0</v>
      </c>
      <c r="N22012" s="61" t="str">
        <f t="shared" si="686"/>
        <v>-</v>
      </c>
      <c r="P22012" s="73" t="str">
        <f t="shared" si="687"/>
        <v/>
      </c>
      <c r="Q22012" s="61" t="s">
        <v>86</v>
      </c>
    </row>
    <row r="22013" spans="8:17" x14ac:dyDescent="0.25">
      <c r="H22013" s="59">
        <v>103519</v>
      </c>
      <c r="I22013" s="59" t="s">
        <v>72</v>
      </c>
      <c r="J22013" s="59">
        <v>19910118</v>
      </c>
      <c r="K22013" s="59" t="s">
        <v>22448</v>
      </c>
      <c r="L22013" s="61" t="s">
        <v>81</v>
      </c>
      <c r="M22013" s="61">
        <f>VLOOKUP(H22013,zdroj!C:F,4,0)</f>
        <v>0</v>
      </c>
      <c r="N22013" s="61" t="str">
        <f t="shared" si="686"/>
        <v>-</v>
      </c>
      <c r="P22013" s="73" t="str">
        <f t="shared" si="687"/>
        <v/>
      </c>
      <c r="Q22013" s="61" t="s">
        <v>86</v>
      </c>
    </row>
    <row r="22014" spans="8:17" x14ac:dyDescent="0.25">
      <c r="H22014" s="59">
        <v>103519</v>
      </c>
      <c r="I22014" s="59" t="s">
        <v>72</v>
      </c>
      <c r="J22014" s="59">
        <v>19910126</v>
      </c>
      <c r="K22014" s="59" t="s">
        <v>22449</v>
      </c>
      <c r="L22014" s="61" t="s">
        <v>114</v>
      </c>
      <c r="M22014" s="61">
        <f>VLOOKUP(H22014,zdroj!C:F,4,0)</f>
        <v>0</v>
      </c>
      <c r="N22014" s="61" t="str">
        <f t="shared" si="686"/>
        <v>katC</v>
      </c>
      <c r="P22014" s="73" t="str">
        <f t="shared" si="687"/>
        <v/>
      </c>
      <c r="Q22014" s="61" t="s">
        <v>31</v>
      </c>
    </row>
    <row r="22015" spans="8:17" x14ac:dyDescent="0.25">
      <c r="H22015" s="59">
        <v>103519</v>
      </c>
      <c r="I22015" s="59" t="s">
        <v>72</v>
      </c>
      <c r="J22015" s="59">
        <v>19910134</v>
      </c>
      <c r="K22015" s="59" t="s">
        <v>22450</v>
      </c>
      <c r="L22015" s="61" t="s">
        <v>81</v>
      </c>
      <c r="M22015" s="61">
        <f>VLOOKUP(H22015,zdroj!C:F,4,0)</f>
        <v>0</v>
      </c>
      <c r="N22015" s="61" t="str">
        <f t="shared" si="686"/>
        <v>-</v>
      </c>
      <c r="P22015" s="73" t="str">
        <f t="shared" si="687"/>
        <v/>
      </c>
      <c r="Q22015" s="61" t="s">
        <v>86</v>
      </c>
    </row>
    <row r="22016" spans="8:17" x14ac:dyDescent="0.25">
      <c r="H22016" s="59">
        <v>103519</v>
      </c>
      <c r="I22016" s="59" t="s">
        <v>72</v>
      </c>
      <c r="J22016" s="59">
        <v>19910142</v>
      </c>
      <c r="K22016" s="59" t="s">
        <v>22451</v>
      </c>
      <c r="L22016" s="61" t="s">
        <v>81</v>
      </c>
      <c r="M22016" s="61">
        <f>VLOOKUP(H22016,zdroj!C:F,4,0)</f>
        <v>0</v>
      </c>
      <c r="N22016" s="61" t="str">
        <f t="shared" si="686"/>
        <v>-</v>
      </c>
      <c r="P22016" s="73" t="str">
        <f t="shared" si="687"/>
        <v/>
      </c>
      <c r="Q22016" s="61" t="s">
        <v>86</v>
      </c>
    </row>
    <row r="22017" spans="8:17" x14ac:dyDescent="0.25">
      <c r="H22017" s="59">
        <v>103519</v>
      </c>
      <c r="I22017" s="59" t="s">
        <v>72</v>
      </c>
      <c r="J22017" s="59">
        <v>19910151</v>
      </c>
      <c r="K22017" s="59" t="s">
        <v>22452</v>
      </c>
      <c r="L22017" s="61" t="s">
        <v>114</v>
      </c>
      <c r="M22017" s="61">
        <f>VLOOKUP(H22017,zdroj!C:F,4,0)</f>
        <v>0</v>
      </c>
      <c r="N22017" s="61" t="str">
        <f t="shared" si="686"/>
        <v>katC</v>
      </c>
      <c r="P22017" s="73" t="str">
        <f t="shared" si="687"/>
        <v/>
      </c>
      <c r="Q22017" s="61" t="s">
        <v>31</v>
      </c>
    </row>
    <row r="22018" spans="8:17" x14ac:dyDescent="0.25">
      <c r="H22018" s="59">
        <v>103519</v>
      </c>
      <c r="I22018" s="59" t="s">
        <v>72</v>
      </c>
      <c r="J22018" s="59">
        <v>19910169</v>
      </c>
      <c r="K22018" s="59" t="s">
        <v>22453</v>
      </c>
      <c r="L22018" s="61" t="s">
        <v>81</v>
      </c>
      <c r="M22018" s="61">
        <f>VLOOKUP(H22018,zdroj!C:F,4,0)</f>
        <v>0</v>
      </c>
      <c r="N22018" s="61" t="str">
        <f t="shared" si="686"/>
        <v>-</v>
      </c>
      <c r="P22018" s="73" t="str">
        <f t="shared" si="687"/>
        <v/>
      </c>
      <c r="Q22018" s="61" t="s">
        <v>88</v>
      </c>
    </row>
    <row r="22019" spans="8:17" x14ac:dyDescent="0.25">
      <c r="H22019" s="59">
        <v>103519</v>
      </c>
      <c r="I22019" s="59" t="s">
        <v>72</v>
      </c>
      <c r="J22019" s="59">
        <v>19910177</v>
      </c>
      <c r="K22019" s="59" t="s">
        <v>22454</v>
      </c>
      <c r="L22019" s="61" t="s">
        <v>81</v>
      </c>
      <c r="M22019" s="61">
        <f>VLOOKUP(H22019,zdroj!C:F,4,0)</f>
        <v>0</v>
      </c>
      <c r="N22019" s="61" t="str">
        <f t="shared" si="686"/>
        <v>-</v>
      </c>
      <c r="P22019" s="73" t="str">
        <f t="shared" si="687"/>
        <v/>
      </c>
      <c r="Q22019" s="61" t="s">
        <v>86</v>
      </c>
    </row>
    <row r="22020" spans="8:17" x14ac:dyDescent="0.25">
      <c r="H22020" s="59">
        <v>103519</v>
      </c>
      <c r="I22020" s="59" t="s">
        <v>72</v>
      </c>
      <c r="J22020" s="59">
        <v>19910185</v>
      </c>
      <c r="K22020" s="59" t="s">
        <v>22455</v>
      </c>
      <c r="L22020" s="61" t="s">
        <v>81</v>
      </c>
      <c r="M22020" s="61">
        <f>VLOOKUP(H22020,zdroj!C:F,4,0)</f>
        <v>0</v>
      </c>
      <c r="N22020" s="61" t="str">
        <f t="shared" si="686"/>
        <v>-</v>
      </c>
      <c r="P22020" s="73" t="str">
        <f t="shared" si="687"/>
        <v/>
      </c>
      <c r="Q22020" s="61" t="s">
        <v>86</v>
      </c>
    </row>
    <row r="22021" spans="8:17" x14ac:dyDescent="0.25">
      <c r="H22021" s="59">
        <v>103519</v>
      </c>
      <c r="I22021" s="59" t="s">
        <v>72</v>
      </c>
      <c r="J22021" s="59">
        <v>19910193</v>
      </c>
      <c r="K22021" s="59" t="s">
        <v>22456</v>
      </c>
      <c r="L22021" s="61" t="s">
        <v>81</v>
      </c>
      <c r="M22021" s="61">
        <f>VLOOKUP(H22021,zdroj!C:F,4,0)</f>
        <v>0</v>
      </c>
      <c r="N22021" s="61" t="str">
        <f t="shared" si="686"/>
        <v>-</v>
      </c>
      <c r="P22021" s="73" t="str">
        <f t="shared" si="687"/>
        <v/>
      </c>
      <c r="Q22021" s="61" t="s">
        <v>86</v>
      </c>
    </row>
    <row r="22022" spans="8:17" x14ac:dyDescent="0.25">
      <c r="H22022" s="59">
        <v>103519</v>
      </c>
      <c r="I22022" s="59" t="s">
        <v>72</v>
      </c>
      <c r="J22022" s="59">
        <v>19910207</v>
      </c>
      <c r="K22022" s="59" t="s">
        <v>22457</v>
      </c>
      <c r="L22022" s="61" t="s">
        <v>81</v>
      </c>
      <c r="M22022" s="61">
        <f>VLOOKUP(H22022,zdroj!C:F,4,0)</f>
        <v>0</v>
      </c>
      <c r="N22022" s="61" t="str">
        <f t="shared" si="686"/>
        <v>-</v>
      </c>
      <c r="P22022" s="73" t="str">
        <f t="shared" si="687"/>
        <v/>
      </c>
      <c r="Q22022" s="61" t="s">
        <v>86</v>
      </c>
    </row>
    <row r="22023" spans="8:17" x14ac:dyDescent="0.25">
      <c r="H22023" s="59">
        <v>103519</v>
      </c>
      <c r="I22023" s="59" t="s">
        <v>72</v>
      </c>
      <c r="J22023" s="59">
        <v>19910215</v>
      </c>
      <c r="K22023" s="59" t="s">
        <v>22458</v>
      </c>
      <c r="L22023" s="61" t="s">
        <v>81</v>
      </c>
      <c r="M22023" s="61">
        <f>VLOOKUP(H22023,zdroj!C:F,4,0)</f>
        <v>0</v>
      </c>
      <c r="N22023" s="61" t="str">
        <f t="shared" ref="N22023:N22086" si="688">IF(M22023="A",IF(L22023="katA","katB",L22023),L22023)</f>
        <v>-</v>
      </c>
      <c r="P22023" s="73" t="str">
        <f t="shared" ref="P22023:P22086" si="689">IF(O22023="A",1,"")</f>
        <v/>
      </c>
      <c r="Q22023" s="61" t="s">
        <v>86</v>
      </c>
    </row>
    <row r="22024" spans="8:17" x14ac:dyDescent="0.25">
      <c r="H22024" s="59">
        <v>103519</v>
      </c>
      <c r="I22024" s="59" t="s">
        <v>72</v>
      </c>
      <c r="J22024" s="59">
        <v>19910223</v>
      </c>
      <c r="K22024" s="59" t="s">
        <v>22459</v>
      </c>
      <c r="L22024" s="61" t="s">
        <v>81</v>
      </c>
      <c r="M22024" s="61">
        <f>VLOOKUP(H22024,zdroj!C:F,4,0)</f>
        <v>0</v>
      </c>
      <c r="N22024" s="61" t="str">
        <f t="shared" si="688"/>
        <v>-</v>
      </c>
      <c r="P22024" s="73" t="str">
        <f t="shared" si="689"/>
        <v/>
      </c>
      <c r="Q22024" s="61" t="s">
        <v>86</v>
      </c>
    </row>
    <row r="22025" spans="8:17" x14ac:dyDescent="0.25">
      <c r="H22025" s="59">
        <v>103519</v>
      </c>
      <c r="I22025" s="59" t="s">
        <v>72</v>
      </c>
      <c r="J22025" s="59">
        <v>19910231</v>
      </c>
      <c r="K22025" s="59" t="s">
        <v>22460</v>
      </c>
      <c r="L22025" s="61" t="s">
        <v>81</v>
      </c>
      <c r="M22025" s="61">
        <f>VLOOKUP(H22025,zdroj!C:F,4,0)</f>
        <v>0</v>
      </c>
      <c r="N22025" s="61" t="str">
        <f t="shared" si="688"/>
        <v>-</v>
      </c>
      <c r="P22025" s="73" t="str">
        <f t="shared" si="689"/>
        <v/>
      </c>
      <c r="Q22025" s="61" t="s">
        <v>86</v>
      </c>
    </row>
    <row r="22026" spans="8:17" x14ac:dyDescent="0.25">
      <c r="H22026" s="59">
        <v>103519</v>
      </c>
      <c r="I22026" s="59" t="s">
        <v>72</v>
      </c>
      <c r="J22026" s="59">
        <v>19910240</v>
      </c>
      <c r="K22026" s="59" t="s">
        <v>22461</v>
      </c>
      <c r="L22026" s="61" t="s">
        <v>81</v>
      </c>
      <c r="M22026" s="61">
        <f>VLOOKUP(H22026,zdroj!C:F,4,0)</f>
        <v>0</v>
      </c>
      <c r="N22026" s="61" t="str">
        <f t="shared" si="688"/>
        <v>-</v>
      </c>
      <c r="P22026" s="73" t="str">
        <f t="shared" si="689"/>
        <v/>
      </c>
      <c r="Q22026" s="61" t="s">
        <v>86</v>
      </c>
    </row>
    <row r="22027" spans="8:17" x14ac:dyDescent="0.25">
      <c r="H22027" s="59">
        <v>103519</v>
      </c>
      <c r="I22027" s="59" t="s">
        <v>72</v>
      </c>
      <c r="J22027" s="59">
        <v>19910258</v>
      </c>
      <c r="K22027" s="59" t="s">
        <v>22462</v>
      </c>
      <c r="L22027" s="61" t="s">
        <v>81</v>
      </c>
      <c r="M22027" s="61">
        <f>VLOOKUP(H22027,zdroj!C:F,4,0)</f>
        <v>0</v>
      </c>
      <c r="N22027" s="61" t="str">
        <f t="shared" si="688"/>
        <v>-</v>
      </c>
      <c r="P22027" s="73" t="str">
        <f t="shared" si="689"/>
        <v/>
      </c>
      <c r="Q22027" s="61" t="s">
        <v>86</v>
      </c>
    </row>
    <row r="22028" spans="8:17" x14ac:dyDescent="0.25">
      <c r="H22028" s="59">
        <v>103519</v>
      </c>
      <c r="I22028" s="59" t="s">
        <v>72</v>
      </c>
      <c r="J22028" s="59">
        <v>19910266</v>
      </c>
      <c r="K22028" s="59" t="s">
        <v>22463</v>
      </c>
      <c r="L22028" s="61" t="s">
        <v>114</v>
      </c>
      <c r="M22028" s="61">
        <f>VLOOKUP(H22028,zdroj!C:F,4,0)</f>
        <v>0</v>
      </c>
      <c r="N22028" s="61" t="str">
        <f t="shared" si="688"/>
        <v>katC</v>
      </c>
      <c r="P22028" s="73" t="str">
        <f t="shared" si="689"/>
        <v/>
      </c>
      <c r="Q22028" s="61" t="s">
        <v>33</v>
      </c>
    </row>
    <row r="22029" spans="8:17" x14ac:dyDescent="0.25">
      <c r="H22029" s="59">
        <v>103519</v>
      </c>
      <c r="I22029" s="59" t="s">
        <v>72</v>
      </c>
      <c r="J22029" s="59">
        <v>19910274</v>
      </c>
      <c r="K22029" s="59" t="s">
        <v>22464</v>
      </c>
      <c r="L22029" s="61" t="s">
        <v>114</v>
      </c>
      <c r="M22029" s="61">
        <f>VLOOKUP(H22029,zdroj!C:F,4,0)</f>
        <v>0</v>
      </c>
      <c r="N22029" s="61" t="str">
        <f t="shared" si="688"/>
        <v>katC</v>
      </c>
      <c r="P22029" s="73" t="str">
        <f t="shared" si="689"/>
        <v/>
      </c>
      <c r="Q22029" s="61" t="s">
        <v>31</v>
      </c>
    </row>
    <row r="22030" spans="8:17" x14ac:dyDescent="0.25">
      <c r="H22030" s="59">
        <v>103519</v>
      </c>
      <c r="I22030" s="59" t="s">
        <v>72</v>
      </c>
      <c r="J22030" s="59">
        <v>19910282</v>
      </c>
      <c r="K22030" s="59" t="s">
        <v>22465</v>
      </c>
      <c r="L22030" s="61" t="s">
        <v>81</v>
      </c>
      <c r="M22030" s="61">
        <f>VLOOKUP(H22030,zdroj!C:F,4,0)</f>
        <v>0</v>
      </c>
      <c r="N22030" s="61" t="str">
        <f t="shared" si="688"/>
        <v>-</v>
      </c>
      <c r="P22030" s="73" t="str">
        <f t="shared" si="689"/>
        <v/>
      </c>
      <c r="Q22030" s="61" t="s">
        <v>86</v>
      </c>
    </row>
    <row r="22031" spans="8:17" x14ac:dyDescent="0.25">
      <c r="H22031" s="59">
        <v>103519</v>
      </c>
      <c r="I22031" s="59" t="s">
        <v>72</v>
      </c>
      <c r="J22031" s="59">
        <v>19910291</v>
      </c>
      <c r="K22031" s="59" t="s">
        <v>22466</v>
      </c>
      <c r="L22031" s="61" t="s">
        <v>81</v>
      </c>
      <c r="M22031" s="61">
        <f>VLOOKUP(H22031,zdroj!C:F,4,0)</f>
        <v>0</v>
      </c>
      <c r="N22031" s="61" t="str">
        <f t="shared" si="688"/>
        <v>-</v>
      </c>
      <c r="P22031" s="73" t="str">
        <f t="shared" si="689"/>
        <v/>
      </c>
      <c r="Q22031" s="61" t="s">
        <v>86</v>
      </c>
    </row>
    <row r="22032" spans="8:17" x14ac:dyDescent="0.25">
      <c r="H22032" s="59">
        <v>103519</v>
      </c>
      <c r="I22032" s="59" t="s">
        <v>72</v>
      </c>
      <c r="J22032" s="59">
        <v>19910304</v>
      </c>
      <c r="K22032" s="59" t="s">
        <v>22467</v>
      </c>
      <c r="L22032" s="61" t="s">
        <v>81</v>
      </c>
      <c r="M22032" s="61">
        <f>VLOOKUP(H22032,zdroj!C:F,4,0)</f>
        <v>0</v>
      </c>
      <c r="N22032" s="61" t="str">
        <f t="shared" si="688"/>
        <v>-</v>
      </c>
      <c r="P22032" s="73" t="str">
        <f t="shared" si="689"/>
        <v/>
      </c>
      <c r="Q22032" s="61" t="s">
        <v>86</v>
      </c>
    </row>
    <row r="22033" spans="8:17" x14ac:dyDescent="0.25">
      <c r="H22033" s="59">
        <v>103519</v>
      </c>
      <c r="I22033" s="59" t="s">
        <v>72</v>
      </c>
      <c r="J22033" s="59">
        <v>19910312</v>
      </c>
      <c r="K22033" s="59" t="s">
        <v>22468</v>
      </c>
      <c r="L22033" s="61" t="s">
        <v>81</v>
      </c>
      <c r="M22033" s="61">
        <f>VLOOKUP(H22033,zdroj!C:F,4,0)</f>
        <v>0</v>
      </c>
      <c r="N22033" s="61" t="str">
        <f t="shared" si="688"/>
        <v>-</v>
      </c>
      <c r="P22033" s="73" t="str">
        <f t="shared" si="689"/>
        <v/>
      </c>
      <c r="Q22033" s="61" t="s">
        <v>86</v>
      </c>
    </row>
    <row r="22034" spans="8:17" x14ac:dyDescent="0.25">
      <c r="H22034" s="59">
        <v>103519</v>
      </c>
      <c r="I22034" s="59" t="s">
        <v>72</v>
      </c>
      <c r="J22034" s="59">
        <v>19910321</v>
      </c>
      <c r="K22034" s="59" t="s">
        <v>22469</v>
      </c>
      <c r="L22034" s="61" t="s">
        <v>81</v>
      </c>
      <c r="M22034" s="61">
        <f>VLOOKUP(H22034,zdroj!C:F,4,0)</f>
        <v>0</v>
      </c>
      <c r="N22034" s="61" t="str">
        <f t="shared" si="688"/>
        <v>-</v>
      </c>
      <c r="P22034" s="73" t="str">
        <f t="shared" si="689"/>
        <v/>
      </c>
      <c r="Q22034" s="61" t="s">
        <v>86</v>
      </c>
    </row>
    <row r="22035" spans="8:17" x14ac:dyDescent="0.25">
      <c r="H22035" s="59">
        <v>103519</v>
      </c>
      <c r="I22035" s="59" t="s">
        <v>72</v>
      </c>
      <c r="J22035" s="59">
        <v>19910339</v>
      </c>
      <c r="K22035" s="59" t="s">
        <v>22470</v>
      </c>
      <c r="L22035" s="61" t="s">
        <v>81</v>
      </c>
      <c r="M22035" s="61">
        <f>VLOOKUP(H22035,zdroj!C:F,4,0)</f>
        <v>0</v>
      </c>
      <c r="N22035" s="61" t="str">
        <f t="shared" si="688"/>
        <v>-</v>
      </c>
      <c r="P22035" s="73" t="str">
        <f t="shared" si="689"/>
        <v/>
      </c>
      <c r="Q22035" s="61" t="s">
        <v>86</v>
      </c>
    </row>
    <row r="22036" spans="8:17" x14ac:dyDescent="0.25">
      <c r="H22036" s="59">
        <v>103519</v>
      </c>
      <c r="I22036" s="59" t="s">
        <v>72</v>
      </c>
      <c r="J22036" s="59">
        <v>19910347</v>
      </c>
      <c r="K22036" s="59" t="s">
        <v>22471</v>
      </c>
      <c r="L22036" s="61" t="s">
        <v>81</v>
      </c>
      <c r="M22036" s="61">
        <f>VLOOKUP(H22036,zdroj!C:F,4,0)</f>
        <v>0</v>
      </c>
      <c r="N22036" s="61" t="str">
        <f t="shared" si="688"/>
        <v>-</v>
      </c>
      <c r="P22036" s="73" t="str">
        <f t="shared" si="689"/>
        <v/>
      </c>
      <c r="Q22036" s="61" t="s">
        <v>86</v>
      </c>
    </row>
    <row r="22037" spans="8:17" x14ac:dyDescent="0.25">
      <c r="H22037" s="59">
        <v>103519</v>
      </c>
      <c r="I22037" s="59" t="s">
        <v>72</v>
      </c>
      <c r="J22037" s="59">
        <v>19910355</v>
      </c>
      <c r="K22037" s="59" t="s">
        <v>22472</v>
      </c>
      <c r="L22037" s="61" t="s">
        <v>81</v>
      </c>
      <c r="M22037" s="61">
        <f>VLOOKUP(H22037,zdroj!C:F,4,0)</f>
        <v>0</v>
      </c>
      <c r="N22037" s="61" t="str">
        <f t="shared" si="688"/>
        <v>-</v>
      </c>
      <c r="P22037" s="73" t="str">
        <f t="shared" si="689"/>
        <v/>
      </c>
      <c r="Q22037" s="61" t="s">
        <v>86</v>
      </c>
    </row>
    <row r="22038" spans="8:17" x14ac:dyDescent="0.25">
      <c r="H22038" s="59">
        <v>103519</v>
      </c>
      <c r="I22038" s="59" t="s">
        <v>72</v>
      </c>
      <c r="J22038" s="59">
        <v>19910363</v>
      </c>
      <c r="K22038" s="59" t="s">
        <v>22473</v>
      </c>
      <c r="L22038" s="61" t="s">
        <v>81</v>
      </c>
      <c r="M22038" s="61">
        <f>VLOOKUP(H22038,zdroj!C:F,4,0)</f>
        <v>0</v>
      </c>
      <c r="N22038" s="61" t="str">
        <f t="shared" si="688"/>
        <v>-</v>
      </c>
      <c r="P22038" s="73" t="str">
        <f t="shared" si="689"/>
        <v/>
      </c>
      <c r="Q22038" s="61" t="s">
        <v>86</v>
      </c>
    </row>
    <row r="22039" spans="8:17" x14ac:dyDescent="0.25">
      <c r="H22039" s="59">
        <v>103519</v>
      </c>
      <c r="I22039" s="59" t="s">
        <v>72</v>
      </c>
      <c r="J22039" s="59">
        <v>19910371</v>
      </c>
      <c r="K22039" s="59" t="s">
        <v>22474</v>
      </c>
      <c r="L22039" s="61" t="s">
        <v>81</v>
      </c>
      <c r="M22039" s="61">
        <f>VLOOKUP(H22039,zdroj!C:F,4,0)</f>
        <v>0</v>
      </c>
      <c r="N22039" s="61" t="str">
        <f t="shared" si="688"/>
        <v>-</v>
      </c>
      <c r="P22039" s="73" t="str">
        <f t="shared" si="689"/>
        <v/>
      </c>
      <c r="Q22039" s="61" t="s">
        <v>86</v>
      </c>
    </row>
    <row r="22040" spans="8:17" x14ac:dyDescent="0.25">
      <c r="H22040" s="59">
        <v>103519</v>
      </c>
      <c r="I22040" s="59" t="s">
        <v>72</v>
      </c>
      <c r="J22040" s="59">
        <v>19910380</v>
      </c>
      <c r="K22040" s="59" t="s">
        <v>22475</v>
      </c>
      <c r="L22040" s="61" t="s">
        <v>81</v>
      </c>
      <c r="M22040" s="61">
        <f>VLOOKUP(H22040,zdroj!C:F,4,0)</f>
        <v>0</v>
      </c>
      <c r="N22040" s="61" t="str">
        <f t="shared" si="688"/>
        <v>-</v>
      </c>
      <c r="P22040" s="73" t="str">
        <f t="shared" si="689"/>
        <v/>
      </c>
      <c r="Q22040" s="61" t="s">
        <v>86</v>
      </c>
    </row>
    <row r="22041" spans="8:17" x14ac:dyDescent="0.25">
      <c r="H22041" s="59">
        <v>103519</v>
      </c>
      <c r="I22041" s="59" t="s">
        <v>72</v>
      </c>
      <c r="J22041" s="59">
        <v>19910398</v>
      </c>
      <c r="K22041" s="59" t="s">
        <v>22476</v>
      </c>
      <c r="L22041" s="61" t="s">
        <v>81</v>
      </c>
      <c r="M22041" s="61">
        <f>VLOOKUP(H22041,zdroj!C:F,4,0)</f>
        <v>0</v>
      </c>
      <c r="N22041" s="61" t="str">
        <f t="shared" si="688"/>
        <v>-</v>
      </c>
      <c r="P22041" s="73" t="str">
        <f t="shared" si="689"/>
        <v/>
      </c>
      <c r="Q22041" s="61" t="s">
        <v>86</v>
      </c>
    </row>
    <row r="22042" spans="8:17" x14ac:dyDescent="0.25">
      <c r="H22042" s="59">
        <v>103519</v>
      </c>
      <c r="I22042" s="59" t="s">
        <v>72</v>
      </c>
      <c r="J22042" s="59">
        <v>19910401</v>
      </c>
      <c r="K22042" s="59" t="s">
        <v>22477</v>
      </c>
      <c r="L22042" s="61" t="s">
        <v>81</v>
      </c>
      <c r="M22042" s="61">
        <f>VLOOKUP(H22042,zdroj!C:F,4,0)</f>
        <v>0</v>
      </c>
      <c r="N22042" s="61" t="str">
        <f t="shared" si="688"/>
        <v>-</v>
      </c>
      <c r="P22042" s="73" t="str">
        <f t="shared" si="689"/>
        <v/>
      </c>
      <c r="Q22042" s="61" t="s">
        <v>86</v>
      </c>
    </row>
    <row r="22043" spans="8:17" x14ac:dyDescent="0.25">
      <c r="H22043" s="59">
        <v>103519</v>
      </c>
      <c r="I22043" s="59" t="s">
        <v>72</v>
      </c>
      <c r="J22043" s="59">
        <v>19910410</v>
      </c>
      <c r="K22043" s="59" t="s">
        <v>22478</v>
      </c>
      <c r="L22043" s="61" t="s">
        <v>81</v>
      </c>
      <c r="M22043" s="61">
        <f>VLOOKUP(H22043,zdroj!C:F,4,0)</f>
        <v>0</v>
      </c>
      <c r="N22043" s="61" t="str">
        <f t="shared" si="688"/>
        <v>-</v>
      </c>
      <c r="P22043" s="73" t="str">
        <f t="shared" si="689"/>
        <v/>
      </c>
      <c r="Q22043" s="61" t="s">
        <v>86</v>
      </c>
    </row>
    <row r="22044" spans="8:17" x14ac:dyDescent="0.25">
      <c r="H22044" s="59">
        <v>103519</v>
      </c>
      <c r="I22044" s="59" t="s">
        <v>72</v>
      </c>
      <c r="J22044" s="59">
        <v>19910428</v>
      </c>
      <c r="K22044" s="59" t="s">
        <v>22479</v>
      </c>
      <c r="L22044" s="61" t="s">
        <v>81</v>
      </c>
      <c r="M22044" s="61">
        <f>VLOOKUP(H22044,zdroj!C:F,4,0)</f>
        <v>0</v>
      </c>
      <c r="N22044" s="61" t="str">
        <f t="shared" si="688"/>
        <v>-</v>
      </c>
      <c r="P22044" s="73" t="str">
        <f t="shared" si="689"/>
        <v/>
      </c>
      <c r="Q22044" s="61" t="s">
        <v>86</v>
      </c>
    </row>
    <row r="22045" spans="8:17" x14ac:dyDescent="0.25">
      <c r="H22045" s="59">
        <v>103519</v>
      </c>
      <c r="I22045" s="59" t="s">
        <v>72</v>
      </c>
      <c r="J22045" s="59">
        <v>19910461</v>
      </c>
      <c r="K22045" s="59" t="s">
        <v>22480</v>
      </c>
      <c r="L22045" s="61" t="s">
        <v>81</v>
      </c>
      <c r="M22045" s="61">
        <f>VLOOKUP(H22045,zdroj!C:F,4,0)</f>
        <v>0</v>
      </c>
      <c r="N22045" s="61" t="str">
        <f t="shared" si="688"/>
        <v>-</v>
      </c>
      <c r="P22045" s="73" t="str">
        <f t="shared" si="689"/>
        <v/>
      </c>
      <c r="Q22045" s="61" t="s">
        <v>86</v>
      </c>
    </row>
    <row r="22046" spans="8:17" x14ac:dyDescent="0.25">
      <c r="H22046" s="59">
        <v>103519</v>
      </c>
      <c r="I22046" s="59" t="s">
        <v>72</v>
      </c>
      <c r="J22046" s="59">
        <v>19910479</v>
      </c>
      <c r="K22046" s="59" t="s">
        <v>22481</v>
      </c>
      <c r="L22046" s="61" t="s">
        <v>81</v>
      </c>
      <c r="M22046" s="61">
        <f>VLOOKUP(H22046,zdroj!C:F,4,0)</f>
        <v>0</v>
      </c>
      <c r="N22046" s="61" t="str">
        <f t="shared" si="688"/>
        <v>-</v>
      </c>
      <c r="P22046" s="73" t="str">
        <f t="shared" si="689"/>
        <v/>
      </c>
      <c r="Q22046" s="61" t="s">
        <v>86</v>
      </c>
    </row>
    <row r="22047" spans="8:17" x14ac:dyDescent="0.25">
      <c r="H22047" s="59">
        <v>103519</v>
      </c>
      <c r="I22047" s="59" t="s">
        <v>72</v>
      </c>
      <c r="J22047" s="59">
        <v>19910487</v>
      </c>
      <c r="K22047" s="59" t="s">
        <v>22482</v>
      </c>
      <c r="L22047" s="61" t="s">
        <v>81</v>
      </c>
      <c r="M22047" s="61">
        <f>VLOOKUP(H22047,zdroj!C:F,4,0)</f>
        <v>0</v>
      </c>
      <c r="N22047" s="61" t="str">
        <f t="shared" si="688"/>
        <v>-</v>
      </c>
      <c r="P22047" s="73" t="str">
        <f t="shared" si="689"/>
        <v/>
      </c>
      <c r="Q22047" s="61" t="s">
        <v>86</v>
      </c>
    </row>
    <row r="22048" spans="8:17" x14ac:dyDescent="0.25">
      <c r="H22048" s="59">
        <v>103519</v>
      </c>
      <c r="I22048" s="59" t="s">
        <v>72</v>
      </c>
      <c r="J22048" s="59">
        <v>19910495</v>
      </c>
      <c r="K22048" s="59" t="s">
        <v>22483</v>
      </c>
      <c r="L22048" s="61" t="s">
        <v>81</v>
      </c>
      <c r="M22048" s="61">
        <f>VLOOKUP(H22048,zdroj!C:F,4,0)</f>
        <v>0</v>
      </c>
      <c r="N22048" s="61" t="str">
        <f t="shared" si="688"/>
        <v>-</v>
      </c>
      <c r="P22048" s="73" t="str">
        <f t="shared" si="689"/>
        <v/>
      </c>
      <c r="Q22048" s="61" t="s">
        <v>86</v>
      </c>
    </row>
    <row r="22049" spans="8:17" x14ac:dyDescent="0.25">
      <c r="H22049" s="59">
        <v>103519</v>
      </c>
      <c r="I22049" s="59" t="s">
        <v>72</v>
      </c>
      <c r="J22049" s="59">
        <v>19910509</v>
      </c>
      <c r="K22049" s="59" t="s">
        <v>22484</v>
      </c>
      <c r="L22049" s="61" t="s">
        <v>81</v>
      </c>
      <c r="M22049" s="61">
        <f>VLOOKUP(H22049,zdroj!C:F,4,0)</f>
        <v>0</v>
      </c>
      <c r="N22049" s="61" t="str">
        <f t="shared" si="688"/>
        <v>-</v>
      </c>
      <c r="P22049" s="73" t="str">
        <f t="shared" si="689"/>
        <v/>
      </c>
      <c r="Q22049" s="61" t="s">
        <v>86</v>
      </c>
    </row>
    <row r="22050" spans="8:17" x14ac:dyDescent="0.25">
      <c r="H22050" s="59">
        <v>103519</v>
      </c>
      <c r="I22050" s="59" t="s">
        <v>72</v>
      </c>
      <c r="J22050" s="59">
        <v>19910517</v>
      </c>
      <c r="K22050" s="59" t="s">
        <v>22485</v>
      </c>
      <c r="L22050" s="61" t="s">
        <v>81</v>
      </c>
      <c r="M22050" s="61">
        <f>VLOOKUP(H22050,zdroj!C:F,4,0)</f>
        <v>0</v>
      </c>
      <c r="N22050" s="61" t="str">
        <f t="shared" si="688"/>
        <v>-</v>
      </c>
      <c r="P22050" s="73" t="str">
        <f t="shared" si="689"/>
        <v/>
      </c>
      <c r="Q22050" s="61" t="s">
        <v>86</v>
      </c>
    </row>
    <row r="22051" spans="8:17" x14ac:dyDescent="0.25">
      <c r="H22051" s="59">
        <v>103519</v>
      </c>
      <c r="I22051" s="59" t="s">
        <v>72</v>
      </c>
      <c r="J22051" s="59">
        <v>19910525</v>
      </c>
      <c r="K22051" s="59" t="s">
        <v>22486</v>
      </c>
      <c r="L22051" s="61" t="s">
        <v>81</v>
      </c>
      <c r="M22051" s="61">
        <f>VLOOKUP(H22051,zdroj!C:F,4,0)</f>
        <v>0</v>
      </c>
      <c r="N22051" s="61" t="str">
        <f t="shared" si="688"/>
        <v>-</v>
      </c>
      <c r="P22051" s="73" t="str">
        <f t="shared" si="689"/>
        <v/>
      </c>
      <c r="Q22051" s="61" t="s">
        <v>86</v>
      </c>
    </row>
    <row r="22052" spans="8:17" x14ac:dyDescent="0.25">
      <c r="H22052" s="59">
        <v>103519</v>
      </c>
      <c r="I22052" s="59" t="s">
        <v>72</v>
      </c>
      <c r="J22052" s="59">
        <v>19910533</v>
      </c>
      <c r="K22052" s="59" t="s">
        <v>22487</v>
      </c>
      <c r="L22052" s="61" t="s">
        <v>81</v>
      </c>
      <c r="M22052" s="61">
        <f>VLOOKUP(H22052,zdroj!C:F,4,0)</f>
        <v>0</v>
      </c>
      <c r="N22052" s="61" t="str">
        <f t="shared" si="688"/>
        <v>-</v>
      </c>
      <c r="P22052" s="73" t="str">
        <f t="shared" si="689"/>
        <v/>
      </c>
      <c r="Q22052" s="61" t="s">
        <v>86</v>
      </c>
    </row>
    <row r="22053" spans="8:17" x14ac:dyDescent="0.25">
      <c r="H22053" s="59">
        <v>103519</v>
      </c>
      <c r="I22053" s="59" t="s">
        <v>72</v>
      </c>
      <c r="J22053" s="59">
        <v>19910541</v>
      </c>
      <c r="K22053" s="59" t="s">
        <v>22488</v>
      </c>
      <c r="L22053" s="61" t="s">
        <v>81</v>
      </c>
      <c r="M22053" s="61">
        <f>VLOOKUP(H22053,zdroj!C:F,4,0)</f>
        <v>0</v>
      </c>
      <c r="N22053" s="61" t="str">
        <f t="shared" si="688"/>
        <v>-</v>
      </c>
      <c r="P22053" s="73" t="str">
        <f t="shared" si="689"/>
        <v/>
      </c>
      <c r="Q22053" s="61" t="s">
        <v>86</v>
      </c>
    </row>
    <row r="22054" spans="8:17" x14ac:dyDescent="0.25">
      <c r="H22054" s="59">
        <v>103519</v>
      </c>
      <c r="I22054" s="59" t="s">
        <v>72</v>
      </c>
      <c r="J22054" s="59">
        <v>19910550</v>
      </c>
      <c r="K22054" s="59" t="s">
        <v>22489</v>
      </c>
      <c r="L22054" s="61" t="s">
        <v>81</v>
      </c>
      <c r="M22054" s="61">
        <f>VLOOKUP(H22054,zdroj!C:F,4,0)</f>
        <v>0</v>
      </c>
      <c r="N22054" s="61" t="str">
        <f t="shared" si="688"/>
        <v>-</v>
      </c>
      <c r="P22054" s="73" t="str">
        <f t="shared" si="689"/>
        <v/>
      </c>
      <c r="Q22054" s="61" t="s">
        <v>86</v>
      </c>
    </row>
    <row r="22055" spans="8:17" x14ac:dyDescent="0.25">
      <c r="H22055" s="59">
        <v>103519</v>
      </c>
      <c r="I22055" s="59" t="s">
        <v>72</v>
      </c>
      <c r="J22055" s="59">
        <v>19910568</v>
      </c>
      <c r="K22055" s="59" t="s">
        <v>22490</v>
      </c>
      <c r="L22055" s="61" t="s">
        <v>81</v>
      </c>
      <c r="M22055" s="61">
        <f>VLOOKUP(H22055,zdroj!C:F,4,0)</f>
        <v>0</v>
      </c>
      <c r="N22055" s="61" t="str">
        <f t="shared" si="688"/>
        <v>-</v>
      </c>
      <c r="P22055" s="73" t="str">
        <f t="shared" si="689"/>
        <v/>
      </c>
      <c r="Q22055" s="61" t="s">
        <v>86</v>
      </c>
    </row>
    <row r="22056" spans="8:17" x14ac:dyDescent="0.25">
      <c r="H22056" s="59">
        <v>103519</v>
      </c>
      <c r="I22056" s="59" t="s">
        <v>72</v>
      </c>
      <c r="J22056" s="59">
        <v>19910576</v>
      </c>
      <c r="K22056" s="59" t="s">
        <v>22491</v>
      </c>
      <c r="L22056" s="61" t="s">
        <v>81</v>
      </c>
      <c r="M22056" s="61">
        <f>VLOOKUP(H22056,zdroj!C:F,4,0)</f>
        <v>0</v>
      </c>
      <c r="N22056" s="61" t="str">
        <f t="shared" si="688"/>
        <v>-</v>
      </c>
      <c r="P22056" s="73" t="str">
        <f t="shared" si="689"/>
        <v/>
      </c>
      <c r="Q22056" s="61" t="s">
        <v>86</v>
      </c>
    </row>
    <row r="22057" spans="8:17" x14ac:dyDescent="0.25">
      <c r="H22057" s="59">
        <v>103519</v>
      </c>
      <c r="I22057" s="59" t="s">
        <v>72</v>
      </c>
      <c r="J22057" s="59">
        <v>19910584</v>
      </c>
      <c r="K22057" s="59" t="s">
        <v>22492</v>
      </c>
      <c r="L22057" s="61" t="s">
        <v>81</v>
      </c>
      <c r="M22057" s="61">
        <f>VLOOKUP(H22057,zdroj!C:F,4,0)</f>
        <v>0</v>
      </c>
      <c r="N22057" s="61" t="str">
        <f t="shared" si="688"/>
        <v>-</v>
      </c>
      <c r="P22057" s="73" t="str">
        <f t="shared" si="689"/>
        <v/>
      </c>
      <c r="Q22057" s="61" t="s">
        <v>86</v>
      </c>
    </row>
    <row r="22058" spans="8:17" x14ac:dyDescent="0.25">
      <c r="H22058" s="59">
        <v>103519</v>
      </c>
      <c r="I22058" s="59" t="s">
        <v>72</v>
      </c>
      <c r="J22058" s="59">
        <v>19910592</v>
      </c>
      <c r="K22058" s="59" t="s">
        <v>22493</v>
      </c>
      <c r="L22058" s="61" t="s">
        <v>81</v>
      </c>
      <c r="M22058" s="61">
        <f>VLOOKUP(H22058,zdroj!C:F,4,0)</f>
        <v>0</v>
      </c>
      <c r="N22058" s="61" t="str">
        <f t="shared" si="688"/>
        <v>-</v>
      </c>
      <c r="P22058" s="73" t="str">
        <f t="shared" si="689"/>
        <v/>
      </c>
      <c r="Q22058" s="61" t="s">
        <v>86</v>
      </c>
    </row>
    <row r="22059" spans="8:17" x14ac:dyDescent="0.25">
      <c r="H22059" s="59">
        <v>103519</v>
      </c>
      <c r="I22059" s="59" t="s">
        <v>72</v>
      </c>
      <c r="J22059" s="59">
        <v>19910606</v>
      </c>
      <c r="K22059" s="59" t="s">
        <v>22494</v>
      </c>
      <c r="L22059" s="61" t="s">
        <v>81</v>
      </c>
      <c r="M22059" s="61">
        <f>VLOOKUP(H22059,zdroj!C:F,4,0)</f>
        <v>0</v>
      </c>
      <c r="N22059" s="61" t="str">
        <f t="shared" si="688"/>
        <v>-</v>
      </c>
      <c r="P22059" s="73" t="str">
        <f t="shared" si="689"/>
        <v/>
      </c>
      <c r="Q22059" s="61" t="s">
        <v>86</v>
      </c>
    </row>
    <row r="22060" spans="8:17" x14ac:dyDescent="0.25">
      <c r="H22060" s="59">
        <v>103519</v>
      </c>
      <c r="I22060" s="59" t="s">
        <v>72</v>
      </c>
      <c r="J22060" s="59">
        <v>19910614</v>
      </c>
      <c r="K22060" s="59" t="s">
        <v>22495</v>
      </c>
      <c r="L22060" s="61" t="s">
        <v>81</v>
      </c>
      <c r="M22060" s="61">
        <f>VLOOKUP(H22060,zdroj!C:F,4,0)</f>
        <v>0</v>
      </c>
      <c r="N22060" s="61" t="str">
        <f t="shared" si="688"/>
        <v>-</v>
      </c>
      <c r="P22060" s="73" t="str">
        <f t="shared" si="689"/>
        <v/>
      </c>
      <c r="Q22060" s="61" t="s">
        <v>86</v>
      </c>
    </row>
    <row r="22061" spans="8:17" x14ac:dyDescent="0.25">
      <c r="H22061" s="59">
        <v>103519</v>
      </c>
      <c r="I22061" s="59" t="s">
        <v>72</v>
      </c>
      <c r="J22061" s="59">
        <v>19910622</v>
      </c>
      <c r="K22061" s="59" t="s">
        <v>22496</v>
      </c>
      <c r="L22061" s="61" t="s">
        <v>81</v>
      </c>
      <c r="M22061" s="61">
        <f>VLOOKUP(H22061,zdroj!C:F,4,0)</f>
        <v>0</v>
      </c>
      <c r="N22061" s="61" t="str">
        <f t="shared" si="688"/>
        <v>-</v>
      </c>
      <c r="P22061" s="73" t="str">
        <f t="shared" si="689"/>
        <v/>
      </c>
      <c r="Q22061" s="61" t="s">
        <v>86</v>
      </c>
    </row>
    <row r="22062" spans="8:17" x14ac:dyDescent="0.25">
      <c r="H22062" s="59">
        <v>103519</v>
      </c>
      <c r="I22062" s="59" t="s">
        <v>72</v>
      </c>
      <c r="J22062" s="59">
        <v>19910631</v>
      </c>
      <c r="K22062" s="59" t="s">
        <v>22497</v>
      </c>
      <c r="L22062" s="61" t="s">
        <v>81</v>
      </c>
      <c r="M22062" s="61">
        <f>VLOOKUP(H22062,zdroj!C:F,4,0)</f>
        <v>0</v>
      </c>
      <c r="N22062" s="61" t="str">
        <f t="shared" si="688"/>
        <v>-</v>
      </c>
      <c r="P22062" s="73" t="str">
        <f t="shared" si="689"/>
        <v/>
      </c>
      <c r="Q22062" s="61" t="s">
        <v>86</v>
      </c>
    </row>
    <row r="22063" spans="8:17" x14ac:dyDescent="0.25">
      <c r="H22063" s="59">
        <v>103519</v>
      </c>
      <c r="I22063" s="59" t="s">
        <v>72</v>
      </c>
      <c r="J22063" s="59">
        <v>19910649</v>
      </c>
      <c r="K22063" s="59" t="s">
        <v>22498</v>
      </c>
      <c r="L22063" s="61" t="s">
        <v>81</v>
      </c>
      <c r="M22063" s="61">
        <f>VLOOKUP(H22063,zdroj!C:F,4,0)</f>
        <v>0</v>
      </c>
      <c r="N22063" s="61" t="str">
        <f t="shared" si="688"/>
        <v>-</v>
      </c>
      <c r="P22063" s="73" t="str">
        <f t="shared" si="689"/>
        <v/>
      </c>
      <c r="Q22063" s="61" t="s">
        <v>86</v>
      </c>
    </row>
    <row r="22064" spans="8:17" x14ac:dyDescent="0.25">
      <c r="H22064" s="59">
        <v>103519</v>
      </c>
      <c r="I22064" s="59" t="s">
        <v>72</v>
      </c>
      <c r="J22064" s="59">
        <v>19910665</v>
      </c>
      <c r="K22064" s="59" t="s">
        <v>22499</v>
      </c>
      <c r="L22064" s="61" t="s">
        <v>81</v>
      </c>
      <c r="M22064" s="61">
        <f>VLOOKUP(H22064,zdroj!C:F,4,0)</f>
        <v>0</v>
      </c>
      <c r="N22064" s="61" t="str">
        <f t="shared" si="688"/>
        <v>-</v>
      </c>
      <c r="P22064" s="73" t="str">
        <f t="shared" si="689"/>
        <v/>
      </c>
      <c r="Q22064" s="61" t="s">
        <v>86</v>
      </c>
    </row>
    <row r="22065" spans="8:17" x14ac:dyDescent="0.25">
      <c r="H22065" s="59">
        <v>103519</v>
      </c>
      <c r="I22065" s="59" t="s">
        <v>72</v>
      </c>
      <c r="J22065" s="59">
        <v>19910673</v>
      </c>
      <c r="K22065" s="59" t="s">
        <v>22500</v>
      </c>
      <c r="L22065" s="61" t="s">
        <v>81</v>
      </c>
      <c r="M22065" s="61">
        <f>VLOOKUP(H22065,zdroj!C:F,4,0)</f>
        <v>0</v>
      </c>
      <c r="N22065" s="61" t="str">
        <f t="shared" si="688"/>
        <v>-</v>
      </c>
      <c r="P22065" s="73" t="str">
        <f t="shared" si="689"/>
        <v/>
      </c>
      <c r="Q22065" s="61" t="s">
        <v>86</v>
      </c>
    </row>
    <row r="22066" spans="8:17" x14ac:dyDescent="0.25">
      <c r="H22066" s="59">
        <v>103519</v>
      </c>
      <c r="I22066" s="59" t="s">
        <v>72</v>
      </c>
      <c r="J22066" s="59">
        <v>19910681</v>
      </c>
      <c r="K22066" s="59" t="s">
        <v>22501</v>
      </c>
      <c r="L22066" s="61" t="s">
        <v>81</v>
      </c>
      <c r="M22066" s="61">
        <f>VLOOKUP(H22066,zdroj!C:F,4,0)</f>
        <v>0</v>
      </c>
      <c r="N22066" s="61" t="str">
        <f t="shared" si="688"/>
        <v>-</v>
      </c>
      <c r="P22066" s="73" t="str">
        <f t="shared" si="689"/>
        <v/>
      </c>
      <c r="Q22066" s="61" t="s">
        <v>86</v>
      </c>
    </row>
    <row r="22067" spans="8:17" x14ac:dyDescent="0.25">
      <c r="H22067" s="59">
        <v>103519</v>
      </c>
      <c r="I22067" s="59" t="s">
        <v>72</v>
      </c>
      <c r="J22067" s="59">
        <v>19910690</v>
      </c>
      <c r="K22067" s="59" t="s">
        <v>22502</v>
      </c>
      <c r="L22067" s="61" t="s">
        <v>81</v>
      </c>
      <c r="M22067" s="61">
        <f>VLOOKUP(H22067,zdroj!C:F,4,0)</f>
        <v>0</v>
      </c>
      <c r="N22067" s="61" t="str">
        <f t="shared" si="688"/>
        <v>-</v>
      </c>
      <c r="P22067" s="73" t="str">
        <f t="shared" si="689"/>
        <v/>
      </c>
      <c r="Q22067" s="61" t="s">
        <v>86</v>
      </c>
    </row>
    <row r="22068" spans="8:17" x14ac:dyDescent="0.25">
      <c r="H22068" s="59">
        <v>103519</v>
      </c>
      <c r="I22068" s="59" t="s">
        <v>72</v>
      </c>
      <c r="J22068" s="59">
        <v>19910703</v>
      </c>
      <c r="K22068" s="59" t="s">
        <v>22503</v>
      </c>
      <c r="L22068" s="61" t="s">
        <v>81</v>
      </c>
      <c r="M22068" s="61">
        <f>VLOOKUP(H22068,zdroj!C:F,4,0)</f>
        <v>0</v>
      </c>
      <c r="N22068" s="61" t="str">
        <f t="shared" si="688"/>
        <v>-</v>
      </c>
      <c r="P22068" s="73" t="str">
        <f t="shared" si="689"/>
        <v/>
      </c>
      <c r="Q22068" s="61" t="s">
        <v>86</v>
      </c>
    </row>
    <row r="22069" spans="8:17" x14ac:dyDescent="0.25">
      <c r="H22069" s="59">
        <v>103519</v>
      </c>
      <c r="I22069" s="59" t="s">
        <v>72</v>
      </c>
      <c r="J22069" s="59">
        <v>19910711</v>
      </c>
      <c r="K22069" s="59" t="s">
        <v>22504</v>
      </c>
      <c r="L22069" s="61" t="s">
        <v>81</v>
      </c>
      <c r="M22069" s="61">
        <f>VLOOKUP(H22069,zdroj!C:F,4,0)</f>
        <v>0</v>
      </c>
      <c r="N22069" s="61" t="str">
        <f t="shared" si="688"/>
        <v>-</v>
      </c>
      <c r="P22069" s="73" t="str">
        <f t="shared" si="689"/>
        <v/>
      </c>
      <c r="Q22069" s="61" t="s">
        <v>86</v>
      </c>
    </row>
    <row r="22070" spans="8:17" x14ac:dyDescent="0.25">
      <c r="H22070" s="59">
        <v>103519</v>
      </c>
      <c r="I22070" s="59" t="s">
        <v>72</v>
      </c>
      <c r="J22070" s="59">
        <v>19910720</v>
      </c>
      <c r="K22070" s="59" t="s">
        <v>22505</v>
      </c>
      <c r="L22070" s="61" t="s">
        <v>81</v>
      </c>
      <c r="M22070" s="61">
        <f>VLOOKUP(H22070,zdroj!C:F,4,0)</f>
        <v>0</v>
      </c>
      <c r="N22070" s="61" t="str">
        <f t="shared" si="688"/>
        <v>-</v>
      </c>
      <c r="P22070" s="73" t="str">
        <f t="shared" si="689"/>
        <v/>
      </c>
      <c r="Q22070" s="61" t="s">
        <v>86</v>
      </c>
    </row>
    <row r="22071" spans="8:17" x14ac:dyDescent="0.25">
      <c r="H22071" s="59">
        <v>103519</v>
      </c>
      <c r="I22071" s="59" t="s">
        <v>72</v>
      </c>
      <c r="J22071" s="59">
        <v>19910738</v>
      </c>
      <c r="K22071" s="59" t="s">
        <v>22506</v>
      </c>
      <c r="L22071" s="61" t="s">
        <v>81</v>
      </c>
      <c r="M22071" s="61">
        <f>VLOOKUP(H22071,zdroj!C:F,4,0)</f>
        <v>0</v>
      </c>
      <c r="N22071" s="61" t="str">
        <f t="shared" si="688"/>
        <v>-</v>
      </c>
      <c r="P22071" s="73" t="str">
        <f t="shared" si="689"/>
        <v/>
      </c>
      <c r="Q22071" s="61" t="s">
        <v>86</v>
      </c>
    </row>
    <row r="22072" spans="8:17" x14ac:dyDescent="0.25">
      <c r="H22072" s="59">
        <v>103519</v>
      </c>
      <c r="I22072" s="59" t="s">
        <v>72</v>
      </c>
      <c r="J22072" s="59">
        <v>19910746</v>
      </c>
      <c r="K22072" s="59" t="s">
        <v>22507</v>
      </c>
      <c r="L22072" s="61" t="s">
        <v>81</v>
      </c>
      <c r="M22072" s="61">
        <f>VLOOKUP(H22072,zdroj!C:F,4,0)</f>
        <v>0</v>
      </c>
      <c r="N22072" s="61" t="str">
        <f t="shared" si="688"/>
        <v>-</v>
      </c>
      <c r="P22072" s="73" t="str">
        <f t="shared" si="689"/>
        <v/>
      </c>
      <c r="Q22072" s="61" t="s">
        <v>86</v>
      </c>
    </row>
    <row r="22073" spans="8:17" x14ac:dyDescent="0.25">
      <c r="H22073" s="59">
        <v>103519</v>
      </c>
      <c r="I22073" s="59" t="s">
        <v>72</v>
      </c>
      <c r="J22073" s="59">
        <v>19910754</v>
      </c>
      <c r="K22073" s="59" t="s">
        <v>22508</v>
      </c>
      <c r="L22073" s="61" t="s">
        <v>81</v>
      </c>
      <c r="M22073" s="61">
        <f>VLOOKUP(H22073,zdroj!C:F,4,0)</f>
        <v>0</v>
      </c>
      <c r="N22073" s="61" t="str">
        <f t="shared" si="688"/>
        <v>-</v>
      </c>
      <c r="P22073" s="73" t="str">
        <f t="shared" si="689"/>
        <v/>
      </c>
      <c r="Q22073" s="61" t="s">
        <v>86</v>
      </c>
    </row>
    <row r="22074" spans="8:17" x14ac:dyDescent="0.25">
      <c r="H22074" s="59">
        <v>103519</v>
      </c>
      <c r="I22074" s="59" t="s">
        <v>72</v>
      </c>
      <c r="J22074" s="59">
        <v>19910762</v>
      </c>
      <c r="K22074" s="59" t="s">
        <v>22509</v>
      </c>
      <c r="L22074" s="61" t="s">
        <v>81</v>
      </c>
      <c r="M22074" s="61">
        <f>VLOOKUP(H22074,zdroj!C:F,4,0)</f>
        <v>0</v>
      </c>
      <c r="N22074" s="61" t="str">
        <f t="shared" si="688"/>
        <v>-</v>
      </c>
      <c r="P22074" s="73" t="str">
        <f t="shared" si="689"/>
        <v/>
      </c>
      <c r="Q22074" s="61" t="s">
        <v>86</v>
      </c>
    </row>
    <row r="22075" spans="8:17" x14ac:dyDescent="0.25">
      <c r="H22075" s="59">
        <v>103519</v>
      </c>
      <c r="I22075" s="59" t="s">
        <v>72</v>
      </c>
      <c r="J22075" s="59">
        <v>19910771</v>
      </c>
      <c r="K22075" s="59" t="s">
        <v>22510</v>
      </c>
      <c r="L22075" s="61" t="s">
        <v>81</v>
      </c>
      <c r="M22075" s="61">
        <f>VLOOKUP(H22075,zdroj!C:F,4,0)</f>
        <v>0</v>
      </c>
      <c r="N22075" s="61" t="str">
        <f t="shared" si="688"/>
        <v>-</v>
      </c>
      <c r="P22075" s="73" t="str">
        <f t="shared" si="689"/>
        <v/>
      </c>
      <c r="Q22075" s="61" t="s">
        <v>86</v>
      </c>
    </row>
    <row r="22076" spans="8:17" x14ac:dyDescent="0.25">
      <c r="H22076" s="59">
        <v>103519</v>
      </c>
      <c r="I22076" s="59" t="s">
        <v>72</v>
      </c>
      <c r="J22076" s="59">
        <v>19910789</v>
      </c>
      <c r="K22076" s="59" t="s">
        <v>22511</v>
      </c>
      <c r="L22076" s="61" t="s">
        <v>81</v>
      </c>
      <c r="M22076" s="61">
        <f>VLOOKUP(H22076,zdroj!C:F,4,0)</f>
        <v>0</v>
      </c>
      <c r="N22076" s="61" t="str">
        <f t="shared" si="688"/>
        <v>-</v>
      </c>
      <c r="P22076" s="73" t="str">
        <f t="shared" si="689"/>
        <v/>
      </c>
      <c r="Q22076" s="61" t="s">
        <v>86</v>
      </c>
    </row>
    <row r="22077" spans="8:17" x14ac:dyDescent="0.25">
      <c r="H22077" s="59">
        <v>103519</v>
      </c>
      <c r="I22077" s="59" t="s">
        <v>72</v>
      </c>
      <c r="J22077" s="59">
        <v>19910797</v>
      </c>
      <c r="K22077" s="59" t="s">
        <v>22512</v>
      </c>
      <c r="L22077" s="61" t="s">
        <v>81</v>
      </c>
      <c r="M22077" s="61">
        <f>VLOOKUP(H22077,zdroj!C:F,4,0)</f>
        <v>0</v>
      </c>
      <c r="N22077" s="61" t="str">
        <f t="shared" si="688"/>
        <v>-</v>
      </c>
      <c r="P22077" s="73" t="str">
        <f t="shared" si="689"/>
        <v/>
      </c>
      <c r="Q22077" s="61" t="s">
        <v>86</v>
      </c>
    </row>
    <row r="22078" spans="8:17" x14ac:dyDescent="0.25">
      <c r="H22078" s="59">
        <v>103519</v>
      </c>
      <c r="I22078" s="59" t="s">
        <v>72</v>
      </c>
      <c r="J22078" s="59">
        <v>19910801</v>
      </c>
      <c r="K22078" s="59" t="s">
        <v>22513</v>
      </c>
      <c r="L22078" s="61" t="s">
        <v>81</v>
      </c>
      <c r="M22078" s="61">
        <f>VLOOKUP(H22078,zdroj!C:F,4,0)</f>
        <v>0</v>
      </c>
      <c r="N22078" s="61" t="str">
        <f t="shared" si="688"/>
        <v>-</v>
      </c>
      <c r="P22078" s="73" t="str">
        <f t="shared" si="689"/>
        <v/>
      </c>
      <c r="Q22078" s="61" t="s">
        <v>86</v>
      </c>
    </row>
    <row r="22079" spans="8:17" x14ac:dyDescent="0.25">
      <c r="H22079" s="59">
        <v>103519</v>
      </c>
      <c r="I22079" s="59" t="s">
        <v>72</v>
      </c>
      <c r="J22079" s="59">
        <v>19910819</v>
      </c>
      <c r="K22079" s="59" t="s">
        <v>22514</v>
      </c>
      <c r="L22079" s="61" t="s">
        <v>81</v>
      </c>
      <c r="M22079" s="61">
        <f>VLOOKUP(H22079,zdroj!C:F,4,0)</f>
        <v>0</v>
      </c>
      <c r="N22079" s="61" t="str">
        <f t="shared" si="688"/>
        <v>-</v>
      </c>
      <c r="P22079" s="73" t="str">
        <f t="shared" si="689"/>
        <v/>
      </c>
      <c r="Q22079" s="61" t="s">
        <v>86</v>
      </c>
    </row>
    <row r="22080" spans="8:17" x14ac:dyDescent="0.25">
      <c r="H22080" s="59">
        <v>103519</v>
      </c>
      <c r="I22080" s="59" t="s">
        <v>72</v>
      </c>
      <c r="J22080" s="59">
        <v>19910827</v>
      </c>
      <c r="K22080" s="59" t="s">
        <v>22515</v>
      </c>
      <c r="L22080" s="61" t="s">
        <v>81</v>
      </c>
      <c r="M22080" s="61">
        <f>VLOOKUP(H22080,zdroj!C:F,4,0)</f>
        <v>0</v>
      </c>
      <c r="N22080" s="61" t="str">
        <f t="shared" si="688"/>
        <v>-</v>
      </c>
      <c r="P22080" s="73" t="str">
        <f t="shared" si="689"/>
        <v/>
      </c>
      <c r="Q22080" s="61" t="s">
        <v>88</v>
      </c>
    </row>
    <row r="22081" spans="8:17" x14ac:dyDescent="0.25">
      <c r="H22081" s="59">
        <v>103519</v>
      </c>
      <c r="I22081" s="59" t="s">
        <v>72</v>
      </c>
      <c r="J22081" s="59">
        <v>19910835</v>
      </c>
      <c r="K22081" s="59" t="s">
        <v>22516</v>
      </c>
      <c r="L22081" s="61" t="s">
        <v>81</v>
      </c>
      <c r="M22081" s="61">
        <f>VLOOKUP(H22081,zdroj!C:F,4,0)</f>
        <v>0</v>
      </c>
      <c r="N22081" s="61" t="str">
        <f t="shared" si="688"/>
        <v>-</v>
      </c>
      <c r="P22081" s="73" t="str">
        <f t="shared" si="689"/>
        <v/>
      </c>
      <c r="Q22081" s="61" t="s">
        <v>86</v>
      </c>
    </row>
    <row r="22082" spans="8:17" x14ac:dyDescent="0.25">
      <c r="H22082" s="59">
        <v>103519</v>
      </c>
      <c r="I22082" s="59" t="s">
        <v>72</v>
      </c>
      <c r="J22082" s="59">
        <v>19910851</v>
      </c>
      <c r="K22082" s="59" t="s">
        <v>22517</v>
      </c>
      <c r="L22082" s="61" t="s">
        <v>81</v>
      </c>
      <c r="M22082" s="61">
        <f>VLOOKUP(H22082,zdroj!C:F,4,0)</f>
        <v>0</v>
      </c>
      <c r="N22082" s="61" t="str">
        <f t="shared" si="688"/>
        <v>-</v>
      </c>
      <c r="P22082" s="73" t="str">
        <f t="shared" si="689"/>
        <v/>
      </c>
      <c r="Q22082" s="61" t="s">
        <v>86</v>
      </c>
    </row>
    <row r="22083" spans="8:17" x14ac:dyDescent="0.25">
      <c r="H22083" s="59">
        <v>103519</v>
      </c>
      <c r="I22083" s="59" t="s">
        <v>72</v>
      </c>
      <c r="J22083" s="59">
        <v>19910860</v>
      </c>
      <c r="K22083" s="59" t="s">
        <v>22518</v>
      </c>
      <c r="L22083" s="61" t="s">
        <v>81</v>
      </c>
      <c r="M22083" s="61">
        <f>VLOOKUP(H22083,zdroj!C:F,4,0)</f>
        <v>0</v>
      </c>
      <c r="N22083" s="61" t="str">
        <f t="shared" si="688"/>
        <v>-</v>
      </c>
      <c r="P22083" s="73" t="str">
        <f t="shared" si="689"/>
        <v/>
      </c>
      <c r="Q22083" s="61" t="s">
        <v>86</v>
      </c>
    </row>
    <row r="22084" spans="8:17" x14ac:dyDescent="0.25">
      <c r="H22084" s="59">
        <v>103519</v>
      </c>
      <c r="I22084" s="59" t="s">
        <v>72</v>
      </c>
      <c r="J22084" s="59">
        <v>19910878</v>
      </c>
      <c r="K22084" s="59" t="s">
        <v>22519</v>
      </c>
      <c r="L22084" s="61" t="s">
        <v>81</v>
      </c>
      <c r="M22084" s="61">
        <f>VLOOKUP(H22084,zdroj!C:F,4,0)</f>
        <v>0</v>
      </c>
      <c r="N22084" s="61" t="str">
        <f t="shared" si="688"/>
        <v>-</v>
      </c>
      <c r="P22084" s="73" t="str">
        <f t="shared" si="689"/>
        <v/>
      </c>
      <c r="Q22084" s="61" t="s">
        <v>86</v>
      </c>
    </row>
    <row r="22085" spans="8:17" x14ac:dyDescent="0.25">
      <c r="H22085" s="59">
        <v>103519</v>
      </c>
      <c r="I22085" s="59" t="s">
        <v>72</v>
      </c>
      <c r="J22085" s="59">
        <v>19910886</v>
      </c>
      <c r="K22085" s="59" t="s">
        <v>22520</v>
      </c>
      <c r="L22085" s="61" t="s">
        <v>81</v>
      </c>
      <c r="M22085" s="61">
        <f>VLOOKUP(H22085,zdroj!C:F,4,0)</f>
        <v>0</v>
      </c>
      <c r="N22085" s="61" t="str">
        <f t="shared" si="688"/>
        <v>-</v>
      </c>
      <c r="P22085" s="73" t="str">
        <f t="shared" si="689"/>
        <v/>
      </c>
      <c r="Q22085" s="61" t="s">
        <v>86</v>
      </c>
    </row>
    <row r="22086" spans="8:17" x14ac:dyDescent="0.25">
      <c r="H22086" s="59">
        <v>103519</v>
      </c>
      <c r="I22086" s="59" t="s">
        <v>72</v>
      </c>
      <c r="J22086" s="59">
        <v>19910894</v>
      </c>
      <c r="K22086" s="59" t="s">
        <v>22521</v>
      </c>
      <c r="L22086" s="61" t="s">
        <v>81</v>
      </c>
      <c r="M22086" s="61">
        <f>VLOOKUP(H22086,zdroj!C:F,4,0)</f>
        <v>0</v>
      </c>
      <c r="N22086" s="61" t="str">
        <f t="shared" si="688"/>
        <v>-</v>
      </c>
      <c r="P22086" s="73" t="str">
        <f t="shared" si="689"/>
        <v/>
      </c>
      <c r="Q22086" s="61" t="s">
        <v>86</v>
      </c>
    </row>
    <row r="22087" spans="8:17" x14ac:dyDescent="0.25">
      <c r="H22087" s="59">
        <v>103519</v>
      </c>
      <c r="I22087" s="59" t="s">
        <v>72</v>
      </c>
      <c r="J22087" s="59">
        <v>19910908</v>
      </c>
      <c r="K22087" s="59" t="s">
        <v>22522</v>
      </c>
      <c r="L22087" s="61" t="s">
        <v>81</v>
      </c>
      <c r="M22087" s="61">
        <f>VLOOKUP(H22087,zdroj!C:F,4,0)</f>
        <v>0</v>
      </c>
      <c r="N22087" s="61" t="str">
        <f t="shared" ref="N22087:N22150" si="690">IF(M22087="A",IF(L22087="katA","katB",L22087),L22087)</f>
        <v>-</v>
      </c>
      <c r="P22087" s="73" t="str">
        <f t="shared" ref="P22087:P22150" si="691">IF(O22087="A",1,"")</f>
        <v/>
      </c>
      <c r="Q22087" s="61" t="s">
        <v>86</v>
      </c>
    </row>
    <row r="22088" spans="8:17" x14ac:dyDescent="0.25">
      <c r="H22088" s="59">
        <v>103519</v>
      </c>
      <c r="I22088" s="59" t="s">
        <v>72</v>
      </c>
      <c r="J22088" s="59">
        <v>19910916</v>
      </c>
      <c r="K22088" s="59" t="s">
        <v>22523</v>
      </c>
      <c r="L22088" s="61" t="s">
        <v>81</v>
      </c>
      <c r="M22088" s="61">
        <f>VLOOKUP(H22088,zdroj!C:F,4,0)</f>
        <v>0</v>
      </c>
      <c r="N22088" s="61" t="str">
        <f t="shared" si="690"/>
        <v>-</v>
      </c>
      <c r="P22088" s="73" t="str">
        <f t="shared" si="691"/>
        <v/>
      </c>
      <c r="Q22088" s="61" t="s">
        <v>86</v>
      </c>
    </row>
    <row r="22089" spans="8:17" x14ac:dyDescent="0.25">
      <c r="H22089" s="59">
        <v>103519</v>
      </c>
      <c r="I22089" s="59" t="s">
        <v>72</v>
      </c>
      <c r="J22089" s="59">
        <v>19910924</v>
      </c>
      <c r="K22089" s="59" t="s">
        <v>22524</v>
      </c>
      <c r="L22089" s="61" t="s">
        <v>81</v>
      </c>
      <c r="M22089" s="61">
        <f>VLOOKUP(H22089,zdroj!C:F,4,0)</f>
        <v>0</v>
      </c>
      <c r="N22089" s="61" t="str">
        <f t="shared" si="690"/>
        <v>-</v>
      </c>
      <c r="P22089" s="73" t="str">
        <f t="shared" si="691"/>
        <v/>
      </c>
      <c r="Q22089" s="61" t="s">
        <v>86</v>
      </c>
    </row>
    <row r="22090" spans="8:17" x14ac:dyDescent="0.25">
      <c r="H22090" s="59">
        <v>103519</v>
      </c>
      <c r="I22090" s="59" t="s">
        <v>72</v>
      </c>
      <c r="J22090" s="59">
        <v>19910932</v>
      </c>
      <c r="K22090" s="59" t="s">
        <v>22525</v>
      </c>
      <c r="L22090" s="61" t="s">
        <v>81</v>
      </c>
      <c r="M22090" s="61">
        <f>VLOOKUP(H22090,zdroj!C:F,4,0)</f>
        <v>0</v>
      </c>
      <c r="N22090" s="61" t="str">
        <f t="shared" si="690"/>
        <v>-</v>
      </c>
      <c r="P22090" s="73" t="str">
        <f t="shared" si="691"/>
        <v/>
      </c>
      <c r="Q22090" s="61" t="s">
        <v>86</v>
      </c>
    </row>
    <row r="22091" spans="8:17" x14ac:dyDescent="0.25">
      <c r="H22091" s="59">
        <v>103519</v>
      </c>
      <c r="I22091" s="59" t="s">
        <v>72</v>
      </c>
      <c r="J22091" s="59">
        <v>19910941</v>
      </c>
      <c r="K22091" s="59" t="s">
        <v>22526</v>
      </c>
      <c r="L22091" s="61" t="s">
        <v>81</v>
      </c>
      <c r="M22091" s="61">
        <f>VLOOKUP(H22091,zdroj!C:F,4,0)</f>
        <v>0</v>
      </c>
      <c r="N22091" s="61" t="str">
        <f t="shared" si="690"/>
        <v>-</v>
      </c>
      <c r="P22091" s="73" t="str">
        <f t="shared" si="691"/>
        <v/>
      </c>
      <c r="Q22091" s="61" t="s">
        <v>86</v>
      </c>
    </row>
    <row r="22092" spans="8:17" x14ac:dyDescent="0.25">
      <c r="H22092" s="59">
        <v>103519</v>
      </c>
      <c r="I22092" s="59" t="s">
        <v>72</v>
      </c>
      <c r="J22092" s="59">
        <v>19910959</v>
      </c>
      <c r="K22092" s="59" t="s">
        <v>22527</v>
      </c>
      <c r="L22092" s="61" t="s">
        <v>81</v>
      </c>
      <c r="M22092" s="61">
        <f>VLOOKUP(H22092,zdroj!C:F,4,0)</f>
        <v>0</v>
      </c>
      <c r="N22092" s="61" t="str">
        <f t="shared" si="690"/>
        <v>-</v>
      </c>
      <c r="P22092" s="73" t="str">
        <f t="shared" si="691"/>
        <v/>
      </c>
      <c r="Q22092" s="61" t="s">
        <v>86</v>
      </c>
    </row>
    <row r="22093" spans="8:17" x14ac:dyDescent="0.25">
      <c r="H22093" s="59">
        <v>103519</v>
      </c>
      <c r="I22093" s="59" t="s">
        <v>72</v>
      </c>
      <c r="J22093" s="59">
        <v>19910967</v>
      </c>
      <c r="K22093" s="59" t="s">
        <v>22528</v>
      </c>
      <c r="L22093" s="61" t="s">
        <v>81</v>
      </c>
      <c r="M22093" s="61">
        <f>VLOOKUP(H22093,zdroj!C:F,4,0)</f>
        <v>0</v>
      </c>
      <c r="N22093" s="61" t="str">
        <f t="shared" si="690"/>
        <v>-</v>
      </c>
      <c r="P22093" s="73" t="str">
        <f t="shared" si="691"/>
        <v/>
      </c>
      <c r="Q22093" s="61" t="s">
        <v>86</v>
      </c>
    </row>
    <row r="22094" spans="8:17" x14ac:dyDescent="0.25">
      <c r="H22094" s="59">
        <v>103519</v>
      </c>
      <c r="I22094" s="59" t="s">
        <v>72</v>
      </c>
      <c r="J22094" s="59">
        <v>19910975</v>
      </c>
      <c r="K22094" s="59" t="s">
        <v>22529</v>
      </c>
      <c r="L22094" s="61" t="s">
        <v>81</v>
      </c>
      <c r="M22094" s="61">
        <f>VLOOKUP(H22094,zdroj!C:F,4,0)</f>
        <v>0</v>
      </c>
      <c r="N22094" s="61" t="str">
        <f t="shared" si="690"/>
        <v>-</v>
      </c>
      <c r="P22094" s="73" t="str">
        <f t="shared" si="691"/>
        <v/>
      </c>
      <c r="Q22094" s="61" t="s">
        <v>86</v>
      </c>
    </row>
    <row r="22095" spans="8:17" x14ac:dyDescent="0.25">
      <c r="H22095" s="59">
        <v>103519</v>
      </c>
      <c r="I22095" s="59" t="s">
        <v>72</v>
      </c>
      <c r="J22095" s="59">
        <v>19910983</v>
      </c>
      <c r="K22095" s="59" t="s">
        <v>22530</v>
      </c>
      <c r="L22095" s="61" t="s">
        <v>81</v>
      </c>
      <c r="M22095" s="61">
        <f>VLOOKUP(H22095,zdroj!C:F,4,0)</f>
        <v>0</v>
      </c>
      <c r="N22095" s="61" t="str">
        <f t="shared" si="690"/>
        <v>-</v>
      </c>
      <c r="P22095" s="73" t="str">
        <f t="shared" si="691"/>
        <v/>
      </c>
      <c r="Q22095" s="61" t="s">
        <v>86</v>
      </c>
    </row>
    <row r="22096" spans="8:17" x14ac:dyDescent="0.25">
      <c r="H22096" s="59">
        <v>103519</v>
      </c>
      <c r="I22096" s="59" t="s">
        <v>72</v>
      </c>
      <c r="J22096" s="59">
        <v>19910991</v>
      </c>
      <c r="K22096" s="59" t="s">
        <v>22531</v>
      </c>
      <c r="L22096" s="61" t="s">
        <v>81</v>
      </c>
      <c r="M22096" s="61">
        <f>VLOOKUP(H22096,zdroj!C:F,4,0)</f>
        <v>0</v>
      </c>
      <c r="N22096" s="61" t="str">
        <f t="shared" si="690"/>
        <v>-</v>
      </c>
      <c r="P22096" s="73" t="str">
        <f t="shared" si="691"/>
        <v/>
      </c>
      <c r="Q22096" s="61" t="s">
        <v>86</v>
      </c>
    </row>
    <row r="22097" spans="8:17" x14ac:dyDescent="0.25">
      <c r="H22097" s="59">
        <v>103519</v>
      </c>
      <c r="I22097" s="59" t="s">
        <v>72</v>
      </c>
      <c r="J22097" s="59">
        <v>19911009</v>
      </c>
      <c r="K22097" s="59" t="s">
        <v>22532</v>
      </c>
      <c r="L22097" s="61" t="s">
        <v>81</v>
      </c>
      <c r="M22097" s="61">
        <f>VLOOKUP(H22097,zdroj!C:F,4,0)</f>
        <v>0</v>
      </c>
      <c r="N22097" s="61" t="str">
        <f t="shared" si="690"/>
        <v>-</v>
      </c>
      <c r="P22097" s="73" t="str">
        <f t="shared" si="691"/>
        <v/>
      </c>
      <c r="Q22097" s="61" t="s">
        <v>86</v>
      </c>
    </row>
    <row r="22098" spans="8:17" x14ac:dyDescent="0.25">
      <c r="H22098" s="59">
        <v>103519</v>
      </c>
      <c r="I22098" s="59" t="s">
        <v>72</v>
      </c>
      <c r="J22098" s="59">
        <v>19911017</v>
      </c>
      <c r="K22098" s="59" t="s">
        <v>22533</v>
      </c>
      <c r="L22098" s="61" t="s">
        <v>81</v>
      </c>
      <c r="M22098" s="61">
        <f>VLOOKUP(H22098,zdroj!C:F,4,0)</f>
        <v>0</v>
      </c>
      <c r="N22098" s="61" t="str">
        <f t="shared" si="690"/>
        <v>-</v>
      </c>
      <c r="P22098" s="73" t="str">
        <f t="shared" si="691"/>
        <v/>
      </c>
      <c r="Q22098" s="61" t="s">
        <v>88</v>
      </c>
    </row>
    <row r="22099" spans="8:17" x14ac:dyDescent="0.25">
      <c r="H22099" s="59">
        <v>103519</v>
      </c>
      <c r="I22099" s="59" t="s">
        <v>72</v>
      </c>
      <c r="J22099" s="59">
        <v>19911025</v>
      </c>
      <c r="K22099" s="59" t="s">
        <v>22534</v>
      </c>
      <c r="L22099" s="61" t="s">
        <v>81</v>
      </c>
      <c r="M22099" s="61">
        <f>VLOOKUP(H22099,zdroj!C:F,4,0)</f>
        <v>0</v>
      </c>
      <c r="N22099" s="61" t="str">
        <f t="shared" si="690"/>
        <v>-</v>
      </c>
      <c r="P22099" s="73" t="str">
        <f t="shared" si="691"/>
        <v/>
      </c>
      <c r="Q22099" s="61" t="s">
        <v>86</v>
      </c>
    </row>
    <row r="22100" spans="8:17" x14ac:dyDescent="0.25">
      <c r="H22100" s="59">
        <v>103519</v>
      </c>
      <c r="I22100" s="59" t="s">
        <v>72</v>
      </c>
      <c r="J22100" s="59">
        <v>19911033</v>
      </c>
      <c r="K22100" s="59" t="s">
        <v>22535</v>
      </c>
      <c r="L22100" s="61" t="s">
        <v>81</v>
      </c>
      <c r="M22100" s="61">
        <f>VLOOKUP(H22100,zdroj!C:F,4,0)</f>
        <v>0</v>
      </c>
      <c r="N22100" s="61" t="str">
        <f t="shared" si="690"/>
        <v>-</v>
      </c>
      <c r="P22100" s="73" t="str">
        <f t="shared" si="691"/>
        <v/>
      </c>
      <c r="Q22100" s="61" t="s">
        <v>86</v>
      </c>
    </row>
    <row r="22101" spans="8:17" x14ac:dyDescent="0.25">
      <c r="H22101" s="59">
        <v>103519</v>
      </c>
      <c r="I22101" s="59" t="s">
        <v>72</v>
      </c>
      <c r="J22101" s="59">
        <v>19911041</v>
      </c>
      <c r="K22101" s="59" t="s">
        <v>22536</v>
      </c>
      <c r="L22101" s="61" t="s">
        <v>81</v>
      </c>
      <c r="M22101" s="61">
        <f>VLOOKUP(H22101,zdroj!C:F,4,0)</f>
        <v>0</v>
      </c>
      <c r="N22101" s="61" t="str">
        <f t="shared" si="690"/>
        <v>-</v>
      </c>
      <c r="P22101" s="73" t="str">
        <f t="shared" si="691"/>
        <v/>
      </c>
      <c r="Q22101" s="61" t="s">
        <v>86</v>
      </c>
    </row>
    <row r="22102" spans="8:17" x14ac:dyDescent="0.25">
      <c r="H22102" s="59">
        <v>103519</v>
      </c>
      <c r="I22102" s="59" t="s">
        <v>72</v>
      </c>
      <c r="J22102" s="59">
        <v>19911050</v>
      </c>
      <c r="K22102" s="59" t="s">
        <v>22537</v>
      </c>
      <c r="L22102" s="61" t="s">
        <v>81</v>
      </c>
      <c r="M22102" s="61">
        <f>VLOOKUP(H22102,zdroj!C:F,4,0)</f>
        <v>0</v>
      </c>
      <c r="N22102" s="61" t="str">
        <f t="shared" si="690"/>
        <v>-</v>
      </c>
      <c r="P22102" s="73" t="str">
        <f t="shared" si="691"/>
        <v/>
      </c>
      <c r="Q22102" s="61" t="s">
        <v>86</v>
      </c>
    </row>
    <row r="22103" spans="8:17" x14ac:dyDescent="0.25">
      <c r="H22103" s="59">
        <v>103519</v>
      </c>
      <c r="I22103" s="59" t="s">
        <v>72</v>
      </c>
      <c r="J22103" s="59">
        <v>19911068</v>
      </c>
      <c r="K22103" s="59" t="s">
        <v>22538</v>
      </c>
      <c r="L22103" s="61" t="s">
        <v>81</v>
      </c>
      <c r="M22103" s="61">
        <f>VLOOKUP(H22103,zdroj!C:F,4,0)</f>
        <v>0</v>
      </c>
      <c r="N22103" s="61" t="str">
        <f t="shared" si="690"/>
        <v>-</v>
      </c>
      <c r="P22103" s="73" t="str">
        <f t="shared" si="691"/>
        <v/>
      </c>
      <c r="Q22103" s="61" t="s">
        <v>88</v>
      </c>
    </row>
    <row r="22104" spans="8:17" x14ac:dyDescent="0.25">
      <c r="H22104" s="59">
        <v>103519</v>
      </c>
      <c r="I22104" s="59" t="s">
        <v>72</v>
      </c>
      <c r="J22104" s="59">
        <v>19911076</v>
      </c>
      <c r="K22104" s="59" t="s">
        <v>22539</v>
      </c>
      <c r="L22104" s="61" t="s">
        <v>81</v>
      </c>
      <c r="M22104" s="61">
        <f>VLOOKUP(H22104,zdroj!C:F,4,0)</f>
        <v>0</v>
      </c>
      <c r="N22104" s="61" t="str">
        <f t="shared" si="690"/>
        <v>-</v>
      </c>
      <c r="P22104" s="73" t="str">
        <f t="shared" si="691"/>
        <v/>
      </c>
      <c r="Q22104" s="61" t="s">
        <v>88</v>
      </c>
    </row>
    <row r="22105" spans="8:17" x14ac:dyDescent="0.25">
      <c r="H22105" s="59">
        <v>103519</v>
      </c>
      <c r="I22105" s="59" t="s">
        <v>72</v>
      </c>
      <c r="J22105" s="59">
        <v>19911084</v>
      </c>
      <c r="K22105" s="59" t="s">
        <v>22540</v>
      </c>
      <c r="L22105" s="61" t="s">
        <v>81</v>
      </c>
      <c r="M22105" s="61">
        <f>VLOOKUP(H22105,zdroj!C:F,4,0)</f>
        <v>0</v>
      </c>
      <c r="N22105" s="61" t="str">
        <f t="shared" si="690"/>
        <v>-</v>
      </c>
      <c r="P22105" s="73" t="str">
        <f t="shared" si="691"/>
        <v/>
      </c>
      <c r="Q22105" s="61" t="s">
        <v>86</v>
      </c>
    </row>
    <row r="22106" spans="8:17" x14ac:dyDescent="0.25">
      <c r="H22106" s="59">
        <v>103519</v>
      </c>
      <c r="I22106" s="59" t="s">
        <v>72</v>
      </c>
      <c r="J22106" s="59">
        <v>19911092</v>
      </c>
      <c r="K22106" s="59" t="s">
        <v>22541</v>
      </c>
      <c r="L22106" s="61" t="s">
        <v>81</v>
      </c>
      <c r="M22106" s="61">
        <f>VLOOKUP(H22106,zdroj!C:F,4,0)</f>
        <v>0</v>
      </c>
      <c r="N22106" s="61" t="str">
        <f t="shared" si="690"/>
        <v>-</v>
      </c>
      <c r="P22106" s="73" t="str">
        <f t="shared" si="691"/>
        <v/>
      </c>
      <c r="Q22106" s="61" t="s">
        <v>86</v>
      </c>
    </row>
    <row r="22107" spans="8:17" x14ac:dyDescent="0.25">
      <c r="H22107" s="59">
        <v>103519</v>
      </c>
      <c r="I22107" s="59" t="s">
        <v>72</v>
      </c>
      <c r="J22107" s="59">
        <v>19911106</v>
      </c>
      <c r="K22107" s="59" t="s">
        <v>22542</v>
      </c>
      <c r="L22107" s="61" t="s">
        <v>81</v>
      </c>
      <c r="M22107" s="61">
        <f>VLOOKUP(H22107,zdroj!C:F,4,0)</f>
        <v>0</v>
      </c>
      <c r="N22107" s="61" t="str">
        <f t="shared" si="690"/>
        <v>-</v>
      </c>
      <c r="P22107" s="73" t="str">
        <f t="shared" si="691"/>
        <v/>
      </c>
      <c r="Q22107" s="61" t="s">
        <v>88</v>
      </c>
    </row>
    <row r="22108" spans="8:17" x14ac:dyDescent="0.25">
      <c r="H22108" s="59">
        <v>103519</v>
      </c>
      <c r="I22108" s="59" t="s">
        <v>72</v>
      </c>
      <c r="J22108" s="59">
        <v>19911122</v>
      </c>
      <c r="K22108" s="59" t="s">
        <v>22543</v>
      </c>
      <c r="L22108" s="61" t="s">
        <v>81</v>
      </c>
      <c r="M22108" s="61">
        <f>VLOOKUP(H22108,zdroj!C:F,4,0)</f>
        <v>0</v>
      </c>
      <c r="N22108" s="61" t="str">
        <f t="shared" si="690"/>
        <v>-</v>
      </c>
      <c r="P22108" s="73" t="str">
        <f t="shared" si="691"/>
        <v/>
      </c>
      <c r="Q22108" s="61" t="s">
        <v>86</v>
      </c>
    </row>
    <row r="22109" spans="8:17" x14ac:dyDescent="0.25">
      <c r="H22109" s="59">
        <v>103519</v>
      </c>
      <c r="I22109" s="59" t="s">
        <v>72</v>
      </c>
      <c r="J22109" s="59">
        <v>19911131</v>
      </c>
      <c r="K22109" s="59" t="s">
        <v>22544</v>
      </c>
      <c r="L22109" s="61" t="s">
        <v>81</v>
      </c>
      <c r="M22109" s="61">
        <f>VLOOKUP(H22109,zdroj!C:F,4,0)</f>
        <v>0</v>
      </c>
      <c r="N22109" s="61" t="str">
        <f t="shared" si="690"/>
        <v>-</v>
      </c>
      <c r="P22109" s="73" t="str">
        <f t="shared" si="691"/>
        <v/>
      </c>
      <c r="Q22109" s="61" t="s">
        <v>88</v>
      </c>
    </row>
    <row r="22110" spans="8:17" x14ac:dyDescent="0.25">
      <c r="H22110" s="59">
        <v>103519</v>
      </c>
      <c r="I22110" s="59" t="s">
        <v>72</v>
      </c>
      <c r="J22110" s="59">
        <v>26749459</v>
      </c>
      <c r="K22110" s="59" t="s">
        <v>22545</v>
      </c>
      <c r="L22110" s="61" t="s">
        <v>81</v>
      </c>
      <c r="M22110" s="61">
        <f>VLOOKUP(H22110,zdroj!C:F,4,0)</f>
        <v>0</v>
      </c>
      <c r="N22110" s="61" t="str">
        <f t="shared" si="690"/>
        <v>-</v>
      </c>
      <c r="P22110" s="73" t="str">
        <f t="shared" si="691"/>
        <v/>
      </c>
      <c r="Q22110" s="61" t="s">
        <v>88</v>
      </c>
    </row>
    <row r="22111" spans="8:17" x14ac:dyDescent="0.25">
      <c r="H22111" s="59">
        <v>103519</v>
      </c>
      <c r="I22111" s="59" t="s">
        <v>72</v>
      </c>
      <c r="J22111" s="59">
        <v>27178684</v>
      </c>
      <c r="K22111" s="59" t="s">
        <v>22546</v>
      </c>
      <c r="L22111" s="61" t="s">
        <v>114</v>
      </c>
      <c r="M22111" s="61">
        <f>VLOOKUP(H22111,zdroj!C:F,4,0)</f>
        <v>0</v>
      </c>
      <c r="N22111" s="61" t="str">
        <f t="shared" si="690"/>
        <v>katC</v>
      </c>
      <c r="P22111" s="73" t="str">
        <f t="shared" si="691"/>
        <v/>
      </c>
      <c r="Q22111" s="61" t="s">
        <v>31</v>
      </c>
    </row>
    <row r="22112" spans="8:17" x14ac:dyDescent="0.25">
      <c r="H22112" s="59">
        <v>103519</v>
      </c>
      <c r="I22112" s="59" t="s">
        <v>72</v>
      </c>
      <c r="J22112" s="59">
        <v>27240517</v>
      </c>
      <c r="K22112" s="59" t="s">
        <v>22547</v>
      </c>
      <c r="L22112" s="61" t="s">
        <v>81</v>
      </c>
      <c r="M22112" s="61">
        <f>VLOOKUP(H22112,zdroj!C:F,4,0)</f>
        <v>0</v>
      </c>
      <c r="N22112" s="61" t="str">
        <f t="shared" si="690"/>
        <v>-</v>
      </c>
      <c r="P22112" s="73" t="str">
        <f t="shared" si="691"/>
        <v/>
      </c>
      <c r="Q22112" s="61" t="s">
        <v>86</v>
      </c>
    </row>
    <row r="22113" spans="8:18" x14ac:dyDescent="0.25">
      <c r="H22113" s="59">
        <v>103519</v>
      </c>
      <c r="I22113" s="59" t="s">
        <v>72</v>
      </c>
      <c r="J22113" s="59">
        <v>28278038</v>
      </c>
      <c r="K22113" s="59" t="s">
        <v>22548</v>
      </c>
      <c r="L22113" s="61" t="s">
        <v>81</v>
      </c>
      <c r="M22113" s="61">
        <f>VLOOKUP(H22113,zdroj!C:F,4,0)</f>
        <v>0</v>
      </c>
      <c r="N22113" s="61" t="str">
        <f t="shared" si="690"/>
        <v>-</v>
      </c>
      <c r="P22113" s="73" t="str">
        <f t="shared" si="691"/>
        <v/>
      </c>
      <c r="Q22113" s="61" t="s">
        <v>86</v>
      </c>
    </row>
    <row r="22114" spans="8:18" x14ac:dyDescent="0.25">
      <c r="H22114" s="59">
        <v>103519</v>
      </c>
      <c r="I22114" s="59" t="s">
        <v>72</v>
      </c>
      <c r="J22114" s="59">
        <v>28278046</v>
      </c>
      <c r="K22114" s="59" t="s">
        <v>22549</v>
      </c>
      <c r="L22114" s="61" t="s">
        <v>81</v>
      </c>
      <c r="M22114" s="61">
        <f>VLOOKUP(H22114,zdroj!C:F,4,0)</f>
        <v>0</v>
      </c>
      <c r="N22114" s="61" t="str">
        <f t="shared" si="690"/>
        <v>-</v>
      </c>
      <c r="P22114" s="73" t="str">
        <f t="shared" si="691"/>
        <v/>
      </c>
      <c r="Q22114" s="61" t="s">
        <v>86</v>
      </c>
    </row>
    <row r="22115" spans="8:18" x14ac:dyDescent="0.25">
      <c r="H22115" s="59">
        <v>103519</v>
      </c>
      <c r="I22115" s="59" t="s">
        <v>72</v>
      </c>
      <c r="J22115" s="59">
        <v>30838258</v>
      </c>
      <c r="K22115" s="59" t="s">
        <v>22550</v>
      </c>
      <c r="L22115" s="61" t="s">
        <v>81</v>
      </c>
      <c r="M22115" s="61">
        <f>VLOOKUP(H22115,zdroj!C:F,4,0)</f>
        <v>0</v>
      </c>
      <c r="N22115" s="61" t="str">
        <f t="shared" si="690"/>
        <v>-</v>
      </c>
      <c r="P22115" s="73" t="str">
        <f t="shared" si="691"/>
        <v/>
      </c>
      <c r="Q22115" s="61" t="s">
        <v>88</v>
      </c>
    </row>
    <row r="22116" spans="8:18" x14ac:dyDescent="0.25">
      <c r="H22116" s="59">
        <v>103519</v>
      </c>
      <c r="I22116" s="59" t="s">
        <v>72</v>
      </c>
      <c r="J22116" s="59">
        <v>70015155</v>
      </c>
      <c r="K22116" s="59" t="s">
        <v>22551</v>
      </c>
      <c r="L22116" s="61" t="s">
        <v>81</v>
      </c>
      <c r="M22116" s="61">
        <f>VLOOKUP(H22116,zdroj!C:F,4,0)</f>
        <v>0</v>
      </c>
      <c r="N22116" s="61" t="str">
        <f t="shared" si="690"/>
        <v>-</v>
      </c>
      <c r="P22116" s="73" t="str">
        <f t="shared" si="691"/>
        <v/>
      </c>
      <c r="Q22116" s="61" t="s">
        <v>86</v>
      </c>
    </row>
    <row r="22117" spans="8:18" x14ac:dyDescent="0.25">
      <c r="H22117" s="59">
        <v>103519</v>
      </c>
      <c r="I22117" s="59" t="s">
        <v>72</v>
      </c>
      <c r="J22117" s="59">
        <v>73434400</v>
      </c>
      <c r="K22117" s="59" t="s">
        <v>22552</v>
      </c>
      <c r="L22117" s="61" t="s">
        <v>81</v>
      </c>
      <c r="M22117" s="61">
        <f>VLOOKUP(H22117,zdroj!C:F,4,0)</f>
        <v>0</v>
      </c>
      <c r="N22117" s="61" t="str">
        <f t="shared" si="690"/>
        <v>-</v>
      </c>
      <c r="P22117" s="73" t="str">
        <f t="shared" si="691"/>
        <v/>
      </c>
      <c r="Q22117" s="61" t="s">
        <v>88</v>
      </c>
    </row>
    <row r="22118" spans="8:18" x14ac:dyDescent="0.25">
      <c r="H22118" s="59">
        <v>103519</v>
      </c>
      <c r="I22118" s="59" t="s">
        <v>72</v>
      </c>
      <c r="J22118" s="59">
        <v>75393867</v>
      </c>
      <c r="K22118" s="59" t="s">
        <v>22553</v>
      </c>
      <c r="L22118" s="61" t="s">
        <v>81</v>
      </c>
      <c r="M22118" s="61">
        <f>VLOOKUP(H22118,zdroj!C:F,4,0)</f>
        <v>0</v>
      </c>
      <c r="N22118" s="61" t="str">
        <f t="shared" si="690"/>
        <v>-</v>
      </c>
      <c r="P22118" s="73" t="str">
        <f t="shared" si="691"/>
        <v/>
      </c>
      <c r="Q22118" s="61" t="s">
        <v>88</v>
      </c>
    </row>
    <row r="22119" spans="8:18" x14ac:dyDescent="0.25">
      <c r="H22119" s="59">
        <v>103519</v>
      </c>
      <c r="I22119" s="59" t="s">
        <v>72</v>
      </c>
      <c r="J22119" s="59">
        <v>75726378</v>
      </c>
      <c r="K22119" s="59" t="s">
        <v>22554</v>
      </c>
      <c r="L22119" s="61" t="s">
        <v>81</v>
      </c>
      <c r="M22119" s="61">
        <f>VLOOKUP(H22119,zdroj!C:F,4,0)</f>
        <v>0</v>
      </c>
      <c r="N22119" s="61" t="str">
        <f t="shared" si="690"/>
        <v>-</v>
      </c>
      <c r="P22119" s="73" t="str">
        <f t="shared" si="691"/>
        <v/>
      </c>
      <c r="Q22119" s="61" t="s">
        <v>88</v>
      </c>
    </row>
    <row r="22120" spans="8:18" x14ac:dyDescent="0.25">
      <c r="H22120" s="59">
        <v>103519</v>
      </c>
      <c r="I22120" s="59" t="s">
        <v>72</v>
      </c>
      <c r="J22120" s="59">
        <v>76826198</v>
      </c>
      <c r="K22120" s="59" t="s">
        <v>22555</v>
      </c>
      <c r="L22120" s="61" t="s">
        <v>81</v>
      </c>
      <c r="M22120" s="61">
        <f>VLOOKUP(H22120,zdroj!C:F,4,0)</f>
        <v>0</v>
      </c>
      <c r="N22120" s="61" t="str">
        <f t="shared" si="690"/>
        <v>-</v>
      </c>
      <c r="P22120" s="73" t="str">
        <f t="shared" si="691"/>
        <v/>
      </c>
      <c r="Q22120" s="61" t="s">
        <v>86</v>
      </c>
    </row>
    <row r="22121" spans="8:18" x14ac:dyDescent="0.25">
      <c r="H22121" s="59">
        <v>103519</v>
      </c>
      <c r="I22121" s="59" t="s">
        <v>72</v>
      </c>
      <c r="J22121" s="59">
        <v>79286496</v>
      </c>
      <c r="K22121" s="59" t="s">
        <v>22556</v>
      </c>
      <c r="L22121" s="61" t="s">
        <v>81</v>
      </c>
      <c r="M22121" s="61">
        <f>VLOOKUP(H22121,zdroj!C:F,4,0)</f>
        <v>0</v>
      </c>
      <c r="N22121" s="61" t="str">
        <f t="shared" si="690"/>
        <v>-</v>
      </c>
      <c r="P22121" s="73" t="str">
        <f t="shared" si="691"/>
        <v/>
      </c>
      <c r="Q22121" s="61" t="s">
        <v>88</v>
      </c>
    </row>
    <row r="22122" spans="8:18" x14ac:dyDescent="0.25">
      <c r="H22122" s="59">
        <v>103519</v>
      </c>
      <c r="I22122" s="59" t="s">
        <v>72</v>
      </c>
      <c r="J22122" s="59">
        <v>79493670</v>
      </c>
      <c r="K22122" s="59" t="s">
        <v>22557</v>
      </c>
      <c r="L22122" s="61" t="s">
        <v>81</v>
      </c>
      <c r="M22122" s="61">
        <f>VLOOKUP(H22122,zdroj!C:F,4,0)</f>
        <v>0</v>
      </c>
      <c r="N22122" s="61" t="str">
        <f t="shared" si="690"/>
        <v>-</v>
      </c>
      <c r="P22122" s="73" t="str">
        <f t="shared" si="691"/>
        <v/>
      </c>
      <c r="Q22122" s="61" t="s">
        <v>86</v>
      </c>
    </row>
    <row r="22123" spans="8:18" x14ac:dyDescent="0.25">
      <c r="H22123" s="59">
        <v>103519</v>
      </c>
      <c r="I22123" s="59" t="s">
        <v>72</v>
      </c>
      <c r="J22123" s="59">
        <v>79832211</v>
      </c>
      <c r="K22123" s="59" t="s">
        <v>22558</v>
      </c>
      <c r="L22123" s="61" t="s">
        <v>81</v>
      </c>
      <c r="M22123" s="61">
        <f>VLOOKUP(H22123,zdroj!C:F,4,0)</f>
        <v>0</v>
      </c>
      <c r="N22123" s="61" t="str">
        <f t="shared" si="690"/>
        <v>-</v>
      </c>
      <c r="P22123" s="73" t="str">
        <f t="shared" si="691"/>
        <v/>
      </c>
      <c r="Q22123" s="61" t="s">
        <v>88</v>
      </c>
    </row>
    <row r="22124" spans="8:18" x14ac:dyDescent="0.25">
      <c r="H22124" s="59">
        <v>123218</v>
      </c>
      <c r="I22124" s="59" t="s">
        <v>71</v>
      </c>
      <c r="J22124" s="59">
        <v>19920725</v>
      </c>
      <c r="K22124" s="59" t="s">
        <v>22559</v>
      </c>
      <c r="L22124" s="61" t="s">
        <v>112</v>
      </c>
      <c r="M22124" s="61">
        <f>VLOOKUP(H22124,zdroj!C:F,4,0)</f>
        <v>0</v>
      </c>
      <c r="N22124" s="61" t="str">
        <f t="shared" si="690"/>
        <v>katA</v>
      </c>
      <c r="P22124" s="73" t="str">
        <f t="shared" si="691"/>
        <v/>
      </c>
      <c r="Q22124" s="61" t="s">
        <v>30</v>
      </c>
    </row>
    <row r="22125" spans="8:18" x14ac:dyDescent="0.25">
      <c r="H22125" s="59">
        <v>123218</v>
      </c>
      <c r="I22125" s="59" t="s">
        <v>71</v>
      </c>
      <c r="J22125" s="59">
        <v>19920733</v>
      </c>
      <c r="K22125" s="59" t="s">
        <v>22560</v>
      </c>
      <c r="L22125" s="61" t="s">
        <v>113</v>
      </c>
      <c r="M22125" s="61">
        <f>VLOOKUP(H22125,zdroj!C:F,4,0)</f>
        <v>0</v>
      </c>
      <c r="N22125" s="61" t="str">
        <f t="shared" si="690"/>
        <v>katB</v>
      </c>
      <c r="P22125" s="73" t="str">
        <f t="shared" si="691"/>
        <v/>
      </c>
      <c r="Q22125" s="61" t="s">
        <v>30</v>
      </c>
      <c r="R22125" s="61" t="s">
        <v>91</v>
      </c>
    </row>
    <row r="22126" spans="8:18" x14ac:dyDescent="0.25">
      <c r="H22126" s="59">
        <v>123218</v>
      </c>
      <c r="I22126" s="59" t="s">
        <v>71</v>
      </c>
      <c r="J22126" s="59">
        <v>19920741</v>
      </c>
      <c r="K22126" s="59" t="s">
        <v>22561</v>
      </c>
      <c r="L22126" s="61" t="s">
        <v>112</v>
      </c>
      <c r="M22126" s="61">
        <f>VLOOKUP(H22126,zdroj!C:F,4,0)</f>
        <v>0</v>
      </c>
      <c r="N22126" s="61" t="str">
        <f t="shared" si="690"/>
        <v>katA</v>
      </c>
      <c r="P22126" s="73" t="str">
        <f t="shared" si="691"/>
        <v/>
      </c>
      <c r="Q22126" s="61" t="s">
        <v>30</v>
      </c>
    </row>
    <row r="22127" spans="8:18" x14ac:dyDescent="0.25">
      <c r="H22127" s="59">
        <v>123218</v>
      </c>
      <c r="I22127" s="59" t="s">
        <v>71</v>
      </c>
      <c r="J22127" s="59">
        <v>19920750</v>
      </c>
      <c r="K22127" s="59" t="s">
        <v>22562</v>
      </c>
      <c r="L22127" s="61" t="s">
        <v>112</v>
      </c>
      <c r="M22127" s="61">
        <f>VLOOKUP(H22127,zdroj!C:F,4,0)</f>
        <v>0</v>
      </c>
      <c r="N22127" s="61" t="str">
        <f t="shared" si="690"/>
        <v>katA</v>
      </c>
      <c r="P22127" s="73" t="str">
        <f t="shared" si="691"/>
        <v/>
      </c>
      <c r="Q22127" s="61" t="s">
        <v>30</v>
      </c>
    </row>
    <row r="22128" spans="8:18" x14ac:dyDescent="0.25">
      <c r="H22128" s="59">
        <v>123218</v>
      </c>
      <c r="I22128" s="59" t="s">
        <v>71</v>
      </c>
      <c r="J22128" s="59">
        <v>19920768</v>
      </c>
      <c r="K22128" s="59" t="s">
        <v>22563</v>
      </c>
      <c r="L22128" s="61" t="s">
        <v>112</v>
      </c>
      <c r="M22128" s="61">
        <f>VLOOKUP(H22128,zdroj!C:F,4,0)</f>
        <v>0</v>
      </c>
      <c r="N22128" s="61" t="str">
        <f t="shared" si="690"/>
        <v>katA</v>
      </c>
      <c r="P22128" s="73" t="str">
        <f t="shared" si="691"/>
        <v/>
      </c>
      <c r="Q22128" s="61" t="s">
        <v>30</v>
      </c>
    </row>
    <row r="22129" spans="8:18" x14ac:dyDescent="0.25">
      <c r="H22129" s="59">
        <v>123218</v>
      </c>
      <c r="I22129" s="59" t="s">
        <v>71</v>
      </c>
      <c r="J22129" s="59">
        <v>19920776</v>
      </c>
      <c r="K22129" s="59" t="s">
        <v>22564</v>
      </c>
      <c r="L22129" s="61" t="s">
        <v>112</v>
      </c>
      <c r="M22129" s="61">
        <f>VLOOKUP(H22129,zdroj!C:F,4,0)</f>
        <v>0</v>
      </c>
      <c r="N22129" s="61" t="str">
        <f t="shared" si="690"/>
        <v>katA</v>
      </c>
      <c r="P22129" s="73" t="str">
        <f t="shared" si="691"/>
        <v/>
      </c>
      <c r="Q22129" s="61" t="s">
        <v>30</v>
      </c>
    </row>
    <row r="22130" spans="8:18" x14ac:dyDescent="0.25">
      <c r="H22130" s="59">
        <v>123218</v>
      </c>
      <c r="I22130" s="59" t="s">
        <v>71</v>
      </c>
      <c r="J22130" s="59">
        <v>19920784</v>
      </c>
      <c r="K22130" s="59" t="s">
        <v>22565</v>
      </c>
      <c r="L22130" s="61" t="s">
        <v>112</v>
      </c>
      <c r="M22130" s="61">
        <f>VLOOKUP(H22130,zdroj!C:F,4,0)</f>
        <v>0</v>
      </c>
      <c r="N22130" s="61" t="str">
        <f t="shared" si="690"/>
        <v>katA</v>
      </c>
      <c r="P22130" s="73" t="str">
        <f t="shared" si="691"/>
        <v/>
      </c>
      <c r="Q22130" s="61" t="s">
        <v>30</v>
      </c>
    </row>
    <row r="22131" spans="8:18" x14ac:dyDescent="0.25">
      <c r="H22131" s="59">
        <v>123218</v>
      </c>
      <c r="I22131" s="59" t="s">
        <v>71</v>
      </c>
      <c r="J22131" s="59">
        <v>19920792</v>
      </c>
      <c r="K22131" s="59" t="s">
        <v>22566</v>
      </c>
      <c r="L22131" s="61" t="s">
        <v>113</v>
      </c>
      <c r="M22131" s="61">
        <f>VLOOKUP(H22131,zdroj!C:F,4,0)</f>
        <v>0</v>
      </c>
      <c r="N22131" s="61" t="str">
        <f t="shared" si="690"/>
        <v>katB</v>
      </c>
      <c r="P22131" s="73" t="str">
        <f t="shared" si="691"/>
        <v/>
      </c>
      <c r="Q22131" s="61" t="s">
        <v>30</v>
      </c>
      <c r="R22131" s="61" t="s">
        <v>91</v>
      </c>
    </row>
    <row r="22132" spans="8:18" x14ac:dyDescent="0.25">
      <c r="H22132" s="59">
        <v>123218</v>
      </c>
      <c r="I22132" s="59" t="s">
        <v>71</v>
      </c>
      <c r="J22132" s="59">
        <v>19920806</v>
      </c>
      <c r="K22132" s="59" t="s">
        <v>22567</v>
      </c>
      <c r="L22132" s="61" t="s">
        <v>81</v>
      </c>
      <c r="M22132" s="61">
        <f>VLOOKUP(H22132,zdroj!C:F,4,0)</f>
        <v>0</v>
      </c>
      <c r="N22132" s="61" t="str">
        <f t="shared" si="690"/>
        <v>-</v>
      </c>
      <c r="P22132" s="73" t="str">
        <f t="shared" si="691"/>
        <v/>
      </c>
      <c r="Q22132" s="61" t="s">
        <v>88</v>
      </c>
    </row>
    <row r="22133" spans="8:18" x14ac:dyDescent="0.25">
      <c r="H22133" s="59">
        <v>123218</v>
      </c>
      <c r="I22133" s="59" t="s">
        <v>71</v>
      </c>
      <c r="J22133" s="59">
        <v>19920814</v>
      </c>
      <c r="K22133" s="59" t="s">
        <v>22568</v>
      </c>
      <c r="L22133" s="61" t="s">
        <v>81</v>
      </c>
      <c r="M22133" s="61">
        <f>VLOOKUP(H22133,zdroj!C:F,4,0)</f>
        <v>0</v>
      </c>
      <c r="N22133" s="61" t="str">
        <f t="shared" si="690"/>
        <v>-</v>
      </c>
      <c r="P22133" s="73" t="str">
        <f t="shared" si="691"/>
        <v/>
      </c>
      <c r="Q22133" s="61" t="s">
        <v>88</v>
      </c>
    </row>
    <row r="22134" spans="8:18" x14ac:dyDescent="0.25">
      <c r="H22134" s="59">
        <v>123218</v>
      </c>
      <c r="I22134" s="59" t="s">
        <v>71</v>
      </c>
      <c r="J22134" s="59">
        <v>19920822</v>
      </c>
      <c r="K22134" s="59" t="s">
        <v>22569</v>
      </c>
      <c r="L22134" s="61" t="s">
        <v>81</v>
      </c>
      <c r="M22134" s="61">
        <f>VLOOKUP(H22134,zdroj!C:F,4,0)</f>
        <v>0</v>
      </c>
      <c r="N22134" s="61" t="str">
        <f t="shared" si="690"/>
        <v>-</v>
      </c>
      <c r="P22134" s="73" t="str">
        <f t="shared" si="691"/>
        <v/>
      </c>
      <c r="Q22134" s="61" t="s">
        <v>88</v>
      </c>
    </row>
    <row r="22135" spans="8:18" x14ac:dyDescent="0.25">
      <c r="H22135" s="59">
        <v>123218</v>
      </c>
      <c r="I22135" s="59" t="s">
        <v>71</v>
      </c>
      <c r="J22135" s="59">
        <v>19920831</v>
      </c>
      <c r="K22135" s="59" t="s">
        <v>22570</v>
      </c>
      <c r="L22135" s="61" t="s">
        <v>81</v>
      </c>
      <c r="M22135" s="61">
        <f>VLOOKUP(H22135,zdroj!C:F,4,0)</f>
        <v>0</v>
      </c>
      <c r="N22135" s="61" t="str">
        <f t="shared" si="690"/>
        <v>-</v>
      </c>
      <c r="P22135" s="73" t="str">
        <f t="shared" si="691"/>
        <v/>
      </c>
      <c r="Q22135" s="61" t="s">
        <v>88</v>
      </c>
    </row>
    <row r="22136" spans="8:18" x14ac:dyDescent="0.25">
      <c r="H22136" s="59">
        <v>123218</v>
      </c>
      <c r="I22136" s="59" t="s">
        <v>71</v>
      </c>
      <c r="J22136" s="59">
        <v>19920849</v>
      </c>
      <c r="K22136" s="59" t="s">
        <v>22571</v>
      </c>
      <c r="L22136" s="61" t="s">
        <v>81</v>
      </c>
      <c r="M22136" s="61">
        <f>VLOOKUP(H22136,zdroj!C:F,4,0)</f>
        <v>0</v>
      </c>
      <c r="N22136" s="61" t="str">
        <f t="shared" si="690"/>
        <v>-</v>
      </c>
      <c r="P22136" s="73" t="str">
        <f t="shared" si="691"/>
        <v/>
      </c>
      <c r="Q22136" s="61" t="s">
        <v>88</v>
      </c>
    </row>
    <row r="22137" spans="8:18" x14ac:dyDescent="0.25">
      <c r="H22137" s="59">
        <v>123218</v>
      </c>
      <c r="I22137" s="59" t="s">
        <v>71</v>
      </c>
      <c r="J22137" s="59">
        <v>19920857</v>
      </c>
      <c r="K22137" s="59" t="s">
        <v>22572</v>
      </c>
      <c r="L22137" s="61" t="s">
        <v>81</v>
      </c>
      <c r="M22137" s="61">
        <f>VLOOKUP(H22137,zdroj!C:F,4,0)</f>
        <v>0</v>
      </c>
      <c r="N22137" s="61" t="str">
        <f t="shared" si="690"/>
        <v>-</v>
      </c>
      <c r="P22137" s="73" t="str">
        <f t="shared" si="691"/>
        <v/>
      </c>
      <c r="Q22137" s="61" t="s">
        <v>86</v>
      </c>
    </row>
    <row r="22138" spans="8:18" x14ac:dyDescent="0.25">
      <c r="H22138" s="59">
        <v>123218</v>
      </c>
      <c r="I22138" s="59" t="s">
        <v>71</v>
      </c>
      <c r="J22138" s="59">
        <v>19920865</v>
      </c>
      <c r="K22138" s="59" t="s">
        <v>22573</v>
      </c>
      <c r="L22138" s="61" t="s">
        <v>81</v>
      </c>
      <c r="M22138" s="61">
        <f>VLOOKUP(H22138,zdroj!C:F,4,0)</f>
        <v>0</v>
      </c>
      <c r="N22138" s="61" t="str">
        <f t="shared" si="690"/>
        <v>-</v>
      </c>
      <c r="P22138" s="73" t="str">
        <f t="shared" si="691"/>
        <v/>
      </c>
      <c r="Q22138" s="61" t="s">
        <v>88</v>
      </c>
    </row>
    <row r="22139" spans="8:18" x14ac:dyDescent="0.25">
      <c r="H22139" s="59">
        <v>123218</v>
      </c>
      <c r="I22139" s="59" t="s">
        <v>71</v>
      </c>
      <c r="J22139" s="59">
        <v>19920873</v>
      </c>
      <c r="K22139" s="59" t="s">
        <v>22574</v>
      </c>
      <c r="L22139" s="61" t="s">
        <v>81</v>
      </c>
      <c r="M22139" s="61">
        <f>VLOOKUP(H22139,zdroj!C:F,4,0)</f>
        <v>0</v>
      </c>
      <c r="N22139" s="61" t="str">
        <f t="shared" si="690"/>
        <v>-</v>
      </c>
      <c r="P22139" s="73" t="str">
        <f t="shared" si="691"/>
        <v/>
      </c>
      <c r="Q22139" s="61" t="s">
        <v>88</v>
      </c>
    </row>
    <row r="22140" spans="8:18" x14ac:dyDescent="0.25">
      <c r="H22140" s="59">
        <v>123218</v>
      </c>
      <c r="I22140" s="59" t="s">
        <v>71</v>
      </c>
      <c r="J22140" s="59">
        <v>19920890</v>
      </c>
      <c r="K22140" s="59" t="s">
        <v>22575</v>
      </c>
      <c r="L22140" s="61" t="s">
        <v>81</v>
      </c>
      <c r="M22140" s="61">
        <f>VLOOKUP(H22140,zdroj!C:F,4,0)</f>
        <v>0</v>
      </c>
      <c r="N22140" s="61" t="str">
        <f t="shared" si="690"/>
        <v>-</v>
      </c>
      <c r="P22140" s="73" t="str">
        <f t="shared" si="691"/>
        <v/>
      </c>
      <c r="Q22140" s="61" t="s">
        <v>88</v>
      </c>
    </row>
    <row r="22141" spans="8:18" x14ac:dyDescent="0.25">
      <c r="H22141" s="59">
        <v>123218</v>
      </c>
      <c r="I22141" s="59" t="s">
        <v>71</v>
      </c>
      <c r="J22141" s="59">
        <v>19920903</v>
      </c>
      <c r="K22141" s="59" t="s">
        <v>22576</v>
      </c>
      <c r="L22141" s="61" t="s">
        <v>81</v>
      </c>
      <c r="M22141" s="61">
        <f>VLOOKUP(H22141,zdroj!C:F,4,0)</f>
        <v>0</v>
      </c>
      <c r="N22141" s="61" t="str">
        <f t="shared" si="690"/>
        <v>-</v>
      </c>
      <c r="P22141" s="73" t="str">
        <f t="shared" si="691"/>
        <v/>
      </c>
      <c r="Q22141" s="61" t="s">
        <v>88</v>
      </c>
    </row>
    <row r="22142" spans="8:18" x14ac:dyDescent="0.25">
      <c r="H22142" s="59">
        <v>123218</v>
      </c>
      <c r="I22142" s="59" t="s">
        <v>71</v>
      </c>
      <c r="J22142" s="59">
        <v>19920911</v>
      </c>
      <c r="K22142" s="59" t="s">
        <v>22577</v>
      </c>
      <c r="L22142" s="61" t="s">
        <v>81</v>
      </c>
      <c r="M22142" s="61">
        <f>VLOOKUP(H22142,zdroj!C:F,4,0)</f>
        <v>0</v>
      </c>
      <c r="N22142" s="61" t="str">
        <f t="shared" si="690"/>
        <v>-</v>
      </c>
      <c r="P22142" s="73" t="str">
        <f t="shared" si="691"/>
        <v/>
      </c>
      <c r="Q22142" s="61" t="s">
        <v>88</v>
      </c>
    </row>
    <row r="22143" spans="8:18" x14ac:dyDescent="0.25">
      <c r="H22143" s="59">
        <v>123218</v>
      </c>
      <c r="I22143" s="59" t="s">
        <v>71</v>
      </c>
      <c r="J22143" s="59">
        <v>19920920</v>
      </c>
      <c r="K22143" s="59" t="s">
        <v>22578</v>
      </c>
      <c r="L22143" s="61" t="s">
        <v>81</v>
      </c>
      <c r="M22143" s="61">
        <f>VLOOKUP(H22143,zdroj!C:F,4,0)</f>
        <v>0</v>
      </c>
      <c r="N22143" s="61" t="str">
        <f t="shared" si="690"/>
        <v>-</v>
      </c>
      <c r="P22143" s="73" t="str">
        <f t="shared" si="691"/>
        <v/>
      </c>
      <c r="Q22143" s="61" t="s">
        <v>88</v>
      </c>
    </row>
    <row r="22144" spans="8:18" x14ac:dyDescent="0.25">
      <c r="H22144" s="59">
        <v>123218</v>
      </c>
      <c r="I22144" s="59" t="s">
        <v>71</v>
      </c>
      <c r="J22144" s="59">
        <v>25886215</v>
      </c>
      <c r="K22144" s="59" t="s">
        <v>22579</v>
      </c>
      <c r="L22144" s="61" t="s">
        <v>113</v>
      </c>
      <c r="M22144" s="61">
        <f>VLOOKUP(H22144,zdroj!C:F,4,0)</f>
        <v>0</v>
      </c>
      <c r="N22144" s="61" t="str">
        <f t="shared" si="690"/>
        <v>katB</v>
      </c>
      <c r="P22144" s="73" t="str">
        <f t="shared" si="691"/>
        <v/>
      </c>
      <c r="Q22144" s="61" t="s">
        <v>30</v>
      </c>
      <c r="R22144" s="61" t="s">
        <v>91</v>
      </c>
    </row>
    <row r="22145" spans="8:17" x14ac:dyDescent="0.25">
      <c r="H22145" s="59">
        <v>123218</v>
      </c>
      <c r="I22145" s="59" t="s">
        <v>71</v>
      </c>
      <c r="J22145" s="59">
        <v>27821510</v>
      </c>
      <c r="K22145" s="59" t="s">
        <v>22580</v>
      </c>
      <c r="L22145" s="61" t="s">
        <v>81</v>
      </c>
      <c r="M22145" s="61">
        <f>VLOOKUP(H22145,zdroj!C:F,4,0)</f>
        <v>0</v>
      </c>
      <c r="N22145" s="61" t="str">
        <f t="shared" si="690"/>
        <v>-</v>
      </c>
      <c r="P22145" s="73" t="str">
        <f t="shared" si="691"/>
        <v/>
      </c>
      <c r="Q22145" s="61" t="s">
        <v>88</v>
      </c>
    </row>
    <row r="22146" spans="8:17" x14ac:dyDescent="0.25">
      <c r="H22146" s="59">
        <v>123218</v>
      </c>
      <c r="I22146" s="59" t="s">
        <v>71</v>
      </c>
      <c r="J22146" s="59">
        <v>30859611</v>
      </c>
      <c r="K22146" s="59" t="s">
        <v>22581</v>
      </c>
      <c r="L22146" s="61" t="s">
        <v>112</v>
      </c>
      <c r="M22146" s="61">
        <f>VLOOKUP(H22146,zdroj!C:F,4,0)</f>
        <v>0</v>
      </c>
      <c r="N22146" s="61" t="str">
        <f t="shared" si="690"/>
        <v>katA</v>
      </c>
      <c r="P22146" s="73" t="str">
        <f t="shared" si="691"/>
        <v/>
      </c>
      <c r="Q22146" s="61" t="s">
        <v>30</v>
      </c>
    </row>
    <row r="22147" spans="8:17" x14ac:dyDescent="0.25">
      <c r="H22147" s="59">
        <v>14907</v>
      </c>
      <c r="I22147" s="59" t="s">
        <v>69</v>
      </c>
      <c r="J22147" s="59">
        <v>19878362</v>
      </c>
      <c r="K22147" s="59" t="s">
        <v>22582</v>
      </c>
      <c r="L22147" s="61" t="s">
        <v>113</v>
      </c>
      <c r="M22147" s="61">
        <f>VLOOKUP(H22147,zdroj!C:F,4,0)</f>
        <v>0</v>
      </c>
      <c r="N22147" s="61" t="str">
        <f t="shared" si="690"/>
        <v>katB</v>
      </c>
      <c r="P22147" s="73" t="str">
        <f t="shared" si="691"/>
        <v/>
      </c>
      <c r="Q22147" s="61" t="s">
        <v>30</v>
      </c>
    </row>
    <row r="22148" spans="8:17" x14ac:dyDescent="0.25">
      <c r="H22148" s="59">
        <v>14907</v>
      </c>
      <c r="I22148" s="59" t="s">
        <v>69</v>
      </c>
      <c r="J22148" s="59">
        <v>19878371</v>
      </c>
      <c r="K22148" s="59" t="s">
        <v>22583</v>
      </c>
      <c r="L22148" s="61" t="s">
        <v>113</v>
      </c>
      <c r="M22148" s="61">
        <f>VLOOKUP(H22148,zdroj!C:F,4,0)</f>
        <v>0</v>
      </c>
      <c r="N22148" s="61" t="str">
        <f t="shared" si="690"/>
        <v>katB</v>
      </c>
      <c r="P22148" s="73" t="str">
        <f t="shared" si="691"/>
        <v/>
      </c>
      <c r="Q22148" s="61" t="s">
        <v>30</v>
      </c>
    </row>
    <row r="22149" spans="8:17" x14ac:dyDescent="0.25">
      <c r="H22149" s="59">
        <v>14907</v>
      </c>
      <c r="I22149" s="59" t="s">
        <v>69</v>
      </c>
      <c r="J22149" s="59">
        <v>19878389</v>
      </c>
      <c r="K22149" s="59" t="s">
        <v>22584</v>
      </c>
      <c r="L22149" s="61" t="s">
        <v>113</v>
      </c>
      <c r="M22149" s="61">
        <f>VLOOKUP(H22149,zdroj!C:F,4,0)</f>
        <v>0</v>
      </c>
      <c r="N22149" s="61" t="str">
        <f t="shared" si="690"/>
        <v>katB</v>
      </c>
      <c r="P22149" s="73" t="str">
        <f t="shared" si="691"/>
        <v/>
      </c>
      <c r="Q22149" s="61" t="s">
        <v>30</v>
      </c>
    </row>
    <row r="22150" spans="8:17" x14ac:dyDescent="0.25">
      <c r="H22150" s="59">
        <v>14907</v>
      </c>
      <c r="I22150" s="59" t="s">
        <v>69</v>
      </c>
      <c r="J22150" s="59">
        <v>19878397</v>
      </c>
      <c r="K22150" s="59" t="s">
        <v>22585</v>
      </c>
      <c r="L22150" s="61" t="s">
        <v>113</v>
      </c>
      <c r="M22150" s="61">
        <f>VLOOKUP(H22150,zdroj!C:F,4,0)</f>
        <v>0</v>
      </c>
      <c r="N22150" s="61" t="str">
        <f t="shared" si="690"/>
        <v>katB</v>
      </c>
      <c r="P22150" s="73" t="str">
        <f t="shared" si="691"/>
        <v/>
      </c>
      <c r="Q22150" s="61" t="s">
        <v>30</v>
      </c>
    </row>
    <row r="22151" spans="8:17" x14ac:dyDescent="0.25">
      <c r="H22151" s="59">
        <v>14907</v>
      </c>
      <c r="I22151" s="59" t="s">
        <v>69</v>
      </c>
      <c r="J22151" s="59">
        <v>19878401</v>
      </c>
      <c r="K22151" s="59" t="s">
        <v>22586</v>
      </c>
      <c r="L22151" s="61" t="s">
        <v>113</v>
      </c>
      <c r="M22151" s="61">
        <f>VLOOKUP(H22151,zdroj!C:F,4,0)</f>
        <v>0</v>
      </c>
      <c r="N22151" s="61" t="str">
        <f t="shared" ref="N22151:N22214" si="692">IF(M22151="A",IF(L22151="katA","katB",L22151),L22151)</f>
        <v>katB</v>
      </c>
      <c r="P22151" s="73" t="str">
        <f t="shared" ref="P22151:P22214" si="693">IF(O22151="A",1,"")</f>
        <v/>
      </c>
      <c r="Q22151" s="61" t="s">
        <v>30</v>
      </c>
    </row>
    <row r="22152" spans="8:17" x14ac:dyDescent="0.25">
      <c r="H22152" s="59">
        <v>14907</v>
      </c>
      <c r="I22152" s="59" t="s">
        <v>69</v>
      </c>
      <c r="J22152" s="59">
        <v>19878419</v>
      </c>
      <c r="K22152" s="59" t="s">
        <v>22587</v>
      </c>
      <c r="L22152" s="61" t="s">
        <v>113</v>
      </c>
      <c r="M22152" s="61">
        <f>VLOOKUP(H22152,zdroj!C:F,4,0)</f>
        <v>0</v>
      </c>
      <c r="N22152" s="61" t="str">
        <f t="shared" si="692"/>
        <v>katB</v>
      </c>
      <c r="P22152" s="73" t="str">
        <f t="shared" si="693"/>
        <v/>
      </c>
      <c r="Q22152" s="61" t="s">
        <v>30</v>
      </c>
    </row>
    <row r="22153" spans="8:17" x14ac:dyDescent="0.25">
      <c r="H22153" s="59">
        <v>14907</v>
      </c>
      <c r="I22153" s="59" t="s">
        <v>69</v>
      </c>
      <c r="J22153" s="59">
        <v>19878427</v>
      </c>
      <c r="K22153" s="59" t="s">
        <v>22588</v>
      </c>
      <c r="L22153" s="61" t="s">
        <v>113</v>
      </c>
      <c r="M22153" s="61">
        <f>VLOOKUP(H22153,zdroj!C:F,4,0)</f>
        <v>0</v>
      </c>
      <c r="N22153" s="61" t="str">
        <f t="shared" si="692"/>
        <v>katB</v>
      </c>
      <c r="P22153" s="73" t="str">
        <f t="shared" si="693"/>
        <v/>
      </c>
      <c r="Q22153" s="61" t="s">
        <v>30</v>
      </c>
    </row>
    <row r="22154" spans="8:17" x14ac:dyDescent="0.25">
      <c r="H22154" s="59">
        <v>14907</v>
      </c>
      <c r="I22154" s="59" t="s">
        <v>69</v>
      </c>
      <c r="J22154" s="59">
        <v>19878435</v>
      </c>
      <c r="K22154" s="59" t="s">
        <v>22589</v>
      </c>
      <c r="L22154" s="61" t="s">
        <v>113</v>
      </c>
      <c r="M22154" s="61">
        <f>VLOOKUP(H22154,zdroj!C:F,4,0)</f>
        <v>0</v>
      </c>
      <c r="N22154" s="61" t="str">
        <f t="shared" si="692"/>
        <v>katB</v>
      </c>
      <c r="P22154" s="73" t="str">
        <f t="shared" si="693"/>
        <v/>
      </c>
      <c r="Q22154" s="61" t="s">
        <v>30</v>
      </c>
    </row>
    <row r="22155" spans="8:17" x14ac:dyDescent="0.25">
      <c r="H22155" s="59">
        <v>14907</v>
      </c>
      <c r="I22155" s="59" t="s">
        <v>69</v>
      </c>
      <c r="J22155" s="59">
        <v>19878443</v>
      </c>
      <c r="K22155" s="59" t="s">
        <v>22590</v>
      </c>
      <c r="L22155" s="61" t="s">
        <v>113</v>
      </c>
      <c r="M22155" s="61">
        <f>VLOOKUP(H22155,zdroj!C:F,4,0)</f>
        <v>0</v>
      </c>
      <c r="N22155" s="61" t="str">
        <f t="shared" si="692"/>
        <v>katB</v>
      </c>
      <c r="P22155" s="73" t="str">
        <f t="shared" si="693"/>
        <v/>
      </c>
      <c r="Q22155" s="61" t="s">
        <v>30</v>
      </c>
    </row>
    <row r="22156" spans="8:17" x14ac:dyDescent="0.25">
      <c r="H22156" s="59">
        <v>14907</v>
      </c>
      <c r="I22156" s="59" t="s">
        <v>69</v>
      </c>
      <c r="J22156" s="59">
        <v>19878451</v>
      </c>
      <c r="K22156" s="59" t="s">
        <v>22591</v>
      </c>
      <c r="L22156" s="61" t="s">
        <v>113</v>
      </c>
      <c r="M22156" s="61">
        <f>VLOOKUP(H22156,zdroj!C:F,4,0)</f>
        <v>0</v>
      </c>
      <c r="N22156" s="61" t="str">
        <f t="shared" si="692"/>
        <v>katB</v>
      </c>
      <c r="P22156" s="73" t="str">
        <f t="shared" si="693"/>
        <v/>
      </c>
      <c r="Q22156" s="61" t="s">
        <v>30</v>
      </c>
    </row>
    <row r="22157" spans="8:17" x14ac:dyDescent="0.25">
      <c r="H22157" s="59">
        <v>14907</v>
      </c>
      <c r="I22157" s="59" t="s">
        <v>69</v>
      </c>
      <c r="J22157" s="59">
        <v>19878460</v>
      </c>
      <c r="K22157" s="59" t="s">
        <v>22592</v>
      </c>
      <c r="L22157" s="61" t="s">
        <v>113</v>
      </c>
      <c r="M22157" s="61">
        <f>VLOOKUP(H22157,zdroj!C:F,4,0)</f>
        <v>0</v>
      </c>
      <c r="N22157" s="61" t="str">
        <f t="shared" si="692"/>
        <v>katB</v>
      </c>
      <c r="P22157" s="73" t="str">
        <f t="shared" si="693"/>
        <v/>
      </c>
      <c r="Q22157" s="61" t="s">
        <v>30</v>
      </c>
    </row>
    <row r="22158" spans="8:17" x14ac:dyDescent="0.25">
      <c r="H22158" s="59">
        <v>14907</v>
      </c>
      <c r="I22158" s="59" t="s">
        <v>69</v>
      </c>
      <c r="J22158" s="59">
        <v>19878478</v>
      </c>
      <c r="K22158" s="59" t="s">
        <v>22593</v>
      </c>
      <c r="L22158" s="61" t="s">
        <v>113</v>
      </c>
      <c r="M22158" s="61">
        <f>VLOOKUP(H22158,zdroj!C:F,4,0)</f>
        <v>0</v>
      </c>
      <c r="N22158" s="61" t="str">
        <f t="shared" si="692"/>
        <v>katB</v>
      </c>
      <c r="P22158" s="73" t="str">
        <f t="shared" si="693"/>
        <v/>
      </c>
      <c r="Q22158" s="61" t="s">
        <v>30</v>
      </c>
    </row>
    <row r="22159" spans="8:17" x14ac:dyDescent="0.25">
      <c r="H22159" s="59">
        <v>14907</v>
      </c>
      <c r="I22159" s="59" t="s">
        <v>69</v>
      </c>
      <c r="J22159" s="59">
        <v>19878486</v>
      </c>
      <c r="K22159" s="59" t="s">
        <v>22594</v>
      </c>
      <c r="L22159" s="61" t="s">
        <v>113</v>
      </c>
      <c r="M22159" s="61">
        <f>VLOOKUP(H22159,zdroj!C:F,4,0)</f>
        <v>0</v>
      </c>
      <c r="N22159" s="61" t="str">
        <f t="shared" si="692"/>
        <v>katB</v>
      </c>
      <c r="P22159" s="73" t="str">
        <f t="shared" si="693"/>
        <v/>
      </c>
      <c r="Q22159" s="61" t="s">
        <v>30</v>
      </c>
    </row>
    <row r="22160" spans="8:17" x14ac:dyDescent="0.25">
      <c r="H22160" s="59">
        <v>14907</v>
      </c>
      <c r="I22160" s="59" t="s">
        <v>69</v>
      </c>
      <c r="J22160" s="59">
        <v>19878494</v>
      </c>
      <c r="K22160" s="59" t="s">
        <v>22595</v>
      </c>
      <c r="L22160" s="61" t="s">
        <v>113</v>
      </c>
      <c r="M22160" s="61">
        <f>VLOOKUP(H22160,zdroj!C:F,4,0)</f>
        <v>0</v>
      </c>
      <c r="N22160" s="61" t="str">
        <f t="shared" si="692"/>
        <v>katB</v>
      </c>
      <c r="P22160" s="73" t="str">
        <f t="shared" si="693"/>
        <v/>
      </c>
      <c r="Q22160" s="61" t="s">
        <v>30</v>
      </c>
    </row>
    <row r="22161" spans="8:17" x14ac:dyDescent="0.25">
      <c r="H22161" s="59">
        <v>14907</v>
      </c>
      <c r="I22161" s="59" t="s">
        <v>69</v>
      </c>
      <c r="J22161" s="59">
        <v>19878508</v>
      </c>
      <c r="K22161" s="59" t="s">
        <v>22596</v>
      </c>
      <c r="L22161" s="61" t="s">
        <v>113</v>
      </c>
      <c r="M22161" s="61">
        <f>VLOOKUP(H22161,zdroj!C:F,4,0)</f>
        <v>0</v>
      </c>
      <c r="N22161" s="61" t="str">
        <f t="shared" si="692"/>
        <v>katB</v>
      </c>
      <c r="P22161" s="73" t="str">
        <f t="shared" si="693"/>
        <v/>
      </c>
      <c r="Q22161" s="61" t="s">
        <v>30</v>
      </c>
    </row>
    <row r="22162" spans="8:17" x14ac:dyDescent="0.25">
      <c r="H22162" s="59">
        <v>14907</v>
      </c>
      <c r="I22162" s="59" t="s">
        <v>69</v>
      </c>
      <c r="J22162" s="59">
        <v>19878516</v>
      </c>
      <c r="K22162" s="59" t="s">
        <v>22597</v>
      </c>
      <c r="L22162" s="61" t="s">
        <v>113</v>
      </c>
      <c r="M22162" s="61">
        <f>VLOOKUP(H22162,zdroj!C:F,4,0)</f>
        <v>0</v>
      </c>
      <c r="N22162" s="61" t="str">
        <f t="shared" si="692"/>
        <v>katB</v>
      </c>
      <c r="P22162" s="73" t="str">
        <f t="shared" si="693"/>
        <v/>
      </c>
      <c r="Q22162" s="61" t="s">
        <v>30</v>
      </c>
    </row>
    <row r="22163" spans="8:17" x14ac:dyDescent="0.25">
      <c r="H22163" s="59">
        <v>14907</v>
      </c>
      <c r="I22163" s="59" t="s">
        <v>69</v>
      </c>
      <c r="J22163" s="59">
        <v>19878524</v>
      </c>
      <c r="K22163" s="59" t="s">
        <v>22598</v>
      </c>
      <c r="L22163" s="61" t="s">
        <v>113</v>
      </c>
      <c r="M22163" s="61">
        <f>VLOOKUP(H22163,zdroj!C:F,4,0)</f>
        <v>0</v>
      </c>
      <c r="N22163" s="61" t="str">
        <f t="shared" si="692"/>
        <v>katB</v>
      </c>
      <c r="P22163" s="73" t="str">
        <f t="shared" si="693"/>
        <v/>
      </c>
      <c r="Q22163" s="61" t="s">
        <v>30</v>
      </c>
    </row>
    <row r="22164" spans="8:17" x14ac:dyDescent="0.25">
      <c r="H22164" s="59">
        <v>14907</v>
      </c>
      <c r="I22164" s="59" t="s">
        <v>69</v>
      </c>
      <c r="J22164" s="59">
        <v>19878532</v>
      </c>
      <c r="K22164" s="59" t="s">
        <v>22599</v>
      </c>
      <c r="L22164" s="61" t="s">
        <v>113</v>
      </c>
      <c r="M22164" s="61">
        <f>VLOOKUP(H22164,zdroj!C:F,4,0)</f>
        <v>0</v>
      </c>
      <c r="N22164" s="61" t="str">
        <f t="shared" si="692"/>
        <v>katB</v>
      </c>
      <c r="P22164" s="73" t="str">
        <f t="shared" si="693"/>
        <v/>
      </c>
      <c r="Q22164" s="61" t="s">
        <v>30</v>
      </c>
    </row>
    <row r="22165" spans="8:17" x14ac:dyDescent="0.25">
      <c r="H22165" s="59">
        <v>14907</v>
      </c>
      <c r="I22165" s="59" t="s">
        <v>69</v>
      </c>
      <c r="J22165" s="59">
        <v>26902851</v>
      </c>
      <c r="K22165" s="59" t="s">
        <v>22600</v>
      </c>
      <c r="L22165" s="61" t="s">
        <v>113</v>
      </c>
      <c r="M22165" s="61">
        <f>VLOOKUP(H22165,zdroj!C:F,4,0)</f>
        <v>0</v>
      </c>
      <c r="N22165" s="61" t="str">
        <f t="shared" si="692"/>
        <v>katB</v>
      </c>
      <c r="P22165" s="73" t="str">
        <f t="shared" si="693"/>
        <v/>
      </c>
      <c r="Q22165" s="61" t="s">
        <v>30</v>
      </c>
    </row>
    <row r="22166" spans="8:17" x14ac:dyDescent="0.25">
      <c r="H22166" s="59">
        <v>14907</v>
      </c>
      <c r="I22166" s="59" t="s">
        <v>69</v>
      </c>
      <c r="J22166" s="59">
        <v>27370992</v>
      </c>
      <c r="K22166" s="59" t="s">
        <v>22601</v>
      </c>
      <c r="L22166" s="61" t="s">
        <v>113</v>
      </c>
      <c r="M22166" s="61">
        <f>VLOOKUP(H22166,zdroj!C:F,4,0)</f>
        <v>0</v>
      </c>
      <c r="N22166" s="61" t="str">
        <f t="shared" si="692"/>
        <v>katB</v>
      </c>
      <c r="P22166" s="73" t="str">
        <f t="shared" si="693"/>
        <v/>
      </c>
      <c r="Q22166" s="61" t="s">
        <v>30</v>
      </c>
    </row>
    <row r="22167" spans="8:17" x14ac:dyDescent="0.25">
      <c r="H22167" s="59">
        <v>14907</v>
      </c>
      <c r="I22167" s="59" t="s">
        <v>69</v>
      </c>
      <c r="J22167" s="59">
        <v>30695970</v>
      </c>
      <c r="K22167" s="59" t="s">
        <v>22602</v>
      </c>
      <c r="L22167" s="61" t="s">
        <v>81</v>
      </c>
      <c r="M22167" s="61">
        <f>VLOOKUP(H22167,zdroj!C:F,4,0)</f>
        <v>0</v>
      </c>
      <c r="N22167" s="61" t="str">
        <f t="shared" si="692"/>
        <v>-</v>
      </c>
      <c r="P22167" s="73" t="str">
        <f t="shared" si="693"/>
        <v/>
      </c>
      <c r="Q22167" s="61" t="s">
        <v>86</v>
      </c>
    </row>
    <row r="22168" spans="8:17" x14ac:dyDescent="0.25">
      <c r="H22168" s="59">
        <v>14907</v>
      </c>
      <c r="I22168" s="59" t="s">
        <v>69</v>
      </c>
      <c r="J22168" s="59">
        <v>30695988</v>
      </c>
      <c r="K22168" s="59" t="s">
        <v>22603</v>
      </c>
      <c r="L22168" s="61" t="s">
        <v>81</v>
      </c>
      <c r="M22168" s="61">
        <f>VLOOKUP(H22168,zdroj!C:F,4,0)</f>
        <v>0</v>
      </c>
      <c r="N22168" s="61" t="str">
        <f t="shared" si="692"/>
        <v>-</v>
      </c>
      <c r="P22168" s="73" t="str">
        <f t="shared" si="693"/>
        <v/>
      </c>
      <c r="Q22168" s="61" t="s">
        <v>86</v>
      </c>
    </row>
    <row r="22169" spans="8:17" x14ac:dyDescent="0.25">
      <c r="H22169" s="59">
        <v>14907</v>
      </c>
      <c r="I22169" s="59" t="s">
        <v>69</v>
      </c>
      <c r="J22169" s="59">
        <v>72852704</v>
      </c>
      <c r="K22169" s="59" t="s">
        <v>22604</v>
      </c>
      <c r="L22169" s="61" t="s">
        <v>113</v>
      </c>
      <c r="M22169" s="61">
        <f>VLOOKUP(H22169,zdroj!C:F,4,0)</f>
        <v>0</v>
      </c>
      <c r="N22169" s="61" t="str">
        <f t="shared" si="692"/>
        <v>katB</v>
      </c>
      <c r="P22169" s="73" t="str">
        <f t="shared" si="693"/>
        <v/>
      </c>
      <c r="Q22169" s="61" t="s">
        <v>30</v>
      </c>
    </row>
    <row r="22170" spans="8:17" x14ac:dyDescent="0.25">
      <c r="H22170" s="59">
        <v>14915</v>
      </c>
      <c r="I22170" s="59" t="s">
        <v>69</v>
      </c>
      <c r="J22170" s="59">
        <v>19878541</v>
      </c>
      <c r="K22170" s="59" t="s">
        <v>22605</v>
      </c>
      <c r="L22170" s="61" t="s">
        <v>81</v>
      </c>
      <c r="M22170" s="61">
        <f>VLOOKUP(H22170,zdroj!C:F,4,0)</f>
        <v>0</v>
      </c>
      <c r="N22170" s="61" t="str">
        <f t="shared" si="692"/>
        <v>-</v>
      </c>
      <c r="P22170" s="73" t="str">
        <f t="shared" si="693"/>
        <v/>
      </c>
      <c r="Q22170" s="61" t="s">
        <v>86</v>
      </c>
    </row>
    <row r="22171" spans="8:17" x14ac:dyDescent="0.25">
      <c r="H22171" s="59">
        <v>14915</v>
      </c>
      <c r="I22171" s="59" t="s">
        <v>69</v>
      </c>
      <c r="J22171" s="59">
        <v>19878559</v>
      </c>
      <c r="K22171" s="59" t="s">
        <v>22606</v>
      </c>
      <c r="L22171" s="61" t="s">
        <v>113</v>
      </c>
      <c r="M22171" s="61">
        <f>VLOOKUP(H22171,zdroj!C:F,4,0)</f>
        <v>0</v>
      </c>
      <c r="N22171" s="61" t="str">
        <f t="shared" si="692"/>
        <v>katB</v>
      </c>
      <c r="P22171" s="73" t="str">
        <f t="shared" si="693"/>
        <v/>
      </c>
      <c r="Q22171" s="61" t="s">
        <v>30</v>
      </c>
    </row>
    <row r="22172" spans="8:17" x14ac:dyDescent="0.25">
      <c r="H22172" s="59">
        <v>14915</v>
      </c>
      <c r="I22172" s="59" t="s">
        <v>69</v>
      </c>
      <c r="J22172" s="59">
        <v>19878567</v>
      </c>
      <c r="K22172" s="59" t="s">
        <v>22607</v>
      </c>
      <c r="L22172" s="61" t="s">
        <v>113</v>
      </c>
      <c r="M22172" s="61">
        <f>VLOOKUP(H22172,zdroj!C:F,4,0)</f>
        <v>0</v>
      </c>
      <c r="N22172" s="61" t="str">
        <f t="shared" si="692"/>
        <v>katB</v>
      </c>
      <c r="P22172" s="73" t="str">
        <f t="shared" si="693"/>
        <v/>
      </c>
      <c r="Q22172" s="61" t="s">
        <v>31</v>
      </c>
    </row>
    <row r="22173" spans="8:17" x14ac:dyDescent="0.25">
      <c r="H22173" s="59">
        <v>14915</v>
      </c>
      <c r="I22173" s="59" t="s">
        <v>69</v>
      </c>
      <c r="J22173" s="59">
        <v>19878575</v>
      </c>
      <c r="K22173" s="59" t="s">
        <v>22608</v>
      </c>
      <c r="L22173" s="61" t="s">
        <v>113</v>
      </c>
      <c r="M22173" s="61">
        <f>VLOOKUP(H22173,zdroj!C:F,4,0)</f>
        <v>0</v>
      </c>
      <c r="N22173" s="61" t="str">
        <f t="shared" si="692"/>
        <v>katB</v>
      </c>
      <c r="P22173" s="73" t="str">
        <f t="shared" si="693"/>
        <v/>
      </c>
      <c r="Q22173" s="61" t="s">
        <v>30</v>
      </c>
    </row>
    <row r="22174" spans="8:17" x14ac:dyDescent="0.25">
      <c r="H22174" s="59">
        <v>14915</v>
      </c>
      <c r="I22174" s="59" t="s">
        <v>69</v>
      </c>
      <c r="J22174" s="59">
        <v>19878583</v>
      </c>
      <c r="K22174" s="59" t="s">
        <v>22609</v>
      </c>
      <c r="L22174" s="61" t="s">
        <v>113</v>
      </c>
      <c r="M22174" s="61">
        <f>VLOOKUP(H22174,zdroj!C:F,4,0)</f>
        <v>0</v>
      </c>
      <c r="N22174" s="61" t="str">
        <f t="shared" si="692"/>
        <v>katB</v>
      </c>
      <c r="P22174" s="73" t="str">
        <f t="shared" si="693"/>
        <v/>
      </c>
      <c r="Q22174" s="61" t="s">
        <v>30</v>
      </c>
    </row>
    <row r="22175" spans="8:17" x14ac:dyDescent="0.25">
      <c r="H22175" s="59">
        <v>14915</v>
      </c>
      <c r="I22175" s="59" t="s">
        <v>69</v>
      </c>
      <c r="J22175" s="59">
        <v>19878591</v>
      </c>
      <c r="K22175" s="59" t="s">
        <v>22610</v>
      </c>
      <c r="L22175" s="61" t="s">
        <v>113</v>
      </c>
      <c r="M22175" s="61">
        <f>VLOOKUP(H22175,zdroj!C:F,4,0)</f>
        <v>0</v>
      </c>
      <c r="N22175" s="61" t="str">
        <f t="shared" si="692"/>
        <v>katB</v>
      </c>
      <c r="P22175" s="73" t="str">
        <f t="shared" si="693"/>
        <v/>
      </c>
      <c r="Q22175" s="61" t="s">
        <v>30</v>
      </c>
    </row>
    <row r="22176" spans="8:17" x14ac:dyDescent="0.25">
      <c r="H22176" s="59">
        <v>14915</v>
      </c>
      <c r="I22176" s="59" t="s">
        <v>69</v>
      </c>
      <c r="J22176" s="59">
        <v>19878605</v>
      </c>
      <c r="K22176" s="59" t="s">
        <v>22611</v>
      </c>
      <c r="L22176" s="61" t="s">
        <v>113</v>
      </c>
      <c r="M22176" s="61">
        <f>VLOOKUP(H22176,zdroj!C:F,4,0)</f>
        <v>0</v>
      </c>
      <c r="N22176" s="61" t="str">
        <f t="shared" si="692"/>
        <v>katB</v>
      </c>
      <c r="P22176" s="73" t="str">
        <f t="shared" si="693"/>
        <v/>
      </c>
      <c r="Q22176" s="61" t="s">
        <v>30</v>
      </c>
    </row>
    <row r="22177" spans="8:17" x14ac:dyDescent="0.25">
      <c r="H22177" s="59">
        <v>14915</v>
      </c>
      <c r="I22177" s="59" t="s">
        <v>69</v>
      </c>
      <c r="J22177" s="59">
        <v>19878613</v>
      </c>
      <c r="K22177" s="59" t="s">
        <v>22612</v>
      </c>
      <c r="L22177" s="61" t="s">
        <v>113</v>
      </c>
      <c r="M22177" s="61">
        <f>VLOOKUP(H22177,zdroj!C:F,4,0)</f>
        <v>0</v>
      </c>
      <c r="N22177" s="61" t="str">
        <f t="shared" si="692"/>
        <v>katB</v>
      </c>
      <c r="P22177" s="73" t="str">
        <f t="shared" si="693"/>
        <v/>
      </c>
      <c r="Q22177" s="61" t="s">
        <v>30</v>
      </c>
    </row>
    <row r="22178" spans="8:17" x14ac:dyDescent="0.25">
      <c r="H22178" s="59">
        <v>14915</v>
      </c>
      <c r="I22178" s="59" t="s">
        <v>69</v>
      </c>
      <c r="J22178" s="59">
        <v>19878621</v>
      </c>
      <c r="K22178" s="59" t="s">
        <v>22613</v>
      </c>
      <c r="L22178" s="61" t="s">
        <v>113</v>
      </c>
      <c r="M22178" s="61">
        <f>VLOOKUP(H22178,zdroj!C:F,4,0)</f>
        <v>0</v>
      </c>
      <c r="N22178" s="61" t="str">
        <f t="shared" si="692"/>
        <v>katB</v>
      </c>
      <c r="P22178" s="73" t="str">
        <f t="shared" si="693"/>
        <v/>
      </c>
      <c r="Q22178" s="61" t="s">
        <v>30</v>
      </c>
    </row>
    <row r="22179" spans="8:17" x14ac:dyDescent="0.25">
      <c r="H22179" s="59">
        <v>14915</v>
      </c>
      <c r="I22179" s="59" t="s">
        <v>69</v>
      </c>
      <c r="J22179" s="59">
        <v>19878630</v>
      </c>
      <c r="K22179" s="59" t="s">
        <v>22614</v>
      </c>
      <c r="L22179" s="61" t="s">
        <v>113</v>
      </c>
      <c r="M22179" s="61">
        <f>VLOOKUP(H22179,zdroj!C:F,4,0)</f>
        <v>0</v>
      </c>
      <c r="N22179" s="61" t="str">
        <f t="shared" si="692"/>
        <v>katB</v>
      </c>
      <c r="P22179" s="73" t="str">
        <f t="shared" si="693"/>
        <v/>
      </c>
      <c r="Q22179" s="61" t="s">
        <v>30</v>
      </c>
    </row>
    <row r="22180" spans="8:17" x14ac:dyDescent="0.25">
      <c r="H22180" s="59">
        <v>14915</v>
      </c>
      <c r="I22180" s="59" t="s">
        <v>69</v>
      </c>
      <c r="J22180" s="59">
        <v>19878648</v>
      </c>
      <c r="K22180" s="59" t="s">
        <v>22615</v>
      </c>
      <c r="L22180" s="61" t="s">
        <v>113</v>
      </c>
      <c r="M22180" s="61">
        <f>VLOOKUP(H22180,zdroj!C:F,4,0)</f>
        <v>0</v>
      </c>
      <c r="N22180" s="61" t="str">
        <f t="shared" si="692"/>
        <v>katB</v>
      </c>
      <c r="P22180" s="73" t="str">
        <f t="shared" si="693"/>
        <v/>
      </c>
      <c r="Q22180" s="61" t="s">
        <v>30</v>
      </c>
    </row>
    <row r="22181" spans="8:17" x14ac:dyDescent="0.25">
      <c r="H22181" s="59">
        <v>14915</v>
      </c>
      <c r="I22181" s="59" t="s">
        <v>69</v>
      </c>
      <c r="J22181" s="59">
        <v>19878656</v>
      </c>
      <c r="K22181" s="59" t="s">
        <v>22616</v>
      </c>
      <c r="L22181" s="61" t="s">
        <v>113</v>
      </c>
      <c r="M22181" s="61">
        <f>VLOOKUP(H22181,zdroj!C:F,4,0)</f>
        <v>0</v>
      </c>
      <c r="N22181" s="61" t="str">
        <f t="shared" si="692"/>
        <v>katB</v>
      </c>
      <c r="P22181" s="73" t="str">
        <f t="shared" si="693"/>
        <v/>
      </c>
      <c r="Q22181" s="61" t="s">
        <v>30</v>
      </c>
    </row>
    <row r="22182" spans="8:17" x14ac:dyDescent="0.25">
      <c r="H22182" s="59">
        <v>14915</v>
      </c>
      <c r="I22182" s="59" t="s">
        <v>69</v>
      </c>
      <c r="J22182" s="59">
        <v>27371000</v>
      </c>
      <c r="K22182" s="59" t="s">
        <v>22617</v>
      </c>
      <c r="L22182" s="61" t="s">
        <v>113</v>
      </c>
      <c r="M22182" s="61">
        <f>VLOOKUP(H22182,zdroj!C:F,4,0)</f>
        <v>0</v>
      </c>
      <c r="N22182" s="61" t="str">
        <f t="shared" si="692"/>
        <v>katB</v>
      </c>
      <c r="P22182" s="73" t="str">
        <f t="shared" si="693"/>
        <v/>
      </c>
      <c r="Q22182" s="61" t="s">
        <v>30</v>
      </c>
    </row>
    <row r="22183" spans="8:17" x14ac:dyDescent="0.25">
      <c r="H22183" s="59">
        <v>14915</v>
      </c>
      <c r="I22183" s="59" t="s">
        <v>69</v>
      </c>
      <c r="J22183" s="59">
        <v>27377351</v>
      </c>
      <c r="K22183" s="59" t="s">
        <v>22618</v>
      </c>
      <c r="L22183" s="61" t="s">
        <v>113</v>
      </c>
      <c r="M22183" s="61">
        <f>VLOOKUP(H22183,zdroj!C:F,4,0)</f>
        <v>0</v>
      </c>
      <c r="N22183" s="61" t="str">
        <f t="shared" si="692"/>
        <v>katB</v>
      </c>
      <c r="P22183" s="73" t="str">
        <f t="shared" si="693"/>
        <v/>
      </c>
      <c r="Q22183" s="61" t="s">
        <v>30</v>
      </c>
    </row>
    <row r="22184" spans="8:17" x14ac:dyDescent="0.25">
      <c r="H22184" s="59">
        <v>14915</v>
      </c>
      <c r="I22184" s="59" t="s">
        <v>69</v>
      </c>
      <c r="J22184" s="59">
        <v>30695996</v>
      </c>
      <c r="K22184" s="59" t="s">
        <v>22619</v>
      </c>
      <c r="L22184" s="61" t="s">
        <v>113</v>
      </c>
      <c r="M22184" s="61">
        <f>VLOOKUP(H22184,zdroj!C:F,4,0)</f>
        <v>0</v>
      </c>
      <c r="N22184" s="61" t="str">
        <f t="shared" si="692"/>
        <v>katB</v>
      </c>
      <c r="P22184" s="73" t="str">
        <f t="shared" si="693"/>
        <v/>
      </c>
      <c r="Q22184" s="61" t="s">
        <v>30</v>
      </c>
    </row>
    <row r="22185" spans="8:17" x14ac:dyDescent="0.25">
      <c r="H22185" s="59">
        <v>14915</v>
      </c>
      <c r="I22185" s="59" t="s">
        <v>69</v>
      </c>
      <c r="J22185" s="59">
        <v>31196331</v>
      </c>
      <c r="K22185" s="59" t="s">
        <v>22620</v>
      </c>
      <c r="L22185" s="61" t="s">
        <v>81</v>
      </c>
      <c r="M22185" s="61">
        <f>VLOOKUP(H22185,zdroj!C:F,4,0)</f>
        <v>0</v>
      </c>
      <c r="N22185" s="61" t="str">
        <f t="shared" si="692"/>
        <v>-</v>
      </c>
      <c r="P22185" s="73" t="str">
        <f t="shared" si="693"/>
        <v/>
      </c>
      <c r="Q22185" s="61" t="s">
        <v>86</v>
      </c>
    </row>
    <row r="22186" spans="8:17" x14ac:dyDescent="0.25">
      <c r="H22186" s="59">
        <v>14915</v>
      </c>
      <c r="I22186" s="59" t="s">
        <v>69</v>
      </c>
      <c r="J22186" s="59">
        <v>42104190</v>
      </c>
      <c r="K22186" s="59" t="s">
        <v>22621</v>
      </c>
      <c r="L22186" s="61" t="s">
        <v>113</v>
      </c>
      <c r="M22186" s="61">
        <f>VLOOKUP(H22186,zdroj!C:F,4,0)</f>
        <v>0</v>
      </c>
      <c r="N22186" s="61" t="str">
        <f t="shared" si="692"/>
        <v>katB</v>
      </c>
      <c r="P22186" s="73" t="str">
        <f t="shared" si="693"/>
        <v/>
      </c>
      <c r="Q22186" s="61" t="s">
        <v>30</v>
      </c>
    </row>
    <row r="22187" spans="8:17" x14ac:dyDescent="0.25">
      <c r="H22187" s="59">
        <v>106704</v>
      </c>
      <c r="I22187" s="59" t="s">
        <v>69</v>
      </c>
      <c r="J22187" s="59">
        <v>19911157</v>
      </c>
      <c r="K22187" s="59" t="s">
        <v>22622</v>
      </c>
      <c r="L22187" s="61" t="s">
        <v>113</v>
      </c>
      <c r="M22187" s="61">
        <f>VLOOKUP(H22187,zdroj!C:F,4,0)</f>
        <v>0</v>
      </c>
      <c r="N22187" s="61" t="str">
        <f t="shared" si="692"/>
        <v>katB</v>
      </c>
      <c r="P22187" s="73" t="str">
        <f t="shared" si="693"/>
        <v/>
      </c>
      <c r="Q22187" s="61" t="s">
        <v>30</v>
      </c>
    </row>
    <row r="22188" spans="8:17" x14ac:dyDescent="0.25">
      <c r="H22188" s="59">
        <v>106704</v>
      </c>
      <c r="I22188" s="59" t="s">
        <v>69</v>
      </c>
      <c r="J22188" s="59">
        <v>19911165</v>
      </c>
      <c r="K22188" s="59" t="s">
        <v>22623</v>
      </c>
      <c r="L22188" s="61" t="s">
        <v>113</v>
      </c>
      <c r="M22188" s="61">
        <f>VLOOKUP(H22188,zdroj!C:F,4,0)</f>
        <v>0</v>
      </c>
      <c r="N22188" s="61" t="str">
        <f t="shared" si="692"/>
        <v>katB</v>
      </c>
      <c r="P22188" s="73" t="str">
        <f t="shared" si="693"/>
        <v/>
      </c>
      <c r="Q22188" s="61" t="s">
        <v>30</v>
      </c>
    </row>
    <row r="22189" spans="8:17" x14ac:dyDescent="0.25">
      <c r="H22189" s="59">
        <v>106704</v>
      </c>
      <c r="I22189" s="59" t="s">
        <v>69</v>
      </c>
      <c r="J22189" s="59">
        <v>19911173</v>
      </c>
      <c r="K22189" s="59" t="s">
        <v>22624</v>
      </c>
      <c r="L22189" s="61" t="s">
        <v>113</v>
      </c>
      <c r="M22189" s="61">
        <f>VLOOKUP(H22189,zdroj!C:F,4,0)</f>
        <v>0</v>
      </c>
      <c r="N22189" s="61" t="str">
        <f t="shared" si="692"/>
        <v>katB</v>
      </c>
      <c r="P22189" s="73" t="str">
        <f t="shared" si="693"/>
        <v/>
      </c>
      <c r="Q22189" s="61" t="s">
        <v>30</v>
      </c>
    </row>
    <row r="22190" spans="8:17" x14ac:dyDescent="0.25">
      <c r="H22190" s="59">
        <v>106704</v>
      </c>
      <c r="I22190" s="59" t="s">
        <v>69</v>
      </c>
      <c r="J22190" s="59">
        <v>19911181</v>
      </c>
      <c r="K22190" s="59" t="s">
        <v>22625</v>
      </c>
      <c r="L22190" s="61" t="s">
        <v>81</v>
      </c>
      <c r="M22190" s="61">
        <f>VLOOKUP(H22190,zdroj!C:F,4,0)</f>
        <v>0</v>
      </c>
      <c r="N22190" s="61" t="str">
        <f t="shared" si="692"/>
        <v>-</v>
      </c>
      <c r="P22190" s="73" t="str">
        <f t="shared" si="693"/>
        <v/>
      </c>
      <c r="Q22190" s="61" t="s">
        <v>86</v>
      </c>
    </row>
    <row r="22191" spans="8:17" x14ac:dyDescent="0.25">
      <c r="H22191" s="59">
        <v>106704</v>
      </c>
      <c r="I22191" s="59" t="s">
        <v>69</v>
      </c>
      <c r="J22191" s="59">
        <v>19911190</v>
      </c>
      <c r="K22191" s="59" t="s">
        <v>22626</v>
      </c>
      <c r="L22191" s="61" t="s">
        <v>113</v>
      </c>
      <c r="M22191" s="61">
        <f>VLOOKUP(H22191,zdroj!C:F,4,0)</f>
        <v>0</v>
      </c>
      <c r="N22191" s="61" t="str">
        <f t="shared" si="692"/>
        <v>katB</v>
      </c>
      <c r="P22191" s="73" t="str">
        <f t="shared" si="693"/>
        <v/>
      </c>
      <c r="Q22191" s="61" t="s">
        <v>30</v>
      </c>
    </row>
    <row r="22192" spans="8:17" x14ac:dyDescent="0.25">
      <c r="H22192" s="59">
        <v>106704</v>
      </c>
      <c r="I22192" s="59" t="s">
        <v>69</v>
      </c>
      <c r="J22192" s="59">
        <v>19911203</v>
      </c>
      <c r="K22192" s="59" t="s">
        <v>22627</v>
      </c>
      <c r="L22192" s="61" t="s">
        <v>113</v>
      </c>
      <c r="M22192" s="61">
        <f>VLOOKUP(H22192,zdroj!C:F,4,0)</f>
        <v>0</v>
      </c>
      <c r="N22192" s="61" t="str">
        <f t="shared" si="692"/>
        <v>katB</v>
      </c>
      <c r="P22192" s="73" t="str">
        <f t="shared" si="693"/>
        <v/>
      </c>
      <c r="Q22192" s="61" t="s">
        <v>30</v>
      </c>
    </row>
    <row r="22193" spans="8:17" x14ac:dyDescent="0.25">
      <c r="H22193" s="59">
        <v>106704</v>
      </c>
      <c r="I22193" s="59" t="s">
        <v>69</v>
      </c>
      <c r="J22193" s="59">
        <v>19911211</v>
      </c>
      <c r="K22193" s="59" t="s">
        <v>22628</v>
      </c>
      <c r="L22193" s="61" t="s">
        <v>113</v>
      </c>
      <c r="M22193" s="61">
        <f>VLOOKUP(H22193,zdroj!C:F,4,0)</f>
        <v>0</v>
      </c>
      <c r="N22193" s="61" t="str">
        <f t="shared" si="692"/>
        <v>katB</v>
      </c>
      <c r="P22193" s="73" t="str">
        <f t="shared" si="693"/>
        <v/>
      </c>
      <c r="Q22193" s="61" t="s">
        <v>30</v>
      </c>
    </row>
    <row r="22194" spans="8:17" x14ac:dyDescent="0.25">
      <c r="H22194" s="59">
        <v>106704</v>
      </c>
      <c r="I22194" s="59" t="s">
        <v>69</v>
      </c>
      <c r="J22194" s="59">
        <v>19911220</v>
      </c>
      <c r="K22194" s="59" t="s">
        <v>22629</v>
      </c>
      <c r="L22194" s="61" t="s">
        <v>113</v>
      </c>
      <c r="M22194" s="61">
        <f>VLOOKUP(H22194,zdroj!C:F,4,0)</f>
        <v>0</v>
      </c>
      <c r="N22194" s="61" t="str">
        <f t="shared" si="692"/>
        <v>katB</v>
      </c>
      <c r="P22194" s="73" t="str">
        <f t="shared" si="693"/>
        <v/>
      </c>
      <c r="Q22194" s="61" t="s">
        <v>30</v>
      </c>
    </row>
    <row r="22195" spans="8:17" x14ac:dyDescent="0.25">
      <c r="H22195" s="59">
        <v>106704</v>
      </c>
      <c r="I22195" s="59" t="s">
        <v>69</v>
      </c>
      <c r="J22195" s="59">
        <v>19911238</v>
      </c>
      <c r="K22195" s="59" t="s">
        <v>22630</v>
      </c>
      <c r="L22195" s="61" t="s">
        <v>113</v>
      </c>
      <c r="M22195" s="61">
        <f>VLOOKUP(H22195,zdroj!C:F,4,0)</f>
        <v>0</v>
      </c>
      <c r="N22195" s="61" t="str">
        <f t="shared" si="692"/>
        <v>katB</v>
      </c>
      <c r="P22195" s="73" t="str">
        <f t="shared" si="693"/>
        <v/>
      </c>
      <c r="Q22195" s="61" t="s">
        <v>30</v>
      </c>
    </row>
    <row r="22196" spans="8:17" x14ac:dyDescent="0.25">
      <c r="H22196" s="59">
        <v>106704</v>
      </c>
      <c r="I22196" s="59" t="s">
        <v>69</v>
      </c>
      <c r="J22196" s="59">
        <v>19911246</v>
      </c>
      <c r="K22196" s="59" t="s">
        <v>22631</v>
      </c>
      <c r="L22196" s="61" t="s">
        <v>113</v>
      </c>
      <c r="M22196" s="61">
        <f>VLOOKUP(H22196,zdroj!C:F,4,0)</f>
        <v>0</v>
      </c>
      <c r="N22196" s="61" t="str">
        <f t="shared" si="692"/>
        <v>katB</v>
      </c>
      <c r="P22196" s="73" t="str">
        <f t="shared" si="693"/>
        <v/>
      </c>
      <c r="Q22196" s="61" t="s">
        <v>30</v>
      </c>
    </row>
    <row r="22197" spans="8:17" x14ac:dyDescent="0.25">
      <c r="H22197" s="59">
        <v>106704</v>
      </c>
      <c r="I22197" s="59" t="s">
        <v>69</v>
      </c>
      <c r="J22197" s="59">
        <v>19911254</v>
      </c>
      <c r="K22197" s="59" t="s">
        <v>22632</v>
      </c>
      <c r="L22197" s="61" t="s">
        <v>113</v>
      </c>
      <c r="M22197" s="61">
        <f>VLOOKUP(H22197,zdroj!C:F,4,0)</f>
        <v>0</v>
      </c>
      <c r="N22197" s="61" t="str">
        <f t="shared" si="692"/>
        <v>katB</v>
      </c>
      <c r="P22197" s="73" t="str">
        <f t="shared" si="693"/>
        <v/>
      </c>
      <c r="Q22197" s="61" t="s">
        <v>30</v>
      </c>
    </row>
    <row r="22198" spans="8:17" x14ac:dyDescent="0.25">
      <c r="H22198" s="59">
        <v>106704</v>
      </c>
      <c r="I22198" s="59" t="s">
        <v>69</v>
      </c>
      <c r="J22198" s="59">
        <v>27371018</v>
      </c>
      <c r="K22198" s="59" t="s">
        <v>22633</v>
      </c>
      <c r="L22198" s="61" t="s">
        <v>81</v>
      </c>
      <c r="M22198" s="61">
        <f>VLOOKUP(H22198,zdroj!C:F,4,0)</f>
        <v>0</v>
      </c>
      <c r="N22198" s="61" t="str">
        <f t="shared" si="692"/>
        <v>-</v>
      </c>
      <c r="P22198" s="73" t="str">
        <f t="shared" si="693"/>
        <v/>
      </c>
      <c r="Q22198" s="61" t="s">
        <v>86</v>
      </c>
    </row>
    <row r="22199" spans="8:17" x14ac:dyDescent="0.25">
      <c r="H22199" s="59">
        <v>106704</v>
      </c>
      <c r="I22199" s="59" t="s">
        <v>69</v>
      </c>
      <c r="J22199" s="59">
        <v>27371026</v>
      </c>
      <c r="K22199" s="59" t="s">
        <v>22634</v>
      </c>
      <c r="L22199" s="61" t="s">
        <v>81</v>
      </c>
      <c r="M22199" s="61">
        <f>VLOOKUP(H22199,zdroj!C:F,4,0)</f>
        <v>0</v>
      </c>
      <c r="N22199" s="61" t="str">
        <f t="shared" si="692"/>
        <v>-</v>
      </c>
      <c r="P22199" s="73" t="str">
        <f t="shared" si="693"/>
        <v/>
      </c>
      <c r="Q22199" s="61" t="s">
        <v>86</v>
      </c>
    </row>
    <row r="22200" spans="8:17" x14ac:dyDescent="0.25">
      <c r="H22200" s="59">
        <v>106704</v>
      </c>
      <c r="I22200" s="59" t="s">
        <v>69</v>
      </c>
      <c r="J22200" s="59">
        <v>30842417</v>
      </c>
      <c r="K22200" s="59" t="s">
        <v>22635</v>
      </c>
      <c r="L22200" s="61" t="s">
        <v>81</v>
      </c>
      <c r="M22200" s="61">
        <f>VLOOKUP(H22200,zdroj!C:F,4,0)</f>
        <v>0</v>
      </c>
      <c r="N22200" s="61" t="str">
        <f t="shared" si="692"/>
        <v>-</v>
      </c>
      <c r="P22200" s="73" t="str">
        <f t="shared" si="693"/>
        <v/>
      </c>
      <c r="Q22200" s="61" t="s">
        <v>86</v>
      </c>
    </row>
    <row r="22201" spans="8:17" x14ac:dyDescent="0.25">
      <c r="H22201" s="59">
        <v>106704</v>
      </c>
      <c r="I22201" s="59" t="s">
        <v>69</v>
      </c>
      <c r="J22201" s="59">
        <v>77886755</v>
      </c>
      <c r="K22201" s="59" t="s">
        <v>22636</v>
      </c>
      <c r="L22201" s="61" t="s">
        <v>113</v>
      </c>
      <c r="M22201" s="61">
        <f>VLOOKUP(H22201,zdroj!C:F,4,0)</f>
        <v>0</v>
      </c>
      <c r="N22201" s="61" t="str">
        <f t="shared" si="692"/>
        <v>katB</v>
      </c>
      <c r="P22201" s="73" t="str">
        <f t="shared" si="693"/>
        <v/>
      </c>
      <c r="Q22201" s="61" t="s">
        <v>30</v>
      </c>
    </row>
    <row r="22202" spans="8:17" x14ac:dyDescent="0.25">
      <c r="H22202" s="59">
        <v>146498</v>
      </c>
      <c r="I22202" s="59" t="s">
        <v>69</v>
      </c>
      <c r="J22202" s="59">
        <v>19926227</v>
      </c>
      <c r="K22202" s="59" t="s">
        <v>22637</v>
      </c>
      <c r="L22202" s="61" t="s">
        <v>81</v>
      </c>
      <c r="M22202" s="61">
        <f>VLOOKUP(H22202,zdroj!C:F,4,0)</f>
        <v>0</v>
      </c>
      <c r="N22202" s="61" t="str">
        <f t="shared" si="692"/>
        <v>-</v>
      </c>
      <c r="P22202" s="73" t="str">
        <f t="shared" si="693"/>
        <v/>
      </c>
      <c r="Q22202" s="61" t="s">
        <v>84</v>
      </c>
    </row>
    <row r="22203" spans="8:17" x14ac:dyDescent="0.25">
      <c r="H22203" s="59">
        <v>146498</v>
      </c>
      <c r="I22203" s="59" t="s">
        <v>69</v>
      </c>
      <c r="J22203" s="59">
        <v>19926235</v>
      </c>
      <c r="K22203" s="59" t="s">
        <v>22638</v>
      </c>
      <c r="L22203" s="61" t="s">
        <v>81</v>
      </c>
      <c r="M22203" s="61">
        <f>VLOOKUP(H22203,zdroj!C:F,4,0)</f>
        <v>0</v>
      </c>
      <c r="N22203" s="61" t="str">
        <f t="shared" si="692"/>
        <v>-</v>
      </c>
      <c r="P22203" s="73" t="str">
        <f t="shared" si="693"/>
        <v/>
      </c>
      <c r="Q22203" s="61" t="s">
        <v>84</v>
      </c>
    </row>
    <row r="22204" spans="8:17" x14ac:dyDescent="0.25">
      <c r="H22204" s="59">
        <v>146498</v>
      </c>
      <c r="I22204" s="59" t="s">
        <v>69</v>
      </c>
      <c r="J22204" s="59">
        <v>19926243</v>
      </c>
      <c r="K22204" s="59" t="s">
        <v>22639</v>
      </c>
      <c r="L22204" s="61" t="s">
        <v>81</v>
      </c>
      <c r="M22204" s="61">
        <f>VLOOKUP(H22204,zdroj!C:F,4,0)</f>
        <v>0</v>
      </c>
      <c r="N22204" s="61" t="str">
        <f t="shared" si="692"/>
        <v>-</v>
      </c>
      <c r="P22204" s="73" t="str">
        <f t="shared" si="693"/>
        <v/>
      </c>
      <c r="Q22204" s="61" t="s">
        <v>84</v>
      </c>
    </row>
    <row r="22205" spans="8:17" x14ac:dyDescent="0.25">
      <c r="H22205" s="59">
        <v>146498</v>
      </c>
      <c r="I22205" s="59" t="s">
        <v>69</v>
      </c>
      <c r="J22205" s="59">
        <v>19926251</v>
      </c>
      <c r="K22205" s="59" t="s">
        <v>22640</v>
      </c>
      <c r="L22205" s="61" t="s">
        <v>113</v>
      </c>
      <c r="M22205" s="61">
        <f>VLOOKUP(H22205,zdroj!C:F,4,0)</f>
        <v>0</v>
      </c>
      <c r="N22205" s="61" t="str">
        <f t="shared" si="692"/>
        <v>katB</v>
      </c>
      <c r="P22205" s="73" t="str">
        <f t="shared" si="693"/>
        <v/>
      </c>
      <c r="Q22205" s="61" t="s">
        <v>30</v>
      </c>
    </row>
    <row r="22206" spans="8:17" x14ac:dyDescent="0.25">
      <c r="H22206" s="59">
        <v>146498</v>
      </c>
      <c r="I22206" s="59" t="s">
        <v>69</v>
      </c>
      <c r="J22206" s="59">
        <v>19926260</v>
      </c>
      <c r="K22206" s="59" t="s">
        <v>22641</v>
      </c>
      <c r="L22206" s="61" t="s">
        <v>113</v>
      </c>
      <c r="M22206" s="61">
        <f>VLOOKUP(H22206,zdroj!C:F,4,0)</f>
        <v>0</v>
      </c>
      <c r="N22206" s="61" t="str">
        <f t="shared" si="692"/>
        <v>katB</v>
      </c>
      <c r="P22206" s="73" t="str">
        <f t="shared" si="693"/>
        <v/>
      </c>
      <c r="Q22206" s="61" t="s">
        <v>30</v>
      </c>
    </row>
    <row r="22207" spans="8:17" x14ac:dyDescent="0.25">
      <c r="H22207" s="59">
        <v>146498</v>
      </c>
      <c r="I22207" s="59" t="s">
        <v>69</v>
      </c>
      <c r="J22207" s="59">
        <v>19926278</v>
      </c>
      <c r="K22207" s="59" t="s">
        <v>22642</v>
      </c>
      <c r="L22207" s="61" t="s">
        <v>81</v>
      </c>
      <c r="M22207" s="61">
        <f>VLOOKUP(H22207,zdroj!C:F,4,0)</f>
        <v>0</v>
      </c>
      <c r="N22207" s="61" t="str">
        <f t="shared" si="692"/>
        <v>-</v>
      </c>
      <c r="P22207" s="73" t="str">
        <f t="shared" si="693"/>
        <v/>
      </c>
      <c r="Q22207" s="61" t="s">
        <v>84</v>
      </c>
    </row>
    <row r="22208" spans="8:17" x14ac:dyDescent="0.25">
      <c r="H22208" s="59">
        <v>146498</v>
      </c>
      <c r="I22208" s="59" t="s">
        <v>69</v>
      </c>
      <c r="J22208" s="59">
        <v>19926286</v>
      </c>
      <c r="K22208" s="59" t="s">
        <v>22643</v>
      </c>
      <c r="L22208" s="61" t="s">
        <v>81</v>
      </c>
      <c r="M22208" s="61">
        <f>VLOOKUP(H22208,zdroj!C:F,4,0)</f>
        <v>0</v>
      </c>
      <c r="N22208" s="61" t="str">
        <f t="shared" si="692"/>
        <v>-</v>
      </c>
      <c r="P22208" s="73" t="str">
        <f t="shared" si="693"/>
        <v/>
      </c>
      <c r="Q22208" s="61" t="s">
        <v>84</v>
      </c>
    </row>
    <row r="22209" spans="8:17" x14ac:dyDescent="0.25">
      <c r="H22209" s="59">
        <v>146498</v>
      </c>
      <c r="I22209" s="59" t="s">
        <v>69</v>
      </c>
      <c r="J22209" s="59">
        <v>19926294</v>
      </c>
      <c r="K22209" s="59" t="s">
        <v>22644</v>
      </c>
      <c r="L22209" s="61" t="s">
        <v>113</v>
      </c>
      <c r="M22209" s="61">
        <f>VLOOKUP(H22209,zdroj!C:F,4,0)</f>
        <v>0</v>
      </c>
      <c r="N22209" s="61" t="str">
        <f t="shared" si="692"/>
        <v>katB</v>
      </c>
      <c r="P22209" s="73" t="str">
        <f t="shared" si="693"/>
        <v/>
      </c>
      <c r="Q22209" s="61" t="s">
        <v>30</v>
      </c>
    </row>
    <row r="22210" spans="8:17" x14ac:dyDescent="0.25">
      <c r="H22210" s="59">
        <v>146498</v>
      </c>
      <c r="I22210" s="59" t="s">
        <v>69</v>
      </c>
      <c r="J22210" s="59">
        <v>19926308</v>
      </c>
      <c r="K22210" s="59" t="s">
        <v>22645</v>
      </c>
      <c r="L22210" s="61" t="s">
        <v>113</v>
      </c>
      <c r="M22210" s="61">
        <f>VLOOKUP(H22210,zdroj!C:F,4,0)</f>
        <v>0</v>
      </c>
      <c r="N22210" s="61" t="str">
        <f t="shared" si="692"/>
        <v>katB</v>
      </c>
      <c r="P22210" s="73" t="str">
        <f t="shared" si="693"/>
        <v/>
      </c>
      <c r="Q22210" s="61" t="s">
        <v>30</v>
      </c>
    </row>
    <row r="22211" spans="8:17" x14ac:dyDescent="0.25">
      <c r="H22211" s="59">
        <v>146498</v>
      </c>
      <c r="I22211" s="59" t="s">
        <v>69</v>
      </c>
      <c r="J22211" s="59">
        <v>19926316</v>
      </c>
      <c r="K22211" s="59" t="s">
        <v>22646</v>
      </c>
      <c r="L22211" s="61" t="s">
        <v>113</v>
      </c>
      <c r="M22211" s="61">
        <f>VLOOKUP(H22211,zdroj!C:F,4,0)</f>
        <v>0</v>
      </c>
      <c r="N22211" s="61" t="str">
        <f t="shared" si="692"/>
        <v>katB</v>
      </c>
      <c r="P22211" s="73" t="str">
        <f t="shared" si="693"/>
        <v/>
      </c>
      <c r="Q22211" s="61" t="s">
        <v>30</v>
      </c>
    </row>
    <row r="22212" spans="8:17" x14ac:dyDescent="0.25">
      <c r="H22212" s="59">
        <v>146498</v>
      </c>
      <c r="I22212" s="59" t="s">
        <v>69</v>
      </c>
      <c r="J22212" s="59">
        <v>19926324</v>
      </c>
      <c r="K22212" s="59" t="s">
        <v>22647</v>
      </c>
      <c r="L22212" s="61" t="s">
        <v>81</v>
      </c>
      <c r="M22212" s="61">
        <f>VLOOKUP(H22212,zdroj!C:F,4,0)</f>
        <v>0</v>
      </c>
      <c r="N22212" s="61" t="str">
        <f t="shared" si="692"/>
        <v>-</v>
      </c>
      <c r="P22212" s="73" t="str">
        <f t="shared" si="693"/>
        <v/>
      </c>
      <c r="Q22212" s="61" t="s">
        <v>84</v>
      </c>
    </row>
    <row r="22213" spans="8:17" x14ac:dyDescent="0.25">
      <c r="H22213" s="59">
        <v>146498</v>
      </c>
      <c r="I22213" s="59" t="s">
        <v>69</v>
      </c>
      <c r="J22213" s="59">
        <v>19926332</v>
      </c>
      <c r="K22213" s="59" t="s">
        <v>22648</v>
      </c>
      <c r="L22213" s="61" t="s">
        <v>113</v>
      </c>
      <c r="M22213" s="61">
        <f>VLOOKUP(H22213,zdroj!C:F,4,0)</f>
        <v>0</v>
      </c>
      <c r="N22213" s="61" t="str">
        <f t="shared" si="692"/>
        <v>katB</v>
      </c>
      <c r="P22213" s="73" t="str">
        <f t="shared" si="693"/>
        <v/>
      </c>
      <c r="Q22213" s="61" t="s">
        <v>30</v>
      </c>
    </row>
    <row r="22214" spans="8:17" x14ac:dyDescent="0.25">
      <c r="H22214" s="59">
        <v>146498</v>
      </c>
      <c r="I22214" s="59" t="s">
        <v>69</v>
      </c>
      <c r="J22214" s="59">
        <v>19926341</v>
      </c>
      <c r="K22214" s="59" t="s">
        <v>22649</v>
      </c>
      <c r="L22214" s="61" t="s">
        <v>81</v>
      </c>
      <c r="M22214" s="61">
        <f>VLOOKUP(H22214,zdroj!C:F,4,0)</f>
        <v>0</v>
      </c>
      <c r="N22214" s="61" t="str">
        <f t="shared" si="692"/>
        <v>-</v>
      </c>
      <c r="P22214" s="73" t="str">
        <f t="shared" si="693"/>
        <v/>
      </c>
      <c r="Q22214" s="61" t="s">
        <v>84</v>
      </c>
    </row>
    <row r="22215" spans="8:17" x14ac:dyDescent="0.25">
      <c r="H22215" s="59">
        <v>146498</v>
      </c>
      <c r="I22215" s="59" t="s">
        <v>69</v>
      </c>
      <c r="J22215" s="59">
        <v>19926359</v>
      </c>
      <c r="K22215" s="59" t="s">
        <v>22650</v>
      </c>
      <c r="L22215" s="61" t="s">
        <v>113</v>
      </c>
      <c r="M22215" s="61">
        <f>VLOOKUP(H22215,zdroj!C:F,4,0)</f>
        <v>0</v>
      </c>
      <c r="N22215" s="61" t="str">
        <f t="shared" ref="N22215:N22278" si="694">IF(M22215="A",IF(L22215="katA","katB",L22215),L22215)</f>
        <v>katB</v>
      </c>
      <c r="P22215" s="73" t="str">
        <f t="shared" ref="P22215:P22278" si="695">IF(O22215="A",1,"")</f>
        <v/>
      </c>
      <c r="Q22215" s="61" t="s">
        <v>30</v>
      </c>
    </row>
    <row r="22216" spans="8:17" x14ac:dyDescent="0.25">
      <c r="H22216" s="59">
        <v>146498</v>
      </c>
      <c r="I22216" s="59" t="s">
        <v>69</v>
      </c>
      <c r="J22216" s="59">
        <v>19926367</v>
      </c>
      <c r="K22216" s="59" t="s">
        <v>22651</v>
      </c>
      <c r="L22216" s="61" t="s">
        <v>81</v>
      </c>
      <c r="M22216" s="61">
        <f>VLOOKUP(H22216,zdroj!C:F,4,0)</f>
        <v>0</v>
      </c>
      <c r="N22216" s="61" t="str">
        <f t="shared" si="694"/>
        <v>-</v>
      </c>
      <c r="P22216" s="73" t="str">
        <f t="shared" si="695"/>
        <v/>
      </c>
      <c r="Q22216" s="61" t="s">
        <v>84</v>
      </c>
    </row>
    <row r="22217" spans="8:17" x14ac:dyDescent="0.25">
      <c r="H22217" s="59">
        <v>146498</v>
      </c>
      <c r="I22217" s="59" t="s">
        <v>69</v>
      </c>
      <c r="J22217" s="59">
        <v>19926375</v>
      </c>
      <c r="K22217" s="59" t="s">
        <v>22652</v>
      </c>
      <c r="L22217" s="61" t="s">
        <v>113</v>
      </c>
      <c r="M22217" s="61">
        <f>VLOOKUP(H22217,zdroj!C:F,4,0)</f>
        <v>0</v>
      </c>
      <c r="N22217" s="61" t="str">
        <f t="shared" si="694"/>
        <v>katB</v>
      </c>
      <c r="P22217" s="73" t="str">
        <f t="shared" si="695"/>
        <v/>
      </c>
      <c r="Q22217" s="61" t="s">
        <v>30</v>
      </c>
    </row>
    <row r="22218" spans="8:17" x14ac:dyDescent="0.25">
      <c r="H22218" s="59">
        <v>146498</v>
      </c>
      <c r="I22218" s="59" t="s">
        <v>69</v>
      </c>
      <c r="J22218" s="59">
        <v>19926383</v>
      </c>
      <c r="K22218" s="59" t="s">
        <v>22653</v>
      </c>
      <c r="L22218" s="61" t="s">
        <v>81</v>
      </c>
      <c r="M22218" s="61">
        <f>VLOOKUP(H22218,zdroj!C:F,4,0)</f>
        <v>0</v>
      </c>
      <c r="N22218" s="61" t="str">
        <f t="shared" si="694"/>
        <v>-</v>
      </c>
      <c r="P22218" s="73" t="str">
        <f t="shared" si="695"/>
        <v/>
      </c>
      <c r="Q22218" s="61" t="s">
        <v>84</v>
      </c>
    </row>
    <row r="22219" spans="8:17" x14ac:dyDescent="0.25">
      <c r="H22219" s="59">
        <v>146498</v>
      </c>
      <c r="I22219" s="59" t="s">
        <v>69</v>
      </c>
      <c r="J22219" s="59">
        <v>19926391</v>
      </c>
      <c r="K22219" s="59" t="s">
        <v>22654</v>
      </c>
      <c r="L22219" s="61" t="s">
        <v>81</v>
      </c>
      <c r="M22219" s="61">
        <f>VLOOKUP(H22219,zdroj!C:F,4,0)</f>
        <v>0</v>
      </c>
      <c r="N22219" s="61" t="str">
        <f t="shared" si="694"/>
        <v>-</v>
      </c>
      <c r="P22219" s="73" t="str">
        <f t="shared" si="695"/>
        <v/>
      </c>
      <c r="Q22219" s="61" t="s">
        <v>84</v>
      </c>
    </row>
    <row r="22220" spans="8:17" x14ac:dyDescent="0.25">
      <c r="H22220" s="59">
        <v>146498</v>
      </c>
      <c r="I22220" s="59" t="s">
        <v>69</v>
      </c>
      <c r="J22220" s="59">
        <v>19926405</v>
      </c>
      <c r="K22220" s="59" t="s">
        <v>22655</v>
      </c>
      <c r="L22220" s="61" t="s">
        <v>113</v>
      </c>
      <c r="M22220" s="61">
        <f>VLOOKUP(H22220,zdroj!C:F,4,0)</f>
        <v>0</v>
      </c>
      <c r="N22220" s="61" t="str">
        <f t="shared" si="694"/>
        <v>katB</v>
      </c>
      <c r="P22220" s="73" t="str">
        <f t="shared" si="695"/>
        <v/>
      </c>
      <c r="Q22220" s="61" t="s">
        <v>30</v>
      </c>
    </row>
    <row r="22221" spans="8:17" x14ac:dyDescent="0.25">
      <c r="H22221" s="59">
        <v>146498</v>
      </c>
      <c r="I22221" s="59" t="s">
        <v>69</v>
      </c>
      <c r="J22221" s="59">
        <v>19926413</v>
      </c>
      <c r="K22221" s="59" t="s">
        <v>22656</v>
      </c>
      <c r="L22221" s="61" t="s">
        <v>81</v>
      </c>
      <c r="M22221" s="61">
        <f>VLOOKUP(H22221,zdroj!C:F,4,0)</f>
        <v>0</v>
      </c>
      <c r="N22221" s="61" t="str">
        <f t="shared" si="694"/>
        <v>-</v>
      </c>
      <c r="P22221" s="73" t="str">
        <f t="shared" si="695"/>
        <v/>
      </c>
      <c r="Q22221" s="61" t="s">
        <v>84</v>
      </c>
    </row>
    <row r="22222" spans="8:17" x14ac:dyDescent="0.25">
      <c r="H22222" s="59">
        <v>146498</v>
      </c>
      <c r="I22222" s="59" t="s">
        <v>69</v>
      </c>
      <c r="J22222" s="59">
        <v>19926421</v>
      </c>
      <c r="K22222" s="59" t="s">
        <v>22657</v>
      </c>
      <c r="L22222" s="61" t="s">
        <v>113</v>
      </c>
      <c r="M22222" s="61">
        <f>VLOOKUP(H22222,zdroj!C:F,4,0)</f>
        <v>0</v>
      </c>
      <c r="N22222" s="61" t="str">
        <f t="shared" si="694"/>
        <v>katB</v>
      </c>
      <c r="P22222" s="73" t="str">
        <f t="shared" si="695"/>
        <v/>
      </c>
      <c r="Q22222" s="61" t="s">
        <v>30</v>
      </c>
    </row>
    <row r="22223" spans="8:17" x14ac:dyDescent="0.25">
      <c r="H22223" s="59">
        <v>146498</v>
      </c>
      <c r="I22223" s="59" t="s">
        <v>69</v>
      </c>
      <c r="J22223" s="59">
        <v>19926430</v>
      </c>
      <c r="K22223" s="59" t="s">
        <v>22658</v>
      </c>
      <c r="L22223" s="61" t="s">
        <v>81</v>
      </c>
      <c r="M22223" s="61">
        <f>VLOOKUP(H22223,zdroj!C:F,4,0)</f>
        <v>0</v>
      </c>
      <c r="N22223" s="61" t="str">
        <f t="shared" si="694"/>
        <v>-</v>
      </c>
      <c r="P22223" s="73" t="str">
        <f t="shared" si="695"/>
        <v/>
      </c>
      <c r="Q22223" s="61" t="s">
        <v>84</v>
      </c>
    </row>
    <row r="22224" spans="8:17" x14ac:dyDescent="0.25">
      <c r="H22224" s="59">
        <v>146498</v>
      </c>
      <c r="I22224" s="59" t="s">
        <v>69</v>
      </c>
      <c r="J22224" s="59">
        <v>19926448</v>
      </c>
      <c r="K22224" s="59" t="s">
        <v>22659</v>
      </c>
      <c r="L22224" s="61" t="s">
        <v>81</v>
      </c>
      <c r="M22224" s="61">
        <f>VLOOKUP(H22224,zdroj!C:F,4,0)</f>
        <v>0</v>
      </c>
      <c r="N22224" s="61" t="str">
        <f t="shared" si="694"/>
        <v>-</v>
      </c>
      <c r="P22224" s="73" t="str">
        <f t="shared" si="695"/>
        <v/>
      </c>
      <c r="Q22224" s="61" t="s">
        <v>84</v>
      </c>
    </row>
    <row r="22225" spans="8:17" x14ac:dyDescent="0.25">
      <c r="H22225" s="59">
        <v>146498</v>
      </c>
      <c r="I22225" s="59" t="s">
        <v>69</v>
      </c>
      <c r="J22225" s="59">
        <v>19926456</v>
      </c>
      <c r="K22225" s="59" t="s">
        <v>22660</v>
      </c>
      <c r="L22225" s="61" t="s">
        <v>81</v>
      </c>
      <c r="M22225" s="61">
        <f>VLOOKUP(H22225,zdroj!C:F,4,0)</f>
        <v>0</v>
      </c>
      <c r="N22225" s="61" t="str">
        <f t="shared" si="694"/>
        <v>-</v>
      </c>
      <c r="P22225" s="73" t="str">
        <f t="shared" si="695"/>
        <v/>
      </c>
      <c r="Q22225" s="61" t="s">
        <v>84</v>
      </c>
    </row>
    <row r="22226" spans="8:17" x14ac:dyDescent="0.25">
      <c r="H22226" s="59">
        <v>146498</v>
      </c>
      <c r="I22226" s="59" t="s">
        <v>69</v>
      </c>
      <c r="J22226" s="59">
        <v>19926464</v>
      </c>
      <c r="K22226" s="59" t="s">
        <v>22661</v>
      </c>
      <c r="L22226" s="61" t="s">
        <v>113</v>
      </c>
      <c r="M22226" s="61">
        <f>VLOOKUP(H22226,zdroj!C:F,4,0)</f>
        <v>0</v>
      </c>
      <c r="N22226" s="61" t="str">
        <f t="shared" si="694"/>
        <v>katB</v>
      </c>
      <c r="P22226" s="73" t="str">
        <f t="shared" si="695"/>
        <v/>
      </c>
      <c r="Q22226" s="61" t="s">
        <v>30</v>
      </c>
    </row>
    <row r="22227" spans="8:17" x14ac:dyDescent="0.25">
      <c r="H22227" s="59">
        <v>146498</v>
      </c>
      <c r="I22227" s="59" t="s">
        <v>69</v>
      </c>
      <c r="J22227" s="59">
        <v>19926472</v>
      </c>
      <c r="K22227" s="59" t="s">
        <v>22662</v>
      </c>
      <c r="L22227" s="61" t="s">
        <v>113</v>
      </c>
      <c r="M22227" s="61">
        <f>VLOOKUP(H22227,zdroj!C:F,4,0)</f>
        <v>0</v>
      </c>
      <c r="N22227" s="61" t="str">
        <f t="shared" si="694"/>
        <v>katB</v>
      </c>
      <c r="P22227" s="73" t="str">
        <f t="shared" si="695"/>
        <v/>
      </c>
      <c r="Q22227" s="61" t="s">
        <v>30</v>
      </c>
    </row>
    <row r="22228" spans="8:17" x14ac:dyDescent="0.25">
      <c r="H22228" s="59">
        <v>146498</v>
      </c>
      <c r="I22228" s="59" t="s">
        <v>69</v>
      </c>
      <c r="J22228" s="59">
        <v>19926481</v>
      </c>
      <c r="K22228" s="59" t="s">
        <v>22663</v>
      </c>
      <c r="L22228" s="61" t="s">
        <v>81</v>
      </c>
      <c r="M22228" s="61">
        <f>VLOOKUP(H22228,zdroj!C:F,4,0)</f>
        <v>0</v>
      </c>
      <c r="N22228" s="61" t="str">
        <f t="shared" si="694"/>
        <v>-</v>
      </c>
      <c r="P22228" s="73" t="str">
        <f t="shared" si="695"/>
        <v/>
      </c>
      <c r="Q22228" s="61" t="s">
        <v>84</v>
      </c>
    </row>
    <row r="22229" spans="8:17" x14ac:dyDescent="0.25">
      <c r="H22229" s="59">
        <v>146498</v>
      </c>
      <c r="I22229" s="59" t="s">
        <v>69</v>
      </c>
      <c r="J22229" s="59">
        <v>19926499</v>
      </c>
      <c r="K22229" s="59" t="s">
        <v>22664</v>
      </c>
      <c r="L22229" s="61" t="s">
        <v>113</v>
      </c>
      <c r="M22229" s="61">
        <f>VLOOKUP(H22229,zdroj!C:F,4,0)</f>
        <v>0</v>
      </c>
      <c r="N22229" s="61" t="str">
        <f t="shared" si="694"/>
        <v>katB</v>
      </c>
      <c r="P22229" s="73" t="str">
        <f t="shared" si="695"/>
        <v/>
      </c>
      <c r="Q22229" s="61" t="s">
        <v>30</v>
      </c>
    </row>
    <row r="22230" spans="8:17" x14ac:dyDescent="0.25">
      <c r="H22230" s="59">
        <v>146498</v>
      </c>
      <c r="I22230" s="59" t="s">
        <v>69</v>
      </c>
      <c r="J22230" s="59">
        <v>19926502</v>
      </c>
      <c r="K22230" s="59" t="s">
        <v>22665</v>
      </c>
      <c r="L22230" s="61" t="s">
        <v>81</v>
      </c>
      <c r="M22230" s="61">
        <f>VLOOKUP(H22230,zdroj!C:F,4,0)</f>
        <v>0</v>
      </c>
      <c r="N22230" s="61" t="str">
        <f t="shared" si="694"/>
        <v>-</v>
      </c>
      <c r="P22230" s="73" t="str">
        <f t="shared" si="695"/>
        <v/>
      </c>
      <c r="Q22230" s="61" t="s">
        <v>84</v>
      </c>
    </row>
    <row r="22231" spans="8:17" x14ac:dyDescent="0.25">
      <c r="H22231" s="59">
        <v>146498</v>
      </c>
      <c r="I22231" s="59" t="s">
        <v>69</v>
      </c>
      <c r="J22231" s="59">
        <v>19926511</v>
      </c>
      <c r="K22231" s="59" t="s">
        <v>22666</v>
      </c>
      <c r="L22231" s="61" t="s">
        <v>113</v>
      </c>
      <c r="M22231" s="61">
        <f>VLOOKUP(H22231,zdroj!C:F,4,0)</f>
        <v>0</v>
      </c>
      <c r="N22231" s="61" t="str">
        <f t="shared" si="694"/>
        <v>katB</v>
      </c>
      <c r="P22231" s="73" t="str">
        <f t="shared" si="695"/>
        <v/>
      </c>
      <c r="Q22231" s="61" t="s">
        <v>30</v>
      </c>
    </row>
    <row r="22232" spans="8:17" x14ac:dyDescent="0.25">
      <c r="H22232" s="59">
        <v>146498</v>
      </c>
      <c r="I22232" s="59" t="s">
        <v>69</v>
      </c>
      <c r="J22232" s="59">
        <v>19926529</v>
      </c>
      <c r="K22232" s="59" t="s">
        <v>22667</v>
      </c>
      <c r="L22232" s="61" t="s">
        <v>113</v>
      </c>
      <c r="M22232" s="61">
        <f>VLOOKUP(H22232,zdroj!C:F,4,0)</f>
        <v>0</v>
      </c>
      <c r="N22232" s="61" t="str">
        <f t="shared" si="694"/>
        <v>katB</v>
      </c>
      <c r="P22232" s="73" t="str">
        <f t="shared" si="695"/>
        <v/>
      </c>
      <c r="Q22232" s="61" t="s">
        <v>30</v>
      </c>
    </row>
    <row r="22233" spans="8:17" x14ac:dyDescent="0.25">
      <c r="H22233" s="59">
        <v>146498</v>
      </c>
      <c r="I22233" s="59" t="s">
        <v>69</v>
      </c>
      <c r="J22233" s="59">
        <v>27370976</v>
      </c>
      <c r="K22233" s="59" t="s">
        <v>22668</v>
      </c>
      <c r="L22233" s="61" t="s">
        <v>113</v>
      </c>
      <c r="M22233" s="61">
        <f>VLOOKUP(H22233,zdroj!C:F,4,0)</f>
        <v>0</v>
      </c>
      <c r="N22233" s="61" t="str">
        <f t="shared" si="694"/>
        <v>katB</v>
      </c>
      <c r="P22233" s="73" t="str">
        <f t="shared" si="695"/>
        <v/>
      </c>
      <c r="Q22233" s="61" t="s">
        <v>31</v>
      </c>
    </row>
    <row r="22234" spans="8:17" x14ac:dyDescent="0.25">
      <c r="H22234" s="59">
        <v>146498</v>
      </c>
      <c r="I22234" s="59" t="s">
        <v>69</v>
      </c>
      <c r="J22234" s="59">
        <v>27371077</v>
      </c>
      <c r="K22234" s="59" t="s">
        <v>22669</v>
      </c>
      <c r="L22234" s="61" t="s">
        <v>81</v>
      </c>
      <c r="M22234" s="61">
        <f>VLOOKUP(H22234,zdroj!C:F,4,0)</f>
        <v>0</v>
      </c>
      <c r="N22234" s="61" t="str">
        <f t="shared" si="694"/>
        <v>-</v>
      </c>
      <c r="P22234" s="73" t="str">
        <f t="shared" si="695"/>
        <v/>
      </c>
      <c r="Q22234" s="61" t="s">
        <v>86</v>
      </c>
    </row>
    <row r="22235" spans="8:17" x14ac:dyDescent="0.25">
      <c r="H22235" s="59">
        <v>146498</v>
      </c>
      <c r="I22235" s="59" t="s">
        <v>69</v>
      </c>
      <c r="J22235" s="59">
        <v>27371085</v>
      </c>
      <c r="K22235" s="59" t="s">
        <v>22670</v>
      </c>
      <c r="L22235" s="61" t="s">
        <v>113</v>
      </c>
      <c r="M22235" s="61">
        <f>VLOOKUP(H22235,zdroj!C:F,4,0)</f>
        <v>0</v>
      </c>
      <c r="N22235" s="61" t="str">
        <f t="shared" si="694"/>
        <v>katB</v>
      </c>
      <c r="P22235" s="73" t="str">
        <f t="shared" si="695"/>
        <v/>
      </c>
      <c r="Q22235" s="61" t="s">
        <v>31</v>
      </c>
    </row>
    <row r="22236" spans="8:17" x14ac:dyDescent="0.25">
      <c r="H22236" s="59">
        <v>146498</v>
      </c>
      <c r="I22236" s="59" t="s">
        <v>69</v>
      </c>
      <c r="J22236" s="59">
        <v>27371093</v>
      </c>
      <c r="K22236" s="59" t="s">
        <v>22671</v>
      </c>
      <c r="L22236" s="61" t="s">
        <v>81</v>
      </c>
      <c r="M22236" s="61">
        <f>VLOOKUP(H22236,zdroj!C:F,4,0)</f>
        <v>0</v>
      </c>
      <c r="N22236" s="61" t="str">
        <f t="shared" si="694"/>
        <v>-</v>
      </c>
      <c r="P22236" s="73" t="str">
        <f t="shared" si="695"/>
        <v/>
      </c>
      <c r="Q22236" s="61" t="s">
        <v>84</v>
      </c>
    </row>
    <row r="22237" spans="8:17" x14ac:dyDescent="0.25">
      <c r="H22237" s="59">
        <v>146498</v>
      </c>
      <c r="I22237" s="59" t="s">
        <v>69</v>
      </c>
      <c r="J22237" s="59">
        <v>27371107</v>
      </c>
      <c r="K22237" s="59" t="s">
        <v>22672</v>
      </c>
      <c r="L22237" s="61" t="s">
        <v>113</v>
      </c>
      <c r="M22237" s="61">
        <f>VLOOKUP(H22237,zdroj!C:F,4,0)</f>
        <v>0</v>
      </c>
      <c r="N22237" s="61" t="str">
        <f t="shared" si="694"/>
        <v>katB</v>
      </c>
      <c r="P22237" s="73" t="str">
        <f t="shared" si="695"/>
        <v/>
      </c>
      <c r="Q22237" s="61" t="s">
        <v>30</v>
      </c>
    </row>
    <row r="22238" spans="8:17" x14ac:dyDescent="0.25">
      <c r="H22238" s="59">
        <v>122769</v>
      </c>
      <c r="I22238" s="59" t="s">
        <v>72</v>
      </c>
      <c r="J22238" s="59">
        <v>19918640</v>
      </c>
      <c r="K22238" s="59" t="s">
        <v>22673</v>
      </c>
      <c r="L22238" s="61" t="s">
        <v>81</v>
      </c>
      <c r="M22238" s="61">
        <f>VLOOKUP(H22238,zdroj!C:F,4,0)</f>
        <v>0</v>
      </c>
      <c r="N22238" s="61" t="str">
        <f t="shared" si="694"/>
        <v>-</v>
      </c>
      <c r="P22238" s="73" t="str">
        <f t="shared" si="695"/>
        <v/>
      </c>
      <c r="Q22238" s="61" t="s">
        <v>86</v>
      </c>
    </row>
    <row r="22239" spans="8:17" x14ac:dyDescent="0.25">
      <c r="H22239" s="59">
        <v>122769</v>
      </c>
      <c r="I22239" s="59" t="s">
        <v>72</v>
      </c>
      <c r="J22239" s="59">
        <v>19918658</v>
      </c>
      <c r="K22239" s="59" t="s">
        <v>22674</v>
      </c>
      <c r="L22239" s="61" t="s">
        <v>81</v>
      </c>
      <c r="M22239" s="61">
        <f>VLOOKUP(H22239,zdroj!C:F,4,0)</f>
        <v>0</v>
      </c>
      <c r="N22239" s="61" t="str">
        <f t="shared" si="694"/>
        <v>-</v>
      </c>
      <c r="P22239" s="73" t="str">
        <f t="shared" si="695"/>
        <v/>
      </c>
      <c r="Q22239" s="61" t="s">
        <v>86</v>
      </c>
    </row>
    <row r="22240" spans="8:17" x14ac:dyDescent="0.25">
      <c r="H22240" s="59">
        <v>122769</v>
      </c>
      <c r="I22240" s="59" t="s">
        <v>72</v>
      </c>
      <c r="J22240" s="59">
        <v>19918666</v>
      </c>
      <c r="K22240" s="59" t="s">
        <v>22675</v>
      </c>
      <c r="L22240" s="61" t="s">
        <v>81</v>
      </c>
      <c r="M22240" s="61">
        <f>VLOOKUP(H22240,zdroj!C:F,4,0)</f>
        <v>0</v>
      </c>
      <c r="N22240" s="61" t="str">
        <f t="shared" si="694"/>
        <v>-</v>
      </c>
      <c r="P22240" s="73" t="str">
        <f t="shared" si="695"/>
        <v/>
      </c>
      <c r="Q22240" s="61" t="s">
        <v>86</v>
      </c>
    </row>
    <row r="22241" spans="8:17" x14ac:dyDescent="0.25">
      <c r="H22241" s="59">
        <v>122769</v>
      </c>
      <c r="I22241" s="59" t="s">
        <v>72</v>
      </c>
      <c r="J22241" s="59">
        <v>19918674</v>
      </c>
      <c r="K22241" s="59" t="s">
        <v>22676</v>
      </c>
      <c r="L22241" s="61" t="s">
        <v>81</v>
      </c>
      <c r="M22241" s="61">
        <f>VLOOKUP(H22241,zdroj!C:F,4,0)</f>
        <v>0</v>
      </c>
      <c r="N22241" s="61" t="str">
        <f t="shared" si="694"/>
        <v>-</v>
      </c>
      <c r="P22241" s="73" t="str">
        <f t="shared" si="695"/>
        <v/>
      </c>
      <c r="Q22241" s="61" t="s">
        <v>86</v>
      </c>
    </row>
    <row r="22242" spans="8:17" x14ac:dyDescent="0.25">
      <c r="H22242" s="59">
        <v>122769</v>
      </c>
      <c r="I22242" s="59" t="s">
        <v>72</v>
      </c>
      <c r="J22242" s="59">
        <v>19918682</v>
      </c>
      <c r="K22242" s="59" t="s">
        <v>22677</v>
      </c>
      <c r="L22242" s="61" t="s">
        <v>81</v>
      </c>
      <c r="M22242" s="61">
        <f>VLOOKUP(H22242,zdroj!C:F,4,0)</f>
        <v>0</v>
      </c>
      <c r="N22242" s="61" t="str">
        <f t="shared" si="694"/>
        <v>-</v>
      </c>
      <c r="P22242" s="73" t="str">
        <f t="shared" si="695"/>
        <v/>
      </c>
      <c r="Q22242" s="61" t="s">
        <v>86</v>
      </c>
    </row>
    <row r="22243" spans="8:17" x14ac:dyDescent="0.25">
      <c r="H22243" s="59">
        <v>122769</v>
      </c>
      <c r="I22243" s="59" t="s">
        <v>72</v>
      </c>
      <c r="J22243" s="59">
        <v>19918691</v>
      </c>
      <c r="K22243" s="59" t="s">
        <v>22678</v>
      </c>
      <c r="L22243" s="61" t="s">
        <v>81</v>
      </c>
      <c r="M22243" s="61">
        <f>VLOOKUP(H22243,zdroj!C:F,4,0)</f>
        <v>0</v>
      </c>
      <c r="N22243" s="61" t="str">
        <f t="shared" si="694"/>
        <v>-</v>
      </c>
      <c r="P22243" s="73" t="str">
        <f t="shared" si="695"/>
        <v/>
      </c>
      <c r="Q22243" s="61" t="s">
        <v>86</v>
      </c>
    </row>
    <row r="22244" spans="8:17" x14ac:dyDescent="0.25">
      <c r="H22244" s="59">
        <v>122769</v>
      </c>
      <c r="I22244" s="59" t="s">
        <v>72</v>
      </c>
      <c r="J22244" s="59">
        <v>19918704</v>
      </c>
      <c r="K22244" s="59" t="s">
        <v>22679</v>
      </c>
      <c r="L22244" s="61" t="s">
        <v>81</v>
      </c>
      <c r="M22244" s="61">
        <f>VLOOKUP(H22244,zdroj!C:F,4,0)</f>
        <v>0</v>
      </c>
      <c r="N22244" s="61" t="str">
        <f t="shared" si="694"/>
        <v>-</v>
      </c>
      <c r="P22244" s="73" t="str">
        <f t="shared" si="695"/>
        <v/>
      </c>
      <c r="Q22244" s="61" t="s">
        <v>86</v>
      </c>
    </row>
    <row r="22245" spans="8:17" x14ac:dyDescent="0.25">
      <c r="H22245" s="59">
        <v>122769</v>
      </c>
      <c r="I22245" s="59" t="s">
        <v>72</v>
      </c>
      <c r="J22245" s="59">
        <v>19918712</v>
      </c>
      <c r="K22245" s="59" t="s">
        <v>22680</v>
      </c>
      <c r="L22245" s="61" t="s">
        <v>81</v>
      </c>
      <c r="M22245" s="61">
        <f>VLOOKUP(H22245,zdroj!C:F,4,0)</f>
        <v>0</v>
      </c>
      <c r="N22245" s="61" t="str">
        <f t="shared" si="694"/>
        <v>-</v>
      </c>
      <c r="P22245" s="73" t="str">
        <f t="shared" si="695"/>
        <v/>
      </c>
      <c r="Q22245" s="61" t="s">
        <v>86</v>
      </c>
    </row>
    <row r="22246" spans="8:17" x14ac:dyDescent="0.25">
      <c r="H22246" s="59">
        <v>122769</v>
      </c>
      <c r="I22246" s="59" t="s">
        <v>72</v>
      </c>
      <c r="J22246" s="59">
        <v>19918721</v>
      </c>
      <c r="K22246" s="59" t="s">
        <v>22681</v>
      </c>
      <c r="L22246" s="61" t="s">
        <v>81</v>
      </c>
      <c r="M22246" s="61">
        <f>VLOOKUP(H22246,zdroj!C:F,4,0)</f>
        <v>0</v>
      </c>
      <c r="N22246" s="61" t="str">
        <f t="shared" si="694"/>
        <v>-</v>
      </c>
      <c r="P22246" s="73" t="str">
        <f t="shared" si="695"/>
        <v/>
      </c>
      <c r="Q22246" s="61" t="s">
        <v>86</v>
      </c>
    </row>
    <row r="22247" spans="8:17" x14ac:dyDescent="0.25">
      <c r="H22247" s="59">
        <v>122769</v>
      </c>
      <c r="I22247" s="59" t="s">
        <v>72</v>
      </c>
      <c r="J22247" s="59">
        <v>19918739</v>
      </c>
      <c r="K22247" s="59" t="s">
        <v>22682</v>
      </c>
      <c r="L22247" s="61" t="s">
        <v>81</v>
      </c>
      <c r="M22247" s="61">
        <f>VLOOKUP(H22247,zdroj!C:F,4,0)</f>
        <v>0</v>
      </c>
      <c r="N22247" s="61" t="str">
        <f t="shared" si="694"/>
        <v>-</v>
      </c>
      <c r="P22247" s="73" t="str">
        <f t="shared" si="695"/>
        <v/>
      </c>
      <c r="Q22247" s="61" t="s">
        <v>86</v>
      </c>
    </row>
    <row r="22248" spans="8:17" x14ac:dyDescent="0.25">
      <c r="H22248" s="59">
        <v>122769</v>
      </c>
      <c r="I22248" s="59" t="s">
        <v>72</v>
      </c>
      <c r="J22248" s="59">
        <v>19918747</v>
      </c>
      <c r="K22248" s="59" t="s">
        <v>22683</v>
      </c>
      <c r="L22248" s="61" t="s">
        <v>81</v>
      </c>
      <c r="M22248" s="61">
        <f>VLOOKUP(H22248,zdroj!C:F,4,0)</f>
        <v>0</v>
      </c>
      <c r="N22248" s="61" t="str">
        <f t="shared" si="694"/>
        <v>-</v>
      </c>
      <c r="P22248" s="73" t="str">
        <f t="shared" si="695"/>
        <v/>
      </c>
      <c r="Q22248" s="61" t="s">
        <v>86</v>
      </c>
    </row>
    <row r="22249" spans="8:17" x14ac:dyDescent="0.25">
      <c r="H22249" s="59">
        <v>122769</v>
      </c>
      <c r="I22249" s="59" t="s">
        <v>72</v>
      </c>
      <c r="J22249" s="59">
        <v>19918755</v>
      </c>
      <c r="K22249" s="59" t="s">
        <v>22684</v>
      </c>
      <c r="L22249" s="61" t="s">
        <v>81</v>
      </c>
      <c r="M22249" s="61">
        <f>VLOOKUP(H22249,zdroj!C:F,4,0)</f>
        <v>0</v>
      </c>
      <c r="N22249" s="61" t="str">
        <f t="shared" si="694"/>
        <v>-</v>
      </c>
      <c r="P22249" s="73" t="str">
        <f t="shared" si="695"/>
        <v/>
      </c>
      <c r="Q22249" s="61" t="s">
        <v>86</v>
      </c>
    </row>
    <row r="22250" spans="8:17" x14ac:dyDescent="0.25">
      <c r="H22250" s="59">
        <v>122769</v>
      </c>
      <c r="I22250" s="59" t="s">
        <v>72</v>
      </c>
      <c r="J22250" s="59">
        <v>19918763</v>
      </c>
      <c r="K22250" s="59" t="s">
        <v>22685</v>
      </c>
      <c r="L22250" s="61" t="s">
        <v>81</v>
      </c>
      <c r="M22250" s="61">
        <f>VLOOKUP(H22250,zdroj!C:F,4,0)</f>
        <v>0</v>
      </c>
      <c r="N22250" s="61" t="str">
        <f t="shared" si="694"/>
        <v>-</v>
      </c>
      <c r="P22250" s="73" t="str">
        <f t="shared" si="695"/>
        <v/>
      </c>
      <c r="Q22250" s="61" t="s">
        <v>86</v>
      </c>
    </row>
    <row r="22251" spans="8:17" x14ac:dyDescent="0.25">
      <c r="H22251" s="59">
        <v>122769</v>
      </c>
      <c r="I22251" s="59" t="s">
        <v>72</v>
      </c>
      <c r="J22251" s="59">
        <v>19918771</v>
      </c>
      <c r="K22251" s="59" t="s">
        <v>22686</v>
      </c>
      <c r="L22251" s="61" t="s">
        <v>81</v>
      </c>
      <c r="M22251" s="61">
        <f>VLOOKUP(H22251,zdroj!C:F,4,0)</f>
        <v>0</v>
      </c>
      <c r="N22251" s="61" t="str">
        <f t="shared" si="694"/>
        <v>-</v>
      </c>
      <c r="P22251" s="73" t="str">
        <f t="shared" si="695"/>
        <v/>
      </c>
      <c r="Q22251" s="61" t="s">
        <v>86</v>
      </c>
    </row>
    <row r="22252" spans="8:17" x14ac:dyDescent="0.25">
      <c r="H22252" s="59">
        <v>122769</v>
      </c>
      <c r="I22252" s="59" t="s">
        <v>72</v>
      </c>
      <c r="J22252" s="59">
        <v>19918780</v>
      </c>
      <c r="K22252" s="59" t="s">
        <v>22687</v>
      </c>
      <c r="L22252" s="61" t="s">
        <v>81</v>
      </c>
      <c r="M22252" s="61">
        <f>VLOOKUP(H22252,zdroj!C:F,4,0)</f>
        <v>0</v>
      </c>
      <c r="N22252" s="61" t="str">
        <f t="shared" si="694"/>
        <v>-</v>
      </c>
      <c r="P22252" s="73" t="str">
        <f t="shared" si="695"/>
        <v/>
      </c>
      <c r="Q22252" s="61" t="s">
        <v>86</v>
      </c>
    </row>
    <row r="22253" spans="8:17" x14ac:dyDescent="0.25">
      <c r="H22253" s="59">
        <v>122769</v>
      </c>
      <c r="I22253" s="59" t="s">
        <v>72</v>
      </c>
      <c r="J22253" s="59">
        <v>19918798</v>
      </c>
      <c r="K22253" s="59" t="s">
        <v>22688</v>
      </c>
      <c r="L22253" s="61" t="s">
        <v>81</v>
      </c>
      <c r="M22253" s="61">
        <f>VLOOKUP(H22253,zdroj!C:F,4,0)</f>
        <v>0</v>
      </c>
      <c r="N22253" s="61" t="str">
        <f t="shared" si="694"/>
        <v>-</v>
      </c>
      <c r="P22253" s="73" t="str">
        <f t="shared" si="695"/>
        <v/>
      </c>
      <c r="Q22253" s="61" t="s">
        <v>86</v>
      </c>
    </row>
    <row r="22254" spans="8:17" x14ac:dyDescent="0.25">
      <c r="H22254" s="59">
        <v>122769</v>
      </c>
      <c r="I22254" s="59" t="s">
        <v>72</v>
      </c>
      <c r="J22254" s="59">
        <v>19918801</v>
      </c>
      <c r="K22254" s="59" t="s">
        <v>22689</v>
      </c>
      <c r="L22254" s="61" t="s">
        <v>81</v>
      </c>
      <c r="M22254" s="61">
        <f>VLOOKUP(H22254,zdroj!C:F,4,0)</f>
        <v>0</v>
      </c>
      <c r="N22254" s="61" t="str">
        <f t="shared" si="694"/>
        <v>-</v>
      </c>
      <c r="P22254" s="73" t="str">
        <f t="shared" si="695"/>
        <v/>
      </c>
      <c r="Q22254" s="61" t="s">
        <v>86</v>
      </c>
    </row>
    <row r="22255" spans="8:17" x14ac:dyDescent="0.25">
      <c r="H22255" s="59">
        <v>122769</v>
      </c>
      <c r="I22255" s="59" t="s">
        <v>72</v>
      </c>
      <c r="J22255" s="59">
        <v>19918810</v>
      </c>
      <c r="K22255" s="59" t="s">
        <v>22690</v>
      </c>
      <c r="L22255" s="61" t="s">
        <v>81</v>
      </c>
      <c r="M22255" s="61">
        <f>VLOOKUP(H22255,zdroj!C:F,4,0)</f>
        <v>0</v>
      </c>
      <c r="N22255" s="61" t="str">
        <f t="shared" si="694"/>
        <v>-</v>
      </c>
      <c r="P22255" s="73" t="str">
        <f t="shared" si="695"/>
        <v/>
      </c>
      <c r="Q22255" s="61" t="s">
        <v>86</v>
      </c>
    </row>
    <row r="22256" spans="8:17" x14ac:dyDescent="0.25">
      <c r="H22256" s="59">
        <v>122769</v>
      </c>
      <c r="I22256" s="59" t="s">
        <v>72</v>
      </c>
      <c r="J22256" s="59">
        <v>19918828</v>
      </c>
      <c r="K22256" s="59" t="s">
        <v>22691</v>
      </c>
      <c r="L22256" s="61" t="s">
        <v>81</v>
      </c>
      <c r="M22256" s="61">
        <f>VLOOKUP(H22256,zdroj!C:F,4,0)</f>
        <v>0</v>
      </c>
      <c r="N22256" s="61" t="str">
        <f t="shared" si="694"/>
        <v>-</v>
      </c>
      <c r="P22256" s="73" t="str">
        <f t="shared" si="695"/>
        <v/>
      </c>
      <c r="Q22256" s="61" t="s">
        <v>86</v>
      </c>
    </row>
    <row r="22257" spans="8:17" x14ac:dyDescent="0.25">
      <c r="H22257" s="59">
        <v>122769</v>
      </c>
      <c r="I22257" s="59" t="s">
        <v>72</v>
      </c>
      <c r="J22257" s="59">
        <v>19918836</v>
      </c>
      <c r="K22257" s="59" t="s">
        <v>22692</v>
      </c>
      <c r="L22257" s="61" t="s">
        <v>81</v>
      </c>
      <c r="M22257" s="61">
        <f>VLOOKUP(H22257,zdroj!C:F,4,0)</f>
        <v>0</v>
      </c>
      <c r="N22257" s="61" t="str">
        <f t="shared" si="694"/>
        <v>-</v>
      </c>
      <c r="P22257" s="73" t="str">
        <f t="shared" si="695"/>
        <v/>
      </c>
      <c r="Q22257" s="61" t="s">
        <v>86</v>
      </c>
    </row>
    <row r="22258" spans="8:17" x14ac:dyDescent="0.25">
      <c r="H22258" s="59">
        <v>122769</v>
      </c>
      <c r="I22258" s="59" t="s">
        <v>72</v>
      </c>
      <c r="J22258" s="59">
        <v>19918844</v>
      </c>
      <c r="K22258" s="59" t="s">
        <v>22693</v>
      </c>
      <c r="L22258" s="61" t="s">
        <v>81</v>
      </c>
      <c r="M22258" s="61">
        <f>VLOOKUP(H22258,zdroj!C:F,4,0)</f>
        <v>0</v>
      </c>
      <c r="N22258" s="61" t="str">
        <f t="shared" si="694"/>
        <v>-</v>
      </c>
      <c r="P22258" s="73" t="str">
        <f t="shared" si="695"/>
        <v/>
      </c>
      <c r="Q22258" s="61" t="s">
        <v>86</v>
      </c>
    </row>
    <row r="22259" spans="8:17" x14ac:dyDescent="0.25">
      <c r="H22259" s="59">
        <v>122769</v>
      </c>
      <c r="I22259" s="59" t="s">
        <v>72</v>
      </c>
      <c r="J22259" s="59">
        <v>19918852</v>
      </c>
      <c r="K22259" s="59" t="s">
        <v>22694</v>
      </c>
      <c r="L22259" s="61" t="s">
        <v>81</v>
      </c>
      <c r="M22259" s="61">
        <f>VLOOKUP(H22259,zdroj!C:F,4,0)</f>
        <v>0</v>
      </c>
      <c r="N22259" s="61" t="str">
        <f t="shared" si="694"/>
        <v>-</v>
      </c>
      <c r="P22259" s="73" t="str">
        <f t="shared" si="695"/>
        <v/>
      </c>
      <c r="Q22259" s="61" t="s">
        <v>86</v>
      </c>
    </row>
    <row r="22260" spans="8:17" x14ac:dyDescent="0.25">
      <c r="H22260" s="59">
        <v>122769</v>
      </c>
      <c r="I22260" s="59" t="s">
        <v>72</v>
      </c>
      <c r="J22260" s="59">
        <v>19918861</v>
      </c>
      <c r="K22260" s="59" t="s">
        <v>22695</v>
      </c>
      <c r="L22260" s="61" t="s">
        <v>81</v>
      </c>
      <c r="M22260" s="61">
        <f>VLOOKUP(H22260,zdroj!C:F,4,0)</f>
        <v>0</v>
      </c>
      <c r="N22260" s="61" t="str">
        <f t="shared" si="694"/>
        <v>-</v>
      </c>
      <c r="P22260" s="73" t="str">
        <f t="shared" si="695"/>
        <v/>
      </c>
      <c r="Q22260" s="61" t="s">
        <v>86</v>
      </c>
    </row>
    <row r="22261" spans="8:17" x14ac:dyDescent="0.25">
      <c r="H22261" s="59">
        <v>122769</v>
      </c>
      <c r="I22261" s="59" t="s">
        <v>72</v>
      </c>
      <c r="J22261" s="59">
        <v>19918879</v>
      </c>
      <c r="K22261" s="59" t="s">
        <v>22696</v>
      </c>
      <c r="L22261" s="61" t="s">
        <v>81</v>
      </c>
      <c r="M22261" s="61">
        <f>VLOOKUP(H22261,zdroj!C:F,4,0)</f>
        <v>0</v>
      </c>
      <c r="N22261" s="61" t="str">
        <f t="shared" si="694"/>
        <v>-</v>
      </c>
      <c r="P22261" s="73" t="str">
        <f t="shared" si="695"/>
        <v/>
      </c>
      <c r="Q22261" s="61" t="s">
        <v>86</v>
      </c>
    </row>
    <row r="22262" spans="8:17" x14ac:dyDescent="0.25">
      <c r="H22262" s="59">
        <v>122769</v>
      </c>
      <c r="I22262" s="59" t="s">
        <v>72</v>
      </c>
      <c r="J22262" s="59">
        <v>19918887</v>
      </c>
      <c r="K22262" s="59" t="s">
        <v>22697</v>
      </c>
      <c r="L22262" s="61" t="s">
        <v>114</v>
      </c>
      <c r="M22262" s="61">
        <f>VLOOKUP(H22262,zdroj!C:F,4,0)</f>
        <v>0</v>
      </c>
      <c r="N22262" s="61" t="str">
        <f t="shared" si="694"/>
        <v>katC</v>
      </c>
      <c r="P22262" s="73" t="str">
        <f t="shared" si="695"/>
        <v/>
      </c>
      <c r="Q22262" s="61" t="s">
        <v>33</v>
      </c>
    </row>
    <row r="22263" spans="8:17" x14ac:dyDescent="0.25">
      <c r="H22263" s="59">
        <v>122769</v>
      </c>
      <c r="I22263" s="59" t="s">
        <v>72</v>
      </c>
      <c r="J22263" s="59">
        <v>19918895</v>
      </c>
      <c r="K22263" s="59" t="s">
        <v>22698</v>
      </c>
      <c r="L22263" s="61" t="s">
        <v>81</v>
      </c>
      <c r="M22263" s="61">
        <f>VLOOKUP(H22263,zdroj!C:F,4,0)</f>
        <v>0</v>
      </c>
      <c r="N22263" s="61" t="str">
        <f t="shared" si="694"/>
        <v>-</v>
      </c>
      <c r="P22263" s="73" t="str">
        <f t="shared" si="695"/>
        <v/>
      </c>
      <c r="Q22263" s="61" t="s">
        <v>86</v>
      </c>
    </row>
    <row r="22264" spans="8:17" x14ac:dyDescent="0.25">
      <c r="H22264" s="59">
        <v>122769</v>
      </c>
      <c r="I22264" s="59" t="s">
        <v>72</v>
      </c>
      <c r="J22264" s="59">
        <v>19918909</v>
      </c>
      <c r="K22264" s="59" t="s">
        <v>22699</v>
      </c>
      <c r="L22264" s="61" t="s">
        <v>81</v>
      </c>
      <c r="M22264" s="61">
        <f>VLOOKUP(H22264,zdroj!C:F,4,0)</f>
        <v>0</v>
      </c>
      <c r="N22264" s="61" t="str">
        <f t="shared" si="694"/>
        <v>-</v>
      </c>
      <c r="P22264" s="73" t="str">
        <f t="shared" si="695"/>
        <v/>
      </c>
      <c r="Q22264" s="61" t="s">
        <v>86</v>
      </c>
    </row>
    <row r="22265" spans="8:17" x14ac:dyDescent="0.25">
      <c r="H22265" s="59">
        <v>122769</v>
      </c>
      <c r="I22265" s="59" t="s">
        <v>72</v>
      </c>
      <c r="J22265" s="59">
        <v>19918917</v>
      </c>
      <c r="K22265" s="59" t="s">
        <v>22700</v>
      </c>
      <c r="L22265" s="61" t="s">
        <v>81</v>
      </c>
      <c r="M22265" s="61">
        <f>VLOOKUP(H22265,zdroj!C:F,4,0)</f>
        <v>0</v>
      </c>
      <c r="N22265" s="61" t="str">
        <f t="shared" si="694"/>
        <v>-</v>
      </c>
      <c r="P22265" s="73" t="str">
        <f t="shared" si="695"/>
        <v/>
      </c>
      <c r="Q22265" s="61" t="s">
        <v>86</v>
      </c>
    </row>
    <row r="22266" spans="8:17" x14ac:dyDescent="0.25">
      <c r="H22266" s="59">
        <v>122769</v>
      </c>
      <c r="I22266" s="59" t="s">
        <v>72</v>
      </c>
      <c r="J22266" s="59">
        <v>19918925</v>
      </c>
      <c r="K22266" s="59" t="s">
        <v>22701</v>
      </c>
      <c r="L22266" s="61" t="s">
        <v>81</v>
      </c>
      <c r="M22266" s="61">
        <f>VLOOKUP(H22266,zdroj!C:F,4,0)</f>
        <v>0</v>
      </c>
      <c r="N22266" s="61" t="str">
        <f t="shared" si="694"/>
        <v>-</v>
      </c>
      <c r="P22266" s="73" t="str">
        <f t="shared" si="695"/>
        <v/>
      </c>
      <c r="Q22266" s="61" t="s">
        <v>86</v>
      </c>
    </row>
    <row r="22267" spans="8:17" x14ac:dyDescent="0.25">
      <c r="H22267" s="59">
        <v>122769</v>
      </c>
      <c r="I22267" s="59" t="s">
        <v>72</v>
      </c>
      <c r="J22267" s="59">
        <v>19918933</v>
      </c>
      <c r="K22267" s="59" t="s">
        <v>22702</v>
      </c>
      <c r="L22267" s="61" t="s">
        <v>81</v>
      </c>
      <c r="M22267" s="61">
        <f>VLOOKUP(H22267,zdroj!C:F,4,0)</f>
        <v>0</v>
      </c>
      <c r="N22267" s="61" t="str">
        <f t="shared" si="694"/>
        <v>-</v>
      </c>
      <c r="P22267" s="73" t="str">
        <f t="shared" si="695"/>
        <v/>
      </c>
      <c r="Q22267" s="61" t="s">
        <v>86</v>
      </c>
    </row>
    <row r="22268" spans="8:17" x14ac:dyDescent="0.25">
      <c r="H22268" s="59">
        <v>122769</v>
      </c>
      <c r="I22268" s="59" t="s">
        <v>72</v>
      </c>
      <c r="J22268" s="59">
        <v>19918941</v>
      </c>
      <c r="K22268" s="59" t="s">
        <v>22703</v>
      </c>
      <c r="L22268" s="61" t="s">
        <v>81</v>
      </c>
      <c r="M22268" s="61">
        <f>VLOOKUP(H22268,zdroj!C:F,4,0)</f>
        <v>0</v>
      </c>
      <c r="N22268" s="61" t="str">
        <f t="shared" si="694"/>
        <v>-</v>
      </c>
      <c r="P22268" s="73" t="str">
        <f t="shared" si="695"/>
        <v/>
      </c>
      <c r="Q22268" s="61" t="s">
        <v>86</v>
      </c>
    </row>
    <row r="22269" spans="8:17" x14ac:dyDescent="0.25">
      <c r="H22269" s="59">
        <v>122769</v>
      </c>
      <c r="I22269" s="59" t="s">
        <v>72</v>
      </c>
      <c r="J22269" s="59">
        <v>19918950</v>
      </c>
      <c r="K22269" s="59" t="s">
        <v>22704</v>
      </c>
      <c r="L22269" s="61" t="s">
        <v>81</v>
      </c>
      <c r="M22269" s="61">
        <f>VLOOKUP(H22269,zdroj!C:F,4,0)</f>
        <v>0</v>
      </c>
      <c r="N22269" s="61" t="str">
        <f t="shared" si="694"/>
        <v>-</v>
      </c>
      <c r="P22269" s="73" t="str">
        <f t="shared" si="695"/>
        <v/>
      </c>
      <c r="Q22269" s="61" t="s">
        <v>86</v>
      </c>
    </row>
    <row r="22270" spans="8:17" x14ac:dyDescent="0.25">
      <c r="H22270" s="59">
        <v>122769</v>
      </c>
      <c r="I22270" s="59" t="s">
        <v>72</v>
      </c>
      <c r="J22270" s="59">
        <v>19918968</v>
      </c>
      <c r="K22270" s="59" t="s">
        <v>22705</v>
      </c>
      <c r="L22270" s="61" t="s">
        <v>81</v>
      </c>
      <c r="M22270" s="61">
        <f>VLOOKUP(H22270,zdroj!C:F,4,0)</f>
        <v>0</v>
      </c>
      <c r="N22270" s="61" t="str">
        <f t="shared" si="694"/>
        <v>-</v>
      </c>
      <c r="P22270" s="73" t="str">
        <f t="shared" si="695"/>
        <v/>
      </c>
      <c r="Q22270" s="61" t="s">
        <v>86</v>
      </c>
    </row>
    <row r="22271" spans="8:17" x14ac:dyDescent="0.25">
      <c r="H22271" s="59">
        <v>122769</v>
      </c>
      <c r="I22271" s="59" t="s">
        <v>72</v>
      </c>
      <c r="J22271" s="59">
        <v>19918976</v>
      </c>
      <c r="K22271" s="59" t="s">
        <v>22706</v>
      </c>
      <c r="L22271" s="61" t="s">
        <v>81</v>
      </c>
      <c r="M22271" s="61">
        <f>VLOOKUP(H22271,zdroj!C:F,4,0)</f>
        <v>0</v>
      </c>
      <c r="N22271" s="61" t="str">
        <f t="shared" si="694"/>
        <v>-</v>
      </c>
      <c r="P22271" s="73" t="str">
        <f t="shared" si="695"/>
        <v/>
      </c>
      <c r="Q22271" s="61" t="s">
        <v>86</v>
      </c>
    </row>
    <row r="22272" spans="8:17" x14ac:dyDescent="0.25">
      <c r="H22272" s="59">
        <v>122769</v>
      </c>
      <c r="I22272" s="59" t="s">
        <v>72</v>
      </c>
      <c r="J22272" s="59">
        <v>19918984</v>
      </c>
      <c r="K22272" s="59" t="s">
        <v>22707</v>
      </c>
      <c r="L22272" s="61" t="s">
        <v>81</v>
      </c>
      <c r="M22272" s="61">
        <f>VLOOKUP(H22272,zdroj!C:F,4,0)</f>
        <v>0</v>
      </c>
      <c r="N22272" s="61" t="str">
        <f t="shared" si="694"/>
        <v>-</v>
      </c>
      <c r="P22272" s="73" t="str">
        <f t="shared" si="695"/>
        <v/>
      </c>
      <c r="Q22272" s="61" t="s">
        <v>86</v>
      </c>
    </row>
    <row r="22273" spans="8:17" x14ac:dyDescent="0.25">
      <c r="H22273" s="59">
        <v>122769</v>
      </c>
      <c r="I22273" s="59" t="s">
        <v>72</v>
      </c>
      <c r="J22273" s="59">
        <v>19918992</v>
      </c>
      <c r="K22273" s="59" t="s">
        <v>22708</v>
      </c>
      <c r="L22273" s="61" t="s">
        <v>81</v>
      </c>
      <c r="M22273" s="61">
        <f>VLOOKUP(H22273,zdroj!C:F,4,0)</f>
        <v>0</v>
      </c>
      <c r="N22273" s="61" t="str">
        <f t="shared" si="694"/>
        <v>-</v>
      </c>
      <c r="P22273" s="73" t="str">
        <f t="shared" si="695"/>
        <v/>
      </c>
      <c r="Q22273" s="61" t="s">
        <v>86</v>
      </c>
    </row>
    <row r="22274" spans="8:17" x14ac:dyDescent="0.25">
      <c r="H22274" s="59">
        <v>122769</v>
      </c>
      <c r="I22274" s="59" t="s">
        <v>72</v>
      </c>
      <c r="J22274" s="59">
        <v>19919000</v>
      </c>
      <c r="K22274" s="59" t="s">
        <v>22709</v>
      </c>
      <c r="L22274" s="61" t="s">
        <v>81</v>
      </c>
      <c r="M22274" s="61">
        <f>VLOOKUP(H22274,zdroj!C:F,4,0)</f>
        <v>0</v>
      </c>
      <c r="N22274" s="61" t="str">
        <f t="shared" si="694"/>
        <v>-</v>
      </c>
      <c r="P22274" s="73" t="str">
        <f t="shared" si="695"/>
        <v/>
      </c>
      <c r="Q22274" s="61" t="s">
        <v>86</v>
      </c>
    </row>
    <row r="22275" spans="8:17" x14ac:dyDescent="0.25">
      <c r="H22275" s="59">
        <v>122769</v>
      </c>
      <c r="I22275" s="59" t="s">
        <v>72</v>
      </c>
      <c r="J22275" s="59">
        <v>19919018</v>
      </c>
      <c r="K22275" s="59" t="s">
        <v>22710</v>
      </c>
      <c r="L22275" s="61" t="s">
        <v>81</v>
      </c>
      <c r="M22275" s="61">
        <f>VLOOKUP(H22275,zdroj!C:F,4,0)</f>
        <v>0</v>
      </c>
      <c r="N22275" s="61" t="str">
        <f t="shared" si="694"/>
        <v>-</v>
      </c>
      <c r="P22275" s="73" t="str">
        <f t="shared" si="695"/>
        <v/>
      </c>
      <c r="Q22275" s="61" t="s">
        <v>86</v>
      </c>
    </row>
    <row r="22276" spans="8:17" x14ac:dyDescent="0.25">
      <c r="H22276" s="59">
        <v>122769</v>
      </c>
      <c r="I22276" s="59" t="s">
        <v>72</v>
      </c>
      <c r="J22276" s="59">
        <v>19919026</v>
      </c>
      <c r="K22276" s="59" t="s">
        <v>22711</v>
      </c>
      <c r="L22276" s="61" t="s">
        <v>81</v>
      </c>
      <c r="M22276" s="61">
        <f>VLOOKUP(H22276,zdroj!C:F,4,0)</f>
        <v>0</v>
      </c>
      <c r="N22276" s="61" t="str">
        <f t="shared" si="694"/>
        <v>-</v>
      </c>
      <c r="P22276" s="73" t="str">
        <f t="shared" si="695"/>
        <v/>
      </c>
      <c r="Q22276" s="61" t="s">
        <v>86</v>
      </c>
    </row>
    <row r="22277" spans="8:17" x14ac:dyDescent="0.25">
      <c r="H22277" s="59">
        <v>122769</v>
      </c>
      <c r="I22277" s="59" t="s">
        <v>72</v>
      </c>
      <c r="J22277" s="59">
        <v>19919034</v>
      </c>
      <c r="K22277" s="59" t="s">
        <v>22712</v>
      </c>
      <c r="L22277" s="61" t="s">
        <v>81</v>
      </c>
      <c r="M22277" s="61">
        <f>VLOOKUP(H22277,zdroj!C:F,4,0)</f>
        <v>0</v>
      </c>
      <c r="N22277" s="61" t="str">
        <f t="shared" si="694"/>
        <v>-</v>
      </c>
      <c r="P22277" s="73" t="str">
        <f t="shared" si="695"/>
        <v/>
      </c>
      <c r="Q22277" s="61" t="s">
        <v>86</v>
      </c>
    </row>
    <row r="22278" spans="8:17" x14ac:dyDescent="0.25">
      <c r="H22278" s="59">
        <v>122769</v>
      </c>
      <c r="I22278" s="59" t="s">
        <v>72</v>
      </c>
      <c r="J22278" s="59">
        <v>19919042</v>
      </c>
      <c r="K22278" s="59" t="s">
        <v>22713</v>
      </c>
      <c r="L22278" s="61" t="s">
        <v>81</v>
      </c>
      <c r="M22278" s="61">
        <f>VLOOKUP(H22278,zdroj!C:F,4,0)</f>
        <v>0</v>
      </c>
      <c r="N22278" s="61" t="str">
        <f t="shared" si="694"/>
        <v>-</v>
      </c>
      <c r="P22278" s="73" t="str">
        <f t="shared" si="695"/>
        <v/>
      </c>
      <c r="Q22278" s="61" t="s">
        <v>86</v>
      </c>
    </row>
    <row r="22279" spans="8:17" x14ac:dyDescent="0.25">
      <c r="H22279" s="59">
        <v>122769</v>
      </c>
      <c r="I22279" s="59" t="s">
        <v>72</v>
      </c>
      <c r="J22279" s="59">
        <v>19919051</v>
      </c>
      <c r="K22279" s="59" t="s">
        <v>22714</v>
      </c>
      <c r="L22279" s="61" t="s">
        <v>81</v>
      </c>
      <c r="M22279" s="61">
        <f>VLOOKUP(H22279,zdroj!C:F,4,0)</f>
        <v>0</v>
      </c>
      <c r="N22279" s="61" t="str">
        <f t="shared" ref="N22279:N22342" si="696">IF(M22279="A",IF(L22279="katA","katB",L22279),L22279)</f>
        <v>-</v>
      </c>
      <c r="P22279" s="73" t="str">
        <f t="shared" ref="P22279:P22342" si="697">IF(O22279="A",1,"")</f>
        <v/>
      </c>
      <c r="Q22279" s="61" t="s">
        <v>86</v>
      </c>
    </row>
    <row r="22280" spans="8:17" x14ac:dyDescent="0.25">
      <c r="H22280" s="59">
        <v>122769</v>
      </c>
      <c r="I22280" s="59" t="s">
        <v>72</v>
      </c>
      <c r="J22280" s="59">
        <v>19919069</v>
      </c>
      <c r="K22280" s="59" t="s">
        <v>22715</v>
      </c>
      <c r="L22280" s="61" t="s">
        <v>81</v>
      </c>
      <c r="M22280" s="61">
        <f>VLOOKUP(H22280,zdroj!C:F,4,0)</f>
        <v>0</v>
      </c>
      <c r="N22280" s="61" t="str">
        <f t="shared" si="696"/>
        <v>-</v>
      </c>
      <c r="P22280" s="73" t="str">
        <f t="shared" si="697"/>
        <v/>
      </c>
      <c r="Q22280" s="61" t="s">
        <v>86</v>
      </c>
    </row>
    <row r="22281" spans="8:17" x14ac:dyDescent="0.25">
      <c r="H22281" s="59">
        <v>122769</v>
      </c>
      <c r="I22281" s="59" t="s">
        <v>72</v>
      </c>
      <c r="J22281" s="59">
        <v>19919077</v>
      </c>
      <c r="K22281" s="59" t="s">
        <v>22716</v>
      </c>
      <c r="L22281" s="61" t="s">
        <v>81</v>
      </c>
      <c r="M22281" s="61">
        <f>VLOOKUP(H22281,zdroj!C:F,4,0)</f>
        <v>0</v>
      </c>
      <c r="N22281" s="61" t="str">
        <f t="shared" si="696"/>
        <v>-</v>
      </c>
      <c r="P22281" s="73" t="str">
        <f t="shared" si="697"/>
        <v/>
      </c>
      <c r="Q22281" s="61" t="s">
        <v>86</v>
      </c>
    </row>
    <row r="22282" spans="8:17" x14ac:dyDescent="0.25">
      <c r="H22282" s="59">
        <v>122769</v>
      </c>
      <c r="I22282" s="59" t="s">
        <v>72</v>
      </c>
      <c r="J22282" s="59">
        <v>19919085</v>
      </c>
      <c r="K22282" s="59" t="s">
        <v>22717</v>
      </c>
      <c r="L22282" s="61" t="s">
        <v>81</v>
      </c>
      <c r="M22282" s="61">
        <f>VLOOKUP(H22282,zdroj!C:F,4,0)</f>
        <v>0</v>
      </c>
      <c r="N22282" s="61" t="str">
        <f t="shared" si="696"/>
        <v>-</v>
      </c>
      <c r="P22282" s="73" t="str">
        <f t="shared" si="697"/>
        <v/>
      </c>
      <c r="Q22282" s="61" t="s">
        <v>86</v>
      </c>
    </row>
    <row r="22283" spans="8:17" x14ac:dyDescent="0.25">
      <c r="H22283" s="59">
        <v>122769</v>
      </c>
      <c r="I22283" s="59" t="s">
        <v>72</v>
      </c>
      <c r="J22283" s="59">
        <v>19919093</v>
      </c>
      <c r="K22283" s="59" t="s">
        <v>22718</v>
      </c>
      <c r="L22283" s="61" t="s">
        <v>81</v>
      </c>
      <c r="M22283" s="61">
        <f>VLOOKUP(H22283,zdroj!C:F,4,0)</f>
        <v>0</v>
      </c>
      <c r="N22283" s="61" t="str">
        <f t="shared" si="696"/>
        <v>-</v>
      </c>
      <c r="P22283" s="73" t="str">
        <f t="shared" si="697"/>
        <v/>
      </c>
      <c r="Q22283" s="61" t="s">
        <v>86</v>
      </c>
    </row>
    <row r="22284" spans="8:17" x14ac:dyDescent="0.25">
      <c r="H22284" s="59">
        <v>122769</v>
      </c>
      <c r="I22284" s="59" t="s">
        <v>72</v>
      </c>
      <c r="J22284" s="59">
        <v>19919107</v>
      </c>
      <c r="K22284" s="59" t="s">
        <v>22719</v>
      </c>
      <c r="L22284" s="61" t="s">
        <v>81</v>
      </c>
      <c r="M22284" s="61">
        <f>VLOOKUP(H22284,zdroj!C:F,4,0)</f>
        <v>0</v>
      </c>
      <c r="N22284" s="61" t="str">
        <f t="shared" si="696"/>
        <v>-</v>
      </c>
      <c r="P22284" s="73" t="str">
        <f t="shared" si="697"/>
        <v/>
      </c>
      <c r="Q22284" s="61" t="s">
        <v>86</v>
      </c>
    </row>
    <row r="22285" spans="8:17" x14ac:dyDescent="0.25">
      <c r="H22285" s="59">
        <v>122769</v>
      </c>
      <c r="I22285" s="59" t="s">
        <v>72</v>
      </c>
      <c r="J22285" s="59">
        <v>19919115</v>
      </c>
      <c r="K22285" s="59" t="s">
        <v>22720</v>
      </c>
      <c r="L22285" s="61" t="s">
        <v>81</v>
      </c>
      <c r="M22285" s="61">
        <f>VLOOKUP(H22285,zdroj!C:F,4,0)</f>
        <v>0</v>
      </c>
      <c r="N22285" s="61" t="str">
        <f t="shared" si="696"/>
        <v>-</v>
      </c>
      <c r="P22285" s="73" t="str">
        <f t="shared" si="697"/>
        <v/>
      </c>
      <c r="Q22285" s="61" t="s">
        <v>86</v>
      </c>
    </row>
    <row r="22286" spans="8:17" x14ac:dyDescent="0.25">
      <c r="H22286" s="59">
        <v>122769</v>
      </c>
      <c r="I22286" s="59" t="s">
        <v>72</v>
      </c>
      <c r="J22286" s="59">
        <v>19919123</v>
      </c>
      <c r="K22286" s="59" t="s">
        <v>22721</v>
      </c>
      <c r="L22286" s="61" t="s">
        <v>81</v>
      </c>
      <c r="M22286" s="61">
        <f>VLOOKUP(H22286,zdroj!C:F,4,0)</f>
        <v>0</v>
      </c>
      <c r="N22286" s="61" t="str">
        <f t="shared" si="696"/>
        <v>-</v>
      </c>
      <c r="P22286" s="73" t="str">
        <f t="shared" si="697"/>
        <v/>
      </c>
      <c r="Q22286" s="61" t="s">
        <v>86</v>
      </c>
    </row>
    <row r="22287" spans="8:17" x14ac:dyDescent="0.25">
      <c r="H22287" s="59">
        <v>122769</v>
      </c>
      <c r="I22287" s="59" t="s">
        <v>72</v>
      </c>
      <c r="J22287" s="59">
        <v>19919131</v>
      </c>
      <c r="K22287" s="59" t="s">
        <v>22722</v>
      </c>
      <c r="L22287" s="61" t="s">
        <v>81</v>
      </c>
      <c r="M22287" s="61">
        <f>VLOOKUP(H22287,zdroj!C:F,4,0)</f>
        <v>0</v>
      </c>
      <c r="N22287" s="61" t="str">
        <f t="shared" si="696"/>
        <v>-</v>
      </c>
      <c r="P22287" s="73" t="str">
        <f t="shared" si="697"/>
        <v/>
      </c>
      <c r="Q22287" s="61" t="s">
        <v>86</v>
      </c>
    </row>
    <row r="22288" spans="8:17" x14ac:dyDescent="0.25">
      <c r="H22288" s="59">
        <v>122769</v>
      </c>
      <c r="I22288" s="59" t="s">
        <v>72</v>
      </c>
      <c r="J22288" s="59">
        <v>19919140</v>
      </c>
      <c r="K22288" s="59" t="s">
        <v>22723</v>
      </c>
      <c r="L22288" s="61" t="s">
        <v>81</v>
      </c>
      <c r="M22288" s="61">
        <f>VLOOKUP(H22288,zdroj!C:F,4,0)</f>
        <v>0</v>
      </c>
      <c r="N22288" s="61" t="str">
        <f t="shared" si="696"/>
        <v>-</v>
      </c>
      <c r="P22288" s="73" t="str">
        <f t="shared" si="697"/>
        <v/>
      </c>
      <c r="Q22288" s="61" t="s">
        <v>86</v>
      </c>
    </row>
    <row r="22289" spans="8:17" x14ac:dyDescent="0.25">
      <c r="H22289" s="59">
        <v>122769</v>
      </c>
      <c r="I22289" s="59" t="s">
        <v>72</v>
      </c>
      <c r="J22289" s="59">
        <v>19919158</v>
      </c>
      <c r="K22289" s="59" t="s">
        <v>22724</v>
      </c>
      <c r="L22289" s="61" t="s">
        <v>81</v>
      </c>
      <c r="M22289" s="61">
        <f>VLOOKUP(H22289,zdroj!C:F,4,0)</f>
        <v>0</v>
      </c>
      <c r="N22289" s="61" t="str">
        <f t="shared" si="696"/>
        <v>-</v>
      </c>
      <c r="P22289" s="73" t="str">
        <f t="shared" si="697"/>
        <v/>
      </c>
      <c r="Q22289" s="61" t="s">
        <v>86</v>
      </c>
    </row>
    <row r="22290" spans="8:17" x14ac:dyDescent="0.25">
      <c r="H22290" s="59">
        <v>122769</v>
      </c>
      <c r="I22290" s="59" t="s">
        <v>72</v>
      </c>
      <c r="J22290" s="59">
        <v>19919166</v>
      </c>
      <c r="K22290" s="59" t="s">
        <v>22725</v>
      </c>
      <c r="L22290" s="61" t="s">
        <v>81</v>
      </c>
      <c r="M22290" s="61">
        <f>VLOOKUP(H22290,zdroj!C:F,4,0)</f>
        <v>0</v>
      </c>
      <c r="N22290" s="61" t="str">
        <f t="shared" si="696"/>
        <v>-</v>
      </c>
      <c r="P22290" s="73" t="str">
        <f t="shared" si="697"/>
        <v/>
      </c>
      <c r="Q22290" s="61" t="s">
        <v>86</v>
      </c>
    </row>
    <row r="22291" spans="8:17" x14ac:dyDescent="0.25">
      <c r="H22291" s="59">
        <v>122769</v>
      </c>
      <c r="I22291" s="59" t="s">
        <v>72</v>
      </c>
      <c r="J22291" s="59">
        <v>19919174</v>
      </c>
      <c r="K22291" s="59" t="s">
        <v>22726</v>
      </c>
      <c r="L22291" s="61" t="s">
        <v>81</v>
      </c>
      <c r="M22291" s="61">
        <f>VLOOKUP(H22291,zdroj!C:F,4,0)</f>
        <v>0</v>
      </c>
      <c r="N22291" s="61" t="str">
        <f t="shared" si="696"/>
        <v>-</v>
      </c>
      <c r="P22291" s="73" t="str">
        <f t="shared" si="697"/>
        <v/>
      </c>
      <c r="Q22291" s="61" t="s">
        <v>86</v>
      </c>
    </row>
    <row r="22292" spans="8:17" x14ac:dyDescent="0.25">
      <c r="H22292" s="59">
        <v>122769</v>
      </c>
      <c r="I22292" s="59" t="s">
        <v>72</v>
      </c>
      <c r="J22292" s="59">
        <v>19919182</v>
      </c>
      <c r="K22292" s="59" t="s">
        <v>22727</v>
      </c>
      <c r="L22292" s="61" t="s">
        <v>81</v>
      </c>
      <c r="M22292" s="61">
        <f>VLOOKUP(H22292,zdroj!C:F,4,0)</f>
        <v>0</v>
      </c>
      <c r="N22292" s="61" t="str">
        <f t="shared" si="696"/>
        <v>-</v>
      </c>
      <c r="P22292" s="73" t="str">
        <f t="shared" si="697"/>
        <v/>
      </c>
      <c r="Q22292" s="61" t="s">
        <v>86</v>
      </c>
    </row>
    <row r="22293" spans="8:17" x14ac:dyDescent="0.25">
      <c r="H22293" s="59">
        <v>122769</v>
      </c>
      <c r="I22293" s="59" t="s">
        <v>72</v>
      </c>
      <c r="J22293" s="59">
        <v>19919191</v>
      </c>
      <c r="K22293" s="59" t="s">
        <v>22728</v>
      </c>
      <c r="L22293" s="61" t="s">
        <v>81</v>
      </c>
      <c r="M22293" s="61">
        <f>VLOOKUP(H22293,zdroj!C:F,4,0)</f>
        <v>0</v>
      </c>
      <c r="N22293" s="61" t="str">
        <f t="shared" si="696"/>
        <v>-</v>
      </c>
      <c r="P22293" s="73" t="str">
        <f t="shared" si="697"/>
        <v/>
      </c>
      <c r="Q22293" s="61" t="s">
        <v>86</v>
      </c>
    </row>
    <row r="22294" spans="8:17" x14ac:dyDescent="0.25">
      <c r="H22294" s="59">
        <v>122769</v>
      </c>
      <c r="I22294" s="59" t="s">
        <v>72</v>
      </c>
      <c r="J22294" s="59">
        <v>19919204</v>
      </c>
      <c r="K22294" s="59" t="s">
        <v>22729</v>
      </c>
      <c r="L22294" s="61" t="s">
        <v>81</v>
      </c>
      <c r="M22294" s="61">
        <f>VLOOKUP(H22294,zdroj!C:F,4,0)</f>
        <v>0</v>
      </c>
      <c r="N22294" s="61" t="str">
        <f t="shared" si="696"/>
        <v>-</v>
      </c>
      <c r="P22294" s="73" t="str">
        <f t="shared" si="697"/>
        <v/>
      </c>
      <c r="Q22294" s="61" t="s">
        <v>86</v>
      </c>
    </row>
    <row r="22295" spans="8:17" x14ac:dyDescent="0.25">
      <c r="H22295" s="59">
        <v>122769</v>
      </c>
      <c r="I22295" s="59" t="s">
        <v>72</v>
      </c>
      <c r="J22295" s="59">
        <v>19919212</v>
      </c>
      <c r="K22295" s="59" t="s">
        <v>22730</v>
      </c>
      <c r="L22295" s="61" t="s">
        <v>81</v>
      </c>
      <c r="M22295" s="61">
        <f>VLOOKUP(H22295,zdroj!C:F,4,0)</f>
        <v>0</v>
      </c>
      <c r="N22295" s="61" t="str">
        <f t="shared" si="696"/>
        <v>-</v>
      </c>
      <c r="P22295" s="73" t="str">
        <f t="shared" si="697"/>
        <v/>
      </c>
      <c r="Q22295" s="61" t="s">
        <v>86</v>
      </c>
    </row>
    <row r="22296" spans="8:17" x14ac:dyDescent="0.25">
      <c r="H22296" s="59">
        <v>122769</v>
      </c>
      <c r="I22296" s="59" t="s">
        <v>72</v>
      </c>
      <c r="J22296" s="59">
        <v>19919221</v>
      </c>
      <c r="K22296" s="59" t="s">
        <v>22731</v>
      </c>
      <c r="L22296" s="61" t="s">
        <v>81</v>
      </c>
      <c r="M22296" s="61">
        <f>VLOOKUP(H22296,zdroj!C:F,4,0)</f>
        <v>0</v>
      </c>
      <c r="N22296" s="61" t="str">
        <f t="shared" si="696"/>
        <v>-</v>
      </c>
      <c r="P22296" s="73" t="str">
        <f t="shared" si="697"/>
        <v/>
      </c>
      <c r="Q22296" s="61" t="s">
        <v>86</v>
      </c>
    </row>
    <row r="22297" spans="8:17" x14ac:dyDescent="0.25">
      <c r="H22297" s="59">
        <v>122769</v>
      </c>
      <c r="I22297" s="59" t="s">
        <v>72</v>
      </c>
      <c r="J22297" s="59">
        <v>19919239</v>
      </c>
      <c r="K22297" s="59" t="s">
        <v>22732</v>
      </c>
      <c r="L22297" s="61" t="s">
        <v>81</v>
      </c>
      <c r="M22297" s="61">
        <f>VLOOKUP(H22297,zdroj!C:F,4,0)</f>
        <v>0</v>
      </c>
      <c r="N22297" s="61" t="str">
        <f t="shared" si="696"/>
        <v>-</v>
      </c>
      <c r="P22297" s="73" t="str">
        <f t="shared" si="697"/>
        <v/>
      </c>
      <c r="Q22297" s="61" t="s">
        <v>86</v>
      </c>
    </row>
    <row r="22298" spans="8:17" x14ac:dyDescent="0.25">
      <c r="H22298" s="59">
        <v>122769</v>
      </c>
      <c r="I22298" s="59" t="s">
        <v>72</v>
      </c>
      <c r="J22298" s="59">
        <v>19919247</v>
      </c>
      <c r="K22298" s="59" t="s">
        <v>22733</v>
      </c>
      <c r="L22298" s="61" t="s">
        <v>81</v>
      </c>
      <c r="M22298" s="61">
        <f>VLOOKUP(H22298,zdroj!C:F,4,0)</f>
        <v>0</v>
      </c>
      <c r="N22298" s="61" t="str">
        <f t="shared" si="696"/>
        <v>-</v>
      </c>
      <c r="P22298" s="73" t="str">
        <f t="shared" si="697"/>
        <v/>
      </c>
      <c r="Q22298" s="61" t="s">
        <v>86</v>
      </c>
    </row>
    <row r="22299" spans="8:17" x14ac:dyDescent="0.25">
      <c r="H22299" s="59">
        <v>122769</v>
      </c>
      <c r="I22299" s="59" t="s">
        <v>72</v>
      </c>
      <c r="J22299" s="59">
        <v>19919255</v>
      </c>
      <c r="K22299" s="59" t="s">
        <v>22734</v>
      </c>
      <c r="L22299" s="61" t="s">
        <v>81</v>
      </c>
      <c r="M22299" s="61">
        <f>VLOOKUP(H22299,zdroj!C:F,4,0)</f>
        <v>0</v>
      </c>
      <c r="N22299" s="61" t="str">
        <f t="shared" si="696"/>
        <v>-</v>
      </c>
      <c r="P22299" s="73" t="str">
        <f t="shared" si="697"/>
        <v/>
      </c>
      <c r="Q22299" s="61" t="s">
        <v>86</v>
      </c>
    </row>
    <row r="22300" spans="8:17" x14ac:dyDescent="0.25">
      <c r="H22300" s="59">
        <v>122769</v>
      </c>
      <c r="I22300" s="59" t="s">
        <v>72</v>
      </c>
      <c r="J22300" s="59">
        <v>19919263</v>
      </c>
      <c r="K22300" s="59" t="s">
        <v>22735</v>
      </c>
      <c r="L22300" s="61" t="s">
        <v>81</v>
      </c>
      <c r="M22300" s="61">
        <f>VLOOKUP(H22300,zdroj!C:F,4,0)</f>
        <v>0</v>
      </c>
      <c r="N22300" s="61" t="str">
        <f t="shared" si="696"/>
        <v>-</v>
      </c>
      <c r="P22300" s="73" t="str">
        <f t="shared" si="697"/>
        <v/>
      </c>
      <c r="Q22300" s="61" t="s">
        <v>86</v>
      </c>
    </row>
    <row r="22301" spans="8:17" x14ac:dyDescent="0.25">
      <c r="H22301" s="59">
        <v>122769</v>
      </c>
      <c r="I22301" s="59" t="s">
        <v>72</v>
      </c>
      <c r="J22301" s="59">
        <v>19919271</v>
      </c>
      <c r="K22301" s="59" t="s">
        <v>22736</v>
      </c>
      <c r="L22301" s="61" t="s">
        <v>81</v>
      </c>
      <c r="M22301" s="61">
        <f>VLOOKUP(H22301,zdroj!C:F,4,0)</f>
        <v>0</v>
      </c>
      <c r="N22301" s="61" t="str">
        <f t="shared" si="696"/>
        <v>-</v>
      </c>
      <c r="P22301" s="73" t="str">
        <f t="shared" si="697"/>
        <v/>
      </c>
      <c r="Q22301" s="61" t="s">
        <v>86</v>
      </c>
    </row>
    <row r="22302" spans="8:17" x14ac:dyDescent="0.25">
      <c r="H22302" s="59">
        <v>122769</v>
      </c>
      <c r="I22302" s="59" t="s">
        <v>72</v>
      </c>
      <c r="J22302" s="59">
        <v>19919280</v>
      </c>
      <c r="K22302" s="59" t="s">
        <v>22737</v>
      </c>
      <c r="L22302" s="61" t="s">
        <v>81</v>
      </c>
      <c r="M22302" s="61">
        <f>VLOOKUP(H22302,zdroj!C:F,4,0)</f>
        <v>0</v>
      </c>
      <c r="N22302" s="61" t="str">
        <f t="shared" si="696"/>
        <v>-</v>
      </c>
      <c r="P22302" s="73" t="str">
        <f t="shared" si="697"/>
        <v/>
      </c>
      <c r="Q22302" s="61" t="s">
        <v>86</v>
      </c>
    </row>
    <row r="22303" spans="8:17" x14ac:dyDescent="0.25">
      <c r="H22303" s="59">
        <v>122769</v>
      </c>
      <c r="I22303" s="59" t="s">
        <v>72</v>
      </c>
      <c r="J22303" s="59">
        <v>19919298</v>
      </c>
      <c r="K22303" s="59" t="s">
        <v>22738</v>
      </c>
      <c r="L22303" s="61" t="s">
        <v>81</v>
      </c>
      <c r="M22303" s="61">
        <f>VLOOKUP(H22303,zdroj!C:F,4,0)</f>
        <v>0</v>
      </c>
      <c r="N22303" s="61" t="str">
        <f t="shared" si="696"/>
        <v>-</v>
      </c>
      <c r="P22303" s="73" t="str">
        <f t="shared" si="697"/>
        <v/>
      </c>
      <c r="Q22303" s="61" t="s">
        <v>86</v>
      </c>
    </row>
    <row r="22304" spans="8:17" x14ac:dyDescent="0.25">
      <c r="H22304" s="59">
        <v>122769</v>
      </c>
      <c r="I22304" s="59" t="s">
        <v>72</v>
      </c>
      <c r="J22304" s="59">
        <v>19919301</v>
      </c>
      <c r="K22304" s="59" t="s">
        <v>22739</v>
      </c>
      <c r="L22304" s="61" t="s">
        <v>81</v>
      </c>
      <c r="M22304" s="61">
        <f>VLOOKUP(H22304,zdroj!C:F,4,0)</f>
        <v>0</v>
      </c>
      <c r="N22304" s="61" t="str">
        <f t="shared" si="696"/>
        <v>-</v>
      </c>
      <c r="P22304" s="73" t="str">
        <f t="shared" si="697"/>
        <v/>
      </c>
      <c r="Q22304" s="61" t="s">
        <v>86</v>
      </c>
    </row>
    <row r="22305" spans="8:17" x14ac:dyDescent="0.25">
      <c r="H22305" s="59">
        <v>122769</v>
      </c>
      <c r="I22305" s="59" t="s">
        <v>72</v>
      </c>
      <c r="J22305" s="59">
        <v>19919310</v>
      </c>
      <c r="K22305" s="59" t="s">
        <v>22740</v>
      </c>
      <c r="L22305" s="61" t="s">
        <v>81</v>
      </c>
      <c r="M22305" s="61">
        <f>VLOOKUP(H22305,zdroj!C:F,4,0)</f>
        <v>0</v>
      </c>
      <c r="N22305" s="61" t="str">
        <f t="shared" si="696"/>
        <v>-</v>
      </c>
      <c r="P22305" s="73" t="str">
        <f t="shared" si="697"/>
        <v/>
      </c>
      <c r="Q22305" s="61" t="s">
        <v>86</v>
      </c>
    </row>
    <row r="22306" spans="8:17" x14ac:dyDescent="0.25">
      <c r="H22306" s="59">
        <v>122769</v>
      </c>
      <c r="I22306" s="59" t="s">
        <v>72</v>
      </c>
      <c r="J22306" s="59">
        <v>19919328</v>
      </c>
      <c r="K22306" s="59" t="s">
        <v>22741</v>
      </c>
      <c r="L22306" s="61" t="s">
        <v>81</v>
      </c>
      <c r="M22306" s="61">
        <f>VLOOKUP(H22306,zdroj!C:F,4,0)</f>
        <v>0</v>
      </c>
      <c r="N22306" s="61" t="str">
        <f t="shared" si="696"/>
        <v>-</v>
      </c>
      <c r="P22306" s="73" t="str">
        <f t="shared" si="697"/>
        <v/>
      </c>
      <c r="Q22306" s="61" t="s">
        <v>86</v>
      </c>
    </row>
    <row r="22307" spans="8:17" x14ac:dyDescent="0.25">
      <c r="H22307" s="59">
        <v>122769</v>
      </c>
      <c r="I22307" s="59" t="s">
        <v>72</v>
      </c>
      <c r="J22307" s="59">
        <v>19919336</v>
      </c>
      <c r="K22307" s="59" t="s">
        <v>22742</v>
      </c>
      <c r="L22307" s="61" t="s">
        <v>81</v>
      </c>
      <c r="M22307" s="61">
        <f>VLOOKUP(H22307,zdroj!C:F,4,0)</f>
        <v>0</v>
      </c>
      <c r="N22307" s="61" t="str">
        <f t="shared" si="696"/>
        <v>-</v>
      </c>
      <c r="P22307" s="73" t="str">
        <f t="shared" si="697"/>
        <v/>
      </c>
      <c r="Q22307" s="61" t="s">
        <v>86</v>
      </c>
    </row>
    <row r="22308" spans="8:17" x14ac:dyDescent="0.25">
      <c r="H22308" s="59">
        <v>122769</v>
      </c>
      <c r="I22308" s="59" t="s">
        <v>72</v>
      </c>
      <c r="J22308" s="59">
        <v>19919344</v>
      </c>
      <c r="K22308" s="59" t="s">
        <v>22743</v>
      </c>
      <c r="L22308" s="61" t="s">
        <v>81</v>
      </c>
      <c r="M22308" s="61">
        <f>VLOOKUP(H22308,zdroj!C:F,4,0)</f>
        <v>0</v>
      </c>
      <c r="N22308" s="61" t="str">
        <f t="shared" si="696"/>
        <v>-</v>
      </c>
      <c r="P22308" s="73" t="str">
        <f t="shared" si="697"/>
        <v/>
      </c>
      <c r="Q22308" s="61" t="s">
        <v>86</v>
      </c>
    </row>
    <row r="22309" spans="8:17" x14ac:dyDescent="0.25">
      <c r="H22309" s="59">
        <v>122769</v>
      </c>
      <c r="I22309" s="59" t="s">
        <v>72</v>
      </c>
      <c r="J22309" s="59">
        <v>19919352</v>
      </c>
      <c r="K22309" s="59" t="s">
        <v>22744</v>
      </c>
      <c r="L22309" s="61" t="s">
        <v>81</v>
      </c>
      <c r="M22309" s="61">
        <f>VLOOKUP(H22309,zdroj!C:F,4,0)</f>
        <v>0</v>
      </c>
      <c r="N22309" s="61" t="str">
        <f t="shared" si="696"/>
        <v>-</v>
      </c>
      <c r="P22309" s="73" t="str">
        <f t="shared" si="697"/>
        <v/>
      </c>
      <c r="Q22309" s="61" t="s">
        <v>86</v>
      </c>
    </row>
    <row r="22310" spans="8:17" x14ac:dyDescent="0.25">
      <c r="H22310" s="59">
        <v>122769</v>
      </c>
      <c r="I22310" s="59" t="s">
        <v>72</v>
      </c>
      <c r="J22310" s="59">
        <v>19919361</v>
      </c>
      <c r="K22310" s="59" t="s">
        <v>22745</v>
      </c>
      <c r="L22310" s="61" t="s">
        <v>81</v>
      </c>
      <c r="M22310" s="61">
        <f>VLOOKUP(H22310,zdroj!C:F,4,0)</f>
        <v>0</v>
      </c>
      <c r="N22310" s="61" t="str">
        <f t="shared" si="696"/>
        <v>-</v>
      </c>
      <c r="P22310" s="73" t="str">
        <f t="shared" si="697"/>
        <v/>
      </c>
      <c r="Q22310" s="61" t="s">
        <v>86</v>
      </c>
    </row>
    <row r="22311" spans="8:17" x14ac:dyDescent="0.25">
      <c r="H22311" s="59">
        <v>122769</v>
      </c>
      <c r="I22311" s="59" t="s">
        <v>72</v>
      </c>
      <c r="J22311" s="59">
        <v>19919379</v>
      </c>
      <c r="K22311" s="59" t="s">
        <v>22746</v>
      </c>
      <c r="L22311" s="61" t="s">
        <v>81</v>
      </c>
      <c r="M22311" s="61">
        <f>VLOOKUP(H22311,zdroj!C:F,4,0)</f>
        <v>0</v>
      </c>
      <c r="N22311" s="61" t="str">
        <f t="shared" si="696"/>
        <v>-</v>
      </c>
      <c r="P22311" s="73" t="str">
        <f t="shared" si="697"/>
        <v/>
      </c>
      <c r="Q22311" s="61" t="s">
        <v>86</v>
      </c>
    </row>
    <row r="22312" spans="8:17" x14ac:dyDescent="0.25">
      <c r="H22312" s="59">
        <v>122769</v>
      </c>
      <c r="I22312" s="59" t="s">
        <v>72</v>
      </c>
      <c r="J22312" s="59">
        <v>19919387</v>
      </c>
      <c r="K22312" s="59" t="s">
        <v>22747</v>
      </c>
      <c r="L22312" s="61" t="s">
        <v>81</v>
      </c>
      <c r="M22312" s="61">
        <f>VLOOKUP(H22312,zdroj!C:F,4,0)</f>
        <v>0</v>
      </c>
      <c r="N22312" s="61" t="str">
        <f t="shared" si="696"/>
        <v>-</v>
      </c>
      <c r="P22312" s="73" t="str">
        <f t="shared" si="697"/>
        <v/>
      </c>
      <c r="Q22312" s="61" t="s">
        <v>86</v>
      </c>
    </row>
    <row r="22313" spans="8:17" x14ac:dyDescent="0.25">
      <c r="H22313" s="59">
        <v>122769</v>
      </c>
      <c r="I22313" s="59" t="s">
        <v>72</v>
      </c>
      <c r="J22313" s="59">
        <v>19919395</v>
      </c>
      <c r="K22313" s="59" t="s">
        <v>22748</v>
      </c>
      <c r="L22313" s="61" t="s">
        <v>81</v>
      </c>
      <c r="M22313" s="61">
        <f>VLOOKUP(H22313,zdroj!C:F,4,0)</f>
        <v>0</v>
      </c>
      <c r="N22313" s="61" t="str">
        <f t="shared" si="696"/>
        <v>-</v>
      </c>
      <c r="P22313" s="73" t="str">
        <f t="shared" si="697"/>
        <v/>
      </c>
      <c r="Q22313" s="61" t="s">
        <v>86</v>
      </c>
    </row>
    <row r="22314" spans="8:17" x14ac:dyDescent="0.25">
      <c r="H22314" s="59">
        <v>122769</v>
      </c>
      <c r="I22314" s="59" t="s">
        <v>72</v>
      </c>
      <c r="J22314" s="59">
        <v>19919409</v>
      </c>
      <c r="K22314" s="59" t="s">
        <v>22749</v>
      </c>
      <c r="L22314" s="61" t="s">
        <v>81</v>
      </c>
      <c r="M22314" s="61">
        <f>VLOOKUP(H22314,zdroj!C:F,4,0)</f>
        <v>0</v>
      </c>
      <c r="N22314" s="61" t="str">
        <f t="shared" si="696"/>
        <v>-</v>
      </c>
      <c r="P22314" s="73" t="str">
        <f t="shared" si="697"/>
        <v/>
      </c>
      <c r="Q22314" s="61" t="s">
        <v>86</v>
      </c>
    </row>
    <row r="22315" spans="8:17" x14ac:dyDescent="0.25">
      <c r="H22315" s="59">
        <v>122769</v>
      </c>
      <c r="I22315" s="59" t="s">
        <v>72</v>
      </c>
      <c r="J22315" s="59">
        <v>19919417</v>
      </c>
      <c r="K22315" s="59" t="s">
        <v>22750</v>
      </c>
      <c r="L22315" s="61" t="s">
        <v>81</v>
      </c>
      <c r="M22315" s="61">
        <f>VLOOKUP(H22315,zdroj!C:F,4,0)</f>
        <v>0</v>
      </c>
      <c r="N22315" s="61" t="str">
        <f t="shared" si="696"/>
        <v>-</v>
      </c>
      <c r="P22315" s="73" t="str">
        <f t="shared" si="697"/>
        <v/>
      </c>
      <c r="Q22315" s="61" t="s">
        <v>86</v>
      </c>
    </row>
    <row r="22316" spans="8:17" x14ac:dyDescent="0.25">
      <c r="H22316" s="59">
        <v>122769</v>
      </c>
      <c r="I22316" s="59" t="s">
        <v>72</v>
      </c>
      <c r="J22316" s="59">
        <v>19919425</v>
      </c>
      <c r="K22316" s="59" t="s">
        <v>22751</v>
      </c>
      <c r="L22316" s="61" t="s">
        <v>81</v>
      </c>
      <c r="M22316" s="61">
        <f>VLOOKUP(H22316,zdroj!C:F,4,0)</f>
        <v>0</v>
      </c>
      <c r="N22316" s="61" t="str">
        <f t="shared" si="696"/>
        <v>-</v>
      </c>
      <c r="P22316" s="73" t="str">
        <f t="shared" si="697"/>
        <v/>
      </c>
      <c r="Q22316" s="61" t="s">
        <v>86</v>
      </c>
    </row>
    <row r="22317" spans="8:17" x14ac:dyDescent="0.25">
      <c r="H22317" s="59">
        <v>122769</v>
      </c>
      <c r="I22317" s="59" t="s">
        <v>72</v>
      </c>
      <c r="J22317" s="59">
        <v>19919433</v>
      </c>
      <c r="K22317" s="59" t="s">
        <v>22752</v>
      </c>
      <c r="L22317" s="61" t="s">
        <v>81</v>
      </c>
      <c r="M22317" s="61">
        <f>VLOOKUP(H22317,zdroj!C:F,4,0)</f>
        <v>0</v>
      </c>
      <c r="N22317" s="61" t="str">
        <f t="shared" si="696"/>
        <v>-</v>
      </c>
      <c r="P22317" s="73" t="str">
        <f t="shared" si="697"/>
        <v/>
      </c>
      <c r="Q22317" s="61" t="s">
        <v>86</v>
      </c>
    </row>
    <row r="22318" spans="8:17" x14ac:dyDescent="0.25">
      <c r="H22318" s="59">
        <v>122769</v>
      </c>
      <c r="I22318" s="59" t="s">
        <v>72</v>
      </c>
      <c r="J22318" s="59">
        <v>19919441</v>
      </c>
      <c r="K22318" s="59" t="s">
        <v>22753</v>
      </c>
      <c r="L22318" s="61" t="s">
        <v>81</v>
      </c>
      <c r="M22318" s="61">
        <f>VLOOKUP(H22318,zdroj!C:F,4,0)</f>
        <v>0</v>
      </c>
      <c r="N22318" s="61" t="str">
        <f t="shared" si="696"/>
        <v>-</v>
      </c>
      <c r="P22318" s="73" t="str">
        <f t="shared" si="697"/>
        <v/>
      </c>
      <c r="Q22318" s="61" t="s">
        <v>86</v>
      </c>
    </row>
    <row r="22319" spans="8:17" x14ac:dyDescent="0.25">
      <c r="H22319" s="59">
        <v>122769</v>
      </c>
      <c r="I22319" s="59" t="s">
        <v>72</v>
      </c>
      <c r="J22319" s="59">
        <v>19919450</v>
      </c>
      <c r="K22319" s="59" t="s">
        <v>22754</v>
      </c>
      <c r="L22319" s="61" t="s">
        <v>81</v>
      </c>
      <c r="M22319" s="61">
        <f>VLOOKUP(H22319,zdroj!C:F,4,0)</f>
        <v>0</v>
      </c>
      <c r="N22319" s="61" t="str">
        <f t="shared" si="696"/>
        <v>-</v>
      </c>
      <c r="P22319" s="73" t="str">
        <f t="shared" si="697"/>
        <v/>
      </c>
      <c r="Q22319" s="61" t="s">
        <v>86</v>
      </c>
    </row>
    <row r="22320" spans="8:17" x14ac:dyDescent="0.25">
      <c r="H22320" s="59">
        <v>122769</v>
      </c>
      <c r="I22320" s="59" t="s">
        <v>72</v>
      </c>
      <c r="J22320" s="59">
        <v>19919468</v>
      </c>
      <c r="K22320" s="59" t="s">
        <v>22755</v>
      </c>
      <c r="L22320" s="61" t="s">
        <v>81</v>
      </c>
      <c r="M22320" s="61">
        <f>VLOOKUP(H22320,zdroj!C:F,4,0)</f>
        <v>0</v>
      </c>
      <c r="N22320" s="61" t="str">
        <f t="shared" si="696"/>
        <v>-</v>
      </c>
      <c r="P22320" s="73" t="str">
        <f t="shared" si="697"/>
        <v/>
      </c>
      <c r="Q22320" s="61" t="s">
        <v>86</v>
      </c>
    </row>
    <row r="22321" spans="8:17" x14ac:dyDescent="0.25">
      <c r="H22321" s="59">
        <v>122769</v>
      </c>
      <c r="I22321" s="59" t="s">
        <v>72</v>
      </c>
      <c r="J22321" s="59">
        <v>19919476</v>
      </c>
      <c r="K22321" s="59" t="s">
        <v>22756</v>
      </c>
      <c r="L22321" s="61" t="s">
        <v>81</v>
      </c>
      <c r="M22321" s="61">
        <f>VLOOKUP(H22321,zdroj!C:F,4,0)</f>
        <v>0</v>
      </c>
      <c r="N22321" s="61" t="str">
        <f t="shared" si="696"/>
        <v>-</v>
      </c>
      <c r="P22321" s="73" t="str">
        <f t="shared" si="697"/>
        <v/>
      </c>
      <c r="Q22321" s="61" t="s">
        <v>86</v>
      </c>
    </row>
    <row r="22322" spans="8:17" x14ac:dyDescent="0.25">
      <c r="H22322" s="59">
        <v>122769</v>
      </c>
      <c r="I22322" s="59" t="s">
        <v>72</v>
      </c>
      <c r="J22322" s="59">
        <v>19919484</v>
      </c>
      <c r="K22322" s="59" t="s">
        <v>22757</v>
      </c>
      <c r="L22322" s="61" t="s">
        <v>81</v>
      </c>
      <c r="M22322" s="61">
        <f>VLOOKUP(H22322,zdroj!C:F,4,0)</f>
        <v>0</v>
      </c>
      <c r="N22322" s="61" t="str">
        <f t="shared" si="696"/>
        <v>-</v>
      </c>
      <c r="P22322" s="73" t="str">
        <f t="shared" si="697"/>
        <v/>
      </c>
      <c r="Q22322" s="61" t="s">
        <v>86</v>
      </c>
    </row>
    <row r="22323" spans="8:17" x14ac:dyDescent="0.25">
      <c r="H22323" s="59">
        <v>122769</v>
      </c>
      <c r="I22323" s="59" t="s">
        <v>72</v>
      </c>
      <c r="J22323" s="59">
        <v>19919492</v>
      </c>
      <c r="K22323" s="59" t="s">
        <v>22758</v>
      </c>
      <c r="L22323" s="61" t="s">
        <v>81</v>
      </c>
      <c r="M22323" s="61">
        <f>VLOOKUP(H22323,zdroj!C:F,4,0)</f>
        <v>0</v>
      </c>
      <c r="N22323" s="61" t="str">
        <f t="shared" si="696"/>
        <v>-</v>
      </c>
      <c r="P22323" s="73" t="str">
        <f t="shared" si="697"/>
        <v/>
      </c>
      <c r="Q22323" s="61" t="s">
        <v>86</v>
      </c>
    </row>
    <row r="22324" spans="8:17" x14ac:dyDescent="0.25">
      <c r="H22324" s="59">
        <v>122769</v>
      </c>
      <c r="I22324" s="59" t="s">
        <v>72</v>
      </c>
      <c r="J22324" s="59">
        <v>19919506</v>
      </c>
      <c r="K22324" s="59" t="s">
        <v>22759</v>
      </c>
      <c r="L22324" s="61" t="s">
        <v>81</v>
      </c>
      <c r="M22324" s="61">
        <f>VLOOKUP(H22324,zdroj!C:F,4,0)</f>
        <v>0</v>
      </c>
      <c r="N22324" s="61" t="str">
        <f t="shared" si="696"/>
        <v>-</v>
      </c>
      <c r="P22324" s="73" t="str">
        <f t="shared" si="697"/>
        <v/>
      </c>
      <c r="Q22324" s="61" t="s">
        <v>86</v>
      </c>
    </row>
    <row r="22325" spans="8:17" x14ac:dyDescent="0.25">
      <c r="H22325" s="59">
        <v>122769</v>
      </c>
      <c r="I22325" s="59" t="s">
        <v>72</v>
      </c>
      <c r="J22325" s="59">
        <v>19919514</v>
      </c>
      <c r="K22325" s="59" t="s">
        <v>22760</v>
      </c>
      <c r="L22325" s="61" t="s">
        <v>81</v>
      </c>
      <c r="M22325" s="61">
        <f>VLOOKUP(H22325,zdroj!C:F,4,0)</f>
        <v>0</v>
      </c>
      <c r="N22325" s="61" t="str">
        <f t="shared" si="696"/>
        <v>-</v>
      </c>
      <c r="P22325" s="73" t="str">
        <f t="shared" si="697"/>
        <v/>
      </c>
      <c r="Q22325" s="61" t="s">
        <v>86</v>
      </c>
    </row>
    <row r="22326" spans="8:17" x14ac:dyDescent="0.25">
      <c r="H22326" s="59">
        <v>122769</v>
      </c>
      <c r="I22326" s="59" t="s">
        <v>72</v>
      </c>
      <c r="J22326" s="59">
        <v>19919522</v>
      </c>
      <c r="K22326" s="59" t="s">
        <v>22761</v>
      </c>
      <c r="L22326" s="61" t="s">
        <v>81</v>
      </c>
      <c r="M22326" s="61">
        <f>VLOOKUP(H22326,zdroj!C:F,4,0)</f>
        <v>0</v>
      </c>
      <c r="N22326" s="61" t="str">
        <f t="shared" si="696"/>
        <v>-</v>
      </c>
      <c r="P22326" s="73" t="str">
        <f t="shared" si="697"/>
        <v/>
      </c>
      <c r="Q22326" s="61" t="s">
        <v>86</v>
      </c>
    </row>
    <row r="22327" spans="8:17" x14ac:dyDescent="0.25">
      <c r="H22327" s="59">
        <v>122769</v>
      </c>
      <c r="I22327" s="59" t="s">
        <v>72</v>
      </c>
      <c r="J22327" s="59">
        <v>19919531</v>
      </c>
      <c r="K22327" s="59" t="s">
        <v>22762</v>
      </c>
      <c r="L22327" s="61" t="s">
        <v>81</v>
      </c>
      <c r="M22327" s="61">
        <f>VLOOKUP(H22327,zdroj!C:F,4,0)</f>
        <v>0</v>
      </c>
      <c r="N22327" s="61" t="str">
        <f t="shared" si="696"/>
        <v>-</v>
      </c>
      <c r="P22327" s="73" t="str">
        <f t="shared" si="697"/>
        <v/>
      </c>
      <c r="Q22327" s="61" t="s">
        <v>86</v>
      </c>
    </row>
    <row r="22328" spans="8:17" x14ac:dyDescent="0.25">
      <c r="H22328" s="59">
        <v>122769</v>
      </c>
      <c r="I22328" s="59" t="s">
        <v>72</v>
      </c>
      <c r="J22328" s="59">
        <v>19919549</v>
      </c>
      <c r="K22328" s="59" t="s">
        <v>22763</v>
      </c>
      <c r="L22328" s="61" t="s">
        <v>81</v>
      </c>
      <c r="M22328" s="61">
        <f>VLOOKUP(H22328,zdroj!C:F,4,0)</f>
        <v>0</v>
      </c>
      <c r="N22328" s="61" t="str">
        <f t="shared" si="696"/>
        <v>-</v>
      </c>
      <c r="P22328" s="73" t="str">
        <f t="shared" si="697"/>
        <v/>
      </c>
      <c r="Q22328" s="61" t="s">
        <v>86</v>
      </c>
    </row>
    <row r="22329" spans="8:17" x14ac:dyDescent="0.25">
      <c r="H22329" s="59">
        <v>122769</v>
      </c>
      <c r="I22329" s="59" t="s">
        <v>72</v>
      </c>
      <c r="J22329" s="59">
        <v>19919557</v>
      </c>
      <c r="K22329" s="59" t="s">
        <v>22764</v>
      </c>
      <c r="L22329" s="61" t="s">
        <v>114</v>
      </c>
      <c r="M22329" s="61">
        <f>VLOOKUP(H22329,zdroj!C:F,4,0)</f>
        <v>0</v>
      </c>
      <c r="N22329" s="61" t="str">
        <f t="shared" si="696"/>
        <v>katC</v>
      </c>
      <c r="P22329" s="73" t="str">
        <f t="shared" si="697"/>
        <v/>
      </c>
      <c r="Q22329" s="61" t="s">
        <v>31</v>
      </c>
    </row>
    <row r="22330" spans="8:17" x14ac:dyDescent="0.25">
      <c r="H22330" s="59">
        <v>122769</v>
      </c>
      <c r="I22330" s="59" t="s">
        <v>72</v>
      </c>
      <c r="J22330" s="59">
        <v>19919565</v>
      </c>
      <c r="K22330" s="59" t="s">
        <v>22765</v>
      </c>
      <c r="L22330" s="61" t="s">
        <v>81</v>
      </c>
      <c r="M22330" s="61">
        <f>VLOOKUP(H22330,zdroj!C:F,4,0)</f>
        <v>0</v>
      </c>
      <c r="N22330" s="61" t="str">
        <f t="shared" si="696"/>
        <v>-</v>
      </c>
      <c r="P22330" s="73" t="str">
        <f t="shared" si="697"/>
        <v/>
      </c>
      <c r="Q22330" s="61" t="s">
        <v>86</v>
      </c>
    </row>
    <row r="22331" spans="8:17" x14ac:dyDescent="0.25">
      <c r="H22331" s="59">
        <v>122769</v>
      </c>
      <c r="I22331" s="59" t="s">
        <v>72</v>
      </c>
      <c r="J22331" s="59">
        <v>19919573</v>
      </c>
      <c r="K22331" s="59" t="s">
        <v>22766</v>
      </c>
      <c r="L22331" s="61" t="s">
        <v>81</v>
      </c>
      <c r="M22331" s="61">
        <f>VLOOKUP(H22331,zdroj!C:F,4,0)</f>
        <v>0</v>
      </c>
      <c r="N22331" s="61" t="str">
        <f t="shared" si="696"/>
        <v>-</v>
      </c>
      <c r="P22331" s="73" t="str">
        <f t="shared" si="697"/>
        <v/>
      </c>
      <c r="Q22331" s="61" t="s">
        <v>86</v>
      </c>
    </row>
    <row r="22332" spans="8:17" x14ac:dyDescent="0.25">
      <c r="H22332" s="59">
        <v>122769</v>
      </c>
      <c r="I22332" s="59" t="s">
        <v>72</v>
      </c>
      <c r="J22332" s="59">
        <v>19919581</v>
      </c>
      <c r="K22332" s="59" t="s">
        <v>22767</v>
      </c>
      <c r="L22332" s="61" t="s">
        <v>81</v>
      </c>
      <c r="M22332" s="61">
        <f>VLOOKUP(H22332,zdroj!C:F,4,0)</f>
        <v>0</v>
      </c>
      <c r="N22332" s="61" t="str">
        <f t="shared" si="696"/>
        <v>-</v>
      </c>
      <c r="P22332" s="73" t="str">
        <f t="shared" si="697"/>
        <v/>
      </c>
      <c r="Q22332" s="61" t="s">
        <v>86</v>
      </c>
    </row>
    <row r="22333" spans="8:17" x14ac:dyDescent="0.25">
      <c r="H22333" s="59">
        <v>122769</v>
      </c>
      <c r="I22333" s="59" t="s">
        <v>72</v>
      </c>
      <c r="J22333" s="59">
        <v>19919590</v>
      </c>
      <c r="K22333" s="59" t="s">
        <v>22768</v>
      </c>
      <c r="L22333" s="61" t="s">
        <v>81</v>
      </c>
      <c r="M22333" s="61">
        <f>VLOOKUP(H22333,zdroj!C:F,4,0)</f>
        <v>0</v>
      </c>
      <c r="N22333" s="61" t="str">
        <f t="shared" si="696"/>
        <v>-</v>
      </c>
      <c r="P22333" s="73" t="str">
        <f t="shared" si="697"/>
        <v/>
      </c>
      <c r="Q22333" s="61" t="s">
        <v>86</v>
      </c>
    </row>
    <row r="22334" spans="8:17" x14ac:dyDescent="0.25">
      <c r="H22334" s="59">
        <v>122769</v>
      </c>
      <c r="I22334" s="59" t="s">
        <v>72</v>
      </c>
      <c r="J22334" s="59">
        <v>19919603</v>
      </c>
      <c r="K22334" s="59" t="s">
        <v>22769</v>
      </c>
      <c r="L22334" s="61" t="s">
        <v>81</v>
      </c>
      <c r="M22334" s="61">
        <f>VLOOKUP(H22334,zdroj!C:F,4,0)</f>
        <v>0</v>
      </c>
      <c r="N22334" s="61" t="str">
        <f t="shared" si="696"/>
        <v>-</v>
      </c>
      <c r="P22334" s="73" t="str">
        <f t="shared" si="697"/>
        <v/>
      </c>
      <c r="Q22334" s="61" t="s">
        <v>86</v>
      </c>
    </row>
    <row r="22335" spans="8:17" x14ac:dyDescent="0.25">
      <c r="H22335" s="59">
        <v>122769</v>
      </c>
      <c r="I22335" s="59" t="s">
        <v>72</v>
      </c>
      <c r="J22335" s="59">
        <v>19919611</v>
      </c>
      <c r="K22335" s="59" t="s">
        <v>22770</v>
      </c>
      <c r="L22335" s="61" t="s">
        <v>81</v>
      </c>
      <c r="M22335" s="61">
        <f>VLOOKUP(H22335,zdroj!C:F,4,0)</f>
        <v>0</v>
      </c>
      <c r="N22335" s="61" t="str">
        <f t="shared" si="696"/>
        <v>-</v>
      </c>
      <c r="P22335" s="73" t="str">
        <f t="shared" si="697"/>
        <v/>
      </c>
      <c r="Q22335" s="61" t="s">
        <v>86</v>
      </c>
    </row>
    <row r="22336" spans="8:17" x14ac:dyDescent="0.25">
      <c r="H22336" s="59">
        <v>122769</v>
      </c>
      <c r="I22336" s="59" t="s">
        <v>72</v>
      </c>
      <c r="J22336" s="59">
        <v>19919620</v>
      </c>
      <c r="K22336" s="59" t="s">
        <v>22771</v>
      </c>
      <c r="L22336" s="61" t="s">
        <v>81</v>
      </c>
      <c r="M22336" s="61">
        <f>VLOOKUP(H22336,zdroj!C:F,4,0)</f>
        <v>0</v>
      </c>
      <c r="N22336" s="61" t="str">
        <f t="shared" si="696"/>
        <v>-</v>
      </c>
      <c r="P22336" s="73" t="str">
        <f t="shared" si="697"/>
        <v/>
      </c>
      <c r="Q22336" s="61" t="s">
        <v>86</v>
      </c>
    </row>
    <row r="22337" spans="8:17" x14ac:dyDescent="0.25">
      <c r="H22337" s="59">
        <v>122769</v>
      </c>
      <c r="I22337" s="59" t="s">
        <v>72</v>
      </c>
      <c r="J22337" s="59">
        <v>19919638</v>
      </c>
      <c r="K22337" s="59" t="s">
        <v>22772</v>
      </c>
      <c r="L22337" s="61" t="s">
        <v>81</v>
      </c>
      <c r="M22337" s="61">
        <f>VLOOKUP(H22337,zdroj!C:F,4,0)</f>
        <v>0</v>
      </c>
      <c r="N22337" s="61" t="str">
        <f t="shared" si="696"/>
        <v>-</v>
      </c>
      <c r="P22337" s="73" t="str">
        <f t="shared" si="697"/>
        <v/>
      </c>
      <c r="Q22337" s="61" t="s">
        <v>86</v>
      </c>
    </row>
    <row r="22338" spans="8:17" x14ac:dyDescent="0.25">
      <c r="H22338" s="59">
        <v>122769</v>
      </c>
      <c r="I22338" s="59" t="s">
        <v>72</v>
      </c>
      <c r="J22338" s="59">
        <v>19919646</v>
      </c>
      <c r="K22338" s="59" t="s">
        <v>22773</v>
      </c>
      <c r="L22338" s="61" t="s">
        <v>81</v>
      </c>
      <c r="M22338" s="61">
        <f>VLOOKUP(H22338,zdroj!C:F,4,0)</f>
        <v>0</v>
      </c>
      <c r="N22338" s="61" t="str">
        <f t="shared" si="696"/>
        <v>-</v>
      </c>
      <c r="P22338" s="73" t="str">
        <f t="shared" si="697"/>
        <v/>
      </c>
      <c r="Q22338" s="61" t="s">
        <v>86</v>
      </c>
    </row>
    <row r="22339" spans="8:17" x14ac:dyDescent="0.25">
      <c r="H22339" s="59">
        <v>122769</v>
      </c>
      <c r="I22339" s="59" t="s">
        <v>72</v>
      </c>
      <c r="J22339" s="59">
        <v>19919654</v>
      </c>
      <c r="K22339" s="59" t="s">
        <v>22774</v>
      </c>
      <c r="L22339" s="61" t="s">
        <v>81</v>
      </c>
      <c r="M22339" s="61">
        <f>VLOOKUP(H22339,zdroj!C:F,4,0)</f>
        <v>0</v>
      </c>
      <c r="N22339" s="61" t="str">
        <f t="shared" si="696"/>
        <v>-</v>
      </c>
      <c r="P22339" s="73" t="str">
        <f t="shared" si="697"/>
        <v/>
      </c>
      <c r="Q22339" s="61" t="s">
        <v>86</v>
      </c>
    </row>
    <row r="22340" spans="8:17" x14ac:dyDescent="0.25">
      <c r="H22340" s="59">
        <v>122769</v>
      </c>
      <c r="I22340" s="59" t="s">
        <v>72</v>
      </c>
      <c r="J22340" s="59">
        <v>19919662</v>
      </c>
      <c r="K22340" s="59" t="s">
        <v>22775</v>
      </c>
      <c r="L22340" s="61" t="s">
        <v>81</v>
      </c>
      <c r="M22340" s="61">
        <f>VLOOKUP(H22340,zdroj!C:F,4,0)</f>
        <v>0</v>
      </c>
      <c r="N22340" s="61" t="str">
        <f t="shared" si="696"/>
        <v>-</v>
      </c>
      <c r="P22340" s="73" t="str">
        <f t="shared" si="697"/>
        <v/>
      </c>
      <c r="Q22340" s="61" t="s">
        <v>86</v>
      </c>
    </row>
    <row r="22341" spans="8:17" x14ac:dyDescent="0.25">
      <c r="H22341" s="59">
        <v>122769</v>
      </c>
      <c r="I22341" s="59" t="s">
        <v>72</v>
      </c>
      <c r="J22341" s="59">
        <v>19919671</v>
      </c>
      <c r="K22341" s="59" t="s">
        <v>22776</v>
      </c>
      <c r="L22341" s="61" t="s">
        <v>114</v>
      </c>
      <c r="M22341" s="61">
        <f>VLOOKUP(H22341,zdroj!C:F,4,0)</f>
        <v>0</v>
      </c>
      <c r="N22341" s="61" t="str">
        <f t="shared" si="696"/>
        <v>katC</v>
      </c>
      <c r="P22341" s="73" t="str">
        <f t="shared" si="697"/>
        <v/>
      </c>
      <c r="Q22341" s="61" t="s">
        <v>31</v>
      </c>
    </row>
    <row r="22342" spans="8:17" x14ac:dyDescent="0.25">
      <c r="H22342" s="59">
        <v>122769</v>
      </c>
      <c r="I22342" s="59" t="s">
        <v>72</v>
      </c>
      <c r="J22342" s="59">
        <v>19919689</v>
      </c>
      <c r="K22342" s="59" t="s">
        <v>22777</v>
      </c>
      <c r="L22342" s="61" t="s">
        <v>81</v>
      </c>
      <c r="M22342" s="61">
        <f>VLOOKUP(H22342,zdroj!C:F,4,0)</f>
        <v>0</v>
      </c>
      <c r="N22342" s="61" t="str">
        <f t="shared" si="696"/>
        <v>-</v>
      </c>
      <c r="P22342" s="73" t="str">
        <f t="shared" si="697"/>
        <v/>
      </c>
      <c r="Q22342" s="61" t="s">
        <v>86</v>
      </c>
    </row>
    <row r="22343" spans="8:17" x14ac:dyDescent="0.25">
      <c r="H22343" s="59">
        <v>122769</v>
      </c>
      <c r="I22343" s="59" t="s">
        <v>72</v>
      </c>
      <c r="J22343" s="59">
        <v>19919697</v>
      </c>
      <c r="K22343" s="59" t="s">
        <v>22778</v>
      </c>
      <c r="L22343" s="61" t="s">
        <v>81</v>
      </c>
      <c r="M22343" s="61">
        <f>VLOOKUP(H22343,zdroj!C:F,4,0)</f>
        <v>0</v>
      </c>
      <c r="N22343" s="61" t="str">
        <f t="shared" ref="N22343:N22406" si="698">IF(M22343="A",IF(L22343="katA","katB",L22343),L22343)</f>
        <v>-</v>
      </c>
      <c r="P22343" s="73" t="str">
        <f t="shared" ref="P22343:P22406" si="699">IF(O22343="A",1,"")</f>
        <v/>
      </c>
      <c r="Q22343" s="61" t="s">
        <v>86</v>
      </c>
    </row>
    <row r="22344" spans="8:17" x14ac:dyDescent="0.25">
      <c r="H22344" s="59">
        <v>122769</v>
      </c>
      <c r="I22344" s="59" t="s">
        <v>72</v>
      </c>
      <c r="J22344" s="59">
        <v>19919701</v>
      </c>
      <c r="K22344" s="59" t="s">
        <v>22779</v>
      </c>
      <c r="L22344" s="61" t="s">
        <v>81</v>
      </c>
      <c r="M22344" s="61">
        <f>VLOOKUP(H22344,zdroj!C:F,4,0)</f>
        <v>0</v>
      </c>
      <c r="N22344" s="61" t="str">
        <f t="shared" si="698"/>
        <v>-</v>
      </c>
      <c r="P22344" s="73" t="str">
        <f t="shared" si="699"/>
        <v/>
      </c>
      <c r="Q22344" s="61" t="s">
        <v>86</v>
      </c>
    </row>
    <row r="22345" spans="8:17" x14ac:dyDescent="0.25">
      <c r="H22345" s="59">
        <v>122769</v>
      </c>
      <c r="I22345" s="59" t="s">
        <v>72</v>
      </c>
      <c r="J22345" s="59">
        <v>19919719</v>
      </c>
      <c r="K22345" s="59" t="s">
        <v>22780</v>
      </c>
      <c r="L22345" s="61" t="s">
        <v>81</v>
      </c>
      <c r="M22345" s="61">
        <f>VLOOKUP(H22345,zdroj!C:F,4,0)</f>
        <v>0</v>
      </c>
      <c r="N22345" s="61" t="str">
        <f t="shared" si="698"/>
        <v>-</v>
      </c>
      <c r="P22345" s="73" t="str">
        <f t="shared" si="699"/>
        <v/>
      </c>
      <c r="Q22345" s="61" t="s">
        <v>86</v>
      </c>
    </row>
    <row r="22346" spans="8:17" x14ac:dyDescent="0.25">
      <c r="H22346" s="59">
        <v>122769</v>
      </c>
      <c r="I22346" s="59" t="s">
        <v>72</v>
      </c>
      <c r="J22346" s="59">
        <v>19919727</v>
      </c>
      <c r="K22346" s="59" t="s">
        <v>22781</v>
      </c>
      <c r="L22346" s="61" t="s">
        <v>81</v>
      </c>
      <c r="M22346" s="61">
        <f>VLOOKUP(H22346,zdroj!C:F,4,0)</f>
        <v>0</v>
      </c>
      <c r="N22346" s="61" t="str">
        <f t="shared" si="698"/>
        <v>-</v>
      </c>
      <c r="P22346" s="73" t="str">
        <f t="shared" si="699"/>
        <v/>
      </c>
      <c r="Q22346" s="61" t="s">
        <v>86</v>
      </c>
    </row>
    <row r="22347" spans="8:17" x14ac:dyDescent="0.25">
      <c r="H22347" s="59">
        <v>122769</v>
      </c>
      <c r="I22347" s="59" t="s">
        <v>72</v>
      </c>
      <c r="J22347" s="59">
        <v>19919735</v>
      </c>
      <c r="K22347" s="59" t="s">
        <v>22782</v>
      </c>
      <c r="L22347" s="61" t="s">
        <v>81</v>
      </c>
      <c r="M22347" s="61">
        <f>VLOOKUP(H22347,zdroj!C:F,4,0)</f>
        <v>0</v>
      </c>
      <c r="N22347" s="61" t="str">
        <f t="shared" si="698"/>
        <v>-</v>
      </c>
      <c r="P22347" s="73" t="str">
        <f t="shared" si="699"/>
        <v/>
      </c>
      <c r="Q22347" s="61" t="s">
        <v>86</v>
      </c>
    </row>
    <row r="22348" spans="8:17" x14ac:dyDescent="0.25">
      <c r="H22348" s="59">
        <v>122769</v>
      </c>
      <c r="I22348" s="59" t="s">
        <v>72</v>
      </c>
      <c r="J22348" s="59">
        <v>19919743</v>
      </c>
      <c r="K22348" s="59" t="s">
        <v>22783</v>
      </c>
      <c r="L22348" s="61" t="s">
        <v>81</v>
      </c>
      <c r="M22348" s="61">
        <f>VLOOKUP(H22348,zdroj!C:F,4,0)</f>
        <v>0</v>
      </c>
      <c r="N22348" s="61" t="str">
        <f t="shared" si="698"/>
        <v>-</v>
      </c>
      <c r="P22348" s="73" t="str">
        <f t="shared" si="699"/>
        <v/>
      </c>
      <c r="Q22348" s="61" t="s">
        <v>86</v>
      </c>
    </row>
    <row r="22349" spans="8:17" x14ac:dyDescent="0.25">
      <c r="H22349" s="59">
        <v>122769</v>
      </c>
      <c r="I22349" s="59" t="s">
        <v>72</v>
      </c>
      <c r="J22349" s="59">
        <v>19919751</v>
      </c>
      <c r="K22349" s="59" t="s">
        <v>22784</v>
      </c>
      <c r="L22349" s="61" t="s">
        <v>81</v>
      </c>
      <c r="M22349" s="61">
        <f>VLOOKUP(H22349,zdroj!C:F,4,0)</f>
        <v>0</v>
      </c>
      <c r="N22349" s="61" t="str">
        <f t="shared" si="698"/>
        <v>-</v>
      </c>
      <c r="P22349" s="73" t="str">
        <f t="shared" si="699"/>
        <v/>
      </c>
      <c r="Q22349" s="61" t="s">
        <v>86</v>
      </c>
    </row>
    <row r="22350" spans="8:17" x14ac:dyDescent="0.25">
      <c r="H22350" s="59">
        <v>122769</v>
      </c>
      <c r="I22350" s="59" t="s">
        <v>72</v>
      </c>
      <c r="J22350" s="59">
        <v>19919760</v>
      </c>
      <c r="K22350" s="59" t="s">
        <v>22785</v>
      </c>
      <c r="L22350" s="61" t="s">
        <v>81</v>
      </c>
      <c r="M22350" s="61">
        <f>VLOOKUP(H22350,zdroj!C:F,4,0)</f>
        <v>0</v>
      </c>
      <c r="N22350" s="61" t="str">
        <f t="shared" si="698"/>
        <v>-</v>
      </c>
      <c r="P22350" s="73" t="str">
        <f t="shared" si="699"/>
        <v/>
      </c>
      <c r="Q22350" s="61" t="s">
        <v>86</v>
      </c>
    </row>
    <row r="22351" spans="8:17" x14ac:dyDescent="0.25">
      <c r="H22351" s="59">
        <v>122769</v>
      </c>
      <c r="I22351" s="59" t="s">
        <v>72</v>
      </c>
      <c r="J22351" s="59">
        <v>19919778</v>
      </c>
      <c r="K22351" s="59" t="s">
        <v>22786</v>
      </c>
      <c r="L22351" s="61" t="s">
        <v>81</v>
      </c>
      <c r="M22351" s="61">
        <f>VLOOKUP(H22351,zdroj!C:F,4,0)</f>
        <v>0</v>
      </c>
      <c r="N22351" s="61" t="str">
        <f t="shared" si="698"/>
        <v>-</v>
      </c>
      <c r="P22351" s="73" t="str">
        <f t="shared" si="699"/>
        <v/>
      </c>
      <c r="Q22351" s="61" t="s">
        <v>86</v>
      </c>
    </row>
    <row r="22352" spans="8:17" x14ac:dyDescent="0.25">
      <c r="H22352" s="59">
        <v>122769</v>
      </c>
      <c r="I22352" s="59" t="s">
        <v>72</v>
      </c>
      <c r="J22352" s="59">
        <v>19919786</v>
      </c>
      <c r="K22352" s="59" t="s">
        <v>22787</v>
      </c>
      <c r="L22352" s="61" t="s">
        <v>81</v>
      </c>
      <c r="M22352" s="61">
        <f>VLOOKUP(H22352,zdroj!C:F,4,0)</f>
        <v>0</v>
      </c>
      <c r="N22352" s="61" t="str">
        <f t="shared" si="698"/>
        <v>-</v>
      </c>
      <c r="P22352" s="73" t="str">
        <f t="shared" si="699"/>
        <v/>
      </c>
      <c r="Q22352" s="61" t="s">
        <v>86</v>
      </c>
    </row>
    <row r="22353" spans="8:17" x14ac:dyDescent="0.25">
      <c r="H22353" s="59">
        <v>122769</v>
      </c>
      <c r="I22353" s="59" t="s">
        <v>72</v>
      </c>
      <c r="J22353" s="59">
        <v>19919794</v>
      </c>
      <c r="K22353" s="59" t="s">
        <v>22788</v>
      </c>
      <c r="L22353" s="61" t="s">
        <v>81</v>
      </c>
      <c r="M22353" s="61">
        <f>VLOOKUP(H22353,zdroj!C:F,4,0)</f>
        <v>0</v>
      </c>
      <c r="N22353" s="61" t="str">
        <f t="shared" si="698"/>
        <v>-</v>
      </c>
      <c r="P22353" s="73" t="str">
        <f t="shared" si="699"/>
        <v/>
      </c>
      <c r="Q22353" s="61" t="s">
        <v>86</v>
      </c>
    </row>
    <row r="22354" spans="8:17" x14ac:dyDescent="0.25">
      <c r="H22354" s="59">
        <v>122769</v>
      </c>
      <c r="I22354" s="59" t="s">
        <v>72</v>
      </c>
      <c r="J22354" s="59">
        <v>19919808</v>
      </c>
      <c r="K22354" s="59" t="s">
        <v>22789</v>
      </c>
      <c r="L22354" s="61" t="s">
        <v>81</v>
      </c>
      <c r="M22354" s="61">
        <f>VLOOKUP(H22354,zdroj!C:F,4,0)</f>
        <v>0</v>
      </c>
      <c r="N22354" s="61" t="str">
        <f t="shared" si="698"/>
        <v>-</v>
      </c>
      <c r="P22354" s="73" t="str">
        <f t="shared" si="699"/>
        <v/>
      </c>
      <c r="Q22354" s="61" t="s">
        <v>86</v>
      </c>
    </row>
    <row r="22355" spans="8:17" x14ac:dyDescent="0.25">
      <c r="H22355" s="59">
        <v>122769</v>
      </c>
      <c r="I22355" s="59" t="s">
        <v>72</v>
      </c>
      <c r="J22355" s="59">
        <v>19919816</v>
      </c>
      <c r="K22355" s="59" t="s">
        <v>22790</v>
      </c>
      <c r="L22355" s="61" t="s">
        <v>81</v>
      </c>
      <c r="M22355" s="61">
        <f>VLOOKUP(H22355,zdroj!C:F,4,0)</f>
        <v>0</v>
      </c>
      <c r="N22355" s="61" t="str">
        <f t="shared" si="698"/>
        <v>-</v>
      </c>
      <c r="P22355" s="73" t="str">
        <f t="shared" si="699"/>
        <v/>
      </c>
      <c r="Q22355" s="61" t="s">
        <v>86</v>
      </c>
    </row>
    <row r="22356" spans="8:17" x14ac:dyDescent="0.25">
      <c r="H22356" s="59">
        <v>122769</v>
      </c>
      <c r="I22356" s="59" t="s">
        <v>72</v>
      </c>
      <c r="J22356" s="59">
        <v>19919824</v>
      </c>
      <c r="K22356" s="59" t="s">
        <v>22791</v>
      </c>
      <c r="L22356" s="61" t="s">
        <v>81</v>
      </c>
      <c r="M22356" s="61">
        <f>VLOOKUP(H22356,zdroj!C:F,4,0)</f>
        <v>0</v>
      </c>
      <c r="N22356" s="61" t="str">
        <f t="shared" si="698"/>
        <v>-</v>
      </c>
      <c r="P22356" s="73" t="str">
        <f t="shared" si="699"/>
        <v/>
      </c>
      <c r="Q22356" s="61" t="s">
        <v>86</v>
      </c>
    </row>
    <row r="22357" spans="8:17" x14ac:dyDescent="0.25">
      <c r="H22357" s="59">
        <v>122769</v>
      </c>
      <c r="I22357" s="59" t="s">
        <v>72</v>
      </c>
      <c r="J22357" s="59">
        <v>19919832</v>
      </c>
      <c r="K22357" s="59" t="s">
        <v>22792</v>
      </c>
      <c r="L22357" s="61" t="s">
        <v>81</v>
      </c>
      <c r="M22357" s="61">
        <f>VLOOKUP(H22357,zdroj!C:F,4,0)</f>
        <v>0</v>
      </c>
      <c r="N22357" s="61" t="str">
        <f t="shared" si="698"/>
        <v>-</v>
      </c>
      <c r="P22357" s="73" t="str">
        <f t="shared" si="699"/>
        <v/>
      </c>
      <c r="Q22357" s="61" t="s">
        <v>86</v>
      </c>
    </row>
    <row r="22358" spans="8:17" x14ac:dyDescent="0.25">
      <c r="H22358" s="59">
        <v>122769</v>
      </c>
      <c r="I22358" s="59" t="s">
        <v>72</v>
      </c>
      <c r="J22358" s="59">
        <v>19919841</v>
      </c>
      <c r="K22358" s="59" t="s">
        <v>22793</v>
      </c>
      <c r="L22358" s="61" t="s">
        <v>81</v>
      </c>
      <c r="M22358" s="61">
        <f>VLOOKUP(H22358,zdroj!C:F,4,0)</f>
        <v>0</v>
      </c>
      <c r="N22358" s="61" t="str">
        <f t="shared" si="698"/>
        <v>-</v>
      </c>
      <c r="P22358" s="73" t="str">
        <f t="shared" si="699"/>
        <v/>
      </c>
      <c r="Q22358" s="61" t="s">
        <v>86</v>
      </c>
    </row>
    <row r="22359" spans="8:17" x14ac:dyDescent="0.25">
      <c r="H22359" s="59">
        <v>122769</v>
      </c>
      <c r="I22359" s="59" t="s">
        <v>72</v>
      </c>
      <c r="J22359" s="59">
        <v>19919859</v>
      </c>
      <c r="K22359" s="59" t="s">
        <v>22794</v>
      </c>
      <c r="L22359" s="61" t="s">
        <v>81</v>
      </c>
      <c r="M22359" s="61">
        <f>VLOOKUP(H22359,zdroj!C:F,4,0)</f>
        <v>0</v>
      </c>
      <c r="N22359" s="61" t="str">
        <f t="shared" si="698"/>
        <v>-</v>
      </c>
      <c r="P22359" s="73" t="str">
        <f t="shared" si="699"/>
        <v/>
      </c>
      <c r="Q22359" s="61" t="s">
        <v>86</v>
      </c>
    </row>
    <row r="22360" spans="8:17" x14ac:dyDescent="0.25">
      <c r="H22360" s="59">
        <v>122769</v>
      </c>
      <c r="I22360" s="59" t="s">
        <v>72</v>
      </c>
      <c r="J22360" s="59">
        <v>19919867</v>
      </c>
      <c r="K22360" s="59" t="s">
        <v>22795</v>
      </c>
      <c r="L22360" s="61" t="s">
        <v>81</v>
      </c>
      <c r="M22360" s="61">
        <f>VLOOKUP(H22360,zdroj!C:F,4,0)</f>
        <v>0</v>
      </c>
      <c r="N22360" s="61" t="str">
        <f t="shared" si="698"/>
        <v>-</v>
      </c>
      <c r="P22360" s="73" t="str">
        <f t="shared" si="699"/>
        <v/>
      </c>
      <c r="Q22360" s="61" t="s">
        <v>86</v>
      </c>
    </row>
    <row r="22361" spans="8:17" x14ac:dyDescent="0.25">
      <c r="H22361" s="59">
        <v>122769</v>
      </c>
      <c r="I22361" s="59" t="s">
        <v>72</v>
      </c>
      <c r="J22361" s="59">
        <v>19919875</v>
      </c>
      <c r="K22361" s="59" t="s">
        <v>22796</v>
      </c>
      <c r="L22361" s="61" t="s">
        <v>81</v>
      </c>
      <c r="M22361" s="61">
        <f>VLOOKUP(H22361,zdroj!C:F,4,0)</f>
        <v>0</v>
      </c>
      <c r="N22361" s="61" t="str">
        <f t="shared" si="698"/>
        <v>-</v>
      </c>
      <c r="P22361" s="73" t="str">
        <f t="shared" si="699"/>
        <v/>
      </c>
      <c r="Q22361" s="61" t="s">
        <v>86</v>
      </c>
    </row>
    <row r="22362" spans="8:17" x14ac:dyDescent="0.25">
      <c r="H22362" s="59">
        <v>122769</v>
      </c>
      <c r="I22362" s="59" t="s">
        <v>72</v>
      </c>
      <c r="J22362" s="59">
        <v>19919883</v>
      </c>
      <c r="K22362" s="59" t="s">
        <v>22797</v>
      </c>
      <c r="L22362" s="61" t="s">
        <v>81</v>
      </c>
      <c r="M22362" s="61">
        <f>VLOOKUP(H22362,zdroj!C:F,4,0)</f>
        <v>0</v>
      </c>
      <c r="N22362" s="61" t="str">
        <f t="shared" si="698"/>
        <v>-</v>
      </c>
      <c r="P22362" s="73" t="str">
        <f t="shared" si="699"/>
        <v/>
      </c>
      <c r="Q22362" s="61" t="s">
        <v>86</v>
      </c>
    </row>
    <row r="22363" spans="8:17" x14ac:dyDescent="0.25">
      <c r="H22363" s="59">
        <v>122769</v>
      </c>
      <c r="I22363" s="59" t="s">
        <v>72</v>
      </c>
      <c r="J22363" s="59">
        <v>19919891</v>
      </c>
      <c r="K22363" s="59" t="s">
        <v>22798</v>
      </c>
      <c r="L22363" s="61" t="s">
        <v>81</v>
      </c>
      <c r="M22363" s="61">
        <f>VLOOKUP(H22363,zdroj!C:F,4,0)</f>
        <v>0</v>
      </c>
      <c r="N22363" s="61" t="str">
        <f t="shared" si="698"/>
        <v>-</v>
      </c>
      <c r="P22363" s="73" t="str">
        <f t="shared" si="699"/>
        <v/>
      </c>
      <c r="Q22363" s="61" t="s">
        <v>86</v>
      </c>
    </row>
    <row r="22364" spans="8:17" x14ac:dyDescent="0.25">
      <c r="H22364" s="59">
        <v>122769</v>
      </c>
      <c r="I22364" s="59" t="s">
        <v>72</v>
      </c>
      <c r="J22364" s="59">
        <v>19919905</v>
      </c>
      <c r="K22364" s="59" t="s">
        <v>22799</v>
      </c>
      <c r="L22364" s="61" t="s">
        <v>81</v>
      </c>
      <c r="M22364" s="61">
        <f>VLOOKUP(H22364,zdroj!C:F,4,0)</f>
        <v>0</v>
      </c>
      <c r="N22364" s="61" t="str">
        <f t="shared" si="698"/>
        <v>-</v>
      </c>
      <c r="P22364" s="73" t="str">
        <f t="shared" si="699"/>
        <v/>
      </c>
      <c r="Q22364" s="61" t="s">
        <v>86</v>
      </c>
    </row>
    <row r="22365" spans="8:17" x14ac:dyDescent="0.25">
      <c r="H22365" s="59">
        <v>122769</v>
      </c>
      <c r="I22365" s="59" t="s">
        <v>72</v>
      </c>
      <c r="J22365" s="59">
        <v>19919913</v>
      </c>
      <c r="K22365" s="59" t="s">
        <v>22800</v>
      </c>
      <c r="L22365" s="61" t="s">
        <v>81</v>
      </c>
      <c r="M22365" s="61">
        <f>VLOOKUP(H22365,zdroj!C:F,4,0)</f>
        <v>0</v>
      </c>
      <c r="N22365" s="61" t="str">
        <f t="shared" si="698"/>
        <v>-</v>
      </c>
      <c r="P22365" s="73" t="str">
        <f t="shared" si="699"/>
        <v/>
      </c>
      <c r="Q22365" s="61" t="s">
        <v>86</v>
      </c>
    </row>
    <row r="22366" spans="8:17" x14ac:dyDescent="0.25">
      <c r="H22366" s="59">
        <v>122769</v>
      </c>
      <c r="I22366" s="59" t="s">
        <v>72</v>
      </c>
      <c r="J22366" s="59">
        <v>19919921</v>
      </c>
      <c r="K22366" s="59" t="s">
        <v>22801</v>
      </c>
      <c r="L22366" s="61" t="s">
        <v>81</v>
      </c>
      <c r="M22366" s="61">
        <f>VLOOKUP(H22366,zdroj!C:F,4,0)</f>
        <v>0</v>
      </c>
      <c r="N22366" s="61" t="str">
        <f t="shared" si="698"/>
        <v>-</v>
      </c>
      <c r="P22366" s="73" t="str">
        <f t="shared" si="699"/>
        <v/>
      </c>
      <c r="Q22366" s="61" t="s">
        <v>86</v>
      </c>
    </row>
    <row r="22367" spans="8:17" x14ac:dyDescent="0.25">
      <c r="H22367" s="59">
        <v>122769</v>
      </c>
      <c r="I22367" s="59" t="s">
        <v>72</v>
      </c>
      <c r="J22367" s="59">
        <v>19919930</v>
      </c>
      <c r="K22367" s="59" t="s">
        <v>22802</v>
      </c>
      <c r="L22367" s="61" t="s">
        <v>81</v>
      </c>
      <c r="M22367" s="61">
        <f>VLOOKUP(H22367,zdroj!C:F,4,0)</f>
        <v>0</v>
      </c>
      <c r="N22367" s="61" t="str">
        <f t="shared" si="698"/>
        <v>-</v>
      </c>
      <c r="P22367" s="73" t="str">
        <f t="shared" si="699"/>
        <v/>
      </c>
      <c r="Q22367" s="61" t="s">
        <v>86</v>
      </c>
    </row>
    <row r="22368" spans="8:17" x14ac:dyDescent="0.25">
      <c r="H22368" s="59">
        <v>122769</v>
      </c>
      <c r="I22368" s="59" t="s">
        <v>72</v>
      </c>
      <c r="J22368" s="59">
        <v>19919948</v>
      </c>
      <c r="K22368" s="59" t="s">
        <v>22803</v>
      </c>
      <c r="L22368" s="61" t="s">
        <v>81</v>
      </c>
      <c r="M22368" s="61">
        <f>VLOOKUP(H22368,zdroj!C:F,4,0)</f>
        <v>0</v>
      </c>
      <c r="N22368" s="61" t="str">
        <f t="shared" si="698"/>
        <v>-</v>
      </c>
      <c r="P22368" s="73" t="str">
        <f t="shared" si="699"/>
        <v/>
      </c>
      <c r="Q22368" s="61" t="s">
        <v>86</v>
      </c>
    </row>
    <row r="22369" spans="8:17" x14ac:dyDescent="0.25">
      <c r="H22369" s="59">
        <v>122769</v>
      </c>
      <c r="I22369" s="59" t="s">
        <v>72</v>
      </c>
      <c r="J22369" s="59">
        <v>19919956</v>
      </c>
      <c r="K22369" s="59" t="s">
        <v>22804</v>
      </c>
      <c r="L22369" s="61" t="s">
        <v>81</v>
      </c>
      <c r="M22369" s="61">
        <f>VLOOKUP(H22369,zdroj!C:F,4,0)</f>
        <v>0</v>
      </c>
      <c r="N22369" s="61" t="str">
        <f t="shared" si="698"/>
        <v>-</v>
      </c>
      <c r="P22369" s="73" t="str">
        <f t="shared" si="699"/>
        <v/>
      </c>
      <c r="Q22369" s="61" t="s">
        <v>86</v>
      </c>
    </row>
    <row r="22370" spans="8:17" x14ac:dyDescent="0.25">
      <c r="H22370" s="59">
        <v>122769</v>
      </c>
      <c r="I22370" s="59" t="s">
        <v>72</v>
      </c>
      <c r="J22370" s="59">
        <v>19919964</v>
      </c>
      <c r="K22370" s="59" t="s">
        <v>22805</v>
      </c>
      <c r="L22370" s="61" t="s">
        <v>81</v>
      </c>
      <c r="M22370" s="61">
        <f>VLOOKUP(H22370,zdroj!C:F,4,0)</f>
        <v>0</v>
      </c>
      <c r="N22370" s="61" t="str">
        <f t="shared" si="698"/>
        <v>-</v>
      </c>
      <c r="P22370" s="73" t="str">
        <f t="shared" si="699"/>
        <v/>
      </c>
      <c r="Q22370" s="61" t="s">
        <v>86</v>
      </c>
    </row>
    <row r="22371" spans="8:17" x14ac:dyDescent="0.25">
      <c r="H22371" s="59">
        <v>122769</v>
      </c>
      <c r="I22371" s="59" t="s">
        <v>72</v>
      </c>
      <c r="J22371" s="59">
        <v>19919972</v>
      </c>
      <c r="K22371" s="59" t="s">
        <v>22806</v>
      </c>
      <c r="L22371" s="61" t="s">
        <v>81</v>
      </c>
      <c r="M22371" s="61">
        <f>VLOOKUP(H22371,zdroj!C:F,4,0)</f>
        <v>0</v>
      </c>
      <c r="N22371" s="61" t="str">
        <f t="shared" si="698"/>
        <v>-</v>
      </c>
      <c r="P22371" s="73" t="str">
        <f t="shared" si="699"/>
        <v/>
      </c>
      <c r="Q22371" s="61" t="s">
        <v>86</v>
      </c>
    </row>
    <row r="22372" spans="8:17" x14ac:dyDescent="0.25">
      <c r="H22372" s="59">
        <v>122769</v>
      </c>
      <c r="I22372" s="59" t="s">
        <v>72</v>
      </c>
      <c r="J22372" s="59">
        <v>19919981</v>
      </c>
      <c r="K22372" s="59" t="s">
        <v>22807</v>
      </c>
      <c r="L22372" s="61" t="s">
        <v>81</v>
      </c>
      <c r="M22372" s="61">
        <f>VLOOKUP(H22372,zdroj!C:F,4,0)</f>
        <v>0</v>
      </c>
      <c r="N22372" s="61" t="str">
        <f t="shared" si="698"/>
        <v>-</v>
      </c>
      <c r="P22372" s="73" t="str">
        <f t="shared" si="699"/>
        <v/>
      </c>
      <c r="Q22372" s="61" t="s">
        <v>86</v>
      </c>
    </row>
    <row r="22373" spans="8:17" x14ac:dyDescent="0.25">
      <c r="H22373" s="59">
        <v>122769</v>
      </c>
      <c r="I22373" s="59" t="s">
        <v>72</v>
      </c>
      <c r="J22373" s="59">
        <v>19920016</v>
      </c>
      <c r="K22373" s="59" t="s">
        <v>22808</v>
      </c>
      <c r="L22373" s="61" t="s">
        <v>81</v>
      </c>
      <c r="M22373" s="61">
        <f>VLOOKUP(H22373,zdroj!C:F,4,0)</f>
        <v>0</v>
      </c>
      <c r="N22373" s="61" t="str">
        <f t="shared" si="698"/>
        <v>-</v>
      </c>
      <c r="P22373" s="73" t="str">
        <f t="shared" si="699"/>
        <v/>
      </c>
      <c r="Q22373" s="61" t="s">
        <v>86</v>
      </c>
    </row>
    <row r="22374" spans="8:17" x14ac:dyDescent="0.25">
      <c r="H22374" s="59">
        <v>122769</v>
      </c>
      <c r="I22374" s="59" t="s">
        <v>72</v>
      </c>
      <c r="J22374" s="59">
        <v>19920024</v>
      </c>
      <c r="K22374" s="59" t="s">
        <v>22809</v>
      </c>
      <c r="L22374" s="61" t="s">
        <v>81</v>
      </c>
      <c r="M22374" s="61">
        <f>VLOOKUP(H22374,zdroj!C:F,4,0)</f>
        <v>0</v>
      </c>
      <c r="N22374" s="61" t="str">
        <f t="shared" si="698"/>
        <v>-</v>
      </c>
      <c r="P22374" s="73" t="str">
        <f t="shared" si="699"/>
        <v/>
      </c>
      <c r="Q22374" s="61" t="s">
        <v>86</v>
      </c>
    </row>
    <row r="22375" spans="8:17" x14ac:dyDescent="0.25">
      <c r="H22375" s="59">
        <v>122769</v>
      </c>
      <c r="I22375" s="59" t="s">
        <v>72</v>
      </c>
      <c r="J22375" s="59">
        <v>19920032</v>
      </c>
      <c r="K22375" s="59" t="s">
        <v>22810</v>
      </c>
      <c r="L22375" s="61" t="s">
        <v>81</v>
      </c>
      <c r="M22375" s="61">
        <f>VLOOKUP(H22375,zdroj!C:F,4,0)</f>
        <v>0</v>
      </c>
      <c r="N22375" s="61" t="str">
        <f t="shared" si="698"/>
        <v>-</v>
      </c>
      <c r="P22375" s="73" t="str">
        <f t="shared" si="699"/>
        <v/>
      </c>
      <c r="Q22375" s="61" t="s">
        <v>86</v>
      </c>
    </row>
    <row r="22376" spans="8:17" x14ac:dyDescent="0.25">
      <c r="H22376" s="59">
        <v>122769</v>
      </c>
      <c r="I22376" s="59" t="s">
        <v>72</v>
      </c>
      <c r="J22376" s="59">
        <v>19920059</v>
      </c>
      <c r="K22376" s="59" t="s">
        <v>22811</v>
      </c>
      <c r="L22376" s="61" t="s">
        <v>81</v>
      </c>
      <c r="M22376" s="61">
        <f>VLOOKUP(H22376,zdroj!C:F,4,0)</f>
        <v>0</v>
      </c>
      <c r="N22376" s="61" t="str">
        <f t="shared" si="698"/>
        <v>-</v>
      </c>
      <c r="P22376" s="73" t="str">
        <f t="shared" si="699"/>
        <v/>
      </c>
      <c r="Q22376" s="61" t="s">
        <v>86</v>
      </c>
    </row>
    <row r="22377" spans="8:17" x14ac:dyDescent="0.25">
      <c r="H22377" s="59">
        <v>122769</v>
      </c>
      <c r="I22377" s="59" t="s">
        <v>72</v>
      </c>
      <c r="J22377" s="59">
        <v>19920067</v>
      </c>
      <c r="K22377" s="59" t="s">
        <v>22812</v>
      </c>
      <c r="L22377" s="61" t="s">
        <v>81</v>
      </c>
      <c r="M22377" s="61">
        <f>VLOOKUP(H22377,zdroj!C:F,4,0)</f>
        <v>0</v>
      </c>
      <c r="N22377" s="61" t="str">
        <f t="shared" si="698"/>
        <v>-</v>
      </c>
      <c r="P22377" s="73" t="str">
        <f t="shared" si="699"/>
        <v/>
      </c>
      <c r="Q22377" s="61" t="s">
        <v>86</v>
      </c>
    </row>
    <row r="22378" spans="8:17" x14ac:dyDescent="0.25">
      <c r="H22378" s="59">
        <v>122769</v>
      </c>
      <c r="I22378" s="59" t="s">
        <v>72</v>
      </c>
      <c r="J22378" s="59">
        <v>19920083</v>
      </c>
      <c r="K22378" s="59" t="s">
        <v>22813</v>
      </c>
      <c r="L22378" s="61" t="s">
        <v>81</v>
      </c>
      <c r="M22378" s="61">
        <f>VLOOKUP(H22378,zdroj!C:F,4,0)</f>
        <v>0</v>
      </c>
      <c r="N22378" s="61" t="str">
        <f t="shared" si="698"/>
        <v>-</v>
      </c>
      <c r="P22378" s="73" t="str">
        <f t="shared" si="699"/>
        <v/>
      </c>
      <c r="Q22378" s="61" t="s">
        <v>86</v>
      </c>
    </row>
    <row r="22379" spans="8:17" x14ac:dyDescent="0.25">
      <c r="H22379" s="59">
        <v>122769</v>
      </c>
      <c r="I22379" s="59" t="s">
        <v>72</v>
      </c>
      <c r="J22379" s="59">
        <v>19920091</v>
      </c>
      <c r="K22379" s="59" t="s">
        <v>22814</v>
      </c>
      <c r="L22379" s="61" t="s">
        <v>81</v>
      </c>
      <c r="M22379" s="61">
        <f>VLOOKUP(H22379,zdroj!C:F,4,0)</f>
        <v>0</v>
      </c>
      <c r="N22379" s="61" t="str">
        <f t="shared" si="698"/>
        <v>-</v>
      </c>
      <c r="P22379" s="73" t="str">
        <f t="shared" si="699"/>
        <v/>
      </c>
      <c r="Q22379" s="61" t="s">
        <v>86</v>
      </c>
    </row>
    <row r="22380" spans="8:17" x14ac:dyDescent="0.25">
      <c r="H22380" s="59">
        <v>122769</v>
      </c>
      <c r="I22380" s="59" t="s">
        <v>72</v>
      </c>
      <c r="J22380" s="59">
        <v>19920105</v>
      </c>
      <c r="K22380" s="59" t="s">
        <v>22815</v>
      </c>
      <c r="L22380" s="61" t="s">
        <v>81</v>
      </c>
      <c r="M22380" s="61">
        <f>VLOOKUP(H22380,zdroj!C:F,4,0)</f>
        <v>0</v>
      </c>
      <c r="N22380" s="61" t="str">
        <f t="shared" si="698"/>
        <v>-</v>
      </c>
      <c r="P22380" s="73" t="str">
        <f t="shared" si="699"/>
        <v/>
      </c>
      <c r="Q22380" s="61" t="s">
        <v>86</v>
      </c>
    </row>
    <row r="22381" spans="8:17" x14ac:dyDescent="0.25">
      <c r="H22381" s="59">
        <v>122769</v>
      </c>
      <c r="I22381" s="59" t="s">
        <v>72</v>
      </c>
      <c r="J22381" s="59">
        <v>19920113</v>
      </c>
      <c r="K22381" s="59" t="s">
        <v>22816</v>
      </c>
      <c r="L22381" s="61" t="s">
        <v>81</v>
      </c>
      <c r="M22381" s="61">
        <f>VLOOKUP(H22381,zdroj!C:F,4,0)</f>
        <v>0</v>
      </c>
      <c r="N22381" s="61" t="str">
        <f t="shared" si="698"/>
        <v>-</v>
      </c>
      <c r="P22381" s="73" t="str">
        <f t="shared" si="699"/>
        <v/>
      </c>
      <c r="Q22381" s="61" t="s">
        <v>86</v>
      </c>
    </row>
    <row r="22382" spans="8:17" x14ac:dyDescent="0.25">
      <c r="H22382" s="59">
        <v>122769</v>
      </c>
      <c r="I22382" s="59" t="s">
        <v>72</v>
      </c>
      <c r="J22382" s="59">
        <v>19920121</v>
      </c>
      <c r="K22382" s="59" t="s">
        <v>22817</v>
      </c>
      <c r="L22382" s="61" t="s">
        <v>81</v>
      </c>
      <c r="M22382" s="61">
        <f>VLOOKUP(H22382,zdroj!C:F,4,0)</f>
        <v>0</v>
      </c>
      <c r="N22382" s="61" t="str">
        <f t="shared" si="698"/>
        <v>-</v>
      </c>
      <c r="P22382" s="73" t="str">
        <f t="shared" si="699"/>
        <v/>
      </c>
      <c r="Q22382" s="61" t="s">
        <v>86</v>
      </c>
    </row>
    <row r="22383" spans="8:17" x14ac:dyDescent="0.25">
      <c r="H22383" s="59">
        <v>122769</v>
      </c>
      <c r="I22383" s="59" t="s">
        <v>72</v>
      </c>
      <c r="J22383" s="59">
        <v>19920130</v>
      </c>
      <c r="K22383" s="59" t="s">
        <v>22818</v>
      </c>
      <c r="L22383" s="61" t="s">
        <v>81</v>
      </c>
      <c r="M22383" s="61">
        <f>VLOOKUP(H22383,zdroj!C:F,4,0)</f>
        <v>0</v>
      </c>
      <c r="N22383" s="61" t="str">
        <f t="shared" si="698"/>
        <v>-</v>
      </c>
      <c r="P22383" s="73" t="str">
        <f t="shared" si="699"/>
        <v/>
      </c>
      <c r="Q22383" s="61" t="s">
        <v>86</v>
      </c>
    </row>
    <row r="22384" spans="8:17" x14ac:dyDescent="0.25">
      <c r="H22384" s="59">
        <v>122769</v>
      </c>
      <c r="I22384" s="59" t="s">
        <v>72</v>
      </c>
      <c r="J22384" s="59">
        <v>19920148</v>
      </c>
      <c r="K22384" s="59" t="s">
        <v>22819</v>
      </c>
      <c r="L22384" s="61" t="s">
        <v>81</v>
      </c>
      <c r="M22384" s="61">
        <f>VLOOKUP(H22384,zdroj!C:F,4,0)</f>
        <v>0</v>
      </c>
      <c r="N22384" s="61" t="str">
        <f t="shared" si="698"/>
        <v>-</v>
      </c>
      <c r="P22384" s="73" t="str">
        <f t="shared" si="699"/>
        <v/>
      </c>
      <c r="Q22384" s="61" t="s">
        <v>86</v>
      </c>
    </row>
    <row r="22385" spans="8:17" x14ac:dyDescent="0.25">
      <c r="H22385" s="59">
        <v>122769</v>
      </c>
      <c r="I22385" s="59" t="s">
        <v>72</v>
      </c>
      <c r="J22385" s="59">
        <v>19920156</v>
      </c>
      <c r="K22385" s="59" t="s">
        <v>22820</v>
      </c>
      <c r="L22385" s="61" t="s">
        <v>81</v>
      </c>
      <c r="M22385" s="61">
        <f>VLOOKUP(H22385,zdroj!C:F,4,0)</f>
        <v>0</v>
      </c>
      <c r="N22385" s="61" t="str">
        <f t="shared" si="698"/>
        <v>-</v>
      </c>
      <c r="P22385" s="73" t="str">
        <f t="shared" si="699"/>
        <v/>
      </c>
      <c r="Q22385" s="61" t="s">
        <v>86</v>
      </c>
    </row>
    <row r="22386" spans="8:17" x14ac:dyDescent="0.25">
      <c r="H22386" s="59">
        <v>122769</v>
      </c>
      <c r="I22386" s="59" t="s">
        <v>72</v>
      </c>
      <c r="J22386" s="59">
        <v>19920164</v>
      </c>
      <c r="K22386" s="59" t="s">
        <v>22821</v>
      </c>
      <c r="L22386" s="61" t="s">
        <v>81</v>
      </c>
      <c r="M22386" s="61">
        <f>VLOOKUP(H22386,zdroj!C:F,4,0)</f>
        <v>0</v>
      </c>
      <c r="N22386" s="61" t="str">
        <f t="shared" si="698"/>
        <v>-</v>
      </c>
      <c r="P22386" s="73" t="str">
        <f t="shared" si="699"/>
        <v/>
      </c>
      <c r="Q22386" s="61" t="s">
        <v>86</v>
      </c>
    </row>
    <row r="22387" spans="8:17" x14ac:dyDescent="0.25">
      <c r="H22387" s="59">
        <v>122769</v>
      </c>
      <c r="I22387" s="59" t="s">
        <v>72</v>
      </c>
      <c r="J22387" s="59">
        <v>19920172</v>
      </c>
      <c r="K22387" s="59" t="s">
        <v>22822</v>
      </c>
      <c r="L22387" s="61" t="s">
        <v>81</v>
      </c>
      <c r="M22387" s="61">
        <f>VLOOKUP(H22387,zdroj!C:F,4,0)</f>
        <v>0</v>
      </c>
      <c r="N22387" s="61" t="str">
        <f t="shared" si="698"/>
        <v>-</v>
      </c>
      <c r="P22387" s="73" t="str">
        <f t="shared" si="699"/>
        <v/>
      </c>
      <c r="Q22387" s="61" t="s">
        <v>86</v>
      </c>
    </row>
    <row r="22388" spans="8:17" x14ac:dyDescent="0.25">
      <c r="H22388" s="59">
        <v>122769</v>
      </c>
      <c r="I22388" s="59" t="s">
        <v>72</v>
      </c>
      <c r="J22388" s="59">
        <v>19920181</v>
      </c>
      <c r="K22388" s="59" t="s">
        <v>22823</v>
      </c>
      <c r="L22388" s="61" t="s">
        <v>81</v>
      </c>
      <c r="M22388" s="61">
        <f>VLOOKUP(H22388,zdroj!C:F,4,0)</f>
        <v>0</v>
      </c>
      <c r="N22388" s="61" t="str">
        <f t="shared" si="698"/>
        <v>-</v>
      </c>
      <c r="P22388" s="73" t="str">
        <f t="shared" si="699"/>
        <v/>
      </c>
      <c r="Q22388" s="61" t="s">
        <v>86</v>
      </c>
    </row>
    <row r="22389" spans="8:17" x14ac:dyDescent="0.25">
      <c r="H22389" s="59">
        <v>122769</v>
      </c>
      <c r="I22389" s="59" t="s">
        <v>72</v>
      </c>
      <c r="J22389" s="59">
        <v>19920199</v>
      </c>
      <c r="K22389" s="59" t="s">
        <v>22824</v>
      </c>
      <c r="L22389" s="61" t="s">
        <v>81</v>
      </c>
      <c r="M22389" s="61">
        <f>VLOOKUP(H22389,zdroj!C:F,4,0)</f>
        <v>0</v>
      </c>
      <c r="N22389" s="61" t="str">
        <f t="shared" si="698"/>
        <v>-</v>
      </c>
      <c r="P22389" s="73" t="str">
        <f t="shared" si="699"/>
        <v/>
      </c>
      <c r="Q22389" s="61" t="s">
        <v>86</v>
      </c>
    </row>
    <row r="22390" spans="8:17" x14ac:dyDescent="0.25">
      <c r="H22390" s="59">
        <v>122769</v>
      </c>
      <c r="I22390" s="59" t="s">
        <v>72</v>
      </c>
      <c r="J22390" s="59">
        <v>19920202</v>
      </c>
      <c r="K22390" s="59" t="s">
        <v>22825</v>
      </c>
      <c r="L22390" s="61" t="s">
        <v>81</v>
      </c>
      <c r="M22390" s="61">
        <f>VLOOKUP(H22390,zdroj!C:F,4,0)</f>
        <v>0</v>
      </c>
      <c r="N22390" s="61" t="str">
        <f t="shared" si="698"/>
        <v>-</v>
      </c>
      <c r="P22390" s="73" t="str">
        <f t="shared" si="699"/>
        <v/>
      </c>
      <c r="Q22390" s="61" t="s">
        <v>86</v>
      </c>
    </row>
    <row r="22391" spans="8:17" x14ac:dyDescent="0.25">
      <c r="H22391" s="59">
        <v>122769</v>
      </c>
      <c r="I22391" s="59" t="s">
        <v>72</v>
      </c>
      <c r="J22391" s="59">
        <v>19920211</v>
      </c>
      <c r="K22391" s="59" t="s">
        <v>22826</v>
      </c>
      <c r="L22391" s="61" t="s">
        <v>81</v>
      </c>
      <c r="M22391" s="61">
        <f>VLOOKUP(H22391,zdroj!C:F,4,0)</f>
        <v>0</v>
      </c>
      <c r="N22391" s="61" t="str">
        <f t="shared" si="698"/>
        <v>-</v>
      </c>
      <c r="P22391" s="73" t="str">
        <f t="shared" si="699"/>
        <v/>
      </c>
      <c r="Q22391" s="61" t="s">
        <v>86</v>
      </c>
    </row>
    <row r="22392" spans="8:17" x14ac:dyDescent="0.25">
      <c r="H22392" s="59">
        <v>122769</v>
      </c>
      <c r="I22392" s="59" t="s">
        <v>72</v>
      </c>
      <c r="J22392" s="59">
        <v>26164680</v>
      </c>
      <c r="K22392" s="59" t="s">
        <v>22827</v>
      </c>
      <c r="L22392" s="61" t="s">
        <v>81</v>
      </c>
      <c r="M22392" s="61">
        <f>VLOOKUP(H22392,zdroj!C:F,4,0)</f>
        <v>0</v>
      </c>
      <c r="N22392" s="61" t="str">
        <f t="shared" si="698"/>
        <v>-</v>
      </c>
      <c r="P22392" s="73" t="str">
        <f t="shared" si="699"/>
        <v/>
      </c>
      <c r="Q22392" s="61" t="s">
        <v>86</v>
      </c>
    </row>
    <row r="22393" spans="8:17" x14ac:dyDescent="0.25">
      <c r="H22393" s="59">
        <v>122769</v>
      </c>
      <c r="I22393" s="59" t="s">
        <v>72</v>
      </c>
      <c r="J22393" s="59">
        <v>26203634</v>
      </c>
      <c r="K22393" s="59" t="s">
        <v>22828</v>
      </c>
      <c r="L22393" s="61" t="s">
        <v>114</v>
      </c>
      <c r="M22393" s="61">
        <f>VLOOKUP(H22393,zdroj!C:F,4,0)</f>
        <v>0</v>
      </c>
      <c r="N22393" s="61" t="str">
        <f t="shared" si="698"/>
        <v>katC</v>
      </c>
      <c r="P22393" s="73" t="str">
        <f t="shared" si="699"/>
        <v/>
      </c>
      <c r="Q22393" s="61" t="s">
        <v>31</v>
      </c>
    </row>
    <row r="22394" spans="8:17" x14ac:dyDescent="0.25">
      <c r="H22394" s="59">
        <v>122769</v>
      </c>
      <c r="I22394" s="59" t="s">
        <v>72</v>
      </c>
      <c r="J22394" s="59">
        <v>26753766</v>
      </c>
      <c r="K22394" s="59" t="s">
        <v>22829</v>
      </c>
      <c r="L22394" s="61" t="s">
        <v>81</v>
      </c>
      <c r="M22394" s="61">
        <f>VLOOKUP(H22394,zdroj!C:F,4,0)</f>
        <v>0</v>
      </c>
      <c r="N22394" s="61" t="str">
        <f t="shared" si="698"/>
        <v>-</v>
      </c>
      <c r="P22394" s="73" t="str">
        <f t="shared" si="699"/>
        <v/>
      </c>
      <c r="Q22394" s="61" t="s">
        <v>86</v>
      </c>
    </row>
    <row r="22395" spans="8:17" x14ac:dyDescent="0.25">
      <c r="H22395" s="59">
        <v>122769</v>
      </c>
      <c r="I22395" s="59" t="s">
        <v>72</v>
      </c>
      <c r="J22395" s="59">
        <v>27073696</v>
      </c>
      <c r="K22395" s="59" t="s">
        <v>22830</v>
      </c>
      <c r="L22395" s="61" t="s">
        <v>81</v>
      </c>
      <c r="M22395" s="61">
        <f>VLOOKUP(H22395,zdroj!C:F,4,0)</f>
        <v>0</v>
      </c>
      <c r="N22395" s="61" t="str">
        <f t="shared" si="698"/>
        <v>-</v>
      </c>
      <c r="P22395" s="73" t="str">
        <f t="shared" si="699"/>
        <v/>
      </c>
      <c r="Q22395" s="61" t="s">
        <v>86</v>
      </c>
    </row>
    <row r="22396" spans="8:17" x14ac:dyDescent="0.25">
      <c r="H22396" s="59">
        <v>122769</v>
      </c>
      <c r="I22396" s="59" t="s">
        <v>72</v>
      </c>
      <c r="J22396" s="59">
        <v>30857791</v>
      </c>
      <c r="K22396" s="59" t="s">
        <v>22831</v>
      </c>
      <c r="L22396" s="61" t="s">
        <v>81</v>
      </c>
      <c r="M22396" s="61">
        <f>VLOOKUP(H22396,zdroj!C:F,4,0)</f>
        <v>0</v>
      </c>
      <c r="N22396" s="61" t="str">
        <f t="shared" si="698"/>
        <v>-</v>
      </c>
      <c r="P22396" s="73" t="str">
        <f t="shared" si="699"/>
        <v/>
      </c>
      <c r="Q22396" s="61" t="s">
        <v>86</v>
      </c>
    </row>
    <row r="22397" spans="8:17" x14ac:dyDescent="0.25">
      <c r="H22397" s="59">
        <v>122769</v>
      </c>
      <c r="I22397" s="59" t="s">
        <v>72</v>
      </c>
      <c r="J22397" s="59">
        <v>30857805</v>
      </c>
      <c r="K22397" s="59" t="s">
        <v>22832</v>
      </c>
      <c r="L22397" s="61" t="s">
        <v>81</v>
      </c>
      <c r="M22397" s="61">
        <f>VLOOKUP(H22397,zdroj!C:F,4,0)</f>
        <v>0</v>
      </c>
      <c r="N22397" s="61" t="str">
        <f t="shared" si="698"/>
        <v>-</v>
      </c>
      <c r="P22397" s="73" t="str">
        <f t="shared" si="699"/>
        <v/>
      </c>
      <c r="Q22397" s="61" t="s">
        <v>86</v>
      </c>
    </row>
    <row r="22398" spans="8:17" x14ac:dyDescent="0.25">
      <c r="H22398" s="59">
        <v>122769</v>
      </c>
      <c r="I22398" s="59" t="s">
        <v>72</v>
      </c>
      <c r="J22398" s="59">
        <v>30857813</v>
      </c>
      <c r="K22398" s="59" t="s">
        <v>22833</v>
      </c>
      <c r="L22398" s="61" t="s">
        <v>81</v>
      </c>
      <c r="M22398" s="61">
        <f>VLOOKUP(H22398,zdroj!C:F,4,0)</f>
        <v>0</v>
      </c>
      <c r="N22398" s="61" t="str">
        <f t="shared" si="698"/>
        <v>-</v>
      </c>
      <c r="P22398" s="73" t="str">
        <f t="shared" si="699"/>
        <v/>
      </c>
      <c r="Q22398" s="61" t="s">
        <v>86</v>
      </c>
    </row>
    <row r="22399" spans="8:17" x14ac:dyDescent="0.25">
      <c r="H22399" s="59">
        <v>122769</v>
      </c>
      <c r="I22399" s="59" t="s">
        <v>72</v>
      </c>
      <c r="J22399" s="59">
        <v>30857821</v>
      </c>
      <c r="K22399" s="59" t="s">
        <v>22834</v>
      </c>
      <c r="L22399" s="61" t="s">
        <v>81</v>
      </c>
      <c r="M22399" s="61">
        <f>VLOOKUP(H22399,zdroj!C:F,4,0)</f>
        <v>0</v>
      </c>
      <c r="N22399" s="61" t="str">
        <f t="shared" si="698"/>
        <v>-</v>
      </c>
      <c r="P22399" s="73" t="str">
        <f t="shared" si="699"/>
        <v/>
      </c>
      <c r="Q22399" s="61" t="s">
        <v>86</v>
      </c>
    </row>
    <row r="22400" spans="8:17" x14ac:dyDescent="0.25">
      <c r="H22400" s="59">
        <v>122769</v>
      </c>
      <c r="I22400" s="59" t="s">
        <v>72</v>
      </c>
      <c r="J22400" s="59">
        <v>30857830</v>
      </c>
      <c r="K22400" s="59" t="s">
        <v>22835</v>
      </c>
      <c r="L22400" s="61" t="s">
        <v>81</v>
      </c>
      <c r="M22400" s="61">
        <f>VLOOKUP(H22400,zdroj!C:F,4,0)</f>
        <v>0</v>
      </c>
      <c r="N22400" s="61" t="str">
        <f t="shared" si="698"/>
        <v>-</v>
      </c>
      <c r="P22400" s="73" t="str">
        <f t="shared" si="699"/>
        <v/>
      </c>
      <c r="Q22400" s="61" t="s">
        <v>86</v>
      </c>
    </row>
    <row r="22401" spans="8:18" x14ac:dyDescent="0.25">
      <c r="H22401" s="59">
        <v>123099</v>
      </c>
      <c r="I22401" s="59" t="s">
        <v>71</v>
      </c>
      <c r="J22401" s="59">
        <v>9189581</v>
      </c>
      <c r="K22401" s="59" t="s">
        <v>22836</v>
      </c>
      <c r="L22401" s="61" t="s">
        <v>112</v>
      </c>
      <c r="M22401" s="61">
        <f>VLOOKUP(H22401,zdroj!C:F,4,0)</f>
        <v>0</v>
      </c>
      <c r="N22401" s="61" t="str">
        <f t="shared" si="698"/>
        <v>katA</v>
      </c>
      <c r="P22401" s="73" t="str">
        <f t="shared" si="699"/>
        <v/>
      </c>
      <c r="Q22401" s="61" t="s">
        <v>31</v>
      </c>
    </row>
    <row r="22402" spans="8:18" x14ac:dyDescent="0.25">
      <c r="H22402" s="59">
        <v>123099</v>
      </c>
      <c r="I22402" s="59" t="s">
        <v>71</v>
      </c>
      <c r="J22402" s="59">
        <v>9189599</v>
      </c>
      <c r="K22402" s="59" t="s">
        <v>22837</v>
      </c>
      <c r="L22402" s="61" t="s">
        <v>112</v>
      </c>
      <c r="M22402" s="61">
        <f>VLOOKUP(H22402,zdroj!C:F,4,0)</f>
        <v>0</v>
      </c>
      <c r="N22402" s="61" t="str">
        <f t="shared" si="698"/>
        <v>katA</v>
      </c>
      <c r="P22402" s="73" t="str">
        <f t="shared" si="699"/>
        <v/>
      </c>
      <c r="Q22402" s="61" t="s">
        <v>30</v>
      </c>
    </row>
    <row r="22403" spans="8:18" x14ac:dyDescent="0.25">
      <c r="H22403" s="59">
        <v>123099</v>
      </c>
      <c r="I22403" s="59" t="s">
        <v>71</v>
      </c>
      <c r="J22403" s="59">
        <v>9189602</v>
      </c>
      <c r="K22403" s="59" t="s">
        <v>22838</v>
      </c>
      <c r="L22403" s="61" t="s">
        <v>112</v>
      </c>
      <c r="M22403" s="61">
        <f>VLOOKUP(H22403,zdroj!C:F,4,0)</f>
        <v>0</v>
      </c>
      <c r="N22403" s="61" t="str">
        <f t="shared" si="698"/>
        <v>katA</v>
      </c>
      <c r="P22403" s="73" t="str">
        <f t="shared" si="699"/>
        <v/>
      </c>
      <c r="Q22403" s="61" t="s">
        <v>30</v>
      </c>
    </row>
    <row r="22404" spans="8:18" x14ac:dyDescent="0.25">
      <c r="H22404" s="59">
        <v>123099</v>
      </c>
      <c r="I22404" s="59" t="s">
        <v>71</v>
      </c>
      <c r="J22404" s="59">
        <v>9189611</v>
      </c>
      <c r="K22404" s="59" t="s">
        <v>22839</v>
      </c>
      <c r="L22404" s="61" t="s">
        <v>112</v>
      </c>
      <c r="M22404" s="61">
        <f>VLOOKUP(H22404,zdroj!C:F,4,0)</f>
        <v>0</v>
      </c>
      <c r="N22404" s="61" t="str">
        <f t="shared" si="698"/>
        <v>katA</v>
      </c>
      <c r="P22404" s="73" t="str">
        <f t="shared" si="699"/>
        <v/>
      </c>
      <c r="Q22404" s="61" t="s">
        <v>30</v>
      </c>
    </row>
    <row r="22405" spans="8:18" x14ac:dyDescent="0.25">
      <c r="H22405" s="59">
        <v>123099</v>
      </c>
      <c r="I22405" s="59" t="s">
        <v>71</v>
      </c>
      <c r="J22405" s="59">
        <v>9189629</v>
      </c>
      <c r="K22405" s="59" t="s">
        <v>22840</v>
      </c>
      <c r="L22405" s="61" t="s">
        <v>112</v>
      </c>
      <c r="M22405" s="61">
        <f>VLOOKUP(H22405,zdroj!C:F,4,0)</f>
        <v>0</v>
      </c>
      <c r="N22405" s="61" t="str">
        <f t="shared" si="698"/>
        <v>katA</v>
      </c>
      <c r="P22405" s="73" t="str">
        <f t="shared" si="699"/>
        <v/>
      </c>
      <c r="Q22405" s="61" t="s">
        <v>30</v>
      </c>
    </row>
    <row r="22406" spans="8:18" x14ac:dyDescent="0.25">
      <c r="H22406" s="59">
        <v>123099</v>
      </c>
      <c r="I22406" s="59" t="s">
        <v>71</v>
      </c>
      <c r="J22406" s="59">
        <v>9189637</v>
      </c>
      <c r="K22406" s="59" t="s">
        <v>22841</v>
      </c>
      <c r="L22406" s="61" t="s">
        <v>112</v>
      </c>
      <c r="M22406" s="61">
        <f>VLOOKUP(H22406,zdroj!C:F,4,0)</f>
        <v>0</v>
      </c>
      <c r="N22406" s="61" t="str">
        <f t="shared" si="698"/>
        <v>katA</v>
      </c>
      <c r="P22406" s="73" t="str">
        <f t="shared" si="699"/>
        <v/>
      </c>
      <c r="Q22406" s="61" t="s">
        <v>30</v>
      </c>
    </row>
    <row r="22407" spans="8:18" x14ac:dyDescent="0.25">
      <c r="H22407" s="59">
        <v>123099</v>
      </c>
      <c r="I22407" s="59" t="s">
        <v>71</v>
      </c>
      <c r="J22407" s="59">
        <v>9189645</v>
      </c>
      <c r="K22407" s="59" t="s">
        <v>22842</v>
      </c>
      <c r="L22407" s="61" t="s">
        <v>112</v>
      </c>
      <c r="M22407" s="61">
        <f>VLOOKUP(H22407,zdroj!C:F,4,0)</f>
        <v>0</v>
      </c>
      <c r="N22407" s="61" t="str">
        <f t="shared" ref="N22407:N22470" si="700">IF(M22407="A",IF(L22407="katA","katB",L22407),L22407)</f>
        <v>katA</v>
      </c>
      <c r="P22407" s="73" t="str">
        <f t="shared" ref="P22407:P22470" si="701">IF(O22407="A",1,"")</f>
        <v/>
      </c>
      <c r="Q22407" s="61" t="s">
        <v>30</v>
      </c>
    </row>
    <row r="22408" spans="8:18" x14ac:dyDescent="0.25">
      <c r="H22408" s="59">
        <v>123099</v>
      </c>
      <c r="I22408" s="59" t="s">
        <v>71</v>
      </c>
      <c r="J22408" s="59">
        <v>9189653</v>
      </c>
      <c r="K22408" s="59" t="s">
        <v>22843</v>
      </c>
      <c r="L22408" s="61" t="s">
        <v>112</v>
      </c>
      <c r="M22408" s="61">
        <f>VLOOKUP(H22408,zdroj!C:F,4,0)</f>
        <v>0</v>
      </c>
      <c r="N22408" s="61" t="str">
        <f t="shared" si="700"/>
        <v>katA</v>
      </c>
      <c r="P22408" s="73" t="str">
        <f t="shared" si="701"/>
        <v/>
      </c>
      <c r="Q22408" s="61" t="s">
        <v>30</v>
      </c>
    </row>
    <row r="22409" spans="8:18" x14ac:dyDescent="0.25">
      <c r="H22409" s="59">
        <v>123099</v>
      </c>
      <c r="I22409" s="59" t="s">
        <v>71</v>
      </c>
      <c r="J22409" s="59">
        <v>9189661</v>
      </c>
      <c r="K22409" s="59" t="s">
        <v>22844</v>
      </c>
      <c r="L22409" s="61" t="s">
        <v>112</v>
      </c>
      <c r="M22409" s="61">
        <f>VLOOKUP(H22409,zdroj!C:F,4,0)</f>
        <v>0</v>
      </c>
      <c r="N22409" s="61" t="str">
        <f t="shared" si="700"/>
        <v>katA</v>
      </c>
      <c r="P22409" s="73" t="str">
        <f t="shared" si="701"/>
        <v/>
      </c>
      <c r="Q22409" s="61" t="s">
        <v>30</v>
      </c>
    </row>
    <row r="22410" spans="8:18" x14ac:dyDescent="0.25">
      <c r="H22410" s="59">
        <v>123099</v>
      </c>
      <c r="I22410" s="59" t="s">
        <v>71</v>
      </c>
      <c r="J22410" s="59">
        <v>9189670</v>
      </c>
      <c r="K22410" s="59" t="s">
        <v>22845</v>
      </c>
      <c r="L22410" s="61" t="s">
        <v>112</v>
      </c>
      <c r="M22410" s="61">
        <f>VLOOKUP(H22410,zdroj!C:F,4,0)</f>
        <v>0</v>
      </c>
      <c r="N22410" s="61" t="str">
        <f t="shared" si="700"/>
        <v>katA</v>
      </c>
      <c r="P22410" s="73" t="str">
        <f t="shared" si="701"/>
        <v/>
      </c>
      <c r="Q22410" s="61" t="s">
        <v>30</v>
      </c>
    </row>
    <row r="22411" spans="8:18" x14ac:dyDescent="0.25">
      <c r="H22411" s="59">
        <v>123099</v>
      </c>
      <c r="I22411" s="59" t="s">
        <v>71</v>
      </c>
      <c r="J22411" s="59">
        <v>9189688</v>
      </c>
      <c r="K22411" s="59" t="s">
        <v>22846</v>
      </c>
      <c r="L22411" s="61" t="s">
        <v>113</v>
      </c>
      <c r="M22411" s="61">
        <f>VLOOKUP(H22411,zdroj!C:F,4,0)</f>
        <v>0</v>
      </c>
      <c r="N22411" s="61" t="str">
        <f t="shared" si="700"/>
        <v>katB</v>
      </c>
      <c r="P22411" s="73" t="str">
        <f t="shared" si="701"/>
        <v/>
      </c>
      <c r="Q22411" s="61" t="s">
        <v>30</v>
      </c>
      <c r="R22411" s="61" t="s">
        <v>91</v>
      </c>
    </row>
    <row r="22412" spans="8:18" x14ac:dyDescent="0.25">
      <c r="H22412" s="59">
        <v>123099</v>
      </c>
      <c r="I22412" s="59" t="s">
        <v>71</v>
      </c>
      <c r="J22412" s="59">
        <v>9189696</v>
      </c>
      <c r="K22412" s="59" t="s">
        <v>22847</v>
      </c>
      <c r="L22412" s="61" t="s">
        <v>113</v>
      </c>
      <c r="M22412" s="61">
        <f>VLOOKUP(H22412,zdroj!C:F,4,0)</f>
        <v>0</v>
      </c>
      <c r="N22412" s="61" t="str">
        <f t="shared" si="700"/>
        <v>katB</v>
      </c>
      <c r="P22412" s="73" t="str">
        <f t="shared" si="701"/>
        <v/>
      </c>
      <c r="Q22412" s="61" t="s">
        <v>30</v>
      </c>
      <c r="R22412" s="61" t="s">
        <v>91</v>
      </c>
    </row>
    <row r="22413" spans="8:18" x14ac:dyDescent="0.25">
      <c r="H22413" s="59">
        <v>123099</v>
      </c>
      <c r="I22413" s="59" t="s">
        <v>71</v>
      </c>
      <c r="J22413" s="59">
        <v>9189700</v>
      </c>
      <c r="K22413" s="59" t="s">
        <v>22848</v>
      </c>
      <c r="L22413" s="61" t="s">
        <v>112</v>
      </c>
      <c r="M22413" s="61">
        <f>VLOOKUP(H22413,zdroj!C:F,4,0)</f>
        <v>0</v>
      </c>
      <c r="N22413" s="61" t="str">
        <f t="shared" si="700"/>
        <v>katA</v>
      </c>
      <c r="P22413" s="73" t="str">
        <f t="shared" si="701"/>
        <v/>
      </c>
      <c r="Q22413" s="61" t="s">
        <v>30</v>
      </c>
    </row>
    <row r="22414" spans="8:18" x14ac:dyDescent="0.25">
      <c r="H22414" s="59">
        <v>123099</v>
      </c>
      <c r="I22414" s="59" t="s">
        <v>71</v>
      </c>
      <c r="J22414" s="59">
        <v>9189718</v>
      </c>
      <c r="K22414" s="59" t="s">
        <v>22849</v>
      </c>
      <c r="L22414" s="61" t="s">
        <v>112</v>
      </c>
      <c r="M22414" s="61">
        <f>VLOOKUP(H22414,zdroj!C:F,4,0)</f>
        <v>0</v>
      </c>
      <c r="N22414" s="61" t="str">
        <f t="shared" si="700"/>
        <v>katA</v>
      </c>
      <c r="P22414" s="73" t="str">
        <f t="shared" si="701"/>
        <v/>
      </c>
      <c r="Q22414" s="61" t="s">
        <v>30</v>
      </c>
    </row>
    <row r="22415" spans="8:18" x14ac:dyDescent="0.25">
      <c r="H22415" s="59">
        <v>123099</v>
      </c>
      <c r="I22415" s="59" t="s">
        <v>71</v>
      </c>
      <c r="J22415" s="59">
        <v>9189726</v>
      </c>
      <c r="K22415" s="59" t="s">
        <v>22850</v>
      </c>
      <c r="L22415" s="61" t="s">
        <v>112</v>
      </c>
      <c r="M22415" s="61">
        <f>VLOOKUP(H22415,zdroj!C:F,4,0)</f>
        <v>0</v>
      </c>
      <c r="N22415" s="61" t="str">
        <f t="shared" si="700"/>
        <v>katA</v>
      </c>
      <c r="P22415" s="73" t="str">
        <f t="shared" si="701"/>
        <v/>
      </c>
      <c r="Q22415" s="61" t="s">
        <v>30</v>
      </c>
    </row>
    <row r="22416" spans="8:18" x14ac:dyDescent="0.25">
      <c r="H22416" s="59">
        <v>123099</v>
      </c>
      <c r="I22416" s="59" t="s">
        <v>71</v>
      </c>
      <c r="J22416" s="59">
        <v>9189734</v>
      </c>
      <c r="K22416" s="59" t="s">
        <v>22851</v>
      </c>
      <c r="L22416" s="61" t="s">
        <v>112</v>
      </c>
      <c r="M22416" s="61">
        <f>VLOOKUP(H22416,zdroj!C:F,4,0)</f>
        <v>0</v>
      </c>
      <c r="N22416" s="61" t="str">
        <f t="shared" si="700"/>
        <v>katA</v>
      </c>
      <c r="P22416" s="73" t="str">
        <f t="shared" si="701"/>
        <v/>
      </c>
      <c r="Q22416" s="61" t="s">
        <v>30</v>
      </c>
    </row>
    <row r="22417" spans="8:17" x14ac:dyDescent="0.25">
      <c r="H22417" s="59">
        <v>123099</v>
      </c>
      <c r="I22417" s="59" t="s">
        <v>71</v>
      </c>
      <c r="J22417" s="59">
        <v>9189742</v>
      </c>
      <c r="K22417" s="59" t="s">
        <v>22852</v>
      </c>
      <c r="L22417" s="61" t="s">
        <v>112</v>
      </c>
      <c r="M22417" s="61">
        <f>VLOOKUP(H22417,zdroj!C:F,4,0)</f>
        <v>0</v>
      </c>
      <c r="N22417" s="61" t="str">
        <f t="shared" si="700"/>
        <v>katA</v>
      </c>
      <c r="P22417" s="73" t="str">
        <f t="shared" si="701"/>
        <v/>
      </c>
      <c r="Q22417" s="61" t="s">
        <v>30</v>
      </c>
    </row>
    <row r="22418" spans="8:17" x14ac:dyDescent="0.25">
      <c r="H22418" s="59">
        <v>123099</v>
      </c>
      <c r="I22418" s="59" t="s">
        <v>71</v>
      </c>
      <c r="J22418" s="59">
        <v>9189751</v>
      </c>
      <c r="K22418" s="59" t="s">
        <v>22853</v>
      </c>
      <c r="L22418" s="61" t="s">
        <v>112</v>
      </c>
      <c r="M22418" s="61">
        <f>VLOOKUP(H22418,zdroj!C:F,4,0)</f>
        <v>0</v>
      </c>
      <c r="N22418" s="61" t="str">
        <f t="shared" si="700"/>
        <v>katA</v>
      </c>
      <c r="P22418" s="73" t="str">
        <f t="shared" si="701"/>
        <v/>
      </c>
      <c r="Q22418" s="61" t="s">
        <v>30</v>
      </c>
    </row>
    <row r="22419" spans="8:17" x14ac:dyDescent="0.25">
      <c r="H22419" s="59">
        <v>123099</v>
      </c>
      <c r="I22419" s="59" t="s">
        <v>71</v>
      </c>
      <c r="J22419" s="59">
        <v>9189769</v>
      </c>
      <c r="K22419" s="59" t="s">
        <v>22854</v>
      </c>
      <c r="L22419" s="61" t="s">
        <v>112</v>
      </c>
      <c r="M22419" s="61">
        <f>VLOOKUP(H22419,zdroj!C:F,4,0)</f>
        <v>0</v>
      </c>
      <c r="N22419" s="61" t="str">
        <f t="shared" si="700"/>
        <v>katA</v>
      </c>
      <c r="P22419" s="73" t="str">
        <f t="shared" si="701"/>
        <v/>
      </c>
      <c r="Q22419" s="61" t="s">
        <v>30</v>
      </c>
    </row>
    <row r="22420" spans="8:17" x14ac:dyDescent="0.25">
      <c r="H22420" s="59">
        <v>123099</v>
      </c>
      <c r="I22420" s="59" t="s">
        <v>71</v>
      </c>
      <c r="J22420" s="59">
        <v>9189777</v>
      </c>
      <c r="K22420" s="59" t="s">
        <v>22855</v>
      </c>
      <c r="L22420" s="61" t="s">
        <v>112</v>
      </c>
      <c r="M22420" s="61">
        <f>VLOOKUP(H22420,zdroj!C:F,4,0)</f>
        <v>0</v>
      </c>
      <c r="N22420" s="61" t="str">
        <f t="shared" si="700"/>
        <v>katA</v>
      </c>
      <c r="P22420" s="73" t="str">
        <f t="shared" si="701"/>
        <v/>
      </c>
      <c r="Q22420" s="61" t="s">
        <v>30</v>
      </c>
    </row>
    <row r="22421" spans="8:17" x14ac:dyDescent="0.25">
      <c r="H22421" s="59">
        <v>123099</v>
      </c>
      <c r="I22421" s="59" t="s">
        <v>71</v>
      </c>
      <c r="J22421" s="59">
        <v>9189785</v>
      </c>
      <c r="K22421" s="59" t="s">
        <v>22856</v>
      </c>
      <c r="L22421" s="61" t="s">
        <v>112</v>
      </c>
      <c r="M22421" s="61">
        <f>VLOOKUP(H22421,zdroj!C:F,4,0)</f>
        <v>0</v>
      </c>
      <c r="N22421" s="61" t="str">
        <f t="shared" si="700"/>
        <v>katA</v>
      </c>
      <c r="P22421" s="73" t="str">
        <f t="shared" si="701"/>
        <v/>
      </c>
      <c r="Q22421" s="61" t="s">
        <v>30</v>
      </c>
    </row>
    <row r="22422" spans="8:17" x14ac:dyDescent="0.25">
      <c r="H22422" s="59">
        <v>123099</v>
      </c>
      <c r="I22422" s="59" t="s">
        <v>71</v>
      </c>
      <c r="J22422" s="59">
        <v>9189793</v>
      </c>
      <c r="K22422" s="59" t="s">
        <v>22857</v>
      </c>
      <c r="L22422" s="61" t="s">
        <v>112</v>
      </c>
      <c r="M22422" s="61">
        <f>VLOOKUP(H22422,zdroj!C:F,4,0)</f>
        <v>0</v>
      </c>
      <c r="N22422" s="61" t="str">
        <f t="shared" si="700"/>
        <v>katA</v>
      </c>
      <c r="P22422" s="73" t="str">
        <f t="shared" si="701"/>
        <v/>
      </c>
      <c r="Q22422" s="61" t="s">
        <v>30</v>
      </c>
    </row>
    <row r="22423" spans="8:17" x14ac:dyDescent="0.25">
      <c r="H22423" s="59">
        <v>123099</v>
      </c>
      <c r="I22423" s="59" t="s">
        <v>71</v>
      </c>
      <c r="J22423" s="59">
        <v>9189807</v>
      </c>
      <c r="K22423" s="59" t="s">
        <v>22858</v>
      </c>
      <c r="L22423" s="61" t="s">
        <v>112</v>
      </c>
      <c r="M22423" s="61">
        <f>VLOOKUP(H22423,zdroj!C:F,4,0)</f>
        <v>0</v>
      </c>
      <c r="N22423" s="61" t="str">
        <f t="shared" si="700"/>
        <v>katA</v>
      </c>
      <c r="P22423" s="73" t="str">
        <f t="shared" si="701"/>
        <v/>
      </c>
      <c r="Q22423" s="61" t="s">
        <v>30</v>
      </c>
    </row>
    <row r="22424" spans="8:17" x14ac:dyDescent="0.25">
      <c r="H22424" s="59">
        <v>123099</v>
      </c>
      <c r="I22424" s="59" t="s">
        <v>71</v>
      </c>
      <c r="J22424" s="59">
        <v>9189815</v>
      </c>
      <c r="K22424" s="59" t="s">
        <v>22859</v>
      </c>
      <c r="L22424" s="61" t="s">
        <v>112</v>
      </c>
      <c r="M22424" s="61">
        <f>VLOOKUP(H22424,zdroj!C:F,4,0)</f>
        <v>0</v>
      </c>
      <c r="N22424" s="61" t="str">
        <f t="shared" si="700"/>
        <v>katA</v>
      </c>
      <c r="P22424" s="73" t="str">
        <f t="shared" si="701"/>
        <v/>
      </c>
      <c r="Q22424" s="61" t="s">
        <v>30</v>
      </c>
    </row>
    <row r="22425" spans="8:17" x14ac:dyDescent="0.25">
      <c r="H22425" s="59">
        <v>123099</v>
      </c>
      <c r="I22425" s="59" t="s">
        <v>71</v>
      </c>
      <c r="J22425" s="59">
        <v>9189823</v>
      </c>
      <c r="K22425" s="59" t="s">
        <v>22860</v>
      </c>
      <c r="L22425" s="61" t="s">
        <v>112</v>
      </c>
      <c r="M22425" s="61">
        <f>VLOOKUP(H22425,zdroj!C:F,4,0)</f>
        <v>0</v>
      </c>
      <c r="N22425" s="61" t="str">
        <f t="shared" si="700"/>
        <v>katA</v>
      </c>
      <c r="P22425" s="73" t="str">
        <f t="shared" si="701"/>
        <v/>
      </c>
      <c r="Q22425" s="61" t="s">
        <v>30</v>
      </c>
    </row>
    <row r="22426" spans="8:17" x14ac:dyDescent="0.25">
      <c r="H22426" s="59">
        <v>123099</v>
      </c>
      <c r="I22426" s="59" t="s">
        <v>71</v>
      </c>
      <c r="J22426" s="59">
        <v>9189831</v>
      </c>
      <c r="K22426" s="59" t="s">
        <v>22861</v>
      </c>
      <c r="L22426" s="61" t="s">
        <v>112</v>
      </c>
      <c r="M22426" s="61">
        <f>VLOOKUP(H22426,zdroj!C:F,4,0)</f>
        <v>0</v>
      </c>
      <c r="N22426" s="61" t="str">
        <f t="shared" si="700"/>
        <v>katA</v>
      </c>
      <c r="P22426" s="73" t="str">
        <f t="shared" si="701"/>
        <v/>
      </c>
      <c r="Q22426" s="61" t="s">
        <v>30</v>
      </c>
    </row>
    <row r="22427" spans="8:17" x14ac:dyDescent="0.25">
      <c r="H22427" s="59">
        <v>123099</v>
      </c>
      <c r="I22427" s="59" t="s">
        <v>71</v>
      </c>
      <c r="J22427" s="59">
        <v>9189840</v>
      </c>
      <c r="K22427" s="59" t="s">
        <v>22862</v>
      </c>
      <c r="L22427" s="61" t="s">
        <v>112</v>
      </c>
      <c r="M22427" s="61">
        <f>VLOOKUP(H22427,zdroj!C:F,4,0)</f>
        <v>0</v>
      </c>
      <c r="N22427" s="61" t="str">
        <f t="shared" si="700"/>
        <v>katA</v>
      </c>
      <c r="P22427" s="73" t="str">
        <f t="shared" si="701"/>
        <v/>
      </c>
      <c r="Q22427" s="61" t="s">
        <v>30</v>
      </c>
    </row>
    <row r="22428" spans="8:17" x14ac:dyDescent="0.25">
      <c r="H22428" s="59">
        <v>123099</v>
      </c>
      <c r="I22428" s="59" t="s">
        <v>71</v>
      </c>
      <c r="J22428" s="59">
        <v>9189858</v>
      </c>
      <c r="K22428" s="59" t="s">
        <v>22863</v>
      </c>
      <c r="L22428" s="61" t="s">
        <v>112</v>
      </c>
      <c r="M22428" s="61">
        <f>VLOOKUP(H22428,zdroj!C:F,4,0)</f>
        <v>0</v>
      </c>
      <c r="N22428" s="61" t="str">
        <f t="shared" si="700"/>
        <v>katA</v>
      </c>
      <c r="P22428" s="73" t="str">
        <f t="shared" si="701"/>
        <v/>
      </c>
      <c r="Q22428" s="61" t="s">
        <v>30</v>
      </c>
    </row>
    <row r="22429" spans="8:17" x14ac:dyDescent="0.25">
      <c r="H22429" s="59">
        <v>123099</v>
      </c>
      <c r="I22429" s="59" t="s">
        <v>71</v>
      </c>
      <c r="J22429" s="59">
        <v>9189866</v>
      </c>
      <c r="K22429" s="59" t="s">
        <v>22864</v>
      </c>
      <c r="L22429" s="61" t="s">
        <v>112</v>
      </c>
      <c r="M22429" s="61">
        <f>VLOOKUP(H22429,zdroj!C:F,4,0)</f>
        <v>0</v>
      </c>
      <c r="N22429" s="61" t="str">
        <f t="shared" si="700"/>
        <v>katA</v>
      </c>
      <c r="P22429" s="73" t="str">
        <f t="shared" si="701"/>
        <v/>
      </c>
      <c r="Q22429" s="61" t="s">
        <v>30</v>
      </c>
    </row>
    <row r="22430" spans="8:17" x14ac:dyDescent="0.25">
      <c r="H22430" s="59">
        <v>123099</v>
      </c>
      <c r="I22430" s="59" t="s">
        <v>71</v>
      </c>
      <c r="J22430" s="59">
        <v>9189874</v>
      </c>
      <c r="K22430" s="59" t="s">
        <v>22865</v>
      </c>
      <c r="L22430" s="61" t="s">
        <v>112</v>
      </c>
      <c r="M22430" s="61">
        <f>VLOOKUP(H22430,zdroj!C:F,4,0)</f>
        <v>0</v>
      </c>
      <c r="N22430" s="61" t="str">
        <f t="shared" si="700"/>
        <v>katA</v>
      </c>
      <c r="P22430" s="73" t="str">
        <f t="shared" si="701"/>
        <v/>
      </c>
      <c r="Q22430" s="61" t="s">
        <v>30</v>
      </c>
    </row>
    <row r="22431" spans="8:17" x14ac:dyDescent="0.25">
      <c r="H22431" s="59">
        <v>123099</v>
      </c>
      <c r="I22431" s="59" t="s">
        <v>71</v>
      </c>
      <c r="J22431" s="59">
        <v>9189882</v>
      </c>
      <c r="K22431" s="59" t="s">
        <v>22866</v>
      </c>
      <c r="L22431" s="61" t="s">
        <v>112</v>
      </c>
      <c r="M22431" s="61">
        <f>VLOOKUP(H22431,zdroj!C:F,4,0)</f>
        <v>0</v>
      </c>
      <c r="N22431" s="61" t="str">
        <f t="shared" si="700"/>
        <v>katA</v>
      </c>
      <c r="P22431" s="73" t="str">
        <f t="shared" si="701"/>
        <v/>
      </c>
      <c r="Q22431" s="61" t="s">
        <v>30</v>
      </c>
    </row>
    <row r="22432" spans="8:17" x14ac:dyDescent="0.25">
      <c r="H22432" s="59">
        <v>123099</v>
      </c>
      <c r="I22432" s="59" t="s">
        <v>71</v>
      </c>
      <c r="J22432" s="59">
        <v>9189904</v>
      </c>
      <c r="K22432" s="59" t="s">
        <v>22867</v>
      </c>
      <c r="L22432" s="61" t="s">
        <v>112</v>
      </c>
      <c r="M22432" s="61">
        <f>VLOOKUP(H22432,zdroj!C:F,4,0)</f>
        <v>0</v>
      </c>
      <c r="N22432" s="61" t="str">
        <f t="shared" si="700"/>
        <v>katA</v>
      </c>
      <c r="P22432" s="73" t="str">
        <f t="shared" si="701"/>
        <v/>
      </c>
      <c r="Q22432" s="61" t="s">
        <v>30</v>
      </c>
    </row>
    <row r="22433" spans="8:18" x14ac:dyDescent="0.25">
      <c r="H22433" s="59">
        <v>123099</v>
      </c>
      <c r="I22433" s="59" t="s">
        <v>71</v>
      </c>
      <c r="J22433" s="59">
        <v>9189912</v>
      </c>
      <c r="K22433" s="59" t="s">
        <v>22868</v>
      </c>
      <c r="L22433" s="61" t="s">
        <v>113</v>
      </c>
      <c r="M22433" s="61">
        <f>VLOOKUP(H22433,zdroj!C:F,4,0)</f>
        <v>0</v>
      </c>
      <c r="N22433" s="61" t="str">
        <f t="shared" si="700"/>
        <v>katB</v>
      </c>
      <c r="P22433" s="73" t="str">
        <f t="shared" si="701"/>
        <v/>
      </c>
      <c r="Q22433" s="61" t="s">
        <v>30</v>
      </c>
      <c r="R22433" s="61" t="s">
        <v>91</v>
      </c>
    </row>
    <row r="22434" spans="8:18" x14ac:dyDescent="0.25">
      <c r="H22434" s="59">
        <v>123099</v>
      </c>
      <c r="I22434" s="59" t="s">
        <v>71</v>
      </c>
      <c r="J22434" s="59">
        <v>9189921</v>
      </c>
      <c r="K22434" s="59" t="s">
        <v>22869</v>
      </c>
      <c r="L22434" s="61" t="s">
        <v>112</v>
      </c>
      <c r="M22434" s="61">
        <f>VLOOKUP(H22434,zdroj!C:F,4,0)</f>
        <v>0</v>
      </c>
      <c r="N22434" s="61" t="str">
        <f t="shared" si="700"/>
        <v>katA</v>
      </c>
      <c r="P22434" s="73" t="str">
        <f t="shared" si="701"/>
        <v/>
      </c>
      <c r="Q22434" s="61" t="s">
        <v>30</v>
      </c>
    </row>
    <row r="22435" spans="8:18" x14ac:dyDescent="0.25">
      <c r="H22435" s="59">
        <v>123099</v>
      </c>
      <c r="I22435" s="59" t="s">
        <v>71</v>
      </c>
      <c r="J22435" s="59">
        <v>9189939</v>
      </c>
      <c r="K22435" s="59" t="s">
        <v>22870</v>
      </c>
      <c r="L22435" s="61" t="s">
        <v>113</v>
      </c>
      <c r="M22435" s="61">
        <f>VLOOKUP(H22435,zdroj!C:F,4,0)</f>
        <v>0</v>
      </c>
      <c r="N22435" s="61" t="str">
        <f t="shared" si="700"/>
        <v>katB</v>
      </c>
      <c r="P22435" s="73" t="str">
        <f t="shared" si="701"/>
        <v/>
      </c>
      <c r="Q22435" s="61" t="s">
        <v>30</v>
      </c>
      <c r="R22435" s="61" t="s">
        <v>91</v>
      </c>
    </row>
    <row r="22436" spans="8:18" x14ac:dyDescent="0.25">
      <c r="H22436" s="59">
        <v>123099</v>
      </c>
      <c r="I22436" s="59" t="s">
        <v>71</v>
      </c>
      <c r="J22436" s="59">
        <v>9189947</v>
      </c>
      <c r="K22436" s="59" t="s">
        <v>22871</v>
      </c>
      <c r="L22436" s="61" t="s">
        <v>112</v>
      </c>
      <c r="M22436" s="61">
        <f>VLOOKUP(H22436,zdroj!C:F,4,0)</f>
        <v>0</v>
      </c>
      <c r="N22436" s="61" t="str">
        <f t="shared" si="700"/>
        <v>katA</v>
      </c>
      <c r="P22436" s="73" t="str">
        <f t="shared" si="701"/>
        <v/>
      </c>
      <c r="Q22436" s="61" t="s">
        <v>30</v>
      </c>
    </row>
    <row r="22437" spans="8:18" x14ac:dyDescent="0.25">
      <c r="H22437" s="59">
        <v>123099</v>
      </c>
      <c r="I22437" s="59" t="s">
        <v>71</v>
      </c>
      <c r="J22437" s="59">
        <v>9189955</v>
      </c>
      <c r="K22437" s="59" t="s">
        <v>22872</v>
      </c>
      <c r="L22437" s="61" t="s">
        <v>113</v>
      </c>
      <c r="M22437" s="61">
        <f>VLOOKUP(H22437,zdroj!C:F,4,0)</f>
        <v>0</v>
      </c>
      <c r="N22437" s="61" t="str">
        <f t="shared" si="700"/>
        <v>katB</v>
      </c>
      <c r="P22437" s="73" t="str">
        <f t="shared" si="701"/>
        <v/>
      </c>
      <c r="Q22437" s="61" t="s">
        <v>30</v>
      </c>
      <c r="R22437" s="61" t="s">
        <v>91</v>
      </c>
    </row>
    <row r="22438" spans="8:18" x14ac:dyDescent="0.25">
      <c r="H22438" s="59">
        <v>123099</v>
      </c>
      <c r="I22438" s="59" t="s">
        <v>71</v>
      </c>
      <c r="J22438" s="59">
        <v>9189963</v>
      </c>
      <c r="K22438" s="59" t="s">
        <v>22873</v>
      </c>
      <c r="L22438" s="61" t="s">
        <v>112</v>
      </c>
      <c r="M22438" s="61">
        <f>VLOOKUP(H22438,zdroj!C:F,4,0)</f>
        <v>0</v>
      </c>
      <c r="N22438" s="61" t="str">
        <f t="shared" si="700"/>
        <v>katA</v>
      </c>
      <c r="P22438" s="73" t="str">
        <f t="shared" si="701"/>
        <v/>
      </c>
      <c r="Q22438" s="61" t="s">
        <v>30</v>
      </c>
    </row>
    <row r="22439" spans="8:18" x14ac:dyDescent="0.25">
      <c r="H22439" s="59">
        <v>123099</v>
      </c>
      <c r="I22439" s="59" t="s">
        <v>71</v>
      </c>
      <c r="J22439" s="59">
        <v>9189971</v>
      </c>
      <c r="K22439" s="59" t="s">
        <v>22874</v>
      </c>
      <c r="L22439" s="61" t="s">
        <v>112</v>
      </c>
      <c r="M22439" s="61">
        <f>VLOOKUP(H22439,zdroj!C:F,4,0)</f>
        <v>0</v>
      </c>
      <c r="N22439" s="61" t="str">
        <f t="shared" si="700"/>
        <v>katA</v>
      </c>
      <c r="P22439" s="73" t="str">
        <f t="shared" si="701"/>
        <v/>
      </c>
      <c r="Q22439" s="61" t="s">
        <v>30</v>
      </c>
    </row>
    <row r="22440" spans="8:18" x14ac:dyDescent="0.25">
      <c r="H22440" s="59">
        <v>123099</v>
      </c>
      <c r="I22440" s="59" t="s">
        <v>71</v>
      </c>
      <c r="J22440" s="59">
        <v>9189980</v>
      </c>
      <c r="K22440" s="59" t="s">
        <v>22875</v>
      </c>
      <c r="L22440" s="61" t="s">
        <v>112</v>
      </c>
      <c r="M22440" s="61">
        <f>VLOOKUP(H22440,zdroj!C:F,4,0)</f>
        <v>0</v>
      </c>
      <c r="N22440" s="61" t="str">
        <f t="shared" si="700"/>
        <v>katA</v>
      </c>
      <c r="P22440" s="73" t="str">
        <f t="shared" si="701"/>
        <v/>
      </c>
      <c r="Q22440" s="61" t="s">
        <v>30</v>
      </c>
    </row>
    <row r="22441" spans="8:18" x14ac:dyDescent="0.25">
      <c r="H22441" s="59">
        <v>123099</v>
      </c>
      <c r="I22441" s="59" t="s">
        <v>71</v>
      </c>
      <c r="J22441" s="59">
        <v>9189998</v>
      </c>
      <c r="K22441" s="59" t="s">
        <v>22876</v>
      </c>
      <c r="L22441" s="61" t="s">
        <v>112</v>
      </c>
      <c r="M22441" s="61">
        <f>VLOOKUP(H22441,zdroj!C:F,4,0)</f>
        <v>0</v>
      </c>
      <c r="N22441" s="61" t="str">
        <f t="shared" si="700"/>
        <v>katA</v>
      </c>
      <c r="P22441" s="73" t="str">
        <f t="shared" si="701"/>
        <v/>
      </c>
      <c r="Q22441" s="61" t="s">
        <v>30</v>
      </c>
    </row>
    <row r="22442" spans="8:18" x14ac:dyDescent="0.25">
      <c r="H22442" s="59">
        <v>123099</v>
      </c>
      <c r="I22442" s="59" t="s">
        <v>71</v>
      </c>
      <c r="J22442" s="59">
        <v>9190007</v>
      </c>
      <c r="K22442" s="59" t="s">
        <v>22877</v>
      </c>
      <c r="L22442" s="61" t="s">
        <v>112</v>
      </c>
      <c r="M22442" s="61">
        <f>VLOOKUP(H22442,zdroj!C:F,4,0)</f>
        <v>0</v>
      </c>
      <c r="N22442" s="61" t="str">
        <f t="shared" si="700"/>
        <v>katA</v>
      </c>
      <c r="P22442" s="73" t="str">
        <f t="shared" si="701"/>
        <v/>
      </c>
      <c r="Q22442" s="61" t="s">
        <v>30</v>
      </c>
    </row>
    <row r="22443" spans="8:18" x14ac:dyDescent="0.25">
      <c r="H22443" s="59">
        <v>123099</v>
      </c>
      <c r="I22443" s="59" t="s">
        <v>71</v>
      </c>
      <c r="J22443" s="59">
        <v>9190015</v>
      </c>
      <c r="K22443" s="59" t="s">
        <v>22878</v>
      </c>
      <c r="L22443" s="61" t="s">
        <v>112</v>
      </c>
      <c r="M22443" s="61">
        <f>VLOOKUP(H22443,zdroj!C:F,4,0)</f>
        <v>0</v>
      </c>
      <c r="N22443" s="61" t="str">
        <f t="shared" si="700"/>
        <v>katA</v>
      </c>
      <c r="P22443" s="73" t="str">
        <f t="shared" si="701"/>
        <v/>
      </c>
      <c r="Q22443" s="61" t="s">
        <v>30</v>
      </c>
    </row>
    <row r="22444" spans="8:18" x14ac:dyDescent="0.25">
      <c r="H22444" s="59">
        <v>123099</v>
      </c>
      <c r="I22444" s="59" t="s">
        <v>71</v>
      </c>
      <c r="J22444" s="59">
        <v>9190023</v>
      </c>
      <c r="K22444" s="59" t="s">
        <v>22879</v>
      </c>
      <c r="L22444" s="61" t="s">
        <v>113</v>
      </c>
      <c r="M22444" s="61">
        <f>VLOOKUP(H22444,zdroj!C:F,4,0)</f>
        <v>0</v>
      </c>
      <c r="N22444" s="61" t="str">
        <f t="shared" si="700"/>
        <v>katB</v>
      </c>
      <c r="P22444" s="73" t="str">
        <f t="shared" si="701"/>
        <v/>
      </c>
      <c r="Q22444" s="61" t="s">
        <v>30</v>
      </c>
      <c r="R22444" s="61" t="s">
        <v>91</v>
      </c>
    </row>
    <row r="22445" spans="8:18" x14ac:dyDescent="0.25">
      <c r="H22445" s="59">
        <v>123099</v>
      </c>
      <c r="I22445" s="59" t="s">
        <v>71</v>
      </c>
      <c r="J22445" s="59">
        <v>9190031</v>
      </c>
      <c r="K22445" s="59" t="s">
        <v>22880</v>
      </c>
      <c r="L22445" s="61" t="s">
        <v>113</v>
      </c>
      <c r="M22445" s="61">
        <f>VLOOKUP(H22445,zdroj!C:F,4,0)</f>
        <v>0</v>
      </c>
      <c r="N22445" s="61" t="str">
        <f t="shared" si="700"/>
        <v>katB</v>
      </c>
      <c r="P22445" s="73" t="str">
        <f t="shared" si="701"/>
        <v/>
      </c>
      <c r="Q22445" s="61" t="s">
        <v>30</v>
      </c>
      <c r="R22445" s="61" t="s">
        <v>91</v>
      </c>
    </row>
    <row r="22446" spans="8:18" x14ac:dyDescent="0.25">
      <c r="H22446" s="59">
        <v>123099</v>
      </c>
      <c r="I22446" s="59" t="s">
        <v>71</v>
      </c>
      <c r="J22446" s="59">
        <v>9190040</v>
      </c>
      <c r="K22446" s="59" t="s">
        <v>22881</v>
      </c>
      <c r="L22446" s="61" t="s">
        <v>112</v>
      </c>
      <c r="M22446" s="61">
        <f>VLOOKUP(H22446,zdroj!C:F,4,0)</f>
        <v>0</v>
      </c>
      <c r="N22446" s="61" t="str">
        <f t="shared" si="700"/>
        <v>katA</v>
      </c>
      <c r="P22446" s="73" t="str">
        <f t="shared" si="701"/>
        <v/>
      </c>
      <c r="Q22446" s="61" t="s">
        <v>30</v>
      </c>
    </row>
    <row r="22447" spans="8:18" x14ac:dyDescent="0.25">
      <c r="H22447" s="59">
        <v>123099</v>
      </c>
      <c r="I22447" s="59" t="s">
        <v>71</v>
      </c>
      <c r="J22447" s="59">
        <v>9190058</v>
      </c>
      <c r="K22447" s="59" t="s">
        <v>22882</v>
      </c>
      <c r="L22447" s="61" t="s">
        <v>112</v>
      </c>
      <c r="M22447" s="61">
        <f>VLOOKUP(H22447,zdroj!C:F,4,0)</f>
        <v>0</v>
      </c>
      <c r="N22447" s="61" t="str">
        <f t="shared" si="700"/>
        <v>katA</v>
      </c>
      <c r="P22447" s="73" t="str">
        <f t="shared" si="701"/>
        <v/>
      </c>
      <c r="Q22447" s="61" t="s">
        <v>30</v>
      </c>
    </row>
    <row r="22448" spans="8:18" x14ac:dyDescent="0.25">
      <c r="H22448" s="59">
        <v>123099</v>
      </c>
      <c r="I22448" s="59" t="s">
        <v>71</v>
      </c>
      <c r="J22448" s="59">
        <v>9190066</v>
      </c>
      <c r="K22448" s="59" t="s">
        <v>22883</v>
      </c>
      <c r="L22448" s="61" t="s">
        <v>112</v>
      </c>
      <c r="M22448" s="61">
        <f>VLOOKUP(H22448,zdroj!C:F,4,0)</f>
        <v>0</v>
      </c>
      <c r="N22448" s="61" t="str">
        <f t="shared" si="700"/>
        <v>katA</v>
      </c>
      <c r="P22448" s="73" t="str">
        <f t="shared" si="701"/>
        <v/>
      </c>
      <c r="Q22448" s="61" t="s">
        <v>30</v>
      </c>
    </row>
    <row r="22449" spans="8:17" x14ac:dyDescent="0.25">
      <c r="H22449" s="59">
        <v>123099</v>
      </c>
      <c r="I22449" s="59" t="s">
        <v>71</v>
      </c>
      <c r="J22449" s="59">
        <v>9190074</v>
      </c>
      <c r="K22449" s="59" t="s">
        <v>22884</v>
      </c>
      <c r="L22449" s="61" t="s">
        <v>81</v>
      </c>
      <c r="M22449" s="61">
        <f>VLOOKUP(H22449,zdroj!C:F,4,0)</f>
        <v>0</v>
      </c>
      <c r="N22449" s="61" t="str">
        <f t="shared" si="700"/>
        <v>-</v>
      </c>
      <c r="P22449" s="73" t="str">
        <f t="shared" si="701"/>
        <v/>
      </c>
      <c r="Q22449" s="61" t="s">
        <v>88</v>
      </c>
    </row>
    <row r="22450" spans="8:17" x14ac:dyDescent="0.25">
      <c r="H22450" s="59">
        <v>123099</v>
      </c>
      <c r="I22450" s="59" t="s">
        <v>71</v>
      </c>
      <c r="J22450" s="59">
        <v>9190082</v>
      </c>
      <c r="K22450" s="59" t="s">
        <v>22885</v>
      </c>
      <c r="L22450" s="61" t="s">
        <v>81</v>
      </c>
      <c r="M22450" s="61">
        <f>VLOOKUP(H22450,zdroj!C:F,4,0)</f>
        <v>0</v>
      </c>
      <c r="N22450" s="61" t="str">
        <f t="shared" si="700"/>
        <v>-</v>
      </c>
      <c r="P22450" s="73" t="str">
        <f t="shared" si="701"/>
        <v/>
      </c>
      <c r="Q22450" s="61" t="s">
        <v>88</v>
      </c>
    </row>
    <row r="22451" spans="8:17" x14ac:dyDescent="0.25">
      <c r="H22451" s="59">
        <v>123099</v>
      </c>
      <c r="I22451" s="59" t="s">
        <v>71</v>
      </c>
      <c r="J22451" s="59">
        <v>9190091</v>
      </c>
      <c r="K22451" s="59" t="s">
        <v>22886</v>
      </c>
      <c r="L22451" s="61" t="s">
        <v>81</v>
      </c>
      <c r="M22451" s="61">
        <f>VLOOKUP(H22451,zdroj!C:F,4,0)</f>
        <v>0</v>
      </c>
      <c r="N22451" s="61" t="str">
        <f t="shared" si="700"/>
        <v>-</v>
      </c>
      <c r="P22451" s="73" t="str">
        <f t="shared" si="701"/>
        <v/>
      </c>
      <c r="Q22451" s="61" t="s">
        <v>88</v>
      </c>
    </row>
    <row r="22452" spans="8:17" x14ac:dyDescent="0.25">
      <c r="H22452" s="59">
        <v>123099</v>
      </c>
      <c r="I22452" s="59" t="s">
        <v>71</v>
      </c>
      <c r="J22452" s="59">
        <v>9190104</v>
      </c>
      <c r="K22452" s="59" t="s">
        <v>22887</v>
      </c>
      <c r="L22452" s="61" t="s">
        <v>81</v>
      </c>
      <c r="M22452" s="61">
        <f>VLOOKUP(H22452,zdroj!C:F,4,0)</f>
        <v>0</v>
      </c>
      <c r="N22452" s="61" t="str">
        <f t="shared" si="700"/>
        <v>-</v>
      </c>
      <c r="P22452" s="73" t="str">
        <f t="shared" si="701"/>
        <v/>
      </c>
      <c r="Q22452" s="61" t="s">
        <v>88</v>
      </c>
    </row>
    <row r="22453" spans="8:17" x14ac:dyDescent="0.25">
      <c r="H22453" s="59">
        <v>123099</v>
      </c>
      <c r="I22453" s="59" t="s">
        <v>71</v>
      </c>
      <c r="J22453" s="59">
        <v>9190112</v>
      </c>
      <c r="K22453" s="59" t="s">
        <v>22888</v>
      </c>
      <c r="L22453" s="61" t="s">
        <v>81</v>
      </c>
      <c r="M22453" s="61">
        <f>VLOOKUP(H22453,zdroj!C:F,4,0)</f>
        <v>0</v>
      </c>
      <c r="N22453" s="61" t="str">
        <f t="shared" si="700"/>
        <v>-</v>
      </c>
      <c r="P22453" s="73" t="str">
        <f t="shared" si="701"/>
        <v/>
      </c>
      <c r="Q22453" s="61" t="s">
        <v>88</v>
      </c>
    </row>
    <row r="22454" spans="8:17" x14ac:dyDescent="0.25">
      <c r="H22454" s="59">
        <v>123099</v>
      </c>
      <c r="I22454" s="59" t="s">
        <v>71</v>
      </c>
      <c r="J22454" s="59">
        <v>9190121</v>
      </c>
      <c r="K22454" s="59" t="s">
        <v>22889</v>
      </c>
      <c r="L22454" s="61" t="s">
        <v>81</v>
      </c>
      <c r="M22454" s="61">
        <f>VLOOKUP(H22454,zdroj!C:F,4,0)</f>
        <v>0</v>
      </c>
      <c r="N22454" s="61" t="str">
        <f t="shared" si="700"/>
        <v>-</v>
      </c>
      <c r="P22454" s="73" t="str">
        <f t="shared" si="701"/>
        <v/>
      </c>
      <c r="Q22454" s="61" t="s">
        <v>88</v>
      </c>
    </row>
    <row r="22455" spans="8:17" x14ac:dyDescent="0.25">
      <c r="H22455" s="59">
        <v>123099</v>
      </c>
      <c r="I22455" s="59" t="s">
        <v>71</v>
      </c>
      <c r="J22455" s="59">
        <v>9190139</v>
      </c>
      <c r="K22455" s="59" t="s">
        <v>22890</v>
      </c>
      <c r="L22455" s="61" t="s">
        <v>81</v>
      </c>
      <c r="M22455" s="61">
        <f>VLOOKUP(H22455,zdroj!C:F,4,0)</f>
        <v>0</v>
      </c>
      <c r="N22455" s="61" t="str">
        <f t="shared" si="700"/>
        <v>-</v>
      </c>
      <c r="P22455" s="73" t="str">
        <f t="shared" si="701"/>
        <v/>
      </c>
      <c r="Q22455" s="61" t="s">
        <v>88</v>
      </c>
    </row>
    <row r="22456" spans="8:17" x14ac:dyDescent="0.25">
      <c r="H22456" s="59">
        <v>123099</v>
      </c>
      <c r="I22456" s="59" t="s">
        <v>71</v>
      </c>
      <c r="J22456" s="59">
        <v>9190147</v>
      </c>
      <c r="K22456" s="59" t="s">
        <v>22891</v>
      </c>
      <c r="L22456" s="61" t="s">
        <v>81</v>
      </c>
      <c r="M22456" s="61">
        <f>VLOOKUP(H22456,zdroj!C:F,4,0)</f>
        <v>0</v>
      </c>
      <c r="N22456" s="61" t="str">
        <f t="shared" si="700"/>
        <v>-</v>
      </c>
      <c r="P22456" s="73" t="str">
        <f t="shared" si="701"/>
        <v/>
      </c>
      <c r="Q22456" s="61" t="s">
        <v>88</v>
      </c>
    </row>
    <row r="22457" spans="8:17" x14ac:dyDescent="0.25">
      <c r="H22457" s="59">
        <v>123099</v>
      </c>
      <c r="I22457" s="59" t="s">
        <v>71</v>
      </c>
      <c r="J22457" s="59">
        <v>9190155</v>
      </c>
      <c r="K22457" s="59" t="s">
        <v>22892</v>
      </c>
      <c r="L22457" s="61" t="s">
        <v>81</v>
      </c>
      <c r="M22457" s="61">
        <f>VLOOKUP(H22457,zdroj!C:F,4,0)</f>
        <v>0</v>
      </c>
      <c r="N22457" s="61" t="str">
        <f t="shared" si="700"/>
        <v>-</v>
      </c>
      <c r="P22457" s="73" t="str">
        <f t="shared" si="701"/>
        <v/>
      </c>
      <c r="Q22457" s="61" t="s">
        <v>88</v>
      </c>
    </row>
    <row r="22458" spans="8:17" x14ac:dyDescent="0.25">
      <c r="H22458" s="59">
        <v>123099</v>
      </c>
      <c r="I22458" s="59" t="s">
        <v>71</v>
      </c>
      <c r="J22458" s="59">
        <v>9190163</v>
      </c>
      <c r="K22458" s="59" t="s">
        <v>22893</v>
      </c>
      <c r="L22458" s="61" t="s">
        <v>81</v>
      </c>
      <c r="M22458" s="61">
        <f>VLOOKUP(H22458,zdroj!C:F,4,0)</f>
        <v>0</v>
      </c>
      <c r="N22458" s="61" t="str">
        <f t="shared" si="700"/>
        <v>-</v>
      </c>
      <c r="P22458" s="73" t="str">
        <f t="shared" si="701"/>
        <v/>
      </c>
      <c r="Q22458" s="61" t="s">
        <v>88</v>
      </c>
    </row>
    <row r="22459" spans="8:17" x14ac:dyDescent="0.25">
      <c r="H22459" s="59">
        <v>123099</v>
      </c>
      <c r="I22459" s="59" t="s">
        <v>71</v>
      </c>
      <c r="J22459" s="59">
        <v>9190171</v>
      </c>
      <c r="K22459" s="59" t="s">
        <v>22894</v>
      </c>
      <c r="L22459" s="61" t="s">
        <v>81</v>
      </c>
      <c r="M22459" s="61">
        <f>VLOOKUP(H22459,zdroj!C:F,4,0)</f>
        <v>0</v>
      </c>
      <c r="N22459" s="61" t="str">
        <f t="shared" si="700"/>
        <v>-</v>
      </c>
      <c r="P22459" s="73" t="str">
        <f t="shared" si="701"/>
        <v/>
      </c>
      <c r="Q22459" s="61" t="s">
        <v>88</v>
      </c>
    </row>
    <row r="22460" spans="8:17" x14ac:dyDescent="0.25">
      <c r="H22460" s="59">
        <v>123099</v>
      </c>
      <c r="I22460" s="59" t="s">
        <v>71</v>
      </c>
      <c r="J22460" s="59">
        <v>9190180</v>
      </c>
      <c r="K22460" s="59" t="s">
        <v>22895</v>
      </c>
      <c r="L22460" s="61" t="s">
        <v>81</v>
      </c>
      <c r="M22460" s="61">
        <f>VLOOKUP(H22460,zdroj!C:F,4,0)</f>
        <v>0</v>
      </c>
      <c r="N22460" s="61" t="str">
        <f t="shared" si="700"/>
        <v>-</v>
      </c>
      <c r="P22460" s="73" t="str">
        <f t="shared" si="701"/>
        <v/>
      </c>
      <c r="Q22460" s="61" t="s">
        <v>88</v>
      </c>
    </row>
    <row r="22461" spans="8:17" x14ac:dyDescent="0.25">
      <c r="H22461" s="59">
        <v>123099</v>
      </c>
      <c r="I22461" s="59" t="s">
        <v>71</v>
      </c>
      <c r="J22461" s="59">
        <v>9190198</v>
      </c>
      <c r="K22461" s="59" t="s">
        <v>22896</v>
      </c>
      <c r="L22461" s="61" t="s">
        <v>81</v>
      </c>
      <c r="M22461" s="61">
        <f>VLOOKUP(H22461,zdroj!C:F,4,0)</f>
        <v>0</v>
      </c>
      <c r="N22461" s="61" t="str">
        <f t="shared" si="700"/>
        <v>-</v>
      </c>
      <c r="P22461" s="73" t="str">
        <f t="shared" si="701"/>
        <v/>
      </c>
      <c r="Q22461" s="61" t="s">
        <v>88</v>
      </c>
    </row>
    <row r="22462" spans="8:17" x14ac:dyDescent="0.25">
      <c r="H22462" s="59">
        <v>123099</v>
      </c>
      <c r="I22462" s="59" t="s">
        <v>71</v>
      </c>
      <c r="J22462" s="59">
        <v>9190201</v>
      </c>
      <c r="K22462" s="59" t="s">
        <v>22897</v>
      </c>
      <c r="L22462" s="61" t="s">
        <v>81</v>
      </c>
      <c r="M22462" s="61">
        <f>VLOOKUP(H22462,zdroj!C:F,4,0)</f>
        <v>0</v>
      </c>
      <c r="N22462" s="61" t="str">
        <f t="shared" si="700"/>
        <v>-</v>
      </c>
      <c r="P22462" s="73" t="str">
        <f t="shared" si="701"/>
        <v/>
      </c>
      <c r="Q22462" s="61" t="s">
        <v>88</v>
      </c>
    </row>
    <row r="22463" spans="8:17" x14ac:dyDescent="0.25">
      <c r="H22463" s="59">
        <v>123099</v>
      </c>
      <c r="I22463" s="59" t="s">
        <v>71</v>
      </c>
      <c r="J22463" s="59">
        <v>9190210</v>
      </c>
      <c r="K22463" s="59" t="s">
        <v>22898</v>
      </c>
      <c r="L22463" s="61" t="s">
        <v>81</v>
      </c>
      <c r="M22463" s="61">
        <f>VLOOKUP(H22463,zdroj!C:F,4,0)</f>
        <v>0</v>
      </c>
      <c r="N22463" s="61" t="str">
        <f t="shared" si="700"/>
        <v>-</v>
      </c>
      <c r="P22463" s="73" t="str">
        <f t="shared" si="701"/>
        <v/>
      </c>
      <c r="Q22463" s="61" t="s">
        <v>88</v>
      </c>
    </row>
    <row r="22464" spans="8:17" x14ac:dyDescent="0.25">
      <c r="H22464" s="59">
        <v>123099</v>
      </c>
      <c r="I22464" s="59" t="s">
        <v>71</v>
      </c>
      <c r="J22464" s="59">
        <v>9190228</v>
      </c>
      <c r="K22464" s="59" t="s">
        <v>22899</v>
      </c>
      <c r="L22464" s="61" t="s">
        <v>81</v>
      </c>
      <c r="M22464" s="61">
        <f>VLOOKUP(H22464,zdroj!C:F,4,0)</f>
        <v>0</v>
      </c>
      <c r="N22464" s="61" t="str">
        <f t="shared" si="700"/>
        <v>-</v>
      </c>
      <c r="P22464" s="73" t="str">
        <f t="shared" si="701"/>
        <v/>
      </c>
      <c r="Q22464" s="61" t="s">
        <v>88</v>
      </c>
    </row>
    <row r="22465" spans="8:17" x14ac:dyDescent="0.25">
      <c r="H22465" s="59">
        <v>123099</v>
      </c>
      <c r="I22465" s="59" t="s">
        <v>71</v>
      </c>
      <c r="J22465" s="59">
        <v>9190236</v>
      </c>
      <c r="K22465" s="59" t="s">
        <v>22900</v>
      </c>
      <c r="L22465" s="61" t="s">
        <v>81</v>
      </c>
      <c r="M22465" s="61">
        <f>VLOOKUP(H22465,zdroj!C:F,4,0)</f>
        <v>0</v>
      </c>
      <c r="N22465" s="61" t="str">
        <f t="shared" si="700"/>
        <v>-</v>
      </c>
      <c r="P22465" s="73" t="str">
        <f t="shared" si="701"/>
        <v/>
      </c>
      <c r="Q22465" s="61" t="s">
        <v>88</v>
      </c>
    </row>
    <row r="22466" spans="8:17" x14ac:dyDescent="0.25">
      <c r="H22466" s="59">
        <v>123099</v>
      </c>
      <c r="I22466" s="59" t="s">
        <v>71</v>
      </c>
      <c r="J22466" s="59">
        <v>9190244</v>
      </c>
      <c r="K22466" s="59" t="s">
        <v>22901</v>
      </c>
      <c r="L22466" s="61" t="s">
        <v>81</v>
      </c>
      <c r="M22466" s="61">
        <f>VLOOKUP(H22466,zdroj!C:F,4,0)</f>
        <v>0</v>
      </c>
      <c r="N22466" s="61" t="str">
        <f t="shared" si="700"/>
        <v>-</v>
      </c>
      <c r="P22466" s="73" t="str">
        <f t="shared" si="701"/>
        <v/>
      </c>
      <c r="Q22466" s="61" t="s">
        <v>88</v>
      </c>
    </row>
    <row r="22467" spans="8:17" x14ac:dyDescent="0.25">
      <c r="H22467" s="59">
        <v>123099</v>
      </c>
      <c r="I22467" s="59" t="s">
        <v>71</v>
      </c>
      <c r="J22467" s="59">
        <v>9190252</v>
      </c>
      <c r="K22467" s="59" t="s">
        <v>22902</v>
      </c>
      <c r="L22467" s="61" t="s">
        <v>81</v>
      </c>
      <c r="M22467" s="61">
        <f>VLOOKUP(H22467,zdroj!C:F,4,0)</f>
        <v>0</v>
      </c>
      <c r="N22467" s="61" t="str">
        <f t="shared" si="700"/>
        <v>-</v>
      </c>
      <c r="P22467" s="73" t="str">
        <f t="shared" si="701"/>
        <v/>
      </c>
      <c r="Q22467" s="61" t="s">
        <v>88</v>
      </c>
    </row>
    <row r="22468" spans="8:17" x14ac:dyDescent="0.25">
      <c r="H22468" s="59">
        <v>123099</v>
      </c>
      <c r="I22468" s="59" t="s">
        <v>71</v>
      </c>
      <c r="J22468" s="59">
        <v>9190261</v>
      </c>
      <c r="K22468" s="59" t="s">
        <v>22903</v>
      </c>
      <c r="L22468" s="61" t="s">
        <v>81</v>
      </c>
      <c r="M22468" s="61">
        <f>VLOOKUP(H22468,zdroj!C:F,4,0)</f>
        <v>0</v>
      </c>
      <c r="N22468" s="61" t="str">
        <f t="shared" si="700"/>
        <v>-</v>
      </c>
      <c r="P22468" s="73" t="str">
        <f t="shared" si="701"/>
        <v/>
      </c>
      <c r="Q22468" s="61" t="s">
        <v>88</v>
      </c>
    </row>
    <row r="22469" spans="8:17" x14ac:dyDescent="0.25">
      <c r="H22469" s="59">
        <v>123099</v>
      </c>
      <c r="I22469" s="59" t="s">
        <v>71</v>
      </c>
      <c r="J22469" s="59">
        <v>9190279</v>
      </c>
      <c r="K22469" s="59" t="s">
        <v>22904</v>
      </c>
      <c r="L22469" s="61" t="s">
        <v>81</v>
      </c>
      <c r="M22469" s="61">
        <f>VLOOKUP(H22469,zdroj!C:F,4,0)</f>
        <v>0</v>
      </c>
      <c r="N22469" s="61" t="str">
        <f t="shared" si="700"/>
        <v>-</v>
      </c>
      <c r="P22469" s="73" t="str">
        <f t="shared" si="701"/>
        <v/>
      </c>
      <c r="Q22469" s="61" t="s">
        <v>88</v>
      </c>
    </row>
    <row r="22470" spans="8:17" x14ac:dyDescent="0.25">
      <c r="H22470" s="59">
        <v>123099</v>
      </c>
      <c r="I22470" s="59" t="s">
        <v>71</v>
      </c>
      <c r="J22470" s="59">
        <v>9190287</v>
      </c>
      <c r="K22470" s="59" t="s">
        <v>22905</v>
      </c>
      <c r="L22470" s="61" t="s">
        <v>81</v>
      </c>
      <c r="M22470" s="61">
        <f>VLOOKUP(H22470,zdroj!C:F,4,0)</f>
        <v>0</v>
      </c>
      <c r="N22470" s="61" t="str">
        <f t="shared" si="700"/>
        <v>-</v>
      </c>
      <c r="P22470" s="73" t="str">
        <f t="shared" si="701"/>
        <v/>
      </c>
      <c r="Q22470" s="61" t="s">
        <v>88</v>
      </c>
    </row>
    <row r="22471" spans="8:17" x14ac:dyDescent="0.25">
      <c r="H22471" s="59">
        <v>123099</v>
      </c>
      <c r="I22471" s="59" t="s">
        <v>71</v>
      </c>
      <c r="J22471" s="59">
        <v>9190295</v>
      </c>
      <c r="K22471" s="59" t="s">
        <v>22906</v>
      </c>
      <c r="L22471" s="61" t="s">
        <v>81</v>
      </c>
      <c r="M22471" s="61">
        <f>VLOOKUP(H22471,zdroj!C:F,4,0)</f>
        <v>0</v>
      </c>
      <c r="N22471" s="61" t="str">
        <f t="shared" ref="N22471:N22534" si="702">IF(M22471="A",IF(L22471="katA","katB",L22471),L22471)</f>
        <v>-</v>
      </c>
      <c r="P22471" s="73" t="str">
        <f t="shared" ref="P22471:P22534" si="703">IF(O22471="A",1,"")</f>
        <v/>
      </c>
      <c r="Q22471" s="61" t="s">
        <v>88</v>
      </c>
    </row>
    <row r="22472" spans="8:17" x14ac:dyDescent="0.25">
      <c r="H22472" s="59">
        <v>123099</v>
      </c>
      <c r="I22472" s="59" t="s">
        <v>71</v>
      </c>
      <c r="J22472" s="59">
        <v>9190309</v>
      </c>
      <c r="K22472" s="59" t="s">
        <v>22907</v>
      </c>
      <c r="L22472" s="61" t="s">
        <v>81</v>
      </c>
      <c r="M22472" s="61">
        <f>VLOOKUP(H22472,zdroj!C:F,4,0)</f>
        <v>0</v>
      </c>
      <c r="N22472" s="61" t="str">
        <f t="shared" si="702"/>
        <v>-</v>
      </c>
      <c r="P22472" s="73" t="str">
        <f t="shared" si="703"/>
        <v/>
      </c>
      <c r="Q22472" s="61" t="s">
        <v>88</v>
      </c>
    </row>
    <row r="22473" spans="8:17" x14ac:dyDescent="0.25">
      <c r="H22473" s="59">
        <v>123099</v>
      </c>
      <c r="I22473" s="59" t="s">
        <v>71</v>
      </c>
      <c r="J22473" s="59">
        <v>9190317</v>
      </c>
      <c r="K22473" s="59" t="s">
        <v>22908</v>
      </c>
      <c r="L22473" s="61" t="s">
        <v>81</v>
      </c>
      <c r="M22473" s="61">
        <f>VLOOKUP(H22473,zdroj!C:F,4,0)</f>
        <v>0</v>
      </c>
      <c r="N22473" s="61" t="str">
        <f t="shared" si="702"/>
        <v>-</v>
      </c>
      <c r="P22473" s="73" t="str">
        <f t="shared" si="703"/>
        <v/>
      </c>
      <c r="Q22473" s="61" t="s">
        <v>88</v>
      </c>
    </row>
    <row r="22474" spans="8:17" x14ac:dyDescent="0.25">
      <c r="H22474" s="59">
        <v>123099</v>
      </c>
      <c r="I22474" s="59" t="s">
        <v>71</v>
      </c>
      <c r="J22474" s="59">
        <v>9190325</v>
      </c>
      <c r="K22474" s="59" t="s">
        <v>22909</v>
      </c>
      <c r="L22474" s="61" t="s">
        <v>81</v>
      </c>
      <c r="M22474" s="61">
        <f>VLOOKUP(H22474,zdroj!C:F,4,0)</f>
        <v>0</v>
      </c>
      <c r="N22474" s="61" t="str">
        <f t="shared" si="702"/>
        <v>-</v>
      </c>
      <c r="P22474" s="73" t="str">
        <f t="shared" si="703"/>
        <v/>
      </c>
      <c r="Q22474" s="61" t="s">
        <v>88</v>
      </c>
    </row>
    <row r="22475" spans="8:17" x14ac:dyDescent="0.25">
      <c r="H22475" s="59">
        <v>123099</v>
      </c>
      <c r="I22475" s="59" t="s">
        <v>71</v>
      </c>
      <c r="J22475" s="59">
        <v>9190333</v>
      </c>
      <c r="K22475" s="59" t="s">
        <v>22910</v>
      </c>
      <c r="L22475" s="61" t="s">
        <v>81</v>
      </c>
      <c r="M22475" s="61">
        <f>VLOOKUP(H22475,zdroj!C:F,4,0)</f>
        <v>0</v>
      </c>
      <c r="N22475" s="61" t="str">
        <f t="shared" si="702"/>
        <v>-</v>
      </c>
      <c r="P22475" s="73" t="str">
        <f t="shared" si="703"/>
        <v/>
      </c>
      <c r="Q22475" s="61" t="s">
        <v>88</v>
      </c>
    </row>
    <row r="22476" spans="8:17" x14ac:dyDescent="0.25">
      <c r="H22476" s="59">
        <v>123099</v>
      </c>
      <c r="I22476" s="59" t="s">
        <v>71</v>
      </c>
      <c r="J22476" s="59">
        <v>9190341</v>
      </c>
      <c r="K22476" s="59" t="s">
        <v>22911</v>
      </c>
      <c r="L22476" s="61" t="s">
        <v>81</v>
      </c>
      <c r="M22476" s="61">
        <f>VLOOKUP(H22476,zdroj!C:F,4,0)</f>
        <v>0</v>
      </c>
      <c r="N22476" s="61" t="str">
        <f t="shared" si="702"/>
        <v>-</v>
      </c>
      <c r="P22476" s="73" t="str">
        <f t="shared" si="703"/>
        <v/>
      </c>
      <c r="Q22476" s="61" t="s">
        <v>88</v>
      </c>
    </row>
    <row r="22477" spans="8:17" x14ac:dyDescent="0.25">
      <c r="H22477" s="59">
        <v>123099</v>
      </c>
      <c r="I22477" s="59" t="s">
        <v>71</v>
      </c>
      <c r="J22477" s="59">
        <v>9190350</v>
      </c>
      <c r="K22477" s="59" t="s">
        <v>22912</v>
      </c>
      <c r="L22477" s="61" t="s">
        <v>81</v>
      </c>
      <c r="M22477" s="61">
        <f>VLOOKUP(H22477,zdroj!C:F,4,0)</f>
        <v>0</v>
      </c>
      <c r="N22477" s="61" t="str">
        <f t="shared" si="702"/>
        <v>-</v>
      </c>
      <c r="P22477" s="73" t="str">
        <f t="shared" si="703"/>
        <v/>
      </c>
      <c r="Q22477" s="61" t="s">
        <v>88</v>
      </c>
    </row>
    <row r="22478" spans="8:17" x14ac:dyDescent="0.25">
      <c r="H22478" s="59">
        <v>123099</v>
      </c>
      <c r="I22478" s="59" t="s">
        <v>71</v>
      </c>
      <c r="J22478" s="59">
        <v>9190368</v>
      </c>
      <c r="K22478" s="59" t="s">
        <v>22913</v>
      </c>
      <c r="L22478" s="61" t="s">
        <v>81</v>
      </c>
      <c r="M22478" s="61">
        <f>VLOOKUP(H22478,zdroj!C:F,4,0)</f>
        <v>0</v>
      </c>
      <c r="N22478" s="61" t="str">
        <f t="shared" si="702"/>
        <v>-</v>
      </c>
      <c r="P22478" s="73" t="str">
        <f t="shared" si="703"/>
        <v/>
      </c>
      <c r="Q22478" s="61" t="s">
        <v>88</v>
      </c>
    </row>
    <row r="22479" spans="8:17" x14ac:dyDescent="0.25">
      <c r="H22479" s="59">
        <v>123099</v>
      </c>
      <c r="I22479" s="59" t="s">
        <v>71</v>
      </c>
      <c r="J22479" s="59">
        <v>9190384</v>
      </c>
      <c r="K22479" s="59" t="s">
        <v>22914</v>
      </c>
      <c r="L22479" s="61" t="s">
        <v>81</v>
      </c>
      <c r="M22479" s="61">
        <f>VLOOKUP(H22479,zdroj!C:F,4,0)</f>
        <v>0</v>
      </c>
      <c r="N22479" s="61" t="str">
        <f t="shared" si="702"/>
        <v>-</v>
      </c>
      <c r="P22479" s="73" t="str">
        <f t="shared" si="703"/>
        <v/>
      </c>
      <c r="Q22479" s="61" t="s">
        <v>88</v>
      </c>
    </row>
    <row r="22480" spans="8:17" x14ac:dyDescent="0.25">
      <c r="H22480" s="59">
        <v>123099</v>
      </c>
      <c r="I22480" s="59" t="s">
        <v>71</v>
      </c>
      <c r="J22480" s="59">
        <v>9190392</v>
      </c>
      <c r="K22480" s="59" t="s">
        <v>22915</v>
      </c>
      <c r="L22480" s="61" t="s">
        <v>81</v>
      </c>
      <c r="M22480" s="61">
        <f>VLOOKUP(H22480,zdroj!C:F,4,0)</f>
        <v>0</v>
      </c>
      <c r="N22480" s="61" t="str">
        <f t="shared" si="702"/>
        <v>-</v>
      </c>
      <c r="P22480" s="73" t="str">
        <f t="shared" si="703"/>
        <v/>
      </c>
      <c r="Q22480" s="61" t="s">
        <v>88</v>
      </c>
    </row>
    <row r="22481" spans="8:17" x14ac:dyDescent="0.25">
      <c r="H22481" s="59">
        <v>123099</v>
      </c>
      <c r="I22481" s="59" t="s">
        <v>71</v>
      </c>
      <c r="J22481" s="59">
        <v>9190406</v>
      </c>
      <c r="K22481" s="59" t="s">
        <v>22916</v>
      </c>
      <c r="L22481" s="61" t="s">
        <v>81</v>
      </c>
      <c r="M22481" s="61">
        <f>VLOOKUP(H22481,zdroj!C:F,4,0)</f>
        <v>0</v>
      </c>
      <c r="N22481" s="61" t="str">
        <f t="shared" si="702"/>
        <v>-</v>
      </c>
      <c r="P22481" s="73" t="str">
        <f t="shared" si="703"/>
        <v/>
      </c>
      <c r="Q22481" s="61" t="s">
        <v>88</v>
      </c>
    </row>
    <row r="22482" spans="8:17" x14ac:dyDescent="0.25">
      <c r="H22482" s="59">
        <v>123099</v>
      </c>
      <c r="I22482" s="59" t="s">
        <v>71</v>
      </c>
      <c r="J22482" s="59">
        <v>9190414</v>
      </c>
      <c r="K22482" s="59" t="s">
        <v>22917</v>
      </c>
      <c r="L22482" s="61" t="s">
        <v>81</v>
      </c>
      <c r="M22482" s="61">
        <f>VLOOKUP(H22482,zdroj!C:F,4,0)</f>
        <v>0</v>
      </c>
      <c r="N22482" s="61" t="str">
        <f t="shared" si="702"/>
        <v>-</v>
      </c>
      <c r="P22482" s="73" t="str">
        <f t="shared" si="703"/>
        <v/>
      </c>
      <c r="Q22482" s="61" t="s">
        <v>88</v>
      </c>
    </row>
    <row r="22483" spans="8:17" x14ac:dyDescent="0.25">
      <c r="H22483" s="59">
        <v>123099</v>
      </c>
      <c r="I22483" s="59" t="s">
        <v>71</v>
      </c>
      <c r="J22483" s="59">
        <v>9190422</v>
      </c>
      <c r="K22483" s="59" t="s">
        <v>22918</v>
      </c>
      <c r="L22483" s="61" t="s">
        <v>81</v>
      </c>
      <c r="M22483" s="61">
        <f>VLOOKUP(H22483,zdroj!C:F,4,0)</f>
        <v>0</v>
      </c>
      <c r="N22483" s="61" t="str">
        <f t="shared" si="702"/>
        <v>-</v>
      </c>
      <c r="P22483" s="73" t="str">
        <f t="shared" si="703"/>
        <v/>
      </c>
      <c r="Q22483" s="61" t="s">
        <v>88</v>
      </c>
    </row>
    <row r="22484" spans="8:17" x14ac:dyDescent="0.25">
      <c r="H22484" s="59">
        <v>123099</v>
      </c>
      <c r="I22484" s="59" t="s">
        <v>71</v>
      </c>
      <c r="J22484" s="59">
        <v>9190431</v>
      </c>
      <c r="K22484" s="59" t="s">
        <v>22919</v>
      </c>
      <c r="L22484" s="61" t="s">
        <v>81</v>
      </c>
      <c r="M22484" s="61">
        <f>VLOOKUP(H22484,zdroj!C:F,4,0)</f>
        <v>0</v>
      </c>
      <c r="N22484" s="61" t="str">
        <f t="shared" si="702"/>
        <v>-</v>
      </c>
      <c r="P22484" s="73" t="str">
        <f t="shared" si="703"/>
        <v/>
      </c>
      <c r="Q22484" s="61" t="s">
        <v>88</v>
      </c>
    </row>
    <row r="22485" spans="8:17" x14ac:dyDescent="0.25">
      <c r="H22485" s="59">
        <v>123099</v>
      </c>
      <c r="I22485" s="59" t="s">
        <v>71</v>
      </c>
      <c r="J22485" s="59">
        <v>9190449</v>
      </c>
      <c r="K22485" s="59" t="s">
        <v>22920</v>
      </c>
      <c r="L22485" s="61" t="s">
        <v>81</v>
      </c>
      <c r="M22485" s="61">
        <f>VLOOKUP(H22485,zdroj!C:F,4,0)</f>
        <v>0</v>
      </c>
      <c r="N22485" s="61" t="str">
        <f t="shared" si="702"/>
        <v>-</v>
      </c>
      <c r="P22485" s="73" t="str">
        <f t="shared" si="703"/>
        <v/>
      </c>
      <c r="Q22485" s="61" t="s">
        <v>88</v>
      </c>
    </row>
    <row r="22486" spans="8:17" x14ac:dyDescent="0.25">
      <c r="H22486" s="59">
        <v>123099</v>
      </c>
      <c r="I22486" s="59" t="s">
        <v>71</v>
      </c>
      <c r="J22486" s="59">
        <v>9190465</v>
      </c>
      <c r="K22486" s="59" t="s">
        <v>22921</v>
      </c>
      <c r="L22486" s="61" t="s">
        <v>81</v>
      </c>
      <c r="M22486" s="61">
        <f>VLOOKUP(H22486,zdroj!C:F,4,0)</f>
        <v>0</v>
      </c>
      <c r="N22486" s="61" t="str">
        <f t="shared" si="702"/>
        <v>-</v>
      </c>
      <c r="P22486" s="73" t="str">
        <f t="shared" si="703"/>
        <v/>
      </c>
      <c r="Q22486" s="61" t="s">
        <v>88</v>
      </c>
    </row>
    <row r="22487" spans="8:17" x14ac:dyDescent="0.25">
      <c r="H22487" s="59">
        <v>123099</v>
      </c>
      <c r="I22487" s="59" t="s">
        <v>71</v>
      </c>
      <c r="J22487" s="59">
        <v>9190473</v>
      </c>
      <c r="K22487" s="59" t="s">
        <v>22922</v>
      </c>
      <c r="L22487" s="61" t="s">
        <v>81</v>
      </c>
      <c r="M22487" s="61">
        <f>VLOOKUP(H22487,zdroj!C:F,4,0)</f>
        <v>0</v>
      </c>
      <c r="N22487" s="61" t="str">
        <f t="shared" si="702"/>
        <v>-</v>
      </c>
      <c r="P22487" s="73" t="str">
        <f t="shared" si="703"/>
        <v/>
      </c>
      <c r="Q22487" s="61" t="s">
        <v>88</v>
      </c>
    </row>
    <row r="22488" spans="8:17" x14ac:dyDescent="0.25">
      <c r="H22488" s="59">
        <v>123099</v>
      </c>
      <c r="I22488" s="59" t="s">
        <v>71</v>
      </c>
      <c r="J22488" s="59">
        <v>9190490</v>
      </c>
      <c r="K22488" s="59" t="s">
        <v>22923</v>
      </c>
      <c r="L22488" s="61" t="s">
        <v>81</v>
      </c>
      <c r="M22488" s="61">
        <f>VLOOKUP(H22488,zdroj!C:F,4,0)</f>
        <v>0</v>
      </c>
      <c r="N22488" s="61" t="str">
        <f t="shared" si="702"/>
        <v>-</v>
      </c>
      <c r="P22488" s="73" t="str">
        <f t="shared" si="703"/>
        <v/>
      </c>
      <c r="Q22488" s="61" t="s">
        <v>88</v>
      </c>
    </row>
    <row r="22489" spans="8:17" x14ac:dyDescent="0.25">
      <c r="H22489" s="59">
        <v>123099</v>
      </c>
      <c r="I22489" s="59" t="s">
        <v>71</v>
      </c>
      <c r="J22489" s="59">
        <v>25773411</v>
      </c>
      <c r="K22489" s="59" t="s">
        <v>22924</v>
      </c>
      <c r="L22489" s="61" t="s">
        <v>112</v>
      </c>
      <c r="M22489" s="61">
        <f>VLOOKUP(H22489,zdroj!C:F,4,0)</f>
        <v>0</v>
      </c>
      <c r="N22489" s="61" t="str">
        <f t="shared" si="702"/>
        <v>katA</v>
      </c>
      <c r="P22489" s="73" t="str">
        <f t="shared" si="703"/>
        <v/>
      </c>
      <c r="Q22489" s="61" t="s">
        <v>30</v>
      </c>
    </row>
    <row r="22490" spans="8:17" x14ac:dyDescent="0.25">
      <c r="H22490" s="59">
        <v>123099</v>
      </c>
      <c r="I22490" s="59" t="s">
        <v>71</v>
      </c>
      <c r="J22490" s="59">
        <v>26501465</v>
      </c>
      <c r="K22490" s="59" t="s">
        <v>22925</v>
      </c>
      <c r="L22490" s="61" t="s">
        <v>81</v>
      </c>
      <c r="M22490" s="61">
        <f>VLOOKUP(H22490,zdroj!C:F,4,0)</f>
        <v>0</v>
      </c>
      <c r="N22490" s="61" t="str">
        <f t="shared" si="702"/>
        <v>-</v>
      </c>
      <c r="P22490" s="73" t="str">
        <f t="shared" si="703"/>
        <v/>
      </c>
      <c r="Q22490" s="61" t="s">
        <v>88</v>
      </c>
    </row>
    <row r="22491" spans="8:17" x14ac:dyDescent="0.25">
      <c r="H22491" s="59">
        <v>123099</v>
      </c>
      <c r="I22491" s="59" t="s">
        <v>71</v>
      </c>
      <c r="J22491" s="59">
        <v>26515504</v>
      </c>
      <c r="K22491" s="59" t="s">
        <v>22926</v>
      </c>
      <c r="L22491" s="61" t="s">
        <v>81</v>
      </c>
      <c r="M22491" s="61">
        <f>VLOOKUP(H22491,zdroj!C:F,4,0)</f>
        <v>0</v>
      </c>
      <c r="N22491" s="61" t="str">
        <f t="shared" si="702"/>
        <v>-</v>
      </c>
      <c r="P22491" s="73" t="str">
        <f t="shared" si="703"/>
        <v/>
      </c>
      <c r="Q22491" s="61" t="s">
        <v>88</v>
      </c>
    </row>
    <row r="22492" spans="8:17" x14ac:dyDescent="0.25">
      <c r="H22492" s="59">
        <v>123099</v>
      </c>
      <c r="I22492" s="59" t="s">
        <v>71</v>
      </c>
      <c r="J22492" s="59">
        <v>26572419</v>
      </c>
      <c r="K22492" s="59" t="s">
        <v>22927</v>
      </c>
      <c r="L22492" s="61" t="s">
        <v>81</v>
      </c>
      <c r="M22492" s="61">
        <f>VLOOKUP(H22492,zdroj!C:F,4,0)</f>
        <v>0</v>
      </c>
      <c r="N22492" s="61" t="str">
        <f t="shared" si="702"/>
        <v>-</v>
      </c>
      <c r="P22492" s="73" t="str">
        <f t="shared" si="703"/>
        <v/>
      </c>
      <c r="Q22492" s="61" t="s">
        <v>88</v>
      </c>
    </row>
    <row r="22493" spans="8:17" x14ac:dyDescent="0.25">
      <c r="H22493" s="59">
        <v>123099</v>
      </c>
      <c r="I22493" s="59" t="s">
        <v>71</v>
      </c>
      <c r="J22493" s="59">
        <v>26903041</v>
      </c>
      <c r="K22493" s="59" t="s">
        <v>22928</v>
      </c>
      <c r="L22493" s="61" t="s">
        <v>81</v>
      </c>
      <c r="M22493" s="61">
        <f>VLOOKUP(H22493,zdroj!C:F,4,0)</f>
        <v>0</v>
      </c>
      <c r="N22493" s="61" t="str">
        <f t="shared" si="702"/>
        <v>-</v>
      </c>
      <c r="P22493" s="73" t="str">
        <f t="shared" si="703"/>
        <v/>
      </c>
      <c r="Q22493" s="61" t="s">
        <v>88</v>
      </c>
    </row>
    <row r="22494" spans="8:17" x14ac:dyDescent="0.25">
      <c r="H22494" s="59">
        <v>123099</v>
      </c>
      <c r="I22494" s="59" t="s">
        <v>71</v>
      </c>
      <c r="J22494" s="59">
        <v>26903059</v>
      </c>
      <c r="K22494" s="59" t="s">
        <v>22929</v>
      </c>
      <c r="L22494" s="61" t="s">
        <v>81</v>
      </c>
      <c r="M22494" s="61">
        <f>VLOOKUP(H22494,zdroj!C:F,4,0)</f>
        <v>0</v>
      </c>
      <c r="N22494" s="61" t="str">
        <f t="shared" si="702"/>
        <v>-</v>
      </c>
      <c r="P22494" s="73" t="str">
        <f t="shared" si="703"/>
        <v/>
      </c>
      <c r="Q22494" s="61" t="s">
        <v>88</v>
      </c>
    </row>
    <row r="22495" spans="8:17" x14ac:dyDescent="0.25">
      <c r="H22495" s="59">
        <v>123099</v>
      </c>
      <c r="I22495" s="59" t="s">
        <v>71</v>
      </c>
      <c r="J22495" s="59">
        <v>26903067</v>
      </c>
      <c r="K22495" s="59" t="s">
        <v>22930</v>
      </c>
      <c r="L22495" s="61" t="s">
        <v>81</v>
      </c>
      <c r="M22495" s="61">
        <f>VLOOKUP(H22495,zdroj!C:F,4,0)</f>
        <v>0</v>
      </c>
      <c r="N22495" s="61" t="str">
        <f t="shared" si="702"/>
        <v>-</v>
      </c>
      <c r="P22495" s="73" t="str">
        <f t="shared" si="703"/>
        <v/>
      </c>
      <c r="Q22495" s="61" t="s">
        <v>88</v>
      </c>
    </row>
    <row r="22496" spans="8:17" x14ac:dyDescent="0.25">
      <c r="H22496" s="59">
        <v>123099</v>
      </c>
      <c r="I22496" s="59" t="s">
        <v>71</v>
      </c>
      <c r="J22496" s="59">
        <v>26903075</v>
      </c>
      <c r="K22496" s="59" t="s">
        <v>22931</v>
      </c>
      <c r="L22496" s="61" t="s">
        <v>81</v>
      </c>
      <c r="M22496" s="61">
        <f>VLOOKUP(H22496,zdroj!C:F,4,0)</f>
        <v>0</v>
      </c>
      <c r="N22496" s="61" t="str">
        <f t="shared" si="702"/>
        <v>-</v>
      </c>
      <c r="P22496" s="73" t="str">
        <f t="shared" si="703"/>
        <v/>
      </c>
      <c r="Q22496" s="61" t="s">
        <v>88</v>
      </c>
    </row>
    <row r="22497" spans="8:17" x14ac:dyDescent="0.25">
      <c r="H22497" s="59">
        <v>123099</v>
      </c>
      <c r="I22497" s="59" t="s">
        <v>71</v>
      </c>
      <c r="J22497" s="59">
        <v>27197425</v>
      </c>
      <c r="K22497" s="59" t="s">
        <v>22932</v>
      </c>
      <c r="L22497" s="61" t="s">
        <v>81</v>
      </c>
      <c r="M22497" s="61">
        <f>VLOOKUP(H22497,zdroj!C:F,4,0)</f>
        <v>0</v>
      </c>
      <c r="N22497" s="61" t="str">
        <f t="shared" si="702"/>
        <v>-</v>
      </c>
      <c r="P22497" s="73" t="str">
        <f t="shared" si="703"/>
        <v/>
      </c>
      <c r="Q22497" s="61" t="s">
        <v>88</v>
      </c>
    </row>
    <row r="22498" spans="8:17" x14ac:dyDescent="0.25">
      <c r="H22498" s="59">
        <v>123099</v>
      </c>
      <c r="I22498" s="59" t="s">
        <v>71</v>
      </c>
      <c r="J22498" s="59">
        <v>27197433</v>
      </c>
      <c r="K22498" s="59" t="s">
        <v>22933</v>
      </c>
      <c r="L22498" s="61" t="s">
        <v>81</v>
      </c>
      <c r="M22498" s="61">
        <f>VLOOKUP(H22498,zdroj!C:F,4,0)</f>
        <v>0</v>
      </c>
      <c r="N22498" s="61" t="str">
        <f t="shared" si="702"/>
        <v>-</v>
      </c>
      <c r="P22498" s="73" t="str">
        <f t="shared" si="703"/>
        <v/>
      </c>
      <c r="Q22498" s="61" t="s">
        <v>88</v>
      </c>
    </row>
    <row r="22499" spans="8:17" x14ac:dyDescent="0.25">
      <c r="H22499" s="59">
        <v>123099</v>
      </c>
      <c r="I22499" s="59" t="s">
        <v>71</v>
      </c>
      <c r="J22499" s="59">
        <v>27197441</v>
      </c>
      <c r="K22499" s="59" t="s">
        <v>22934</v>
      </c>
      <c r="L22499" s="61" t="s">
        <v>81</v>
      </c>
      <c r="M22499" s="61">
        <f>VLOOKUP(H22499,zdroj!C:F,4,0)</f>
        <v>0</v>
      </c>
      <c r="N22499" s="61" t="str">
        <f t="shared" si="702"/>
        <v>-</v>
      </c>
      <c r="P22499" s="73" t="str">
        <f t="shared" si="703"/>
        <v/>
      </c>
      <c r="Q22499" s="61" t="s">
        <v>88</v>
      </c>
    </row>
    <row r="22500" spans="8:17" x14ac:dyDescent="0.25">
      <c r="H22500" s="59">
        <v>123099</v>
      </c>
      <c r="I22500" s="59" t="s">
        <v>71</v>
      </c>
      <c r="J22500" s="59">
        <v>27836622</v>
      </c>
      <c r="K22500" s="59" t="s">
        <v>22935</v>
      </c>
      <c r="L22500" s="61" t="s">
        <v>112</v>
      </c>
      <c r="M22500" s="61">
        <f>VLOOKUP(H22500,zdroj!C:F,4,0)</f>
        <v>0</v>
      </c>
      <c r="N22500" s="61" t="str">
        <f t="shared" si="702"/>
        <v>katA</v>
      </c>
      <c r="P22500" s="73" t="str">
        <f t="shared" si="703"/>
        <v/>
      </c>
      <c r="Q22500" s="61" t="s">
        <v>30</v>
      </c>
    </row>
    <row r="22501" spans="8:17" x14ac:dyDescent="0.25">
      <c r="H22501" s="59">
        <v>123099</v>
      </c>
      <c r="I22501" s="59" t="s">
        <v>71</v>
      </c>
      <c r="J22501" s="59">
        <v>40653552</v>
      </c>
      <c r="K22501" s="59" t="s">
        <v>22936</v>
      </c>
      <c r="L22501" s="61" t="s">
        <v>81</v>
      </c>
      <c r="M22501" s="61">
        <f>VLOOKUP(H22501,zdroj!C:F,4,0)</f>
        <v>0</v>
      </c>
      <c r="N22501" s="61" t="str">
        <f t="shared" si="702"/>
        <v>-</v>
      </c>
      <c r="P22501" s="73" t="str">
        <f t="shared" si="703"/>
        <v/>
      </c>
      <c r="Q22501" s="61" t="s">
        <v>88</v>
      </c>
    </row>
    <row r="22502" spans="8:17" x14ac:dyDescent="0.25">
      <c r="H22502" s="59">
        <v>123099</v>
      </c>
      <c r="I22502" s="59" t="s">
        <v>71</v>
      </c>
      <c r="J22502" s="59">
        <v>76079201</v>
      </c>
      <c r="K22502" s="59" t="s">
        <v>22937</v>
      </c>
      <c r="L22502" s="61" t="s">
        <v>112</v>
      </c>
      <c r="M22502" s="61">
        <f>VLOOKUP(H22502,zdroj!C:F,4,0)</f>
        <v>0</v>
      </c>
      <c r="N22502" s="61" t="str">
        <f t="shared" si="702"/>
        <v>katA</v>
      </c>
      <c r="P22502" s="73" t="str">
        <f t="shared" si="703"/>
        <v/>
      </c>
      <c r="Q22502" s="61" t="s">
        <v>30</v>
      </c>
    </row>
    <row r="22503" spans="8:17" x14ac:dyDescent="0.25">
      <c r="H22503" s="59">
        <v>123099</v>
      </c>
      <c r="I22503" s="59" t="s">
        <v>71</v>
      </c>
      <c r="J22503" s="59">
        <v>77829808</v>
      </c>
      <c r="K22503" s="59" t="s">
        <v>22938</v>
      </c>
      <c r="L22503" s="61" t="s">
        <v>81</v>
      </c>
      <c r="M22503" s="61">
        <f>VLOOKUP(H22503,zdroj!C:F,4,0)</f>
        <v>0</v>
      </c>
      <c r="N22503" s="61" t="str">
        <f t="shared" si="702"/>
        <v>-</v>
      </c>
      <c r="P22503" s="73" t="str">
        <f t="shared" si="703"/>
        <v/>
      </c>
      <c r="Q22503" s="61" t="s">
        <v>88</v>
      </c>
    </row>
    <row r="22504" spans="8:17" x14ac:dyDescent="0.25">
      <c r="H22504" s="59">
        <v>123099</v>
      </c>
      <c r="I22504" s="59" t="s">
        <v>71</v>
      </c>
      <c r="J22504" s="59">
        <v>81425881</v>
      </c>
      <c r="K22504" s="59" t="s">
        <v>22896</v>
      </c>
      <c r="L22504" s="61" t="s">
        <v>81</v>
      </c>
      <c r="M22504" s="61">
        <f>VLOOKUP(H22504,zdroj!C:F,4,0)</f>
        <v>0</v>
      </c>
      <c r="N22504" s="61" t="str">
        <f t="shared" si="702"/>
        <v>-</v>
      </c>
      <c r="P22504" s="73" t="str">
        <f t="shared" si="703"/>
        <v/>
      </c>
      <c r="Q22504" s="61" t="s">
        <v>88</v>
      </c>
    </row>
    <row r="22505" spans="8:17" x14ac:dyDescent="0.25">
      <c r="H22505" s="59">
        <v>123102</v>
      </c>
      <c r="I22505" s="59" t="s">
        <v>72</v>
      </c>
      <c r="J22505" s="59">
        <v>9190503</v>
      </c>
      <c r="K22505" s="59" t="s">
        <v>22939</v>
      </c>
      <c r="L22505" s="61" t="s">
        <v>81</v>
      </c>
      <c r="M22505" s="61">
        <f>VLOOKUP(H22505,zdroj!C:F,4,0)</f>
        <v>0</v>
      </c>
      <c r="N22505" s="61" t="str">
        <f t="shared" si="702"/>
        <v>-</v>
      </c>
      <c r="P22505" s="73" t="str">
        <f t="shared" si="703"/>
        <v/>
      </c>
      <c r="Q22505" s="61" t="s">
        <v>86</v>
      </c>
    </row>
    <row r="22506" spans="8:17" x14ac:dyDescent="0.25">
      <c r="H22506" s="59">
        <v>123102</v>
      </c>
      <c r="I22506" s="59" t="s">
        <v>72</v>
      </c>
      <c r="J22506" s="59">
        <v>9190511</v>
      </c>
      <c r="K22506" s="59" t="s">
        <v>22940</v>
      </c>
      <c r="L22506" s="61" t="s">
        <v>81</v>
      </c>
      <c r="M22506" s="61">
        <f>VLOOKUP(H22506,zdroj!C:F,4,0)</f>
        <v>0</v>
      </c>
      <c r="N22506" s="61" t="str">
        <f t="shared" si="702"/>
        <v>-</v>
      </c>
      <c r="P22506" s="73" t="str">
        <f t="shared" si="703"/>
        <v/>
      </c>
      <c r="Q22506" s="61" t="s">
        <v>86</v>
      </c>
    </row>
    <row r="22507" spans="8:17" x14ac:dyDescent="0.25">
      <c r="H22507" s="59">
        <v>123102</v>
      </c>
      <c r="I22507" s="59" t="s">
        <v>72</v>
      </c>
      <c r="J22507" s="59">
        <v>9190520</v>
      </c>
      <c r="K22507" s="59" t="s">
        <v>22941</v>
      </c>
      <c r="L22507" s="61" t="s">
        <v>81</v>
      </c>
      <c r="M22507" s="61">
        <f>VLOOKUP(H22507,zdroj!C:F,4,0)</f>
        <v>0</v>
      </c>
      <c r="N22507" s="61" t="str">
        <f t="shared" si="702"/>
        <v>-</v>
      </c>
      <c r="P22507" s="73" t="str">
        <f t="shared" si="703"/>
        <v/>
      </c>
      <c r="Q22507" s="61" t="s">
        <v>86</v>
      </c>
    </row>
    <row r="22508" spans="8:17" x14ac:dyDescent="0.25">
      <c r="H22508" s="59">
        <v>123102</v>
      </c>
      <c r="I22508" s="59" t="s">
        <v>72</v>
      </c>
      <c r="J22508" s="59">
        <v>9190538</v>
      </c>
      <c r="K22508" s="59" t="s">
        <v>22942</v>
      </c>
      <c r="L22508" s="61" t="s">
        <v>81</v>
      </c>
      <c r="M22508" s="61">
        <f>VLOOKUP(H22508,zdroj!C:F,4,0)</f>
        <v>0</v>
      </c>
      <c r="N22508" s="61" t="str">
        <f t="shared" si="702"/>
        <v>-</v>
      </c>
      <c r="P22508" s="73" t="str">
        <f t="shared" si="703"/>
        <v/>
      </c>
      <c r="Q22508" s="61" t="s">
        <v>86</v>
      </c>
    </row>
    <row r="22509" spans="8:17" x14ac:dyDescent="0.25">
      <c r="H22509" s="59">
        <v>123102</v>
      </c>
      <c r="I22509" s="59" t="s">
        <v>72</v>
      </c>
      <c r="J22509" s="59">
        <v>9190546</v>
      </c>
      <c r="K22509" s="59" t="s">
        <v>22943</v>
      </c>
      <c r="L22509" s="61" t="s">
        <v>81</v>
      </c>
      <c r="M22509" s="61">
        <f>VLOOKUP(H22509,zdroj!C:F,4,0)</f>
        <v>0</v>
      </c>
      <c r="N22509" s="61" t="str">
        <f t="shared" si="702"/>
        <v>-</v>
      </c>
      <c r="P22509" s="73" t="str">
        <f t="shared" si="703"/>
        <v/>
      </c>
      <c r="Q22509" s="61" t="s">
        <v>86</v>
      </c>
    </row>
    <row r="22510" spans="8:17" x14ac:dyDescent="0.25">
      <c r="H22510" s="59">
        <v>123102</v>
      </c>
      <c r="I22510" s="59" t="s">
        <v>72</v>
      </c>
      <c r="J22510" s="59">
        <v>9190554</v>
      </c>
      <c r="K22510" s="59" t="s">
        <v>22944</v>
      </c>
      <c r="L22510" s="61" t="s">
        <v>81</v>
      </c>
      <c r="M22510" s="61">
        <f>VLOOKUP(H22510,zdroj!C:F,4,0)</f>
        <v>0</v>
      </c>
      <c r="N22510" s="61" t="str">
        <f t="shared" si="702"/>
        <v>-</v>
      </c>
      <c r="P22510" s="73" t="str">
        <f t="shared" si="703"/>
        <v/>
      </c>
      <c r="Q22510" s="61" t="s">
        <v>86</v>
      </c>
    </row>
    <row r="22511" spans="8:17" x14ac:dyDescent="0.25">
      <c r="H22511" s="59">
        <v>123102</v>
      </c>
      <c r="I22511" s="59" t="s">
        <v>72</v>
      </c>
      <c r="J22511" s="59">
        <v>9190562</v>
      </c>
      <c r="K22511" s="59" t="s">
        <v>22945</v>
      </c>
      <c r="L22511" s="61" t="s">
        <v>81</v>
      </c>
      <c r="M22511" s="61">
        <f>VLOOKUP(H22511,zdroj!C:F,4,0)</f>
        <v>0</v>
      </c>
      <c r="N22511" s="61" t="str">
        <f t="shared" si="702"/>
        <v>-</v>
      </c>
      <c r="P22511" s="73" t="str">
        <f t="shared" si="703"/>
        <v/>
      </c>
      <c r="Q22511" s="61" t="s">
        <v>86</v>
      </c>
    </row>
    <row r="22512" spans="8:17" x14ac:dyDescent="0.25">
      <c r="H22512" s="59">
        <v>123102</v>
      </c>
      <c r="I22512" s="59" t="s">
        <v>72</v>
      </c>
      <c r="J22512" s="59">
        <v>9190571</v>
      </c>
      <c r="K22512" s="59" t="s">
        <v>22946</v>
      </c>
      <c r="L22512" s="61" t="s">
        <v>81</v>
      </c>
      <c r="M22512" s="61">
        <f>VLOOKUP(H22512,zdroj!C:F,4,0)</f>
        <v>0</v>
      </c>
      <c r="N22512" s="61" t="str">
        <f t="shared" si="702"/>
        <v>-</v>
      </c>
      <c r="P22512" s="73" t="str">
        <f t="shared" si="703"/>
        <v/>
      </c>
      <c r="Q22512" s="61" t="s">
        <v>86</v>
      </c>
    </row>
    <row r="22513" spans="8:17" x14ac:dyDescent="0.25">
      <c r="H22513" s="59">
        <v>123102</v>
      </c>
      <c r="I22513" s="59" t="s">
        <v>72</v>
      </c>
      <c r="J22513" s="59">
        <v>9190589</v>
      </c>
      <c r="K22513" s="59" t="s">
        <v>22947</v>
      </c>
      <c r="L22513" s="61" t="s">
        <v>81</v>
      </c>
      <c r="M22513" s="61">
        <f>VLOOKUP(H22513,zdroj!C:F,4,0)</f>
        <v>0</v>
      </c>
      <c r="N22513" s="61" t="str">
        <f t="shared" si="702"/>
        <v>-</v>
      </c>
      <c r="P22513" s="73" t="str">
        <f t="shared" si="703"/>
        <v/>
      </c>
      <c r="Q22513" s="61" t="s">
        <v>86</v>
      </c>
    </row>
    <row r="22514" spans="8:17" x14ac:dyDescent="0.25">
      <c r="H22514" s="59">
        <v>123102</v>
      </c>
      <c r="I22514" s="59" t="s">
        <v>72</v>
      </c>
      <c r="J22514" s="59">
        <v>9190597</v>
      </c>
      <c r="K22514" s="59" t="s">
        <v>22948</v>
      </c>
      <c r="L22514" s="61" t="s">
        <v>114</v>
      </c>
      <c r="M22514" s="61">
        <f>VLOOKUP(H22514,zdroj!C:F,4,0)</f>
        <v>0</v>
      </c>
      <c r="N22514" s="61" t="str">
        <f t="shared" si="702"/>
        <v>katC</v>
      </c>
      <c r="P22514" s="73" t="str">
        <f t="shared" si="703"/>
        <v/>
      </c>
      <c r="Q22514" s="61" t="s">
        <v>33</v>
      </c>
    </row>
    <row r="22515" spans="8:17" x14ac:dyDescent="0.25">
      <c r="H22515" s="59">
        <v>123102</v>
      </c>
      <c r="I22515" s="59" t="s">
        <v>72</v>
      </c>
      <c r="J22515" s="59">
        <v>9190601</v>
      </c>
      <c r="K22515" s="59" t="s">
        <v>22949</v>
      </c>
      <c r="L22515" s="61" t="s">
        <v>81</v>
      </c>
      <c r="M22515" s="61">
        <f>VLOOKUP(H22515,zdroj!C:F,4,0)</f>
        <v>0</v>
      </c>
      <c r="N22515" s="61" t="str">
        <f t="shared" si="702"/>
        <v>-</v>
      </c>
      <c r="P22515" s="73" t="str">
        <f t="shared" si="703"/>
        <v/>
      </c>
      <c r="Q22515" s="61" t="s">
        <v>86</v>
      </c>
    </row>
    <row r="22516" spans="8:17" x14ac:dyDescent="0.25">
      <c r="H22516" s="59">
        <v>123102</v>
      </c>
      <c r="I22516" s="59" t="s">
        <v>72</v>
      </c>
      <c r="J22516" s="59">
        <v>9190619</v>
      </c>
      <c r="K22516" s="59" t="s">
        <v>22950</v>
      </c>
      <c r="L22516" s="61" t="s">
        <v>81</v>
      </c>
      <c r="M22516" s="61">
        <f>VLOOKUP(H22516,zdroj!C:F,4,0)</f>
        <v>0</v>
      </c>
      <c r="N22516" s="61" t="str">
        <f t="shared" si="702"/>
        <v>-</v>
      </c>
      <c r="P22516" s="73" t="str">
        <f t="shared" si="703"/>
        <v/>
      </c>
      <c r="Q22516" s="61" t="s">
        <v>86</v>
      </c>
    </row>
    <row r="22517" spans="8:17" x14ac:dyDescent="0.25">
      <c r="H22517" s="59">
        <v>123102</v>
      </c>
      <c r="I22517" s="59" t="s">
        <v>72</v>
      </c>
      <c r="J22517" s="59">
        <v>9190627</v>
      </c>
      <c r="K22517" s="59" t="s">
        <v>22951</v>
      </c>
      <c r="L22517" s="61" t="s">
        <v>81</v>
      </c>
      <c r="M22517" s="61">
        <f>VLOOKUP(H22517,zdroj!C:F,4,0)</f>
        <v>0</v>
      </c>
      <c r="N22517" s="61" t="str">
        <f t="shared" si="702"/>
        <v>-</v>
      </c>
      <c r="P22517" s="73" t="str">
        <f t="shared" si="703"/>
        <v/>
      </c>
      <c r="Q22517" s="61" t="s">
        <v>86</v>
      </c>
    </row>
    <row r="22518" spans="8:17" x14ac:dyDescent="0.25">
      <c r="H22518" s="59">
        <v>123102</v>
      </c>
      <c r="I22518" s="59" t="s">
        <v>72</v>
      </c>
      <c r="J22518" s="59">
        <v>9190635</v>
      </c>
      <c r="K22518" s="59" t="s">
        <v>22952</v>
      </c>
      <c r="L22518" s="61" t="s">
        <v>81</v>
      </c>
      <c r="M22518" s="61">
        <f>VLOOKUP(H22518,zdroj!C:F,4,0)</f>
        <v>0</v>
      </c>
      <c r="N22518" s="61" t="str">
        <f t="shared" si="702"/>
        <v>-</v>
      </c>
      <c r="P22518" s="73" t="str">
        <f t="shared" si="703"/>
        <v/>
      </c>
      <c r="Q22518" s="61" t="s">
        <v>86</v>
      </c>
    </row>
    <row r="22519" spans="8:17" x14ac:dyDescent="0.25">
      <c r="H22519" s="59">
        <v>123102</v>
      </c>
      <c r="I22519" s="59" t="s">
        <v>72</v>
      </c>
      <c r="J22519" s="59">
        <v>9190643</v>
      </c>
      <c r="K22519" s="59" t="s">
        <v>22953</v>
      </c>
      <c r="L22519" s="61" t="s">
        <v>81</v>
      </c>
      <c r="M22519" s="61">
        <f>VLOOKUP(H22519,zdroj!C:F,4,0)</f>
        <v>0</v>
      </c>
      <c r="N22519" s="61" t="str">
        <f t="shared" si="702"/>
        <v>-</v>
      </c>
      <c r="P22519" s="73" t="str">
        <f t="shared" si="703"/>
        <v/>
      </c>
      <c r="Q22519" s="61" t="s">
        <v>86</v>
      </c>
    </row>
    <row r="22520" spans="8:17" x14ac:dyDescent="0.25">
      <c r="H22520" s="59">
        <v>123102</v>
      </c>
      <c r="I22520" s="59" t="s">
        <v>72</v>
      </c>
      <c r="J22520" s="59">
        <v>9190651</v>
      </c>
      <c r="K22520" s="59" t="s">
        <v>22954</v>
      </c>
      <c r="L22520" s="61" t="s">
        <v>81</v>
      </c>
      <c r="M22520" s="61">
        <f>VLOOKUP(H22520,zdroj!C:F,4,0)</f>
        <v>0</v>
      </c>
      <c r="N22520" s="61" t="str">
        <f t="shared" si="702"/>
        <v>-</v>
      </c>
      <c r="P22520" s="73" t="str">
        <f t="shared" si="703"/>
        <v/>
      </c>
      <c r="Q22520" s="61" t="s">
        <v>86</v>
      </c>
    </row>
    <row r="22521" spans="8:17" x14ac:dyDescent="0.25">
      <c r="H22521" s="59">
        <v>123102</v>
      </c>
      <c r="I22521" s="59" t="s">
        <v>72</v>
      </c>
      <c r="J22521" s="59">
        <v>9190660</v>
      </c>
      <c r="K22521" s="59" t="s">
        <v>22955</v>
      </c>
      <c r="L22521" s="61" t="s">
        <v>81</v>
      </c>
      <c r="M22521" s="61">
        <f>VLOOKUP(H22521,zdroj!C:F,4,0)</f>
        <v>0</v>
      </c>
      <c r="N22521" s="61" t="str">
        <f t="shared" si="702"/>
        <v>-</v>
      </c>
      <c r="P22521" s="73" t="str">
        <f t="shared" si="703"/>
        <v/>
      </c>
      <c r="Q22521" s="61" t="s">
        <v>86</v>
      </c>
    </row>
    <row r="22522" spans="8:17" x14ac:dyDescent="0.25">
      <c r="H22522" s="59">
        <v>123102</v>
      </c>
      <c r="I22522" s="59" t="s">
        <v>72</v>
      </c>
      <c r="J22522" s="59">
        <v>9190678</v>
      </c>
      <c r="K22522" s="59" t="s">
        <v>22956</v>
      </c>
      <c r="L22522" s="61" t="s">
        <v>81</v>
      </c>
      <c r="M22522" s="61">
        <f>VLOOKUP(H22522,zdroj!C:F,4,0)</f>
        <v>0</v>
      </c>
      <c r="N22522" s="61" t="str">
        <f t="shared" si="702"/>
        <v>-</v>
      </c>
      <c r="P22522" s="73" t="str">
        <f t="shared" si="703"/>
        <v/>
      </c>
      <c r="Q22522" s="61" t="s">
        <v>86</v>
      </c>
    </row>
    <row r="22523" spans="8:17" x14ac:dyDescent="0.25">
      <c r="H22523" s="59">
        <v>123102</v>
      </c>
      <c r="I22523" s="59" t="s">
        <v>72</v>
      </c>
      <c r="J22523" s="59">
        <v>9190686</v>
      </c>
      <c r="K22523" s="59" t="s">
        <v>22957</v>
      </c>
      <c r="L22523" s="61" t="s">
        <v>81</v>
      </c>
      <c r="M22523" s="61">
        <f>VLOOKUP(H22523,zdroj!C:F,4,0)</f>
        <v>0</v>
      </c>
      <c r="N22523" s="61" t="str">
        <f t="shared" si="702"/>
        <v>-</v>
      </c>
      <c r="P22523" s="73" t="str">
        <f t="shared" si="703"/>
        <v/>
      </c>
      <c r="Q22523" s="61" t="s">
        <v>86</v>
      </c>
    </row>
    <row r="22524" spans="8:17" x14ac:dyDescent="0.25">
      <c r="H22524" s="59">
        <v>123102</v>
      </c>
      <c r="I22524" s="59" t="s">
        <v>72</v>
      </c>
      <c r="J22524" s="59">
        <v>9190694</v>
      </c>
      <c r="K22524" s="59" t="s">
        <v>22958</v>
      </c>
      <c r="L22524" s="61" t="s">
        <v>81</v>
      </c>
      <c r="M22524" s="61">
        <f>VLOOKUP(H22524,zdroj!C:F,4,0)</f>
        <v>0</v>
      </c>
      <c r="N22524" s="61" t="str">
        <f t="shared" si="702"/>
        <v>-</v>
      </c>
      <c r="P22524" s="73" t="str">
        <f t="shared" si="703"/>
        <v/>
      </c>
      <c r="Q22524" s="61" t="s">
        <v>86</v>
      </c>
    </row>
    <row r="22525" spans="8:17" x14ac:dyDescent="0.25">
      <c r="H22525" s="59">
        <v>123102</v>
      </c>
      <c r="I22525" s="59" t="s">
        <v>72</v>
      </c>
      <c r="J22525" s="59">
        <v>9190708</v>
      </c>
      <c r="K22525" s="59" t="s">
        <v>22959</v>
      </c>
      <c r="L22525" s="61" t="s">
        <v>81</v>
      </c>
      <c r="M22525" s="61">
        <f>VLOOKUP(H22525,zdroj!C:F,4,0)</f>
        <v>0</v>
      </c>
      <c r="N22525" s="61" t="str">
        <f t="shared" si="702"/>
        <v>-</v>
      </c>
      <c r="P22525" s="73" t="str">
        <f t="shared" si="703"/>
        <v/>
      </c>
      <c r="Q22525" s="61" t="s">
        <v>86</v>
      </c>
    </row>
    <row r="22526" spans="8:17" x14ac:dyDescent="0.25">
      <c r="H22526" s="59">
        <v>123102</v>
      </c>
      <c r="I22526" s="59" t="s">
        <v>72</v>
      </c>
      <c r="J22526" s="59">
        <v>9190716</v>
      </c>
      <c r="K22526" s="59" t="s">
        <v>22960</v>
      </c>
      <c r="L22526" s="61" t="s">
        <v>81</v>
      </c>
      <c r="M22526" s="61">
        <f>VLOOKUP(H22526,zdroj!C:F,4,0)</f>
        <v>0</v>
      </c>
      <c r="N22526" s="61" t="str">
        <f t="shared" si="702"/>
        <v>-</v>
      </c>
      <c r="P22526" s="73" t="str">
        <f t="shared" si="703"/>
        <v/>
      </c>
      <c r="Q22526" s="61" t="s">
        <v>86</v>
      </c>
    </row>
    <row r="22527" spans="8:17" x14ac:dyDescent="0.25">
      <c r="H22527" s="59">
        <v>123102</v>
      </c>
      <c r="I22527" s="59" t="s">
        <v>72</v>
      </c>
      <c r="J22527" s="59">
        <v>9190724</v>
      </c>
      <c r="K22527" s="59" t="s">
        <v>22961</v>
      </c>
      <c r="L22527" s="61" t="s">
        <v>81</v>
      </c>
      <c r="M22527" s="61">
        <f>VLOOKUP(H22527,zdroj!C:F,4,0)</f>
        <v>0</v>
      </c>
      <c r="N22527" s="61" t="str">
        <f t="shared" si="702"/>
        <v>-</v>
      </c>
      <c r="P22527" s="73" t="str">
        <f t="shared" si="703"/>
        <v/>
      </c>
      <c r="Q22527" s="61" t="s">
        <v>86</v>
      </c>
    </row>
    <row r="22528" spans="8:17" x14ac:dyDescent="0.25">
      <c r="H22528" s="59">
        <v>123102</v>
      </c>
      <c r="I22528" s="59" t="s">
        <v>72</v>
      </c>
      <c r="J22528" s="59">
        <v>9190732</v>
      </c>
      <c r="K22528" s="59" t="s">
        <v>22962</v>
      </c>
      <c r="L22528" s="61" t="s">
        <v>81</v>
      </c>
      <c r="M22528" s="61">
        <f>VLOOKUP(H22528,zdroj!C:F,4,0)</f>
        <v>0</v>
      </c>
      <c r="N22528" s="61" t="str">
        <f t="shared" si="702"/>
        <v>-</v>
      </c>
      <c r="P22528" s="73" t="str">
        <f t="shared" si="703"/>
        <v/>
      </c>
      <c r="Q22528" s="61" t="s">
        <v>86</v>
      </c>
    </row>
    <row r="22529" spans="8:17" x14ac:dyDescent="0.25">
      <c r="H22529" s="59">
        <v>123102</v>
      </c>
      <c r="I22529" s="59" t="s">
        <v>72</v>
      </c>
      <c r="J22529" s="59">
        <v>9190741</v>
      </c>
      <c r="K22529" s="59" t="s">
        <v>22963</v>
      </c>
      <c r="L22529" s="61" t="s">
        <v>81</v>
      </c>
      <c r="M22529" s="61">
        <f>VLOOKUP(H22529,zdroj!C:F,4,0)</f>
        <v>0</v>
      </c>
      <c r="N22529" s="61" t="str">
        <f t="shared" si="702"/>
        <v>-</v>
      </c>
      <c r="P22529" s="73" t="str">
        <f t="shared" si="703"/>
        <v/>
      </c>
      <c r="Q22529" s="61" t="s">
        <v>86</v>
      </c>
    </row>
    <row r="22530" spans="8:17" x14ac:dyDescent="0.25">
      <c r="H22530" s="59">
        <v>123102</v>
      </c>
      <c r="I22530" s="59" t="s">
        <v>72</v>
      </c>
      <c r="J22530" s="59">
        <v>9190759</v>
      </c>
      <c r="K22530" s="59" t="s">
        <v>22964</v>
      </c>
      <c r="L22530" s="61" t="s">
        <v>81</v>
      </c>
      <c r="M22530" s="61">
        <f>VLOOKUP(H22530,zdroj!C:F,4,0)</f>
        <v>0</v>
      </c>
      <c r="N22530" s="61" t="str">
        <f t="shared" si="702"/>
        <v>-</v>
      </c>
      <c r="P22530" s="73" t="str">
        <f t="shared" si="703"/>
        <v/>
      </c>
      <c r="Q22530" s="61" t="s">
        <v>86</v>
      </c>
    </row>
    <row r="22531" spans="8:17" x14ac:dyDescent="0.25">
      <c r="H22531" s="59">
        <v>123102</v>
      </c>
      <c r="I22531" s="59" t="s">
        <v>72</v>
      </c>
      <c r="J22531" s="59">
        <v>9190767</v>
      </c>
      <c r="K22531" s="59" t="s">
        <v>22965</v>
      </c>
      <c r="L22531" s="61" t="s">
        <v>81</v>
      </c>
      <c r="M22531" s="61">
        <f>VLOOKUP(H22531,zdroj!C:F,4,0)</f>
        <v>0</v>
      </c>
      <c r="N22531" s="61" t="str">
        <f t="shared" si="702"/>
        <v>-</v>
      </c>
      <c r="P22531" s="73" t="str">
        <f t="shared" si="703"/>
        <v/>
      </c>
      <c r="Q22531" s="61" t="s">
        <v>86</v>
      </c>
    </row>
    <row r="22532" spans="8:17" x14ac:dyDescent="0.25">
      <c r="H22532" s="59">
        <v>123102</v>
      </c>
      <c r="I22532" s="59" t="s">
        <v>72</v>
      </c>
      <c r="J22532" s="59">
        <v>9190775</v>
      </c>
      <c r="K22532" s="59" t="s">
        <v>22966</v>
      </c>
      <c r="L22532" s="61" t="s">
        <v>81</v>
      </c>
      <c r="M22532" s="61">
        <f>VLOOKUP(H22532,zdroj!C:F,4,0)</f>
        <v>0</v>
      </c>
      <c r="N22532" s="61" t="str">
        <f t="shared" si="702"/>
        <v>-</v>
      </c>
      <c r="P22532" s="73" t="str">
        <f t="shared" si="703"/>
        <v/>
      </c>
      <c r="Q22532" s="61" t="s">
        <v>86</v>
      </c>
    </row>
    <row r="22533" spans="8:17" x14ac:dyDescent="0.25">
      <c r="H22533" s="59">
        <v>123102</v>
      </c>
      <c r="I22533" s="59" t="s">
        <v>72</v>
      </c>
      <c r="J22533" s="59">
        <v>9190783</v>
      </c>
      <c r="K22533" s="59" t="s">
        <v>22967</v>
      </c>
      <c r="L22533" s="61" t="s">
        <v>81</v>
      </c>
      <c r="M22533" s="61">
        <f>VLOOKUP(H22533,zdroj!C:F,4,0)</f>
        <v>0</v>
      </c>
      <c r="N22533" s="61" t="str">
        <f t="shared" si="702"/>
        <v>-</v>
      </c>
      <c r="P22533" s="73" t="str">
        <f t="shared" si="703"/>
        <v/>
      </c>
      <c r="Q22533" s="61" t="s">
        <v>86</v>
      </c>
    </row>
    <row r="22534" spans="8:17" x14ac:dyDescent="0.25">
      <c r="H22534" s="59">
        <v>123102</v>
      </c>
      <c r="I22534" s="59" t="s">
        <v>72</v>
      </c>
      <c r="J22534" s="59">
        <v>9190791</v>
      </c>
      <c r="K22534" s="59" t="s">
        <v>22968</v>
      </c>
      <c r="L22534" s="61" t="s">
        <v>81</v>
      </c>
      <c r="M22534" s="61">
        <f>VLOOKUP(H22534,zdroj!C:F,4,0)</f>
        <v>0</v>
      </c>
      <c r="N22534" s="61" t="str">
        <f t="shared" si="702"/>
        <v>-</v>
      </c>
      <c r="P22534" s="73" t="str">
        <f t="shared" si="703"/>
        <v/>
      </c>
      <c r="Q22534" s="61" t="s">
        <v>86</v>
      </c>
    </row>
    <row r="22535" spans="8:17" x14ac:dyDescent="0.25">
      <c r="H22535" s="59">
        <v>123102</v>
      </c>
      <c r="I22535" s="59" t="s">
        <v>72</v>
      </c>
      <c r="J22535" s="59">
        <v>9190805</v>
      </c>
      <c r="K22535" s="59" t="s">
        <v>22969</v>
      </c>
      <c r="L22535" s="61" t="s">
        <v>81</v>
      </c>
      <c r="M22535" s="61">
        <f>VLOOKUP(H22535,zdroj!C:F,4,0)</f>
        <v>0</v>
      </c>
      <c r="N22535" s="61" t="str">
        <f t="shared" ref="N22535:N22598" si="704">IF(M22535="A",IF(L22535="katA","katB",L22535),L22535)</f>
        <v>-</v>
      </c>
      <c r="P22535" s="73" t="str">
        <f t="shared" ref="P22535:P22598" si="705">IF(O22535="A",1,"")</f>
        <v/>
      </c>
      <c r="Q22535" s="61" t="s">
        <v>86</v>
      </c>
    </row>
    <row r="22536" spans="8:17" x14ac:dyDescent="0.25">
      <c r="H22536" s="59">
        <v>123102</v>
      </c>
      <c r="I22536" s="59" t="s">
        <v>72</v>
      </c>
      <c r="J22536" s="59">
        <v>9190813</v>
      </c>
      <c r="K22536" s="59" t="s">
        <v>22970</v>
      </c>
      <c r="L22536" s="61" t="s">
        <v>81</v>
      </c>
      <c r="M22536" s="61">
        <f>VLOOKUP(H22536,zdroj!C:F,4,0)</f>
        <v>0</v>
      </c>
      <c r="N22536" s="61" t="str">
        <f t="shared" si="704"/>
        <v>-</v>
      </c>
      <c r="P22536" s="73" t="str">
        <f t="shared" si="705"/>
        <v/>
      </c>
      <c r="Q22536" s="61" t="s">
        <v>86</v>
      </c>
    </row>
    <row r="22537" spans="8:17" x14ac:dyDescent="0.25">
      <c r="H22537" s="59">
        <v>123102</v>
      </c>
      <c r="I22537" s="59" t="s">
        <v>72</v>
      </c>
      <c r="J22537" s="59">
        <v>9190821</v>
      </c>
      <c r="K22537" s="59" t="s">
        <v>22971</v>
      </c>
      <c r="L22537" s="61" t="s">
        <v>81</v>
      </c>
      <c r="M22537" s="61">
        <f>VLOOKUP(H22537,zdroj!C:F,4,0)</f>
        <v>0</v>
      </c>
      <c r="N22537" s="61" t="str">
        <f t="shared" si="704"/>
        <v>-</v>
      </c>
      <c r="P22537" s="73" t="str">
        <f t="shared" si="705"/>
        <v/>
      </c>
      <c r="Q22537" s="61" t="s">
        <v>86</v>
      </c>
    </row>
    <row r="22538" spans="8:17" x14ac:dyDescent="0.25">
      <c r="H22538" s="59">
        <v>123102</v>
      </c>
      <c r="I22538" s="59" t="s">
        <v>72</v>
      </c>
      <c r="J22538" s="59">
        <v>9190830</v>
      </c>
      <c r="K22538" s="59" t="s">
        <v>22972</v>
      </c>
      <c r="L22538" s="61" t="s">
        <v>81</v>
      </c>
      <c r="M22538" s="61">
        <f>VLOOKUP(H22538,zdroj!C:F,4,0)</f>
        <v>0</v>
      </c>
      <c r="N22538" s="61" t="str">
        <f t="shared" si="704"/>
        <v>-</v>
      </c>
      <c r="P22538" s="73" t="str">
        <f t="shared" si="705"/>
        <v/>
      </c>
      <c r="Q22538" s="61" t="s">
        <v>86</v>
      </c>
    </row>
    <row r="22539" spans="8:17" x14ac:dyDescent="0.25">
      <c r="H22539" s="59">
        <v>123102</v>
      </c>
      <c r="I22539" s="59" t="s">
        <v>72</v>
      </c>
      <c r="J22539" s="59">
        <v>9190848</v>
      </c>
      <c r="K22539" s="59" t="s">
        <v>22973</v>
      </c>
      <c r="L22539" s="61" t="s">
        <v>81</v>
      </c>
      <c r="M22539" s="61">
        <f>VLOOKUP(H22539,zdroj!C:F,4,0)</f>
        <v>0</v>
      </c>
      <c r="N22539" s="61" t="str">
        <f t="shared" si="704"/>
        <v>-</v>
      </c>
      <c r="P22539" s="73" t="str">
        <f t="shared" si="705"/>
        <v/>
      </c>
      <c r="Q22539" s="61" t="s">
        <v>86</v>
      </c>
    </row>
    <row r="22540" spans="8:17" x14ac:dyDescent="0.25">
      <c r="H22540" s="59">
        <v>123102</v>
      </c>
      <c r="I22540" s="59" t="s">
        <v>72</v>
      </c>
      <c r="J22540" s="59">
        <v>9190856</v>
      </c>
      <c r="K22540" s="59" t="s">
        <v>22974</v>
      </c>
      <c r="L22540" s="61" t="s">
        <v>81</v>
      </c>
      <c r="M22540" s="61">
        <f>VLOOKUP(H22540,zdroj!C:F,4,0)</f>
        <v>0</v>
      </c>
      <c r="N22540" s="61" t="str">
        <f t="shared" si="704"/>
        <v>-</v>
      </c>
      <c r="P22540" s="73" t="str">
        <f t="shared" si="705"/>
        <v/>
      </c>
      <c r="Q22540" s="61" t="s">
        <v>86</v>
      </c>
    </row>
    <row r="22541" spans="8:17" x14ac:dyDescent="0.25">
      <c r="H22541" s="59">
        <v>123102</v>
      </c>
      <c r="I22541" s="59" t="s">
        <v>72</v>
      </c>
      <c r="J22541" s="59">
        <v>9190864</v>
      </c>
      <c r="K22541" s="59" t="s">
        <v>22975</v>
      </c>
      <c r="L22541" s="61" t="s">
        <v>81</v>
      </c>
      <c r="M22541" s="61">
        <f>VLOOKUP(H22541,zdroj!C:F,4,0)</f>
        <v>0</v>
      </c>
      <c r="N22541" s="61" t="str">
        <f t="shared" si="704"/>
        <v>-</v>
      </c>
      <c r="P22541" s="73" t="str">
        <f t="shared" si="705"/>
        <v/>
      </c>
      <c r="Q22541" s="61" t="s">
        <v>86</v>
      </c>
    </row>
    <row r="22542" spans="8:17" x14ac:dyDescent="0.25">
      <c r="H22542" s="59">
        <v>123102</v>
      </c>
      <c r="I22542" s="59" t="s">
        <v>72</v>
      </c>
      <c r="J22542" s="59">
        <v>9190872</v>
      </c>
      <c r="K22542" s="59" t="s">
        <v>22976</v>
      </c>
      <c r="L22542" s="61" t="s">
        <v>81</v>
      </c>
      <c r="M22542" s="61">
        <f>VLOOKUP(H22542,zdroj!C:F,4,0)</f>
        <v>0</v>
      </c>
      <c r="N22542" s="61" t="str">
        <f t="shared" si="704"/>
        <v>-</v>
      </c>
      <c r="P22542" s="73" t="str">
        <f t="shared" si="705"/>
        <v/>
      </c>
      <c r="Q22542" s="61" t="s">
        <v>86</v>
      </c>
    </row>
    <row r="22543" spans="8:17" x14ac:dyDescent="0.25">
      <c r="H22543" s="59">
        <v>123102</v>
      </c>
      <c r="I22543" s="59" t="s">
        <v>72</v>
      </c>
      <c r="J22543" s="59">
        <v>9190881</v>
      </c>
      <c r="K22543" s="59" t="s">
        <v>22977</v>
      </c>
      <c r="L22543" s="61" t="s">
        <v>81</v>
      </c>
      <c r="M22543" s="61">
        <f>VLOOKUP(H22543,zdroj!C:F,4,0)</f>
        <v>0</v>
      </c>
      <c r="N22543" s="61" t="str">
        <f t="shared" si="704"/>
        <v>-</v>
      </c>
      <c r="P22543" s="73" t="str">
        <f t="shared" si="705"/>
        <v/>
      </c>
      <c r="Q22543" s="61" t="s">
        <v>86</v>
      </c>
    </row>
    <row r="22544" spans="8:17" x14ac:dyDescent="0.25">
      <c r="H22544" s="59">
        <v>123102</v>
      </c>
      <c r="I22544" s="59" t="s">
        <v>72</v>
      </c>
      <c r="J22544" s="59">
        <v>9190899</v>
      </c>
      <c r="K22544" s="59" t="s">
        <v>22978</v>
      </c>
      <c r="L22544" s="61" t="s">
        <v>81</v>
      </c>
      <c r="M22544" s="61">
        <f>VLOOKUP(H22544,zdroj!C:F,4,0)</f>
        <v>0</v>
      </c>
      <c r="N22544" s="61" t="str">
        <f t="shared" si="704"/>
        <v>-</v>
      </c>
      <c r="P22544" s="73" t="str">
        <f t="shared" si="705"/>
        <v/>
      </c>
      <c r="Q22544" s="61" t="s">
        <v>86</v>
      </c>
    </row>
    <row r="22545" spans="8:17" x14ac:dyDescent="0.25">
      <c r="H22545" s="59">
        <v>123102</v>
      </c>
      <c r="I22545" s="59" t="s">
        <v>72</v>
      </c>
      <c r="J22545" s="59">
        <v>9190902</v>
      </c>
      <c r="K22545" s="59" t="s">
        <v>22979</v>
      </c>
      <c r="L22545" s="61" t="s">
        <v>81</v>
      </c>
      <c r="M22545" s="61">
        <f>VLOOKUP(H22545,zdroj!C:F,4,0)</f>
        <v>0</v>
      </c>
      <c r="N22545" s="61" t="str">
        <f t="shared" si="704"/>
        <v>-</v>
      </c>
      <c r="P22545" s="73" t="str">
        <f t="shared" si="705"/>
        <v/>
      </c>
      <c r="Q22545" s="61" t="s">
        <v>86</v>
      </c>
    </row>
    <row r="22546" spans="8:17" x14ac:dyDescent="0.25">
      <c r="H22546" s="59">
        <v>123102</v>
      </c>
      <c r="I22546" s="59" t="s">
        <v>72</v>
      </c>
      <c r="J22546" s="59">
        <v>9190911</v>
      </c>
      <c r="K22546" s="59" t="s">
        <v>22980</v>
      </c>
      <c r="L22546" s="61" t="s">
        <v>81</v>
      </c>
      <c r="M22546" s="61">
        <f>VLOOKUP(H22546,zdroj!C:F,4,0)</f>
        <v>0</v>
      </c>
      <c r="N22546" s="61" t="str">
        <f t="shared" si="704"/>
        <v>-</v>
      </c>
      <c r="P22546" s="73" t="str">
        <f t="shared" si="705"/>
        <v/>
      </c>
      <c r="Q22546" s="61" t="s">
        <v>86</v>
      </c>
    </row>
    <row r="22547" spans="8:17" x14ac:dyDescent="0.25">
      <c r="H22547" s="59">
        <v>123102</v>
      </c>
      <c r="I22547" s="59" t="s">
        <v>72</v>
      </c>
      <c r="J22547" s="59">
        <v>9190929</v>
      </c>
      <c r="K22547" s="59" t="s">
        <v>22981</v>
      </c>
      <c r="L22547" s="61" t="s">
        <v>81</v>
      </c>
      <c r="M22547" s="61">
        <f>VLOOKUP(H22547,zdroj!C:F,4,0)</f>
        <v>0</v>
      </c>
      <c r="N22547" s="61" t="str">
        <f t="shared" si="704"/>
        <v>-</v>
      </c>
      <c r="P22547" s="73" t="str">
        <f t="shared" si="705"/>
        <v/>
      </c>
      <c r="Q22547" s="61" t="s">
        <v>86</v>
      </c>
    </row>
    <row r="22548" spans="8:17" x14ac:dyDescent="0.25">
      <c r="H22548" s="59">
        <v>123102</v>
      </c>
      <c r="I22548" s="59" t="s">
        <v>72</v>
      </c>
      <c r="J22548" s="59">
        <v>9190937</v>
      </c>
      <c r="K22548" s="59" t="s">
        <v>22982</v>
      </c>
      <c r="L22548" s="61" t="s">
        <v>81</v>
      </c>
      <c r="M22548" s="61">
        <f>VLOOKUP(H22548,zdroj!C:F,4,0)</f>
        <v>0</v>
      </c>
      <c r="N22548" s="61" t="str">
        <f t="shared" si="704"/>
        <v>-</v>
      </c>
      <c r="P22548" s="73" t="str">
        <f t="shared" si="705"/>
        <v/>
      </c>
      <c r="Q22548" s="61" t="s">
        <v>86</v>
      </c>
    </row>
    <row r="22549" spans="8:17" x14ac:dyDescent="0.25">
      <c r="H22549" s="59">
        <v>123102</v>
      </c>
      <c r="I22549" s="59" t="s">
        <v>72</v>
      </c>
      <c r="J22549" s="59">
        <v>9190945</v>
      </c>
      <c r="K22549" s="59" t="s">
        <v>22983</v>
      </c>
      <c r="L22549" s="61" t="s">
        <v>81</v>
      </c>
      <c r="M22549" s="61">
        <f>VLOOKUP(H22549,zdroj!C:F,4,0)</f>
        <v>0</v>
      </c>
      <c r="N22549" s="61" t="str">
        <f t="shared" si="704"/>
        <v>-</v>
      </c>
      <c r="P22549" s="73" t="str">
        <f t="shared" si="705"/>
        <v/>
      </c>
      <c r="Q22549" s="61" t="s">
        <v>86</v>
      </c>
    </row>
    <row r="22550" spans="8:17" x14ac:dyDescent="0.25">
      <c r="H22550" s="59">
        <v>123102</v>
      </c>
      <c r="I22550" s="59" t="s">
        <v>72</v>
      </c>
      <c r="J22550" s="59">
        <v>9190953</v>
      </c>
      <c r="K22550" s="59" t="s">
        <v>22984</v>
      </c>
      <c r="L22550" s="61" t="s">
        <v>81</v>
      </c>
      <c r="M22550" s="61">
        <f>VLOOKUP(H22550,zdroj!C:F,4,0)</f>
        <v>0</v>
      </c>
      <c r="N22550" s="61" t="str">
        <f t="shared" si="704"/>
        <v>-</v>
      </c>
      <c r="P22550" s="73" t="str">
        <f t="shared" si="705"/>
        <v/>
      </c>
      <c r="Q22550" s="61" t="s">
        <v>86</v>
      </c>
    </row>
    <row r="22551" spans="8:17" x14ac:dyDescent="0.25">
      <c r="H22551" s="59">
        <v>123102</v>
      </c>
      <c r="I22551" s="59" t="s">
        <v>72</v>
      </c>
      <c r="J22551" s="59">
        <v>9190961</v>
      </c>
      <c r="K22551" s="59" t="s">
        <v>22985</v>
      </c>
      <c r="L22551" s="61" t="s">
        <v>81</v>
      </c>
      <c r="M22551" s="61">
        <f>VLOOKUP(H22551,zdroj!C:F,4,0)</f>
        <v>0</v>
      </c>
      <c r="N22551" s="61" t="str">
        <f t="shared" si="704"/>
        <v>-</v>
      </c>
      <c r="P22551" s="73" t="str">
        <f t="shared" si="705"/>
        <v/>
      </c>
      <c r="Q22551" s="61" t="s">
        <v>86</v>
      </c>
    </row>
    <row r="22552" spans="8:17" x14ac:dyDescent="0.25">
      <c r="H22552" s="59">
        <v>123102</v>
      </c>
      <c r="I22552" s="59" t="s">
        <v>72</v>
      </c>
      <c r="J22552" s="59">
        <v>9190970</v>
      </c>
      <c r="K22552" s="59" t="s">
        <v>22986</v>
      </c>
      <c r="L22552" s="61" t="s">
        <v>81</v>
      </c>
      <c r="M22552" s="61">
        <f>VLOOKUP(H22552,zdroj!C:F,4,0)</f>
        <v>0</v>
      </c>
      <c r="N22552" s="61" t="str">
        <f t="shared" si="704"/>
        <v>-</v>
      </c>
      <c r="P22552" s="73" t="str">
        <f t="shared" si="705"/>
        <v/>
      </c>
      <c r="Q22552" s="61" t="s">
        <v>86</v>
      </c>
    </row>
    <row r="22553" spans="8:17" x14ac:dyDescent="0.25">
      <c r="H22553" s="59">
        <v>123102</v>
      </c>
      <c r="I22553" s="59" t="s">
        <v>72</v>
      </c>
      <c r="J22553" s="59">
        <v>9190988</v>
      </c>
      <c r="K22553" s="59" t="s">
        <v>22987</v>
      </c>
      <c r="L22553" s="61" t="s">
        <v>81</v>
      </c>
      <c r="M22553" s="61">
        <f>VLOOKUP(H22553,zdroj!C:F,4,0)</f>
        <v>0</v>
      </c>
      <c r="N22553" s="61" t="str">
        <f t="shared" si="704"/>
        <v>-</v>
      </c>
      <c r="P22553" s="73" t="str">
        <f t="shared" si="705"/>
        <v/>
      </c>
      <c r="Q22553" s="61" t="s">
        <v>86</v>
      </c>
    </row>
    <row r="22554" spans="8:17" x14ac:dyDescent="0.25">
      <c r="H22554" s="59">
        <v>123102</v>
      </c>
      <c r="I22554" s="59" t="s">
        <v>72</v>
      </c>
      <c r="J22554" s="59">
        <v>9190996</v>
      </c>
      <c r="K22554" s="59" t="s">
        <v>22988</v>
      </c>
      <c r="L22554" s="61" t="s">
        <v>81</v>
      </c>
      <c r="M22554" s="61">
        <f>VLOOKUP(H22554,zdroj!C:F,4,0)</f>
        <v>0</v>
      </c>
      <c r="N22554" s="61" t="str">
        <f t="shared" si="704"/>
        <v>-</v>
      </c>
      <c r="P22554" s="73" t="str">
        <f t="shared" si="705"/>
        <v/>
      </c>
      <c r="Q22554" s="61" t="s">
        <v>86</v>
      </c>
    </row>
    <row r="22555" spans="8:17" x14ac:dyDescent="0.25">
      <c r="H22555" s="59">
        <v>123102</v>
      </c>
      <c r="I22555" s="59" t="s">
        <v>72</v>
      </c>
      <c r="J22555" s="59">
        <v>9191003</v>
      </c>
      <c r="K22555" s="59" t="s">
        <v>22989</v>
      </c>
      <c r="L22555" s="61" t="s">
        <v>81</v>
      </c>
      <c r="M22555" s="61">
        <f>VLOOKUP(H22555,zdroj!C:F,4,0)</f>
        <v>0</v>
      </c>
      <c r="N22555" s="61" t="str">
        <f t="shared" si="704"/>
        <v>-</v>
      </c>
      <c r="P22555" s="73" t="str">
        <f t="shared" si="705"/>
        <v/>
      </c>
      <c r="Q22555" s="61" t="s">
        <v>86</v>
      </c>
    </row>
    <row r="22556" spans="8:17" x14ac:dyDescent="0.25">
      <c r="H22556" s="59">
        <v>123102</v>
      </c>
      <c r="I22556" s="59" t="s">
        <v>72</v>
      </c>
      <c r="J22556" s="59">
        <v>9191011</v>
      </c>
      <c r="K22556" s="59" t="s">
        <v>22990</v>
      </c>
      <c r="L22556" s="61" t="s">
        <v>81</v>
      </c>
      <c r="M22556" s="61">
        <f>VLOOKUP(H22556,zdroj!C:F,4,0)</f>
        <v>0</v>
      </c>
      <c r="N22556" s="61" t="str">
        <f t="shared" si="704"/>
        <v>-</v>
      </c>
      <c r="P22556" s="73" t="str">
        <f t="shared" si="705"/>
        <v/>
      </c>
      <c r="Q22556" s="61" t="s">
        <v>86</v>
      </c>
    </row>
    <row r="22557" spans="8:17" x14ac:dyDescent="0.25">
      <c r="H22557" s="59">
        <v>123102</v>
      </c>
      <c r="I22557" s="59" t="s">
        <v>72</v>
      </c>
      <c r="J22557" s="59">
        <v>9191020</v>
      </c>
      <c r="K22557" s="59" t="s">
        <v>22991</v>
      </c>
      <c r="L22557" s="61" t="s">
        <v>81</v>
      </c>
      <c r="M22557" s="61">
        <f>VLOOKUP(H22557,zdroj!C:F,4,0)</f>
        <v>0</v>
      </c>
      <c r="N22557" s="61" t="str">
        <f t="shared" si="704"/>
        <v>-</v>
      </c>
      <c r="P22557" s="73" t="str">
        <f t="shared" si="705"/>
        <v/>
      </c>
      <c r="Q22557" s="61" t="s">
        <v>86</v>
      </c>
    </row>
    <row r="22558" spans="8:17" x14ac:dyDescent="0.25">
      <c r="H22558" s="59">
        <v>123102</v>
      </c>
      <c r="I22558" s="59" t="s">
        <v>72</v>
      </c>
      <c r="J22558" s="59">
        <v>9191038</v>
      </c>
      <c r="K22558" s="59" t="s">
        <v>22992</v>
      </c>
      <c r="L22558" s="61" t="s">
        <v>81</v>
      </c>
      <c r="M22558" s="61">
        <f>VLOOKUP(H22558,zdroj!C:F,4,0)</f>
        <v>0</v>
      </c>
      <c r="N22558" s="61" t="str">
        <f t="shared" si="704"/>
        <v>-</v>
      </c>
      <c r="P22558" s="73" t="str">
        <f t="shared" si="705"/>
        <v/>
      </c>
      <c r="Q22558" s="61" t="s">
        <v>86</v>
      </c>
    </row>
    <row r="22559" spans="8:17" x14ac:dyDescent="0.25">
      <c r="H22559" s="59">
        <v>123102</v>
      </c>
      <c r="I22559" s="59" t="s">
        <v>72</v>
      </c>
      <c r="J22559" s="59">
        <v>9191046</v>
      </c>
      <c r="K22559" s="59" t="s">
        <v>22993</v>
      </c>
      <c r="L22559" s="61" t="s">
        <v>81</v>
      </c>
      <c r="M22559" s="61">
        <f>VLOOKUP(H22559,zdroj!C:F,4,0)</f>
        <v>0</v>
      </c>
      <c r="N22559" s="61" t="str">
        <f t="shared" si="704"/>
        <v>-</v>
      </c>
      <c r="P22559" s="73" t="str">
        <f t="shared" si="705"/>
        <v/>
      </c>
      <c r="Q22559" s="61" t="s">
        <v>86</v>
      </c>
    </row>
    <row r="22560" spans="8:17" x14ac:dyDescent="0.25">
      <c r="H22560" s="59">
        <v>123102</v>
      </c>
      <c r="I22560" s="59" t="s">
        <v>72</v>
      </c>
      <c r="J22560" s="59">
        <v>9191054</v>
      </c>
      <c r="K22560" s="59" t="s">
        <v>22994</v>
      </c>
      <c r="L22560" s="61" t="s">
        <v>81</v>
      </c>
      <c r="M22560" s="61">
        <f>VLOOKUP(H22560,zdroj!C:F,4,0)</f>
        <v>0</v>
      </c>
      <c r="N22560" s="61" t="str">
        <f t="shared" si="704"/>
        <v>-</v>
      </c>
      <c r="P22560" s="73" t="str">
        <f t="shared" si="705"/>
        <v/>
      </c>
      <c r="Q22560" s="61" t="s">
        <v>86</v>
      </c>
    </row>
    <row r="22561" spans="8:17" x14ac:dyDescent="0.25">
      <c r="H22561" s="59">
        <v>123102</v>
      </c>
      <c r="I22561" s="59" t="s">
        <v>72</v>
      </c>
      <c r="J22561" s="59">
        <v>9191062</v>
      </c>
      <c r="K22561" s="59" t="s">
        <v>22995</v>
      </c>
      <c r="L22561" s="61" t="s">
        <v>81</v>
      </c>
      <c r="M22561" s="61">
        <f>VLOOKUP(H22561,zdroj!C:F,4,0)</f>
        <v>0</v>
      </c>
      <c r="N22561" s="61" t="str">
        <f t="shared" si="704"/>
        <v>-</v>
      </c>
      <c r="P22561" s="73" t="str">
        <f t="shared" si="705"/>
        <v/>
      </c>
      <c r="Q22561" s="61" t="s">
        <v>86</v>
      </c>
    </row>
    <row r="22562" spans="8:17" x14ac:dyDescent="0.25">
      <c r="H22562" s="59">
        <v>123102</v>
      </c>
      <c r="I22562" s="59" t="s">
        <v>72</v>
      </c>
      <c r="J22562" s="59">
        <v>9191071</v>
      </c>
      <c r="K22562" s="59" t="s">
        <v>22996</v>
      </c>
      <c r="L22562" s="61" t="s">
        <v>81</v>
      </c>
      <c r="M22562" s="61">
        <f>VLOOKUP(H22562,zdroj!C:F,4,0)</f>
        <v>0</v>
      </c>
      <c r="N22562" s="61" t="str">
        <f t="shared" si="704"/>
        <v>-</v>
      </c>
      <c r="P22562" s="73" t="str">
        <f t="shared" si="705"/>
        <v/>
      </c>
      <c r="Q22562" s="61" t="s">
        <v>86</v>
      </c>
    </row>
    <row r="22563" spans="8:17" x14ac:dyDescent="0.25">
      <c r="H22563" s="59">
        <v>123102</v>
      </c>
      <c r="I22563" s="59" t="s">
        <v>72</v>
      </c>
      <c r="J22563" s="59">
        <v>9191089</v>
      </c>
      <c r="K22563" s="59" t="s">
        <v>22997</v>
      </c>
      <c r="L22563" s="61" t="s">
        <v>81</v>
      </c>
      <c r="M22563" s="61">
        <f>VLOOKUP(H22563,zdroj!C:F,4,0)</f>
        <v>0</v>
      </c>
      <c r="N22563" s="61" t="str">
        <f t="shared" si="704"/>
        <v>-</v>
      </c>
      <c r="P22563" s="73" t="str">
        <f t="shared" si="705"/>
        <v/>
      </c>
      <c r="Q22563" s="61" t="s">
        <v>86</v>
      </c>
    </row>
    <row r="22564" spans="8:17" x14ac:dyDescent="0.25">
      <c r="H22564" s="59">
        <v>123102</v>
      </c>
      <c r="I22564" s="59" t="s">
        <v>72</v>
      </c>
      <c r="J22564" s="59">
        <v>9191097</v>
      </c>
      <c r="K22564" s="59" t="s">
        <v>22998</v>
      </c>
      <c r="L22564" s="61" t="s">
        <v>81</v>
      </c>
      <c r="M22564" s="61">
        <f>VLOOKUP(H22564,zdroj!C:F,4,0)</f>
        <v>0</v>
      </c>
      <c r="N22564" s="61" t="str">
        <f t="shared" si="704"/>
        <v>-</v>
      </c>
      <c r="P22564" s="73" t="str">
        <f t="shared" si="705"/>
        <v/>
      </c>
      <c r="Q22564" s="61" t="s">
        <v>86</v>
      </c>
    </row>
    <row r="22565" spans="8:17" x14ac:dyDescent="0.25">
      <c r="H22565" s="59">
        <v>123102</v>
      </c>
      <c r="I22565" s="59" t="s">
        <v>72</v>
      </c>
      <c r="J22565" s="59">
        <v>9191101</v>
      </c>
      <c r="K22565" s="59" t="s">
        <v>22999</v>
      </c>
      <c r="L22565" s="61" t="s">
        <v>81</v>
      </c>
      <c r="M22565" s="61">
        <f>VLOOKUP(H22565,zdroj!C:F,4,0)</f>
        <v>0</v>
      </c>
      <c r="N22565" s="61" t="str">
        <f t="shared" si="704"/>
        <v>-</v>
      </c>
      <c r="P22565" s="73" t="str">
        <f t="shared" si="705"/>
        <v/>
      </c>
      <c r="Q22565" s="61" t="s">
        <v>86</v>
      </c>
    </row>
    <row r="22566" spans="8:17" x14ac:dyDescent="0.25">
      <c r="H22566" s="59">
        <v>123102</v>
      </c>
      <c r="I22566" s="59" t="s">
        <v>72</v>
      </c>
      <c r="J22566" s="59">
        <v>9191119</v>
      </c>
      <c r="K22566" s="59" t="s">
        <v>23000</v>
      </c>
      <c r="L22566" s="61" t="s">
        <v>81</v>
      </c>
      <c r="M22566" s="61">
        <f>VLOOKUP(H22566,zdroj!C:F,4,0)</f>
        <v>0</v>
      </c>
      <c r="N22566" s="61" t="str">
        <f t="shared" si="704"/>
        <v>-</v>
      </c>
      <c r="P22566" s="73" t="str">
        <f t="shared" si="705"/>
        <v/>
      </c>
      <c r="Q22566" s="61" t="s">
        <v>86</v>
      </c>
    </row>
    <row r="22567" spans="8:17" x14ac:dyDescent="0.25">
      <c r="H22567" s="59">
        <v>123102</v>
      </c>
      <c r="I22567" s="59" t="s">
        <v>72</v>
      </c>
      <c r="J22567" s="59">
        <v>9191127</v>
      </c>
      <c r="K22567" s="59" t="s">
        <v>23001</v>
      </c>
      <c r="L22567" s="61" t="s">
        <v>81</v>
      </c>
      <c r="M22567" s="61">
        <f>VLOOKUP(H22567,zdroj!C:F,4,0)</f>
        <v>0</v>
      </c>
      <c r="N22567" s="61" t="str">
        <f t="shared" si="704"/>
        <v>-</v>
      </c>
      <c r="P22567" s="73" t="str">
        <f t="shared" si="705"/>
        <v/>
      </c>
      <c r="Q22567" s="61" t="s">
        <v>86</v>
      </c>
    </row>
    <row r="22568" spans="8:17" x14ac:dyDescent="0.25">
      <c r="H22568" s="59">
        <v>123102</v>
      </c>
      <c r="I22568" s="59" t="s">
        <v>72</v>
      </c>
      <c r="J22568" s="59">
        <v>9191135</v>
      </c>
      <c r="K22568" s="59" t="s">
        <v>23002</v>
      </c>
      <c r="L22568" s="61" t="s">
        <v>81</v>
      </c>
      <c r="M22568" s="61">
        <f>VLOOKUP(H22568,zdroj!C:F,4,0)</f>
        <v>0</v>
      </c>
      <c r="N22568" s="61" t="str">
        <f t="shared" si="704"/>
        <v>-</v>
      </c>
      <c r="P22568" s="73" t="str">
        <f t="shared" si="705"/>
        <v/>
      </c>
      <c r="Q22568" s="61" t="s">
        <v>86</v>
      </c>
    </row>
    <row r="22569" spans="8:17" x14ac:dyDescent="0.25">
      <c r="H22569" s="59">
        <v>123102</v>
      </c>
      <c r="I22569" s="59" t="s">
        <v>72</v>
      </c>
      <c r="J22569" s="59">
        <v>9191143</v>
      </c>
      <c r="K22569" s="59" t="s">
        <v>23003</v>
      </c>
      <c r="L22569" s="61" t="s">
        <v>81</v>
      </c>
      <c r="M22569" s="61">
        <f>VLOOKUP(H22569,zdroj!C:F,4,0)</f>
        <v>0</v>
      </c>
      <c r="N22569" s="61" t="str">
        <f t="shared" si="704"/>
        <v>-</v>
      </c>
      <c r="P22569" s="73" t="str">
        <f t="shared" si="705"/>
        <v/>
      </c>
      <c r="Q22569" s="61" t="s">
        <v>86</v>
      </c>
    </row>
    <row r="22570" spans="8:17" x14ac:dyDescent="0.25">
      <c r="H22570" s="59">
        <v>123102</v>
      </c>
      <c r="I22570" s="59" t="s">
        <v>72</v>
      </c>
      <c r="J22570" s="59">
        <v>9191151</v>
      </c>
      <c r="K22570" s="59" t="s">
        <v>23004</v>
      </c>
      <c r="L22570" s="61" t="s">
        <v>81</v>
      </c>
      <c r="M22570" s="61">
        <f>VLOOKUP(H22570,zdroj!C:F,4,0)</f>
        <v>0</v>
      </c>
      <c r="N22570" s="61" t="str">
        <f t="shared" si="704"/>
        <v>-</v>
      </c>
      <c r="P22570" s="73" t="str">
        <f t="shared" si="705"/>
        <v/>
      </c>
      <c r="Q22570" s="61" t="s">
        <v>88</v>
      </c>
    </row>
    <row r="22571" spans="8:17" x14ac:dyDescent="0.25">
      <c r="H22571" s="59">
        <v>123102</v>
      </c>
      <c r="I22571" s="59" t="s">
        <v>72</v>
      </c>
      <c r="J22571" s="59">
        <v>9191160</v>
      </c>
      <c r="K22571" s="59" t="s">
        <v>23005</v>
      </c>
      <c r="L22571" s="61" t="s">
        <v>81</v>
      </c>
      <c r="M22571" s="61">
        <f>VLOOKUP(H22571,zdroj!C:F,4,0)</f>
        <v>0</v>
      </c>
      <c r="N22571" s="61" t="str">
        <f t="shared" si="704"/>
        <v>-</v>
      </c>
      <c r="P22571" s="73" t="str">
        <f t="shared" si="705"/>
        <v/>
      </c>
      <c r="Q22571" s="61" t="s">
        <v>88</v>
      </c>
    </row>
    <row r="22572" spans="8:17" x14ac:dyDescent="0.25">
      <c r="H22572" s="59">
        <v>123102</v>
      </c>
      <c r="I22572" s="59" t="s">
        <v>72</v>
      </c>
      <c r="J22572" s="59">
        <v>9191178</v>
      </c>
      <c r="K22572" s="59" t="s">
        <v>23006</v>
      </c>
      <c r="L22572" s="61" t="s">
        <v>81</v>
      </c>
      <c r="M22572" s="61">
        <f>VLOOKUP(H22572,zdroj!C:F,4,0)</f>
        <v>0</v>
      </c>
      <c r="N22572" s="61" t="str">
        <f t="shared" si="704"/>
        <v>-</v>
      </c>
      <c r="P22572" s="73" t="str">
        <f t="shared" si="705"/>
        <v/>
      </c>
      <c r="Q22572" s="61" t="s">
        <v>88</v>
      </c>
    </row>
    <row r="22573" spans="8:17" x14ac:dyDescent="0.25">
      <c r="H22573" s="59">
        <v>123102</v>
      </c>
      <c r="I22573" s="59" t="s">
        <v>72</v>
      </c>
      <c r="J22573" s="59">
        <v>9191186</v>
      </c>
      <c r="K22573" s="59" t="s">
        <v>23007</v>
      </c>
      <c r="L22573" s="61" t="s">
        <v>81</v>
      </c>
      <c r="M22573" s="61">
        <f>VLOOKUP(H22573,zdroj!C:F,4,0)</f>
        <v>0</v>
      </c>
      <c r="N22573" s="61" t="str">
        <f t="shared" si="704"/>
        <v>-</v>
      </c>
      <c r="P22573" s="73" t="str">
        <f t="shared" si="705"/>
        <v/>
      </c>
      <c r="Q22573" s="61" t="s">
        <v>88</v>
      </c>
    </row>
    <row r="22574" spans="8:17" x14ac:dyDescent="0.25">
      <c r="H22574" s="59">
        <v>123102</v>
      </c>
      <c r="I22574" s="59" t="s">
        <v>72</v>
      </c>
      <c r="J22574" s="59">
        <v>9191194</v>
      </c>
      <c r="K22574" s="59" t="s">
        <v>23008</v>
      </c>
      <c r="L22574" s="61" t="s">
        <v>81</v>
      </c>
      <c r="M22574" s="61">
        <f>VLOOKUP(H22574,zdroj!C:F,4,0)</f>
        <v>0</v>
      </c>
      <c r="N22574" s="61" t="str">
        <f t="shared" si="704"/>
        <v>-</v>
      </c>
      <c r="P22574" s="73" t="str">
        <f t="shared" si="705"/>
        <v/>
      </c>
      <c r="Q22574" s="61" t="s">
        <v>88</v>
      </c>
    </row>
    <row r="22575" spans="8:17" x14ac:dyDescent="0.25">
      <c r="H22575" s="59">
        <v>123102</v>
      </c>
      <c r="I22575" s="59" t="s">
        <v>72</v>
      </c>
      <c r="J22575" s="59">
        <v>9191208</v>
      </c>
      <c r="K22575" s="59" t="s">
        <v>23009</v>
      </c>
      <c r="L22575" s="61" t="s">
        <v>81</v>
      </c>
      <c r="M22575" s="61">
        <f>VLOOKUP(H22575,zdroj!C:F,4,0)</f>
        <v>0</v>
      </c>
      <c r="N22575" s="61" t="str">
        <f t="shared" si="704"/>
        <v>-</v>
      </c>
      <c r="P22575" s="73" t="str">
        <f t="shared" si="705"/>
        <v/>
      </c>
      <c r="Q22575" s="61" t="s">
        <v>88</v>
      </c>
    </row>
    <row r="22576" spans="8:17" x14ac:dyDescent="0.25">
      <c r="H22576" s="59">
        <v>123102</v>
      </c>
      <c r="I22576" s="59" t="s">
        <v>72</v>
      </c>
      <c r="J22576" s="59">
        <v>26753090</v>
      </c>
      <c r="K22576" s="59" t="s">
        <v>23010</v>
      </c>
      <c r="L22576" s="61" t="s">
        <v>81</v>
      </c>
      <c r="M22576" s="61">
        <f>VLOOKUP(H22576,zdroj!C:F,4,0)</f>
        <v>0</v>
      </c>
      <c r="N22576" s="61" t="str">
        <f t="shared" si="704"/>
        <v>-</v>
      </c>
      <c r="P22576" s="73" t="str">
        <f t="shared" si="705"/>
        <v/>
      </c>
      <c r="Q22576" s="61" t="s">
        <v>86</v>
      </c>
    </row>
    <row r="22577" spans="8:17" x14ac:dyDescent="0.25">
      <c r="H22577" s="59">
        <v>123102</v>
      </c>
      <c r="I22577" s="59" t="s">
        <v>72</v>
      </c>
      <c r="J22577" s="59">
        <v>26753774</v>
      </c>
      <c r="K22577" s="59" t="s">
        <v>23011</v>
      </c>
      <c r="L22577" s="61" t="s">
        <v>81</v>
      </c>
      <c r="M22577" s="61">
        <f>VLOOKUP(H22577,zdroj!C:F,4,0)</f>
        <v>0</v>
      </c>
      <c r="N22577" s="61" t="str">
        <f t="shared" si="704"/>
        <v>-</v>
      </c>
      <c r="P22577" s="73" t="str">
        <f t="shared" si="705"/>
        <v/>
      </c>
      <c r="Q22577" s="61" t="s">
        <v>86</v>
      </c>
    </row>
    <row r="22578" spans="8:17" x14ac:dyDescent="0.25">
      <c r="H22578" s="59">
        <v>123102</v>
      </c>
      <c r="I22578" s="59" t="s">
        <v>72</v>
      </c>
      <c r="J22578" s="59">
        <v>26903083</v>
      </c>
      <c r="K22578" s="59" t="s">
        <v>23012</v>
      </c>
      <c r="L22578" s="61" t="s">
        <v>81</v>
      </c>
      <c r="M22578" s="61">
        <f>VLOOKUP(H22578,zdroj!C:F,4,0)</f>
        <v>0</v>
      </c>
      <c r="N22578" s="61" t="str">
        <f t="shared" si="704"/>
        <v>-</v>
      </c>
      <c r="P22578" s="73" t="str">
        <f t="shared" si="705"/>
        <v/>
      </c>
      <c r="Q22578" s="61" t="s">
        <v>86</v>
      </c>
    </row>
    <row r="22579" spans="8:17" x14ac:dyDescent="0.25">
      <c r="H22579" s="59">
        <v>123102</v>
      </c>
      <c r="I22579" s="59" t="s">
        <v>72</v>
      </c>
      <c r="J22579" s="59">
        <v>27197417</v>
      </c>
      <c r="K22579" s="59" t="s">
        <v>23013</v>
      </c>
      <c r="L22579" s="61" t="s">
        <v>81</v>
      </c>
      <c r="M22579" s="61">
        <f>VLOOKUP(H22579,zdroj!C:F,4,0)</f>
        <v>0</v>
      </c>
      <c r="N22579" s="61" t="str">
        <f t="shared" si="704"/>
        <v>-</v>
      </c>
      <c r="P22579" s="73" t="str">
        <f t="shared" si="705"/>
        <v/>
      </c>
      <c r="Q22579" s="61" t="s">
        <v>88</v>
      </c>
    </row>
    <row r="22580" spans="8:17" x14ac:dyDescent="0.25">
      <c r="H22580" s="59">
        <v>330051</v>
      </c>
      <c r="I22580" s="59" t="s">
        <v>69</v>
      </c>
      <c r="J22580" s="59">
        <v>11915536</v>
      </c>
      <c r="K22580" s="59" t="s">
        <v>23014</v>
      </c>
      <c r="L22580" s="61" t="s">
        <v>113</v>
      </c>
      <c r="M22580" s="61">
        <f>VLOOKUP(H22580,zdroj!C:F,4,0)</f>
        <v>0</v>
      </c>
      <c r="N22580" s="61" t="str">
        <f t="shared" si="704"/>
        <v>katB</v>
      </c>
      <c r="P22580" s="73" t="str">
        <f t="shared" si="705"/>
        <v/>
      </c>
      <c r="Q22580" s="61" t="s">
        <v>30</v>
      </c>
    </row>
    <row r="22581" spans="8:17" x14ac:dyDescent="0.25">
      <c r="H22581" s="59">
        <v>330051</v>
      </c>
      <c r="I22581" s="59" t="s">
        <v>69</v>
      </c>
      <c r="J22581" s="59">
        <v>11915544</v>
      </c>
      <c r="K22581" s="59" t="s">
        <v>23015</v>
      </c>
      <c r="L22581" s="61" t="s">
        <v>113</v>
      </c>
      <c r="M22581" s="61">
        <f>VLOOKUP(H22581,zdroj!C:F,4,0)</f>
        <v>0</v>
      </c>
      <c r="N22581" s="61" t="str">
        <f t="shared" si="704"/>
        <v>katB</v>
      </c>
      <c r="P22581" s="73" t="str">
        <f t="shared" si="705"/>
        <v/>
      </c>
      <c r="Q22581" s="61" t="s">
        <v>30</v>
      </c>
    </row>
    <row r="22582" spans="8:17" x14ac:dyDescent="0.25">
      <c r="H22582" s="59">
        <v>330078</v>
      </c>
      <c r="I22582" s="59" t="s">
        <v>69</v>
      </c>
      <c r="J22582" s="59">
        <v>11915463</v>
      </c>
      <c r="K22582" s="59" t="s">
        <v>23016</v>
      </c>
      <c r="L22582" s="61" t="s">
        <v>113</v>
      </c>
      <c r="M22582" s="61">
        <f>VLOOKUP(H22582,zdroj!C:F,4,0)</f>
        <v>0</v>
      </c>
      <c r="N22582" s="61" t="str">
        <f t="shared" si="704"/>
        <v>katB</v>
      </c>
      <c r="P22582" s="73" t="str">
        <f t="shared" si="705"/>
        <v/>
      </c>
      <c r="Q22582" s="61" t="s">
        <v>30</v>
      </c>
    </row>
    <row r="22583" spans="8:17" x14ac:dyDescent="0.25">
      <c r="H22583" s="59">
        <v>330078</v>
      </c>
      <c r="I22583" s="59" t="s">
        <v>69</v>
      </c>
      <c r="J22583" s="59">
        <v>11915471</v>
      </c>
      <c r="K22583" s="59" t="s">
        <v>23017</v>
      </c>
      <c r="L22583" s="61" t="s">
        <v>113</v>
      </c>
      <c r="M22583" s="61">
        <f>VLOOKUP(H22583,zdroj!C:F,4,0)</f>
        <v>0</v>
      </c>
      <c r="N22583" s="61" t="str">
        <f t="shared" si="704"/>
        <v>katB</v>
      </c>
      <c r="P22583" s="73" t="str">
        <f t="shared" si="705"/>
        <v/>
      </c>
      <c r="Q22583" s="61" t="s">
        <v>30</v>
      </c>
    </row>
    <row r="22584" spans="8:17" x14ac:dyDescent="0.25">
      <c r="H22584" s="59">
        <v>330078</v>
      </c>
      <c r="I22584" s="59" t="s">
        <v>69</v>
      </c>
      <c r="J22584" s="59">
        <v>11915480</v>
      </c>
      <c r="K22584" s="59" t="s">
        <v>23018</v>
      </c>
      <c r="L22584" s="61" t="s">
        <v>113</v>
      </c>
      <c r="M22584" s="61">
        <f>VLOOKUP(H22584,zdroj!C:F,4,0)</f>
        <v>0</v>
      </c>
      <c r="N22584" s="61" t="str">
        <f t="shared" si="704"/>
        <v>katB</v>
      </c>
      <c r="P22584" s="73" t="str">
        <f t="shared" si="705"/>
        <v/>
      </c>
      <c r="Q22584" s="61" t="s">
        <v>30</v>
      </c>
    </row>
    <row r="22585" spans="8:17" x14ac:dyDescent="0.25">
      <c r="H22585" s="59">
        <v>330078</v>
      </c>
      <c r="I22585" s="59" t="s">
        <v>69</v>
      </c>
      <c r="J22585" s="59">
        <v>11915498</v>
      </c>
      <c r="K22585" s="59" t="s">
        <v>23019</v>
      </c>
      <c r="L22585" s="61" t="s">
        <v>113</v>
      </c>
      <c r="M22585" s="61">
        <f>VLOOKUP(H22585,zdroj!C:F,4,0)</f>
        <v>0</v>
      </c>
      <c r="N22585" s="61" t="str">
        <f t="shared" si="704"/>
        <v>katB</v>
      </c>
      <c r="P22585" s="73" t="str">
        <f t="shared" si="705"/>
        <v/>
      </c>
      <c r="Q22585" s="61" t="s">
        <v>30</v>
      </c>
    </row>
    <row r="22586" spans="8:17" x14ac:dyDescent="0.25">
      <c r="H22586" s="59">
        <v>330078</v>
      </c>
      <c r="I22586" s="59" t="s">
        <v>69</v>
      </c>
      <c r="J22586" s="59">
        <v>11915501</v>
      </c>
      <c r="K22586" s="59" t="s">
        <v>23020</v>
      </c>
      <c r="L22586" s="61" t="s">
        <v>113</v>
      </c>
      <c r="M22586" s="61">
        <f>VLOOKUP(H22586,zdroj!C:F,4,0)</f>
        <v>0</v>
      </c>
      <c r="N22586" s="61" t="str">
        <f t="shared" si="704"/>
        <v>katB</v>
      </c>
      <c r="P22586" s="73" t="str">
        <f t="shared" si="705"/>
        <v/>
      </c>
      <c r="Q22586" s="61" t="s">
        <v>30</v>
      </c>
    </row>
    <row r="22587" spans="8:17" x14ac:dyDescent="0.25">
      <c r="H22587" s="59">
        <v>330078</v>
      </c>
      <c r="I22587" s="59" t="s">
        <v>69</v>
      </c>
      <c r="J22587" s="59">
        <v>11915510</v>
      </c>
      <c r="K22587" s="59" t="s">
        <v>23021</v>
      </c>
      <c r="L22587" s="61" t="s">
        <v>113</v>
      </c>
      <c r="M22587" s="61">
        <f>VLOOKUP(H22587,zdroj!C:F,4,0)</f>
        <v>0</v>
      </c>
      <c r="N22587" s="61" t="str">
        <f t="shared" si="704"/>
        <v>katB</v>
      </c>
      <c r="P22587" s="73" t="str">
        <f t="shared" si="705"/>
        <v/>
      </c>
      <c r="Q22587" s="61" t="s">
        <v>30</v>
      </c>
    </row>
    <row r="22588" spans="8:17" x14ac:dyDescent="0.25">
      <c r="H22588" s="59">
        <v>330078</v>
      </c>
      <c r="I22588" s="59" t="s">
        <v>69</v>
      </c>
      <c r="J22588" s="59">
        <v>11915528</v>
      </c>
      <c r="K22588" s="59" t="s">
        <v>23022</v>
      </c>
      <c r="L22588" s="61" t="s">
        <v>113</v>
      </c>
      <c r="M22588" s="61">
        <f>VLOOKUP(H22588,zdroj!C:F,4,0)</f>
        <v>0</v>
      </c>
      <c r="N22588" s="61" t="str">
        <f t="shared" si="704"/>
        <v>katB</v>
      </c>
      <c r="P22588" s="73" t="str">
        <f t="shared" si="705"/>
        <v/>
      </c>
      <c r="Q22588" s="61" t="s">
        <v>30</v>
      </c>
    </row>
    <row r="22589" spans="8:17" x14ac:dyDescent="0.25">
      <c r="H22589" s="59">
        <v>330078</v>
      </c>
      <c r="I22589" s="59" t="s">
        <v>69</v>
      </c>
      <c r="J22589" s="59">
        <v>11916851</v>
      </c>
      <c r="K22589" s="59" t="s">
        <v>23023</v>
      </c>
      <c r="L22589" s="61" t="s">
        <v>81</v>
      </c>
      <c r="M22589" s="61">
        <f>VLOOKUP(H22589,zdroj!C:F,4,0)</f>
        <v>0</v>
      </c>
      <c r="N22589" s="61" t="str">
        <f t="shared" si="704"/>
        <v>-</v>
      </c>
      <c r="P22589" s="73" t="str">
        <f t="shared" si="705"/>
        <v/>
      </c>
      <c r="Q22589" s="61" t="s">
        <v>86</v>
      </c>
    </row>
    <row r="22590" spans="8:17" x14ac:dyDescent="0.25">
      <c r="H22590" s="59">
        <v>330078</v>
      </c>
      <c r="I22590" s="59" t="s">
        <v>69</v>
      </c>
      <c r="J22590" s="59">
        <v>74134001</v>
      </c>
      <c r="K22590" s="59" t="s">
        <v>23024</v>
      </c>
      <c r="L22590" s="61" t="s">
        <v>113</v>
      </c>
      <c r="M22590" s="61">
        <f>VLOOKUP(H22590,zdroj!C:F,4,0)</f>
        <v>0</v>
      </c>
      <c r="N22590" s="61" t="str">
        <f t="shared" si="704"/>
        <v>katB</v>
      </c>
      <c r="P22590" s="73" t="str">
        <f t="shared" si="705"/>
        <v/>
      </c>
      <c r="Q22590" s="61" t="s">
        <v>31</v>
      </c>
    </row>
    <row r="22591" spans="8:17" x14ac:dyDescent="0.25">
      <c r="H22591" s="59">
        <v>64459</v>
      </c>
      <c r="I22591" s="59" t="s">
        <v>69</v>
      </c>
      <c r="J22591" s="59">
        <v>9137220</v>
      </c>
      <c r="K22591" s="59" t="s">
        <v>23025</v>
      </c>
      <c r="L22591" s="61" t="s">
        <v>113</v>
      </c>
      <c r="M22591" s="61">
        <f>VLOOKUP(H22591,zdroj!C:F,4,0)</f>
        <v>0</v>
      </c>
      <c r="N22591" s="61" t="str">
        <f t="shared" si="704"/>
        <v>katB</v>
      </c>
      <c r="P22591" s="73" t="str">
        <f t="shared" si="705"/>
        <v/>
      </c>
      <c r="Q22591" s="61" t="s">
        <v>30</v>
      </c>
    </row>
    <row r="22592" spans="8:17" x14ac:dyDescent="0.25">
      <c r="H22592" s="59">
        <v>64459</v>
      </c>
      <c r="I22592" s="59" t="s">
        <v>69</v>
      </c>
      <c r="J22592" s="59">
        <v>9137246</v>
      </c>
      <c r="K22592" s="59" t="s">
        <v>23026</v>
      </c>
      <c r="L22592" s="61" t="s">
        <v>81</v>
      </c>
      <c r="M22592" s="61">
        <f>VLOOKUP(H22592,zdroj!C:F,4,0)</f>
        <v>0</v>
      </c>
      <c r="N22592" s="61" t="str">
        <f t="shared" si="704"/>
        <v>-</v>
      </c>
      <c r="P22592" s="73" t="str">
        <f t="shared" si="705"/>
        <v/>
      </c>
      <c r="Q22592" s="61" t="s">
        <v>86</v>
      </c>
    </row>
    <row r="22593" spans="8:17" x14ac:dyDescent="0.25">
      <c r="H22593" s="59">
        <v>64459</v>
      </c>
      <c r="I22593" s="59" t="s">
        <v>69</v>
      </c>
      <c r="J22593" s="59">
        <v>25899112</v>
      </c>
      <c r="K22593" s="59" t="s">
        <v>23027</v>
      </c>
      <c r="L22593" s="61" t="s">
        <v>113</v>
      </c>
      <c r="M22593" s="61">
        <f>VLOOKUP(H22593,zdroj!C:F,4,0)</f>
        <v>0</v>
      </c>
      <c r="N22593" s="61" t="str">
        <f t="shared" si="704"/>
        <v>katB</v>
      </c>
      <c r="P22593" s="73" t="str">
        <f t="shared" si="705"/>
        <v/>
      </c>
      <c r="Q22593" s="61" t="s">
        <v>30</v>
      </c>
    </row>
    <row r="22594" spans="8:17" x14ac:dyDescent="0.25">
      <c r="H22594" s="59">
        <v>64459</v>
      </c>
      <c r="I22594" s="59" t="s">
        <v>69</v>
      </c>
      <c r="J22594" s="59">
        <v>26404877</v>
      </c>
      <c r="K22594" s="59" t="s">
        <v>23028</v>
      </c>
      <c r="L22594" s="61" t="s">
        <v>81</v>
      </c>
      <c r="M22594" s="61">
        <f>VLOOKUP(H22594,zdroj!C:F,4,0)</f>
        <v>0</v>
      </c>
      <c r="N22594" s="61" t="str">
        <f t="shared" si="704"/>
        <v>-</v>
      </c>
      <c r="P22594" s="73" t="str">
        <f t="shared" si="705"/>
        <v/>
      </c>
      <c r="Q22594" s="61" t="s">
        <v>86</v>
      </c>
    </row>
    <row r="22595" spans="8:17" x14ac:dyDescent="0.25">
      <c r="H22595" s="59">
        <v>64459</v>
      </c>
      <c r="I22595" s="59" t="s">
        <v>69</v>
      </c>
      <c r="J22595" s="59">
        <v>26681625</v>
      </c>
      <c r="K22595" s="59" t="s">
        <v>23029</v>
      </c>
      <c r="L22595" s="61" t="s">
        <v>113</v>
      </c>
      <c r="M22595" s="61">
        <f>VLOOKUP(H22595,zdroj!C:F,4,0)</f>
        <v>0</v>
      </c>
      <c r="N22595" s="61" t="str">
        <f t="shared" si="704"/>
        <v>katB</v>
      </c>
      <c r="P22595" s="73" t="str">
        <f t="shared" si="705"/>
        <v/>
      </c>
      <c r="Q22595" s="61" t="s">
        <v>30</v>
      </c>
    </row>
    <row r="22596" spans="8:17" x14ac:dyDescent="0.25">
      <c r="H22596" s="59">
        <v>64459</v>
      </c>
      <c r="I22596" s="59" t="s">
        <v>69</v>
      </c>
      <c r="J22596" s="59">
        <v>26903415</v>
      </c>
      <c r="K22596" s="59" t="s">
        <v>23030</v>
      </c>
      <c r="L22596" s="61" t="s">
        <v>113</v>
      </c>
      <c r="M22596" s="61">
        <f>VLOOKUP(H22596,zdroj!C:F,4,0)</f>
        <v>0</v>
      </c>
      <c r="N22596" s="61" t="str">
        <f t="shared" si="704"/>
        <v>katB</v>
      </c>
      <c r="P22596" s="73" t="str">
        <f t="shared" si="705"/>
        <v/>
      </c>
      <c r="Q22596" s="61" t="s">
        <v>30</v>
      </c>
    </row>
    <row r="22597" spans="8:17" x14ac:dyDescent="0.25">
      <c r="H22597" s="59">
        <v>64459</v>
      </c>
      <c r="I22597" s="59" t="s">
        <v>69</v>
      </c>
      <c r="J22597" s="59">
        <v>26903423</v>
      </c>
      <c r="K22597" s="59" t="s">
        <v>23031</v>
      </c>
      <c r="L22597" s="61" t="s">
        <v>113</v>
      </c>
      <c r="M22597" s="61">
        <f>VLOOKUP(H22597,zdroj!C:F,4,0)</f>
        <v>0</v>
      </c>
      <c r="N22597" s="61" t="str">
        <f t="shared" si="704"/>
        <v>katB</v>
      </c>
      <c r="P22597" s="73" t="str">
        <f t="shared" si="705"/>
        <v/>
      </c>
      <c r="Q22597" s="61" t="s">
        <v>30</v>
      </c>
    </row>
    <row r="22598" spans="8:17" x14ac:dyDescent="0.25">
      <c r="H22598" s="59">
        <v>64459</v>
      </c>
      <c r="I22598" s="59" t="s">
        <v>69</v>
      </c>
      <c r="J22598" s="59">
        <v>26903431</v>
      </c>
      <c r="K22598" s="59" t="s">
        <v>23032</v>
      </c>
      <c r="L22598" s="61" t="s">
        <v>113</v>
      </c>
      <c r="M22598" s="61">
        <f>VLOOKUP(H22598,zdroj!C:F,4,0)</f>
        <v>0</v>
      </c>
      <c r="N22598" s="61" t="str">
        <f t="shared" si="704"/>
        <v>katB</v>
      </c>
      <c r="P22598" s="73" t="str">
        <f t="shared" si="705"/>
        <v/>
      </c>
      <c r="Q22598" s="61" t="s">
        <v>30</v>
      </c>
    </row>
    <row r="22599" spans="8:17" x14ac:dyDescent="0.25">
      <c r="H22599" s="59">
        <v>64459</v>
      </c>
      <c r="I22599" s="59" t="s">
        <v>69</v>
      </c>
      <c r="J22599" s="59">
        <v>26903440</v>
      </c>
      <c r="K22599" s="59" t="s">
        <v>23033</v>
      </c>
      <c r="L22599" s="61" t="s">
        <v>113</v>
      </c>
      <c r="M22599" s="61">
        <f>VLOOKUP(H22599,zdroj!C:F,4,0)</f>
        <v>0</v>
      </c>
      <c r="N22599" s="61" t="str">
        <f t="shared" ref="N22599:N22662" si="706">IF(M22599="A",IF(L22599="katA","katB",L22599),L22599)</f>
        <v>katB</v>
      </c>
      <c r="P22599" s="73" t="str">
        <f t="shared" ref="P22599:P22662" si="707">IF(O22599="A",1,"")</f>
        <v/>
      </c>
      <c r="Q22599" s="61" t="s">
        <v>30</v>
      </c>
    </row>
    <row r="22600" spans="8:17" x14ac:dyDescent="0.25">
      <c r="H22600" s="59">
        <v>64459</v>
      </c>
      <c r="I22600" s="59" t="s">
        <v>69</v>
      </c>
      <c r="J22600" s="59">
        <v>26903458</v>
      </c>
      <c r="K22600" s="59" t="s">
        <v>23034</v>
      </c>
      <c r="L22600" s="61" t="s">
        <v>113</v>
      </c>
      <c r="M22600" s="61">
        <f>VLOOKUP(H22600,zdroj!C:F,4,0)</f>
        <v>0</v>
      </c>
      <c r="N22600" s="61" t="str">
        <f t="shared" si="706"/>
        <v>katB</v>
      </c>
      <c r="P22600" s="73" t="str">
        <f t="shared" si="707"/>
        <v/>
      </c>
      <c r="Q22600" s="61" t="s">
        <v>30</v>
      </c>
    </row>
    <row r="22601" spans="8:17" x14ac:dyDescent="0.25">
      <c r="H22601" s="59">
        <v>64459</v>
      </c>
      <c r="I22601" s="59" t="s">
        <v>69</v>
      </c>
      <c r="J22601" s="59">
        <v>26903466</v>
      </c>
      <c r="K22601" s="59" t="s">
        <v>23035</v>
      </c>
      <c r="L22601" s="61" t="s">
        <v>113</v>
      </c>
      <c r="M22601" s="61">
        <f>VLOOKUP(H22601,zdroj!C:F,4,0)</f>
        <v>0</v>
      </c>
      <c r="N22601" s="61" t="str">
        <f t="shared" si="706"/>
        <v>katB</v>
      </c>
      <c r="P22601" s="73" t="str">
        <f t="shared" si="707"/>
        <v/>
      </c>
      <c r="Q22601" s="61" t="s">
        <v>30</v>
      </c>
    </row>
    <row r="22602" spans="8:17" x14ac:dyDescent="0.25">
      <c r="H22602" s="59">
        <v>64459</v>
      </c>
      <c r="I22602" s="59" t="s">
        <v>69</v>
      </c>
      <c r="J22602" s="59">
        <v>28341970</v>
      </c>
      <c r="K22602" s="59" t="s">
        <v>23036</v>
      </c>
      <c r="L22602" s="61" t="s">
        <v>113</v>
      </c>
      <c r="M22602" s="61">
        <f>VLOOKUP(H22602,zdroj!C:F,4,0)</f>
        <v>0</v>
      </c>
      <c r="N22602" s="61" t="str">
        <f t="shared" si="706"/>
        <v>katB</v>
      </c>
      <c r="P22602" s="73" t="str">
        <f t="shared" si="707"/>
        <v/>
      </c>
      <c r="Q22602" s="61" t="s">
        <v>30</v>
      </c>
    </row>
    <row r="22603" spans="8:17" x14ac:dyDescent="0.25">
      <c r="H22603" s="59">
        <v>64459</v>
      </c>
      <c r="I22603" s="59" t="s">
        <v>69</v>
      </c>
      <c r="J22603" s="59">
        <v>40051871</v>
      </c>
      <c r="K22603" s="59" t="s">
        <v>23037</v>
      </c>
      <c r="L22603" s="61" t="s">
        <v>113</v>
      </c>
      <c r="M22603" s="61">
        <f>VLOOKUP(H22603,zdroj!C:F,4,0)</f>
        <v>0</v>
      </c>
      <c r="N22603" s="61" t="str">
        <f t="shared" si="706"/>
        <v>katB</v>
      </c>
      <c r="P22603" s="73" t="str">
        <f t="shared" si="707"/>
        <v/>
      </c>
      <c r="Q22603" s="61" t="s">
        <v>30</v>
      </c>
    </row>
    <row r="22604" spans="8:17" x14ac:dyDescent="0.25">
      <c r="H22604" s="59">
        <v>64475</v>
      </c>
      <c r="I22604" s="59" t="s">
        <v>69</v>
      </c>
      <c r="J22604" s="59">
        <v>9137611</v>
      </c>
      <c r="K22604" s="59" t="s">
        <v>23038</v>
      </c>
      <c r="L22604" s="61" t="s">
        <v>113</v>
      </c>
      <c r="M22604" s="61">
        <f>VLOOKUP(H22604,zdroj!C:F,4,0)</f>
        <v>0</v>
      </c>
      <c r="N22604" s="61" t="str">
        <f t="shared" si="706"/>
        <v>katB</v>
      </c>
      <c r="P22604" s="73" t="str">
        <f t="shared" si="707"/>
        <v/>
      </c>
      <c r="Q22604" s="61" t="s">
        <v>30</v>
      </c>
    </row>
    <row r="22605" spans="8:17" x14ac:dyDescent="0.25">
      <c r="H22605" s="59">
        <v>64475</v>
      </c>
      <c r="I22605" s="59" t="s">
        <v>69</v>
      </c>
      <c r="J22605" s="59">
        <v>9137629</v>
      </c>
      <c r="K22605" s="59" t="s">
        <v>23039</v>
      </c>
      <c r="L22605" s="61" t="s">
        <v>113</v>
      </c>
      <c r="M22605" s="61">
        <f>VLOOKUP(H22605,zdroj!C:F,4,0)</f>
        <v>0</v>
      </c>
      <c r="N22605" s="61" t="str">
        <f t="shared" si="706"/>
        <v>katB</v>
      </c>
      <c r="P22605" s="73" t="str">
        <f t="shared" si="707"/>
        <v/>
      </c>
      <c r="Q22605" s="61" t="s">
        <v>30</v>
      </c>
    </row>
    <row r="22606" spans="8:17" x14ac:dyDescent="0.25">
      <c r="H22606" s="59">
        <v>64475</v>
      </c>
      <c r="I22606" s="59" t="s">
        <v>69</v>
      </c>
      <c r="J22606" s="59">
        <v>9137637</v>
      </c>
      <c r="K22606" s="59" t="s">
        <v>23040</v>
      </c>
      <c r="L22606" s="61" t="s">
        <v>113</v>
      </c>
      <c r="M22606" s="61">
        <f>VLOOKUP(H22606,zdroj!C:F,4,0)</f>
        <v>0</v>
      </c>
      <c r="N22606" s="61" t="str">
        <f t="shared" si="706"/>
        <v>katB</v>
      </c>
      <c r="P22606" s="73" t="str">
        <f t="shared" si="707"/>
        <v/>
      </c>
      <c r="Q22606" s="61" t="s">
        <v>30</v>
      </c>
    </row>
    <row r="22607" spans="8:17" x14ac:dyDescent="0.25">
      <c r="H22607" s="59">
        <v>64475</v>
      </c>
      <c r="I22607" s="59" t="s">
        <v>69</v>
      </c>
      <c r="J22607" s="59">
        <v>25767402</v>
      </c>
      <c r="K22607" s="59" t="s">
        <v>23041</v>
      </c>
      <c r="L22607" s="61" t="s">
        <v>113</v>
      </c>
      <c r="M22607" s="61">
        <f>VLOOKUP(H22607,zdroj!C:F,4,0)</f>
        <v>0</v>
      </c>
      <c r="N22607" s="61" t="str">
        <f t="shared" si="706"/>
        <v>katB</v>
      </c>
      <c r="P22607" s="73" t="str">
        <f t="shared" si="707"/>
        <v/>
      </c>
      <c r="Q22607" s="61" t="s">
        <v>30</v>
      </c>
    </row>
    <row r="22608" spans="8:17" x14ac:dyDescent="0.25">
      <c r="H22608" s="59">
        <v>64475</v>
      </c>
      <c r="I22608" s="59" t="s">
        <v>69</v>
      </c>
      <c r="J22608" s="59">
        <v>25777432</v>
      </c>
      <c r="K22608" s="59" t="s">
        <v>23042</v>
      </c>
      <c r="L22608" s="61" t="s">
        <v>113</v>
      </c>
      <c r="M22608" s="61">
        <f>VLOOKUP(H22608,zdroj!C:F,4,0)</f>
        <v>0</v>
      </c>
      <c r="N22608" s="61" t="str">
        <f t="shared" si="706"/>
        <v>katB</v>
      </c>
      <c r="P22608" s="73" t="str">
        <f t="shared" si="707"/>
        <v/>
      </c>
      <c r="Q22608" s="61" t="s">
        <v>30</v>
      </c>
    </row>
    <row r="22609" spans="8:17" x14ac:dyDescent="0.25">
      <c r="H22609" s="59">
        <v>66958</v>
      </c>
      <c r="I22609" s="59" t="s">
        <v>69</v>
      </c>
      <c r="J22609" s="59">
        <v>9137904</v>
      </c>
      <c r="K22609" s="59" t="s">
        <v>23043</v>
      </c>
      <c r="L22609" s="61" t="s">
        <v>113</v>
      </c>
      <c r="M22609" s="61">
        <f>VLOOKUP(H22609,zdroj!C:F,4,0)</f>
        <v>0</v>
      </c>
      <c r="N22609" s="61" t="str">
        <f t="shared" si="706"/>
        <v>katB</v>
      </c>
      <c r="P22609" s="73" t="str">
        <f t="shared" si="707"/>
        <v/>
      </c>
      <c r="Q22609" s="61" t="s">
        <v>30</v>
      </c>
    </row>
    <row r="22610" spans="8:17" x14ac:dyDescent="0.25">
      <c r="H22610" s="59">
        <v>66958</v>
      </c>
      <c r="I22610" s="59" t="s">
        <v>69</v>
      </c>
      <c r="J22610" s="59">
        <v>9137912</v>
      </c>
      <c r="K22610" s="59" t="s">
        <v>23044</v>
      </c>
      <c r="L22610" s="61" t="s">
        <v>113</v>
      </c>
      <c r="M22610" s="61">
        <f>VLOOKUP(H22610,zdroj!C:F,4,0)</f>
        <v>0</v>
      </c>
      <c r="N22610" s="61" t="str">
        <f t="shared" si="706"/>
        <v>katB</v>
      </c>
      <c r="P22610" s="73" t="str">
        <f t="shared" si="707"/>
        <v/>
      </c>
      <c r="Q22610" s="61" t="s">
        <v>30</v>
      </c>
    </row>
    <row r="22611" spans="8:17" x14ac:dyDescent="0.25">
      <c r="H22611" s="59">
        <v>66958</v>
      </c>
      <c r="I22611" s="59" t="s">
        <v>69</v>
      </c>
      <c r="J22611" s="59">
        <v>9137921</v>
      </c>
      <c r="K22611" s="59" t="s">
        <v>23045</v>
      </c>
      <c r="L22611" s="61" t="s">
        <v>113</v>
      </c>
      <c r="M22611" s="61">
        <f>VLOOKUP(H22611,zdroj!C:F,4,0)</f>
        <v>0</v>
      </c>
      <c r="N22611" s="61" t="str">
        <f t="shared" si="706"/>
        <v>katB</v>
      </c>
      <c r="P22611" s="73" t="str">
        <f t="shared" si="707"/>
        <v/>
      </c>
      <c r="Q22611" s="61" t="s">
        <v>30</v>
      </c>
    </row>
    <row r="22612" spans="8:17" x14ac:dyDescent="0.25">
      <c r="H22612" s="59">
        <v>66958</v>
      </c>
      <c r="I22612" s="59" t="s">
        <v>69</v>
      </c>
      <c r="J22612" s="59">
        <v>9137939</v>
      </c>
      <c r="K22612" s="59" t="s">
        <v>23046</v>
      </c>
      <c r="L22612" s="61" t="s">
        <v>113</v>
      </c>
      <c r="M22612" s="61">
        <f>VLOOKUP(H22612,zdroj!C:F,4,0)</f>
        <v>0</v>
      </c>
      <c r="N22612" s="61" t="str">
        <f t="shared" si="706"/>
        <v>katB</v>
      </c>
      <c r="P22612" s="73" t="str">
        <f t="shared" si="707"/>
        <v/>
      </c>
      <c r="Q22612" s="61" t="s">
        <v>30</v>
      </c>
    </row>
    <row r="22613" spans="8:17" x14ac:dyDescent="0.25">
      <c r="H22613" s="59">
        <v>66958</v>
      </c>
      <c r="I22613" s="59" t="s">
        <v>69</v>
      </c>
      <c r="J22613" s="59">
        <v>9137947</v>
      </c>
      <c r="K22613" s="59" t="s">
        <v>23047</v>
      </c>
      <c r="L22613" s="61" t="s">
        <v>113</v>
      </c>
      <c r="M22613" s="61">
        <f>VLOOKUP(H22613,zdroj!C:F,4,0)</f>
        <v>0</v>
      </c>
      <c r="N22613" s="61" t="str">
        <f t="shared" si="706"/>
        <v>katB</v>
      </c>
      <c r="P22613" s="73" t="str">
        <f t="shared" si="707"/>
        <v/>
      </c>
      <c r="Q22613" s="61" t="s">
        <v>30</v>
      </c>
    </row>
    <row r="22614" spans="8:17" x14ac:dyDescent="0.25">
      <c r="H22614" s="59">
        <v>66958</v>
      </c>
      <c r="I22614" s="59" t="s">
        <v>69</v>
      </c>
      <c r="J22614" s="59">
        <v>9137955</v>
      </c>
      <c r="K22614" s="59" t="s">
        <v>23048</v>
      </c>
      <c r="L22614" s="61" t="s">
        <v>113</v>
      </c>
      <c r="M22614" s="61">
        <f>VLOOKUP(H22614,zdroj!C:F,4,0)</f>
        <v>0</v>
      </c>
      <c r="N22614" s="61" t="str">
        <f t="shared" si="706"/>
        <v>katB</v>
      </c>
      <c r="P22614" s="73" t="str">
        <f t="shared" si="707"/>
        <v/>
      </c>
      <c r="Q22614" s="61" t="s">
        <v>30</v>
      </c>
    </row>
    <row r="22615" spans="8:17" x14ac:dyDescent="0.25">
      <c r="H22615" s="59">
        <v>66958</v>
      </c>
      <c r="I22615" s="59" t="s">
        <v>69</v>
      </c>
      <c r="J22615" s="59">
        <v>9137963</v>
      </c>
      <c r="K22615" s="59" t="s">
        <v>23049</v>
      </c>
      <c r="L22615" s="61" t="s">
        <v>113</v>
      </c>
      <c r="M22615" s="61">
        <f>VLOOKUP(H22615,zdroj!C:F,4,0)</f>
        <v>0</v>
      </c>
      <c r="N22615" s="61" t="str">
        <f t="shared" si="706"/>
        <v>katB</v>
      </c>
      <c r="P22615" s="73" t="str">
        <f t="shared" si="707"/>
        <v/>
      </c>
      <c r="Q22615" s="61" t="s">
        <v>30</v>
      </c>
    </row>
    <row r="22616" spans="8:17" x14ac:dyDescent="0.25">
      <c r="H22616" s="59">
        <v>66958</v>
      </c>
      <c r="I22616" s="59" t="s">
        <v>69</v>
      </c>
      <c r="J22616" s="59">
        <v>9137971</v>
      </c>
      <c r="K22616" s="59" t="s">
        <v>23050</v>
      </c>
      <c r="L22616" s="61" t="s">
        <v>113</v>
      </c>
      <c r="M22616" s="61">
        <f>VLOOKUP(H22616,zdroj!C:F,4,0)</f>
        <v>0</v>
      </c>
      <c r="N22616" s="61" t="str">
        <f t="shared" si="706"/>
        <v>katB</v>
      </c>
      <c r="P22616" s="73" t="str">
        <f t="shared" si="707"/>
        <v/>
      </c>
      <c r="Q22616" s="61" t="s">
        <v>30</v>
      </c>
    </row>
    <row r="22617" spans="8:17" x14ac:dyDescent="0.25">
      <c r="H22617" s="59">
        <v>66958</v>
      </c>
      <c r="I22617" s="59" t="s">
        <v>69</v>
      </c>
      <c r="J22617" s="59">
        <v>9137980</v>
      </c>
      <c r="K22617" s="59" t="s">
        <v>23051</v>
      </c>
      <c r="L22617" s="61" t="s">
        <v>113</v>
      </c>
      <c r="M22617" s="61">
        <f>VLOOKUP(H22617,zdroj!C:F,4,0)</f>
        <v>0</v>
      </c>
      <c r="N22617" s="61" t="str">
        <f t="shared" si="706"/>
        <v>katB</v>
      </c>
      <c r="P22617" s="73" t="str">
        <f t="shared" si="707"/>
        <v/>
      </c>
      <c r="Q22617" s="61" t="s">
        <v>30</v>
      </c>
    </row>
    <row r="22618" spans="8:17" x14ac:dyDescent="0.25">
      <c r="H22618" s="59">
        <v>66958</v>
      </c>
      <c r="I22618" s="59" t="s">
        <v>69</v>
      </c>
      <c r="J22618" s="59">
        <v>9137998</v>
      </c>
      <c r="K22618" s="59" t="s">
        <v>23052</v>
      </c>
      <c r="L22618" s="61" t="s">
        <v>113</v>
      </c>
      <c r="M22618" s="61">
        <f>VLOOKUP(H22618,zdroj!C:F,4,0)</f>
        <v>0</v>
      </c>
      <c r="N22618" s="61" t="str">
        <f t="shared" si="706"/>
        <v>katB</v>
      </c>
      <c r="P22618" s="73" t="str">
        <f t="shared" si="707"/>
        <v/>
      </c>
      <c r="Q22618" s="61" t="s">
        <v>30</v>
      </c>
    </row>
    <row r="22619" spans="8:17" x14ac:dyDescent="0.25">
      <c r="H22619" s="59">
        <v>66958</v>
      </c>
      <c r="I22619" s="59" t="s">
        <v>69</v>
      </c>
      <c r="J22619" s="59">
        <v>9138013</v>
      </c>
      <c r="K22619" s="59" t="s">
        <v>23053</v>
      </c>
      <c r="L22619" s="61" t="s">
        <v>113</v>
      </c>
      <c r="M22619" s="61">
        <f>VLOOKUP(H22619,zdroj!C:F,4,0)</f>
        <v>0</v>
      </c>
      <c r="N22619" s="61" t="str">
        <f t="shared" si="706"/>
        <v>katB</v>
      </c>
      <c r="P22619" s="73" t="str">
        <f t="shared" si="707"/>
        <v/>
      </c>
      <c r="Q22619" s="61" t="s">
        <v>30</v>
      </c>
    </row>
    <row r="22620" spans="8:17" x14ac:dyDescent="0.25">
      <c r="H22620" s="59">
        <v>66958</v>
      </c>
      <c r="I22620" s="59" t="s">
        <v>69</v>
      </c>
      <c r="J22620" s="59">
        <v>9138021</v>
      </c>
      <c r="K22620" s="59" t="s">
        <v>23054</v>
      </c>
      <c r="L22620" s="61" t="s">
        <v>113</v>
      </c>
      <c r="M22620" s="61">
        <f>VLOOKUP(H22620,zdroj!C:F,4,0)</f>
        <v>0</v>
      </c>
      <c r="N22620" s="61" t="str">
        <f t="shared" si="706"/>
        <v>katB</v>
      </c>
      <c r="P22620" s="73" t="str">
        <f t="shared" si="707"/>
        <v/>
      </c>
      <c r="Q22620" s="61" t="s">
        <v>30</v>
      </c>
    </row>
    <row r="22621" spans="8:17" x14ac:dyDescent="0.25">
      <c r="H22621" s="59">
        <v>66958</v>
      </c>
      <c r="I22621" s="59" t="s">
        <v>69</v>
      </c>
      <c r="J22621" s="59">
        <v>9138030</v>
      </c>
      <c r="K22621" s="59" t="s">
        <v>23055</v>
      </c>
      <c r="L22621" s="61" t="s">
        <v>113</v>
      </c>
      <c r="M22621" s="61">
        <f>VLOOKUP(H22621,zdroj!C:F,4,0)</f>
        <v>0</v>
      </c>
      <c r="N22621" s="61" t="str">
        <f t="shared" si="706"/>
        <v>katB</v>
      </c>
      <c r="P22621" s="73" t="str">
        <f t="shared" si="707"/>
        <v/>
      </c>
      <c r="Q22621" s="61" t="s">
        <v>30</v>
      </c>
    </row>
    <row r="22622" spans="8:17" x14ac:dyDescent="0.25">
      <c r="H22622" s="59">
        <v>66958</v>
      </c>
      <c r="I22622" s="59" t="s">
        <v>69</v>
      </c>
      <c r="J22622" s="59">
        <v>9138048</v>
      </c>
      <c r="K22622" s="59" t="s">
        <v>23056</v>
      </c>
      <c r="L22622" s="61" t="s">
        <v>113</v>
      </c>
      <c r="M22622" s="61">
        <f>VLOOKUP(H22622,zdroj!C:F,4,0)</f>
        <v>0</v>
      </c>
      <c r="N22622" s="61" t="str">
        <f t="shared" si="706"/>
        <v>katB</v>
      </c>
      <c r="P22622" s="73" t="str">
        <f t="shared" si="707"/>
        <v/>
      </c>
      <c r="Q22622" s="61" t="s">
        <v>30</v>
      </c>
    </row>
    <row r="22623" spans="8:17" x14ac:dyDescent="0.25">
      <c r="H22623" s="59">
        <v>66958</v>
      </c>
      <c r="I22623" s="59" t="s">
        <v>69</v>
      </c>
      <c r="J22623" s="59">
        <v>9138056</v>
      </c>
      <c r="K22623" s="59" t="s">
        <v>23057</v>
      </c>
      <c r="L22623" s="61" t="s">
        <v>113</v>
      </c>
      <c r="M22623" s="61">
        <f>VLOOKUP(H22623,zdroj!C:F,4,0)</f>
        <v>0</v>
      </c>
      <c r="N22623" s="61" t="str">
        <f t="shared" si="706"/>
        <v>katB</v>
      </c>
      <c r="P22623" s="73" t="str">
        <f t="shared" si="707"/>
        <v/>
      </c>
      <c r="Q22623" s="61" t="s">
        <v>30</v>
      </c>
    </row>
    <row r="22624" spans="8:17" x14ac:dyDescent="0.25">
      <c r="H22624" s="59">
        <v>66958</v>
      </c>
      <c r="I22624" s="59" t="s">
        <v>69</v>
      </c>
      <c r="J22624" s="59">
        <v>9138064</v>
      </c>
      <c r="K22624" s="59" t="s">
        <v>23058</v>
      </c>
      <c r="L22624" s="61" t="s">
        <v>113</v>
      </c>
      <c r="M22624" s="61">
        <f>VLOOKUP(H22624,zdroj!C:F,4,0)</f>
        <v>0</v>
      </c>
      <c r="N22624" s="61" t="str">
        <f t="shared" si="706"/>
        <v>katB</v>
      </c>
      <c r="P22624" s="73" t="str">
        <f t="shared" si="707"/>
        <v/>
      </c>
      <c r="Q22624" s="61" t="s">
        <v>30</v>
      </c>
    </row>
    <row r="22625" spans="8:17" x14ac:dyDescent="0.25">
      <c r="H22625" s="59">
        <v>66958</v>
      </c>
      <c r="I22625" s="59" t="s">
        <v>69</v>
      </c>
      <c r="J22625" s="59">
        <v>9138072</v>
      </c>
      <c r="K22625" s="59" t="s">
        <v>23059</v>
      </c>
      <c r="L22625" s="61" t="s">
        <v>113</v>
      </c>
      <c r="M22625" s="61">
        <f>VLOOKUP(H22625,zdroj!C:F,4,0)</f>
        <v>0</v>
      </c>
      <c r="N22625" s="61" t="str">
        <f t="shared" si="706"/>
        <v>katB</v>
      </c>
      <c r="P22625" s="73" t="str">
        <f t="shared" si="707"/>
        <v/>
      </c>
      <c r="Q22625" s="61" t="s">
        <v>30</v>
      </c>
    </row>
    <row r="22626" spans="8:17" x14ac:dyDescent="0.25">
      <c r="H22626" s="59">
        <v>66958</v>
      </c>
      <c r="I22626" s="59" t="s">
        <v>69</v>
      </c>
      <c r="J22626" s="59">
        <v>9138081</v>
      </c>
      <c r="K22626" s="59" t="s">
        <v>23060</v>
      </c>
      <c r="L22626" s="61" t="s">
        <v>113</v>
      </c>
      <c r="M22626" s="61">
        <f>VLOOKUP(H22626,zdroj!C:F,4,0)</f>
        <v>0</v>
      </c>
      <c r="N22626" s="61" t="str">
        <f t="shared" si="706"/>
        <v>katB</v>
      </c>
      <c r="P22626" s="73" t="str">
        <f t="shared" si="707"/>
        <v/>
      </c>
      <c r="Q22626" s="61" t="s">
        <v>30</v>
      </c>
    </row>
    <row r="22627" spans="8:17" x14ac:dyDescent="0.25">
      <c r="H22627" s="59">
        <v>66958</v>
      </c>
      <c r="I22627" s="59" t="s">
        <v>69</v>
      </c>
      <c r="J22627" s="59">
        <v>25210327</v>
      </c>
      <c r="K22627" s="59" t="s">
        <v>23061</v>
      </c>
      <c r="L22627" s="61" t="s">
        <v>113</v>
      </c>
      <c r="M22627" s="61">
        <f>VLOOKUP(H22627,zdroj!C:F,4,0)</f>
        <v>0</v>
      </c>
      <c r="N22627" s="61" t="str">
        <f t="shared" si="706"/>
        <v>katB</v>
      </c>
      <c r="P22627" s="73" t="str">
        <f t="shared" si="707"/>
        <v/>
      </c>
      <c r="Q22627" s="61" t="s">
        <v>30</v>
      </c>
    </row>
    <row r="22628" spans="8:17" x14ac:dyDescent="0.25">
      <c r="H22628" s="59">
        <v>66958</v>
      </c>
      <c r="I22628" s="59" t="s">
        <v>69</v>
      </c>
      <c r="J22628" s="59">
        <v>25767399</v>
      </c>
      <c r="K22628" s="59" t="s">
        <v>23062</v>
      </c>
      <c r="L22628" s="61" t="s">
        <v>113</v>
      </c>
      <c r="M22628" s="61">
        <f>VLOOKUP(H22628,zdroj!C:F,4,0)</f>
        <v>0</v>
      </c>
      <c r="N22628" s="61" t="str">
        <f t="shared" si="706"/>
        <v>katB</v>
      </c>
      <c r="P22628" s="73" t="str">
        <f t="shared" si="707"/>
        <v/>
      </c>
      <c r="Q22628" s="61" t="s">
        <v>30</v>
      </c>
    </row>
    <row r="22629" spans="8:17" x14ac:dyDescent="0.25">
      <c r="H22629" s="59">
        <v>66958</v>
      </c>
      <c r="I22629" s="59" t="s">
        <v>69</v>
      </c>
      <c r="J22629" s="59">
        <v>25777424</v>
      </c>
      <c r="K22629" s="59" t="s">
        <v>23063</v>
      </c>
      <c r="L22629" s="61" t="s">
        <v>81</v>
      </c>
      <c r="M22629" s="61">
        <f>VLOOKUP(H22629,zdroj!C:F,4,0)</f>
        <v>0</v>
      </c>
      <c r="N22629" s="61" t="str">
        <f t="shared" si="706"/>
        <v>-</v>
      </c>
      <c r="P22629" s="73" t="str">
        <f t="shared" si="707"/>
        <v/>
      </c>
      <c r="Q22629" s="61" t="s">
        <v>84</v>
      </c>
    </row>
    <row r="22630" spans="8:17" x14ac:dyDescent="0.25">
      <c r="H22630" s="59">
        <v>66958</v>
      </c>
      <c r="I22630" s="59" t="s">
        <v>69</v>
      </c>
      <c r="J22630" s="59">
        <v>25915983</v>
      </c>
      <c r="K22630" s="59" t="s">
        <v>23064</v>
      </c>
      <c r="L22630" s="61" t="s">
        <v>113</v>
      </c>
      <c r="M22630" s="61">
        <f>VLOOKUP(H22630,zdroj!C:F,4,0)</f>
        <v>0</v>
      </c>
      <c r="N22630" s="61" t="str">
        <f t="shared" si="706"/>
        <v>katB</v>
      </c>
      <c r="P22630" s="73" t="str">
        <f t="shared" si="707"/>
        <v/>
      </c>
      <c r="Q22630" s="61" t="s">
        <v>30</v>
      </c>
    </row>
    <row r="22631" spans="8:17" x14ac:dyDescent="0.25">
      <c r="H22631" s="59">
        <v>66958</v>
      </c>
      <c r="I22631" s="59" t="s">
        <v>69</v>
      </c>
      <c r="J22631" s="59">
        <v>26903628</v>
      </c>
      <c r="K22631" s="59" t="s">
        <v>23065</v>
      </c>
      <c r="L22631" s="61" t="s">
        <v>113</v>
      </c>
      <c r="M22631" s="61">
        <f>VLOOKUP(H22631,zdroj!C:F,4,0)</f>
        <v>0</v>
      </c>
      <c r="N22631" s="61" t="str">
        <f t="shared" si="706"/>
        <v>katB</v>
      </c>
      <c r="P22631" s="73" t="str">
        <f t="shared" si="707"/>
        <v/>
      </c>
      <c r="Q22631" s="61" t="s">
        <v>30</v>
      </c>
    </row>
    <row r="22632" spans="8:17" x14ac:dyDescent="0.25">
      <c r="H22632" s="59">
        <v>66958</v>
      </c>
      <c r="I22632" s="59" t="s">
        <v>69</v>
      </c>
      <c r="J22632" s="59">
        <v>26903636</v>
      </c>
      <c r="K22632" s="59" t="s">
        <v>23066</v>
      </c>
      <c r="L22632" s="61" t="s">
        <v>113</v>
      </c>
      <c r="M22632" s="61">
        <f>VLOOKUP(H22632,zdroj!C:F,4,0)</f>
        <v>0</v>
      </c>
      <c r="N22632" s="61" t="str">
        <f t="shared" si="706"/>
        <v>katB</v>
      </c>
      <c r="P22632" s="73" t="str">
        <f t="shared" si="707"/>
        <v/>
      </c>
      <c r="Q22632" s="61" t="s">
        <v>30</v>
      </c>
    </row>
    <row r="22633" spans="8:17" x14ac:dyDescent="0.25">
      <c r="H22633" s="59">
        <v>66958</v>
      </c>
      <c r="I22633" s="59" t="s">
        <v>69</v>
      </c>
      <c r="J22633" s="59">
        <v>26903644</v>
      </c>
      <c r="K22633" s="59" t="s">
        <v>23067</v>
      </c>
      <c r="L22633" s="61" t="s">
        <v>113</v>
      </c>
      <c r="M22633" s="61">
        <f>VLOOKUP(H22633,zdroj!C:F,4,0)</f>
        <v>0</v>
      </c>
      <c r="N22633" s="61" t="str">
        <f t="shared" si="706"/>
        <v>katB</v>
      </c>
      <c r="P22633" s="73" t="str">
        <f t="shared" si="707"/>
        <v/>
      </c>
      <c r="Q22633" s="61" t="s">
        <v>30</v>
      </c>
    </row>
    <row r="22634" spans="8:17" x14ac:dyDescent="0.25">
      <c r="H22634" s="59">
        <v>66958</v>
      </c>
      <c r="I22634" s="59" t="s">
        <v>69</v>
      </c>
      <c r="J22634" s="59">
        <v>26903652</v>
      </c>
      <c r="K22634" s="59" t="s">
        <v>23068</v>
      </c>
      <c r="L22634" s="61" t="s">
        <v>113</v>
      </c>
      <c r="M22634" s="61">
        <f>VLOOKUP(H22634,zdroj!C:F,4,0)</f>
        <v>0</v>
      </c>
      <c r="N22634" s="61" t="str">
        <f t="shared" si="706"/>
        <v>katB</v>
      </c>
      <c r="P22634" s="73" t="str">
        <f t="shared" si="707"/>
        <v/>
      </c>
      <c r="Q22634" s="61" t="s">
        <v>30</v>
      </c>
    </row>
    <row r="22635" spans="8:17" x14ac:dyDescent="0.25">
      <c r="H22635" s="59">
        <v>66958</v>
      </c>
      <c r="I22635" s="59" t="s">
        <v>69</v>
      </c>
      <c r="J22635" s="59">
        <v>26903661</v>
      </c>
      <c r="K22635" s="59" t="s">
        <v>23069</v>
      </c>
      <c r="L22635" s="61" t="s">
        <v>113</v>
      </c>
      <c r="M22635" s="61">
        <f>VLOOKUP(H22635,zdroj!C:F,4,0)</f>
        <v>0</v>
      </c>
      <c r="N22635" s="61" t="str">
        <f t="shared" si="706"/>
        <v>katB</v>
      </c>
      <c r="P22635" s="73" t="str">
        <f t="shared" si="707"/>
        <v/>
      </c>
      <c r="Q22635" s="61" t="s">
        <v>30</v>
      </c>
    </row>
    <row r="22636" spans="8:17" x14ac:dyDescent="0.25">
      <c r="H22636" s="59">
        <v>66958</v>
      </c>
      <c r="I22636" s="59" t="s">
        <v>69</v>
      </c>
      <c r="J22636" s="59">
        <v>26903679</v>
      </c>
      <c r="K22636" s="59" t="s">
        <v>23070</v>
      </c>
      <c r="L22636" s="61" t="s">
        <v>113</v>
      </c>
      <c r="M22636" s="61">
        <f>VLOOKUP(H22636,zdroj!C:F,4,0)</f>
        <v>0</v>
      </c>
      <c r="N22636" s="61" t="str">
        <f t="shared" si="706"/>
        <v>katB</v>
      </c>
      <c r="P22636" s="73" t="str">
        <f t="shared" si="707"/>
        <v/>
      </c>
      <c r="Q22636" s="61" t="s">
        <v>30</v>
      </c>
    </row>
    <row r="22637" spans="8:17" x14ac:dyDescent="0.25">
      <c r="H22637" s="59">
        <v>66958</v>
      </c>
      <c r="I22637" s="59" t="s">
        <v>69</v>
      </c>
      <c r="J22637" s="59">
        <v>26903687</v>
      </c>
      <c r="K22637" s="59" t="s">
        <v>23071</v>
      </c>
      <c r="L22637" s="61" t="s">
        <v>113</v>
      </c>
      <c r="M22637" s="61">
        <f>VLOOKUP(H22637,zdroj!C:F,4,0)</f>
        <v>0</v>
      </c>
      <c r="N22637" s="61" t="str">
        <f t="shared" si="706"/>
        <v>katB</v>
      </c>
      <c r="P22637" s="73" t="str">
        <f t="shared" si="707"/>
        <v/>
      </c>
      <c r="Q22637" s="61" t="s">
        <v>30</v>
      </c>
    </row>
    <row r="22638" spans="8:17" x14ac:dyDescent="0.25">
      <c r="H22638" s="59">
        <v>66958</v>
      </c>
      <c r="I22638" s="59" t="s">
        <v>69</v>
      </c>
      <c r="J22638" s="59">
        <v>26903695</v>
      </c>
      <c r="K22638" s="59" t="s">
        <v>23072</v>
      </c>
      <c r="L22638" s="61" t="s">
        <v>113</v>
      </c>
      <c r="M22638" s="61">
        <f>VLOOKUP(H22638,zdroj!C:F,4,0)</f>
        <v>0</v>
      </c>
      <c r="N22638" s="61" t="str">
        <f t="shared" si="706"/>
        <v>katB</v>
      </c>
      <c r="P22638" s="73" t="str">
        <f t="shared" si="707"/>
        <v/>
      </c>
      <c r="Q22638" s="61" t="s">
        <v>30</v>
      </c>
    </row>
    <row r="22639" spans="8:17" x14ac:dyDescent="0.25">
      <c r="H22639" s="59">
        <v>66958</v>
      </c>
      <c r="I22639" s="59" t="s">
        <v>69</v>
      </c>
      <c r="J22639" s="59">
        <v>26903709</v>
      </c>
      <c r="K22639" s="59" t="s">
        <v>23073</v>
      </c>
      <c r="L22639" s="61" t="s">
        <v>113</v>
      </c>
      <c r="M22639" s="61">
        <f>VLOOKUP(H22639,zdroj!C:F,4,0)</f>
        <v>0</v>
      </c>
      <c r="N22639" s="61" t="str">
        <f t="shared" si="706"/>
        <v>katB</v>
      </c>
      <c r="P22639" s="73" t="str">
        <f t="shared" si="707"/>
        <v/>
      </c>
      <c r="Q22639" s="61" t="s">
        <v>30</v>
      </c>
    </row>
    <row r="22640" spans="8:17" x14ac:dyDescent="0.25">
      <c r="H22640" s="59">
        <v>66958</v>
      </c>
      <c r="I22640" s="59" t="s">
        <v>69</v>
      </c>
      <c r="J22640" s="59">
        <v>26903717</v>
      </c>
      <c r="K22640" s="59" t="s">
        <v>23074</v>
      </c>
      <c r="L22640" s="61" t="s">
        <v>113</v>
      </c>
      <c r="M22640" s="61">
        <f>VLOOKUP(H22640,zdroj!C:F,4,0)</f>
        <v>0</v>
      </c>
      <c r="N22640" s="61" t="str">
        <f t="shared" si="706"/>
        <v>katB</v>
      </c>
      <c r="P22640" s="73" t="str">
        <f t="shared" si="707"/>
        <v/>
      </c>
      <c r="Q22640" s="61" t="s">
        <v>30</v>
      </c>
    </row>
    <row r="22641" spans="8:17" x14ac:dyDescent="0.25">
      <c r="H22641" s="59">
        <v>66958</v>
      </c>
      <c r="I22641" s="59" t="s">
        <v>69</v>
      </c>
      <c r="J22641" s="59">
        <v>26903725</v>
      </c>
      <c r="K22641" s="59" t="s">
        <v>23075</v>
      </c>
      <c r="L22641" s="61" t="s">
        <v>113</v>
      </c>
      <c r="M22641" s="61">
        <f>VLOOKUP(H22641,zdroj!C:F,4,0)</f>
        <v>0</v>
      </c>
      <c r="N22641" s="61" t="str">
        <f t="shared" si="706"/>
        <v>katB</v>
      </c>
      <c r="P22641" s="73" t="str">
        <f t="shared" si="707"/>
        <v/>
      </c>
      <c r="Q22641" s="61" t="s">
        <v>30</v>
      </c>
    </row>
    <row r="22642" spans="8:17" x14ac:dyDescent="0.25">
      <c r="H22642" s="59">
        <v>66958</v>
      </c>
      <c r="I22642" s="59" t="s">
        <v>69</v>
      </c>
      <c r="J22642" s="59">
        <v>40054861</v>
      </c>
      <c r="K22642" s="59" t="s">
        <v>23076</v>
      </c>
      <c r="L22642" s="61" t="s">
        <v>113</v>
      </c>
      <c r="M22642" s="61">
        <f>VLOOKUP(H22642,zdroj!C:F,4,0)</f>
        <v>0</v>
      </c>
      <c r="N22642" s="61" t="str">
        <f t="shared" si="706"/>
        <v>katB</v>
      </c>
      <c r="P22642" s="73" t="str">
        <f t="shared" si="707"/>
        <v/>
      </c>
      <c r="Q22642" s="61" t="s">
        <v>31</v>
      </c>
    </row>
    <row r="22643" spans="8:17" x14ac:dyDescent="0.25">
      <c r="H22643" s="59">
        <v>66958</v>
      </c>
      <c r="I22643" s="59" t="s">
        <v>69</v>
      </c>
      <c r="J22643" s="59">
        <v>40054888</v>
      </c>
      <c r="K22643" s="59" t="s">
        <v>23077</v>
      </c>
      <c r="L22643" s="61" t="s">
        <v>113</v>
      </c>
      <c r="M22643" s="61">
        <f>VLOOKUP(H22643,zdroj!C:F,4,0)</f>
        <v>0</v>
      </c>
      <c r="N22643" s="61" t="str">
        <f t="shared" si="706"/>
        <v>katB</v>
      </c>
      <c r="P22643" s="73" t="str">
        <f t="shared" si="707"/>
        <v/>
      </c>
      <c r="Q22643" s="61" t="s">
        <v>30</v>
      </c>
    </row>
    <row r="22644" spans="8:17" x14ac:dyDescent="0.25">
      <c r="H22644" s="59">
        <v>66958</v>
      </c>
      <c r="I22644" s="59" t="s">
        <v>69</v>
      </c>
      <c r="J22644" s="59">
        <v>42597803</v>
      </c>
      <c r="K22644" s="59" t="s">
        <v>23078</v>
      </c>
      <c r="L22644" s="61" t="s">
        <v>113</v>
      </c>
      <c r="M22644" s="61">
        <f>VLOOKUP(H22644,zdroj!C:F,4,0)</f>
        <v>0</v>
      </c>
      <c r="N22644" s="61" t="str">
        <f t="shared" si="706"/>
        <v>katB</v>
      </c>
      <c r="P22644" s="73" t="str">
        <f t="shared" si="707"/>
        <v/>
      </c>
      <c r="Q22644" s="61" t="s">
        <v>30</v>
      </c>
    </row>
    <row r="22645" spans="8:17" x14ac:dyDescent="0.25">
      <c r="H22645" s="59">
        <v>66958</v>
      </c>
      <c r="I22645" s="59" t="s">
        <v>69</v>
      </c>
      <c r="J22645" s="59">
        <v>73733725</v>
      </c>
      <c r="K22645" s="59" t="s">
        <v>23079</v>
      </c>
      <c r="L22645" s="61" t="s">
        <v>113</v>
      </c>
      <c r="M22645" s="61">
        <f>VLOOKUP(H22645,zdroj!C:F,4,0)</f>
        <v>0</v>
      </c>
      <c r="N22645" s="61" t="str">
        <f t="shared" si="706"/>
        <v>katB</v>
      </c>
      <c r="P22645" s="73" t="str">
        <f t="shared" si="707"/>
        <v/>
      </c>
      <c r="Q22645" s="61" t="s">
        <v>30</v>
      </c>
    </row>
    <row r="22646" spans="8:17" x14ac:dyDescent="0.25">
      <c r="H22646" s="59">
        <v>66966</v>
      </c>
      <c r="I22646" s="59" t="s">
        <v>69</v>
      </c>
      <c r="J22646" s="59">
        <v>9138099</v>
      </c>
      <c r="K22646" s="59" t="s">
        <v>23080</v>
      </c>
      <c r="L22646" s="61" t="s">
        <v>113</v>
      </c>
      <c r="M22646" s="61">
        <f>VLOOKUP(H22646,zdroj!C:F,4,0)</f>
        <v>0</v>
      </c>
      <c r="N22646" s="61" t="str">
        <f t="shared" si="706"/>
        <v>katB</v>
      </c>
      <c r="P22646" s="73" t="str">
        <f t="shared" si="707"/>
        <v/>
      </c>
      <c r="Q22646" s="61" t="s">
        <v>30</v>
      </c>
    </row>
    <row r="22647" spans="8:17" x14ac:dyDescent="0.25">
      <c r="H22647" s="59">
        <v>66966</v>
      </c>
      <c r="I22647" s="59" t="s">
        <v>69</v>
      </c>
      <c r="J22647" s="59">
        <v>9138102</v>
      </c>
      <c r="K22647" s="59" t="s">
        <v>23081</v>
      </c>
      <c r="L22647" s="61" t="s">
        <v>113</v>
      </c>
      <c r="M22647" s="61">
        <f>VLOOKUP(H22647,zdroj!C:F,4,0)</f>
        <v>0</v>
      </c>
      <c r="N22647" s="61" t="str">
        <f t="shared" si="706"/>
        <v>katB</v>
      </c>
      <c r="P22647" s="73" t="str">
        <f t="shared" si="707"/>
        <v/>
      </c>
      <c r="Q22647" s="61" t="s">
        <v>30</v>
      </c>
    </row>
    <row r="22648" spans="8:17" x14ac:dyDescent="0.25">
      <c r="H22648" s="59">
        <v>66966</v>
      </c>
      <c r="I22648" s="59" t="s">
        <v>69</v>
      </c>
      <c r="J22648" s="59">
        <v>9138111</v>
      </c>
      <c r="K22648" s="59" t="s">
        <v>23082</v>
      </c>
      <c r="L22648" s="61" t="s">
        <v>113</v>
      </c>
      <c r="M22648" s="61">
        <f>VLOOKUP(H22648,zdroj!C:F,4,0)</f>
        <v>0</v>
      </c>
      <c r="N22648" s="61" t="str">
        <f t="shared" si="706"/>
        <v>katB</v>
      </c>
      <c r="P22648" s="73" t="str">
        <f t="shared" si="707"/>
        <v/>
      </c>
      <c r="Q22648" s="61" t="s">
        <v>30</v>
      </c>
    </row>
    <row r="22649" spans="8:17" x14ac:dyDescent="0.25">
      <c r="H22649" s="59">
        <v>66966</v>
      </c>
      <c r="I22649" s="59" t="s">
        <v>69</v>
      </c>
      <c r="J22649" s="59">
        <v>9138129</v>
      </c>
      <c r="K22649" s="59" t="s">
        <v>23083</v>
      </c>
      <c r="L22649" s="61" t="s">
        <v>113</v>
      </c>
      <c r="M22649" s="61">
        <f>VLOOKUP(H22649,zdroj!C:F,4,0)</f>
        <v>0</v>
      </c>
      <c r="N22649" s="61" t="str">
        <f t="shared" si="706"/>
        <v>katB</v>
      </c>
      <c r="P22649" s="73" t="str">
        <f t="shared" si="707"/>
        <v/>
      </c>
      <c r="Q22649" s="61" t="s">
        <v>30</v>
      </c>
    </row>
    <row r="22650" spans="8:17" x14ac:dyDescent="0.25">
      <c r="H22650" s="59">
        <v>66966</v>
      </c>
      <c r="I22650" s="59" t="s">
        <v>69</v>
      </c>
      <c r="J22650" s="59">
        <v>9138137</v>
      </c>
      <c r="K22650" s="59" t="s">
        <v>23084</v>
      </c>
      <c r="L22650" s="61" t="s">
        <v>113</v>
      </c>
      <c r="M22650" s="61">
        <f>VLOOKUP(H22650,zdroj!C:F,4,0)</f>
        <v>0</v>
      </c>
      <c r="N22650" s="61" t="str">
        <f t="shared" si="706"/>
        <v>katB</v>
      </c>
      <c r="P22650" s="73" t="str">
        <f t="shared" si="707"/>
        <v/>
      </c>
      <c r="Q22650" s="61" t="s">
        <v>30</v>
      </c>
    </row>
    <row r="22651" spans="8:17" x14ac:dyDescent="0.25">
      <c r="H22651" s="59">
        <v>66966</v>
      </c>
      <c r="I22651" s="59" t="s">
        <v>69</v>
      </c>
      <c r="J22651" s="59">
        <v>9138145</v>
      </c>
      <c r="K22651" s="59" t="s">
        <v>23085</v>
      </c>
      <c r="L22651" s="61" t="s">
        <v>113</v>
      </c>
      <c r="M22651" s="61">
        <f>VLOOKUP(H22651,zdroj!C:F,4,0)</f>
        <v>0</v>
      </c>
      <c r="N22651" s="61" t="str">
        <f t="shared" si="706"/>
        <v>katB</v>
      </c>
      <c r="P22651" s="73" t="str">
        <f t="shared" si="707"/>
        <v/>
      </c>
      <c r="Q22651" s="61" t="s">
        <v>30</v>
      </c>
    </row>
    <row r="22652" spans="8:17" x14ac:dyDescent="0.25">
      <c r="H22652" s="59">
        <v>66966</v>
      </c>
      <c r="I22652" s="59" t="s">
        <v>69</v>
      </c>
      <c r="J22652" s="59">
        <v>9138153</v>
      </c>
      <c r="K22652" s="59" t="s">
        <v>23086</v>
      </c>
      <c r="L22652" s="61" t="s">
        <v>113</v>
      </c>
      <c r="M22652" s="61">
        <f>VLOOKUP(H22652,zdroj!C:F,4,0)</f>
        <v>0</v>
      </c>
      <c r="N22652" s="61" t="str">
        <f t="shared" si="706"/>
        <v>katB</v>
      </c>
      <c r="P22652" s="73" t="str">
        <f t="shared" si="707"/>
        <v/>
      </c>
      <c r="Q22652" s="61" t="s">
        <v>30</v>
      </c>
    </row>
    <row r="22653" spans="8:17" x14ac:dyDescent="0.25">
      <c r="H22653" s="59">
        <v>66966</v>
      </c>
      <c r="I22653" s="59" t="s">
        <v>69</v>
      </c>
      <c r="J22653" s="59">
        <v>9138161</v>
      </c>
      <c r="K22653" s="59" t="s">
        <v>23087</v>
      </c>
      <c r="L22653" s="61" t="s">
        <v>113</v>
      </c>
      <c r="M22653" s="61">
        <f>VLOOKUP(H22653,zdroj!C:F,4,0)</f>
        <v>0</v>
      </c>
      <c r="N22653" s="61" t="str">
        <f t="shared" si="706"/>
        <v>katB</v>
      </c>
      <c r="P22653" s="73" t="str">
        <f t="shared" si="707"/>
        <v/>
      </c>
      <c r="Q22653" s="61" t="s">
        <v>30</v>
      </c>
    </row>
    <row r="22654" spans="8:17" x14ac:dyDescent="0.25">
      <c r="H22654" s="59">
        <v>66966</v>
      </c>
      <c r="I22654" s="59" t="s">
        <v>69</v>
      </c>
      <c r="J22654" s="59">
        <v>9138170</v>
      </c>
      <c r="K22654" s="59" t="s">
        <v>23088</v>
      </c>
      <c r="L22654" s="61" t="s">
        <v>113</v>
      </c>
      <c r="M22654" s="61">
        <f>VLOOKUP(H22654,zdroj!C:F,4,0)</f>
        <v>0</v>
      </c>
      <c r="N22654" s="61" t="str">
        <f t="shared" si="706"/>
        <v>katB</v>
      </c>
      <c r="P22654" s="73" t="str">
        <f t="shared" si="707"/>
        <v/>
      </c>
      <c r="Q22654" s="61" t="s">
        <v>30</v>
      </c>
    </row>
    <row r="22655" spans="8:17" x14ac:dyDescent="0.25">
      <c r="H22655" s="59">
        <v>66966</v>
      </c>
      <c r="I22655" s="59" t="s">
        <v>69</v>
      </c>
      <c r="J22655" s="59">
        <v>25777441</v>
      </c>
      <c r="K22655" s="59" t="s">
        <v>23089</v>
      </c>
      <c r="L22655" s="61" t="s">
        <v>113</v>
      </c>
      <c r="M22655" s="61">
        <f>VLOOKUP(H22655,zdroj!C:F,4,0)</f>
        <v>0</v>
      </c>
      <c r="N22655" s="61" t="str">
        <f t="shared" si="706"/>
        <v>katB</v>
      </c>
      <c r="P22655" s="73" t="str">
        <f t="shared" si="707"/>
        <v/>
      </c>
      <c r="Q22655" s="61" t="s">
        <v>31</v>
      </c>
    </row>
    <row r="22656" spans="8:17" x14ac:dyDescent="0.25">
      <c r="H22656" s="59">
        <v>66966</v>
      </c>
      <c r="I22656" s="59" t="s">
        <v>69</v>
      </c>
      <c r="J22656" s="59">
        <v>26903733</v>
      </c>
      <c r="K22656" s="59" t="s">
        <v>23090</v>
      </c>
      <c r="L22656" s="61" t="s">
        <v>113</v>
      </c>
      <c r="M22656" s="61">
        <f>VLOOKUP(H22656,zdroj!C:F,4,0)</f>
        <v>0</v>
      </c>
      <c r="N22656" s="61" t="str">
        <f t="shared" si="706"/>
        <v>katB</v>
      </c>
      <c r="P22656" s="73" t="str">
        <f t="shared" si="707"/>
        <v/>
      </c>
      <c r="Q22656" s="61" t="s">
        <v>30</v>
      </c>
    </row>
    <row r="22657" spans="8:17" x14ac:dyDescent="0.25">
      <c r="H22657" s="59">
        <v>66966</v>
      </c>
      <c r="I22657" s="59" t="s">
        <v>69</v>
      </c>
      <c r="J22657" s="59">
        <v>26903741</v>
      </c>
      <c r="K22657" s="59" t="s">
        <v>23091</v>
      </c>
      <c r="L22657" s="61" t="s">
        <v>113</v>
      </c>
      <c r="M22657" s="61">
        <f>VLOOKUP(H22657,zdroj!C:F,4,0)</f>
        <v>0</v>
      </c>
      <c r="N22657" s="61" t="str">
        <f t="shared" si="706"/>
        <v>katB</v>
      </c>
      <c r="P22657" s="73" t="str">
        <f t="shared" si="707"/>
        <v/>
      </c>
      <c r="Q22657" s="61" t="s">
        <v>30</v>
      </c>
    </row>
    <row r="22658" spans="8:17" x14ac:dyDescent="0.25">
      <c r="H22658" s="59">
        <v>66966</v>
      </c>
      <c r="I22658" s="59" t="s">
        <v>69</v>
      </c>
      <c r="J22658" s="59">
        <v>40054896</v>
      </c>
      <c r="K22658" s="59" t="s">
        <v>23092</v>
      </c>
      <c r="L22658" s="61" t="s">
        <v>113</v>
      </c>
      <c r="M22658" s="61">
        <f>VLOOKUP(H22658,zdroj!C:F,4,0)</f>
        <v>0</v>
      </c>
      <c r="N22658" s="61" t="str">
        <f t="shared" si="706"/>
        <v>katB</v>
      </c>
      <c r="P22658" s="73" t="str">
        <f t="shared" si="707"/>
        <v/>
      </c>
      <c r="Q22658" s="61" t="s">
        <v>30</v>
      </c>
    </row>
    <row r="22659" spans="8:17" x14ac:dyDescent="0.25">
      <c r="H22659" s="59">
        <v>66966</v>
      </c>
      <c r="I22659" s="59" t="s">
        <v>69</v>
      </c>
      <c r="J22659" s="59">
        <v>40054918</v>
      </c>
      <c r="K22659" s="59" t="s">
        <v>23093</v>
      </c>
      <c r="L22659" s="61" t="s">
        <v>113</v>
      </c>
      <c r="M22659" s="61">
        <f>VLOOKUP(H22659,zdroj!C:F,4,0)</f>
        <v>0</v>
      </c>
      <c r="N22659" s="61" t="str">
        <f t="shared" si="706"/>
        <v>katB</v>
      </c>
      <c r="P22659" s="73" t="str">
        <f t="shared" si="707"/>
        <v/>
      </c>
      <c r="Q22659" s="61" t="s">
        <v>30</v>
      </c>
    </row>
    <row r="22660" spans="8:17" x14ac:dyDescent="0.25">
      <c r="H22660" s="59">
        <v>123293</v>
      </c>
      <c r="I22660" s="59" t="s">
        <v>69</v>
      </c>
      <c r="J22660" s="59">
        <v>9248544</v>
      </c>
      <c r="K22660" s="59" t="s">
        <v>23094</v>
      </c>
      <c r="L22660" s="61" t="s">
        <v>113</v>
      </c>
      <c r="M22660" s="61">
        <f>VLOOKUP(H22660,zdroj!C:F,4,0)</f>
        <v>0</v>
      </c>
      <c r="N22660" s="61" t="str">
        <f t="shared" si="706"/>
        <v>katB</v>
      </c>
      <c r="P22660" s="73" t="str">
        <f t="shared" si="707"/>
        <v/>
      </c>
      <c r="Q22660" s="61" t="s">
        <v>30</v>
      </c>
    </row>
    <row r="22661" spans="8:17" x14ac:dyDescent="0.25">
      <c r="H22661" s="59">
        <v>123293</v>
      </c>
      <c r="I22661" s="59" t="s">
        <v>69</v>
      </c>
      <c r="J22661" s="59">
        <v>9250034</v>
      </c>
      <c r="K22661" s="59" t="s">
        <v>23095</v>
      </c>
      <c r="L22661" s="61" t="s">
        <v>113</v>
      </c>
      <c r="M22661" s="61">
        <f>VLOOKUP(H22661,zdroj!C:F,4,0)</f>
        <v>0</v>
      </c>
      <c r="N22661" s="61" t="str">
        <f t="shared" si="706"/>
        <v>katB</v>
      </c>
      <c r="P22661" s="73" t="str">
        <f t="shared" si="707"/>
        <v/>
      </c>
      <c r="Q22661" s="61" t="s">
        <v>30</v>
      </c>
    </row>
    <row r="22662" spans="8:17" x14ac:dyDescent="0.25">
      <c r="H22662" s="59">
        <v>123293</v>
      </c>
      <c r="I22662" s="59" t="s">
        <v>69</v>
      </c>
      <c r="J22662" s="59">
        <v>9252118</v>
      </c>
      <c r="K22662" s="59" t="s">
        <v>23096</v>
      </c>
      <c r="L22662" s="61" t="s">
        <v>81</v>
      </c>
      <c r="M22662" s="61">
        <f>VLOOKUP(H22662,zdroj!C:F,4,0)</f>
        <v>0</v>
      </c>
      <c r="N22662" s="61" t="str">
        <f t="shared" si="706"/>
        <v>-</v>
      </c>
      <c r="P22662" s="73" t="str">
        <f t="shared" si="707"/>
        <v/>
      </c>
      <c r="Q22662" s="61" t="s">
        <v>84</v>
      </c>
    </row>
    <row r="22663" spans="8:17" x14ac:dyDescent="0.25">
      <c r="H22663" s="59">
        <v>123293</v>
      </c>
      <c r="I22663" s="59" t="s">
        <v>69</v>
      </c>
      <c r="J22663" s="59">
        <v>9252169</v>
      </c>
      <c r="K22663" s="59" t="s">
        <v>23097</v>
      </c>
      <c r="L22663" s="61" t="s">
        <v>81</v>
      </c>
      <c r="M22663" s="61">
        <f>VLOOKUP(H22663,zdroj!C:F,4,0)</f>
        <v>0</v>
      </c>
      <c r="N22663" s="61" t="str">
        <f t="shared" ref="N22663:N22726" si="708">IF(M22663="A",IF(L22663="katA","katB",L22663),L22663)</f>
        <v>-</v>
      </c>
      <c r="P22663" s="73" t="str">
        <f t="shared" ref="P22663:P22726" si="709">IF(O22663="A",1,"")</f>
        <v/>
      </c>
      <c r="Q22663" s="61" t="s">
        <v>84</v>
      </c>
    </row>
    <row r="22664" spans="8:17" x14ac:dyDescent="0.25">
      <c r="H22664" s="59">
        <v>123293</v>
      </c>
      <c r="I22664" s="59" t="s">
        <v>69</v>
      </c>
      <c r="J22664" s="59">
        <v>25777475</v>
      </c>
      <c r="K22664" s="59" t="s">
        <v>23098</v>
      </c>
      <c r="L22664" s="61" t="s">
        <v>113</v>
      </c>
      <c r="M22664" s="61">
        <f>VLOOKUP(H22664,zdroj!C:F,4,0)</f>
        <v>0</v>
      </c>
      <c r="N22664" s="61" t="str">
        <f t="shared" si="708"/>
        <v>katB</v>
      </c>
      <c r="P22664" s="73" t="str">
        <f t="shared" si="709"/>
        <v/>
      </c>
      <c r="Q22664" s="61" t="s">
        <v>30</v>
      </c>
    </row>
    <row r="22665" spans="8:17" x14ac:dyDescent="0.25">
      <c r="H22665" s="59">
        <v>123293</v>
      </c>
      <c r="I22665" s="59" t="s">
        <v>69</v>
      </c>
      <c r="J22665" s="59">
        <v>26132346</v>
      </c>
      <c r="K22665" s="59" t="s">
        <v>23099</v>
      </c>
      <c r="L22665" s="61" t="s">
        <v>113</v>
      </c>
      <c r="M22665" s="61">
        <f>VLOOKUP(H22665,zdroj!C:F,4,0)</f>
        <v>0</v>
      </c>
      <c r="N22665" s="61" t="str">
        <f t="shared" si="708"/>
        <v>katB</v>
      </c>
      <c r="P22665" s="73" t="str">
        <f t="shared" si="709"/>
        <v/>
      </c>
      <c r="Q22665" s="61" t="s">
        <v>31</v>
      </c>
    </row>
    <row r="22666" spans="8:17" x14ac:dyDescent="0.25">
      <c r="H22666" s="59">
        <v>123293</v>
      </c>
      <c r="I22666" s="59" t="s">
        <v>69</v>
      </c>
      <c r="J22666" s="59">
        <v>27240568</v>
      </c>
      <c r="K22666" s="59" t="s">
        <v>23100</v>
      </c>
      <c r="L22666" s="61" t="s">
        <v>81</v>
      </c>
      <c r="M22666" s="61">
        <f>VLOOKUP(H22666,zdroj!C:F,4,0)</f>
        <v>0</v>
      </c>
      <c r="N22666" s="61" t="str">
        <f t="shared" si="708"/>
        <v>-</v>
      </c>
      <c r="P22666" s="73" t="str">
        <f t="shared" si="709"/>
        <v/>
      </c>
      <c r="Q22666" s="61" t="s">
        <v>86</v>
      </c>
    </row>
    <row r="22667" spans="8:17" x14ac:dyDescent="0.25">
      <c r="H22667" s="59">
        <v>123293</v>
      </c>
      <c r="I22667" s="59" t="s">
        <v>69</v>
      </c>
      <c r="J22667" s="59">
        <v>27345033</v>
      </c>
      <c r="K22667" s="59" t="s">
        <v>23101</v>
      </c>
      <c r="L22667" s="61" t="s">
        <v>113</v>
      </c>
      <c r="M22667" s="61">
        <f>VLOOKUP(H22667,zdroj!C:F,4,0)</f>
        <v>0</v>
      </c>
      <c r="N22667" s="61" t="str">
        <f t="shared" si="708"/>
        <v>katB</v>
      </c>
      <c r="P22667" s="73" t="str">
        <f t="shared" si="709"/>
        <v/>
      </c>
      <c r="Q22667" s="61" t="s">
        <v>30</v>
      </c>
    </row>
    <row r="22668" spans="8:17" x14ac:dyDescent="0.25">
      <c r="H22668" s="59">
        <v>123293</v>
      </c>
      <c r="I22668" s="59" t="s">
        <v>69</v>
      </c>
      <c r="J22668" s="59">
        <v>27836631</v>
      </c>
      <c r="K22668" s="59" t="s">
        <v>23102</v>
      </c>
      <c r="L22668" s="61" t="s">
        <v>113</v>
      </c>
      <c r="M22668" s="61">
        <f>VLOOKUP(H22668,zdroj!C:F,4,0)</f>
        <v>0</v>
      </c>
      <c r="N22668" s="61" t="str">
        <f t="shared" si="708"/>
        <v>katB</v>
      </c>
      <c r="P22668" s="73" t="str">
        <f t="shared" si="709"/>
        <v/>
      </c>
      <c r="Q22668" s="61" t="s">
        <v>31</v>
      </c>
    </row>
    <row r="22669" spans="8:17" x14ac:dyDescent="0.25">
      <c r="H22669" s="59">
        <v>123293</v>
      </c>
      <c r="I22669" s="59" t="s">
        <v>69</v>
      </c>
      <c r="J22669" s="59">
        <v>77913175</v>
      </c>
      <c r="K22669" s="59" t="s">
        <v>23103</v>
      </c>
      <c r="L22669" s="61" t="s">
        <v>81</v>
      </c>
      <c r="M22669" s="61">
        <f>VLOOKUP(H22669,zdroj!C:F,4,0)</f>
        <v>0</v>
      </c>
      <c r="N22669" s="61" t="str">
        <f t="shared" si="708"/>
        <v>-</v>
      </c>
      <c r="P22669" s="73" t="str">
        <f t="shared" si="709"/>
        <v/>
      </c>
      <c r="Q22669" s="61" t="s">
        <v>86</v>
      </c>
    </row>
    <row r="22670" spans="8:17" x14ac:dyDescent="0.25">
      <c r="H22670" s="59">
        <v>123293</v>
      </c>
      <c r="I22670" s="59" t="s">
        <v>69</v>
      </c>
      <c r="J22670" s="59">
        <v>78370311</v>
      </c>
      <c r="K22670" s="59" t="s">
        <v>23104</v>
      </c>
      <c r="L22670" s="61" t="s">
        <v>113</v>
      </c>
      <c r="M22670" s="61">
        <f>VLOOKUP(H22670,zdroj!C:F,4,0)</f>
        <v>0</v>
      </c>
      <c r="N22670" s="61" t="str">
        <f t="shared" si="708"/>
        <v>katB</v>
      </c>
      <c r="P22670" s="73" t="str">
        <f t="shared" si="709"/>
        <v/>
      </c>
      <c r="Q22670" s="61" t="s">
        <v>30</v>
      </c>
    </row>
    <row r="22671" spans="8:17" x14ac:dyDescent="0.25">
      <c r="H22671" s="59">
        <v>123293</v>
      </c>
      <c r="I22671" s="59" t="s">
        <v>69</v>
      </c>
      <c r="J22671" s="59">
        <v>80096701</v>
      </c>
      <c r="K22671" s="59" t="s">
        <v>23105</v>
      </c>
      <c r="L22671" s="61" t="s">
        <v>113</v>
      </c>
      <c r="M22671" s="61">
        <f>VLOOKUP(H22671,zdroj!C:F,4,0)</f>
        <v>0</v>
      </c>
      <c r="N22671" s="61" t="str">
        <f t="shared" si="708"/>
        <v>katB</v>
      </c>
      <c r="P22671" s="73" t="str">
        <f t="shared" si="709"/>
        <v/>
      </c>
      <c r="Q22671" s="61" t="s">
        <v>30</v>
      </c>
    </row>
    <row r="22672" spans="8:17" x14ac:dyDescent="0.25">
      <c r="H22672" s="59">
        <v>123293</v>
      </c>
      <c r="I22672" s="59" t="s">
        <v>69</v>
      </c>
      <c r="J22672" s="59">
        <v>80096743</v>
      </c>
      <c r="K22672" s="59" t="s">
        <v>23106</v>
      </c>
      <c r="L22672" s="61" t="s">
        <v>113</v>
      </c>
      <c r="M22672" s="61">
        <f>VLOOKUP(H22672,zdroj!C:F,4,0)</f>
        <v>0</v>
      </c>
      <c r="N22672" s="61" t="str">
        <f t="shared" si="708"/>
        <v>katB</v>
      </c>
      <c r="P22672" s="73" t="str">
        <f t="shared" si="709"/>
        <v/>
      </c>
      <c r="Q22672" s="61" t="s">
        <v>30</v>
      </c>
    </row>
    <row r="22673" spans="8:17" x14ac:dyDescent="0.25">
      <c r="H22673" s="59">
        <v>123307</v>
      </c>
      <c r="I22673" s="59" t="s">
        <v>69</v>
      </c>
      <c r="J22673" s="59">
        <v>9193405</v>
      </c>
      <c r="K22673" s="59" t="s">
        <v>23107</v>
      </c>
      <c r="L22673" s="61" t="s">
        <v>113</v>
      </c>
      <c r="M22673" s="61">
        <f>VLOOKUP(H22673,zdroj!C:F,4,0)</f>
        <v>0</v>
      </c>
      <c r="N22673" s="61" t="str">
        <f t="shared" si="708"/>
        <v>katB</v>
      </c>
      <c r="P22673" s="73" t="str">
        <f t="shared" si="709"/>
        <v/>
      </c>
      <c r="Q22673" s="61" t="s">
        <v>30</v>
      </c>
    </row>
    <row r="22674" spans="8:17" x14ac:dyDescent="0.25">
      <c r="H22674" s="59">
        <v>123307</v>
      </c>
      <c r="I22674" s="59" t="s">
        <v>69</v>
      </c>
      <c r="J22674" s="59">
        <v>9193413</v>
      </c>
      <c r="K22674" s="59" t="s">
        <v>23108</v>
      </c>
      <c r="L22674" s="61" t="s">
        <v>113</v>
      </c>
      <c r="M22674" s="61">
        <f>VLOOKUP(H22674,zdroj!C:F,4,0)</f>
        <v>0</v>
      </c>
      <c r="N22674" s="61" t="str">
        <f t="shared" si="708"/>
        <v>katB</v>
      </c>
      <c r="P22674" s="73" t="str">
        <f t="shared" si="709"/>
        <v/>
      </c>
      <c r="Q22674" s="61" t="s">
        <v>30</v>
      </c>
    </row>
    <row r="22675" spans="8:17" x14ac:dyDescent="0.25">
      <c r="H22675" s="59">
        <v>123307</v>
      </c>
      <c r="I22675" s="59" t="s">
        <v>69</v>
      </c>
      <c r="J22675" s="59">
        <v>9193421</v>
      </c>
      <c r="K22675" s="59" t="s">
        <v>23109</v>
      </c>
      <c r="L22675" s="61" t="s">
        <v>113</v>
      </c>
      <c r="M22675" s="61">
        <f>VLOOKUP(H22675,zdroj!C:F,4,0)</f>
        <v>0</v>
      </c>
      <c r="N22675" s="61" t="str">
        <f t="shared" si="708"/>
        <v>katB</v>
      </c>
      <c r="P22675" s="73" t="str">
        <f t="shared" si="709"/>
        <v/>
      </c>
      <c r="Q22675" s="61" t="s">
        <v>30</v>
      </c>
    </row>
    <row r="22676" spans="8:17" x14ac:dyDescent="0.25">
      <c r="H22676" s="59">
        <v>123307</v>
      </c>
      <c r="I22676" s="59" t="s">
        <v>69</v>
      </c>
      <c r="J22676" s="59">
        <v>9193430</v>
      </c>
      <c r="K22676" s="59" t="s">
        <v>23110</v>
      </c>
      <c r="L22676" s="61" t="s">
        <v>113</v>
      </c>
      <c r="M22676" s="61">
        <f>VLOOKUP(H22676,zdroj!C:F,4,0)</f>
        <v>0</v>
      </c>
      <c r="N22676" s="61" t="str">
        <f t="shared" si="708"/>
        <v>katB</v>
      </c>
      <c r="P22676" s="73" t="str">
        <f t="shared" si="709"/>
        <v/>
      </c>
      <c r="Q22676" s="61" t="s">
        <v>30</v>
      </c>
    </row>
    <row r="22677" spans="8:17" x14ac:dyDescent="0.25">
      <c r="H22677" s="59">
        <v>123307</v>
      </c>
      <c r="I22677" s="59" t="s">
        <v>69</v>
      </c>
      <c r="J22677" s="59">
        <v>9193456</v>
      </c>
      <c r="K22677" s="59" t="s">
        <v>23111</v>
      </c>
      <c r="L22677" s="61" t="s">
        <v>113</v>
      </c>
      <c r="M22677" s="61">
        <f>VLOOKUP(H22677,zdroj!C:F,4,0)</f>
        <v>0</v>
      </c>
      <c r="N22677" s="61" t="str">
        <f t="shared" si="708"/>
        <v>katB</v>
      </c>
      <c r="P22677" s="73" t="str">
        <f t="shared" si="709"/>
        <v/>
      </c>
      <c r="Q22677" s="61" t="s">
        <v>30</v>
      </c>
    </row>
    <row r="22678" spans="8:17" x14ac:dyDescent="0.25">
      <c r="H22678" s="59">
        <v>123307</v>
      </c>
      <c r="I22678" s="59" t="s">
        <v>69</v>
      </c>
      <c r="J22678" s="59">
        <v>9193464</v>
      </c>
      <c r="K22678" s="59" t="s">
        <v>23112</v>
      </c>
      <c r="L22678" s="61" t="s">
        <v>113</v>
      </c>
      <c r="M22678" s="61">
        <f>VLOOKUP(H22678,zdroj!C:F,4,0)</f>
        <v>0</v>
      </c>
      <c r="N22678" s="61" t="str">
        <f t="shared" si="708"/>
        <v>katB</v>
      </c>
      <c r="P22678" s="73" t="str">
        <f t="shared" si="709"/>
        <v/>
      </c>
      <c r="Q22678" s="61" t="s">
        <v>30</v>
      </c>
    </row>
    <row r="22679" spans="8:17" x14ac:dyDescent="0.25">
      <c r="H22679" s="59">
        <v>123307</v>
      </c>
      <c r="I22679" s="59" t="s">
        <v>69</v>
      </c>
      <c r="J22679" s="59">
        <v>9193472</v>
      </c>
      <c r="K22679" s="59" t="s">
        <v>23113</v>
      </c>
      <c r="L22679" s="61" t="s">
        <v>113</v>
      </c>
      <c r="M22679" s="61">
        <f>VLOOKUP(H22679,zdroj!C:F,4,0)</f>
        <v>0</v>
      </c>
      <c r="N22679" s="61" t="str">
        <f t="shared" si="708"/>
        <v>katB</v>
      </c>
      <c r="P22679" s="73" t="str">
        <f t="shared" si="709"/>
        <v/>
      </c>
      <c r="Q22679" s="61" t="s">
        <v>30</v>
      </c>
    </row>
    <row r="22680" spans="8:17" x14ac:dyDescent="0.25">
      <c r="H22680" s="59">
        <v>123307</v>
      </c>
      <c r="I22680" s="59" t="s">
        <v>69</v>
      </c>
      <c r="J22680" s="59">
        <v>9193481</v>
      </c>
      <c r="K22680" s="59" t="s">
        <v>23114</v>
      </c>
      <c r="L22680" s="61" t="s">
        <v>113</v>
      </c>
      <c r="M22680" s="61">
        <f>VLOOKUP(H22680,zdroj!C:F,4,0)</f>
        <v>0</v>
      </c>
      <c r="N22680" s="61" t="str">
        <f t="shared" si="708"/>
        <v>katB</v>
      </c>
      <c r="P22680" s="73" t="str">
        <f t="shared" si="709"/>
        <v/>
      </c>
      <c r="Q22680" s="61" t="s">
        <v>30</v>
      </c>
    </row>
    <row r="22681" spans="8:17" x14ac:dyDescent="0.25">
      <c r="H22681" s="59">
        <v>123307</v>
      </c>
      <c r="I22681" s="59" t="s">
        <v>69</v>
      </c>
      <c r="J22681" s="59">
        <v>9193499</v>
      </c>
      <c r="K22681" s="59" t="s">
        <v>23115</v>
      </c>
      <c r="L22681" s="61" t="s">
        <v>113</v>
      </c>
      <c r="M22681" s="61">
        <f>VLOOKUP(H22681,zdroj!C:F,4,0)</f>
        <v>0</v>
      </c>
      <c r="N22681" s="61" t="str">
        <f t="shared" si="708"/>
        <v>katB</v>
      </c>
      <c r="P22681" s="73" t="str">
        <f t="shared" si="709"/>
        <v/>
      </c>
      <c r="Q22681" s="61" t="s">
        <v>30</v>
      </c>
    </row>
    <row r="22682" spans="8:17" x14ac:dyDescent="0.25">
      <c r="H22682" s="59">
        <v>123307</v>
      </c>
      <c r="I22682" s="59" t="s">
        <v>69</v>
      </c>
      <c r="J22682" s="59">
        <v>9193502</v>
      </c>
      <c r="K22682" s="59" t="s">
        <v>23116</v>
      </c>
      <c r="L22682" s="61" t="s">
        <v>113</v>
      </c>
      <c r="M22682" s="61">
        <f>VLOOKUP(H22682,zdroj!C:F,4,0)</f>
        <v>0</v>
      </c>
      <c r="N22682" s="61" t="str">
        <f t="shared" si="708"/>
        <v>katB</v>
      </c>
      <c r="P22682" s="73" t="str">
        <f t="shared" si="709"/>
        <v/>
      </c>
      <c r="Q22682" s="61" t="s">
        <v>30</v>
      </c>
    </row>
    <row r="22683" spans="8:17" x14ac:dyDescent="0.25">
      <c r="H22683" s="59">
        <v>123307</v>
      </c>
      <c r="I22683" s="59" t="s">
        <v>69</v>
      </c>
      <c r="J22683" s="59">
        <v>9193511</v>
      </c>
      <c r="K22683" s="59" t="s">
        <v>23117</v>
      </c>
      <c r="L22683" s="61" t="s">
        <v>113</v>
      </c>
      <c r="M22683" s="61">
        <f>VLOOKUP(H22683,zdroj!C:F,4,0)</f>
        <v>0</v>
      </c>
      <c r="N22683" s="61" t="str">
        <f t="shared" si="708"/>
        <v>katB</v>
      </c>
      <c r="P22683" s="73" t="str">
        <f t="shared" si="709"/>
        <v/>
      </c>
      <c r="Q22683" s="61" t="s">
        <v>30</v>
      </c>
    </row>
    <row r="22684" spans="8:17" x14ac:dyDescent="0.25">
      <c r="H22684" s="59">
        <v>123307</v>
      </c>
      <c r="I22684" s="59" t="s">
        <v>69</v>
      </c>
      <c r="J22684" s="59">
        <v>9193529</v>
      </c>
      <c r="K22684" s="59" t="s">
        <v>23118</v>
      </c>
      <c r="L22684" s="61" t="s">
        <v>113</v>
      </c>
      <c r="M22684" s="61">
        <f>VLOOKUP(H22684,zdroj!C:F,4,0)</f>
        <v>0</v>
      </c>
      <c r="N22684" s="61" t="str">
        <f t="shared" si="708"/>
        <v>katB</v>
      </c>
      <c r="P22684" s="73" t="str">
        <f t="shared" si="709"/>
        <v/>
      </c>
      <c r="Q22684" s="61" t="s">
        <v>30</v>
      </c>
    </row>
    <row r="22685" spans="8:17" x14ac:dyDescent="0.25">
      <c r="H22685" s="59">
        <v>123307</v>
      </c>
      <c r="I22685" s="59" t="s">
        <v>69</v>
      </c>
      <c r="J22685" s="59">
        <v>9193537</v>
      </c>
      <c r="K22685" s="59" t="s">
        <v>23119</v>
      </c>
      <c r="L22685" s="61" t="s">
        <v>113</v>
      </c>
      <c r="M22685" s="61">
        <f>VLOOKUP(H22685,zdroj!C:F,4,0)</f>
        <v>0</v>
      </c>
      <c r="N22685" s="61" t="str">
        <f t="shared" si="708"/>
        <v>katB</v>
      </c>
      <c r="P22685" s="73" t="str">
        <f t="shared" si="709"/>
        <v/>
      </c>
      <c r="Q22685" s="61" t="s">
        <v>30</v>
      </c>
    </row>
    <row r="22686" spans="8:17" x14ac:dyDescent="0.25">
      <c r="H22686" s="59">
        <v>123307</v>
      </c>
      <c r="I22686" s="59" t="s">
        <v>69</v>
      </c>
      <c r="J22686" s="59">
        <v>9193545</v>
      </c>
      <c r="K22686" s="59" t="s">
        <v>23120</v>
      </c>
      <c r="L22686" s="61" t="s">
        <v>113</v>
      </c>
      <c r="M22686" s="61">
        <f>VLOOKUP(H22686,zdroj!C:F,4,0)</f>
        <v>0</v>
      </c>
      <c r="N22686" s="61" t="str">
        <f t="shared" si="708"/>
        <v>katB</v>
      </c>
      <c r="P22686" s="73" t="str">
        <f t="shared" si="709"/>
        <v/>
      </c>
      <c r="Q22686" s="61" t="s">
        <v>30</v>
      </c>
    </row>
    <row r="22687" spans="8:17" x14ac:dyDescent="0.25">
      <c r="H22687" s="59">
        <v>123307</v>
      </c>
      <c r="I22687" s="59" t="s">
        <v>69</v>
      </c>
      <c r="J22687" s="59">
        <v>9193553</v>
      </c>
      <c r="K22687" s="59" t="s">
        <v>23121</v>
      </c>
      <c r="L22687" s="61" t="s">
        <v>113</v>
      </c>
      <c r="M22687" s="61">
        <f>VLOOKUP(H22687,zdroj!C:F,4,0)</f>
        <v>0</v>
      </c>
      <c r="N22687" s="61" t="str">
        <f t="shared" si="708"/>
        <v>katB</v>
      </c>
      <c r="P22687" s="73" t="str">
        <f t="shared" si="709"/>
        <v/>
      </c>
      <c r="Q22687" s="61" t="s">
        <v>30</v>
      </c>
    </row>
    <row r="22688" spans="8:17" x14ac:dyDescent="0.25">
      <c r="H22688" s="59">
        <v>123307</v>
      </c>
      <c r="I22688" s="59" t="s">
        <v>69</v>
      </c>
      <c r="J22688" s="59">
        <v>9193561</v>
      </c>
      <c r="K22688" s="59" t="s">
        <v>23122</v>
      </c>
      <c r="L22688" s="61" t="s">
        <v>113</v>
      </c>
      <c r="M22688" s="61">
        <f>VLOOKUP(H22688,zdroj!C:F,4,0)</f>
        <v>0</v>
      </c>
      <c r="N22688" s="61" t="str">
        <f t="shared" si="708"/>
        <v>katB</v>
      </c>
      <c r="P22688" s="73" t="str">
        <f t="shared" si="709"/>
        <v/>
      </c>
      <c r="Q22688" s="61" t="s">
        <v>30</v>
      </c>
    </row>
    <row r="22689" spans="8:17" x14ac:dyDescent="0.25">
      <c r="H22689" s="59">
        <v>123307</v>
      </c>
      <c r="I22689" s="59" t="s">
        <v>69</v>
      </c>
      <c r="J22689" s="59">
        <v>9193570</v>
      </c>
      <c r="K22689" s="59" t="s">
        <v>23123</v>
      </c>
      <c r="L22689" s="61" t="s">
        <v>113</v>
      </c>
      <c r="M22689" s="61">
        <f>VLOOKUP(H22689,zdroj!C:F,4,0)</f>
        <v>0</v>
      </c>
      <c r="N22689" s="61" t="str">
        <f t="shared" si="708"/>
        <v>katB</v>
      </c>
      <c r="P22689" s="73" t="str">
        <f t="shared" si="709"/>
        <v/>
      </c>
      <c r="Q22689" s="61" t="s">
        <v>30</v>
      </c>
    </row>
    <row r="22690" spans="8:17" x14ac:dyDescent="0.25">
      <c r="H22690" s="59">
        <v>123307</v>
      </c>
      <c r="I22690" s="59" t="s">
        <v>69</v>
      </c>
      <c r="J22690" s="59">
        <v>9193588</v>
      </c>
      <c r="K22690" s="59" t="s">
        <v>23124</v>
      </c>
      <c r="L22690" s="61" t="s">
        <v>113</v>
      </c>
      <c r="M22690" s="61">
        <f>VLOOKUP(H22690,zdroj!C:F,4,0)</f>
        <v>0</v>
      </c>
      <c r="N22690" s="61" t="str">
        <f t="shared" si="708"/>
        <v>katB</v>
      </c>
      <c r="P22690" s="73" t="str">
        <f t="shared" si="709"/>
        <v/>
      </c>
      <c r="Q22690" s="61" t="s">
        <v>30</v>
      </c>
    </row>
    <row r="22691" spans="8:17" x14ac:dyDescent="0.25">
      <c r="H22691" s="59">
        <v>123307</v>
      </c>
      <c r="I22691" s="59" t="s">
        <v>69</v>
      </c>
      <c r="J22691" s="59">
        <v>9193596</v>
      </c>
      <c r="K22691" s="59" t="s">
        <v>23125</v>
      </c>
      <c r="L22691" s="61" t="s">
        <v>113</v>
      </c>
      <c r="M22691" s="61">
        <f>VLOOKUP(H22691,zdroj!C:F,4,0)</f>
        <v>0</v>
      </c>
      <c r="N22691" s="61" t="str">
        <f t="shared" si="708"/>
        <v>katB</v>
      </c>
      <c r="P22691" s="73" t="str">
        <f t="shared" si="709"/>
        <v/>
      </c>
      <c r="Q22691" s="61" t="s">
        <v>30</v>
      </c>
    </row>
    <row r="22692" spans="8:17" x14ac:dyDescent="0.25">
      <c r="H22692" s="59">
        <v>123307</v>
      </c>
      <c r="I22692" s="59" t="s">
        <v>69</v>
      </c>
      <c r="J22692" s="59">
        <v>9193600</v>
      </c>
      <c r="K22692" s="59" t="s">
        <v>23126</v>
      </c>
      <c r="L22692" s="61" t="s">
        <v>113</v>
      </c>
      <c r="M22692" s="61">
        <f>VLOOKUP(H22692,zdroj!C:F,4,0)</f>
        <v>0</v>
      </c>
      <c r="N22692" s="61" t="str">
        <f t="shared" si="708"/>
        <v>katB</v>
      </c>
      <c r="P22692" s="73" t="str">
        <f t="shared" si="709"/>
        <v/>
      </c>
      <c r="Q22692" s="61" t="s">
        <v>30</v>
      </c>
    </row>
    <row r="22693" spans="8:17" x14ac:dyDescent="0.25">
      <c r="H22693" s="59">
        <v>123307</v>
      </c>
      <c r="I22693" s="59" t="s">
        <v>69</v>
      </c>
      <c r="J22693" s="59">
        <v>9193618</v>
      </c>
      <c r="K22693" s="59" t="s">
        <v>23127</v>
      </c>
      <c r="L22693" s="61" t="s">
        <v>113</v>
      </c>
      <c r="M22693" s="61">
        <f>VLOOKUP(H22693,zdroj!C:F,4,0)</f>
        <v>0</v>
      </c>
      <c r="N22693" s="61" t="str">
        <f t="shared" si="708"/>
        <v>katB</v>
      </c>
      <c r="P22693" s="73" t="str">
        <f t="shared" si="709"/>
        <v/>
      </c>
      <c r="Q22693" s="61" t="s">
        <v>30</v>
      </c>
    </row>
    <row r="22694" spans="8:17" x14ac:dyDescent="0.25">
      <c r="H22694" s="59">
        <v>123307</v>
      </c>
      <c r="I22694" s="59" t="s">
        <v>69</v>
      </c>
      <c r="J22694" s="59">
        <v>9193626</v>
      </c>
      <c r="K22694" s="59" t="s">
        <v>23128</v>
      </c>
      <c r="L22694" s="61" t="s">
        <v>113</v>
      </c>
      <c r="M22694" s="61">
        <f>VLOOKUP(H22694,zdroj!C:F,4,0)</f>
        <v>0</v>
      </c>
      <c r="N22694" s="61" t="str">
        <f t="shared" si="708"/>
        <v>katB</v>
      </c>
      <c r="P22694" s="73" t="str">
        <f t="shared" si="709"/>
        <v/>
      </c>
      <c r="Q22694" s="61" t="s">
        <v>30</v>
      </c>
    </row>
    <row r="22695" spans="8:17" x14ac:dyDescent="0.25">
      <c r="H22695" s="59">
        <v>123307</v>
      </c>
      <c r="I22695" s="59" t="s">
        <v>69</v>
      </c>
      <c r="J22695" s="59">
        <v>9193634</v>
      </c>
      <c r="K22695" s="59" t="s">
        <v>23129</v>
      </c>
      <c r="L22695" s="61" t="s">
        <v>81</v>
      </c>
      <c r="M22695" s="61">
        <f>VLOOKUP(H22695,zdroj!C:F,4,0)</f>
        <v>0</v>
      </c>
      <c r="N22695" s="61" t="str">
        <f t="shared" si="708"/>
        <v>-</v>
      </c>
      <c r="P22695" s="73" t="str">
        <f t="shared" si="709"/>
        <v/>
      </c>
      <c r="Q22695" s="61" t="s">
        <v>86</v>
      </c>
    </row>
    <row r="22696" spans="8:17" x14ac:dyDescent="0.25">
      <c r="H22696" s="59">
        <v>123307</v>
      </c>
      <c r="I22696" s="59" t="s">
        <v>69</v>
      </c>
      <c r="J22696" s="59">
        <v>9193642</v>
      </c>
      <c r="K22696" s="59" t="s">
        <v>23130</v>
      </c>
      <c r="L22696" s="61" t="s">
        <v>113</v>
      </c>
      <c r="M22696" s="61">
        <f>VLOOKUP(H22696,zdroj!C:F,4,0)</f>
        <v>0</v>
      </c>
      <c r="N22696" s="61" t="str">
        <f t="shared" si="708"/>
        <v>katB</v>
      </c>
      <c r="P22696" s="73" t="str">
        <f t="shared" si="709"/>
        <v/>
      </c>
      <c r="Q22696" s="61" t="s">
        <v>30</v>
      </c>
    </row>
    <row r="22697" spans="8:17" x14ac:dyDescent="0.25">
      <c r="H22697" s="59">
        <v>123307</v>
      </c>
      <c r="I22697" s="59" t="s">
        <v>69</v>
      </c>
      <c r="J22697" s="59">
        <v>9193651</v>
      </c>
      <c r="K22697" s="59" t="s">
        <v>23131</v>
      </c>
      <c r="L22697" s="61" t="s">
        <v>113</v>
      </c>
      <c r="M22697" s="61">
        <f>VLOOKUP(H22697,zdroj!C:F,4,0)</f>
        <v>0</v>
      </c>
      <c r="N22697" s="61" t="str">
        <f t="shared" si="708"/>
        <v>katB</v>
      </c>
      <c r="P22697" s="73" t="str">
        <f t="shared" si="709"/>
        <v/>
      </c>
      <c r="Q22697" s="61" t="s">
        <v>30</v>
      </c>
    </row>
    <row r="22698" spans="8:17" x14ac:dyDescent="0.25">
      <c r="H22698" s="59">
        <v>123307</v>
      </c>
      <c r="I22698" s="59" t="s">
        <v>69</v>
      </c>
      <c r="J22698" s="59">
        <v>9193669</v>
      </c>
      <c r="K22698" s="59" t="s">
        <v>23132</v>
      </c>
      <c r="L22698" s="61" t="s">
        <v>113</v>
      </c>
      <c r="M22698" s="61">
        <f>VLOOKUP(H22698,zdroj!C:F,4,0)</f>
        <v>0</v>
      </c>
      <c r="N22698" s="61" t="str">
        <f t="shared" si="708"/>
        <v>katB</v>
      </c>
      <c r="P22698" s="73" t="str">
        <f t="shared" si="709"/>
        <v/>
      </c>
      <c r="Q22698" s="61" t="s">
        <v>30</v>
      </c>
    </row>
    <row r="22699" spans="8:17" x14ac:dyDescent="0.25">
      <c r="H22699" s="59">
        <v>123307</v>
      </c>
      <c r="I22699" s="59" t="s">
        <v>69</v>
      </c>
      <c r="J22699" s="59">
        <v>9193677</v>
      </c>
      <c r="K22699" s="59" t="s">
        <v>23133</v>
      </c>
      <c r="L22699" s="61" t="s">
        <v>113</v>
      </c>
      <c r="M22699" s="61">
        <f>VLOOKUP(H22699,zdroj!C:F,4,0)</f>
        <v>0</v>
      </c>
      <c r="N22699" s="61" t="str">
        <f t="shared" si="708"/>
        <v>katB</v>
      </c>
      <c r="P22699" s="73" t="str">
        <f t="shared" si="709"/>
        <v/>
      </c>
      <c r="Q22699" s="61" t="s">
        <v>30</v>
      </c>
    </row>
    <row r="22700" spans="8:17" x14ac:dyDescent="0.25">
      <c r="H22700" s="59">
        <v>123307</v>
      </c>
      <c r="I22700" s="59" t="s">
        <v>69</v>
      </c>
      <c r="J22700" s="59">
        <v>9193693</v>
      </c>
      <c r="K22700" s="59" t="s">
        <v>23134</v>
      </c>
      <c r="L22700" s="61" t="s">
        <v>113</v>
      </c>
      <c r="M22700" s="61">
        <f>VLOOKUP(H22700,zdroj!C:F,4,0)</f>
        <v>0</v>
      </c>
      <c r="N22700" s="61" t="str">
        <f t="shared" si="708"/>
        <v>katB</v>
      </c>
      <c r="P22700" s="73" t="str">
        <f t="shared" si="709"/>
        <v/>
      </c>
      <c r="Q22700" s="61" t="s">
        <v>30</v>
      </c>
    </row>
    <row r="22701" spans="8:17" x14ac:dyDescent="0.25">
      <c r="H22701" s="59">
        <v>123307</v>
      </c>
      <c r="I22701" s="59" t="s">
        <v>69</v>
      </c>
      <c r="J22701" s="59">
        <v>9193707</v>
      </c>
      <c r="K22701" s="59" t="s">
        <v>23135</v>
      </c>
      <c r="L22701" s="61" t="s">
        <v>113</v>
      </c>
      <c r="M22701" s="61">
        <f>VLOOKUP(H22701,zdroj!C:F,4,0)</f>
        <v>0</v>
      </c>
      <c r="N22701" s="61" t="str">
        <f t="shared" si="708"/>
        <v>katB</v>
      </c>
      <c r="P22701" s="73" t="str">
        <f t="shared" si="709"/>
        <v/>
      </c>
      <c r="Q22701" s="61" t="s">
        <v>30</v>
      </c>
    </row>
    <row r="22702" spans="8:17" x14ac:dyDescent="0.25">
      <c r="H22702" s="59">
        <v>123307</v>
      </c>
      <c r="I22702" s="59" t="s">
        <v>69</v>
      </c>
      <c r="J22702" s="59">
        <v>9193715</v>
      </c>
      <c r="K22702" s="59" t="s">
        <v>23136</v>
      </c>
      <c r="L22702" s="61" t="s">
        <v>113</v>
      </c>
      <c r="M22702" s="61">
        <f>VLOOKUP(H22702,zdroj!C:F,4,0)</f>
        <v>0</v>
      </c>
      <c r="N22702" s="61" t="str">
        <f t="shared" si="708"/>
        <v>katB</v>
      </c>
      <c r="P22702" s="73" t="str">
        <f t="shared" si="709"/>
        <v/>
      </c>
      <c r="Q22702" s="61" t="s">
        <v>30</v>
      </c>
    </row>
    <row r="22703" spans="8:17" x14ac:dyDescent="0.25">
      <c r="H22703" s="59">
        <v>123307</v>
      </c>
      <c r="I22703" s="59" t="s">
        <v>69</v>
      </c>
      <c r="J22703" s="59">
        <v>25777386</v>
      </c>
      <c r="K22703" s="59" t="s">
        <v>23137</v>
      </c>
      <c r="L22703" s="61" t="s">
        <v>113</v>
      </c>
      <c r="M22703" s="61">
        <f>VLOOKUP(H22703,zdroj!C:F,4,0)</f>
        <v>0</v>
      </c>
      <c r="N22703" s="61" t="str">
        <f t="shared" si="708"/>
        <v>katB</v>
      </c>
      <c r="P22703" s="73" t="str">
        <f t="shared" si="709"/>
        <v/>
      </c>
      <c r="Q22703" s="61" t="s">
        <v>30</v>
      </c>
    </row>
    <row r="22704" spans="8:17" x14ac:dyDescent="0.25">
      <c r="H22704" s="59">
        <v>123307</v>
      </c>
      <c r="I22704" s="59" t="s">
        <v>69</v>
      </c>
      <c r="J22704" s="59">
        <v>25777394</v>
      </c>
      <c r="K22704" s="59" t="s">
        <v>23138</v>
      </c>
      <c r="L22704" s="61" t="s">
        <v>113</v>
      </c>
      <c r="M22704" s="61">
        <f>VLOOKUP(H22704,zdroj!C:F,4,0)</f>
        <v>0</v>
      </c>
      <c r="N22704" s="61" t="str">
        <f t="shared" si="708"/>
        <v>katB</v>
      </c>
      <c r="P22704" s="73" t="str">
        <f t="shared" si="709"/>
        <v/>
      </c>
      <c r="Q22704" s="61" t="s">
        <v>30</v>
      </c>
    </row>
    <row r="22705" spans="8:17" x14ac:dyDescent="0.25">
      <c r="H22705" s="59">
        <v>123307</v>
      </c>
      <c r="I22705" s="59" t="s">
        <v>69</v>
      </c>
      <c r="J22705" s="59">
        <v>25777408</v>
      </c>
      <c r="K22705" s="59" t="s">
        <v>23139</v>
      </c>
      <c r="L22705" s="61" t="s">
        <v>113</v>
      </c>
      <c r="M22705" s="61">
        <f>VLOOKUP(H22705,zdroj!C:F,4,0)</f>
        <v>0</v>
      </c>
      <c r="N22705" s="61" t="str">
        <f t="shared" si="708"/>
        <v>katB</v>
      </c>
      <c r="P22705" s="73" t="str">
        <f t="shared" si="709"/>
        <v/>
      </c>
      <c r="Q22705" s="61" t="s">
        <v>30</v>
      </c>
    </row>
    <row r="22706" spans="8:17" x14ac:dyDescent="0.25">
      <c r="H22706" s="59">
        <v>123307</v>
      </c>
      <c r="I22706" s="59" t="s">
        <v>69</v>
      </c>
      <c r="J22706" s="59">
        <v>25777416</v>
      </c>
      <c r="K22706" s="59" t="s">
        <v>23140</v>
      </c>
      <c r="L22706" s="61" t="s">
        <v>113</v>
      </c>
      <c r="M22706" s="61">
        <f>VLOOKUP(H22706,zdroj!C:F,4,0)</f>
        <v>0</v>
      </c>
      <c r="N22706" s="61" t="str">
        <f t="shared" si="708"/>
        <v>katB</v>
      </c>
      <c r="P22706" s="73" t="str">
        <f t="shared" si="709"/>
        <v/>
      </c>
      <c r="Q22706" s="61" t="s">
        <v>30</v>
      </c>
    </row>
    <row r="22707" spans="8:17" x14ac:dyDescent="0.25">
      <c r="H22707" s="59">
        <v>123307</v>
      </c>
      <c r="I22707" s="59" t="s">
        <v>69</v>
      </c>
      <c r="J22707" s="59">
        <v>26305305</v>
      </c>
      <c r="K22707" s="59" t="s">
        <v>23141</v>
      </c>
      <c r="L22707" s="61" t="s">
        <v>113</v>
      </c>
      <c r="M22707" s="61">
        <f>VLOOKUP(H22707,zdroj!C:F,4,0)</f>
        <v>0</v>
      </c>
      <c r="N22707" s="61" t="str">
        <f t="shared" si="708"/>
        <v>katB</v>
      </c>
      <c r="P22707" s="73" t="str">
        <f t="shared" si="709"/>
        <v/>
      </c>
      <c r="Q22707" s="61" t="s">
        <v>30</v>
      </c>
    </row>
    <row r="22708" spans="8:17" x14ac:dyDescent="0.25">
      <c r="H22708" s="59">
        <v>123307</v>
      </c>
      <c r="I22708" s="59" t="s">
        <v>69</v>
      </c>
      <c r="J22708" s="59">
        <v>26305313</v>
      </c>
      <c r="K22708" s="59" t="s">
        <v>23142</v>
      </c>
      <c r="L22708" s="61" t="s">
        <v>113</v>
      </c>
      <c r="M22708" s="61">
        <f>VLOOKUP(H22708,zdroj!C:F,4,0)</f>
        <v>0</v>
      </c>
      <c r="N22708" s="61" t="str">
        <f t="shared" si="708"/>
        <v>katB</v>
      </c>
      <c r="P22708" s="73" t="str">
        <f t="shared" si="709"/>
        <v/>
      </c>
      <c r="Q22708" s="61" t="s">
        <v>30</v>
      </c>
    </row>
    <row r="22709" spans="8:17" x14ac:dyDescent="0.25">
      <c r="H22709" s="59">
        <v>123307</v>
      </c>
      <c r="I22709" s="59" t="s">
        <v>69</v>
      </c>
      <c r="J22709" s="59">
        <v>26305321</v>
      </c>
      <c r="K22709" s="59" t="s">
        <v>23143</v>
      </c>
      <c r="L22709" s="61" t="s">
        <v>113</v>
      </c>
      <c r="M22709" s="61">
        <f>VLOOKUP(H22709,zdroj!C:F,4,0)</f>
        <v>0</v>
      </c>
      <c r="N22709" s="61" t="str">
        <f t="shared" si="708"/>
        <v>katB</v>
      </c>
      <c r="P22709" s="73" t="str">
        <f t="shared" si="709"/>
        <v/>
      </c>
      <c r="Q22709" s="61" t="s">
        <v>30</v>
      </c>
    </row>
    <row r="22710" spans="8:17" x14ac:dyDescent="0.25">
      <c r="H22710" s="59">
        <v>123307</v>
      </c>
      <c r="I22710" s="59" t="s">
        <v>69</v>
      </c>
      <c r="J22710" s="59">
        <v>26305330</v>
      </c>
      <c r="K22710" s="59" t="s">
        <v>23144</v>
      </c>
      <c r="L22710" s="61" t="s">
        <v>113</v>
      </c>
      <c r="M22710" s="61">
        <f>VLOOKUP(H22710,zdroj!C:F,4,0)</f>
        <v>0</v>
      </c>
      <c r="N22710" s="61" t="str">
        <f t="shared" si="708"/>
        <v>katB</v>
      </c>
      <c r="P22710" s="73" t="str">
        <f t="shared" si="709"/>
        <v/>
      </c>
      <c r="Q22710" s="61" t="s">
        <v>30</v>
      </c>
    </row>
    <row r="22711" spans="8:17" x14ac:dyDescent="0.25">
      <c r="H22711" s="59">
        <v>123307</v>
      </c>
      <c r="I22711" s="59" t="s">
        <v>69</v>
      </c>
      <c r="J22711" s="59">
        <v>26488612</v>
      </c>
      <c r="K22711" s="59" t="s">
        <v>23145</v>
      </c>
      <c r="L22711" s="61" t="s">
        <v>113</v>
      </c>
      <c r="M22711" s="61">
        <f>VLOOKUP(H22711,zdroj!C:F,4,0)</f>
        <v>0</v>
      </c>
      <c r="N22711" s="61" t="str">
        <f t="shared" si="708"/>
        <v>katB</v>
      </c>
      <c r="P22711" s="73" t="str">
        <f t="shared" si="709"/>
        <v/>
      </c>
      <c r="Q22711" s="61" t="s">
        <v>30</v>
      </c>
    </row>
    <row r="22712" spans="8:17" x14ac:dyDescent="0.25">
      <c r="H22712" s="59">
        <v>123307</v>
      </c>
      <c r="I22712" s="59" t="s">
        <v>69</v>
      </c>
      <c r="J22712" s="59">
        <v>26488621</v>
      </c>
      <c r="K22712" s="59" t="s">
        <v>23146</v>
      </c>
      <c r="L22712" s="61" t="s">
        <v>113</v>
      </c>
      <c r="M22712" s="61">
        <f>VLOOKUP(H22712,zdroj!C:F,4,0)</f>
        <v>0</v>
      </c>
      <c r="N22712" s="61" t="str">
        <f t="shared" si="708"/>
        <v>katB</v>
      </c>
      <c r="P22712" s="73" t="str">
        <f t="shared" si="709"/>
        <v/>
      </c>
      <c r="Q22712" s="61" t="s">
        <v>30</v>
      </c>
    </row>
    <row r="22713" spans="8:17" x14ac:dyDescent="0.25">
      <c r="H22713" s="59">
        <v>123307</v>
      </c>
      <c r="I22713" s="59" t="s">
        <v>69</v>
      </c>
      <c r="J22713" s="59">
        <v>26553767</v>
      </c>
      <c r="K22713" s="59" t="s">
        <v>23147</v>
      </c>
      <c r="L22713" s="61" t="s">
        <v>113</v>
      </c>
      <c r="M22713" s="61">
        <f>VLOOKUP(H22713,zdroj!C:F,4,0)</f>
        <v>0</v>
      </c>
      <c r="N22713" s="61" t="str">
        <f t="shared" si="708"/>
        <v>katB</v>
      </c>
      <c r="P22713" s="73" t="str">
        <f t="shared" si="709"/>
        <v/>
      </c>
      <c r="Q22713" s="61" t="s">
        <v>30</v>
      </c>
    </row>
    <row r="22714" spans="8:17" x14ac:dyDescent="0.25">
      <c r="H22714" s="59">
        <v>123307</v>
      </c>
      <c r="I22714" s="59" t="s">
        <v>69</v>
      </c>
      <c r="J22714" s="59">
        <v>81383363</v>
      </c>
      <c r="K22714" s="59" t="s">
        <v>23148</v>
      </c>
      <c r="L22714" s="61" t="s">
        <v>113</v>
      </c>
      <c r="M22714" s="61">
        <f>VLOOKUP(H22714,zdroj!C:F,4,0)</f>
        <v>0</v>
      </c>
      <c r="N22714" s="61" t="str">
        <f t="shared" si="708"/>
        <v>katB</v>
      </c>
      <c r="P22714" s="73" t="str">
        <f t="shared" si="709"/>
        <v/>
      </c>
      <c r="Q22714" s="61" t="s">
        <v>30</v>
      </c>
    </row>
    <row r="22715" spans="8:17" x14ac:dyDescent="0.25">
      <c r="H22715" s="59">
        <v>123315</v>
      </c>
      <c r="I22715" s="59" t="s">
        <v>69</v>
      </c>
      <c r="J22715" s="59">
        <v>9193821</v>
      </c>
      <c r="K22715" s="59" t="s">
        <v>23149</v>
      </c>
      <c r="L22715" s="61" t="s">
        <v>113</v>
      </c>
      <c r="M22715" s="61">
        <f>VLOOKUP(H22715,zdroj!C:F,4,0)</f>
        <v>0</v>
      </c>
      <c r="N22715" s="61" t="str">
        <f t="shared" si="708"/>
        <v>katB</v>
      </c>
      <c r="P22715" s="73" t="str">
        <f t="shared" si="709"/>
        <v/>
      </c>
      <c r="Q22715" s="61" t="s">
        <v>30</v>
      </c>
    </row>
    <row r="22716" spans="8:17" x14ac:dyDescent="0.25">
      <c r="H22716" s="59">
        <v>123315</v>
      </c>
      <c r="I22716" s="59" t="s">
        <v>69</v>
      </c>
      <c r="J22716" s="59">
        <v>9254153</v>
      </c>
      <c r="K22716" s="59" t="s">
        <v>23150</v>
      </c>
      <c r="L22716" s="61" t="s">
        <v>81</v>
      </c>
      <c r="M22716" s="61">
        <f>VLOOKUP(H22716,zdroj!C:F,4,0)</f>
        <v>0</v>
      </c>
      <c r="N22716" s="61" t="str">
        <f t="shared" si="708"/>
        <v>-</v>
      </c>
      <c r="P22716" s="73" t="str">
        <f t="shared" si="709"/>
        <v/>
      </c>
      <c r="Q22716" s="61" t="s">
        <v>84</v>
      </c>
    </row>
    <row r="22717" spans="8:17" x14ac:dyDescent="0.25">
      <c r="H22717" s="59">
        <v>123315</v>
      </c>
      <c r="I22717" s="59" t="s">
        <v>69</v>
      </c>
      <c r="J22717" s="59">
        <v>26904021</v>
      </c>
      <c r="K22717" s="59" t="s">
        <v>23151</v>
      </c>
      <c r="L22717" s="61" t="s">
        <v>113</v>
      </c>
      <c r="M22717" s="61">
        <f>VLOOKUP(H22717,zdroj!C:F,4,0)</f>
        <v>0</v>
      </c>
      <c r="N22717" s="61" t="str">
        <f t="shared" si="708"/>
        <v>katB</v>
      </c>
      <c r="P22717" s="73" t="str">
        <f t="shared" si="709"/>
        <v/>
      </c>
      <c r="Q22717" s="61" t="s">
        <v>30</v>
      </c>
    </row>
    <row r="22718" spans="8:17" x14ac:dyDescent="0.25">
      <c r="H22718" s="59">
        <v>123315</v>
      </c>
      <c r="I22718" s="59" t="s">
        <v>69</v>
      </c>
      <c r="J22718" s="59">
        <v>27345114</v>
      </c>
      <c r="K22718" s="59" t="s">
        <v>23152</v>
      </c>
      <c r="L22718" s="61" t="s">
        <v>113</v>
      </c>
      <c r="M22718" s="61">
        <f>VLOOKUP(H22718,zdroj!C:F,4,0)</f>
        <v>0</v>
      </c>
      <c r="N22718" s="61" t="str">
        <f t="shared" si="708"/>
        <v>katB</v>
      </c>
      <c r="P22718" s="73" t="str">
        <f t="shared" si="709"/>
        <v/>
      </c>
      <c r="Q22718" s="61" t="s">
        <v>31</v>
      </c>
    </row>
    <row r="22719" spans="8:17" x14ac:dyDescent="0.25">
      <c r="H22719" s="59">
        <v>123315</v>
      </c>
      <c r="I22719" s="59" t="s">
        <v>69</v>
      </c>
      <c r="J22719" s="59">
        <v>27345505</v>
      </c>
      <c r="K22719" s="59" t="s">
        <v>23153</v>
      </c>
      <c r="L22719" s="61" t="s">
        <v>81</v>
      </c>
      <c r="M22719" s="61">
        <f>VLOOKUP(H22719,zdroj!C:F,4,0)</f>
        <v>0</v>
      </c>
      <c r="N22719" s="61" t="str">
        <f t="shared" si="708"/>
        <v>-</v>
      </c>
      <c r="P22719" s="73" t="str">
        <f t="shared" si="709"/>
        <v/>
      </c>
      <c r="Q22719" s="61" t="s">
        <v>86</v>
      </c>
    </row>
    <row r="22720" spans="8:17" x14ac:dyDescent="0.25">
      <c r="H22720" s="59">
        <v>123315</v>
      </c>
      <c r="I22720" s="59" t="s">
        <v>69</v>
      </c>
      <c r="J22720" s="59">
        <v>27345513</v>
      </c>
      <c r="K22720" s="59" t="s">
        <v>23154</v>
      </c>
      <c r="L22720" s="61" t="s">
        <v>81</v>
      </c>
      <c r="M22720" s="61">
        <f>VLOOKUP(H22720,zdroj!C:F,4,0)</f>
        <v>0</v>
      </c>
      <c r="N22720" s="61" t="str">
        <f t="shared" si="708"/>
        <v>-</v>
      </c>
      <c r="P22720" s="73" t="str">
        <f t="shared" si="709"/>
        <v/>
      </c>
      <c r="Q22720" s="61" t="s">
        <v>86</v>
      </c>
    </row>
    <row r="22721" spans="8:17" x14ac:dyDescent="0.25">
      <c r="H22721" s="59">
        <v>123315</v>
      </c>
      <c r="I22721" s="59" t="s">
        <v>69</v>
      </c>
      <c r="J22721" s="59">
        <v>27345521</v>
      </c>
      <c r="K22721" s="59" t="s">
        <v>23155</v>
      </c>
      <c r="L22721" s="61" t="s">
        <v>81</v>
      </c>
      <c r="M22721" s="61">
        <f>VLOOKUP(H22721,zdroj!C:F,4,0)</f>
        <v>0</v>
      </c>
      <c r="N22721" s="61" t="str">
        <f t="shared" si="708"/>
        <v>-</v>
      </c>
      <c r="P22721" s="73" t="str">
        <f t="shared" si="709"/>
        <v/>
      </c>
      <c r="Q22721" s="61" t="s">
        <v>86</v>
      </c>
    </row>
    <row r="22722" spans="8:17" x14ac:dyDescent="0.25">
      <c r="H22722" s="59">
        <v>123315</v>
      </c>
      <c r="I22722" s="59" t="s">
        <v>69</v>
      </c>
      <c r="J22722" s="59">
        <v>27345530</v>
      </c>
      <c r="K22722" s="59" t="s">
        <v>23156</v>
      </c>
      <c r="L22722" s="61" t="s">
        <v>81</v>
      </c>
      <c r="M22722" s="61">
        <f>VLOOKUP(H22722,zdroj!C:F,4,0)</f>
        <v>0</v>
      </c>
      <c r="N22722" s="61" t="str">
        <f t="shared" si="708"/>
        <v>-</v>
      </c>
      <c r="P22722" s="73" t="str">
        <f t="shared" si="709"/>
        <v/>
      </c>
      <c r="Q22722" s="61" t="s">
        <v>86</v>
      </c>
    </row>
    <row r="22723" spans="8:17" x14ac:dyDescent="0.25">
      <c r="H22723" s="59">
        <v>123315</v>
      </c>
      <c r="I22723" s="59" t="s">
        <v>69</v>
      </c>
      <c r="J22723" s="59">
        <v>27345548</v>
      </c>
      <c r="K22723" s="59" t="s">
        <v>23157</v>
      </c>
      <c r="L22723" s="61" t="s">
        <v>81</v>
      </c>
      <c r="M22723" s="61">
        <f>VLOOKUP(H22723,zdroj!C:F,4,0)</f>
        <v>0</v>
      </c>
      <c r="N22723" s="61" t="str">
        <f t="shared" si="708"/>
        <v>-</v>
      </c>
      <c r="P22723" s="73" t="str">
        <f t="shared" si="709"/>
        <v/>
      </c>
      <c r="Q22723" s="61" t="s">
        <v>86</v>
      </c>
    </row>
    <row r="22724" spans="8:17" x14ac:dyDescent="0.25">
      <c r="H22724" s="59">
        <v>123315</v>
      </c>
      <c r="I22724" s="59" t="s">
        <v>69</v>
      </c>
      <c r="J22724" s="59">
        <v>27345670</v>
      </c>
      <c r="K22724" s="59" t="s">
        <v>23158</v>
      </c>
      <c r="L22724" s="61" t="s">
        <v>81</v>
      </c>
      <c r="M22724" s="61">
        <f>VLOOKUP(H22724,zdroj!C:F,4,0)</f>
        <v>0</v>
      </c>
      <c r="N22724" s="61" t="str">
        <f t="shared" si="708"/>
        <v>-</v>
      </c>
      <c r="P22724" s="73" t="str">
        <f t="shared" si="709"/>
        <v/>
      </c>
      <c r="Q22724" s="61" t="s">
        <v>86</v>
      </c>
    </row>
    <row r="22725" spans="8:17" x14ac:dyDescent="0.25">
      <c r="H22725" s="59">
        <v>123315</v>
      </c>
      <c r="I22725" s="59" t="s">
        <v>69</v>
      </c>
      <c r="J22725" s="59">
        <v>27345696</v>
      </c>
      <c r="K22725" s="59" t="s">
        <v>23159</v>
      </c>
      <c r="L22725" s="61" t="s">
        <v>81</v>
      </c>
      <c r="M22725" s="61">
        <f>VLOOKUP(H22725,zdroj!C:F,4,0)</f>
        <v>0</v>
      </c>
      <c r="N22725" s="61" t="str">
        <f t="shared" si="708"/>
        <v>-</v>
      </c>
      <c r="P22725" s="73" t="str">
        <f t="shared" si="709"/>
        <v/>
      </c>
      <c r="Q22725" s="61" t="s">
        <v>86</v>
      </c>
    </row>
    <row r="22726" spans="8:17" x14ac:dyDescent="0.25">
      <c r="H22726" s="59">
        <v>123315</v>
      </c>
      <c r="I22726" s="59" t="s">
        <v>69</v>
      </c>
      <c r="J22726" s="59">
        <v>27345700</v>
      </c>
      <c r="K22726" s="59" t="s">
        <v>23160</v>
      </c>
      <c r="L22726" s="61" t="s">
        <v>81</v>
      </c>
      <c r="M22726" s="61">
        <f>VLOOKUP(H22726,zdroj!C:F,4,0)</f>
        <v>0</v>
      </c>
      <c r="N22726" s="61" t="str">
        <f t="shared" si="708"/>
        <v>-</v>
      </c>
      <c r="P22726" s="73" t="str">
        <f t="shared" si="709"/>
        <v/>
      </c>
      <c r="Q22726" s="61" t="s">
        <v>86</v>
      </c>
    </row>
    <row r="22727" spans="8:17" x14ac:dyDescent="0.25">
      <c r="H22727" s="59">
        <v>123315</v>
      </c>
      <c r="I22727" s="59" t="s">
        <v>69</v>
      </c>
      <c r="J22727" s="59">
        <v>27345718</v>
      </c>
      <c r="K22727" s="59" t="s">
        <v>23161</v>
      </c>
      <c r="L22727" s="61" t="s">
        <v>81</v>
      </c>
      <c r="M22727" s="61">
        <f>VLOOKUP(H22727,zdroj!C:F,4,0)</f>
        <v>0</v>
      </c>
      <c r="N22727" s="61" t="str">
        <f t="shared" ref="N22727:N22790" si="710">IF(M22727="A",IF(L22727="katA","katB",L22727),L22727)</f>
        <v>-</v>
      </c>
      <c r="P22727" s="73" t="str">
        <f t="shared" ref="P22727:P22790" si="711">IF(O22727="A",1,"")</f>
        <v/>
      </c>
      <c r="Q22727" s="61" t="s">
        <v>86</v>
      </c>
    </row>
    <row r="22728" spans="8:17" x14ac:dyDescent="0.25">
      <c r="H22728" s="59">
        <v>123315</v>
      </c>
      <c r="I22728" s="59" t="s">
        <v>69</v>
      </c>
      <c r="J22728" s="59">
        <v>27345734</v>
      </c>
      <c r="K22728" s="59" t="s">
        <v>23162</v>
      </c>
      <c r="L22728" s="61" t="s">
        <v>81</v>
      </c>
      <c r="M22728" s="61">
        <f>VLOOKUP(H22728,zdroj!C:F,4,0)</f>
        <v>0</v>
      </c>
      <c r="N22728" s="61" t="str">
        <f t="shared" si="710"/>
        <v>-</v>
      </c>
      <c r="P22728" s="73" t="str">
        <f t="shared" si="711"/>
        <v/>
      </c>
      <c r="Q22728" s="61" t="s">
        <v>86</v>
      </c>
    </row>
    <row r="22729" spans="8:17" x14ac:dyDescent="0.25">
      <c r="H22729" s="59">
        <v>123315</v>
      </c>
      <c r="I22729" s="59" t="s">
        <v>69</v>
      </c>
      <c r="J22729" s="59">
        <v>27345742</v>
      </c>
      <c r="K22729" s="59" t="s">
        <v>23163</v>
      </c>
      <c r="L22729" s="61" t="s">
        <v>81</v>
      </c>
      <c r="M22729" s="61">
        <f>VLOOKUP(H22729,zdroj!C:F,4,0)</f>
        <v>0</v>
      </c>
      <c r="N22729" s="61" t="str">
        <f t="shared" si="710"/>
        <v>-</v>
      </c>
      <c r="P22729" s="73" t="str">
        <f t="shared" si="711"/>
        <v/>
      </c>
      <c r="Q22729" s="61" t="s">
        <v>86</v>
      </c>
    </row>
    <row r="22730" spans="8:17" x14ac:dyDescent="0.25">
      <c r="H22730" s="59">
        <v>123315</v>
      </c>
      <c r="I22730" s="59" t="s">
        <v>69</v>
      </c>
      <c r="J22730" s="59">
        <v>27345751</v>
      </c>
      <c r="K22730" s="59" t="s">
        <v>23164</v>
      </c>
      <c r="L22730" s="61" t="s">
        <v>81</v>
      </c>
      <c r="M22730" s="61">
        <f>VLOOKUP(H22730,zdroj!C:F,4,0)</f>
        <v>0</v>
      </c>
      <c r="N22730" s="61" t="str">
        <f t="shared" si="710"/>
        <v>-</v>
      </c>
      <c r="P22730" s="73" t="str">
        <f t="shared" si="711"/>
        <v/>
      </c>
      <c r="Q22730" s="61" t="s">
        <v>86</v>
      </c>
    </row>
    <row r="22731" spans="8:17" x14ac:dyDescent="0.25">
      <c r="H22731" s="59">
        <v>123315</v>
      </c>
      <c r="I22731" s="59" t="s">
        <v>69</v>
      </c>
      <c r="J22731" s="59">
        <v>27345769</v>
      </c>
      <c r="K22731" s="59" t="s">
        <v>23165</v>
      </c>
      <c r="L22731" s="61" t="s">
        <v>81</v>
      </c>
      <c r="M22731" s="61">
        <f>VLOOKUP(H22731,zdroj!C:F,4,0)</f>
        <v>0</v>
      </c>
      <c r="N22731" s="61" t="str">
        <f t="shared" si="710"/>
        <v>-</v>
      </c>
      <c r="P22731" s="73" t="str">
        <f t="shared" si="711"/>
        <v/>
      </c>
      <c r="Q22731" s="61" t="s">
        <v>86</v>
      </c>
    </row>
    <row r="22732" spans="8:17" x14ac:dyDescent="0.25">
      <c r="H22732" s="59">
        <v>123315</v>
      </c>
      <c r="I22732" s="59" t="s">
        <v>69</v>
      </c>
      <c r="J22732" s="59">
        <v>27345785</v>
      </c>
      <c r="K22732" s="59" t="s">
        <v>23166</v>
      </c>
      <c r="L22732" s="61" t="s">
        <v>81</v>
      </c>
      <c r="M22732" s="61">
        <f>VLOOKUP(H22732,zdroj!C:F,4,0)</f>
        <v>0</v>
      </c>
      <c r="N22732" s="61" t="str">
        <f t="shared" si="710"/>
        <v>-</v>
      </c>
      <c r="P22732" s="73" t="str">
        <f t="shared" si="711"/>
        <v/>
      </c>
      <c r="Q22732" s="61" t="s">
        <v>86</v>
      </c>
    </row>
    <row r="22733" spans="8:17" x14ac:dyDescent="0.25">
      <c r="H22733" s="59">
        <v>123315</v>
      </c>
      <c r="I22733" s="59" t="s">
        <v>69</v>
      </c>
      <c r="J22733" s="59">
        <v>27345793</v>
      </c>
      <c r="K22733" s="59" t="s">
        <v>23167</v>
      </c>
      <c r="L22733" s="61" t="s">
        <v>81</v>
      </c>
      <c r="M22733" s="61">
        <f>VLOOKUP(H22733,zdroj!C:F,4,0)</f>
        <v>0</v>
      </c>
      <c r="N22733" s="61" t="str">
        <f t="shared" si="710"/>
        <v>-</v>
      </c>
      <c r="P22733" s="73" t="str">
        <f t="shared" si="711"/>
        <v/>
      </c>
      <c r="Q22733" s="61" t="s">
        <v>86</v>
      </c>
    </row>
    <row r="22734" spans="8:17" x14ac:dyDescent="0.25">
      <c r="H22734" s="59">
        <v>123315</v>
      </c>
      <c r="I22734" s="59" t="s">
        <v>69</v>
      </c>
      <c r="J22734" s="59">
        <v>27345807</v>
      </c>
      <c r="K22734" s="59" t="s">
        <v>23168</v>
      </c>
      <c r="L22734" s="61" t="s">
        <v>81</v>
      </c>
      <c r="M22734" s="61">
        <f>VLOOKUP(H22734,zdroj!C:F,4,0)</f>
        <v>0</v>
      </c>
      <c r="N22734" s="61" t="str">
        <f t="shared" si="710"/>
        <v>-</v>
      </c>
      <c r="P22734" s="73" t="str">
        <f t="shared" si="711"/>
        <v/>
      </c>
      <c r="Q22734" s="61" t="s">
        <v>86</v>
      </c>
    </row>
    <row r="22735" spans="8:17" x14ac:dyDescent="0.25">
      <c r="H22735" s="59">
        <v>123315</v>
      </c>
      <c r="I22735" s="59" t="s">
        <v>69</v>
      </c>
      <c r="J22735" s="59">
        <v>27345823</v>
      </c>
      <c r="K22735" s="59" t="s">
        <v>23169</v>
      </c>
      <c r="L22735" s="61" t="s">
        <v>81</v>
      </c>
      <c r="M22735" s="61">
        <f>VLOOKUP(H22735,zdroj!C:F,4,0)</f>
        <v>0</v>
      </c>
      <c r="N22735" s="61" t="str">
        <f t="shared" si="710"/>
        <v>-</v>
      </c>
      <c r="P22735" s="73" t="str">
        <f t="shared" si="711"/>
        <v/>
      </c>
      <c r="Q22735" s="61" t="s">
        <v>86</v>
      </c>
    </row>
    <row r="22736" spans="8:17" x14ac:dyDescent="0.25">
      <c r="H22736" s="59">
        <v>123315</v>
      </c>
      <c r="I22736" s="59" t="s">
        <v>69</v>
      </c>
      <c r="J22736" s="59">
        <v>79172571</v>
      </c>
      <c r="K22736" s="59" t="s">
        <v>23170</v>
      </c>
      <c r="L22736" s="61" t="s">
        <v>113</v>
      </c>
      <c r="M22736" s="61">
        <f>VLOOKUP(H22736,zdroj!C:F,4,0)</f>
        <v>0</v>
      </c>
      <c r="N22736" s="61" t="str">
        <f t="shared" si="710"/>
        <v>katB</v>
      </c>
      <c r="P22736" s="73" t="str">
        <f t="shared" si="711"/>
        <v/>
      </c>
      <c r="Q22736" s="61" t="s">
        <v>30</v>
      </c>
    </row>
    <row r="22737" spans="8:17" x14ac:dyDescent="0.25">
      <c r="H22737" s="59">
        <v>123315</v>
      </c>
      <c r="I22737" s="59" t="s">
        <v>69</v>
      </c>
      <c r="J22737" s="59">
        <v>79249647</v>
      </c>
      <c r="K22737" s="59" t="s">
        <v>23171</v>
      </c>
      <c r="L22737" s="61" t="s">
        <v>113</v>
      </c>
      <c r="M22737" s="61">
        <f>VLOOKUP(H22737,zdroj!C:F,4,0)</f>
        <v>0</v>
      </c>
      <c r="N22737" s="61" t="str">
        <f t="shared" si="710"/>
        <v>katB</v>
      </c>
      <c r="P22737" s="73" t="str">
        <f t="shared" si="711"/>
        <v/>
      </c>
      <c r="Q22737" s="61" t="s">
        <v>30</v>
      </c>
    </row>
    <row r="22738" spans="8:17" x14ac:dyDescent="0.25">
      <c r="H22738" s="59">
        <v>123315</v>
      </c>
      <c r="I22738" s="59" t="s">
        <v>69</v>
      </c>
      <c r="J22738" s="59">
        <v>79409776</v>
      </c>
      <c r="K22738" s="59" t="s">
        <v>23172</v>
      </c>
      <c r="L22738" s="61" t="s">
        <v>113</v>
      </c>
      <c r="M22738" s="61">
        <f>VLOOKUP(H22738,zdroj!C:F,4,0)</f>
        <v>0</v>
      </c>
      <c r="N22738" s="61" t="str">
        <f t="shared" si="710"/>
        <v>katB</v>
      </c>
      <c r="P22738" s="73" t="str">
        <f t="shared" si="711"/>
        <v/>
      </c>
      <c r="Q22738" s="61" t="s">
        <v>30</v>
      </c>
    </row>
    <row r="22739" spans="8:17" x14ac:dyDescent="0.25">
      <c r="H22739" s="59">
        <v>123315</v>
      </c>
      <c r="I22739" s="59" t="s">
        <v>69</v>
      </c>
      <c r="J22739" s="59">
        <v>79656676</v>
      </c>
      <c r="K22739" s="59" t="s">
        <v>23173</v>
      </c>
      <c r="L22739" s="61" t="s">
        <v>113</v>
      </c>
      <c r="M22739" s="61">
        <f>VLOOKUP(H22739,zdroj!C:F,4,0)</f>
        <v>0</v>
      </c>
      <c r="N22739" s="61" t="str">
        <f t="shared" si="710"/>
        <v>katB</v>
      </c>
      <c r="P22739" s="73" t="str">
        <f t="shared" si="711"/>
        <v/>
      </c>
      <c r="Q22739" s="61" t="s">
        <v>30</v>
      </c>
    </row>
    <row r="22740" spans="8:17" x14ac:dyDescent="0.25">
      <c r="H22740" s="59">
        <v>123323</v>
      </c>
      <c r="I22740" s="59" t="s">
        <v>69</v>
      </c>
      <c r="J22740" s="59">
        <v>9193723</v>
      </c>
      <c r="K22740" s="59" t="s">
        <v>23174</v>
      </c>
      <c r="L22740" s="61" t="s">
        <v>113</v>
      </c>
      <c r="M22740" s="61">
        <f>VLOOKUP(H22740,zdroj!C:F,4,0)</f>
        <v>0</v>
      </c>
      <c r="N22740" s="61" t="str">
        <f t="shared" si="710"/>
        <v>katB</v>
      </c>
      <c r="P22740" s="73" t="str">
        <f t="shared" si="711"/>
        <v/>
      </c>
      <c r="Q22740" s="61" t="s">
        <v>30</v>
      </c>
    </row>
    <row r="22741" spans="8:17" x14ac:dyDescent="0.25">
      <c r="H22741" s="59">
        <v>123323</v>
      </c>
      <c r="I22741" s="59" t="s">
        <v>69</v>
      </c>
      <c r="J22741" s="59">
        <v>9193731</v>
      </c>
      <c r="K22741" s="59" t="s">
        <v>23175</v>
      </c>
      <c r="L22741" s="61" t="s">
        <v>113</v>
      </c>
      <c r="M22741" s="61">
        <f>VLOOKUP(H22741,zdroj!C:F,4,0)</f>
        <v>0</v>
      </c>
      <c r="N22741" s="61" t="str">
        <f t="shared" si="710"/>
        <v>katB</v>
      </c>
      <c r="P22741" s="73" t="str">
        <f t="shared" si="711"/>
        <v/>
      </c>
      <c r="Q22741" s="61" t="s">
        <v>31</v>
      </c>
    </row>
    <row r="22742" spans="8:17" x14ac:dyDescent="0.25">
      <c r="H22742" s="59">
        <v>123323</v>
      </c>
      <c r="I22742" s="59" t="s">
        <v>69</v>
      </c>
      <c r="J22742" s="59">
        <v>9193740</v>
      </c>
      <c r="K22742" s="59" t="s">
        <v>23176</v>
      </c>
      <c r="L22742" s="61" t="s">
        <v>113</v>
      </c>
      <c r="M22742" s="61">
        <f>VLOOKUP(H22742,zdroj!C:F,4,0)</f>
        <v>0</v>
      </c>
      <c r="N22742" s="61" t="str">
        <f t="shared" si="710"/>
        <v>katB</v>
      </c>
      <c r="P22742" s="73" t="str">
        <f t="shared" si="711"/>
        <v/>
      </c>
      <c r="Q22742" s="61" t="s">
        <v>30</v>
      </c>
    </row>
    <row r="22743" spans="8:17" x14ac:dyDescent="0.25">
      <c r="H22743" s="59">
        <v>123323</v>
      </c>
      <c r="I22743" s="59" t="s">
        <v>69</v>
      </c>
      <c r="J22743" s="59">
        <v>9193758</v>
      </c>
      <c r="K22743" s="59" t="s">
        <v>23177</v>
      </c>
      <c r="L22743" s="61" t="s">
        <v>113</v>
      </c>
      <c r="M22743" s="61">
        <f>VLOOKUP(H22743,zdroj!C:F,4,0)</f>
        <v>0</v>
      </c>
      <c r="N22743" s="61" t="str">
        <f t="shared" si="710"/>
        <v>katB</v>
      </c>
      <c r="P22743" s="73" t="str">
        <f t="shared" si="711"/>
        <v/>
      </c>
      <c r="Q22743" s="61" t="s">
        <v>30</v>
      </c>
    </row>
    <row r="22744" spans="8:17" x14ac:dyDescent="0.25">
      <c r="H22744" s="59">
        <v>123323</v>
      </c>
      <c r="I22744" s="59" t="s">
        <v>69</v>
      </c>
      <c r="J22744" s="59">
        <v>9193766</v>
      </c>
      <c r="K22744" s="59" t="s">
        <v>23178</v>
      </c>
      <c r="L22744" s="61" t="s">
        <v>113</v>
      </c>
      <c r="M22744" s="61">
        <f>VLOOKUP(H22744,zdroj!C:F,4,0)</f>
        <v>0</v>
      </c>
      <c r="N22744" s="61" t="str">
        <f t="shared" si="710"/>
        <v>katB</v>
      </c>
      <c r="P22744" s="73" t="str">
        <f t="shared" si="711"/>
        <v/>
      </c>
      <c r="Q22744" s="61" t="s">
        <v>30</v>
      </c>
    </row>
    <row r="22745" spans="8:17" x14ac:dyDescent="0.25">
      <c r="H22745" s="59">
        <v>123323</v>
      </c>
      <c r="I22745" s="59" t="s">
        <v>69</v>
      </c>
      <c r="J22745" s="59">
        <v>9193774</v>
      </c>
      <c r="K22745" s="59" t="s">
        <v>23179</v>
      </c>
      <c r="L22745" s="61" t="s">
        <v>113</v>
      </c>
      <c r="M22745" s="61">
        <f>VLOOKUP(H22745,zdroj!C:F,4,0)</f>
        <v>0</v>
      </c>
      <c r="N22745" s="61" t="str">
        <f t="shared" si="710"/>
        <v>katB</v>
      </c>
      <c r="P22745" s="73" t="str">
        <f t="shared" si="711"/>
        <v/>
      </c>
      <c r="Q22745" s="61" t="s">
        <v>30</v>
      </c>
    </row>
    <row r="22746" spans="8:17" x14ac:dyDescent="0.25">
      <c r="H22746" s="59">
        <v>123323</v>
      </c>
      <c r="I22746" s="59" t="s">
        <v>69</v>
      </c>
      <c r="J22746" s="59">
        <v>9193782</v>
      </c>
      <c r="K22746" s="59" t="s">
        <v>23180</v>
      </c>
      <c r="L22746" s="61" t="s">
        <v>113</v>
      </c>
      <c r="M22746" s="61">
        <f>VLOOKUP(H22746,zdroj!C:F,4,0)</f>
        <v>0</v>
      </c>
      <c r="N22746" s="61" t="str">
        <f t="shared" si="710"/>
        <v>katB</v>
      </c>
      <c r="P22746" s="73" t="str">
        <f t="shared" si="711"/>
        <v/>
      </c>
      <c r="Q22746" s="61" t="s">
        <v>30</v>
      </c>
    </row>
    <row r="22747" spans="8:17" x14ac:dyDescent="0.25">
      <c r="H22747" s="59">
        <v>123323</v>
      </c>
      <c r="I22747" s="59" t="s">
        <v>69</v>
      </c>
      <c r="J22747" s="59">
        <v>9193791</v>
      </c>
      <c r="K22747" s="59" t="s">
        <v>23181</v>
      </c>
      <c r="L22747" s="61" t="s">
        <v>113</v>
      </c>
      <c r="M22747" s="61">
        <f>VLOOKUP(H22747,zdroj!C:F,4,0)</f>
        <v>0</v>
      </c>
      <c r="N22747" s="61" t="str">
        <f t="shared" si="710"/>
        <v>katB</v>
      </c>
      <c r="P22747" s="73" t="str">
        <f t="shared" si="711"/>
        <v/>
      </c>
      <c r="Q22747" s="61" t="s">
        <v>30</v>
      </c>
    </row>
    <row r="22748" spans="8:17" x14ac:dyDescent="0.25">
      <c r="H22748" s="59">
        <v>123323</v>
      </c>
      <c r="I22748" s="59" t="s">
        <v>69</v>
      </c>
      <c r="J22748" s="59">
        <v>9193804</v>
      </c>
      <c r="K22748" s="59" t="s">
        <v>23182</v>
      </c>
      <c r="L22748" s="61" t="s">
        <v>113</v>
      </c>
      <c r="M22748" s="61">
        <f>VLOOKUP(H22748,zdroj!C:F,4,0)</f>
        <v>0</v>
      </c>
      <c r="N22748" s="61" t="str">
        <f t="shared" si="710"/>
        <v>katB</v>
      </c>
      <c r="P22748" s="73" t="str">
        <f t="shared" si="711"/>
        <v/>
      </c>
      <c r="Q22748" s="61" t="s">
        <v>30</v>
      </c>
    </row>
    <row r="22749" spans="8:17" x14ac:dyDescent="0.25">
      <c r="H22749" s="59">
        <v>123323</v>
      </c>
      <c r="I22749" s="59" t="s">
        <v>69</v>
      </c>
      <c r="J22749" s="59">
        <v>9193812</v>
      </c>
      <c r="K22749" s="59" t="s">
        <v>23183</v>
      </c>
      <c r="L22749" s="61" t="s">
        <v>113</v>
      </c>
      <c r="M22749" s="61">
        <f>VLOOKUP(H22749,zdroj!C:F,4,0)</f>
        <v>0</v>
      </c>
      <c r="N22749" s="61" t="str">
        <f t="shared" si="710"/>
        <v>katB</v>
      </c>
      <c r="P22749" s="73" t="str">
        <f t="shared" si="711"/>
        <v/>
      </c>
      <c r="Q22749" s="61" t="s">
        <v>30</v>
      </c>
    </row>
    <row r="22750" spans="8:17" x14ac:dyDescent="0.25">
      <c r="H22750" s="59">
        <v>123323</v>
      </c>
      <c r="I22750" s="59" t="s">
        <v>69</v>
      </c>
      <c r="J22750" s="59">
        <v>26272512</v>
      </c>
      <c r="K22750" s="59" t="s">
        <v>23184</v>
      </c>
      <c r="L22750" s="61" t="s">
        <v>113</v>
      </c>
      <c r="M22750" s="61">
        <f>VLOOKUP(H22750,zdroj!C:F,4,0)</f>
        <v>0</v>
      </c>
      <c r="N22750" s="61" t="str">
        <f t="shared" si="710"/>
        <v>katB</v>
      </c>
      <c r="P22750" s="73" t="str">
        <f t="shared" si="711"/>
        <v/>
      </c>
      <c r="Q22750" s="61" t="s">
        <v>30</v>
      </c>
    </row>
    <row r="22751" spans="8:17" x14ac:dyDescent="0.25">
      <c r="H22751" s="59">
        <v>123323</v>
      </c>
      <c r="I22751" s="59" t="s">
        <v>69</v>
      </c>
      <c r="J22751" s="59">
        <v>26903849</v>
      </c>
      <c r="K22751" s="59" t="s">
        <v>23185</v>
      </c>
      <c r="L22751" s="61" t="s">
        <v>113</v>
      </c>
      <c r="M22751" s="61">
        <f>VLOOKUP(H22751,zdroj!C:F,4,0)</f>
        <v>0</v>
      </c>
      <c r="N22751" s="61" t="str">
        <f t="shared" si="710"/>
        <v>katB</v>
      </c>
      <c r="P22751" s="73" t="str">
        <f t="shared" si="711"/>
        <v/>
      </c>
      <c r="Q22751" s="61" t="s">
        <v>30</v>
      </c>
    </row>
    <row r="22752" spans="8:17" x14ac:dyDescent="0.25">
      <c r="H22752" s="59">
        <v>123323</v>
      </c>
      <c r="I22752" s="59" t="s">
        <v>69</v>
      </c>
      <c r="J22752" s="59">
        <v>26903857</v>
      </c>
      <c r="K22752" s="59" t="s">
        <v>23186</v>
      </c>
      <c r="L22752" s="61" t="s">
        <v>113</v>
      </c>
      <c r="M22752" s="61">
        <f>VLOOKUP(H22752,zdroj!C:F,4,0)</f>
        <v>0</v>
      </c>
      <c r="N22752" s="61" t="str">
        <f t="shared" si="710"/>
        <v>katB</v>
      </c>
      <c r="P22752" s="73" t="str">
        <f t="shared" si="711"/>
        <v/>
      </c>
      <c r="Q22752" s="61" t="s">
        <v>30</v>
      </c>
    </row>
    <row r="22753" spans="8:17" x14ac:dyDescent="0.25">
      <c r="H22753" s="59">
        <v>123323</v>
      </c>
      <c r="I22753" s="59" t="s">
        <v>69</v>
      </c>
      <c r="J22753" s="59">
        <v>27292215</v>
      </c>
      <c r="K22753" s="59" t="s">
        <v>23187</v>
      </c>
      <c r="L22753" s="61" t="s">
        <v>81</v>
      </c>
      <c r="M22753" s="61">
        <f>VLOOKUP(H22753,zdroj!C:F,4,0)</f>
        <v>0</v>
      </c>
      <c r="N22753" s="61" t="str">
        <f t="shared" si="710"/>
        <v>-</v>
      </c>
      <c r="P22753" s="73" t="str">
        <f t="shared" si="711"/>
        <v/>
      </c>
      <c r="Q22753" s="61" t="s">
        <v>86</v>
      </c>
    </row>
    <row r="22754" spans="8:17" x14ac:dyDescent="0.25">
      <c r="H22754" s="59">
        <v>123323</v>
      </c>
      <c r="I22754" s="59" t="s">
        <v>69</v>
      </c>
      <c r="J22754" s="59">
        <v>78065755</v>
      </c>
      <c r="K22754" s="59" t="s">
        <v>23188</v>
      </c>
      <c r="L22754" s="61" t="s">
        <v>113</v>
      </c>
      <c r="M22754" s="61">
        <f>VLOOKUP(H22754,zdroj!C:F,4,0)</f>
        <v>0</v>
      </c>
      <c r="N22754" s="61" t="str">
        <f t="shared" si="710"/>
        <v>katB</v>
      </c>
      <c r="P22754" s="73" t="str">
        <f t="shared" si="711"/>
        <v/>
      </c>
      <c r="Q22754" s="61" t="s">
        <v>30</v>
      </c>
    </row>
    <row r="22755" spans="8:17" x14ac:dyDescent="0.25">
      <c r="H22755" s="59">
        <v>136531</v>
      </c>
      <c r="I22755" s="59" t="s">
        <v>69</v>
      </c>
      <c r="J22755" s="59">
        <v>9193839</v>
      </c>
      <c r="K22755" s="59" t="s">
        <v>23189</v>
      </c>
      <c r="L22755" s="61" t="s">
        <v>113</v>
      </c>
      <c r="M22755" s="61">
        <f>VLOOKUP(H22755,zdroj!C:F,4,0)</f>
        <v>0</v>
      </c>
      <c r="N22755" s="61" t="str">
        <f t="shared" si="710"/>
        <v>katB</v>
      </c>
      <c r="P22755" s="73" t="str">
        <f t="shared" si="711"/>
        <v/>
      </c>
      <c r="Q22755" s="61" t="s">
        <v>31</v>
      </c>
    </row>
    <row r="22756" spans="8:17" x14ac:dyDescent="0.25">
      <c r="H22756" s="59">
        <v>136531</v>
      </c>
      <c r="I22756" s="59" t="s">
        <v>69</v>
      </c>
      <c r="J22756" s="59">
        <v>9193847</v>
      </c>
      <c r="K22756" s="59" t="s">
        <v>23190</v>
      </c>
      <c r="L22756" s="61" t="s">
        <v>113</v>
      </c>
      <c r="M22756" s="61">
        <f>VLOOKUP(H22756,zdroj!C:F,4,0)</f>
        <v>0</v>
      </c>
      <c r="N22756" s="61" t="str">
        <f t="shared" si="710"/>
        <v>katB</v>
      </c>
      <c r="P22756" s="73" t="str">
        <f t="shared" si="711"/>
        <v/>
      </c>
      <c r="Q22756" s="61" t="s">
        <v>30</v>
      </c>
    </row>
    <row r="22757" spans="8:17" x14ac:dyDescent="0.25">
      <c r="H22757" s="59">
        <v>136531</v>
      </c>
      <c r="I22757" s="59" t="s">
        <v>69</v>
      </c>
      <c r="J22757" s="59">
        <v>9193855</v>
      </c>
      <c r="K22757" s="59" t="s">
        <v>23191</v>
      </c>
      <c r="L22757" s="61" t="s">
        <v>113</v>
      </c>
      <c r="M22757" s="61">
        <f>VLOOKUP(H22757,zdroj!C:F,4,0)</f>
        <v>0</v>
      </c>
      <c r="N22757" s="61" t="str">
        <f t="shared" si="710"/>
        <v>katB</v>
      </c>
      <c r="P22757" s="73" t="str">
        <f t="shared" si="711"/>
        <v/>
      </c>
      <c r="Q22757" s="61" t="s">
        <v>30</v>
      </c>
    </row>
    <row r="22758" spans="8:17" x14ac:dyDescent="0.25">
      <c r="H22758" s="59">
        <v>136531</v>
      </c>
      <c r="I22758" s="59" t="s">
        <v>69</v>
      </c>
      <c r="J22758" s="59">
        <v>9193863</v>
      </c>
      <c r="K22758" s="59" t="s">
        <v>23192</v>
      </c>
      <c r="L22758" s="61" t="s">
        <v>113</v>
      </c>
      <c r="M22758" s="61">
        <f>VLOOKUP(H22758,zdroj!C:F,4,0)</f>
        <v>0</v>
      </c>
      <c r="N22758" s="61" t="str">
        <f t="shared" si="710"/>
        <v>katB</v>
      </c>
      <c r="P22758" s="73" t="str">
        <f t="shared" si="711"/>
        <v/>
      </c>
      <c r="Q22758" s="61" t="s">
        <v>30</v>
      </c>
    </row>
    <row r="22759" spans="8:17" x14ac:dyDescent="0.25">
      <c r="H22759" s="59">
        <v>136531</v>
      </c>
      <c r="I22759" s="59" t="s">
        <v>69</v>
      </c>
      <c r="J22759" s="59">
        <v>9193871</v>
      </c>
      <c r="K22759" s="59" t="s">
        <v>23193</v>
      </c>
      <c r="L22759" s="61" t="s">
        <v>113</v>
      </c>
      <c r="M22759" s="61">
        <f>VLOOKUP(H22759,zdroj!C:F,4,0)</f>
        <v>0</v>
      </c>
      <c r="N22759" s="61" t="str">
        <f t="shared" si="710"/>
        <v>katB</v>
      </c>
      <c r="P22759" s="73" t="str">
        <f t="shared" si="711"/>
        <v/>
      </c>
      <c r="Q22759" s="61" t="s">
        <v>30</v>
      </c>
    </row>
    <row r="22760" spans="8:17" x14ac:dyDescent="0.25">
      <c r="H22760" s="59">
        <v>136531</v>
      </c>
      <c r="I22760" s="59" t="s">
        <v>69</v>
      </c>
      <c r="J22760" s="59">
        <v>9193880</v>
      </c>
      <c r="K22760" s="59" t="s">
        <v>23194</v>
      </c>
      <c r="L22760" s="61" t="s">
        <v>113</v>
      </c>
      <c r="M22760" s="61">
        <f>VLOOKUP(H22760,zdroj!C:F,4,0)</f>
        <v>0</v>
      </c>
      <c r="N22760" s="61" t="str">
        <f t="shared" si="710"/>
        <v>katB</v>
      </c>
      <c r="P22760" s="73" t="str">
        <f t="shared" si="711"/>
        <v/>
      </c>
      <c r="Q22760" s="61" t="s">
        <v>30</v>
      </c>
    </row>
    <row r="22761" spans="8:17" x14ac:dyDescent="0.25">
      <c r="H22761" s="59">
        <v>136531</v>
      </c>
      <c r="I22761" s="59" t="s">
        <v>69</v>
      </c>
      <c r="J22761" s="59">
        <v>9193898</v>
      </c>
      <c r="K22761" s="59" t="s">
        <v>23195</v>
      </c>
      <c r="L22761" s="61" t="s">
        <v>113</v>
      </c>
      <c r="M22761" s="61">
        <f>VLOOKUP(H22761,zdroj!C:F,4,0)</f>
        <v>0</v>
      </c>
      <c r="N22761" s="61" t="str">
        <f t="shared" si="710"/>
        <v>katB</v>
      </c>
      <c r="P22761" s="73" t="str">
        <f t="shared" si="711"/>
        <v/>
      </c>
      <c r="Q22761" s="61" t="s">
        <v>30</v>
      </c>
    </row>
    <row r="22762" spans="8:17" x14ac:dyDescent="0.25">
      <c r="H22762" s="59">
        <v>136531</v>
      </c>
      <c r="I22762" s="59" t="s">
        <v>69</v>
      </c>
      <c r="J22762" s="59">
        <v>9193901</v>
      </c>
      <c r="K22762" s="59" t="s">
        <v>23196</v>
      </c>
      <c r="L22762" s="61" t="s">
        <v>113</v>
      </c>
      <c r="M22762" s="61">
        <f>VLOOKUP(H22762,zdroj!C:F,4,0)</f>
        <v>0</v>
      </c>
      <c r="N22762" s="61" t="str">
        <f t="shared" si="710"/>
        <v>katB</v>
      </c>
      <c r="P22762" s="73" t="str">
        <f t="shared" si="711"/>
        <v/>
      </c>
      <c r="Q22762" s="61" t="s">
        <v>30</v>
      </c>
    </row>
    <row r="22763" spans="8:17" x14ac:dyDescent="0.25">
      <c r="H22763" s="59">
        <v>136531</v>
      </c>
      <c r="I22763" s="59" t="s">
        <v>69</v>
      </c>
      <c r="J22763" s="59">
        <v>9193910</v>
      </c>
      <c r="K22763" s="59" t="s">
        <v>23197</v>
      </c>
      <c r="L22763" s="61" t="s">
        <v>113</v>
      </c>
      <c r="M22763" s="61">
        <f>VLOOKUP(H22763,zdroj!C:F,4,0)</f>
        <v>0</v>
      </c>
      <c r="N22763" s="61" t="str">
        <f t="shared" si="710"/>
        <v>katB</v>
      </c>
      <c r="P22763" s="73" t="str">
        <f t="shared" si="711"/>
        <v/>
      </c>
      <c r="Q22763" s="61" t="s">
        <v>31</v>
      </c>
    </row>
    <row r="22764" spans="8:17" x14ac:dyDescent="0.25">
      <c r="H22764" s="59">
        <v>136531</v>
      </c>
      <c r="I22764" s="59" t="s">
        <v>69</v>
      </c>
      <c r="J22764" s="59">
        <v>9193928</v>
      </c>
      <c r="K22764" s="59" t="s">
        <v>23198</v>
      </c>
      <c r="L22764" s="61" t="s">
        <v>113</v>
      </c>
      <c r="M22764" s="61">
        <f>VLOOKUP(H22764,zdroj!C:F,4,0)</f>
        <v>0</v>
      </c>
      <c r="N22764" s="61" t="str">
        <f t="shared" si="710"/>
        <v>katB</v>
      </c>
      <c r="P22764" s="73" t="str">
        <f t="shared" si="711"/>
        <v/>
      </c>
      <c r="Q22764" s="61" t="s">
        <v>30</v>
      </c>
    </row>
    <row r="22765" spans="8:17" x14ac:dyDescent="0.25">
      <c r="H22765" s="59">
        <v>136531</v>
      </c>
      <c r="I22765" s="59" t="s">
        <v>69</v>
      </c>
      <c r="J22765" s="59">
        <v>9193936</v>
      </c>
      <c r="K22765" s="59" t="s">
        <v>23199</v>
      </c>
      <c r="L22765" s="61" t="s">
        <v>113</v>
      </c>
      <c r="M22765" s="61">
        <f>VLOOKUP(H22765,zdroj!C:F,4,0)</f>
        <v>0</v>
      </c>
      <c r="N22765" s="61" t="str">
        <f t="shared" si="710"/>
        <v>katB</v>
      </c>
      <c r="P22765" s="73" t="str">
        <f t="shared" si="711"/>
        <v/>
      </c>
      <c r="Q22765" s="61" t="s">
        <v>30</v>
      </c>
    </row>
    <row r="22766" spans="8:17" x14ac:dyDescent="0.25">
      <c r="H22766" s="59">
        <v>136531</v>
      </c>
      <c r="I22766" s="59" t="s">
        <v>69</v>
      </c>
      <c r="J22766" s="59">
        <v>9193952</v>
      </c>
      <c r="K22766" s="59" t="s">
        <v>23200</v>
      </c>
      <c r="L22766" s="61" t="s">
        <v>113</v>
      </c>
      <c r="M22766" s="61">
        <f>VLOOKUP(H22766,zdroj!C:F,4,0)</f>
        <v>0</v>
      </c>
      <c r="N22766" s="61" t="str">
        <f t="shared" si="710"/>
        <v>katB</v>
      </c>
      <c r="P22766" s="73" t="str">
        <f t="shared" si="711"/>
        <v/>
      </c>
      <c r="Q22766" s="61" t="s">
        <v>30</v>
      </c>
    </row>
    <row r="22767" spans="8:17" x14ac:dyDescent="0.25">
      <c r="H22767" s="59">
        <v>136531</v>
      </c>
      <c r="I22767" s="59" t="s">
        <v>69</v>
      </c>
      <c r="J22767" s="59">
        <v>9193961</v>
      </c>
      <c r="K22767" s="59" t="s">
        <v>23201</v>
      </c>
      <c r="L22767" s="61" t="s">
        <v>113</v>
      </c>
      <c r="M22767" s="61">
        <f>VLOOKUP(H22767,zdroj!C:F,4,0)</f>
        <v>0</v>
      </c>
      <c r="N22767" s="61" t="str">
        <f t="shared" si="710"/>
        <v>katB</v>
      </c>
      <c r="P22767" s="73" t="str">
        <f t="shared" si="711"/>
        <v/>
      </c>
      <c r="Q22767" s="61" t="s">
        <v>30</v>
      </c>
    </row>
    <row r="22768" spans="8:17" x14ac:dyDescent="0.25">
      <c r="H22768" s="59">
        <v>136531</v>
      </c>
      <c r="I22768" s="59" t="s">
        <v>69</v>
      </c>
      <c r="J22768" s="59">
        <v>9193979</v>
      </c>
      <c r="K22768" s="59" t="s">
        <v>23202</v>
      </c>
      <c r="L22768" s="61" t="s">
        <v>113</v>
      </c>
      <c r="M22768" s="61">
        <f>VLOOKUP(H22768,zdroj!C:F,4,0)</f>
        <v>0</v>
      </c>
      <c r="N22768" s="61" t="str">
        <f t="shared" si="710"/>
        <v>katB</v>
      </c>
      <c r="P22768" s="73" t="str">
        <f t="shared" si="711"/>
        <v/>
      </c>
      <c r="Q22768" s="61" t="s">
        <v>30</v>
      </c>
    </row>
    <row r="22769" spans="8:17" x14ac:dyDescent="0.25">
      <c r="H22769" s="59">
        <v>136531</v>
      </c>
      <c r="I22769" s="59" t="s">
        <v>69</v>
      </c>
      <c r="J22769" s="59">
        <v>9193987</v>
      </c>
      <c r="K22769" s="59" t="s">
        <v>23203</v>
      </c>
      <c r="L22769" s="61" t="s">
        <v>113</v>
      </c>
      <c r="M22769" s="61">
        <f>VLOOKUP(H22769,zdroj!C:F,4,0)</f>
        <v>0</v>
      </c>
      <c r="N22769" s="61" t="str">
        <f t="shared" si="710"/>
        <v>katB</v>
      </c>
      <c r="P22769" s="73" t="str">
        <f t="shared" si="711"/>
        <v/>
      </c>
      <c r="Q22769" s="61" t="s">
        <v>30</v>
      </c>
    </row>
    <row r="22770" spans="8:17" x14ac:dyDescent="0.25">
      <c r="H22770" s="59">
        <v>136531</v>
      </c>
      <c r="I22770" s="59" t="s">
        <v>69</v>
      </c>
      <c r="J22770" s="59">
        <v>9193995</v>
      </c>
      <c r="K22770" s="59" t="s">
        <v>23204</v>
      </c>
      <c r="L22770" s="61" t="s">
        <v>113</v>
      </c>
      <c r="M22770" s="61">
        <f>VLOOKUP(H22770,zdroj!C:F,4,0)</f>
        <v>0</v>
      </c>
      <c r="N22770" s="61" t="str">
        <f t="shared" si="710"/>
        <v>katB</v>
      </c>
      <c r="P22770" s="73" t="str">
        <f t="shared" si="711"/>
        <v/>
      </c>
      <c r="Q22770" s="61" t="s">
        <v>30</v>
      </c>
    </row>
    <row r="22771" spans="8:17" x14ac:dyDescent="0.25">
      <c r="H22771" s="59">
        <v>136531</v>
      </c>
      <c r="I22771" s="59" t="s">
        <v>69</v>
      </c>
      <c r="J22771" s="59">
        <v>9194002</v>
      </c>
      <c r="K22771" s="59" t="s">
        <v>23205</v>
      </c>
      <c r="L22771" s="61" t="s">
        <v>113</v>
      </c>
      <c r="M22771" s="61">
        <f>VLOOKUP(H22771,zdroj!C:F,4,0)</f>
        <v>0</v>
      </c>
      <c r="N22771" s="61" t="str">
        <f t="shared" si="710"/>
        <v>katB</v>
      </c>
      <c r="P22771" s="73" t="str">
        <f t="shared" si="711"/>
        <v/>
      </c>
      <c r="Q22771" s="61" t="s">
        <v>30</v>
      </c>
    </row>
    <row r="22772" spans="8:17" x14ac:dyDescent="0.25">
      <c r="H22772" s="59">
        <v>136531</v>
      </c>
      <c r="I22772" s="59" t="s">
        <v>69</v>
      </c>
      <c r="J22772" s="59">
        <v>9194011</v>
      </c>
      <c r="K22772" s="59" t="s">
        <v>23206</v>
      </c>
      <c r="L22772" s="61" t="s">
        <v>113</v>
      </c>
      <c r="M22772" s="61">
        <f>VLOOKUP(H22772,zdroj!C:F,4,0)</f>
        <v>0</v>
      </c>
      <c r="N22772" s="61" t="str">
        <f t="shared" si="710"/>
        <v>katB</v>
      </c>
      <c r="P22772" s="73" t="str">
        <f t="shared" si="711"/>
        <v/>
      </c>
      <c r="Q22772" s="61" t="s">
        <v>30</v>
      </c>
    </row>
    <row r="22773" spans="8:17" x14ac:dyDescent="0.25">
      <c r="H22773" s="59">
        <v>136531</v>
      </c>
      <c r="I22773" s="59" t="s">
        <v>69</v>
      </c>
      <c r="J22773" s="59">
        <v>9194029</v>
      </c>
      <c r="K22773" s="59" t="s">
        <v>23207</v>
      </c>
      <c r="L22773" s="61" t="s">
        <v>113</v>
      </c>
      <c r="M22773" s="61">
        <f>VLOOKUP(H22773,zdroj!C:F,4,0)</f>
        <v>0</v>
      </c>
      <c r="N22773" s="61" t="str">
        <f t="shared" si="710"/>
        <v>katB</v>
      </c>
      <c r="P22773" s="73" t="str">
        <f t="shared" si="711"/>
        <v/>
      </c>
      <c r="Q22773" s="61" t="s">
        <v>30</v>
      </c>
    </row>
    <row r="22774" spans="8:17" x14ac:dyDescent="0.25">
      <c r="H22774" s="59">
        <v>136531</v>
      </c>
      <c r="I22774" s="59" t="s">
        <v>69</v>
      </c>
      <c r="J22774" s="59">
        <v>9194037</v>
      </c>
      <c r="K22774" s="59" t="s">
        <v>23208</v>
      </c>
      <c r="L22774" s="61" t="s">
        <v>113</v>
      </c>
      <c r="M22774" s="61">
        <f>VLOOKUP(H22774,zdroj!C:F,4,0)</f>
        <v>0</v>
      </c>
      <c r="N22774" s="61" t="str">
        <f t="shared" si="710"/>
        <v>katB</v>
      </c>
      <c r="P22774" s="73" t="str">
        <f t="shared" si="711"/>
        <v/>
      </c>
      <c r="Q22774" s="61" t="s">
        <v>30</v>
      </c>
    </row>
    <row r="22775" spans="8:17" x14ac:dyDescent="0.25">
      <c r="H22775" s="59">
        <v>136531</v>
      </c>
      <c r="I22775" s="59" t="s">
        <v>69</v>
      </c>
      <c r="J22775" s="59">
        <v>9194045</v>
      </c>
      <c r="K22775" s="59" t="s">
        <v>23209</v>
      </c>
      <c r="L22775" s="61" t="s">
        <v>113</v>
      </c>
      <c r="M22775" s="61">
        <f>VLOOKUP(H22775,zdroj!C:F,4,0)</f>
        <v>0</v>
      </c>
      <c r="N22775" s="61" t="str">
        <f t="shared" si="710"/>
        <v>katB</v>
      </c>
      <c r="P22775" s="73" t="str">
        <f t="shared" si="711"/>
        <v/>
      </c>
      <c r="Q22775" s="61" t="s">
        <v>30</v>
      </c>
    </row>
    <row r="22776" spans="8:17" x14ac:dyDescent="0.25">
      <c r="H22776" s="59">
        <v>136531</v>
      </c>
      <c r="I22776" s="59" t="s">
        <v>69</v>
      </c>
      <c r="J22776" s="59">
        <v>9194053</v>
      </c>
      <c r="K22776" s="59" t="s">
        <v>23210</v>
      </c>
      <c r="L22776" s="61" t="s">
        <v>113</v>
      </c>
      <c r="M22776" s="61">
        <f>VLOOKUP(H22776,zdroj!C:F,4,0)</f>
        <v>0</v>
      </c>
      <c r="N22776" s="61" t="str">
        <f t="shared" si="710"/>
        <v>katB</v>
      </c>
      <c r="P22776" s="73" t="str">
        <f t="shared" si="711"/>
        <v/>
      </c>
      <c r="Q22776" s="61" t="s">
        <v>30</v>
      </c>
    </row>
    <row r="22777" spans="8:17" x14ac:dyDescent="0.25">
      <c r="H22777" s="59">
        <v>136531</v>
      </c>
      <c r="I22777" s="59" t="s">
        <v>69</v>
      </c>
      <c r="J22777" s="59">
        <v>25777556</v>
      </c>
      <c r="K22777" s="59" t="s">
        <v>23211</v>
      </c>
      <c r="L22777" s="61" t="s">
        <v>113</v>
      </c>
      <c r="M22777" s="61">
        <f>VLOOKUP(H22777,zdroj!C:F,4,0)</f>
        <v>0</v>
      </c>
      <c r="N22777" s="61" t="str">
        <f t="shared" si="710"/>
        <v>katB</v>
      </c>
      <c r="P22777" s="73" t="str">
        <f t="shared" si="711"/>
        <v/>
      </c>
      <c r="Q22777" s="61" t="s">
        <v>30</v>
      </c>
    </row>
    <row r="22778" spans="8:17" x14ac:dyDescent="0.25">
      <c r="H22778" s="59">
        <v>136531</v>
      </c>
      <c r="I22778" s="59" t="s">
        <v>69</v>
      </c>
      <c r="J22778" s="59">
        <v>26068044</v>
      </c>
      <c r="K22778" s="59" t="s">
        <v>23212</v>
      </c>
      <c r="L22778" s="61" t="s">
        <v>113</v>
      </c>
      <c r="M22778" s="61">
        <f>VLOOKUP(H22778,zdroj!C:F,4,0)</f>
        <v>0</v>
      </c>
      <c r="N22778" s="61" t="str">
        <f t="shared" si="710"/>
        <v>katB</v>
      </c>
      <c r="P22778" s="73" t="str">
        <f t="shared" si="711"/>
        <v/>
      </c>
      <c r="Q22778" s="61" t="s">
        <v>33</v>
      </c>
    </row>
    <row r="22779" spans="8:17" x14ac:dyDescent="0.25">
      <c r="H22779" s="59">
        <v>136531</v>
      </c>
      <c r="I22779" s="59" t="s">
        <v>69</v>
      </c>
      <c r="J22779" s="59">
        <v>26248905</v>
      </c>
      <c r="K22779" s="59" t="s">
        <v>23213</v>
      </c>
      <c r="L22779" s="61" t="s">
        <v>113</v>
      </c>
      <c r="M22779" s="61">
        <f>VLOOKUP(H22779,zdroj!C:F,4,0)</f>
        <v>0</v>
      </c>
      <c r="N22779" s="61" t="str">
        <f t="shared" si="710"/>
        <v>katB</v>
      </c>
      <c r="P22779" s="73" t="str">
        <f t="shared" si="711"/>
        <v/>
      </c>
      <c r="Q22779" s="61" t="s">
        <v>30</v>
      </c>
    </row>
    <row r="22780" spans="8:17" x14ac:dyDescent="0.25">
      <c r="H22780" s="59">
        <v>136531</v>
      </c>
      <c r="I22780" s="59" t="s">
        <v>69</v>
      </c>
      <c r="J22780" s="59">
        <v>26903865</v>
      </c>
      <c r="K22780" s="59" t="s">
        <v>23214</v>
      </c>
      <c r="L22780" s="61" t="s">
        <v>113</v>
      </c>
      <c r="M22780" s="61">
        <f>VLOOKUP(H22780,zdroj!C:F,4,0)</f>
        <v>0</v>
      </c>
      <c r="N22780" s="61" t="str">
        <f t="shared" si="710"/>
        <v>katB</v>
      </c>
      <c r="P22780" s="73" t="str">
        <f t="shared" si="711"/>
        <v/>
      </c>
      <c r="Q22780" s="61" t="s">
        <v>30</v>
      </c>
    </row>
    <row r="22781" spans="8:17" x14ac:dyDescent="0.25">
      <c r="H22781" s="59">
        <v>136531</v>
      </c>
      <c r="I22781" s="59" t="s">
        <v>69</v>
      </c>
      <c r="J22781" s="59">
        <v>26903873</v>
      </c>
      <c r="K22781" s="59" t="s">
        <v>23215</v>
      </c>
      <c r="L22781" s="61" t="s">
        <v>113</v>
      </c>
      <c r="M22781" s="61">
        <f>VLOOKUP(H22781,zdroj!C:F,4,0)</f>
        <v>0</v>
      </c>
      <c r="N22781" s="61" t="str">
        <f t="shared" si="710"/>
        <v>katB</v>
      </c>
      <c r="P22781" s="73" t="str">
        <f t="shared" si="711"/>
        <v/>
      </c>
      <c r="Q22781" s="61" t="s">
        <v>31</v>
      </c>
    </row>
    <row r="22782" spans="8:17" x14ac:dyDescent="0.25">
      <c r="H22782" s="59">
        <v>136531</v>
      </c>
      <c r="I22782" s="59" t="s">
        <v>69</v>
      </c>
      <c r="J22782" s="59">
        <v>26903881</v>
      </c>
      <c r="K22782" s="59" t="s">
        <v>23216</v>
      </c>
      <c r="L22782" s="61" t="s">
        <v>113</v>
      </c>
      <c r="M22782" s="61">
        <f>VLOOKUP(H22782,zdroj!C:F,4,0)</f>
        <v>0</v>
      </c>
      <c r="N22782" s="61" t="str">
        <f t="shared" si="710"/>
        <v>katB</v>
      </c>
      <c r="P22782" s="73" t="str">
        <f t="shared" si="711"/>
        <v/>
      </c>
      <c r="Q22782" s="61" t="s">
        <v>30</v>
      </c>
    </row>
    <row r="22783" spans="8:17" x14ac:dyDescent="0.25">
      <c r="H22783" s="59">
        <v>136531</v>
      </c>
      <c r="I22783" s="59" t="s">
        <v>69</v>
      </c>
      <c r="J22783" s="59">
        <v>26903890</v>
      </c>
      <c r="K22783" s="59" t="s">
        <v>23217</v>
      </c>
      <c r="L22783" s="61" t="s">
        <v>113</v>
      </c>
      <c r="M22783" s="61">
        <f>VLOOKUP(H22783,zdroj!C:F,4,0)</f>
        <v>0</v>
      </c>
      <c r="N22783" s="61" t="str">
        <f t="shared" si="710"/>
        <v>katB</v>
      </c>
      <c r="P22783" s="73" t="str">
        <f t="shared" si="711"/>
        <v/>
      </c>
      <c r="Q22783" s="61" t="s">
        <v>30</v>
      </c>
    </row>
    <row r="22784" spans="8:17" x14ac:dyDescent="0.25">
      <c r="H22784" s="59">
        <v>136531</v>
      </c>
      <c r="I22784" s="59" t="s">
        <v>69</v>
      </c>
      <c r="J22784" s="59">
        <v>26903903</v>
      </c>
      <c r="K22784" s="59" t="s">
        <v>23218</v>
      </c>
      <c r="L22784" s="61" t="s">
        <v>113</v>
      </c>
      <c r="M22784" s="61">
        <f>VLOOKUP(H22784,zdroj!C:F,4,0)</f>
        <v>0</v>
      </c>
      <c r="N22784" s="61" t="str">
        <f t="shared" si="710"/>
        <v>katB</v>
      </c>
      <c r="P22784" s="73" t="str">
        <f t="shared" si="711"/>
        <v/>
      </c>
      <c r="Q22784" s="61" t="s">
        <v>30</v>
      </c>
    </row>
    <row r="22785" spans="8:17" x14ac:dyDescent="0.25">
      <c r="H22785" s="59">
        <v>136531</v>
      </c>
      <c r="I22785" s="59" t="s">
        <v>69</v>
      </c>
      <c r="J22785" s="59">
        <v>26903911</v>
      </c>
      <c r="K22785" s="59" t="s">
        <v>23219</v>
      </c>
      <c r="L22785" s="61" t="s">
        <v>113</v>
      </c>
      <c r="M22785" s="61">
        <f>VLOOKUP(H22785,zdroj!C:F,4,0)</f>
        <v>0</v>
      </c>
      <c r="N22785" s="61" t="str">
        <f t="shared" si="710"/>
        <v>katB</v>
      </c>
      <c r="P22785" s="73" t="str">
        <f t="shared" si="711"/>
        <v/>
      </c>
      <c r="Q22785" s="61" t="s">
        <v>31</v>
      </c>
    </row>
    <row r="22786" spans="8:17" x14ac:dyDescent="0.25">
      <c r="H22786" s="59">
        <v>136531</v>
      </c>
      <c r="I22786" s="59" t="s">
        <v>69</v>
      </c>
      <c r="J22786" s="59">
        <v>26903920</v>
      </c>
      <c r="K22786" s="59" t="s">
        <v>23220</v>
      </c>
      <c r="L22786" s="61" t="s">
        <v>113</v>
      </c>
      <c r="M22786" s="61">
        <f>VLOOKUP(H22786,zdroj!C:F,4,0)</f>
        <v>0</v>
      </c>
      <c r="N22786" s="61" t="str">
        <f t="shared" si="710"/>
        <v>katB</v>
      </c>
      <c r="P22786" s="73" t="str">
        <f t="shared" si="711"/>
        <v/>
      </c>
      <c r="Q22786" s="61" t="s">
        <v>30</v>
      </c>
    </row>
    <row r="22787" spans="8:17" x14ac:dyDescent="0.25">
      <c r="H22787" s="59">
        <v>136531</v>
      </c>
      <c r="I22787" s="59" t="s">
        <v>69</v>
      </c>
      <c r="J22787" s="59">
        <v>26903938</v>
      </c>
      <c r="K22787" s="59" t="s">
        <v>23221</v>
      </c>
      <c r="L22787" s="61" t="s">
        <v>113</v>
      </c>
      <c r="M22787" s="61">
        <f>VLOOKUP(H22787,zdroj!C:F,4,0)</f>
        <v>0</v>
      </c>
      <c r="N22787" s="61" t="str">
        <f t="shared" si="710"/>
        <v>katB</v>
      </c>
      <c r="P22787" s="73" t="str">
        <f t="shared" si="711"/>
        <v/>
      </c>
      <c r="Q22787" s="61" t="s">
        <v>30</v>
      </c>
    </row>
    <row r="22788" spans="8:17" x14ac:dyDescent="0.25">
      <c r="H22788" s="59">
        <v>136531</v>
      </c>
      <c r="I22788" s="59" t="s">
        <v>69</v>
      </c>
      <c r="J22788" s="59">
        <v>27804020</v>
      </c>
      <c r="K22788" s="59" t="s">
        <v>23222</v>
      </c>
      <c r="L22788" s="61" t="s">
        <v>113</v>
      </c>
      <c r="M22788" s="61">
        <f>VLOOKUP(H22788,zdroj!C:F,4,0)</f>
        <v>0</v>
      </c>
      <c r="N22788" s="61" t="str">
        <f t="shared" si="710"/>
        <v>katB</v>
      </c>
      <c r="P22788" s="73" t="str">
        <f t="shared" si="711"/>
        <v/>
      </c>
      <c r="Q22788" s="61" t="s">
        <v>30</v>
      </c>
    </row>
    <row r="22789" spans="8:17" x14ac:dyDescent="0.25">
      <c r="H22789" s="59">
        <v>136549</v>
      </c>
      <c r="I22789" s="59" t="s">
        <v>69</v>
      </c>
      <c r="J22789" s="59">
        <v>9194070</v>
      </c>
      <c r="K22789" s="59" t="s">
        <v>23223</v>
      </c>
      <c r="L22789" s="61" t="s">
        <v>113</v>
      </c>
      <c r="M22789" s="61">
        <f>VLOOKUP(H22789,zdroj!C:F,4,0)</f>
        <v>0</v>
      </c>
      <c r="N22789" s="61" t="str">
        <f t="shared" si="710"/>
        <v>katB</v>
      </c>
      <c r="P22789" s="73" t="str">
        <f t="shared" si="711"/>
        <v/>
      </c>
      <c r="Q22789" s="61" t="s">
        <v>30</v>
      </c>
    </row>
    <row r="22790" spans="8:17" x14ac:dyDescent="0.25">
      <c r="H22790" s="59">
        <v>136549</v>
      </c>
      <c r="I22790" s="59" t="s">
        <v>69</v>
      </c>
      <c r="J22790" s="59">
        <v>9194088</v>
      </c>
      <c r="K22790" s="59" t="s">
        <v>23224</v>
      </c>
      <c r="L22790" s="61" t="s">
        <v>113</v>
      </c>
      <c r="M22790" s="61">
        <f>VLOOKUP(H22790,zdroj!C:F,4,0)</f>
        <v>0</v>
      </c>
      <c r="N22790" s="61" t="str">
        <f t="shared" si="710"/>
        <v>katB</v>
      </c>
      <c r="P22790" s="73" t="str">
        <f t="shared" si="711"/>
        <v/>
      </c>
      <c r="Q22790" s="61" t="s">
        <v>30</v>
      </c>
    </row>
    <row r="22791" spans="8:17" x14ac:dyDescent="0.25">
      <c r="H22791" s="59">
        <v>136549</v>
      </c>
      <c r="I22791" s="59" t="s">
        <v>69</v>
      </c>
      <c r="J22791" s="59">
        <v>9194096</v>
      </c>
      <c r="K22791" s="59" t="s">
        <v>23225</v>
      </c>
      <c r="L22791" s="61" t="s">
        <v>113</v>
      </c>
      <c r="M22791" s="61">
        <f>VLOOKUP(H22791,zdroj!C:F,4,0)</f>
        <v>0</v>
      </c>
      <c r="N22791" s="61" t="str">
        <f t="shared" ref="N22791:N22854" si="712">IF(M22791="A",IF(L22791="katA","katB",L22791),L22791)</f>
        <v>katB</v>
      </c>
      <c r="P22791" s="73" t="str">
        <f t="shared" ref="P22791:P22854" si="713">IF(O22791="A",1,"")</f>
        <v/>
      </c>
      <c r="Q22791" s="61" t="s">
        <v>30</v>
      </c>
    </row>
    <row r="22792" spans="8:17" x14ac:dyDescent="0.25">
      <c r="H22792" s="59">
        <v>136549</v>
      </c>
      <c r="I22792" s="59" t="s">
        <v>69</v>
      </c>
      <c r="J22792" s="59">
        <v>9194100</v>
      </c>
      <c r="K22792" s="59" t="s">
        <v>23226</v>
      </c>
      <c r="L22792" s="61" t="s">
        <v>113</v>
      </c>
      <c r="M22792" s="61">
        <f>VLOOKUP(H22792,zdroj!C:F,4,0)</f>
        <v>0</v>
      </c>
      <c r="N22792" s="61" t="str">
        <f t="shared" si="712"/>
        <v>katB</v>
      </c>
      <c r="P22792" s="73" t="str">
        <f t="shared" si="713"/>
        <v/>
      </c>
      <c r="Q22792" s="61" t="s">
        <v>30</v>
      </c>
    </row>
    <row r="22793" spans="8:17" x14ac:dyDescent="0.25">
      <c r="H22793" s="59">
        <v>136549</v>
      </c>
      <c r="I22793" s="59" t="s">
        <v>69</v>
      </c>
      <c r="J22793" s="59">
        <v>9194126</v>
      </c>
      <c r="K22793" s="59" t="s">
        <v>23227</v>
      </c>
      <c r="L22793" s="61" t="s">
        <v>113</v>
      </c>
      <c r="M22793" s="61">
        <f>VLOOKUP(H22793,zdroj!C:F,4,0)</f>
        <v>0</v>
      </c>
      <c r="N22793" s="61" t="str">
        <f t="shared" si="712"/>
        <v>katB</v>
      </c>
      <c r="P22793" s="73" t="str">
        <f t="shared" si="713"/>
        <v/>
      </c>
      <c r="Q22793" s="61" t="s">
        <v>30</v>
      </c>
    </row>
    <row r="22794" spans="8:17" x14ac:dyDescent="0.25">
      <c r="H22794" s="59">
        <v>136549</v>
      </c>
      <c r="I22794" s="59" t="s">
        <v>69</v>
      </c>
      <c r="J22794" s="59">
        <v>9194134</v>
      </c>
      <c r="K22794" s="59" t="s">
        <v>23228</v>
      </c>
      <c r="L22794" s="61" t="s">
        <v>113</v>
      </c>
      <c r="M22794" s="61">
        <f>VLOOKUP(H22794,zdroj!C:F,4,0)</f>
        <v>0</v>
      </c>
      <c r="N22794" s="61" t="str">
        <f t="shared" si="712"/>
        <v>katB</v>
      </c>
      <c r="P22794" s="73" t="str">
        <f t="shared" si="713"/>
        <v/>
      </c>
      <c r="Q22794" s="61" t="s">
        <v>30</v>
      </c>
    </row>
    <row r="22795" spans="8:17" x14ac:dyDescent="0.25">
      <c r="H22795" s="59">
        <v>136549</v>
      </c>
      <c r="I22795" s="59" t="s">
        <v>69</v>
      </c>
      <c r="J22795" s="59">
        <v>9194142</v>
      </c>
      <c r="K22795" s="59" t="s">
        <v>23229</v>
      </c>
      <c r="L22795" s="61" t="s">
        <v>113</v>
      </c>
      <c r="M22795" s="61">
        <f>VLOOKUP(H22795,zdroj!C:F,4,0)</f>
        <v>0</v>
      </c>
      <c r="N22795" s="61" t="str">
        <f t="shared" si="712"/>
        <v>katB</v>
      </c>
      <c r="P22795" s="73" t="str">
        <f t="shared" si="713"/>
        <v/>
      </c>
      <c r="Q22795" s="61" t="s">
        <v>30</v>
      </c>
    </row>
    <row r="22796" spans="8:17" x14ac:dyDescent="0.25">
      <c r="H22796" s="59">
        <v>136549</v>
      </c>
      <c r="I22796" s="59" t="s">
        <v>69</v>
      </c>
      <c r="J22796" s="59">
        <v>9194151</v>
      </c>
      <c r="K22796" s="59" t="s">
        <v>23230</v>
      </c>
      <c r="L22796" s="61" t="s">
        <v>113</v>
      </c>
      <c r="M22796" s="61">
        <f>VLOOKUP(H22796,zdroj!C:F,4,0)</f>
        <v>0</v>
      </c>
      <c r="N22796" s="61" t="str">
        <f t="shared" si="712"/>
        <v>katB</v>
      </c>
      <c r="P22796" s="73" t="str">
        <f t="shared" si="713"/>
        <v/>
      </c>
      <c r="Q22796" s="61" t="s">
        <v>30</v>
      </c>
    </row>
    <row r="22797" spans="8:17" x14ac:dyDescent="0.25">
      <c r="H22797" s="59">
        <v>136549</v>
      </c>
      <c r="I22797" s="59" t="s">
        <v>69</v>
      </c>
      <c r="J22797" s="59">
        <v>9194169</v>
      </c>
      <c r="K22797" s="59" t="s">
        <v>23231</v>
      </c>
      <c r="L22797" s="61" t="s">
        <v>113</v>
      </c>
      <c r="M22797" s="61">
        <f>VLOOKUP(H22797,zdroj!C:F,4,0)</f>
        <v>0</v>
      </c>
      <c r="N22797" s="61" t="str">
        <f t="shared" si="712"/>
        <v>katB</v>
      </c>
      <c r="P22797" s="73" t="str">
        <f t="shared" si="713"/>
        <v/>
      </c>
      <c r="Q22797" s="61" t="s">
        <v>30</v>
      </c>
    </row>
    <row r="22798" spans="8:17" x14ac:dyDescent="0.25">
      <c r="H22798" s="59">
        <v>136549</v>
      </c>
      <c r="I22798" s="59" t="s">
        <v>69</v>
      </c>
      <c r="J22798" s="59">
        <v>9194177</v>
      </c>
      <c r="K22798" s="59" t="s">
        <v>23232</v>
      </c>
      <c r="L22798" s="61" t="s">
        <v>113</v>
      </c>
      <c r="M22798" s="61">
        <f>VLOOKUP(H22798,zdroj!C:F,4,0)</f>
        <v>0</v>
      </c>
      <c r="N22798" s="61" t="str">
        <f t="shared" si="712"/>
        <v>katB</v>
      </c>
      <c r="P22798" s="73" t="str">
        <f t="shared" si="713"/>
        <v/>
      </c>
      <c r="Q22798" s="61" t="s">
        <v>30</v>
      </c>
    </row>
    <row r="22799" spans="8:17" x14ac:dyDescent="0.25">
      <c r="H22799" s="59">
        <v>136549</v>
      </c>
      <c r="I22799" s="59" t="s">
        <v>69</v>
      </c>
      <c r="J22799" s="59">
        <v>9194185</v>
      </c>
      <c r="K22799" s="59" t="s">
        <v>23233</v>
      </c>
      <c r="L22799" s="61" t="s">
        <v>113</v>
      </c>
      <c r="M22799" s="61">
        <f>VLOOKUP(H22799,zdroj!C:F,4,0)</f>
        <v>0</v>
      </c>
      <c r="N22799" s="61" t="str">
        <f t="shared" si="712"/>
        <v>katB</v>
      </c>
      <c r="P22799" s="73" t="str">
        <f t="shared" si="713"/>
        <v/>
      </c>
      <c r="Q22799" s="61" t="s">
        <v>30</v>
      </c>
    </row>
    <row r="22800" spans="8:17" x14ac:dyDescent="0.25">
      <c r="H22800" s="59">
        <v>136549</v>
      </c>
      <c r="I22800" s="59" t="s">
        <v>69</v>
      </c>
      <c r="J22800" s="59">
        <v>9194193</v>
      </c>
      <c r="K22800" s="59" t="s">
        <v>23234</v>
      </c>
      <c r="L22800" s="61" t="s">
        <v>113</v>
      </c>
      <c r="M22800" s="61">
        <f>VLOOKUP(H22800,zdroj!C:F,4,0)</f>
        <v>0</v>
      </c>
      <c r="N22800" s="61" t="str">
        <f t="shared" si="712"/>
        <v>katB</v>
      </c>
      <c r="P22800" s="73" t="str">
        <f t="shared" si="713"/>
        <v/>
      </c>
      <c r="Q22800" s="61" t="s">
        <v>30</v>
      </c>
    </row>
    <row r="22801" spans="8:17" x14ac:dyDescent="0.25">
      <c r="H22801" s="59">
        <v>136549</v>
      </c>
      <c r="I22801" s="59" t="s">
        <v>69</v>
      </c>
      <c r="J22801" s="59">
        <v>9194207</v>
      </c>
      <c r="K22801" s="59" t="s">
        <v>23235</v>
      </c>
      <c r="L22801" s="61" t="s">
        <v>113</v>
      </c>
      <c r="M22801" s="61">
        <f>VLOOKUP(H22801,zdroj!C:F,4,0)</f>
        <v>0</v>
      </c>
      <c r="N22801" s="61" t="str">
        <f t="shared" si="712"/>
        <v>katB</v>
      </c>
      <c r="P22801" s="73" t="str">
        <f t="shared" si="713"/>
        <v/>
      </c>
      <c r="Q22801" s="61" t="s">
        <v>30</v>
      </c>
    </row>
    <row r="22802" spans="8:17" x14ac:dyDescent="0.25">
      <c r="H22802" s="59">
        <v>136549</v>
      </c>
      <c r="I22802" s="59" t="s">
        <v>69</v>
      </c>
      <c r="J22802" s="59">
        <v>9194215</v>
      </c>
      <c r="K22802" s="59" t="s">
        <v>23236</v>
      </c>
      <c r="L22802" s="61" t="s">
        <v>113</v>
      </c>
      <c r="M22802" s="61">
        <f>VLOOKUP(H22802,zdroj!C:F,4,0)</f>
        <v>0</v>
      </c>
      <c r="N22802" s="61" t="str">
        <f t="shared" si="712"/>
        <v>katB</v>
      </c>
      <c r="P22802" s="73" t="str">
        <f t="shared" si="713"/>
        <v/>
      </c>
      <c r="Q22802" s="61" t="s">
        <v>30</v>
      </c>
    </row>
    <row r="22803" spans="8:17" x14ac:dyDescent="0.25">
      <c r="H22803" s="59">
        <v>136549</v>
      </c>
      <c r="I22803" s="59" t="s">
        <v>69</v>
      </c>
      <c r="J22803" s="59">
        <v>9194231</v>
      </c>
      <c r="K22803" s="59" t="s">
        <v>23237</v>
      </c>
      <c r="L22803" s="61" t="s">
        <v>113</v>
      </c>
      <c r="M22803" s="61">
        <f>VLOOKUP(H22803,zdroj!C:F,4,0)</f>
        <v>0</v>
      </c>
      <c r="N22803" s="61" t="str">
        <f t="shared" si="712"/>
        <v>katB</v>
      </c>
      <c r="P22803" s="73" t="str">
        <f t="shared" si="713"/>
        <v/>
      </c>
      <c r="Q22803" s="61" t="s">
        <v>30</v>
      </c>
    </row>
    <row r="22804" spans="8:17" x14ac:dyDescent="0.25">
      <c r="H22804" s="59">
        <v>136549</v>
      </c>
      <c r="I22804" s="59" t="s">
        <v>69</v>
      </c>
      <c r="J22804" s="59">
        <v>9194258</v>
      </c>
      <c r="K22804" s="59" t="s">
        <v>23238</v>
      </c>
      <c r="L22804" s="61" t="s">
        <v>113</v>
      </c>
      <c r="M22804" s="61">
        <f>VLOOKUP(H22804,zdroj!C:F,4,0)</f>
        <v>0</v>
      </c>
      <c r="N22804" s="61" t="str">
        <f t="shared" si="712"/>
        <v>katB</v>
      </c>
      <c r="P22804" s="73" t="str">
        <f t="shared" si="713"/>
        <v/>
      </c>
      <c r="Q22804" s="61" t="s">
        <v>30</v>
      </c>
    </row>
    <row r="22805" spans="8:17" x14ac:dyDescent="0.25">
      <c r="H22805" s="59">
        <v>136549</v>
      </c>
      <c r="I22805" s="59" t="s">
        <v>69</v>
      </c>
      <c r="J22805" s="59">
        <v>9194266</v>
      </c>
      <c r="K22805" s="59" t="s">
        <v>23239</v>
      </c>
      <c r="L22805" s="61" t="s">
        <v>113</v>
      </c>
      <c r="M22805" s="61">
        <f>VLOOKUP(H22805,zdroj!C:F,4,0)</f>
        <v>0</v>
      </c>
      <c r="N22805" s="61" t="str">
        <f t="shared" si="712"/>
        <v>katB</v>
      </c>
      <c r="P22805" s="73" t="str">
        <f t="shared" si="713"/>
        <v/>
      </c>
      <c r="Q22805" s="61" t="s">
        <v>30</v>
      </c>
    </row>
    <row r="22806" spans="8:17" x14ac:dyDescent="0.25">
      <c r="H22806" s="59">
        <v>136549</v>
      </c>
      <c r="I22806" s="59" t="s">
        <v>69</v>
      </c>
      <c r="J22806" s="59">
        <v>9194274</v>
      </c>
      <c r="K22806" s="59" t="s">
        <v>23240</v>
      </c>
      <c r="L22806" s="61" t="s">
        <v>113</v>
      </c>
      <c r="M22806" s="61">
        <f>VLOOKUP(H22806,zdroj!C:F,4,0)</f>
        <v>0</v>
      </c>
      <c r="N22806" s="61" t="str">
        <f t="shared" si="712"/>
        <v>katB</v>
      </c>
      <c r="P22806" s="73" t="str">
        <f t="shared" si="713"/>
        <v/>
      </c>
      <c r="Q22806" s="61" t="s">
        <v>30</v>
      </c>
    </row>
    <row r="22807" spans="8:17" x14ac:dyDescent="0.25">
      <c r="H22807" s="59">
        <v>136549</v>
      </c>
      <c r="I22807" s="59" t="s">
        <v>69</v>
      </c>
      <c r="J22807" s="59">
        <v>9194282</v>
      </c>
      <c r="K22807" s="59" t="s">
        <v>23241</v>
      </c>
      <c r="L22807" s="61" t="s">
        <v>113</v>
      </c>
      <c r="M22807" s="61">
        <f>VLOOKUP(H22807,zdroj!C:F,4,0)</f>
        <v>0</v>
      </c>
      <c r="N22807" s="61" t="str">
        <f t="shared" si="712"/>
        <v>katB</v>
      </c>
      <c r="P22807" s="73" t="str">
        <f t="shared" si="713"/>
        <v/>
      </c>
      <c r="Q22807" s="61" t="s">
        <v>30</v>
      </c>
    </row>
    <row r="22808" spans="8:17" x14ac:dyDescent="0.25">
      <c r="H22808" s="59">
        <v>136549</v>
      </c>
      <c r="I22808" s="59" t="s">
        <v>69</v>
      </c>
      <c r="J22808" s="59">
        <v>9194291</v>
      </c>
      <c r="K22808" s="59" t="s">
        <v>23242</v>
      </c>
      <c r="L22808" s="61" t="s">
        <v>113</v>
      </c>
      <c r="M22808" s="61">
        <f>VLOOKUP(H22808,zdroj!C:F,4,0)</f>
        <v>0</v>
      </c>
      <c r="N22808" s="61" t="str">
        <f t="shared" si="712"/>
        <v>katB</v>
      </c>
      <c r="P22808" s="73" t="str">
        <f t="shared" si="713"/>
        <v/>
      </c>
      <c r="Q22808" s="61" t="s">
        <v>30</v>
      </c>
    </row>
    <row r="22809" spans="8:17" x14ac:dyDescent="0.25">
      <c r="H22809" s="59">
        <v>136549</v>
      </c>
      <c r="I22809" s="59" t="s">
        <v>69</v>
      </c>
      <c r="J22809" s="59">
        <v>9194312</v>
      </c>
      <c r="K22809" s="59" t="s">
        <v>23243</v>
      </c>
      <c r="L22809" s="61" t="s">
        <v>113</v>
      </c>
      <c r="M22809" s="61">
        <f>VLOOKUP(H22809,zdroj!C:F,4,0)</f>
        <v>0</v>
      </c>
      <c r="N22809" s="61" t="str">
        <f t="shared" si="712"/>
        <v>katB</v>
      </c>
      <c r="P22809" s="73" t="str">
        <f t="shared" si="713"/>
        <v/>
      </c>
      <c r="Q22809" s="61" t="s">
        <v>30</v>
      </c>
    </row>
    <row r="22810" spans="8:17" x14ac:dyDescent="0.25">
      <c r="H22810" s="59">
        <v>136549</v>
      </c>
      <c r="I22810" s="59" t="s">
        <v>69</v>
      </c>
      <c r="J22810" s="59">
        <v>9194339</v>
      </c>
      <c r="K22810" s="59" t="s">
        <v>23244</v>
      </c>
      <c r="L22810" s="61" t="s">
        <v>113</v>
      </c>
      <c r="M22810" s="61">
        <f>VLOOKUP(H22810,zdroj!C:F,4,0)</f>
        <v>0</v>
      </c>
      <c r="N22810" s="61" t="str">
        <f t="shared" si="712"/>
        <v>katB</v>
      </c>
      <c r="P22810" s="73" t="str">
        <f t="shared" si="713"/>
        <v/>
      </c>
      <c r="Q22810" s="61" t="s">
        <v>30</v>
      </c>
    </row>
    <row r="22811" spans="8:17" x14ac:dyDescent="0.25">
      <c r="H22811" s="59">
        <v>136549</v>
      </c>
      <c r="I22811" s="59" t="s">
        <v>69</v>
      </c>
      <c r="J22811" s="59">
        <v>9194347</v>
      </c>
      <c r="K22811" s="59" t="s">
        <v>23245</v>
      </c>
      <c r="L22811" s="61" t="s">
        <v>113</v>
      </c>
      <c r="M22811" s="61">
        <f>VLOOKUP(H22811,zdroj!C:F,4,0)</f>
        <v>0</v>
      </c>
      <c r="N22811" s="61" t="str">
        <f t="shared" si="712"/>
        <v>katB</v>
      </c>
      <c r="P22811" s="73" t="str">
        <f t="shared" si="713"/>
        <v/>
      </c>
      <c r="Q22811" s="61" t="s">
        <v>30</v>
      </c>
    </row>
    <row r="22812" spans="8:17" x14ac:dyDescent="0.25">
      <c r="H22812" s="59">
        <v>136549</v>
      </c>
      <c r="I22812" s="59" t="s">
        <v>69</v>
      </c>
      <c r="J22812" s="59">
        <v>9194371</v>
      </c>
      <c r="K22812" s="59" t="s">
        <v>23246</v>
      </c>
      <c r="L22812" s="61" t="s">
        <v>113</v>
      </c>
      <c r="M22812" s="61">
        <f>VLOOKUP(H22812,zdroj!C:F,4,0)</f>
        <v>0</v>
      </c>
      <c r="N22812" s="61" t="str">
        <f t="shared" si="712"/>
        <v>katB</v>
      </c>
      <c r="P22812" s="73" t="str">
        <f t="shared" si="713"/>
        <v/>
      </c>
      <c r="Q22812" s="61" t="s">
        <v>30</v>
      </c>
    </row>
    <row r="22813" spans="8:17" x14ac:dyDescent="0.25">
      <c r="H22813" s="59">
        <v>136549</v>
      </c>
      <c r="I22813" s="59" t="s">
        <v>69</v>
      </c>
      <c r="J22813" s="59">
        <v>25777564</v>
      </c>
      <c r="K22813" s="59" t="s">
        <v>23247</v>
      </c>
      <c r="L22813" s="61" t="s">
        <v>113</v>
      </c>
      <c r="M22813" s="61">
        <f>VLOOKUP(H22813,zdroj!C:F,4,0)</f>
        <v>0</v>
      </c>
      <c r="N22813" s="61" t="str">
        <f t="shared" si="712"/>
        <v>katB</v>
      </c>
      <c r="P22813" s="73" t="str">
        <f t="shared" si="713"/>
        <v/>
      </c>
      <c r="Q22813" s="61" t="s">
        <v>30</v>
      </c>
    </row>
    <row r="22814" spans="8:17" x14ac:dyDescent="0.25">
      <c r="H22814" s="59">
        <v>136549</v>
      </c>
      <c r="I22814" s="59" t="s">
        <v>69</v>
      </c>
      <c r="J22814" s="59">
        <v>25790421</v>
      </c>
      <c r="K22814" s="59" t="s">
        <v>23248</v>
      </c>
      <c r="L22814" s="61" t="s">
        <v>113</v>
      </c>
      <c r="M22814" s="61">
        <f>VLOOKUP(H22814,zdroj!C:F,4,0)</f>
        <v>0</v>
      </c>
      <c r="N22814" s="61" t="str">
        <f t="shared" si="712"/>
        <v>katB</v>
      </c>
      <c r="P22814" s="73" t="str">
        <f t="shared" si="713"/>
        <v/>
      </c>
      <c r="Q22814" s="61" t="s">
        <v>30</v>
      </c>
    </row>
    <row r="22815" spans="8:17" x14ac:dyDescent="0.25">
      <c r="H22815" s="59">
        <v>136549</v>
      </c>
      <c r="I22815" s="59" t="s">
        <v>69</v>
      </c>
      <c r="J22815" s="59">
        <v>26248913</v>
      </c>
      <c r="K22815" s="59" t="s">
        <v>23249</v>
      </c>
      <c r="L22815" s="61" t="s">
        <v>113</v>
      </c>
      <c r="M22815" s="61">
        <f>VLOOKUP(H22815,zdroj!C:F,4,0)</f>
        <v>0</v>
      </c>
      <c r="N22815" s="61" t="str">
        <f t="shared" si="712"/>
        <v>katB</v>
      </c>
      <c r="P22815" s="73" t="str">
        <f t="shared" si="713"/>
        <v/>
      </c>
      <c r="Q22815" s="61" t="s">
        <v>30</v>
      </c>
    </row>
    <row r="22816" spans="8:17" x14ac:dyDescent="0.25">
      <c r="H22816" s="59">
        <v>136549</v>
      </c>
      <c r="I22816" s="59" t="s">
        <v>69</v>
      </c>
      <c r="J22816" s="59">
        <v>26516586</v>
      </c>
      <c r="K22816" s="59" t="s">
        <v>23250</v>
      </c>
      <c r="L22816" s="61" t="s">
        <v>113</v>
      </c>
      <c r="M22816" s="61">
        <f>VLOOKUP(H22816,zdroj!C:F,4,0)</f>
        <v>0</v>
      </c>
      <c r="N22816" s="61" t="str">
        <f t="shared" si="712"/>
        <v>katB</v>
      </c>
      <c r="P22816" s="73" t="str">
        <f t="shared" si="713"/>
        <v/>
      </c>
      <c r="Q22816" s="61" t="s">
        <v>31</v>
      </c>
    </row>
    <row r="22817" spans="8:17" x14ac:dyDescent="0.25">
      <c r="H22817" s="59">
        <v>136549</v>
      </c>
      <c r="I22817" s="59" t="s">
        <v>69</v>
      </c>
      <c r="J22817" s="59">
        <v>26691205</v>
      </c>
      <c r="K22817" s="59" t="s">
        <v>23251</v>
      </c>
      <c r="L22817" s="61" t="s">
        <v>113</v>
      </c>
      <c r="M22817" s="61">
        <f>VLOOKUP(H22817,zdroj!C:F,4,0)</f>
        <v>0</v>
      </c>
      <c r="N22817" s="61" t="str">
        <f t="shared" si="712"/>
        <v>katB</v>
      </c>
      <c r="P22817" s="73" t="str">
        <f t="shared" si="713"/>
        <v/>
      </c>
      <c r="Q22817" s="61" t="s">
        <v>30</v>
      </c>
    </row>
    <row r="22818" spans="8:17" x14ac:dyDescent="0.25">
      <c r="H22818" s="59">
        <v>311332</v>
      </c>
      <c r="I22818" s="59" t="s">
        <v>69</v>
      </c>
      <c r="J22818" s="59">
        <v>9192841</v>
      </c>
      <c r="K22818" s="59" t="s">
        <v>23252</v>
      </c>
      <c r="L22818" s="61" t="s">
        <v>113</v>
      </c>
      <c r="M22818" s="61">
        <f>VLOOKUP(H22818,zdroj!C:F,4,0)</f>
        <v>0</v>
      </c>
      <c r="N22818" s="61" t="str">
        <f t="shared" si="712"/>
        <v>katB</v>
      </c>
      <c r="P22818" s="73" t="str">
        <f t="shared" si="713"/>
        <v/>
      </c>
      <c r="Q22818" s="61" t="s">
        <v>30</v>
      </c>
    </row>
    <row r="22819" spans="8:17" x14ac:dyDescent="0.25">
      <c r="H22819" s="59">
        <v>311332</v>
      </c>
      <c r="I22819" s="59" t="s">
        <v>69</v>
      </c>
      <c r="J22819" s="59">
        <v>9192948</v>
      </c>
      <c r="K22819" s="59" t="s">
        <v>23253</v>
      </c>
      <c r="L22819" s="61" t="s">
        <v>113</v>
      </c>
      <c r="M22819" s="61">
        <f>VLOOKUP(H22819,zdroj!C:F,4,0)</f>
        <v>0</v>
      </c>
      <c r="N22819" s="61" t="str">
        <f t="shared" si="712"/>
        <v>katB</v>
      </c>
      <c r="P22819" s="73" t="str">
        <f t="shared" si="713"/>
        <v/>
      </c>
      <c r="Q22819" s="61" t="s">
        <v>31</v>
      </c>
    </row>
    <row r="22820" spans="8:17" x14ac:dyDescent="0.25">
      <c r="H22820" s="59">
        <v>311332</v>
      </c>
      <c r="I22820" s="59" t="s">
        <v>69</v>
      </c>
      <c r="J22820" s="59">
        <v>9192964</v>
      </c>
      <c r="K22820" s="59" t="s">
        <v>23254</v>
      </c>
      <c r="L22820" s="61" t="s">
        <v>113</v>
      </c>
      <c r="M22820" s="61">
        <f>VLOOKUP(H22820,zdroj!C:F,4,0)</f>
        <v>0</v>
      </c>
      <c r="N22820" s="61" t="str">
        <f t="shared" si="712"/>
        <v>katB</v>
      </c>
      <c r="P22820" s="73" t="str">
        <f t="shared" si="713"/>
        <v/>
      </c>
      <c r="Q22820" s="61" t="s">
        <v>31</v>
      </c>
    </row>
    <row r="22821" spans="8:17" x14ac:dyDescent="0.25">
      <c r="H22821" s="59">
        <v>311332</v>
      </c>
      <c r="I22821" s="59" t="s">
        <v>69</v>
      </c>
      <c r="J22821" s="59">
        <v>28452372</v>
      </c>
      <c r="K22821" s="59" t="s">
        <v>23255</v>
      </c>
      <c r="L22821" s="61" t="s">
        <v>113</v>
      </c>
      <c r="M22821" s="61">
        <f>VLOOKUP(H22821,zdroj!C:F,4,0)</f>
        <v>0</v>
      </c>
      <c r="N22821" s="61" t="str">
        <f t="shared" si="712"/>
        <v>katB</v>
      </c>
      <c r="P22821" s="73" t="str">
        <f t="shared" si="713"/>
        <v/>
      </c>
      <c r="Q22821" s="61" t="s">
        <v>30</v>
      </c>
    </row>
    <row r="22822" spans="8:17" x14ac:dyDescent="0.25">
      <c r="H22822" s="59">
        <v>311332</v>
      </c>
      <c r="I22822" s="59" t="s">
        <v>69</v>
      </c>
      <c r="J22822" s="59">
        <v>42379491</v>
      </c>
      <c r="K22822" s="59" t="s">
        <v>23256</v>
      </c>
      <c r="L22822" s="61" t="s">
        <v>113</v>
      </c>
      <c r="M22822" s="61">
        <f>VLOOKUP(H22822,zdroj!C:F,4,0)</f>
        <v>0</v>
      </c>
      <c r="N22822" s="61" t="str">
        <f t="shared" si="712"/>
        <v>katB</v>
      </c>
      <c r="P22822" s="73" t="str">
        <f t="shared" si="713"/>
        <v/>
      </c>
      <c r="Q22822" s="61" t="s">
        <v>30</v>
      </c>
    </row>
    <row r="22823" spans="8:17" x14ac:dyDescent="0.25">
      <c r="H22823" s="59">
        <v>325325</v>
      </c>
      <c r="I22823" s="59" t="s">
        <v>69</v>
      </c>
      <c r="J22823" s="59">
        <v>26053845</v>
      </c>
      <c r="K22823" s="59" t="s">
        <v>23257</v>
      </c>
      <c r="L22823" s="61" t="s">
        <v>81</v>
      </c>
      <c r="M22823" s="61">
        <f>VLOOKUP(H22823,zdroj!C:F,4,0)</f>
        <v>0</v>
      </c>
      <c r="N22823" s="61" t="str">
        <f t="shared" si="712"/>
        <v>-</v>
      </c>
      <c r="P22823" s="73" t="str">
        <f t="shared" si="713"/>
        <v/>
      </c>
      <c r="Q22823" s="61" t="s">
        <v>84</v>
      </c>
    </row>
    <row r="22824" spans="8:17" x14ac:dyDescent="0.25">
      <c r="H22824" s="59">
        <v>325325</v>
      </c>
      <c r="I22824" s="59" t="s">
        <v>69</v>
      </c>
      <c r="J22824" s="59">
        <v>26053853</v>
      </c>
      <c r="K22824" s="59" t="s">
        <v>23258</v>
      </c>
      <c r="L22824" s="61" t="s">
        <v>81</v>
      </c>
      <c r="M22824" s="61">
        <f>VLOOKUP(H22824,zdroj!C:F,4,0)</f>
        <v>0</v>
      </c>
      <c r="N22824" s="61" t="str">
        <f t="shared" si="712"/>
        <v>-</v>
      </c>
      <c r="P22824" s="73" t="str">
        <f t="shared" si="713"/>
        <v/>
      </c>
      <c r="Q22824" s="61" t="s">
        <v>84</v>
      </c>
    </row>
    <row r="22825" spans="8:17" x14ac:dyDescent="0.25">
      <c r="H22825" s="59">
        <v>325325</v>
      </c>
      <c r="I22825" s="59" t="s">
        <v>69</v>
      </c>
      <c r="J22825" s="59">
        <v>26053861</v>
      </c>
      <c r="K22825" s="59" t="s">
        <v>23259</v>
      </c>
      <c r="L22825" s="61" t="s">
        <v>113</v>
      </c>
      <c r="M22825" s="61">
        <f>VLOOKUP(H22825,zdroj!C:F,4,0)</f>
        <v>0</v>
      </c>
      <c r="N22825" s="61" t="str">
        <f t="shared" si="712"/>
        <v>katB</v>
      </c>
      <c r="P22825" s="73" t="str">
        <f t="shared" si="713"/>
        <v/>
      </c>
      <c r="Q22825" s="61" t="s">
        <v>30</v>
      </c>
    </row>
    <row r="22826" spans="8:17" x14ac:dyDescent="0.25">
      <c r="H22826" s="59">
        <v>325325</v>
      </c>
      <c r="I22826" s="59" t="s">
        <v>69</v>
      </c>
      <c r="J22826" s="59">
        <v>26313731</v>
      </c>
      <c r="K22826" s="59" t="s">
        <v>23260</v>
      </c>
      <c r="L22826" s="61" t="s">
        <v>113</v>
      </c>
      <c r="M22826" s="61">
        <f>VLOOKUP(H22826,zdroj!C:F,4,0)</f>
        <v>0</v>
      </c>
      <c r="N22826" s="61" t="str">
        <f t="shared" si="712"/>
        <v>katB</v>
      </c>
      <c r="P22826" s="73" t="str">
        <f t="shared" si="713"/>
        <v/>
      </c>
      <c r="Q22826" s="61" t="s">
        <v>30</v>
      </c>
    </row>
    <row r="22827" spans="8:17" x14ac:dyDescent="0.25">
      <c r="H22827" s="59">
        <v>325325</v>
      </c>
      <c r="I22827" s="59" t="s">
        <v>69</v>
      </c>
      <c r="J22827" s="59">
        <v>26420465</v>
      </c>
      <c r="K22827" s="59" t="s">
        <v>23261</v>
      </c>
      <c r="L22827" s="61" t="s">
        <v>113</v>
      </c>
      <c r="M22827" s="61">
        <f>VLOOKUP(H22827,zdroj!C:F,4,0)</f>
        <v>0</v>
      </c>
      <c r="N22827" s="61" t="str">
        <f t="shared" si="712"/>
        <v>katB</v>
      </c>
      <c r="P22827" s="73" t="str">
        <f t="shared" si="713"/>
        <v/>
      </c>
      <c r="Q22827" s="61" t="s">
        <v>30</v>
      </c>
    </row>
    <row r="22828" spans="8:17" x14ac:dyDescent="0.25">
      <c r="H22828" s="59">
        <v>325325</v>
      </c>
      <c r="I22828" s="59" t="s">
        <v>69</v>
      </c>
      <c r="J22828" s="59">
        <v>26435110</v>
      </c>
      <c r="K22828" s="59" t="s">
        <v>23262</v>
      </c>
      <c r="L22828" s="61" t="s">
        <v>113</v>
      </c>
      <c r="M22828" s="61">
        <f>VLOOKUP(H22828,zdroj!C:F,4,0)</f>
        <v>0</v>
      </c>
      <c r="N22828" s="61" t="str">
        <f t="shared" si="712"/>
        <v>katB</v>
      </c>
      <c r="P22828" s="73" t="str">
        <f t="shared" si="713"/>
        <v/>
      </c>
      <c r="Q22828" s="61" t="s">
        <v>30</v>
      </c>
    </row>
    <row r="22829" spans="8:17" x14ac:dyDescent="0.25">
      <c r="H22829" s="59">
        <v>325325</v>
      </c>
      <c r="I22829" s="59" t="s">
        <v>69</v>
      </c>
      <c r="J22829" s="59">
        <v>26506220</v>
      </c>
      <c r="K22829" s="59" t="s">
        <v>23263</v>
      </c>
      <c r="L22829" s="61" t="s">
        <v>113</v>
      </c>
      <c r="M22829" s="61">
        <f>VLOOKUP(H22829,zdroj!C:F,4,0)</f>
        <v>0</v>
      </c>
      <c r="N22829" s="61" t="str">
        <f t="shared" si="712"/>
        <v>katB</v>
      </c>
      <c r="P22829" s="73" t="str">
        <f t="shared" si="713"/>
        <v/>
      </c>
      <c r="Q22829" s="61" t="s">
        <v>30</v>
      </c>
    </row>
    <row r="22830" spans="8:17" x14ac:dyDescent="0.25">
      <c r="H22830" s="59">
        <v>325325</v>
      </c>
      <c r="I22830" s="59" t="s">
        <v>69</v>
      </c>
      <c r="J22830" s="59">
        <v>26525411</v>
      </c>
      <c r="K22830" s="59" t="s">
        <v>23264</v>
      </c>
      <c r="L22830" s="61" t="s">
        <v>113</v>
      </c>
      <c r="M22830" s="61">
        <f>VLOOKUP(H22830,zdroj!C:F,4,0)</f>
        <v>0</v>
      </c>
      <c r="N22830" s="61" t="str">
        <f t="shared" si="712"/>
        <v>katB</v>
      </c>
      <c r="P22830" s="73" t="str">
        <f t="shared" si="713"/>
        <v/>
      </c>
      <c r="Q22830" s="61" t="s">
        <v>30</v>
      </c>
    </row>
    <row r="22831" spans="8:17" x14ac:dyDescent="0.25">
      <c r="H22831" s="59">
        <v>325325</v>
      </c>
      <c r="I22831" s="59" t="s">
        <v>69</v>
      </c>
      <c r="J22831" s="59">
        <v>26566761</v>
      </c>
      <c r="K22831" s="59" t="s">
        <v>23265</v>
      </c>
      <c r="L22831" s="61" t="s">
        <v>113</v>
      </c>
      <c r="M22831" s="61">
        <f>VLOOKUP(H22831,zdroj!C:F,4,0)</f>
        <v>0</v>
      </c>
      <c r="N22831" s="61" t="str">
        <f t="shared" si="712"/>
        <v>katB</v>
      </c>
      <c r="P22831" s="73" t="str">
        <f t="shared" si="713"/>
        <v/>
      </c>
      <c r="Q22831" s="61" t="s">
        <v>30</v>
      </c>
    </row>
    <row r="22832" spans="8:17" x14ac:dyDescent="0.25">
      <c r="H22832" s="59">
        <v>325325</v>
      </c>
      <c r="I22832" s="59" t="s">
        <v>69</v>
      </c>
      <c r="J22832" s="59">
        <v>26674653</v>
      </c>
      <c r="K22832" s="59" t="s">
        <v>23266</v>
      </c>
      <c r="L22832" s="61" t="s">
        <v>113</v>
      </c>
      <c r="M22832" s="61">
        <f>VLOOKUP(H22832,zdroj!C:F,4,0)</f>
        <v>0</v>
      </c>
      <c r="N22832" s="61" t="str">
        <f t="shared" si="712"/>
        <v>katB</v>
      </c>
      <c r="P22832" s="73" t="str">
        <f t="shared" si="713"/>
        <v/>
      </c>
      <c r="Q22832" s="61" t="s">
        <v>30</v>
      </c>
    </row>
    <row r="22833" spans="8:17" x14ac:dyDescent="0.25">
      <c r="H22833" s="59">
        <v>325325</v>
      </c>
      <c r="I22833" s="59" t="s">
        <v>69</v>
      </c>
      <c r="J22833" s="59">
        <v>26728583</v>
      </c>
      <c r="K22833" s="59" t="s">
        <v>23267</v>
      </c>
      <c r="L22833" s="61" t="s">
        <v>113</v>
      </c>
      <c r="M22833" s="61">
        <f>VLOOKUP(H22833,zdroj!C:F,4,0)</f>
        <v>0</v>
      </c>
      <c r="N22833" s="61" t="str">
        <f t="shared" si="712"/>
        <v>katB</v>
      </c>
      <c r="P22833" s="73" t="str">
        <f t="shared" si="713"/>
        <v/>
      </c>
      <c r="Q22833" s="61" t="s">
        <v>30</v>
      </c>
    </row>
    <row r="22834" spans="8:17" x14ac:dyDescent="0.25">
      <c r="H22834" s="59">
        <v>325325</v>
      </c>
      <c r="I22834" s="59" t="s">
        <v>69</v>
      </c>
      <c r="J22834" s="59">
        <v>26749475</v>
      </c>
      <c r="K22834" s="59" t="s">
        <v>23268</v>
      </c>
      <c r="L22834" s="61" t="s">
        <v>113</v>
      </c>
      <c r="M22834" s="61">
        <f>VLOOKUP(H22834,zdroj!C:F,4,0)</f>
        <v>0</v>
      </c>
      <c r="N22834" s="61" t="str">
        <f t="shared" si="712"/>
        <v>katB</v>
      </c>
      <c r="P22834" s="73" t="str">
        <f t="shared" si="713"/>
        <v/>
      </c>
      <c r="Q22834" s="61" t="s">
        <v>30</v>
      </c>
    </row>
    <row r="22835" spans="8:17" x14ac:dyDescent="0.25">
      <c r="H22835" s="59">
        <v>325325</v>
      </c>
      <c r="I22835" s="59" t="s">
        <v>69</v>
      </c>
      <c r="J22835" s="59">
        <v>26762323</v>
      </c>
      <c r="K22835" s="59" t="s">
        <v>23269</v>
      </c>
      <c r="L22835" s="61" t="s">
        <v>113</v>
      </c>
      <c r="M22835" s="61">
        <f>VLOOKUP(H22835,zdroj!C:F,4,0)</f>
        <v>0</v>
      </c>
      <c r="N22835" s="61" t="str">
        <f t="shared" si="712"/>
        <v>katB</v>
      </c>
      <c r="P22835" s="73" t="str">
        <f t="shared" si="713"/>
        <v/>
      </c>
      <c r="Q22835" s="61" t="s">
        <v>30</v>
      </c>
    </row>
    <row r="22836" spans="8:17" x14ac:dyDescent="0.25">
      <c r="H22836" s="59">
        <v>325325</v>
      </c>
      <c r="I22836" s="59" t="s">
        <v>69</v>
      </c>
      <c r="J22836" s="59">
        <v>27073700</v>
      </c>
      <c r="K22836" s="59" t="s">
        <v>23270</v>
      </c>
      <c r="L22836" s="61" t="s">
        <v>113</v>
      </c>
      <c r="M22836" s="61">
        <f>VLOOKUP(H22836,zdroj!C:F,4,0)</f>
        <v>0</v>
      </c>
      <c r="N22836" s="61" t="str">
        <f t="shared" si="712"/>
        <v>katB</v>
      </c>
      <c r="P22836" s="73" t="str">
        <f t="shared" si="713"/>
        <v/>
      </c>
      <c r="Q22836" s="61" t="s">
        <v>30</v>
      </c>
    </row>
    <row r="22837" spans="8:17" x14ac:dyDescent="0.25">
      <c r="H22837" s="59">
        <v>325325</v>
      </c>
      <c r="I22837" s="59" t="s">
        <v>69</v>
      </c>
      <c r="J22837" s="59">
        <v>27073718</v>
      </c>
      <c r="K22837" s="59" t="s">
        <v>23271</v>
      </c>
      <c r="L22837" s="61" t="s">
        <v>113</v>
      </c>
      <c r="M22837" s="61">
        <f>VLOOKUP(H22837,zdroj!C:F,4,0)</f>
        <v>0</v>
      </c>
      <c r="N22837" s="61" t="str">
        <f t="shared" si="712"/>
        <v>katB</v>
      </c>
      <c r="P22837" s="73" t="str">
        <f t="shared" si="713"/>
        <v/>
      </c>
      <c r="Q22837" s="61" t="s">
        <v>30</v>
      </c>
    </row>
    <row r="22838" spans="8:17" x14ac:dyDescent="0.25">
      <c r="H22838" s="59">
        <v>325325</v>
      </c>
      <c r="I22838" s="59" t="s">
        <v>69</v>
      </c>
      <c r="J22838" s="59">
        <v>27119564</v>
      </c>
      <c r="K22838" s="59" t="s">
        <v>23272</v>
      </c>
      <c r="L22838" s="61" t="s">
        <v>113</v>
      </c>
      <c r="M22838" s="61">
        <f>VLOOKUP(H22838,zdroj!C:F,4,0)</f>
        <v>0</v>
      </c>
      <c r="N22838" s="61" t="str">
        <f t="shared" si="712"/>
        <v>katB</v>
      </c>
      <c r="P22838" s="73" t="str">
        <f t="shared" si="713"/>
        <v/>
      </c>
      <c r="Q22838" s="61" t="s">
        <v>30</v>
      </c>
    </row>
    <row r="22839" spans="8:17" x14ac:dyDescent="0.25">
      <c r="H22839" s="59">
        <v>325325</v>
      </c>
      <c r="I22839" s="59" t="s">
        <v>69</v>
      </c>
      <c r="J22839" s="59">
        <v>27167577</v>
      </c>
      <c r="K22839" s="59" t="s">
        <v>23273</v>
      </c>
      <c r="L22839" s="61" t="s">
        <v>113</v>
      </c>
      <c r="M22839" s="61">
        <f>VLOOKUP(H22839,zdroj!C:F,4,0)</f>
        <v>0</v>
      </c>
      <c r="N22839" s="61" t="str">
        <f t="shared" si="712"/>
        <v>katB</v>
      </c>
      <c r="P22839" s="73" t="str">
        <f t="shared" si="713"/>
        <v/>
      </c>
      <c r="Q22839" s="61" t="s">
        <v>30</v>
      </c>
    </row>
    <row r="22840" spans="8:17" x14ac:dyDescent="0.25">
      <c r="H22840" s="59">
        <v>325325</v>
      </c>
      <c r="I22840" s="59" t="s">
        <v>69</v>
      </c>
      <c r="J22840" s="59">
        <v>27263061</v>
      </c>
      <c r="K22840" s="59" t="s">
        <v>23274</v>
      </c>
      <c r="L22840" s="61" t="s">
        <v>113</v>
      </c>
      <c r="M22840" s="61">
        <f>VLOOKUP(H22840,zdroj!C:F,4,0)</f>
        <v>0</v>
      </c>
      <c r="N22840" s="61" t="str">
        <f t="shared" si="712"/>
        <v>katB</v>
      </c>
      <c r="P22840" s="73" t="str">
        <f t="shared" si="713"/>
        <v/>
      </c>
      <c r="Q22840" s="61" t="s">
        <v>30</v>
      </c>
    </row>
    <row r="22841" spans="8:17" x14ac:dyDescent="0.25">
      <c r="H22841" s="59">
        <v>325325</v>
      </c>
      <c r="I22841" s="59" t="s">
        <v>69</v>
      </c>
      <c r="J22841" s="59">
        <v>27352871</v>
      </c>
      <c r="K22841" s="59" t="s">
        <v>23275</v>
      </c>
      <c r="L22841" s="61" t="s">
        <v>113</v>
      </c>
      <c r="M22841" s="61">
        <f>VLOOKUP(H22841,zdroj!C:F,4,0)</f>
        <v>0</v>
      </c>
      <c r="N22841" s="61" t="str">
        <f t="shared" si="712"/>
        <v>katB</v>
      </c>
      <c r="P22841" s="73" t="str">
        <f t="shared" si="713"/>
        <v/>
      </c>
      <c r="Q22841" s="61" t="s">
        <v>30</v>
      </c>
    </row>
    <row r="22842" spans="8:17" x14ac:dyDescent="0.25">
      <c r="H22842" s="59">
        <v>325325</v>
      </c>
      <c r="I22842" s="59" t="s">
        <v>69</v>
      </c>
      <c r="J22842" s="59">
        <v>27557219</v>
      </c>
      <c r="K22842" s="59" t="s">
        <v>23276</v>
      </c>
      <c r="L22842" s="61" t="s">
        <v>113</v>
      </c>
      <c r="M22842" s="61">
        <f>VLOOKUP(H22842,zdroj!C:F,4,0)</f>
        <v>0</v>
      </c>
      <c r="N22842" s="61" t="str">
        <f t="shared" si="712"/>
        <v>katB</v>
      </c>
      <c r="P22842" s="73" t="str">
        <f t="shared" si="713"/>
        <v/>
      </c>
      <c r="Q22842" s="61" t="s">
        <v>30</v>
      </c>
    </row>
    <row r="22843" spans="8:17" x14ac:dyDescent="0.25">
      <c r="H22843" s="59">
        <v>325325</v>
      </c>
      <c r="I22843" s="59" t="s">
        <v>69</v>
      </c>
      <c r="J22843" s="59">
        <v>27815706</v>
      </c>
      <c r="K22843" s="59" t="s">
        <v>23277</v>
      </c>
      <c r="L22843" s="61" t="s">
        <v>113</v>
      </c>
      <c r="M22843" s="61">
        <f>VLOOKUP(H22843,zdroj!C:F,4,0)</f>
        <v>0</v>
      </c>
      <c r="N22843" s="61" t="str">
        <f t="shared" si="712"/>
        <v>katB</v>
      </c>
      <c r="P22843" s="73" t="str">
        <f t="shared" si="713"/>
        <v/>
      </c>
      <c r="Q22843" s="61" t="s">
        <v>30</v>
      </c>
    </row>
    <row r="22844" spans="8:17" x14ac:dyDescent="0.25">
      <c r="H22844" s="59">
        <v>325325</v>
      </c>
      <c r="I22844" s="59" t="s">
        <v>69</v>
      </c>
      <c r="J22844" s="59">
        <v>27826791</v>
      </c>
      <c r="K22844" s="59" t="s">
        <v>23278</v>
      </c>
      <c r="L22844" s="61" t="s">
        <v>81</v>
      </c>
      <c r="M22844" s="61">
        <f>VLOOKUP(H22844,zdroj!C:F,4,0)</f>
        <v>0</v>
      </c>
      <c r="N22844" s="61" t="str">
        <f t="shared" si="712"/>
        <v>-</v>
      </c>
      <c r="P22844" s="73" t="str">
        <f t="shared" si="713"/>
        <v/>
      </c>
      <c r="Q22844" s="61" t="s">
        <v>84</v>
      </c>
    </row>
    <row r="22845" spans="8:17" x14ac:dyDescent="0.25">
      <c r="H22845" s="59">
        <v>325325</v>
      </c>
      <c r="I22845" s="59" t="s">
        <v>69</v>
      </c>
      <c r="J22845" s="59">
        <v>27864529</v>
      </c>
      <c r="K22845" s="59" t="s">
        <v>23279</v>
      </c>
      <c r="L22845" s="61" t="s">
        <v>113</v>
      </c>
      <c r="M22845" s="61">
        <f>VLOOKUP(H22845,zdroj!C:F,4,0)</f>
        <v>0</v>
      </c>
      <c r="N22845" s="61" t="str">
        <f t="shared" si="712"/>
        <v>katB</v>
      </c>
      <c r="P22845" s="73" t="str">
        <f t="shared" si="713"/>
        <v/>
      </c>
      <c r="Q22845" s="61" t="s">
        <v>30</v>
      </c>
    </row>
    <row r="22846" spans="8:17" x14ac:dyDescent="0.25">
      <c r="H22846" s="59">
        <v>325325</v>
      </c>
      <c r="I22846" s="59" t="s">
        <v>69</v>
      </c>
      <c r="J22846" s="59">
        <v>28179501</v>
      </c>
      <c r="K22846" s="59" t="s">
        <v>23280</v>
      </c>
      <c r="L22846" s="61" t="s">
        <v>81</v>
      </c>
      <c r="M22846" s="61">
        <f>VLOOKUP(H22846,zdroj!C:F,4,0)</f>
        <v>0</v>
      </c>
      <c r="N22846" s="61" t="str">
        <f t="shared" si="712"/>
        <v>-</v>
      </c>
      <c r="P22846" s="73" t="str">
        <f t="shared" si="713"/>
        <v/>
      </c>
      <c r="Q22846" s="61" t="s">
        <v>84</v>
      </c>
    </row>
    <row r="22847" spans="8:17" x14ac:dyDescent="0.25">
      <c r="H22847" s="59">
        <v>325325</v>
      </c>
      <c r="I22847" s="59" t="s">
        <v>69</v>
      </c>
      <c r="J22847" s="59">
        <v>28371879</v>
      </c>
      <c r="K22847" s="59" t="s">
        <v>23281</v>
      </c>
      <c r="L22847" s="61" t="s">
        <v>113</v>
      </c>
      <c r="M22847" s="61">
        <f>VLOOKUP(H22847,zdroj!C:F,4,0)</f>
        <v>0</v>
      </c>
      <c r="N22847" s="61" t="str">
        <f t="shared" si="712"/>
        <v>katB</v>
      </c>
      <c r="P22847" s="73" t="str">
        <f t="shared" si="713"/>
        <v/>
      </c>
      <c r="Q22847" s="61" t="s">
        <v>30</v>
      </c>
    </row>
    <row r="22848" spans="8:17" x14ac:dyDescent="0.25">
      <c r="H22848" s="59">
        <v>325325</v>
      </c>
      <c r="I22848" s="59" t="s">
        <v>69</v>
      </c>
      <c r="J22848" s="59">
        <v>40338649</v>
      </c>
      <c r="K22848" s="59" t="s">
        <v>23282</v>
      </c>
      <c r="L22848" s="61" t="s">
        <v>113</v>
      </c>
      <c r="M22848" s="61">
        <f>VLOOKUP(H22848,zdroj!C:F,4,0)</f>
        <v>0</v>
      </c>
      <c r="N22848" s="61" t="str">
        <f t="shared" si="712"/>
        <v>katB</v>
      </c>
      <c r="P22848" s="73" t="str">
        <f t="shared" si="713"/>
        <v/>
      </c>
      <c r="Q22848" s="61" t="s">
        <v>30</v>
      </c>
    </row>
    <row r="22849" spans="8:17" x14ac:dyDescent="0.25">
      <c r="H22849" s="59">
        <v>84948</v>
      </c>
      <c r="I22849" s="59" t="s">
        <v>69</v>
      </c>
      <c r="J22849" s="59">
        <v>19905572</v>
      </c>
      <c r="K22849" s="59" t="s">
        <v>23283</v>
      </c>
      <c r="L22849" s="61" t="s">
        <v>113</v>
      </c>
      <c r="M22849" s="61">
        <f>VLOOKUP(H22849,zdroj!C:F,4,0)</f>
        <v>0</v>
      </c>
      <c r="N22849" s="61" t="str">
        <f t="shared" si="712"/>
        <v>katB</v>
      </c>
      <c r="P22849" s="73" t="str">
        <f t="shared" si="713"/>
        <v/>
      </c>
      <c r="Q22849" s="61" t="s">
        <v>30</v>
      </c>
    </row>
    <row r="22850" spans="8:17" x14ac:dyDescent="0.25">
      <c r="H22850" s="59">
        <v>84948</v>
      </c>
      <c r="I22850" s="59" t="s">
        <v>69</v>
      </c>
      <c r="J22850" s="59">
        <v>19905581</v>
      </c>
      <c r="K22850" s="59" t="s">
        <v>23284</v>
      </c>
      <c r="L22850" s="61" t="s">
        <v>113</v>
      </c>
      <c r="M22850" s="61">
        <f>VLOOKUP(H22850,zdroj!C:F,4,0)</f>
        <v>0</v>
      </c>
      <c r="N22850" s="61" t="str">
        <f t="shared" si="712"/>
        <v>katB</v>
      </c>
      <c r="P22850" s="73" t="str">
        <f t="shared" si="713"/>
        <v/>
      </c>
      <c r="Q22850" s="61" t="s">
        <v>30</v>
      </c>
    </row>
    <row r="22851" spans="8:17" x14ac:dyDescent="0.25">
      <c r="H22851" s="59">
        <v>84948</v>
      </c>
      <c r="I22851" s="59" t="s">
        <v>69</v>
      </c>
      <c r="J22851" s="59">
        <v>19905599</v>
      </c>
      <c r="K22851" s="59" t="s">
        <v>23285</v>
      </c>
      <c r="L22851" s="61" t="s">
        <v>81</v>
      </c>
      <c r="M22851" s="61">
        <f>VLOOKUP(H22851,zdroj!C:F,4,0)</f>
        <v>0</v>
      </c>
      <c r="N22851" s="61" t="str">
        <f t="shared" si="712"/>
        <v>-</v>
      </c>
      <c r="P22851" s="73" t="str">
        <f t="shared" si="713"/>
        <v/>
      </c>
      <c r="Q22851" s="61" t="s">
        <v>86</v>
      </c>
    </row>
    <row r="22852" spans="8:17" x14ac:dyDescent="0.25">
      <c r="H22852" s="59">
        <v>84948</v>
      </c>
      <c r="I22852" s="59" t="s">
        <v>69</v>
      </c>
      <c r="J22852" s="59">
        <v>19905602</v>
      </c>
      <c r="K22852" s="59" t="s">
        <v>23286</v>
      </c>
      <c r="L22852" s="61" t="s">
        <v>113</v>
      </c>
      <c r="M22852" s="61">
        <f>VLOOKUP(H22852,zdroj!C:F,4,0)</f>
        <v>0</v>
      </c>
      <c r="N22852" s="61" t="str">
        <f t="shared" si="712"/>
        <v>katB</v>
      </c>
      <c r="P22852" s="73" t="str">
        <f t="shared" si="713"/>
        <v/>
      </c>
      <c r="Q22852" s="61" t="s">
        <v>30</v>
      </c>
    </row>
    <row r="22853" spans="8:17" x14ac:dyDescent="0.25">
      <c r="H22853" s="59">
        <v>84948</v>
      </c>
      <c r="I22853" s="59" t="s">
        <v>69</v>
      </c>
      <c r="J22853" s="59">
        <v>19905611</v>
      </c>
      <c r="K22853" s="59" t="s">
        <v>23287</v>
      </c>
      <c r="L22853" s="61" t="s">
        <v>113</v>
      </c>
      <c r="M22853" s="61">
        <f>VLOOKUP(H22853,zdroj!C:F,4,0)</f>
        <v>0</v>
      </c>
      <c r="N22853" s="61" t="str">
        <f t="shared" si="712"/>
        <v>katB</v>
      </c>
      <c r="P22853" s="73" t="str">
        <f t="shared" si="713"/>
        <v/>
      </c>
      <c r="Q22853" s="61" t="s">
        <v>30</v>
      </c>
    </row>
    <row r="22854" spans="8:17" x14ac:dyDescent="0.25">
      <c r="H22854" s="59">
        <v>84948</v>
      </c>
      <c r="I22854" s="59" t="s">
        <v>69</v>
      </c>
      <c r="J22854" s="59">
        <v>19905637</v>
      </c>
      <c r="K22854" s="59" t="s">
        <v>23288</v>
      </c>
      <c r="L22854" s="61" t="s">
        <v>113</v>
      </c>
      <c r="M22854" s="61">
        <f>VLOOKUP(H22854,zdroj!C:F,4,0)</f>
        <v>0</v>
      </c>
      <c r="N22854" s="61" t="str">
        <f t="shared" si="712"/>
        <v>katB</v>
      </c>
      <c r="P22854" s="73" t="str">
        <f t="shared" si="713"/>
        <v/>
      </c>
      <c r="Q22854" s="61" t="s">
        <v>30</v>
      </c>
    </row>
    <row r="22855" spans="8:17" x14ac:dyDescent="0.25">
      <c r="H22855" s="59">
        <v>84948</v>
      </c>
      <c r="I22855" s="59" t="s">
        <v>69</v>
      </c>
      <c r="J22855" s="59">
        <v>19905653</v>
      </c>
      <c r="K22855" s="59" t="s">
        <v>23289</v>
      </c>
      <c r="L22855" s="61" t="s">
        <v>113</v>
      </c>
      <c r="M22855" s="61">
        <f>VLOOKUP(H22855,zdroj!C:F,4,0)</f>
        <v>0</v>
      </c>
      <c r="N22855" s="61" t="str">
        <f t="shared" ref="N22855:N22918" si="714">IF(M22855="A",IF(L22855="katA","katB",L22855),L22855)</f>
        <v>katB</v>
      </c>
      <c r="P22855" s="73" t="str">
        <f t="shared" ref="P22855:P22918" si="715">IF(O22855="A",1,"")</f>
        <v/>
      </c>
      <c r="Q22855" s="61" t="s">
        <v>30</v>
      </c>
    </row>
    <row r="22856" spans="8:17" x14ac:dyDescent="0.25">
      <c r="H22856" s="59">
        <v>84948</v>
      </c>
      <c r="I22856" s="59" t="s">
        <v>69</v>
      </c>
      <c r="J22856" s="59">
        <v>19905661</v>
      </c>
      <c r="K22856" s="59" t="s">
        <v>23290</v>
      </c>
      <c r="L22856" s="61" t="s">
        <v>113</v>
      </c>
      <c r="M22856" s="61">
        <f>VLOOKUP(H22856,zdroj!C:F,4,0)</f>
        <v>0</v>
      </c>
      <c r="N22856" s="61" t="str">
        <f t="shared" si="714"/>
        <v>katB</v>
      </c>
      <c r="P22856" s="73" t="str">
        <f t="shared" si="715"/>
        <v/>
      </c>
      <c r="Q22856" s="61" t="s">
        <v>30</v>
      </c>
    </row>
    <row r="22857" spans="8:17" x14ac:dyDescent="0.25">
      <c r="H22857" s="59">
        <v>84948</v>
      </c>
      <c r="I22857" s="59" t="s">
        <v>69</v>
      </c>
      <c r="J22857" s="59">
        <v>19905688</v>
      </c>
      <c r="K22857" s="59" t="s">
        <v>23291</v>
      </c>
      <c r="L22857" s="61" t="s">
        <v>113</v>
      </c>
      <c r="M22857" s="61">
        <f>VLOOKUP(H22857,zdroj!C:F,4,0)</f>
        <v>0</v>
      </c>
      <c r="N22857" s="61" t="str">
        <f t="shared" si="714"/>
        <v>katB</v>
      </c>
      <c r="P22857" s="73" t="str">
        <f t="shared" si="715"/>
        <v/>
      </c>
      <c r="Q22857" s="61" t="s">
        <v>30</v>
      </c>
    </row>
    <row r="22858" spans="8:17" x14ac:dyDescent="0.25">
      <c r="H22858" s="59">
        <v>84948</v>
      </c>
      <c r="I22858" s="59" t="s">
        <v>69</v>
      </c>
      <c r="J22858" s="59">
        <v>19905696</v>
      </c>
      <c r="K22858" s="59" t="s">
        <v>23292</v>
      </c>
      <c r="L22858" s="61" t="s">
        <v>113</v>
      </c>
      <c r="M22858" s="61">
        <f>VLOOKUP(H22858,zdroj!C:F,4,0)</f>
        <v>0</v>
      </c>
      <c r="N22858" s="61" t="str">
        <f t="shared" si="714"/>
        <v>katB</v>
      </c>
      <c r="P22858" s="73" t="str">
        <f t="shared" si="715"/>
        <v/>
      </c>
      <c r="Q22858" s="61" t="s">
        <v>30</v>
      </c>
    </row>
    <row r="22859" spans="8:17" x14ac:dyDescent="0.25">
      <c r="H22859" s="59">
        <v>84948</v>
      </c>
      <c r="I22859" s="59" t="s">
        <v>69</v>
      </c>
      <c r="J22859" s="59">
        <v>19905700</v>
      </c>
      <c r="K22859" s="59" t="s">
        <v>23293</v>
      </c>
      <c r="L22859" s="61" t="s">
        <v>113</v>
      </c>
      <c r="M22859" s="61">
        <f>VLOOKUP(H22859,zdroj!C:F,4,0)</f>
        <v>0</v>
      </c>
      <c r="N22859" s="61" t="str">
        <f t="shared" si="714"/>
        <v>katB</v>
      </c>
      <c r="P22859" s="73" t="str">
        <f t="shared" si="715"/>
        <v/>
      </c>
      <c r="Q22859" s="61" t="s">
        <v>30</v>
      </c>
    </row>
    <row r="22860" spans="8:17" x14ac:dyDescent="0.25">
      <c r="H22860" s="59">
        <v>84948</v>
      </c>
      <c r="I22860" s="59" t="s">
        <v>69</v>
      </c>
      <c r="J22860" s="59">
        <v>19905718</v>
      </c>
      <c r="K22860" s="59" t="s">
        <v>23294</v>
      </c>
      <c r="L22860" s="61" t="s">
        <v>113</v>
      </c>
      <c r="M22860" s="61">
        <f>VLOOKUP(H22860,zdroj!C:F,4,0)</f>
        <v>0</v>
      </c>
      <c r="N22860" s="61" t="str">
        <f t="shared" si="714"/>
        <v>katB</v>
      </c>
      <c r="P22860" s="73" t="str">
        <f t="shared" si="715"/>
        <v/>
      </c>
      <c r="Q22860" s="61" t="s">
        <v>30</v>
      </c>
    </row>
    <row r="22861" spans="8:17" x14ac:dyDescent="0.25">
      <c r="H22861" s="59">
        <v>84948</v>
      </c>
      <c r="I22861" s="59" t="s">
        <v>69</v>
      </c>
      <c r="J22861" s="59">
        <v>19905726</v>
      </c>
      <c r="K22861" s="59" t="s">
        <v>23295</v>
      </c>
      <c r="L22861" s="61" t="s">
        <v>81</v>
      </c>
      <c r="M22861" s="61">
        <f>VLOOKUP(H22861,zdroj!C:F,4,0)</f>
        <v>0</v>
      </c>
      <c r="N22861" s="61" t="str">
        <f t="shared" si="714"/>
        <v>-</v>
      </c>
      <c r="P22861" s="73" t="str">
        <f t="shared" si="715"/>
        <v/>
      </c>
      <c r="Q22861" s="61" t="s">
        <v>86</v>
      </c>
    </row>
    <row r="22862" spans="8:17" x14ac:dyDescent="0.25">
      <c r="H22862" s="59">
        <v>84948</v>
      </c>
      <c r="I22862" s="59" t="s">
        <v>69</v>
      </c>
      <c r="J22862" s="59">
        <v>19905734</v>
      </c>
      <c r="K22862" s="59" t="s">
        <v>23296</v>
      </c>
      <c r="L22862" s="61" t="s">
        <v>113</v>
      </c>
      <c r="M22862" s="61">
        <f>VLOOKUP(H22862,zdroj!C:F,4,0)</f>
        <v>0</v>
      </c>
      <c r="N22862" s="61" t="str">
        <f t="shared" si="714"/>
        <v>katB</v>
      </c>
      <c r="P22862" s="73" t="str">
        <f t="shared" si="715"/>
        <v/>
      </c>
      <c r="Q22862" s="61" t="s">
        <v>30</v>
      </c>
    </row>
    <row r="22863" spans="8:17" x14ac:dyDescent="0.25">
      <c r="H22863" s="59">
        <v>84948</v>
      </c>
      <c r="I22863" s="59" t="s">
        <v>69</v>
      </c>
      <c r="J22863" s="59">
        <v>19905742</v>
      </c>
      <c r="K22863" s="59" t="s">
        <v>23297</v>
      </c>
      <c r="L22863" s="61" t="s">
        <v>113</v>
      </c>
      <c r="M22863" s="61">
        <f>VLOOKUP(H22863,zdroj!C:F,4,0)</f>
        <v>0</v>
      </c>
      <c r="N22863" s="61" t="str">
        <f t="shared" si="714"/>
        <v>katB</v>
      </c>
      <c r="P22863" s="73" t="str">
        <f t="shared" si="715"/>
        <v/>
      </c>
      <c r="Q22863" s="61" t="s">
        <v>30</v>
      </c>
    </row>
    <row r="22864" spans="8:17" x14ac:dyDescent="0.25">
      <c r="H22864" s="59">
        <v>84948</v>
      </c>
      <c r="I22864" s="59" t="s">
        <v>69</v>
      </c>
      <c r="J22864" s="59">
        <v>19905751</v>
      </c>
      <c r="K22864" s="59" t="s">
        <v>23298</v>
      </c>
      <c r="L22864" s="61" t="s">
        <v>113</v>
      </c>
      <c r="M22864" s="61">
        <f>VLOOKUP(H22864,zdroj!C:F,4,0)</f>
        <v>0</v>
      </c>
      <c r="N22864" s="61" t="str">
        <f t="shared" si="714"/>
        <v>katB</v>
      </c>
      <c r="P22864" s="73" t="str">
        <f t="shared" si="715"/>
        <v/>
      </c>
      <c r="Q22864" s="61" t="s">
        <v>30</v>
      </c>
    </row>
    <row r="22865" spans="8:17" x14ac:dyDescent="0.25">
      <c r="H22865" s="59">
        <v>84948</v>
      </c>
      <c r="I22865" s="59" t="s">
        <v>69</v>
      </c>
      <c r="J22865" s="59">
        <v>19905769</v>
      </c>
      <c r="K22865" s="59" t="s">
        <v>23299</v>
      </c>
      <c r="L22865" s="61" t="s">
        <v>81</v>
      </c>
      <c r="M22865" s="61">
        <f>VLOOKUP(H22865,zdroj!C:F,4,0)</f>
        <v>0</v>
      </c>
      <c r="N22865" s="61" t="str">
        <f t="shared" si="714"/>
        <v>-</v>
      </c>
      <c r="P22865" s="73" t="str">
        <f t="shared" si="715"/>
        <v/>
      </c>
      <c r="Q22865" s="61" t="s">
        <v>86</v>
      </c>
    </row>
    <row r="22866" spans="8:17" x14ac:dyDescent="0.25">
      <c r="H22866" s="59">
        <v>84948</v>
      </c>
      <c r="I22866" s="59" t="s">
        <v>69</v>
      </c>
      <c r="J22866" s="59">
        <v>19905777</v>
      </c>
      <c r="K22866" s="59" t="s">
        <v>23300</v>
      </c>
      <c r="L22866" s="61" t="s">
        <v>81</v>
      </c>
      <c r="M22866" s="61">
        <f>VLOOKUP(H22866,zdroj!C:F,4,0)</f>
        <v>0</v>
      </c>
      <c r="N22866" s="61" t="str">
        <f t="shared" si="714"/>
        <v>-</v>
      </c>
      <c r="P22866" s="73" t="str">
        <f t="shared" si="715"/>
        <v/>
      </c>
      <c r="Q22866" s="61" t="s">
        <v>86</v>
      </c>
    </row>
    <row r="22867" spans="8:17" x14ac:dyDescent="0.25">
      <c r="H22867" s="59">
        <v>84948</v>
      </c>
      <c r="I22867" s="59" t="s">
        <v>69</v>
      </c>
      <c r="J22867" s="59">
        <v>19905785</v>
      </c>
      <c r="K22867" s="59" t="s">
        <v>23301</v>
      </c>
      <c r="L22867" s="61" t="s">
        <v>81</v>
      </c>
      <c r="M22867" s="61">
        <f>VLOOKUP(H22867,zdroj!C:F,4,0)</f>
        <v>0</v>
      </c>
      <c r="N22867" s="61" t="str">
        <f t="shared" si="714"/>
        <v>-</v>
      </c>
      <c r="P22867" s="73" t="str">
        <f t="shared" si="715"/>
        <v/>
      </c>
      <c r="Q22867" s="61" t="s">
        <v>86</v>
      </c>
    </row>
    <row r="22868" spans="8:17" x14ac:dyDescent="0.25">
      <c r="H22868" s="59">
        <v>84948</v>
      </c>
      <c r="I22868" s="59" t="s">
        <v>69</v>
      </c>
      <c r="J22868" s="59">
        <v>19905793</v>
      </c>
      <c r="K22868" s="59" t="s">
        <v>23302</v>
      </c>
      <c r="L22868" s="61" t="s">
        <v>81</v>
      </c>
      <c r="M22868" s="61">
        <f>VLOOKUP(H22868,zdroj!C:F,4,0)</f>
        <v>0</v>
      </c>
      <c r="N22868" s="61" t="str">
        <f t="shared" si="714"/>
        <v>-</v>
      </c>
      <c r="P22868" s="73" t="str">
        <f t="shared" si="715"/>
        <v/>
      </c>
      <c r="Q22868" s="61" t="s">
        <v>86</v>
      </c>
    </row>
    <row r="22869" spans="8:17" x14ac:dyDescent="0.25">
      <c r="H22869" s="59">
        <v>84948</v>
      </c>
      <c r="I22869" s="59" t="s">
        <v>69</v>
      </c>
      <c r="J22869" s="59">
        <v>19905815</v>
      </c>
      <c r="K22869" s="59" t="s">
        <v>23303</v>
      </c>
      <c r="L22869" s="61" t="s">
        <v>81</v>
      </c>
      <c r="M22869" s="61">
        <f>VLOOKUP(H22869,zdroj!C:F,4,0)</f>
        <v>0</v>
      </c>
      <c r="N22869" s="61" t="str">
        <f t="shared" si="714"/>
        <v>-</v>
      </c>
      <c r="P22869" s="73" t="str">
        <f t="shared" si="715"/>
        <v/>
      </c>
      <c r="Q22869" s="61" t="s">
        <v>86</v>
      </c>
    </row>
    <row r="22870" spans="8:17" x14ac:dyDescent="0.25">
      <c r="H22870" s="59">
        <v>84948</v>
      </c>
      <c r="I22870" s="59" t="s">
        <v>69</v>
      </c>
      <c r="J22870" s="59">
        <v>19905823</v>
      </c>
      <c r="K22870" s="59" t="s">
        <v>23304</v>
      </c>
      <c r="L22870" s="61" t="s">
        <v>81</v>
      </c>
      <c r="M22870" s="61">
        <f>VLOOKUP(H22870,zdroj!C:F,4,0)</f>
        <v>0</v>
      </c>
      <c r="N22870" s="61" t="str">
        <f t="shared" si="714"/>
        <v>-</v>
      </c>
      <c r="P22870" s="73" t="str">
        <f t="shared" si="715"/>
        <v/>
      </c>
      <c r="Q22870" s="61" t="s">
        <v>86</v>
      </c>
    </row>
    <row r="22871" spans="8:17" x14ac:dyDescent="0.25">
      <c r="H22871" s="59">
        <v>84948</v>
      </c>
      <c r="I22871" s="59" t="s">
        <v>69</v>
      </c>
      <c r="J22871" s="59">
        <v>19905831</v>
      </c>
      <c r="K22871" s="59" t="s">
        <v>23305</v>
      </c>
      <c r="L22871" s="61" t="s">
        <v>81</v>
      </c>
      <c r="M22871" s="61">
        <f>VLOOKUP(H22871,zdroj!C:F,4,0)</f>
        <v>0</v>
      </c>
      <c r="N22871" s="61" t="str">
        <f t="shared" si="714"/>
        <v>-</v>
      </c>
      <c r="P22871" s="73" t="str">
        <f t="shared" si="715"/>
        <v/>
      </c>
      <c r="Q22871" s="61" t="s">
        <v>86</v>
      </c>
    </row>
    <row r="22872" spans="8:17" x14ac:dyDescent="0.25">
      <c r="H22872" s="59">
        <v>84948</v>
      </c>
      <c r="I22872" s="59" t="s">
        <v>69</v>
      </c>
      <c r="J22872" s="59">
        <v>19905840</v>
      </c>
      <c r="K22872" s="59" t="s">
        <v>23306</v>
      </c>
      <c r="L22872" s="61" t="s">
        <v>81</v>
      </c>
      <c r="M22872" s="61">
        <f>VLOOKUP(H22872,zdroj!C:F,4,0)</f>
        <v>0</v>
      </c>
      <c r="N22872" s="61" t="str">
        <f t="shared" si="714"/>
        <v>-</v>
      </c>
      <c r="P22872" s="73" t="str">
        <f t="shared" si="715"/>
        <v/>
      </c>
      <c r="Q22872" s="61" t="s">
        <v>86</v>
      </c>
    </row>
    <row r="22873" spans="8:17" x14ac:dyDescent="0.25">
      <c r="H22873" s="59">
        <v>84948</v>
      </c>
      <c r="I22873" s="59" t="s">
        <v>69</v>
      </c>
      <c r="J22873" s="59">
        <v>19905858</v>
      </c>
      <c r="K22873" s="59" t="s">
        <v>23307</v>
      </c>
      <c r="L22873" s="61" t="s">
        <v>81</v>
      </c>
      <c r="M22873" s="61">
        <f>VLOOKUP(H22873,zdroj!C:F,4,0)</f>
        <v>0</v>
      </c>
      <c r="N22873" s="61" t="str">
        <f t="shared" si="714"/>
        <v>-</v>
      </c>
      <c r="P22873" s="73" t="str">
        <f t="shared" si="715"/>
        <v/>
      </c>
      <c r="Q22873" s="61" t="s">
        <v>86</v>
      </c>
    </row>
    <row r="22874" spans="8:17" x14ac:dyDescent="0.25">
      <c r="H22874" s="59">
        <v>84948</v>
      </c>
      <c r="I22874" s="59" t="s">
        <v>69</v>
      </c>
      <c r="J22874" s="59">
        <v>19905866</v>
      </c>
      <c r="K22874" s="59" t="s">
        <v>23308</v>
      </c>
      <c r="L22874" s="61" t="s">
        <v>81</v>
      </c>
      <c r="M22874" s="61">
        <f>VLOOKUP(H22874,zdroj!C:F,4,0)</f>
        <v>0</v>
      </c>
      <c r="N22874" s="61" t="str">
        <f t="shared" si="714"/>
        <v>-</v>
      </c>
      <c r="P22874" s="73" t="str">
        <f t="shared" si="715"/>
        <v/>
      </c>
      <c r="Q22874" s="61" t="s">
        <v>86</v>
      </c>
    </row>
    <row r="22875" spans="8:17" x14ac:dyDescent="0.25">
      <c r="H22875" s="59">
        <v>84948</v>
      </c>
      <c r="I22875" s="59" t="s">
        <v>69</v>
      </c>
      <c r="J22875" s="59">
        <v>19905874</v>
      </c>
      <c r="K22875" s="59" t="s">
        <v>23309</v>
      </c>
      <c r="L22875" s="61" t="s">
        <v>81</v>
      </c>
      <c r="M22875" s="61">
        <f>VLOOKUP(H22875,zdroj!C:F,4,0)</f>
        <v>0</v>
      </c>
      <c r="N22875" s="61" t="str">
        <f t="shared" si="714"/>
        <v>-</v>
      </c>
      <c r="P22875" s="73" t="str">
        <f t="shared" si="715"/>
        <v/>
      </c>
      <c r="Q22875" s="61" t="s">
        <v>86</v>
      </c>
    </row>
    <row r="22876" spans="8:17" x14ac:dyDescent="0.25">
      <c r="H22876" s="59">
        <v>84948</v>
      </c>
      <c r="I22876" s="59" t="s">
        <v>69</v>
      </c>
      <c r="J22876" s="59">
        <v>19905882</v>
      </c>
      <c r="K22876" s="59" t="s">
        <v>23310</v>
      </c>
      <c r="L22876" s="61" t="s">
        <v>81</v>
      </c>
      <c r="M22876" s="61">
        <f>VLOOKUP(H22876,zdroj!C:F,4,0)</f>
        <v>0</v>
      </c>
      <c r="N22876" s="61" t="str">
        <f t="shared" si="714"/>
        <v>-</v>
      </c>
      <c r="P22876" s="73" t="str">
        <f t="shared" si="715"/>
        <v/>
      </c>
      <c r="Q22876" s="61" t="s">
        <v>86</v>
      </c>
    </row>
    <row r="22877" spans="8:17" x14ac:dyDescent="0.25">
      <c r="H22877" s="59">
        <v>84948</v>
      </c>
      <c r="I22877" s="59" t="s">
        <v>69</v>
      </c>
      <c r="J22877" s="59">
        <v>19905891</v>
      </c>
      <c r="K22877" s="59" t="s">
        <v>23311</v>
      </c>
      <c r="L22877" s="61" t="s">
        <v>81</v>
      </c>
      <c r="M22877" s="61">
        <f>VLOOKUP(H22877,zdroj!C:F,4,0)</f>
        <v>0</v>
      </c>
      <c r="N22877" s="61" t="str">
        <f t="shared" si="714"/>
        <v>-</v>
      </c>
      <c r="P22877" s="73" t="str">
        <f t="shared" si="715"/>
        <v/>
      </c>
      <c r="Q22877" s="61" t="s">
        <v>86</v>
      </c>
    </row>
    <row r="22878" spans="8:17" x14ac:dyDescent="0.25">
      <c r="H22878" s="59">
        <v>84948</v>
      </c>
      <c r="I22878" s="59" t="s">
        <v>69</v>
      </c>
      <c r="J22878" s="59">
        <v>27369684</v>
      </c>
      <c r="K22878" s="59" t="s">
        <v>23312</v>
      </c>
      <c r="L22878" s="61" t="s">
        <v>81</v>
      </c>
      <c r="M22878" s="61">
        <f>VLOOKUP(H22878,zdroj!C:F,4,0)</f>
        <v>0</v>
      </c>
      <c r="N22878" s="61" t="str">
        <f t="shared" si="714"/>
        <v>-</v>
      </c>
      <c r="P22878" s="73" t="str">
        <f t="shared" si="715"/>
        <v/>
      </c>
      <c r="Q22878" s="61" t="s">
        <v>86</v>
      </c>
    </row>
    <row r="22879" spans="8:17" x14ac:dyDescent="0.25">
      <c r="H22879" s="59">
        <v>84948</v>
      </c>
      <c r="I22879" s="59" t="s">
        <v>69</v>
      </c>
      <c r="J22879" s="59">
        <v>30808448</v>
      </c>
      <c r="K22879" s="59" t="s">
        <v>23313</v>
      </c>
      <c r="L22879" s="61" t="s">
        <v>81</v>
      </c>
      <c r="M22879" s="61">
        <f>VLOOKUP(H22879,zdroj!C:F,4,0)</f>
        <v>0</v>
      </c>
      <c r="N22879" s="61" t="str">
        <f t="shared" si="714"/>
        <v>-</v>
      </c>
      <c r="P22879" s="73" t="str">
        <f t="shared" si="715"/>
        <v/>
      </c>
      <c r="Q22879" s="61" t="s">
        <v>86</v>
      </c>
    </row>
    <row r="22880" spans="8:17" x14ac:dyDescent="0.25">
      <c r="H22880" s="59">
        <v>84948</v>
      </c>
      <c r="I22880" s="59" t="s">
        <v>69</v>
      </c>
      <c r="J22880" s="59">
        <v>41330137</v>
      </c>
      <c r="K22880" s="59" t="s">
        <v>23314</v>
      </c>
      <c r="L22880" s="61" t="s">
        <v>81</v>
      </c>
      <c r="M22880" s="61">
        <f>VLOOKUP(H22880,zdroj!C:F,4,0)</f>
        <v>0</v>
      </c>
      <c r="N22880" s="61" t="str">
        <f t="shared" si="714"/>
        <v>-</v>
      </c>
      <c r="P22880" s="73" t="str">
        <f t="shared" si="715"/>
        <v/>
      </c>
      <c r="Q22880" s="61" t="s">
        <v>86</v>
      </c>
    </row>
    <row r="22881" spans="8:17" x14ac:dyDescent="0.25">
      <c r="H22881" s="59">
        <v>84956</v>
      </c>
      <c r="I22881" s="59" t="s">
        <v>69</v>
      </c>
      <c r="J22881" s="59">
        <v>19905921</v>
      </c>
      <c r="K22881" s="59" t="s">
        <v>23315</v>
      </c>
      <c r="L22881" s="61" t="s">
        <v>113</v>
      </c>
      <c r="M22881" s="61">
        <f>VLOOKUP(H22881,zdroj!C:F,4,0)</f>
        <v>0</v>
      </c>
      <c r="N22881" s="61" t="str">
        <f t="shared" si="714"/>
        <v>katB</v>
      </c>
      <c r="P22881" s="73" t="str">
        <f t="shared" si="715"/>
        <v/>
      </c>
      <c r="Q22881" s="61" t="s">
        <v>30</v>
      </c>
    </row>
    <row r="22882" spans="8:17" x14ac:dyDescent="0.25">
      <c r="H22882" s="59">
        <v>84956</v>
      </c>
      <c r="I22882" s="59" t="s">
        <v>69</v>
      </c>
      <c r="J22882" s="59">
        <v>19905939</v>
      </c>
      <c r="K22882" s="59" t="s">
        <v>23316</v>
      </c>
      <c r="L22882" s="61" t="s">
        <v>113</v>
      </c>
      <c r="M22882" s="61">
        <f>VLOOKUP(H22882,zdroj!C:F,4,0)</f>
        <v>0</v>
      </c>
      <c r="N22882" s="61" t="str">
        <f t="shared" si="714"/>
        <v>katB</v>
      </c>
      <c r="P22882" s="73" t="str">
        <f t="shared" si="715"/>
        <v/>
      </c>
      <c r="Q22882" s="61" t="s">
        <v>30</v>
      </c>
    </row>
    <row r="22883" spans="8:17" x14ac:dyDescent="0.25">
      <c r="H22883" s="59">
        <v>84956</v>
      </c>
      <c r="I22883" s="59" t="s">
        <v>69</v>
      </c>
      <c r="J22883" s="59">
        <v>19905947</v>
      </c>
      <c r="K22883" s="59" t="s">
        <v>23317</v>
      </c>
      <c r="L22883" s="61" t="s">
        <v>113</v>
      </c>
      <c r="M22883" s="61">
        <f>VLOOKUP(H22883,zdroj!C:F,4,0)</f>
        <v>0</v>
      </c>
      <c r="N22883" s="61" t="str">
        <f t="shared" si="714"/>
        <v>katB</v>
      </c>
      <c r="P22883" s="73" t="str">
        <f t="shared" si="715"/>
        <v/>
      </c>
      <c r="Q22883" s="61" t="s">
        <v>30</v>
      </c>
    </row>
    <row r="22884" spans="8:17" x14ac:dyDescent="0.25">
      <c r="H22884" s="59">
        <v>84956</v>
      </c>
      <c r="I22884" s="59" t="s">
        <v>69</v>
      </c>
      <c r="J22884" s="59">
        <v>19905955</v>
      </c>
      <c r="K22884" s="59" t="s">
        <v>23318</v>
      </c>
      <c r="L22884" s="61" t="s">
        <v>113</v>
      </c>
      <c r="M22884" s="61">
        <f>VLOOKUP(H22884,zdroj!C:F,4,0)</f>
        <v>0</v>
      </c>
      <c r="N22884" s="61" t="str">
        <f t="shared" si="714"/>
        <v>katB</v>
      </c>
      <c r="P22884" s="73" t="str">
        <f t="shared" si="715"/>
        <v/>
      </c>
      <c r="Q22884" s="61" t="s">
        <v>30</v>
      </c>
    </row>
    <row r="22885" spans="8:17" x14ac:dyDescent="0.25">
      <c r="H22885" s="59">
        <v>84956</v>
      </c>
      <c r="I22885" s="59" t="s">
        <v>69</v>
      </c>
      <c r="J22885" s="59">
        <v>19905963</v>
      </c>
      <c r="K22885" s="59" t="s">
        <v>23319</v>
      </c>
      <c r="L22885" s="61" t="s">
        <v>113</v>
      </c>
      <c r="M22885" s="61">
        <f>VLOOKUP(H22885,zdroj!C:F,4,0)</f>
        <v>0</v>
      </c>
      <c r="N22885" s="61" t="str">
        <f t="shared" si="714"/>
        <v>katB</v>
      </c>
      <c r="P22885" s="73" t="str">
        <f t="shared" si="715"/>
        <v/>
      </c>
      <c r="Q22885" s="61" t="s">
        <v>30</v>
      </c>
    </row>
    <row r="22886" spans="8:17" x14ac:dyDescent="0.25">
      <c r="H22886" s="59">
        <v>84956</v>
      </c>
      <c r="I22886" s="59" t="s">
        <v>69</v>
      </c>
      <c r="J22886" s="59">
        <v>19905971</v>
      </c>
      <c r="K22886" s="59" t="s">
        <v>23320</v>
      </c>
      <c r="L22886" s="61" t="s">
        <v>113</v>
      </c>
      <c r="M22886" s="61">
        <f>VLOOKUP(H22886,zdroj!C:F,4,0)</f>
        <v>0</v>
      </c>
      <c r="N22886" s="61" t="str">
        <f t="shared" si="714"/>
        <v>katB</v>
      </c>
      <c r="P22886" s="73" t="str">
        <f t="shared" si="715"/>
        <v/>
      </c>
      <c r="Q22886" s="61" t="s">
        <v>30</v>
      </c>
    </row>
    <row r="22887" spans="8:17" x14ac:dyDescent="0.25">
      <c r="H22887" s="59">
        <v>84956</v>
      </c>
      <c r="I22887" s="59" t="s">
        <v>69</v>
      </c>
      <c r="J22887" s="59">
        <v>19905980</v>
      </c>
      <c r="K22887" s="59" t="s">
        <v>23321</v>
      </c>
      <c r="L22887" s="61" t="s">
        <v>113</v>
      </c>
      <c r="M22887" s="61">
        <f>VLOOKUP(H22887,zdroj!C:F,4,0)</f>
        <v>0</v>
      </c>
      <c r="N22887" s="61" t="str">
        <f t="shared" si="714"/>
        <v>katB</v>
      </c>
      <c r="P22887" s="73" t="str">
        <f t="shared" si="715"/>
        <v/>
      </c>
      <c r="Q22887" s="61" t="s">
        <v>30</v>
      </c>
    </row>
    <row r="22888" spans="8:17" x14ac:dyDescent="0.25">
      <c r="H22888" s="59">
        <v>84956</v>
      </c>
      <c r="I22888" s="59" t="s">
        <v>69</v>
      </c>
      <c r="J22888" s="59">
        <v>19905998</v>
      </c>
      <c r="K22888" s="59" t="s">
        <v>23322</v>
      </c>
      <c r="L22888" s="61" t="s">
        <v>113</v>
      </c>
      <c r="M22888" s="61">
        <f>VLOOKUP(H22888,zdroj!C:F,4,0)</f>
        <v>0</v>
      </c>
      <c r="N22888" s="61" t="str">
        <f t="shared" si="714"/>
        <v>katB</v>
      </c>
      <c r="P22888" s="73" t="str">
        <f t="shared" si="715"/>
        <v/>
      </c>
      <c r="Q22888" s="61" t="s">
        <v>30</v>
      </c>
    </row>
    <row r="22889" spans="8:17" x14ac:dyDescent="0.25">
      <c r="H22889" s="59">
        <v>84956</v>
      </c>
      <c r="I22889" s="59" t="s">
        <v>69</v>
      </c>
      <c r="J22889" s="59">
        <v>19906005</v>
      </c>
      <c r="K22889" s="59" t="s">
        <v>23323</v>
      </c>
      <c r="L22889" s="61" t="s">
        <v>113</v>
      </c>
      <c r="M22889" s="61">
        <f>VLOOKUP(H22889,zdroj!C:F,4,0)</f>
        <v>0</v>
      </c>
      <c r="N22889" s="61" t="str">
        <f t="shared" si="714"/>
        <v>katB</v>
      </c>
      <c r="P22889" s="73" t="str">
        <f t="shared" si="715"/>
        <v/>
      </c>
      <c r="Q22889" s="61" t="s">
        <v>30</v>
      </c>
    </row>
    <row r="22890" spans="8:17" x14ac:dyDescent="0.25">
      <c r="H22890" s="59">
        <v>84956</v>
      </c>
      <c r="I22890" s="59" t="s">
        <v>69</v>
      </c>
      <c r="J22890" s="59">
        <v>19906013</v>
      </c>
      <c r="K22890" s="59" t="s">
        <v>23324</v>
      </c>
      <c r="L22890" s="61" t="s">
        <v>113</v>
      </c>
      <c r="M22890" s="61">
        <f>VLOOKUP(H22890,zdroj!C:F,4,0)</f>
        <v>0</v>
      </c>
      <c r="N22890" s="61" t="str">
        <f t="shared" si="714"/>
        <v>katB</v>
      </c>
      <c r="P22890" s="73" t="str">
        <f t="shared" si="715"/>
        <v/>
      </c>
      <c r="Q22890" s="61" t="s">
        <v>30</v>
      </c>
    </row>
    <row r="22891" spans="8:17" x14ac:dyDescent="0.25">
      <c r="H22891" s="59">
        <v>84956</v>
      </c>
      <c r="I22891" s="59" t="s">
        <v>69</v>
      </c>
      <c r="J22891" s="59">
        <v>19906021</v>
      </c>
      <c r="K22891" s="59" t="s">
        <v>23325</v>
      </c>
      <c r="L22891" s="61" t="s">
        <v>113</v>
      </c>
      <c r="M22891" s="61">
        <f>VLOOKUP(H22891,zdroj!C:F,4,0)</f>
        <v>0</v>
      </c>
      <c r="N22891" s="61" t="str">
        <f t="shared" si="714"/>
        <v>katB</v>
      </c>
      <c r="P22891" s="73" t="str">
        <f t="shared" si="715"/>
        <v/>
      </c>
      <c r="Q22891" s="61" t="s">
        <v>30</v>
      </c>
    </row>
    <row r="22892" spans="8:17" x14ac:dyDescent="0.25">
      <c r="H22892" s="59">
        <v>84956</v>
      </c>
      <c r="I22892" s="59" t="s">
        <v>69</v>
      </c>
      <c r="J22892" s="59">
        <v>19906030</v>
      </c>
      <c r="K22892" s="59" t="s">
        <v>23326</v>
      </c>
      <c r="L22892" s="61" t="s">
        <v>113</v>
      </c>
      <c r="M22892" s="61">
        <f>VLOOKUP(H22892,zdroj!C:F,4,0)</f>
        <v>0</v>
      </c>
      <c r="N22892" s="61" t="str">
        <f t="shared" si="714"/>
        <v>katB</v>
      </c>
      <c r="P22892" s="73" t="str">
        <f t="shared" si="715"/>
        <v/>
      </c>
      <c r="Q22892" s="61" t="s">
        <v>30</v>
      </c>
    </row>
    <row r="22893" spans="8:17" x14ac:dyDescent="0.25">
      <c r="H22893" s="59">
        <v>84956</v>
      </c>
      <c r="I22893" s="59" t="s">
        <v>69</v>
      </c>
      <c r="J22893" s="59">
        <v>19906048</v>
      </c>
      <c r="K22893" s="59" t="s">
        <v>23327</v>
      </c>
      <c r="L22893" s="61" t="s">
        <v>113</v>
      </c>
      <c r="M22893" s="61">
        <f>VLOOKUP(H22893,zdroj!C:F,4,0)</f>
        <v>0</v>
      </c>
      <c r="N22893" s="61" t="str">
        <f t="shared" si="714"/>
        <v>katB</v>
      </c>
      <c r="P22893" s="73" t="str">
        <f t="shared" si="715"/>
        <v/>
      </c>
      <c r="Q22893" s="61" t="s">
        <v>30</v>
      </c>
    </row>
    <row r="22894" spans="8:17" x14ac:dyDescent="0.25">
      <c r="H22894" s="59">
        <v>84956</v>
      </c>
      <c r="I22894" s="59" t="s">
        <v>69</v>
      </c>
      <c r="J22894" s="59">
        <v>19906056</v>
      </c>
      <c r="K22894" s="59" t="s">
        <v>23328</v>
      </c>
      <c r="L22894" s="61" t="s">
        <v>113</v>
      </c>
      <c r="M22894" s="61">
        <f>VLOOKUP(H22894,zdroj!C:F,4,0)</f>
        <v>0</v>
      </c>
      <c r="N22894" s="61" t="str">
        <f t="shared" si="714"/>
        <v>katB</v>
      </c>
      <c r="P22894" s="73" t="str">
        <f t="shared" si="715"/>
        <v/>
      </c>
      <c r="Q22894" s="61" t="s">
        <v>30</v>
      </c>
    </row>
    <row r="22895" spans="8:17" x14ac:dyDescent="0.25">
      <c r="H22895" s="59">
        <v>84956</v>
      </c>
      <c r="I22895" s="59" t="s">
        <v>69</v>
      </c>
      <c r="J22895" s="59">
        <v>19906064</v>
      </c>
      <c r="K22895" s="59" t="s">
        <v>23329</v>
      </c>
      <c r="L22895" s="61" t="s">
        <v>113</v>
      </c>
      <c r="M22895" s="61">
        <f>VLOOKUP(H22895,zdroj!C:F,4,0)</f>
        <v>0</v>
      </c>
      <c r="N22895" s="61" t="str">
        <f t="shared" si="714"/>
        <v>katB</v>
      </c>
      <c r="P22895" s="73" t="str">
        <f t="shared" si="715"/>
        <v/>
      </c>
      <c r="Q22895" s="61" t="s">
        <v>30</v>
      </c>
    </row>
    <row r="22896" spans="8:17" x14ac:dyDescent="0.25">
      <c r="H22896" s="59">
        <v>84956</v>
      </c>
      <c r="I22896" s="59" t="s">
        <v>69</v>
      </c>
      <c r="J22896" s="59">
        <v>19906081</v>
      </c>
      <c r="K22896" s="59" t="s">
        <v>23330</v>
      </c>
      <c r="L22896" s="61" t="s">
        <v>113</v>
      </c>
      <c r="M22896" s="61">
        <f>VLOOKUP(H22896,zdroj!C:F,4,0)</f>
        <v>0</v>
      </c>
      <c r="N22896" s="61" t="str">
        <f t="shared" si="714"/>
        <v>katB</v>
      </c>
      <c r="P22896" s="73" t="str">
        <f t="shared" si="715"/>
        <v/>
      </c>
      <c r="Q22896" s="61" t="s">
        <v>30</v>
      </c>
    </row>
    <row r="22897" spans="8:17" x14ac:dyDescent="0.25">
      <c r="H22897" s="59">
        <v>84956</v>
      </c>
      <c r="I22897" s="59" t="s">
        <v>69</v>
      </c>
      <c r="J22897" s="59">
        <v>19906099</v>
      </c>
      <c r="K22897" s="59" t="s">
        <v>23331</v>
      </c>
      <c r="L22897" s="61" t="s">
        <v>113</v>
      </c>
      <c r="M22897" s="61">
        <f>VLOOKUP(H22897,zdroj!C:F,4,0)</f>
        <v>0</v>
      </c>
      <c r="N22897" s="61" t="str">
        <f t="shared" si="714"/>
        <v>katB</v>
      </c>
      <c r="P22897" s="73" t="str">
        <f t="shared" si="715"/>
        <v/>
      </c>
      <c r="Q22897" s="61" t="s">
        <v>30</v>
      </c>
    </row>
    <row r="22898" spans="8:17" x14ac:dyDescent="0.25">
      <c r="H22898" s="59">
        <v>84956</v>
      </c>
      <c r="I22898" s="59" t="s">
        <v>69</v>
      </c>
      <c r="J22898" s="59">
        <v>19906102</v>
      </c>
      <c r="K22898" s="59" t="s">
        <v>23332</v>
      </c>
      <c r="L22898" s="61" t="s">
        <v>113</v>
      </c>
      <c r="M22898" s="61">
        <f>VLOOKUP(H22898,zdroj!C:F,4,0)</f>
        <v>0</v>
      </c>
      <c r="N22898" s="61" t="str">
        <f t="shared" si="714"/>
        <v>katB</v>
      </c>
      <c r="P22898" s="73" t="str">
        <f t="shared" si="715"/>
        <v/>
      </c>
      <c r="Q22898" s="61" t="s">
        <v>30</v>
      </c>
    </row>
    <row r="22899" spans="8:17" x14ac:dyDescent="0.25">
      <c r="H22899" s="59">
        <v>84956</v>
      </c>
      <c r="I22899" s="59" t="s">
        <v>69</v>
      </c>
      <c r="J22899" s="59">
        <v>19906111</v>
      </c>
      <c r="K22899" s="59" t="s">
        <v>23333</v>
      </c>
      <c r="L22899" s="61" t="s">
        <v>113</v>
      </c>
      <c r="M22899" s="61">
        <f>VLOOKUP(H22899,zdroj!C:F,4,0)</f>
        <v>0</v>
      </c>
      <c r="N22899" s="61" t="str">
        <f t="shared" si="714"/>
        <v>katB</v>
      </c>
      <c r="P22899" s="73" t="str">
        <f t="shared" si="715"/>
        <v/>
      </c>
      <c r="Q22899" s="61" t="s">
        <v>30</v>
      </c>
    </row>
    <row r="22900" spans="8:17" x14ac:dyDescent="0.25">
      <c r="H22900" s="59">
        <v>84956</v>
      </c>
      <c r="I22900" s="59" t="s">
        <v>69</v>
      </c>
      <c r="J22900" s="59">
        <v>19906129</v>
      </c>
      <c r="K22900" s="59" t="s">
        <v>23334</v>
      </c>
      <c r="L22900" s="61" t="s">
        <v>113</v>
      </c>
      <c r="M22900" s="61">
        <f>VLOOKUP(H22900,zdroj!C:F,4,0)</f>
        <v>0</v>
      </c>
      <c r="N22900" s="61" t="str">
        <f t="shared" si="714"/>
        <v>katB</v>
      </c>
      <c r="P22900" s="73" t="str">
        <f t="shared" si="715"/>
        <v/>
      </c>
      <c r="Q22900" s="61" t="s">
        <v>30</v>
      </c>
    </row>
    <row r="22901" spans="8:17" x14ac:dyDescent="0.25">
      <c r="H22901" s="59">
        <v>84956</v>
      </c>
      <c r="I22901" s="59" t="s">
        <v>69</v>
      </c>
      <c r="J22901" s="59">
        <v>19906137</v>
      </c>
      <c r="K22901" s="59" t="s">
        <v>23335</v>
      </c>
      <c r="L22901" s="61" t="s">
        <v>113</v>
      </c>
      <c r="M22901" s="61">
        <f>VLOOKUP(H22901,zdroj!C:F,4,0)</f>
        <v>0</v>
      </c>
      <c r="N22901" s="61" t="str">
        <f t="shared" si="714"/>
        <v>katB</v>
      </c>
      <c r="P22901" s="73" t="str">
        <f t="shared" si="715"/>
        <v/>
      </c>
      <c r="Q22901" s="61" t="s">
        <v>30</v>
      </c>
    </row>
    <row r="22902" spans="8:17" x14ac:dyDescent="0.25">
      <c r="H22902" s="59">
        <v>84956</v>
      </c>
      <c r="I22902" s="59" t="s">
        <v>69</v>
      </c>
      <c r="J22902" s="59">
        <v>19906145</v>
      </c>
      <c r="K22902" s="59" t="s">
        <v>23336</v>
      </c>
      <c r="L22902" s="61" t="s">
        <v>113</v>
      </c>
      <c r="M22902" s="61">
        <f>VLOOKUP(H22902,zdroj!C:F,4,0)</f>
        <v>0</v>
      </c>
      <c r="N22902" s="61" t="str">
        <f t="shared" si="714"/>
        <v>katB</v>
      </c>
      <c r="P22902" s="73" t="str">
        <f t="shared" si="715"/>
        <v/>
      </c>
      <c r="Q22902" s="61" t="s">
        <v>30</v>
      </c>
    </row>
    <row r="22903" spans="8:17" x14ac:dyDescent="0.25">
      <c r="H22903" s="59">
        <v>84956</v>
      </c>
      <c r="I22903" s="59" t="s">
        <v>69</v>
      </c>
      <c r="J22903" s="59">
        <v>19906153</v>
      </c>
      <c r="K22903" s="59" t="s">
        <v>23337</v>
      </c>
      <c r="L22903" s="61" t="s">
        <v>81</v>
      </c>
      <c r="M22903" s="61">
        <f>VLOOKUP(H22903,zdroj!C:F,4,0)</f>
        <v>0</v>
      </c>
      <c r="N22903" s="61" t="str">
        <f t="shared" si="714"/>
        <v>-</v>
      </c>
      <c r="P22903" s="73" t="str">
        <f t="shared" si="715"/>
        <v/>
      </c>
      <c r="Q22903" s="61" t="s">
        <v>86</v>
      </c>
    </row>
    <row r="22904" spans="8:17" x14ac:dyDescent="0.25">
      <c r="H22904" s="59">
        <v>84956</v>
      </c>
      <c r="I22904" s="59" t="s">
        <v>69</v>
      </c>
      <c r="J22904" s="59">
        <v>19906161</v>
      </c>
      <c r="K22904" s="59" t="s">
        <v>23338</v>
      </c>
      <c r="L22904" s="61" t="s">
        <v>81</v>
      </c>
      <c r="M22904" s="61">
        <f>VLOOKUP(H22904,zdroj!C:F,4,0)</f>
        <v>0</v>
      </c>
      <c r="N22904" s="61" t="str">
        <f t="shared" si="714"/>
        <v>-</v>
      </c>
      <c r="P22904" s="73" t="str">
        <f t="shared" si="715"/>
        <v/>
      </c>
      <c r="Q22904" s="61" t="s">
        <v>86</v>
      </c>
    </row>
    <row r="22905" spans="8:17" x14ac:dyDescent="0.25">
      <c r="H22905" s="59">
        <v>84956</v>
      </c>
      <c r="I22905" s="59" t="s">
        <v>69</v>
      </c>
      <c r="J22905" s="59">
        <v>19906170</v>
      </c>
      <c r="K22905" s="59" t="s">
        <v>23339</v>
      </c>
      <c r="L22905" s="61" t="s">
        <v>81</v>
      </c>
      <c r="M22905" s="61">
        <f>VLOOKUP(H22905,zdroj!C:F,4,0)</f>
        <v>0</v>
      </c>
      <c r="N22905" s="61" t="str">
        <f t="shared" si="714"/>
        <v>-</v>
      </c>
      <c r="P22905" s="73" t="str">
        <f t="shared" si="715"/>
        <v/>
      </c>
      <c r="Q22905" s="61" t="s">
        <v>86</v>
      </c>
    </row>
    <row r="22906" spans="8:17" x14ac:dyDescent="0.25">
      <c r="H22906" s="59">
        <v>84956</v>
      </c>
      <c r="I22906" s="59" t="s">
        <v>69</v>
      </c>
      <c r="J22906" s="59">
        <v>19906188</v>
      </c>
      <c r="K22906" s="59" t="s">
        <v>23340</v>
      </c>
      <c r="L22906" s="61" t="s">
        <v>81</v>
      </c>
      <c r="M22906" s="61">
        <f>VLOOKUP(H22906,zdroj!C:F,4,0)</f>
        <v>0</v>
      </c>
      <c r="N22906" s="61" t="str">
        <f t="shared" si="714"/>
        <v>-</v>
      </c>
      <c r="P22906" s="73" t="str">
        <f t="shared" si="715"/>
        <v/>
      </c>
      <c r="Q22906" s="61" t="s">
        <v>86</v>
      </c>
    </row>
    <row r="22907" spans="8:17" x14ac:dyDescent="0.25">
      <c r="H22907" s="59">
        <v>84956</v>
      </c>
      <c r="I22907" s="59" t="s">
        <v>69</v>
      </c>
      <c r="J22907" s="59">
        <v>19906196</v>
      </c>
      <c r="K22907" s="59" t="s">
        <v>23341</v>
      </c>
      <c r="L22907" s="61" t="s">
        <v>81</v>
      </c>
      <c r="M22907" s="61">
        <f>VLOOKUP(H22907,zdroj!C:F,4,0)</f>
        <v>0</v>
      </c>
      <c r="N22907" s="61" t="str">
        <f t="shared" si="714"/>
        <v>-</v>
      </c>
      <c r="P22907" s="73" t="str">
        <f t="shared" si="715"/>
        <v/>
      </c>
      <c r="Q22907" s="61" t="s">
        <v>86</v>
      </c>
    </row>
    <row r="22908" spans="8:17" x14ac:dyDescent="0.25">
      <c r="H22908" s="59">
        <v>84956</v>
      </c>
      <c r="I22908" s="59" t="s">
        <v>69</v>
      </c>
      <c r="J22908" s="59">
        <v>19906200</v>
      </c>
      <c r="K22908" s="59" t="s">
        <v>23342</v>
      </c>
      <c r="L22908" s="61" t="s">
        <v>81</v>
      </c>
      <c r="M22908" s="61">
        <f>VLOOKUP(H22908,zdroj!C:F,4,0)</f>
        <v>0</v>
      </c>
      <c r="N22908" s="61" t="str">
        <f t="shared" si="714"/>
        <v>-</v>
      </c>
      <c r="P22908" s="73" t="str">
        <f t="shared" si="715"/>
        <v/>
      </c>
      <c r="Q22908" s="61" t="s">
        <v>86</v>
      </c>
    </row>
    <row r="22909" spans="8:17" x14ac:dyDescent="0.25">
      <c r="H22909" s="59">
        <v>84956</v>
      </c>
      <c r="I22909" s="59" t="s">
        <v>69</v>
      </c>
      <c r="J22909" s="59">
        <v>19906218</v>
      </c>
      <c r="K22909" s="59" t="s">
        <v>23343</v>
      </c>
      <c r="L22909" s="61" t="s">
        <v>81</v>
      </c>
      <c r="M22909" s="61">
        <f>VLOOKUP(H22909,zdroj!C:F,4,0)</f>
        <v>0</v>
      </c>
      <c r="N22909" s="61" t="str">
        <f t="shared" si="714"/>
        <v>-</v>
      </c>
      <c r="P22909" s="73" t="str">
        <f t="shared" si="715"/>
        <v/>
      </c>
      <c r="Q22909" s="61" t="s">
        <v>86</v>
      </c>
    </row>
    <row r="22910" spans="8:17" x14ac:dyDescent="0.25">
      <c r="H22910" s="59">
        <v>84956</v>
      </c>
      <c r="I22910" s="59" t="s">
        <v>69</v>
      </c>
      <c r="J22910" s="59">
        <v>19906226</v>
      </c>
      <c r="K22910" s="59" t="s">
        <v>23344</v>
      </c>
      <c r="L22910" s="61" t="s">
        <v>81</v>
      </c>
      <c r="M22910" s="61">
        <f>VLOOKUP(H22910,zdroj!C:F,4,0)</f>
        <v>0</v>
      </c>
      <c r="N22910" s="61" t="str">
        <f t="shared" si="714"/>
        <v>-</v>
      </c>
      <c r="P22910" s="73" t="str">
        <f t="shared" si="715"/>
        <v/>
      </c>
      <c r="Q22910" s="61" t="s">
        <v>86</v>
      </c>
    </row>
    <row r="22911" spans="8:17" x14ac:dyDescent="0.25">
      <c r="H22911" s="59">
        <v>84956</v>
      </c>
      <c r="I22911" s="59" t="s">
        <v>69</v>
      </c>
      <c r="J22911" s="59">
        <v>19906234</v>
      </c>
      <c r="K22911" s="59" t="s">
        <v>23345</v>
      </c>
      <c r="L22911" s="61" t="s">
        <v>81</v>
      </c>
      <c r="M22911" s="61">
        <f>VLOOKUP(H22911,zdroj!C:F,4,0)</f>
        <v>0</v>
      </c>
      <c r="N22911" s="61" t="str">
        <f t="shared" si="714"/>
        <v>-</v>
      </c>
      <c r="P22911" s="73" t="str">
        <f t="shared" si="715"/>
        <v/>
      </c>
      <c r="Q22911" s="61" t="s">
        <v>86</v>
      </c>
    </row>
    <row r="22912" spans="8:17" x14ac:dyDescent="0.25">
      <c r="H22912" s="59">
        <v>84956</v>
      </c>
      <c r="I22912" s="59" t="s">
        <v>69</v>
      </c>
      <c r="J22912" s="59">
        <v>19906242</v>
      </c>
      <c r="K22912" s="59" t="s">
        <v>23346</v>
      </c>
      <c r="L22912" s="61" t="s">
        <v>81</v>
      </c>
      <c r="M22912" s="61">
        <f>VLOOKUP(H22912,zdroj!C:F,4,0)</f>
        <v>0</v>
      </c>
      <c r="N22912" s="61" t="str">
        <f t="shared" si="714"/>
        <v>-</v>
      </c>
      <c r="P22912" s="73" t="str">
        <f t="shared" si="715"/>
        <v/>
      </c>
      <c r="Q22912" s="61" t="s">
        <v>86</v>
      </c>
    </row>
    <row r="22913" spans="8:17" x14ac:dyDescent="0.25">
      <c r="H22913" s="59">
        <v>84956</v>
      </c>
      <c r="I22913" s="59" t="s">
        <v>69</v>
      </c>
      <c r="J22913" s="59">
        <v>19906251</v>
      </c>
      <c r="K22913" s="59" t="s">
        <v>23347</v>
      </c>
      <c r="L22913" s="61" t="s">
        <v>81</v>
      </c>
      <c r="M22913" s="61">
        <f>VLOOKUP(H22913,zdroj!C:F,4,0)</f>
        <v>0</v>
      </c>
      <c r="N22913" s="61" t="str">
        <f t="shared" si="714"/>
        <v>-</v>
      </c>
      <c r="P22913" s="73" t="str">
        <f t="shared" si="715"/>
        <v/>
      </c>
      <c r="Q22913" s="61" t="s">
        <v>86</v>
      </c>
    </row>
    <row r="22914" spans="8:17" x14ac:dyDescent="0.25">
      <c r="H22914" s="59">
        <v>84956</v>
      </c>
      <c r="I22914" s="59" t="s">
        <v>69</v>
      </c>
      <c r="J22914" s="59">
        <v>19906269</v>
      </c>
      <c r="K22914" s="59" t="s">
        <v>23348</v>
      </c>
      <c r="L22914" s="61" t="s">
        <v>81</v>
      </c>
      <c r="M22914" s="61">
        <f>VLOOKUP(H22914,zdroj!C:F,4,0)</f>
        <v>0</v>
      </c>
      <c r="N22914" s="61" t="str">
        <f t="shared" si="714"/>
        <v>-</v>
      </c>
      <c r="P22914" s="73" t="str">
        <f t="shared" si="715"/>
        <v/>
      </c>
      <c r="Q22914" s="61" t="s">
        <v>86</v>
      </c>
    </row>
    <row r="22915" spans="8:17" x14ac:dyDescent="0.25">
      <c r="H22915" s="59">
        <v>84956</v>
      </c>
      <c r="I22915" s="59" t="s">
        <v>69</v>
      </c>
      <c r="J22915" s="59">
        <v>19906277</v>
      </c>
      <c r="K22915" s="59" t="s">
        <v>23349</v>
      </c>
      <c r="L22915" s="61" t="s">
        <v>81</v>
      </c>
      <c r="M22915" s="61">
        <f>VLOOKUP(H22915,zdroj!C:F,4,0)</f>
        <v>0</v>
      </c>
      <c r="N22915" s="61" t="str">
        <f t="shared" si="714"/>
        <v>-</v>
      </c>
      <c r="P22915" s="73" t="str">
        <f t="shared" si="715"/>
        <v/>
      </c>
      <c r="Q22915" s="61" t="s">
        <v>86</v>
      </c>
    </row>
    <row r="22916" spans="8:17" x14ac:dyDescent="0.25">
      <c r="H22916" s="59">
        <v>84956</v>
      </c>
      <c r="I22916" s="59" t="s">
        <v>69</v>
      </c>
      <c r="J22916" s="59">
        <v>19906285</v>
      </c>
      <c r="K22916" s="59" t="s">
        <v>23350</v>
      </c>
      <c r="L22916" s="61" t="s">
        <v>81</v>
      </c>
      <c r="M22916" s="61">
        <f>VLOOKUP(H22916,zdroj!C:F,4,0)</f>
        <v>0</v>
      </c>
      <c r="N22916" s="61" t="str">
        <f t="shared" si="714"/>
        <v>-</v>
      </c>
      <c r="P22916" s="73" t="str">
        <f t="shared" si="715"/>
        <v/>
      </c>
      <c r="Q22916" s="61" t="s">
        <v>86</v>
      </c>
    </row>
    <row r="22917" spans="8:17" x14ac:dyDescent="0.25">
      <c r="H22917" s="59">
        <v>84956</v>
      </c>
      <c r="I22917" s="59" t="s">
        <v>69</v>
      </c>
      <c r="J22917" s="59">
        <v>19906293</v>
      </c>
      <c r="K22917" s="59" t="s">
        <v>23351</v>
      </c>
      <c r="L22917" s="61" t="s">
        <v>81</v>
      </c>
      <c r="M22917" s="61">
        <f>VLOOKUP(H22917,zdroj!C:F,4,0)</f>
        <v>0</v>
      </c>
      <c r="N22917" s="61" t="str">
        <f t="shared" si="714"/>
        <v>-</v>
      </c>
      <c r="P22917" s="73" t="str">
        <f t="shared" si="715"/>
        <v/>
      </c>
      <c r="Q22917" s="61" t="s">
        <v>86</v>
      </c>
    </row>
    <row r="22918" spans="8:17" x14ac:dyDescent="0.25">
      <c r="H22918" s="59">
        <v>84956</v>
      </c>
      <c r="I22918" s="59" t="s">
        <v>69</v>
      </c>
      <c r="J22918" s="59">
        <v>19906307</v>
      </c>
      <c r="K22918" s="59" t="s">
        <v>23352</v>
      </c>
      <c r="L22918" s="61" t="s">
        <v>81</v>
      </c>
      <c r="M22918" s="61">
        <f>VLOOKUP(H22918,zdroj!C:F,4,0)</f>
        <v>0</v>
      </c>
      <c r="N22918" s="61" t="str">
        <f t="shared" si="714"/>
        <v>-</v>
      </c>
      <c r="P22918" s="73" t="str">
        <f t="shared" si="715"/>
        <v/>
      </c>
      <c r="Q22918" s="61" t="s">
        <v>86</v>
      </c>
    </row>
    <row r="22919" spans="8:17" x14ac:dyDescent="0.25">
      <c r="H22919" s="59">
        <v>84956</v>
      </c>
      <c r="I22919" s="59" t="s">
        <v>69</v>
      </c>
      <c r="J22919" s="59">
        <v>19906315</v>
      </c>
      <c r="K22919" s="59" t="s">
        <v>23353</v>
      </c>
      <c r="L22919" s="61" t="s">
        <v>81</v>
      </c>
      <c r="M22919" s="61">
        <f>VLOOKUP(H22919,zdroj!C:F,4,0)</f>
        <v>0</v>
      </c>
      <c r="N22919" s="61" t="str">
        <f t="shared" ref="N22919:N22982" si="716">IF(M22919="A",IF(L22919="katA","katB",L22919),L22919)</f>
        <v>-</v>
      </c>
      <c r="P22919" s="73" t="str">
        <f t="shared" ref="P22919:P22982" si="717">IF(O22919="A",1,"")</f>
        <v/>
      </c>
      <c r="Q22919" s="61" t="s">
        <v>86</v>
      </c>
    </row>
    <row r="22920" spans="8:17" x14ac:dyDescent="0.25">
      <c r="H22920" s="59">
        <v>84956</v>
      </c>
      <c r="I22920" s="59" t="s">
        <v>69</v>
      </c>
      <c r="J22920" s="59">
        <v>19906323</v>
      </c>
      <c r="K22920" s="59" t="s">
        <v>23354</v>
      </c>
      <c r="L22920" s="61" t="s">
        <v>81</v>
      </c>
      <c r="M22920" s="61">
        <f>VLOOKUP(H22920,zdroj!C:F,4,0)</f>
        <v>0</v>
      </c>
      <c r="N22920" s="61" t="str">
        <f t="shared" si="716"/>
        <v>-</v>
      </c>
      <c r="P22920" s="73" t="str">
        <f t="shared" si="717"/>
        <v/>
      </c>
      <c r="Q22920" s="61" t="s">
        <v>86</v>
      </c>
    </row>
    <row r="22921" spans="8:17" x14ac:dyDescent="0.25">
      <c r="H22921" s="59">
        <v>84956</v>
      </c>
      <c r="I22921" s="59" t="s">
        <v>69</v>
      </c>
      <c r="J22921" s="59">
        <v>19906331</v>
      </c>
      <c r="K22921" s="59" t="s">
        <v>23355</v>
      </c>
      <c r="L22921" s="61" t="s">
        <v>81</v>
      </c>
      <c r="M22921" s="61">
        <f>VLOOKUP(H22921,zdroj!C:F,4,0)</f>
        <v>0</v>
      </c>
      <c r="N22921" s="61" t="str">
        <f t="shared" si="716"/>
        <v>-</v>
      </c>
      <c r="P22921" s="73" t="str">
        <f t="shared" si="717"/>
        <v/>
      </c>
      <c r="Q22921" s="61" t="s">
        <v>86</v>
      </c>
    </row>
    <row r="22922" spans="8:17" x14ac:dyDescent="0.25">
      <c r="H22922" s="59">
        <v>84956</v>
      </c>
      <c r="I22922" s="59" t="s">
        <v>69</v>
      </c>
      <c r="J22922" s="59">
        <v>19906340</v>
      </c>
      <c r="K22922" s="59" t="s">
        <v>23356</v>
      </c>
      <c r="L22922" s="61" t="s">
        <v>81</v>
      </c>
      <c r="M22922" s="61">
        <f>VLOOKUP(H22922,zdroj!C:F,4,0)</f>
        <v>0</v>
      </c>
      <c r="N22922" s="61" t="str">
        <f t="shared" si="716"/>
        <v>-</v>
      </c>
      <c r="P22922" s="73" t="str">
        <f t="shared" si="717"/>
        <v/>
      </c>
      <c r="Q22922" s="61" t="s">
        <v>86</v>
      </c>
    </row>
    <row r="22923" spans="8:17" x14ac:dyDescent="0.25">
      <c r="H22923" s="59">
        <v>84956</v>
      </c>
      <c r="I22923" s="59" t="s">
        <v>69</v>
      </c>
      <c r="J22923" s="59">
        <v>19906358</v>
      </c>
      <c r="K22923" s="59" t="s">
        <v>23357</v>
      </c>
      <c r="L22923" s="61" t="s">
        <v>81</v>
      </c>
      <c r="M22923" s="61">
        <f>VLOOKUP(H22923,zdroj!C:F,4,0)</f>
        <v>0</v>
      </c>
      <c r="N22923" s="61" t="str">
        <f t="shared" si="716"/>
        <v>-</v>
      </c>
      <c r="P22923" s="73" t="str">
        <f t="shared" si="717"/>
        <v/>
      </c>
      <c r="Q22923" s="61" t="s">
        <v>86</v>
      </c>
    </row>
    <row r="22924" spans="8:17" x14ac:dyDescent="0.25">
      <c r="H22924" s="59">
        <v>84956</v>
      </c>
      <c r="I22924" s="59" t="s">
        <v>69</v>
      </c>
      <c r="J22924" s="59">
        <v>19906366</v>
      </c>
      <c r="K22924" s="59" t="s">
        <v>23358</v>
      </c>
      <c r="L22924" s="61" t="s">
        <v>81</v>
      </c>
      <c r="M22924" s="61">
        <f>VLOOKUP(H22924,zdroj!C:F,4,0)</f>
        <v>0</v>
      </c>
      <c r="N22924" s="61" t="str">
        <f t="shared" si="716"/>
        <v>-</v>
      </c>
      <c r="P22924" s="73" t="str">
        <f t="shared" si="717"/>
        <v/>
      </c>
      <c r="Q22924" s="61" t="s">
        <v>86</v>
      </c>
    </row>
    <row r="22925" spans="8:17" x14ac:dyDescent="0.25">
      <c r="H22925" s="59">
        <v>84956</v>
      </c>
      <c r="I22925" s="59" t="s">
        <v>69</v>
      </c>
      <c r="J22925" s="59">
        <v>19906374</v>
      </c>
      <c r="K22925" s="59" t="s">
        <v>23359</v>
      </c>
      <c r="L22925" s="61" t="s">
        <v>81</v>
      </c>
      <c r="M22925" s="61">
        <f>VLOOKUP(H22925,zdroj!C:F,4,0)</f>
        <v>0</v>
      </c>
      <c r="N22925" s="61" t="str">
        <f t="shared" si="716"/>
        <v>-</v>
      </c>
      <c r="P22925" s="73" t="str">
        <f t="shared" si="717"/>
        <v/>
      </c>
      <c r="Q22925" s="61" t="s">
        <v>86</v>
      </c>
    </row>
    <row r="22926" spans="8:17" x14ac:dyDescent="0.25">
      <c r="H22926" s="59">
        <v>84956</v>
      </c>
      <c r="I22926" s="59" t="s">
        <v>69</v>
      </c>
      <c r="J22926" s="59">
        <v>19906382</v>
      </c>
      <c r="K22926" s="59" t="s">
        <v>23360</v>
      </c>
      <c r="L22926" s="61" t="s">
        <v>81</v>
      </c>
      <c r="M22926" s="61">
        <f>VLOOKUP(H22926,zdroj!C:F,4,0)</f>
        <v>0</v>
      </c>
      <c r="N22926" s="61" t="str">
        <f t="shared" si="716"/>
        <v>-</v>
      </c>
      <c r="P22926" s="73" t="str">
        <f t="shared" si="717"/>
        <v/>
      </c>
      <c r="Q22926" s="61" t="s">
        <v>86</v>
      </c>
    </row>
    <row r="22927" spans="8:17" x14ac:dyDescent="0.25">
      <c r="H22927" s="59">
        <v>84956</v>
      </c>
      <c r="I22927" s="59" t="s">
        <v>69</v>
      </c>
      <c r="J22927" s="59">
        <v>19906412</v>
      </c>
      <c r="K22927" s="59" t="s">
        <v>23361</v>
      </c>
      <c r="L22927" s="61" t="s">
        <v>81</v>
      </c>
      <c r="M22927" s="61">
        <f>VLOOKUP(H22927,zdroj!C:F,4,0)</f>
        <v>0</v>
      </c>
      <c r="N22927" s="61" t="str">
        <f t="shared" si="716"/>
        <v>-</v>
      </c>
      <c r="P22927" s="73" t="str">
        <f t="shared" si="717"/>
        <v/>
      </c>
      <c r="Q22927" s="61" t="s">
        <v>86</v>
      </c>
    </row>
    <row r="22928" spans="8:17" x14ac:dyDescent="0.25">
      <c r="H22928" s="59">
        <v>84956</v>
      </c>
      <c r="I22928" s="59" t="s">
        <v>69</v>
      </c>
      <c r="J22928" s="59">
        <v>25210335</v>
      </c>
      <c r="K22928" s="59" t="s">
        <v>23362</v>
      </c>
      <c r="L22928" s="61" t="s">
        <v>113</v>
      </c>
      <c r="M22928" s="61">
        <f>VLOOKUP(H22928,zdroj!C:F,4,0)</f>
        <v>0</v>
      </c>
      <c r="N22928" s="61" t="str">
        <f t="shared" si="716"/>
        <v>katB</v>
      </c>
      <c r="P22928" s="73" t="str">
        <f t="shared" si="717"/>
        <v/>
      </c>
      <c r="Q22928" s="61" t="s">
        <v>30</v>
      </c>
    </row>
    <row r="22929" spans="8:17" x14ac:dyDescent="0.25">
      <c r="H22929" s="59">
        <v>84956</v>
      </c>
      <c r="I22929" s="59" t="s">
        <v>69</v>
      </c>
      <c r="J22929" s="59">
        <v>26077051</v>
      </c>
      <c r="K22929" s="59" t="s">
        <v>23363</v>
      </c>
      <c r="L22929" s="61" t="s">
        <v>113</v>
      </c>
      <c r="M22929" s="61">
        <f>VLOOKUP(H22929,zdroj!C:F,4,0)</f>
        <v>0</v>
      </c>
      <c r="N22929" s="61" t="str">
        <f t="shared" si="716"/>
        <v>katB</v>
      </c>
      <c r="P22929" s="73" t="str">
        <f t="shared" si="717"/>
        <v/>
      </c>
      <c r="Q22929" s="61" t="s">
        <v>30</v>
      </c>
    </row>
    <row r="22930" spans="8:17" x14ac:dyDescent="0.25">
      <c r="H22930" s="59">
        <v>84956</v>
      </c>
      <c r="I22930" s="59" t="s">
        <v>69</v>
      </c>
      <c r="J22930" s="59">
        <v>27369692</v>
      </c>
      <c r="K22930" s="59" t="s">
        <v>23364</v>
      </c>
      <c r="L22930" s="61" t="s">
        <v>81</v>
      </c>
      <c r="M22930" s="61">
        <f>VLOOKUP(H22930,zdroj!C:F,4,0)</f>
        <v>0</v>
      </c>
      <c r="N22930" s="61" t="str">
        <f t="shared" si="716"/>
        <v>-</v>
      </c>
      <c r="P22930" s="73" t="str">
        <f t="shared" si="717"/>
        <v/>
      </c>
      <c r="Q22930" s="61" t="s">
        <v>86</v>
      </c>
    </row>
    <row r="22931" spans="8:17" x14ac:dyDescent="0.25">
      <c r="H22931" s="59">
        <v>84956</v>
      </c>
      <c r="I22931" s="59" t="s">
        <v>69</v>
      </c>
      <c r="J22931" s="59">
        <v>27369706</v>
      </c>
      <c r="K22931" s="59" t="s">
        <v>23365</v>
      </c>
      <c r="L22931" s="61" t="s">
        <v>81</v>
      </c>
      <c r="M22931" s="61">
        <f>VLOOKUP(H22931,zdroj!C:F,4,0)</f>
        <v>0</v>
      </c>
      <c r="N22931" s="61" t="str">
        <f t="shared" si="716"/>
        <v>-</v>
      </c>
      <c r="P22931" s="73" t="str">
        <f t="shared" si="717"/>
        <v/>
      </c>
      <c r="Q22931" s="61" t="s">
        <v>86</v>
      </c>
    </row>
    <row r="22932" spans="8:17" x14ac:dyDescent="0.25">
      <c r="H22932" s="59">
        <v>84956</v>
      </c>
      <c r="I22932" s="59" t="s">
        <v>69</v>
      </c>
      <c r="J22932" s="59">
        <v>73254029</v>
      </c>
      <c r="K22932" s="59" t="s">
        <v>23366</v>
      </c>
      <c r="L22932" s="61" t="s">
        <v>81</v>
      </c>
      <c r="M22932" s="61">
        <f>VLOOKUP(H22932,zdroj!C:F,4,0)</f>
        <v>0</v>
      </c>
      <c r="N22932" s="61" t="str">
        <f t="shared" si="716"/>
        <v>-</v>
      </c>
      <c r="P22932" s="73" t="str">
        <f t="shared" si="717"/>
        <v/>
      </c>
      <c r="Q22932" s="61" t="s">
        <v>86</v>
      </c>
    </row>
    <row r="22933" spans="8:17" x14ac:dyDescent="0.25">
      <c r="H22933" s="59">
        <v>100013</v>
      </c>
      <c r="I22933" s="59" t="s">
        <v>69</v>
      </c>
      <c r="J22933" s="59">
        <v>19906421</v>
      </c>
      <c r="K22933" s="59" t="s">
        <v>23367</v>
      </c>
      <c r="L22933" s="61" t="s">
        <v>113</v>
      </c>
      <c r="M22933" s="61">
        <f>VLOOKUP(H22933,zdroj!C:F,4,0)</f>
        <v>0</v>
      </c>
      <c r="N22933" s="61" t="str">
        <f t="shared" si="716"/>
        <v>katB</v>
      </c>
      <c r="P22933" s="73" t="str">
        <f t="shared" si="717"/>
        <v/>
      </c>
      <c r="Q22933" s="61" t="s">
        <v>30</v>
      </c>
    </row>
    <row r="22934" spans="8:17" x14ac:dyDescent="0.25">
      <c r="H22934" s="59">
        <v>100013</v>
      </c>
      <c r="I22934" s="59" t="s">
        <v>69</v>
      </c>
      <c r="J22934" s="59">
        <v>19906439</v>
      </c>
      <c r="K22934" s="59" t="s">
        <v>23368</v>
      </c>
      <c r="L22934" s="61" t="s">
        <v>113</v>
      </c>
      <c r="M22934" s="61">
        <f>VLOOKUP(H22934,zdroj!C:F,4,0)</f>
        <v>0</v>
      </c>
      <c r="N22934" s="61" t="str">
        <f t="shared" si="716"/>
        <v>katB</v>
      </c>
      <c r="P22934" s="73" t="str">
        <f t="shared" si="717"/>
        <v/>
      </c>
      <c r="Q22934" s="61" t="s">
        <v>30</v>
      </c>
    </row>
    <row r="22935" spans="8:17" x14ac:dyDescent="0.25">
      <c r="H22935" s="59">
        <v>100013</v>
      </c>
      <c r="I22935" s="59" t="s">
        <v>69</v>
      </c>
      <c r="J22935" s="59">
        <v>19906447</v>
      </c>
      <c r="K22935" s="59" t="s">
        <v>23369</v>
      </c>
      <c r="L22935" s="61" t="s">
        <v>113</v>
      </c>
      <c r="M22935" s="61">
        <f>VLOOKUP(H22935,zdroj!C:F,4,0)</f>
        <v>0</v>
      </c>
      <c r="N22935" s="61" t="str">
        <f t="shared" si="716"/>
        <v>katB</v>
      </c>
      <c r="P22935" s="73" t="str">
        <f t="shared" si="717"/>
        <v/>
      </c>
      <c r="Q22935" s="61" t="s">
        <v>30</v>
      </c>
    </row>
    <row r="22936" spans="8:17" x14ac:dyDescent="0.25">
      <c r="H22936" s="59">
        <v>100013</v>
      </c>
      <c r="I22936" s="59" t="s">
        <v>69</v>
      </c>
      <c r="J22936" s="59">
        <v>19906455</v>
      </c>
      <c r="K22936" s="59" t="s">
        <v>23370</v>
      </c>
      <c r="L22936" s="61" t="s">
        <v>113</v>
      </c>
      <c r="M22936" s="61">
        <f>VLOOKUP(H22936,zdroj!C:F,4,0)</f>
        <v>0</v>
      </c>
      <c r="N22936" s="61" t="str">
        <f t="shared" si="716"/>
        <v>katB</v>
      </c>
      <c r="P22936" s="73" t="str">
        <f t="shared" si="717"/>
        <v/>
      </c>
      <c r="Q22936" s="61" t="s">
        <v>30</v>
      </c>
    </row>
    <row r="22937" spans="8:17" x14ac:dyDescent="0.25">
      <c r="H22937" s="59">
        <v>100013</v>
      </c>
      <c r="I22937" s="59" t="s">
        <v>69</v>
      </c>
      <c r="J22937" s="59">
        <v>19906463</v>
      </c>
      <c r="K22937" s="59" t="s">
        <v>23371</v>
      </c>
      <c r="L22937" s="61" t="s">
        <v>113</v>
      </c>
      <c r="M22937" s="61">
        <f>VLOOKUP(H22937,zdroj!C:F,4,0)</f>
        <v>0</v>
      </c>
      <c r="N22937" s="61" t="str">
        <f t="shared" si="716"/>
        <v>katB</v>
      </c>
      <c r="P22937" s="73" t="str">
        <f t="shared" si="717"/>
        <v/>
      </c>
      <c r="Q22937" s="61" t="s">
        <v>30</v>
      </c>
    </row>
    <row r="22938" spans="8:17" x14ac:dyDescent="0.25">
      <c r="H22938" s="59">
        <v>100013</v>
      </c>
      <c r="I22938" s="59" t="s">
        <v>69</v>
      </c>
      <c r="J22938" s="59">
        <v>19906471</v>
      </c>
      <c r="K22938" s="59" t="s">
        <v>23372</v>
      </c>
      <c r="L22938" s="61" t="s">
        <v>113</v>
      </c>
      <c r="M22938" s="61">
        <f>VLOOKUP(H22938,zdroj!C:F,4,0)</f>
        <v>0</v>
      </c>
      <c r="N22938" s="61" t="str">
        <f t="shared" si="716"/>
        <v>katB</v>
      </c>
      <c r="P22938" s="73" t="str">
        <f t="shared" si="717"/>
        <v/>
      </c>
      <c r="Q22938" s="61" t="s">
        <v>30</v>
      </c>
    </row>
    <row r="22939" spans="8:17" x14ac:dyDescent="0.25">
      <c r="H22939" s="59">
        <v>100013</v>
      </c>
      <c r="I22939" s="59" t="s">
        <v>69</v>
      </c>
      <c r="J22939" s="59">
        <v>19906480</v>
      </c>
      <c r="K22939" s="59" t="s">
        <v>23373</v>
      </c>
      <c r="L22939" s="61" t="s">
        <v>113</v>
      </c>
      <c r="M22939" s="61">
        <f>VLOOKUP(H22939,zdroj!C:F,4,0)</f>
        <v>0</v>
      </c>
      <c r="N22939" s="61" t="str">
        <f t="shared" si="716"/>
        <v>katB</v>
      </c>
      <c r="P22939" s="73" t="str">
        <f t="shared" si="717"/>
        <v/>
      </c>
      <c r="Q22939" s="61" t="s">
        <v>30</v>
      </c>
    </row>
    <row r="22940" spans="8:17" x14ac:dyDescent="0.25">
      <c r="H22940" s="59">
        <v>100013</v>
      </c>
      <c r="I22940" s="59" t="s">
        <v>69</v>
      </c>
      <c r="J22940" s="59">
        <v>19906498</v>
      </c>
      <c r="K22940" s="59" t="s">
        <v>23374</v>
      </c>
      <c r="L22940" s="61" t="s">
        <v>113</v>
      </c>
      <c r="M22940" s="61">
        <f>VLOOKUP(H22940,zdroj!C:F,4,0)</f>
        <v>0</v>
      </c>
      <c r="N22940" s="61" t="str">
        <f t="shared" si="716"/>
        <v>katB</v>
      </c>
      <c r="P22940" s="73" t="str">
        <f t="shared" si="717"/>
        <v/>
      </c>
      <c r="Q22940" s="61" t="s">
        <v>30</v>
      </c>
    </row>
    <row r="22941" spans="8:17" x14ac:dyDescent="0.25">
      <c r="H22941" s="59">
        <v>100013</v>
      </c>
      <c r="I22941" s="59" t="s">
        <v>69</v>
      </c>
      <c r="J22941" s="59">
        <v>19906501</v>
      </c>
      <c r="K22941" s="59" t="s">
        <v>23375</v>
      </c>
      <c r="L22941" s="61" t="s">
        <v>113</v>
      </c>
      <c r="M22941" s="61">
        <f>VLOOKUP(H22941,zdroj!C:F,4,0)</f>
        <v>0</v>
      </c>
      <c r="N22941" s="61" t="str">
        <f t="shared" si="716"/>
        <v>katB</v>
      </c>
      <c r="P22941" s="73" t="str">
        <f t="shared" si="717"/>
        <v/>
      </c>
      <c r="Q22941" s="61" t="s">
        <v>30</v>
      </c>
    </row>
    <row r="22942" spans="8:17" x14ac:dyDescent="0.25">
      <c r="H22942" s="59">
        <v>100013</v>
      </c>
      <c r="I22942" s="59" t="s">
        <v>69</v>
      </c>
      <c r="J22942" s="59">
        <v>19906510</v>
      </c>
      <c r="K22942" s="59" t="s">
        <v>23376</v>
      </c>
      <c r="L22942" s="61" t="s">
        <v>113</v>
      </c>
      <c r="M22942" s="61">
        <f>VLOOKUP(H22942,zdroj!C:F,4,0)</f>
        <v>0</v>
      </c>
      <c r="N22942" s="61" t="str">
        <f t="shared" si="716"/>
        <v>katB</v>
      </c>
      <c r="P22942" s="73" t="str">
        <f t="shared" si="717"/>
        <v/>
      </c>
      <c r="Q22942" s="61" t="s">
        <v>30</v>
      </c>
    </row>
    <row r="22943" spans="8:17" x14ac:dyDescent="0.25">
      <c r="H22943" s="59">
        <v>100013</v>
      </c>
      <c r="I22943" s="59" t="s">
        <v>69</v>
      </c>
      <c r="J22943" s="59">
        <v>19906528</v>
      </c>
      <c r="K22943" s="59" t="s">
        <v>23377</v>
      </c>
      <c r="L22943" s="61" t="s">
        <v>113</v>
      </c>
      <c r="M22943" s="61">
        <f>VLOOKUP(H22943,zdroj!C:F,4,0)</f>
        <v>0</v>
      </c>
      <c r="N22943" s="61" t="str">
        <f t="shared" si="716"/>
        <v>katB</v>
      </c>
      <c r="P22943" s="73" t="str">
        <f t="shared" si="717"/>
        <v/>
      </c>
      <c r="Q22943" s="61" t="s">
        <v>30</v>
      </c>
    </row>
    <row r="22944" spans="8:17" x14ac:dyDescent="0.25">
      <c r="H22944" s="59">
        <v>100013</v>
      </c>
      <c r="I22944" s="59" t="s">
        <v>69</v>
      </c>
      <c r="J22944" s="59">
        <v>19906536</v>
      </c>
      <c r="K22944" s="59" t="s">
        <v>23378</v>
      </c>
      <c r="L22944" s="61" t="s">
        <v>113</v>
      </c>
      <c r="M22944" s="61">
        <f>VLOOKUP(H22944,zdroj!C:F,4,0)</f>
        <v>0</v>
      </c>
      <c r="N22944" s="61" t="str">
        <f t="shared" si="716"/>
        <v>katB</v>
      </c>
      <c r="P22944" s="73" t="str">
        <f t="shared" si="717"/>
        <v/>
      </c>
      <c r="Q22944" s="61" t="s">
        <v>30</v>
      </c>
    </row>
    <row r="22945" spans="8:17" x14ac:dyDescent="0.25">
      <c r="H22945" s="59">
        <v>100013</v>
      </c>
      <c r="I22945" s="59" t="s">
        <v>69</v>
      </c>
      <c r="J22945" s="59">
        <v>19906544</v>
      </c>
      <c r="K22945" s="59" t="s">
        <v>23379</v>
      </c>
      <c r="L22945" s="61" t="s">
        <v>113</v>
      </c>
      <c r="M22945" s="61">
        <f>VLOOKUP(H22945,zdroj!C:F,4,0)</f>
        <v>0</v>
      </c>
      <c r="N22945" s="61" t="str">
        <f t="shared" si="716"/>
        <v>katB</v>
      </c>
      <c r="P22945" s="73" t="str">
        <f t="shared" si="717"/>
        <v/>
      </c>
      <c r="Q22945" s="61" t="s">
        <v>30</v>
      </c>
    </row>
    <row r="22946" spans="8:17" x14ac:dyDescent="0.25">
      <c r="H22946" s="59">
        <v>100013</v>
      </c>
      <c r="I22946" s="59" t="s">
        <v>69</v>
      </c>
      <c r="J22946" s="59">
        <v>19906552</v>
      </c>
      <c r="K22946" s="59" t="s">
        <v>23380</v>
      </c>
      <c r="L22946" s="61" t="s">
        <v>113</v>
      </c>
      <c r="M22946" s="61">
        <f>VLOOKUP(H22946,zdroj!C:F,4,0)</f>
        <v>0</v>
      </c>
      <c r="N22946" s="61" t="str">
        <f t="shared" si="716"/>
        <v>katB</v>
      </c>
      <c r="P22946" s="73" t="str">
        <f t="shared" si="717"/>
        <v/>
      </c>
      <c r="Q22946" s="61" t="s">
        <v>30</v>
      </c>
    </row>
    <row r="22947" spans="8:17" x14ac:dyDescent="0.25">
      <c r="H22947" s="59">
        <v>100013</v>
      </c>
      <c r="I22947" s="59" t="s">
        <v>69</v>
      </c>
      <c r="J22947" s="59">
        <v>19906561</v>
      </c>
      <c r="K22947" s="59" t="s">
        <v>23381</v>
      </c>
      <c r="L22947" s="61" t="s">
        <v>113</v>
      </c>
      <c r="M22947" s="61">
        <f>VLOOKUP(H22947,zdroj!C:F,4,0)</f>
        <v>0</v>
      </c>
      <c r="N22947" s="61" t="str">
        <f t="shared" si="716"/>
        <v>katB</v>
      </c>
      <c r="P22947" s="73" t="str">
        <f t="shared" si="717"/>
        <v/>
      </c>
      <c r="Q22947" s="61" t="s">
        <v>30</v>
      </c>
    </row>
    <row r="22948" spans="8:17" x14ac:dyDescent="0.25">
      <c r="H22948" s="59">
        <v>100013</v>
      </c>
      <c r="I22948" s="59" t="s">
        <v>69</v>
      </c>
      <c r="J22948" s="59">
        <v>19906579</v>
      </c>
      <c r="K22948" s="59" t="s">
        <v>23382</v>
      </c>
      <c r="L22948" s="61" t="s">
        <v>113</v>
      </c>
      <c r="M22948" s="61">
        <f>VLOOKUP(H22948,zdroj!C:F,4,0)</f>
        <v>0</v>
      </c>
      <c r="N22948" s="61" t="str">
        <f t="shared" si="716"/>
        <v>katB</v>
      </c>
      <c r="P22948" s="73" t="str">
        <f t="shared" si="717"/>
        <v/>
      </c>
      <c r="Q22948" s="61" t="s">
        <v>30</v>
      </c>
    </row>
    <row r="22949" spans="8:17" x14ac:dyDescent="0.25">
      <c r="H22949" s="59">
        <v>100013</v>
      </c>
      <c r="I22949" s="59" t="s">
        <v>69</v>
      </c>
      <c r="J22949" s="59">
        <v>19906587</v>
      </c>
      <c r="K22949" s="59" t="s">
        <v>23383</v>
      </c>
      <c r="L22949" s="61" t="s">
        <v>113</v>
      </c>
      <c r="M22949" s="61">
        <f>VLOOKUP(H22949,zdroj!C:F,4,0)</f>
        <v>0</v>
      </c>
      <c r="N22949" s="61" t="str">
        <f t="shared" si="716"/>
        <v>katB</v>
      </c>
      <c r="P22949" s="73" t="str">
        <f t="shared" si="717"/>
        <v/>
      </c>
      <c r="Q22949" s="61" t="s">
        <v>30</v>
      </c>
    </row>
    <row r="22950" spans="8:17" x14ac:dyDescent="0.25">
      <c r="H22950" s="59">
        <v>100013</v>
      </c>
      <c r="I22950" s="59" t="s">
        <v>69</v>
      </c>
      <c r="J22950" s="59">
        <v>19906595</v>
      </c>
      <c r="K22950" s="59" t="s">
        <v>23384</v>
      </c>
      <c r="L22950" s="61" t="s">
        <v>113</v>
      </c>
      <c r="M22950" s="61">
        <f>VLOOKUP(H22950,zdroj!C:F,4,0)</f>
        <v>0</v>
      </c>
      <c r="N22950" s="61" t="str">
        <f t="shared" si="716"/>
        <v>katB</v>
      </c>
      <c r="P22950" s="73" t="str">
        <f t="shared" si="717"/>
        <v/>
      </c>
      <c r="Q22950" s="61" t="s">
        <v>30</v>
      </c>
    </row>
    <row r="22951" spans="8:17" x14ac:dyDescent="0.25">
      <c r="H22951" s="59">
        <v>100013</v>
      </c>
      <c r="I22951" s="59" t="s">
        <v>69</v>
      </c>
      <c r="J22951" s="59">
        <v>19906609</v>
      </c>
      <c r="K22951" s="59" t="s">
        <v>23385</v>
      </c>
      <c r="L22951" s="61" t="s">
        <v>113</v>
      </c>
      <c r="M22951" s="61">
        <f>VLOOKUP(H22951,zdroj!C:F,4,0)</f>
        <v>0</v>
      </c>
      <c r="N22951" s="61" t="str">
        <f t="shared" si="716"/>
        <v>katB</v>
      </c>
      <c r="P22951" s="73" t="str">
        <f t="shared" si="717"/>
        <v/>
      </c>
      <c r="Q22951" s="61" t="s">
        <v>30</v>
      </c>
    </row>
    <row r="22952" spans="8:17" x14ac:dyDescent="0.25">
      <c r="H22952" s="59">
        <v>100013</v>
      </c>
      <c r="I22952" s="59" t="s">
        <v>69</v>
      </c>
      <c r="J22952" s="59">
        <v>19906617</v>
      </c>
      <c r="K22952" s="59" t="s">
        <v>23386</v>
      </c>
      <c r="L22952" s="61" t="s">
        <v>113</v>
      </c>
      <c r="M22952" s="61">
        <f>VLOOKUP(H22952,zdroj!C:F,4,0)</f>
        <v>0</v>
      </c>
      <c r="N22952" s="61" t="str">
        <f t="shared" si="716"/>
        <v>katB</v>
      </c>
      <c r="P22952" s="73" t="str">
        <f t="shared" si="717"/>
        <v/>
      </c>
      <c r="Q22952" s="61" t="s">
        <v>30</v>
      </c>
    </row>
    <row r="22953" spans="8:17" x14ac:dyDescent="0.25">
      <c r="H22953" s="59">
        <v>100013</v>
      </c>
      <c r="I22953" s="59" t="s">
        <v>69</v>
      </c>
      <c r="J22953" s="59">
        <v>19906625</v>
      </c>
      <c r="K22953" s="59" t="s">
        <v>23387</v>
      </c>
      <c r="L22953" s="61" t="s">
        <v>113</v>
      </c>
      <c r="M22953" s="61">
        <f>VLOOKUP(H22953,zdroj!C:F,4,0)</f>
        <v>0</v>
      </c>
      <c r="N22953" s="61" t="str">
        <f t="shared" si="716"/>
        <v>katB</v>
      </c>
      <c r="P22953" s="73" t="str">
        <f t="shared" si="717"/>
        <v/>
      </c>
      <c r="Q22953" s="61" t="s">
        <v>30</v>
      </c>
    </row>
    <row r="22954" spans="8:17" x14ac:dyDescent="0.25">
      <c r="H22954" s="59">
        <v>100013</v>
      </c>
      <c r="I22954" s="59" t="s">
        <v>69</v>
      </c>
      <c r="J22954" s="59">
        <v>19906633</v>
      </c>
      <c r="K22954" s="59" t="s">
        <v>23388</v>
      </c>
      <c r="L22954" s="61" t="s">
        <v>113</v>
      </c>
      <c r="M22954" s="61">
        <f>VLOOKUP(H22954,zdroj!C:F,4,0)</f>
        <v>0</v>
      </c>
      <c r="N22954" s="61" t="str">
        <f t="shared" si="716"/>
        <v>katB</v>
      </c>
      <c r="P22954" s="73" t="str">
        <f t="shared" si="717"/>
        <v/>
      </c>
      <c r="Q22954" s="61" t="s">
        <v>30</v>
      </c>
    </row>
    <row r="22955" spans="8:17" x14ac:dyDescent="0.25">
      <c r="H22955" s="59">
        <v>100013</v>
      </c>
      <c r="I22955" s="59" t="s">
        <v>69</v>
      </c>
      <c r="J22955" s="59">
        <v>19906641</v>
      </c>
      <c r="K22955" s="59" t="s">
        <v>23389</v>
      </c>
      <c r="L22955" s="61" t="s">
        <v>113</v>
      </c>
      <c r="M22955" s="61">
        <f>VLOOKUP(H22955,zdroj!C:F,4,0)</f>
        <v>0</v>
      </c>
      <c r="N22955" s="61" t="str">
        <f t="shared" si="716"/>
        <v>katB</v>
      </c>
      <c r="P22955" s="73" t="str">
        <f t="shared" si="717"/>
        <v/>
      </c>
      <c r="Q22955" s="61" t="s">
        <v>30</v>
      </c>
    </row>
    <row r="22956" spans="8:17" x14ac:dyDescent="0.25">
      <c r="H22956" s="59">
        <v>100013</v>
      </c>
      <c r="I22956" s="59" t="s">
        <v>69</v>
      </c>
      <c r="J22956" s="59">
        <v>19906650</v>
      </c>
      <c r="K22956" s="59" t="s">
        <v>23390</v>
      </c>
      <c r="L22956" s="61" t="s">
        <v>113</v>
      </c>
      <c r="M22956" s="61">
        <f>VLOOKUP(H22956,zdroj!C:F,4,0)</f>
        <v>0</v>
      </c>
      <c r="N22956" s="61" t="str">
        <f t="shared" si="716"/>
        <v>katB</v>
      </c>
      <c r="P22956" s="73" t="str">
        <f t="shared" si="717"/>
        <v/>
      </c>
      <c r="Q22956" s="61" t="s">
        <v>30</v>
      </c>
    </row>
    <row r="22957" spans="8:17" x14ac:dyDescent="0.25">
      <c r="H22957" s="59">
        <v>100013</v>
      </c>
      <c r="I22957" s="59" t="s">
        <v>69</v>
      </c>
      <c r="J22957" s="59">
        <v>19906668</v>
      </c>
      <c r="K22957" s="59" t="s">
        <v>23391</v>
      </c>
      <c r="L22957" s="61" t="s">
        <v>113</v>
      </c>
      <c r="M22957" s="61">
        <f>VLOOKUP(H22957,zdroj!C:F,4,0)</f>
        <v>0</v>
      </c>
      <c r="N22957" s="61" t="str">
        <f t="shared" si="716"/>
        <v>katB</v>
      </c>
      <c r="P22957" s="73" t="str">
        <f t="shared" si="717"/>
        <v/>
      </c>
      <c r="Q22957" s="61" t="s">
        <v>30</v>
      </c>
    </row>
    <row r="22958" spans="8:17" x14ac:dyDescent="0.25">
      <c r="H22958" s="59">
        <v>100013</v>
      </c>
      <c r="I22958" s="59" t="s">
        <v>69</v>
      </c>
      <c r="J22958" s="59">
        <v>19906676</v>
      </c>
      <c r="K22958" s="59" t="s">
        <v>23392</v>
      </c>
      <c r="L22958" s="61" t="s">
        <v>113</v>
      </c>
      <c r="M22958" s="61">
        <f>VLOOKUP(H22958,zdroj!C:F,4,0)</f>
        <v>0</v>
      </c>
      <c r="N22958" s="61" t="str">
        <f t="shared" si="716"/>
        <v>katB</v>
      </c>
      <c r="P22958" s="73" t="str">
        <f t="shared" si="717"/>
        <v/>
      </c>
      <c r="Q22958" s="61" t="s">
        <v>30</v>
      </c>
    </row>
    <row r="22959" spans="8:17" x14ac:dyDescent="0.25">
      <c r="H22959" s="59">
        <v>100013</v>
      </c>
      <c r="I22959" s="59" t="s">
        <v>69</v>
      </c>
      <c r="J22959" s="59">
        <v>19906684</v>
      </c>
      <c r="K22959" s="59" t="s">
        <v>23393</v>
      </c>
      <c r="L22959" s="61" t="s">
        <v>113</v>
      </c>
      <c r="M22959" s="61">
        <f>VLOOKUP(H22959,zdroj!C:F,4,0)</f>
        <v>0</v>
      </c>
      <c r="N22959" s="61" t="str">
        <f t="shared" si="716"/>
        <v>katB</v>
      </c>
      <c r="P22959" s="73" t="str">
        <f t="shared" si="717"/>
        <v/>
      </c>
      <c r="Q22959" s="61" t="s">
        <v>30</v>
      </c>
    </row>
    <row r="22960" spans="8:17" x14ac:dyDescent="0.25">
      <c r="H22960" s="59">
        <v>100013</v>
      </c>
      <c r="I22960" s="59" t="s">
        <v>69</v>
      </c>
      <c r="J22960" s="59">
        <v>19906692</v>
      </c>
      <c r="K22960" s="59" t="s">
        <v>23394</v>
      </c>
      <c r="L22960" s="61" t="s">
        <v>113</v>
      </c>
      <c r="M22960" s="61">
        <f>VLOOKUP(H22960,zdroj!C:F,4,0)</f>
        <v>0</v>
      </c>
      <c r="N22960" s="61" t="str">
        <f t="shared" si="716"/>
        <v>katB</v>
      </c>
      <c r="P22960" s="73" t="str">
        <f t="shared" si="717"/>
        <v/>
      </c>
      <c r="Q22960" s="61" t="s">
        <v>31</v>
      </c>
    </row>
    <row r="22961" spans="8:17" x14ac:dyDescent="0.25">
      <c r="H22961" s="59">
        <v>100013</v>
      </c>
      <c r="I22961" s="59" t="s">
        <v>69</v>
      </c>
      <c r="J22961" s="59">
        <v>19906706</v>
      </c>
      <c r="K22961" s="59" t="s">
        <v>23395</v>
      </c>
      <c r="L22961" s="61" t="s">
        <v>113</v>
      </c>
      <c r="M22961" s="61">
        <f>VLOOKUP(H22961,zdroj!C:F,4,0)</f>
        <v>0</v>
      </c>
      <c r="N22961" s="61" t="str">
        <f t="shared" si="716"/>
        <v>katB</v>
      </c>
      <c r="P22961" s="73" t="str">
        <f t="shared" si="717"/>
        <v/>
      </c>
      <c r="Q22961" s="61" t="s">
        <v>30</v>
      </c>
    </row>
    <row r="22962" spans="8:17" x14ac:dyDescent="0.25">
      <c r="H22962" s="59">
        <v>100013</v>
      </c>
      <c r="I22962" s="59" t="s">
        <v>69</v>
      </c>
      <c r="J22962" s="59">
        <v>19906714</v>
      </c>
      <c r="K22962" s="59" t="s">
        <v>23396</v>
      </c>
      <c r="L22962" s="61" t="s">
        <v>113</v>
      </c>
      <c r="M22962" s="61">
        <f>VLOOKUP(H22962,zdroj!C:F,4,0)</f>
        <v>0</v>
      </c>
      <c r="N22962" s="61" t="str">
        <f t="shared" si="716"/>
        <v>katB</v>
      </c>
      <c r="P22962" s="73" t="str">
        <f t="shared" si="717"/>
        <v/>
      </c>
      <c r="Q22962" s="61" t="s">
        <v>30</v>
      </c>
    </row>
    <row r="22963" spans="8:17" x14ac:dyDescent="0.25">
      <c r="H22963" s="59">
        <v>100013</v>
      </c>
      <c r="I22963" s="59" t="s">
        <v>69</v>
      </c>
      <c r="J22963" s="59">
        <v>19906731</v>
      </c>
      <c r="K22963" s="59" t="s">
        <v>23397</v>
      </c>
      <c r="L22963" s="61" t="s">
        <v>113</v>
      </c>
      <c r="M22963" s="61">
        <f>VLOOKUP(H22963,zdroj!C:F,4,0)</f>
        <v>0</v>
      </c>
      <c r="N22963" s="61" t="str">
        <f t="shared" si="716"/>
        <v>katB</v>
      </c>
      <c r="P22963" s="73" t="str">
        <f t="shared" si="717"/>
        <v/>
      </c>
      <c r="Q22963" s="61" t="s">
        <v>30</v>
      </c>
    </row>
    <row r="22964" spans="8:17" x14ac:dyDescent="0.25">
      <c r="H22964" s="59">
        <v>100013</v>
      </c>
      <c r="I22964" s="59" t="s">
        <v>69</v>
      </c>
      <c r="J22964" s="59">
        <v>19906757</v>
      </c>
      <c r="K22964" s="59" t="s">
        <v>23398</v>
      </c>
      <c r="L22964" s="61" t="s">
        <v>113</v>
      </c>
      <c r="M22964" s="61">
        <f>VLOOKUP(H22964,zdroj!C:F,4,0)</f>
        <v>0</v>
      </c>
      <c r="N22964" s="61" t="str">
        <f t="shared" si="716"/>
        <v>katB</v>
      </c>
      <c r="P22964" s="73" t="str">
        <f t="shared" si="717"/>
        <v/>
      </c>
      <c r="Q22964" s="61" t="s">
        <v>30</v>
      </c>
    </row>
    <row r="22965" spans="8:17" x14ac:dyDescent="0.25">
      <c r="H22965" s="59">
        <v>100013</v>
      </c>
      <c r="I22965" s="59" t="s">
        <v>69</v>
      </c>
      <c r="J22965" s="59">
        <v>19906765</v>
      </c>
      <c r="K22965" s="59" t="s">
        <v>23399</v>
      </c>
      <c r="L22965" s="61" t="s">
        <v>81</v>
      </c>
      <c r="M22965" s="61">
        <f>VLOOKUP(H22965,zdroj!C:F,4,0)</f>
        <v>0</v>
      </c>
      <c r="N22965" s="61" t="str">
        <f t="shared" si="716"/>
        <v>-</v>
      </c>
      <c r="P22965" s="73" t="str">
        <f t="shared" si="717"/>
        <v/>
      </c>
      <c r="Q22965" s="61" t="s">
        <v>86</v>
      </c>
    </row>
    <row r="22966" spans="8:17" x14ac:dyDescent="0.25">
      <c r="H22966" s="59">
        <v>100013</v>
      </c>
      <c r="I22966" s="59" t="s">
        <v>69</v>
      </c>
      <c r="J22966" s="59">
        <v>19906773</v>
      </c>
      <c r="K22966" s="59" t="s">
        <v>23400</v>
      </c>
      <c r="L22966" s="61" t="s">
        <v>81</v>
      </c>
      <c r="M22966" s="61">
        <f>VLOOKUP(H22966,zdroj!C:F,4,0)</f>
        <v>0</v>
      </c>
      <c r="N22966" s="61" t="str">
        <f t="shared" si="716"/>
        <v>-</v>
      </c>
      <c r="P22966" s="73" t="str">
        <f t="shared" si="717"/>
        <v/>
      </c>
      <c r="Q22966" s="61" t="s">
        <v>86</v>
      </c>
    </row>
    <row r="22967" spans="8:17" x14ac:dyDescent="0.25">
      <c r="H22967" s="59">
        <v>100013</v>
      </c>
      <c r="I22967" s="59" t="s">
        <v>69</v>
      </c>
      <c r="J22967" s="59">
        <v>19906790</v>
      </c>
      <c r="K22967" s="59" t="s">
        <v>23401</v>
      </c>
      <c r="L22967" s="61" t="s">
        <v>81</v>
      </c>
      <c r="M22967" s="61">
        <f>VLOOKUP(H22967,zdroj!C:F,4,0)</f>
        <v>0</v>
      </c>
      <c r="N22967" s="61" t="str">
        <f t="shared" si="716"/>
        <v>-</v>
      </c>
      <c r="P22967" s="73" t="str">
        <f t="shared" si="717"/>
        <v/>
      </c>
      <c r="Q22967" s="61" t="s">
        <v>86</v>
      </c>
    </row>
    <row r="22968" spans="8:17" x14ac:dyDescent="0.25">
      <c r="H22968" s="59">
        <v>100013</v>
      </c>
      <c r="I22968" s="59" t="s">
        <v>69</v>
      </c>
      <c r="J22968" s="59">
        <v>19906803</v>
      </c>
      <c r="K22968" s="59" t="s">
        <v>23402</v>
      </c>
      <c r="L22968" s="61" t="s">
        <v>81</v>
      </c>
      <c r="M22968" s="61">
        <f>VLOOKUP(H22968,zdroj!C:F,4,0)</f>
        <v>0</v>
      </c>
      <c r="N22968" s="61" t="str">
        <f t="shared" si="716"/>
        <v>-</v>
      </c>
      <c r="P22968" s="73" t="str">
        <f t="shared" si="717"/>
        <v/>
      </c>
      <c r="Q22968" s="61" t="s">
        <v>86</v>
      </c>
    </row>
    <row r="22969" spans="8:17" x14ac:dyDescent="0.25">
      <c r="H22969" s="59">
        <v>100013</v>
      </c>
      <c r="I22969" s="59" t="s">
        <v>69</v>
      </c>
      <c r="J22969" s="59">
        <v>19906811</v>
      </c>
      <c r="K22969" s="59" t="s">
        <v>23403</v>
      </c>
      <c r="L22969" s="61" t="s">
        <v>81</v>
      </c>
      <c r="M22969" s="61">
        <f>VLOOKUP(H22969,zdroj!C:F,4,0)</f>
        <v>0</v>
      </c>
      <c r="N22969" s="61" t="str">
        <f t="shared" si="716"/>
        <v>-</v>
      </c>
      <c r="P22969" s="73" t="str">
        <f t="shared" si="717"/>
        <v/>
      </c>
      <c r="Q22969" s="61" t="s">
        <v>86</v>
      </c>
    </row>
    <row r="22970" spans="8:17" x14ac:dyDescent="0.25">
      <c r="H22970" s="59">
        <v>100013</v>
      </c>
      <c r="I22970" s="59" t="s">
        <v>69</v>
      </c>
      <c r="J22970" s="59">
        <v>19906820</v>
      </c>
      <c r="K22970" s="59" t="s">
        <v>23404</v>
      </c>
      <c r="L22970" s="61" t="s">
        <v>81</v>
      </c>
      <c r="M22970" s="61">
        <f>VLOOKUP(H22970,zdroj!C:F,4,0)</f>
        <v>0</v>
      </c>
      <c r="N22970" s="61" t="str">
        <f t="shared" si="716"/>
        <v>-</v>
      </c>
      <c r="P22970" s="73" t="str">
        <f t="shared" si="717"/>
        <v/>
      </c>
      <c r="Q22970" s="61" t="s">
        <v>86</v>
      </c>
    </row>
    <row r="22971" spans="8:17" x14ac:dyDescent="0.25">
      <c r="H22971" s="59">
        <v>100013</v>
      </c>
      <c r="I22971" s="59" t="s">
        <v>69</v>
      </c>
      <c r="J22971" s="59">
        <v>19906838</v>
      </c>
      <c r="K22971" s="59" t="s">
        <v>23405</v>
      </c>
      <c r="L22971" s="61" t="s">
        <v>81</v>
      </c>
      <c r="M22971" s="61">
        <f>VLOOKUP(H22971,zdroj!C:F,4,0)</f>
        <v>0</v>
      </c>
      <c r="N22971" s="61" t="str">
        <f t="shared" si="716"/>
        <v>-</v>
      </c>
      <c r="P22971" s="73" t="str">
        <f t="shared" si="717"/>
        <v/>
      </c>
      <c r="Q22971" s="61" t="s">
        <v>86</v>
      </c>
    </row>
    <row r="22972" spans="8:17" x14ac:dyDescent="0.25">
      <c r="H22972" s="59">
        <v>100013</v>
      </c>
      <c r="I22972" s="59" t="s">
        <v>69</v>
      </c>
      <c r="J22972" s="59">
        <v>19906846</v>
      </c>
      <c r="K22972" s="59" t="s">
        <v>23406</v>
      </c>
      <c r="L22972" s="61" t="s">
        <v>81</v>
      </c>
      <c r="M22972" s="61">
        <f>VLOOKUP(H22972,zdroj!C:F,4,0)</f>
        <v>0</v>
      </c>
      <c r="N22972" s="61" t="str">
        <f t="shared" si="716"/>
        <v>-</v>
      </c>
      <c r="P22972" s="73" t="str">
        <f t="shared" si="717"/>
        <v/>
      </c>
      <c r="Q22972" s="61" t="s">
        <v>86</v>
      </c>
    </row>
    <row r="22973" spans="8:17" x14ac:dyDescent="0.25">
      <c r="H22973" s="59">
        <v>100013</v>
      </c>
      <c r="I22973" s="59" t="s">
        <v>69</v>
      </c>
      <c r="J22973" s="59">
        <v>19906854</v>
      </c>
      <c r="K22973" s="59" t="s">
        <v>23407</v>
      </c>
      <c r="L22973" s="61" t="s">
        <v>81</v>
      </c>
      <c r="M22973" s="61">
        <f>VLOOKUP(H22973,zdroj!C:F,4,0)</f>
        <v>0</v>
      </c>
      <c r="N22973" s="61" t="str">
        <f t="shared" si="716"/>
        <v>-</v>
      </c>
      <c r="P22973" s="73" t="str">
        <f t="shared" si="717"/>
        <v/>
      </c>
      <c r="Q22973" s="61" t="s">
        <v>86</v>
      </c>
    </row>
    <row r="22974" spans="8:17" x14ac:dyDescent="0.25">
      <c r="H22974" s="59">
        <v>100013</v>
      </c>
      <c r="I22974" s="59" t="s">
        <v>69</v>
      </c>
      <c r="J22974" s="59">
        <v>19906862</v>
      </c>
      <c r="K22974" s="59" t="s">
        <v>23408</v>
      </c>
      <c r="L22974" s="61" t="s">
        <v>81</v>
      </c>
      <c r="M22974" s="61">
        <f>VLOOKUP(H22974,zdroj!C:F,4,0)</f>
        <v>0</v>
      </c>
      <c r="N22974" s="61" t="str">
        <f t="shared" si="716"/>
        <v>-</v>
      </c>
      <c r="P22974" s="73" t="str">
        <f t="shared" si="717"/>
        <v/>
      </c>
      <c r="Q22974" s="61" t="s">
        <v>86</v>
      </c>
    </row>
    <row r="22975" spans="8:17" x14ac:dyDescent="0.25">
      <c r="H22975" s="59">
        <v>100013</v>
      </c>
      <c r="I22975" s="59" t="s">
        <v>69</v>
      </c>
      <c r="J22975" s="59">
        <v>19906871</v>
      </c>
      <c r="K22975" s="59" t="s">
        <v>23409</v>
      </c>
      <c r="L22975" s="61" t="s">
        <v>81</v>
      </c>
      <c r="M22975" s="61">
        <f>VLOOKUP(H22975,zdroj!C:F,4,0)</f>
        <v>0</v>
      </c>
      <c r="N22975" s="61" t="str">
        <f t="shared" si="716"/>
        <v>-</v>
      </c>
      <c r="P22975" s="73" t="str">
        <f t="shared" si="717"/>
        <v/>
      </c>
      <c r="Q22975" s="61" t="s">
        <v>86</v>
      </c>
    </row>
    <row r="22976" spans="8:17" x14ac:dyDescent="0.25">
      <c r="H22976" s="59">
        <v>100013</v>
      </c>
      <c r="I22976" s="59" t="s">
        <v>69</v>
      </c>
      <c r="J22976" s="59">
        <v>19906889</v>
      </c>
      <c r="K22976" s="59" t="s">
        <v>23410</v>
      </c>
      <c r="L22976" s="61" t="s">
        <v>81</v>
      </c>
      <c r="M22976" s="61">
        <f>VLOOKUP(H22976,zdroj!C:F,4,0)</f>
        <v>0</v>
      </c>
      <c r="N22976" s="61" t="str">
        <f t="shared" si="716"/>
        <v>-</v>
      </c>
      <c r="P22976" s="73" t="str">
        <f t="shared" si="717"/>
        <v/>
      </c>
      <c r="Q22976" s="61" t="s">
        <v>86</v>
      </c>
    </row>
    <row r="22977" spans="8:17" x14ac:dyDescent="0.25">
      <c r="H22977" s="59">
        <v>100013</v>
      </c>
      <c r="I22977" s="59" t="s">
        <v>69</v>
      </c>
      <c r="J22977" s="59">
        <v>19906897</v>
      </c>
      <c r="K22977" s="59" t="s">
        <v>23411</v>
      </c>
      <c r="L22977" s="61" t="s">
        <v>81</v>
      </c>
      <c r="M22977" s="61">
        <f>VLOOKUP(H22977,zdroj!C:F,4,0)</f>
        <v>0</v>
      </c>
      <c r="N22977" s="61" t="str">
        <f t="shared" si="716"/>
        <v>-</v>
      </c>
      <c r="P22977" s="73" t="str">
        <f t="shared" si="717"/>
        <v/>
      </c>
      <c r="Q22977" s="61" t="s">
        <v>86</v>
      </c>
    </row>
    <row r="22978" spans="8:17" x14ac:dyDescent="0.25">
      <c r="H22978" s="59">
        <v>100013</v>
      </c>
      <c r="I22978" s="59" t="s">
        <v>69</v>
      </c>
      <c r="J22978" s="59">
        <v>19906901</v>
      </c>
      <c r="K22978" s="59" t="s">
        <v>23412</v>
      </c>
      <c r="L22978" s="61" t="s">
        <v>81</v>
      </c>
      <c r="M22978" s="61">
        <f>VLOOKUP(H22978,zdroj!C:F,4,0)</f>
        <v>0</v>
      </c>
      <c r="N22978" s="61" t="str">
        <f t="shared" si="716"/>
        <v>-</v>
      </c>
      <c r="P22978" s="73" t="str">
        <f t="shared" si="717"/>
        <v/>
      </c>
      <c r="Q22978" s="61" t="s">
        <v>86</v>
      </c>
    </row>
    <row r="22979" spans="8:17" x14ac:dyDescent="0.25">
      <c r="H22979" s="59">
        <v>100013</v>
      </c>
      <c r="I22979" s="59" t="s">
        <v>69</v>
      </c>
      <c r="J22979" s="59">
        <v>19906919</v>
      </c>
      <c r="K22979" s="59" t="s">
        <v>23413</v>
      </c>
      <c r="L22979" s="61" t="s">
        <v>81</v>
      </c>
      <c r="M22979" s="61">
        <f>VLOOKUP(H22979,zdroj!C:F,4,0)</f>
        <v>0</v>
      </c>
      <c r="N22979" s="61" t="str">
        <f t="shared" si="716"/>
        <v>-</v>
      </c>
      <c r="P22979" s="73" t="str">
        <f t="shared" si="717"/>
        <v/>
      </c>
      <c r="Q22979" s="61" t="s">
        <v>86</v>
      </c>
    </row>
    <row r="22980" spans="8:17" x14ac:dyDescent="0.25">
      <c r="H22980" s="59">
        <v>100013</v>
      </c>
      <c r="I22980" s="59" t="s">
        <v>69</v>
      </c>
      <c r="J22980" s="59">
        <v>19906927</v>
      </c>
      <c r="K22980" s="59" t="s">
        <v>23414</v>
      </c>
      <c r="L22980" s="61" t="s">
        <v>81</v>
      </c>
      <c r="M22980" s="61">
        <f>VLOOKUP(H22980,zdroj!C:F,4,0)</f>
        <v>0</v>
      </c>
      <c r="N22980" s="61" t="str">
        <f t="shared" si="716"/>
        <v>-</v>
      </c>
      <c r="P22980" s="73" t="str">
        <f t="shared" si="717"/>
        <v/>
      </c>
      <c r="Q22980" s="61" t="s">
        <v>86</v>
      </c>
    </row>
    <row r="22981" spans="8:17" x14ac:dyDescent="0.25">
      <c r="H22981" s="59">
        <v>100013</v>
      </c>
      <c r="I22981" s="59" t="s">
        <v>69</v>
      </c>
      <c r="J22981" s="59">
        <v>19906935</v>
      </c>
      <c r="K22981" s="59" t="s">
        <v>23415</v>
      </c>
      <c r="L22981" s="61" t="s">
        <v>81</v>
      </c>
      <c r="M22981" s="61">
        <f>VLOOKUP(H22981,zdroj!C:F,4,0)</f>
        <v>0</v>
      </c>
      <c r="N22981" s="61" t="str">
        <f t="shared" si="716"/>
        <v>-</v>
      </c>
      <c r="P22981" s="73" t="str">
        <f t="shared" si="717"/>
        <v/>
      </c>
      <c r="Q22981" s="61" t="s">
        <v>86</v>
      </c>
    </row>
    <row r="22982" spans="8:17" x14ac:dyDescent="0.25">
      <c r="H22982" s="59">
        <v>100013</v>
      </c>
      <c r="I22982" s="59" t="s">
        <v>69</v>
      </c>
      <c r="J22982" s="59">
        <v>19906943</v>
      </c>
      <c r="K22982" s="59" t="s">
        <v>23416</v>
      </c>
      <c r="L22982" s="61" t="s">
        <v>81</v>
      </c>
      <c r="M22982" s="61">
        <f>VLOOKUP(H22982,zdroj!C:F,4,0)</f>
        <v>0</v>
      </c>
      <c r="N22982" s="61" t="str">
        <f t="shared" si="716"/>
        <v>-</v>
      </c>
      <c r="P22982" s="73" t="str">
        <f t="shared" si="717"/>
        <v/>
      </c>
      <c r="Q22982" s="61" t="s">
        <v>86</v>
      </c>
    </row>
    <row r="22983" spans="8:17" x14ac:dyDescent="0.25">
      <c r="H22983" s="59">
        <v>100013</v>
      </c>
      <c r="I22983" s="59" t="s">
        <v>69</v>
      </c>
      <c r="J22983" s="59">
        <v>19906951</v>
      </c>
      <c r="K22983" s="59" t="s">
        <v>23417</v>
      </c>
      <c r="L22983" s="61" t="s">
        <v>81</v>
      </c>
      <c r="M22983" s="61">
        <f>VLOOKUP(H22983,zdroj!C:F,4,0)</f>
        <v>0</v>
      </c>
      <c r="N22983" s="61" t="str">
        <f t="shared" ref="N22983:N23046" si="718">IF(M22983="A",IF(L22983="katA","katB",L22983),L22983)</f>
        <v>-</v>
      </c>
      <c r="P22983" s="73" t="str">
        <f t="shared" ref="P22983:P23046" si="719">IF(O22983="A",1,"")</f>
        <v/>
      </c>
      <c r="Q22983" s="61" t="s">
        <v>86</v>
      </c>
    </row>
    <row r="22984" spans="8:17" x14ac:dyDescent="0.25">
      <c r="H22984" s="59">
        <v>100013</v>
      </c>
      <c r="I22984" s="59" t="s">
        <v>69</v>
      </c>
      <c r="J22984" s="59">
        <v>19906960</v>
      </c>
      <c r="K22984" s="59" t="s">
        <v>23418</v>
      </c>
      <c r="L22984" s="61" t="s">
        <v>81</v>
      </c>
      <c r="M22984" s="61">
        <f>VLOOKUP(H22984,zdroj!C:F,4,0)</f>
        <v>0</v>
      </c>
      <c r="N22984" s="61" t="str">
        <f t="shared" si="718"/>
        <v>-</v>
      </c>
      <c r="P22984" s="73" t="str">
        <f t="shared" si="719"/>
        <v/>
      </c>
      <c r="Q22984" s="61" t="s">
        <v>86</v>
      </c>
    </row>
    <row r="22985" spans="8:17" x14ac:dyDescent="0.25">
      <c r="H22985" s="59">
        <v>100013</v>
      </c>
      <c r="I22985" s="59" t="s">
        <v>69</v>
      </c>
      <c r="J22985" s="59">
        <v>19906978</v>
      </c>
      <c r="K22985" s="59" t="s">
        <v>23419</v>
      </c>
      <c r="L22985" s="61" t="s">
        <v>81</v>
      </c>
      <c r="M22985" s="61">
        <f>VLOOKUP(H22985,zdroj!C:F,4,0)</f>
        <v>0</v>
      </c>
      <c r="N22985" s="61" t="str">
        <f t="shared" si="718"/>
        <v>-</v>
      </c>
      <c r="P22985" s="73" t="str">
        <f t="shared" si="719"/>
        <v/>
      </c>
      <c r="Q22985" s="61" t="s">
        <v>86</v>
      </c>
    </row>
    <row r="22986" spans="8:17" x14ac:dyDescent="0.25">
      <c r="H22986" s="59">
        <v>100013</v>
      </c>
      <c r="I22986" s="59" t="s">
        <v>69</v>
      </c>
      <c r="J22986" s="59">
        <v>19906986</v>
      </c>
      <c r="K22986" s="59" t="s">
        <v>23420</v>
      </c>
      <c r="L22986" s="61" t="s">
        <v>81</v>
      </c>
      <c r="M22986" s="61">
        <f>VLOOKUP(H22986,zdroj!C:F,4,0)</f>
        <v>0</v>
      </c>
      <c r="N22986" s="61" t="str">
        <f t="shared" si="718"/>
        <v>-</v>
      </c>
      <c r="P22986" s="73" t="str">
        <f t="shared" si="719"/>
        <v/>
      </c>
      <c r="Q22986" s="61" t="s">
        <v>86</v>
      </c>
    </row>
    <row r="22987" spans="8:17" x14ac:dyDescent="0.25">
      <c r="H22987" s="59">
        <v>100013</v>
      </c>
      <c r="I22987" s="59" t="s">
        <v>69</v>
      </c>
      <c r="J22987" s="59">
        <v>19906994</v>
      </c>
      <c r="K22987" s="59" t="s">
        <v>23421</v>
      </c>
      <c r="L22987" s="61" t="s">
        <v>81</v>
      </c>
      <c r="M22987" s="61">
        <f>VLOOKUP(H22987,zdroj!C:F,4,0)</f>
        <v>0</v>
      </c>
      <c r="N22987" s="61" t="str">
        <f t="shared" si="718"/>
        <v>-</v>
      </c>
      <c r="P22987" s="73" t="str">
        <f t="shared" si="719"/>
        <v/>
      </c>
      <c r="Q22987" s="61" t="s">
        <v>86</v>
      </c>
    </row>
    <row r="22988" spans="8:17" x14ac:dyDescent="0.25">
      <c r="H22988" s="59">
        <v>100013</v>
      </c>
      <c r="I22988" s="59" t="s">
        <v>69</v>
      </c>
      <c r="J22988" s="59">
        <v>19907001</v>
      </c>
      <c r="K22988" s="59" t="s">
        <v>23422</v>
      </c>
      <c r="L22988" s="61" t="s">
        <v>81</v>
      </c>
      <c r="M22988" s="61">
        <f>VLOOKUP(H22988,zdroj!C:F,4,0)</f>
        <v>0</v>
      </c>
      <c r="N22988" s="61" t="str">
        <f t="shared" si="718"/>
        <v>-</v>
      </c>
      <c r="P22988" s="73" t="str">
        <f t="shared" si="719"/>
        <v/>
      </c>
      <c r="Q22988" s="61" t="s">
        <v>86</v>
      </c>
    </row>
    <row r="22989" spans="8:17" x14ac:dyDescent="0.25">
      <c r="H22989" s="59">
        <v>100013</v>
      </c>
      <c r="I22989" s="59" t="s">
        <v>69</v>
      </c>
      <c r="J22989" s="59">
        <v>19907010</v>
      </c>
      <c r="K22989" s="59" t="s">
        <v>23423</v>
      </c>
      <c r="L22989" s="61" t="s">
        <v>81</v>
      </c>
      <c r="M22989" s="61">
        <f>VLOOKUP(H22989,zdroj!C:F,4,0)</f>
        <v>0</v>
      </c>
      <c r="N22989" s="61" t="str">
        <f t="shared" si="718"/>
        <v>-</v>
      </c>
      <c r="P22989" s="73" t="str">
        <f t="shared" si="719"/>
        <v/>
      </c>
      <c r="Q22989" s="61" t="s">
        <v>86</v>
      </c>
    </row>
    <row r="22990" spans="8:17" x14ac:dyDescent="0.25">
      <c r="H22990" s="59">
        <v>100013</v>
      </c>
      <c r="I22990" s="59" t="s">
        <v>69</v>
      </c>
      <c r="J22990" s="59">
        <v>19907028</v>
      </c>
      <c r="K22990" s="59" t="s">
        <v>23424</v>
      </c>
      <c r="L22990" s="61" t="s">
        <v>81</v>
      </c>
      <c r="M22990" s="61">
        <f>VLOOKUP(H22990,zdroj!C:F,4,0)</f>
        <v>0</v>
      </c>
      <c r="N22990" s="61" t="str">
        <f t="shared" si="718"/>
        <v>-</v>
      </c>
      <c r="P22990" s="73" t="str">
        <f t="shared" si="719"/>
        <v/>
      </c>
      <c r="Q22990" s="61" t="s">
        <v>86</v>
      </c>
    </row>
    <row r="22991" spans="8:17" x14ac:dyDescent="0.25">
      <c r="H22991" s="59">
        <v>100013</v>
      </c>
      <c r="I22991" s="59" t="s">
        <v>69</v>
      </c>
      <c r="J22991" s="59">
        <v>19907036</v>
      </c>
      <c r="K22991" s="59" t="s">
        <v>23425</v>
      </c>
      <c r="L22991" s="61" t="s">
        <v>81</v>
      </c>
      <c r="M22991" s="61">
        <f>VLOOKUP(H22991,zdroj!C:F,4,0)</f>
        <v>0</v>
      </c>
      <c r="N22991" s="61" t="str">
        <f t="shared" si="718"/>
        <v>-</v>
      </c>
      <c r="P22991" s="73" t="str">
        <f t="shared" si="719"/>
        <v/>
      </c>
      <c r="Q22991" s="61" t="s">
        <v>86</v>
      </c>
    </row>
    <row r="22992" spans="8:17" x14ac:dyDescent="0.25">
      <c r="H22992" s="59">
        <v>100013</v>
      </c>
      <c r="I22992" s="59" t="s">
        <v>69</v>
      </c>
      <c r="J22992" s="59">
        <v>19907044</v>
      </c>
      <c r="K22992" s="59" t="s">
        <v>23426</v>
      </c>
      <c r="L22992" s="61" t="s">
        <v>81</v>
      </c>
      <c r="M22992" s="61">
        <f>VLOOKUP(H22992,zdroj!C:F,4,0)</f>
        <v>0</v>
      </c>
      <c r="N22992" s="61" t="str">
        <f t="shared" si="718"/>
        <v>-</v>
      </c>
      <c r="P22992" s="73" t="str">
        <f t="shared" si="719"/>
        <v/>
      </c>
      <c r="Q22992" s="61" t="s">
        <v>86</v>
      </c>
    </row>
    <row r="22993" spans="8:17" x14ac:dyDescent="0.25">
      <c r="H22993" s="59">
        <v>100013</v>
      </c>
      <c r="I22993" s="59" t="s">
        <v>69</v>
      </c>
      <c r="J22993" s="59">
        <v>19907052</v>
      </c>
      <c r="K22993" s="59" t="s">
        <v>23427</v>
      </c>
      <c r="L22993" s="61" t="s">
        <v>81</v>
      </c>
      <c r="M22993" s="61">
        <f>VLOOKUP(H22993,zdroj!C:F,4,0)</f>
        <v>0</v>
      </c>
      <c r="N22993" s="61" t="str">
        <f t="shared" si="718"/>
        <v>-</v>
      </c>
      <c r="P22993" s="73" t="str">
        <f t="shared" si="719"/>
        <v/>
      </c>
      <c r="Q22993" s="61" t="s">
        <v>86</v>
      </c>
    </row>
    <row r="22994" spans="8:17" x14ac:dyDescent="0.25">
      <c r="H22994" s="59">
        <v>100013</v>
      </c>
      <c r="I22994" s="59" t="s">
        <v>69</v>
      </c>
      <c r="J22994" s="59">
        <v>19907061</v>
      </c>
      <c r="K22994" s="59" t="s">
        <v>23428</v>
      </c>
      <c r="L22994" s="61" t="s">
        <v>81</v>
      </c>
      <c r="M22994" s="61">
        <f>VLOOKUP(H22994,zdroj!C:F,4,0)</f>
        <v>0</v>
      </c>
      <c r="N22994" s="61" t="str">
        <f t="shared" si="718"/>
        <v>-</v>
      </c>
      <c r="P22994" s="73" t="str">
        <f t="shared" si="719"/>
        <v/>
      </c>
      <c r="Q22994" s="61" t="s">
        <v>86</v>
      </c>
    </row>
    <row r="22995" spans="8:17" x14ac:dyDescent="0.25">
      <c r="H22995" s="59">
        <v>100013</v>
      </c>
      <c r="I22995" s="59" t="s">
        <v>69</v>
      </c>
      <c r="J22995" s="59">
        <v>19907079</v>
      </c>
      <c r="K22995" s="59" t="s">
        <v>23429</v>
      </c>
      <c r="L22995" s="61" t="s">
        <v>81</v>
      </c>
      <c r="M22995" s="61">
        <f>VLOOKUP(H22995,zdroj!C:F,4,0)</f>
        <v>0</v>
      </c>
      <c r="N22995" s="61" t="str">
        <f t="shared" si="718"/>
        <v>-</v>
      </c>
      <c r="P22995" s="73" t="str">
        <f t="shared" si="719"/>
        <v/>
      </c>
      <c r="Q22995" s="61" t="s">
        <v>86</v>
      </c>
    </row>
    <row r="22996" spans="8:17" x14ac:dyDescent="0.25">
      <c r="H22996" s="59">
        <v>100013</v>
      </c>
      <c r="I22996" s="59" t="s">
        <v>69</v>
      </c>
      <c r="J22996" s="59">
        <v>19907087</v>
      </c>
      <c r="K22996" s="59" t="s">
        <v>23430</v>
      </c>
      <c r="L22996" s="61" t="s">
        <v>81</v>
      </c>
      <c r="M22996" s="61">
        <f>VLOOKUP(H22996,zdroj!C:F,4,0)</f>
        <v>0</v>
      </c>
      <c r="N22996" s="61" t="str">
        <f t="shared" si="718"/>
        <v>-</v>
      </c>
      <c r="P22996" s="73" t="str">
        <f t="shared" si="719"/>
        <v/>
      </c>
      <c r="Q22996" s="61" t="s">
        <v>86</v>
      </c>
    </row>
    <row r="22997" spans="8:17" x14ac:dyDescent="0.25">
      <c r="H22997" s="59">
        <v>100013</v>
      </c>
      <c r="I22997" s="59" t="s">
        <v>69</v>
      </c>
      <c r="J22997" s="59">
        <v>19907095</v>
      </c>
      <c r="K22997" s="59" t="s">
        <v>23431</v>
      </c>
      <c r="L22997" s="61" t="s">
        <v>81</v>
      </c>
      <c r="M22997" s="61">
        <f>VLOOKUP(H22997,zdroj!C:F,4,0)</f>
        <v>0</v>
      </c>
      <c r="N22997" s="61" t="str">
        <f t="shared" si="718"/>
        <v>-</v>
      </c>
      <c r="P22997" s="73" t="str">
        <f t="shared" si="719"/>
        <v/>
      </c>
      <c r="Q22997" s="61" t="s">
        <v>86</v>
      </c>
    </row>
    <row r="22998" spans="8:17" x14ac:dyDescent="0.25">
      <c r="H22998" s="59">
        <v>100013</v>
      </c>
      <c r="I22998" s="59" t="s">
        <v>69</v>
      </c>
      <c r="J22998" s="59">
        <v>19907117</v>
      </c>
      <c r="K22998" s="59" t="s">
        <v>23432</v>
      </c>
      <c r="L22998" s="61" t="s">
        <v>81</v>
      </c>
      <c r="M22998" s="61">
        <f>VLOOKUP(H22998,zdroj!C:F,4,0)</f>
        <v>0</v>
      </c>
      <c r="N22998" s="61" t="str">
        <f t="shared" si="718"/>
        <v>-</v>
      </c>
      <c r="P22998" s="73" t="str">
        <f t="shared" si="719"/>
        <v/>
      </c>
      <c r="Q22998" s="61" t="s">
        <v>86</v>
      </c>
    </row>
    <row r="22999" spans="8:17" x14ac:dyDescent="0.25">
      <c r="H22999" s="59">
        <v>100013</v>
      </c>
      <c r="I22999" s="59" t="s">
        <v>69</v>
      </c>
      <c r="J22999" s="59">
        <v>19907125</v>
      </c>
      <c r="K22999" s="59" t="s">
        <v>23433</v>
      </c>
      <c r="L22999" s="61" t="s">
        <v>81</v>
      </c>
      <c r="M22999" s="61">
        <f>VLOOKUP(H22999,zdroj!C:F,4,0)</f>
        <v>0</v>
      </c>
      <c r="N22999" s="61" t="str">
        <f t="shared" si="718"/>
        <v>-</v>
      </c>
      <c r="P22999" s="73" t="str">
        <f t="shared" si="719"/>
        <v/>
      </c>
      <c r="Q22999" s="61" t="s">
        <v>86</v>
      </c>
    </row>
    <row r="23000" spans="8:17" x14ac:dyDescent="0.25">
      <c r="H23000" s="59">
        <v>100013</v>
      </c>
      <c r="I23000" s="59" t="s">
        <v>69</v>
      </c>
      <c r="J23000" s="59">
        <v>19907133</v>
      </c>
      <c r="K23000" s="59" t="s">
        <v>23434</v>
      </c>
      <c r="L23000" s="61" t="s">
        <v>81</v>
      </c>
      <c r="M23000" s="61">
        <f>VLOOKUP(H23000,zdroj!C:F,4,0)</f>
        <v>0</v>
      </c>
      <c r="N23000" s="61" t="str">
        <f t="shared" si="718"/>
        <v>-</v>
      </c>
      <c r="P23000" s="73" t="str">
        <f t="shared" si="719"/>
        <v/>
      </c>
      <c r="Q23000" s="61" t="s">
        <v>86</v>
      </c>
    </row>
    <row r="23001" spans="8:17" x14ac:dyDescent="0.25">
      <c r="H23001" s="59">
        <v>100013</v>
      </c>
      <c r="I23001" s="59" t="s">
        <v>69</v>
      </c>
      <c r="J23001" s="59">
        <v>19907176</v>
      </c>
      <c r="K23001" s="59" t="s">
        <v>23435</v>
      </c>
      <c r="L23001" s="61" t="s">
        <v>81</v>
      </c>
      <c r="M23001" s="61">
        <f>VLOOKUP(H23001,zdroj!C:F,4,0)</f>
        <v>0</v>
      </c>
      <c r="N23001" s="61" t="str">
        <f t="shared" si="718"/>
        <v>-</v>
      </c>
      <c r="P23001" s="73" t="str">
        <f t="shared" si="719"/>
        <v/>
      </c>
      <c r="Q23001" s="61" t="s">
        <v>86</v>
      </c>
    </row>
    <row r="23002" spans="8:17" x14ac:dyDescent="0.25">
      <c r="H23002" s="59">
        <v>100013</v>
      </c>
      <c r="I23002" s="59" t="s">
        <v>69</v>
      </c>
      <c r="J23002" s="59">
        <v>19907249</v>
      </c>
      <c r="K23002" s="59" t="s">
        <v>23436</v>
      </c>
      <c r="L23002" s="61" t="s">
        <v>81</v>
      </c>
      <c r="M23002" s="61">
        <f>VLOOKUP(H23002,zdroj!C:F,4,0)</f>
        <v>0</v>
      </c>
      <c r="N23002" s="61" t="str">
        <f t="shared" si="718"/>
        <v>-</v>
      </c>
      <c r="P23002" s="73" t="str">
        <f t="shared" si="719"/>
        <v/>
      </c>
      <c r="Q23002" s="61" t="s">
        <v>86</v>
      </c>
    </row>
    <row r="23003" spans="8:17" x14ac:dyDescent="0.25">
      <c r="H23003" s="59">
        <v>100013</v>
      </c>
      <c r="I23003" s="59" t="s">
        <v>69</v>
      </c>
      <c r="J23003" s="59">
        <v>19907257</v>
      </c>
      <c r="K23003" s="59" t="s">
        <v>23437</v>
      </c>
      <c r="L23003" s="61" t="s">
        <v>81</v>
      </c>
      <c r="M23003" s="61">
        <f>VLOOKUP(H23003,zdroj!C:F,4,0)</f>
        <v>0</v>
      </c>
      <c r="N23003" s="61" t="str">
        <f t="shared" si="718"/>
        <v>-</v>
      </c>
      <c r="P23003" s="73" t="str">
        <f t="shared" si="719"/>
        <v/>
      </c>
      <c r="Q23003" s="61" t="s">
        <v>86</v>
      </c>
    </row>
    <row r="23004" spans="8:17" x14ac:dyDescent="0.25">
      <c r="H23004" s="59">
        <v>100013</v>
      </c>
      <c r="I23004" s="59" t="s">
        <v>69</v>
      </c>
      <c r="J23004" s="59">
        <v>19907265</v>
      </c>
      <c r="K23004" s="59" t="s">
        <v>23438</v>
      </c>
      <c r="L23004" s="61" t="s">
        <v>81</v>
      </c>
      <c r="M23004" s="61">
        <f>VLOOKUP(H23004,zdroj!C:F,4,0)</f>
        <v>0</v>
      </c>
      <c r="N23004" s="61" t="str">
        <f t="shared" si="718"/>
        <v>-</v>
      </c>
      <c r="P23004" s="73" t="str">
        <f t="shared" si="719"/>
        <v/>
      </c>
      <c r="Q23004" s="61" t="s">
        <v>86</v>
      </c>
    </row>
    <row r="23005" spans="8:17" x14ac:dyDescent="0.25">
      <c r="H23005" s="59">
        <v>100013</v>
      </c>
      <c r="I23005" s="59" t="s">
        <v>69</v>
      </c>
      <c r="J23005" s="59">
        <v>19907273</v>
      </c>
      <c r="K23005" s="59" t="s">
        <v>23439</v>
      </c>
      <c r="L23005" s="61" t="s">
        <v>81</v>
      </c>
      <c r="M23005" s="61">
        <f>VLOOKUP(H23005,zdroj!C:F,4,0)</f>
        <v>0</v>
      </c>
      <c r="N23005" s="61" t="str">
        <f t="shared" si="718"/>
        <v>-</v>
      </c>
      <c r="P23005" s="73" t="str">
        <f t="shared" si="719"/>
        <v/>
      </c>
      <c r="Q23005" s="61" t="s">
        <v>86</v>
      </c>
    </row>
    <row r="23006" spans="8:17" x14ac:dyDescent="0.25">
      <c r="H23006" s="59">
        <v>100013</v>
      </c>
      <c r="I23006" s="59" t="s">
        <v>69</v>
      </c>
      <c r="J23006" s="59">
        <v>19907281</v>
      </c>
      <c r="K23006" s="59" t="s">
        <v>23440</v>
      </c>
      <c r="L23006" s="61" t="s">
        <v>81</v>
      </c>
      <c r="M23006" s="61">
        <f>VLOOKUP(H23006,zdroj!C:F,4,0)</f>
        <v>0</v>
      </c>
      <c r="N23006" s="61" t="str">
        <f t="shared" si="718"/>
        <v>-</v>
      </c>
      <c r="P23006" s="73" t="str">
        <f t="shared" si="719"/>
        <v/>
      </c>
      <c r="Q23006" s="61" t="s">
        <v>86</v>
      </c>
    </row>
    <row r="23007" spans="8:17" x14ac:dyDescent="0.25">
      <c r="H23007" s="59">
        <v>100013</v>
      </c>
      <c r="I23007" s="59" t="s">
        <v>69</v>
      </c>
      <c r="J23007" s="59">
        <v>19907290</v>
      </c>
      <c r="K23007" s="59" t="s">
        <v>23441</v>
      </c>
      <c r="L23007" s="61" t="s">
        <v>81</v>
      </c>
      <c r="M23007" s="61">
        <f>VLOOKUP(H23007,zdroj!C:F,4,0)</f>
        <v>0</v>
      </c>
      <c r="N23007" s="61" t="str">
        <f t="shared" si="718"/>
        <v>-</v>
      </c>
      <c r="P23007" s="73" t="str">
        <f t="shared" si="719"/>
        <v/>
      </c>
      <c r="Q23007" s="61" t="s">
        <v>86</v>
      </c>
    </row>
    <row r="23008" spans="8:17" x14ac:dyDescent="0.25">
      <c r="H23008" s="59">
        <v>100013</v>
      </c>
      <c r="I23008" s="59" t="s">
        <v>69</v>
      </c>
      <c r="J23008" s="59">
        <v>19907303</v>
      </c>
      <c r="K23008" s="59" t="s">
        <v>23442</v>
      </c>
      <c r="L23008" s="61" t="s">
        <v>81</v>
      </c>
      <c r="M23008" s="61">
        <f>VLOOKUP(H23008,zdroj!C:F,4,0)</f>
        <v>0</v>
      </c>
      <c r="N23008" s="61" t="str">
        <f t="shared" si="718"/>
        <v>-</v>
      </c>
      <c r="P23008" s="73" t="str">
        <f t="shared" si="719"/>
        <v/>
      </c>
      <c r="Q23008" s="61" t="s">
        <v>86</v>
      </c>
    </row>
    <row r="23009" spans="8:17" x14ac:dyDescent="0.25">
      <c r="H23009" s="59">
        <v>100013</v>
      </c>
      <c r="I23009" s="59" t="s">
        <v>69</v>
      </c>
      <c r="J23009" s="59">
        <v>19907311</v>
      </c>
      <c r="K23009" s="59" t="s">
        <v>23443</v>
      </c>
      <c r="L23009" s="61" t="s">
        <v>81</v>
      </c>
      <c r="M23009" s="61">
        <f>VLOOKUP(H23009,zdroj!C:F,4,0)</f>
        <v>0</v>
      </c>
      <c r="N23009" s="61" t="str">
        <f t="shared" si="718"/>
        <v>-</v>
      </c>
      <c r="P23009" s="73" t="str">
        <f t="shared" si="719"/>
        <v/>
      </c>
      <c r="Q23009" s="61" t="s">
        <v>86</v>
      </c>
    </row>
    <row r="23010" spans="8:17" x14ac:dyDescent="0.25">
      <c r="H23010" s="59">
        <v>100013</v>
      </c>
      <c r="I23010" s="59" t="s">
        <v>69</v>
      </c>
      <c r="J23010" s="59">
        <v>19907320</v>
      </c>
      <c r="K23010" s="59" t="s">
        <v>23444</v>
      </c>
      <c r="L23010" s="61" t="s">
        <v>81</v>
      </c>
      <c r="M23010" s="61">
        <f>VLOOKUP(H23010,zdroj!C:F,4,0)</f>
        <v>0</v>
      </c>
      <c r="N23010" s="61" t="str">
        <f t="shared" si="718"/>
        <v>-</v>
      </c>
      <c r="P23010" s="73" t="str">
        <f t="shared" si="719"/>
        <v/>
      </c>
      <c r="Q23010" s="61" t="s">
        <v>86</v>
      </c>
    </row>
    <row r="23011" spans="8:17" x14ac:dyDescent="0.25">
      <c r="H23011" s="59">
        <v>100013</v>
      </c>
      <c r="I23011" s="59" t="s">
        <v>69</v>
      </c>
      <c r="J23011" s="59">
        <v>19907338</v>
      </c>
      <c r="K23011" s="59" t="s">
        <v>23445</v>
      </c>
      <c r="L23011" s="61" t="s">
        <v>81</v>
      </c>
      <c r="M23011" s="61">
        <f>VLOOKUP(H23011,zdroj!C:F,4,0)</f>
        <v>0</v>
      </c>
      <c r="N23011" s="61" t="str">
        <f t="shared" si="718"/>
        <v>-</v>
      </c>
      <c r="P23011" s="73" t="str">
        <f t="shared" si="719"/>
        <v/>
      </c>
      <c r="Q23011" s="61" t="s">
        <v>86</v>
      </c>
    </row>
    <row r="23012" spans="8:17" x14ac:dyDescent="0.25">
      <c r="H23012" s="59">
        <v>100013</v>
      </c>
      <c r="I23012" s="59" t="s">
        <v>69</v>
      </c>
      <c r="J23012" s="59">
        <v>19907346</v>
      </c>
      <c r="K23012" s="59" t="s">
        <v>23446</v>
      </c>
      <c r="L23012" s="61" t="s">
        <v>81</v>
      </c>
      <c r="M23012" s="61">
        <f>VLOOKUP(H23012,zdroj!C:F,4,0)</f>
        <v>0</v>
      </c>
      <c r="N23012" s="61" t="str">
        <f t="shared" si="718"/>
        <v>-</v>
      </c>
      <c r="P23012" s="73" t="str">
        <f t="shared" si="719"/>
        <v/>
      </c>
      <c r="Q23012" s="61" t="s">
        <v>86</v>
      </c>
    </row>
    <row r="23013" spans="8:17" x14ac:dyDescent="0.25">
      <c r="H23013" s="59">
        <v>100013</v>
      </c>
      <c r="I23013" s="59" t="s">
        <v>69</v>
      </c>
      <c r="J23013" s="59">
        <v>19907354</v>
      </c>
      <c r="K23013" s="59" t="s">
        <v>23447</v>
      </c>
      <c r="L23013" s="61" t="s">
        <v>81</v>
      </c>
      <c r="M23013" s="61">
        <f>VLOOKUP(H23013,zdroj!C:F,4,0)</f>
        <v>0</v>
      </c>
      <c r="N23013" s="61" t="str">
        <f t="shared" si="718"/>
        <v>-</v>
      </c>
      <c r="P23013" s="73" t="str">
        <f t="shared" si="719"/>
        <v/>
      </c>
      <c r="Q23013" s="61" t="s">
        <v>86</v>
      </c>
    </row>
    <row r="23014" spans="8:17" x14ac:dyDescent="0.25">
      <c r="H23014" s="59">
        <v>100013</v>
      </c>
      <c r="I23014" s="59" t="s">
        <v>69</v>
      </c>
      <c r="J23014" s="59">
        <v>19907362</v>
      </c>
      <c r="K23014" s="59" t="s">
        <v>23448</v>
      </c>
      <c r="L23014" s="61" t="s">
        <v>81</v>
      </c>
      <c r="M23014" s="61">
        <f>VLOOKUP(H23014,zdroj!C:F,4,0)</f>
        <v>0</v>
      </c>
      <c r="N23014" s="61" t="str">
        <f t="shared" si="718"/>
        <v>-</v>
      </c>
      <c r="P23014" s="73" t="str">
        <f t="shared" si="719"/>
        <v/>
      </c>
      <c r="Q23014" s="61" t="s">
        <v>86</v>
      </c>
    </row>
    <row r="23015" spans="8:17" x14ac:dyDescent="0.25">
      <c r="H23015" s="59">
        <v>100013</v>
      </c>
      <c r="I23015" s="59" t="s">
        <v>69</v>
      </c>
      <c r="J23015" s="59">
        <v>19907371</v>
      </c>
      <c r="K23015" s="59" t="s">
        <v>23449</v>
      </c>
      <c r="L23015" s="61" t="s">
        <v>81</v>
      </c>
      <c r="M23015" s="61">
        <f>VLOOKUP(H23015,zdroj!C:F,4,0)</f>
        <v>0</v>
      </c>
      <c r="N23015" s="61" t="str">
        <f t="shared" si="718"/>
        <v>-</v>
      </c>
      <c r="P23015" s="73" t="str">
        <f t="shared" si="719"/>
        <v/>
      </c>
      <c r="Q23015" s="61" t="s">
        <v>86</v>
      </c>
    </row>
    <row r="23016" spans="8:17" x14ac:dyDescent="0.25">
      <c r="H23016" s="59">
        <v>100013</v>
      </c>
      <c r="I23016" s="59" t="s">
        <v>69</v>
      </c>
      <c r="J23016" s="59">
        <v>19907397</v>
      </c>
      <c r="K23016" s="59" t="s">
        <v>23450</v>
      </c>
      <c r="L23016" s="61" t="s">
        <v>81</v>
      </c>
      <c r="M23016" s="61">
        <f>VLOOKUP(H23016,zdroj!C:F,4,0)</f>
        <v>0</v>
      </c>
      <c r="N23016" s="61" t="str">
        <f t="shared" si="718"/>
        <v>-</v>
      </c>
      <c r="P23016" s="73" t="str">
        <f t="shared" si="719"/>
        <v/>
      </c>
      <c r="Q23016" s="61" t="s">
        <v>86</v>
      </c>
    </row>
    <row r="23017" spans="8:17" x14ac:dyDescent="0.25">
      <c r="H23017" s="59">
        <v>100013</v>
      </c>
      <c r="I23017" s="59" t="s">
        <v>69</v>
      </c>
      <c r="J23017" s="59">
        <v>19907401</v>
      </c>
      <c r="K23017" s="59" t="s">
        <v>23451</v>
      </c>
      <c r="L23017" s="61" t="s">
        <v>81</v>
      </c>
      <c r="M23017" s="61">
        <f>VLOOKUP(H23017,zdroj!C:F,4,0)</f>
        <v>0</v>
      </c>
      <c r="N23017" s="61" t="str">
        <f t="shared" si="718"/>
        <v>-</v>
      </c>
      <c r="P23017" s="73" t="str">
        <f t="shared" si="719"/>
        <v/>
      </c>
      <c r="Q23017" s="61" t="s">
        <v>86</v>
      </c>
    </row>
    <row r="23018" spans="8:17" x14ac:dyDescent="0.25">
      <c r="H23018" s="59">
        <v>100013</v>
      </c>
      <c r="I23018" s="59" t="s">
        <v>69</v>
      </c>
      <c r="J23018" s="59">
        <v>19907419</v>
      </c>
      <c r="K23018" s="59" t="s">
        <v>23452</v>
      </c>
      <c r="L23018" s="61" t="s">
        <v>81</v>
      </c>
      <c r="M23018" s="61">
        <f>VLOOKUP(H23018,zdroj!C:F,4,0)</f>
        <v>0</v>
      </c>
      <c r="N23018" s="61" t="str">
        <f t="shared" si="718"/>
        <v>-</v>
      </c>
      <c r="P23018" s="73" t="str">
        <f t="shared" si="719"/>
        <v/>
      </c>
      <c r="Q23018" s="61" t="s">
        <v>86</v>
      </c>
    </row>
    <row r="23019" spans="8:17" x14ac:dyDescent="0.25">
      <c r="H23019" s="59">
        <v>100013</v>
      </c>
      <c r="I23019" s="59" t="s">
        <v>69</v>
      </c>
      <c r="J23019" s="59">
        <v>19907427</v>
      </c>
      <c r="K23019" s="59" t="s">
        <v>23453</v>
      </c>
      <c r="L23019" s="61" t="s">
        <v>81</v>
      </c>
      <c r="M23019" s="61">
        <f>VLOOKUP(H23019,zdroj!C:F,4,0)</f>
        <v>0</v>
      </c>
      <c r="N23019" s="61" t="str">
        <f t="shared" si="718"/>
        <v>-</v>
      </c>
      <c r="P23019" s="73" t="str">
        <f t="shared" si="719"/>
        <v/>
      </c>
      <c r="Q23019" s="61" t="s">
        <v>86</v>
      </c>
    </row>
    <row r="23020" spans="8:17" x14ac:dyDescent="0.25">
      <c r="H23020" s="59">
        <v>100013</v>
      </c>
      <c r="I23020" s="59" t="s">
        <v>69</v>
      </c>
      <c r="J23020" s="59">
        <v>19907435</v>
      </c>
      <c r="K23020" s="59" t="s">
        <v>23454</v>
      </c>
      <c r="L23020" s="61" t="s">
        <v>81</v>
      </c>
      <c r="M23020" s="61">
        <f>VLOOKUP(H23020,zdroj!C:F,4,0)</f>
        <v>0</v>
      </c>
      <c r="N23020" s="61" t="str">
        <f t="shared" si="718"/>
        <v>-</v>
      </c>
      <c r="P23020" s="73" t="str">
        <f t="shared" si="719"/>
        <v/>
      </c>
      <c r="Q23020" s="61" t="s">
        <v>86</v>
      </c>
    </row>
    <row r="23021" spans="8:17" x14ac:dyDescent="0.25">
      <c r="H23021" s="59">
        <v>100013</v>
      </c>
      <c r="I23021" s="59" t="s">
        <v>69</v>
      </c>
      <c r="J23021" s="59">
        <v>19907443</v>
      </c>
      <c r="K23021" s="59" t="s">
        <v>23455</v>
      </c>
      <c r="L23021" s="61" t="s">
        <v>81</v>
      </c>
      <c r="M23021" s="61">
        <f>VLOOKUP(H23021,zdroj!C:F,4,0)</f>
        <v>0</v>
      </c>
      <c r="N23021" s="61" t="str">
        <f t="shared" si="718"/>
        <v>-</v>
      </c>
      <c r="P23021" s="73" t="str">
        <f t="shared" si="719"/>
        <v/>
      </c>
      <c r="Q23021" s="61" t="s">
        <v>86</v>
      </c>
    </row>
    <row r="23022" spans="8:17" x14ac:dyDescent="0.25">
      <c r="H23022" s="59">
        <v>100013</v>
      </c>
      <c r="I23022" s="59" t="s">
        <v>69</v>
      </c>
      <c r="J23022" s="59">
        <v>19907451</v>
      </c>
      <c r="K23022" s="59" t="s">
        <v>23456</v>
      </c>
      <c r="L23022" s="61" t="s">
        <v>81</v>
      </c>
      <c r="M23022" s="61">
        <f>VLOOKUP(H23022,zdroj!C:F,4,0)</f>
        <v>0</v>
      </c>
      <c r="N23022" s="61" t="str">
        <f t="shared" si="718"/>
        <v>-</v>
      </c>
      <c r="P23022" s="73" t="str">
        <f t="shared" si="719"/>
        <v/>
      </c>
      <c r="Q23022" s="61" t="s">
        <v>86</v>
      </c>
    </row>
    <row r="23023" spans="8:17" x14ac:dyDescent="0.25">
      <c r="H23023" s="59">
        <v>100013</v>
      </c>
      <c r="I23023" s="59" t="s">
        <v>69</v>
      </c>
      <c r="J23023" s="59">
        <v>19907460</v>
      </c>
      <c r="K23023" s="59" t="s">
        <v>23457</v>
      </c>
      <c r="L23023" s="61" t="s">
        <v>81</v>
      </c>
      <c r="M23023" s="61">
        <f>VLOOKUP(H23023,zdroj!C:F,4,0)</f>
        <v>0</v>
      </c>
      <c r="N23023" s="61" t="str">
        <f t="shared" si="718"/>
        <v>-</v>
      </c>
      <c r="P23023" s="73" t="str">
        <f t="shared" si="719"/>
        <v/>
      </c>
      <c r="Q23023" s="61" t="s">
        <v>86</v>
      </c>
    </row>
    <row r="23024" spans="8:17" x14ac:dyDescent="0.25">
      <c r="H23024" s="59">
        <v>100013</v>
      </c>
      <c r="I23024" s="59" t="s">
        <v>69</v>
      </c>
      <c r="J23024" s="59">
        <v>19907478</v>
      </c>
      <c r="K23024" s="59" t="s">
        <v>23458</v>
      </c>
      <c r="L23024" s="61" t="s">
        <v>81</v>
      </c>
      <c r="M23024" s="61">
        <f>VLOOKUP(H23024,zdroj!C:F,4,0)</f>
        <v>0</v>
      </c>
      <c r="N23024" s="61" t="str">
        <f t="shared" si="718"/>
        <v>-</v>
      </c>
      <c r="P23024" s="73" t="str">
        <f t="shared" si="719"/>
        <v/>
      </c>
      <c r="Q23024" s="61" t="s">
        <v>86</v>
      </c>
    </row>
    <row r="23025" spans="8:17" x14ac:dyDescent="0.25">
      <c r="H23025" s="59">
        <v>100013</v>
      </c>
      <c r="I23025" s="59" t="s">
        <v>69</v>
      </c>
      <c r="J23025" s="59">
        <v>26164698</v>
      </c>
      <c r="K23025" s="59" t="s">
        <v>23459</v>
      </c>
      <c r="L23025" s="61" t="s">
        <v>113</v>
      </c>
      <c r="M23025" s="61">
        <f>VLOOKUP(H23025,zdroj!C:F,4,0)</f>
        <v>0</v>
      </c>
      <c r="N23025" s="61" t="str">
        <f t="shared" si="718"/>
        <v>katB</v>
      </c>
      <c r="P23025" s="73" t="str">
        <f t="shared" si="719"/>
        <v/>
      </c>
      <c r="Q23025" s="61" t="s">
        <v>30</v>
      </c>
    </row>
    <row r="23026" spans="8:17" x14ac:dyDescent="0.25">
      <c r="H23026" s="59">
        <v>100013</v>
      </c>
      <c r="I23026" s="59" t="s">
        <v>69</v>
      </c>
      <c r="J23026" s="59">
        <v>26406349</v>
      </c>
      <c r="K23026" s="59" t="s">
        <v>23460</v>
      </c>
      <c r="L23026" s="61" t="s">
        <v>81</v>
      </c>
      <c r="M23026" s="61">
        <f>VLOOKUP(H23026,zdroj!C:F,4,0)</f>
        <v>0</v>
      </c>
      <c r="N23026" s="61" t="str">
        <f t="shared" si="718"/>
        <v>-</v>
      </c>
      <c r="P23026" s="73" t="str">
        <f t="shared" si="719"/>
        <v/>
      </c>
      <c r="Q23026" s="61" t="s">
        <v>86</v>
      </c>
    </row>
    <row r="23027" spans="8:17" x14ac:dyDescent="0.25">
      <c r="H23027" s="59">
        <v>100013</v>
      </c>
      <c r="I23027" s="59" t="s">
        <v>69</v>
      </c>
      <c r="J23027" s="59">
        <v>26406357</v>
      </c>
      <c r="K23027" s="59" t="s">
        <v>23461</v>
      </c>
      <c r="L23027" s="61" t="s">
        <v>81</v>
      </c>
      <c r="M23027" s="61">
        <f>VLOOKUP(H23027,zdroj!C:F,4,0)</f>
        <v>0</v>
      </c>
      <c r="N23027" s="61" t="str">
        <f t="shared" si="718"/>
        <v>-</v>
      </c>
      <c r="P23027" s="73" t="str">
        <f t="shared" si="719"/>
        <v/>
      </c>
      <c r="Q23027" s="61" t="s">
        <v>86</v>
      </c>
    </row>
    <row r="23028" spans="8:17" x14ac:dyDescent="0.25">
      <c r="H23028" s="59">
        <v>100013</v>
      </c>
      <c r="I23028" s="59" t="s">
        <v>69</v>
      </c>
      <c r="J23028" s="59">
        <v>26736616</v>
      </c>
      <c r="K23028" s="59" t="s">
        <v>23462</v>
      </c>
      <c r="L23028" s="61" t="s">
        <v>81</v>
      </c>
      <c r="M23028" s="61">
        <f>VLOOKUP(H23028,zdroj!C:F,4,0)</f>
        <v>0</v>
      </c>
      <c r="N23028" s="61" t="str">
        <f t="shared" si="718"/>
        <v>-</v>
      </c>
      <c r="P23028" s="73" t="str">
        <f t="shared" si="719"/>
        <v/>
      </c>
      <c r="Q23028" s="61" t="s">
        <v>86</v>
      </c>
    </row>
    <row r="23029" spans="8:17" x14ac:dyDescent="0.25">
      <c r="H23029" s="59">
        <v>100013</v>
      </c>
      <c r="I23029" s="59" t="s">
        <v>69</v>
      </c>
      <c r="J23029" s="59">
        <v>30833663</v>
      </c>
      <c r="K23029" s="59" t="s">
        <v>23463</v>
      </c>
      <c r="L23029" s="61" t="s">
        <v>81</v>
      </c>
      <c r="M23029" s="61">
        <f>VLOOKUP(H23029,zdroj!C:F,4,0)</f>
        <v>0</v>
      </c>
      <c r="N23029" s="61" t="str">
        <f t="shared" si="718"/>
        <v>-</v>
      </c>
      <c r="P23029" s="73" t="str">
        <f t="shared" si="719"/>
        <v/>
      </c>
      <c r="Q23029" s="61" t="s">
        <v>86</v>
      </c>
    </row>
    <row r="23030" spans="8:17" x14ac:dyDescent="0.25">
      <c r="H23030" s="59">
        <v>100013</v>
      </c>
      <c r="I23030" s="59" t="s">
        <v>69</v>
      </c>
      <c r="J23030" s="59">
        <v>80154883</v>
      </c>
      <c r="K23030" s="59" t="s">
        <v>23464</v>
      </c>
      <c r="L23030" s="61" t="s">
        <v>81</v>
      </c>
      <c r="M23030" s="61">
        <f>VLOOKUP(H23030,zdroj!C:F,4,0)</f>
        <v>0</v>
      </c>
      <c r="N23030" s="61" t="str">
        <f t="shared" si="718"/>
        <v>-</v>
      </c>
      <c r="P23030" s="73" t="str">
        <f t="shared" si="719"/>
        <v/>
      </c>
      <c r="Q23030" s="61" t="s">
        <v>86</v>
      </c>
    </row>
    <row r="23031" spans="8:17" x14ac:dyDescent="0.25">
      <c r="H23031" s="59">
        <v>149128</v>
      </c>
      <c r="I23031" s="59" t="s">
        <v>69</v>
      </c>
      <c r="J23031" s="59">
        <v>19927703</v>
      </c>
      <c r="K23031" s="59" t="s">
        <v>23465</v>
      </c>
      <c r="L23031" s="61" t="s">
        <v>113</v>
      </c>
      <c r="M23031" s="61">
        <f>VLOOKUP(H23031,zdroj!C:F,4,0)</f>
        <v>0</v>
      </c>
      <c r="N23031" s="61" t="str">
        <f t="shared" si="718"/>
        <v>katB</v>
      </c>
      <c r="P23031" s="73" t="str">
        <f t="shared" si="719"/>
        <v/>
      </c>
      <c r="Q23031" s="61" t="s">
        <v>30</v>
      </c>
    </row>
    <row r="23032" spans="8:17" x14ac:dyDescent="0.25">
      <c r="H23032" s="59">
        <v>149128</v>
      </c>
      <c r="I23032" s="59" t="s">
        <v>69</v>
      </c>
      <c r="J23032" s="59">
        <v>19927711</v>
      </c>
      <c r="K23032" s="59" t="s">
        <v>23466</v>
      </c>
      <c r="L23032" s="61" t="s">
        <v>113</v>
      </c>
      <c r="M23032" s="61">
        <f>VLOOKUP(H23032,zdroj!C:F,4,0)</f>
        <v>0</v>
      </c>
      <c r="N23032" s="61" t="str">
        <f t="shared" si="718"/>
        <v>katB</v>
      </c>
      <c r="P23032" s="73" t="str">
        <f t="shared" si="719"/>
        <v/>
      </c>
      <c r="Q23032" s="61" t="s">
        <v>30</v>
      </c>
    </row>
    <row r="23033" spans="8:17" x14ac:dyDescent="0.25">
      <c r="H23033" s="59">
        <v>149128</v>
      </c>
      <c r="I23033" s="59" t="s">
        <v>69</v>
      </c>
      <c r="J23033" s="59">
        <v>19927720</v>
      </c>
      <c r="K23033" s="59" t="s">
        <v>23467</v>
      </c>
      <c r="L23033" s="61" t="s">
        <v>113</v>
      </c>
      <c r="M23033" s="61">
        <f>VLOOKUP(H23033,zdroj!C:F,4,0)</f>
        <v>0</v>
      </c>
      <c r="N23033" s="61" t="str">
        <f t="shared" si="718"/>
        <v>katB</v>
      </c>
      <c r="P23033" s="73" t="str">
        <f t="shared" si="719"/>
        <v/>
      </c>
      <c r="Q23033" s="61" t="s">
        <v>30</v>
      </c>
    </row>
    <row r="23034" spans="8:17" x14ac:dyDescent="0.25">
      <c r="H23034" s="59">
        <v>149128</v>
      </c>
      <c r="I23034" s="59" t="s">
        <v>69</v>
      </c>
      <c r="J23034" s="59">
        <v>19927738</v>
      </c>
      <c r="K23034" s="59" t="s">
        <v>23468</v>
      </c>
      <c r="L23034" s="61" t="s">
        <v>113</v>
      </c>
      <c r="M23034" s="61">
        <f>VLOOKUP(H23034,zdroj!C:F,4,0)</f>
        <v>0</v>
      </c>
      <c r="N23034" s="61" t="str">
        <f t="shared" si="718"/>
        <v>katB</v>
      </c>
      <c r="P23034" s="73" t="str">
        <f t="shared" si="719"/>
        <v/>
      </c>
      <c r="Q23034" s="61" t="s">
        <v>30</v>
      </c>
    </row>
    <row r="23035" spans="8:17" x14ac:dyDescent="0.25">
      <c r="H23035" s="59">
        <v>149128</v>
      </c>
      <c r="I23035" s="59" t="s">
        <v>69</v>
      </c>
      <c r="J23035" s="59">
        <v>19927746</v>
      </c>
      <c r="K23035" s="59" t="s">
        <v>23469</v>
      </c>
      <c r="L23035" s="61" t="s">
        <v>113</v>
      </c>
      <c r="M23035" s="61">
        <f>VLOOKUP(H23035,zdroj!C:F,4,0)</f>
        <v>0</v>
      </c>
      <c r="N23035" s="61" t="str">
        <f t="shared" si="718"/>
        <v>katB</v>
      </c>
      <c r="P23035" s="73" t="str">
        <f t="shared" si="719"/>
        <v/>
      </c>
      <c r="Q23035" s="61" t="s">
        <v>30</v>
      </c>
    </row>
    <row r="23036" spans="8:17" x14ac:dyDescent="0.25">
      <c r="H23036" s="59">
        <v>149128</v>
      </c>
      <c r="I23036" s="59" t="s">
        <v>69</v>
      </c>
      <c r="J23036" s="59">
        <v>19927754</v>
      </c>
      <c r="K23036" s="59" t="s">
        <v>23470</v>
      </c>
      <c r="L23036" s="61" t="s">
        <v>113</v>
      </c>
      <c r="M23036" s="61">
        <f>VLOOKUP(H23036,zdroj!C:F,4,0)</f>
        <v>0</v>
      </c>
      <c r="N23036" s="61" t="str">
        <f t="shared" si="718"/>
        <v>katB</v>
      </c>
      <c r="P23036" s="73" t="str">
        <f t="shared" si="719"/>
        <v/>
      </c>
      <c r="Q23036" s="61" t="s">
        <v>30</v>
      </c>
    </row>
    <row r="23037" spans="8:17" x14ac:dyDescent="0.25">
      <c r="H23037" s="59">
        <v>149128</v>
      </c>
      <c r="I23037" s="59" t="s">
        <v>69</v>
      </c>
      <c r="J23037" s="59">
        <v>19927762</v>
      </c>
      <c r="K23037" s="59" t="s">
        <v>23471</v>
      </c>
      <c r="L23037" s="61" t="s">
        <v>113</v>
      </c>
      <c r="M23037" s="61">
        <f>VLOOKUP(H23037,zdroj!C:F,4,0)</f>
        <v>0</v>
      </c>
      <c r="N23037" s="61" t="str">
        <f t="shared" si="718"/>
        <v>katB</v>
      </c>
      <c r="P23037" s="73" t="str">
        <f t="shared" si="719"/>
        <v/>
      </c>
      <c r="Q23037" s="61" t="s">
        <v>30</v>
      </c>
    </row>
    <row r="23038" spans="8:17" x14ac:dyDescent="0.25">
      <c r="H23038" s="59">
        <v>149128</v>
      </c>
      <c r="I23038" s="59" t="s">
        <v>69</v>
      </c>
      <c r="J23038" s="59">
        <v>19927771</v>
      </c>
      <c r="K23038" s="59" t="s">
        <v>23472</v>
      </c>
      <c r="L23038" s="61" t="s">
        <v>113</v>
      </c>
      <c r="M23038" s="61">
        <f>VLOOKUP(H23038,zdroj!C:F,4,0)</f>
        <v>0</v>
      </c>
      <c r="N23038" s="61" t="str">
        <f t="shared" si="718"/>
        <v>katB</v>
      </c>
      <c r="P23038" s="73" t="str">
        <f t="shared" si="719"/>
        <v/>
      </c>
      <c r="Q23038" s="61" t="s">
        <v>30</v>
      </c>
    </row>
    <row r="23039" spans="8:17" x14ac:dyDescent="0.25">
      <c r="H23039" s="59">
        <v>149128</v>
      </c>
      <c r="I23039" s="59" t="s">
        <v>69</v>
      </c>
      <c r="J23039" s="59">
        <v>19927789</v>
      </c>
      <c r="K23039" s="59" t="s">
        <v>23473</v>
      </c>
      <c r="L23039" s="61" t="s">
        <v>113</v>
      </c>
      <c r="M23039" s="61">
        <f>VLOOKUP(H23039,zdroj!C:F,4,0)</f>
        <v>0</v>
      </c>
      <c r="N23039" s="61" t="str">
        <f t="shared" si="718"/>
        <v>katB</v>
      </c>
      <c r="P23039" s="73" t="str">
        <f t="shared" si="719"/>
        <v/>
      </c>
      <c r="Q23039" s="61" t="s">
        <v>30</v>
      </c>
    </row>
    <row r="23040" spans="8:17" x14ac:dyDescent="0.25">
      <c r="H23040" s="59">
        <v>149128</v>
      </c>
      <c r="I23040" s="59" t="s">
        <v>69</v>
      </c>
      <c r="J23040" s="59">
        <v>19927797</v>
      </c>
      <c r="K23040" s="59" t="s">
        <v>23474</v>
      </c>
      <c r="L23040" s="61" t="s">
        <v>113</v>
      </c>
      <c r="M23040" s="61">
        <f>VLOOKUP(H23040,zdroj!C:F,4,0)</f>
        <v>0</v>
      </c>
      <c r="N23040" s="61" t="str">
        <f t="shared" si="718"/>
        <v>katB</v>
      </c>
      <c r="P23040" s="73" t="str">
        <f t="shared" si="719"/>
        <v/>
      </c>
      <c r="Q23040" s="61" t="s">
        <v>30</v>
      </c>
    </row>
    <row r="23041" spans="8:17" x14ac:dyDescent="0.25">
      <c r="H23041" s="59">
        <v>149128</v>
      </c>
      <c r="I23041" s="59" t="s">
        <v>69</v>
      </c>
      <c r="J23041" s="59">
        <v>19927801</v>
      </c>
      <c r="K23041" s="59" t="s">
        <v>23475</v>
      </c>
      <c r="L23041" s="61" t="s">
        <v>113</v>
      </c>
      <c r="M23041" s="61">
        <f>VLOOKUP(H23041,zdroj!C:F,4,0)</f>
        <v>0</v>
      </c>
      <c r="N23041" s="61" t="str">
        <f t="shared" si="718"/>
        <v>katB</v>
      </c>
      <c r="P23041" s="73" t="str">
        <f t="shared" si="719"/>
        <v/>
      </c>
      <c r="Q23041" s="61" t="s">
        <v>30</v>
      </c>
    </row>
    <row r="23042" spans="8:17" x14ac:dyDescent="0.25">
      <c r="H23042" s="59">
        <v>149128</v>
      </c>
      <c r="I23042" s="59" t="s">
        <v>69</v>
      </c>
      <c r="J23042" s="59">
        <v>19927819</v>
      </c>
      <c r="K23042" s="59" t="s">
        <v>23476</v>
      </c>
      <c r="L23042" s="61" t="s">
        <v>113</v>
      </c>
      <c r="M23042" s="61">
        <f>VLOOKUP(H23042,zdroj!C:F,4,0)</f>
        <v>0</v>
      </c>
      <c r="N23042" s="61" t="str">
        <f t="shared" si="718"/>
        <v>katB</v>
      </c>
      <c r="P23042" s="73" t="str">
        <f t="shared" si="719"/>
        <v/>
      </c>
      <c r="Q23042" s="61" t="s">
        <v>30</v>
      </c>
    </row>
    <row r="23043" spans="8:17" x14ac:dyDescent="0.25">
      <c r="H23043" s="59">
        <v>149128</v>
      </c>
      <c r="I23043" s="59" t="s">
        <v>69</v>
      </c>
      <c r="J23043" s="59">
        <v>19927827</v>
      </c>
      <c r="K23043" s="59" t="s">
        <v>23477</v>
      </c>
      <c r="L23043" s="61" t="s">
        <v>113</v>
      </c>
      <c r="M23043" s="61">
        <f>VLOOKUP(H23043,zdroj!C:F,4,0)</f>
        <v>0</v>
      </c>
      <c r="N23043" s="61" t="str">
        <f t="shared" si="718"/>
        <v>katB</v>
      </c>
      <c r="P23043" s="73" t="str">
        <f t="shared" si="719"/>
        <v/>
      </c>
      <c r="Q23043" s="61" t="s">
        <v>30</v>
      </c>
    </row>
    <row r="23044" spans="8:17" x14ac:dyDescent="0.25">
      <c r="H23044" s="59">
        <v>149128</v>
      </c>
      <c r="I23044" s="59" t="s">
        <v>69</v>
      </c>
      <c r="J23044" s="59">
        <v>19927835</v>
      </c>
      <c r="K23044" s="59" t="s">
        <v>23478</v>
      </c>
      <c r="L23044" s="61" t="s">
        <v>113</v>
      </c>
      <c r="M23044" s="61">
        <f>VLOOKUP(H23044,zdroj!C:F,4,0)</f>
        <v>0</v>
      </c>
      <c r="N23044" s="61" t="str">
        <f t="shared" si="718"/>
        <v>katB</v>
      </c>
      <c r="P23044" s="73" t="str">
        <f t="shared" si="719"/>
        <v/>
      </c>
      <c r="Q23044" s="61" t="s">
        <v>30</v>
      </c>
    </row>
    <row r="23045" spans="8:17" x14ac:dyDescent="0.25">
      <c r="H23045" s="59">
        <v>149128</v>
      </c>
      <c r="I23045" s="59" t="s">
        <v>69</v>
      </c>
      <c r="J23045" s="59">
        <v>19927843</v>
      </c>
      <c r="K23045" s="59" t="s">
        <v>23479</v>
      </c>
      <c r="L23045" s="61" t="s">
        <v>113</v>
      </c>
      <c r="M23045" s="61">
        <f>VLOOKUP(H23045,zdroj!C:F,4,0)</f>
        <v>0</v>
      </c>
      <c r="N23045" s="61" t="str">
        <f t="shared" si="718"/>
        <v>katB</v>
      </c>
      <c r="P23045" s="73" t="str">
        <f t="shared" si="719"/>
        <v/>
      </c>
      <c r="Q23045" s="61" t="s">
        <v>30</v>
      </c>
    </row>
    <row r="23046" spans="8:17" x14ac:dyDescent="0.25">
      <c r="H23046" s="59">
        <v>149128</v>
      </c>
      <c r="I23046" s="59" t="s">
        <v>69</v>
      </c>
      <c r="J23046" s="59">
        <v>19927851</v>
      </c>
      <c r="K23046" s="59" t="s">
        <v>23480</v>
      </c>
      <c r="L23046" s="61" t="s">
        <v>113</v>
      </c>
      <c r="M23046" s="61">
        <f>VLOOKUP(H23046,zdroj!C:F,4,0)</f>
        <v>0</v>
      </c>
      <c r="N23046" s="61" t="str">
        <f t="shared" si="718"/>
        <v>katB</v>
      </c>
      <c r="P23046" s="73" t="str">
        <f t="shared" si="719"/>
        <v/>
      </c>
      <c r="Q23046" s="61" t="s">
        <v>30</v>
      </c>
    </row>
    <row r="23047" spans="8:17" x14ac:dyDescent="0.25">
      <c r="H23047" s="59">
        <v>149128</v>
      </c>
      <c r="I23047" s="59" t="s">
        <v>69</v>
      </c>
      <c r="J23047" s="59">
        <v>19927860</v>
      </c>
      <c r="K23047" s="59" t="s">
        <v>23481</v>
      </c>
      <c r="L23047" s="61" t="s">
        <v>113</v>
      </c>
      <c r="M23047" s="61">
        <f>VLOOKUP(H23047,zdroj!C:F,4,0)</f>
        <v>0</v>
      </c>
      <c r="N23047" s="61" t="str">
        <f t="shared" ref="N23047:N23110" si="720">IF(M23047="A",IF(L23047="katA","katB",L23047),L23047)</f>
        <v>katB</v>
      </c>
      <c r="P23047" s="73" t="str">
        <f t="shared" ref="P23047:P23110" si="721">IF(O23047="A",1,"")</f>
        <v/>
      </c>
      <c r="Q23047" s="61" t="s">
        <v>30</v>
      </c>
    </row>
    <row r="23048" spans="8:17" x14ac:dyDescent="0.25">
      <c r="H23048" s="59">
        <v>149128</v>
      </c>
      <c r="I23048" s="59" t="s">
        <v>69</v>
      </c>
      <c r="J23048" s="59">
        <v>19927878</v>
      </c>
      <c r="K23048" s="59" t="s">
        <v>23482</v>
      </c>
      <c r="L23048" s="61" t="s">
        <v>113</v>
      </c>
      <c r="M23048" s="61">
        <f>VLOOKUP(H23048,zdroj!C:F,4,0)</f>
        <v>0</v>
      </c>
      <c r="N23048" s="61" t="str">
        <f t="shared" si="720"/>
        <v>katB</v>
      </c>
      <c r="P23048" s="73" t="str">
        <f t="shared" si="721"/>
        <v/>
      </c>
      <c r="Q23048" s="61" t="s">
        <v>30</v>
      </c>
    </row>
    <row r="23049" spans="8:17" x14ac:dyDescent="0.25">
      <c r="H23049" s="59">
        <v>149128</v>
      </c>
      <c r="I23049" s="59" t="s">
        <v>69</v>
      </c>
      <c r="J23049" s="59">
        <v>19927886</v>
      </c>
      <c r="K23049" s="59" t="s">
        <v>23483</v>
      </c>
      <c r="L23049" s="61" t="s">
        <v>113</v>
      </c>
      <c r="M23049" s="61">
        <f>VLOOKUP(H23049,zdroj!C:F,4,0)</f>
        <v>0</v>
      </c>
      <c r="N23049" s="61" t="str">
        <f t="shared" si="720"/>
        <v>katB</v>
      </c>
      <c r="P23049" s="73" t="str">
        <f t="shared" si="721"/>
        <v/>
      </c>
      <c r="Q23049" s="61" t="s">
        <v>30</v>
      </c>
    </row>
    <row r="23050" spans="8:17" x14ac:dyDescent="0.25">
      <c r="H23050" s="59">
        <v>149128</v>
      </c>
      <c r="I23050" s="59" t="s">
        <v>69</v>
      </c>
      <c r="J23050" s="59">
        <v>19927894</v>
      </c>
      <c r="K23050" s="59" t="s">
        <v>23484</v>
      </c>
      <c r="L23050" s="61" t="s">
        <v>113</v>
      </c>
      <c r="M23050" s="61">
        <f>VLOOKUP(H23050,zdroj!C:F,4,0)</f>
        <v>0</v>
      </c>
      <c r="N23050" s="61" t="str">
        <f t="shared" si="720"/>
        <v>katB</v>
      </c>
      <c r="P23050" s="73" t="str">
        <f t="shared" si="721"/>
        <v/>
      </c>
      <c r="Q23050" s="61" t="s">
        <v>30</v>
      </c>
    </row>
    <row r="23051" spans="8:17" x14ac:dyDescent="0.25">
      <c r="H23051" s="59">
        <v>149128</v>
      </c>
      <c r="I23051" s="59" t="s">
        <v>69</v>
      </c>
      <c r="J23051" s="59">
        <v>19927908</v>
      </c>
      <c r="K23051" s="59" t="s">
        <v>23485</v>
      </c>
      <c r="L23051" s="61" t="s">
        <v>113</v>
      </c>
      <c r="M23051" s="61">
        <f>VLOOKUP(H23051,zdroj!C:F,4,0)</f>
        <v>0</v>
      </c>
      <c r="N23051" s="61" t="str">
        <f t="shared" si="720"/>
        <v>katB</v>
      </c>
      <c r="P23051" s="73" t="str">
        <f t="shared" si="721"/>
        <v/>
      </c>
      <c r="Q23051" s="61" t="s">
        <v>30</v>
      </c>
    </row>
    <row r="23052" spans="8:17" x14ac:dyDescent="0.25">
      <c r="H23052" s="59">
        <v>149128</v>
      </c>
      <c r="I23052" s="59" t="s">
        <v>69</v>
      </c>
      <c r="J23052" s="59">
        <v>19927916</v>
      </c>
      <c r="K23052" s="59" t="s">
        <v>23486</v>
      </c>
      <c r="L23052" s="61" t="s">
        <v>113</v>
      </c>
      <c r="M23052" s="61">
        <f>VLOOKUP(H23052,zdroj!C:F,4,0)</f>
        <v>0</v>
      </c>
      <c r="N23052" s="61" t="str">
        <f t="shared" si="720"/>
        <v>katB</v>
      </c>
      <c r="P23052" s="73" t="str">
        <f t="shared" si="721"/>
        <v/>
      </c>
      <c r="Q23052" s="61" t="s">
        <v>30</v>
      </c>
    </row>
    <row r="23053" spans="8:17" x14ac:dyDescent="0.25">
      <c r="H23053" s="59">
        <v>149128</v>
      </c>
      <c r="I23053" s="59" t="s">
        <v>69</v>
      </c>
      <c r="J23053" s="59">
        <v>19927924</v>
      </c>
      <c r="K23053" s="59" t="s">
        <v>23487</v>
      </c>
      <c r="L23053" s="61" t="s">
        <v>113</v>
      </c>
      <c r="M23053" s="61">
        <f>VLOOKUP(H23053,zdroj!C:F,4,0)</f>
        <v>0</v>
      </c>
      <c r="N23053" s="61" t="str">
        <f t="shared" si="720"/>
        <v>katB</v>
      </c>
      <c r="P23053" s="73" t="str">
        <f t="shared" si="721"/>
        <v/>
      </c>
      <c r="Q23053" s="61" t="s">
        <v>30</v>
      </c>
    </row>
    <row r="23054" spans="8:17" x14ac:dyDescent="0.25">
      <c r="H23054" s="59">
        <v>149128</v>
      </c>
      <c r="I23054" s="59" t="s">
        <v>69</v>
      </c>
      <c r="J23054" s="59">
        <v>19927941</v>
      </c>
      <c r="K23054" s="59" t="s">
        <v>23488</v>
      </c>
      <c r="L23054" s="61" t="s">
        <v>113</v>
      </c>
      <c r="M23054" s="61">
        <f>VLOOKUP(H23054,zdroj!C:F,4,0)</f>
        <v>0</v>
      </c>
      <c r="N23054" s="61" t="str">
        <f t="shared" si="720"/>
        <v>katB</v>
      </c>
      <c r="P23054" s="73" t="str">
        <f t="shared" si="721"/>
        <v/>
      </c>
      <c r="Q23054" s="61" t="s">
        <v>30</v>
      </c>
    </row>
    <row r="23055" spans="8:17" x14ac:dyDescent="0.25">
      <c r="H23055" s="59">
        <v>149128</v>
      </c>
      <c r="I23055" s="59" t="s">
        <v>69</v>
      </c>
      <c r="J23055" s="59">
        <v>19927959</v>
      </c>
      <c r="K23055" s="59" t="s">
        <v>23489</v>
      </c>
      <c r="L23055" s="61" t="s">
        <v>113</v>
      </c>
      <c r="M23055" s="61">
        <f>VLOOKUP(H23055,zdroj!C:F,4,0)</f>
        <v>0</v>
      </c>
      <c r="N23055" s="61" t="str">
        <f t="shared" si="720"/>
        <v>katB</v>
      </c>
      <c r="P23055" s="73" t="str">
        <f t="shared" si="721"/>
        <v/>
      </c>
      <c r="Q23055" s="61" t="s">
        <v>30</v>
      </c>
    </row>
    <row r="23056" spans="8:17" x14ac:dyDescent="0.25">
      <c r="H23056" s="59">
        <v>149128</v>
      </c>
      <c r="I23056" s="59" t="s">
        <v>69</v>
      </c>
      <c r="J23056" s="59">
        <v>19927967</v>
      </c>
      <c r="K23056" s="59" t="s">
        <v>23490</v>
      </c>
      <c r="L23056" s="61" t="s">
        <v>113</v>
      </c>
      <c r="M23056" s="61">
        <f>VLOOKUP(H23056,zdroj!C:F,4,0)</f>
        <v>0</v>
      </c>
      <c r="N23056" s="61" t="str">
        <f t="shared" si="720"/>
        <v>katB</v>
      </c>
      <c r="P23056" s="73" t="str">
        <f t="shared" si="721"/>
        <v/>
      </c>
      <c r="Q23056" s="61" t="s">
        <v>30</v>
      </c>
    </row>
    <row r="23057" spans="8:17" x14ac:dyDescent="0.25">
      <c r="H23057" s="59">
        <v>149128</v>
      </c>
      <c r="I23057" s="59" t="s">
        <v>69</v>
      </c>
      <c r="J23057" s="59">
        <v>19927975</v>
      </c>
      <c r="K23057" s="59" t="s">
        <v>23491</v>
      </c>
      <c r="L23057" s="61" t="s">
        <v>113</v>
      </c>
      <c r="M23057" s="61">
        <f>VLOOKUP(H23057,zdroj!C:F,4,0)</f>
        <v>0</v>
      </c>
      <c r="N23057" s="61" t="str">
        <f t="shared" si="720"/>
        <v>katB</v>
      </c>
      <c r="P23057" s="73" t="str">
        <f t="shared" si="721"/>
        <v/>
      </c>
      <c r="Q23057" s="61" t="s">
        <v>30</v>
      </c>
    </row>
    <row r="23058" spans="8:17" x14ac:dyDescent="0.25">
      <c r="H23058" s="59">
        <v>149128</v>
      </c>
      <c r="I23058" s="59" t="s">
        <v>69</v>
      </c>
      <c r="J23058" s="59">
        <v>19927983</v>
      </c>
      <c r="K23058" s="59" t="s">
        <v>23492</v>
      </c>
      <c r="L23058" s="61" t="s">
        <v>113</v>
      </c>
      <c r="M23058" s="61">
        <f>VLOOKUP(H23058,zdroj!C:F,4,0)</f>
        <v>0</v>
      </c>
      <c r="N23058" s="61" t="str">
        <f t="shared" si="720"/>
        <v>katB</v>
      </c>
      <c r="P23058" s="73" t="str">
        <f t="shared" si="721"/>
        <v/>
      </c>
      <c r="Q23058" s="61" t="s">
        <v>30</v>
      </c>
    </row>
    <row r="23059" spans="8:17" x14ac:dyDescent="0.25">
      <c r="H23059" s="59">
        <v>149128</v>
      </c>
      <c r="I23059" s="59" t="s">
        <v>69</v>
      </c>
      <c r="J23059" s="59">
        <v>19927991</v>
      </c>
      <c r="K23059" s="59" t="s">
        <v>23493</v>
      </c>
      <c r="L23059" s="61" t="s">
        <v>113</v>
      </c>
      <c r="M23059" s="61">
        <f>VLOOKUP(H23059,zdroj!C:F,4,0)</f>
        <v>0</v>
      </c>
      <c r="N23059" s="61" t="str">
        <f t="shared" si="720"/>
        <v>katB</v>
      </c>
      <c r="P23059" s="73" t="str">
        <f t="shared" si="721"/>
        <v/>
      </c>
      <c r="Q23059" s="61" t="s">
        <v>30</v>
      </c>
    </row>
    <row r="23060" spans="8:17" x14ac:dyDescent="0.25">
      <c r="H23060" s="59">
        <v>149128</v>
      </c>
      <c r="I23060" s="59" t="s">
        <v>69</v>
      </c>
      <c r="J23060" s="59">
        <v>19928009</v>
      </c>
      <c r="K23060" s="59" t="s">
        <v>23494</v>
      </c>
      <c r="L23060" s="61" t="s">
        <v>113</v>
      </c>
      <c r="M23060" s="61">
        <f>VLOOKUP(H23060,zdroj!C:F,4,0)</f>
        <v>0</v>
      </c>
      <c r="N23060" s="61" t="str">
        <f t="shared" si="720"/>
        <v>katB</v>
      </c>
      <c r="P23060" s="73" t="str">
        <f t="shared" si="721"/>
        <v/>
      </c>
      <c r="Q23060" s="61" t="s">
        <v>30</v>
      </c>
    </row>
    <row r="23061" spans="8:17" x14ac:dyDescent="0.25">
      <c r="H23061" s="59">
        <v>149128</v>
      </c>
      <c r="I23061" s="59" t="s">
        <v>69</v>
      </c>
      <c r="J23061" s="59">
        <v>19928017</v>
      </c>
      <c r="K23061" s="59" t="s">
        <v>23495</v>
      </c>
      <c r="L23061" s="61" t="s">
        <v>113</v>
      </c>
      <c r="M23061" s="61">
        <f>VLOOKUP(H23061,zdroj!C:F,4,0)</f>
        <v>0</v>
      </c>
      <c r="N23061" s="61" t="str">
        <f t="shared" si="720"/>
        <v>katB</v>
      </c>
      <c r="P23061" s="73" t="str">
        <f t="shared" si="721"/>
        <v/>
      </c>
      <c r="Q23061" s="61" t="s">
        <v>30</v>
      </c>
    </row>
    <row r="23062" spans="8:17" x14ac:dyDescent="0.25">
      <c r="H23062" s="59">
        <v>149128</v>
      </c>
      <c r="I23062" s="59" t="s">
        <v>69</v>
      </c>
      <c r="J23062" s="59">
        <v>19928025</v>
      </c>
      <c r="K23062" s="59" t="s">
        <v>23496</v>
      </c>
      <c r="L23062" s="61" t="s">
        <v>113</v>
      </c>
      <c r="M23062" s="61">
        <f>VLOOKUP(H23062,zdroj!C:F,4,0)</f>
        <v>0</v>
      </c>
      <c r="N23062" s="61" t="str">
        <f t="shared" si="720"/>
        <v>katB</v>
      </c>
      <c r="P23062" s="73" t="str">
        <f t="shared" si="721"/>
        <v/>
      </c>
      <c r="Q23062" s="61" t="s">
        <v>30</v>
      </c>
    </row>
    <row r="23063" spans="8:17" x14ac:dyDescent="0.25">
      <c r="H23063" s="59">
        <v>149128</v>
      </c>
      <c r="I23063" s="59" t="s">
        <v>69</v>
      </c>
      <c r="J23063" s="59">
        <v>19928033</v>
      </c>
      <c r="K23063" s="59" t="s">
        <v>23497</v>
      </c>
      <c r="L23063" s="61" t="s">
        <v>113</v>
      </c>
      <c r="M23063" s="61">
        <f>VLOOKUP(H23063,zdroj!C:F,4,0)</f>
        <v>0</v>
      </c>
      <c r="N23063" s="61" t="str">
        <f t="shared" si="720"/>
        <v>katB</v>
      </c>
      <c r="P23063" s="73" t="str">
        <f t="shared" si="721"/>
        <v/>
      </c>
      <c r="Q23063" s="61" t="s">
        <v>30</v>
      </c>
    </row>
    <row r="23064" spans="8:17" x14ac:dyDescent="0.25">
      <c r="H23064" s="59">
        <v>149128</v>
      </c>
      <c r="I23064" s="59" t="s">
        <v>69</v>
      </c>
      <c r="J23064" s="59">
        <v>19928041</v>
      </c>
      <c r="K23064" s="59" t="s">
        <v>23498</v>
      </c>
      <c r="L23064" s="61" t="s">
        <v>113</v>
      </c>
      <c r="M23064" s="61">
        <f>VLOOKUP(H23064,zdroj!C:F,4,0)</f>
        <v>0</v>
      </c>
      <c r="N23064" s="61" t="str">
        <f t="shared" si="720"/>
        <v>katB</v>
      </c>
      <c r="P23064" s="73" t="str">
        <f t="shared" si="721"/>
        <v/>
      </c>
      <c r="Q23064" s="61" t="s">
        <v>30</v>
      </c>
    </row>
    <row r="23065" spans="8:17" x14ac:dyDescent="0.25">
      <c r="H23065" s="59">
        <v>149128</v>
      </c>
      <c r="I23065" s="59" t="s">
        <v>69</v>
      </c>
      <c r="J23065" s="59">
        <v>19928050</v>
      </c>
      <c r="K23065" s="59" t="s">
        <v>23499</v>
      </c>
      <c r="L23065" s="61" t="s">
        <v>113</v>
      </c>
      <c r="M23065" s="61">
        <f>VLOOKUP(H23065,zdroj!C:F,4,0)</f>
        <v>0</v>
      </c>
      <c r="N23065" s="61" t="str">
        <f t="shared" si="720"/>
        <v>katB</v>
      </c>
      <c r="P23065" s="73" t="str">
        <f t="shared" si="721"/>
        <v/>
      </c>
      <c r="Q23065" s="61" t="s">
        <v>30</v>
      </c>
    </row>
    <row r="23066" spans="8:17" x14ac:dyDescent="0.25">
      <c r="H23066" s="59">
        <v>149128</v>
      </c>
      <c r="I23066" s="59" t="s">
        <v>69</v>
      </c>
      <c r="J23066" s="59">
        <v>19928068</v>
      </c>
      <c r="K23066" s="59" t="s">
        <v>23500</v>
      </c>
      <c r="L23066" s="61" t="s">
        <v>113</v>
      </c>
      <c r="M23066" s="61">
        <f>VLOOKUP(H23066,zdroj!C:F,4,0)</f>
        <v>0</v>
      </c>
      <c r="N23066" s="61" t="str">
        <f t="shared" si="720"/>
        <v>katB</v>
      </c>
      <c r="P23066" s="73" t="str">
        <f t="shared" si="721"/>
        <v/>
      </c>
      <c r="Q23066" s="61" t="s">
        <v>30</v>
      </c>
    </row>
    <row r="23067" spans="8:17" x14ac:dyDescent="0.25">
      <c r="H23067" s="59">
        <v>149128</v>
      </c>
      <c r="I23067" s="59" t="s">
        <v>69</v>
      </c>
      <c r="J23067" s="59">
        <v>19928076</v>
      </c>
      <c r="K23067" s="59" t="s">
        <v>23501</v>
      </c>
      <c r="L23067" s="61" t="s">
        <v>81</v>
      </c>
      <c r="M23067" s="61">
        <f>VLOOKUP(H23067,zdroj!C:F,4,0)</f>
        <v>0</v>
      </c>
      <c r="N23067" s="61" t="str">
        <f t="shared" si="720"/>
        <v>-</v>
      </c>
      <c r="P23067" s="73" t="str">
        <f t="shared" si="721"/>
        <v/>
      </c>
      <c r="Q23067" s="61" t="s">
        <v>86</v>
      </c>
    </row>
    <row r="23068" spans="8:17" x14ac:dyDescent="0.25">
      <c r="H23068" s="59">
        <v>149128</v>
      </c>
      <c r="I23068" s="59" t="s">
        <v>69</v>
      </c>
      <c r="J23068" s="59">
        <v>19928084</v>
      </c>
      <c r="K23068" s="59" t="s">
        <v>23502</v>
      </c>
      <c r="L23068" s="61" t="s">
        <v>113</v>
      </c>
      <c r="M23068" s="61">
        <f>VLOOKUP(H23068,zdroj!C:F,4,0)</f>
        <v>0</v>
      </c>
      <c r="N23068" s="61" t="str">
        <f t="shared" si="720"/>
        <v>katB</v>
      </c>
      <c r="P23068" s="73" t="str">
        <f t="shared" si="721"/>
        <v/>
      </c>
      <c r="Q23068" s="61" t="s">
        <v>30</v>
      </c>
    </row>
    <row r="23069" spans="8:17" x14ac:dyDescent="0.25">
      <c r="H23069" s="59">
        <v>149128</v>
      </c>
      <c r="I23069" s="59" t="s">
        <v>69</v>
      </c>
      <c r="J23069" s="59">
        <v>28419715</v>
      </c>
      <c r="K23069" s="59" t="s">
        <v>23503</v>
      </c>
      <c r="L23069" s="61" t="s">
        <v>81</v>
      </c>
      <c r="M23069" s="61">
        <f>VLOOKUP(H23069,zdroj!C:F,4,0)</f>
        <v>0</v>
      </c>
      <c r="N23069" s="61" t="str">
        <f t="shared" si="720"/>
        <v>-</v>
      </c>
      <c r="P23069" s="73" t="str">
        <f t="shared" si="721"/>
        <v/>
      </c>
      <c r="Q23069" s="61" t="s">
        <v>86</v>
      </c>
    </row>
    <row r="23070" spans="8:17" x14ac:dyDescent="0.25">
      <c r="H23070" s="59">
        <v>149128</v>
      </c>
      <c r="I23070" s="59" t="s">
        <v>69</v>
      </c>
      <c r="J23070" s="59">
        <v>71713034</v>
      </c>
      <c r="K23070" s="59" t="s">
        <v>23504</v>
      </c>
      <c r="L23070" s="61" t="s">
        <v>81</v>
      </c>
      <c r="M23070" s="61">
        <f>VLOOKUP(H23070,zdroj!C:F,4,0)</f>
        <v>0</v>
      </c>
      <c r="N23070" s="61" t="str">
        <f t="shared" si="720"/>
        <v>-</v>
      </c>
      <c r="P23070" s="73" t="str">
        <f t="shared" si="721"/>
        <v/>
      </c>
      <c r="Q23070" s="61" t="s">
        <v>86</v>
      </c>
    </row>
    <row r="23071" spans="8:17" x14ac:dyDescent="0.25">
      <c r="H23071" s="59">
        <v>149136</v>
      </c>
      <c r="I23071" s="59" t="s">
        <v>69</v>
      </c>
      <c r="J23071" s="59">
        <v>19928092</v>
      </c>
      <c r="K23071" s="59" t="s">
        <v>23505</v>
      </c>
      <c r="L23071" s="61" t="s">
        <v>113</v>
      </c>
      <c r="M23071" s="61">
        <f>VLOOKUP(H23071,zdroj!C:F,4,0)</f>
        <v>0</v>
      </c>
      <c r="N23071" s="61" t="str">
        <f t="shared" si="720"/>
        <v>katB</v>
      </c>
      <c r="P23071" s="73" t="str">
        <f t="shared" si="721"/>
        <v/>
      </c>
      <c r="Q23071" s="61" t="s">
        <v>30</v>
      </c>
    </row>
    <row r="23072" spans="8:17" x14ac:dyDescent="0.25">
      <c r="H23072" s="59">
        <v>149136</v>
      </c>
      <c r="I23072" s="59" t="s">
        <v>69</v>
      </c>
      <c r="J23072" s="59">
        <v>19928106</v>
      </c>
      <c r="K23072" s="59" t="s">
        <v>23506</v>
      </c>
      <c r="L23072" s="61" t="s">
        <v>113</v>
      </c>
      <c r="M23072" s="61">
        <f>VLOOKUP(H23072,zdroj!C:F,4,0)</f>
        <v>0</v>
      </c>
      <c r="N23072" s="61" t="str">
        <f t="shared" si="720"/>
        <v>katB</v>
      </c>
      <c r="P23072" s="73" t="str">
        <f t="shared" si="721"/>
        <v/>
      </c>
      <c r="Q23072" s="61" t="s">
        <v>30</v>
      </c>
    </row>
    <row r="23073" spans="8:17" x14ac:dyDescent="0.25">
      <c r="H23073" s="59">
        <v>149136</v>
      </c>
      <c r="I23073" s="59" t="s">
        <v>69</v>
      </c>
      <c r="J23073" s="59">
        <v>19928114</v>
      </c>
      <c r="K23073" s="59" t="s">
        <v>23507</v>
      </c>
      <c r="L23073" s="61" t="s">
        <v>113</v>
      </c>
      <c r="M23073" s="61">
        <f>VLOOKUP(H23073,zdroj!C:F,4,0)</f>
        <v>0</v>
      </c>
      <c r="N23073" s="61" t="str">
        <f t="shared" si="720"/>
        <v>katB</v>
      </c>
      <c r="P23073" s="73" t="str">
        <f t="shared" si="721"/>
        <v/>
      </c>
      <c r="Q23073" s="61" t="s">
        <v>30</v>
      </c>
    </row>
    <row r="23074" spans="8:17" x14ac:dyDescent="0.25">
      <c r="H23074" s="59">
        <v>149136</v>
      </c>
      <c r="I23074" s="59" t="s">
        <v>69</v>
      </c>
      <c r="J23074" s="59">
        <v>19928122</v>
      </c>
      <c r="K23074" s="59" t="s">
        <v>23508</v>
      </c>
      <c r="L23074" s="61" t="s">
        <v>113</v>
      </c>
      <c r="M23074" s="61">
        <f>VLOOKUP(H23074,zdroj!C:F,4,0)</f>
        <v>0</v>
      </c>
      <c r="N23074" s="61" t="str">
        <f t="shared" si="720"/>
        <v>katB</v>
      </c>
      <c r="P23074" s="73" t="str">
        <f t="shared" si="721"/>
        <v/>
      </c>
      <c r="Q23074" s="61" t="s">
        <v>30</v>
      </c>
    </row>
    <row r="23075" spans="8:17" x14ac:dyDescent="0.25">
      <c r="H23075" s="59">
        <v>149136</v>
      </c>
      <c r="I23075" s="59" t="s">
        <v>69</v>
      </c>
      <c r="J23075" s="59">
        <v>19928131</v>
      </c>
      <c r="K23075" s="59" t="s">
        <v>23509</v>
      </c>
      <c r="L23075" s="61" t="s">
        <v>113</v>
      </c>
      <c r="M23075" s="61">
        <f>VLOOKUP(H23075,zdroj!C:F,4,0)</f>
        <v>0</v>
      </c>
      <c r="N23075" s="61" t="str">
        <f t="shared" si="720"/>
        <v>katB</v>
      </c>
      <c r="P23075" s="73" t="str">
        <f t="shared" si="721"/>
        <v/>
      </c>
      <c r="Q23075" s="61" t="s">
        <v>30</v>
      </c>
    </row>
    <row r="23076" spans="8:17" x14ac:dyDescent="0.25">
      <c r="H23076" s="59">
        <v>149136</v>
      </c>
      <c r="I23076" s="59" t="s">
        <v>69</v>
      </c>
      <c r="J23076" s="59">
        <v>19928149</v>
      </c>
      <c r="K23076" s="59" t="s">
        <v>23510</v>
      </c>
      <c r="L23076" s="61" t="s">
        <v>113</v>
      </c>
      <c r="M23076" s="61">
        <f>VLOOKUP(H23076,zdroj!C:F,4,0)</f>
        <v>0</v>
      </c>
      <c r="N23076" s="61" t="str">
        <f t="shared" si="720"/>
        <v>katB</v>
      </c>
      <c r="P23076" s="73" t="str">
        <f t="shared" si="721"/>
        <v/>
      </c>
      <c r="Q23076" s="61" t="s">
        <v>30</v>
      </c>
    </row>
    <row r="23077" spans="8:17" x14ac:dyDescent="0.25">
      <c r="H23077" s="59">
        <v>149136</v>
      </c>
      <c r="I23077" s="59" t="s">
        <v>69</v>
      </c>
      <c r="J23077" s="59">
        <v>19928157</v>
      </c>
      <c r="K23077" s="59" t="s">
        <v>23511</v>
      </c>
      <c r="L23077" s="61" t="s">
        <v>113</v>
      </c>
      <c r="M23077" s="61">
        <f>VLOOKUP(H23077,zdroj!C:F,4,0)</f>
        <v>0</v>
      </c>
      <c r="N23077" s="61" t="str">
        <f t="shared" si="720"/>
        <v>katB</v>
      </c>
      <c r="P23077" s="73" t="str">
        <f t="shared" si="721"/>
        <v/>
      </c>
      <c r="Q23077" s="61" t="s">
        <v>30</v>
      </c>
    </row>
    <row r="23078" spans="8:17" x14ac:dyDescent="0.25">
      <c r="H23078" s="59">
        <v>149136</v>
      </c>
      <c r="I23078" s="59" t="s">
        <v>69</v>
      </c>
      <c r="J23078" s="59">
        <v>19928165</v>
      </c>
      <c r="K23078" s="59" t="s">
        <v>23512</v>
      </c>
      <c r="L23078" s="61" t="s">
        <v>113</v>
      </c>
      <c r="M23078" s="61">
        <f>VLOOKUP(H23078,zdroj!C:F,4,0)</f>
        <v>0</v>
      </c>
      <c r="N23078" s="61" t="str">
        <f t="shared" si="720"/>
        <v>katB</v>
      </c>
      <c r="P23078" s="73" t="str">
        <f t="shared" si="721"/>
        <v/>
      </c>
      <c r="Q23078" s="61" t="s">
        <v>30</v>
      </c>
    </row>
    <row r="23079" spans="8:17" x14ac:dyDescent="0.25">
      <c r="H23079" s="59">
        <v>149136</v>
      </c>
      <c r="I23079" s="59" t="s">
        <v>69</v>
      </c>
      <c r="J23079" s="59">
        <v>19928173</v>
      </c>
      <c r="K23079" s="59" t="s">
        <v>23513</v>
      </c>
      <c r="L23079" s="61" t="s">
        <v>113</v>
      </c>
      <c r="M23079" s="61">
        <f>VLOOKUP(H23079,zdroj!C:F,4,0)</f>
        <v>0</v>
      </c>
      <c r="N23079" s="61" t="str">
        <f t="shared" si="720"/>
        <v>katB</v>
      </c>
      <c r="P23079" s="73" t="str">
        <f t="shared" si="721"/>
        <v/>
      </c>
      <c r="Q23079" s="61" t="s">
        <v>30</v>
      </c>
    </row>
    <row r="23080" spans="8:17" x14ac:dyDescent="0.25">
      <c r="H23080" s="59">
        <v>149136</v>
      </c>
      <c r="I23080" s="59" t="s">
        <v>69</v>
      </c>
      <c r="J23080" s="59">
        <v>19928181</v>
      </c>
      <c r="K23080" s="59" t="s">
        <v>23514</v>
      </c>
      <c r="L23080" s="61" t="s">
        <v>113</v>
      </c>
      <c r="M23080" s="61">
        <f>VLOOKUP(H23080,zdroj!C:F,4,0)</f>
        <v>0</v>
      </c>
      <c r="N23080" s="61" t="str">
        <f t="shared" si="720"/>
        <v>katB</v>
      </c>
      <c r="P23080" s="73" t="str">
        <f t="shared" si="721"/>
        <v/>
      </c>
      <c r="Q23080" s="61" t="s">
        <v>30</v>
      </c>
    </row>
    <row r="23081" spans="8:17" x14ac:dyDescent="0.25">
      <c r="H23081" s="59">
        <v>149136</v>
      </c>
      <c r="I23081" s="59" t="s">
        <v>69</v>
      </c>
      <c r="J23081" s="59">
        <v>19928190</v>
      </c>
      <c r="K23081" s="59" t="s">
        <v>23515</v>
      </c>
      <c r="L23081" s="61" t="s">
        <v>113</v>
      </c>
      <c r="M23081" s="61">
        <f>VLOOKUP(H23081,zdroj!C:F,4,0)</f>
        <v>0</v>
      </c>
      <c r="N23081" s="61" t="str">
        <f t="shared" si="720"/>
        <v>katB</v>
      </c>
      <c r="P23081" s="73" t="str">
        <f t="shared" si="721"/>
        <v/>
      </c>
      <c r="Q23081" s="61" t="s">
        <v>30</v>
      </c>
    </row>
    <row r="23082" spans="8:17" x14ac:dyDescent="0.25">
      <c r="H23082" s="59">
        <v>149136</v>
      </c>
      <c r="I23082" s="59" t="s">
        <v>69</v>
      </c>
      <c r="J23082" s="59">
        <v>19928203</v>
      </c>
      <c r="K23082" s="59" t="s">
        <v>23516</v>
      </c>
      <c r="L23082" s="61" t="s">
        <v>113</v>
      </c>
      <c r="M23082" s="61">
        <f>VLOOKUP(H23082,zdroj!C:F,4,0)</f>
        <v>0</v>
      </c>
      <c r="N23082" s="61" t="str">
        <f t="shared" si="720"/>
        <v>katB</v>
      </c>
      <c r="P23082" s="73" t="str">
        <f t="shared" si="721"/>
        <v/>
      </c>
      <c r="Q23082" s="61" t="s">
        <v>30</v>
      </c>
    </row>
    <row r="23083" spans="8:17" x14ac:dyDescent="0.25">
      <c r="H23083" s="59">
        <v>149136</v>
      </c>
      <c r="I23083" s="59" t="s">
        <v>69</v>
      </c>
      <c r="J23083" s="59">
        <v>19928211</v>
      </c>
      <c r="K23083" s="59" t="s">
        <v>23517</v>
      </c>
      <c r="L23083" s="61" t="s">
        <v>113</v>
      </c>
      <c r="M23083" s="61">
        <f>VLOOKUP(H23083,zdroj!C:F,4,0)</f>
        <v>0</v>
      </c>
      <c r="N23083" s="61" t="str">
        <f t="shared" si="720"/>
        <v>katB</v>
      </c>
      <c r="P23083" s="73" t="str">
        <f t="shared" si="721"/>
        <v/>
      </c>
      <c r="Q23083" s="61" t="s">
        <v>30</v>
      </c>
    </row>
    <row r="23084" spans="8:17" x14ac:dyDescent="0.25">
      <c r="H23084" s="59">
        <v>149136</v>
      </c>
      <c r="I23084" s="59" t="s">
        <v>69</v>
      </c>
      <c r="J23084" s="59">
        <v>19928220</v>
      </c>
      <c r="K23084" s="59" t="s">
        <v>23518</v>
      </c>
      <c r="L23084" s="61" t="s">
        <v>113</v>
      </c>
      <c r="M23084" s="61">
        <f>VLOOKUP(H23084,zdroj!C:F,4,0)</f>
        <v>0</v>
      </c>
      <c r="N23084" s="61" t="str">
        <f t="shared" si="720"/>
        <v>katB</v>
      </c>
      <c r="P23084" s="73" t="str">
        <f t="shared" si="721"/>
        <v/>
      </c>
      <c r="Q23084" s="61" t="s">
        <v>30</v>
      </c>
    </row>
    <row r="23085" spans="8:17" x14ac:dyDescent="0.25">
      <c r="H23085" s="59">
        <v>149136</v>
      </c>
      <c r="I23085" s="59" t="s">
        <v>69</v>
      </c>
      <c r="J23085" s="59">
        <v>19928238</v>
      </c>
      <c r="K23085" s="59" t="s">
        <v>23519</v>
      </c>
      <c r="L23085" s="61" t="s">
        <v>113</v>
      </c>
      <c r="M23085" s="61">
        <f>VLOOKUP(H23085,zdroj!C:F,4,0)</f>
        <v>0</v>
      </c>
      <c r="N23085" s="61" t="str">
        <f t="shared" si="720"/>
        <v>katB</v>
      </c>
      <c r="P23085" s="73" t="str">
        <f t="shared" si="721"/>
        <v/>
      </c>
      <c r="Q23085" s="61" t="s">
        <v>30</v>
      </c>
    </row>
    <row r="23086" spans="8:17" x14ac:dyDescent="0.25">
      <c r="H23086" s="59">
        <v>149136</v>
      </c>
      <c r="I23086" s="59" t="s">
        <v>69</v>
      </c>
      <c r="J23086" s="59">
        <v>19928246</v>
      </c>
      <c r="K23086" s="59" t="s">
        <v>23520</v>
      </c>
      <c r="L23086" s="61" t="s">
        <v>113</v>
      </c>
      <c r="M23086" s="61">
        <f>VLOOKUP(H23086,zdroj!C:F,4,0)</f>
        <v>0</v>
      </c>
      <c r="N23086" s="61" t="str">
        <f t="shared" si="720"/>
        <v>katB</v>
      </c>
      <c r="P23086" s="73" t="str">
        <f t="shared" si="721"/>
        <v/>
      </c>
      <c r="Q23086" s="61" t="s">
        <v>30</v>
      </c>
    </row>
    <row r="23087" spans="8:17" x14ac:dyDescent="0.25">
      <c r="H23087" s="59">
        <v>149136</v>
      </c>
      <c r="I23087" s="59" t="s">
        <v>69</v>
      </c>
      <c r="J23087" s="59">
        <v>19928254</v>
      </c>
      <c r="K23087" s="59" t="s">
        <v>23521</v>
      </c>
      <c r="L23087" s="61" t="s">
        <v>113</v>
      </c>
      <c r="M23087" s="61">
        <f>VLOOKUP(H23087,zdroj!C:F,4,0)</f>
        <v>0</v>
      </c>
      <c r="N23087" s="61" t="str">
        <f t="shared" si="720"/>
        <v>katB</v>
      </c>
      <c r="P23087" s="73" t="str">
        <f t="shared" si="721"/>
        <v/>
      </c>
      <c r="Q23087" s="61" t="s">
        <v>30</v>
      </c>
    </row>
    <row r="23088" spans="8:17" x14ac:dyDescent="0.25">
      <c r="H23088" s="59">
        <v>149136</v>
      </c>
      <c r="I23088" s="59" t="s">
        <v>69</v>
      </c>
      <c r="J23088" s="59">
        <v>19928271</v>
      </c>
      <c r="K23088" s="59" t="s">
        <v>23522</v>
      </c>
      <c r="L23088" s="61" t="s">
        <v>113</v>
      </c>
      <c r="M23088" s="61">
        <f>VLOOKUP(H23088,zdroj!C:F,4,0)</f>
        <v>0</v>
      </c>
      <c r="N23088" s="61" t="str">
        <f t="shared" si="720"/>
        <v>katB</v>
      </c>
      <c r="P23088" s="73" t="str">
        <f t="shared" si="721"/>
        <v/>
      </c>
      <c r="Q23088" s="61" t="s">
        <v>30</v>
      </c>
    </row>
    <row r="23089" spans="8:17" x14ac:dyDescent="0.25">
      <c r="H23089" s="59">
        <v>149136</v>
      </c>
      <c r="I23089" s="59" t="s">
        <v>69</v>
      </c>
      <c r="J23089" s="59">
        <v>19928297</v>
      </c>
      <c r="K23089" s="59" t="s">
        <v>23523</v>
      </c>
      <c r="L23089" s="61" t="s">
        <v>113</v>
      </c>
      <c r="M23089" s="61">
        <f>VLOOKUP(H23089,zdroj!C:F,4,0)</f>
        <v>0</v>
      </c>
      <c r="N23089" s="61" t="str">
        <f t="shared" si="720"/>
        <v>katB</v>
      </c>
      <c r="P23089" s="73" t="str">
        <f t="shared" si="721"/>
        <v/>
      </c>
      <c r="Q23089" s="61" t="s">
        <v>30</v>
      </c>
    </row>
    <row r="23090" spans="8:17" x14ac:dyDescent="0.25">
      <c r="H23090" s="59">
        <v>149136</v>
      </c>
      <c r="I23090" s="59" t="s">
        <v>69</v>
      </c>
      <c r="J23090" s="59">
        <v>19928301</v>
      </c>
      <c r="K23090" s="59" t="s">
        <v>23524</v>
      </c>
      <c r="L23090" s="61" t="s">
        <v>113</v>
      </c>
      <c r="M23090" s="61">
        <f>VLOOKUP(H23090,zdroj!C:F,4,0)</f>
        <v>0</v>
      </c>
      <c r="N23090" s="61" t="str">
        <f t="shared" si="720"/>
        <v>katB</v>
      </c>
      <c r="P23090" s="73" t="str">
        <f t="shared" si="721"/>
        <v/>
      </c>
      <c r="Q23090" s="61" t="s">
        <v>30</v>
      </c>
    </row>
    <row r="23091" spans="8:17" x14ac:dyDescent="0.25">
      <c r="H23091" s="59">
        <v>149136</v>
      </c>
      <c r="I23091" s="59" t="s">
        <v>69</v>
      </c>
      <c r="J23091" s="59">
        <v>19928327</v>
      </c>
      <c r="K23091" s="59" t="s">
        <v>23525</v>
      </c>
      <c r="L23091" s="61" t="s">
        <v>113</v>
      </c>
      <c r="M23091" s="61">
        <f>VLOOKUP(H23091,zdroj!C:F,4,0)</f>
        <v>0</v>
      </c>
      <c r="N23091" s="61" t="str">
        <f t="shared" si="720"/>
        <v>katB</v>
      </c>
      <c r="P23091" s="73" t="str">
        <f t="shared" si="721"/>
        <v/>
      </c>
      <c r="Q23091" s="61" t="s">
        <v>30</v>
      </c>
    </row>
    <row r="23092" spans="8:17" x14ac:dyDescent="0.25">
      <c r="H23092" s="59">
        <v>149136</v>
      </c>
      <c r="I23092" s="59" t="s">
        <v>69</v>
      </c>
      <c r="J23092" s="59">
        <v>19928335</v>
      </c>
      <c r="K23092" s="59" t="s">
        <v>23526</v>
      </c>
      <c r="L23092" s="61" t="s">
        <v>113</v>
      </c>
      <c r="M23092" s="61">
        <f>VLOOKUP(H23092,zdroj!C:F,4,0)</f>
        <v>0</v>
      </c>
      <c r="N23092" s="61" t="str">
        <f t="shared" si="720"/>
        <v>katB</v>
      </c>
      <c r="P23092" s="73" t="str">
        <f t="shared" si="721"/>
        <v/>
      </c>
      <c r="Q23092" s="61" t="s">
        <v>30</v>
      </c>
    </row>
    <row r="23093" spans="8:17" x14ac:dyDescent="0.25">
      <c r="H23093" s="59">
        <v>149136</v>
      </c>
      <c r="I23093" s="59" t="s">
        <v>69</v>
      </c>
      <c r="J23093" s="59">
        <v>19928343</v>
      </c>
      <c r="K23093" s="59" t="s">
        <v>23527</v>
      </c>
      <c r="L23093" s="61" t="s">
        <v>113</v>
      </c>
      <c r="M23093" s="61">
        <f>VLOOKUP(H23093,zdroj!C:F,4,0)</f>
        <v>0</v>
      </c>
      <c r="N23093" s="61" t="str">
        <f t="shared" si="720"/>
        <v>katB</v>
      </c>
      <c r="P23093" s="73" t="str">
        <f t="shared" si="721"/>
        <v/>
      </c>
      <c r="Q23093" s="61" t="s">
        <v>30</v>
      </c>
    </row>
    <row r="23094" spans="8:17" x14ac:dyDescent="0.25">
      <c r="H23094" s="59">
        <v>149136</v>
      </c>
      <c r="I23094" s="59" t="s">
        <v>69</v>
      </c>
      <c r="J23094" s="59">
        <v>19928351</v>
      </c>
      <c r="K23094" s="59" t="s">
        <v>23528</v>
      </c>
      <c r="L23094" s="61" t="s">
        <v>113</v>
      </c>
      <c r="M23094" s="61">
        <f>VLOOKUP(H23094,zdroj!C:F,4,0)</f>
        <v>0</v>
      </c>
      <c r="N23094" s="61" t="str">
        <f t="shared" si="720"/>
        <v>katB</v>
      </c>
      <c r="P23094" s="73" t="str">
        <f t="shared" si="721"/>
        <v/>
      </c>
      <c r="Q23094" s="61" t="s">
        <v>30</v>
      </c>
    </row>
    <row r="23095" spans="8:17" x14ac:dyDescent="0.25">
      <c r="H23095" s="59">
        <v>149136</v>
      </c>
      <c r="I23095" s="59" t="s">
        <v>69</v>
      </c>
      <c r="J23095" s="59">
        <v>19928360</v>
      </c>
      <c r="K23095" s="59" t="s">
        <v>23529</v>
      </c>
      <c r="L23095" s="61" t="s">
        <v>113</v>
      </c>
      <c r="M23095" s="61">
        <f>VLOOKUP(H23095,zdroj!C:F,4,0)</f>
        <v>0</v>
      </c>
      <c r="N23095" s="61" t="str">
        <f t="shared" si="720"/>
        <v>katB</v>
      </c>
      <c r="P23095" s="73" t="str">
        <f t="shared" si="721"/>
        <v/>
      </c>
      <c r="Q23095" s="61" t="s">
        <v>30</v>
      </c>
    </row>
    <row r="23096" spans="8:17" x14ac:dyDescent="0.25">
      <c r="H23096" s="59">
        <v>149136</v>
      </c>
      <c r="I23096" s="59" t="s">
        <v>69</v>
      </c>
      <c r="J23096" s="59">
        <v>19928378</v>
      </c>
      <c r="K23096" s="59" t="s">
        <v>23530</v>
      </c>
      <c r="L23096" s="61" t="s">
        <v>113</v>
      </c>
      <c r="M23096" s="61">
        <f>VLOOKUP(H23096,zdroj!C:F,4,0)</f>
        <v>0</v>
      </c>
      <c r="N23096" s="61" t="str">
        <f t="shared" si="720"/>
        <v>katB</v>
      </c>
      <c r="P23096" s="73" t="str">
        <f t="shared" si="721"/>
        <v/>
      </c>
      <c r="Q23096" s="61" t="s">
        <v>30</v>
      </c>
    </row>
    <row r="23097" spans="8:17" x14ac:dyDescent="0.25">
      <c r="H23097" s="59">
        <v>149136</v>
      </c>
      <c r="I23097" s="59" t="s">
        <v>69</v>
      </c>
      <c r="J23097" s="59">
        <v>19928386</v>
      </c>
      <c r="K23097" s="59" t="s">
        <v>23531</v>
      </c>
      <c r="L23097" s="61" t="s">
        <v>113</v>
      </c>
      <c r="M23097" s="61">
        <f>VLOOKUP(H23097,zdroj!C:F,4,0)</f>
        <v>0</v>
      </c>
      <c r="N23097" s="61" t="str">
        <f t="shared" si="720"/>
        <v>katB</v>
      </c>
      <c r="P23097" s="73" t="str">
        <f t="shared" si="721"/>
        <v/>
      </c>
      <c r="Q23097" s="61" t="s">
        <v>30</v>
      </c>
    </row>
    <row r="23098" spans="8:17" x14ac:dyDescent="0.25">
      <c r="H23098" s="59">
        <v>149136</v>
      </c>
      <c r="I23098" s="59" t="s">
        <v>69</v>
      </c>
      <c r="J23098" s="59">
        <v>19928394</v>
      </c>
      <c r="K23098" s="59" t="s">
        <v>23532</v>
      </c>
      <c r="L23098" s="61" t="s">
        <v>113</v>
      </c>
      <c r="M23098" s="61">
        <f>VLOOKUP(H23098,zdroj!C:F,4,0)</f>
        <v>0</v>
      </c>
      <c r="N23098" s="61" t="str">
        <f t="shared" si="720"/>
        <v>katB</v>
      </c>
      <c r="P23098" s="73" t="str">
        <f t="shared" si="721"/>
        <v/>
      </c>
      <c r="Q23098" s="61" t="s">
        <v>30</v>
      </c>
    </row>
    <row r="23099" spans="8:17" x14ac:dyDescent="0.25">
      <c r="H23099" s="59">
        <v>149136</v>
      </c>
      <c r="I23099" s="59" t="s">
        <v>69</v>
      </c>
      <c r="J23099" s="59">
        <v>19928408</v>
      </c>
      <c r="K23099" s="59" t="s">
        <v>23533</v>
      </c>
      <c r="L23099" s="61" t="s">
        <v>113</v>
      </c>
      <c r="M23099" s="61">
        <f>VLOOKUP(H23099,zdroj!C:F,4,0)</f>
        <v>0</v>
      </c>
      <c r="N23099" s="61" t="str">
        <f t="shared" si="720"/>
        <v>katB</v>
      </c>
      <c r="P23099" s="73" t="str">
        <f t="shared" si="721"/>
        <v/>
      </c>
      <c r="Q23099" s="61" t="s">
        <v>30</v>
      </c>
    </row>
    <row r="23100" spans="8:17" x14ac:dyDescent="0.25">
      <c r="H23100" s="59">
        <v>149136</v>
      </c>
      <c r="I23100" s="59" t="s">
        <v>69</v>
      </c>
      <c r="J23100" s="59">
        <v>19928416</v>
      </c>
      <c r="K23100" s="59" t="s">
        <v>23534</v>
      </c>
      <c r="L23100" s="61" t="s">
        <v>113</v>
      </c>
      <c r="M23100" s="61">
        <f>VLOOKUP(H23100,zdroj!C:F,4,0)</f>
        <v>0</v>
      </c>
      <c r="N23100" s="61" t="str">
        <f t="shared" si="720"/>
        <v>katB</v>
      </c>
      <c r="P23100" s="73" t="str">
        <f t="shared" si="721"/>
        <v/>
      </c>
      <c r="Q23100" s="61" t="s">
        <v>30</v>
      </c>
    </row>
    <row r="23101" spans="8:17" x14ac:dyDescent="0.25">
      <c r="H23101" s="59">
        <v>149136</v>
      </c>
      <c r="I23101" s="59" t="s">
        <v>69</v>
      </c>
      <c r="J23101" s="59">
        <v>19928424</v>
      </c>
      <c r="K23101" s="59" t="s">
        <v>23535</v>
      </c>
      <c r="L23101" s="61" t="s">
        <v>113</v>
      </c>
      <c r="M23101" s="61">
        <f>VLOOKUP(H23101,zdroj!C:F,4,0)</f>
        <v>0</v>
      </c>
      <c r="N23101" s="61" t="str">
        <f t="shared" si="720"/>
        <v>katB</v>
      </c>
      <c r="P23101" s="73" t="str">
        <f t="shared" si="721"/>
        <v/>
      </c>
      <c r="Q23101" s="61" t="s">
        <v>30</v>
      </c>
    </row>
    <row r="23102" spans="8:17" x14ac:dyDescent="0.25">
      <c r="H23102" s="59">
        <v>149136</v>
      </c>
      <c r="I23102" s="59" t="s">
        <v>69</v>
      </c>
      <c r="J23102" s="59">
        <v>19928432</v>
      </c>
      <c r="K23102" s="59" t="s">
        <v>23536</v>
      </c>
      <c r="L23102" s="61" t="s">
        <v>113</v>
      </c>
      <c r="M23102" s="61">
        <f>VLOOKUP(H23102,zdroj!C:F,4,0)</f>
        <v>0</v>
      </c>
      <c r="N23102" s="61" t="str">
        <f t="shared" si="720"/>
        <v>katB</v>
      </c>
      <c r="P23102" s="73" t="str">
        <f t="shared" si="721"/>
        <v/>
      </c>
      <c r="Q23102" s="61" t="s">
        <v>30</v>
      </c>
    </row>
    <row r="23103" spans="8:17" x14ac:dyDescent="0.25">
      <c r="H23103" s="59">
        <v>149136</v>
      </c>
      <c r="I23103" s="59" t="s">
        <v>69</v>
      </c>
      <c r="J23103" s="59">
        <v>19928441</v>
      </c>
      <c r="K23103" s="59" t="s">
        <v>23537</v>
      </c>
      <c r="L23103" s="61" t="s">
        <v>113</v>
      </c>
      <c r="M23103" s="61">
        <f>VLOOKUP(H23103,zdroj!C:F,4,0)</f>
        <v>0</v>
      </c>
      <c r="N23103" s="61" t="str">
        <f t="shared" si="720"/>
        <v>katB</v>
      </c>
      <c r="P23103" s="73" t="str">
        <f t="shared" si="721"/>
        <v/>
      </c>
      <c r="Q23103" s="61" t="s">
        <v>31</v>
      </c>
    </row>
    <row r="23104" spans="8:17" x14ac:dyDescent="0.25">
      <c r="H23104" s="59">
        <v>149136</v>
      </c>
      <c r="I23104" s="59" t="s">
        <v>69</v>
      </c>
      <c r="J23104" s="59">
        <v>19928459</v>
      </c>
      <c r="K23104" s="59" t="s">
        <v>23538</v>
      </c>
      <c r="L23104" s="61" t="s">
        <v>113</v>
      </c>
      <c r="M23104" s="61">
        <f>VLOOKUP(H23104,zdroj!C:F,4,0)</f>
        <v>0</v>
      </c>
      <c r="N23104" s="61" t="str">
        <f t="shared" si="720"/>
        <v>katB</v>
      </c>
      <c r="P23104" s="73" t="str">
        <f t="shared" si="721"/>
        <v/>
      </c>
      <c r="Q23104" s="61" t="s">
        <v>30</v>
      </c>
    </row>
    <row r="23105" spans="8:17" x14ac:dyDescent="0.25">
      <c r="H23105" s="59">
        <v>149136</v>
      </c>
      <c r="I23105" s="59" t="s">
        <v>69</v>
      </c>
      <c r="J23105" s="59">
        <v>19928467</v>
      </c>
      <c r="K23105" s="59" t="s">
        <v>23539</v>
      </c>
      <c r="L23105" s="61" t="s">
        <v>113</v>
      </c>
      <c r="M23105" s="61">
        <f>VLOOKUP(H23105,zdroj!C:F,4,0)</f>
        <v>0</v>
      </c>
      <c r="N23105" s="61" t="str">
        <f t="shared" si="720"/>
        <v>katB</v>
      </c>
      <c r="P23105" s="73" t="str">
        <f t="shared" si="721"/>
        <v/>
      </c>
      <c r="Q23105" s="61" t="s">
        <v>30</v>
      </c>
    </row>
    <row r="23106" spans="8:17" x14ac:dyDescent="0.25">
      <c r="H23106" s="59">
        <v>149136</v>
      </c>
      <c r="I23106" s="59" t="s">
        <v>69</v>
      </c>
      <c r="J23106" s="59">
        <v>19928475</v>
      </c>
      <c r="K23106" s="59" t="s">
        <v>23540</v>
      </c>
      <c r="L23106" s="61" t="s">
        <v>113</v>
      </c>
      <c r="M23106" s="61">
        <f>VLOOKUP(H23106,zdroj!C:F,4,0)</f>
        <v>0</v>
      </c>
      <c r="N23106" s="61" t="str">
        <f t="shared" si="720"/>
        <v>katB</v>
      </c>
      <c r="P23106" s="73" t="str">
        <f t="shared" si="721"/>
        <v/>
      </c>
      <c r="Q23106" s="61" t="s">
        <v>30</v>
      </c>
    </row>
    <row r="23107" spans="8:17" x14ac:dyDescent="0.25">
      <c r="H23107" s="59">
        <v>149136</v>
      </c>
      <c r="I23107" s="59" t="s">
        <v>69</v>
      </c>
      <c r="J23107" s="59">
        <v>19928483</v>
      </c>
      <c r="K23107" s="59" t="s">
        <v>23541</v>
      </c>
      <c r="L23107" s="61" t="s">
        <v>113</v>
      </c>
      <c r="M23107" s="61">
        <f>VLOOKUP(H23107,zdroj!C:F,4,0)</f>
        <v>0</v>
      </c>
      <c r="N23107" s="61" t="str">
        <f t="shared" si="720"/>
        <v>katB</v>
      </c>
      <c r="P23107" s="73" t="str">
        <f t="shared" si="721"/>
        <v/>
      </c>
      <c r="Q23107" s="61" t="s">
        <v>30</v>
      </c>
    </row>
    <row r="23108" spans="8:17" x14ac:dyDescent="0.25">
      <c r="H23108" s="59">
        <v>149136</v>
      </c>
      <c r="I23108" s="59" t="s">
        <v>69</v>
      </c>
      <c r="J23108" s="59">
        <v>19928491</v>
      </c>
      <c r="K23108" s="59" t="s">
        <v>23542</v>
      </c>
      <c r="L23108" s="61" t="s">
        <v>113</v>
      </c>
      <c r="M23108" s="61">
        <f>VLOOKUP(H23108,zdroj!C:F,4,0)</f>
        <v>0</v>
      </c>
      <c r="N23108" s="61" t="str">
        <f t="shared" si="720"/>
        <v>katB</v>
      </c>
      <c r="P23108" s="73" t="str">
        <f t="shared" si="721"/>
        <v/>
      </c>
      <c r="Q23108" s="61" t="s">
        <v>30</v>
      </c>
    </row>
    <row r="23109" spans="8:17" x14ac:dyDescent="0.25">
      <c r="H23109" s="59">
        <v>149136</v>
      </c>
      <c r="I23109" s="59" t="s">
        <v>69</v>
      </c>
      <c r="J23109" s="59">
        <v>19928505</v>
      </c>
      <c r="K23109" s="59" t="s">
        <v>23543</v>
      </c>
      <c r="L23109" s="61" t="s">
        <v>113</v>
      </c>
      <c r="M23109" s="61">
        <f>VLOOKUP(H23109,zdroj!C:F,4,0)</f>
        <v>0</v>
      </c>
      <c r="N23109" s="61" t="str">
        <f t="shared" si="720"/>
        <v>katB</v>
      </c>
      <c r="P23109" s="73" t="str">
        <f t="shared" si="721"/>
        <v/>
      </c>
      <c r="Q23109" s="61" t="s">
        <v>30</v>
      </c>
    </row>
    <row r="23110" spans="8:17" x14ac:dyDescent="0.25">
      <c r="H23110" s="59">
        <v>149136</v>
      </c>
      <c r="I23110" s="59" t="s">
        <v>69</v>
      </c>
      <c r="J23110" s="59">
        <v>19928513</v>
      </c>
      <c r="K23110" s="59" t="s">
        <v>23544</v>
      </c>
      <c r="L23110" s="61" t="s">
        <v>113</v>
      </c>
      <c r="M23110" s="61">
        <f>VLOOKUP(H23110,zdroj!C:F,4,0)</f>
        <v>0</v>
      </c>
      <c r="N23110" s="61" t="str">
        <f t="shared" si="720"/>
        <v>katB</v>
      </c>
      <c r="P23110" s="73" t="str">
        <f t="shared" si="721"/>
        <v/>
      </c>
      <c r="Q23110" s="61" t="s">
        <v>30</v>
      </c>
    </row>
    <row r="23111" spans="8:17" x14ac:dyDescent="0.25">
      <c r="H23111" s="59">
        <v>149136</v>
      </c>
      <c r="I23111" s="59" t="s">
        <v>69</v>
      </c>
      <c r="J23111" s="59">
        <v>19928521</v>
      </c>
      <c r="K23111" s="59" t="s">
        <v>23545</v>
      </c>
      <c r="L23111" s="61" t="s">
        <v>113</v>
      </c>
      <c r="M23111" s="61">
        <f>VLOOKUP(H23111,zdroj!C:F,4,0)</f>
        <v>0</v>
      </c>
      <c r="N23111" s="61" t="str">
        <f t="shared" ref="N23111:N23174" si="722">IF(M23111="A",IF(L23111="katA","katB",L23111),L23111)</f>
        <v>katB</v>
      </c>
      <c r="P23111" s="73" t="str">
        <f t="shared" ref="P23111:P23174" si="723">IF(O23111="A",1,"")</f>
        <v/>
      </c>
      <c r="Q23111" s="61" t="s">
        <v>30</v>
      </c>
    </row>
    <row r="23112" spans="8:17" x14ac:dyDescent="0.25">
      <c r="H23112" s="59">
        <v>149136</v>
      </c>
      <c r="I23112" s="59" t="s">
        <v>69</v>
      </c>
      <c r="J23112" s="59">
        <v>19928530</v>
      </c>
      <c r="K23112" s="59" t="s">
        <v>23546</v>
      </c>
      <c r="L23112" s="61" t="s">
        <v>113</v>
      </c>
      <c r="M23112" s="61">
        <f>VLOOKUP(H23112,zdroj!C:F,4,0)</f>
        <v>0</v>
      </c>
      <c r="N23112" s="61" t="str">
        <f t="shared" si="722"/>
        <v>katB</v>
      </c>
      <c r="P23112" s="73" t="str">
        <f t="shared" si="723"/>
        <v/>
      </c>
      <c r="Q23112" s="61" t="s">
        <v>30</v>
      </c>
    </row>
    <row r="23113" spans="8:17" x14ac:dyDescent="0.25">
      <c r="H23113" s="59">
        <v>149136</v>
      </c>
      <c r="I23113" s="59" t="s">
        <v>69</v>
      </c>
      <c r="J23113" s="59">
        <v>19928548</v>
      </c>
      <c r="K23113" s="59" t="s">
        <v>23547</v>
      </c>
      <c r="L23113" s="61" t="s">
        <v>113</v>
      </c>
      <c r="M23113" s="61">
        <f>VLOOKUP(H23113,zdroj!C:F,4,0)</f>
        <v>0</v>
      </c>
      <c r="N23113" s="61" t="str">
        <f t="shared" si="722"/>
        <v>katB</v>
      </c>
      <c r="P23113" s="73" t="str">
        <f t="shared" si="723"/>
        <v/>
      </c>
      <c r="Q23113" s="61" t="s">
        <v>30</v>
      </c>
    </row>
    <row r="23114" spans="8:17" x14ac:dyDescent="0.25">
      <c r="H23114" s="59">
        <v>149136</v>
      </c>
      <c r="I23114" s="59" t="s">
        <v>69</v>
      </c>
      <c r="J23114" s="59">
        <v>19928556</v>
      </c>
      <c r="K23114" s="59" t="s">
        <v>23548</v>
      </c>
      <c r="L23114" s="61" t="s">
        <v>113</v>
      </c>
      <c r="M23114" s="61">
        <f>VLOOKUP(H23114,zdroj!C:F,4,0)</f>
        <v>0</v>
      </c>
      <c r="N23114" s="61" t="str">
        <f t="shared" si="722"/>
        <v>katB</v>
      </c>
      <c r="P23114" s="73" t="str">
        <f t="shared" si="723"/>
        <v/>
      </c>
      <c r="Q23114" s="61" t="s">
        <v>30</v>
      </c>
    </row>
    <row r="23115" spans="8:17" x14ac:dyDescent="0.25">
      <c r="H23115" s="59">
        <v>149136</v>
      </c>
      <c r="I23115" s="59" t="s">
        <v>69</v>
      </c>
      <c r="J23115" s="59">
        <v>19928564</v>
      </c>
      <c r="K23115" s="59" t="s">
        <v>23549</v>
      </c>
      <c r="L23115" s="61" t="s">
        <v>113</v>
      </c>
      <c r="M23115" s="61">
        <f>VLOOKUP(H23115,zdroj!C:F,4,0)</f>
        <v>0</v>
      </c>
      <c r="N23115" s="61" t="str">
        <f t="shared" si="722"/>
        <v>katB</v>
      </c>
      <c r="P23115" s="73" t="str">
        <f t="shared" si="723"/>
        <v/>
      </c>
      <c r="Q23115" s="61" t="s">
        <v>30</v>
      </c>
    </row>
    <row r="23116" spans="8:17" x14ac:dyDescent="0.25">
      <c r="H23116" s="59">
        <v>149136</v>
      </c>
      <c r="I23116" s="59" t="s">
        <v>69</v>
      </c>
      <c r="J23116" s="59">
        <v>19928572</v>
      </c>
      <c r="K23116" s="59" t="s">
        <v>23550</v>
      </c>
      <c r="L23116" s="61" t="s">
        <v>113</v>
      </c>
      <c r="M23116" s="61">
        <f>VLOOKUP(H23116,zdroj!C:F,4,0)</f>
        <v>0</v>
      </c>
      <c r="N23116" s="61" t="str">
        <f t="shared" si="722"/>
        <v>katB</v>
      </c>
      <c r="P23116" s="73" t="str">
        <f t="shared" si="723"/>
        <v/>
      </c>
      <c r="Q23116" s="61" t="s">
        <v>30</v>
      </c>
    </row>
    <row r="23117" spans="8:17" x14ac:dyDescent="0.25">
      <c r="H23117" s="59">
        <v>149136</v>
      </c>
      <c r="I23117" s="59" t="s">
        <v>69</v>
      </c>
      <c r="J23117" s="59">
        <v>19928581</v>
      </c>
      <c r="K23117" s="59" t="s">
        <v>23551</v>
      </c>
      <c r="L23117" s="61" t="s">
        <v>113</v>
      </c>
      <c r="M23117" s="61">
        <f>VLOOKUP(H23117,zdroj!C:F,4,0)</f>
        <v>0</v>
      </c>
      <c r="N23117" s="61" t="str">
        <f t="shared" si="722"/>
        <v>katB</v>
      </c>
      <c r="P23117" s="73" t="str">
        <f t="shared" si="723"/>
        <v/>
      </c>
      <c r="Q23117" s="61" t="s">
        <v>30</v>
      </c>
    </row>
    <row r="23118" spans="8:17" x14ac:dyDescent="0.25">
      <c r="H23118" s="59">
        <v>149136</v>
      </c>
      <c r="I23118" s="59" t="s">
        <v>69</v>
      </c>
      <c r="J23118" s="59">
        <v>19928599</v>
      </c>
      <c r="K23118" s="59" t="s">
        <v>23552</v>
      </c>
      <c r="L23118" s="61" t="s">
        <v>113</v>
      </c>
      <c r="M23118" s="61">
        <f>VLOOKUP(H23118,zdroj!C:F,4,0)</f>
        <v>0</v>
      </c>
      <c r="N23118" s="61" t="str">
        <f t="shared" si="722"/>
        <v>katB</v>
      </c>
      <c r="P23118" s="73" t="str">
        <f t="shared" si="723"/>
        <v/>
      </c>
      <c r="Q23118" s="61" t="s">
        <v>30</v>
      </c>
    </row>
    <row r="23119" spans="8:17" x14ac:dyDescent="0.25">
      <c r="H23119" s="59">
        <v>149136</v>
      </c>
      <c r="I23119" s="59" t="s">
        <v>69</v>
      </c>
      <c r="J23119" s="59">
        <v>19928602</v>
      </c>
      <c r="K23119" s="59" t="s">
        <v>23553</v>
      </c>
      <c r="L23119" s="61" t="s">
        <v>113</v>
      </c>
      <c r="M23119" s="61">
        <f>VLOOKUP(H23119,zdroj!C:F,4,0)</f>
        <v>0</v>
      </c>
      <c r="N23119" s="61" t="str">
        <f t="shared" si="722"/>
        <v>katB</v>
      </c>
      <c r="P23119" s="73" t="str">
        <f t="shared" si="723"/>
        <v/>
      </c>
      <c r="Q23119" s="61" t="s">
        <v>30</v>
      </c>
    </row>
    <row r="23120" spans="8:17" x14ac:dyDescent="0.25">
      <c r="H23120" s="59">
        <v>149136</v>
      </c>
      <c r="I23120" s="59" t="s">
        <v>69</v>
      </c>
      <c r="J23120" s="59">
        <v>19928611</v>
      </c>
      <c r="K23120" s="59" t="s">
        <v>23554</v>
      </c>
      <c r="L23120" s="61" t="s">
        <v>113</v>
      </c>
      <c r="M23120" s="61">
        <f>VLOOKUP(H23120,zdroj!C:F,4,0)</f>
        <v>0</v>
      </c>
      <c r="N23120" s="61" t="str">
        <f t="shared" si="722"/>
        <v>katB</v>
      </c>
      <c r="P23120" s="73" t="str">
        <f t="shared" si="723"/>
        <v/>
      </c>
      <c r="Q23120" s="61" t="s">
        <v>30</v>
      </c>
    </row>
    <row r="23121" spans="8:17" x14ac:dyDescent="0.25">
      <c r="H23121" s="59">
        <v>149136</v>
      </c>
      <c r="I23121" s="59" t="s">
        <v>69</v>
      </c>
      <c r="J23121" s="59">
        <v>19928629</v>
      </c>
      <c r="K23121" s="59" t="s">
        <v>23555</v>
      </c>
      <c r="L23121" s="61" t="s">
        <v>113</v>
      </c>
      <c r="M23121" s="61">
        <f>VLOOKUP(H23121,zdroj!C:F,4,0)</f>
        <v>0</v>
      </c>
      <c r="N23121" s="61" t="str">
        <f t="shared" si="722"/>
        <v>katB</v>
      </c>
      <c r="P23121" s="73" t="str">
        <f t="shared" si="723"/>
        <v/>
      </c>
      <c r="Q23121" s="61" t="s">
        <v>30</v>
      </c>
    </row>
    <row r="23122" spans="8:17" x14ac:dyDescent="0.25">
      <c r="H23122" s="59">
        <v>149136</v>
      </c>
      <c r="I23122" s="59" t="s">
        <v>69</v>
      </c>
      <c r="J23122" s="59">
        <v>19928637</v>
      </c>
      <c r="K23122" s="59" t="s">
        <v>23556</v>
      </c>
      <c r="L23122" s="61" t="s">
        <v>113</v>
      </c>
      <c r="M23122" s="61">
        <f>VLOOKUP(H23122,zdroj!C:F,4,0)</f>
        <v>0</v>
      </c>
      <c r="N23122" s="61" t="str">
        <f t="shared" si="722"/>
        <v>katB</v>
      </c>
      <c r="P23122" s="73" t="str">
        <f t="shared" si="723"/>
        <v/>
      </c>
      <c r="Q23122" s="61" t="s">
        <v>30</v>
      </c>
    </row>
    <row r="23123" spans="8:17" x14ac:dyDescent="0.25">
      <c r="H23123" s="59">
        <v>149136</v>
      </c>
      <c r="I23123" s="59" t="s">
        <v>69</v>
      </c>
      <c r="J23123" s="59">
        <v>19928645</v>
      </c>
      <c r="K23123" s="59" t="s">
        <v>23557</v>
      </c>
      <c r="L23123" s="61" t="s">
        <v>113</v>
      </c>
      <c r="M23123" s="61">
        <f>VLOOKUP(H23123,zdroj!C:F,4,0)</f>
        <v>0</v>
      </c>
      <c r="N23123" s="61" t="str">
        <f t="shared" si="722"/>
        <v>katB</v>
      </c>
      <c r="P23123" s="73" t="str">
        <f t="shared" si="723"/>
        <v/>
      </c>
      <c r="Q23123" s="61" t="s">
        <v>30</v>
      </c>
    </row>
    <row r="23124" spans="8:17" x14ac:dyDescent="0.25">
      <c r="H23124" s="59">
        <v>149136</v>
      </c>
      <c r="I23124" s="59" t="s">
        <v>69</v>
      </c>
      <c r="J23124" s="59">
        <v>19928653</v>
      </c>
      <c r="K23124" s="59" t="s">
        <v>23558</v>
      </c>
      <c r="L23124" s="61" t="s">
        <v>113</v>
      </c>
      <c r="M23124" s="61">
        <f>VLOOKUP(H23124,zdroj!C:F,4,0)</f>
        <v>0</v>
      </c>
      <c r="N23124" s="61" t="str">
        <f t="shared" si="722"/>
        <v>katB</v>
      </c>
      <c r="P23124" s="73" t="str">
        <f t="shared" si="723"/>
        <v/>
      </c>
      <c r="Q23124" s="61" t="s">
        <v>30</v>
      </c>
    </row>
    <row r="23125" spans="8:17" x14ac:dyDescent="0.25">
      <c r="H23125" s="59">
        <v>149136</v>
      </c>
      <c r="I23125" s="59" t="s">
        <v>69</v>
      </c>
      <c r="J23125" s="59">
        <v>19928661</v>
      </c>
      <c r="K23125" s="59" t="s">
        <v>23559</v>
      </c>
      <c r="L23125" s="61" t="s">
        <v>113</v>
      </c>
      <c r="M23125" s="61">
        <f>VLOOKUP(H23125,zdroj!C:F,4,0)</f>
        <v>0</v>
      </c>
      <c r="N23125" s="61" t="str">
        <f t="shared" si="722"/>
        <v>katB</v>
      </c>
      <c r="P23125" s="73" t="str">
        <f t="shared" si="723"/>
        <v/>
      </c>
      <c r="Q23125" s="61" t="s">
        <v>30</v>
      </c>
    </row>
    <row r="23126" spans="8:17" x14ac:dyDescent="0.25">
      <c r="H23126" s="59">
        <v>149136</v>
      </c>
      <c r="I23126" s="59" t="s">
        <v>69</v>
      </c>
      <c r="J23126" s="59">
        <v>19928670</v>
      </c>
      <c r="K23126" s="59" t="s">
        <v>23560</v>
      </c>
      <c r="L23126" s="61" t="s">
        <v>113</v>
      </c>
      <c r="M23126" s="61">
        <f>VLOOKUP(H23126,zdroj!C:F,4,0)</f>
        <v>0</v>
      </c>
      <c r="N23126" s="61" t="str">
        <f t="shared" si="722"/>
        <v>katB</v>
      </c>
      <c r="P23126" s="73" t="str">
        <f t="shared" si="723"/>
        <v/>
      </c>
      <c r="Q23126" s="61" t="s">
        <v>30</v>
      </c>
    </row>
    <row r="23127" spans="8:17" x14ac:dyDescent="0.25">
      <c r="H23127" s="59">
        <v>149136</v>
      </c>
      <c r="I23127" s="59" t="s">
        <v>69</v>
      </c>
      <c r="J23127" s="59">
        <v>19928688</v>
      </c>
      <c r="K23127" s="59" t="s">
        <v>23561</v>
      </c>
      <c r="L23127" s="61" t="s">
        <v>113</v>
      </c>
      <c r="M23127" s="61">
        <f>VLOOKUP(H23127,zdroj!C:F,4,0)</f>
        <v>0</v>
      </c>
      <c r="N23127" s="61" t="str">
        <f t="shared" si="722"/>
        <v>katB</v>
      </c>
      <c r="P23127" s="73" t="str">
        <f t="shared" si="723"/>
        <v/>
      </c>
      <c r="Q23127" s="61" t="s">
        <v>30</v>
      </c>
    </row>
    <row r="23128" spans="8:17" x14ac:dyDescent="0.25">
      <c r="H23128" s="59">
        <v>149136</v>
      </c>
      <c r="I23128" s="59" t="s">
        <v>69</v>
      </c>
      <c r="J23128" s="59">
        <v>19928696</v>
      </c>
      <c r="K23128" s="59" t="s">
        <v>23562</v>
      </c>
      <c r="L23128" s="61" t="s">
        <v>113</v>
      </c>
      <c r="M23128" s="61">
        <f>VLOOKUP(H23128,zdroj!C:F,4,0)</f>
        <v>0</v>
      </c>
      <c r="N23128" s="61" t="str">
        <f t="shared" si="722"/>
        <v>katB</v>
      </c>
      <c r="P23128" s="73" t="str">
        <f t="shared" si="723"/>
        <v/>
      </c>
      <c r="Q23128" s="61" t="s">
        <v>30</v>
      </c>
    </row>
    <row r="23129" spans="8:17" x14ac:dyDescent="0.25">
      <c r="H23129" s="59">
        <v>149136</v>
      </c>
      <c r="I23129" s="59" t="s">
        <v>69</v>
      </c>
      <c r="J23129" s="59">
        <v>19928700</v>
      </c>
      <c r="K23129" s="59" t="s">
        <v>23563</v>
      </c>
      <c r="L23129" s="61" t="s">
        <v>113</v>
      </c>
      <c r="M23129" s="61">
        <f>VLOOKUP(H23129,zdroj!C:F,4,0)</f>
        <v>0</v>
      </c>
      <c r="N23129" s="61" t="str">
        <f t="shared" si="722"/>
        <v>katB</v>
      </c>
      <c r="P23129" s="73" t="str">
        <f t="shared" si="723"/>
        <v/>
      </c>
      <c r="Q23129" s="61" t="s">
        <v>30</v>
      </c>
    </row>
    <row r="23130" spans="8:17" x14ac:dyDescent="0.25">
      <c r="H23130" s="59">
        <v>149136</v>
      </c>
      <c r="I23130" s="59" t="s">
        <v>69</v>
      </c>
      <c r="J23130" s="59">
        <v>19928718</v>
      </c>
      <c r="K23130" s="59" t="s">
        <v>23564</v>
      </c>
      <c r="L23130" s="61" t="s">
        <v>113</v>
      </c>
      <c r="M23130" s="61">
        <f>VLOOKUP(H23130,zdroj!C:F,4,0)</f>
        <v>0</v>
      </c>
      <c r="N23130" s="61" t="str">
        <f t="shared" si="722"/>
        <v>katB</v>
      </c>
      <c r="P23130" s="73" t="str">
        <f t="shared" si="723"/>
        <v/>
      </c>
      <c r="Q23130" s="61" t="s">
        <v>30</v>
      </c>
    </row>
    <row r="23131" spans="8:17" x14ac:dyDescent="0.25">
      <c r="H23131" s="59">
        <v>149136</v>
      </c>
      <c r="I23131" s="59" t="s">
        <v>69</v>
      </c>
      <c r="J23131" s="59">
        <v>19928726</v>
      </c>
      <c r="K23131" s="59" t="s">
        <v>23565</v>
      </c>
      <c r="L23131" s="61" t="s">
        <v>81</v>
      </c>
      <c r="M23131" s="61">
        <f>VLOOKUP(H23131,zdroj!C:F,4,0)</f>
        <v>0</v>
      </c>
      <c r="N23131" s="61" t="str">
        <f t="shared" si="722"/>
        <v>-</v>
      </c>
      <c r="P23131" s="73" t="str">
        <f t="shared" si="723"/>
        <v/>
      </c>
      <c r="Q23131" s="61" t="s">
        <v>84</v>
      </c>
    </row>
    <row r="23132" spans="8:17" x14ac:dyDescent="0.25">
      <c r="H23132" s="59">
        <v>149136</v>
      </c>
      <c r="I23132" s="59" t="s">
        <v>69</v>
      </c>
      <c r="J23132" s="59">
        <v>19928734</v>
      </c>
      <c r="K23132" s="59" t="s">
        <v>23566</v>
      </c>
      <c r="L23132" s="61" t="s">
        <v>113</v>
      </c>
      <c r="M23132" s="61">
        <f>VLOOKUP(H23132,zdroj!C:F,4,0)</f>
        <v>0</v>
      </c>
      <c r="N23132" s="61" t="str">
        <f t="shared" si="722"/>
        <v>katB</v>
      </c>
      <c r="P23132" s="73" t="str">
        <f t="shared" si="723"/>
        <v/>
      </c>
      <c r="Q23132" s="61" t="s">
        <v>30</v>
      </c>
    </row>
    <row r="23133" spans="8:17" x14ac:dyDescent="0.25">
      <c r="H23133" s="59">
        <v>149136</v>
      </c>
      <c r="I23133" s="59" t="s">
        <v>69</v>
      </c>
      <c r="J23133" s="59">
        <v>19928742</v>
      </c>
      <c r="K23133" s="59" t="s">
        <v>23567</v>
      </c>
      <c r="L23133" s="61" t="s">
        <v>113</v>
      </c>
      <c r="M23133" s="61">
        <f>VLOOKUP(H23133,zdroj!C:F,4,0)</f>
        <v>0</v>
      </c>
      <c r="N23133" s="61" t="str">
        <f t="shared" si="722"/>
        <v>katB</v>
      </c>
      <c r="P23133" s="73" t="str">
        <f t="shared" si="723"/>
        <v/>
      </c>
      <c r="Q23133" s="61" t="s">
        <v>30</v>
      </c>
    </row>
    <row r="23134" spans="8:17" x14ac:dyDescent="0.25">
      <c r="H23134" s="59">
        <v>149136</v>
      </c>
      <c r="I23134" s="59" t="s">
        <v>69</v>
      </c>
      <c r="J23134" s="59">
        <v>19928751</v>
      </c>
      <c r="K23134" s="59" t="s">
        <v>23568</v>
      </c>
      <c r="L23134" s="61" t="s">
        <v>113</v>
      </c>
      <c r="M23134" s="61">
        <f>VLOOKUP(H23134,zdroj!C:F,4,0)</f>
        <v>0</v>
      </c>
      <c r="N23134" s="61" t="str">
        <f t="shared" si="722"/>
        <v>katB</v>
      </c>
      <c r="P23134" s="73" t="str">
        <f t="shared" si="723"/>
        <v/>
      </c>
      <c r="Q23134" s="61" t="s">
        <v>30</v>
      </c>
    </row>
    <row r="23135" spans="8:17" x14ac:dyDescent="0.25">
      <c r="H23135" s="59">
        <v>149136</v>
      </c>
      <c r="I23135" s="59" t="s">
        <v>69</v>
      </c>
      <c r="J23135" s="59">
        <v>19928769</v>
      </c>
      <c r="K23135" s="59" t="s">
        <v>23569</v>
      </c>
      <c r="L23135" s="61" t="s">
        <v>113</v>
      </c>
      <c r="M23135" s="61">
        <f>VLOOKUP(H23135,zdroj!C:F,4,0)</f>
        <v>0</v>
      </c>
      <c r="N23135" s="61" t="str">
        <f t="shared" si="722"/>
        <v>katB</v>
      </c>
      <c r="P23135" s="73" t="str">
        <f t="shared" si="723"/>
        <v/>
      </c>
      <c r="Q23135" s="61" t="s">
        <v>30</v>
      </c>
    </row>
    <row r="23136" spans="8:17" x14ac:dyDescent="0.25">
      <c r="H23136" s="59">
        <v>149136</v>
      </c>
      <c r="I23136" s="59" t="s">
        <v>69</v>
      </c>
      <c r="J23136" s="59">
        <v>19928777</v>
      </c>
      <c r="K23136" s="59" t="s">
        <v>23570</v>
      </c>
      <c r="L23136" s="61" t="s">
        <v>113</v>
      </c>
      <c r="M23136" s="61">
        <f>VLOOKUP(H23136,zdroj!C:F,4,0)</f>
        <v>0</v>
      </c>
      <c r="N23136" s="61" t="str">
        <f t="shared" si="722"/>
        <v>katB</v>
      </c>
      <c r="P23136" s="73" t="str">
        <f t="shared" si="723"/>
        <v/>
      </c>
      <c r="Q23136" s="61" t="s">
        <v>30</v>
      </c>
    </row>
    <row r="23137" spans="8:17" x14ac:dyDescent="0.25">
      <c r="H23137" s="59">
        <v>149136</v>
      </c>
      <c r="I23137" s="59" t="s">
        <v>69</v>
      </c>
      <c r="J23137" s="59">
        <v>19928785</v>
      </c>
      <c r="K23137" s="59" t="s">
        <v>23571</v>
      </c>
      <c r="L23137" s="61" t="s">
        <v>113</v>
      </c>
      <c r="M23137" s="61">
        <f>VLOOKUP(H23137,zdroj!C:F,4,0)</f>
        <v>0</v>
      </c>
      <c r="N23137" s="61" t="str">
        <f t="shared" si="722"/>
        <v>katB</v>
      </c>
      <c r="P23137" s="73" t="str">
        <f t="shared" si="723"/>
        <v/>
      </c>
      <c r="Q23137" s="61" t="s">
        <v>30</v>
      </c>
    </row>
    <row r="23138" spans="8:17" x14ac:dyDescent="0.25">
      <c r="H23138" s="59">
        <v>149136</v>
      </c>
      <c r="I23138" s="59" t="s">
        <v>69</v>
      </c>
      <c r="J23138" s="59">
        <v>19928823</v>
      </c>
      <c r="K23138" s="59" t="s">
        <v>23572</v>
      </c>
      <c r="L23138" s="61" t="s">
        <v>81</v>
      </c>
      <c r="M23138" s="61">
        <f>VLOOKUP(H23138,zdroj!C:F,4,0)</f>
        <v>0</v>
      </c>
      <c r="N23138" s="61" t="str">
        <f t="shared" si="722"/>
        <v>-</v>
      </c>
      <c r="P23138" s="73" t="str">
        <f t="shared" si="723"/>
        <v/>
      </c>
      <c r="Q23138" s="61" t="s">
        <v>86</v>
      </c>
    </row>
    <row r="23139" spans="8:17" x14ac:dyDescent="0.25">
      <c r="H23139" s="59">
        <v>149136</v>
      </c>
      <c r="I23139" s="59" t="s">
        <v>69</v>
      </c>
      <c r="J23139" s="59">
        <v>19928831</v>
      </c>
      <c r="K23139" s="59" t="s">
        <v>23573</v>
      </c>
      <c r="L23139" s="61" t="s">
        <v>81</v>
      </c>
      <c r="M23139" s="61">
        <f>VLOOKUP(H23139,zdroj!C:F,4,0)</f>
        <v>0</v>
      </c>
      <c r="N23139" s="61" t="str">
        <f t="shared" si="722"/>
        <v>-</v>
      </c>
      <c r="P23139" s="73" t="str">
        <f t="shared" si="723"/>
        <v/>
      </c>
      <c r="Q23139" s="61" t="s">
        <v>86</v>
      </c>
    </row>
    <row r="23140" spans="8:17" x14ac:dyDescent="0.25">
      <c r="H23140" s="59">
        <v>149136</v>
      </c>
      <c r="I23140" s="59" t="s">
        <v>69</v>
      </c>
      <c r="J23140" s="59">
        <v>19928840</v>
      </c>
      <c r="K23140" s="59" t="s">
        <v>23574</v>
      </c>
      <c r="L23140" s="61" t="s">
        <v>81</v>
      </c>
      <c r="M23140" s="61">
        <f>VLOOKUP(H23140,zdroj!C:F,4,0)</f>
        <v>0</v>
      </c>
      <c r="N23140" s="61" t="str">
        <f t="shared" si="722"/>
        <v>-</v>
      </c>
      <c r="P23140" s="73" t="str">
        <f t="shared" si="723"/>
        <v/>
      </c>
      <c r="Q23140" s="61" t="s">
        <v>86</v>
      </c>
    </row>
    <row r="23141" spans="8:17" x14ac:dyDescent="0.25">
      <c r="H23141" s="59">
        <v>149136</v>
      </c>
      <c r="I23141" s="59" t="s">
        <v>69</v>
      </c>
      <c r="J23141" s="59">
        <v>19928858</v>
      </c>
      <c r="K23141" s="59" t="s">
        <v>23575</v>
      </c>
      <c r="L23141" s="61" t="s">
        <v>81</v>
      </c>
      <c r="M23141" s="61">
        <f>VLOOKUP(H23141,zdroj!C:F,4,0)</f>
        <v>0</v>
      </c>
      <c r="N23141" s="61" t="str">
        <f t="shared" si="722"/>
        <v>-</v>
      </c>
      <c r="P23141" s="73" t="str">
        <f t="shared" si="723"/>
        <v/>
      </c>
      <c r="Q23141" s="61" t="s">
        <v>86</v>
      </c>
    </row>
    <row r="23142" spans="8:17" x14ac:dyDescent="0.25">
      <c r="H23142" s="59">
        <v>149136</v>
      </c>
      <c r="I23142" s="59" t="s">
        <v>69</v>
      </c>
      <c r="J23142" s="59">
        <v>19928866</v>
      </c>
      <c r="K23142" s="59" t="s">
        <v>23576</v>
      </c>
      <c r="L23142" s="61" t="s">
        <v>81</v>
      </c>
      <c r="M23142" s="61">
        <f>VLOOKUP(H23142,zdroj!C:F,4,0)</f>
        <v>0</v>
      </c>
      <c r="N23142" s="61" t="str">
        <f t="shared" si="722"/>
        <v>-</v>
      </c>
      <c r="P23142" s="73" t="str">
        <f t="shared" si="723"/>
        <v/>
      </c>
      <c r="Q23142" s="61" t="s">
        <v>86</v>
      </c>
    </row>
    <row r="23143" spans="8:17" x14ac:dyDescent="0.25">
      <c r="H23143" s="59">
        <v>149136</v>
      </c>
      <c r="I23143" s="59" t="s">
        <v>69</v>
      </c>
      <c r="J23143" s="59">
        <v>19928874</v>
      </c>
      <c r="K23143" s="59" t="s">
        <v>23577</v>
      </c>
      <c r="L23143" s="61" t="s">
        <v>81</v>
      </c>
      <c r="M23143" s="61">
        <f>VLOOKUP(H23143,zdroj!C:F,4,0)</f>
        <v>0</v>
      </c>
      <c r="N23143" s="61" t="str">
        <f t="shared" si="722"/>
        <v>-</v>
      </c>
      <c r="P23143" s="73" t="str">
        <f t="shared" si="723"/>
        <v/>
      </c>
      <c r="Q23143" s="61" t="s">
        <v>86</v>
      </c>
    </row>
    <row r="23144" spans="8:17" x14ac:dyDescent="0.25">
      <c r="H23144" s="59">
        <v>149136</v>
      </c>
      <c r="I23144" s="59" t="s">
        <v>69</v>
      </c>
      <c r="J23144" s="59">
        <v>19928882</v>
      </c>
      <c r="K23144" s="59" t="s">
        <v>23578</v>
      </c>
      <c r="L23144" s="61" t="s">
        <v>81</v>
      </c>
      <c r="M23144" s="61">
        <f>VLOOKUP(H23144,zdroj!C:F,4,0)</f>
        <v>0</v>
      </c>
      <c r="N23144" s="61" t="str">
        <f t="shared" si="722"/>
        <v>-</v>
      </c>
      <c r="P23144" s="73" t="str">
        <f t="shared" si="723"/>
        <v/>
      </c>
      <c r="Q23144" s="61" t="s">
        <v>86</v>
      </c>
    </row>
    <row r="23145" spans="8:17" x14ac:dyDescent="0.25">
      <c r="H23145" s="59">
        <v>149136</v>
      </c>
      <c r="I23145" s="59" t="s">
        <v>69</v>
      </c>
      <c r="J23145" s="59">
        <v>19928891</v>
      </c>
      <c r="K23145" s="59" t="s">
        <v>23579</v>
      </c>
      <c r="L23145" s="61" t="s">
        <v>81</v>
      </c>
      <c r="M23145" s="61">
        <f>VLOOKUP(H23145,zdroj!C:F,4,0)</f>
        <v>0</v>
      </c>
      <c r="N23145" s="61" t="str">
        <f t="shared" si="722"/>
        <v>-</v>
      </c>
      <c r="P23145" s="73" t="str">
        <f t="shared" si="723"/>
        <v/>
      </c>
      <c r="Q23145" s="61" t="s">
        <v>86</v>
      </c>
    </row>
    <row r="23146" spans="8:17" x14ac:dyDescent="0.25">
      <c r="H23146" s="59">
        <v>149136</v>
      </c>
      <c r="I23146" s="59" t="s">
        <v>69</v>
      </c>
      <c r="J23146" s="59">
        <v>19928904</v>
      </c>
      <c r="K23146" s="59" t="s">
        <v>23580</v>
      </c>
      <c r="L23146" s="61" t="s">
        <v>81</v>
      </c>
      <c r="M23146" s="61">
        <f>VLOOKUP(H23146,zdroj!C:F,4,0)</f>
        <v>0</v>
      </c>
      <c r="N23146" s="61" t="str">
        <f t="shared" si="722"/>
        <v>-</v>
      </c>
      <c r="P23146" s="73" t="str">
        <f t="shared" si="723"/>
        <v/>
      </c>
      <c r="Q23146" s="61" t="s">
        <v>86</v>
      </c>
    </row>
    <row r="23147" spans="8:17" x14ac:dyDescent="0.25">
      <c r="H23147" s="59">
        <v>149136</v>
      </c>
      <c r="I23147" s="59" t="s">
        <v>69</v>
      </c>
      <c r="J23147" s="59">
        <v>26040867</v>
      </c>
      <c r="K23147" s="59" t="s">
        <v>23581</v>
      </c>
      <c r="L23147" s="61" t="s">
        <v>113</v>
      </c>
      <c r="M23147" s="61">
        <f>VLOOKUP(H23147,zdroj!C:F,4,0)</f>
        <v>0</v>
      </c>
      <c r="N23147" s="61" t="str">
        <f t="shared" si="722"/>
        <v>katB</v>
      </c>
      <c r="P23147" s="73" t="str">
        <f t="shared" si="723"/>
        <v/>
      </c>
      <c r="Q23147" s="61" t="s">
        <v>30</v>
      </c>
    </row>
    <row r="23148" spans="8:17" x14ac:dyDescent="0.25">
      <c r="H23148" s="59">
        <v>149136</v>
      </c>
      <c r="I23148" s="59" t="s">
        <v>69</v>
      </c>
      <c r="J23148" s="59">
        <v>26904250</v>
      </c>
      <c r="K23148" s="59" t="s">
        <v>23582</v>
      </c>
      <c r="L23148" s="61" t="s">
        <v>113</v>
      </c>
      <c r="M23148" s="61">
        <f>VLOOKUP(H23148,zdroj!C:F,4,0)</f>
        <v>0</v>
      </c>
      <c r="N23148" s="61" t="str">
        <f t="shared" si="722"/>
        <v>katB</v>
      </c>
      <c r="P23148" s="73" t="str">
        <f t="shared" si="723"/>
        <v/>
      </c>
      <c r="Q23148" s="61" t="s">
        <v>30</v>
      </c>
    </row>
    <row r="23149" spans="8:17" x14ac:dyDescent="0.25">
      <c r="H23149" s="59">
        <v>149136</v>
      </c>
      <c r="I23149" s="59" t="s">
        <v>69</v>
      </c>
      <c r="J23149" s="59">
        <v>27338703</v>
      </c>
      <c r="K23149" s="59" t="s">
        <v>23583</v>
      </c>
      <c r="L23149" s="61" t="s">
        <v>81</v>
      </c>
      <c r="M23149" s="61">
        <f>VLOOKUP(H23149,zdroj!C:F,4,0)</f>
        <v>0</v>
      </c>
      <c r="N23149" s="61" t="str">
        <f t="shared" si="722"/>
        <v>-</v>
      </c>
      <c r="P23149" s="73" t="str">
        <f t="shared" si="723"/>
        <v/>
      </c>
      <c r="Q23149" s="61" t="s">
        <v>86</v>
      </c>
    </row>
    <row r="23150" spans="8:17" x14ac:dyDescent="0.25">
      <c r="H23150" s="59">
        <v>149136</v>
      </c>
      <c r="I23150" s="59" t="s">
        <v>69</v>
      </c>
      <c r="J23150" s="59">
        <v>27369722</v>
      </c>
      <c r="K23150" s="59" t="s">
        <v>23584</v>
      </c>
      <c r="L23150" s="61" t="s">
        <v>81</v>
      </c>
      <c r="M23150" s="61">
        <f>VLOOKUP(H23150,zdroj!C:F,4,0)</f>
        <v>0</v>
      </c>
      <c r="N23150" s="61" t="str">
        <f t="shared" si="722"/>
        <v>-</v>
      </c>
      <c r="P23150" s="73" t="str">
        <f t="shared" si="723"/>
        <v/>
      </c>
      <c r="Q23150" s="61" t="s">
        <v>86</v>
      </c>
    </row>
    <row r="23151" spans="8:17" x14ac:dyDescent="0.25">
      <c r="H23151" s="59">
        <v>149136</v>
      </c>
      <c r="I23151" s="59" t="s">
        <v>69</v>
      </c>
      <c r="J23151" s="59">
        <v>40970051</v>
      </c>
      <c r="K23151" s="59" t="s">
        <v>23585</v>
      </c>
      <c r="L23151" s="61" t="s">
        <v>113</v>
      </c>
      <c r="M23151" s="61">
        <f>VLOOKUP(H23151,zdroj!C:F,4,0)</f>
        <v>0</v>
      </c>
      <c r="N23151" s="61" t="str">
        <f t="shared" si="722"/>
        <v>katB</v>
      </c>
      <c r="P23151" s="73" t="str">
        <f t="shared" si="723"/>
        <v/>
      </c>
      <c r="Q23151" s="61" t="s">
        <v>30</v>
      </c>
    </row>
    <row r="23152" spans="8:17" x14ac:dyDescent="0.25">
      <c r="H23152" s="59">
        <v>149136</v>
      </c>
      <c r="I23152" s="59" t="s">
        <v>69</v>
      </c>
      <c r="J23152" s="59">
        <v>41112717</v>
      </c>
      <c r="K23152" s="59" t="s">
        <v>23586</v>
      </c>
      <c r="L23152" s="61" t="s">
        <v>113</v>
      </c>
      <c r="M23152" s="61">
        <f>VLOOKUP(H23152,zdroj!C:F,4,0)</f>
        <v>0</v>
      </c>
      <c r="N23152" s="61" t="str">
        <f t="shared" si="722"/>
        <v>katB</v>
      </c>
      <c r="P23152" s="73" t="str">
        <f t="shared" si="723"/>
        <v/>
      </c>
      <c r="Q23152" s="61" t="s">
        <v>30</v>
      </c>
    </row>
    <row r="23153" spans="8:17" x14ac:dyDescent="0.25">
      <c r="H23153" s="59">
        <v>149136</v>
      </c>
      <c r="I23153" s="59" t="s">
        <v>69</v>
      </c>
      <c r="J23153" s="59">
        <v>41536754</v>
      </c>
      <c r="K23153" s="59" t="s">
        <v>23587</v>
      </c>
      <c r="L23153" s="61" t="s">
        <v>113</v>
      </c>
      <c r="M23153" s="61">
        <f>VLOOKUP(H23153,zdroj!C:F,4,0)</f>
        <v>0</v>
      </c>
      <c r="N23153" s="61" t="str">
        <f t="shared" si="722"/>
        <v>katB</v>
      </c>
      <c r="P23153" s="73" t="str">
        <f t="shared" si="723"/>
        <v/>
      </c>
      <c r="Q23153" s="61" t="s">
        <v>30</v>
      </c>
    </row>
    <row r="23154" spans="8:17" x14ac:dyDescent="0.25">
      <c r="H23154" s="59">
        <v>149136</v>
      </c>
      <c r="I23154" s="59" t="s">
        <v>69</v>
      </c>
      <c r="J23154" s="59">
        <v>81525028</v>
      </c>
      <c r="K23154" s="59" t="s">
        <v>23588</v>
      </c>
      <c r="L23154" s="61" t="s">
        <v>113</v>
      </c>
      <c r="M23154" s="61">
        <f>VLOOKUP(H23154,zdroj!C:F,4,0)</f>
        <v>0</v>
      </c>
      <c r="N23154" s="61" t="str">
        <f t="shared" si="722"/>
        <v>katB</v>
      </c>
      <c r="P23154" s="73" t="str">
        <f t="shared" si="723"/>
        <v/>
      </c>
      <c r="Q23154" s="61" t="s">
        <v>30</v>
      </c>
    </row>
    <row r="23155" spans="8:17" x14ac:dyDescent="0.25">
      <c r="H23155" s="59">
        <v>156906</v>
      </c>
      <c r="I23155" s="59" t="s">
        <v>69</v>
      </c>
      <c r="J23155" s="59">
        <v>19934017</v>
      </c>
      <c r="K23155" s="59" t="s">
        <v>23589</v>
      </c>
      <c r="L23155" s="61" t="s">
        <v>113</v>
      </c>
      <c r="M23155" s="61">
        <f>VLOOKUP(H23155,zdroj!C:F,4,0)</f>
        <v>0</v>
      </c>
      <c r="N23155" s="61" t="str">
        <f t="shared" si="722"/>
        <v>katB</v>
      </c>
      <c r="P23155" s="73" t="str">
        <f t="shared" si="723"/>
        <v/>
      </c>
      <c r="Q23155" s="61" t="s">
        <v>30</v>
      </c>
    </row>
    <row r="23156" spans="8:17" x14ac:dyDescent="0.25">
      <c r="H23156" s="59">
        <v>156906</v>
      </c>
      <c r="I23156" s="59" t="s">
        <v>69</v>
      </c>
      <c r="J23156" s="59">
        <v>19934025</v>
      </c>
      <c r="K23156" s="59" t="s">
        <v>23590</v>
      </c>
      <c r="L23156" s="61" t="s">
        <v>113</v>
      </c>
      <c r="M23156" s="61">
        <f>VLOOKUP(H23156,zdroj!C:F,4,0)</f>
        <v>0</v>
      </c>
      <c r="N23156" s="61" t="str">
        <f t="shared" si="722"/>
        <v>katB</v>
      </c>
      <c r="P23156" s="73" t="str">
        <f t="shared" si="723"/>
        <v/>
      </c>
      <c r="Q23156" s="61" t="s">
        <v>30</v>
      </c>
    </row>
    <row r="23157" spans="8:17" x14ac:dyDescent="0.25">
      <c r="H23157" s="59">
        <v>156906</v>
      </c>
      <c r="I23157" s="59" t="s">
        <v>69</v>
      </c>
      <c r="J23157" s="59">
        <v>19934033</v>
      </c>
      <c r="K23157" s="59" t="s">
        <v>23591</v>
      </c>
      <c r="L23157" s="61" t="s">
        <v>113</v>
      </c>
      <c r="M23157" s="61">
        <f>VLOOKUP(H23157,zdroj!C:F,4,0)</f>
        <v>0</v>
      </c>
      <c r="N23157" s="61" t="str">
        <f t="shared" si="722"/>
        <v>katB</v>
      </c>
      <c r="P23157" s="73" t="str">
        <f t="shared" si="723"/>
        <v/>
      </c>
      <c r="Q23157" s="61" t="s">
        <v>30</v>
      </c>
    </row>
    <row r="23158" spans="8:17" x14ac:dyDescent="0.25">
      <c r="H23158" s="59">
        <v>156906</v>
      </c>
      <c r="I23158" s="59" t="s">
        <v>69</v>
      </c>
      <c r="J23158" s="59">
        <v>19934041</v>
      </c>
      <c r="K23158" s="59" t="s">
        <v>23592</v>
      </c>
      <c r="L23158" s="61" t="s">
        <v>113</v>
      </c>
      <c r="M23158" s="61">
        <f>VLOOKUP(H23158,zdroj!C:F,4,0)</f>
        <v>0</v>
      </c>
      <c r="N23158" s="61" t="str">
        <f t="shared" si="722"/>
        <v>katB</v>
      </c>
      <c r="P23158" s="73" t="str">
        <f t="shared" si="723"/>
        <v/>
      </c>
      <c r="Q23158" s="61" t="s">
        <v>30</v>
      </c>
    </row>
    <row r="23159" spans="8:17" x14ac:dyDescent="0.25">
      <c r="H23159" s="59">
        <v>156906</v>
      </c>
      <c r="I23159" s="59" t="s">
        <v>69</v>
      </c>
      <c r="J23159" s="59">
        <v>19934050</v>
      </c>
      <c r="K23159" s="59" t="s">
        <v>23593</v>
      </c>
      <c r="L23159" s="61" t="s">
        <v>113</v>
      </c>
      <c r="M23159" s="61">
        <f>VLOOKUP(H23159,zdroj!C:F,4,0)</f>
        <v>0</v>
      </c>
      <c r="N23159" s="61" t="str">
        <f t="shared" si="722"/>
        <v>katB</v>
      </c>
      <c r="P23159" s="73" t="str">
        <f t="shared" si="723"/>
        <v/>
      </c>
      <c r="Q23159" s="61" t="s">
        <v>30</v>
      </c>
    </row>
    <row r="23160" spans="8:17" x14ac:dyDescent="0.25">
      <c r="H23160" s="59">
        <v>156906</v>
      </c>
      <c r="I23160" s="59" t="s">
        <v>69</v>
      </c>
      <c r="J23160" s="59">
        <v>19934068</v>
      </c>
      <c r="K23160" s="59" t="s">
        <v>23594</v>
      </c>
      <c r="L23160" s="61" t="s">
        <v>113</v>
      </c>
      <c r="M23160" s="61">
        <f>VLOOKUP(H23160,zdroj!C:F,4,0)</f>
        <v>0</v>
      </c>
      <c r="N23160" s="61" t="str">
        <f t="shared" si="722"/>
        <v>katB</v>
      </c>
      <c r="P23160" s="73" t="str">
        <f t="shared" si="723"/>
        <v/>
      </c>
      <c r="Q23160" s="61" t="s">
        <v>30</v>
      </c>
    </row>
    <row r="23161" spans="8:17" x14ac:dyDescent="0.25">
      <c r="H23161" s="59">
        <v>156906</v>
      </c>
      <c r="I23161" s="59" t="s">
        <v>69</v>
      </c>
      <c r="J23161" s="59">
        <v>19934076</v>
      </c>
      <c r="K23161" s="59" t="s">
        <v>23595</v>
      </c>
      <c r="L23161" s="61" t="s">
        <v>113</v>
      </c>
      <c r="M23161" s="61">
        <f>VLOOKUP(H23161,zdroj!C:F,4,0)</f>
        <v>0</v>
      </c>
      <c r="N23161" s="61" t="str">
        <f t="shared" si="722"/>
        <v>katB</v>
      </c>
      <c r="P23161" s="73" t="str">
        <f t="shared" si="723"/>
        <v/>
      </c>
      <c r="Q23161" s="61" t="s">
        <v>30</v>
      </c>
    </row>
    <row r="23162" spans="8:17" x14ac:dyDescent="0.25">
      <c r="H23162" s="59">
        <v>156906</v>
      </c>
      <c r="I23162" s="59" t="s">
        <v>69</v>
      </c>
      <c r="J23162" s="59">
        <v>19934084</v>
      </c>
      <c r="K23162" s="59" t="s">
        <v>23596</v>
      </c>
      <c r="L23162" s="61" t="s">
        <v>113</v>
      </c>
      <c r="M23162" s="61">
        <f>VLOOKUP(H23162,zdroj!C:F,4,0)</f>
        <v>0</v>
      </c>
      <c r="N23162" s="61" t="str">
        <f t="shared" si="722"/>
        <v>katB</v>
      </c>
      <c r="P23162" s="73" t="str">
        <f t="shared" si="723"/>
        <v/>
      </c>
      <c r="Q23162" s="61" t="s">
        <v>30</v>
      </c>
    </row>
    <row r="23163" spans="8:17" x14ac:dyDescent="0.25">
      <c r="H23163" s="59">
        <v>156906</v>
      </c>
      <c r="I23163" s="59" t="s">
        <v>69</v>
      </c>
      <c r="J23163" s="59">
        <v>19934092</v>
      </c>
      <c r="K23163" s="59" t="s">
        <v>23597</v>
      </c>
      <c r="L23163" s="61" t="s">
        <v>113</v>
      </c>
      <c r="M23163" s="61">
        <f>VLOOKUP(H23163,zdroj!C:F,4,0)</f>
        <v>0</v>
      </c>
      <c r="N23163" s="61" t="str">
        <f t="shared" si="722"/>
        <v>katB</v>
      </c>
      <c r="P23163" s="73" t="str">
        <f t="shared" si="723"/>
        <v/>
      </c>
      <c r="Q23163" s="61" t="s">
        <v>30</v>
      </c>
    </row>
    <row r="23164" spans="8:17" x14ac:dyDescent="0.25">
      <c r="H23164" s="59">
        <v>156906</v>
      </c>
      <c r="I23164" s="59" t="s">
        <v>69</v>
      </c>
      <c r="J23164" s="59">
        <v>19934106</v>
      </c>
      <c r="K23164" s="59" t="s">
        <v>23598</v>
      </c>
      <c r="L23164" s="61" t="s">
        <v>113</v>
      </c>
      <c r="M23164" s="61">
        <f>VLOOKUP(H23164,zdroj!C:F,4,0)</f>
        <v>0</v>
      </c>
      <c r="N23164" s="61" t="str">
        <f t="shared" si="722"/>
        <v>katB</v>
      </c>
      <c r="P23164" s="73" t="str">
        <f t="shared" si="723"/>
        <v/>
      </c>
      <c r="Q23164" s="61" t="s">
        <v>30</v>
      </c>
    </row>
    <row r="23165" spans="8:17" x14ac:dyDescent="0.25">
      <c r="H23165" s="59">
        <v>156906</v>
      </c>
      <c r="I23165" s="59" t="s">
        <v>69</v>
      </c>
      <c r="J23165" s="59">
        <v>19934114</v>
      </c>
      <c r="K23165" s="59" t="s">
        <v>23599</v>
      </c>
      <c r="L23165" s="61" t="s">
        <v>113</v>
      </c>
      <c r="M23165" s="61">
        <f>VLOOKUP(H23165,zdroj!C:F,4,0)</f>
        <v>0</v>
      </c>
      <c r="N23165" s="61" t="str">
        <f t="shared" si="722"/>
        <v>katB</v>
      </c>
      <c r="P23165" s="73" t="str">
        <f t="shared" si="723"/>
        <v/>
      </c>
      <c r="Q23165" s="61" t="s">
        <v>30</v>
      </c>
    </row>
    <row r="23166" spans="8:17" x14ac:dyDescent="0.25">
      <c r="H23166" s="59">
        <v>156906</v>
      </c>
      <c r="I23166" s="59" t="s">
        <v>69</v>
      </c>
      <c r="J23166" s="59">
        <v>19934122</v>
      </c>
      <c r="K23166" s="59" t="s">
        <v>23600</v>
      </c>
      <c r="L23166" s="61" t="s">
        <v>113</v>
      </c>
      <c r="M23166" s="61">
        <f>VLOOKUP(H23166,zdroj!C:F,4,0)</f>
        <v>0</v>
      </c>
      <c r="N23166" s="61" t="str">
        <f t="shared" si="722"/>
        <v>katB</v>
      </c>
      <c r="P23166" s="73" t="str">
        <f t="shared" si="723"/>
        <v/>
      </c>
      <c r="Q23166" s="61" t="s">
        <v>30</v>
      </c>
    </row>
    <row r="23167" spans="8:17" x14ac:dyDescent="0.25">
      <c r="H23167" s="59">
        <v>156906</v>
      </c>
      <c r="I23167" s="59" t="s">
        <v>69</v>
      </c>
      <c r="J23167" s="59">
        <v>19934131</v>
      </c>
      <c r="K23167" s="59" t="s">
        <v>23601</v>
      </c>
      <c r="L23167" s="61" t="s">
        <v>113</v>
      </c>
      <c r="M23167" s="61">
        <f>VLOOKUP(H23167,zdroj!C:F,4,0)</f>
        <v>0</v>
      </c>
      <c r="N23167" s="61" t="str">
        <f t="shared" si="722"/>
        <v>katB</v>
      </c>
      <c r="P23167" s="73" t="str">
        <f t="shared" si="723"/>
        <v/>
      </c>
      <c r="Q23167" s="61" t="s">
        <v>30</v>
      </c>
    </row>
    <row r="23168" spans="8:17" x14ac:dyDescent="0.25">
      <c r="H23168" s="59">
        <v>156906</v>
      </c>
      <c r="I23168" s="59" t="s">
        <v>69</v>
      </c>
      <c r="J23168" s="59">
        <v>19934149</v>
      </c>
      <c r="K23168" s="59" t="s">
        <v>23602</v>
      </c>
      <c r="L23168" s="61" t="s">
        <v>113</v>
      </c>
      <c r="M23168" s="61">
        <f>VLOOKUP(H23168,zdroj!C:F,4,0)</f>
        <v>0</v>
      </c>
      <c r="N23168" s="61" t="str">
        <f t="shared" si="722"/>
        <v>katB</v>
      </c>
      <c r="P23168" s="73" t="str">
        <f t="shared" si="723"/>
        <v/>
      </c>
      <c r="Q23168" s="61" t="s">
        <v>30</v>
      </c>
    </row>
    <row r="23169" spans="8:17" x14ac:dyDescent="0.25">
      <c r="H23169" s="59">
        <v>156906</v>
      </c>
      <c r="I23169" s="59" t="s">
        <v>69</v>
      </c>
      <c r="J23169" s="59">
        <v>19934157</v>
      </c>
      <c r="K23169" s="59" t="s">
        <v>23603</v>
      </c>
      <c r="L23169" s="61" t="s">
        <v>113</v>
      </c>
      <c r="M23169" s="61">
        <f>VLOOKUP(H23169,zdroj!C:F,4,0)</f>
        <v>0</v>
      </c>
      <c r="N23169" s="61" t="str">
        <f t="shared" si="722"/>
        <v>katB</v>
      </c>
      <c r="P23169" s="73" t="str">
        <f t="shared" si="723"/>
        <v/>
      </c>
      <c r="Q23169" s="61" t="s">
        <v>30</v>
      </c>
    </row>
    <row r="23170" spans="8:17" x14ac:dyDescent="0.25">
      <c r="H23170" s="59">
        <v>156906</v>
      </c>
      <c r="I23170" s="59" t="s">
        <v>69</v>
      </c>
      <c r="J23170" s="59">
        <v>19934165</v>
      </c>
      <c r="K23170" s="59" t="s">
        <v>23604</v>
      </c>
      <c r="L23170" s="61" t="s">
        <v>113</v>
      </c>
      <c r="M23170" s="61">
        <f>VLOOKUP(H23170,zdroj!C:F,4,0)</f>
        <v>0</v>
      </c>
      <c r="N23170" s="61" t="str">
        <f t="shared" si="722"/>
        <v>katB</v>
      </c>
      <c r="P23170" s="73" t="str">
        <f t="shared" si="723"/>
        <v/>
      </c>
      <c r="Q23170" s="61" t="s">
        <v>30</v>
      </c>
    </row>
    <row r="23171" spans="8:17" x14ac:dyDescent="0.25">
      <c r="H23171" s="59">
        <v>156906</v>
      </c>
      <c r="I23171" s="59" t="s">
        <v>69</v>
      </c>
      <c r="J23171" s="59">
        <v>19934173</v>
      </c>
      <c r="K23171" s="59" t="s">
        <v>23605</v>
      </c>
      <c r="L23171" s="61" t="s">
        <v>81</v>
      </c>
      <c r="M23171" s="61">
        <f>VLOOKUP(H23171,zdroj!C:F,4,0)</f>
        <v>0</v>
      </c>
      <c r="N23171" s="61" t="str">
        <f t="shared" si="722"/>
        <v>-</v>
      </c>
      <c r="P23171" s="73" t="str">
        <f t="shared" si="723"/>
        <v/>
      </c>
      <c r="Q23171" s="61" t="s">
        <v>86</v>
      </c>
    </row>
    <row r="23172" spans="8:17" x14ac:dyDescent="0.25">
      <c r="H23172" s="59">
        <v>156906</v>
      </c>
      <c r="I23172" s="59" t="s">
        <v>69</v>
      </c>
      <c r="J23172" s="59">
        <v>19934181</v>
      </c>
      <c r="K23172" s="59" t="s">
        <v>23606</v>
      </c>
      <c r="L23172" s="61" t="s">
        <v>81</v>
      </c>
      <c r="M23172" s="61">
        <f>VLOOKUP(H23172,zdroj!C:F,4,0)</f>
        <v>0</v>
      </c>
      <c r="N23172" s="61" t="str">
        <f t="shared" si="722"/>
        <v>-</v>
      </c>
      <c r="P23172" s="73" t="str">
        <f t="shared" si="723"/>
        <v/>
      </c>
      <c r="Q23172" s="61" t="s">
        <v>86</v>
      </c>
    </row>
    <row r="23173" spans="8:17" x14ac:dyDescent="0.25">
      <c r="H23173" s="59">
        <v>156906</v>
      </c>
      <c r="I23173" s="59" t="s">
        <v>69</v>
      </c>
      <c r="J23173" s="59">
        <v>19934190</v>
      </c>
      <c r="K23173" s="59" t="s">
        <v>23607</v>
      </c>
      <c r="L23173" s="61" t="s">
        <v>81</v>
      </c>
      <c r="M23173" s="61">
        <f>VLOOKUP(H23173,zdroj!C:F,4,0)</f>
        <v>0</v>
      </c>
      <c r="N23173" s="61" t="str">
        <f t="shared" si="722"/>
        <v>-</v>
      </c>
      <c r="P23173" s="73" t="str">
        <f t="shared" si="723"/>
        <v/>
      </c>
      <c r="Q23173" s="61" t="s">
        <v>86</v>
      </c>
    </row>
    <row r="23174" spans="8:17" x14ac:dyDescent="0.25">
      <c r="H23174" s="59">
        <v>156906</v>
      </c>
      <c r="I23174" s="59" t="s">
        <v>69</v>
      </c>
      <c r="J23174" s="59">
        <v>19934203</v>
      </c>
      <c r="K23174" s="59" t="s">
        <v>23608</v>
      </c>
      <c r="L23174" s="61" t="s">
        <v>81</v>
      </c>
      <c r="M23174" s="61">
        <f>VLOOKUP(H23174,zdroj!C:F,4,0)</f>
        <v>0</v>
      </c>
      <c r="N23174" s="61" t="str">
        <f t="shared" si="722"/>
        <v>-</v>
      </c>
      <c r="P23174" s="73" t="str">
        <f t="shared" si="723"/>
        <v/>
      </c>
      <c r="Q23174" s="61" t="s">
        <v>86</v>
      </c>
    </row>
    <row r="23175" spans="8:17" x14ac:dyDescent="0.25">
      <c r="H23175" s="59">
        <v>156906</v>
      </c>
      <c r="I23175" s="59" t="s">
        <v>69</v>
      </c>
      <c r="J23175" s="59">
        <v>27369731</v>
      </c>
      <c r="K23175" s="59" t="s">
        <v>23609</v>
      </c>
      <c r="L23175" s="61" t="s">
        <v>81</v>
      </c>
      <c r="M23175" s="61">
        <f>VLOOKUP(H23175,zdroj!C:F,4,0)</f>
        <v>0</v>
      </c>
      <c r="N23175" s="61" t="str">
        <f t="shared" ref="N23175:N23238" si="724">IF(M23175="A",IF(L23175="katA","katB",L23175),L23175)</f>
        <v>-</v>
      </c>
      <c r="P23175" s="73" t="str">
        <f t="shared" ref="P23175:P23238" si="725">IF(O23175="A",1,"")</f>
        <v/>
      </c>
      <c r="Q23175" s="61" t="s">
        <v>86</v>
      </c>
    </row>
    <row r="23176" spans="8:17" x14ac:dyDescent="0.25">
      <c r="H23176" s="59">
        <v>156906</v>
      </c>
      <c r="I23176" s="59" t="s">
        <v>69</v>
      </c>
      <c r="J23176" s="59">
        <v>81349866</v>
      </c>
      <c r="K23176" s="59" t="s">
        <v>23610</v>
      </c>
      <c r="L23176" s="61" t="s">
        <v>113</v>
      </c>
      <c r="M23176" s="61">
        <f>VLOOKUP(H23176,zdroj!C:F,4,0)</f>
        <v>0</v>
      </c>
      <c r="N23176" s="61" t="str">
        <f t="shared" si="724"/>
        <v>katB</v>
      </c>
      <c r="P23176" s="73" t="str">
        <f t="shared" si="725"/>
        <v/>
      </c>
      <c r="Q23176" s="61" t="s">
        <v>30</v>
      </c>
    </row>
    <row r="23177" spans="8:17" x14ac:dyDescent="0.25">
      <c r="H23177" s="59">
        <v>156914</v>
      </c>
      <c r="I23177" s="59" t="s">
        <v>69</v>
      </c>
      <c r="J23177" s="59">
        <v>19934211</v>
      </c>
      <c r="K23177" s="59" t="s">
        <v>23611</v>
      </c>
      <c r="L23177" s="61" t="s">
        <v>113</v>
      </c>
      <c r="M23177" s="61">
        <f>VLOOKUP(H23177,zdroj!C:F,4,0)</f>
        <v>0</v>
      </c>
      <c r="N23177" s="61" t="str">
        <f t="shared" si="724"/>
        <v>katB</v>
      </c>
      <c r="P23177" s="73" t="str">
        <f t="shared" si="725"/>
        <v/>
      </c>
      <c r="Q23177" s="61" t="s">
        <v>30</v>
      </c>
    </row>
    <row r="23178" spans="8:17" x14ac:dyDescent="0.25">
      <c r="H23178" s="59">
        <v>156914</v>
      </c>
      <c r="I23178" s="59" t="s">
        <v>69</v>
      </c>
      <c r="J23178" s="59">
        <v>19934220</v>
      </c>
      <c r="K23178" s="59" t="s">
        <v>23612</v>
      </c>
      <c r="L23178" s="61" t="s">
        <v>113</v>
      </c>
      <c r="M23178" s="61">
        <f>VLOOKUP(H23178,zdroj!C:F,4,0)</f>
        <v>0</v>
      </c>
      <c r="N23178" s="61" t="str">
        <f t="shared" si="724"/>
        <v>katB</v>
      </c>
      <c r="P23178" s="73" t="str">
        <f t="shared" si="725"/>
        <v/>
      </c>
      <c r="Q23178" s="61" t="s">
        <v>30</v>
      </c>
    </row>
    <row r="23179" spans="8:17" x14ac:dyDescent="0.25">
      <c r="H23179" s="59">
        <v>156914</v>
      </c>
      <c r="I23179" s="59" t="s">
        <v>69</v>
      </c>
      <c r="J23179" s="59">
        <v>19934238</v>
      </c>
      <c r="K23179" s="59" t="s">
        <v>23613</v>
      </c>
      <c r="L23179" s="61" t="s">
        <v>113</v>
      </c>
      <c r="M23179" s="61">
        <f>VLOOKUP(H23179,zdroj!C:F,4,0)</f>
        <v>0</v>
      </c>
      <c r="N23179" s="61" t="str">
        <f t="shared" si="724"/>
        <v>katB</v>
      </c>
      <c r="P23179" s="73" t="str">
        <f t="shared" si="725"/>
        <v/>
      </c>
      <c r="Q23179" s="61" t="s">
        <v>30</v>
      </c>
    </row>
    <row r="23180" spans="8:17" x14ac:dyDescent="0.25">
      <c r="H23180" s="59">
        <v>156914</v>
      </c>
      <c r="I23180" s="59" t="s">
        <v>69</v>
      </c>
      <c r="J23180" s="59">
        <v>19934246</v>
      </c>
      <c r="K23180" s="59" t="s">
        <v>23614</v>
      </c>
      <c r="L23180" s="61" t="s">
        <v>113</v>
      </c>
      <c r="M23180" s="61">
        <f>VLOOKUP(H23180,zdroj!C:F,4,0)</f>
        <v>0</v>
      </c>
      <c r="N23180" s="61" t="str">
        <f t="shared" si="724"/>
        <v>katB</v>
      </c>
      <c r="P23180" s="73" t="str">
        <f t="shared" si="725"/>
        <v/>
      </c>
      <c r="Q23180" s="61" t="s">
        <v>30</v>
      </c>
    </row>
    <row r="23181" spans="8:17" x14ac:dyDescent="0.25">
      <c r="H23181" s="59">
        <v>156914</v>
      </c>
      <c r="I23181" s="59" t="s">
        <v>69</v>
      </c>
      <c r="J23181" s="59">
        <v>19934254</v>
      </c>
      <c r="K23181" s="59" t="s">
        <v>23615</v>
      </c>
      <c r="L23181" s="61" t="s">
        <v>113</v>
      </c>
      <c r="M23181" s="61">
        <f>VLOOKUP(H23181,zdroj!C:F,4,0)</f>
        <v>0</v>
      </c>
      <c r="N23181" s="61" t="str">
        <f t="shared" si="724"/>
        <v>katB</v>
      </c>
      <c r="P23181" s="73" t="str">
        <f t="shared" si="725"/>
        <v/>
      </c>
      <c r="Q23181" s="61" t="s">
        <v>30</v>
      </c>
    </row>
    <row r="23182" spans="8:17" x14ac:dyDescent="0.25">
      <c r="H23182" s="59">
        <v>156914</v>
      </c>
      <c r="I23182" s="59" t="s">
        <v>69</v>
      </c>
      <c r="J23182" s="59">
        <v>19934262</v>
      </c>
      <c r="K23182" s="59" t="s">
        <v>23616</v>
      </c>
      <c r="L23182" s="61" t="s">
        <v>113</v>
      </c>
      <c r="M23182" s="61">
        <f>VLOOKUP(H23182,zdroj!C:F,4,0)</f>
        <v>0</v>
      </c>
      <c r="N23182" s="61" t="str">
        <f t="shared" si="724"/>
        <v>katB</v>
      </c>
      <c r="P23182" s="73" t="str">
        <f t="shared" si="725"/>
        <v/>
      </c>
      <c r="Q23182" s="61" t="s">
        <v>30</v>
      </c>
    </row>
    <row r="23183" spans="8:17" x14ac:dyDescent="0.25">
      <c r="H23183" s="59">
        <v>156914</v>
      </c>
      <c r="I23183" s="59" t="s">
        <v>69</v>
      </c>
      <c r="J23183" s="59">
        <v>19934271</v>
      </c>
      <c r="K23183" s="59" t="s">
        <v>23617</v>
      </c>
      <c r="L23183" s="61" t="s">
        <v>113</v>
      </c>
      <c r="M23183" s="61">
        <f>VLOOKUP(H23183,zdroj!C:F,4,0)</f>
        <v>0</v>
      </c>
      <c r="N23183" s="61" t="str">
        <f t="shared" si="724"/>
        <v>katB</v>
      </c>
      <c r="P23183" s="73" t="str">
        <f t="shared" si="725"/>
        <v/>
      </c>
      <c r="Q23183" s="61" t="s">
        <v>30</v>
      </c>
    </row>
    <row r="23184" spans="8:17" x14ac:dyDescent="0.25">
      <c r="H23184" s="59">
        <v>156914</v>
      </c>
      <c r="I23184" s="59" t="s">
        <v>69</v>
      </c>
      <c r="J23184" s="59">
        <v>19934289</v>
      </c>
      <c r="K23184" s="59" t="s">
        <v>23618</v>
      </c>
      <c r="L23184" s="61" t="s">
        <v>113</v>
      </c>
      <c r="M23184" s="61">
        <f>VLOOKUP(H23184,zdroj!C:F,4,0)</f>
        <v>0</v>
      </c>
      <c r="N23184" s="61" t="str">
        <f t="shared" si="724"/>
        <v>katB</v>
      </c>
      <c r="P23184" s="73" t="str">
        <f t="shared" si="725"/>
        <v/>
      </c>
      <c r="Q23184" s="61" t="s">
        <v>30</v>
      </c>
    </row>
    <row r="23185" spans="8:17" x14ac:dyDescent="0.25">
      <c r="H23185" s="59">
        <v>156914</v>
      </c>
      <c r="I23185" s="59" t="s">
        <v>69</v>
      </c>
      <c r="J23185" s="59">
        <v>19934297</v>
      </c>
      <c r="K23185" s="59" t="s">
        <v>23619</v>
      </c>
      <c r="L23185" s="61" t="s">
        <v>113</v>
      </c>
      <c r="M23185" s="61">
        <f>VLOOKUP(H23185,zdroj!C:F,4,0)</f>
        <v>0</v>
      </c>
      <c r="N23185" s="61" t="str">
        <f t="shared" si="724"/>
        <v>katB</v>
      </c>
      <c r="P23185" s="73" t="str">
        <f t="shared" si="725"/>
        <v/>
      </c>
      <c r="Q23185" s="61" t="s">
        <v>30</v>
      </c>
    </row>
    <row r="23186" spans="8:17" x14ac:dyDescent="0.25">
      <c r="H23186" s="59">
        <v>156914</v>
      </c>
      <c r="I23186" s="59" t="s">
        <v>69</v>
      </c>
      <c r="J23186" s="59">
        <v>19934301</v>
      </c>
      <c r="K23186" s="59" t="s">
        <v>23620</v>
      </c>
      <c r="L23186" s="61" t="s">
        <v>113</v>
      </c>
      <c r="M23186" s="61">
        <f>VLOOKUP(H23186,zdroj!C:F,4,0)</f>
        <v>0</v>
      </c>
      <c r="N23186" s="61" t="str">
        <f t="shared" si="724"/>
        <v>katB</v>
      </c>
      <c r="P23186" s="73" t="str">
        <f t="shared" si="725"/>
        <v/>
      </c>
      <c r="Q23186" s="61" t="s">
        <v>30</v>
      </c>
    </row>
    <row r="23187" spans="8:17" x14ac:dyDescent="0.25">
      <c r="H23187" s="59">
        <v>156914</v>
      </c>
      <c r="I23187" s="59" t="s">
        <v>69</v>
      </c>
      <c r="J23187" s="59">
        <v>19934319</v>
      </c>
      <c r="K23187" s="59" t="s">
        <v>23621</v>
      </c>
      <c r="L23187" s="61" t="s">
        <v>113</v>
      </c>
      <c r="M23187" s="61">
        <f>VLOOKUP(H23187,zdroj!C:F,4,0)</f>
        <v>0</v>
      </c>
      <c r="N23187" s="61" t="str">
        <f t="shared" si="724"/>
        <v>katB</v>
      </c>
      <c r="P23187" s="73" t="str">
        <f t="shared" si="725"/>
        <v/>
      </c>
      <c r="Q23187" s="61" t="s">
        <v>30</v>
      </c>
    </row>
    <row r="23188" spans="8:17" x14ac:dyDescent="0.25">
      <c r="H23188" s="59">
        <v>156914</v>
      </c>
      <c r="I23188" s="59" t="s">
        <v>69</v>
      </c>
      <c r="J23188" s="59">
        <v>19934327</v>
      </c>
      <c r="K23188" s="59" t="s">
        <v>23622</v>
      </c>
      <c r="L23188" s="61" t="s">
        <v>113</v>
      </c>
      <c r="M23188" s="61">
        <f>VLOOKUP(H23188,zdroj!C:F,4,0)</f>
        <v>0</v>
      </c>
      <c r="N23188" s="61" t="str">
        <f t="shared" si="724"/>
        <v>katB</v>
      </c>
      <c r="P23188" s="73" t="str">
        <f t="shared" si="725"/>
        <v/>
      </c>
      <c r="Q23188" s="61" t="s">
        <v>30</v>
      </c>
    </row>
    <row r="23189" spans="8:17" x14ac:dyDescent="0.25">
      <c r="H23189" s="59">
        <v>156914</v>
      </c>
      <c r="I23189" s="59" t="s">
        <v>69</v>
      </c>
      <c r="J23189" s="59">
        <v>19934335</v>
      </c>
      <c r="K23189" s="59" t="s">
        <v>23623</v>
      </c>
      <c r="L23189" s="61" t="s">
        <v>113</v>
      </c>
      <c r="M23189" s="61">
        <f>VLOOKUP(H23189,zdroj!C:F,4,0)</f>
        <v>0</v>
      </c>
      <c r="N23189" s="61" t="str">
        <f t="shared" si="724"/>
        <v>katB</v>
      </c>
      <c r="P23189" s="73" t="str">
        <f t="shared" si="725"/>
        <v/>
      </c>
      <c r="Q23189" s="61" t="s">
        <v>30</v>
      </c>
    </row>
    <row r="23190" spans="8:17" x14ac:dyDescent="0.25">
      <c r="H23190" s="59">
        <v>156914</v>
      </c>
      <c r="I23190" s="59" t="s">
        <v>69</v>
      </c>
      <c r="J23190" s="59">
        <v>19934343</v>
      </c>
      <c r="K23190" s="59" t="s">
        <v>23624</v>
      </c>
      <c r="L23190" s="61" t="s">
        <v>113</v>
      </c>
      <c r="M23190" s="61">
        <f>VLOOKUP(H23190,zdroj!C:F,4,0)</f>
        <v>0</v>
      </c>
      <c r="N23190" s="61" t="str">
        <f t="shared" si="724"/>
        <v>katB</v>
      </c>
      <c r="P23190" s="73" t="str">
        <f t="shared" si="725"/>
        <v/>
      </c>
      <c r="Q23190" s="61" t="s">
        <v>30</v>
      </c>
    </row>
    <row r="23191" spans="8:17" x14ac:dyDescent="0.25">
      <c r="H23191" s="59">
        <v>156914</v>
      </c>
      <c r="I23191" s="59" t="s">
        <v>69</v>
      </c>
      <c r="J23191" s="59">
        <v>19934351</v>
      </c>
      <c r="K23191" s="59" t="s">
        <v>23625</v>
      </c>
      <c r="L23191" s="61" t="s">
        <v>113</v>
      </c>
      <c r="M23191" s="61">
        <f>VLOOKUP(H23191,zdroj!C:F,4,0)</f>
        <v>0</v>
      </c>
      <c r="N23191" s="61" t="str">
        <f t="shared" si="724"/>
        <v>katB</v>
      </c>
      <c r="P23191" s="73" t="str">
        <f t="shared" si="725"/>
        <v/>
      </c>
      <c r="Q23191" s="61" t="s">
        <v>30</v>
      </c>
    </row>
    <row r="23192" spans="8:17" x14ac:dyDescent="0.25">
      <c r="H23192" s="59">
        <v>156914</v>
      </c>
      <c r="I23192" s="59" t="s">
        <v>69</v>
      </c>
      <c r="J23192" s="59">
        <v>19934360</v>
      </c>
      <c r="K23192" s="59" t="s">
        <v>23626</v>
      </c>
      <c r="L23192" s="61" t="s">
        <v>113</v>
      </c>
      <c r="M23192" s="61">
        <f>VLOOKUP(H23192,zdroj!C:F,4,0)</f>
        <v>0</v>
      </c>
      <c r="N23192" s="61" t="str">
        <f t="shared" si="724"/>
        <v>katB</v>
      </c>
      <c r="P23192" s="73" t="str">
        <f t="shared" si="725"/>
        <v/>
      </c>
      <c r="Q23192" s="61" t="s">
        <v>30</v>
      </c>
    </row>
    <row r="23193" spans="8:17" x14ac:dyDescent="0.25">
      <c r="H23193" s="59">
        <v>156914</v>
      </c>
      <c r="I23193" s="59" t="s">
        <v>69</v>
      </c>
      <c r="J23193" s="59">
        <v>19934378</v>
      </c>
      <c r="K23193" s="59" t="s">
        <v>23627</v>
      </c>
      <c r="L23193" s="61" t="s">
        <v>113</v>
      </c>
      <c r="M23193" s="61">
        <f>VLOOKUP(H23193,zdroj!C:F,4,0)</f>
        <v>0</v>
      </c>
      <c r="N23193" s="61" t="str">
        <f t="shared" si="724"/>
        <v>katB</v>
      </c>
      <c r="P23193" s="73" t="str">
        <f t="shared" si="725"/>
        <v/>
      </c>
      <c r="Q23193" s="61" t="s">
        <v>30</v>
      </c>
    </row>
    <row r="23194" spans="8:17" x14ac:dyDescent="0.25">
      <c r="H23194" s="59">
        <v>156914</v>
      </c>
      <c r="I23194" s="59" t="s">
        <v>69</v>
      </c>
      <c r="J23194" s="59">
        <v>19934386</v>
      </c>
      <c r="K23194" s="59" t="s">
        <v>23628</v>
      </c>
      <c r="L23194" s="61" t="s">
        <v>113</v>
      </c>
      <c r="M23194" s="61">
        <f>VLOOKUP(H23194,zdroj!C:F,4,0)</f>
        <v>0</v>
      </c>
      <c r="N23194" s="61" t="str">
        <f t="shared" si="724"/>
        <v>katB</v>
      </c>
      <c r="P23194" s="73" t="str">
        <f t="shared" si="725"/>
        <v/>
      </c>
      <c r="Q23194" s="61" t="s">
        <v>30</v>
      </c>
    </row>
    <row r="23195" spans="8:17" x14ac:dyDescent="0.25">
      <c r="H23195" s="59">
        <v>156914</v>
      </c>
      <c r="I23195" s="59" t="s">
        <v>69</v>
      </c>
      <c r="J23195" s="59">
        <v>19934394</v>
      </c>
      <c r="K23195" s="59" t="s">
        <v>23629</v>
      </c>
      <c r="L23195" s="61" t="s">
        <v>113</v>
      </c>
      <c r="M23195" s="61">
        <f>VLOOKUP(H23195,zdroj!C:F,4,0)</f>
        <v>0</v>
      </c>
      <c r="N23195" s="61" t="str">
        <f t="shared" si="724"/>
        <v>katB</v>
      </c>
      <c r="P23195" s="73" t="str">
        <f t="shared" si="725"/>
        <v/>
      </c>
      <c r="Q23195" s="61" t="s">
        <v>30</v>
      </c>
    </row>
    <row r="23196" spans="8:17" x14ac:dyDescent="0.25">
      <c r="H23196" s="59">
        <v>156914</v>
      </c>
      <c r="I23196" s="59" t="s">
        <v>69</v>
      </c>
      <c r="J23196" s="59">
        <v>19934416</v>
      </c>
      <c r="K23196" s="59" t="s">
        <v>23630</v>
      </c>
      <c r="L23196" s="61" t="s">
        <v>113</v>
      </c>
      <c r="M23196" s="61">
        <f>VLOOKUP(H23196,zdroj!C:F,4,0)</f>
        <v>0</v>
      </c>
      <c r="N23196" s="61" t="str">
        <f t="shared" si="724"/>
        <v>katB</v>
      </c>
      <c r="P23196" s="73" t="str">
        <f t="shared" si="725"/>
        <v/>
      </c>
      <c r="Q23196" s="61" t="s">
        <v>30</v>
      </c>
    </row>
    <row r="23197" spans="8:17" x14ac:dyDescent="0.25">
      <c r="H23197" s="59">
        <v>156914</v>
      </c>
      <c r="I23197" s="59" t="s">
        <v>69</v>
      </c>
      <c r="J23197" s="59">
        <v>19934424</v>
      </c>
      <c r="K23197" s="59" t="s">
        <v>23631</v>
      </c>
      <c r="L23197" s="61" t="s">
        <v>113</v>
      </c>
      <c r="M23197" s="61">
        <f>VLOOKUP(H23197,zdroj!C:F,4,0)</f>
        <v>0</v>
      </c>
      <c r="N23197" s="61" t="str">
        <f t="shared" si="724"/>
        <v>katB</v>
      </c>
      <c r="P23197" s="73" t="str">
        <f t="shared" si="725"/>
        <v/>
      </c>
      <c r="Q23197" s="61" t="s">
        <v>30</v>
      </c>
    </row>
    <row r="23198" spans="8:17" x14ac:dyDescent="0.25">
      <c r="H23198" s="59">
        <v>156914</v>
      </c>
      <c r="I23198" s="59" t="s">
        <v>69</v>
      </c>
      <c r="J23198" s="59">
        <v>19934432</v>
      </c>
      <c r="K23198" s="59" t="s">
        <v>23632</v>
      </c>
      <c r="L23198" s="61" t="s">
        <v>113</v>
      </c>
      <c r="M23198" s="61">
        <f>VLOOKUP(H23198,zdroj!C:F,4,0)</f>
        <v>0</v>
      </c>
      <c r="N23198" s="61" t="str">
        <f t="shared" si="724"/>
        <v>katB</v>
      </c>
      <c r="P23198" s="73" t="str">
        <f t="shared" si="725"/>
        <v/>
      </c>
      <c r="Q23198" s="61" t="s">
        <v>30</v>
      </c>
    </row>
    <row r="23199" spans="8:17" x14ac:dyDescent="0.25">
      <c r="H23199" s="59">
        <v>156914</v>
      </c>
      <c r="I23199" s="59" t="s">
        <v>69</v>
      </c>
      <c r="J23199" s="59">
        <v>19934441</v>
      </c>
      <c r="K23199" s="59" t="s">
        <v>23633</v>
      </c>
      <c r="L23199" s="61" t="s">
        <v>113</v>
      </c>
      <c r="M23199" s="61">
        <f>VLOOKUP(H23199,zdroj!C:F,4,0)</f>
        <v>0</v>
      </c>
      <c r="N23199" s="61" t="str">
        <f t="shared" si="724"/>
        <v>katB</v>
      </c>
      <c r="P23199" s="73" t="str">
        <f t="shared" si="725"/>
        <v/>
      </c>
      <c r="Q23199" s="61" t="s">
        <v>30</v>
      </c>
    </row>
    <row r="23200" spans="8:17" x14ac:dyDescent="0.25">
      <c r="H23200" s="59">
        <v>156914</v>
      </c>
      <c r="I23200" s="59" t="s">
        <v>69</v>
      </c>
      <c r="J23200" s="59">
        <v>19934459</v>
      </c>
      <c r="K23200" s="59" t="s">
        <v>23634</v>
      </c>
      <c r="L23200" s="61" t="s">
        <v>113</v>
      </c>
      <c r="M23200" s="61">
        <f>VLOOKUP(H23200,zdroj!C:F,4,0)</f>
        <v>0</v>
      </c>
      <c r="N23200" s="61" t="str">
        <f t="shared" si="724"/>
        <v>katB</v>
      </c>
      <c r="P23200" s="73" t="str">
        <f t="shared" si="725"/>
        <v/>
      </c>
      <c r="Q23200" s="61" t="s">
        <v>30</v>
      </c>
    </row>
    <row r="23201" spans="8:17" x14ac:dyDescent="0.25">
      <c r="H23201" s="59">
        <v>156914</v>
      </c>
      <c r="I23201" s="59" t="s">
        <v>69</v>
      </c>
      <c r="J23201" s="59">
        <v>19934467</v>
      </c>
      <c r="K23201" s="59" t="s">
        <v>23635</v>
      </c>
      <c r="L23201" s="61" t="s">
        <v>113</v>
      </c>
      <c r="M23201" s="61">
        <f>VLOOKUP(H23201,zdroj!C:F,4,0)</f>
        <v>0</v>
      </c>
      <c r="N23201" s="61" t="str">
        <f t="shared" si="724"/>
        <v>katB</v>
      </c>
      <c r="P23201" s="73" t="str">
        <f t="shared" si="725"/>
        <v/>
      </c>
      <c r="Q23201" s="61" t="s">
        <v>30</v>
      </c>
    </row>
    <row r="23202" spans="8:17" x14ac:dyDescent="0.25">
      <c r="H23202" s="59">
        <v>156914</v>
      </c>
      <c r="I23202" s="59" t="s">
        <v>69</v>
      </c>
      <c r="J23202" s="59">
        <v>19934475</v>
      </c>
      <c r="K23202" s="59" t="s">
        <v>23636</v>
      </c>
      <c r="L23202" s="61" t="s">
        <v>113</v>
      </c>
      <c r="M23202" s="61">
        <f>VLOOKUP(H23202,zdroj!C:F,4,0)</f>
        <v>0</v>
      </c>
      <c r="N23202" s="61" t="str">
        <f t="shared" si="724"/>
        <v>katB</v>
      </c>
      <c r="P23202" s="73" t="str">
        <f t="shared" si="725"/>
        <v/>
      </c>
      <c r="Q23202" s="61" t="s">
        <v>30</v>
      </c>
    </row>
    <row r="23203" spans="8:17" x14ac:dyDescent="0.25">
      <c r="H23203" s="59">
        <v>156914</v>
      </c>
      <c r="I23203" s="59" t="s">
        <v>69</v>
      </c>
      <c r="J23203" s="59">
        <v>19934483</v>
      </c>
      <c r="K23203" s="59" t="s">
        <v>23637</v>
      </c>
      <c r="L23203" s="61" t="s">
        <v>113</v>
      </c>
      <c r="M23203" s="61">
        <f>VLOOKUP(H23203,zdroj!C:F,4,0)</f>
        <v>0</v>
      </c>
      <c r="N23203" s="61" t="str">
        <f t="shared" si="724"/>
        <v>katB</v>
      </c>
      <c r="P23203" s="73" t="str">
        <f t="shared" si="725"/>
        <v/>
      </c>
      <c r="Q23203" s="61" t="s">
        <v>30</v>
      </c>
    </row>
    <row r="23204" spans="8:17" x14ac:dyDescent="0.25">
      <c r="H23204" s="59">
        <v>156914</v>
      </c>
      <c r="I23204" s="59" t="s">
        <v>69</v>
      </c>
      <c r="J23204" s="59">
        <v>19934491</v>
      </c>
      <c r="K23204" s="59" t="s">
        <v>23638</v>
      </c>
      <c r="L23204" s="61" t="s">
        <v>113</v>
      </c>
      <c r="M23204" s="61">
        <f>VLOOKUP(H23204,zdroj!C:F,4,0)</f>
        <v>0</v>
      </c>
      <c r="N23204" s="61" t="str">
        <f t="shared" si="724"/>
        <v>katB</v>
      </c>
      <c r="P23204" s="73" t="str">
        <f t="shared" si="725"/>
        <v/>
      </c>
      <c r="Q23204" s="61" t="s">
        <v>30</v>
      </c>
    </row>
    <row r="23205" spans="8:17" x14ac:dyDescent="0.25">
      <c r="H23205" s="59">
        <v>156914</v>
      </c>
      <c r="I23205" s="59" t="s">
        <v>69</v>
      </c>
      <c r="J23205" s="59">
        <v>19934505</v>
      </c>
      <c r="K23205" s="59" t="s">
        <v>23639</v>
      </c>
      <c r="L23205" s="61" t="s">
        <v>113</v>
      </c>
      <c r="M23205" s="61">
        <f>VLOOKUP(H23205,zdroj!C:F,4,0)</f>
        <v>0</v>
      </c>
      <c r="N23205" s="61" t="str">
        <f t="shared" si="724"/>
        <v>katB</v>
      </c>
      <c r="P23205" s="73" t="str">
        <f t="shared" si="725"/>
        <v/>
      </c>
      <c r="Q23205" s="61" t="s">
        <v>30</v>
      </c>
    </row>
    <row r="23206" spans="8:17" x14ac:dyDescent="0.25">
      <c r="H23206" s="59">
        <v>156914</v>
      </c>
      <c r="I23206" s="59" t="s">
        <v>69</v>
      </c>
      <c r="J23206" s="59">
        <v>19934513</v>
      </c>
      <c r="K23206" s="59" t="s">
        <v>23640</v>
      </c>
      <c r="L23206" s="61" t="s">
        <v>113</v>
      </c>
      <c r="M23206" s="61">
        <f>VLOOKUP(H23206,zdroj!C:F,4,0)</f>
        <v>0</v>
      </c>
      <c r="N23206" s="61" t="str">
        <f t="shared" si="724"/>
        <v>katB</v>
      </c>
      <c r="P23206" s="73" t="str">
        <f t="shared" si="725"/>
        <v/>
      </c>
      <c r="Q23206" s="61" t="s">
        <v>30</v>
      </c>
    </row>
    <row r="23207" spans="8:17" x14ac:dyDescent="0.25">
      <c r="H23207" s="59">
        <v>156914</v>
      </c>
      <c r="I23207" s="59" t="s">
        <v>69</v>
      </c>
      <c r="J23207" s="59">
        <v>19934521</v>
      </c>
      <c r="K23207" s="59" t="s">
        <v>23641</v>
      </c>
      <c r="L23207" s="61" t="s">
        <v>113</v>
      </c>
      <c r="M23207" s="61">
        <f>VLOOKUP(H23207,zdroj!C:F,4,0)</f>
        <v>0</v>
      </c>
      <c r="N23207" s="61" t="str">
        <f t="shared" si="724"/>
        <v>katB</v>
      </c>
      <c r="P23207" s="73" t="str">
        <f t="shared" si="725"/>
        <v/>
      </c>
      <c r="Q23207" s="61" t="s">
        <v>30</v>
      </c>
    </row>
    <row r="23208" spans="8:17" x14ac:dyDescent="0.25">
      <c r="H23208" s="59">
        <v>156914</v>
      </c>
      <c r="I23208" s="59" t="s">
        <v>69</v>
      </c>
      <c r="J23208" s="59">
        <v>19934530</v>
      </c>
      <c r="K23208" s="59" t="s">
        <v>23642</v>
      </c>
      <c r="L23208" s="61" t="s">
        <v>113</v>
      </c>
      <c r="M23208" s="61">
        <f>VLOOKUP(H23208,zdroj!C:F,4,0)</f>
        <v>0</v>
      </c>
      <c r="N23208" s="61" t="str">
        <f t="shared" si="724"/>
        <v>katB</v>
      </c>
      <c r="P23208" s="73" t="str">
        <f t="shared" si="725"/>
        <v/>
      </c>
      <c r="Q23208" s="61" t="s">
        <v>30</v>
      </c>
    </row>
    <row r="23209" spans="8:17" x14ac:dyDescent="0.25">
      <c r="H23209" s="59">
        <v>156914</v>
      </c>
      <c r="I23209" s="59" t="s">
        <v>69</v>
      </c>
      <c r="J23209" s="59">
        <v>19934548</v>
      </c>
      <c r="K23209" s="59" t="s">
        <v>23643</v>
      </c>
      <c r="L23209" s="61" t="s">
        <v>113</v>
      </c>
      <c r="M23209" s="61">
        <f>VLOOKUP(H23209,zdroj!C:F,4,0)</f>
        <v>0</v>
      </c>
      <c r="N23209" s="61" t="str">
        <f t="shared" si="724"/>
        <v>katB</v>
      </c>
      <c r="P23209" s="73" t="str">
        <f t="shared" si="725"/>
        <v/>
      </c>
      <c r="Q23209" s="61" t="s">
        <v>30</v>
      </c>
    </row>
    <row r="23210" spans="8:17" x14ac:dyDescent="0.25">
      <c r="H23210" s="59">
        <v>156914</v>
      </c>
      <c r="I23210" s="59" t="s">
        <v>69</v>
      </c>
      <c r="J23210" s="59">
        <v>19934556</v>
      </c>
      <c r="K23210" s="59" t="s">
        <v>23644</v>
      </c>
      <c r="L23210" s="61" t="s">
        <v>113</v>
      </c>
      <c r="M23210" s="61">
        <f>VLOOKUP(H23210,zdroj!C:F,4,0)</f>
        <v>0</v>
      </c>
      <c r="N23210" s="61" t="str">
        <f t="shared" si="724"/>
        <v>katB</v>
      </c>
      <c r="P23210" s="73" t="str">
        <f t="shared" si="725"/>
        <v/>
      </c>
      <c r="Q23210" s="61" t="s">
        <v>30</v>
      </c>
    </row>
    <row r="23211" spans="8:17" x14ac:dyDescent="0.25">
      <c r="H23211" s="59">
        <v>156914</v>
      </c>
      <c r="I23211" s="59" t="s">
        <v>69</v>
      </c>
      <c r="J23211" s="59">
        <v>19934564</v>
      </c>
      <c r="K23211" s="59" t="s">
        <v>23645</v>
      </c>
      <c r="L23211" s="61" t="s">
        <v>113</v>
      </c>
      <c r="M23211" s="61">
        <f>VLOOKUP(H23211,zdroj!C:F,4,0)</f>
        <v>0</v>
      </c>
      <c r="N23211" s="61" t="str">
        <f t="shared" si="724"/>
        <v>katB</v>
      </c>
      <c r="P23211" s="73" t="str">
        <f t="shared" si="725"/>
        <v/>
      </c>
      <c r="Q23211" s="61" t="s">
        <v>30</v>
      </c>
    </row>
    <row r="23212" spans="8:17" x14ac:dyDescent="0.25">
      <c r="H23212" s="59">
        <v>156914</v>
      </c>
      <c r="I23212" s="59" t="s">
        <v>69</v>
      </c>
      <c r="J23212" s="59">
        <v>19934572</v>
      </c>
      <c r="K23212" s="59" t="s">
        <v>23646</v>
      </c>
      <c r="L23212" s="61" t="s">
        <v>113</v>
      </c>
      <c r="M23212" s="61">
        <f>VLOOKUP(H23212,zdroj!C:F,4,0)</f>
        <v>0</v>
      </c>
      <c r="N23212" s="61" t="str">
        <f t="shared" si="724"/>
        <v>katB</v>
      </c>
      <c r="P23212" s="73" t="str">
        <f t="shared" si="725"/>
        <v/>
      </c>
      <c r="Q23212" s="61" t="s">
        <v>30</v>
      </c>
    </row>
    <row r="23213" spans="8:17" x14ac:dyDescent="0.25">
      <c r="H23213" s="59">
        <v>156914</v>
      </c>
      <c r="I23213" s="59" t="s">
        <v>69</v>
      </c>
      <c r="J23213" s="59">
        <v>19934581</v>
      </c>
      <c r="K23213" s="59" t="s">
        <v>23647</v>
      </c>
      <c r="L23213" s="61" t="s">
        <v>113</v>
      </c>
      <c r="M23213" s="61">
        <f>VLOOKUP(H23213,zdroj!C:F,4,0)</f>
        <v>0</v>
      </c>
      <c r="N23213" s="61" t="str">
        <f t="shared" si="724"/>
        <v>katB</v>
      </c>
      <c r="P23213" s="73" t="str">
        <f t="shared" si="725"/>
        <v/>
      </c>
      <c r="Q23213" s="61" t="s">
        <v>30</v>
      </c>
    </row>
    <row r="23214" spans="8:17" x14ac:dyDescent="0.25">
      <c r="H23214" s="59">
        <v>156914</v>
      </c>
      <c r="I23214" s="59" t="s">
        <v>69</v>
      </c>
      <c r="J23214" s="59">
        <v>19934599</v>
      </c>
      <c r="K23214" s="59" t="s">
        <v>23648</v>
      </c>
      <c r="L23214" s="61" t="s">
        <v>113</v>
      </c>
      <c r="M23214" s="61">
        <f>VLOOKUP(H23214,zdroj!C:F,4,0)</f>
        <v>0</v>
      </c>
      <c r="N23214" s="61" t="str">
        <f t="shared" si="724"/>
        <v>katB</v>
      </c>
      <c r="P23214" s="73" t="str">
        <f t="shared" si="725"/>
        <v/>
      </c>
      <c r="Q23214" s="61" t="s">
        <v>30</v>
      </c>
    </row>
    <row r="23215" spans="8:17" x14ac:dyDescent="0.25">
      <c r="H23215" s="59">
        <v>156914</v>
      </c>
      <c r="I23215" s="59" t="s">
        <v>69</v>
      </c>
      <c r="J23215" s="59">
        <v>19934602</v>
      </c>
      <c r="K23215" s="59" t="s">
        <v>23649</v>
      </c>
      <c r="L23215" s="61" t="s">
        <v>113</v>
      </c>
      <c r="M23215" s="61">
        <f>VLOOKUP(H23215,zdroj!C:F,4,0)</f>
        <v>0</v>
      </c>
      <c r="N23215" s="61" t="str">
        <f t="shared" si="724"/>
        <v>katB</v>
      </c>
      <c r="P23215" s="73" t="str">
        <f t="shared" si="725"/>
        <v/>
      </c>
      <c r="Q23215" s="61" t="s">
        <v>30</v>
      </c>
    </row>
    <row r="23216" spans="8:17" x14ac:dyDescent="0.25">
      <c r="H23216" s="59">
        <v>156914</v>
      </c>
      <c r="I23216" s="59" t="s">
        <v>69</v>
      </c>
      <c r="J23216" s="59">
        <v>19934611</v>
      </c>
      <c r="K23216" s="59" t="s">
        <v>23650</v>
      </c>
      <c r="L23216" s="61" t="s">
        <v>113</v>
      </c>
      <c r="M23216" s="61">
        <f>VLOOKUP(H23216,zdroj!C:F,4,0)</f>
        <v>0</v>
      </c>
      <c r="N23216" s="61" t="str">
        <f t="shared" si="724"/>
        <v>katB</v>
      </c>
      <c r="P23216" s="73" t="str">
        <f t="shared" si="725"/>
        <v/>
      </c>
      <c r="Q23216" s="61" t="s">
        <v>30</v>
      </c>
    </row>
    <row r="23217" spans="8:17" x14ac:dyDescent="0.25">
      <c r="H23217" s="59">
        <v>156914</v>
      </c>
      <c r="I23217" s="59" t="s">
        <v>69</v>
      </c>
      <c r="J23217" s="59">
        <v>19934629</v>
      </c>
      <c r="K23217" s="59" t="s">
        <v>23651</v>
      </c>
      <c r="L23217" s="61" t="s">
        <v>81</v>
      </c>
      <c r="M23217" s="61">
        <f>VLOOKUP(H23217,zdroj!C:F,4,0)</f>
        <v>0</v>
      </c>
      <c r="N23217" s="61" t="str">
        <f t="shared" si="724"/>
        <v>-</v>
      </c>
      <c r="P23217" s="73" t="str">
        <f t="shared" si="725"/>
        <v/>
      </c>
      <c r="Q23217" s="61" t="s">
        <v>86</v>
      </c>
    </row>
    <row r="23218" spans="8:17" x14ac:dyDescent="0.25">
      <c r="H23218" s="59">
        <v>156914</v>
      </c>
      <c r="I23218" s="59" t="s">
        <v>69</v>
      </c>
      <c r="J23218" s="59">
        <v>19934637</v>
      </c>
      <c r="K23218" s="59" t="s">
        <v>23652</v>
      </c>
      <c r="L23218" s="61" t="s">
        <v>81</v>
      </c>
      <c r="M23218" s="61">
        <f>VLOOKUP(H23218,zdroj!C:F,4,0)</f>
        <v>0</v>
      </c>
      <c r="N23218" s="61" t="str">
        <f t="shared" si="724"/>
        <v>-</v>
      </c>
      <c r="P23218" s="73" t="str">
        <f t="shared" si="725"/>
        <v/>
      </c>
      <c r="Q23218" s="61" t="s">
        <v>86</v>
      </c>
    </row>
    <row r="23219" spans="8:17" x14ac:dyDescent="0.25">
      <c r="H23219" s="59">
        <v>156914</v>
      </c>
      <c r="I23219" s="59" t="s">
        <v>69</v>
      </c>
      <c r="J23219" s="59">
        <v>19934653</v>
      </c>
      <c r="K23219" s="59" t="s">
        <v>23653</v>
      </c>
      <c r="L23219" s="61" t="s">
        <v>81</v>
      </c>
      <c r="M23219" s="61">
        <f>VLOOKUP(H23219,zdroj!C:F,4,0)</f>
        <v>0</v>
      </c>
      <c r="N23219" s="61" t="str">
        <f t="shared" si="724"/>
        <v>-</v>
      </c>
      <c r="P23219" s="73" t="str">
        <f t="shared" si="725"/>
        <v/>
      </c>
      <c r="Q23219" s="61" t="s">
        <v>86</v>
      </c>
    </row>
    <row r="23220" spans="8:17" x14ac:dyDescent="0.25">
      <c r="H23220" s="59">
        <v>156914</v>
      </c>
      <c r="I23220" s="59" t="s">
        <v>69</v>
      </c>
      <c r="J23220" s="59">
        <v>19934661</v>
      </c>
      <c r="K23220" s="59" t="s">
        <v>23654</v>
      </c>
      <c r="L23220" s="61" t="s">
        <v>81</v>
      </c>
      <c r="M23220" s="61">
        <f>VLOOKUP(H23220,zdroj!C:F,4,0)</f>
        <v>0</v>
      </c>
      <c r="N23220" s="61" t="str">
        <f t="shared" si="724"/>
        <v>-</v>
      </c>
      <c r="P23220" s="73" t="str">
        <f t="shared" si="725"/>
        <v/>
      </c>
      <c r="Q23220" s="61" t="s">
        <v>86</v>
      </c>
    </row>
    <row r="23221" spans="8:17" x14ac:dyDescent="0.25">
      <c r="H23221" s="59">
        <v>156914</v>
      </c>
      <c r="I23221" s="59" t="s">
        <v>69</v>
      </c>
      <c r="J23221" s="59">
        <v>19934670</v>
      </c>
      <c r="K23221" s="59" t="s">
        <v>23655</v>
      </c>
      <c r="L23221" s="61" t="s">
        <v>81</v>
      </c>
      <c r="M23221" s="61">
        <f>VLOOKUP(H23221,zdroj!C:F,4,0)</f>
        <v>0</v>
      </c>
      <c r="N23221" s="61" t="str">
        <f t="shared" si="724"/>
        <v>-</v>
      </c>
      <c r="P23221" s="73" t="str">
        <f t="shared" si="725"/>
        <v/>
      </c>
      <c r="Q23221" s="61" t="s">
        <v>86</v>
      </c>
    </row>
    <row r="23222" spans="8:17" x14ac:dyDescent="0.25">
      <c r="H23222" s="59">
        <v>156914</v>
      </c>
      <c r="I23222" s="59" t="s">
        <v>69</v>
      </c>
      <c r="J23222" s="59">
        <v>19934688</v>
      </c>
      <c r="K23222" s="59" t="s">
        <v>23656</v>
      </c>
      <c r="L23222" s="61" t="s">
        <v>81</v>
      </c>
      <c r="M23222" s="61">
        <f>VLOOKUP(H23222,zdroj!C:F,4,0)</f>
        <v>0</v>
      </c>
      <c r="N23222" s="61" t="str">
        <f t="shared" si="724"/>
        <v>-</v>
      </c>
      <c r="P23222" s="73" t="str">
        <f t="shared" si="725"/>
        <v/>
      </c>
      <c r="Q23222" s="61" t="s">
        <v>86</v>
      </c>
    </row>
    <row r="23223" spans="8:17" x14ac:dyDescent="0.25">
      <c r="H23223" s="59">
        <v>156914</v>
      </c>
      <c r="I23223" s="59" t="s">
        <v>69</v>
      </c>
      <c r="J23223" s="59">
        <v>19934696</v>
      </c>
      <c r="K23223" s="59" t="s">
        <v>23657</v>
      </c>
      <c r="L23223" s="61" t="s">
        <v>81</v>
      </c>
      <c r="M23223" s="61">
        <f>VLOOKUP(H23223,zdroj!C:F,4,0)</f>
        <v>0</v>
      </c>
      <c r="N23223" s="61" t="str">
        <f t="shared" si="724"/>
        <v>-</v>
      </c>
      <c r="P23223" s="73" t="str">
        <f t="shared" si="725"/>
        <v/>
      </c>
      <c r="Q23223" s="61" t="s">
        <v>86</v>
      </c>
    </row>
    <row r="23224" spans="8:17" x14ac:dyDescent="0.25">
      <c r="H23224" s="59">
        <v>156914</v>
      </c>
      <c r="I23224" s="59" t="s">
        <v>69</v>
      </c>
      <c r="J23224" s="59">
        <v>19934700</v>
      </c>
      <c r="K23224" s="59" t="s">
        <v>23658</v>
      </c>
      <c r="L23224" s="61" t="s">
        <v>81</v>
      </c>
      <c r="M23224" s="61">
        <f>VLOOKUP(H23224,zdroj!C:F,4,0)</f>
        <v>0</v>
      </c>
      <c r="N23224" s="61" t="str">
        <f t="shared" si="724"/>
        <v>-</v>
      </c>
      <c r="P23224" s="73" t="str">
        <f t="shared" si="725"/>
        <v/>
      </c>
      <c r="Q23224" s="61" t="s">
        <v>86</v>
      </c>
    </row>
    <row r="23225" spans="8:17" x14ac:dyDescent="0.25">
      <c r="H23225" s="59">
        <v>156914</v>
      </c>
      <c r="I23225" s="59" t="s">
        <v>69</v>
      </c>
      <c r="J23225" s="59">
        <v>19934718</v>
      </c>
      <c r="K23225" s="59" t="s">
        <v>23659</v>
      </c>
      <c r="L23225" s="61" t="s">
        <v>81</v>
      </c>
      <c r="M23225" s="61">
        <f>VLOOKUP(H23225,zdroj!C:F,4,0)</f>
        <v>0</v>
      </c>
      <c r="N23225" s="61" t="str">
        <f t="shared" si="724"/>
        <v>-</v>
      </c>
      <c r="P23225" s="73" t="str">
        <f t="shared" si="725"/>
        <v/>
      </c>
      <c r="Q23225" s="61" t="s">
        <v>86</v>
      </c>
    </row>
    <row r="23226" spans="8:17" x14ac:dyDescent="0.25">
      <c r="H23226" s="59">
        <v>156914</v>
      </c>
      <c r="I23226" s="59" t="s">
        <v>69</v>
      </c>
      <c r="J23226" s="59">
        <v>19934726</v>
      </c>
      <c r="K23226" s="59" t="s">
        <v>23660</v>
      </c>
      <c r="L23226" s="61" t="s">
        <v>81</v>
      </c>
      <c r="M23226" s="61">
        <f>VLOOKUP(H23226,zdroj!C:F,4,0)</f>
        <v>0</v>
      </c>
      <c r="N23226" s="61" t="str">
        <f t="shared" si="724"/>
        <v>-</v>
      </c>
      <c r="P23226" s="73" t="str">
        <f t="shared" si="725"/>
        <v/>
      </c>
      <c r="Q23226" s="61" t="s">
        <v>86</v>
      </c>
    </row>
    <row r="23227" spans="8:17" x14ac:dyDescent="0.25">
      <c r="H23227" s="59">
        <v>156914</v>
      </c>
      <c r="I23227" s="59" t="s">
        <v>69</v>
      </c>
      <c r="J23227" s="59">
        <v>19934734</v>
      </c>
      <c r="K23227" s="59" t="s">
        <v>23661</v>
      </c>
      <c r="L23227" s="61" t="s">
        <v>81</v>
      </c>
      <c r="M23227" s="61">
        <f>VLOOKUP(H23227,zdroj!C:F,4,0)</f>
        <v>0</v>
      </c>
      <c r="N23227" s="61" t="str">
        <f t="shared" si="724"/>
        <v>-</v>
      </c>
      <c r="P23227" s="73" t="str">
        <f t="shared" si="725"/>
        <v/>
      </c>
      <c r="Q23227" s="61" t="s">
        <v>86</v>
      </c>
    </row>
    <row r="23228" spans="8:17" x14ac:dyDescent="0.25">
      <c r="H23228" s="59">
        <v>156914</v>
      </c>
      <c r="I23228" s="59" t="s">
        <v>69</v>
      </c>
      <c r="J23228" s="59">
        <v>19934742</v>
      </c>
      <c r="K23228" s="59" t="s">
        <v>23662</v>
      </c>
      <c r="L23228" s="61" t="s">
        <v>81</v>
      </c>
      <c r="M23228" s="61">
        <f>VLOOKUP(H23228,zdroj!C:F,4,0)</f>
        <v>0</v>
      </c>
      <c r="N23228" s="61" t="str">
        <f t="shared" si="724"/>
        <v>-</v>
      </c>
      <c r="P23228" s="73" t="str">
        <f t="shared" si="725"/>
        <v/>
      </c>
      <c r="Q23228" s="61" t="s">
        <v>86</v>
      </c>
    </row>
    <row r="23229" spans="8:17" x14ac:dyDescent="0.25">
      <c r="H23229" s="59">
        <v>156914</v>
      </c>
      <c r="I23229" s="59" t="s">
        <v>69</v>
      </c>
      <c r="J23229" s="59">
        <v>19934751</v>
      </c>
      <c r="K23229" s="59" t="s">
        <v>23663</v>
      </c>
      <c r="L23229" s="61" t="s">
        <v>81</v>
      </c>
      <c r="M23229" s="61">
        <f>VLOOKUP(H23229,zdroj!C:F,4,0)</f>
        <v>0</v>
      </c>
      <c r="N23229" s="61" t="str">
        <f t="shared" si="724"/>
        <v>-</v>
      </c>
      <c r="P23229" s="73" t="str">
        <f t="shared" si="725"/>
        <v/>
      </c>
      <c r="Q23229" s="61" t="s">
        <v>86</v>
      </c>
    </row>
    <row r="23230" spans="8:17" x14ac:dyDescent="0.25">
      <c r="H23230" s="59">
        <v>156914</v>
      </c>
      <c r="I23230" s="59" t="s">
        <v>69</v>
      </c>
      <c r="J23230" s="59">
        <v>19934769</v>
      </c>
      <c r="K23230" s="59" t="s">
        <v>23664</v>
      </c>
      <c r="L23230" s="61" t="s">
        <v>81</v>
      </c>
      <c r="M23230" s="61">
        <f>VLOOKUP(H23230,zdroj!C:F,4,0)</f>
        <v>0</v>
      </c>
      <c r="N23230" s="61" t="str">
        <f t="shared" si="724"/>
        <v>-</v>
      </c>
      <c r="P23230" s="73" t="str">
        <f t="shared" si="725"/>
        <v/>
      </c>
      <c r="Q23230" s="61" t="s">
        <v>86</v>
      </c>
    </row>
    <row r="23231" spans="8:17" x14ac:dyDescent="0.25">
      <c r="H23231" s="59">
        <v>156914</v>
      </c>
      <c r="I23231" s="59" t="s">
        <v>69</v>
      </c>
      <c r="J23231" s="59">
        <v>19934777</v>
      </c>
      <c r="K23231" s="59" t="s">
        <v>23665</v>
      </c>
      <c r="L23231" s="61" t="s">
        <v>81</v>
      </c>
      <c r="M23231" s="61">
        <f>VLOOKUP(H23231,zdroj!C:F,4,0)</f>
        <v>0</v>
      </c>
      <c r="N23231" s="61" t="str">
        <f t="shared" si="724"/>
        <v>-</v>
      </c>
      <c r="P23231" s="73" t="str">
        <f t="shared" si="725"/>
        <v/>
      </c>
      <c r="Q23231" s="61" t="s">
        <v>86</v>
      </c>
    </row>
    <row r="23232" spans="8:17" x14ac:dyDescent="0.25">
      <c r="H23232" s="59">
        <v>156914</v>
      </c>
      <c r="I23232" s="59" t="s">
        <v>69</v>
      </c>
      <c r="J23232" s="59">
        <v>19934785</v>
      </c>
      <c r="K23232" s="59" t="s">
        <v>23666</v>
      </c>
      <c r="L23232" s="61" t="s">
        <v>81</v>
      </c>
      <c r="M23232" s="61">
        <f>VLOOKUP(H23232,zdroj!C:F,4,0)</f>
        <v>0</v>
      </c>
      <c r="N23232" s="61" t="str">
        <f t="shared" si="724"/>
        <v>-</v>
      </c>
      <c r="P23232" s="73" t="str">
        <f t="shared" si="725"/>
        <v/>
      </c>
      <c r="Q23232" s="61" t="s">
        <v>86</v>
      </c>
    </row>
    <row r="23233" spans="8:17" x14ac:dyDescent="0.25">
      <c r="H23233" s="59">
        <v>156914</v>
      </c>
      <c r="I23233" s="59" t="s">
        <v>69</v>
      </c>
      <c r="J23233" s="59">
        <v>19934793</v>
      </c>
      <c r="K23233" s="59" t="s">
        <v>23667</v>
      </c>
      <c r="L23233" s="61" t="s">
        <v>81</v>
      </c>
      <c r="M23233" s="61">
        <f>VLOOKUP(H23233,zdroj!C:F,4,0)</f>
        <v>0</v>
      </c>
      <c r="N23233" s="61" t="str">
        <f t="shared" si="724"/>
        <v>-</v>
      </c>
      <c r="P23233" s="73" t="str">
        <f t="shared" si="725"/>
        <v/>
      </c>
      <c r="Q23233" s="61" t="s">
        <v>86</v>
      </c>
    </row>
    <row r="23234" spans="8:17" x14ac:dyDescent="0.25">
      <c r="H23234" s="59">
        <v>156914</v>
      </c>
      <c r="I23234" s="59" t="s">
        <v>69</v>
      </c>
      <c r="J23234" s="59">
        <v>19934807</v>
      </c>
      <c r="K23234" s="59" t="s">
        <v>23668</v>
      </c>
      <c r="L23234" s="61" t="s">
        <v>81</v>
      </c>
      <c r="M23234" s="61">
        <f>VLOOKUP(H23234,zdroj!C:F,4,0)</f>
        <v>0</v>
      </c>
      <c r="N23234" s="61" t="str">
        <f t="shared" si="724"/>
        <v>-</v>
      </c>
      <c r="P23234" s="73" t="str">
        <f t="shared" si="725"/>
        <v/>
      </c>
      <c r="Q23234" s="61" t="s">
        <v>86</v>
      </c>
    </row>
    <row r="23235" spans="8:17" x14ac:dyDescent="0.25">
      <c r="H23235" s="59">
        <v>156914</v>
      </c>
      <c r="I23235" s="59" t="s">
        <v>69</v>
      </c>
      <c r="J23235" s="59">
        <v>19934815</v>
      </c>
      <c r="K23235" s="59" t="s">
        <v>23669</v>
      </c>
      <c r="L23235" s="61" t="s">
        <v>81</v>
      </c>
      <c r="M23235" s="61">
        <f>VLOOKUP(H23235,zdroj!C:F,4,0)</f>
        <v>0</v>
      </c>
      <c r="N23235" s="61" t="str">
        <f t="shared" si="724"/>
        <v>-</v>
      </c>
      <c r="P23235" s="73" t="str">
        <f t="shared" si="725"/>
        <v/>
      </c>
      <c r="Q23235" s="61" t="s">
        <v>86</v>
      </c>
    </row>
    <row r="23236" spans="8:17" x14ac:dyDescent="0.25">
      <c r="H23236" s="59">
        <v>156914</v>
      </c>
      <c r="I23236" s="59" t="s">
        <v>69</v>
      </c>
      <c r="J23236" s="59">
        <v>19934823</v>
      </c>
      <c r="K23236" s="59" t="s">
        <v>23670</v>
      </c>
      <c r="L23236" s="61" t="s">
        <v>81</v>
      </c>
      <c r="M23236" s="61">
        <f>VLOOKUP(H23236,zdroj!C:F,4,0)</f>
        <v>0</v>
      </c>
      <c r="N23236" s="61" t="str">
        <f t="shared" si="724"/>
        <v>-</v>
      </c>
      <c r="P23236" s="73" t="str">
        <f t="shared" si="725"/>
        <v/>
      </c>
      <c r="Q23236" s="61" t="s">
        <v>86</v>
      </c>
    </row>
    <row r="23237" spans="8:17" x14ac:dyDescent="0.25">
      <c r="H23237" s="59">
        <v>156914</v>
      </c>
      <c r="I23237" s="59" t="s">
        <v>69</v>
      </c>
      <c r="J23237" s="59">
        <v>19934831</v>
      </c>
      <c r="K23237" s="59" t="s">
        <v>23671</v>
      </c>
      <c r="L23237" s="61" t="s">
        <v>81</v>
      </c>
      <c r="M23237" s="61">
        <f>VLOOKUP(H23237,zdroj!C:F,4,0)</f>
        <v>0</v>
      </c>
      <c r="N23237" s="61" t="str">
        <f t="shared" si="724"/>
        <v>-</v>
      </c>
      <c r="P23237" s="73" t="str">
        <f t="shared" si="725"/>
        <v/>
      </c>
      <c r="Q23237" s="61" t="s">
        <v>86</v>
      </c>
    </row>
    <row r="23238" spans="8:17" x14ac:dyDescent="0.25">
      <c r="H23238" s="59">
        <v>156914</v>
      </c>
      <c r="I23238" s="59" t="s">
        <v>69</v>
      </c>
      <c r="J23238" s="59">
        <v>19934840</v>
      </c>
      <c r="K23238" s="59" t="s">
        <v>23672</v>
      </c>
      <c r="L23238" s="61" t="s">
        <v>81</v>
      </c>
      <c r="M23238" s="61">
        <f>VLOOKUP(H23238,zdroj!C:F,4,0)</f>
        <v>0</v>
      </c>
      <c r="N23238" s="61" t="str">
        <f t="shared" si="724"/>
        <v>-</v>
      </c>
      <c r="P23238" s="73" t="str">
        <f t="shared" si="725"/>
        <v/>
      </c>
      <c r="Q23238" s="61" t="s">
        <v>86</v>
      </c>
    </row>
    <row r="23239" spans="8:17" x14ac:dyDescent="0.25">
      <c r="H23239" s="59">
        <v>156914</v>
      </c>
      <c r="I23239" s="59" t="s">
        <v>69</v>
      </c>
      <c r="J23239" s="59">
        <v>19934858</v>
      </c>
      <c r="K23239" s="59" t="s">
        <v>23673</v>
      </c>
      <c r="L23239" s="61" t="s">
        <v>81</v>
      </c>
      <c r="M23239" s="61">
        <f>VLOOKUP(H23239,zdroj!C:F,4,0)</f>
        <v>0</v>
      </c>
      <c r="N23239" s="61" t="str">
        <f t="shared" ref="N23239:N23302" si="726">IF(M23239="A",IF(L23239="katA","katB",L23239),L23239)</f>
        <v>-</v>
      </c>
      <c r="P23239" s="73" t="str">
        <f t="shared" ref="P23239:P23302" si="727">IF(O23239="A",1,"")</f>
        <v/>
      </c>
      <c r="Q23239" s="61" t="s">
        <v>86</v>
      </c>
    </row>
    <row r="23240" spans="8:17" x14ac:dyDescent="0.25">
      <c r="H23240" s="59">
        <v>156914</v>
      </c>
      <c r="I23240" s="59" t="s">
        <v>69</v>
      </c>
      <c r="J23240" s="59">
        <v>19934866</v>
      </c>
      <c r="K23240" s="59" t="s">
        <v>23674</v>
      </c>
      <c r="L23240" s="61" t="s">
        <v>81</v>
      </c>
      <c r="M23240" s="61">
        <f>VLOOKUP(H23240,zdroj!C:F,4,0)</f>
        <v>0</v>
      </c>
      <c r="N23240" s="61" t="str">
        <f t="shared" si="726"/>
        <v>-</v>
      </c>
      <c r="P23240" s="73" t="str">
        <f t="shared" si="727"/>
        <v/>
      </c>
      <c r="Q23240" s="61" t="s">
        <v>86</v>
      </c>
    </row>
    <row r="23241" spans="8:17" x14ac:dyDescent="0.25">
      <c r="H23241" s="59">
        <v>156914</v>
      </c>
      <c r="I23241" s="59" t="s">
        <v>69</v>
      </c>
      <c r="J23241" s="59">
        <v>19934874</v>
      </c>
      <c r="K23241" s="59" t="s">
        <v>23675</v>
      </c>
      <c r="L23241" s="61" t="s">
        <v>81</v>
      </c>
      <c r="M23241" s="61">
        <f>VLOOKUP(H23241,zdroj!C:F,4,0)</f>
        <v>0</v>
      </c>
      <c r="N23241" s="61" t="str">
        <f t="shared" si="726"/>
        <v>-</v>
      </c>
      <c r="P23241" s="73" t="str">
        <f t="shared" si="727"/>
        <v/>
      </c>
      <c r="Q23241" s="61" t="s">
        <v>86</v>
      </c>
    </row>
    <row r="23242" spans="8:17" x14ac:dyDescent="0.25">
      <c r="H23242" s="59">
        <v>156914</v>
      </c>
      <c r="I23242" s="59" t="s">
        <v>69</v>
      </c>
      <c r="J23242" s="59">
        <v>74796607</v>
      </c>
      <c r="K23242" s="59" t="s">
        <v>23676</v>
      </c>
      <c r="L23242" s="61" t="s">
        <v>113</v>
      </c>
      <c r="M23242" s="61">
        <f>VLOOKUP(H23242,zdroj!C:F,4,0)</f>
        <v>0</v>
      </c>
      <c r="N23242" s="61" t="str">
        <f t="shared" si="726"/>
        <v>katB</v>
      </c>
      <c r="P23242" s="73" t="str">
        <f t="shared" si="727"/>
        <v/>
      </c>
      <c r="Q23242" s="61" t="s">
        <v>30</v>
      </c>
    </row>
    <row r="23243" spans="8:17" x14ac:dyDescent="0.25">
      <c r="H23243" s="59">
        <v>140244</v>
      </c>
      <c r="I23243" s="59" t="s">
        <v>69</v>
      </c>
      <c r="J23243" s="59">
        <v>19925522</v>
      </c>
      <c r="K23243" s="59" t="s">
        <v>23677</v>
      </c>
      <c r="L23243" s="61" t="s">
        <v>113</v>
      </c>
      <c r="M23243" s="61">
        <f>VLOOKUP(H23243,zdroj!C:F,4,0)</f>
        <v>0</v>
      </c>
      <c r="N23243" s="61" t="str">
        <f t="shared" si="726"/>
        <v>katB</v>
      </c>
      <c r="P23243" s="73" t="str">
        <f t="shared" si="727"/>
        <v/>
      </c>
      <c r="Q23243" s="61" t="s">
        <v>31</v>
      </c>
    </row>
    <row r="23244" spans="8:17" x14ac:dyDescent="0.25">
      <c r="H23244" s="59">
        <v>140244</v>
      </c>
      <c r="I23244" s="59" t="s">
        <v>69</v>
      </c>
      <c r="J23244" s="59">
        <v>19925531</v>
      </c>
      <c r="K23244" s="59" t="s">
        <v>23678</v>
      </c>
      <c r="L23244" s="61" t="s">
        <v>113</v>
      </c>
      <c r="M23244" s="61">
        <f>VLOOKUP(H23244,zdroj!C:F,4,0)</f>
        <v>0</v>
      </c>
      <c r="N23244" s="61" t="str">
        <f t="shared" si="726"/>
        <v>katB</v>
      </c>
      <c r="P23244" s="73" t="str">
        <f t="shared" si="727"/>
        <v/>
      </c>
      <c r="Q23244" s="61" t="s">
        <v>30</v>
      </c>
    </row>
    <row r="23245" spans="8:17" x14ac:dyDescent="0.25">
      <c r="H23245" s="59">
        <v>140244</v>
      </c>
      <c r="I23245" s="59" t="s">
        <v>69</v>
      </c>
      <c r="J23245" s="59">
        <v>19925557</v>
      </c>
      <c r="K23245" s="59" t="s">
        <v>23679</v>
      </c>
      <c r="L23245" s="61" t="s">
        <v>113</v>
      </c>
      <c r="M23245" s="61">
        <f>VLOOKUP(H23245,zdroj!C:F,4,0)</f>
        <v>0</v>
      </c>
      <c r="N23245" s="61" t="str">
        <f t="shared" si="726"/>
        <v>katB</v>
      </c>
      <c r="P23245" s="73" t="str">
        <f t="shared" si="727"/>
        <v/>
      </c>
      <c r="Q23245" s="61" t="s">
        <v>30</v>
      </c>
    </row>
    <row r="23246" spans="8:17" x14ac:dyDescent="0.25">
      <c r="H23246" s="59">
        <v>140244</v>
      </c>
      <c r="I23246" s="59" t="s">
        <v>69</v>
      </c>
      <c r="J23246" s="59">
        <v>19925565</v>
      </c>
      <c r="K23246" s="59" t="s">
        <v>23680</v>
      </c>
      <c r="L23246" s="61" t="s">
        <v>113</v>
      </c>
      <c r="M23246" s="61">
        <f>VLOOKUP(H23246,zdroj!C:F,4,0)</f>
        <v>0</v>
      </c>
      <c r="N23246" s="61" t="str">
        <f t="shared" si="726"/>
        <v>katB</v>
      </c>
      <c r="P23246" s="73" t="str">
        <f t="shared" si="727"/>
        <v/>
      </c>
      <c r="Q23246" s="61" t="s">
        <v>30</v>
      </c>
    </row>
    <row r="23247" spans="8:17" x14ac:dyDescent="0.25">
      <c r="H23247" s="59">
        <v>140244</v>
      </c>
      <c r="I23247" s="59" t="s">
        <v>69</v>
      </c>
      <c r="J23247" s="59">
        <v>19925581</v>
      </c>
      <c r="K23247" s="59" t="s">
        <v>23681</v>
      </c>
      <c r="L23247" s="61" t="s">
        <v>113</v>
      </c>
      <c r="M23247" s="61">
        <f>VLOOKUP(H23247,zdroj!C:F,4,0)</f>
        <v>0</v>
      </c>
      <c r="N23247" s="61" t="str">
        <f t="shared" si="726"/>
        <v>katB</v>
      </c>
      <c r="P23247" s="73" t="str">
        <f t="shared" si="727"/>
        <v/>
      </c>
      <c r="Q23247" s="61" t="s">
        <v>30</v>
      </c>
    </row>
    <row r="23248" spans="8:17" x14ac:dyDescent="0.25">
      <c r="H23248" s="59">
        <v>140244</v>
      </c>
      <c r="I23248" s="59" t="s">
        <v>69</v>
      </c>
      <c r="J23248" s="59">
        <v>19925778</v>
      </c>
      <c r="K23248" s="59" t="s">
        <v>23682</v>
      </c>
      <c r="L23248" s="61" t="s">
        <v>81</v>
      </c>
      <c r="M23248" s="61">
        <f>VLOOKUP(H23248,zdroj!C:F,4,0)</f>
        <v>0</v>
      </c>
      <c r="N23248" s="61" t="str">
        <f t="shared" si="726"/>
        <v>-</v>
      </c>
      <c r="P23248" s="73" t="str">
        <f t="shared" si="727"/>
        <v/>
      </c>
      <c r="Q23248" s="61" t="s">
        <v>86</v>
      </c>
    </row>
    <row r="23249" spans="8:17" x14ac:dyDescent="0.25">
      <c r="H23249" s="59">
        <v>140244</v>
      </c>
      <c r="I23249" s="59" t="s">
        <v>69</v>
      </c>
      <c r="J23249" s="59">
        <v>19925786</v>
      </c>
      <c r="K23249" s="59" t="s">
        <v>23683</v>
      </c>
      <c r="L23249" s="61" t="s">
        <v>81</v>
      </c>
      <c r="M23249" s="61">
        <f>VLOOKUP(H23249,zdroj!C:F,4,0)</f>
        <v>0</v>
      </c>
      <c r="N23249" s="61" t="str">
        <f t="shared" si="726"/>
        <v>-</v>
      </c>
      <c r="P23249" s="73" t="str">
        <f t="shared" si="727"/>
        <v/>
      </c>
      <c r="Q23249" s="61" t="s">
        <v>86</v>
      </c>
    </row>
    <row r="23250" spans="8:17" x14ac:dyDescent="0.25">
      <c r="H23250" s="59">
        <v>140244</v>
      </c>
      <c r="I23250" s="59" t="s">
        <v>69</v>
      </c>
      <c r="J23250" s="59">
        <v>26317231</v>
      </c>
      <c r="K23250" s="59" t="s">
        <v>23684</v>
      </c>
      <c r="L23250" s="61" t="s">
        <v>81</v>
      </c>
      <c r="M23250" s="61">
        <f>VLOOKUP(H23250,zdroj!C:F,4,0)</f>
        <v>0</v>
      </c>
      <c r="N23250" s="61" t="str">
        <f t="shared" si="726"/>
        <v>-</v>
      </c>
      <c r="P23250" s="73" t="str">
        <f t="shared" si="727"/>
        <v/>
      </c>
      <c r="Q23250" s="61" t="s">
        <v>86</v>
      </c>
    </row>
    <row r="23251" spans="8:17" x14ac:dyDescent="0.25">
      <c r="H23251" s="59">
        <v>140244</v>
      </c>
      <c r="I23251" s="59" t="s">
        <v>69</v>
      </c>
      <c r="J23251" s="59">
        <v>26904322</v>
      </c>
      <c r="K23251" s="59" t="s">
        <v>23685</v>
      </c>
      <c r="L23251" s="61" t="s">
        <v>81</v>
      </c>
      <c r="M23251" s="61">
        <f>VLOOKUP(H23251,zdroj!C:F,4,0)</f>
        <v>0</v>
      </c>
      <c r="N23251" s="61" t="str">
        <f t="shared" si="726"/>
        <v>-</v>
      </c>
      <c r="P23251" s="73" t="str">
        <f t="shared" si="727"/>
        <v/>
      </c>
      <c r="Q23251" s="61" t="s">
        <v>86</v>
      </c>
    </row>
    <row r="23252" spans="8:17" x14ac:dyDescent="0.25">
      <c r="H23252" s="59">
        <v>140261</v>
      </c>
      <c r="I23252" s="59" t="s">
        <v>69</v>
      </c>
      <c r="J23252" s="59">
        <v>19925794</v>
      </c>
      <c r="K23252" s="59" t="s">
        <v>23686</v>
      </c>
      <c r="L23252" s="61" t="s">
        <v>113</v>
      </c>
      <c r="M23252" s="61">
        <f>VLOOKUP(H23252,zdroj!C:F,4,0)</f>
        <v>0</v>
      </c>
      <c r="N23252" s="61" t="str">
        <f t="shared" si="726"/>
        <v>katB</v>
      </c>
      <c r="P23252" s="73" t="str">
        <f t="shared" si="727"/>
        <v/>
      </c>
      <c r="Q23252" s="61" t="s">
        <v>30</v>
      </c>
    </row>
    <row r="23253" spans="8:17" x14ac:dyDescent="0.25">
      <c r="H23253" s="59">
        <v>140261</v>
      </c>
      <c r="I23253" s="59" t="s">
        <v>69</v>
      </c>
      <c r="J23253" s="59">
        <v>19925808</v>
      </c>
      <c r="K23253" s="59" t="s">
        <v>23687</v>
      </c>
      <c r="L23253" s="61" t="s">
        <v>113</v>
      </c>
      <c r="M23253" s="61">
        <f>VLOOKUP(H23253,zdroj!C:F,4,0)</f>
        <v>0</v>
      </c>
      <c r="N23253" s="61" t="str">
        <f t="shared" si="726"/>
        <v>katB</v>
      </c>
      <c r="P23253" s="73" t="str">
        <f t="shared" si="727"/>
        <v/>
      </c>
      <c r="Q23253" s="61" t="s">
        <v>30</v>
      </c>
    </row>
    <row r="23254" spans="8:17" x14ac:dyDescent="0.25">
      <c r="H23254" s="59">
        <v>140261</v>
      </c>
      <c r="I23254" s="59" t="s">
        <v>69</v>
      </c>
      <c r="J23254" s="59">
        <v>19925816</v>
      </c>
      <c r="K23254" s="59" t="s">
        <v>23688</v>
      </c>
      <c r="L23254" s="61" t="s">
        <v>113</v>
      </c>
      <c r="M23254" s="61">
        <f>VLOOKUP(H23254,zdroj!C:F,4,0)</f>
        <v>0</v>
      </c>
      <c r="N23254" s="61" t="str">
        <f t="shared" si="726"/>
        <v>katB</v>
      </c>
      <c r="P23254" s="73" t="str">
        <f t="shared" si="727"/>
        <v/>
      </c>
      <c r="Q23254" s="61" t="s">
        <v>30</v>
      </c>
    </row>
    <row r="23255" spans="8:17" x14ac:dyDescent="0.25">
      <c r="H23255" s="59">
        <v>140261</v>
      </c>
      <c r="I23255" s="59" t="s">
        <v>69</v>
      </c>
      <c r="J23255" s="59">
        <v>19925824</v>
      </c>
      <c r="K23255" s="59" t="s">
        <v>23689</v>
      </c>
      <c r="L23255" s="61" t="s">
        <v>113</v>
      </c>
      <c r="M23255" s="61">
        <f>VLOOKUP(H23255,zdroj!C:F,4,0)</f>
        <v>0</v>
      </c>
      <c r="N23255" s="61" t="str">
        <f t="shared" si="726"/>
        <v>katB</v>
      </c>
      <c r="P23255" s="73" t="str">
        <f t="shared" si="727"/>
        <v/>
      </c>
      <c r="Q23255" s="61" t="s">
        <v>30</v>
      </c>
    </row>
    <row r="23256" spans="8:17" x14ac:dyDescent="0.25">
      <c r="H23256" s="59">
        <v>140261</v>
      </c>
      <c r="I23256" s="59" t="s">
        <v>69</v>
      </c>
      <c r="J23256" s="59">
        <v>19925832</v>
      </c>
      <c r="K23256" s="59" t="s">
        <v>23690</v>
      </c>
      <c r="L23256" s="61" t="s">
        <v>113</v>
      </c>
      <c r="M23256" s="61">
        <f>VLOOKUP(H23256,zdroj!C:F,4,0)</f>
        <v>0</v>
      </c>
      <c r="N23256" s="61" t="str">
        <f t="shared" si="726"/>
        <v>katB</v>
      </c>
      <c r="P23256" s="73" t="str">
        <f t="shared" si="727"/>
        <v/>
      </c>
      <c r="Q23256" s="61" t="s">
        <v>30</v>
      </c>
    </row>
    <row r="23257" spans="8:17" x14ac:dyDescent="0.25">
      <c r="H23257" s="59">
        <v>140261</v>
      </c>
      <c r="I23257" s="59" t="s">
        <v>69</v>
      </c>
      <c r="J23257" s="59">
        <v>19925841</v>
      </c>
      <c r="K23257" s="59" t="s">
        <v>23691</v>
      </c>
      <c r="L23257" s="61" t="s">
        <v>113</v>
      </c>
      <c r="M23257" s="61">
        <f>VLOOKUP(H23257,zdroj!C:F,4,0)</f>
        <v>0</v>
      </c>
      <c r="N23257" s="61" t="str">
        <f t="shared" si="726"/>
        <v>katB</v>
      </c>
      <c r="P23257" s="73" t="str">
        <f t="shared" si="727"/>
        <v/>
      </c>
      <c r="Q23257" s="61" t="s">
        <v>30</v>
      </c>
    </row>
    <row r="23258" spans="8:17" x14ac:dyDescent="0.25">
      <c r="H23258" s="59">
        <v>140261</v>
      </c>
      <c r="I23258" s="59" t="s">
        <v>69</v>
      </c>
      <c r="J23258" s="59">
        <v>19925859</v>
      </c>
      <c r="K23258" s="59" t="s">
        <v>23692</v>
      </c>
      <c r="L23258" s="61" t="s">
        <v>113</v>
      </c>
      <c r="M23258" s="61">
        <f>VLOOKUP(H23258,zdroj!C:F,4,0)</f>
        <v>0</v>
      </c>
      <c r="N23258" s="61" t="str">
        <f t="shared" si="726"/>
        <v>katB</v>
      </c>
      <c r="P23258" s="73" t="str">
        <f t="shared" si="727"/>
        <v/>
      </c>
      <c r="Q23258" s="61" t="s">
        <v>30</v>
      </c>
    </row>
    <row r="23259" spans="8:17" x14ac:dyDescent="0.25">
      <c r="H23259" s="59">
        <v>140261</v>
      </c>
      <c r="I23259" s="59" t="s">
        <v>69</v>
      </c>
      <c r="J23259" s="59">
        <v>19925867</v>
      </c>
      <c r="K23259" s="59" t="s">
        <v>23693</v>
      </c>
      <c r="L23259" s="61" t="s">
        <v>113</v>
      </c>
      <c r="M23259" s="61">
        <f>VLOOKUP(H23259,zdroj!C:F,4,0)</f>
        <v>0</v>
      </c>
      <c r="N23259" s="61" t="str">
        <f t="shared" si="726"/>
        <v>katB</v>
      </c>
      <c r="P23259" s="73" t="str">
        <f t="shared" si="727"/>
        <v/>
      </c>
      <c r="Q23259" s="61" t="s">
        <v>30</v>
      </c>
    </row>
    <row r="23260" spans="8:17" x14ac:dyDescent="0.25">
      <c r="H23260" s="59">
        <v>140261</v>
      </c>
      <c r="I23260" s="59" t="s">
        <v>69</v>
      </c>
      <c r="J23260" s="59">
        <v>19925875</v>
      </c>
      <c r="K23260" s="59" t="s">
        <v>23694</v>
      </c>
      <c r="L23260" s="61" t="s">
        <v>113</v>
      </c>
      <c r="M23260" s="61">
        <f>VLOOKUP(H23260,zdroj!C:F,4,0)</f>
        <v>0</v>
      </c>
      <c r="N23260" s="61" t="str">
        <f t="shared" si="726"/>
        <v>katB</v>
      </c>
      <c r="P23260" s="73" t="str">
        <f t="shared" si="727"/>
        <v/>
      </c>
      <c r="Q23260" s="61" t="s">
        <v>30</v>
      </c>
    </row>
    <row r="23261" spans="8:17" x14ac:dyDescent="0.25">
      <c r="H23261" s="59">
        <v>140261</v>
      </c>
      <c r="I23261" s="59" t="s">
        <v>69</v>
      </c>
      <c r="J23261" s="59">
        <v>19925883</v>
      </c>
      <c r="K23261" s="59" t="s">
        <v>23695</v>
      </c>
      <c r="L23261" s="61" t="s">
        <v>113</v>
      </c>
      <c r="M23261" s="61">
        <f>VLOOKUP(H23261,zdroj!C:F,4,0)</f>
        <v>0</v>
      </c>
      <c r="N23261" s="61" t="str">
        <f t="shared" si="726"/>
        <v>katB</v>
      </c>
      <c r="P23261" s="73" t="str">
        <f t="shared" si="727"/>
        <v/>
      </c>
      <c r="Q23261" s="61" t="s">
        <v>30</v>
      </c>
    </row>
    <row r="23262" spans="8:17" x14ac:dyDescent="0.25">
      <c r="H23262" s="59">
        <v>140261</v>
      </c>
      <c r="I23262" s="59" t="s">
        <v>69</v>
      </c>
      <c r="J23262" s="59">
        <v>19925891</v>
      </c>
      <c r="K23262" s="59" t="s">
        <v>23696</v>
      </c>
      <c r="L23262" s="61" t="s">
        <v>113</v>
      </c>
      <c r="M23262" s="61">
        <f>VLOOKUP(H23262,zdroj!C:F,4,0)</f>
        <v>0</v>
      </c>
      <c r="N23262" s="61" t="str">
        <f t="shared" si="726"/>
        <v>katB</v>
      </c>
      <c r="P23262" s="73" t="str">
        <f t="shared" si="727"/>
        <v/>
      </c>
      <c r="Q23262" s="61" t="s">
        <v>30</v>
      </c>
    </row>
    <row r="23263" spans="8:17" x14ac:dyDescent="0.25">
      <c r="H23263" s="59">
        <v>140261</v>
      </c>
      <c r="I23263" s="59" t="s">
        <v>69</v>
      </c>
      <c r="J23263" s="59">
        <v>19925905</v>
      </c>
      <c r="K23263" s="59" t="s">
        <v>23697</v>
      </c>
      <c r="L23263" s="61" t="s">
        <v>113</v>
      </c>
      <c r="M23263" s="61">
        <f>VLOOKUP(H23263,zdroj!C:F,4,0)</f>
        <v>0</v>
      </c>
      <c r="N23263" s="61" t="str">
        <f t="shared" si="726"/>
        <v>katB</v>
      </c>
      <c r="P23263" s="73" t="str">
        <f t="shared" si="727"/>
        <v/>
      </c>
      <c r="Q23263" s="61" t="s">
        <v>30</v>
      </c>
    </row>
    <row r="23264" spans="8:17" x14ac:dyDescent="0.25">
      <c r="H23264" s="59">
        <v>140261</v>
      </c>
      <c r="I23264" s="59" t="s">
        <v>69</v>
      </c>
      <c r="J23264" s="59">
        <v>19925913</v>
      </c>
      <c r="K23264" s="59" t="s">
        <v>23698</v>
      </c>
      <c r="L23264" s="61" t="s">
        <v>113</v>
      </c>
      <c r="M23264" s="61">
        <f>VLOOKUP(H23264,zdroj!C:F,4,0)</f>
        <v>0</v>
      </c>
      <c r="N23264" s="61" t="str">
        <f t="shared" si="726"/>
        <v>katB</v>
      </c>
      <c r="P23264" s="73" t="str">
        <f t="shared" si="727"/>
        <v/>
      </c>
      <c r="Q23264" s="61" t="s">
        <v>30</v>
      </c>
    </row>
    <row r="23265" spans="8:17" x14ac:dyDescent="0.25">
      <c r="H23265" s="59">
        <v>140261</v>
      </c>
      <c r="I23265" s="59" t="s">
        <v>69</v>
      </c>
      <c r="J23265" s="59">
        <v>19925921</v>
      </c>
      <c r="K23265" s="59" t="s">
        <v>23699</v>
      </c>
      <c r="L23265" s="61" t="s">
        <v>113</v>
      </c>
      <c r="M23265" s="61">
        <f>VLOOKUP(H23265,zdroj!C:F,4,0)</f>
        <v>0</v>
      </c>
      <c r="N23265" s="61" t="str">
        <f t="shared" si="726"/>
        <v>katB</v>
      </c>
      <c r="P23265" s="73" t="str">
        <f t="shared" si="727"/>
        <v/>
      </c>
      <c r="Q23265" s="61" t="s">
        <v>30</v>
      </c>
    </row>
    <row r="23266" spans="8:17" x14ac:dyDescent="0.25">
      <c r="H23266" s="59">
        <v>140261</v>
      </c>
      <c r="I23266" s="59" t="s">
        <v>69</v>
      </c>
      <c r="J23266" s="59">
        <v>19925930</v>
      </c>
      <c r="K23266" s="59" t="s">
        <v>23700</v>
      </c>
      <c r="L23266" s="61" t="s">
        <v>113</v>
      </c>
      <c r="M23266" s="61">
        <f>VLOOKUP(H23266,zdroj!C:F,4,0)</f>
        <v>0</v>
      </c>
      <c r="N23266" s="61" t="str">
        <f t="shared" si="726"/>
        <v>katB</v>
      </c>
      <c r="P23266" s="73" t="str">
        <f t="shared" si="727"/>
        <v/>
      </c>
      <c r="Q23266" s="61" t="s">
        <v>30</v>
      </c>
    </row>
    <row r="23267" spans="8:17" x14ac:dyDescent="0.25">
      <c r="H23267" s="59">
        <v>140261</v>
      </c>
      <c r="I23267" s="59" t="s">
        <v>69</v>
      </c>
      <c r="J23267" s="59">
        <v>19925948</v>
      </c>
      <c r="K23267" s="59" t="s">
        <v>23701</v>
      </c>
      <c r="L23267" s="61" t="s">
        <v>113</v>
      </c>
      <c r="M23267" s="61">
        <f>VLOOKUP(H23267,zdroj!C:F,4,0)</f>
        <v>0</v>
      </c>
      <c r="N23267" s="61" t="str">
        <f t="shared" si="726"/>
        <v>katB</v>
      </c>
      <c r="P23267" s="73" t="str">
        <f t="shared" si="727"/>
        <v/>
      </c>
      <c r="Q23267" s="61" t="s">
        <v>30</v>
      </c>
    </row>
    <row r="23268" spans="8:17" x14ac:dyDescent="0.25">
      <c r="H23268" s="59">
        <v>140261</v>
      </c>
      <c r="I23268" s="59" t="s">
        <v>69</v>
      </c>
      <c r="J23268" s="59">
        <v>19925956</v>
      </c>
      <c r="K23268" s="59" t="s">
        <v>23702</v>
      </c>
      <c r="L23268" s="61" t="s">
        <v>113</v>
      </c>
      <c r="M23268" s="61">
        <f>VLOOKUP(H23268,zdroj!C:F,4,0)</f>
        <v>0</v>
      </c>
      <c r="N23268" s="61" t="str">
        <f t="shared" si="726"/>
        <v>katB</v>
      </c>
      <c r="P23268" s="73" t="str">
        <f t="shared" si="727"/>
        <v/>
      </c>
      <c r="Q23268" s="61" t="s">
        <v>30</v>
      </c>
    </row>
    <row r="23269" spans="8:17" x14ac:dyDescent="0.25">
      <c r="H23269" s="59">
        <v>140261</v>
      </c>
      <c r="I23269" s="59" t="s">
        <v>69</v>
      </c>
      <c r="J23269" s="59">
        <v>19925964</v>
      </c>
      <c r="K23269" s="59" t="s">
        <v>23703</v>
      </c>
      <c r="L23269" s="61" t="s">
        <v>113</v>
      </c>
      <c r="M23269" s="61">
        <f>VLOOKUP(H23269,zdroj!C:F,4,0)</f>
        <v>0</v>
      </c>
      <c r="N23269" s="61" t="str">
        <f t="shared" si="726"/>
        <v>katB</v>
      </c>
      <c r="P23269" s="73" t="str">
        <f t="shared" si="727"/>
        <v/>
      </c>
      <c r="Q23269" s="61" t="s">
        <v>30</v>
      </c>
    </row>
    <row r="23270" spans="8:17" x14ac:dyDescent="0.25">
      <c r="H23270" s="59">
        <v>140261</v>
      </c>
      <c r="I23270" s="59" t="s">
        <v>69</v>
      </c>
      <c r="J23270" s="59">
        <v>19925972</v>
      </c>
      <c r="K23270" s="59" t="s">
        <v>23704</v>
      </c>
      <c r="L23270" s="61" t="s">
        <v>113</v>
      </c>
      <c r="M23270" s="61">
        <f>VLOOKUP(H23270,zdroj!C:F,4,0)</f>
        <v>0</v>
      </c>
      <c r="N23270" s="61" t="str">
        <f t="shared" si="726"/>
        <v>katB</v>
      </c>
      <c r="P23270" s="73" t="str">
        <f t="shared" si="727"/>
        <v/>
      </c>
      <c r="Q23270" s="61" t="s">
        <v>30</v>
      </c>
    </row>
    <row r="23271" spans="8:17" x14ac:dyDescent="0.25">
      <c r="H23271" s="59">
        <v>140261</v>
      </c>
      <c r="I23271" s="59" t="s">
        <v>69</v>
      </c>
      <c r="J23271" s="59">
        <v>19925981</v>
      </c>
      <c r="K23271" s="59" t="s">
        <v>23705</v>
      </c>
      <c r="L23271" s="61" t="s">
        <v>113</v>
      </c>
      <c r="M23271" s="61">
        <f>VLOOKUP(H23271,zdroj!C:F,4,0)</f>
        <v>0</v>
      </c>
      <c r="N23271" s="61" t="str">
        <f t="shared" si="726"/>
        <v>katB</v>
      </c>
      <c r="P23271" s="73" t="str">
        <f t="shared" si="727"/>
        <v/>
      </c>
      <c r="Q23271" s="61" t="s">
        <v>30</v>
      </c>
    </row>
    <row r="23272" spans="8:17" x14ac:dyDescent="0.25">
      <c r="H23272" s="59">
        <v>140261</v>
      </c>
      <c r="I23272" s="59" t="s">
        <v>69</v>
      </c>
      <c r="J23272" s="59">
        <v>19925999</v>
      </c>
      <c r="K23272" s="59" t="s">
        <v>23706</v>
      </c>
      <c r="L23272" s="61" t="s">
        <v>113</v>
      </c>
      <c r="M23272" s="61">
        <f>VLOOKUP(H23272,zdroj!C:F,4,0)</f>
        <v>0</v>
      </c>
      <c r="N23272" s="61" t="str">
        <f t="shared" si="726"/>
        <v>katB</v>
      </c>
      <c r="P23272" s="73" t="str">
        <f t="shared" si="727"/>
        <v/>
      </c>
      <c r="Q23272" s="61" t="s">
        <v>30</v>
      </c>
    </row>
    <row r="23273" spans="8:17" x14ac:dyDescent="0.25">
      <c r="H23273" s="59">
        <v>140261</v>
      </c>
      <c r="I23273" s="59" t="s">
        <v>69</v>
      </c>
      <c r="J23273" s="59">
        <v>19926006</v>
      </c>
      <c r="K23273" s="59" t="s">
        <v>23707</v>
      </c>
      <c r="L23273" s="61" t="s">
        <v>113</v>
      </c>
      <c r="M23273" s="61">
        <f>VLOOKUP(H23273,zdroj!C:F,4,0)</f>
        <v>0</v>
      </c>
      <c r="N23273" s="61" t="str">
        <f t="shared" si="726"/>
        <v>katB</v>
      </c>
      <c r="P23273" s="73" t="str">
        <f t="shared" si="727"/>
        <v/>
      </c>
      <c r="Q23273" s="61" t="s">
        <v>30</v>
      </c>
    </row>
    <row r="23274" spans="8:17" x14ac:dyDescent="0.25">
      <c r="H23274" s="59">
        <v>140261</v>
      </c>
      <c r="I23274" s="59" t="s">
        <v>69</v>
      </c>
      <c r="J23274" s="59">
        <v>19926014</v>
      </c>
      <c r="K23274" s="59" t="s">
        <v>23708</v>
      </c>
      <c r="L23274" s="61" t="s">
        <v>81</v>
      </c>
      <c r="M23274" s="61">
        <f>VLOOKUP(H23274,zdroj!C:F,4,0)</f>
        <v>0</v>
      </c>
      <c r="N23274" s="61" t="str">
        <f t="shared" si="726"/>
        <v>-</v>
      </c>
      <c r="P23274" s="73" t="str">
        <f t="shared" si="727"/>
        <v/>
      </c>
      <c r="Q23274" s="61" t="s">
        <v>86</v>
      </c>
    </row>
    <row r="23275" spans="8:17" x14ac:dyDescent="0.25">
      <c r="H23275" s="59">
        <v>140261</v>
      </c>
      <c r="I23275" s="59" t="s">
        <v>69</v>
      </c>
      <c r="J23275" s="59">
        <v>19926022</v>
      </c>
      <c r="K23275" s="59" t="s">
        <v>23709</v>
      </c>
      <c r="L23275" s="61" t="s">
        <v>113</v>
      </c>
      <c r="M23275" s="61">
        <f>VLOOKUP(H23275,zdroj!C:F,4,0)</f>
        <v>0</v>
      </c>
      <c r="N23275" s="61" t="str">
        <f t="shared" si="726"/>
        <v>katB</v>
      </c>
      <c r="P23275" s="73" t="str">
        <f t="shared" si="727"/>
        <v/>
      </c>
      <c r="Q23275" s="61" t="s">
        <v>30</v>
      </c>
    </row>
    <row r="23276" spans="8:17" x14ac:dyDescent="0.25">
      <c r="H23276" s="59">
        <v>140261</v>
      </c>
      <c r="I23276" s="59" t="s">
        <v>69</v>
      </c>
      <c r="J23276" s="59">
        <v>19926031</v>
      </c>
      <c r="K23276" s="59" t="s">
        <v>23710</v>
      </c>
      <c r="L23276" s="61" t="s">
        <v>113</v>
      </c>
      <c r="M23276" s="61">
        <f>VLOOKUP(H23276,zdroj!C:F,4,0)</f>
        <v>0</v>
      </c>
      <c r="N23276" s="61" t="str">
        <f t="shared" si="726"/>
        <v>katB</v>
      </c>
      <c r="P23276" s="73" t="str">
        <f t="shared" si="727"/>
        <v/>
      </c>
      <c r="Q23276" s="61" t="s">
        <v>30</v>
      </c>
    </row>
    <row r="23277" spans="8:17" x14ac:dyDescent="0.25">
      <c r="H23277" s="59">
        <v>140261</v>
      </c>
      <c r="I23277" s="59" t="s">
        <v>69</v>
      </c>
      <c r="J23277" s="59">
        <v>19926049</v>
      </c>
      <c r="K23277" s="59" t="s">
        <v>23711</v>
      </c>
      <c r="L23277" s="61" t="s">
        <v>113</v>
      </c>
      <c r="M23277" s="61">
        <f>VLOOKUP(H23277,zdroj!C:F,4,0)</f>
        <v>0</v>
      </c>
      <c r="N23277" s="61" t="str">
        <f t="shared" si="726"/>
        <v>katB</v>
      </c>
      <c r="P23277" s="73" t="str">
        <f t="shared" si="727"/>
        <v/>
      </c>
      <c r="Q23277" s="61" t="s">
        <v>30</v>
      </c>
    </row>
    <row r="23278" spans="8:17" x14ac:dyDescent="0.25">
      <c r="H23278" s="59">
        <v>140261</v>
      </c>
      <c r="I23278" s="59" t="s">
        <v>69</v>
      </c>
      <c r="J23278" s="59">
        <v>19926057</v>
      </c>
      <c r="K23278" s="59" t="s">
        <v>23712</v>
      </c>
      <c r="L23278" s="61" t="s">
        <v>113</v>
      </c>
      <c r="M23278" s="61">
        <f>VLOOKUP(H23278,zdroj!C:F,4,0)</f>
        <v>0</v>
      </c>
      <c r="N23278" s="61" t="str">
        <f t="shared" si="726"/>
        <v>katB</v>
      </c>
      <c r="P23278" s="73" t="str">
        <f t="shared" si="727"/>
        <v/>
      </c>
      <c r="Q23278" s="61" t="s">
        <v>30</v>
      </c>
    </row>
    <row r="23279" spans="8:17" x14ac:dyDescent="0.25">
      <c r="H23279" s="59">
        <v>140261</v>
      </c>
      <c r="I23279" s="59" t="s">
        <v>69</v>
      </c>
      <c r="J23279" s="59">
        <v>19926065</v>
      </c>
      <c r="K23279" s="59" t="s">
        <v>23713</v>
      </c>
      <c r="L23279" s="61" t="s">
        <v>113</v>
      </c>
      <c r="M23279" s="61">
        <f>VLOOKUP(H23279,zdroj!C:F,4,0)</f>
        <v>0</v>
      </c>
      <c r="N23279" s="61" t="str">
        <f t="shared" si="726"/>
        <v>katB</v>
      </c>
      <c r="P23279" s="73" t="str">
        <f t="shared" si="727"/>
        <v/>
      </c>
      <c r="Q23279" s="61" t="s">
        <v>30</v>
      </c>
    </row>
    <row r="23280" spans="8:17" x14ac:dyDescent="0.25">
      <c r="H23280" s="59">
        <v>140261</v>
      </c>
      <c r="I23280" s="59" t="s">
        <v>69</v>
      </c>
      <c r="J23280" s="59">
        <v>19926073</v>
      </c>
      <c r="K23280" s="59" t="s">
        <v>23714</v>
      </c>
      <c r="L23280" s="61" t="s">
        <v>113</v>
      </c>
      <c r="M23280" s="61">
        <f>VLOOKUP(H23280,zdroj!C:F,4,0)</f>
        <v>0</v>
      </c>
      <c r="N23280" s="61" t="str">
        <f t="shared" si="726"/>
        <v>katB</v>
      </c>
      <c r="P23280" s="73" t="str">
        <f t="shared" si="727"/>
        <v/>
      </c>
      <c r="Q23280" s="61" t="s">
        <v>30</v>
      </c>
    </row>
    <row r="23281" spans="8:17" x14ac:dyDescent="0.25">
      <c r="H23281" s="59">
        <v>140261</v>
      </c>
      <c r="I23281" s="59" t="s">
        <v>69</v>
      </c>
      <c r="J23281" s="59">
        <v>19926081</v>
      </c>
      <c r="K23281" s="59" t="s">
        <v>23715</v>
      </c>
      <c r="L23281" s="61" t="s">
        <v>113</v>
      </c>
      <c r="M23281" s="61">
        <f>VLOOKUP(H23281,zdroj!C:F,4,0)</f>
        <v>0</v>
      </c>
      <c r="N23281" s="61" t="str">
        <f t="shared" si="726"/>
        <v>katB</v>
      </c>
      <c r="P23281" s="73" t="str">
        <f t="shared" si="727"/>
        <v/>
      </c>
      <c r="Q23281" s="61" t="s">
        <v>30</v>
      </c>
    </row>
    <row r="23282" spans="8:17" x14ac:dyDescent="0.25">
      <c r="H23282" s="59">
        <v>140261</v>
      </c>
      <c r="I23282" s="59" t="s">
        <v>69</v>
      </c>
      <c r="J23282" s="59">
        <v>19926090</v>
      </c>
      <c r="K23282" s="59" t="s">
        <v>23716</v>
      </c>
      <c r="L23282" s="61" t="s">
        <v>113</v>
      </c>
      <c r="M23282" s="61">
        <f>VLOOKUP(H23282,zdroj!C:F,4,0)</f>
        <v>0</v>
      </c>
      <c r="N23282" s="61" t="str">
        <f t="shared" si="726"/>
        <v>katB</v>
      </c>
      <c r="P23282" s="73" t="str">
        <f t="shared" si="727"/>
        <v/>
      </c>
      <c r="Q23282" s="61" t="s">
        <v>30</v>
      </c>
    </row>
    <row r="23283" spans="8:17" x14ac:dyDescent="0.25">
      <c r="H23283" s="59">
        <v>140261</v>
      </c>
      <c r="I23283" s="59" t="s">
        <v>69</v>
      </c>
      <c r="J23283" s="59">
        <v>19926103</v>
      </c>
      <c r="K23283" s="59" t="s">
        <v>23717</v>
      </c>
      <c r="L23283" s="61" t="s">
        <v>113</v>
      </c>
      <c r="M23283" s="61">
        <f>VLOOKUP(H23283,zdroj!C:F,4,0)</f>
        <v>0</v>
      </c>
      <c r="N23283" s="61" t="str">
        <f t="shared" si="726"/>
        <v>katB</v>
      </c>
      <c r="P23283" s="73" t="str">
        <f t="shared" si="727"/>
        <v/>
      </c>
      <c r="Q23283" s="61" t="s">
        <v>30</v>
      </c>
    </row>
    <row r="23284" spans="8:17" x14ac:dyDescent="0.25">
      <c r="H23284" s="59">
        <v>140261</v>
      </c>
      <c r="I23284" s="59" t="s">
        <v>69</v>
      </c>
      <c r="J23284" s="59">
        <v>19926111</v>
      </c>
      <c r="K23284" s="59" t="s">
        <v>23718</v>
      </c>
      <c r="L23284" s="61" t="s">
        <v>113</v>
      </c>
      <c r="M23284" s="61">
        <f>VLOOKUP(H23284,zdroj!C:F,4,0)</f>
        <v>0</v>
      </c>
      <c r="N23284" s="61" t="str">
        <f t="shared" si="726"/>
        <v>katB</v>
      </c>
      <c r="P23284" s="73" t="str">
        <f t="shared" si="727"/>
        <v/>
      </c>
      <c r="Q23284" s="61" t="s">
        <v>30</v>
      </c>
    </row>
    <row r="23285" spans="8:17" x14ac:dyDescent="0.25">
      <c r="H23285" s="59">
        <v>140261</v>
      </c>
      <c r="I23285" s="59" t="s">
        <v>69</v>
      </c>
      <c r="J23285" s="59">
        <v>19926120</v>
      </c>
      <c r="K23285" s="59" t="s">
        <v>23719</v>
      </c>
      <c r="L23285" s="61" t="s">
        <v>113</v>
      </c>
      <c r="M23285" s="61">
        <f>VLOOKUP(H23285,zdroj!C:F,4,0)</f>
        <v>0</v>
      </c>
      <c r="N23285" s="61" t="str">
        <f t="shared" si="726"/>
        <v>katB</v>
      </c>
      <c r="P23285" s="73" t="str">
        <f t="shared" si="727"/>
        <v/>
      </c>
      <c r="Q23285" s="61" t="s">
        <v>30</v>
      </c>
    </row>
    <row r="23286" spans="8:17" x14ac:dyDescent="0.25">
      <c r="H23286" s="59">
        <v>140261</v>
      </c>
      <c r="I23286" s="59" t="s">
        <v>69</v>
      </c>
      <c r="J23286" s="59">
        <v>19926138</v>
      </c>
      <c r="K23286" s="59" t="s">
        <v>23720</v>
      </c>
      <c r="L23286" s="61" t="s">
        <v>113</v>
      </c>
      <c r="M23286" s="61">
        <f>VLOOKUP(H23286,zdroj!C:F,4,0)</f>
        <v>0</v>
      </c>
      <c r="N23286" s="61" t="str">
        <f t="shared" si="726"/>
        <v>katB</v>
      </c>
      <c r="P23286" s="73" t="str">
        <f t="shared" si="727"/>
        <v/>
      </c>
      <c r="Q23286" s="61" t="s">
        <v>30</v>
      </c>
    </row>
    <row r="23287" spans="8:17" x14ac:dyDescent="0.25">
      <c r="H23287" s="59">
        <v>140261</v>
      </c>
      <c r="I23287" s="59" t="s">
        <v>69</v>
      </c>
      <c r="J23287" s="59">
        <v>19926146</v>
      </c>
      <c r="K23287" s="59" t="s">
        <v>23721</v>
      </c>
      <c r="L23287" s="61" t="s">
        <v>113</v>
      </c>
      <c r="M23287" s="61">
        <f>VLOOKUP(H23287,zdroj!C:F,4,0)</f>
        <v>0</v>
      </c>
      <c r="N23287" s="61" t="str">
        <f t="shared" si="726"/>
        <v>katB</v>
      </c>
      <c r="P23287" s="73" t="str">
        <f t="shared" si="727"/>
        <v/>
      </c>
      <c r="Q23287" s="61" t="s">
        <v>30</v>
      </c>
    </row>
    <row r="23288" spans="8:17" x14ac:dyDescent="0.25">
      <c r="H23288" s="59">
        <v>140261</v>
      </c>
      <c r="I23288" s="59" t="s">
        <v>69</v>
      </c>
      <c r="J23288" s="59">
        <v>19926154</v>
      </c>
      <c r="K23288" s="59" t="s">
        <v>23722</v>
      </c>
      <c r="L23288" s="61" t="s">
        <v>113</v>
      </c>
      <c r="M23288" s="61">
        <f>VLOOKUP(H23288,zdroj!C:F,4,0)</f>
        <v>0</v>
      </c>
      <c r="N23288" s="61" t="str">
        <f t="shared" si="726"/>
        <v>katB</v>
      </c>
      <c r="P23288" s="73" t="str">
        <f t="shared" si="727"/>
        <v/>
      </c>
      <c r="Q23288" s="61" t="s">
        <v>30</v>
      </c>
    </row>
    <row r="23289" spans="8:17" x14ac:dyDescent="0.25">
      <c r="H23289" s="59">
        <v>140261</v>
      </c>
      <c r="I23289" s="59" t="s">
        <v>69</v>
      </c>
      <c r="J23289" s="59">
        <v>19926162</v>
      </c>
      <c r="K23289" s="59" t="s">
        <v>23723</v>
      </c>
      <c r="L23289" s="61" t="s">
        <v>113</v>
      </c>
      <c r="M23289" s="61">
        <f>VLOOKUP(H23289,zdroj!C:F,4,0)</f>
        <v>0</v>
      </c>
      <c r="N23289" s="61" t="str">
        <f t="shared" si="726"/>
        <v>katB</v>
      </c>
      <c r="P23289" s="73" t="str">
        <f t="shared" si="727"/>
        <v/>
      </c>
      <c r="Q23289" s="61" t="s">
        <v>30</v>
      </c>
    </row>
    <row r="23290" spans="8:17" x14ac:dyDescent="0.25">
      <c r="H23290" s="59">
        <v>140261</v>
      </c>
      <c r="I23290" s="59" t="s">
        <v>69</v>
      </c>
      <c r="J23290" s="59">
        <v>19926171</v>
      </c>
      <c r="K23290" s="59" t="s">
        <v>23724</v>
      </c>
      <c r="L23290" s="61" t="s">
        <v>113</v>
      </c>
      <c r="M23290" s="61">
        <f>VLOOKUP(H23290,zdroj!C:F,4,0)</f>
        <v>0</v>
      </c>
      <c r="N23290" s="61" t="str">
        <f t="shared" si="726"/>
        <v>katB</v>
      </c>
      <c r="P23290" s="73" t="str">
        <f t="shared" si="727"/>
        <v/>
      </c>
      <c r="Q23290" s="61" t="s">
        <v>30</v>
      </c>
    </row>
    <row r="23291" spans="8:17" x14ac:dyDescent="0.25">
      <c r="H23291" s="59">
        <v>140261</v>
      </c>
      <c r="I23291" s="59" t="s">
        <v>69</v>
      </c>
      <c r="J23291" s="59">
        <v>19926189</v>
      </c>
      <c r="K23291" s="59" t="s">
        <v>23725</v>
      </c>
      <c r="L23291" s="61" t="s">
        <v>113</v>
      </c>
      <c r="M23291" s="61">
        <f>VLOOKUP(H23291,zdroj!C:F,4,0)</f>
        <v>0</v>
      </c>
      <c r="N23291" s="61" t="str">
        <f t="shared" si="726"/>
        <v>katB</v>
      </c>
      <c r="P23291" s="73" t="str">
        <f t="shared" si="727"/>
        <v/>
      </c>
      <c r="Q23291" s="61" t="s">
        <v>30</v>
      </c>
    </row>
    <row r="23292" spans="8:17" x14ac:dyDescent="0.25">
      <c r="H23292" s="59">
        <v>140261</v>
      </c>
      <c r="I23292" s="59" t="s">
        <v>69</v>
      </c>
      <c r="J23292" s="59">
        <v>19926197</v>
      </c>
      <c r="K23292" s="59" t="s">
        <v>23726</v>
      </c>
      <c r="L23292" s="61" t="s">
        <v>113</v>
      </c>
      <c r="M23292" s="61">
        <f>VLOOKUP(H23292,zdroj!C:F,4,0)</f>
        <v>0</v>
      </c>
      <c r="N23292" s="61" t="str">
        <f t="shared" si="726"/>
        <v>katB</v>
      </c>
      <c r="P23292" s="73" t="str">
        <f t="shared" si="727"/>
        <v/>
      </c>
      <c r="Q23292" s="61" t="s">
        <v>30</v>
      </c>
    </row>
    <row r="23293" spans="8:17" x14ac:dyDescent="0.25">
      <c r="H23293" s="59">
        <v>140261</v>
      </c>
      <c r="I23293" s="59" t="s">
        <v>69</v>
      </c>
      <c r="J23293" s="59">
        <v>19926219</v>
      </c>
      <c r="K23293" s="59" t="s">
        <v>23727</v>
      </c>
      <c r="L23293" s="61" t="s">
        <v>81</v>
      </c>
      <c r="M23293" s="61">
        <f>VLOOKUP(H23293,zdroj!C:F,4,0)</f>
        <v>0</v>
      </c>
      <c r="N23293" s="61" t="str">
        <f t="shared" si="726"/>
        <v>-</v>
      </c>
      <c r="P23293" s="73" t="str">
        <f t="shared" si="727"/>
        <v/>
      </c>
      <c r="Q23293" s="61" t="s">
        <v>86</v>
      </c>
    </row>
    <row r="23294" spans="8:17" x14ac:dyDescent="0.25">
      <c r="H23294" s="59">
        <v>140261</v>
      </c>
      <c r="I23294" s="59" t="s">
        <v>69</v>
      </c>
      <c r="J23294" s="59">
        <v>26317249</v>
      </c>
      <c r="K23294" s="59" t="s">
        <v>23728</v>
      </c>
      <c r="L23294" s="61" t="s">
        <v>81</v>
      </c>
      <c r="M23294" s="61">
        <f>VLOOKUP(H23294,zdroj!C:F,4,0)</f>
        <v>0</v>
      </c>
      <c r="N23294" s="61" t="str">
        <f t="shared" si="726"/>
        <v>-</v>
      </c>
      <c r="P23294" s="73" t="str">
        <f t="shared" si="727"/>
        <v/>
      </c>
      <c r="Q23294" s="61" t="s">
        <v>86</v>
      </c>
    </row>
    <row r="23295" spans="8:17" x14ac:dyDescent="0.25">
      <c r="H23295" s="59">
        <v>140261</v>
      </c>
      <c r="I23295" s="59" t="s">
        <v>69</v>
      </c>
      <c r="J23295" s="59">
        <v>26904349</v>
      </c>
      <c r="K23295" s="59" t="s">
        <v>23729</v>
      </c>
      <c r="L23295" s="61" t="s">
        <v>81</v>
      </c>
      <c r="M23295" s="61">
        <f>VLOOKUP(H23295,zdroj!C:F,4,0)</f>
        <v>0</v>
      </c>
      <c r="N23295" s="61" t="str">
        <f t="shared" si="726"/>
        <v>-</v>
      </c>
      <c r="P23295" s="73" t="str">
        <f t="shared" si="727"/>
        <v/>
      </c>
      <c r="Q23295" s="61" t="s">
        <v>86</v>
      </c>
    </row>
    <row r="23296" spans="8:17" x14ac:dyDescent="0.25">
      <c r="H23296" s="59">
        <v>140261</v>
      </c>
      <c r="I23296" s="59" t="s">
        <v>69</v>
      </c>
      <c r="J23296" s="59">
        <v>26904357</v>
      </c>
      <c r="K23296" s="59" t="s">
        <v>23730</v>
      </c>
      <c r="L23296" s="61" t="s">
        <v>113</v>
      </c>
      <c r="M23296" s="61">
        <f>VLOOKUP(H23296,zdroj!C:F,4,0)</f>
        <v>0</v>
      </c>
      <c r="N23296" s="61" t="str">
        <f t="shared" si="726"/>
        <v>katB</v>
      </c>
      <c r="P23296" s="73" t="str">
        <f t="shared" si="727"/>
        <v/>
      </c>
      <c r="Q23296" s="61" t="s">
        <v>30</v>
      </c>
    </row>
    <row r="23297" spans="8:17" x14ac:dyDescent="0.25">
      <c r="H23297" s="59">
        <v>140261</v>
      </c>
      <c r="I23297" s="59" t="s">
        <v>69</v>
      </c>
      <c r="J23297" s="59">
        <v>26904365</v>
      </c>
      <c r="K23297" s="59" t="s">
        <v>23731</v>
      </c>
      <c r="L23297" s="61" t="s">
        <v>113</v>
      </c>
      <c r="M23297" s="61">
        <f>VLOOKUP(H23297,zdroj!C:F,4,0)</f>
        <v>0</v>
      </c>
      <c r="N23297" s="61" t="str">
        <f t="shared" si="726"/>
        <v>katB</v>
      </c>
      <c r="P23297" s="73" t="str">
        <f t="shared" si="727"/>
        <v/>
      </c>
      <c r="Q23297" s="61" t="s">
        <v>30</v>
      </c>
    </row>
    <row r="23298" spans="8:17" x14ac:dyDescent="0.25">
      <c r="H23298" s="59">
        <v>140261</v>
      </c>
      <c r="I23298" s="59" t="s">
        <v>69</v>
      </c>
      <c r="J23298" s="59">
        <v>26904373</v>
      </c>
      <c r="K23298" s="59" t="s">
        <v>23732</v>
      </c>
      <c r="L23298" s="61" t="s">
        <v>81</v>
      </c>
      <c r="M23298" s="61">
        <f>VLOOKUP(H23298,zdroj!C:F,4,0)</f>
        <v>0</v>
      </c>
      <c r="N23298" s="61" t="str">
        <f t="shared" si="726"/>
        <v>-</v>
      </c>
      <c r="P23298" s="73" t="str">
        <f t="shared" si="727"/>
        <v/>
      </c>
      <c r="Q23298" s="61" t="s">
        <v>86</v>
      </c>
    </row>
    <row r="23299" spans="8:17" x14ac:dyDescent="0.25">
      <c r="H23299" s="59">
        <v>140261</v>
      </c>
      <c r="I23299" s="59" t="s">
        <v>69</v>
      </c>
      <c r="J23299" s="59">
        <v>27831825</v>
      </c>
      <c r="K23299" s="59" t="s">
        <v>23733</v>
      </c>
      <c r="L23299" s="61" t="s">
        <v>81</v>
      </c>
      <c r="M23299" s="61">
        <f>VLOOKUP(H23299,zdroj!C:F,4,0)</f>
        <v>0</v>
      </c>
      <c r="N23299" s="61" t="str">
        <f t="shared" si="726"/>
        <v>-</v>
      </c>
      <c r="P23299" s="73" t="str">
        <f t="shared" si="727"/>
        <v/>
      </c>
      <c r="Q23299" s="61" t="s">
        <v>86</v>
      </c>
    </row>
    <row r="23300" spans="8:17" x14ac:dyDescent="0.25">
      <c r="H23300" s="59">
        <v>140261</v>
      </c>
      <c r="I23300" s="59" t="s">
        <v>69</v>
      </c>
      <c r="J23300" s="59">
        <v>27868362</v>
      </c>
      <c r="K23300" s="59" t="s">
        <v>23734</v>
      </c>
      <c r="L23300" s="61" t="s">
        <v>113</v>
      </c>
      <c r="M23300" s="61">
        <f>VLOOKUP(H23300,zdroj!C:F,4,0)</f>
        <v>0</v>
      </c>
      <c r="N23300" s="61" t="str">
        <f t="shared" si="726"/>
        <v>katB</v>
      </c>
      <c r="P23300" s="73" t="str">
        <f t="shared" si="727"/>
        <v/>
      </c>
      <c r="Q23300" s="61" t="s">
        <v>30</v>
      </c>
    </row>
    <row r="23301" spans="8:17" x14ac:dyDescent="0.25">
      <c r="H23301" s="59">
        <v>140261</v>
      </c>
      <c r="I23301" s="59" t="s">
        <v>69</v>
      </c>
      <c r="J23301" s="59">
        <v>31292691</v>
      </c>
      <c r="K23301" s="59" t="s">
        <v>23735</v>
      </c>
      <c r="L23301" s="61" t="s">
        <v>81</v>
      </c>
      <c r="M23301" s="61">
        <f>VLOOKUP(H23301,zdroj!C:F,4,0)</f>
        <v>0</v>
      </c>
      <c r="N23301" s="61" t="str">
        <f t="shared" si="726"/>
        <v>-</v>
      </c>
      <c r="P23301" s="73" t="str">
        <f t="shared" si="727"/>
        <v/>
      </c>
      <c r="Q23301" s="61" t="s">
        <v>86</v>
      </c>
    </row>
    <row r="23302" spans="8:17" x14ac:dyDescent="0.25">
      <c r="H23302" s="59">
        <v>140261</v>
      </c>
      <c r="I23302" s="59" t="s">
        <v>69</v>
      </c>
      <c r="J23302" s="59">
        <v>41051203</v>
      </c>
      <c r="K23302" s="59" t="s">
        <v>23736</v>
      </c>
      <c r="L23302" s="61" t="s">
        <v>81</v>
      </c>
      <c r="M23302" s="61">
        <f>VLOOKUP(H23302,zdroj!C:F,4,0)</f>
        <v>0</v>
      </c>
      <c r="N23302" s="61" t="str">
        <f t="shared" si="726"/>
        <v>-</v>
      </c>
      <c r="P23302" s="73" t="str">
        <f t="shared" si="727"/>
        <v/>
      </c>
      <c r="Q23302" s="61" t="s">
        <v>86</v>
      </c>
    </row>
    <row r="23303" spans="8:17" x14ac:dyDescent="0.25">
      <c r="H23303" s="59">
        <v>140261</v>
      </c>
      <c r="I23303" s="59" t="s">
        <v>69</v>
      </c>
      <c r="J23303" s="59">
        <v>41938801</v>
      </c>
      <c r="K23303" s="59" t="s">
        <v>23737</v>
      </c>
      <c r="L23303" s="61" t="s">
        <v>81</v>
      </c>
      <c r="M23303" s="61">
        <f>VLOOKUP(H23303,zdroj!C:F,4,0)</f>
        <v>0</v>
      </c>
      <c r="N23303" s="61" t="str">
        <f t="shared" ref="N23303:N23366" si="728">IF(M23303="A",IF(L23303="katA","katB",L23303),L23303)</f>
        <v>-</v>
      </c>
      <c r="P23303" s="73" t="str">
        <f t="shared" ref="P23303:P23366" si="729">IF(O23303="A",1,"")</f>
        <v/>
      </c>
      <c r="Q23303" s="61" t="s">
        <v>86</v>
      </c>
    </row>
    <row r="23304" spans="8:17" x14ac:dyDescent="0.25">
      <c r="H23304" s="59">
        <v>140261</v>
      </c>
      <c r="I23304" s="59" t="s">
        <v>69</v>
      </c>
      <c r="J23304" s="59">
        <v>42311675</v>
      </c>
      <c r="K23304" s="59" t="s">
        <v>23738</v>
      </c>
      <c r="L23304" s="61" t="s">
        <v>113</v>
      </c>
      <c r="M23304" s="61">
        <f>VLOOKUP(H23304,zdroj!C:F,4,0)</f>
        <v>0</v>
      </c>
      <c r="N23304" s="61" t="str">
        <f t="shared" si="728"/>
        <v>katB</v>
      </c>
      <c r="P23304" s="73" t="str">
        <f t="shared" si="729"/>
        <v/>
      </c>
      <c r="Q23304" s="61" t="s">
        <v>30</v>
      </c>
    </row>
    <row r="23305" spans="8:17" x14ac:dyDescent="0.25">
      <c r="H23305" s="59">
        <v>167916</v>
      </c>
      <c r="I23305" s="59" t="s">
        <v>72</v>
      </c>
      <c r="J23305" s="59">
        <v>9207406</v>
      </c>
      <c r="K23305" s="59" t="s">
        <v>23739</v>
      </c>
      <c r="L23305" s="61" t="s">
        <v>81</v>
      </c>
      <c r="M23305" s="61">
        <f>VLOOKUP(H23305,zdroj!C:F,4,0)</f>
        <v>0</v>
      </c>
      <c r="N23305" s="61" t="str">
        <f t="shared" si="728"/>
        <v>-</v>
      </c>
      <c r="P23305" s="73" t="str">
        <f t="shared" si="729"/>
        <v/>
      </c>
      <c r="Q23305" s="61" t="s">
        <v>88</v>
      </c>
    </row>
    <row r="23306" spans="8:17" x14ac:dyDescent="0.25">
      <c r="H23306" s="59">
        <v>167916</v>
      </c>
      <c r="I23306" s="59" t="s">
        <v>72</v>
      </c>
      <c r="J23306" s="59">
        <v>9207422</v>
      </c>
      <c r="K23306" s="59" t="s">
        <v>23740</v>
      </c>
      <c r="L23306" s="61" t="s">
        <v>81</v>
      </c>
      <c r="M23306" s="61">
        <f>VLOOKUP(H23306,zdroj!C:F,4,0)</f>
        <v>0</v>
      </c>
      <c r="N23306" s="61" t="str">
        <f t="shared" si="728"/>
        <v>-</v>
      </c>
      <c r="P23306" s="73" t="str">
        <f t="shared" si="729"/>
        <v/>
      </c>
      <c r="Q23306" s="61" t="s">
        <v>86</v>
      </c>
    </row>
    <row r="23307" spans="8:17" x14ac:dyDescent="0.25">
      <c r="H23307" s="59">
        <v>167916</v>
      </c>
      <c r="I23307" s="59" t="s">
        <v>72</v>
      </c>
      <c r="J23307" s="59">
        <v>9207431</v>
      </c>
      <c r="K23307" s="59" t="s">
        <v>23741</v>
      </c>
      <c r="L23307" s="61" t="s">
        <v>81</v>
      </c>
      <c r="M23307" s="61">
        <f>VLOOKUP(H23307,zdroj!C:F,4,0)</f>
        <v>0</v>
      </c>
      <c r="N23307" s="61" t="str">
        <f t="shared" si="728"/>
        <v>-</v>
      </c>
      <c r="P23307" s="73" t="str">
        <f t="shared" si="729"/>
        <v/>
      </c>
      <c r="Q23307" s="61" t="s">
        <v>88</v>
      </c>
    </row>
    <row r="23308" spans="8:17" x14ac:dyDescent="0.25">
      <c r="H23308" s="59">
        <v>167916</v>
      </c>
      <c r="I23308" s="59" t="s">
        <v>72</v>
      </c>
      <c r="J23308" s="59">
        <v>9207449</v>
      </c>
      <c r="K23308" s="59" t="s">
        <v>23742</v>
      </c>
      <c r="L23308" s="61" t="s">
        <v>81</v>
      </c>
      <c r="M23308" s="61">
        <f>VLOOKUP(H23308,zdroj!C:F,4,0)</f>
        <v>0</v>
      </c>
      <c r="N23308" s="61" t="str">
        <f t="shared" si="728"/>
        <v>-</v>
      </c>
      <c r="P23308" s="73" t="str">
        <f t="shared" si="729"/>
        <v/>
      </c>
      <c r="Q23308" s="61" t="s">
        <v>88</v>
      </c>
    </row>
    <row r="23309" spans="8:17" x14ac:dyDescent="0.25">
      <c r="H23309" s="59">
        <v>167916</v>
      </c>
      <c r="I23309" s="59" t="s">
        <v>72</v>
      </c>
      <c r="J23309" s="59">
        <v>9207457</v>
      </c>
      <c r="K23309" s="59" t="s">
        <v>23743</v>
      </c>
      <c r="L23309" s="61" t="s">
        <v>114</v>
      </c>
      <c r="M23309" s="61">
        <f>VLOOKUP(H23309,zdroj!C:F,4,0)</f>
        <v>0</v>
      </c>
      <c r="N23309" s="61" t="str">
        <f t="shared" si="728"/>
        <v>katC</v>
      </c>
      <c r="P23309" s="73" t="str">
        <f t="shared" si="729"/>
        <v/>
      </c>
      <c r="Q23309" s="61" t="s">
        <v>31</v>
      </c>
    </row>
    <row r="23310" spans="8:17" x14ac:dyDescent="0.25">
      <c r="H23310" s="59">
        <v>167916</v>
      </c>
      <c r="I23310" s="59" t="s">
        <v>72</v>
      </c>
      <c r="J23310" s="59">
        <v>9207473</v>
      </c>
      <c r="K23310" s="59" t="s">
        <v>23744</v>
      </c>
      <c r="L23310" s="61" t="s">
        <v>81</v>
      </c>
      <c r="M23310" s="61">
        <f>VLOOKUP(H23310,zdroj!C:F,4,0)</f>
        <v>0</v>
      </c>
      <c r="N23310" s="61" t="str">
        <f t="shared" si="728"/>
        <v>-</v>
      </c>
      <c r="P23310" s="73" t="str">
        <f t="shared" si="729"/>
        <v/>
      </c>
      <c r="Q23310" s="61" t="s">
        <v>86</v>
      </c>
    </row>
    <row r="23311" spans="8:17" x14ac:dyDescent="0.25">
      <c r="H23311" s="59">
        <v>167916</v>
      </c>
      <c r="I23311" s="59" t="s">
        <v>72</v>
      </c>
      <c r="J23311" s="59">
        <v>9207481</v>
      </c>
      <c r="K23311" s="59" t="s">
        <v>23745</v>
      </c>
      <c r="L23311" s="61" t="s">
        <v>81</v>
      </c>
      <c r="M23311" s="61">
        <f>VLOOKUP(H23311,zdroj!C:F,4,0)</f>
        <v>0</v>
      </c>
      <c r="N23311" s="61" t="str">
        <f t="shared" si="728"/>
        <v>-</v>
      </c>
      <c r="P23311" s="73" t="str">
        <f t="shared" si="729"/>
        <v/>
      </c>
      <c r="Q23311" s="61" t="s">
        <v>86</v>
      </c>
    </row>
    <row r="23312" spans="8:17" x14ac:dyDescent="0.25">
      <c r="H23312" s="59">
        <v>167916</v>
      </c>
      <c r="I23312" s="59" t="s">
        <v>72</v>
      </c>
      <c r="J23312" s="59">
        <v>9207490</v>
      </c>
      <c r="K23312" s="59" t="s">
        <v>23746</v>
      </c>
      <c r="L23312" s="61" t="s">
        <v>81</v>
      </c>
      <c r="M23312" s="61">
        <f>VLOOKUP(H23312,zdroj!C:F,4,0)</f>
        <v>0</v>
      </c>
      <c r="N23312" s="61" t="str">
        <f t="shared" si="728"/>
        <v>-</v>
      </c>
      <c r="P23312" s="73" t="str">
        <f t="shared" si="729"/>
        <v/>
      </c>
      <c r="Q23312" s="61" t="s">
        <v>86</v>
      </c>
    </row>
    <row r="23313" spans="8:17" x14ac:dyDescent="0.25">
      <c r="H23313" s="59">
        <v>167916</v>
      </c>
      <c r="I23313" s="59" t="s">
        <v>72</v>
      </c>
      <c r="J23313" s="59">
        <v>9207503</v>
      </c>
      <c r="K23313" s="59" t="s">
        <v>23747</v>
      </c>
      <c r="L23313" s="61" t="s">
        <v>81</v>
      </c>
      <c r="M23313" s="61">
        <f>VLOOKUP(H23313,zdroj!C:F,4,0)</f>
        <v>0</v>
      </c>
      <c r="N23313" s="61" t="str">
        <f t="shared" si="728"/>
        <v>-</v>
      </c>
      <c r="P23313" s="73" t="str">
        <f t="shared" si="729"/>
        <v/>
      </c>
      <c r="Q23313" s="61" t="s">
        <v>86</v>
      </c>
    </row>
    <row r="23314" spans="8:17" x14ac:dyDescent="0.25">
      <c r="H23314" s="59">
        <v>167916</v>
      </c>
      <c r="I23314" s="59" t="s">
        <v>72</v>
      </c>
      <c r="J23314" s="59">
        <v>9207511</v>
      </c>
      <c r="K23314" s="59" t="s">
        <v>23748</v>
      </c>
      <c r="L23314" s="61" t="s">
        <v>81</v>
      </c>
      <c r="M23314" s="61">
        <f>VLOOKUP(H23314,zdroj!C:F,4,0)</f>
        <v>0</v>
      </c>
      <c r="N23314" s="61" t="str">
        <f t="shared" si="728"/>
        <v>-</v>
      </c>
      <c r="P23314" s="73" t="str">
        <f t="shared" si="729"/>
        <v/>
      </c>
      <c r="Q23314" s="61" t="s">
        <v>86</v>
      </c>
    </row>
    <row r="23315" spans="8:17" x14ac:dyDescent="0.25">
      <c r="H23315" s="59">
        <v>167916</v>
      </c>
      <c r="I23315" s="59" t="s">
        <v>72</v>
      </c>
      <c r="J23315" s="59">
        <v>9207520</v>
      </c>
      <c r="K23315" s="59" t="s">
        <v>23749</v>
      </c>
      <c r="L23315" s="61" t="s">
        <v>81</v>
      </c>
      <c r="M23315" s="61">
        <f>VLOOKUP(H23315,zdroj!C:F,4,0)</f>
        <v>0</v>
      </c>
      <c r="N23315" s="61" t="str">
        <f t="shared" si="728"/>
        <v>-</v>
      </c>
      <c r="P23315" s="73" t="str">
        <f t="shared" si="729"/>
        <v/>
      </c>
      <c r="Q23315" s="61" t="s">
        <v>86</v>
      </c>
    </row>
    <row r="23316" spans="8:17" x14ac:dyDescent="0.25">
      <c r="H23316" s="59">
        <v>167916</v>
      </c>
      <c r="I23316" s="59" t="s">
        <v>72</v>
      </c>
      <c r="J23316" s="59">
        <v>9207538</v>
      </c>
      <c r="K23316" s="59" t="s">
        <v>23750</v>
      </c>
      <c r="L23316" s="61" t="s">
        <v>81</v>
      </c>
      <c r="M23316" s="61">
        <f>VLOOKUP(H23316,zdroj!C:F,4,0)</f>
        <v>0</v>
      </c>
      <c r="N23316" s="61" t="str">
        <f t="shared" si="728"/>
        <v>-</v>
      </c>
      <c r="P23316" s="73" t="str">
        <f t="shared" si="729"/>
        <v/>
      </c>
      <c r="Q23316" s="61" t="s">
        <v>86</v>
      </c>
    </row>
    <row r="23317" spans="8:17" x14ac:dyDescent="0.25">
      <c r="H23317" s="59">
        <v>167916</v>
      </c>
      <c r="I23317" s="59" t="s">
        <v>72</v>
      </c>
      <c r="J23317" s="59">
        <v>9207546</v>
      </c>
      <c r="K23317" s="59" t="s">
        <v>23751</v>
      </c>
      <c r="L23317" s="61" t="s">
        <v>81</v>
      </c>
      <c r="M23317" s="61">
        <f>VLOOKUP(H23317,zdroj!C:F,4,0)</f>
        <v>0</v>
      </c>
      <c r="N23317" s="61" t="str">
        <f t="shared" si="728"/>
        <v>-</v>
      </c>
      <c r="P23317" s="73" t="str">
        <f t="shared" si="729"/>
        <v/>
      </c>
      <c r="Q23317" s="61" t="s">
        <v>86</v>
      </c>
    </row>
    <row r="23318" spans="8:17" x14ac:dyDescent="0.25">
      <c r="H23318" s="59">
        <v>167916</v>
      </c>
      <c r="I23318" s="59" t="s">
        <v>72</v>
      </c>
      <c r="J23318" s="59">
        <v>9207554</v>
      </c>
      <c r="K23318" s="59" t="s">
        <v>23752</v>
      </c>
      <c r="L23318" s="61" t="s">
        <v>81</v>
      </c>
      <c r="M23318" s="61">
        <f>VLOOKUP(H23318,zdroj!C:F,4,0)</f>
        <v>0</v>
      </c>
      <c r="N23318" s="61" t="str">
        <f t="shared" si="728"/>
        <v>-</v>
      </c>
      <c r="P23318" s="73" t="str">
        <f t="shared" si="729"/>
        <v/>
      </c>
      <c r="Q23318" s="61" t="s">
        <v>86</v>
      </c>
    </row>
    <row r="23319" spans="8:17" x14ac:dyDescent="0.25">
      <c r="H23319" s="59">
        <v>167916</v>
      </c>
      <c r="I23319" s="59" t="s">
        <v>72</v>
      </c>
      <c r="J23319" s="59">
        <v>9207562</v>
      </c>
      <c r="K23319" s="59" t="s">
        <v>23753</v>
      </c>
      <c r="L23319" s="61" t="s">
        <v>81</v>
      </c>
      <c r="M23319" s="61">
        <f>VLOOKUP(H23319,zdroj!C:F,4,0)</f>
        <v>0</v>
      </c>
      <c r="N23319" s="61" t="str">
        <f t="shared" si="728"/>
        <v>-</v>
      </c>
      <c r="P23319" s="73" t="str">
        <f t="shared" si="729"/>
        <v/>
      </c>
      <c r="Q23319" s="61" t="s">
        <v>86</v>
      </c>
    </row>
    <row r="23320" spans="8:17" x14ac:dyDescent="0.25">
      <c r="H23320" s="59">
        <v>167916</v>
      </c>
      <c r="I23320" s="59" t="s">
        <v>72</v>
      </c>
      <c r="J23320" s="59">
        <v>9207571</v>
      </c>
      <c r="K23320" s="59" t="s">
        <v>23754</v>
      </c>
      <c r="L23320" s="61" t="s">
        <v>81</v>
      </c>
      <c r="M23320" s="61">
        <f>VLOOKUP(H23320,zdroj!C:F,4,0)</f>
        <v>0</v>
      </c>
      <c r="N23320" s="61" t="str">
        <f t="shared" si="728"/>
        <v>-</v>
      </c>
      <c r="P23320" s="73" t="str">
        <f t="shared" si="729"/>
        <v/>
      </c>
      <c r="Q23320" s="61" t="s">
        <v>86</v>
      </c>
    </row>
    <row r="23321" spans="8:17" x14ac:dyDescent="0.25">
      <c r="H23321" s="59">
        <v>167916</v>
      </c>
      <c r="I23321" s="59" t="s">
        <v>72</v>
      </c>
      <c r="J23321" s="59">
        <v>9207589</v>
      </c>
      <c r="K23321" s="59" t="s">
        <v>23755</v>
      </c>
      <c r="L23321" s="61" t="s">
        <v>81</v>
      </c>
      <c r="M23321" s="61">
        <f>VLOOKUP(H23321,zdroj!C:F,4,0)</f>
        <v>0</v>
      </c>
      <c r="N23321" s="61" t="str">
        <f t="shared" si="728"/>
        <v>-</v>
      </c>
      <c r="P23321" s="73" t="str">
        <f t="shared" si="729"/>
        <v/>
      </c>
      <c r="Q23321" s="61" t="s">
        <v>86</v>
      </c>
    </row>
    <row r="23322" spans="8:17" x14ac:dyDescent="0.25">
      <c r="H23322" s="59">
        <v>167916</v>
      </c>
      <c r="I23322" s="59" t="s">
        <v>72</v>
      </c>
      <c r="J23322" s="59">
        <v>9207597</v>
      </c>
      <c r="K23322" s="59" t="s">
        <v>23756</v>
      </c>
      <c r="L23322" s="61" t="s">
        <v>81</v>
      </c>
      <c r="M23322" s="61">
        <f>VLOOKUP(H23322,zdroj!C:F,4,0)</f>
        <v>0</v>
      </c>
      <c r="N23322" s="61" t="str">
        <f t="shared" si="728"/>
        <v>-</v>
      </c>
      <c r="P23322" s="73" t="str">
        <f t="shared" si="729"/>
        <v/>
      </c>
      <c r="Q23322" s="61" t="s">
        <v>86</v>
      </c>
    </row>
    <row r="23323" spans="8:17" x14ac:dyDescent="0.25">
      <c r="H23323" s="59">
        <v>167916</v>
      </c>
      <c r="I23323" s="59" t="s">
        <v>72</v>
      </c>
      <c r="J23323" s="59">
        <v>9207601</v>
      </c>
      <c r="K23323" s="59" t="s">
        <v>23757</v>
      </c>
      <c r="L23323" s="61" t="s">
        <v>81</v>
      </c>
      <c r="M23323" s="61">
        <f>VLOOKUP(H23323,zdroj!C:F,4,0)</f>
        <v>0</v>
      </c>
      <c r="N23323" s="61" t="str">
        <f t="shared" si="728"/>
        <v>-</v>
      </c>
      <c r="P23323" s="73" t="str">
        <f t="shared" si="729"/>
        <v/>
      </c>
      <c r="Q23323" s="61" t="s">
        <v>86</v>
      </c>
    </row>
    <row r="23324" spans="8:17" x14ac:dyDescent="0.25">
      <c r="H23324" s="59">
        <v>167916</v>
      </c>
      <c r="I23324" s="59" t="s">
        <v>72</v>
      </c>
      <c r="J23324" s="59">
        <v>9207619</v>
      </c>
      <c r="K23324" s="59" t="s">
        <v>23758</v>
      </c>
      <c r="L23324" s="61" t="s">
        <v>81</v>
      </c>
      <c r="M23324" s="61">
        <f>VLOOKUP(H23324,zdroj!C:F,4,0)</f>
        <v>0</v>
      </c>
      <c r="N23324" s="61" t="str">
        <f t="shared" si="728"/>
        <v>-</v>
      </c>
      <c r="P23324" s="73" t="str">
        <f t="shared" si="729"/>
        <v/>
      </c>
      <c r="Q23324" s="61" t="s">
        <v>86</v>
      </c>
    </row>
    <row r="23325" spans="8:17" x14ac:dyDescent="0.25">
      <c r="H23325" s="59">
        <v>167916</v>
      </c>
      <c r="I23325" s="59" t="s">
        <v>72</v>
      </c>
      <c r="J23325" s="59">
        <v>9207627</v>
      </c>
      <c r="K23325" s="59" t="s">
        <v>23759</v>
      </c>
      <c r="L23325" s="61" t="s">
        <v>81</v>
      </c>
      <c r="M23325" s="61">
        <f>VLOOKUP(H23325,zdroj!C:F,4,0)</f>
        <v>0</v>
      </c>
      <c r="N23325" s="61" t="str">
        <f t="shared" si="728"/>
        <v>-</v>
      </c>
      <c r="P23325" s="73" t="str">
        <f t="shared" si="729"/>
        <v/>
      </c>
      <c r="Q23325" s="61" t="s">
        <v>86</v>
      </c>
    </row>
    <row r="23326" spans="8:17" x14ac:dyDescent="0.25">
      <c r="H23326" s="59">
        <v>167916</v>
      </c>
      <c r="I23326" s="59" t="s">
        <v>72</v>
      </c>
      <c r="J23326" s="59">
        <v>9207635</v>
      </c>
      <c r="K23326" s="59" t="s">
        <v>23760</v>
      </c>
      <c r="L23326" s="61" t="s">
        <v>81</v>
      </c>
      <c r="M23326" s="61">
        <f>VLOOKUP(H23326,zdroj!C:F,4,0)</f>
        <v>0</v>
      </c>
      <c r="N23326" s="61" t="str">
        <f t="shared" si="728"/>
        <v>-</v>
      </c>
      <c r="P23326" s="73" t="str">
        <f t="shared" si="729"/>
        <v/>
      </c>
      <c r="Q23326" s="61" t="s">
        <v>86</v>
      </c>
    </row>
    <row r="23327" spans="8:17" x14ac:dyDescent="0.25">
      <c r="H23327" s="59">
        <v>167916</v>
      </c>
      <c r="I23327" s="59" t="s">
        <v>72</v>
      </c>
      <c r="J23327" s="59">
        <v>9207643</v>
      </c>
      <c r="K23327" s="59" t="s">
        <v>23761</v>
      </c>
      <c r="L23327" s="61" t="s">
        <v>81</v>
      </c>
      <c r="M23327" s="61">
        <f>VLOOKUP(H23327,zdroj!C:F,4,0)</f>
        <v>0</v>
      </c>
      <c r="N23327" s="61" t="str">
        <f t="shared" si="728"/>
        <v>-</v>
      </c>
      <c r="P23327" s="73" t="str">
        <f t="shared" si="729"/>
        <v/>
      </c>
      <c r="Q23327" s="61" t="s">
        <v>86</v>
      </c>
    </row>
    <row r="23328" spans="8:17" x14ac:dyDescent="0.25">
      <c r="H23328" s="59">
        <v>167916</v>
      </c>
      <c r="I23328" s="59" t="s">
        <v>72</v>
      </c>
      <c r="J23328" s="59">
        <v>9207651</v>
      </c>
      <c r="K23328" s="59" t="s">
        <v>23762</v>
      </c>
      <c r="L23328" s="61" t="s">
        <v>81</v>
      </c>
      <c r="M23328" s="61">
        <f>VLOOKUP(H23328,zdroj!C:F,4,0)</f>
        <v>0</v>
      </c>
      <c r="N23328" s="61" t="str">
        <f t="shared" si="728"/>
        <v>-</v>
      </c>
      <c r="P23328" s="73" t="str">
        <f t="shared" si="729"/>
        <v/>
      </c>
      <c r="Q23328" s="61" t="s">
        <v>86</v>
      </c>
    </row>
    <row r="23329" spans="8:17" x14ac:dyDescent="0.25">
      <c r="H23329" s="59">
        <v>167916</v>
      </c>
      <c r="I23329" s="59" t="s">
        <v>72</v>
      </c>
      <c r="J23329" s="59">
        <v>9207660</v>
      </c>
      <c r="K23329" s="59" t="s">
        <v>23763</v>
      </c>
      <c r="L23329" s="61" t="s">
        <v>81</v>
      </c>
      <c r="M23329" s="61">
        <f>VLOOKUP(H23329,zdroj!C:F,4,0)</f>
        <v>0</v>
      </c>
      <c r="N23329" s="61" t="str">
        <f t="shared" si="728"/>
        <v>-</v>
      </c>
      <c r="P23329" s="73" t="str">
        <f t="shared" si="729"/>
        <v/>
      </c>
      <c r="Q23329" s="61" t="s">
        <v>86</v>
      </c>
    </row>
    <row r="23330" spans="8:17" x14ac:dyDescent="0.25">
      <c r="H23330" s="59">
        <v>167916</v>
      </c>
      <c r="I23330" s="59" t="s">
        <v>72</v>
      </c>
      <c r="J23330" s="59">
        <v>9207678</v>
      </c>
      <c r="K23330" s="59" t="s">
        <v>23764</v>
      </c>
      <c r="L23330" s="61" t="s">
        <v>81</v>
      </c>
      <c r="M23330" s="61">
        <f>VLOOKUP(H23330,zdroj!C:F,4,0)</f>
        <v>0</v>
      </c>
      <c r="N23330" s="61" t="str">
        <f t="shared" si="728"/>
        <v>-</v>
      </c>
      <c r="P23330" s="73" t="str">
        <f t="shared" si="729"/>
        <v/>
      </c>
      <c r="Q23330" s="61" t="s">
        <v>86</v>
      </c>
    </row>
    <row r="23331" spans="8:17" x14ac:dyDescent="0.25">
      <c r="H23331" s="59">
        <v>167916</v>
      </c>
      <c r="I23331" s="59" t="s">
        <v>72</v>
      </c>
      <c r="J23331" s="59">
        <v>9207686</v>
      </c>
      <c r="K23331" s="59" t="s">
        <v>23765</v>
      </c>
      <c r="L23331" s="61" t="s">
        <v>81</v>
      </c>
      <c r="M23331" s="61">
        <f>VLOOKUP(H23331,zdroj!C:F,4,0)</f>
        <v>0</v>
      </c>
      <c r="N23331" s="61" t="str">
        <f t="shared" si="728"/>
        <v>-</v>
      </c>
      <c r="P23331" s="73" t="str">
        <f t="shared" si="729"/>
        <v/>
      </c>
      <c r="Q23331" s="61" t="s">
        <v>88</v>
      </c>
    </row>
    <row r="23332" spans="8:17" x14ac:dyDescent="0.25">
      <c r="H23332" s="59">
        <v>167916</v>
      </c>
      <c r="I23332" s="59" t="s">
        <v>72</v>
      </c>
      <c r="J23332" s="59">
        <v>9207694</v>
      </c>
      <c r="K23332" s="59" t="s">
        <v>23766</v>
      </c>
      <c r="L23332" s="61" t="s">
        <v>81</v>
      </c>
      <c r="M23332" s="61">
        <f>VLOOKUP(H23332,zdroj!C:F,4,0)</f>
        <v>0</v>
      </c>
      <c r="N23332" s="61" t="str">
        <f t="shared" si="728"/>
        <v>-</v>
      </c>
      <c r="P23332" s="73" t="str">
        <f t="shared" si="729"/>
        <v/>
      </c>
      <c r="Q23332" s="61" t="s">
        <v>86</v>
      </c>
    </row>
    <row r="23333" spans="8:17" x14ac:dyDescent="0.25">
      <c r="H23333" s="59">
        <v>167916</v>
      </c>
      <c r="I23333" s="59" t="s">
        <v>72</v>
      </c>
      <c r="J23333" s="59">
        <v>9207708</v>
      </c>
      <c r="K23333" s="59" t="s">
        <v>23767</v>
      </c>
      <c r="L23333" s="61" t="s">
        <v>81</v>
      </c>
      <c r="M23333" s="61">
        <f>VLOOKUP(H23333,zdroj!C:F,4,0)</f>
        <v>0</v>
      </c>
      <c r="N23333" s="61" t="str">
        <f t="shared" si="728"/>
        <v>-</v>
      </c>
      <c r="P23333" s="73" t="str">
        <f t="shared" si="729"/>
        <v/>
      </c>
      <c r="Q23333" s="61" t="s">
        <v>88</v>
      </c>
    </row>
    <row r="23334" spans="8:17" x14ac:dyDescent="0.25">
      <c r="H23334" s="59">
        <v>167916</v>
      </c>
      <c r="I23334" s="59" t="s">
        <v>72</v>
      </c>
      <c r="J23334" s="59">
        <v>9207716</v>
      </c>
      <c r="K23334" s="59" t="s">
        <v>23768</v>
      </c>
      <c r="L23334" s="61" t="s">
        <v>81</v>
      </c>
      <c r="M23334" s="61">
        <f>VLOOKUP(H23334,zdroj!C:F,4,0)</f>
        <v>0</v>
      </c>
      <c r="N23334" s="61" t="str">
        <f t="shared" si="728"/>
        <v>-</v>
      </c>
      <c r="P23334" s="73" t="str">
        <f t="shared" si="729"/>
        <v/>
      </c>
      <c r="Q23334" s="61" t="s">
        <v>86</v>
      </c>
    </row>
    <row r="23335" spans="8:17" x14ac:dyDescent="0.25">
      <c r="H23335" s="59">
        <v>167916</v>
      </c>
      <c r="I23335" s="59" t="s">
        <v>72</v>
      </c>
      <c r="J23335" s="59">
        <v>9207724</v>
      </c>
      <c r="K23335" s="59" t="s">
        <v>23769</v>
      </c>
      <c r="L23335" s="61" t="s">
        <v>81</v>
      </c>
      <c r="M23335" s="61">
        <f>VLOOKUP(H23335,zdroj!C:F,4,0)</f>
        <v>0</v>
      </c>
      <c r="N23335" s="61" t="str">
        <f t="shared" si="728"/>
        <v>-</v>
      </c>
      <c r="P23335" s="73" t="str">
        <f t="shared" si="729"/>
        <v/>
      </c>
      <c r="Q23335" s="61" t="s">
        <v>86</v>
      </c>
    </row>
    <row r="23336" spans="8:17" x14ac:dyDescent="0.25">
      <c r="H23336" s="59">
        <v>167916</v>
      </c>
      <c r="I23336" s="59" t="s">
        <v>72</v>
      </c>
      <c r="J23336" s="59">
        <v>9207732</v>
      </c>
      <c r="K23336" s="59" t="s">
        <v>23770</v>
      </c>
      <c r="L23336" s="61" t="s">
        <v>81</v>
      </c>
      <c r="M23336" s="61">
        <f>VLOOKUP(H23336,zdroj!C:F,4,0)</f>
        <v>0</v>
      </c>
      <c r="N23336" s="61" t="str">
        <f t="shared" si="728"/>
        <v>-</v>
      </c>
      <c r="P23336" s="73" t="str">
        <f t="shared" si="729"/>
        <v/>
      </c>
      <c r="Q23336" s="61" t="s">
        <v>88</v>
      </c>
    </row>
    <row r="23337" spans="8:17" x14ac:dyDescent="0.25">
      <c r="H23337" s="59">
        <v>167916</v>
      </c>
      <c r="I23337" s="59" t="s">
        <v>72</v>
      </c>
      <c r="J23337" s="59">
        <v>9207741</v>
      </c>
      <c r="K23337" s="59" t="s">
        <v>23771</v>
      </c>
      <c r="L23337" s="61" t="s">
        <v>114</v>
      </c>
      <c r="M23337" s="61">
        <f>VLOOKUP(H23337,zdroj!C:F,4,0)</f>
        <v>0</v>
      </c>
      <c r="N23337" s="61" t="str">
        <f t="shared" si="728"/>
        <v>katC</v>
      </c>
      <c r="P23337" s="73" t="str">
        <f t="shared" si="729"/>
        <v/>
      </c>
      <c r="Q23337" s="61" t="s">
        <v>33</v>
      </c>
    </row>
    <row r="23338" spans="8:17" x14ac:dyDescent="0.25">
      <c r="H23338" s="59">
        <v>167916</v>
      </c>
      <c r="I23338" s="59" t="s">
        <v>72</v>
      </c>
      <c r="J23338" s="59">
        <v>9207759</v>
      </c>
      <c r="K23338" s="59" t="s">
        <v>23772</v>
      </c>
      <c r="L23338" s="61" t="s">
        <v>81</v>
      </c>
      <c r="M23338" s="61">
        <f>VLOOKUP(H23338,zdroj!C:F,4,0)</f>
        <v>0</v>
      </c>
      <c r="N23338" s="61" t="str">
        <f t="shared" si="728"/>
        <v>-</v>
      </c>
      <c r="P23338" s="73" t="str">
        <f t="shared" si="729"/>
        <v/>
      </c>
      <c r="Q23338" s="61" t="s">
        <v>86</v>
      </c>
    </row>
    <row r="23339" spans="8:17" x14ac:dyDescent="0.25">
      <c r="H23339" s="59">
        <v>167916</v>
      </c>
      <c r="I23339" s="59" t="s">
        <v>72</v>
      </c>
      <c r="J23339" s="59">
        <v>9207767</v>
      </c>
      <c r="K23339" s="59" t="s">
        <v>23773</v>
      </c>
      <c r="L23339" s="61" t="s">
        <v>81</v>
      </c>
      <c r="M23339" s="61">
        <f>VLOOKUP(H23339,zdroj!C:F,4,0)</f>
        <v>0</v>
      </c>
      <c r="N23339" s="61" t="str">
        <f t="shared" si="728"/>
        <v>-</v>
      </c>
      <c r="P23339" s="73" t="str">
        <f t="shared" si="729"/>
        <v/>
      </c>
      <c r="Q23339" s="61" t="s">
        <v>86</v>
      </c>
    </row>
    <row r="23340" spans="8:17" x14ac:dyDescent="0.25">
      <c r="H23340" s="59">
        <v>167916</v>
      </c>
      <c r="I23340" s="59" t="s">
        <v>72</v>
      </c>
      <c r="J23340" s="59">
        <v>9207775</v>
      </c>
      <c r="K23340" s="59" t="s">
        <v>23774</v>
      </c>
      <c r="L23340" s="61" t="s">
        <v>81</v>
      </c>
      <c r="M23340" s="61">
        <f>VLOOKUP(H23340,zdroj!C:F,4,0)</f>
        <v>0</v>
      </c>
      <c r="N23340" s="61" t="str">
        <f t="shared" si="728"/>
        <v>-</v>
      </c>
      <c r="P23340" s="73" t="str">
        <f t="shared" si="729"/>
        <v/>
      </c>
      <c r="Q23340" s="61" t="s">
        <v>86</v>
      </c>
    </row>
    <row r="23341" spans="8:17" x14ac:dyDescent="0.25">
      <c r="H23341" s="59">
        <v>167916</v>
      </c>
      <c r="I23341" s="59" t="s">
        <v>72</v>
      </c>
      <c r="J23341" s="59">
        <v>9207783</v>
      </c>
      <c r="K23341" s="59" t="s">
        <v>23775</v>
      </c>
      <c r="L23341" s="61" t="s">
        <v>81</v>
      </c>
      <c r="M23341" s="61">
        <f>VLOOKUP(H23341,zdroj!C:F,4,0)</f>
        <v>0</v>
      </c>
      <c r="N23341" s="61" t="str">
        <f t="shared" si="728"/>
        <v>-</v>
      </c>
      <c r="P23341" s="73" t="str">
        <f t="shared" si="729"/>
        <v/>
      </c>
      <c r="Q23341" s="61" t="s">
        <v>86</v>
      </c>
    </row>
    <row r="23342" spans="8:17" x14ac:dyDescent="0.25">
      <c r="H23342" s="59">
        <v>167916</v>
      </c>
      <c r="I23342" s="59" t="s">
        <v>72</v>
      </c>
      <c r="J23342" s="59">
        <v>9207791</v>
      </c>
      <c r="K23342" s="59" t="s">
        <v>23776</v>
      </c>
      <c r="L23342" s="61" t="s">
        <v>81</v>
      </c>
      <c r="M23342" s="61">
        <f>VLOOKUP(H23342,zdroj!C:F,4,0)</f>
        <v>0</v>
      </c>
      <c r="N23342" s="61" t="str">
        <f t="shared" si="728"/>
        <v>-</v>
      </c>
      <c r="P23342" s="73" t="str">
        <f t="shared" si="729"/>
        <v/>
      </c>
      <c r="Q23342" s="61" t="s">
        <v>86</v>
      </c>
    </row>
    <row r="23343" spans="8:17" x14ac:dyDescent="0.25">
      <c r="H23343" s="59">
        <v>167916</v>
      </c>
      <c r="I23343" s="59" t="s">
        <v>72</v>
      </c>
      <c r="J23343" s="59">
        <v>9207805</v>
      </c>
      <c r="K23343" s="59" t="s">
        <v>23777</v>
      </c>
      <c r="L23343" s="61" t="s">
        <v>81</v>
      </c>
      <c r="M23343" s="61">
        <f>VLOOKUP(H23343,zdroj!C:F,4,0)</f>
        <v>0</v>
      </c>
      <c r="N23343" s="61" t="str">
        <f t="shared" si="728"/>
        <v>-</v>
      </c>
      <c r="P23343" s="73" t="str">
        <f t="shared" si="729"/>
        <v/>
      </c>
      <c r="Q23343" s="61" t="s">
        <v>86</v>
      </c>
    </row>
    <row r="23344" spans="8:17" x14ac:dyDescent="0.25">
      <c r="H23344" s="59">
        <v>167916</v>
      </c>
      <c r="I23344" s="59" t="s">
        <v>72</v>
      </c>
      <c r="J23344" s="59">
        <v>9207813</v>
      </c>
      <c r="K23344" s="59" t="s">
        <v>23778</v>
      </c>
      <c r="L23344" s="61" t="s">
        <v>81</v>
      </c>
      <c r="M23344" s="61">
        <f>VLOOKUP(H23344,zdroj!C:F,4,0)</f>
        <v>0</v>
      </c>
      <c r="N23344" s="61" t="str">
        <f t="shared" si="728"/>
        <v>-</v>
      </c>
      <c r="P23344" s="73" t="str">
        <f t="shared" si="729"/>
        <v/>
      </c>
      <c r="Q23344" s="61" t="s">
        <v>86</v>
      </c>
    </row>
    <row r="23345" spans="8:17" x14ac:dyDescent="0.25">
      <c r="H23345" s="59">
        <v>167916</v>
      </c>
      <c r="I23345" s="59" t="s">
        <v>72</v>
      </c>
      <c r="J23345" s="59">
        <v>9207821</v>
      </c>
      <c r="K23345" s="59" t="s">
        <v>23779</v>
      </c>
      <c r="L23345" s="61" t="s">
        <v>81</v>
      </c>
      <c r="M23345" s="61">
        <f>VLOOKUP(H23345,zdroj!C:F,4,0)</f>
        <v>0</v>
      </c>
      <c r="N23345" s="61" t="str">
        <f t="shared" si="728"/>
        <v>-</v>
      </c>
      <c r="P23345" s="73" t="str">
        <f t="shared" si="729"/>
        <v/>
      </c>
      <c r="Q23345" s="61" t="s">
        <v>88</v>
      </c>
    </row>
    <row r="23346" spans="8:17" x14ac:dyDescent="0.25">
      <c r="H23346" s="59">
        <v>167916</v>
      </c>
      <c r="I23346" s="59" t="s">
        <v>72</v>
      </c>
      <c r="J23346" s="59">
        <v>9207830</v>
      </c>
      <c r="K23346" s="59" t="s">
        <v>23780</v>
      </c>
      <c r="L23346" s="61" t="s">
        <v>81</v>
      </c>
      <c r="M23346" s="61">
        <f>VLOOKUP(H23346,zdroj!C:F,4,0)</f>
        <v>0</v>
      </c>
      <c r="N23346" s="61" t="str">
        <f t="shared" si="728"/>
        <v>-</v>
      </c>
      <c r="P23346" s="73" t="str">
        <f t="shared" si="729"/>
        <v/>
      </c>
      <c r="Q23346" s="61" t="s">
        <v>86</v>
      </c>
    </row>
    <row r="23347" spans="8:17" x14ac:dyDescent="0.25">
      <c r="H23347" s="59">
        <v>167916</v>
      </c>
      <c r="I23347" s="59" t="s">
        <v>72</v>
      </c>
      <c r="J23347" s="59">
        <v>9207848</v>
      </c>
      <c r="K23347" s="59" t="s">
        <v>23781</v>
      </c>
      <c r="L23347" s="61" t="s">
        <v>81</v>
      </c>
      <c r="M23347" s="61">
        <f>VLOOKUP(H23347,zdroj!C:F,4,0)</f>
        <v>0</v>
      </c>
      <c r="N23347" s="61" t="str">
        <f t="shared" si="728"/>
        <v>-</v>
      </c>
      <c r="P23347" s="73" t="str">
        <f t="shared" si="729"/>
        <v/>
      </c>
      <c r="Q23347" s="61" t="s">
        <v>88</v>
      </c>
    </row>
    <row r="23348" spans="8:17" x14ac:dyDescent="0.25">
      <c r="H23348" s="59">
        <v>167916</v>
      </c>
      <c r="I23348" s="59" t="s">
        <v>72</v>
      </c>
      <c r="J23348" s="59">
        <v>9207856</v>
      </c>
      <c r="K23348" s="59" t="s">
        <v>23782</v>
      </c>
      <c r="L23348" s="61" t="s">
        <v>81</v>
      </c>
      <c r="M23348" s="61">
        <f>VLOOKUP(H23348,zdroj!C:F,4,0)</f>
        <v>0</v>
      </c>
      <c r="N23348" s="61" t="str">
        <f t="shared" si="728"/>
        <v>-</v>
      </c>
      <c r="P23348" s="73" t="str">
        <f t="shared" si="729"/>
        <v/>
      </c>
      <c r="Q23348" s="61" t="s">
        <v>86</v>
      </c>
    </row>
    <row r="23349" spans="8:17" x14ac:dyDescent="0.25">
      <c r="H23349" s="59">
        <v>167916</v>
      </c>
      <c r="I23349" s="59" t="s">
        <v>72</v>
      </c>
      <c r="J23349" s="59">
        <v>9207864</v>
      </c>
      <c r="K23349" s="59" t="s">
        <v>23783</v>
      </c>
      <c r="L23349" s="61" t="s">
        <v>81</v>
      </c>
      <c r="M23349" s="61">
        <f>VLOOKUP(H23349,zdroj!C:F,4,0)</f>
        <v>0</v>
      </c>
      <c r="N23349" s="61" t="str">
        <f t="shared" si="728"/>
        <v>-</v>
      </c>
      <c r="P23349" s="73" t="str">
        <f t="shared" si="729"/>
        <v/>
      </c>
      <c r="Q23349" s="61" t="s">
        <v>86</v>
      </c>
    </row>
    <row r="23350" spans="8:17" x14ac:dyDescent="0.25">
      <c r="H23350" s="59">
        <v>167916</v>
      </c>
      <c r="I23350" s="59" t="s">
        <v>72</v>
      </c>
      <c r="J23350" s="59">
        <v>9207872</v>
      </c>
      <c r="K23350" s="59" t="s">
        <v>23784</v>
      </c>
      <c r="L23350" s="61" t="s">
        <v>81</v>
      </c>
      <c r="M23350" s="61">
        <f>VLOOKUP(H23350,zdroj!C:F,4,0)</f>
        <v>0</v>
      </c>
      <c r="N23350" s="61" t="str">
        <f t="shared" si="728"/>
        <v>-</v>
      </c>
      <c r="P23350" s="73" t="str">
        <f t="shared" si="729"/>
        <v/>
      </c>
      <c r="Q23350" s="61" t="s">
        <v>86</v>
      </c>
    </row>
    <row r="23351" spans="8:17" x14ac:dyDescent="0.25">
      <c r="H23351" s="59">
        <v>167916</v>
      </c>
      <c r="I23351" s="59" t="s">
        <v>72</v>
      </c>
      <c r="J23351" s="59">
        <v>9207881</v>
      </c>
      <c r="K23351" s="59" t="s">
        <v>23785</v>
      </c>
      <c r="L23351" s="61" t="s">
        <v>81</v>
      </c>
      <c r="M23351" s="61">
        <f>VLOOKUP(H23351,zdroj!C:F,4,0)</f>
        <v>0</v>
      </c>
      <c r="N23351" s="61" t="str">
        <f t="shared" si="728"/>
        <v>-</v>
      </c>
      <c r="P23351" s="73" t="str">
        <f t="shared" si="729"/>
        <v/>
      </c>
      <c r="Q23351" s="61" t="s">
        <v>86</v>
      </c>
    </row>
    <row r="23352" spans="8:17" x14ac:dyDescent="0.25">
      <c r="H23352" s="59">
        <v>167916</v>
      </c>
      <c r="I23352" s="59" t="s">
        <v>72</v>
      </c>
      <c r="J23352" s="59">
        <v>9207899</v>
      </c>
      <c r="K23352" s="59" t="s">
        <v>23786</v>
      </c>
      <c r="L23352" s="61" t="s">
        <v>81</v>
      </c>
      <c r="M23352" s="61">
        <f>VLOOKUP(H23352,zdroj!C:F,4,0)</f>
        <v>0</v>
      </c>
      <c r="N23352" s="61" t="str">
        <f t="shared" si="728"/>
        <v>-</v>
      </c>
      <c r="P23352" s="73" t="str">
        <f t="shared" si="729"/>
        <v/>
      </c>
      <c r="Q23352" s="61" t="s">
        <v>86</v>
      </c>
    </row>
    <row r="23353" spans="8:17" x14ac:dyDescent="0.25">
      <c r="H23353" s="59">
        <v>167916</v>
      </c>
      <c r="I23353" s="59" t="s">
        <v>72</v>
      </c>
      <c r="J23353" s="59">
        <v>9207902</v>
      </c>
      <c r="K23353" s="59" t="s">
        <v>23787</v>
      </c>
      <c r="L23353" s="61" t="s">
        <v>81</v>
      </c>
      <c r="M23353" s="61">
        <f>VLOOKUP(H23353,zdroj!C:F,4,0)</f>
        <v>0</v>
      </c>
      <c r="N23353" s="61" t="str">
        <f t="shared" si="728"/>
        <v>-</v>
      </c>
      <c r="P23353" s="73" t="str">
        <f t="shared" si="729"/>
        <v/>
      </c>
      <c r="Q23353" s="61" t="s">
        <v>86</v>
      </c>
    </row>
    <row r="23354" spans="8:17" x14ac:dyDescent="0.25">
      <c r="H23354" s="59">
        <v>167916</v>
      </c>
      <c r="I23354" s="59" t="s">
        <v>72</v>
      </c>
      <c r="J23354" s="59">
        <v>9207911</v>
      </c>
      <c r="K23354" s="59" t="s">
        <v>23788</v>
      </c>
      <c r="L23354" s="61" t="s">
        <v>81</v>
      </c>
      <c r="M23354" s="61">
        <f>VLOOKUP(H23354,zdroj!C:F,4,0)</f>
        <v>0</v>
      </c>
      <c r="N23354" s="61" t="str">
        <f t="shared" si="728"/>
        <v>-</v>
      </c>
      <c r="P23354" s="73" t="str">
        <f t="shared" si="729"/>
        <v/>
      </c>
      <c r="Q23354" s="61" t="s">
        <v>86</v>
      </c>
    </row>
    <row r="23355" spans="8:17" x14ac:dyDescent="0.25">
      <c r="H23355" s="59">
        <v>167916</v>
      </c>
      <c r="I23355" s="59" t="s">
        <v>72</v>
      </c>
      <c r="J23355" s="59">
        <v>9207929</v>
      </c>
      <c r="K23355" s="59" t="s">
        <v>23789</v>
      </c>
      <c r="L23355" s="61" t="s">
        <v>81</v>
      </c>
      <c r="M23355" s="61">
        <f>VLOOKUP(H23355,zdroj!C:F,4,0)</f>
        <v>0</v>
      </c>
      <c r="N23355" s="61" t="str">
        <f t="shared" si="728"/>
        <v>-</v>
      </c>
      <c r="P23355" s="73" t="str">
        <f t="shared" si="729"/>
        <v/>
      </c>
      <c r="Q23355" s="61" t="s">
        <v>86</v>
      </c>
    </row>
    <row r="23356" spans="8:17" x14ac:dyDescent="0.25">
      <c r="H23356" s="59">
        <v>167916</v>
      </c>
      <c r="I23356" s="59" t="s">
        <v>72</v>
      </c>
      <c r="J23356" s="59">
        <v>9207937</v>
      </c>
      <c r="K23356" s="59" t="s">
        <v>23790</v>
      </c>
      <c r="L23356" s="61" t="s">
        <v>81</v>
      </c>
      <c r="M23356" s="61">
        <f>VLOOKUP(H23356,zdroj!C:F,4,0)</f>
        <v>0</v>
      </c>
      <c r="N23356" s="61" t="str">
        <f t="shared" si="728"/>
        <v>-</v>
      </c>
      <c r="P23356" s="73" t="str">
        <f t="shared" si="729"/>
        <v/>
      </c>
      <c r="Q23356" s="61" t="s">
        <v>88</v>
      </c>
    </row>
    <row r="23357" spans="8:17" x14ac:dyDescent="0.25">
      <c r="H23357" s="59">
        <v>167916</v>
      </c>
      <c r="I23357" s="59" t="s">
        <v>72</v>
      </c>
      <c r="J23357" s="59">
        <v>9207945</v>
      </c>
      <c r="K23357" s="59" t="s">
        <v>23791</v>
      </c>
      <c r="L23357" s="61" t="s">
        <v>81</v>
      </c>
      <c r="M23357" s="61">
        <f>VLOOKUP(H23357,zdroj!C:F,4,0)</f>
        <v>0</v>
      </c>
      <c r="N23357" s="61" t="str">
        <f t="shared" si="728"/>
        <v>-</v>
      </c>
      <c r="P23357" s="73" t="str">
        <f t="shared" si="729"/>
        <v/>
      </c>
      <c r="Q23357" s="61" t="s">
        <v>86</v>
      </c>
    </row>
    <row r="23358" spans="8:17" x14ac:dyDescent="0.25">
      <c r="H23358" s="59">
        <v>167916</v>
      </c>
      <c r="I23358" s="59" t="s">
        <v>72</v>
      </c>
      <c r="J23358" s="59">
        <v>9207953</v>
      </c>
      <c r="K23358" s="59" t="s">
        <v>23792</v>
      </c>
      <c r="L23358" s="61" t="s">
        <v>81</v>
      </c>
      <c r="M23358" s="61">
        <f>VLOOKUP(H23358,zdroj!C:F,4,0)</f>
        <v>0</v>
      </c>
      <c r="N23358" s="61" t="str">
        <f t="shared" si="728"/>
        <v>-</v>
      </c>
      <c r="P23358" s="73" t="str">
        <f t="shared" si="729"/>
        <v/>
      </c>
      <c r="Q23358" s="61" t="s">
        <v>86</v>
      </c>
    </row>
    <row r="23359" spans="8:17" x14ac:dyDescent="0.25">
      <c r="H23359" s="59">
        <v>167916</v>
      </c>
      <c r="I23359" s="59" t="s">
        <v>72</v>
      </c>
      <c r="J23359" s="59">
        <v>9207961</v>
      </c>
      <c r="K23359" s="59" t="s">
        <v>23793</v>
      </c>
      <c r="L23359" s="61" t="s">
        <v>81</v>
      </c>
      <c r="M23359" s="61">
        <f>VLOOKUP(H23359,zdroj!C:F,4,0)</f>
        <v>0</v>
      </c>
      <c r="N23359" s="61" t="str">
        <f t="shared" si="728"/>
        <v>-</v>
      </c>
      <c r="P23359" s="73" t="str">
        <f t="shared" si="729"/>
        <v/>
      </c>
      <c r="Q23359" s="61" t="s">
        <v>86</v>
      </c>
    </row>
    <row r="23360" spans="8:17" x14ac:dyDescent="0.25">
      <c r="H23360" s="59">
        <v>167916</v>
      </c>
      <c r="I23360" s="59" t="s">
        <v>72</v>
      </c>
      <c r="J23360" s="59">
        <v>9207970</v>
      </c>
      <c r="K23360" s="59" t="s">
        <v>23794</v>
      </c>
      <c r="L23360" s="61" t="s">
        <v>81</v>
      </c>
      <c r="M23360" s="61">
        <f>VLOOKUP(H23360,zdroj!C:F,4,0)</f>
        <v>0</v>
      </c>
      <c r="N23360" s="61" t="str">
        <f t="shared" si="728"/>
        <v>-</v>
      </c>
      <c r="P23360" s="73" t="str">
        <f t="shared" si="729"/>
        <v/>
      </c>
      <c r="Q23360" s="61" t="s">
        <v>86</v>
      </c>
    </row>
    <row r="23361" spans="8:17" x14ac:dyDescent="0.25">
      <c r="H23361" s="59">
        <v>167916</v>
      </c>
      <c r="I23361" s="59" t="s">
        <v>72</v>
      </c>
      <c r="J23361" s="59">
        <v>9207988</v>
      </c>
      <c r="K23361" s="59" t="s">
        <v>23795</v>
      </c>
      <c r="L23361" s="61" t="s">
        <v>81</v>
      </c>
      <c r="M23361" s="61">
        <f>VLOOKUP(H23361,zdroj!C:F,4,0)</f>
        <v>0</v>
      </c>
      <c r="N23361" s="61" t="str">
        <f t="shared" si="728"/>
        <v>-</v>
      </c>
      <c r="P23361" s="73" t="str">
        <f t="shared" si="729"/>
        <v/>
      </c>
      <c r="Q23361" s="61" t="s">
        <v>88</v>
      </c>
    </row>
    <row r="23362" spans="8:17" x14ac:dyDescent="0.25">
      <c r="H23362" s="59">
        <v>167916</v>
      </c>
      <c r="I23362" s="59" t="s">
        <v>72</v>
      </c>
      <c r="J23362" s="59">
        <v>9207996</v>
      </c>
      <c r="K23362" s="59" t="s">
        <v>23796</v>
      </c>
      <c r="L23362" s="61" t="s">
        <v>81</v>
      </c>
      <c r="M23362" s="61">
        <f>VLOOKUP(H23362,zdroj!C:F,4,0)</f>
        <v>0</v>
      </c>
      <c r="N23362" s="61" t="str">
        <f t="shared" si="728"/>
        <v>-</v>
      </c>
      <c r="P23362" s="73" t="str">
        <f t="shared" si="729"/>
        <v/>
      </c>
      <c r="Q23362" s="61" t="s">
        <v>86</v>
      </c>
    </row>
    <row r="23363" spans="8:17" x14ac:dyDescent="0.25">
      <c r="H23363" s="59">
        <v>167916</v>
      </c>
      <c r="I23363" s="59" t="s">
        <v>72</v>
      </c>
      <c r="J23363" s="59">
        <v>9208003</v>
      </c>
      <c r="K23363" s="59" t="s">
        <v>23797</v>
      </c>
      <c r="L23363" s="61" t="s">
        <v>81</v>
      </c>
      <c r="M23363" s="61">
        <f>VLOOKUP(H23363,zdroj!C:F,4,0)</f>
        <v>0</v>
      </c>
      <c r="N23363" s="61" t="str">
        <f t="shared" si="728"/>
        <v>-</v>
      </c>
      <c r="P23363" s="73" t="str">
        <f t="shared" si="729"/>
        <v/>
      </c>
      <c r="Q23363" s="61" t="s">
        <v>88</v>
      </c>
    </row>
    <row r="23364" spans="8:17" x14ac:dyDescent="0.25">
      <c r="H23364" s="59">
        <v>167916</v>
      </c>
      <c r="I23364" s="59" t="s">
        <v>72</v>
      </c>
      <c r="J23364" s="59">
        <v>9208011</v>
      </c>
      <c r="K23364" s="59" t="s">
        <v>23798</v>
      </c>
      <c r="L23364" s="61" t="s">
        <v>81</v>
      </c>
      <c r="M23364" s="61">
        <f>VLOOKUP(H23364,zdroj!C:F,4,0)</f>
        <v>0</v>
      </c>
      <c r="N23364" s="61" t="str">
        <f t="shared" si="728"/>
        <v>-</v>
      </c>
      <c r="P23364" s="73" t="str">
        <f t="shared" si="729"/>
        <v/>
      </c>
      <c r="Q23364" s="61" t="s">
        <v>86</v>
      </c>
    </row>
    <row r="23365" spans="8:17" x14ac:dyDescent="0.25">
      <c r="H23365" s="59">
        <v>167916</v>
      </c>
      <c r="I23365" s="59" t="s">
        <v>72</v>
      </c>
      <c r="J23365" s="59">
        <v>9208020</v>
      </c>
      <c r="K23365" s="59" t="s">
        <v>23799</v>
      </c>
      <c r="L23365" s="61" t="s">
        <v>81</v>
      </c>
      <c r="M23365" s="61">
        <f>VLOOKUP(H23365,zdroj!C:F,4,0)</f>
        <v>0</v>
      </c>
      <c r="N23365" s="61" t="str">
        <f t="shared" si="728"/>
        <v>-</v>
      </c>
      <c r="P23365" s="73" t="str">
        <f t="shared" si="729"/>
        <v/>
      </c>
      <c r="Q23365" s="61" t="s">
        <v>86</v>
      </c>
    </row>
    <row r="23366" spans="8:17" x14ac:dyDescent="0.25">
      <c r="H23366" s="59">
        <v>167916</v>
      </c>
      <c r="I23366" s="59" t="s">
        <v>72</v>
      </c>
      <c r="J23366" s="59">
        <v>9208038</v>
      </c>
      <c r="K23366" s="59" t="s">
        <v>23800</v>
      </c>
      <c r="L23366" s="61" t="s">
        <v>81</v>
      </c>
      <c r="M23366" s="61">
        <f>VLOOKUP(H23366,zdroj!C:F,4,0)</f>
        <v>0</v>
      </c>
      <c r="N23366" s="61" t="str">
        <f t="shared" si="728"/>
        <v>-</v>
      </c>
      <c r="P23366" s="73" t="str">
        <f t="shared" si="729"/>
        <v/>
      </c>
      <c r="Q23366" s="61" t="s">
        <v>88</v>
      </c>
    </row>
    <row r="23367" spans="8:17" x14ac:dyDescent="0.25">
      <c r="H23367" s="59">
        <v>167916</v>
      </c>
      <c r="I23367" s="59" t="s">
        <v>72</v>
      </c>
      <c r="J23367" s="59">
        <v>9208046</v>
      </c>
      <c r="K23367" s="59" t="s">
        <v>23801</v>
      </c>
      <c r="L23367" s="61" t="s">
        <v>81</v>
      </c>
      <c r="M23367" s="61">
        <f>VLOOKUP(H23367,zdroj!C:F,4,0)</f>
        <v>0</v>
      </c>
      <c r="N23367" s="61" t="str">
        <f t="shared" ref="N23367:N23430" si="730">IF(M23367="A",IF(L23367="katA","katB",L23367),L23367)</f>
        <v>-</v>
      </c>
      <c r="P23367" s="73" t="str">
        <f t="shared" ref="P23367:P23430" si="731">IF(O23367="A",1,"")</f>
        <v/>
      </c>
      <c r="Q23367" s="61" t="s">
        <v>86</v>
      </c>
    </row>
    <row r="23368" spans="8:17" x14ac:dyDescent="0.25">
      <c r="H23368" s="59">
        <v>167916</v>
      </c>
      <c r="I23368" s="59" t="s">
        <v>72</v>
      </c>
      <c r="J23368" s="59">
        <v>9208054</v>
      </c>
      <c r="K23368" s="59" t="s">
        <v>23802</v>
      </c>
      <c r="L23368" s="61" t="s">
        <v>81</v>
      </c>
      <c r="M23368" s="61">
        <f>VLOOKUP(H23368,zdroj!C:F,4,0)</f>
        <v>0</v>
      </c>
      <c r="N23368" s="61" t="str">
        <f t="shared" si="730"/>
        <v>-</v>
      </c>
      <c r="P23368" s="73" t="str">
        <f t="shared" si="731"/>
        <v/>
      </c>
      <c r="Q23368" s="61" t="s">
        <v>86</v>
      </c>
    </row>
    <row r="23369" spans="8:17" x14ac:dyDescent="0.25">
      <c r="H23369" s="59">
        <v>167916</v>
      </c>
      <c r="I23369" s="59" t="s">
        <v>72</v>
      </c>
      <c r="J23369" s="59">
        <v>9208062</v>
      </c>
      <c r="K23369" s="59" t="s">
        <v>23803</v>
      </c>
      <c r="L23369" s="61" t="s">
        <v>81</v>
      </c>
      <c r="M23369" s="61">
        <f>VLOOKUP(H23369,zdroj!C:F,4,0)</f>
        <v>0</v>
      </c>
      <c r="N23369" s="61" t="str">
        <f t="shared" si="730"/>
        <v>-</v>
      </c>
      <c r="P23369" s="73" t="str">
        <f t="shared" si="731"/>
        <v/>
      </c>
      <c r="Q23369" s="61" t="s">
        <v>88</v>
      </c>
    </row>
    <row r="23370" spans="8:17" x14ac:dyDescent="0.25">
      <c r="H23370" s="59">
        <v>167916</v>
      </c>
      <c r="I23370" s="59" t="s">
        <v>72</v>
      </c>
      <c r="J23370" s="59">
        <v>26904411</v>
      </c>
      <c r="K23370" s="59" t="s">
        <v>23804</v>
      </c>
      <c r="L23370" s="61" t="s">
        <v>81</v>
      </c>
      <c r="M23370" s="61">
        <f>VLOOKUP(H23370,zdroj!C:F,4,0)</f>
        <v>0</v>
      </c>
      <c r="N23370" s="61" t="str">
        <f t="shared" si="730"/>
        <v>-</v>
      </c>
      <c r="P23370" s="73" t="str">
        <f t="shared" si="731"/>
        <v/>
      </c>
      <c r="Q23370" s="61" t="s">
        <v>88</v>
      </c>
    </row>
    <row r="23371" spans="8:17" x14ac:dyDescent="0.25">
      <c r="H23371" s="59">
        <v>101885</v>
      </c>
      <c r="I23371" s="59" t="s">
        <v>69</v>
      </c>
      <c r="J23371" s="59">
        <v>19907486</v>
      </c>
      <c r="K23371" s="59" t="s">
        <v>23805</v>
      </c>
      <c r="L23371" s="61" t="s">
        <v>113</v>
      </c>
      <c r="M23371" s="61">
        <f>VLOOKUP(H23371,zdroj!C:F,4,0)</f>
        <v>0</v>
      </c>
      <c r="N23371" s="61" t="str">
        <f t="shared" si="730"/>
        <v>katB</v>
      </c>
      <c r="P23371" s="73" t="str">
        <f t="shared" si="731"/>
        <v/>
      </c>
      <c r="Q23371" s="61" t="s">
        <v>30</v>
      </c>
    </row>
    <row r="23372" spans="8:17" x14ac:dyDescent="0.25">
      <c r="H23372" s="59">
        <v>101885</v>
      </c>
      <c r="I23372" s="59" t="s">
        <v>69</v>
      </c>
      <c r="J23372" s="59">
        <v>19907494</v>
      </c>
      <c r="K23372" s="59" t="s">
        <v>23806</v>
      </c>
      <c r="L23372" s="61" t="s">
        <v>113</v>
      </c>
      <c r="M23372" s="61">
        <f>VLOOKUP(H23372,zdroj!C:F,4,0)</f>
        <v>0</v>
      </c>
      <c r="N23372" s="61" t="str">
        <f t="shared" si="730"/>
        <v>katB</v>
      </c>
      <c r="P23372" s="73" t="str">
        <f t="shared" si="731"/>
        <v/>
      </c>
      <c r="Q23372" s="61" t="s">
        <v>30</v>
      </c>
    </row>
    <row r="23373" spans="8:17" x14ac:dyDescent="0.25">
      <c r="H23373" s="59">
        <v>101885</v>
      </c>
      <c r="I23373" s="59" t="s">
        <v>69</v>
      </c>
      <c r="J23373" s="59">
        <v>19907508</v>
      </c>
      <c r="K23373" s="59" t="s">
        <v>23807</v>
      </c>
      <c r="L23373" s="61" t="s">
        <v>81</v>
      </c>
      <c r="M23373" s="61">
        <f>VLOOKUP(H23373,zdroj!C:F,4,0)</f>
        <v>0</v>
      </c>
      <c r="N23373" s="61" t="str">
        <f t="shared" si="730"/>
        <v>-</v>
      </c>
      <c r="P23373" s="73" t="str">
        <f t="shared" si="731"/>
        <v/>
      </c>
      <c r="Q23373" s="61" t="s">
        <v>86</v>
      </c>
    </row>
    <row r="23374" spans="8:17" x14ac:dyDescent="0.25">
      <c r="H23374" s="59">
        <v>101885</v>
      </c>
      <c r="I23374" s="59" t="s">
        <v>69</v>
      </c>
      <c r="J23374" s="59">
        <v>19907516</v>
      </c>
      <c r="K23374" s="59" t="s">
        <v>23808</v>
      </c>
      <c r="L23374" s="61" t="s">
        <v>113</v>
      </c>
      <c r="M23374" s="61">
        <f>VLOOKUP(H23374,zdroj!C:F,4,0)</f>
        <v>0</v>
      </c>
      <c r="N23374" s="61" t="str">
        <f t="shared" si="730"/>
        <v>katB</v>
      </c>
      <c r="P23374" s="73" t="str">
        <f t="shared" si="731"/>
        <v/>
      </c>
      <c r="Q23374" s="61" t="s">
        <v>30</v>
      </c>
    </row>
    <row r="23375" spans="8:17" x14ac:dyDescent="0.25">
      <c r="H23375" s="59">
        <v>101885</v>
      </c>
      <c r="I23375" s="59" t="s">
        <v>69</v>
      </c>
      <c r="J23375" s="59">
        <v>19907524</v>
      </c>
      <c r="K23375" s="59" t="s">
        <v>23809</v>
      </c>
      <c r="L23375" s="61" t="s">
        <v>113</v>
      </c>
      <c r="M23375" s="61">
        <f>VLOOKUP(H23375,zdroj!C:F,4,0)</f>
        <v>0</v>
      </c>
      <c r="N23375" s="61" t="str">
        <f t="shared" si="730"/>
        <v>katB</v>
      </c>
      <c r="P23375" s="73" t="str">
        <f t="shared" si="731"/>
        <v/>
      </c>
      <c r="Q23375" s="61" t="s">
        <v>30</v>
      </c>
    </row>
    <row r="23376" spans="8:17" x14ac:dyDescent="0.25">
      <c r="H23376" s="59">
        <v>101885</v>
      </c>
      <c r="I23376" s="59" t="s">
        <v>69</v>
      </c>
      <c r="J23376" s="59">
        <v>19907532</v>
      </c>
      <c r="K23376" s="59" t="s">
        <v>23810</v>
      </c>
      <c r="L23376" s="61" t="s">
        <v>113</v>
      </c>
      <c r="M23376" s="61">
        <f>VLOOKUP(H23376,zdroj!C:F,4,0)</f>
        <v>0</v>
      </c>
      <c r="N23376" s="61" t="str">
        <f t="shared" si="730"/>
        <v>katB</v>
      </c>
      <c r="P23376" s="73" t="str">
        <f t="shared" si="731"/>
        <v/>
      </c>
      <c r="Q23376" s="61" t="s">
        <v>30</v>
      </c>
    </row>
    <row r="23377" spans="8:17" x14ac:dyDescent="0.25">
      <c r="H23377" s="59">
        <v>101885</v>
      </c>
      <c r="I23377" s="59" t="s">
        <v>69</v>
      </c>
      <c r="J23377" s="59">
        <v>19907541</v>
      </c>
      <c r="K23377" s="59" t="s">
        <v>23811</v>
      </c>
      <c r="L23377" s="61" t="s">
        <v>113</v>
      </c>
      <c r="M23377" s="61">
        <f>VLOOKUP(H23377,zdroj!C:F,4,0)</f>
        <v>0</v>
      </c>
      <c r="N23377" s="61" t="str">
        <f t="shared" si="730"/>
        <v>katB</v>
      </c>
      <c r="P23377" s="73" t="str">
        <f t="shared" si="731"/>
        <v/>
      </c>
      <c r="Q23377" s="61" t="s">
        <v>30</v>
      </c>
    </row>
    <row r="23378" spans="8:17" x14ac:dyDescent="0.25">
      <c r="H23378" s="59">
        <v>101885</v>
      </c>
      <c r="I23378" s="59" t="s">
        <v>69</v>
      </c>
      <c r="J23378" s="59">
        <v>19907559</v>
      </c>
      <c r="K23378" s="59" t="s">
        <v>23812</v>
      </c>
      <c r="L23378" s="61" t="s">
        <v>113</v>
      </c>
      <c r="M23378" s="61">
        <f>VLOOKUP(H23378,zdroj!C:F,4,0)</f>
        <v>0</v>
      </c>
      <c r="N23378" s="61" t="str">
        <f t="shared" si="730"/>
        <v>katB</v>
      </c>
      <c r="P23378" s="73" t="str">
        <f t="shared" si="731"/>
        <v/>
      </c>
      <c r="Q23378" s="61" t="s">
        <v>30</v>
      </c>
    </row>
    <row r="23379" spans="8:17" x14ac:dyDescent="0.25">
      <c r="H23379" s="59">
        <v>101885</v>
      </c>
      <c r="I23379" s="59" t="s">
        <v>69</v>
      </c>
      <c r="J23379" s="59">
        <v>19907567</v>
      </c>
      <c r="K23379" s="59" t="s">
        <v>23813</v>
      </c>
      <c r="L23379" s="61" t="s">
        <v>113</v>
      </c>
      <c r="M23379" s="61">
        <f>VLOOKUP(H23379,zdroj!C:F,4,0)</f>
        <v>0</v>
      </c>
      <c r="N23379" s="61" t="str">
        <f t="shared" si="730"/>
        <v>katB</v>
      </c>
      <c r="P23379" s="73" t="str">
        <f t="shared" si="731"/>
        <v/>
      </c>
      <c r="Q23379" s="61" t="s">
        <v>30</v>
      </c>
    </row>
    <row r="23380" spans="8:17" x14ac:dyDescent="0.25">
      <c r="H23380" s="59">
        <v>101885</v>
      </c>
      <c r="I23380" s="59" t="s">
        <v>69</v>
      </c>
      <c r="J23380" s="59">
        <v>19907575</v>
      </c>
      <c r="K23380" s="59" t="s">
        <v>23814</v>
      </c>
      <c r="L23380" s="61" t="s">
        <v>113</v>
      </c>
      <c r="M23380" s="61">
        <f>VLOOKUP(H23380,zdroj!C:F,4,0)</f>
        <v>0</v>
      </c>
      <c r="N23380" s="61" t="str">
        <f t="shared" si="730"/>
        <v>katB</v>
      </c>
      <c r="P23380" s="73" t="str">
        <f t="shared" si="731"/>
        <v/>
      </c>
      <c r="Q23380" s="61" t="s">
        <v>30</v>
      </c>
    </row>
    <row r="23381" spans="8:17" x14ac:dyDescent="0.25">
      <c r="H23381" s="59">
        <v>101885</v>
      </c>
      <c r="I23381" s="59" t="s">
        <v>69</v>
      </c>
      <c r="J23381" s="59">
        <v>19907583</v>
      </c>
      <c r="K23381" s="59" t="s">
        <v>23815</v>
      </c>
      <c r="L23381" s="61" t="s">
        <v>113</v>
      </c>
      <c r="M23381" s="61">
        <f>VLOOKUP(H23381,zdroj!C:F,4,0)</f>
        <v>0</v>
      </c>
      <c r="N23381" s="61" t="str">
        <f t="shared" si="730"/>
        <v>katB</v>
      </c>
      <c r="P23381" s="73" t="str">
        <f t="shared" si="731"/>
        <v/>
      </c>
      <c r="Q23381" s="61" t="s">
        <v>30</v>
      </c>
    </row>
    <row r="23382" spans="8:17" x14ac:dyDescent="0.25">
      <c r="H23382" s="59">
        <v>101885</v>
      </c>
      <c r="I23382" s="59" t="s">
        <v>69</v>
      </c>
      <c r="J23382" s="59">
        <v>19907591</v>
      </c>
      <c r="K23382" s="59" t="s">
        <v>23816</v>
      </c>
      <c r="L23382" s="61" t="s">
        <v>113</v>
      </c>
      <c r="M23382" s="61">
        <f>VLOOKUP(H23382,zdroj!C:F,4,0)</f>
        <v>0</v>
      </c>
      <c r="N23382" s="61" t="str">
        <f t="shared" si="730"/>
        <v>katB</v>
      </c>
      <c r="P23382" s="73" t="str">
        <f t="shared" si="731"/>
        <v/>
      </c>
      <c r="Q23382" s="61" t="s">
        <v>30</v>
      </c>
    </row>
    <row r="23383" spans="8:17" x14ac:dyDescent="0.25">
      <c r="H23383" s="59">
        <v>101885</v>
      </c>
      <c r="I23383" s="59" t="s">
        <v>69</v>
      </c>
      <c r="J23383" s="59">
        <v>19907605</v>
      </c>
      <c r="K23383" s="59" t="s">
        <v>23817</v>
      </c>
      <c r="L23383" s="61" t="s">
        <v>113</v>
      </c>
      <c r="M23383" s="61">
        <f>VLOOKUP(H23383,zdroj!C:F,4,0)</f>
        <v>0</v>
      </c>
      <c r="N23383" s="61" t="str">
        <f t="shared" si="730"/>
        <v>katB</v>
      </c>
      <c r="P23383" s="73" t="str">
        <f t="shared" si="731"/>
        <v/>
      </c>
      <c r="Q23383" s="61" t="s">
        <v>30</v>
      </c>
    </row>
    <row r="23384" spans="8:17" x14ac:dyDescent="0.25">
      <c r="H23384" s="59">
        <v>101885</v>
      </c>
      <c r="I23384" s="59" t="s">
        <v>69</v>
      </c>
      <c r="J23384" s="59">
        <v>19907613</v>
      </c>
      <c r="K23384" s="59" t="s">
        <v>23818</v>
      </c>
      <c r="L23384" s="61" t="s">
        <v>113</v>
      </c>
      <c r="M23384" s="61">
        <f>VLOOKUP(H23384,zdroj!C:F,4,0)</f>
        <v>0</v>
      </c>
      <c r="N23384" s="61" t="str">
        <f t="shared" si="730"/>
        <v>katB</v>
      </c>
      <c r="P23384" s="73" t="str">
        <f t="shared" si="731"/>
        <v/>
      </c>
      <c r="Q23384" s="61" t="s">
        <v>30</v>
      </c>
    </row>
    <row r="23385" spans="8:17" x14ac:dyDescent="0.25">
      <c r="H23385" s="59">
        <v>101885</v>
      </c>
      <c r="I23385" s="59" t="s">
        <v>69</v>
      </c>
      <c r="J23385" s="59">
        <v>19907621</v>
      </c>
      <c r="K23385" s="59" t="s">
        <v>23819</v>
      </c>
      <c r="L23385" s="61" t="s">
        <v>113</v>
      </c>
      <c r="M23385" s="61">
        <f>VLOOKUP(H23385,zdroj!C:F,4,0)</f>
        <v>0</v>
      </c>
      <c r="N23385" s="61" t="str">
        <f t="shared" si="730"/>
        <v>katB</v>
      </c>
      <c r="P23385" s="73" t="str">
        <f t="shared" si="731"/>
        <v/>
      </c>
      <c r="Q23385" s="61" t="s">
        <v>30</v>
      </c>
    </row>
    <row r="23386" spans="8:17" x14ac:dyDescent="0.25">
      <c r="H23386" s="59">
        <v>101885</v>
      </c>
      <c r="I23386" s="59" t="s">
        <v>69</v>
      </c>
      <c r="J23386" s="59">
        <v>19907630</v>
      </c>
      <c r="K23386" s="59" t="s">
        <v>23820</v>
      </c>
      <c r="L23386" s="61" t="s">
        <v>113</v>
      </c>
      <c r="M23386" s="61">
        <f>VLOOKUP(H23386,zdroj!C:F,4,0)</f>
        <v>0</v>
      </c>
      <c r="N23386" s="61" t="str">
        <f t="shared" si="730"/>
        <v>katB</v>
      </c>
      <c r="P23386" s="73" t="str">
        <f t="shared" si="731"/>
        <v/>
      </c>
      <c r="Q23386" s="61" t="s">
        <v>30</v>
      </c>
    </row>
    <row r="23387" spans="8:17" x14ac:dyDescent="0.25">
      <c r="H23387" s="59">
        <v>101885</v>
      </c>
      <c r="I23387" s="59" t="s">
        <v>69</v>
      </c>
      <c r="J23387" s="59">
        <v>19907648</v>
      </c>
      <c r="K23387" s="59" t="s">
        <v>23821</v>
      </c>
      <c r="L23387" s="61" t="s">
        <v>113</v>
      </c>
      <c r="M23387" s="61">
        <f>VLOOKUP(H23387,zdroj!C:F,4,0)</f>
        <v>0</v>
      </c>
      <c r="N23387" s="61" t="str">
        <f t="shared" si="730"/>
        <v>katB</v>
      </c>
      <c r="P23387" s="73" t="str">
        <f t="shared" si="731"/>
        <v/>
      </c>
      <c r="Q23387" s="61" t="s">
        <v>30</v>
      </c>
    </row>
    <row r="23388" spans="8:17" x14ac:dyDescent="0.25">
      <c r="H23388" s="59">
        <v>101885</v>
      </c>
      <c r="I23388" s="59" t="s">
        <v>69</v>
      </c>
      <c r="J23388" s="59">
        <v>19907656</v>
      </c>
      <c r="K23388" s="59" t="s">
        <v>23822</v>
      </c>
      <c r="L23388" s="61" t="s">
        <v>113</v>
      </c>
      <c r="M23388" s="61">
        <f>VLOOKUP(H23388,zdroj!C:F,4,0)</f>
        <v>0</v>
      </c>
      <c r="N23388" s="61" t="str">
        <f t="shared" si="730"/>
        <v>katB</v>
      </c>
      <c r="P23388" s="73" t="str">
        <f t="shared" si="731"/>
        <v/>
      </c>
      <c r="Q23388" s="61" t="s">
        <v>30</v>
      </c>
    </row>
    <row r="23389" spans="8:17" x14ac:dyDescent="0.25">
      <c r="H23389" s="59">
        <v>101885</v>
      </c>
      <c r="I23389" s="59" t="s">
        <v>69</v>
      </c>
      <c r="J23389" s="59">
        <v>19907664</v>
      </c>
      <c r="K23389" s="59" t="s">
        <v>23823</v>
      </c>
      <c r="L23389" s="61" t="s">
        <v>113</v>
      </c>
      <c r="M23389" s="61">
        <f>VLOOKUP(H23389,zdroj!C:F,4,0)</f>
        <v>0</v>
      </c>
      <c r="N23389" s="61" t="str">
        <f t="shared" si="730"/>
        <v>katB</v>
      </c>
      <c r="P23389" s="73" t="str">
        <f t="shared" si="731"/>
        <v/>
      </c>
      <c r="Q23389" s="61" t="s">
        <v>30</v>
      </c>
    </row>
    <row r="23390" spans="8:17" x14ac:dyDescent="0.25">
      <c r="H23390" s="59">
        <v>101885</v>
      </c>
      <c r="I23390" s="59" t="s">
        <v>69</v>
      </c>
      <c r="J23390" s="59">
        <v>19907672</v>
      </c>
      <c r="K23390" s="59" t="s">
        <v>23824</v>
      </c>
      <c r="L23390" s="61" t="s">
        <v>113</v>
      </c>
      <c r="M23390" s="61">
        <f>VLOOKUP(H23390,zdroj!C:F,4,0)</f>
        <v>0</v>
      </c>
      <c r="N23390" s="61" t="str">
        <f t="shared" si="730"/>
        <v>katB</v>
      </c>
      <c r="P23390" s="73" t="str">
        <f t="shared" si="731"/>
        <v/>
      </c>
      <c r="Q23390" s="61" t="s">
        <v>30</v>
      </c>
    </row>
    <row r="23391" spans="8:17" x14ac:dyDescent="0.25">
      <c r="H23391" s="59">
        <v>101885</v>
      </c>
      <c r="I23391" s="59" t="s">
        <v>69</v>
      </c>
      <c r="J23391" s="59">
        <v>19907681</v>
      </c>
      <c r="K23391" s="59" t="s">
        <v>23825</v>
      </c>
      <c r="L23391" s="61" t="s">
        <v>113</v>
      </c>
      <c r="M23391" s="61">
        <f>VLOOKUP(H23391,zdroj!C:F,4,0)</f>
        <v>0</v>
      </c>
      <c r="N23391" s="61" t="str">
        <f t="shared" si="730"/>
        <v>katB</v>
      </c>
      <c r="P23391" s="73" t="str">
        <f t="shared" si="731"/>
        <v/>
      </c>
      <c r="Q23391" s="61" t="s">
        <v>30</v>
      </c>
    </row>
    <row r="23392" spans="8:17" x14ac:dyDescent="0.25">
      <c r="H23392" s="59">
        <v>101885</v>
      </c>
      <c r="I23392" s="59" t="s">
        <v>69</v>
      </c>
      <c r="J23392" s="59">
        <v>19907699</v>
      </c>
      <c r="K23392" s="59" t="s">
        <v>23826</v>
      </c>
      <c r="L23392" s="61" t="s">
        <v>81</v>
      </c>
      <c r="M23392" s="61">
        <f>VLOOKUP(H23392,zdroj!C:F,4,0)</f>
        <v>0</v>
      </c>
      <c r="N23392" s="61" t="str">
        <f t="shared" si="730"/>
        <v>-</v>
      </c>
      <c r="P23392" s="73" t="str">
        <f t="shared" si="731"/>
        <v/>
      </c>
      <c r="Q23392" s="61" t="s">
        <v>86</v>
      </c>
    </row>
    <row r="23393" spans="8:17" x14ac:dyDescent="0.25">
      <c r="H23393" s="59">
        <v>101885</v>
      </c>
      <c r="I23393" s="59" t="s">
        <v>69</v>
      </c>
      <c r="J23393" s="59">
        <v>19907702</v>
      </c>
      <c r="K23393" s="59" t="s">
        <v>23827</v>
      </c>
      <c r="L23393" s="61" t="s">
        <v>113</v>
      </c>
      <c r="M23393" s="61">
        <f>VLOOKUP(H23393,zdroj!C:F,4,0)</f>
        <v>0</v>
      </c>
      <c r="N23393" s="61" t="str">
        <f t="shared" si="730"/>
        <v>katB</v>
      </c>
      <c r="P23393" s="73" t="str">
        <f t="shared" si="731"/>
        <v/>
      </c>
      <c r="Q23393" s="61" t="s">
        <v>30</v>
      </c>
    </row>
    <row r="23394" spans="8:17" x14ac:dyDescent="0.25">
      <c r="H23394" s="59">
        <v>101885</v>
      </c>
      <c r="I23394" s="59" t="s">
        <v>69</v>
      </c>
      <c r="J23394" s="59">
        <v>19907711</v>
      </c>
      <c r="K23394" s="59" t="s">
        <v>23828</v>
      </c>
      <c r="L23394" s="61" t="s">
        <v>113</v>
      </c>
      <c r="M23394" s="61">
        <f>VLOOKUP(H23394,zdroj!C:F,4,0)</f>
        <v>0</v>
      </c>
      <c r="N23394" s="61" t="str">
        <f t="shared" si="730"/>
        <v>katB</v>
      </c>
      <c r="P23394" s="73" t="str">
        <f t="shared" si="731"/>
        <v/>
      </c>
      <c r="Q23394" s="61" t="s">
        <v>30</v>
      </c>
    </row>
    <row r="23395" spans="8:17" x14ac:dyDescent="0.25">
      <c r="H23395" s="59">
        <v>101885</v>
      </c>
      <c r="I23395" s="59" t="s">
        <v>69</v>
      </c>
      <c r="J23395" s="59">
        <v>19907729</v>
      </c>
      <c r="K23395" s="59" t="s">
        <v>23829</v>
      </c>
      <c r="L23395" s="61" t="s">
        <v>113</v>
      </c>
      <c r="M23395" s="61">
        <f>VLOOKUP(H23395,zdroj!C:F,4,0)</f>
        <v>0</v>
      </c>
      <c r="N23395" s="61" t="str">
        <f t="shared" si="730"/>
        <v>katB</v>
      </c>
      <c r="P23395" s="73" t="str">
        <f t="shared" si="731"/>
        <v/>
      </c>
      <c r="Q23395" s="61" t="s">
        <v>30</v>
      </c>
    </row>
    <row r="23396" spans="8:17" x14ac:dyDescent="0.25">
      <c r="H23396" s="59">
        <v>101885</v>
      </c>
      <c r="I23396" s="59" t="s">
        <v>69</v>
      </c>
      <c r="J23396" s="59">
        <v>19907737</v>
      </c>
      <c r="K23396" s="59" t="s">
        <v>23830</v>
      </c>
      <c r="L23396" s="61" t="s">
        <v>113</v>
      </c>
      <c r="M23396" s="61">
        <f>VLOOKUP(H23396,zdroj!C:F,4,0)</f>
        <v>0</v>
      </c>
      <c r="N23396" s="61" t="str">
        <f t="shared" si="730"/>
        <v>katB</v>
      </c>
      <c r="P23396" s="73" t="str">
        <f t="shared" si="731"/>
        <v/>
      </c>
      <c r="Q23396" s="61" t="s">
        <v>30</v>
      </c>
    </row>
    <row r="23397" spans="8:17" x14ac:dyDescent="0.25">
      <c r="H23397" s="59">
        <v>101885</v>
      </c>
      <c r="I23397" s="59" t="s">
        <v>69</v>
      </c>
      <c r="J23397" s="59">
        <v>19907745</v>
      </c>
      <c r="K23397" s="59" t="s">
        <v>23831</v>
      </c>
      <c r="L23397" s="61" t="s">
        <v>113</v>
      </c>
      <c r="M23397" s="61">
        <f>VLOOKUP(H23397,zdroj!C:F,4,0)</f>
        <v>0</v>
      </c>
      <c r="N23397" s="61" t="str">
        <f t="shared" si="730"/>
        <v>katB</v>
      </c>
      <c r="P23397" s="73" t="str">
        <f t="shared" si="731"/>
        <v/>
      </c>
      <c r="Q23397" s="61" t="s">
        <v>30</v>
      </c>
    </row>
    <row r="23398" spans="8:17" x14ac:dyDescent="0.25">
      <c r="H23398" s="59">
        <v>101885</v>
      </c>
      <c r="I23398" s="59" t="s">
        <v>69</v>
      </c>
      <c r="J23398" s="59">
        <v>19907753</v>
      </c>
      <c r="K23398" s="59" t="s">
        <v>23832</v>
      </c>
      <c r="L23398" s="61" t="s">
        <v>81</v>
      </c>
      <c r="M23398" s="61">
        <f>VLOOKUP(H23398,zdroj!C:F,4,0)</f>
        <v>0</v>
      </c>
      <c r="N23398" s="61" t="str">
        <f t="shared" si="730"/>
        <v>-</v>
      </c>
      <c r="P23398" s="73" t="str">
        <f t="shared" si="731"/>
        <v/>
      </c>
      <c r="Q23398" s="61" t="s">
        <v>86</v>
      </c>
    </row>
    <row r="23399" spans="8:17" x14ac:dyDescent="0.25">
      <c r="H23399" s="59">
        <v>101885</v>
      </c>
      <c r="I23399" s="59" t="s">
        <v>69</v>
      </c>
      <c r="J23399" s="59">
        <v>19907761</v>
      </c>
      <c r="K23399" s="59" t="s">
        <v>23833</v>
      </c>
      <c r="L23399" s="61" t="s">
        <v>113</v>
      </c>
      <c r="M23399" s="61">
        <f>VLOOKUP(H23399,zdroj!C:F,4,0)</f>
        <v>0</v>
      </c>
      <c r="N23399" s="61" t="str">
        <f t="shared" si="730"/>
        <v>katB</v>
      </c>
      <c r="P23399" s="73" t="str">
        <f t="shared" si="731"/>
        <v/>
      </c>
      <c r="Q23399" s="61" t="s">
        <v>30</v>
      </c>
    </row>
    <row r="23400" spans="8:17" x14ac:dyDescent="0.25">
      <c r="H23400" s="59">
        <v>101885</v>
      </c>
      <c r="I23400" s="59" t="s">
        <v>69</v>
      </c>
      <c r="J23400" s="59">
        <v>19907770</v>
      </c>
      <c r="K23400" s="59" t="s">
        <v>23834</v>
      </c>
      <c r="L23400" s="61" t="s">
        <v>113</v>
      </c>
      <c r="M23400" s="61">
        <f>VLOOKUP(H23400,zdroj!C:F,4,0)</f>
        <v>0</v>
      </c>
      <c r="N23400" s="61" t="str">
        <f t="shared" si="730"/>
        <v>katB</v>
      </c>
      <c r="P23400" s="73" t="str">
        <f t="shared" si="731"/>
        <v/>
      </c>
      <c r="Q23400" s="61" t="s">
        <v>30</v>
      </c>
    </row>
    <row r="23401" spans="8:17" x14ac:dyDescent="0.25">
      <c r="H23401" s="59">
        <v>101885</v>
      </c>
      <c r="I23401" s="59" t="s">
        <v>69</v>
      </c>
      <c r="J23401" s="59">
        <v>19907788</v>
      </c>
      <c r="K23401" s="59" t="s">
        <v>23835</v>
      </c>
      <c r="L23401" s="61" t="s">
        <v>113</v>
      </c>
      <c r="M23401" s="61">
        <f>VLOOKUP(H23401,zdroj!C:F,4,0)</f>
        <v>0</v>
      </c>
      <c r="N23401" s="61" t="str">
        <f t="shared" si="730"/>
        <v>katB</v>
      </c>
      <c r="P23401" s="73" t="str">
        <f t="shared" si="731"/>
        <v/>
      </c>
      <c r="Q23401" s="61" t="s">
        <v>30</v>
      </c>
    </row>
    <row r="23402" spans="8:17" x14ac:dyDescent="0.25">
      <c r="H23402" s="59">
        <v>101885</v>
      </c>
      <c r="I23402" s="59" t="s">
        <v>69</v>
      </c>
      <c r="J23402" s="59">
        <v>19907796</v>
      </c>
      <c r="K23402" s="59" t="s">
        <v>23836</v>
      </c>
      <c r="L23402" s="61" t="s">
        <v>113</v>
      </c>
      <c r="M23402" s="61">
        <f>VLOOKUP(H23402,zdroj!C:F,4,0)</f>
        <v>0</v>
      </c>
      <c r="N23402" s="61" t="str">
        <f t="shared" si="730"/>
        <v>katB</v>
      </c>
      <c r="P23402" s="73" t="str">
        <f t="shared" si="731"/>
        <v/>
      </c>
      <c r="Q23402" s="61" t="s">
        <v>30</v>
      </c>
    </row>
    <row r="23403" spans="8:17" x14ac:dyDescent="0.25">
      <c r="H23403" s="59">
        <v>101885</v>
      </c>
      <c r="I23403" s="59" t="s">
        <v>69</v>
      </c>
      <c r="J23403" s="59">
        <v>19907800</v>
      </c>
      <c r="K23403" s="59" t="s">
        <v>23837</v>
      </c>
      <c r="L23403" s="61" t="s">
        <v>113</v>
      </c>
      <c r="M23403" s="61">
        <f>VLOOKUP(H23403,zdroj!C:F,4,0)</f>
        <v>0</v>
      </c>
      <c r="N23403" s="61" t="str">
        <f t="shared" si="730"/>
        <v>katB</v>
      </c>
      <c r="P23403" s="73" t="str">
        <f t="shared" si="731"/>
        <v/>
      </c>
      <c r="Q23403" s="61" t="s">
        <v>30</v>
      </c>
    </row>
    <row r="23404" spans="8:17" x14ac:dyDescent="0.25">
      <c r="H23404" s="59">
        <v>101885</v>
      </c>
      <c r="I23404" s="59" t="s">
        <v>69</v>
      </c>
      <c r="J23404" s="59">
        <v>19907818</v>
      </c>
      <c r="K23404" s="59" t="s">
        <v>23838</v>
      </c>
      <c r="L23404" s="61" t="s">
        <v>113</v>
      </c>
      <c r="M23404" s="61">
        <f>VLOOKUP(H23404,zdroj!C:F,4,0)</f>
        <v>0</v>
      </c>
      <c r="N23404" s="61" t="str">
        <f t="shared" si="730"/>
        <v>katB</v>
      </c>
      <c r="P23404" s="73" t="str">
        <f t="shared" si="731"/>
        <v/>
      </c>
      <c r="Q23404" s="61" t="s">
        <v>30</v>
      </c>
    </row>
    <row r="23405" spans="8:17" x14ac:dyDescent="0.25">
      <c r="H23405" s="59">
        <v>101885</v>
      </c>
      <c r="I23405" s="59" t="s">
        <v>69</v>
      </c>
      <c r="J23405" s="59">
        <v>19907826</v>
      </c>
      <c r="K23405" s="59" t="s">
        <v>23839</v>
      </c>
      <c r="L23405" s="61" t="s">
        <v>113</v>
      </c>
      <c r="M23405" s="61">
        <f>VLOOKUP(H23405,zdroj!C:F,4,0)</f>
        <v>0</v>
      </c>
      <c r="N23405" s="61" t="str">
        <f t="shared" si="730"/>
        <v>katB</v>
      </c>
      <c r="P23405" s="73" t="str">
        <f t="shared" si="731"/>
        <v/>
      </c>
      <c r="Q23405" s="61" t="s">
        <v>30</v>
      </c>
    </row>
    <row r="23406" spans="8:17" x14ac:dyDescent="0.25">
      <c r="H23406" s="59">
        <v>101885</v>
      </c>
      <c r="I23406" s="59" t="s">
        <v>69</v>
      </c>
      <c r="J23406" s="59">
        <v>19907834</v>
      </c>
      <c r="K23406" s="59" t="s">
        <v>23840</v>
      </c>
      <c r="L23406" s="61" t="s">
        <v>113</v>
      </c>
      <c r="M23406" s="61">
        <f>VLOOKUP(H23406,zdroj!C:F,4,0)</f>
        <v>0</v>
      </c>
      <c r="N23406" s="61" t="str">
        <f t="shared" si="730"/>
        <v>katB</v>
      </c>
      <c r="P23406" s="73" t="str">
        <f t="shared" si="731"/>
        <v/>
      </c>
      <c r="Q23406" s="61" t="s">
        <v>30</v>
      </c>
    </row>
    <row r="23407" spans="8:17" x14ac:dyDescent="0.25">
      <c r="H23407" s="59">
        <v>101885</v>
      </c>
      <c r="I23407" s="59" t="s">
        <v>69</v>
      </c>
      <c r="J23407" s="59">
        <v>19907842</v>
      </c>
      <c r="K23407" s="59" t="s">
        <v>23841</v>
      </c>
      <c r="L23407" s="61" t="s">
        <v>113</v>
      </c>
      <c r="M23407" s="61">
        <f>VLOOKUP(H23407,zdroj!C:F,4,0)</f>
        <v>0</v>
      </c>
      <c r="N23407" s="61" t="str">
        <f t="shared" si="730"/>
        <v>katB</v>
      </c>
      <c r="P23407" s="73" t="str">
        <f t="shared" si="731"/>
        <v/>
      </c>
      <c r="Q23407" s="61" t="s">
        <v>30</v>
      </c>
    </row>
    <row r="23408" spans="8:17" x14ac:dyDescent="0.25">
      <c r="H23408" s="59">
        <v>101885</v>
      </c>
      <c r="I23408" s="59" t="s">
        <v>69</v>
      </c>
      <c r="J23408" s="59">
        <v>19907869</v>
      </c>
      <c r="K23408" s="59" t="s">
        <v>23842</v>
      </c>
      <c r="L23408" s="61" t="s">
        <v>113</v>
      </c>
      <c r="M23408" s="61">
        <f>VLOOKUP(H23408,zdroj!C:F,4,0)</f>
        <v>0</v>
      </c>
      <c r="N23408" s="61" t="str">
        <f t="shared" si="730"/>
        <v>katB</v>
      </c>
      <c r="P23408" s="73" t="str">
        <f t="shared" si="731"/>
        <v/>
      </c>
      <c r="Q23408" s="61" t="s">
        <v>31</v>
      </c>
    </row>
    <row r="23409" spans="8:17" x14ac:dyDescent="0.25">
      <c r="H23409" s="59">
        <v>101885</v>
      </c>
      <c r="I23409" s="59" t="s">
        <v>69</v>
      </c>
      <c r="J23409" s="59">
        <v>19907877</v>
      </c>
      <c r="K23409" s="59" t="s">
        <v>23843</v>
      </c>
      <c r="L23409" s="61" t="s">
        <v>113</v>
      </c>
      <c r="M23409" s="61">
        <f>VLOOKUP(H23409,zdroj!C:F,4,0)</f>
        <v>0</v>
      </c>
      <c r="N23409" s="61" t="str">
        <f t="shared" si="730"/>
        <v>katB</v>
      </c>
      <c r="P23409" s="73" t="str">
        <f t="shared" si="731"/>
        <v/>
      </c>
      <c r="Q23409" s="61" t="s">
        <v>30</v>
      </c>
    </row>
    <row r="23410" spans="8:17" x14ac:dyDescent="0.25">
      <c r="H23410" s="59">
        <v>101885</v>
      </c>
      <c r="I23410" s="59" t="s">
        <v>69</v>
      </c>
      <c r="J23410" s="59">
        <v>19907885</v>
      </c>
      <c r="K23410" s="59" t="s">
        <v>23844</v>
      </c>
      <c r="L23410" s="61" t="s">
        <v>113</v>
      </c>
      <c r="M23410" s="61">
        <f>VLOOKUP(H23410,zdroj!C:F,4,0)</f>
        <v>0</v>
      </c>
      <c r="N23410" s="61" t="str">
        <f t="shared" si="730"/>
        <v>katB</v>
      </c>
      <c r="P23410" s="73" t="str">
        <f t="shared" si="731"/>
        <v/>
      </c>
      <c r="Q23410" s="61" t="s">
        <v>30</v>
      </c>
    </row>
    <row r="23411" spans="8:17" x14ac:dyDescent="0.25">
      <c r="H23411" s="59">
        <v>101885</v>
      </c>
      <c r="I23411" s="59" t="s">
        <v>69</v>
      </c>
      <c r="J23411" s="59">
        <v>19907893</v>
      </c>
      <c r="K23411" s="59" t="s">
        <v>23845</v>
      </c>
      <c r="L23411" s="61" t="s">
        <v>113</v>
      </c>
      <c r="M23411" s="61">
        <f>VLOOKUP(H23411,zdroj!C:F,4,0)</f>
        <v>0</v>
      </c>
      <c r="N23411" s="61" t="str">
        <f t="shared" si="730"/>
        <v>katB</v>
      </c>
      <c r="P23411" s="73" t="str">
        <f t="shared" si="731"/>
        <v/>
      </c>
      <c r="Q23411" s="61" t="s">
        <v>30</v>
      </c>
    </row>
    <row r="23412" spans="8:17" x14ac:dyDescent="0.25">
      <c r="H23412" s="59">
        <v>101885</v>
      </c>
      <c r="I23412" s="59" t="s">
        <v>69</v>
      </c>
      <c r="J23412" s="59">
        <v>19907907</v>
      </c>
      <c r="K23412" s="59" t="s">
        <v>23846</v>
      </c>
      <c r="L23412" s="61" t="s">
        <v>113</v>
      </c>
      <c r="M23412" s="61">
        <f>VLOOKUP(H23412,zdroj!C:F,4,0)</f>
        <v>0</v>
      </c>
      <c r="N23412" s="61" t="str">
        <f t="shared" si="730"/>
        <v>katB</v>
      </c>
      <c r="P23412" s="73" t="str">
        <f t="shared" si="731"/>
        <v/>
      </c>
      <c r="Q23412" s="61" t="s">
        <v>30</v>
      </c>
    </row>
    <row r="23413" spans="8:17" x14ac:dyDescent="0.25">
      <c r="H23413" s="59">
        <v>101885</v>
      </c>
      <c r="I23413" s="59" t="s">
        <v>69</v>
      </c>
      <c r="J23413" s="59">
        <v>19907915</v>
      </c>
      <c r="K23413" s="59" t="s">
        <v>23847</v>
      </c>
      <c r="L23413" s="61" t="s">
        <v>113</v>
      </c>
      <c r="M23413" s="61">
        <f>VLOOKUP(H23413,zdroj!C:F,4,0)</f>
        <v>0</v>
      </c>
      <c r="N23413" s="61" t="str">
        <f t="shared" si="730"/>
        <v>katB</v>
      </c>
      <c r="P23413" s="73" t="str">
        <f t="shared" si="731"/>
        <v/>
      </c>
      <c r="Q23413" s="61" t="s">
        <v>30</v>
      </c>
    </row>
    <row r="23414" spans="8:17" x14ac:dyDescent="0.25">
      <c r="H23414" s="59">
        <v>101885</v>
      </c>
      <c r="I23414" s="59" t="s">
        <v>69</v>
      </c>
      <c r="J23414" s="59">
        <v>19907923</v>
      </c>
      <c r="K23414" s="59" t="s">
        <v>23848</v>
      </c>
      <c r="L23414" s="61" t="s">
        <v>113</v>
      </c>
      <c r="M23414" s="61">
        <f>VLOOKUP(H23414,zdroj!C:F,4,0)</f>
        <v>0</v>
      </c>
      <c r="N23414" s="61" t="str">
        <f t="shared" si="730"/>
        <v>katB</v>
      </c>
      <c r="P23414" s="73" t="str">
        <f t="shared" si="731"/>
        <v/>
      </c>
      <c r="Q23414" s="61" t="s">
        <v>30</v>
      </c>
    </row>
    <row r="23415" spans="8:17" x14ac:dyDescent="0.25">
      <c r="H23415" s="59">
        <v>101885</v>
      </c>
      <c r="I23415" s="59" t="s">
        <v>69</v>
      </c>
      <c r="J23415" s="59">
        <v>19907931</v>
      </c>
      <c r="K23415" s="59" t="s">
        <v>23849</v>
      </c>
      <c r="L23415" s="61" t="s">
        <v>113</v>
      </c>
      <c r="M23415" s="61">
        <f>VLOOKUP(H23415,zdroj!C:F,4,0)</f>
        <v>0</v>
      </c>
      <c r="N23415" s="61" t="str">
        <f t="shared" si="730"/>
        <v>katB</v>
      </c>
      <c r="P23415" s="73" t="str">
        <f t="shared" si="731"/>
        <v/>
      </c>
      <c r="Q23415" s="61" t="s">
        <v>30</v>
      </c>
    </row>
    <row r="23416" spans="8:17" x14ac:dyDescent="0.25">
      <c r="H23416" s="59">
        <v>101885</v>
      </c>
      <c r="I23416" s="59" t="s">
        <v>69</v>
      </c>
      <c r="J23416" s="59">
        <v>19907940</v>
      </c>
      <c r="K23416" s="59" t="s">
        <v>23850</v>
      </c>
      <c r="L23416" s="61" t="s">
        <v>113</v>
      </c>
      <c r="M23416" s="61">
        <f>VLOOKUP(H23416,zdroj!C:F,4,0)</f>
        <v>0</v>
      </c>
      <c r="N23416" s="61" t="str">
        <f t="shared" si="730"/>
        <v>katB</v>
      </c>
      <c r="P23416" s="73" t="str">
        <f t="shared" si="731"/>
        <v/>
      </c>
      <c r="Q23416" s="61" t="s">
        <v>30</v>
      </c>
    </row>
    <row r="23417" spans="8:17" x14ac:dyDescent="0.25">
      <c r="H23417" s="59">
        <v>101885</v>
      </c>
      <c r="I23417" s="59" t="s">
        <v>69</v>
      </c>
      <c r="J23417" s="59">
        <v>19907958</v>
      </c>
      <c r="K23417" s="59" t="s">
        <v>23851</v>
      </c>
      <c r="L23417" s="61" t="s">
        <v>113</v>
      </c>
      <c r="M23417" s="61">
        <f>VLOOKUP(H23417,zdroj!C:F,4,0)</f>
        <v>0</v>
      </c>
      <c r="N23417" s="61" t="str">
        <f t="shared" si="730"/>
        <v>katB</v>
      </c>
      <c r="P23417" s="73" t="str">
        <f t="shared" si="731"/>
        <v/>
      </c>
      <c r="Q23417" s="61" t="s">
        <v>30</v>
      </c>
    </row>
    <row r="23418" spans="8:17" x14ac:dyDescent="0.25">
      <c r="H23418" s="59">
        <v>101885</v>
      </c>
      <c r="I23418" s="59" t="s">
        <v>69</v>
      </c>
      <c r="J23418" s="59">
        <v>19907966</v>
      </c>
      <c r="K23418" s="59" t="s">
        <v>23852</v>
      </c>
      <c r="L23418" s="61" t="s">
        <v>113</v>
      </c>
      <c r="M23418" s="61">
        <f>VLOOKUP(H23418,zdroj!C:F,4,0)</f>
        <v>0</v>
      </c>
      <c r="N23418" s="61" t="str">
        <f t="shared" si="730"/>
        <v>katB</v>
      </c>
      <c r="P23418" s="73" t="str">
        <f t="shared" si="731"/>
        <v/>
      </c>
      <c r="Q23418" s="61" t="s">
        <v>30</v>
      </c>
    </row>
    <row r="23419" spans="8:17" x14ac:dyDescent="0.25">
      <c r="H23419" s="59">
        <v>101885</v>
      </c>
      <c r="I23419" s="59" t="s">
        <v>69</v>
      </c>
      <c r="J23419" s="59">
        <v>19907974</v>
      </c>
      <c r="K23419" s="59" t="s">
        <v>23853</v>
      </c>
      <c r="L23419" s="61" t="s">
        <v>113</v>
      </c>
      <c r="M23419" s="61">
        <f>VLOOKUP(H23419,zdroj!C:F,4,0)</f>
        <v>0</v>
      </c>
      <c r="N23419" s="61" t="str">
        <f t="shared" si="730"/>
        <v>katB</v>
      </c>
      <c r="P23419" s="73" t="str">
        <f t="shared" si="731"/>
        <v/>
      </c>
      <c r="Q23419" s="61" t="s">
        <v>30</v>
      </c>
    </row>
    <row r="23420" spans="8:17" x14ac:dyDescent="0.25">
      <c r="H23420" s="59">
        <v>101885</v>
      </c>
      <c r="I23420" s="59" t="s">
        <v>69</v>
      </c>
      <c r="J23420" s="59">
        <v>19907982</v>
      </c>
      <c r="K23420" s="59" t="s">
        <v>23854</v>
      </c>
      <c r="L23420" s="61" t="s">
        <v>113</v>
      </c>
      <c r="M23420" s="61">
        <f>VLOOKUP(H23420,zdroj!C:F,4,0)</f>
        <v>0</v>
      </c>
      <c r="N23420" s="61" t="str">
        <f t="shared" si="730"/>
        <v>katB</v>
      </c>
      <c r="P23420" s="73" t="str">
        <f t="shared" si="731"/>
        <v/>
      </c>
      <c r="Q23420" s="61" t="s">
        <v>30</v>
      </c>
    </row>
    <row r="23421" spans="8:17" x14ac:dyDescent="0.25">
      <c r="H23421" s="59">
        <v>101885</v>
      </c>
      <c r="I23421" s="59" t="s">
        <v>69</v>
      </c>
      <c r="J23421" s="59">
        <v>19907991</v>
      </c>
      <c r="K23421" s="59" t="s">
        <v>23855</v>
      </c>
      <c r="L23421" s="61" t="s">
        <v>113</v>
      </c>
      <c r="M23421" s="61">
        <f>VLOOKUP(H23421,zdroj!C:F,4,0)</f>
        <v>0</v>
      </c>
      <c r="N23421" s="61" t="str">
        <f t="shared" si="730"/>
        <v>katB</v>
      </c>
      <c r="P23421" s="73" t="str">
        <f t="shared" si="731"/>
        <v/>
      </c>
      <c r="Q23421" s="61" t="s">
        <v>30</v>
      </c>
    </row>
    <row r="23422" spans="8:17" x14ac:dyDescent="0.25">
      <c r="H23422" s="59">
        <v>101885</v>
      </c>
      <c r="I23422" s="59" t="s">
        <v>69</v>
      </c>
      <c r="J23422" s="59">
        <v>19908008</v>
      </c>
      <c r="K23422" s="59" t="s">
        <v>23856</v>
      </c>
      <c r="L23422" s="61" t="s">
        <v>113</v>
      </c>
      <c r="M23422" s="61">
        <f>VLOOKUP(H23422,zdroj!C:F,4,0)</f>
        <v>0</v>
      </c>
      <c r="N23422" s="61" t="str">
        <f t="shared" si="730"/>
        <v>katB</v>
      </c>
      <c r="P23422" s="73" t="str">
        <f t="shared" si="731"/>
        <v/>
      </c>
      <c r="Q23422" s="61" t="s">
        <v>31</v>
      </c>
    </row>
    <row r="23423" spans="8:17" x14ac:dyDescent="0.25">
      <c r="H23423" s="59">
        <v>101885</v>
      </c>
      <c r="I23423" s="59" t="s">
        <v>69</v>
      </c>
      <c r="J23423" s="59">
        <v>19908016</v>
      </c>
      <c r="K23423" s="59" t="s">
        <v>23857</v>
      </c>
      <c r="L23423" s="61" t="s">
        <v>81</v>
      </c>
      <c r="M23423" s="61">
        <f>VLOOKUP(H23423,zdroj!C:F,4,0)</f>
        <v>0</v>
      </c>
      <c r="N23423" s="61" t="str">
        <f t="shared" si="730"/>
        <v>-</v>
      </c>
      <c r="P23423" s="73" t="str">
        <f t="shared" si="731"/>
        <v/>
      </c>
      <c r="Q23423" s="61" t="s">
        <v>86</v>
      </c>
    </row>
    <row r="23424" spans="8:17" x14ac:dyDescent="0.25">
      <c r="H23424" s="59">
        <v>101885</v>
      </c>
      <c r="I23424" s="59" t="s">
        <v>69</v>
      </c>
      <c r="J23424" s="59">
        <v>19908024</v>
      </c>
      <c r="K23424" s="59" t="s">
        <v>23858</v>
      </c>
      <c r="L23424" s="61" t="s">
        <v>81</v>
      </c>
      <c r="M23424" s="61">
        <f>VLOOKUP(H23424,zdroj!C:F,4,0)</f>
        <v>0</v>
      </c>
      <c r="N23424" s="61" t="str">
        <f t="shared" si="730"/>
        <v>-</v>
      </c>
      <c r="P23424" s="73" t="str">
        <f t="shared" si="731"/>
        <v/>
      </c>
      <c r="Q23424" s="61" t="s">
        <v>86</v>
      </c>
    </row>
    <row r="23425" spans="8:17" x14ac:dyDescent="0.25">
      <c r="H23425" s="59">
        <v>101885</v>
      </c>
      <c r="I23425" s="59" t="s">
        <v>69</v>
      </c>
      <c r="J23425" s="59">
        <v>19908032</v>
      </c>
      <c r="K23425" s="59" t="s">
        <v>23859</v>
      </c>
      <c r="L23425" s="61" t="s">
        <v>81</v>
      </c>
      <c r="M23425" s="61">
        <f>VLOOKUP(H23425,zdroj!C:F,4,0)</f>
        <v>0</v>
      </c>
      <c r="N23425" s="61" t="str">
        <f t="shared" si="730"/>
        <v>-</v>
      </c>
      <c r="P23425" s="73" t="str">
        <f t="shared" si="731"/>
        <v/>
      </c>
      <c r="Q23425" s="61" t="s">
        <v>86</v>
      </c>
    </row>
    <row r="23426" spans="8:17" x14ac:dyDescent="0.25">
      <c r="H23426" s="59">
        <v>101885</v>
      </c>
      <c r="I23426" s="59" t="s">
        <v>69</v>
      </c>
      <c r="J23426" s="59">
        <v>19908041</v>
      </c>
      <c r="K23426" s="59" t="s">
        <v>23860</v>
      </c>
      <c r="L23426" s="61" t="s">
        <v>81</v>
      </c>
      <c r="M23426" s="61">
        <f>VLOOKUP(H23426,zdroj!C:F,4,0)</f>
        <v>0</v>
      </c>
      <c r="N23426" s="61" t="str">
        <f t="shared" si="730"/>
        <v>-</v>
      </c>
      <c r="P23426" s="73" t="str">
        <f t="shared" si="731"/>
        <v/>
      </c>
      <c r="Q23426" s="61" t="s">
        <v>86</v>
      </c>
    </row>
    <row r="23427" spans="8:17" x14ac:dyDescent="0.25">
      <c r="H23427" s="59">
        <v>101885</v>
      </c>
      <c r="I23427" s="59" t="s">
        <v>69</v>
      </c>
      <c r="J23427" s="59">
        <v>19908059</v>
      </c>
      <c r="K23427" s="59" t="s">
        <v>23861</v>
      </c>
      <c r="L23427" s="61" t="s">
        <v>81</v>
      </c>
      <c r="M23427" s="61">
        <f>VLOOKUP(H23427,zdroj!C:F,4,0)</f>
        <v>0</v>
      </c>
      <c r="N23427" s="61" t="str">
        <f t="shared" si="730"/>
        <v>-</v>
      </c>
      <c r="P23427" s="73" t="str">
        <f t="shared" si="731"/>
        <v/>
      </c>
      <c r="Q23427" s="61" t="s">
        <v>86</v>
      </c>
    </row>
    <row r="23428" spans="8:17" x14ac:dyDescent="0.25">
      <c r="H23428" s="59">
        <v>101885</v>
      </c>
      <c r="I23428" s="59" t="s">
        <v>69</v>
      </c>
      <c r="J23428" s="59">
        <v>19908067</v>
      </c>
      <c r="K23428" s="59" t="s">
        <v>23862</v>
      </c>
      <c r="L23428" s="61" t="s">
        <v>81</v>
      </c>
      <c r="M23428" s="61">
        <f>VLOOKUP(H23428,zdroj!C:F,4,0)</f>
        <v>0</v>
      </c>
      <c r="N23428" s="61" t="str">
        <f t="shared" si="730"/>
        <v>-</v>
      </c>
      <c r="P23428" s="73" t="str">
        <f t="shared" si="731"/>
        <v/>
      </c>
      <c r="Q23428" s="61" t="s">
        <v>86</v>
      </c>
    </row>
    <row r="23429" spans="8:17" x14ac:dyDescent="0.25">
      <c r="H23429" s="59">
        <v>101885</v>
      </c>
      <c r="I23429" s="59" t="s">
        <v>69</v>
      </c>
      <c r="J23429" s="59">
        <v>19908075</v>
      </c>
      <c r="K23429" s="59" t="s">
        <v>23863</v>
      </c>
      <c r="L23429" s="61" t="s">
        <v>81</v>
      </c>
      <c r="M23429" s="61">
        <f>VLOOKUP(H23429,zdroj!C:F,4,0)</f>
        <v>0</v>
      </c>
      <c r="N23429" s="61" t="str">
        <f t="shared" si="730"/>
        <v>-</v>
      </c>
      <c r="P23429" s="73" t="str">
        <f t="shared" si="731"/>
        <v/>
      </c>
      <c r="Q23429" s="61" t="s">
        <v>86</v>
      </c>
    </row>
    <row r="23430" spans="8:17" x14ac:dyDescent="0.25">
      <c r="H23430" s="59">
        <v>101885</v>
      </c>
      <c r="I23430" s="59" t="s">
        <v>69</v>
      </c>
      <c r="J23430" s="59">
        <v>19908083</v>
      </c>
      <c r="K23430" s="59" t="s">
        <v>23864</v>
      </c>
      <c r="L23430" s="61" t="s">
        <v>81</v>
      </c>
      <c r="M23430" s="61">
        <f>VLOOKUP(H23430,zdroj!C:F,4,0)</f>
        <v>0</v>
      </c>
      <c r="N23430" s="61" t="str">
        <f t="shared" si="730"/>
        <v>-</v>
      </c>
      <c r="P23430" s="73" t="str">
        <f t="shared" si="731"/>
        <v/>
      </c>
      <c r="Q23430" s="61" t="s">
        <v>86</v>
      </c>
    </row>
    <row r="23431" spans="8:17" x14ac:dyDescent="0.25">
      <c r="H23431" s="59">
        <v>101885</v>
      </c>
      <c r="I23431" s="59" t="s">
        <v>69</v>
      </c>
      <c r="J23431" s="59">
        <v>19908091</v>
      </c>
      <c r="K23431" s="59" t="s">
        <v>23865</v>
      </c>
      <c r="L23431" s="61" t="s">
        <v>81</v>
      </c>
      <c r="M23431" s="61">
        <f>VLOOKUP(H23431,zdroj!C:F,4,0)</f>
        <v>0</v>
      </c>
      <c r="N23431" s="61" t="str">
        <f t="shared" ref="N23431:N23494" si="732">IF(M23431="A",IF(L23431="katA","katB",L23431),L23431)</f>
        <v>-</v>
      </c>
      <c r="P23431" s="73" t="str">
        <f t="shared" ref="P23431:P23494" si="733">IF(O23431="A",1,"")</f>
        <v/>
      </c>
      <c r="Q23431" s="61" t="s">
        <v>86</v>
      </c>
    </row>
    <row r="23432" spans="8:17" x14ac:dyDescent="0.25">
      <c r="H23432" s="59">
        <v>101885</v>
      </c>
      <c r="I23432" s="59" t="s">
        <v>69</v>
      </c>
      <c r="J23432" s="59">
        <v>19908105</v>
      </c>
      <c r="K23432" s="59" t="s">
        <v>23866</v>
      </c>
      <c r="L23432" s="61" t="s">
        <v>81</v>
      </c>
      <c r="M23432" s="61">
        <f>VLOOKUP(H23432,zdroj!C:F,4,0)</f>
        <v>0</v>
      </c>
      <c r="N23432" s="61" t="str">
        <f t="shared" si="732"/>
        <v>-</v>
      </c>
      <c r="P23432" s="73" t="str">
        <f t="shared" si="733"/>
        <v/>
      </c>
      <c r="Q23432" s="61" t="s">
        <v>86</v>
      </c>
    </row>
    <row r="23433" spans="8:17" x14ac:dyDescent="0.25">
      <c r="H23433" s="59">
        <v>101885</v>
      </c>
      <c r="I23433" s="59" t="s">
        <v>69</v>
      </c>
      <c r="J23433" s="59">
        <v>19908113</v>
      </c>
      <c r="K23433" s="59" t="s">
        <v>23867</v>
      </c>
      <c r="L23433" s="61" t="s">
        <v>81</v>
      </c>
      <c r="M23433" s="61">
        <f>VLOOKUP(H23433,zdroj!C:F,4,0)</f>
        <v>0</v>
      </c>
      <c r="N23433" s="61" t="str">
        <f t="shared" si="732"/>
        <v>-</v>
      </c>
      <c r="P23433" s="73" t="str">
        <f t="shared" si="733"/>
        <v/>
      </c>
      <c r="Q23433" s="61" t="s">
        <v>86</v>
      </c>
    </row>
    <row r="23434" spans="8:17" x14ac:dyDescent="0.25">
      <c r="H23434" s="59">
        <v>101885</v>
      </c>
      <c r="I23434" s="59" t="s">
        <v>69</v>
      </c>
      <c r="J23434" s="59">
        <v>19908121</v>
      </c>
      <c r="K23434" s="59" t="s">
        <v>23868</v>
      </c>
      <c r="L23434" s="61" t="s">
        <v>81</v>
      </c>
      <c r="M23434" s="61">
        <f>VLOOKUP(H23434,zdroj!C:F,4,0)</f>
        <v>0</v>
      </c>
      <c r="N23434" s="61" t="str">
        <f t="shared" si="732"/>
        <v>-</v>
      </c>
      <c r="P23434" s="73" t="str">
        <f t="shared" si="733"/>
        <v/>
      </c>
      <c r="Q23434" s="61" t="s">
        <v>86</v>
      </c>
    </row>
    <row r="23435" spans="8:17" x14ac:dyDescent="0.25">
      <c r="H23435" s="59">
        <v>101885</v>
      </c>
      <c r="I23435" s="59" t="s">
        <v>69</v>
      </c>
      <c r="J23435" s="59">
        <v>19908130</v>
      </c>
      <c r="K23435" s="59" t="s">
        <v>23869</v>
      </c>
      <c r="L23435" s="61" t="s">
        <v>81</v>
      </c>
      <c r="M23435" s="61">
        <f>VLOOKUP(H23435,zdroj!C:F,4,0)</f>
        <v>0</v>
      </c>
      <c r="N23435" s="61" t="str">
        <f t="shared" si="732"/>
        <v>-</v>
      </c>
      <c r="P23435" s="73" t="str">
        <f t="shared" si="733"/>
        <v/>
      </c>
      <c r="Q23435" s="61" t="s">
        <v>86</v>
      </c>
    </row>
    <row r="23436" spans="8:17" x14ac:dyDescent="0.25">
      <c r="H23436" s="59">
        <v>101885</v>
      </c>
      <c r="I23436" s="59" t="s">
        <v>69</v>
      </c>
      <c r="J23436" s="59">
        <v>19908148</v>
      </c>
      <c r="K23436" s="59" t="s">
        <v>23870</v>
      </c>
      <c r="L23436" s="61" t="s">
        <v>81</v>
      </c>
      <c r="M23436" s="61">
        <f>VLOOKUP(H23436,zdroj!C:F,4,0)</f>
        <v>0</v>
      </c>
      <c r="N23436" s="61" t="str">
        <f t="shared" si="732"/>
        <v>-</v>
      </c>
      <c r="P23436" s="73" t="str">
        <f t="shared" si="733"/>
        <v/>
      </c>
      <c r="Q23436" s="61" t="s">
        <v>86</v>
      </c>
    </row>
    <row r="23437" spans="8:17" x14ac:dyDescent="0.25">
      <c r="H23437" s="59">
        <v>101885</v>
      </c>
      <c r="I23437" s="59" t="s">
        <v>69</v>
      </c>
      <c r="J23437" s="59">
        <v>19908156</v>
      </c>
      <c r="K23437" s="59" t="s">
        <v>23871</v>
      </c>
      <c r="L23437" s="61" t="s">
        <v>81</v>
      </c>
      <c r="M23437" s="61">
        <f>VLOOKUP(H23437,zdroj!C:F,4,0)</f>
        <v>0</v>
      </c>
      <c r="N23437" s="61" t="str">
        <f t="shared" si="732"/>
        <v>-</v>
      </c>
      <c r="P23437" s="73" t="str">
        <f t="shared" si="733"/>
        <v/>
      </c>
      <c r="Q23437" s="61" t="s">
        <v>86</v>
      </c>
    </row>
    <row r="23438" spans="8:17" x14ac:dyDescent="0.25">
      <c r="H23438" s="59">
        <v>101885</v>
      </c>
      <c r="I23438" s="59" t="s">
        <v>69</v>
      </c>
      <c r="J23438" s="59">
        <v>19908164</v>
      </c>
      <c r="K23438" s="59" t="s">
        <v>23872</v>
      </c>
      <c r="L23438" s="61" t="s">
        <v>81</v>
      </c>
      <c r="M23438" s="61">
        <f>VLOOKUP(H23438,zdroj!C:F,4,0)</f>
        <v>0</v>
      </c>
      <c r="N23438" s="61" t="str">
        <f t="shared" si="732"/>
        <v>-</v>
      </c>
      <c r="P23438" s="73" t="str">
        <f t="shared" si="733"/>
        <v/>
      </c>
      <c r="Q23438" s="61" t="s">
        <v>86</v>
      </c>
    </row>
    <row r="23439" spans="8:17" x14ac:dyDescent="0.25">
      <c r="H23439" s="59">
        <v>101885</v>
      </c>
      <c r="I23439" s="59" t="s">
        <v>69</v>
      </c>
      <c r="J23439" s="59">
        <v>19908172</v>
      </c>
      <c r="K23439" s="59" t="s">
        <v>23873</v>
      </c>
      <c r="L23439" s="61" t="s">
        <v>81</v>
      </c>
      <c r="M23439" s="61">
        <f>VLOOKUP(H23439,zdroj!C:F,4,0)</f>
        <v>0</v>
      </c>
      <c r="N23439" s="61" t="str">
        <f t="shared" si="732"/>
        <v>-</v>
      </c>
      <c r="P23439" s="73" t="str">
        <f t="shared" si="733"/>
        <v/>
      </c>
      <c r="Q23439" s="61" t="s">
        <v>86</v>
      </c>
    </row>
    <row r="23440" spans="8:17" x14ac:dyDescent="0.25">
      <c r="H23440" s="59">
        <v>101885</v>
      </c>
      <c r="I23440" s="59" t="s">
        <v>69</v>
      </c>
      <c r="J23440" s="59">
        <v>19908181</v>
      </c>
      <c r="K23440" s="59" t="s">
        <v>23874</v>
      </c>
      <c r="L23440" s="61" t="s">
        <v>81</v>
      </c>
      <c r="M23440" s="61">
        <f>VLOOKUP(H23440,zdroj!C:F,4,0)</f>
        <v>0</v>
      </c>
      <c r="N23440" s="61" t="str">
        <f t="shared" si="732"/>
        <v>-</v>
      </c>
      <c r="P23440" s="73" t="str">
        <f t="shared" si="733"/>
        <v/>
      </c>
      <c r="Q23440" s="61" t="s">
        <v>86</v>
      </c>
    </row>
    <row r="23441" spans="8:17" x14ac:dyDescent="0.25">
      <c r="H23441" s="59">
        <v>101885</v>
      </c>
      <c r="I23441" s="59" t="s">
        <v>69</v>
      </c>
      <c r="J23441" s="59">
        <v>19908199</v>
      </c>
      <c r="K23441" s="59" t="s">
        <v>23875</v>
      </c>
      <c r="L23441" s="61" t="s">
        <v>81</v>
      </c>
      <c r="M23441" s="61">
        <f>VLOOKUP(H23441,zdroj!C:F,4,0)</f>
        <v>0</v>
      </c>
      <c r="N23441" s="61" t="str">
        <f t="shared" si="732"/>
        <v>-</v>
      </c>
      <c r="P23441" s="73" t="str">
        <f t="shared" si="733"/>
        <v/>
      </c>
      <c r="Q23441" s="61" t="s">
        <v>86</v>
      </c>
    </row>
    <row r="23442" spans="8:17" x14ac:dyDescent="0.25">
      <c r="H23442" s="59">
        <v>101885</v>
      </c>
      <c r="I23442" s="59" t="s">
        <v>69</v>
      </c>
      <c r="J23442" s="59">
        <v>19908202</v>
      </c>
      <c r="K23442" s="59" t="s">
        <v>23876</v>
      </c>
      <c r="L23442" s="61" t="s">
        <v>81</v>
      </c>
      <c r="M23442" s="61">
        <f>VLOOKUP(H23442,zdroj!C:F,4,0)</f>
        <v>0</v>
      </c>
      <c r="N23442" s="61" t="str">
        <f t="shared" si="732"/>
        <v>-</v>
      </c>
      <c r="P23442" s="73" t="str">
        <f t="shared" si="733"/>
        <v/>
      </c>
      <c r="Q23442" s="61" t="s">
        <v>86</v>
      </c>
    </row>
    <row r="23443" spans="8:17" x14ac:dyDescent="0.25">
      <c r="H23443" s="59">
        <v>101885</v>
      </c>
      <c r="I23443" s="59" t="s">
        <v>69</v>
      </c>
      <c r="J23443" s="59">
        <v>19908211</v>
      </c>
      <c r="K23443" s="59" t="s">
        <v>23877</v>
      </c>
      <c r="L23443" s="61" t="s">
        <v>81</v>
      </c>
      <c r="M23443" s="61">
        <f>VLOOKUP(H23443,zdroj!C:F,4,0)</f>
        <v>0</v>
      </c>
      <c r="N23443" s="61" t="str">
        <f t="shared" si="732"/>
        <v>-</v>
      </c>
      <c r="P23443" s="73" t="str">
        <f t="shared" si="733"/>
        <v/>
      </c>
      <c r="Q23443" s="61" t="s">
        <v>86</v>
      </c>
    </row>
    <row r="23444" spans="8:17" x14ac:dyDescent="0.25">
      <c r="H23444" s="59">
        <v>101885</v>
      </c>
      <c r="I23444" s="59" t="s">
        <v>69</v>
      </c>
      <c r="J23444" s="59">
        <v>19908229</v>
      </c>
      <c r="K23444" s="59" t="s">
        <v>23878</v>
      </c>
      <c r="L23444" s="61" t="s">
        <v>81</v>
      </c>
      <c r="M23444" s="61">
        <f>VLOOKUP(H23444,zdroj!C:F,4,0)</f>
        <v>0</v>
      </c>
      <c r="N23444" s="61" t="str">
        <f t="shared" si="732"/>
        <v>-</v>
      </c>
      <c r="P23444" s="73" t="str">
        <f t="shared" si="733"/>
        <v/>
      </c>
      <c r="Q23444" s="61" t="s">
        <v>86</v>
      </c>
    </row>
    <row r="23445" spans="8:17" x14ac:dyDescent="0.25">
      <c r="H23445" s="59">
        <v>101885</v>
      </c>
      <c r="I23445" s="59" t="s">
        <v>69</v>
      </c>
      <c r="J23445" s="59">
        <v>19908237</v>
      </c>
      <c r="K23445" s="59" t="s">
        <v>23879</v>
      </c>
      <c r="L23445" s="61" t="s">
        <v>81</v>
      </c>
      <c r="M23445" s="61">
        <f>VLOOKUP(H23445,zdroj!C:F,4,0)</f>
        <v>0</v>
      </c>
      <c r="N23445" s="61" t="str">
        <f t="shared" si="732"/>
        <v>-</v>
      </c>
      <c r="P23445" s="73" t="str">
        <f t="shared" si="733"/>
        <v/>
      </c>
      <c r="Q23445" s="61" t="s">
        <v>86</v>
      </c>
    </row>
    <row r="23446" spans="8:17" x14ac:dyDescent="0.25">
      <c r="H23446" s="59">
        <v>101885</v>
      </c>
      <c r="I23446" s="59" t="s">
        <v>69</v>
      </c>
      <c r="J23446" s="59">
        <v>19908245</v>
      </c>
      <c r="K23446" s="59" t="s">
        <v>23880</v>
      </c>
      <c r="L23446" s="61" t="s">
        <v>81</v>
      </c>
      <c r="M23446" s="61">
        <f>VLOOKUP(H23446,zdroj!C:F,4,0)</f>
        <v>0</v>
      </c>
      <c r="N23446" s="61" t="str">
        <f t="shared" si="732"/>
        <v>-</v>
      </c>
      <c r="P23446" s="73" t="str">
        <f t="shared" si="733"/>
        <v/>
      </c>
      <c r="Q23446" s="61" t="s">
        <v>86</v>
      </c>
    </row>
    <row r="23447" spans="8:17" x14ac:dyDescent="0.25">
      <c r="H23447" s="59">
        <v>101885</v>
      </c>
      <c r="I23447" s="59" t="s">
        <v>69</v>
      </c>
      <c r="J23447" s="59">
        <v>19908253</v>
      </c>
      <c r="K23447" s="59" t="s">
        <v>23881</v>
      </c>
      <c r="L23447" s="61" t="s">
        <v>81</v>
      </c>
      <c r="M23447" s="61">
        <f>VLOOKUP(H23447,zdroj!C:F,4,0)</f>
        <v>0</v>
      </c>
      <c r="N23447" s="61" t="str">
        <f t="shared" si="732"/>
        <v>-</v>
      </c>
      <c r="P23447" s="73" t="str">
        <f t="shared" si="733"/>
        <v/>
      </c>
      <c r="Q23447" s="61" t="s">
        <v>86</v>
      </c>
    </row>
    <row r="23448" spans="8:17" x14ac:dyDescent="0.25">
      <c r="H23448" s="59">
        <v>101885</v>
      </c>
      <c r="I23448" s="59" t="s">
        <v>69</v>
      </c>
      <c r="J23448" s="59">
        <v>19908261</v>
      </c>
      <c r="K23448" s="59" t="s">
        <v>23882</v>
      </c>
      <c r="L23448" s="61" t="s">
        <v>81</v>
      </c>
      <c r="M23448" s="61">
        <f>VLOOKUP(H23448,zdroj!C:F,4,0)</f>
        <v>0</v>
      </c>
      <c r="N23448" s="61" t="str">
        <f t="shared" si="732"/>
        <v>-</v>
      </c>
      <c r="P23448" s="73" t="str">
        <f t="shared" si="733"/>
        <v/>
      </c>
      <c r="Q23448" s="61" t="s">
        <v>86</v>
      </c>
    </row>
    <row r="23449" spans="8:17" x14ac:dyDescent="0.25">
      <c r="H23449" s="59">
        <v>101885</v>
      </c>
      <c r="I23449" s="59" t="s">
        <v>69</v>
      </c>
      <c r="J23449" s="59">
        <v>19908270</v>
      </c>
      <c r="K23449" s="59" t="s">
        <v>23883</v>
      </c>
      <c r="L23449" s="61" t="s">
        <v>81</v>
      </c>
      <c r="M23449" s="61">
        <f>VLOOKUP(H23449,zdroj!C:F,4,0)</f>
        <v>0</v>
      </c>
      <c r="N23449" s="61" t="str">
        <f t="shared" si="732"/>
        <v>-</v>
      </c>
      <c r="P23449" s="73" t="str">
        <f t="shared" si="733"/>
        <v/>
      </c>
      <c r="Q23449" s="61" t="s">
        <v>86</v>
      </c>
    </row>
    <row r="23450" spans="8:17" x14ac:dyDescent="0.25">
      <c r="H23450" s="59">
        <v>101885</v>
      </c>
      <c r="I23450" s="59" t="s">
        <v>69</v>
      </c>
      <c r="J23450" s="59">
        <v>19908288</v>
      </c>
      <c r="K23450" s="59" t="s">
        <v>23884</v>
      </c>
      <c r="L23450" s="61" t="s">
        <v>81</v>
      </c>
      <c r="M23450" s="61">
        <f>VLOOKUP(H23450,zdroj!C:F,4,0)</f>
        <v>0</v>
      </c>
      <c r="N23450" s="61" t="str">
        <f t="shared" si="732"/>
        <v>-</v>
      </c>
      <c r="P23450" s="73" t="str">
        <f t="shared" si="733"/>
        <v/>
      </c>
      <c r="Q23450" s="61" t="s">
        <v>86</v>
      </c>
    </row>
    <row r="23451" spans="8:17" x14ac:dyDescent="0.25">
      <c r="H23451" s="59">
        <v>101885</v>
      </c>
      <c r="I23451" s="59" t="s">
        <v>69</v>
      </c>
      <c r="J23451" s="59">
        <v>19908296</v>
      </c>
      <c r="K23451" s="59" t="s">
        <v>23885</v>
      </c>
      <c r="L23451" s="61" t="s">
        <v>81</v>
      </c>
      <c r="M23451" s="61">
        <f>VLOOKUP(H23451,zdroj!C:F,4,0)</f>
        <v>0</v>
      </c>
      <c r="N23451" s="61" t="str">
        <f t="shared" si="732"/>
        <v>-</v>
      </c>
      <c r="P23451" s="73" t="str">
        <f t="shared" si="733"/>
        <v/>
      </c>
      <c r="Q23451" s="61" t="s">
        <v>86</v>
      </c>
    </row>
    <row r="23452" spans="8:17" x14ac:dyDescent="0.25">
      <c r="H23452" s="59">
        <v>101885</v>
      </c>
      <c r="I23452" s="59" t="s">
        <v>69</v>
      </c>
      <c r="J23452" s="59">
        <v>19908300</v>
      </c>
      <c r="K23452" s="59" t="s">
        <v>23886</v>
      </c>
      <c r="L23452" s="61" t="s">
        <v>81</v>
      </c>
      <c r="M23452" s="61">
        <f>VLOOKUP(H23452,zdroj!C:F,4,0)</f>
        <v>0</v>
      </c>
      <c r="N23452" s="61" t="str">
        <f t="shared" si="732"/>
        <v>-</v>
      </c>
      <c r="P23452" s="73" t="str">
        <f t="shared" si="733"/>
        <v/>
      </c>
      <c r="Q23452" s="61" t="s">
        <v>86</v>
      </c>
    </row>
    <row r="23453" spans="8:17" x14ac:dyDescent="0.25">
      <c r="H23453" s="59">
        <v>101885</v>
      </c>
      <c r="I23453" s="59" t="s">
        <v>69</v>
      </c>
      <c r="J23453" s="59">
        <v>19908318</v>
      </c>
      <c r="K23453" s="59" t="s">
        <v>23887</v>
      </c>
      <c r="L23453" s="61" t="s">
        <v>81</v>
      </c>
      <c r="M23453" s="61">
        <f>VLOOKUP(H23453,zdroj!C:F,4,0)</f>
        <v>0</v>
      </c>
      <c r="N23453" s="61" t="str">
        <f t="shared" si="732"/>
        <v>-</v>
      </c>
      <c r="P23453" s="73" t="str">
        <f t="shared" si="733"/>
        <v/>
      </c>
      <c r="Q23453" s="61" t="s">
        <v>86</v>
      </c>
    </row>
    <row r="23454" spans="8:17" x14ac:dyDescent="0.25">
      <c r="H23454" s="59">
        <v>101885</v>
      </c>
      <c r="I23454" s="59" t="s">
        <v>69</v>
      </c>
      <c r="J23454" s="59">
        <v>19908326</v>
      </c>
      <c r="K23454" s="59" t="s">
        <v>23888</v>
      </c>
      <c r="L23454" s="61" t="s">
        <v>81</v>
      </c>
      <c r="M23454" s="61">
        <f>VLOOKUP(H23454,zdroj!C:F,4,0)</f>
        <v>0</v>
      </c>
      <c r="N23454" s="61" t="str">
        <f t="shared" si="732"/>
        <v>-</v>
      </c>
      <c r="P23454" s="73" t="str">
        <f t="shared" si="733"/>
        <v/>
      </c>
      <c r="Q23454" s="61" t="s">
        <v>86</v>
      </c>
    </row>
    <row r="23455" spans="8:17" x14ac:dyDescent="0.25">
      <c r="H23455" s="59">
        <v>101885</v>
      </c>
      <c r="I23455" s="59" t="s">
        <v>69</v>
      </c>
      <c r="J23455" s="59">
        <v>19908334</v>
      </c>
      <c r="K23455" s="59" t="s">
        <v>23889</v>
      </c>
      <c r="L23455" s="61" t="s">
        <v>81</v>
      </c>
      <c r="M23455" s="61">
        <f>VLOOKUP(H23455,zdroj!C:F,4,0)</f>
        <v>0</v>
      </c>
      <c r="N23455" s="61" t="str">
        <f t="shared" si="732"/>
        <v>-</v>
      </c>
      <c r="P23455" s="73" t="str">
        <f t="shared" si="733"/>
        <v/>
      </c>
      <c r="Q23455" s="61" t="s">
        <v>86</v>
      </c>
    </row>
    <row r="23456" spans="8:17" x14ac:dyDescent="0.25">
      <c r="H23456" s="59">
        <v>101885</v>
      </c>
      <c r="I23456" s="59" t="s">
        <v>69</v>
      </c>
      <c r="J23456" s="59">
        <v>19908342</v>
      </c>
      <c r="K23456" s="59" t="s">
        <v>23890</v>
      </c>
      <c r="L23456" s="61" t="s">
        <v>81</v>
      </c>
      <c r="M23456" s="61">
        <f>VLOOKUP(H23456,zdroj!C:F,4,0)</f>
        <v>0</v>
      </c>
      <c r="N23456" s="61" t="str">
        <f t="shared" si="732"/>
        <v>-</v>
      </c>
      <c r="P23456" s="73" t="str">
        <f t="shared" si="733"/>
        <v/>
      </c>
      <c r="Q23456" s="61" t="s">
        <v>86</v>
      </c>
    </row>
    <row r="23457" spans="8:17" x14ac:dyDescent="0.25">
      <c r="H23457" s="59">
        <v>101885</v>
      </c>
      <c r="I23457" s="59" t="s">
        <v>69</v>
      </c>
      <c r="J23457" s="59">
        <v>19908351</v>
      </c>
      <c r="K23457" s="59" t="s">
        <v>23891</v>
      </c>
      <c r="L23457" s="61" t="s">
        <v>81</v>
      </c>
      <c r="M23457" s="61">
        <f>VLOOKUP(H23457,zdroj!C:F,4,0)</f>
        <v>0</v>
      </c>
      <c r="N23457" s="61" t="str">
        <f t="shared" si="732"/>
        <v>-</v>
      </c>
      <c r="P23457" s="73" t="str">
        <f t="shared" si="733"/>
        <v/>
      </c>
      <c r="Q23457" s="61" t="s">
        <v>86</v>
      </c>
    </row>
    <row r="23458" spans="8:17" x14ac:dyDescent="0.25">
      <c r="H23458" s="59">
        <v>101885</v>
      </c>
      <c r="I23458" s="59" t="s">
        <v>69</v>
      </c>
      <c r="J23458" s="59">
        <v>19908369</v>
      </c>
      <c r="K23458" s="59" t="s">
        <v>23892</v>
      </c>
      <c r="L23458" s="61" t="s">
        <v>81</v>
      </c>
      <c r="M23458" s="61">
        <f>VLOOKUP(H23458,zdroj!C:F,4,0)</f>
        <v>0</v>
      </c>
      <c r="N23458" s="61" t="str">
        <f t="shared" si="732"/>
        <v>-</v>
      </c>
      <c r="P23458" s="73" t="str">
        <f t="shared" si="733"/>
        <v/>
      </c>
      <c r="Q23458" s="61" t="s">
        <v>86</v>
      </c>
    </row>
    <row r="23459" spans="8:17" x14ac:dyDescent="0.25">
      <c r="H23459" s="59">
        <v>101885</v>
      </c>
      <c r="I23459" s="59" t="s">
        <v>69</v>
      </c>
      <c r="J23459" s="59">
        <v>19908377</v>
      </c>
      <c r="K23459" s="59" t="s">
        <v>23893</v>
      </c>
      <c r="L23459" s="61" t="s">
        <v>81</v>
      </c>
      <c r="M23459" s="61">
        <f>VLOOKUP(H23459,zdroj!C:F,4,0)</f>
        <v>0</v>
      </c>
      <c r="N23459" s="61" t="str">
        <f t="shared" si="732"/>
        <v>-</v>
      </c>
      <c r="P23459" s="73" t="str">
        <f t="shared" si="733"/>
        <v/>
      </c>
      <c r="Q23459" s="61" t="s">
        <v>86</v>
      </c>
    </row>
    <row r="23460" spans="8:17" x14ac:dyDescent="0.25">
      <c r="H23460" s="59">
        <v>101885</v>
      </c>
      <c r="I23460" s="59" t="s">
        <v>69</v>
      </c>
      <c r="J23460" s="59">
        <v>19908385</v>
      </c>
      <c r="K23460" s="59" t="s">
        <v>23894</v>
      </c>
      <c r="L23460" s="61" t="s">
        <v>81</v>
      </c>
      <c r="M23460" s="61">
        <f>VLOOKUP(H23460,zdroj!C:F,4,0)</f>
        <v>0</v>
      </c>
      <c r="N23460" s="61" t="str">
        <f t="shared" si="732"/>
        <v>-</v>
      </c>
      <c r="P23460" s="73" t="str">
        <f t="shared" si="733"/>
        <v/>
      </c>
      <c r="Q23460" s="61" t="s">
        <v>86</v>
      </c>
    </row>
    <row r="23461" spans="8:17" x14ac:dyDescent="0.25">
      <c r="H23461" s="59">
        <v>101885</v>
      </c>
      <c r="I23461" s="59" t="s">
        <v>69</v>
      </c>
      <c r="J23461" s="59">
        <v>19908393</v>
      </c>
      <c r="K23461" s="59" t="s">
        <v>23895</v>
      </c>
      <c r="L23461" s="61" t="s">
        <v>81</v>
      </c>
      <c r="M23461" s="61">
        <f>VLOOKUP(H23461,zdroj!C:F,4,0)</f>
        <v>0</v>
      </c>
      <c r="N23461" s="61" t="str">
        <f t="shared" si="732"/>
        <v>-</v>
      </c>
      <c r="P23461" s="73" t="str">
        <f t="shared" si="733"/>
        <v/>
      </c>
      <c r="Q23461" s="61" t="s">
        <v>86</v>
      </c>
    </row>
    <row r="23462" spans="8:17" x14ac:dyDescent="0.25">
      <c r="H23462" s="59">
        <v>101885</v>
      </c>
      <c r="I23462" s="59" t="s">
        <v>69</v>
      </c>
      <c r="J23462" s="59">
        <v>19908407</v>
      </c>
      <c r="K23462" s="59" t="s">
        <v>23896</v>
      </c>
      <c r="L23462" s="61" t="s">
        <v>81</v>
      </c>
      <c r="M23462" s="61">
        <f>VLOOKUP(H23462,zdroj!C:F,4,0)</f>
        <v>0</v>
      </c>
      <c r="N23462" s="61" t="str">
        <f t="shared" si="732"/>
        <v>-</v>
      </c>
      <c r="P23462" s="73" t="str">
        <f t="shared" si="733"/>
        <v/>
      </c>
      <c r="Q23462" s="61" t="s">
        <v>86</v>
      </c>
    </row>
    <row r="23463" spans="8:17" x14ac:dyDescent="0.25">
      <c r="H23463" s="59">
        <v>101885</v>
      </c>
      <c r="I23463" s="59" t="s">
        <v>69</v>
      </c>
      <c r="J23463" s="59">
        <v>19908415</v>
      </c>
      <c r="K23463" s="59" t="s">
        <v>23897</v>
      </c>
      <c r="L23463" s="61" t="s">
        <v>81</v>
      </c>
      <c r="M23463" s="61">
        <f>VLOOKUP(H23463,zdroj!C:F,4,0)</f>
        <v>0</v>
      </c>
      <c r="N23463" s="61" t="str">
        <f t="shared" si="732"/>
        <v>-</v>
      </c>
      <c r="P23463" s="73" t="str">
        <f t="shared" si="733"/>
        <v/>
      </c>
      <c r="Q23463" s="61" t="s">
        <v>86</v>
      </c>
    </row>
    <row r="23464" spans="8:17" x14ac:dyDescent="0.25">
      <c r="H23464" s="59">
        <v>101885</v>
      </c>
      <c r="I23464" s="59" t="s">
        <v>69</v>
      </c>
      <c r="J23464" s="59">
        <v>19908423</v>
      </c>
      <c r="K23464" s="59" t="s">
        <v>23898</v>
      </c>
      <c r="L23464" s="61" t="s">
        <v>81</v>
      </c>
      <c r="M23464" s="61">
        <f>VLOOKUP(H23464,zdroj!C:F,4,0)</f>
        <v>0</v>
      </c>
      <c r="N23464" s="61" t="str">
        <f t="shared" si="732"/>
        <v>-</v>
      </c>
      <c r="P23464" s="73" t="str">
        <f t="shared" si="733"/>
        <v/>
      </c>
      <c r="Q23464" s="61" t="s">
        <v>86</v>
      </c>
    </row>
    <row r="23465" spans="8:17" x14ac:dyDescent="0.25">
      <c r="H23465" s="59">
        <v>101885</v>
      </c>
      <c r="I23465" s="59" t="s">
        <v>69</v>
      </c>
      <c r="J23465" s="59">
        <v>19908431</v>
      </c>
      <c r="K23465" s="59" t="s">
        <v>23899</v>
      </c>
      <c r="L23465" s="61" t="s">
        <v>81</v>
      </c>
      <c r="M23465" s="61">
        <f>VLOOKUP(H23465,zdroj!C:F,4,0)</f>
        <v>0</v>
      </c>
      <c r="N23465" s="61" t="str">
        <f t="shared" si="732"/>
        <v>-</v>
      </c>
      <c r="P23465" s="73" t="str">
        <f t="shared" si="733"/>
        <v/>
      </c>
      <c r="Q23465" s="61" t="s">
        <v>86</v>
      </c>
    </row>
    <row r="23466" spans="8:17" x14ac:dyDescent="0.25">
      <c r="H23466" s="59">
        <v>101885</v>
      </c>
      <c r="I23466" s="59" t="s">
        <v>69</v>
      </c>
      <c r="J23466" s="59">
        <v>19908440</v>
      </c>
      <c r="K23466" s="59" t="s">
        <v>23900</v>
      </c>
      <c r="L23466" s="61" t="s">
        <v>81</v>
      </c>
      <c r="M23466" s="61">
        <f>VLOOKUP(H23466,zdroj!C:F,4,0)</f>
        <v>0</v>
      </c>
      <c r="N23466" s="61" t="str">
        <f t="shared" si="732"/>
        <v>-</v>
      </c>
      <c r="P23466" s="73" t="str">
        <f t="shared" si="733"/>
        <v/>
      </c>
      <c r="Q23466" s="61" t="s">
        <v>86</v>
      </c>
    </row>
    <row r="23467" spans="8:17" x14ac:dyDescent="0.25">
      <c r="H23467" s="59">
        <v>101885</v>
      </c>
      <c r="I23467" s="59" t="s">
        <v>69</v>
      </c>
      <c r="J23467" s="59">
        <v>19908458</v>
      </c>
      <c r="K23467" s="59" t="s">
        <v>23901</v>
      </c>
      <c r="L23467" s="61" t="s">
        <v>81</v>
      </c>
      <c r="M23467" s="61">
        <f>VLOOKUP(H23467,zdroj!C:F,4,0)</f>
        <v>0</v>
      </c>
      <c r="N23467" s="61" t="str">
        <f t="shared" si="732"/>
        <v>-</v>
      </c>
      <c r="P23467" s="73" t="str">
        <f t="shared" si="733"/>
        <v/>
      </c>
      <c r="Q23467" s="61" t="s">
        <v>86</v>
      </c>
    </row>
    <row r="23468" spans="8:17" x14ac:dyDescent="0.25">
      <c r="H23468" s="59">
        <v>101885</v>
      </c>
      <c r="I23468" s="59" t="s">
        <v>69</v>
      </c>
      <c r="J23468" s="59">
        <v>19908466</v>
      </c>
      <c r="K23468" s="59" t="s">
        <v>23902</v>
      </c>
      <c r="L23468" s="61" t="s">
        <v>81</v>
      </c>
      <c r="M23468" s="61">
        <f>VLOOKUP(H23468,zdroj!C:F,4,0)</f>
        <v>0</v>
      </c>
      <c r="N23468" s="61" t="str">
        <f t="shared" si="732"/>
        <v>-</v>
      </c>
      <c r="P23468" s="73" t="str">
        <f t="shared" si="733"/>
        <v/>
      </c>
      <c r="Q23468" s="61" t="s">
        <v>86</v>
      </c>
    </row>
    <row r="23469" spans="8:17" x14ac:dyDescent="0.25">
      <c r="H23469" s="59">
        <v>101885</v>
      </c>
      <c r="I23469" s="59" t="s">
        <v>69</v>
      </c>
      <c r="J23469" s="59">
        <v>19908474</v>
      </c>
      <c r="K23469" s="59" t="s">
        <v>23903</v>
      </c>
      <c r="L23469" s="61" t="s">
        <v>81</v>
      </c>
      <c r="M23469" s="61">
        <f>VLOOKUP(H23469,zdroj!C:F,4,0)</f>
        <v>0</v>
      </c>
      <c r="N23469" s="61" t="str">
        <f t="shared" si="732"/>
        <v>-</v>
      </c>
      <c r="P23469" s="73" t="str">
        <f t="shared" si="733"/>
        <v/>
      </c>
      <c r="Q23469" s="61" t="s">
        <v>86</v>
      </c>
    </row>
    <row r="23470" spans="8:17" x14ac:dyDescent="0.25">
      <c r="H23470" s="59">
        <v>101885</v>
      </c>
      <c r="I23470" s="59" t="s">
        <v>69</v>
      </c>
      <c r="J23470" s="59">
        <v>19908482</v>
      </c>
      <c r="K23470" s="59" t="s">
        <v>23904</v>
      </c>
      <c r="L23470" s="61" t="s">
        <v>81</v>
      </c>
      <c r="M23470" s="61">
        <f>VLOOKUP(H23470,zdroj!C:F,4,0)</f>
        <v>0</v>
      </c>
      <c r="N23470" s="61" t="str">
        <f t="shared" si="732"/>
        <v>-</v>
      </c>
      <c r="P23470" s="73" t="str">
        <f t="shared" si="733"/>
        <v/>
      </c>
      <c r="Q23470" s="61" t="s">
        <v>86</v>
      </c>
    </row>
    <row r="23471" spans="8:17" x14ac:dyDescent="0.25">
      <c r="H23471" s="59">
        <v>101885</v>
      </c>
      <c r="I23471" s="59" t="s">
        <v>69</v>
      </c>
      <c r="J23471" s="59">
        <v>19908491</v>
      </c>
      <c r="K23471" s="59" t="s">
        <v>23905</v>
      </c>
      <c r="L23471" s="61" t="s">
        <v>81</v>
      </c>
      <c r="M23471" s="61">
        <f>VLOOKUP(H23471,zdroj!C:F,4,0)</f>
        <v>0</v>
      </c>
      <c r="N23471" s="61" t="str">
        <f t="shared" si="732"/>
        <v>-</v>
      </c>
      <c r="P23471" s="73" t="str">
        <f t="shared" si="733"/>
        <v/>
      </c>
      <c r="Q23471" s="61" t="s">
        <v>86</v>
      </c>
    </row>
    <row r="23472" spans="8:17" x14ac:dyDescent="0.25">
      <c r="H23472" s="59">
        <v>101885</v>
      </c>
      <c r="I23472" s="59" t="s">
        <v>69</v>
      </c>
      <c r="J23472" s="59">
        <v>19908504</v>
      </c>
      <c r="K23472" s="59" t="s">
        <v>23906</v>
      </c>
      <c r="L23472" s="61" t="s">
        <v>81</v>
      </c>
      <c r="M23472" s="61">
        <f>VLOOKUP(H23472,zdroj!C:F,4,0)</f>
        <v>0</v>
      </c>
      <c r="N23472" s="61" t="str">
        <f t="shared" si="732"/>
        <v>-</v>
      </c>
      <c r="P23472" s="73" t="str">
        <f t="shared" si="733"/>
        <v/>
      </c>
      <c r="Q23472" s="61" t="s">
        <v>86</v>
      </c>
    </row>
    <row r="23473" spans="8:17" x14ac:dyDescent="0.25">
      <c r="H23473" s="59">
        <v>101885</v>
      </c>
      <c r="I23473" s="59" t="s">
        <v>69</v>
      </c>
      <c r="J23473" s="59">
        <v>19908512</v>
      </c>
      <c r="K23473" s="59" t="s">
        <v>23907</v>
      </c>
      <c r="L23473" s="61" t="s">
        <v>81</v>
      </c>
      <c r="M23473" s="61">
        <f>VLOOKUP(H23473,zdroj!C:F,4,0)</f>
        <v>0</v>
      </c>
      <c r="N23473" s="61" t="str">
        <f t="shared" si="732"/>
        <v>-</v>
      </c>
      <c r="P23473" s="73" t="str">
        <f t="shared" si="733"/>
        <v/>
      </c>
      <c r="Q23473" s="61" t="s">
        <v>86</v>
      </c>
    </row>
    <row r="23474" spans="8:17" x14ac:dyDescent="0.25">
      <c r="H23474" s="59">
        <v>101885</v>
      </c>
      <c r="I23474" s="59" t="s">
        <v>69</v>
      </c>
      <c r="J23474" s="59">
        <v>19908521</v>
      </c>
      <c r="K23474" s="59" t="s">
        <v>23908</v>
      </c>
      <c r="L23474" s="61" t="s">
        <v>81</v>
      </c>
      <c r="M23474" s="61">
        <f>VLOOKUP(H23474,zdroj!C:F,4,0)</f>
        <v>0</v>
      </c>
      <c r="N23474" s="61" t="str">
        <f t="shared" si="732"/>
        <v>-</v>
      </c>
      <c r="P23474" s="73" t="str">
        <f t="shared" si="733"/>
        <v/>
      </c>
      <c r="Q23474" s="61" t="s">
        <v>86</v>
      </c>
    </row>
    <row r="23475" spans="8:17" x14ac:dyDescent="0.25">
      <c r="H23475" s="59">
        <v>101885</v>
      </c>
      <c r="I23475" s="59" t="s">
        <v>69</v>
      </c>
      <c r="J23475" s="59">
        <v>19908539</v>
      </c>
      <c r="K23475" s="59" t="s">
        <v>23909</v>
      </c>
      <c r="L23475" s="61" t="s">
        <v>81</v>
      </c>
      <c r="M23475" s="61">
        <f>VLOOKUP(H23475,zdroj!C:F,4,0)</f>
        <v>0</v>
      </c>
      <c r="N23475" s="61" t="str">
        <f t="shared" si="732"/>
        <v>-</v>
      </c>
      <c r="P23475" s="73" t="str">
        <f t="shared" si="733"/>
        <v/>
      </c>
      <c r="Q23475" s="61" t="s">
        <v>86</v>
      </c>
    </row>
    <row r="23476" spans="8:17" x14ac:dyDescent="0.25">
      <c r="H23476" s="59">
        <v>101885</v>
      </c>
      <c r="I23476" s="59" t="s">
        <v>69</v>
      </c>
      <c r="J23476" s="59">
        <v>19908547</v>
      </c>
      <c r="K23476" s="59" t="s">
        <v>23910</v>
      </c>
      <c r="L23476" s="61" t="s">
        <v>81</v>
      </c>
      <c r="M23476" s="61">
        <f>VLOOKUP(H23476,zdroj!C:F,4,0)</f>
        <v>0</v>
      </c>
      <c r="N23476" s="61" t="str">
        <f t="shared" si="732"/>
        <v>-</v>
      </c>
      <c r="P23476" s="73" t="str">
        <f t="shared" si="733"/>
        <v/>
      </c>
      <c r="Q23476" s="61" t="s">
        <v>86</v>
      </c>
    </row>
    <row r="23477" spans="8:17" x14ac:dyDescent="0.25">
      <c r="H23477" s="59">
        <v>101885</v>
      </c>
      <c r="I23477" s="59" t="s">
        <v>69</v>
      </c>
      <c r="J23477" s="59">
        <v>19908555</v>
      </c>
      <c r="K23477" s="59" t="s">
        <v>23911</v>
      </c>
      <c r="L23477" s="61" t="s">
        <v>81</v>
      </c>
      <c r="M23477" s="61">
        <f>VLOOKUP(H23477,zdroj!C:F,4,0)</f>
        <v>0</v>
      </c>
      <c r="N23477" s="61" t="str">
        <f t="shared" si="732"/>
        <v>-</v>
      </c>
      <c r="P23477" s="73" t="str">
        <f t="shared" si="733"/>
        <v/>
      </c>
      <c r="Q23477" s="61" t="s">
        <v>86</v>
      </c>
    </row>
    <row r="23478" spans="8:17" x14ac:dyDescent="0.25">
      <c r="H23478" s="59">
        <v>101885</v>
      </c>
      <c r="I23478" s="59" t="s">
        <v>69</v>
      </c>
      <c r="J23478" s="59">
        <v>19908563</v>
      </c>
      <c r="K23478" s="59" t="s">
        <v>23912</v>
      </c>
      <c r="L23478" s="61" t="s">
        <v>81</v>
      </c>
      <c r="M23478" s="61">
        <f>VLOOKUP(H23478,zdroj!C:F,4,0)</f>
        <v>0</v>
      </c>
      <c r="N23478" s="61" t="str">
        <f t="shared" si="732"/>
        <v>-</v>
      </c>
      <c r="P23478" s="73" t="str">
        <f t="shared" si="733"/>
        <v/>
      </c>
      <c r="Q23478" s="61" t="s">
        <v>86</v>
      </c>
    </row>
    <row r="23479" spans="8:17" x14ac:dyDescent="0.25">
      <c r="H23479" s="59">
        <v>101885</v>
      </c>
      <c r="I23479" s="59" t="s">
        <v>69</v>
      </c>
      <c r="J23479" s="59">
        <v>19908571</v>
      </c>
      <c r="K23479" s="59" t="s">
        <v>23913</v>
      </c>
      <c r="L23479" s="61" t="s">
        <v>81</v>
      </c>
      <c r="M23479" s="61">
        <f>VLOOKUP(H23479,zdroj!C:F,4,0)</f>
        <v>0</v>
      </c>
      <c r="N23479" s="61" t="str">
        <f t="shared" si="732"/>
        <v>-</v>
      </c>
      <c r="P23479" s="73" t="str">
        <f t="shared" si="733"/>
        <v/>
      </c>
      <c r="Q23479" s="61" t="s">
        <v>86</v>
      </c>
    </row>
    <row r="23480" spans="8:17" x14ac:dyDescent="0.25">
      <c r="H23480" s="59">
        <v>101885</v>
      </c>
      <c r="I23480" s="59" t="s">
        <v>69</v>
      </c>
      <c r="J23480" s="59">
        <v>19908580</v>
      </c>
      <c r="K23480" s="59" t="s">
        <v>23914</v>
      </c>
      <c r="L23480" s="61" t="s">
        <v>81</v>
      </c>
      <c r="M23480" s="61">
        <f>VLOOKUP(H23480,zdroj!C:F,4,0)</f>
        <v>0</v>
      </c>
      <c r="N23480" s="61" t="str">
        <f t="shared" si="732"/>
        <v>-</v>
      </c>
      <c r="P23480" s="73" t="str">
        <f t="shared" si="733"/>
        <v/>
      </c>
      <c r="Q23480" s="61" t="s">
        <v>86</v>
      </c>
    </row>
    <row r="23481" spans="8:17" x14ac:dyDescent="0.25">
      <c r="H23481" s="59">
        <v>101885</v>
      </c>
      <c r="I23481" s="59" t="s">
        <v>69</v>
      </c>
      <c r="J23481" s="59">
        <v>19908598</v>
      </c>
      <c r="K23481" s="59" t="s">
        <v>23915</v>
      </c>
      <c r="L23481" s="61" t="s">
        <v>81</v>
      </c>
      <c r="M23481" s="61">
        <f>VLOOKUP(H23481,zdroj!C:F,4,0)</f>
        <v>0</v>
      </c>
      <c r="N23481" s="61" t="str">
        <f t="shared" si="732"/>
        <v>-</v>
      </c>
      <c r="P23481" s="73" t="str">
        <f t="shared" si="733"/>
        <v/>
      </c>
      <c r="Q23481" s="61" t="s">
        <v>86</v>
      </c>
    </row>
    <row r="23482" spans="8:17" x14ac:dyDescent="0.25">
      <c r="H23482" s="59">
        <v>101885</v>
      </c>
      <c r="I23482" s="59" t="s">
        <v>69</v>
      </c>
      <c r="J23482" s="59">
        <v>19908601</v>
      </c>
      <c r="K23482" s="59" t="s">
        <v>23916</v>
      </c>
      <c r="L23482" s="61" t="s">
        <v>81</v>
      </c>
      <c r="M23482" s="61">
        <f>VLOOKUP(H23482,zdroj!C:F,4,0)</f>
        <v>0</v>
      </c>
      <c r="N23482" s="61" t="str">
        <f t="shared" si="732"/>
        <v>-</v>
      </c>
      <c r="P23482" s="73" t="str">
        <f t="shared" si="733"/>
        <v/>
      </c>
      <c r="Q23482" s="61" t="s">
        <v>86</v>
      </c>
    </row>
    <row r="23483" spans="8:17" x14ac:dyDescent="0.25">
      <c r="H23483" s="59">
        <v>101885</v>
      </c>
      <c r="I23483" s="59" t="s">
        <v>69</v>
      </c>
      <c r="J23483" s="59">
        <v>19908610</v>
      </c>
      <c r="K23483" s="59" t="s">
        <v>23917</v>
      </c>
      <c r="L23483" s="61" t="s">
        <v>81</v>
      </c>
      <c r="M23483" s="61">
        <f>VLOOKUP(H23483,zdroj!C:F,4,0)</f>
        <v>0</v>
      </c>
      <c r="N23483" s="61" t="str">
        <f t="shared" si="732"/>
        <v>-</v>
      </c>
      <c r="P23483" s="73" t="str">
        <f t="shared" si="733"/>
        <v/>
      </c>
      <c r="Q23483" s="61" t="s">
        <v>86</v>
      </c>
    </row>
    <row r="23484" spans="8:17" x14ac:dyDescent="0.25">
      <c r="H23484" s="59">
        <v>101885</v>
      </c>
      <c r="I23484" s="59" t="s">
        <v>69</v>
      </c>
      <c r="J23484" s="59">
        <v>19908628</v>
      </c>
      <c r="K23484" s="59" t="s">
        <v>23918</v>
      </c>
      <c r="L23484" s="61" t="s">
        <v>81</v>
      </c>
      <c r="M23484" s="61">
        <f>VLOOKUP(H23484,zdroj!C:F,4,0)</f>
        <v>0</v>
      </c>
      <c r="N23484" s="61" t="str">
        <f t="shared" si="732"/>
        <v>-</v>
      </c>
      <c r="P23484" s="73" t="str">
        <f t="shared" si="733"/>
        <v/>
      </c>
      <c r="Q23484" s="61" t="s">
        <v>86</v>
      </c>
    </row>
    <row r="23485" spans="8:17" x14ac:dyDescent="0.25">
      <c r="H23485" s="59">
        <v>101885</v>
      </c>
      <c r="I23485" s="59" t="s">
        <v>69</v>
      </c>
      <c r="J23485" s="59">
        <v>19908636</v>
      </c>
      <c r="K23485" s="59" t="s">
        <v>23919</v>
      </c>
      <c r="L23485" s="61" t="s">
        <v>81</v>
      </c>
      <c r="M23485" s="61">
        <f>VLOOKUP(H23485,zdroj!C:F,4,0)</f>
        <v>0</v>
      </c>
      <c r="N23485" s="61" t="str">
        <f t="shared" si="732"/>
        <v>-</v>
      </c>
      <c r="P23485" s="73" t="str">
        <f t="shared" si="733"/>
        <v/>
      </c>
      <c r="Q23485" s="61" t="s">
        <v>86</v>
      </c>
    </row>
    <row r="23486" spans="8:17" x14ac:dyDescent="0.25">
      <c r="H23486" s="59">
        <v>101885</v>
      </c>
      <c r="I23486" s="59" t="s">
        <v>69</v>
      </c>
      <c r="J23486" s="59">
        <v>19908644</v>
      </c>
      <c r="K23486" s="59" t="s">
        <v>23920</v>
      </c>
      <c r="L23486" s="61" t="s">
        <v>81</v>
      </c>
      <c r="M23486" s="61">
        <f>VLOOKUP(H23486,zdroj!C:F,4,0)</f>
        <v>0</v>
      </c>
      <c r="N23486" s="61" t="str">
        <f t="shared" si="732"/>
        <v>-</v>
      </c>
      <c r="P23486" s="73" t="str">
        <f t="shared" si="733"/>
        <v/>
      </c>
      <c r="Q23486" s="61" t="s">
        <v>86</v>
      </c>
    </row>
    <row r="23487" spans="8:17" x14ac:dyDescent="0.25">
      <c r="H23487" s="59">
        <v>101885</v>
      </c>
      <c r="I23487" s="59" t="s">
        <v>69</v>
      </c>
      <c r="J23487" s="59">
        <v>19908652</v>
      </c>
      <c r="K23487" s="59" t="s">
        <v>23921</v>
      </c>
      <c r="L23487" s="61" t="s">
        <v>81</v>
      </c>
      <c r="M23487" s="61">
        <f>VLOOKUP(H23487,zdroj!C:F,4,0)</f>
        <v>0</v>
      </c>
      <c r="N23487" s="61" t="str">
        <f t="shared" si="732"/>
        <v>-</v>
      </c>
      <c r="P23487" s="73" t="str">
        <f t="shared" si="733"/>
        <v/>
      </c>
      <c r="Q23487" s="61" t="s">
        <v>86</v>
      </c>
    </row>
    <row r="23488" spans="8:17" x14ac:dyDescent="0.25">
      <c r="H23488" s="59">
        <v>101885</v>
      </c>
      <c r="I23488" s="59" t="s">
        <v>69</v>
      </c>
      <c r="J23488" s="59">
        <v>19908661</v>
      </c>
      <c r="K23488" s="59" t="s">
        <v>23922</v>
      </c>
      <c r="L23488" s="61" t="s">
        <v>81</v>
      </c>
      <c r="M23488" s="61">
        <f>VLOOKUP(H23488,zdroj!C:F,4,0)</f>
        <v>0</v>
      </c>
      <c r="N23488" s="61" t="str">
        <f t="shared" si="732"/>
        <v>-</v>
      </c>
      <c r="P23488" s="73" t="str">
        <f t="shared" si="733"/>
        <v/>
      </c>
      <c r="Q23488" s="61" t="s">
        <v>86</v>
      </c>
    </row>
    <row r="23489" spans="8:17" x14ac:dyDescent="0.25">
      <c r="H23489" s="59">
        <v>101885</v>
      </c>
      <c r="I23489" s="59" t="s">
        <v>69</v>
      </c>
      <c r="J23489" s="59">
        <v>19908679</v>
      </c>
      <c r="K23489" s="59" t="s">
        <v>23923</v>
      </c>
      <c r="L23489" s="61" t="s">
        <v>81</v>
      </c>
      <c r="M23489" s="61">
        <f>VLOOKUP(H23489,zdroj!C:F,4,0)</f>
        <v>0</v>
      </c>
      <c r="N23489" s="61" t="str">
        <f t="shared" si="732"/>
        <v>-</v>
      </c>
      <c r="P23489" s="73" t="str">
        <f t="shared" si="733"/>
        <v/>
      </c>
      <c r="Q23489" s="61" t="s">
        <v>86</v>
      </c>
    </row>
    <row r="23490" spans="8:17" x14ac:dyDescent="0.25">
      <c r="H23490" s="59">
        <v>101885</v>
      </c>
      <c r="I23490" s="59" t="s">
        <v>69</v>
      </c>
      <c r="J23490" s="59">
        <v>19908687</v>
      </c>
      <c r="K23490" s="59" t="s">
        <v>23924</v>
      </c>
      <c r="L23490" s="61" t="s">
        <v>81</v>
      </c>
      <c r="M23490" s="61">
        <f>VLOOKUP(H23490,zdroj!C:F,4,0)</f>
        <v>0</v>
      </c>
      <c r="N23490" s="61" t="str">
        <f t="shared" si="732"/>
        <v>-</v>
      </c>
      <c r="P23490" s="73" t="str">
        <f t="shared" si="733"/>
        <v/>
      </c>
      <c r="Q23490" s="61" t="s">
        <v>86</v>
      </c>
    </row>
    <row r="23491" spans="8:17" x14ac:dyDescent="0.25">
      <c r="H23491" s="59">
        <v>101885</v>
      </c>
      <c r="I23491" s="59" t="s">
        <v>69</v>
      </c>
      <c r="J23491" s="59">
        <v>19908695</v>
      </c>
      <c r="K23491" s="59" t="s">
        <v>23925</v>
      </c>
      <c r="L23491" s="61" t="s">
        <v>81</v>
      </c>
      <c r="M23491" s="61">
        <f>VLOOKUP(H23491,zdroj!C:F,4,0)</f>
        <v>0</v>
      </c>
      <c r="N23491" s="61" t="str">
        <f t="shared" si="732"/>
        <v>-</v>
      </c>
      <c r="P23491" s="73" t="str">
        <f t="shared" si="733"/>
        <v/>
      </c>
      <c r="Q23491" s="61" t="s">
        <v>86</v>
      </c>
    </row>
    <row r="23492" spans="8:17" x14ac:dyDescent="0.25">
      <c r="H23492" s="59">
        <v>101885</v>
      </c>
      <c r="I23492" s="59" t="s">
        <v>69</v>
      </c>
      <c r="J23492" s="59">
        <v>19908709</v>
      </c>
      <c r="K23492" s="59" t="s">
        <v>23926</v>
      </c>
      <c r="L23492" s="61" t="s">
        <v>81</v>
      </c>
      <c r="M23492" s="61">
        <f>VLOOKUP(H23492,zdroj!C:F,4,0)</f>
        <v>0</v>
      </c>
      <c r="N23492" s="61" t="str">
        <f t="shared" si="732"/>
        <v>-</v>
      </c>
      <c r="P23492" s="73" t="str">
        <f t="shared" si="733"/>
        <v/>
      </c>
      <c r="Q23492" s="61" t="s">
        <v>86</v>
      </c>
    </row>
    <row r="23493" spans="8:17" x14ac:dyDescent="0.25">
      <c r="H23493" s="59">
        <v>101885</v>
      </c>
      <c r="I23493" s="59" t="s">
        <v>69</v>
      </c>
      <c r="J23493" s="59">
        <v>19908717</v>
      </c>
      <c r="K23493" s="59" t="s">
        <v>23927</v>
      </c>
      <c r="L23493" s="61" t="s">
        <v>81</v>
      </c>
      <c r="M23493" s="61">
        <f>VLOOKUP(H23493,zdroj!C:F,4,0)</f>
        <v>0</v>
      </c>
      <c r="N23493" s="61" t="str">
        <f t="shared" si="732"/>
        <v>-</v>
      </c>
      <c r="P23493" s="73" t="str">
        <f t="shared" si="733"/>
        <v/>
      </c>
      <c r="Q23493" s="61" t="s">
        <v>86</v>
      </c>
    </row>
    <row r="23494" spans="8:17" x14ac:dyDescent="0.25">
      <c r="H23494" s="59">
        <v>101885</v>
      </c>
      <c r="I23494" s="59" t="s">
        <v>69</v>
      </c>
      <c r="J23494" s="59">
        <v>19908725</v>
      </c>
      <c r="K23494" s="59" t="s">
        <v>23928</v>
      </c>
      <c r="L23494" s="61" t="s">
        <v>81</v>
      </c>
      <c r="M23494" s="61">
        <f>VLOOKUP(H23494,zdroj!C:F,4,0)</f>
        <v>0</v>
      </c>
      <c r="N23494" s="61" t="str">
        <f t="shared" si="732"/>
        <v>-</v>
      </c>
      <c r="P23494" s="73" t="str">
        <f t="shared" si="733"/>
        <v/>
      </c>
      <c r="Q23494" s="61" t="s">
        <v>86</v>
      </c>
    </row>
    <row r="23495" spans="8:17" x14ac:dyDescent="0.25">
      <c r="H23495" s="59">
        <v>101885</v>
      </c>
      <c r="I23495" s="59" t="s">
        <v>69</v>
      </c>
      <c r="J23495" s="59">
        <v>19908733</v>
      </c>
      <c r="K23495" s="59" t="s">
        <v>23929</v>
      </c>
      <c r="L23495" s="61" t="s">
        <v>81</v>
      </c>
      <c r="M23495" s="61">
        <f>VLOOKUP(H23495,zdroj!C:F,4,0)</f>
        <v>0</v>
      </c>
      <c r="N23495" s="61" t="str">
        <f t="shared" ref="N23495:N23558" si="734">IF(M23495="A",IF(L23495="katA","katB",L23495),L23495)</f>
        <v>-</v>
      </c>
      <c r="P23495" s="73" t="str">
        <f t="shared" ref="P23495:P23558" si="735">IF(O23495="A",1,"")</f>
        <v/>
      </c>
      <c r="Q23495" s="61" t="s">
        <v>86</v>
      </c>
    </row>
    <row r="23496" spans="8:17" x14ac:dyDescent="0.25">
      <c r="H23496" s="59">
        <v>101885</v>
      </c>
      <c r="I23496" s="59" t="s">
        <v>69</v>
      </c>
      <c r="J23496" s="59">
        <v>19908741</v>
      </c>
      <c r="K23496" s="59" t="s">
        <v>23930</v>
      </c>
      <c r="L23496" s="61" t="s">
        <v>113</v>
      </c>
      <c r="M23496" s="61">
        <f>VLOOKUP(H23496,zdroj!C:F,4,0)</f>
        <v>0</v>
      </c>
      <c r="N23496" s="61" t="str">
        <f t="shared" si="734"/>
        <v>katB</v>
      </c>
      <c r="P23496" s="73" t="str">
        <f t="shared" si="735"/>
        <v/>
      </c>
      <c r="Q23496" s="61" t="s">
        <v>30</v>
      </c>
    </row>
    <row r="23497" spans="8:17" x14ac:dyDescent="0.25">
      <c r="H23497" s="59">
        <v>101885</v>
      </c>
      <c r="I23497" s="59" t="s">
        <v>69</v>
      </c>
      <c r="J23497" s="59">
        <v>19908750</v>
      </c>
      <c r="K23497" s="59" t="s">
        <v>23931</v>
      </c>
      <c r="L23497" s="61" t="s">
        <v>81</v>
      </c>
      <c r="M23497" s="61">
        <f>VLOOKUP(H23497,zdroj!C:F,4,0)</f>
        <v>0</v>
      </c>
      <c r="N23497" s="61" t="str">
        <f t="shared" si="734"/>
        <v>-</v>
      </c>
      <c r="P23497" s="73" t="str">
        <f t="shared" si="735"/>
        <v/>
      </c>
      <c r="Q23497" s="61" t="s">
        <v>86</v>
      </c>
    </row>
    <row r="23498" spans="8:17" x14ac:dyDescent="0.25">
      <c r="H23498" s="59">
        <v>101885</v>
      </c>
      <c r="I23498" s="59" t="s">
        <v>69</v>
      </c>
      <c r="J23498" s="59">
        <v>19908768</v>
      </c>
      <c r="K23498" s="59" t="s">
        <v>23932</v>
      </c>
      <c r="L23498" s="61" t="s">
        <v>81</v>
      </c>
      <c r="M23498" s="61">
        <f>VLOOKUP(H23498,zdroj!C:F,4,0)</f>
        <v>0</v>
      </c>
      <c r="N23498" s="61" t="str">
        <f t="shared" si="734"/>
        <v>-</v>
      </c>
      <c r="P23498" s="73" t="str">
        <f t="shared" si="735"/>
        <v/>
      </c>
      <c r="Q23498" s="61" t="s">
        <v>86</v>
      </c>
    </row>
    <row r="23499" spans="8:17" x14ac:dyDescent="0.25">
      <c r="H23499" s="59">
        <v>101885</v>
      </c>
      <c r="I23499" s="59" t="s">
        <v>69</v>
      </c>
      <c r="J23499" s="59">
        <v>19908776</v>
      </c>
      <c r="K23499" s="59" t="s">
        <v>23933</v>
      </c>
      <c r="L23499" s="61" t="s">
        <v>81</v>
      </c>
      <c r="M23499" s="61">
        <f>VLOOKUP(H23499,zdroj!C:F,4,0)</f>
        <v>0</v>
      </c>
      <c r="N23499" s="61" t="str">
        <f t="shared" si="734"/>
        <v>-</v>
      </c>
      <c r="P23499" s="73" t="str">
        <f t="shared" si="735"/>
        <v/>
      </c>
      <c r="Q23499" s="61" t="s">
        <v>86</v>
      </c>
    </row>
    <row r="23500" spans="8:17" x14ac:dyDescent="0.25">
      <c r="H23500" s="59">
        <v>101885</v>
      </c>
      <c r="I23500" s="59" t="s">
        <v>69</v>
      </c>
      <c r="J23500" s="59">
        <v>19908784</v>
      </c>
      <c r="K23500" s="59" t="s">
        <v>23934</v>
      </c>
      <c r="L23500" s="61" t="s">
        <v>81</v>
      </c>
      <c r="M23500" s="61">
        <f>VLOOKUP(H23500,zdroj!C:F,4,0)</f>
        <v>0</v>
      </c>
      <c r="N23500" s="61" t="str">
        <f t="shared" si="734"/>
        <v>-</v>
      </c>
      <c r="P23500" s="73" t="str">
        <f t="shared" si="735"/>
        <v/>
      </c>
      <c r="Q23500" s="61" t="s">
        <v>86</v>
      </c>
    </row>
    <row r="23501" spans="8:17" x14ac:dyDescent="0.25">
      <c r="H23501" s="59">
        <v>101885</v>
      </c>
      <c r="I23501" s="59" t="s">
        <v>69</v>
      </c>
      <c r="J23501" s="59">
        <v>19908792</v>
      </c>
      <c r="K23501" s="59" t="s">
        <v>23935</v>
      </c>
      <c r="L23501" s="61" t="s">
        <v>81</v>
      </c>
      <c r="M23501" s="61">
        <f>VLOOKUP(H23501,zdroj!C:F,4,0)</f>
        <v>0</v>
      </c>
      <c r="N23501" s="61" t="str">
        <f t="shared" si="734"/>
        <v>-</v>
      </c>
      <c r="P23501" s="73" t="str">
        <f t="shared" si="735"/>
        <v/>
      </c>
      <c r="Q23501" s="61" t="s">
        <v>86</v>
      </c>
    </row>
    <row r="23502" spans="8:17" x14ac:dyDescent="0.25">
      <c r="H23502" s="59">
        <v>101885</v>
      </c>
      <c r="I23502" s="59" t="s">
        <v>69</v>
      </c>
      <c r="J23502" s="59">
        <v>19908806</v>
      </c>
      <c r="K23502" s="59" t="s">
        <v>23936</v>
      </c>
      <c r="L23502" s="61" t="s">
        <v>81</v>
      </c>
      <c r="M23502" s="61">
        <f>VLOOKUP(H23502,zdroj!C:F,4,0)</f>
        <v>0</v>
      </c>
      <c r="N23502" s="61" t="str">
        <f t="shared" si="734"/>
        <v>-</v>
      </c>
      <c r="P23502" s="73" t="str">
        <f t="shared" si="735"/>
        <v/>
      </c>
      <c r="Q23502" s="61" t="s">
        <v>86</v>
      </c>
    </row>
    <row r="23503" spans="8:17" x14ac:dyDescent="0.25">
      <c r="H23503" s="59">
        <v>101885</v>
      </c>
      <c r="I23503" s="59" t="s">
        <v>69</v>
      </c>
      <c r="J23503" s="59">
        <v>19908814</v>
      </c>
      <c r="K23503" s="59" t="s">
        <v>23937</v>
      </c>
      <c r="L23503" s="61" t="s">
        <v>81</v>
      </c>
      <c r="M23503" s="61">
        <f>VLOOKUP(H23503,zdroj!C:F,4,0)</f>
        <v>0</v>
      </c>
      <c r="N23503" s="61" t="str">
        <f t="shared" si="734"/>
        <v>-</v>
      </c>
      <c r="P23503" s="73" t="str">
        <f t="shared" si="735"/>
        <v/>
      </c>
      <c r="Q23503" s="61" t="s">
        <v>86</v>
      </c>
    </row>
    <row r="23504" spans="8:17" x14ac:dyDescent="0.25">
      <c r="H23504" s="59">
        <v>101885</v>
      </c>
      <c r="I23504" s="59" t="s">
        <v>69</v>
      </c>
      <c r="J23504" s="59">
        <v>19908822</v>
      </c>
      <c r="K23504" s="59" t="s">
        <v>23938</v>
      </c>
      <c r="L23504" s="61" t="s">
        <v>81</v>
      </c>
      <c r="M23504" s="61">
        <f>VLOOKUP(H23504,zdroj!C:F,4,0)</f>
        <v>0</v>
      </c>
      <c r="N23504" s="61" t="str">
        <f t="shared" si="734"/>
        <v>-</v>
      </c>
      <c r="P23504" s="73" t="str">
        <f t="shared" si="735"/>
        <v/>
      </c>
      <c r="Q23504" s="61" t="s">
        <v>86</v>
      </c>
    </row>
    <row r="23505" spans="8:17" x14ac:dyDescent="0.25">
      <c r="H23505" s="59">
        <v>101885</v>
      </c>
      <c r="I23505" s="59" t="s">
        <v>69</v>
      </c>
      <c r="J23505" s="59">
        <v>19908831</v>
      </c>
      <c r="K23505" s="59" t="s">
        <v>23939</v>
      </c>
      <c r="L23505" s="61" t="s">
        <v>81</v>
      </c>
      <c r="M23505" s="61">
        <f>VLOOKUP(H23505,zdroj!C:F,4,0)</f>
        <v>0</v>
      </c>
      <c r="N23505" s="61" t="str">
        <f t="shared" si="734"/>
        <v>-</v>
      </c>
      <c r="P23505" s="73" t="str">
        <f t="shared" si="735"/>
        <v/>
      </c>
      <c r="Q23505" s="61" t="s">
        <v>86</v>
      </c>
    </row>
    <row r="23506" spans="8:17" x14ac:dyDescent="0.25">
      <c r="H23506" s="59">
        <v>101885</v>
      </c>
      <c r="I23506" s="59" t="s">
        <v>69</v>
      </c>
      <c r="J23506" s="59">
        <v>19908849</v>
      </c>
      <c r="K23506" s="59" t="s">
        <v>23940</v>
      </c>
      <c r="L23506" s="61" t="s">
        <v>81</v>
      </c>
      <c r="M23506" s="61">
        <f>VLOOKUP(H23506,zdroj!C:F,4,0)</f>
        <v>0</v>
      </c>
      <c r="N23506" s="61" t="str">
        <f t="shared" si="734"/>
        <v>-</v>
      </c>
      <c r="P23506" s="73" t="str">
        <f t="shared" si="735"/>
        <v/>
      </c>
      <c r="Q23506" s="61" t="s">
        <v>86</v>
      </c>
    </row>
    <row r="23507" spans="8:17" x14ac:dyDescent="0.25">
      <c r="H23507" s="59">
        <v>101885</v>
      </c>
      <c r="I23507" s="59" t="s">
        <v>69</v>
      </c>
      <c r="J23507" s="59">
        <v>19908857</v>
      </c>
      <c r="K23507" s="59" t="s">
        <v>23941</v>
      </c>
      <c r="L23507" s="61" t="s">
        <v>81</v>
      </c>
      <c r="M23507" s="61">
        <f>VLOOKUP(H23507,zdroj!C:F,4,0)</f>
        <v>0</v>
      </c>
      <c r="N23507" s="61" t="str">
        <f t="shared" si="734"/>
        <v>-</v>
      </c>
      <c r="P23507" s="73" t="str">
        <f t="shared" si="735"/>
        <v/>
      </c>
      <c r="Q23507" s="61" t="s">
        <v>86</v>
      </c>
    </row>
    <row r="23508" spans="8:17" x14ac:dyDescent="0.25">
      <c r="H23508" s="59">
        <v>101885</v>
      </c>
      <c r="I23508" s="59" t="s">
        <v>69</v>
      </c>
      <c r="J23508" s="59">
        <v>19908865</v>
      </c>
      <c r="K23508" s="59" t="s">
        <v>23942</v>
      </c>
      <c r="L23508" s="61" t="s">
        <v>81</v>
      </c>
      <c r="M23508" s="61">
        <f>VLOOKUP(H23508,zdroj!C:F,4,0)</f>
        <v>0</v>
      </c>
      <c r="N23508" s="61" t="str">
        <f t="shared" si="734"/>
        <v>-</v>
      </c>
      <c r="P23508" s="73" t="str">
        <f t="shared" si="735"/>
        <v/>
      </c>
      <c r="Q23508" s="61" t="s">
        <v>86</v>
      </c>
    </row>
    <row r="23509" spans="8:17" x14ac:dyDescent="0.25">
      <c r="H23509" s="59">
        <v>101885</v>
      </c>
      <c r="I23509" s="59" t="s">
        <v>69</v>
      </c>
      <c r="J23509" s="59">
        <v>19908873</v>
      </c>
      <c r="K23509" s="59" t="s">
        <v>23943</v>
      </c>
      <c r="L23509" s="61" t="s">
        <v>81</v>
      </c>
      <c r="M23509" s="61">
        <f>VLOOKUP(H23509,zdroj!C:F,4,0)</f>
        <v>0</v>
      </c>
      <c r="N23509" s="61" t="str">
        <f t="shared" si="734"/>
        <v>-</v>
      </c>
      <c r="P23509" s="73" t="str">
        <f t="shared" si="735"/>
        <v/>
      </c>
      <c r="Q23509" s="61" t="s">
        <v>86</v>
      </c>
    </row>
    <row r="23510" spans="8:17" x14ac:dyDescent="0.25">
      <c r="H23510" s="59">
        <v>101885</v>
      </c>
      <c r="I23510" s="59" t="s">
        <v>69</v>
      </c>
      <c r="J23510" s="59">
        <v>19908881</v>
      </c>
      <c r="K23510" s="59" t="s">
        <v>23944</v>
      </c>
      <c r="L23510" s="61" t="s">
        <v>81</v>
      </c>
      <c r="M23510" s="61">
        <f>VLOOKUP(H23510,zdroj!C:F,4,0)</f>
        <v>0</v>
      </c>
      <c r="N23510" s="61" t="str">
        <f t="shared" si="734"/>
        <v>-</v>
      </c>
      <c r="P23510" s="73" t="str">
        <f t="shared" si="735"/>
        <v/>
      </c>
      <c r="Q23510" s="61" t="s">
        <v>86</v>
      </c>
    </row>
    <row r="23511" spans="8:17" x14ac:dyDescent="0.25">
      <c r="H23511" s="59">
        <v>101885</v>
      </c>
      <c r="I23511" s="59" t="s">
        <v>69</v>
      </c>
      <c r="J23511" s="59">
        <v>19908890</v>
      </c>
      <c r="K23511" s="59" t="s">
        <v>23945</v>
      </c>
      <c r="L23511" s="61" t="s">
        <v>81</v>
      </c>
      <c r="M23511" s="61">
        <f>VLOOKUP(H23511,zdroj!C:F,4,0)</f>
        <v>0</v>
      </c>
      <c r="N23511" s="61" t="str">
        <f t="shared" si="734"/>
        <v>-</v>
      </c>
      <c r="P23511" s="73" t="str">
        <f t="shared" si="735"/>
        <v/>
      </c>
      <c r="Q23511" s="61" t="s">
        <v>86</v>
      </c>
    </row>
    <row r="23512" spans="8:17" x14ac:dyDescent="0.25">
      <c r="H23512" s="59">
        <v>101885</v>
      </c>
      <c r="I23512" s="59" t="s">
        <v>69</v>
      </c>
      <c r="J23512" s="59">
        <v>19908903</v>
      </c>
      <c r="K23512" s="59" t="s">
        <v>23946</v>
      </c>
      <c r="L23512" s="61" t="s">
        <v>81</v>
      </c>
      <c r="M23512" s="61">
        <f>VLOOKUP(H23512,zdroj!C:F,4,0)</f>
        <v>0</v>
      </c>
      <c r="N23512" s="61" t="str">
        <f t="shared" si="734"/>
        <v>-</v>
      </c>
      <c r="P23512" s="73" t="str">
        <f t="shared" si="735"/>
        <v/>
      </c>
      <c r="Q23512" s="61" t="s">
        <v>86</v>
      </c>
    </row>
    <row r="23513" spans="8:17" x14ac:dyDescent="0.25">
      <c r="H23513" s="59">
        <v>101885</v>
      </c>
      <c r="I23513" s="59" t="s">
        <v>69</v>
      </c>
      <c r="J23513" s="59">
        <v>19908911</v>
      </c>
      <c r="K23513" s="59" t="s">
        <v>23947</v>
      </c>
      <c r="L23513" s="61" t="s">
        <v>81</v>
      </c>
      <c r="M23513" s="61">
        <f>VLOOKUP(H23513,zdroj!C:F,4,0)</f>
        <v>0</v>
      </c>
      <c r="N23513" s="61" t="str">
        <f t="shared" si="734"/>
        <v>-</v>
      </c>
      <c r="P23513" s="73" t="str">
        <f t="shared" si="735"/>
        <v/>
      </c>
      <c r="Q23513" s="61" t="s">
        <v>86</v>
      </c>
    </row>
    <row r="23514" spans="8:17" x14ac:dyDescent="0.25">
      <c r="H23514" s="59">
        <v>101885</v>
      </c>
      <c r="I23514" s="59" t="s">
        <v>69</v>
      </c>
      <c r="J23514" s="59">
        <v>19908920</v>
      </c>
      <c r="K23514" s="59" t="s">
        <v>23948</v>
      </c>
      <c r="L23514" s="61" t="s">
        <v>81</v>
      </c>
      <c r="M23514" s="61">
        <f>VLOOKUP(H23514,zdroj!C:F,4,0)</f>
        <v>0</v>
      </c>
      <c r="N23514" s="61" t="str">
        <f t="shared" si="734"/>
        <v>-</v>
      </c>
      <c r="P23514" s="73" t="str">
        <f t="shared" si="735"/>
        <v/>
      </c>
      <c r="Q23514" s="61" t="s">
        <v>86</v>
      </c>
    </row>
    <row r="23515" spans="8:17" x14ac:dyDescent="0.25">
      <c r="H23515" s="59">
        <v>101885</v>
      </c>
      <c r="I23515" s="59" t="s">
        <v>69</v>
      </c>
      <c r="J23515" s="59">
        <v>19908938</v>
      </c>
      <c r="K23515" s="59" t="s">
        <v>23949</v>
      </c>
      <c r="L23515" s="61" t="s">
        <v>81</v>
      </c>
      <c r="M23515" s="61">
        <f>VLOOKUP(H23515,zdroj!C:F,4,0)</f>
        <v>0</v>
      </c>
      <c r="N23515" s="61" t="str">
        <f t="shared" si="734"/>
        <v>-</v>
      </c>
      <c r="P23515" s="73" t="str">
        <f t="shared" si="735"/>
        <v/>
      </c>
      <c r="Q23515" s="61" t="s">
        <v>86</v>
      </c>
    </row>
    <row r="23516" spans="8:17" x14ac:dyDescent="0.25">
      <c r="H23516" s="59">
        <v>101885</v>
      </c>
      <c r="I23516" s="59" t="s">
        <v>69</v>
      </c>
      <c r="J23516" s="59">
        <v>19908946</v>
      </c>
      <c r="K23516" s="59" t="s">
        <v>23950</v>
      </c>
      <c r="L23516" s="61" t="s">
        <v>81</v>
      </c>
      <c r="M23516" s="61">
        <f>VLOOKUP(H23516,zdroj!C:F,4,0)</f>
        <v>0</v>
      </c>
      <c r="N23516" s="61" t="str">
        <f t="shared" si="734"/>
        <v>-</v>
      </c>
      <c r="P23516" s="73" t="str">
        <f t="shared" si="735"/>
        <v/>
      </c>
      <c r="Q23516" s="61" t="s">
        <v>86</v>
      </c>
    </row>
    <row r="23517" spans="8:17" x14ac:dyDescent="0.25">
      <c r="H23517" s="59">
        <v>101885</v>
      </c>
      <c r="I23517" s="59" t="s">
        <v>69</v>
      </c>
      <c r="J23517" s="59">
        <v>19908954</v>
      </c>
      <c r="K23517" s="59" t="s">
        <v>23951</v>
      </c>
      <c r="L23517" s="61" t="s">
        <v>81</v>
      </c>
      <c r="M23517" s="61">
        <f>VLOOKUP(H23517,zdroj!C:F,4,0)</f>
        <v>0</v>
      </c>
      <c r="N23517" s="61" t="str">
        <f t="shared" si="734"/>
        <v>-</v>
      </c>
      <c r="P23517" s="73" t="str">
        <f t="shared" si="735"/>
        <v/>
      </c>
      <c r="Q23517" s="61" t="s">
        <v>86</v>
      </c>
    </row>
    <row r="23518" spans="8:17" x14ac:dyDescent="0.25">
      <c r="H23518" s="59">
        <v>101885</v>
      </c>
      <c r="I23518" s="59" t="s">
        <v>69</v>
      </c>
      <c r="J23518" s="59">
        <v>19908962</v>
      </c>
      <c r="K23518" s="59" t="s">
        <v>23952</v>
      </c>
      <c r="L23518" s="61" t="s">
        <v>81</v>
      </c>
      <c r="M23518" s="61">
        <f>VLOOKUP(H23518,zdroj!C:F,4,0)</f>
        <v>0</v>
      </c>
      <c r="N23518" s="61" t="str">
        <f t="shared" si="734"/>
        <v>-</v>
      </c>
      <c r="P23518" s="73" t="str">
        <f t="shared" si="735"/>
        <v/>
      </c>
      <c r="Q23518" s="61" t="s">
        <v>86</v>
      </c>
    </row>
    <row r="23519" spans="8:17" x14ac:dyDescent="0.25">
      <c r="H23519" s="59">
        <v>101885</v>
      </c>
      <c r="I23519" s="59" t="s">
        <v>69</v>
      </c>
      <c r="J23519" s="59">
        <v>19908971</v>
      </c>
      <c r="K23519" s="59" t="s">
        <v>23953</v>
      </c>
      <c r="L23519" s="61" t="s">
        <v>81</v>
      </c>
      <c r="M23519" s="61">
        <f>VLOOKUP(H23519,zdroj!C:F,4,0)</f>
        <v>0</v>
      </c>
      <c r="N23519" s="61" t="str">
        <f t="shared" si="734"/>
        <v>-</v>
      </c>
      <c r="P23519" s="73" t="str">
        <f t="shared" si="735"/>
        <v/>
      </c>
      <c r="Q23519" s="61" t="s">
        <v>86</v>
      </c>
    </row>
    <row r="23520" spans="8:17" x14ac:dyDescent="0.25">
      <c r="H23520" s="59">
        <v>101885</v>
      </c>
      <c r="I23520" s="59" t="s">
        <v>69</v>
      </c>
      <c r="J23520" s="59">
        <v>19908989</v>
      </c>
      <c r="K23520" s="59" t="s">
        <v>23954</v>
      </c>
      <c r="L23520" s="61" t="s">
        <v>81</v>
      </c>
      <c r="M23520" s="61">
        <f>VLOOKUP(H23520,zdroj!C:F,4,0)</f>
        <v>0</v>
      </c>
      <c r="N23520" s="61" t="str">
        <f t="shared" si="734"/>
        <v>-</v>
      </c>
      <c r="P23520" s="73" t="str">
        <f t="shared" si="735"/>
        <v/>
      </c>
      <c r="Q23520" s="61" t="s">
        <v>86</v>
      </c>
    </row>
    <row r="23521" spans="8:17" x14ac:dyDescent="0.25">
      <c r="H23521" s="59">
        <v>101885</v>
      </c>
      <c r="I23521" s="59" t="s">
        <v>69</v>
      </c>
      <c r="J23521" s="59">
        <v>19908997</v>
      </c>
      <c r="K23521" s="59" t="s">
        <v>23955</v>
      </c>
      <c r="L23521" s="61" t="s">
        <v>81</v>
      </c>
      <c r="M23521" s="61">
        <f>VLOOKUP(H23521,zdroj!C:F,4,0)</f>
        <v>0</v>
      </c>
      <c r="N23521" s="61" t="str">
        <f t="shared" si="734"/>
        <v>-</v>
      </c>
      <c r="P23521" s="73" t="str">
        <f t="shared" si="735"/>
        <v/>
      </c>
      <c r="Q23521" s="61" t="s">
        <v>86</v>
      </c>
    </row>
    <row r="23522" spans="8:17" x14ac:dyDescent="0.25">
      <c r="H23522" s="59">
        <v>101885</v>
      </c>
      <c r="I23522" s="59" t="s">
        <v>69</v>
      </c>
      <c r="J23522" s="59">
        <v>19909004</v>
      </c>
      <c r="K23522" s="59" t="s">
        <v>23956</v>
      </c>
      <c r="L23522" s="61" t="s">
        <v>81</v>
      </c>
      <c r="M23522" s="61">
        <f>VLOOKUP(H23522,zdroj!C:F,4,0)</f>
        <v>0</v>
      </c>
      <c r="N23522" s="61" t="str">
        <f t="shared" si="734"/>
        <v>-</v>
      </c>
      <c r="P23522" s="73" t="str">
        <f t="shared" si="735"/>
        <v/>
      </c>
      <c r="Q23522" s="61" t="s">
        <v>86</v>
      </c>
    </row>
    <row r="23523" spans="8:17" x14ac:dyDescent="0.25">
      <c r="H23523" s="59">
        <v>101885</v>
      </c>
      <c r="I23523" s="59" t="s">
        <v>69</v>
      </c>
      <c r="J23523" s="59">
        <v>19909012</v>
      </c>
      <c r="K23523" s="59" t="s">
        <v>23957</v>
      </c>
      <c r="L23523" s="61" t="s">
        <v>81</v>
      </c>
      <c r="M23523" s="61">
        <f>VLOOKUP(H23523,zdroj!C:F,4,0)</f>
        <v>0</v>
      </c>
      <c r="N23523" s="61" t="str">
        <f t="shared" si="734"/>
        <v>-</v>
      </c>
      <c r="P23523" s="73" t="str">
        <f t="shared" si="735"/>
        <v/>
      </c>
      <c r="Q23523" s="61" t="s">
        <v>86</v>
      </c>
    </row>
    <row r="23524" spans="8:17" x14ac:dyDescent="0.25">
      <c r="H23524" s="59">
        <v>101885</v>
      </c>
      <c r="I23524" s="59" t="s">
        <v>69</v>
      </c>
      <c r="J23524" s="59">
        <v>19909021</v>
      </c>
      <c r="K23524" s="59" t="s">
        <v>23958</v>
      </c>
      <c r="L23524" s="61" t="s">
        <v>81</v>
      </c>
      <c r="M23524" s="61">
        <f>VLOOKUP(H23524,zdroj!C:F,4,0)</f>
        <v>0</v>
      </c>
      <c r="N23524" s="61" t="str">
        <f t="shared" si="734"/>
        <v>-</v>
      </c>
      <c r="P23524" s="73" t="str">
        <f t="shared" si="735"/>
        <v/>
      </c>
      <c r="Q23524" s="61" t="s">
        <v>86</v>
      </c>
    </row>
    <row r="23525" spans="8:17" x14ac:dyDescent="0.25">
      <c r="H23525" s="59">
        <v>101885</v>
      </c>
      <c r="I23525" s="59" t="s">
        <v>69</v>
      </c>
      <c r="J23525" s="59">
        <v>19909039</v>
      </c>
      <c r="K23525" s="59" t="s">
        <v>23959</v>
      </c>
      <c r="L23525" s="61" t="s">
        <v>81</v>
      </c>
      <c r="M23525" s="61">
        <f>VLOOKUP(H23525,zdroj!C:F,4,0)</f>
        <v>0</v>
      </c>
      <c r="N23525" s="61" t="str">
        <f t="shared" si="734"/>
        <v>-</v>
      </c>
      <c r="P23525" s="73" t="str">
        <f t="shared" si="735"/>
        <v/>
      </c>
      <c r="Q23525" s="61" t="s">
        <v>86</v>
      </c>
    </row>
    <row r="23526" spans="8:17" x14ac:dyDescent="0.25">
      <c r="H23526" s="59">
        <v>101885</v>
      </c>
      <c r="I23526" s="59" t="s">
        <v>69</v>
      </c>
      <c r="J23526" s="59">
        <v>19909047</v>
      </c>
      <c r="K23526" s="59" t="s">
        <v>23960</v>
      </c>
      <c r="L23526" s="61" t="s">
        <v>81</v>
      </c>
      <c r="M23526" s="61">
        <f>VLOOKUP(H23526,zdroj!C:F,4,0)</f>
        <v>0</v>
      </c>
      <c r="N23526" s="61" t="str">
        <f t="shared" si="734"/>
        <v>-</v>
      </c>
      <c r="P23526" s="73" t="str">
        <f t="shared" si="735"/>
        <v/>
      </c>
      <c r="Q23526" s="61" t="s">
        <v>86</v>
      </c>
    </row>
    <row r="23527" spans="8:17" x14ac:dyDescent="0.25">
      <c r="H23527" s="59">
        <v>101885</v>
      </c>
      <c r="I23527" s="59" t="s">
        <v>69</v>
      </c>
      <c r="J23527" s="59">
        <v>19909055</v>
      </c>
      <c r="K23527" s="59" t="s">
        <v>23961</v>
      </c>
      <c r="L23527" s="61" t="s">
        <v>81</v>
      </c>
      <c r="M23527" s="61">
        <f>VLOOKUP(H23527,zdroj!C:F,4,0)</f>
        <v>0</v>
      </c>
      <c r="N23527" s="61" t="str">
        <f t="shared" si="734"/>
        <v>-</v>
      </c>
      <c r="P23527" s="73" t="str">
        <f t="shared" si="735"/>
        <v/>
      </c>
      <c r="Q23527" s="61" t="s">
        <v>86</v>
      </c>
    </row>
    <row r="23528" spans="8:17" x14ac:dyDescent="0.25">
      <c r="H23528" s="59">
        <v>101885</v>
      </c>
      <c r="I23528" s="59" t="s">
        <v>69</v>
      </c>
      <c r="J23528" s="59">
        <v>19909063</v>
      </c>
      <c r="K23528" s="59" t="s">
        <v>23962</v>
      </c>
      <c r="L23528" s="61" t="s">
        <v>81</v>
      </c>
      <c r="M23528" s="61">
        <f>VLOOKUP(H23528,zdroj!C:F,4,0)</f>
        <v>0</v>
      </c>
      <c r="N23528" s="61" t="str">
        <f t="shared" si="734"/>
        <v>-</v>
      </c>
      <c r="P23528" s="73" t="str">
        <f t="shared" si="735"/>
        <v/>
      </c>
      <c r="Q23528" s="61" t="s">
        <v>86</v>
      </c>
    </row>
    <row r="23529" spans="8:17" x14ac:dyDescent="0.25">
      <c r="H23529" s="59">
        <v>101885</v>
      </c>
      <c r="I23529" s="59" t="s">
        <v>69</v>
      </c>
      <c r="J23529" s="59">
        <v>19909071</v>
      </c>
      <c r="K23529" s="59" t="s">
        <v>23963</v>
      </c>
      <c r="L23529" s="61" t="s">
        <v>81</v>
      </c>
      <c r="M23529" s="61">
        <f>VLOOKUP(H23529,zdroj!C:F,4,0)</f>
        <v>0</v>
      </c>
      <c r="N23529" s="61" t="str">
        <f t="shared" si="734"/>
        <v>-</v>
      </c>
      <c r="P23529" s="73" t="str">
        <f t="shared" si="735"/>
        <v/>
      </c>
      <c r="Q23529" s="61" t="s">
        <v>86</v>
      </c>
    </row>
    <row r="23530" spans="8:17" x14ac:dyDescent="0.25">
      <c r="H23530" s="59">
        <v>101885</v>
      </c>
      <c r="I23530" s="59" t="s">
        <v>69</v>
      </c>
      <c r="J23530" s="59">
        <v>19909080</v>
      </c>
      <c r="K23530" s="59" t="s">
        <v>23964</v>
      </c>
      <c r="L23530" s="61" t="s">
        <v>81</v>
      </c>
      <c r="M23530" s="61">
        <f>VLOOKUP(H23530,zdroj!C:F,4,0)</f>
        <v>0</v>
      </c>
      <c r="N23530" s="61" t="str">
        <f t="shared" si="734"/>
        <v>-</v>
      </c>
      <c r="P23530" s="73" t="str">
        <f t="shared" si="735"/>
        <v/>
      </c>
      <c r="Q23530" s="61" t="s">
        <v>86</v>
      </c>
    </row>
    <row r="23531" spans="8:17" x14ac:dyDescent="0.25">
      <c r="H23531" s="59">
        <v>101885</v>
      </c>
      <c r="I23531" s="59" t="s">
        <v>69</v>
      </c>
      <c r="J23531" s="59">
        <v>19909098</v>
      </c>
      <c r="K23531" s="59" t="s">
        <v>23965</v>
      </c>
      <c r="L23531" s="61" t="s">
        <v>81</v>
      </c>
      <c r="M23531" s="61">
        <f>VLOOKUP(H23531,zdroj!C:F,4,0)</f>
        <v>0</v>
      </c>
      <c r="N23531" s="61" t="str">
        <f t="shared" si="734"/>
        <v>-</v>
      </c>
      <c r="P23531" s="73" t="str">
        <f t="shared" si="735"/>
        <v/>
      </c>
      <c r="Q23531" s="61" t="s">
        <v>86</v>
      </c>
    </row>
    <row r="23532" spans="8:17" x14ac:dyDescent="0.25">
      <c r="H23532" s="59">
        <v>101885</v>
      </c>
      <c r="I23532" s="59" t="s">
        <v>69</v>
      </c>
      <c r="J23532" s="59">
        <v>19909101</v>
      </c>
      <c r="K23532" s="59" t="s">
        <v>23966</v>
      </c>
      <c r="L23532" s="61" t="s">
        <v>81</v>
      </c>
      <c r="M23532" s="61">
        <f>VLOOKUP(H23532,zdroj!C:F,4,0)</f>
        <v>0</v>
      </c>
      <c r="N23532" s="61" t="str">
        <f t="shared" si="734"/>
        <v>-</v>
      </c>
      <c r="P23532" s="73" t="str">
        <f t="shared" si="735"/>
        <v/>
      </c>
      <c r="Q23532" s="61" t="s">
        <v>86</v>
      </c>
    </row>
    <row r="23533" spans="8:17" x14ac:dyDescent="0.25">
      <c r="H23533" s="59">
        <v>101885</v>
      </c>
      <c r="I23533" s="59" t="s">
        <v>69</v>
      </c>
      <c r="J23533" s="59">
        <v>19909110</v>
      </c>
      <c r="K23533" s="59" t="s">
        <v>23967</v>
      </c>
      <c r="L23533" s="61" t="s">
        <v>81</v>
      </c>
      <c r="M23533" s="61">
        <f>VLOOKUP(H23533,zdroj!C:F,4,0)</f>
        <v>0</v>
      </c>
      <c r="N23533" s="61" t="str">
        <f t="shared" si="734"/>
        <v>-</v>
      </c>
      <c r="P23533" s="73" t="str">
        <f t="shared" si="735"/>
        <v/>
      </c>
      <c r="Q23533" s="61" t="s">
        <v>86</v>
      </c>
    </row>
    <row r="23534" spans="8:17" x14ac:dyDescent="0.25">
      <c r="H23534" s="59">
        <v>101885</v>
      </c>
      <c r="I23534" s="59" t="s">
        <v>69</v>
      </c>
      <c r="J23534" s="59">
        <v>19909128</v>
      </c>
      <c r="K23534" s="59" t="s">
        <v>23968</v>
      </c>
      <c r="L23534" s="61" t="s">
        <v>81</v>
      </c>
      <c r="M23534" s="61">
        <f>VLOOKUP(H23534,zdroj!C:F,4,0)</f>
        <v>0</v>
      </c>
      <c r="N23534" s="61" t="str">
        <f t="shared" si="734"/>
        <v>-</v>
      </c>
      <c r="P23534" s="73" t="str">
        <f t="shared" si="735"/>
        <v/>
      </c>
      <c r="Q23534" s="61" t="s">
        <v>86</v>
      </c>
    </row>
    <row r="23535" spans="8:17" x14ac:dyDescent="0.25">
      <c r="H23535" s="59">
        <v>101885</v>
      </c>
      <c r="I23535" s="59" t="s">
        <v>69</v>
      </c>
      <c r="J23535" s="59">
        <v>19909136</v>
      </c>
      <c r="K23535" s="59" t="s">
        <v>23969</v>
      </c>
      <c r="L23535" s="61" t="s">
        <v>81</v>
      </c>
      <c r="M23535" s="61">
        <f>VLOOKUP(H23535,zdroj!C:F,4,0)</f>
        <v>0</v>
      </c>
      <c r="N23535" s="61" t="str">
        <f t="shared" si="734"/>
        <v>-</v>
      </c>
      <c r="P23535" s="73" t="str">
        <f t="shared" si="735"/>
        <v/>
      </c>
      <c r="Q23535" s="61" t="s">
        <v>86</v>
      </c>
    </row>
    <row r="23536" spans="8:17" x14ac:dyDescent="0.25">
      <c r="H23536" s="59">
        <v>101885</v>
      </c>
      <c r="I23536" s="59" t="s">
        <v>69</v>
      </c>
      <c r="J23536" s="59">
        <v>19909144</v>
      </c>
      <c r="K23536" s="59" t="s">
        <v>23970</v>
      </c>
      <c r="L23536" s="61" t="s">
        <v>81</v>
      </c>
      <c r="M23536" s="61">
        <f>VLOOKUP(H23536,zdroj!C:F,4,0)</f>
        <v>0</v>
      </c>
      <c r="N23536" s="61" t="str">
        <f t="shared" si="734"/>
        <v>-</v>
      </c>
      <c r="P23536" s="73" t="str">
        <f t="shared" si="735"/>
        <v/>
      </c>
      <c r="Q23536" s="61" t="s">
        <v>86</v>
      </c>
    </row>
    <row r="23537" spans="8:17" x14ac:dyDescent="0.25">
      <c r="H23537" s="59">
        <v>101885</v>
      </c>
      <c r="I23537" s="59" t="s">
        <v>69</v>
      </c>
      <c r="J23537" s="59">
        <v>19909152</v>
      </c>
      <c r="K23537" s="59" t="s">
        <v>23971</v>
      </c>
      <c r="L23537" s="61" t="s">
        <v>81</v>
      </c>
      <c r="M23537" s="61">
        <f>VLOOKUP(H23537,zdroj!C:F,4,0)</f>
        <v>0</v>
      </c>
      <c r="N23537" s="61" t="str">
        <f t="shared" si="734"/>
        <v>-</v>
      </c>
      <c r="P23537" s="73" t="str">
        <f t="shared" si="735"/>
        <v/>
      </c>
      <c r="Q23537" s="61" t="s">
        <v>86</v>
      </c>
    </row>
    <row r="23538" spans="8:17" x14ac:dyDescent="0.25">
      <c r="H23538" s="59">
        <v>101885</v>
      </c>
      <c r="I23538" s="59" t="s">
        <v>69</v>
      </c>
      <c r="J23538" s="59">
        <v>19909161</v>
      </c>
      <c r="K23538" s="59" t="s">
        <v>23972</v>
      </c>
      <c r="L23538" s="61" t="s">
        <v>81</v>
      </c>
      <c r="M23538" s="61">
        <f>VLOOKUP(H23538,zdroj!C:F,4,0)</f>
        <v>0</v>
      </c>
      <c r="N23538" s="61" t="str">
        <f t="shared" si="734"/>
        <v>-</v>
      </c>
      <c r="P23538" s="73" t="str">
        <f t="shared" si="735"/>
        <v/>
      </c>
      <c r="Q23538" s="61" t="s">
        <v>86</v>
      </c>
    </row>
    <row r="23539" spans="8:17" x14ac:dyDescent="0.25">
      <c r="H23539" s="59">
        <v>101885</v>
      </c>
      <c r="I23539" s="59" t="s">
        <v>69</v>
      </c>
      <c r="J23539" s="59">
        <v>19909179</v>
      </c>
      <c r="K23539" s="59" t="s">
        <v>23973</v>
      </c>
      <c r="L23539" s="61" t="s">
        <v>81</v>
      </c>
      <c r="M23539" s="61">
        <f>VLOOKUP(H23539,zdroj!C:F,4,0)</f>
        <v>0</v>
      </c>
      <c r="N23539" s="61" t="str">
        <f t="shared" si="734"/>
        <v>-</v>
      </c>
      <c r="P23539" s="73" t="str">
        <f t="shared" si="735"/>
        <v/>
      </c>
      <c r="Q23539" s="61" t="s">
        <v>86</v>
      </c>
    </row>
    <row r="23540" spans="8:17" x14ac:dyDescent="0.25">
      <c r="H23540" s="59">
        <v>101885</v>
      </c>
      <c r="I23540" s="59" t="s">
        <v>69</v>
      </c>
      <c r="J23540" s="59">
        <v>19909187</v>
      </c>
      <c r="K23540" s="59" t="s">
        <v>23974</v>
      </c>
      <c r="L23540" s="61" t="s">
        <v>81</v>
      </c>
      <c r="M23540" s="61">
        <f>VLOOKUP(H23540,zdroj!C:F,4,0)</f>
        <v>0</v>
      </c>
      <c r="N23540" s="61" t="str">
        <f t="shared" si="734"/>
        <v>-</v>
      </c>
      <c r="P23540" s="73" t="str">
        <f t="shared" si="735"/>
        <v/>
      </c>
      <c r="Q23540" s="61" t="s">
        <v>86</v>
      </c>
    </row>
    <row r="23541" spans="8:17" x14ac:dyDescent="0.25">
      <c r="H23541" s="59">
        <v>101885</v>
      </c>
      <c r="I23541" s="59" t="s">
        <v>69</v>
      </c>
      <c r="J23541" s="59">
        <v>19909195</v>
      </c>
      <c r="K23541" s="59" t="s">
        <v>23975</v>
      </c>
      <c r="L23541" s="61" t="s">
        <v>81</v>
      </c>
      <c r="M23541" s="61">
        <f>VLOOKUP(H23541,zdroj!C:F,4,0)</f>
        <v>0</v>
      </c>
      <c r="N23541" s="61" t="str">
        <f t="shared" si="734"/>
        <v>-</v>
      </c>
      <c r="P23541" s="73" t="str">
        <f t="shared" si="735"/>
        <v/>
      </c>
      <c r="Q23541" s="61" t="s">
        <v>86</v>
      </c>
    </row>
    <row r="23542" spans="8:17" x14ac:dyDescent="0.25">
      <c r="H23542" s="59">
        <v>101885</v>
      </c>
      <c r="I23542" s="59" t="s">
        <v>69</v>
      </c>
      <c r="J23542" s="59">
        <v>19909209</v>
      </c>
      <c r="K23542" s="59" t="s">
        <v>23976</v>
      </c>
      <c r="L23542" s="61" t="s">
        <v>81</v>
      </c>
      <c r="M23542" s="61">
        <f>VLOOKUP(H23542,zdroj!C:F,4,0)</f>
        <v>0</v>
      </c>
      <c r="N23542" s="61" t="str">
        <f t="shared" si="734"/>
        <v>-</v>
      </c>
      <c r="P23542" s="73" t="str">
        <f t="shared" si="735"/>
        <v/>
      </c>
      <c r="Q23542" s="61" t="s">
        <v>86</v>
      </c>
    </row>
    <row r="23543" spans="8:17" x14ac:dyDescent="0.25">
      <c r="H23543" s="59">
        <v>101885</v>
      </c>
      <c r="I23543" s="59" t="s">
        <v>69</v>
      </c>
      <c r="J23543" s="59">
        <v>28081943</v>
      </c>
      <c r="K23543" s="59" t="s">
        <v>23977</v>
      </c>
      <c r="L23543" s="61" t="s">
        <v>113</v>
      </c>
      <c r="M23543" s="61">
        <f>VLOOKUP(H23543,zdroj!C:F,4,0)</f>
        <v>0</v>
      </c>
      <c r="N23543" s="61" t="str">
        <f t="shared" si="734"/>
        <v>katB</v>
      </c>
      <c r="P23543" s="73" t="str">
        <f t="shared" si="735"/>
        <v/>
      </c>
      <c r="Q23543" s="61" t="s">
        <v>30</v>
      </c>
    </row>
    <row r="23544" spans="8:17" x14ac:dyDescent="0.25">
      <c r="H23544" s="59">
        <v>101885</v>
      </c>
      <c r="I23544" s="59" t="s">
        <v>69</v>
      </c>
      <c r="J23544" s="59">
        <v>30837103</v>
      </c>
      <c r="K23544" s="59" t="s">
        <v>23978</v>
      </c>
      <c r="L23544" s="61" t="s">
        <v>81</v>
      </c>
      <c r="M23544" s="61">
        <f>VLOOKUP(H23544,zdroj!C:F,4,0)</f>
        <v>0</v>
      </c>
      <c r="N23544" s="61" t="str">
        <f t="shared" si="734"/>
        <v>-</v>
      </c>
      <c r="P23544" s="73" t="str">
        <f t="shared" si="735"/>
        <v/>
      </c>
      <c r="Q23544" s="61" t="s">
        <v>86</v>
      </c>
    </row>
    <row r="23545" spans="8:17" x14ac:dyDescent="0.25">
      <c r="H23545" s="59">
        <v>101885</v>
      </c>
      <c r="I23545" s="59" t="s">
        <v>69</v>
      </c>
      <c r="J23545" s="59">
        <v>30837111</v>
      </c>
      <c r="K23545" s="59" t="s">
        <v>23979</v>
      </c>
      <c r="L23545" s="61" t="s">
        <v>81</v>
      </c>
      <c r="M23545" s="61">
        <f>VLOOKUP(H23545,zdroj!C:F,4,0)</f>
        <v>0</v>
      </c>
      <c r="N23545" s="61" t="str">
        <f t="shared" si="734"/>
        <v>-</v>
      </c>
      <c r="P23545" s="73" t="str">
        <f t="shared" si="735"/>
        <v/>
      </c>
      <c r="Q23545" s="61" t="s">
        <v>86</v>
      </c>
    </row>
    <row r="23546" spans="8:17" x14ac:dyDescent="0.25">
      <c r="H23546" s="59">
        <v>101885</v>
      </c>
      <c r="I23546" s="59" t="s">
        <v>69</v>
      </c>
      <c r="J23546" s="59">
        <v>30837120</v>
      </c>
      <c r="K23546" s="59" t="s">
        <v>23980</v>
      </c>
      <c r="L23546" s="61" t="s">
        <v>81</v>
      </c>
      <c r="M23546" s="61">
        <f>VLOOKUP(H23546,zdroj!C:F,4,0)</f>
        <v>0</v>
      </c>
      <c r="N23546" s="61" t="str">
        <f t="shared" si="734"/>
        <v>-</v>
      </c>
      <c r="P23546" s="73" t="str">
        <f t="shared" si="735"/>
        <v/>
      </c>
      <c r="Q23546" s="61" t="s">
        <v>86</v>
      </c>
    </row>
    <row r="23547" spans="8:17" x14ac:dyDescent="0.25">
      <c r="H23547" s="59">
        <v>101885</v>
      </c>
      <c r="I23547" s="59" t="s">
        <v>69</v>
      </c>
      <c r="J23547" s="59">
        <v>30837138</v>
      </c>
      <c r="K23547" s="59" t="s">
        <v>23981</v>
      </c>
      <c r="L23547" s="61" t="s">
        <v>81</v>
      </c>
      <c r="M23547" s="61">
        <f>VLOOKUP(H23547,zdroj!C:F,4,0)</f>
        <v>0</v>
      </c>
      <c r="N23547" s="61" t="str">
        <f t="shared" si="734"/>
        <v>-</v>
      </c>
      <c r="P23547" s="73" t="str">
        <f t="shared" si="735"/>
        <v/>
      </c>
      <c r="Q23547" s="61" t="s">
        <v>86</v>
      </c>
    </row>
    <row r="23548" spans="8:17" x14ac:dyDescent="0.25">
      <c r="H23548" s="59">
        <v>101885</v>
      </c>
      <c r="I23548" s="59" t="s">
        <v>69</v>
      </c>
      <c r="J23548" s="59">
        <v>30837146</v>
      </c>
      <c r="K23548" s="59" t="s">
        <v>23982</v>
      </c>
      <c r="L23548" s="61" t="s">
        <v>81</v>
      </c>
      <c r="M23548" s="61">
        <f>VLOOKUP(H23548,zdroj!C:F,4,0)</f>
        <v>0</v>
      </c>
      <c r="N23548" s="61" t="str">
        <f t="shared" si="734"/>
        <v>-</v>
      </c>
      <c r="P23548" s="73" t="str">
        <f t="shared" si="735"/>
        <v/>
      </c>
      <c r="Q23548" s="61" t="s">
        <v>86</v>
      </c>
    </row>
    <row r="23549" spans="8:17" x14ac:dyDescent="0.25">
      <c r="H23549" s="59">
        <v>101885</v>
      </c>
      <c r="I23549" s="59" t="s">
        <v>69</v>
      </c>
      <c r="J23549" s="59">
        <v>30837154</v>
      </c>
      <c r="K23549" s="59" t="s">
        <v>23983</v>
      </c>
      <c r="L23549" s="61" t="s">
        <v>81</v>
      </c>
      <c r="M23549" s="61">
        <f>VLOOKUP(H23549,zdroj!C:F,4,0)</f>
        <v>0</v>
      </c>
      <c r="N23549" s="61" t="str">
        <f t="shared" si="734"/>
        <v>-</v>
      </c>
      <c r="P23549" s="73" t="str">
        <f t="shared" si="735"/>
        <v/>
      </c>
      <c r="Q23549" s="61" t="s">
        <v>86</v>
      </c>
    </row>
    <row r="23550" spans="8:17" x14ac:dyDescent="0.25">
      <c r="H23550" s="59">
        <v>101885</v>
      </c>
      <c r="I23550" s="59" t="s">
        <v>69</v>
      </c>
      <c r="J23550" s="59">
        <v>30837162</v>
      </c>
      <c r="K23550" s="59" t="s">
        <v>23984</v>
      </c>
      <c r="L23550" s="61" t="s">
        <v>81</v>
      </c>
      <c r="M23550" s="61">
        <f>VLOOKUP(H23550,zdroj!C:F,4,0)</f>
        <v>0</v>
      </c>
      <c r="N23550" s="61" t="str">
        <f t="shared" si="734"/>
        <v>-</v>
      </c>
      <c r="P23550" s="73" t="str">
        <f t="shared" si="735"/>
        <v/>
      </c>
      <c r="Q23550" s="61" t="s">
        <v>86</v>
      </c>
    </row>
    <row r="23551" spans="8:17" x14ac:dyDescent="0.25">
      <c r="H23551" s="59">
        <v>101885</v>
      </c>
      <c r="I23551" s="59" t="s">
        <v>69</v>
      </c>
      <c r="J23551" s="59">
        <v>30837171</v>
      </c>
      <c r="K23551" s="59" t="s">
        <v>23985</v>
      </c>
      <c r="L23551" s="61" t="s">
        <v>81</v>
      </c>
      <c r="M23551" s="61">
        <f>VLOOKUP(H23551,zdroj!C:F,4,0)</f>
        <v>0</v>
      </c>
      <c r="N23551" s="61" t="str">
        <f t="shared" si="734"/>
        <v>-</v>
      </c>
      <c r="P23551" s="73" t="str">
        <f t="shared" si="735"/>
        <v/>
      </c>
      <c r="Q23551" s="61" t="s">
        <v>86</v>
      </c>
    </row>
    <row r="23552" spans="8:17" x14ac:dyDescent="0.25">
      <c r="H23552" s="59">
        <v>101885</v>
      </c>
      <c r="I23552" s="59" t="s">
        <v>69</v>
      </c>
      <c r="J23552" s="59">
        <v>31269036</v>
      </c>
      <c r="K23552" s="59" t="s">
        <v>23986</v>
      </c>
      <c r="L23552" s="61" t="s">
        <v>81</v>
      </c>
      <c r="M23552" s="61">
        <f>VLOOKUP(H23552,zdroj!C:F,4,0)</f>
        <v>0</v>
      </c>
      <c r="N23552" s="61" t="str">
        <f t="shared" si="734"/>
        <v>-</v>
      </c>
      <c r="P23552" s="73" t="str">
        <f t="shared" si="735"/>
        <v/>
      </c>
      <c r="Q23552" s="61" t="s">
        <v>86</v>
      </c>
    </row>
    <row r="23553" spans="8:17" x14ac:dyDescent="0.25">
      <c r="H23553" s="59">
        <v>101885</v>
      </c>
      <c r="I23553" s="59" t="s">
        <v>69</v>
      </c>
      <c r="J23553" s="59">
        <v>31269044</v>
      </c>
      <c r="K23553" s="59" t="s">
        <v>23987</v>
      </c>
      <c r="L23553" s="61" t="s">
        <v>81</v>
      </c>
      <c r="M23553" s="61">
        <f>VLOOKUP(H23553,zdroj!C:F,4,0)</f>
        <v>0</v>
      </c>
      <c r="N23553" s="61" t="str">
        <f t="shared" si="734"/>
        <v>-</v>
      </c>
      <c r="P23553" s="73" t="str">
        <f t="shared" si="735"/>
        <v/>
      </c>
      <c r="Q23553" s="61" t="s">
        <v>86</v>
      </c>
    </row>
    <row r="23554" spans="8:17" x14ac:dyDescent="0.25">
      <c r="H23554" s="59">
        <v>101885</v>
      </c>
      <c r="I23554" s="59" t="s">
        <v>69</v>
      </c>
      <c r="J23554" s="59">
        <v>40077993</v>
      </c>
      <c r="K23554" s="59" t="s">
        <v>23988</v>
      </c>
      <c r="L23554" s="61" t="s">
        <v>81</v>
      </c>
      <c r="M23554" s="61">
        <f>VLOOKUP(H23554,zdroj!C:F,4,0)</f>
        <v>0</v>
      </c>
      <c r="N23554" s="61" t="str">
        <f t="shared" si="734"/>
        <v>-</v>
      </c>
      <c r="P23554" s="73" t="str">
        <f t="shared" si="735"/>
        <v/>
      </c>
      <c r="Q23554" s="61" t="s">
        <v>86</v>
      </c>
    </row>
    <row r="23555" spans="8:17" x14ac:dyDescent="0.25">
      <c r="H23555" s="59">
        <v>101885</v>
      </c>
      <c r="I23555" s="59" t="s">
        <v>69</v>
      </c>
      <c r="J23555" s="59">
        <v>40078001</v>
      </c>
      <c r="K23555" s="59" t="s">
        <v>23989</v>
      </c>
      <c r="L23555" s="61" t="s">
        <v>81</v>
      </c>
      <c r="M23555" s="61">
        <f>VLOOKUP(H23555,zdroj!C:F,4,0)</f>
        <v>0</v>
      </c>
      <c r="N23555" s="61" t="str">
        <f t="shared" si="734"/>
        <v>-</v>
      </c>
      <c r="P23555" s="73" t="str">
        <f t="shared" si="735"/>
        <v/>
      </c>
      <c r="Q23555" s="61" t="s">
        <v>86</v>
      </c>
    </row>
    <row r="23556" spans="8:17" x14ac:dyDescent="0.25">
      <c r="H23556" s="59">
        <v>101885</v>
      </c>
      <c r="I23556" s="59" t="s">
        <v>69</v>
      </c>
      <c r="J23556" s="59">
        <v>40078019</v>
      </c>
      <c r="K23556" s="59" t="s">
        <v>23990</v>
      </c>
      <c r="L23556" s="61" t="s">
        <v>81</v>
      </c>
      <c r="M23556" s="61">
        <f>VLOOKUP(H23556,zdroj!C:F,4,0)</f>
        <v>0</v>
      </c>
      <c r="N23556" s="61" t="str">
        <f t="shared" si="734"/>
        <v>-</v>
      </c>
      <c r="P23556" s="73" t="str">
        <f t="shared" si="735"/>
        <v/>
      </c>
      <c r="Q23556" s="61" t="s">
        <v>86</v>
      </c>
    </row>
    <row r="23557" spans="8:17" x14ac:dyDescent="0.25">
      <c r="H23557" s="59">
        <v>101885</v>
      </c>
      <c r="I23557" s="59" t="s">
        <v>69</v>
      </c>
      <c r="J23557" s="59">
        <v>40078027</v>
      </c>
      <c r="K23557" s="59" t="s">
        <v>23991</v>
      </c>
      <c r="L23557" s="61" t="s">
        <v>81</v>
      </c>
      <c r="M23557" s="61">
        <f>VLOOKUP(H23557,zdroj!C:F,4,0)</f>
        <v>0</v>
      </c>
      <c r="N23557" s="61" t="str">
        <f t="shared" si="734"/>
        <v>-</v>
      </c>
      <c r="P23557" s="73" t="str">
        <f t="shared" si="735"/>
        <v/>
      </c>
      <c r="Q23557" s="61" t="s">
        <v>86</v>
      </c>
    </row>
    <row r="23558" spans="8:17" x14ac:dyDescent="0.25">
      <c r="H23558" s="59">
        <v>101885</v>
      </c>
      <c r="I23558" s="59" t="s">
        <v>69</v>
      </c>
      <c r="J23558" s="59">
        <v>40078035</v>
      </c>
      <c r="K23558" s="59" t="s">
        <v>23992</v>
      </c>
      <c r="L23558" s="61" t="s">
        <v>81</v>
      </c>
      <c r="M23558" s="61">
        <f>VLOOKUP(H23558,zdroj!C:F,4,0)</f>
        <v>0</v>
      </c>
      <c r="N23558" s="61" t="str">
        <f t="shared" si="734"/>
        <v>-</v>
      </c>
      <c r="P23558" s="73" t="str">
        <f t="shared" si="735"/>
        <v/>
      </c>
      <c r="Q23558" s="61" t="s">
        <v>86</v>
      </c>
    </row>
    <row r="23559" spans="8:17" x14ac:dyDescent="0.25">
      <c r="H23559" s="59">
        <v>171395</v>
      </c>
      <c r="I23559" s="59" t="s">
        <v>69</v>
      </c>
      <c r="J23559" s="59">
        <v>19936648</v>
      </c>
      <c r="K23559" s="59" t="s">
        <v>23993</v>
      </c>
      <c r="L23559" s="61" t="s">
        <v>113</v>
      </c>
      <c r="M23559" s="61">
        <f>VLOOKUP(H23559,zdroj!C:F,4,0)</f>
        <v>0</v>
      </c>
      <c r="N23559" s="61" t="str">
        <f t="shared" ref="N23559:N23622" si="736">IF(M23559="A",IF(L23559="katA","katB",L23559),L23559)</f>
        <v>katB</v>
      </c>
      <c r="P23559" s="73" t="str">
        <f t="shared" ref="P23559:P23622" si="737">IF(O23559="A",1,"")</f>
        <v/>
      </c>
      <c r="Q23559" s="61" t="s">
        <v>30</v>
      </c>
    </row>
    <row r="23560" spans="8:17" x14ac:dyDescent="0.25">
      <c r="H23560" s="59">
        <v>171395</v>
      </c>
      <c r="I23560" s="59" t="s">
        <v>69</v>
      </c>
      <c r="J23560" s="59">
        <v>19936656</v>
      </c>
      <c r="K23560" s="59" t="s">
        <v>23994</v>
      </c>
      <c r="L23560" s="61" t="s">
        <v>113</v>
      </c>
      <c r="M23560" s="61">
        <f>VLOOKUP(H23560,zdroj!C:F,4,0)</f>
        <v>0</v>
      </c>
      <c r="N23560" s="61" t="str">
        <f t="shared" si="736"/>
        <v>katB</v>
      </c>
      <c r="P23560" s="73" t="str">
        <f t="shared" si="737"/>
        <v/>
      </c>
      <c r="Q23560" s="61" t="s">
        <v>30</v>
      </c>
    </row>
    <row r="23561" spans="8:17" x14ac:dyDescent="0.25">
      <c r="H23561" s="59">
        <v>171395</v>
      </c>
      <c r="I23561" s="59" t="s">
        <v>69</v>
      </c>
      <c r="J23561" s="59">
        <v>19936664</v>
      </c>
      <c r="K23561" s="59" t="s">
        <v>23995</v>
      </c>
      <c r="L23561" s="61" t="s">
        <v>113</v>
      </c>
      <c r="M23561" s="61">
        <f>VLOOKUP(H23561,zdroj!C:F,4,0)</f>
        <v>0</v>
      </c>
      <c r="N23561" s="61" t="str">
        <f t="shared" si="736"/>
        <v>katB</v>
      </c>
      <c r="P23561" s="73" t="str">
        <f t="shared" si="737"/>
        <v/>
      </c>
      <c r="Q23561" s="61" t="s">
        <v>30</v>
      </c>
    </row>
    <row r="23562" spans="8:17" x14ac:dyDescent="0.25">
      <c r="H23562" s="59">
        <v>171395</v>
      </c>
      <c r="I23562" s="59" t="s">
        <v>69</v>
      </c>
      <c r="J23562" s="59">
        <v>19936672</v>
      </c>
      <c r="K23562" s="59" t="s">
        <v>23996</v>
      </c>
      <c r="L23562" s="61" t="s">
        <v>113</v>
      </c>
      <c r="M23562" s="61">
        <f>VLOOKUP(H23562,zdroj!C:F,4,0)</f>
        <v>0</v>
      </c>
      <c r="N23562" s="61" t="str">
        <f t="shared" si="736"/>
        <v>katB</v>
      </c>
      <c r="P23562" s="73" t="str">
        <f t="shared" si="737"/>
        <v/>
      </c>
      <c r="Q23562" s="61" t="s">
        <v>30</v>
      </c>
    </row>
    <row r="23563" spans="8:17" x14ac:dyDescent="0.25">
      <c r="H23563" s="59">
        <v>171395</v>
      </c>
      <c r="I23563" s="59" t="s">
        <v>69</v>
      </c>
      <c r="J23563" s="59">
        <v>19936681</v>
      </c>
      <c r="K23563" s="59" t="s">
        <v>23997</v>
      </c>
      <c r="L23563" s="61" t="s">
        <v>113</v>
      </c>
      <c r="M23563" s="61">
        <f>VLOOKUP(H23563,zdroj!C:F,4,0)</f>
        <v>0</v>
      </c>
      <c r="N23563" s="61" t="str">
        <f t="shared" si="736"/>
        <v>katB</v>
      </c>
      <c r="P23563" s="73" t="str">
        <f t="shared" si="737"/>
        <v/>
      </c>
      <c r="Q23563" s="61" t="s">
        <v>30</v>
      </c>
    </row>
    <row r="23564" spans="8:17" x14ac:dyDescent="0.25">
      <c r="H23564" s="59">
        <v>171395</v>
      </c>
      <c r="I23564" s="59" t="s">
        <v>69</v>
      </c>
      <c r="J23564" s="59">
        <v>19936699</v>
      </c>
      <c r="K23564" s="59" t="s">
        <v>23998</v>
      </c>
      <c r="L23564" s="61" t="s">
        <v>113</v>
      </c>
      <c r="M23564" s="61">
        <f>VLOOKUP(H23564,zdroj!C:F,4,0)</f>
        <v>0</v>
      </c>
      <c r="N23564" s="61" t="str">
        <f t="shared" si="736"/>
        <v>katB</v>
      </c>
      <c r="P23564" s="73" t="str">
        <f t="shared" si="737"/>
        <v/>
      </c>
      <c r="Q23564" s="61" t="s">
        <v>30</v>
      </c>
    </row>
    <row r="23565" spans="8:17" x14ac:dyDescent="0.25">
      <c r="H23565" s="59">
        <v>171395</v>
      </c>
      <c r="I23565" s="59" t="s">
        <v>69</v>
      </c>
      <c r="J23565" s="59">
        <v>19936702</v>
      </c>
      <c r="K23565" s="59" t="s">
        <v>23999</v>
      </c>
      <c r="L23565" s="61" t="s">
        <v>113</v>
      </c>
      <c r="M23565" s="61">
        <f>VLOOKUP(H23565,zdroj!C:F,4,0)</f>
        <v>0</v>
      </c>
      <c r="N23565" s="61" t="str">
        <f t="shared" si="736"/>
        <v>katB</v>
      </c>
      <c r="P23565" s="73" t="str">
        <f t="shared" si="737"/>
        <v/>
      </c>
      <c r="Q23565" s="61" t="s">
        <v>30</v>
      </c>
    </row>
    <row r="23566" spans="8:17" x14ac:dyDescent="0.25">
      <c r="H23566" s="59">
        <v>171395</v>
      </c>
      <c r="I23566" s="59" t="s">
        <v>69</v>
      </c>
      <c r="J23566" s="59">
        <v>19936711</v>
      </c>
      <c r="K23566" s="59" t="s">
        <v>24000</v>
      </c>
      <c r="L23566" s="61" t="s">
        <v>113</v>
      </c>
      <c r="M23566" s="61">
        <f>VLOOKUP(H23566,zdroj!C:F,4,0)</f>
        <v>0</v>
      </c>
      <c r="N23566" s="61" t="str">
        <f t="shared" si="736"/>
        <v>katB</v>
      </c>
      <c r="P23566" s="73" t="str">
        <f t="shared" si="737"/>
        <v/>
      </c>
      <c r="Q23566" s="61" t="s">
        <v>30</v>
      </c>
    </row>
    <row r="23567" spans="8:17" x14ac:dyDescent="0.25">
      <c r="H23567" s="59">
        <v>171395</v>
      </c>
      <c r="I23567" s="59" t="s">
        <v>69</v>
      </c>
      <c r="J23567" s="59">
        <v>19936729</v>
      </c>
      <c r="K23567" s="59" t="s">
        <v>24001</v>
      </c>
      <c r="L23567" s="61" t="s">
        <v>113</v>
      </c>
      <c r="M23567" s="61">
        <f>VLOOKUP(H23567,zdroj!C:F,4,0)</f>
        <v>0</v>
      </c>
      <c r="N23567" s="61" t="str">
        <f t="shared" si="736"/>
        <v>katB</v>
      </c>
      <c r="P23567" s="73" t="str">
        <f t="shared" si="737"/>
        <v/>
      </c>
      <c r="Q23567" s="61" t="s">
        <v>30</v>
      </c>
    </row>
    <row r="23568" spans="8:17" x14ac:dyDescent="0.25">
      <c r="H23568" s="59">
        <v>171395</v>
      </c>
      <c r="I23568" s="59" t="s">
        <v>69</v>
      </c>
      <c r="J23568" s="59">
        <v>19936737</v>
      </c>
      <c r="K23568" s="59" t="s">
        <v>24002</v>
      </c>
      <c r="L23568" s="61" t="s">
        <v>113</v>
      </c>
      <c r="M23568" s="61">
        <f>VLOOKUP(H23568,zdroj!C:F,4,0)</f>
        <v>0</v>
      </c>
      <c r="N23568" s="61" t="str">
        <f t="shared" si="736"/>
        <v>katB</v>
      </c>
      <c r="P23568" s="73" t="str">
        <f t="shared" si="737"/>
        <v/>
      </c>
      <c r="Q23568" s="61" t="s">
        <v>30</v>
      </c>
    </row>
    <row r="23569" spans="8:17" x14ac:dyDescent="0.25">
      <c r="H23569" s="59">
        <v>171395</v>
      </c>
      <c r="I23569" s="59" t="s">
        <v>69</v>
      </c>
      <c r="J23569" s="59">
        <v>19936745</v>
      </c>
      <c r="K23569" s="59" t="s">
        <v>24003</v>
      </c>
      <c r="L23569" s="61" t="s">
        <v>113</v>
      </c>
      <c r="M23569" s="61">
        <f>VLOOKUP(H23569,zdroj!C:F,4,0)</f>
        <v>0</v>
      </c>
      <c r="N23569" s="61" t="str">
        <f t="shared" si="736"/>
        <v>katB</v>
      </c>
      <c r="P23569" s="73" t="str">
        <f t="shared" si="737"/>
        <v/>
      </c>
      <c r="Q23569" s="61" t="s">
        <v>30</v>
      </c>
    </row>
    <row r="23570" spans="8:17" x14ac:dyDescent="0.25">
      <c r="H23570" s="59">
        <v>171395</v>
      </c>
      <c r="I23570" s="59" t="s">
        <v>69</v>
      </c>
      <c r="J23570" s="59">
        <v>19936753</v>
      </c>
      <c r="K23570" s="59" t="s">
        <v>24004</v>
      </c>
      <c r="L23570" s="61" t="s">
        <v>113</v>
      </c>
      <c r="M23570" s="61">
        <f>VLOOKUP(H23570,zdroj!C:F,4,0)</f>
        <v>0</v>
      </c>
      <c r="N23570" s="61" t="str">
        <f t="shared" si="736"/>
        <v>katB</v>
      </c>
      <c r="P23570" s="73" t="str">
        <f t="shared" si="737"/>
        <v/>
      </c>
      <c r="Q23570" s="61" t="s">
        <v>30</v>
      </c>
    </row>
    <row r="23571" spans="8:17" x14ac:dyDescent="0.25">
      <c r="H23571" s="59">
        <v>171395</v>
      </c>
      <c r="I23571" s="59" t="s">
        <v>69</v>
      </c>
      <c r="J23571" s="59">
        <v>19936761</v>
      </c>
      <c r="K23571" s="59" t="s">
        <v>24005</v>
      </c>
      <c r="L23571" s="61" t="s">
        <v>113</v>
      </c>
      <c r="M23571" s="61">
        <f>VLOOKUP(H23571,zdroj!C:F,4,0)</f>
        <v>0</v>
      </c>
      <c r="N23571" s="61" t="str">
        <f t="shared" si="736"/>
        <v>katB</v>
      </c>
      <c r="P23571" s="73" t="str">
        <f t="shared" si="737"/>
        <v/>
      </c>
      <c r="Q23571" s="61" t="s">
        <v>30</v>
      </c>
    </row>
    <row r="23572" spans="8:17" x14ac:dyDescent="0.25">
      <c r="H23572" s="59">
        <v>171395</v>
      </c>
      <c r="I23572" s="59" t="s">
        <v>69</v>
      </c>
      <c r="J23572" s="59">
        <v>19936770</v>
      </c>
      <c r="K23572" s="59" t="s">
        <v>24006</v>
      </c>
      <c r="L23572" s="61" t="s">
        <v>113</v>
      </c>
      <c r="M23572" s="61">
        <f>VLOOKUP(H23572,zdroj!C:F,4,0)</f>
        <v>0</v>
      </c>
      <c r="N23572" s="61" t="str">
        <f t="shared" si="736"/>
        <v>katB</v>
      </c>
      <c r="P23572" s="73" t="str">
        <f t="shared" si="737"/>
        <v/>
      </c>
      <c r="Q23572" s="61" t="s">
        <v>30</v>
      </c>
    </row>
    <row r="23573" spans="8:17" x14ac:dyDescent="0.25">
      <c r="H23573" s="59">
        <v>171395</v>
      </c>
      <c r="I23573" s="59" t="s">
        <v>69</v>
      </c>
      <c r="J23573" s="59">
        <v>19936788</v>
      </c>
      <c r="K23573" s="59" t="s">
        <v>24007</v>
      </c>
      <c r="L23573" s="61" t="s">
        <v>113</v>
      </c>
      <c r="M23573" s="61">
        <f>VLOOKUP(H23573,zdroj!C:F,4,0)</f>
        <v>0</v>
      </c>
      <c r="N23573" s="61" t="str">
        <f t="shared" si="736"/>
        <v>katB</v>
      </c>
      <c r="P23573" s="73" t="str">
        <f t="shared" si="737"/>
        <v/>
      </c>
      <c r="Q23573" s="61" t="s">
        <v>30</v>
      </c>
    </row>
    <row r="23574" spans="8:17" x14ac:dyDescent="0.25">
      <c r="H23574" s="59">
        <v>171395</v>
      </c>
      <c r="I23574" s="59" t="s">
        <v>69</v>
      </c>
      <c r="J23574" s="59">
        <v>19936796</v>
      </c>
      <c r="K23574" s="59" t="s">
        <v>24008</v>
      </c>
      <c r="L23574" s="61" t="s">
        <v>113</v>
      </c>
      <c r="M23574" s="61">
        <f>VLOOKUP(H23574,zdroj!C:F,4,0)</f>
        <v>0</v>
      </c>
      <c r="N23574" s="61" t="str">
        <f t="shared" si="736"/>
        <v>katB</v>
      </c>
      <c r="P23574" s="73" t="str">
        <f t="shared" si="737"/>
        <v/>
      </c>
      <c r="Q23574" s="61" t="s">
        <v>30</v>
      </c>
    </row>
    <row r="23575" spans="8:17" x14ac:dyDescent="0.25">
      <c r="H23575" s="59">
        <v>171395</v>
      </c>
      <c r="I23575" s="59" t="s">
        <v>69</v>
      </c>
      <c r="J23575" s="59">
        <v>19936800</v>
      </c>
      <c r="K23575" s="59" t="s">
        <v>24009</v>
      </c>
      <c r="L23575" s="61" t="s">
        <v>113</v>
      </c>
      <c r="M23575" s="61">
        <f>VLOOKUP(H23575,zdroj!C:F,4,0)</f>
        <v>0</v>
      </c>
      <c r="N23575" s="61" t="str">
        <f t="shared" si="736"/>
        <v>katB</v>
      </c>
      <c r="P23575" s="73" t="str">
        <f t="shared" si="737"/>
        <v/>
      </c>
      <c r="Q23575" s="61" t="s">
        <v>30</v>
      </c>
    </row>
    <row r="23576" spans="8:17" x14ac:dyDescent="0.25">
      <c r="H23576" s="59">
        <v>171395</v>
      </c>
      <c r="I23576" s="59" t="s">
        <v>69</v>
      </c>
      <c r="J23576" s="59">
        <v>19936818</v>
      </c>
      <c r="K23576" s="59" t="s">
        <v>24010</v>
      </c>
      <c r="L23576" s="61" t="s">
        <v>113</v>
      </c>
      <c r="M23576" s="61">
        <f>VLOOKUP(H23576,zdroj!C:F,4,0)</f>
        <v>0</v>
      </c>
      <c r="N23576" s="61" t="str">
        <f t="shared" si="736"/>
        <v>katB</v>
      </c>
      <c r="P23576" s="73" t="str">
        <f t="shared" si="737"/>
        <v/>
      </c>
      <c r="Q23576" s="61" t="s">
        <v>30</v>
      </c>
    </row>
    <row r="23577" spans="8:17" x14ac:dyDescent="0.25">
      <c r="H23577" s="59">
        <v>171395</v>
      </c>
      <c r="I23577" s="59" t="s">
        <v>69</v>
      </c>
      <c r="J23577" s="59">
        <v>19936826</v>
      </c>
      <c r="K23577" s="59" t="s">
        <v>24011</v>
      </c>
      <c r="L23577" s="61" t="s">
        <v>81</v>
      </c>
      <c r="M23577" s="61">
        <f>VLOOKUP(H23577,zdroj!C:F,4,0)</f>
        <v>0</v>
      </c>
      <c r="N23577" s="61" t="str">
        <f t="shared" si="736"/>
        <v>-</v>
      </c>
      <c r="P23577" s="73" t="str">
        <f t="shared" si="737"/>
        <v/>
      </c>
      <c r="Q23577" s="61" t="s">
        <v>86</v>
      </c>
    </row>
    <row r="23578" spans="8:17" x14ac:dyDescent="0.25">
      <c r="H23578" s="59">
        <v>171395</v>
      </c>
      <c r="I23578" s="59" t="s">
        <v>69</v>
      </c>
      <c r="J23578" s="59">
        <v>19936834</v>
      </c>
      <c r="K23578" s="59" t="s">
        <v>24012</v>
      </c>
      <c r="L23578" s="61" t="s">
        <v>113</v>
      </c>
      <c r="M23578" s="61">
        <f>VLOOKUP(H23578,zdroj!C:F,4,0)</f>
        <v>0</v>
      </c>
      <c r="N23578" s="61" t="str">
        <f t="shared" si="736"/>
        <v>katB</v>
      </c>
      <c r="P23578" s="73" t="str">
        <f t="shared" si="737"/>
        <v/>
      </c>
      <c r="Q23578" s="61" t="s">
        <v>30</v>
      </c>
    </row>
    <row r="23579" spans="8:17" x14ac:dyDescent="0.25">
      <c r="H23579" s="59">
        <v>171395</v>
      </c>
      <c r="I23579" s="59" t="s">
        <v>69</v>
      </c>
      <c r="J23579" s="59">
        <v>19936842</v>
      </c>
      <c r="K23579" s="59" t="s">
        <v>24013</v>
      </c>
      <c r="L23579" s="61" t="s">
        <v>113</v>
      </c>
      <c r="M23579" s="61">
        <f>VLOOKUP(H23579,zdroj!C:F,4,0)</f>
        <v>0</v>
      </c>
      <c r="N23579" s="61" t="str">
        <f t="shared" si="736"/>
        <v>katB</v>
      </c>
      <c r="P23579" s="73" t="str">
        <f t="shared" si="737"/>
        <v/>
      </c>
      <c r="Q23579" s="61" t="s">
        <v>30</v>
      </c>
    </row>
    <row r="23580" spans="8:17" x14ac:dyDescent="0.25">
      <c r="H23580" s="59">
        <v>171395</v>
      </c>
      <c r="I23580" s="59" t="s">
        <v>69</v>
      </c>
      <c r="J23580" s="59">
        <v>19936851</v>
      </c>
      <c r="K23580" s="59" t="s">
        <v>24014</v>
      </c>
      <c r="L23580" s="61" t="s">
        <v>113</v>
      </c>
      <c r="M23580" s="61">
        <f>VLOOKUP(H23580,zdroj!C:F,4,0)</f>
        <v>0</v>
      </c>
      <c r="N23580" s="61" t="str">
        <f t="shared" si="736"/>
        <v>katB</v>
      </c>
      <c r="P23580" s="73" t="str">
        <f t="shared" si="737"/>
        <v/>
      </c>
      <c r="Q23580" s="61" t="s">
        <v>30</v>
      </c>
    </row>
    <row r="23581" spans="8:17" x14ac:dyDescent="0.25">
      <c r="H23581" s="59">
        <v>171395</v>
      </c>
      <c r="I23581" s="59" t="s">
        <v>69</v>
      </c>
      <c r="J23581" s="59">
        <v>19936869</v>
      </c>
      <c r="K23581" s="59" t="s">
        <v>24015</v>
      </c>
      <c r="L23581" s="61" t="s">
        <v>113</v>
      </c>
      <c r="M23581" s="61">
        <f>VLOOKUP(H23581,zdroj!C:F,4,0)</f>
        <v>0</v>
      </c>
      <c r="N23581" s="61" t="str">
        <f t="shared" si="736"/>
        <v>katB</v>
      </c>
      <c r="P23581" s="73" t="str">
        <f t="shared" si="737"/>
        <v/>
      </c>
      <c r="Q23581" s="61" t="s">
        <v>30</v>
      </c>
    </row>
    <row r="23582" spans="8:17" x14ac:dyDescent="0.25">
      <c r="H23582" s="59">
        <v>171395</v>
      </c>
      <c r="I23582" s="59" t="s">
        <v>69</v>
      </c>
      <c r="J23582" s="59">
        <v>19936877</v>
      </c>
      <c r="K23582" s="59" t="s">
        <v>24016</v>
      </c>
      <c r="L23582" s="61" t="s">
        <v>113</v>
      </c>
      <c r="M23582" s="61">
        <f>VLOOKUP(H23582,zdroj!C:F,4,0)</f>
        <v>0</v>
      </c>
      <c r="N23582" s="61" t="str">
        <f t="shared" si="736"/>
        <v>katB</v>
      </c>
      <c r="P23582" s="73" t="str">
        <f t="shared" si="737"/>
        <v/>
      </c>
      <c r="Q23582" s="61" t="s">
        <v>30</v>
      </c>
    </row>
    <row r="23583" spans="8:17" x14ac:dyDescent="0.25">
      <c r="H23583" s="59">
        <v>171395</v>
      </c>
      <c r="I23583" s="59" t="s">
        <v>69</v>
      </c>
      <c r="J23583" s="59">
        <v>19936885</v>
      </c>
      <c r="K23583" s="59" t="s">
        <v>24017</v>
      </c>
      <c r="L23583" s="61" t="s">
        <v>113</v>
      </c>
      <c r="M23583" s="61">
        <f>VLOOKUP(H23583,zdroj!C:F,4,0)</f>
        <v>0</v>
      </c>
      <c r="N23583" s="61" t="str">
        <f t="shared" si="736"/>
        <v>katB</v>
      </c>
      <c r="P23583" s="73" t="str">
        <f t="shared" si="737"/>
        <v/>
      </c>
      <c r="Q23583" s="61" t="s">
        <v>30</v>
      </c>
    </row>
    <row r="23584" spans="8:17" x14ac:dyDescent="0.25">
      <c r="H23584" s="59">
        <v>171395</v>
      </c>
      <c r="I23584" s="59" t="s">
        <v>69</v>
      </c>
      <c r="J23584" s="59">
        <v>19936893</v>
      </c>
      <c r="K23584" s="59" t="s">
        <v>24018</v>
      </c>
      <c r="L23584" s="61" t="s">
        <v>81</v>
      </c>
      <c r="M23584" s="61">
        <f>VLOOKUP(H23584,zdroj!C:F,4,0)</f>
        <v>0</v>
      </c>
      <c r="N23584" s="61" t="str">
        <f t="shared" si="736"/>
        <v>-</v>
      </c>
      <c r="P23584" s="73" t="str">
        <f t="shared" si="737"/>
        <v/>
      </c>
      <c r="Q23584" s="61" t="s">
        <v>86</v>
      </c>
    </row>
    <row r="23585" spans="8:17" x14ac:dyDescent="0.25">
      <c r="H23585" s="59">
        <v>171395</v>
      </c>
      <c r="I23585" s="59" t="s">
        <v>69</v>
      </c>
      <c r="J23585" s="59">
        <v>19936907</v>
      </c>
      <c r="K23585" s="59" t="s">
        <v>24019</v>
      </c>
      <c r="L23585" s="61" t="s">
        <v>113</v>
      </c>
      <c r="M23585" s="61">
        <f>VLOOKUP(H23585,zdroj!C:F,4,0)</f>
        <v>0</v>
      </c>
      <c r="N23585" s="61" t="str">
        <f t="shared" si="736"/>
        <v>katB</v>
      </c>
      <c r="P23585" s="73" t="str">
        <f t="shared" si="737"/>
        <v/>
      </c>
      <c r="Q23585" s="61" t="s">
        <v>30</v>
      </c>
    </row>
    <row r="23586" spans="8:17" x14ac:dyDescent="0.25">
      <c r="H23586" s="59">
        <v>171395</v>
      </c>
      <c r="I23586" s="59" t="s">
        <v>69</v>
      </c>
      <c r="J23586" s="59">
        <v>19936915</v>
      </c>
      <c r="K23586" s="59" t="s">
        <v>24020</v>
      </c>
      <c r="L23586" s="61" t="s">
        <v>113</v>
      </c>
      <c r="M23586" s="61">
        <f>VLOOKUP(H23586,zdroj!C:F,4,0)</f>
        <v>0</v>
      </c>
      <c r="N23586" s="61" t="str">
        <f t="shared" si="736"/>
        <v>katB</v>
      </c>
      <c r="P23586" s="73" t="str">
        <f t="shared" si="737"/>
        <v/>
      </c>
      <c r="Q23586" s="61" t="s">
        <v>30</v>
      </c>
    </row>
    <row r="23587" spans="8:17" x14ac:dyDescent="0.25">
      <c r="H23587" s="59">
        <v>171395</v>
      </c>
      <c r="I23587" s="59" t="s">
        <v>69</v>
      </c>
      <c r="J23587" s="59">
        <v>19936923</v>
      </c>
      <c r="K23587" s="59" t="s">
        <v>24021</v>
      </c>
      <c r="L23587" s="61" t="s">
        <v>113</v>
      </c>
      <c r="M23587" s="61">
        <f>VLOOKUP(H23587,zdroj!C:F,4,0)</f>
        <v>0</v>
      </c>
      <c r="N23587" s="61" t="str">
        <f t="shared" si="736"/>
        <v>katB</v>
      </c>
      <c r="P23587" s="73" t="str">
        <f t="shared" si="737"/>
        <v/>
      </c>
      <c r="Q23587" s="61" t="s">
        <v>30</v>
      </c>
    </row>
    <row r="23588" spans="8:17" x14ac:dyDescent="0.25">
      <c r="H23588" s="59">
        <v>171395</v>
      </c>
      <c r="I23588" s="59" t="s">
        <v>69</v>
      </c>
      <c r="J23588" s="59">
        <v>19936931</v>
      </c>
      <c r="K23588" s="59" t="s">
        <v>24022</v>
      </c>
      <c r="L23588" s="61" t="s">
        <v>113</v>
      </c>
      <c r="M23588" s="61">
        <f>VLOOKUP(H23588,zdroj!C:F,4,0)</f>
        <v>0</v>
      </c>
      <c r="N23588" s="61" t="str">
        <f t="shared" si="736"/>
        <v>katB</v>
      </c>
      <c r="P23588" s="73" t="str">
        <f t="shared" si="737"/>
        <v/>
      </c>
      <c r="Q23588" s="61" t="s">
        <v>30</v>
      </c>
    </row>
    <row r="23589" spans="8:17" x14ac:dyDescent="0.25">
      <c r="H23589" s="59">
        <v>171395</v>
      </c>
      <c r="I23589" s="59" t="s">
        <v>69</v>
      </c>
      <c r="J23589" s="59">
        <v>19936940</v>
      </c>
      <c r="K23589" s="59" t="s">
        <v>24023</v>
      </c>
      <c r="L23589" s="61" t="s">
        <v>113</v>
      </c>
      <c r="M23589" s="61">
        <f>VLOOKUP(H23589,zdroj!C:F,4,0)</f>
        <v>0</v>
      </c>
      <c r="N23589" s="61" t="str">
        <f t="shared" si="736"/>
        <v>katB</v>
      </c>
      <c r="P23589" s="73" t="str">
        <f t="shared" si="737"/>
        <v/>
      </c>
      <c r="Q23589" s="61" t="s">
        <v>30</v>
      </c>
    </row>
    <row r="23590" spans="8:17" x14ac:dyDescent="0.25">
      <c r="H23590" s="59">
        <v>171395</v>
      </c>
      <c r="I23590" s="59" t="s">
        <v>69</v>
      </c>
      <c r="J23590" s="59">
        <v>19936958</v>
      </c>
      <c r="K23590" s="59" t="s">
        <v>24024</v>
      </c>
      <c r="L23590" s="61" t="s">
        <v>113</v>
      </c>
      <c r="M23590" s="61">
        <f>VLOOKUP(H23590,zdroj!C:F,4,0)</f>
        <v>0</v>
      </c>
      <c r="N23590" s="61" t="str">
        <f t="shared" si="736"/>
        <v>katB</v>
      </c>
      <c r="P23590" s="73" t="str">
        <f t="shared" si="737"/>
        <v/>
      </c>
      <c r="Q23590" s="61" t="s">
        <v>30</v>
      </c>
    </row>
    <row r="23591" spans="8:17" x14ac:dyDescent="0.25">
      <c r="H23591" s="59">
        <v>171395</v>
      </c>
      <c r="I23591" s="59" t="s">
        <v>69</v>
      </c>
      <c r="J23591" s="59">
        <v>19936966</v>
      </c>
      <c r="K23591" s="59" t="s">
        <v>24025</v>
      </c>
      <c r="L23591" s="61" t="s">
        <v>113</v>
      </c>
      <c r="M23591" s="61">
        <f>VLOOKUP(H23591,zdroj!C:F,4,0)</f>
        <v>0</v>
      </c>
      <c r="N23591" s="61" t="str">
        <f t="shared" si="736"/>
        <v>katB</v>
      </c>
      <c r="P23591" s="73" t="str">
        <f t="shared" si="737"/>
        <v/>
      </c>
      <c r="Q23591" s="61" t="s">
        <v>30</v>
      </c>
    </row>
    <row r="23592" spans="8:17" x14ac:dyDescent="0.25">
      <c r="H23592" s="59">
        <v>171395</v>
      </c>
      <c r="I23592" s="59" t="s">
        <v>69</v>
      </c>
      <c r="J23592" s="59">
        <v>19936974</v>
      </c>
      <c r="K23592" s="59" t="s">
        <v>24026</v>
      </c>
      <c r="L23592" s="61" t="s">
        <v>113</v>
      </c>
      <c r="M23592" s="61">
        <f>VLOOKUP(H23592,zdroj!C:F,4,0)</f>
        <v>0</v>
      </c>
      <c r="N23592" s="61" t="str">
        <f t="shared" si="736"/>
        <v>katB</v>
      </c>
      <c r="P23592" s="73" t="str">
        <f t="shared" si="737"/>
        <v/>
      </c>
      <c r="Q23592" s="61" t="s">
        <v>30</v>
      </c>
    </row>
    <row r="23593" spans="8:17" x14ac:dyDescent="0.25">
      <c r="H23593" s="59">
        <v>171395</v>
      </c>
      <c r="I23593" s="59" t="s">
        <v>69</v>
      </c>
      <c r="J23593" s="59">
        <v>19936982</v>
      </c>
      <c r="K23593" s="59" t="s">
        <v>24027</v>
      </c>
      <c r="L23593" s="61" t="s">
        <v>113</v>
      </c>
      <c r="M23593" s="61">
        <f>VLOOKUP(H23593,zdroj!C:F,4,0)</f>
        <v>0</v>
      </c>
      <c r="N23593" s="61" t="str">
        <f t="shared" si="736"/>
        <v>katB</v>
      </c>
      <c r="P23593" s="73" t="str">
        <f t="shared" si="737"/>
        <v/>
      </c>
      <c r="Q23593" s="61" t="s">
        <v>30</v>
      </c>
    </row>
    <row r="23594" spans="8:17" x14ac:dyDescent="0.25">
      <c r="H23594" s="59">
        <v>171395</v>
      </c>
      <c r="I23594" s="59" t="s">
        <v>69</v>
      </c>
      <c r="J23594" s="59">
        <v>19936991</v>
      </c>
      <c r="K23594" s="59" t="s">
        <v>24028</v>
      </c>
      <c r="L23594" s="61" t="s">
        <v>113</v>
      </c>
      <c r="M23594" s="61">
        <f>VLOOKUP(H23594,zdroj!C:F,4,0)</f>
        <v>0</v>
      </c>
      <c r="N23594" s="61" t="str">
        <f t="shared" si="736"/>
        <v>katB</v>
      </c>
      <c r="P23594" s="73" t="str">
        <f t="shared" si="737"/>
        <v/>
      </c>
      <c r="Q23594" s="61" t="s">
        <v>30</v>
      </c>
    </row>
    <row r="23595" spans="8:17" x14ac:dyDescent="0.25">
      <c r="H23595" s="59">
        <v>171395</v>
      </c>
      <c r="I23595" s="59" t="s">
        <v>69</v>
      </c>
      <c r="J23595" s="59">
        <v>19937008</v>
      </c>
      <c r="K23595" s="59" t="s">
        <v>24029</v>
      </c>
      <c r="L23595" s="61" t="s">
        <v>113</v>
      </c>
      <c r="M23595" s="61">
        <f>VLOOKUP(H23595,zdroj!C:F,4,0)</f>
        <v>0</v>
      </c>
      <c r="N23595" s="61" t="str">
        <f t="shared" si="736"/>
        <v>katB</v>
      </c>
      <c r="P23595" s="73" t="str">
        <f t="shared" si="737"/>
        <v/>
      </c>
      <c r="Q23595" s="61" t="s">
        <v>30</v>
      </c>
    </row>
    <row r="23596" spans="8:17" x14ac:dyDescent="0.25">
      <c r="H23596" s="59">
        <v>171395</v>
      </c>
      <c r="I23596" s="59" t="s">
        <v>69</v>
      </c>
      <c r="J23596" s="59">
        <v>19937016</v>
      </c>
      <c r="K23596" s="59" t="s">
        <v>24030</v>
      </c>
      <c r="L23596" s="61" t="s">
        <v>113</v>
      </c>
      <c r="M23596" s="61">
        <f>VLOOKUP(H23596,zdroj!C:F,4,0)</f>
        <v>0</v>
      </c>
      <c r="N23596" s="61" t="str">
        <f t="shared" si="736"/>
        <v>katB</v>
      </c>
      <c r="P23596" s="73" t="str">
        <f t="shared" si="737"/>
        <v/>
      </c>
      <c r="Q23596" s="61" t="s">
        <v>30</v>
      </c>
    </row>
    <row r="23597" spans="8:17" x14ac:dyDescent="0.25">
      <c r="H23597" s="59">
        <v>171395</v>
      </c>
      <c r="I23597" s="59" t="s">
        <v>69</v>
      </c>
      <c r="J23597" s="59">
        <v>19937024</v>
      </c>
      <c r="K23597" s="59" t="s">
        <v>24031</v>
      </c>
      <c r="L23597" s="61" t="s">
        <v>81</v>
      </c>
      <c r="M23597" s="61">
        <f>VLOOKUP(H23597,zdroj!C:F,4,0)</f>
        <v>0</v>
      </c>
      <c r="N23597" s="61" t="str">
        <f t="shared" si="736"/>
        <v>-</v>
      </c>
      <c r="P23597" s="73" t="str">
        <f t="shared" si="737"/>
        <v/>
      </c>
      <c r="Q23597" s="61" t="s">
        <v>86</v>
      </c>
    </row>
    <row r="23598" spans="8:17" x14ac:dyDescent="0.25">
      <c r="H23598" s="59">
        <v>171395</v>
      </c>
      <c r="I23598" s="59" t="s">
        <v>69</v>
      </c>
      <c r="J23598" s="59">
        <v>19937032</v>
      </c>
      <c r="K23598" s="59" t="s">
        <v>24032</v>
      </c>
      <c r="L23598" s="61" t="s">
        <v>113</v>
      </c>
      <c r="M23598" s="61">
        <f>VLOOKUP(H23598,zdroj!C:F,4,0)</f>
        <v>0</v>
      </c>
      <c r="N23598" s="61" t="str">
        <f t="shared" si="736"/>
        <v>katB</v>
      </c>
      <c r="P23598" s="73" t="str">
        <f t="shared" si="737"/>
        <v/>
      </c>
      <c r="Q23598" s="61" t="s">
        <v>30</v>
      </c>
    </row>
    <row r="23599" spans="8:17" x14ac:dyDescent="0.25">
      <c r="H23599" s="59">
        <v>171395</v>
      </c>
      <c r="I23599" s="59" t="s">
        <v>69</v>
      </c>
      <c r="J23599" s="59">
        <v>19937041</v>
      </c>
      <c r="K23599" s="59" t="s">
        <v>24033</v>
      </c>
      <c r="L23599" s="61" t="s">
        <v>113</v>
      </c>
      <c r="M23599" s="61">
        <f>VLOOKUP(H23599,zdroj!C:F,4,0)</f>
        <v>0</v>
      </c>
      <c r="N23599" s="61" t="str">
        <f t="shared" si="736"/>
        <v>katB</v>
      </c>
      <c r="P23599" s="73" t="str">
        <f t="shared" si="737"/>
        <v/>
      </c>
      <c r="Q23599" s="61" t="s">
        <v>30</v>
      </c>
    </row>
    <row r="23600" spans="8:17" x14ac:dyDescent="0.25">
      <c r="H23600" s="59">
        <v>171395</v>
      </c>
      <c r="I23600" s="59" t="s">
        <v>69</v>
      </c>
      <c r="J23600" s="59">
        <v>19937059</v>
      </c>
      <c r="K23600" s="59" t="s">
        <v>24034</v>
      </c>
      <c r="L23600" s="61" t="s">
        <v>113</v>
      </c>
      <c r="M23600" s="61">
        <f>VLOOKUP(H23600,zdroj!C:F,4,0)</f>
        <v>0</v>
      </c>
      <c r="N23600" s="61" t="str">
        <f t="shared" si="736"/>
        <v>katB</v>
      </c>
      <c r="P23600" s="73" t="str">
        <f t="shared" si="737"/>
        <v/>
      </c>
      <c r="Q23600" s="61" t="s">
        <v>30</v>
      </c>
    </row>
    <row r="23601" spans="8:17" x14ac:dyDescent="0.25">
      <c r="H23601" s="59">
        <v>171395</v>
      </c>
      <c r="I23601" s="59" t="s">
        <v>69</v>
      </c>
      <c r="J23601" s="59">
        <v>19937067</v>
      </c>
      <c r="K23601" s="59" t="s">
        <v>24035</v>
      </c>
      <c r="L23601" s="61" t="s">
        <v>113</v>
      </c>
      <c r="M23601" s="61">
        <f>VLOOKUP(H23601,zdroj!C:F,4,0)</f>
        <v>0</v>
      </c>
      <c r="N23601" s="61" t="str">
        <f t="shared" si="736"/>
        <v>katB</v>
      </c>
      <c r="P23601" s="73" t="str">
        <f t="shared" si="737"/>
        <v/>
      </c>
      <c r="Q23601" s="61" t="s">
        <v>30</v>
      </c>
    </row>
    <row r="23602" spans="8:17" x14ac:dyDescent="0.25">
      <c r="H23602" s="59">
        <v>171395</v>
      </c>
      <c r="I23602" s="59" t="s">
        <v>69</v>
      </c>
      <c r="J23602" s="59">
        <v>19937075</v>
      </c>
      <c r="K23602" s="59" t="s">
        <v>24036</v>
      </c>
      <c r="L23602" s="61" t="s">
        <v>113</v>
      </c>
      <c r="M23602" s="61">
        <f>VLOOKUP(H23602,zdroj!C:F,4,0)</f>
        <v>0</v>
      </c>
      <c r="N23602" s="61" t="str">
        <f t="shared" si="736"/>
        <v>katB</v>
      </c>
      <c r="P23602" s="73" t="str">
        <f t="shared" si="737"/>
        <v/>
      </c>
      <c r="Q23602" s="61" t="s">
        <v>30</v>
      </c>
    </row>
    <row r="23603" spans="8:17" x14ac:dyDescent="0.25">
      <c r="H23603" s="59">
        <v>171395</v>
      </c>
      <c r="I23603" s="59" t="s">
        <v>69</v>
      </c>
      <c r="J23603" s="59">
        <v>19937083</v>
      </c>
      <c r="K23603" s="59" t="s">
        <v>24037</v>
      </c>
      <c r="L23603" s="61" t="s">
        <v>113</v>
      </c>
      <c r="M23603" s="61">
        <f>VLOOKUP(H23603,zdroj!C:F,4,0)</f>
        <v>0</v>
      </c>
      <c r="N23603" s="61" t="str">
        <f t="shared" si="736"/>
        <v>katB</v>
      </c>
      <c r="P23603" s="73" t="str">
        <f t="shared" si="737"/>
        <v/>
      </c>
      <c r="Q23603" s="61" t="s">
        <v>30</v>
      </c>
    </row>
    <row r="23604" spans="8:17" x14ac:dyDescent="0.25">
      <c r="H23604" s="59">
        <v>171395</v>
      </c>
      <c r="I23604" s="59" t="s">
        <v>69</v>
      </c>
      <c r="J23604" s="59">
        <v>19937091</v>
      </c>
      <c r="K23604" s="59" t="s">
        <v>24038</v>
      </c>
      <c r="L23604" s="61" t="s">
        <v>113</v>
      </c>
      <c r="M23604" s="61">
        <f>VLOOKUP(H23604,zdroj!C:F,4,0)</f>
        <v>0</v>
      </c>
      <c r="N23604" s="61" t="str">
        <f t="shared" si="736"/>
        <v>katB</v>
      </c>
      <c r="P23604" s="73" t="str">
        <f t="shared" si="737"/>
        <v/>
      </c>
      <c r="Q23604" s="61" t="s">
        <v>30</v>
      </c>
    </row>
    <row r="23605" spans="8:17" x14ac:dyDescent="0.25">
      <c r="H23605" s="59">
        <v>171395</v>
      </c>
      <c r="I23605" s="59" t="s">
        <v>69</v>
      </c>
      <c r="J23605" s="59">
        <v>19937105</v>
      </c>
      <c r="K23605" s="59" t="s">
        <v>24039</v>
      </c>
      <c r="L23605" s="61" t="s">
        <v>113</v>
      </c>
      <c r="M23605" s="61">
        <f>VLOOKUP(H23605,zdroj!C:F,4,0)</f>
        <v>0</v>
      </c>
      <c r="N23605" s="61" t="str">
        <f t="shared" si="736"/>
        <v>katB</v>
      </c>
      <c r="P23605" s="73" t="str">
        <f t="shared" si="737"/>
        <v/>
      </c>
      <c r="Q23605" s="61" t="s">
        <v>30</v>
      </c>
    </row>
    <row r="23606" spans="8:17" x14ac:dyDescent="0.25">
      <c r="H23606" s="59">
        <v>171395</v>
      </c>
      <c r="I23606" s="59" t="s">
        <v>69</v>
      </c>
      <c r="J23606" s="59">
        <v>19937113</v>
      </c>
      <c r="K23606" s="59" t="s">
        <v>24040</v>
      </c>
      <c r="L23606" s="61" t="s">
        <v>113</v>
      </c>
      <c r="M23606" s="61">
        <f>VLOOKUP(H23606,zdroj!C:F,4,0)</f>
        <v>0</v>
      </c>
      <c r="N23606" s="61" t="str">
        <f t="shared" si="736"/>
        <v>katB</v>
      </c>
      <c r="P23606" s="73" t="str">
        <f t="shared" si="737"/>
        <v/>
      </c>
      <c r="Q23606" s="61" t="s">
        <v>30</v>
      </c>
    </row>
    <row r="23607" spans="8:17" x14ac:dyDescent="0.25">
      <c r="H23607" s="59">
        <v>171395</v>
      </c>
      <c r="I23607" s="59" t="s">
        <v>69</v>
      </c>
      <c r="J23607" s="59">
        <v>19937121</v>
      </c>
      <c r="K23607" s="59" t="s">
        <v>24041</v>
      </c>
      <c r="L23607" s="61" t="s">
        <v>113</v>
      </c>
      <c r="M23607" s="61">
        <f>VLOOKUP(H23607,zdroj!C:F,4,0)</f>
        <v>0</v>
      </c>
      <c r="N23607" s="61" t="str">
        <f t="shared" si="736"/>
        <v>katB</v>
      </c>
      <c r="P23607" s="73" t="str">
        <f t="shared" si="737"/>
        <v/>
      </c>
      <c r="Q23607" s="61" t="s">
        <v>30</v>
      </c>
    </row>
    <row r="23608" spans="8:17" x14ac:dyDescent="0.25">
      <c r="H23608" s="59">
        <v>171395</v>
      </c>
      <c r="I23608" s="59" t="s">
        <v>69</v>
      </c>
      <c r="J23608" s="59">
        <v>19937130</v>
      </c>
      <c r="K23608" s="59" t="s">
        <v>24042</v>
      </c>
      <c r="L23608" s="61" t="s">
        <v>113</v>
      </c>
      <c r="M23608" s="61">
        <f>VLOOKUP(H23608,zdroj!C:F,4,0)</f>
        <v>0</v>
      </c>
      <c r="N23608" s="61" t="str">
        <f t="shared" si="736"/>
        <v>katB</v>
      </c>
      <c r="P23608" s="73" t="str">
        <f t="shared" si="737"/>
        <v/>
      </c>
      <c r="Q23608" s="61" t="s">
        <v>30</v>
      </c>
    </row>
    <row r="23609" spans="8:17" x14ac:dyDescent="0.25">
      <c r="H23609" s="59">
        <v>171395</v>
      </c>
      <c r="I23609" s="59" t="s">
        <v>69</v>
      </c>
      <c r="J23609" s="59">
        <v>19937148</v>
      </c>
      <c r="K23609" s="59" t="s">
        <v>24043</v>
      </c>
      <c r="L23609" s="61" t="s">
        <v>113</v>
      </c>
      <c r="M23609" s="61">
        <f>VLOOKUP(H23609,zdroj!C:F,4,0)</f>
        <v>0</v>
      </c>
      <c r="N23609" s="61" t="str">
        <f t="shared" si="736"/>
        <v>katB</v>
      </c>
      <c r="P23609" s="73" t="str">
        <f t="shared" si="737"/>
        <v/>
      </c>
      <c r="Q23609" s="61" t="s">
        <v>30</v>
      </c>
    </row>
    <row r="23610" spans="8:17" x14ac:dyDescent="0.25">
      <c r="H23610" s="59">
        <v>171395</v>
      </c>
      <c r="I23610" s="59" t="s">
        <v>69</v>
      </c>
      <c r="J23610" s="59">
        <v>19937156</v>
      </c>
      <c r="K23610" s="59" t="s">
        <v>24044</v>
      </c>
      <c r="L23610" s="61" t="s">
        <v>113</v>
      </c>
      <c r="M23610" s="61">
        <f>VLOOKUP(H23610,zdroj!C:F,4,0)</f>
        <v>0</v>
      </c>
      <c r="N23610" s="61" t="str">
        <f t="shared" si="736"/>
        <v>katB</v>
      </c>
      <c r="P23610" s="73" t="str">
        <f t="shared" si="737"/>
        <v/>
      </c>
      <c r="Q23610" s="61" t="s">
        <v>30</v>
      </c>
    </row>
    <row r="23611" spans="8:17" x14ac:dyDescent="0.25">
      <c r="H23611" s="59">
        <v>171395</v>
      </c>
      <c r="I23611" s="59" t="s">
        <v>69</v>
      </c>
      <c r="J23611" s="59">
        <v>19937164</v>
      </c>
      <c r="K23611" s="59" t="s">
        <v>24045</v>
      </c>
      <c r="L23611" s="61" t="s">
        <v>113</v>
      </c>
      <c r="M23611" s="61">
        <f>VLOOKUP(H23611,zdroj!C:F,4,0)</f>
        <v>0</v>
      </c>
      <c r="N23611" s="61" t="str">
        <f t="shared" si="736"/>
        <v>katB</v>
      </c>
      <c r="P23611" s="73" t="str">
        <f t="shared" si="737"/>
        <v/>
      </c>
      <c r="Q23611" s="61" t="s">
        <v>30</v>
      </c>
    </row>
    <row r="23612" spans="8:17" x14ac:dyDescent="0.25">
      <c r="H23612" s="59">
        <v>171395</v>
      </c>
      <c r="I23612" s="59" t="s">
        <v>69</v>
      </c>
      <c r="J23612" s="59">
        <v>19937199</v>
      </c>
      <c r="K23612" s="59" t="s">
        <v>24046</v>
      </c>
      <c r="L23612" s="61" t="s">
        <v>81</v>
      </c>
      <c r="M23612" s="61">
        <f>VLOOKUP(H23612,zdroj!C:F,4,0)</f>
        <v>0</v>
      </c>
      <c r="N23612" s="61" t="str">
        <f t="shared" si="736"/>
        <v>-</v>
      </c>
      <c r="P23612" s="73" t="str">
        <f t="shared" si="737"/>
        <v/>
      </c>
      <c r="Q23612" s="61" t="s">
        <v>86</v>
      </c>
    </row>
    <row r="23613" spans="8:17" x14ac:dyDescent="0.25">
      <c r="H23613" s="59">
        <v>171395</v>
      </c>
      <c r="I23613" s="59" t="s">
        <v>69</v>
      </c>
      <c r="J23613" s="59">
        <v>19937202</v>
      </c>
      <c r="K23613" s="59" t="s">
        <v>24047</v>
      </c>
      <c r="L23613" s="61" t="s">
        <v>81</v>
      </c>
      <c r="M23613" s="61">
        <f>VLOOKUP(H23613,zdroj!C:F,4,0)</f>
        <v>0</v>
      </c>
      <c r="N23613" s="61" t="str">
        <f t="shared" si="736"/>
        <v>-</v>
      </c>
      <c r="P23613" s="73" t="str">
        <f t="shared" si="737"/>
        <v/>
      </c>
      <c r="Q23613" s="61" t="s">
        <v>86</v>
      </c>
    </row>
    <row r="23614" spans="8:17" x14ac:dyDescent="0.25">
      <c r="H23614" s="59">
        <v>171395</v>
      </c>
      <c r="I23614" s="59" t="s">
        <v>69</v>
      </c>
      <c r="J23614" s="59">
        <v>19937211</v>
      </c>
      <c r="K23614" s="59" t="s">
        <v>24048</v>
      </c>
      <c r="L23614" s="61" t="s">
        <v>81</v>
      </c>
      <c r="M23614" s="61">
        <f>VLOOKUP(H23614,zdroj!C:F,4,0)</f>
        <v>0</v>
      </c>
      <c r="N23614" s="61" t="str">
        <f t="shared" si="736"/>
        <v>-</v>
      </c>
      <c r="P23614" s="73" t="str">
        <f t="shared" si="737"/>
        <v/>
      </c>
      <c r="Q23614" s="61" t="s">
        <v>86</v>
      </c>
    </row>
    <row r="23615" spans="8:17" x14ac:dyDescent="0.25">
      <c r="H23615" s="59">
        <v>171395</v>
      </c>
      <c r="I23615" s="59" t="s">
        <v>69</v>
      </c>
      <c r="J23615" s="59">
        <v>19937229</v>
      </c>
      <c r="K23615" s="59" t="s">
        <v>24049</v>
      </c>
      <c r="L23615" s="61" t="s">
        <v>81</v>
      </c>
      <c r="M23615" s="61">
        <f>VLOOKUP(H23615,zdroj!C:F,4,0)</f>
        <v>0</v>
      </c>
      <c r="N23615" s="61" t="str">
        <f t="shared" si="736"/>
        <v>-</v>
      </c>
      <c r="P23615" s="73" t="str">
        <f t="shared" si="737"/>
        <v/>
      </c>
      <c r="Q23615" s="61" t="s">
        <v>86</v>
      </c>
    </row>
    <row r="23616" spans="8:17" x14ac:dyDescent="0.25">
      <c r="H23616" s="59">
        <v>171395</v>
      </c>
      <c r="I23616" s="59" t="s">
        <v>69</v>
      </c>
      <c r="J23616" s="59">
        <v>19937237</v>
      </c>
      <c r="K23616" s="59" t="s">
        <v>24050</v>
      </c>
      <c r="L23616" s="61" t="s">
        <v>81</v>
      </c>
      <c r="M23616" s="61">
        <f>VLOOKUP(H23616,zdroj!C:F,4,0)</f>
        <v>0</v>
      </c>
      <c r="N23616" s="61" t="str">
        <f t="shared" si="736"/>
        <v>-</v>
      </c>
      <c r="P23616" s="73" t="str">
        <f t="shared" si="737"/>
        <v/>
      </c>
      <c r="Q23616" s="61" t="s">
        <v>86</v>
      </c>
    </row>
    <row r="23617" spans="8:17" x14ac:dyDescent="0.25">
      <c r="H23617" s="59">
        <v>171395</v>
      </c>
      <c r="I23617" s="59" t="s">
        <v>69</v>
      </c>
      <c r="J23617" s="59">
        <v>19937245</v>
      </c>
      <c r="K23617" s="59" t="s">
        <v>24051</v>
      </c>
      <c r="L23617" s="61" t="s">
        <v>81</v>
      </c>
      <c r="M23617" s="61">
        <f>VLOOKUP(H23617,zdroj!C:F,4,0)</f>
        <v>0</v>
      </c>
      <c r="N23617" s="61" t="str">
        <f t="shared" si="736"/>
        <v>-</v>
      </c>
      <c r="P23617" s="73" t="str">
        <f t="shared" si="737"/>
        <v/>
      </c>
      <c r="Q23617" s="61" t="s">
        <v>86</v>
      </c>
    </row>
    <row r="23618" spans="8:17" x14ac:dyDescent="0.25">
      <c r="H23618" s="59">
        <v>171395</v>
      </c>
      <c r="I23618" s="59" t="s">
        <v>69</v>
      </c>
      <c r="J23618" s="59">
        <v>19937253</v>
      </c>
      <c r="K23618" s="59" t="s">
        <v>24052</v>
      </c>
      <c r="L23618" s="61" t="s">
        <v>81</v>
      </c>
      <c r="M23618" s="61">
        <f>VLOOKUP(H23618,zdroj!C:F,4,0)</f>
        <v>0</v>
      </c>
      <c r="N23618" s="61" t="str">
        <f t="shared" si="736"/>
        <v>-</v>
      </c>
      <c r="P23618" s="73" t="str">
        <f t="shared" si="737"/>
        <v/>
      </c>
      <c r="Q23618" s="61" t="s">
        <v>86</v>
      </c>
    </row>
    <row r="23619" spans="8:17" x14ac:dyDescent="0.25">
      <c r="H23619" s="59">
        <v>171395</v>
      </c>
      <c r="I23619" s="59" t="s">
        <v>69</v>
      </c>
      <c r="J23619" s="59">
        <v>19937261</v>
      </c>
      <c r="K23619" s="59" t="s">
        <v>24053</v>
      </c>
      <c r="L23619" s="61" t="s">
        <v>81</v>
      </c>
      <c r="M23619" s="61">
        <f>VLOOKUP(H23619,zdroj!C:F,4,0)</f>
        <v>0</v>
      </c>
      <c r="N23619" s="61" t="str">
        <f t="shared" si="736"/>
        <v>-</v>
      </c>
      <c r="P23619" s="73" t="str">
        <f t="shared" si="737"/>
        <v/>
      </c>
      <c r="Q23619" s="61" t="s">
        <v>86</v>
      </c>
    </row>
    <row r="23620" spans="8:17" x14ac:dyDescent="0.25">
      <c r="H23620" s="59">
        <v>171395</v>
      </c>
      <c r="I23620" s="59" t="s">
        <v>69</v>
      </c>
      <c r="J23620" s="59">
        <v>19937270</v>
      </c>
      <c r="K23620" s="59" t="s">
        <v>24054</v>
      </c>
      <c r="L23620" s="61" t="s">
        <v>81</v>
      </c>
      <c r="M23620" s="61">
        <f>VLOOKUP(H23620,zdroj!C:F,4,0)</f>
        <v>0</v>
      </c>
      <c r="N23620" s="61" t="str">
        <f t="shared" si="736"/>
        <v>-</v>
      </c>
      <c r="P23620" s="73" t="str">
        <f t="shared" si="737"/>
        <v/>
      </c>
      <c r="Q23620" s="61" t="s">
        <v>86</v>
      </c>
    </row>
    <row r="23621" spans="8:17" x14ac:dyDescent="0.25">
      <c r="H23621" s="59">
        <v>171395</v>
      </c>
      <c r="I23621" s="59" t="s">
        <v>69</v>
      </c>
      <c r="J23621" s="59">
        <v>19937288</v>
      </c>
      <c r="K23621" s="59" t="s">
        <v>24055</v>
      </c>
      <c r="L23621" s="61" t="s">
        <v>81</v>
      </c>
      <c r="M23621" s="61">
        <f>VLOOKUP(H23621,zdroj!C:F,4,0)</f>
        <v>0</v>
      </c>
      <c r="N23621" s="61" t="str">
        <f t="shared" si="736"/>
        <v>-</v>
      </c>
      <c r="P23621" s="73" t="str">
        <f t="shared" si="737"/>
        <v/>
      </c>
      <c r="Q23621" s="61" t="s">
        <v>86</v>
      </c>
    </row>
    <row r="23622" spans="8:17" x14ac:dyDescent="0.25">
      <c r="H23622" s="59">
        <v>171395</v>
      </c>
      <c r="I23622" s="59" t="s">
        <v>69</v>
      </c>
      <c r="J23622" s="59">
        <v>19937296</v>
      </c>
      <c r="K23622" s="59" t="s">
        <v>24056</v>
      </c>
      <c r="L23622" s="61" t="s">
        <v>81</v>
      </c>
      <c r="M23622" s="61">
        <f>VLOOKUP(H23622,zdroj!C:F,4,0)</f>
        <v>0</v>
      </c>
      <c r="N23622" s="61" t="str">
        <f t="shared" si="736"/>
        <v>-</v>
      </c>
      <c r="P23622" s="73" t="str">
        <f t="shared" si="737"/>
        <v/>
      </c>
      <c r="Q23622" s="61" t="s">
        <v>86</v>
      </c>
    </row>
    <row r="23623" spans="8:17" x14ac:dyDescent="0.25">
      <c r="H23623" s="59">
        <v>171395</v>
      </c>
      <c r="I23623" s="59" t="s">
        <v>69</v>
      </c>
      <c r="J23623" s="59">
        <v>19937300</v>
      </c>
      <c r="K23623" s="59" t="s">
        <v>24057</v>
      </c>
      <c r="L23623" s="61" t="s">
        <v>81</v>
      </c>
      <c r="M23623" s="61">
        <f>VLOOKUP(H23623,zdroj!C:F,4,0)</f>
        <v>0</v>
      </c>
      <c r="N23623" s="61" t="str">
        <f t="shared" ref="N23623:N23686" si="738">IF(M23623="A",IF(L23623="katA","katB",L23623),L23623)</f>
        <v>-</v>
      </c>
      <c r="P23623" s="73" t="str">
        <f t="shared" ref="P23623:P23686" si="739">IF(O23623="A",1,"")</f>
        <v/>
      </c>
      <c r="Q23623" s="61" t="s">
        <v>86</v>
      </c>
    </row>
    <row r="23624" spans="8:17" x14ac:dyDescent="0.25">
      <c r="H23624" s="59">
        <v>171395</v>
      </c>
      <c r="I23624" s="59" t="s">
        <v>69</v>
      </c>
      <c r="J23624" s="59">
        <v>19937318</v>
      </c>
      <c r="K23624" s="59" t="s">
        <v>24058</v>
      </c>
      <c r="L23624" s="61" t="s">
        <v>81</v>
      </c>
      <c r="M23624" s="61">
        <f>VLOOKUP(H23624,zdroj!C:F,4,0)</f>
        <v>0</v>
      </c>
      <c r="N23624" s="61" t="str">
        <f t="shared" si="738"/>
        <v>-</v>
      </c>
      <c r="P23624" s="73" t="str">
        <f t="shared" si="739"/>
        <v/>
      </c>
      <c r="Q23624" s="61" t="s">
        <v>86</v>
      </c>
    </row>
    <row r="23625" spans="8:17" x14ac:dyDescent="0.25">
      <c r="H23625" s="59">
        <v>171395</v>
      </c>
      <c r="I23625" s="59" t="s">
        <v>69</v>
      </c>
      <c r="J23625" s="59">
        <v>19937326</v>
      </c>
      <c r="K23625" s="59" t="s">
        <v>24059</v>
      </c>
      <c r="L23625" s="61" t="s">
        <v>81</v>
      </c>
      <c r="M23625" s="61">
        <f>VLOOKUP(H23625,zdroj!C:F,4,0)</f>
        <v>0</v>
      </c>
      <c r="N23625" s="61" t="str">
        <f t="shared" si="738"/>
        <v>-</v>
      </c>
      <c r="P23625" s="73" t="str">
        <f t="shared" si="739"/>
        <v/>
      </c>
      <c r="Q23625" s="61" t="s">
        <v>86</v>
      </c>
    </row>
    <row r="23626" spans="8:17" x14ac:dyDescent="0.25">
      <c r="H23626" s="59">
        <v>171395</v>
      </c>
      <c r="I23626" s="59" t="s">
        <v>69</v>
      </c>
      <c r="J23626" s="59">
        <v>19937334</v>
      </c>
      <c r="K23626" s="59" t="s">
        <v>24060</v>
      </c>
      <c r="L23626" s="61" t="s">
        <v>81</v>
      </c>
      <c r="M23626" s="61">
        <f>VLOOKUP(H23626,zdroj!C:F,4,0)</f>
        <v>0</v>
      </c>
      <c r="N23626" s="61" t="str">
        <f t="shared" si="738"/>
        <v>-</v>
      </c>
      <c r="P23626" s="73" t="str">
        <f t="shared" si="739"/>
        <v/>
      </c>
      <c r="Q23626" s="61" t="s">
        <v>86</v>
      </c>
    </row>
    <row r="23627" spans="8:17" x14ac:dyDescent="0.25">
      <c r="H23627" s="59">
        <v>171395</v>
      </c>
      <c r="I23627" s="59" t="s">
        <v>69</v>
      </c>
      <c r="J23627" s="59">
        <v>19937342</v>
      </c>
      <c r="K23627" s="59" t="s">
        <v>24061</v>
      </c>
      <c r="L23627" s="61" t="s">
        <v>81</v>
      </c>
      <c r="M23627" s="61">
        <f>VLOOKUP(H23627,zdroj!C:F,4,0)</f>
        <v>0</v>
      </c>
      <c r="N23627" s="61" t="str">
        <f t="shared" si="738"/>
        <v>-</v>
      </c>
      <c r="P23627" s="73" t="str">
        <f t="shared" si="739"/>
        <v/>
      </c>
      <c r="Q23627" s="61" t="s">
        <v>86</v>
      </c>
    </row>
    <row r="23628" spans="8:17" x14ac:dyDescent="0.25">
      <c r="H23628" s="59">
        <v>171395</v>
      </c>
      <c r="I23628" s="59" t="s">
        <v>69</v>
      </c>
      <c r="J23628" s="59">
        <v>19937351</v>
      </c>
      <c r="K23628" s="59" t="s">
        <v>24062</v>
      </c>
      <c r="L23628" s="61" t="s">
        <v>81</v>
      </c>
      <c r="M23628" s="61">
        <f>VLOOKUP(H23628,zdroj!C:F,4,0)</f>
        <v>0</v>
      </c>
      <c r="N23628" s="61" t="str">
        <f t="shared" si="738"/>
        <v>-</v>
      </c>
      <c r="P23628" s="73" t="str">
        <f t="shared" si="739"/>
        <v/>
      </c>
      <c r="Q23628" s="61" t="s">
        <v>86</v>
      </c>
    </row>
    <row r="23629" spans="8:17" x14ac:dyDescent="0.25">
      <c r="H23629" s="59">
        <v>171395</v>
      </c>
      <c r="I23629" s="59" t="s">
        <v>69</v>
      </c>
      <c r="J23629" s="59">
        <v>19937369</v>
      </c>
      <c r="K23629" s="59" t="s">
        <v>24063</v>
      </c>
      <c r="L23629" s="61" t="s">
        <v>81</v>
      </c>
      <c r="M23629" s="61">
        <f>VLOOKUP(H23629,zdroj!C:F,4,0)</f>
        <v>0</v>
      </c>
      <c r="N23629" s="61" t="str">
        <f t="shared" si="738"/>
        <v>-</v>
      </c>
      <c r="P23629" s="73" t="str">
        <f t="shared" si="739"/>
        <v/>
      </c>
      <c r="Q23629" s="61" t="s">
        <v>86</v>
      </c>
    </row>
    <row r="23630" spans="8:17" x14ac:dyDescent="0.25">
      <c r="H23630" s="59">
        <v>171395</v>
      </c>
      <c r="I23630" s="59" t="s">
        <v>69</v>
      </c>
      <c r="J23630" s="59">
        <v>19937377</v>
      </c>
      <c r="K23630" s="59" t="s">
        <v>24064</v>
      </c>
      <c r="L23630" s="61" t="s">
        <v>81</v>
      </c>
      <c r="M23630" s="61">
        <f>VLOOKUP(H23630,zdroj!C:F,4,0)</f>
        <v>0</v>
      </c>
      <c r="N23630" s="61" t="str">
        <f t="shared" si="738"/>
        <v>-</v>
      </c>
      <c r="P23630" s="73" t="str">
        <f t="shared" si="739"/>
        <v/>
      </c>
      <c r="Q23630" s="61" t="s">
        <v>86</v>
      </c>
    </row>
    <row r="23631" spans="8:17" x14ac:dyDescent="0.25">
      <c r="H23631" s="59">
        <v>171395</v>
      </c>
      <c r="I23631" s="59" t="s">
        <v>69</v>
      </c>
      <c r="J23631" s="59">
        <v>19937385</v>
      </c>
      <c r="K23631" s="59" t="s">
        <v>24065</v>
      </c>
      <c r="L23631" s="61" t="s">
        <v>81</v>
      </c>
      <c r="M23631" s="61">
        <f>VLOOKUP(H23631,zdroj!C:F,4,0)</f>
        <v>0</v>
      </c>
      <c r="N23631" s="61" t="str">
        <f t="shared" si="738"/>
        <v>-</v>
      </c>
      <c r="P23631" s="73" t="str">
        <f t="shared" si="739"/>
        <v/>
      </c>
      <c r="Q23631" s="61" t="s">
        <v>86</v>
      </c>
    </row>
    <row r="23632" spans="8:17" x14ac:dyDescent="0.25">
      <c r="H23632" s="59">
        <v>171395</v>
      </c>
      <c r="I23632" s="59" t="s">
        <v>69</v>
      </c>
      <c r="J23632" s="59">
        <v>19937393</v>
      </c>
      <c r="K23632" s="59" t="s">
        <v>24066</v>
      </c>
      <c r="L23632" s="61" t="s">
        <v>81</v>
      </c>
      <c r="M23632" s="61">
        <f>VLOOKUP(H23632,zdroj!C:F,4,0)</f>
        <v>0</v>
      </c>
      <c r="N23632" s="61" t="str">
        <f t="shared" si="738"/>
        <v>-</v>
      </c>
      <c r="P23632" s="73" t="str">
        <f t="shared" si="739"/>
        <v/>
      </c>
      <c r="Q23632" s="61" t="s">
        <v>86</v>
      </c>
    </row>
    <row r="23633" spans="8:17" x14ac:dyDescent="0.25">
      <c r="H23633" s="59">
        <v>171395</v>
      </c>
      <c r="I23633" s="59" t="s">
        <v>69</v>
      </c>
      <c r="J23633" s="59">
        <v>19937407</v>
      </c>
      <c r="K23633" s="59" t="s">
        <v>24067</v>
      </c>
      <c r="L23633" s="61" t="s">
        <v>81</v>
      </c>
      <c r="M23633" s="61">
        <f>VLOOKUP(H23633,zdroj!C:F,4,0)</f>
        <v>0</v>
      </c>
      <c r="N23633" s="61" t="str">
        <f t="shared" si="738"/>
        <v>-</v>
      </c>
      <c r="P23633" s="73" t="str">
        <f t="shared" si="739"/>
        <v/>
      </c>
      <c r="Q23633" s="61" t="s">
        <v>86</v>
      </c>
    </row>
    <row r="23634" spans="8:17" x14ac:dyDescent="0.25">
      <c r="H23634" s="59">
        <v>171395</v>
      </c>
      <c r="I23634" s="59" t="s">
        <v>69</v>
      </c>
      <c r="J23634" s="59">
        <v>19937415</v>
      </c>
      <c r="K23634" s="59" t="s">
        <v>24068</v>
      </c>
      <c r="L23634" s="61" t="s">
        <v>81</v>
      </c>
      <c r="M23634" s="61">
        <f>VLOOKUP(H23634,zdroj!C:F,4,0)</f>
        <v>0</v>
      </c>
      <c r="N23634" s="61" t="str">
        <f t="shared" si="738"/>
        <v>-</v>
      </c>
      <c r="P23634" s="73" t="str">
        <f t="shared" si="739"/>
        <v/>
      </c>
      <c r="Q23634" s="61" t="s">
        <v>86</v>
      </c>
    </row>
    <row r="23635" spans="8:17" x14ac:dyDescent="0.25">
      <c r="H23635" s="59">
        <v>171395</v>
      </c>
      <c r="I23635" s="59" t="s">
        <v>69</v>
      </c>
      <c r="J23635" s="59">
        <v>19937423</v>
      </c>
      <c r="K23635" s="59" t="s">
        <v>24069</v>
      </c>
      <c r="L23635" s="61" t="s">
        <v>81</v>
      </c>
      <c r="M23635" s="61">
        <f>VLOOKUP(H23635,zdroj!C:F,4,0)</f>
        <v>0</v>
      </c>
      <c r="N23635" s="61" t="str">
        <f t="shared" si="738"/>
        <v>-</v>
      </c>
      <c r="P23635" s="73" t="str">
        <f t="shared" si="739"/>
        <v/>
      </c>
      <c r="Q23635" s="61" t="s">
        <v>86</v>
      </c>
    </row>
    <row r="23636" spans="8:17" x14ac:dyDescent="0.25">
      <c r="H23636" s="59">
        <v>171395</v>
      </c>
      <c r="I23636" s="59" t="s">
        <v>69</v>
      </c>
      <c r="J23636" s="59">
        <v>19937431</v>
      </c>
      <c r="K23636" s="59" t="s">
        <v>24070</v>
      </c>
      <c r="L23636" s="61" t="s">
        <v>81</v>
      </c>
      <c r="M23636" s="61">
        <f>VLOOKUP(H23636,zdroj!C:F,4,0)</f>
        <v>0</v>
      </c>
      <c r="N23636" s="61" t="str">
        <f t="shared" si="738"/>
        <v>-</v>
      </c>
      <c r="P23636" s="73" t="str">
        <f t="shared" si="739"/>
        <v/>
      </c>
      <c r="Q23636" s="61" t="s">
        <v>86</v>
      </c>
    </row>
    <row r="23637" spans="8:17" x14ac:dyDescent="0.25">
      <c r="H23637" s="59">
        <v>171395</v>
      </c>
      <c r="I23637" s="59" t="s">
        <v>69</v>
      </c>
      <c r="J23637" s="59">
        <v>19937440</v>
      </c>
      <c r="K23637" s="59" t="s">
        <v>24071</v>
      </c>
      <c r="L23637" s="61" t="s">
        <v>81</v>
      </c>
      <c r="M23637" s="61">
        <f>VLOOKUP(H23637,zdroj!C:F,4,0)</f>
        <v>0</v>
      </c>
      <c r="N23637" s="61" t="str">
        <f t="shared" si="738"/>
        <v>-</v>
      </c>
      <c r="P23637" s="73" t="str">
        <f t="shared" si="739"/>
        <v/>
      </c>
      <c r="Q23637" s="61" t="s">
        <v>86</v>
      </c>
    </row>
    <row r="23638" spans="8:17" x14ac:dyDescent="0.25">
      <c r="H23638" s="59">
        <v>171395</v>
      </c>
      <c r="I23638" s="59" t="s">
        <v>69</v>
      </c>
      <c r="J23638" s="59">
        <v>19937458</v>
      </c>
      <c r="K23638" s="59" t="s">
        <v>24072</v>
      </c>
      <c r="L23638" s="61" t="s">
        <v>81</v>
      </c>
      <c r="M23638" s="61">
        <f>VLOOKUP(H23638,zdroj!C:F,4,0)</f>
        <v>0</v>
      </c>
      <c r="N23638" s="61" t="str">
        <f t="shared" si="738"/>
        <v>-</v>
      </c>
      <c r="P23638" s="73" t="str">
        <f t="shared" si="739"/>
        <v/>
      </c>
      <c r="Q23638" s="61" t="s">
        <v>86</v>
      </c>
    </row>
    <row r="23639" spans="8:17" x14ac:dyDescent="0.25">
      <c r="H23639" s="59">
        <v>171395</v>
      </c>
      <c r="I23639" s="59" t="s">
        <v>69</v>
      </c>
      <c r="J23639" s="59">
        <v>19937466</v>
      </c>
      <c r="K23639" s="59" t="s">
        <v>24073</v>
      </c>
      <c r="L23639" s="61" t="s">
        <v>81</v>
      </c>
      <c r="M23639" s="61">
        <f>VLOOKUP(H23639,zdroj!C:F,4,0)</f>
        <v>0</v>
      </c>
      <c r="N23639" s="61" t="str">
        <f t="shared" si="738"/>
        <v>-</v>
      </c>
      <c r="P23639" s="73" t="str">
        <f t="shared" si="739"/>
        <v/>
      </c>
      <c r="Q23639" s="61" t="s">
        <v>86</v>
      </c>
    </row>
    <row r="23640" spans="8:17" x14ac:dyDescent="0.25">
      <c r="H23640" s="59">
        <v>171395</v>
      </c>
      <c r="I23640" s="59" t="s">
        <v>69</v>
      </c>
      <c r="J23640" s="59">
        <v>19937474</v>
      </c>
      <c r="K23640" s="59" t="s">
        <v>24074</v>
      </c>
      <c r="L23640" s="61" t="s">
        <v>81</v>
      </c>
      <c r="M23640" s="61">
        <f>VLOOKUP(H23640,zdroj!C:F,4,0)</f>
        <v>0</v>
      </c>
      <c r="N23640" s="61" t="str">
        <f t="shared" si="738"/>
        <v>-</v>
      </c>
      <c r="P23640" s="73" t="str">
        <f t="shared" si="739"/>
        <v/>
      </c>
      <c r="Q23640" s="61" t="s">
        <v>86</v>
      </c>
    </row>
    <row r="23641" spans="8:17" x14ac:dyDescent="0.25">
      <c r="H23641" s="59">
        <v>171395</v>
      </c>
      <c r="I23641" s="59" t="s">
        <v>69</v>
      </c>
      <c r="J23641" s="59">
        <v>19937482</v>
      </c>
      <c r="K23641" s="59" t="s">
        <v>24075</v>
      </c>
      <c r="L23641" s="61" t="s">
        <v>81</v>
      </c>
      <c r="M23641" s="61">
        <f>VLOOKUP(H23641,zdroj!C:F,4,0)</f>
        <v>0</v>
      </c>
      <c r="N23641" s="61" t="str">
        <f t="shared" si="738"/>
        <v>-</v>
      </c>
      <c r="P23641" s="73" t="str">
        <f t="shared" si="739"/>
        <v/>
      </c>
      <c r="Q23641" s="61" t="s">
        <v>86</v>
      </c>
    </row>
    <row r="23642" spans="8:17" x14ac:dyDescent="0.25">
      <c r="H23642" s="59">
        <v>171395</v>
      </c>
      <c r="I23642" s="59" t="s">
        <v>69</v>
      </c>
      <c r="J23642" s="59">
        <v>19937491</v>
      </c>
      <c r="K23642" s="59" t="s">
        <v>24076</v>
      </c>
      <c r="L23642" s="61" t="s">
        <v>81</v>
      </c>
      <c r="M23642" s="61">
        <f>VLOOKUP(H23642,zdroj!C:F,4,0)</f>
        <v>0</v>
      </c>
      <c r="N23642" s="61" t="str">
        <f t="shared" si="738"/>
        <v>-</v>
      </c>
      <c r="P23642" s="73" t="str">
        <f t="shared" si="739"/>
        <v/>
      </c>
      <c r="Q23642" s="61" t="s">
        <v>86</v>
      </c>
    </row>
    <row r="23643" spans="8:17" x14ac:dyDescent="0.25">
      <c r="H23643" s="59">
        <v>171395</v>
      </c>
      <c r="I23643" s="59" t="s">
        <v>69</v>
      </c>
      <c r="J23643" s="59">
        <v>19937504</v>
      </c>
      <c r="K23643" s="59" t="s">
        <v>24077</v>
      </c>
      <c r="L23643" s="61" t="s">
        <v>81</v>
      </c>
      <c r="M23643" s="61">
        <f>VLOOKUP(H23643,zdroj!C:F,4,0)</f>
        <v>0</v>
      </c>
      <c r="N23643" s="61" t="str">
        <f t="shared" si="738"/>
        <v>-</v>
      </c>
      <c r="P23643" s="73" t="str">
        <f t="shared" si="739"/>
        <v/>
      </c>
      <c r="Q23643" s="61" t="s">
        <v>86</v>
      </c>
    </row>
    <row r="23644" spans="8:17" x14ac:dyDescent="0.25">
      <c r="H23644" s="59">
        <v>171395</v>
      </c>
      <c r="I23644" s="59" t="s">
        <v>69</v>
      </c>
      <c r="J23644" s="59">
        <v>19937512</v>
      </c>
      <c r="K23644" s="59" t="s">
        <v>24078</v>
      </c>
      <c r="L23644" s="61" t="s">
        <v>81</v>
      </c>
      <c r="M23644" s="61">
        <f>VLOOKUP(H23644,zdroj!C:F,4,0)</f>
        <v>0</v>
      </c>
      <c r="N23644" s="61" t="str">
        <f t="shared" si="738"/>
        <v>-</v>
      </c>
      <c r="P23644" s="73" t="str">
        <f t="shared" si="739"/>
        <v/>
      </c>
      <c r="Q23644" s="61" t="s">
        <v>86</v>
      </c>
    </row>
    <row r="23645" spans="8:17" x14ac:dyDescent="0.25">
      <c r="H23645" s="59">
        <v>171395</v>
      </c>
      <c r="I23645" s="59" t="s">
        <v>69</v>
      </c>
      <c r="J23645" s="59">
        <v>19937521</v>
      </c>
      <c r="K23645" s="59" t="s">
        <v>24079</v>
      </c>
      <c r="L23645" s="61" t="s">
        <v>81</v>
      </c>
      <c r="M23645" s="61">
        <f>VLOOKUP(H23645,zdroj!C:F,4,0)</f>
        <v>0</v>
      </c>
      <c r="N23645" s="61" t="str">
        <f t="shared" si="738"/>
        <v>-</v>
      </c>
      <c r="P23645" s="73" t="str">
        <f t="shared" si="739"/>
        <v/>
      </c>
      <c r="Q23645" s="61" t="s">
        <v>86</v>
      </c>
    </row>
    <row r="23646" spans="8:17" x14ac:dyDescent="0.25">
      <c r="H23646" s="59">
        <v>171395</v>
      </c>
      <c r="I23646" s="59" t="s">
        <v>69</v>
      </c>
      <c r="J23646" s="59">
        <v>19937539</v>
      </c>
      <c r="K23646" s="59" t="s">
        <v>24080</v>
      </c>
      <c r="L23646" s="61" t="s">
        <v>81</v>
      </c>
      <c r="M23646" s="61">
        <f>VLOOKUP(H23646,zdroj!C:F,4,0)</f>
        <v>0</v>
      </c>
      <c r="N23646" s="61" t="str">
        <f t="shared" si="738"/>
        <v>-</v>
      </c>
      <c r="P23646" s="73" t="str">
        <f t="shared" si="739"/>
        <v/>
      </c>
      <c r="Q23646" s="61" t="s">
        <v>86</v>
      </c>
    </row>
    <row r="23647" spans="8:17" x14ac:dyDescent="0.25">
      <c r="H23647" s="59">
        <v>171395</v>
      </c>
      <c r="I23647" s="59" t="s">
        <v>69</v>
      </c>
      <c r="J23647" s="59">
        <v>19937547</v>
      </c>
      <c r="K23647" s="59" t="s">
        <v>24081</v>
      </c>
      <c r="L23647" s="61" t="s">
        <v>81</v>
      </c>
      <c r="M23647" s="61">
        <f>VLOOKUP(H23647,zdroj!C:F,4,0)</f>
        <v>0</v>
      </c>
      <c r="N23647" s="61" t="str">
        <f t="shared" si="738"/>
        <v>-</v>
      </c>
      <c r="P23647" s="73" t="str">
        <f t="shared" si="739"/>
        <v/>
      </c>
      <c r="Q23647" s="61" t="s">
        <v>86</v>
      </c>
    </row>
    <row r="23648" spans="8:17" x14ac:dyDescent="0.25">
      <c r="H23648" s="59">
        <v>171395</v>
      </c>
      <c r="I23648" s="59" t="s">
        <v>69</v>
      </c>
      <c r="J23648" s="59">
        <v>19937555</v>
      </c>
      <c r="K23648" s="59" t="s">
        <v>24082</v>
      </c>
      <c r="L23648" s="61" t="s">
        <v>81</v>
      </c>
      <c r="M23648" s="61">
        <f>VLOOKUP(H23648,zdroj!C:F,4,0)</f>
        <v>0</v>
      </c>
      <c r="N23648" s="61" t="str">
        <f t="shared" si="738"/>
        <v>-</v>
      </c>
      <c r="P23648" s="73" t="str">
        <f t="shared" si="739"/>
        <v/>
      </c>
      <c r="Q23648" s="61" t="s">
        <v>86</v>
      </c>
    </row>
    <row r="23649" spans="8:17" x14ac:dyDescent="0.25">
      <c r="H23649" s="59">
        <v>171395</v>
      </c>
      <c r="I23649" s="59" t="s">
        <v>69</v>
      </c>
      <c r="J23649" s="59">
        <v>19937563</v>
      </c>
      <c r="K23649" s="59" t="s">
        <v>24083</v>
      </c>
      <c r="L23649" s="61" t="s">
        <v>81</v>
      </c>
      <c r="M23649" s="61">
        <f>VLOOKUP(H23649,zdroj!C:F,4,0)</f>
        <v>0</v>
      </c>
      <c r="N23649" s="61" t="str">
        <f t="shared" si="738"/>
        <v>-</v>
      </c>
      <c r="P23649" s="73" t="str">
        <f t="shared" si="739"/>
        <v/>
      </c>
      <c r="Q23649" s="61" t="s">
        <v>86</v>
      </c>
    </row>
    <row r="23650" spans="8:17" x14ac:dyDescent="0.25">
      <c r="H23650" s="59">
        <v>171395</v>
      </c>
      <c r="I23650" s="59" t="s">
        <v>69</v>
      </c>
      <c r="J23650" s="59">
        <v>19937571</v>
      </c>
      <c r="K23650" s="59" t="s">
        <v>24084</v>
      </c>
      <c r="L23650" s="61" t="s">
        <v>81</v>
      </c>
      <c r="M23650" s="61">
        <f>VLOOKUP(H23650,zdroj!C:F,4,0)</f>
        <v>0</v>
      </c>
      <c r="N23650" s="61" t="str">
        <f t="shared" si="738"/>
        <v>-</v>
      </c>
      <c r="P23650" s="73" t="str">
        <f t="shared" si="739"/>
        <v/>
      </c>
      <c r="Q23650" s="61" t="s">
        <v>86</v>
      </c>
    </row>
    <row r="23651" spans="8:17" x14ac:dyDescent="0.25">
      <c r="H23651" s="59">
        <v>171395</v>
      </c>
      <c r="I23651" s="59" t="s">
        <v>69</v>
      </c>
      <c r="J23651" s="59">
        <v>19937580</v>
      </c>
      <c r="K23651" s="59" t="s">
        <v>24085</v>
      </c>
      <c r="L23651" s="61" t="s">
        <v>81</v>
      </c>
      <c r="M23651" s="61">
        <f>VLOOKUP(H23651,zdroj!C:F,4,0)</f>
        <v>0</v>
      </c>
      <c r="N23651" s="61" t="str">
        <f t="shared" si="738"/>
        <v>-</v>
      </c>
      <c r="P23651" s="73" t="str">
        <f t="shared" si="739"/>
        <v/>
      </c>
      <c r="Q23651" s="61" t="s">
        <v>86</v>
      </c>
    </row>
    <row r="23652" spans="8:17" x14ac:dyDescent="0.25">
      <c r="H23652" s="59">
        <v>171395</v>
      </c>
      <c r="I23652" s="59" t="s">
        <v>69</v>
      </c>
      <c r="J23652" s="59">
        <v>19937598</v>
      </c>
      <c r="K23652" s="59" t="s">
        <v>24086</v>
      </c>
      <c r="L23652" s="61" t="s">
        <v>81</v>
      </c>
      <c r="M23652" s="61">
        <f>VLOOKUP(H23652,zdroj!C:F,4,0)</f>
        <v>0</v>
      </c>
      <c r="N23652" s="61" t="str">
        <f t="shared" si="738"/>
        <v>-</v>
      </c>
      <c r="P23652" s="73" t="str">
        <f t="shared" si="739"/>
        <v/>
      </c>
      <c r="Q23652" s="61" t="s">
        <v>86</v>
      </c>
    </row>
    <row r="23653" spans="8:17" x14ac:dyDescent="0.25">
      <c r="H23653" s="59">
        <v>171395</v>
      </c>
      <c r="I23653" s="59" t="s">
        <v>69</v>
      </c>
      <c r="J23653" s="59">
        <v>19937601</v>
      </c>
      <c r="K23653" s="59" t="s">
        <v>24087</v>
      </c>
      <c r="L23653" s="61" t="s">
        <v>81</v>
      </c>
      <c r="M23653" s="61">
        <f>VLOOKUP(H23653,zdroj!C:F,4,0)</f>
        <v>0</v>
      </c>
      <c r="N23653" s="61" t="str">
        <f t="shared" si="738"/>
        <v>-</v>
      </c>
      <c r="P23653" s="73" t="str">
        <f t="shared" si="739"/>
        <v/>
      </c>
      <c r="Q23653" s="61" t="s">
        <v>86</v>
      </c>
    </row>
    <row r="23654" spans="8:17" x14ac:dyDescent="0.25">
      <c r="H23654" s="59">
        <v>171395</v>
      </c>
      <c r="I23654" s="59" t="s">
        <v>69</v>
      </c>
      <c r="J23654" s="59">
        <v>19937610</v>
      </c>
      <c r="K23654" s="59" t="s">
        <v>24088</v>
      </c>
      <c r="L23654" s="61" t="s">
        <v>81</v>
      </c>
      <c r="M23654" s="61">
        <f>VLOOKUP(H23654,zdroj!C:F,4,0)</f>
        <v>0</v>
      </c>
      <c r="N23654" s="61" t="str">
        <f t="shared" si="738"/>
        <v>-</v>
      </c>
      <c r="P23654" s="73" t="str">
        <f t="shared" si="739"/>
        <v/>
      </c>
      <c r="Q23654" s="61" t="s">
        <v>86</v>
      </c>
    </row>
    <row r="23655" spans="8:17" x14ac:dyDescent="0.25">
      <c r="H23655" s="59">
        <v>171395</v>
      </c>
      <c r="I23655" s="59" t="s">
        <v>69</v>
      </c>
      <c r="J23655" s="59">
        <v>30926050</v>
      </c>
      <c r="K23655" s="59" t="s">
        <v>24089</v>
      </c>
      <c r="L23655" s="61" t="s">
        <v>81</v>
      </c>
      <c r="M23655" s="61">
        <f>VLOOKUP(H23655,zdroj!C:F,4,0)</f>
        <v>0</v>
      </c>
      <c r="N23655" s="61" t="str">
        <f t="shared" si="738"/>
        <v>-</v>
      </c>
      <c r="P23655" s="73" t="str">
        <f t="shared" si="739"/>
        <v/>
      </c>
      <c r="Q23655" s="61" t="s">
        <v>86</v>
      </c>
    </row>
    <row r="23656" spans="8:17" x14ac:dyDescent="0.25">
      <c r="H23656" s="59">
        <v>171395</v>
      </c>
      <c r="I23656" s="59" t="s">
        <v>69</v>
      </c>
      <c r="J23656" s="59">
        <v>31312659</v>
      </c>
      <c r="K23656" s="59" t="s">
        <v>24090</v>
      </c>
      <c r="L23656" s="61" t="s">
        <v>81</v>
      </c>
      <c r="M23656" s="61">
        <f>VLOOKUP(H23656,zdroj!C:F,4,0)</f>
        <v>0</v>
      </c>
      <c r="N23656" s="61" t="str">
        <f t="shared" si="738"/>
        <v>-</v>
      </c>
      <c r="P23656" s="73" t="str">
        <f t="shared" si="739"/>
        <v/>
      </c>
      <c r="Q23656" s="61" t="s">
        <v>86</v>
      </c>
    </row>
    <row r="23657" spans="8:17" x14ac:dyDescent="0.25">
      <c r="H23657" s="59">
        <v>171395</v>
      </c>
      <c r="I23657" s="59" t="s">
        <v>69</v>
      </c>
      <c r="J23657" s="59">
        <v>40140458</v>
      </c>
      <c r="K23657" s="59" t="s">
        <v>24091</v>
      </c>
      <c r="L23657" s="61" t="s">
        <v>81</v>
      </c>
      <c r="M23657" s="61">
        <f>VLOOKUP(H23657,zdroj!C:F,4,0)</f>
        <v>0</v>
      </c>
      <c r="N23657" s="61" t="str">
        <f t="shared" si="738"/>
        <v>-</v>
      </c>
      <c r="P23657" s="73" t="str">
        <f t="shared" si="739"/>
        <v/>
      </c>
      <c r="Q23657" s="61" t="s">
        <v>86</v>
      </c>
    </row>
    <row r="23658" spans="8:17" x14ac:dyDescent="0.25">
      <c r="H23658" s="59">
        <v>171395</v>
      </c>
      <c r="I23658" s="59" t="s">
        <v>69</v>
      </c>
      <c r="J23658" s="59">
        <v>40140466</v>
      </c>
      <c r="K23658" s="59" t="s">
        <v>24092</v>
      </c>
      <c r="L23658" s="61" t="s">
        <v>81</v>
      </c>
      <c r="M23658" s="61">
        <f>VLOOKUP(H23658,zdroj!C:F,4,0)</f>
        <v>0</v>
      </c>
      <c r="N23658" s="61" t="str">
        <f t="shared" si="738"/>
        <v>-</v>
      </c>
      <c r="P23658" s="73" t="str">
        <f t="shared" si="739"/>
        <v/>
      </c>
      <c r="Q23658" s="61" t="s">
        <v>86</v>
      </c>
    </row>
    <row r="23659" spans="8:17" x14ac:dyDescent="0.25">
      <c r="H23659" s="59">
        <v>171395</v>
      </c>
      <c r="I23659" s="59" t="s">
        <v>69</v>
      </c>
      <c r="J23659" s="59">
        <v>40140474</v>
      </c>
      <c r="K23659" s="59" t="s">
        <v>24093</v>
      </c>
      <c r="L23659" s="61" t="s">
        <v>81</v>
      </c>
      <c r="M23659" s="61">
        <f>VLOOKUP(H23659,zdroj!C:F,4,0)</f>
        <v>0</v>
      </c>
      <c r="N23659" s="61" t="str">
        <f t="shared" si="738"/>
        <v>-</v>
      </c>
      <c r="P23659" s="73" t="str">
        <f t="shared" si="739"/>
        <v/>
      </c>
      <c r="Q23659" s="61" t="s">
        <v>86</v>
      </c>
    </row>
    <row r="23660" spans="8:17" x14ac:dyDescent="0.25">
      <c r="H23660" s="59">
        <v>171395</v>
      </c>
      <c r="I23660" s="59" t="s">
        <v>69</v>
      </c>
      <c r="J23660" s="59">
        <v>79903142</v>
      </c>
      <c r="K23660" s="59" t="s">
        <v>24094</v>
      </c>
      <c r="L23660" s="61" t="s">
        <v>81</v>
      </c>
      <c r="M23660" s="61">
        <f>VLOOKUP(H23660,zdroj!C:F,4,0)</f>
        <v>0</v>
      </c>
      <c r="N23660" s="61" t="str">
        <f t="shared" si="738"/>
        <v>-</v>
      </c>
      <c r="P23660" s="73" t="str">
        <f t="shared" si="739"/>
        <v/>
      </c>
      <c r="Q23660" s="61" t="s">
        <v>88</v>
      </c>
    </row>
    <row r="23661" spans="8:17" x14ac:dyDescent="0.25">
      <c r="H23661" s="59">
        <v>171409</v>
      </c>
      <c r="I23661" s="59" t="s">
        <v>72</v>
      </c>
      <c r="J23661" s="59">
        <v>19937628</v>
      </c>
      <c r="K23661" s="59" t="s">
        <v>24095</v>
      </c>
      <c r="L23661" s="61" t="s">
        <v>81</v>
      </c>
      <c r="M23661" s="61">
        <f>VLOOKUP(H23661,zdroj!C:F,4,0)</f>
        <v>0</v>
      </c>
      <c r="N23661" s="61" t="str">
        <f t="shared" si="738"/>
        <v>-</v>
      </c>
      <c r="P23661" s="73" t="str">
        <f t="shared" si="739"/>
        <v/>
      </c>
      <c r="Q23661" s="61" t="s">
        <v>86</v>
      </c>
    </row>
    <row r="23662" spans="8:17" x14ac:dyDescent="0.25">
      <c r="H23662" s="59">
        <v>171409</v>
      </c>
      <c r="I23662" s="59" t="s">
        <v>72</v>
      </c>
      <c r="J23662" s="59">
        <v>19937636</v>
      </c>
      <c r="K23662" s="59" t="s">
        <v>24096</v>
      </c>
      <c r="L23662" s="61" t="s">
        <v>81</v>
      </c>
      <c r="M23662" s="61">
        <f>VLOOKUP(H23662,zdroj!C:F,4,0)</f>
        <v>0</v>
      </c>
      <c r="N23662" s="61" t="str">
        <f t="shared" si="738"/>
        <v>-</v>
      </c>
      <c r="P23662" s="73" t="str">
        <f t="shared" si="739"/>
        <v/>
      </c>
      <c r="Q23662" s="61" t="s">
        <v>86</v>
      </c>
    </row>
    <row r="23663" spans="8:17" x14ac:dyDescent="0.25">
      <c r="H23663" s="59">
        <v>171409</v>
      </c>
      <c r="I23663" s="59" t="s">
        <v>72</v>
      </c>
      <c r="J23663" s="59">
        <v>19937644</v>
      </c>
      <c r="K23663" s="59" t="s">
        <v>24097</v>
      </c>
      <c r="L23663" s="61" t="s">
        <v>81</v>
      </c>
      <c r="M23663" s="61">
        <f>VLOOKUP(H23663,zdroj!C:F,4,0)</f>
        <v>0</v>
      </c>
      <c r="N23663" s="61" t="str">
        <f t="shared" si="738"/>
        <v>-</v>
      </c>
      <c r="P23663" s="73" t="str">
        <f t="shared" si="739"/>
        <v/>
      </c>
      <c r="Q23663" s="61" t="s">
        <v>86</v>
      </c>
    </row>
    <row r="23664" spans="8:17" x14ac:dyDescent="0.25">
      <c r="H23664" s="59">
        <v>171409</v>
      </c>
      <c r="I23664" s="59" t="s">
        <v>72</v>
      </c>
      <c r="J23664" s="59">
        <v>19937652</v>
      </c>
      <c r="K23664" s="59" t="s">
        <v>24098</v>
      </c>
      <c r="L23664" s="61" t="s">
        <v>81</v>
      </c>
      <c r="M23664" s="61">
        <f>VLOOKUP(H23664,zdroj!C:F,4,0)</f>
        <v>0</v>
      </c>
      <c r="N23664" s="61" t="str">
        <f t="shared" si="738"/>
        <v>-</v>
      </c>
      <c r="P23664" s="73" t="str">
        <f t="shared" si="739"/>
        <v/>
      </c>
      <c r="Q23664" s="61" t="s">
        <v>86</v>
      </c>
    </row>
    <row r="23665" spans="8:17" x14ac:dyDescent="0.25">
      <c r="H23665" s="59">
        <v>171409</v>
      </c>
      <c r="I23665" s="59" t="s">
        <v>72</v>
      </c>
      <c r="J23665" s="59">
        <v>19937661</v>
      </c>
      <c r="K23665" s="59" t="s">
        <v>24099</v>
      </c>
      <c r="L23665" s="61" t="s">
        <v>81</v>
      </c>
      <c r="M23665" s="61">
        <f>VLOOKUP(H23665,zdroj!C:F,4,0)</f>
        <v>0</v>
      </c>
      <c r="N23665" s="61" t="str">
        <f t="shared" si="738"/>
        <v>-</v>
      </c>
      <c r="P23665" s="73" t="str">
        <f t="shared" si="739"/>
        <v/>
      </c>
      <c r="Q23665" s="61" t="s">
        <v>86</v>
      </c>
    </row>
    <row r="23666" spans="8:17" x14ac:dyDescent="0.25">
      <c r="H23666" s="59">
        <v>171409</v>
      </c>
      <c r="I23666" s="59" t="s">
        <v>72</v>
      </c>
      <c r="J23666" s="59">
        <v>19937679</v>
      </c>
      <c r="K23666" s="59" t="s">
        <v>24100</v>
      </c>
      <c r="L23666" s="61" t="s">
        <v>81</v>
      </c>
      <c r="M23666" s="61">
        <f>VLOOKUP(H23666,zdroj!C:F,4,0)</f>
        <v>0</v>
      </c>
      <c r="N23666" s="61" t="str">
        <f t="shared" si="738"/>
        <v>-</v>
      </c>
      <c r="P23666" s="73" t="str">
        <f t="shared" si="739"/>
        <v/>
      </c>
      <c r="Q23666" s="61" t="s">
        <v>86</v>
      </c>
    </row>
    <row r="23667" spans="8:17" x14ac:dyDescent="0.25">
      <c r="H23667" s="59">
        <v>171409</v>
      </c>
      <c r="I23667" s="59" t="s">
        <v>72</v>
      </c>
      <c r="J23667" s="59">
        <v>19937687</v>
      </c>
      <c r="K23667" s="59" t="s">
        <v>24101</v>
      </c>
      <c r="L23667" s="61" t="s">
        <v>81</v>
      </c>
      <c r="M23667" s="61">
        <f>VLOOKUP(H23667,zdroj!C:F,4,0)</f>
        <v>0</v>
      </c>
      <c r="N23667" s="61" t="str">
        <f t="shared" si="738"/>
        <v>-</v>
      </c>
      <c r="P23667" s="73" t="str">
        <f t="shared" si="739"/>
        <v/>
      </c>
      <c r="Q23667" s="61" t="s">
        <v>86</v>
      </c>
    </row>
    <row r="23668" spans="8:17" x14ac:dyDescent="0.25">
      <c r="H23668" s="59">
        <v>171409</v>
      </c>
      <c r="I23668" s="59" t="s">
        <v>72</v>
      </c>
      <c r="J23668" s="59">
        <v>19937695</v>
      </c>
      <c r="K23668" s="59" t="s">
        <v>24102</v>
      </c>
      <c r="L23668" s="61" t="s">
        <v>81</v>
      </c>
      <c r="M23668" s="61">
        <f>VLOOKUP(H23668,zdroj!C:F,4,0)</f>
        <v>0</v>
      </c>
      <c r="N23668" s="61" t="str">
        <f t="shared" si="738"/>
        <v>-</v>
      </c>
      <c r="P23668" s="73" t="str">
        <f t="shared" si="739"/>
        <v/>
      </c>
      <c r="Q23668" s="61" t="s">
        <v>86</v>
      </c>
    </row>
    <row r="23669" spans="8:17" x14ac:dyDescent="0.25">
      <c r="H23669" s="59">
        <v>171409</v>
      </c>
      <c r="I23669" s="59" t="s">
        <v>72</v>
      </c>
      <c r="J23669" s="59">
        <v>19937709</v>
      </c>
      <c r="K23669" s="59" t="s">
        <v>24103</v>
      </c>
      <c r="L23669" s="61" t="s">
        <v>81</v>
      </c>
      <c r="M23669" s="61">
        <f>VLOOKUP(H23669,zdroj!C:F,4,0)</f>
        <v>0</v>
      </c>
      <c r="N23669" s="61" t="str">
        <f t="shared" si="738"/>
        <v>-</v>
      </c>
      <c r="P23669" s="73" t="str">
        <f t="shared" si="739"/>
        <v/>
      </c>
      <c r="Q23669" s="61" t="s">
        <v>86</v>
      </c>
    </row>
    <row r="23670" spans="8:17" x14ac:dyDescent="0.25">
      <c r="H23670" s="59">
        <v>171409</v>
      </c>
      <c r="I23670" s="59" t="s">
        <v>72</v>
      </c>
      <c r="J23670" s="59">
        <v>19937717</v>
      </c>
      <c r="K23670" s="59" t="s">
        <v>24104</v>
      </c>
      <c r="L23670" s="61" t="s">
        <v>114</v>
      </c>
      <c r="M23670" s="61">
        <f>VLOOKUP(H23670,zdroj!C:F,4,0)</f>
        <v>0</v>
      </c>
      <c r="N23670" s="61" t="str">
        <f t="shared" si="738"/>
        <v>katC</v>
      </c>
      <c r="P23670" s="73" t="str">
        <f t="shared" si="739"/>
        <v/>
      </c>
      <c r="Q23670" s="61" t="s">
        <v>31</v>
      </c>
    </row>
    <row r="23671" spans="8:17" x14ac:dyDescent="0.25">
      <c r="H23671" s="59">
        <v>171409</v>
      </c>
      <c r="I23671" s="59" t="s">
        <v>72</v>
      </c>
      <c r="J23671" s="59">
        <v>19937725</v>
      </c>
      <c r="K23671" s="59" t="s">
        <v>24105</v>
      </c>
      <c r="L23671" s="61" t="s">
        <v>81</v>
      </c>
      <c r="M23671" s="61">
        <f>VLOOKUP(H23671,zdroj!C:F,4,0)</f>
        <v>0</v>
      </c>
      <c r="N23671" s="61" t="str">
        <f t="shared" si="738"/>
        <v>-</v>
      </c>
      <c r="P23671" s="73" t="str">
        <f t="shared" si="739"/>
        <v/>
      </c>
      <c r="Q23671" s="61" t="s">
        <v>86</v>
      </c>
    </row>
    <row r="23672" spans="8:17" x14ac:dyDescent="0.25">
      <c r="H23672" s="59">
        <v>171409</v>
      </c>
      <c r="I23672" s="59" t="s">
        <v>72</v>
      </c>
      <c r="J23672" s="59">
        <v>19937741</v>
      </c>
      <c r="K23672" s="59" t="s">
        <v>24106</v>
      </c>
      <c r="L23672" s="61" t="s">
        <v>81</v>
      </c>
      <c r="M23672" s="61">
        <f>VLOOKUP(H23672,zdroj!C:F,4,0)</f>
        <v>0</v>
      </c>
      <c r="N23672" s="61" t="str">
        <f t="shared" si="738"/>
        <v>-</v>
      </c>
      <c r="P23672" s="73" t="str">
        <f t="shared" si="739"/>
        <v/>
      </c>
      <c r="Q23672" s="61" t="s">
        <v>86</v>
      </c>
    </row>
    <row r="23673" spans="8:17" x14ac:dyDescent="0.25">
      <c r="H23673" s="59">
        <v>171409</v>
      </c>
      <c r="I23673" s="59" t="s">
        <v>72</v>
      </c>
      <c r="J23673" s="59">
        <v>19937750</v>
      </c>
      <c r="K23673" s="59" t="s">
        <v>24107</v>
      </c>
      <c r="L23673" s="61" t="s">
        <v>114</v>
      </c>
      <c r="M23673" s="61">
        <f>VLOOKUP(H23673,zdroj!C:F,4,0)</f>
        <v>0</v>
      </c>
      <c r="N23673" s="61" t="str">
        <f t="shared" si="738"/>
        <v>katC</v>
      </c>
      <c r="P23673" s="73" t="str">
        <f t="shared" si="739"/>
        <v/>
      </c>
      <c r="Q23673" s="61" t="s">
        <v>31</v>
      </c>
    </row>
    <row r="23674" spans="8:17" x14ac:dyDescent="0.25">
      <c r="H23674" s="59">
        <v>171409</v>
      </c>
      <c r="I23674" s="59" t="s">
        <v>72</v>
      </c>
      <c r="J23674" s="59">
        <v>19937768</v>
      </c>
      <c r="K23674" s="59" t="s">
        <v>24108</v>
      </c>
      <c r="L23674" s="61" t="s">
        <v>81</v>
      </c>
      <c r="M23674" s="61">
        <f>VLOOKUP(H23674,zdroj!C:F,4,0)</f>
        <v>0</v>
      </c>
      <c r="N23674" s="61" t="str">
        <f t="shared" si="738"/>
        <v>-</v>
      </c>
      <c r="P23674" s="73" t="str">
        <f t="shared" si="739"/>
        <v/>
      </c>
      <c r="Q23674" s="61" t="s">
        <v>86</v>
      </c>
    </row>
    <row r="23675" spans="8:17" x14ac:dyDescent="0.25">
      <c r="H23675" s="59">
        <v>171409</v>
      </c>
      <c r="I23675" s="59" t="s">
        <v>72</v>
      </c>
      <c r="J23675" s="59">
        <v>19937776</v>
      </c>
      <c r="K23675" s="59" t="s">
        <v>24109</v>
      </c>
      <c r="L23675" s="61" t="s">
        <v>81</v>
      </c>
      <c r="M23675" s="61">
        <f>VLOOKUP(H23675,zdroj!C:F,4,0)</f>
        <v>0</v>
      </c>
      <c r="N23675" s="61" t="str">
        <f t="shared" si="738"/>
        <v>-</v>
      </c>
      <c r="P23675" s="73" t="str">
        <f t="shared" si="739"/>
        <v/>
      </c>
      <c r="Q23675" s="61" t="s">
        <v>86</v>
      </c>
    </row>
    <row r="23676" spans="8:17" x14ac:dyDescent="0.25">
      <c r="H23676" s="59">
        <v>171409</v>
      </c>
      <c r="I23676" s="59" t="s">
        <v>72</v>
      </c>
      <c r="J23676" s="59">
        <v>19937784</v>
      </c>
      <c r="K23676" s="59" t="s">
        <v>24110</v>
      </c>
      <c r="L23676" s="61" t="s">
        <v>81</v>
      </c>
      <c r="M23676" s="61">
        <f>VLOOKUP(H23676,zdroj!C:F,4,0)</f>
        <v>0</v>
      </c>
      <c r="N23676" s="61" t="str">
        <f t="shared" si="738"/>
        <v>-</v>
      </c>
      <c r="P23676" s="73" t="str">
        <f t="shared" si="739"/>
        <v/>
      </c>
      <c r="Q23676" s="61" t="s">
        <v>86</v>
      </c>
    </row>
    <row r="23677" spans="8:17" x14ac:dyDescent="0.25">
      <c r="H23677" s="59">
        <v>171409</v>
      </c>
      <c r="I23677" s="59" t="s">
        <v>72</v>
      </c>
      <c r="J23677" s="59">
        <v>19937792</v>
      </c>
      <c r="K23677" s="59" t="s">
        <v>24111</v>
      </c>
      <c r="L23677" s="61" t="s">
        <v>81</v>
      </c>
      <c r="M23677" s="61">
        <f>VLOOKUP(H23677,zdroj!C:F,4,0)</f>
        <v>0</v>
      </c>
      <c r="N23677" s="61" t="str">
        <f t="shared" si="738"/>
        <v>-</v>
      </c>
      <c r="P23677" s="73" t="str">
        <f t="shared" si="739"/>
        <v/>
      </c>
      <c r="Q23677" s="61" t="s">
        <v>86</v>
      </c>
    </row>
    <row r="23678" spans="8:17" x14ac:dyDescent="0.25">
      <c r="H23678" s="59">
        <v>171409</v>
      </c>
      <c r="I23678" s="59" t="s">
        <v>72</v>
      </c>
      <c r="J23678" s="59">
        <v>19937806</v>
      </c>
      <c r="K23678" s="59" t="s">
        <v>24112</v>
      </c>
      <c r="L23678" s="61" t="s">
        <v>81</v>
      </c>
      <c r="M23678" s="61">
        <f>VLOOKUP(H23678,zdroj!C:F,4,0)</f>
        <v>0</v>
      </c>
      <c r="N23678" s="61" t="str">
        <f t="shared" si="738"/>
        <v>-</v>
      </c>
      <c r="P23678" s="73" t="str">
        <f t="shared" si="739"/>
        <v/>
      </c>
      <c r="Q23678" s="61" t="s">
        <v>86</v>
      </c>
    </row>
    <row r="23679" spans="8:17" x14ac:dyDescent="0.25">
      <c r="H23679" s="59">
        <v>171409</v>
      </c>
      <c r="I23679" s="59" t="s">
        <v>72</v>
      </c>
      <c r="J23679" s="59">
        <v>19937814</v>
      </c>
      <c r="K23679" s="59" t="s">
        <v>24113</v>
      </c>
      <c r="L23679" s="61" t="s">
        <v>81</v>
      </c>
      <c r="M23679" s="61">
        <f>VLOOKUP(H23679,zdroj!C:F,4,0)</f>
        <v>0</v>
      </c>
      <c r="N23679" s="61" t="str">
        <f t="shared" si="738"/>
        <v>-</v>
      </c>
      <c r="P23679" s="73" t="str">
        <f t="shared" si="739"/>
        <v/>
      </c>
      <c r="Q23679" s="61" t="s">
        <v>86</v>
      </c>
    </row>
    <row r="23680" spans="8:17" x14ac:dyDescent="0.25">
      <c r="H23680" s="59">
        <v>171409</v>
      </c>
      <c r="I23680" s="59" t="s">
        <v>72</v>
      </c>
      <c r="J23680" s="59">
        <v>19937822</v>
      </c>
      <c r="K23680" s="59" t="s">
        <v>24114</v>
      </c>
      <c r="L23680" s="61" t="s">
        <v>81</v>
      </c>
      <c r="M23680" s="61">
        <f>VLOOKUP(H23680,zdroj!C:F,4,0)</f>
        <v>0</v>
      </c>
      <c r="N23680" s="61" t="str">
        <f t="shared" si="738"/>
        <v>-</v>
      </c>
      <c r="P23680" s="73" t="str">
        <f t="shared" si="739"/>
        <v/>
      </c>
      <c r="Q23680" s="61" t="s">
        <v>86</v>
      </c>
    </row>
    <row r="23681" spans="8:17" x14ac:dyDescent="0.25">
      <c r="H23681" s="59">
        <v>171409</v>
      </c>
      <c r="I23681" s="59" t="s">
        <v>72</v>
      </c>
      <c r="J23681" s="59">
        <v>19937831</v>
      </c>
      <c r="K23681" s="59" t="s">
        <v>24115</v>
      </c>
      <c r="L23681" s="61" t="s">
        <v>81</v>
      </c>
      <c r="M23681" s="61">
        <f>VLOOKUP(H23681,zdroj!C:F,4,0)</f>
        <v>0</v>
      </c>
      <c r="N23681" s="61" t="str">
        <f t="shared" si="738"/>
        <v>-</v>
      </c>
      <c r="P23681" s="73" t="str">
        <f t="shared" si="739"/>
        <v/>
      </c>
      <c r="Q23681" s="61" t="s">
        <v>86</v>
      </c>
    </row>
    <row r="23682" spans="8:17" x14ac:dyDescent="0.25">
      <c r="H23682" s="59">
        <v>171409</v>
      </c>
      <c r="I23682" s="59" t="s">
        <v>72</v>
      </c>
      <c r="J23682" s="59">
        <v>19937849</v>
      </c>
      <c r="K23682" s="59" t="s">
        <v>24116</v>
      </c>
      <c r="L23682" s="61" t="s">
        <v>81</v>
      </c>
      <c r="M23682" s="61">
        <f>VLOOKUP(H23682,zdroj!C:F,4,0)</f>
        <v>0</v>
      </c>
      <c r="N23682" s="61" t="str">
        <f t="shared" si="738"/>
        <v>-</v>
      </c>
      <c r="P23682" s="73" t="str">
        <f t="shared" si="739"/>
        <v/>
      </c>
      <c r="Q23682" s="61" t="s">
        <v>86</v>
      </c>
    </row>
    <row r="23683" spans="8:17" x14ac:dyDescent="0.25">
      <c r="H23683" s="59">
        <v>171409</v>
      </c>
      <c r="I23683" s="59" t="s">
        <v>72</v>
      </c>
      <c r="J23683" s="59">
        <v>19937857</v>
      </c>
      <c r="K23683" s="59" t="s">
        <v>24117</v>
      </c>
      <c r="L23683" s="61" t="s">
        <v>81</v>
      </c>
      <c r="M23683" s="61">
        <f>VLOOKUP(H23683,zdroj!C:F,4,0)</f>
        <v>0</v>
      </c>
      <c r="N23683" s="61" t="str">
        <f t="shared" si="738"/>
        <v>-</v>
      </c>
      <c r="P23683" s="73" t="str">
        <f t="shared" si="739"/>
        <v/>
      </c>
      <c r="Q23683" s="61" t="s">
        <v>86</v>
      </c>
    </row>
    <row r="23684" spans="8:17" x14ac:dyDescent="0.25">
      <c r="H23684" s="59">
        <v>171409</v>
      </c>
      <c r="I23684" s="59" t="s">
        <v>72</v>
      </c>
      <c r="J23684" s="59">
        <v>19937865</v>
      </c>
      <c r="K23684" s="59" t="s">
        <v>24118</v>
      </c>
      <c r="L23684" s="61" t="s">
        <v>81</v>
      </c>
      <c r="M23684" s="61">
        <f>VLOOKUP(H23684,zdroj!C:F,4,0)</f>
        <v>0</v>
      </c>
      <c r="N23684" s="61" t="str">
        <f t="shared" si="738"/>
        <v>-</v>
      </c>
      <c r="P23684" s="73" t="str">
        <f t="shared" si="739"/>
        <v/>
      </c>
      <c r="Q23684" s="61" t="s">
        <v>86</v>
      </c>
    </row>
    <row r="23685" spans="8:17" x14ac:dyDescent="0.25">
      <c r="H23685" s="59">
        <v>171409</v>
      </c>
      <c r="I23685" s="59" t="s">
        <v>72</v>
      </c>
      <c r="J23685" s="59">
        <v>19937873</v>
      </c>
      <c r="K23685" s="59" t="s">
        <v>24119</v>
      </c>
      <c r="L23685" s="61" t="s">
        <v>81</v>
      </c>
      <c r="M23685" s="61">
        <f>VLOOKUP(H23685,zdroj!C:F,4,0)</f>
        <v>0</v>
      </c>
      <c r="N23685" s="61" t="str">
        <f t="shared" si="738"/>
        <v>-</v>
      </c>
      <c r="P23685" s="73" t="str">
        <f t="shared" si="739"/>
        <v/>
      </c>
      <c r="Q23685" s="61" t="s">
        <v>86</v>
      </c>
    </row>
    <row r="23686" spans="8:17" x14ac:dyDescent="0.25">
      <c r="H23686" s="59">
        <v>171409</v>
      </c>
      <c r="I23686" s="59" t="s">
        <v>72</v>
      </c>
      <c r="J23686" s="59">
        <v>19937881</v>
      </c>
      <c r="K23686" s="59" t="s">
        <v>24120</v>
      </c>
      <c r="L23686" s="61" t="s">
        <v>81</v>
      </c>
      <c r="M23686" s="61">
        <f>VLOOKUP(H23686,zdroj!C:F,4,0)</f>
        <v>0</v>
      </c>
      <c r="N23686" s="61" t="str">
        <f t="shared" si="738"/>
        <v>-</v>
      </c>
      <c r="P23686" s="73" t="str">
        <f t="shared" si="739"/>
        <v/>
      </c>
      <c r="Q23686" s="61" t="s">
        <v>86</v>
      </c>
    </row>
    <row r="23687" spans="8:17" x14ac:dyDescent="0.25">
      <c r="H23687" s="59">
        <v>171409</v>
      </c>
      <c r="I23687" s="59" t="s">
        <v>72</v>
      </c>
      <c r="J23687" s="59">
        <v>19937890</v>
      </c>
      <c r="K23687" s="59" t="s">
        <v>24121</v>
      </c>
      <c r="L23687" s="61" t="s">
        <v>81</v>
      </c>
      <c r="M23687" s="61">
        <f>VLOOKUP(H23687,zdroj!C:F,4,0)</f>
        <v>0</v>
      </c>
      <c r="N23687" s="61" t="str">
        <f t="shared" ref="N23687:N23750" si="740">IF(M23687="A",IF(L23687="katA","katB",L23687),L23687)</f>
        <v>-</v>
      </c>
      <c r="P23687" s="73" t="str">
        <f t="shared" ref="P23687:P23750" si="741">IF(O23687="A",1,"")</f>
        <v/>
      </c>
      <c r="Q23687" s="61" t="s">
        <v>86</v>
      </c>
    </row>
    <row r="23688" spans="8:17" x14ac:dyDescent="0.25">
      <c r="H23688" s="59">
        <v>171409</v>
      </c>
      <c r="I23688" s="59" t="s">
        <v>72</v>
      </c>
      <c r="J23688" s="59">
        <v>19937903</v>
      </c>
      <c r="K23688" s="59" t="s">
        <v>24122</v>
      </c>
      <c r="L23688" s="61" t="s">
        <v>81</v>
      </c>
      <c r="M23688" s="61">
        <f>VLOOKUP(H23688,zdroj!C:F,4,0)</f>
        <v>0</v>
      </c>
      <c r="N23688" s="61" t="str">
        <f t="shared" si="740"/>
        <v>-</v>
      </c>
      <c r="P23688" s="73" t="str">
        <f t="shared" si="741"/>
        <v/>
      </c>
      <c r="Q23688" s="61" t="s">
        <v>86</v>
      </c>
    </row>
    <row r="23689" spans="8:17" x14ac:dyDescent="0.25">
      <c r="H23689" s="59">
        <v>171409</v>
      </c>
      <c r="I23689" s="59" t="s">
        <v>72</v>
      </c>
      <c r="J23689" s="59">
        <v>19937911</v>
      </c>
      <c r="K23689" s="59" t="s">
        <v>24123</v>
      </c>
      <c r="L23689" s="61" t="s">
        <v>81</v>
      </c>
      <c r="M23689" s="61">
        <f>VLOOKUP(H23689,zdroj!C:F,4,0)</f>
        <v>0</v>
      </c>
      <c r="N23689" s="61" t="str">
        <f t="shared" si="740"/>
        <v>-</v>
      </c>
      <c r="P23689" s="73" t="str">
        <f t="shared" si="741"/>
        <v/>
      </c>
      <c r="Q23689" s="61" t="s">
        <v>86</v>
      </c>
    </row>
    <row r="23690" spans="8:17" x14ac:dyDescent="0.25">
      <c r="H23690" s="59">
        <v>171409</v>
      </c>
      <c r="I23690" s="59" t="s">
        <v>72</v>
      </c>
      <c r="J23690" s="59">
        <v>19937920</v>
      </c>
      <c r="K23690" s="59" t="s">
        <v>24124</v>
      </c>
      <c r="L23690" s="61" t="s">
        <v>81</v>
      </c>
      <c r="M23690" s="61">
        <f>VLOOKUP(H23690,zdroj!C:F,4,0)</f>
        <v>0</v>
      </c>
      <c r="N23690" s="61" t="str">
        <f t="shared" si="740"/>
        <v>-</v>
      </c>
      <c r="P23690" s="73" t="str">
        <f t="shared" si="741"/>
        <v/>
      </c>
      <c r="Q23690" s="61" t="s">
        <v>86</v>
      </c>
    </row>
    <row r="23691" spans="8:17" x14ac:dyDescent="0.25">
      <c r="H23691" s="59">
        <v>171409</v>
      </c>
      <c r="I23691" s="59" t="s">
        <v>72</v>
      </c>
      <c r="J23691" s="59">
        <v>19937938</v>
      </c>
      <c r="K23691" s="59" t="s">
        <v>24125</v>
      </c>
      <c r="L23691" s="61" t="s">
        <v>81</v>
      </c>
      <c r="M23691" s="61">
        <f>VLOOKUP(H23691,zdroj!C:F,4,0)</f>
        <v>0</v>
      </c>
      <c r="N23691" s="61" t="str">
        <f t="shared" si="740"/>
        <v>-</v>
      </c>
      <c r="P23691" s="73" t="str">
        <f t="shared" si="741"/>
        <v/>
      </c>
      <c r="Q23691" s="61" t="s">
        <v>86</v>
      </c>
    </row>
    <row r="23692" spans="8:17" x14ac:dyDescent="0.25">
      <c r="H23692" s="59">
        <v>171409</v>
      </c>
      <c r="I23692" s="59" t="s">
        <v>72</v>
      </c>
      <c r="J23692" s="59">
        <v>19937946</v>
      </c>
      <c r="K23692" s="59" t="s">
        <v>24126</v>
      </c>
      <c r="L23692" s="61" t="s">
        <v>81</v>
      </c>
      <c r="M23692" s="61">
        <f>VLOOKUP(H23692,zdroj!C:F,4,0)</f>
        <v>0</v>
      </c>
      <c r="N23692" s="61" t="str">
        <f t="shared" si="740"/>
        <v>-</v>
      </c>
      <c r="P23692" s="73" t="str">
        <f t="shared" si="741"/>
        <v/>
      </c>
      <c r="Q23692" s="61" t="s">
        <v>86</v>
      </c>
    </row>
    <row r="23693" spans="8:17" x14ac:dyDescent="0.25">
      <c r="H23693" s="59">
        <v>171409</v>
      </c>
      <c r="I23693" s="59" t="s">
        <v>72</v>
      </c>
      <c r="J23693" s="59">
        <v>19937954</v>
      </c>
      <c r="K23693" s="59" t="s">
        <v>24127</v>
      </c>
      <c r="L23693" s="61" t="s">
        <v>81</v>
      </c>
      <c r="M23693" s="61">
        <f>VLOOKUP(H23693,zdroj!C:F,4,0)</f>
        <v>0</v>
      </c>
      <c r="N23693" s="61" t="str">
        <f t="shared" si="740"/>
        <v>-</v>
      </c>
      <c r="P23693" s="73" t="str">
        <f t="shared" si="741"/>
        <v/>
      </c>
      <c r="Q23693" s="61" t="s">
        <v>86</v>
      </c>
    </row>
    <row r="23694" spans="8:17" x14ac:dyDescent="0.25">
      <c r="H23694" s="59">
        <v>171409</v>
      </c>
      <c r="I23694" s="59" t="s">
        <v>72</v>
      </c>
      <c r="J23694" s="59">
        <v>19937962</v>
      </c>
      <c r="K23694" s="59" t="s">
        <v>24128</v>
      </c>
      <c r="L23694" s="61" t="s">
        <v>81</v>
      </c>
      <c r="M23694" s="61">
        <f>VLOOKUP(H23694,zdroj!C:F,4,0)</f>
        <v>0</v>
      </c>
      <c r="N23694" s="61" t="str">
        <f t="shared" si="740"/>
        <v>-</v>
      </c>
      <c r="P23694" s="73" t="str">
        <f t="shared" si="741"/>
        <v/>
      </c>
      <c r="Q23694" s="61" t="s">
        <v>86</v>
      </c>
    </row>
    <row r="23695" spans="8:17" x14ac:dyDescent="0.25">
      <c r="H23695" s="59">
        <v>171409</v>
      </c>
      <c r="I23695" s="59" t="s">
        <v>72</v>
      </c>
      <c r="J23695" s="59">
        <v>19937971</v>
      </c>
      <c r="K23695" s="59" t="s">
        <v>24129</v>
      </c>
      <c r="L23695" s="61" t="s">
        <v>81</v>
      </c>
      <c r="M23695" s="61">
        <f>VLOOKUP(H23695,zdroj!C:F,4,0)</f>
        <v>0</v>
      </c>
      <c r="N23695" s="61" t="str">
        <f t="shared" si="740"/>
        <v>-</v>
      </c>
      <c r="P23695" s="73" t="str">
        <f t="shared" si="741"/>
        <v/>
      </c>
      <c r="Q23695" s="61" t="s">
        <v>86</v>
      </c>
    </row>
    <row r="23696" spans="8:17" x14ac:dyDescent="0.25">
      <c r="H23696" s="59">
        <v>171409</v>
      </c>
      <c r="I23696" s="59" t="s">
        <v>72</v>
      </c>
      <c r="J23696" s="59">
        <v>19937989</v>
      </c>
      <c r="K23696" s="59" t="s">
        <v>24130</v>
      </c>
      <c r="L23696" s="61" t="s">
        <v>81</v>
      </c>
      <c r="M23696" s="61">
        <f>VLOOKUP(H23696,zdroj!C:F,4,0)</f>
        <v>0</v>
      </c>
      <c r="N23696" s="61" t="str">
        <f t="shared" si="740"/>
        <v>-</v>
      </c>
      <c r="P23696" s="73" t="str">
        <f t="shared" si="741"/>
        <v/>
      </c>
      <c r="Q23696" s="61" t="s">
        <v>86</v>
      </c>
    </row>
    <row r="23697" spans="8:17" x14ac:dyDescent="0.25">
      <c r="H23697" s="59">
        <v>171409</v>
      </c>
      <c r="I23697" s="59" t="s">
        <v>72</v>
      </c>
      <c r="J23697" s="59">
        <v>19937997</v>
      </c>
      <c r="K23697" s="59" t="s">
        <v>24131</v>
      </c>
      <c r="L23697" s="61" t="s">
        <v>81</v>
      </c>
      <c r="M23697" s="61">
        <f>VLOOKUP(H23697,zdroj!C:F,4,0)</f>
        <v>0</v>
      </c>
      <c r="N23697" s="61" t="str">
        <f t="shared" si="740"/>
        <v>-</v>
      </c>
      <c r="P23697" s="73" t="str">
        <f t="shared" si="741"/>
        <v/>
      </c>
      <c r="Q23697" s="61" t="s">
        <v>86</v>
      </c>
    </row>
    <row r="23698" spans="8:17" x14ac:dyDescent="0.25">
      <c r="H23698" s="59">
        <v>171409</v>
      </c>
      <c r="I23698" s="59" t="s">
        <v>72</v>
      </c>
      <c r="J23698" s="59">
        <v>19938004</v>
      </c>
      <c r="K23698" s="59" t="s">
        <v>24132</v>
      </c>
      <c r="L23698" s="61" t="s">
        <v>81</v>
      </c>
      <c r="M23698" s="61">
        <f>VLOOKUP(H23698,zdroj!C:F,4,0)</f>
        <v>0</v>
      </c>
      <c r="N23698" s="61" t="str">
        <f t="shared" si="740"/>
        <v>-</v>
      </c>
      <c r="P23698" s="73" t="str">
        <f t="shared" si="741"/>
        <v/>
      </c>
      <c r="Q23698" s="61" t="s">
        <v>86</v>
      </c>
    </row>
    <row r="23699" spans="8:17" x14ac:dyDescent="0.25">
      <c r="H23699" s="59">
        <v>171409</v>
      </c>
      <c r="I23699" s="59" t="s">
        <v>72</v>
      </c>
      <c r="J23699" s="59">
        <v>19938012</v>
      </c>
      <c r="K23699" s="59" t="s">
        <v>24133</v>
      </c>
      <c r="L23699" s="61" t="s">
        <v>81</v>
      </c>
      <c r="M23699" s="61">
        <f>VLOOKUP(H23699,zdroj!C:F,4,0)</f>
        <v>0</v>
      </c>
      <c r="N23699" s="61" t="str">
        <f t="shared" si="740"/>
        <v>-</v>
      </c>
      <c r="P23699" s="73" t="str">
        <f t="shared" si="741"/>
        <v/>
      </c>
      <c r="Q23699" s="61" t="s">
        <v>86</v>
      </c>
    </row>
    <row r="23700" spans="8:17" x14ac:dyDescent="0.25">
      <c r="H23700" s="59">
        <v>171409</v>
      </c>
      <c r="I23700" s="59" t="s">
        <v>72</v>
      </c>
      <c r="J23700" s="59">
        <v>19938021</v>
      </c>
      <c r="K23700" s="59" t="s">
        <v>24134</v>
      </c>
      <c r="L23700" s="61" t="s">
        <v>81</v>
      </c>
      <c r="M23700" s="61">
        <f>VLOOKUP(H23700,zdroj!C:F,4,0)</f>
        <v>0</v>
      </c>
      <c r="N23700" s="61" t="str">
        <f t="shared" si="740"/>
        <v>-</v>
      </c>
      <c r="P23700" s="73" t="str">
        <f t="shared" si="741"/>
        <v/>
      </c>
      <c r="Q23700" s="61" t="s">
        <v>86</v>
      </c>
    </row>
    <row r="23701" spans="8:17" x14ac:dyDescent="0.25">
      <c r="H23701" s="59">
        <v>171409</v>
      </c>
      <c r="I23701" s="59" t="s">
        <v>72</v>
      </c>
      <c r="J23701" s="59">
        <v>19938039</v>
      </c>
      <c r="K23701" s="59" t="s">
        <v>24135</v>
      </c>
      <c r="L23701" s="61" t="s">
        <v>81</v>
      </c>
      <c r="M23701" s="61">
        <f>VLOOKUP(H23701,zdroj!C:F,4,0)</f>
        <v>0</v>
      </c>
      <c r="N23701" s="61" t="str">
        <f t="shared" si="740"/>
        <v>-</v>
      </c>
      <c r="P23701" s="73" t="str">
        <f t="shared" si="741"/>
        <v/>
      </c>
      <c r="Q23701" s="61" t="s">
        <v>86</v>
      </c>
    </row>
    <row r="23702" spans="8:17" x14ac:dyDescent="0.25">
      <c r="H23702" s="59">
        <v>171409</v>
      </c>
      <c r="I23702" s="59" t="s">
        <v>72</v>
      </c>
      <c r="J23702" s="59">
        <v>19938047</v>
      </c>
      <c r="K23702" s="59" t="s">
        <v>24136</v>
      </c>
      <c r="L23702" s="61" t="s">
        <v>114</v>
      </c>
      <c r="M23702" s="61">
        <f>VLOOKUP(H23702,zdroj!C:F,4,0)</f>
        <v>0</v>
      </c>
      <c r="N23702" s="61" t="str">
        <f t="shared" si="740"/>
        <v>katC</v>
      </c>
      <c r="P23702" s="73" t="str">
        <f t="shared" si="741"/>
        <v/>
      </c>
      <c r="Q23702" s="61" t="s">
        <v>31</v>
      </c>
    </row>
    <row r="23703" spans="8:17" x14ac:dyDescent="0.25">
      <c r="H23703" s="59">
        <v>171409</v>
      </c>
      <c r="I23703" s="59" t="s">
        <v>72</v>
      </c>
      <c r="J23703" s="59">
        <v>19938055</v>
      </c>
      <c r="K23703" s="59" t="s">
        <v>24137</v>
      </c>
      <c r="L23703" s="61" t="s">
        <v>81</v>
      </c>
      <c r="M23703" s="61">
        <f>VLOOKUP(H23703,zdroj!C:F,4,0)</f>
        <v>0</v>
      </c>
      <c r="N23703" s="61" t="str">
        <f t="shared" si="740"/>
        <v>-</v>
      </c>
      <c r="P23703" s="73" t="str">
        <f t="shared" si="741"/>
        <v/>
      </c>
      <c r="Q23703" s="61" t="s">
        <v>86</v>
      </c>
    </row>
    <row r="23704" spans="8:17" x14ac:dyDescent="0.25">
      <c r="H23704" s="59">
        <v>171409</v>
      </c>
      <c r="I23704" s="59" t="s">
        <v>72</v>
      </c>
      <c r="J23704" s="59">
        <v>19938063</v>
      </c>
      <c r="K23704" s="59" t="s">
        <v>24138</v>
      </c>
      <c r="L23704" s="61" t="s">
        <v>81</v>
      </c>
      <c r="M23704" s="61">
        <f>VLOOKUP(H23704,zdroj!C:F,4,0)</f>
        <v>0</v>
      </c>
      <c r="N23704" s="61" t="str">
        <f t="shared" si="740"/>
        <v>-</v>
      </c>
      <c r="P23704" s="73" t="str">
        <f t="shared" si="741"/>
        <v/>
      </c>
      <c r="Q23704" s="61" t="s">
        <v>86</v>
      </c>
    </row>
    <row r="23705" spans="8:17" x14ac:dyDescent="0.25">
      <c r="H23705" s="59">
        <v>171409</v>
      </c>
      <c r="I23705" s="59" t="s">
        <v>72</v>
      </c>
      <c r="J23705" s="59">
        <v>19938071</v>
      </c>
      <c r="K23705" s="59" t="s">
        <v>24139</v>
      </c>
      <c r="L23705" s="61" t="s">
        <v>81</v>
      </c>
      <c r="M23705" s="61">
        <f>VLOOKUP(H23705,zdroj!C:F,4,0)</f>
        <v>0</v>
      </c>
      <c r="N23705" s="61" t="str">
        <f t="shared" si="740"/>
        <v>-</v>
      </c>
      <c r="P23705" s="73" t="str">
        <f t="shared" si="741"/>
        <v/>
      </c>
      <c r="Q23705" s="61" t="s">
        <v>86</v>
      </c>
    </row>
    <row r="23706" spans="8:17" x14ac:dyDescent="0.25">
      <c r="H23706" s="59">
        <v>171409</v>
      </c>
      <c r="I23706" s="59" t="s">
        <v>72</v>
      </c>
      <c r="J23706" s="59">
        <v>19938080</v>
      </c>
      <c r="K23706" s="59" t="s">
        <v>24140</v>
      </c>
      <c r="L23706" s="61" t="s">
        <v>81</v>
      </c>
      <c r="M23706" s="61">
        <f>VLOOKUP(H23706,zdroj!C:F,4,0)</f>
        <v>0</v>
      </c>
      <c r="N23706" s="61" t="str">
        <f t="shared" si="740"/>
        <v>-</v>
      </c>
      <c r="P23706" s="73" t="str">
        <f t="shared" si="741"/>
        <v/>
      </c>
      <c r="Q23706" s="61" t="s">
        <v>86</v>
      </c>
    </row>
    <row r="23707" spans="8:17" x14ac:dyDescent="0.25">
      <c r="H23707" s="59">
        <v>171409</v>
      </c>
      <c r="I23707" s="59" t="s">
        <v>72</v>
      </c>
      <c r="J23707" s="59">
        <v>19938098</v>
      </c>
      <c r="K23707" s="59" t="s">
        <v>24141</v>
      </c>
      <c r="L23707" s="61" t="s">
        <v>81</v>
      </c>
      <c r="M23707" s="61">
        <f>VLOOKUP(H23707,zdroj!C:F,4,0)</f>
        <v>0</v>
      </c>
      <c r="N23707" s="61" t="str">
        <f t="shared" si="740"/>
        <v>-</v>
      </c>
      <c r="P23707" s="73" t="str">
        <f t="shared" si="741"/>
        <v/>
      </c>
      <c r="Q23707" s="61" t="s">
        <v>86</v>
      </c>
    </row>
    <row r="23708" spans="8:17" x14ac:dyDescent="0.25">
      <c r="H23708" s="59">
        <v>171409</v>
      </c>
      <c r="I23708" s="59" t="s">
        <v>72</v>
      </c>
      <c r="J23708" s="59">
        <v>19938101</v>
      </c>
      <c r="K23708" s="59" t="s">
        <v>24142</v>
      </c>
      <c r="L23708" s="61" t="s">
        <v>81</v>
      </c>
      <c r="M23708" s="61">
        <f>VLOOKUP(H23708,zdroj!C:F,4,0)</f>
        <v>0</v>
      </c>
      <c r="N23708" s="61" t="str">
        <f t="shared" si="740"/>
        <v>-</v>
      </c>
      <c r="P23708" s="73" t="str">
        <f t="shared" si="741"/>
        <v/>
      </c>
      <c r="Q23708" s="61" t="s">
        <v>86</v>
      </c>
    </row>
    <row r="23709" spans="8:17" x14ac:dyDescent="0.25">
      <c r="H23709" s="59">
        <v>171409</v>
      </c>
      <c r="I23709" s="59" t="s">
        <v>72</v>
      </c>
      <c r="J23709" s="59">
        <v>19938110</v>
      </c>
      <c r="K23709" s="59" t="s">
        <v>24143</v>
      </c>
      <c r="L23709" s="61" t="s">
        <v>81</v>
      </c>
      <c r="M23709" s="61">
        <f>VLOOKUP(H23709,zdroj!C:F,4,0)</f>
        <v>0</v>
      </c>
      <c r="N23709" s="61" t="str">
        <f t="shared" si="740"/>
        <v>-</v>
      </c>
      <c r="P23709" s="73" t="str">
        <f t="shared" si="741"/>
        <v/>
      </c>
      <c r="Q23709" s="61" t="s">
        <v>86</v>
      </c>
    </row>
    <row r="23710" spans="8:17" x14ac:dyDescent="0.25">
      <c r="H23710" s="59">
        <v>171409</v>
      </c>
      <c r="I23710" s="59" t="s">
        <v>72</v>
      </c>
      <c r="J23710" s="59">
        <v>19938128</v>
      </c>
      <c r="K23710" s="59" t="s">
        <v>24144</v>
      </c>
      <c r="L23710" s="61" t="s">
        <v>81</v>
      </c>
      <c r="M23710" s="61">
        <f>VLOOKUP(H23710,zdroj!C:F,4,0)</f>
        <v>0</v>
      </c>
      <c r="N23710" s="61" t="str">
        <f t="shared" si="740"/>
        <v>-</v>
      </c>
      <c r="P23710" s="73" t="str">
        <f t="shared" si="741"/>
        <v/>
      </c>
      <c r="Q23710" s="61" t="s">
        <v>86</v>
      </c>
    </row>
    <row r="23711" spans="8:17" x14ac:dyDescent="0.25">
      <c r="H23711" s="59">
        <v>171409</v>
      </c>
      <c r="I23711" s="59" t="s">
        <v>72</v>
      </c>
      <c r="J23711" s="59">
        <v>19938136</v>
      </c>
      <c r="K23711" s="59" t="s">
        <v>24145</v>
      </c>
      <c r="L23711" s="61" t="s">
        <v>81</v>
      </c>
      <c r="M23711" s="61">
        <f>VLOOKUP(H23711,zdroj!C:F,4,0)</f>
        <v>0</v>
      </c>
      <c r="N23711" s="61" t="str">
        <f t="shared" si="740"/>
        <v>-</v>
      </c>
      <c r="P23711" s="73" t="str">
        <f t="shared" si="741"/>
        <v/>
      </c>
      <c r="Q23711" s="61" t="s">
        <v>86</v>
      </c>
    </row>
    <row r="23712" spans="8:17" x14ac:dyDescent="0.25">
      <c r="H23712" s="59">
        <v>171409</v>
      </c>
      <c r="I23712" s="59" t="s">
        <v>72</v>
      </c>
      <c r="J23712" s="59">
        <v>19938144</v>
      </c>
      <c r="K23712" s="59" t="s">
        <v>24146</v>
      </c>
      <c r="L23712" s="61" t="s">
        <v>81</v>
      </c>
      <c r="M23712" s="61">
        <f>VLOOKUP(H23712,zdroj!C:F,4,0)</f>
        <v>0</v>
      </c>
      <c r="N23712" s="61" t="str">
        <f t="shared" si="740"/>
        <v>-</v>
      </c>
      <c r="P23712" s="73" t="str">
        <f t="shared" si="741"/>
        <v/>
      </c>
      <c r="Q23712" s="61" t="s">
        <v>86</v>
      </c>
    </row>
    <row r="23713" spans="8:17" x14ac:dyDescent="0.25">
      <c r="H23713" s="59">
        <v>171409</v>
      </c>
      <c r="I23713" s="59" t="s">
        <v>72</v>
      </c>
      <c r="J23713" s="59">
        <v>19938152</v>
      </c>
      <c r="K23713" s="59" t="s">
        <v>24147</v>
      </c>
      <c r="L23713" s="61" t="s">
        <v>81</v>
      </c>
      <c r="M23713" s="61">
        <f>VLOOKUP(H23713,zdroj!C:F,4,0)</f>
        <v>0</v>
      </c>
      <c r="N23713" s="61" t="str">
        <f t="shared" si="740"/>
        <v>-</v>
      </c>
      <c r="P23713" s="73" t="str">
        <f t="shared" si="741"/>
        <v/>
      </c>
      <c r="Q23713" s="61" t="s">
        <v>86</v>
      </c>
    </row>
    <row r="23714" spans="8:17" x14ac:dyDescent="0.25">
      <c r="H23714" s="59">
        <v>171409</v>
      </c>
      <c r="I23714" s="59" t="s">
        <v>72</v>
      </c>
      <c r="J23714" s="59">
        <v>19938161</v>
      </c>
      <c r="K23714" s="59" t="s">
        <v>24148</v>
      </c>
      <c r="L23714" s="61" t="s">
        <v>81</v>
      </c>
      <c r="M23714" s="61">
        <f>VLOOKUP(H23714,zdroj!C:F,4,0)</f>
        <v>0</v>
      </c>
      <c r="N23714" s="61" t="str">
        <f t="shared" si="740"/>
        <v>-</v>
      </c>
      <c r="P23714" s="73" t="str">
        <f t="shared" si="741"/>
        <v/>
      </c>
      <c r="Q23714" s="61" t="s">
        <v>86</v>
      </c>
    </row>
    <row r="23715" spans="8:17" x14ac:dyDescent="0.25">
      <c r="H23715" s="59">
        <v>171409</v>
      </c>
      <c r="I23715" s="59" t="s">
        <v>72</v>
      </c>
      <c r="J23715" s="59">
        <v>19938179</v>
      </c>
      <c r="K23715" s="59" t="s">
        <v>24149</v>
      </c>
      <c r="L23715" s="61" t="s">
        <v>81</v>
      </c>
      <c r="M23715" s="61">
        <f>VLOOKUP(H23715,zdroj!C:F,4,0)</f>
        <v>0</v>
      </c>
      <c r="N23715" s="61" t="str">
        <f t="shared" si="740"/>
        <v>-</v>
      </c>
      <c r="P23715" s="73" t="str">
        <f t="shared" si="741"/>
        <v/>
      </c>
      <c r="Q23715" s="61" t="s">
        <v>86</v>
      </c>
    </row>
    <row r="23716" spans="8:17" x14ac:dyDescent="0.25">
      <c r="H23716" s="59">
        <v>171409</v>
      </c>
      <c r="I23716" s="59" t="s">
        <v>72</v>
      </c>
      <c r="J23716" s="59">
        <v>19938187</v>
      </c>
      <c r="K23716" s="59" t="s">
        <v>24150</v>
      </c>
      <c r="L23716" s="61" t="s">
        <v>81</v>
      </c>
      <c r="M23716" s="61">
        <f>VLOOKUP(H23716,zdroj!C:F,4,0)</f>
        <v>0</v>
      </c>
      <c r="N23716" s="61" t="str">
        <f t="shared" si="740"/>
        <v>-</v>
      </c>
      <c r="P23716" s="73" t="str">
        <f t="shared" si="741"/>
        <v/>
      </c>
      <c r="Q23716" s="61" t="s">
        <v>86</v>
      </c>
    </row>
    <row r="23717" spans="8:17" x14ac:dyDescent="0.25">
      <c r="H23717" s="59">
        <v>171409</v>
      </c>
      <c r="I23717" s="59" t="s">
        <v>72</v>
      </c>
      <c r="J23717" s="59">
        <v>19938195</v>
      </c>
      <c r="K23717" s="59" t="s">
        <v>24151</v>
      </c>
      <c r="L23717" s="61" t="s">
        <v>81</v>
      </c>
      <c r="M23717" s="61">
        <f>VLOOKUP(H23717,zdroj!C:F,4,0)</f>
        <v>0</v>
      </c>
      <c r="N23717" s="61" t="str">
        <f t="shared" si="740"/>
        <v>-</v>
      </c>
      <c r="P23717" s="73" t="str">
        <f t="shared" si="741"/>
        <v/>
      </c>
      <c r="Q23717" s="61" t="s">
        <v>86</v>
      </c>
    </row>
    <row r="23718" spans="8:17" x14ac:dyDescent="0.25">
      <c r="H23718" s="59">
        <v>171409</v>
      </c>
      <c r="I23718" s="59" t="s">
        <v>72</v>
      </c>
      <c r="J23718" s="59">
        <v>19938217</v>
      </c>
      <c r="K23718" s="59" t="s">
        <v>24152</v>
      </c>
      <c r="L23718" s="61" t="s">
        <v>81</v>
      </c>
      <c r="M23718" s="61">
        <f>VLOOKUP(H23718,zdroj!C:F,4,0)</f>
        <v>0</v>
      </c>
      <c r="N23718" s="61" t="str">
        <f t="shared" si="740"/>
        <v>-</v>
      </c>
      <c r="P23718" s="73" t="str">
        <f t="shared" si="741"/>
        <v/>
      </c>
      <c r="Q23718" s="61" t="s">
        <v>86</v>
      </c>
    </row>
    <row r="23719" spans="8:17" x14ac:dyDescent="0.25">
      <c r="H23719" s="59">
        <v>171409</v>
      </c>
      <c r="I23719" s="59" t="s">
        <v>72</v>
      </c>
      <c r="J23719" s="59">
        <v>19938225</v>
      </c>
      <c r="K23719" s="59" t="s">
        <v>24153</v>
      </c>
      <c r="L23719" s="61" t="s">
        <v>81</v>
      </c>
      <c r="M23719" s="61">
        <f>VLOOKUP(H23719,zdroj!C:F,4,0)</f>
        <v>0</v>
      </c>
      <c r="N23719" s="61" t="str">
        <f t="shared" si="740"/>
        <v>-</v>
      </c>
      <c r="P23719" s="73" t="str">
        <f t="shared" si="741"/>
        <v/>
      </c>
      <c r="Q23719" s="61" t="s">
        <v>86</v>
      </c>
    </row>
    <row r="23720" spans="8:17" x14ac:dyDescent="0.25">
      <c r="H23720" s="59">
        <v>171409</v>
      </c>
      <c r="I23720" s="59" t="s">
        <v>72</v>
      </c>
      <c r="J23720" s="59">
        <v>19938233</v>
      </c>
      <c r="K23720" s="59" t="s">
        <v>24154</v>
      </c>
      <c r="L23720" s="61" t="s">
        <v>81</v>
      </c>
      <c r="M23720" s="61">
        <f>VLOOKUP(H23720,zdroj!C:F,4,0)</f>
        <v>0</v>
      </c>
      <c r="N23720" s="61" t="str">
        <f t="shared" si="740"/>
        <v>-</v>
      </c>
      <c r="P23720" s="73" t="str">
        <f t="shared" si="741"/>
        <v/>
      </c>
      <c r="Q23720" s="61" t="s">
        <v>86</v>
      </c>
    </row>
    <row r="23721" spans="8:17" x14ac:dyDescent="0.25">
      <c r="H23721" s="59">
        <v>171409</v>
      </c>
      <c r="I23721" s="59" t="s">
        <v>72</v>
      </c>
      <c r="J23721" s="59">
        <v>19938241</v>
      </c>
      <c r="K23721" s="59" t="s">
        <v>24155</v>
      </c>
      <c r="L23721" s="61" t="s">
        <v>81</v>
      </c>
      <c r="M23721" s="61">
        <f>VLOOKUP(H23721,zdroj!C:F,4,0)</f>
        <v>0</v>
      </c>
      <c r="N23721" s="61" t="str">
        <f t="shared" si="740"/>
        <v>-</v>
      </c>
      <c r="P23721" s="73" t="str">
        <f t="shared" si="741"/>
        <v/>
      </c>
      <c r="Q23721" s="61" t="s">
        <v>86</v>
      </c>
    </row>
    <row r="23722" spans="8:17" x14ac:dyDescent="0.25">
      <c r="H23722" s="59">
        <v>171409</v>
      </c>
      <c r="I23722" s="59" t="s">
        <v>72</v>
      </c>
      <c r="J23722" s="59">
        <v>19938250</v>
      </c>
      <c r="K23722" s="59" t="s">
        <v>24156</v>
      </c>
      <c r="L23722" s="61" t="s">
        <v>81</v>
      </c>
      <c r="M23722" s="61">
        <f>VLOOKUP(H23722,zdroj!C:F,4,0)</f>
        <v>0</v>
      </c>
      <c r="N23722" s="61" t="str">
        <f t="shared" si="740"/>
        <v>-</v>
      </c>
      <c r="P23722" s="73" t="str">
        <f t="shared" si="741"/>
        <v/>
      </c>
      <c r="Q23722" s="61" t="s">
        <v>86</v>
      </c>
    </row>
    <row r="23723" spans="8:17" x14ac:dyDescent="0.25">
      <c r="H23723" s="59">
        <v>171409</v>
      </c>
      <c r="I23723" s="59" t="s">
        <v>72</v>
      </c>
      <c r="J23723" s="59">
        <v>19938268</v>
      </c>
      <c r="K23723" s="59" t="s">
        <v>24157</v>
      </c>
      <c r="L23723" s="61" t="s">
        <v>114</v>
      </c>
      <c r="M23723" s="61">
        <f>VLOOKUP(H23723,zdroj!C:F,4,0)</f>
        <v>0</v>
      </c>
      <c r="N23723" s="61" t="str">
        <f t="shared" si="740"/>
        <v>katC</v>
      </c>
      <c r="P23723" s="73" t="str">
        <f t="shared" si="741"/>
        <v/>
      </c>
      <c r="Q23723" s="61" t="s">
        <v>31</v>
      </c>
    </row>
    <row r="23724" spans="8:17" x14ac:dyDescent="0.25">
      <c r="H23724" s="59">
        <v>171409</v>
      </c>
      <c r="I23724" s="59" t="s">
        <v>72</v>
      </c>
      <c r="J23724" s="59">
        <v>19938276</v>
      </c>
      <c r="K23724" s="59" t="s">
        <v>24158</v>
      </c>
      <c r="L23724" s="61" t="s">
        <v>81</v>
      </c>
      <c r="M23724" s="61">
        <f>VLOOKUP(H23724,zdroj!C:F,4,0)</f>
        <v>0</v>
      </c>
      <c r="N23724" s="61" t="str">
        <f t="shared" si="740"/>
        <v>-</v>
      </c>
      <c r="P23724" s="73" t="str">
        <f t="shared" si="741"/>
        <v/>
      </c>
      <c r="Q23724" s="61" t="s">
        <v>86</v>
      </c>
    </row>
    <row r="23725" spans="8:17" x14ac:dyDescent="0.25">
      <c r="H23725" s="59">
        <v>171409</v>
      </c>
      <c r="I23725" s="59" t="s">
        <v>72</v>
      </c>
      <c r="J23725" s="59">
        <v>19938284</v>
      </c>
      <c r="K23725" s="59" t="s">
        <v>24159</v>
      </c>
      <c r="L23725" s="61" t="s">
        <v>81</v>
      </c>
      <c r="M23725" s="61">
        <f>VLOOKUP(H23725,zdroj!C:F,4,0)</f>
        <v>0</v>
      </c>
      <c r="N23725" s="61" t="str">
        <f t="shared" si="740"/>
        <v>-</v>
      </c>
      <c r="P23725" s="73" t="str">
        <f t="shared" si="741"/>
        <v/>
      </c>
      <c r="Q23725" s="61" t="s">
        <v>86</v>
      </c>
    </row>
    <row r="23726" spans="8:17" x14ac:dyDescent="0.25">
      <c r="H23726" s="59">
        <v>171409</v>
      </c>
      <c r="I23726" s="59" t="s">
        <v>72</v>
      </c>
      <c r="J23726" s="59">
        <v>19938292</v>
      </c>
      <c r="K23726" s="59" t="s">
        <v>24160</v>
      </c>
      <c r="L23726" s="61" t="s">
        <v>81</v>
      </c>
      <c r="M23726" s="61">
        <f>VLOOKUP(H23726,zdroj!C:F,4,0)</f>
        <v>0</v>
      </c>
      <c r="N23726" s="61" t="str">
        <f t="shared" si="740"/>
        <v>-</v>
      </c>
      <c r="P23726" s="73" t="str">
        <f t="shared" si="741"/>
        <v/>
      </c>
      <c r="Q23726" s="61" t="s">
        <v>86</v>
      </c>
    </row>
    <row r="23727" spans="8:17" x14ac:dyDescent="0.25">
      <c r="H23727" s="59">
        <v>171409</v>
      </c>
      <c r="I23727" s="59" t="s">
        <v>72</v>
      </c>
      <c r="J23727" s="59">
        <v>19938306</v>
      </c>
      <c r="K23727" s="59" t="s">
        <v>24161</v>
      </c>
      <c r="L23727" s="61" t="s">
        <v>81</v>
      </c>
      <c r="M23727" s="61">
        <f>VLOOKUP(H23727,zdroj!C:F,4,0)</f>
        <v>0</v>
      </c>
      <c r="N23727" s="61" t="str">
        <f t="shared" si="740"/>
        <v>-</v>
      </c>
      <c r="P23727" s="73" t="str">
        <f t="shared" si="741"/>
        <v/>
      </c>
      <c r="Q23727" s="61" t="s">
        <v>86</v>
      </c>
    </row>
    <row r="23728" spans="8:17" x14ac:dyDescent="0.25">
      <c r="H23728" s="59">
        <v>171409</v>
      </c>
      <c r="I23728" s="59" t="s">
        <v>72</v>
      </c>
      <c r="J23728" s="59">
        <v>19938314</v>
      </c>
      <c r="K23728" s="59" t="s">
        <v>24162</v>
      </c>
      <c r="L23728" s="61" t="s">
        <v>81</v>
      </c>
      <c r="M23728" s="61">
        <f>VLOOKUP(H23728,zdroj!C:F,4,0)</f>
        <v>0</v>
      </c>
      <c r="N23728" s="61" t="str">
        <f t="shared" si="740"/>
        <v>-</v>
      </c>
      <c r="P23728" s="73" t="str">
        <f t="shared" si="741"/>
        <v/>
      </c>
      <c r="Q23728" s="61" t="s">
        <v>86</v>
      </c>
    </row>
    <row r="23729" spans="8:17" x14ac:dyDescent="0.25">
      <c r="H23729" s="59">
        <v>171409</v>
      </c>
      <c r="I23729" s="59" t="s">
        <v>72</v>
      </c>
      <c r="J23729" s="59">
        <v>19938322</v>
      </c>
      <c r="K23729" s="59" t="s">
        <v>24163</v>
      </c>
      <c r="L23729" s="61" t="s">
        <v>81</v>
      </c>
      <c r="M23729" s="61">
        <f>VLOOKUP(H23729,zdroj!C:F,4,0)</f>
        <v>0</v>
      </c>
      <c r="N23729" s="61" t="str">
        <f t="shared" si="740"/>
        <v>-</v>
      </c>
      <c r="P23729" s="73" t="str">
        <f t="shared" si="741"/>
        <v/>
      </c>
      <c r="Q23729" s="61" t="s">
        <v>86</v>
      </c>
    </row>
    <row r="23730" spans="8:17" x14ac:dyDescent="0.25">
      <c r="H23730" s="59">
        <v>171409</v>
      </c>
      <c r="I23730" s="59" t="s">
        <v>72</v>
      </c>
      <c r="J23730" s="59">
        <v>19938331</v>
      </c>
      <c r="K23730" s="59" t="s">
        <v>24164</v>
      </c>
      <c r="L23730" s="61" t="s">
        <v>81</v>
      </c>
      <c r="M23730" s="61">
        <f>VLOOKUP(H23730,zdroj!C:F,4,0)</f>
        <v>0</v>
      </c>
      <c r="N23730" s="61" t="str">
        <f t="shared" si="740"/>
        <v>-</v>
      </c>
      <c r="P23730" s="73" t="str">
        <f t="shared" si="741"/>
        <v/>
      </c>
      <c r="Q23730" s="61" t="s">
        <v>86</v>
      </c>
    </row>
    <row r="23731" spans="8:17" x14ac:dyDescent="0.25">
      <c r="H23731" s="59">
        <v>171409</v>
      </c>
      <c r="I23731" s="59" t="s">
        <v>72</v>
      </c>
      <c r="J23731" s="59">
        <v>19938349</v>
      </c>
      <c r="K23731" s="59" t="s">
        <v>24165</v>
      </c>
      <c r="L23731" s="61" t="s">
        <v>81</v>
      </c>
      <c r="M23731" s="61">
        <f>VLOOKUP(H23731,zdroj!C:F,4,0)</f>
        <v>0</v>
      </c>
      <c r="N23731" s="61" t="str">
        <f t="shared" si="740"/>
        <v>-</v>
      </c>
      <c r="P23731" s="73" t="str">
        <f t="shared" si="741"/>
        <v/>
      </c>
      <c r="Q23731" s="61" t="s">
        <v>86</v>
      </c>
    </row>
    <row r="23732" spans="8:17" x14ac:dyDescent="0.25">
      <c r="H23732" s="59">
        <v>171409</v>
      </c>
      <c r="I23732" s="59" t="s">
        <v>72</v>
      </c>
      <c r="J23732" s="59">
        <v>19938357</v>
      </c>
      <c r="K23732" s="59" t="s">
        <v>24166</v>
      </c>
      <c r="L23732" s="61" t="s">
        <v>81</v>
      </c>
      <c r="M23732" s="61">
        <f>VLOOKUP(H23732,zdroj!C:F,4,0)</f>
        <v>0</v>
      </c>
      <c r="N23732" s="61" t="str">
        <f t="shared" si="740"/>
        <v>-</v>
      </c>
      <c r="P23732" s="73" t="str">
        <f t="shared" si="741"/>
        <v/>
      </c>
      <c r="Q23732" s="61" t="s">
        <v>86</v>
      </c>
    </row>
    <row r="23733" spans="8:17" x14ac:dyDescent="0.25">
      <c r="H23733" s="59">
        <v>171409</v>
      </c>
      <c r="I23733" s="59" t="s">
        <v>72</v>
      </c>
      <c r="J23733" s="59">
        <v>19938373</v>
      </c>
      <c r="K23733" s="59" t="s">
        <v>24167</v>
      </c>
      <c r="L23733" s="61" t="s">
        <v>81</v>
      </c>
      <c r="M23733" s="61">
        <f>VLOOKUP(H23733,zdroj!C:F,4,0)</f>
        <v>0</v>
      </c>
      <c r="N23733" s="61" t="str">
        <f t="shared" si="740"/>
        <v>-</v>
      </c>
      <c r="P23733" s="73" t="str">
        <f t="shared" si="741"/>
        <v/>
      </c>
      <c r="Q23733" s="61" t="s">
        <v>86</v>
      </c>
    </row>
    <row r="23734" spans="8:17" x14ac:dyDescent="0.25">
      <c r="H23734" s="59">
        <v>171409</v>
      </c>
      <c r="I23734" s="59" t="s">
        <v>72</v>
      </c>
      <c r="J23734" s="59">
        <v>19938381</v>
      </c>
      <c r="K23734" s="59" t="s">
        <v>24168</v>
      </c>
      <c r="L23734" s="61" t="s">
        <v>81</v>
      </c>
      <c r="M23734" s="61">
        <f>VLOOKUP(H23734,zdroj!C:F,4,0)</f>
        <v>0</v>
      </c>
      <c r="N23734" s="61" t="str">
        <f t="shared" si="740"/>
        <v>-</v>
      </c>
      <c r="P23734" s="73" t="str">
        <f t="shared" si="741"/>
        <v/>
      </c>
      <c r="Q23734" s="61" t="s">
        <v>86</v>
      </c>
    </row>
    <row r="23735" spans="8:17" x14ac:dyDescent="0.25">
      <c r="H23735" s="59">
        <v>171409</v>
      </c>
      <c r="I23735" s="59" t="s">
        <v>72</v>
      </c>
      <c r="J23735" s="59">
        <v>19938390</v>
      </c>
      <c r="K23735" s="59" t="s">
        <v>24169</v>
      </c>
      <c r="L23735" s="61" t="s">
        <v>81</v>
      </c>
      <c r="M23735" s="61">
        <f>VLOOKUP(H23735,zdroj!C:F,4,0)</f>
        <v>0</v>
      </c>
      <c r="N23735" s="61" t="str">
        <f t="shared" si="740"/>
        <v>-</v>
      </c>
      <c r="P23735" s="73" t="str">
        <f t="shared" si="741"/>
        <v/>
      </c>
      <c r="Q23735" s="61" t="s">
        <v>86</v>
      </c>
    </row>
    <row r="23736" spans="8:17" x14ac:dyDescent="0.25">
      <c r="H23736" s="59">
        <v>171409</v>
      </c>
      <c r="I23736" s="59" t="s">
        <v>72</v>
      </c>
      <c r="J23736" s="59">
        <v>19938411</v>
      </c>
      <c r="K23736" s="59" t="s">
        <v>24170</v>
      </c>
      <c r="L23736" s="61" t="s">
        <v>81</v>
      </c>
      <c r="M23736" s="61">
        <f>VLOOKUP(H23736,zdroj!C:F,4,0)</f>
        <v>0</v>
      </c>
      <c r="N23736" s="61" t="str">
        <f t="shared" si="740"/>
        <v>-</v>
      </c>
      <c r="P23736" s="73" t="str">
        <f t="shared" si="741"/>
        <v/>
      </c>
      <c r="Q23736" s="61" t="s">
        <v>86</v>
      </c>
    </row>
    <row r="23737" spans="8:17" x14ac:dyDescent="0.25">
      <c r="H23737" s="59">
        <v>171409</v>
      </c>
      <c r="I23737" s="59" t="s">
        <v>72</v>
      </c>
      <c r="J23737" s="59">
        <v>19938420</v>
      </c>
      <c r="K23737" s="59" t="s">
        <v>24171</v>
      </c>
      <c r="L23737" s="61" t="s">
        <v>81</v>
      </c>
      <c r="M23737" s="61">
        <f>VLOOKUP(H23737,zdroj!C:F,4,0)</f>
        <v>0</v>
      </c>
      <c r="N23737" s="61" t="str">
        <f t="shared" si="740"/>
        <v>-</v>
      </c>
      <c r="P23737" s="73" t="str">
        <f t="shared" si="741"/>
        <v/>
      </c>
      <c r="Q23737" s="61" t="s">
        <v>86</v>
      </c>
    </row>
    <row r="23738" spans="8:17" x14ac:dyDescent="0.25">
      <c r="H23738" s="59">
        <v>171409</v>
      </c>
      <c r="I23738" s="59" t="s">
        <v>72</v>
      </c>
      <c r="J23738" s="59">
        <v>19938438</v>
      </c>
      <c r="K23738" s="59" t="s">
        <v>24172</v>
      </c>
      <c r="L23738" s="61" t="s">
        <v>114</v>
      </c>
      <c r="M23738" s="61">
        <f>VLOOKUP(H23738,zdroj!C:F,4,0)</f>
        <v>0</v>
      </c>
      <c r="N23738" s="61" t="str">
        <f t="shared" si="740"/>
        <v>katC</v>
      </c>
      <c r="P23738" s="73" t="str">
        <f t="shared" si="741"/>
        <v/>
      </c>
      <c r="Q23738" s="61" t="s">
        <v>33</v>
      </c>
    </row>
    <row r="23739" spans="8:17" x14ac:dyDescent="0.25">
      <c r="H23739" s="59">
        <v>171409</v>
      </c>
      <c r="I23739" s="59" t="s">
        <v>72</v>
      </c>
      <c r="J23739" s="59">
        <v>19938446</v>
      </c>
      <c r="K23739" s="59" t="s">
        <v>24173</v>
      </c>
      <c r="L23739" s="61" t="s">
        <v>81</v>
      </c>
      <c r="M23739" s="61">
        <f>VLOOKUP(H23739,zdroj!C:F,4,0)</f>
        <v>0</v>
      </c>
      <c r="N23739" s="61" t="str">
        <f t="shared" si="740"/>
        <v>-</v>
      </c>
      <c r="P23739" s="73" t="str">
        <f t="shared" si="741"/>
        <v/>
      </c>
      <c r="Q23739" s="61" t="s">
        <v>86</v>
      </c>
    </row>
    <row r="23740" spans="8:17" x14ac:dyDescent="0.25">
      <c r="H23740" s="59">
        <v>171409</v>
      </c>
      <c r="I23740" s="59" t="s">
        <v>72</v>
      </c>
      <c r="J23740" s="59">
        <v>19938454</v>
      </c>
      <c r="K23740" s="59" t="s">
        <v>24174</v>
      </c>
      <c r="L23740" s="61" t="s">
        <v>81</v>
      </c>
      <c r="M23740" s="61">
        <f>VLOOKUP(H23740,zdroj!C:F,4,0)</f>
        <v>0</v>
      </c>
      <c r="N23740" s="61" t="str">
        <f t="shared" si="740"/>
        <v>-</v>
      </c>
      <c r="P23740" s="73" t="str">
        <f t="shared" si="741"/>
        <v/>
      </c>
      <c r="Q23740" s="61" t="s">
        <v>86</v>
      </c>
    </row>
    <row r="23741" spans="8:17" x14ac:dyDescent="0.25">
      <c r="H23741" s="59">
        <v>171409</v>
      </c>
      <c r="I23741" s="59" t="s">
        <v>72</v>
      </c>
      <c r="J23741" s="59">
        <v>19938462</v>
      </c>
      <c r="K23741" s="59" t="s">
        <v>24175</v>
      </c>
      <c r="L23741" s="61" t="s">
        <v>81</v>
      </c>
      <c r="M23741" s="61">
        <f>VLOOKUP(H23741,zdroj!C:F,4,0)</f>
        <v>0</v>
      </c>
      <c r="N23741" s="61" t="str">
        <f t="shared" si="740"/>
        <v>-</v>
      </c>
      <c r="P23741" s="73" t="str">
        <f t="shared" si="741"/>
        <v/>
      </c>
      <c r="Q23741" s="61" t="s">
        <v>86</v>
      </c>
    </row>
    <row r="23742" spans="8:17" x14ac:dyDescent="0.25">
      <c r="H23742" s="59">
        <v>171409</v>
      </c>
      <c r="I23742" s="59" t="s">
        <v>72</v>
      </c>
      <c r="J23742" s="59">
        <v>19938471</v>
      </c>
      <c r="K23742" s="59" t="s">
        <v>24176</v>
      </c>
      <c r="L23742" s="61" t="s">
        <v>81</v>
      </c>
      <c r="M23742" s="61">
        <f>VLOOKUP(H23742,zdroj!C:F,4,0)</f>
        <v>0</v>
      </c>
      <c r="N23742" s="61" t="str">
        <f t="shared" si="740"/>
        <v>-</v>
      </c>
      <c r="P23742" s="73" t="str">
        <f t="shared" si="741"/>
        <v/>
      </c>
      <c r="Q23742" s="61" t="s">
        <v>86</v>
      </c>
    </row>
    <row r="23743" spans="8:17" x14ac:dyDescent="0.25">
      <c r="H23743" s="59">
        <v>171409</v>
      </c>
      <c r="I23743" s="59" t="s">
        <v>72</v>
      </c>
      <c r="J23743" s="59">
        <v>19938489</v>
      </c>
      <c r="K23743" s="59" t="s">
        <v>24177</v>
      </c>
      <c r="L23743" s="61" t="s">
        <v>81</v>
      </c>
      <c r="M23743" s="61">
        <f>VLOOKUP(H23743,zdroj!C:F,4,0)</f>
        <v>0</v>
      </c>
      <c r="N23743" s="61" t="str">
        <f t="shared" si="740"/>
        <v>-</v>
      </c>
      <c r="P23743" s="73" t="str">
        <f t="shared" si="741"/>
        <v/>
      </c>
      <c r="Q23743" s="61" t="s">
        <v>86</v>
      </c>
    </row>
    <row r="23744" spans="8:17" x14ac:dyDescent="0.25">
      <c r="H23744" s="59">
        <v>171409</v>
      </c>
      <c r="I23744" s="59" t="s">
        <v>72</v>
      </c>
      <c r="J23744" s="59">
        <v>19938497</v>
      </c>
      <c r="K23744" s="59" t="s">
        <v>24178</v>
      </c>
      <c r="L23744" s="61" t="s">
        <v>81</v>
      </c>
      <c r="M23744" s="61">
        <f>VLOOKUP(H23744,zdroj!C:F,4,0)</f>
        <v>0</v>
      </c>
      <c r="N23744" s="61" t="str">
        <f t="shared" si="740"/>
        <v>-</v>
      </c>
      <c r="P23744" s="73" t="str">
        <f t="shared" si="741"/>
        <v/>
      </c>
      <c r="Q23744" s="61" t="s">
        <v>86</v>
      </c>
    </row>
    <row r="23745" spans="8:17" x14ac:dyDescent="0.25">
      <c r="H23745" s="59">
        <v>171409</v>
      </c>
      <c r="I23745" s="59" t="s">
        <v>72</v>
      </c>
      <c r="J23745" s="59">
        <v>19938501</v>
      </c>
      <c r="K23745" s="59" t="s">
        <v>24179</v>
      </c>
      <c r="L23745" s="61" t="s">
        <v>81</v>
      </c>
      <c r="M23745" s="61">
        <f>VLOOKUP(H23745,zdroj!C:F,4,0)</f>
        <v>0</v>
      </c>
      <c r="N23745" s="61" t="str">
        <f t="shared" si="740"/>
        <v>-</v>
      </c>
      <c r="P23745" s="73" t="str">
        <f t="shared" si="741"/>
        <v/>
      </c>
      <c r="Q23745" s="61" t="s">
        <v>86</v>
      </c>
    </row>
    <row r="23746" spans="8:17" x14ac:dyDescent="0.25">
      <c r="H23746" s="59">
        <v>171409</v>
      </c>
      <c r="I23746" s="59" t="s">
        <v>72</v>
      </c>
      <c r="J23746" s="59">
        <v>19938519</v>
      </c>
      <c r="K23746" s="59" t="s">
        <v>24180</v>
      </c>
      <c r="L23746" s="61" t="s">
        <v>81</v>
      </c>
      <c r="M23746" s="61">
        <f>VLOOKUP(H23746,zdroj!C:F,4,0)</f>
        <v>0</v>
      </c>
      <c r="N23746" s="61" t="str">
        <f t="shared" si="740"/>
        <v>-</v>
      </c>
      <c r="P23746" s="73" t="str">
        <f t="shared" si="741"/>
        <v/>
      </c>
      <c r="Q23746" s="61" t="s">
        <v>86</v>
      </c>
    </row>
    <row r="23747" spans="8:17" x14ac:dyDescent="0.25">
      <c r="H23747" s="59">
        <v>171409</v>
      </c>
      <c r="I23747" s="59" t="s">
        <v>72</v>
      </c>
      <c r="J23747" s="59">
        <v>19938527</v>
      </c>
      <c r="K23747" s="59" t="s">
        <v>24181</v>
      </c>
      <c r="L23747" s="61" t="s">
        <v>81</v>
      </c>
      <c r="M23747" s="61">
        <f>VLOOKUP(H23747,zdroj!C:F,4,0)</f>
        <v>0</v>
      </c>
      <c r="N23747" s="61" t="str">
        <f t="shared" si="740"/>
        <v>-</v>
      </c>
      <c r="P23747" s="73" t="str">
        <f t="shared" si="741"/>
        <v/>
      </c>
      <c r="Q23747" s="61" t="s">
        <v>86</v>
      </c>
    </row>
    <row r="23748" spans="8:17" x14ac:dyDescent="0.25">
      <c r="H23748" s="59">
        <v>171409</v>
      </c>
      <c r="I23748" s="59" t="s">
        <v>72</v>
      </c>
      <c r="J23748" s="59">
        <v>19938535</v>
      </c>
      <c r="K23748" s="59" t="s">
        <v>24182</v>
      </c>
      <c r="L23748" s="61" t="s">
        <v>81</v>
      </c>
      <c r="M23748" s="61">
        <f>VLOOKUP(H23748,zdroj!C:F,4,0)</f>
        <v>0</v>
      </c>
      <c r="N23748" s="61" t="str">
        <f t="shared" si="740"/>
        <v>-</v>
      </c>
      <c r="P23748" s="73" t="str">
        <f t="shared" si="741"/>
        <v/>
      </c>
      <c r="Q23748" s="61" t="s">
        <v>86</v>
      </c>
    </row>
    <row r="23749" spans="8:17" x14ac:dyDescent="0.25">
      <c r="H23749" s="59">
        <v>171409</v>
      </c>
      <c r="I23749" s="59" t="s">
        <v>72</v>
      </c>
      <c r="J23749" s="59">
        <v>19938543</v>
      </c>
      <c r="K23749" s="59" t="s">
        <v>24183</v>
      </c>
      <c r="L23749" s="61" t="s">
        <v>81</v>
      </c>
      <c r="M23749" s="61">
        <f>VLOOKUP(H23749,zdroj!C:F,4,0)</f>
        <v>0</v>
      </c>
      <c r="N23749" s="61" t="str">
        <f t="shared" si="740"/>
        <v>-</v>
      </c>
      <c r="P23749" s="73" t="str">
        <f t="shared" si="741"/>
        <v/>
      </c>
      <c r="Q23749" s="61" t="s">
        <v>86</v>
      </c>
    </row>
    <row r="23750" spans="8:17" x14ac:dyDescent="0.25">
      <c r="H23750" s="59">
        <v>171409</v>
      </c>
      <c r="I23750" s="59" t="s">
        <v>72</v>
      </c>
      <c r="J23750" s="59">
        <v>19938551</v>
      </c>
      <c r="K23750" s="59" t="s">
        <v>24184</v>
      </c>
      <c r="L23750" s="61" t="s">
        <v>81</v>
      </c>
      <c r="M23750" s="61">
        <f>VLOOKUP(H23750,zdroj!C:F,4,0)</f>
        <v>0</v>
      </c>
      <c r="N23750" s="61" t="str">
        <f t="shared" si="740"/>
        <v>-</v>
      </c>
      <c r="P23750" s="73" t="str">
        <f t="shared" si="741"/>
        <v/>
      </c>
      <c r="Q23750" s="61" t="s">
        <v>86</v>
      </c>
    </row>
    <row r="23751" spans="8:17" x14ac:dyDescent="0.25">
      <c r="H23751" s="59">
        <v>171409</v>
      </c>
      <c r="I23751" s="59" t="s">
        <v>72</v>
      </c>
      <c r="J23751" s="59">
        <v>19938560</v>
      </c>
      <c r="K23751" s="59" t="s">
        <v>24185</v>
      </c>
      <c r="L23751" s="61" t="s">
        <v>81</v>
      </c>
      <c r="M23751" s="61">
        <f>VLOOKUP(H23751,zdroj!C:F,4,0)</f>
        <v>0</v>
      </c>
      <c r="N23751" s="61" t="str">
        <f t="shared" ref="N23751:N23814" si="742">IF(M23751="A",IF(L23751="katA","katB",L23751),L23751)</f>
        <v>-</v>
      </c>
      <c r="P23751" s="73" t="str">
        <f t="shared" ref="P23751:P23814" si="743">IF(O23751="A",1,"")</f>
        <v/>
      </c>
      <c r="Q23751" s="61" t="s">
        <v>86</v>
      </c>
    </row>
    <row r="23752" spans="8:17" x14ac:dyDescent="0.25">
      <c r="H23752" s="59">
        <v>171409</v>
      </c>
      <c r="I23752" s="59" t="s">
        <v>72</v>
      </c>
      <c r="J23752" s="59">
        <v>19938578</v>
      </c>
      <c r="K23752" s="59" t="s">
        <v>24186</v>
      </c>
      <c r="L23752" s="61" t="s">
        <v>81</v>
      </c>
      <c r="M23752" s="61">
        <f>VLOOKUP(H23752,zdroj!C:F,4,0)</f>
        <v>0</v>
      </c>
      <c r="N23752" s="61" t="str">
        <f t="shared" si="742"/>
        <v>-</v>
      </c>
      <c r="P23752" s="73" t="str">
        <f t="shared" si="743"/>
        <v/>
      </c>
      <c r="Q23752" s="61" t="s">
        <v>86</v>
      </c>
    </row>
    <row r="23753" spans="8:17" x14ac:dyDescent="0.25">
      <c r="H23753" s="59">
        <v>171409</v>
      </c>
      <c r="I23753" s="59" t="s">
        <v>72</v>
      </c>
      <c r="J23753" s="59">
        <v>19938586</v>
      </c>
      <c r="K23753" s="59" t="s">
        <v>24187</v>
      </c>
      <c r="L23753" s="61" t="s">
        <v>81</v>
      </c>
      <c r="M23753" s="61">
        <f>VLOOKUP(H23753,zdroj!C:F,4,0)</f>
        <v>0</v>
      </c>
      <c r="N23753" s="61" t="str">
        <f t="shared" si="742"/>
        <v>-</v>
      </c>
      <c r="P23753" s="73" t="str">
        <f t="shared" si="743"/>
        <v/>
      </c>
      <c r="Q23753" s="61" t="s">
        <v>86</v>
      </c>
    </row>
    <row r="23754" spans="8:17" x14ac:dyDescent="0.25">
      <c r="H23754" s="59">
        <v>171409</v>
      </c>
      <c r="I23754" s="59" t="s">
        <v>72</v>
      </c>
      <c r="J23754" s="59">
        <v>19938594</v>
      </c>
      <c r="K23754" s="59" t="s">
        <v>24188</v>
      </c>
      <c r="L23754" s="61" t="s">
        <v>81</v>
      </c>
      <c r="M23754" s="61">
        <f>VLOOKUP(H23754,zdroj!C:F,4,0)</f>
        <v>0</v>
      </c>
      <c r="N23754" s="61" t="str">
        <f t="shared" si="742"/>
        <v>-</v>
      </c>
      <c r="P23754" s="73" t="str">
        <f t="shared" si="743"/>
        <v/>
      </c>
      <c r="Q23754" s="61" t="s">
        <v>86</v>
      </c>
    </row>
    <row r="23755" spans="8:17" x14ac:dyDescent="0.25">
      <c r="H23755" s="59">
        <v>171409</v>
      </c>
      <c r="I23755" s="59" t="s">
        <v>72</v>
      </c>
      <c r="J23755" s="59">
        <v>19938608</v>
      </c>
      <c r="K23755" s="59" t="s">
        <v>24189</v>
      </c>
      <c r="L23755" s="61" t="s">
        <v>81</v>
      </c>
      <c r="M23755" s="61">
        <f>VLOOKUP(H23755,zdroj!C:F,4,0)</f>
        <v>0</v>
      </c>
      <c r="N23755" s="61" t="str">
        <f t="shared" si="742"/>
        <v>-</v>
      </c>
      <c r="P23755" s="73" t="str">
        <f t="shared" si="743"/>
        <v/>
      </c>
      <c r="Q23755" s="61" t="s">
        <v>86</v>
      </c>
    </row>
    <row r="23756" spans="8:17" x14ac:dyDescent="0.25">
      <c r="H23756" s="59">
        <v>171409</v>
      </c>
      <c r="I23756" s="59" t="s">
        <v>72</v>
      </c>
      <c r="J23756" s="59">
        <v>19938616</v>
      </c>
      <c r="K23756" s="59" t="s">
        <v>24190</v>
      </c>
      <c r="L23756" s="61" t="s">
        <v>81</v>
      </c>
      <c r="M23756" s="61">
        <f>VLOOKUP(H23756,zdroj!C:F,4,0)</f>
        <v>0</v>
      </c>
      <c r="N23756" s="61" t="str">
        <f t="shared" si="742"/>
        <v>-</v>
      </c>
      <c r="P23756" s="73" t="str">
        <f t="shared" si="743"/>
        <v/>
      </c>
      <c r="Q23756" s="61" t="s">
        <v>86</v>
      </c>
    </row>
    <row r="23757" spans="8:17" x14ac:dyDescent="0.25">
      <c r="H23757" s="59">
        <v>171409</v>
      </c>
      <c r="I23757" s="59" t="s">
        <v>72</v>
      </c>
      <c r="J23757" s="59">
        <v>19938624</v>
      </c>
      <c r="K23757" s="59" t="s">
        <v>24191</v>
      </c>
      <c r="L23757" s="61" t="s">
        <v>81</v>
      </c>
      <c r="M23757" s="61">
        <f>VLOOKUP(H23757,zdroj!C:F,4,0)</f>
        <v>0</v>
      </c>
      <c r="N23757" s="61" t="str">
        <f t="shared" si="742"/>
        <v>-</v>
      </c>
      <c r="P23757" s="73" t="str">
        <f t="shared" si="743"/>
        <v/>
      </c>
      <c r="Q23757" s="61" t="s">
        <v>86</v>
      </c>
    </row>
    <row r="23758" spans="8:17" x14ac:dyDescent="0.25">
      <c r="H23758" s="59">
        <v>171409</v>
      </c>
      <c r="I23758" s="59" t="s">
        <v>72</v>
      </c>
      <c r="J23758" s="59">
        <v>19938632</v>
      </c>
      <c r="K23758" s="59" t="s">
        <v>24192</v>
      </c>
      <c r="L23758" s="61" t="s">
        <v>81</v>
      </c>
      <c r="M23758" s="61">
        <f>VLOOKUP(H23758,zdroj!C:F,4,0)</f>
        <v>0</v>
      </c>
      <c r="N23758" s="61" t="str">
        <f t="shared" si="742"/>
        <v>-</v>
      </c>
      <c r="P23758" s="73" t="str">
        <f t="shared" si="743"/>
        <v/>
      </c>
      <c r="Q23758" s="61" t="s">
        <v>86</v>
      </c>
    </row>
    <row r="23759" spans="8:17" x14ac:dyDescent="0.25">
      <c r="H23759" s="59">
        <v>171409</v>
      </c>
      <c r="I23759" s="59" t="s">
        <v>72</v>
      </c>
      <c r="J23759" s="59">
        <v>19938641</v>
      </c>
      <c r="K23759" s="59" t="s">
        <v>24193</v>
      </c>
      <c r="L23759" s="61" t="s">
        <v>81</v>
      </c>
      <c r="M23759" s="61">
        <f>VLOOKUP(H23759,zdroj!C:F,4,0)</f>
        <v>0</v>
      </c>
      <c r="N23759" s="61" t="str">
        <f t="shared" si="742"/>
        <v>-</v>
      </c>
      <c r="P23759" s="73" t="str">
        <f t="shared" si="743"/>
        <v/>
      </c>
      <c r="Q23759" s="61" t="s">
        <v>86</v>
      </c>
    </row>
    <row r="23760" spans="8:17" x14ac:dyDescent="0.25">
      <c r="H23760" s="59">
        <v>171409</v>
      </c>
      <c r="I23760" s="59" t="s">
        <v>72</v>
      </c>
      <c r="J23760" s="59">
        <v>19938667</v>
      </c>
      <c r="K23760" s="59" t="s">
        <v>24194</v>
      </c>
      <c r="L23760" s="61" t="s">
        <v>81</v>
      </c>
      <c r="M23760" s="61">
        <f>VLOOKUP(H23760,zdroj!C:F,4,0)</f>
        <v>0</v>
      </c>
      <c r="N23760" s="61" t="str">
        <f t="shared" si="742"/>
        <v>-</v>
      </c>
      <c r="P23760" s="73" t="str">
        <f t="shared" si="743"/>
        <v/>
      </c>
      <c r="Q23760" s="61" t="s">
        <v>86</v>
      </c>
    </row>
    <row r="23761" spans="8:17" x14ac:dyDescent="0.25">
      <c r="H23761" s="59">
        <v>171409</v>
      </c>
      <c r="I23761" s="59" t="s">
        <v>72</v>
      </c>
      <c r="J23761" s="59">
        <v>19938675</v>
      </c>
      <c r="K23761" s="59" t="s">
        <v>24195</v>
      </c>
      <c r="L23761" s="61" t="s">
        <v>81</v>
      </c>
      <c r="M23761" s="61">
        <f>VLOOKUP(H23761,zdroj!C:F,4,0)</f>
        <v>0</v>
      </c>
      <c r="N23761" s="61" t="str">
        <f t="shared" si="742"/>
        <v>-</v>
      </c>
      <c r="P23761" s="73" t="str">
        <f t="shared" si="743"/>
        <v/>
      </c>
      <c r="Q23761" s="61" t="s">
        <v>86</v>
      </c>
    </row>
    <row r="23762" spans="8:17" x14ac:dyDescent="0.25">
      <c r="H23762" s="59">
        <v>171409</v>
      </c>
      <c r="I23762" s="59" t="s">
        <v>72</v>
      </c>
      <c r="J23762" s="59">
        <v>19938683</v>
      </c>
      <c r="K23762" s="59" t="s">
        <v>24196</v>
      </c>
      <c r="L23762" s="61" t="s">
        <v>81</v>
      </c>
      <c r="M23762" s="61">
        <f>VLOOKUP(H23762,zdroj!C:F,4,0)</f>
        <v>0</v>
      </c>
      <c r="N23762" s="61" t="str">
        <f t="shared" si="742"/>
        <v>-</v>
      </c>
      <c r="P23762" s="73" t="str">
        <f t="shared" si="743"/>
        <v/>
      </c>
      <c r="Q23762" s="61" t="s">
        <v>86</v>
      </c>
    </row>
    <row r="23763" spans="8:17" x14ac:dyDescent="0.25">
      <c r="H23763" s="59">
        <v>171409</v>
      </c>
      <c r="I23763" s="59" t="s">
        <v>72</v>
      </c>
      <c r="J23763" s="59">
        <v>19938691</v>
      </c>
      <c r="K23763" s="59" t="s">
        <v>24197</v>
      </c>
      <c r="L23763" s="61" t="s">
        <v>81</v>
      </c>
      <c r="M23763" s="61">
        <f>VLOOKUP(H23763,zdroj!C:F,4,0)</f>
        <v>0</v>
      </c>
      <c r="N23763" s="61" t="str">
        <f t="shared" si="742"/>
        <v>-</v>
      </c>
      <c r="P23763" s="73" t="str">
        <f t="shared" si="743"/>
        <v/>
      </c>
      <c r="Q23763" s="61" t="s">
        <v>86</v>
      </c>
    </row>
    <row r="23764" spans="8:17" x14ac:dyDescent="0.25">
      <c r="H23764" s="59">
        <v>171409</v>
      </c>
      <c r="I23764" s="59" t="s">
        <v>72</v>
      </c>
      <c r="J23764" s="59">
        <v>19938705</v>
      </c>
      <c r="K23764" s="59" t="s">
        <v>24198</v>
      </c>
      <c r="L23764" s="61" t="s">
        <v>81</v>
      </c>
      <c r="M23764" s="61">
        <f>VLOOKUP(H23764,zdroj!C:F,4,0)</f>
        <v>0</v>
      </c>
      <c r="N23764" s="61" t="str">
        <f t="shared" si="742"/>
        <v>-</v>
      </c>
      <c r="P23764" s="73" t="str">
        <f t="shared" si="743"/>
        <v/>
      </c>
      <c r="Q23764" s="61" t="s">
        <v>86</v>
      </c>
    </row>
    <row r="23765" spans="8:17" x14ac:dyDescent="0.25">
      <c r="H23765" s="59">
        <v>171409</v>
      </c>
      <c r="I23765" s="59" t="s">
        <v>72</v>
      </c>
      <c r="J23765" s="59">
        <v>19938713</v>
      </c>
      <c r="K23765" s="59" t="s">
        <v>24199</v>
      </c>
      <c r="L23765" s="61" t="s">
        <v>81</v>
      </c>
      <c r="M23765" s="61">
        <f>VLOOKUP(H23765,zdroj!C:F,4,0)</f>
        <v>0</v>
      </c>
      <c r="N23765" s="61" t="str">
        <f t="shared" si="742"/>
        <v>-</v>
      </c>
      <c r="P23765" s="73" t="str">
        <f t="shared" si="743"/>
        <v/>
      </c>
      <c r="Q23765" s="61" t="s">
        <v>86</v>
      </c>
    </row>
    <row r="23766" spans="8:17" x14ac:dyDescent="0.25">
      <c r="H23766" s="59">
        <v>171409</v>
      </c>
      <c r="I23766" s="59" t="s">
        <v>72</v>
      </c>
      <c r="J23766" s="59">
        <v>19938721</v>
      </c>
      <c r="K23766" s="59" t="s">
        <v>24200</v>
      </c>
      <c r="L23766" s="61" t="s">
        <v>81</v>
      </c>
      <c r="M23766" s="61">
        <f>VLOOKUP(H23766,zdroj!C:F,4,0)</f>
        <v>0</v>
      </c>
      <c r="N23766" s="61" t="str">
        <f t="shared" si="742"/>
        <v>-</v>
      </c>
      <c r="P23766" s="73" t="str">
        <f t="shared" si="743"/>
        <v/>
      </c>
      <c r="Q23766" s="61" t="s">
        <v>86</v>
      </c>
    </row>
    <row r="23767" spans="8:17" x14ac:dyDescent="0.25">
      <c r="H23767" s="59">
        <v>171409</v>
      </c>
      <c r="I23767" s="59" t="s">
        <v>72</v>
      </c>
      <c r="J23767" s="59">
        <v>19938730</v>
      </c>
      <c r="K23767" s="59" t="s">
        <v>24201</v>
      </c>
      <c r="L23767" s="61" t="s">
        <v>81</v>
      </c>
      <c r="M23767" s="61">
        <f>VLOOKUP(H23767,zdroj!C:F,4,0)</f>
        <v>0</v>
      </c>
      <c r="N23767" s="61" t="str">
        <f t="shared" si="742"/>
        <v>-</v>
      </c>
      <c r="P23767" s="73" t="str">
        <f t="shared" si="743"/>
        <v/>
      </c>
      <c r="Q23767" s="61" t="s">
        <v>86</v>
      </c>
    </row>
    <row r="23768" spans="8:17" x14ac:dyDescent="0.25">
      <c r="H23768" s="59">
        <v>171409</v>
      </c>
      <c r="I23768" s="59" t="s">
        <v>72</v>
      </c>
      <c r="J23768" s="59">
        <v>19938748</v>
      </c>
      <c r="K23768" s="59" t="s">
        <v>24202</v>
      </c>
      <c r="L23768" s="61" t="s">
        <v>81</v>
      </c>
      <c r="M23768" s="61">
        <f>VLOOKUP(H23768,zdroj!C:F,4,0)</f>
        <v>0</v>
      </c>
      <c r="N23768" s="61" t="str">
        <f t="shared" si="742"/>
        <v>-</v>
      </c>
      <c r="P23768" s="73" t="str">
        <f t="shared" si="743"/>
        <v/>
      </c>
      <c r="Q23768" s="61" t="s">
        <v>86</v>
      </c>
    </row>
    <row r="23769" spans="8:17" x14ac:dyDescent="0.25">
      <c r="H23769" s="59">
        <v>171409</v>
      </c>
      <c r="I23769" s="59" t="s">
        <v>72</v>
      </c>
      <c r="J23769" s="59">
        <v>19938756</v>
      </c>
      <c r="K23769" s="59" t="s">
        <v>24203</v>
      </c>
      <c r="L23769" s="61" t="s">
        <v>81</v>
      </c>
      <c r="M23769" s="61">
        <f>VLOOKUP(H23769,zdroj!C:F,4,0)</f>
        <v>0</v>
      </c>
      <c r="N23769" s="61" t="str">
        <f t="shared" si="742"/>
        <v>-</v>
      </c>
      <c r="P23769" s="73" t="str">
        <f t="shared" si="743"/>
        <v/>
      </c>
      <c r="Q23769" s="61" t="s">
        <v>86</v>
      </c>
    </row>
    <row r="23770" spans="8:17" x14ac:dyDescent="0.25">
      <c r="H23770" s="59">
        <v>171409</v>
      </c>
      <c r="I23770" s="59" t="s">
        <v>72</v>
      </c>
      <c r="J23770" s="59">
        <v>19938764</v>
      </c>
      <c r="K23770" s="59" t="s">
        <v>24204</v>
      </c>
      <c r="L23770" s="61" t="s">
        <v>81</v>
      </c>
      <c r="M23770" s="61">
        <f>VLOOKUP(H23770,zdroj!C:F,4,0)</f>
        <v>0</v>
      </c>
      <c r="N23770" s="61" t="str">
        <f t="shared" si="742"/>
        <v>-</v>
      </c>
      <c r="P23770" s="73" t="str">
        <f t="shared" si="743"/>
        <v/>
      </c>
      <c r="Q23770" s="61" t="s">
        <v>86</v>
      </c>
    </row>
    <row r="23771" spans="8:17" x14ac:dyDescent="0.25">
      <c r="H23771" s="59">
        <v>171409</v>
      </c>
      <c r="I23771" s="59" t="s">
        <v>72</v>
      </c>
      <c r="J23771" s="59">
        <v>19938772</v>
      </c>
      <c r="K23771" s="59" t="s">
        <v>24205</v>
      </c>
      <c r="L23771" s="61" t="s">
        <v>81</v>
      </c>
      <c r="M23771" s="61">
        <f>VLOOKUP(H23771,zdroj!C:F,4,0)</f>
        <v>0</v>
      </c>
      <c r="N23771" s="61" t="str">
        <f t="shared" si="742"/>
        <v>-</v>
      </c>
      <c r="P23771" s="73" t="str">
        <f t="shared" si="743"/>
        <v/>
      </c>
      <c r="Q23771" s="61" t="s">
        <v>86</v>
      </c>
    </row>
    <row r="23772" spans="8:17" x14ac:dyDescent="0.25">
      <c r="H23772" s="59">
        <v>171409</v>
      </c>
      <c r="I23772" s="59" t="s">
        <v>72</v>
      </c>
      <c r="J23772" s="59">
        <v>19938781</v>
      </c>
      <c r="K23772" s="59" t="s">
        <v>24206</v>
      </c>
      <c r="L23772" s="61" t="s">
        <v>81</v>
      </c>
      <c r="M23772" s="61">
        <f>VLOOKUP(H23772,zdroj!C:F,4,0)</f>
        <v>0</v>
      </c>
      <c r="N23772" s="61" t="str">
        <f t="shared" si="742"/>
        <v>-</v>
      </c>
      <c r="P23772" s="73" t="str">
        <f t="shared" si="743"/>
        <v/>
      </c>
      <c r="Q23772" s="61" t="s">
        <v>86</v>
      </c>
    </row>
    <row r="23773" spans="8:17" x14ac:dyDescent="0.25">
      <c r="H23773" s="59">
        <v>171409</v>
      </c>
      <c r="I23773" s="59" t="s">
        <v>72</v>
      </c>
      <c r="J23773" s="59">
        <v>19938799</v>
      </c>
      <c r="K23773" s="59" t="s">
        <v>24207</v>
      </c>
      <c r="L23773" s="61" t="s">
        <v>81</v>
      </c>
      <c r="M23773" s="61">
        <f>VLOOKUP(H23773,zdroj!C:F,4,0)</f>
        <v>0</v>
      </c>
      <c r="N23773" s="61" t="str">
        <f t="shared" si="742"/>
        <v>-</v>
      </c>
      <c r="P23773" s="73" t="str">
        <f t="shared" si="743"/>
        <v/>
      </c>
      <c r="Q23773" s="61" t="s">
        <v>86</v>
      </c>
    </row>
    <row r="23774" spans="8:17" x14ac:dyDescent="0.25">
      <c r="H23774" s="59">
        <v>171409</v>
      </c>
      <c r="I23774" s="59" t="s">
        <v>72</v>
      </c>
      <c r="J23774" s="59">
        <v>19938802</v>
      </c>
      <c r="K23774" s="59" t="s">
        <v>24208</v>
      </c>
      <c r="L23774" s="61" t="s">
        <v>81</v>
      </c>
      <c r="M23774" s="61">
        <f>VLOOKUP(H23774,zdroj!C:F,4,0)</f>
        <v>0</v>
      </c>
      <c r="N23774" s="61" t="str">
        <f t="shared" si="742"/>
        <v>-</v>
      </c>
      <c r="P23774" s="73" t="str">
        <f t="shared" si="743"/>
        <v/>
      </c>
      <c r="Q23774" s="61" t="s">
        <v>86</v>
      </c>
    </row>
    <row r="23775" spans="8:17" x14ac:dyDescent="0.25">
      <c r="H23775" s="59">
        <v>171409</v>
      </c>
      <c r="I23775" s="59" t="s">
        <v>72</v>
      </c>
      <c r="J23775" s="59">
        <v>19938811</v>
      </c>
      <c r="K23775" s="59" t="s">
        <v>24209</v>
      </c>
      <c r="L23775" s="61" t="s">
        <v>81</v>
      </c>
      <c r="M23775" s="61">
        <f>VLOOKUP(H23775,zdroj!C:F,4,0)</f>
        <v>0</v>
      </c>
      <c r="N23775" s="61" t="str">
        <f t="shared" si="742"/>
        <v>-</v>
      </c>
      <c r="P23775" s="73" t="str">
        <f t="shared" si="743"/>
        <v/>
      </c>
      <c r="Q23775" s="61" t="s">
        <v>86</v>
      </c>
    </row>
    <row r="23776" spans="8:17" x14ac:dyDescent="0.25">
      <c r="H23776" s="59">
        <v>171409</v>
      </c>
      <c r="I23776" s="59" t="s">
        <v>72</v>
      </c>
      <c r="J23776" s="59">
        <v>19938829</v>
      </c>
      <c r="K23776" s="59" t="s">
        <v>24210</v>
      </c>
      <c r="L23776" s="61" t="s">
        <v>114</v>
      </c>
      <c r="M23776" s="61">
        <f>VLOOKUP(H23776,zdroj!C:F,4,0)</f>
        <v>0</v>
      </c>
      <c r="N23776" s="61" t="str">
        <f t="shared" si="742"/>
        <v>katC</v>
      </c>
      <c r="P23776" s="73" t="str">
        <f t="shared" si="743"/>
        <v/>
      </c>
      <c r="Q23776" s="61" t="s">
        <v>33</v>
      </c>
    </row>
    <row r="23777" spans="8:17" x14ac:dyDescent="0.25">
      <c r="H23777" s="59">
        <v>171409</v>
      </c>
      <c r="I23777" s="59" t="s">
        <v>72</v>
      </c>
      <c r="J23777" s="59">
        <v>19938837</v>
      </c>
      <c r="K23777" s="59" t="s">
        <v>24211</v>
      </c>
      <c r="L23777" s="61" t="s">
        <v>81</v>
      </c>
      <c r="M23777" s="61">
        <f>VLOOKUP(H23777,zdroj!C:F,4,0)</f>
        <v>0</v>
      </c>
      <c r="N23777" s="61" t="str">
        <f t="shared" si="742"/>
        <v>-</v>
      </c>
      <c r="P23777" s="73" t="str">
        <f t="shared" si="743"/>
        <v/>
      </c>
      <c r="Q23777" s="61" t="s">
        <v>86</v>
      </c>
    </row>
    <row r="23778" spans="8:17" x14ac:dyDescent="0.25">
      <c r="H23778" s="59">
        <v>171409</v>
      </c>
      <c r="I23778" s="59" t="s">
        <v>72</v>
      </c>
      <c r="J23778" s="59">
        <v>19938845</v>
      </c>
      <c r="K23778" s="59" t="s">
        <v>24212</v>
      </c>
      <c r="L23778" s="61" t="s">
        <v>81</v>
      </c>
      <c r="M23778" s="61">
        <f>VLOOKUP(H23778,zdroj!C:F,4,0)</f>
        <v>0</v>
      </c>
      <c r="N23778" s="61" t="str">
        <f t="shared" si="742"/>
        <v>-</v>
      </c>
      <c r="P23778" s="73" t="str">
        <f t="shared" si="743"/>
        <v/>
      </c>
      <c r="Q23778" s="61" t="s">
        <v>86</v>
      </c>
    </row>
    <row r="23779" spans="8:17" x14ac:dyDescent="0.25">
      <c r="H23779" s="59">
        <v>171409</v>
      </c>
      <c r="I23779" s="59" t="s">
        <v>72</v>
      </c>
      <c r="J23779" s="59">
        <v>19938853</v>
      </c>
      <c r="K23779" s="59" t="s">
        <v>24213</v>
      </c>
      <c r="L23779" s="61" t="s">
        <v>81</v>
      </c>
      <c r="M23779" s="61">
        <f>VLOOKUP(H23779,zdroj!C:F,4,0)</f>
        <v>0</v>
      </c>
      <c r="N23779" s="61" t="str">
        <f t="shared" si="742"/>
        <v>-</v>
      </c>
      <c r="P23779" s="73" t="str">
        <f t="shared" si="743"/>
        <v/>
      </c>
      <c r="Q23779" s="61" t="s">
        <v>86</v>
      </c>
    </row>
    <row r="23780" spans="8:17" x14ac:dyDescent="0.25">
      <c r="H23780" s="59">
        <v>171409</v>
      </c>
      <c r="I23780" s="59" t="s">
        <v>72</v>
      </c>
      <c r="J23780" s="59">
        <v>19938861</v>
      </c>
      <c r="K23780" s="59" t="s">
        <v>24214</v>
      </c>
      <c r="L23780" s="61" t="s">
        <v>81</v>
      </c>
      <c r="M23780" s="61">
        <f>VLOOKUP(H23780,zdroj!C:F,4,0)</f>
        <v>0</v>
      </c>
      <c r="N23780" s="61" t="str">
        <f t="shared" si="742"/>
        <v>-</v>
      </c>
      <c r="P23780" s="73" t="str">
        <f t="shared" si="743"/>
        <v/>
      </c>
      <c r="Q23780" s="61" t="s">
        <v>86</v>
      </c>
    </row>
    <row r="23781" spans="8:17" x14ac:dyDescent="0.25">
      <c r="H23781" s="59">
        <v>171409</v>
      </c>
      <c r="I23781" s="59" t="s">
        <v>72</v>
      </c>
      <c r="J23781" s="59">
        <v>19938870</v>
      </c>
      <c r="K23781" s="59" t="s">
        <v>24215</v>
      </c>
      <c r="L23781" s="61" t="s">
        <v>81</v>
      </c>
      <c r="M23781" s="61">
        <f>VLOOKUP(H23781,zdroj!C:F,4,0)</f>
        <v>0</v>
      </c>
      <c r="N23781" s="61" t="str">
        <f t="shared" si="742"/>
        <v>-</v>
      </c>
      <c r="P23781" s="73" t="str">
        <f t="shared" si="743"/>
        <v/>
      </c>
      <c r="Q23781" s="61" t="s">
        <v>86</v>
      </c>
    </row>
    <row r="23782" spans="8:17" x14ac:dyDescent="0.25">
      <c r="H23782" s="59">
        <v>171409</v>
      </c>
      <c r="I23782" s="59" t="s">
        <v>72</v>
      </c>
      <c r="J23782" s="59">
        <v>19938888</v>
      </c>
      <c r="K23782" s="59" t="s">
        <v>24216</v>
      </c>
      <c r="L23782" s="61" t="s">
        <v>81</v>
      </c>
      <c r="M23782" s="61">
        <f>VLOOKUP(H23782,zdroj!C:F,4,0)</f>
        <v>0</v>
      </c>
      <c r="N23782" s="61" t="str">
        <f t="shared" si="742"/>
        <v>-</v>
      </c>
      <c r="P23782" s="73" t="str">
        <f t="shared" si="743"/>
        <v/>
      </c>
      <c r="Q23782" s="61" t="s">
        <v>86</v>
      </c>
    </row>
    <row r="23783" spans="8:17" x14ac:dyDescent="0.25">
      <c r="H23783" s="59">
        <v>171409</v>
      </c>
      <c r="I23783" s="59" t="s">
        <v>72</v>
      </c>
      <c r="J23783" s="59">
        <v>19938896</v>
      </c>
      <c r="K23783" s="59" t="s">
        <v>24217</v>
      </c>
      <c r="L23783" s="61" t="s">
        <v>81</v>
      </c>
      <c r="M23783" s="61">
        <f>VLOOKUP(H23783,zdroj!C:F,4,0)</f>
        <v>0</v>
      </c>
      <c r="N23783" s="61" t="str">
        <f t="shared" si="742"/>
        <v>-</v>
      </c>
      <c r="P23783" s="73" t="str">
        <f t="shared" si="743"/>
        <v/>
      </c>
      <c r="Q23783" s="61" t="s">
        <v>86</v>
      </c>
    </row>
    <row r="23784" spans="8:17" x14ac:dyDescent="0.25">
      <c r="H23784" s="59">
        <v>171409</v>
      </c>
      <c r="I23784" s="59" t="s">
        <v>72</v>
      </c>
      <c r="J23784" s="59">
        <v>19938900</v>
      </c>
      <c r="K23784" s="59" t="s">
        <v>24218</v>
      </c>
      <c r="L23784" s="61" t="s">
        <v>81</v>
      </c>
      <c r="M23784" s="61">
        <f>VLOOKUP(H23784,zdroj!C:F,4,0)</f>
        <v>0</v>
      </c>
      <c r="N23784" s="61" t="str">
        <f t="shared" si="742"/>
        <v>-</v>
      </c>
      <c r="P23784" s="73" t="str">
        <f t="shared" si="743"/>
        <v/>
      </c>
      <c r="Q23784" s="61" t="s">
        <v>86</v>
      </c>
    </row>
    <row r="23785" spans="8:17" x14ac:dyDescent="0.25">
      <c r="H23785" s="59">
        <v>171409</v>
      </c>
      <c r="I23785" s="59" t="s">
        <v>72</v>
      </c>
      <c r="J23785" s="59">
        <v>19938918</v>
      </c>
      <c r="K23785" s="59" t="s">
        <v>24219</v>
      </c>
      <c r="L23785" s="61" t="s">
        <v>81</v>
      </c>
      <c r="M23785" s="61">
        <f>VLOOKUP(H23785,zdroj!C:F,4,0)</f>
        <v>0</v>
      </c>
      <c r="N23785" s="61" t="str">
        <f t="shared" si="742"/>
        <v>-</v>
      </c>
      <c r="P23785" s="73" t="str">
        <f t="shared" si="743"/>
        <v/>
      </c>
      <c r="Q23785" s="61" t="s">
        <v>86</v>
      </c>
    </row>
    <row r="23786" spans="8:17" x14ac:dyDescent="0.25">
      <c r="H23786" s="59">
        <v>171409</v>
      </c>
      <c r="I23786" s="59" t="s">
        <v>72</v>
      </c>
      <c r="J23786" s="59">
        <v>19938926</v>
      </c>
      <c r="K23786" s="59" t="s">
        <v>24220</v>
      </c>
      <c r="L23786" s="61" t="s">
        <v>81</v>
      </c>
      <c r="M23786" s="61">
        <f>VLOOKUP(H23786,zdroj!C:F,4,0)</f>
        <v>0</v>
      </c>
      <c r="N23786" s="61" t="str">
        <f t="shared" si="742"/>
        <v>-</v>
      </c>
      <c r="P23786" s="73" t="str">
        <f t="shared" si="743"/>
        <v/>
      </c>
      <c r="Q23786" s="61" t="s">
        <v>86</v>
      </c>
    </row>
    <row r="23787" spans="8:17" x14ac:dyDescent="0.25">
      <c r="H23787" s="59">
        <v>171409</v>
      </c>
      <c r="I23787" s="59" t="s">
        <v>72</v>
      </c>
      <c r="J23787" s="59">
        <v>19938934</v>
      </c>
      <c r="K23787" s="59" t="s">
        <v>24221</v>
      </c>
      <c r="L23787" s="61" t="s">
        <v>81</v>
      </c>
      <c r="M23787" s="61">
        <f>VLOOKUP(H23787,zdroj!C:F,4,0)</f>
        <v>0</v>
      </c>
      <c r="N23787" s="61" t="str">
        <f t="shared" si="742"/>
        <v>-</v>
      </c>
      <c r="P23787" s="73" t="str">
        <f t="shared" si="743"/>
        <v/>
      </c>
      <c r="Q23787" s="61" t="s">
        <v>86</v>
      </c>
    </row>
    <row r="23788" spans="8:17" x14ac:dyDescent="0.25">
      <c r="H23788" s="59">
        <v>171409</v>
      </c>
      <c r="I23788" s="59" t="s">
        <v>72</v>
      </c>
      <c r="J23788" s="59">
        <v>19938942</v>
      </c>
      <c r="K23788" s="59" t="s">
        <v>24222</v>
      </c>
      <c r="L23788" s="61" t="s">
        <v>81</v>
      </c>
      <c r="M23788" s="61">
        <f>VLOOKUP(H23788,zdroj!C:F,4,0)</f>
        <v>0</v>
      </c>
      <c r="N23788" s="61" t="str">
        <f t="shared" si="742"/>
        <v>-</v>
      </c>
      <c r="P23788" s="73" t="str">
        <f t="shared" si="743"/>
        <v/>
      </c>
      <c r="Q23788" s="61" t="s">
        <v>86</v>
      </c>
    </row>
    <row r="23789" spans="8:17" x14ac:dyDescent="0.25">
      <c r="H23789" s="59">
        <v>171409</v>
      </c>
      <c r="I23789" s="59" t="s">
        <v>72</v>
      </c>
      <c r="J23789" s="59">
        <v>19938951</v>
      </c>
      <c r="K23789" s="59" t="s">
        <v>24223</v>
      </c>
      <c r="L23789" s="61" t="s">
        <v>81</v>
      </c>
      <c r="M23789" s="61">
        <f>VLOOKUP(H23789,zdroj!C:F,4,0)</f>
        <v>0</v>
      </c>
      <c r="N23789" s="61" t="str">
        <f t="shared" si="742"/>
        <v>-</v>
      </c>
      <c r="P23789" s="73" t="str">
        <f t="shared" si="743"/>
        <v/>
      </c>
      <c r="Q23789" s="61" t="s">
        <v>86</v>
      </c>
    </row>
    <row r="23790" spans="8:17" x14ac:dyDescent="0.25">
      <c r="H23790" s="59">
        <v>171409</v>
      </c>
      <c r="I23790" s="59" t="s">
        <v>72</v>
      </c>
      <c r="J23790" s="59">
        <v>19938969</v>
      </c>
      <c r="K23790" s="59" t="s">
        <v>24224</v>
      </c>
      <c r="L23790" s="61" t="s">
        <v>81</v>
      </c>
      <c r="M23790" s="61">
        <f>VLOOKUP(H23790,zdroj!C:F,4,0)</f>
        <v>0</v>
      </c>
      <c r="N23790" s="61" t="str">
        <f t="shared" si="742"/>
        <v>-</v>
      </c>
      <c r="P23790" s="73" t="str">
        <f t="shared" si="743"/>
        <v/>
      </c>
      <c r="Q23790" s="61" t="s">
        <v>86</v>
      </c>
    </row>
    <row r="23791" spans="8:17" x14ac:dyDescent="0.25">
      <c r="H23791" s="59">
        <v>171409</v>
      </c>
      <c r="I23791" s="59" t="s">
        <v>72</v>
      </c>
      <c r="J23791" s="59">
        <v>19938977</v>
      </c>
      <c r="K23791" s="59" t="s">
        <v>24225</v>
      </c>
      <c r="L23791" s="61" t="s">
        <v>81</v>
      </c>
      <c r="M23791" s="61">
        <f>VLOOKUP(H23791,zdroj!C:F,4,0)</f>
        <v>0</v>
      </c>
      <c r="N23791" s="61" t="str">
        <f t="shared" si="742"/>
        <v>-</v>
      </c>
      <c r="P23791" s="73" t="str">
        <f t="shared" si="743"/>
        <v/>
      </c>
      <c r="Q23791" s="61" t="s">
        <v>86</v>
      </c>
    </row>
    <row r="23792" spans="8:17" x14ac:dyDescent="0.25">
      <c r="H23792" s="59">
        <v>171409</v>
      </c>
      <c r="I23792" s="59" t="s">
        <v>72</v>
      </c>
      <c r="J23792" s="59">
        <v>19938985</v>
      </c>
      <c r="K23792" s="59" t="s">
        <v>24226</v>
      </c>
      <c r="L23792" s="61" t="s">
        <v>81</v>
      </c>
      <c r="M23792" s="61">
        <f>VLOOKUP(H23792,zdroj!C:F,4,0)</f>
        <v>0</v>
      </c>
      <c r="N23792" s="61" t="str">
        <f t="shared" si="742"/>
        <v>-</v>
      </c>
      <c r="P23792" s="73" t="str">
        <f t="shared" si="743"/>
        <v/>
      </c>
      <c r="Q23792" s="61" t="s">
        <v>86</v>
      </c>
    </row>
    <row r="23793" spans="8:17" x14ac:dyDescent="0.25">
      <c r="H23793" s="59">
        <v>171409</v>
      </c>
      <c r="I23793" s="59" t="s">
        <v>72</v>
      </c>
      <c r="J23793" s="59">
        <v>19938993</v>
      </c>
      <c r="K23793" s="59" t="s">
        <v>24227</v>
      </c>
      <c r="L23793" s="61" t="s">
        <v>81</v>
      </c>
      <c r="M23793" s="61">
        <f>VLOOKUP(H23793,zdroj!C:F,4,0)</f>
        <v>0</v>
      </c>
      <c r="N23793" s="61" t="str">
        <f t="shared" si="742"/>
        <v>-</v>
      </c>
      <c r="P23793" s="73" t="str">
        <f t="shared" si="743"/>
        <v/>
      </c>
      <c r="Q23793" s="61" t="s">
        <v>86</v>
      </c>
    </row>
    <row r="23794" spans="8:17" x14ac:dyDescent="0.25">
      <c r="H23794" s="59">
        <v>171409</v>
      </c>
      <c r="I23794" s="59" t="s">
        <v>72</v>
      </c>
      <c r="J23794" s="59">
        <v>19939001</v>
      </c>
      <c r="K23794" s="59" t="s">
        <v>24228</v>
      </c>
      <c r="L23794" s="61" t="s">
        <v>81</v>
      </c>
      <c r="M23794" s="61">
        <f>VLOOKUP(H23794,zdroj!C:F,4,0)</f>
        <v>0</v>
      </c>
      <c r="N23794" s="61" t="str">
        <f t="shared" si="742"/>
        <v>-</v>
      </c>
      <c r="P23794" s="73" t="str">
        <f t="shared" si="743"/>
        <v/>
      </c>
      <c r="Q23794" s="61" t="s">
        <v>86</v>
      </c>
    </row>
    <row r="23795" spans="8:17" x14ac:dyDescent="0.25">
      <c r="H23795" s="59">
        <v>171409</v>
      </c>
      <c r="I23795" s="59" t="s">
        <v>72</v>
      </c>
      <c r="J23795" s="59">
        <v>19939019</v>
      </c>
      <c r="K23795" s="59" t="s">
        <v>24229</v>
      </c>
      <c r="L23795" s="61" t="s">
        <v>81</v>
      </c>
      <c r="M23795" s="61">
        <f>VLOOKUP(H23795,zdroj!C:F,4,0)</f>
        <v>0</v>
      </c>
      <c r="N23795" s="61" t="str">
        <f t="shared" si="742"/>
        <v>-</v>
      </c>
      <c r="P23795" s="73" t="str">
        <f t="shared" si="743"/>
        <v/>
      </c>
      <c r="Q23795" s="61" t="s">
        <v>86</v>
      </c>
    </row>
    <row r="23796" spans="8:17" x14ac:dyDescent="0.25">
      <c r="H23796" s="59">
        <v>171409</v>
      </c>
      <c r="I23796" s="59" t="s">
        <v>72</v>
      </c>
      <c r="J23796" s="59">
        <v>19939027</v>
      </c>
      <c r="K23796" s="59" t="s">
        <v>24230</v>
      </c>
      <c r="L23796" s="61" t="s">
        <v>81</v>
      </c>
      <c r="M23796" s="61">
        <f>VLOOKUP(H23796,zdroj!C:F,4,0)</f>
        <v>0</v>
      </c>
      <c r="N23796" s="61" t="str">
        <f t="shared" si="742"/>
        <v>-</v>
      </c>
      <c r="P23796" s="73" t="str">
        <f t="shared" si="743"/>
        <v/>
      </c>
      <c r="Q23796" s="61" t="s">
        <v>86</v>
      </c>
    </row>
    <row r="23797" spans="8:17" x14ac:dyDescent="0.25">
      <c r="H23797" s="59">
        <v>171409</v>
      </c>
      <c r="I23797" s="59" t="s">
        <v>72</v>
      </c>
      <c r="J23797" s="59">
        <v>19939035</v>
      </c>
      <c r="K23797" s="59" t="s">
        <v>24231</v>
      </c>
      <c r="L23797" s="61" t="s">
        <v>81</v>
      </c>
      <c r="M23797" s="61">
        <f>VLOOKUP(H23797,zdroj!C:F,4,0)</f>
        <v>0</v>
      </c>
      <c r="N23797" s="61" t="str">
        <f t="shared" si="742"/>
        <v>-</v>
      </c>
      <c r="P23797" s="73" t="str">
        <f t="shared" si="743"/>
        <v/>
      </c>
      <c r="Q23797" s="61" t="s">
        <v>86</v>
      </c>
    </row>
    <row r="23798" spans="8:17" x14ac:dyDescent="0.25">
      <c r="H23798" s="59">
        <v>171409</v>
      </c>
      <c r="I23798" s="59" t="s">
        <v>72</v>
      </c>
      <c r="J23798" s="59">
        <v>19939043</v>
      </c>
      <c r="K23798" s="59" t="s">
        <v>24232</v>
      </c>
      <c r="L23798" s="61" t="s">
        <v>81</v>
      </c>
      <c r="M23798" s="61">
        <f>VLOOKUP(H23798,zdroj!C:F,4,0)</f>
        <v>0</v>
      </c>
      <c r="N23798" s="61" t="str">
        <f t="shared" si="742"/>
        <v>-</v>
      </c>
      <c r="P23798" s="73" t="str">
        <f t="shared" si="743"/>
        <v/>
      </c>
      <c r="Q23798" s="61" t="s">
        <v>86</v>
      </c>
    </row>
    <row r="23799" spans="8:17" x14ac:dyDescent="0.25">
      <c r="H23799" s="59">
        <v>171409</v>
      </c>
      <c r="I23799" s="59" t="s">
        <v>72</v>
      </c>
      <c r="J23799" s="59">
        <v>19939051</v>
      </c>
      <c r="K23799" s="59" t="s">
        <v>24233</v>
      </c>
      <c r="L23799" s="61" t="s">
        <v>81</v>
      </c>
      <c r="M23799" s="61">
        <f>VLOOKUP(H23799,zdroj!C:F,4,0)</f>
        <v>0</v>
      </c>
      <c r="N23799" s="61" t="str">
        <f t="shared" si="742"/>
        <v>-</v>
      </c>
      <c r="P23799" s="73" t="str">
        <f t="shared" si="743"/>
        <v/>
      </c>
      <c r="Q23799" s="61" t="s">
        <v>86</v>
      </c>
    </row>
    <row r="23800" spans="8:17" x14ac:dyDescent="0.25">
      <c r="H23800" s="59">
        <v>171409</v>
      </c>
      <c r="I23800" s="59" t="s">
        <v>72</v>
      </c>
      <c r="J23800" s="59">
        <v>19939060</v>
      </c>
      <c r="K23800" s="59" t="s">
        <v>24234</v>
      </c>
      <c r="L23800" s="61" t="s">
        <v>81</v>
      </c>
      <c r="M23800" s="61">
        <f>VLOOKUP(H23800,zdroj!C:F,4,0)</f>
        <v>0</v>
      </c>
      <c r="N23800" s="61" t="str">
        <f t="shared" si="742"/>
        <v>-</v>
      </c>
      <c r="P23800" s="73" t="str">
        <f t="shared" si="743"/>
        <v/>
      </c>
      <c r="Q23800" s="61" t="s">
        <v>86</v>
      </c>
    </row>
    <row r="23801" spans="8:17" x14ac:dyDescent="0.25">
      <c r="H23801" s="59">
        <v>171409</v>
      </c>
      <c r="I23801" s="59" t="s">
        <v>72</v>
      </c>
      <c r="J23801" s="59">
        <v>19939078</v>
      </c>
      <c r="K23801" s="59" t="s">
        <v>24235</v>
      </c>
      <c r="L23801" s="61" t="s">
        <v>81</v>
      </c>
      <c r="M23801" s="61">
        <f>VLOOKUP(H23801,zdroj!C:F,4,0)</f>
        <v>0</v>
      </c>
      <c r="N23801" s="61" t="str">
        <f t="shared" si="742"/>
        <v>-</v>
      </c>
      <c r="P23801" s="73" t="str">
        <f t="shared" si="743"/>
        <v/>
      </c>
      <c r="Q23801" s="61" t="s">
        <v>86</v>
      </c>
    </row>
    <row r="23802" spans="8:17" x14ac:dyDescent="0.25">
      <c r="H23802" s="59">
        <v>171409</v>
      </c>
      <c r="I23802" s="59" t="s">
        <v>72</v>
      </c>
      <c r="J23802" s="59">
        <v>19939086</v>
      </c>
      <c r="K23802" s="59" t="s">
        <v>24236</v>
      </c>
      <c r="L23802" s="61" t="s">
        <v>81</v>
      </c>
      <c r="M23802" s="61">
        <f>VLOOKUP(H23802,zdroj!C:F,4,0)</f>
        <v>0</v>
      </c>
      <c r="N23802" s="61" t="str">
        <f t="shared" si="742"/>
        <v>-</v>
      </c>
      <c r="P23802" s="73" t="str">
        <f t="shared" si="743"/>
        <v/>
      </c>
      <c r="Q23802" s="61" t="s">
        <v>86</v>
      </c>
    </row>
    <row r="23803" spans="8:17" x14ac:dyDescent="0.25">
      <c r="H23803" s="59">
        <v>171409</v>
      </c>
      <c r="I23803" s="59" t="s">
        <v>72</v>
      </c>
      <c r="J23803" s="59">
        <v>19939094</v>
      </c>
      <c r="K23803" s="59" t="s">
        <v>24237</v>
      </c>
      <c r="L23803" s="61" t="s">
        <v>81</v>
      </c>
      <c r="M23803" s="61">
        <f>VLOOKUP(H23803,zdroj!C:F,4,0)</f>
        <v>0</v>
      </c>
      <c r="N23803" s="61" t="str">
        <f t="shared" si="742"/>
        <v>-</v>
      </c>
      <c r="P23803" s="73" t="str">
        <f t="shared" si="743"/>
        <v/>
      </c>
      <c r="Q23803" s="61" t="s">
        <v>86</v>
      </c>
    </row>
    <row r="23804" spans="8:17" x14ac:dyDescent="0.25">
      <c r="H23804" s="59">
        <v>171409</v>
      </c>
      <c r="I23804" s="59" t="s">
        <v>72</v>
      </c>
      <c r="J23804" s="59">
        <v>19939108</v>
      </c>
      <c r="K23804" s="59" t="s">
        <v>24238</v>
      </c>
      <c r="L23804" s="61" t="s">
        <v>81</v>
      </c>
      <c r="M23804" s="61">
        <f>VLOOKUP(H23804,zdroj!C:F,4,0)</f>
        <v>0</v>
      </c>
      <c r="N23804" s="61" t="str">
        <f t="shared" si="742"/>
        <v>-</v>
      </c>
      <c r="P23804" s="73" t="str">
        <f t="shared" si="743"/>
        <v/>
      </c>
      <c r="Q23804" s="61" t="s">
        <v>86</v>
      </c>
    </row>
    <row r="23805" spans="8:17" x14ac:dyDescent="0.25">
      <c r="H23805" s="59">
        <v>171409</v>
      </c>
      <c r="I23805" s="59" t="s">
        <v>72</v>
      </c>
      <c r="J23805" s="59">
        <v>19939116</v>
      </c>
      <c r="K23805" s="59" t="s">
        <v>24239</v>
      </c>
      <c r="L23805" s="61" t="s">
        <v>81</v>
      </c>
      <c r="M23805" s="61">
        <f>VLOOKUP(H23805,zdroj!C:F,4,0)</f>
        <v>0</v>
      </c>
      <c r="N23805" s="61" t="str">
        <f t="shared" si="742"/>
        <v>-</v>
      </c>
      <c r="P23805" s="73" t="str">
        <f t="shared" si="743"/>
        <v/>
      </c>
      <c r="Q23805" s="61" t="s">
        <v>86</v>
      </c>
    </row>
    <row r="23806" spans="8:17" x14ac:dyDescent="0.25">
      <c r="H23806" s="59">
        <v>171409</v>
      </c>
      <c r="I23806" s="59" t="s">
        <v>72</v>
      </c>
      <c r="J23806" s="59">
        <v>19939124</v>
      </c>
      <c r="K23806" s="59" t="s">
        <v>24240</v>
      </c>
      <c r="L23806" s="61" t="s">
        <v>81</v>
      </c>
      <c r="M23806" s="61">
        <f>VLOOKUP(H23806,zdroj!C:F,4,0)</f>
        <v>0</v>
      </c>
      <c r="N23806" s="61" t="str">
        <f t="shared" si="742"/>
        <v>-</v>
      </c>
      <c r="P23806" s="73" t="str">
        <f t="shared" si="743"/>
        <v/>
      </c>
      <c r="Q23806" s="61" t="s">
        <v>86</v>
      </c>
    </row>
    <row r="23807" spans="8:17" x14ac:dyDescent="0.25">
      <c r="H23807" s="59">
        <v>171409</v>
      </c>
      <c r="I23807" s="59" t="s">
        <v>72</v>
      </c>
      <c r="J23807" s="59">
        <v>19939132</v>
      </c>
      <c r="K23807" s="59" t="s">
        <v>24241</v>
      </c>
      <c r="L23807" s="61" t="s">
        <v>81</v>
      </c>
      <c r="M23807" s="61">
        <f>VLOOKUP(H23807,zdroj!C:F,4,0)</f>
        <v>0</v>
      </c>
      <c r="N23807" s="61" t="str">
        <f t="shared" si="742"/>
        <v>-</v>
      </c>
      <c r="P23807" s="73" t="str">
        <f t="shared" si="743"/>
        <v/>
      </c>
      <c r="Q23807" s="61" t="s">
        <v>86</v>
      </c>
    </row>
    <row r="23808" spans="8:17" x14ac:dyDescent="0.25">
      <c r="H23808" s="59">
        <v>171409</v>
      </c>
      <c r="I23808" s="59" t="s">
        <v>72</v>
      </c>
      <c r="J23808" s="59">
        <v>19939141</v>
      </c>
      <c r="K23808" s="59" t="s">
        <v>24242</v>
      </c>
      <c r="L23808" s="61" t="s">
        <v>81</v>
      </c>
      <c r="M23808" s="61">
        <f>VLOOKUP(H23808,zdroj!C:F,4,0)</f>
        <v>0</v>
      </c>
      <c r="N23808" s="61" t="str">
        <f t="shared" si="742"/>
        <v>-</v>
      </c>
      <c r="P23808" s="73" t="str">
        <f t="shared" si="743"/>
        <v/>
      </c>
      <c r="Q23808" s="61" t="s">
        <v>86</v>
      </c>
    </row>
    <row r="23809" spans="8:17" x14ac:dyDescent="0.25">
      <c r="H23809" s="59">
        <v>171409</v>
      </c>
      <c r="I23809" s="59" t="s">
        <v>72</v>
      </c>
      <c r="J23809" s="59">
        <v>19939159</v>
      </c>
      <c r="K23809" s="59" t="s">
        <v>24243</v>
      </c>
      <c r="L23809" s="61" t="s">
        <v>81</v>
      </c>
      <c r="M23809" s="61">
        <f>VLOOKUP(H23809,zdroj!C:F,4,0)</f>
        <v>0</v>
      </c>
      <c r="N23809" s="61" t="str">
        <f t="shared" si="742"/>
        <v>-</v>
      </c>
      <c r="P23809" s="73" t="str">
        <f t="shared" si="743"/>
        <v/>
      </c>
      <c r="Q23809" s="61" t="s">
        <v>86</v>
      </c>
    </row>
    <row r="23810" spans="8:17" x14ac:dyDescent="0.25">
      <c r="H23810" s="59">
        <v>171409</v>
      </c>
      <c r="I23810" s="59" t="s">
        <v>72</v>
      </c>
      <c r="J23810" s="59">
        <v>19939167</v>
      </c>
      <c r="K23810" s="59" t="s">
        <v>24244</v>
      </c>
      <c r="L23810" s="61" t="s">
        <v>81</v>
      </c>
      <c r="M23810" s="61">
        <f>VLOOKUP(H23810,zdroj!C:F,4,0)</f>
        <v>0</v>
      </c>
      <c r="N23810" s="61" t="str">
        <f t="shared" si="742"/>
        <v>-</v>
      </c>
      <c r="P23810" s="73" t="str">
        <f t="shared" si="743"/>
        <v/>
      </c>
      <c r="Q23810" s="61" t="s">
        <v>86</v>
      </c>
    </row>
    <row r="23811" spans="8:17" x14ac:dyDescent="0.25">
      <c r="H23811" s="59">
        <v>171409</v>
      </c>
      <c r="I23811" s="59" t="s">
        <v>72</v>
      </c>
      <c r="J23811" s="59">
        <v>19939175</v>
      </c>
      <c r="K23811" s="59" t="s">
        <v>24245</v>
      </c>
      <c r="L23811" s="61" t="s">
        <v>81</v>
      </c>
      <c r="M23811" s="61">
        <f>VLOOKUP(H23811,zdroj!C:F,4,0)</f>
        <v>0</v>
      </c>
      <c r="N23811" s="61" t="str">
        <f t="shared" si="742"/>
        <v>-</v>
      </c>
      <c r="P23811" s="73" t="str">
        <f t="shared" si="743"/>
        <v/>
      </c>
      <c r="Q23811" s="61" t="s">
        <v>86</v>
      </c>
    </row>
    <row r="23812" spans="8:17" x14ac:dyDescent="0.25">
      <c r="H23812" s="59">
        <v>171409</v>
      </c>
      <c r="I23812" s="59" t="s">
        <v>72</v>
      </c>
      <c r="J23812" s="59">
        <v>19939183</v>
      </c>
      <c r="K23812" s="59" t="s">
        <v>24246</v>
      </c>
      <c r="L23812" s="61" t="s">
        <v>81</v>
      </c>
      <c r="M23812" s="61">
        <f>VLOOKUP(H23812,zdroj!C:F,4,0)</f>
        <v>0</v>
      </c>
      <c r="N23812" s="61" t="str">
        <f t="shared" si="742"/>
        <v>-</v>
      </c>
      <c r="P23812" s="73" t="str">
        <f t="shared" si="743"/>
        <v/>
      </c>
      <c r="Q23812" s="61" t="s">
        <v>86</v>
      </c>
    </row>
    <row r="23813" spans="8:17" x14ac:dyDescent="0.25">
      <c r="H23813" s="59">
        <v>171409</v>
      </c>
      <c r="I23813" s="59" t="s">
        <v>72</v>
      </c>
      <c r="J23813" s="59">
        <v>19939191</v>
      </c>
      <c r="K23813" s="59" t="s">
        <v>24247</v>
      </c>
      <c r="L23813" s="61" t="s">
        <v>81</v>
      </c>
      <c r="M23813" s="61">
        <f>VLOOKUP(H23813,zdroj!C:F,4,0)</f>
        <v>0</v>
      </c>
      <c r="N23813" s="61" t="str">
        <f t="shared" si="742"/>
        <v>-</v>
      </c>
      <c r="P23813" s="73" t="str">
        <f t="shared" si="743"/>
        <v/>
      </c>
      <c r="Q23813" s="61" t="s">
        <v>86</v>
      </c>
    </row>
    <row r="23814" spans="8:17" x14ac:dyDescent="0.25">
      <c r="H23814" s="59">
        <v>171409</v>
      </c>
      <c r="I23814" s="59" t="s">
        <v>72</v>
      </c>
      <c r="J23814" s="59">
        <v>19939205</v>
      </c>
      <c r="K23814" s="59" t="s">
        <v>24248</v>
      </c>
      <c r="L23814" s="61" t="s">
        <v>81</v>
      </c>
      <c r="M23814" s="61">
        <f>VLOOKUP(H23814,zdroj!C:F,4,0)</f>
        <v>0</v>
      </c>
      <c r="N23814" s="61" t="str">
        <f t="shared" si="742"/>
        <v>-</v>
      </c>
      <c r="P23814" s="73" t="str">
        <f t="shared" si="743"/>
        <v/>
      </c>
      <c r="Q23814" s="61" t="s">
        <v>86</v>
      </c>
    </row>
    <row r="23815" spans="8:17" x14ac:dyDescent="0.25">
      <c r="H23815" s="59">
        <v>171409</v>
      </c>
      <c r="I23815" s="59" t="s">
        <v>72</v>
      </c>
      <c r="J23815" s="59">
        <v>19939213</v>
      </c>
      <c r="K23815" s="59" t="s">
        <v>24249</v>
      </c>
      <c r="L23815" s="61" t="s">
        <v>81</v>
      </c>
      <c r="M23815" s="61">
        <f>VLOOKUP(H23815,zdroj!C:F,4,0)</f>
        <v>0</v>
      </c>
      <c r="N23815" s="61" t="str">
        <f t="shared" ref="N23815:N23878" si="744">IF(M23815="A",IF(L23815="katA","katB",L23815),L23815)</f>
        <v>-</v>
      </c>
      <c r="P23815" s="73" t="str">
        <f t="shared" ref="P23815:P23878" si="745">IF(O23815="A",1,"")</f>
        <v/>
      </c>
      <c r="Q23815" s="61" t="s">
        <v>86</v>
      </c>
    </row>
    <row r="23816" spans="8:17" x14ac:dyDescent="0.25">
      <c r="H23816" s="59">
        <v>171409</v>
      </c>
      <c r="I23816" s="59" t="s">
        <v>72</v>
      </c>
      <c r="J23816" s="59">
        <v>19939221</v>
      </c>
      <c r="K23816" s="59" t="s">
        <v>24250</v>
      </c>
      <c r="L23816" s="61" t="s">
        <v>81</v>
      </c>
      <c r="M23816" s="61">
        <f>VLOOKUP(H23816,zdroj!C:F,4,0)</f>
        <v>0</v>
      </c>
      <c r="N23816" s="61" t="str">
        <f t="shared" si="744"/>
        <v>-</v>
      </c>
      <c r="P23816" s="73" t="str">
        <f t="shared" si="745"/>
        <v/>
      </c>
      <c r="Q23816" s="61" t="s">
        <v>86</v>
      </c>
    </row>
    <row r="23817" spans="8:17" x14ac:dyDescent="0.25">
      <c r="H23817" s="59">
        <v>171409</v>
      </c>
      <c r="I23817" s="59" t="s">
        <v>72</v>
      </c>
      <c r="J23817" s="59">
        <v>19939230</v>
      </c>
      <c r="K23817" s="59" t="s">
        <v>24251</v>
      </c>
      <c r="L23817" s="61" t="s">
        <v>81</v>
      </c>
      <c r="M23817" s="61">
        <f>VLOOKUP(H23817,zdroj!C:F,4,0)</f>
        <v>0</v>
      </c>
      <c r="N23817" s="61" t="str">
        <f t="shared" si="744"/>
        <v>-</v>
      </c>
      <c r="P23817" s="73" t="str">
        <f t="shared" si="745"/>
        <v/>
      </c>
      <c r="Q23817" s="61" t="s">
        <v>86</v>
      </c>
    </row>
    <row r="23818" spans="8:17" x14ac:dyDescent="0.25">
      <c r="H23818" s="59">
        <v>171409</v>
      </c>
      <c r="I23818" s="59" t="s">
        <v>72</v>
      </c>
      <c r="J23818" s="59">
        <v>19939248</v>
      </c>
      <c r="K23818" s="59" t="s">
        <v>24252</v>
      </c>
      <c r="L23818" s="61" t="s">
        <v>81</v>
      </c>
      <c r="M23818" s="61">
        <f>VLOOKUP(H23818,zdroj!C:F,4,0)</f>
        <v>0</v>
      </c>
      <c r="N23818" s="61" t="str">
        <f t="shared" si="744"/>
        <v>-</v>
      </c>
      <c r="P23818" s="73" t="str">
        <f t="shared" si="745"/>
        <v/>
      </c>
      <c r="Q23818" s="61" t="s">
        <v>86</v>
      </c>
    </row>
    <row r="23819" spans="8:17" x14ac:dyDescent="0.25">
      <c r="H23819" s="59">
        <v>171409</v>
      </c>
      <c r="I23819" s="59" t="s">
        <v>72</v>
      </c>
      <c r="J23819" s="59">
        <v>19939256</v>
      </c>
      <c r="K23819" s="59" t="s">
        <v>24253</v>
      </c>
      <c r="L23819" s="61" t="s">
        <v>81</v>
      </c>
      <c r="M23819" s="61">
        <f>VLOOKUP(H23819,zdroj!C:F,4,0)</f>
        <v>0</v>
      </c>
      <c r="N23819" s="61" t="str">
        <f t="shared" si="744"/>
        <v>-</v>
      </c>
      <c r="P23819" s="73" t="str">
        <f t="shared" si="745"/>
        <v/>
      </c>
      <c r="Q23819" s="61" t="s">
        <v>86</v>
      </c>
    </row>
    <row r="23820" spans="8:17" x14ac:dyDescent="0.25">
      <c r="H23820" s="59">
        <v>171409</v>
      </c>
      <c r="I23820" s="59" t="s">
        <v>72</v>
      </c>
      <c r="J23820" s="59">
        <v>19939264</v>
      </c>
      <c r="K23820" s="59" t="s">
        <v>24254</v>
      </c>
      <c r="L23820" s="61" t="s">
        <v>81</v>
      </c>
      <c r="M23820" s="61">
        <f>VLOOKUP(H23820,zdroj!C:F,4,0)</f>
        <v>0</v>
      </c>
      <c r="N23820" s="61" t="str">
        <f t="shared" si="744"/>
        <v>-</v>
      </c>
      <c r="P23820" s="73" t="str">
        <f t="shared" si="745"/>
        <v/>
      </c>
      <c r="Q23820" s="61" t="s">
        <v>86</v>
      </c>
    </row>
    <row r="23821" spans="8:17" x14ac:dyDescent="0.25">
      <c r="H23821" s="59">
        <v>171409</v>
      </c>
      <c r="I23821" s="59" t="s">
        <v>72</v>
      </c>
      <c r="J23821" s="59">
        <v>19939272</v>
      </c>
      <c r="K23821" s="59" t="s">
        <v>24255</v>
      </c>
      <c r="L23821" s="61" t="s">
        <v>81</v>
      </c>
      <c r="M23821" s="61">
        <f>VLOOKUP(H23821,zdroj!C:F,4,0)</f>
        <v>0</v>
      </c>
      <c r="N23821" s="61" t="str">
        <f t="shared" si="744"/>
        <v>-</v>
      </c>
      <c r="P23821" s="73" t="str">
        <f t="shared" si="745"/>
        <v/>
      </c>
      <c r="Q23821" s="61" t="s">
        <v>86</v>
      </c>
    </row>
    <row r="23822" spans="8:17" x14ac:dyDescent="0.25">
      <c r="H23822" s="59">
        <v>171409</v>
      </c>
      <c r="I23822" s="59" t="s">
        <v>72</v>
      </c>
      <c r="J23822" s="59">
        <v>19939281</v>
      </c>
      <c r="K23822" s="59" t="s">
        <v>24256</v>
      </c>
      <c r="L23822" s="61" t="s">
        <v>81</v>
      </c>
      <c r="M23822" s="61">
        <f>VLOOKUP(H23822,zdroj!C:F,4,0)</f>
        <v>0</v>
      </c>
      <c r="N23822" s="61" t="str">
        <f t="shared" si="744"/>
        <v>-</v>
      </c>
      <c r="P23822" s="73" t="str">
        <f t="shared" si="745"/>
        <v/>
      </c>
      <c r="Q23822" s="61" t="s">
        <v>86</v>
      </c>
    </row>
    <row r="23823" spans="8:17" x14ac:dyDescent="0.25">
      <c r="H23823" s="59">
        <v>171409</v>
      </c>
      <c r="I23823" s="59" t="s">
        <v>72</v>
      </c>
      <c r="J23823" s="59">
        <v>19939299</v>
      </c>
      <c r="K23823" s="59" t="s">
        <v>24257</v>
      </c>
      <c r="L23823" s="61" t="s">
        <v>81</v>
      </c>
      <c r="M23823" s="61">
        <f>VLOOKUP(H23823,zdroj!C:F,4,0)</f>
        <v>0</v>
      </c>
      <c r="N23823" s="61" t="str">
        <f t="shared" si="744"/>
        <v>-</v>
      </c>
      <c r="P23823" s="73" t="str">
        <f t="shared" si="745"/>
        <v/>
      </c>
      <c r="Q23823" s="61" t="s">
        <v>86</v>
      </c>
    </row>
    <row r="23824" spans="8:17" x14ac:dyDescent="0.25">
      <c r="H23824" s="59">
        <v>171409</v>
      </c>
      <c r="I23824" s="59" t="s">
        <v>72</v>
      </c>
      <c r="J23824" s="59">
        <v>19939302</v>
      </c>
      <c r="K23824" s="59" t="s">
        <v>24258</v>
      </c>
      <c r="L23824" s="61" t="s">
        <v>81</v>
      </c>
      <c r="M23824" s="61">
        <f>VLOOKUP(H23824,zdroj!C:F,4,0)</f>
        <v>0</v>
      </c>
      <c r="N23824" s="61" t="str">
        <f t="shared" si="744"/>
        <v>-</v>
      </c>
      <c r="P23824" s="73" t="str">
        <f t="shared" si="745"/>
        <v/>
      </c>
      <c r="Q23824" s="61" t="s">
        <v>86</v>
      </c>
    </row>
    <row r="23825" spans="8:17" x14ac:dyDescent="0.25">
      <c r="H23825" s="59">
        <v>171409</v>
      </c>
      <c r="I23825" s="59" t="s">
        <v>72</v>
      </c>
      <c r="J23825" s="59">
        <v>19939311</v>
      </c>
      <c r="K23825" s="59" t="s">
        <v>24259</v>
      </c>
      <c r="L23825" s="61" t="s">
        <v>81</v>
      </c>
      <c r="M23825" s="61">
        <f>VLOOKUP(H23825,zdroj!C:F,4,0)</f>
        <v>0</v>
      </c>
      <c r="N23825" s="61" t="str">
        <f t="shared" si="744"/>
        <v>-</v>
      </c>
      <c r="P23825" s="73" t="str">
        <f t="shared" si="745"/>
        <v/>
      </c>
      <c r="Q23825" s="61" t="s">
        <v>86</v>
      </c>
    </row>
    <row r="23826" spans="8:17" x14ac:dyDescent="0.25">
      <c r="H23826" s="59">
        <v>171409</v>
      </c>
      <c r="I23826" s="59" t="s">
        <v>72</v>
      </c>
      <c r="J23826" s="59">
        <v>19939329</v>
      </c>
      <c r="K23826" s="59" t="s">
        <v>24260</v>
      </c>
      <c r="L23826" s="61" t="s">
        <v>81</v>
      </c>
      <c r="M23826" s="61">
        <f>VLOOKUP(H23826,zdroj!C:F,4,0)</f>
        <v>0</v>
      </c>
      <c r="N23826" s="61" t="str">
        <f t="shared" si="744"/>
        <v>-</v>
      </c>
      <c r="P23826" s="73" t="str">
        <f t="shared" si="745"/>
        <v/>
      </c>
      <c r="Q23826" s="61" t="s">
        <v>86</v>
      </c>
    </row>
    <row r="23827" spans="8:17" x14ac:dyDescent="0.25">
      <c r="H23827" s="59">
        <v>171409</v>
      </c>
      <c r="I23827" s="59" t="s">
        <v>72</v>
      </c>
      <c r="J23827" s="59">
        <v>19939337</v>
      </c>
      <c r="K23827" s="59" t="s">
        <v>24261</v>
      </c>
      <c r="L23827" s="61" t="s">
        <v>81</v>
      </c>
      <c r="M23827" s="61">
        <f>VLOOKUP(H23827,zdroj!C:F,4,0)</f>
        <v>0</v>
      </c>
      <c r="N23827" s="61" t="str">
        <f t="shared" si="744"/>
        <v>-</v>
      </c>
      <c r="P23827" s="73" t="str">
        <f t="shared" si="745"/>
        <v/>
      </c>
      <c r="Q23827" s="61" t="s">
        <v>86</v>
      </c>
    </row>
    <row r="23828" spans="8:17" x14ac:dyDescent="0.25">
      <c r="H23828" s="59">
        <v>171409</v>
      </c>
      <c r="I23828" s="59" t="s">
        <v>72</v>
      </c>
      <c r="J23828" s="59">
        <v>25757393</v>
      </c>
      <c r="K23828" s="59" t="s">
        <v>24262</v>
      </c>
      <c r="L23828" s="61" t="s">
        <v>81</v>
      </c>
      <c r="M23828" s="61">
        <f>VLOOKUP(H23828,zdroj!C:F,4,0)</f>
        <v>0</v>
      </c>
      <c r="N23828" s="61" t="str">
        <f t="shared" si="744"/>
        <v>-</v>
      </c>
      <c r="P23828" s="73" t="str">
        <f t="shared" si="745"/>
        <v/>
      </c>
      <c r="Q23828" s="61" t="s">
        <v>86</v>
      </c>
    </row>
    <row r="23829" spans="8:17" x14ac:dyDescent="0.25">
      <c r="H23829" s="59">
        <v>171409</v>
      </c>
      <c r="I23829" s="59" t="s">
        <v>72</v>
      </c>
      <c r="J23829" s="59">
        <v>25757407</v>
      </c>
      <c r="K23829" s="59" t="s">
        <v>24263</v>
      </c>
      <c r="L23829" s="61" t="s">
        <v>81</v>
      </c>
      <c r="M23829" s="61">
        <f>VLOOKUP(H23829,zdroj!C:F,4,0)</f>
        <v>0</v>
      </c>
      <c r="N23829" s="61" t="str">
        <f t="shared" si="744"/>
        <v>-</v>
      </c>
      <c r="P23829" s="73" t="str">
        <f t="shared" si="745"/>
        <v/>
      </c>
      <c r="Q23829" s="61" t="s">
        <v>86</v>
      </c>
    </row>
    <row r="23830" spans="8:17" x14ac:dyDescent="0.25">
      <c r="H23830" s="59">
        <v>171409</v>
      </c>
      <c r="I23830" s="59" t="s">
        <v>72</v>
      </c>
      <c r="J23830" s="59">
        <v>26313766</v>
      </c>
      <c r="K23830" s="59" t="s">
        <v>24264</v>
      </c>
      <c r="L23830" s="61" t="s">
        <v>81</v>
      </c>
      <c r="M23830" s="61">
        <f>VLOOKUP(H23830,zdroj!C:F,4,0)</f>
        <v>0</v>
      </c>
      <c r="N23830" s="61" t="str">
        <f t="shared" si="744"/>
        <v>-</v>
      </c>
      <c r="P23830" s="73" t="str">
        <f t="shared" si="745"/>
        <v/>
      </c>
      <c r="Q23830" s="61" t="s">
        <v>86</v>
      </c>
    </row>
    <row r="23831" spans="8:17" x14ac:dyDescent="0.25">
      <c r="H23831" s="59">
        <v>171409</v>
      </c>
      <c r="I23831" s="59" t="s">
        <v>72</v>
      </c>
      <c r="J23831" s="59">
        <v>27931242</v>
      </c>
      <c r="K23831" s="59" t="s">
        <v>24265</v>
      </c>
      <c r="L23831" s="61" t="s">
        <v>81</v>
      </c>
      <c r="M23831" s="61">
        <f>VLOOKUP(H23831,zdroj!C:F,4,0)</f>
        <v>0</v>
      </c>
      <c r="N23831" s="61" t="str">
        <f t="shared" si="744"/>
        <v>-</v>
      </c>
      <c r="P23831" s="73" t="str">
        <f t="shared" si="745"/>
        <v/>
      </c>
      <c r="Q23831" s="61" t="s">
        <v>86</v>
      </c>
    </row>
    <row r="23832" spans="8:17" x14ac:dyDescent="0.25">
      <c r="H23832" s="59">
        <v>171409</v>
      </c>
      <c r="I23832" s="59" t="s">
        <v>72</v>
      </c>
      <c r="J23832" s="59">
        <v>28320816</v>
      </c>
      <c r="K23832" s="59" t="s">
        <v>24266</v>
      </c>
      <c r="L23832" s="61" t="s">
        <v>81</v>
      </c>
      <c r="M23832" s="61">
        <f>VLOOKUP(H23832,zdroj!C:F,4,0)</f>
        <v>0</v>
      </c>
      <c r="N23832" s="61" t="str">
        <f t="shared" si="744"/>
        <v>-</v>
      </c>
      <c r="P23832" s="73" t="str">
        <f t="shared" si="745"/>
        <v/>
      </c>
      <c r="Q23832" s="61" t="s">
        <v>86</v>
      </c>
    </row>
    <row r="23833" spans="8:17" x14ac:dyDescent="0.25">
      <c r="H23833" s="59">
        <v>171409</v>
      </c>
      <c r="I23833" s="59" t="s">
        <v>72</v>
      </c>
      <c r="J23833" s="59">
        <v>30926068</v>
      </c>
      <c r="K23833" s="59" t="s">
        <v>24267</v>
      </c>
      <c r="L23833" s="61" t="s">
        <v>81</v>
      </c>
      <c r="M23833" s="61">
        <f>VLOOKUP(H23833,zdroj!C:F,4,0)</f>
        <v>0</v>
      </c>
      <c r="N23833" s="61" t="str">
        <f t="shared" si="744"/>
        <v>-</v>
      </c>
      <c r="P23833" s="73" t="str">
        <f t="shared" si="745"/>
        <v/>
      </c>
      <c r="Q23833" s="61" t="s">
        <v>86</v>
      </c>
    </row>
    <row r="23834" spans="8:17" x14ac:dyDescent="0.25">
      <c r="H23834" s="59">
        <v>171409</v>
      </c>
      <c r="I23834" s="59" t="s">
        <v>72</v>
      </c>
      <c r="J23834" s="59">
        <v>40140491</v>
      </c>
      <c r="K23834" s="59" t="s">
        <v>24268</v>
      </c>
      <c r="L23834" s="61" t="s">
        <v>81</v>
      </c>
      <c r="M23834" s="61">
        <f>VLOOKUP(H23834,zdroj!C:F,4,0)</f>
        <v>0</v>
      </c>
      <c r="N23834" s="61" t="str">
        <f t="shared" si="744"/>
        <v>-</v>
      </c>
      <c r="P23834" s="73" t="str">
        <f t="shared" si="745"/>
        <v/>
      </c>
      <c r="Q23834" s="61" t="s">
        <v>86</v>
      </c>
    </row>
    <row r="23835" spans="8:17" x14ac:dyDescent="0.25">
      <c r="H23835" s="59">
        <v>171409</v>
      </c>
      <c r="I23835" s="59" t="s">
        <v>72</v>
      </c>
      <c r="J23835" s="59">
        <v>40140504</v>
      </c>
      <c r="K23835" s="59" t="s">
        <v>24269</v>
      </c>
      <c r="L23835" s="61" t="s">
        <v>81</v>
      </c>
      <c r="M23835" s="61">
        <f>VLOOKUP(H23835,zdroj!C:F,4,0)</f>
        <v>0</v>
      </c>
      <c r="N23835" s="61" t="str">
        <f t="shared" si="744"/>
        <v>-</v>
      </c>
      <c r="P23835" s="73" t="str">
        <f t="shared" si="745"/>
        <v/>
      </c>
      <c r="Q23835" s="61" t="s">
        <v>86</v>
      </c>
    </row>
    <row r="23836" spans="8:17" x14ac:dyDescent="0.25">
      <c r="H23836" s="59">
        <v>171409</v>
      </c>
      <c r="I23836" s="59" t="s">
        <v>72</v>
      </c>
      <c r="J23836" s="59">
        <v>40140512</v>
      </c>
      <c r="K23836" s="59" t="s">
        <v>24270</v>
      </c>
      <c r="L23836" s="61" t="s">
        <v>81</v>
      </c>
      <c r="M23836" s="61">
        <f>VLOOKUP(H23836,zdroj!C:F,4,0)</f>
        <v>0</v>
      </c>
      <c r="N23836" s="61" t="str">
        <f t="shared" si="744"/>
        <v>-</v>
      </c>
      <c r="P23836" s="73" t="str">
        <f t="shared" si="745"/>
        <v/>
      </c>
      <c r="Q23836" s="61" t="s">
        <v>86</v>
      </c>
    </row>
    <row r="23837" spans="8:17" x14ac:dyDescent="0.25">
      <c r="H23837" s="59">
        <v>171409</v>
      </c>
      <c r="I23837" s="59" t="s">
        <v>72</v>
      </c>
      <c r="J23837" s="59">
        <v>40140521</v>
      </c>
      <c r="K23837" s="59" t="s">
        <v>24271</v>
      </c>
      <c r="L23837" s="61" t="s">
        <v>81</v>
      </c>
      <c r="M23837" s="61">
        <f>VLOOKUP(H23837,zdroj!C:F,4,0)</f>
        <v>0</v>
      </c>
      <c r="N23837" s="61" t="str">
        <f t="shared" si="744"/>
        <v>-</v>
      </c>
      <c r="P23837" s="73" t="str">
        <f t="shared" si="745"/>
        <v/>
      </c>
      <c r="Q23837" s="61" t="s">
        <v>86</v>
      </c>
    </row>
    <row r="23838" spans="8:17" x14ac:dyDescent="0.25">
      <c r="H23838" s="59">
        <v>171409</v>
      </c>
      <c r="I23838" s="59" t="s">
        <v>72</v>
      </c>
      <c r="J23838" s="59">
        <v>40140539</v>
      </c>
      <c r="K23838" s="59" t="s">
        <v>24272</v>
      </c>
      <c r="L23838" s="61" t="s">
        <v>81</v>
      </c>
      <c r="M23838" s="61">
        <f>VLOOKUP(H23838,zdroj!C:F,4,0)</f>
        <v>0</v>
      </c>
      <c r="N23838" s="61" t="str">
        <f t="shared" si="744"/>
        <v>-</v>
      </c>
      <c r="P23838" s="73" t="str">
        <f t="shared" si="745"/>
        <v/>
      </c>
      <c r="Q23838" s="61" t="s">
        <v>86</v>
      </c>
    </row>
    <row r="23839" spans="8:17" x14ac:dyDescent="0.25">
      <c r="H23839" s="59">
        <v>171409</v>
      </c>
      <c r="I23839" s="59" t="s">
        <v>72</v>
      </c>
      <c r="J23839" s="59">
        <v>40140547</v>
      </c>
      <c r="K23839" s="59" t="s">
        <v>24273</v>
      </c>
      <c r="L23839" s="61" t="s">
        <v>81</v>
      </c>
      <c r="M23839" s="61">
        <f>VLOOKUP(H23839,zdroj!C:F,4,0)</f>
        <v>0</v>
      </c>
      <c r="N23839" s="61" t="str">
        <f t="shared" si="744"/>
        <v>-</v>
      </c>
      <c r="P23839" s="73" t="str">
        <f t="shared" si="745"/>
        <v/>
      </c>
      <c r="Q23839" s="61" t="s">
        <v>86</v>
      </c>
    </row>
    <row r="23840" spans="8:17" x14ac:dyDescent="0.25">
      <c r="H23840" s="59">
        <v>171409</v>
      </c>
      <c r="I23840" s="59" t="s">
        <v>72</v>
      </c>
      <c r="J23840" s="59">
        <v>40140555</v>
      </c>
      <c r="K23840" s="59" t="s">
        <v>24274</v>
      </c>
      <c r="L23840" s="61" t="s">
        <v>81</v>
      </c>
      <c r="M23840" s="61">
        <f>VLOOKUP(H23840,zdroj!C:F,4,0)</f>
        <v>0</v>
      </c>
      <c r="N23840" s="61" t="str">
        <f t="shared" si="744"/>
        <v>-</v>
      </c>
      <c r="P23840" s="73" t="str">
        <f t="shared" si="745"/>
        <v/>
      </c>
      <c r="Q23840" s="61" t="s">
        <v>86</v>
      </c>
    </row>
    <row r="23841" spans="8:17" x14ac:dyDescent="0.25">
      <c r="H23841" s="59">
        <v>171409</v>
      </c>
      <c r="I23841" s="59" t="s">
        <v>72</v>
      </c>
      <c r="J23841" s="59">
        <v>40140563</v>
      </c>
      <c r="K23841" s="59" t="s">
        <v>24275</v>
      </c>
      <c r="L23841" s="61" t="s">
        <v>81</v>
      </c>
      <c r="M23841" s="61">
        <f>VLOOKUP(H23841,zdroj!C:F,4,0)</f>
        <v>0</v>
      </c>
      <c r="N23841" s="61" t="str">
        <f t="shared" si="744"/>
        <v>-</v>
      </c>
      <c r="P23841" s="73" t="str">
        <f t="shared" si="745"/>
        <v/>
      </c>
      <c r="Q23841" s="61" t="s">
        <v>86</v>
      </c>
    </row>
    <row r="23842" spans="8:17" x14ac:dyDescent="0.25">
      <c r="H23842" s="59">
        <v>171409</v>
      </c>
      <c r="I23842" s="59" t="s">
        <v>72</v>
      </c>
      <c r="J23842" s="59">
        <v>40140571</v>
      </c>
      <c r="K23842" s="59" t="s">
        <v>24276</v>
      </c>
      <c r="L23842" s="61" t="s">
        <v>81</v>
      </c>
      <c r="M23842" s="61">
        <f>VLOOKUP(H23842,zdroj!C:F,4,0)</f>
        <v>0</v>
      </c>
      <c r="N23842" s="61" t="str">
        <f t="shared" si="744"/>
        <v>-</v>
      </c>
      <c r="P23842" s="73" t="str">
        <f t="shared" si="745"/>
        <v/>
      </c>
      <c r="Q23842" s="61" t="s">
        <v>86</v>
      </c>
    </row>
    <row r="23843" spans="8:17" x14ac:dyDescent="0.25">
      <c r="H23843" s="59">
        <v>171409</v>
      </c>
      <c r="I23843" s="59" t="s">
        <v>72</v>
      </c>
      <c r="J23843" s="59">
        <v>40140580</v>
      </c>
      <c r="K23843" s="59" t="s">
        <v>24277</v>
      </c>
      <c r="L23843" s="61" t="s">
        <v>81</v>
      </c>
      <c r="M23843" s="61">
        <f>VLOOKUP(H23843,zdroj!C:F,4,0)</f>
        <v>0</v>
      </c>
      <c r="N23843" s="61" t="str">
        <f t="shared" si="744"/>
        <v>-</v>
      </c>
      <c r="P23843" s="73" t="str">
        <f t="shared" si="745"/>
        <v/>
      </c>
      <c r="Q23843" s="61" t="s">
        <v>86</v>
      </c>
    </row>
    <row r="23844" spans="8:17" x14ac:dyDescent="0.25">
      <c r="H23844" s="59">
        <v>171409</v>
      </c>
      <c r="I23844" s="59" t="s">
        <v>72</v>
      </c>
      <c r="J23844" s="59">
        <v>40140598</v>
      </c>
      <c r="K23844" s="59" t="s">
        <v>24278</v>
      </c>
      <c r="L23844" s="61" t="s">
        <v>81</v>
      </c>
      <c r="M23844" s="61">
        <f>VLOOKUP(H23844,zdroj!C:F,4,0)</f>
        <v>0</v>
      </c>
      <c r="N23844" s="61" t="str">
        <f t="shared" si="744"/>
        <v>-</v>
      </c>
      <c r="P23844" s="73" t="str">
        <f t="shared" si="745"/>
        <v/>
      </c>
      <c r="Q23844" s="61" t="s">
        <v>86</v>
      </c>
    </row>
    <row r="23845" spans="8:17" x14ac:dyDescent="0.25">
      <c r="H23845" s="59">
        <v>171409</v>
      </c>
      <c r="I23845" s="59" t="s">
        <v>72</v>
      </c>
      <c r="J23845" s="59">
        <v>40140601</v>
      </c>
      <c r="K23845" s="59" t="s">
        <v>24279</v>
      </c>
      <c r="L23845" s="61" t="s">
        <v>81</v>
      </c>
      <c r="M23845" s="61">
        <f>VLOOKUP(H23845,zdroj!C:F,4,0)</f>
        <v>0</v>
      </c>
      <c r="N23845" s="61" t="str">
        <f t="shared" si="744"/>
        <v>-</v>
      </c>
      <c r="P23845" s="73" t="str">
        <f t="shared" si="745"/>
        <v/>
      </c>
      <c r="Q23845" s="61" t="s">
        <v>86</v>
      </c>
    </row>
    <row r="23846" spans="8:17" x14ac:dyDescent="0.25">
      <c r="H23846" s="59">
        <v>171409</v>
      </c>
      <c r="I23846" s="59" t="s">
        <v>72</v>
      </c>
      <c r="J23846" s="59">
        <v>40140610</v>
      </c>
      <c r="K23846" s="59" t="s">
        <v>24280</v>
      </c>
      <c r="L23846" s="61" t="s">
        <v>81</v>
      </c>
      <c r="M23846" s="61">
        <f>VLOOKUP(H23846,zdroj!C:F,4,0)</f>
        <v>0</v>
      </c>
      <c r="N23846" s="61" t="str">
        <f t="shared" si="744"/>
        <v>-</v>
      </c>
      <c r="P23846" s="73" t="str">
        <f t="shared" si="745"/>
        <v/>
      </c>
      <c r="Q23846" s="61" t="s">
        <v>86</v>
      </c>
    </row>
    <row r="23847" spans="8:17" x14ac:dyDescent="0.25">
      <c r="H23847" s="59">
        <v>171409</v>
      </c>
      <c r="I23847" s="59" t="s">
        <v>72</v>
      </c>
      <c r="J23847" s="59">
        <v>40140628</v>
      </c>
      <c r="K23847" s="59" t="s">
        <v>24281</v>
      </c>
      <c r="L23847" s="61" t="s">
        <v>81</v>
      </c>
      <c r="M23847" s="61">
        <f>VLOOKUP(H23847,zdroj!C:F,4,0)</f>
        <v>0</v>
      </c>
      <c r="N23847" s="61" t="str">
        <f t="shared" si="744"/>
        <v>-</v>
      </c>
      <c r="P23847" s="73" t="str">
        <f t="shared" si="745"/>
        <v/>
      </c>
      <c r="Q23847" s="61" t="s">
        <v>86</v>
      </c>
    </row>
    <row r="23848" spans="8:17" x14ac:dyDescent="0.25">
      <c r="H23848" s="59">
        <v>171409</v>
      </c>
      <c r="I23848" s="59" t="s">
        <v>72</v>
      </c>
      <c r="J23848" s="59">
        <v>40140636</v>
      </c>
      <c r="K23848" s="59" t="s">
        <v>24282</v>
      </c>
      <c r="L23848" s="61" t="s">
        <v>81</v>
      </c>
      <c r="M23848" s="61">
        <f>VLOOKUP(H23848,zdroj!C:F,4,0)</f>
        <v>0</v>
      </c>
      <c r="N23848" s="61" t="str">
        <f t="shared" si="744"/>
        <v>-</v>
      </c>
      <c r="P23848" s="73" t="str">
        <f t="shared" si="745"/>
        <v/>
      </c>
      <c r="Q23848" s="61" t="s">
        <v>86</v>
      </c>
    </row>
    <row r="23849" spans="8:17" x14ac:dyDescent="0.25">
      <c r="H23849" s="59">
        <v>171409</v>
      </c>
      <c r="I23849" s="59" t="s">
        <v>72</v>
      </c>
      <c r="J23849" s="59">
        <v>40235068</v>
      </c>
      <c r="K23849" s="59" t="s">
        <v>24283</v>
      </c>
      <c r="L23849" s="61" t="s">
        <v>81</v>
      </c>
      <c r="M23849" s="61">
        <f>VLOOKUP(H23849,zdroj!C:F,4,0)</f>
        <v>0</v>
      </c>
      <c r="N23849" s="61" t="str">
        <f t="shared" si="744"/>
        <v>-</v>
      </c>
      <c r="P23849" s="73" t="str">
        <f t="shared" si="745"/>
        <v/>
      </c>
      <c r="Q23849" s="61" t="s">
        <v>86</v>
      </c>
    </row>
    <row r="23850" spans="8:17" x14ac:dyDescent="0.25">
      <c r="H23850" s="59">
        <v>171409</v>
      </c>
      <c r="I23850" s="59" t="s">
        <v>72</v>
      </c>
      <c r="J23850" s="59">
        <v>40235319</v>
      </c>
      <c r="K23850" s="59" t="s">
        <v>24284</v>
      </c>
      <c r="L23850" s="61" t="s">
        <v>81</v>
      </c>
      <c r="M23850" s="61">
        <f>VLOOKUP(H23850,zdroj!C:F,4,0)</f>
        <v>0</v>
      </c>
      <c r="N23850" s="61" t="str">
        <f t="shared" si="744"/>
        <v>-</v>
      </c>
      <c r="P23850" s="73" t="str">
        <f t="shared" si="745"/>
        <v/>
      </c>
      <c r="Q23850" s="61" t="s">
        <v>86</v>
      </c>
    </row>
    <row r="23851" spans="8:17" x14ac:dyDescent="0.25">
      <c r="H23851" s="59">
        <v>171409</v>
      </c>
      <c r="I23851" s="59" t="s">
        <v>72</v>
      </c>
      <c r="J23851" s="59">
        <v>41145712</v>
      </c>
      <c r="K23851" s="59" t="s">
        <v>24285</v>
      </c>
      <c r="L23851" s="61" t="s">
        <v>81</v>
      </c>
      <c r="M23851" s="61">
        <f>VLOOKUP(H23851,zdroj!C:F,4,0)</f>
        <v>0</v>
      </c>
      <c r="N23851" s="61" t="str">
        <f t="shared" si="744"/>
        <v>-</v>
      </c>
      <c r="P23851" s="73" t="str">
        <f t="shared" si="745"/>
        <v/>
      </c>
      <c r="Q23851" s="61" t="s">
        <v>86</v>
      </c>
    </row>
    <row r="23852" spans="8:17" x14ac:dyDescent="0.25">
      <c r="H23852" s="59">
        <v>171409</v>
      </c>
      <c r="I23852" s="59" t="s">
        <v>72</v>
      </c>
      <c r="J23852" s="59">
        <v>41470672</v>
      </c>
      <c r="K23852" s="59" t="s">
        <v>24286</v>
      </c>
      <c r="L23852" s="61" t="s">
        <v>81</v>
      </c>
      <c r="M23852" s="61">
        <f>VLOOKUP(H23852,zdroj!C:F,4,0)</f>
        <v>0</v>
      </c>
      <c r="N23852" s="61" t="str">
        <f t="shared" si="744"/>
        <v>-</v>
      </c>
      <c r="P23852" s="73" t="str">
        <f t="shared" si="745"/>
        <v/>
      </c>
      <c r="Q23852" s="61" t="s">
        <v>86</v>
      </c>
    </row>
    <row r="23853" spans="8:17" x14ac:dyDescent="0.25">
      <c r="H23853" s="59">
        <v>171409</v>
      </c>
      <c r="I23853" s="59" t="s">
        <v>72</v>
      </c>
      <c r="J23853" s="59">
        <v>41492854</v>
      </c>
      <c r="K23853" s="59" t="s">
        <v>24287</v>
      </c>
      <c r="L23853" s="61" t="s">
        <v>81</v>
      </c>
      <c r="M23853" s="61">
        <f>VLOOKUP(H23853,zdroj!C:F,4,0)</f>
        <v>0</v>
      </c>
      <c r="N23853" s="61" t="str">
        <f t="shared" si="744"/>
        <v>-</v>
      </c>
      <c r="P23853" s="73" t="str">
        <f t="shared" si="745"/>
        <v/>
      </c>
      <c r="Q23853" s="61" t="s">
        <v>86</v>
      </c>
    </row>
    <row r="23854" spans="8:17" x14ac:dyDescent="0.25">
      <c r="H23854" s="59">
        <v>171409</v>
      </c>
      <c r="I23854" s="59" t="s">
        <v>72</v>
      </c>
      <c r="J23854" s="59">
        <v>42228719</v>
      </c>
      <c r="K23854" s="59" t="s">
        <v>24288</v>
      </c>
      <c r="L23854" s="61" t="s">
        <v>81</v>
      </c>
      <c r="M23854" s="61">
        <f>VLOOKUP(H23854,zdroj!C:F,4,0)</f>
        <v>0</v>
      </c>
      <c r="N23854" s="61" t="str">
        <f t="shared" si="744"/>
        <v>-</v>
      </c>
      <c r="P23854" s="73" t="str">
        <f t="shared" si="745"/>
        <v/>
      </c>
      <c r="Q23854" s="61" t="s">
        <v>86</v>
      </c>
    </row>
    <row r="23855" spans="8:17" x14ac:dyDescent="0.25">
      <c r="H23855" s="59">
        <v>171409</v>
      </c>
      <c r="I23855" s="59" t="s">
        <v>72</v>
      </c>
      <c r="J23855" s="59">
        <v>42463751</v>
      </c>
      <c r="K23855" s="59" t="s">
        <v>24289</v>
      </c>
      <c r="L23855" s="61" t="s">
        <v>81</v>
      </c>
      <c r="M23855" s="61">
        <f>VLOOKUP(H23855,zdroj!C:F,4,0)</f>
        <v>0</v>
      </c>
      <c r="N23855" s="61" t="str">
        <f t="shared" si="744"/>
        <v>-</v>
      </c>
      <c r="P23855" s="73" t="str">
        <f t="shared" si="745"/>
        <v/>
      </c>
      <c r="Q23855" s="61" t="s">
        <v>86</v>
      </c>
    </row>
    <row r="23856" spans="8:17" x14ac:dyDescent="0.25">
      <c r="H23856" s="59">
        <v>171409</v>
      </c>
      <c r="I23856" s="59" t="s">
        <v>72</v>
      </c>
      <c r="J23856" s="59">
        <v>42708915</v>
      </c>
      <c r="K23856" s="59" t="s">
        <v>24290</v>
      </c>
      <c r="L23856" s="61" t="s">
        <v>81</v>
      </c>
      <c r="M23856" s="61">
        <f>VLOOKUP(H23856,zdroj!C:F,4,0)</f>
        <v>0</v>
      </c>
      <c r="N23856" s="61" t="str">
        <f t="shared" si="744"/>
        <v>-</v>
      </c>
      <c r="P23856" s="73" t="str">
        <f t="shared" si="745"/>
        <v/>
      </c>
      <c r="Q23856" s="61" t="s">
        <v>86</v>
      </c>
    </row>
    <row r="23857" spans="8:17" x14ac:dyDescent="0.25">
      <c r="H23857" s="59">
        <v>171409</v>
      </c>
      <c r="I23857" s="59" t="s">
        <v>72</v>
      </c>
      <c r="J23857" s="59">
        <v>72293691</v>
      </c>
      <c r="K23857" s="59" t="s">
        <v>24291</v>
      </c>
      <c r="L23857" s="61" t="s">
        <v>81</v>
      </c>
      <c r="M23857" s="61">
        <f>VLOOKUP(H23857,zdroj!C:F,4,0)</f>
        <v>0</v>
      </c>
      <c r="N23857" s="61" t="str">
        <f t="shared" si="744"/>
        <v>-</v>
      </c>
      <c r="P23857" s="73" t="str">
        <f t="shared" si="745"/>
        <v/>
      </c>
      <c r="Q23857" s="61" t="s">
        <v>86</v>
      </c>
    </row>
    <row r="23858" spans="8:17" x14ac:dyDescent="0.25">
      <c r="H23858" s="59">
        <v>171409</v>
      </c>
      <c r="I23858" s="59" t="s">
        <v>72</v>
      </c>
      <c r="J23858" s="59">
        <v>72486023</v>
      </c>
      <c r="K23858" s="59" t="s">
        <v>24292</v>
      </c>
      <c r="L23858" s="61" t="s">
        <v>81</v>
      </c>
      <c r="M23858" s="61">
        <f>VLOOKUP(H23858,zdroj!C:F,4,0)</f>
        <v>0</v>
      </c>
      <c r="N23858" s="61" t="str">
        <f t="shared" si="744"/>
        <v>-</v>
      </c>
      <c r="P23858" s="73" t="str">
        <f t="shared" si="745"/>
        <v/>
      </c>
      <c r="Q23858" s="61" t="s">
        <v>86</v>
      </c>
    </row>
    <row r="23859" spans="8:17" x14ac:dyDescent="0.25">
      <c r="H23859" s="59">
        <v>171409</v>
      </c>
      <c r="I23859" s="59" t="s">
        <v>72</v>
      </c>
      <c r="J23859" s="59">
        <v>76146626</v>
      </c>
      <c r="K23859" s="59" t="s">
        <v>24293</v>
      </c>
      <c r="L23859" s="61" t="s">
        <v>81</v>
      </c>
      <c r="M23859" s="61">
        <f>VLOOKUP(H23859,zdroj!C:F,4,0)</f>
        <v>0</v>
      </c>
      <c r="N23859" s="61" t="str">
        <f t="shared" si="744"/>
        <v>-</v>
      </c>
      <c r="P23859" s="73" t="str">
        <f t="shared" si="745"/>
        <v/>
      </c>
      <c r="Q23859" s="61" t="s">
        <v>86</v>
      </c>
    </row>
    <row r="23860" spans="8:17" x14ac:dyDescent="0.25">
      <c r="H23860" s="59">
        <v>171409</v>
      </c>
      <c r="I23860" s="59" t="s">
        <v>72</v>
      </c>
      <c r="J23860" s="59">
        <v>80862683</v>
      </c>
      <c r="K23860" s="59" t="s">
        <v>24294</v>
      </c>
      <c r="L23860" s="61" t="s">
        <v>81</v>
      </c>
      <c r="M23860" s="61">
        <f>VLOOKUP(H23860,zdroj!C:F,4,0)</f>
        <v>0</v>
      </c>
      <c r="N23860" s="61" t="str">
        <f t="shared" si="744"/>
        <v>-</v>
      </c>
      <c r="P23860" s="73" t="str">
        <f t="shared" si="745"/>
        <v/>
      </c>
      <c r="Q23860" s="61" t="s">
        <v>88</v>
      </c>
    </row>
    <row r="23861" spans="8:17" x14ac:dyDescent="0.25">
      <c r="H23861" s="59">
        <v>177709</v>
      </c>
      <c r="I23861" s="59" t="s">
        <v>69</v>
      </c>
      <c r="J23861" s="59">
        <v>19939353</v>
      </c>
      <c r="K23861" s="59" t="s">
        <v>24295</v>
      </c>
      <c r="L23861" s="61" t="s">
        <v>113</v>
      </c>
      <c r="M23861" s="61">
        <f>VLOOKUP(H23861,zdroj!C:F,4,0)</f>
        <v>0</v>
      </c>
      <c r="N23861" s="61" t="str">
        <f t="shared" si="744"/>
        <v>katB</v>
      </c>
      <c r="P23861" s="73" t="str">
        <f t="shared" si="745"/>
        <v/>
      </c>
      <c r="Q23861" s="61" t="s">
        <v>30</v>
      </c>
    </row>
    <row r="23862" spans="8:17" x14ac:dyDescent="0.25">
      <c r="H23862" s="59">
        <v>177709</v>
      </c>
      <c r="I23862" s="59" t="s">
        <v>69</v>
      </c>
      <c r="J23862" s="59">
        <v>19939361</v>
      </c>
      <c r="K23862" s="59" t="s">
        <v>24296</v>
      </c>
      <c r="L23862" s="61" t="s">
        <v>113</v>
      </c>
      <c r="M23862" s="61">
        <f>VLOOKUP(H23862,zdroj!C:F,4,0)</f>
        <v>0</v>
      </c>
      <c r="N23862" s="61" t="str">
        <f t="shared" si="744"/>
        <v>katB</v>
      </c>
      <c r="P23862" s="73" t="str">
        <f t="shared" si="745"/>
        <v/>
      </c>
      <c r="Q23862" s="61" t="s">
        <v>30</v>
      </c>
    </row>
    <row r="23863" spans="8:17" x14ac:dyDescent="0.25">
      <c r="H23863" s="59">
        <v>177709</v>
      </c>
      <c r="I23863" s="59" t="s">
        <v>69</v>
      </c>
      <c r="J23863" s="59">
        <v>19939370</v>
      </c>
      <c r="K23863" s="59" t="s">
        <v>24297</v>
      </c>
      <c r="L23863" s="61" t="s">
        <v>113</v>
      </c>
      <c r="M23863" s="61">
        <f>VLOOKUP(H23863,zdroj!C:F,4,0)</f>
        <v>0</v>
      </c>
      <c r="N23863" s="61" t="str">
        <f t="shared" si="744"/>
        <v>katB</v>
      </c>
      <c r="P23863" s="73" t="str">
        <f t="shared" si="745"/>
        <v/>
      </c>
      <c r="Q23863" s="61" t="s">
        <v>30</v>
      </c>
    </row>
    <row r="23864" spans="8:17" x14ac:dyDescent="0.25">
      <c r="H23864" s="59">
        <v>177709</v>
      </c>
      <c r="I23864" s="59" t="s">
        <v>69</v>
      </c>
      <c r="J23864" s="59">
        <v>19939388</v>
      </c>
      <c r="K23864" s="59" t="s">
        <v>24298</v>
      </c>
      <c r="L23864" s="61" t="s">
        <v>113</v>
      </c>
      <c r="M23864" s="61">
        <f>VLOOKUP(H23864,zdroj!C:F,4,0)</f>
        <v>0</v>
      </c>
      <c r="N23864" s="61" t="str">
        <f t="shared" si="744"/>
        <v>katB</v>
      </c>
      <c r="P23864" s="73" t="str">
        <f t="shared" si="745"/>
        <v/>
      </c>
      <c r="Q23864" s="61" t="s">
        <v>30</v>
      </c>
    </row>
    <row r="23865" spans="8:17" x14ac:dyDescent="0.25">
      <c r="H23865" s="59">
        <v>177709</v>
      </c>
      <c r="I23865" s="59" t="s">
        <v>69</v>
      </c>
      <c r="J23865" s="59">
        <v>19939396</v>
      </c>
      <c r="K23865" s="59" t="s">
        <v>24299</v>
      </c>
      <c r="L23865" s="61" t="s">
        <v>113</v>
      </c>
      <c r="M23865" s="61">
        <f>VLOOKUP(H23865,zdroj!C:F,4,0)</f>
        <v>0</v>
      </c>
      <c r="N23865" s="61" t="str">
        <f t="shared" si="744"/>
        <v>katB</v>
      </c>
      <c r="P23865" s="73" t="str">
        <f t="shared" si="745"/>
        <v/>
      </c>
      <c r="Q23865" s="61" t="s">
        <v>30</v>
      </c>
    </row>
    <row r="23866" spans="8:17" x14ac:dyDescent="0.25">
      <c r="H23866" s="59">
        <v>177709</v>
      </c>
      <c r="I23866" s="59" t="s">
        <v>69</v>
      </c>
      <c r="J23866" s="59">
        <v>19939400</v>
      </c>
      <c r="K23866" s="59" t="s">
        <v>24300</v>
      </c>
      <c r="L23866" s="61" t="s">
        <v>113</v>
      </c>
      <c r="M23866" s="61">
        <f>VLOOKUP(H23866,zdroj!C:F,4,0)</f>
        <v>0</v>
      </c>
      <c r="N23866" s="61" t="str">
        <f t="shared" si="744"/>
        <v>katB</v>
      </c>
      <c r="P23866" s="73" t="str">
        <f t="shared" si="745"/>
        <v/>
      </c>
      <c r="Q23866" s="61" t="s">
        <v>30</v>
      </c>
    </row>
    <row r="23867" spans="8:17" x14ac:dyDescent="0.25">
      <c r="H23867" s="59">
        <v>177709</v>
      </c>
      <c r="I23867" s="59" t="s">
        <v>69</v>
      </c>
      <c r="J23867" s="59">
        <v>19939418</v>
      </c>
      <c r="K23867" s="59" t="s">
        <v>24301</v>
      </c>
      <c r="L23867" s="61" t="s">
        <v>113</v>
      </c>
      <c r="M23867" s="61">
        <f>VLOOKUP(H23867,zdroj!C:F,4,0)</f>
        <v>0</v>
      </c>
      <c r="N23867" s="61" t="str">
        <f t="shared" si="744"/>
        <v>katB</v>
      </c>
      <c r="P23867" s="73" t="str">
        <f t="shared" si="745"/>
        <v/>
      </c>
      <c r="Q23867" s="61" t="s">
        <v>30</v>
      </c>
    </row>
    <row r="23868" spans="8:17" x14ac:dyDescent="0.25">
      <c r="H23868" s="59">
        <v>177709</v>
      </c>
      <c r="I23868" s="59" t="s">
        <v>69</v>
      </c>
      <c r="J23868" s="59">
        <v>19939426</v>
      </c>
      <c r="K23868" s="59" t="s">
        <v>24302</v>
      </c>
      <c r="L23868" s="61" t="s">
        <v>113</v>
      </c>
      <c r="M23868" s="61">
        <f>VLOOKUP(H23868,zdroj!C:F,4,0)</f>
        <v>0</v>
      </c>
      <c r="N23868" s="61" t="str">
        <f t="shared" si="744"/>
        <v>katB</v>
      </c>
      <c r="P23868" s="73" t="str">
        <f t="shared" si="745"/>
        <v/>
      </c>
      <c r="Q23868" s="61" t="s">
        <v>30</v>
      </c>
    </row>
    <row r="23869" spans="8:17" x14ac:dyDescent="0.25">
      <c r="H23869" s="59">
        <v>177709</v>
      </c>
      <c r="I23869" s="59" t="s">
        <v>69</v>
      </c>
      <c r="J23869" s="59">
        <v>19939434</v>
      </c>
      <c r="K23869" s="59" t="s">
        <v>24303</v>
      </c>
      <c r="L23869" s="61" t="s">
        <v>113</v>
      </c>
      <c r="M23869" s="61">
        <f>VLOOKUP(H23869,zdroj!C:F,4,0)</f>
        <v>0</v>
      </c>
      <c r="N23869" s="61" t="str">
        <f t="shared" si="744"/>
        <v>katB</v>
      </c>
      <c r="P23869" s="73" t="str">
        <f t="shared" si="745"/>
        <v/>
      </c>
      <c r="Q23869" s="61" t="s">
        <v>30</v>
      </c>
    </row>
    <row r="23870" spans="8:17" x14ac:dyDescent="0.25">
      <c r="H23870" s="59">
        <v>177709</v>
      </c>
      <c r="I23870" s="59" t="s">
        <v>69</v>
      </c>
      <c r="J23870" s="59">
        <v>19939442</v>
      </c>
      <c r="K23870" s="59" t="s">
        <v>24304</v>
      </c>
      <c r="L23870" s="61" t="s">
        <v>113</v>
      </c>
      <c r="M23870" s="61">
        <f>VLOOKUP(H23870,zdroj!C:F,4,0)</f>
        <v>0</v>
      </c>
      <c r="N23870" s="61" t="str">
        <f t="shared" si="744"/>
        <v>katB</v>
      </c>
      <c r="P23870" s="73" t="str">
        <f t="shared" si="745"/>
        <v/>
      </c>
      <c r="Q23870" s="61" t="s">
        <v>30</v>
      </c>
    </row>
    <row r="23871" spans="8:17" x14ac:dyDescent="0.25">
      <c r="H23871" s="59">
        <v>177709</v>
      </c>
      <c r="I23871" s="59" t="s">
        <v>69</v>
      </c>
      <c r="J23871" s="59">
        <v>19939451</v>
      </c>
      <c r="K23871" s="59" t="s">
        <v>24305</v>
      </c>
      <c r="L23871" s="61" t="s">
        <v>113</v>
      </c>
      <c r="M23871" s="61">
        <f>VLOOKUP(H23871,zdroj!C:F,4,0)</f>
        <v>0</v>
      </c>
      <c r="N23871" s="61" t="str">
        <f t="shared" si="744"/>
        <v>katB</v>
      </c>
      <c r="P23871" s="73" t="str">
        <f t="shared" si="745"/>
        <v/>
      </c>
      <c r="Q23871" s="61" t="s">
        <v>30</v>
      </c>
    </row>
    <row r="23872" spans="8:17" x14ac:dyDescent="0.25">
      <c r="H23872" s="59">
        <v>177709</v>
      </c>
      <c r="I23872" s="59" t="s">
        <v>69</v>
      </c>
      <c r="J23872" s="59">
        <v>19939469</v>
      </c>
      <c r="K23872" s="59" t="s">
        <v>24306</v>
      </c>
      <c r="L23872" s="61" t="s">
        <v>113</v>
      </c>
      <c r="M23872" s="61">
        <f>VLOOKUP(H23872,zdroj!C:F,4,0)</f>
        <v>0</v>
      </c>
      <c r="N23872" s="61" t="str">
        <f t="shared" si="744"/>
        <v>katB</v>
      </c>
      <c r="P23872" s="73" t="str">
        <f t="shared" si="745"/>
        <v/>
      </c>
      <c r="Q23872" s="61" t="s">
        <v>30</v>
      </c>
    </row>
    <row r="23873" spans="8:17" x14ac:dyDescent="0.25">
      <c r="H23873" s="59">
        <v>177709</v>
      </c>
      <c r="I23873" s="59" t="s">
        <v>69</v>
      </c>
      <c r="J23873" s="59">
        <v>19939477</v>
      </c>
      <c r="K23873" s="59" t="s">
        <v>24307</v>
      </c>
      <c r="L23873" s="61" t="s">
        <v>113</v>
      </c>
      <c r="M23873" s="61">
        <f>VLOOKUP(H23873,zdroj!C:F,4,0)</f>
        <v>0</v>
      </c>
      <c r="N23873" s="61" t="str">
        <f t="shared" si="744"/>
        <v>katB</v>
      </c>
      <c r="P23873" s="73" t="str">
        <f t="shared" si="745"/>
        <v/>
      </c>
      <c r="Q23873" s="61" t="s">
        <v>30</v>
      </c>
    </row>
    <row r="23874" spans="8:17" x14ac:dyDescent="0.25">
      <c r="H23874" s="59">
        <v>177709</v>
      </c>
      <c r="I23874" s="59" t="s">
        <v>69</v>
      </c>
      <c r="J23874" s="59">
        <v>19939485</v>
      </c>
      <c r="K23874" s="59" t="s">
        <v>24308</v>
      </c>
      <c r="L23874" s="61" t="s">
        <v>113</v>
      </c>
      <c r="M23874" s="61">
        <f>VLOOKUP(H23874,zdroj!C:F,4,0)</f>
        <v>0</v>
      </c>
      <c r="N23874" s="61" t="str">
        <f t="shared" si="744"/>
        <v>katB</v>
      </c>
      <c r="P23874" s="73" t="str">
        <f t="shared" si="745"/>
        <v/>
      </c>
      <c r="Q23874" s="61" t="s">
        <v>30</v>
      </c>
    </row>
    <row r="23875" spans="8:17" x14ac:dyDescent="0.25">
      <c r="H23875" s="59">
        <v>177709</v>
      </c>
      <c r="I23875" s="59" t="s">
        <v>69</v>
      </c>
      <c r="J23875" s="59">
        <v>19939493</v>
      </c>
      <c r="K23875" s="59" t="s">
        <v>24309</v>
      </c>
      <c r="L23875" s="61" t="s">
        <v>113</v>
      </c>
      <c r="M23875" s="61">
        <f>VLOOKUP(H23875,zdroj!C:F,4,0)</f>
        <v>0</v>
      </c>
      <c r="N23875" s="61" t="str">
        <f t="shared" si="744"/>
        <v>katB</v>
      </c>
      <c r="P23875" s="73" t="str">
        <f t="shared" si="745"/>
        <v/>
      </c>
      <c r="Q23875" s="61" t="s">
        <v>30</v>
      </c>
    </row>
    <row r="23876" spans="8:17" x14ac:dyDescent="0.25">
      <c r="H23876" s="59">
        <v>177709</v>
      </c>
      <c r="I23876" s="59" t="s">
        <v>69</v>
      </c>
      <c r="J23876" s="59">
        <v>19939507</v>
      </c>
      <c r="K23876" s="59" t="s">
        <v>24310</v>
      </c>
      <c r="L23876" s="61" t="s">
        <v>113</v>
      </c>
      <c r="M23876" s="61">
        <f>VLOOKUP(H23876,zdroj!C:F,4,0)</f>
        <v>0</v>
      </c>
      <c r="N23876" s="61" t="str">
        <f t="shared" si="744"/>
        <v>katB</v>
      </c>
      <c r="P23876" s="73" t="str">
        <f t="shared" si="745"/>
        <v/>
      </c>
      <c r="Q23876" s="61" t="s">
        <v>30</v>
      </c>
    </row>
    <row r="23877" spans="8:17" x14ac:dyDescent="0.25">
      <c r="H23877" s="59">
        <v>177709</v>
      </c>
      <c r="I23877" s="59" t="s">
        <v>69</v>
      </c>
      <c r="J23877" s="59">
        <v>19939515</v>
      </c>
      <c r="K23877" s="59" t="s">
        <v>24311</v>
      </c>
      <c r="L23877" s="61" t="s">
        <v>113</v>
      </c>
      <c r="M23877" s="61">
        <f>VLOOKUP(H23877,zdroj!C:F,4,0)</f>
        <v>0</v>
      </c>
      <c r="N23877" s="61" t="str">
        <f t="shared" si="744"/>
        <v>katB</v>
      </c>
      <c r="P23877" s="73" t="str">
        <f t="shared" si="745"/>
        <v/>
      </c>
      <c r="Q23877" s="61" t="s">
        <v>30</v>
      </c>
    </row>
    <row r="23878" spans="8:17" x14ac:dyDescent="0.25">
      <c r="H23878" s="59">
        <v>177709</v>
      </c>
      <c r="I23878" s="59" t="s">
        <v>69</v>
      </c>
      <c r="J23878" s="59">
        <v>19939523</v>
      </c>
      <c r="K23878" s="59" t="s">
        <v>24312</v>
      </c>
      <c r="L23878" s="61" t="s">
        <v>113</v>
      </c>
      <c r="M23878" s="61">
        <f>VLOOKUP(H23878,zdroj!C:F,4,0)</f>
        <v>0</v>
      </c>
      <c r="N23878" s="61" t="str">
        <f t="shared" si="744"/>
        <v>katB</v>
      </c>
      <c r="P23878" s="73" t="str">
        <f t="shared" si="745"/>
        <v/>
      </c>
      <c r="Q23878" s="61" t="s">
        <v>30</v>
      </c>
    </row>
    <row r="23879" spans="8:17" x14ac:dyDescent="0.25">
      <c r="H23879" s="59">
        <v>177709</v>
      </c>
      <c r="I23879" s="59" t="s">
        <v>69</v>
      </c>
      <c r="J23879" s="59">
        <v>19939531</v>
      </c>
      <c r="K23879" s="59" t="s">
        <v>24313</v>
      </c>
      <c r="L23879" s="61" t="s">
        <v>113</v>
      </c>
      <c r="M23879" s="61">
        <f>VLOOKUP(H23879,zdroj!C:F,4,0)</f>
        <v>0</v>
      </c>
      <c r="N23879" s="61" t="str">
        <f t="shared" ref="N23879:N23942" si="746">IF(M23879="A",IF(L23879="katA","katB",L23879),L23879)</f>
        <v>katB</v>
      </c>
      <c r="P23879" s="73" t="str">
        <f t="shared" ref="P23879:P23942" si="747">IF(O23879="A",1,"")</f>
        <v/>
      </c>
      <c r="Q23879" s="61" t="s">
        <v>30</v>
      </c>
    </row>
    <row r="23880" spans="8:17" x14ac:dyDescent="0.25">
      <c r="H23880" s="59">
        <v>177709</v>
      </c>
      <c r="I23880" s="59" t="s">
        <v>69</v>
      </c>
      <c r="J23880" s="59">
        <v>19939540</v>
      </c>
      <c r="K23880" s="59" t="s">
        <v>24314</v>
      </c>
      <c r="L23880" s="61" t="s">
        <v>113</v>
      </c>
      <c r="M23880" s="61">
        <f>VLOOKUP(H23880,zdroj!C:F,4,0)</f>
        <v>0</v>
      </c>
      <c r="N23880" s="61" t="str">
        <f t="shared" si="746"/>
        <v>katB</v>
      </c>
      <c r="P23880" s="73" t="str">
        <f t="shared" si="747"/>
        <v/>
      </c>
      <c r="Q23880" s="61" t="s">
        <v>30</v>
      </c>
    </row>
    <row r="23881" spans="8:17" x14ac:dyDescent="0.25">
      <c r="H23881" s="59">
        <v>177709</v>
      </c>
      <c r="I23881" s="59" t="s">
        <v>69</v>
      </c>
      <c r="J23881" s="59">
        <v>19939558</v>
      </c>
      <c r="K23881" s="59" t="s">
        <v>24315</v>
      </c>
      <c r="L23881" s="61" t="s">
        <v>113</v>
      </c>
      <c r="M23881" s="61">
        <f>VLOOKUP(H23881,zdroj!C:F,4,0)</f>
        <v>0</v>
      </c>
      <c r="N23881" s="61" t="str">
        <f t="shared" si="746"/>
        <v>katB</v>
      </c>
      <c r="P23881" s="73" t="str">
        <f t="shared" si="747"/>
        <v/>
      </c>
      <c r="Q23881" s="61" t="s">
        <v>30</v>
      </c>
    </row>
    <row r="23882" spans="8:17" x14ac:dyDescent="0.25">
      <c r="H23882" s="59">
        <v>177709</v>
      </c>
      <c r="I23882" s="59" t="s">
        <v>69</v>
      </c>
      <c r="J23882" s="59">
        <v>19939566</v>
      </c>
      <c r="K23882" s="59" t="s">
        <v>24316</v>
      </c>
      <c r="L23882" s="61" t="s">
        <v>113</v>
      </c>
      <c r="M23882" s="61">
        <f>VLOOKUP(H23882,zdroj!C:F,4,0)</f>
        <v>0</v>
      </c>
      <c r="N23882" s="61" t="str">
        <f t="shared" si="746"/>
        <v>katB</v>
      </c>
      <c r="P23882" s="73" t="str">
        <f t="shared" si="747"/>
        <v/>
      </c>
      <c r="Q23882" s="61" t="s">
        <v>30</v>
      </c>
    </row>
    <row r="23883" spans="8:17" x14ac:dyDescent="0.25">
      <c r="H23883" s="59">
        <v>177709</v>
      </c>
      <c r="I23883" s="59" t="s">
        <v>69</v>
      </c>
      <c r="J23883" s="59">
        <v>19939574</v>
      </c>
      <c r="K23883" s="59" t="s">
        <v>24317</v>
      </c>
      <c r="L23883" s="61" t="s">
        <v>113</v>
      </c>
      <c r="M23883" s="61">
        <f>VLOOKUP(H23883,zdroj!C:F,4,0)</f>
        <v>0</v>
      </c>
      <c r="N23883" s="61" t="str">
        <f t="shared" si="746"/>
        <v>katB</v>
      </c>
      <c r="P23883" s="73" t="str">
        <f t="shared" si="747"/>
        <v/>
      </c>
      <c r="Q23883" s="61" t="s">
        <v>30</v>
      </c>
    </row>
    <row r="23884" spans="8:17" x14ac:dyDescent="0.25">
      <c r="H23884" s="59">
        <v>177709</v>
      </c>
      <c r="I23884" s="59" t="s">
        <v>69</v>
      </c>
      <c r="J23884" s="59">
        <v>27134644</v>
      </c>
      <c r="K23884" s="59" t="s">
        <v>24318</v>
      </c>
      <c r="L23884" s="61" t="s">
        <v>81</v>
      </c>
      <c r="M23884" s="61">
        <f>VLOOKUP(H23884,zdroj!C:F,4,0)</f>
        <v>0</v>
      </c>
      <c r="N23884" s="61" t="str">
        <f t="shared" si="746"/>
        <v>-</v>
      </c>
      <c r="P23884" s="73" t="str">
        <f t="shared" si="747"/>
        <v/>
      </c>
      <c r="Q23884" s="61" t="s">
        <v>84</v>
      </c>
    </row>
    <row r="23885" spans="8:17" x14ac:dyDescent="0.25">
      <c r="H23885" s="59">
        <v>177709</v>
      </c>
      <c r="I23885" s="59" t="s">
        <v>69</v>
      </c>
      <c r="J23885" s="59">
        <v>40144577</v>
      </c>
      <c r="K23885" s="59" t="s">
        <v>24319</v>
      </c>
      <c r="L23885" s="61" t="s">
        <v>113</v>
      </c>
      <c r="M23885" s="61">
        <f>VLOOKUP(H23885,zdroj!C:F,4,0)</f>
        <v>0</v>
      </c>
      <c r="N23885" s="61" t="str">
        <f t="shared" si="746"/>
        <v>katB</v>
      </c>
      <c r="P23885" s="73" t="str">
        <f t="shared" si="747"/>
        <v/>
      </c>
      <c r="Q23885" s="61" t="s">
        <v>30</v>
      </c>
    </row>
    <row r="23886" spans="8:17" x14ac:dyDescent="0.25">
      <c r="H23886" s="59">
        <v>177709</v>
      </c>
      <c r="I23886" s="59" t="s">
        <v>69</v>
      </c>
      <c r="J23886" s="59">
        <v>41097882</v>
      </c>
      <c r="K23886" s="59" t="s">
        <v>24320</v>
      </c>
      <c r="L23886" s="61" t="s">
        <v>81</v>
      </c>
      <c r="M23886" s="61">
        <f>VLOOKUP(H23886,zdroj!C:F,4,0)</f>
        <v>0</v>
      </c>
      <c r="N23886" s="61" t="str">
        <f t="shared" si="746"/>
        <v>-</v>
      </c>
      <c r="P23886" s="73" t="str">
        <f t="shared" si="747"/>
        <v/>
      </c>
      <c r="Q23886" s="61" t="s">
        <v>86</v>
      </c>
    </row>
    <row r="23887" spans="8:17" x14ac:dyDescent="0.25">
      <c r="H23887" s="59">
        <v>177709</v>
      </c>
      <c r="I23887" s="59" t="s">
        <v>69</v>
      </c>
      <c r="J23887" s="59">
        <v>41948882</v>
      </c>
      <c r="K23887" s="59" t="s">
        <v>24321</v>
      </c>
      <c r="L23887" s="61" t="s">
        <v>81</v>
      </c>
      <c r="M23887" s="61">
        <f>VLOOKUP(H23887,zdroj!C:F,4,0)</f>
        <v>0</v>
      </c>
      <c r="N23887" s="61" t="str">
        <f t="shared" si="746"/>
        <v>-</v>
      </c>
      <c r="P23887" s="73" t="str">
        <f t="shared" si="747"/>
        <v/>
      </c>
      <c r="Q23887" s="61" t="s">
        <v>86</v>
      </c>
    </row>
    <row r="23888" spans="8:17" x14ac:dyDescent="0.25">
      <c r="H23888" s="59">
        <v>177709</v>
      </c>
      <c r="I23888" s="59" t="s">
        <v>69</v>
      </c>
      <c r="J23888" s="59">
        <v>72136430</v>
      </c>
      <c r="K23888" s="59" t="s">
        <v>24322</v>
      </c>
      <c r="L23888" s="61" t="s">
        <v>113</v>
      </c>
      <c r="M23888" s="61">
        <f>VLOOKUP(H23888,zdroj!C:F,4,0)</f>
        <v>0</v>
      </c>
      <c r="N23888" s="61" t="str">
        <f t="shared" si="746"/>
        <v>katB</v>
      </c>
      <c r="P23888" s="73" t="str">
        <f t="shared" si="747"/>
        <v/>
      </c>
      <c r="Q23888" s="61" t="s">
        <v>31</v>
      </c>
    </row>
    <row r="23889" spans="8:17" x14ac:dyDescent="0.25">
      <c r="H23889" s="59">
        <v>177709</v>
      </c>
      <c r="I23889" s="59" t="s">
        <v>69</v>
      </c>
      <c r="J23889" s="59">
        <v>74862014</v>
      </c>
      <c r="K23889" s="59" t="s">
        <v>24323</v>
      </c>
      <c r="L23889" s="61" t="s">
        <v>81</v>
      </c>
      <c r="M23889" s="61">
        <f>VLOOKUP(H23889,zdroj!C:F,4,0)</f>
        <v>0</v>
      </c>
      <c r="N23889" s="61" t="str">
        <f t="shared" si="746"/>
        <v>-</v>
      </c>
      <c r="P23889" s="73" t="str">
        <f t="shared" si="747"/>
        <v/>
      </c>
      <c r="Q23889" s="61" t="s">
        <v>86</v>
      </c>
    </row>
    <row r="23890" spans="8:17" x14ac:dyDescent="0.25">
      <c r="H23890" s="59">
        <v>177709</v>
      </c>
      <c r="I23890" s="59" t="s">
        <v>69</v>
      </c>
      <c r="J23890" s="59">
        <v>76564045</v>
      </c>
      <c r="K23890" s="59" t="s">
        <v>24324</v>
      </c>
      <c r="L23890" s="61" t="s">
        <v>81</v>
      </c>
      <c r="M23890" s="61">
        <f>VLOOKUP(H23890,zdroj!C:F,4,0)</f>
        <v>0</v>
      </c>
      <c r="N23890" s="61" t="str">
        <f t="shared" si="746"/>
        <v>-</v>
      </c>
      <c r="P23890" s="73" t="str">
        <f t="shared" si="747"/>
        <v/>
      </c>
      <c r="Q23890" s="61" t="s">
        <v>86</v>
      </c>
    </row>
    <row r="23891" spans="8:17" x14ac:dyDescent="0.25">
      <c r="H23891" s="59">
        <v>177717</v>
      </c>
      <c r="I23891" s="59" t="s">
        <v>69</v>
      </c>
      <c r="J23891" s="59">
        <v>19939591</v>
      </c>
      <c r="K23891" s="59" t="s">
        <v>24325</v>
      </c>
      <c r="L23891" s="61" t="s">
        <v>113</v>
      </c>
      <c r="M23891" s="61">
        <f>VLOOKUP(H23891,zdroj!C:F,4,0)</f>
        <v>0</v>
      </c>
      <c r="N23891" s="61" t="str">
        <f t="shared" si="746"/>
        <v>katB</v>
      </c>
      <c r="P23891" s="73" t="str">
        <f t="shared" si="747"/>
        <v/>
      </c>
      <c r="Q23891" s="61" t="s">
        <v>30</v>
      </c>
    </row>
    <row r="23892" spans="8:17" x14ac:dyDescent="0.25">
      <c r="H23892" s="59">
        <v>177717</v>
      </c>
      <c r="I23892" s="59" t="s">
        <v>69</v>
      </c>
      <c r="J23892" s="59">
        <v>19939604</v>
      </c>
      <c r="K23892" s="59" t="s">
        <v>24326</v>
      </c>
      <c r="L23892" s="61" t="s">
        <v>113</v>
      </c>
      <c r="M23892" s="61">
        <f>VLOOKUP(H23892,zdroj!C:F,4,0)</f>
        <v>0</v>
      </c>
      <c r="N23892" s="61" t="str">
        <f t="shared" si="746"/>
        <v>katB</v>
      </c>
      <c r="P23892" s="73" t="str">
        <f t="shared" si="747"/>
        <v/>
      </c>
      <c r="Q23892" s="61" t="s">
        <v>30</v>
      </c>
    </row>
    <row r="23893" spans="8:17" x14ac:dyDescent="0.25">
      <c r="H23893" s="59">
        <v>177717</v>
      </c>
      <c r="I23893" s="59" t="s">
        <v>69</v>
      </c>
      <c r="J23893" s="59">
        <v>19939612</v>
      </c>
      <c r="K23893" s="59" t="s">
        <v>24327</v>
      </c>
      <c r="L23893" s="61" t="s">
        <v>113</v>
      </c>
      <c r="M23893" s="61">
        <f>VLOOKUP(H23893,zdroj!C:F,4,0)</f>
        <v>0</v>
      </c>
      <c r="N23893" s="61" t="str">
        <f t="shared" si="746"/>
        <v>katB</v>
      </c>
      <c r="P23893" s="73" t="str">
        <f t="shared" si="747"/>
        <v/>
      </c>
      <c r="Q23893" s="61" t="s">
        <v>30</v>
      </c>
    </row>
    <row r="23894" spans="8:17" x14ac:dyDescent="0.25">
      <c r="H23894" s="59">
        <v>177717</v>
      </c>
      <c r="I23894" s="59" t="s">
        <v>69</v>
      </c>
      <c r="J23894" s="59">
        <v>19939621</v>
      </c>
      <c r="K23894" s="59" t="s">
        <v>24328</v>
      </c>
      <c r="L23894" s="61" t="s">
        <v>113</v>
      </c>
      <c r="M23894" s="61">
        <f>VLOOKUP(H23894,zdroj!C:F,4,0)</f>
        <v>0</v>
      </c>
      <c r="N23894" s="61" t="str">
        <f t="shared" si="746"/>
        <v>katB</v>
      </c>
      <c r="P23894" s="73" t="str">
        <f t="shared" si="747"/>
        <v/>
      </c>
      <c r="Q23894" s="61" t="s">
        <v>30</v>
      </c>
    </row>
    <row r="23895" spans="8:17" x14ac:dyDescent="0.25">
      <c r="H23895" s="59">
        <v>177717</v>
      </c>
      <c r="I23895" s="59" t="s">
        <v>69</v>
      </c>
      <c r="J23895" s="59">
        <v>19939639</v>
      </c>
      <c r="K23895" s="59" t="s">
        <v>24329</v>
      </c>
      <c r="L23895" s="61" t="s">
        <v>113</v>
      </c>
      <c r="M23895" s="61">
        <f>VLOOKUP(H23895,zdroj!C:F,4,0)</f>
        <v>0</v>
      </c>
      <c r="N23895" s="61" t="str">
        <f t="shared" si="746"/>
        <v>katB</v>
      </c>
      <c r="P23895" s="73" t="str">
        <f t="shared" si="747"/>
        <v/>
      </c>
      <c r="Q23895" s="61" t="s">
        <v>30</v>
      </c>
    </row>
    <row r="23896" spans="8:17" x14ac:dyDescent="0.25">
      <c r="H23896" s="59">
        <v>177717</v>
      </c>
      <c r="I23896" s="59" t="s">
        <v>69</v>
      </c>
      <c r="J23896" s="59">
        <v>19939647</v>
      </c>
      <c r="K23896" s="59" t="s">
        <v>24330</v>
      </c>
      <c r="L23896" s="61" t="s">
        <v>113</v>
      </c>
      <c r="M23896" s="61">
        <f>VLOOKUP(H23896,zdroj!C:F,4,0)</f>
        <v>0</v>
      </c>
      <c r="N23896" s="61" t="str">
        <f t="shared" si="746"/>
        <v>katB</v>
      </c>
      <c r="P23896" s="73" t="str">
        <f t="shared" si="747"/>
        <v/>
      </c>
      <c r="Q23896" s="61" t="s">
        <v>30</v>
      </c>
    </row>
    <row r="23897" spans="8:17" x14ac:dyDescent="0.25">
      <c r="H23897" s="59">
        <v>177717</v>
      </c>
      <c r="I23897" s="59" t="s">
        <v>69</v>
      </c>
      <c r="J23897" s="59">
        <v>19939655</v>
      </c>
      <c r="K23897" s="59" t="s">
        <v>24331</v>
      </c>
      <c r="L23897" s="61" t="s">
        <v>113</v>
      </c>
      <c r="M23897" s="61">
        <f>VLOOKUP(H23897,zdroj!C:F,4,0)</f>
        <v>0</v>
      </c>
      <c r="N23897" s="61" t="str">
        <f t="shared" si="746"/>
        <v>katB</v>
      </c>
      <c r="P23897" s="73" t="str">
        <f t="shared" si="747"/>
        <v/>
      </c>
      <c r="Q23897" s="61" t="s">
        <v>30</v>
      </c>
    </row>
    <row r="23898" spans="8:17" x14ac:dyDescent="0.25">
      <c r="H23898" s="59">
        <v>177717</v>
      </c>
      <c r="I23898" s="59" t="s">
        <v>69</v>
      </c>
      <c r="J23898" s="59">
        <v>19939663</v>
      </c>
      <c r="K23898" s="59" t="s">
        <v>24332</v>
      </c>
      <c r="L23898" s="61" t="s">
        <v>113</v>
      </c>
      <c r="M23898" s="61">
        <f>VLOOKUP(H23898,zdroj!C:F,4,0)</f>
        <v>0</v>
      </c>
      <c r="N23898" s="61" t="str">
        <f t="shared" si="746"/>
        <v>katB</v>
      </c>
      <c r="P23898" s="73" t="str">
        <f t="shared" si="747"/>
        <v/>
      </c>
      <c r="Q23898" s="61" t="s">
        <v>30</v>
      </c>
    </row>
    <row r="23899" spans="8:17" x14ac:dyDescent="0.25">
      <c r="H23899" s="59">
        <v>177717</v>
      </c>
      <c r="I23899" s="59" t="s">
        <v>69</v>
      </c>
      <c r="J23899" s="59">
        <v>19939671</v>
      </c>
      <c r="K23899" s="59" t="s">
        <v>24333</v>
      </c>
      <c r="L23899" s="61" t="s">
        <v>113</v>
      </c>
      <c r="M23899" s="61">
        <f>VLOOKUP(H23899,zdroj!C:F,4,0)</f>
        <v>0</v>
      </c>
      <c r="N23899" s="61" t="str">
        <f t="shared" si="746"/>
        <v>katB</v>
      </c>
      <c r="P23899" s="73" t="str">
        <f t="shared" si="747"/>
        <v/>
      </c>
      <c r="Q23899" s="61" t="s">
        <v>30</v>
      </c>
    </row>
    <row r="23900" spans="8:17" x14ac:dyDescent="0.25">
      <c r="H23900" s="59">
        <v>177717</v>
      </c>
      <c r="I23900" s="59" t="s">
        <v>69</v>
      </c>
      <c r="J23900" s="59">
        <v>19939680</v>
      </c>
      <c r="K23900" s="59" t="s">
        <v>24334</v>
      </c>
      <c r="L23900" s="61" t="s">
        <v>113</v>
      </c>
      <c r="M23900" s="61">
        <f>VLOOKUP(H23900,zdroj!C:F,4,0)</f>
        <v>0</v>
      </c>
      <c r="N23900" s="61" t="str">
        <f t="shared" si="746"/>
        <v>katB</v>
      </c>
      <c r="P23900" s="73" t="str">
        <f t="shared" si="747"/>
        <v/>
      </c>
      <c r="Q23900" s="61" t="s">
        <v>31</v>
      </c>
    </row>
    <row r="23901" spans="8:17" x14ac:dyDescent="0.25">
      <c r="H23901" s="59">
        <v>177717</v>
      </c>
      <c r="I23901" s="59" t="s">
        <v>69</v>
      </c>
      <c r="J23901" s="59">
        <v>19939698</v>
      </c>
      <c r="K23901" s="59" t="s">
        <v>24335</v>
      </c>
      <c r="L23901" s="61" t="s">
        <v>113</v>
      </c>
      <c r="M23901" s="61">
        <f>VLOOKUP(H23901,zdroj!C:F,4,0)</f>
        <v>0</v>
      </c>
      <c r="N23901" s="61" t="str">
        <f t="shared" si="746"/>
        <v>katB</v>
      </c>
      <c r="P23901" s="73" t="str">
        <f t="shared" si="747"/>
        <v/>
      </c>
      <c r="Q23901" s="61" t="s">
        <v>30</v>
      </c>
    </row>
    <row r="23902" spans="8:17" x14ac:dyDescent="0.25">
      <c r="H23902" s="59">
        <v>177717</v>
      </c>
      <c r="I23902" s="59" t="s">
        <v>69</v>
      </c>
      <c r="J23902" s="59">
        <v>19939701</v>
      </c>
      <c r="K23902" s="59" t="s">
        <v>24336</v>
      </c>
      <c r="L23902" s="61" t="s">
        <v>113</v>
      </c>
      <c r="M23902" s="61">
        <f>VLOOKUP(H23902,zdroj!C:F,4,0)</f>
        <v>0</v>
      </c>
      <c r="N23902" s="61" t="str">
        <f t="shared" si="746"/>
        <v>katB</v>
      </c>
      <c r="P23902" s="73" t="str">
        <f t="shared" si="747"/>
        <v/>
      </c>
      <c r="Q23902" s="61" t="s">
        <v>30</v>
      </c>
    </row>
    <row r="23903" spans="8:17" x14ac:dyDescent="0.25">
      <c r="H23903" s="59">
        <v>177717</v>
      </c>
      <c r="I23903" s="59" t="s">
        <v>69</v>
      </c>
      <c r="J23903" s="59">
        <v>19939710</v>
      </c>
      <c r="K23903" s="59" t="s">
        <v>24337</v>
      </c>
      <c r="L23903" s="61" t="s">
        <v>113</v>
      </c>
      <c r="M23903" s="61">
        <f>VLOOKUP(H23903,zdroj!C:F,4,0)</f>
        <v>0</v>
      </c>
      <c r="N23903" s="61" t="str">
        <f t="shared" si="746"/>
        <v>katB</v>
      </c>
      <c r="P23903" s="73" t="str">
        <f t="shared" si="747"/>
        <v/>
      </c>
      <c r="Q23903" s="61" t="s">
        <v>30</v>
      </c>
    </row>
    <row r="23904" spans="8:17" x14ac:dyDescent="0.25">
      <c r="H23904" s="59">
        <v>177717</v>
      </c>
      <c r="I23904" s="59" t="s">
        <v>69</v>
      </c>
      <c r="J23904" s="59">
        <v>19939728</v>
      </c>
      <c r="K23904" s="59" t="s">
        <v>24338</v>
      </c>
      <c r="L23904" s="61" t="s">
        <v>113</v>
      </c>
      <c r="M23904" s="61">
        <f>VLOOKUP(H23904,zdroj!C:F,4,0)</f>
        <v>0</v>
      </c>
      <c r="N23904" s="61" t="str">
        <f t="shared" si="746"/>
        <v>katB</v>
      </c>
      <c r="P23904" s="73" t="str">
        <f t="shared" si="747"/>
        <v/>
      </c>
      <c r="Q23904" s="61" t="s">
        <v>30</v>
      </c>
    </row>
    <row r="23905" spans="8:17" x14ac:dyDescent="0.25">
      <c r="H23905" s="59">
        <v>177717</v>
      </c>
      <c r="I23905" s="59" t="s">
        <v>69</v>
      </c>
      <c r="J23905" s="59">
        <v>19939736</v>
      </c>
      <c r="K23905" s="59" t="s">
        <v>24339</v>
      </c>
      <c r="L23905" s="61" t="s">
        <v>113</v>
      </c>
      <c r="M23905" s="61">
        <f>VLOOKUP(H23905,zdroj!C:F,4,0)</f>
        <v>0</v>
      </c>
      <c r="N23905" s="61" t="str">
        <f t="shared" si="746"/>
        <v>katB</v>
      </c>
      <c r="P23905" s="73" t="str">
        <f t="shared" si="747"/>
        <v/>
      </c>
      <c r="Q23905" s="61" t="s">
        <v>30</v>
      </c>
    </row>
    <row r="23906" spans="8:17" x14ac:dyDescent="0.25">
      <c r="H23906" s="59">
        <v>177717</v>
      </c>
      <c r="I23906" s="59" t="s">
        <v>69</v>
      </c>
      <c r="J23906" s="59">
        <v>19939744</v>
      </c>
      <c r="K23906" s="59" t="s">
        <v>24340</v>
      </c>
      <c r="L23906" s="61" t="s">
        <v>113</v>
      </c>
      <c r="M23906" s="61">
        <f>VLOOKUP(H23906,zdroj!C:F,4,0)</f>
        <v>0</v>
      </c>
      <c r="N23906" s="61" t="str">
        <f t="shared" si="746"/>
        <v>katB</v>
      </c>
      <c r="P23906" s="73" t="str">
        <f t="shared" si="747"/>
        <v/>
      </c>
      <c r="Q23906" s="61" t="s">
        <v>30</v>
      </c>
    </row>
    <row r="23907" spans="8:17" x14ac:dyDescent="0.25">
      <c r="H23907" s="59">
        <v>177717</v>
      </c>
      <c r="I23907" s="59" t="s">
        <v>69</v>
      </c>
      <c r="J23907" s="59">
        <v>19939752</v>
      </c>
      <c r="K23907" s="59" t="s">
        <v>24341</v>
      </c>
      <c r="L23907" s="61" t="s">
        <v>113</v>
      </c>
      <c r="M23907" s="61">
        <f>VLOOKUP(H23907,zdroj!C:F,4,0)</f>
        <v>0</v>
      </c>
      <c r="N23907" s="61" t="str">
        <f t="shared" si="746"/>
        <v>katB</v>
      </c>
      <c r="P23907" s="73" t="str">
        <f t="shared" si="747"/>
        <v/>
      </c>
      <c r="Q23907" s="61" t="s">
        <v>30</v>
      </c>
    </row>
    <row r="23908" spans="8:17" x14ac:dyDescent="0.25">
      <c r="H23908" s="59">
        <v>177717</v>
      </c>
      <c r="I23908" s="59" t="s">
        <v>69</v>
      </c>
      <c r="J23908" s="59">
        <v>19939761</v>
      </c>
      <c r="K23908" s="59" t="s">
        <v>24342</v>
      </c>
      <c r="L23908" s="61" t="s">
        <v>113</v>
      </c>
      <c r="M23908" s="61">
        <f>VLOOKUP(H23908,zdroj!C:F,4,0)</f>
        <v>0</v>
      </c>
      <c r="N23908" s="61" t="str">
        <f t="shared" si="746"/>
        <v>katB</v>
      </c>
      <c r="P23908" s="73" t="str">
        <f t="shared" si="747"/>
        <v/>
      </c>
      <c r="Q23908" s="61" t="s">
        <v>30</v>
      </c>
    </row>
    <row r="23909" spans="8:17" x14ac:dyDescent="0.25">
      <c r="H23909" s="59">
        <v>177717</v>
      </c>
      <c r="I23909" s="59" t="s">
        <v>69</v>
      </c>
      <c r="J23909" s="59">
        <v>19939779</v>
      </c>
      <c r="K23909" s="59" t="s">
        <v>24343</v>
      </c>
      <c r="L23909" s="61" t="s">
        <v>113</v>
      </c>
      <c r="M23909" s="61">
        <f>VLOOKUP(H23909,zdroj!C:F,4,0)</f>
        <v>0</v>
      </c>
      <c r="N23909" s="61" t="str">
        <f t="shared" si="746"/>
        <v>katB</v>
      </c>
      <c r="P23909" s="73" t="str">
        <f t="shared" si="747"/>
        <v/>
      </c>
      <c r="Q23909" s="61" t="s">
        <v>30</v>
      </c>
    </row>
    <row r="23910" spans="8:17" x14ac:dyDescent="0.25">
      <c r="H23910" s="59">
        <v>177717</v>
      </c>
      <c r="I23910" s="59" t="s">
        <v>69</v>
      </c>
      <c r="J23910" s="59">
        <v>19939787</v>
      </c>
      <c r="K23910" s="59" t="s">
        <v>24344</v>
      </c>
      <c r="L23910" s="61" t="s">
        <v>113</v>
      </c>
      <c r="M23910" s="61">
        <f>VLOOKUP(H23910,zdroj!C:F,4,0)</f>
        <v>0</v>
      </c>
      <c r="N23910" s="61" t="str">
        <f t="shared" si="746"/>
        <v>katB</v>
      </c>
      <c r="P23910" s="73" t="str">
        <f t="shared" si="747"/>
        <v/>
      </c>
      <c r="Q23910" s="61" t="s">
        <v>30</v>
      </c>
    </row>
    <row r="23911" spans="8:17" x14ac:dyDescent="0.25">
      <c r="H23911" s="59">
        <v>177717</v>
      </c>
      <c r="I23911" s="59" t="s">
        <v>69</v>
      </c>
      <c r="J23911" s="59">
        <v>28320808</v>
      </c>
      <c r="K23911" s="59" t="s">
        <v>24345</v>
      </c>
      <c r="L23911" s="61" t="s">
        <v>113</v>
      </c>
      <c r="M23911" s="61">
        <f>VLOOKUP(H23911,zdroj!C:F,4,0)</f>
        <v>0</v>
      </c>
      <c r="N23911" s="61" t="str">
        <f t="shared" si="746"/>
        <v>katB</v>
      </c>
      <c r="P23911" s="73" t="str">
        <f t="shared" si="747"/>
        <v/>
      </c>
      <c r="Q23911" s="61" t="s">
        <v>30</v>
      </c>
    </row>
    <row r="23912" spans="8:17" x14ac:dyDescent="0.25">
      <c r="H23912" s="59">
        <v>177725</v>
      </c>
      <c r="I23912" s="59" t="s">
        <v>72</v>
      </c>
      <c r="J23912" s="59">
        <v>19939795</v>
      </c>
      <c r="K23912" s="59" t="s">
        <v>24346</v>
      </c>
      <c r="L23912" s="61" t="s">
        <v>81</v>
      </c>
      <c r="M23912" s="61">
        <f>VLOOKUP(H23912,zdroj!C:F,4,0)</f>
        <v>0</v>
      </c>
      <c r="N23912" s="61" t="str">
        <f t="shared" si="746"/>
        <v>-</v>
      </c>
      <c r="P23912" s="73" t="str">
        <f t="shared" si="747"/>
        <v/>
      </c>
      <c r="Q23912" s="61" t="s">
        <v>86</v>
      </c>
    </row>
    <row r="23913" spans="8:17" x14ac:dyDescent="0.25">
      <c r="H23913" s="59">
        <v>177725</v>
      </c>
      <c r="I23913" s="59" t="s">
        <v>72</v>
      </c>
      <c r="J23913" s="59">
        <v>19939809</v>
      </c>
      <c r="K23913" s="59" t="s">
        <v>24347</v>
      </c>
      <c r="L23913" s="61" t="s">
        <v>81</v>
      </c>
      <c r="M23913" s="61">
        <f>VLOOKUP(H23913,zdroj!C:F,4,0)</f>
        <v>0</v>
      </c>
      <c r="N23913" s="61" t="str">
        <f t="shared" si="746"/>
        <v>-</v>
      </c>
      <c r="P23913" s="73" t="str">
        <f t="shared" si="747"/>
        <v/>
      </c>
      <c r="Q23913" s="61" t="s">
        <v>86</v>
      </c>
    </row>
    <row r="23914" spans="8:17" x14ac:dyDescent="0.25">
      <c r="H23914" s="59">
        <v>177725</v>
      </c>
      <c r="I23914" s="59" t="s">
        <v>72</v>
      </c>
      <c r="J23914" s="59">
        <v>19939833</v>
      </c>
      <c r="K23914" s="59" t="s">
        <v>24348</v>
      </c>
      <c r="L23914" s="61" t="s">
        <v>81</v>
      </c>
      <c r="M23914" s="61">
        <f>VLOOKUP(H23914,zdroj!C:F,4,0)</f>
        <v>0</v>
      </c>
      <c r="N23914" s="61" t="str">
        <f t="shared" si="746"/>
        <v>-</v>
      </c>
      <c r="P23914" s="73" t="str">
        <f t="shared" si="747"/>
        <v/>
      </c>
      <c r="Q23914" s="61" t="s">
        <v>86</v>
      </c>
    </row>
    <row r="23915" spans="8:17" x14ac:dyDescent="0.25">
      <c r="H23915" s="59">
        <v>177725</v>
      </c>
      <c r="I23915" s="59" t="s">
        <v>72</v>
      </c>
      <c r="J23915" s="59">
        <v>19939841</v>
      </c>
      <c r="K23915" s="59" t="s">
        <v>24349</v>
      </c>
      <c r="L23915" s="61" t="s">
        <v>81</v>
      </c>
      <c r="M23915" s="61">
        <f>VLOOKUP(H23915,zdroj!C:F,4,0)</f>
        <v>0</v>
      </c>
      <c r="N23915" s="61" t="str">
        <f t="shared" si="746"/>
        <v>-</v>
      </c>
      <c r="P23915" s="73" t="str">
        <f t="shared" si="747"/>
        <v/>
      </c>
      <c r="Q23915" s="61" t="s">
        <v>86</v>
      </c>
    </row>
    <row r="23916" spans="8:17" x14ac:dyDescent="0.25">
      <c r="H23916" s="59">
        <v>177725</v>
      </c>
      <c r="I23916" s="59" t="s">
        <v>72</v>
      </c>
      <c r="J23916" s="59">
        <v>19939868</v>
      </c>
      <c r="K23916" s="59" t="s">
        <v>24350</v>
      </c>
      <c r="L23916" s="61" t="s">
        <v>81</v>
      </c>
      <c r="M23916" s="61">
        <f>VLOOKUP(H23916,zdroj!C:F,4,0)</f>
        <v>0</v>
      </c>
      <c r="N23916" s="61" t="str">
        <f t="shared" si="746"/>
        <v>-</v>
      </c>
      <c r="P23916" s="73" t="str">
        <f t="shared" si="747"/>
        <v/>
      </c>
      <c r="Q23916" s="61" t="s">
        <v>86</v>
      </c>
    </row>
    <row r="23917" spans="8:17" x14ac:dyDescent="0.25">
      <c r="H23917" s="59">
        <v>177725</v>
      </c>
      <c r="I23917" s="59" t="s">
        <v>72</v>
      </c>
      <c r="J23917" s="59">
        <v>19939876</v>
      </c>
      <c r="K23917" s="59" t="s">
        <v>24351</v>
      </c>
      <c r="L23917" s="61" t="s">
        <v>81</v>
      </c>
      <c r="M23917" s="61">
        <f>VLOOKUP(H23917,zdroj!C:F,4,0)</f>
        <v>0</v>
      </c>
      <c r="N23917" s="61" t="str">
        <f t="shared" si="746"/>
        <v>-</v>
      </c>
      <c r="P23917" s="73" t="str">
        <f t="shared" si="747"/>
        <v/>
      </c>
      <c r="Q23917" s="61" t="s">
        <v>86</v>
      </c>
    </row>
    <row r="23918" spans="8:17" x14ac:dyDescent="0.25">
      <c r="H23918" s="59">
        <v>177725</v>
      </c>
      <c r="I23918" s="59" t="s">
        <v>72</v>
      </c>
      <c r="J23918" s="59">
        <v>19939884</v>
      </c>
      <c r="K23918" s="59" t="s">
        <v>24352</v>
      </c>
      <c r="L23918" s="61" t="s">
        <v>81</v>
      </c>
      <c r="M23918" s="61">
        <f>VLOOKUP(H23918,zdroj!C:F,4,0)</f>
        <v>0</v>
      </c>
      <c r="N23918" s="61" t="str">
        <f t="shared" si="746"/>
        <v>-</v>
      </c>
      <c r="P23918" s="73" t="str">
        <f t="shared" si="747"/>
        <v/>
      </c>
      <c r="Q23918" s="61" t="s">
        <v>86</v>
      </c>
    </row>
    <row r="23919" spans="8:17" x14ac:dyDescent="0.25">
      <c r="H23919" s="59">
        <v>177725</v>
      </c>
      <c r="I23919" s="59" t="s">
        <v>72</v>
      </c>
      <c r="J23919" s="59">
        <v>19939892</v>
      </c>
      <c r="K23919" s="59" t="s">
        <v>24353</v>
      </c>
      <c r="L23919" s="61" t="s">
        <v>81</v>
      </c>
      <c r="M23919" s="61">
        <f>VLOOKUP(H23919,zdroj!C:F,4,0)</f>
        <v>0</v>
      </c>
      <c r="N23919" s="61" t="str">
        <f t="shared" si="746"/>
        <v>-</v>
      </c>
      <c r="P23919" s="73" t="str">
        <f t="shared" si="747"/>
        <v/>
      </c>
      <c r="Q23919" s="61" t="s">
        <v>86</v>
      </c>
    </row>
    <row r="23920" spans="8:17" x14ac:dyDescent="0.25">
      <c r="H23920" s="59">
        <v>177725</v>
      </c>
      <c r="I23920" s="59" t="s">
        <v>72</v>
      </c>
      <c r="J23920" s="59">
        <v>19939906</v>
      </c>
      <c r="K23920" s="59" t="s">
        <v>24354</v>
      </c>
      <c r="L23920" s="61" t="s">
        <v>114</v>
      </c>
      <c r="M23920" s="61">
        <f>VLOOKUP(H23920,zdroj!C:F,4,0)</f>
        <v>0</v>
      </c>
      <c r="N23920" s="61" t="str">
        <f t="shared" si="746"/>
        <v>katC</v>
      </c>
      <c r="P23920" s="73" t="str">
        <f t="shared" si="747"/>
        <v/>
      </c>
      <c r="Q23920" s="61" t="s">
        <v>31</v>
      </c>
    </row>
    <row r="23921" spans="8:17" x14ac:dyDescent="0.25">
      <c r="H23921" s="59">
        <v>177725</v>
      </c>
      <c r="I23921" s="59" t="s">
        <v>72</v>
      </c>
      <c r="J23921" s="59">
        <v>19939914</v>
      </c>
      <c r="K23921" s="59" t="s">
        <v>24355</v>
      </c>
      <c r="L23921" s="61" t="s">
        <v>81</v>
      </c>
      <c r="M23921" s="61">
        <f>VLOOKUP(H23921,zdroj!C:F,4,0)</f>
        <v>0</v>
      </c>
      <c r="N23921" s="61" t="str">
        <f t="shared" si="746"/>
        <v>-</v>
      </c>
      <c r="P23921" s="73" t="str">
        <f t="shared" si="747"/>
        <v/>
      </c>
      <c r="Q23921" s="61" t="s">
        <v>86</v>
      </c>
    </row>
    <row r="23922" spans="8:17" x14ac:dyDescent="0.25">
      <c r="H23922" s="59">
        <v>177725</v>
      </c>
      <c r="I23922" s="59" t="s">
        <v>72</v>
      </c>
      <c r="J23922" s="59">
        <v>19939922</v>
      </c>
      <c r="K23922" s="59" t="s">
        <v>24356</v>
      </c>
      <c r="L23922" s="61" t="s">
        <v>81</v>
      </c>
      <c r="M23922" s="61">
        <f>VLOOKUP(H23922,zdroj!C:F,4,0)</f>
        <v>0</v>
      </c>
      <c r="N23922" s="61" t="str">
        <f t="shared" si="746"/>
        <v>-</v>
      </c>
      <c r="P23922" s="73" t="str">
        <f t="shared" si="747"/>
        <v/>
      </c>
      <c r="Q23922" s="61" t="s">
        <v>86</v>
      </c>
    </row>
    <row r="23923" spans="8:17" x14ac:dyDescent="0.25">
      <c r="H23923" s="59">
        <v>177725</v>
      </c>
      <c r="I23923" s="59" t="s">
        <v>72</v>
      </c>
      <c r="J23923" s="59">
        <v>19939931</v>
      </c>
      <c r="K23923" s="59" t="s">
        <v>24357</v>
      </c>
      <c r="L23923" s="61" t="s">
        <v>81</v>
      </c>
      <c r="M23923" s="61">
        <f>VLOOKUP(H23923,zdroj!C:F,4,0)</f>
        <v>0</v>
      </c>
      <c r="N23923" s="61" t="str">
        <f t="shared" si="746"/>
        <v>-</v>
      </c>
      <c r="P23923" s="73" t="str">
        <f t="shared" si="747"/>
        <v/>
      </c>
      <c r="Q23923" s="61" t="s">
        <v>86</v>
      </c>
    </row>
    <row r="23924" spans="8:17" x14ac:dyDescent="0.25">
      <c r="H23924" s="59">
        <v>177725</v>
      </c>
      <c r="I23924" s="59" t="s">
        <v>72</v>
      </c>
      <c r="J23924" s="59">
        <v>19939949</v>
      </c>
      <c r="K23924" s="59" t="s">
        <v>24358</v>
      </c>
      <c r="L23924" s="61" t="s">
        <v>81</v>
      </c>
      <c r="M23924" s="61">
        <f>VLOOKUP(H23924,zdroj!C:F,4,0)</f>
        <v>0</v>
      </c>
      <c r="N23924" s="61" t="str">
        <f t="shared" si="746"/>
        <v>-</v>
      </c>
      <c r="P23924" s="73" t="str">
        <f t="shared" si="747"/>
        <v/>
      </c>
      <c r="Q23924" s="61" t="s">
        <v>86</v>
      </c>
    </row>
    <row r="23925" spans="8:17" x14ac:dyDescent="0.25">
      <c r="H23925" s="59">
        <v>177725</v>
      </c>
      <c r="I23925" s="59" t="s">
        <v>72</v>
      </c>
      <c r="J23925" s="59">
        <v>19939957</v>
      </c>
      <c r="K23925" s="59" t="s">
        <v>24359</v>
      </c>
      <c r="L23925" s="61" t="s">
        <v>81</v>
      </c>
      <c r="M23925" s="61">
        <f>VLOOKUP(H23925,zdroj!C:F,4,0)</f>
        <v>0</v>
      </c>
      <c r="N23925" s="61" t="str">
        <f t="shared" si="746"/>
        <v>-</v>
      </c>
      <c r="P23925" s="73" t="str">
        <f t="shared" si="747"/>
        <v/>
      </c>
      <c r="Q23925" s="61" t="s">
        <v>86</v>
      </c>
    </row>
    <row r="23926" spans="8:17" x14ac:dyDescent="0.25">
      <c r="H23926" s="59">
        <v>177725</v>
      </c>
      <c r="I23926" s="59" t="s">
        <v>72</v>
      </c>
      <c r="J23926" s="59">
        <v>19939965</v>
      </c>
      <c r="K23926" s="59" t="s">
        <v>24360</v>
      </c>
      <c r="L23926" s="61" t="s">
        <v>81</v>
      </c>
      <c r="M23926" s="61">
        <f>VLOOKUP(H23926,zdroj!C:F,4,0)</f>
        <v>0</v>
      </c>
      <c r="N23926" s="61" t="str">
        <f t="shared" si="746"/>
        <v>-</v>
      </c>
      <c r="P23926" s="73" t="str">
        <f t="shared" si="747"/>
        <v/>
      </c>
      <c r="Q23926" s="61" t="s">
        <v>86</v>
      </c>
    </row>
    <row r="23927" spans="8:17" x14ac:dyDescent="0.25">
      <c r="H23927" s="59">
        <v>177725</v>
      </c>
      <c r="I23927" s="59" t="s">
        <v>72</v>
      </c>
      <c r="J23927" s="59">
        <v>19939973</v>
      </c>
      <c r="K23927" s="59" t="s">
        <v>24361</v>
      </c>
      <c r="L23927" s="61" t="s">
        <v>81</v>
      </c>
      <c r="M23927" s="61">
        <f>VLOOKUP(H23927,zdroj!C:F,4,0)</f>
        <v>0</v>
      </c>
      <c r="N23927" s="61" t="str">
        <f t="shared" si="746"/>
        <v>-</v>
      </c>
      <c r="P23927" s="73" t="str">
        <f t="shared" si="747"/>
        <v/>
      </c>
      <c r="Q23927" s="61" t="s">
        <v>86</v>
      </c>
    </row>
    <row r="23928" spans="8:17" x14ac:dyDescent="0.25">
      <c r="H23928" s="59">
        <v>177725</v>
      </c>
      <c r="I23928" s="59" t="s">
        <v>72</v>
      </c>
      <c r="J23928" s="59">
        <v>19939981</v>
      </c>
      <c r="K23928" s="59" t="s">
        <v>24362</v>
      </c>
      <c r="L23928" s="61" t="s">
        <v>114</v>
      </c>
      <c r="M23928" s="61">
        <f>VLOOKUP(H23928,zdroj!C:F,4,0)</f>
        <v>0</v>
      </c>
      <c r="N23928" s="61" t="str">
        <f t="shared" si="746"/>
        <v>katC</v>
      </c>
      <c r="P23928" s="73" t="str">
        <f t="shared" si="747"/>
        <v/>
      </c>
      <c r="Q23928" s="61" t="s">
        <v>31</v>
      </c>
    </row>
    <row r="23929" spans="8:17" x14ac:dyDescent="0.25">
      <c r="H23929" s="59">
        <v>177725</v>
      </c>
      <c r="I23929" s="59" t="s">
        <v>72</v>
      </c>
      <c r="J23929" s="59">
        <v>19939990</v>
      </c>
      <c r="K23929" s="59" t="s">
        <v>24363</v>
      </c>
      <c r="L23929" s="61" t="s">
        <v>81</v>
      </c>
      <c r="M23929" s="61">
        <f>VLOOKUP(H23929,zdroj!C:F,4,0)</f>
        <v>0</v>
      </c>
      <c r="N23929" s="61" t="str">
        <f t="shared" si="746"/>
        <v>-</v>
      </c>
      <c r="P23929" s="73" t="str">
        <f t="shared" si="747"/>
        <v/>
      </c>
      <c r="Q23929" s="61" t="s">
        <v>86</v>
      </c>
    </row>
    <row r="23930" spans="8:17" x14ac:dyDescent="0.25">
      <c r="H23930" s="59">
        <v>177725</v>
      </c>
      <c r="I23930" s="59" t="s">
        <v>72</v>
      </c>
      <c r="J23930" s="59">
        <v>19940009</v>
      </c>
      <c r="K23930" s="59" t="s">
        <v>24364</v>
      </c>
      <c r="L23930" s="61" t="s">
        <v>81</v>
      </c>
      <c r="M23930" s="61">
        <f>VLOOKUP(H23930,zdroj!C:F,4,0)</f>
        <v>0</v>
      </c>
      <c r="N23930" s="61" t="str">
        <f t="shared" si="746"/>
        <v>-</v>
      </c>
      <c r="P23930" s="73" t="str">
        <f t="shared" si="747"/>
        <v/>
      </c>
      <c r="Q23930" s="61" t="s">
        <v>86</v>
      </c>
    </row>
    <row r="23931" spans="8:17" x14ac:dyDescent="0.25">
      <c r="H23931" s="59">
        <v>177725</v>
      </c>
      <c r="I23931" s="59" t="s">
        <v>72</v>
      </c>
      <c r="J23931" s="59">
        <v>19940017</v>
      </c>
      <c r="K23931" s="59" t="s">
        <v>24365</v>
      </c>
      <c r="L23931" s="61" t="s">
        <v>81</v>
      </c>
      <c r="M23931" s="61">
        <f>VLOOKUP(H23931,zdroj!C:F,4,0)</f>
        <v>0</v>
      </c>
      <c r="N23931" s="61" t="str">
        <f t="shared" si="746"/>
        <v>-</v>
      </c>
      <c r="P23931" s="73" t="str">
        <f t="shared" si="747"/>
        <v/>
      </c>
      <c r="Q23931" s="61" t="s">
        <v>86</v>
      </c>
    </row>
    <row r="23932" spans="8:17" x14ac:dyDescent="0.25">
      <c r="H23932" s="59">
        <v>177725</v>
      </c>
      <c r="I23932" s="59" t="s">
        <v>72</v>
      </c>
      <c r="J23932" s="59">
        <v>19940025</v>
      </c>
      <c r="K23932" s="59" t="s">
        <v>24366</v>
      </c>
      <c r="L23932" s="61" t="s">
        <v>81</v>
      </c>
      <c r="M23932" s="61">
        <f>VLOOKUP(H23932,zdroj!C:F,4,0)</f>
        <v>0</v>
      </c>
      <c r="N23932" s="61" t="str">
        <f t="shared" si="746"/>
        <v>-</v>
      </c>
      <c r="P23932" s="73" t="str">
        <f t="shared" si="747"/>
        <v/>
      </c>
      <c r="Q23932" s="61" t="s">
        <v>86</v>
      </c>
    </row>
    <row r="23933" spans="8:17" x14ac:dyDescent="0.25">
      <c r="H23933" s="59">
        <v>177725</v>
      </c>
      <c r="I23933" s="59" t="s">
        <v>72</v>
      </c>
      <c r="J23933" s="59">
        <v>19940033</v>
      </c>
      <c r="K23933" s="59" t="s">
        <v>24367</v>
      </c>
      <c r="L23933" s="61" t="s">
        <v>81</v>
      </c>
      <c r="M23933" s="61">
        <f>VLOOKUP(H23933,zdroj!C:F,4,0)</f>
        <v>0</v>
      </c>
      <c r="N23933" s="61" t="str">
        <f t="shared" si="746"/>
        <v>-</v>
      </c>
      <c r="P23933" s="73" t="str">
        <f t="shared" si="747"/>
        <v/>
      </c>
      <c r="Q23933" s="61" t="s">
        <v>86</v>
      </c>
    </row>
    <row r="23934" spans="8:17" x14ac:dyDescent="0.25">
      <c r="H23934" s="59">
        <v>177725</v>
      </c>
      <c r="I23934" s="59" t="s">
        <v>72</v>
      </c>
      <c r="J23934" s="59">
        <v>19940041</v>
      </c>
      <c r="K23934" s="59" t="s">
        <v>24368</v>
      </c>
      <c r="L23934" s="61" t="s">
        <v>81</v>
      </c>
      <c r="M23934" s="61">
        <f>VLOOKUP(H23934,zdroj!C:F,4,0)</f>
        <v>0</v>
      </c>
      <c r="N23934" s="61" t="str">
        <f t="shared" si="746"/>
        <v>-</v>
      </c>
      <c r="P23934" s="73" t="str">
        <f t="shared" si="747"/>
        <v/>
      </c>
      <c r="Q23934" s="61" t="s">
        <v>86</v>
      </c>
    </row>
    <row r="23935" spans="8:17" x14ac:dyDescent="0.25">
      <c r="H23935" s="59">
        <v>177725</v>
      </c>
      <c r="I23935" s="59" t="s">
        <v>72</v>
      </c>
      <c r="J23935" s="59">
        <v>19940050</v>
      </c>
      <c r="K23935" s="59" t="s">
        <v>24369</v>
      </c>
      <c r="L23935" s="61" t="s">
        <v>81</v>
      </c>
      <c r="M23935" s="61">
        <f>VLOOKUP(H23935,zdroj!C:F,4,0)</f>
        <v>0</v>
      </c>
      <c r="N23935" s="61" t="str">
        <f t="shared" si="746"/>
        <v>-</v>
      </c>
      <c r="P23935" s="73" t="str">
        <f t="shared" si="747"/>
        <v/>
      </c>
      <c r="Q23935" s="61" t="s">
        <v>86</v>
      </c>
    </row>
    <row r="23936" spans="8:17" x14ac:dyDescent="0.25">
      <c r="H23936" s="59">
        <v>177725</v>
      </c>
      <c r="I23936" s="59" t="s">
        <v>72</v>
      </c>
      <c r="J23936" s="59">
        <v>19940068</v>
      </c>
      <c r="K23936" s="59" t="s">
        <v>24370</v>
      </c>
      <c r="L23936" s="61" t="s">
        <v>81</v>
      </c>
      <c r="M23936" s="61">
        <f>VLOOKUP(H23936,zdroj!C:F,4,0)</f>
        <v>0</v>
      </c>
      <c r="N23936" s="61" t="str">
        <f t="shared" si="746"/>
        <v>-</v>
      </c>
      <c r="P23936" s="73" t="str">
        <f t="shared" si="747"/>
        <v/>
      </c>
      <c r="Q23936" s="61" t="s">
        <v>86</v>
      </c>
    </row>
    <row r="23937" spans="8:17" x14ac:dyDescent="0.25">
      <c r="H23937" s="59">
        <v>177725</v>
      </c>
      <c r="I23937" s="59" t="s">
        <v>72</v>
      </c>
      <c r="J23937" s="59">
        <v>19940076</v>
      </c>
      <c r="K23937" s="59" t="s">
        <v>24371</v>
      </c>
      <c r="L23937" s="61" t="s">
        <v>81</v>
      </c>
      <c r="M23937" s="61">
        <f>VLOOKUP(H23937,zdroj!C:F,4,0)</f>
        <v>0</v>
      </c>
      <c r="N23937" s="61" t="str">
        <f t="shared" si="746"/>
        <v>-</v>
      </c>
      <c r="P23937" s="73" t="str">
        <f t="shared" si="747"/>
        <v/>
      </c>
      <c r="Q23937" s="61" t="s">
        <v>86</v>
      </c>
    </row>
    <row r="23938" spans="8:17" x14ac:dyDescent="0.25">
      <c r="H23938" s="59">
        <v>177725</v>
      </c>
      <c r="I23938" s="59" t="s">
        <v>72</v>
      </c>
      <c r="J23938" s="59">
        <v>19940084</v>
      </c>
      <c r="K23938" s="59" t="s">
        <v>24372</v>
      </c>
      <c r="L23938" s="61" t="s">
        <v>81</v>
      </c>
      <c r="M23938" s="61">
        <f>VLOOKUP(H23938,zdroj!C:F,4,0)</f>
        <v>0</v>
      </c>
      <c r="N23938" s="61" t="str">
        <f t="shared" si="746"/>
        <v>-</v>
      </c>
      <c r="P23938" s="73" t="str">
        <f t="shared" si="747"/>
        <v/>
      </c>
      <c r="Q23938" s="61" t="s">
        <v>86</v>
      </c>
    </row>
    <row r="23939" spans="8:17" x14ac:dyDescent="0.25">
      <c r="H23939" s="59">
        <v>177725</v>
      </c>
      <c r="I23939" s="59" t="s">
        <v>72</v>
      </c>
      <c r="J23939" s="59">
        <v>19940092</v>
      </c>
      <c r="K23939" s="59" t="s">
        <v>24373</v>
      </c>
      <c r="L23939" s="61" t="s">
        <v>114</v>
      </c>
      <c r="M23939" s="61">
        <f>VLOOKUP(H23939,zdroj!C:F,4,0)</f>
        <v>0</v>
      </c>
      <c r="N23939" s="61" t="str">
        <f t="shared" si="746"/>
        <v>katC</v>
      </c>
      <c r="P23939" s="73" t="str">
        <f t="shared" si="747"/>
        <v/>
      </c>
      <c r="Q23939" s="61" t="s">
        <v>31</v>
      </c>
    </row>
    <row r="23940" spans="8:17" x14ac:dyDescent="0.25">
      <c r="H23940" s="59">
        <v>177725</v>
      </c>
      <c r="I23940" s="59" t="s">
        <v>72</v>
      </c>
      <c r="J23940" s="59">
        <v>19940106</v>
      </c>
      <c r="K23940" s="59" t="s">
        <v>24374</v>
      </c>
      <c r="L23940" s="61" t="s">
        <v>81</v>
      </c>
      <c r="M23940" s="61">
        <f>VLOOKUP(H23940,zdroj!C:F,4,0)</f>
        <v>0</v>
      </c>
      <c r="N23940" s="61" t="str">
        <f t="shared" si="746"/>
        <v>-</v>
      </c>
      <c r="P23940" s="73" t="str">
        <f t="shared" si="747"/>
        <v/>
      </c>
      <c r="Q23940" s="61" t="s">
        <v>86</v>
      </c>
    </row>
    <row r="23941" spans="8:17" x14ac:dyDescent="0.25">
      <c r="H23941" s="59">
        <v>177725</v>
      </c>
      <c r="I23941" s="59" t="s">
        <v>72</v>
      </c>
      <c r="J23941" s="59">
        <v>19940114</v>
      </c>
      <c r="K23941" s="59" t="s">
        <v>24375</v>
      </c>
      <c r="L23941" s="61" t="s">
        <v>81</v>
      </c>
      <c r="M23941" s="61">
        <f>VLOOKUP(H23941,zdroj!C:F,4,0)</f>
        <v>0</v>
      </c>
      <c r="N23941" s="61" t="str">
        <f t="shared" si="746"/>
        <v>-</v>
      </c>
      <c r="P23941" s="73" t="str">
        <f t="shared" si="747"/>
        <v/>
      </c>
      <c r="Q23941" s="61" t="s">
        <v>86</v>
      </c>
    </row>
    <row r="23942" spans="8:17" x14ac:dyDescent="0.25">
      <c r="H23942" s="59">
        <v>177725</v>
      </c>
      <c r="I23942" s="59" t="s">
        <v>72</v>
      </c>
      <c r="J23942" s="59">
        <v>19940122</v>
      </c>
      <c r="K23942" s="59" t="s">
        <v>24376</v>
      </c>
      <c r="L23942" s="61" t="s">
        <v>81</v>
      </c>
      <c r="M23942" s="61">
        <f>VLOOKUP(H23942,zdroj!C:F,4,0)</f>
        <v>0</v>
      </c>
      <c r="N23942" s="61" t="str">
        <f t="shared" si="746"/>
        <v>-</v>
      </c>
      <c r="P23942" s="73" t="str">
        <f t="shared" si="747"/>
        <v/>
      </c>
      <c r="Q23942" s="61" t="s">
        <v>86</v>
      </c>
    </row>
    <row r="23943" spans="8:17" x14ac:dyDescent="0.25">
      <c r="H23943" s="59">
        <v>177725</v>
      </c>
      <c r="I23943" s="59" t="s">
        <v>72</v>
      </c>
      <c r="J23943" s="59">
        <v>19940131</v>
      </c>
      <c r="K23943" s="59" t="s">
        <v>24377</v>
      </c>
      <c r="L23943" s="61" t="s">
        <v>81</v>
      </c>
      <c r="M23943" s="61">
        <f>VLOOKUP(H23943,zdroj!C:F,4,0)</f>
        <v>0</v>
      </c>
      <c r="N23943" s="61" t="str">
        <f t="shared" ref="N23943:N24006" si="748">IF(M23943="A",IF(L23943="katA","katB",L23943),L23943)</f>
        <v>-</v>
      </c>
      <c r="P23943" s="73" t="str">
        <f t="shared" ref="P23943:P24006" si="749">IF(O23943="A",1,"")</f>
        <v/>
      </c>
      <c r="Q23943" s="61" t="s">
        <v>86</v>
      </c>
    </row>
    <row r="23944" spans="8:17" x14ac:dyDescent="0.25">
      <c r="H23944" s="59">
        <v>177725</v>
      </c>
      <c r="I23944" s="59" t="s">
        <v>72</v>
      </c>
      <c r="J23944" s="59">
        <v>19940149</v>
      </c>
      <c r="K23944" s="59" t="s">
        <v>24378</v>
      </c>
      <c r="L23944" s="61" t="s">
        <v>114</v>
      </c>
      <c r="M23944" s="61">
        <f>VLOOKUP(H23944,zdroj!C:F,4,0)</f>
        <v>0</v>
      </c>
      <c r="N23944" s="61" t="str">
        <f t="shared" si="748"/>
        <v>katC</v>
      </c>
      <c r="P23944" s="73" t="str">
        <f t="shared" si="749"/>
        <v/>
      </c>
      <c r="Q23944" s="61" t="s">
        <v>31</v>
      </c>
    </row>
    <row r="23945" spans="8:17" x14ac:dyDescent="0.25">
      <c r="H23945" s="59">
        <v>177725</v>
      </c>
      <c r="I23945" s="59" t="s">
        <v>72</v>
      </c>
      <c r="J23945" s="59">
        <v>19940157</v>
      </c>
      <c r="K23945" s="59" t="s">
        <v>24379</v>
      </c>
      <c r="L23945" s="61" t="s">
        <v>81</v>
      </c>
      <c r="M23945" s="61">
        <f>VLOOKUP(H23945,zdroj!C:F,4,0)</f>
        <v>0</v>
      </c>
      <c r="N23945" s="61" t="str">
        <f t="shared" si="748"/>
        <v>-</v>
      </c>
      <c r="P23945" s="73" t="str">
        <f t="shared" si="749"/>
        <v/>
      </c>
      <c r="Q23945" s="61" t="s">
        <v>86</v>
      </c>
    </row>
    <row r="23946" spans="8:17" x14ac:dyDescent="0.25">
      <c r="H23946" s="59">
        <v>177725</v>
      </c>
      <c r="I23946" s="59" t="s">
        <v>72</v>
      </c>
      <c r="J23946" s="59">
        <v>19940165</v>
      </c>
      <c r="K23946" s="59" t="s">
        <v>24380</v>
      </c>
      <c r="L23946" s="61" t="s">
        <v>81</v>
      </c>
      <c r="M23946" s="61">
        <f>VLOOKUP(H23946,zdroj!C:F,4,0)</f>
        <v>0</v>
      </c>
      <c r="N23946" s="61" t="str">
        <f t="shared" si="748"/>
        <v>-</v>
      </c>
      <c r="P23946" s="73" t="str">
        <f t="shared" si="749"/>
        <v/>
      </c>
      <c r="Q23946" s="61" t="s">
        <v>86</v>
      </c>
    </row>
    <row r="23947" spans="8:17" x14ac:dyDescent="0.25">
      <c r="H23947" s="59">
        <v>177725</v>
      </c>
      <c r="I23947" s="59" t="s">
        <v>72</v>
      </c>
      <c r="J23947" s="59">
        <v>19940173</v>
      </c>
      <c r="K23947" s="59" t="s">
        <v>24381</v>
      </c>
      <c r="L23947" s="61" t="s">
        <v>81</v>
      </c>
      <c r="M23947" s="61">
        <f>VLOOKUP(H23947,zdroj!C:F,4,0)</f>
        <v>0</v>
      </c>
      <c r="N23947" s="61" t="str">
        <f t="shared" si="748"/>
        <v>-</v>
      </c>
      <c r="P23947" s="73" t="str">
        <f t="shared" si="749"/>
        <v/>
      </c>
      <c r="Q23947" s="61" t="s">
        <v>86</v>
      </c>
    </row>
    <row r="23948" spans="8:17" x14ac:dyDescent="0.25">
      <c r="H23948" s="59">
        <v>177725</v>
      </c>
      <c r="I23948" s="59" t="s">
        <v>72</v>
      </c>
      <c r="J23948" s="59">
        <v>19940181</v>
      </c>
      <c r="K23948" s="59" t="s">
        <v>24382</v>
      </c>
      <c r="L23948" s="61" t="s">
        <v>81</v>
      </c>
      <c r="M23948" s="61">
        <f>VLOOKUP(H23948,zdroj!C:F,4,0)</f>
        <v>0</v>
      </c>
      <c r="N23948" s="61" t="str">
        <f t="shared" si="748"/>
        <v>-</v>
      </c>
      <c r="P23948" s="73" t="str">
        <f t="shared" si="749"/>
        <v/>
      </c>
      <c r="Q23948" s="61" t="s">
        <v>86</v>
      </c>
    </row>
    <row r="23949" spans="8:17" x14ac:dyDescent="0.25">
      <c r="H23949" s="59">
        <v>177725</v>
      </c>
      <c r="I23949" s="59" t="s">
        <v>72</v>
      </c>
      <c r="J23949" s="59">
        <v>19940203</v>
      </c>
      <c r="K23949" s="59" t="s">
        <v>24383</v>
      </c>
      <c r="L23949" s="61" t="s">
        <v>81</v>
      </c>
      <c r="M23949" s="61">
        <f>VLOOKUP(H23949,zdroj!C:F,4,0)</f>
        <v>0</v>
      </c>
      <c r="N23949" s="61" t="str">
        <f t="shared" si="748"/>
        <v>-</v>
      </c>
      <c r="P23949" s="73" t="str">
        <f t="shared" si="749"/>
        <v/>
      </c>
      <c r="Q23949" s="61" t="s">
        <v>86</v>
      </c>
    </row>
    <row r="23950" spans="8:17" x14ac:dyDescent="0.25">
      <c r="H23950" s="59">
        <v>177725</v>
      </c>
      <c r="I23950" s="59" t="s">
        <v>72</v>
      </c>
      <c r="J23950" s="59">
        <v>19940211</v>
      </c>
      <c r="K23950" s="59" t="s">
        <v>24384</v>
      </c>
      <c r="L23950" s="61" t="s">
        <v>81</v>
      </c>
      <c r="M23950" s="61">
        <f>VLOOKUP(H23950,zdroj!C:F,4,0)</f>
        <v>0</v>
      </c>
      <c r="N23950" s="61" t="str">
        <f t="shared" si="748"/>
        <v>-</v>
      </c>
      <c r="P23950" s="73" t="str">
        <f t="shared" si="749"/>
        <v/>
      </c>
      <c r="Q23950" s="61" t="s">
        <v>86</v>
      </c>
    </row>
    <row r="23951" spans="8:17" x14ac:dyDescent="0.25">
      <c r="H23951" s="59">
        <v>177725</v>
      </c>
      <c r="I23951" s="59" t="s">
        <v>72</v>
      </c>
      <c r="J23951" s="59">
        <v>19940220</v>
      </c>
      <c r="K23951" s="59" t="s">
        <v>24385</v>
      </c>
      <c r="L23951" s="61" t="s">
        <v>81</v>
      </c>
      <c r="M23951" s="61">
        <f>VLOOKUP(H23951,zdroj!C:F,4,0)</f>
        <v>0</v>
      </c>
      <c r="N23951" s="61" t="str">
        <f t="shared" si="748"/>
        <v>-</v>
      </c>
      <c r="P23951" s="73" t="str">
        <f t="shared" si="749"/>
        <v/>
      </c>
      <c r="Q23951" s="61" t="s">
        <v>86</v>
      </c>
    </row>
    <row r="23952" spans="8:17" x14ac:dyDescent="0.25">
      <c r="H23952" s="59">
        <v>177725</v>
      </c>
      <c r="I23952" s="59" t="s">
        <v>72</v>
      </c>
      <c r="J23952" s="59">
        <v>19940238</v>
      </c>
      <c r="K23952" s="59" t="s">
        <v>24386</v>
      </c>
      <c r="L23952" s="61" t="s">
        <v>81</v>
      </c>
      <c r="M23952" s="61">
        <f>VLOOKUP(H23952,zdroj!C:F,4,0)</f>
        <v>0</v>
      </c>
      <c r="N23952" s="61" t="str">
        <f t="shared" si="748"/>
        <v>-</v>
      </c>
      <c r="P23952" s="73" t="str">
        <f t="shared" si="749"/>
        <v/>
      </c>
      <c r="Q23952" s="61" t="s">
        <v>86</v>
      </c>
    </row>
    <row r="23953" spans="8:17" x14ac:dyDescent="0.25">
      <c r="H23953" s="59">
        <v>177725</v>
      </c>
      <c r="I23953" s="59" t="s">
        <v>72</v>
      </c>
      <c r="J23953" s="59">
        <v>19940246</v>
      </c>
      <c r="K23953" s="59" t="s">
        <v>24387</v>
      </c>
      <c r="L23953" s="61" t="s">
        <v>81</v>
      </c>
      <c r="M23953" s="61">
        <f>VLOOKUP(H23953,zdroj!C:F,4,0)</f>
        <v>0</v>
      </c>
      <c r="N23953" s="61" t="str">
        <f t="shared" si="748"/>
        <v>-</v>
      </c>
      <c r="P23953" s="73" t="str">
        <f t="shared" si="749"/>
        <v/>
      </c>
      <c r="Q23953" s="61" t="s">
        <v>86</v>
      </c>
    </row>
    <row r="23954" spans="8:17" x14ac:dyDescent="0.25">
      <c r="H23954" s="59">
        <v>177725</v>
      </c>
      <c r="I23954" s="59" t="s">
        <v>72</v>
      </c>
      <c r="J23954" s="59">
        <v>19940254</v>
      </c>
      <c r="K23954" s="59" t="s">
        <v>24388</v>
      </c>
      <c r="L23954" s="61" t="s">
        <v>81</v>
      </c>
      <c r="M23954" s="61">
        <f>VLOOKUP(H23954,zdroj!C:F,4,0)</f>
        <v>0</v>
      </c>
      <c r="N23954" s="61" t="str">
        <f t="shared" si="748"/>
        <v>-</v>
      </c>
      <c r="P23954" s="73" t="str">
        <f t="shared" si="749"/>
        <v/>
      </c>
      <c r="Q23954" s="61" t="s">
        <v>86</v>
      </c>
    </row>
    <row r="23955" spans="8:17" x14ac:dyDescent="0.25">
      <c r="H23955" s="59">
        <v>177725</v>
      </c>
      <c r="I23955" s="59" t="s">
        <v>72</v>
      </c>
      <c r="J23955" s="59">
        <v>19940262</v>
      </c>
      <c r="K23955" s="59" t="s">
        <v>24389</v>
      </c>
      <c r="L23955" s="61" t="s">
        <v>81</v>
      </c>
      <c r="M23955" s="61">
        <f>VLOOKUP(H23955,zdroj!C:F,4,0)</f>
        <v>0</v>
      </c>
      <c r="N23955" s="61" t="str">
        <f t="shared" si="748"/>
        <v>-</v>
      </c>
      <c r="P23955" s="73" t="str">
        <f t="shared" si="749"/>
        <v/>
      </c>
      <c r="Q23955" s="61" t="s">
        <v>86</v>
      </c>
    </row>
    <row r="23956" spans="8:17" x14ac:dyDescent="0.25">
      <c r="H23956" s="59">
        <v>177725</v>
      </c>
      <c r="I23956" s="59" t="s">
        <v>72</v>
      </c>
      <c r="J23956" s="59">
        <v>19940271</v>
      </c>
      <c r="K23956" s="59" t="s">
        <v>24390</v>
      </c>
      <c r="L23956" s="61" t="s">
        <v>81</v>
      </c>
      <c r="M23956" s="61">
        <f>VLOOKUP(H23956,zdroj!C:F,4,0)</f>
        <v>0</v>
      </c>
      <c r="N23956" s="61" t="str">
        <f t="shared" si="748"/>
        <v>-</v>
      </c>
      <c r="P23956" s="73" t="str">
        <f t="shared" si="749"/>
        <v/>
      </c>
      <c r="Q23956" s="61" t="s">
        <v>86</v>
      </c>
    </row>
    <row r="23957" spans="8:17" x14ac:dyDescent="0.25">
      <c r="H23957" s="59">
        <v>177725</v>
      </c>
      <c r="I23957" s="59" t="s">
        <v>72</v>
      </c>
      <c r="J23957" s="59">
        <v>19940289</v>
      </c>
      <c r="K23957" s="59" t="s">
        <v>24391</v>
      </c>
      <c r="L23957" s="61" t="s">
        <v>81</v>
      </c>
      <c r="M23957" s="61">
        <f>VLOOKUP(H23957,zdroj!C:F,4,0)</f>
        <v>0</v>
      </c>
      <c r="N23957" s="61" t="str">
        <f t="shared" si="748"/>
        <v>-</v>
      </c>
      <c r="P23957" s="73" t="str">
        <f t="shared" si="749"/>
        <v/>
      </c>
      <c r="Q23957" s="61" t="s">
        <v>86</v>
      </c>
    </row>
    <row r="23958" spans="8:17" x14ac:dyDescent="0.25">
      <c r="H23958" s="59">
        <v>177725</v>
      </c>
      <c r="I23958" s="59" t="s">
        <v>72</v>
      </c>
      <c r="J23958" s="59">
        <v>19940297</v>
      </c>
      <c r="K23958" s="59" t="s">
        <v>24392</v>
      </c>
      <c r="L23958" s="61" t="s">
        <v>81</v>
      </c>
      <c r="M23958" s="61">
        <f>VLOOKUP(H23958,zdroj!C:F,4,0)</f>
        <v>0</v>
      </c>
      <c r="N23958" s="61" t="str">
        <f t="shared" si="748"/>
        <v>-</v>
      </c>
      <c r="P23958" s="73" t="str">
        <f t="shared" si="749"/>
        <v/>
      </c>
      <c r="Q23958" s="61" t="s">
        <v>86</v>
      </c>
    </row>
    <row r="23959" spans="8:17" x14ac:dyDescent="0.25">
      <c r="H23959" s="59">
        <v>177725</v>
      </c>
      <c r="I23959" s="59" t="s">
        <v>72</v>
      </c>
      <c r="J23959" s="59">
        <v>19940301</v>
      </c>
      <c r="K23959" s="59" t="s">
        <v>24393</v>
      </c>
      <c r="L23959" s="61" t="s">
        <v>81</v>
      </c>
      <c r="M23959" s="61">
        <f>VLOOKUP(H23959,zdroj!C:F,4,0)</f>
        <v>0</v>
      </c>
      <c r="N23959" s="61" t="str">
        <f t="shared" si="748"/>
        <v>-</v>
      </c>
      <c r="P23959" s="73" t="str">
        <f t="shared" si="749"/>
        <v/>
      </c>
      <c r="Q23959" s="61" t="s">
        <v>86</v>
      </c>
    </row>
    <row r="23960" spans="8:17" x14ac:dyDescent="0.25">
      <c r="H23960" s="59">
        <v>177725</v>
      </c>
      <c r="I23960" s="59" t="s">
        <v>72</v>
      </c>
      <c r="J23960" s="59">
        <v>19940319</v>
      </c>
      <c r="K23960" s="59" t="s">
        <v>24394</v>
      </c>
      <c r="L23960" s="61" t="s">
        <v>114</v>
      </c>
      <c r="M23960" s="61">
        <f>VLOOKUP(H23960,zdroj!C:F,4,0)</f>
        <v>0</v>
      </c>
      <c r="N23960" s="61" t="str">
        <f t="shared" si="748"/>
        <v>katC</v>
      </c>
      <c r="P23960" s="73" t="str">
        <f t="shared" si="749"/>
        <v/>
      </c>
      <c r="Q23960" s="61" t="s">
        <v>33</v>
      </c>
    </row>
    <row r="23961" spans="8:17" x14ac:dyDescent="0.25">
      <c r="H23961" s="59">
        <v>177725</v>
      </c>
      <c r="I23961" s="59" t="s">
        <v>72</v>
      </c>
      <c r="J23961" s="59">
        <v>25773429</v>
      </c>
      <c r="K23961" s="59" t="s">
        <v>24395</v>
      </c>
      <c r="L23961" s="61" t="s">
        <v>81</v>
      </c>
      <c r="M23961" s="61">
        <f>VLOOKUP(H23961,zdroj!C:F,4,0)</f>
        <v>0</v>
      </c>
      <c r="N23961" s="61" t="str">
        <f t="shared" si="748"/>
        <v>-</v>
      </c>
      <c r="P23961" s="73" t="str">
        <f t="shared" si="749"/>
        <v/>
      </c>
      <c r="Q23961" s="61" t="s">
        <v>86</v>
      </c>
    </row>
    <row r="23962" spans="8:17" x14ac:dyDescent="0.25">
      <c r="H23962" s="59">
        <v>177725</v>
      </c>
      <c r="I23962" s="59" t="s">
        <v>72</v>
      </c>
      <c r="J23962" s="59">
        <v>26040875</v>
      </c>
      <c r="K23962" s="59" t="s">
        <v>24396</v>
      </c>
      <c r="L23962" s="61" t="s">
        <v>81</v>
      </c>
      <c r="M23962" s="61">
        <f>VLOOKUP(H23962,zdroj!C:F,4,0)</f>
        <v>0</v>
      </c>
      <c r="N23962" s="61" t="str">
        <f t="shared" si="748"/>
        <v>-</v>
      </c>
      <c r="P23962" s="73" t="str">
        <f t="shared" si="749"/>
        <v/>
      </c>
      <c r="Q23962" s="61" t="s">
        <v>86</v>
      </c>
    </row>
    <row r="23963" spans="8:17" x14ac:dyDescent="0.25">
      <c r="H23963" s="59">
        <v>177725</v>
      </c>
      <c r="I23963" s="59" t="s">
        <v>72</v>
      </c>
      <c r="J23963" s="59">
        <v>26904420</v>
      </c>
      <c r="K23963" s="59" t="s">
        <v>24397</v>
      </c>
      <c r="L23963" s="61" t="s">
        <v>81</v>
      </c>
      <c r="M23963" s="61">
        <f>VLOOKUP(H23963,zdroj!C:F,4,0)</f>
        <v>0</v>
      </c>
      <c r="N23963" s="61" t="str">
        <f t="shared" si="748"/>
        <v>-</v>
      </c>
      <c r="P23963" s="73" t="str">
        <f t="shared" si="749"/>
        <v/>
      </c>
      <c r="Q23963" s="61" t="s">
        <v>86</v>
      </c>
    </row>
    <row r="23964" spans="8:17" x14ac:dyDescent="0.25">
      <c r="H23964" s="59">
        <v>177725</v>
      </c>
      <c r="I23964" s="59" t="s">
        <v>72</v>
      </c>
      <c r="J23964" s="59">
        <v>27173518</v>
      </c>
      <c r="K23964" s="59" t="s">
        <v>24398</v>
      </c>
      <c r="L23964" s="61" t="s">
        <v>81</v>
      </c>
      <c r="M23964" s="61">
        <f>VLOOKUP(H23964,zdroj!C:F,4,0)</f>
        <v>0</v>
      </c>
      <c r="N23964" s="61" t="str">
        <f t="shared" si="748"/>
        <v>-</v>
      </c>
      <c r="P23964" s="73" t="str">
        <f t="shared" si="749"/>
        <v/>
      </c>
      <c r="Q23964" s="61" t="s">
        <v>86</v>
      </c>
    </row>
    <row r="23965" spans="8:17" x14ac:dyDescent="0.25">
      <c r="H23965" s="59">
        <v>177725</v>
      </c>
      <c r="I23965" s="59" t="s">
        <v>72</v>
      </c>
      <c r="J23965" s="59">
        <v>40839508</v>
      </c>
      <c r="K23965" s="59" t="s">
        <v>24399</v>
      </c>
      <c r="L23965" s="61" t="s">
        <v>81</v>
      </c>
      <c r="M23965" s="61">
        <f>VLOOKUP(H23965,zdroj!C:F,4,0)</f>
        <v>0</v>
      </c>
      <c r="N23965" s="61" t="str">
        <f t="shared" si="748"/>
        <v>-</v>
      </c>
      <c r="P23965" s="73" t="str">
        <f t="shared" si="749"/>
        <v/>
      </c>
      <c r="Q23965" s="61" t="s">
        <v>86</v>
      </c>
    </row>
    <row r="23966" spans="8:17" x14ac:dyDescent="0.25">
      <c r="H23966" s="59">
        <v>177725</v>
      </c>
      <c r="I23966" s="59" t="s">
        <v>72</v>
      </c>
      <c r="J23966" s="59">
        <v>41409507</v>
      </c>
      <c r="K23966" s="59" t="s">
        <v>24400</v>
      </c>
      <c r="L23966" s="61" t="s">
        <v>81</v>
      </c>
      <c r="M23966" s="61">
        <f>VLOOKUP(H23966,zdroj!C:F,4,0)</f>
        <v>0</v>
      </c>
      <c r="N23966" s="61" t="str">
        <f t="shared" si="748"/>
        <v>-</v>
      </c>
      <c r="P23966" s="73" t="str">
        <f t="shared" si="749"/>
        <v/>
      </c>
      <c r="Q23966" s="61" t="s">
        <v>86</v>
      </c>
    </row>
    <row r="23967" spans="8:17" x14ac:dyDescent="0.25">
      <c r="H23967" s="59">
        <v>177725</v>
      </c>
      <c r="I23967" s="59" t="s">
        <v>72</v>
      </c>
      <c r="J23967" s="59">
        <v>42001129</v>
      </c>
      <c r="K23967" s="59" t="s">
        <v>24401</v>
      </c>
      <c r="L23967" s="61" t="s">
        <v>81</v>
      </c>
      <c r="M23967" s="61">
        <f>VLOOKUP(H23967,zdroj!C:F,4,0)</f>
        <v>0</v>
      </c>
      <c r="N23967" s="61" t="str">
        <f t="shared" si="748"/>
        <v>-</v>
      </c>
      <c r="P23967" s="73" t="str">
        <f t="shared" si="749"/>
        <v/>
      </c>
      <c r="Q23967" s="61" t="s">
        <v>86</v>
      </c>
    </row>
    <row r="23968" spans="8:17" x14ac:dyDescent="0.25">
      <c r="H23968" s="59">
        <v>177725</v>
      </c>
      <c r="I23968" s="59" t="s">
        <v>72</v>
      </c>
      <c r="J23968" s="59">
        <v>78354978</v>
      </c>
      <c r="K23968" s="59" t="s">
        <v>24402</v>
      </c>
      <c r="L23968" s="61" t="s">
        <v>81</v>
      </c>
      <c r="M23968" s="61">
        <f>VLOOKUP(H23968,zdroj!C:F,4,0)</f>
        <v>0</v>
      </c>
      <c r="N23968" s="61" t="str">
        <f t="shared" si="748"/>
        <v>-</v>
      </c>
      <c r="P23968" s="73" t="str">
        <f t="shared" si="749"/>
        <v/>
      </c>
      <c r="Q23968" s="61" t="s">
        <v>86</v>
      </c>
    </row>
    <row r="23969" spans="8:17" x14ac:dyDescent="0.25">
      <c r="H23969" s="59">
        <v>177733</v>
      </c>
      <c r="I23969" s="59" t="s">
        <v>69</v>
      </c>
      <c r="J23969" s="59">
        <v>19940327</v>
      </c>
      <c r="K23969" s="59" t="s">
        <v>24403</v>
      </c>
      <c r="L23969" s="61" t="s">
        <v>113</v>
      </c>
      <c r="M23969" s="61">
        <f>VLOOKUP(H23969,zdroj!C:F,4,0)</f>
        <v>0</v>
      </c>
      <c r="N23969" s="61" t="str">
        <f t="shared" si="748"/>
        <v>katB</v>
      </c>
      <c r="P23969" s="73" t="str">
        <f t="shared" si="749"/>
        <v/>
      </c>
      <c r="Q23969" s="61" t="s">
        <v>30</v>
      </c>
    </row>
    <row r="23970" spans="8:17" x14ac:dyDescent="0.25">
      <c r="H23970" s="59">
        <v>177733</v>
      </c>
      <c r="I23970" s="59" t="s">
        <v>69</v>
      </c>
      <c r="J23970" s="59">
        <v>19940335</v>
      </c>
      <c r="K23970" s="59" t="s">
        <v>24404</v>
      </c>
      <c r="L23970" s="61" t="s">
        <v>113</v>
      </c>
      <c r="M23970" s="61">
        <f>VLOOKUP(H23970,zdroj!C:F,4,0)</f>
        <v>0</v>
      </c>
      <c r="N23970" s="61" t="str">
        <f t="shared" si="748"/>
        <v>katB</v>
      </c>
      <c r="P23970" s="73" t="str">
        <f t="shared" si="749"/>
        <v/>
      </c>
      <c r="Q23970" s="61" t="s">
        <v>30</v>
      </c>
    </row>
    <row r="23971" spans="8:17" x14ac:dyDescent="0.25">
      <c r="H23971" s="59">
        <v>177733</v>
      </c>
      <c r="I23971" s="59" t="s">
        <v>69</v>
      </c>
      <c r="J23971" s="59">
        <v>19940343</v>
      </c>
      <c r="K23971" s="59" t="s">
        <v>24405</v>
      </c>
      <c r="L23971" s="61" t="s">
        <v>113</v>
      </c>
      <c r="M23971" s="61">
        <f>VLOOKUP(H23971,zdroj!C:F,4,0)</f>
        <v>0</v>
      </c>
      <c r="N23971" s="61" t="str">
        <f t="shared" si="748"/>
        <v>katB</v>
      </c>
      <c r="P23971" s="73" t="str">
        <f t="shared" si="749"/>
        <v/>
      </c>
      <c r="Q23971" s="61" t="s">
        <v>30</v>
      </c>
    </row>
    <row r="23972" spans="8:17" x14ac:dyDescent="0.25">
      <c r="H23972" s="59">
        <v>177733</v>
      </c>
      <c r="I23972" s="59" t="s">
        <v>69</v>
      </c>
      <c r="J23972" s="59">
        <v>19940351</v>
      </c>
      <c r="K23972" s="59" t="s">
        <v>24406</v>
      </c>
      <c r="L23972" s="61" t="s">
        <v>113</v>
      </c>
      <c r="M23972" s="61">
        <f>VLOOKUP(H23972,zdroj!C:F,4,0)</f>
        <v>0</v>
      </c>
      <c r="N23972" s="61" t="str">
        <f t="shared" si="748"/>
        <v>katB</v>
      </c>
      <c r="P23972" s="73" t="str">
        <f t="shared" si="749"/>
        <v/>
      </c>
      <c r="Q23972" s="61" t="s">
        <v>30</v>
      </c>
    </row>
    <row r="23973" spans="8:17" x14ac:dyDescent="0.25">
      <c r="H23973" s="59">
        <v>177733</v>
      </c>
      <c r="I23973" s="59" t="s">
        <v>69</v>
      </c>
      <c r="J23973" s="59">
        <v>19940360</v>
      </c>
      <c r="K23973" s="59" t="s">
        <v>24407</v>
      </c>
      <c r="L23973" s="61" t="s">
        <v>113</v>
      </c>
      <c r="M23973" s="61">
        <f>VLOOKUP(H23973,zdroj!C:F,4,0)</f>
        <v>0</v>
      </c>
      <c r="N23973" s="61" t="str">
        <f t="shared" si="748"/>
        <v>katB</v>
      </c>
      <c r="P23973" s="73" t="str">
        <f t="shared" si="749"/>
        <v/>
      </c>
      <c r="Q23973" s="61" t="s">
        <v>30</v>
      </c>
    </row>
    <row r="23974" spans="8:17" x14ac:dyDescent="0.25">
      <c r="H23974" s="59">
        <v>177733</v>
      </c>
      <c r="I23974" s="59" t="s">
        <v>69</v>
      </c>
      <c r="J23974" s="59">
        <v>19940378</v>
      </c>
      <c r="K23974" s="59" t="s">
        <v>24408</v>
      </c>
      <c r="L23974" s="61" t="s">
        <v>113</v>
      </c>
      <c r="M23974" s="61">
        <f>VLOOKUP(H23974,zdroj!C:F,4,0)</f>
        <v>0</v>
      </c>
      <c r="N23974" s="61" t="str">
        <f t="shared" si="748"/>
        <v>katB</v>
      </c>
      <c r="P23974" s="73" t="str">
        <f t="shared" si="749"/>
        <v/>
      </c>
      <c r="Q23974" s="61" t="s">
        <v>30</v>
      </c>
    </row>
    <row r="23975" spans="8:17" x14ac:dyDescent="0.25">
      <c r="H23975" s="59">
        <v>177733</v>
      </c>
      <c r="I23975" s="59" t="s">
        <v>69</v>
      </c>
      <c r="J23975" s="59">
        <v>19940386</v>
      </c>
      <c r="K23975" s="59" t="s">
        <v>24409</v>
      </c>
      <c r="L23975" s="61" t="s">
        <v>81</v>
      </c>
      <c r="M23975" s="61">
        <f>VLOOKUP(H23975,zdroj!C:F,4,0)</f>
        <v>0</v>
      </c>
      <c r="N23975" s="61" t="str">
        <f t="shared" si="748"/>
        <v>-</v>
      </c>
      <c r="P23975" s="73" t="str">
        <f t="shared" si="749"/>
        <v/>
      </c>
      <c r="Q23975" s="61" t="s">
        <v>86</v>
      </c>
    </row>
    <row r="23976" spans="8:17" x14ac:dyDescent="0.25">
      <c r="H23976" s="59">
        <v>177733</v>
      </c>
      <c r="I23976" s="59" t="s">
        <v>69</v>
      </c>
      <c r="J23976" s="59">
        <v>19940394</v>
      </c>
      <c r="K23976" s="59" t="s">
        <v>24410</v>
      </c>
      <c r="L23976" s="61" t="s">
        <v>113</v>
      </c>
      <c r="M23976" s="61">
        <f>VLOOKUP(H23976,zdroj!C:F,4,0)</f>
        <v>0</v>
      </c>
      <c r="N23976" s="61" t="str">
        <f t="shared" si="748"/>
        <v>katB</v>
      </c>
      <c r="P23976" s="73" t="str">
        <f t="shared" si="749"/>
        <v/>
      </c>
      <c r="Q23976" s="61" t="s">
        <v>30</v>
      </c>
    </row>
    <row r="23977" spans="8:17" x14ac:dyDescent="0.25">
      <c r="H23977" s="59">
        <v>177733</v>
      </c>
      <c r="I23977" s="59" t="s">
        <v>69</v>
      </c>
      <c r="J23977" s="59">
        <v>19940408</v>
      </c>
      <c r="K23977" s="59" t="s">
        <v>24411</v>
      </c>
      <c r="L23977" s="61" t="s">
        <v>113</v>
      </c>
      <c r="M23977" s="61">
        <f>VLOOKUP(H23977,zdroj!C:F,4,0)</f>
        <v>0</v>
      </c>
      <c r="N23977" s="61" t="str">
        <f t="shared" si="748"/>
        <v>katB</v>
      </c>
      <c r="P23977" s="73" t="str">
        <f t="shared" si="749"/>
        <v/>
      </c>
      <c r="Q23977" s="61" t="s">
        <v>30</v>
      </c>
    </row>
    <row r="23978" spans="8:17" x14ac:dyDescent="0.25">
      <c r="H23978" s="59">
        <v>177733</v>
      </c>
      <c r="I23978" s="59" t="s">
        <v>69</v>
      </c>
      <c r="J23978" s="59">
        <v>19940416</v>
      </c>
      <c r="K23978" s="59" t="s">
        <v>24412</v>
      </c>
      <c r="L23978" s="61" t="s">
        <v>113</v>
      </c>
      <c r="M23978" s="61">
        <f>VLOOKUP(H23978,zdroj!C:F,4,0)</f>
        <v>0</v>
      </c>
      <c r="N23978" s="61" t="str">
        <f t="shared" si="748"/>
        <v>katB</v>
      </c>
      <c r="P23978" s="73" t="str">
        <f t="shared" si="749"/>
        <v/>
      </c>
      <c r="Q23978" s="61" t="s">
        <v>30</v>
      </c>
    </row>
    <row r="23979" spans="8:17" x14ac:dyDescent="0.25">
      <c r="H23979" s="59">
        <v>177733</v>
      </c>
      <c r="I23979" s="59" t="s">
        <v>69</v>
      </c>
      <c r="J23979" s="59">
        <v>19940424</v>
      </c>
      <c r="K23979" s="59" t="s">
        <v>24413</v>
      </c>
      <c r="L23979" s="61" t="s">
        <v>113</v>
      </c>
      <c r="M23979" s="61">
        <f>VLOOKUP(H23979,zdroj!C:F,4,0)</f>
        <v>0</v>
      </c>
      <c r="N23979" s="61" t="str">
        <f t="shared" si="748"/>
        <v>katB</v>
      </c>
      <c r="P23979" s="73" t="str">
        <f t="shared" si="749"/>
        <v/>
      </c>
      <c r="Q23979" s="61" t="s">
        <v>30</v>
      </c>
    </row>
    <row r="23980" spans="8:17" x14ac:dyDescent="0.25">
      <c r="H23980" s="59">
        <v>177733</v>
      </c>
      <c r="I23980" s="59" t="s">
        <v>69</v>
      </c>
      <c r="J23980" s="59">
        <v>19940432</v>
      </c>
      <c r="K23980" s="59" t="s">
        <v>24414</v>
      </c>
      <c r="L23980" s="61" t="s">
        <v>113</v>
      </c>
      <c r="M23980" s="61">
        <f>VLOOKUP(H23980,zdroj!C:F,4,0)</f>
        <v>0</v>
      </c>
      <c r="N23980" s="61" t="str">
        <f t="shared" si="748"/>
        <v>katB</v>
      </c>
      <c r="P23980" s="73" t="str">
        <f t="shared" si="749"/>
        <v/>
      </c>
      <c r="Q23980" s="61" t="s">
        <v>30</v>
      </c>
    </row>
    <row r="23981" spans="8:17" x14ac:dyDescent="0.25">
      <c r="H23981" s="59">
        <v>177733</v>
      </c>
      <c r="I23981" s="59" t="s">
        <v>69</v>
      </c>
      <c r="J23981" s="59">
        <v>19940441</v>
      </c>
      <c r="K23981" s="59" t="s">
        <v>24415</v>
      </c>
      <c r="L23981" s="61" t="s">
        <v>113</v>
      </c>
      <c r="M23981" s="61">
        <f>VLOOKUP(H23981,zdroj!C:F,4,0)</f>
        <v>0</v>
      </c>
      <c r="N23981" s="61" t="str">
        <f t="shared" si="748"/>
        <v>katB</v>
      </c>
      <c r="P23981" s="73" t="str">
        <f t="shared" si="749"/>
        <v/>
      </c>
      <c r="Q23981" s="61" t="s">
        <v>30</v>
      </c>
    </row>
    <row r="23982" spans="8:17" x14ac:dyDescent="0.25">
      <c r="H23982" s="59">
        <v>177733</v>
      </c>
      <c r="I23982" s="59" t="s">
        <v>69</v>
      </c>
      <c r="J23982" s="59">
        <v>19940459</v>
      </c>
      <c r="K23982" s="59" t="s">
        <v>24416</v>
      </c>
      <c r="L23982" s="61" t="s">
        <v>113</v>
      </c>
      <c r="M23982" s="61">
        <f>VLOOKUP(H23982,zdroj!C:F,4,0)</f>
        <v>0</v>
      </c>
      <c r="N23982" s="61" t="str">
        <f t="shared" si="748"/>
        <v>katB</v>
      </c>
      <c r="P23982" s="73" t="str">
        <f t="shared" si="749"/>
        <v/>
      </c>
      <c r="Q23982" s="61" t="s">
        <v>30</v>
      </c>
    </row>
    <row r="23983" spans="8:17" x14ac:dyDescent="0.25">
      <c r="H23983" s="59">
        <v>177733</v>
      </c>
      <c r="I23983" s="59" t="s">
        <v>69</v>
      </c>
      <c r="J23983" s="59">
        <v>19940467</v>
      </c>
      <c r="K23983" s="59" t="s">
        <v>24417</v>
      </c>
      <c r="L23983" s="61" t="s">
        <v>113</v>
      </c>
      <c r="M23983" s="61">
        <f>VLOOKUP(H23983,zdroj!C:F,4,0)</f>
        <v>0</v>
      </c>
      <c r="N23983" s="61" t="str">
        <f t="shared" si="748"/>
        <v>katB</v>
      </c>
      <c r="P23983" s="73" t="str">
        <f t="shared" si="749"/>
        <v/>
      </c>
      <c r="Q23983" s="61" t="s">
        <v>30</v>
      </c>
    </row>
    <row r="23984" spans="8:17" x14ac:dyDescent="0.25">
      <c r="H23984" s="59">
        <v>177733</v>
      </c>
      <c r="I23984" s="59" t="s">
        <v>69</v>
      </c>
      <c r="J23984" s="59">
        <v>19940475</v>
      </c>
      <c r="K23984" s="59" t="s">
        <v>24418</v>
      </c>
      <c r="L23984" s="61" t="s">
        <v>113</v>
      </c>
      <c r="M23984" s="61">
        <f>VLOOKUP(H23984,zdroj!C:F,4,0)</f>
        <v>0</v>
      </c>
      <c r="N23984" s="61" t="str">
        <f t="shared" si="748"/>
        <v>katB</v>
      </c>
      <c r="P23984" s="73" t="str">
        <f t="shared" si="749"/>
        <v/>
      </c>
      <c r="Q23984" s="61" t="s">
        <v>30</v>
      </c>
    </row>
    <row r="23985" spans="8:17" x14ac:dyDescent="0.25">
      <c r="H23985" s="59">
        <v>177733</v>
      </c>
      <c r="I23985" s="59" t="s">
        <v>69</v>
      </c>
      <c r="J23985" s="59">
        <v>19940483</v>
      </c>
      <c r="K23985" s="59" t="s">
        <v>24419</v>
      </c>
      <c r="L23985" s="61" t="s">
        <v>113</v>
      </c>
      <c r="M23985" s="61">
        <f>VLOOKUP(H23985,zdroj!C:F,4,0)</f>
        <v>0</v>
      </c>
      <c r="N23985" s="61" t="str">
        <f t="shared" si="748"/>
        <v>katB</v>
      </c>
      <c r="P23985" s="73" t="str">
        <f t="shared" si="749"/>
        <v/>
      </c>
      <c r="Q23985" s="61" t="s">
        <v>30</v>
      </c>
    </row>
    <row r="23986" spans="8:17" x14ac:dyDescent="0.25">
      <c r="H23986" s="59">
        <v>177733</v>
      </c>
      <c r="I23986" s="59" t="s">
        <v>69</v>
      </c>
      <c r="J23986" s="59">
        <v>19940491</v>
      </c>
      <c r="K23986" s="59" t="s">
        <v>24420</v>
      </c>
      <c r="L23986" s="61" t="s">
        <v>113</v>
      </c>
      <c r="M23986" s="61">
        <f>VLOOKUP(H23986,zdroj!C:F,4,0)</f>
        <v>0</v>
      </c>
      <c r="N23986" s="61" t="str">
        <f t="shared" si="748"/>
        <v>katB</v>
      </c>
      <c r="P23986" s="73" t="str">
        <f t="shared" si="749"/>
        <v/>
      </c>
      <c r="Q23986" s="61" t="s">
        <v>30</v>
      </c>
    </row>
    <row r="23987" spans="8:17" x14ac:dyDescent="0.25">
      <c r="H23987" s="59">
        <v>177733</v>
      </c>
      <c r="I23987" s="59" t="s">
        <v>69</v>
      </c>
      <c r="J23987" s="59">
        <v>19940505</v>
      </c>
      <c r="K23987" s="59" t="s">
        <v>24421</v>
      </c>
      <c r="L23987" s="61" t="s">
        <v>113</v>
      </c>
      <c r="M23987" s="61">
        <f>VLOOKUP(H23987,zdroj!C:F,4,0)</f>
        <v>0</v>
      </c>
      <c r="N23987" s="61" t="str">
        <f t="shared" si="748"/>
        <v>katB</v>
      </c>
      <c r="P23987" s="73" t="str">
        <f t="shared" si="749"/>
        <v/>
      </c>
      <c r="Q23987" s="61" t="s">
        <v>30</v>
      </c>
    </row>
    <row r="23988" spans="8:17" x14ac:dyDescent="0.25">
      <c r="H23988" s="59">
        <v>177733</v>
      </c>
      <c r="I23988" s="59" t="s">
        <v>69</v>
      </c>
      <c r="J23988" s="59">
        <v>19940513</v>
      </c>
      <c r="K23988" s="59" t="s">
        <v>24422</v>
      </c>
      <c r="L23988" s="61" t="s">
        <v>113</v>
      </c>
      <c r="M23988" s="61">
        <f>VLOOKUP(H23988,zdroj!C:F,4,0)</f>
        <v>0</v>
      </c>
      <c r="N23988" s="61" t="str">
        <f t="shared" si="748"/>
        <v>katB</v>
      </c>
      <c r="P23988" s="73" t="str">
        <f t="shared" si="749"/>
        <v/>
      </c>
      <c r="Q23988" s="61" t="s">
        <v>30</v>
      </c>
    </row>
    <row r="23989" spans="8:17" x14ac:dyDescent="0.25">
      <c r="H23989" s="59">
        <v>182311</v>
      </c>
      <c r="I23989" s="59" t="s">
        <v>72</v>
      </c>
      <c r="J23989" s="59">
        <v>19941323</v>
      </c>
      <c r="K23989" s="59" t="s">
        <v>24423</v>
      </c>
      <c r="L23989" s="61" t="s">
        <v>81</v>
      </c>
      <c r="M23989" s="61">
        <f>VLOOKUP(H23989,zdroj!C:F,4,0)</f>
        <v>0</v>
      </c>
      <c r="N23989" s="61" t="str">
        <f t="shared" si="748"/>
        <v>-</v>
      </c>
      <c r="P23989" s="73" t="str">
        <f t="shared" si="749"/>
        <v/>
      </c>
      <c r="Q23989" s="61" t="s">
        <v>86</v>
      </c>
    </row>
    <row r="23990" spans="8:17" x14ac:dyDescent="0.25">
      <c r="H23990" s="59">
        <v>182311</v>
      </c>
      <c r="I23990" s="59" t="s">
        <v>72</v>
      </c>
      <c r="J23990" s="59">
        <v>19941331</v>
      </c>
      <c r="K23990" s="59" t="s">
        <v>24424</v>
      </c>
      <c r="L23990" s="61" t="s">
        <v>81</v>
      </c>
      <c r="M23990" s="61">
        <f>VLOOKUP(H23990,zdroj!C:F,4,0)</f>
        <v>0</v>
      </c>
      <c r="N23990" s="61" t="str">
        <f t="shared" si="748"/>
        <v>-</v>
      </c>
      <c r="P23990" s="73" t="str">
        <f t="shared" si="749"/>
        <v/>
      </c>
      <c r="Q23990" s="61" t="s">
        <v>86</v>
      </c>
    </row>
    <row r="23991" spans="8:17" x14ac:dyDescent="0.25">
      <c r="H23991" s="59">
        <v>182311</v>
      </c>
      <c r="I23991" s="59" t="s">
        <v>72</v>
      </c>
      <c r="J23991" s="59">
        <v>19941340</v>
      </c>
      <c r="K23991" s="59" t="s">
        <v>24425</v>
      </c>
      <c r="L23991" s="61" t="s">
        <v>114</v>
      </c>
      <c r="M23991" s="61">
        <f>VLOOKUP(H23991,zdroj!C:F,4,0)</f>
        <v>0</v>
      </c>
      <c r="N23991" s="61" t="str">
        <f t="shared" si="748"/>
        <v>katC</v>
      </c>
      <c r="P23991" s="73" t="str">
        <f t="shared" si="749"/>
        <v/>
      </c>
      <c r="Q23991" s="61" t="s">
        <v>33</v>
      </c>
    </row>
    <row r="23992" spans="8:17" x14ac:dyDescent="0.25">
      <c r="H23992" s="59">
        <v>182311</v>
      </c>
      <c r="I23992" s="59" t="s">
        <v>72</v>
      </c>
      <c r="J23992" s="59">
        <v>19941358</v>
      </c>
      <c r="K23992" s="59" t="s">
        <v>24426</v>
      </c>
      <c r="L23992" s="61" t="s">
        <v>81</v>
      </c>
      <c r="M23992" s="61">
        <f>VLOOKUP(H23992,zdroj!C:F,4,0)</f>
        <v>0</v>
      </c>
      <c r="N23992" s="61" t="str">
        <f t="shared" si="748"/>
        <v>-</v>
      </c>
      <c r="P23992" s="73" t="str">
        <f t="shared" si="749"/>
        <v/>
      </c>
      <c r="Q23992" s="61" t="s">
        <v>86</v>
      </c>
    </row>
    <row r="23993" spans="8:17" x14ac:dyDescent="0.25">
      <c r="H23993" s="59">
        <v>182311</v>
      </c>
      <c r="I23993" s="59" t="s">
        <v>72</v>
      </c>
      <c r="J23993" s="59">
        <v>19941366</v>
      </c>
      <c r="K23993" s="59" t="s">
        <v>24427</v>
      </c>
      <c r="L23993" s="61" t="s">
        <v>81</v>
      </c>
      <c r="M23993" s="61">
        <f>VLOOKUP(H23993,zdroj!C:F,4,0)</f>
        <v>0</v>
      </c>
      <c r="N23993" s="61" t="str">
        <f t="shared" si="748"/>
        <v>-</v>
      </c>
      <c r="P23993" s="73" t="str">
        <f t="shared" si="749"/>
        <v/>
      </c>
      <c r="Q23993" s="61" t="s">
        <v>86</v>
      </c>
    </row>
    <row r="23994" spans="8:17" x14ac:dyDescent="0.25">
      <c r="H23994" s="59">
        <v>182311</v>
      </c>
      <c r="I23994" s="59" t="s">
        <v>72</v>
      </c>
      <c r="J23994" s="59">
        <v>19941374</v>
      </c>
      <c r="K23994" s="59" t="s">
        <v>24428</v>
      </c>
      <c r="L23994" s="61" t="s">
        <v>81</v>
      </c>
      <c r="M23994" s="61">
        <f>VLOOKUP(H23994,zdroj!C:F,4,0)</f>
        <v>0</v>
      </c>
      <c r="N23994" s="61" t="str">
        <f t="shared" si="748"/>
        <v>-</v>
      </c>
      <c r="P23994" s="73" t="str">
        <f t="shared" si="749"/>
        <v/>
      </c>
      <c r="Q23994" s="61" t="s">
        <v>86</v>
      </c>
    </row>
    <row r="23995" spans="8:17" x14ac:dyDescent="0.25">
      <c r="H23995" s="59">
        <v>182311</v>
      </c>
      <c r="I23995" s="59" t="s">
        <v>72</v>
      </c>
      <c r="J23995" s="59">
        <v>19941382</v>
      </c>
      <c r="K23995" s="59" t="s">
        <v>24429</v>
      </c>
      <c r="L23995" s="61" t="s">
        <v>81</v>
      </c>
      <c r="M23995" s="61">
        <f>VLOOKUP(H23995,zdroj!C:F,4,0)</f>
        <v>0</v>
      </c>
      <c r="N23995" s="61" t="str">
        <f t="shared" si="748"/>
        <v>-</v>
      </c>
      <c r="P23995" s="73" t="str">
        <f t="shared" si="749"/>
        <v/>
      </c>
      <c r="Q23995" s="61" t="s">
        <v>86</v>
      </c>
    </row>
    <row r="23996" spans="8:17" x14ac:dyDescent="0.25">
      <c r="H23996" s="59">
        <v>182311</v>
      </c>
      <c r="I23996" s="59" t="s">
        <v>72</v>
      </c>
      <c r="J23996" s="59">
        <v>19941391</v>
      </c>
      <c r="K23996" s="59" t="s">
        <v>24430</v>
      </c>
      <c r="L23996" s="61" t="s">
        <v>81</v>
      </c>
      <c r="M23996" s="61">
        <f>VLOOKUP(H23996,zdroj!C:F,4,0)</f>
        <v>0</v>
      </c>
      <c r="N23996" s="61" t="str">
        <f t="shared" si="748"/>
        <v>-</v>
      </c>
      <c r="P23996" s="73" t="str">
        <f t="shared" si="749"/>
        <v/>
      </c>
      <c r="Q23996" s="61" t="s">
        <v>86</v>
      </c>
    </row>
    <row r="23997" spans="8:17" x14ac:dyDescent="0.25">
      <c r="H23997" s="59">
        <v>182311</v>
      </c>
      <c r="I23997" s="59" t="s">
        <v>72</v>
      </c>
      <c r="J23997" s="59">
        <v>19941404</v>
      </c>
      <c r="K23997" s="59" t="s">
        <v>24431</v>
      </c>
      <c r="L23997" s="61" t="s">
        <v>81</v>
      </c>
      <c r="M23997" s="61">
        <f>VLOOKUP(H23997,zdroj!C:F,4,0)</f>
        <v>0</v>
      </c>
      <c r="N23997" s="61" t="str">
        <f t="shared" si="748"/>
        <v>-</v>
      </c>
      <c r="P23997" s="73" t="str">
        <f t="shared" si="749"/>
        <v/>
      </c>
      <c r="Q23997" s="61" t="s">
        <v>86</v>
      </c>
    </row>
    <row r="23998" spans="8:17" x14ac:dyDescent="0.25">
      <c r="H23998" s="59">
        <v>182311</v>
      </c>
      <c r="I23998" s="59" t="s">
        <v>72</v>
      </c>
      <c r="J23998" s="59">
        <v>19941412</v>
      </c>
      <c r="K23998" s="59" t="s">
        <v>24432</v>
      </c>
      <c r="L23998" s="61" t="s">
        <v>81</v>
      </c>
      <c r="M23998" s="61">
        <f>VLOOKUP(H23998,zdroj!C:F,4,0)</f>
        <v>0</v>
      </c>
      <c r="N23998" s="61" t="str">
        <f t="shared" si="748"/>
        <v>-</v>
      </c>
      <c r="P23998" s="73" t="str">
        <f t="shared" si="749"/>
        <v/>
      </c>
      <c r="Q23998" s="61" t="s">
        <v>86</v>
      </c>
    </row>
    <row r="23999" spans="8:17" x14ac:dyDescent="0.25">
      <c r="H23999" s="59">
        <v>182311</v>
      </c>
      <c r="I23999" s="59" t="s">
        <v>72</v>
      </c>
      <c r="J23999" s="59">
        <v>19941421</v>
      </c>
      <c r="K23999" s="59" t="s">
        <v>24433</v>
      </c>
      <c r="L23999" s="61" t="s">
        <v>81</v>
      </c>
      <c r="M23999" s="61">
        <f>VLOOKUP(H23999,zdroj!C:F,4,0)</f>
        <v>0</v>
      </c>
      <c r="N23999" s="61" t="str">
        <f t="shared" si="748"/>
        <v>-</v>
      </c>
      <c r="P23999" s="73" t="str">
        <f t="shared" si="749"/>
        <v/>
      </c>
      <c r="Q23999" s="61" t="s">
        <v>86</v>
      </c>
    </row>
    <row r="24000" spans="8:17" x14ac:dyDescent="0.25">
      <c r="H24000" s="59">
        <v>182311</v>
      </c>
      <c r="I24000" s="59" t="s">
        <v>72</v>
      </c>
      <c r="J24000" s="59">
        <v>19941439</v>
      </c>
      <c r="K24000" s="59" t="s">
        <v>24434</v>
      </c>
      <c r="L24000" s="61" t="s">
        <v>81</v>
      </c>
      <c r="M24000" s="61">
        <f>VLOOKUP(H24000,zdroj!C:F,4,0)</f>
        <v>0</v>
      </c>
      <c r="N24000" s="61" t="str">
        <f t="shared" si="748"/>
        <v>-</v>
      </c>
      <c r="P24000" s="73" t="str">
        <f t="shared" si="749"/>
        <v/>
      </c>
      <c r="Q24000" s="61" t="s">
        <v>86</v>
      </c>
    </row>
    <row r="24001" spans="8:17" x14ac:dyDescent="0.25">
      <c r="H24001" s="59">
        <v>182311</v>
      </c>
      <c r="I24001" s="59" t="s">
        <v>72</v>
      </c>
      <c r="J24001" s="59">
        <v>19941447</v>
      </c>
      <c r="K24001" s="59" t="s">
        <v>24435</v>
      </c>
      <c r="L24001" s="61" t="s">
        <v>81</v>
      </c>
      <c r="M24001" s="61">
        <f>VLOOKUP(H24001,zdroj!C:F,4,0)</f>
        <v>0</v>
      </c>
      <c r="N24001" s="61" t="str">
        <f t="shared" si="748"/>
        <v>-</v>
      </c>
      <c r="P24001" s="73" t="str">
        <f t="shared" si="749"/>
        <v/>
      </c>
      <c r="Q24001" s="61" t="s">
        <v>86</v>
      </c>
    </row>
    <row r="24002" spans="8:17" x14ac:dyDescent="0.25">
      <c r="H24002" s="59">
        <v>182311</v>
      </c>
      <c r="I24002" s="59" t="s">
        <v>72</v>
      </c>
      <c r="J24002" s="59">
        <v>19941455</v>
      </c>
      <c r="K24002" s="59" t="s">
        <v>24436</v>
      </c>
      <c r="L24002" s="61" t="s">
        <v>81</v>
      </c>
      <c r="M24002" s="61">
        <f>VLOOKUP(H24002,zdroj!C:F,4,0)</f>
        <v>0</v>
      </c>
      <c r="N24002" s="61" t="str">
        <f t="shared" si="748"/>
        <v>-</v>
      </c>
      <c r="P24002" s="73" t="str">
        <f t="shared" si="749"/>
        <v/>
      </c>
      <c r="Q24002" s="61" t="s">
        <v>86</v>
      </c>
    </row>
    <row r="24003" spans="8:17" x14ac:dyDescent="0.25">
      <c r="H24003" s="59">
        <v>182311</v>
      </c>
      <c r="I24003" s="59" t="s">
        <v>72</v>
      </c>
      <c r="J24003" s="59">
        <v>19941463</v>
      </c>
      <c r="K24003" s="59" t="s">
        <v>24437</v>
      </c>
      <c r="L24003" s="61" t="s">
        <v>81</v>
      </c>
      <c r="M24003" s="61">
        <f>VLOOKUP(H24003,zdroj!C:F,4,0)</f>
        <v>0</v>
      </c>
      <c r="N24003" s="61" t="str">
        <f t="shared" si="748"/>
        <v>-</v>
      </c>
      <c r="P24003" s="73" t="str">
        <f t="shared" si="749"/>
        <v/>
      </c>
      <c r="Q24003" s="61" t="s">
        <v>86</v>
      </c>
    </row>
    <row r="24004" spans="8:17" x14ac:dyDescent="0.25">
      <c r="H24004" s="59">
        <v>182311</v>
      </c>
      <c r="I24004" s="59" t="s">
        <v>72</v>
      </c>
      <c r="J24004" s="59">
        <v>19941471</v>
      </c>
      <c r="K24004" s="59" t="s">
        <v>24438</v>
      </c>
      <c r="L24004" s="61" t="s">
        <v>81</v>
      </c>
      <c r="M24004" s="61">
        <f>VLOOKUP(H24004,zdroj!C:F,4,0)</f>
        <v>0</v>
      </c>
      <c r="N24004" s="61" t="str">
        <f t="shared" si="748"/>
        <v>-</v>
      </c>
      <c r="P24004" s="73" t="str">
        <f t="shared" si="749"/>
        <v/>
      </c>
      <c r="Q24004" s="61" t="s">
        <v>86</v>
      </c>
    </row>
    <row r="24005" spans="8:17" x14ac:dyDescent="0.25">
      <c r="H24005" s="59">
        <v>182311</v>
      </c>
      <c r="I24005" s="59" t="s">
        <v>72</v>
      </c>
      <c r="J24005" s="59">
        <v>19941498</v>
      </c>
      <c r="K24005" s="59" t="s">
        <v>24439</v>
      </c>
      <c r="L24005" s="61" t="s">
        <v>81</v>
      </c>
      <c r="M24005" s="61">
        <f>VLOOKUP(H24005,zdroj!C:F,4,0)</f>
        <v>0</v>
      </c>
      <c r="N24005" s="61" t="str">
        <f t="shared" si="748"/>
        <v>-</v>
      </c>
      <c r="P24005" s="73" t="str">
        <f t="shared" si="749"/>
        <v/>
      </c>
      <c r="Q24005" s="61" t="s">
        <v>86</v>
      </c>
    </row>
    <row r="24006" spans="8:17" x14ac:dyDescent="0.25">
      <c r="H24006" s="59">
        <v>182311</v>
      </c>
      <c r="I24006" s="59" t="s">
        <v>72</v>
      </c>
      <c r="J24006" s="59">
        <v>19941501</v>
      </c>
      <c r="K24006" s="59" t="s">
        <v>24440</v>
      </c>
      <c r="L24006" s="61" t="s">
        <v>81</v>
      </c>
      <c r="M24006" s="61">
        <f>VLOOKUP(H24006,zdroj!C:F,4,0)</f>
        <v>0</v>
      </c>
      <c r="N24006" s="61" t="str">
        <f t="shared" si="748"/>
        <v>-</v>
      </c>
      <c r="P24006" s="73" t="str">
        <f t="shared" si="749"/>
        <v/>
      </c>
      <c r="Q24006" s="61" t="s">
        <v>86</v>
      </c>
    </row>
    <row r="24007" spans="8:17" x14ac:dyDescent="0.25">
      <c r="H24007" s="59">
        <v>182311</v>
      </c>
      <c r="I24007" s="59" t="s">
        <v>72</v>
      </c>
      <c r="J24007" s="59">
        <v>19941510</v>
      </c>
      <c r="K24007" s="59" t="s">
        <v>24441</v>
      </c>
      <c r="L24007" s="61" t="s">
        <v>81</v>
      </c>
      <c r="M24007" s="61">
        <f>VLOOKUP(H24007,zdroj!C:F,4,0)</f>
        <v>0</v>
      </c>
      <c r="N24007" s="61" t="str">
        <f t="shared" ref="N24007:N24070" si="750">IF(M24007="A",IF(L24007="katA","katB",L24007),L24007)</f>
        <v>-</v>
      </c>
      <c r="P24007" s="73" t="str">
        <f t="shared" ref="P24007:P24070" si="751">IF(O24007="A",1,"")</f>
        <v/>
      </c>
      <c r="Q24007" s="61" t="s">
        <v>86</v>
      </c>
    </row>
    <row r="24008" spans="8:17" x14ac:dyDescent="0.25">
      <c r="H24008" s="59">
        <v>182311</v>
      </c>
      <c r="I24008" s="59" t="s">
        <v>72</v>
      </c>
      <c r="J24008" s="59">
        <v>19941528</v>
      </c>
      <c r="K24008" s="59" t="s">
        <v>24442</v>
      </c>
      <c r="L24008" s="61" t="s">
        <v>81</v>
      </c>
      <c r="M24008" s="61">
        <f>VLOOKUP(H24008,zdroj!C:F,4,0)</f>
        <v>0</v>
      </c>
      <c r="N24008" s="61" t="str">
        <f t="shared" si="750"/>
        <v>-</v>
      </c>
      <c r="P24008" s="73" t="str">
        <f t="shared" si="751"/>
        <v/>
      </c>
      <c r="Q24008" s="61" t="s">
        <v>86</v>
      </c>
    </row>
    <row r="24009" spans="8:17" x14ac:dyDescent="0.25">
      <c r="H24009" s="59">
        <v>182311</v>
      </c>
      <c r="I24009" s="59" t="s">
        <v>72</v>
      </c>
      <c r="J24009" s="59">
        <v>19941536</v>
      </c>
      <c r="K24009" s="59" t="s">
        <v>24443</v>
      </c>
      <c r="L24009" s="61" t="s">
        <v>81</v>
      </c>
      <c r="M24009" s="61">
        <f>VLOOKUP(H24009,zdroj!C:F,4,0)</f>
        <v>0</v>
      </c>
      <c r="N24009" s="61" t="str">
        <f t="shared" si="750"/>
        <v>-</v>
      </c>
      <c r="P24009" s="73" t="str">
        <f t="shared" si="751"/>
        <v/>
      </c>
      <c r="Q24009" s="61" t="s">
        <v>86</v>
      </c>
    </row>
    <row r="24010" spans="8:17" x14ac:dyDescent="0.25">
      <c r="H24010" s="59">
        <v>182311</v>
      </c>
      <c r="I24010" s="59" t="s">
        <v>72</v>
      </c>
      <c r="J24010" s="59">
        <v>19941544</v>
      </c>
      <c r="K24010" s="59" t="s">
        <v>24444</v>
      </c>
      <c r="L24010" s="61" t="s">
        <v>81</v>
      </c>
      <c r="M24010" s="61">
        <f>VLOOKUP(H24010,zdroj!C:F,4,0)</f>
        <v>0</v>
      </c>
      <c r="N24010" s="61" t="str">
        <f t="shared" si="750"/>
        <v>-</v>
      </c>
      <c r="P24010" s="73" t="str">
        <f t="shared" si="751"/>
        <v/>
      </c>
      <c r="Q24010" s="61" t="s">
        <v>86</v>
      </c>
    </row>
    <row r="24011" spans="8:17" x14ac:dyDescent="0.25">
      <c r="H24011" s="59">
        <v>182311</v>
      </c>
      <c r="I24011" s="59" t="s">
        <v>72</v>
      </c>
      <c r="J24011" s="59">
        <v>19941561</v>
      </c>
      <c r="K24011" s="59" t="s">
        <v>24445</v>
      </c>
      <c r="L24011" s="61" t="s">
        <v>81</v>
      </c>
      <c r="M24011" s="61">
        <f>VLOOKUP(H24011,zdroj!C:F,4,0)</f>
        <v>0</v>
      </c>
      <c r="N24011" s="61" t="str">
        <f t="shared" si="750"/>
        <v>-</v>
      </c>
      <c r="P24011" s="73" t="str">
        <f t="shared" si="751"/>
        <v/>
      </c>
      <c r="Q24011" s="61" t="s">
        <v>86</v>
      </c>
    </row>
    <row r="24012" spans="8:17" x14ac:dyDescent="0.25">
      <c r="H24012" s="59">
        <v>182311</v>
      </c>
      <c r="I24012" s="59" t="s">
        <v>72</v>
      </c>
      <c r="J24012" s="59">
        <v>19941579</v>
      </c>
      <c r="K24012" s="59" t="s">
        <v>24446</v>
      </c>
      <c r="L24012" s="61" t="s">
        <v>81</v>
      </c>
      <c r="M24012" s="61">
        <f>VLOOKUP(H24012,zdroj!C:F,4,0)</f>
        <v>0</v>
      </c>
      <c r="N24012" s="61" t="str">
        <f t="shared" si="750"/>
        <v>-</v>
      </c>
      <c r="P24012" s="73" t="str">
        <f t="shared" si="751"/>
        <v/>
      </c>
      <c r="Q24012" s="61" t="s">
        <v>86</v>
      </c>
    </row>
    <row r="24013" spans="8:17" x14ac:dyDescent="0.25">
      <c r="H24013" s="59">
        <v>182311</v>
      </c>
      <c r="I24013" s="59" t="s">
        <v>72</v>
      </c>
      <c r="J24013" s="59">
        <v>19941587</v>
      </c>
      <c r="K24013" s="59" t="s">
        <v>24447</v>
      </c>
      <c r="L24013" s="61" t="s">
        <v>81</v>
      </c>
      <c r="M24013" s="61">
        <f>VLOOKUP(H24013,zdroj!C:F,4,0)</f>
        <v>0</v>
      </c>
      <c r="N24013" s="61" t="str">
        <f t="shared" si="750"/>
        <v>-</v>
      </c>
      <c r="P24013" s="73" t="str">
        <f t="shared" si="751"/>
        <v/>
      </c>
      <c r="Q24013" s="61" t="s">
        <v>86</v>
      </c>
    </row>
    <row r="24014" spans="8:17" x14ac:dyDescent="0.25">
      <c r="H24014" s="59">
        <v>182311</v>
      </c>
      <c r="I24014" s="59" t="s">
        <v>72</v>
      </c>
      <c r="J24014" s="59">
        <v>19941595</v>
      </c>
      <c r="K24014" s="59" t="s">
        <v>24448</v>
      </c>
      <c r="L24014" s="61" t="s">
        <v>81</v>
      </c>
      <c r="M24014" s="61">
        <f>VLOOKUP(H24014,zdroj!C:F,4,0)</f>
        <v>0</v>
      </c>
      <c r="N24014" s="61" t="str">
        <f t="shared" si="750"/>
        <v>-</v>
      </c>
      <c r="P24014" s="73" t="str">
        <f t="shared" si="751"/>
        <v/>
      </c>
      <c r="Q24014" s="61" t="s">
        <v>86</v>
      </c>
    </row>
    <row r="24015" spans="8:17" x14ac:dyDescent="0.25">
      <c r="H24015" s="59">
        <v>182311</v>
      </c>
      <c r="I24015" s="59" t="s">
        <v>72</v>
      </c>
      <c r="J24015" s="59">
        <v>19941609</v>
      </c>
      <c r="K24015" s="59" t="s">
        <v>24449</v>
      </c>
      <c r="L24015" s="61" t="s">
        <v>81</v>
      </c>
      <c r="M24015" s="61">
        <f>VLOOKUP(H24015,zdroj!C:F,4,0)</f>
        <v>0</v>
      </c>
      <c r="N24015" s="61" t="str">
        <f t="shared" si="750"/>
        <v>-</v>
      </c>
      <c r="P24015" s="73" t="str">
        <f t="shared" si="751"/>
        <v/>
      </c>
      <c r="Q24015" s="61" t="s">
        <v>86</v>
      </c>
    </row>
    <row r="24016" spans="8:17" x14ac:dyDescent="0.25">
      <c r="H24016" s="59">
        <v>182311</v>
      </c>
      <c r="I24016" s="59" t="s">
        <v>72</v>
      </c>
      <c r="J24016" s="59">
        <v>19941617</v>
      </c>
      <c r="K24016" s="59" t="s">
        <v>24450</v>
      </c>
      <c r="L24016" s="61" t="s">
        <v>81</v>
      </c>
      <c r="M24016" s="61">
        <f>VLOOKUP(H24016,zdroj!C:F,4,0)</f>
        <v>0</v>
      </c>
      <c r="N24016" s="61" t="str">
        <f t="shared" si="750"/>
        <v>-</v>
      </c>
      <c r="P24016" s="73" t="str">
        <f t="shared" si="751"/>
        <v/>
      </c>
      <c r="Q24016" s="61" t="s">
        <v>86</v>
      </c>
    </row>
    <row r="24017" spans="8:17" x14ac:dyDescent="0.25">
      <c r="H24017" s="59">
        <v>182311</v>
      </c>
      <c r="I24017" s="59" t="s">
        <v>72</v>
      </c>
      <c r="J24017" s="59">
        <v>19941633</v>
      </c>
      <c r="K24017" s="59" t="s">
        <v>24451</v>
      </c>
      <c r="L24017" s="61" t="s">
        <v>81</v>
      </c>
      <c r="M24017" s="61">
        <f>VLOOKUP(H24017,zdroj!C:F,4,0)</f>
        <v>0</v>
      </c>
      <c r="N24017" s="61" t="str">
        <f t="shared" si="750"/>
        <v>-</v>
      </c>
      <c r="P24017" s="73" t="str">
        <f t="shared" si="751"/>
        <v/>
      </c>
      <c r="Q24017" s="61" t="s">
        <v>86</v>
      </c>
    </row>
    <row r="24018" spans="8:17" x14ac:dyDescent="0.25">
      <c r="H24018" s="59">
        <v>182311</v>
      </c>
      <c r="I24018" s="59" t="s">
        <v>72</v>
      </c>
      <c r="J24018" s="59">
        <v>19941641</v>
      </c>
      <c r="K24018" s="59" t="s">
        <v>24452</v>
      </c>
      <c r="L24018" s="61" t="s">
        <v>114</v>
      </c>
      <c r="M24018" s="61">
        <f>VLOOKUP(H24018,zdroj!C:F,4,0)</f>
        <v>0</v>
      </c>
      <c r="N24018" s="61" t="str">
        <f t="shared" si="750"/>
        <v>katC</v>
      </c>
      <c r="P24018" s="73" t="str">
        <f t="shared" si="751"/>
        <v/>
      </c>
      <c r="Q24018" s="61" t="s">
        <v>31</v>
      </c>
    </row>
    <row r="24019" spans="8:17" x14ac:dyDescent="0.25">
      <c r="H24019" s="59">
        <v>182311</v>
      </c>
      <c r="I24019" s="59" t="s">
        <v>72</v>
      </c>
      <c r="J24019" s="59">
        <v>19941650</v>
      </c>
      <c r="K24019" s="59" t="s">
        <v>24453</v>
      </c>
      <c r="L24019" s="61" t="s">
        <v>81</v>
      </c>
      <c r="M24019" s="61">
        <f>VLOOKUP(H24019,zdroj!C:F,4,0)</f>
        <v>0</v>
      </c>
      <c r="N24019" s="61" t="str">
        <f t="shared" si="750"/>
        <v>-</v>
      </c>
      <c r="P24019" s="73" t="str">
        <f t="shared" si="751"/>
        <v/>
      </c>
      <c r="Q24019" s="61" t="s">
        <v>86</v>
      </c>
    </row>
    <row r="24020" spans="8:17" x14ac:dyDescent="0.25">
      <c r="H24020" s="59">
        <v>182311</v>
      </c>
      <c r="I24020" s="59" t="s">
        <v>72</v>
      </c>
      <c r="J24020" s="59">
        <v>19941668</v>
      </c>
      <c r="K24020" s="59" t="s">
        <v>24454</v>
      </c>
      <c r="L24020" s="61" t="s">
        <v>81</v>
      </c>
      <c r="M24020" s="61">
        <f>VLOOKUP(H24020,zdroj!C:F,4,0)</f>
        <v>0</v>
      </c>
      <c r="N24020" s="61" t="str">
        <f t="shared" si="750"/>
        <v>-</v>
      </c>
      <c r="P24020" s="73" t="str">
        <f t="shared" si="751"/>
        <v/>
      </c>
      <c r="Q24020" s="61" t="s">
        <v>86</v>
      </c>
    </row>
    <row r="24021" spans="8:17" x14ac:dyDescent="0.25">
      <c r="H24021" s="59">
        <v>182311</v>
      </c>
      <c r="I24021" s="59" t="s">
        <v>72</v>
      </c>
      <c r="J24021" s="59">
        <v>19941676</v>
      </c>
      <c r="K24021" s="59" t="s">
        <v>24455</v>
      </c>
      <c r="L24021" s="61" t="s">
        <v>81</v>
      </c>
      <c r="M24021" s="61">
        <f>VLOOKUP(H24021,zdroj!C:F,4,0)</f>
        <v>0</v>
      </c>
      <c r="N24021" s="61" t="str">
        <f t="shared" si="750"/>
        <v>-</v>
      </c>
      <c r="P24021" s="73" t="str">
        <f t="shared" si="751"/>
        <v/>
      </c>
      <c r="Q24021" s="61" t="s">
        <v>86</v>
      </c>
    </row>
    <row r="24022" spans="8:17" x14ac:dyDescent="0.25">
      <c r="H24022" s="59">
        <v>182311</v>
      </c>
      <c r="I24022" s="59" t="s">
        <v>72</v>
      </c>
      <c r="J24022" s="59">
        <v>19941684</v>
      </c>
      <c r="K24022" s="59" t="s">
        <v>24456</v>
      </c>
      <c r="L24022" s="61" t="s">
        <v>81</v>
      </c>
      <c r="M24022" s="61">
        <f>VLOOKUP(H24022,zdroj!C:F,4,0)</f>
        <v>0</v>
      </c>
      <c r="N24022" s="61" t="str">
        <f t="shared" si="750"/>
        <v>-</v>
      </c>
      <c r="P24022" s="73" t="str">
        <f t="shared" si="751"/>
        <v/>
      </c>
      <c r="Q24022" s="61" t="s">
        <v>86</v>
      </c>
    </row>
    <row r="24023" spans="8:17" x14ac:dyDescent="0.25">
      <c r="H24023" s="59">
        <v>182311</v>
      </c>
      <c r="I24023" s="59" t="s">
        <v>72</v>
      </c>
      <c r="J24023" s="59">
        <v>19941692</v>
      </c>
      <c r="K24023" s="59" t="s">
        <v>24457</v>
      </c>
      <c r="L24023" s="61" t="s">
        <v>81</v>
      </c>
      <c r="M24023" s="61">
        <f>VLOOKUP(H24023,zdroj!C:F,4,0)</f>
        <v>0</v>
      </c>
      <c r="N24023" s="61" t="str">
        <f t="shared" si="750"/>
        <v>-</v>
      </c>
      <c r="P24023" s="73" t="str">
        <f t="shared" si="751"/>
        <v/>
      </c>
      <c r="Q24023" s="61" t="s">
        <v>86</v>
      </c>
    </row>
    <row r="24024" spans="8:17" x14ac:dyDescent="0.25">
      <c r="H24024" s="59">
        <v>182311</v>
      </c>
      <c r="I24024" s="59" t="s">
        <v>72</v>
      </c>
      <c r="J24024" s="59">
        <v>19941706</v>
      </c>
      <c r="K24024" s="59" t="s">
        <v>24458</v>
      </c>
      <c r="L24024" s="61" t="s">
        <v>81</v>
      </c>
      <c r="M24024" s="61">
        <f>VLOOKUP(H24024,zdroj!C:F,4,0)</f>
        <v>0</v>
      </c>
      <c r="N24024" s="61" t="str">
        <f t="shared" si="750"/>
        <v>-</v>
      </c>
      <c r="P24024" s="73" t="str">
        <f t="shared" si="751"/>
        <v/>
      </c>
      <c r="Q24024" s="61" t="s">
        <v>86</v>
      </c>
    </row>
    <row r="24025" spans="8:17" x14ac:dyDescent="0.25">
      <c r="H24025" s="59">
        <v>182311</v>
      </c>
      <c r="I24025" s="59" t="s">
        <v>72</v>
      </c>
      <c r="J24025" s="59">
        <v>19941714</v>
      </c>
      <c r="K24025" s="59" t="s">
        <v>24459</v>
      </c>
      <c r="L24025" s="61" t="s">
        <v>81</v>
      </c>
      <c r="M24025" s="61">
        <f>VLOOKUP(H24025,zdroj!C:F,4,0)</f>
        <v>0</v>
      </c>
      <c r="N24025" s="61" t="str">
        <f t="shared" si="750"/>
        <v>-</v>
      </c>
      <c r="P24025" s="73" t="str">
        <f t="shared" si="751"/>
        <v/>
      </c>
      <c r="Q24025" s="61" t="s">
        <v>86</v>
      </c>
    </row>
    <row r="24026" spans="8:17" x14ac:dyDescent="0.25">
      <c r="H24026" s="59">
        <v>182311</v>
      </c>
      <c r="I24026" s="59" t="s">
        <v>72</v>
      </c>
      <c r="J24026" s="59">
        <v>19941722</v>
      </c>
      <c r="K24026" s="59" t="s">
        <v>24460</v>
      </c>
      <c r="L24026" s="61" t="s">
        <v>81</v>
      </c>
      <c r="M24026" s="61">
        <f>VLOOKUP(H24026,zdroj!C:F,4,0)</f>
        <v>0</v>
      </c>
      <c r="N24026" s="61" t="str">
        <f t="shared" si="750"/>
        <v>-</v>
      </c>
      <c r="P24026" s="73" t="str">
        <f t="shared" si="751"/>
        <v/>
      </c>
      <c r="Q24026" s="61" t="s">
        <v>86</v>
      </c>
    </row>
    <row r="24027" spans="8:17" x14ac:dyDescent="0.25">
      <c r="H24027" s="59">
        <v>182311</v>
      </c>
      <c r="I24027" s="59" t="s">
        <v>72</v>
      </c>
      <c r="J24027" s="59">
        <v>19941731</v>
      </c>
      <c r="K24027" s="59" t="s">
        <v>24461</v>
      </c>
      <c r="L24027" s="61" t="s">
        <v>81</v>
      </c>
      <c r="M24027" s="61">
        <f>VLOOKUP(H24027,zdroj!C:F,4,0)</f>
        <v>0</v>
      </c>
      <c r="N24027" s="61" t="str">
        <f t="shared" si="750"/>
        <v>-</v>
      </c>
      <c r="P24027" s="73" t="str">
        <f t="shared" si="751"/>
        <v/>
      </c>
      <c r="Q24027" s="61" t="s">
        <v>86</v>
      </c>
    </row>
    <row r="24028" spans="8:17" x14ac:dyDescent="0.25">
      <c r="H24028" s="59">
        <v>182311</v>
      </c>
      <c r="I24028" s="59" t="s">
        <v>72</v>
      </c>
      <c r="J24028" s="59">
        <v>19941749</v>
      </c>
      <c r="K24028" s="59" t="s">
        <v>24462</v>
      </c>
      <c r="L24028" s="61" t="s">
        <v>81</v>
      </c>
      <c r="M24028" s="61">
        <f>VLOOKUP(H24028,zdroj!C:F,4,0)</f>
        <v>0</v>
      </c>
      <c r="N24028" s="61" t="str">
        <f t="shared" si="750"/>
        <v>-</v>
      </c>
      <c r="P24028" s="73" t="str">
        <f t="shared" si="751"/>
        <v/>
      </c>
      <c r="Q24028" s="61" t="s">
        <v>86</v>
      </c>
    </row>
    <row r="24029" spans="8:17" x14ac:dyDescent="0.25">
      <c r="H24029" s="59">
        <v>182311</v>
      </c>
      <c r="I24029" s="59" t="s">
        <v>72</v>
      </c>
      <c r="J24029" s="59">
        <v>19941757</v>
      </c>
      <c r="K24029" s="59" t="s">
        <v>24463</v>
      </c>
      <c r="L24029" s="61" t="s">
        <v>81</v>
      </c>
      <c r="M24029" s="61">
        <f>VLOOKUP(H24029,zdroj!C:F,4,0)</f>
        <v>0</v>
      </c>
      <c r="N24029" s="61" t="str">
        <f t="shared" si="750"/>
        <v>-</v>
      </c>
      <c r="P24029" s="73" t="str">
        <f t="shared" si="751"/>
        <v/>
      </c>
      <c r="Q24029" s="61" t="s">
        <v>86</v>
      </c>
    </row>
    <row r="24030" spans="8:17" x14ac:dyDescent="0.25">
      <c r="H24030" s="59">
        <v>182311</v>
      </c>
      <c r="I24030" s="59" t="s">
        <v>72</v>
      </c>
      <c r="J24030" s="59">
        <v>19941765</v>
      </c>
      <c r="K24030" s="59" t="s">
        <v>24464</v>
      </c>
      <c r="L24030" s="61" t="s">
        <v>81</v>
      </c>
      <c r="M24030" s="61">
        <f>VLOOKUP(H24030,zdroj!C:F,4,0)</f>
        <v>0</v>
      </c>
      <c r="N24030" s="61" t="str">
        <f t="shared" si="750"/>
        <v>-</v>
      </c>
      <c r="P24030" s="73" t="str">
        <f t="shared" si="751"/>
        <v/>
      </c>
      <c r="Q24030" s="61" t="s">
        <v>86</v>
      </c>
    </row>
    <row r="24031" spans="8:17" x14ac:dyDescent="0.25">
      <c r="H24031" s="59">
        <v>182311</v>
      </c>
      <c r="I24031" s="59" t="s">
        <v>72</v>
      </c>
      <c r="J24031" s="59">
        <v>19941773</v>
      </c>
      <c r="K24031" s="59" t="s">
        <v>24465</v>
      </c>
      <c r="L24031" s="61" t="s">
        <v>81</v>
      </c>
      <c r="M24031" s="61">
        <f>VLOOKUP(H24031,zdroj!C:F,4,0)</f>
        <v>0</v>
      </c>
      <c r="N24031" s="61" t="str">
        <f t="shared" si="750"/>
        <v>-</v>
      </c>
      <c r="P24031" s="73" t="str">
        <f t="shared" si="751"/>
        <v/>
      </c>
      <c r="Q24031" s="61" t="s">
        <v>86</v>
      </c>
    </row>
    <row r="24032" spans="8:17" x14ac:dyDescent="0.25">
      <c r="H24032" s="59">
        <v>182311</v>
      </c>
      <c r="I24032" s="59" t="s">
        <v>72</v>
      </c>
      <c r="J24032" s="59">
        <v>19941781</v>
      </c>
      <c r="K24032" s="59" t="s">
        <v>24466</v>
      </c>
      <c r="L24032" s="61" t="s">
        <v>81</v>
      </c>
      <c r="M24032" s="61">
        <f>VLOOKUP(H24032,zdroj!C:F,4,0)</f>
        <v>0</v>
      </c>
      <c r="N24032" s="61" t="str">
        <f t="shared" si="750"/>
        <v>-</v>
      </c>
      <c r="P24032" s="73" t="str">
        <f t="shared" si="751"/>
        <v/>
      </c>
      <c r="Q24032" s="61" t="s">
        <v>86</v>
      </c>
    </row>
    <row r="24033" spans="8:17" x14ac:dyDescent="0.25">
      <c r="H24033" s="59">
        <v>182311</v>
      </c>
      <c r="I24033" s="59" t="s">
        <v>72</v>
      </c>
      <c r="J24033" s="59">
        <v>19941790</v>
      </c>
      <c r="K24033" s="59" t="s">
        <v>24467</v>
      </c>
      <c r="L24033" s="61" t="s">
        <v>81</v>
      </c>
      <c r="M24033" s="61">
        <f>VLOOKUP(H24033,zdroj!C:F,4,0)</f>
        <v>0</v>
      </c>
      <c r="N24033" s="61" t="str">
        <f t="shared" si="750"/>
        <v>-</v>
      </c>
      <c r="P24033" s="73" t="str">
        <f t="shared" si="751"/>
        <v/>
      </c>
      <c r="Q24033" s="61" t="s">
        <v>86</v>
      </c>
    </row>
    <row r="24034" spans="8:17" x14ac:dyDescent="0.25">
      <c r="H24034" s="59">
        <v>182311</v>
      </c>
      <c r="I24034" s="59" t="s">
        <v>72</v>
      </c>
      <c r="J24034" s="59">
        <v>19941803</v>
      </c>
      <c r="K24034" s="59" t="s">
        <v>24468</v>
      </c>
      <c r="L24034" s="61" t="s">
        <v>81</v>
      </c>
      <c r="M24034" s="61">
        <f>VLOOKUP(H24034,zdroj!C:F,4,0)</f>
        <v>0</v>
      </c>
      <c r="N24034" s="61" t="str">
        <f t="shared" si="750"/>
        <v>-</v>
      </c>
      <c r="P24034" s="73" t="str">
        <f t="shared" si="751"/>
        <v/>
      </c>
      <c r="Q24034" s="61" t="s">
        <v>86</v>
      </c>
    </row>
    <row r="24035" spans="8:17" x14ac:dyDescent="0.25">
      <c r="H24035" s="59">
        <v>182311</v>
      </c>
      <c r="I24035" s="59" t="s">
        <v>72</v>
      </c>
      <c r="J24035" s="59">
        <v>19941811</v>
      </c>
      <c r="K24035" s="59" t="s">
        <v>24469</v>
      </c>
      <c r="L24035" s="61" t="s">
        <v>81</v>
      </c>
      <c r="M24035" s="61">
        <f>VLOOKUP(H24035,zdroj!C:F,4,0)</f>
        <v>0</v>
      </c>
      <c r="N24035" s="61" t="str">
        <f t="shared" si="750"/>
        <v>-</v>
      </c>
      <c r="P24035" s="73" t="str">
        <f t="shared" si="751"/>
        <v/>
      </c>
      <c r="Q24035" s="61" t="s">
        <v>86</v>
      </c>
    </row>
    <row r="24036" spans="8:17" x14ac:dyDescent="0.25">
      <c r="H24036" s="59">
        <v>182311</v>
      </c>
      <c r="I24036" s="59" t="s">
        <v>72</v>
      </c>
      <c r="J24036" s="59">
        <v>19941820</v>
      </c>
      <c r="K24036" s="59" t="s">
        <v>24470</v>
      </c>
      <c r="L24036" s="61" t="s">
        <v>81</v>
      </c>
      <c r="M24036" s="61">
        <f>VLOOKUP(H24036,zdroj!C:F,4,0)</f>
        <v>0</v>
      </c>
      <c r="N24036" s="61" t="str">
        <f t="shared" si="750"/>
        <v>-</v>
      </c>
      <c r="P24036" s="73" t="str">
        <f t="shared" si="751"/>
        <v/>
      </c>
      <c r="Q24036" s="61" t="s">
        <v>86</v>
      </c>
    </row>
    <row r="24037" spans="8:17" x14ac:dyDescent="0.25">
      <c r="H24037" s="59">
        <v>182311</v>
      </c>
      <c r="I24037" s="59" t="s">
        <v>72</v>
      </c>
      <c r="J24037" s="59">
        <v>19941838</v>
      </c>
      <c r="K24037" s="59" t="s">
        <v>24471</v>
      </c>
      <c r="L24037" s="61" t="s">
        <v>81</v>
      </c>
      <c r="M24037" s="61">
        <f>VLOOKUP(H24037,zdroj!C:F,4,0)</f>
        <v>0</v>
      </c>
      <c r="N24037" s="61" t="str">
        <f t="shared" si="750"/>
        <v>-</v>
      </c>
      <c r="P24037" s="73" t="str">
        <f t="shared" si="751"/>
        <v/>
      </c>
      <c r="Q24037" s="61" t="s">
        <v>86</v>
      </c>
    </row>
    <row r="24038" spans="8:17" x14ac:dyDescent="0.25">
      <c r="H24038" s="59">
        <v>182311</v>
      </c>
      <c r="I24038" s="59" t="s">
        <v>72</v>
      </c>
      <c r="J24038" s="59">
        <v>19941846</v>
      </c>
      <c r="K24038" s="59" t="s">
        <v>24472</v>
      </c>
      <c r="L24038" s="61" t="s">
        <v>81</v>
      </c>
      <c r="M24038" s="61">
        <f>VLOOKUP(H24038,zdroj!C:F,4,0)</f>
        <v>0</v>
      </c>
      <c r="N24038" s="61" t="str">
        <f t="shared" si="750"/>
        <v>-</v>
      </c>
      <c r="P24038" s="73" t="str">
        <f t="shared" si="751"/>
        <v/>
      </c>
      <c r="Q24038" s="61" t="s">
        <v>86</v>
      </c>
    </row>
    <row r="24039" spans="8:17" x14ac:dyDescent="0.25">
      <c r="H24039" s="59">
        <v>182311</v>
      </c>
      <c r="I24039" s="59" t="s">
        <v>72</v>
      </c>
      <c r="J24039" s="59">
        <v>19941854</v>
      </c>
      <c r="K24039" s="59" t="s">
        <v>24473</v>
      </c>
      <c r="L24039" s="61" t="s">
        <v>81</v>
      </c>
      <c r="M24039" s="61">
        <f>VLOOKUP(H24039,zdroj!C:F,4,0)</f>
        <v>0</v>
      </c>
      <c r="N24039" s="61" t="str">
        <f t="shared" si="750"/>
        <v>-</v>
      </c>
      <c r="P24039" s="73" t="str">
        <f t="shared" si="751"/>
        <v/>
      </c>
      <c r="Q24039" s="61" t="s">
        <v>86</v>
      </c>
    </row>
    <row r="24040" spans="8:17" x14ac:dyDescent="0.25">
      <c r="H24040" s="59">
        <v>182311</v>
      </c>
      <c r="I24040" s="59" t="s">
        <v>72</v>
      </c>
      <c r="J24040" s="59">
        <v>19941862</v>
      </c>
      <c r="K24040" s="59" t="s">
        <v>24474</v>
      </c>
      <c r="L24040" s="61" t="s">
        <v>81</v>
      </c>
      <c r="M24040" s="61">
        <f>VLOOKUP(H24040,zdroj!C:F,4,0)</f>
        <v>0</v>
      </c>
      <c r="N24040" s="61" t="str">
        <f t="shared" si="750"/>
        <v>-</v>
      </c>
      <c r="P24040" s="73" t="str">
        <f t="shared" si="751"/>
        <v/>
      </c>
      <c r="Q24040" s="61" t="s">
        <v>86</v>
      </c>
    </row>
    <row r="24041" spans="8:17" x14ac:dyDescent="0.25">
      <c r="H24041" s="59">
        <v>182311</v>
      </c>
      <c r="I24041" s="59" t="s">
        <v>72</v>
      </c>
      <c r="J24041" s="59">
        <v>19941871</v>
      </c>
      <c r="K24041" s="59" t="s">
        <v>24475</v>
      </c>
      <c r="L24041" s="61" t="s">
        <v>81</v>
      </c>
      <c r="M24041" s="61">
        <f>VLOOKUP(H24041,zdroj!C:F,4,0)</f>
        <v>0</v>
      </c>
      <c r="N24041" s="61" t="str">
        <f t="shared" si="750"/>
        <v>-</v>
      </c>
      <c r="P24041" s="73" t="str">
        <f t="shared" si="751"/>
        <v/>
      </c>
      <c r="Q24041" s="61" t="s">
        <v>86</v>
      </c>
    </row>
    <row r="24042" spans="8:17" x14ac:dyDescent="0.25">
      <c r="H24042" s="59">
        <v>182311</v>
      </c>
      <c r="I24042" s="59" t="s">
        <v>72</v>
      </c>
      <c r="J24042" s="59">
        <v>19941889</v>
      </c>
      <c r="K24042" s="59" t="s">
        <v>24476</v>
      </c>
      <c r="L24042" s="61" t="s">
        <v>81</v>
      </c>
      <c r="M24042" s="61">
        <f>VLOOKUP(H24042,zdroj!C:F,4,0)</f>
        <v>0</v>
      </c>
      <c r="N24042" s="61" t="str">
        <f t="shared" si="750"/>
        <v>-</v>
      </c>
      <c r="P24042" s="73" t="str">
        <f t="shared" si="751"/>
        <v/>
      </c>
      <c r="Q24042" s="61" t="s">
        <v>86</v>
      </c>
    </row>
    <row r="24043" spans="8:17" x14ac:dyDescent="0.25">
      <c r="H24043" s="59">
        <v>182311</v>
      </c>
      <c r="I24043" s="59" t="s">
        <v>72</v>
      </c>
      <c r="J24043" s="59">
        <v>19941897</v>
      </c>
      <c r="K24043" s="59" t="s">
        <v>24477</v>
      </c>
      <c r="L24043" s="61" t="s">
        <v>81</v>
      </c>
      <c r="M24043" s="61">
        <f>VLOOKUP(H24043,zdroj!C:F,4,0)</f>
        <v>0</v>
      </c>
      <c r="N24043" s="61" t="str">
        <f t="shared" si="750"/>
        <v>-</v>
      </c>
      <c r="P24043" s="73" t="str">
        <f t="shared" si="751"/>
        <v/>
      </c>
      <c r="Q24043" s="61" t="s">
        <v>86</v>
      </c>
    </row>
    <row r="24044" spans="8:17" x14ac:dyDescent="0.25">
      <c r="H24044" s="59">
        <v>182311</v>
      </c>
      <c r="I24044" s="59" t="s">
        <v>72</v>
      </c>
      <c r="J24044" s="59">
        <v>19941901</v>
      </c>
      <c r="K24044" s="59" t="s">
        <v>24478</v>
      </c>
      <c r="L24044" s="61" t="s">
        <v>81</v>
      </c>
      <c r="M24044" s="61">
        <f>VLOOKUP(H24044,zdroj!C:F,4,0)</f>
        <v>0</v>
      </c>
      <c r="N24044" s="61" t="str">
        <f t="shared" si="750"/>
        <v>-</v>
      </c>
      <c r="P24044" s="73" t="str">
        <f t="shared" si="751"/>
        <v/>
      </c>
      <c r="Q24044" s="61" t="s">
        <v>86</v>
      </c>
    </row>
    <row r="24045" spans="8:17" x14ac:dyDescent="0.25">
      <c r="H24045" s="59">
        <v>182311</v>
      </c>
      <c r="I24045" s="59" t="s">
        <v>72</v>
      </c>
      <c r="J24045" s="59">
        <v>19941919</v>
      </c>
      <c r="K24045" s="59" t="s">
        <v>24479</v>
      </c>
      <c r="L24045" s="61" t="s">
        <v>81</v>
      </c>
      <c r="M24045" s="61">
        <f>VLOOKUP(H24045,zdroj!C:F,4,0)</f>
        <v>0</v>
      </c>
      <c r="N24045" s="61" t="str">
        <f t="shared" si="750"/>
        <v>-</v>
      </c>
      <c r="P24045" s="73" t="str">
        <f t="shared" si="751"/>
        <v/>
      </c>
      <c r="Q24045" s="61" t="s">
        <v>86</v>
      </c>
    </row>
    <row r="24046" spans="8:17" x14ac:dyDescent="0.25">
      <c r="H24046" s="59">
        <v>182311</v>
      </c>
      <c r="I24046" s="59" t="s">
        <v>72</v>
      </c>
      <c r="J24046" s="59">
        <v>19941927</v>
      </c>
      <c r="K24046" s="59" t="s">
        <v>24480</v>
      </c>
      <c r="L24046" s="61" t="s">
        <v>81</v>
      </c>
      <c r="M24046" s="61">
        <f>VLOOKUP(H24046,zdroj!C:F,4,0)</f>
        <v>0</v>
      </c>
      <c r="N24046" s="61" t="str">
        <f t="shared" si="750"/>
        <v>-</v>
      </c>
      <c r="P24046" s="73" t="str">
        <f t="shared" si="751"/>
        <v/>
      </c>
      <c r="Q24046" s="61" t="s">
        <v>86</v>
      </c>
    </row>
    <row r="24047" spans="8:17" x14ac:dyDescent="0.25">
      <c r="H24047" s="59">
        <v>182311</v>
      </c>
      <c r="I24047" s="59" t="s">
        <v>72</v>
      </c>
      <c r="J24047" s="59">
        <v>19941935</v>
      </c>
      <c r="K24047" s="59" t="s">
        <v>24481</v>
      </c>
      <c r="L24047" s="61" t="s">
        <v>81</v>
      </c>
      <c r="M24047" s="61">
        <f>VLOOKUP(H24047,zdroj!C:F,4,0)</f>
        <v>0</v>
      </c>
      <c r="N24047" s="61" t="str">
        <f t="shared" si="750"/>
        <v>-</v>
      </c>
      <c r="P24047" s="73" t="str">
        <f t="shared" si="751"/>
        <v/>
      </c>
      <c r="Q24047" s="61" t="s">
        <v>86</v>
      </c>
    </row>
    <row r="24048" spans="8:17" x14ac:dyDescent="0.25">
      <c r="H24048" s="59">
        <v>182311</v>
      </c>
      <c r="I24048" s="59" t="s">
        <v>72</v>
      </c>
      <c r="J24048" s="59">
        <v>19941943</v>
      </c>
      <c r="K24048" s="59" t="s">
        <v>24482</v>
      </c>
      <c r="L24048" s="61" t="s">
        <v>81</v>
      </c>
      <c r="M24048" s="61">
        <f>VLOOKUP(H24048,zdroj!C:F,4,0)</f>
        <v>0</v>
      </c>
      <c r="N24048" s="61" t="str">
        <f t="shared" si="750"/>
        <v>-</v>
      </c>
      <c r="P24048" s="73" t="str">
        <f t="shared" si="751"/>
        <v/>
      </c>
      <c r="Q24048" s="61" t="s">
        <v>86</v>
      </c>
    </row>
    <row r="24049" spans="8:17" x14ac:dyDescent="0.25">
      <c r="H24049" s="59">
        <v>182311</v>
      </c>
      <c r="I24049" s="59" t="s">
        <v>72</v>
      </c>
      <c r="J24049" s="59">
        <v>19941951</v>
      </c>
      <c r="K24049" s="59" t="s">
        <v>24483</v>
      </c>
      <c r="L24049" s="61" t="s">
        <v>81</v>
      </c>
      <c r="M24049" s="61">
        <f>VLOOKUP(H24049,zdroj!C:F,4,0)</f>
        <v>0</v>
      </c>
      <c r="N24049" s="61" t="str">
        <f t="shared" si="750"/>
        <v>-</v>
      </c>
      <c r="P24049" s="73" t="str">
        <f t="shared" si="751"/>
        <v/>
      </c>
      <c r="Q24049" s="61" t="s">
        <v>86</v>
      </c>
    </row>
    <row r="24050" spans="8:17" x14ac:dyDescent="0.25">
      <c r="H24050" s="59">
        <v>182311</v>
      </c>
      <c r="I24050" s="59" t="s">
        <v>72</v>
      </c>
      <c r="J24050" s="59">
        <v>19941960</v>
      </c>
      <c r="K24050" s="59" t="s">
        <v>24484</v>
      </c>
      <c r="L24050" s="61" t="s">
        <v>81</v>
      </c>
      <c r="M24050" s="61">
        <f>VLOOKUP(H24050,zdroj!C:F,4,0)</f>
        <v>0</v>
      </c>
      <c r="N24050" s="61" t="str">
        <f t="shared" si="750"/>
        <v>-</v>
      </c>
      <c r="P24050" s="73" t="str">
        <f t="shared" si="751"/>
        <v/>
      </c>
      <c r="Q24050" s="61" t="s">
        <v>86</v>
      </c>
    </row>
    <row r="24051" spans="8:17" x14ac:dyDescent="0.25">
      <c r="H24051" s="59">
        <v>182311</v>
      </c>
      <c r="I24051" s="59" t="s">
        <v>72</v>
      </c>
      <c r="J24051" s="59">
        <v>19941986</v>
      </c>
      <c r="K24051" s="59" t="s">
        <v>24485</v>
      </c>
      <c r="L24051" s="61" t="s">
        <v>81</v>
      </c>
      <c r="M24051" s="61">
        <f>VLOOKUP(H24051,zdroj!C:F,4,0)</f>
        <v>0</v>
      </c>
      <c r="N24051" s="61" t="str">
        <f t="shared" si="750"/>
        <v>-</v>
      </c>
      <c r="P24051" s="73" t="str">
        <f t="shared" si="751"/>
        <v/>
      </c>
      <c r="Q24051" s="61" t="s">
        <v>86</v>
      </c>
    </row>
    <row r="24052" spans="8:17" x14ac:dyDescent="0.25">
      <c r="H24052" s="59">
        <v>182311</v>
      </c>
      <c r="I24052" s="59" t="s">
        <v>72</v>
      </c>
      <c r="J24052" s="59">
        <v>19941994</v>
      </c>
      <c r="K24052" s="59" t="s">
        <v>24486</v>
      </c>
      <c r="L24052" s="61" t="s">
        <v>81</v>
      </c>
      <c r="M24052" s="61">
        <f>VLOOKUP(H24052,zdroj!C:F,4,0)</f>
        <v>0</v>
      </c>
      <c r="N24052" s="61" t="str">
        <f t="shared" si="750"/>
        <v>-</v>
      </c>
      <c r="P24052" s="73" t="str">
        <f t="shared" si="751"/>
        <v/>
      </c>
      <c r="Q24052" s="61" t="s">
        <v>86</v>
      </c>
    </row>
    <row r="24053" spans="8:17" x14ac:dyDescent="0.25">
      <c r="H24053" s="59">
        <v>182311</v>
      </c>
      <c r="I24053" s="59" t="s">
        <v>72</v>
      </c>
      <c r="J24053" s="59">
        <v>19942001</v>
      </c>
      <c r="K24053" s="59" t="s">
        <v>24487</v>
      </c>
      <c r="L24053" s="61" t="s">
        <v>81</v>
      </c>
      <c r="M24053" s="61">
        <f>VLOOKUP(H24053,zdroj!C:F,4,0)</f>
        <v>0</v>
      </c>
      <c r="N24053" s="61" t="str">
        <f t="shared" si="750"/>
        <v>-</v>
      </c>
      <c r="P24053" s="73" t="str">
        <f t="shared" si="751"/>
        <v/>
      </c>
      <c r="Q24053" s="61" t="s">
        <v>86</v>
      </c>
    </row>
    <row r="24054" spans="8:17" x14ac:dyDescent="0.25">
      <c r="H24054" s="59">
        <v>182311</v>
      </c>
      <c r="I24054" s="59" t="s">
        <v>72</v>
      </c>
      <c r="J24054" s="59">
        <v>19942010</v>
      </c>
      <c r="K24054" s="59" t="s">
        <v>24488</v>
      </c>
      <c r="L24054" s="61" t="s">
        <v>81</v>
      </c>
      <c r="M24054" s="61">
        <f>VLOOKUP(H24054,zdroj!C:F,4,0)</f>
        <v>0</v>
      </c>
      <c r="N24054" s="61" t="str">
        <f t="shared" si="750"/>
        <v>-</v>
      </c>
      <c r="P24054" s="73" t="str">
        <f t="shared" si="751"/>
        <v/>
      </c>
      <c r="Q24054" s="61" t="s">
        <v>86</v>
      </c>
    </row>
    <row r="24055" spans="8:17" x14ac:dyDescent="0.25">
      <c r="H24055" s="59">
        <v>182311</v>
      </c>
      <c r="I24055" s="59" t="s">
        <v>72</v>
      </c>
      <c r="J24055" s="59">
        <v>19942028</v>
      </c>
      <c r="K24055" s="59" t="s">
        <v>24489</v>
      </c>
      <c r="L24055" s="61" t="s">
        <v>81</v>
      </c>
      <c r="M24055" s="61">
        <f>VLOOKUP(H24055,zdroj!C:F,4,0)</f>
        <v>0</v>
      </c>
      <c r="N24055" s="61" t="str">
        <f t="shared" si="750"/>
        <v>-</v>
      </c>
      <c r="P24055" s="73" t="str">
        <f t="shared" si="751"/>
        <v/>
      </c>
      <c r="Q24055" s="61" t="s">
        <v>86</v>
      </c>
    </row>
    <row r="24056" spans="8:17" x14ac:dyDescent="0.25">
      <c r="H24056" s="59">
        <v>182311</v>
      </c>
      <c r="I24056" s="59" t="s">
        <v>72</v>
      </c>
      <c r="J24056" s="59">
        <v>19942036</v>
      </c>
      <c r="K24056" s="59" t="s">
        <v>24490</v>
      </c>
      <c r="L24056" s="61" t="s">
        <v>81</v>
      </c>
      <c r="M24056" s="61">
        <f>VLOOKUP(H24056,zdroj!C:F,4,0)</f>
        <v>0</v>
      </c>
      <c r="N24056" s="61" t="str">
        <f t="shared" si="750"/>
        <v>-</v>
      </c>
      <c r="P24056" s="73" t="str">
        <f t="shared" si="751"/>
        <v/>
      </c>
      <c r="Q24056" s="61" t="s">
        <v>86</v>
      </c>
    </row>
    <row r="24057" spans="8:17" x14ac:dyDescent="0.25">
      <c r="H24057" s="59">
        <v>182311</v>
      </c>
      <c r="I24057" s="59" t="s">
        <v>72</v>
      </c>
      <c r="J24057" s="59">
        <v>19942052</v>
      </c>
      <c r="K24057" s="59" t="s">
        <v>24491</v>
      </c>
      <c r="L24057" s="61" t="s">
        <v>81</v>
      </c>
      <c r="M24057" s="61">
        <f>VLOOKUP(H24057,zdroj!C:F,4,0)</f>
        <v>0</v>
      </c>
      <c r="N24057" s="61" t="str">
        <f t="shared" si="750"/>
        <v>-</v>
      </c>
      <c r="P24057" s="73" t="str">
        <f t="shared" si="751"/>
        <v/>
      </c>
      <c r="Q24057" s="61" t="s">
        <v>86</v>
      </c>
    </row>
    <row r="24058" spans="8:17" x14ac:dyDescent="0.25">
      <c r="H24058" s="59">
        <v>182311</v>
      </c>
      <c r="I24058" s="59" t="s">
        <v>72</v>
      </c>
      <c r="J24058" s="59">
        <v>19942061</v>
      </c>
      <c r="K24058" s="59" t="s">
        <v>24492</v>
      </c>
      <c r="L24058" s="61" t="s">
        <v>81</v>
      </c>
      <c r="M24058" s="61">
        <f>VLOOKUP(H24058,zdroj!C:F,4,0)</f>
        <v>0</v>
      </c>
      <c r="N24058" s="61" t="str">
        <f t="shared" si="750"/>
        <v>-</v>
      </c>
      <c r="P24058" s="73" t="str">
        <f t="shared" si="751"/>
        <v/>
      </c>
      <c r="Q24058" s="61" t="s">
        <v>86</v>
      </c>
    </row>
    <row r="24059" spans="8:17" x14ac:dyDescent="0.25">
      <c r="H24059" s="59">
        <v>182311</v>
      </c>
      <c r="I24059" s="59" t="s">
        <v>72</v>
      </c>
      <c r="J24059" s="59">
        <v>19942079</v>
      </c>
      <c r="K24059" s="59" t="s">
        <v>24493</v>
      </c>
      <c r="L24059" s="61" t="s">
        <v>81</v>
      </c>
      <c r="M24059" s="61">
        <f>VLOOKUP(H24059,zdroj!C:F,4,0)</f>
        <v>0</v>
      </c>
      <c r="N24059" s="61" t="str">
        <f t="shared" si="750"/>
        <v>-</v>
      </c>
      <c r="P24059" s="73" t="str">
        <f t="shared" si="751"/>
        <v/>
      </c>
      <c r="Q24059" s="61" t="s">
        <v>86</v>
      </c>
    </row>
    <row r="24060" spans="8:17" x14ac:dyDescent="0.25">
      <c r="H24060" s="59">
        <v>182311</v>
      </c>
      <c r="I24060" s="59" t="s">
        <v>72</v>
      </c>
      <c r="J24060" s="59">
        <v>19942087</v>
      </c>
      <c r="K24060" s="59" t="s">
        <v>24494</v>
      </c>
      <c r="L24060" s="61" t="s">
        <v>81</v>
      </c>
      <c r="M24060" s="61">
        <f>VLOOKUP(H24060,zdroj!C:F,4,0)</f>
        <v>0</v>
      </c>
      <c r="N24060" s="61" t="str">
        <f t="shared" si="750"/>
        <v>-</v>
      </c>
      <c r="P24060" s="73" t="str">
        <f t="shared" si="751"/>
        <v/>
      </c>
      <c r="Q24060" s="61" t="s">
        <v>86</v>
      </c>
    </row>
    <row r="24061" spans="8:17" x14ac:dyDescent="0.25">
      <c r="H24061" s="59">
        <v>182311</v>
      </c>
      <c r="I24061" s="59" t="s">
        <v>72</v>
      </c>
      <c r="J24061" s="59">
        <v>19942095</v>
      </c>
      <c r="K24061" s="59" t="s">
        <v>24495</v>
      </c>
      <c r="L24061" s="61" t="s">
        <v>81</v>
      </c>
      <c r="M24061" s="61">
        <f>VLOOKUP(H24061,zdroj!C:F,4,0)</f>
        <v>0</v>
      </c>
      <c r="N24061" s="61" t="str">
        <f t="shared" si="750"/>
        <v>-</v>
      </c>
      <c r="P24061" s="73" t="str">
        <f t="shared" si="751"/>
        <v/>
      </c>
      <c r="Q24061" s="61" t="s">
        <v>86</v>
      </c>
    </row>
    <row r="24062" spans="8:17" x14ac:dyDescent="0.25">
      <c r="H24062" s="59">
        <v>182311</v>
      </c>
      <c r="I24062" s="59" t="s">
        <v>72</v>
      </c>
      <c r="J24062" s="59">
        <v>19942109</v>
      </c>
      <c r="K24062" s="59" t="s">
        <v>24496</v>
      </c>
      <c r="L24062" s="61" t="s">
        <v>81</v>
      </c>
      <c r="M24062" s="61">
        <f>VLOOKUP(H24062,zdroj!C:F,4,0)</f>
        <v>0</v>
      </c>
      <c r="N24062" s="61" t="str">
        <f t="shared" si="750"/>
        <v>-</v>
      </c>
      <c r="P24062" s="73" t="str">
        <f t="shared" si="751"/>
        <v/>
      </c>
      <c r="Q24062" s="61" t="s">
        <v>86</v>
      </c>
    </row>
    <row r="24063" spans="8:17" x14ac:dyDescent="0.25">
      <c r="H24063" s="59">
        <v>182311</v>
      </c>
      <c r="I24063" s="59" t="s">
        <v>72</v>
      </c>
      <c r="J24063" s="59">
        <v>19942125</v>
      </c>
      <c r="K24063" s="59" t="s">
        <v>24497</v>
      </c>
      <c r="L24063" s="61" t="s">
        <v>81</v>
      </c>
      <c r="M24063" s="61">
        <f>VLOOKUP(H24063,zdroj!C:F,4,0)</f>
        <v>0</v>
      </c>
      <c r="N24063" s="61" t="str">
        <f t="shared" si="750"/>
        <v>-</v>
      </c>
      <c r="P24063" s="73" t="str">
        <f t="shared" si="751"/>
        <v/>
      </c>
      <c r="Q24063" s="61" t="s">
        <v>86</v>
      </c>
    </row>
    <row r="24064" spans="8:17" x14ac:dyDescent="0.25">
      <c r="H24064" s="59">
        <v>182311</v>
      </c>
      <c r="I24064" s="59" t="s">
        <v>72</v>
      </c>
      <c r="J24064" s="59">
        <v>19942133</v>
      </c>
      <c r="K24064" s="59" t="s">
        <v>24498</v>
      </c>
      <c r="L24064" s="61" t="s">
        <v>81</v>
      </c>
      <c r="M24064" s="61">
        <f>VLOOKUP(H24064,zdroj!C:F,4,0)</f>
        <v>0</v>
      </c>
      <c r="N24064" s="61" t="str">
        <f t="shared" si="750"/>
        <v>-</v>
      </c>
      <c r="P24064" s="73" t="str">
        <f t="shared" si="751"/>
        <v/>
      </c>
      <c r="Q24064" s="61" t="s">
        <v>86</v>
      </c>
    </row>
    <row r="24065" spans="8:17" x14ac:dyDescent="0.25">
      <c r="H24065" s="59">
        <v>182311</v>
      </c>
      <c r="I24065" s="59" t="s">
        <v>72</v>
      </c>
      <c r="J24065" s="59">
        <v>19942141</v>
      </c>
      <c r="K24065" s="59" t="s">
        <v>24499</v>
      </c>
      <c r="L24065" s="61" t="s">
        <v>81</v>
      </c>
      <c r="M24065" s="61">
        <f>VLOOKUP(H24065,zdroj!C:F,4,0)</f>
        <v>0</v>
      </c>
      <c r="N24065" s="61" t="str">
        <f t="shared" si="750"/>
        <v>-</v>
      </c>
      <c r="P24065" s="73" t="str">
        <f t="shared" si="751"/>
        <v/>
      </c>
      <c r="Q24065" s="61" t="s">
        <v>86</v>
      </c>
    </row>
    <row r="24066" spans="8:17" x14ac:dyDescent="0.25">
      <c r="H24066" s="59">
        <v>182311</v>
      </c>
      <c r="I24066" s="59" t="s">
        <v>72</v>
      </c>
      <c r="J24066" s="59">
        <v>19942150</v>
      </c>
      <c r="K24066" s="59" t="s">
        <v>24500</v>
      </c>
      <c r="L24066" s="61" t="s">
        <v>81</v>
      </c>
      <c r="M24066" s="61">
        <f>VLOOKUP(H24066,zdroj!C:F,4,0)</f>
        <v>0</v>
      </c>
      <c r="N24066" s="61" t="str">
        <f t="shared" si="750"/>
        <v>-</v>
      </c>
      <c r="P24066" s="73" t="str">
        <f t="shared" si="751"/>
        <v/>
      </c>
      <c r="Q24066" s="61" t="s">
        <v>86</v>
      </c>
    </row>
    <row r="24067" spans="8:17" x14ac:dyDescent="0.25">
      <c r="H24067" s="59">
        <v>182311</v>
      </c>
      <c r="I24067" s="59" t="s">
        <v>72</v>
      </c>
      <c r="J24067" s="59">
        <v>19942168</v>
      </c>
      <c r="K24067" s="59" t="s">
        <v>24501</v>
      </c>
      <c r="L24067" s="61" t="s">
        <v>81</v>
      </c>
      <c r="M24067" s="61">
        <f>VLOOKUP(H24067,zdroj!C:F,4,0)</f>
        <v>0</v>
      </c>
      <c r="N24067" s="61" t="str">
        <f t="shared" si="750"/>
        <v>-</v>
      </c>
      <c r="P24067" s="73" t="str">
        <f t="shared" si="751"/>
        <v/>
      </c>
      <c r="Q24067" s="61" t="s">
        <v>86</v>
      </c>
    </row>
    <row r="24068" spans="8:17" x14ac:dyDescent="0.25">
      <c r="H24068" s="59">
        <v>182311</v>
      </c>
      <c r="I24068" s="59" t="s">
        <v>72</v>
      </c>
      <c r="J24068" s="59">
        <v>19942176</v>
      </c>
      <c r="K24068" s="59" t="s">
        <v>24502</v>
      </c>
      <c r="L24068" s="61" t="s">
        <v>81</v>
      </c>
      <c r="M24068" s="61">
        <f>VLOOKUP(H24068,zdroj!C:F,4,0)</f>
        <v>0</v>
      </c>
      <c r="N24068" s="61" t="str">
        <f t="shared" si="750"/>
        <v>-</v>
      </c>
      <c r="P24068" s="73" t="str">
        <f t="shared" si="751"/>
        <v/>
      </c>
      <c r="Q24068" s="61" t="s">
        <v>86</v>
      </c>
    </row>
    <row r="24069" spans="8:17" x14ac:dyDescent="0.25">
      <c r="H24069" s="59">
        <v>182311</v>
      </c>
      <c r="I24069" s="59" t="s">
        <v>72</v>
      </c>
      <c r="J24069" s="59">
        <v>19942184</v>
      </c>
      <c r="K24069" s="59" t="s">
        <v>24503</v>
      </c>
      <c r="L24069" s="61" t="s">
        <v>81</v>
      </c>
      <c r="M24069" s="61">
        <f>VLOOKUP(H24069,zdroj!C:F,4,0)</f>
        <v>0</v>
      </c>
      <c r="N24069" s="61" t="str">
        <f t="shared" si="750"/>
        <v>-</v>
      </c>
      <c r="P24069" s="73" t="str">
        <f t="shared" si="751"/>
        <v/>
      </c>
      <c r="Q24069" s="61" t="s">
        <v>86</v>
      </c>
    </row>
    <row r="24070" spans="8:17" x14ac:dyDescent="0.25">
      <c r="H24070" s="59">
        <v>182311</v>
      </c>
      <c r="I24070" s="59" t="s">
        <v>72</v>
      </c>
      <c r="J24070" s="59">
        <v>19942192</v>
      </c>
      <c r="K24070" s="59" t="s">
        <v>24504</v>
      </c>
      <c r="L24070" s="61" t="s">
        <v>81</v>
      </c>
      <c r="M24070" s="61">
        <f>VLOOKUP(H24070,zdroj!C:F,4,0)</f>
        <v>0</v>
      </c>
      <c r="N24070" s="61" t="str">
        <f t="shared" si="750"/>
        <v>-</v>
      </c>
      <c r="P24070" s="73" t="str">
        <f t="shared" si="751"/>
        <v/>
      </c>
      <c r="Q24070" s="61" t="s">
        <v>86</v>
      </c>
    </row>
    <row r="24071" spans="8:17" x14ac:dyDescent="0.25">
      <c r="H24071" s="59">
        <v>182311</v>
      </c>
      <c r="I24071" s="59" t="s">
        <v>72</v>
      </c>
      <c r="J24071" s="59">
        <v>19942206</v>
      </c>
      <c r="K24071" s="59" t="s">
        <v>24505</v>
      </c>
      <c r="L24071" s="61" t="s">
        <v>81</v>
      </c>
      <c r="M24071" s="61">
        <f>VLOOKUP(H24071,zdroj!C:F,4,0)</f>
        <v>0</v>
      </c>
      <c r="N24071" s="61" t="str">
        <f t="shared" ref="N24071:N24134" si="752">IF(M24071="A",IF(L24071="katA","katB",L24071),L24071)</f>
        <v>-</v>
      </c>
      <c r="P24071" s="73" t="str">
        <f t="shared" ref="P24071:P24134" si="753">IF(O24071="A",1,"")</f>
        <v/>
      </c>
      <c r="Q24071" s="61" t="s">
        <v>86</v>
      </c>
    </row>
    <row r="24072" spans="8:17" x14ac:dyDescent="0.25">
      <c r="H24072" s="59">
        <v>182311</v>
      </c>
      <c r="I24072" s="59" t="s">
        <v>72</v>
      </c>
      <c r="J24072" s="59">
        <v>19942214</v>
      </c>
      <c r="K24072" s="59" t="s">
        <v>24506</v>
      </c>
      <c r="L24072" s="61" t="s">
        <v>81</v>
      </c>
      <c r="M24072" s="61">
        <f>VLOOKUP(H24072,zdroj!C:F,4,0)</f>
        <v>0</v>
      </c>
      <c r="N24072" s="61" t="str">
        <f t="shared" si="752"/>
        <v>-</v>
      </c>
      <c r="P24072" s="73" t="str">
        <f t="shared" si="753"/>
        <v/>
      </c>
      <c r="Q24072" s="61" t="s">
        <v>86</v>
      </c>
    </row>
    <row r="24073" spans="8:17" x14ac:dyDescent="0.25">
      <c r="H24073" s="59">
        <v>182311</v>
      </c>
      <c r="I24073" s="59" t="s">
        <v>72</v>
      </c>
      <c r="J24073" s="59">
        <v>19942222</v>
      </c>
      <c r="K24073" s="59" t="s">
        <v>24507</v>
      </c>
      <c r="L24073" s="61" t="s">
        <v>81</v>
      </c>
      <c r="M24073" s="61">
        <f>VLOOKUP(H24073,zdroj!C:F,4,0)</f>
        <v>0</v>
      </c>
      <c r="N24073" s="61" t="str">
        <f t="shared" si="752"/>
        <v>-</v>
      </c>
      <c r="P24073" s="73" t="str">
        <f t="shared" si="753"/>
        <v/>
      </c>
      <c r="Q24073" s="61" t="s">
        <v>86</v>
      </c>
    </row>
    <row r="24074" spans="8:17" x14ac:dyDescent="0.25">
      <c r="H24074" s="59">
        <v>182311</v>
      </c>
      <c r="I24074" s="59" t="s">
        <v>72</v>
      </c>
      <c r="J24074" s="59">
        <v>19942231</v>
      </c>
      <c r="K24074" s="59" t="s">
        <v>24508</v>
      </c>
      <c r="L24074" s="61" t="s">
        <v>81</v>
      </c>
      <c r="M24074" s="61">
        <f>VLOOKUP(H24074,zdroj!C:F,4,0)</f>
        <v>0</v>
      </c>
      <c r="N24074" s="61" t="str">
        <f t="shared" si="752"/>
        <v>-</v>
      </c>
      <c r="P24074" s="73" t="str">
        <f t="shared" si="753"/>
        <v/>
      </c>
      <c r="Q24074" s="61" t="s">
        <v>86</v>
      </c>
    </row>
    <row r="24075" spans="8:17" x14ac:dyDescent="0.25">
      <c r="H24075" s="59">
        <v>182311</v>
      </c>
      <c r="I24075" s="59" t="s">
        <v>72</v>
      </c>
      <c r="J24075" s="59">
        <v>19942249</v>
      </c>
      <c r="K24075" s="59" t="s">
        <v>24509</v>
      </c>
      <c r="L24075" s="61" t="s">
        <v>81</v>
      </c>
      <c r="M24075" s="61">
        <f>VLOOKUP(H24075,zdroj!C:F,4,0)</f>
        <v>0</v>
      </c>
      <c r="N24075" s="61" t="str">
        <f t="shared" si="752"/>
        <v>-</v>
      </c>
      <c r="P24075" s="73" t="str">
        <f t="shared" si="753"/>
        <v/>
      </c>
      <c r="Q24075" s="61" t="s">
        <v>86</v>
      </c>
    </row>
    <row r="24076" spans="8:17" x14ac:dyDescent="0.25">
      <c r="H24076" s="59">
        <v>182311</v>
      </c>
      <c r="I24076" s="59" t="s">
        <v>72</v>
      </c>
      <c r="J24076" s="59">
        <v>19942257</v>
      </c>
      <c r="K24076" s="59" t="s">
        <v>24510</v>
      </c>
      <c r="L24076" s="61" t="s">
        <v>81</v>
      </c>
      <c r="M24076" s="61">
        <f>VLOOKUP(H24076,zdroj!C:F,4,0)</f>
        <v>0</v>
      </c>
      <c r="N24076" s="61" t="str">
        <f t="shared" si="752"/>
        <v>-</v>
      </c>
      <c r="P24076" s="73" t="str">
        <f t="shared" si="753"/>
        <v/>
      </c>
      <c r="Q24076" s="61" t="s">
        <v>86</v>
      </c>
    </row>
    <row r="24077" spans="8:17" x14ac:dyDescent="0.25">
      <c r="H24077" s="59">
        <v>182311</v>
      </c>
      <c r="I24077" s="59" t="s">
        <v>72</v>
      </c>
      <c r="J24077" s="59">
        <v>19942265</v>
      </c>
      <c r="K24077" s="59" t="s">
        <v>24511</v>
      </c>
      <c r="L24077" s="61" t="s">
        <v>81</v>
      </c>
      <c r="M24077" s="61">
        <f>VLOOKUP(H24077,zdroj!C:F,4,0)</f>
        <v>0</v>
      </c>
      <c r="N24077" s="61" t="str">
        <f t="shared" si="752"/>
        <v>-</v>
      </c>
      <c r="P24077" s="73" t="str">
        <f t="shared" si="753"/>
        <v/>
      </c>
      <c r="Q24077" s="61" t="s">
        <v>86</v>
      </c>
    </row>
    <row r="24078" spans="8:17" x14ac:dyDescent="0.25">
      <c r="H24078" s="59">
        <v>182311</v>
      </c>
      <c r="I24078" s="59" t="s">
        <v>72</v>
      </c>
      <c r="J24078" s="59">
        <v>19942273</v>
      </c>
      <c r="K24078" s="59" t="s">
        <v>24512</v>
      </c>
      <c r="L24078" s="61" t="s">
        <v>81</v>
      </c>
      <c r="M24078" s="61">
        <f>VLOOKUP(H24078,zdroj!C:F,4,0)</f>
        <v>0</v>
      </c>
      <c r="N24078" s="61" t="str">
        <f t="shared" si="752"/>
        <v>-</v>
      </c>
      <c r="P24078" s="73" t="str">
        <f t="shared" si="753"/>
        <v/>
      </c>
      <c r="Q24078" s="61" t="s">
        <v>86</v>
      </c>
    </row>
    <row r="24079" spans="8:17" x14ac:dyDescent="0.25">
      <c r="H24079" s="59">
        <v>182311</v>
      </c>
      <c r="I24079" s="59" t="s">
        <v>72</v>
      </c>
      <c r="J24079" s="59">
        <v>19942281</v>
      </c>
      <c r="K24079" s="59" t="s">
        <v>24513</v>
      </c>
      <c r="L24079" s="61" t="s">
        <v>81</v>
      </c>
      <c r="M24079" s="61">
        <f>VLOOKUP(H24079,zdroj!C:F,4,0)</f>
        <v>0</v>
      </c>
      <c r="N24079" s="61" t="str">
        <f t="shared" si="752"/>
        <v>-</v>
      </c>
      <c r="P24079" s="73" t="str">
        <f t="shared" si="753"/>
        <v/>
      </c>
      <c r="Q24079" s="61" t="s">
        <v>86</v>
      </c>
    </row>
    <row r="24080" spans="8:17" x14ac:dyDescent="0.25">
      <c r="H24080" s="59">
        <v>182311</v>
      </c>
      <c r="I24080" s="59" t="s">
        <v>72</v>
      </c>
      <c r="J24080" s="59">
        <v>19942290</v>
      </c>
      <c r="K24080" s="59" t="s">
        <v>24514</v>
      </c>
      <c r="L24080" s="61" t="s">
        <v>81</v>
      </c>
      <c r="M24080" s="61">
        <f>VLOOKUP(H24080,zdroj!C:F,4,0)</f>
        <v>0</v>
      </c>
      <c r="N24080" s="61" t="str">
        <f t="shared" si="752"/>
        <v>-</v>
      </c>
      <c r="P24080" s="73" t="str">
        <f t="shared" si="753"/>
        <v/>
      </c>
      <c r="Q24080" s="61" t="s">
        <v>86</v>
      </c>
    </row>
    <row r="24081" spans="8:17" x14ac:dyDescent="0.25">
      <c r="H24081" s="59">
        <v>182311</v>
      </c>
      <c r="I24081" s="59" t="s">
        <v>72</v>
      </c>
      <c r="J24081" s="59">
        <v>19942303</v>
      </c>
      <c r="K24081" s="59" t="s">
        <v>24515</v>
      </c>
      <c r="L24081" s="61" t="s">
        <v>81</v>
      </c>
      <c r="M24081" s="61">
        <f>VLOOKUP(H24081,zdroj!C:F,4,0)</f>
        <v>0</v>
      </c>
      <c r="N24081" s="61" t="str">
        <f t="shared" si="752"/>
        <v>-</v>
      </c>
      <c r="P24081" s="73" t="str">
        <f t="shared" si="753"/>
        <v/>
      </c>
      <c r="Q24081" s="61" t="s">
        <v>86</v>
      </c>
    </row>
    <row r="24082" spans="8:17" x14ac:dyDescent="0.25">
      <c r="H24082" s="59">
        <v>182311</v>
      </c>
      <c r="I24082" s="59" t="s">
        <v>72</v>
      </c>
      <c r="J24082" s="59">
        <v>19942311</v>
      </c>
      <c r="K24082" s="59" t="s">
        <v>24516</v>
      </c>
      <c r="L24082" s="61" t="s">
        <v>81</v>
      </c>
      <c r="M24082" s="61">
        <f>VLOOKUP(H24082,zdroj!C:F,4,0)</f>
        <v>0</v>
      </c>
      <c r="N24082" s="61" t="str">
        <f t="shared" si="752"/>
        <v>-</v>
      </c>
      <c r="P24082" s="73" t="str">
        <f t="shared" si="753"/>
        <v/>
      </c>
      <c r="Q24082" s="61" t="s">
        <v>86</v>
      </c>
    </row>
    <row r="24083" spans="8:17" x14ac:dyDescent="0.25">
      <c r="H24083" s="59">
        <v>182311</v>
      </c>
      <c r="I24083" s="59" t="s">
        <v>72</v>
      </c>
      <c r="J24083" s="59">
        <v>19942320</v>
      </c>
      <c r="K24083" s="59" t="s">
        <v>24517</v>
      </c>
      <c r="L24083" s="61" t="s">
        <v>81</v>
      </c>
      <c r="M24083" s="61">
        <f>VLOOKUP(H24083,zdroj!C:F,4,0)</f>
        <v>0</v>
      </c>
      <c r="N24083" s="61" t="str">
        <f t="shared" si="752"/>
        <v>-</v>
      </c>
      <c r="P24083" s="73" t="str">
        <f t="shared" si="753"/>
        <v/>
      </c>
      <c r="Q24083" s="61" t="s">
        <v>86</v>
      </c>
    </row>
    <row r="24084" spans="8:17" x14ac:dyDescent="0.25">
      <c r="H24084" s="59">
        <v>182311</v>
      </c>
      <c r="I24084" s="59" t="s">
        <v>72</v>
      </c>
      <c r="J24084" s="59">
        <v>19942338</v>
      </c>
      <c r="K24084" s="59" t="s">
        <v>24518</v>
      </c>
      <c r="L24084" s="61" t="s">
        <v>81</v>
      </c>
      <c r="M24084" s="61">
        <f>VLOOKUP(H24084,zdroj!C:F,4,0)</f>
        <v>0</v>
      </c>
      <c r="N24084" s="61" t="str">
        <f t="shared" si="752"/>
        <v>-</v>
      </c>
      <c r="P24084" s="73" t="str">
        <f t="shared" si="753"/>
        <v/>
      </c>
      <c r="Q24084" s="61" t="s">
        <v>86</v>
      </c>
    </row>
    <row r="24085" spans="8:17" x14ac:dyDescent="0.25">
      <c r="H24085" s="59">
        <v>182311</v>
      </c>
      <c r="I24085" s="59" t="s">
        <v>72</v>
      </c>
      <c r="J24085" s="59">
        <v>19942346</v>
      </c>
      <c r="K24085" s="59" t="s">
        <v>24519</v>
      </c>
      <c r="L24085" s="61" t="s">
        <v>81</v>
      </c>
      <c r="M24085" s="61">
        <f>VLOOKUP(H24085,zdroj!C:F,4,0)</f>
        <v>0</v>
      </c>
      <c r="N24085" s="61" t="str">
        <f t="shared" si="752"/>
        <v>-</v>
      </c>
      <c r="P24085" s="73" t="str">
        <f t="shared" si="753"/>
        <v/>
      </c>
      <c r="Q24085" s="61" t="s">
        <v>86</v>
      </c>
    </row>
    <row r="24086" spans="8:17" x14ac:dyDescent="0.25">
      <c r="H24086" s="59">
        <v>182311</v>
      </c>
      <c r="I24086" s="59" t="s">
        <v>72</v>
      </c>
      <c r="J24086" s="59">
        <v>19942354</v>
      </c>
      <c r="K24086" s="59" t="s">
        <v>24520</v>
      </c>
      <c r="L24086" s="61" t="s">
        <v>81</v>
      </c>
      <c r="M24086" s="61">
        <f>VLOOKUP(H24086,zdroj!C:F,4,0)</f>
        <v>0</v>
      </c>
      <c r="N24086" s="61" t="str">
        <f t="shared" si="752"/>
        <v>-</v>
      </c>
      <c r="P24086" s="73" t="str">
        <f t="shared" si="753"/>
        <v/>
      </c>
      <c r="Q24086" s="61" t="s">
        <v>86</v>
      </c>
    </row>
    <row r="24087" spans="8:17" x14ac:dyDescent="0.25">
      <c r="H24087" s="59">
        <v>182311</v>
      </c>
      <c r="I24087" s="59" t="s">
        <v>72</v>
      </c>
      <c r="J24087" s="59">
        <v>19942362</v>
      </c>
      <c r="K24087" s="59" t="s">
        <v>24521</v>
      </c>
      <c r="L24087" s="61" t="s">
        <v>114</v>
      </c>
      <c r="M24087" s="61">
        <f>VLOOKUP(H24087,zdroj!C:F,4,0)</f>
        <v>0</v>
      </c>
      <c r="N24087" s="61" t="str">
        <f t="shared" si="752"/>
        <v>katC</v>
      </c>
      <c r="P24087" s="73" t="str">
        <f t="shared" si="753"/>
        <v/>
      </c>
      <c r="Q24087" s="61" t="s">
        <v>31</v>
      </c>
    </row>
    <row r="24088" spans="8:17" x14ac:dyDescent="0.25">
      <c r="H24088" s="59">
        <v>182311</v>
      </c>
      <c r="I24088" s="59" t="s">
        <v>72</v>
      </c>
      <c r="J24088" s="59">
        <v>19942371</v>
      </c>
      <c r="K24088" s="59" t="s">
        <v>24522</v>
      </c>
      <c r="L24088" s="61" t="s">
        <v>81</v>
      </c>
      <c r="M24088" s="61">
        <f>VLOOKUP(H24088,zdroj!C:F,4,0)</f>
        <v>0</v>
      </c>
      <c r="N24088" s="61" t="str">
        <f t="shared" si="752"/>
        <v>-</v>
      </c>
      <c r="P24088" s="73" t="str">
        <f t="shared" si="753"/>
        <v/>
      </c>
      <c r="Q24088" s="61" t="s">
        <v>86</v>
      </c>
    </row>
    <row r="24089" spans="8:17" x14ac:dyDescent="0.25">
      <c r="H24089" s="59">
        <v>182311</v>
      </c>
      <c r="I24089" s="59" t="s">
        <v>72</v>
      </c>
      <c r="J24089" s="59">
        <v>19942389</v>
      </c>
      <c r="K24089" s="59" t="s">
        <v>24523</v>
      </c>
      <c r="L24089" s="61" t="s">
        <v>81</v>
      </c>
      <c r="M24089" s="61">
        <f>VLOOKUP(H24089,zdroj!C:F,4,0)</f>
        <v>0</v>
      </c>
      <c r="N24089" s="61" t="str">
        <f t="shared" si="752"/>
        <v>-</v>
      </c>
      <c r="P24089" s="73" t="str">
        <f t="shared" si="753"/>
        <v/>
      </c>
      <c r="Q24089" s="61" t="s">
        <v>86</v>
      </c>
    </row>
    <row r="24090" spans="8:17" x14ac:dyDescent="0.25">
      <c r="H24090" s="59">
        <v>182311</v>
      </c>
      <c r="I24090" s="59" t="s">
        <v>72</v>
      </c>
      <c r="J24090" s="59">
        <v>19942397</v>
      </c>
      <c r="K24090" s="59" t="s">
        <v>24524</v>
      </c>
      <c r="L24090" s="61" t="s">
        <v>81</v>
      </c>
      <c r="M24090" s="61">
        <f>VLOOKUP(H24090,zdroj!C:F,4,0)</f>
        <v>0</v>
      </c>
      <c r="N24090" s="61" t="str">
        <f t="shared" si="752"/>
        <v>-</v>
      </c>
      <c r="P24090" s="73" t="str">
        <f t="shared" si="753"/>
        <v/>
      </c>
      <c r="Q24090" s="61" t="s">
        <v>86</v>
      </c>
    </row>
    <row r="24091" spans="8:17" x14ac:dyDescent="0.25">
      <c r="H24091" s="59">
        <v>182311</v>
      </c>
      <c r="I24091" s="59" t="s">
        <v>72</v>
      </c>
      <c r="J24091" s="59">
        <v>19942401</v>
      </c>
      <c r="K24091" s="59" t="s">
        <v>24525</v>
      </c>
      <c r="L24091" s="61" t="s">
        <v>81</v>
      </c>
      <c r="M24091" s="61">
        <f>VLOOKUP(H24091,zdroj!C:F,4,0)</f>
        <v>0</v>
      </c>
      <c r="N24091" s="61" t="str">
        <f t="shared" si="752"/>
        <v>-</v>
      </c>
      <c r="P24091" s="73" t="str">
        <f t="shared" si="753"/>
        <v/>
      </c>
      <c r="Q24091" s="61" t="s">
        <v>86</v>
      </c>
    </row>
    <row r="24092" spans="8:17" x14ac:dyDescent="0.25">
      <c r="H24092" s="59">
        <v>182311</v>
      </c>
      <c r="I24092" s="59" t="s">
        <v>72</v>
      </c>
      <c r="J24092" s="59">
        <v>19942419</v>
      </c>
      <c r="K24092" s="59" t="s">
        <v>24526</v>
      </c>
      <c r="L24092" s="61" t="s">
        <v>81</v>
      </c>
      <c r="M24092" s="61">
        <f>VLOOKUP(H24092,zdroj!C:F,4,0)</f>
        <v>0</v>
      </c>
      <c r="N24092" s="61" t="str">
        <f t="shared" si="752"/>
        <v>-</v>
      </c>
      <c r="P24092" s="73" t="str">
        <f t="shared" si="753"/>
        <v/>
      </c>
      <c r="Q24092" s="61" t="s">
        <v>86</v>
      </c>
    </row>
    <row r="24093" spans="8:17" x14ac:dyDescent="0.25">
      <c r="H24093" s="59">
        <v>182311</v>
      </c>
      <c r="I24093" s="59" t="s">
        <v>72</v>
      </c>
      <c r="J24093" s="59">
        <v>19942427</v>
      </c>
      <c r="K24093" s="59" t="s">
        <v>24527</v>
      </c>
      <c r="L24093" s="61" t="s">
        <v>81</v>
      </c>
      <c r="M24093" s="61">
        <f>VLOOKUP(H24093,zdroj!C:F,4,0)</f>
        <v>0</v>
      </c>
      <c r="N24093" s="61" t="str">
        <f t="shared" si="752"/>
        <v>-</v>
      </c>
      <c r="P24093" s="73" t="str">
        <f t="shared" si="753"/>
        <v/>
      </c>
      <c r="Q24093" s="61" t="s">
        <v>86</v>
      </c>
    </row>
    <row r="24094" spans="8:17" x14ac:dyDescent="0.25">
      <c r="H24094" s="59">
        <v>182311</v>
      </c>
      <c r="I24094" s="59" t="s">
        <v>72</v>
      </c>
      <c r="J24094" s="59">
        <v>26248948</v>
      </c>
      <c r="K24094" s="59" t="s">
        <v>24528</v>
      </c>
      <c r="L24094" s="61" t="s">
        <v>81</v>
      </c>
      <c r="M24094" s="61">
        <f>VLOOKUP(H24094,zdroj!C:F,4,0)</f>
        <v>0</v>
      </c>
      <c r="N24094" s="61" t="str">
        <f t="shared" si="752"/>
        <v>-</v>
      </c>
      <c r="P24094" s="73" t="str">
        <f t="shared" si="753"/>
        <v/>
      </c>
      <c r="Q24094" s="61" t="s">
        <v>86</v>
      </c>
    </row>
    <row r="24095" spans="8:17" x14ac:dyDescent="0.25">
      <c r="H24095" s="59">
        <v>182311</v>
      </c>
      <c r="I24095" s="59" t="s">
        <v>72</v>
      </c>
      <c r="J24095" s="59">
        <v>26904446</v>
      </c>
      <c r="K24095" s="59" t="s">
        <v>24529</v>
      </c>
      <c r="L24095" s="61" t="s">
        <v>81</v>
      </c>
      <c r="M24095" s="61">
        <f>VLOOKUP(H24095,zdroj!C:F,4,0)</f>
        <v>0</v>
      </c>
      <c r="N24095" s="61" t="str">
        <f t="shared" si="752"/>
        <v>-</v>
      </c>
      <c r="P24095" s="73" t="str">
        <f t="shared" si="753"/>
        <v/>
      </c>
      <c r="Q24095" s="61" t="s">
        <v>86</v>
      </c>
    </row>
    <row r="24096" spans="8:17" x14ac:dyDescent="0.25">
      <c r="H24096" s="59">
        <v>182311</v>
      </c>
      <c r="I24096" s="59" t="s">
        <v>72</v>
      </c>
      <c r="J24096" s="59">
        <v>26904454</v>
      </c>
      <c r="K24096" s="59" t="s">
        <v>24530</v>
      </c>
      <c r="L24096" s="61" t="s">
        <v>81</v>
      </c>
      <c r="M24096" s="61">
        <f>VLOOKUP(H24096,zdroj!C:F,4,0)</f>
        <v>0</v>
      </c>
      <c r="N24096" s="61" t="str">
        <f t="shared" si="752"/>
        <v>-</v>
      </c>
      <c r="P24096" s="73" t="str">
        <f t="shared" si="753"/>
        <v/>
      </c>
      <c r="Q24096" s="61" t="s">
        <v>86</v>
      </c>
    </row>
    <row r="24097" spans="8:17" x14ac:dyDescent="0.25">
      <c r="H24097" s="59">
        <v>182311</v>
      </c>
      <c r="I24097" s="59" t="s">
        <v>72</v>
      </c>
      <c r="J24097" s="59">
        <v>27291995</v>
      </c>
      <c r="K24097" s="59" t="s">
        <v>24531</v>
      </c>
      <c r="L24097" s="61" t="s">
        <v>81</v>
      </c>
      <c r="M24097" s="61">
        <f>VLOOKUP(H24097,zdroj!C:F,4,0)</f>
        <v>0</v>
      </c>
      <c r="N24097" s="61" t="str">
        <f t="shared" si="752"/>
        <v>-</v>
      </c>
      <c r="P24097" s="73" t="str">
        <f t="shared" si="753"/>
        <v/>
      </c>
      <c r="Q24097" s="61" t="s">
        <v>86</v>
      </c>
    </row>
    <row r="24098" spans="8:17" x14ac:dyDescent="0.25">
      <c r="H24098" s="59">
        <v>182311</v>
      </c>
      <c r="I24098" s="59" t="s">
        <v>72</v>
      </c>
      <c r="J24098" s="59">
        <v>28047745</v>
      </c>
      <c r="K24098" s="59" t="s">
        <v>24532</v>
      </c>
      <c r="L24098" s="61" t="s">
        <v>81</v>
      </c>
      <c r="M24098" s="61">
        <f>VLOOKUP(H24098,zdroj!C:F,4,0)</f>
        <v>0</v>
      </c>
      <c r="N24098" s="61" t="str">
        <f t="shared" si="752"/>
        <v>-</v>
      </c>
      <c r="P24098" s="73" t="str">
        <f t="shared" si="753"/>
        <v/>
      </c>
      <c r="Q24098" s="61" t="s">
        <v>86</v>
      </c>
    </row>
    <row r="24099" spans="8:17" x14ac:dyDescent="0.25">
      <c r="H24099" s="59">
        <v>186031</v>
      </c>
      <c r="I24099" s="59" t="s">
        <v>72</v>
      </c>
      <c r="J24099" s="59">
        <v>19942435</v>
      </c>
      <c r="K24099" s="59" t="s">
        <v>24533</v>
      </c>
      <c r="L24099" s="61" t="s">
        <v>81</v>
      </c>
      <c r="M24099" s="61">
        <f>VLOOKUP(H24099,zdroj!C:F,4,0)</f>
        <v>0</v>
      </c>
      <c r="N24099" s="61" t="str">
        <f t="shared" si="752"/>
        <v>-</v>
      </c>
      <c r="P24099" s="73" t="str">
        <f t="shared" si="753"/>
        <v/>
      </c>
      <c r="Q24099" s="61" t="s">
        <v>86</v>
      </c>
    </row>
    <row r="24100" spans="8:17" x14ac:dyDescent="0.25">
      <c r="H24100" s="59">
        <v>186031</v>
      </c>
      <c r="I24100" s="59" t="s">
        <v>72</v>
      </c>
      <c r="J24100" s="59">
        <v>19942443</v>
      </c>
      <c r="K24100" s="59" t="s">
        <v>24534</v>
      </c>
      <c r="L24100" s="61" t="s">
        <v>81</v>
      </c>
      <c r="M24100" s="61">
        <f>VLOOKUP(H24100,zdroj!C:F,4,0)</f>
        <v>0</v>
      </c>
      <c r="N24100" s="61" t="str">
        <f t="shared" si="752"/>
        <v>-</v>
      </c>
      <c r="P24100" s="73" t="str">
        <f t="shared" si="753"/>
        <v/>
      </c>
      <c r="Q24100" s="61" t="s">
        <v>86</v>
      </c>
    </row>
    <row r="24101" spans="8:17" x14ac:dyDescent="0.25">
      <c r="H24101" s="59">
        <v>186031</v>
      </c>
      <c r="I24101" s="59" t="s">
        <v>72</v>
      </c>
      <c r="J24101" s="59">
        <v>19942451</v>
      </c>
      <c r="K24101" s="59" t="s">
        <v>24535</v>
      </c>
      <c r="L24101" s="61" t="s">
        <v>81</v>
      </c>
      <c r="M24101" s="61">
        <f>VLOOKUP(H24101,zdroj!C:F,4,0)</f>
        <v>0</v>
      </c>
      <c r="N24101" s="61" t="str">
        <f t="shared" si="752"/>
        <v>-</v>
      </c>
      <c r="P24101" s="73" t="str">
        <f t="shared" si="753"/>
        <v/>
      </c>
      <c r="Q24101" s="61" t="s">
        <v>86</v>
      </c>
    </row>
    <row r="24102" spans="8:17" x14ac:dyDescent="0.25">
      <c r="H24102" s="59">
        <v>186031</v>
      </c>
      <c r="I24102" s="59" t="s">
        <v>72</v>
      </c>
      <c r="J24102" s="59">
        <v>19942460</v>
      </c>
      <c r="K24102" s="59" t="s">
        <v>24536</v>
      </c>
      <c r="L24102" s="61" t="s">
        <v>81</v>
      </c>
      <c r="M24102" s="61">
        <f>VLOOKUP(H24102,zdroj!C:F,4,0)</f>
        <v>0</v>
      </c>
      <c r="N24102" s="61" t="str">
        <f t="shared" si="752"/>
        <v>-</v>
      </c>
      <c r="P24102" s="73" t="str">
        <f t="shared" si="753"/>
        <v/>
      </c>
      <c r="Q24102" s="61" t="s">
        <v>86</v>
      </c>
    </row>
    <row r="24103" spans="8:17" x14ac:dyDescent="0.25">
      <c r="H24103" s="59">
        <v>186031</v>
      </c>
      <c r="I24103" s="59" t="s">
        <v>72</v>
      </c>
      <c r="J24103" s="59">
        <v>19942478</v>
      </c>
      <c r="K24103" s="59" t="s">
        <v>24537</v>
      </c>
      <c r="L24103" s="61" t="s">
        <v>81</v>
      </c>
      <c r="M24103" s="61">
        <f>VLOOKUP(H24103,zdroj!C:F,4,0)</f>
        <v>0</v>
      </c>
      <c r="N24103" s="61" t="str">
        <f t="shared" si="752"/>
        <v>-</v>
      </c>
      <c r="P24103" s="73" t="str">
        <f t="shared" si="753"/>
        <v/>
      </c>
      <c r="Q24103" s="61" t="s">
        <v>86</v>
      </c>
    </row>
    <row r="24104" spans="8:17" x14ac:dyDescent="0.25">
      <c r="H24104" s="59">
        <v>186031</v>
      </c>
      <c r="I24104" s="59" t="s">
        <v>72</v>
      </c>
      <c r="J24104" s="59">
        <v>19942486</v>
      </c>
      <c r="K24104" s="59" t="s">
        <v>24538</v>
      </c>
      <c r="L24104" s="61" t="s">
        <v>81</v>
      </c>
      <c r="M24104" s="61">
        <f>VLOOKUP(H24104,zdroj!C:F,4,0)</f>
        <v>0</v>
      </c>
      <c r="N24104" s="61" t="str">
        <f t="shared" si="752"/>
        <v>-</v>
      </c>
      <c r="P24104" s="73" t="str">
        <f t="shared" si="753"/>
        <v/>
      </c>
      <c r="Q24104" s="61" t="s">
        <v>86</v>
      </c>
    </row>
    <row r="24105" spans="8:17" x14ac:dyDescent="0.25">
      <c r="H24105" s="59">
        <v>186031</v>
      </c>
      <c r="I24105" s="59" t="s">
        <v>72</v>
      </c>
      <c r="J24105" s="59">
        <v>19942494</v>
      </c>
      <c r="K24105" s="59" t="s">
        <v>24539</v>
      </c>
      <c r="L24105" s="61" t="s">
        <v>81</v>
      </c>
      <c r="M24105" s="61">
        <f>VLOOKUP(H24105,zdroj!C:F,4,0)</f>
        <v>0</v>
      </c>
      <c r="N24105" s="61" t="str">
        <f t="shared" si="752"/>
        <v>-</v>
      </c>
      <c r="P24105" s="73" t="str">
        <f t="shared" si="753"/>
        <v/>
      </c>
      <c r="Q24105" s="61" t="s">
        <v>86</v>
      </c>
    </row>
    <row r="24106" spans="8:17" x14ac:dyDescent="0.25">
      <c r="H24106" s="59">
        <v>186031</v>
      </c>
      <c r="I24106" s="59" t="s">
        <v>72</v>
      </c>
      <c r="J24106" s="59">
        <v>19942508</v>
      </c>
      <c r="K24106" s="59" t="s">
        <v>24540</v>
      </c>
      <c r="L24106" s="61" t="s">
        <v>81</v>
      </c>
      <c r="M24106" s="61">
        <f>VLOOKUP(H24106,zdroj!C:F,4,0)</f>
        <v>0</v>
      </c>
      <c r="N24106" s="61" t="str">
        <f t="shared" si="752"/>
        <v>-</v>
      </c>
      <c r="P24106" s="73" t="str">
        <f t="shared" si="753"/>
        <v/>
      </c>
      <c r="Q24106" s="61" t="s">
        <v>86</v>
      </c>
    </row>
    <row r="24107" spans="8:17" x14ac:dyDescent="0.25">
      <c r="H24107" s="59">
        <v>186031</v>
      </c>
      <c r="I24107" s="59" t="s">
        <v>72</v>
      </c>
      <c r="J24107" s="59">
        <v>19942516</v>
      </c>
      <c r="K24107" s="59" t="s">
        <v>24541</v>
      </c>
      <c r="L24107" s="61" t="s">
        <v>81</v>
      </c>
      <c r="M24107" s="61">
        <f>VLOOKUP(H24107,zdroj!C:F,4,0)</f>
        <v>0</v>
      </c>
      <c r="N24107" s="61" t="str">
        <f t="shared" si="752"/>
        <v>-</v>
      </c>
      <c r="P24107" s="73" t="str">
        <f t="shared" si="753"/>
        <v/>
      </c>
      <c r="Q24107" s="61" t="s">
        <v>86</v>
      </c>
    </row>
    <row r="24108" spans="8:17" x14ac:dyDescent="0.25">
      <c r="H24108" s="59">
        <v>186031</v>
      </c>
      <c r="I24108" s="59" t="s">
        <v>72</v>
      </c>
      <c r="J24108" s="59">
        <v>19942524</v>
      </c>
      <c r="K24108" s="59" t="s">
        <v>24542</v>
      </c>
      <c r="L24108" s="61" t="s">
        <v>81</v>
      </c>
      <c r="M24108" s="61">
        <f>VLOOKUP(H24108,zdroj!C:F,4,0)</f>
        <v>0</v>
      </c>
      <c r="N24108" s="61" t="str">
        <f t="shared" si="752"/>
        <v>-</v>
      </c>
      <c r="P24108" s="73" t="str">
        <f t="shared" si="753"/>
        <v/>
      </c>
      <c r="Q24108" s="61" t="s">
        <v>86</v>
      </c>
    </row>
    <row r="24109" spans="8:17" x14ac:dyDescent="0.25">
      <c r="H24109" s="59">
        <v>186031</v>
      </c>
      <c r="I24109" s="59" t="s">
        <v>72</v>
      </c>
      <c r="J24109" s="59">
        <v>19942532</v>
      </c>
      <c r="K24109" s="59" t="s">
        <v>24543</v>
      </c>
      <c r="L24109" s="61" t="s">
        <v>81</v>
      </c>
      <c r="M24109" s="61">
        <f>VLOOKUP(H24109,zdroj!C:F,4,0)</f>
        <v>0</v>
      </c>
      <c r="N24109" s="61" t="str">
        <f t="shared" si="752"/>
        <v>-</v>
      </c>
      <c r="P24109" s="73" t="str">
        <f t="shared" si="753"/>
        <v/>
      </c>
      <c r="Q24109" s="61" t="s">
        <v>86</v>
      </c>
    </row>
    <row r="24110" spans="8:17" x14ac:dyDescent="0.25">
      <c r="H24110" s="59">
        <v>186031</v>
      </c>
      <c r="I24110" s="59" t="s">
        <v>72</v>
      </c>
      <c r="J24110" s="59">
        <v>19942541</v>
      </c>
      <c r="K24110" s="59" t="s">
        <v>24544</v>
      </c>
      <c r="L24110" s="61" t="s">
        <v>81</v>
      </c>
      <c r="M24110" s="61">
        <f>VLOOKUP(H24110,zdroj!C:F,4,0)</f>
        <v>0</v>
      </c>
      <c r="N24110" s="61" t="str">
        <f t="shared" si="752"/>
        <v>-</v>
      </c>
      <c r="P24110" s="73" t="str">
        <f t="shared" si="753"/>
        <v/>
      </c>
      <c r="Q24110" s="61" t="s">
        <v>86</v>
      </c>
    </row>
    <row r="24111" spans="8:17" x14ac:dyDescent="0.25">
      <c r="H24111" s="59">
        <v>186031</v>
      </c>
      <c r="I24111" s="59" t="s">
        <v>72</v>
      </c>
      <c r="J24111" s="59">
        <v>19942559</v>
      </c>
      <c r="K24111" s="59" t="s">
        <v>24545</v>
      </c>
      <c r="L24111" s="61" t="s">
        <v>81</v>
      </c>
      <c r="M24111" s="61">
        <f>VLOOKUP(H24111,zdroj!C:F,4,0)</f>
        <v>0</v>
      </c>
      <c r="N24111" s="61" t="str">
        <f t="shared" si="752"/>
        <v>-</v>
      </c>
      <c r="P24111" s="73" t="str">
        <f t="shared" si="753"/>
        <v/>
      </c>
      <c r="Q24111" s="61" t="s">
        <v>86</v>
      </c>
    </row>
    <row r="24112" spans="8:17" x14ac:dyDescent="0.25">
      <c r="H24112" s="59">
        <v>186031</v>
      </c>
      <c r="I24112" s="59" t="s">
        <v>72</v>
      </c>
      <c r="J24112" s="59">
        <v>19942567</v>
      </c>
      <c r="K24112" s="59" t="s">
        <v>24546</v>
      </c>
      <c r="L24112" s="61" t="s">
        <v>81</v>
      </c>
      <c r="M24112" s="61">
        <f>VLOOKUP(H24112,zdroj!C:F,4,0)</f>
        <v>0</v>
      </c>
      <c r="N24112" s="61" t="str">
        <f t="shared" si="752"/>
        <v>-</v>
      </c>
      <c r="P24112" s="73" t="str">
        <f t="shared" si="753"/>
        <v/>
      </c>
      <c r="Q24112" s="61" t="s">
        <v>86</v>
      </c>
    </row>
    <row r="24113" spans="8:17" x14ac:dyDescent="0.25">
      <c r="H24113" s="59">
        <v>186031</v>
      </c>
      <c r="I24113" s="59" t="s">
        <v>72</v>
      </c>
      <c r="J24113" s="59">
        <v>19942575</v>
      </c>
      <c r="K24113" s="59" t="s">
        <v>24547</v>
      </c>
      <c r="L24113" s="61" t="s">
        <v>81</v>
      </c>
      <c r="M24113" s="61">
        <f>VLOOKUP(H24113,zdroj!C:F,4,0)</f>
        <v>0</v>
      </c>
      <c r="N24113" s="61" t="str">
        <f t="shared" si="752"/>
        <v>-</v>
      </c>
      <c r="P24113" s="73" t="str">
        <f t="shared" si="753"/>
        <v/>
      </c>
      <c r="Q24113" s="61" t="s">
        <v>86</v>
      </c>
    </row>
    <row r="24114" spans="8:17" x14ac:dyDescent="0.25">
      <c r="H24114" s="59">
        <v>186031</v>
      </c>
      <c r="I24114" s="59" t="s">
        <v>72</v>
      </c>
      <c r="J24114" s="59">
        <v>19942583</v>
      </c>
      <c r="K24114" s="59" t="s">
        <v>24548</v>
      </c>
      <c r="L24114" s="61" t="s">
        <v>81</v>
      </c>
      <c r="M24114" s="61">
        <f>VLOOKUP(H24114,zdroj!C:F,4,0)</f>
        <v>0</v>
      </c>
      <c r="N24114" s="61" t="str">
        <f t="shared" si="752"/>
        <v>-</v>
      </c>
      <c r="P24114" s="73" t="str">
        <f t="shared" si="753"/>
        <v/>
      </c>
      <c r="Q24114" s="61" t="s">
        <v>86</v>
      </c>
    </row>
    <row r="24115" spans="8:17" x14ac:dyDescent="0.25">
      <c r="H24115" s="59">
        <v>186031</v>
      </c>
      <c r="I24115" s="59" t="s">
        <v>72</v>
      </c>
      <c r="J24115" s="59">
        <v>19942591</v>
      </c>
      <c r="K24115" s="59" t="s">
        <v>24549</v>
      </c>
      <c r="L24115" s="61" t="s">
        <v>81</v>
      </c>
      <c r="M24115" s="61">
        <f>VLOOKUP(H24115,zdroj!C:F,4,0)</f>
        <v>0</v>
      </c>
      <c r="N24115" s="61" t="str">
        <f t="shared" si="752"/>
        <v>-</v>
      </c>
      <c r="P24115" s="73" t="str">
        <f t="shared" si="753"/>
        <v/>
      </c>
      <c r="Q24115" s="61" t="s">
        <v>86</v>
      </c>
    </row>
    <row r="24116" spans="8:17" x14ac:dyDescent="0.25">
      <c r="H24116" s="59">
        <v>186031</v>
      </c>
      <c r="I24116" s="59" t="s">
        <v>72</v>
      </c>
      <c r="J24116" s="59">
        <v>19942605</v>
      </c>
      <c r="K24116" s="59" t="s">
        <v>24550</v>
      </c>
      <c r="L24116" s="61" t="s">
        <v>114</v>
      </c>
      <c r="M24116" s="61">
        <f>VLOOKUP(H24116,zdroj!C:F,4,0)</f>
        <v>0</v>
      </c>
      <c r="N24116" s="61" t="str">
        <f t="shared" si="752"/>
        <v>katC</v>
      </c>
      <c r="P24116" s="73" t="str">
        <f t="shared" si="753"/>
        <v/>
      </c>
      <c r="Q24116" s="61" t="s">
        <v>31</v>
      </c>
    </row>
    <row r="24117" spans="8:17" x14ac:dyDescent="0.25">
      <c r="H24117" s="59">
        <v>186031</v>
      </c>
      <c r="I24117" s="59" t="s">
        <v>72</v>
      </c>
      <c r="J24117" s="59">
        <v>19942613</v>
      </c>
      <c r="K24117" s="59" t="s">
        <v>24551</v>
      </c>
      <c r="L24117" s="61" t="s">
        <v>81</v>
      </c>
      <c r="M24117" s="61">
        <f>VLOOKUP(H24117,zdroj!C:F,4,0)</f>
        <v>0</v>
      </c>
      <c r="N24117" s="61" t="str">
        <f t="shared" si="752"/>
        <v>-</v>
      </c>
      <c r="P24117" s="73" t="str">
        <f t="shared" si="753"/>
        <v/>
      </c>
      <c r="Q24117" s="61" t="s">
        <v>86</v>
      </c>
    </row>
    <row r="24118" spans="8:17" x14ac:dyDescent="0.25">
      <c r="H24118" s="59">
        <v>186031</v>
      </c>
      <c r="I24118" s="59" t="s">
        <v>72</v>
      </c>
      <c r="J24118" s="59">
        <v>19942621</v>
      </c>
      <c r="K24118" s="59" t="s">
        <v>24552</v>
      </c>
      <c r="L24118" s="61" t="s">
        <v>81</v>
      </c>
      <c r="M24118" s="61">
        <f>VLOOKUP(H24118,zdroj!C:F,4,0)</f>
        <v>0</v>
      </c>
      <c r="N24118" s="61" t="str">
        <f t="shared" si="752"/>
        <v>-</v>
      </c>
      <c r="P24118" s="73" t="str">
        <f t="shared" si="753"/>
        <v/>
      </c>
      <c r="Q24118" s="61" t="s">
        <v>86</v>
      </c>
    </row>
    <row r="24119" spans="8:17" x14ac:dyDescent="0.25">
      <c r="H24119" s="59">
        <v>186031</v>
      </c>
      <c r="I24119" s="59" t="s">
        <v>72</v>
      </c>
      <c r="J24119" s="59">
        <v>19942630</v>
      </c>
      <c r="K24119" s="59" t="s">
        <v>24553</v>
      </c>
      <c r="L24119" s="61" t="s">
        <v>81</v>
      </c>
      <c r="M24119" s="61">
        <f>VLOOKUP(H24119,zdroj!C:F,4,0)</f>
        <v>0</v>
      </c>
      <c r="N24119" s="61" t="str">
        <f t="shared" si="752"/>
        <v>-</v>
      </c>
      <c r="P24119" s="73" t="str">
        <f t="shared" si="753"/>
        <v/>
      </c>
      <c r="Q24119" s="61" t="s">
        <v>86</v>
      </c>
    </row>
    <row r="24120" spans="8:17" x14ac:dyDescent="0.25">
      <c r="H24120" s="59">
        <v>186031</v>
      </c>
      <c r="I24120" s="59" t="s">
        <v>72</v>
      </c>
      <c r="J24120" s="59">
        <v>19942648</v>
      </c>
      <c r="K24120" s="59" t="s">
        <v>24554</v>
      </c>
      <c r="L24120" s="61" t="s">
        <v>114</v>
      </c>
      <c r="M24120" s="61">
        <f>VLOOKUP(H24120,zdroj!C:F,4,0)</f>
        <v>0</v>
      </c>
      <c r="N24120" s="61" t="str">
        <f t="shared" si="752"/>
        <v>katC</v>
      </c>
      <c r="P24120" s="73" t="str">
        <f t="shared" si="753"/>
        <v/>
      </c>
      <c r="Q24120" s="61" t="s">
        <v>33</v>
      </c>
    </row>
    <row r="24121" spans="8:17" x14ac:dyDescent="0.25">
      <c r="H24121" s="59">
        <v>186031</v>
      </c>
      <c r="I24121" s="59" t="s">
        <v>72</v>
      </c>
      <c r="J24121" s="59">
        <v>19942656</v>
      </c>
      <c r="K24121" s="59" t="s">
        <v>24555</v>
      </c>
      <c r="L24121" s="61" t="s">
        <v>81</v>
      </c>
      <c r="M24121" s="61">
        <f>VLOOKUP(H24121,zdroj!C:F,4,0)</f>
        <v>0</v>
      </c>
      <c r="N24121" s="61" t="str">
        <f t="shared" si="752"/>
        <v>-</v>
      </c>
      <c r="P24121" s="73" t="str">
        <f t="shared" si="753"/>
        <v/>
      </c>
      <c r="Q24121" s="61" t="s">
        <v>86</v>
      </c>
    </row>
    <row r="24122" spans="8:17" x14ac:dyDescent="0.25">
      <c r="H24122" s="59">
        <v>186031</v>
      </c>
      <c r="I24122" s="59" t="s">
        <v>72</v>
      </c>
      <c r="J24122" s="59">
        <v>19942664</v>
      </c>
      <c r="K24122" s="59" t="s">
        <v>24556</v>
      </c>
      <c r="L24122" s="61" t="s">
        <v>81</v>
      </c>
      <c r="M24122" s="61">
        <f>VLOOKUP(H24122,zdroj!C:F,4,0)</f>
        <v>0</v>
      </c>
      <c r="N24122" s="61" t="str">
        <f t="shared" si="752"/>
        <v>-</v>
      </c>
      <c r="P24122" s="73" t="str">
        <f t="shared" si="753"/>
        <v/>
      </c>
      <c r="Q24122" s="61" t="s">
        <v>86</v>
      </c>
    </row>
    <row r="24123" spans="8:17" x14ac:dyDescent="0.25">
      <c r="H24123" s="59">
        <v>186031</v>
      </c>
      <c r="I24123" s="59" t="s">
        <v>72</v>
      </c>
      <c r="J24123" s="59">
        <v>19942672</v>
      </c>
      <c r="K24123" s="59" t="s">
        <v>24557</v>
      </c>
      <c r="L24123" s="61" t="s">
        <v>81</v>
      </c>
      <c r="M24123" s="61">
        <f>VLOOKUP(H24123,zdroj!C:F,4,0)</f>
        <v>0</v>
      </c>
      <c r="N24123" s="61" t="str">
        <f t="shared" si="752"/>
        <v>-</v>
      </c>
      <c r="P24123" s="73" t="str">
        <f t="shared" si="753"/>
        <v/>
      </c>
      <c r="Q24123" s="61" t="s">
        <v>86</v>
      </c>
    </row>
    <row r="24124" spans="8:17" x14ac:dyDescent="0.25">
      <c r="H24124" s="59">
        <v>186031</v>
      </c>
      <c r="I24124" s="59" t="s">
        <v>72</v>
      </c>
      <c r="J24124" s="59">
        <v>19942681</v>
      </c>
      <c r="K24124" s="59" t="s">
        <v>24558</v>
      </c>
      <c r="L24124" s="61" t="s">
        <v>81</v>
      </c>
      <c r="M24124" s="61">
        <f>VLOOKUP(H24124,zdroj!C:F,4,0)</f>
        <v>0</v>
      </c>
      <c r="N24124" s="61" t="str">
        <f t="shared" si="752"/>
        <v>-</v>
      </c>
      <c r="P24124" s="73" t="str">
        <f t="shared" si="753"/>
        <v/>
      </c>
      <c r="Q24124" s="61" t="s">
        <v>86</v>
      </c>
    </row>
    <row r="24125" spans="8:17" x14ac:dyDescent="0.25">
      <c r="H24125" s="59">
        <v>186031</v>
      </c>
      <c r="I24125" s="59" t="s">
        <v>72</v>
      </c>
      <c r="J24125" s="59">
        <v>19942699</v>
      </c>
      <c r="K24125" s="59" t="s">
        <v>24559</v>
      </c>
      <c r="L24125" s="61" t="s">
        <v>81</v>
      </c>
      <c r="M24125" s="61">
        <f>VLOOKUP(H24125,zdroj!C:F,4,0)</f>
        <v>0</v>
      </c>
      <c r="N24125" s="61" t="str">
        <f t="shared" si="752"/>
        <v>-</v>
      </c>
      <c r="P24125" s="73" t="str">
        <f t="shared" si="753"/>
        <v/>
      </c>
      <c r="Q24125" s="61" t="s">
        <v>86</v>
      </c>
    </row>
    <row r="24126" spans="8:17" x14ac:dyDescent="0.25">
      <c r="H24126" s="59">
        <v>186031</v>
      </c>
      <c r="I24126" s="59" t="s">
        <v>72</v>
      </c>
      <c r="J24126" s="59">
        <v>19942702</v>
      </c>
      <c r="K24126" s="59" t="s">
        <v>24560</v>
      </c>
      <c r="L24126" s="61" t="s">
        <v>81</v>
      </c>
      <c r="M24126" s="61">
        <f>VLOOKUP(H24126,zdroj!C:F,4,0)</f>
        <v>0</v>
      </c>
      <c r="N24126" s="61" t="str">
        <f t="shared" si="752"/>
        <v>-</v>
      </c>
      <c r="P24126" s="73" t="str">
        <f t="shared" si="753"/>
        <v/>
      </c>
      <c r="Q24126" s="61" t="s">
        <v>86</v>
      </c>
    </row>
    <row r="24127" spans="8:17" x14ac:dyDescent="0.25">
      <c r="H24127" s="59">
        <v>186031</v>
      </c>
      <c r="I24127" s="59" t="s">
        <v>72</v>
      </c>
      <c r="J24127" s="59">
        <v>19942711</v>
      </c>
      <c r="K24127" s="59" t="s">
        <v>24561</v>
      </c>
      <c r="L24127" s="61" t="s">
        <v>114</v>
      </c>
      <c r="M24127" s="61">
        <f>VLOOKUP(H24127,zdroj!C:F,4,0)</f>
        <v>0</v>
      </c>
      <c r="N24127" s="61" t="str">
        <f t="shared" si="752"/>
        <v>katC</v>
      </c>
      <c r="P24127" s="73" t="str">
        <f t="shared" si="753"/>
        <v/>
      </c>
      <c r="Q24127" s="61" t="s">
        <v>31</v>
      </c>
    </row>
    <row r="24128" spans="8:17" x14ac:dyDescent="0.25">
      <c r="H24128" s="59">
        <v>186031</v>
      </c>
      <c r="I24128" s="59" t="s">
        <v>72</v>
      </c>
      <c r="J24128" s="59">
        <v>19942729</v>
      </c>
      <c r="K24128" s="59" t="s">
        <v>24562</v>
      </c>
      <c r="L24128" s="61" t="s">
        <v>81</v>
      </c>
      <c r="M24128" s="61">
        <f>VLOOKUP(H24128,zdroj!C:F,4,0)</f>
        <v>0</v>
      </c>
      <c r="N24128" s="61" t="str">
        <f t="shared" si="752"/>
        <v>-</v>
      </c>
      <c r="P24128" s="73" t="str">
        <f t="shared" si="753"/>
        <v/>
      </c>
      <c r="Q24128" s="61" t="s">
        <v>86</v>
      </c>
    </row>
    <row r="24129" spans="8:17" x14ac:dyDescent="0.25">
      <c r="H24129" s="59">
        <v>186031</v>
      </c>
      <c r="I24129" s="59" t="s">
        <v>72</v>
      </c>
      <c r="J24129" s="59">
        <v>19942737</v>
      </c>
      <c r="K24129" s="59" t="s">
        <v>24563</v>
      </c>
      <c r="L24129" s="61" t="s">
        <v>81</v>
      </c>
      <c r="M24129" s="61">
        <f>VLOOKUP(H24129,zdroj!C:F,4,0)</f>
        <v>0</v>
      </c>
      <c r="N24129" s="61" t="str">
        <f t="shared" si="752"/>
        <v>-</v>
      </c>
      <c r="P24129" s="73" t="str">
        <f t="shared" si="753"/>
        <v/>
      </c>
      <c r="Q24129" s="61" t="s">
        <v>86</v>
      </c>
    </row>
    <row r="24130" spans="8:17" x14ac:dyDescent="0.25">
      <c r="H24130" s="59">
        <v>186031</v>
      </c>
      <c r="I24130" s="59" t="s">
        <v>72</v>
      </c>
      <c r="J24130" s="59">
        <v>19942745</v>
      </c>
      <c r="K24130" s="59" t="s">
        <v>24564</v>
      </c>
      <c r="L24130" s="61" t="s">
        <v>81</v>
      </c>
      <c r="M24130" s="61">
        <f>VLOOKUP(H24130,zdroj!C:F,4,0)</f>
        <v>0</v>
      </c>
      <c r="N24130" s="61" t="str">
        <f t="shared" si="752"/>
        <v>-</v>
      </c>
      <c r="P24130" s="73" t="str">
        <f t="shared" si="753"/>
        <v/>
      </c>
      <c r="Q24130" s="61" t="s">
        <v>86</v>
      </c>
    </row>
    <row r="24131" spans="8:17" x14ac:dyDescent="0.25">
      <c r="H24131" s="59">
        <v>186031</v>
      </c>
      <c r="I24131" s="59" t="s">
        <v>72</v>
      </c>
      <c r="J24131" s="59">
        <v>19942753</v>
      </c>
      <c r="K24131" s="59" t="s">
        <v>24565</v>
      </c>
      <c r="L24131" s="61" t="s">
        <v>81</v>
      </c>
      <c r="M24131" s="61">
        <f>VLOOKUP(H24131,zdroj!C:F,4,0)</f>
        <v>0</v>
      </c>
      <c r="N24131" s="61" t="str">
        <f t="shared" si="752"/>
        <v>-</v>
      </c>
      <c r="P24131" s="73" t="str">
        <f t="shared" si="753"/>
        <v/>
      </c>
      <c r="Q24131" s="61" t="s">
        <v>86</v>
      </c>
    </row>
    <row r="24132" spans="8:17" x14ac:dyDescent="0.25">
      <c r="H24132" s="59">
        <v>186031</v>
      </c>
      <c r="I24132" s="59" t="s">
        <v>72</v>
      </c>
      <c r="J24132" s="59">
        <v>19942770</v>
      </c>
      <c r="K24132" s="59" t="s">
        <v>24566</v>
      </c>
      <c r="L24132" s="61" t="s">
        <v>81</v>
      </c>
      <c r="M24132" s="61">
        <f>VLOOKUP(H24132,zdroj!C:F,4,0)</f>
        <v>0</v>
      </c>
      <c r="N24132" s="61" t="str">
        <f t="shared" si="752"/>
        <v>-</v>
      </c>
      <c r="P24132" s="73" t="str">
        <f t="shared" si="753"/>
        <v/>
      </c>
      <c r="Q24132" s="61" t="s">
        <v>86</v>
      </c>
    </row>
    <row r="24133" spans="8:17" x14ac:dyDescent="0.25">
      <c r="H24133" s="59">
        <v>186031</v>
      </c>
      <c r="I24133" s="59" t="s">
        <v>72</v>
      </c>
      <c r="J24133" s="59">
        <v>19942788</v>
      </c>
      <c r="K24133" s="59" t="s">
        <v>24567</v>
      </c>
      <c r="L24133" s="61" t="s">
        <v>81</v>
      </c>
      <c r="M24133" s="61">
        <f>VLOOKUP(H24133,zdroj!C:F,4,0)</f>
        <v>0</v>
      </c>
      <c r="N24133" s="61" t="str">
        <f t="shared" si="752"/>
        <v>-</v>
      </c>
      <c r="P24133" s="73" t="str">
        <f t="shared" si="753"/>
        <v/>
      </c>
      <c r="Q24133" s="61" t="s">
        <v>86</v>
      </c>
    </row>
    <row r="24134" spans="8:17" x14ac:dyDescent="0.25">
      <c r="H24134" s="59">
        <v>186031</v>
      </c>
      <c r="I24134" s="59" t="s">
        <v>72</v>
      </c>
      <c r="J24134" s="59">
        <v>19942796</v>
      </c>
      <c r="K24134" s="59" t="s">
        <v>24568</v>
      </c>
      <c r="L24134" s="61" t="s">
        <v>81</v>
      </c>
      <c r="M24134" s="61">
        <f>VLOOKUP(H24134,zdroj!C:F,4,0)</f>
        <v>0</v>
      </c>
      <c r="N24134" s="61" t="str">
        <f t="shared" si="752"/>
        <v>-</v>
      </c>
      <c r="P24134" s="73" t="str">
        <f t="shared" si="753"/>
        <v/>
      </c>
      <c r="Q24134" s="61" t="s">
        <v>86</v>
      </c>
    </row>
    <row r="24135" spans="8:17" x14ac:dyDescent="0.25">
      <c r="H24135" s="59">
        <v>186031</v>
      </c>
      <c r="I24135" s="59" t="s">
        <v>72</v>
      </c>
      <c r="J24135" s="59">
        <v>19942800</v>
      </c>
      <c r="K24135" s="59" t="s">
        <v>24569</v>
      </c>
      <c r="L24135" s="61" t="s">
        <v>81</v>
      </c>
      <c r="M24135" s="61">
        <f>VLOOKUP(H24135,zdroj!C:F,4,0)</f>
        <v>0</v>
      </c>
      <c r="N24135" s="61" t="str">
        <f t="shared" ref="N24135:N24198" si="754">IF(M24135="A",IF(L24135="katA","katB",L24135),L24135)</f>
        <v>-</v>
      </c>
      <c r="P24135" s="73" t="str">
        <f t="shared" ref="P24135:P24198" si="755">IF(O24135="A",1,"")</f>
        <v/>
      </c>
      <c r="Q24135" s="61" t="s">
        <v>86</v>
      </c>
    </row>
    <row r="24136" spans="8:17" x14ac:dyDescent="0.25">
      <c r="H24136" s="59">
        <v>186031</v>
      </c>
      <c r="I24136" s="59" t="s">
        <v>72</v>
      </c>
      <c r="J24136" s="59">
        <v>19942818</v>
      </c>
      <c r="K24136" s="59" t="s">
        <v>24570</v>
      </c>
      <c r="L24136" s="61" t="s">
        <v>81</v>
      </c>
      <c r="M24136" s="61">
        <f>VLOOKUP(H24136,zdroj!C:F,4,0)</f>
        <v>0</v>
      </c>
      <c r="N24136" s="61" t="str">
        <f t="shared" si="754"/>
        <v>-</v>
      </c>
      <c r="P24136" s="73" t="str">
        <f t="shared" si="755"/>
        <v/>
      </c>
      <c r="Q24136" s="61" t="s">
        <v>86</v>
      </c>
    </row>
    <row r="24137" spans="8:17" x14ac:dyDescent="0.25">
      <c r="H24137" s="59">
        <v>186031</v>
      </c>
      <c r="I24137" s="59" t="s">
        <v>72</v>
      </c>
      <c r="J24137" s="59">
        <v>19942826</v>
      </c>
      <c r="K24137" s="59" t="s">
        <v>24571</v>
      </c>
      <c r="L24137" s="61" t="s">
        <v>81</v>
      </c>
      <c r="M24137" s="61">
        <f>VLOOKUP(H24137,zdroj!C:F,4,0)</f>
        <v>0</v>
      </c>
      <c r="N24137" s="61" t="str">
        <f t="shared" si="754"/>
        <v>-</v>
      </c>
      <c r="P24137" s="73" t="str">
        <f t="shared" si="755"/>
        <v/>
      </c>
      <c r="Q24137" s="61" t="s">
        <v>86</v>
      </c>
    </row>
    <row r="24138" spans="8:17" x14ac:dyDescent="0.25">
      <c r="H24138" s="59">
        <v>186031</v>
      </c>
      <c r="I24138" s="59" t="s">
        <v>72</v>
      </c>
      <c r="J24138" s="59">
        <v>19942834</v>
      </c>
      <c r="K24138" s="59" t="s">
        <v>24572</v>
      </c>
      <c r="L24138" s="61" t="s">
        <v>81</v>
      </c>
      <c r="M24138" s="61">
        <f>VLOOKUP(H24138,zdroj!C:F,4,0)</f>
        <v>0</v>
      </c>
      <c r="N24138" s="61" t="str">
        <f t="shared" si="754"/>
        <v>-</v>
      </c>
      <c r="P24138" s="73" t="str">
        <f t="shared" si="755"/>
        <v/>
      </c>
      <c r="Q24138" s="61" t="s">
        <v>86</v>
      </c>
    </row>
    <row r="24139" spans="8:17" x14ac:dyDescent="0.25">
      <c r="H24139" s="59">
        <v>186031</v>
      </c>
      <c r="I24139" s="59" t="s">
        <v>72</v>
      </c>
      <c r="J24139" s="59">
        <v>19942842</v>
      </c>
      <c r="K24139" s="59" t="s">
        <v>24573</v>
      </c>
      <c r="L24139" s="61" t="s">
        <v>81</v>
      </c>
      <c r="M24139" s="61">
        <f>VLOOKUP(H24139,zdroj!C:F,4,0)</f>
        <v>0</v>
      </c>
      <c r="N24139" s="61" t="str">
        <f t="shared" si="754"/>
        <v>-</v>
      </c>
      <c r="P24139" s="73" t="str">
        <f t="shared" si="755"/>
        <v/>
      </c>
      <c r="Q24139" s="61" t="s">
        <v>86</v>
      </c>
    </row>
    <row r="24140" spans="8:17" x14ac:dyDescent="0.25">
      <c r="H24140" s="59">
        <v>186031</v>
      </c>
      <c r="I24140" s="59" t="s">
        <v>72</v>
      </c>
      <c r="J24140" s="59">
        <v>19942851</v>
      </c>
      <c r="K24140" s="59" t="s">
        <v>24574</v>
      </c>
      <c r="L24140" s="61" t="s">
        <v>81</v>
      </c>
      <c r="M24140" s="61">
        <f>VLOOKUP(H24140,zdroj!C:F,4,0)</f>
        <v>0</v>
      </c>
      <c r="N24140" s="61" t="str">
        <f t="shared" si="754"/>
        <v>-</v>
      </c>
      <c r="P24140" s="73" t="str">
        <f t="shared" si="755"/>
        <v/>
      </c>
      <c r="Q24140" s="61" t="s">
        <v>86</v>
      </c>
    </row>
    <row r="24141" spans="8:17" x14ac:dyDescent="0.25">
      <c r="H24141" s="59">
        <v>186031</v>
      </c>
      <c r="I24141" s="59" t="s">
        <v>72</v>
      </c>
      <c r="J24141" s="59">
        <v>19942869</v>
      </c>
      <c r="K24141" s="59" t="s">
        <v>24575</v>
      </c>
      <c r="L24141" s="61" t="s">
        <v>81</v>
      </c>
      <c r="M24141" s="61">
        <f>VLOOKUP(H24141,zdroj!C:F,4,0)</f>
        <v>0</v>
      </c>
      <c r="N24141" s="61" t="str">
        <f t="shared" si="754"/>
        <v>-</v>
      </c>
      <c r="P24141" s="73" t="str">
        <f t="shared" si="755"/>
        <v/>
      </c>
      <c r="Q24141" s="61" t="s">
        <v>86</v>
      </c>
    </row>
    <row r="24142" spans="8:17" x14ac:dyDescent="0.25">
      <c r="H24142" s="59">
        <v>186031</v>
      </c>
      <c r="I24142" s="59" t="s">
        <v>72</v>
      </c>
      <c r="J24142" s="59">
        <v>19942877</v>
      </c>
      <c r="K24142" s="59" t="s">
        <v>24576</v>
      </c>
      <c r="L24142" s="61" t="s">
        <v>81</v>
      </c>
      <c r="M24142" s="61">
        <f>VLOOKUP(H24142,zdroj!C:F,4,0)</f>
        <v>0</v>
      </c>
      <c r="N24142" s="61" t="str">
        <f t="shared" si="754"/>
        <v>-</v>
      </c>
      <c r="P24142" s="73" t="str">
        <f t="shared" si="755"/>
        <v/>
      </c>
      <c r="Q24142" s="61" t="s">
        <v>86</v>
      </c>
    </row>
    <row r="24143" spans="8:17" x14ac:dyDescent="0.25">
      <c r="H24143" s="59">
        <v>186031</v>
      </c>
      <c r="I24143" s="59" t="s">
        <v>72</v>
      </c>
      <c r="J24143" s="59">
        <v>19942885</v>
      </c>
      <c r="K24143" s="59" t="s">
        <v>24577</v>
      </c>
      <c r="L24143" s="61" t="s">
        <v>81</v>
      </c>
      <c r="M24143" s="61">
        <f>VLOOKUP(H24143,zdroj!C:F,4,0)</f>
        <v>0</v>
      </c>
      <c r="N24143" s="61" t="str">
        <f t="shared" si="754"/>
        <v>-</v>
      </c>
      <c r="P24143" s="73" t="str">
        <f t="shared" si="755"/>
        <v/>
      </c>
      <c r="Q24143" s="61" t="s">
        <v>86</v>
      </c>
    </row>
    <row r="24144" spans="8:17" x14ac:dyDescent="0.25">
      <c r="H24144" s="59">
        <v>186031</v>
      </c>
      <c r="I24144" s="59" t="s">
        <v>72</v>
      </c>
      <c r="J24144" s="59">
        <v>19942893</v>
      </c>
      <c r="K24144" s="59" t="s">
        <v>24578</v>
      </c>
      <c r="L24144" s="61" t="s">
        <v>81</v>
      </c>
      <c r="M24144" s="61">
        <f>VLOOKUP(H24144,zdroj!C:F,4,0)</f>
        <v>0</v>
      </c>
      <c r="N24144" s="61" t="str">
        <f t="shared" si="754"/>
        <v>-</v>
      </c>
      <c r="P24144" s="73" t="str">
        <f t="shared" si="755"/>
        <v/>
      </c>
      <c r="Q24144" s="61" t="s">
        <v>86</v>
      </c>
    </row>
    <row r="24145" spans="8:17" x14ac:dyDescent="0.25">
      <c r="H24145" s="59">
        <v>186031</v>
      </c>
      <c r="I24145" s="59" t="s">
        <v>72</v>
      </c>
      <c r="J24145" s="59">
        <v>19942907</v>
      </c>
      <c r="K24145" s="59" t="s">
        <v>24579</v>
      </c>
      <c r="L24145" s="61" t="s">
        <v>81</v>
      </c>
      <c r="M24145" s="61">
        <f>VLOOKUP(H24145,zdroj!C:F,4,0)</f>
        <v>0</v>
      </c>
      <c r="N24145" s="61" t="str">
        <f t="shared" si="754"/>
        <v>-</v>
      </c>
      <c r="P24145" s="73" t="str">
        <f t="shared" si="755"/>
        <v/>
      </c>
      <c r="Q24145" s="61" t="s">
        <v>86</v>
      </c>
    </row>
    <row r="24146" spans="8:17" x14ac:dyDescent="0.25">
      <c r="H24146" s="59">
        <v>186031</v>
      </c>
      <c r="I24146" s="59" t="s">
        <v>72</v>
      </c>
      <c r="J24146" s="59">
        <v>19942915</v>
      </c>
      <c r="K24146" s="59" t="s">
        <v>24580</v>
      </c>
      <c r="L24146" s="61" t="s">
        <v>81</v>
      </c>
      <c r="M24146" s="61">
        <f>VLOOKUP(H24146,zdroj!C:F,4,0)</f>
        <v>0</v>
      </c>
      <c r="N24146" s="61" t="str">
        <f t="shared" si="754"/>
        <v>-</v>
      </c>
      <c r="P24146" s="73" t="str">
        <f t="shared" si="755"/>
        <v/>
      </c>
      <c r="Q24146" s="61" t="s">
        <v>86</v>
      </c>
    </row>
    <row r="24147" spans="8:17" x14ac:dyDescent="0.25">
      <c r="H24147" s="59">
        <v>186031</v>
      </c>
      <c r="I24147" s="59" t="s">
        <v>72</v>
      </c>
      <c r="J24147" s="59">
        <v>19942931</v>
      </c>
      <c r="K24147" s="59" t="s">
        <v>24581</v>
      </c>
      <c r="L24147" s="61" t="s">
        <v>81</v>
      </c>
      <c r="M24147" s="61">
        <f>VLOOKUP(H24147,zdroj!C:F,4,0)</f>
        <v>0</v>
      </c>
      <c r="N24147" s="61" t="str">
        <f t="shared" si="754"/>
        <v>-</v>
      </c>
      <c r="P24147" s="73" t="str">
        <f t="shared" si="755"/>
        <v/>
      </c>
      <c r="Q24147" s="61" t="s">
        <v>86</v>
      </c>
    </row>
    <row r="24148" spans="8:17" x14ac:dyDescent="0.25">
      <c r="H24148" s="59">
        <v>186031</v>
      </c>
      <c r="I24148" s="59" t="s">
        <v>72</v>
      </c>
      <c r="J24148" s="59">
        <v>19942940</v>
      </c>
      <c r="K24148" s="59" t="s">
        <v>24582</v>
      </c>
      <c r="L24148" s="61" t="s">
        <v>81</v>
      </c>
      <c r="M24148" s="61">
        <f>VLOOKUP(H24148,zdroj!C:F,4,0)</f>
        <v>0</v>
      </c>
      <c r="N24148" s="61" t="str">
        <f t="shared" si="754"/>
        <v>-</v>
      </c>
      <c r="P24148" s="73" t="str">
        <f t="shared" si="755"/>
        <v/>
      </c>
      <c r="Q24148" s="61" t="s">
        <v>86</v>
      </c>
    </row>
    <row r="24149" spans="8:17" x14ac:dyDescent="0.25">
      <c r="H24149" s="59">
        <v>186031</v>
      </c>
      <c r="I24149" s="59" t="s">
        <v>72</v>
      </c>
      <c r="J24149" s="59">
        <v>19942958</v>
      </c>
      <c r="K24149" s="59" t="s">
        <v>24583</v>
      </c>
      <c r="L24149" s="61" t="s">
        <v>81</v>
      </c>
      <c r="M24149" s="61">
        <f>VLOOKUP(H24149,zdroj!C:F,4,0)</f>
        <v>0</v>
      </c>
      <c r="N24149" s="61" t="str">
        <f t="shared" si="754"/>
        <v>-</v>
      </c>
      <c r="P24149" s="73" t="str">
        <f t="shared" si="755"/>
        <v/>
      </c>
      <c r="Q24149" s="61" t="s">
        <v>86</v>
      </c>
    </row>
    <row r="24150" spans="8:17" x14ac:dyDescent="0.25">
      <c r="H24150" s="59">
        <v>186031</v>
      </c>
      <c r="I24150" s="59" t="s">
        <v>72</v>
      </c>
      <c r="J24150" s="59">
        <v>19942966</v>
      </c>
      <c r="K24150" s="59" t="s">
        <v>24584</v>
      </c>
      <c r="L24150" s="61" t="s">
        <v>81</v>
      </c>
      <c r="M24150" s="61">
        <f>VLOOKUP(H24150,zdroj!C:F,4,0)</f>
        <v>0</v>
      </c>
      <c r="N24150" s="61" t="str">
        <f t="shared" si="754"/>
        <v>-</v>
      </c>
      <c r="P24150" s="73" t="str">
        <f t="shared" si="755"/>
        <v/>
      </c>
      <c r="Q24150" s="61" t="s">
        <v>86</v>
      </c>
    </row>
    <row r="24151" spans="8:17" x14ac:dyDescent="0.25">
      <c r="H24151" s="59">
        <v>186031</v>
      </c>
      <c r="I24151" s="59" t="s">
        <v>72</v>
      </c>
      <c r="J24151" s="59">
        <v>19942974</v>
      </c>
      <c r="K24151" s="59" t="s">
        <v>24585</v>
      </c>
      <c r="L24151" s="61" t="s">
        <v>81</v>
      </c>
      <c r="M24151" s="61">
        <f>VLOOKUP(H24151,zdroj!C:F,4,0)</f>
        <v>0</v>
      </c>
      <c r="N24151" s="61" t="str">
        <f t="shared" si="754"/>
        <v>-</v>
      </c>
      <c r="P24151" s="73" t="str">
        <f t="shared" si="755"/>
        <v/>
      </c>
      <c r="Q24151" s="61" t="s">
        <v>86</v>
      </c>
    </row>
    <row r="24152" spans="8:17" x14ac:dyDescent="0.25">
      <c r="H24152" s="59">
        <v>186031</v>
      </c>
      <c r="I24152" s="59" t="s">
        <v>72</v>
      </c>
      <c r="J24152" s="59">
        <v>19942982</v>
      </c>
      <c r="K24152" s="59" t="s">
        <v>24586</v>
      </c>
      <c r="L24152" s="61" t="s">
        <v>81</v>
      </c>
      <c r="M24152" s="61">
        <f>VLOOKUP(H24152,zdroj!C:F,4,0)</f>
        <v>0</v>
      </c>
      <c r="N24152" s="61" t="str">
        <f t="shared" si="754"/>
        <v>-</v>
      </c>
      <c r="P24152" s="73" t="str">
        <f t="shared" si="755"/>
        <v/>
      </c>
      <c r="Q24152" s="61" t="s">
        <v>86</v>
      </c>
    </row>
    <row r="24153" spans="8:17" x14ac:dyDescent="0.25">
      <c r="H24153" s="59">
        <v>186031</v>
      </c>
      <c r="I24153" s="59" t="s">
        <v>72</v>
      </c>
      <c r="J24153" s="59">
        <v>19942991</v>
      </c>
      <c r="K24153" s="59" t="s">
        <v>24587</v>
      </c>
      <c r="L24153" s="61" t="s">
        <v>81</v>
      </c>
      <c r="M24153" s="61">
        <f>VLOOKUP(H24153,zdroj!C:F,4,0)</f>
        <v>0</v>
      </c>
      <c r="N24153" s="61" t="str">
        <f t="shared" si="754"/>
        <v>-</v>
      </c>
      <c r="P24153" s="73" t="str">
        <f t="shared" si="755"/>
        <v/>
      </c>
      <c r="Q24153" s="61" t="s">
        <v>86</v>
      </c>
    </row>
    <row r="24154" spans="8:17" x14ac:dyDescent="0.25">
      <c r="H24154" s="59">
        <v>186031</v>
      </c>
      <c r="I24154" s="59" t="s">
        <v>72</v>
      </c>
      <c r="J24154" s="59">
        <v>19943008</v>
      </c>
      <c r="K24154" s="59" t="s">
        <v>24588</v>
      </c>
      <c r="L24154" s="61" t="s">
        <v>81</v>
      </c>
      <c r="M24154" s="61">
        <f>VLOOKUP(H24154,zdroj!C:F,4,0)</f>
        <v>0</v>
      </c>
      <c r="N24154" s="61" t="str">
        <f t="shared" si="754"/>
        <v>-</v>
      </c>
      <c r="P24154" s="73" t="str">
        <f t="shared" si="755"/>
        <v/>
      </c>
      <c r="Q24154" s="61" t="s">
        <v>86</v>
      </c>
    </row>
    <row r="24155" spans="8:17" x14ac:dyDescent="0.25">
      <c r="H24155" s="59">
        <v>186031</v>
      </c>
      <c r="I24155" s="59" t="s">
        <v>72</v>
      </c>
      <c r="J24155" s="59">
        <v>19943016</v>
      </c>
      <c r="K24155" s="59" t="s">
        <v>24589</v>
      </c>
      <c r="L24155" s="61" t="s">
        <v>81</v>
      </c>
      <c r="M24155" s="61">
        <f>VLOOKUP(H24155,zdroj!C:F,4,0)</f>
        <v>0</v>
      </c>
      <c r="N24155" s="61" t="str">
        <f t="shared" si="754"/>
        <v>-</v>
      </c>
      <c r="P24155" s="73" t="str">
        <f t="shared" si="755"/>
        <v/>
      </c>
      <c r="Q24155" s="61" t="s">
        <v>86</v>
      </c>
    </row>
    <row r="24156" spans="8:17" x14ac:dyDescent="0.25">
      <c r="H24156" s="59">
        <v>186031</v>
      </c>
      <c r="I24156" s="59" t="s">
        <v>72</v>
      </c>
      <c r="J24156" s="59">
        <v>19943024</v>
      </c>
      <c r="K24156" s="59" t="s">
        <v>24590</v>
      </c>
      <c r="L24156" s="61" t="s">
        <v>81</v>
      </c>
      <c r="M24156" s="61">
        <f>VLOOKUP(H24156,zdroj!C:F,4,0)</f>
        <v>0</v>
      </c>
      <c r="N24156" s="61" t="str">
        <f t="shared" si="754"/>
        <v>-</v>
      </c>
      <c r="P24156" s="73" t="str">
        <f t="shared" si="755"/>
        <v/>
      </c>
      <c r="Q24156" s="61" t="s">
        <v>86</v>
      </c>
    </row>
    <row r="24157" spans="8:17" x14ac:dyDescent="0.25">
      <c r="H24157" s="59">
        <v>186031</v>
      </c>
      <c r="I24157" s="59" t="s">
        <v>72</v>
      </c>
      <c r="J24157" s="59">
        <v>19943032</v>
      </c>
      <c r="K24157" s="59" t="s">
        <v>24591</v>
      </c>
      <c r="L24157" s="61" t="s">
        <v>81</v>
      </c>
      <c r="M24157" s="61">
        <f>VLOOKUP(H24157,zdroj!C:F,4,0)</f>
        <v>0</v>
      </c>
      <c r="N24157" s="61" t="str">
        <f t="shared" si="754"/>
        <v>-</v>
      </c>
      <c r="P24157" s="73" t="str">
        <f t="shared" si="755"/>
        <v/>
      </c>
      <c r="Q24157" s="61" t="s">
        <v>86</v>
      </c>
    </row>
    <row r="24158" spans="8:17" x14ac:dyDescent="0.25">
      <c r="H24158" s="59">
        <v>186031</v>
      </c>
      <c r="I24158" s="59" t="s">
        <v>72</v>
      </c>
      <c r="J24158" s="59">
        <v>19943041</v>
      </c>
      <c r="K24158" s="59" t="s">
        <v>24592</v>
      </c>
      <c r="L24158" s="61" t="s">
        <v>81</v>
      </c>
      <c r="M24158" s="61">
        <f>VLOOKUP(H24158,zdroj!C:F,4,0)</f>
        <v>0</v>
      </c>
      <c r="N24158" s="61" t="str">
        <f t="shared" si="754"/>
        <v>-</v>
      </c>
      <c r="P24158" s="73" t="str">
        <f t="shared" si="755"/>
        <v/>
      </c>
      <c r="Q24158" s="61" t="s">
        <v>86</v>
      </c>
    </row>
    <row r="24159" spans="8:17" x14ac:dyDescent="0.25">
      <c r="H24159" s="59">
        <v>186031</v>
      </c>
      <c r="I24159" s="59" t="s">
        <v>72</v>
      </c>
      <c r="J24159" s="59">
        <v>19943059</v>
      </c>
      <c r="K24159" s="59" t="s">
        <v>24593</v>
      </c>
      <c r="L24159" s="61" t="s">
        <v>81</v>
      </c>
      <c r="M24159" s="61">
        <f>VLOOKUP(H24159,zdroj!C:F,4,0)</f>
        <v>0</v>
      </c>
      <c r="N24159" s="61" t="str">
        <f t="shared" si="754"/>
        <v>-</v>
      </c>
      <c r="P24159" s="73" t="str">
        <f t="shared" si="755"/>
        <v/>
      </c>
      <c r="Q24159" s="61" t="s">
        <v>86</v>
      </c>
    </row>
    <row r="24160" spans="8:17" x14ac:dyDescent="0.25">
      <c r="H24160" s="59">
        <v>186031</v>
      </c>
      <c r="I24160" s="59" t="s">
        <v>72</v>
      </c>
      <c r="J24160" s="59">
        <v>19943067</v>
      </c>
      <c r="K24160" s="59" t="s">
        <v>24594</v>
      </c>
      <c r="L24160" s="61" t="s">
        <v>81</v>
      </c>
      <c r="M24160" s="61">
        <f>VLOOKUP(H24160,zdroj!C:F,4,0)</f>
        <v>0</v>
      </c>
      <c r="N24160" s="61" t="str">
        <f t="shared" si="754"/>
        <v>-</v>
      </c>
      <c r="P24160" s="73" t="str">
        <f t="shared" si="755"/>
        <v/>
      </c>
      <c r="Q24160" s="61" t="s">
        <v>86</v>
      </c>
    </row>
    <row r="24161" spans="8:17" x14ac:dyDescent="0.25">
      <c r="H24161" s="59">
        <v>186031</v>
      </c>
      <c r="I24161" s="59" t="s">
        <v>72</v>
      </c>
      <c r="J24161" s="59">
        <v>19943075</v>
      </c>
      <c r="K24161" s="59" t="s">
        <v>24595</v>
      </c>
      <c r="L24161" s="61" t="s">
        <v>81</v>
      </c>
      <c r="M24161" s="61">
        <f>VLOOKUP(H24161,zdroj!C:F,4,0)</f>
        <v>0</v>
      </c>
      <c r="N24161" s="61" t="str">
        <f t="shared" si="754"/>
        <v>-</v>
      </c>
      <c r="P24161" s="73" t="str">
        <f t="shared" si="755"/>
        <v/>
      </c>
      <c r="Q24161" s="61" t="s">
        <v>86</v>
      </c>
    </row>
    <row r="24162" spans="8:17" x14ac:dyDescent="0.25">
      <c r="H24162" s="59">
        <v>186031</v>
      </c>
      <c r="I24162" s="59" t="s">
        <v>72</v>
      </c>
      <c r="J24162" s="59">
        <v>19943083</v>
      </c>
      <c r="K24162" s="59" t="s">
        <v>24596</v>
      </c>
      <c r="L24162" s="61" t="s">
        <v>81</v>
      </c>
      <c r="M24162" s="61">
        <f>VLOOKUP(H24162,zdroj!C:F,4,0)</f>
        <v>0</v>
      </c>
      <c r="N24162" s="61" t="str">
        <f t="shared" si="754"/>
        <v>-</v>
      </c>
      <c r="P24162" s="73" t="str">
        <f t="shared" si="755"/>
        <v/>
      </c>
      <c r="Q24162" s="61" t="s">
        <v>86</v>
      </c>
    </row>
    <row r="24163" spans="8:17" x14ac:dyDescent="0.25">
      <c r="H24163" s="59">
        <v>186031</v>
      </c>
      <c r="I24163" s="59" t="s">
        <v>72</v>
      </c>
      <c r="J24163" s="59">
        <v>19943091</v>
      </c>
      <c r="K24163" s="59" t="s">
        <v>24597</v>
      </c>
      <c r="L24163" s="61" t="s">
        <v>81</v>
      </c>
      <c r="M24163" s="61">
        <f>VLOOKUP(H24163,zdroj!C:F,4,0)</f>
        <v>0</v>
      </c>
      <c r="N24163" s="61" t="str">
        <f t="shared" si="754"/>
        <v>-</v>
      </c>
      <c r="P24163" s="73" t="str">
        <f t="shared" si="755"/>
        <v/>
      </c>
      <c r="Q24163" s="61" t="s">
        <v>86</v>
      </c>
    </row>
    <row r="24164" spans="8:17" x14ac:dyDescent="0.25">
      <c r="H24164" s="59">
        <v>186031</v>
      </c>
      <c r="I24164" s="59" t="s">
        <v>72</v>
      </c>
      <c r="J24164" s="59">
        <v>19943105</v>
      </c>
      <c r="K24164" s="59" t="s">
        <v>24598</v>
      </c>
      <c r="L24164" s="61" t="s">
        <v>81</v>
      </c>
      <c r="M24164" s="61">
        <f>VLOOKUP(H24164,zdroj!C:F,4,0)</f>
        <v>0</v>
      </c>
      <c r="N24164" s="61" t="str">
        <f t="shared" si="754"/>
        <v>-</v>
      </c>
      <c r="P24164" s="73" t="str">
        <f t="shared" si="755"/>
        <v/>
      </c>
      <c r="Q24164" s="61" t="s">
        <v>86</v>
      </c>
    </row>
    <row r="24165" spans="8:17" x14ac:dyDescent="0.25">
      <c r="H24165" s="59">
        <v>186031</v>
      </c>
      <c r="I24165" s="59" t="s">
        <v>72</v>
      </c>
      <c r="J24165" s="59">
        <v>19943113</v>
      </c>
      <c r="K24165" s="59" t="s">
        <v>24599</v>
      </c>
      <c r="L24165" s="61" t="s">
        <v>81</v>
      </c>
      <c r="M24165" s="61">
        <f>VLOOKUP(H24165,zdroj!C:F,4,0)</f>
        <v>0</v>
      </c>
      <c r="N24165" s="61" t="str">
        <f t="shared" si="754"/>
        <v>-</v>
      </c>
      <c r="P24165" s="73" t="str">
        <f t="shared" si="755"/>
        <v/>
      </c>
      <c r="Q24165" s="61" t="s">
        <v>86</v>
      </c>
    </row>
    <row r="24166" spans="8:17" x14ac:dyDescent="0.25">
      <c r="H24166" s="59">
        <v>186031</v>
      </c>
      <c r="I24166" s="59" t="s">
        <v>72</v>
      </c>
      <c r="J24166" s="59">
        <v>19943121</v>
      </c>
      <c r="K24166" s="59" t="s">
        <v>24600</v>
      </c>
      <c r="L24166" s="61" t="s">
        <v>81</v>
      </c>
      <c r="M24166" s="61">
        <f>VLOOKUP(H24166,zdroj!C:F,4,0)</f>
        <v>0</v>
      </c>
      <c r="N24166" s="61" t="str">
        <f t="shared" si="754"/>
        <v>-</v>
      </c>
      <c r="P24166" s="73" t="str">
        <f t="shared" si="755"/>
        <v/>
      </c>
      <c r="Q24166" s="61" t="s">
        <v>86</v>
      </c>
    </row>
    <row r="24167" spans="8:17" x14ac:dyDescent="0.25">
      <c r="H24167" s="59">
        <v>186031</v>
      </c>
      <c r="I24167" s="59" t="s">
        <v>72</v>
      </c>
      <c r="J24167" s="59">
        <v>19943130</v>
      </c>
      <c r="K24167" s="59" t="s">
        <v>24601</v>
      </c>
      <c r="L24167" s="61" t="s">
        <v>81</v>
      </c>
      <c r="M24167" s="61">
        <f>VLOOKUP(H24167,zdroj!C:F,4,0)</f>
        <v>0</v>
      </c>
      <c r="N24167" s="61" t="str">
        <f t="shared" si="754"/>
        <v>-</v>
      </c>
      <c r="P24167" s="73" t="str">
        <f t="shared" si="755"/>
        <v/>
      </c>
      <c r="Q24167" s="61" t="s">
        <v>86</v>
      </c>
    </row>
    <row r="24168" spans="8:17" x14ac:dyDescent="0.25">
      <c r="H24168" s="59">
        <v>186031</v>
      </c>
      <c r="I24168" s="59" t="s">
        <v>72</v>
      </c>
      <c r="J24168" s="59">
        <v>19943148</v>
      </c>
      <c r="K24168" s="59" t="s">
        <v>24602</v>
      </c>
      <c r="L24168" s="61" t="s">
        <v>81</v>
      </c>
      <c r="M24168" s="61">
        <f>VLOOKUP(H24168,zdroj!C:F,4,0)</f>
        <v>0</v>
      </c>
      <c r="N24168" s="61" t="str">
        <f t="shared" si="754"/>
        <v>-</v>
      </c>
      <c r="P24168" s="73" t="str">
        <f t="shared" si="755"/>
        <v/>
      </c>
      <c r="Q24168" s="61" t="s">
        <v>86</v>
      </c>
    </row>
    <row r="24169" spans="8:17" x14ac:dyDescent="0.25">
      <c r="H24169" s="59">
        <v>186031</v>
      </c>
      <c r="I24169" s="59" t="s">
        <v>72</v>
      </c>
      <c r="J24169" s="59">
        <v>19943156</v>
      </c>
      <c r="K24169" s="59" t="s">
        <v>24603</v>
      </c>
      <c r="L24169" s="61" t="s">
        <v>81</v>
      </c>
      <c r="M24169" s="61">
        <f>VLOOKUP(H24169,zdroj!C:F,4,0)</f>
        <v>0</v>
      </c>
      <c r="N24169" s="61" t="str">
        <f t="shared" si="754"/>
        <v>-</v>
      </c>
      <c r="P24169" s="73" t="str">
        <f t="shared" si="755"/>
        <v/>
      </c>
      <c r="Q24169" s="61" t="s">
        <v>86</v>
      </c>
    </row>
    <row r="24170" spans="8:17" x14ac:dyDescent="0.25">
      <c r="H24170" s="59">
        <v>186031</v>
      </c>
      <c r="I24170" s="59" t="s">
        <v>72</v>
      </c>
      <c r="J24170" s="59">
        <v>19943164</v>
      </c>
      <c r="K24170" s="59" t="s">
        <v>24604</v>
      </c>
      <c r="L24170" s="61" t="s">
        <v>81</v>
      </c>
      <c r="M24170" s="61">
        <f>VLOOKUP(H24170,zdroj!C:F,4,0)</f>
        <v>0</v>
      </c>
      <c r="N24170" s="61" t="str">
        <f t="shared" si="754"/>
        <v>-</v>
      </c>
      <c r="P24170" s="73" t="str">
        <f t="shared" si="755"/>
        <v/>
      </c>
      <c r="Q24170" s="61" t="s">
        <v>86</v>
      </c>
    </row>
    <row r="24171" spans="8:17" x14ac:dyDescent="0.25">
      <c r="H24171" s="59">
        <v>186031</v>
      </c>
      <c r="I24171" s="59" t="s">
        <v>72</v>
      </c>
      <c r="J24171" s="59">
        <v>19943172</v>
      </c>
      <c r="K24171" s="59" t="s">
        <v>24605</v>
      </c>
      <c r="L24171" s="61" t="s">
        <v>81</v>
      </c>
      <c r="M24171" s="61">
        <f>VLOOKUP(H24171,zdroj!C:F,4,0)</f>
        <v>0</v>
      </c>
      <c r="N24171" s="61" t="str">
        <f t="shared" si="754"/>
        <v>-</v>
      </c>
      <c r="P24171" s="73" t="str">
        <f t="shared" si="755"/>
        <v/>
      </c>
      <c r="Q24171" s="61" t="s">
        <v>86</v>
      </c>
    </row>
    <row r="24172" spans="8:17" x14ac:dyDescent="0.25">
      <c r="H24172" s="59">
        <v>186031</v>
      </c>
      <c r="I24172" s="59" t="s">
        <v>72</v>
      </c>
      <c r="J24172" s="59">
        <v>19943181</v>
      </c>
      <c r="K24172" s="59" t="s">
        <v>24606</v>
      </c>
      <c r="L24172" s="61" t="s">
        <v>81</v>
      </c>
      <c r="M24172" s="61">
        <f>VLOOKUP(H24172,zdroj!C:F,4,0)</f>
        <v>0</v>
      </c>
      <c r="N24172" s="61" t="str">
        <f t="shared" si="754"/>
        <v>-</v>
      </c>
      <c r="P24172" s="73" t="str">
        <f t="shared" si="755"/>
        <v/>
      </c>
      <c r="Q24172" s="61" t="s">
        <v>86</v>
      </c>
    </row>
    <row r="24173" spans="8:17" x14ac:dyDescent="0.25">
      <c r="H24173" s="59">
        <v>186031</v>
      </c>
      <c r="I24173" s="59" t="s">
        <v>72</v>
      </c>
      <c r="J24173" s="59">
        <v>19943199</v>
      </c>
      <c r="K24173" s="59" t="s">
        <v>24607</v>
      </c>
      <c r="L24173" s="61" t="s">
        <v>81</v>
      </c>
      <c r="M24173" s="61">
        <f>VLOOKUP(H24173,zdroj!C:F,4,0)</f>
        <v>0</v>
      </c>
      <c r="N24173" s="61" t="str">
        <f t="shared" si="754"/>
        <v>-</v>
      </c>
      <c r="P24173" s="73" t="str">
        <f t="shared" si="755"/>
        <v/>
      </c>
      <c r="Q24173" s="61" t="s">
        <v>86</v>
      </c>
    </row>
    <row r="24174" spans="8:17" x14ac:dyDescent="0.25">
      <c r="H24174" s="59">
        <v>186031</v>
      </c>
      <c r="I24174" s="59" t="s">
        <v>72</v>
      </c>
      <c r="J24174" s="59">
        <v>19943202</v>
      </c>
      <c r="K24174" s="59" t="s">
        <v>24608</v>
      </c>
      <c r="L24174" s="61" t="s">
        <v>81</v>
      </c>
      <c r="M24174" s="61">
        <f>VLOOKUP(H24174,zdroj!C:F,4,0)</f>
        <v>0</v>
      </c>
      <c r="N24174" s="61" t="str">
        <f t="shared" si="754"/>
        <v>-</v>
      </c>
      <c r="P24174" s="73" t="str">
        <f t="shared" si="755"/>
        <v/>
      </c>
      <c r="Q24174" s="61" t="s">
        <v>86</v>
      </c>
    </row>
    <row r="24175" spans="8:17" x14ac:dyDescent="0.25">
      <c r="H24175" s="59">
        <v>186031</v>
      </c>
      <c r="I24175" s="59" t="s">
        <v>72</v>
      </c>
      <c r="J24175" s="59">
        <v>19943211</v>
      </c>
      <c r="K24175" s="59" t="s">
        <v>24609</v>
      </c>
      <c r="L24175" s="61" t="s">
        <v>81</v>
      </c>
      <c r="M24175" s="61">
        <f>VLOOKUP(H24175,zdroj!C:F,4,0)</f>
        <v>0</v>
      </c>
      <c r="N24175" s="61" t="str">
        <f t="shared" si="754"/>
        <v>-</v>
      </c>
      <c r="P24175" s="73" t="str">
        <f t="shared" si="755"/>
        <v/>
      </c>
      <c r="Q24175" s="61" t="s">
        <v>86</v>
      </c>
    </row>
    <row r="24176" spans="8:17" x14ac:dyDescent="0.25">
      <c r="H24176" s="59">
        <v>186031</v>
      </c>
      <c r="I24176" s="59" t="s">
        <v>72</v>
      </c>
      <c r="J24176" s="59">
        <v>19943229</v>
      </c>
      <c r="K24176" s="59" t="s">
        <v>24610</v>
      </c>
      <c r="L24176" s="61" t="s">
        <v>81</v>
      </c>
      <c r="M24176" s="61">
        <f>VLOOKUP(H24176,zdroj!C:F,4,0)</f>
        <v>0</v>
      </c>
      <c r="N24176" s="61" t="str">
        <f t="shared" si="754"/>
        <v>-</v>
      </c>
      <c r="P24176" s="73" t="str">
        <f t="shared" si="755"/>
        <v/>
      </c>
      <c r="Q24176" s="61" t="s">
        <v>86</v>
      </c>
    </row>
    <row r="24177" spans="8:17" x14ac:dyDescent="0.25">
      <c r="H24177" s="59">
        <v>186031</v>
      </c>
      <c r="I24177" s="59" t="s">
        <v>72</v>
      </c>
      <c r="J24177" s="59">
        <v>19943237</v>
      </c>
      <c r="K24177" s="59" t="s">
        <v>24611</v>
      </c>
      <c r="L24177" s="61" t="s">
        <v>81</v>
      </c>
      <c r="M24177" s="61">
        <f>VLOOKUP(H24177,zdroj!C:F,4,0)</f>
        <v>0</v>
      </c>
      <c r="N24177" s="61" t="str">
        <f t="shared" si="754"/>
        <v>-</v>
      </c>
      <c r="P24177" s="73" t="str">
        <f t="shared" si="755"/>
        <v/>
      </c>
      <c r="Q24177" s="61" t="s">
        <v>86</v>
      </c>
    </row>
    <row r="24178" spans="8:17" x14ac:dyDescent="0.25">
      <c r="H24178" s="59">
        <v>186031</v>
      </c>
      <c r="I24178" s="59" t="s">
        <v>72</v>
      </c>
      <c r="J24178" s="59">
        <v>19943245</v>
      </c>
      <c r="K24178" s="59" t="s">
        <v>24612</v>
      </c>
      <c r="L24178" s="61" t="s">
        <v>81</v>
      </c>
      <c r="M24178" s="61">
        <f>VLOOKUP(H24178,zdroj!C:F,4,0)</f>
        <v>0</v>
      </c>
      <c r="N24178" s="61" t="str">
        <f t="shared" si="754"/>
        <v>-</v>
      </c>
      <c r="P24178" s="73" t="str">
        <f t="shared" si="755"/>
        <v/>
      </c>
      <c r="Q24178" s="61" t="s">
        <v>86</v>
      </c>
    </row>
    <row r="24179" spans="8:17" x14ac:dyDescent="0.25">
      <c r="H24179" s="59">
        <v>186031</v>
      </c>
      <c r="I24179" s="59" t="s">
        <v>72</v>
      </c>
      <c r="J24179" s="59">
        <v>19943253</v>
      </c>
      <c r="K24179" s="59" t="s">
        <v>24613</v>
      </c>
      <c r="L24179" s="61" t="s">
        <v>81</v>
      </c>
      <c r="M24179" s="61">
        <f>VLOOKUP(H24179,zdroj!C:F,4,0)</f>
        <v>0</v>
      </c>
      <c r="N24179" s="61" t="str">
        <f t="shared" si="754"/>
        <v>-</v>
      </c>
      <c r="P24179" s="73" t="str">
        <f t="shared" si="755"/>
        <v/>
      </c>
      <c r="Q24179" s="61" t="s">
        <v>86</v>
      </c>
    </row>
    <row r="24180" spans="8:17" x14ac:dyDescent="0.25">
      <c r="H24180" s="59">
        <v>186031</v>
      </c>
      <c r="I24180" s="59" t="s">
        <v>72</v>
      </c>
      <c r="J24180" s="59">
        <v>19943261</v>
      </c>
      <c r="K24180" s="59" t="s">
        <v>24614</v>
      </c>
      <c r="L24180" s="61" t="s">
        <v>81</v>
      </c>
      <c r="M24180" s="61">
        <f>VLOOKUP(H24180,zdroj!C:F,4,0)</f>
        <v>0</v>
      </c>
      <c r="N24180" s="61" t="str">
        <f t="shared" si="754"/>
        <v>-</v>
      </c>
      <c r="P24180" s="73" t="str">
        <f t="shared" si="755"/>
        <v/>
      </c>
      <c r="Q24180" s="61" t="s">
        <v>86</v>
      </c>
    </row>
    <row r="24181" spans="8:17" x14ac:dyDescent="0.25">
      <c r="H24181" s="59">
        <v>186031</v>
      </c>
      <c r="I24181" s="59" t="s">
        <v>72</v>
      </c>
      <c r="J24181" s="59">
        <v>19943270</v>
      </c>
      <c r="K24181" s="59" t="s">
        <v>24615</v>
      </c>
      <c r="L24181" s="61" t="s">
        <v>81</v>
      </c>
      <c r="M24181" s="61">
        <f>VLOOKUP(H24181,zdroj!C:F,4,0)</f>
        <v>0</v>
      </c>
      <c r="N24181" s="61" t="str">
        <f t="shared" si="754"/>
        <v>-</v>
      </c>
      <c r="P24181" s="73" t="str">
        <f t="shared" si="755"/>
        <v/>
      </c>
      <c r="Q24181" s="61" t="s">
        <v>86</v>
      </c>
    </row>
    <row r="24182" spans="8:17" x14ac:dyDescent="0.25">
      <c r="H24182" s="59">
        <v>186031</v>
      </c>
      <c r="I24182" s="59" t="s">
        <v>72</v>
      </c>
      <c r="J24182" s="59">
        <v>19943288</v>
      </c>
      <c r="K24182" s="59" t="s">
        <v>24616</v>
      </c>
      <c r="L24182" s="61" t="s">
        <v>81</v>
      </c>
      <c r="M24182" s="61">
        <f>VLOOKUP(H24182,zdroj!C:F,4,0)</f>
        <v>0</v>
      </c>
      <c r="N24182" s="61" t="str">
        <f t="shared" si="754"/>
        <v>-</v>
      </c>
      <c r="P24182" s="73" t="str">
        <f t="shared" si="755"/>
        <v/>
      </c>
      <c r="Q24182" s="61" t="s">
        <v>86</v>
      </c>
    </row>
    <row r="24183" spans="8:17" x14ac:dyDescent="0.25">
      <c r="H24183" s="59">
        <v>186031</v>
      </c>
      <c r="I24183" s="59" t="s">
        <v>72</v>
      </c>
      <c r="J24183" s="59">
        <v>19943296</v>
      </c>
      <c r="K24183" s="59" t="s">
        <v>24617</v>
      </c>
      <c r="L24183" s="61" t="s">
        <v>81</v>
      </c>
      <c r="M24183" s="61">
        <f>VLOOKUP(H24183,zdroj!C:F,4,0)</f>
        <v>0</v>
      </c>
      <c r="N24183" s="61" t="str">
        <f t="shared" si="754"/>
        <v>-</v>
      </c>
      <c r="P24183" s="73" t="str">
        <f t="shared" si="755"/>
        <v/>
      </c>
      <c r="Q24183" s="61" t="s">
        <v>86</v>
      </c>
    </row>
    <row r="24184" spans="8:17" x14ac:dyDescent="0.25">
      <c r="H24184" s="59">
        <v>186031</v>
      </c>
      <c r="I24184" s="59" t="s">
        <v>72</v>
      </c>
      <c r="J24184" s="59">
        <v>19943300</v>
      </c>
      <c r="K24184" s="59" t="s">
        <v>24618</v>
      </c>
      <c r="L24184" s="61" t="s">
        <v>81</v>
      </c>
      <c r="M24184" s="61">
        <f>VLOOKUP(H24184,zdroj!C:F,4,0)</f>
        <v>0</v>
      </c>
      <c r="N24184" s="61" t="str">
        <f t="shared" si="754"/>
        <v>-</v>
      </c>
      <c r="P24184" s="73" t="str">
        <f t="shared" si="755"/>
        <v/>
      </c>
      <c r="Q24184" s="61" t="s">
        <v>86</v>
      </c>
    </row>
    <row r="24185" spans="8:17" x14ac:dyDescent="0.25">
      <c r="H24185" s="59">
        <v>186031</v>
      </c>
      <c r="I24185" s="59" t="s">
        <v>72</v>
      </c>
      <c r="J24185" s="59">
        <v>19943318</v>
      </c>
      <c r="K24185" s="59" t="s">
        <v>24619</v>
      </c>
      <c r="L24185" s="61" t="s">
        <v>81</v>
      </c>
      <c r="M24185" s="61">
        <f>VLOOKUP(H24185,zdroj!C:F,4,0)</f>
        <v>0</v>
      </c>
      <c r="N24185" s="61" t="str">
        <f t="shared" si="754"/>
        <v>-</v>
      </c>
      <c r="P24185" s="73" t="str">
        <f t="shared" si="755"/>
        <v/>
      </c>
      <c r="Q24185" s="61" t="s">
        <v>86</v>
      </c>
    </row>
    <row r="24186" spans="8:17" x14ac:dyDescent="0.25">
      <c r="H24186" s="59">
        <v>186031</v>
      </c>
      <c r="I24186" s="59" t="s">
        <v>72</v>
      </c>
      <c r="J24186" s="59">
        <v>19943326</v>
      </c>
      <c r="K24186" s="59" t="s">
        <v>24620</v>
      </c>
      <c r="L24186" s="61" t="s">
        <v>81</v>
      </c>
      <c r="M24186" s="61">
        <f>VLOOKUP(H24186,zdroj!C:F,4,0)</f>
        <v>0</v>
      </c>
      <c r="N24186" s="61" t="str">
        <f t="shared" si="754"/>
        <v>-</v>
      </c>
      <c r="P24186" s="73" t="str">
        <f t="shared" si="755"/>
        <v/>
      </c>
      <c r="Q24186" s="61" t="s">
        <v>86</v>
      </c>
    </row>
    <row r="24187" spans="8:17" x14ac:dyDescent="0.25">
      <c r="H24187" s="59">
        <v>186031</v>
      </c>
      <c r="I24187" s="59" t="s">
        <v>72</v>
      </c>
      <c r="J24187" s="59">
        <v>19943334</v>
      </c>
      <c r="K24187" s="59" t="s">
        <v>24621</v>
      </c>
      <c r="L24187" s="61" t="s">
        <v>81</v>
      </c>
      <c r="M24187" s="61">
        <f>VLOOKUP(H24187,zdroj!C:F,4,0)</f>
        <v>0</v>
      </c>
      <c r="N24187" s="61" t="str">
        <f t="shared" si="754"/>
        <v>-</v>
      </c>
      <c r="P24187" s="73" t="str">
        <f t="shared" si="755"/>
        <v/>
      </c>
      <c r="Q24187" s="61" t="s">
        <v>86</v>
      </c>
    </row>
    <row r="24188" spans="8:17" x14ac:dyDescent="0.25">
      <c r="H24188" s="59">
        <v>186031</v>
      </c>
      <c r="I24188" s="59" t="s">
        <v>72</v>
      </c>
      <c r="J24188" s="59">
        <v>19943342</v>
      </c>
      <c r="K24188" s="59" t="s">
        <v>24622</v>
      </c>
      <c r="L24188" s="61" t="s">
        <v>81</v>
      </c>
      <c r="M24188" s="61">
        <f>VLOOKUP(H24188,zdroj!C:F,4,0)</f>
        <v>0</v>
      </c>
      <c r="N24188" s="61" t="str">
        <f t="shared" si="754"/>
        <v>-</v>
      </c>
      <c r="P24188" s="73" t="str">
        <f t="shared" si="755"/>
        <v/>
      </c>
      <c r="Q24188" s="61" t="s">
        <v>86</v>
      </c>
    </row>
    <row r="24189" spans="8:17" x14ac:dyDescent="0.25">
      <c r="H24189" s="59">
        <v>186031</v>
      </c>
      <c r="I24189" s="59" t="s">
        <v>72</v>
      </c>
      <c r="J24189" s="59">
        <v>19943351</v>
      </c>
      <c r="K24189" s="59" t="s">
        <v>24623</v>
      </c>
      <c r="L24189" s="61" t="s">
        <v>81</v>
      </c>
      <c r="M24189" s="61">
        <f>VLOOKUP(H24189,zdroj!C:F,4,0)</f>
        <v>0</v>
      </c>
      <c r="N24189" s="61" t="str">
        <f t="shared" si="754"/>
        <v>-</v>
      </c>
      <c r="P24189" s="73" t="str">
        <f t="shared" si="755"/>
        <v/>
      </c>
      <c r="Q24189" s="61" t="s">
        <v>86</v>
      </c>
    </row>
    <row r="24190" spans="8:17" x14ac:dyDescent="0.25">
      <c r="H24190" s="59">
        <v>186031</v>
      </c>
      <c r="I24190" s="59" t="s">
        <v>72</v>
      </c>
      <c r="J24190" s="59">
        <v>19943369</v>
      </c>
      <c r="K24190" s="59" t="s">
        <v>24624</v>
      </c>
      <c r="L24190" s="61" t="s">
        <v>81</v>
      </c>
      <c r="M24190" s="61">
        <f>VLOOKUP(H24190,zdroj!C:F,4,0)</f>
        <v>0</v>
      </c>
      <c r="N24190" s="61" t="str">
        <f t="shared" si="754"/>
        <v>-</v>
      </c>
      <c r="P24190" s="73" t="str">
        <f t="shared" si="755"/>
        <v/>
      </c>
      <c r="Q24190" s="61" t="s">
        <v>86</v>
      </c>
    </row>
    <row r="24191" spans="8:17" x14ac:dyDescent="0.25">
      <c r="H24191" s="59">
        <v>186031</v>
      </c>
      <c r="I24191" s="59" t="s">
        <v>72</v>
      </c>
      <c r="J24191" s="59">
        <v>19943377</v>
      </c>
      <c r="K24191" s="59" t="s">
        <v>24625</v>
      </c>
      <c r="L24191" s="61" t="s">
        <v>81</v>
      </c>
      <c r="M24191" s="61">
        <f>VLOOKUP(H24191,zdroj!C:F,4,0)</f>
        <v>0</v>
      </c>
      <c r="N24191" s="61" t="str">
        <f t="shared" si="754"/>
        <v>-</v>
      </c>
      <c r="P24191" s="73" t="str">
        <f t="shared" si="755"/>
        <v/>
      </c>
      <c r="Q24191" s="61" t="s">
        <v>86</v>
      </c>
    </row>
    <row r="24192" spans="8:17" x14ac:dyDescent="0.25">
      <c r="H24192" s="59">
        <v>186031</v>
      </c>
      <c r="I24192" s="59" t="s">
        <v>72</v>
      </c>
      <c r="J24192" s="59">
        <v>19943385</v>
      </c>
      <c r="K24192" s="59" t="s">
        <v>24626</v>
      </c>
      <c r="L24192" s="61" t="s">
        <v>81</v>
      </c>
      <c r="M24192" s="61">
        <f>VLOOKUP(H24192,zdroj!C:F,4,0)</f>
        <v>0</v>
      </c>
      <c r="N24192" s="61" t="str">
        <f t="shared" si="754"/>
        <v>-</v>
      </c>
      <c r="P24192" s="73" t="str">
        <f t="shared" si="755"/>
        <v/>
      </c>
      <c r="Q24192" s="61" t="s">
        <v>86</v>
      </c>
    </row>
    <row r="24193" spans="8:17" x14ac:dyDescent="0.25">
      <c r="H24193" s="59">
        <v>186031</v>
      </c>
      <c r="I24193" s="59" t="s">
        <v>72</v>
      </c>
      <c r="J24193" s="59">
        <v>19943393</v>
      </c>
      <c r="K24193" s="59" t="s">
        <v>24627</v>
      </c>
      <c r="L24193" s="61" t="s">
        <v>81</v>
      </c>
      <c r="M24193" s="61">
        <f>VLOOKUP(H24193,zdroj!C:F,4,0)</f>
        <v>0</v>
      </c>
      <c r="N24193" s="61" t="str">
        <f t="shared" si="754"/>
        <v>-</v>
      </c>
      <c r="P24193" s="73" t="str">
        <f t="shared" si="755"/>
        <v/>
      </c>
      <c r="Q24193" s="61" t="s">
        <v>86</v>
      </c>
    </row>
    <row r="24194" spans="8:17" x14ac:dyDescent="0.25">
      <c r="H24194" s="59">
        <v>186031</v>
      </c>
      <c r="I24194" s="59" t="s">
        <v>72</v>
      </c>
      <c r="J24194" s="59">
        <v>19943407</v>
      </c>
      <c r="K24194" s="59" t="s">
        <v>24628</v>
      </c>
      <c r="L24194" s="61" t="s">
        <v>81</v>
      </c>
      <c r="M24194" s="61">
        <f>VLOOKUP(H24194,zdroj!C:F,4,0)</f>
        <v>0</v>
      </c>
      <c r="N24194" s="61" t="str">
        <f t="shared" si="754"/>
        <v>-</v>
      </c>
      <c r="P24194" s="73" t="str">
        <f t="shared" si="755"/>
        <v/>
      </c>
      <c r="Q24194" s="61" t="s">
        <v>86</v>
      </c>
    </row>
    <row r="24195" spans="8:17" x14ac:dyDescent="0.25">
      <c r="H24195" s="59">
        <v>186031</v>
      </c>
      <c r="I24195" s="59" t="s">
        <v>72</v>
      </c>
      <c r="J24195" s="59">
        <v>19943423</v>
      </c>
      <c r="K24195" s="59" t="s">
        <v>24629</v>
      </c>
      <c r="L24195" s="61" t="s">
        <v>81</v>
      </c>
      <c r="M24195" s="61">
        <f>VLOOKUP(H24195,zdroj!C:F,4,0)</f>
        <v>0</v>
      </c>
      <c r="N24195" s="61" t="str">
        <f t="shared" si="754"/>
        <v>-</v>
      </c>
      <c r="P24195" s="73" t="str">
        <f t="shared" si="755"/>
        <v/>
      </c>
      <c r="Q24195" s="61" t="s">
        <v>86</v>
      </c>
    </row>
    <row r="24196" spans="8:17" x14ac:dyDescent="0.25">
      <c r="H24196" s="59">
        <v>186031</v>
      </c>
      <c r="I24196" s="59" t="s">
        <v>72</v>
      </c>
      <c r="J24196" s="59">
        <v>19943431</v>
      </c>
      <c r="K24196" s="59" t="s">
        <v>24630</v>
      </c>
      <c r="L24196" s="61" t="s">
        <v>81</v>
      </c>
      <c r="M24196" s="61">
        <f>VLOOKUP(H24196,zdroj!C:F,4,0)</f>
        <v>0</v>
      </c>
      <c r="N24196" s="61" t="str">
        <f t="shared" si="754"/>
        <v>-</v>
      </c>
      <c r="P24196" s="73" t="str">
        <f t="shared" si="755"/>
        <v/>
      </c>
      <c r="Q24196" s="61" t="s">
        <v>86</v>
      </c>
    </row>
    <row r="24197" spans="8:17" x14ac:dyDescent="0.25">
      <c r="H24197" s="59">
        <v>186031</v>
      </c>
      <c r="I24197" s="59" t="s">
        <v>72</v>
      </c>
      <c r="J24197" s="59">
        <v>19943440</v>
      </c>
      <c r="K24197" s="59" t="s">
        <v>24631</v>
      </c>
      <c r="L24197" s="61" t="s">
        <v>81</v>
      </c>
      <c r="M24197" s="61">
        <f>VLOOKUP(H24197,zdroj!C:F,4,0)</f>
        <v>0</v>
      </c>
      <c r="N24197" s="61" t="str">
        <f t="shared" si="754"/>
        <v>-</v>
      </c>
      <c r="P24197" s="73" t="str">
        <f t="shared" si="755"/>
        <v/>
      </c>
      <c r="Q24197" s="61" t="s">
        <v>86</v>
      </c>
    </row>
    <row r="24198" spans="8:17" x14ac:dyDescent="0.25">
      <c r="H24198" s="59">
        <v>186031</v>
      </c>
      <c r="I24198" s="59" t="s">
        <v>72</v>
      </c>
      <c r="J24198" s="59">
        <v>19943466</v>
      </c>
      <c r="K24198" s="59" t="s">
        <v>24632</v>
      </c>
      <c r="L24198" s="61" t="s">
        <v>81</v>
      </c>
      <c r="M24198" s="61">
        <f>VLOOKUP(H24198,zdroj!C:F,4,0)</f>
        <v>0</v>
      </c>
      <c r="N24198" s="61" t="str">
        <f t="shared" si="754"/>
        <v>-</v>
      </c>
      <c r="P24198" s="73" t="str">
        <f t="shared" si="755"/>
        <v/>
      </c>
      <c r="Q24198" s="61" t="s">
        <v>86</v>
      </c>
    </row>
    <row r="24199" spans="8:17" x14ac:dyDescent="0.25">
      <c r="H24199" s="59">
        <v>186031</v>
      </c>
      <c r="I24199" s="59" t="s">
        <v>72</v>
      </c>
      <c r="J24199" s="59">
        <v>26425092</v>
      </c>
      <c r="K24199" s="59" t="s">
        <v>24633</v>
      </c>
      <c r="L24199" s="61" t="s">
        <v>81</v>
      </c>
      <c r="M24199" s="61">
        <f>VLOOKUP(H24199,zdroj!C:F,4,0)</f>
        <v>0</v>
      </c>
      <c r="N24199" s="61" t="str">
        <f t="shared" ref="N24199:N24262" si="756">IF(M24199="A",IF(L24199="katA","katB",L24199),L24199)</f>
        <v>-</v>
      </c>
      <c r="P24199" s="73" t="str">
        <f t="shared" ref="P24199:P24262" si="757">IF(O24199="A",1,"")</f>
        <v/>
      </c>
      <c r="Q24199" s="61" t="s">
        <v>86</v>
      </c>
    </row>
    <row r="24200" spans="8:17" x14ac:dyDescent="0.25">
      <c r="H24200" s="59">
        <v>186031</v>
      </c>
      <c r="I24200" s="59" t="s">
        <v>72</v>
      </c>
      <c r="J24200" s="59">
        <v>26762331</v>
      </c>
      <c r="K24200" s="59" t="s">
        <v>24634</v>
      </c>
      <c r="L24200" s="61" t="s">
        <v>81</v>
      </c>
      <c r="M24200" s="61">
        <f>VLOOKUP(H24200,zdroj!C:F,4,0)</f>
        <v>0</v>
      </c>
      <c r="N24200" s="61" t="str">
        <f t="shared" si="756"/>
        <v>-</v>
      </c>
      <c r="P24200" s="73" t="str">
        <f t="shared" si="757"/>
        <v/>
      </c>
      <c r="Q24200" s="61" t="s">
        <v>86</v>
      </c>
    </row>
    <row r="24201" spans="8:17" x14ac:dyDescent="0.25">
      <c r="H24201" s="59">
        <v>186031</v>
      </c>
      <c r="I24201" s="59" t="s">
        <v>72</v>
      </c>
      <c r="J24201" s="59">
        <v>26904462</v>
      </c>
      <c r="K24201" s="59" t="s">
        <v>24635</v>
      </c>
      <c r="L24201" s="61" t="s">
        <v>81</v>
      </c>
      <c r="M24201" s="61">
        <f>VLOOKUP(H24201,zdroj!C:F,4,0)</f>
        <v>0</v>
      </c>
      <c r="N24201" s="61" t="str">
        <f t="shared" si="756"/>
        <v>-</v>
      </c>
      <c r="P24201" s="73" t="str">
        <f t="shared" si="757"/>
        <v/>
      </c>
      <c r="Q24201" s="61" t="s">
        <v>86</v>
      </c>
    </row>
    <row r="24202" spans="8:17" x14ac:dyDescent="0.25">
      <c r="H24202" s="59">
        <v>186031</v>
      </c>
      <c r="I24202" s="59" t="s">
        <v>72</v>
      </c>
      <c r="J24202" s="59">
        <v>30945267</v>
      </c>
      <c r="K24202" s="59" t="s">
        <v>24636</v>
      </c>
      <c r="L24202" s="61" t="s">
        <v>81</v>
      </c>
      <c r="M24202" s="61">
        <f>VLOOKUP(H24202,zdroj!C:F,4,0)</f>
        <v>0</v>
      </c>
      <c r="N24202" s="61" t="str">
        <f t="shared" si="756"/>
        <v>-</v>
      </c>
      <c r="P24202" s="73" t="str">
        <f t="shared" si="757"/>
        <v/>
      </c>
      <c r="Q24202" s="61" t="s">
        <v>86</v>
      </c>
    </row>
    <row r="24203" spans="8:17" x14ac:dyDescent="0.25">
      <c r="H24203" s="59">
        <v>186031</v>
      </c>
      <c r="I24203" s="59" t="s">
        <v>72</v>
      </c>
      <c r="J24203" s="59">
        <v>30945275</v>
      </c>
      <c r="K24203" s="59" t="s">
        <v>24637</v>
      </c>
      <c r="L24203" s="61" t="s">
        <v>81</v>
      </c>
      <c r="M24203" s="61">
        <f>VLOOKUP(H24203,zdroj!C:F,4,0)</f>
        <v>0</v>
      </c>
      <c r="N24203" s="61" t="str">
        <f t="shared" si="756"/>
        <v>-</v>
      </c>
      <c r="P24203" s="73" t="str">
        <f t="shared" si="757"/>
        <v/>
      </c>
      <c r="Q24203" s="61" t="s">
        <v>86</v>
      </c>
    </row>
    <row r="24204" spans="8:17" x14ac:dyDescent="0.25">
      <c r="H24204" s="59">
        <v>186031</v>
      </c>
      <c r="I24204" s="59" t="s">
        <v>72</v>
      </c>
      <c r="J24204" s="59">
        <v>30945283</v>
      </c>
      <c r="K24204" s="59" t="s">
        <v>24638</v>
      </c>
      <c r="L24204" s="61" t="s">
        <v>81</v>
      </c>
      <c r="M24204" s="61">
        <f>VLOOKUP(H24204,zdroj!C:F,4,0)</f>
        <v>0</v>
      </c>
      <c r="N24204" s="61" t="str">
        <f t="shared" si="756"/>
        <v>-</v>
      </c>
      <c r="P24204" s="73" t="str">
        <f t="shared" si="757"/>
        <v/>
      </c>
      <c r="Q24204" s="61" t="s">
        <v>86</v>
      </c>
    </row>
    <row r="24205" spans="8:17" x14ac:dyDescent="0.25">
      <c r="H24205" s="59">
        <v>186031</v>
      </c>
      <c r="I24205" s="59" t="s">
        <v>72</v>
      </c>
      <c r="J24205" s="59">
        <v>30945291</v>
      </c>
      <c r="K24205" s="59" t="s">
        <v>24639</v>
      </c>
      <c r="L24205" s="61" t="s">
        <v>81</v>
      </c>
      <c r="M24205" s="61">
        <f>VLOOKUP(H24205,zdroj!C:F,4,0)</f>
        <v>0</v>
      </c>
      <c r="N24205" s="61" t="str">
        <f t="shared" si="756"/>
        <v>-</v>
      </c>
      <c r="P24205" s="73" t="str">
        <f t="shared" si="757"/>
        <v/>
      </c>
      <c r="Q24205" s="61" t="s">
        <v>86</v>
      </c>
    </row>
    <row r="24206" spans="8:17" x14ac:dyDescent="0.25">
      <c r="H24206" s="59">
        <v>186031</v>
      </c>
      <c r="I24206" s="59" t="s">
        <v>72</v>
      </c>
      <c r="J24206" s="59">
        <v>40151115</v>
      </c>
      <c r="K24206" s="59" t="s">
        <v>24640</v>
      </c>
      <c r="L24206" s="61" t="s">
        <v>81</v>
      </c>
      <c r="M24206" s="61">
        <f>VLOOKUP(H24206,zdroj!C:F,4,0)</f>
        <v>0</v>
      </c>
      <c r="N24206" s="61" t="str">
        <f t="shared" si="756"/>
        <v>-</v>
      </c>
      <c r="P24206" s="73" t="str">
        <f t="shared" si="757"/>
        <v/>
      </c>
      <c r="Q24206" s="61" t="s">
        <v>86</v>
      </c>
    </row>
    <row r="24207" spans="8:17" x14ac:dyDescent="0.25">
      <c r="H24207" s="59">
        <v>186031</v>
      </c>
      <c r="I24207" s="59" t="s">
        <v>72</v>
      </c>
      <c r="J24207" s="59">
        <v>72850868</v>
      </c>
      <c r="K24207" s="59" t="s">
        <v>24641</v>
      </c>
      <c r="L24207" s="61" t="s">
        <v>114</v>
      </c>
      <c r="M24207" s="61">
        <f>VLOOKUP(H24207,zdroj!C:F,4,0)</f>
        <v>0</v>
      </c>
      <c r="N24207" s="61" t="str">
        <f t="shared" si="756"/>
        <v>katC</v>
      </c>
      <c r="P24207" s="73" t="str">
        <f t="shared" si="757"/>
        <v/>
      </c>
      <c r="Q24207" s="61" t="s">
        <v>31</v>
      </c>
    </row>
    <row r="24208" spans="8:17" x14ac:dyDescent="0.25">
      <c r="H24208" s="59">
        <v>186031</v>
      </c>
      <c r="I24208" s="59" t="s">
        <v>72</v>
      </c>
      <c r="J24208" s="59">
        <v>73435481</v>
      </c>
      <c r="K24208" s="59" t="s">
        <v>24642</v>
      </c>
      <c r="L24208" s="61" t="s">
        <v>81</v>
      </c>
      <c r="M24208" s="61">
        <f>VLOOKUP(H24208,zdroj!C:F,4,0)</f>
        <v>0</v>
      </c>
      <c r="N24208" s="61" t="str">
        <f t="shared" si="756"/>
        <v>-</v>
      </c>
      <c r="P24208" s="73" t="str">
        <f t="shared" si="757"/>
        <v/>
      </c>
      <c r="Q24208" s="61" t="s">
        <v>86</v>
      </c>
    </row>
    <row r="24209" spans="8:17" x14ac:dyDescent="0.25">
      <c r="H24209" s="59">
        <v>186031</v>
      </c>
      <c r="I24209" s="59" t="s">
        <v>72</v>
      </c>
      <c r="J24209" s="59">
        <v>78359929</v>
      </c>
      <c r="K24209" s="59" t="s">
        <v>24643</v>
      </c>
      <c r="L24209" s="61" t="s">
        <v>81</v>
      </c>
      <c r="M24209" s="61">
        <f>VLOOKUP(H24209,zdroj!C:F,4,0)</f>
        <v>0</v>
      </c>
      <c r="N24209" s="61" t="str">
        <f t="shared" si="756"/>
        <v>-</v>
      </c>
      <c r="P24209" s="73" t="str">
        <f t="shared" si="757"/>
        <v/>
      </c>
      <c r="Q24209" s="61" t="s">
        <v>86</v>
      </c>
    </row>
    <row r="24210" spans="8:17" x14ac:dyDescent="0.25">
      <c r="H24210" s="59">
        <v>186031</v>
      </c>
      <c r="I24210" s="59" t="s">
        <v>72</v>
      </c>
      <c r="J24210" s="59">
        <v>81333935</v>
      </c>
      <c r="K24210" s="59" t="s">
        <v>24644</v>
      </c>
      <c r="L24210" s="61" t="s">
        <v>81</v>
      </c>
      <c r="M24210" s="61">
        <f>VLOOKUP(H24210,zdroj!C:F,4,0)</f>
        <v>0</v>
      </c>
      <c r="N24210" s="61" t="str">
        <f t="shared" si="756"/>
        <v>-</v>
      </c>
      <c r="P24210" s="73" t="str">
        <f t="shared" si="757"/>
        <v/>
      </c>
      <c r="Q24210" s="61" t="s">
        <v>88</v>
      </c>
    </row>
    <row r="24211" spans="8:17" x14ac:dyDescent="0.25">
      <c r="H24211" s="59">
        <v>186031</v>
      </c>
      <c r="I24211" s="59" t="s">
        <v>72</v>
      </c>
      <c r="J24211" s="59">
        <v>81453752</v>
      </c>
      <c r="K24211" s="59" t="s">
        <v>24636</v>
      </c>
      <c r="L24211" s="61" t="s">
        <v>81</v>
      </c>
      <c r="M24211" s="61">
        <f>VLOOKUP(H24211,zdroj!C:F,4,0)</f>
        <v>0</v>
      </c>
      <c r="N24211" s="61" t="str">
        <f t="shared" si="756"/>
        <v>-</v>
      </c>
      <c r="P24211" s="73" t="str">
        <f t="shared" si="757"/>
        <v/>
      </c>
      <c r="Q24211" s="61" t="s">
        <v>86</v>
      </c>
    </row>
    <row r="24212" spans="8:17" x14ac:dyDescent="0.25">
      <c r="H24212" s="59">
        <v>188557</v>
      </c>
      <c r="I24212" s="59" t="s">
        <v>72</v>
      </c>
      <c r="J24212" s="59">
        <v>19945221</v>
      </c>
      <c r="K24212" s="59" t="s">
        <v>24645</v>
      </c>
      <c r="L24212" s="61" t="s">
        <v>81</v>
      </c>
      <c r="M24212" s="61">
        <f>VLOOKUP(H24212,zdroj!C:F,4,0)</f>
        <v>0</v>
      </c>
      <c r="N24212" s="61" t="str">
        <f t="shared" si="756"/>
        <v>-</v>
      </c>
      <c r="P24212" s="73" t="str">
        <f t="shared" si="757"/>
        <v/>
      </c>
      <c r="Q24212" s="61" t="s">
        <v>86</v>
      </c>
    </row>
    <row r="24213" spans="8:17" x14ac:dyDescent="0.25">
      <c r="H24213" s="59">
        <v>188557</v>
      </c>
      <c r="I24213" s="59" t="s">
        <v>72</v>
      </c>
      <c r="J24213" s="59">
        <v>19945230</v>
      </c>
      <c r="K24213" s="59" t="s">
        <v>24646</v>
      </c>
      <c r="L24213" s="61" t="s">
        <v>81</v>
      </c>
      <c r="M24213" s="61">
        <f>VLOOKUP(H24213,zdroj!C:F,4,0)</f>
        <v>0</v>
      </c>
      <c r="N24213" s="61" t="str">
        <f t="shared" si="756"/>
        <v>-</v>
      </c>
      <c r="P24213" s="73" t="str">
        <f t="shared" si="757"/>
        <v/>
      </c>
      <c r="Q24213" s="61" t="s">
        <v>86</v>
      </c>
    </row>
    <row r="24214" spans="8:17" x14ac:dyDescent="0.25">
      <c r="H24214" s="59">
        <v>188557</v>
      </c>
      <c r="I24214" s="59" t="s">
        <v>72</v>
      </c>
      <c r="J24214" s="59">
        <v>19945248</v>
      </c>
      <c r="K24214" s="59" t="s">
        <v>24647</v>
      </c>
      <c r="L24214" s="61" t="s">
        <v>81</v>
      </c>
      <c r="M24214" s="61">
        <f>VLOOKUP(H24214,zdroj!C:F,4,0)</f>
        <v>0</v>
      </c>
      <c r="N24214" s="61" t="str">
        <f t="shared" si="756"/>
        <v>-</v>
      </c>
      <c r="P24214" s="73" t="str">
        <f t="shared" si="757"/>
        <v/>
      </c>
      <c r="Q24214" s="61" t="s">
        <v>88</v>
      </c>
    </row>
    <row r="24215" spans="8:17" x14ac:dyDescent="0.25">
      <c r="H24215" s="59">
        <v>188557</v>
      </c>
      <c r="I24215" s="59" t="s">
        <v>72</v>
      </c>
      <c r="J24215" s="59">
        <v>19945256</v>
      </c>
      <c r="K24215" s="59" t="s">
        <v>24648</v>
      </c>
      <c r="L24215" s="61" t="s">
        <v>81</v>
      </c>
      <c r="M24215" s="61">
        <f>VLOOKUP(H24215,zdroj!C:F,4,0)</f>
        <v>0</v>
      </c>
      <c r="N24215" s="61" t="str">
        <f t="shared" si="756"/>
        <v>-</v>
      </c>
      <c r="P24215" s="73" t="str">
        <f t="shared" si="757"/>
        <v/>
      </c>
      <c r="Q24215" s="61" t="s">
        <v>86</v>
      </c>
    </row>
    <row r="24216" spans="8:17" x14ac:dyDescent="0.25">
      <c r="H24216" s="59">
        <v>188557</v>
      </c>
      <c r="I24216" s="59" t="s">
        <v>72</v>
      </c>
      <c r="J24216" s="59">
        <v>19945264</v>
      </c>
      <c r="K24216" s="59" t="s">
        <v>24649</v>
      </c>
      <c r="L24216" s="61" t="s">
        <v>81</v>
      </c>
      <c r="M24216" s="61">
        <f>VLOOKUP(H24216,zdroj!C:F,4,0)</f>
        <v>0</v>
      </c>
      <c r="N24216" s="61" t="str">
        <f t="shared" si="756"/>
        <v>-</v>
      </c>
      <c r="P24216" s="73" t="str">
        <f t="shared" si="757"/>
        <v/>
      </c>
      <c r="Q24216" s="61" t="s">
        <v>86</v>
      </c>
    </row>
    <row r="24217" spans="8:17" x14ac:dyDescent="0.25">
      <c r="H24217" s="59">
        <v>188557</v>
      </c>
      <c r="I24217" s="59" t="s">
        <v>72</v>
      </c>
      <c r="J24217" s="59">
        <v>19945272</v>
      </c>
      <c r="K24217" s="59" t="s">
        <v>24650</v>
      </c>
      <c r="L24217" s="61" t="s">
        <v>81</v>
      </c>
      <c r="M24217" s="61">
        <f>VLOOKUP(H24217,zdroj!C:F,4,0)</f>
        <v>0</v>
      </c>
      <c r="N24217" s="61" t="str">
        <f t="shared" si="756"/>
        <v>-</v>
      </c>
      <c r="P24217" s="73" t="str">
        <f t="shared" si="757"/>
        <v/>
      </c>
      <c r="Q24217" s="61" t="s">
        <v>86</v>
      </c>
    </row>
    <row r="24218" spans="8:17" x14ac:dyDescent="0.25">
      <c r="H24218" s="59">
        <v>188557</v>
      </c>
      <c r="I24218" s="59" t="s">
        <v>72</v>
      </c>
      <c r="J24218" s="59">
        <v>19945281</v>
      </c>
      <c r="K24218" s="59" t="s">
        <v>24651</v>
      </c>
      <c r="L24218" s="61" t="s">
        <v>81</v>
      </c>
      <c r="M24218" s="61">
        <f>VLOOKUP(H24218,zdroj!C:F,4,0)</f>
        <v>0</v>
      </c>
      <c r="N24218" s="61" t="str">
        <f t="shared" si="756"/>
        <v>-</v>
      </c>
      <c r="P24218" s="73" t="str">
        <f t="shared" si="757"/>
        <v/>
      </c>
      <c r="Q24218" s="61" t="s">
        <v>86</v>
      </c>
    </row>
    <row r="24219" spans="8:17" x14ac:dyDescent="0.25">
      <c r="H24219" s="59">
        <v>188557</v>
      </c>
      <c r="I24219" s="59" t="s">
        <v>72</v>
      </c>
      <c r="J24219" s="59">
        <v>19945299</v>
      </c>
      <c r="K24219" s="59" t="s">
        <v>24652</v>
      </c>
      <c r="L24219" s="61" t="s">
        <v>81</v>
      </c>
      <c r="M24219" s="61">
        <f>VLOOKUP(H24219,zdroj!C:F,4,0)</f>
        <v>0</v>
      </c>
      <c r="N24219" s="61" t="str">
        <f t="shared" si="756"/>
        <v>-</v>
      </c>
      <c r="P24219" s="73" t="str">
        <f t="shared" si="757"/>
        <v/>
      </c>
      <c r="Q24219" s="61" t="s">
        <v>86</v>
      </c>
    </row>
    <row r="24220" spans="8:17" x14ac:dyDescent="0.25">
      <c r="H24220" s="59">
        <v>188557</v>
      </c>
      <c r="I24220" s="59" t="s">
        <v>72</v>
      </c>
      <c r="J24220" s="59">
        <v>19945302</v>
      </c>
      <c r="K24220" s="59" t="s">
        <v>24653</v>
      </c>
      <c r="L24220" s="61" t="s">
        <v>81</v>
      </c>
      <c r="M24220" s="61">
        <f>VLOOKUP(H24220,zdroj!C:F,4,0)</f>
        <v>0</v>
      </c>
      <c r="N24220" s="61" t="str">
        <f t="shared" si="756"/>
        <v>-</v>
      </c>
      <c r="P24220" s="73" t="str">
        <f t="shared" si="757"/>
        <v/>
      </c>
      <c r="Q24220" s="61" t="s">
        <v>88</v>
      </c>
    </row>
    <row r="24221" spans="8:17" x14ac:dyDescent="0.25">
      <c r="H24221" s="59">
        <v>188557</v>
      </c>
      <c r="I24221" s="59" t="s">
        <v>72</v>
      </c>
      <c r="J24221" s="59">
        <v>19945311</v>
      </c>
      <c r="K24221" s="59" t="s">
        <v>24654</v>
      </c>
      <c r="L24221" s="61" t="s">
        <v>81</v>
      </c>
      <c r="M24221" s="61">
        <f>VLOOKUP(H24221,zdroj!C:F,4,0)</f>
        <v>0</v>
      </c>
      <c r="N24221" s="61" t="str">
        <f t="shared" si="756"/>
        <v>-</v>
      </c>
      <c r="P24221" s="73" t="str">
        <f t="shared" si="757"/>
        <v/>
      </c>
      <c r="Q24221" s="61" t="s">
        <v>86</v>
      </c>
    </row>
    <row r="24222" spans="8:17" x14ac:dyDescent="0.25">
      <c r="H24222" s="59">
        <v>188557</v>
      </c>
      <c r="I24222" s="59" t="s">
        <v>72</v>
      </c>
      <c r="J24222" s="59">
        <v>19945329</v>
      </c>
      <c r="K24222" s="59" t="s">
        <v>24655</v>
      </c>
      <c r="L24222" s="61" t="s">
        <v>81</v>
      </c>
      <c r="M24222" s="61">
        <f>VLOOKUP(H24222,zdroj!C:F,4,0)</f>
        <v>0</v>
      </c>
      <c r="N24222" s="61" t="str">
        <f t="shared" si="756"/>
        <v>-</v>
      </c>
      <c r="P24222" s="73" t="str">
        <f t="shared" si="757"/>
        <v/>
      </c>
      <c r="Q24222" s="61" t="s">
        <v>86</v>
      </c>
    </row>
    <row r="24223" spans="8:17" x14ac:dyDescent="0.25">
      <c r="H24223" s="59">
        <v>188557</v>
      </c>
      <c r="I24223" s="59" t="s">
        <v>72</v>
      </c>
      <c r="J24223" s="59">
        <v>19945337</v>
      </c>
      <c r="K24223" s="59" t="s">
        <v>24656</v>
      </c>
      <c r="L24223" s="61" t="s">
        <v>81</v>
      </c>
      <c r="M24223" s="61">
        <f>VLOOKUP(H24223,zdroj!C:F,4,0)</f>
        <v>0</v>
      </c>
      <c r="N24223" s="61" t="str">
        <f t="shared" si="756"/>
        <v>-</v>
      </c>
      <c r="P24223" s="73" t="str">
        <f t="shared" si="757"/>
        <v/>
      </c>
      <c r="Q24223" s="61" t="s">
        <v>86</v>
      </c>
    </row>
    <row r="24224" spans="8:17" x14ac:dyDescent="0.25">
      <c r="H24224" s="59">
        <v>188557</v>
      </c>
      <c r="I24224" s="59" t="s">
        <v>72</v>
      </c>
      <c r="J24224" s="59">
        <v>19945345</v>
      </c>
      <c r="K24224" s="59" t="s">
        <v>24657</v>
      </c>
      <c r="L24224" s="61" t="s">
        <v>114</v>
      </c>
      <c r="M24224" s="61">
        <f>VLOOKUP(H24224,zdroj!C:F,4,0)</f>
        <v>0</v>
      </c>
      <c r="N24224" s="61" t="str">
        <f t="shared" si="756"/>
        <v>katC</v>
      </c>
      <c r="P24224" s="73" t="str">
        <f t="shared" si="757"/>
        <v/>
      </c>
      <c r="Q24224" s="61" t="s">
        <v>31</v>
      </c>
    </row>
    <row r="24225" spans="8:17" x14ac:dyDescent="0.25">
      <c r="H24225" s="59">
        <v>188557</v>
      </c>
      <c r="I24225" s="59" t="s">
        <v>72</v>
      </c>
      <c r="J24225" s="59">
        <v>19945361</v>
      </c>
      <c r="K24225" s="59" t="s">
        <v>24658</v>
      </c>
      <c r="L24225" s="61" t="s">
        <v>81</v>
      </c>
      <c r="M24225" s="61">
        <f>VLOOKUP(H24225,zdroj!C:F,4,0)</f>
        <v>0</v>
      </c>
      <c r="N24225" s="61" t="str">
        <f t="shared" si="756"/>
        <v>-</v>
      </c>
      <c r="P24225" s="73" t="str">
        <f t="shared" si="757"/>
        <v/>
      </c>
      <c r="Q24225" s="61" t="s">
        <v>88</v>
      </c>
    </row>
    <row r="24226" spans="8:17" x14ac:dyDescent="0.25">
      <c r="H24226" s="59">
        <v>188557</v>
      </c>
      <c r="I24226" s="59" t="s">
        <v>72</v>
      </c>
      <c r="J24226" s="59">
        <v>19945370</v>
      </c>
      <c r="K24226" s="59" t="s">
        <v>24659</v>
      </c>
      <c r="L24226" s="61" t="s">
        <v>81</v>
      </c>
      <c r="M24226" s="61">
        <f>VLOOKUP(H24226,zdroj!C:F,4,0)</f>
        <v>0</v>
      </c>
      <c r="N24226" s="61" t="str">
        <f t="shared" si="756"/>
        <v>-</v>
      </c>
      <c r="P24226" s="73" t="str">
        <f t="shared" si="757"/>
        <v/>
      </c>
      <c r="Q24226" s="61" t="s">
        <v>86</v>
      </c>
    </row>
    <row r="24227" spans="8:17" x14ac:dyDescent="0.25">
      <c r="H24227" s="59">
        <v>188557</v>
      </c>
      <c r="I24227" s="59" t="s">
        <v>72</v>
      </c>
      <c r="J24227" s="59">
        <v>19945388</v>
      </c>
      <c r="K24227" s="59" t="s">
        <v>24660</v>
      </c>
      <c r="L24227" s="61" t="s">
        <v>81</v>
      </c>
      <c r="M24227" s="61">
        <f>VLOOKUP(H24227,zdroj!C:F,4,0)</f>
        <v>0</v>
      </c>
      <c r="N24227" s="61" t="str">
        <f t="shared" si="756"/>
        <v>-</v>
      </c>
      <c r="P24227" s="73" t="str">
        <f t="shared" si="757"/>
        <v/>
      </c>
      <c r="Q24227" s="61" t="s">
        <v>86</v>
      </c>
    </row>
    <row r="24228" spans="8:17" x14ac:dyDescent="0.25">
      <c r="H24228" s="59">
        <v>188557</v>
      </c>
      <c r="I24228" s="59" t="s">
        <v>72</v>
      </c>
      <c r="J24228" s="59">
        <v>19945396</v>
      </c>
      <c r="K24228" s="59" t="s">
        <v>24661</v>
      </c>
      <c r="L24228" s="61" t="s">
        <v>81</v>
      </c>
      <c r="M24228" s="61">
        <f>VLOOKUP(H24228,zdroj!C:F,4,0)</f>
        <v>0</v>
      </c>
      <c r="N24228" s="61" t="str">
        <f t="shared" si="756"/>
        <v>-</v>
      </c>
      <c r="P24228" s="73" t="str">
        <f t="shared" si="757"/>
        <v/>
      </c>
      <c r="Q24228" s="61" t="s">
        <v>86</v>
      </c>
    </row>
    <row r="24229" spans="8:17" x14ac:dyDescent="0.25">
      <c r="H24229" s="59">
        <v>188557</v>
      </c>
      <c r="I24229" s="59" t="s">
        <v>72</v>
      </c>
      <c r="J24229" s="59">
        <v>19945418</v>
      </c>
      <c r="K24229" s="59" t="s">
        <v>24662</v>
      </c>
      <c r="L24229" s="61" t="s">
        <v>81</v>
      </c>
      <c r="M24229" s="61">
        <f>VLOOKUP(H24229,zdroj!C:F,4,0)</f>
        <v>0</v>
      </c>
      <c r="N24229" s="61" t="str">
        <f t="shared" si="756"/>
        <v>-</v>
      </c>
      <c r="P24229" s="73" t="str">
        <f t="shared" si="757"/>
        <v/>
      </c>
      <c r="Q24229" s="61" t="s">
        <v>86</v>
      </c>
    </row>
    <row r="24230" spans="8:17" x14ac:dyDescent="0.25">
      <c r="H24230" s="59">
        <v>188557</v>
      </c>
      <c r="I24230" s="59" t="s">
        <v>72</v>
      </c>
      <c r="J24230" s="59">
        <v>19945426</v>
      </c>
      <c r="K24230" s="59" t="s">
        <v>24663</v>
      </c>
      <c r="L24230" s="61" t="s">
        <v>81</v>
      </c>
      <c r="M24230" s="61">
        <f>VLOOKUP(H24230,zdroj!C:F,4,0)</f>
        <v>0</v>
      </c>
      <c r="N24230" s="61" t="str">
        <f t="shared" si="756"/>
        <v>-</v>
      </c>
      <c r="P24230" s="73" t="str">
        <f t="shared" si="757"/>
        <v/>
      </c>
      <c r="Q24230" s="61" t="s">
        <v>86</v>
      </c>
    </row>
    <row r="24231" spans="8:17" x14ac:dyDescent="0.25">
      <c r="H24231" s="59">
        <v>188557</v>
      </c>
      <c r="I24231" s="59" t="s">
        <v>72</v>
      </c>
      <c r="J24231" s="59">
        <v>19945434</v>
      </c>
      <c r="K24231" s="59" t="s">
        <v>24664</v>
      </c>
      <c r="L24231" s="61" t="s">
        <v>81</v>
      </c>
      <c r="M24231" s="61">
        <f>VLOOKUP(H24231,zdroj!C:F,4,0)</f>
        <v>0</v>
      </c>
      <c r="N24231" s="61" t="str">
        <f t="shared" si="756"/>
        <v>-</v>
      </c>
      <c r="P24231" s="73" t="str">
        <f t="shared" si="757"/>
        <v/>
      </c>
      <c r="Q24231" s="61" t="s">
        <v>86</v>
      </c>
    </row>
    <row r="24232" spans="8:17" x14ac:dyDescent="0.25">
      <c r="H24232" s="59">
        <v>188557</v>
      </c>
      <c r="I24232" s="59" t="s">
        <v>72</v>
      </c>
      <c r="J24232" s="59">
        <v>19945451</v>
      </c>
      <c r="K24232" s="59" t="s">
        <v>24665</v>
      </c>
      <c r="L24232" s="61" t="s">
        <v>81</v>
      </c>
      <c r="M24232" s="61">
        <f>VLOOKUP(H24232,zdroj!C:F,4,0)</f>
        <v>0</v>
      </c>
      <c r="N24232" s="61" t="str">
        <f t="shared" si="756"/>
        <v>-</v>
      </c>
      <c r="P24232" s="73" t="str">
        <f t="shared" si="757"/>
        <v/>
      </c>
      <c r="Q24232" s="61" t="s">
        <v>86</v>
      </c>
    </row>
    <row r="24233" spans="8:17" x14ac:dyDescent="0.25">
      <c r="H24233" s="59">
        <v>188557</v>
      </c>
      <c r="I24233" s="59" t="s">
        <v>72</v>
      </c>
      <c r="J24233" s="59">
        <v>19945469</v>
      </c>
      <c r="K24233" s="59" t="s">
        <v>24666</v>
      </c>
      <c r="L24233" s="61" t="s">
        <v>81</v>
      </c>
      <c r="M24233" s="61">
        <f>VLOOKUP(H24233,zdroj!C:F,4,0)</f>
        <v>0</v>
      </c>
      <c r="N24233" s="61" t="str">
        <f t="shared" si="756"/>
        <v>-</v>
      </c>
      <c r="P24233" s="73" t="str">
        <f t="shared" si="757"/>
        <v/>
      </c>
      <c r="Q24233" s="61" t="s">
        <v>86</v>
      </c>
    </row>
    <row r="24234" spans="8:17" x14ac:dyDescent="0.25">
      <c r="H24234" s="59">
        <v>188557</v>
      </c>
      <c r="I24234" s="59" t="s">
        <v>72</v>
      </c>
      <c r="J24234" s="59">
        <v>19945477</v>
      </c>
      <c r="K24234" s="59" t="s">
        <v>24667</v>
      </c>
      <c r="L24234" s="61" t="s">
        <v>81</v>
      </c>
      <c r="M24234" s="61">
        <f>VLOOKUP(H24234,zdroj!C:F,4,0)</f>
        <v>0</v>
      </c>
      <c r="N24234" s="61" t="str">
        <f t="shared" si="756"/>
        <v>-</v>
      </c>
      <c r="P24234" s="73" t="str">
        <f t="shared" si="757"/>
        <v/>
      </c>
      <c r="Q24234" s="61" t="s">
        <v>86</v>
      </c>
    </row>
    <row r="24235" spans="8:17" x14ac:dyDescent="0.25">
      <c r="H24235" s="59">
        <v>188557</v>
      </c>
      <c r="I24235" s="59" t="s">
        <v>72</v>
      </c>
      <c r="J24235" s="59">
        <v>19945485</v>
      </c>
      <c r="K24235" s="59" t="s">
        <v>24668</v>
      </c>
      <c r="L24235" s="61" t="s">
        <v>81</v>
      </c>
      <c r="M24235" s="61">
        <f>VLOOKUP(H24235,zdroj!C:F,4,0)</f>
        <v>0</v>
      </c>
      <c r="N24235" s="61" t="str">
        <f t="shared" si="756"/>
        <v>-</v>
      </c>
      <c r="P24235" s="73" t="str">
        <f t="shared" si="757"/>
        <v/>
      </c>
      <c r="Q24235" s="61" t="s">
        <v>88</v>
      </c>
    </row>
    <row r="24236" spans="8:17" x14ac:dyDescent="0.25">
      <c r="H24236" s="59">
        <v>188557</v>
      </c>
      <c r="I24236" s="59" t="s">
        <v>72</v>
      </c>
      <c r="J24236" s="59">
        <v>19945493</v>
      </c>
      <c r="K24236" s="59" t="s">
        <v>24669</v>
      </c>
      <c r="L24236" s="61" t="s">
        <v>81</v>
      </c>
      <c r="M24236" s="61">
        <f>VLOOKUP(H24236,zdroj!C:F,4,0)</f>
        <v>0</v>
      </c>
      <c r="N24236" s="61" t="str">
        <f t="shared" si="756"/>
        <v>-</v>
      </c>
      <c r="P24236" s="73" t="str">
        <f t="shared" si="757"/>
        <v/>
      </c>
      <c r="Q24236" s="61" t="s">
        <v>88</v>
      </c>
    </row>
    <row r="24237" spans="8:17" x14ac:dyDescent="0.25">
      <c r="H24237" s="59">
        <v>188557</v>
      </c>
      <c r="I24237" s="59" t="s">
        <v>72</v>
      </c>
      <c r="J24237" s="59">
        <v>19945507</v>
      </c>
      <c r="K24237" s="59" t="s">
        <v>24670</v>
      </c>
      <c r="L24237" s="61" t="s">
        <v>81</v>
      </c>
      <c r="M24237" s="61">
        <f>VLOOKUP(H24237,zdroj!C:F,4,0)</f>
        <v>0</v>
      </c>
      <c r="N24237" s="61" t="str">
        <f t="shared" si="756"/>
        <v>-</v>
      </c>
      <c r="P24237" s="73" t="str">
        <f t="shared" si="757"/>
        <v/>
      </c>
      <c r="Q24237" s="61" t="s">
        <v>86</v>
      </c>
    </row>
    <row r="24238" spans="8:17" x14ac:dyDescent="0.25">
      <c r="H24238" s="59">
        <v>188557</v>
      </c>
      <c r="I24238" s="59" t="s">
        <v>72</v>
      </c>
      <c r="J24238" s="59">
        <v>19945515</v>
      </c>
      <c r="K24238" s="59" t="s">
        <v>24671</v>
      </c>
      <c r="L24238" s="61" t="s">
        <v>81</v>
      </c>
      <c r="M24238" s="61">
        <f>VLOOKUP(H24238,zdroj!C:F,4,0)</f>
        <v>0</v>
      </c>
      <c r="N24238" s="61" t="str">
        <f t="shared" si="756"/>
        <v>-</v>
      </c>
      <c r="P24238" s="73" t="str">
        <f t="shared" si="757"/>
        <v/>
      </c>
      <c r="Q24238" s="61" t="s">
        <v>86</v>
      </c>
    </row>
    <row r="24239" spans="8:17" x14ac:dyDescent="0.25">
      <c r="H24239" s="59">
        <v>188557</v>
      </c>
      <c r="I24239" s="59" t="s">
        <v>72</v>
      </c>
      <c r="J24239" s="59">
        <v>19945523</v>
      </c>
      <c r="K24239" s="59" t="s">
        <v>24672</v>
      </c>
      <c r="L24239" s="61" t="s">
        <v>81</v>
      </c>
      <c r="M24239" s="61">
        <f>VLOOKUP(H24239,zdroj!C:F,4,0)</f>
        <v>0</v>
      </c>
      <c r="N24239" s="61" t="str">
        <f t="shared" si="756"/>
        <v>-</v>
      </c>
      <c r="P24239" s="73" t="str">
        <f t="shared" si="757"/>
        <v/>
      </c>
      <c r="Q24239" s="61" t="s">
        <v>86</v>
      </c>
    </row>
    <row r="24240" spans="8:17" x14ac:dyDescent="0.25">
      <c r="H24240" s="59">
        <v>188557</v>
      </c>
      <c r="I24240" s="59" t="s">
        <v>72</v>
      </c>
      <c r="J24240" s="59">
        <v>19945531</v>
      </c>
      <c r="K24240" s="59" t="s">
        <v>24673</v>
      </c>
      <c r="L24240" s="61" t="s">
        <v>81</v>
      </c>
      <c r="M24240" s="61">
        <f>VLOOKUP(H24240,zdroj!C:F,4,0)</f>
        <v>0</v>
      </c>
      <c r="N24240" s="61" t="str">
        <f t="shared" si="756"/>
        <v>-</v>
      </c>
      <c r="P24240" s="73" t="str">
        <f t="shared" si="757"/>
        <v/>
      </c>
      <c r="Q24240" s="61" t="s">
        <v>86</v>
      </c>
    </row>
    <row r="24241" spans="8:17" x14ac:dyDescent="0.25">
      <c r="H24241" s="59">
        <v>188557</v>
      </c>
      <c r="I24241" s="59" t="s">
        <v>72</v>
      </c>
      <c r="J24241" s="59">
        <v>19945540</v>
      </c>
      <c r="K24241" s="59" t="s">
        <v>24674</v>
      </c>
      <c r="L24241" s="61" t="s">
        <v>81</v>
      </c>
      <c r="M24241" s="61">
        <f>VLOOKUP(H24241,zdroj!C:F,4,0)</f>
        <v>0</v>
      </c>
      <c r="N24241" s="61" t="str">
        <f t="shared" si="756"/>
        <v>-</v>
      </c>
      <c r="P24241" s="73" t="str">
        <f t="shared" si="757"/>
        <v/>
      </c>
      <c r="Q24241" s="61" t="s">
        <v>86</v>
      </c>
    </row>
    <row r="24242" spans="8:17" x14ac:dyDescent="0.25">
      <c r="H24242" s="59">
        <v>188557</v>
      </c>
      <c r="I24242" s="59" t="s">
        <v>72</v>
      </c>
      <c r="J24242" s="59">
        <v>19945558</v>
      </c>
      <c r="K24242" s="59" t="s">
        <v>24675</v>
      </c>
      <c r="L24242" s="61" t="s">
        <v>81</v>
      </c>
      <c r="M24242" s="61">
        <f>VLOOKUP(H24242,zdroj!C:F,4,0)</f>
        <v>0</v>
      </c>
      <c r="N24242" s="61" t="str">
        <f t="shared" si="756"/>
        <v>-</v>
      </c>
      <c r="P24242" s="73" t="str">
        <f t="shared" si="757"/>
        <v/>
      </c>
      <c r="Q24242" s="61" t="s">
        <v>88</v>
      </c>
    </row>
    <row r="24243" spans="8:17" x14ac:dyDescent="0.25">
      <c r="H24243" s="59">
        <v>188557</v>
      </c>
      <c r="I24243" s="59" t="s">
        <v>72</v>
      </c>
      <c r="J24243" s="59">
        <v>19945566</v>
      </c>
      <c r="K24243" s="59" t="s">
        <v>24676</v>
      </c>
      <c r="L24243" s="61" t="s">
        <v>81</v>
      </c>
      <c r="M24243" s="61">
        <f>VLOOKUP(H24243,zdroj!C:F,4,0)</f>
        <v>0</v>
      </c>
      <c r="N24243" s="61" t="str">
        <f t="shared" si="756"/>
        <v>-</v>
      </c>
      <c r="P24243" s="73" t="str">
        <f t="shared" si="757"/>
        <v/>
      </c>
      <c r="Q24243" s="61" t="s">
        <v>86</v>
      </c>
    </row>
    <row r="24244" spans="8:17" x14ac:dyDescent="0.25">
      <c r="H24244" s="59">
        <v>188557</v>
      </c>
      <c r="I24244" s="59" t="s">
        <v>72</v>
      </c>
      <c r="J24244" s="59">
        <v>19945574</v>
      </c>
      <c r="K24244" s="59" t="s">
        <v>24677</v>
      </c>
      <c r="L24244" s="61" t="s">
        <v>81</v>
      </c>
      <c r="M24244" s="61">
        <f>VLOOKUP(H24244,zdroj!C:F,4,0)</f>
        <v>0</v>
      </c>
      <c r="N24244" s="61" t="str">
        <f t="shared" si="756"/>
        <v>-</v>
      </c>
      <c r="P24244" s="73" t="str">
        <f t="shared" si="757"/>
        <v/>
      </c>
      <c r="Q24244" s="61" t="s">
        <v>86</v>
      </c>
    </row>
    <row r="24245" spans="8:17" x14ac:dyDescent="0.25">
      <c r="H24245" s="59">
        <v>188557</v>
      </c>
      <c r="I24245" s="59" t="s">
        <v>72</v>
      </c>
      <c r="J24245" s="59">
        <v>19945582</v>
      </c>
      <c r="K24245" s="59" t="s">
        <v>24678</v>
      </c>
      <c r="L24245" s="61" t="s">
        <v>81</v>
      </c>
      <c r="M24245" s="61">
        <f>VLOOKUP(H24245,zdroj!C:F,4,0)</f>
        <v>0</v>
      </c>
      <c r="N24245" s="61" t="str">
        <f t="shared" si="756"/>
        <v>-</v>
      </c>
      <c r="P24245" s="73" t="str">
        <f t="shared" si="757"/>
        <v/>
      </c>
      <c r="Q24245" s="61" t="s">
        <v>86</v>
      </c>
    </row>
    <row r="24246" spans="8:17" x14ac:dyDescent="0.25">
      <c r="H24246" s="59">
        <v>188557</v>
      </c>
      <c r="I24246" s="59" t="s">
        <v>72</v>
      </c>
      <c r="J24246" s="59">
        <v>19945591</v>
      </c>
      <c r="K24246" s="59" t="s">
        <v>24679</v>
      </c>
      <c r="L24246" s="61" t="s">
        <v>81</v>
      </c>
      <c r="M24246" s="61">
        <f>VLOOKUP(H24246,zdroj!C:F,4,0)</f>
        <v>0</v>
      </c>
      <c r="N24246" s="61" t="str">
        <f t="shared" si="756"/>
        <v>-</v>
      </c>
      <c r="P24246" s="73" t="str">
        <f t="shared" si="757"/>
        <v/>
      </c>
      <c r="Q24246" s="61" t="s">
        <v>86</v>
      </c>
    </row>
    <row r="24247" spans="8:17" x14ac:dyDescent="0.25">
      <c r="H24247" s="59">
        <v>188557</v>
      </c>
      <c r="I24247" s="59" t="s">
        <v>72</v>
      </c>
      <c r="J24247" s="59">
        <v>19945612</v>
      </c>
      <c r="K24247" s="59" t="s">
        <v>24680</v>
      </c>
      <c r="L24247" s="61" t="s">
        <v>81</v>
      </c>
      <c r="M24247" s="61">
        <f>VLOOKUP(H24247,zdroj!C:F,4,0)</f>
        <v>0</v>
      </c>
      <c r="N24247" s="61" t="str">
        <f t="shared" si="756"/>
        <v>-</v>
      </c>
      <c r="P24247" s="73" t="str">
        <f t="shared" si="757"/>
        <v/>
      </c>
      <c r="Q24247" s="61" t="s">
        <v>86</v>
      </c>
    </row>
    <row r="24248" spans="8:17" x14ac:dyDescent="0.25">
      <c r="H24248" s="59">
        <v>188557</v>
      </c>
      <c r="I24248" s="59" t="s">
        <v>72</v>
      </c>
      <c r="J24248" s="59">
        <v>19945621</v>
      </c>
      <c r="K24248" s="59" t="s">
        <v>24681</v>
      </c>
      <c r="L24248" s="61" t="s">
        <v>81</v>
      </c>
      <c r="M24248" s="61">
        <f>VLOOKUP(H24248,zdroj!C:F,4,0)</f>
        <v>0</v>
      </c>
      <c r="N24248" s="61" t="str">
        <f t="shared" si="756"/>
        <v>-</v>
      </c>
      <c r="P24248" s="73" t="str">
        <f t="shared" si="757"/>
        <v/>
      </c>
      <c r="Q24248" s="61" t="s">
        <v>86</v>
      </c>
    </row>
    <row r="24249" spans="8:17" x14ac:dyDescent="0.25">
      <c r="H24249" s="59">
        <v>188557</v>
      </c>
      <c r="I24249" s="59" t="s">
        <v>72</v>
      </c>
      <c r="J24249" s="59">
        <v>19945639</v>
      </c>
      <c r="K24249" s="59" t="s">
        <v>24682</v>
      </c>
      <c r="L24249" s="61" t="s">
        <v>114</v>
      </c>
      <c r="M24249" s="61">
        <f>VLOOKUP(H24249,zdroj!C:F,4,0)</f>
        <v>0</v>
      </c>
      <c r="N24249" s="61" t="str">
        <f t="shared" si="756"/>
        <v>katC</v>
      </c>
      <c r="P24249" s="73" t="str">
        <f t="shared" si="757"/>
        <v/>
      </c>
      <c r="Q24249" s="61" t="s">
        <v>33</v>
      </c>
    </row>
    <row r="24250" spans="8:17" x14ac:dyDescent="0.25">
      <c r="H24250" s="59">
        <v>188557</v>
      </c>
      <c r="I24250" s="59" t="s">
        <v>72</v>
      </c>
      <c r="J24250" s="59">
        <v>19945647</v>
      </c>
      <c r="K24250" s="59" t="s">
        <v>24683</v>
      </c>
      <c r="L24250" s="61" t="s">
        <v>81</v>
      </c>
      <c r="M24250" s="61">
        <f>VLOOKUP(H24250,zdroj!C:F,4,0)</f>
        <v>0</v>
      </c>
      <c r="N24250" s="61" t="str">
        <f t="shared" si="756"/>
        <v>-</v>
      </c>
      <c r="P24250" s="73" t="str">
        <f t="shared" si="757"/>
        <v/>
      </c>
      <c r="Q24250" s="61" t="s">
        <v>86</v>
      </c>
    </row>
    <row r="24251" spans="8:17" x14ac:dyDescent="0.25">
      <c r="H24251" s="59">
        <v>188557</v>
      </c>
      <c r="I24251" s="59" t="s">
        <v>72</v>
      </c>
      <c r="J24251" s="59">
        <v>19945655</v>
      </c>
      <c r="K24251" s="59" t="s">
        <v>24684</v>
      </c>
      <c r="L24251" s="61" t="s">
        <v>81</v>
      </c>
      <c r="M24251" s="61">
        <f>VLOOKUP(H24251,zdroj!C:F,4,0)</f>
        <v>0</v>
      </c>
      <c r="N24251" s="61" t="str">
        <f t="shared" si="756"/>
        <v>-</v>
      </c>
      <c r="P24251" s="73" t="str">
        <f t="shared" si="757"/>
        <v/>
      </c>
      <c r="Q24251" s="61" t="s">
        <v>86</v>
      </c>
    </row>
    <row r="24252" spans="8:17" x14ac:dyDescent="0.25">
      <c r="H24252" s="59">
        <v>188557</v>
      </c>
      <c r="I24252" s="59" t="s">
        <v>72</v>
      </c>
      <c r="J24252" s="59">
        <v>19945663</v>
      </c>
      <c r="K24252" s="59" t="s">
        <v>24685</v>
      </c>
      <c r="L24252" s="61" t="s">
        <v>81</v>
      </c>
      <c r="M24252" s="61">
        <f>VLOOKUP(H24252,zdroj!C:F,4,0)</f>
        <v>0</v>
      </c>
      <c r="N24252" s="61" t="str">
        <f t="shared" si="756"/>
        <v>-</v>
      </c>
      <c r="P24252" s="73" t="str">
        <f t="shared" si="757"/>
        <v/>
      </c>
      <c r="Q24252" s="61" t="s">
        <v>88</v>
      </c>
    </row>
    <row r="24253" spans="8:17" x14ac:dyDescent="0.25">
      <c r="H24253" s="59">
        <v>188557</v>
      </c>
      <c r="I24253" s="59" t="s">
        <v>72</v>
      </c>
      <c r="J24253" s="59">
        <v>19945671</v>
      </c>
      <c r="K24253" s="59" t="s">
        <v>24686</v>
      </c>
      <c r="L24253" s="61" t="s">
        <v>81</v>
      </c>
      <c r="M24253" s="61">
        <f>VLOOKUP(H24253,zdroj!C:F,4,0)</f>
        <v>0</v>
      </c>
      <c r="N24253" s="61" t="str">
        <f t="shared" si="756"/>
        <v>-</v>
      </c>
      <c r="P24253" s="73" t="str">
        <f t="shared" si="757"/>
        <v/>
      </c>
      <c r="Q24253" s="61" t="s">
        <v>86</v>
      </c>
    </row>
    <row r="24254" spans="8:17" x14ac:dyDescent="0.25">
      <c r="H24254" s="59">
        <v>188557</v>
      </c>
      <c r="I24254" s="59" t="s">
        <v>72</v>
      </c>
      <c r="J24254" s="59">
        <v>19945680</v>
      </c>
      <c r="K24254" s="59" t="s">
        <v>24687</v>
      </c>
      <c r="L24254" s="61" t="s">
        <v>81</v>
      </c>
      <c r="M24254" s="61">
        <f>VLOOKUP(H24254,zdroj!C:F,4,0)</f>
        <v>0</v>
      </c>
      <c r="N24254" s="61" t="str">
        <f t="shared" si="756"/>
        <v>-</v>
      </c>
      <c r="P24254" s="73" t="str">
        <f t="shared" si="757"/>
        <v/>
      </c>
      <c r="Q24254" s="61" t="s">
        <v>86</v>
      </c>
    </row>
    <row r="24255" spans="8:17" x14ac:dyDescent="0.25">
      <c r="H24255" s="59">
        <v>188557</v>
      </c>
      <c r="I24255" s="59" t="s">
        <v>72</v>
      </c>
      <c r="J24255" s="59">
        <v>19945698</v>
      </c>
      <c r="K24255" s="59" t="s">
        <v>24688</v>
      </c>
      <c r="L24255" s="61" t="s">
        <v>81</v>
      </c>
      <c r="M24255" s="61">
        <f>VLOOKUP(H24255,zdroj!C:F,4,0)</f>
        <v>0</v>
      </c>
      <c r="N24255" s="61" t="str">
        <f t="shared" si="756"/>
        <v>-</v>
      </c>
      <c r="P24255" s="73" t="str">
        <f t="shared" si="757"/>
        <v/>
      </c>
      <c r="Q24255" s="61" t="s">
        <v>86</v>
      </c>
    </row>
    <row r="24256" spans="8:17" x14ac:dyDescent="0.25">
      <c r="H24256" s="59">
        <v>188557</v>
      </c>
      <c r="I24256" s="59" t="s">
        <v>72</v>
      </c>
      <c r="J24256" s="59">
        <v>19945701</v>
      </c>
      <c r="K24256" s="59" t="s">
        <v>24689</v>
      </c>
      <c r="L24256" s="61" t="s">
        <v>81</v>
      </c>
      <c r="M24256" s="61">
        <f>VLOOKUP(H24256,zdroj!C:F,4,0)</f>
        <v>0</v>
      </c>
      <c r="N24256" s="61" t="str">
        <f t="shared" si="756"/>
        <v>-</v>
      </c>
      <c r="P24256" s="73" t="str">
        <f t="shared" si="757"/>
        <v/>
      </c>
      <c r="Q24256" s="61" t="s">
        <v>86</v>
      </c>
    </row>
    <row r="24257" spans="8:17" x14ac:dyDescent="0.25">
      <c r="H24257" s="59">
        <v>188557</v>
      </c>
      <c r="I24257" s="59" t="s">
        <v>72</v>
      </c>
      <c r="J24257" s="59">
        <v>19945710</v>
      </c>
      <c r="K24257" s="59" t="s">
        <v>24690</v>
      </c>
      <c r="L24257" s="61" t="s">
        <v>81</v>
      </c>
      <c r="M24257" s="61">
        <f>VLOOKUP(H24257,zdroj!C:F,4,0)</f>
        <v>0</v>
      </c>
      <c r="N24257" s="61" t="str">
        <f t="shared" si="756"/>
        <v>-</v>
      </c>
      <c r="P24257" s="73" t="str">
        <f t="shared" si="757"/>
        <v/>
      </c>
      <c r="Q24257" s="61" t="s">
        <v>86</v>
      </c>
    </row>
    <row r="24258" spans="8:17" x14ac:dyDescent="0.25">
      <c r="H24258" s="59">
        <v>188557</v>
      </c>
      <c r="I24258" s="59" t="s">
        <v>72</v>
      </c>
      <c r="J24258" s="59">
        <v>19945728</v>
      </c>
      <c r="K24258" s="59" t="s">
        <v>24691</v>
      </c>
      <c r="L24258" s="61" t="s">
        <v>81</v>
      </c>
      <c r="M24258" s="61">
        <f>VLOOKUP(H24258,zdroj!C:F,4,0)</f>
        <v>0</v>
      </c>
      <c r="N24258" s="61" t="str">
        <f t="shared" si="756"/>
        <v>-</v>
      </c>
      <c r="P24258" s="73" t="str">
        <f t="shared" si="757"/>
        <v/>
      </c>
      <c r="Q24258" s="61" t="s">
        <v>86</v>
      </c>
    </row>
    <row r="24259" spans="8:17" x14ac:dyDescent="0.25">
      <c r="H24259" s="59">
        <v>188557</v>
      </c>
      <c r="I24259" s="59" t="s">
        <v>72</v>
      </c>
      <c r="J24259" s="59">
        <v>19945736</v>
      </c>
      <c r="K24259" s="59" t="s">
        <v>24692</v>
      </c>
      <c r="L24259" s="61" t="s">
        <v>81</v>
      </c>
      <c r="M24259" s="61">
        <f>VLOOKUP(H24259,zdroj!C:F,4,0)</f>
        <v>0</v>
      </c>
      <c r="N24259" s="61" t="str">
        <f t="shared" si="756"/>
        <v>-</v>
      </c>
      <c r="P24259" s="73" t="str">
        <f t="shared" si="757"/>
        <v/>
      </c>
      <c r="Q24259" s="61" t="s">
        <v>86</v>
      </c>
    </row>
    <row r="24260" spans="8:17" x14ac:dyDescent="0.25">
      <c r="H24260" s="59">
        <v>188557</v>
      </c>
      <c r="I24260" s="59" t="s">
        <v>72</v>
      </c>
      <c r="J24260" s="59">
        <v>19945744</v>
      </c>
      <c r="K24260" s="59" t="s">
        <v>24693</v>
      </c>
      <c r="L24260" s="61" t="s">
        <v>81</v>
      </c>
      <c r="M24260" s="61">
        <f>VLOOKUP(H24260,zdroj!C:F,4,0)</f>
        <v>0</v>
      </c>
      <c r="N24260" s="61" t="str">
        <f t="shared" si="756"/>
        <v>-</v>
      </c>
      <c r="P24260" s="73" t="str">
        <f t="shared" si="757"/>
        <v/>
      </c>
      <c r="Q24260" s="61" t="s">
        <v>86</v>
      </c>
    </row>
    <row r="24261" spans="8:17" x14ac:dyDescent="0.25">
      <c r="H24261" s="59">
        <v>188557</v>
      </c>
      <c r="I24261" s="59" t="s">
        <v>72</v>
      </c>
      <c r="J24261" s="59">
        <v>19945761</v>
      </c>
      <c r="K24261" s="59" t="s">
        <v>24694</v>
      </c>
      <c r="L24261" s="61" t="s">
        <v>81</v>
      </c>
      <c r="M24261" s="61">
        <f>VLOOKUP(H24261,zdroj!C:F,4,0)</f>
        <v>0</v>
      </c>
      <c r="N24261" s="61" t="str">
        <f t="shared" si="756"/>
        <v>-</v>
      </c>
      <c r="P24261" s="73" t="str">
        <f t="shared" si="757"/>
        <v/>
      </c>
      <c r="Q24261" s="61" t="s">
        <v>86</v>
      </c>
    </row>
    <row r="24262" spans="8:17" x14ac:dyDescent="0.25">
      <c r="H24262" s="59">
        <v>188557</v>
      </c>
      <c r="I24262" s="59" t="s">
        <v>72</v>
      </c>
      <c r="J24262" s="59">
        <v>19945779</v>
      </c>
      <c r="K24262" s="59" t="s">
        <v>24695</v>
      </c>
      <c r="L24262" s="61" t="s">
        <v>81</v>
      </c>
      <c r="M24262" s="61">
        <f>VLOOKUP(H24262,zdroj!C:F,4,0)</f>
        <v>0</v>
      </c>
      <c r="N24262" s="61" t="str">
        <f t="shared" si="756"/>
        <v>-</v>
      </c>
      <c r="P24262" s="73" t="str">
        <f t="shared" si="757"/>
        <v/>
      </c>
      <c r="Q24262" s="61" t="s">
        <v>86</v>
      </c>
    </row>
    <row r="24263" spans="8:17" x14ac:dyDescent="0.25">
      <c r="H24263" s="59">
        <v>188557</v>
      </c>
      <c r="I24263" s="59" t="s">
        <v>72</v>
      </c>
      <c r="J24263" s="59">
        <v>19945787</v>
      </c>
      <c r="K24263" s="59" t="s">
        <v>24696</v>
      </c>
      <c r="L24263" s="61" t="s">
        <v>81</v>
      </c>
      <c r="M24263" s="61">
        <f>VLOOKUP(H24263,zdroj!C:F,4,0)</f>
        <v>0</v>
      </c>
      <c r="N24263" s="61" t="str">
        <f t="shared" ref="N24263:N24326" si="758">IF(M24263="A",IF(L24263="katA","katB",L24263),L24263)</f>
        <v>-</v>
      </c>
      <c r="P24263" s="73" t="str">
        <f t="shared" ref="P24263:P24326" si="759">IF(O24263="A",1,"")</f>
        <v/>
      </c>
      <c r="Q24263" s="61" t="s">
        <v>86</v>
      </c>
    </row>
    <row r="24264" spans="8:17" x14ac:dyDescent="0.25">
      <c r="H24264" s="59">
        <v>188557</v>
      </c>
      <c r="I24264" s="59" t="s">
        <v>72</v>
      </c>
      <c r="J24264" s="59">
        <v>19945795</v>
      </c>
      <c r="K24264" s="59" t="s">
        <v>24697</v>
      </c>
      <c r="L24264" s="61" t="s">
        <v>81</v>
      </c>
      <c r="M24264" s="61">
        <f>VLOOKUP(H24264,zdroj!C:F,4,0)</f>
        <v>0</v>
      </c>
      <c r="N24264" s="61" t="str">
        <f t="shared" si="758"/>
        <v>-</v>
      </c>
      <c r="P24264" s="73" t="str">
        <f t="shared" si="759"/>
        <v/>
      </c>
      <c r="Q24264" s="61" t="s">
        <v>86</v>
      </c>
    </row>
    <row r="24265" spans="8:17" x14ac:dyDescent="0.25">
      <c r="H24265" s="59">
        <v>188557</v>
      </c>
      <c r="I24265" s="59" t="s">
        <v>72</v>
      </c>
      <c r="J24265" s="59">
        <v>19945809</v>
      </c>
      <c r="K24265" s="59" t="s">
        <v>24698</v>
      </c>
      <c r="L24265" s="61" t="s">
        <v>81</v>
      </c>
      <c r="M24265" s="61">
        <f>VLOOKUP(H24265,zdroj!C:F,4,0)</f>
        <v>0</v>
      </c>
      <c r="N24265" s="61" t="str">
        <f t="shared" si="758"/>
        <v>-</v>
      </c>
      <c r="P24265" s="73" t="str">
        <f t="shared" si="759"/>
        <v/>
      </c>
      <c r="Q24265" s="61" t="s">
        <v>86</v>
      </c>
    </row>
    <row r="24266" spans="8:17" x14ac:dyDescent="0.25">
      <c r="H24266" s="59">
        <v>188557</v>
      </c>
      <c r="I24266" s="59" t="s">
        <v>72</v>
      </c>
      <c r="J24266" s="59">
        <v>19945817</v>
      </c>
      <c r="K24266" s="59" t="s">
        <v>24699</v>
      </c>
      <c r="L24266" s="61" t="s">
        <v>81</v>
      </c>
      <c r="M24266" s="61">
        <f>VLOOKUP(H24266,zdroj!C:F,4,0)</f>
        <v>0</v>
      </c>
      <c r="N24266" s="61" t="str">
        <f t="shared" si="758"/>
        <v>-</v>
      </c>
      <c r="P24266" s="73" t="str">
        <f t="shared" si="759"/>
        <v/>
      </c>
      <c r="Q24266" s="61" t="s">
        <v>86</v>
      </c>
    </row>
    <row r="24267" spans="8:17" x14ac:dyDescent="0.25">
      <c r="H24267" s="59">
        <v>188557</v>
      </c>
      <c r="I24267" s="59" t="s">
        <v>72</v>
      </c>
      <c r="J24267" s="59">
        <v>19945825</v>
      </c>
      <c r="K24267" s="59" t="s">
        <v>24700</v>
      </c>
      <c r="L24267" s="61" t="s">
        <v>81</v>
      </c>
      <c r="M24267" s="61">
        <f>VLOOKUP(H24267,zdroj!C:F,4,0)</f>
        <v>0</v>
      </c>
      <c r="N24267" s="61" t="str">
        <f t="shared" si="758"/>
        <v>-</v>
      </c>
      <c r="P24267" s="73" t="str">
        <f t="shared" si="759"/>
        <v/>
      </c>
      <c r="Q24267" s="61" t="s">
        <v>88</v>
      </c>
    </row>
    <row r="24268" spans="8:17" x14ac:dyDescent="0.25">
      <c r="H24268" s="59">
        <v>188557</v>
      </c>
      <c r="I24268" s="59" t="s">
        <v>72</v>
      </c>
      <c r="J24268" s="59">
        <v>19945833</v>
      </c>
      <c r="K24268" s="59" t="s">
        <v>24701</v>
      </c>
      <c r="L24268" s="61" t="s">
        <v>81</v>
      </c>
      <c r="M24268" s="61">
        <f>VLOOKUP(H24268,zdroj!C:F,4,0)</f>
        <v>0</v>
      </c>
      <c r="N24268" s="61" t="str">
        <f t="shared" si="758"/>
        <v>-</v>
      </c>
      <c r="P24268" s="73" t="str">
        <f t="shared" si="759"/>
        <v/>
      </c>
      <c r="Q24268" s="61" t="s">
        <v>86</v>
      </c>
    </row>
    <row r="24269" spans="8:17" x14ac:dyDescent="0.25">
      <c r="H24269" s="59">
        <v>188557</v>
      </c>
      <c r="I24269" s="59" t="s">
        <v>72</v>
      </c>
      <c r="J24269" s="59">
        <v>19945841</v>
      </c>
      <c r="K24269" s="59" t="s">
        <v>24702</v>
      </c>
      <c r="L24269" s="61" t="s">
        <v>81</v>
      </c>
      <c r="M24269" s="61">
        <f>VLOOKUP(H24269,zdroj!C:F,4,0)</f>
        <v>0</v>
      </c>
      <c r="N24269" s="61" t="str">
        <f t="shared" si="758"/>
        <v>-</v>
      </c>
      <c r="P24269" s="73" t="str">
        <f t="shared" si="759"/>
        <v/>
      </c>
      <c r="Q24269" s="61" t="s">
        <v>86</v>
      </c>
    </row>
    <row r="24270" spans="8:17" x14ac:dyDescent="0.25">
      <c r="H24270" s="59">
        <v>188557</v>
      </c>
      <c r="I24270" s="59" t="s">
        <v>72</v>
      </c>
      <c r="J24270" s="59">
        <v>19945850</v>
      </c>
      <c r="K24270" s="59" t="s">
        <v>24703</v>
      </c>
      <c r="L24270" s="61" t="s">
        <v>81</v>
      </c>
      <c r="M24270" s="61">
        <f>VLOOKUP(H24270,zdroj!C:F,4,0)</f>
        <v>0</v>
      </c>
      <c r="N24270" s="61" t="str">
        <f t="shared" si="758"/>
        <v>-</v>
      </c>
      <c r="P24270" s="73" t="str">
        <f t="shared" si="759"/>
        <v/>
      </c>
      <c r="Q24270" s="61" t="s">
        <v>86</v>
      </c>
    </row>
    <row r="24271" spans="8:17" x14ac:dyDescent="0.25">
      <c r="H24271" s="59">
        <v>188557</v>
      </c>
      <c r="I24271" s="59" t="s">
        <v>72</v>
      </c>
      <c r="J24271" s="59">
        <v>19945868</v>
      </c>
      <c r="K24271" s="59" t="s">
        <v>24704</v>
      </c>
      <c r="L24271" s="61" t="s">
        <v>81</v>
      </c>
      <c r="M24271" s="61">
        <f>VLOOKUP(H24271,zdroj!C:F,4,0)</f>
        <v>0</v>
      </c>
      <c r="N24271" s="61" t="str">
        <f t="shared" si="758"/>
        <v>-</v>
      </c>
      <c r="P24271" s="73" t="str">
        <f t="shared" si="759"/>
        <v/>
      </c>
      <c r="Q24271" s="61" t="s">
        <v>88</v>
      </c>
    </row>
    <row r="24272" spans="8:17" x14ac:dyDescent="0.25">
      <c r="H24272" s="59">
        <v>188557</v>
      </c>
      <c r="I24272" s="59" t="s">
        <v>72</v>
      </c>
      <c r="J24272" s="59">
        <v>19945876</v>
      </c>
      <c r="K24272" s="59" t="s">
        <v>24705</v>
      </c>
      <c r="L24272" s="61" t="s">
        <v>81</v>
      </c>
      <c r="M24272" s="61">
        <f>VLOOKUP(H24272,zdroj!C:F,4,0)</f>
        <v>0</v>
      </c>
      <c r="N24272" s="61" t="str">
        <f t="shared" si="758"/>
        <v>-</v>
      </c>
      <c r="P24272" s="73" t="str">
        <f t="shared" si="759"/>
        <v/>
      </c>
      <c r="Q24272" s="61" t="s">
        <v>86</v>
      </c>
    </row>
    <row r="24273" spans="8:17" x14ac:dyDescent="0.25">
      <c r="H24273" s="59">
        <v>188557</v>
      </c>
      <c r="I24273" s="59" t="s">
        <v>72</v>
      </c>
      <c r="J24273" s="59">
        <v>19945884</v>
      </c>
      <c r="K24273" s="59" t="s">
        <v>24706</v>
      </c>
      <c r="L24273" s="61" t="s">
        <v>81</v>
      </c>
      <c r="M24273" s="61">
        <f>VLOOKUP(H24273,zdroj!C:F,4,0)</f>
        <v>0</v>
      </c>
      <c r="N24273" s="61" t="str">
        <f t="shared" si="758"/>
        <v>-</v>
      </c>
      <c r="P24273" s="73" t="str">
        <f t="shared" si="759"/>
        <v/>
      </c>
      <c r="Q24273" s="61" t="s">
        <v>86</v>
      </c>
    </row>
    <row r="24274" spans="8:17" x14ac:dyDescent="0.25">
      <c r="H24274" s="59">
        <v>188557</v>
      </c>
      <c r="I24274" s="59" t="s">
        <v>72</v>
      </c>
      <c r="J24274" s="59">
        <v>19945892</v>
      </c>
      <c r="K24274" s="59" t="s">
        <v>24707</v>
      </c>
      <c r="L24274" s="61" t="s">
        <v>81</v>
      </c>
      <c r="M24274" s="61">
        <f>VLOOKUP(H24274,zdroj!C:F,4,0)</f>
        <v>0</v>
      </c>
      <c r="N24274" s="61" t="str">
        <f t="shared" si="758"/>
        <v>-</v>
      </c>
      <c r="P24274" s="73" t="str">
        <f t="shared" si="759"/>
        <v/>
      </c>
      <c r="Q24274" s="61" t="s">
        <v>86</v>
      </c>
    </row>
    <row r="24275" spans="8:17" x14ac:dyDescent="0.25">
      <c r="H24275" s="59">
        <v>188557</v>
      </c>
      <c r="I24275" s="59" t="s">
        <v>72</v>
      </c>
      <c r="J24275" s="59">
        <v>19945906</v>
      </c>
      <c r="K24275" s="59" t="s">
        <v>24708</v>
      </c>
      <c r="L24275" s="61" t="s">
        <v>81</v>
      </c>
      <c r="M24275" s="61">
        <f>VLOOKUP(H24275,zdroj!C:F,4,0)</f>
        <v>0</v>
      </c>
      <c r="N24275" s="61" t="str">
        <f t="shared" si="758"/>
        <v>-</v>
      </c>
      <c r="P24275" s="73" t="str">
        <f t="shared" si="759"/>
        <v/>
      </c>
      <c r="Q24275" s="61" t="s">
        <v>86</v>
      </c>
    </row>
    <row r="24276" spans="8:17" x14ac:dyDescent="0.25">
      <c r="H24276" s="59">
        <v>188557</v>
      </c>
      <c r="I24276" s="59" t="s">
        <v>72</v>
      </c>
      <c r="J24276" s="59">
        <v>19945914</v>
      </c>
      <c r="K24276" s="59" t="s">
        <v>24709</v>
      </c>
      <c r="L24276" s="61" t="s">
        <v>81</v>
      </c>
      <c r="M24276" s="61">
        <f>VLOOKUP(H24276,zdroj!C:F,4,0)</f>
        <v>0</v>
      </c>
      <c r="N24276" s="61" t="str">
        <f t="shared" si="758"/>
        <v>-</v>
      </c>
      <c r="P24276" s="73" t="str">
        <f t="shared" si="759"/>
        <v/>
      </c>
      <c r="Q24276" s="61" t="s">
        <v>86</v>
      </c>
    </row>
    <row r="24277" spans="8:17" x14ac:dyDescent="0.25">
      <c r="H24277" s="59">
        <v>188557</v>
      </c>
      <c r="I24277" s="59" t="s">
        <v>72</v>
      </c>
      <c r="J24277" s="59">
        <v>19945922</v>
      </c>
      <c r="K24277" s="59" t="s">
        <v>24710</v>
      </c>
      <c r="L24277" s="61" t="s">
        <v>81</v>
      </c>
      <c r="M24277" s="61">
        <f>VLOOKUP(H24277,zdroj!C:F,4,0)</f>
        <v>0</v>
      </c>
      <c r="N24277" s="61" t="str">
        <f t="shared" si="758"/>
        <v>-</v>
      </c>
      <c r="P24277" s="73" t="str">
        <f t="shared" si="759"/>
        <v/>
      </c>
      <c r="Q24277" s="61" t="s">
        <v>86</v>
      </c>
    </row>
    <row r="24278" spans="8:17" x14ac:dyDescent="0.25">
      <c r="H24278" s="59">
        <v>188557</v>
      </c>
      <c r="I24278" s="59" t="s">
        <v>72</v>
      </c>
      <c r="J24278" s="59">
        <v>19945931</v>
      </c>
      <c r="K24278" s="59" t="s">
        <v>24711</v>
      </c>
      <c r="L24278" s="61" t="s">
        <v>81</v>
      </c>
      <c r="M24278" s="61">
        <f>VLOOKUP(H24278,zdroj!C:F,4,0)</f>
        <v>0</v>
      </c>
      <c r="N24278" s="61" t="str">
        <f t="shared" si="758"/>
        <v>-</v>
      </c>
      <c r="P24278" s="73" t="str">
        <f t="shared" si="759"/>
        <v/>
      </c>
      <c r="Q24278" s="61" t="s">
        <v>86</v>
      </c>
    </row>
    <row r="24279" spans="8:17" x14ac:dyDescent="0.25">
      <c r="H24279" s="59">
        <v>188557</v>
      </c>
      <c r="I24279" s="59" t="s">
        <v>72</v>
      </c>
      <c r="J24279" s="59">
        <v>19945949</v>
      </c>
      <c r="K24279" s="59" t="s">
        <v>24712</v>
      </c>
      <c r="L24279" s="61" t="s">
        <v>81</v>
      </c>
      <c r="M24279" s="61">
        <f>VLOOKUP(H24279,zdroj!C:F,4,0)</f>
        <v>0</v>
      </c>
      <c r="N24279" s="61" t="str">
        <f t="shared" si="758"/>
        <v>-</v>
      </c>
      <c r="P24279" s="73" t="str">
        <f t="shared" si="759"/>
        <v/>
      </c>
      <c r="Q24279" s="61" t="s">
        <v>86</v>
      </c>
    </row>
    <row r="24280" spans="8:17" x14ac:dyDescent="0.25">
      <c r="H24280" s="59">
        <v>188557</v>
      </c>
      <c r="I24280" s="59" t="s">
        <v>72</v>
      </c>
      <c r="J24280" s="59">
        <v>19945957</v>
      </c>
      <c r="K24280" s="59" t="s">
        <v>24713</v>
      </c>
      <c r="L24280" s="61" t="s">
        <v>81</v>
      </c>
      <c r="M24280" s="61">
        <f>VLOOKUP(H24280,zdroj!C:F,4,0)</f>
        <v>0</v>
      </c>
      <c r="N24280" s="61" t="str">
        <f t="shared" si="758"/>
        <v>-</v>
      </c>
      <c r="P24280" s="73" t="str">
        <f t="shared" si="759"/>
        <v/>
      </c>
      <c r="Q24280" s="61" t="s">
        <v>86</v>
      </c>
    </row>
    <row r="24281" spans="8:17" x14ac:dyDescent="0.25">
      <c r="H24281" s="59">
        <v>188557</v>
      </c>
      <c r="I24281" s="59" t="s">
        <v>72</v>
      </c>
      <c r="J24281" s="59">
        <v>19946121</v>
      </c>
      <c r="K24281" s="59" t="s">
        <v>24714</v>
      </c>
      <c r="L24281" s="61" t="s">
        <v>81</v>
      </c>
      <c r="M24281" s="61">
        <f>VLOOKUP(H24281,zdroj!C:F,4,0)</f>
        <v>0</v>
      </c>
      <c r="N24281" s="61" t="str">
        <f t="shared" si="758"/>
        <v>-</v>
      </c>
      <c r="P24281" s="73" t="str">
        <f t="shared" si="759"/>
        <v/>
      </c>
      <c r="Q24281" s="61" t="s">
        <v>88</v>
      </c>
    </row>
    <row r="24282" spans="8:17" x14ac:dyDescent="0.25">
      <c r="H24282" s="59">
        <v>188557</v>
      </c>
      <c r="I24282" s="59" t="s">
        <v>72</v>
      </c>
      <c r="J24282" s="59">
        <v>19946139</v>
      </c>
      <c r="K24282" s="59" t="s">
        <v>24715</v>
      </c>
      <c r="L24282" s="61" t="s">
        <v>81</v>
      </c>
      <c r="M24282" s="61">
        <f>VLOOKUP(H24282,zdroj!C:F,4,0)</f>
        <v>0</v>
      </c>
      <c r="N24282" s="61" t="str">
        <f t="shared" si="758"/>
        <v>-</v>
      </c>
      <c r="P24282" s="73" t="str">
        <f t="shared" si="759"/>
        <v/>
      </c>
      <c r="Q24282" s="61" t="s">
        <v>86</v>
      </c>
    </row>
    <row r="24283" spans="8:17" x14ac:dyDescent="0.25">
      <c r="H24283" s="59">
        <v>188557</v>
      </c>
      <c r="I24283" s="59" t="s">
        <v>72</v>
      </c>
      <c r="J24283" s="59">
        <v>19946147</v>
      </c>
      <c r="K24283" s="59" t="s">
        <v>24716</v>
      </c>
      <c r="L24283" s="61" t="s">
        <v>81</v>
      </c>
      <c r="M24283" s="61">
        <f>VLOOKUP(H24283,zdroj!C:F,4,0)</f>
        <v>0</v>
      </c>
      <c r="N24283" s="61" t="str">
        <f t="shared" si="758"/>
        <v>-</v>
      </c>
      <c r="P24283" s="73" t="str">
        <f t="shared" si="759"/>
        <v/>
      </c>
      <c r="Q24283" s="61" t="s">
        <v>86</v>
      </c>
    </row>
    <row r="24284" spans="8:17" x14ac:dyDescent="0.25">
      <c r="H24284" s="59">
        <v>188557</v>
      </c>
      <c r="I24284" s="59" t="s">
        <v>72</v>
      </c>
      <c r="J24284" s="59">
        <v>19946155</v>
      </c>
      <c r="K24284" s="59" t="s">
        <v>24717</v>
      </c>
      <c r="L24284" s="61" t="s">
        <v>81</v>
      </c>
      <c r="M24284" s="61">
        <f>VLOOKUP(H24284,zdroj!C:F,4,0)</f>
        <v>0</v>
      </c>
      <c r="N24284" s="61" t="str">
        <f t="shared" si="758"/>
        <v>-</v>
      </c>
      <c r="P24284" s="73" t="str">
        <f t="shared" si="759"/>
        <v/>
      </c>
      <c r="Q24284" s="61" t="s">
        <v>88</v>
      </c>
    </row>
    <row r="24285" spans="8:17" x14ac:dyDescent="0.25">
      <c r="H24285" s="59">
        <v>188557</v>
      </c>
      <c r="I24285" s="59" t="s">
        <v>72</v>
      </c>
      <c r="J24285" s="59">
        <v>19946163</v>
      </c>
      <c r="K24285" s="59" t="s">
        <v>24718</v>
      </c>
      <c r="L24285" s="61" t="s">
        <v>81</v>
      </c>
      <c r="M24285" s="61">
        <f>VLOOKUP(H24285,zdroj!C:F,4,0)</f>
        <v>0</v>
      </c>
      <c r="N24285" s="61" t="str">
        <f t="shared" si="758"/>
        <v>-</v>
      </c>
      <c r="P24285" s="73" t="str">
        <f t="shared" si="759"/>
        <v/>
      </c>
      <c r="Q24285" s="61" t="s">
        <v>88</v>
      </c>
    </row>
    <row r="24286" spans="8:17" x14ac:dyDescent="0.25">
      <c r="H24286" s="59">
        <v>188557</v>
      </c>
      <c r="I24286" s="59" t="s">
        <v>72</v>
      </c>
      <c r="J24286" s="59">
        <v>19946171</v>
      </c>
      <c r="K24286" s="59" t="s">
        <v>24719</v>
      </c>
      <c r="L24286" s="61" t="s">
        <v>81</v>
      </c>
      <c r="M24286" s="61">
        <f>VLOOKUP(H24286,zdroj!C:F,4,0)</f>
        <v>0</v>
      </c>
      <c r="N24286" s="61" t="str">
        <f t="shared" si="758"/>
        <v>-</v>
      </c>
      <c r="P24286" s="73" t="str">
        <f t="shared" si="759"/>
        <v/>
      </c>
      <c r="Q24286" s="61" t="s">
        <v>86</v>
      </c>
    </row>
    <row r="24287" spans="8:17" x14ac:dyDescent="0.25">
      <c r="H24287" s="59">
        <v>188557</v>
      </c>
      <c r="I24287" s="59" t="s">
        <v>72</v>
      </c>
      <c r="J24287" s="59">
        <v>19946180</v>
      </c>
      <c r="K24287" s="59" t="s">
        <v>24720</v>
      </c>
      <c r="L24287" s="61" t="s">
        <v>81</v>
      </c>
      <c r="M24287" s="61">
        <f>VLOOKUP(H24287,zdroj!C:F,4,0)</f>
        <v>0</v>
      </c>
      <c r="N24287" s="61" t="str">
        <f t="shared" si="758"/>
        <v>-</v>
      </c>
      <c r="P24287" s="73" t="str">
        <f t="shared" si="759"/>
        <v/>
      </c>
      <c r="Q24287" s="61" t="s">
        <v>88</v>
      </c>
    </row>
    <row r="24288" spans="8:17" x14ac:dyDescent="0.25">
      <c r="H24288" s="59">
        <v>188557</v>
      </c>
      <c r="I24288" s="59" t="s">
        <v>72</v>
      </c>
      <c r="J24288" s="59">
        <v>19946198</v>
      </c>
      <c r="K24288" s="59" t="s">
        <v>24721</v>
      </c>
      <c r="L24288" s="61" t="s">
        <v>81</v>
      </c>
      <c r="M24288" s="61">
        <f>VLOOKUP(H24288,zdroj!C:F,4,0)</f>
        <v>0</v>
      </c>
      <c r="N24288" s="61" t="str">
        <f t="shared" si="758"/>
        <v>-</v>
      </c>
      <c r="P24288" s="73" t="str">
        <f t="shared" si="759"/>
        <v/>
      </c>
      <c r="Q24288" s="61" t="s">
        <v>86</v>
      </c>
    </row>
    <row r="24289" spans="8:17" x14ac:dyDescent="0.25">
      <c r="H24289" s="59">
        <v>188557</v>
      </c>
      <c r="I24289" s="59" t="s">
        <v>72</v>
      </c>
      <c r="J24289" s="59">
        <v>19946201</v>
      </c>
      <c r="K24289" s="59" t="s">
        <v>24722</v>
      </c>
      <c r="L24289" s="61" t="s">
        <v>81</v>
      </c>
      <c r="M24289" s="61">
        <f>VLOOKUP(H24289,zdroj!C:F,4,0)</f>
        <v>0</v>
      </c>
      <c r="N24289" s="61" t="str">
        <f t="shared" si="758"/>
        <v>-</v>
      </c>
      <c r="P24289" s="73" t="str">
        <f t="shared" si="759"/>
        <v/>
      </c>
      <c r="Q24289" s="61" t="s">
        <v>88</v>
      </c>
    </row>
    <row r="24290" spans="8:17" x14ac:dyDescent="0.25">
      <c r="H24290" s="59">
        <v>188557</v>
      </c>
      <c r="I24290" s="59" t="s">
        <v>72</v>
      </c>
      <c r="J24290" s="59">
        <v>19946210</v>
      </c>
      <c r="K24290" s="59" t="s">
        <v>24723</v>
      </c>
      <c r="L24290" s="61" t="s">
        <v>81</v>
      </c>
      <c r="M24290" s="61">
        <f>VLOOKUP(H24290,zdroj!C:F,4,0)</f>
        <v>0</v>
      </c>
      <c r="N24290" s="61" t="str">
        <f t="shared" si="758"/>
        <v>-</v>
      </c>
      <c r="P24290" s="73" t="str">
        <f t="shared" si="759"/>
        <v/>
      </c>
      <c r="Q24290" s="61" t="s">
        <v>86</v>
      </c>
    </row>
    <row r="24291" spans="8:17" x14ac:dyDescent="0.25">
      <c r="H24291" s="59">
        <v>188557</v>
      </c>
      <c r="I24291" s="59" t="s">
        <v>72</v>
      </c>
      <c r="J24291" s="59">
        <v>19946228</v>
      </c>
      <c r="K24291" s="59" t="s">
        <v>24724</v>
      </c>
      <c r="L24291" s="61" t="s">
        <v>81</v>
      </c>
      <c r="M24291" s="61">
        <f>VLOOKUP(H24291,zdroj!C:F,4,0)</f>
        <v>0</v>
      </c>
      <c r="N24291" s="61" t="str">
        <f t="shared" si="758"/>
        <v>-</v>
      </c>
      <c r="P24291" s="73" t="str">
        <f t="shared" si="759"/>
        <v/>
      </c>
      <c r="Q24291" s="61" t="s">
        <v>86</v>
      </c>
    </row>
    <row r="24292" spans="8:17" x14ac:dyDescent="0.25">
      <c r="H24292" s="59">
        <v>188557</v>
      </c>
      <c r="I24292" s="59" t="s">
        <v>72</v>
      </c>
      <c r="J24292" s="59">
        <v>19946236</v>
      </c>
      <c r="K24292" s="59" t="s">
        <v>24725</v>
      </c>
      <c r="L24292" s="61" t="s">
        <v>114</v>
      </c>
      <c r="M24292" s="61">
        <f>VLOOKUP(H24292,zdroj!C:F,4,0)</f>
        <v>0</v>
      </c>
      <c r="N24292" s="61" t="str">
        <f t="shared" si="758"/>
        <v>katC</v>
      </c>
      <c r="P24292" s="73" t="str">
        <f t="shared" si="759"/>
        <v/>
      </c>
      <c r="Q24292" s="61" t="s">
        <v>31</v>
      </c>
    </row>
    <row r="24293" spans="8:17" x14ac:dyDescent="0.25">
      <c r="H24293" s="59">
        <v>188557</v>
      </c>
      <c r="I24293" s="59" t="s">
        <v>72</v>
      </c>
      <c r="J24293" s="59">
        <v>19946244</v>
      </c>
      <c r="K24293" s="59" t="s">
        <v>24726</v>
      </c>
      <c r="L24293" s="61" t="s">
        <v>81</v>
      </c>
      <c r="M24293" s="61">
        <f>VLOOKUP(H24293,zdroj!C:F,4,0)</f>
        <v>0</v>
      </c>
      <c r="N24293" s="61" t="str">
        <f t="shared" si="758"/>
        <v>-</v>
      </c>
      <c r="P24293" s="73" t="str">
        <f t="shared" si="759"/>
        <v/>
      </c>
      <c r="Q24293" s="61" t="s">
        <v>86</v>
      </c>
    </row>
    <row r="24294" spans="8:17" x14ac:dyDescent="0.25">
      <c r="H24294" s="59">
        <v>188557</v>
      </c>
      <c r="I24294" s="59" t="s">
        <v>72</v>
      </c>
      <c r="J24294" s="59">
        <v>19946252</v>
      </c>
      <c r="K24294" s="59" t="s">
        <v>24727</v>
      </c>
      <c r="L24294" s="61" t="s">
        <v>81</v>
      </c>
      <c r="M24294" s="61">
        <f>VLOOKUP(H24294,zdroj!C:F,4,0)</f>
        <v>0</v>
      </c>
      <c r="N24294" s="61" t="str">
        <f t="shared" si="758"/>
        <v>-</v>
      </c>
      <c r="P24294" s="73" t="str">
        <f t="shared" si="759"/>
        <v/>
      </c>
      <c r="Q24294" s="61" t="s">
        <v>86</v>
      </c>
    </row>
    <row r="24295" spans="8:17" x14ac:dyDescent="0.25">
      <c r="H24295" s="59">
        <v>188557</v>
      </c>
      <c r="I24295" s="59" t="s">
        <v>72</v>
      </c>
      <c r="J24295" s="59">
        <v>19946261</v>
      </c>
      <c r="K24295" s="59" t="s">
        <v>24728</v>
      </c>
      <c r="L24295" s="61" t="s">
        <v>81</v>
      </c>
      <c r="M24295" s="61">
        <f>VLOOKUP(H24295,zdroj!C:F,4,0)</f>
        <v>0</v>
      </c>
      <c r="N24295" s="61" t="str">
        <f t="shared" si="758"/>
        <v>-</v>
      </c>
      <c r="P24295" s="73" t="str">
        <f t="shared" si="759"/>
        <v/>
      </c>
      <c r="Q24295" s="61" t="s">
        <v>86</v>
      </c>
    </row>
    <row r="24296" spans="8:17" x14ac:dyDescent="0.25">
      <c r="H24296" s="59">
        <v>188557</v>
      </c>
      <c r="I24296" s="59" t="s">
        <v>72</v>
      </c>
      <c r="J24296" s="59">
        <v>19946279</v>
      </c>
      <c r="K24296" s="59" t="s">
        <v>24729</v>
      </c>
      <c r="L24296" s="61" t="s">
        <v>81</v>
      </c>
      <c r="M24296" s="61">
        <f>VLOOKUP(H24296,zdroj!C:F,4,0)</f>
        <v>0</v>
      </c>
      <c r="N24296" s="61" t="str">
        <f t="shared" si="758"/>
        <v>-</v>
      </c>
      <c r="P24296" s="73" t="str">
        <f t="shared" si="759"/>
        <v/>
      </c>
      <c r="Q24296" s="61" t="s">
        <v>86</v>
      </c>
    </row>
    <row r="24297" spans="8:17" x14ac:dyDescent="0.25">
      <c r="H24297" s="59">
        <v>188557</v>
      </c>
      <c r="I24297" s="59" t="s">
        <v>72</v>
      </c>
      <c r="J24297" s="59">
        <v>19946287</v>
      </c>
      <c r="K24297" s="59" t="s">
        <v>24730</v>
      </c>
      <c r="L24297" s="61" t="s">
        <v>81</v>
      </c>
      <c r="M24297" s="61">
        <f>VLOOKUP(H24297,zdroj!C:F,4,0)</f>
        <v>0</v>
      </c>
      <c r="N24297" s="61" t="str">
        <f t="shared" si="758"/>
        <v>-</v>
      </c>
      <c r="P24297" s="73" t="str">
        <f t="shared" si="759"/>
        <v/>
      </c>
      <c r="Q24297" s="61" t="s">
        <v>86</v>
      </c>
    </row>
    <row r="24298" spans="8:17" x14ac:dyDescent="0.25">
      <c r="H24298" s="59">
        <v>188557</v>
      </c>
      <c r="I24298" s="59" t="s">
        <v>72</v>
      </c>
      <c r="J24298" s="59">
        <v>19946295</v>
      </c>
      <c r="K24298" s="59" t="s">
        <v>24731</v>
      </c>
      <c r="L24298" s="61" t="s">
        <v>81</v>
      </c>
      <c r="M24298" s="61">
        <f>VLOOKUP(H24298,zdroj!C:F,4,0)</f>
        <v>0</v>
      </c>
      <c r="N24298" s="61" t="str">
        <f t="shared" si="758"/>
        <v>-</v>
      </c>
      <c r="P24298" s="73" t="str">
        <f t="shared" si="759"/>
        <v/>
      </c>
      <c r="Q24298" s="61" t="s">
        <v>86</v>
      </c>
    </row>
    <row r="24299" spans="8:17" x14ac:dyDescent="0.25">
      <c r="H24299" s="59">
        <v>188557</v>
      </c>
      <c r="I24299" s="59" t="s">
        <v>72</v>
      </c>
      <c r="J24299" s="59">
        <v>19946309</v>
      </c>
      <c r="K24299" s="59" t="s">
        <v>24732</v>
      </c>
      <c r="L24299" s="61" t="s">
        <v>81</v>
      </c>
      <c r="M24299" s="61">
        <f>VLOOKUP(H24299,zdroj!C:F,4,0)</f>
        <v>0</v>
      </c>
      <c r="N24299" s="61" t="str">
        <f t="shared" si="758"/>
        <v>-</v>
      </c>
      <c r="P24299" s="73" t="str">
        <f t="shared" si="759"/>
        <v/>
      </c>
      <c r="Q24299" s="61" t="s">
        <v>86</v>
      </c>
    </row>
    <row r="24300" spans="8:17" x14ac:dyDescent="0.25">
      <c r="H24300" s="59">
        <v>188557</v>
      </c>
      <c r="I24300" s="59" t="s">
        <v>72</v>
      </c>
      <c r="J24300" s="59">
        <v>25199013</v>
      </c>
      <c r="K24300" s="59" t="s">
        <v>24733</v>
      </c>
      <c r="L24300" s="61" t="s">
        <v>81</v>
      </c>
      <c r="M24300" s="61">
        <f>VLOOKUP(H24300,zdroj!C:F,4,0)</f>
        <v>0</v>
      </c>
      <c r="N24300" s="61" t="str">
        <f t="shared" si="758"/>
        <v>-</v>
      </c>
      <c r="P24300" s="73" t="str">
        <f t="shared" si="759"/>
        <v/>
      </c>
      <c r="Q24300" s="61" t="s">
        <v>86</v>
      </c>
    </row>
    <row r="24301" spans="8:17" x14ac:dyDescent="0.25">
      <c r="H24301" s="59">
        <v>188557</v>
      </c>
      <c r="I24301" s="59" t="s">
        <v>72</v>
      </c>
      <c r="J24301" s="59">
        <v>25199021</v>
      </c>
      <c r="K24301" s="59" t="s">
        <v>24734</v>
      </c>
      <c r="L24301" s="61" t="s">
        <v>81</v>
      </c>
      <c r="M24301" s="61">
        <f>VLOOKUP(H24301,zdroj!C:F,4,0)</f>
        <v>0</v>
      </c>
      <c r="N24301" s="61" t="str">
        <f t="shared" si="758"/>
        <v>-</v>
      </c>
      <c r="P24301" s="73" t="str">
        <f t="shared" si="759"/>
        <v/>
      </c>
      <c r="Q24301" s="61" t="s">
        <v>86</v>
      </c>
    </row>
    <row r="24302" spans="8:17" x14ac:dyDescent="0.25">
      <c r="H24302" s="59">
        <v>188557</v>
      </c>
      <c r="I24302" s="59" t="s">
        <v>72</v>
      </c>
      <c r="J24302" s="59">
        <v>25199030</v>
      </c>
      <c r="K24302" s="59" t="s">
        <v>24735</v>
      </c>
      <c r="L24302" s="61" t="s">
        <v>81</v>
      </c>
      <c r="M24302" s="61">
        <f>VLOOKUP(H24302,zdroj!C:F,4,0)</f>
        <v>0</v>
      </c>
      <c r="N24302" s="61" t="str">
        <f t="shared" si="758"/>
        <v>-</v>
      </c>
      <c r="P24302" s="73" t="str">
        <f t="shared" si="759"/>
        <v/>
      </c>
      <c r="Q24302" s="61" t="s">
        <v>86</v>
      </c>
    </row>
    <row r="24303" spans="8:17" x14ac:dyDescent="0.25">
      <c r="H24303" s="59">
        <v>188557</v>
      </c>
      <c r="I24303" s="59" t="s">
        <v>72</v>
      </c>
      <c r="J24303" s="59">
        <v>25717103</v>
      </c>
      <c r="K24303" s="59" t="s">
        <v>24736</v>
      </c>
      <c r="L24303" s="61" t="s">
        <v>81</v>
      </c>
      <c r="M24303" s="61">
        <f>VLOOKUP(H24303,zdroj!C:F,4,0)</f>
        <v>0</v>
      </c>
      <c r="N24303" s="61" t="str">
        <f t="shared" si="758"/>
        <v>-</v>
      </c>
      <c r="P24303" s="73" t="str">
        <f t="shared" si="759"/>
        <v/>
      </c>
      <c r="Q24303" s="61" t="s">
        <v>88</v>
      </c>
    </row>
    <row r="24304" spans="8:17" x14ac:dyDescent="0.25">
      <c r="H24304" s="59">
        <v>188557</v>
      </c>
      <c r="I24304" s="59" t="s">
        <v>72</v>
      </c>
      <c r="J24304" s="59">
        <v>25717111</v>
      </c>
      <c r="K24304" s="59" t="s">
        <v>24737</v>
      </c>
      <c r="L24304" s="61" t="s">
        <v>81</v>
      </c>
      <c r="M24304" s="61">
        <f>VLOOKUP(H24304,zdroj!C:F,4,0)</f>
        <v>0</v>
      </c>
      <c r="N24304" s="61" t="str">
        <f t="shared" si="758"/>
        <v>-</v>
      </c>
      <c r="P24304" s="73" t="str">
        <f t="shared" si="759"/>
        <v/>
      </c>
      <c r="Q24304" s="61" t="s">
        <v>88</v>
      </c>
    </row>
    <row r="24305" spans="8:17" x14ac:dyDescent="0.25">
      <c r="H24305" s="59">
        <v>188557</v>
      </c>
      <c r="I24305" s="59" t="s">
        <v>72</v>
      </c>
      <c r="J24305" s="59">
        <v>25717120</v>
      </c>
      <c r="K24305" s="59" t="s">
        <v>24738</v>
      </c>
      <c r="L24305" s="61" t="s">
        <v>81</v>
      </c>
      <c r="M24305" s="61">
        <f>VLOOKUP(H24305,zdroj!C:F,4,0)</f>
        <v>0</v>
      </c>
      <c r="N24305" s="61" t="str">
        <f t="shared" si="758"/>
        <v>-</v>
      </c>
      <c r="P24305" s="73" t="str">
        <f t="shared" si="759"/>
        <v/>
      </c>
      <c r="Q24305" s="61" t="s">
        <v>86</v>
      </c>
    </row>
    <row r="24306" spans="8:17" x14ac:dyDescent="0.25">
      <c r="H24306" s="59">
        <v>188557</v>
      </c>
      <c r="I24306" s="59" t="s">
        <v>72</v>
      </c>
      <c r="J24306" s="59">
        <v>25717138</v>
      </c>
      <c r="K24306" s="59" t="s">
        <v>24739</v>
      </c>
      <c r="L24306" s="61" t="s">
        <v>81</v>
      </c>
      <c r="M24306" s="61">
        <f>VLOOKUP(H24306,zdroj!C:F,4,0)</f>
        <v>0</v>
      </c>
      <c r="N24306" s="61" t="str">
        <f t="shared" si="758"/>
        <v>-</v>
      </c>
      <c r="P24306" s="73" t="str">
        <f t="shared" si="759"/>
        <v/>
      </c>
      <c r="Q24306" s="61" t="s">
        <v>86</v>
      </c>
    </row>
    <row r="24307" spans="8:17" x14ac:dyDescent="0.25">
      <c r="H24307" s="59">
        <v>188557</v>
      </c>
      <c r="I24307" s="59" t="s">
        <v>72</v>
      </c>
      <c r="J24307" s="59">
        <v>25717146</v>
      </c>
      <c r="K24307" s="59" t="s">
        <v>24740</v>
      </c>
      <c r="L24307" s="61" t="s">
        <v>81</v>
      </c>
      <c r="M24307" s="61">
        <f>VLOOKUP(H24307,zdroj!C:F,4,0)</f>
        <v>0</v>
      </c>
      <c r="N24307" s="61" t="str">
        <f t="shared" si="758"/>
        <v>-</v>
      </c>
      <c r="P24307" s="73" t="str">
        <f t="shared" si="759"/>
        <v/>
      </c>
      <c r="Q24307" s="61" t="s">
        <v>86</v>
      </c>
    </row>
    <row r="24308" spans="8:17" x14ac:dyDescent="0.25">
      <c r="H24308" s="59">
        <v>188557</v>
      </c>
      <c r="I24308" s="59" t="s">
        <v>72</v>
      </c>
      <c r="J24308" s="59">
        <v>25717154</v>
      </c>
      <c r="K24308" s="59" t="s">
        <v>24741</v>
      </c>
      <c r="L24308" s="61" t="s">
        <v>81</v>
      </c>
      <c r="M24308" s="61">
        <f>VLOOKUP(H24308,zdroj!C:F,4,0)</f>
        <v>0</v>
      </c>
      <c r="N24308" s="61" t="str">
        <f t="shared" si="758"/>
        <v>-</v>
      </c>
      <c r="P24308" s="73" t="str">
        <f t="shared" si="759"/>
        <v/>
      </c>
      <c r="Q24308" s="61" t="s">
        <v>88</v>
      </c>
    </row>
    <row r="24309" spans="8:17" x14ac:dyDescent="0.25">
      <c r="H24309" s="59">
        <v>188557</v>
      </c>
      <c r="I24309" s="59" t="s">
        <v>72</v>
      </c>
      <c r="J24309" s="59">
        <v>25717162</v>
      </c>
      <c r="K24309" s="59" t="s">
        <v>24742</v>
      </c>
      <c r="L24309" s="61" t="s">
        <v>81</v>
      </c>
      <c r="M24309" s="61">
        <f>VLOOKUP(H24309,zdroj!C:F,4,0)</f>
        <v>0</v>
      </c>
      <c r="N24309" s="61" t="str">
        <f t="shared" si="758"/>
        <v>-</v>
      </c>
      <c r="P24309" s="73" t="str">
        <f t="shared" si="759"/>
        <v/>
      </c>
      <c r="Q24309" s="61" t="s">
        <v>86</v>
      </c>
    </row>
    <row r="24310" spans="8:17" x14ac:dyDescent="0.25">
      <c r="H24310" s="59">
        <v>188557</v>
      </c>
      <c r="I24310" s="59" t="s">
        <v>72</v>
      </c>
      <c r="J24310" s="59">
        <v>25717171</v>
      </c>
      <c r="K24310" s="59" t="s">
        <v>24743</v>
      </c>
      <c r="L24310" s="61" t="s">
        <v>81</v>
      </c>
      <c r="M24310" s="61">
        <f>VLOOKUP(H24310,zdroj!C:F,4,0)</f>
        <v>0</v>
      </c>
      <c r="N24310" s="61" t="str">
        <f t="shared" si="758"/>
        <v>-</v>
      </c>
      <c r="P24310" s="73" t="str">
        <f t="shared" si="759"/>
        <v/>
      </c>
      <c r="Q24310" s="61" t="s">
        <v>86</v>
      </c>
    </row>
    <row r="24311" spans="8:17" x14ac:dyDescent="0.25">
      <c r="H24311" s="59">
        <v>188557</v>
      </c>
      <c r="I24311" s="59" t="s">
        <v>72</v>
      </c>
      <c r="J24311" s="59">
        <v>25717189</v>
      </c>
      <c r="K24311" s="59" t="s">
        <v>24744</v>
      </c>
      <c r="L24311" s="61" t="s">
        <v>81</v>
      </c>
      <c r="M24311" s="61">
        <f>VLOOKUP(H24311,zdroj!C:F,4,0)</f>
        <v>0</v>
      </c>
      <c r="N24311" s="61" t="str">
        <f t="shared" si="758"/>
        <v>-</v>
      </c>
      <c r="P24311" s="73" t="str">
        <f t="shared" si="759"/>
        <v/>
      </c>
      <c r="Q24311" s="61" t="s">
        <v>86</v>
      </c>
    </row>
    <row r="24312" spans="8:17" x14ac:dyDescent="0.25">
      <c r="H24312" s="59">
        <v>188557</v>
      </c>
      <c r="I24312" s="59" t="s">
        <v>72</v>
      </c>
      <c r="J24312" s="59">
        <v>25717197</v>
      </c>
      <c r="K24312" s="59" t="s">
        <v>24745</v>
      </c>
      <c r="L24312" s="61" t="s">
        <v>81</v>
      </c>
      <c r="M24312" s="61">
        <f>VLOOKUP(H24312,zdroj!C:F,4,0)</f>
        <v>0</v>
      </c>
      <c r="N24312" s="61" t="str">
        <f t="shared" si="758"/>
        <v>-</v>
      </c>
      <c r="P24312" s="73" t="str">
        <f t="shared" si="759"/>
        <v/>
      </c>
      <c r="Q24312" s="61" t="s">
        <v>86</v>
      </c>
    </row>
    <row r="24313" spans="8:17" x14ac:dyDescent="0.25">
      <c r="H24313" s="59">
        <v>188557</v>
      </c>
      <c r="I24313" s="59" t="s">
        <v>72</v>
      </c>
      <c r="J24313" s="59">
        <v>25717201</v>
      </c>
      <c r="K24313" s="59" t="s">
        <v>24746</v>
      </c>
      <c r="L24313" s="61" t="s">
        <v>81</v>
      </c>
      <c r="M24313" s="61">
        <f>VLOOKUP(H24313,zdroj!C:F,4,0)</f>
        <v>0</v>
      </c>
      <c r="N24313" s="61" t="str">
        <f t="shared" si="758"/>
        <v>-</v>
      </c>
      <c r="P24313" s="73" t="str">
        <f t="shared" si="759"/>
        <v/>
      </c>
      <c r="Q24313" s="61" t="s">
        <v>86</v>
      </c>
    </row>
    <row r="24314" spans="8:17" x14ac:dyDescent="0.25">
      <c r="H24314" s="59">
        <v>188557</v>
      </c>
      <c r="I24314" s="59" t="s">
        <v>72</v>
      </c>
      <c r="J24314" s="59">
        <v>25717219</v>
      </c>
      <c r="K24314" s="59" t="s">
        <v>24747</v>
      </c>
      <c r="L24314" s="61" t="s">
        <v>81</v>
      </c>
      <c r="M24314" s="61">
        <f>VLOOKUP(H24314,zdroj!C:F,4,0)</f>
        <v>0</v>
      </c>
      <c r="N24314" s="61" t="str">
        <f t="shared" si="758"/>
        <v>-</v>
      </c>
      <c r="P24314" s="73" t="str">
        <f t="shared" si="759"/>
        <v/>
      </c>
      <c r="Q24314" s="61" t="s">
        <v>86</v>
      </c>
    </row>
    <row r="24315" spans="8:17" x14ac:dyDescent="0.25">
      <c r="H24315" s="59">
        <v>188557</v>
      </c>
      <c r="I24315" s="59" t="s">
        <v>72</v>
      </c>
      <c r="J24315" s="59">
        <v>25717227</v>
      </c>
      <c r="K24315" s="59" t="s">
        <v>24748</v>
      </c>
      <c r="L24315" s="61" t="s">
        <v>81</v>
      </c>
      <c r="M24315" s="61">
        <f>VLOOKUP(H24315,zdroj!C:F,4,0)</f>
        <v>0</v>
      </c>
      <c r="N24315" s="61" t="str">
        <f t="shared" si="758"/>
        <v>-</v>
      </c>
      <c r="P24315" s="73" t="str">
        <f t="shared" si="759"/>
        <v/>
      </c>
      <c r="Q24315" s="61" t="s">
        <v>86</v>
      </c>
    </row>
    <row r="24316" spans="8:17" x14ac:dyDescent="0.25">
      <c r="H24316" s="59">
        <v>188557</v>
      </c>
      <c r="I24316" s="59" t="s">
        <v>72</v>
      </c>
      <c r="J24316" s="59">
        <v>25717235</v>
      </c>
      <c r="K24316" s="59" t="s">
        <v>24749</v>
      </c>
      <c r="L24316" s="61" t="s">
        <v>81</v>
      </c>
      <c r="M24316" s="61">
        <f>VLOOKUP(H24316,zdroj!C:F,4,0)</f>
        <v>0</v>
      </c>
      <c r="N24316" s="61" t="str">
        <f t="shared" si="758"/>
        <v>-</v>
      </c>
      <c r="P24316" s="73" t="str">
        <f t="shared" si="759"/>
        <v/>
      </c>
      <c r="Q24316" s="61" t="s">
        <v>86</v>
      </c>
    </row>
    <row r="24317" spans="8:17" x14ac:dyDescent="0.25">
      <c r="H24317" s="59">
        <v>188557</v>
      </c>
      <c r="I24317" s="59" t="s">
        <v>72</v>
      </c>
      <c r="J24317" s="59">
        <v>25717243</v>
      </c>
      <c r="K24317" s="59" t="s">
        <v>24750</v>
      </c>
      <c r="L24317" s="61" t="s">
        <v>81</v>
      </c>
      <c r="M24317" s="61">
        <f>VLOOKUP(H24317,zdroj!C:F,4,0)</f>
        <v>0</v>
      </c>
      <c r="N24317" s="61" t="str">
        <f t="shared" si="758"/>
        <v>-</v>
      </c>
      <c r="P24317" s="73" t="str">
        <f t="shared" si="759"/>
        <v/>
      </c>
      <c r="Q24317" s="61" t="s">
        <v>86</v>
      </c>
    </row>
    <row r="24318" spans="8:17" x14ac:dyDescent="0.25">
      <c r="H24318" s="59">
        <v>188557</v>
      </c>
      <c r="I24318" s="59" t="s">
        <v>72</v>
      </c>
      <c r="J24318" s="59">
        <v>25717251</v>
      </c>
      <c r="K24318" s="59" t="s">
        <v>24751</v>
      </c>
      <c r="L24318" s="61" t="s">
        <v>81</v>
      </c>
      <c r="M24318" s="61">
        <f>VLOOKUP(H24318,zdroj!C:F,4,0)</f>
        <v>0</v>
      </c>
      <c r="N24318" s="61" t="str">
        <f t="shared" si="758"/>
        <v>-</v>
      </c>
      <c r="P24318" s="73" t="str">
        <f t="shared" si="759"/>
        <v/>
      </c>
      <c r="Q24318" s="61" t="s">
        <v>86</v>
      </c>
    </row>
    <row r="24319" spans="8:17" x14ac:dyDescent="0.25">
      <c r="H24319" s="59">
        <v>188557</v>
      </c>
      <c r="I24319" s="59" t="s">
        <v>72</v>
      </c>
      <c r="J24319" s="59">
        <v>25757431</v>
      </c>
      <c r="K24319" s="59" t="s">
        <v>24752</v>
      </c>
      <c r="L24319" s="61" t="s">
        <v>81</v>
      </c>
      <c r="M24319" s="61">
        <f>VLOOKUP(H24319,zdroj!C:F,4,0)</f>
        <v>0</v>
      </c>
      <c r="N24319" s="61" t="str">
        <f t="shared" si="758"/>
        <v>-</v>
      </c>
      <c r="P24319" s="73" t="str">
        <f t="shared" si="759"/>
        <v/>
      </c>
      <c r="Q24319" s="61" t="s">
        <v>86</v>
      </c>
    </row>
    <row r="24320" spans="8:17" x14ac:dyDescent="0.25">
      <c r="H24320" s="59">
        <v>188557</v>
      </c>
      <c r="I24320" s="59" t="s">
        <v>72</v>
      </c>
      <c r="J24320" s="59">
        <v>25757440</v>
      </c>
      <c r="K24320" s="59" t="s">
        <v>24753</v>
      </c>
      <c r="L24320" s="61" t="s">
        <v>81</v>
      </c>
      <c r="M24320" s="61">
        <f>VLOOKUP(H24320,zdroj!C:F,4,0)</f>
        <v>0</v>
      </c>
      <c r="N24320" s="61" t="str">
        <f t="shared" si="758"/>
        <v>-</v>
      </c>
      <c r="P24320" s="73" t="str">
        <f t="shared" si="759"/>
        <v/>
      </c>
      <c r="Q24320" s="61" t="s">
        <v>86</v>
      </c>
    </row>
    <row r="24321" spans="8:17" x14ac:dyDescent="0.25">
      <c r="H24321" s="59">
        <v>188557</v>
      </c>
      <c r="I24321" s="59" t="s">
        <v>72</v>
      </c>
      <c r="J24321" s="59">
        <v>25757458</v>
      </c>
      <c r="K24321" s="59" t="s">
        <v>24754</v>
      </c>
      <c r="L24321" s="61" t="s">
        <v>81</v>
      </c>
      <c r="M24321" s="61">
        <f>VLOOKUP(H24321,zdroj!C:F,4,0)</f>
        <v>0</v>
      </c>
      <c r="N24321" s="61" t="str">
        <f t="shared" si="758"/>
        <v>-</v>
      </c>
      <c r="P24321" s="73" t="str">
        <f t="shared" si="759"/>
        <v/>
      </c>
      <c r="Q24321" s="61" t="s">
        <v>88</v>
      </c>
    </row>
    <row r="24322" spans="8:17" x14ac:dyDescent="0.25">
      <c r="H24322" s="59">
        <v>188557</v>
      </c>
      <c r="I24322" s="59" t="s">
        <v>72</v>
      </c>
      <c r="J24322" s="59">
        <v>25757466</v>
      </c>
      <c r="K24322" s="59" t="s">
        <v>24755</v>
      </c>
      <c r="L24322" s="61" t="s">
        <v>81</v>
      </c>
      <c r="M24322" s="61">
        <f>VLOOKUP(H24322,zdroj!C:F,4,0)</f>
        <v>0</v>
      </c>
      <c r="N24322" s="61" t="str">
        <f t="shared" si="758"/>
        <v>-</v>
      </c>
      <c r="P24322" s="73" t="str">
        <f t="shared" si="759"/>
        <v/>
      </c>
      <c r="Q24322" s="61" t="s">
        <v>86</v>
      </c>
    </row>
    <row r="24323" spans="8:17" x14ac:dyDescent="0.25">
      <c r="H24323" s="59">
        <v>188557</v>
      </c>
      <c r="I24323" s="59" t="s">
        <v>72</v>
      </c>
      <c r="J24323" s="59">
        <v>25757474</v>
      </c>
      <c r="K24323" s="59" t="s">
        <v>24756</v>
      </c>
      <c r="L24323" s="61" t="s">
        <v>81</v>
      </c>
      <c r="M24323" s="61">
        <f>VLOOKUP(H24323,zdroj!C:F,4,0)</f>
        <v>0</v>
      </c>
      <c r="N24323" s="61" t="str">
        <f t="shared" si="758"/>
        <v>-</v>
      </c>
      <c r="P24323" s="73" t="str">
        <f t="shared" si="759"/>
        <v/>
      </c>
      <c r="Q24323" s="61" t="s">
        <v>86</v>
      </c>
    </row>
    <row r="24324" spans="8:17" x14ac:dyDescent="0.25">
      <c r="H24324" s="59">
        <v>188557</v>
      </c>
      <c r="I24324" s="59" t="s">
        <v>72</v>
      </c>
      <c r="J24324" s="59">
        <v>25757482</v>
      </c>
      <c r="K24324" s="59" t="s">
        <v>24757</v>
      </c>
      <c r="L24324" s="61" t="s">
        <v>81</v>
      </c>
      <c r="M24324" s="61">
        <f>VLOOKUP(H24324,zdroj!C:F,4,0)</f>
        <v>0</v>
      </c>
      <c r="N24324" s="61" t="str">
        <f t="shared" si="758"/>
        <v>-</v>
      </c>
      <c r="P24324" s="73" t="str">
        <f t="shared" si="759"/>
        <v/>
      </c>
      <c r="Q24324" s="61" t="s">
        <v>86</v>
      </c>
    </row>
    <row r="24325" spans="8:17" x14ac:dyDescent="0.25">
      <c r="H24325" s="59">
        <v>188557</v>
      </c>
      <c r="I24325" s="59" t="s">
        <v>72</v>
      </c>
      <c r="J24325" s="59">
        <v>25757491</v>
      </c>
      <c r="K24325" s="59" t="s">
        <v>24758</v>
      </c>
      <c r="L24325" s="61" t="s">
        <v>81</v>
      </c>
      <c r="M24325" s="61">
        <f>VLOOKUP(H24325,zdroj!C:F,4,0)</f>
        <v>0</v>
      </c>
      <c r="N24325" s="61" t="str">
        <f t="shared" si="758"/>
        <v>-</v>
      </c>
      <c r="P24325" s="73" t="str">
        <f t="shared" si="759"/>
        <v/>
      </c>
      <c r="Q24325" s="61" t="s">
        <v>86</v>
      </c>
    </row>
    <row r="24326" spans="8:17" x14ac:dyDescent="0.25">
      <c r="H24326" s="59">
        <v>188557</v>
      </c>
      <c r="I24326" s="59" t="s">
        <v>72</v>
      </c>
      <c r="J24326" s="59">
        <v>25757504</v>
      </c>
      <c r="K24326" s="59" t="s">
        <v>24759</v>
      </c>
      <c r="L24326" s="61" t="s">
        <v>81</v>
      </c>
      <c r="M24326" s="61">
        <f>VLOOKUP(H24326,zdroj!C:F,4,0)</f>
        <v>0</v>
      </c>
      <c r="N24326" s="61" t="str">
        <f t="shared" si="758"/>
        <v>-</v>
      </c>
      <c r="P24326" s="73" t="str">
        <f t="shared" si="759"/>
        <v/>
      </c>
      <c r="Q24326" s="61" t="s">
        <v>88</v>
      </c>
    </row>
    <row r="24327" spans="8:17" x14ac:dyDescent="0.25">
      <c r="H24327" s="59">
        <v>188557</v>
      </c>
      <c r="I24327" s="59" t="s">
        <v>72</v>
      </c>
      <c r="J24327" s="59">
        <v>25770756</v>
      </c>
      <c r="K24327" s="59" t="s">
        <v>24760</v>
      </c>
      <c r="L24327" s="61" t="s">
        <v>81</v>
      </c>
      <c r="M24327" s="61">
        <f>VLOOKUP(H24327,zdroj!C:F,4,0)</f>
        <v>0</v>
      </c>
      <c r="N24327" s="61" t="str">
        <f t="shared" ref="N24327:N24390" si="760">IF(M24327="A",IF(L24327="katA","katB",L24327),L24327)</f>
        <v>-</v>
      </c>
      <c r="P24327" s="73" t="str">
        <f t="shared" ref="P24327:P24390" si="761">IF(O24327="A",1,"")</f>
        <v/>
      </c>
      <c r="Q24327" s="61" t="s">
        <v>86</v>
      </c>
    </row>
    <row r="24328" spans="8:17" x14ac:dyDescent="0.25">
      <c r="H24328" s="59">
        <v>188557</v>
      </c>
      <c r="I24328" s="59" t="s">
        <v>72</v>
      </c>
      <c r="J24328" s="59">
        <v>25770764</v>
      </c>
      <c r="K24328" s="59" t="s">
        <v>24761</v>
      </c>
      <c r="L24328" s="61" t="s">
        <v>81</v>
      </c>
      <c r="M24328" s="61">
        <f>VLOOKUP(H24328,zdroj!C:F,4,0)</f>
        <v>0</v>
      </c>
      <c r="N24328" s="61" t="str">
        <f t="shared" si="760"/>
        <v>-</v>
      </c>
      <c r="P24328" s="73" t="str">
        <f t="shared" si="761"/>
        <v/>
      </c>
      <c r="Q24328" s="61" t="s">
        <v>86</v>
      </c>
    </row>
    <row r="24329" spans="8:17" x14ac:dyDescent="0.25">
      <c r="H24329" s="59">
        <v>188557</v>
      </c>
      <c r="I24329" s="59" t="s">
        <v>72</v>
      </c>
      <c r="J24329" s="59">
        <v>25770772</v>
      </c>
      <c r="K24329" s="59" t="s">
        <v>24762</v>
      </c>
      <c r="L24329" s="61" t="s">
        <v>81</v>
      </c>
      <c r="M24329" s="61">
        <f>VLOOKUP(H24329,zdroj!C:F,4,0)</f>
        <v>0</v>
      </c>
      <c r="N24329" s="61" t="str">
        <f t="shared" si="760"/>
        <v>-</v>
      </c>
      <c r="P24329" s="73" t="str">
        <f t="shared" si="761"/>
        <v/>
      </c>
      <c r="Q24329" s="61" t="s">
        <v>86</v>
      </c>
    </row>
    <row r="24330" spans="8:17" x14ac:dyDescent="0.25">
      <c r="H24330" s="59">
        <v>188557</v>
      </c>
      <c r="I24330" s="59" t="s">
        <v>72</v>
      </c>
      <c r="J24330" s="59">
        <v>25770781</v>
      </c>
      <c r="K24330" s="59" t="s">
        <v>24763</v>
      </c>
      <c r="L24330" s="61" t="s">
        <v>81</v>
      </c>
      <c r="M24330" s="61">
        <f>VLOOKUP(H24330,zdroj!C:F,4,0)</f>
        <v>0</v>
      </c>
      <c r="N24330" s="61" t="str">
        <f t="shared" si="760"/>
        <v>-</v>
      </c>
      <c r="P24330" s="73" t="str">
        <f t="shared" si="761"/>
        <v/>
      </c>
      <c r="Q24330" s="61" t="s">
        <v>86</v>
      </c>
    </row>
    <row r="24331" spans="8:17" x14ac:dyDescent="0.25">
      <c r="H24331" s="59">
        <v>188557</v>
      </c>
      <c r="I24331" s="59" t="s">
        <v>72</v>
      </c>
      <c r="J24331" s="59">
        <v>25770799</v>
      </c>
      <c r="K24331" s="59" t="s">
        <v>24764</v>
      </c>
      <c r="L24331" s="61" t="s">
        <v>81</v>
      </c>
      <c r="M24331" s="61">
        <f>VLOOKUP(H24331,zdroj!C:F,4,0)</f>
        <v>0</v>
      </c>
      <c r="N24331" s="61" t="str">
        <f t="shared" si="760"/>
        <v>-</v>
      </c>
      <c r="P24331" s="73" t="str">
        <f t="shared" si="761"/>
        <v/>
      </c>
      <c r="Q24331" s="61" t="s">
        <v>86</v>
      </c>
    </row>
    <row r="24332" spans="8:17" x14ac:dyDescent="0.25">
      <c r="H24332" s="59">
        <v>188557</v>
      </c>
      <c r="I24332" s="59" t="s">
        <v>72</v>
      </c>
      <c r="J24332" s="59">
        <v>25770802</v>
      </c>
      <c r="K24332" s="59" t="s">
        <v>24765</v>
      </c>
      <c r="L24332" s="61" t="s">
        <v>81</v>
      </c>
      <c r="M24332" s="61">
        <f>VLOOKUP(H24332,zdroj!C:F,4,0)</f>
        <v>0</v>
      </c>
      <c r="N24332" s="61" t="str">
        <f t="shared" si="760"/>
        <v>-</v>
      </c>
      <c r="P24332" s="73" t="str">
        <f t="shared" si="761"/>
        <v/>
      </c>
      <c r="Q24332" s="61" t="s">
        <v>88</v>
      </c>
    </row>
    <row r="24333" spans="8:17" x14ac:dyDescent="0.25">
      <c r="H24333" s="59">
        <v>188557</v>
      </c>
      <c r="I24333" s="59" t="s">
        <v>72</v>
      </c>
      <c r="J24333" s="59">
        <v>26157853</v>
      </c>
      <c r="K24333" s="59" t="s">
        <v>24766</v>
      </c>
      <c r="L24333" s="61" t="s">
        <v>114</v>
      </c>
      <c r="M24333" s="61">
        <f>VLOOKUP(H24333,zdroj!C:F,4,0)</f>
        <v>0</v>
      </c>
      <c r="N24333" s="61" t="str">
        <f t="shared" si="760"/>
        <v>katC</v>
      </c>
      <c r="P24333" s="73" t="str">
        <f t="shared" si="761"/>
        <v/>
      </c>
      <c r="Q24333" s="61" t="s">
        <v>31</v>
      </c>
    </row>
    <row r="24334" spans="8:17" x14ac:dyDescent="0.25">
      <c r="H24334" s="59">
        <v>188557</v>
      </c>
      <c r="I24334" s="59" t="s">
        <v>72</v>
      </c>
      <c r="J24334" s="59">
        <v>26479788</v>
      </c>
      <c r="K24334" s="59" t="s">
        <v>24767</v>
      </c>
      <c r="L24334" s="61" t="s">
        <v>81</v>
      </c>
      <c r="M24334" s="61">
        <f>VLOOKUP(H24334,zdroj!C:F,4,0)</f>
        <v>0</v>
      </c>
      <c r="N24334" s="61" t="str">
        <f t="shared" si="760"/>
        <v>-</v>
      </c>
      <c r="P24334" s="73" t="str">
        <f t="shared" si="761"/>
        <v/>
      </c>
      <c r="Q24334" s="61" t="s">
        <v>86</v>
      </c>
    </row>
    <row r="24335" spans="8:17" x14ac:dyDescent="0.25">
      <c r="H24335" s="59">
        <v>188557</v>
      </c>
      <c r="I24335" s="59" t="s">
        <v>72</v>
      </c>
      <c r="J24335" s="59">
        <v>26501503</v>
      </c>
      <c r="K24335" s="59" t="s">
        <v>24768</v>
      </c>
      <c r="L24335" s="61" t="s">
        <v>81</v>
      </c>
      <c r="M24335" s="61">
        <f>VLOOKUP(H24335,zdroj!C:F,4,0)</f>
        <v>0</v>
      </c>
      <c r="N24335" s="61" t="str">
        <f t="shared" si="760"/>
        <v>-</v>
      </c>
      <c r="P24335" s="73" t="str">
        <f t="shared" si="761"/>
        <v/>
      </c>
      <c r="Q24335" s="61" t="s">
        <v>86</v>
      </c>
    </row>
    <row r="24336" spans="8:17" x14ac:dyDescent="0.25">
      <c r="H24336" s="59">
        <v>188557</v>
      </c>
      <c r="I24336" s="59" t="s">
        <v>72</v>
      </c>
      <c r="J24336" s="59">
        <v>27444147</v>
      </c>
      <c r="K24336" s="59" t="s">
        <v>24769</v>
      </c>
      <c r="L24336" s="61" t="s">
        <v>81</v>
      </c>
      <c r="M24336" s="61">
        <f>VLOOKUP(H24336,zdroj!C:F,4,0)</f>
        <v>0</v>
      </c>
      <c r="N24336" s="61" t="str">
        <f t="shared" si="760"/>
        <v>-</v>
      </c>
      <c r="P24336" s="73" t="str">
        <f t="shared" si="761"/>
        <v/>
      </c>
      <c r="Q24336" s="61" t="s">
        <v>86</v>
      </c>
    </row>
    <row r="24337" spans="8:17" x14ac:dyDescent="0.25">
      <c r="H24337" s="59">
        <v>188557</v>
      </c>
      <c r="I24337" s="59" t="s">
        <v>72</v>
      </c>
      <c r="J24337" s="59">
        <v>27584321</v>
      </c>
      <c r="K24337" s="59" t="s">
        <v>24770</v>
      </c>
      <c r="L24337" s="61" t="s">
        <v>81</v>
      </c>
      <c r="M24337" s="61">
        <f>VLOOKUP(H24337,zdroj!C:F,4,0)</f>
        <v>0</v>
      </c>
      <c r="N24337" s="61" t="str">
        <f t="shared" si="760"/>
        <v>-</v>
      </c>
      <c r="P24337" s="73" t="str">
        <f t="shared" si="761"/>
        <v/>
      </c>
      <c r="Q24337" s="61" t="s">
        <v>86</v>
      </c>
    </row>
    <row r="24338" spans="8:17" x14ac:dyDescent="0.25">
      <c r="H24338" s="59">
        <v>188557</v>
      </c>
      <c r="I24338" s="59" t="s">
        <v>72</v>
      </c>
      <c r="J24338" s="59">
        <v>27584330</v>
      </c>
      <c r="K24338" s="59" t="s">
        <v>24771</v>
      </c>
      <c r="L24338" s="61" t="s">
        <v>81</v>
      </c>
      <c r="M24338" s="61">
        <f>VLOOKUP(H24338,zdroj!C:F,4,0)</f>
        <v>0</v>
      </c>
      <c r="N24338" s="61" t="str">
        <f t="shared" si="760"/>
        <v>-</v>
      </c>
      <c r="P24338" s="73" t="str">
        <f t="shared" si="761"/>
        <v/>
      </c>
      <c r="Q24338" s="61" t="s">
        <v>86</v>
      </c>
    </row>
    <row r="24339" spans="8:17" x14ac:dyDescent="0.25">
      <c r="H24339" s="59">
        <v>188557</v>
      </c>
      <c r="I24339" s="59" t="s">
        <v>72</v>
      </c>
      <c r="J24339" s="59">
        <v>27584348</v>
      </c>
      <c r="K24339" s="59" t="s">
        <v>24772</v>
      </c>
      <c r="L24339" s="61" t="s">
        <v>81</v>
      </c>
      <c r="M24339" s="61">
        <f>VLOOKUP(H24339,zdroj!C:F,4,0)</f>
        <v>0</v>
      </c>
      <c r="N24339" s="61" t="str">
        <f t="shared" si="760"/>
        <v>-</v>
      </c>
      <c r="P24339" s="73" t="str">
        <f t="shared" si="761"/>
        <v/>
      </c>
      <c r="Q24339" s="61" t="s">
        <v>86</v>
      </c>
    </row>
    <row r="24340" spans="8:17" x14ac:dyDescent="0.25">
      <c r="H24340" s="59">
        <v>188557</v>
      </c>
      <c r="I24340" s="59" t="s">
        <v>72</v>
      </c>
      <c r="J24340" s="59">
        <v>28450370</v>
      </c>
      <c r="K24340" s="59" t="s">
        <v>24773</v>
      </c>
      <c r="L24340" s="61" t="s">
        <v>81</v>
      </c>
      <c r="M24340" s="61">
        <f>VLOOKUP(H24340,zdroj!C:F,4,0)</f>
        <v>0</v>
      </c>
      <c r="N24340" s="61" t="str">
        <f t="shared" si="760"/>
        <v>-</v>
      </c>
      <c r="P24340" s="73" t="str">
        <f t="shared" si="761"/>
        <v/>
      </c>
      <c r="Q24340" s="61" t="s">
        <v>86</v>
      </c>
    </row>
    <row r="24341" spans="8:17" x14ac:dyDescent="0.25">
      <c r="H24341" s="59">
        <v>188557</v>
      </c>
      <c r="I24341" s="59" t="s">
        <v>72</v>
      </c>
      <c r="J24341" s="59">
        <v>30949165</v>
      </c>
      <c r="K24341" s="59" t="s">
        <v>24774</v>
      </c>
      <c r="L24341" s="61" t="s">
        <v>81</v>
      </c>
      <c r="M24341" s="61">
        <f>VLOOKUP(H24341,zdroj!C:F,4,0)</f>
        <v>0</v>
      </c>
      <c r="N24341" s="61" t="str">
        <f t="shared" si="760"/>
        <v>-</v>
      </c>
      <c r="P24341" s="73" t="str">
        <f t="shared" si="761"/>
        <v/>
      </c>
      <c r="Q24341" s="61" t="s">
        <v>86</v>
      </c>
    </row>
    <row r="24342" spans="8:17" x14ac:dyDescent="0.25">
      <c r="H24342" s="59">
        <v>188557</v>
      </c>
      <c r="I24342" s="59" t="s">
        <v>72</v>
      </c>
      <c r="J24342" s="59">
        <v>30949173</v>
      </c>
      <c r="K24342" s="59" t="s">
        <v>24775</v>
      </c>
      <c r="L24342" s="61" t="s">
        <v>81</v>
      </c>
      <c r="M24342" s="61">
        <f>VLOOKUP(H24342,zdroj!C:F,4,0)</f>
        <v>0</v>
      </c>
      <c r="N24342" s="61" t="str">
        <f t="shared" si="760"/>
        <v>-</v>
      </c>
      <c r="P24342" s="73" t="str">
        <f t="shared" si="761"/>
        <v/>
      </c>
      <c r="Q24342" s="61" t="s">
        <v>86</v>
      </c>
    </row>
    <row r="24343" spans="8:17" x14ac:dyDescent="0.25">
      <c r="H24343" s="59">
        <v>188557</v>
      </c>
      <c r="I24343" s="59" t="s">
        <v>72</v>
      </c>
      <c r="J24343" s="59">
        <v>30949181</v>
      </c>
      <c r="K24343" s="59" t="s">
        <v>24776</v>
      </c>
      <c r="L24343" s="61" t="s">
        <v>81</v>
      </c>
      <c r="M24343" s="61">
        <f>VLOOKUP(H24343,zdroj!C:F,4,0)</f>
        <v>0</v>
      </c>
      <c r="N24343" s="61" t="str">
        <f t="shared" si="760"/>
        <v>-</v>
      </c>
      <c r="P24343" s="73" t="str">
        <f t="shared" si="761"/>
        <v/>
      </c>
      <c r="Q24343" s="61" t="s">
        <v>88</v>
      </c>
    </row>
    <row r="24344" spans="8:17" x14ac:dyDescent="0.25">
      <c r="H24344" s="59">
        <v>188557</v>
      </c>
      <c r="I24344" s="59" t="s">
        <v>72</v>
      </c>
      <c r="J24344" s="59">
        <v>30949190</v>
      </c>
      <c r="K24344" s="59" t="s">
        <v>24777</v>
      </c>
      <c r="L24344" s="61" t="s">
        <v>81</v>
      </c>
      <c r="M24344" s="61">
        <f>VLOOKUP(H24344,zdroj!C:F,4,0)</f>
        <v>0</v>
      </c>
      <c r="N24344" s="61" t="str">
        <f t="shared" si="760"/>
        <v>-</v>
      </c>
      <c r="P24344" s="73" t="str">
        <f t="shared" si="761"/>
        <v/>
      </c>
      <c r="Q24344" s="61" t="s">
        <v>86</v>
      </c>
    </row>
    <row r="24345" spans="8:17" x14ac:dyDescent="0.25">
      <c r="H24345" s="59">
        <v>188557</v>
      </c>
      <c r="I24345" s="59" t="s">
        <v>72</v>
      </c>
      <c r="J24345" s="59">
        <v>30949203</v>
      </c>
      <c r="K24345" s="59" t="s">
        <v>24778</v>
      </c>
      <c r="L24345" s="61" t="s">
        <v>81</v>
      </c>
      <c r="M24345" s="61">
        <f>VLOOKUP(H24345,zdroj!C:F,4,0)</f>
        <v>0</v>
      </c>
      <c r="N24345" s="61" t="str">
        <f t="shared" si="760"/>
        <v>-</v>
      </c>
      <c r="P24345" s="73" t="str">
        <f t="shared" si="761"/>
        <v/>
      </c>
      <c r="Q24345" s="61" t="s">
        <v>86</v>
      </c>
    </row>
    <row r="24346" spans="8:17" x14ac:dyDescent="0.25">
      <c r="H24346" s="59">
        <v>188557</v>
      </c>
      <c r="I24346" s="59" t="s">
        <v>72</v>
      </c>
      <c r="J24346" s="59">
        <v>30949211</v>
      </c>
      <c r="K24346" s="59" t="s">
        <v>24779</v>
      </c>
      <c r="L24346" s="61" t="s">
        <v>81</v>
      </c>
      <c r="M24346" s="61">
        <f>VLOOKUP(H24346,zdroj!C:F,4,0)</f>
        <v>0</v>
      </c>
      <c r="N24346" s="61" t="str">
        <f t="shared" si="760"/>
        <v>-</v>
      </c>
      <c r="P24346" s="73" t="str">
        <f t="shared" si="761"/>
        <v/>
      </c>
      <c r="Q24346" s="61" t="s">
        <v>86</v>
      </c>
    </row>
    <row r="24347" spans="8:17" x14ac:dyDescent="0.25">
      <c r="H24347" s="59">
        <v>188557</v>
      </c>
      <c r="I24347" s="59" t="s">
        <v>72</v>
      </c>
      <c r="J24347" s="59">
        <v>30949220</v>
      </c>
      <c r="K24347" s="59" t="s">
        <v>24780</v>
      </c>
      <c r="L24347" s="61" t="s">
        <v>81</v>
      </c>
      <c r="M24347" s="61">
        <f>VLOOKUP(H24347,zdroj!C:F,4,0)</f>
        <v>0</v>
      </c>
      <c r="N24347" s="61" t="str">
        <f t="shared" si="760"/>
        <v>-</v>
      </c>
      <c r="P24347" s="73" t="str">
        <f t="shared" si="761"/>
        <v/>
      </c>
      <c r="Q24347" s="61" t="s">
        <v>86</v>
      </c>
    </row>
    <row r="24348" spans="8:17" x14ac:dyDescent="0.25">
      <c r="H24348" s="59">
        <v>188557</v>
      </c>
      <c r="I24348" s="59" t="s">
        <v>72</v>
      </c>
      <c r="J24348" s="59">
        <v>30949238</v>
      </c>
      <c r="K24348" s="59" t="s">
        <v>24781</v>
      </c>
      <c r="L24348" s="61" t="s">
        <v>81</v>
      </c>
      <c r="M24348" s="61">
        <f>VLOOKUP(H24348,zdroj!C:F,4,0)</f>
        <v>0</v>
      </c>
      <c r="N24348" s="61" t="str">
        <f t="shared" si="760"/>
        <v>-</v>
      </c>
      <c r="P24348" s="73" t="str">
        <f t="shared" si="761"/>
        <v/>
      </c>
      <c r="Q24348" s="61" t="s">
        <v>86</v>
      </c>
    </row>
    <row r="24349" spans="8:17" x14ac:dyDescent="0.25">
      <c r="H24349" s="59">
        <v>188557</v>
      </c>
      <c r="I24349" s="59" t="s">
        <v>72</v>
      </c>
      <c r="J24349" s="59">
        <v>30949246</v>
      </c>
      <c r="K24349" s="59" t="s">
        <v>24782</v>
      </c>
      <c r="L24349" s="61" t="s">
        <v>81</v>
      </c>
      <c r="M24349" s="61">
        <f>VLOOKUP(H24349,zdroj!C:F,4,0)</f>
        <v>0</v>
      </c>
      <c r="N24349" s="61" t="str">
        <f t="shared" si="760"/>
        <v>-</v>
      </c>
      <c r="P24349" s="73" t="str">
        <f t="shared" si="761"/>
        <v/>
      </c>
      <c r="Q24349" s="61" t="s">
        <v>86</v>
      </c>
    </row>
    <row r="24350" spans="8:17" x14ac:dyDescent="0.25">
      <c r="H24350" s="59">
        <v>188557</v>
      </c>
      <c r="I24350" s="59" t="s">
        <v>72</v>
      </c>
      <c r="J24350" s="59">
        <v>30949254</v>
      </c>
      <c r="K24350" s="59" t="s">
        <v>24783</v>
      </c>
      <c r="L24350" s="61" t="s">
        <v>81</v>
      </c>
      <c r="M24350" s="61">
        <f>VLOOKUP(H24350,zdroj!C:F,4,0)</f>
        <v>0</v>
      </c>
      <c r="N24350" s="61" t="str">
        <f t="shared" si="760"/>
        <v>-</v>
      </c>
      <c r="P24350" s="73" t="str">
        <f t="shared" si="761"/>
        <v/>
      </c>
      <c r="Q24350" s="61" t="s">
        <v>86</v>
      </c>
    </row>
    <row r="24351" spans="8:17" x14ac:dyDescent="0.25">
      <c r="H24351" s="59">
        <v>188557</v>
      </c>
      <c r="I24351" s="59" t="s">
        <v>72</v>
      </c>
      <c r="J24351" s="59">
        <v>30949262</v>
      </c>
      <c r="K24351" s="59" t="s">
        <v>24784</v>
      </c>
      <c r="L24351" s="61" t="s">
        <v>81</v>
      </c>
      <c r="M24351" s="61">
        <f>VLOOKUP(H24351,zdroj!C:F,4,0)</f>
        <v>0</v>
      </c>
      <c r="N24351" s="61" t="str">
        <f t="shared" si="760"/>
        <v>-</v>
      </c>
      <c r="P24351" s="73" t="str">
        <f t="shared" si="761"/>
        <v/>
      </c>
      <c r="Q24351" s="61" t="s">
        <v>86</v>
      </c>
    </row>
    <row r="24352" spans="8:17" x14ac:dyDescent="0.25">
      <c r="H24352" s="59">
        <v>188557</v>
      </c>
      <c r="I24352" s="59" t="s">
        <v>72</v>
      </c>
      <c r="J24352" s="59">
        <v>30949271</v>
      </c>
      <c r="K24352" s="59" t="s">
        <v>24785</v>
      </c>
      <c r="L24352" s="61" t="s">
        <v>81</v>
      </c>
      <c r="M24352" s="61">
        <f>VLOOKUP(H24352,zdroj!C:F,4,0)</f>
        <v>0</v>
      </c>
      <c r="N24352" s="61" t="str">
        <f t="shared" si="760"/>
        <v>-</v>
      </c>
      <c r="P24352" s="73" t="str">
        <f t="shared" si="761"/>
        <v/>
      </c>
      <c r="Q24352" s="61" t="s">
        <v>86</v>
      </c>
    </row>
    <row r="24353" spans="8:17" x14ac:dyDescent="0.25">
      <c r="H24353" s="59">
        <v>188557</v>
      </c>
      <c r="I24353" s="59" t="s">
        <v>72</v>
      </c>
      <c r="J24353" s="59">
        <v>30949289</v>
      </c>
      <c r="K24353" s="59" t="s">
        <v>24786</v>
      </c>
      <c r="L24353" s="61" t="s">
        <v>81</v>
      </c>
      <c r="M24353" s="61">
        <f>VLOOKUP(H24353,zdroj!C:F,4,0)</f>
        <v>0</v>
      </c>
      <c r="N24353" s="61" t="str">
        <f t="shared" si="760"/>
        <v>-</v>
      </c>
      <c r="P24353" s="73" t="str">
        <f t="shared" si="761"/>
        <v/>
      </c>
      <c r="Q24353" s="61" t="s">
        <v>86</v>
      </c>
    </row>
    <row r="24354" spans="8:17" x14ac:dyDescent="0.25">
      <c r="H24354" s="59">
        <v>188557</v>
      </c>
      <c r="I24354" s="59" t="s">
        <v>72</v>
      </c>
      <c r="J24354" s="59">
        <v>30949297</v>
      </c>
      <c r="K24354" s="59" t="s">
        <v>24787</v>
      </c>
      <c r="L24354" s="61" t="s">
        <v>81</v>
      </c>
      <c r="M24354" s="61">
        <f>VLOOKUP(H24354,zdroj!C:F,4,0)</f>
        <v>0</v>
      </c>
      <c r="N24354" s="61" t="str">
        <f t="shared" si="760"/>
        <v>-</v>
      </c>
      <c r="P24354" s="73" t="str">
        <f t="shared" si="761"/>
        <v/>
      </c>
      <c r="Q24354" s="61" t="s">
        <v>86</v>
      </c>
    </row>
    <row r="24355" spans="8:17" x14ac:dyDescent="0.25">
      <c r="H24355" s="59">
        <v>188557</v>
      </c>
      <c r="I24355" s="59" t="s">
        <v>72</v>
      </c>
      <c r="J24355" s="59">
        <v>30949301</v>
      </c>
      <c r="K24355" s="59" t="s">
        <v>24788</v>
      </c>
      <c r="L24355" s="61" t="s">
        <v>81</v>
      </c>
      <c r="M24355" s="61">
        <f>VLOOKUP(H24355,zdroj!C:F,4,0)</f>
        <v>0</v>
      </c>
      <c r="N24355" s="61" t="str">
        <f t="shared" si="760"/>
        <v>-</v>
      </c>
      <c r="P24355" s="73" t="str">
        <f t="shared" si="761"/>
        <v/>
      </c>
      <c r="Q24355" s="61" t="s">
        <v>86</v>
      </c>
    </row>
    <row r="24356" spans="8:17" x14ac:dyDescent="0.25">
      <c r="H24356" s="59">
        <v>188557</v>
      </c>
      <c r="I24356" s="59" t="s">
        <v>72</v>
      </c>
      <c r="J24356" s="59">
        <v>30949319</v>
      </c>
      <c r="K24356" s="59" t="s">
        <v>24789</v>
      </c>
      <c r="L24356" s="61" t="s">
        <v>81</v>
      </c>
      <c r="M24356" s="61">
        <f>VLOOKUP(H24356,zdroj!C:F,4,0)</f>
        <v>0</v>
      </c>
      <c r="N24356" s="61" t="str">
        <f t="shared" si="760"/>
        <v>-</v>
      </c>
      <c r="P24356" s="73" t="str">
        <f t="shared" si="761"/>
        <v/>
      </c>
      <c r="Q24356" s="61" t="s">
        <v>86</v>
      </c>
    </row>
    <row r="24357" spans="8:17" x14ac:dyDescent="0.25">
      <c r="H24357" s="59">
        <v>188557</v>
      </c>
      <c r="I24357" s="59" t="s">
        <v>72</v>
      </c>
      <c r="J24357" s="59">
        <v>30949327</v>
      </c>
      <c r="K24357" s="59" t="s">
        <v>24790</v>
      </c>
      <c r="L24357" s="61" t="s">
        <v>81</v>
      </c>
      <c r="M24357" s="61">
        <f>VLOOKUP(H24357,zdroj!C:F,4,0)</f>
        <v>0</v>
      </c>
      <c r="N24357" s="61" t="str">
        <f t="shared" si="760"/>
        <v>-</v>
      </c>
      <c r="P24357" s="73" t="str">
        <f t="shared" si="761"/>
        <v/>
      </c>
      <c r="Q24357" s="61" t="s">
        <v>86</v>
      </c>
    </row>
    <row r="24358" spans="8:17" x14ac:dyDescent="0.25">
      <c r="H24358" s="59">
        <v>188557</v>
      </c>
      <c r="I24358" s="59" t="s">
        <v>72</v>
      </c>
      <c r="J24358" s="59">
        <v>30949335</v>
      </c>
      <c r="K24358" s="59" t="s">
        <v>24791</v>
      </c>
      <c r="L24358" s="61" t="s">
        <v>81</v>
      </c>
      <c r="M24358" s="61">
        <f>VLOOKUP(H24358,zdroj!C:F,4,0)</f>
        <v>0</v>
      </c>
      <c r="N24358" s="61" t="str">
        <f t="shared" si="760"/>
        <v>-</v>
      </c>
      <c r="P24358" s="73" t="str">
        <f t="shared" si="761"/>
        <v/>
      </c>
      <c r="Q24358" s="61" t="s">
        <v>86</v>
      </c>
    </row>
    <row r="24359" spans="8:17" x14ac:dyDescent="0.25">
      <c r="H24359" s="59">
        <v>188557</v>
      </c>
      <c r="I24359" s="59" t="s">
        <v>72</v>
      </c>
      <c r="J24359" s="59">
        <v>30949343</v>
      </c>
      <c r="K24359" s="59" t="s">
        <v>24792</v>
      </c>
      <c r="L24359" s="61" t="s">
        <v>81</v>
      </c>
      <c r="M24359" s="61">
        <f>VLOOKUP(H24359,zdroj!C:F,4,0)</f>
        <v>0</v>
      </c>
      <c r="N24359" s="61" t="str">
        <f t="shared" si="760"/>
        <v>-</v>
      </c>
      <c r="P24359" s="73" t="str">
        <f t="shared" si="761"/>
        <v/>
      </c>
      <c r="Q24359" s="61" t="s">
        <v>86</v>
      </c>
    </row>
    <row r="24360" spans="8:17" x14ac:dyDescent="0.25">
      <c r="H24360" s="59">
        <v>188557</v>
      </c>
      <c r="I24360" s="59" t="s">
        <v>72</v>
      </c>
      <c r="J24360" s="59">
        <v>30949351</v>
      </c>
      <c r="K24360" s="59" t="s">
        <v>24793</v>
      </c>
      <c r="L24360" s="61" t="s">
        <v>81</v>
      </c>
      <c r="M24360" s="61">
        <f>VLOOKUP(H24360,zdroj!C:F,4,0)</f>
        <v>0</v>
      </c>
      <c r="N24360" s="61" t="str">
        <f t="shared" si="760"/>
        <v>-</v>
      </c>
      <c r="P24360" s="73" t="str">
        <f t="shared" si="761"/>
        <v/>
      </c>
      <c r="Q24360" s="61" t="s">
        <v>86</v>
      </c>
    </row>
    <row r="24361" spans="8:17" x14ac:dyDescent="0.25">
      <c r="H24361" s="59">
        <v>188557</v>
      </c>
      <c r="I24361" s="59" t="s">
        <v>72</v>
      </c>
      <c r="J24361" s="59">
        <v>30949360</v>
      </c>
      <c r="K24361" s="59" t="s">
        <v>24794</v>
      </c>
      <c r="L24361" s="61" t="s">
        <v>81</v>
      </c>
      <c r="M24361" s="61">
        <f>VLOOKUP(H24361,zdroj!C:F,4,0)</f>
        <v>0</v>
      </c>
      <c r="N24361" s="61" t="str">
        <f t="shared" si="760"/>
        <v>-</v>
      </c>
      <c r="P24361" s="73" t="str">
        <f t="shared" si="761"/>
        <v/>
      </c>
      <c r="Q24361" s="61" t="s">
        <v>86</v>
      </c>
    </row>
    <row r="24362" spans="8:17" x14ac:dyDescent="0.25">
      <c r="H24362" s="59">
        <v>188557</v>
      </c>
      <c r="I24362" s="59" t="s">
        <v>72</v>
      </c>
      <c r="J24362" s="59">
        <v>30949378</v>
      </c>
      <c r="K24362" s="59" t="s">
        <v>24795</v>
      </c>
      <c r="L24362" s="61" t="s">
        <v>81</v>
      </c>
      <c r="M24362" s="61">
        <f>VLOOKUP(H24362,zdroj!C:F,4,0)</f>
        <v>0</v>
      </c>
      <c r="N24362" s="61" t="str">
        <f t="shared" si="760"/>
        <v>-</v>
      </c>
      <c r="P24362" s="73" t="str">
        <f t="shared" si="761"/>
        <v/>
      </c>
      <c r="Q24362" s="61" t="s">
        <v>86</v>
      </c>
    </row>
    <row r="24363" spans="8:17" x14ac:dyDescent="0.25">
      <c r="H24363" s="59">
        <v>188557</v>
      </c>
      <c r="I24363" s="59" t="s">
        <v>72</v>
      </c>
      <c r="J24363" s="59">
        <v>30949386</v>
      </c>
      <c r="K24363" s="59" t="s">
        <v>24796</v>
      </c>
      <c r="L24363" s="61" t="s">
        <v>81</v>
      </c>
      <c r="M24363" s="61">
        <f>VLOOKUP(H24363,zdroj!C:F,4,0)</f>
        <v>0</v>
      </c>
      <c r="N24363" s="61" t="str">
        <f t="shared" si="760"/>
        <v>-</v>
      </c>
      <c r="P24363" s="73" t="str">
        <f t="shared" si="761"/>
        <v/>
      </c>
      <c r="Q24363" s="61" t="s">
        <v>86</v>
      </c>
    </row>
    <row r="24364" spans="8:17" x14ac:dyDescent="0.25">
      <c r="H24364" s="59">
        <v>188557</v>
      </c>
      <c r="I24364" s="59" t="s">
        <v>72</v>
      </c>
      <c r="J24364" s="59">
        <v>30949394</v>
      </c>
      <c r="K24364" s="59" t="s">
        <v>24797</v>
      </c>
      <c r="L24364" s="61" t="s">
        <v>81</v>
      </c>
      <c r="M24364" s="61">
        <f>VLOOKUP(H24364,zdroj!C:F,4,0)</f>
        <v>0</v>
      </c>
      <c r="N24364" s="61" t="str">
        <f t="shared" si="760"/>
        <v>-</v>
      </c>
      <c r="P24364" s="73" t="str">
        <f t="shared" si="761"/>
        <v/>
      </c>
      <c r="Q24364" s="61" t="s">
        <v>86</v>
      </c>
    </row>
    <row r="24365" spans="8:17" x14ac:dyDescent="0.25">
      <c r="H24365" s="59">
        <v>188557</v>
      </c>
      <c r="I24365" s="59" t="s">
        <v>72</v>
      </c>
      <c r="J24365" s="59">
        <v>40154335</v>
      </c>
      <c r="K24365" s="59" t="s">
        <v>24798</v>
      </c>
      <c r="L24365" s="61" t="s">
        <v>81</v>
      </c>
      <c r="M24365" s="61">
        <f>VLOOKUP(H24365,zdroj!C:F,4,0)</f>
        <v>0</v>
      </c>
      <c r="N24365" s="61" t="str">
        <f t="shared" si="760"/>
        <v>-</v>
      </c>
      <c r="P24365" s="73" t="str">
        <f t="shared" si="761"/>
        <v/>
      </c>
      <c r="Q24365" s="61" t="s">
        <v>86</v>
      </c>
    </row>
    <row r="24366" spans="8:17" x14ac:dyDescent="0.25">
      <c r="H24366" s="59">
        <v>191922</v>
      </c>
      <c r="I24366" s="59" t="s">
        <v>72</v>
      </c>
      <c r="J24366" s="59">
        <v>19947542</v>
      </c>
      <c r="K24366" s="59" t="s">
        <v>24799</v>
      </c>
      <c r="L24366" s="61" t="s">
        <v>81</v>
      </c>
      <c r="M24366" s="61">
        <f>VLOOKUP(H24366,zdroj!C:F,4,0)</f>
        <v>0</v>
      </c>
      <c r="N24366" s="61" t="str">
        <f t="shared" si="760"/>
        <v>-</v>
      </c>
      <c r="P24366" s="73" t="str">
        <f t="shared" si="761"/>
        <v/>
      </c>
      <c r="Q24366" s="61" t="s">
        <v>86</v>
      </c>
    </row>
    <row r="24367" spans="8:17" x14ac:dyDescent="0.25">
      <c r="H24367" s="59">
        <v>191922</v>
      </c>
      <c r="I24367" s="59" t="s">
        <v>72</v>
      </c>
      <c r="J24367" s="59">
        <v>19947551</v>
      </c>
      <c r="K24367" s="59" t="s">
        <v>24800</v>
      </c>
      <c r="L24367" s="61" t="s">
        <v>81</v>
      </c>
      <c r="M24367" s="61">
        <f>VLOOKUP(H24367,zdroj!C:F,4,0)</f>
        <v>0</v>
      </c>
      <c r="N24367" s="61" t="str">
        <f t="shared" si="760"/>
        <v>-</v>
      </c>
      <c r="P24367" s="73" t="str">
        <f t="shared" si="761"/>
        <v/>
      </c>
      <c r="Q24367" s="61" t="s">
        <v>86</v>
      </c>
    </row>
    <row r="24368" spans="8:17" x14ac:dyDescent="0.25">
      <c r="H24368" s="59">
        <v>191922</v>
      </c>
      <c r="I24368" s="59" t="s">
        <v>72</v>
      </c>
      <c r="J24368" s="59">
        <v>19947569</v>
      </c>
      <c r="K24368" s="59" t="s">
        <v>24801</v>
      </c>
      <c r="L24368" s="61" t="s">
        <v>81</v>
      </c>
      <c r="M24368" s="61">
        <f>VLOOKUP(H24368,zdroj!C:F,4,0)</f>
        <v>0</v>
      </c>
      <c r="N24368" s="61" t="str">
        <f t="shared" si="760"/>
        <v>-</v>
      </c>
      <c r="P24368" s="73" t="str">
        <f t="shared" si="761"/>
        <v/>
      </c>
      <c r="Q24368" s="61" t="s">
        <v>86</v>
      </c>
    </row>
    <row r="24369" spans="8:17" x14ac:dyDescent="0.25">
      <c r="H24369" s="59">
        <v>191922</v>
      </c>
      <c r="I24369" s="59" t="s">
        <v>72</v>
      </c>
      <c r="J24369" s="59">
        <v>19947577</v>
      </c>
      <c r="K24369" s="59" t="s">
        <v>24802</v>
      </c>
      <c r="L24369" s="61" t="s">
        <v>81</v>
      </c>
      <c r="M24369" s="61">
        <f>VLOOKUP(H24369,zdroj!C:F,4,0)</f>
        <v>0</v>
      </c>
      <c r="N24369" s="61" t="str">
        <f t="shared" si="760"/>
        <v>-</v>
      </c>
      <c r="P24369" s="73" t="str">
        <f t="shared" si="761"/>
        <v/>
      </c>
      <c r="Q24369" s="61" t="s">
        <v>86</v>
      </c>
    </row>
    <row r="24370" spans="8:17" x14ac:dyDescent="0.25">
      <c r="H24370" s="59">
        <v>191922</v>
      </c>
      <c r="I24370" s="59" t="s">
        <v>72</v>
      </c>
      <c r="J24370" s="59">
        <v>19947585</v>
      </c>
      <c r="K24370" s="59" t="s">
        <v>24803</v>
      </c>
      <c r="L24370" s="61" t="s">
        <v>81</v>
      </c>
      <c r="M24370" s="61">
        <f>VLOOKUP(H24370,zdroj!C:F,4,0)</f>
        <v>0</v>
      </c>
      <c r="N24370" s="61" t="str">
        <f t="shared" si="760"/>
        <v>-</v>
      </c>
      <c r="P24370" s="73" t="str">
        <f t="shared" si="761"/>
        <v/>
      </c>
      <c r="Q24370" s="61" t="s">
        <v>86</v>
      </c>
    </row>
    <row r="24371" spans="8:17" x14ac:dyDescent="0.25">
      <c r="H24371" s="59">
        <v>191922</v>
      </c>
      <c r="I24371" s="59" t="s">
        <v>72</v>
      </c>
      <c r="J24371" s="59">
        <v>19947593</v>
      </c>
      <c r="K24371" s="59" t="s">
        <v>24804</v>
      </c>
      <c r="L24371" s="61" t="s">
        <v>81</v>
      </c>
      <c r="M24371" s="61">
        <f>VLOOKUP(H24371,zdroj!C:F,4,0)</f>
        <v>0</v>
      </c>
      <c r="N24371" s="61" t="str">
        <f t="shared" si="760"/>
        <v>-</v>
      </c>
      <c r="P24371" s="73" t="str">
        <f t="shared" si="761"/>
        <v/>
      </c>
      <c r="Q24371" s="61" t="s">
        <v>86</v>
      </c>
    </row>
    <row r="24372" spans="8:17" x14ac:dyDescent="0.25">
      <c r="H24372" s="59">
        <v>191922</v>
      </c>
      <c r="I24372" s="59" t="s">
        <v>72</v>
      </c>
      <c r="J24372" s="59">
        <v>19947607</v>
      </c>
      <c r="K24372" s="59" t="s">
        <v>24805</v>
      </c>
      <c r="L24372" s="61" t="s">
        <v>81</v>
      </c>
      <c r="M24372" s="61">
        <f>VLOOKUP(H24372,zdroj!C:F,4,0)</f>
        <v>0</v>
      </c>
      <c r="N24372" s="61" t="str">
        <f t="shared" si="760"/>
        <v>-</v>
      </c>
      <c r="P24372" s="73" t="str">
        <f t="shared" si="761"/>
        <v/>
      </c>
      <c r="Q24372" s="61" t="s">
        <v>86</v>
      </c>
    </row>
    <row r="24373" spans="8:17" x14ac:dyDescent="0.25">
      <c r="H24373" s="59">
        <v>191922</v>
      </c>
      <c r="I24373" s="59" t="s">
        <v>72</v>
      </c>
      <c r="J24373" s="59">
        <v>19947615</v>
      </c>
      <c r="K24373" s="59" t="s">
        <v>24806</v>
      </c>
      <c r="L24373" s="61" t="s">
        <v>81</v>
      </c>
      <c r="M24373" s="61">
        <f>VLOOKUP(H24373,zdroj!C:F,4,0)</f>
        <v>0</v>
      </c>
      <c r="N24373" s="61" t="str">
        <f t="shared" si="760"/>
        <v>-</v>
      </c>
      <c r="P24373" s="73" t="str">
        <f t="shared" si="761"/>
        <v/>
      </c>
      <c r="Q24373" s="61" t="s">
        <v>86</v>
      </c>
    </row>
    <row r="24374" spans="8:17" x14ac:dyDescent="0.25">
      <c r="H24374" s="59">
        <v>191922</v>
      </c>
      <c r="I24374" s="59" t="s">
        <v>72</v>
      </c>
      <c r="J24374" s="59">
        <v>19947623</v>
      </c>
      <c r="K24374" s="59" t="s">
        <v>24807</v>
      </c>
      <c r="L24374" s="61" t="s">
        <v>81</v>
      </c>
      <c r="M24374" s="61">
        <f>VLOOKUP(H24374,zdroj!C:F,4,0)</f>
        <v>0</v>
      </c>
      <c r="N24374" s="61" t="str">
        <f t="shared" si="760"/>
        <v>-</v>
      </c>
      <c r="P24374" s="73" t="str">
        <f t="shared" si="761"/>
        <v/>
      </c>
      <c r="Q24374" s="61" t="s">
        <v>86</v>
      </c>
    </row>
    <row r="24375" spans="8:17" x14ac:dyDescent="0.25">
      <c r="H24375" s="59">
        <v>191922</v>
      </c>
      <c r="I24375" s="59" t="s">
        <v>72</v>
      </c>
      <c r="J24375" s="59">
        <v>19947631</v>
      </c>
      <c r="K24375" s="59" t="s">
        <v>24808</v>
      </c>
      <c r="L24375" s="61" t="s">
        <v>81</v>
      </c>
      <c r="M24375" s="61">
        <f>VLOOKUP(H24375,zdroj!C:F,4,0)</f>
        <v>0</v>
      </c>
      <c r="N24375" s="61" t="str">
        <f t="shared" si="760"/>
        <v>-</v>
      </c>
      <c r="P24375" s="73" t="str">
        <f t="shared" si="761"/>
        <v/>
      </c>
      <c r="Q24375" s="61" t="s">
        <v>86</v>
      </c>
    </row>
    <row r="24376" spans="8:17" x14ac:dyDescent="0.25">
      <c r="H24376" s="59">
        <v>191922</v>
      </c>
      <c r="I24376" s="59" t="s">
        <v>72</v>
      </c>
      <c r="J24376" s="59">
        <v>19947640</v>
      </c>
      <c r="K24376" s="59" t="s">
        <v>24809</v>
      </c>
      <c r="L24376" s="61" t="s">
        <v>81</v>
      </c>
      <c r="M24376" s="61">
        <f>VLOOKUP(H24376,zdroj!C:F,4,0)</f>
        <v>0</v>
      </c>
      <c r="N24376" s="61" t="str">
        <f t="shared" si="760"/>
        <v>-</v>
      </c>
      <c r="P24376" s="73" t="str">
        <f t="shared" si="761"/>
        <v/>
      </c>
      <c r="Q24376" s="61" t="s">
        <v>86</v>
      </c>
    </row>
    <row r="24377" spans="8:17" x14ac:dyDescent="0.25">
      <c r="H24377" s="59">
        <v>191922</v>
      </c>
      <c r="I24377" s="59" t="s">
        <v>72</v>
      </c>
      <c r="J24377" s="59">
        <v>19947658</v>
      </c>
      <c r="K24377" s="59" t="s">
        <v>24810</v>
      </c>
      <c r="L24377" s="61" t="s">
        <v>81</v>
      </c>
      <c r="M24377" s="61">
        <f>VLOOKUP(H24377,zdroj!C:F,4,0)</f>
        <v>0</v>
      </c>
      <c r="N24377" s="61" t="str">
        <f t="shared" si="760"/>
        <v>-</v>
      </c>
      <c r="P24377" s="73" t="str">
        <f t="shared" si="761"/>
        <v/>
      </c>
      <c r="Q24377" s="61" t="s">
        <v>86</v>
      </c>
    </row>
    <row r="24378" spans="8:17" x14ac:dyDescent="0.25">
      <c r="H24378" s="59">
        <v>191922</v>
      </c>
      <c r="I24378" s="59" t="s">
        <v>72</v>
      </c>
      <c r="J24378" s="59">
        <v>19947666</v>
      </c>
      <c r="K24378" s="59" t="s">
        <v>24811</v>
      </c>
      <c r="L24378" s="61" t="s">
        <v>81</v>
      </c>
      <c r="M24378" s="61">
        <f>VLOOKUP(H24378,zdroj!C:F,4,0)</f>
        <v>0</v>
      </c>
      <c r="N24378" s="61" t="str">
        <f t="shared" si="760"/>
        <v>-</v>
      </c>
      <c r="P24378" s="73" t="str">
        <f t="shared" si="761"/>
        <v/>
      </c>
      <c r="Q24378" s="61" t="s">
        <v>86</v>
      </c>
    </row>
    <row r="24379" spans="8:17" x14ac:dyDescent="0.25">
      <c r="H24379" s="59">
        <v>191922</v>
      </c>
      <c r="I24379" s="59" t="s">
        <v>72</v>
      </c>
      <c r="J24379" s="59">
        <v>19947674</v>
      </c>
      <c r="K24379" s="59" t="s">
        <v>24812</v>
      </c>
      <c r="L24379" s="61" t="s">
        <v>81</v>
      </c>
      <c r="M24379" s="61">
        <f>VLOOKUP(H24379,zdroj!C:F,4,0)</f>
        <v>0</v>
      </c>
      <c r="N24379" s="61" t="str">
        <f t="shared" si="760"/>
        <v>-</v>
      </c>
      <c r="P24379" s="73" t="str">
        <f t="shared" si="761"/>
        <v/>
      </c>
      <c r="Q24379" s="61" t="s">
        <v>86</v>
      </c>
    </row>
    <row r="24380" spans="8:17" x14ac:dyDescent="0.25">
      <c r="H24380" s="59">
        <v>191922</v>
      </c>
      <c r="I24380" s="59" t="s">
        <v>72</v>
      </c>
      <c r="J24380" s="59">
        <v>19947682</v>
      </c>
      <c r="K24380" s="59" t="s">
        <v>24813</v>
      </c>
      <c r="L24380" s="61" t="s">
        <v>81</v>
      </c>
      <c r="M24380" s="61">
        <f>VLOOKUP(H24380,zdroj!C:F,4,0)</f>
        <v>0</v>
      </c>
      <c r="N24380" s="61" t="str">
        <f t="shared" si="760"/>
        <v>-</v>
      </c>
      <c r="P24380" s="73" t="str">
        <f t="shared" si="761"/>
        <v/>
      </c>
      <c r="Q24380" s="61" t="s">
        <v>86</v>
      </c>
    </row>
    <row r="24381" spans="8:17" x14ac:dyDescent="0.25">
      <c r="H24381" s="59">
        <v>191922</v>
      </c>
      <c r="I24381" s="59" t="s">
        <v>72</v>
      </c>
      <c r="J24381" s="59">
        <v>19947691</v>
      </c>
      <c r="K24381" s="59" t="s">
        <v>24814</v>
      </c>
      <c r="L24381" s="61" t="s">
        <v>81</v>
      </c>
      <c r="M24381" s="61">
        <f>VLOOKUP(H24381,zdroj!C:F,4,0)</f>
        <v>0</v>
      </c>
      <c r="N24381" s="61" t="str">
        <f t="shared" si="760"/>
        <v>-</v>
      </c>
      <c r="P24381" s="73" t="str">
        <f t="shared" si="761"/>
        <v/>
      </c>
      <c r="Q24381" s="61" t="s">
        <v>86</v>
      </c>
    </row>
    <row r="24382" spans="8:17" x14ac:dyDescent="0.25">
      <c r="H24382" s="59">
        <v>191922</v>
      </c>
      <c r="I24382" s="59" t="s">
        <v>72</v>
      </c>
      <c r="J24382" s="59">
        <v>19947704</v>
      </c>
      <c r="K24382" s="59" t="s">
        <v>24815</v>
      </c>
      <c r="L24382" s="61" t="s">
        <v>81</v>
      </c>
      <c r="M24382" s="61">
        <f>VLOOKUP(H24382,zdroj!C:F,4,0)</f>
        <v>0</v>
      </c>
      <c r="N24382" s="61" t="str">
        <f t="shared" si="760"/>
        <v>-</v>
      </c>
      <c r="P24382" s="73" t="str">
        <f t="shared" si="761"/>
        <v/>
      </c>
      <c r="Q24382" s="61" t="s">
        <v>86</v>
      </c>
    </row>
    <row r="24383" spans="8:17" x14ac:dyDescent="0.25">
      <c r="H24383" s="59">
        <v>191922</v>
      </c>
      <c r="I24383" s="59" t="s">
        <v>72</v>
      </c>
      <c r="J24383" s="59">
        <v>19947712</v>
      </c>
      <c r="K24383" s="59" t="s">
        <v>24816</v>
      </c>
      <c r="L24383" s="61" t="s">
        <v>81</v>
      </c>
      <c r="M24383" s="61">
        <f>VLOOKUP(H24383,zdroj!C:F,4,0)</f>
        <v>0</v>
      </c>
      <c r="N24383" s="61" t="str">
        <f t="shared" si="760"/>
        <v>-</v>
      </c>
      <c r="P24383" s="73" t="str">
        <f t="shared" si="761"/>
        <v/>
      </c>
      <c r="Q24383" s="61" t="s">
        <v>86</v>
      </c>
    </row>
    <row r="24384" spans="8:17" x14ac:dyDescent="0.25">
      <c r="H24384" s="59">
        <v>191922</v>
      </c>
      <c r="I24384" s="59" t="s">
        <v>72</v>
      </c>
      <c r="J24384" s="59">
        <v>19947721</v>
      </c>
      <c r="K24384" s="59" t="s">
        <v>24817</v>
      </c>
      <c r="L24384" s="61" t="s">
        <v>81</v>
      </c>
      <c r="M24384" s="61">
        <f>VLOOKUP(H24384,zdroj!C:F,4,0)</f>
        <v>0</v>
      </c>
      <c r="N24384" s="61" t="str">
        <f t="shared" si="760"/>
        <v>-</v>
      </c>
      <c r="P24384" s="73" t="str">
        <f t="shared" si="761"/>
        <v/>
      </c>
      <c r="Q24384" s="61" t="s">
        <v>86</v>
      </c>
    </row>
    <row r="24385" spans="8:17" x14ac:dyDescent="0.25">
      <c r="H24385" s="59">
        <v>191922</v>
      </c>
      <c r="I24385" s="59" t="s">
        <v>72</v>
      </c>
      <c r="J24385" s="59">
        <v>19947739</v>
      </c>
      <c r="K24385" s="59" t="s">
        <v>24818</v>
      </c>
      <c r="L24385" s="61" t="s">
        <v>114</v>
      </c>
      <c r="M24385" s="61">
        <f>VLOOKUP(H24385,zdroj!C:F,4,0)</f>
        <v>0</v>
      </c>
      <c r="N24385" s="61" t="str">
        <f t="shared" si="760"/>
        <v>katC</v>
      </c>
      <c r="P24385" s="73" t="str">
        <f t="shared" si="761"/>
        <v/>
      </c>
      <c r="Q24385" s="61" t="s">
        <v>33</v>
      </c>
    </row>
    <row r="24386" spans="8:17" x14ac:dyDescent="0.25">
      <c r="H24386" s="59">
        <v>191922</v>
      </c>
      <c r="I24386" s="59" t="s">
        <v>72</v>
      </c>
      <c r="J24386" s="59">
        <v>19947747</v>
      </c>
      <c r="K24386" s="59" t="s">
        <v>24819</v>
      </c>
      <c r="L24386" s="61" t="s">
        <v>81</v>
      </c>
      <c r="M24386" s="61">
        <f>VLOOKUP(H24386,zdroj!C:F,4,0)</f>
        <v>0</v>
      </c>
      <c r="N24386" s="61" t="str">
        <f t="shared" si="760"/>
        <v>-</v>
      </c>
      <c r="P24386" s="73" t="str">
        <f t="shared" si="761"/>
        <v/>
      </c>
      <c r="Q24386" s="61" t="s">
        <v>86</v>
      </c>
    </row>
    <row r="24387" spans="8:17" x14ac:dyDescent="0.25">
      <c r="H24387" s="59">
        <v>191922</v>
      </c>
      <c r="I24387" s="59" t="s">
        <v>72</v>
      </c>
      <c r="J24387" s="59">
        <v>19947755</v>
      </c>
      <c r="K24387" s="59" t="s">
        <v>24820</v>
      </c>
      <c r="L24387" s="61" t="s">
        <v>81</v>
      </c>
      <c r="M24387" s="61">
        <f>VLOOKUP(H24387,zdroj!C:F,4,0)</f>
        <v>0</v>
      </c>
      <c r="N24387" s="61" t="str">
        <f t="shared" si="760"/>
        <v>-</v>
      </c>
      <c r="P24387" s="73" t="str">
        <f t="shared" si="761"/>
        <v/>
      </c>
      <c r="Q24387" s="61" t="s">
        <v>86</v>
      </c>
    </row>
    <row r="24388" spans="8:17" x14ac:dyDescent="0.25">
      <c r="H24388" s="59">
        <v>191922</v>
      </c>
      <c r="I24388" s="59" t="s">
        <v>72</v>
      </c>
      <c r="J24388" s="59">
        <v>19947763</v>
      </c>
      <c r="K24388" s="59" t="s">
        <v>24821</v>
      </c>
      <c r="L24388" s="61" t="s">
        <v>81</v>
      </c>
      <c r="M24388" s="61">
        <f>VLOOKUP(H24388,zdroj!C:F,4,0)</f>
        <v>0</v>
      </c>
      <c r="N24388" s="61" t="str">
        <f t="shared" si="760"/>
        <v>-</v>
      </c>
      <c r="P24388" s="73" t="str">
        <f t="shared" si="761"/>
        <v/>
      </c>
      <c r="Q24388" s="61" t="s">
        <v>86</v>
      </c>
    </row>
    <row r="24389" spans="8:17" x14ac:dyDescent="0.25">
      <c r="H24389" s="59">
        <v>191922</v>
      </c>
      <c r="I24389" s="59" t="s">
        <v>72</v>
      </c>
      <c r="J24389" s="59">
        <v>19947771</v>
      </c>
      <c r="K24389" s="59" t="s">
        <v>24822</v>
      </c>
      <c r="L24389" s="61" t="s">
        <v>81</v>
      </c>
      <c r="M24389" s="61">
        <f>VLOOKUP(H24389,zdroj!C:F,4,0)</f>
        <v>0</v>
      </c>
      <c r="N24389" s="61" t="str">
        <f t="shared" si="760"/>
        <v>-</v>
      </c>
      <c r="P24389" s="73" t="str">
        <f t="shared" si="761"/>
        <v/>
      </c>
      <c r="Q24389" s="61" t="s">
        <v>86</v>
      </c>
    </row>
    <row r="24390" spans="8:17" x14ac:dyDescent="0.25">
      <c r="H24390" s="59">
        <v>191922</v>
      </c>
      <c r="I24390" s="59" t="s">
        <v>72</v>
      </c>
      <c r="J24390" s="59">
        <v>19947780</v>
      </c>
      <c r="K24390" s="59" t="s">
        <v>24823</v>
      </c>
      <c r="L24390" s="61" t="s">
        <v>81</v>
      </c>
      <c r="M24390" s="61">
        <f>VLOOKUP(H24390,zdroj!C:F,4,0)</f>
        <v>0</v>
      </c>
      <c r="N24390" s="61" t="str">
        <f t="shared" si="760"/>
        <v>-</v>
      </c>
      <c r="P24390" s="73" t="str">
        <f t="shared" si="761"/>
        <v/>
      </c>
      <c r="Q24390" s="61" t="s">
        <v>86</v>
      </c>
    </row>
    <row r="24391" spans="8:17" x14ac:dyDescent="0.25">
      <c r="H24391" s="59">
        <v>191922</v>
      </c>
      <c r="I24391" s="59" t="s">
        <v>72</v>
      </c>
      <c r="J24391" s="59">
        <v>19947798</v>
      </c>
      <c r="K24391" s="59" t="s">
        <v>24824</v>
      </c>
      <c r="L24391" s="61" t="s">
        <v>81</v>
      </c>
      <c r="M24391" s="61">
        <f>VLOOKUP(H24391,zdroj!C:F,4,0)</f>
        <v>0</v>
      </c>
      <c r="N24391" s="61" t="str">
        <f t="shared" ref="N24391:N24454" si="762">IF(M24391="A",IF(L24391="katA","katB",L24391),L24391)</f>
        <v>-</v>
      </c>
      <c r="P24391" s="73" t="str">
        <f t="shared" ref="P24391:P24454" si="763">IF(O24391="A",1,"")</f>
        <v/>
      </c>
      <c r="Q24391" s="61" t="s">
        <v>86</v>
      </c>
    </row>
    <row r="24392" spans="8:17" x14ac:dyDescent="0.25">
      <c r="H24392" s="59">
        <v>191922</v>
      </c>
      <c r="I24392" s="59" t="s">
        <v>72</v>
      </c>
      <c r="J24392" s="59">
        <v>19947801</v>
      </c>
      <c r="K24392" s="59" t="s">
        <v>24825</v>
      </c>
      <c r="L24392" s="61" t="s">
        <v>81</v>
      </c>
      <c r="M24392" s="61">
        <f>VLOOKUP(H24392,zdroj!C:F,4,0)</f>
        <v>0</v>
      </c>
      <c r="N24392" s="61" t="str">
        <f t="shared" si="762"/>
        <v>-</v>
      </c>
      <c r="P24392" s="73" t="str">
        <f t="shared" si="763"/>
        <v/>
      </c>
      <c r="Q24392" s="61" t="s">
        <v>86</v>
      </c>
    </row>
    <row r="24393" spans="8:17" x14ac:dyDescent="0.25">
      <c r="H24393" s="59">
        <v>191922</v>
      </c>
      <c r="I24393" s="59" t="s">
        <v>72</v>
      </c>
      <c r="J24393" s="59">
        <v>19947810</v>
      </c>
      <c r="K24393" s="59" t="s">
        <v>24826</v>
      </c>
      <c r="L24393" s="61" t="s">
        <v>81</v>
      </c>
      <c r="M24393" s="61">
        <f>VLOOKUP(H24393,zdroj!C:F,4,0)</f>
        <v>0</v>
      </c>
      <c r="N24393" s="61" t="str">
        <f t="shared" si="762"/>
        <v>-</v>
      </c>
      <c r="P24393" s="73" t="str">
        <f t="shared" si="763"/>
        <v/>
      </c>
      <c r="Q24393" s="61" t="s">
        <v>86</v>
      </c>
    </row>
    <row r="24394" spans="8:17" x14ac:dyDescent="0.25">
      <c r="H24394" s="59">
        <v>191922</v>
      </c>
      <c r="I24394" s="59" t="s">
        <v>72</v>
      </c>
      <c r="J24394" s="59">
        <v>19947828</v>
      </c>
      <c r="K24394" s="59" t="s">
        <v>24827</v>
      </c>
      <c r="L24394" s="61" t="s">
        <v>81</v>
      </c>
      <c r="M24394" s="61">
        <f>VLOOKUP(H24394,zdroj!C:F,4,0)</f>
        <v>0</v>
      </c>
      <c r="N24394" s="61" t="str">
        <f t="shared" si="762"/>
        <v>-</v>
      </c>
      <c r="P24394" s="73" t="str">
        <f t="shared" si="763"/>
        <v/>
      </c>
      <c r="Q24394" s="61" t="s">
        <v>86</v>
      </c>
    </row>
    <row r="24395" spans="8:17" x14ac:dyDescent="0.25">
      <c r="H24395" s="59">
        <v>191922</v>
      </c>
      <c r="I24395" s="59" t="s">
        <v>72</v>
      </c>
      <c r="J24395" s="59">
        <v>19947836</v>
      </c>
      <c r="K24395" s="59" t="s">
        <v>24828</v>
      </c>
      <c r="L24395" s="61" t="s">
        <v>81</v>
      </c>
      <c r="M24395" s="61">
        <f>VLOOKUP(H24395,zdroj!C:F,4,0)</f>
        <v>0</v>
      </c>
      <c r="N24395" s="61" t="str">
        <f t="shared" si="762"/>
        <v>-</v>
      </c>
      <c r="P24395" s="73" t="str">
        <f t="shared" si="763"/>
        <v/>
      </c>
      <c r="Q24395" s="61" t="s">
        <v>86</v>
      </c>
    </row>
    <row r="24396" spans="8:17" x14ac:dyDescent="0.25">
      <c r="H24396" s="59">
        <v>191922</v>
      </c>
      <c r="I24396" s="59" t="s">
        <v>72</v>
      </c>
      <c r="J24396" s="59">
        <v>19947844</v>
      </c>
      <c r="K24396" s="59" t="s">
        <v>24829</v>
      </c>
      <c r="L24396" s="61" t="s">
        <v>81</v>
      </c>
      <c r="M24396" s="61">
        <f>VLOOKUP(H24396,zdroj!C:F,4,0)</f>
        <v>0</v>
      </c>
      <c r="N24396" s="61" t="str">
        <f t="shared" si="762"/>
        <v>-</v>
      </c>
      <c r="P24396" s="73" t="str">
        <f t="shared" si="763"/>
        <v/>
      </c>
      <c r="Q24396" s="61" t="s">
        <v>86</v>
      </c>
    </row>
    <row r="24397" spans="8:17" x14ac:dyDescent="0.25">
      <c r="H24397" s="59">
        <v>191922</v>
      </c>
      <c r="I24397" s="59" t="s">
        <v>72</v>
      </c>
      <c r="J24397" s="59">
        <v>19947852</v>
      </c>
      <c r="K24397" s="59" t="s">
        <v>24830</v>
      </c>
      <c r="L24397" s="61" t="s">
        <v>81</v>
      </c>
      <c r="M24397" s="61">
        <f>VLOOKUP(H24397,zdroj!C:F,4,0)</f>
        <v>0</v>
      </c>
      <c r="N24397" s="61" t="str">
        <f t="shared" si="762"/>
        <v>-</v>
      </c>
      <c r="P24397" s="73" t="str">
        <f t="shared" si="763"/>
        <v/>
      </c>
      <c r="Q24397" s="61" t="s">
        <v>86</v>
      </c>
    </row>
    <row r="24398" spans="8:17" x14ac:dyDescent="0.25">
      <c r="H24398" s="59">
        <v>191922</v>
      </c>
      <c r="I24398" s="59" t="s">
        <v>72</v>
      </c>
      <c r="J24398" s="59">
        <v>19947861</v>
      </c>
      <c r="K24398" s="59" t="s">
        <v>24831</v>
      </c>
      <c r="L24398" s="61" t="s">
        <v>81</v>
      </c>
      <c r="M24398" s="61">
        <f>VLOOKUP(H24398,zdroj!C:F,4,0)</f>
        <v>0</v>
      </c>
      <c r="N24398" s="61" t="str">
        <f t="shared" si="762"/>
        <v>-</v>
      </c>
      <c r="P24398" s="73" t="str">
        <f t="shared" si="763"/>
        <v/>
      </c>
      <c r="Q24398" s="61" t="s">
        <v>86</v>
      </c>
    </row>
    <row r="24399" spans="8:17" x14ac:dyDescent="0.25">
      <c r="H24399" s="59">
        <v>191922</v>
      </c>
      <c r="I24399" s="59" t="s">
        <v>72</v>
      </c>
      <c r="J24399" s="59">
        <v>19947879</v>
      </c>
      <c r="K24399" s="59" t="s">
        <v>24832</v>
      </c>
      <c r="L24399" s="61" t="s">
        <v>81</v>
      </c>
      <c r="M24399" s="61">
        <f>VLOOKUP(H24399,zdroj!C:F,4,0)</f>
        <v>0</v>
      </c>
      <c r="N24399" s="61" t="str">
        <f t="shared" si="762"/>
        <v>-</v>
      </c>
      <c r="P24399" s="73" t="str">
        <f t="shared" si="763"/>
        <v/>
      </c>
      <c r="Q24399" s="61" t="s">
        <v>86</v>
      </c>
    </row>
    <row r="24400" spans="8:17" x14ac:dyDescent="0.25">
      <c r="H24400" s="59">
        <v>191922</v>
      </c>
      <c r="I24400" s="59" t="s">
        <v>72</v>
      </c>
      <c r="J24400" s="59">
        <v>19947887</v>
      </c>
      <c r="K24400" s="59" t="s">
        <v>24833</v>
      </c>
      <c r="L24400" s="61" t="s">
        <v>81</v>
      </c>
      <c r="M24400" s="61">
        <f>VLOOKUP(H24400,zdroj!C:F,4,0)</f>
        <v>0</v>
      </c>
      <c r="N24400" s="61" t="str">
        <f t="shared" si="762"/>
        <v>-</v>
      </c>
      <c r="P24400" s="73" t="str">
        <f t="shared" si="763"/>
        <v/>
      </c>
      <c r="Q24400" s="61" t="s">
        <v>86</v>
      </c>
    </row>
    <row r="24401" spans="8:17" x14ac:dyDescent="0.25">
      <c r="H24401" s="59">
        <v>191922</v>
      </c>
      <c r="I24401" s="59" t="s">
        <v>72</v>
      </c>
      <c r="J24401" s="59">
        <v>19947895</v>
      </c>
      <c r="K24401" s="59" t="s">
        <v>24834</v>
      </c>
      <c r="L24401" s="61" t="s">
        <v>81</v>
      </c>
      <c r="M24401" s="61">
        <f>VLOOKUP(H24401,zdroj!C:F,4,0)</f>
        <v>0</v>
      </c>
      <c r="N24401" s="61" t="str">
        <f t="shared" si="762"/>
        <v>-</v>
      </c>
      <c r="P24401" s="73" t="str">
        <f t="shared" si="763"/>
        <v/>
      </c>
      <c r="Q24401" s="61" t="s">
        <v>86</v>
      </c>
    </row>
    <row r="24402" spans="8:17" x14ac:dyDescent="0.25">
      <c r="H24402" s="59">
        <v>191922</v>
      </c>
      <c r="I24402" s="59" t="s">
        <v>72</v>
      </c>
      <c r="J24402" s="59">
        <v>19947909</v>
      </c>
      <c r="K24402" s="59" t="s">
        <v>24835</v>
      </c>
      <c r="L24402" s="61" t="s">
        <v>81</v>
      </c>
      <c r="M24402" s="61">
        <f>VLOOKUP(H24402,zdroj!C:F,4,0)</f>
        <v>0</v>
      </c>
      <c r="N24402" s="61" t="str">
        <f t="shared" si="762"/>
        <v>-</v>
      </c>
      <c r="P24402" s="73" t="str">
        <f t="shared" si="763"/>
        <v/>
      </c>
      <c r="Q24402" s="61" t="s">
        <v>88</v>
      </c>
    </row>
    <row r="24403" spans="8:17" x14ac:dyDescent="0.25">
      <c r="H24403" s="59">
        <v>191922</v>
      </c>
      <c r="I24403" s="59" t="s">
        <v>72</v>
      </c>
      <c r="J24403" s="59">
        <v>19947917</v>
      </c>
      <c r="K24403" s="59" t="s">
        <v>24836</v>
      </c>
      <c r="L24403" s="61" t="s">
        <v>81</v>
      </c>
      <c r="M24403" s="61">
        <f>VLOOKUP(H24403,zdroj!C:F,4,0)</f>
        <v>0</v>
      </c>
      <c r="N24403" s="61" t="str">
        <f t="shared" si="762"/>
        <v>-</v>
      </c>
      <c r="P24403" s="73" t="str">
        <f t="shared" si="763"/>
        <v/>
      </c>
      <c r="Q24403" s="61" t="s">
        <v>86</v>
      </c>
    </row>
    <row r="24404" spans="8:17" x14ac:dyDescent="0.25">
      <c r="H24404" s="59">
        <v>191922</v>
      </c>
      <c r="I24404" s="59" t="s">
        <v>72</v>
      </c>
      <c r="J24404" s="59">
        <v>19947933</v>
      </c>
      <c r="K24404" s="59" t="s">
        <v>24837</v>
      </c>
      <c r="L24404" s="61" t="s">
        <v>81</v>
      </c>
      <c r="M24404" s="61">
        <f>VLOOKUP(H24404,zdroj!C:F,4,0)</f>
        <v>0</v>
      </c>
      <c r="N24404" s="61" t="str">
        <f t="shared" si="762"/>
        <v>-</v>
      </c>
      <c r="P24404" s="73" t="str">
        <f t="shared" si="763"/>
        <v/>
      </c>
      <c r="Q24404" s="61" t="s">
        <v>86</v>
      </c>
    </row>
    <row r="24405" spans="8:17" x14ac:dyDescent="0.25">
      <c r="H24405" s="59">
        <v>191922</v>
      </c>
      <c r="I24405" s="59" t="s">
        <v>72</v>
      </c>
      <c r="J24405" s="59">
        <v>19947976</v>
      </c>
      <c r="K24405" s="59" t="s">
        <v>24838</v>
      </c>
      <c r="L24405" s="61" t="s">
        <v>81</v>
      </c>
      <c r="M24405" s="61">
        <f>VLOOKUP(H24405,zdroj!C:F,4,0)</f>
        <v>0</v>
      </c>
      <c r="N24405" s="61" t="str">
        <f t="shared" si="762"/>
        <v>-</v>
      </c>
      <c r="P24405" s="73" t="str">
        <f t="shared" si="763"/>
        <v/>
      </c>
      <c r="Q24405" s="61" t="s">
        <v>86</v>
      </c>
    </row>
    <row r="24406" spans="8:17" x14ac:dyDescent="0.25">
      <c r="H24406" s="59">
        <v>191922</v>
      </c>
      <c r="I24406" s="59" t="s">
        <v>72</v>
      </c>
      <c r="J24406" s="59">
        <v>19947984</v>
      </c>
      <c r="K24406" s="59" t="s">
        <v>24839</v>
      </c>
      <c r="L24406" s="61" t="s">
        <v>81</v>
      </c>
      <c r="M24406" s="61">
        <f>VLOOKUP(H24406,zdroj!C:F,4,0)</f>
        <v>0</v>
      </c>
      <c r="N24406" s="61" t="str">
        <f t="shared" si="762"/>
        <v>-</v>
      </c>
      <c r="P24406" s="73" t="str">
        <f t="shared" si="763"/>
        <v/>
      </c>
      <c r="Q24406" s="61" t="s">
        <v>86</v>
      </c>
    </row>
    <row r="24407" spans="8:17" x14ac:dyDescent="0.25">
      <c r="H24407" s="59">
        <v>191922</v>
      </c>
      <c r="I24407" s="59" t="s">
        <v>72</v>
      </c>
      <c r="J24407" s="59">
        <v>19947992</v>
      </c>
      <c r="K24407" s="59" t="s">
        <v>24840</v>
      </c>
      <c r="L24407" s="61" t="s">
        <v>81</v>
      </c>
      <c r="M24407" s="61">
        <f>VLOOKUP(H24407,zdroj!C:F,4,0)</f>
        <v>0</v>
      </c>
      <c r="N24407" s="61" t="str">
        <f t="shared" si="762"/>
        <v>-</v>
      </c>
      <c r="P24407" s="73" t="str">
        <f t="shared" si="763"/>
        <v/>
      </c>
      <c r="Q24407" s="61" t="s">
        <v>86</v>
      </c>
    </row>
    <row r="24408" spans="8:17" x14ac:dyDescent="0.25">
      <c r="H24408" s="59">
        <v>191922</v>
      </c>
      <c r="I24408" s="59" t="s">
        <v>72</v>
      </c>
      <c r="J24408" s="59">
        <v>19948018</v>
      </c>
      <c r="K24408" s="59" t="s">
        <v>24841</v>
      </c>
      <c r="L24408" s="61" t="s">
        <v>81</v>
      </c>
      <c r="M24408" s="61">
        <f>VLOOKUP(H24408,zdroj!C:F,4,0)</f>
        <v>0</v>
      </c>
      <c r="N24408" s="61" t="str">
        <f t="shared" si="762"/>
        <v>-</v>
      </c>
      <c r="P24408" s="73" t="str">
        <f t="shared" si="763"/>
        <v/>
      </c>
      <c r="Q24408" s="61" t="s">
        <v>86</v>
      </c>
    </row>
    <row r="24409" spans="8:17" x14ac:dyDescent="0.25">
      <c r="H24409" s="59">
        <v>191922</v>
      </c>
      <c r="I24409" s="59" t="s">
        <v>72</v>
      </c>
      <c r="J24409" s="59">
        <v>19948026</v>
      </c>
      <c r="K24409" s="59" t="s">
        <v>24842</v>
      </c>
      <c r="L24409" s="61" t="s">
        <v>81</v>
      </c>
      <c r="M24409" s="61">
        <f>VLOOKUP(H24409,zdroj!C:F,4,0)</f>
        <v>0</v>
      </c>
      <c r="N24409" s="61" t="str">
        <f t="shared" si="762"/>
        <v>-</v>
      </c>
      <c r="P24409" s="73" t="str">
        <f t="shared" si="763"/>
        <v/>
      </c>
      <c r="Q24409" s="61" t="s">
        <v>86</v>
      </c>
    </row>
    <row r="24410" spans="8:17" x14ac:dyDescent="0.25">
      <c r="H24410" s="59">
        <v>191922</v>
      </c>
      <c r="I24410" s="59" t="s">
        <v>72</v>
      </c>
      <c r="J24410" s="59">
        <v>19948034</v>
      </c>
      <c r="K24410" s="59" t="s">
        <v>24843</v>
      </c>
      <c r="L24410" s="61" t="s">
        <v>81</v>
      </c>
      <c r="M24410" s="61">
        <f>VLOOKUP(H24410,zdroj!C:F,4,0)</f>
        <v>0</v>
      </c>
      <c r="N24410" s="61" t="str">
        <f t="shared" si="762"/>
        <v>-</v>
      </c>
      <c r="P24410" s="73" t="str">
        <f t="shared" si="763"/>
        <v/>
      </c>
      <c r="Q24410" s="61" t="s">
        <v>86</v>
      </c>
    </row>
    <row r="24411" spans="8:17" x14ac:dyDescent="0.25">
      <c r="H24411" s="59">
        <v>191922</v>
      </c>
      <c r="I24411" s="59" t="s">
        <v>72</v>
      </c>
      <c r="J24411" s="59">
        <v>19948042</v>
      </c>
      <c r="K24411" s="59" t="s">
        <v>24844</v>
      </c>
      <c r="L24411" s="61" t="s">
        <v>81</v>
      </c>
      <c r="M24411" s="61">
        <f>VLOOKUP(H24411,zdroj!C:F,4,0)</f>
        <v>0</v>
      </c>
      <c r="N24411" s="61" t="str">
        <f t="shared" si="762"/>
        <v>-</v>
      </c>
      <c r="P24411" s="73" t="str">
        <f t="shared" si="763"/>
        <v/>
      </c>
      <c r="Q24411" s="61" t="s">
        <v>86</v>
      </c>
    </row>
    <row r="24412" spans="8:17" x14ac:dyDescent="0.25">
      <c r="H24412" s="59">
        <v>191922</v>
      </c>
      <c r="I24412" s="59" t="s">
        <v>72</v>
      </c>
      <c r="J24412" s="59">
        <v>19948051</v>
      </c>
      <c r="K24412" s="59" t="s">
        <v>24845</v>
      </c>
      <c r="L24412" s="61" t="s">
        <v>81</v>
      </c>
      <c r="M24412" s="61">
        <f>VLOOKUP(H24412,zdroj!C:F,4,0)</f>
        <v>0</v>
      </c>
      <c r="N24412" s="61" t="str">
        <f t="shared" si="762"/>
        <v>-</v>
      </c>
      <c r="P24412" s="73" t="str">
        <f t="shared" si="763"/>
        <v/>
      </c>
      <c r="Q24412" s="61" t="s">
        <v>86</v>
      </c>
    </row>
    <row r="24413" spans="8:17" x14ac:dyDescent="0.25">
      <c r="H24413" s="59">
        <v>191922</v>
      </c>
      <c r="I24413" s="59" t="s">
        <v>72</v>
      </c>
      <c r="J24413" s="59">
        <v>19948069</v>
      </c>
      <c r="K24413" s="59" t="s">
        <v>24846</v>
      </c>
      <c r="L24413" s="61" t="s">
        <v>81</v>
      </c>
      <c r="M24413" s="61">
        <f>VLOOKUP(H24413,zdroj!C:F,4,0)</f>
        <v>0</v>
      </c>
      <c r="N24413" s="61" t="str">
        <f t="shared" si="762"/>
        <v>-</v>
      </c>
      <c r="P24413" s="73" t="str">
        <f t="shared" si="763"/>
        <v/>
      </c>
      <c r="Q24413" s="61" t="s">
        <v>86</v>
      </c>
    </row>
    <row r="24414" spans="8:17" x14ac:dyDescent="0.25">
      <c r="H24414" s="59">
        <v>191922</v>
      </c>
      <c r="I24414" s="59" t="s">
        <v>72</v>
      </c>
      <c r="J24414" s="59">
        <v>19948077</v>
      </c>
      <c r="K24414" s="59" t="s">
        <v>24847</v>
      </c>
      <c r="L24414" s="61" t="s">
        <v>81</v>
      </c>
      <c r="M24414" s="61">
        <f>VLOOKUP(H24414,zdroj!C:F,4,0)</f>
        <v>0</v>
      </c>
      <c r="N24414" s="61" t="str">
        <f t="shared" si="762"/>
        <v>-</v>
      </c>
      <c r="P24414" s="73" t="str">
        <f t="shared" si="763"/>
        <v/>
      </c>
      <c r="Q24414" s="61" t="s">
        <v>86</v>
      </c>
    </row>
    <row r="24415" spans="8:17" x14ac:dyDescent="0.25">
      <c r="H24415" s="59">
        <v>191922</v>
      </c>
      <c r="I24415" s="59" t="s">
        <v>72</v>
      </c>
      <c r="J24415" s="59">
        <v>19948085</v>
      </c>
      <c r="K24415" s="59" t="s">
        <v>24848</v>
      </c>
      <c r="L24415" s="61" t="s">
        <v>81</v>
      </c>
      <c r="M24415" s="61">
        <f>VLOOKUP(H24415,zdroj!C:F,4,0)</f>
        <v>0</v>
      </c>
      <c r="N24415" s="61" t="str">
        <f t="shared" si="762"/>
        <v>-</v>
      </c>
      <c r="P24415" s="73" t="str">
        <f t="shared" si="763"/>
        <v/>
      </c>
      <c r="Q24415" s="61" t="s">
        <v>86</v>
      </c>
    </row>
    <row r="24416" spans="8:17" x14ac:dyDescent="0.25">
      <c r="H24416" s="59">
        <v>191922</v>
      </c>
      <c r="I24416" s="59" t="s">
        <v>72</v>
      </c>
      <c r="J24416" s="59">
        <v>19948093</v>
      </c>
      <c r="K24416" s="59" t="s">
        <v>24849</v>
      </c>
      <c r="L24416" s="61" t="s">
        <v>81</v>
      </c>
      <c r="M24416" s="61">
        <f>VLOOKUP(H24416,zdroj!C:F,4,0)</f>
        <v>0</v>
      </c>
      <c r="N24416" s="61" t="str">
        <f t="shared" si="762"/>
        <v>-</v>
      </c>
      <c r="P24416" s="73" t="str">
        <f t="shared" si="763"/>
        <v/>
      </c>
      <c r="Q24416" s="61" t="s">
        <v>86</v>
      </c>
    </row>
    <row r="24417" spans="8:17" x14ac:dyDescent="0.25">
      <c r="H24417" s="59">
        <v>191922</v>
      </c>
      <c r="I24417" s="59" t="s">
        <v>72</v>
      </c>
      <c r="J24417" s="59">
        <v>19948107</v>
      </c>
      <c r="K24417" s="59" t="s">
        <v>24850</v>
      </c>
      <c r="L24417" s="61" t="s">
        <v>81</v>
      </c>
      <c r="M24417" s="61">
        <f>VLOOKUP(H24417,zdroj!C:F,4,0)</f>
        <v>0</v>
      </c>
      <c r="N24417" s="61" t="str">
        <f t="shared" si="762"/>
        <v>-</v>
      </c>
      <c r="P24417" s="73" t="str">
        <f t="shared" si="763"/>
        <v/>
      </c>
      <c r="Q24417" s="61" t="s">
        <v>86</v>
      </c>
    </row>
    <row r="24418" spans="8:17" x14ac:dyDescent="0.25">
      <c r="H24418" s="59">
        <v>191922</v>
      </c>
      <c r="I24418" s="59" t="s">
        <v>72</v>
      </c>
      <c r="J24418" s="59">
        <v>19948115</v>
      </c>
      <c r="K24418" s="59" t="s">
        <v>24851</v>
      </c>
      <c r="L24418" s="61" t="s">
        <v>81</v>
      </c>
      <c r="M24418" s="61">
        <f>VLOOKUP(H24418,zdroj!C:F,4,0)</f>
        <v>0</v>
      </c>
      <c r="N24418" s="61" t="str">
        <f t="shared" si="762"/>
        <v>-</v>
      </c>
      <c r="P24418" s="73" t="str">
        <f t="shared" si="763"/>
        <v/>
      </c>
      <c r="Q24418" s="61" t="s">
        <v>86</v>
      </c>
    </row>
    <row r="24419" spans="8:17" x14ac:dyDescent="0.25">
      <c r="H24419" s="59">
        <v>191922</v>
      </c>
      <c r="I24419" s="59" t="s">
        <v>72</v>
      </c>
      <c r="J24419" s="59">
        <v>19948123</v>
      </c>
      <c r="K24419" s="59" t="s">
        <v>24852</v>
      </c>
      <c r="L24419" s="61" t="s">
        <v>81</v>
      </c>
      <c r="M24419" s="61">
        <f>VLOOKUP(H24419,zdroj!C:F,4,0)</f>
        <v>0</v>
      </c>
      <c r="N24419" s="61" t="str">
        <f t="shared" si="762"/>
        <v>-</v>
      </c>
      <c r="P24419" s="73" t="str">
        <f t="shared" si="763"/>
        <v/>
      </c>
      <c r="Q24419" s="61" t="s">
        <v>86</v>
      </c>
    </row>
    <row r="24420" spans="8:17" x14ac:dyDescent="0.25">
      <c r="H24420" s="59">
        <v>191922</v>
      </c>
      <c r="I24420" s="59" t="s">
        <v>72</v>
      </c>
      <c r="J24420" s="59">
        <v>19948131</v>
      </c>
      <c r="K24420" s="59" t="s">
        <v>24853</v>
      </c>
      <c r="L24420" s="61" t="s">
        <v>81</v>
      </c>
      <c r="M24420" s="61">
        <f>VLOOKUP(H24420,zdroj!C:F,4,0)</f>
        <v>0</v>
      </c>
      <c r="N24420" s="61" t="str">
        <f t="shared" si="762"/>
        <v>-</v>
      </c>
      <c r="P24420" s="73" t="str">
        <f t="shared" si="763"/>
        <v/>
      </c>
      <c r="Q24420" s="61" t="s">
        <v>86</v>
      </c>
    </row>
    <row r="24421" spans="8:17" x14ac:dyDescent="0.25">
      <c r="H24421" s="59">
        <v>191922</v>
      </c>
      <c r="I24421" s="59" t="s">
        <v>72</v>
      </c>
      <c r="J24421" s="59">
        <v>19948140</v>
      </c>
      <c r="K24421" s="59" t="s">
        <v>24854</v>
      </c>
      <c r="L24421" s="61" t="s">
        <v>81</v>
      </c>
      <c r="M24421" s="61">
        <f>VLOOKUP(H24421,zdroj!C:F,4,0)</f>
        <v>0</v>
      </c>
      <c r="N24421" s="61" t="str">
        <f t="shared" si="762"/>
        <v>-</v>
      </c>
      <c r="P24421" s="73" t="str">
        <f t="shared" si="763"/>
        <v/>
      </c>
      <c r="Q24421" s="61" t="s">
        <v>86</v>
      </c>
    </row>
    <row r="24422" spans="8:17" x14ac:dyDescent="0.25">
      <c r="H24422" s="59">
        <v>191922</v>
      </c>
      <c r="I24422" s="59" t="s">
        <v>72</v>
      </c>
      <c r="J24422" s="59">
        <v>19948158</v>
      </c>
      <c r="K24422" s="59" t="s">
        <v>24855</v>
      </c>
      <c r="L24422" s="61" t="s">
        <v>81</v>
      </c>
      <c r="M24422" s="61">
        <f>VLOOKUP(H24422,zdroj!C:F,4,0)</f>
        <v>0</v>
      </c>
      <c r="N24422" s="61" t="str">
        <f t="shared" si="762"/>
        <v>-</v>
      </c>
      <c r="P24422" s="73" t="str">
        <f t="shared" si="763"/>
        <v/>
      </c>
      <c r="Q24422" s="61" t="s">
        <v>86</v>
      </c>
    </row>
    <row r="24423" spans="8:17" x14ac:dyDescent="0.25">
      <c r="H24423" s="59">
        <v>191922</v>
      </c>
      <c r="I24423" s="59" t="s">
        <v>72</v>
      </c>
      <c r="J24423" s="59">
        <v>19948166</v>
      </c>
      <c r="K24423" s="59" t="s">
        <v>24856</v>
      </c>
      <c r="L24423" s="61" t="s">
        <v>81</v>
      </c>
      <c r="M24423" s="61">
        <f>VLOOKUP(H24423,zdroj!C:F,4,0)</f>
        <v>0</v>
      </c>
      <c r="N24423" s="61" t="str">
        <f t="shared" si="762"/>
        <v>-</v>
      </c>
      <c r="P24423" s="73" t="str">
        <f t="shared" si="763"/>
        <v/>
      </c>
      <c r="Q24423" s="61" t="s">
        <v>86</v>
      </c>
    </row>
    <row r="24424" spans="8:17" x14ac:dyDescent="0.25">
      <c r="H24424" s="59">
        <v>191922</v>
      </c>
      <c r="I24424" s="59" t="s">
        <v>72</v>
      </c>
      <c r="J24424" s="59">
        <v>19948182</v>
      </c>
      <c r="K24424" s="59" t="s">
        <v>24857</v>
      </c>
      <c r="L24424" s="61" t="s">
        <v>81</v>
      </c>
      <c r="M24424" s="61">
        <f>VLOOKUP(H24424,zdroj!C:F,4,0)</f>
        <v>0</v>
      </c>
      <c r="N24424" s="61" t="str">
        <f t="shared" si="762"/>
        <v>-</v>
      </c>
      <c r="P24424" s="73" t="str">
        <f t="shared" si="763"/>
        <v/>
      </c>
      <c r="Q24424" s="61" t="s">
        <v>86</v>
      </c>
    </row>
    <row r="24425" spans="8:17" x14ac:dyDescent="0.25">
      <c r="H24425" s="59">
        <v>191922</v>
      </c>
      <c r="I24425" s="59" t="s">
        <v>72</v>
      </c>
      <c r="J24425" s="59">
        <v>19948191</v>
      </c>
      <c r="K24425" s="59" t="s">
        <v>24858</v>
      </c>
      <c r="L24425" s="61" t="s">
        <v>81</v>
      </c>
      <c r="M24425" s="61">
        <f>VLOOKUP(H24425,zdroj!C:F,4,0)</f>
        <v>0</v>
      </c>
      <c r="N24425" s="61" t="str">
        <f t="shared" si="762"/>
        <v>-</v>
      </c>
      <c r="P24425" s="73" t="str">
        <f t="shared" si="763"/>
        <v/>
      </c>
      <c r="Q24425" s="61" t="s">
        <v>86</v>
      </c>
    </row>
    <row r="24426" spans="8:17" x14ac:dyDescent="0.25">
      <c r="H24426" s="59">
        <v>191922</v>
      </c>
      <c r="I24426" s="59" t="s">
        <v>72</v>
      </c>
      <c r="J24426" s="59">
        <v>19948204</v>
      </c>
      <c r="K24426" s="59" t="s">
        <v>24859</v>
      </c>
      <c r="L24426" s="61" t="s">
        <v>81</v>
      </c>
      <c r="M24426" s="61">
        <f>VLOOKUP(H24426,zdroj!C:F,4,0)</f>
        <v>0</v>
      </c>
      <c r="N24426" s="61" t="str">
        <f t="shared" si="762"/>
        <v>-</v>
      </c>
      <c r="P24426" s="73" t="str">
        <f t="shared" si="763"/>
        <v/>
      </c>
      <c r="Q24426" s="61" t="s">
        <v>86</v>
      </c>
    </row>
    <row r="24427" spans="8:17" x14ac:dyDescent="0.25">
      <c r="H24427" s="59">
        <v>191922</v>
      </c>
      <c r="I24427" s="59" t="s">
        <v>72</v>
      </c>
      <c r="J24427" s="59">
        <v>19948212</v>
      </c>
      <c r="K24427" s="59" t="s">
        <v>24860</v>
      </c>
      <c r="L24427" s="61" t="s">
        <v>81</v>
      </c>
      <c r="M24427" s="61">
        <f>VLOOKUP(H24427,zdroj!C:F,4,0)</f>
        <v>0</v>
      </c>
      <c r="N24427" s="61" t="str">
        <f t="shared" si="762"/>
        <v>-</v>
      </c>
      <c r="P24427" s="73" t="str">
        <f t="shared" si="763"/>
        <v/>
      </c>
      <c r="Q24427" s="61" t="s">
        <v>86</v>
      </c>
    </row>
    <row r="24428" spans="8:17" x14ac:dyDescent="0.25">
      <c r="H24428" s="59">
        <v>191922</v>
      </c>
      <c r="I24428" s="59" t="s">
        <v>72</v>
      </c>
      <c r="J24428" s="59">
        <v>19948221</v>
      </c>
      <c r="K24428" s="59" t="s">
        <v>24861</v>
      </c>
      <c r="L24428" s="61" t="s">
        <v>81</v>
      </c>
      <c r="M24428" s="61">
        <f>VLOOKUP(H24428,zdroj!C:F,4,0)</f>
        <v>0</v>
      </c>
      <c r="N24428" s="61" t="str">
        <f t="shared" si="762"/>
        <v>-</v>
      </c>
      <c r="P24428" s="73" t="str">
        <f t="shared" si="763"/>
        <v/>
      </c>
      <c r="Q24428" s="61" t="s">
        <v>86</v>
      </c>
    </row>
    <row r="24429" spans="8:17" x14ac:dyDescent="0.25">
      <c r="H24429" s="59">
        <v>191922</v>
      </c>
      <c r="I24429" s="59" t="s">
        <v>72</v>
      </c>
      <c r="J24429" s="59">
        <v>19948239</v>
      </c>
      <c r="K24429" s="59" t="s">
        <v>24862</v>
      </c>
      <c r="L24429" s="61" t="s">
        <v>81</v>
      </c>
      <c r="M24429" s="61">
        <f>VLOOKUP(H24429,zdroj!C:F,4,0)</f>
        <v>0</v>
      </c>
      <c r="N24429" s="61" t="str">
        <f t="shared" si="762"/>
        <v>-</v>
      </c>
      <c r="P24429" s="73" t="str">
        <f t="shared" si="763"/>
        <v/>
      </c>
      <c r="Q24429" s="61" t="s">
        <v>86</v>
      </c>
    </row>
    <row r="24430" spans="8:17" x14ac:dyDescent="0.25">
      <c r="H24430" s="59">
        <v>191922</v>
      </c>
      <c r="I24430" s="59" t="s">
        <v>72</v>
      </c>
      <c r="J24430" s="59">
        <v>19948247</v>
      </c>
      <c r="K24430" s="59" t="s">
        <v>24863</v>
      </c>
      <c r="L24430" s="61" t="s">
        <v>81</v>
      </c>
      <c r="M24430" s="61">
        <f>VLOOKUP(H24430,zdroj!C:F,4,0)</f>
        <v>0</v>
      </c>
      <c r="N24430" s="61" t="str">
        <f t="shared" si="762"/>
        <v>-</v>
      </c>
      <c r="P24430" s="73" t="str">
        <f t="shared" si="763"/>
        <v/>
      </c>
      <c r="Q24430" s="61" t="s">
        <v>86</v>
      </c>
    </row>
    <row r="24431" spans="8:17" x14ac:dyDescent="0.25">
      <c r="H24431" s="59">
        <v>191922</v>
      </c>
      <c r="I24431" s="59" t="s">
        <v>72</v>
      </c>
      <c r="J24431" s="59">
        <v>19948255</v>
      </c>
      <c r="K24431" s="59" t="s">
        <v>24864</v>
      </c>
      <c r="L24431" s="61" t="s">
        <v>81</v>
      </c>
      <c r="M24431" s="61">
        <f>VLOOKUP(H24431,zdroj!C:F,4,0)</f>
        <v>0</v>
      </c>
      <c r="N24431" s="61" t="str">
        <f t="shared" si="762"/>
        <v>-</v>
      </c>
      <c r="P24431" s="73" t="str">
        <f t="shared" si="763"/>
        <v/>
      </c>
      <c r="Q24431" s="61" t="s">
        <v>86</v>
      </c>
    </row>
    <row r="24432" spans="8:17" x14ac:dyDescent="0.25">
      <c r="H24432" s="59">
        <v>191922</v>
      </c>
      <c r="I24432" s="59" t="s">
        <v>72</v>
      </c>
      <c r="J24432" s="59">
        <v>19948263</v>
      </c>
      <c r="K24432" s="59" t="s">
        <v>24865</v>
      </c>
      <c r="L24432" s="61" t="s">
        <v>81</v>
      </c>
      <c r="M24432" s="61">
        <f>VLOOKUP(H24432,zdroj!C:F,4,0)</f>
        <v>0</v>
      </c>
      <c r="N24432" s="61" t="str">
        <f t="shared" si="762"/>
        <v>-</v>
      </c>
      <c r="P24432" s="73" t="str">
        <f t="shared" si="763"/>
        <v/>
      </c>
      <c r="Q24432" s="61" t="s">
        <v>86</v>
      </c>
    </row>
    <row r="24433" spans="8:17" x14ac:dyDescent="0.25">
      <c r="H24433" s="59">
        <v>191922</v>
      </c>
      <c r="I24433" s="59" t="s">
        <v>72</v>
      </c>
      <c r="J24433" s="59">
        <v>19948271</v>
      </c>
      <c r="K24433" s="59" t="s">
        <v>24866</v>
      </c>
      <c r="L24433" s="61" t="s">
        <v>81</v>
      </c>
      <c r="M24433" s="61">
        <f>VLOOKUP(H24433,zdroj!C:F,4,0)</f>
        <v>0</v>
      </c>
      <c r="N24433" s="61" t="str">
        <f t="shared" si="762"/>
        <v>-</v>
      </c>
      <c r="P24433" s="73" t="str">
        <f t="shared" si="763"/>
        <v/>
      </c>
      <c r="Q24433" s="61" t="s">
        <v>86</v>
      </c>
    </row>
    <row r="24434" spans="8:17" x14ac:dyDescent="0.25">
      <c r="H24434" s="59">
        <v>191922</v>
      </c>
      <c r="I24434" s="59" t="s">
        <v>72</v>
      </c>
      <c r="J24434" s="59">
        <v>19948280</v>
      </c>
      <c r="K24434" s="59" t="s">
        <v>24867</v>
      </c>
      <c r="L24434" s="61" t="s">
        <v>81</v>
      </c>
      <c r="M24434" s="61">
        <f>VLOOKUP(H24434,zdroj!C:F,4,0)</f>
        <v>0</v>
      </c>
      <c r="N24434" s="61" t="str">
        <f t="shared" si="762"/>
        <v>-</v>
      </c>
      <c r="P24434" s="73" t="str">
        <f t="shared" si="763"/>
        <v/>
      </c>
      <c r="Q24434" s="61" t="s">
        <v>86</v>
      </c>
    </row>
    <row r="24435" spans="8:17" x14ac:dyDescent="0.25">
      <c r="H24435" s="59">
        <v>191922</v>
      </c>
      <c r="I24435" s="59" t="s">
        <v>72</v>
      </c>
      <c r="J24435" s="59">
        <v>19948298</v>
      </c>
      <c r="K24435" s="59" t="s">
        <v>24868</v>
      </c>
      <c r="L24435" s="61" t="s">
        <v>81</v>
      </c>
      <c r="M24435" s="61">
        <f>VLOOKUP(H24435,zdroj!C:F,4,0)</f>
        <v>0</v>
      </c>
      <c r="N24435" s="61" t="str">
        <f t="shared" si="762"/>
        <v>-</v>
      </c>
      <c r="P24435" s="73" t="str">
        <f t="shared" si="763"/>
        <v/>
      </c>
      <c r="Q24435" s="61" t="s">
        <v>86</v>
      </c>
    </row>
    <row r="24436" spans="8:17" x14ac:dyDescent="0.25">
      <c r="H24436" s="59">
        <v>191922</v>
      </c>
      <c r="I24436" s="59" t="s">
        <v>72</v>
      </c>
      <c r="J24436" s="59">
        <v>19948301</v>
      </c>
      <c r="K24436" s="59" t="s">
        <v>24869</v>
      </c>
      <c r="L24436" s="61" t="s">
        <v>81</v>
      </c>
      <c r="M24436" s="61">
        <f>VLOOKUP(H24436,zdroj!C:F,4,0)</f>
        <v>0</v>
      </c>
      <c r="N24436" s="61" t="str">
        <f t="shared" si="762"/>
        <v>-</v>
      </c>
      <c r="P24436" s="73" t="str">
        <f t="shared" si="763"/>
        <v/>
      </c>
      <c r="Q24436" s="61" t="s">
        <v>86</v>
      </c>
    </row>
    <row r="24437" spans="8:17" x14ac:dyDescent="0.25">
      <c r="H24437" s="59">
        <v>191922</v>
      </c>
      <c r="I24437" s="59" t="s">
        <v>72</v>
      </c>
      <c r="J24437" s="59">
        <v>19948310</v>
      </c>
      <c r="K24437" s="59" t="s">
        <v>24870</v>
      </c>
      <c r="L24437" s="61" t="s">
        <v>81</v>
      </c>
      <c r="M24437" s="61">
        <f>VLOOKUP(H24437,zdroj!C:F,4,0)</f>
        <v>0</v>
      </c>
      <c r="N24437" s="61" t="str">
        <f t="shared" si="762"/>
        <v>-</v>
      </c>
      <c r="P24437" s="73" t="str">
        <f t="shared" si="763"/>
        <v/>
      </c>
      <c r="Q24437" s="61" t="s">
        <v>86</v>
      </c>
    </row>
    <row r="24438" spans="8:17" x14ac:dyDescent="0.25">
      <c r="H24438" s="59">
        <v>191922</v>
      </c>
      <c r="I24438" s="59" t="s">
        <v>72</v>
      </c>
      <c r="J24438" s="59">
        <v>19948328</v>
      </c>
      <c r="K24438" s="59" t="s">
        <v>24871</v>
      </c>
      <c r="L24438" s="61" t="s">
        <v>81</v>
      </c>
      <c r="M24438" s="61">
        <f>VLOOKUP(H24438,zdroj!C:F,4,0)</f>
        <v>0</v>
      </c>
      <c r="N24438" s="61" t="str">
        <f t="shared" si="762"/>
        <v>-</v>
      </c>
      <c r="P24438" s="73" t="str">
        <f t="shared" si="763"/>
        <v/>
      </c>
      <c r="Q24438" s="61" t="s">
        <v>86</v>
      </c>
    </row>
    <row r="24439" spans="8:17" x14ac:dyDescent="0.25">
      <c r="H24439" s="59">
        <v>191922</v>
      </c>
      <c r="I24439" s="59" t="s">
        <v>72</v>
      </c>
      <c r="J24439" s="59">
        <v>19948336</v>
      </c>
      <c r="K24439" s="59" t="s">
        <v>24872</v>
      </c>
      <c r="L24439" s="61" t="s">
        <v>81</v>
      </c>
      <c r="M24439" s="61">
        <f>VLOOKUP(H24439,zdroj!C:F,4,0)</f>
        <v>0</v>
      </c>
      <c r="N24439" s="61" t="str">
        <f t="shared" si="762"/>
        <v>-</v>
      </c>
      <c r="P24439" s="73" t="str">
        <f t="shared" si="763"/>
        <v/>
      </c>
      <c r="Q24439" s="61" t="s">
        <v>86</v>
      </c>
    </row>
    <row r="24440" spans="8:17" x14ac:dyDescent="0.25">
      <c r="H24440" s="59">
        <v>191922</v>
      </c>
      <c r="I24440" s="59" t="s">
        <v>72</v>
      </c>
      <c r="J24440" s="59">
        <v>19948344</v>
      </c>
      <c r="K24440" s="59" t="s">
        <v>24873</v>
      </c>
      <c r="L24440" s="61" t="s">
        <v>81</v>
      </c>
      <c r="M24440" s="61">
        <f>VLOOKUP(H24440,zdroj!C:F,4,0)</f>
        <v>0</v>
      </c>
      <c r="N24440" s="61" t="str">
        <f t="shared" si="762"/>
        <v>-</v>
      </c>
      <c r="P24440" s="73" t="str">
        <f t="shared" si="763"/>
        <v/>
      </c>
      <c r="Q24440" s="61" t="s">
        <v>86</v>
      </c>
    </row>
    <row r="24441" spans="8:17" x14ac:dyDescent="0.25">
      <c r="H24441" s="59">
        <v>191922</v>
      </c>
      <c r="I24441" s="59" t="s">
        <v>72</v>
      </c>
      <c r="J24441" s="59">
        <v>19948352</v>
      </c>
      <c r="K24441" s="59" t="s">
        <v>24874</v>
      </c>
      <c r="L24441" s="61" t="s">
        <v>81</v>
      </c>
      <c r="M24441" s="61">
        <f>VLOOKUP(H24441,zdroj!C:F,4,0)</f>
        <v>0</v>
      </c>
      <c r="N24441" s="61" t="str">
        <f t="shared" si="762"/>
        <v>-</v>
      </c>
      <c r="P24441" s="73" t="str">
        <f t="shared" si="763"/>
        <v/>
      </c>
      <c r="Q24441" s="61" t="s">
        <v>86</v>
      </c>
    </row>
    <row r="24442" spans="8:17" x14ac:dyDescent="0.25">
      <c r="H24442" s="59">
        <v>191922</v>
      </c>
      <c r="I24442" s="59" t="s">
        <v>72</v>
      </c>
      <c r="J24442" s="59">
        <v>19948361</v>
      </c>
      <c r="K24442" s="59" t="s">
        <v>24875</v>
      </c>
      <c r="L24442" s="61" t="s">
        <v>81</v>
      </c>
      <c r="M24442" s="61">
        <f>VLOOKUP(H24442,zdroj!C:F,4,0)</f>
        <v>0</v>
      </c>
      <c r="N24442" s="61" t="str">
        <f t="shared" si="762"/>
        <v>-</v>
      </c>
      <c r="P24442" s="73" t="str">
        <f t="shared" si="763"/>
        <v/>
      </c>
      <c r="Q24442" s="61" t="s">
        <v>86</v>
      </c>
    </row>
    <row r="24443" spans="8:17" x14ac:dyDescent="0.25">
      <c r="H24443" s="59">
        <v>191922</v>
      </c>
      <c r="I24443" s="59" t="s">
        <v>72</v>
      </c>
      <c r="J24443" s="59">
        <v>19948379</v>
      </c>
      <c r="K24443" s="59" t="s">
        <v>24876</v>
      </c>
      <c r="L24443" s="61" t="s">
        <v>81</v>
      </c>
      <c r="M24443" s="61">
        <f>VLOOKUP(H24443,zdroj!C:F,4,0)</f>
        <v>0</v>
      </c>
      <c r="N24443" s="61" t="str">
        <f t="shared" si="762"/>
        <v>-</v>
      </c>
      <c r="P24443" s="73" t="str">
        <f t="shared" si="763"/>
        <v/>
      </c>
      <c r="Q24443" s="61" t="s">
        <v>86</v>
      </c>
    </row>
    <row r="24444" spans="8:17" x14ac:dyDescent="0.25">
      <c r="H24444" s="59">
        <v>191922</v>
      </c>
      <c r="I24444" s="59" t="s">
        <v>72</v>
      </c>
      <c r="J24444" s="59">
        <v>19948387</v>
      </c>
      <c r="K24444" s="59" t="s">
        <v>24877</v>
      </c>
      <c r="L24444" s="61" t="s">
        <v>81</v>
      </c>
      <c r="M24444" s="61">
        <f>VLOOKUP(H24444,zdroj!C:F,4,0)</f>
        <v>0</v>
      </c>
      <c r="N24444" s="61" t="str">
        <f t="shared" si="762"/>
        <v>-</v>
      </c>
      <c r="P24444" s="73" t="str">
        <f t="shared" si="763"/>
        <v/>
      </c>
      <c r="Q24444" s="61" t="s">
        <v>88</v>
      </c>
    </row>
    <row r="24445" spans="8:17" x14ac:dyDescent="0.25">
      <c r="H24445" s="59">
        <v>191922</v>
      </c>
      <c r="I24445" s="59" t="s">
        <v>72</v>
      </c>
      <c r="J24445" s="59">
        <v>19948395</v>
      </c>
      <c r="K24445" s="59" t="s">
        <v>24878</v>
      </c>
      <c r="L24445" s="61" t="s">
        <v>114</v>
      </c>
      <c r="M24445" s="61">
        <f>VLOOKUP(H24445,zdroj!C:F,4,0)</f>
        <v>0</v>
      </c>
      <c r="N24445" s="61" t="str">
        <f t="shared" si="762"/>
        <v>katC</v>
      </c>
      <c r="P24445" s="73" t="str">
        <f t="shared" si="763"/>
        <v/>
      </c>
      <c r="Q24445" s="61" t="s">
        <v>31</v>
      </c>
    </row>
    <row r="24446" spans="8:17" x14ac:dyDescent="0.25">
      <c r="H24446" s="59">
        <v>191922</v>
      </c>
      <c r="I24446" s="59" t="s">
        <v>72</v>
      </c>
      <c r="J24446" s="59">
        <v>19948409</v>
      </c>
      <c r="K24446" s="59" t="s">
        <v>24879</v>
      </c>
      <c r="L24446" s="61" t="s">
        <v>81</v>
      </c>
      <c r="M24446" s="61">
        <f>VLOOKUP(H24446,zdroj!C:F,4,0)</f>
        <v>0</v>
      </c>
      <c r="N24446" s="61" t="str">
        <f t="shared" si="762"/>
        <v>-</v>
      </c>
      <c r="P24446" s="73" t="str">
        <f t="shared" si="763"/>
        <v/>
      </c>
      <c r="Q24446" s="61" t="s">
        <v>88</v>
      </c>
    </row>
    <row r="24447" spans="8:17" x14ac:dyDescent="0.25">
      <c r="H24447" s="59">
        <v>191922</v>
      </c>
      <c r="I24447" s="59" t="s">
        <v>72</v>
      </c>
      <c r="J24447" s="59">
        <v>19948417</v>
      </c>
      <c r="K24447" s="59" t="s">
        <v>24880</v>
      </c>
      <c r="L24447" s="61" t="s">
        <v>81</v>
      </c>
      <c r="M24447" s="61">
        <f>VLOOKUP(H24447,zdroj!C:F,4,0)</f>
        <v>0</v>
      </c>
      <c r="N24447" s="61" t="str">
        <f t="shared" si="762"/>
        <v>-</v>
      </c>
      <c r="P24447" s="73" t="str">
        <f t="shared" si="763"/>
        <v/>
      </c>
      <c r="Q24447" s="61" t="s">
        <v>88</v>
      </c>
    </row>
    <row r="24448" spans="8:17" x14ac:dyDescent="0.25">
      <c r="H24448" s="59">
        <v>191922</v>
      </c>
      <c r="I24448" s="59" t="s">
        <v>72</v>
      </c>
      <c r="J24448" s="59">
        <v>19948425</v>
      </c>
      <c r="K24448" s="59" t="s">
        <v>24881</v>
      </c>
      <c r="L24448" s="61" t="s">
        <v>81</v>
      </c>
      <c r="M24448" s="61">
        <f>VLOOKUP(H24448,zdroj!C:F,4,0)</f>
        <v>0</v>
      </c>
      <c r="N24448" s="61" t="str">
        <f t="shared" si="762"/>
        <v>-</v>
      </c>
      <c r="P24448" s="73" t="str">
        <f t="shared" si="763"/>
        <v/>
      </c>
      <c r="Q24448" s="61" t="s">
        <v>88</v>
      </c>
    </row>
    <row r="24449" spans="8:17" x14ac:dyDescent="0.25">
      <c r="H24449" s="59">
        <v>191922</v>
      </c>
      <c r="I24449" s="59" t="s">
        <v>72</v>
      </c>
      <c r="J24449" s="59">
        <v>19948433</v>
      </c>
      <c r="K24449" s="59" t="s">
        <v>24882</v>
      </c>
      <c r="L24449" s="61" t="s">
        <v>81</v>
      </c>
      <c r="M24449" s="61">
        <f>VLOOKUP(H24449,zdroj!C:F,4,0)</f>
        <v>0</v>
      </c>
      <c r="N24449" s="61" t="str">
        <f t="shared" si="762"/>
        <v>-</v>
      </c>
      <c r="P24449" s="73" t="str">
        <f t="shared" si="763"/>
        <v/>
      </c>
      <c r="Q24449" s="61" t="s">
        <v>88</v>
      </c>
    </row>
    <row r="24450" spans="8:17" x14ac:dyDescent="0.25">
      <c r="H24450" s="59">
        <v>191922</v>
      </c>
      <c r="I24450" s="59" t="s">
        <v>72</v>
      </c>
      <c r="J24450" s="59">
        <v>19948441</v>
      </c>
      <c r="K24450" s="59" t="s">
        <v>24883</v>
      </c>
      <c r="L24450" s="61" t="s">
        <v>81</v>
      </c>
      <c r="M24450" s="61">
        <f>VLOOKUP(H24450,zdroj!C:F,4,0)</f>
        <v>0</v>
      </c>
      <c r="N24450" s="61" t="str">
        <f t="shared" si="762"/>
        <v>-</v>
      </c>
      <c r="P24450" s="73" t="str">
        <f t="shared" si="763"/>
        <v/>
      </c>
      <c r="Q24450" s="61" t="s">
        <v>88</v>
      </c>
    </row>
    <row r="24451" spans="8:17" x14ac:dyDescent="0.25">
      <c r="H24451" s="59">
        <v>191922</v>
      </c>
      <c r="I24451" s="59" t="s">
        <v>72</v>
      </c>
      <c r="J24451" s="59">
        <v>19948450</v>
      </c>
      <c r="K24451" s="59" t="s">
        <v>24884</v>
      </c>
      <c r="L24451" s="61" t="s">
        <v>81</v>
      </c>
      <c r="M24451" s="61">
        <f>VLOOKUP(H24451,zdroj!C:F,4,0)</f>
        <v>0</v>
      </c>
      <c r="N24451" s="61" t="str">
        <f t="shared" si="762"/>
        <v>-</v>
      </c>
      <c r="P24451" s="73" t="str">
        <f t="shared" si="763"/>
        <v/>
      </c>
      <c r="Q24451" s="61" t="s">
        <v>88</v>
      </c>
    </row>
    <row r="24452" spans="8:17" x14ac:dyDescent="0.25">
      <c r="H24452" s="59">
        <v>191922</v>
      </c>
      <c r="I24452" s="59" t="s">
        <v>72</v>
      </c>
      <c r="J24452" s="59">
        <v>19948468</v>
      </c>
      <c r="K24452" s="59" t="s">
        <v>24885</v>
      </c>
      <c r="L24452" s="61" t="s">
        <v>81</v>
      </c>
      <c r="M24452" s="61">
        <f>VLOOKUP(H24452,zdroj!C:F,4,0)</f>
        <v>0</v>
      </c>
      <c r="N24452" s="61" t="str">
        <f t="shared" si="762"/>
        <v>-</v>
      </c>
      <c r="P24452" s="73" t="str">
        <f t="shared" si="763"/>
        <v/>
      </c>
      <c r="Q24452" s="61" t="s">
        <v>88</v>
      </c>
    </row>
    <row r="24453" spans="8:17" x14ac:dyDescent="0.25">
      <c r="H24453" s="59">
        <v>191922</v>
      </c>
      <c r="I24453" s="59" t="s">
        <v>72</v>
      </c>
      <c r="J24453" s="59">
        <v>19948476</v>
      </c>
      <c r="K24453" s="59" t="s">
        <v>24886</v>
      </c>
      <c r="L24453" s="61" t="s">
        <v>81</v>
      </c>
      <c r="M24453" s="61">
        <f>VLOOKUP(H24453,zdroj!C:F,4,0)</f>
        <v>0</v>
      </c>
      <c r="N24453" s="61" t="str">
        <f t="shared" si="762"/>
        <v>-</v>
      </c>
      <c r="P24453" s="73" t="str">
        <f t="shared" si="763"/>
        <v/>
      </c>
      <c r="Q24453" s="61" t="s">
        <v>88</v>
      </c>
    </row>
    <row r="24454" spans="8:17" x14ac:dyDescent="0.25">
      <c r="H24454" s="59">
        <v>191922</v>
      </c>
      <c r="I24454" s="59" t="s">
        <v>72</v>
      </c>
      <c r="J24454" s="59">
        <v>19948484</v>
      </c>
      <c r="K24454" s="59" t="s">
        <v>24887</v>
      </c>
      <c r="L24454" s="61" t="s">
        <v>81</v>
      </c>
      <c r="M24454" s="61">
        <f>VLOOKUP(H24454,zdroj!C:F,4,0)</f>
        <v>0</v>
      </c>
      <c r="N24454" s="61" t="str">
        <f t="shared" si="762"/>
        <v>-</v>
      </c>
      <c r="P24454" s="73" t="str">
        <f t="shared" si="763"/>
        <v/>
      </c>
      <c r="Q24454" s="61" t="s">
        <v>88</v>
      </c>
    </row>
    <row r="24455" spans="8:17" x14ac:dyDescent="0.25">
      <c r="H24455" s="59">
        <v>191922</v>
      </c>
      <c r="I24455" s="59" t="s">
        <v>72</v>
      </c>
      <c r="J24455" s="59">
        <v>19948492</v>
      </c>
      <c r="K24455" s="59" t="s">
        <v>24888</v>
      </c>
      <c r="L24455" s="61" t="s">
        <v>81</v>
      </c>
      <c r="M24455" s="61">
        <f>VLOOKUP(H24455,zdroj!C:F,4,0)</f>
        <v>0</v>
      </c>
      <c r="N24455" s="61" t="str">
        <f t="shared" ref="N24455:N24518" si="764">IF(M24455="A",IF(L24455="katA","katB",L24455),L24455)</f>
        <v>-</v>
      </c>
      <c r="P24455" s="73" t="str">
        <f t="shared" ref="P24455:P24518" si="765">IF(O24455="A",1,"")</f>
        <v/>
      </c>
      <c r="Q24455" s="61" t="s">
        <v>88</v>
      </c>
    </row>
    <row r="24456" spans="8:17" x14ac:dyDescent="0.25">
      <c r="H24456" s="59">
        <v>191922</v>
      </c>
      <c r="I24456" s="59" t="s">
        <v>72</v>
      </c>
      <c r="J24456" s="59">
        <v>19948506</v>
      </c>
      <c r="K24456" s="59" t="s">
        <v>24889</v>
      </c>
      <c r="L24456" s="61" t="s">
        <v>81</v>
      </c>
      <c r="M24456" s="61">
        <f>VLOOKUP(H24456,zdroj!C:F,4,0)</f>
        <v>0</v>
      </c>
      <c r="N24456" s="61" t="str">
        <f t="shared" si="764"/>
        <v>-</v>
      </c>
      <c r="P24456" s="73" t="str">
        <f t="shared" si="765"/>
        <v/>
      </c>
      <c r="Q24456" s="61" t="s">
        <v>88</v>
      </c>
    </row>
    <row r="24457" spans="8:17" x14ac:dyDescent="0.25">
      <c r="H24457" s="59">
        <v>191922</v>
      </c>
      <c r="I24457" s="59" t="s">
        <v>72</v>
      </c>
      <c r="J24457" s="59">
        <v>19948514</v>
      </c>
      <c r="K24457" s="59" t="s">
        <v>24890</v>
      </c>
      <c r="L24457" s="61" t="s">
        <v>81</v>
      </c>
      <c r="M24457" s="61">
        <f>VLOOKUP(H24457,zdroj!C:F,4,0)</f>
        <v>0</v>
      </c>
      <c r="N24457" s="61" t="str">
        <f t="shared" si="764"/>
        <v>-</v>
      </c>
      <c r="P24457" s="73" t="str">
        <f t="shared" si="765"/>
        <v/>
      </c>
      <c r="Q24457" s="61" t="s">
        <v>88</v>
      </c>
    </row>
    <row r="24458" spans="8:17" x14ac:dyDescent="0.25">
      <c r="H24458" s="59">
        <v>191922</v>
      </c>
      <c r="I24458" s="59" t="s">
        <v>72</v>
      </c>
      <c r="J24458" s="59">
        <v>19948522</v>
      </c>
      <c r="K24458" s="59" t="s">
        <v>24891</v>
      </c>
      <c r="L24458" s="61" t="s">
        <v>81</v>
      </c>
      <c r="M24458" s="61">
        <f>VLOOKUP(H24458,zdroj!C:F,4,0)</f>
        <v>0</v>
      </c>
      <c r="N24458" s="61" t="str">
        <f t="shared" si="764"/>
        <v>-</v>
      </c>
      <c r="P24458" s="73" t="str">
        <f t="shared" si="765"/>
        <v/>
      </c>
      <c r="Q24458" s="61" t="s">
        <v>88</v>
      </c>
    </row>
    <row r="24459" spans="8:17" x14ac:dyDescent="0.25">
      <c r="H24459" s="59">
        <v>191922</v>
      </c>
      <c r="I24459" s="59" t="s">
        <v>72</v>
      </c>
      <c r="J24459" s="59">
        <v>19948549</v>
      </c>
      <c r="K24459" s="59" t="s">
        <v>24892</v>
      </c>
      <c r="L24459" s="61" t="s">
        <v>81</v>
      </c>
      <c r="M24459" s="61">
        <f>VLOOKUP(H24459,zdroj!C:F,4,0)</f>
        <v>0</v>
      </c>
      <c r="N24459" s="61" t="str">
        <f t="shared" si="764"/>
        <v>-</v>
      </c>
      <c r="P24459" s="73" t="str">
        <f t="shared" si="765"/>
        <v/>
      </c>
      <c r="Q24459" s="61" t="s">
        <v>88</v>
      </c>
    </row>
    <row r="24460" spans="8:17" x14ac:dyDescent="0.25">
      <c r="H24460" s="59">
        <v>191922</v>
      </c>
      <c r="I24460" s="59" t="s">
        <v>72</v>
      </c>
      <c r="J24460" s="59">
        <v>19948557</v>
      </c>
      <c r="K24460" s="59" t="s">
        <v>24893</v>
      </c>
      <c r="L24460" s="61" t="s">
        <v>81</v>
      </c>
      <c r="M24460" s="61">
        <f>VLOOKUP(H24460,zdroj!C:F,4,0)</f>
        <v>0</v>
      </c>
      <c r="N24460" s="61" t="str">
        <f t="shared" si="764"/>
        <v>-</v>
      </c>
      <c r="P24460" s="73" t="str">
        <f t="shared" si="765"/>
        <v/>
      </c>
      <c r="Q24460" s="61" t="s">
        <v>88</v>
      </c>
    </row>
    <row r="24461" spans="8:17" x14ac:dyDescent="0.25">
      <c r="H24461" s="59">
        <v>191922</v>
      </c>
      <c r="I24461" s="59" t="s">
        <v>72</v>
      </c>
      <c r="J24461" s="59">
        <v>19948565</v>
      </c>
      <c r="K24461" s="59" t="s">
        <v>24894</v>
      </c>
      <c r="L24461" s="61" t="s">
        <v>81</v>
      </c>
      <c r="M24461" s="61">
        <f>VLOOKUP(H24461,zdroj!C:F,4,0)</f>
        <v>0</v>
      </c>
      <c r="N24461" s="61" t="str">
        <f t="shared" si="764"/>
        <v>-</v>
      </c>
      <c r="P24461" s="73" t="str">
        <f t="shared" si="765"/>
        <v/>
      </c>
      <c r="Q24461" s="61" t="s">
        <v>88</v>
      </c>
    </row>
    <row r="24462" spans="8:17" x14ac:dyDescent="0.25">
      <c r="H24462" s="59">
        <v>191922</v>
      </c>
      <c r="I24462" s="59" t="s">
        <v>72</v>
      </c>
      <c r="J24462" s="59">
        <v>19948573</v>
      </c>
      <c r="K24462" s="59" t="s">
        <v>24895</v>
      </c>
      <c r="L24462" s="61" t="s">
        <v>81</v>
      </c>
      <c r="M24462" s="61">
        <f>VLOOKUP(H24462,zdroj!C:F,4,0)</f>
        <v>0</v>
      </c>
      <c r="N24462" s="61" t="str">
        <f t="shared" si="764"/>
        <v>-</v>
      </c>
      <c r="P24462" s="73" t="str">
        <f t="shared" si="765"/>
        <v/>
      </c>
      <c r="Q24462" s="61" t="s">
        <v>88</v>
      </c>
    </row>
    <row r="24463" spans="8:17" x14ac:dyDescent="0.25">
      <c r="H24463" s="59">
        <v>191922</v>
      </c>
      <c r="I24463" s="59" t="s">
        <v>72</v>
      </c>
      <c r="J24463" s="59">
        <v>19948581</v>
      </c>
      <c r="K24463" s="59" t="s">
        <v>24896</v>
      </c>
      <c r="L24463" s="61" t="s">
        <v>81</v>
      </c>
      <c r="M24463" s="61">
        <f>VLOOKUP(H24463,zdroj!C:F,4,0)</f>
        <v>0</v>
      </c>
      <c r="N24463" s="61" t="str">
        <f t="shared" si="764"/>
        <v>-</v>
      </c>
      <c r="P24463" s="73" t="str">
        <f t="shared" si="765"/>
        <v/>
      </c>
      <c r="Q24463" s="61" t="s">
        <v>88</v>
      </c>
    </row>
    <row r="24464" spans="8:17" x14ac:dyDescent="0.25">
      <c r="H24464" s="59">
        <v>191922</v>
      </c>
      <c r="I24464" s="59" t="s">
        <v>72</v>
      </c>
      <c r="J24464" s="59">
        <v>19948590</v>
      </c>
      <c r="K24464" s="59" t="s">
        <v>24897</v>
      </c>
      <c r="L24464" s="61" t="s">
        <v>81</v>
      </c>
      <c r="M24464" s="61">
        <f>VLOOKUP(H24464,zdroj!C:F,4,0)</f>
        <v>0</v>
      </c>
      <c r="N24464" s="61" t="str">
        <f t="shared" si="764"/>
        <v>-</v>
      </c>
      <c r="P24464" s="73" t="str">
        <f t="shared" si="765"/>
        <v/>
      </c>
      <c r="Q24464" s="61" t="s">
        <v>88</v>
      </c>
    </row>
    <row r="24465" spans="8:17" x14ac:dyDescent="0.25">
      <c r="H24465" s="59">
        <v>191922</v>
      </c>
      <c r="I24465" s="59" t="s">
        <v>72</v>
      </c>
      <c r="J24465" s="59">
        <v>19948603</v>
      </c>
      <c r="K24465" s="59" t="s">
        <v>24898</v>
      </c>
      <c r="L24465" s="61" t="s">
        <v>81</v>
      </c>
      <c r="M24465" s="61">
        <f>VLOOKUP(H24465,zdroj!C:F,4,0)</f>
        <v>0</v>
      </c>
      <c r="N24465" s="61" t="str">
        <f t="shared" si="764"/>
        <v>-</v>
      </c>
      <c r="P24465" s="73" t="str">
        <f t="shared" si="765"/>
        <v/>
      </c>
      <c r="Q24465" s="61" t="s">
        <v>88</v>
      </c>
    </row>
    <row r="24466" spans="8:17" x14ac:dyDescent="0.25">
      <c r="H24466" s="59">
        <v>191922</v>
      </c>
      <c r="I24466" s="59" t="s">
        <v>72</v>
      </c>
      <c r="J24466" s="59">
        <v>19948611</v>
      </c>
      <c r="K24466" s="59" t="s">
        <v>24899</v>
      </c>
      <c r="L24466" s="61" t="s">
        <v>81</v>
      </c>
      <c r="M24466" s="61">
        <f>VLOOKUP(H24466,zdroj!C:F,4,0)</f>
        <v>0</v>
      </c>
      <c r="N24466" s="61" t="str">
        <f t="shared" si="764"/>
        <v>-</v>
      </c>
      <c r="P24466" s="73" t="str">
        <f t="shared" si="765"/>
        <v/>
      </c>
      <c r="Q24466" s="61" t="s">
        <v>88</v>
      </c>
    </row>
    <row r="24467" spans="8:17" x14ac:dyDescent="0.25">
      <c r="H24467" s="59">
        <v>191922</v>
      </c>
      <c r="I24467" s="59" t="s">
        <v>72</v>
      </c>
      <c r="J24467" s="59">
        <v>19948620</v>
      </c>
      <c r="K24467" s="59" t="s">
        <v>24900</v>
      </c>
      <c r="L24467" s="61" t="s">
        <v>81</v>
      </c>
      <c r="M24467" s="61">
        <f>VLOOKUP(H24467,zdroj!C:F,4,0)</f>
        <v>0</v>
      </c>
      <c r="N24467" s="61" t="str">
        <f t="shared" si="764"/>
        <v>-</v>
      </c>
      <c r="P24467" s="73" t="str">
        <f t="shared" si="765"/>
        <v/>
      </c>
      <c r="Q24467" s="61" t="s">
        <v>88</v>
      </c>
    </row>
    <row r="24468" spans="8:17" x14ac:dyDescent="0.25">
      <c r="H24468" s="59">
        <v>191922</v>
      </c>
      <c r="I24468" s="59" t="s">
        <v>72</v>
      </c>
      <c r="J24468" s="59">
        <v>19948638</v>
      </c>
      <c r="K24468" s="59" t="s">
        <v>24901</v>
      </c>
      <c r="L24468" s="61" t="s">
        <v>81</v>
      </c>
      <c r="M24468" s="61">
        <f>VLOOKUP(H24468,zdroj!C:F,4,0)</f>
        <v>0</v>
      </c>
      <c r="N24468" s="61" t="str">
        <f t="shared" si="764"/>
        <v>-</v>
      </c>
      <c r="P24468" s="73" t="str">
        <f t="shared" si="765"/>
        <v/>
      </c>
      <c r="Q24468" s="61" t="s">
        <v>88</v>
      </c>
    </row>
    <row r="24469" spans="8:17" x14ac:dyDescent="0.25">
      <c r="H24469" s="59">
        <v>191922</v>
      </c>
      <c r="I24469" s="59" t="s">
        <v>72</v>
      </c>
      <c r="J24469" s="59">
        <v>19948646</v>
      </c>
      <c r="K24469" s="59" t="s">
        <v>24902</v>
      </c>
      <c r="L24469" s="61" t="s">
        <v>81</v>
      </c>
      <c r="M24469" s="61">
        <f>VLOOKUP(H24469,zdroj!C:F,4,0)</f>
        <v>0</v>
      </c>
      <c r="N24469" s="61" t="str">
        <f t="shared" si="764"/>
        <v>-</v>
      </c>
      <c r="P24469" s="73" t="str">
        <f t="shared" si="765"/>
        <v/>
      </c>
      <c r="Q24469" s="61" t="s">
        <v>88</v>
      </c>
    </row>
    <row r="24470" spans="8:17" x14ac:dyDescent="0.25">
      <c r="H24470" s="59">
        <v>191922</v>
      </c>
      <c r="I24470" s="59" t="s">
        <v>72</v>
      </c>
      <c r="J24470" s="59">
        <v>19948654</v>
      </c>
      <c r="K24470" s="59" t="s">
        <v>24903</v>
      </c>
      <c r="L24470" s="61" t="s">
        <v>81</v>
      </c>
      <c r="M24470" s="61">
        <f>VLOOKUP(H24470,zdroj!C:F,4,0)</f>
        <v>0</v>
      </c>
      <c r="N24470" s="61" t="str">
        <f t="shared" si="764"/>
        <v>-</v>
      </c>
      <c r="P24470" s="73" t="str">
        <f t="shared" si="765"/>
        <v/>
      </c>
      <c r="Q24470" s="61" t="s">
        <v>88</v>
      </c>
    </row>
    <row r="24471" spans="8:17" x14ac:dyDescent="0.25">
      <c r="H24471" s="59">
        <v>191922</v>
      </c>
      <c r="I24471" s="59" t="s">
        <v>72</v>
      </c>
      <c r="J24471" s="59">
        <v>19948662</v>
      </c>
      <c r="K24471" s="59" t="s">
        <v>24904</v>
      </c>
      <c r="L24471" s="61" t="s">
        <v>81</v>
      </c>
      <c r="M24471" s="61">
        <f>VLOOKUP(H24471,zdroj!C:F,4,0)</f>
        <v>0</v>
      </c>
      <c r="N24471" s="61" t="str">
        <f t="shared" si="764"/>
        <v>-</v>
      </c>
      <c r="P24471" s="73" t="str">
        <f t="shared" si="765"/>
        <v/>
      </c>
      <c r="Q24471" s="61" t="s">
        <v>88</v>
      </c>
    </row>
    <row r="24472" spans="8:17" x14ac:dyDescent="0.25">
      <c r="H24472" s="59">
        <v>191922</v>
      </c>
      <c r="I24472" s="59" t="s">
        <v>72</v>
      </c>
      <c r="J24472" s="59">
        <v>19948671</v>
      </c>
      <c r="K24472" s="59" t="s">
        <v>24905</v>
      </c>
      <c r="L24472" s="61" t="s">
        <v>81</v>
      </c>
      <c r="M24472" s="61">
        <f>VLOOKUP(H24472,zdroj!C:F,4,0)</f>
        <v>0</v>
      </c>
      <c r="N24472" s="61" t="str">
        <f t="shared" si="764"/>
        <v>-</v>
      </c>
      <c r="P24472" s="73" t="str">
        <f t="shared" si="765"/>
        <v/>
      </c>
      <c r="Q24472" s="61" t="s">
        <v>88</v>
      </c>
    </row>
    <row r="24473" spans="8:17" x14ac:dyDescent="0.25">
      <c r="H24473" s="59">
        <v>191922</v>
      </c>
      <c r="I24473" s="59" t="s">
        <v>72</v>
      </c>
      <c r="J24473" s="59">
        <v>19948689</v>
      </c>
      <c r="K24473" s="59" t="s">
        <v>24906</v>
      </c>
      <c r="L24473" s="61" t="s">
        <v>81</v>
      </c>
      <c r="M24473" s="61">
        <f>VLOOKUP(H24473,zdroj!C:F,4,0)</f>
        <v>0</v>
      </c>
      <c r="N24473" s="61" t="str">
        <f t="shared" si="764"/>
        <v>-</v>
      </c>
      <c r="P24473" s="73" t="str">
        <f t="shared" si="765"/>
        <v/>
      </c>
      <c r="Q24473" s="61" t="s">
        <v>88</v>
      </c>
    </row>
    <row r="24474" spans="8:17" x14ac:dyDescent="0.25">
      <c r="H24474" s="59">
        <v>191922</v>
      </c>
      <c r="I24474" s="59" t="s">
        <v>72</v>
      </c>
      <c r="J24474" s="59">
        <v>19948697</v>
      </c>
      <c r="K24474" s="59" t="s">
        <v>24907</v>
      </c>
      <c r="L24474" s="61" t="s">
        <v>81</v>
      </c>
      <c r="M24474" s="61">
        <f>VLOOKUP(H24474,zdroj!C:F,4,0)</f>
        <v>0</v>
      </c>
      <c r="N24474" s="61" t="str">
        <f t="shared" si="764"/>
        <v>-</v>
      </c>
      <c r="P24474" s="73" t="str">
        <f t="shared" si="765"/>
        <v/>
      </c>
      <c r="Q24474" s="61" t="s">
        <v>88</v>
      </c>
    </row>
    <row r="24475" spans="8:17" x14ac:dyDescent="0.25">
      <c r="H24475" s="59">
        <v>191922</v>
      </c>
      <c r="I24475" s="59" t="s">
        <v>72</v>
      </c>
      <c r="J24475" s="59">
        <v>19948701</v>
      </c>
      <c r="K24475" s="59" t="s">
        <v>24908</v>
      </c>
      <c r="L24475" s="61" t="s">
        <v>81</v>
      </c>
      <c r="M24475" s="61">
        <f>VLOOKUP(H24475,zdroj!C:F,4,0)</f>
        <v>0</v>
      </c>
      <c r="N24475" s="61" t="str">
        <f t="shared" si="764"/>
        <v>-</v>
      </c>
      <c r="P24475" s="73" t="str">
        <f t="shared" si="765"/>
        <v/>
      </c>
      <c r="Q24475" s="61" t="s">
        <v>88</v>
      </c>
    </row>
    <row r="24476" spans="8:17" x14ac:dyDescent="0.25">
      <c r="H24476" s="59">
        <v>191922</v>
      </c>
      <c r="I24476" s="59" t="s">
        <v>72</v>
      </c>
      <c r="J24476" s="59">
        <v>19948719</v>
      </c>
      <c r="K24476" s="59" t="s">
        <v>24909</v>
      </c>
      <c r="L24476" s="61" t="s">
        <v>81</v>
      </c>
      <c r="M24476" s="61">
        <f>VLOOKUP(H24476,zdroj!C:F,4,0)</f>
        <v>0</v>
      </c>
      <c r="N24476" s="61" t="str">
        <f t="shared" si="764"/>
        <v>-</v>
      </c>
      <c r="P24476" s="73" t="str">
        <f t="shared" si="765"/>
        <v/>
      </c>
      <c r="Q24476" s="61" t="s">
        <v>88</v>
      </c>
    </row>
    <row r="24477" spans="8:17" x14ac:dyDescent="0.25">
      <c r="H24477" s="59">
        <v>191922</v>
      </c>
      <c r="I24477" s="59" t="s">
        <v>72</v>
      </c>
      <c r="J24477" s="59">
        <v>19948727</v>
      </c>
      <c r="K24477" s="59" t="s">
        <v>24910</v>
      </c>
      <c r="L24477" s="61" t="s">
        <v>81</v>
      </c>
      <c r="M24477" s="61">
        <f>VLOOKUP(H24477,zdroj!C:F,4,0)</f>
        <v>0</v>
      </c>
      <c r="N24477" s="61" t="str">
        <f t="shared" si="764"/>
        <v>-</v>
      </c>
      <c r="P24477" s="73" t="str">
        <f t="shared" si="765"/>
        <v/>
      </c>
      <c r="Q24477" s="61" t="s">
        <v>88</v>
      </c>
    </row>
    <row r="24478" spans="8:17" x14ac:dyDescent="0.25">
      <c r="H24478" s="59">
        <v>191922</v>
      </c>
      <c r="I24478" s="59" t="s">
        <v>72</v>
      </c>
      <c r="J24478" s="59">
        <v>19948735</v>
      </c>
      <c r="K24478" s="59" t="s">
        <v>24911</v>
      </c>
      <c r="L24478" s="61" t="s">
        <v>81</v>
      </c>
      <c r="M24478" s="61">
        <f>VLOOKUP(H24478,zdroj!C:F,4,0)</f>
        <v>0</v>
      </c>
      <c r="N24478" s="61" t="str">
        <f t="shared" si="764"/>
        <v>-</v>
      </c>
      <c r="P24478" s="73" t="str">
        <f t="shared" si="765"/>
        <v/>
      </c>
      <c r="Q24478" s="61" t="s">
        <v>88</v>
      </c>
    </row>
    <row r="24479" spans="8:17" x14ac:dyDescent="0.25">
      <c r="H24479" s="59">
        <v>191922</v>
      </c>
      <c r="I24479" s="59" t="s">
        <v>72</v>
      </c>
      <c r="J24479" s="59">
        <v>19948743</v>
      </c>
      <c r="K24479" s="59" t="s">
        <v>24912</v>
      </c>
      <c r="L24479" s="61" t="s">
        <v>81</v>
      </c>
      <c r="M24479" s="61">
        <f>VLOOKUP(H24479,zdroj!C:F,4,0)</f>
        <v>0</v>
      </c>
      <c r="N24479" s="61" t="str">
        <f t="shared" si="764"/>
        <v>-</v>
      </c>
      <c r="P24479" s="73" t="str">
        <f t="shared" si="765"/>
        <v/>
      </c>
      <c r="Q24479" s="61" t="s">
        <v>88</v>
      </c>
    </row>
    <row r="24480" spans="8:17" x14ac:dyDescent="0.25">
      <c r="H24480" s="59">
        <v>191922</v>
      </c>
      <c r="I24480" s="59" t="s">
        <v>72</v>
      </c>
      <c r="J24480" s="59">
        <v>19948751</v>
      </c>
      <c r="K24480" s="59" t="s">
        <v>24913</v>
      </c>
      <c r="L24480" s="61" t="s">
        <v>81</v>
      </c>
      <c r="M24480" s="61">
        <f>VLOOKUP(H24480,zdroj!C:F,4,0)</f>
        <v>0</v>
      </c>
      <c r="N24480" s="61" t="str">
        <f t="shared" si="764"/>
        <v>-</v>
      </c>
      <c r="P24480" s="73" t="str">
        <f t="shared" si="765"/>
        <v/>
      </c>
      <c r="Q24480" s="61" t="s">
        <v>88</v>
      </c>
    </row>
    <row r="24481" spans="8:17" x14ac:dyDescent="0.25">
      <c r="H24481" s="59">
        <v>191922</v>
      </c>
      <c r="I24481" s="59" t="s">
        <v>72</v>
      </c>
      <c r="J24481" s="59">
        <v>19948760</v>
      </c>
      <c r="K24481" s="59" t="s">
        <v>24914</v>
      </c>
      <c r="L24481" s="61" t="s">
        <v>81</v>
      </c>
      <c r="M24481" s="61">
        <f>VLOOKUP(H24481,zdroj!C:F,4,0)</f>
        <v>0</v>
      </c>
      <c r="N24481" s="61" t="str">
        <f t="shared" si="764"/>
        <v>-</v>
      </c>
      <c r="P24481" s="73" t="str">
        <f t="shared" si="765"/>
        <v/>
      </c>
      <c r="Q24481" s="61" t="s">
        <v>88</v>
      </c>
    </row>
    <row r="24482" spans="8:17" x14ac:dyDescent="0.25">
      <c r="H24482" s="59">
        <v>191922</v>
      </c>
      <c r="I24482" s="59" t="s">
        <v>72</v>
      </c>
      <c r="J24482" s="59">
        <v>19948778</v>
      </c>
      <c r="K24482" s="59" t="s">
        <v>24915</v>
      </c>
      <c r="L24482" s="61" t="s">
        <v>81</v>
      </c>
      <c r="M24482" s="61">
        <f>VLOOKUP(H24482,zdroj!C:F,4,0)</f>
        <v>0</v>
      </c>
      <c r="N24482" s="61" t="str">
        <f t="shared" si="764"/>
        <v>-</v>
      </c>
      <c r="P24482" s="73" t="str">
        <f t="shared" si="765"/>
        <v/>
      </c>
      <c r="Q24482" s="61" t="s">
        <v>88</v>
      </c>
    </row>
    <row r="24483" spans="8:17" x14ac:dyDescent="0.25">
      <c r="H24483" s="59">
        <v>191922</v>
      </c>
      <c r="I24483" s="59" t="s">
        <v>72</v>
      </c>
      <c r="J24483" s="59">
        <v>19948786</v>
      </c>
      <c r="K24483" s="59" t="s">
        <v>24916</v>
      </c>
      <c r="L24483" s="61" t="s">
        <v>81</v>
      </c>
      <c r="M24483" s="61">
        <f>VLOOKUP(H24483,zdroj!C:F,4,0)</f>
        <v>0</v>
      </c>
      <c r="N24483" s="61" t="str">
        <f t="shared" si="764"/>
        <v>-</v>
      </c>
      <c r="P24483" s="73" t="str">
        <f t="shared" si="765"/>
        <v/>
      </c>
      <c r="Q24483" s="61" t="s">
        <v>88</v>
      </c>
    </row>
    <row r="24484" spans="8:17" x14ac:dyDescent="0.25">
      <c r="H24484" s="59">
        <v>191922</v>
      </c>
      <c r="I24484" s="59" t="s">
        <v>72</v>
      </c>
      <c r="J24484" s="59">
        <v>19948794</v>
      </c>
      <c r="K24484" s="59" t="s">
        <v>24917</v>
      </c>
      <c r="L24484" s="61" t="s">
        <v>81</v>
      </c>
      <c r="M24484" s="61">
        <f>VLOOKUP(H24484,zdroj!C:F,4,0)</f>
        <v>0</v>
      </c>
      <c r="N24484" s="61" t="str">
        <f t="shared" si="764"/>
        <v>-</v>
      </c>
      <c r="P24484" s="73" t="str">
        <f t="shared" si="765"/>
        <v/>
      </c>
      <c r="Q24484" s="61" t="s">
        <v>88</v>
      </c>
    </row>
    <row r="24485" spans="8:17" x14ac:dyDescent="0.25">
      <c r="H24485" s="59">
        <v>191922</v>
      </c>
      <c r="I24485" s="59" t="s">
        <v>72</v>
      </c>
      <c r="J24485" s="59">
        <v>19948808</v>
      </c>
      <c r="K24485" s="59" t="s">
        <v>24918</v>
      </c>
      <c r="L24485" s="61" t="s">
        <v>81</v>
      </c>
      <c r="M24485" s="61">
        <f>VLOOKUP(H24485,zdroj!C:F,4,0)</f>
        <v>0</v>
      </c>
      <c r="N24485" s="61" t="str">
        <f t="shared" si="764"/>
        <v>-</v>
      </c>
      <c r="P24485" s="73" t="str">
        <f t="shared" si="765"/>
        <v/>
      </c>
      <c r="Q24485" s="61" t="s">
        <v>88</v>
      </c>
    </row>
    <row r="24486" spans="8:17" x14ac:dyDescent="0.25">
      <c r="H24486" s="59">
        <v>191922</v>
      </c>
      <c r="I24486" s="59" t="s">
        <v>72</v>
      </c>
      <c r="J24486" s="59">
        <v>19948816</v>
      </c>
      <c r="K24486" s="59" t="s">
        <v>24919</v>
      </c>
      <c r="L24486" s="61" t="s">
        <v>81</v>
      </c>
      <c r="M24486" s="61">
        <f>VLOOKUP(H24486,zdroj!C:F,4,0)</f>
        <v>0</v>
      </c>
      <c r="N24486" s="61" t="str">
        <f t="shared" si="764"/>
        <v>-</v>
      </c>
      <c r="P24486" s="73" t="str">
        <f t="shared" si="765"/>
        <v/>
      </c>
      <c r="Q24486" s="61" t="s">
        <v>88</v>
      </c>
    </row>
    <row r="24487" spans="8:17" x14ac:dyDescent="0.25">
      <c r="H24487" s="59">
        <v>191922</v>
      </c>
      <c r="I24487" s="59" t="s">
        <v>72</v>
      </c>
      <c r="J24487" s="59">
        <v>19948832</v>
      </c>
      <c r="K24487" s="59" t="s">
        <v>24920</v>
      </c>
      <c r="L24487" s="61" t="s">
        <v>81</v>
      </c>
      <c r="M24487" s="61">
        <f>VLOOKUP(H24487,zdroj!C:F,4,0)</f>
        <v>0</v>
      </c>
      <c r="N24487" s="61" t="str">
        <f t="shared" si="764"/>
        <v>-</v>
      </c>
      <c r="P24487" s="73" t="str">
        <f t="shared" si="765"/>
        <v/>
      </c>
      <c r="Q24487" s="61" t="s">
        <v>88</v>
      </c>
    </row>
    <row r="24488" spans="8:17" x14ac:dyDescent="0.25">
      <c r="H24488" s="59">
        <v>191922</v>
      </c>
      <c r="I24488" s="59" t="s">
        <v>72</v>
      </c>
      <c r="J24488" s="59">
        <v>19948841</v>
      </c>
      <c r="K24488" s="59" t="s">
        <v>24921</v>
      </c>
      <c r="L24488" s="61" t="s">
        <v>81</v>
      </c>
      <c r="M24488" s="61">
        <f>VLOOKUP(H24488,zdroj!C:F,4,0)</f>
        <v>0</v>
      </c>
      <c r="N24488" s="61" t="str">
        <f t="shared" si="764"/>
        <v>-</v>
      </c>
      <c r="P24488" s="73" t="str">
        <f t="shared" si="765"/>
        <v/>
      </c>
      <c r="Q24488" s="61" t="s">
        <v>88</v>
      </c>
    </row>
    <row r="24489" spans="8:17" x14ac:dyDescent="0.25">
      <c r="H24489" s="59">
        <v>191922</v>
      </c>
      <c r="I24489" s="59" t="s">
        <v>72</v>
      </c>
      <c r="J24489" s="59">
        <v>19948859</v>
      </c>
      <c r="K24489" s="59" t="s">
        <v>24922</v>
      </c>
      <c r="L24489" s="61" t="s">
        <v>81</v>
      </c>
      <c r="M24489" s="61">
        <f>VLOOKUP(H24489,zdroj!C:F,4,0)</f>
        <v>0</v>
      </c>
      <c r="N24489" s="61" t="str">
        <f t="shared" si="764"/>
        <v>-</v>
      </c>
      <c r="P24489" s="73" t="str">
        <f t="shared" si="765"/>
        <v/>
      </c>
      <c r="Q24489" s="61" t="s">
        <v>88</v>
      </c>
    </row>
    <row r="24490" spans="8:17" x14ac:dyDescent="0.25">
      <c r="H24490" s="59">
        <v>191922</v>
      </c>
      <c r="I24490" s="59" t="s">
        <v>72</v>
      </c>
      <c r="J24490" s="59">
        <v>19948867</v>
      </c>
      <c r="K24490" s="59" t="s">
        <v>24923</v>
      </c>
      <c r="L24490" s="61" t="s">
        <v>81</v>
      </c>
      <c r="M24490" s="61">
        <f>VLOOKUP(H24490,zdroj!C:F,4,0)</f>
        <v>0</v>
      </c>
      <c r="N24490" s="61" t="str">
        <f t="shared" si="764"/>
        <v>-</v>
      </c>
      <c r="P24490" s="73" t="str">
        <f t="shared" si="765"/>
        <v/>
      </c>
      <c r="Q24490" s="61" t="s">
        <v>88</v>
      </c>
    </row>
    <row r="24491" spans="8:17" x14ac:dyDescent="0.25">
      <c r="H24491" s="59">
        <v>191922</v>
      </c>
      <c r="I24491" s="59" t="s">
        <v>72</v>
      </c>
      <c r="J24491" s="59">
        <v>19948875</v>
      </c>
      <c r="K24491" s="59" t="s">
        <v>24924</v>
      </c>
      <c r="L24491" s="61" t="s">
        <v>81</v>
      </c>
      <c r="M24491" s="61">
        <f>VLOOKUP(H24491,zdroj!C:F,4,0)</f>
        <v>0</v>
      </c>
      <c r="N24491" s="61" t="str">
        <f t="shared" si="764"/>
        <v>-</v>
      </c>
      <c r="P24491" s="73" t="str">
        <f t="shared" si="765"/>
        <v/>
      </c>
      <c r="Q24491" s="61" t="s">
        <v>88</v>
      </c>
    </row>
    <row r="24492" spans="8:17" x14ac:dyDescent="0.25">
      <c r="H24492" s="59">
        <v>191922</v>
      </c>
      <c r="I24492" s="59" t="s">
        <v>72</v>
      </c>
      <c r="J24492" s="59">
        <v>19948883</v>
      </c>
      <c r="K24492" s="59" t="s">
        <v>24925</v>
      </c>
      <c r="L24492" s="61" t="s">
        <v>81</v>
      </c>
      <c r="M24492" s="61">
        <f>VLOOKUP(H24492,zdroj!C:F,4,0)</f>
        <v>0</v>
      </c>
      <c r="N24492" s="61" t="str">
        <f t="shared" si="764"/>
        <v>-</v>
      </c>
      <c r="P24492" s="73" t="str">
        <f t="shared" si="765"/>
        <v/>
      </c>
      <c r="Q24492" s="61" t="s">
        <v>88</v>
      </c>
    </row>
    <row r="24493" spans="8:17" x14ac:dyDescent="0.25">
      <c r="H24493" s="59">
        <v>191922</v>
      </c>
      <c r="I24493" s="59" t="s">
        <v>72</v>
      </c>
      <c r="J24493" s="59">
        <v>25757512</v>
      </c>
      <c r="K24493" s="59" t="s">
        <v>24926</v>
      </c>
      <c r="L24493" s="61" t="s">
        <v>81</v>
      </c>
      <c r="M24493" s="61">
        <f>VLOOKUP(H24493,zdroj!C:F,4,0)</f>
        <v>0</v>
      </c>
      <c r="N24493" s="61" t="str">
        <f t="shared" si="764"/>
        <v>-</v>
      </c>
      <c r="P24493" s="73" t="str">
        <f t="shared" si="765"/>
        <v/>
      </c>
      <c r="Q24493" s="61" t="s">
        <v>86</v>
      </c>
    </row>
    <row r="24494" spans="8:17" x14ac:dyDescent="0.25">
      <c r="H24494" s="59">
        <v>191922</v>
      </c>
      <c r="I24494" s="59" t="s">
        <v>72</v>
      </c>
      <c r="J24494" s="59">
        <v>26753138</v>
      </c>
      <c r="K24494" s="59" t="s">
        <v>24927</v>
      </c>
      <c r="L24494" s="61" t="s">
        <v>81</v>
      </c>
      <c r="M24494" s="61">
        <f>VLOOKUP(H24494,zdroj!C:F,4,0)</f>
        <v>0</v>
      </c>
      <c r="N24494" s="61" t="str">
        <f t="shared" si="764"/>
        <v>-</v>
      </c>
      <c r="P24494" s="73" t="str">
        <f t="shared" si="765"/>
        <v/>
      </c>
      <c r="Q24494" s="61" t="s">
        <v>86</v>
      </c>
    </row>
    <row r="24495" spans="8:17" x14ac:dyDescent="0.25">
      <c r="H24495" s="59">
        <v>191922</v>
      </c>
      <c r="I24495" s="59" t="s">
        <v>72</v>
      </c>
      <c r="J24495" s="59">
        <v>26904560</v>
      </c>
      <c r="K24495" s="59" t="s">
        <v>24928</v>
      </c>
      <c r="L24495" s="61" t="s">
        <v>81</v>
      </c>
      <c r="M24495" s="61">
        <f>VLOOKUP(H24495,zdroj!C:F,4,0)</f>
        <v>0</v>
      </c>
      <c r="N24495" s="61" t="str">
        <f t="shared" si="764"/>
        <v>-</v>
      </c>
      <c r="P24495" s="73" t="str">
        <f t="shared" si="765"/>
        <v/>
      </c>
      <c r="Q24495" s="61" t="s">
        <v>88</v>
      </c>
    </row>
    <row r="24496" spans="8:17" x14ac:dyDescent="0.25">
      <c r="H24496" s="59">
        <v>191922</v>
      </c>
      <c r="I24496" s="59" t="s">
        <v>72</v>
      </c>
      <c r="J24496" s="59">
        <v>27413721</v>
      </c>
      <c r="K24496" s="59" t="s">
        <v>24929</v>
      </c>
      <c r="L24496" s="61" t="s">
        <v>81</v>
      </c>
      <c r="M24496" s="61">
        <f>VLOOKUP(H24496,zdroj!C:F,4,0)</f>
        <v>0</v>
      </c>
      <c r="N24496" s="61" t="str">
        <f t="shared" si="764"/>
        <v>-</v>
      </c>
      <c r="P24496" s="73" t="str">
        <f t="shared" si="765"/>
        <v/>
      </c>
      <c r="Q24496" s="61" t="s">
        <v>86</v>
      </c>
    </row>
    <row r="24497" spans="8:17" x14ac:dyDescent="0.25">
      <c r="H24497" s="59">
        <v>191922</v>
      </c>
      <c r="I24497" s="59" t="s">
        <v>72</v>
      </c>
      <c r="J24497" s="59">
        <v>27413730</v>
      </c>
      <c r="K24497" s="59" t="s">
        <v>24930</v>
      </c>
      <c r="L24497" s="61" t="s">
        <v>81</v>
      </c>
      <c r="M24497" s="61">
        <f>VLOOKUP(H24497,zdroj!C:F,4,0)</f>
        <v>0</v>
      </c>
      <c r="N24497" s="61" t="str">
        <f t="shared" si="764"/>
        <v>-</v>
      </c>
      <c r="P24497" s="73" t="str">
        <f t="shared" si="765"/>
        <v/>
      </c>
      <c r="Q24497" s="61" t="s">
        <v>86</v>
      </c>
    </row>
    <row r="24498" spans="8:17" x14ac:dyDescent="0.25">
      <c r="H24498" s="59">
        <v>191922</v>
      </c>
      <c r="I24498" s="59" t="s">
        <v>72</v>
      </c>
      <c r="J24498" s="59">
        <v>27413748</v>
      </c>
      <c r="K24498" s="59" t="s">
        <v>24931</v>
      </c>
      <c r="L24498" s="61" t="s">
        <v>81</v>
      </c>
      <c r="M24498" s="61">
        <f>VLOOKUP(H24498,zdroj!C:F,4,0)</f>
        <v>0</v>
      </c>
      <c r="N24498" s="61" t="str">
        <f t="shared" si="764"/>
        <v>-</v>
      </c>
      <c r="P24498" s="73" t="str">
        <f t="shared" si="765"/>
        <v/>
      </c>
      <c r="Q24498" s="61" t="s">
        <v>86</v>
      </c>
    </row>
    <row r="24499" spans="8:17" x14ac:dyDescent="0.25">
      <c r="H24499" s="59">
        <v>191922</v>
      </c>
      <c r="I24499" s="59" t="s">
        <v>72</v>
      </c>
      <c r="J24499" s="59">
        <v>27413756</v>
      </c>
      <c r="K24499" s="59" t="s">
        <v>24932</v>
      </c>
      <c r="L24499" s="61" t="s">
        <v>81</v>
      </c>
      <c r="M24499" s="61">
        <f>VLOOKUP(H24499,zdroj!C:F,4,0)</f>
        <v>0</v>
      </c>
      <c r="N24499" s="61" t="str">
        <f t="shared" si="764"/>
        <v>-</v>
      </c>
      <c r="P24499" s="73" t="str">
        <f t="shared" si="765"/>
        <v/>
      </c>
      <c r="Q24499" s="61" t="s">
        <v>86</v>
      </c>
    </row>
    <row r="24500" spans="8:17" x14ac:dyDescent="0.25">
      <c r="H24500" s="59">
        <v>191922</v>
      </c>
      <c r="I24500" s="59" t="s">
        <v>72</v>
      </c>
      <c r="J24500" s="59">
        <v>27413764</v>
      </c>
      <c r="K24500" s="59" t="s">
        <v>24933</v>
      </c>
      <c r="L24500" s="61" t="s">
        <v>81</v>
      </c>
      <c r="M24500" s="61">
        <f>VLOOKUP(H24500,zdroj!C:F,4,0)</f>
        <v>0</v>
      </c>
      <c r="N24500" s="61" t="str">
        <f t="shared" si="764"/>
        <v>-</v>
      </c>
      <c r="P24500" s="73" t="str">
        <f t="shared" si="765"/>
        <v/>
      </c>
      <c r="Q24500" s="61" t="s">
        <v>86</v>
      </c>
    </row>
    <row r="24501" spans="8:17" x14ac:dyDescent="0.25">
      <c r="H24501" s="59">
        <v>191922</v>
      </c>
      <c r="I24501" s="59" t="s">
        <v>72</v>
      </c>
      <c r="J24501" s="59">
        <v>27413772</v>
      </c>
      <c r="K24501" s="59" t="s">
        <v>24934</v>
      </c>
      <c r="L24501" s="61" t="s">
        <v>81</v>
      </c>
      <c r="M24501" s="61">
        <f>VLOOKUP(H24501,zdroj!C:F,4,0)</f>
        <v>0</v>
      </c>
      <c r="N24501" s="61" t="str">
        <f t="shared" si="764"/>
        <v>-</v>
      </c>
      <c r="P24501" s="73" t="str">
        <f t="shared" si="765"/>
        <v/>
      </c>
      <c r="Q24501" s="61" t="s">
        <v>86</v>
      </c>
    </row>
    <row r="24502" spans="8:17" x14ac:dyDescent="0.25">
      <c r="H24502" s="59">
        <v>191922</v>
      </c>
      <c r="I24502" s="59" t="s">
        <v>72</v>
      </c>
      <c r="J24502" s="59">
        <v>27413799</v>
      </c>
      <c r="K24502" s="59" t="s">
        <v>24935</v>
      </c>
      <c r="L24502" s="61" t="s">
        <v>81</v>
      </c>
      <c r="M24502" s="61">
        <f>VLOOKUP(H24502,zdroj!C:F,4,0)</f>
        <v>0</v>
      </c>
      <c r="N24502" s="61" t="str">
        <f t="shared" si="764"/>
        <v>-</v>
      </c>
      <c r="P24502" s="73" t="str">
        <f t="shared" si="765"/>
        <v/>
      </c>
      <c r="Q24502" s="61" t="s">
        <v>86</v>
      </c>
    </row>
    <row r="24503" spans="8:17" x14ac:dyDescent="0.25">
      <c r="H24503" s="59">
        <v>191922</v>
      </c>
      <c r="I24503" s="59" t="s">
        <v>72</v>
      </c>
      <c r="J24503" s="59">
        <v>27413802</v>
      </c>
      <c r="K24503" s="59" t="s">
        <v>24936</v>
      </c>
      <c r="L24503" s="61" t="s">
        <v>81</v>
      </c>
      <c r="M24503" s="61">
        <f>VLOOKUP(H24503,zdroj!C:F,4,0)</f>
        <v>0</v>
      </c>
      <c r="N24503" s="61" t="str">
        <f t="shared" si="764"/>
        <v>-</v>
      </c>
      <c r="P24503" s="73" t="str">
        <f t="shared" si="765"/>
        <v/>
      </c>
      <c r="Q24503" s="61" t="s">
        <v>86</v>
      </c>
    </row>
    <row r="24504" spans="8:17" x14ac:dyDescent="0.25">
      <c r="H24504" s="59">
        <v>191922</v>
      </c>
      <c r="I24504" s="59" t="s">
        <v>72</v>
      </c>
      <c r="J24504" s="59">
        <v>27413829</v>
      </c>
      <c r="K24504" s="59" t="s">
        <v>24937</v>
      </c>
      <c r="L24504" s="61" t="s">
        <v>81</v>
      </c>
      <c r="M24504" s="61">
        <f>VLOOKUP(H24504,zdroj!C:F,4,0)</f>
        <v>0</v>
      </c>
      <c r="N24504" s="61" t="str">
        <f t="shared" si="764"/>
        <v>-</v>
      </c>
      <c r="P24504" s="73" t="str">
        <f t="shared" si="765"/>
        <v/>
      </c>
      <c r="Q24504" s="61" t="s">
        <v>86</v>
      </c>
    </row>
    <row r="24505" spans="8:17" x14ac:dyDescent="0.25">
      <c r="H24505" s="59">
        <v>191922</v>
      </c>
      <c r="I24505" s="59" t="s">
        <v>72</v>
      </c>
      <c r="J24505" s="59">
        <v>40387356</v>
      </c>
      <c r="K24505" s="59" t="s">
        <v>24938</v>
      </c>
      <c r="L24505" s="61" t="s">
        <v>81</v>
      </c>
      <c r="M24505" s="61">
        <f>VLOOKUP(H24505,zdroj!C:F,4,0)</f>
        <v>0</v>
      </c>
      <c r="N24505" s="61" t="str">
        <f t="shared" si="764"/>
        <v>-</v>
      </c>
      <c r="P24505" s="73" t="str">
        <f t="shared" si="765"/>
        <v/>
      </c>
      <c r="Q24505" s="61" t="s">
        <v>88</v>
      </c>
    </row>
    <row r="24506" spans="8:17" x14ac:dyDescent="0.25">
      <c r="H24506" s="59">
        <v>191922</v>
      </c>
      <c r="I24506" s="59" t="s">
        <v>72</v>
      </c>
      <c r="J24506" s="59">
        <v>70522367</v>
      </c>
      <c r="K24506" s="59" t="s">
        <v>24939</v>
      </c>
      <c r="L24506" s="61" t="s">
        <v>81</v>
      </c>
      <c r="M24506" s="61">
        <f>VLOOKUP(H24506,zdroj!C:F,4,0)</f>
        <v>0</v>
      </c>
      <c r="N24506" s="61" t="str">
        <f t="shared" si="764"/>
        <v>-</v>
      </c>
      <c r="P24506" s="73" t="str">
        <f t="shared" si="765"/>
        <v/>
      </c>
      <c r="Q24506" s="61" t="s">
        <v>88</v>
      </c>
    </row>
    <row r="24507" spans="8:17" x14ac:dyDescent="0.25">
      <c r="H24507" s="59">
        <v>191922</v>
      </c>
      <c r="I24507" s="59" t="s">
        <v>72</v>
      </c>
      <c r="J24507" s="59">
        <v>73493252</v>
      </c>
      <c r="K24507" s="59" t="s">
        <v>24940</v>
      </c>
      <c r="L24507" s="61" t="s">
        <v>81</v>
      </c>
      <c r="M24507" s="61">
        <f>VLOOKUP(H24507,zdroj!C:F,4,0)</f>
        <v>0</v>
      </c>
      <c r="N24507" s="61" t="str">
        <f t="shared" si="764"/>
        <v>-</v>
      </c>
      <c r="P24507" s="73" t="str">
        <f t="shared" si="765"/>
        <v/>
      </c>
      <c r="Q24507" s="61" t="s">
        <v>86</v>
      </c>
    </row>
    <row r="24508" spans="8:17" x14ac:dyDescent="0.25">
      <c r="H24508" s="59">
        <v>191922</v>
      </c>
      <c r="I24508" s="59" t="s">
        <v>72</v>
      </c>
      <c r="J24508" s="59">
        <v>74366947</v>
      </c>
      <c r="K24508" s="59" t="s">
        <v>24941</v>
      </c>
      <c r="L24508" s="61" t="s">
        <v>81</v>
      </c>
      <c r="M24508" s="61">
        <f>VLOOKUP(H24508,zdroj!C:F,4,0)</f>
        <v>0</v>
      </c>
      <c r="N24508" s="61" t="str">
        <f t="shared" si="764"/>
        <v>-</v>
      </c>
      <c r="P24508" s="73" t="str">
        <f t="shared" si="765"/>
        <v/>
      </c>
      <c r="Q24508" s="61" t="s">
        <v>86</v>
      </c>
    </row>
    <row r="24509" spans="8:17" x14ac:dyDescent="0.25">
      <c r="H24509" s="59">
        <v>191922</v>
      </c>
      <c r="I24509" s="59" t="s">
        <v>72</v>
      </c>
      <c r="J24509" s="59">
        <v>74546040</v>
      </c>
      <c r="K24509" s="59" t="s">
        <v>24942</v>
      </c>
      <c r="L24509" s="61" t="s">
        <v>114</v>
      </c>
      <c r="M24509" s="61">
        <f>VLOOKUP(H24509,zdroj!C:F,4,0)</f>
        <v>0</v>
      </c>
      <c r="N24509" s="61" t="str">
        <f t="shared" si="764"/>
        <v>katC</v>
      </c>
      <c r="P24509" s="73" t="str">
        <f t="shared" si="765"/>
        <v/>
      </c>
      <c r="Q24509" s="61" t="s">
        <v>31</v>
      </c>
    </row>
    <row r="24510" spans="8:17" x14ac:dyDescent="0.25">
      <c r="H24510" s="59">
        <v>191922</v>
      </c>
      <c r="I24510" s="59" t="s">
        <v>72</v>
      </c>
      <c r="J24510" s="59">
        <v>75055384</v>
      </c>
      <c r="K24510" s="59" t="s">
        <v>24943</v>
      </c>
      <c r="L24510" s="61" t="s">
        <v>81</v>
      </c>
      <c r="M24510" s="61">
        <f>VLOOKUP(H24510,zdroj!C:F,4,0)</f>
        <v>0</v>
      </c>
      <c r="N24510" s="61" t="str">
        <f t="shared" si="764"/>
        <v>-</v>
      </c>
      <c r="P24510" s="73" t="str">
        <f t="shared" si="765"/>
        <v/>
      </c>
      <c r="Q24510" s="61" t="s">
        <v>88</v>
      </c>
    </row>
    <row r="24511" spans="8:17" x14ac:dyDescent="0.25">
      <c r="H24511" s="59">
        <v>191922</v>
      </c>
      <c r="I24511" s="59" t="s">
        <v>72</v>
      </c>
      <c r="J24511" s="59">
        <v>77618866</v>
      </c>
      <c r="K24511" s="59" t="s">
        <v>24944</v>
      </c>
      <c r="L24511" s="61" t="s">
        <v>81</v>
      </c>
      <c r="M24511" s="61">
        <f>VLOOKUP(H24511,zdroj!C:F,4,0)</f>
        <v>0</v>
      </c>
      <c r="N24511" s="61" t="str">
        <f t="shared" si="764"/>
        <v>-</v>
      </c>
      <c r="P24511" s="73" t="str">
        <f t="shared" si="765"/>
        <v/>
      </c>
      <c r="Q24511" s="61" t="s">
        <v>86</v>
      </c>
    </row>
    <row r="24512" spans="8:17" x14ac:dyDescent="0.25">
      <c r="H24512" s="59">
        <v>191922</v>
      </c>
      <c r="I24512" s="59" t="s">
        <v>72</v>
      </c>
      <c r="J24512" s="59">
        <v>77722485</v>
      </c>
      <c r="K24512" s="59" t="s">
        <v>24945</v>
      </c>
      <c r="L24512" s="61" t="s">
        <v>81</v>
      </c>
      <c r="M24512" s="61">
        <f>VLOOKUP(H24512,zdroj!C:F,4,0)</f>
        <v>0</v>
      </c>
      <c r="N24512" s="61" t="str">
        <f t="shared" si="764"/>
        <v>-</v>
      </c>
      <c r="P24512" s="73" t="str">
        <f t="shared" si="765"/>
        <v/>
      </c>
      <c r="Q24512" s="61" t="s">
        <v>88</v>
      </c>
    </row>
    <row r="24513" spans="8:17" x14ac:dyDescent="0.25">
      <c r="H24513" s="59">
        <v>191922</v>
      </c>
      <c r="I24513" s="59" t="s">
        <v>72</v>
      </c>
      <c r="J24513" s="59">
        <v>78316251</v>
      </c>
      <c r="K24513" s="59" t="s">
        <v>24946</v>
      </c>
      <c r="L24513" s="61" t="s">
        <v>81</v>
      </c>
      <c r="M24513" s="61">
        <f>VLOOKUP(H24513,zdroj!C:F,4,0)</f>
        <v>0</v>
      </c>
      <c r="N24513" s="61" t="str">
        <f t="shared" si="764"/>
        <v>-</v>
      </c>
      <c r="P24513" s="73" t="str">
        <f t="shared" si="765"/>
        <v/>
      </c>
      <c r="Q24513" s="61" t="s">
        <v>88</v>
      </c>
    </row>
    <row r="24514" spans="8:17" x14ac:dyDescent="0.25">
      <c r="H24514" s="59">
        <v>191922</v>
      </c>
      <c r="I24514" s="59" t="s">
        <v>72</v>
      </c>
      <c r="J24514" s="59">
        <v>79668747</v>
      </c>
      <c r="K24514" s="59" t="s">
        <v>24947</v>
      </c>
      <c r="L24514" s="61" t="s">
        <v>81</v>
      </c>
      <c r="M24514" s="61">
        <f>VLOOKUP(H24514,zdroj!C:F,4,0)</f>
        <v>0</v>
      </c>
      <c r="N24514" s="61" t="str">
        <f t="shared" si="764"/>
        <v>-</v>
      </c>
      <c r="P24514" s="73" t="str">
        <f t="shared" si="765"/>
        <v/>
      </c>
      <c r="Q24514" s="61" t="s">
        <v>88</v>
      </c>
    </row>
    <row r="24515" spans="8:17" x14ac:dyDescent="0.25">
      <c r="H24515" s="59">
        <v>191922</v>
      </c>
      <c r="I24515" s="59" t="s">
        <v>72</v>
      </c>
      <c r="J24515" s="59">
        <v>80026940</v>
      </c>
      <c r="K24515" s="59" t="s">
        <v>24948</v>
      </c>
      <c r="L24515" s="61" t="s">
        <v>81</v>
      </c>
      <c r="M24515" s="61">
        <f>VLOOKUP(H24515,zdroj!C:F,4,0)</f>
        <v>0</v>
      </c>
      <c r="N24515" s="61" t="str">
        <f t="shared" si="764"/>
        <v>-</v>
      </c>
      <c r="P24515" s="73" t="str">
        <f t="shared" si="765"/>
        <v/>
      </c>
      <c r="Q24515" s="61" t="s">
        <v>88</v>
      </c>
    </row>
    <row r="24516" spans="8:17" x14ac:dyDescent="0.25">
      <c r="H24516" s="59">
        <v>191922</v>
      </c>
      <c r="I24516" s="59" t="s">
        <v>72</v>
      </c>
      <c r="J24516" s="59">
        <v>81017731</v>
      </c>
      <c r="K24516" s="59" t="s">
        <v>24949</v>
      </c>
      <c r="L24516" s="61" t="s">
        <v>81</v>
      </c>
      <c r="M24516" s="61">
        <f>VLOOKUP(H24516,zdroj!C:F,4,0)</f>
        <v>0</v>
      </c>
      <c r="N24516" s="61" t="str">
        <f t="shared" si="764"/>
        <v>-</v>
      </c>
      <c r="P24516" s="73" t="str">
        <f t="shared" si="765"/>
        <v/>
      </c>
      <c r="Q24516" s="61" t="s">
        <v>88</v>
      </c>
    </row>
    <row r="24517" spans="8:17" x14ac:dyDescent="0.25">
      <c r="H24517" s="59">
        <v>3549</v>
      </c>
      <c r="I24517" s="59" t="s">
        <v>69</v>
      </c>
      <c r="J24517" s="59">
        <v>9104208</v>
      </c>
      <c r="K24517" s="59" t="s">
        <v>24950</v>
      </c>
      <c r="L24517" s="61" t="s">
        <v>113</v>
      </c>
      <c r="M24517" s="61">
        <f>VLOOKUP(H24517,zdroj!C:F,4,0)</f>
        <v>0</v>
      </c>
      <c r="N24517" s="61" t="str">
        <f t="shared" si="764"/>
        <v>katB</v>
      </c>
      <c r="P24517" s="73" t="str">
        <f t="shared" si="765"/>
        <v/>
      </c>
      <c r="Q24517" s="61" t="s">
        <v>30</v>
      </c>
    </row>
    <row r="24518" spans="8:17" x14ac:dyDescent="0.25">
      <c r="H24518" s="59">
        <v>3549</v>
      </c>
      <c r="I24518" s="59" t="s">
        <v>69</v>
      </c>
      <c r="J24518" s="59">
        <v>9104216</v>
      </c>
      <c r="K24518" s="59" t="s">
        <v>24951</v>
      </c>
      <c r="L24518" s="61" t="s">
        <v>113</v>
      </c>
      <c r="M24518" s="61">
        <f>VLOOKUP(H24518,zdroj!C:F,4,0)</f>
        <v>0</v>
      </c>
      <c r="N24518" s="61" t="str">
        <f t="shared" si="764"/>
        <v>katB</v>
      </c>
      <c r="P24518" s="73" t="str">
        <f t="shared" si="765"/>
        <v/>
      </c>
      <c r="Q24518" s="61" t="s">
        <v>30</v>
      </c>
    </row>
    <row r="24519" spans="8:17" x14ac:dyDescent="0.25">
      <c r="H24519" s="59">
        <v>3549</v>
      </c>
      <c r="I24519" s="59" t="s">
        <v>69</v>
      </c>
      <c r="J24519" s="59">
        <v>9104224</v>
      </c>
      <c r="K24519" s="59" t="s">
        <v>24952</v>
      </c>
      <c r="L24519" s="61" t="s">
        <v>113</v>
      </c>
      <c r="M24519" s="61">
        <f>VLOOKUP(H24519,zdroj!C:F,4,0)</f>
        <v>0</v>
      </c>
      <c r="N24519" s="61" t="str">
        <f t="shared" ref="N24519:N24582" si="766">IF(M24519="A",IF(L24519="katA","katB",L24519),L24519)</f>
        <v>katB</v>
      </c>
      <c r="P24519" s="73" t="str">
        <f t="shared" ref="P24519:P24582" si="767">IF(O24519="A",1,"")</f>
        <v/>
      </c>
      <c r="Q24519" s="61" t="s">
        <v>30</v>
      </c>
    </row>
    <row r="24520" spans="8:17" x14ac:dyDescent="0.25">
      <c r="H24520" s="59">
        <v>3549</v>
      </c>
      <c r="I24520" s="59" t="s">
        <v>69</v>
      </c>
      <c r="J24520" s="59">
        <v>9104232</v>
      </c>
      <c r="K24520" s="59" t="s">
        <v>24953</v>
      </c>
      <c r="L24520" s="61" t="s">
        <v>113</v>
      </c>
      <c r="M24520" s="61">
        <f>VLOOKUP(H24520,zdroj!C:F,4,0)</f>
        <v>0</v>
      </c>
      <c r="N24520" s="61" t="str">
        <f t="shared" si="766"/>
        <v>katB</v>
      </c>
      <c r="P24520" s="73" t="str">
        <f t="shared" si="767"/>
        <v/>
      </c>
      <c r="Q24520" s="61" t="s">
        <v>30</v>
      </c>
    </row>
    <row r="24521" spans="8:17" x14ac:dyDescent="0.25">
      <c r="H24521" s="59">
        <v>3549</v>
      </c>
      <c r="I24521" s="59" t="s">
        <v>69</v>
      </c>
      <c r="J24521" s="59">
        <v>9104241</v>
      </c>
      <c r="K24521" s="59" t="s">
        <v>24954</v>
      </c>
      <c r="L24521" s="61" t="s">
        <v>113</v>
      </c>
      <c r="M24521" s="61">
        <f>VLOOKUP(H24521,zdroj!C:F,4,0)</f>
        <v>0</v>
      </c>
      <c r="N24521" s="61" t="str">
        <f t="shared" si="766"/>
        <v>katB</v>
      </c>
      <c r="P24521" s="73" t="str">
        <f t="shared" si="767"/>
        <v/>
      </c>
      <c r="Q24521" s="61" t="s">
        <v>30</v>
      </c>
    </row>
    <row r="24522" spans="8:17" x14ac:dyDescent="0.25">
      <c r="H24522" s="59">
        <v>3549</v>
      </c>
      <c r="I24522" s="59" t="s">
        <v>69</v>
      </c>
      <c r="J24522" s="59">
        <v>9104259</v>
      </c>
      <c r="K24522" s="59" t="s">
        <v>24955</v>
      </c>
      <c r="L24522" s="61" t="s">
        <v>113</v>
      </c>
      <c r="M24522" s="61">
        <f>VLOOKUP(H24522,zdroj!C:F,4,0)</f>
        <v>0</v>
      </c>
      <c r="N24522" s="61" t="str">
        <f t="shared" si="766"/>
        <v>katB</v>
      </c>
      <c r="P24522" s="73" t="str">
        <f t="shared" si="767"/>
        <v/>
      </c>
      <c r="Q24522" s="61" t="s">
        <v>30</v>
      </c>
    </row>
    <row r="24523" spans="8:17" x14ac:dyDescent="0.25">
      <c r="H24523" s="59">
        <v>3549</v>
      </c>
      <c r="I24523" s="59" t="s">
        <v>69</v>
      </c>
      <c r="J24523" s="59">
        <v>9104267</v>
      </c>
      <c r="K24523" s="59" t="s">
        <v>24956</v>
      </c>
      <c r="L24523" s="61" t="s">
        <v>113</v>
      </c>
      <c r="M24523" s="61">
        <f>VLOOKUP(H24523,zdroj!C:F,4,0)</f>
        <v>0</v>
      </c>
      <c r="N24523" s="61" t="str">
        <f t="shared" si="766"/>
        <v>katB</v>
      </c>
      <c r="P24523" s="73" t="str">
        <f t="shared" si="767"/>
        <v/>
      </c>
      <c r="Q24523" s="61" t="s">
        <v>30</v>
      </c>
    </row>
    <row r="24524" spans="8:17" x14ac:dyDescent="0.25">
      <c r="H24524" s="59">
        <v>3549</v>
      </c>
      <c r="I24524" s="59" t="s">
        <v>69</v>
      </c>
      <c r="J24524" s="59">
        <v>9104275</v>
      </c>
      <c r="K24524" s="59" t="s">
        <v>24957</v>
      </c>
      <c r="L24524" s="61" t="s">
        <v>113</v>
      </c>
      <c r="M24524" s="61">
        <f>VLOOKUP(H24524,zdroj!C:F,4,0)</f>
        <v>0</v>
      </c>
      <c r="N24524" s="61" t="str">
        <f t="shared" si="766"/>
        <v>katB</v>
      </c>
      <c r="P24524" s="73" t="str">
        <f t="shared" si="767"/>
        <v/>
      </c>
      <c r="Q24524" s="61" t="s">
        <v>30</v>
      </c>
    </row>
    <row r="24525" spans="8:17" x14ac:dyDescent="0.25">
      <c r="H24525" s="59">
        <v>3549</v>
      </c>
      <c r="I24525" s="59" t="s">
        <v>69</v>
      </c>
      <c r="J24525" s="59">
        <v>9104283</v>
      </c>
      <c r="K24525" s="59" t="s">
        <v>24958</v>
      </c>
      <c r="L24525" s="61" t="s">
        <v>113</v>
      </c>
      <c r="M24525" s="61">
        <f>VLOOKUP(H24525,zdroj!C:F,4,0)</f>
        <v>0</v>
      </c>
      <c r="N24525" s="61" t="str">
        <f t="shared" si="766"/>
        <v>katB</v>
      </c>
      <c r="P24525" s="73" t="str">
        <f t="shared" si="767"/>
        <v/>
      </c>
      <c r="Q24525" s="61" t="s">
        <v>30</v>
      </c>
    </row>
    <row r="24526" spans="8:17" x14ac:dyDescent="0.25">
      <c r="H24526" s="59">
        <v>3549</v>
      </c>
      <c r="I24526" s="59" t="s">
        <v>69</v>
      </c>
      <c r="J24526" s="59">
        <v>9104305</v>
      </c>
      <c r="K24526" s="59" t="s">
        <v>24959</v>
      </c>
      <c r="L24526" s="61" t="s">
        <v>113</v>
      </c>
      <c r="M24526" s="61">
        <f>VLOOKUP(H24526,zdroj!C:F,4,0)</f>
        <v>0</v>
      </c>
      <c r="N24526" s="61" t="str">
        <f t="shared" si="766"/>
        <v>katB</v>
      </c>
      <c r="P24526" s="73" t="str">
        <f t="shared" si="767"/>
        <v/>
      </c>
      <c r="Q24526" s="61" t="s">
        <v>30</v>
      </c>
    </row>
    <row r="24527" spans="8:17" x14ac:dyDescent="0.25">
      <c r="H24527" s="59">
        <v>3549</v>
      </c>
      <c r="I24527" s="59" t="s">
        <v>69</v>
      </c>
      <c r="J24527" s="59">
        <v>9104330</v>
      </c>
      <c r="K24527" s="59" t="s">
        <v>24960</v>
      </c>
      <c r="L24527" s="61" t="s">
        <v>113</v>
      </c>
      <c r="M24527" s="61">
        <f>VLOOKUP(H24527,zdroj!C:F,4,0)</f>
        <v>0</v>
      </c>
      <c r="N24527" s="61" t="str">
        <f t="shared" si="766"/>
        <v>katB</v>
      </c>
      <c r="P24527" s="73" t="str">
        <f t="shared" si="767"/>
        <v/>
      </c>
      <c r="Q24527" s="61" t="s">
        <v>30</v>
      </c>
    </row>
    <row r="24528" spans="8:17" x14ac:dyDescent="0.25">
      <c r="H24528" s="59">
        <v>3549</v>
      </c>
      <c r="I24528" s="59" t="s">
        <v>69</v>
      </c>
      <c r="J24528" s="59">
        <v>9104348</v>
      </c>
      <c r="K24528" s="59" t="s">
        <v>24961</v>
      </c>
      <c r="L24528" s="61" t="s">
        <v>113</v>
      </c>
      <c r="M24528" s="61">
        <f>VLOOKUP(H24528,zdroj!C:F,4,0)</f>
        <v>0</v>
      </c>
      <c r="N24528" s="61" t="str">
        <f t="shared" si="766"/>
        <v>katB</v>
      </c>
      <c r="P24528" s="73" t="str">
        <f t="shared" si="767"/>
        <v/>
      </c>
      <c r="Q24528" s="61" t="s">
        <v>30</v>
      </c>
    </row>
    <row r="24529" spans="8:17" x14ac:dyDescent="0.25">
      <c r="H24529" s="59">
        <v>3549</v>
      </c>
      <c r="I24529" s="59" t="s">
        <v>69</v>
      </c>
      <c r="J24529" s="59">
        <v>9104364</v>
      </c>
      <c r="K24529" s="59" t="s">
        <v>24962</v>
      </c>
      <c r="L24529" s="61" t="s">
        <v>113</v>
      </c>
      <c r="M24529" s="61">
        <f>VLOOKUP(H24529,zdroj!C:F,4,0)</f>
        <v>0</v>
      </c>
      <c r="N24529" s="61" t="str">
        <f t="shared" si="766"/>
        <v>katB</v>
      </c>
      <c r="P24529" s="73" t="str">
        <f t="shared" si="767"/>
        <v/>
      </c>
      <c r="Q24529" s="61" t="s">
        <v>30</v>
      </c>
    </row>
    <row r="24530" spans="8:17" x14ac:dyDescent="0.25">
      <c r="H24530" s="59">
        <v>3549</v>
      </c>
      <c r="I24530" s="59" t="s">
        <v>69</v>
      </c>
      <c r="J24530" s="59">
        <v>9104372</v>
      </c>
      <c r="K24530" s="59" t="s">
        <v>24963</v>
      </c>
      <c r="L24530" s="61" t="s">
        <v>113</v>
      </c>
      <c r="M24530" s="61">
        <f>VLOOKUP(H24530,zdroj!C:F,4,0)</f>
        <v>0</v>
      </c>
      <c r="N24530" s="61" t="str">
        <f t="shared" si="766"/>
        <v>katB</v>
      </c>
      <c r="P24530" s="73" t="str">
        <f t="shared" si="767"/>
        <v/>
      </c>
      <c r="Q24530" s="61" t="s">
        <v>30</v>
      </c>
    </row>
    <row r="24531" spans="8:17" x14ac:dyDescent="0.25">
      <c r="H24531" s="59">
        <v>3549</v>
      </c>
      <c r="I24531" s="59" t="s">
        <v>69</v>
      </c>
      <c r="J24531" s="59">
        <v>9104381</v>
      </c>
      <c r="K24531" s="59" t="s">
        <v>24964</v>
      </c>
      <c r="L24531" s="61" t="s">
        <v>113</v>
      </c>
      <c r="M24531" s="61">
        <f>VLOOKUP(H24531,zdroj!C:F,4,0)</f>
        <v>0</v>
      </c>
      <c r="N24531" s="61" t="str">
        <f t="shared" si="766"/>
        <v>katB</v>
      </c>
      <c r="P24531" s="73" t="str">
        <f t="shared" si="767"/>
        <v/>
      </c>
      <c r="Q24531" s="61" t="s">
        <v>30</v>
      </c>
    </row>
    <row r="24532" spans="8:17" x14ac:dyDescent="0.25">
      <c r="H24532" s="59">
        <v>3549</v>
      </c>
      <c r="I24532" s="59" t="s">
        <v>69</v>
      </c>
      <c r="J24532" s="59">
        <v>9104399</v>
      </c>
      <c r="K24532" s="59" t="s">
        <v>24965</v>
      </c>
      <c r="L24532" s="61" t="s">
        <v>113</v>
      </c>
      <c r="M24532" s="61">
        <f>VLOOKUP(H24532,zdroj!C:F,4,0)</f>
        <v>0</v>
      </c>
      <c r="N24532" s="61" t="str">
        <f t="shared" si="766"/>
        <v>katB</v>
      </c>
      <c r="P24532" s="73" t="str">
        <f t="shared" si="767"/>
        <v/>
      </c>
      <c r="Q24532" s="61" t="s">
        <v>30</v>
      </c>
    </row>
    <row r="24533" spans="8:17" x14ac:dyDescent="0.25">
      <c r="H24533" s="59">
        <v>3549</v>
      </c>
      <c r="I24533" s="59" t="s">
        <v>69</v>
      </c>
      <c r="J24533" s="59">
        <v>9104402</v>
      </c>
      <c r="K24533" s="59" t="s">
        <v>24966</v>
      </c>
      <c r="L24533" s="61" t="s">
        <v>113</v>
      </c>
      <c r="M24533" s="61">
        <f>VLOOKUP(H24533,zdroj!C:F,4,0)</f>
        <v>0</v>
      </c>
      <c r="N24533" s="61" t="str">
        <f t="shared" si="766"/>
        <v>katB</v>
      </c>
      <c r="P24533" s="73" t="str">
        <f t="shared" si="767"/>
        <v/>
      </c>
      <c r="Q24533" s="61" t="s">
        <v>30</v>
      </c>
    </row>
    <row r="24534" spans="8:17" x14ac:dyDescent="0.25">
      <c r="H24534" s="59">
        <v>3549</v>
      </c>
      <c r="I24534" s="59" t="s">
        <v>69</v>
      </c>
      <c r="J24534" s="59">
        <v>9104411</v>
      </c>
      <c r="K24534" s="59" t="s">
        <v>24967</v>
      </c>
      <c r="L24534" s="61" t="s">
        <v>113</v>
      </c>
      <c r="M24534" s="61">
        <f>VLOOKUP(H24534,zdroj!C:F,4,0)</f>
        <v>0</v>
      </c>
      <c r="N24534" s="61" t="str">
        <f t="shared" si="766"/>
        <v>katB</v>
      </c>
      <c r="P24534" s="73" t="str">
        <f t="shared" si="767"/>
        <v/>
      </c>
      <c r="Q24534" s="61" t="s">
        <v>30</v>
      </c>
    </row>
    <row r="24535" spans="8:17" x14ac:dyDescent="0.25">
      <c r="H24535" s="59">
        <v>3549</v>
      </c>
      <c r="I24535" s="59" t="s">
        <v>69</v>
      </c>
      <c r="J24535" s="59">
        <v>9104429</v>
      </c>
      <c r="K24535" s="59" t="s">
        <v>24968</v>
      </c>
      <c r="L24535" s="61" t="s">
        <v>113</v>
      </c>
      <c r="M24535" s="61">
        <f>VLOOKUP(H24535,zdroj!C:F,4,0)</f>
        <v>0</v>
      </c>
      <c r="N24535" s="61" t="str">
        <f t="shared" si="766"/>
        <v>katB</v>
      </c>
      <c r="P24535" s="73" t="str">
        <f t="shared" si="767"/>
        <v/>
      </c>
      <c r="Q24535" s="61" t="s">
        <v>30</v>
      </c>
    </row>
    <row r="24536" spans="8:17" x14ac:dyDescent="0.25">
      <c r="H24536" s="59">
        <v>3549</v>
      </c>
      <c r="I24536" s="59" t="s">
        <v>69</v>
      </c>
      <c r="J24536" s="59">
        <v>9104437</v>
      </c>
      <c r="K24536" s="59" t="s">
        <v>24969</v>
      </c>
      <c r="L24536" s="61" t="s">
        <v>113</v>
      </c>
      <c r="M24536" s="61">
        <f>VLOOKUP(H24536,zdroj!C:F,4,0)</f>
        <v>0</v>
      </c>
      <c r="N24536" s="61" t="str">
        <f t="shared" si="766"/>
        <v>katB</v>
      </c>
      <c r="P24536" s="73" t="str">
        <f t="shared" si="767"/>
        <v/>
      </c>
      <c r="Q24536" s="61" t="s">
        <v>30</v>
      </c>
    </row>
    <row r="24537" spans="8:17" x14ac:dyDescent="0.25">
      <c r="H24537" s="59">
        <v>3549</v>
      </c>
      <c r="I24537" s="59" t="s">
        <v>69</v>
      </c>
      <c r="J24537" s="59">
        <v>9104445</v>
      </c>
      <c r="K24537" s="59" t="s">
        <v>24970</v>
      </c>
      <c r="L24537" s="61" t="s">
        <v>113</v>
      </c>
      <c r="M24537" s="61">
        <f>VLOOKUP(H24537,zdroj!C:F,4,0)</f>
        <v>0</v>
      </c>
      <c r="N24537" s="61" t="str">
        <f t="shared" si="766"/>
        <v>katB</v>
      </c>
      <c r="P24537" s="73" t="str">
        <f t="shared" si="767"/>
        <v/>
      </c>
      <c r="Q24537" s="61" t="s">
        <v>30</v>
      </c>
    </row>
    <row r="24538" spans="8:17" x14ac:dyDescent="0.25">
      <c r="H24538" s="59">
        <v>3549</v>
      </c>
      <c r="I24538" s="59" t="s">
        <v>69</v>
      </c>
      <c r="J24538" s="59">
        <v>9104470</v>
      </c>
      <c r="K24538" s="59" t="s">
        <v>24971</v>
      </c>
      <c r="L24538" s="61" t="s">
        <v>113</v>
      </c>
      <c r="M24538" s="61">
        <f>VLOOKUP(H24538,zdroj!C:F,4,0)</f>
        <v>0</v>
      </c>
      <c r="N24538" s="61" t="str">
        <f t="shared" si="766"/>
        <v>katB</v>
      </c>
      <c r="P24538" s="73" t="str">
        <f t="shared" si="767"/>
        <v/>
      </c>
      <c r="Q24538" s="61" t="s">
        <v>30</v>
      </c>
    </row>
    <row r="24539" spans="8:17" x14ac:dyDescent="0.25">
      <c r="H24539" s="59">
        <v>3549</v>
      </c>
      <c r="I24539" s="59" t="s">
        <v>69</v>
      </c>
      <c r="J24539" s="59">
        <v>9104496</v>
      </c>
      <c r="K24539" s="59" t="s">
        <v>24972</v>
      </c>
      <c r="L24539" s="61" t="s">
        <v>113</v>
      </c>
      <c r="M24539" s="61">
        <f>VLOOKUP(H24539,zdroj!C:F,4,0)</f>
        <v>0</v>
      </c>
      <c r="N24539" s="61" t="str">
        <f t="shared" si="766"/>
        <v>katB</v>
      </c>
      <c r="P24539" s="73" t="str">
        <f t="shared" si="767"/>
        <v/>
      </c>
      <c r="Q24539" s="61" t="s">
        <v>30</v>
      </c>
    </row>
    <row r="24540" spans="8:17" x14ac:dyDescent="0.25">
      <c r="H24540" s="59">
        <v>3549</v>
      </c>
      <c r="I24540" s="59" t="s">
        <v>69</v>
      </c>
      <c r="J24540" s="59">
        <v>9104526</v>
      </c>
      <c r="K24540" s="59" t="s">
        <v>24973</v>
      </c>
      <c r="L24540" s="61" t="s">
        <v>113</v>
      </c>
      <c r="M24540" s="61">
        <f>VLOOKUP(H24540,zdroj!C:F,4,0)</f>
        <v>0</v>
      </c>
      <c r="N24540" s="61" t="str">
        <f t="shared" si="766"/>
        <v>katB</v>
      </c>
      <c r="P24540" s="73" t="str">
        <f t="shared" si="767"/>
        <v/>
      </c>
      <c r="Q24540" s="61" t="s">
        <v>30</v>
      </c>
    </row>
    <row r="24541" spans="8:17" x14ac:dyDescent="0.25">
      <c r="H24541" s="59">
        <v>3549</v>
      </c>
      <c r="I24541" s="59" t="s">
        <v>69</v>
      </c>
      <c r="J24541" s="59">
        <v>9104542</v>
      </c>
      <c r="K24541" s="59" t="s">
        <v>24974</v>
      </c>
      <c r="L24541" s="61" t="s">
        <v>113</v>
      </c>
      <c r="M24541" s="61">
        <f>VLOOKUP(H24541,zdroj!C:F,4,0)</f>
        <v>0</v>
      </c>
      <c r="N24541" s="61" t="str">
        <f t="shared" si="766"/>
        <v>katB</v>
      </c>
      <c r="P24541" s="73" t="str">
        <f t="shared" si="767"/>
        <v/>
      </c>
      <c r="Q24541" s="61" t="s">
        <v>30</v>
      </c>
    </row>
    <row r="24542" spans="8:17" x14ac:dyDescent="0.25">
      <c r="H24542" s="59">
        <v>3549</v>
      </c>
      <c r="I24542" s="59" t="s">
        <v>69</v>
      </c>
      <c r="J24542" s="59">
        <v>9104551</v>
      </c>
      <c r="K24542" s="59" t="s">
        <v>24975</v>
      </c>
      <c r="L24542" s="61" t="s">
        <v>113</v>
      </c>
      <c r="M24542" s="61">
        <f>VLOOKUP(H24542,zdroj!C:F,4,0)</f>
        <v>0</v>
      </c>
      <c r="N24542" s="61" t="str">
        <f t="shared" si="766"/>
        <v>katB</v>
      </c>
      <c r="P24542" s="73" t="str">
        <f t="shared" si="767"/>
        <v/>
      </c>
      <c r="Q24542" s="61" t="s">
        <v>30</v>
      </c>
    </row>
    <row r="24543" spans="8:17" x14ac:dyDescent="0.25">
      <c r="H24543" s="59">
        <v>3549</v>
      </c>
      <c r="I24543" s="59" t="s">
        <v>69</v>
      </c>
      <c r="J24543" s="59">
        <v>9104577</v>
      </c>
      <c r="K24543" s="59" t="s">
        <v>24976</v>
      </c>
      <c r="L24543" s="61" t="s">
        <v>113</v>
      </c>
      <c r="M24543" s="61">
        <f>VLOOKUP(H24543,zdroj!C:F,4,0)</f>
        <v>0</v>
      </c>
      <c r="N24543" s="61" t="str">
        <f t="shared" si="766"/>
        <v>katB</v>
      </c>
      <c r="P24543" s="73" t="str">
        <f t="shared" si="767"/>
        <v/>
      </c>
      <c r="Q24543" s="61" t="s">
        <v>30</v>
      </c>
    </row>
    <row r="24544" spans="8:17" x14ac:dyDescent="0.25">
      <c r="H24544" s="59">
        <v>3549</v>
      </c>
      <c r="I24544" s="59" t="s">
        <v>69</v>
      </c>
      <c r="J24544" s="59">
        <v>9104585</v>
      </c>
      <c r="K24544" s="59" t="s">
        <v>24977</v>
      </c>
      <c r="L24544" s="61" t="s">
        <v>113</v>
      </c>
      <c r="M24544" s="61">
        <f>VLOOKUP(H24544,zdroj!C:F,4,0)</f>
        <v>0</v>
      </c>
      <c r="N24544" s="61" t="str">
        <f t="shared" si="766"/>
        <v>katB</v>
      </c>
      <c r="P24544" s="73" t="str">
        <f t="shared" si="767"/>
        <v/>
      </c>
      <c r="Q24544" s="61" t="s">
        <v>30</v>
      </c>
    </row>
    <row r="24545" spans="8:17" x14ac:dyDescent="0.25">
      <c r="H24545" s="59">
        <v>3549</v>
      </c>
      <c r="I24545" s="59" t="s">
        <v>69</v>
      </c>
      <c r="J24545" s="59">
        <v>9104640</v>
      </c>
      <c r="K24545" s="59" t="s">
        <v>24978</v>
      </c>
      <c r="L24545" s="61" t="s">
        <v>113</v>
      </c>
      <c r="M24545" s="61">
        <f>VLOOKUP(H24545,zdroj!C:F,4,0)</f>
        <v>0</v>
      </c>
      <c r="N24545" s="61" t="str">
        <f t="shared" si="766"/>
        <v>katB</v>
      </c>
      <c r="P24545" s="73" t="str">
        <f t="shared" si="767"/>
        <v/>
      </c>
      <c r="Q24545" s="61" t="s">
        <v>31</v>
      </c>
    </row>
    <row r="24546" spans="8:17" x14ac:dyDescent="0.25">
      <c r="H24546" s="59">
        <v>3549</v>
      </c>
      <c r="I24546" s="59" t="s">
        <v>69</v>
      </c>
      <c r="J24546" s="59">
        <v>9104666</v>
      </c>
      <c r="K24546" s="59" t="s">
        <v>24979</v>
      </c>
      <c r="L24546" s="61" t="s">
        <v>113</v>
      </c>
      <c r="M24546" s="61">
        <f>VLOOKUP(H24546,zdroj!C:F,4,0)</f>
        <v>0</v>
      </c>
      <c r="N24546" s="61" t="str">
        <f t="shared" si="766"/>
        <v>katB</v>
      </c>
      <c r="P24546" s="73" t="str">
        <f t="shared" si="767"/>
        <v/>
      </c>
      <c r="Q24546" s="61" t="s">
        <v>30</v>
      </c>
    </row>
    <row r="24547" spans="8:17" x14ac:dyDescent="0.25">
      <c r="H24547" s="59">
        <v>3549</v>
      </c>
      <c r="I24547" s="59" t="s">
        <v>69</v>
      </c>
      <c r="J24547" s="59">
        <v>9104674</v>
      </c>
      <c r="K24547" s="59" t="s">
        <v>24980</v>
      </c>
      <c r="L24547" s="61" t="s">
        <v>113</v>
      </c>
      <c r="M24547" s="61">
        <f>VLOOKUP(H24547,zdroj!C:F,4,0)</f>
        <v>0</v>
      </c>
      <c r="N24547" s="61" t="str">
        <f t="shared" si="766"/>
        <v>katB</v>
      </c>
      <c r="P24547" s="73" t="str">
        <f t="shared" si="767"/>
        <v/>
      </c>
      <c r="Q24547" s="61" t="s">
        <v>30</v>
      </c>
    </row>
    <row r="24548" spans="8:17" x14ac:dyDescent="0.25">
      <c r="H24548" s="59">
        <v>3549</v>
      </c>
      <c r="I24548" s="59" t="s">
        <v>69</v>
      </c>
      <c r="J24548" s="59">
        <v>9104712</v>
      </c>
      <c r="K24548" s="59" t="s">
        <v>24981</v>
      </c>
      <c r="L24548" s="61" t="s">
        <v>113</v>
      </c>
      <c r="M24548" s="61">
        <f>VLOOKUP(H24548,zdroj!C:F,4,0)</f>
        <v>0</v>
      </c>
      <c r="N24548" s="61" t="str">
        <f t="shared" si="766"/>
        <v>katB</v>
      </c>
      <c r="P24548" s="73" t="str">
        <f t="shared" si="767"/>
        <v/>
      </c>
      <c r="Q24548" s="61" t="s">
        <v>30</v>
      </c>
    </row>
    <row r="24549" spans="8:17" x14ac:dyDescent="0.25">
      <c r="H24549" s="59">
        <v>3549</v>
      </c>
      <c r="I24549" s="59" t="s">
        <v>69</v>
      </c>
      <c r="J24549" s="59">
        <v>9104721</v>
      </c>
      <c r="K24549" s="59" t="s">
        <v>24982</v>
      </c>
      <c r="L24549" s="61" t="s">
        <v>113</v>
      </c>
      <c r="M24549" s="61">
        <f>VLOOKUP(H24549,zdroj!C:F,4,0)</f>
        <v>0</v>
      </c>
      <c r="N24549" s="61" t="str">
        <f t="shared" si="766"/>
        <v>katB</v>
      </c>
      <c r="P24549" s="73" t="str">
        <f t="shared" si="767"/>
        <v/>
      </c>
      <c r="Q24549" s="61" t="s">
        <v>30</v>
      </c>
    </row>
    <row r="24550" spans="8:17" x14ac:dyDescent="0.25">
      <c r="H24550" s="59">
        <v>3549</v>
      </c>
      <c r="I24550" s="59" t="s">
        <v>69</v>
      </c>
      <c r="J24550" s="59">
        <v>9104739</v>
      </c>
      <c r="K24550" s="59" t="s">
        <v>24983</v>
      </c>
      <c r="L24550" s="61" t="s">
        <v>113</v>
      </c>
      <c r="M24550" s="61">
        <f>VLOOKUP(H24550,zdroj!C:F,4,0)</f>
        <v>0</v>
      </c>
      <c r="N24550" s="61" t="str">
        <f t="shared" si="766"/>
        <v>katB</v>
      </c>
      <c r="P24550" s="73" t="str">
        <f t="shared" si="767"/>
        <v/>
      </c>
      <c r="Q24550" s="61" t="s">
        <v>30</v>
      </c>
    </row>
    <row r="24551" spans="8:17" x14ac:dyDescent="0.25">
      <c r="H24551" s="59">
        <v>3549</v>
      </c>
      <c r="I24551" s="59" t="s">
        <v>69</v>
      </c>
      <c r="J24551" s="59">
        <v>9104747</v>
      </c>
      <c r="K24551" s="59" t="s">
        <v>24984</v>
      </c>
      <c r="L24551" s="61" t="s">
        <v>113</v>
      </c>
      <c r="M24551" s="61">
        <f>VLOOKUP(H24551,zdroj!C:F,4,0)</f>
        <v>0</v>
      </c>
      <c r="N24551" s="61" t="str">
        <f t="shared" si="766"/>
        <v>katB</v>
      </c>
      <c r="P24551" s="73" t="str">
        <f t="shared" si="767"/>
        <v/>
      </c>
      <c r="Q24551" s="61" t="s">
        <v>30</v>
      </c>
    </row>
    <row r="24552" spans="8:17" x14ac:dyDescent="0.25">
      <c r="H24552" s="59">
        <v>3549</v>
      </c>
      <c r="I24552" s="59" t="s">
        <v>69</v>
      </c>
      <c r="J24552" s="59">
        <v>9104755</v>
      </c>
      <c r="K24552" s="59" t="s">
        <v>24985</v>
      </c>
      <c r="L24552" s="61" t="s">
        <v>113</v>
      </c>
      <c r="M24552" s="61">
        <f>VLOOKUP(H24552,zdroj!C:F,4,0)</f>
        <v>0</v>
      </c>
      <c r="N24552" s="61" t="str">
        <f t="shared" si="766"/>
        <v>katB</v>
      </c>
      <c r="P24552" s="73" t="str">
        <f t="shared" si="767"/>
        <v/>
      </c>
      <c r="Q24552" s="61" t="s">
        <v>30</v>
      </c>
    </row>
    <row r="24553" spans="8:17" x14ac:dyDescent="0.25">
      <c r="H24553" s="59">
        <v>3549</v>
      </c>
      <c r="I24553" s="59" t="s">
        <v>69</v>
      </c>
      <c r="J24553" s="59">
        <v>9104763</v>
      </c>
      <c r="K24553" s="59" t="s">
        <v>24986</v>
      </c>
      <c r="L24553" s="61" t="s">
        <v>113</v>
      </c>
      <c r="M24553" s="61">
        <f>VLOOKUP(H24553,zdroj!C:F,4,0)</f>
        <v>0</v>
      </c>
      <c r="N24553" s="61" t="str">
        <f t="shared" si="766"/>
        <v>katB</v>
      </c>
      <c r="P24553" s="73" t="str">
        <f t="shared" si="767"/>
        <v/>
      </c>
      <c r="Q24553" s="61" t="s">
        <v>30</v>
      </c>
    </row>
    <row r="24554" spans="8:17" x14ac:dyDescent="0.25">
      <c r="H24554" s="59">
        <v>3549</v>
      </c>
      <c r="I24554" s="59" t="s">
        <v>69</v>
      </c>
      <c r="J24554" s="59">
        <v>9104771</v>
      </c>
      <c r="K24554" s="59" t="s">
        <v>24987</v>
      </c>
      <c r="L24554" s="61" t="s">
        <v>113</v>
      </c>
      <c r="M24554" s="61">
        <f>VLOOKUP(H24554,zdroj!C:F,4,0)</f>
        <v>0</v>
      </c>
      <c r="N24554" s="61" t="str">
        <f t="shared" si="766"/>
        <v>katB</v>
      </c>
      <c r="P24554" s="73" t="str">
        <f t="shared" si="767"/>
        <v/>
      </c>
      <c r="Q24554" s="61" t="s">
        <v>30</v>
      </c>
    </row>
    <row r="24555" spans="8:17" x14ac:dyDescent="0.25">
      <c r="H24555" s="59">
        <v>3549</v>
      </c>
      <c r="I24555" s="59" t="s">
        <v>69</v>
      </c>
      <c r="J24555" s="59">
        <v>9104780</v>
      </c>
      <c r="K24555" s="59" t="s">
        <v>24988</v>
      </c>
      <c r="L24555" s="61" t="s">
        <v>113</v>
      </c>
      <c r="M24555" s="61">
        <f>VLOOKUP(H24555,zdroj!C:F,4,0)</f>
        <v>0</v>
      </c>
      <c r="N24555" s="61" t="str">
        <f t="shared" si="766"/>
        <v>katB</v>
      </c>
      <c r="P24555" s="73" t="str">
        <f t="shared" si="767"/>
        <v/>
      </c>
      <c r="Q24555" s="61" t="s">
        <v>30</v>
      </c>
    </row>
    <row r="24556" spans="8:17" x14ac:dyDescent="0.25">
      <c r="H24556" s="59">
        <v>3549</v>
      </c>
      <c r="I24556" s="59" t="s">
        <v>69</v>
      </c>
      <c r="J24556" s="59">
        <v>9104798</v>
      </c>
      <c r="K24556" s="59" t="s">
        <v>24989</v>
      </c>
      <c r="L24556" s="61" t="s">
        <v>113</v>
      </c>
      <c r="M24556" s="61">
        <f>VLOOKUP(H24556,zdroj!C:F,4,0)</f>
        <v>0</v>
      </c>
      <c r="N24556" s="61" t="str">
        <f t="shared" si="766"/>
        <v>katB</v>
      </c>
      <c r="P24556" s="73" t="str">
        <f t="shared" si="767"/>
        <v/>
      </c>
      <c r="Q24556" s="61" t="s">
        <v>30</v>
      </c>
    </row>
    <row r="24557" spans="8:17" x14ac:dyDescent="0.25">
      <c r="H24557" s="59">
        <v>3549</v>
      </c>
      <c r="I24557" s="59" t="s">
        <v>69</v>
      </c>
      <c r="J24557" s="59">
        <v>9104801</v>
      </c>
      <c r="K24557" s="59" t="s">
        <v>24990</v>
      </c>
      <c r="L24557" s="61" t="s">
        <v>113</v>
      </c>
      <c r="M24557" s="61">
        <f>VLOOKUP(H24557,zdroj!C:F,4,0)</f>
        <v>0</v>
      </c>
      <c r="N24557" s="61" t="str">
        <f t="shared" si="766"/>
        <v>katB</v>
      </c>
      <c r="P24557" s="73" t="str">
        <f t="shared" si="767"/>
        <v/>
      </c>
      <c r="Q24557" s="61" t="s">
        <v>30</v>
      </c>
    </row>
    <row r="24558" spans="8:17" x14ac:dyDescent="0.25">
      <c r="H24558" s="59">
        <v>3549</v>
      </c>
      <c r="I24558" s="59" t="s">
        <v>69</v>
      </c>
      <c r="J24558" s="59">
        <v>9104810</v>
      </c>
      <c r="K24558" s="59" t="s">
        <v>24991</v>
      </c>
      <c r="L24558" s="61" t="s">
        <v>113</v>
      </c>
      <c r="M24558" s="61">
        <f>VLOOKUP(H24558,zdroj!C:F,4,0)</f>
        <v>0</v>
      </c>
      <c r="N24558" s="61" t="str">
        <f t="shared" si="766"/>
        <v>katB</v>
      </c>
      <c r="P24558" s="73" t="str">
        <f t="shared" si="767"/>
        <v/>
      </c>
      <c r="Q24558" s="61" t="s">
        <v>30</v>
      </c>
    </row>
    <row r="24559" spans="8:17" x14ac:dyDescent="0.25">
      <c r="H24559" s="59">
        <v>3549</v>
      </c>
      <c r="I24559" s="59" t="s">
        <v>69</v>
      </c>
      <c r="J24559" s="59">
        <v>9104828</v>
      </c>
      <c r="K24559" s="59" t="s">
        <v>24992</v>
      </c>
      <c r="L24559" s="61" t="s">
        <v>113</v>
      </c>
      <c r="M24559" s="61">
        <f>VLOOKUP(H24559,zdroj!C:F,4,0)</f>
        <v>0</v>
      </c>
      <c r="N24559" s="61" t="str">
        <f t="shared" si="766"/>
        <v>katB</v>
      </c>
      <c r="P24559" s="73" t="str">
        <f t="shared" si="767"/>
        <v/>
      </c>
      <c r="Q24559" s="61" t="s">
        <v>30</v>
      </c>
    </row>
    <row r="24560" spans="8:17" x14ac:dyDescent="0.25">
      <c r="H24560" s="59">
        <v>3549</v>
      </c>
      <c r="I24560" s="59" t="s">
        <v>69</v>
      </c>
      <c r="J24560" s="59">
        <v>9104836</v>
      </c>
      <c r="K24560" s="59" t="s">
        <v>24993</v>
      </c>
      <c r="L24560" s="61" t="s">
        <v>113</v>
      </c>
      <c r="M24560" s="61">
        <f>VLOOKUP(H24560,zdroj!C:F,4,0)</f>
        <v>0</v>
      </c>
      <c r="N24560" s="61" t="str">
        <f t="shared" si="766"/>
        <v>katB</v>
      </c>
      <c r="P24560" s="73" t="str">
        <f t="shared" si="767"/>
        <v/>
      </c>
      <c r="Q24560" s="61" t="s">
        <v>30</v>
      </c>
    </row>
    <row r="24561" spans="8:17" x14ac:dyDescent="0.25">
      <c r="H24561" s="59">
        <v>3549</v>
      </c>
      <c r="I24561" s="59" t="s">
        <v>69</v>
      </c>
      <c r="J24561" s="59">
        <v>9104844</v>
      </c>
      <c r="K24561" s="59" t="s">
        <v>24994</v>
      </c>
      <c r="L24561" s="61" t="s">
        <v>113</v>
      </c>
      <c r="M24561" s="61">
        <f>VLOOKUP(H24561,zdroj!C:F,4,0)</f>
        <v>0</v>
      </c>
      <c r="N24561" s="61" t="str">
        <f t="shared" si="766"/>
        <v>katB</v>
      </c>
      <c r="P24561" s="73" t="str">
        <f t="shared" si="767"/>
        <v/>
      </c>
      <c r="Q24561" s="61" t="s">
        <v>30</v>
      </c>
    </row>
    <row r="24562" spans="8:17" x14ac:dyDescent="0.25">
      <c r="H24562" s="59">
        <v>3549</v>
      </c>
      <c r="I24562" s="59" t="s">
        <v>69</v>
      </c>
      <c r="J24562" s="59">
        <v>9104852</v>
      </c>
      <c r="K24562" s="59" t="s">
        <v>24995</v>
      </c>
      <c r="L24562" s="61" t="s">
        <v>113</v>
      </c>
      <c r="M24562" s="61">
        <f>VLOOKUP(H24562,zdroj!C:F,4,0)</f>
        <v>0</v>
      </c>
      <c r="N24562" s="61" t="str">
        <f t="shared" si="766"/>
        <v>katB</v>
      </c>
      <c r="P24562" s="73" t="str">
        <f t="shared" si="767"/>
        <v/>
      </c>
      <c r="Q24562" s="61" t="s">
        <v>30</v>
      </c>
    </row>
    <row r="24563" spans="8:17" x14ac:dyDescent="0.25">
      <c r="H24563" s="59">
        <v>3549</v>
      </c>
      <c r="I24563" s="59" t="s">
        <v>69</v>
      </c>
      <c r="J24563" s="59">
        <v>9104861</v>
      </c>
      <c r="K24563" s="59" t="s">
        <v>24996</v>
      </c>
      <c r="L24563" s="61" t="s">
        <v>113</v>
      </c>
      <c r="M24563" s="61">
        <f>VLOOKUP(H24563,zdroj!C:F,4,0)</f>
        <v>0</v>
      </c>
      <c r="N24563" s="61" t="str">
        <f t="shared" si="766"/>
        <v>katB</v>
      </c>
      <c r="P24563" s="73" t="str">
        <f t="shared" si="767"/>
        <v/>
      </c>
      <c r="Q24563" s="61" t="s">
        <v>30</v>
      </c>
    </row>
    <row r="24564" spans="8:17" x14ac:dyDescent="0.25">
      <c r="H24564" s="59">
        <v>3549</v>
      </c>
      <c r="I24564" s="59" t="s">
        <v>69</v>
      </c>
      <c r="J24564" s="59">
        <v>9104879</v>
      </c>
      <c r="K24564" s="59" t="s">
        <v>24997</v>
      </c>
      <c r="L24564" s="61" t="s">
        <v>113</v>
      </c>
      <c r="M24564" s="61">
        <f>VLOOKUP(H24564,zdroj!C:F,4,0)</f>
        <v>0</v>
      </c>
      <c r="N24564" s="61" t="str">
        <f t="shared" si="766"/>
        <v>katB</v>
      </c>
      <c r="P24564" s="73" t="str">
        <f t="shared" si="767"/>
        <v/>
      </c>
      <c r="Q24564" s="61" t="s">
        <v>30</v>
      </c>
    </row>
    <row r="24565" spans="8:17" x14ac:dyDescent="0.25">
      <c r="H24565" s="59">
        <v>3549</v>
      </c>
      <c r="I24565" s="59" t="s">
        <v>69</v>
      </c>
      <c r="J24565" s="59">
        <v>9104887</v>
      </c>
      <c r="K24565" s="59" t="s">
        <v>24998</v>
      </c>
      <c r="L24565" s="61" t="s">
        <v>113</v>
      </c>
      <c r="M24565" s="61">
        <f>VLOOKUP(H24565,zdroj!C:F,4,0)</f>
        <v>0</v>
      </c>
      <c r="N24565" s="61" t="str">
        <f t="shared" si="766"/>
        <v>katB</v>
      </c>
      <c r="P24565" s="73" t="str">
        <f t="shared" si="767"/>
        <v/>
      </c>
      <c r="Q24565" s="61" t="s">
        <v>30</v>
      </c>
    </row>
    <row r="24566" spans="8:17" x14ac:dyDescent="0.25">
      <c r="H24566" s="59">
        <v>3549</v>
      </c>
      <c r="I24566" s="59" t="s">
        <v>69</v>
      </c>
      <c r="J24566" s="59">
        <v>9104895</v>
      </c>
      <c r="K24566" s="59" t="s">
        <v>24999</v>
      </c>
      <c r="L24566" s="61" t="s">
        <v>113</v>
      </c>
      <c r="M24566" s="61">
        <f>VLOOKUP(H24566,zdroj!C:F,4,0)</f>
        <v>0</v>
      </c>
      <c r="N24566" s="61" t="str">
        <f t="shared" si="766"/>
        <v>katB</v>
      </c>
      <c r="P24566" s="73" t="str">
        <f t="shared" si="767"/>
        <v/>
      </c>
      <c r="Q24566" s="61" t="s">
        <v>30</v>
      </c>
    </row>
    <row r="24567" spans="8:17" x14ac:dyDescent="0.25">
      <c r="H24567" s="59">
        <v>3549</v>
      </c>
      <c r="I24567" s="59" t="s">
        <v>69</v>
      </c>
      <c r="J24567" s="59">
        <v>9104909</v>
      </c>
      <c r="K24567" s="59" t="s">
        <v>25000</v>
      </c>
      <c r="L24567" s="61" t="s">
        <v>113</v>
      </c>
      <c r="M24567" s="61">
        <f>VLOOKUP(H24567,zdroj!C:F,4,0)</f>
        <v>0</v>
      </c>
      <c r="N24567" s="61" t="str">
        <f t="shared" si="766"/>
        <v>katB</v>
      </c>
      <c r="P24567" s="73" t="str">
        <f t="shared" si="767"/>
        <v/>
      </c>
      <c r="Q24567" s="61" t="s">
        <v>30</v>
      </c>
    </row>
    <row r="24568" spans="8:17" x14ac:dyDescent="0.25">
      <c r="H24568" s="59">
        <v>3549</v>
      </c>
      <c r="I24568" s="59" t="s">
        <v>69</v>
      </c>
      <c r="J24568" s="59">
        <v>9104917</v>
      </c>
      <c r="K24568" s="59" t="s">
        <v>25001</v>
      </c>
      <c r="L24568" s="61" t="s">
        <v>113</v>
      </c>
      <c r="M24568" s="61">
        <f>VLOOKUP(H24568,zdroj!C:F,4,0)</f>
        <v>0</v>
      </c>
      <c r="N24568" s="61" t="str">
        <f t="shared" si="766"/>
        <v>katB</v>
      </c>
      <c r="P24568" s="73" t="str">
        <f t="shared" si="767"/>
        <v/>
      </c>
      <c r="Q24568" s="61" t="s">
        <v>30</v>
      </c>
    </row>
    <row r="24569" spans="8:17" x14ac:dyDescent="0.25">
      <c r="H24569" s="59">
        <v>3549</v>
      </c>
      <c r="I24569" s="59" t="s">
        <v>69</v>
      </c>
      <c r="J24569" s="59">
        <v>9104925</v>
      </c>
      <c r="K24569" s="59" t="s">
        <v>25002</v>
      </c>
      <c r="L24569" s="61" t="s">
        <v>113</v>
      </c>
      <c r="M24569" s="61">
        <f>VLOOKUP(H24569,zdroj!C:F,4,0)</f>
        <v>0</v>
      </c>
      <c r="N24569" s="61" t="str">
        <f t="shared" si="766"/>
        <v>katB</v>
      </c>
      <c r="P24569" s="73" t="str">
        <f t="shared" si="767"/>
        <v/>
      </c>
      <c r="Q24569" s="61" t="s">
        <v>30</v>
      </c>
    </row>
    <row r="24570" spans="8:17" x14ac:dyDescent="0.25">
      <c r="H24570" s="59">
        <v>3549</v>
      </c>
      <c r="I24570" s="59" t="s">
        <v>69</v>
      </c>
      <c r="J24570" s="59">
        <v>9104933</v>
      </c>
      <c r="K24570" s="59" t="s">
        <v>25003</v>
      </c>
      <c r="L24570" s="61" t="s">
        <v>113</v>
      </c>
      <c r="M24570" s="61">
        <f>VLOOKUP(H24570,zdroj!C:F,4,0)</f>
        <v>0</v>
      </c>
      <c r="N24570" s="61" t="str">
        <f t="shared" si="766"/>
        <v>katB</v>
      </c>
      <c r="P24570" s="73" t="str">
        <f t="shared" si="767"/>
        <v/>
      </c>
      <c r="Q24570" s="61" t="s">
        <v>30</v>
      </c>
    </row>
    <row r="24571" spans="8:17" x14ac:dyDescent="0.25">
      <c r="H24571" s="59">
        <v>3549</v>
      </c>
      <c r="I24571" s="59" t="s">
        <v>69</v>
      </c>
      <c r="J24571" s="59">
        <v>9104941</v>
      </c>
      <c r="K24571" s="59" t="s">
        <v>25004</v>
      </c>
      <c r="L24571" s="61" t="s">
        <v>113</v>
      </c>
      <c r="M24571" s="61">
        <f>VLOOKUP(H24571,zdroj!C:F,4,0)</f>
        <v>0</v>
      </c>
      <c r="N24571" s="61" t="str">
        <f t="shared" si="766"/>
        <v>katB</v>
      </c>
      <c r="P24571" s="73" t="str">
        <f t="shared" si="767"/>
        <v/>
      </c>
      <c r="Q24571" s="61" t="s">
        <v>30</v>
      </c>
    </row>
    <row r="24572" spans="8:17" x14ac:dyDescent="0.25">
      <c r="H24572" s="59">
        <v>3549</v>
      </c>
      <c r="I24572" s="59" t="s">
        <v>69</v>
      </c>
      <c r="J24572" s="59">
        <v>9104950</v>
      </c>
      <c r="K24572" s="59" t="s">
        <v>25005</v>
      </c>
      <c r="L24572" s="61" t="s">
        <v>113</v>
      </c>
      <c r="M24572" s="61">
        <f>VLOOKUP(H24572,zdroj!C:F,4,0)</f>
        <v>0</v>
      </c>
      <c r="N24572" s="61" t="str">
        <f t="shared" si="766"/>
        <v>katB</v>
      </c>
      <c r="P24572" s="73" t="str">
        <f t="shared" si="767"/>
        <v/>
      </c>
      <c r="Q24572" s="61" t="s">
        <v>30</v>
      </c>
    </row>
    <row r="24573" spans="8:17" x14ac:dyDescent="0.25">
      <c r="H24573" s="59">
        <v>3549</v>
      </c>
      <c r="I24573" s="59" t="s">
        <v>69</v>
      </c>
      <c r="J24573" s="59">
        <v>9104968</v>
      </c>
      <c r="K24573" s="59" t="s">
        <v>25006</v>
      </c>
      <c r="L24573" s="61" t="s">
        <v>113</v>
      </c>
      <c r="M24573" s="61">
        <f>VLOOKUP(H24573,zdroj!C:F,4,0)</f>
        <v>0</v>
      </c>
      <c r="N24573" s="61" t="str">
        <f t="shared" si="766"/>
        <v>katB</v>
      </c>
      <c r="P24573" s="73" t="str">
        <f t="shared" si="767"/>
        <v/>
      </c>
      <c r="Q24573" s="61" t="s">
        <v>30</v>
      </c>
    </row>
    <row r="24574" spans="8:17" x14ac:dyDescent="0.25">
      <c r="H24574" s="59">
        <v>3549</v>
      </c>
      <c r="I24574" s="59" t="s">
        <v>69</v>
      </c>
      <c r="J24574" s="59">
        <v>9104976</v>
      </c>
      <c r="K24574" s="59" t="s">
        <v>25007</v>
      </c>
      <c r="L24574" s="61" t="s">
        <v>113</v>
      </c>
      <c r="M24574" s="61">
        <f>VLOOKUP(H24574,zdroj!C:F,4,0)</f>
        <v>0</v>
      </c>
      <c r="N24574" s="61" t="str">
        <f t="shared" si="766"/>
        <v>katB</v>
      </c>
      <c r="P24574" s="73" t="str">
        <f t="shared" si="767"/>
        <v/>
      </c>
      <c r="Q24574" s="61" t="s">
        <v>30</v>
      </c>
    </row>
    <row r="24575" spans="8:17" x14ac:dyDescent="0.25">
      <c r="H24575" s="59">
        <v>3549</v>
      </c>
      <c r="I24575" s="59" t="s">
        <v>69</v>
      </c>
      <c r="J24575" s="59">
        <v>9104984</v>
      </c>
      <c r="K24575" s="59" t="s">
        <v>25008</v>
      </c>
      <c r="L24575" s="61" t="s">
        <v>113</v>
      </c>
      <c r="M24575" s="61">
        <f>VLOOKUP(H24575,zdroj!C:F,4,0)</f>
        <v>0</v>
      </c>
      <c r="N24575" s="61" t="str">
        <f t="shared" si="766"/>
        <v>katB</v>
      </c>
      <c r="P24575" s="73" t="str">
        <f t="shared" si="767"/>
        <v/>
      </c>
      <c r="Q24575" s="61" t="s">
        <v>30</v>
      </c>
    </row>
    <row r="24576" spans="8:17" x14ac:dyDescent="0.25">
      <c r="H24576" s="59">
        <v>3549</v>
      </c>
      <c r="I24576" s="59" t="s">
        <v>69</v>
      </c>
      <c r="J24576" s="59">
        <v>9104992</v>
      </c>
      <c r="K24576" s="59" t="s">
        <v>25009</v>
      </c>
      <c r="L24576" s="61" t="s">
        <v>113</v>
      </c>
      <c r="M24576" s="61">
        <f>VLOOKUP(H24576,zdroj!C:F,4,0)</f>
        <v>0</v>
      </c>
      <c r="N24576" s="61" t="str">
        <f t="shared" si="766"/>
        <v>katB</v>
      </c>
      <c r="P24576" s="73" t="str">
        <f t="shared" si="767"/>
        <v/>
      </c>
      <c r="Q24576" s="61" t="s">
        <v>30</v>
      </c>
    </row>
    <row r="24577" spans="8:17" x14ac:dyDescent="0.25">
      <c r="H24577" s="59">
        <v>3549</v>
      </c>
      <c r="I24577" s="59" t="s">
        <v>69</v>
      </c>
      <c r="J24577" s="59">
        <v>9105000</v>
      </c>
      <c r="K24577" s="59" t="s">
        <v>25010</v>
      </c>
      <c r="L24577" s="61" t="s">
        <v>113</v>
      </c>
      <c r="M24577" s="61">
        <f>VLOOKUP(H24577,zdroj!C:F,4,0)</f>
        <v>0</v>
      </c>
      <c r="N24577" s="61" t="str">
        <f t="shared" si="766"/>
        <v>katB</v>
      </c>
      <c r="P24577" s="73" t="str">
        <f t="shared" si="767"/>
        <v/>
      </c>
      <c r="Q24577" s="61" t="s">
        <v>30</v>
      </c>
    </row>
    <row r="24578" spans="8:17" x14ac:dyDescent="0.25">
      <c r="H24578" s="59">
        <v>3549</v>
      </c>
      <c r="I24578" s="59" t="s">
        <v>69</v>
      </c>
      <c r="J24578" s="59">
        <v>9105018</v>
      </c>
      <c r="K24578" s="59" t="s">
        <v>25011</v>
      </c>
      <c r="L24578" s="61" t="s">
        <v>113</v>
      </c>
      <c r="M24578" s="61">
        <f>VLOOKUP(H24578,zdroj!C:F,4,0)</f>
        <v>0</v>
      </c>
      <c r="N24578" s="61" t="str">
        <f t="shared" si="766"/>
        <v>katB</v>
      </c>
      <c r="P24578" s="73" t="str">
        <f t="shared" si="767"/>
        <v/>
      </c>
      <c r="Q24578" s="61" t="s">
        <v>30</v>
      </c>
    </row>
    <row r="24579" spans="8:17" x14ac:dyDescent="0.25">
      <c r="H24579" s="59">
        <v>3549</v>
      </c>
      <c r="I24579" s="59" t="s">
        <v>69</v>
      </c>
      <c r="J24579" s="59">
        <v>9105026</v>
      </c>
      <c r="K24579" s="59" t="s">
        <v>25012</v>
      </c>
      <c r="L24579" s="61" t="s">
        <v>113</v>
      </c>
      <c r="M24579" s="61">
        <f>VLOOKUP(H24579,zdroj!C:F,4,0)</f>
        <v>0</v>
      </c>
      <c r="N24579" s="61" t="str">
        <f t="shared" si="766"/>
        <v>katB</v>
      </c>
      <c r="P24579" s="73" t="str">
        <f t="shared" si="767"/>
        <v/>
      </c>
      <c r="Q24579" s="61" t="s">
        <v>30</v>
      </c>
    </row>
    <row r="24580" spans="8:17" x14ac:dyDescent="0.25">
      <c r="H24580" s="59">
        <v>3549</v>
      </c>
      <c r="I24580" s="59" t="s">
        <v>69</v>
      </c>
      <c r="J24580" s="59">
        <v>9105034</v>
      </c>
      <c r="K24580" s="59" t="s">
        <v>25013</v>
      </c>
      <c r="L24580" s="61" t="s">
        <v>113</v>
      </c>
      <c r="M24580" s="61">
        <f>VLOOKUP(H24580,zdroj!C:F,4,0)</f>
        <v>0</v>
      </c>
      <c r="N24580" s="61" t="str">
        <f t="shared" si="766"/>
        <v>katB</v>
      </c>
      <c r="P24580" s="73" t="str">
        <f t="shared" si="767"/>
        <v/>
      </c>
      <c r="Q24580" s="61" t="s">
        <v>30</v>
      </c>
    </row>
    <row r="24581" spans="8:17" x14ac:dyDescent="0.25">
      <c r="H24581" s="59">
        <v>3549</v>
      </c>
      <c r="I24581" s="59" t="s">
        <v>69</v>
      </c>
      <c r="J24581" s="59">
        <v>9105042</v>
      </c>
      <c r="K24581" s="59" t="s">
        <v>25014</v>
      </c>
      <c r="L24581" s="61" t="s">
        <v>113</v>
      </c>
      <c r="M24581" s="61">
        <f>VLOOKUP(H24581,zdroj!C:F,4,0)</f>
        <v>0</v>
      </c>
      <c r="N24581" s="61" t="str">
        <f t="shared" si="766"/>
        <v>katB</v>
      </c>
      <c r="P24581" s="73" t="str">
        <f t="shared" si="767"/>
        <v/>
      </c>
      <c r="Q24581" s="61" t="s">
        <v>30</v>
      </c>
    </row>
    <row r="24582" spans="8:17" x14ac:dyDescent="0.25">
      <c r="H24582" s="59">
        <v>3549</v>
      </c>
      <c r="I24582" s="59" t="s">
        <v>69</v>
      </c>
      <c r="J24582" s="59">
        <v>9105051</v>
      </c>
      <c r="K24582" s="59" t="s">
        <v>25015</v>
      </c>
      <c r="L24582" s="61" t="s">
        <v>113</v>
      </c>
      <c r="M24582" s="61">
        <f>VLOOKUP(H24582,zdroj!C:F,4,0)</f>
        <v>0</v>
      </c>
      <c r="N24582" s="61" t="str">
        <f t="shared" si="766"/>
        <v>katB</v>
      </c>
      <c r="P24582" s="73" t="str">
        <f t="shared" si="767"/>
        <v/>
      </c>
      <c r="Q24582" s="61" t="s">
        <v>30</v>
      </c>
    </row>
    <row r="24583" spans="8:17" x14ac:dyDescent="0.25">
      <c r="H24583" s="59">
        <v>3549</v>
      </c>
      <c r="I24583" s="59" t="s">
        <v>69</v>
      </c>
      <c r="J24583" s="59">
        <v>9105069</v>
      </c>
      <c r="K24583" s="59" t="s">
        <v>25016</v>
      </c>
      <c r="L24583" s="61" t="s">
        <v>113</v>
      </c>
      <c r="M24583" s="61">
        <f>VLOOKUP(H24583,zdroj!C:F,4,0)</f>
        <v>0</v>
      </c>
      <c r="N24583" s="61" t="str">
        <f t="shared" ref="N24583:N24646" si="768">IF(M24583="A",IF(L24583="katA","katB",L24583),L24583)</f>
        <v>katB</v>
      </c>
      <c r="P24583" s="73" t="str">
        <f t="shared" ref="P24583:P24646" si="769">IF(O24583="A",1,"")</f>
        <v/>
      </c>
      <c r="Q24583" s="61" t="s">
        <v>30</v>
      </c>
    </row>
    <row r="24584" spans="8:17" x14ac:dyDescent="0.25">
      <c r="H24584" s="59">
        <v>3549</v>
      </c>
      <c r="I24584" s="59" t="s">
        <v>69</v>
      </c>
      <c r="J24584" s="59">
        <v>9105077</v>
      </c>
      <c r="K24584" s="59" t="s">
        <v>25017</v>
      </c>
      <c r="L24584" s="61" t="s">
        <v>113</v>
      </c>
      <c r="M24584" s="61">
        <f>VLOOKUP(H24584,zdroj!C:F,4,0)</f>
        <v>0</v>
      </c>
      <c r="N24584" s="61" t="str">
        <f t="shared" si="768"/>
        <v>katB</v>
      </c>
      <c r="P24584" s="73" t="str">
        <f t="shared" si="769"/>
        <v/>
      </c>
      <c r="Q24584" s="61" t="s">
        <v>30</v>
      </c>
    </row>
    <row r="24585" spans="8:17" x14ac:dyDescent="0.25">
      <c r="H24585" s="59">
        <v>3549</v>
      </c>
      <c r="I24585" s="59" t="s">
        <v>69</v>
      </c>
      <c r="J24585" s="59">
        <v>9105085</v>
      </c>
      <c r="K24585" s="59" t="s">
        <v>25018</v>
      </c>
      <c r="L24585" s="61" t="s">
        <v>113</v>
      </c>
      <c r="M24585" s="61">
        <f>VLOOKUP(H24585,zdroj!C:F,4,0)</f>
        <v>0</v>
      </c>
      <c r="N24585" s="61" t="str">
        <f t="shared" si="768"/>
        <v>katB</v>
      </c>
      <c r="P24585" s="73" t="str">
        <f t="shared" si="769"/>
        <v/>
      </c>
      <c r="Q24585" s="61" t="s">
        <v>30</v>
      </c>
    </row>
    <row r="24586" spans="8:17" x14ac:dyDescent="0.25">
      <c r="H24586" s="59">
        <v>3549</v>
      </c>
      <c r="I24586" s="59" t="s">
        <v>69</v>
      </c>
      <c r="J24586" s="59">
        <v>9105093</v>
      </c>
      <c r="K24586" s="59" t="s">
        <v>25019</v>
      </c>
      <c r="L24586" s="61" t="s">
        <v>113</v>
      </c>
      <c r="M24586" s="61">
        <f>VLOOKUP(H24586,zdroj!C:F,4,0)</f>
        <v>0</v>
      </c>
      <c r="N24586" s="61" t="str">
        <f t="shared" si="768"/>
        <v>katB</v>
      </c>
      <c r="P24586" s="73" t="str">
        <f t="shared" si="769"/>
        <v/>
      </c>
      <c r="Q24586" s="61" t="s">
        <v>30</v>
      </c>
    </row>
    <row r="24587" spans="8:17" x14ac:dyDescent="0.25">
      <c r="H24587" s="59">
        <v>3549</v>
      </c>
      <c r="I24587" s="59" t="s">
        <v>69</v>
      </c>
      <c r="J24587" s="59">
        <v>9105107</v>
      </c>
      <c r="K24587" s="59" t="s">
        <v>25020</v>
      </c>
      <c r="L24587" s="61" t="s">
        <v>113</v>
      </c>
      <c r="M24587" s="61">
        <f>VLOOKUP(H24587,zdroj!C:F,4,0)</f>
        <v>0</v>
      </c>
      <c r="N24587" s="61" t="str">
        <f t="shared" si="768"/>
        <v>katB</v>
      </c>
      <c r="P24587" s="73" t="str">
        <f t="shared" si="769"/>
        <v/>
      </c>
      <c r="Q24587" s="61" t="s">
        <v>30</v>
      </c>
    </row>
    <row r="24588" spans="8:17" x14ac:dyDescent="0.25">
      <c r="H24588" s="59">
        <v>3549</v>
      </c>
      <c r="I24588" s="59" t="s">
        <v>69</v>
      </c>
      <c r="J24588" s="59">
        <v>9105115</v>
      </c>
      <c r="K24588" s="59" t="s">
        <v>25021</v>
      </c>
      <c r="L24588" s="61" t="s">
        <v>113</v>
      </c>
      <c r="M24588" s="61">
        <f>VLOOKUP(H24588,zdroj!C:F,4,0)</f>
        <v>0</v>
      </c>
      <c r="N24588" s="61" t="str">
        <f t="shared" si="768"/>
        <v>katB</v>
      </c>
      <c r="P24588" s="73" t="str">
        <f t="shared" si="769"/>
        <v/>
      </c>
      <c r="Q24588" s="61" t="s">
        <v>30</v>
      </c>
    </row>
    <row r="24589" spans="8:17" x14ac:dyDescent="0.25">
      <c r="H24589" s="59">
        <v>3549</v>
      </c>
      <c r="I24589" s="59" t="s">
        <v>69</v>
      </c>
      <c r="J24589" s="59">
        <v>9105123</v>
      </c>
      <c r="K24589" s="59" t="s">
        <v>25022</v>
      </c>
      <c r="L24589" s="61" t="s">
        <v>113</v>
      </c>
      <c r="M24589" s="61">
        <f>VLOOKUP(H24589,zdroj!C:F,4,0)</f>
        <v>0</v>
      </c>
      <c r="N24589" s="61" t="str">
        <f t="shared" si="768"/>
        <v>katB</v>
      </c>
      <c r="P24589" s="73" t="str">
        <f t="shared" si="769"/>
        <v/>
      </c>
      <c r="Q24589" s="61" t="s">
        <v>30</v>
      </c>
    </row>
    <row r="24590" spans="8:17" x14ac:dyDescent="0.25">
      <c r="H24590" s="59">
        <v>3549</v>
      </c>
      <c r="I24590" s="59" t="s">
        <v>69</v>
      </c>
      <c r="J24590" s="59">
        <v>9105131</v>
      </c>
      <c r="K24590" s="59" t="s">
        <v>25023</v>
      </c>
      <c r="L24590" s="61" t="s">
        <v>113</v>
      </c>
      <c r="M24590" s="61">
        <f>VLOOKUP(H24590,zdroj!C:F,4,0)</f>
        <v>0</v>
      </c>
      <c r="N24590" s="61" t="str">
        <f t="shared" si="768"/>
        <v>katB</v>
      </c>
      <c r="P24590" s="73" t="str">
        <f t="shared" si="769"/>
        <v/>
      </c>
      <c r="Q24590" s="61" t="s">
        <v>30</v>
      </c>
    </row>
    <row r="24591" spans="8:17" x14ac:dyDescent="0.25">
      <c r="H24591" s="59">
        <v>3549</v>
      </c>
      <c r="I24591" s="59" t="s">
        <v>69</v>
      </c>
      <c r="J24591" s="59">
        <v>9105140</v>
      </c>
      <c r="K24591" s="59" t="s">
        <v>25024</v>
      </c>
      <c r="L24591" s="61" t="s">
        <v>113</v>
      </c>
      <c r="M24591" s="61">
        <f>VLOOKUP(H24591,zdroj!C:F,4,0)</f>
        <v>0</v>
      </c>
      <c r="N24591" s="61" t="str">
        <f t="shared" si="768"/>
        <v>katB</v>
      </c>
      <c r="P24591" s="73" t="str">
        <f t="shared" si="769"/>
        <v/>
      </c>
      <c r="Q24591" s="61" t="s">
        <v>30</v>
      </c>
    </row>
    <row r="24592" spans="8:17" x14ac:dyDescent="0.25">
      <c r="H24592" s="59">
        <v>3549</v>
      </c>
      <c r="I24592" s="59" t="s">
        <v>69</v>
      </c>
      <c r="J24592" s="59">
        <v>9105158</v>
      </c>
      <c r="K24592" s="59" t="s">
        <v>25025</v>
      </c>
      <c r="L24592" s="61" t="s">
        <v>113</v>
      </c>
      <c r="M24592" s="61">
        <f>VLOOKUP(H24592,zdroj!C:F,4,0)</f>
        <v>0</v>
      </c>
      <c r="N24592" s="61" t="str">
        <f t="shared" si="768"/>
        <v>katB</v>
      </c>
      <c r="P24592" s="73" t="str">
        <f t="shared" si="769"/>
        <v/>
      </c>
      <c r="Q24592" s="61" t="s">
        <v>30</v>
      </c>
    </row>
    <row r="24593" spans="8:17" x14ac:dyDescent="0.25">
      <c r="H24593" s="59">
        <v>3549</v>
      </c>
      <c r="I24593" s="59" t="s">
        <v>69</v>
      </c>
      <c r="J24593" s="59">
        <v>9105166</v>
      </c>
      <c r="K24593" s="59" t="s">
        <v>25026</v>
      </c>
      <c r="L24593" s="61" t="s">
        <v>81</v>
      </c>
      <c r="M24593" s="61">
        <f>VLOOKUP(H24593,zdroj!C:F,4,0)</f>
        <v>0</v>
      </c>
      <c r="N24593" s="61" t="str">
        <f t="shared" si="768"/>
        <v>-</v>
      </c>
      <c r="P24593" s="73" t="str">
        <f t="shared" si="769"/>
        <v/>
      </c>
      <c r="Q24593" s="61" t="s">
        <v>84</v>
      </c>
    </row>
    <row r="24594" spans="8:17" x14ac:dyDescent="0.25">
      <c r="H24594" s="59">
        <v>3549</v>
      </c>
      <c r="I24594" s="59" t="s">
        <v>69</v>
      </c>
      <c r="J24594" s="59">
        <v>9105182</v>
      </c>
      <c r="K24594" s="59" t="s">
        <v>25027</v>
      </c>
      <c r="L24594" s="61" t="s">
        <v>113</v>
      </c>
      <c r="M24594" s="61">
        <f>VLOOKUP(H24594,zdroj!C:F,4,0)</f>
        <v>0</v>
      </c>
      <c r="N24594" s="61" t="str">
        <f t="shared" si="768"/>
        <v>katB</v>
      </c>
      <c r="P24594" s="73" t="str">
        <f t="shared" si="769"/>
        <v/>
      </c>
      <c r="Q24594" s="61" t="s">
        <v>30</v>
      </c>
    </row>
    <row r="24595" spans="8:17" x14ac:dyDescent="0.25">
      <c r="H24595" s="59">
        <v>3549</v>
      </c>
      <c r="I24595" s="59" t="s">
        <v>69</v>
      </c>
      <c r="J24595" s="59">
        <v>9105191</v>
      </c>
      <c r="K24595" s="59" t="s">
        <v>25028</v>
      </c>
      <c r="L24595" s="61" t="s">
        <v>113</v>
      </c>
      <c r="M24595" s="61">
        <f>VLOOKUP(H24595,zdroj!C:F,4,0)</f>
        <v>0</v>
      </c>
      <c r="N24595" s="61" t="str">
        <f t="shared" si="768"/>
        <v>katB</v>
      </c>
      <c r="P24595" s="73" t="str">
        <f t="shared" si="769"/>
        <v/>
      </c>
      <c r="Q24595" s="61" t="s">
        <v>30</v>
      </c>
    </row>
    <row r="24596" spans="8:17" x14ac:dyDescent="0.25">
      <c r="H24596" s="59">
        <v>3549</v>
      </c>
      <c r="I24596" s="59" t="s">
        <v>69</v>
      </c>
      <c r="J24596" s="59">
        <v>9105204</v>
      </c>
      <c r="K24596" s="59" t="s">
        <v>25029</v>
      </c>
      <c r="L24596" s="61" t="s">
        <v>113</v>
      </c>
      <c r="M24596" s="61">
        <f>VLOOKUP(H24596,zdroj!C:F,4,0)</f>
        <v>0</v>
      </c>
      <c r="N24596" s="61" t="str">
        <f t="shared" si="768"/>
        <v>katB</v>
      </c>
      <c r="P24596" s="73" t="str">
        <f t="shared" si="769"/>
        <v/>
      </c>
      <c r="Q24596" s="61" t="s">
        <v>30</v>
      </c>
    </row>
    <row r="24597" spans="8:17" x14ac:dyDescent="0.25">
      <c r="H24597" s="59">
        <v>3549</v>
      </c>
      <c r="I24597" s="59" t="s">
        <v>69</v>
      </c>
      <c r="J24597" s="59">
        <v>9105212</v>
      </c>
      <c r="K24597" s="59" t="s">
        <v>25030</v>
      </c>
      <c r="L24597" s="61" t="s">
        <v>81</v>
      </c>
      <c r="M24597" s="61">
        <f>VLOOKUP(H24597,zdroj!C:F,4,0)</f>
        <v>0</v>
      </c>
      <c r="N24597" s="61" t="str">
        <f t="shared" si="768"/>
        <v>-</v>
      </c>
      <c r="P24597" s="73" t="str">
        <f t="shared" si="769"/>
        <v/>
      </c>
      <c r="Q24597" s="61" t="s">
        <v>84</v>
      </c>
    </row>
    <row r="24598" spans="8:17" x14ac:dyDescent="0.25">
      <c r="H24598" s="59">
        <v>3549</v>
      </c>
      <c r="I24598" s="59" t="s">
        <v>69</v>
      </c>
      <c r="J24598" s="59">
        <v>9105221</v>
      </c>
      <c r="K24598" s="59" t="s">
        <v>25031</v>
      </c>
      <c r="L24598" s="61" t="s">
        <v>81</v>
      </c>
      <c r="M24598" s="61">
        <f>VLOOKUP(H24598,zdroj!C:F,4,0)</f>
        <v>0</v>
      </c>
      <c r="N24598" s="61" t="str">
        <f t="shared" si="768"/>
        <v>-</v>
      </c>
      <c r="P24598" s="73" t="str">
        <f t="shared" si="769"/>
        <v/>
      </c>
      <c r="Q24598" s="61" t="s">
        <v>84</v>
      </c>
    </row>
    <row r="24599" spans="8:17" x14ac:dyDescent="0.25">
      <c r="H24599" s="59">
        <v>3549</v>
      </c>
      <c r="I24599" s="59" t="s">
        <v>69</v>
      </c>
      <c r="J24599" s="59">
        <v>9105239</v>
      </c>
      <c r="K24599" s="59" t="s">
        <v>25032</v>
      </c>
      <c r="L24599" s="61" t="s">
        <v>81</v>
      </c>
      <c r="M24599" s="61">
        <f>VLOOKUP(H24599,zdroj!C:F,4,0)</f>
        <v>0</v>
      </c>
      <c r="N24599" s="61" t="str">
        <f t="shared" si="768"/>
        <v>-</v>
      </c>
      <c r="P24599" s="73" t="str">
        <f t="shared" si="769"/>
        <v/>
      </c>
      <c r="Q24599" s="61" t="s">
        <v>84</v>
      </c>
    </row>
    <row r="24600" spans="8:17" x14ac:dyDescent="0.25">
      <c r="H24600" s="59">
        <v>3549</v>
      </c>
      <c r="I24600" s="59" t="s">
        <v>69</v>
      </c>
      <c r="J24600" s="59">
        <v>9105247</v>
      </c>
      <c r="K24600" s="59" t="s">
        <v>25033</v>
      </c>
      <c r="L24600" s="61" t="s">
        <v>113</v>
      </c>
      <c r="M24600" s="61">
        <f>VLOOKUP(H24600,zdroj!C:F,4,0)</f>
        <v>0</v>
      </c>
      <c r="N24600" s="61" t="str">
        <f t="shared" si="768"/>
        <v>katB</v>
      </c>
      <c r="P24600" s="73" t="str">
        <f t="shared" si="769"/>
        <v/>
      </c>
      <c r="Q24600" s="61" t="s">
        <v>30</v>
      </c>
    </row>
    <row r="24601" spans="8:17" x14ac:dyDescent="0.25">
      <c r="H24601" s="59">
        <v>3549</v>
      </c>
      <c r="I24601" s="59" t="s">
        <v>69</v>
      </c>
      <c r="J24601" s="59">
        <v>9105255</v>
      </c>
      <c r="K24601" s="59" t="s">
        <v>25034</v>
      </c>
      <c r="L24601" s="61" t="s">
        <v>81</v>
      </c>
      <c r="M24601" s="61">
        <f>VLOOKUP(H24601,zdroj!C:F,4,0)</f>
        <v>0</v>
      </c>
      <c r="N24601" s="61" t="str">
        <f t="shared" si="768"/>
        <v>-</v>
      </c>
      <c r="P24601" s="73" t="str">
        <f t="shared" si="769"/>
        <v/>
      </c>
      <c r="Q24601" s="61" t="s">
        <v>84</v>
      </c>
    </row>
    <row r="24602" spans="8:17" x14ac:dyDescent="0.25">
      <c r="H24602" s="59">
        <v>3549</v>
      </c>
      <c r="I24602" s="59" t="s">
        <v>69</v>
      </c>
      <c r="J24602" s="59">
        <v>9105263</v>
      </c>
      <c r="K24602" s="59" t="s">
        <v>25035</v>
      </c>
      <c r="L24602" s="61" t="s">
        <v>81</v>
      </c>
      <c r="M24602" s="61">
        <f>VLOOKUP(H24602,zdroj!C:F,4,0)</f>
        <v>0</v>
      </c>
      <c r="N24602" s="61" t="str">
        <f t="shared" si="768"/>
        <v>-</v>
      </c>
      <c r="P24602" s="73" t="str">
        <f t="shared" si="769"/>
        <v/>
      </c>
      <c r="Q24602" s="61" t="s">
        <v>84</v>
      </c>
    </row>
    <row r="24603" spans="8:17" x14ac:dyDescent="0.25">
      <c r="H24603" s="59">
        <v>3549</v>
      </c>
      <c r="I24603" s="59" t="s">
        <v>69</v>
      </c>
      <c r="J24603" s="59">
        <v>9105280</v>
      </c>
      <c r="K24603" s="59" t="s">
        <v>25036</v>
      </c>
      <c r="L24603" s="61" t="s">
        <v>113</v>
      </c>
      <c r="M24603" s="61">
        <f>VLOOKUP(H24603,zdroj!C:F,4,0)</f>
        <v>0</v>
      </c>
      <c r="N24603" s="61" t="str">
        <f t="shared" si="768"/>
        <v>katB</v>
      </c>
      <c r="P24603" s="73" t="str">
        <f t="shared" si="769"/>
        <v/>
      </c>
      <c r="Q24603" s="61" t="s">
        <v>30</v>
      </c>
    </row>
    <row r="24604" spans="8:17" x14ac:dyDescent="0.25">
      <c r="H24604" s="59">
        <v>3549</v>
      </c>
      <c r="I24604" s="59" t="s">
        <v>69</v>
      </c>
      <c r="J24604" s="59">
        <v>9105298</v>
      </c>
      <c r="K24604" s="59" t="s">
        <v>25037</v>
      </c>
      <c r="L24604" s="61" t="s">
        <v>113</v>
      </c>
      <c r="M24604" s="61">
        <f>VLOOKUP(H24604,zdroj!C:F,4,0)</f>
        <v>0</v>
      </c>
      <c r="N24604" s="61" t="str">
        <f t="shared" si="768"/>
        <v>katB</v>
      </c>
      <c r="P24604" s="73" t="str">
        <f t="shared" si="769"/>
        <v/>
      </c>
      <c r="Q24604" s="61" t="s">
        <v>30</v>
      </c>
    </row>
    <row r="24605" spans="8:17" x14ac:dyDescent="0.25">
      <c r="H24605" s="59">
        <v>3549</v>
      </c>
      <c r="I24605" s="59" t="s">
        <v>69</v>
      </c>
      <c r="J24605" s="59">
        <v>9105301</v>
      </c>
      <c r="K24605" s="59" t="s">
        <v>25038</v>
      </c>
      <c r="L24605" s="61" t="s">
        <v>113</v>
      </c>
      <c r="M24605" s="61">
        <f>VLOOKUP(H24605,zdroj!C:F,4,0)</f>
        <v>0</v>
      </c>
      <c r="N24605" s="61" t="str">
        <f t="shared" si="768"/>
        <v>katB</v>
      </c>
      <c r="P24605" s="73" t="str">
        <f t="shared" si="769"/>
        <v/>
      </c>
      <c r="Q24605" s="61" t="s">
        <v>30</v>
      </c>
    </row>
    <row r="24606" spans="8:17" x14ac:dyDescent="0.25">
      <c r="H24606" s="59">
        <v>3549</v>
      </c>
      <c r="I24606" s="59" t="s">
        <v>69</v>
      </c>
      <c r="J24606" s="59">
        <v>9105310</v>
      </c>
      <c r="K24606" s="59" t="s">
        <v>25039</v>
      </c>
      <c r="L24606" s="61" t="s">
        <v>113</v>
      </c>
      <c r="M24606" s="61">
        <f>VLOOKUP(H24606,zdroj!C:F,4,0)</f>
        <v>0</v>
      </c>
      <c r="N24606" s="61" t="str">
        <f t="shared" si="768"/>
        <v>katB</v>
      </c>
      <c r="P24606" s="73" t="str">
        <f t="shared" si="769"/>
        <v/>
      </c>
      <c r="Q24606" s="61" t="s">
        <v>30</v>
      </c>
    </row>
    <row r="24607" spans="8:17" x14ac:dyDescent="0.25">
      <c r="H24607" s="59">
        <v>3549</v>
      </c>
      <c r="I24607" s="59" t="s">
        <v>69</v>
      </c>
      <c r="J24607" s="59">
        <v>9105336</v>
      </c>
      <c r="K24607" s="59" t="s">
        <v>25040</v>
      </c>
      <c r="L24607" s="61" t="s">
        <v>81</v>
      </c>
      <c r="M24607" s="61">
        <f>VLOOKUP(H24607,zdroj!C:F,4,0)</f>
        <v>0</v>
      </c>
      <c r="N24607" s="61" t="str">
        <f t="shared" si="768"/>
        <v>-</v>
      </c>
      <c r="P24607" s="73" t="str">
        <f t="shared" si="769"/>
        <v/>
      </c>
      <c r="Q24607" s="61" t="s">
        <v>86</v>
      </c>
    </row>
    <row r="24608" spans="8:17" x14ac:dyDescent="0.25">
      <c r="H24608" s="59">
        <v>3549</v>
      </c>
      <c r="I24608" s="59" t="s">
        <v>69</v>
      </c>
      <c r="J24608" s="59">
        <v>9105344</v>
      </c>
      <c r="K24608" s="59" t="s">
        <v>25041</v>
      </c>
      <c r="L24608" s="61" t="s">
        <v>81</v>
      </c>
      <c r="M24608" s="61">
        <f>VLOOKUP(H24608,zdroj!C:F,4,0)</f>
        <v>0</v>
      </c>
      <c r="N24608" s="61" t="str">
        <f t="shared" si="768"/>
        <v>-</v>
      </c>
      <c r="P24608" s="73" t="str">
        <f t="shared" si="769"/>
        <v/>
      </c>
      <c r="Q24608" s="61" t="s">
        <v>84</v>
      </c>
    </row>
    <row r="24609" spans="8:17" x14ac:dyDescent="0.25">
      <c r="H24609" s="59">
        <v>3549</v>
      </c>
      <c r="I24609" s="59" t="s">
        <v>69</v>
      </c>
      <c r="J24609" s="59">
        <v>9105352</v>
      </c>
      <c r="K24609" s="59" t="s">
        <v>25042</v>
      </c>
      <c r="L24609" s="61" t="s">
        <v>81</v>
      </c>
      <c r="M24609" s="61">
        <f>VLOOKUP(H24609,zdroj!C:F,4,0)</f>
        <v>0</v>
      </c>
      <c r="N24609" s="61" t="str">
        <f t="shared" si="768"/>
        <v>-</v>
      </c>
      <c r="P24609" s="73" t="str">
        <f t="shared" si="769"/>
        <v/>
      </c>
      <c r="Q24609" s="61" t="s">
        <v>86</v>
      </c>
    </row>
    <row r="24610" spans="8:17" x14ac:dyDescent="0.25">
      <c r="H24610" s="59">
        <v>3549</v>
      </c>
      <c r="I24610" s="59" t="s">
        <v>69</v>
      </c>
      <c r="J24610" s="59">
        <v>9105361</v>
      </c>
      <c r="K24610" s="59" t="s">
        <v>25043</v>
      </c>
      <c r="L24610" s="61" t="s">
        <v>81</v>
      </c>
      <c r="M24610" s="61">
        <f>VLOOKUP(H24610,zdroj!C:F,4,0)</f>
        <v>0</v>
      </c>
      <c r="N24610" s="61" t="str">
        <f t="shared" si="768"/>
        <v>-</v>
      </c>
      <c r="P24610" s="73" t="str">
        <f t="shared" si="769"/>
        <v/>
      </c>
      <c r="Q24610" s="61" t="s">
        <v>86</v>
      </c>
    </row>
    <row r="24611" spans="8:17" x14ac:dyDescent="0.25">
      <c r="H24611" s="59">
        <v>3549</v>
      </c>
      <c r="I24611" s="59" t="s">
        <v>69</v>
      </c>
      <c r="J24611" s="59">
        <v>9105379</v>
      </c>
      <c r="K24611" s="59" t="s">
        <v>25044</v>
      </c>
      <c r="L24611" s="61" t="s">
        <v>81</v>
      </c>
      <c r="M24611" s="61">
        <f>VLOOKUP(H24611,zdroj!C:F,4,0)</f>
        <v>0</v>
      </c>
      <c r="N24611" s="61" t="str">
        <f t="shared" si="768"/>
        <v>-</v>
      </c>
      <c r="P24611" s="73" t="str">
        <f t="shared" si="769"/>
        <v/>
      </c>
      <c r="Q24611" s="61" t="s">
        <v>86</v>
      </c>
    </row>
    <row r="24612" spans="8:17" x14ac:dyDescent="0.25">
      <c r="H24612" s="59">
        <v>3549</v>
      </c>
      <c r="I24612" s="59" t="s">
        <v>69</v>
      </c>
      <c r="J24612" s="59">
        <v>9105387</v>
      </c>
      <c r="K24612" s="59" t="s">
        <v>25045</v>
      </c>
      <c r="L24612" s="61" t="s">
        <v>81</v>
      </c>
      <c r="M24612" s="61">
        <f>VLOOKUP(H24612,zdroj!C:F,4,0)</f>
        <v>0</v>
      </c>
      <c r="N24612" s="61" t="str">
        <f t="shared" si="768"/>
        <v>-</v>
      </c>
      <c r="P24612" s="73" t="str">
        <f t="shared" si="769"/>
        <v/>
      </c>
      <c r="Q24612" s="61" t="s">
        <v>86</v>
      </c>
    </row>
    <row r="24613" spans="8:17" x14ac:dyDescent="0.25">
      <c r="H24613" s="59">
        <v>3549</v>
      </c>
      <c r="I24613" s="59" t="s">
        <v>69</v>
      </c>
      <c r="J24613" s="59">
        <v>9105395</v>
      </c>
      <c r="K24613" s="59" t="s">
        <v>25046</v>
      </c>
      <c r="L24613" s="61" t="s">
        <v>81</v>
      </c>
      <c r="M24613" s="61">
        <f>VLOOKUP(H24613,zdroj!C:F,4,0)</f>
        <v>0</v>
      </c>
      <c r="N24613" s="61" t="str">
        <f t="shared" si="768"/>
        <v>-</v>
      </c>
      <c r="P24613" s="73" t="str">
        <f t="shared" si="769"/>
        <v/>
      </c>
      <c r="Q24613" s="61" t="s">
        <v>86</v>
      </c>
    </row>
    <row r="24614" spans="8:17" x14ac:dyDescent="0.25">
      <c r="H24614" s="59">
        <v>3549</v>
      </c>
      <c r="I24614" s="59" t="s">
        <v>69</v>
      </c>
      <c r="J24614" s="59">
        <v>9105409</v>
      </c>
      <c r="K24614" s="59" t="s">
        <v>25047</v>
      </c>
      <c r="L24614" s="61" t="s">
        <v>81</v>
      </c>
      <c r="M24614" s="61">
        <f>VLOOKUP(H24614,zdroj!C:F,4,0)</f>
        <v>0</v>
      </c>
      <c r="N24614" s="61" t="str">
        <f t="shared" si="768"/>
        <v>-</v>
      </c>
      <c r="P24614" s="73" t="str">
        <f t="shared" si="769"/>
        <v/>
      </c>
      <c r="Q24614" s="61" t="s">
        <v>86</v>
      </c>
    </row>
    <row r="24615" spans="8:17" x14ac:dyDescent="0.25">
      <c r="H24615" s="59">
        <v>3549</v>
      </c>
      <c r="I24615" s="59" t="s">
        <v>69</v>
      </c>
      <c r="J24615" s="59">
        <v>9105417</v>
      </c>
      <c r="K24615" s="59" t="s">
        <v>25048</v>
      </c>
      <c r="L24615" s="61" t="s">
        <v>81</v>
      </c>
      <c r="M24615" s="61">
        <f>VLOOKUP(H24615,zdroj!C:F,4,0)</f>
        <v>0</v>
      </c>
      <c r="N24615" s="61" t="str">
        <f t="shared" si="768"/>
        <v>-</v>
      </c>
      <c r="P24615" s="73" t="str">
        <f t="shared" si="769"/>
        <v/>
      </c>
      <c r="Q24615" s="61" t="s">
        <v>86</v>
      </c>
    </row>
    <row r="24616" spans="8:17" x14ac:dyDescent="0.25">
      <c r="H24616" s="59">
        <v>3549</v>
      </c>
      <c r="I24616" s="59" t="s">
        <v>69</v>
      </c>
      <c r="J24616" s="59">
        <v>9105425</v>
      </c>
      <c r="K24616" s="59" t="s">
        <v>25049</v>
      </c>
      <c r="L24616" s="61" t="s">
        <v>81</v>
      </c>
      <c r="M24616" s="61">
        <f>VLOOKUP(H24616,zdroj!C:F,4,0)</f>
        <v>0</v>
      </c>
      <c r="N24616" s="61" t="str">
        <f t="shared" si="768"/>
        <v>-</v>
      </c>
      <c r="P24616" s="73" t="str">
        <f t="shared" si="769"/>
        <v/>
      </c>
      <c r="Q24616" s="61" t="s">
        <v>86</v>
      </c>
    </row>
    <row r="24617" spans="8:17" x14ac:dyDescent="0.25">
      <c r="H24617" s="59">
        <v>3549</v>
      </c>
      <c r="I24617" s="59" t="s">
        <v>69</v>
      </c>
      <c r="J24617" s="59">
        <v>9105433</v>
      </c>
      <c r="K24617" s="59" t="s">
        <v>25050</v>
      </c>
      <c r="L24617" s="61" t="s">
        <v>81</v>
      </c>
      <c r="M24617" s="61">
        <f>VLOOKUP(H24617,zdroj!C:F,4,0)</f>
        <v>0</v>
      </c>
      <c r="N24617" s="61" t="str">
        <f t="shared" si="768"/>
        <v>-</v>
      </c>
      <c r="P24617" s="73" t="str">
        <f t="shared" si="769"/>
        <v/>
      </c>
      <c r="Q24617" s="61" t="s">
        <v>86</v>
      </c>
    </row>
    <row r="24618" spans="8:17" x14ac:dyDescent="0.25">
      <c r="H24618" s="59">
        <v>3549</v>
      </c>
      <c r="I24618" s="59" t="s">
        <v>69</v>
      </c>
      <c r="J24618" s="59">
        <v>9105441</v>
      </c>
      <c r="K24618" s="59" t="s">
        <v>25051</v>
      </c>
      <c r="L24618" s="61" t="s">
        <v>81</v>
      </c>
      <c r="M24618" s="61">
        <f>VLOOKUP(H24618,zdroj!C:F,4,0)</f>
        <v>0</v>
      </c>
      <c r="N24618" s="61" t="str">
        <f t="shared" si="768"/>
        <v>-</v>
      </c>
      <c r="P24618" s="73" t="str">
        <f t="shared" si="769"/>
        <v/>
      </c>
      <c r="Q24618" s="61" t="s">
        <v>86</v>
      </c>
    </row>
    <row r="24619" spans="8:17" x14ac:dyDescent="0.25">
      <c r="H24619" s="59">
        <v>3549</v>
      </c>
      <c r="I24619" s="59" t="s">
        <v>69</v>
      </c>
      <c r="J24619" s="59">
        <v>9105450</v>
      </c>
      <c r="K24619" s="59" t="s">
        <v>25052</v>
      </c>
      <c r="L24619" s="61" t="s">
        <v>81</v>
      </c>
      <c r="M24619" s="61">
        <f>VLOOKUP(H24619,zdroj!C:F,4,0)</f>
        <v>0</v>
      </c>
      <c r="N24619" s="61" t="str">
        <f t="shared" si="768"/>
        <v>-</v>
      </c>
      <c r="P24619" s="73" t="str">
        <f t="shared" si="769"/>
        <v/>
      </c>
      <c r="Q24619" s="61" t="s">
        <v>86</v>
      </c>
    </row>
    <row r="24620" spans="8:17" x14ac:dyDescent="0.25">
      <c r="H24620" s="59">
        <v>3549</v>
      </c>
      <c r="I24620" s="59" t="s">
        <v>69</v>
      </c>
      <c r="J24620" s="59">
        <v>9105468</v>
      </c>
      <c r="K24620" s="59" t="s">
        <v>25053</v>
      </c>
      <c r="L24620" s="61" t="s">
        <v>81</v>
      </c>
      <c r="M24620" s="61">
        <f>VLOOKUP(H24620,zdroj!C:F,4,0)</f>
        <v>0</v>
      </c>
      <c r="N24620" s="61" t="str">
        <f t="shared" si="768"/>
        <v>-</v>
      </c>
      <c r="P24620" s="73" t="str">
        <f t="shared" si="769"/>
        <v/>
      </c>
      <c r="Q24620" s="61" t="s">
        <v>86</v>
      </c>
    </row>
    <row r="24621" spans="8:17" x14ac:dyDescent="0.25">
      <c r="H24621" s="59">
        <v>3549</v>
      </c>
      <c r="I24621" s="59" t="s">
        <v>69</v>
      </c>
      <c r="J24621" s="59">
        <v>9105476</v>
      </c>
      <c r="K24621" s="59" t="s">
        <v>25054</v>
      </c>
      <c r="L24621" s="61" t="s">
        <v>81</v>
      </c>
      <c r="M24621" s="61">
        <f>VLOOKUP(H24621,zdroj!C:F,4,0)</f>
        <v>0</v>
      </c>
      <c r="N24621" s="61" t="str">
        <f t="shared" si="768"/>
        <v>-</v>
      </c>
      <c r="P24621" s="73" t="str">
        <f t="shared" si="769"/>
        <v/>
      </c>
      <c r="Q24621" s="61" t="s">
        <v>86</v>
      </c>
    </row>
    <row r="24622" spans="8:17" x14ac:dyDescent="0.25">
      <c r="H24622" s="59">
        <v>3549</v>
      </c>
      <c r="I24622" s="59" t="s">
        <v>69</v>
      </c>
      <c r="J24622" s="59">
        <v>9105484</v>
      </c>
      <c r="K24622" s="59" t="s">
        <v>25055</v>
      </c>
      <c r="L24622" s="61" t="s">
        <v>81</v>
      </c>
      <c r="M24622" s="61">
        <f>VLOOKUP(H24622,zdroj!C:F,4,0)</f>
        <v>0</v>
      </c>
      <c r="N24622" s="61" t="str">
        <f t="shared" si="768"/>
        <v>-</v>
      </c>
      <c r="P24622" s="73" t="str">
        <f t="shared" si="769"/>
        <v/>
      </c>
      <c r="Q24622" s="61" t="s">
        <v>86</v>
      </c>
    </row>
    <row r="24623" spans="8:17" x14ac:dyDescent="0.25">
      <c r="H24623" s="59">
        <v>3549</v>
      </c>
      <c r="I24623" s="59" t="s">
        <v>69</v>
      </c>
      <c r="J24623" s="59">
        <v>9105492</v>
      </c>
      <c r="K24623" s="59" t="s">
        <v>25056</v>
      </c>
      <c r="L24623" s="61" t="s">
        <v>81</v>
      </c>
      <c r="M24623" s="61">
        <f>VLOOKUP(H24623,zdroj!C:F,4,0)</f>
        <v>0</v>
      </c>
      <c r="N24623" s="61" t="str">
        <f t="shared" si="768"/>
        <v>-</v>
      </c>
      <c r="P24623" s="73" t="str">
        <f t="shared" si="769"/>
        <v/>
      </c>
      <c r="Q24623" s="61" t="s">
        <v>86</v>
      </c>
    </row>
    <row r="24624" spans="8:17" x14ac:dyDescent="0.25">
      <c r="H24624" s="59">
        <v>3549</v>
      </c>
      <c r="I24624" s="59" t="s">
        <v>69</v>
      </c>
      <c r="J24624" s="59">
        <v>9105506</v>
      </c>
      <c r="K24624" s="59" t="s">
        <v>25057</v>
      </c>
      <c r="L24624" s="61" t="s">
        <v>81</v>
      </c>
      <c r="M24624" s="61">
        <f>VLOOKUP(H24624,zdroj!C:F,4,0)</f>
        <v>0</v>
      </c>
      <c r="N24624" s="61" t="str">
        <f t="shared" si="768"/>
        <v>-</v>
      </c>
      <c r="P24624" s="73" t="str">
        <f t="shared" si="769"/>
        <v/>
      </c>
      <c r="Q24624" s="61" t="s">
        <v>86</v>
      </c>
    </row>
    <row r="24625" spans="8:17" x14ac:dyDescent="0.25">
      <c r="H24625" s="59">
        <v>3549</v>
      </c>
      <c r="I24625" s="59" t="s">
        <v>69</v>
      </c>
      <c r="J24625" s="59">
        <v>9105514</v>
      </c>
      <c r="K24625" s="59" t="s">
        <v>25058</v>
      </c>
      <c r="L24625" s="61" t="s">
        <v>81</v>
      </c>
      <c r="M24625" s="61">
        <f>VLOOKUP(H24625,zdroj!C:F,4,0)</f>
        <v>0</v>
      </c>
      <c r="N24625" s="61" t="str">
        <f t="shared" si="768"/>
        <v>-</v>
      </c>
      <c r="P24625" s="73" t="str">
        <f t="shared" si="769"/>
        <v/>
      </c>
      <c r="Q24625" s="61" t="s">
        <v>86</v>
      </c>
    </row>
    <row r="24626" spans="8:17" x14ac:dyDescent="0.25">
      <c r="H24626" s="59">
        <v>3549</v>
      </c>
      <c r="I24626" s="59" t="s">
        <v>69</v>
      </c>
      <c r="J24626" s="59">
        <v>9105522</v>
      </c>
      <c r="K24626" s="59" t="s">
        <v>25059</v>
      </c>
      <c r="L24626" s="61" t="s">
        <v>81</v>
      </c>
      <c r="M24626" s="61">
        <f>VLOOKUP(H24626,zdroj!C:F,4,0)</f>
        <v>0</v>
      </c>
      <c r="N24626" s="61" t="str">
        <f t="shared" si="768"/>
        <v>-</v>
      </c>
      <c r="P24626" s="73" t="str">
        <f t="shared" si="769"/>
        <v/>
      </c>
      <c r="Q24626" s="61" t="s">
        <v>86</v>
      </c>
    </row>
    <row r="24627" spans="8:17" x14ac:dyDescent="0.25">
      <c r="H24627" s="59">
        <v>3549</v>
      </c>
      <c r="I24627" s="59" t="s">
        <v>69</v>
      </c>
      <c r="J24627" s="59">
        <v>9105531</v>
      </c>
      <c r="K24627" s="59" t="s">
        <v>25060</v>
      </c>
      <c r="L24627" s="61" t="s">
        <v>81</v>
      </c>
      <c r="M24627" s="61">
        <f>VLOOKUP(H24627,zdroj!C:F,4,0)</f>
        <v>0</v>
      </c>
      <c r="N24627" s="61" t="str">
        <f t="shared" si="768"/>
        <v>-</v>
      </c>
      <c r="P24627" s="73" t="str">
        <f t="shared" si="769"/>
        <v/>
      </c>
      <c r="Q24627" s="61" t="s">
        <v>86</v>
      </c>
    </row>
    <row r="24628" spans="8:17" x14ac:dyDescent="0.25">
      <c r="H24628" s="59">
        <v>3549</v>
      </c>
      <c r="I24628" s="59" t="s">
        <v>69</v>
      </c>
      <c r="J24628" s="59">
        <v>9105549</v>
      </c>
      <c r="K24628" s="59" t="s">
        <v>25061</v>
      </c>
      <c r="L24628" s="61" t="s">
        <v>81</v>
      </c>
      <c r="M24628" s="61">
        <f>VLOOKUP(H24628,zdroj!C:F,4,0)</f>
        <v>0</v>
      </c>
      <c r="N24628" s="61" t="str">
        <f t="shared" si="768"/>
        <v>-</v>
      </c>
      <c r="P24628" s="73" t="str">
        <f t="shared" si="769"/>
        <v/>
      </c>
      <c r="Q24628" s="61" t="s">
        <v>86</v>
      </c>
    </row>
    <row r="24629" spans="8:17" x14ac:dyDescent="0.25">
      <c r="H24629" s="59">
        <v>3549</v>
      </c>
      <c r="I24629" s="59" t="s">
        <v>69</v>
      </c>
      <c r="J24629" s="59">
        <v>9105557</v>
      </c>
      <c r="K24629" s="59" t="s">
        <v>25062</v>
      </c>
      <c r="L24629" s="61" t="s">
        <v>81</v>
      </c>
      <c r="M24629" s="61">
        <f>VLOOKUP(H24629,zdroj!C:F,4,0)</f>
        <v>0</v>
      </c>
      <c r="N24629" s="61" t="str">
        <f t="shared" si="768"/>
        <v>-</v>
      </c>
      <c r="P24629" s="73" t="str">
        <f t="shared" si="769"/>
        <v/>
      </c>
      <c r="Q24629" s="61" t="s">
        <v>86</v>
      </c>
    </row>
    <row r="24630" spans="8:17" x14ac:dyDescent="0.25">
      <c r="H24630" s="59">
        <v>3549</v>
      </c>
      <c r="I24630" s="59" t="s">
        <v>69</v>
      </c>
      <c r="J24630" s="59">
        <v>9105565</v>
      </c>
      <c r="K24630" s="59" t="s">
        <v>25063</v>
      </c>
      <c r="L24630" s="61" t="s">
        <v>81</v>
      </c>
      <c r="M24630" s="61">
        <f>VLOOKUP(H24630,zdroj!C:F,4,0)</f>
        <v>0</v>
      </c>
      <c r="N24630" s="61" t="str">
        <f t="shared" si="768"/>
        <v>-</v>
      </c>
      <c r="P24630" s="73" t="str">
        <f t="shared" si="769"/>
        <v/>
      </c>
      <c r="Q24630" s="61" t="s">
        <v>86</v>
      </c>
    </row>
    <row r="24631" spans="8:17" x14ac:dyDescent="0.25">
      <c r="H24631" s="59">
        <v>3549</v>
      </c>
      <c r="I24631" s="59" t="s">
        <v>69</v>
      </c>
      <c r="J24631" s="59">
        <v>25854453</v>
      </c>
      <c r="K24631" s="59" t="s">
        <v>25064</v>
      </c>
      <c r="L24631" s="61" t="s">
        <v>81</v>
      </c>
      <c r="M24631" s="61">
        <f>VLOOKUP(H24631,zdroj!C:F,4,0)</f>
        <v>0</v>
      </c>
      <c r="N24631" s="61" t="str">
        <f t="shared" si="768"/>
        <v>-</v>
      </c>
      <c r="P24631" s="73" t="str">
        <f t="shared" si="769"/>
        <v/>
      </c>
      <c r="Q24631" s="61" t="s">
        <v>84</v>
      </c>
    </row>
    <row r="24632" spans="8:17" x14ac:dyDescent="0.25">
      <c r="H24632" s="59">
        <v>3549</v>
      </c>
      <c r="I24632" s="59" t="s">
        <v>69</v>
      </c>
      <c r="J24632" s="59">
        <v>26200678</v>
      </c>
      <c r="K24632" s="59" t="s">
        <v>25065</v>
      </c>
      <c r="L24632" s="61" t="s">
        <v>113</v>
      </c>
      <c r="M24632" s="61">
        <f>VLOOKUP(H24632,zdroj!C:F,4,0)</f>
        <v>0</v>
      </c>
      <c r="N24632" s="61" t="str">
        <f t="shared" si="768"/>
        <v>katB</v>
      </c>
      <c r="P24632" s="73" t="str">
        <f t="shared" si="769"/>
        <v/>
      </c>
      <c r="Q24632" s="61" t="s">
        <v>30</v>
      </c>
    </row>
    <row r="24633" spans="8:17" x14ac:dyDescent="0.25">
      <c r="H24633" s="59">
        <v>3549</v>
      </c>
      <c r="I24633" s="59" t="s">
        <v>69</v>
      </c>
      <c r="J24633" s="59">
        <v>26342219</v>
      </c>
      <c r="K24633" s="59" t="s">
        <v>25066</v>
      </c>
      <c r="L24633" s="61" t="s">
        <v>113</v>
      </c>
      <c r="M24633" s="61">
        <f>VLOOKUP(H24633,zdroj!C:F,4,0)</f>
        <v>0</v>
      </c>
      <c r="N24633" s="61" t="str">
        <f t="shared" si="768"/>
        <v>katB</v>
      </c>
      <c r="P24633" s="73" t="str">
        <f t="shared" si="769"/>
        <v/>
      </c>
      <c r="Q24633" s="61" t="s">
        <v>31</v>
      </c>
    </row>
    <row r="24634" spans="8:17" x14ac:dyDescent="0.25">
      <c r="H24634" s="59">
        <v>3549</v>
      </c>
      <c r="I24634" s="59" t="s">
        <v>69</v>
      </c>
      <c r="J24634" s="59">
        <v>26342227</v>
      </c>
      <c r="K24634" s="59" t="s">
        <v>25067</v>
      </c>
      <c r="L24634" s="61" t="s">
        <v>113</v>
      </c>
      <c r="M24634" s="61">
        <f>VLOOKUP(H24634,zdroj!C:F,4,0)</f>
        <v>0</v>
      </c>
      <c r="N24634" s="61" t="str">
        <f t="shared" si="768"/>
        <v>katB</v>
      </c>
      <c r="P24634" s="73" t="str">
        <f t="shared" si="769"/>
        <v/>
      </c>
      <c r="Q24634" s="61" t="s">
        <v>30</v>
      </c>
    </row>
    <row r="24635" spans="8:17" x14ac:dyDescent="0.25">
      <c r="H24635" s="59">
        <v>3549</v>
      </c>
      <c r="I24635" s="59" t="s">
        <v>69</v>
      </c>
      <c r="J24635" s="59">
        <v>26342235</v>
      </c>
      <c r="K24635" s="59" t="s">
        <v>25068</v>
      </c>
      <c r="L24635" s="61" t="s">
        <v>113</v>
      </c>
      <c r="M24635" s="61">
        <f>VLOOKUP(H24635,zdroj!C:F,4,0)</f>
        <v>0</v>
      </c>
      <c r="N24635" s="61" t="str">
        <f t="shared" si="768"/>
        <v>katB</v>
      </c>
      <c r="P24635" s="73" t="str">
        <f t="shared" si="769"/>
        <v/>
      </c>
      <c r="Q24635" s="61" t="s">
        <v>30</v>
      </c>
    </row>
    <row r="24636" spans="8:17" x14ac:dyDescent="0.25">
      <c r="H24636" s="59">
        <v>3549</v>
      </c>
      <c r="I24636" s="59" t="s">
        <v>69</v>
      </c>
      <c r="J24636" s="59">
        <v>26904586</v>
      </c>
      <c r="K24636" s="59" t="s">
        <v>25069</v>
      </c>
      <c r="L24636" s="61" t="s">
        <v>81</v>
      </c>
      <c r="M24636" s="61">
        <f>VLOOKUP(H24636,zdroj!C:F,4,0)</f>
        <v>0</v>
      </c>
      <c r="N24636" s="61" t="str">
        <f t="shared" si="768"/>
        <v>-</v>
      </c>
      <c r="P24636" s="73" t="str">
        <f t="shared" si="769"/>
        <v/>
      </c>
      <c r="Q24636" s="61" t="s">
        <v>86</v>
      </c>
    </row>
    <row r="24637" spans="8:17" x14ac:dyDescent="0.25">
      <c r="H24637" s="59">
        <v>3549</v>
      </c>
      <c r="I24637" s="59" t="s">
        <v>69</v>
      </c>
      <c r="J24637" s="59">
        <v>26904594</v>
      </c>
      <c r="K24637" s="59" t="s">
        <v>25070</v>
      </c>
      <c r="L24637" s="61" t="s">
        <v>113</v>
      </c>
      <c r="M24637" s="61">
        <f>VLOOKUP(H24637,zdroj!C:F,4,0)</f>
        <v>0</v>
      </c>
      <c r="N24637" s="61" t="str">
        <f t="shared" si="768"/>
        <v>katB</v>
      </c>
      <c r="P24637" s="73" t="str">
        <f t="shared" si="769"/>
        <v/>
      </c>
      <c r="Q24637" s="61" t="s">
        <v>30</v>
      </c>
    </row>
    <row r="24638" spans="8:17" x14ac:dyDescent="0.25">
      <c r="H24638" s="59">
        <v>3549</v>
      </c>
      <c r="I24638" s="59" t="s">
        <v>69</v>
      </c>
      <c r="J24638" s="59">
        <v>27240550</v>
      </c>
      <c r="K24638" s="59" t="s">
        <v>25071</v>
      </c>
      <c r="L24638" s="61" t="s">
        <v>113</v>
      </c>
      <c r="M24638" s="61">
        <f>VLOOKUP(H24638,zdroj!C:F,4,0)</f>
        <v>0</v>
      </c>
      <c r="N24638" s="61" t="str">
        <f t="shared" si="768"/>
        <v>katB</v>
      </c>
      <c r="P24638" s="73" t="str">
        <f t="shared" si="769"/>
        <v/>
      </c>
      <c r="Q24638" s="61" t="s">
        <v>30</v>
      </c>
    </row>
    <row r="24639" spans="8:17" x14ac:dyDescent="0.25">
      <c r="H24639" s="59">
        <v>3549</v>
      </c>
      <c r="I24639" s="59" t="s">
        <v>69</v>
      </c>
      <c r="J24639" s="59">
        <v>27371298</v>
      </c>
      <c r="K24639" s="59" t="s">
        <v>25072</v>
      </c>
      <c r="L24639" s="61" t="s">
        <v>113</v>
      </c>
      <c r="M24639" s="61">
        <f>VLOOKUP(H24639,zdroj!C:F,4,0)</f>
        <v>0</v>
      </c>
      <c r="N24639" s="61" t="str">
        <f t="shared" si="768"/>
        <v>katB</v>
      </c>
      <c r="P24639" s="73" t="str">
        <f t="shared" si="769"/>
        <v/>
      </c>
      <c r="Q24639" s="61" t="s">
        <v>31</v>
      </c>
    </row>
    <row r="24640" spans="8:17" x14ac:dyDescent="0.25">
      <c r="H24640" s="59">
        <v>3549</v>
      </c>
      <c r="I24640" s="59" t="s">
        <v>69</v>
      </c>
      <c r="J24640" s="59">
        <v>27372936</v>
      </c>
      <c r="K24640" s="59" t="s">
        <v>25073</v>
      </c>
      <c r="L24640" s="61" t="s">
        <v>81</v>
      </c>
      <c r="M24640" s="61">
        <f>VLOOKUP(H24640,zdroj!C:F,4,0)</f>
        <v>0</v>
      </c>
      <c r="N24640" s="61" t="str">
        <f t="shared" si="768"/>
        <v>-</v>
      </c>
      <c r="P24640" s="73" t="str">
        <f t="shared" si="769"/>
        <v/>
      </c>
      <c r="Q24640" s="61" t="s">
        <v>86</v>
      </c>
    </row>
    <row r="24641" spans="8:17" x14ac:dyDescent="0.25">
      <c r="H24641" s="59">
        <v>3549</v>
      </c>
      <c r="I24641" s="59" t="s">
        <v>69</v>
      </c>
      <c r="J24641" s="59">
        <v>27372944</v>
      </c>
      <c r="K24641" s="59" t="s">
        <v>25074</v>
      </c>
      <c r="L24641" s="61" t="s">
        <v>81</v>
      </c>
      <c r="M24641" s="61">
        <f>VLOOKUP(H24641,zdroj!C:F,4,0)</f>
        <v>0</v>
      </c>
      <c r="N24641" s="61" t="str">
        <f t="shared" si="768"/>
        <v>-</v>
      </c>
      <c r="P24641" s="73" t="str">
        <f t="shared" si="769"/>
        <v/>
      </c>
      <c r="Q24641" s="61" t="s">
        <v>86</v>
      </c>
    </row>
    <row r="24642" spans="8:17" x14ac:dyDescent="0.25">
      <c r="H24642" s="59">
        <v>3549</v>
      </c>
      <c r="I24642" s="59" t="s">
        <v>69</v>
      </c>
      <c r="J24642" s="59">
        <v>27465772</v>
      </c>
      <c r="K24642" s="59" t="s">
        <v>25075</v>
      </c>
      <c r="L24642" s="61" t="s">
        <v>113</v>
      </c>
      <c r="M24642" s="61">
        <f>VLOOKUP(H24642,zdroj!C:F,4,0)</f>
        <v>0</v>
      </c>
      <c r="N24642" s="61" t="str">
        <f t="shared" si="768"/>
        <v>katB</v>
      </c>
      <c r="P24642" s="73" t="str">
        <f t="shared" si="769"/>
        <v/>
      </c>
      <c r="Q24642" s="61" t="s">
        <v>30</v>
      </c>
    </row>
    <row r="24643" spans="8:17" x14ac:dyDescent="0.25">
      <c r="H24643" s="59">
        <v>3549</v>
      </c>
      <c r="I24643" s="59" t="s">
        <v>69</v>
      </c>
      <c r="J24643" s="59">
        <v>27485471</v>
      </c>
      <c r="K24643" s="59" t="s">
        <v>25076</v>
      </c>
      <c r="L24643" s="61" t="s">
        <v>113</v>
      </c>
      <c r="M24643" s="61">
        <f>VLOOKUP(H24643,zdroj!C:F,4,0)</f>
        <v>0</v>
      </c>
      <c r="N24643" s="61" t="str">
        <f t="shared" si="768"/>
        <v>katB</v>
      </c>
      <c r="P24643" s="73" t="str">
        <f t="shared" si="769"/>
        <v/>
      </c>
      <c r="Q24643" s="61" t="s">
        <v>30</v>
      </c>
    </row>
    <row r="24644" spans="8:17" x14ac:dyDescent="0.25">
      <c r="H24644" s="59">
        <v>3549</v>
      </c>
      <c r="I24644" s="59" t="s">
        <v>69</v>
      </c>
      <c r="J24644" s="59">
        <v>27567087</v>
      </c>
      <c r="K24644" s="59" t="s">
        <v>25077</v>
      </c>
      <c r="L24644" s="61" t="s">
        <v>113</v>
      </c>
      <c r="M24644" s="61">
        <f>VLOOKUP(H24644,zdroj!C:F,4,0)</f>
        <v>0</v>
      </c>
      <c r="N24644" s="61" t="str">
        <f t="shared" si="768"/>
        <v>katB</v>
      </c>
      <c r="P24644" s="73" t="str">
        <f t="shared" si="769"/>
        <v/>
      </c>
      <c r="Q24644" s="61" t="s">
        <v>30</v>
      </c>
    </row>
    <row r="24645" spans="8:17" x14ac:dyDescent="0.25">
      <c r="H24645" s="59">
        <v>3549</v>
      </c>
      <c r="I24645" s="59" t="s">
        <v>69</v>
      </c>
      <c r="J24645" s="59">
        <v>27636437</v>
      </c>
      <c r="K24645" s="59" t="s">
        <v>25078</v>
      </c>
      <c r="L24645" s="61" t="s">
        <v>113</v>
      </c>
      <c r="M24645" s="61">
        <f>VLOOKUP(H24645,zdroj!C:F,4,0)</f>
        <v>0</v>
      </c>
      <c r="N24645" s="61" t="str">
        <f t="shared" si="768"/>
        <v>katB</v>
      </c>
      <c r="P24645" s="73" t="str">
        <f t="shared" si="769"/>
        <v/>
      </c>
      <c r="Q24645" s="61" t="s">
        <v>30</v>
      </c>
    </row>
    <row r="24646" spans="8:17" x14ac:dyDescent="0.25">
      <c r="H24646" s="59">
        <v>3549</v>
      </c>
      <c r="I24646" s="59" t="s">
        <v>69</v>
      </c>
      <c r="J24646" s="59">
        <v>27672751</v>
      </c>
      <c r="K24646" s="59" t="s">
        <v>25079</v>
      </c>
      <c r="L24646" s="61" t="s">
        <v>113</v>
      </c>
      <c r="M24646" s="61">
        <f>VLOOKUP(H24646,zdroj!C:F,4,0)</f>
        <v>0</v>
      </c>
      <c r="N24646" s="61" t="str">
        <f t="shared" si="768"/>
        <v>katB</v>
      </c>
      <c r="P24646" s="73" t="str">
        <f t="shared" si="769"/>
        <v/>
      </c>
      <c r="Q24646" s="61" t="s">
        <v>30</v>
      </c>
    </row>
    <row r="24647" spans="8:17" x14ac:dyDescent="0.25">
      <c r="H24647" s="59">
        <v>3549</v>
      </c>
      <c r="I24647" s="59" t="s">
        <v>69</v>
      </c>
      <c r="J24647" s="59">
        <v>27964175</v>
      </c>
      <c r="K24647" s="59" t="s">
        <v>25080</v>
      </c>
      <c r="L24647" s="61" t="s">
        <v>113</v>
      </c>
      <c r="M24647" s="61">
        <f>VLOOKUP(H24647,zdroj!C:F,4,0)</f>
        <v>0</v>
      </c>
      <c r="N24647" s="61" t="str">
        <f t="shared" ref="N24647:N24710" si="770">IF(M24647="A",IF(L24647="katA","katB",L24647),L24647)</f>
        <v>katB</v>
      </c>
      <c r="P24647" s="73" t="str">
        <f t="shared" ref="P24647:P24710" si="771">IF(O24647="A",1,"")</f>
        <v/>
      </c>
      <c r="Q24647" s="61" t="s">
        <v>30</v>
      </c>
    </row>
    <row r="24648" spans="8:17" x14ac:dyDescent="0.25">
      <c r="H24648" s="59">
        <v>3549</v>
      </c>
      <c r="I24648" s="59" t="s">
        <v>69</v>
      </c>
      <c r="J24648" s="59">
        <v>27984982</v>
      </c>
      <c r="K24648" s="59" t="s">
        <v>25081</v>
      </c>
      <c r="L24648" s="61" t="s">
        <v>113</v>
      </c>
      <c r="M24648" s="61">
        <f>VLOOKUP(H24648,zdroj!C:F,4,0)</f>
        <v>0</v>
      </c>
      <c r="N24648" s="61" t="str">
        <f t="shared" si="770"/>
        <v>katB</v>
      </c>
      <c r="P24648" s="73" t="str">
        <f t="shared" si="771"/>
        <v/>
      </c>
      <c r="Q24648" s="61" t="s">
        <v>30</v>
      </c>
    </row>
    <row r="24649" spans="8:17" x14ac:dyDescent="0.25">
      <c r="H24649" s="59">
        <v>3549</v>
      </c>
      <c r="I24649" s="59" t="s">
        <v>69</v>
      </c>
      <c r="J24649" s="59">
        <v>27999106</v>
      </c>
      <c r="K24649" s="59" t="s">
        <v>25082</v>
      </c>
      <c r="L24649" s="61" t="s">
        <v>113</v>
      </c>
      <c r="M24649" s="61">
        <f>VLOOKUP(H24649,zdroj!C:F,4,0)</f>
        <v>0</v>
      </c>
      <c r="N24649" s="61" t="str">
        <f t="shared" si="770"/>
        <v>katB</v>
      </c>
      <c r="P24649" s="73" t="str">
        <f t="shared" si="771"/>
        <v/>
      </c>
      <c r="Q24649" s="61" t="s">
        <v>30</v>
      </c>
    </row>
    <row r="24650" spans="8:17" x14ac:dyDescent="0.25">
      <c r="H24650" s="59">
        <v>3549</v>
      </c>
      <c r="I24650" s="59" t="s">
        <v>69</v>
      </c>
      <c r="J24650" s="59">
        <v>28019261</v>
      </c>
      <c r="K24650" s="59" t="s">
        <v>25083</v>
      </c>
      <c r="L24650" s="61" t="s">
        <v>113</v>
      </c>
      <c r="M24650" s="61">
        <f>VLOOKUP(H24650,zdroj!C:F,4,0)</f>
        <v>0</v>
      </c>
      <c r="N24650" s="61" t="str">
        <f t="shared" si="770"/>
        <v>katB</v>
      </c>
      <c r="P24650" s="73" t="str">
        <f t="shared" si="771"/>
        <v/>
      </c>
      <c r="Q24650" s="61" t="s">
        <v>30</v>
      </c>
    </row>
    <row r="24651" spans="8:17" x14ac:dyDescent="0.25">
      <c r="H24651" s="59">
        <v>3549</v>
      </c>
      <c r="I24651" s="59" t="s">
        <v>69</v>
      </c>
      <c r="J24651" s="59">
        <v>28255119</v>
      </c>
      <c r="K24651" s="59" t="s">
        <v>25084</v>
      </c>
      <c r="L24651" s="61" t="s">
        <v>113</v>
      </c>
      <c r="M24651" s="61">
        <f>VLOOKUP(H24651,zdroj!C:F,4,0)</f>
        <v>0</v>
      </c>
      <c r="N24651" s="61" t="str">
        <f t="shared" si="770"/>
        <v>katB</v>
      </c>
      <c r="P24651" s="73" t="str">
        <f t="shared" si="771"/>
        <v/>
      </c>
      <c r="Q24651" s="61" t="s">
        <v>30</v>
      </c>
    </row>
    <row r="24652" spans="8:17" x14ac:dyDescent="0.25">
      <c r="H24652" s="59">
        <v>3549</v>
      </c>
      <c r="I24652" s="59" t="s">
        <v>69</v>
      </c>
      <c r="J24652" s="59">
        <v>28360915</v>
      </c>
      <c r="K24652" s="59" t="s">
        <v>25085</v>
      </c>
      <c r="L24652" s="61" t="s">
        <v>113</v>
      </c>
      <c r="M24652" s="61">
        <f>VLOOKUP(H24652,zdroj!C:F,4,0)</f>
        <v>0</v>
      </c>
      <c r="N24652" s="61" t="str">
        <f t="shared" si="770"/>
        <v>katB</v>
      </c>
      <c r="P24652" s="73" t="str">
        <f t="shared" si="771"/>
        <v/>
      </c>
      <c r="Q24652" s="61" t="s">
        <v>30</v>
      </c>
    </row>
    <row r="24653" spans="8:17" x14ac:dyDescent="0.25">
      <c r="H24653" s="59">
        <v>3549</v>
      </c>
      <c r="I24653" s="59" t="s">
        <v>69</v>
      </c>
      <c r="J24653" s="59">
        <v>30674417</v>
      </c>
      <c r="K24653" s="59" t="s">
        <v>25086</v>
      </c>
      <c r="L24653" s="61" t="s">
        <v>81</v>
      </c>
      <c r="M24653" s="61">
        <f>VLOOKUP(H24653,zdroj!C:F,4,0)</f>
        <v>0</v>
      </c>
      <c r="N24653" s="61" t="str">
        <f t="shared" si="770"/>
        <v>-</v>
      </c>
      <c r="P24653" s="73" t="str">
        <f t="shared" si="771"/>
        <v/>
      </c>
      <c r="Q24653" s="61" t="s">
        <v>86</v>
      </c>
    </row>
    <row r="24654" spans="8:17" x14ac:dyDescent="0.25">
      <c r="H24654" s="59">
        <v>3549</v>
      </c>
      <c r="I24654" s="59" t="s">
        <v>69</v>
      </c>
      <c r="J24654" s="59">
        <v>31184391</v>
      </c>
      <c r="K24654" s="59" t="s">
        <v>25087</v>
      </c>
      <c r="L24654" s="61" t="s">
        <v>81</v>
      </c>
      <c r="M24654" s="61">
        <f>VLOOKUP(H24654,zdroj!C:F,4,0)</f>
        <v>0</v>
      </c>
      <c r="N24654" s="61" t="str">
        <f t="shared" si="770"/>
        <v>-</v>
      </c>
      <c r="P24654" s="73" t="str">
        <f t="shared" si="771"/>
        <v/>
      </c>
      <c r="Q24654" s="61" t="s">
        <v>86</v>
      </c>
    </row>
    <row r="24655" spans="8:17" x14ac:dyDescent="0.25">
      <c r="H24655" s="59">
        <v>3549</v>
      </c>
      <c r="I24655" s="59" t="s">
        <v>69</v>
      </c>
      <c r="J24655" s="59">
        <v>40256898</v>
      </c>
      <c r="K24655" s="59" t="s">
        <v>25088</v>
      </c>
      <c r="L24655" s="61" t="s">
        <v>113</v>
      </c>
      <c r="M24655" s="61">
        <f>VLOOKUP(H24655,zdroj!C:F,4,0)</f>
        <v>0</v>
      </c>
      <c r="N24655" s="61" t="str">
        <f t="shared" si="770"/>
        <v>katB</v>
      </c>
      <c r="P24655" s="73" t="str">
        <f t="shared" si="771"/>
        <v/>
      </c>
      <c r="Q24655" s="61" t="s">
        <v>30</v>
      </c>
    </row>
    <row r="24656" spans="8:17" x14ac:dyDescent="0.25">
      <c r="H24656" s="59">
        <v>3549</v>
      </c>
      <c r="I24656" s="59" t="s">
        <v>69</v>
      </c>
      <c r="J24656" s="59">
        <v>40257215</v>
      </c>
      <c r="K24656" s="59" t="s">
        <v>25089</v>
      </c>
      <c r="L24656" s="61" t="s">
        <v>113</v>
      </c>
      <c r="M24656" s="61">
        <f>VLOOKUP(H24656,zdroj!C:F,4,0)</f>
        <v>0</v>
      </c>
      <c r="N24656" s="61" t="str">
        <f t="shared" si="770"/>
        <v>katB</v>
      </c>
      <c r="P24656" s="73" t="str">
        <f t="shared" si="771"/>
        <v/>
      </c>
      <c r="Q24656" s="61" t="s">
        <v>30</v>
      </c>
    </row>
    <row r="24657" spans="8:17" x14ac:dyDescent="0.25">
      <c r="H24657" s="59">
        <v>3549</v>
      </c>
      <c r="I24657" s="59" t="s">
        <v>69</v>
      </c>
      <c r="J24657" s="59">
        <v>40341933</v>
      </c>
      <c r="K24657" s="59" t="s">
        <v>25090</v>
      </c>
      <c r="L24657" s="61" t="s">
        <v>113</v>
      </c>
      <c r="M24657" s="61">
        <f>VLOOKUP(H24657,zdroj!C:F,4,0)</f>
        <v>0</v>
      </c>
      <c r="N24657" s="61" t="str">
        <f t="shared" si="770"/>
        <v>katB</v>
      </c>
      <c r="P24657" s="73" t="str">
        <f t="shared" si="771"/>
        <v/>
      </c>
      <c r="Q24657" s="61" t="s">
        <v>30</v>
      </c>
    </row>
    <row r="24658" spans="8:17" x14ac:dyDescent="0.25">
      <c r="H24658" s="59">
        <v>3549</v>
      </c>
      <c r="I24658" s="59" t="s">
        <v>69</v>
      </c>
      <c r="J24658" s="59">
        <v>40398862</v>
      </c>
      <c r="K24658" s="59" t="s">
        <v>25091</v>
      </c>
      <c r="L24658" s="61" t="s">
        <v>113</v>
      </c>
      <c r="M24658" s="61">
        <f>VLOOKUP(H24658,zdroj!C:F,4,0)</f>
        <v>0</v>
      </c>
      <c r="N24658" s="61" t="str">
        <f t="shared" si="770"/>
        <v>katB</v>
      </c>
      <c r="P24658" s="73" t="str">
        <f t="shared" si="771"/>
        <v/>
      </c>
      <c r="Q24658" s="61" t="s">
        <v>30</v>
      </c>
    </row>
    <row r="24659" spans="8:17" x14ac:dyDescent="0.25">
      <c r="H24659" s="59">
        <v>3549</v>
      </c>
      <c r="I24659" s="59" t="s">
        <v>69</v>
      </c>
      <c r="J24659" s="59">
        <v>40791211</v>
      </c>
      <c r="K24659" s="59" t="s">
        <v>25092</v>
      </c>
      <c r="L24659" s="61" t="s">
        <v>113</v>
      </c>
      <c r="M24659" s="61">
        <f>VLOOKUP(H24659,zdroj!C:F,4,0)</f>
        <v>0</v>
      </c>
      <c r="N24659" s="61" t="str">
        <f t="shared" si="770"/>
        <v>katB</v>
      </c>
      <c r="P24659" s="73" t="str">
        <f t="shared" si="771"/>
        <v/>
      </c>
      <c r="Q24659" s="61" t="s">
        <v>30</v>
      </c>
    </row>
    <row r="24660" spans="8:17" x14ac:dyDescent="0.25">
      <c r="H24660" s="59">
        <v>3549</v>
      </c>
      <c r="I24660" s="59" t="s">
        <v>69</v>
      </c>
      <c r="J24660" s="59">
        <v>40794652</v>
      </c>
      <c r="K24660" s="59" t="s">
        <v>25093</v>
      </c>
      <c r="L24660" s="61" t="s">
        <v>113</v>
      </c>
      <c r="M24660" s="61">
        <f>VLOOKUP(H24660,zdroj!C:F,4,0)</f>
        <v>0</v>
      </c>
      <c r="N24660" s="61" t="str">
        <f t="shared" si="770"/>
        <v>katB</v>
      </c>
      <c r="P24660" s="73" t="str">
        <f t="shared" si="771"/>
        <v/>
      </c>
      <c r="Q24660" s="61" t="s">
        <v>30</v>
      </c>
    </row>
    <row r="24661" spans="8:17" x14ac:dyDescent="0.25">
      <c r="H24661" s="59">
        <v>3549</v>
      </c>
      <c r="I24661" s="59" t="s">
        <v>69</v>
      </c>
      <c r="J24661" s="59">
        <v>42724678</v>
      </c>
      <c r="K24661" s="59" t="s">
        <v>25094</v>
      </c>
      <c r="L24661" s="61" t="s">
        <v>113</v>
      </c>
      <c r="M24661" s="61">
        <f>VLOOKUP(H24661,zdroj!C:F,4,0)</f>
        <v>0</v>
      </c>
      <c r="N24661" s="61" t="str">
        <f t="shared" si="770"/>
        <v>katB</v>
      </c>
      <c r="P24661" s="73" t="str">
        <f t="shared" si="771"/>
        <v/>
      </c>
      <c r="Q24661" s="61" t="s">
        <v>30</v>
      </c>
    </row>
    <row r="24662" spans="8:17" x14ac:dyDescent="0.25">
      <c r="H24662" s="59">
        <v>3549</v>
      </c>
      <c r="I24662" s="59" t="s">
        <v>69</v>
      </c>
      <c r="J24662" s="59">
        <v>72349727</v>
      </c>
      <c r="K24662" s="59" t="s">
        <v>25095</v>
      </c>
      <c r="L24662" s="61" t="s">
        <v>113</v>
      </c>
      <c r="M24662" s="61">
        <f>VLOOKUP(H24662,zdroj!C:F,4,0)</f>
        <v>0</v>
      </c>
      <c r="N24662" s="61" t="str">
        <f t="shared" si="770"/>
        <v>katB</v>
      </c>
      <c r="P24662" s="73" t="str">
        <f t="shared" si="771"/>
        <v/>
      </c>
      <c r="Q24662" s="61" t="s">
        <v>30</v>
      </c>
    </row>
    <row r="24663" spans="8:17" x14ac:dyDescent="0.25">
      <c r="H24663" s="59">
        <v>3549</v>
      </c>
      <c r="I24663" s="59" t="s">
        <v>69</v>
      </c>
      <c r="J24663" s="59">
        <v>73525812</v>
      </c>
      <c r="K24663" s="59" t="s">
        <v>25096</v>
      </c>
      <c r="L24663" s="61" t="s">
        <v>113</v>
      </c>
      <c r="M24663" s="61">
        <f>VLOOKUP(H24663,zdroj!C:F,4,0)</f>
        <v>0</v>
      </c>
      <c r="N24663" s="61" t="str">
        <f t="shared" si="770"/>
        <v>katB</v>
      </c>
      <c r="P24663" s="73" t="str">
        <f t="shared" si="771"/>
        <v/>
      </c>
      <c r="Q24663" s="61" t="s">
        <v>30</v>
      </c>
    </row>
    <row r="24664" spans="8:17" x14ac:dyDescent="0.25">
      <c r="H24664" s="59">
        <v>3549</v>
      </c>
      <c r="I24664" s="59" t="s">
        <v>69</v>
      </c>
      <c r="J24664" s="59">
        <v>73611654</v>
      </c>
      <c r="K24664" s="59" t="s">
        <v>25097</v>
      </c>
      <c r="L24664" s="61" t="s">
        <v>113</v>
      </c>
      <c r="M24664" s="61">
        <f>VLOOKUP(H24664,zdroj!C:F,4,0)</f>
        <v>0</v>
      </c>
      <c r="N24664" s="61" t="str">
        <f t="shared" si="770"/>
        <v>katB</v>
      </c>
      <c r="P24664" s="73" t="str">
        <f t="shared" si="771"/>
        <v/>
      </c>
      <c r="Q24664" s="61" t="s">
        <v>31</v>
      </c>
    </row>
    <row r="24665" spans="8:17" x14ac:dyDescent="0.25">
      <c r="H24665" s="59">
        <v>3549</v>
      </c>
      <c r="I24665" s="59" t="s">
        <v>69</v>
      </c>
      <c r="J24665" s="59">
        <v>73998869</v>
      </c>
      <c r="K24665" s="59" t="s">
        <v>25098</v>
      </c>
      <c r="L24665" s="61" t="s">
        <v>113</v>
      </c>
      <c r="M24665" s="61">
        <f>VLOOKUP(H24665,zdroj!C:F,4,0)</f>
        <v>0</v>
      </c>
      <c r="N24665" s="61" t="str">
        <f t="shared" si="770"/>
        <v>katB</v>
      </c>
      <c r="P24665" s="73" t="str">
        <f t="shared" si="771"/>
        <v/>
      </c>
      <c r="Q24665" s="61" t="s">
        <v>30</v>
      </c>
    </row>
    <row r="24666" spans="8:17" x14ac:dyDescent="0.25">
      <c r="H24666" s="59">
        <v>3549</v>
      </c>
      <c r="I24666" s="59" t="s">
        <v>69</v>
      </c>
      <c r="J24666" s="59">
        <v>74198947</v>
      </c>
      <c r="K24666" s="59" t="s">
        <v>25099</v>
      </c>
      <c r="L24666" s="61" t="s">
        <v>113</v>
      </c>
      <c r="M24666" s="61">
        <f>VLOOKUP(H24666,zdroj!C:F,4,0)</f>
        <v>0</v>
      </c>
      <c r="N24666" s="61" t="str">
        <f t="shared" si="770"/>
        <v>katB</v>
      </c>
      <c r="P24666" s="73" t="str">
        <f t="shared" si="771"/>
        <v/>
      </c>
      <c r="Q24666" s="61" t="s">
        <v>30</v>
      </c>
    </row>
    <row r="24667" spans="8:17" x14ac:dyDescent="0.25">
      <c r="H24667" s="59">
        <v>3549</v>
      </c>
      <c r="I24667" s="59" t="s">
        <v>69</v>
      </c>
      <c r="J24667" s="59">
        <v>74839861</v>
      </c>
      <c r="K24667" s="59" t="s">
        <v>25100</v>
      </c>
      <c r="L24667" s="61" t="s">
        <v>113</v>
      </c>
      <c r="M24667" s="61">
        <f>VLOOKUP(H24667,zdroj!C:F,4,0)</f>
        <v>0</v>
      </c>
      <c r="N24667" s="61" t="str">
        <f t="shared" si="770"/>
        <v>katB</v>
      </c>
      <c r="P24667" s="73" t="str">
        <f t="shared" si="771"/>
        <v/>
      </c>
      <c r="Q24667" s="61" t="s">
        <v>30</v>
      </c>
    </row>
    <row r="24668" spans="8:17" x14ac:dyDescent="0.25">
      <c r="H24668" s="59">
        <v>3549</v>
      </c>
      <c r="I24668" s="59" t="s">
        <v>69</v>
      </c>
      <c r="J24668" s="59">
        <v>75200520</v>
      </c>
      <c r="K24668" s="59" t="s">
        <v>25101</v>
      </c>
      <c r="L24668" s="61" t="s">
        <v>113</v>
      </c>
      <c r="M24668" s="61">
        <f>VLOOKUP(H24668,zdroj!C:F,4,0)</f>
        <v>0</v>
      </c>
      <c r="N24668" s="61" t="str">
        <f t="shared" si="770"/>
        <v>katB</v>
      </c>
      <c r="P24668" s="73" t="str">
        <f t="shared" si="771"/>
        <v/>
      </c>
      <c r="Q24668" s="61" t="s">
        <v>30</v>
      </c>
    </row>
    <row r="24669" spans="8:17" x14ac:dyDescent="0.25">
      <c r="H24669" s="59">
        <v>3549</v>
      </c>
      <c r="I24669" s="59" t="s">
        <v>69</v>
      </c>
      <c r="J24669" s="59">
        <v>77899547</v>
      </c>
      <c r="K24669" s="59" t="s">
        <v>25102</v>
      </c>
      <c r="L24669" s="61" t="s">
        <v>113</v>
      </c>
      <c r="M24669" s="61">
        <f>VLOOKUP(H24669,zdroj!C:F,4,0)</f>
        <v>0</v>
      </c>
      <c r="N24669" s="61" t="str">
        <f t="shared" si="770"/>
        <v>katB</v>
      </c>
      <c r="P24669" s="73" t="str">
        <f t="shared" si="771"/>
        <v/>
      </c>
      <c r="Q24669" s="61" t="s">
        <v>30</v>
      </c>
    </row>
    <row r="24670" spans="8:17" x14ac:dyDescent="0.25">
      <c r="H24670" s="59">
        <v>3549</v>
      </c>
      <c r="I24670" s="59" t="s">
        <v>69</v>
      </c>
      <c r="J24670" s="59">
        <v>78702453</v>
      </c>
      <c r="K24670" s="59" t="s">
        <v>25103</v>
      </c>
      <c r="L24670" s="61" t="s">
        <v>113</v>
      </c>
      <c r="M24670" s="61">
        <f>VLOOKUP(H24670,zdroj!C:F,4,0)</f>
        <v>0</v>
      </c>
      <c r="N24670" s="61" t="str">
        <f t="shared" si="770"/>
        <v>katB</v>
      </c>
      <c r="P24670" s="73" t="str">
        <f t="shared" si="771"/>
        <v/>
      </c>
      <c r="Q24670" s="61" t="s">
        <v>30</v>
      </c>
    </row>
    <row r="24671" spans="8:17" x14ac:dyDescent="0.25">
      <c r="H24671" s="59">
        <v>3549</v>
      </c>
      <c r="I24671" s="59" t="s">
        <v>69</v>
      </c>
      <c r="J24671" s="59">
        <v>79627579</v>
      </c>
      <c r="K24671" s="59" t="s">
        <v>25104</v>
      </c>
      <c r="L24671" s="61" t="s">
        <v>113</v>
      </c>
      <c r="M24671" s="61">
        <f>VLOOKUP(H24671,zdroj!C:F,4,0)</f>
        <v>0</v>
      </c>
      <c r="N24671" s="61" t="str">
        <f t="shared" si="770"/>
        <v>katB</v>
      </c>
      <c r="P24671" s="73" t="str">
        <f t="shared" si="771"/>
        <v/>
      </c>
      <c r="Q24671" s="61" t="s">
        <v>30</v>
      </c>
    </row>
    <row r="24672" spans="8:17" x14ac:dyDescent="0.25">
      <c r="H24672" s="59">
        <v>27791</v>
      </c>
      <c r="I24672" s="59" t="s">
        <v>69</v>
      </c>
      <c r="J24672" s="59">
        <v>9122435</v>
      </c>
      <c r="K24672" s="59" t="s">
        <v>25105</v>
      </c>
      <c r="L24672" s="61" t="s">
        <v>113</v>
      </c>
      <c r="M24672" s="61">
        <f>VLOOKUP(H24672,zdroj!C:F,4,0)</f>
        <v>0</v>
      </c>
      <c r="N24672" s="61" t="str">
        <f t="shared" si="770"/>
        <v>katB</v>
      </c>
      <c r="P24672" s="73" t="str">
        <f t="shared" si="771"/>
        <v/>
      </c>
      <c r="Q24672" s="61" t="s">
        <v>30</v>
      </c>
    </row>
    <row r="24673" spans="8:17" x14ac:dyDescent="0.25">
      <c r="H24673" s="59">
        <v>27791</v>
      </c>
      <c r="I24673" s="59" t="s">
        <v>69</v>
      </c>
      <c r="J24673" s="59">
        <v>9122443</v>
      </c>
      <c r="K24673" s="59" t="s">
        <v>25106</v>
      </c>
      <c r="L24673" s="61" t="s">
        <v>113</v>
      </c>
      <c r="M24673" s="61">
        <f>VLOOKUP(H24673,zdroj!C:F,4,0)</f>
        <v>0</v>
      </c>
      <c r="N24673" s="61" t="str">
        <f t="shared" si="770"/>
        <v>katB</v>
      </c>
      <c r="P24673" s="73" t="str">
        <f t="shared" si="771"/>
        <v/>
      </c>
      <c r="Q24673" s="61" t="s">
        <v>30</v>
      </c>
    </row>
    <row r="24674" spans="8:17" x14ac:dyDescent="0.25">
      <c r="H24674" s="59">
        <v>27791</v>
      </c>
      <c r="I24674" s="59" t="s">
        <v>69</v>
      </c>
      <c r="J24674" s="59">
        <v>9122451</v>
      </c>
      <c r="K24674" s="59" t="s">
        <v>25107</v>
      </c>
      <c r="L24674" s="61" t="s">
        <v>113</v>
      </c>
      <c r="M24674" s="61">
        <f>VLOOKUP(H24674,zdroj!C:F,4,0)</f>
        <v>0</v>
      </c>
      <c r="N24674" s="61" t="str">
        <f t="shared" si="770"/>
        <v>katB</v>
      </c>
      <c r="P24674" s="73" t="str">
        <f t="shared" si="771"/>
        <v/>
      </c>
      <c r="Q24674" s="61" t="s">
        <v>30</v>
      </c>
    </row>
    <row r="24675" spans="8:17" x14ac:dyDescent="0.25">
      <c r="H24675" s="59">
        <v>27791</v>
      </c>
      <c r="I24675" s="59" t="s">
        <v>69</v>
      </c>
      <c r="J24675" s="59">
        <v>9122478</v>
      </c>
      <c r="K24675" s="59" t="s">
        <v>25108</v>
      </c>
      <c r="L24675" s="61" t="s">
        <v>113</v>
      </c>
      <c r="M24675" s="61">
        <f>VLOOKUP(H24675,zdroj!C:F,4,0)</f>
        <v>0</v>
      </c>
      <c r="N24675" s="61" t="str">
        <f t="shared" si="770"/>
        <v>katB</v>
      </c>
      <c r="P24675" s="73" t="str">
        <f t="shared" si="771"/>
        <v/>
      </c>
      <c r="Q24675" s="61" t="s">
        <v>30</v>
      </c>
    </row>
    <row r="24676" spans="8:17" x14ac:dyDescent="0.25">
      <c r="H24676" s="59">
        <v>27791</v>
      </c>
      <c r="I24676" s="59" t="s">
        <v>69</v>
      </c>
      <c r="J24676" s="59">
        <v>9122486</v>
      </c>
      <c r="K24676" s="59" t="s">
        <v>25109</v>
      </c>
      <c r="L24676" s="61" t="s">
        <v>81</v>
      </c>
      <c r="M24676" s="61">
        <f>VLOOKUP(H24676,zdroj!C:F,4,0)</f>
        <v>0</v>
      </c>
      <c r="N24676" s="61" t="str">
        <f t="shared" si="770"/>
        <v>-</v>
      </c>
      <c r="P24676" s="73" t="str">
        <f t="shared" si="771"/>
        <v/>
      </c>
      <c r="Q24676" s="61" t="s">
        <v>86</v>
      </c>
    </row>
    <row r="24677" spans="8:17" x14ac:dyDescent="0.25">
      <c r="H24677" s="59">
        <v>27791</v>
      </c>
      <c r="I24677" s="59" t="s">
        <v>69</v>
      </c>
      <c r="J24677" s="59">
        <v>9122494</v>
      </c>
      <c r="K24677" s="59" t="s">
        <v>25110</v>
      </c>
      <c r="L24677" s="61" t="s">
        <v>113</v>
      </c>
      <c r="M24677" s="61">
        <f>VLOOKUP(H24677,zdroj!C:F,4,0)</f>
        <v>0</v>
      </c>
      <c r="N24677" s="61" t="str">
        <f t="shared" si="770"/>
        <v>katB</v>
      </c>
      <c r="P24677" s="73" t="str">
        <f t="shared" si="771"/>
        <v/>
      </c>
      <c r="Q24677" s="61" t="s">
        <v>30</v>
      </c>
    </row>
    <row r="24678" spans="8:17" x14ac:dyDescent="0.25">
      <c r="H24678" s="59">
        <v>27791</v>
      </c>
      <c r="I24678" s="59" t="s">
        <v>69</v>
      </c>
      <c r="J24678" s="59">
        <v>9122508</v>
      </c>
      <c r="K24678" s="59" t="s">
        <v>25111</v>
      </c>
      <c r="L24678" s="61" t="s">
        <v>113</v>
      </c>
      <c r="M24678" s="61">
        <f>VLOOKUP(H24678,zdroj!C:F,4,0)</f>
        <v>0</v>
      </c>
      <c r="N24678" s="61" t="str">
        <f t="shared" si="770"/>
        <v>katB</v>
      </c>
      <c r="P24678" s="73" t="str">
        <f t="shared" si="771"/>
        <v/>
      </c>
      <c r="Q24678" s="61" t="s">
        <v>30</v>
      </c>
    </row>
    <row r="24679" spans="8:17" x14ac:dyDescent="0.25">
      <c r="H24679" s="59">
        <v>27791</v>
      </c>
      <c r="I24679" s="59" t="s">
        <v>69</v>
      </c>
      <c r="J24679" s="59">
        <v>9122516</v>
      </c>
      <c r="K24679" s="59" t="s">
        <v>25112</v>
      </c>
      <c r="L24679" s="61" t="s">
        <v>113</v>
      </c>
      <c r="M24679" s="61">
        <f>VLOOKUP(H24679,zdroj!C:F,4,0)</f>
        <v>0</v>
      </c>
      <c r="N24679" s="61" t="str">
        <f t="shared" si="770"/>
        <v>katB</v>
      </c>
      <c r="P24679" s="73" t="str">
        <f t="shared" si="771"/>
        <v/>
      </c>
      <c r="Q24679" s="61" t="s">
        <v>30</v>
      </c>
    </row>
    <row r="24680" spans="8:17" x14ac:dyDescent="0.25">
      <c r="H24680" s="59">
        <v>27791</v>
      </c>
      <c r="I24680" s="59" t="s">
        <v>69</v>
      </c>
      <c r="J24680" s="59">
        <v>9122524</v>
      </c>
      <c r="K24680" s="59" t="s">
        <v>25113</v>
      </c>
      <c r="L24680" s="61" t="s">
        <v>113</v>
      </c>
      <c r="M24680" s="61">
        <f>VLOOKUP(H24680,zdroj!C:F,4,0)</f>
        <v>0</v>
      </c>
      <c r="N24680" s="61" t="str">
        <f t="shared" si="770"/>
        <v>katB</v>
      </c>
      <c r="P24680" s="73" t="str">
        <f t="shared" si="771"/>
        <v/>
      </c>
      <c r="Q24680" s="61" t="s">
        <v>31</v>
      </c>
    </row>
    <row r="24681" spans="8:17" x14ac:dyDescent="0.25">
      <c r="H24681" s="59">
        <v>27791</v>
      </c>
      <c r="I24681" s="59" t="s">
        <v>69</v>
      </c>
      <c r="J24681" s="59">
        <v>9122532</v>
      </c>
      <c r="K24681" s="59" t="s">
        <v>25114</v>
      </c>
      <c r="L24681" s="61" t="s">
        <v>113</v>
      </c>
      <c r="M24681" s="61">
        <f>VLOOKUP(H24681,zdroj!C:F,4,0)</f>
        <v>0</v>
      </c>
      <c r="N24681" s="61" t="str">
        <f t="shared" si="770"/>
        <v>katB</v>
      </c>
      <c r="P24681" s="73" t="str">
        <f t="shared" si="771"/>
        <v/>
      </c>
      <c r="Q24681" s="61" t="s">
        <v>30</v>
      </c>
    </row>
    <row r="24682" spans="8:17" x14ac:dyDescent="0.25">
      <c r="H24682" s="59">
        <v>27791</v>
      </c>
      <c r="I24682" s="59" t="s">
        <v>69</v>
      </c>
      <c r="J24682" s="59">
        <v>9122541</v>
      </c>
      <c r="K24682" s="59" t="s">
        <v>25115</v>
      </c>
      <c r="L24682" s="61" t="s">
        <v>113</v>
      </c>
      <c r="M24682" s="61">
        <f>VLOOKUP(H24682,zdroj!C:F,4,0)</f>
        <v>0</v>
      </c>
      <c r="N24682" s="61" t="str">
        <f t="shared" si="770"/>
        <v>katB</v>
      </c>
      <c r="P24682" s="73" t="str">
        <f t="shared" si="771"/>
        <v/>
      </c>
      <c r="Q24682" s="61" t="s">
        <v>30</v>
      </c>
    </row>
    <row r="24683" spans="8:17" x14ac:dyDescent="0.25">
      <c r="H24683" s="59">
        <v>27791</v>
      </c>
      <c r="I24683" s="59" t="s">
        <v>69</v>
      </c>
      <c r="J24683" s="59">
        <v>9122559</v>
      </c>
      <c r="K24683" s="59" t="s">
        <v>25116</v>
      </c>
      <c r="L24683" s="61" t="s">
        <v>113</v>
      </c>
      <c r="M24683" s="61">
        <f>VLOOKUP(H24683,zdroj!C:F,4,0)</f>
        <v>0</v>
      </c>
      <c r="N24683" s="61" t="str">
        <f t="shared" si="770"/>
        <v>katB</v>
      </c>
      <c r="P24683" s="73" t="str">
        <f t="shared" si="771"/>
        <v/>
      </c>
      <c r="Q24683" s="61" t="s">
        <v>30</v>
      </c>
    </row>
    <row r="24684" spans="8:17" x14ac:dyDescent="0.25">
      <c r="H24684" s="59">
        <v>27791</v>
      </c>
      <c r="I24684" s="59" t="s">
        <v>69</v>
      </c>
      <c r="J24684" s="59">
        <v>9122567</v>
      </c>
      <c r="K24684" s="59" t="s">
        <v>25117</v>
      </c>
      <c r="L24684" s="61" t="s">
        <v>113</v>
      </c>
      <c r="M24684" s="61">
        <f>VLOOKUP(H24684,zdroj!C:F,4,0)</f>
        <v>0</v>
      </c>
      <c r="N24684" s="61" t="str">
        <f t="shared" si="770"/>
        <v>katB</v>
      </c>
      <c r="P24684" s="73" t="str">
        <f t="shared" si="771"/>
        <v/>
      </c>
      <c r="Q24684" s="61" t="s">
        <v>30</v>
      </c>
    </row>
    <row r="24685" spans="8:17" x14ac:dyDescent="0.25">
      <c r="H24685" s="59">
        <v>27791</v>
      </c>
      <c r="I24685" s="59" t="s">
        <v>69</v>
      </c>
      <c r="J24685" s="59">
        <v>9122575</v>
      </c>
      <c r="K24685" s="59" t="s">
        <v>25118</v>
      </c>
      <c r="L24685" s="61" t="s">
        <v>113</v>
      </c>
      <c r="M24685" s="61">
        <f>VLOOKUP(H24685,zdroj!C:F,4,0)</f>
        <v>0</v>
      </c>
      <c r="N24685" s="61" t="str">
        <f t="shared" si="770"/>
        <v>katB</v>
      </c>
      <c r="P24685" s="73" t="str">
        <f t="shared" si="771"/>
        <v/>
      </c>
      <c r="Q24685" s="61" t="s">
        <v>30</v>
      </c>
    </row>
    <row r="24686" spans="8:17" x14ac:dyDescent="0.25">
      <c r="H24686" s="59">
        <v>27791</v>
      </c>
      <c r="I24686" s="59" t="s">
        <v>69</v>
      </c>
      <c r="J24686" s="59">
        <v>9122583</v>
      </c>
      <c r="K24686" s="59" t="s">
        <v>25119</v>
      </c>
      <c r="L24686" s="61" t="s">
        <v>113</v>
      </c>
      <c r="M24686" s="61">
        <f>VLOOKUP(H24686,zdroj!C:F,4,0)</f>
        <v>0</v>
      </c>
      <c r="N24686" s="61" t="str">
        <f t="shared" si="770"/>
        <v>katB</v>
      </c>
      <c r="P24686" s="73" t="str">
        <f t="shared" si="771"/>
        <v/>
      </c>
      <c r="Q24686" s="61" t="s">
        <v>30</v>
      </c>
    </row>
    <row r="24687" spans="8:17" x14ac:dyDescent="0.25">
      <c r="H24687" s="59">
        <v>27791</v>
      </c>
      <c r="I24687" s="59" t="s">
        <v>69</v>
      </c>
      <c r="J24687" s="59">
        <v>9122591</v>
      </c>
      <c r="K24687" s="59" t="s">
        <v>25120</v>
      </c>
      <c r="L24687" s="61" t="s">
        <v>113</v>
      </c>
      <c r="M24687" s="61">
        <f>VLOOKUP(H24687,zdroj!C:F,4,0)</f>
        <v>0</v>
      </c>
      <c r="N24687" s="61" t="str">
        <f t="shared" si="770"/>
        <v>katB</v>
      </c>
      <c r="P24687" s="73" t="str">
        <f t="shared" si="771"/>
        <v/>
      </c>
      <c r="Q24687" s="61" t="s">
        <v>31</v>
      </c>
    </row>
    <row r="24688" spans="8:17" x14ac:dyDescent="0.25">
      <c r="H24688" s="59">
        <v>27791</v>
      </c>
      <c r="I24688" s="59" t="s">
        <v>69</v>
      </c>
      <c r="J24688" s="59">
        <v>25839799</v>
      </c>
      <c r="K24688" s="59" t="s">
        <v>25121</v>
      </c>
      <c r="L24688" s="61" t="s">
        <v>113</v>
      </c>
      <c r="M24688" s="61">
        <f>VLOOKUP(H24688,zdroj!C:F,4,0)</f>
        <v>0</v>
      </c>
      <c r="N24688" s="61" t="str">
        <f t="shared" si="770"/>
        <v>katB</v>
      </c>
      <c r="P24688" s="73" t="str">
        <f t="shared" si="771"/>
        <v/>
      </c>
      <c r="Q24688" s="61" t="s">
        <v>30</v>
      </c>
    </row>
    <row r="24689" spans="8:17" x14ac:dyDescent="0.25">
      <c r="H24689" s="59">
        <v>137693</v>
      </c>
      <c r="I24689" s="59" t="s">
        <v>69</v>
      </c>
      <c r="J24689" s="59">
        <v>9194398</v>
      </c>
      <c r="K24689" s="59" t="s">
        <v>25122</v>
      </c>
      <c r="L24689" s="61" t="s">
        <v>113</v>
      </c>
      <c r="M24689" s="61">
        <f>VLOOKUP(H24689,zdroj!C:F,4,0)</f>
        <v>0</v>
      </c>
      <c r="N24689" s="61" t="str">
        <f t="shared" si="770"/>
        <v>katB</v>
      </c>
      <c r="P24689" s="73" t="str">
        <f t="shared" si="771"/>
        <v/>
      </c>
      <c r="Q24689" s="61" t="s">
        <v>30</v>
      </c>
    </row>
    <row r="24690" spans="8:17" x14ac:dyDescent="0.25">
      <c r="H24690" s="59">
        <v>137693</v>
      </c>
      <c r="I24690" s="59" t="s">
        <v>69</v>
      </c>
      <c r="J24690" s="59">
        <v>9194401</v>
      </c>
      <c r="K24690" s="59" t="s">
        <v>25123</v>
      </c>
      <c r="L24690" s="61" t="s">
        <v>113</v>
      </c>
      <c r="M24690" s="61">
        <f>VLOOKUP(H24690,zdroj!C:F,4,0)</f>
        <v>0</v>
      </c>
      <c r="N24690" s="61" t="str">
        <f t="shared" si="770"/>
        <v>katB</v>
      </c>
      <c r="P24690" s="73" t="str">
        <f t="shared" si="771"/>
        <v/>
      </c>
      <c r="Q24690" s="61" t="s">
        <v>30</v>
      </c>
    </row>
    <row r="24691" spans="8:17" x14ac:dyDescent="0.25">
      <c r="H24691" s="59">
        <v>137693</v>
      </c>
      <c r="I24691" s="59" t="s">
        <v>69</v>
      </c>
      <c r="J24691" s="59">
        <v>9194410</v>
      </c>
      <c r="K24691" s="59" t="s">
        <v>25124</v>
      </c>
      <c r="L24691" s="61" t="s">
        <v>113</v>
      </c>
      <c r="M24691" s="61">
        <f>VLOOKUP(H24691,zdroj!C:F,4,0)</f>
        <v>0</v>
      </c>
      <c r="N24691" s="61" t="str">
        <f t="shared" si="770"/>
        <v>katB</v>
      </c>
      <c r="P24691" s="73" t="str">
        <f t="shared" si="771"/>
        <v/>
      </c>
      <c r="Q24691" s="61" t="s">
        <v>30</v>
      </c>
    </row>
    <row r="24692" spans="8:17" x14ac:dyDescent="0.25">
      <c r="H24692" s="59">
        <v>137693</v>
      </c>
      <c r="I24692" s="59" t="s">
        <v>69</v>
      </c>
      <c r="J24692" s="59">
        <v>9194428</v>
      </c>
      <c r="K24692" s="59" t="s">
        <v>25125</v>
      </c>
      <c r="L24692" s="61" t="s">
        <v>113</v>
      </c>
      <c r="M24692" s="61">
        <f>VLOOKUP(H24692,zdroj!C:F,4,0)</f>
        <v>0</v>
      </c>
      <c r="N24692" s="61" t="str">
        <f t="shared" si="770"/>
        <v>katB</v>
      </c>
      <c r="P24692" s="73" t="str">
        <f t="shared" si="771"/>
        <v/>
      </c>
      <c r="Q24692" s="61" t="s">
        <v>30</v>
      </c>
    </row>
    <row r="24693" spans="8:17" x14ac:dyDescent="0.25">
      <c r="H24693" s="59">
        <v>137693</v>
      </c>
      <c r="I24693" s="59" t="s">
        <v>69</v>
      </c>
      <c r="J24693" s="59">
        <v>9194444</v>
      </c>
      <c r="K24693" s="59" t="s">
        <v>25126</v>
      </c>
      <c r="L24693" s="61" t="s">
        <v>113</v>
      </c>
      <c r="M24693" s="61">
        <f>VLOOKUP(H24693,zdroj!C:F,4,0)</f>
        <v>0</v>
      </c>
      <c r="N24693" s="61" t="str">
        <f t="shared" si="770"/>
        <v>katB</v>
      </c>
      <c r="P24693" s="73" t="str">
        <f t="shared" si="771"/>
        <v/>
      </c>
      <c r="Q24693" s="61" t="s">
        <v>30</v>
      </c>
    </row>
    <row r="24694" spans="8:17" x14ac:dyDescent="0.25">
      <c r="H24694" s="59">
        <v>137693</v>
      </c>
      <c r="I24694" s="59" t="s">
        <v>69</v>
      </c>
      <c r="J24694" s="59">
        <v>9194452</v>
      </c>
      <c r="K24694" s="59" t="s">
        <v>25127</v>
      </c>
      <c r="L24694" s="61" t="s">
        <v>113</v>
      </c>
      <c r="M24694" s="61">
        <f>VLOOKUP(H24694,zdroj!C:F,4,0)</f>
        <v>0</v>
      </c>
      <c r="N24694" s="61" t="str">
        <f t="shared" si="770"/>
        <v>katB</v>
      </c>
      <c r="P24694" s="73" t="str">
        <f t="shared" si="771"/>
        <v/>
      </c>
      <c r="Q24694" s="61" t="s">
        <v>30</v>
      </c>
    </row>
    <row r="24695" spans="8:17" x14ac:dyDescent="0.25">
      <c r="H24695" s="59">
        <v>137693</v>
      </c>
      <c r="I24695" s="59" t="s">
        <v>69</v>
      </c>
      <c r="J24695" s="59">
        <v>9194461</v>
      </c>
      <c r="K24695" s="59" t="s">
        <v>25128</v>
      </c>
      <c r="L24695" s="61" t="s">
        <v>113</v>
      </c>
      <c r="M24695" s="61">
        <f>VLOOKUP(H24695,zdroj!C:F,4,0)</f>
        <v>0</v>
      </c>
      <c r="N24695" s="61" t="str">
        <f t="shared" si="770"/>
        <v>katB</v>
      </c>
      <c r="P24695" s="73" t="str">
        <f t="shared" si="771"/>
        <v/>
      </c>
      <c r="Q24695" s="61" t="s">
        <v>30</v>
      </c>
    </row>
    <row r="24696" spans="8:17" x14ac:dyDescent="0.25">
      <c r="H24696" s="59">
        <v>137693</v>
      </c>
      <c r="I24696" s="59" t="s">
        <v>69</v>
      </c>
      <c r="J24696" s="59">
        <v>9194479</v>
      </c>
      <c r="K24696" s="59" t="s">
        <v>25129</v>
      </c>
      <c r="L24696" s="61" t="s">
        <v>113</v>
      </c>
      <c r="M24696" s="61">
        <f>VLOOKUP(H24696,zdroj!C:F,4,0)</f>
        <v>0</v>
      </c>
      <c r="N24696" s="61" t="str">
        <f t="shared" si="770"/>
        <v>katB</v>
      </c>
      <c r="P24696" s="73" t="str">
        <f t="shared" si="771"/>
        <v/>
      </c>
      <c r="Q24696" s="61" t="s">
        <v>30</v>
      </c>
    </row>
    <row r="24697" spans="8:17" x14ac:dyDescent="0.25">
      <c r="H24697" s="59">
        <v>137693</v>
      </c>
      <c r="I24697" s="59" t="s">
        <v>69</v>
      </c>
      <c r="J24697" s="59">
        <v>9194487</v>
      </c>
      <c r="K24697" s="59" t="s">
        <v>25130</v>
      </c>
      <c r="L24697" s="61" t="s">
        <v>113</v>
      </c>
      <c r="M24697" s="61">
        <f>VLOOKUP(H24697,zdroj!C:F,4,0)</f>
        <v>0</v>
      </c>
      <c r="N24697" s="61" t="str">
        <f t="shared" si="770"/>
        <v>katB</v>
      </c>
      <c r="P24697" s="73" t="str">
        <f t="shared" si="771"/>
        <v/>
      </c>
      <c r="Q24697" s="61" t="s">
        <v>30</v>
      </c>
    </row>
    <row r="24698" spans="8:17" x14ac:dyDescent="0.25">
      <c r="H24698" s="59">
        <v>137693</v>
      </c>
      <c r="I24698" s="59" t="s">
        <v>69</v>
      </c>
      <c r="J24698" s="59">
        <v>9194495</v>
      </c>
      <c r="K24698" s="59" t="s">
        <v>25131</v>
      </c>
      <c r="L24698" s="61" t="s">
        <v>113</v>
      </c>
      <c r="M24698" s="61">
        <f>VLOOKUP(H24698,zdroj!C:F,4,0)</f>
        <v>0</v>
      </c>
      <c r="N24698" s="61" t="str">
        <f t="shared" si="770"/>
        <v>katB</v>
      </c>
      <c r="P24698" s="73" t="str">
        <f t="shared" si="771"/>
        <v/>
      </c>
      <c r="Q24698" s="61" t="s">
        <v>30</v>
      </c>
    </row>
    <row r="24699" spans="8:17" x14ac:dyDescent="0.25">
      <c r="H24699" s="59">
        <v>137693</v>
      </c>
      <c r="I24699" s="59" t="s">
        <v>69</v>
      </c>
      <c r="J24699" s="59">
        <v>9194509</v>
      </c>
      <c r="K24699" s="59" t="s">
        <v>25132</v>
      </c>
      <c r="L24699" s="61" t="s">
        <v>113</v>
      </c>
      <c r="M24699" s="61">
        <f>VLOOKUP(H24699,zdroj!C:F,4,0)</f>
        <v>0</v>
      </c>
      <c r="N24699" s="61" t="str">
        <f t="shared" si="770"/>
        <v>katB</v>
      </c>
      <c r="P24699" s="73" t="str">
        <f t="shared" si="771"/>
        <v/>
      </c>
      <c r="Q24699" s="61" t="s">
        <v>30</v>
      </c>
    </row>
    <row r="24700" spans="8:17" x14ac:dyDescent="0.25">
      <c r="H24700" s="59">
        <v>137693</v>
      </c>
      <c r="I24700" s="59" t="s">
        <v>69</v>
      </c>
      <c r="J24700" s="59">
        <v>9194517</v>
      </c>
      <c r="K24700" s="59" t="s">
        <v>25133</v>
      </c>
      <c r="L24700" s="61" t="s">
        <v>113</v>
      </c>
      <c r="M24700" s="61">
        <f>VLOOKUP(H24700,zdroj!C:F,4,0)</f>
        <v>0</v>
      </c>
      <c r="N24700" s="61" t="str">
        <f t="shared" si="770"/>
        <v>katB</v>
      </c>
      <c r="P24700" s="73" t="str">
        <f t="shared" si="771"/>
        <v/>
      </c>
      <c r="Q24700" s="61" t="s">
        <v>30</v>
      </c>
    </row>
    <row r="24701" spans="8:17" x14ac:dyDescent="0.25">
      <c r="H24701" s="59">
        <v>137693</v>
      </c>
      <c r="I24701" s="59" t="s">
        <v>69</v>
      </c>
      <c r="J24701" s="59">
        <v>9194533</v>
      </c>
      <c r="K24701" s="59" t="s">
        <v>25134</v>
      </c>
      <c r="L24701" s="61" t="s">
        <v>113</v>
      </c>
      <c r="M24701" s="61">
        <f>VLOOKUP(H24701,zdroj!C:F,4,0)</f>
        <v>0</v>
      </c>
      <c r="N24701" s="61" t="str">
        <f t="shared" si="770"/>
        <v>katB</v>
      </c>
      <c r="P24701" s="73" t="str">
        <f t="shared" si="771"/>
        <v/>
      </c>
      <c r="Q24701" s="61" t="s">
        <v>30</v>
      </c>
    </row>
    <row r="24702" spans="8:17" x14ac:dyDescent="0.25">
      <c r="H24702" s="59">
        <v>137693</v>
      </c>
      <c r="I24702" s="59" t="s">
        <v>69</v>
      </c>
      <c r="J24702" s="59">
        <v>9194541</v>
      </c>
      <c r="K24702" s="59" t="s">
        <v>25135</v>
      </c>
      <c r="L24702" s="61" t="s">
        <v>113</v>
      </c>
      <c r="M24702" s="61">
        <f>VLOOKUP(H24702,zdroj!C:F,4,0)</f>
        <v>0</v>
      </c>
      <c r="N24702" s="61" t="str">
        <f t="shared" si="770"/>
        <v>katB</v>
      </c>
      <c r="P24702" s="73" t="str">
        <f t="shared" si="771"/>
        <v/>
      </c>
      <c r="Q24702" s="61" t="s">
        <v>30</v>
      </c>
    </row>
    <row r="24703" spans="8:17" x14ac:dyDescent="0.25">
      <c r="H24703" s="59">
        <v>137693</v>
      </c>
      <c r="I24703" s="59" t="s">
        <v>69</v>
      </c>
      <c r="J24703" s="59">
        <v>9194550</v>
      </c>
      <c r="K24703" s="59" t="s">
        <v>25136</v>
      </c>
      <c r="L24703" s="61" t="s">
        <v>113</v>
      </c>
      <c r="M24703" s="61">
        <f>VLOOKUP(H24703,zdroj!C:F,4,0)</f>
        <v>0</v>
      </c>
      <c r="N24703" s="61" t="str">
        <f t="shared" si="770"/>
        <v>katB</v>
      </c>
      <c r="P24703" s="73" t="str">
        <f t="shared" si="771"/>
        <v/>
      </c>
      <c r="Q24703" s="61" t="s">
        <v>30</v>
      </c>
    </row>
    <row r="24704" spans="8:17" x14ac:dyDescent="0.25">
      <c r="H24704" s="59">
        <v>137693</v>
      </c>
      <c r="I24704" s="59" t="s">
        <v>69</v>
      </c>
      <c r="J24704" s="59">
        <v>9194576</v>
      </c>
      <c r="K24704" s="59" t="s">
        <v>25137</v>
      </c>
      <c r="L24704" s="61" t="s">
        <v>113</v>
      </c>
      <c r="M24704" s="61">
        <f>VLOOKUP(H24704,zdroj!C:F,4,0)</f>
        <v>0</v>
      </c>
      <c r="N24704" s="61" t="str">
        <f t="shared" si="770"/>
        <v>katB</v>
      </c>
      <c r="P24704" s="73" t="str">
        <f t="shared" si="771"/>
        <v/>
      </c>
      <c r="Q24704" s="61" t="s">
        <v>30</v>
      </c>
    </row>
    <row r="24705" spans="8:17" x14ac:dyDescent="0.25">
      <c r="H24705" s="59">
        <v>137693</v>
      </c>
      <c r="I24705" s="59" t="s">
        <v>69</v>
      </c>
      <c r="J24705" s="59">
        <v>9194592</v>
      </c>
      <c r="K24705" s="59" t="s">
        <v>25138</v>
      </c>
      <c r="L24705" s="61" t="s">
        <v>113</v>
      </c>
      <c r="M24705" s="61">
        <f>VLOOKUP(H24705,zdroj!C:F,4,0)</f>
        <v>0</v>
      </c>
      <c r="N24705" s="61" t="str">
        <f t="shared" si="770"/>
        <v>katB</v>
      </c>
      <c r="P24705" s="73" t="str">
        <f t="shared" si="771"/>
        <v/>
      </c>
      <c r="Q24705" s="61" t="s">
        <v>30</v>
      </c>
    </row>
    <row r="24706" spans="8:17" x14ac:dyDescent="0.25">
      <c r="H24706" s="59">
        <v>137693</v>
      </c>
      <c r="I24706" s="59" t="s">
        <v>69</v>
      </c>
      <c r="J24706" s="59">
        <v>9194606</v>
      </c>
      <c r="K24706" s="59" t="s">
        <v>25139</v>
      </c>
      <c r="L24706" s="61" t="s">
        <v>113</v>
      </c>
      <c r="M24706" s="61">
        <f>VLOOKUP(H24706,zdroj!C:F,4,0)</f>
        <v>0</v>
      </c>
      <c r="N24706" s="61" t="str">
        <f t="shared" si="770"/>
        <v>katB</v>
      </c>
      <c r="P24706" s="73" t="str">
        <f t="shared" si="771"/>
        <v/>
      </c>
      <c r="Q24706" s="61" t="s">
        <v>30</v>
      </c>
    </row>
    <row r="24707" spans="8:17" x14ac:dyDescent="0.25">
      <c r="H24707" s="59">
        <v>137693</v>
      </c>
      <c r="I24707" s="59" t="s">
        <v>69</v>
      </c>
      <c r="J24707" s="59">
        <v>9194614</v>
      </c>
      <c r="K24707" s="59" t="s">
        <v>25140</v>
      </c>
      <c r="L24707" s="61" t="s">
        <v>113</v>
      </c>
      <c r="M24707" s="61">
        <f>VLOOKUP(H24707,zdroj!C:F,4,0)</f>
        <v>0</v>
      </c>
      <c r="N24707" s="61" t="str">
        <f t="shared" si="770"/>
        <v>katB</v>
      </c>
      <c r="P24707" s="73" t="str">
        <f t="shared" si="771"/>
        <v/>
      </c>
      <c r="Q24707" s="61" t="s">
        <v>30</v>
      </c>
    </row>
    <row r="24708" spans="8:17" x14ac:dyDescent="0.25">
      <c r="H24708" s="59">
        <v>137693</v>
      </c>
      <c r="I24708" s="59" t="s">
        <v>69</v>
      </c>
      <c r="J24708" s="59">
        <v>9194622</v>
      </c>
      <c r="K24708" s="59" t="s">
        <v>25141</v>
      </c>
      <c r="L24708" s="61" t="s">
        <v>113</v>
      </c>
      <c r="M24708" s="61">
        <f>VLOOKUP(H24708,zdroj!C:F,4,0)</f>
        <v>0</v>
      </c>
      <c r="N24708" s="61" t="str">
        <f t="shared" si="770"/>
        <v>katB</v>
      </c>
      <c r="P24708" s="73" t="str">
        <f t="shared" si="771"/>
        <v/>
      </c>
      <c r="Q24708" s="61" t="s">
        <v>30</v>
      </c>
    </row>
    <row r="24709" spans="8:17" x14ac:dyDescent="0.25">
      <c r="H24709" s="59">
        <v>137693</v>
      </c>
      <c r="I24709" s="59" t="s">
        <v>69</v>
      </c>
      <c r="J24709" s="59">
        <v>9194631</v>
      </c>
      <c r="K24709" s="59" t="s">
        <v>25142</v>
      </c>
      <c r="L24709" s="61" t="s">
        <v>113</v>
      </c>
      <c r="M24709" s="61">
        <f>VLOOKUP(H24709,zdroj!C:F,4,0)</f>
        <v>0</v>
      </c>
      <c r="N24709" s="61" t="str">
        <f t="shared" si="770"/>
        <v>katB</v>
      </c>
      <c r="P24709" s="73" t="str">
        <f t="shared" si="771"/>
        <v/>
      </c>
      <c r="Q24709" s="61" t="s">
        <v>30</v>
      </c>
    </row>
    <row r="24710" spans="8:17" x14ac:dyDescent="0.25">
      <c r="H24710" s="59">
        <v>137693</v>
      </c>
      <c r="I24710" s="59" t="s">
        <v>69</v>
      </c>
      <c r="J24710" s="59">
        <v>9194649</v>
      </c>
      <c r="K24710" s="59" t="s">
        <v>25143</v>
      </c>
      <c r="L24710" s="61" t="s">
        <v>113</v>
      </c>
      <c r="M24710" s="61">
        <f>VLOOKUP(H24710,zdroj!C:F,4,0)</f>
        <v>0</v>
      </c>
      <c r="N24710" s="61" t="str">
        <f t="shared" si="770"/>
        <v>katB</v>
      </c>
      <c r="P24710" s="73" t="str">
        <f t="shared" si="771"/>
        <v/>
      </c>
      <c r="Q24710" s="61" t="s">
        <v>30</v>
      </c>
    </row>
    <row r="24711" spans="8:17" x14ac:dyDescent="0.25">
      <c r="H24711" s="59">
        <v>137693</v>
      </c>
      <c r="I24711" s="59" t="s">
        <v>69</v>
      </c>
      <c r="J24711" s="59">
        <v>9194657</v>
      </c>
      <c r="K24711" s="59" t="s">
        <v>25144</v>
      </c>
      <c r="L24711" s="61" t="s">
        <v>113</v>
      </c>
      <c r="M24711" s="61">
        <f>VLOOKUP(H24711,zdroj!C:F,4,0)</f>
        <v>0</v>
      </c>
      <c r="N24711" s="61" t="str">
        <f t="shared" ref="N24711:N24774" si="772">IF(M24711="A",IF(L24711="katA","katB",L24711),L24711)</f>
        <v>katB</v>
      </c>
      <c r="P24711" s="73" t="str">
        <f t="shared" ref="P24711:P24774" si="773">IF(O24711="A",1,"")</f>
        <v/>
      </c>
      <c r="Q24711" s="61" t="s">
        <v>30</v>
      </c>
    </row>
    <row r="24712" spans="8:17" x14ac:dyDescent="0.25">
      <c r="H24712" s="59">
        <v>137693</v>
      </c>
      <c r="I24712" s="59" t="s">
        <v>69</v>
      </c>
      <c r="J24712" s="59">
        <v>9194673</v>
      </c>
      <c r="K24712" s="59" t="s">
        <v>25145</v>
      </c>
      <c r="L24712" s="61" t="s">
        <v>113</v>
      </c>
      <c r="M24712" s="61">
        <f>VLOOKUP(H24712,zdroj!C:F,4,0)</f>
        <v>0</v>
      </c>
      <c r="N24712" s="61" t="str">
        <f t="shared" si="772"/>
        <v>katB</v>
      </c>
      <c r="P24712" s="73" t="str">
        <f t="shared" si="773"/>
        <v/>
      </c>
      <c r="Q24712" s="61" t="s">
        <v>30</v>
      </c>
    </row>
    <row r="24713" spans="8:17" x14ac:dyDescent="0.25">
      <c r="H24713" s="59">
        <v>137693</v>
      </c>
      <c r="I24713" s="59" t="s">
        <v>69</v>
      </c>
      <c r="J24713" s="59">
        <v>9194681</v>
      </c>
      <c r="K24713" s="59" t="s">
        <v>25146</v>
      </c>
      <c r="L24713" s="61" t="s">
        <v>113</v>
      </c>
      <c r="M24713" s="61">
        <f>VLOOKUP(H24713,zdroj!C:F,4,0)</f>
        <v>0</v>
      </c>
      <c r="N24713" s="61" t="str">
        <f t="shared" si="772"/>
        <v>katB</v>
      </c>
      <c r="P24713" s="73" t="str">
        <f t="shared" si="773"/>
        <v/>
      </c>
      <c r="Q24713" s="61" t="s">
        <v>30</v>
      </c>
    </row>
    <row r="24714" spans="8:17" x14ac:dyDescent="0.25">
      <c r="H24714" s="59">
        <v>137693</v>
      </c>
      <c r="I24714" s="59" t="s">
        <v>69</v>
      </c>
      <c r="J24714" s="59">
        <v>9194690</v>
      </c>
      <c r="K24714" s="59" t="s">
        <v>25147</v>
      </c>
      <c r="L24714" s="61" t="s">
        <v>113</v>
      </c>
      <c r="M24714" s="61">
        <f>VLOOKUP(H24714,zdroj!C:F,4,0)</f>
        <v>0</v>
      </c>
      <c r="N24714" s="61" t="str">
        <f t="shared" si="772"/>
        <v>katB</v>
      </c>
      <c r="P24714" s="73" t="str">
        <f t="shared" si="773"/>
        <v/>
      </c>
      <c r="Q24714" s="61" t="s">
        <v>30</v>
      </c>
    </row>
    <row r="24715" spans="8:17" x14ac:dyDescent="0.25">
      <c r="H24715" s="59">
        <v>137693</v>
      </c>
      <c r="I24715" s="59" t="s">
        <v>69</v>
      </c>
      <c r="J24715" s="59">
        <v>9194703</v>
      </c>
      <c r="K24715" s="59" t="s">
        <v>25148</v>
      </c>
      <c r="L24715" s="61" t="s">
        <v>113</v>
      </c>
      <c r="M24715" s="61">
        <f>VLOOKUP(H24715,zdroj!C:F,4,0)</f>
        <v>0</v>
      </c>
      <c r="N24715" s="61" t="str">
        <f t="shared" si="772"/>
        <v>katB</v>
      </c>
      <c r="P24715" s="73" t="str">
        <f t="shared" si="773"/>
        <v/>
      </c>
      <c r="Q24715" s="61" t="s">
        <v>30</v>
      </c>
    </row>
    <row r="24716" spans="8:17" x14ac:dyDescent="0.25">
      <c r="H24716" s="59">
        <v>137693</v>
      </c>
      <c r="I24716" s="59" t="s">
        <v>69</v>
      </c>
      <c r="J24716" s="59">
        <v>9194711</v>
      </c>
      <c r="K24716" s="59" t="s">
        <v>25149</v>
      </c>
      <c r="L24716" s="61" t="s">
        <v>113</v>
      </c>
      <c r="M24716" s="61">
        <f>VLOOKUP(H24716,zdroj!C:F,4,0)</f>
        <v>0</v>
      </c>
      <c r="N24716" s="61" t="str">
        <f t="shared" si="772"/>
        <v>katB</v>
      </c>
      <c r="P24716" s="73" t="str">
        <f t="shared" si="773"/>
        <v/>
      </c>
      <c r="Q24716" s="61" t="s">
        <v>30</v>
      </c>
    </row>
    <row r="24717" spans="8:17" x14ac:dyDescent="0.25">
      <c r="H24717" s="59">
        <v>137693</v>
      </c>
      <c r="I24717" s="59" t="s">
        <v>69</v>
      </c>
      <c r="J24717" s="59">
        <v>9194720</v>
      </c>
      <c r="K24717" s="59" t="s">
        <v>25150</v>
      </c>
      <c r="L24717" s="61" t="s">
        <v>113</v>
      </c>
      <c r="M24717" s="61">
        <f>VLOOKUP(H24717,zdroj!C:F,4,0)</f>
        <v>0</v>
      </c>
      <c r="N24717" s="61" t="str">
        <f t="shared" si="772"/>
        <v>katB</v>
      </c>
      <c r="P24717" s="73" t="str">
        <f t="shared" si="773"/>
        <v/>
      </c>
      <c r="Q24717" s="61" t="s">
        <v>30</v>
      </c>
    </row>
    <row r="24718" spans="8:17" x14ac:dyDescent="0.25">
      <c r="H24718" s="59">
        <v>137693</v>
      </c>
      <c r="I24718" s="59" t="s">
        <v>69</v>
      </c>
      <c r="J24718" s="59">
        <v>9194738</v>
      </c>
      <c r="K24718" s="59" t="s">
        <v>25151</v>
      </c>
      <c r="L24718" s="61" t="s">
        <v>113</v>
      </c>
      <c r="M24718" s="61">
        <f>VLOOKUP(H24718,zdroj!C:F,4,0)</f>
        <v>0</v>
      </c>
      <c r="N24718" s="61" t="str">
        <f t="shared" si="772"/>
        <v>katB</v>
      </c>
      <c r="P24718" s="73" t="str">
        <f t="shared" si="773"/>
        <v/>
      </c>
      <c r="Q24718" s="61" t="s">
        <v>30</v>
      </c>
    </row>
    <row r="24719" spans="8:17" x14ac:dyDescent="0.25">
      <c r="H24719" s="59">
        <v>137693</v>
      </c>
      <c r="I24719" s="59" t="s">
        <v>69</v>
      </c>
      <c r="J24719" s="59">
        <v>9194754</v>
      </c>
      <c r="K24719" s="59" t="s">
        <v>25152</v>
      </c>
      <c r="L24719" s="61" t="s">
        <v>113</v>
      </c>
      <c r="M24719" s="61">
        <f>VLOOKUP(H24719,zdroj!C:F,4,0)</f>
        <v>0</v>
      </c>
      <c r="N24719" s="61" t="str">
        <f t="shared" si="772"/>
        <v>katB</v>
      </c>
      <c r="P24719" s="73" t="str">
        <f t="shared" si="773"/>
        <v/>
      </c>
      <c r="Q24719" s="61" t="s">
        <v>30</v>
      </c>
    </row>
    <row r="24720" spans="8:17" x14ac:dyDescent="0.25">
      <c r="H24720" s="59">
        <v>137693</v>
      </c>
      <c r="I24720" s="59" t="s">
        <v>69</v>
      </c>
      <c r="J24720" s="59">
        <v>9194762</v>
      </c>
      <c r="K24720" s="59" t="s">
        <v>25153</v>
      </c>
      <c r="L24720" s="61" t="s">
        <v>113</v>
      </c>
      <c r="M24720" s="61">
        <f>VLOOKUP(H24720,zdroj!C:F,4,0)</f>
        <v>0</v>
      </c>
      <c r="N24720" s="61" t="str">
        <f t="shared" si="772"/>
        <v>katB</v>
      </c>
      <c r="P24720" s="73" t="str">
        <f t="shared" si="773"/>
        <v/>
      </c>
      <c r="Q24720" s="61" t="s">
        <v>30</v>
      </c>
    </row>
    <row r="24721" spans="8:17" x14ac:dyDescent="0.25">
      <c r="H24721" s="59">
        <v>137693</v>
      </c>
      <c r="I24721" s="59" t="s">
        <v>69</v>
      </c>
      <c r="J24721" s="59">
        <v>9194789</v>
      </c>
      <c r="K24721" s="59" t="s">
        <v>25154</v>
      </c>
      <c r="L24721" s="61" t="s">
        <v>113</v>
      </c>
      <c r="M24721" s="61">
        <f>VLOOKUP(H24721,zdroj!C:F,4,0)</f>
        <v>0</v>
      </c>
      <c r="N24721" s="61" t="str">
        <f t="shared" si="772"/>
        <v>katB</v>
      </c>
      <c r="P24721" s="73" t="str">
        <f t="shared" si="773"/>
        <v/>
      </c>
      <c r="Q24721" s="61" t="s">
        <v>30</v>
      </c>
    </row>
    <row r="24722" spans="8:17" x14ac:dyDescent="0.25">
      <c r="H24722" s="59">
        <v>137693</v>
      </c>
      <c r="I24722" s="59" t="s">
        <v>69</v>
      </c>
      <c r="J24722" s="59">
        <v>9194797</v>
      </c>
      <c r="K24722" s="59" t="s">
        <v>25155</v>
      </c>
      <c r="L24722" s="61" t="s">
        <v>113</v>
      </c>
      <c r="M24722" s="61">
        <f>VLOOKUP(H24722,zdroj!C:F,4,0)</f>
        <v>0</v>
      </c>
      <c r="N24722" s="61" t="str">
        <f t="shared" si="772"/>
        <v>katB</v>
      </c>
      <c r="P24722" s="73" t="str">
        <f t="shared" si="773"/>
        <v/>
      </c>
      <c r="Q24722" s="61" t="s">
        <v>30</v>
      </c>
    </row>
    <row r="24723" spans="8:17" x14ac:dyDescent="0.25">
      <c r="H24723" s="59">
        <v>137693</v>
      </c>
      <c r="I24723" s="59" t="s">
        <v>69</v>
      </c>
      <c r="J24723" s="59">
        <v>26636654</v>
      </c>
      <c r="K24723" s="59" t="s">
        <v>25156</v>
      </c>
      <c r="L24723" s="61" t="s">
        <v>113</v>
      </c>
      <c r="M24723" s="61">
        <f>VLOOKUP(H24723,zdroj!C:F,4,0)</f>
        <v>0</v>
      </c>
      <c r="N24723" s="61" t="str">
        <f t="shared" si="772"/>
        <v>katB</v>
      </c>
      <c r="P24723" s="73" t="str">
        <f t="shared" si="773"/>
        <v/>
      </c>
      <c r="Q24723" s="61" t="s">
        <v>31</v>
      </c>
    </row>
    <row r="24724" spans="8:17" x14ac:dyDescent="0.25">
      <c r="H24724" s="59">
        <v>137693</v>
      </c>
      <c r="I24724" s="59" t="s">
        <v>69</v>
      </c>
      <c r="J24724" s="59">
        <v>27371301</v>
      </c>
      <c r="K24724" s="59" t="s">
        <v>25157</v>
      </c>
      <c r="L24724" s="61" t="s">
        <v>113</v>
      </c>
      <c r="M24724" s="61">
        <f>VLOOKUP(H24724,zdroj!C:F,4,0)</f>
        <v>0</v>
      </c>
      <c r="N24724" s="61" t="str">
        <f t="shared" si="772"/>
        <v>katB</v>
      </c>
      <c r="P24724" s="73" t="str">
        <f t="shared" si="773"/>
        <v/>
      </c>
      <c r="Q24724" s="61" t="s">
        <v>30</v>
      </c>
    </row>
    <row r="24725" spans="8:17" x14ac:dyDescent="0.25">
      <c r="H24725" s="59">
        <v>137707</v>
      </c>
      <c r="I24725" s="59" t="s">
        <v>69</v>
      </c>
      <c r="J24725" s="59">
        <v>9194801</v>
      </c>
      <c r="K24725" s="59" t="s">
        <v>25158</v>
      </c>
      <c r="L24725" s="61" t="s">
        <v>113</v>
      </c>
      <c r="M24725" s="61">
        <f>VLOOKUP(H24725,zdroj!C:F,4,0)</f>
        <v>0</v>
      </c>
      <c r="N24725" s="61" t="str">
        <f t="shared" si="772"/>
        <v>katB</v>
      </c>
      <c r="P24725" s="73" t="str">
        <f t="shared" si="773"/>
        <v/>
      </c>
      <c r="Q24725" s="61" t="s">
        <v>30</v>
      </c>
    </row>
    <row r="24726" spans="8:17" x14ac:dyDescent="0.25">
      <c r="H24726" s="59">
        <v>137707</v>
      </c>
      <c r="I24726" s="59" t="s">
        <v>69</v>
      </c>
      <c r="J24726" s="59">
        <v>9194819</v>
      </c>
      <c r="K24726" s="59" t="s">
        <v>25159</v>
      </c>
      <c r="L24726" s="61" t="s">
        <v>113</v>
      </c>
      <c r="M24726" s="61">
        <f>VLOOKUP(H24726,zdroj!C:F,4,0)</f>
        <v>0</v>
      </c>
      <c r="N24726" s="61" t="str">
        <f t="shared" si="772"/>
        <v>katB</v>
      </c>
      <c r="P24726" s="73" t="str">
        <f t="shared" si="773"/>
        <v/>
      </c>
      <c r="Q24726" s="61" t="s">
        <v>30</v>
      </c>
    </row>
    <row r="24727" spans="8:17" x14ac:dyDescent="0.25">
      <c r="H24727" s="59">
        <v>137707</v>
      </c>
      <c r="I24727" s="59" t="s">
        <v>69</v>
      </c>
      <c r="J24727" s="59">
        <v>9194827</v>
      </c>
      <c r="K24727" s="59" t="s">
        <v>25160</v>
      </c>
      <c r="L24727" s="61" t="s">
        <v>113</v>
      </c>
      <c r="M24727" s="61">
        <f>VLOOKUP(H24727,zdroj!C:F,4,0)</f>
        <v>0</v>
      </c>
      <c r="N24727" s="61" t="str">
        <f t="shared" si="772"/>
        <v>katB</v>
      </c>
      <c r="P24727" s="73" t="str">
        <f t="shared" si="773"/>
        <v/>
      </c>
      <c r="Q24727" s="61" t="s">
        <v>30</v>
      </c>
    </row>
    <row r="24728" spans="8:17" x14ac:dyDescent="0.25">
      <c r="H24728" s="59">
        <v>137707</v>
      </c>
      <c r="I24728" s="59" t="s">
        <v>69</v>
      </c>
      <c r="J24728" s="59">
        <v>9194835</v>
      </c>
      <c r="K24728" s="59" t="s">
        <v>25161</v>
      </c>
      <c r="L24728" s="61" t="s">
        <v>113</v>
      </c>
      <c r="M24728" s="61">
        <f>VLOOKUP(H24728,zdroj!C:F,4,0)</f>
        <v>0</v>
      </c>
      <c r="N24728" s="61" t="str">
        <f t="shared" si="772"/>
        <v>katB</v>
      </c>
      <c r="P24728" s="73" t="str">
        <f t="shared" si="773"/>
        <v/>
      </c>
      <c r="Q24728" s="61" t="s">
        <v>30</v>
      </c>
    </row>
    <row r="24729" spans="8:17" x14ac:dyDescent="0.25">
      <c r="H24729" s="59">
        <v>137707</v>
      </c>
      <c r="I24729" s="59" t="s">
        <v>69</v>
      </c>
      <c r="J24729" s="59">
        <v>9194843</v>
      </c>
      <c r="K24729" s="59" t="s">
        <v>25162</v>
      </c>
      <c r="L24729" s="61" t="s">
        <v>113</v>
      </c>
      <c r="M24729" s="61">
        <f>VLOOKUP(H24729,zdroj!C:F,4,0)</f>
        <v>0</v>
      </c>
      <c r="N24729" s="61" t="str">
        <f t="shared" si="772"/>
        <v>katB</v>
      </c>
      <c r="P24729" s="73" t="str">
        <f t="shared" si="773"/>
        <v/>
      </c>
      <c r="Q24729" s="61" t="s">
        <v>30</v>
      </c>
    </row>
    <row r="24730" spans="8:17" x14ac:dyDescent="0.25">
      <c r="H24730" s="59">
        <v>137707</v>
      </c>
      <c r="I24730" s="59" t="s">
        <v>69</v>
      </c>
      <c r="J24730" s="59">
        <v>9194851</v>
      </c>
      <c r="K24730" s="59" t="s">
        <v>25163</v>
      </c>
      <c r="L24730" s="61" t="s">
        <v>113</v>
      </c>
      <c r="M24730" s="61">
        <f>VLOOKUP(H24730,zdroj!C:F,4,0)</f>
        <v>0</v>
      </c>
      <c r="N24730" s="61" t="str">
        <f t="shared" si="772"/>
        <v>katB</v>
      </c>
      <c r="P24730" s="73" t="str">
        <f t="shared" si="773"/>
        <v/>
      </c>
      <c r="Q24730" s="61" t="s">
        <v>30</v>
      </c>
    </row>
    <row r="24731" spans="8:17" x14ac:dyDescent="0.25">
      <c r="H24731" s="59">
        <v>137707</v>
      </c>
      <c r="I24731" s="59" t="s">
        <v>69</v>
      </c>
      <c r="J24731" s="59">
        <v>9194860</v>
      </c>
      <c r="K24731" s="59" t="s">
        <v>25164</v>
      </c>
      <c r="L24731" s="61" t="s">
        <v>113</v>
      </c>
      <c r="M24731" s="61">
        <f>VLOOKUP(H24731,zdroj!C:F,4,0)</f>
        <v>0</v>
      </c>
      <c r="N24731" s="61" t="str">
        <f t="shared" si="772"/>
        <v>katB</v>
      </c>
      <c r="P24731" s="73" t="str">
        <f t="shared" si="773"/>
        <v/>
      </c>
      <c r="Q24731" s="61" t="s">
        <v>31</v>
      </c>
    </row>
    <row r="24732" spans="8:17" x14ac:dyDescent="0.25">
      <c r="H24732" s="59">
        <v>137707</v>
      </c>
      <c r="I24732" s="59" t="s">
        <v>69</v>
      </c>
      <c r="J24732" s="59">
        <v>9194878</v>
      </c>
      <c r="K24732" s="59" t="s">
        <v>25165</v>
      </c>
      <c r="L24732" s="61" t="s">
        <v>113</v>
      </c>
      <c r="M24732" s="61">
        <f>VLOOKUP(H24732,zdroj!C:F,4,0)</f>
        <v>0</v>
      </c>
      <c r="N24732" s="61" t="str">
        <f t="shared" si="772"/>
        <v>katB</v>
      </c>
      <c r="P24732" s="73" t="str">
        <f t="shared" si="773"/>
        <v/>
      </c>
      <c r="Q24732" s="61" t="s">
        <v>30</v>
      </c>
    </row>
    <row r="24733" spans="8:17" x14ac:dyDescent="0.25">
      <c r="H24733" s="59">
        <v>137707</v>
      </c>
      <c r="I24733" s="59" t="s">
        <v>69</v>
      </c>
      <c r="J24733" s="59">
        <v>9194886</v>
      </c>
      <c r="K24733" s="59" t="s">
        <v>25166</v>
      </c>
      <c r="L24733" s="61" t="s">
        <v>113</v>
      </c>
      <c r="M24733" s="61">
        <f>VLOOKUP(H24733,zdroj!C:F,4,0)</f>
        <v>0</v>
      </c>
      <c r="N24733" s="61" t="str">
        <f t="shared" si="772"/>
        <v>katB</v>
      </c>
      <c r="P24733" s="73" t="str">
        <f t="shared" si="773"/>
        <v/>
      </c>
      <c r="Q24733" s="61" t="s">
        <v>30</v>
      </c>
    </row>
    <row r="24734" spans="8:17" x14ac:dyDescent="0.25">
      <c r="H24734" s="59">
        <v>137707</v>
      </c>
      <c r="I24734" s="59" t="s">
        <v>69</v>
      </c>
      <c r="J24734" s="59">
        <v>9194894</v>
      </c>
      <c r="K24734" s="59" t="s">
        <v>25167</v>
      </c>
      <c r="L24734" s="61" t="s">
        <v>113</v>
      </c>
      <c r="M24734" s="61">
        <f>VLOOKUP(H24734,zdroj!C:F,4,0)</f>
        <v>0</v>
      </c>
      <c r="N24734" s="61" t="str">
        <f t="shared" si="772"/>
        <v>katB</v>
      </c>
      <c r="P24734" s="73" t="str">
        <f t="shared" si="773"/>
        <v/>
      </c>
      <c r="Q24734" s="61" t="s">
        <v>30</v>
      </c>
    </row>
    <row r="24735" spans="8:17" x14ac:dyDescent="0.25">
      <c r="H24735" s="59">
        <v>137707</v>
      </c>
      <c r="I24735" s="59" t="s">
        <v>69</v>
      </c>
      <c r="J24735" s="59">
        <v>9194908</v>
      </c>
      <c r="K24735" s="59" t="s">
        <v>25168</v>
      </c>
      <c r="L24735" s="61" t="s">
        <v>113</v>
      </c>
      <c r="M24735" s="61">
        <f>VLOOKUP(H24735,zdroj!C:F,4,0)</f>
        <v>0</v>
      </c>
      <c r="N24735" s="61" t="str">
        <f t="shared" si="772"/>
        <v>katB</v>
      </c>
      <c r="P24735" s="73" t="str">
        <f t="shared" si="773"/>
        <v/>
      </c>
      <c r="Q24735" s="61" t="s">
        <v>30</v>
      </c>
    </row>
    <row r="24736" spans="8:17" x14ac:dyDescent="0.25">
      <c r="H24736" s="59">
        <v>137707</v>
      </c>
      <c r="I24736" s="59" t="s">
        <v>69</v>
      </c>
      <c r="J24736" s="59">
        <v>9194916</v>
      </c>
      <c r="K24736" s="59" t="s">
        <v>25169</v>
      </c>
      <c r="L24736" s="61" t="s">
        <v>113</v>
      </c>
      <c r="M24736" s="61">
        <f>VLOOKUP(H24736,zdroj!C:F,4,0)</f>
        <v>0</v>
      </c>
      <c r="N24736" s="61" t="str">
        <f t="shared" si="772"/>
        <v>katB</v>
      </c>
      <c r="P24736" s="73" t="str">
        <f t="shared" si="773"/>
        <v/>
      </c>
      <c r="Q24736" s="61" t="s">
        <v>30</v>
      </c>
    </row>
    <row r="24737" spans="8:17" x14ac:dyDescent="0.25">
      <c r="H24737" s="59">
        <v>137707</v>
      </c>
      <c r="I24737" s="59" t="s">
        <v>69</v>
      </c>
      <c r="J24737" s="59">
        <v>9194924</v>
      </c>
      <c r="K24737" s="59" t="s">
        <v>25170</v>
      </c>
      <c r="L24737" s="61" t="s">
        <v>113</v>
      </c>
      <c r="M24737" s="61">
        <f>VLOOKUP(H24737,zdroj!C:F,4,0)</f>
        <v>0</v>
      </c>
      <c r="N24737" s="61" t="str">
        <f t="shared" si="772"/>
        <v>katB</v>
      </c>
      <c r="P24737" s="73" t="str">
        <f t="shared" si="773"/>
        <v/>
      </c>
      <c r="Q24737" s="61" t="s">
        <v>30</v>
      </c>
    </row>
    <row r="24738" spans="8:17" x14ac:dyDescent="0.25">
      <c r="H24738" s="59">
        <v>137707</v>
      </c>
      <c r="I24738" s="59" t="s">
        <v>69</v>
      </c>
      <c r="J24738" s="59">
        <v>9194941</v>
      </c>
      <c r="K24738" s="59" t="s">
        <v>25171</v>
      </c>
      <c r="L24738" s="61" t="s">
        <v>113</v>
      </c>
      <c r="M24738" s="61">
        <f>VLOOKUP(H24738,zdroj!C:F,4,0)</f>
        <v>0</v>
      </c>
      <c r="N24738" s="61" t="str">
        <f t="shared" si="772"/>
        <v>katB</v>
      </c>
      <c r="P24738" s="73" t="str">
        <f t="shared" si="773"/>
        <v/>
      </c>
      <c r="Q24738" s="61" t="s">
        <v>30</v>
      </c>
    </row>
    <row r="24739" spans="8:17" x14ac:dyDescent="0.25">
      <c r="H24739" s="59">
        <v>137707</v>
      </c>
      <c r="I24739" s="59" t="s">
        <v>69</v>
      </c>
      <c r="J24739" s="59">
        <v>9194959</v>
      </c>
      <c r="K24739" s="59" t="s">
        <v>25172</v>
      </c>
      <c r="L24739" s="61" t="s">
        <v>113</v>
      </c>
      <c r="M24739" s="61">
        <f>VLOOKUP(H24739,zdroj!C:F,4,0)</f>
        <v>0</v>
      </c>
      <c r="N24739" s="61" t="str">
        <f t="shared" si="772"/>
        <v>katB</v>
      </c>
      <c r="P24739" s="73" t="str">
        <f t="shared" si="773"/>
        <v/>
      </c>
      <c r="Q24739" s="61" t="s">
        <v>30</v>
      </c>
    </row>
    <row r="24740" spans="8:17" x14ac:dyDescent="0.25">
      <c r="H24740" s="59">
        <v>137707</v>
      </c>
      <c r="I24740" s="59" t="s">
        <v>69</v>
      </c>
      <c r="J24740" s="59">
        <v>9194967</v>
      </c>
      <c r="K24740" s="59" t="s">
        <v>25173</v>
      </c>
      <c r="L24740" s="61" t="s">
        <v>113</v>
      </c>
      <c r="M24740" s="61">
        <f>VLOOKUP(H24740,zdroj!C:F,4,0)</f>
        <v>0</v>
      </c>
      <c r="N24740" s="61" t="str">
        <f t="shared" si="772"/>
        <v>katB</v>
      </c>
      <c r="P24740" s="73" t="str">
        <f t="shared" si="773"/>
        <v/>
      </c>
      <c r="Q24740" s="61" t="s">
        <v>30</v>
      </c>
    </row>
    <row r="24741" spans="8:17" x14ac:dyDescent="0.25">
      <c r="H24741" s="59">
        <v>137707</v>
      </c>
      <c r="I24741" s="59" t="s">
        <v>69</v>
      </c>
      <c r="J24741" s="59">
        <v>9194975</v>
      </c>
      <c r="K24741" s="59" t="s">
        <v>25174</v>
      </c>
      <c r="L24741" s="61" t="s">
        <v>113</v>
      </c>
      <c r="M24741" s="61">
        <f>VLOOKUP(H24741,zdroj!C:F,4,0)</f>
        <v>0</v>
      </c>
      <c r="N24741" s="61" t="str">
        <f t="shared" si="772"/>
        <v>katB</v>
      </c>
      <c r="P24741" s="73" t="str">
        <f t="shared" si="773"/>
        <v/>
      </c>
      <c r="Q24741" s="61" t="s">
        <v>30</v>
      </c>
    </row>
    <row r="24742" spans="8:17" x14ac:dyDescent="0.25">
      <c r="H24742" s="59">
        <v>137707</v>
      </c>
      <c r="I24742" s="59" t="s">
        <v>69</v>
      </c>
      <c r="J24742" s="59">
        <v>9194983</v>
      </c>
      <c r="K24742" s="59" t="s">
        <v>25175</v>
      </c>
      <c r="L24742" s="61" t="s">
        <v>113</v>
      </c>
      <c r="M24742" s="61">
        <f>VLOOKUP(H24742,zdroj!C:F,4,0)</f>
        <v>0</v>
      </c>
      <c r="N24742" s="61" t="str">
        <f t="shared" si="772"/>
        <v>katB</v>
      </c>
      <c r="P24742" s="73" t="str">
        <f t="shared" si="773"/>
        <v/>
      </c>
      <c r="Q24742" s="61" t="s">
        <v>31</v>
      </c>
    </row>
    <row r="24743" spans="8:17" x14ac:dyDescent="0.25">
      <c r="H24743" s="59">
        <v>137707</v>
      </c>
      <c r="I24743" s="59" t="s">
        <v>69</v>
      </c>
      <c r="J24743" s="59">
        <v>9194991</v>
      </c>
      <c r="K24743" s="59" t="s">
        <v>25176</v>
      </c>
      <c r="L24743" s="61" t="s">
        <v>113</v>
      </c>
      <c r="M24743" s="61">
        <f>VLOOKUP(H24743,zdroj!C:F,4,0)</f>
        <v>0</v>
      </c>
      <c r="N24743" s="61" t="str">
        <f t="shared" si="772"/>
        <v>katB</v>
      </c>
      <c r="P24743" s="73" t="str">
        <f t="shared" si="773"/>
        <v/>
      </c>
      <c r="Q24743" s="61" t="s">
        <v>30</v>
      </c>
    </row>
    <row r="24744" spans="8:17" x14ac:dyDescent="0.25">
      <c r="H24744" s="59">
        <v>137707</v>
      </c>
      <c r="I24744" s="59" t="s">
        <v>69</v>
      </c>
      <c r="J24744" s="59">
        <v>9195009</v>
      </c>
      <c r="K24744" s="59" t="s">
        <v>25177</v>
      </c>
      <c r="L24744" s="61" t="s">
        <v>113</v>
      </c>
      <c r="M24744" s="61">
        <f>VLOOKUP(H24744,zdroj!C:F,4,0)</f>
        <v>0</v>
      </c>
      <c r="N24744" s="61" t="str">
        <f t="shared" si="772"/>
        <v>katB</v>
      </c>
      <c r="P24744" s="73" t="str">
        <f t="shared" si="773"/>
        <v/>
      </c>
      <c r="Q24744" s="61" t="s">
        <v>30</v>
      </c>
    </row>
    <row r="24745" spans="8:17" x14ac:dyDescent="0.25">
      <c r="H24745" s="59">
        <v>137707</v>
      </c>
      <c r="I24745" s="59" t="s">
        <v>69</v>
      </c>
      <c r="J24745" s="59">
        <v>9195017</v>
      </c>
      <c r="K24745" s="59" t="s">
        <v>25178</v>
      </c>
      <c r="L24745" s="61" t="s">
        <v>113</v>
      </c>
      <c r="M24745" s="61">
        <f>VLOOKUP(H24745,zdroj!C:F,4,0)</f>
        <v>0</v>
      </c>
      <c r="N24745" s="61" t="str">
        <f t="shared" si="772"/>
        <v>katB</v>
      </c>
      <c r="P24745" s="73" t="str">
        <f t="shared" si="773"/>
        <v/>
      </c>
      <c r="Q24745" s="61" t="s">
        <v>30</v>
      </c>
    </row>
    <row r="24746" spans="8:17" x14ac:dyDescent="0.25">
      <c r="H24746" s="59">
        <v>137707</v>
      </c>
      <c r="I24746" s="59" t="s">
        <v>69</v>
      </c>
      <c r="J24746" s="59">
        <v>9195025</v>
      </c>
      <c r="K24746" s="59" t="s">
        <v>25179</v>
      </c>
      <c r="L24746" s="61" t="s">
        <v>113</v>
      </c>
      <c r="M24746" s="61">
        <f>VLOOKUP(H24746,zdroj!C:F,4,0)</f>
        <v>0</v>
      </c>
      <c r="N24746" s="61" t="str">
        <f t="shared" si="772"/>
        <v>katB</v>
      </c>
      <c r="P24746" s="73" t="str">
        <f t="shared" si="773"/>
        <v/>
      </c>
      <c r="Q24746" s="61" t="s">
        <v>30</v>
      </c>
    </row>
    <row r="24747" spans="8:17" x14ac:dyDescent="0.25">
      <c r="H24747" s="59">
        <v>137707</v>
      </c>
      <c r="I24747" s="59" t="s">
        <v>69</v>
      </c>
      <c r="J24747" s="59">
        <v>9195033</v>
      </c>
      <c r="K24747" s="59" t="s">
        <v>25180</v>
      </c>
      <c r="L24747" s="61" t="s">
        <v>113</v>
      </c>
      <c r="M24747" s="61">
        <f>VLOOKUP(H24747,zdroj!C:F,4,0)</f>
        <v>0</v>
      </c>
      <c r="N24747" s="61" t="str">
        <f t="shared" si="772"/>
        <v>katB</v>
      </c>
      <c r="P24747" s="73" t="str">
        <f t="shared" si="773"/>
        <v/>
      </c>
      <c r="Q24747" s="61" t="s">
        <v>30</v>
      </c>
    </row>
    <row r="24748" spans="8:17" x14ac:dyDescent="0.25">
      <c r="H24748" s="59">
        <v>137707</v>
      </c>
      <c r="I24748" s="59" t="s">
        <v>69</v>
      </c>
      <c r="J24748" s="59">
        <v>9195041</v>
      </c>
      <c r="K24748" s="59" t="s">
        <v>25181</v>
      </c>
      <c r="L24748" s="61" t="s">
        <v>113</v>
      </c>
      <c r="M24748" s="61">
        <f>VLOOKUP(H24748,zdroj!C:F,4,0)</f>
        <v>0</v>
      </c>
      <c r="N24748" s="61" t="str">
        <f t="shared" si="772"/>
        <v>katB</v>
      </c>
      <c r="P24748" s="73" t="str">
        <f t="shared" si="773"/>
        <v/>
      </c>
      <c r="Q24748" s="61" t="s">
        <v>30</v>
      </c>
    </row>
    <row r="24749" spans="8:17" x14ac:dyDescent="0.25">
      <c r="H24749" s="59">
        <v>137707</v>
      </c>
      <c r="I24749" s="59" t="s">
        <v>69</v>
      </c>
      <c r="J24749" s="59">
        <v>9195050</v>
      </c>
      <c r="K24749" s="59" t="s">
        <v>25182</v>
      </c>
      <c r="L24749" s="61" t="s">
        <v>113</v>
      </c>
      <c r="M24749" s="61">
        <f>VLOOKUP(H24749,zdroj!C:F,4,0)</f>
        <v>0</v>
      </c>
      <c r="N24749" s="61" t="str">
        <f t="shared" si="772"/>
        <v>katB</v>
      </c>
      <c r="P24749" s="73" t="str">
        <f t="shared" si="773"/>
        <v/>
      </c>
      <c r="Q24749" s="61" t="s">
        <v>30</v>
      </c>
    </row>
    <row r="24750" spans="8:17" x14ac:dyDescent="0.25">
      <c r="H24750" s="59">
        <v>137707</v>
      </c>
      <c r="I24750" s="59" t="s">
        <v>69</v>
      </c>
      <c r="J24750" s="59">
        <v>9195068</v>
      </c>
      <c r="K24750" s="59" t="s">
        <v>25183</v>
      </c>
      <c r="L24750" s="61" t="s">
        <v>113</v>
      </c>
      <c r="M24750" s="61">
        <f>VLOOKUP(H24750,zdroj!C:F,4,0)</f>
        <v>0</v>
      </c>
      <c r="N24750" s="61" t="str">
        <f t="shared" si="772"/>
        <v>katB</v>
      </c>
      <c r="P24750" s="73" t="str">
        <f t="shared" si="773"/>
        <v/>
      </c>
      <c r="Q24750" s="61" t="s">
        <v>30</v>
      </c>
    </row>
    <row r="24751" spans="8:17" x14ac:dyDescent="0.25">
      <c r="H24751" s="59">
        <v>137707</v>
      </c>
      <c r="I24751" s="59" t="s">
        <v>69</v>
      </c>
      <c r="J24751" s="59">
        <v>9195076</v>
      </c>
      <c r="K24751" s="59" t="s">
        <v>25184</v>
      </c>
      <c r="L24751" s="61" t="s">
        <v>113</v>
      </c>
      <c r="M24751" s="61">
        <f>VLOOKUP(H24751,zdroj!C:F,4,0)</f>
        <v>0</v>
      </c>
      <c r="N24751" s="61" t="str">
        <f t="shared" si="772"/>
        <v>katB</v>
      </c>
      <c r="P24751" s="73" t="str">
        <f t="shared" si="773"/>
        <v/>
      </c>
      <c r="Q24751" s="61" t="s">
        <v>30</v>
      </c>
    </row>
    <row r="24752" spans="8:17" x14ac:dyDescent="0.25">
      <c r="H24752" s="59">
        <v>137707</v>
      </c>
      <c r="I24752" s="59" t="s">
        <v>69</v>
      </c>
      <c r="J24752" s="59">
        <v>9195092</v>
      </c>
      <c r="K24752" s="59" t="s">
        <v>25185</v>
      </c>
      <c r="L24752" s="61" t="s">
        <v>113</v>
      </c>
      <c r="M24752" s="61">
        <f>VLOOKUP(H24752,zdroj!C:F,4,0)</f>
        <v>0</v>
      </c>
      <c r="N24752" s="61" t="str">
        <f t="shared" si="772"/>
        <v>katB</v>
      </c>
      <c r="P24752" s="73" t="str">
        <f t="shared" si="773"/>
        <v/>
      </c>
      <c r="Q24752" s="61" t="s">
        <v>30</v>
      </c>
    </row>
    <row r="24753" spans="8:17" x14ac:dyDescent="0.25">
      <c r="H24753" s="59">
        <v>137707</v>
      </c>
      <c r="I24753" s="59" t="s">
        <v>69</v>
      </c>
      <c r="J24753" s="59">
        <v>9195106</v>
      </c>
      <c r="K24753" s="59" t="s">
        <v>25186</v>
      </c>
      <c r="L24753" s="61" t="s">
        <v>113</v>
      </c>
      <c r="M24753" s="61">
        <f>VLOOKUP(H24753,zdroj!C:F,4,0)</f>
        <v>0</v>
      </c>
      <c r="N24753" s="61" t="str">
        <f t="shared" si="772"/>
        <v>katB</v>
      </c>
      <c r="P24753" s="73" t="str">
        <f t="shared" si="773"/>
        <v/>
      </c>
      <c r="Q24753" s="61" t="s">
        <v>30</v>
      </c>
    </row>
    <row r="24754" spans="8:17" x14ac:dyDescent="0.25">
      <c r="H24754" s="59">
        <v>137707</v>
      </c>
      <c r="I24754" s="59" t="s">
        <v>69</v>
      </c>
      <c r="J24754" s="59">
        <v>9195114</v>
      </c>
      <c r="K24754" s="59" t="s">
        <v>25187</v>
      </c>
      <c r="L24754" s="61" t="s">
        <v>113</v>
      </c>
      <c r="M24754" s="61">
        <f>VLOOKUP(H24754,zdroj!C:F,4,0)</f>
        <v>0</v>
      </c>
      <c r="N24754" s="61" t="str">
        <f t="shared" si="772"/>
        <v>katB</v>
      </c>
      <c r="P24754" s="73" t="str">
        <f t="shared" si="773"/>
        <v/>
      </c>
      <c r="Q24754" s="61" t="s">
        <v>30</v>
      </c>
    </row>
    <row r="24755" spans="8:17" x14ac:dyDescent="0.25">
      <c r="H24755" s="59">
        <v>137707</v>
      </c>
      <c r="I24755" s="59" t="s">
        <v>69</v>
      </c>
      <c r="J24755" s="59">
        <v>9195122</v>
      </c>
      <c r="K24755" s="59" t="s">
        <v>25188</v>
      </c>
      <c r="L24755" s="61" t="s">
        <v>113</v>
      </c>
      <c r="M24755" s="61">
        <f>VLOOKUP(H24755,zdroj!C:F,4,0)</f>
        <v>0</v>
      </c>
      <c r="N24755" s="61" t="str">
        <f t="shared" si="772"/>
        <v>katB</v>
      </c>
      <c r="P24755" s="73" t="str">
        <f t="shared" si="773"/>
        <v/>
      </c>
      <c r="Q24755" s="61" t="s">
        <v>30</v>
      </c>
    </row>
    <row r="24756" spans="8:17" x14ac:dyDescent="0.25">
      <c r="H24756" s="59">
        <v>137707</v>
      </c>
      <c r="I24756" s="59" t="s">
        <v>69</v>
      </c>
      <c r="J24756" s="59">
        <v>9195131</v>
      </c>
      <c r="K24756" s="59" t="s">
        <v>25189</v>
      </c>
      <c r="L24756" s="61" t="s">
        <v>113</v>
      </c>
      <c r="M24756" s="61">
        <f>VLOOKUP(H24756,zdroj!C:F,4,0)</f>
        <v>0</v>
      </c>
      <c r="N24756" s="61" t="str">
        <f t="shared" si="772"/>
        <v>katB</v>
      </c>
      <c r="P24756" s="73" t="str">
        <f t="shared" si="773"/>
        <v/>
      </c>
      <c r="Q24756" s="61" t="s">
        <v>30</v>
      </c>
    </row>
    <row r="24757" spans="8:17" x14ac:dyDescent="0.25">
      <c r="H24757" s="59">
        <v>137707</v>
      </c>
      <c r="I24757" s="59" t="s">
        <v>69</v>
      </c>
      <c r="J24757" s="59">
        <v>9195149</v>
      </c>
      <c r="K24757" s="59" t="s">
        <v>25190</v>
      </c>
      <c r="L24757" s="61" t="s">
        <v>113</v>
      </c>
      <c r="M24757" s="61">
        <f>VLOOKUP(H24757,zdroj!C:F,4,0)</f>
        <v>0</v>
      </c>
      <c r="N24757" s="61" t="str">
        <f t="shared" si="772"/>
        <v>katB</v>
      </c>
      <c r="P24757" s="73" t="str">
        <f t="shared" si="773"/>
        <v/>
      </c>
      <c r="Q24757" s="61" t="s">
        <v>30</v>
      </c>
    </row>
    <row r="24758" spans="8:17" x14ac:dyDescent="0.25">
      <c r="H24758" s="59">
        <v>137707</v>
      </c>
      <c r="I24758" s="59" t="s">
        <v>69</v>
      </c>
      <c r="J24758" s="59">
        <v>9195157</v>
      </c>
      <c r="K24758" s="59" t="s">
        <v>25191</v>
      </c>
      <c r="L24758" s="61" t="s">
        <v>113</v>
      </c>
      <c r="M24758" s="61">
        <f>VLOOKUP(H24758,zdroj!C:F,4,0)</f>
        <v>0</v>
      </c>
      <c r="N24758" s="61" t="str">
        <f t="shared" si="772"/>
        <v>katB</v>
      </c>
      <c r="P24758" s="73" t="str">
        <f t="shared" si="773"/>
        <v/>
      </c>
      <c r="Q24758" s="61" t="s">
        <v>31</v>
      </c>
    </row>
    <row r="24759" spans="8:17" x14ac:dyDescent="0.25">
      <c r="H24759" s="59">
        <v>137707</v>
      </c>
      <c r="I24759" s="59" t="s">
        <v>69</v>
      </c>
      <c r="J24759" s="59">
        <v>9195165</v>
      </c>
      <c r="K24759" s="59" t="s">
        <v>25192</v>
      </c>
      <c r="L24759" s="61" t="s">
        <v>113</v>
      </c>
      <c r="M24759" s="61">
        <f>VLOOKUP(H24759,zdroj!C:F,4,0)</f>
        <v>0</v>
      </c>
      <c r="N24759" s="61" t="str">
        <f t="shared" si="772"/>
        <v>katB</v>
      </c>
      <c r="P24759" s="73" t="str">
        <f t="shared" si="773"/>
        <v/>
      </c>
      <c r="Q24759" s="61" t="s">
        <v>30</v>
      </c>
    </row>
    <row r="24760" spans="8:17" x14ac:dyDescent="0.25">
      <c r="H24760" s="59">
        <v>137707</v>
      </c>
      <c r="I24760" s="59" t="s">
        <v>69</v>
      </c>
      <c r="J24760" s="59">
        <v>9195173</v>
      </c>
      <c r="K24760" s="59" t="s">
        <v>25193</v>
      </c>
      <c r="L24760" s="61" t="s">
        <v>113</v>
      </c>
      <c r="M24760" s="61">
        <f>VLOOKUP(H24760,zdroj!C:F,4,0)</f>
        <v>0</v>
      </c>
      <c r="N24760" s="61" t="str">
        <f t="shared" si="772"/>
        <v>katB</v>
      </c>
      <c r="P24760" s="73" t="str">
        <f t="shared" si="773"/>
        <v/>
      </c>
      <c r="Q24760" s="61" t="s">
        <v>30</v>
      </c>
    </row>
    <row r="24761" spans="8:17" x14ac:dyDescent="0.25">
      <c r="H24761" s="59">
        <v>137707</v>
      </c>
      <c r="I24761" s="59" t="s">
        <v>69</v>
      </c>
      <c r="J24761" s="59">
        <v>9195181</v>
      </c>
      <c r="K24761" s="59" t="s">
        <v>25194</v>
      </c>
      <c r="L24761" s="61" t="s">
        <v>113</v>
      </c>
      <c r="M24761" s="61">
        <f>VLOOKUP(H24761,zdroj!C:F,4,0)</f>
        <v>0</v>
      </c>
      <c r="N24761" s="61" t="str">
        <f t="shared" si="772"/>
        <v>katB</v>
      </c>
      <c r="P24761" s="73" t="str">
        <f t="shared" si="773"/>
        <v/>
      </c>
      <c r="Q24761" s="61" t="s">
        <v>30</v>
      </c>
    </row>
    <row r="24762" spans="8:17" x14ac:dyDescent="0.25">
      <c r="H24762" s="59">
        <v>137707</v>
      </c>
      <c r="I24762" s="59" t="s">
        <v>69</v>
      </c>
      <c r="J24762" s="59">
        <v>9195190</v>
      </c>
      <c r="K24762" s="59" t="s">
        <v>25195</v>
      </c>
      <c r="L24762" s="61" t="s">
        <v>113</v>
      </c>
      <c r="M24762" s="61">
        <f>VLOOKUP(H24762,zdroj!C:F,4,0)</f>
        <v>0</v>
      </c>
      <c r="N24762" s="61" t="str">
        <f t="shared" si="772"/>
        <v>katB</v>
      </c>
      <c r="P24762" s="73" t="str">
        <f t="shared" si="773"/>
        <v/>
      </c>
      <c r="Q24762" s="61" t="s">
        <v>30</v>
      </c>
    </row>
    <row r="24763" spans="8:17" x14ac:dyDescent="0.25">
      <c r="H24763" s="59">
        <v>137707</v>
      </c>
      <c r="I24763" s="59" t="s">
        <v>69</v>
      </c>
      <c r="J24763" s="59">
        <v>9195203</v>
      </c>
      <c r="K24763" s="59" t="s">
        <v>25196</v>
      </c>
      <c r="L24763" s="61" t="s">
        <v>113</v>
      </c>
      <c r="M24763" s="61">
        <f>VLOOKUP(H24763,zdroj!C:F,4,0)</f>
        <v>0</v>
      </c>
      <c r="N24763" s="61" t="str">
        <f t="shared" si="772"/>
        <v>katB</v>
      </c>
      <c r="P24763" s="73" t="str">
        <f t="shared" si="773"/>
        <v/>
      </c>
      <c r="Q24763" s="61" t="s">
        <v>30</v>
      </c>
    </row>
    <row r="24764" spans="8:17" x14ac:dyDescent="0.25">
      <c r="H24764" s="59">
        <v>137707</v>
      </c>
      <c r="I24764" s="59" t="s">
        <v>69</v>
      </c>
      <c r="J24764" s="59">
        <v>9195211</v>
      </c>
      <c r="K24764" s="59" t="s">
        <v>25197</v>
      </c>
      <c r="L24764" s="61" t="s">
        <v>113</v>
      </c>
      <c r="M24764" s="61">
        <f>VLOOKUP(H24764,zdroj!C:F,4,0)</f>
        <v>0</v>
      </c>
      <c r="N24764" s="61" t="str">
        <f t="shared" si="772"/>
        <v>katB</v>
      </c>
      <c r="P24764" s="73" t="str">
        <f t="shared" si="773"/>
        <v/>
      </c>
      <c r="Q24764" s="61" t="s">
        <v>30</v>
      </c>
    </row>
    <row r="24765" spans="8:17" x14ac:dyDescent="0.25">
      <c r="H24765" s="59">
        <v>137707</v>
      </c>
      <c r="I24765" s="59" t="s">
        <v>69</v>
      </c>
      <c r="J24765" s="59">
        <v>9195220</v>
      </c>
      <c r="K24765" s="59" t="s">
        <v>25198</v>
      </c>
      <c r="L24765" s="61" t="s">
        <v>113</v>
      </c>
      <c r="M24765" s="61">
        <f>VLOOKUP(H24765,zdroj!C:F,4,0)</f>
        <v>0</v>
      </c>
      <c r="N24765" s="61" t="str">
        <f t="shared" si="772"/>
        <v>katB</v>
      </c>
      <c r="P24765" s="73" t="str">
        <f t="shared" si="773"/>
        <v/>
      </c>
      <c r="Q24765" s="61" t="s">
        <v>30</v>
      </c>
    </row>
    <row r="24766" spans="8:17" x14ac:dyDescent="0.25">
      <c r="H24766" s="59">
        <v>137707</v>
      </c>
      <c r="I24766" s="59" t="s">
        <v>69</v>
      </c>
      <c r="J24766" s="59">
        <v>9195238</v>
      </c>
      <c r="K24766" s="59" t="s">
        <v>25199</v>
      </c>
      <c r="L24766" s="61" t="s">
        <v>113</v>
      </c>
      <c r="M24766" s="61">
        <f>VLOOKUP(H24766,zdroj!C:F,4,0)</f>
        <v>0</v>
      </c>
      <c r="N24766" s="61" t="str">
        <f t="shared" si="772"/>
        <v>katB</v>
      </c>
      <c r="P24766" s="73" t="str">
        <f t="shared" si="773"/>
        <v/>
      </c>
      <c r="Q24766" s="61" t="s">
        <v>30</v>
      </c>
    </row>
    <row r="24767" spans="8:17" x14ac:dyDescent="0.25">
      <c r="H24767" s="59">
        <v>137707</v>
      </c>
      <c r="I24767" s="59" t="s">
        <v>69</v>
      </c>
      <c r="J24767" s="59">
        <v>9195246</v>
      </c>
      <c r="K24767" s="59" t="s">
        <v>25200</v>
      </c>
      <c r="L24767" s="61" t="s">
        <v>113</v>
      </c>
      <c r="M24767" s="61">
        <f>VLOOKUP(H24767,zdroj!C:F,4,0)</f>
        <v>0</v>
      </c>
      <c r="N24767" s="61" t="str">
        <f t="shared" si="772"/>
        <v>katB</v>
      </c>
      <c r="P24767" s="73" t="str">
        <f t="shared" si="773"/>
        <v/>
      </c>
      <c r="Q24767" s="61" t="s">
        <v>30</v>
      </c>
    </row>
    <row r="24768" spans="8:17" x14ac:dyDescent="0.25">
      <c r="H24768" s="59">
        <v>137707</v>
      </c>
      <c r="I24768" s="59" t="s">
        <v>69</v>
      </c>
      <c r="J24768" s="59">
        <v>9195254</v>
      </c>
      <c r="K24768" s="59" t="s">
        <v>25201</v>
      </c>
      <c r="L24768" s="61" t="s">
        <v>113</v>
      </c>
      <c r="M24768" s="61">
        <f>VLOOKUP(H24768,zdroj!C:F,4,0)</f>
        <v>0</v>
      </c>
      <c r="N24768" s="61" t="str">
        <f t="shared" si="772"/>
        <v>katB</v>
      </c>
      <c r="P24768" s="73" t="str">
        <f t="shared" si="773"/>
        <v/>
      </c>
      <c r="Q24768" s="61" t="s">
        <v>30</v>
      </c>
    </row>
    <row r="24769" spans="8:17" x14ac:dyDescent="0.25">
      <c r="H24769" s="59">
        <v>137707</v>
      </c>
      <c r="I24769" s="59" t="s">
        <v>69</v>
      </c>
      <c r="J24769" s="59">
        <v>9195262</v>
      </c>
      <c r="K24769" s="59" t="s">
        <v>25202</v>
      </c>
      <c r="L24769" s="61" t="s">
        <v>113</v>
      </c>
      <c r="M24769" s="61">
        <f>VLOOKUP(H24769,zdroj!C:F,4,0)</f>
        <v>0</v>
      </c>
      <c r="N24769" s="61" t="str">
        <f t="shared" si="772"/>
        <v>katB</v>
      </c>
      <c r="P24769" s="73" t="str">
        <f t="shared" si="773"/>
        <v/>
      </c>
      <c r="Q24769" s="61" t="s">
        <v>30</v>
      </c>
    </row>
    <row r="24770" spans="8:17" x14ac:dyDescent="0.25">
      <c r="H24770" s="59">
        <v>137707</v>
      </c>
      <c r="I24770" s="59" t="s">
        <v>69</v>
      </c>
      <c r="J24770" s="59">
        <v>9195301</v>
      </c>
      <c r="K24770" s="59" t="s">
        <v>25203</v>
      </c>
      <c r="L24770" s="61" t="s">
        <v>113</v>
      </c>
      <c r="M24770" s="61">
        <f>VLOOKUP(H24770,zdroj!C:F,4,0)</f>
        <v>0</v>
      </c>
      <c r="N24770" s="61" t="str">
        <f t="shared" si="772"/>
        <v>katB</v>
      </c>
      <c r="P24770" s="73" t="str">
        <f t="shared" si="773"/>
        <v/>
      </c>
      <c r="Q24770" s="61" t="s">
        <v>30</v>
      </c>
    </row>
    <row r="24771" spans="8:17" x14ac:dyDescent="0.25">
      <c r="H24771" s="59">
        <v>137707</v>
      </c>
      <c r="I24771" s="59" t="s">
        <v>69</v>
      </c>
      <c r="J24771" s="59">
        <v>9195319</v>
      </c>
      <c r="K24771" s="59" t="s">
        <v>25204</v>
      </c>
      <c r="L24771" s="61" t="s">
        <v>113</v>
      </c>
      <c r="M24771" s="61">
        <f>VLOOKUP(H24771,zdroj!C:F,4,0)</f>
        <v>0</v>
      </c>
      <c r="N24771" s="61" t="str">
        <f t="shared" si="772"/>
        <v>katB</v>
      </c>
      <c r="P24771" s="73" t="str">
        <f t="shared" si="773"/>
        <v/>
      </c>
      <c r="Q24771" s="61" t="s">
        <v>30</v>
      </c>
    </row>
    <row r="24772" spans="8:17" x14ac:dyDescent="0.25">
      <c r="H24772" s="59">
        <v>137707</v>
      </c>
      <c r="I24772" s="59" t="s">
        <v>69</v>
      </c>
      <c r="J24772" s="59">
        <v>9195327</v>
      </c>
      <c r="K24772" s="59" t="s">
        <v>25205</v>
      </c>
      <c r="L24772" s="61" t="s">
        <v>113</v>
      </c>
      <c r="M24772" s="61">
        <f>VLOOKUP(H24772,zdroj!C:F,4,0)</f>
        <v>0</v>
      </c>
      <c r="N24772" s="61" t="str">
        <f t="shared" si="772"/>
        <v>katB</v>
      </c>
      <c r="P24772" s="73" t="str">
        <f t="shared" si="773"/>
        <v/>
      </c>
      <c r="Q24772" s="61" t="s">
        <v>30</v>
      </c>
    </row>
    <row r="24773" spans="8:17" x14ac:dyDescent="0.25">
      <c r="H24773" s="59">
        <v>137707</v>
      </c>
      <c r="I24773" s="59" t="s">
        <v>69</v>
      </c>
      <c r="J24773" s="59">
        <v>9195335</v>
      </c>
      <c r="K24773" s="59" t="s">
        <v>25206</v>
      </c>
      <c r="L24773" s="61" t="s">
        <v>113</v>
      </c>
      <c r="M24773" s="61">
        <f>VLOOKUP(H24773,zdroj!C:F,4,0)</f>
        <v>0</v>
      </c>
      <c r="N24773" s="61" t="str">
        <f t="shared" si="772"/>
        <v>katB</v>
      </c>
      <c r="P24773" s="73" t="str">
        <f t="shared" si="773"/>
        <v/>
      </c>
      <c r="Q24773" s="61" t="s">
        <v>30</v>
      </c>
    </row>
    <row r="24774" spans="8:17" x14ac:dyDescent="0.25">
      <c r="H24774" s="59">
        <v>137707</v>
      </c>
      <c r="I24774" s="59" t="s">
        <v>69</v>
      </c>
      <c r="J24774" s="59">
        <v>9195343</v>
      </c>
      <c r="K24774" s="59" t="s">
        <v>25207</v>
      </c>
      <c r="L24774" s="61" t="s">
        <v>113</v>
      </c>
      <c r="M24774" s="61">
        <f>VLOOKUP(H24774,zdroj!C:F,4,0)</f>
        <v>0</v>
      </c>
      <c r="N24774" s="61" t="str">
        <f t="shared" si="772"/>
        <v>katB</v>
      </c>
      <c r="P24774" s="73" t="str">
        <f t="shared" si="773"/>
        <v/>
      </c>
      <c r="Q24774" s="61" t="s">
        <v>30</v>
      </c>
    </row>
    <row r="24775" spans="8:17" x14ac:dyDescent="0.25">
      <c r="H24775" s="59">
        <v>137707</v>
      </c>
      <c r="I24775" s="59" t="s">
        <v>69</v>
      </c>
      <c r="J24775" s="59">
        <v>9195351</v>
      </c>
      <c r="K24775" s="59" t="s">
        <v>25208</v>
      </c>
      <c r="L24775" s="61" t="s">
        <v>113</v>
      </c>
      <c r="M24775" s="61">
        <f>VLOOKUP(H24775,zdroj!C:F,4,0)</f>
        <v>0</v>
      </c>
      <c r="N24775" s="61" t="str">
        <f t="shared" ref="N24775:N24838" si="774">IF(M24775="A",IF(L24775="katA","katB",L24775),L24775)</f>
        <v>katB</v>
      </c>
      <c r="P24775" s="73" t="str">
        <f t="shared" ref="P24775:P24838" si="775">IF(O24775="A",1,"")</f>
        <v/>
      </c>
      <c r="Q24775" s="61" t="s">
        <v>30</v>
      </c>
    </row>
    <row r="24776" spans="8:17" x14ac:dyDescent="0.25">
      <c r="H24776" s="59">
        <v>137707</v>
      </c>
      <c r="I24776" s="59" t="s">
        <v>69</v>
      </c>
      <c r="J24776" s="59">
        <v>9195360</v>
      </c>
      <c r="K24776" s="59" t="s">
        <v>25209</v>
      </c>
      <c r="L24776" s="61" t="s">
        <v>113</v>
      </c>
      <c r="M24776" s="61">
        <f>VLOOKUP(H24776,zdroj!C:F,4,0)</f>
        <v>0</v>
      </c>
      <c r="N24776" s="61" t="str">
        <f t="shared" si="774"/>
        <v>katB</v>
      </c>
      <c r="P24776" s="73" t="str">
        <f t="shared" si="775"/>
        <v/>
      </c>
      <c r="Q24776" s="61" t="s">
        <v>30</v>
      </c>
    </row>
    <row r="24777" spans="8:17" x14ac:dyDescent="0.25">
      <c r="H24777" s="59">
        <v>137707</v>
      </c>
      <c r="I24777" s="59" t="s">
        <v>69</v>
      </c>
      <c r="J24777" s="59">
        <v>25778196</v>
      </c>
      <c r="K24777" s="59" t="s">
        <v>25210</v>
      </c>
      <c r="L24777" s="61" t="s">
        <v>113</v>
      </c>
      <c r="M24777" s="61">
        <f>VLOOKUP(H24777,zdroj!C:F,4,0)</f>
        <v>0</v>
      </c>
      <c r="N24777" s="61" t="str">
        <f t="shared" si="774"/>
        <v>katB</v>
      </c>
      <c r="P24777" s="73" t="str">
        <f t="shared" si="775"/>
        <v/>
      </c>
      <c r="Q24777" s="61" t="s">
        <v>30</v>
      </c>
    </row>
    <row r="24778" spans="8:17" x14ac:dyDescent="0.25">
      <c r="H24778" s="59">
        <v>137707</v>
      </c>
      <c r="I24778" s="59" t="s">
        <v>69</v>
      </c>
      <c r="J24778" s="59">
        <v>25810839</v>
      </c>
      <c r="K24778" s="59" t="s">
        <v>25211</v>
      </c>
      <c r="L24778" s="61" t="s">
        <v>81</v>
      </c>
      <c r="M24778" s="61">
        <f>VLOOKUP(H24778,zdroj!C:F,4,0)</f>
        <v>0</v>
      </c>
      <c r="N24778" s="61" t="str">
        <f t="shared" si="774"/>
        <v>-</v>
      </c>
      <c r="P24778" s="73" t="str">
        <f t="shared" si="775"/>
        <v/>
      </c>
      <c r="Q24778" s="61" t="s">
        <v>86</v>
      </c>
    </row>
    <row r="24779" spans="8:17" x14ac:dyDescent="0.25">
      <c r="H24779" s="59">
        <v>137707</v>
      </c>
      <c r="I24779" s="59" t="s">
        <v>69</v>
      </c>
      <c r="J24779" s="59">
        <v>27371310</v>
      </c>
      <c r="K24779" s="59" t="s">
        <v>25212</v>
      </c>
      <c r="L24779" s="61" t="s">
        <v>81</v>
      </c>
      <c r="M24779" s="61">
        <f>VLOOKUP(H24779,zdroj!C:F,4,0)</f>
        <v>0</v>
      </c>
      <c r="N24779" s="61" t="str">
        <f t="shared" si="774"/>
        <v>-</v>
      </c>
      <c r="P24779" s="73" t="str">
        <f t="shared" si="775"/>
        <v/>
      </c>
      <c r="Q24779" s="61" t="s">
        <v>86</v>
      </c>
    </row>
    <row r="24780" spans="8:17" x14ac:dyDescent="0.25">
      <c r="H24780" s="59">
        <v>137707</v>
      </c>
      <c r="I24780" s="59" t="s">
        <v>69</v>
      </c>
      <c r="J24780" s="59">
        <v>28027671</v>
      </c>
      <c r="K24780" s="59" t="s">
        <v>25213</v>
      </c>
      <c r="L24780" s="61" t="s">
        <v>113</v>
      </c>
      <c r="M24780" s="61">
        <f>VLOOKUP(H24780,zdroj!C:F,4,0)</f>
        <v>0</v>
      </c>
      <c r="N24780" s="61" t="str">
        <f t="shared" si="774"/>
        <v>katB</v>
      </c>
      <c r="P24780" s="73" t="str">
        <f t="shared" si="775"/>
        <v/>
      </c>
      <c r="Q24780" s="61" t="s">
        <v>30</v>
      </c>
    </row>
    <row r="24781" spans="8:17" x14ac:dyDescent="0.25">
      <c r="H24781" s="59">
        <v>194832</v>
      </c>
      <c r="I24781" s="59" t="s">
        <v>69</v>
      </c>
      <c r="J24781" s="59">
        <v>27371336</v>
      </c>
      <c r="K24781" s="59" t="s">
        <v>25214</v>
      </c>
      <c r="L24781" s="61" t="s">
        <v>113</v>
      </c>
      <c r="M24781" s="61">
        <f>VLOOKUP(H24781,zdroj!C:F,4,0)</f>
        <v>0</v>
      </c>
      <c r="N24781" s="61" t="str">
        <f t="shared" si="774"/>
        <v>katB</v>
      </c>
      <c r="P24781" s="73" t="str">
        <f t="shared" si="775"/>
        <v/>
      </c>
      <c r="Q24781" s="61" t="s">
        <v>31</v>
      </c>
    </row>
    <row r="24782" spans="8:17" x14ac:dyDescent="0.25">
      <c r="H24782" s="59">
        <v>194832</v>
      </c>
      <c r="I24782" s="59" t="s">
        <v>69</v>
      </c>
      <c r="J24782" s="59">
        <v>28011848</v>
      </c>
      <c r="K24782" s="59" t="s">
        <v>25215</v>
      </c>
      <c r="L24782" s="61" t="s">
        <v>81</v>
      </c>
      <c r="M24782" s="61">
        <f>VLOOKUP(H24782,zdroj!C:F,4,0)</f>
        <v>0</v>
      </c>
      <c r="N24782" s="61" t="str">
        <f t="shared" si="774"/>
        <v>-</v>
      </c>
      <c r="P24782" s="73" t="str">
        <f t="shared" si="775"/>
        <v/>
      </c>
      <c r="Q24782" s="61" t="s">
        <v>84</v>
      </c>
    </row>
    <row r="24783" spans="8:17" x14ac:dyDescent="0.25">
      <c r="H24783" s="59">
        <v>194832</v>
      </c>
      <c r="I24783" s="59" t="s">
        <v>69</v>
      </c>
      <c r="J24783" s="59">
        <v>30173591</v>
      </c>
      <c r="K24783" s="59" t="s">
        <v>25216</v>
      </c>
      <c r="L24783" s="61" t="s">
        <v>113</v>
      </c>
      <c r="M24783" s="61">
        <f>VLOOKUP(H24783,zdroj!C:F,4,0)</f>
        <v>0</v>
      </c>
      <c r="N24783" s="61" t="str">
        <f t="shared" si="774"/>
        <v>katB</v>
      </c>
      <c r="P24783" s="73" t="str">
        <f t="shared" si="775"/>
        <v/>
      </c>
      <c r="Q24783" s="61" t="s">
        <v>30</v>
      </c>
    </row>
    <row r="24784" spans="8:17" x14ac:dyDescent="0.25">
      <c r="H24784" s="59">
        <v>194832</v>
      </c>
      <c r="I24784" s="59" t="s">
        <v>69</v>
      </c>
      <c r="J24784" s="59">
        <v>80513077</v>
      </c>
      <c r="K24784" s="59" t="s">
        <v>25217</v>
      </c>
      <c r="L24784" s="61" t="s">
        <v>113</v>
      </c>
      <c r="M24784" s="61">
        <f>VLOOKUP(H24784,zdroj!C:F,4,0)</f>
        <v>0</v>
      </c>
      <c r="N24784" s="61" t="str">
        <f t="shared" si="774"/>
        <v>katB</v>
      </c>
      <c r="P24784" s="73" t="str">
        <f t="shared" si="775"/>
        <v/>
      </c>
      <c r="Q24784" s="61" t="s">
        <v>30</v>
      </c>
    </row>
    <row r="24785" spans="8:17" x14ac:dyDescent="0.25">
      <c r="H24785" s="59">
        <v>194859</v>
      </c>
      <c r="I24785" s="59" t="s">
        <v>69</v>
      </c>
      <c r="J24785" s="59">
        <v>9265856</v>
      </c>
      <c r="K24785" s="59" t="s">
        <v>25218</v>
      </c>
      <c r="L24785" s="61" t="s">
        <v>113</v>
      </c>
      <c r="M24785" s="61">
        <f>VLOOKUP(H24785,zdroj!C:F,4,0)</f>
        <v>0</v>
      </c>
      <c r="N24785" s="61" t="str">
        <f t="shared" si="774"/>
        <v>katB</v>
      </c>
      <c r="P24785" s="73" t="str">
        <f t="shared" si="775"/>
        <v/>
      </c>
      <c r="Q24785" s="61" t="s">
        <v>30</v>
      </c>
    </row>
    <row r="24786" spans="8:17" x14ac:dyDescent="0.25">
      <c r="H24786" s="59">
        <v>194859</v>
      </c>
      <c r="I24786" s="59" t="s">
        <v>69</v>
      </c>
      <c r="J24786" s="59">
        <v>25778307</v>
      </c>
      <c r="K24786" s="59" t="s">
        <v>25219</v>
      </c>
      <c r="L24786" s="61" t="s">
        <v>113</v>
      </c>
      <c r="M24786" s="61">
        <f>VLOOKUP(H24786,zdroj!C:F,4,0)</f>
        <v>0</v>
      </c>
      <c r="N24786" s="61" t="str">
        <f t="shared" si="774"/>
        <v>katB</v>
      </c>
      <c r="P24786" s="73" t="str">
        <f t="shared" si="775"/>
        <v/>
      </c>
      <c r="Q24786" s="61" t="s">
        <v>30</v>
      </c>
    </row>
    <row r="24787" spans="8:17" x14ac:dyDescent="0.25">
      <c r="H24787" s="59">
        <v>194859</v>
      </c>
      <c r="I24787" s="59" t="s">
        <v>69</v>
      </c>
      <c r="J24787" s="59">
        <v>26484781</v>
      </c>
      <c r="K24787" s="59" t="s">
        <v>25220</v>
      </c>
      <c r="L24787" s="61" t="s">
        <v>113</v>
      </c>
      <c r="M24787" s="61">
        <f>VLOOKUP(H24787,zdroj!C:F,4,0)</f>
        <v>0</v>
      </c>
      <c r="N24787" s="61" t="str">
        <f t="shared" si="774"/>
        <v>katB</v>
      </c>
      <c r="P24787" s="73" t="str">
        <f t="shared" si="775"/>
        <v/>
      </c>
      <c r="Q24787" s="61" t="s">
        <v>30</v>
      </c>
    </row>
    <row r="24788" spans="8:17" x14ac:dyDescent="0.25">
      <c r="H24788" s="59">
        <v>194859</v>
      </c>
      <c r="I24788" s="59" t="s">
        <v>69</v>
      </c>
      <c r="J24788" s="59">
        <v>28395590</v>
      </c>
      <c r="K24788" s="59" t="s">
        <v>25221</v>
      </c>
      <c r="L24788" s="61" t="s">
        <v>81</v>
      </c>
      <c r="M24788" s="61">
        <f>VLOOKUP(H24788,zdroj!C:F,4,0)</f>
        <v>0</v>
      </c>
      <c r="N24788" s="61" t="str">
        <f t="shared" si="774"/>
        <v>-</v>
      </c>
      <c r="P24788" s="73" t="str">
        <f t="shared" si="775"/>
        <v/>
      </c>
      <c r="Q24788" s="61" t="s">
        <v>86</v>
      </c>
    </row>
    <row r="24789" spans="8:17" x14ac:dyDescent="0.25">
      <c r="H24789" s="59">
        <v>194867</v>
      </c>
      <c r="I24789" s="59" t="s">
        <v>69</v>
      </c>
      <c r="J24789" s="59">
        <v>9262415</v>
      </c>
      <c r="K24789" s="59" t="s">
        <v>25222</v>
      </c>
      <c r="L24789" s="61" t="s">
        <v>113</v>
      </c>
      <c r="M24789" s="61">
        <f>VLOOKUP(H24789,zdroj!C:F,4,0)</f>
        <v>0</v>
      </c>
      <c r="N24789" s="61" t="str">
        <f t="shared" si="774"/>
        <v>katB</v>
      </c>
      <c r="P24789" s="73" t="str">
        <f t="shared" si="775"/>
        <v/>
      </c>
      <c r="Q24789" s="61" t="s">
        <v>30</v>
      </c>
    </row>
    <row r="24790" spans="8:17" x14ac:dyDescent="0.25">
      <c r="H24790" s="59">
        <v>194867</v>
      </c>
      <c r="I24790" s="59" t="s">
        <v>69</v>
      </c>
      <c r="J24790" s="59">
        <v>9268481</v>
      </c>
      <c r="K24790" s="59" t="s">
        <v>25223</v>
      </c>
      <c r="L24790" s="61" t="s">
        <v>113</v>
      </c>
      <c r="M24790" s="61">
        <f>VLOOKUP(H24790,zdroj!C:F,4,0)</f>
        <v>0</v>
      </c>
      <c r="N24790" s="61" t="str">
        <f t="shared" si="774"/>
        <v>katB</v>
      </c>
      <c r="P24790" s="73" t="str">
        <f t="shared" si="775"/>
        <v/>
      </c>
      <c r="Q24790" s="61" t="s">
        <v>30</v>
      </c>
    </row>
    <row r="24791" spans="8:17" x14ac:dyDescent="0.25">
      <c r="H24791" s="59">
        <v>194867</v>
      </c>
      <c r="I24791" s="59" t="s">
        <v>69</v>
      </c>
      <c r="J24791" s="59">
        <v>9268898</v>
      </c>
      <c r="K24791" s="59" t="s">
        <v>25224</v>
      </c>
      <c r="L24791" s="61" t="s">
        <v>113</v>
      </c>
      <c r="M24791" s="61">
        <f>VLOOKUP(H24791,zdroj!C:F,4,0)</f>
        <v>0</v>
      </c>
      <c r="N24791" s="61" t="str">
        <f t="shared" si="774"/>
        <v>katB</v>
      </c>
      <c r="P24791" s="73" t="str">
        <f t="shared" si="775"/>
        <v/>
      </c>
      <c r="Q24791" s="61" t="s">
        <v>30</v>
      </c>
    </row>
    <row r="24792" spans="8:17" x14ac:dyDescent="0.25">
      <c r="H24792" s="59">
        <v>194867</v>
      </c>
      <c r="I24792" s="59" t="s">
        <v>69</v>
      </c>
      <c r="J24792" s="59">
        <v>9270205</v>
      </c>
      <c r="K24792" s="59" t="s">
        <v>25225</v>
      </c>
      <c r="L24792" s="61" t="s">
        <v>113</v>
      </c>
      <c r="M24792" s="61">
        <f>VLOOKUP(H24792,zdroj!C:F,4,0)</f>
        <v>0</v>
      </c>
      <c r="N24792" s="61" t="str">
        <f t="shared" si="774"/>
        <v>katB</v>
      </c>
      <c r="P24792" s="73" t="str">
        <f t="shared" si="775"/>
        <v/>
      </c>
      <c r="Q24792" s="61" t="s">
        <v>30</v>
      </c>
    </row>
    <row r="24793" spans="8:17" x14ac:dyDescent="0.25">
      <c r="H24793" s="59">
        <v>194867</v>
      </c>
      <c r="I24793" s="59" t="s">
        <v>69</v>
      </c>
      <c r="J24793" s="59">
        <v>9274341</v>
      </c>
      <c r="K24793" s="59" t="s">
        <v>25226</v>
      </c>
      <c r="L24793" s="61" t="s">
        <v>81</v>
      </c>
      <c r="M24793" s="61">
        <f>VLOOKUP(H24793,zdroj!C:F,4,0)</f>
        <v>0</v>
      </c>
      <c r="N24793" s="61" t="str">
        <f t="shared" si="774"/>
        <v>-</v>
      </c>
      <c r="P24793" s="73" t="str">
        <f t="shared" si="775"/>
        <v/>
      </c>
      <c r="Q24793" s="61" t="s">
        <v>84</v>
      </c>
    </row>
    <row r="24794" spans="8:17" x14ac:dyDescent="0.25">
      <c r="H24794" s="59">
        <v>194867</v>
      </c>
      <c r="I24794" s="59" t="s">
        <v>69</v>
      </c>
      <c r="J24794" s="59">
        <v>9278265</v>
      </c>
      <c r="K24794" s="59" t="s">
        <v>25227</v>
      </c>
      <c r="L24794" s="61" t="s">
        <v>113</v>
      </c>
      <c r="M24794" s="61">
        <f>VLOOKUP(H24794,zdroj!C:F,4,0)</f>
        <v>0</v>
      </c>
      <c r="N24794" s="61" t="str">
        <f t="shared" si="774"/>
        <v>katB</v>
      </c>
      <c r="P24794" s="73" t="str">
        <f t="shared" si="775"/>
        <v/>
      </c>
      <c r="Q24794" s="61" t="s">
        <v>30</v>
      </c>
    </row>
    <row r="24795" spans="8:17" x14ac:dyDescent="0.25">
      <c r="H24795" s="59">
        <v>194867</v>
      </c>
      <c r="I24795" s="59" t="s">
        <v>69</v>
      </c>
      <c r="J24795" s="59">
        <v>9278605</v>
      </c>
      <c r="K24795" s="59" t="s">
        <v>25228</v>
      </c>
      <c r="L24795" s="61" t="s">
        <v>81</v>
      </c>
      <c r="M24795" s="61">
        <f>VLOOKUP(H24795,zdroj!C:F,4,0)</f>
        <v>0</v>
      </c>
      <c r="N24795" s="61" t="str">
        <f t="shared" si="774"/>
        <v>-</v>
      </c>
      <c r="P24795" s="73" t="str">
        <f t="shared" si="775"/>
        <v/>
      </c>
      <c r="Q24795" s="61" t="s">
        <v>86</v>
      </c>
    </row>
    <row r="24796" spans="8:17" x14ac:dyDescent="0.25">
      <c r="H24796" s="59">
        <v>194867</v>
      </c>
      <c r="I24796" s="59" t="s">
        <v>69</v>
      </c>
      <c r="J24796" s="59">
        <v>9280235</v>
      </c>
      <c r="K24796" s="59" t="s">
        <v>25229</v>
      </c>
      <c r="L24796" s="61" t="s">
        <v>113</v>
      </c>
      <c r="M24796" s="61">
        <f>VLOOKUP(H24796,zdroj!C:F,4,0)</f>
        <v>0</v>
      </c>
      <c r="N24796" s="61" t="str">
        <f t="shared" si="774"/>
        <v>katB</v>
      </c>
      <c r="P24796" s="73" t="str">
        <f t="shared" si="775"/>
        <v/>
      </c>
      <c r="Q24796" s="61" t="s">
        <v>30</v>
      </c>
    </row>
    <row r="24797" spans="8:17" x14ac:dyDescent="0.25">
      <c r="H24797" s="59">
        <v>194867</v>
      </c>
      <c r="I24797" s="59" t="s">
        <v>69</v>
      </c>
      <c r="J24797" s="59">
        <v>9281819</v>
      </c>
      <c r="K24797" s="59" t="s">
        <v>25230</v>
      </c>
      <c r="L24797" s="61" t="s">
        <v>81</v>
      </c>
      <c r="M24797" s="61">
        <f>VLOOKUP(H24797,zdroj!C:F,4,0)</f>
        <v>0</v>
      </c>
      <c r="N24797" s="61" t="str">
        <f t="shared" si="774"/>
        <v>-</v>
      </c>
      <c r="P24797" s="73" t="str">
        <f t="shared" si="775"/>
        <v/>
      </c>
      <c r="Q24797" s="61" t="s">
        <v>84</v>
      </c>
    </row>
    <row r="24798" spans="8:17" x14ac:dyDescent="0.25">
      <c r="H24798" s="59">
        <v>194867</v>
      </c>
      <c r="I24798" s="59" t="s">
        <v>69</v>
      </c>
      <c r="J24798" s="59">
        <v>9282769</v>
      </c>
      <c r="K24798" s="59" t="s">
        <v>25231</v>
      </c>
      <c r="L24798" s="61" t="s">
        <v>113</v>
      </c>
      <c r="M24798" s="61">
        <f>VLOOKUP(H24798,zdroj!C:F,4,0)</f>
        <v>0</v>
      </c>
      <c r="N24798" s="61" t="str">
        <f t="shared" si="774"/>
        <v>katB</v>
      </c>
      <c r="P24798" s="73" t="str">
        <f t="shared" si="775"/>
        <v/>
      </c>
      <c r="Q24798" s="61" t="s">
        <v>30</v>
      </c>
    </row>
    <row r="24799" spans="8:17" x14ac:dyDescent="0.25">
      <c r="H24799" s="59">
        <v>194867</v>
      </c>
      <c r="I24799" s="59" t="s">
        <v>69</v>
      </c>
      <c r="J24799" s="59">
        <v>25760050</v>
      </c>
      <c r="K24799" s="59" t="s">
        <v>25232</v>
      </c>
      <c r="L24799" s="61" t="s">
        <v>113</v>
      </c>
      <c r="M24799" s="61">
        <f>VLOOKUP(H24799,zdroj!C:F,4,0)</f>
        <v>0</v>
      </c>
      <c r="N24799" s="61" t="str">
        <f t="shared" si="774"/>
        <v>katB</v>
      </c>
      <c r="P24799" s="73" t="str">
        <f t="shared" si="775"/>
        <v/>
      </c>
      <c r="Q24799" s="61" t="s">
        <v>30</v>
      </c>
    </row>
    <row r="24800" spans="8:17" x14ac:dyDescent="0.25">
      <c r="H24800" s="59">
        <v>194867</v>
      </c>
      <c r="I24800" s="59" t="s">
        <v>69</v>
      </c>
      <c r="J24800" s="59">
        <v>25778226</v>
      </c>
      <c r="K24800" s="59" t="s">
        <v>25233</v>
      </c>
      <c r="L24800" s="61" t="s">
        <v>113</v>
      </c>
      <c r="M24800" s="61">
        <f>VLOOKUP(H24800,zdroj!C:F,4,0)</f>
        <v>0</v>
      </c>
      <c r="N24800" s="61" t="str">
        <f t="shared" si="774"/>
        <v>katB</v>
      </c>
      <c r="P24800" s="73" t="str">
        <f t="shared" si="775"/>
        <v/>
      </c>
      <c r="Q24800" s="61" t="s">
        <v>31</v>
      </c>
    </row>
    <row r="24801" spans="8:17" x14ac:dyDescent="0.25">
      <c r="H24801" s="59">
        <v>194867</v>
      </c>
      <c r="I24801" s="59" t="s">
        <v>69</v>
      </c>
      <c r="J24801" s="59">
        <v>25915924</v>
      </c>
      <c r="K24801" s="59" t="s">
        <v>25234</v>
      </c>
      <c r="L24801" s="61" t="s">
        <v>81</v>
      </c>
      <c r="M24801" s="61">
        <f>VLOOKUP(H24801,zdroj!C:F,4,0)</f>
        <v>0</v>
      </c>
      <c r="N24801" s="61" t="str">
        <f t="shared" si="774"/>
        <v>-</v>
      </c>
      <c r="P24801" s="73" t="str">
        <f t="shared" si="775"/>
        <v/>
      </c>
      <c r="Q24801" s="61" t="s">
        <v>86</v>
      </c>
    </row>
    <row r="24802" spans="8:17" x14ac:dyDescent="0.25">
      <c r="H24802" s="59">
        <v>194867</v>
      </c>
      <c r="I24802" s="59" t="s">
        <v>69</v>
      </c>
      <c r="J24802" s="59">
        <v>26086603</v>
      </c>
      <c r="K24802" s="59" t="s">
        <v>25235</v>
      </c>
      <c r="L24802" s="61" t="s">
        <v>113</v>
      </c>
      <c r="M24802" s="61">
        <f>VLOOKUP(H24802,zdroj!C:F,4,0)</f>
        <v>0</v>
      </c>
      <c r="N24802" s="61" t="str">
        <f t="shared" si="774"/>
        <v>katB</v>
      </c>
      <c r="P24802" s="73" t="str">
        <f t="shared" si="775"/>
        <v/>
      </c>
      <c r="Q24802" s="61" t="s">
        <v>30</v>
      </c>
    </row>
    <row r="24803" spans="8:17" x14ac:dyDescent="0.25">
      <c r="H24803" s="59">
        <v>194867</v>
      </c>
      <c r="I24803" s="59" t="s">
        <v>69</v>
      </c>
      <c r="J24803" s="59">
        <v>26702053</v>
      </c>
      <c r="K24803" s="59" t="s">
        <v>25236</v>
      </c>
      <c r="L24803" s="61" t="s">
        <v>81</v>
      </c>
      <c r="M24803" s="61">
        <f>VLOOKUP(H24803,zdroj!C:F,4,0)</f>
        <v>0</v>
      </c>
      <c r="N24803" s="61" t="str">
        <f t="shared" si="774"/>
        <v>-</v>
      </c>
      <c r="P24803" s="73" t="str">
        <f t="shared" si="775"/>
        <v/>
      </c>
      <c r="Q24803" s="61" t="s">
        <v>86</v>
      </c>
    </row>
    <row r="24804" spans="8:17" x14ac:dyDescent="0.25">
      <c r="H24804" s="59">
        <v>194867</v>
      </c>
      <c r="I24804" s="59" t="s">
        <v>69</v>
      </c>
      <c r="J24804" s="59">
        <v>26904811</v>
      </c>
      <c r="K24804" s="59" t="s">
        <v>25237</v>
      </c>
      <c r="L24804" s="61" t="s">
        <v>113</v>
      </c>
      <c r="M24804" s="61">
        <f>VLOOKUP(H24804,zdroj!C:F,4,0)</f>
        <v>0</v>
      </c>
      <c r="N24804" s="61" t="str">
        <f t="shared" si="774"/>
        <v>katB</v>
      </c>
      <c r="P24804" s="73" t="str">
        <f t="shared" si="775"/>
        <v/>
      </c>
      <c r="Q24804" s="61" t="s">
        <v>31</v>
      </c>
    </row>
    <row r="24805" spans="8:17" x14ac:dyDescent="0.25">
      <c r="H24805" s="59">
        <v>194867</v>
      </c>
      <c r="I24805" s="59" t="s">
        <v>69</v>
      </c>
      <c r="J24805" s="59">
        <v>27739091</v>
      </c>
      <c r="K24805" s="59" t="s">
        <v>25238</v>
      </c>
      <c r="L24805" s="61" t="s">
        <v>113</v>
      </c>
      <c r="M24805" s="61">
        <f>VLOOKUP(H24805,zdroj!C:F,4,0)</f>
        <v>0</v>
      </c>
      <c r="N24805" s="61" t="str">
        <f t="shared" si="774"/>
        <v>katB</v>
      </c>
      <c r="P24805" s="73" t="str">
        <f t="shared" si="775"/>
        <v/>
      </c>
      <c r="Q24805" s="61" t="s">
        <v>31</v>
      </c>
    </row>
    <row r="24806" spans="8:17" x14ac:dyDescent="0.25">
      <c r="H24806" s="59">
        <v>194867</v>
      </c>
      <c r="I24806" s="59" t="s">
        <v>69</v>
      </c>
      <c r="J24806" s="59">
        <v>28091876</v>
      </c>
      <c r="K24806" s="59" t="s">
        <v>25239</v>
      </c>
      <c r="L24806" s="61" t="s">
        <v>113</v>
      </c>
      <c r="M24806" s="61">
        <f>VLOOKUP(H24806,zdroj!C:F,4,0)</f>
        <v>0</v>
      </c>
      <c r="N24806" s="61" t="str">
        <f t="shared" si="774"/>
        <v>katB</v>
      </c>
      <c r="P24806" s="73" t="str">
        <f t="shared" si="775"/>
        <v/>
      </c>
      <c r="Q24806" s="61" t="s">
        <v>30</v>
      </c>
    </row>
    <row r="24807" spans="8:17" x14ac:dyDescent="0.25">
      <c r="H24807" s="59">
        <v>194867</v>
      </c>
      <c r="I24807" s="59" t="s">
        <v>69</v>
      </c>
      <c r="J24807" s="59">
        <v>31066534</v>
      </c>
      <c r="K24807" s="59" t="s">
        <v>25240</v>
      </c>
      <c r="L24807" s="61" t="s">
        <v>81</v>
      </c>
      <c r="M24807" s="61">
        <f>VLOOKUP(H24807,zdroj!C:F,4,0)</f>
        <v>0</v>
      </c>
      <c r="N24807" s="61" t="str">
        <f t="shared" si="774"/>
        <v>-</v>
      </c>
      <c r="P24807" s="73" t="str">
        <f t="shared" si="775"/>
        <v/>
      </c>
      <c r="Q24807" s="61" t="s">
        <v>86</v>
      </c>
    </row>
    <row r="24808" spans="8:17" x14ac:dyDescent="0.25">
      <c r="H24808" s="59">
        <v>194867</v>
      </c>
      <c r="I24808" s="59" t="s">
        <v>69</v>
      </c>
      <c r="J24808" s="59">
        <v>72138599</v>
      </c>
      <c r="K24808" s="59" t="s">
        <v>25241</v>
      </c>
      <c r="L24808" s="61" t="s">
        <v>113</v>
      </c>
      <c r="M24808" s="61">
        <f>VLOOKUP(H24808,zdroj!C:F,4,0)</f>
        <v>0</v>
      </c>
      <c r="N24808" s="61" t="str">
        <f t="shared" si="774"/>
        <v>katB</v>
      </c>
      <c r="P24808" s="73" t="str">
        <f t="shared" si="775"/>
        <v/>
      </c>
      <c r="Q24808" s="61" t="s">
        <v>31</v>
      </c>
    </row>
    <row r="24809" spans="8:17" x14ac:dyDescent="0.25">
      <c r="H24809" s="59">
        <v>194867</v>
      </c>
      <c r="I24809" s="59" t="s">
        <v>69</v>
      </c>
      <c r="J24809" s="59">
        <v>78303168</v>
      </c>
      <c r="K24809" s="59" t="s">
        <v>25242</v>
      </c>
      <c r="L24809" s="61" t="s">
        <v>81</v>
      </c>
      <c r="M24809" s="61">
        <f>VLOOKUP(H24809,zdroj!C:F,4,0)</f>
        <v>0</v>
      </c>
      <c r="N24809" s="61" t="str">
        <f t="shared" si="774"/>
        <v>-</v>
      </c>
      <c r="P24809" s="73" t="str">
        <f t="shared" si="775"/>
        <v/>
      </c>
      <c r="Q24809" s="61" t="s">
        <v>86</v>
      </c>
    </row>
    <row r="24810" spans="8:17" x14ac:dyDescent="0.25">
      <c r="H24810" s="59">
        <v>194867</v>
      </c>
      <c r="I24810" s="59" t="s">
        <v>69</v>
      </c>
      <c r="J24810" s="59">
        <v>78688256</v>
      </c>
      <c r="K24810" s="59" t="s">
        <v>25243</v>
      </c>
      <c r="L24810" s="61" t="s">
        <v>81</v>
      </c>
      <c r="M24810" s="61">
        <f>VLOOKUP(H24810,zdroj!C:F,4,0)</f>
        <v>0</v>
      </c>
      <c r="N24810" s="61" t="str">
        <f t="shared" si="774"/>
        <v>-</v>
      </c>
      <c r="P24810" s="73" t="str">
        <f t="shared" si="775"/>
        <v/>
      </c>
      <c r="Q24810" s="61" t="s">
        <v>86</v>
      </c>
    </row>
    <row r="24811" spans="8:17" x14ac:dyDescent="0.25">
      <c r="H24811" s="59">
        <v>194867</v>
      </c>
      <c r="I24811" s="59" t="s">
        <v>69</v>
      </c>
      <c r="J24811" s="59">
        <v>81362358</v>
      </c>
      <c r="K24811" s="59" t="s">
        <v>25244</v>
      </c>
      <c r="L24811" s="61" t="s">
        <v>81</v>
      </c>
      <c r="M24811" s="61">
        <f>VLOOKUP(H24811,zdroj!C:F,4,0)</f>
        <v>0</v>
      </c>
      <c r="N24811" s="61" t="str">
        <f t="shared" si="774"/>
        <v>-</v>
      </c>
      <c r="P24811" s="73" t="str">
        <f t="shared" si="775"/>
        <v/>
      </c>
      <c r="Q24811" s="61" t="s">
        <v>88</v>
      </c>
    </row>
    <row r="24812" spans="8:17" x14ac:dyDescent="0.25">
      <c r="H24812" s="59">
        <v>194875</v>
      </c>
      <c r="I24812" s="59" t="s">
        <v>69</v>
      </c>
      <c r="J24812" s="59">
        <v>9268812</v>
      </c>
      <c r="K24812" s="59" t="s">
        <v>25245</v>
      </c>
      <c r="L24812" s="61" t="s">
        <v>113</v>
      </c>
      <c r="M24812" s="61">
        <f>VLOOKUP(H24812,zdroj!C:F,4,0)</f>
        <v>0</v>
      </c>
      <c r="N24812" s="61" t="str">
        <f t="shared" si="774"/>
        <v>katB</v>
      </c>
      <c r="P24812" s="73" t="str">
        <f t="shared" si="775"/>
        <v/>
      </c>
      <c r="Q24812" s="61" t="s">
        <v>30</v>
      </c>
    </row>
    <row r="24813" spans="8:17" x14ac:dyDescent="0.25">
      <c r="H24813" s="59">
        <v>194875</v>
      </c>
      <c r="I24813" s="59" t="s">
        <v>69</v>
      </c>
      <c r="J24813" s="59">
        <v>9271546</v>
      </c>
      <c r="K24813" s="59" t="s">
        <v>25246</v>
      </c>
      <c r="L24813" s="61" t="s">
        <v>113</v>
      </c>
      <c r="M24813" s="61">
        <f>VLOOKUP(H24813,zdroj!C:F,4,0)</f>
        <v>0</v>
      </c>
      <c r="N24813" s="61" t="str">
        <f t="shared" si="774"/>
        <v>katB</v>
      </c>
      <c r="P24813" s="73" t="str">
        <f t="shared" si="775"/>
        <v/>
      </c>
      <c r="Q24813" s="61" t="s">
        <v>30</v>
      </c>
    </row>
    <row r="24814" spans="8:17" x14ac:dyDescent="0.25">
      <c r="H24814" s="59">
        <v>194875</v>
      </c>
      <c r="I24814" s="59" t="s">
        <v>69</v>
      </c>
      <c r="J24814" s="59">
        <v>9271759</v>
      </c>
      <c r="K24814" s="59" t="s">
        <v>25247</v>
      </c>
      <c r="L24814" s="61" t="s">
        <v>81</v>
      </c>
      <c r="M24814" s="61">
        <f>VLOOKUP(H24814,zdroj!C:F,4,0)</f>
        <v>0</v>
      </c>
      <c r="N24814" s="61" t="str">
        <f t="shared" si="774"/>
        <v>-</v>
      </c>
      <c r="P24814" s="73" t="str">
        <f t="shared" si="775"/>
        <v/>
      </c>
      <c r="Q24814" s="61" t="s">
        <v>84</v>
      </c>
    </row>
    <row r="24815" spans="8:17" x14ac:dyDescent="0.25">
      <c r="H24815" s="59">
        <v>194875</v>
      </c>
      <c r="I24815" s="59" t="s">
        <v>69</v>
      </c>
      <c r="J24815" s="59">
        <v>9272224</v>
      </c>
      <c r="K24815" s="59" t="s">
        <v>25248</v>
      </c>
      <c r="L24815" s="61" t="s">
        <v>81</v>
      </c>
      <c r="M24815" s="61">
        <f>VLOOKUP(H24815,zdroj!C:F,4,0)</f>
        <v>0</v>
      </c>
      <c r="N24815" s="61" t="str">
        <f t="shared" si="774"/>
        <v>-</v>
      </c>
      <c r="P24815" s="73" t="str">
        <f t="shared" si="775"/>
        <v/>
      </c>
      <c r="Q24815" s="61" t="s">
        <v>84</v>
      </c>
    </row>
    <row r="24816" spans="8:17" x14ac:dyDescent="0.25">
      <c r="H24816" s="59">
        <v>194875</v>
      </c>
      <c r="I24816" s="59" t="s">
        <v>69</v>
      </c>
      <c r="J24816" s="59">
        <v>9272232</v>
      </c>
      <c r="K24816" s="59" t="s">
        <v>25249</v>
      </c>
      <c r="L24816" s="61" t="s">
        <v>113</v>
      </c>
      <c r="M24816" s="61">
        <f>VLOOKUP(H24816,zdroj!C:F,4,0)</f>
        <v>0</v>
      </c>
      <c r="N24816" s="61" t="str">
        <f t="shared" si="774"/>
        <v>katB</v>
      </c>
      <c r="P24816" s="73" t="str">
        <f t="shared" si="775"/>
        <v/>
      </c>
      <c r="Q24816" s="61" t="s">
        <v>30</v>
      </c>
    </row>
    <row r="24817" spans="8:17" x14ac:dyDescent="0.25">
      <c r="H24817" s="59">
        <v>194875</v>
      </c>
      <c r="I24817" s="59" t="s">
        <v>69</v>
      </c>
      <c r="J24817" s="59">
        <v>9274553</v>
      </c>
      <c r="K24817" s="59" t="s">
        <v>25250</v>
      </c>
      <c r="L24817" s="61" t="s">
        <v>113</v>
      </c>
      <c r="M24817" s="61">
        <f>VLOOKUP(H24817,zdroj!C:F,4,0)</f>
        <v>0</v>
      </c>
      <c r="N24817" s="61" t="str">
        <f t="shared" si="774"/>
        <v>katB</v>
      </c>
      <c r="P24817" s="73" t="str">
        <f t="shared" si="775"/>
        <v/>
      </c>
      <c r="Q24817" s="61" t="s">
        <v>30</v>
      </c>
    </row>
    <row r="24818" spans="8:17" x14ac:dyDescent="0.25">
      <c r="H24818" s="59">
        <v>194875</v>
      </c>
      <c r="I24818" s="59" t="s">
        <v>69</v>
      </c>
      <c r="J24818" s="59">
        <v>9274936</v>
      </c>
      <c r="K24818" s="59" t="s">
        <v>25251</v>
      </c>
      <c r="L24818" s="61" t="s">
        <v>113</v>
      </c>
      <c r="M24818" s="61">
        <f>VLOOKUP(H24818,zdroj!C:F,4,0)</f>
        <v>0</v>
      </c>
      <c r="N24818" s="61" t="str">
        <f t="shared" si="774"/>
        <v>katB</v>
      </c>
      <c r="P24818" s="73" t="str">
        <f t="shared" si="775"/>
        <v/>
      </c>
      <c r="Q24818" s="61" t="s">
        <v>30</v>
      </c>
    </row>
    <row r="24819" spans="8:17" x14ac:dyDescent="0.25">
      <c r="H24819" s="59">
        <v>194875</v>
      </c>
      <c r="I24819" s="59" t="s">
        <v>69</v>
      </c>
      <c r="J24819" s="59">
        <v>9275436</v>
      </c>
      <c r="K24819" s="59" t="s">
        <v>25252</v>
      </c>
      <c r="L24819" s="61" t="s">
        <v>113</v>
      </c>
      <c r="M24819" s="61">
        <f>VLOOKUP(H24819,zdroj!C:F,4,0)</f>
        <v>0</v>
      </c>
      <c r="N24819" s="61" t="str">
        <f t="shared" si="774"/>
        <v>katB</v>
      </c>
      <c r="P24819" s="73" t="str">
        <f t="shared" si="775"/>
        <v/>
      </c>
      <c r="Q24819" s="61" t="s">
        <v>30</v>
      </c>
    </row>
    <row r="24820" spans="8:17" x14ac:dyDescent="0.25">
      <c r="H24820" s="59">
        <v>194875</v>
      </c>
      <c r="I24820" s="59" t="s">
        <v>69</v>
      </c>
      <c r="J24820" s="59">
        <v>9279105</v>
      </c>
      <c r="K24820" s="59" t="s">
        <v>25253</v>
      </c>
      <c r="L24820" s="61" t="s">
        <v>81</v>
      </c>
      <c r="M24820" s="61">
        <f>VLOOKUP(H24820,zdroj!C:F,4,0)</f>
        <v>0</v>
      </c>
      <c r="N24820" s="61" t="str">
        <f t="shared" si="774"/>
        <v>-</v>
      </c>
      <c r="P24820" s="73" t="str">
        <f t="shared" si="775"/>
        <v/>
      </c>
      <c r="Q24820" s="61" t="s">
        <v>86</v>
      </c>
    </row>
    <row r="24821" spans="8:17" x14ac:dyDescent="0.25">
      <c r="H24821" s="59">
        <v>194875</v>
      </c>
      <c r="I24821" s="59" t="s">
        <v>69</v>
      </c>
      <c r="J24821" s="59">
        <v>9291997</v>
      </c>
      <c r="K24821" s="59" t="s">
        <v>25254</v>
      </c>
      <c r="L24821" s="61" t="s">
        <v>81</v>
      </c>
      <c r="M24821" s="61">
        <f>VLOOKUP(H24821,zdroj!C:F,4,0)</f>
        <v>0</v>
      </c>
      <c r="N24821" s="61" t="str">
        <f t="shared" si="774"/>
        <v>-</v>
      </c>
      <c r="P24821" s="73" t="str">
        <f t="shared" si="775"/>
        <v/>
      </c>
      <c r="Q24821" s="61" t="s">
        <v>86</v>
      </c>
    </row>
    <row r="24822" spans="8:17" x14ac:dyDescent="0.25">
      <c r="H24822" s="59">
        <v>194875</v>
      </c>
      <c r="I24822" s="59" t="s">
        <v>69</v>
      </c>
      <c r="J24822" s="59">
        <v>9292004</v>
      </c>
      <c r="K24822" s="59" t="s">
        <v>25255</v>
      </c>
      <c r="L24822" s="61" t="s">
        <v>81</v>
      </c>
      <c r="M24822" s="61">
        <f>VLOOKUP(H24822,zdroj!C:F,4,0)</f>
        <v>0</v>
      </c>
      <c r="N24822" s="61" t="str">
        <f t="shared" si="774"/>
        <v>-</v>
      </c>
      <c r="P24822" s="73" t="str">
        <f t="shared" si="775"/>
        <v/>
      </c>
      <c r="Q24822" s="61" t="s">
        <v>86</v>
      </c>
    </row>
    <row r="24823" spans="8:17" x14ac:dyDescent="0.25">
      <c r="H24823" s="59">
        <v>194875</v>
      </c>
      <c r="I24823" s="59" t="s">
        <v>69</v>
      </c>
      <c r="J24823" s="59">
        <v>9292012</v>
      </c>
      <c r="K24823" s="59" t="s">
        <v>25256</v>
      </c>
      <c r="L24823" s="61" t="s">
        <v>81</v>
      </c>
      <c r="M24823" s="61">
        <f>VLOOKUP(H24823,zdroj!C:F,4,0)</f>
        <v>0</v>
      </c>
      <c r="N24823" s="61" t="str">
        <f t="shared" si="774"/>
        <v>-</v>
      </c>
      <c r="P24823" s="73" t="str">
        <f t="shared" si="775"/>
        <v/>
      </c>
      <c r="Q24823" s="61" t="s">
        <v>86</v>
      </c>
    </row>
    <row r="24824" spans="8:17" x14ac:dyDescent="0.25">
      <c r="H24824" s="59">
        <v>194875</v>
      </c>
      <c r="I24824" s="59" t="s">
        <v>69</v>
      </c>
      <c r="J24824" s="59">
        <v>9292021</v>
      </c>
      <c r="K24824" s="59" t="s">
        <v>25257</v>
      </c>
      <c r="L24824" s="61" t="s">
        <v>81</v>
      </c>
      <c r="M24824" s="61">
        <f>VLOOKUP(H24824,zdroj!C:F,4,0)</f>
        <v>0</v>
      </c>
      <c r="N24824" s="61" t="str">
        <f t="shared" si="774"/>
        <v>-</v>
      </c>
      <c r="P24824" s="73" t="str">
        <f t="shared" si="775"/>
        <v/>
      </c>
      <c r="Q24824" s="61" t="s">
        <v>86</v>
      </c>
    </row>
    <row r="24825" spans="8:17" x14ac:dyDescent="0.25">
      <c r="H24825" s="59">
        <v>194875</v>
      </c>
      <c r="I24825" s="59" t="s">
        <v>69</v>
      </c>
      <c r="J24825" s="59">
        <v>9292039</v>
      </c>
      <c r="K24825" s="59" t="s">
        <v>25258</v>
      </c>
      <c r="L24825" s="61" t="s">
        <v>81</v>
      </c>
      <c r="M24825" s="61">
        <f>VLOOKUP(H24825,zdroj!C:F,4,0)</f>
        <v>0</v>
      </c>
      <c r="N24825" s="61" t="str">
        <f t="shared" si="774"/>
        <v>-</v>
      </c>
      <c r="P24825" s="73" t="str">
        <f t="shared" si="775"/>
        <v/>
      </c>
      <c r="Q24825" s="61" t="s">
        <v>86</v>
      </c>
    </row>
    <row r="24826" spans="8:17" x14ac:dyDescent="0.25">
      <c r="H24826" s="59">
        <v>194875</v>
      </c>
      <c r="I24826" s="59" t="s">
        <v>69</v>
      </c>
      <c r="J24826" s="59">
        <v>9292047</v>
      </c>
      <c r="K24826" s="59" t="s">
        <v>25259</v>
      </c>
      <c r="L24826" s="61" t="s">
        <v>81</v>
      </c>
      <c r="M24826" s="61">
        <f>VLOOKUP(H24826,zdroj!C:F,4,0)</f>
        <v>0</v>
      </c>
      <c r="N24826" s="61" t="str">
        <f t="shared" si="774"/>
        <v>-</v>
      </c>
      <c r="P24826" s="73" t="str">
        <f t="shared" si="775"/>
        <v/>
      </c>
      <c r="Q24826" s="61" t="s">
        <v>86</v>
      </c>
    </row>
    <row r="24827" spans="8:17" x14ac:dyDescent="0.25">
      <c r="H24827" s="59">
        <v>194875</v>
      </c>
      <c r="I24827" s="59" t="s">
        <v>69</v>
      </c>
      <c r="J24827" s="59">
        <v>9292055</v>
      </c>
      <c r="K24827" s="59" t="s">
        <v>25260</v>
      </c>
      <c r="L24827" s="61" t="s">
        <v>81</v>
      </c>
      <c r="M24827" s="61">
        <f>VLOOKUP(H24827,zdroj!C:F,4,0)</f>
        <v>0</v>
      </c>
      <c r="N24827" s="61" t="str">
        <f t="shared" si="774"/>
        <v>-</v>
      </c>
      <c r="P24827" s="73" t="str">
        <f t="shared" si="775"/>
        <v/>
      </c>
      <c r="Q24827" s="61" t="s">
        <v>86</v>
      </c>
    </row>
    <row r="24828" spans="8:17" x14ac:dyDescent="0.25">
      <c r="H24828" s="59">
        <v>194875</v>
      </c>
      <c r="I24828" s="59" t="s">
        <v>69</v>
      </c>
      <c r="J24828" s="59">
        <v>9292063</v>
      </c>
      <c r="K24828" s="59" t="s">
        <v>25261</v>
      </c>
      <c r="L24828" s="61" t="s">
        <v>81</v>
      </c>
      <c r="M24828" s="61">
        <f>VLOOKUP(H24828,zdroj!C:F,4,0)</f>
        <v>0</v>
      </c>
      <c r="N24828" s="61" t="str">
        <f t="shared" si="774"/>
        <v>-</v>
      </c>
      <c r="P24828" s="73" t="str">
        <f t="shared" si="775"/>
        <v/>
      </c>
      <c r="Q24828" s="61" t="s">
        <v>86</v>
      </c>
    </row>
    <row r="24829" spans="8:17" x14ac:dyDescent="0.25">
      <c r="H24829" s="59">
        <v>194875</v>
      </c>
      <c r="I24829" s="59" t="s">
        <v>69</v>
      </c>
      <c r="J24829" s="59">
        <v>9292071</v>
      </c>
      <c r="K24829" s="59" t="s">
        <v>25262</v>
      </c>
      <c r="L24829" s="61" t="s">
        <v>81</v>
      </c>
      <c r="M24829" s="61">
        <f>VLOOKUP(H24829,zdroj!C:F,4,0)</f>
        <v>0</v>
      </c>
      <c r="N24829" s="61" t="str">
        <f t="shared" si="774"/>
        <v>-</v>
      </c>
      <c r="P24829" s="73" t="str">
        <f t="shared" si="775"/>
        <v/>
      </c>
      <c r="Q24829" s="61" t="s">
        <v>86</v>
      </c>
    </row>
    <row r="24830" spans="8:17" x14ac:dyDescent="0.25">
      <c r="H24830" s="59">
        <v>194875</v>
      </c>
      <c r="I24830" s="59" t="s">
        <v>69</v>
      </c>
      <c r="J24830" s="59">
        <v>9292080</v>
      </c>
      <c r="K24830" s="59" t="s">
        <v>25263</v>
      </c>
      <c r="L24830" s="61" t="s">
        <v>81</v>
      </c>
      <c r="M24830" s="61">
        <f>VLOOKUP(H24830,zdroj!C:F,4,0)</f>
        <v>0</v>
      </c>
      <c r="N24830" s="61" t="str">
        <f t="shared" si="774"/>
        <v>-</v>
      </c>
      <c r="P24830" s="73" t="str">
        <f t="shared" si="775"/>
        <v/>
      </c>
      <c r="Q24830" s="61" t="s">
        <v>86</v>
      </c>
    </row>
    <row r="24831" spans="8:17" x14ac:dyDescent="0.25">
      <c r="H24831" s="59">
        <v>194875</v>
      </c>
      <c r="I24831" s="59" t="s">
        <v>69</v>
      </c>
      <c r="J24831" s="59">
        <v>9292098</v>
      </c>
      <c r="K24831" s="59" t="s">
        <v>25264</v>
      </c>
      <c r="L24831" s="61" t="s">
        <v>81</v>
      </c>
      <c r="M24831" s="61">
        <f>VLOOKUP(H24831,zdroj!C:F,4,0)</f>
        <v>0</v>
      </c>
      <c r="N24831" s="61" t="str">
        <f t="shared" si="774"/>
        <v>-</v>
      </c>
      <c r="P24831" s="73" t="str">
        <f t="shared" si="775"/>
        <v/>
      </c>
      <c r="Q24831" s="61" t="s">
        <v>86</v>
      </c>
    </row>
    <row r="24832" spans="8:17" x14ac:dyDescent="0.25">
      <c r="H24832" s="59">
        <v>194875</v>
      </c>
      <c r="I24832" s="59" t="s">
        <v>69</v>
      </c>
      <c r="J24832" s="59">
        <v>9293027</v>
      </c>
      <c r="K24832" s="59" t="s">
        <v>25265</v>
      </c>
      <c r="L24832" s="61" t="s">
        <v>81</v>
      </c>
      <c r="M24832" s="61">
        <f>VLOOKUP(H24832,zdroj!C:F,4,0)</f>
        <v>0</v>
      </c>
      <c r="N24832" s="61" t="str">
        <f t="shared" si="774"/>
        <v>-</v>
      </c>
      <c r="P24832" s="73" t="str">
        <f t="shared" si="775"/>
        <v/>
      </c>
      <c r="Q24832" s="61" t="s">
        <v>86</v>
      </c>
    </row>
    <row r="24833" spans="8:17" x14ac:dyDescent="0.25">
      <c r="H24833" s="59">
        <v>194875</v>
      </c>
      <c r="I24833" s="59" t="s">
        <v>69</v>
      </c>
      <c r="J24833" s="59">
        <v>26317079</v>
      </c>
      <c r="K24833" s="59" t="s">
        <v>25266</v>
      </c>
      <c r="L24833" s="61" t="s">
        <v>81</v>
      </c>
      <c r="M24833" s="61">
        <f>VLOOKUP(H24833,zdroj!C:F,4,0)</f>
        <v>0</v>
      </c>
      <c r="N24833" s="61" t="str">
        <f t="shared" si="774"/>
        <v>-</v>
      </c>
      <c r="P24833" s="73" t="str">
        <f t="shared" si="775"/>
        <v/>
      </c>
      <c r="Q24833" s="61" t="s">
        <v>84</v>
      </c>
    </row>
    <row r="24834" spans="8:17" x14ac:dyDescent="0.25">
      <c r="H24834" s="59">
        <v>194875</v>
      </c>
      <c r="I24834" s="59" t="s">
        <v>69</v>
      </c>
      <c r="J24834" s="59">
        <v>28078276</v>
      </c>
      <c r="K24834" s="59" t="s">
        <v>25267</v>
      </c>
      <c r="L24834" s="61" t="s">
        <v>113</v>
      </c>
      <c r="M24834" s="61">
        <f>VLOOKUP(H24834,zdroj!C:F,4,0)</f>
        <v>0</v>
      </c>
      <c r="N24834" s="61" t="str">
        <f t="shared" si="774"/>
        <v>katB</v>
      </c>
      <c r="P24834" s="73" t="str">
        <f t="shared" si="775"/>
        <v/>
      </c>
      <c r="Q24834" s="61" t="s">
        <v>30</v>
      </c>
    </row>
    <row r="24835" spans="8:17" x14ac:dyDescent="0.25">
      <c r="H24835" s="59">
        <v>194875</v>
      </c>
      <c r="I24835" s="59" t="s">
        <v>69</v>
      </c>
      <c r="J24835" s="59">
        <v>28158695</v>
      </c>
      <c r="K24835" s="59" t="s">
        <v>25268</v>
      </c>
      <c r="L24835" s="61" t="s">
        <v>113</v>
      </c>
      <c r="M24835" s="61">
        <f>VLOOKUP(H24835,zdroj!C:F,4,0)</f>
        <v>0</v>
      </c>
      <c r="N24835" s="61" t="str">
        <f t="shared" si="774"/>
        <v>katB</v>
      </c>
      <c r="P24835" s="73" t="str">
        <f t="shared" si="775"/>
        <v/>
      </c>
      <c r="Q24835" s="61" t="s">
        <v>30</v>
      </c>
    </row>
    <row r="24836" spans="8:17" x14ac:dyDescent="0.25">
      <c r="H24836" s="59">
        <v>194875</v>
      </c>
      <c r="I24836" s="59" t="s">
        <v>69</v>
      </c>
      <c r="J24836" s="59">
        <v>28305035</v>
      </c>
      <c r="K24836" s="59" t="s">
        <v>25269</v>
      </c>
      <c r="L24836" s="61" t="s">
        <v>81</v>
      </c>
      <c r="M24836" s="61">
        <f>VLOOKUP(H24836,zdroj!C:F,4,0)</f>
        <v>0</v>
      </c>
      <c r="N24836" s="61" t="str">
        <f t="shared" si="774"/>
        <v>-</v>
      </c>
      <c r="P24836" s="73" t="str">
        <f t="shared" si="775"/>
        <v/>
      </c>
      <c r="Q24836" s="61" t="s">
        <v>84</v>
      </c>
    </row>
    <row r="24837" spans="8:17" x14ac:dyDescent="0.25">
      <c r="H24837" s="59">
        <v>194875</v>
      </c>
      <c r="I24837" s="59" t="s">
        <v>69</v>
      </c>
      <c r="J24837" s="59">
        <v>31066208</v>
      </c>
      <c r="K24837" s="59" t="s">
        <v>25270</v>
      </c>
      <c r="L24837" s="61" t="s">
        <v>81</v>
      </c>
      <c r="M24837" s="61">
        <f>VLOOKUP(H24837,zdroj!C:F,4,0)</f>
        <v>0</v>
      </c>
      <c r="N24837" s="61" t="str">
        <f t="shared" si="774"/>
        <v>-</v>
      </c>
      <c r="P24837" s="73" t="str">
        <f t="shared" si="775"/>
        <v/>
      </c>
      <c r="Q24837" s="61" t="s">
        <v>86</v>
      </c>
    </row>
    <row r="24838" spans="8:17" x14ac:dyDescent="0.25">
      <c r="H24838" s="59">
        <v>194875</v>
      </c>
      <c r="I24838" s="59" t="s">
        <v>69</v>
      </c>
      <c r="J24838" s="59">
        <v>31066569</v>
      </c>
      <c r="K24838" s="59" t="s">
        <v>25271</v>
      </c>
      <c r="L24838" s="61" t="s">
        <v>81</v>
      </c>
      <c r="M24838" s="61">
        <f>VLOOKUP(H24838,zdroj!C:F,4,0)</f>
        <v>0</v>
      </c>
      <c r="N24838" s="61" t="str">
        <f t="shared" si="774"/>
        <v>-</v>
      </c>
      <c r="P24838" s="73" t="str">
        <f t="shared" si="775"/>
        <v/>
      </c>
      <c r="Q24838" s="61" t="s">
        <v>86</v>
      </c>
    </row>
    <row r="24839" spans="8:17" x14ac:dyDescent="0.25">
      <c r="H24839" s="59">
        <v>194875</v>
      </c>
      <c r="I24839" s="59" t="s">
        <v>69</v>
      </c>
      <c r="J24839" s="59">
        <v>31393756</v>
      </c>
      <c r="K24839" s="59" t="s">
        <v>25272</v>
      </c>
      <c r="L24839" s="61" t="s">
        <v>81</v>
      </c>
      <c r="M24839" s="61">
        <f>VLOOKUP(H24839,zdroj!C:F,4,0)</f>
        <v>0</v>
      </c>
      <c r="N24839" s="61" t="str">
        <f t="shared" ref="N24839:N24902" si="776">IF(M24839="A",IF(L24839="katA","katB",L24839),L24839)</f>
        <v>-</v>
      </c>
      <c r="P24839" s="73" t="str">
        <f t="shared" ref="P24839:P24902" si="777">IF(O24839="A",1,"")</f>
        <v/>
      </c>
      <c r="Q24839" s="61" t="s">
        <v>86</v>
      </c>
    </row>
    <row r="24840" spans="8:17" x14ac:dyDescent="0.25">
      <c r="H24840" s="59">
        <v>194875</v>
      </c>
      <c r="I24840" s="59" t="s">
        <v>69</v>
      </c>
      <c r="J24840" s="59">
        <v>31394116</v>
      </c>
      <c r="K24840" s="59" t="s">
        <v>25273</v>
      </c>
      <c r="L24840" s="61" t="s">
        <v>81</v>
      </c>
      <c r="M24840" s="61">
        <f>VLOOKUP(H24840,zdroj!C:F,4,0)</f>
        <v>0</v>
      </c>
      <c r="N24840" s="61" t="str">
        <f t="shared" si="776"/>
        <v>-</v>
      </c>
      <c r="P24840" s="73" t="str">
        <f t="shared" si="777"/>
        <v/>
      </c>
      <c r="Q24840" s="61" t="s">
        <v>86</v>
      </c>
    </row>
    <row r="24841" spans="8:17" x14ac:dyDescent="0.25">
      <c r="H24841" s="59">
        <v>194875</v>
      </c>
      <c r="I24841" s="59" t="s">
        <v>69</v>
      </c>
      <c r="J24841" s="59">
        <v>31394299</v>
      </c>
      <c r="K24841" s="59" t="s">
        <v>25274</v>
      </c>
      <c r="L24841" s="61" t="s">
        <v>81</v>
      </c>
      <c r="M24841" s="61">
        <f>VLOOKUP(H24841,zdroj!C:F,4,0)</f>
        <v>0</v>
      </c>
      <c r="N24841" s="61" t="str">
        <f t="shared" si="776"/>
        <v>-</v>
      </c>
      <c r="P24841" s="73" t="str">
        <f t="shared" si="777"/>
        <v/>
      </c>
      <c r="Q24841" s="61" t="s">
        <v>86</v>
      </c>
    </row>
    <row r="24842" spans="8:17" x14ac:dyDescent="0.25">
      <c r="H24842" s="59">
        <v>194875</v>
      </c>
      <c r="I24842" s="59" t="s">
        <v>69</v>
      </c>
      <c r="J24842" s="59">
        <v>40193276</v>
      </c>
      <c r="K24842" s="59" t="s">
        <v>25275</v>
      </c>
      <c r="L24842" s="61" t="s">
        <v>81</v>
      </c>
      <c r="M24842" s="61">
        <f>VLOOKUP(H24842,zdroj!C:F,4,0)</f>
        <v>0</v>
      </c>
      <c r="N24842" s="61" t="str">
        <f t="shared" si="776"/>
        <v>-</v>
      </c>
      <c r="P24842" s="73" t="str">
        <f t="shared" si="777"/>
        <v/>
      </c>
      <c r="Q24842" s="61" t="s">
        <v>86</v>
      </c>
    </row>
    <row r="24843" spans="8:17" x14ac:dyDescent="0.25">
      <c r="H24843" s="59">
        <v>194875</v>
      </c>
      <c r="I24843" s="59" t="s">
        <v>69</v>
      </c>
      <c r="J24843" s="59">
        <v>40776697</v>
      </c>
      <c r="K24843" s="59" t="s">
        <v>25276</v>
      </c>
      <c r="L24843" s="61" t="s">
        <v>113</v>
      </c>
      <c r="M24843" s="61">
        <f>VLOOKUP(H24843,zdroj!C:F,4,0)</f>
        <v>0</v>
      </c>
      <c r="N24843" s="61" t="str">
        <f t="shared" si="776"/>
        <v>katB</v>
      </c>
      <c r="P24843" s="73" t="str">
        <f t="shared" si="777"/>
        <v/>
      </c>
      <c r="Q24843" s="61" t="s">
        <v>30</v>
      </c>
    </row>
    <row r="24844" spans="8:17" x14ac:dyDescent="0.25">
      <c r="H24844" s="59">
        <v>194875</v>
      </c>
      <c r="I24844" s="59" t="s">
        <v>69</v>
      </c>
      <c r="J24844" s="59">
        <v>73825468</v>
      </c>
      <c r="K24844" s="59" t="s">
        <v>25277</v>
      </c>
      <c r="L24844" s="61" t="s">
        <v>113</v>
      </c>
      <c r="M24844" s="61">
        <f>VLOOKUP(H24844,zdroj!C:F,4,0)</f>
        <v>0</v>
      </c>
      <c r="N24844" s="61" t="str">
        <f t="shared" si="776"/>
        <v>katB</v>
      </c>
      <c r="P24844" s="73" t="str">
        <f t="shared" si="777"/>
        <v/>
      </c>
      <c r="Q24844" s="61" t="s">
        <v>30</v>
      </c>
    </row>
    <row r="24845" spans="8:17" x14ac:dyDescent="0.25">
      <c r="H24845" s="59">
        <v>194875</v>
      </c>
      <c r="I24845" s="59" t="s">
        <v>69</v>
      </c>
      <c r="J24845" s="59">
        <v>78957150</v>
      </c>
      <c r="K24845" s="59" t="s">
        <v>25278</v>
      </c>
      <c r="L24845" s="61" t="s">
        <v>81</v>
      </c>
      <c r="M24845" s="61">
        <f>VLOOKUP(H24845,zdroj!C:F,4,0)</f>
        <v>0</v>
      </c>
      <c r="N24845" s="61" t="str">
        <f t="shared" si="776"/>
        <v>-</v>
      </c>
      <c r="P24845" s="73" t="str">
        <f t="shared" si="777"/>
        <v/>
      </c>
      <c r="Q24845" s="61" t="s">
        <v>86</v>
      </c>
    </row>
    <row r="24846" spans="8:17" x14ac:dyDescent="0.25">
      <c r="H24846" s="59">
        <v>194875</v>
      </c>
      <c r="I24846" s="59" t="s">
        <v>69</v>
      </c>
      <c r="J24846" s="59">
        <v>79455166</v>
      </c>
      <c r="K24846" s="59" t="s">
        <v>25279</v>
      </c>
      <c r="L24846" s="61" t="s">
        <v>81</v>
      </c>
      <c r="M24846" s="61">
        <f>VLOOKUP(H24846,zdroj!C:F,4,0)</f>
        <v>0</v>
      </c>
      <c r="N24846" s="61" t="str">
        <f t="shared" si="776"/>
        <v>-</v>
      </c>
      <c r="P24846" s="73" t="str">
        <f t="shared" si="777"/>
        <v/>
      </c>
      <c r="Q24846" s="61" t="s">
        <v>86</v>
      </c>
    </row>
    <row r="24847" spans="8:17" x14ac:dyDescent="0.25">
      <c r="H24847" s="59">
        <v>194875</v>
      </c>
      <c r="I24847" s="59" t="s">
        <v>69</v>
      </c>
      <c r="J24847" s="59">
        <v>80146350</v>
      </c>
      <c r="K24847" s="59" t="s">
        <v>25280</v>
      </c>
      <c r="L24847" s="61" t="s">
        <v>113</v>
      </c>
      <c r="M24847" s="61">
        <f>VLOOKUP(H24847,zdroj!C:F,4,0)</f>
        <v>0</v>
      </c>
      <c r="N24847" s="61" t="str">
        <f t="shared" si="776"/>
        <v>katB</v>
      </c>
      <c r="P24847" s="73" t="str">
        <f t="shared" si="777"/>
        <v/>
      </c>
      <c r="Q24847" s="61" t="s">
        <v>31</v>
      </c>
    </row>
    <row r="24848" spans="8:17" x14ac:dyDescent="0.25">
      <c r="H24848" s="59">
        <v>194875</v>
      </c>
      <c r="I24848" s="59" t="s">
        <v>69</v>
      </c>
      <c r="J24848" s="59">
        <v>80571336</v>
      </c>
      <c r="K24848" s="59" t="s">
        <v>25281</v>
      </c>
      <c r="L24848" s="61" t="s">
        <v>81</v>
      </c>
      <c r="M24848" s="61">
        <f>VLOOKUP(H24848,zdroj!C:F,4,0)</f>
        <v>0</v>
      </c>
      <c r="N24848" s="61" t="str">
        <f t="shared" si="776"/>
        <v>-</v>
      </c>
      <c r="P24848" s="73" t="str">
        <f t="shared" si="777"/>
        <v/>
      </c>
      <c r="Q24848" s="61" t="s">
        <v>86</v>
      </c>
    </row>
    <row r="24849" spans="8:17" x14ac:dyDescent="0.25">
      <c r="H24849" s="59">
        <v>194875</v>
      </c>
      <c r="I24849" s="59" t="s">
        <v>69</v>
      </c>
      <c r="J24849" s="59">
        <v>81303157</v>
      </c>
      <c r="K24849" s="59" t="s">
        <v>25282</v>
      </c>
      <c r="L24849" s="61" t="s">
        <v>81</v>
      </c>
      <c r="M24849" s="61">
        <f>VLOOKUP(H24849,zdroj!C:F,4,0)</f>
        <v>0</v>
      </c>
      <c r="N24849" s="61" t="str">
        <f t="shared" si="776"/>
        <v>-</v>
      </c>
      <c r="P24849" s="73" t="str">
        <f t="shared" si="777"/>
        <v/>
      </c>
      <c r="Q24849" s="61" t="s">
        <v>88</v>
      </c>
    </row>
    <row r="24850" spans="8:17" x14ac:dyDescent="0.25">
      <c r="H24850" s="59">
        <v>194891</v>
      </c>
      <c r="I24850" s="59" t="s">
        <v>69</v>
      </c>
      <c r="J24850" s="59">
        <v>9261851</v>
      </c>
      <c r="K24850" s="59" t="s">
        <v>25283</v>
      </c>
      <c r="L24850" s="61" t="s">
        <v>113</v>
      </c>
      <c r="M24850" s="61">
        <f>VLOOKUP(H24850,zdroj!C:F,4,0)</f>
        <v>0</v>
      </c>
      <c r="N24850" s="61" t="str">
        <f t="shared" si="776"/>
        <v>katB</v>
      </c>
      <c r="P24850" s="73" t="str">
        <f t="shared" si="777"/>
        <v/>
      </c>
      <c r="Q24850" s="61" t="s">
        <v>30</v>
      </c>
    </row>
    <row r="24851" spans="8:17" x14ac:dyDescent="0.25">
      <c r="H24851" s="59">
        <v>194891</v>
      </c>
      <c r="I24851" s="59" t="s">
        <v>69</v>
      </c>
      <c r="J24851" s="59">
        <v>9262547</v>
      </c>
      <c r="K24851" s="59" t="s">
        <v>25284</v>
      </c>
      <c r="L24851" s="61" t="s">
        <v>113</v>
      </c>
      <c r="M24851" s="61">
        <f>VLOOKUP(H24851,zdroj!C:F,4,0)</f>
        <v>0</v>
      </c>
      <c r="N24851" s="61" t="str">
        <f t="shared" si="776"/>
        <v>katB</v>
      </c>
      <c r="P24851" s="73" t="str">
        <f t="shared" si="777"/>
        <v/>
      </c>
      <c r="Q24851" s="61" t="s">
        <v>30</v>
      </c>
    </row>
    <row r="24852" spans="8:17" x14ac:dyDescent="0.25">
      <c r="H24852" s="59">
        <v>194891</v>
      </c>
      <c r="I24852" s="59" t="s">
        <v>69</v>
      </c>
      <c r="J24852" s="59">
        <v>9262709</v>
      </c>
      <c r="K24852" s="59" t="s">
        <v>25285</v>
      </c>
      <c r="L24852" s="61" t="s">
        <v>113</v>
      </c>
      <c r="M24852" s="61">
        <f>VLOOKUP(H24852,zdroj!C:F,4,0)</f>
        <v>0</v>
      </c>
      <c r="N24852" s="61" t="str">
        <f t="shared" si="776"/>
        <v>katB</v>
      </c>
      <c r="P24852" s="73" t="str">
        <f t="shared" si="777"/>
        <v/>
      </c>
      <c r="Q24852" s="61" t="s">
        <v>30</v>
      </c>
    </row>
    <row r="24853" spans="8:17" x14ac:dyDescent="0.25">
      <c r="H24853" s="59">
        <v>194891</v>
      </c>
      <c r="I24853" s="59" t="s">
        <v>69</v>
      </c>
      <c r="J24853" s="59">
        <v>9263969</v>
      </c>
      <c r="K24853" s="59" t="s">
        <v>25286</v>
      </c>
      <c r="L24853" s="61" t="s">
        <v>113</v>
      </c>
      <c r="M24853" s="61">
        <f>VLOOKUP(H24853,zdroj!C:F,4,0)</f>
        <v>0</v>
      </c>
      <c r="N24853" s="61" t="str">
        <f t="shared" si="776"/>
        <v>katB</v>
      </c>
      <c r="P24853" s="73" t="str">
        <f t="shared" si="777"/>
        <v/>
      </c>
      <c r="Q24853" s="61" t="s">
        <v>30</v>
      </c>
    </row>
    <row r="24854" spans="8:17" x14ac:dyDescent="0.25">
      <c r="H24854" s="59">
        <v>194891</v>
      </c>
      <c r="I24854" s="59" t="s">
        <v>69</v>
      </c>
      <c r="J24854" s="59">
        <v>9264591</v>
      </c>
      <c r="K24854" s="59" t="s">
        <v>25287</v>
      </c>
      <c r="L24854" s="61" t="s">
        <v>113</v>
      </c>
      <c r="M24854" s="61">
        <f>VLOOKUP(H24854,zdroj!C:F,4,0)</f>
        <v>0</v>
      </c>
      <c r="N24854" s="61" t="str">
        <f t="shared" si="776"/>
        <v>katB</v>
      </c>
      <c r="P24854" s="73" t="str">
        <f t="shared" si="777"/>
        <v/>
      </c>
      <c r="Q24854" s="61" t="s">
        <v>30</v>
      </c>
    </row>
    <row r="24855" spans="8:17" x14ac:dyDescent="0.25">
      <c r="H24855" s="59">
        <v>194891</v>
      </c>
      <c r="I24855" s="59" t="s">
        <v>69</v>
      </c>
      <c r="J24855" s="59">
        <v>9266852</v>
      </c>
      <c r="K24855" s="59" t="s">
        <v>25288</v>
      </c>
      <c r="L24855" s="61" t="s">
        <v>113</v>
      </c>
      <c r="M24855" s="61">
        <f>VLOOKUP(H24855,zdroj!C:F,4,0)</f>
        <v>0</v>
      </c>
      <c r="N24855" s="61" t="str">
        <f t="shared" si="776"/>
        <v>katB</v>
      </c>
      <c r="P24855" s="73" t="str">
        <f t="shared" si="777"/>
        <v/>
      </c>
      <c r="Q24855" s="61" t="s">
        <v>30</v>
      </c>
    </row>
    <row r="24856" spans="8:17" x14ac:dyDescent="0.25">
      <c r="H24856" s="59">
        <v>194891</v>
      </c>
      <c r="I24856" s="59" t="s">
        <v>69</v>
      </c>
      <c r="J24856" s="59">
        <v>9266895</v>
      </c>
      <c r="K24856" s="59" t="s">
        <v>25289</v>
      </c>
      <c r="L24856" s="61" t="s">
        <v>113</v>
      </c>
      <c r="M24856" s="61">
        <f>VLOOKUP(H24856,zdroj!C:F,4,0)</f>
        <v>0</v>
      </c>
      <c r="N24856" s="61" t="str">
        <f t="shared" si="776"/>
        <v>katB</v>
      </c>
      <c r="P24856" s="73" t="str">
        <f t="shared" si="777"/>
        <v/>
      </c>
      <c r="Q24856" s="61" t="s">
        <v>30</v>
      </c>
    </row>
    <row r="24857" spans="8:17" x14ac:dyDescent="0.25">
      <c r="H24857" s="59">
        <v>194891</v>
      </c>
      <c r="I24857" s="59" t="s">
        <v>69</v>
      </c>
      <c r="J24857" s="59">
        <v>9267069</v>
      </c>
      <c r="K24857" s="59" t="s">
        <v>25290</v>
      </c>
      <c r="L24857" s="61" t="s">
        <v>81</v>
      </c>
      <c r="M24857" s="61">
        <f>VLOOKUP(H24857,zdroj!C:F,4,0)</f>
        <v>0</v>
      </c>
      <c r="N24857" s="61" t="str">
        <f t="shared" si="776"/>
        <v>-</v>
      </c>
      <c r="P24857" s="73" t="str">
        <f t="shared" si="777"/>
        <v/>
      </c>
      <c r="Q24857" s="61" t="s">
        <v>84</v>
      </c>
    </row>
    <row r="24858" spans="8:17" x14ac:dyDescent="0.25">
      <c r="H24858" s="59">
        <v>194891</v>
      </c>
      <c r="I24858" s="59" t="s">
        <v>69</v>
      </c>
      <c r="J24858" s="59">
        <v>9267239</v>
      </c>
      <c r="K24858" s="59" t="s">
        <v>25291</v>
      </c>
      <c r="L24858" s="61" t="s">
        <v>113</v>
      </c>
      <c r="M24858" s="61">
        <f>VLOOKUP(H24858,zdroj!C:F,4,0)</f>
        <v>0</v>
      </c>
      <c r="N24858" s="61" t="str">
        <f t="shared" si="776"/>
        <v>katB</v>
      </c>
      <c r="P24858" s="73" t="str">
        <f t="shared" si="777"/>
        <v/>
      </c>
      <c r="Q24858" s="61" t="s">
        <v>30</v>
      </c>
    </row>
    <row r="24859" spans="8:17" x14ac:dyDescent="0.25">
      <c r="H24859" s="59">
        <v>194891</v>
      </c>
      <c r="I24859" s="59" t="s">
        <v>69</v>
      </c>
      <c r="J24859" s="59">
        <v>9267441</v>
      </c>
      <c r="K24859" s="59" t="s">
        <v>25292</v>
      </c>
      <c r="L24859" s="61" t="s">
        <v>113</v>
      </c>
      <c r="M24859" s="61">
        <f>VLOOKUP(H24859,zdroj!C:F,4,0)</f>
        <v>0</v>
      </c>
      <c r="N24859" s="61" t="str">
        <f t="shared" si="776"/>
        <v>katB</v>
      </c>
      <c r="P24859" s="73" t="str">
        <f t="shared" si="777"/>
        <v/>
      </c>
      <c r="Q24859" s="61" t="s">
        <v>30</v>
      </c>
    </row>
    <row r="24860" spans="8:17" x14ac:dyDescent="0.25">
      <c r="H24860" s="59">
        <v>194891</v>
      </c>
      <c r="I24860" s="59" t="s">
        <v>69</v>
      </c>
      <c r="J24860" s="59">
        <v>9268081</v>
      </c>
      <c r="K24860" s="59" t="s">
        <v>25293</v>
      </c>
      <c r="L24860" s="61" t="s">
        <v>113</v>
      </c>
      <c r="M24860" s="61">
        <f>VLOOKUP(H24860,zdroj!C:F,4,0)</f>
        <v>0</v>
      </c>
      <c r="N24860" s="61" t="str">
        <f t="shared" si="776"/>
        <v>katB</v>
      </c>
      <c r="P24860" s="73" t="str">
        <f t="shared" si="777"/>
        <v/>
      </c>
      <c r="Q24860" s="61" t="s">
        <v>30</v>
      </c>
    </row>
    <row r="24861" spans="8:17" x14ac:dyDescent="0.25">
      <c r="H24861" s="59">
        <v>194891</v>
      </c>
      <c r="I24861" s="59" t="s">
        <v>69</v>
      </c>
      <c r="J24861" s="59">
        <v>9268367</v>
      </c>
      <c r="K24861" s="59" t="s">
        <v>25294</v>
      </c>
      <c r="L24861" s="61" t="s">
        <v>113</v>
      </c>
      <c r="M24861" s="61">
        <f>VLOOKUP(H24861,zdroj!C:F,4,0)</f>
        <v>0</v>
      </c>
      <c r="N24861" s="61" t="str">
        <f t="shared" si="776"/>
        <v>katB</v>
      </c>
      <c r="P24861" s="73" t="str">
        <f t="shared" si="777"/>
        <v/>
      </c>
      <c r="Q24861" s="61" t="s">
        <v>30</v>
      </c>
    </row>
    <row r="24862" spans="8:17" x14ac:dyDescent="0.25">
      <c r="H24862" s="59">
        <v>194891</v>
      </c>
      <c r="I24862" s="59" t="s">
        <v>69</v>
      </c>
      <c r="J24862" s="59">
        <v>9269070</v>
      </c>
      <c r="K24862" s="59" t="s">
        <v>25295</v>
      </c>
      <c r="L24862" s="61" t="s">
        <v>113</v>
      </c>
      <c r="M24862" s="61">
        <f>VLOOKUP(H24862,zdroj!C:F,4,0)</f>
        <v>0</v>
      </c>
      <c r="N24862" s="61" t="str">
        <f t="shared" si="776"/>
        <v>katB</v>
      </c>
      <c r="P24862" s="73" t="str">
        <f t="shared" si="777"/>
        <v/>
      </c>
      <c r="Q24862" s="61" t="s">
        <v>30</v>
      </c>
    </row>
    <row r="24863" spans="8:17" x14ac:dyDescent="0.25">
      <c r="H24863" s="59">
        <v>194891</v>
      </c>
      <c r="I24863" s="59" t="s">
        <v>69</v>
      </c>
      <c r="J24863" s="59">
        <v>9269126</v>
      </c>
      <c r="K24863" s="59" t="s">
        <v>25296</v>
      </c>
      <c r="L24863" s="61" t="s">
        <v>113</v>
      </c>
      <c r="M24863" s="61">
        <f>VLOOKUP(H24863,zdroj!C:F,4,0)</f>
        <v>0</v>
      </c>
      <c r="N24863" s="61" t="str">
        <f t="shared" si="776"/>
        <v>katB</v>
      </c>
      <c r="P24863" s="73" t="str">
        <f t="shared" si="777"/>
        <v/>
      </c>
      <c r="Q24863" s="61" t="s">
        <v>30</v>
      </c>
    </row>
    <row r="24864" spans="8:17" x14ac:dyDescent="0.25">
      <c r="H24864" s="59">
        <v>194891</v>
      </c>
      <c r="I24864" s="59" t="s">
        <v>69</v>
      </c>
      <c r="J24864" s="59">
        <v>9269142</v>
      </c>
      <c r="K24864" s="59" t="s">
        <v>25297</v>
      </c>
      <c r="L24864" s="61" t="s">
        <v>113</v>
      </c>
      <c r="M24864" s="61">
        <f>VLOOKUP(H24864,zdroj!C:F,4,0)</f>
        <v>0</v>
      </c>
      <c r="N24864" s="61" t="str">
        <f t="shared" si="776"/>
        <v>katB</v>
      </c>
      <c r="P24864" s="73" t="str">
        <f t="shared" si="777"/>
        <v/>
      </c>
      <c r="Q24864" s="61" t="s">
        <v>30</v>
      </c>
    </row>
    <row r="24865" spans="8:17" x14ac:dyDescent="0.25">
      <c r="H24865" s="59">
        <v>194891</v>
      </c>
      <c r="I24865" s="59" t="s">
        <v>69</v>
      </c>
      <c r="J24865" s="59">
        <v>9269517</v>
      </c>
      <c r="K24865" s="59" t="s">
        <v>25298</v>
      </c>
      <c r="L24865" s="61" t="s">
        <v>113</v>
      </c>
      <c r="M24865" s="61">
        <f>VLOOKUP(H24865,zdroj!C:F,4,0)</f>
        <v>0</v>
      </c>
      <c r="N24865" s="61" t="str">
        <f t="shared" si="776"/>
        <v>katB</v>
      </c>
      <c r="P24865" s="73" t="str">
        <f t="shared" si="777"/>
        <v/>
      </c>
      <c r="Q24865" s="61" t="s">
        <v>30</v>
      </c>
    </row>
    <row r="24866" spans="8:17" x14ac:dyDescent="0.25">
      <c r="H24866" s="59">
        <v>194891</v>
      </c>
      <c r="I24866" s="59" t="s">
        <v>69</v>
      </c>
      <c r="J24866" s="59">
        <v>9269746</v>
      </c>
      <c r="K24866" s="59" t="s">
        <v>25299</v>
      </c>
      <c r="L24866" s="61" t="s">
        <v>113</v>
      </c>
      <c r="M24866" s="61">
        <f>VLOOKUP(H24866,zdroj!C:F,4,0)</f>
        <v>0</v>
      </c>
      <c r="N24866" s="61" t="str">
        <f t="shared" si="776"/>
        <v>katB</v>
      </c>
      <c r="P24866" s="73" t="str">
        <f t="shared" si="777"/>
        <v/>
      </c>
      <c r="Q24866" s="61" t="s">
        <v>30</v>
      </c>
    </row>
    <row r="24867" spans="8:17" x14ac:dyDescent="0.25">
      <c r="H24867" s="59">
        <v>194891</v>
      </c>
      <c r="I24867" s="59" t="s">
        <v>69</v>
      </c>
      <c r="J24867" s="59">
        <v>9269754</v>
      </c>
      <c r="K24867" s="59" t="s">
        <v>25300</v>
      </c>
      <c r="L24867" s="61" t="s">
        <v>81</v>
      </c>
      <c r="M24867" s="61">
        <f>VLOOKUP(H24867,zdroj!C:F,4,0)</f>
        <v>0</v>
      </c>
      <c r="N24867" s="61" t="str">
        <f t="shared" si="776"/>
        <v>-</v>
      </c>
      <c r="P24867" s="73" t="str">
        <f t="shared" si="777"/>
        <v/>
      </c>
      <c r="Q24867" s="61" t="s">
        <v>84</v>
      </c>
    </row>
    <row r="24868" spans="8:17" x14ac:dyDescent="0.25">
      <c r="H24868" s="59">
        <v>194891</v>
      </c>
      <c r="I24868" s="59" t="s">
        <v>69</v>
      </c>
      <c r="J24868" s="59">
        <v>9270043</v>
      </c>
      <c r="K24868" s="59" t="s">
        <v>25301</v>
      </c>
      <c r="L24868" s="61" t="s">
        <v>81</v>
      </c>
      <c r="M24868" s="61">
        <f>VLOOKUP(H24868,zdroj!C:F,4,0)</f>
        <v>0</v>
      </c>
      <c r="N24868" s="61" t="str">
        <f t="shared" si="776"/>
        <v>-</v>
      </c>
      <c r="P24868" s="73" t="str">
        <f t="shared" si="777"/>
        <v/>
      </c>
      <c r="Q24868" s="61" t="s">
        <v>84</v>
      </c>
    </row>
    <row r="24869" spans="8:17" x14ac:dyDescent="0.25">
      <c r="H24869" s="59">
        <v>194891</v>
      </c>
      <c r="I24869" s="59" t="s">
        <v>69</v>
      </c>
      <c r="J24869" s="59">
        <v>9270116</v>
      </c>
      <c r="K24869" s="59" t="s">
        <v>25302</v>
      </c>
      <c r="L24869" s="61" t="s">
        <v>113</v>
      </c>
      <c r="M24869" s="61">
        <f>VLOOKUP(H24869,zdroj!C:F,4,0)</f>
        <v>0</v>
      </c>
      <c r="N24869" s="61" t="str">
        <f t="shared" si="776"/>
        <v>katB</v>
      </c>
      <c r="P24869" s="73" t="str">
        <f t="shared" si="777"/>
        <v/>
      </c>
      <c r="Q24869" s="61" t="s">
        <v>30</v>
      </c>
    </row>
    <row r="24870" spans="8:17" x14ac:dyDescent="0.25">
      <c r="H24870" s="59">
        <v>194891</v>
      </c>
      <c r="I24870" s="59" t="s">
        <v>69</v>
      </c>
      <c r="J24870" s="59">
        <v>9270264</v>
      </c>
      <c r="K24870" s="59" t="s">
        <v>25303</v>
      </c>
      <c r="L24870" s="61" t="s">
        <v>113</v>
      </c>
      <c r="M24870" s="61">
        <f>VLOOKUP(H24870,zdroj!C:F,4,0)</f>
        <v>0</v>
      </c>
      <c r="N24870" s="61" t="str">
        <f t="shared" si="776"/>
        <v>katB</v>
      </c>
      <c r="P24870" s="73" t="str">
        <f t="shared" si="777"/>
        <v/>
      </c>
      <c r="Q24870" s="61" t="s">
        <v>30</v>
      </c>
    </row>
    <row r="24871" spans="8:17" x14ac:dyDescent="0.25">
      <c r="H24871" s="59">
        <v>194891</v>
      </c>
      <c r="I24871" s="59" t="s">
        <v>69</v>
      </c>
      <c r="J24871" s="59">
        <v>9270493</v>
      </c>
      <c r="K24871" s="59" t="s">
        <v>25304</v>
      </c>
      <c r="L24871" s="61" t="s">
        <v>113</v>
      </c>
      <c r="M24871" s="61">
        <f>VLOOKUP(H24871,zdroj!C:F,4,0)</f>
        <v>0</v>
      </c>
      <c r="N24871" s="61" t="str">
        <f t="shared" si="776"/>
        <v>katB</v>
      </c>
      <c r="P24871" s="73" t="str">
        <f t="shared" si="777"/>
        <v/>
      </c>
      <c r="Q24871" s="61" t="s">
        <v>30</v>
      </c>
    </row>
    <row r="24872" spans="8:17" x14ac:dyDescent="0.25">
      <c r="H24872" s="59">
        <v>194891</v>
      </c>
      <c r="I24872" s="59" t="s">
        <v>69</v>
      </c>
      <c r="J24872" s="59">
        <v>9270604</v>
      </c>
      <c r="K24872" s="59" t="s">
        <v>25305</v>
      </c>
      <c r="L24872" s="61" t="s">
        <v>113</v>
      </c>
      <c r="M24872" s="61">
        <f>VLOOKUP(H24872,zdroj!C:F,4,0)</f>
        <v>0</v>
      </c>
      <c r="N24872" s="61" t="str">
        <f t="shared" si="776"/>
        <v>katB</v>
      </c>
      <c r="P24872" s="73" t="str">
        <f t="shared" si="777"/>
        <v/>
      </c>
      <c r="Q24872" s="61" t="s">
        <v>30</v>
      </c>
    </row>
    <row r="24873" spans="8:17" x14ac:dyDescent="0.25">
      <c r="H24873" s="59">
        <v>194891</v>
      </c>
      <c r="I24873" s="59" t="s">
        <v>69</v>
      </c>
      <c r="J24873" s="59">
        <v>9270990</v>
      </c>
      <c r="K24873" s="59" t="s">
        <v>25306</v>
      </c>
      <c r="L24873" s="61" t="s">
        <v>81</v>
      </c>
      <c r="M24873" s="61">
        <f>VLOOKUP(H24873,zdroj!C:F,4,0)</f>
        <v>0</v>
      </c>
      <c r="N24873" s="61" t="str">
        <f t="shared" si="776"/>
        <v>-</v>
      </c>
      <c r="P24873" s="73" t="str">
        <f t="shared" si="777"/>
        <v/>
      </c>
      <c r="Q24873" s="61" t="s">
        <v>84</v>
      </c>
    </row>
    <row r="24874" spans="8:17" x14ac:dyDescent="0.25">
      <c r="H24874" s="59">
        <v>194891</v>
      </c>
      <c r="I24874" s="59" t="s">
        <v>69</v>
      </c>
      <c r="J24874" s="59">
        <v>9271091</v>
      </c>
      <c r="K24874" s="59" t="s">
        <v>25307</v>
      </c>
      <c r="L24874" s="61" t="s">
        <v>113</v>
      </c>
      <c r="M24874" s="61">
        <f>VLOOKUP(H24874,zdroj!C:F,4,0)</f>
        <v>0</v>
      </c>
      <c r="N24874" s="61" t="str">
        <f t="shared" si="776"/>
        <v>katB</v>
      </c>
      <c r="P24874" s="73" t="str">
        <f t="shared" si="777"/>
        <v/>
      </c>
      <c r="Q24874" s="61" t="s">
        <v>30</v>
      </c>
    </row>
    <row r="24875" spans="8:17" x14ac:dyDescent="0.25">
      <c r="H24875" s="59">
        <v>194891</v>
      </c>
      <c r="I24875" s="59" t="s">
        <v>69</v>
      </c>
      <c r="J24875" s="59">
        <v>9271325</v>
      </c>
      <c r="K24875" s="59" t="s">
        <v>25308</v>
      </c>
      <c r="L24875" s="61" t="s">
        <v>81</v>
      </c>
      <c r="M24875" s="61">
        <f>VLOOKUP(H24875,zdroj!C:F,4,0)</f>
        <v>0</v>
      </c>
      <c r="N24875" s="61" t="str">
        <f t="shared" si="776"/>
        <v>-</v>
      </c>
      <c r="P24875" s="73" t="str">
        <f t="shared" si="777"/>
        <v/>
      </c>
      <c r="Q24875" s="61" t="s">
        <v>84</v>
      </c>
    </row>
    <row r="24876" spans="8:17" x14ac:dyDescent="0.25">
      <c r="H24876" s="59">
        <v>194891</v>
      </c>
      <c r="I24876" s="59" t="s">
        <v>69</v>
      </c>
      <c r="J24876" s="59">
        <v>9271627</v>
      </c>
      <c r="K24876" s="59" t="s">
        <v>25309</v>
      </c>
      <c r="L24876" s="61" t="s">
        <v>113</v>
      </c>
      <c r="M24876" s="61">
        <f>VLOOKUP(H24876,zdroj!C:F,4,0)</f>
        <v>0</v>
      </c>
      <c r="N24876" s="61" t="str">
        <f t="shared" si="776"/>
        <v>katB</v>
      </c>
      <c r="P24876" s="73" t="str">
        <f t="shared" si="777"/>
        <v/>
      </c>
      <c r="Q24876" s="61" t="s">
        <v>30</v>
      </c>
    </row>
    <row r="24877" spans="8:17" x14ac:dyDescent="0.25">
      <c r="H24877" s="59">
        <v>194891</v>
      </c>
      <c r="I24877" s="59" t="s">
        <v>69</v>
      </c>
      <c r="J24877" s="59">
        <v>9271741</v>
      </c>
      <c r="K24877" s="59" t="s">
        <v>25310</v>
      </c>
      <c r="L24877" s="61" t="s">
        <v>81</v>
      </c>
      <c r="M24877" s="61">
        <f>VLOOKUP(H24877,zdroj!C:F,4,0)</f>
        <v>0</v>
      </c>
      <c r="N24877" s="61" t="str">
        <f t="shared" si="776"/>
        <v>-</v>
      </c>
      <c r="P24877" s="73" t="str">
        <f t="shared" si="777"/>
        <v/>
      </c>
      <c r="Q24877" s="61" t="s">
        <v>84</v>
      </c>
    </row>
    <row r="24878" spans="8:17" x14ac:dyDescent="0.25">
      <c r="H24878" s="59">
        <v>194891</v>
      </c>
      <c r="I24878" s="59" t="s">
        <v>69</v>
      </c>
      <c r="J24878" s="59">
        <v>9271911</v>
      </c>
      <c r="K24878" s="59" t="s">
        <v>25311</v>
      </c>
      <c r="L24878" s="61" t="s">
        <v>113</v>
      </c>
      <c r="M24878" s="61">
        <f>VLOOKUP(H24878,zdroj!C:F,4,0)</f>
        <v>0</v>
      </c>
      <c r="N24878" s="61" t="str">
        <f t="shared" si="776"/>
        <v>katB</v>
      </c>
      <c r="P24878" s="73" t="str">
        <f t="shared" si="777"/>
        <v/>
      </c>
      <c r="Q24878" s="61" t="s">
        <v>30</v>
      </c>
    </row>
    <row r="24879" spans="8:17" x14ac:dyDescent="0.25">
      <c r="H24879" s="59">
        <v>194891</v>
      </c>
      <c r="I24879" s="59" t="s">
        <v>69</v>
      </c>
      <c r="J24879" s="59">
        <v>9272241</v>
      </c>
      <c r="K24879" s="59" t="s">
        <v>25312</v>
      </c>
      <c r="L24879" s="61" t="s">
        <v>113</v>
      </c>
      <c r="M24879" s="61">
        <f>VLOOKUP(H24879,zdroj!C:F,4,0)</f>
        <v>0</v>
      </c>
      <c r="N24879" s="61" t="str">
        <f t="shared" si="776"/>
        <v>katB</v>
      </c>
      <c r="P24879" s="73" t="str">
        <f t="shared" si="777"/>
        <v/>
      </c>
      <c r="Q24879" s="61" t="s">
        <v>30</v>
      </c>
    </row>
    <row r="24880" spans="8:17" x14ac:dyDescent="0.25">
      <c r="H24880" s="59">
        <v>194891</v>
      </c>
      <c r="I24880" s="59" t="s">
        <v>69</v>
      </c>
      <c r="J24880" s="59">
        <v>9273743</v>
      </c>
      <c r="K24880" s="59" t="s">
        <v>25313</v>
      </c>
      <c r="L24880" s="61" t="s">
        <v>81</v>
      </c>
      <c r="M24880" s="61">
        <f>VLOOKUP(H24880,zdroj!C:F,4,0)</f>
        <v>0</v>
      </c>
      <c r="N24880" s="61" t="str">
        <f t="shared" si="776"/>
        <v>-</v>
      </c>
      <c r="P24880" s="73" t="str">
        <f t="shared" si="777"/>
        <v/>
      </c>
      <c r="Q24880" s="61" t="s">
        <v>84</v>
      </c>
    </row>
    <row r="24881" spans="8:17" x14ac:dyDescent="0.25">
      <c r="H24881" s="59">
        <v>194891</v>
      </c>
      <c r="I24881" s="59" t="s">
        <v>69</v>
      </c>
      <c r="J24881" s="59">
        <v>9274022</v>
      </c>
      <c r="K24881" s="59" t="s">
        <v>25314</v>
      </c>
      <c r="L24881" s="61" t="s">
        <v>81</v>
      </c>
      <c r="M24881" s="61">
        <f>VLOOKUP(H24881,zdroj!C:F,4,0)</f>
        <v>0</v>
      </c>
      <c r="N24881" s="61" t="str">
        <f t="shared" si="776"/>
        <v>-</v>
      </c>
      <c r="P24881" s="73" t="str">
        <f t="shared" si="777"/>
        <v/>
      </c>
      <c r="Q24881" s="61" t="s">
        <v>84</v>
      </c>
    </row>
    <row r="24882" spans="8:17" x14ac:dyDescent="0.25">
      <c r="H24882" s="59">
        <v>194891</v>
      </c>
      <c r="I24882" s="59" t="s">
        <v>69</v>
      </c>
      <c r="J24882" s="59">
        <v>9274308</v>
      </c>
      <c r="K24882" s="59" t="s">
        <v>25315</v>
      </c>
      <c r="L24882" s="61" t="s">
        <v>81</v>
      </c>
      <c r="M24882" s="61">
        <f>VLOOKUP(H24882,zdroj!C:F,4,0)</f>
        <v>0</v>
      </c>
      <c r="N24882" s="61" t="str">
        <f t="shared" si="776"/>
        <v>-</v>
      </c>
      <c r="P24882" s="73" t="str">
        <f t="shared" si="777"/>
        <v/>
      </c>
      <c r="Q24882" s="61" t="s">
        <v>86</v>
      </c>
    </row>
    <row r="24883" spans="8:17" x14ac:dyDescent="0.25">
      <c r="H24883" s="59">
        <v>194891</v>
      </c>
      <c r="I24883" s="59" t="s">
        <v>69</v>
      </c>
      <c r="J24883" s="59">
        <v>9274642</v>
      </c>
      <c r="K24883" s="59" t="s">
        <v>25316</v>
      </c>
      <c r="L24883" s="61" t="s">
        <v>113</v>
      </c>
      <c r="M24883" s="61">
        <f>VLOOKUP(H24883,zdroj!C:F,4,0)</f>
        <v>0</v>
      </c>
      <c r="N24883" s="61" t="str">
        <f t="shared" si="776"/>
        <v>katB</v>
      </c>
      <c r="P24883" s="73" t="str">
        <f t="shared" si="777"/>
        <v/>
      </c>
      <c r="Q24883" s="61" t="s">
        <v>30</v>
      </c>
    </row>
    <row r="24884" spans="8:17" x14ac:dyDescent="0.25">
      <c r="H24884" s="59">
        <v>194891</v>
      </c>
      <c r="I24884" s="59" t="s">
        <v>69</v>
      </c>
      <c r="J24884" s="59">
        <v>9275444</v>
      </c>
      <c r="K24884" s="59" t="s">
        <v>25317</v>
      </c>
      <c r="L24884" s="61" t="s">
        <v>113</v>
      </c>
      <c r="M24884" s="61">
        <f>VLOOKUP(H24884,zdroj!C:F,4,0)</f>
        <v>0</v>
      </c>
      <c r="N24884" s="61" t="str">
        <f t="shared" si="776"/>
        <v>katB</v>
      </c>
      <c r="P24884" s="73" t="str">
        <f t="shared" si="777"/>
        <v/>
      </c>
      <c r="Q24884" s="61" t="s">
        <v>30</v>
      </c>
    </row>
    <row r="24885" spans="8:17" x14ac:dyDescent="0.25">
      <c r="H24885" s="59">
        <v>194891</v>
      </c>
      <c r="I24885" s="59" t="s">
        <v>69</v>
      </c>
      <c r="J24885" s="59">
        <v>9276785</v>
      </c>
      <c r="K24885" s="59" t="s">
        <v>25318</v>
      </c>
      <c r="L24885" s="61" t="s">
        <v>81</v>
      </c>
      <c r="M24885" s="61">
        <f>VLOOKUP(H24885,zdroj!C:F,4,0)</f>
        <v>0</v>
      </c>
      <c r="N24885" s="61" t="str">
        <f t="shared" si="776"/>
        <v>-</v>
      </c>
      <c r="P24885" s="73" t="str">
        <f t="shared" si="777"/>
        <v/>
      </c>
      <c r="Q24885" s="61" t="s">
        <v>84</v>
      </c>
    </row>
    <row r="24886" spans="8:17" x14ac:dyDescent="0.25">
      <c r="H24886" s="59">
        <v>194891</v>
      </c>
      <c r="I24886" s="59" t="s">
        <v>69</v>
      </c>
      <c r="J24886" s="59">
        <v>9278109</v>
      </c>
      <c r="K24886" s="59" t="s">
        <v>25319</v>
      </c>
      <c r="L24886" s="61" t="s">
        <v>113</v>
      </c>
      <c r="M24886" s="61">
        <f>VLOOKUP(H24886,zdroj!C:F,4,0)</f>
        <v>0</v>
      </c>
      <c r="N24886" s="61" t="str">
        <f t="shared" si="776"/>
        <v>katB</v>
      </c>
      <c r="P24886" s="73" t="str">
        <f t="shared" si="777"/>
        <v/>
      </c>
      <c r="Q24886" s="61" t="s">
        <v>30</v>
      </c>
    </row>
    <row r="24887" spans="8:17" x14ac:dyDescent="0.25">
      <c r="H24887" s="59">
        <v>194891</v>
      </c>
      <c r="I24887" s="59" t="s">
        <v>69</v>
      </c>
      <c r="J24887" s="59">
        <v>9279491</v>
      </c>
      <c r="K24887" s="59" t="s">
        <v>25320</v>
      </c>
      <c r="L24887" s="61" t="s">
        <v>113</v>
      </c>
      <c r="M24887" s="61">
        <f>VLOOKUP(H24887,zdroj!C:F,4,0)</f>
        <v>0</v>
      </c>
      <c r="N24887" s="61" t="str">
        <f t="shared" si="776"/>
        <v>katB</v>
      </c>
      <c r="P24887" s="73" t="str">
        <f t="shared" si="777"/>
        <v/>
      </c>
      <c r="Q24887" s="61" t="s">
        <v>30</v>
      </c>
    </row>
    <row r="24888" spans="8:17" x14ac:dyDescent="0.25">
      <c r="H24888" s="59">
        <v>194891</v>
      </c>
      <c r="I24888" s="59" t="s">
        <v>69</v>
      </c>
      <c r="J24888" s="59">
        <v>9281380</v>
      </c>
      <c r="K24888" s="59" t="s">
        <v>25321</v>
      </c>
      <c r="L24888" s="61" t="s">
        <v>113</v>
      </c>
      <c r="M24888" s="61">
        <f>VLOOKUP(H24888,zdroj!C:F,4,0)</f>
        <v>0</v>
      </c>
      <c r="N24888" s="61" t="str">
        <f t="shared" si="776"/>
        <v>katB</v>
      </c>
      <c r="P24888" s="73" t="str">
        <f t="shared" si="777"/>
        <v/>
      </c>
      <c r="Q24888" s="61" t="s">
        <v>30</v>
      </c>
    </row>
    <row r="24889" spans="8:17" x14ac:dyDescent="0.25">
      <c r="H24889" s="59">
        <v>194891</v>
      </c>
      <c r="I24889" s="59" t="s">
        <v>69</v>
      </c>
      <c r="J24889" s="59">
        <v>9281649</v>
      </c>
      <c r="K24889" s="59" t="s">
        <v>25322</v>
      </c>
      <c r="L24889" s="61" t="s">
        <v>81</v>
      </c>
      <c r="M24889" s="61">
        <f>VLOOKUP(H24889,zdroj!C:F,4,0)</f>
        <v>0</v>
      </c>
      <c r="N24889" s="61" t="str">
        <f t="shared" si="776"/>
        <v>-</v>
      </c>
      <c r="P24889" s="73" t="str">
        <f t="shared" si="777"/>
        <v/>
      </c>
      <c r="Q24889" s="61" t="s">
        <v>84</v>
      </c>
    </row>
    <row r="24890" spans="8:17" x14ac:dyDescent="0.25">
      <c r="H24890" s="59">
        <v>194891</v>
      </c>
      <c r="I24890" s="59" t="s">
        <v>69</v>
      </c>
      <c r="J24890" s="59">
        <v>9281665</v>
      </c>
      <c r="K24890" s="59" t="s">
        <v>25323</v>
      </c>
      <c r="L24890" s="61" t="s">
        <v>113</v>
      </c>
      <c r="M24890" s="61">
        <f>VLOOKUP(H24890,zdroj!C:F,4,0)</f>
        <v>0</v>
      </c>
      <c r="N24890" s="61" t="str">
        <f t="shared" si="776"/>
        <v>katB</v>
      </c>
      <c r="P24890" s="73" t="str">
        <f t="shared" si="777"/>
        <v/>
      </c>
      <c r="Q24890" s="61" t="s">
        <v>30</v>
      </c>
    </row>
    <row r="24891" spans="8:17" x14ac:dyDescent="0.25">
      <c r="H24891" s="59">
        <v>194891</v>
      </c>
      <c r="I24891" s="59" t="s">
        <v>69</v>
      </c>
      <c r="J24891" s="59">
        <v>9282858</v>
      </c>
      <c r="K24891" s="59" t="s">
        <v>25324</v>
      </c>
      <c r="L24891" s="61" t="s">
        <v>113</v>
      </c>
      <c r="M24891" s="61">
        <f>VLOOKUP(H24891,zdroj!C:F,4,0)</f>
        <v>0</v>
      </c>
      <c r="N24891" s="61" t="str">
        <f t="shared" si="776"/>
        <v>katB</v>
      </c>
      <c r="P24891" s="73" t="str">
        <f t="shared" si="777"/>
        <v/>
      </c>
      <c r="Q24891" s="61" t="s">
        <v>30</v>
      </c>
    </row>
    <row r="24892" spans="8:17" x14ac:dyDescent="0.25">
      <c r="H24892" s="59">
        <v>194891</v>
      </c>
      <c r="I24892" s="59" t="s">
        <v>69</v>
      </c>
      <c r="J24892" s="59">
        <v>9282912</v>
      </c>
      <c r="K24892" s="59" t="s">
        <v>25325</v>
      </c>
      <c r="L24892" s="61" t="s">
        <v>113</v>
      </c>
      <c r="M24892" s="61">
        <f>VLOOKUP(H24892,zdroj!C:F,4,0)</f>
        <v>0</v>
      </c>
      <c r="N24892" s="61" t="str">
        <f t="shared" si="776"/>
        <v>katB</v>
      </c>
      <c r="P24892" s="73" t="str">
        <f t="shared" si="777"/>
        <v/>
      </c>
      <c r="Q24892" s="61" t="s">
        <v>30</v>
      </c>
    </row>
    <row r="24893" spans="8:17" x14ac:dyDescent="0.25">
      <c r="H24893" s="59">
        <v>194891</v>
      </c>
      <c r="I24893" s="59" t="s">
        <v>69</v>
      </c>
      <c r="J24893" s="59">
        <v>9282921</v>
      </c>
      <c r="K24893" s="59" t="s">
        <v>25326</v>
      </c>
      <c r="L24893" s="61" t="s">
        <v>113</v>
      </c>
      <c r="M24893" s="61">
        <f>VLOOKUP(H24893,zdroj!C:F,4,0)</f>
        <v>0</v>
      </c>
      <c r="N24893" s="61" t="str">
        <f t="shared" si="776"/>
        <v>katB</v>
      </c>
      <c r="P24893" s="73" t="str">
        <f t="shared" si="777"/>
        <v/>
      </c>
      <c r="Q24893" s="61" t="s">
        <v>30</v>
      </c>
    </row>
    <row r="24894" spans="8:17" x14ac:dyDescent="0.25">
      <c r="H24894" s="59">
        <v>194891</v>
      </c>
      <c r="I24894" s="59" t="s">
        <v>69</v>
      </c>
      <c r="J24894" s="59">
        <v>9291849</v>
      </c>
      <c r="K24894" s="59" t="s">
        <v>25327</v>
      </c>
      <c r="L24894" s="61" t="s">
        <v>81</v>
      </c>
      <c r="M24894" s="61">
        <f>VLOOKUP(H24894,zdroj!C:F,4,0)</f>
        <v>0</v>
      </c>
      <c r="N24894" s="61" t="str">
        <f t="shared" si="776"/>
        <v>-</v>
      </c>
      <c r="P24894" s="73" t="str">
        <f t="shared" si="777"/>
        <v/>
      </c>
      <c r="Q24894" s="61" t="s">
        <v>86</v>
      </c>
    </row>
    <row r="24895" spans="8:17" x14ac:dyDescent="0.25">
      <c r="H24895" s="59">
        <v>194891</v>
      </c>
      <c r="I24895" s="59" t="s">
        <v>69</v>
      </c>
      <c r="J24895" s="59">
        <v>9291857</v>
      </c>
      <c r="K24895" s="59" t="s">
        <v>25328</v>
      </c>
      <c r="L24895" s="61" t="s">
        <v>81</v>
      </c>
      <c r="M24895" s="61">
        <f>VLOOKUP(H24895,zdroj!C:F,4,0)</f>
        <v>0</v>
      </c>
      <c r="N24895" s="61" t="str">
        <f t="shared" si="776"/>
        <v>-</v>
      </c>
      <c r="P24895" s="73" t="str">
        <f t="shared" si="777"/>
        <v/>
      </c>
      <c r="Q24895" s="61" t="s">
        <v>86</v>
      </c>
    </row>
    <row r="24896" spans="8:17" x14ac:dyDescent="0.25">
      <c r="H24896" s="59">
        <v>194891</v>
      </c>
      <c r="I24896" s="59" t="s">
        <v>69</v>
      </c>
      <c r="J24896" s="59">
        <v>9292772</v>
      </c>
      <c r="K24896" s="59" t="s">
        <v>25329</v>
      </c>
      <c r="L24896" s="61" t="s">
        <v>81</v>
      </c>
      <c r="M24896" s="61">
        <f>VLOOKUP(H24896,zdroj!C:F,4,0)</f>
        <v>0</v>
      </c>
      <c r="N24896" s="61" t="str">
        <f t="shared" si="776"/>
        <v>-</v>
      </c>
      <c r="P24896" s="73" t="str">
        <f t="shared" si="777"/>
        <v/>
      </c>
      <c r="Q24896" s="61" t="s">
        <v>86</v>
      </c>
    </row>
    <row r="24897" spans="8:17" x14ac:dyDescent="0.25">
      <c r="H24897" s="59">
        <v>194891</v>
      </c>
      <c r="I24897" s="59" t="s">
        <v>69</v>
      </c>
      <c r="J24897" s="59">
        <v>9292781</v>
      </c>
      <c r="K24897" s="59" t="s">
        <v>25330</v>
      </c>
      <c r="L24897" s="61" t="s">
        <v>81</v>
      </c>
      <c r="M24897" s="61">
        <f>VLOOKUP(H24897,zdroj!C:F,4,0)</f>
        <v>0</v>
      </c>
      <c r="N24897" s="61" t="str">
        <f t="shared" si="776"/>
        <v>-</v>
      </c>
      <c r="P24897" s="73" t="str">
        <f t="shared" si="777"/>
        <v/>
      </c>
      <c r="Q24897" s="61" t="s">
        <v>86</v>
      </c>
    </row>
    <row r="24898" spans="8:17" x14ac:dyDescent="0.25">
      <c r="H24898" s="59">
        <v>194891</v>
      </c>
      <c r="I24898" s="59" t="s">
        <v>69</v>
      </c>
      <c r="J24898" s="59">
        <v>9292993</v>
      </c>
      <c r="K24898" s="59" t="s">
        <v>25331</v>
      </c>
      <c r="L24898" s="61" t="s">
        <v>81</v>
      </c>
      <c r="M24898" s="61">
        <f>VLOOKUP(H24898,zdroj!C:F,4,0)</f>
        <v>0</v>
      </c>
      <c r="N24898" s="61" t="str">
        <f t="shared" si="776"/>
        <v>-</v>
      </c>
      <c r="P24898" s="73" t="str">
        <f t="shared" si="777"/>
        <v/>
      </c>
      <c r="Q24898" s="61" t="s">
        <v>86</v>
      </c>
    </row>
    <row r="24899" spans="8:17" x14ac:dyDescent="0.25">
      <c r="H24899" s="59">
        <v>194891</v>
      </c>
      <c r="I24899" s="59" t="s">
        <v>69</v>
      </c>
      <c r="J24899" s="59">
        <v>9293183</v>
      </c>
      <c r="K24899" s="59" t="s">
        <v>25332</v>
      </c>
      <c r="L24899" s="61" t="s">
        <v>81</v>
      </c>
      <c r="M24899" s="61">
        <f>VLOOKUP(H24899,zdroj!C:F,4,0)</f>
        <v>0</v>
      </c>
      <c r="N24899" s="61" t="str">
        <f t="shared" si="776"/>
        <v>-</v>
      </c>
      <c r="P24899" s="73" t="str">
        <f t="shared" si="777"/>
        <v/>
      </c>
      <c r="Q24899" s="61" t="s">
        <v>86</v>
      </c>
    </row>
    <row r="24900" spans="8:17" x14ac:dyDescent="0.25">
      <c r="H24900" s="59">
        <v>194891</v>
      </c>
      <c r="I24900" s="59" t="s">
        <v>69</v>
      </c>
      <c r="J24900" s="59">
        <v>25778242</v>
      </c>
      <c r="K24900" s="59" t="s">
        <v>25333</v>
      </c>
      <c r="L24900" s="61" t="s">
        <v>113</v>
      </c>
      <c r="M24900" s="61">
        <f>VLOOKUP(H24900,zdroj!C:F,4,0)</f>
        <v>0</v>
      </c>
      <c r="N24900" s="61" t="str">
        <f t="shared" si="776"/>
        <v>katB</v>
      </c>
      <c r="P24900" s="73" t="str">
        <f t="shared" si="777"/>
        <v/>
      </c>
      <c r="Q24900" s="61" t="s">
        <v>30</v>
      </c>
    </row>
    <row r="24901" spans="8:17" x14ac:dyDescent="0.25">
      <c r="H24901" s="59">
        <v>194891</v>
      </c>
      <c r="I24901" s="59" t="s">
        <v>69</v>
      </c>
      <c r="J24901" s="59">
        <v>25839781</v>
      </c>
      <c r="K24901" s="59" t="s">
        <v>25334</v>
      </c>
      <c r="L24901" s="61" t="s">
        <v>113</v>
      </c>
      <c r="M24901" s="61">
        <f>VLOOKUP(H24901,zdroj!C:F,4,0)</f>
        <v>0</v>
      </c>
      <c r="N24901" s="61" t="str">
        <f t="shared" si="776"/>
        <v>katB</v>
      </c>
      <c r="P24901" s="73" t="str">
        <f t="shared" si="777"/>
        <v/>
      </c>
      <c r="Q24901" s="61" t="s">
        <v>30</v>
      </c>
    </row>
    <row r="24902" spans="8:17" x14ac:dyDescent="0.25">
      <c r="H24902" s="59">
        <v>194891</v>
      </c>
      <c r="I24902" s="59" t="s">
        <v>69</v>
      </c>
      <c r="J24902" s="59">
        <v>25915991</v>
      </c>
      <c r="K24902" s="59" t="s">
        <v>25335</v>
      </c>
      <c r="L24902" s="61" t="s">
        <v>113</v>
      </c>
      <c r="M24902" s="61">
        <f>VLOOKUP(H24902,zdroj!C:F,4,0)</f>
        <v>0</v>
      </c>
      <c r="N24902" s="61" t="str">
        <f t="shared" si="776"/>
        <v>katB</v>
      </c>
      <c r="P24902" s="73" t="str">
        <f t="shared" si="777"/>
        <v/>
      </c>
      <c r="Q24902" s="61" t="s">
        <v>30</v>
      </c>
    </row>
    <row r="24903" spans="8:17" x14ac:dyDescent="0.25">
      <c r="H24903" s="59">
        <v>194891</v>
      </c>
      <c r="I24903" s="59" t="s">
        <v>69</v>
      </c>
      <c r="J24903" s="59">
        <v>26068087</v>
      </c>
      <c r="K24903" s="59" t="s">
        <v>25336</v>
      </c>
      <c r="L24903" s="61" t="s">
        <v>113</v>
      </c>
      <c r="M24903" s="61">
        <f>VLOOKUP(H24903,zdroj!C:F,4,0)</f>
        <v>0</v>
      </c>
      <c r="N24903" s="61" t="str">
        <f t="shared" ref="N24903:N24966" si="778">IF(M24903="A",IF(L24903="katA","katB",L24903),L24903)</f>
        <v>katB</v>
      </c>
      <c r="P24903" s="73" t="str">
        <f t="shared" ref="P24903:P24966" si="779">IF(O24903="A",1,"")</f>
        <v/>
      </c>
      <c r="Q24903" s="61" t="s">
        <v>30</v>
      </c>
    </row>
    <row r="24904" spans="8:17" x14ac:dyDescent="0.25">
      <c r="H24904" s="59">
        <v>194891</v>
      </c>
      <c r="I24904" s="59" t="s">
        <v>69</v>
      </c>
      <c r="J24904" s="59">
        <v>26422000</v>
      </c>
      <c r="K24904" s="59" t="s">
        <v>25337</v>
      </c>
      <c r="L24904" s="61" t="s">
        <v>81</v>
      </c>
      <c r="M24904" s="61">
        <f>VLOOKUP(H24904,zdroj!C:F,4,0)</f>
        <v>0</v>
      </c>
      <c r="N24904" s="61" t="str">
        <f t="shared" si="778"/>
        <v>-</v>
      </c>
      <c r="P24904" s="73" t="str">
        <f t="shared" si="779"/>
        <v/>
      </c>
      <c r="Q24904" s="61" t="s">
        <v>86</v>
      </c>
    </row>
    <row r="24905" spans="8:17" x14ac:dyDescent="0.25">
      <c r="H24905" s="59">
        <v>194891</v>
      </c>
      <c r="I24905" s="59" t="s">
        <v>69</v>
      </c>
      <c r="J24905" s="59">
        <v>26458951</v>
      </c>
      <c r="K24905" s="59" t="s">
        <v>25338</v>
      </c>
      <c r="L24905" s="61" t="s">
        <v>113</v>
      </c>
      <c r="M24905" s="61">
        <f>VLOOKUP(H24905,zdroj!C:F,4,0)</f>
        <v>0</v>
      </c>
      <c r="N24905" s="61" t="str">
        <f t="shared" si="778"/>
        <v>katB</v>
      </c>
      <c r="P24905" s="73" t="str">
        <f t="shared" si="779"/>
        <v/>
      </c>
      <c r="Q24905" s="61" t="s">
        <v>30</v>
      </c>
    </row>
    <row r="24906" spans="8:17" x14ac:dyDescent="0.25">
      <c r="H24906" s="59">
        <v>194891</v>
      </c>
      <c r="I24906" s="59" t="s">
        <v>69</v>
      </c>
      <c r="J24906" s="59">
        <v>26534061</v>
      </c>
      <c r="K24906" s="59" t="s">
        <v>25339</v>
      </c>
      <c r="L24906" s="61" t="s">
        <v>113</v>
      </c>
      <c r="M24906" s="61">
        <f>VLOOKUP(H24906,zdroj!C:F,4,0)</f>
        <v>0</v>
      </c>
      <c r="N24906" s="61" t="str">
        <f t="shared" si="778"/>
        <v>katB</v>
      </c>
      <c r="P24906" s="73" t="str">
        <f t="shared" si="779"/>
        <v/>
      </c>
      <c r="Q24906" s="61" t="s">
        <v>30</v>
      </c>
    </row>
    <row r="24907" spans="8:17" x14ac:dyDescent="0.25">
      <c r="H24907" s="59">
        <v>194891</v>
      </c>
      <c r="I24907" s="59" t="s">
        <v>69</v>
      </c>
      <c r="J24907" s="59">
        <v>27214184</v>
      </c>
      <c r="K24907" s="59" t="s">
        <v>25340</v>
      </c>
      <c r="L24907" s="61" t="s">
        <v>113</v>
      </c>
      <c r="M24907" s="61">
        <f>VLOOKUP(H24907,zdroj!C:F,4,0)</f>
        <v>0</v>
      </c>
      <c r="N24907" s="61" t="str">
        <f t="shared" si="778"/>
        <v>katB</v>
      </c>
      <c r="P24907" s="73" t="str">
        <f t="shared" si="779"/>
        <v/>
      </c>
      <c r="Q24907" s="61" t="s">
        <v>30</v>
      </c>
    </row>
    <row r="24908" spans="8:17" x14ac:dyDescent="0.25">
      <c r="H24908" s="59">
        <v>194891</v>
      </c>
      <c r="I24908" s="59" t="s">
        <v>69</v>
      </c>
      <c r="J24908" s="59">
        <v>27372910</v>
      </c>
      <c r="K24908" s="59" t="s">
        <v>25341</v>
      </c>
      <c r="L24908" s="61" t="s">
        <v>113</v>
      </c>
      <c r="M24908" s="61">
        <f>VLOOKUP(H24908,zdroj!C:F,4,0)</f>
        <v>0</v>
      </c>
      <c r="N24908" s="61" t="str">
        <f t="shared" si="778"/>
        <v>katB</v>
      </c>
      <c r="P24908" s="73" t="str">
        <f t="shared" si="779"/>
        <v/>
      </c>
      <c r="Q24908" s="61" t="s">
        <v>30</v>
      </c>
    </row>
    <row r="24909" spans="8:17" x14ac:dyDescent="0.25">
      <c r="H24909" s="59">
        <v>194891</v>
      </c>
      <c r="I24909" s="59" t="s">
        <v>69</v>
      </c>
      <c r="J24909" s="59">
        <v>27507602</v>
      </c>
      <c r="K24909" s="59" t="s">
        <v>25342</v>
      </c>
      <c r="L24909" s="61" t="s">
        <v>81</v>
      </c>
      <c r="M24909" s="61">
        <f>VLOOKUP(H24909,zdroj!C:F,4,0)</f>
        <v>0</v>
      </c>
      <c r="N24909" s="61" t="str">
        <f t="shared" si="778"/>
        <v>-</v>
      </c>
      <c r="P24909" s="73" t="str">
        <f t="shared" si="779"/>
        <v/>
      </c>
      <c r="Q24909" s="61" t="s">
        <v>84</v>
      </c>
    </row>
    <row r="24910" spans="8:17" x14ac:dyDescent="0.25">
      <c r="H24910" s="59">
        <v>194891</v>
      </c>
      <c r="I24910" s="59" t="s">
        <v>69</v>
      </c>
      <c r="J24910" s="59">
        <v>27770605</v>
      </c>
      <c r="K24910" s="59" t="s">
        <v>25343</v>
      </c>
      <c r="L24910" s="61" t="s">
        <v>113</v>
      </c>
      <c r="M24910" s="61">
        <f>VLOOKUP(H24910,zdroj!C:F,4,0)</f>
        <v>0</v>
      </c>
      <c r="N24910" s="61" t="str">
        <f t="shared" si="778"/>
        <v>katB</v>
      </c>
      <c r="P24910" s="73" t="str">
        <f t="shared" si="779"/>
        <v/>
      </c>
      <c r="Q24910" s="61" t="s">
        <v>30</v>
      </c>
    </row>
    <row r="24911" spans="8:17" x14ac:dyDescent="0.25">
      <c r="H24911" s="59">
        <v>194891</v>
      </c>
      <c r="I24911" s="59" t="s">
        <v>69</v>
      </c>
      <c r="J24911" s="59">
        <v>28199766</v>
      </c>
      <c r="K24911" s="59" t="s">
        <v>25344</v>
      </c>
      <c r="L24911" s="61" t="s">
        <v>81</v>
      </c>
      <c r="M24911" s="61">
        <f>VLOOKUP(H24911,zdroj!C:F,4,0)</f>
        <v>0</v>
      </c>
      <c r="N24911" s="61" t="str">
        <f t="shared" si="778"/>
        <v>-</v>
      </c>
      <c r="P24911" s="73" t="str">
        <f t="shared" si="779"/>
        <v/>
      </c>
      <c r="Q24911" s="61" t="s">
        <v>86</v>
      </c>
    </row>
    <row r="24912" spans="8:17" x14ac:dyDescent="0.25">
      <c r="H24912" s="59">
        <v>194891</v>
      </c>
      <c r="I24912" s="59" t="s">
        <v>69</v>
      </c>
      <c r="J24912" s="59">
        <v>31066348</v>
      </c>
      <c r="K24912" s="59" t="s">
        <v>25345</v>
      </c>
      <c r="L24912" s="61" t="s">
        <v>81</v>
      </c>
      <c r="M24912" s="61">
        <f>VLOOKUP(H24912,zdroj!C:F,4,0)</f>
        <v>0</v>
      </c>
      <c r="N24912" s="61" t="str">
        <f t="shared" si="778"/>
        <v>-</v>
      </c>
      <c r="P24912" s="73" t="str">
        <f t="shared" si="779"/>
        <v/>
      </c>
      <c r="Q24912" s="61" t="s">
        <v>86</v>
      </c>
    </row>
    <row r="24913" spans="8:17" x14ac:dyDescent="0.25">
      <c r="H24913" s="59">
        <v>194891</v>
      </c>
      <c r="I24913" s="59" t="s">
        <v>69</v>
      </c>
      <c r="J24913" s="59">
        <v>31066437</v>
      </c>
      <c r="K24913" s="59" t="s">
        <v>25346</v>
      </c>
      <c r="L24913" s="61" t="s">
        <v>81</v>
      </c>
      <c r="M24913" s="61">
        <f>VLOOKUP(H24913,zdroj!C:F,4,0)</f>
        <v>0</v>
      </c>
      <c r="N24913" s="61" t="str">
        <f t="shared" si="778"/>
        <v>-</v>
      </c>
      <c r="P24913" s="73" t="str">
        <f t="shared" si="779"/>
        <v/>
      </c>
      <c r="Q24913" s="61" t="s">
        <v>86</v>
      </c>
    </row>
    <row r="24914" spans="8:17" x14ac:dyDescent="0.25">
      <c r="H24914" s="59">
        <v>194891</v>
      </c>
      <c r="I24914" s="59" t="s">
        <v>69</v>
      </c>
      <c r="J24914" s="59">
        <v>31066470</v>
      </c>
      <c r="K24914" s="59" t="s">
        <v>25347</v>
      </c>
      <c r="L24914" s="61" t="s">
        <v>81</v>
      </c>
      <c r="M24914" s="61">
        <f>VLOOKUP(H24914,zdroj!C:F,4,0)</f>
        <v>0</v>
      </c>
      <c r="N24914" s="61" t="str">
        <f t="shared" si="778"/>
        <v>-</v>
      </c>
      <c r="P24914" s="73" t="str">
        <f t="shared" si="779"/>
        <v/>
      </c>
      <c r="Q24914" s="61" t="s">
        <v>86</v>
      </c>
    </row>
    <row r="24915" spans="8:17" x14ac:dyDescent="0.25">
      <c r="H24915" s="59">
        <v>194891</v>
      </c>
      <c r="I24915" s="59" t="s">
        <v>69</v>
      </c>
      <c r="J24915" s="59">
        <v>31066542</v>
      </c>
      <c r="K24915" s="59" t="s">
        <v>25348</v>
      </c>
      <c r="L24915" s="61" t="s">
        <v>81</v>
      </c>
      <c r="M24915" s="61">
        <f>VLOOKUP(H24915,zdroj!C:F,4,0)</f>
        <v>0</v>
      </c>
      <c r="N24915" s="61" t="str">
        <f t="shared" si="778"/>
        <v>-</v>
      </c>
      <c r="P24915" s="73" t="str">
        <f t="shared" si="779"/>
        <v/>
      </c>
      <c r="Q24915" s="61" t="s">
        <v>86</v>
      </c>
    </row>
    <row r="24916" spans="8:17" x14ac:dyDescent="0.25">
      <c r="H24916" s="59">
        <v>194891</v>
      </c>
      <c r="I24916" s="59" t="s">
        <v>69</v>
      </c>
      <c r="J24916" s="59">
        <v>31394060</v>
      </c>
      <c r="K24916" s="59" t="s">
        <v>25349</v>
      </c>
      <c r="L24916" s="61" t="s">
        <v>81</v>
      </c>
      <c r="M24916" s="61">
        <f>VLOOKUP(H24916,zdroj!C:F,4,0)</f>
        <v>0</v>
      </c>
      <c r="N24916" s="61" t="str">
        <f t="shared" si="778"/>
        <v>-</v>
      </c>
      <c r="P24916" s="73" t="str">
        <f t="shared" si="779"/>
        <v/>
      </c>
      <c r="Q24916" s="61" t="s">
        <v>86</v>
      </c>
    </row>
    <row r="24917" spans="8:17" x14ac:dyDescent="0.25">
      <c r="H24917" s="59">
        <v>194891</v>
      </c>
      <c r="I24917" s="59" t="s">
        <v>69</v>
      </c>
      <c r="J24917" s="59">
        <v>40164969</v>
      </c>
      <c r="K24917" s="59" t="s">
        <v>25350</v>
      </c>
      <c r="L24917" s="61" t="s">
        <v>81</v>
      </c>
      <c r="M24917" s="61">
        <f>VLOOKUP(H24917,zdroj!C:F,4,0)</f>
        <v>0</v>
      </c>
      <c r="N24917" s="61" t="str">
        <f t="shared" si="778"/>
        <v>-</v>
      </c>
      <c r="P24917" s="73" t="str">
        <f t="shared" si="779"/>
        <v/>
      </c>
      <c r="Q24917" s="61" t="s">
        <v>86</v>
      </c>
    </row>
    <row r="24918" spans="8:17" x14ac:dyDescent="0.25">
      <c r="H24918" s="59">
        <v>194891</v>
      </c>
      <c r="I24918" s="59" t="s">
        <v>69</v>
      </c>
      <c r="J24918" s="59">
        <v>40193241</v>
      </c>
      <c r="K24918" s="59" t="s">
        <v>25351</v>
      </c>
      <c r="L24918" s="61" t="s">
        <v>113</v>
      </c>
      <c r="M24918" s="61">
        <f>VLOOKUP(H24918,zdroj!C:F,4,0)</f>
        <v>0</v>
      </c>
      <c r="N24918" s="61" t="str">
        <f t="shared" si="778"/>
        <v>katB</v>
      </c>
      <c r="P24918" s="73" t="str">
        <f t="shared" si="779"/>
        <v/>
      </c>
      <c r="Q24918" s="61" t="s">
        <v>30</v>
      </c>
    </row>
    <row r="24919" spans="8:17" x14ac:dyDescent="0.25">
      <c r="H24919" s="59">
        <v>194891</v>
      </c>
      <c r="I24919" s="59" t="s">
        <v>69</v>
      </c>
      <c r="J24919" s="59">
        <v>40193250</v>
      </c>
      <c r="K24919" s="59" t="s">
        <v>25352</v>
      </c>
      <c r="L24919" s="61" t="s">
        <v>113</v>
      </c>
      <c r="M24919" s="61">
        <f>VLOOKUP(H24919,zdroj!C:F,4,0)</f>
        <v>0</v>
      </c>
      <c r="N24919" s="61" t="str">
        <f t="shared" si="778"/>
        <v>katB</v>
      </c>
      <c r="P24919" s="73" t="str">
        <f t="shared" si="779"/>
        <v/>
      </c>
      <c r="Q24919" s="61" t="s">
        <v>30</v>
      </c>
    </row>
    <row r="24920" spans="8:17" x14ac:dyDescent="0.25">
      <c r="H24920" s="59">
        <v>194891</v>
      </c>
      <c r="I24920" s="59" t="s">
        <v>69</v>
      </c>
      <c r="J24920" s="59">
        <v>40341712</v>
      </c>
      <c r="K24920" s="59" t="s">
        <v>25353</v>
      </c>
      <c r="L24920" s="61" t="s">
        <v>113</v>
      </c>
      <c r="M24920" s="61">
        <f>VLOOKUP(H24920,zdroj!C:F,4,0)</f>
        <v>0</v>
      </c>
      <c r="N24920" s="61" t="str">
        <f t="shared" si="778"/>
        <v>katB</v>
      </c>
      <c r="P24920" s="73" t="str">
        <f t="shared" si="779"/>
        <v/>
      </c>
      <c r="Q24920" s="61" t="s">
        <v>30</v>
      </c>
    </row>
    <row r="24921" spans="8:17" x14ac:dyDescent="0.25">
      <c r="H24921" s="59">
        <v>194891</v>
      </c>
      <c r="I24921" s="59" t="s">
        <v>69</v>
      </c>
      <c r="J24921" s="59">
        <v>40342174</v>
      </c>
      <c r="K24921" s="59" t="s">
        <v>25354</v>
      </c>
      <c r="L24921" s="61" t="s">
        <v>113</v>
      </c>
      <c r="M24921" s="61">
        <f>VLOOKUP(H24921,zdroj!C:F,4,0)</f>
        <v>0</v>
      </c>
      <c r="N24921" s="61" t="str">
        <f t="shared" si="778"/>
        <v>katB</v>
      </c>
      <c r="P24921" s="73" t="str">
        <f t="shared" si="779"/>
        <v/>
      </c>
      <c r="Q24921" s="61" t="s">
        <v>30</v>
      </c>
    </row>
    <row r="24922" spans="8:17" x14ac:dyDescent="0.25">
      <c r="H24922" s="59">
        <v>194891</v>
      </c>
      <c r="I24922" s="59" t="s">
        <v>69</v>
      </c>
      <c r="J24922" s="59">
        <v>40404706</v>
      </c>
      <c r="K24922" s="59" t="s">
        <v>25355</v>
      </c>
      <c r="L24922" s="61" t="s">
        <v>113</v>
      </c>
      <c r="M24922" s="61">
        <f>VLOOKUP(H24922,zdroj!C:F,4,0)</f>
        <v>0</v>
      </c>
      <c r="N24922" s="61" t="str">
        <f t="shared" si="778"/>
        <v>katB</v>
      </c>
      <c r="P24922" s="73" t="str">
        <f t="shared" si="779"/>
        <v/>
      </c>
      <c r="Q24922" s="61" t="s">
        <v>31</v>
      </c>
    </row>
    <row r="24923" spans="8:17" x14ac:dyDescent="0.25">
      <c r="H24923" s="59">
        <v>194891</v>
      </c>
      <c r="I24923" s="59" t="s">
        <v>69</v>
      </c>
      <c r="J24923" s="59">
        <v>40831493</v>
      </c>
      <c r="K24923" s="59" t="s">
        <v>25356</v>
      </c>
      <c r="L24923" s="61" t="s">
        <v>81</v>
      </c>
      <c r="M24923" s="61">
        <f>VLOOKUP(H24923,zdroj!C:F,4,0)</f>
        <v>0</v>
      </c>
      <c r="N24923" s="61" t="str">
        <f t="shared" si="778"/>
        <v>-</v>
      </c>
      <c r="P24923" s="73" t="str">
        <f t="shared" si="779"/>
        <v/>
      </c>
      <c r="Q24923" s="61" t="s">
        <v>86</v>
      </c>
    </row>
    <row r="24924" spans="8:17" x14ac:dyDescent="0.25">
      <c r="H24924" s="59">
        <v>194891</v>
      </c>
      <c r="I24924" s="59" t="s">
        <v>69</v>
      </c>
      <c r="J24924" s="59">
        <v>41291204</v>
      </c>
      <c r="K24924" s="59" t="s">
        <v>25357</v>
      </c>
      <c r="L24924" s="61" t="s">
        <v>81</v>
      </c>
      <c r="M24924" s="61">
        <f>VLOOKUP(H24924,zdroj!C:F,4,0)</f>
        <v>0</v>
      </c>
      <c r="N24924" s="61" t="str">
        <f t="shared" si="778"/>
        <v>-</v>
      </c>
      <c r="P24924" s="73" t="str">
        <f t="shared" si="779"/>
        <v/>
      </c>
      <c r="Q24924" s="61" t="s">
        <v>86</v>
      </c>
    </row>
    <row r="24925" spans="8:17" x14ac:dyDescent="0.25">
      <c r="H24925" s="59">
        <v>194891</v>
      </c>
      <c r="I24925" s="59" t="s">
        <v>69</v>
      </c>
      <c r="J24925" s="59">
        <v>41955510</v>
      </c>
      <c r="K24925" s="59" t="s">
        <v>25358</v>
      </c>
      <c r="L24925" s="61" t="s">
        <v>113</v>
      </c>
      <c r="M24925" s="61">
        <f>VLOOKUP(H24925,zdroj!C:F,4,0)</f>
        <v>0</v>
      </c>
      <c r="N24925" s="61" t="str">
        <f t="shared" si="778"/>
        <v>katB</v>
      </c>
      <c r="P24925" s="73" t="str">
        <f t="shared" si="779"/>
        <v/>
      </c>
      <c r="Q24925" s="61" t="s">
        <v>30</v>
      </c>
    </row>
    <row r="24926" spans="8:17" x14ac:dyDescent="0.25">
      <c r="H24926" s="59">
        <v>194891</v>
      </c>
      <c r="I24926" s="59" t="s">
        <v>69</v>
      </c>
      <c r="J24926" s="59">
        <v>42539480</v>
      </c>
      <c r="K24926" s="59" t="s">
        <v>25359</v>
      </c>
      <c r="L24926" s="61" t="s">
        <v>81</v>
      </c>
      <c r="M24926" s="61">
        <f>VLOOKUP(H24926,zdroj!C:F,4,0)</f>
        <v>0</v>
      </c>
      <c r="N24926" s="61" t="str">
        <f t="shared" si="778"/>
        <v>-</v>
      </c>
      <c r="P24926" s="73" t="str">
        <f t="shared" si="779"/>
        <v/>
      </c>
      <c r="Q24926" s="61" t="s">
        <v>86</v>
      </c>
    </row>
    <row r="24927" spans="8:17" x14ac:dyDescent="0.25">
      <c r="H24927" s="59">
        <v>194891</v>
      </c>
      <c r="I24927" s="59" t="s">
        <v>69</v>
      </c>
      <c r="J24927" s="59">
        <v>42549710</v>
      </c>
      <c r="K24927" s="59" t="s">
        <v>25360</v>
      </c>
      <c r="L24927" s="61" t="s">
        <v>113</v>
      </c>
      <c r="M24927" s="61">
        <f>VLOOKUP(H24927,zdroj!C:F,4,0)</f>
        <v>0</v>
      </c>
      <c r="N24927" s="61" t="str">
        <f t="shared" si="778"/>
        <v>katB</v>
      </c>
      <c r="P24927" s="73" t="str">
        <f t="shared" si="779"/>
        <v/>
      </c>
      <c r="Q24927" s="61" t="s">
        <v>30</v>
      </c>
    </row>
    <row r="24928" spans="8:17" x14ac:dyDescent="0.25">
      <c r="H24928" s="59">
        <v>194891</v>
      </c>
      <c r="I24928" s="59" t="s">
        <v>69</v>
      </c>
      <c r="J24928" s="59">
        <v>70526249</v>
      </c>
      <c r="K24928" s="59" t="s">
        <v>25361</v>
      </c>
      <c r="L24928" s="61" t="s">
        <v>81</v>
      </c>
      <c r="M24928" s="61">
        <f>VLOOKUP(H24928,zdroj!C:F,4,0)</f>
        <v>0</v>
      </c>
      <c r="N24928" s="61" t="str">
        <f t="shared" si="778"/>
        <v>-</v>
      </c>
      <c r="P24928" s="73" t="str">
        <f t="shared" si="779"/>
        <v/>
      </c>
      <c r="Q24928" s="61" t="s">
        <v>86</v>
      </c>
    </row>
    <row r="24929" spans="8:17" x14ac:dyDescent="0.25">
      <c r="H24929" s="59">
        <v>194891</v>
      </c>
      <c r="I24929" s="59" t="s">
        <v>69</v>
      </c>
      <c r="J24929" s="59">
        <v>72584220</v>
      </c>
      <c r="K24929" s="59" t="s">
        <v>25362</v>
      </c>
      <c r="L24929" s="61" t="s">
        <v>81</v>
      </c>
      <c r="M24929" s="61">
        <f>VLOOKUP(H24929,zdroj!C:F,4,0)</f>
        <v>0</v>
      </c>
      <c r="N24929" s="61" t="str">
        <f t="shared" si="778"/>
        <v>-</v>
      </c>
      <c r="P24929" s="73" t="str">
        <f t="shared" si="779"/>
        <v/>
      </c>
      <c r="Q24929" s="61" t="s">
        <v>86</v>
      </c>
    </row>
    <row r="24930" spans="8:17" x14ac:dyDescent="0.25">
      <c r="H24930" s="59">
        <v>194891</v>
      </c>
      <c r="I24930" s="59" t="s">
        <v>69</v>
      </c>
      <c r="J24930" s="59">
        <v>73041858</v>
      </c>
      <c r="K24930" s="59" t="s">
        <v>25363</v>
      </c>
      <c r="L24930" s="61" t="s">
        <v>113</v>
      </c>
      <c r="M24930" s="61">
        <f>VLOOKUP(H24930,zdroj!C:F,4,0)</f>
        <v>0</v>
      </c>
      <c r="N24930" s="61" t="str">
        <f t="shared" si="778"/>
        <v>katB</v>
      </c>
      <c r="P24930" s="73" t="str">
        <f t="shared" si="779"/>
        <v/>
      </c>
      <c r="Q24930" s="61" t="s">
        <v>30</v>
      </c>
    </row>
    <row r="24931" spans="8:17" x14ac:dyDescent="0.25">
      <c r="H24931" s="59">
        <v>194891</v>
      </c>
      <c r="I24931" s="59" t="s">
        <v>69</v>
      </c>
      <c r="J24931" s="59">
        <v>73225657</v>
      </c>
      <c r="K24931" s="59" t="s">
        <v>25364</v>
      </c>
      <c r="L24931" s="61" t="s">
        <v>113</v>
      </c>
      <c r="M24931" s="61">
        <f>VLOOKUP(H24931,zdroj!C:F,4,0)</f>
        <v>0</v>
      </c>
      <c r="N24931" s="61" t="str">
        <f t="shared" si="778"/>
        <v>katB</v>
      </c>
      <c r="P24931" s="73" t="str">
        <f t="shared" si="779"/>
        <v/>
      </c>
      <c r="Q24931" s="61" t="s">
        <v>30</v>
      </c>
    </row>
    <row r="24932" spans="8:17" x14ac:dyDescent="0.25">
      <c r="H24932" s="59">
        <v>194891</v>
      </c>
      <c r="I24932" s="59" t="s">
        <v>69</v>
      </c>
      <c r="J24932" s="59">
        <v>73847011</v>
      </c>
      <c r="K24932" s="59" t="s">
        <v>25365</v>
      </c>
      <c r="L24932" s="61" t="s">
        <v>81</v>
      </c>
      <c r="M24932" s="61">
        <f>VLOOKUP(H24932,zdroj!C:F,4,0)</f>
        <v>0</v>
      </c>
      <c r="N24932" s="61" t="str">
        <f t="shared" si="778"/>
        <v>-</v>
      </c>
      <c r="P24932" s="73" t="str">
        <f t="shared" si="779"/>
        <v/>
      </c>
      <c r="Q24932" s="61" t="s">
        <v>86</v>
      </c>
    </row>
    <row r="24933" spans="8:17" x14ac:dyDescent="0.25">
      <c r="H24933" s="59">
        <v>194891</v>
      </c>
      <c r="I24933" s="59" t="s">
        <v>69</v>
      </c>
      <c r="J24933" s="59">
        <v>74124129</v>
      </c>
      <c r="K24933" s="59" t="s">
        <v>25366</v>
      </c>
      <c r="L24933" s="61" t="s">
        <v>81</v>
      </c>
      <c r="M24933" s="61">
        <f>VLOOKUP(H24933,zdroj!C:F,4,0)</f>
        <v>0</v>
      </c>
      <c r="N24933" s="61" t="str">
        <f t="shared" si="778"/>
        <v>-</v>
      </c>
      <c r="P24933" s="73" t="str">
        <f t="shared" si="779"/>
        <v/>
      </c>
      <c r="Q24933" s="61" t="s">
        <v>86</v>
      </c>
    </row>
    <row r="24934" spans="8:17" x14ac:dyDescent="0.25">
      <c r="H24934" s="59">
        <v>194891</v>
      </c>
      <c r="I24934" s="59" t="s">
        <v>69</v>
      </c>
      <c r="J24934" s="59">
        <v>74231278</v>
      </c>
      <c r="K24934" s="59" t="s">
        <v>25367</v>
      </c>
      <c r="L24934" s="61" t="s">
        <v>81</v>
      </c>
      <c r="M24934" s="61">
        <f>VLOOKUP(H24934,zdroj!C:F,4,0)</f>
        <v>0</v>
      </c>
      <c r="N24934" s="61" t="str">
        <f t="shared" si="778"/>
        <v>-</v>
      </c>
      <c r="P24934" s="73" t="str">
        <f t="shared" si="779"/>
        <v/>
      </c>
      <c r="Q24934" s="61" t="s">
        <v>86</v>
      </c>
    </row>
    <row r="24935" spans="8:17" x14ac:dyDescent="0.25">
      <c r="H24935" s="59">
        <v>194891</v>
      </c>
      <c r="I24935" s="59" t="s">
        <v>69</v>
      </c>
      <c r="J24935" s="59">
        <v>74315170</v>
      </c>
      <c r="K24935" s="59" t="s">
        <v>25368</v>
      </c>
      <c r="L24935" s="61" t="s">
        <v>81</v>
      </c>
      <c r="M24935" s="61">
        <f>VLOOKUP(H24935,zdroj!C:F,4,0)</f>
        <v>0</v>
      </c>
      <c r="N24935" s="61" t="str">
        <f t="shared" si="778"/>
        <v>-</v>
      </c>
      <c r="P24935" s="73" t="str">
        <f t="shared" si="779"/>
        <v/>
      </c>
      <c r="Q24935" s="61" t="s">
        <v>86</v>
      </c>
    </row>
    <row r="24936" spans="8:17" x14ac:dyDescent="0.25">
      <c r="H24936" s="59">
        <v>194891</v>
      </c>
      <c r="I24936" s="59" t="s">
        <v>69</v>
      </c>
      <c r="J24936" s="59">
        <v>74315501</v>
      </c>
      <c r="K24936" s="59" t="s">
        <v>25369</v>
      </c>
      <c r="L24936" s="61" t="s">
        <v>81</v>
      </c>
      <c r="M24936" s="61">
        <f>VLOOKUP(H24936,zdroj!C:F,4,0)</f>
        <v>0</v>
      </c>
      <c r="N24936" s="61" t="str">
        <f t="shared" si="778"/>
        <v>-</v>
      </c>
      <c r="P24936" s="73" t="str">
        <f t="shared" si="779"/>
        <v/>
      </c>
      <c r="Q24936" s="61" t="s">
        <v>86</v>
      </c>
    </row>
    <row r="24937" spans="8:17" x14ac:dyDescent="0.25">
      <c r="H24937" s="59">
        <v>194891</v>
      </c>
      <c r="I24937" s="59" t="s">
        <v>69</v>
      </c>
      <c r="J24937" s="59">
        <v>74383574</v>
      </c>
      <c r="K24937" s="59" t="s">
        <v>25370</v>
      </c>
      <c r="L24937" s="61" t="s">
        <v>113</v>
      </c>
      <c r="M24937" s="61">
        <f>VLOOKUP(H24937,zdroj!C:F,4,0)</f>
        <v>0</v>
      </c>
      <c r="N24937" s="61" t="str">
        <f t="shared" si="778"/>
        <v>katB</v>
      </c>
      <c r="P24937" s="73" t="str">
        <f t="shared" si="779"/>
        <v/>
      </c>
      <c r="Q24937" s="61" t="s">
        <v>30</v>
      </c>
    </row>
    <row r="24938" spans="8:17" x14ac:dyDescent="0.25">
      <c r="H24938" s="59">
        <v>194891</v>
      </c>
      <c r="I24938" s="59" t="s">
        <v>69</v>
      </c>
      <c r="J24938" s="59">
        <v>74699091</v>
      </c>
      <c r="K24938" s="59" t="s">
        <v>25371</v>
      </c>
      <c r="L24938" s="61" t="s">
        <v>113</v>
      </c>
      <c r="M24938" s="61">
        <f>VLOOKUP(H24938,zdroj!C:F,4,0)</f>
        <v>0</v>
      </c>
      <c r="N24938" s="61" t="str">
        <f t="shared" si="778"/>
        <v>katB</v>
      </c>
      <c r="P24938" s="73" t="str">
        <f t="shared" si="779"/>
        <v/>
      </c>
      <c r="Q24938" s="61" t="s">
        <v>30</v>
      </c>
    </row>
    <row r="24939" spans="8:17" x14ac:dyDescent="0.25">
      <c r="H24939" s="59">
        <v>194891</v>
      </c>
      <c r="I24939" s="59" t="s">
        <v>69</v>
      </c>
      <c r="J24939" s="59">
        <v>75329212</v>
      </c>
      <c r="K24939" s="59" t="s">
        <v>25372</v>
      </c>
      <c r="L24939" s="61" t="s">
        <v>113</v>
      </c>
      <c r="M24939" s="61">
        <f>VLOOKUP(H24939,zdroj!C:F,4,0)</f>
        <v>0</v>
      </c>
      <c r="N24939" s="61" t="str">
        <f t="shared" si="778"/>
        <v>katB</v>
      </c>
      <c r="P24939" s="73" t="str">
        <f t="shared" si="779"/>
        <v/>
      </c>
      <c r="Q24939" s="61" t="s">
        <v>30</v>
      </c>
    </row>
    <row r="24940" spans="8:17" x14ac:dyDescent="0.25">
      <c r="H24940" s="59">
        <v>194891</v>
      </c>
      <c r="I24940" s="59" t="s">
        <v>69</v>
      </c>
      <c r="J24940" s="59">
        <v>77935501</v>
      </c>
      <c r="K24940" s="59" t="s">
        <v>25373</v>
      </c>
      <c r="L24940" s="61" t="s">
        <v>81</v>
      </c>
      <c r="M24940" s="61">
        <f>VLOOKUP(H24940,zdroj!C:F,4,0)</f>
        <v>0</v>
      </c>
      <c r="N24940" s="61" t="str">
        <f t="shared" si="778"/>
        <v>-</v>
      </c>
      <c r="P24940" s="73" t="str">
        <f t="shared" si="779"/>
        <v/>
      </c>
      <c r="Q24940" s="61" t="s">
        <v>86</v>
      </c>
    </row>
    <row r="24941" spans="8:17" x14ac:dyDescent="0.25">
      <c r="H24941" s="59">
        <v>194891</v>
      </c>
      <c r="I24941" s="59" t="s">
        <v>69</v>
      </c>
      <c r="J24941" s="59">
        <v>77981065</v>
      </c>
      <c r="K24941" s="59" t="s">
        <v>25374</v>
      </c>
      <c r="L24941" s="61" t="s">
        <v>113</v>
      </c>
      <c r="M24941" s="61">
        <f>VLOOKUP(H24941,zdroj!C:F,4,0)</f>
        <v>0</v>
      </c>
      <c r="N24941" s="61" t="str">
        <f t="shared" si="778"/>
        <v>katB</v>
      </c>
      <c r="P24941" s="73" t="str">
        <f t="shared" si="779"/>
        <v/>
      </c>
      <c r="Q24941" s="61" t="s">
        <v>30</v>
      </c>
    </row>
    <row r="24942" spans="8:17" x14ac:dyDescent="0.25">
      <c r="H24942" s="59">
        <v>194891</v>
      </c>
      <c r="I24942" s="59" t="s">
        <v>69</v>
      </c>
      <c r="J24942" s="59">
        <v>78115442</v>
      </c>
      <c r="K24942" s="59" t="s">
        <v>25375</v>
      </c>
      <c r="L24942" s="61" t="s">
        <v>113</v>
      </c>
      <c r="M24942" s="61">
        <f>VLOOKUP(H24942,zdroj!C:F,4,0)</f>
        <v>0</v>
      </c>
      <c r="N24942" s="61" t="str">
        <f t="shared" si="778"/>
        <v>katB</v>
      </c>
      <c r="P24942" s="73" t="str">
        <f t="shared" si="779"/>
        <v/>
      </c>
      <c r="Q24942" s="61" t="s">
        <v>30</v>
      </c>
    </row>
    <row r="24943" spans="8:17" x14ac:dyDescent="0.25">
      <c r="H24943" s="59">
        <v>194891</v>
      </c>
      <c r="I24943" s="59" t="s">
        <v>69</v>
      </c>
      <c r="J24943" s="59">
        <v>78154154</v>
      </c>
      <c r="K24943" s="59" t="s">
        <v>25376</v>
      </c>
      <c r="L24943" s="61" t="s">
        <v>113</v>
      </c>
      <c r="M24943" s="61">
        <f>VLOOKUP(H24943,zdroj!C:F,4,0)</f>
        <v>0</v>
      </c>
      <c r="N24943" s="61" t="str">
        <f t="shared" si="778"/>
        <v>katB</v>
      </c>
      <c r="P24943" s="73" t="str">
        <f t="shared" si="779"/>
        <v/>
      </c>
      <c r="Q24943" s="61" t="s">
        <v>30</v>
      </c>
    </row>
    <row r="24944" spans="8:17" x14ac:dyDescent="0.25">
      <c r="H24944" s="59">
        <v>194891</v>
      </c>
      <c r="I24944" s="59" t="s">
        <v>69</v>
      </c>
      <c r="J24944" s="59">
        <v>78411718</v>
      </c>
      <c r="K24944" s="59" t="s">
        <v>25377</v>
      </c>
      <c r="L24944" s="61" t="s">
        <v>81</v>
      </c>
      <c r="M24944" s="61">
        <f>VLOOKUP(H24944,zdroj!C:F,4,0)</f>
        <v>0</v>
      </c>
      <c r="N24944" s="61" t="str">
        <f t="shared" si="778"/>
        <v>-</v>
      </c>
      <c r="P24944" s="73" t="str">
        <f t="shared" si="779"/>
        <v/>
      </c>
      <c r="Q24944" s="61" t="s">
        <v>86</v>
      </c>
    </row>
    <row r="24945" spans="8:17" x14ac:dyDescent="0.25">
      <c r="H24945" s="59">
        <v>194891</v>
      </c>
      <c r="I24945" s="59" t="s">
        <v>69</v>
      </c>
      <c r="J24945" s="59">
        <v>78688311</v>
      </c>
      <c r="K24945" s="59" t="s">
        <v>25378</v>
      </c>
      <c r="L24945" s="61" t="s">
        <v>81</v>
      </c>
      <c r="M24945" s="61">
        <f>VLOOKUP(H24945,zdroj!C:F,4,0)</f>
        <v>0</v>
      </c>
      <c r="N24945" s="61" t="str">
        <f t="shared" si="778"/>
        <v>-</v>
      </c>
      <c r="P24945" s="73" t="str">
        <f t="shared" si="779"/>
        <v/>
      </c>
      <c r="Q24945" s="61" t="s">
        <v>86</v>
      </c>
    </row>
    <row r="24946" spans="8:17" x14ac:dyDescent="0.25">
      <c r="H24946" s="59">
        <v>194891</v>
      </c>
      <c r="I24946" s="59" t="s">
        <v>69</v>
      </c>
      <c r="J24946" s="59">
        <v>79191550</v>
      </c>
      <c r="K24946" s="59" t="s">
        <v>25379</v>
      </c>
      <c r="L24946" s="61" t="s">
        <v>113</v>
      </c>
      <c r="M24946" s="61">
        <f>VLOOKUP(H24946,zdroj!C:F,4,0)</f>
        <v>0</v>
      </c>
      <c r="N24946" s="61" t="str">
        <f t="shared" si="778"/>
        <v>katB</v>
      </c>
      <c r="P24946" s="73" t="str">
        <f t="shared" si="779"/>
        <v/>
      </c>
      <c r="Q24946" s="61" t="s">
        <v>30</v>
      </c>
    </row>
    <row r="24947" spans="8:17" x14ac:dyDescent="0.25">
      <c r="H24947" s="59">
        <v>194891</v>
      </c>
      <c r="I24947" s="59" t="s">
        <v>69</v>
      </c>
      <c r="J24947" s="59">
        <v>79191975</v>
      </c>
      <c r="K24947" s="59" t="s">
        <v>25380</v>
      </c>
      <c r="L24947" s="61" t="s">
        <v>113</v>
      </c>
      <c r="M24947" s="61">
        <f>VLOOKUP(H24947,zdroj!C:F,4,0)</f>
        <v>0</v>
      </c>
      <c r="N24947" s="61" t="str">
        <f t="shared" si="778"/>
        <v>katB</v>
      </c>
      <c r="P24947" s="73" t="str">
        <f t="shared" si="779"/>
        <v/>
      </c>
      <c r="Q24947" s="61" t="s">
        <v>30</v>
      </c>
    </row>
    <row r="24948" spans="8:17" x14ac:dyDescent="0.25">
      <c r="H24948" s="59">
        <v>194891</v>
      </c>
      <c r="I24948" s="59" t="s">
        <v>69</v>
      </c>
      <c r="J24948" s="59">
        <v>79221271</v>
      </c>
      <c r="K24948" s="59" t="s">
        <v>25381</v>
      </c>
      <c r="L24948" s="61" t="s">
        <v>113</v>
      </c>
      <c r="M24948" s="61">
        <f>VLOOKUP(H24948,zdroj!C:F,4,0)</f>
        <v>0</v>
      </c>
      <c r="N24948" s="61" t="str">
        <f t="shared" si="778"/>
        <v>katB</v>
      </c>
      <c r="P24948" s="73" t="str">
        <f t="shared" si="779"/>
        <v/>
      </c>
      <c r="Q24948" s="61" t="s">
        <v>30</v>
      </c>
    </row>
    <row r="24949" spans="8:17" x14ac:dyDescent="0.25">
      <c r="H24949" s="59">
        <v>194891</v>
      </c>
      <c r="I24949" s="59" t="s">
        <v>69</v>
      </c>
      <c r="J24949" s="59">
        <v>80401104</v>
      </c>
      <c r="K24949" s="59" t="s">
        <v>25382</v>
      </c>
      <c r="L24949" s="61" t="s">
        <v>113</v>
      </c>
      <c r="M24949" s="61">
        <f>VLOOKUP(H24949,zdroj!C:F,4,0)</f>
        <v>0</v>
      </c>
      <c r="N24949" s="61" t="str">
        <f t="shared" si="778"/>
        <v>katB</v>
      </c>
      <c r="P24949" s="73" t="str">
        <f t="shared" si="779"/>
        <v/>
      </c>
      <c r="Q24949" s="61" t="s">
        <v>30</v>
      </c>
    </row>
    <row r="24950" spans="8:17" x14ac:dyDescent="0.25">
      <c r="H24950" s="59">
        <v>194891</v>
      </c>
      <c r="I24950" s="59" t="s">
        <v>69</v>
      </c>
      <c r="J24950" s="59">
        <v>80844111</v>
      </c>
      <c r="K24950" s="59" t="s">
        <v>25383</v>
      </c>
      <c r="L24950" s="61" t="s">
        <v>81</v>
      </c>
      <c r="M24950" s="61">
        <f>VLOOKUP(H24950,zdroj!C:F,4,0)</f>
        <v>0</v>
      </c>
      <c r="N24950" s="61" t="str">
        <f t="shared" si="778"/>
        <v>-</v>
      </c>
      <c r="P24950" s="73" t="str">
        <f t="shared" si="779"/>
        <v/>
      </c>
      <c r="Q24950" s="61" t="s">
        <v>86</v>
      </c>
    </row>
    <row r="24951" spans="8:17" x14ac:dyDescent="0.25">
      <c r="H24951" s="59">
        <v>194891</v>
      </c>
      <c r="I24951" s="59" t="s">
        <v>69</v>
      </c>
      <c r="J24951" s="59">
        <v>81040491</v>
      </c>
      <c r="K24951" s="59" t="s">
        <v>25384</v>
      </c>
      <c r="L24951" s="61" t="s">
        <v>113</v>
      </c>
      <c r="M24951" s="61">
        <f>VLOOKUP(H24951,zdroj!C:F,4,0)</f>
        <v>0</v>
      </c>
      <c r="N24951" s="61" t="str">
        <f t="shared" si="778"/>
        <v>katB</v>
      </c>
      <c r="P24951" s="73" t="str">
        <f t="shared" si="779"/>
        <v/>
      </c>
      <c r="Q24951" s="61" t="s">
        <v>30</v>
      </c>
    </row>
    <row r="24952" spans="8:17" x14ac:dyDescent="0.25">
      <c r="H24952" s="59">
        <v>194891</v>
      </c>
      <c r="I24952" s="59" t="s">
        <v>69</v>
      </c>
      <c r="J24952" s="59">
        <v>81221304</v>
      </c>
      <c r="K24952" s="59" t="s">
        <v>25385</v>
      </c>
      <c r="L24952" s="61" t="s">
        <v>113</v>
      </c>
      <c r="M24952" s="61">
        <f>VLOOKUP(H24952,zdroj!C:F,4,0)</f>
        <v>0</v>
      </c>
      <c r="N24952" s="61" t="str">
        <f t="shared" si="778"/>
        <v>katB</v>
      </c>
      <c r="P24952" s="73" t="str">
        <f t="shared" si="779"/>
        <v/>
      </c>
      <c r="Q24952" s="61" t="s">
        <v>30</v>
      </c>
    </row>
    <row r="24953" spans="8:17" x14ac:dyDescent="0.25">
      <c r="H24953" s="59">
        <v>194891</v>
      </c>
      <c r="I24953" s="59" t="s">
        <v>69</v>
      </c>
      <c r="J24953" s="59">
        <v>81437871</v>
      </c>
      <c r="K24953" s="59" t="s">
        <v>25386</v>
      </c>
      <c r="L24953" s="61" t="s">
        <v>113</v>
      </c>
      <c r="M24953" s="61">
        <f>VLOOKUP(H24953,zdroj!C:F,4,0)</f>
        <v>0</v>
      </c>
      <c r="N24953" s="61" t="str">
        <f t="shared" si="778"/>
        <v>katB</v>
      </c>
      <c r="P24953" s="73" t="str">
        <f t="shared" si="779"/>
        <v/>
      </c>
      <c r="Q24953" s="61" t="s">
        <v>30</v>
      </c>
    </row>
    <row r="24954" spans="8:17" x14ac:dyDescent="0.25">
      <c r="H24954" s="59">
        <v>194905</v>
      </c>
      <c r="I24954" s="59" t="s">
        <v>69</v>
      </c>
      <c r="J24954" s="59">
        <v>9218491</v>
      </c>
      <c r="K24954" s="59" t="s">
        <v>25387</v>
      </c>
      <c r="L24954" s="61" t="s">
        <v>113</v>
      </c>
      <c r="M24954" s="61">
        <f>VLOOKUP(H24954,zdroj!C:F,4,0)</f>
        <v>0</v>
      </c>
      <c r="N24954" s="61" t="str">
        <f t="shared" si="778"/>
        <v>katB</v>
      </c>
      <c r="P24954" s="73" t="str">
        <f t="shared" si="779"/>
        <v/>
      </c>
      <c r="Q24954" s="61" t="s">
        <v>30</v>
      </c>
    </row>
    <row r="24955" spans="8:17" x14ac:dyDescent="0.25">
      <c r="H24955" s="59">
        <v>194905</v>
      </c>
      <c r="I24955" s="59" t="s">
        <v>69</v>
      </c>
      <c r="J24955" s="59">
        <v>9218505</v>
      </c>
      <c r="K24955" s="59" t="s">
        <v>25388</v>
      </c>
      <c r="L24955" s="61" t="s">
        <v>113</v>
      </c>
      <c r="M24955" s="61">
        <f>VLOOKUP(H24955,zdroj!C:F,4,0)</f>
        <v>0</v>
      </c>
      <c r="N24955" s="61" t="str">
        <f t="shared" si="778"/>
        <v>katB</v>
      </c>
      <c r="P24955" s="73" t="str">
        <f t="shared" si="779"/>
        <v/>
      </c>
      <c r="Q24955" s="61" t="s">
        <v>30</v>
      </c>
    </row>
    <row r="24956" spans="8:17" x14ac:dyDescent="0.25">
      <c r="H24956" s="59">
        <v>194905</v>
      </c>
      <c r="I24956" s="59" t="s">
        <v>69</v>
      </c>
      <c r="J24956" s="59">
        <v>9218513</v>
      </c>
      <c r="K24956" s="59" t="s">
        <v>25389</v>
      </c>
      <c r="L24956" s="61" t="s">
        <v>113</v>
      </c>
      <c r="M24956" s="61">
        <f>VLOOKUP(H24956,zdroj!C:F,4,0)</f>
        <v>0</v>
      </c>
      <c r="N24956" s="61" t="str">
        <f t="shared" si="778"/>
        <v>katB</v>
      </c>
      <c r="P24956" s="73" t="str">
        <f t="shared" si="779"/>
        <v/>
      </c>
      <c r="Q24956" s="61" t="s">
        <v>30</v>
      </c>
    </row>
    <row r="24957" spans="8:17" x14ac:dyDescent="0.25">
      <c r="H24957" s="59">
        <v>194905</v>
      </c>
      <c r="I24957" s="59" t="s">
        <v>69</v>
      </c>
      <c r="J24957" s="59">
        <v>9218521</v>
      </c>
      <c r="K24957" s="59" t="s">
        <v>25390</v>
      </c>
      <c r="L24957" s="61" t="s">
        <v>113</v>
      </c>
      <c r="M24957" s="61">
        <f>VLOOKUP(H24957,zdroj!C:F,4,0)</f>
        <v>0</v>
      </c>
      <c r="N24957" s="61" t="str">
        <f t="shared" si="778"/>
        <v>katB</v>
      </c>
      <c r="P24957" s="73" t="str">
        <f t="shared" si="779"/>
        <v/>
      </c>
      <c r="Q24957" s="61" t="s">
        <v>30</v>
      </c>
    </row>
    <row r="24958" spans="8:17" x14ac:dyDescent="0.25">
      <c r="H24958" s="59">
        <v>194905</v>
      </c>
      <c r="I24958" s="59" t="s">
        <v>69</v>
      </c>
      <c r="J24958" s="59">
        <v>9218530</v>
      </c>
      <c r="K24958" s="59" t="s">
        <v>25391</v>
      </c>
      <c r="L24958" s="61" t="s">
        <v>113</v>
      </c>
      <c r="M24958" s="61">
        <f>VLOOKUP(H24958,zdroj!C:F,4,0)</f>
        <v>0</v>
      </c>
      <c r="N24958" s="61" t="str">
        <f t="shared" si="778"/>
        <v>katB</v>
      </c>
      <c r="P24958" s="73" t="str">
        <f t="shared" si="779"/>
        <v/>
      </c>
      <c r="Q24958" s="61" t="s">
        <v>30</v>
      </c>
    </row>
    <row r="24959" spans="8:17" x14ac:dyDescent="0.25">
      <c r="H24959" s="59">
        <v>194905</v>
      </c>
      <c r="I24959" s="59" t="s">
        <v>69</v>
      </c>
      <c r="J24959" s="59">
        <v>9218548</v>
      </c>
      <c r="K24959" s="59" t="s">
        <v>25392</v>
      </c>
      <c r="L24959" s="61" t="s">
        <v>113</v>
      </c>
      <c r="M24959" s="61">
        <f>VLOOKUP(H24959,zdroj!C:F,4,0)</f>
        <v>0</v>
      </c>
      <c r="N24959" s="61" t="str">
        <f t="shared" si="778"/>
        <v>katB</v>
      </c>
      <c r="P24959" s="73" t="str">
        <f t="shared" si="779"/>
        <v/>
      </c>
      <c r="Q24959" s="61" t="s">
        <v>30</v>
      </c>
    </row>
    <row r="24960" spans="8:17" x14ac:dyDescent="0.25">
      <c r="H24960" s="59">
        <v>194905</v>
      </c>
      <c r="I24960" s="59" t="s">
        <v>69</v>
      </c>
      <c r="J24960" s="59">
        <v>9218556</v>
      </c>
      <c r="K24960" s="59" t="s">
        <v>25393</v>
      </c>
      <c r="L24960" s="61" t="s">
        <v>113</v>
      </c>
      <c r="M24960" s="61">
        <f>VLOOKUP(H24960,zdroj!C:F,4,0)</f>
        <v>0</v>
      </c>
      <c r="N24960" s="61" t="str">
        <f t="shared" si="778"/>
        <v>katB</v>
      </c>
      <c r="P24960" s="73" t="str">
        <f t="shared" si="779"/>
        <v/>
      </c>
      <c r="Q24960" s="61" t="s">
        <v>30</v>
      </c>
    </row>
    <row r="24961" spans="8:17" x14ac:dyDescent="0.25">
      <c r="H24961" s="59">
        <v>194905</v>
      </c>
      <c r="I24961" s="59" t="s">
        <v>69</v>
      </c>
      <c r="J24961" s="59">
        <v>9218564</v>
      </c>
      <c r="K24961" s="59" t="s">
        <v>25394</v>
      </c>
      <c r="L24961" s="61" t="s">
        <v>113</v>
      </c>
      <c r="M24961" s="61">
        <f>VLOOKUP(H24961,zdroj!C:F,4,0)</f>
        <v>0</v>
      </c>
      <c r="N24961" s="61" t="str">
        <f t="shared" si="778"/>
        <v>katB</v>
      </c>
      <c r="P24961" s="73" t="str">
        <f t="shared" si="779"/>
        <v/>
      </c>
      <c r="Q24961" s="61" t="s">
        <v>30</v>
      </c>
    </row>
    <row r="24962" spans="8:17" x14ac:dyDescent="0.25">
      <c r="H24962" s="59">
        <v>194905</v>
      </c>
      <c r="I24962" s="59" t="s">
        <v>69</v>
      </c>
      <c r="J24962" s="59">
        <v>9218572</v>
      </c>
      <c r="K24962" s="59" t="s">
        <v>25395</v>
      </c>
      <c r="L24962" s="61" t="s">
        <v>113</v>
      </c>
      <c r="M24962" s="61">
        <f>VLOOKUP(H24962,zdroj!C:F,4,0)</f>
        <v>0</v>
      </c>
      <c r="N24962" s="61" t="str">
        <f t="shared" si="778"/>
        <v>katB</v>
      </c>
      <c r="P24962" s="73" t="str">
        <f t="shared" si="779"/>
        <v/>
      </c>
      <c r="Q24962" s="61" t="s">
        <v>30</v>
      </c>
    </row>
    <row r="24963" spans="8:17" x14ac:dyDescent="0.25">
      <c r="H24963" s="59">
        <v>194905</v>
      </c>
      <c r="I24963" s="59" t="s">
        <v>69</v>
      </c>
      <c r="J24963" s="59">
        <v>9218581</v>
      </c>
      <c r="K24963" s="59" t="s">
        <v>25396</v>
      </c>
      <c r="L24963" s="61" t="s">
        <v>113</v>
      </c>
      <c r="M24963" s="61">
        <f>VLOOKUP(H24963,zdroj!C:F,4,0)</f>
        <v>0</v>
      </c>
      <c r="N24963" s="61" t="str">
        <f t="shared" si="778"/>
        <v>katB</v>
      </c>
      <c r="P24963" s="73" t="str">
        <f t="shared" si="779"/>
        <v/>
      </c>
      <c r="Q24963" s="61" t="s">
        <v>30</v>
      </c>
    </row>
    <row r="24964" spans="8:17" x14ac:dyDescent="0.25">
      <c r="H24964" s="59">
        <v>194905</v>
      </c>
      <c r="I24964" s="59" t="s">
        <v>69</v>
      </c>
      <c r="J24964" s="59">
        <v>9218599</v>
      </c>
      <c r="K24964" s="59" t="s">
        <v>25397</v>
      </c>
      <c r="L24964" s="61" t="s">
        <v>113</v>
      </c>
      <c r="M24964" s="61">
        <f>VLOOKUP(H24964,zdroj!C:F,4,0)</f>
        <v>0</v>
      </c>
      <c r="N24964" s="61" t="str">
        <f t="shared" si="778"/>
        <v>katB</v>
      </c>
      <c r="P24964" s="73" t="str">
        <f t="shared" si="779"/>
        <v/>
      </c>
      <c r="Q24964" s="61" t="s">
        <v>30</v>
      </c>
    </row>
    <row r="24965" spans="8:17" x14ac:dyDescent="0.25">
      <c r="H24965" s="59">
        <v>194905</v>
      </c>
      <c r="I24965" s="59" t="s">
        <v>69</v>
      </c>
      <c r="J24965" s="59">
        <v>9218602</v>
      </c>
      <c r="K24965" s="59" t="s">
        <v>25398</v>
      </c>
      <c r="L24965" s="61" t="s">
        <v>113</v>
      </c>
      <c r="M24965" s="61">
        <f>VLOOKUP(H24965,zdroj!C:F,4,0)</f>
        <v>0</v>
      </c>
      <c r="N24965" s="61" t="str">
        <f t="shared" si="778"/>
        <v>katB</v>
      </c>
      <c r="P24965" s="73" t="str">
        <f t="shared" si="779"/>
        <v/>
      </c>
      <c r="Q24965" s="61" t="s">
        <v>30</v>
      </c>
    </row>
    <row r="24966" spans="8:17" x14ac:dyDescent="0.25">
      <c r="H24966" s="59">
        <v>194905</v>
      </c>
      <c r="I24966" s="59" t="s">
        <v>69</v>
      </c>
      <c r="J24966" s="59">
        <v>9218611</v>
      </c>
      <c r="K24966" s="59" t="s">
        <v>25399</v>
      </c>
      <c r="L24966" s="61" t="s">
        <v>113</v>
      </c>
      <c r="M24966" s="61">
        <f>VLOOKUP(H24966,zdroj!C:F,4,0)</f>
        <v>0</v>
      </c>
      <c r="N24966" s="61" t="str">
        <f t="shared" si="778"/>
        <v>katB</v>
      </c>
      <c r="P24966" s="73" t="str">
        <f t="shared" si="779"/>
        <v/>
      </c>
      <c r="Q24966" s="61" t="s">
        <v>30</v>
      </c>
    </row>
    <row r="24967" spans="8:17" x14ac:dyDescent="0.25">
      <c r="H24967" s="59">
        <v>194905</v>
      </c>
      <c r="I24967" s="59" t="s">
        <v>69</v>
      </c>
      <c r="J24967" s="59">
        <v>9218629</v>
      </c>
      <c r="K24967" s="59" t="s">
        <v>25400</v>
      </c>
      <c r="L24967" s="61" t="s">
        <v>113</v>
      </c>
      <c r="M24967" s="61">
        <f>VLOOKUP(H24967,zdroj!C:F,4,0)</f>
        <v>0</v>
      </c>
      <c r="N24967" s="61" t="str">
        <f t="shared" ref="N24967:N25030" si="780">IF(M24967="A",IF(L24967="katA","katB",L24967),L24967)</f>
        <v>katB</v>
      </c>
      <c r="P24967" s="73" t="str">
        <f t="shared" ref="P24967:P25030" si="781">IF(O24967="A",1,"")</f>
        <v/>
      </c>
      <c r="Q24967" s="61" t="s">
        <v>30</v>
      </c>
    </row>
    <row r="24968" spans="8:17" x14ac:dyDescent="0.25">
      <c r="H24968" s="59">
        <v>194905</v>
      </c>
      <c r="I24968" s="59" t="s">
        <v>69</v>
      </c>
      <c r="J24968" s="59">
        <v>9218637</v>
      </c>
      <c r="K24968" s="59" t="s">
        <v>25401</v>
      </c>
      <c r="L24968" s="61" t="s">
        <v>113</v>
      </c>
      <c r="M24968" s="61">
        <f>VLOOKUP(H24968,zdroj!C:F,4,0)</f>
        <v>0</v>
      </c>
      <c r="N24968" s="61" t="str">
        <f t="shared" si="780"/>
        <v>katB</v>
      </c>
      <c r="P24968" s="73" t="str">
        <f t="shared" si="781"/>
        <v/>
      </c>
      <c r="Q24968" s="61" t="s">
        <v>30</v>
      </c>
    </row>
    <row r="24969" spans="8:17" x14ac:dyDescent="0.25">
      <c r="H24969" s="59">
        <v>194905</v>
      </c>
      <c r="I24969" s="59" t="s">
        <v>69</v>
      </c>
      <c r="J24969" s="59">
        <v>9218645</v>
      </c>
      <c r="K24969" s="59" t="s">
        <v>25402</v>
      </c>
      <c r="L24969" s="61" t="s">
        <v>113</v>
      </c>
      <c r="M24969" s="61">
        <f>VLOOKUP(H24969,zdroj!C:F,4,0)</f>
        <v>0</v>
      </c>
      <c r="N24969" s="61" t="str">
        <f t="shared" si="780"/>
        <v>katB</v>
      </c>
      <c r="P24969" s="73" t="str">
        <f t="shared" si="781"/>
        <v/>
      </c>
      <c r="Q24969" s="61" t="s">
        <v>30</v>
      </c>
    </row>
    <row r="24970" spans="8:17" x14ac:dyDescent="0.25">
      <c r="H24970" s="59">
        <v>194905</v>
      </c>
      <c r="I24970" s="59" t="s">
        <v>69</v>
      </c>
      <c r="J24970" s="59">
        <v>9218653</v>
      </c>
      <c r="K24970" s="59" t="s">
        <v>25403</v>
      </c>
      <c r="L24970" s="61" t="s">
        <v>113</v>
      </c>
      <c r="M24970" s="61">
        <f>VLOOKUP(H24970,zdroj!C:F,4,0)</f>
        <v>0</v>
      </c>
      <c r="N24970" s="61" t="str">
        <f t="shared" si="780"/>
        <v>katB</v>
      </c>
      <c r="P24970" s="73" t="str">
        <f t="shared" si="781"/>
        <v/>
      </c>
      <c r="Q24970" s="61" t="s">
        <v>30</v>
      </c>
    </row>
    <row r="24971" spans="8:17" x14ac:dyDescent="0.25">
      <c r="H24971" s="59">
        <v>194905</v>
      </c>
      <c r="I24971" s="59" t="s">
        <v>69</v>
      </c>
      <c r="J24971" s="59">
        <v>9218688</v>
      </c>
      <c r="K24971" s="59" t="s">
        <v>25404</v>
      </c>
      <c r="L24971" s="61" t="s">
        <v>113</v>
      </c>
      <c r="M24971" s="61">
        <f>VLOOKUP(H24971,zdroj!C:F,4,0)</f>
        <v>0</v>
      </c>
      <c r="N24971" s="61" t="str">
        <f t="shared" si="780"/>
        <v>katB</v>
      </c>
      <c r="P24971" s="73" t="str">
        <f t="shared" si="781"/>
        <v/>
      </c>
      <c r="Q24971" s="61" t="s">
        <v>30</v>
      </c>
    </row>
    <row r="24972" spans="8:17" x14ac:dyDescent="0.25">
      <c r="H24972" s="59">
        <v>194905</v>
      </c>
      <c r="I24972" s="59" t="s">
        <v>69</v>
      </c>
      <c r="J24972" s="59">
        <v>9218696</v>
      </c>
      <c r="K24972" s="59" t="s">
        <v>25405</v>
      </c>
      <c r="L24972" s="61" t="s">
        <v>113</v>
      </c>
      <c r="M24972" s="61">
        <f>VLOOKUP(H24972,zdroj!C:F,4,0)</f>
        <v>0</v>
      </c>
      <c r="N24972" s="61" t="str">
        <f t="shared" si="780"/>
        <v>katB</v>
      </c>
      <c r="P24972" s="73" t="str">
        <f t="shared" si="781"/>
        <v/>
      </c>
      <c r="Q24972" s="61" t="s">
        <v>30</v>
      </c>
    </row>
    <row r="24973" spans="8:17" x14ac:dyDescent="0.25">
      <c r="H24973" s="59">
        <v>194905</v>
      </c>
      <c r="I24973" s="59" t="s">
        <v>69</v>
      </c>
      <c r="J24973" s="59">
        <v>9218700</v>
      </c>
      <c r="K24973" s="59" t="s">
        <v>25406</v>
      </c>
      <c r="L24973" s="61" t="s">
        <v>113</v>
      </c>
      <c r="M24973" s="61">
        <f>VLOOKUP(H24973,zdroj!C:F,4,0)</f>
        <v>0</v>
      </c>
      <c r="N24973" s="61" t="str">
        <f t="shared" si="780"/>
        <v>katB</v>
      </c>
      <c r="P24973" s="73" t="str">
        <f t="shared" si="781"/>
        <v/>
      </c>
      <c r="Q24973" s="61" t="s">
        <v>31</v>
      </c>
    </row>
    <row r="24974" spans="8:17" x14ac:dyDescent="0.25">
      <c r="H24974" s="59">
        <v>194905</v>
      </c>
      <c r="I24974" s="59" t="s">
        <v>69</v>
      </c>
      <c r="J24974" s="59">
        <v>9218726</v>
      </c>
      <c r="K24974" s="59" t="s">
        <v>25407</v>
      </c>
      <c r="L24974" s="61" t="s">
        <v>113</v>
      </c>
      <c r="M24974" s="61">
        <f>VLOOKUP(H24974,zdroj!C:F,4,0)</f>
        <v>0</v>
      </c>
      <c r="N24974" s="61" t="str">
        <f t="shared" si="780"/>
        <v>katB</v>
      </c>
      <c r="P24974" s="73" t="str">
        <f t="shared" si="781"/>
        <v/>
      </c>
      <c r="Q24974" s="61" t="s">
        <v>30</v>
      </c>
    </row>
    <row r="24975" spans="8:17" x14ac:dyDescent="0.25">
      <c r="H24975" s="59">
        <v>194905</v>
      </c>
      <c r="I24975" s="59" t="s">
        <v>69</v>
      </c>
      <c r="J24975" s="59">
        <v>9218734</v>
      </c>
      <c r="K24975" s="59" t="s">
        <v>25408</v>
      </c>
      <c r="L24975" s="61" t="s">
        <v>113</v>
      </c>
      <c r="M24975" s="61">
        <f>VLOOKUP(H24975,zdroj!C:F,4,0)</f>
        <v>0</v>
      </c>
      <c r="N24975" s="61" t="str">
        <f t="shared" si="780"/>
        <v>katB</v>
      </c>
      <c r="P24975" s="73" t="str">
        <f t="shared" si="781"/>
        <v/>
      </c>
      <c r="Q24975" s="61" t="s">
        <v>30</v>
      </c>
    </row>
    <row r="24976" spans="8:17" x14ac:dyDescent="0.25">
      <c r="H24976" s="59">
        <v>194905</v>
      </c>
      <c r="I24976" s="59" t="s">
        <v>69</v>
      </c>
      <c r="J24976" s="59">
        <v>9218742</v>
      </c>
      <c r="K24976" s="59" t="s">
        <v>25409</v>
      </c>
      <c r="L24976" s="61" t="s">
        <v>113</v>
      </c>
      <c r="M24976" s="61">
        <f>VLOOKUP(H24976,zdroj!C:F,4,0)</f>
        <v>0</v>
      </c>
      <c r="N24976" s="61" t="str">
        <f t="shared" si="780"/>
        <v>katB</v>
      </c>
      <c r="P24976" s="73" t="str">
        <f t="shared" si="781"/>
        <v/>
      </c>
      <c r="Q24976" s="61" t="s">
        <v>30</v>
      </c>
    </row>
    <row r="24977" spans="8:17" x14ac:dyDescent="0.25">
      <c r="H24977" s="59">
        <v>194905</v>
      </c>
      <c r="I24977" s="59" t="s">
        <v>69</v>
      </c>
      <c r="J24977" s="59">
        <v>9218751</v>
      </c>
      <c r="K24977" s="59" t="s">
        <v>25410</v>
      </c>
      <c r="L24977" s="61" t="s">
        <v>113</v>
      </c>
      <c r="M24977" s="61">
        <f>VLOOKUP(H24977,zdroj!C:F,4,0)</f>
        <v>0</v>
      </c>
      <c r="N24977" s="61" t="str">
        <f t="shared" si="780"/>
        <v>katB</v>
      </c>
      <c r="P24977" s="73" t="str">
        <f t="shared" si="781"/>
        <v/>
      </c>
      <c r="Q24977" s="61" t="s">
        <v>30</v>
      </c>
    </row>
    <row r="24978" spans="8:17" x14ac:dyDescent="0.25">
      <c r="H24978" s="59">
        <v>194905</v>
      </c>
      <c r="I24978" s="59" t="s">
        <v>69</v>
      </c>
      <c r="J24978" s="59">
        <v>9218769</v>
      </c>
      <c r="K24978" s="59" t="s">
        <v>25411</v>
      </c>
      <c r="L24978" s="61" t="s">
        <v>113</v>
      </c>
      <c r="M24978" s="61">
        <f>VLOOKUP(H24978,zdroj!C:F,4,0)</f>
        <v>0</v>
      </c>
      <c r="N24978" s="61" t="str">
        <f t="shared" si="780"/>
        <v>katB</v>
      </c>
      <c r="P24978" s="73" t="str">
        <f t="shared" si="781"/>
        <v/>
      </c>
      <c r="Q24978" s="61" t="s">
        <v>30</v>
      </c>
    </row>
    <row r="24979" spans="8:17" x14ac:dyDescent="0.25">
      <c r="H24979" s="59">
        <v>194905</v>
      </c>
      <c r="I24979" s="59" t="s">
        <v>69</v>
      </c>
      <c r="J24979" s="59">
        <v>9218777</v>
      </c>
      <c r="K24979" s="59" t="s">
        <v>25412</v>
      </c>
      <c r="L24979" s="61" t="s">
        <v>113</v>
      </c>
      <c r="M24979" s="61">
        <f>VLOOKUP(H24979,zdroj!C:F,4,0)</f>
        <v>0</v>
      </c>
      <c r="N24979" s="61" t="str">
        <f t="shared" si="780"/>
        <v>katB</v>
      </c>
      <c r="P24979" s="73" t="str">
        <f t="shared" si="781"/>
        <v/>
      </c>
      <c r="Q24979" s="61" t="s">
        <v>30</v>
      </c>
    </row>
    <row r="24980" spans="8:17" x14ac:dyDescent="0.25">
      <c r="H24980" s="59">
        <v>194905</v>
      </c>
      <c r="I24980" s="59" t="s">
        <v>69</v>
      </c>
      <c r="J24980" s="59">
        <v>9218785</v>
      </c>
      <c r="K24980" s="59" t="s">
        <v>25413</v>
      </c>
      <c r="L24980" s="61" t="s">
        <v>113</v>
      </c>
      <c r="M24980" s="61">
        <f>VLOOKUP(H24980,zdroj!C:F,4,0)</f>
        <v>0</v>
      </c>
      <c r="N24980" s="61" t="str">
        <f t="shared" si="780"/>
        <v>katB</v>
      </c>
      <c r="P24980" s="73" t="str">
        <f t="shared" si="781"/>
        <v/>
      </c>
      <c r="Q24980" s="61" t="s">
        <v>30</v>
      </c>
    </row>
    <row r="24981" spans="8:17" x14ac:dyDescent="0.25">
      <c r="H24981" s="59">
        <v>194905</v>
      </c>
      <c r="I24981" s="59" t="s">
        <v>69</v>
      </c>
      <c r="J24981" s="59">
        <v>9218793</v>
      </c>
      <c r="K24981" s="59" t="s">
        <v>25414</v>
      </c>
      <c r="L24981" s="61" t="s">
        <v>113</v>
      </c>
      <c r="M24981" s="61">
        <f>VLOOKUP(H24981,zdroj!C:F,4,0)</f>
        <v>0</v>
      </c>
      <c r="N24981" s="61" t="str">
        <f t="shared" si="780"/>
        <v>katB</v>
      </c>
      <c r="P24981" s="73" t="str">
        <f t="shared" si="781"/>
        <v/>
      </c>
      <c r="Q24981" s="61" t="s">
        <v>30</v>
      </c>
    </row>
    <row r="24982" spans="8:17" x14ac:dyDescent="0.25">
      <c r="H24982" s="59">
        <v>194905</v>
      </c>
      <c r="I24982" s="59" t="s">
        <v>69</v>
      </c>
      <c r="J24982" s="59">
        <v>9218807</v>
      </c>
      <c r="K24982" s="59" t="s">
        <v>25415</v>
      </c>
      <c r="L24982" s="61" t="s">
        <v>113</v>
      </c>
      <c r="M24982" s="61">
        <f>VLOOKUP(H24982,zdroj!C:F,4,0)</f>
        <v>0</v>
      </c>
      <c r="N24982" s="61" t="str">
        <f t="shared" si="780"/>
        <v>katB</v>
      </c>
      <c r="P24982" s="73" t="str">
        <f t="shared" si="781"/>
        <v/>
      </c>
      <c r="Q24982" s="61" t="s">
        <v>30</v>
      </c>
    </row>
    <row r="24983" spans="8:17" x14ac:dyDescent="0.25">
      <c r="H24983" s="59">
        <v>194905</v>
      </c>
      <c r="I24983" s="59" t="s">
        <v>69</v>
      </c>
      <c r="J24983" s="59">
        <v>9218815</v>
      </c>
      <c r="K24983" s="59" t="s">
        <v>25416</v>
      </c>
      <c r="L24983" s="61" t="s">
        <v>113</v>
      </c>
      <c r="M24983" s="61">
        <f>VLOOKUP(H24983,zdroj!C:F,4,0)</f>
        <v>0</v>
      </c>
      <c r="N24983" s="61" t="str">
        <f t="shared" si="780"/>
        <v>katB</v>
      </c>
      <c r="P24983" s="73" t="str">
        <f t="shared" si="781"/>
        <v/>
      </c>
      <c r="Q24983" s="61" t="s">
        <v>30</v>
      </c>
    </row>
    <row r="24984" spans="8:17" x14ac:dyDescent="0.25">
      <c r="H24984" s="59">
        <v>194905</v>
      </c>
      <c r="I24984" s="59" t="s">
        <v>69</v>
      </c>
      <c r="J24984" s="59">
        <v>9218823</v>
      </c>
      <c r="K24984" s="59" t="s">
        <v>25417</v>
      </c>
      <c r="L24984" s="61" t="s">
        <v>113</v>
      </c>
      <c r="M24984" s="61">
        <f>VLOOKUP(H24984,zdroj!C:F,4,0)</f>
        <v>0</v>
      </c>
      <c r="N24984" s="61" t="str">
        <f t="shared" si="780"/>
        <v>katB</v>
      </c>
      <c r="P24984" s="73" t="str">
        <f t="shared" si="781"/>
        <v/>
      </c>
      <c r="Q24984" s="61" t="s">
        <v>30</v>
      </c>
    </row>
    <row r="24985" spans="8:17" x14ac:dyDescent="0.25">
      <c r="H24985" s="59">
        <v>194905</v>
      </c>
      <c r="I24985" s="59" t="s">
        <v>69</v>
      </c>
      <c r="J24985" s="59">
        <v>9218831</v>
      </c>
      <c r="K24985" s="59" t="s">
        <v>25418</v>
      </c>
      <c r="L24985" s="61" t="s">
        <v>113</v>
      </c>
      <c r="M24985" s="61">
        <f>VLOOKUP(H24985,zdroj!C:F,4,0)</f>
        <v>0</v>
      </c>
      <c r="N24985" s="61" t="str">
        <f t="shared" si="780"/>
        <v>katB</v>
      </c>
      <c r="P24985" s="73" t="str">
        <f t="shared" si="781"/>
        <v/>
      </c>
      <c r="Q24985" s="61" t="s">
        <v>30</v>
      </c>
    </row>
    <row r="24986" spans="8:17" x14ac:dyDescent="0.25">
      <c r="H24986" s="59">
        <v>194905</v>
      </c>
      <c r="I24986" s="59" t="s">
        <v>69</v>
      </c>
      <c r="J24986" s="59">
        <v>9218858</v>
      </c>
      <c r="K24986" s="59" t="s">
        <v>25419</v>
      </c>
      <c r="L24986" s="61" t="s">
        <v>113</v>
      </c>
      <c r="M24986" s="61">
        <f>VLOOKUP(H24986,zdroj!C:F,4,0)</f>
        <v>0</v>
      </c>
      <c r="N24986" s="61" t="str">
        <f t="shared" si="780"/>
        <v>katB</v>
      </c>
      <c r="P24986" s="73" t="str">
        <f t="shared" si="781"/>
        <v/>
      </c>
      <c r="Q24986" s="61" t="s">
        <v>30</v>
      </c>
    </row>
    <row r="24987" spans="8:17" x14ac:dyDescent="0.25">
      <c r="H24987" s="59">
        <v>194905</v>
      </c>
      <c r="I24987" s="59" t="s">
        <v>69</v>
      </c>
      <c r="J24987" s="59">
        <v>9218866</v>
      </c>
      <c r="K24987" s="59" t="s">
        <v>25420</v>
      </c>
      <c r="L24987" s="61" t="s">
        <v>113</v>
      </c>
      <c r="M24987" s="61">
        <f>VLOOKUP(H24987,zdroj!C:F,4,0)</f>
        <v>0</v>
      </c>
      <c r="N24987" s="61" t="str">
        <f t="shared" si="780"/>
        <v>katB</v>
      </c>
      <c r="P24987" s="73" t="str">
        <f t="shared" si="781"/>
        <v/>
      </c>
      <c r="Q24987" s="61" t="s">
        <v>30</v>
      </c>
    </row>
    <row r="24988" spans="8:17" x14ac:dyDescent="0.25">
      <c r="H24988" s="59">
        <v>194905</v>
      </c>
      <c r="I24988" s="59" t="s">
        <v>69</v>
      </c>
      <c r="J24988" s="59">
        <v>9218874</v>
      </c>
      <c r="K24988" s="59" t="s">
        <v>25421</v>
      </c>
      <c r="L24988" s="61" t="s">
        <v>113</v>
      </c>
      <c r="M24988" s="61">
        <f>VLOOKUP(H24988,zdroj!C:F,4,0)</f>
        <v>0</v>
      </c>
      <c r="N24988" s="61" t="str">
        <f t="shared" si="780"/>
        <v>katB</v>
      </c>
      <c r="P24988" s="73" t="str">
        <f t="shared" si="781"/>
        <v/>
      </c>
      <c r="Q24988" s="61" t="s">
        <v>30</v>
      </c>
    </row>
    <row r="24989" spans="8:17" x14ac:dyDescent="0.25">
      <c r="H24989" s="59">
        <v>194905</v>
      </c>
      <c r="I24989" s="59" t="s">
        <v>69</v>
      </c>
      <c r="J24989" s="59">
        <v>9218882</v>
      </c>
      <c r="K24989" s="59" t="s">
        <v>25422</v>
      </c>
      <c r="L24989" s="61" t="s">
        <v>81</v>
      </c>
      <c r="M24989" s="61">
        <f>VLOOKUP(H24989,zdroj!C:F,4,0)</f>
        <v>0</v>
      </c>
      <c r="N24989" s="61" t="str">
        <f t="shared" si="780"/>
        <v>-</v>
      </c>
      <c r="P24989" s="73" t="str">
        <f t="shared" si="781"/>
        <v/>
      </c>
      <c r="Q24989" s="61" t="s">
        <v>86</v>
      </c>
    </row>
    <row r="24990" spans="8:17" x14ac:dyDescent="0.25">
      <c r="H24990" s="59">
        <v>194905</v>
      </c>
      <c r="I24990" s="59" t="s">
        <v>69</v>
      </c>
      <c r="J24990" s="59">
        <v>9218891</v>
      </c>
      <c r="K24990" s="59" t="s">
        <v>25423</v>
      </c>
      <c r="L24990" s="61" t="s">
        <v>81</v>
      </c>
      <c r="M24990" s="61">
        <f>VLOOKUP(H24990,zdroj!C:F,4,0)</f>
        <v>0</v>
      </c>
      <c r="N24990" s="61" t="str">
        <f t="shared" si="780"/>
        <v>-</v>
      </c>
      <c r="P24990" s="73" t="str">
        <f t="shared" si="781"/>
        <v/>
      </c>
      <c r="Q24990" s="61" t="s">
        <v>86</v>
      </c>
    </row>
    <row r="24991" spans="8:17" x14ac:dyDescent="0.25">
      <c r="H24991" s="59">
        <v>194905</v>
      </c>
      <c r="I24991" s="59" t="s">
        <v>69</v>
      </c>
      <c r="J24991" s="59">
        <v>9218904</v>
      </c>
      <c r="K24991" s="59" t="s">
        <v>25424</v>
      </c>
      <c r="L24991" s="61" t="s">
        <v>81</v>
      </c>
      <c r="M24991" s="61">
        <f>VLOOKUP(H24991,zdroj!C:F,4,0)</f>
        <v>0</v>
      </c>
      <c r="N24991" s="61" t="str">
        <f t="shared" si="780"/>
        <v>-</v>
      </c>
      <c r="P24991" s="73" t="str">
        <f t="shared" si="781"/>
        <v/>
      </c>
      <c r="Q24991" s="61" t="s">
        <v>86</v>
      </c>
    </row>
    <row r="24992" spans="8:17" x14ac:dyDescent="0.25">
      <c r="H24992" s="59">
        <v>194905</v>
      </c>
      <c r="I24992" s="59" t="s">
        <v>69</v>
      </c>
      <c r="J24992" s="59">
        <v>25791761</v>
      </c>
      <c r="K24992" s="59" t="s">
        <v>25425</v>
      </c>
      <c r="L24992" s="61" t="s">
        <v>81</v>
      </c>
      <c r="M24992" s="61">
        <f>VLOOKUP(H24992,zdroj!C:F,4,0)</f>
        <v>0</v>
      </c>
      <c r="N24992" s="61" t="str">
        <f t="shared" si="780"/>
        <v>-</v>
      </c>
      <c r="P24992" s="73" t="str">
        <f t="shared" si="781"/>
        <v/>
      </c>
      <c r="Q24992" s="61" t="s">
        <v>86</v>
      </c>
    </row>
    <row r="24993" spans="8:17" x14ac:dyDescent="0.25">
      <c r="H24993" s="59">
        <v>194905</v>
      </c>
      <c r="I24993" s="59" t="s">
        <v>69</v>
      </c>
      <c r="J24993" s="59">
        <v>25817884</v>
      </c>
      <c r="K24993" s="59" t="s">
        <v>25426</v>
      </c>
      <c r="L24993" s="61" t="s">
        <v>113</v>
      </c>
      <c r="M24993" s="61">
        <f>VLOOKUP(H24993,zdroj!C:F,4,0)</f>
        <v>0</v>
      </c>
      <c r="N24993" s="61" t="str">
        <f t="shared" si="780"/>
        <v>katB</v>
      </c>
      <c r="P24993" s="73" t="str">
        <f t="shared" si="781"/>
        <v/>
      </c>
      <c r="Q24993" s="61" t="s">
        <v>31</v>
      </c>
    </row>
    <row r="24994" spans="8:17" x14ac:dyDescent="0.25">
      <c r="H24994" s="59">
        <v>194905</v>
      </c>
      <c r="I24994" s="59" t="s">
        <v>69</v>
      </c>
      <c r="J24994" s="59">
        <v>26753791</v>
      </c>
      <c r="K24994" s="59" t="s">
        <v>25427</v>
      </c>
      <c r="L24994" s="61" t="s">
        <v>81</v>
      </c>
      <c r="M24994" s="61">
        <f>VLOOKUP(H24994,zdroj!C:F,4,0)</f>
        <v>0</v>
      </c>
      <c r="N24994" s="61" t="str">
        <f t="shared" si="780"/>
        <v>-</v>
      </c>
      <c r="P24994" s="73" t="str">
        <f t="shared" si="781"/>
        <v/>
      </c>
      <c r="Q24994" s="61" t="s">
        <v>86</v>
      </c>
    </row>
    <row r="24995" spans="8:17" x14ac:dyDescent="0.25">
      <c r="H24995" s="59">
        <v>194905</v>
      </c>
      <c r="I24995" s="59" t="s">
        <v>69</v>
      </c>
      <c r="J24995" s="59">
        <v>27672743</v>
      </c>
      <c r="K24995" s="59" t="s">
        <v>25428</v>
      </c>
      <c r="L24995" s="61" t="s">
        <v>113</v>
      </c>
      <c r="M24995" s="61">
        <f>VLOOKUP(H24995,zdroj!C:F,4,0)</f>
        <v>0</v>
      </c>
      <c r="N24995" s="61" t="str">
        <f t="shared" si="780"/>
        <v>katB</v>
      </c>
      <c r="P24995" s="73" t="str">
        <f t="shared" si="781"/>
        <v/>
      </c>
      <c r="Q24995" s="61" t="s">
        <v>31</v>
      </c>
    </row>
    <row r="24996" spans="8:17" x14ac:dyDescent="0.25">
      <c r="H24996" s="59">
        <v>194905</v>
      </c>
      <c r="I24996" s="59" t="s">
        <v>69</v>
      </c>
      <c r="J24996" s="59">
        <v>27973883</v>
      </c>
      <c r="K24996" s="59" t="s">
        <v>25429</v>
      </c>
      <c r="L24996" s="61" t="s">
        <v>113</v>
      </c>
      <c r="M24996" s="61">
        <f>VLOOKUP(H24996,zdroj!C:F,4,0)</f>
        <v>0</v>
      </c>
      <c r="N24996" s="61" t="str">
        <f t="shared" si="780"/>
        <v>katB</v>
      </c>
      <c r="P24996" s="73" t="str">
        <f t="shared" si="781"/>
        <v/>
      </c>
      <c r="Q24996" s="61" t="s">
        <v>30</v>
      </c>
    </row>
    <row r="24997" spans="8:17" x14ac:dyDescent="0.25">
      <c r="H24997" s="59">
        <v>194905</v>
      </c>
      <c r="I24997" s="59" t="s">
        <v>69</v>
      </c>
      <c r="J24997" s="59">
        <v>30958661</v>
      </c>
      <c r="K24997" s="59" t="s">
        <v>25430</v>
      </c>
      <c r="L24997" s="61" t="s">
        <v>81</v>
      </c>
      <c r="M24997" s="61">
        <f>VLOOKUP(H24997,zdroj!C:F,4,0)</f>
        <v>0</v>
      </c>
      <c r="N24997" s="61" t="str">
        <f t="shared" si="780"/>
        <v>-</v>
      </c>
      <c r="P24997" s="73" t="str">
        <f t="shared" si="781"/>
        <v/>
      </c>
      <c r="Q24997" s="61" t="s">
        <v>86</v>
      </c>
    </row>
    <row r="24998" spans="8:17" x14ac:dyDescent="0.25">
      <c r="H24998" s="59">
        <v>194905</v>
      </c>
      <c r="I24998" s="59" t="s">
        <v>69</v>
      </c>
      <c r="J24998" s="59">
        <v>30958679</v>
      </c>
      <c r="K24998" s="59" t="s">
        <v>25431</v>
      </c>
      <c r="L24998" s="61" t="s">
        <v>81</v>
      </c>
      <c r="M24998" s="61">
        <f>VLOOKUP(H24998,zdroj!C:F,4,0)</f>
        <v>0</v>
      </c>
      <c r="N24998" s="61" t="str">
        <f t="shared" si="780"/>
        <v>-</v>
      </c>
      <c r="P24998" s="73" t="str">
        <f t="shared" si="781"/>
        <v/>
      </c>
      <c r="Q24998" s="61" t="s">
        <v>86</v>
      </c>
    </row>
    <row r="24999" spans="8:17" x14ac:dyDescent="0.25">
      <c r="H24999" s="59">
        <v>194905</v>
      </c>
      <c r="I24999" s="59" t="s">
        <v>69</v>
      </c>
      <c r="J24999" s="59">
        <v>40162869</v>
      </c>
      <c r="K24999" s="59" t="s">
        <v>25432</v>
      </c>
      <c r="L24999" s="61" t="s">
        <v>113</v>
      </c>
      <c r="M24999" s="61">
        <f>VLOOKUP(H24999,zdroj!C:F,4,0)</f>
        <v>0</v>
      </c>
      <c r="N24999" s="61" t="str">
        <f t="shared" si="780"/>
        <v>katB</v>
      </c>
      <c r="P24999" s="73" t="str">
        <f t="shared" si="781"/>
        <v/>
      </c>
      <c r="Q24999" s="61" t="s">
        <v>31</v>
      </c>
    </row>
    <row r="25000" spans="8:17" x14ac:dyDescent="0.25">
      <c r="H25000" s="59">
        <v>194905</v>
      </c>
      <c r="I25000" s="59" t="s">
        <v>69</v>
      </c>
      <c r="J25000" s="59">
        <v>76230368</v>
      </c>
      <c r="K25000" s="59" t="s">
        <v>25433</v>
      </c>
      <c r="L25000" s="61" t="s">
        <v>113</v>
      </c>
      <c r="M25000" s="61">
        <f>VLOOKUP(H25000,zdroj!C:F,4,0)</f>
        <v>0</v>
      </c>
      <c r="N25000" s="61" t="str">
        <f t="shared" si="780"/>
        <v>katB</v>
      </c>
      <c r="P25000" s="73" t="str">
        <f t="shared" si="781"/>
        <v/>
      </c>
      <c r="Q25000" s="61" t="s">
        <v>30</v>
      </c>
    </row>
    <row r="25001" spans="8:17" x14ac:dyDescent="0.25">
      <c r="H25001" s="59">
        <v>194913</v>
      </c>
      <c r="I25001" s="59" t="s">
        <v>69</v>
      </c>
      <c r="J25001" s="59">
        <v>9262555</v>
      </c>
      <c r="K25001" s="59" t="s">
        <v>25434</v>
      </c>
      <c r="L25001" s="61" t="s">
        <v>113</v>
      </c>
      <c r="M25001" s="61">
        <f>VLOOKUP(H25001,zdroj!C:F,4,0)</f>
        <v>0</v>
      </c>
      <c r="N25001" s="61" t="str">
        <f t="shared" si="780"/>
        <v>katB</v>
      </c>
      <c r="P25001" s="73" t="str">
        <f t="shared" si="781"/>
        <v/>
      </c>
      <c r="Q25001" s="61" t="s">
        <v>30</v>
      </c>
    </row>
    <row r="25002" spans="8:17" x14ac:dyDescent="0.25">
      <c r="H25002" s="59">
        <v>194913</v>
      </c>
      <c r="I25002" s="59" t="s">
        <v>69</v>
      </c>
      <c r="J25002" s="59">
        <v>9262610</v>
      </c>
      <c r="K25002" s="59" t="s">
        <v>25435</v>
      </c>
      <c r="L25002" s="61" t="s">
        <v>113</v>
      </c>
      <c r="M25002" s="61">
        <f>VLOOKUP(H25002,zdroj!C:F,4,0)</f>
        <v>0</v>
      </c>
      <c r="N25002" s="61" t="str">
        <f t="shared" si="780"/>
        <v>katB</v>
      </c>
      <c r="P25002" s="73" t="str">
        <f t="shared" si="781"/>
        <v/>
      </c>
      <c r="Q25002" s="61" t="s">
        <v>30</v>
      </c>
    </row>
    <row r="25003" spans="8:17" x14ac:dyDescent="0.25">
      <c r="H25003" s="59">
        <v>194913</v>
      </c>
      <c r="I25003" s="59" t="s">
        <v>69</v>
      </c>
      <c r="J25003" s="59">
        <v>9264345</v>
      </c>
      <c r="K25003" s="59" t="s">
        <v>25436</v>
      </c>
      <c r="L25003" s="61" t="s">
        <v>113</v>
      </c>
      <c r="M25003" s="61">
        <f>VLOOKUP(H25003,zdroj!C:F,4,0)</f>
        <v>0</v>
      </c>
      <c r="N25003" s="61" t="str">
        <f t="shared" si="780"/>
        <v>katB</v>
      </c>
      <c r="P25003" s="73" t="str">
        <f t="shared" si="781"/>
        <v/>
      </c>
      <c r="Q25003" s="61" t="s">
        <v>30</v>
      </c>
    </row>
    <row r="25004" spans="8:17" x14ac:dyDescent="0.25">
      <c r="H25004" s="59">
        <v>194913</v>
      </c>
      <c r="I25004" s="59" t="s">
        <v>69</v>
      </c>
      <c r="J25004" s="59">
        <v>9267361</v>
      </c>
      <c r="K25004" s="59" t="s">
        <v>25437</v>
      </c>
      <c r="L25004" s="61" t="s">
        <v>113</v>
      </c>
      <c r="M25004" s="61">
        <f>VLOOKUP(H25004,zdroj!C:F,4,0)</f>
        <v>0</v>
      </c>
      <c r="N25004" s="61" t="str">
        <f t="shared" si="780"/>
        <v>katB</v>
      </c>
      <c r="P25004" s="73" t="str">
        <f t="shared" si="781"/>
        <v/>
      </c>
      <c r="Q25004" s="61" t="s">
        <v>30</v>
      </c>
    </row>
    <row r="25005" spans="8:17" x14ac:dyDescent="0.25">
      <c r="H25005" s="59">
        <v>194913</v>
      </c>
      <c r="I25005" s="59" t="s">
        <v>69</v>
      </c>
      <c r="J25005" s="59">
        <v>9267689</v>
      </c>
      <c r="K25005" s="59" t="s">
        <v>25438</v>
      </c>
      <c r="L25005" s="61" t="s">
        <v>81</v>
      </c>
      <c r="M25005" s="61">
        <f>VLOOKUP(H25005,zdroj!C:F,4,0)</f>
        <v>0</v>
      </c>
      <c r="N25005" s="61" t="str">
        <f t="shared" si="780"/>
        <v>-</v>
      </c>
      <c r="P25005" s="73" t="str">
        <f t="shared" si="781"/>
        <v/>
      </c>
      <c r="Q25005" s="61" t="s">
        <v>84</v>
      </c>
    </row>
    <row r="25006" spans="8:17" x14ac:dyDescent="0.25">
      <c r="H25006" s="59">
        <v>194913</v>
      </c>
      <c r="I25006" s="59" t="s">
        <v>69</v>
      </c>
      <c r="J25006" s="59">
        <v>9267816</v>
      </c>
      <c r="K25006" s="59" t="s">
        <v>25439</v>
      </c>
      <c r="L25006" s="61" t="s">
        <v>113</v>
      </c>
      <c r="M25006" s="61">
        <f>VLOOKUP(H25006,zdroj!C:F,4,0)</f>
        <v>0</v>
      </c>
      <c r="N25006" s="61" t="str">
        <f t="shared" si="780"/>
        <v>katB</v>
      </c>
      <c r="P25006" s="73" t="str">
        <f t="shared" si="781"/>
        <v/>
      </c>
      <c r="Q25006" s="61" t="s">
        <v>31</v>
      </c>
    </row>
    <row r="25007" spans="8:17" x14ac:dyDescent="0.25">
      <c r="H25007" s="59">
        <v>194913</v>
      </c>
      <c r="I25007" s="59" t="s">
        <v>69</v>
      </c>
      <c r="J25007" s="59">
        <v>9269002</v>
      </c>
      <c r="K25007" s="59" t="s">
        <v>25440</v>
      </c>
      <c r="L25007" s="61" t="s">
        <v>113</v>
      </c>
      <c r="M25007" s="61">
        <f>VLOOKUP(H25007,zdroj!C:F,4,0)</f>
        <v>0</v>
      </c>
      <c r="N25007" s="61" t="str">
        <f t="shared" si="780"/>
        <v>katB</v>
      </c>
      <c r="P25007" s="73" t="str">
        <f t="shared" si="781"/>
        <v/>
      </c>
      <c r="Q25007" s="61" t="s">
        <v>30</v>
      </c>
    </row>
    <row r="25008" spans="8:17" x14ac:dyDescent="0.25">
      <c r="H25008" s="59">
        <v>194913</v>
      </c>
      <c r="I25008" s="59" t="s">
        <v>69</v>
      </c>
      <c r="J25008" s="59">
        <v>9269509</v>
      </c>
      <c r="K25008" s="59" t="s">
        <v>25441</v>
      </c>
      <c r="L25008" s="61" t="s">
        <v>113</v>
      </c>
      <c r="M25008" s="61">
        <f>VLOOKUP(H25008,zdroj!C:F,4,0)</f>
        <v>0</v>
      </c>
      <c r="N25008" s="61" t="str">
        <f t="shared" si="780"/>
        <v>katB</v>
      </c>
      <c r="P25008" s="73" t="str">
        <f t="shared" si="781"/>
        <v/>
      </c>
      <c r="Q25008" s="61" t="s">
        <v>30</v>
      </c>
    </row>
    <row r="25009" spans="8:17" x14ac:dyDescent="0.25">
      <c r="H25009" s="59">
        <v>194913</v>
      </c>
      <c r="I25009" s="59" t="s">
        <v>69</v>
      </c>
      <c r="J25009" s="59">
        <v>9270302</v>
      </c>
      <c r="K25009" s="59" t="s">
        <v>25442</v>
      </c>
      <c r="L25009" s="61" t="s">
        <v>113</v>
      </c>
      <c r="M25009" s="61">
        <f>VLOOKUP(H25009,zdroj!C:F,4,0)</f>
        <v>0</v>
      </c>
      <c r="N25009" s="61" t="str">
        <f t="shared" si="780"/>
        <v>katB</v>
      </c>
      <c r="P25009" s="73" t="str">
        <f t="shared" si="781"/>
        <v/>
      </c>
      <c r="Q25009" s="61" t="s">
        <v>30</v>
      </c>
    </row>
    <row r="25010" spans="8:17" x14ac:dyDescent="0.25">
      <c r="H25010" s="59">
        <v>194913</v>
      </c>
      <c r="I25010" s="59" t="s">
        <v>69</v>
      </c>
      <c r="J25010" s="59">
        <v>9270311</v>
      </c>
      <c r="K25010" s="59" t="s">
        <v>25443</v>
      </c>
      <c r="L25010" s="61" t="s">
        <v>81</v>
      </c>
      <c r="M25010" s="61">
        <f>VLOOKUP(H25010,zdroj!C:F,4,0)</f>
        <v>0</v>
      </c>
      <c r="N25010" s="61" t="str">
        <f t="shared" si="780"/>
        <v>-</v>
      </c>
      <c r="P25010" s="73" t="str">
        <f t="shared" si="781"/>
        <v/>
      </c>
      <c r="Q25010" s="61" t="s">
        <v>84</v>
      </c>
    </row>
    <row r="25011" spans="8:17" x14ac:dyDescent="0.25">
      <c r="H25011" s="59">
        <v>194913</v>
      </c>
      <c r="I25011" s="59" t="s">
        <v>69</v>
      </c>
      <c r="J25011" s="59">
        <v>9270795</v>
      </c>
      <c r="K25011" s="59" t="s">
        <v>25444</v>
      </c>
      <c r="L25011" s="61" t="s">
        <v>113</v>
      </c>
      <c r="M25011" s="61">
        <f>VLOOKUP(H25011,zdroj!C:F,4,0)</f>
        <v>0</v>
      </c>
      <c r="N25011" s="61" t="str">
        <f t="shared" si="780"/>
        <v>katB</v>
      </c>
      <c r="P25011" s="73" t="str">
        <f t="shared" si="781"/>
        <v/>
      </c>
      <c r="Q25011" s="61" t="s">
        <v>30</v>
      </c>
    </row>
    <row r="25012" spans="8:17" x14ac:dyDescent="0.25">
      <c r="H25012" s="59">
        <v>194913</v>
      </c>
      <c r="I25012" s="59" t="s">
        <v>69</v>
      </c>
      <c r="J25012" s="59">
        <v>9270973</v>
      </c>
      <c r="K25012" s="59" t="s">
        <v>25445</v>
      </c>
      <c r="L25012" s="61" t="s">
        <v>113</v>
      </c>
      <c r="M25012" s="61">
        <f>VLOOKUP(H25012,zdroj!C:F,4,0)</f>
        <v>0</v>
      </c>
      <c r="N25012" s="61" t="str">
        <f t="shared" si="780"/>
        <v>katB</v>
      </c>
      <c r="P25012" s="73" t="str">
        <f t="shared" si="781"/>
        <v/>
      </c>
      <c r="Q25012" s="61" t="s">
        <v>30</v>
      </c>
    </row>
    <row r="25013" spans="8:17" x14ac:dyDescent="0.25">
      <c r="H25013" s="59">
        <v>194913</v>
      </c>
      <c r="I25013" s="59" t="s">
        <v>69</v>
      </c>
      <c r="J25013" s="59">
        <v>9272062</v>
      </c>
      <c r="K25013" s="59" t="s">
        <v>25446</v>
      </c>
      <c r="L25013" s="61" t="s">
        <v>113</v>
      </c>
      <c r="M25013" s="61">
        <f>VLOOKUP(H25013,zdroj!C:F,4,0)</f>
        <v>0</v>
      </c>
      <c r="N25013" s="61" t="str">
        <f t="shared" si="780"/>
        <v>katB</v>
      </c>
      <c r="P25013" s="73" t="str">
        <f t="shared" si="781"/>
        <v/>
      </c>
      <c r="Q25013" s="61" t="s">
        <v>30</v>
      </c>
    </row>
    <row r="25014" spans="8:17" x14ac:dyDescent="0.25">
      <c r="H25014" s="59">
        <v>194913</v>
      </c>
      <c r="I25014" s="59" t="s">
        <v>69</v>
      </c>
      <c r="J25014" s="59">
        <v>9272275</v>
      </c>
      <c r="K25014" s="59" t="s">
        <v>25447</v>
      </c>
      <c r="L25014" s="61" t="s">
        <v>81</v>
      </c>
      <c r="M25014" s="61">
        <f>VLOOKUP(H25014,zdroj!C:F,4,0)</f>
        <v>0</v>
      </c>
      <c r="N25014" s="61" t="str">
        <f t="shared" si="780"/>
        <v>-</v>
      </c>
      <c r="P25014" s="73" t="str">
        <f t="shared" si="781"/>
        <v/>
      </c>
      <c r="Q25014" s="61" t="s">
        <v>84</v>
      </c>
    </row>
    <row r="25015" spans="8:17" x14ac:dyDescent="0.25">
      <c r="H25015" s="59">
        <v>194913</v>
      </c>
      <c r="I25015" s="59" t="s">
        <v>69</v>
      </c>
      <c r="J25015" s="59">
        <v>9272607</v>
      </c>
      <c r="K25015" s="59" t="s">
        <v>25448</v>
      </c>
      <c r="L25015" s="61" t="s">
        <v>113</v>
      </c>
      <c r="M25015" s="61">
        <f>VLOOKUP(H25015,zdroj!C:F,4,0)</f>
        <v>0</v>
      </c>
      <c r="N25015" s="61" t="str">
        <f t="shared" si="780"/>
        <v>katB</v>
      </c>
      <c r="P25015" s="73" t="str">
        <f t="shared" si="781"/>
        <v/>
      </c>
      <c r="Q25015" s="61" t="s">
        <v>30</v>
      </c>
    </row>
    <row r="25016" spans="8:17" x14ac:dyDescent="0.25">
      <c r="H25016" s="59">
        <v>194913</v>
      </c>
      <c r="I25016" s="59" t="s">
        <v>69</v>
      </c>
      <c r="J25016" s="59">
        <v>25954466</v>
      </c>
      <c r="K25016" s="59" t="s">
        <v>25449</v>
      </c>
      <c r="L25016" s="61" t="s">
        <v>113</v>
      </c>
      <c r="M25016" s="61">
        <f>VLOOKUP(H25016,zdroj!C:F,4,0)</f>
        <v>0</v>
      </c>
      <c r="N25016" s="61" t="str">
        <f t="shared" si="780"/>
        <v>katB</v>
      </c>
      <c r="P25016" s="73" t="str">
        <f t="shared" si="781"/>
        <v/>
      </c>
      <c r="Q25016" s="61" t="s">
        <v>31</v>
      </c>
    </row>
    <row r="25017" spans="8:17" x14ac:dyDescent="0.25">
      <c r="H25017" s="59">
        <v>194913</v>
      </c>
      <c r="I25017" s="59" t="s">
        <v>69</v>
      </c>
      <c r="J25017" s="59">
        <v>27600386</v>
      </c>
      <c r="K25017" s="59" t="s">
        <v>25450</v>
      </c>
      <c r="L25017" s="61" t="s">
        <v>113</v>
      </c>
      <c r="M25017" s="61">
        <f>VLOOKUP(H25017,zdroj!C:F,4,0)</f>
        <v>0</v>
      </c>
      <c r="N25017" s="61" t="str">
        <f t="shared" si="780"/>
        <v>katB</v>
      </c>
      <c r="P25017" s="73" t="str">
        <f t="shared" si="781"/>
        <v/>
      </c>
      <c r="Q25017" s="61" t="s">
        <v>30</v>
      </c>
    </row>
    <row r="25018" spans="8:17" x14ac:dyDescent="0.25">
      <c r="H25018" s="59">
        <v>194913</v>
      </c>
      <c r="I25018" s="59" t="s">
        <v>69</v>
      </c>
      <c r="J25018" s="59">
        <v>27878236</v>
      </c>
      <c r="K25018" s="59" t="s">
        <v>25451</v>
      </c>
      <c r="L25018" s="61" t="s">
        <v>113</v>
      </c>
      <c r="M25018" s="61">
        <f>VLOOKUP(H25018,zdroj!C:F,4,0)</f>
        <v>0</v>
      </c>
      <c r="N25018" s="61" t="str">
        <f t="shared" si="780"/>
        <v>katB</v>
      </c>
      <c r="P25018" s="73" t="str">
        <f t="shared" si="781"/>
        <v/>
      </c>
      <c r="Q25018" s="61" t="s">
        <v>30</v>
      </c>
    </row>
    <row r="25019" spans="8:17" x14ac:dyDescent="0.25">
      <c r="H25019" s="59">
        <v>194913</v>
      </c>
      <c r="I25019" s="59" t="s">
        <v>69</v>
      </c>
      <c r="J25019" s="59">
        <v>27878244</v>
      </c>
      <c r="K25019" s="59" t="s">
        <v>25452</v>
      </c>
      <c r="L25019" s="61" t="s">
        <v>81</v>
      </c>
      <c r="M25019" s="61">
        <f>VLOOKUP(H25019,zdroj!C:F,4,0)</f>
        <v>0</v>
      </c>
      <c r="N25019" s="61" t="str">
        <f t="shared" si="780"/>
        <v>-</v>
      </c>
      <c r="P25019" s="73" t="str">
        <f t="shared" si="781"/>
        <v/>
      </c>
      <c r="Q25019" s="61" t="s">
        <v>84</v>
      </c>
    </row>
    <row r="25020" spans="8:17" x14ac:dyDescent="0.25">
      <c r="H25020" s="59">
        <v>194913</v>
      </c>
      <c r="I25020" s="59" t="s">
        <v>69</v>
      </c>
      <c r="J25020" s="59">
        <v>41302974</v>
      </c>
      <c r="K25020" s="59" t="s">
        <v>25453</v>
      </c>
      <c r="L25020" s="61" t="s">
        <v>113</v>
      </c>
      <c r="M25020" s="61">
        <f>VLOOKUP(H25020,zdroj!C:F,4,0)</f>
        <v>0</v>
      </c>
      <c r="N25020" s="61" t="str">
        <f t="shared" si="780"/>
        <v>katB</v>
      </c>
      <c r="P25020" s="73" t="str">
        <f t="shared" si="781"/>
        <v/>
      </c>
      <c r="Q25020" s="61" t="s">
        <v>30</v>
      </c>
    </row>
    <row r="25021" spans="8:17" x14ac:dyDescent="0.25">
      <c r="H25021" s="59">
        <v>194913</v>
      </c>
      <c r="I25021" s="59" t="s">
        <v>69</v>
      </c>
      <c r="J25021" s="59">
        <v>73702773</v>
      </c>
      <c r="K25021" s="59" t="s">
        <v>25454</v>
      </c>
      <c r="L25021" s="61" t="s">
        <v>113</v>
      </c>
      <c r="M25021" s="61">
        <f>VLOOKUP(H25021,zdroj!C:F,4,0)</f>
        <v>0</v>
      </c>
      <c r="N25021" s="61" t="str">
        <f t="shared" si="780"/>
        <v>katB</v>
      </c>
      <c r="P25021" s="73" t="str">
        <f t="shared" si="781"/>
        <v/>
      </c>
      <c r="Q25021" s="61" t="s">
        <v>31</v>
      </c>
    </row>
    <row r="25022" spans="8:17" x14ac:dyDescent="0.25">
      <c r="H25022" s="59">
        <v>194913</v>
      </c>
      <c r="I25022" s="59" t="s">
        <v>69</v>
      </c>
      <c r="J25022" s="59">
        <v>78657067</v>
      </c>
      <c r="K25022" s="59" t="s">
        <v>25455</v>
      </c>
      <c r="L25022" s="61" t="s">
        <v>113</v>
      </c>
      <c r="M25022" s="61">
        <f>VLOOKUP(H25022,zdroj!C:F,4,0)</f>
        <v>0</v>
      </c>
      <c r="N25022" s="61" t="str">
        <f t="shared" si="780"/>
        <v>katB</v>
      </c>
      <c r="P25022" s="73" t="str">
        <f t="shared" si="781"/>
        <v/>
      </c>
      <c r="Q25022" s="61" t="s">
        <v>31</v>
      </c>
    </row>
    <row r="25023" spans="8:17" x14ac:dyDescent="0.25">
      <c r="H25023" s="59">
        <v>194913</v>
      </c>
      <c r="I25023" s="59" t="s">
        <v>69</v>
      </c>
      <c r="J25023" s="59">
        <v>79890130</v>
      </c>
      <c r="K25023" s="59" t="s">
        <v>25456</v>
      </c>
      <c r="L25023" s="61" t="s">
        <v>113</v>
      </c>
      <c r="M25023" s="61">
        <f>VLOOKUP(H25023,zdroj!C:F,4,0)</f>
        <v>0</v>
      </c>
      <c r="N25023" s="61" t="str">
        <f t="shared" si="780"/>
        <v>katB</v>
      </c>
      <c r="P25023" s="73" t="str">
        <f t="shared" si="781"/>
        <v/>
      </c>
      <c r="Q25023" s="61" t="s">
        <v>31</v>
      </c>
    </row>
    <row r="25024" spans="8:17" x14ac:dyDescent="0.25">
      <c r="H25024" s="59">
        <v>194913</v>
      </c>
      <c r="I25024" s="59" t="s">
        <v>69</v>
      </c>
      <c r="J25024" s="59">
        <v>80224563</v>
      </c>
      <c r="K25024" s="59" t="s">
        <v>25457</v>
      </c>
      <c r="L25024" s="61" t="s">
        <v>113</v>
      </c>
      <c r="M25024" s="61">
        <f>VLOOKUP(H25024,zdroj!C:F,4,0)</f>
        <v>0</v>
      </c>
      <c r="N25024" s="61" t="str">
        <f t="shared" si="780"/>
        <v>katB</v>
      </c>
      <c r="P25024" s="73" t="str">
        <f t="shared" si="781"/>
        <v/>
      </c>
      <c r="Q25024" s="61" t="s">
        <v>31</v>
      </c>
    </row>
    <row r="25025" spans="8:17" x14ac:dyDescent="0.25">
      <c r="H25025" s="59">
        <v>194930</v>
      </c>
      <c r="I25025" s="59" t="s">
        <v>69</v>
      </c>
      <c r="J25025" s="59">
        <v>9262881</v>
      </c>
      <c r="K25025" s="59" t="s">
        <v>25458</v>
      </c>
      <c r="L25025" s="61" t="s">
        <v>113</v>
      </c>
      <c r="M25025" s="61">
        <f>VLOOKUP(H25025,zdroj!C:F,4,0)</f>
        <v>0</v>
      </c>
      <c r="N25025" s="61" t="str">
        <f t="shared" si="780"/>
        <v>katB</v>
      </c>
      <c r="P25025" s="73" t="str">
        <f t="shared" si="781"/>
        <v/>
      </c>
      <c r="Q25025" s="61" t="s">
        <v>30</v>
      </c>
    </row>
    <row r="25026" spans="8:17" x14ac:dyDescent="0.25">
      <c r="H25026" s="59">
        <v>194930</v>
      </c>
      <c r="I25026" s="59" t="s">
        <v>69</v>
      </c>
      <c r="J25026" s="59">
        <v>9262890</v>
      </c>
      <c r="K25026" s="59" t="s">
        <v>25459</v>
      </c>
      <c r="L25026" s="61" t="s">
        <v>113</v>
      </c>
      <c r="M25026" s="61">
        <f>VLOOKUP(H25026,zdroj!C:F,4,0)</f>
        <v>0</v>
      </c>
      <c r="N25026" s="61" t="str">
        <f t="shared" si="780"/>
        <v>katB</v>
      </c>
      <c r="P25026" s="73" t="str">
        <f t="shared" si="781"/>
        <v/>
      </c>
      <c r="Q25026" s="61" t="s">
        <v>30</v>
      </c>
    </row>
    <row r="25027" spans="8:17" x14ac:dyDescent="0.25">
      <c r="H25027" s="59">
        <v>194930</v>
      </c>
      <c r="I25027" s="59" t="s">
        <v>69</v>
      </c>
      <c r="J25027" s="59">
        <v>9264612</v>
      </c>
      <c r="K25027" s="59" t="s">
        <v>25460</v>
      </c>
      <c r="L25027" s="61" t="s">
        <v>113</v>
      </c>
      <c r="M25027" s="61">
        <f>VLOOKUP(H25027,zdroj!C:F,4,0)</f>
        <v>0</v>
      </c>
      <c r="N25027" s="61" t="str">
        <f t="shared" si="780"/>
        <v>katB</v>
      </c>
      <c r="P25027" s="73" t="str">
        <f t="shared" si="781"/>
        <v/>
      </c>
      <c r="Q25027" s="61" t="s">
        <v>30</v>
      </c>
    </row>
    <row r="25028" spans="8:17" x14ac:dyDescent="0.25">
      <c r="H25028" s="59">
        <v>303241</v>
      </c>
      <c r="I25028" s="59" t="s">
        <v>69</v>
      </c>
      <c r="J25028" s="59">
        <v>9220445</v>
      </c>
      <c r="K25028" s="59" t="s">
        <v>25461</v>
      </c>
      <c r="L25028" s="61" t="s">
        <v>113</v>
      </c>
      <c r="M25028" s="61">
        <f>VLOOKUP(H25028,zdroj!C:F,4,0)</f>
        <v>0</v>
      </c>
      <c r="N25028" s="61" t="str">
        <f t="shared" si="780"/>
        <v>katB</v>
      </c>
      <c r="P25028" s="73" t="str">
        <f t="shared" si="781"/>
        <v/>
      </c>
      <c r="Q25028" s="61" t="s">
        <v>30</v>
      </c>
    </row>
    <row r="25029" spans="8:17" x14ac:dyDescent="0.25">
      <c r="H25029" s="59">
        <v>303241</v>
      </c>
      <c r="I25029" s="59" t="s">
        <v>69</v>
      </c>
      <c r="J25029" s="59">
        <v>9220453</v>
      </c>
      <c r="K25029" s="59" t="s">
        <v>25462</v>
      </c>
      <c r="L25029" s="61" t="s">
        <v>113</v>
      </c>
      <c r="M25029" s="61">
        <f>VLOOKUP(H25029,zdroj!C:F,4,0)</f>
        <v>0</v>
      </c>
      <c r="N25029" s="61" t="str">
        <f t="shared" si="780"/>
        <v>katB</v>
      </c>
      <c r="P25029" s="73" t="str">
        <f t="shared" si="781"/>
        <v/>
      </c>
      <c r="Q25029" s="61" t="s">
        <v>30</v>
      </c>
    </row>
    <row r="25030" spans="8:17" x14ac:dyDescent="0.25">
      <c r="H25030" s="59">
        <v>303241</v>
      </c>
      <c r="I25030" s="59" t="s">
        <v>69</v>
      </c>
      <c r="J25030" s="59">
        <v>9220461</v>
      </c>
      <c r="K25030" s="59" t="s">
        <v>25463</v>
      </c>
      <c r="L25030" s="61" t="s">
        <v>113</v>
      </c>
      <c r="M25030" s="61">
        <f>VLOOKUP(H25030,zdroj!C:F,4,0)</f>
        <v>0</v>
      </c>
      <c r="N25030" s="61" t="str">
        <f t="shared" si="780"/>
        <v>katB</v>
      </c>
      <c r="P25030" s="73" t="str">
        <f t="shared" si="781"/>
        <v/>
      </c>
      <c r="Q25030" s="61" t="s">
        <v>30</v>
      </c>
    </row>
    <row r="25031" spans="8:17" x14ac:dyDescent="0.25">
      <c r="H25031" s="59">
        <v>303241</v>
      </c>
      <c r="I25031" s="59" t="s">
        <v>69</v>
      </c>
      <c r="J25031" s="59">
        <v>9220488</v>
      </c>
      <c r="K25031" s="59" t="s">
        <v>25464</v>
      </c>
      <c r="L25031" s="61" t="s">
        <v>113</v>
      </c>
      <c r="M25031" s="61">
        <f>VLOOKUP(H25031,zdroj!C:F,4,0)</f>
        <v>0</v>
      </c>
      <c r="N25031" s="61" t="str">
        <f t="shared" ref="N25031:N25094" si="782">IF(M25031="A",IF(L25031="katA","katB",L25031),L25031)</f>
        <v>katB</v>
      </c>
      <c r="P25031" s="73" t="str">
        <f t="shared" ref="P25031:P25094" si="783">IF(O25031="A",1,"")</f>
        <v/>
      </c>
      <c r="Q25031" s="61" t="s">
        <v>30</v>
      </c>
    </row>
    <row r="25032" spans="8:17" x14ac:dyDescent="0.25">
      <c r="H25032" s="59">
        <v>303241</v>
      </c>
      <c r="I25032" s="59" t="s">
        <v>69</v>
      </c>
      <c r="J25032" s="59">
        <v>9220496</v>
      </c>
      <c r="K25032" s="59" t="s">
        <v>25465</v>
      </c>
      <c r="L25032" s="61" t="s">
        <v>113</v>
      </c>
      <c r="M25032" s="61">
        <f>VLOOKUP(H25032,zdroj!C:F,4,0)</f>
        <v>0</v>
      </c>
      <c r="N25032" s="61" t="str">
        <f t="shared" si="782"/>
        <v>katB</v>
      </c>
      <c r="P25032" s="73" t="str">
        <f t="shared" si="783"/>
        <v/>
      </c>
      <c r="Q25032" s="61" t="s">
        <v>30</v>
      </c>
    </row>
    <row r="25033" spans="8:17" x14ac:dyDescent="0.25">
      <c r="H25033" s="59">
        <v>303241</v>
      </c>
      <c r="I25033" s="59" t="s">
        <v>69</v>
      </c>
      <c r="J25033" s="59">
        <v>9220526</v>
      </c>
      <c r="K25033" s="59" t="s">
        <v>25466</v>
      </c>
      <c r="L25033" s="61" t="s">
        <v>113</v>
      </c>
      <c r="M25033" s="61">
        <f>VLOOKUP(H25033,zdroj!C:F,4,0)</f>
        <v>0</v>
      </c>
      <c r="N25033" s="61" t="str">
        <f t="shared" si="782"/>
        <v>katB</v>
      </c>
      <c r="P25033" s="73" t="str">
        <f t="shared" si="783"/>
        <v/>
      </c>
      <c r="Q25033" s="61" t="s">
        <v>30</v>
      </c>
    </row>
    <row r="25034" spans="8:17" x14ac:dyDescent="0.25">
      <c r="H25034" s="59">
        <v>303241</v>
      </c>
      <c r="I25034" s="59" t="s">
        <v>69</v>
      </c>
      <c r="J25034" s="59">
        <v>9220534</v>
      </c>
      <c r="K25034" s="59" t="s">
        <v>25467</v>
      </c>
      <c r="L25034" s="61" t="s">
        <v>113</v>
      </c>
      <c r="M25034" s="61">
        <f>VLOOKUP(H25034,zdroj!C:F,4,0)</f>
        <v>0</v>
      </c>
      <c r="N25034" s="61" t="str">
        <f t="shared" si="782"/>
        <v>katB</v>
      </c>
      <c r="P25034" s="73" t="str">
        <f t="shared" si="783"/>
        <v/>
      </c>
      <c r="Q25034" s="61" t="s">
        <v>30</v>
      </c>
    </row>
    <row r="25035" spans="8:17" x14ac:dyDescent="0.25">
      <c r="H25035" s="59">
        <v>303241</v>
      </c>
      <c r="I25035" s="59" t="s">
        <v>69</v>
      </c>
      <c r="J25035" s="59">
        <v>9220542</v>
      </c>
      <c r="K25035" s="59" t="s">
        <v>25468</v>
      </c>
      <c r="L25035" s="61" t="s">
        <v>113</v>
      </c>
      <c r="M25035" s="61">
        <f>VLOOKUP(H25035,zdroj!C:F,4,0)</f>
        <v>0</v>
      </c>
      <c r="N25035" s="61" t="str">
        <f t="shared" si="782"/>
        <v>katB</v>
      </c>
      <c r="P25035" s="73" t="str">
        <f t="shared" si="783"/>
        <v/>
      </c>
      <c r="Q25035" s="61" t="s">
        <v>30</v>
      </c>
    </row>
    <row r="25036" spans="8:17" x14ac:dyDescent="0.25">
      <c r="H25036" s="59">
        <v>303241</v>
      </c>
      <c r="I25036" s="59" t="s">
        <v>69</v>
      </c>
      <c r="J25036" s="59">
        <v>9220551</v>
      </c>
      <c r="K25036" s="59" t="s">
        <v>25469</v>
      </c>
      <c r="L25036" s="61" t="s">
        <v>113</v>
      </c>
      <c r="M25036" s="61">
        <f>VLOOKUP(H25036,zdroj!C:F,4,0)</f>
        <v>0</v>
      </c>
      <c r="N25036" s="61" t="str">
        <f t="shared" si="782"/>
        <v>katB</v>
      </c>
      <c r="P25036" s="73" t="str">
        <f t="shared" si="783"/>
        <v/>
      </c>
      <c r="Q25036" s="61" t="s">
        <v>30</v>
      </c>
    </row>
    <row r="25037" spans="8:17" x14ac:dyDescent="0.25">
      <c r="H25037" s="59">
        <v>303241</v>
      </c>
      <c r="I25037" s="59" t="s">
        <v>69</v>
      </c>
      <c r="J25037" s="59">
        <v>26904608</v>
      </c>
      <c r="K25037" s="59" t="s">
        <v>25470</v>
      </c>
      <c r="L25037" s="61" t="s">
        <v>113</v>
      </c>
      <c r="M25037" s="61">
        <f>VLOOKUP(H25037,zdroj!C:F,4,0)</f>
        <v>0</v>
      </c>
      <c r="N25037" s="61" t="str">
        <f t="shared" si="782"/>
        <v>katB</v>
      </c>
      <c r="P25037" s="73" t="str">
        <f t="shared" si="783"/>
        <v/>
      </c>
      <c r="Q25037" s="61" t="s">
        <v>30</v>
      </c>
    </row>
    <row r="25038" spans="8:17" x14ac:dyDescent="0.25">
      <c r="H25038" s="59">
        <v>303241</v>
      </c>
      <c r="I25038" s="59" t="s">
        <v>69</v>
      </c>
      <c r="J25038" s="59">
        <v>26904616</v>
      </c>
      <c r="K25038" s="59" t="s">
        <v>25471</v>
      </c>
      <c r="L25038" s="61" t="s">
        <v>113</v>
      </c>
      <c r="M25038" s="61">
        <f>VLOOKUP(H25038,zdroj!C:F,4,0)</f>
        <v>0</v>
      </c>
      <c r="N25038" s="61" t="str">
        <f t="shared" si="782"/>
        <v>katB</v>
      </c>
      <c r="P25038" s="73" t="str">
        <f t="shared" si="783"/>
        <v/>
      </c>
      <c r="Q25038" s="61" t="s">
        <v>30</v>
      </c>
    </row>
    <row r="25039" spans="8:17" x14ac:dyDescent="0.25">
      <c r="H25039" s="59">
        <v>303241</v>
      </c>
      <c r="I25039" s="59" t="s">
        <v>69</v>
      </c>
      <c r="J25039" s="59">
        <v>28331524</v>
      </c>
      <c r="K25039" s="59" t="s">
        <v>25472</v>
      </c>
      <c r="L25039" s="61" t="s">
        <v>113</v>
      </c>
      <c r="M25039" s="61">
        <f>VLOOKUP(H25039,zdroj!C:F,4,0)</f>
        <v>0</v>
      </c>
      <c r="N25039" s="61" t="str">
        <f t="shared" si="782"/>
        <v>katB</v>
      </c>
      <c r="P25039" s="73" t="str">
        <f t="shared" si="783"/>
        <v/>
      </c>
      <c r="Q25039" s="61" t="s">
        <v>30</v>
      </c>
    </row>
    <row r="25040" spans="8:17" x14ac:dyDescent="0.25">
      <c r="H25040" s="59">
        <v>303241</v>
      </c>
      <c r="I25040" s="59" t="s">
        <v>69</v>
      </c>
      <c r="J25040" s="59">
        <v>30966094</v>
      </c>
      <c r="K25040" s="59" t="s">
        <v>25473</v>
      </c>
      <c r="L25040" s="61" t="s">
        <v>81</v>
      </c>
      <c r="M25040" s="61">
        <f>VLOOKUP(H25040,zdroj!C:F,4,0)</f>
        <v>0</v>
      </c>
      <c r="N25040" s="61" t="str">
        <f t="shared" si="782"/>
        <v>-</v>
      </c>
      <c r="P25040" s="73" t="str">
        <f t="shared" si="783"/>
        <v/>
      </c>
      <c r="Q25040" s="61" t="s">
        <v>86</v>
      </c>
    </row>
    <row r="25041" spans="8:17" x14ac:dyDescent="0.25">
      <c r="H25041" s="59">
        <v>325341</v>
      </c>
      <c r="I25041" s="59" t="s">
        <v>69</v>
      </c>
      <c r="J25041" s="59">
        <v>9282891</v>
      </c>
      <c r="K25041" s="59" t="s">
        <v>25474</v>
      </c>
      <c r="L25041" s="61" t="s">
        <v>113</v>
      </c>
      <c r="M25041" s="61">
        <f>VLOOKUP(H25041,zdroj!C:F,4,0)</f>
        <v>0</v>
      </c>
      <c r="N25041" s="61" t="str">
        <f t="shared" si="782"/>
        <v>katB</v>
      </c>
      <c r="P25041" s="73" t="str">
        <f t="shared" si="783"/>
        <v/>
      </c>
      <c r="Q25041" s="61" t="s">
        <v>31</v>
      </c>
    </row>
    <row r="25042" spans="8:17" x14ac:dyDescent="0.25">
      <c r="H25042" s="59">
        <v>325341</v>
      </c>
      <c r="I25042" s="59" t="s">
        <v>69</v>
      </c>
      <c r="J25042" s="59">
        <v>27999092</v>
      </c>
      <c r="K25042" s="59" t="s">
        <v>25475</v>
      </c>
      <c r="L25042" s="61" t="s">
        <v>113</v>
      </c>
      <c r="M25042" s="61">
        <f>VLOOKUP(H25042,zdroj!C:F,4,0)</f>
        <v>0</v>
      </c>
      <c r="N25042" s="61" t="str">
        <f t="shared" si="782"/>
        <v>katB</v>
      </c>
      <c r="P25042" s="73" t="str">
        <f t="shared" si="783"/>
        <v/>
      </c>
      <c r="Q25042" s="61" t="s">
        <v>30</v>
      </c>
    </row>
    <row r="25043" spans="8:17" x14ac:dyDescent="0.25">
      <c r="H25043" s="59">
        <v>325341</v>
      </c>
      <c r="I25043" s="59" t="s">
        <v>69</v>
      </c>
      <c r="J25043" s="59">
        <v>41674146</v>
      </c>
      <c r="K25043" s="59" t="s">
        <v>25476</v>
      </c>
      <c r="L25043" s="61" t="s">
        <v>113</v>
      </c>
      <c r="M25043" s="61">
        <f>VLOOKUP(H25043,zdroj!C:F,4,0)</f>
        <v>0</v>
      </c>
      <c r="N25043" s="61" t="str">
        <f t="shared" si="782"/>
        <v>katB</v>
      </c>
      <c r="P25043" s="73" t="str">
        <f t="shared" si="783"/>
        <v/>
      </c>
      <c r="Q25043" s="61" t="s">
        <v>30</v>
      </c>
    </row>
    <row r="25044" spans="8:17" x14ac:dyDescent="0.25">
      <c r="H25044" s="59">
        <v>325341</v>
      </c>
      <c r="I25044" s="59" t="s">
        <v>69</v>
      </c>
      <c r="J25044" s="59">
        <v>41693345</v>
      </c>
      <c r="K25044" s="59" t="s">
        <v>25477</v>
      </c>
      <c r="L25044" s="61" t="s">
        <v>113</v>
      </c>
      <c r="M25044" s="61">
        <f>VLOOKUP(H25044,zdroj!C:F,4,0)</f>
        <v>0</v>
      </c>
      <c r="N25044" s="61" t="str">
        <f t="shared" si="782"/>
        <v>katB</v>
      </c>
      <c r="P25044" s="73" t="str">
        <f t="shared" si="783"/>
        <v/>
      </c>
      <c r="Q25044" s="61" t="s">
        <v>30</v>
      </c>
    </row>
    <row r="25045" spans="8:17" x14ac:dyDescent="0.25">
      <c r="H25045" s="59">
        <v>325341</v>
      </c>
      <c r="I25045" s="59" t="s">
        <v>69</v>
      </c>
      <c r="J25045" s="59">
        <v>42171024</v>
      </c>
      <c r="K25045" s="59" t="s">
        <v>25478</v>
      </c>
      <c r="L25045" s="61" t="s">
        <v>113</v>
      </c>
      <c r="M25045" s="61">
        <f>VLOOKUP(H25045,zdroj!C:F,4,0)</f>
        <v>0</v>
      </c>
      <c r="N25045" s="61" t="str">
        <f t="shared" si="782"/>
        <v>katB</v>
      </c>
      <c r="P25045" s="73" t="str">
        <f t="shared" si="783"/>
        <v/>
      </c>
      <c r="Q25045" s="61" t="s">
        <v>30</v>
      </c>
    </row>
    <row r="25046" spans="8:17" x14ac:dyDescent="0.25">
      <c r="H25046" s="59">
        <v>325341</v>
      </c>
      <c r="I25046" s="59" t="s">
        <v>69</v>
      </c>
      <c r="J25046" s="59">
        <v>42187338</v>
      </c>
      <c r="K25046" s="59" t="s">
        <v>25479</v>
      </c>
      <c r="L25046" s="61" t="s">
        <v>113</v>
      </c>
      <c r="M25046" s="61">
        <f>VLOOKUP(H25046,zdroj!C:F,4,0)</f>
        <v>0</v>
      </c>
      <c r="N25046" s="61" t="str">
        <f t="shared" si="782"/>
        <v>katB</v>
      </c>
      <c r="P25046" s="73" t="str">
        <f t="shared" si="783"/>
        <v/>
      </c>
      <c r="Q25046" s="61" t="s">
        <v>30</v>
      </c>
    </row>
    <row r="25047" spans="8:17" x14ac:dyDescent="0.25">
      <c r="H25047" s="59">
        <v>325341</v>
      </c>
      <c r="I25047" s="59" t="s">
        <v>69</v>
      </c>
      <c r="J25047" s="59">
        <v>42313597</v>
      </c>
      <c r="K25047" s="59" t="s">
        <v>25480</v>
      </c>
      <c r="L25047" s="61" t="s">
        <v>113</v>
      </c>
      <c r="M25047" s="61">
        <f>VLOOKUP(H25047,zdroj!C:F,4,0)</f>
        <v>0</v>
      </c>
      <c r="N25047" s="61" t="str">
        <f t="shared" si="782"/>
        <v>katB</v>
      </c>
      <c r="P25047" s="73" t="str">
        <f t="shared" si="783"/>
        <v/>
      </c>
      <c r="Q25047" s="61" t="s">
        <v>30</v>
      </c>
    </row>
    <row r="25048" spans="8:17" x14ac:dyDescent="0.25">
      <c r="H25048" s="59">
        <v>325341</v>
      </c>
      <c r="I25048" s="59" t="s">
        <v>69</v>
      </c>
      <c r="J25048" s="59">
        <v>42785022</v>
      </c>
      <c r="K25048" s="59" t="s">
        <v>25481</v>
      </c>
      <c r="L25048" s="61" t="s">
        <v>113</v>
      </c>
      <c r="M25048" s="61">
        <f>VLOOKUP(H25048,zdroj!C:F,4,0)</f>
        <v>0</v>
      </c>
      <c r="N25048" s="61" t="str">
        <f t="shared" si="782"/>
        <v>katB</v>
      </c>
      <c r="P25048" s="73" t="str">
        <f t="shared" si="783"/>
        <v/>
      </c>
      <c r="Q25048" s="61" t="s">
        <v>30</v>
      </c>
    </row>
    <row r="25049" spans="8:17" x14ac:dyDescent="0.25">
      <c r="H25049" s="59">
        <v>325341</v>
      </c>
      <c r="I25049" s="59" t="s">
        <v>69</v>
      </c>
      <c r="J25049" s="59">
        <v>74177648</v>
      </c>
      <c r="K25049" s="59" t="s">
        <v>25482</v>
      </c>
      <c r="L25049" s="61" t="s">
        <v>113</v>
      </c>
      <c r="M25049" s="61">
        <f>VLOOKUP(H25049,zdroj!C:F,4,0)</f>
        <v>0</v>
      </c>
      <c r="N25049" s="61" t="str">
        <f t="shared" si="782"/>
        <v>katB</v>
      </c>
      <c r="P25049" s="73" t="str">
        <f t="shared" si="783"/>
        <v/>
      </c>
      <c r="Q25049" s="61" t="s">
        <v>30</v>
      </c>
    </row>
    <row r="25050" spans="8:17" x14ac:dyDescent="0.25">
      <c r="H25050" s="59">
        <v>325341</v>
      </c>
      <c r="I25050" s="59" t="s">
        <v>69</v>
      </c>
      <c r="J25050" s="59">
        <v>76156087</v>
      </c>
      <c r="K25050" s="59" t="s">
        <v>25483</v>
      </c>
      <c r="L25050" s="61" t="s">
        <v>113</v>
      </c>
      <c r="M25050" s="61">
        <f>VLOOKUP(H25050,zdroj!C:F,4,0)</f>
        <v>0</v>
      </c>
      <c r="N25050" s="61" t="str">
        <f t="shared" si="782"/>
        <v>katB</v>
      </c>
      <c r="P25050" s="73" t="str">
        <f t="shared" si="783"/>
        <v/>
      </c>
      <c r="Q25050" s="61" t="s">
        <v>30</v>
      </c>
    </row>
    <row r="25051" spans="8:17" x14ac:dyDescent="0.25">
      <c r="H25051" s="59">
        <v>325341</v>
      </c>
      <c r="I25051" s="59" t="s">
        <v>69</v>
      </c>
      <c r="J25051" s="59">
        <v>79195318</v>
      </c>
      <c r="K25051" s="59" t="s">
        <v>25484</v>
      </c>
      <c r="L25051" s="61" t="s">
        <v>113</v>
      </c>
      <c r="M25051" s="61">
        <f>VLOOKUP(H25051,zdroj!C:F,4,0)</f>
        <v>0</v>
      </c>
      <c r="N25051" s="61" t="str">
        <f t="shared" si="782"/>
        <v>katB</v>
      </c>
      <c r="P25051" s="73" t="str">
        <f t="shared" si="783"/>
        <v/>
      </c>
      <c r="Q25051" s="61" t="s">
        <v>30</v>
      </c>
    </row>
    <row r="25052" spans="8:17" x14ac:dyDescent="0.25">
      <c r="H25052" s="59">
        <v>325341</v>
      </c>
      <c r="I25052" s="59" t="s">
        <v>69</v>
      </c>
      <c r="J25052" s="59">
        <v>79917216</v>
      </c>
      <c r="K25052" s="59" t="s">
        <v>25485</v>
      </c>
      <c r="L25052" s="61" t="s">
        <v>113</v>
      </c>
      <c r="M25052" s="61">
        <f>VLOOKUP(H25052,zdroj!C:F,4,0)</f>
        <v>0</v>
      </c>
      <c r="N25052" s="61" t="str">
        <f t="shared" si="782"/>
        <v>katB</v>
      </c>
      <c r="P25052" s="73" t="str">
        <f t="shared" si="783"/>
        <v/>
      </c>
      <c r="Q25052" s="61" t="s">
        <v>30</v>
      </c>
    </row>
    <row r="25053" spans="8:17" x14ac:dyDescent="0.25">
      <c r="H25053" s="59">
        <v>157007</v>
      </c>
      <c r="I25053" s="59" t="s">
        <v>69</v>
      </c>
      <c r="J25053" s="59">
        <v>19934891</v>
      </c>
      <c r="K25053" s="59" t="s">
        <v>25486</v>
      </c>
      <c r="L25053" s="61" t="s">
        <v>113</v>
      </c>
      <c r="M25053" s="61">
        <f>VLOOKUP(H25053,zdroj!C:F,4,0)</f>
        <v>0</v>
      </c>
      <c r="N25053" s="61" t="str">
        <f t="shared" si="782"/>
        <v>katB</v>
      </c>
      <c r="P25053" s="73" t="str">
        <f t="shared" si="783"/>
        <v/>
      </c>
      <c r="Q25053" s="61" t="s">
        <v>30</v>
      </c>
    </row>
    <row r="25054" spans="8:17" x14ac:dyDescent="0.25">
      <c r="H25054" s="59">
        <v>157007</v>
      </c>
      <c r="I25054" s="59" t="s">
        <v>69</v>
      </c>
      <c r="J25054" s="59">
        <v>19934904</v>
      </c>
      <c r="K25054" s="59" t="s">
        <v>25487</v>
      </c>
      <c r="L25054" s="61" t="s">
        <v>81</v>
      </c>
      <c r="M25054" s="61">
        <f>VLOOKUP(H25054,zdroj!C:F,4,0)</f>
        <v>0</v>
      </c>
      <c r="N25054" s="61" t="str">
        <f t="shared" si="782"/>
        <v>-</v>
      </c>
      <c r="P25054" s="73" t="str">
        <f t="shared" si="783"/>
        <v/>
      </c>
      <c r="Q25054" s="61" t="s">
        <v>86</v>
      </c>
    </row>
    <row r="25055" spans="8:17" x14ac:dyDescent="0.25">
      <c r="H25055" s="59">
        <v>157007</v>
      </c>
      <c r="I25055" s="59" t="s">
        <v>69</v>
      </c>
      <c r="J25055" s="59">
        <v>25915932</v>
      </c>
      <c r="K25055" s="59" t="s">
        <v>25488</v>
      </c>
      <c r="L25055" s="61" t="s">
        <v>81</v>
      </c>
      <c r="M25055" s="61">
        <f>VLOOKUP(H25055,zdroj!C:F,4,0)</f>
        <v>0</v>
      </c>
      <c r="N25055" s="61" t="str">
        <f t="shared" si="782"/>
        <v>-</v>
      </c>
      <c r="P25055" s="73" t="str">
        <f t="shared" si="783"/>
        <v/>
      </c>
      <c r="Q25055" s="61" t="s">
        <v>86</v>
      </c>
    </row>
    <row r="25056" spans="8:17" x14ac:dyDescent="0.25">
      <c r="H25056" s="59">
        <v>157007</v>
      </c>
      <c r="I25056" s="59" t="s">
        <v>69</v>
      </c>
      <c r="J25056" s="59">
        <v>26203642</v>
      </c>
      <c r="K25056" s="59" t="s">
        <v>25489</v>
      </c>
      <c r="L25056" s="61" t="s">
        <v>113</v>
      </c>
      <c r="M25056" s="61">
        <f>VLOOKUP(H25056,zdroj!C:F,4,0)</f>
        <v>0</v>
      </c>
      <c r="N25056" s="61" t="str">
        <f t="shared" si="782"/>
        <v>katB</v>
      </c>
      <c r="P25056" s="73" t="str">
        <f t="shared" si="783"/>
        <v/>
      </c>
      <c r="Q25056" s="61" t="s">
        <v>30</v>
      </c>
    </row>
    <row r="25057" spans="8:17" x14ac:dyDescent="0.25">
      <c r="H25057" s="59">
        <v>157007</v>
      </c>
      <c r="I25057" s="59" t="s">
        <v>69</v>
      </c>
      <c r="J25057" s="59">
        <v>26203651</v>
      </c>
      <c r="K25057" s="59" t="s">
        <v>25490</v>
      </c>
      <c r="L25057" s="61" t="s">
        <v>113</v>
      </c>
      <c r="M25057" s="61">
        <f>VLOOKUP(H25057,zdroj!C:F,4,0)</f>
        <v>0</v>
      </c>
      <c r="N25057" s="61" t="str">
        <f t="shared" si="782"/>
        <v>katB</v>
      </c>
      <c r="P25057" s="73" t="str">
        <f t="shared" si="783"/>
        <v/>
      </c>
      <c r="Q25057" s="61" t="s">
        <v>30</v>
      </c>
    </row>
    <row r="25058" spans="8:17" x14ac:dyDescent="0.25">
      <c r="H25058" s="59">
        <v>157007</v>
      </c>
      <c r="I25058" s="59" t="s">
        <v>69</v>
      </c>
      <c r="J25058" s="59">
        <v>26203669</v>
      </c>
      <c r="K25058" s="59" t="s">
        <v>25491</v>
      </c>
      <c r="L25058" s="61" t="s">
        <v>113</v>
      </c>
      <c r="M25058" s="61">
        <f>VLOOKUP(H25058,zdroj!C:F,4,0)</f>
        <v>0</v>
      </c>
      <c r="N25058" s="61" t="str">
        <f t="shared" si="782"/>
        <v>katB</v>
      </c>
      <c r="P25058" s="73" t="str">
        <f t="shared" si="783"/>
        <v/>
      </c>
      <c r="Q25058" s="61" t="s">
        <v>30</v>
      </c>
    </row>
    <row r="25059" spans="8:17" x14ac:dyDescent="0.25">
      <c r="H25059" s="59">
        <v>157007</v>
      </c>
      <c r="I25059" s="59" t="s">
        <v>69</v>
      </c>
      <c r="J25059" s="59">
        <v>26904837</v>
      </c>
      <c r="K25059" s="59" t="s">
        <v>25492</v>
      </c>
      <c r="L25059" s="61" t="s">
        <v>113</v>
      </c>
      <c r="M25059" s="61">
        <f>VLOOKUP(H25059,zdroj!C:F,4,0)</f>
        <v>0</v>
      </c>
      <c r="N25059" s="61" t="str">
        <f t="shared" si="782"/>
        <v>katB</v>
      </c>
      <c r="P25059" s="73" t="str">
        <f t="shared" si="783"/>
        <v/>
      </c>
      <c r="Q25059" s="61" t="s">
        <v>30</v>
      </c>
    </row>
    <row r="25060" spans="8:17" x14ac:dyDescent="0.25">
      <c r="H25060" s="59">
        <v>157007</v>
      </c>
      <c r="I25060" s="59" t="s">
        <v>69</v>
      </c>
      <c r="J25060" s="59">
        <v>26904845</v>
      </c>
      <c r="K25060" s="59" t="s">
        <v>25493</v>
      </c>
      <c r="L25060" s="61" t="s">
        <v>113</v>
      </c>
      <c r="M25060" s="61">
        <f>VLOOKUP(H25060,zdroj!C:F,4,0)</f>
        <v>0</v>
      </c>
      <c r="N25060" s="61" t="str">
        <f t="shared" si="782"/>
        <v>katB</v>
      </c>
      <c r="P25060" s="73" t="str">
        <f t="shared" si="783"/>
        <v/>
      </c>
      <c r="Q25060" s="61" t="s">
        <v>30</v>
      </c>
    </row>
    <row r="25061" spans="8:17" x14ac:dyDescent="0.25">
      <c r="H25061" s="59">
        <v>157007</v>
      </c>
      <c r="I25061" s="59" t="s">
        <v>69</v>
      </c>
      <c r="J25061" s="59">
        <v>26904853</v>
      </c>
      <c r="K25061" s="59" t="s">
        <v>25494</v>
      </c>
      <c r="L25061" s="61" t="s">
        <v>113</v>
      </c>
      <c r="M25061" s="61">
        <f>VLOOKUP(H25061,zdroj!C:F,4,0)</f>
        <v>0</v>
      </c>
      <c r="N25061" s="61" t="str">
        <f t="shared" si="782"/>
        <v>katB</v>
      </c>
      <c r="P25061" s="73" t="str">
        <f t="shared" si="783"/>
        <v/>
      </c>
      <c r="Q25061" s="61" t="s">
        <v>30</v>
      </c>
    </row>
    <row r="25062" spans="8:17" x14ac:dyDescent="0.25">
      <c r="H25062" s="59">
        <v>157007</v>
      </c>
      <c r="I25062" s="59" t="s">
        <v>69</v>
      </c>
      <c r="J25062" s="59">
        <v>26904861</v>
      </c>
      <c r="K25062" s="59" t="s">
        <v>25495</v>
      </c>
      <c r="L25062" s="61" t="s">
        <v>113</v>
      </c>
      <c r="M25062" s="61">
        <f>VLOOKUP(H25062,zdroj!C:F,4,0)</f>
        <v>0</v>
      </c>
      <c r="N25062" s="61" t="str">
        <f t="shared" si="782"/>
        <v>katB</v>
      </c>
      <c r="P25062" s="73" t="str">
        <f t="shared" si="783"/>
        <v/>
      </c>
      <c r="Q25062" s="61" t="s">
        <v>30</v>
      </c>
    </row>
    <row r="25063" spans="8:17" x14ac:dyDescent="0.25">
      <c r="H25063" s="59">
        <v>157007</v>
      </c>
      <c r="I25063" s="59" t="s">
        <v>69</v>
      </c>
      <c r="J25063" s="59">
        <v>26904870</v>
      </c>
      <c r="K25063" s="59" t="s">
        <v>25496</v>
      </c>
      <c r="L25063" s="61" t="s">
        <v>113</v>
      </c>
      <c r="M25063" s="61">
        <f>VLOOKUP(H25063,zdroj!C:F,4,0)</f>
        <v>0</v>
      </c>
      <c r="N25063" s="61" t="str">
        <f t="shared" si="782"/>
        <v>katB</v>
      </c>
      <c r="P25063" s="73" t="str">
        <f t="shared" si="783"/>
        <v/>
      </c>
      <c r="Q25063" s="61" t="s">
        <v>30</v>
      </c>
    </row>
    <row r="25064" spans="8:17" x14ac:dyDescent="0.25">
      <c r="H25064" s="59">
        <v>157007</v>
      </c>
      <c r="I25064" s="59" t="s">
        <v>69</v>
      </c>
      <c r="J25064" s="59">
        <v>27584381</v>
      </c>
      <c r="K25064" s="59" t="s">
        <v>25497</v>
      </c>
      <c r="L25064" s="61" t="s">
        <v>81</v>
      </c>
      <c r="M25064" s="61">
        <f>VLOOKUP(H25064,zdroj!C:F,4,0)</f>
        <v>0</v>
      </c>
      <c r="N25064" s="61" t="str">
        <f t="shared" si="782"/>
        <v>-</v>
      </c>
      <c r="P25064" s="73" t="str">
        <f t="shared" si="783"/>
        <v/>
      </c>
      <c r="Q25064" s="61" t="s">
        <v>86</v>
      </c>
    </row>
    <row r="25065" spans="8:17" x14ac:dyDescent="0.25">
      <c r="H25065" s="59">
        <v>157007</v>
      </c>
      <c r="I25065" s="59" t="s">
        <v>69</v>
      </c>
      <c r="J25065" s="59">
        <v>27584399</v>
      </c>
      <c r="K25065" s="59" t="s">
        <v>25498</v>
      </c>
      <c r="L25065" s="61" t="s">
        <v>113</v>
      </c>
      <c r="M25065" s="61">
        <f>VLOOKUP(H25065,zdroj!C:F,4,0)</f>
        <v>0</v>
      </c>
      <c r="N25065" s="61" t="str">
        <f t="shared" si="782"/>
        <v>katB</v>
      </c>
      <c r="P25065" s="73" t="str">
        <f t="shared" si="783"/>
        <v/>
      </c>
      <c r="Q25065" s="61" t="s">
        <v>30</v>
      </c>
    </row>
    <row r="25066" spans="8:17" x14ac:dyDescent="0.25">
      <c r="H25066" s="59">
        <v>157007</v>
      </c>
      <c r="I25066" s="59" t="s">
        <v>69</v>
      </c>
      <c r="J25066" s="59">
        <v>28087607</v>
      </c>
      <c r="K25066" s="59" t="s">
        <v>25499</v>
      </c>
      <c r="L25066" s="61" t="s">
        <v>113</v>
      </c>
      <c r="M25066" s="61">
        <f>VLOOKUP(H25066,zdroj!C:F,4,0)</f>
        <v>0</v>
      </c>
      <c r="N25066" s="61" t="str">
        <f t="shared" si="782"/>
        <v>katB</v>
      </c>
      <c r="P25066" s="73" t="str">
        <f t="shared" si="783"/>
        <v/>
      </c>
      <c r="Q25066" s="61" t="s">
        <v>30</v>
      </c>
    </row>
    <row r="25067" spans="8:17" x14ac:dyDescent="0.25">
      <c r="H25067" s="59">
        <v>157007</v>
      </c>
      <c r="I25067" s="59" t="s">
        <v>69</v>
      </c>
      <c r="J25067" s="59">
        <v>74656805</v>
      </c>
      <c r="K25067" s="59" t="s">
        <v>25500</v>
      </c>
      <c r="L25067" s="61" t="s">
        <v>113</v>
      </c>
      <c r="M25067" s="61">
        <f>VLOOKUP(H25067,zdroj!C:F,4,0)</f>
        <v>0</v>
      </c>
      <c r="N25067" s="61" t="str">
        <f t="shared" si="782"/>
        <v>katB</v>
      </c>
      <c r="P25067" s="73" t="str">
        <f t="shared" si="783"/>
        <v/>
      </c>
      <c r="Q25067" s="61" t="s">
        <v>30</v>
      </c>
    </row>
    <row r="25068" spans="8:17" x14ac:dyDescent="0.25">
      <c r="H25068" s="59">
        <v>157007</v>
      </c>
      <c r="I25068" s="59" t="s">
        <v>69</v>
      </c>
      <c r="J25068" s="59">
        <v>78543550</v>
      </c>
      <c r="K25068" s="59" t="s">
        <v>25501</v>
      </c>
      <c r="L25068" s="61" t="s">
        <v>81</v>
      </c>
      <c r="M25068" s="61">
        <f>VLOOKUP(H25068,zdroj!C:F,4,0)</f>
        <v>0</v>
      </c>
      <c r="N25068" s="61" t="str">
        <f t="shared" si="782"/>
        <v>-</v>
      </c>
      <c r="P25068" s="73" t="str">
        <f t="shared" si="783"/>
        <v/>
      </c>
      <c r="Q25068" s="61" t="s">
        <v>86</v>
      </c>
    </row>
    <row r="25069" spans="8:17" x14ac:dyDescent="0.25">
      <c r="H25069" s="59">
        <v>157015</v>
      </c>
      <c r="I25069" s="59" t="s">
        <v>69</v>
      </c>
      <c r="J25069" s="59">
        <v>19934912</v>
      </c>
      <c r="K25069" s="59" t="s">
        <v>25502</v>
      </c>
      <c r="L25069" s="61" t="s">
        <v>113</v>
      </c>
      <c r="M25069" s="61">
        <f>VLOOKUP(H25069,zdroj!C:F,4,0)</f>
        <v>0</v>
      </c>
      <c r="N25069" s="61" t="str">
        <f t="shared" si="782"/>
        <v>katB</v>
      </c>
      <c r="P25069" s="73" t="str">
        <f t="shared" si="783"/>
        <v/>
      </c>
      <c r="Q25069" s="61" t="s">
        <v>30</v>
      </c>
    </row>
    <row r="25070" spans="8:17" x14ac:dyDescent="0.25">
      <c r="H25070" s="59">
        <v>157015</v>
      </c>
      <c r="I25070" s="59" t="s">
        <v>69</v>
      </c>
      <c r="J25070" s="59">
        <v>19934921</v>
      </c>
      <c r="K25070" s="59" t="s">
        <v>25503</v>
      </c>
      <c r="L25070" s="61" t="s">
        <v>113</v>
      </c>
      <c r="M25070" s="61">
        <f>VLOOKUP(H25070,zdroj!C:F,4,0)</f>
        <v>0</v>
      </c>
      <c r="N25070" s="61" t="str">
        <f t="shared" si="782"/>
        <v>katB</v>
      </c>
      <c r="P25070" s="73" t="str">
        <f t="shared" si="783"/>
        <v/>
      </c>
      <c r="Q25070" s="61" t="s">
        <v>30</v>
      </c>
    </row>
    <row r="25071" spans="8:17" x14ac:dyDescent="0.25">
      <c r="H25071" s="59">
        <v>157015</v>
      </c>
      <c r="I25071" s="59" t="s">
        <v>69</v>
      </c>
      <c r="J25071" s="59">
        <v>19934939</v>
      </c>
      <c r="K25071" s="59" t="s">
        <v>25504</v>
      </c>
      <c r="L25071" s="61" t="s">
        <v>113</v>
      </c>
      <c r="M25071" s="61">
        <f>VLOOKUP(H25071,zdroj!C:F,4,0)</f>
        <v>0</v>
      </c>
      <c r="N25071" s="61" t="str">
        <f t="shared" si="782"/>
        <v>katB</v>
      </c>
      <c r="P25071" s="73" t="str">
        <f t="shared" si="783"/>
        <v/>
      </c>
      <c r="Q25071" s="61" t="s">
        <v>30</v>
      </c>
    </row>
    <row r="25072" spans="8:17" x14ac:dyDescent="0.25">
      <c r="H25072" s="59">
        <v>157015</v>
      </c>
      <c r="I25072" s="59" t="s">
        <v>69</v>
      </c>
      <c r="J25072" s="59">
        <v>19934947</v>
      </c>
      <c r="K25072" s="59" t="s">
        <v>25505</v>
      </c>
      <c r="L25072" s="61" t="s">
        <v>113</v>
      </c>
      <c r="M25072" s="61">
        <f>VLOOKUP(H25072,zdroj!C:F,4,0)</f>
        <v>0</v>
      </c>
      <c r="N25072" s="61" t="str">
        <f t="shared" si="782"/>
        <v>katB</v>
      </c>
      <c r="P25072" s="73" t="str">
        <f t="shared" si="783"/>
        <v/>
      </c>
      <c r="Q25072" s="61" t="s">
        <v>30</v>
      </c>
    </row>
    <row r="25073" spans="8:17" x14ac:dyDescent="0.25">
      <c r="H25073" s="59">
        <v>157015</v>
      </c>
      <c r="I25073" s="59" t="s">
        <v>69</v>
      </c>
      <c r="J25073" s="59">
        <v>19934955</v>
      </c>
      <c r="K25073" s="59" t="s">
        <v>25506</v>
      </c>
      <c r="L25073" s="61" t="s">
        <v>113</v>
      </c>
      <c r="M25073" s="61">
        <f>VLOOKUP(H25073,zdroj!C:F,4,0)</f>
        <v>0</v>
      </c>
      <c r="N25073" s="61" t="str">
        <f t="shared" si="782"/>
        <v>katB</v>
      </c>
      <c r="P25073" s="73" t="str">
        <f t="shared" si="783"/>
        <v/>
      </c>
      <c r="Q25073" s="61" t="s">
        <v>30</v>
      </c>
    </row>
    <row r="25074" spans="8:17" x14ac:dyDescent="0.25">
      <c r="H25074" s="59">
        <v>157015</v>
      </c>
      <c r="I25074" s="59" t="s">
        <v>69</v>
      </c>
      <c r="J25074" s="59">
        <v>19934963</v>
      </c>
      <c r="K25074" s="59" t="s">
        <v>25507</v>
      </c>
      <c r="L25074" s="61" t="s">
        <v>113</v>
      </c>
      <c r="M25074" s="61">
        <f>VLOOKUP(H25074,zdroj!C:F,4,0)</f>
        <v>0</v>
      </c>
      <c r="N25074" s="61" t="str">
        <f t="shared" si="782"/>
        <v>katB</v>
      </c>
      <c r="P25074" s="73" t="str">
        <f t="shared" si="783"/>
        <v/>
      </c>
      <c r="Q25074" s="61" t="s">
        <v>30</v>
      </c>
    </row>
    <row r="25075" spans="8:17" x14ac:dyDescent="0.25">
      <c r="H25075" s="59">
        <v>157015</v>
      </c>
      <c r="I25075" s="59" t="s">
        <v>69</v>
      </c>
      <c r="J25075" s="59">
        <v>19934971</v>
      </c>
      <c r="K25075" s="59" t="s">
        <v>25508</v>
      </c>
      <c r="L25075" s="61" t="s">
        <v>113</v>
      </c>
      <c r="M25075" s="61">
        <f>VLOOKUP(H25075,zdroj!C:F,4,0)</f>
        <v>0</v>
      </c>
      <c r="N25075" s="61" t="str">
        <f t="shared" si="782"/>
        <v>katB</v>
      </c>
      <c r="P25075" s="73" t="str">
        <f t="shared" si="783"/>
        <v/>
      </c>
      <c r="Q25075" s="61" t="s">
        <v>30</v>
      </c>
    </row>
    <row r="25076" spans="8:17" x14ac:dyDescent="0.25">
      <c r="H25076" s="59">
        <v>157015</v>
      </c>
      <c r="I25076" s="59" t="s">
        <v>69</v>
      </c>
      <c r="J25076" s="59">
        <v>19934980</v>
      </c>
      <c r="K25076" s="59" t="s">
        <v>25509</v>
      </c>
      <c r="L25076" s="61" t="s">
        <v>113</v>
      </c>
      <c r="M25076" s="61">
        <f>VLOOKUP(H25076,zdroj!C:F,4,0)</f>
        <v>0</v>
      </c>
      <c r="N25076" s="61" t="str">
        <f t="shared" si="782"/>
        <v>katB</v>
      </c>
      <c r="P25076" s="73" t="str">
        <f t="shared" si="783"/>
        <v/>
      </c>
      <c r="Q25076" s="61" t="s">
        <v>30</v>
      </c>
    </row>
    <row r="25077" spans="8:17" x14ac:dyDescent="0.25">
      <c r="H25077" s="59">
        <v>157015</v>
      </c>
      <c r="I25077" s="59" t="s">
        <v>69</v>
      </c>
      <c r="J25077" s="59">
        <v>19935005</v>
      </c>
      <c r="K25077" s="59" t="s">
        <v>25510</v>
      </c>
      <c r="L25077" s="61" t="s">
        <v>113</v>
      </c>
      <c r="M25077" s="61">
        <f>VLOOKUP(H25077,zdroj!C:F,4,0)</f>
        <v>0</v>
      </c>
      <c r="N25077" s="61" t="str">
        <f t="shared" si="782"/>
        <v>katB</v>
      </c>
      <c r="P25077" s="73" t="str">
        <f t="shared" si="783"/>
        <v/>
      </c>
      <c r="Q25077" s="61" t="s">
        <v>30</v>
      </c>
    </row>
    <row r="25078" spans="8:17" x14ac:dyDescent="0.25">
      <c r="H25078" s="59">
        <v>157015</v>
      </c>
      <c r="I25078" s="59" t="s">
        <v>69</v>
      </c>
      <c r="J25078" s="59">
        <v>19935013</v>
      </c>
      <c r="K25078" s="59" t="s">
        <v>25511</v>
      </c>
      <c r="L25078" s="61" t="s">
        <v>113</v>
      </c>
      <c r="M25078" s="61">
        <f>VLOOKUP(H25078,zdroj!C:F,4,0)</f>
        <v>0</v>
      </c>
      <c r="N25078" s="61" t="str">
        <f t="shared" si="782"/>
        <v>katB</v>
      </c>
      <c r="P25078" s="73" t="str">
        <f t="shared" si="783"/>
        <v/>
      </c>
      <c r="Q25078" s="61" t="s">
        <v>30</v>
      </c>
    </row>
    <row r="25079" spans="8:17" x14ac:dyDescent="0.25">
      <c r="H25079" s="59">
        <v>157015</v>
      </c>
      <c r="I25079" s="59" t="s">
        <v>69</v>
      </c>
      <c r="J25079" s="59">
        <v>19935021</v>
      </c>
      <c r="K25079" s="59" t="s">
        <v>25512</v>
      </c>
      <c r="L25079" s="61" t="s">
        <v>113</v>
      </c>
      <c r="M25079" s="61">
        <f>VLOOKUP(H25079,zdroj!C:F,4,0)</f>
        <v>0</v>
      </c>
      <c r="N25079" s="61" t="str">
        <f t="shared" si="782"/>
        <v>katB</v>
      </c>
      <c r="P25079" s="73" t="str">
        <f t="shared" si="783"/>
        <v/>
      </c>
      <c r="Q25079" s="61" t="s">
        <v>30</v>
      </c>
    </row>
    <row r="25080" spans="8:17" x14ac:dyDescent="0.25">
      <c r="H25080" s="59">
        <v>157015</v>
      </c>
      <c r="I25080" s="59" t="s">
        <v>69</v>
      </c>
      <c r="J25080" s="59">
        <v>19935030</v>
      </c>
      <c r="K25080" s="59" t="s">
        <v>25513</v>
      </c>
      <c r="L25080" s="61" t="s">
        <v>113</v>
      </c>
      <c r="M25080" s="61">
        <f>VLOOKUP(H25080,zdroj!C:F,4,0)</f>
        <v>0</v>
      </c>
      <c r="N25080" s="61" t="str">
        <f t="shared" si="782"/>
        <v>katB</v>
      </c>
      <c r="P25080" s="73" t="str">
        <f t="shared" si="783"/>
        <v/>
      </c>
      <c r="Q25080" s="61" t="s">
        <v>30</v>
      </c>
    </row>
    <row r="25081" spans="8:17" x14ac:dyDescent="0.25">
      <c r="H25081" s="59">
        <v>157015</v>
      </c>
      <c r="I25081" s="59" t="s">
        <v>69</v>
      </c>
      <c r="J25081" s="59">
        <v>19935056</v>
      </c>
      <c r="K25081" s="59" t="s">
        <v>25514</v>
      </c>
      <c r="L25081" s="61" t="s">
        <v>113</v>
      </c>
      <c r="M25081" s="61">
        <f>VLOOKUP(H25081,zdroj!C:F,4,0)</f>
        <v>0</v>
      </c>
      <c r="N25081" s="61" t="str">
        <f t="shared" si="782"/>
        <v>katB</v>
      </c>
      <c r="P25081" s="73" t="str">
        <f t="shared" si="783"/>
        <v/>
      </c>
      <c r="Q25081" s="61" t="s">
        <v>30</v>
      </c>
    </row>
    <row r="25082" spans="8:17" x14ac:dyDescent="0.25">
      <c r="H25082" s="59">
        <v>157015</v>
      </c>
      <c r="I25082" s="59" t="s">
        <v>69</v>
      </c>
      <c r="J25082" s="59">
        <v>25777831</v>
      </c>
      <c r="K25082" s="59" t="s">
        <v>25515</v>
      </c>
      <c r="L25082" s="61" t="s">
        <v>113</v>
      </c>
      <c r="M25082" s="61">
        <f>VLOOKUP(H25082,zdroj!C:F,4,0)</f>
        <v>0</v>
      </c>
      <c r="N25082" s="61" t="str">
        <f t="shared" si="782"/>
        <v>katB</v>
      </c>
      <c r="P25082" s="73" t="str">
        <f t="shared" si="783"/>
        <v/>
      </c>
      <c r="Q25082" s="61" t="s">
        <v>30</v>
      </c>
    </row>
    <row r="25083" spans="8:17" x14ac:dyDescent="0.25">
      <c r="H25083" s="59">
        <v>157015</v>
      </c>
      <c r="I25083" s="59" t="s">
        <v>69</v>
      </c>
      <c r="J25083" s="59">
        <v>25777840</v>
      </c>
      <c r="K25083" s="59" t="s">
        <v>25516</v>
      </c>
      <c r="L25083" s="61" t="s">
        <v>113</v>
      </c>
      <c r="M25083" s="61">
        <f>VLOOKUP(H25083,zdroj!C:F,4,0)</f>
        <v>0</v>
      </c>
      <c r="N25083" s="61" t="str">
        <f t="shared" si="782"/>
        <v>katB</v>
      </c>
      <c r="P25083" s="73" t="str">
        <f t="shared" si="783"/>
        <v/>
      </c>
      <c r="Q25083" s="61" t="s">
        <v>30</v>
      </c>
    </row>
    <row r="25084" spans="8:17" x14ac:dyDescent="0.25">
      <c r="H25084" s="59">
        <v>157015</v>
      </c>
      <c r="I25084" s="59" t="s">
        <v>69</v>
      </c>
      <c r="J25084" s="59">
        <v>26904888</v>
      </c>
      <c r="K25084" s="59" t="s">
        <v>25517</v>
      </c>
      <c r="L25084" s="61" t="s">
        <v>113</v>
      </c>
      <c r="M25084" s="61">
        <f>VLOOKUP(H25084,zdroj!C:F,4,0)</f>
        <v>0</v>
      </c>
      <c r="N25084" s="61" t="str">
        <f t="shared" si="782"/>
        <v>katB</v>
      </c>
      <c r="P25084" s="73" t="str">
        <f t="shared" si="783"/>
        <v/>
      </c>
      <c r="Q25084" s="61" t="s">
        <v>30</v>
      </c>
    </row>
    <row r="25085" spans="8:17" x14ac:dyDescent="0.25">
      <c r="H25085" s="59">
        <v>157015</v>
      </c>
      <c r="I25085" s="59" t="s">
        <v>69</v>
      </c>
      <c r="J25085" s="59">
        <v>26904896</v>
      </c>
      <c r="K25085" s="59" t="s">
        <v>25518</v>
      </c>
      <c r="L25085" s="61" t="s">
        <v>113</v>
      </c>
      <c r="M25085" s="61">
        <f>VLOOKUP(H25085,zdroj!C:F,4,0)</f>
        <v>0</v>
      </c>
      <c r="N25085" s="61" t="str">
        <f t="shared" si="782"/>
        <v>katB</v>
      </c>
      <c r="P25085" s="73" t="str">
        <f t="shared" si="783"/>
        <v/>
      </c>
      <c r="Q25085" s="61" t="s">
        <v>30</v>
      </c>
    </row>
    <row r="25086" spans="8:17" x14ac:dyDescent="0.25">
      <c r="H25086" s="59">
        <v>157015</v>
      </c>
      <c r="I25086" s="59" t="s">
        <v>69</v>
      </c>
      <c r="J25086" s="59">
        <v>26904900</v>
      </c>
      <c r="K25086" s="59" t="s">
        <v>25519</v>
      </c>
      <c r="L25086" s="61" t="s">
        <v>113</v>
      </c>
      <c r="M25086" s="61">
        <f>VLOOKUP(H25086,zdroj!C:F,4,0)</f>
        <v>0</v>
      </c>
      <c r="N25086" s="61" t="str">
        <f t="shared" si="782"/>
        <v>katB</v>
      </c>
      <c r="P25086" s="73" t="str">
        <f t="shared" si="783"/>
        <v/>
      </c>
      <c r="Q25086" s="61" t="s">
        <v>30</v>
      </c>
    </row>
    <row r="25087" spans="8:17" x14ac:dyDescent="0.25">
      <c r="H25087" s="59">
        <v>157015</v>
      </c>
      <c r="I25087" s="59" t="s">
        <v>69</v>
      </c>
      <c r="J25087" s="59">
        <v>26904918</v>
      </c>
      <c r="K25087" s="59" t="s">
        <v>25520</v>
      </c>
      <c r="L25087" s="61" t="s">
        <v>113</v>
      </c>
      <c r="M25087" s="61">
        <f>VLOOKUP(H25087,zdroj!C:F,4,0)</f>
        <v>0</v>
      </c>
      <c r="N25087" s="61" t="str">
        <f t="shared" si="782"/>
        <v>katB</v>
      </c>
      <c r="P25087" s="73" t="str">
        <f t="shared" si="783"/>
        <v/>
      </c>
      <c r="Q25087" s="61" t="s">
        <v>30</v>
      </c>
    </row>
    <row r="25088" spans="8:17" x14ac:dyDescent="0.25">
      <c r="H25088" s="59">
        <v>157015</v>
      </c>
      <c r="I25088" s="59" t="s">
        <v>69</v>
      </c>
      <c r="J25088" s="59">
        <v>26904926</v>
      </c>
      <c r="K25088" s="59" t="s">
        <v>25521</v>
      </c>
      <c r="L25088" s="61" t="s">
        <v>113</v>
      </c>
      <c r="M25088" s="61">
        <f>VLOOKUP(H25088,zdroj!C:F,4,0)</f>
        <v>0</v>
      </c>
      <c r="N25088" s="61" t="str">
        <f t="shared" si="782"/>
        <v>katB</v>
      </c>
      <c r="P25088" s="73" t="str">
        <f t="shared" si="783"/>
        <v/>
      </c>
      <c r="Q25088" s="61" t="s">
        <v>30</v>
      </c>
    </row>
    <row r="25089" spans="8:17" x14ac:dyDescent="0.25">
      <c r="H25089" s="59">
        <v>157015</v>
      </c>
      <c r="I25089" s="59" t="s">
        <v>69</v>
      </c>
      <c r="J25089" s="59">
        <v>27291952</v>
      </c>
      <c r="K25089" s="59" t="s">
        <v>25522</v>
      </c>
      <c r="L25089" s="61" t="s">
        <v>113</v>
      </c>
      <c r="M25089" s="61">
        <f>VLOOKUP(H25089,zdroj!C:F,4,0)</f>
        <v>0</v>
      </c>
      <c r="N25089" s="61" t="str">
        <f t="shared" si="782"/>
        <v>katB</v>
      </c>
      <c r="P25089" s="73" t="str">
        <f t="shared" si="783"/>
        <v/>
      </c>
      <c r="Q25089" s="61" t="s">
        <v>30</v>
      </c>
    </row>
    <row r="25090" spans="8:17" x14ac:dyDescent="0.25">
      <c r="H25090" s="59">
        <v>157015</v>
      </c>
      <c r="I25090" s="59" t="s">
        <v>69</v>
      </c>
      <c r="J25090" s="59">
        <v>27584356</v>
      </c>
      <c r="K25090" s="59" t="s">
        <v>25523</v>
      </c>
      <c r="L25090" s="61" t="s">
        <v>81</v>
      </c>
      <c r="M25090" s="61">
        <f>VLOOKUP(H25090,zdroj!C:F,4,0)</f>
        <v>0</v>
      </c>
      <c r="N25090" s="61" t="str">
        <f t="shared" si="782"/>
        <v>-</v>
      </c>
      <c r="P25090" s="73" t="str">
        <f t="shared" si="783"/>
        <v/>
      </c>
      <c r="Q25090" s="61" t="s">
        <v>86</v>
      </c>
    </row>
    <row r="25091" spans="8:17" x14ac:dyDescent="0.25">
      <c r="H25091" s="59">
        <v>157015</v>
      </c>
      <c r="I25091" s="59" t="s">
        <v>69</v>
      </c>
      <c r="J25091" s="59">
        <v>27584364</v>
      </c>
      <c r="K25091" s="59" t="s">
        <v>25524</v>
      </c>
      <c r="L25091" s="61" t="s">
        <v>81</v>
      </c>
      <c r="M25091" s="61">
        <f>VLOOKUP(H25091,zdroj!C:F,4,0)</f>
        <v>0</v>
      </c>
      <c r="N25091" s="61" t="str">
        <f t="shared" si="782"/>
        <v>-</v>
      </c>
      <c r="P25091" s="73" t="str">
        <f t="shared" si="783"/>
        <v/>
      </c>
      <c r="Q25091" s="61" t="s">
        <v>86</v>
      </c>
    </row>
    <row r="25092" spans="8:17" x14ac:dyDescent="0.25">
      <c r="H25092" s="59">
        <v>157015</v>
      </c>
      <c r="I25092" s="59" t="s">
        <v>69</v>
      </c>
      <c r="J25092" s="59">
        <v>27584372</v>
      </c>
      <c r="K25092" s="59" t="s">
        <v>25525</v>
      </c>
      <c r="L25092" s="61" t="s">
        <v>113</v>
      </c>
      <c r="M25092" s="61">
        <f>VLOOKUP(H25092,zdroj!C:F,4,0)</f>
        <v>0</v>
      </c>
      <c r="N25092" s="61" t="str">
        <f t="shared" si="782"/>
        <v>katB</v>
      </c>
      <c r="P25092" s="73" t="str">
        <f t="shared" si="783"/>
        <v/>
      </c>
      <c r="Q25092" s="61" t="s">
        <v>30</v>
      </c>
    </row>
    <row r="25093" spans="8:17" x14ac:dyDescent="0.25">
      <c r="H25093" s="59">
        <v>157015</v>
      </c>
      <c r="I25093" s="59" t="s">
        <v>69</v>
      </c>
      <c r="J25093" s="59">
        <v>27821498</v>
      </c>
      <c r="K25093" s="59" t="s">
        <v>25526</v>
      </c>
      <c r="L25093" s="61" t="s">
        <v>113</v>
      </c>
      <c r="M25093" s="61">
        <f>VLOOKUP(H25093,zdroj!C:F,4,0)</f>
        <v>0</v>
      </c>
      <c r="N25093" s="61" t="str">
        <f t="shared" si="782"/>
        <v>katB</v>
      </c>
      <c r="P25093" s="73" t="str">
        <f t="shared" si="783"/>
        <v/>
      </c>
      <c r="Q25093" s="61" t="s">
        <v>30</v>
      </c>
    </row>
    <row r="25094" spans="8:17" x14ac:dyDescent="0.25">
      <c r="H25094" s="59">
        <v>157015</v>
      </c>
      <c r="I25094" s="59" t="s">
        <v>69</v>
      </c>
      <c r="J25094" s="59">
        <v>28305078</v>
      </c>
      <c r="K25094" s="59" t="s">
        <v>25527</v>
      </c>
      <c r="L25094" s="61" t="s">
        <v>113</v>
      </c>
      <c r="M25094" s="61">
        <f>VLOOKUP(H25094,zdroj!C:F,4,0)</f>
        <v>0</v>
      </c>
      <c r="N25094" s="61" t="str">
        <f t="shared" si="782"/>
        <v>katB</v>
      </c>
      <c r="P25094" s="73" t="str">
        <f t="shared" si="783"/>
        <v/>
      </c>
      <c r="Q25094" s="61" t="s">
        <v>30</v>
      </c>
    </row>
    <row r="25095" spans="8:17" x14ac:dyDescent="0.25">
      <c r="H25095" s="59">
        <v>157015</v>
      </c>
      <c r="I25095" s="59" t="s">
        <v>69</v>
      </c>
      <c r="J25095" s="59">
        <v>30903815</v>
      </c>
      <c r="K25095" s="59" t="s">
        <v>25528</v>
      </c>
      <c r="L25095" s="61" t="s">
        <v>81</v>
      </c>
      <c r="M25095" s="61">
        <f>VLOOKUP(H25095,zdroj!C:F,4,0)</f>
        <v>0</v>
      </c>
      <c r="N25095" s="61" t="str">
        <f t="shared" ref="N25095:N25158" si="784">IF(M25095="A",IF(L25095="katA","katB",L25095),L25095)</f>
        <v>-</v>
      </c>
      <c r="P25095" s="73" t="str">
        <f t="shared" ref="P25095:P25158" si="785">IF(O25095="A",1,"")</f>
        <v/>
      </c>
      <c r="Q25095" s="61" t="s">
        <v>86</v>
      </c>
    </row>
    <row r="25096" spans="8:17" x14ac:dyDescent="0.25">
      <c r="H25096" s="59">
        <v>157015</v>
      </c>
      <c r="I25096" s="59" t="s">
        <v>69</v>
      </c>
      <c r="J25096" s="59">
        <v>30903823</v>
      </c>
      <c r="K25096" s="59" t="s">
        <v>25529</v>
      </c>
      <c r="L25096" s="61" t="s">
        <v>81</v>
      </c>
      <c r="M25096" s="61">
        <f>VLOOKUP(H25096,zdroj!C:F,4,0)</f>
        <v>0</v>
      </c>
      <c r="N25096" s="61" t="str">
        <f t="shared" si="784"/>
        <v>-</v>
      </c>
      <c r="P25096" s="73" t="str">
        <f t="shared" si="785"/>
        <v/>
      </c>
      <c r="Q25096" s="61" t="s">
        <v>86</v>
      </c>
    </row>
    <row r="25097" spans="8:17" x14ac:dyDescent="0.25">
      <c r="H25097" s="59">
        <v>157015</v>
      </c>
      <c r="I25097" s="59" t="s">
        <v>69</v>
      </c>
      <c r="J25097" s="59">
        <v>30903831</v>
      </c>
      <c r="K25097" s="59" t="s">
        <v>25530</v>
      </c>
      <c r="L25097" s="61" t="s">
        <v>81</v>
      </c>
      <c r="M25097" s="61">
        <f>VLOOKUP(H25097,zdroj!C:F,4,0)</f>
        <v>0</v>
      </c>
      <c r="N25097" s="61" t="str">
        <f t="shared" si="784"/>
        <v>-</v>
      </c>
      <c r="P25097" s="73" t="str">
        <f t="shared" si="785"/>
        <v/>
      </c>
      <c r="Q25097" s="61" t="s">
        <v>86</v>
      </c>
    </row>
    <row r="25098" spans="8:17" x14ac:dyDescent="0.25">
      <c r="H25098" s="59">
        <v>157015</v>
      </c>
      <c r="I25098" s="59" t="s">
        <v>69</v>
      </c>
      <c r="J25098" s="59">
        <v>30903840</v>
      </c>
      <c r="K25098" s="59" t="s">
        <v>25531</v>
      </c>
      <c r="L25098" s="61" t="s">
        <v>81</v>
      </c>
      <c r="M25098" s="61">
        <f>VLOOKUP(H25098,zdroj!C:F,4,0)</f>
        <v>0</v>
      </c>
      <c r="N25098" s="61" t="str">
        <f t="shared" si="784"/>
        <v>-</v>
      </c>
      <c r="P25098" s="73" t="str">
        <f t="shared" si="785"/>
        <v/>
      </c>
      <c r="Q25098" s="61" t="s">
        <v>86</v>
      </c>
    </row>
    <row r="25099" spans="8:17" x14ac:dyDescent="0.25">
      <c r="H25099" s="59">
        <v>157015</v>
      </c>
      <c r="I25099" s="59" t="s">
        <v>69</v>
      </c>
      <c r="J25099" s="59">
        <v>40128181</v>
      </c>
      <c r="K25099" s="59" t="s">
        <v>25532</v>
      </c>
      <c r="L25099" s="61" t="s">
        <v>81</v>
      </c>
      <c r="M25099" s="61">
        <f>VLOOKUP(H25099,zdroj!C:F,4,0)</f>
        <v>0</v>
      </c>
      <c r="N25099" s="61" t="str">
        <f t="shared" si="784"/>
        <v>-</v>
      </c>
      <c r="P25099" s="73" t="str">
        <f t="shared" si="785"/>
        <v/>
      </c>
      <c r="Q25099" s="61" t="s">
        <v>86</v>
      </c>
    </row>
    <row r="25100" spans="8:17" x14ac:dyDescent="0.25">
      <c r="H25100" s="59">
        <v>157015</v>
      </c>
      <c r="I25100" s="59" t="s">
        <v>69</v>
      </c>
      <c r="J25100" s="59">
        <v>73742988</v>
      </c>
      <c r="K25100" s="59" t="s">
        <v>25533</v>
      </c>
      <c r="L25100" s="61" t="s">
        <v>81</v>
      </c>
      <c r="M25100" s="61">
        <f>VLOOKUP(H25100,zdroj!C:F,4,0)</f>
        <v>0</v>
      </c>
      <c r="N25100" s="61" t="str">
        <f t="shared" si="784"/>
        <v>-</v>
      </c>
      <c r="P25100" s="73" t="str">
        <f t="shared" si="785"/>
        <v/>
      </c>
      <c r="Q25100" s="61" t="s">
        <v>86</v>
      </c>
    </row>
    <row r="25101" spans="8:17" x14ac:dyDescent="0.25">
      <c r="H25101" s="59">
        <v>157015</v>
      </c>
      <c r="I25101" s="59" t="s">
        <v>69</v>
      </c>
      <c r="J25101" s="59">
        <v>75782880</v>
      </c>
      <c r="K25101" s="59" t="s">
        <v>25534</v>
      </c>
      <c r="L25101" s="61" t="s">
        <v>81</v>
      </c>
      <c r="M25101" s="61">
        <f>VLOOKUP(H25101,zdroj!C:F,4,0)</f>
        <v>0</v>
      </c>
      <c r="N25101" s="61" t="str">
        <f t="shared" si="784"/>
        <v>-</v>
      </c>
      <c r="P25101" s="73" t="str">
        <f t="shared" si="785"/>
        <v/>
      </c>
      <c r="Q25101" s="61" t="s">
        <v>86</v>
      </c>
    </row>
    <row r="25102" spans="8:17" x14ac:dyDescent="0.25">
      <c r="H25102" s="59">
        <v>157015</v>
      </c>
      <c r="I25102" s="59" t="s">
        <v>69</v>
      </c>
      <c r="J25102" s="59">
        <v>79304672</v>
      </c>
      <c r="K25102" s="59" t="s">
        <v>25535</v>
      </c>
      <c r="L25102" s="61" t="s">
        <v>113</v>
      </c>
      <c r="M25102" s="61">
        <f>VLOOKUP(H25102,zdroj!C:F,4,0)</f>
        <v>0</v>
      </c>
      <c r="N25102" s="61" t="str">
        <f t="shared" si="784"/>
        <v>katB</v>
      </c>
      <c r="P25102" s="73" t="str">
        <f t="shared" si="785"/>
        <v/>
      </c>
      <c r="Q25102" s="61" t="s">
        <v>30</v>
      </c>
    </row>
    <row r="25103" spans="8:17" x14ac:dyDescent="0.25">
      <c r="H25103" s="59">
        <v>157015</v>
      </c>
      <c r="I25103" s="59" t="s">
        <v>69</v>
      </c>
      <c r="J25103" s="59">
        <v>80536565</v>
      </c>
      <c r="K25103" s="59" t="s">
        <v>25536</v>
      </c>
      <c r="L25103" s="61" t="s">
        <v>113</v>
      </c>
      <c r="M25103" s="61">
        <f>VLOOKUP(H25103,zdroj!C:F,4,0)</f>
        <v>0</v>
      </c>
      <c r="N25103" s="61" t="str">
        <f t="shared" si="784"/>
        <v>katB</v>
      </c>
      <c r="P25103" s="73" t="str">
        <f t="shared" si="785"/>
        <v/>
      </c>
      <c r="Q25103" s="61" t="s">
        <v>30</v>
      </c>
    </row>
    <row r="25104" spans="8:17" x14ac:dyDescent="0.25">
      <c r="H25104" s="59">
        <v>157015</v>
      </c>
      <c r="I25104" s="59" t="s">
        <v>69</v>
      </c>
      <c r="J25104" s="59">
        <v>81445601</v>
      </c>
      <c r="K25104" s="59" t="s">
        <v>25537</v>
      </c>
      <c r="L25104" s="61" t="s">
        <v>113</v>
      </c>
      <c r="M25104" s="61">
        <f>VLOOKUP(H25104,zdroj!C:F,4,0)</f>
        <v>0</v>
      </c>
      <c r="N25104" s="61" t="str">
        <f t="shared" si="784"/>
        <v>katB</v>
      </c>
      <c r="P25104" s="73" t="str">
        <f t="shared" si="785"/>
        <v/>
      </c>
      <c r="Q25104" s="61" t="s">
        <v>30</v>
      </c>
    </row>
    <row r="25105" spans="8:17" x14ac:dyDescent="0.25">
      <c r="H25105" s="59">
        <v>197491</v>
      </c>
      <c r="I25105" s="59" t="s">
        <v>69</v>
      </c>
      <c r="J25105" s="59">
        <v>19948891</v>
      </c>
      <c r="K25105" s="59" t="s">
        <v>25538</v>
      </c>
      <c r="L25105" s="61" t="s">
        <v>113</v>
      </c>
      <c r="M25105" s="61">
        <f>VLOOKUP(H25105,zdroj!C:F,4,0)</f>
        <v>0</v>
      </c>
      <c r="N25105" s="61" t="str">
        <f t="shared" si="784"/>
        <v>katB</v>
      </c>
      <c r="P25105" s="73" t="str">
        <f t="shared" si="785"/>
        <v/>
      </c>
      <c r="Q25105" s="61" t="s">
        <v>30</v>
      </c>
    </row>
    <row r="25106" spans="8:17" x14ac:dyDescent="0.25">
      <c r="H25106" s="59">
        <v>197491</v>
      </c>
      <c r="I25106" s="59" t="s">
        <v>69</v>
      </c>
      <c r="J25106" s="59">
        <v>19948905</v>
      </c>
      <c r="K25106" s="59" t="s">
        <v>25539</v>
      </c>
      <c r="L25106" s="61" t="s">
        <v>113</v>
      </c>
      <c r="M25106" s="61">
        <f>VLOOKUP(H25106,zdroj!C:F,4,0)</f>
        <v>0</v>
      </c>
      <c r="N25106" s="61" t="str">
        <f t="shared" si="784"/>
        <v>katB</v>
      </c>
      <c r="P25106" s="73" t="str">
        <f t="shared" si="785"/>
        <v/>
      </c>
      <c r="Q25106" s="61" t="s">
        <v>30</v>
      </c>
    </row>
    <row r="25107" spans="8:17" x14ac:dyDescent="0.25">
      <c r="H25107" s="59">
        <v>197491</v>
      </c>
      <c r="I25107" s="59" t="s">
        <v>69</v>
      </c>
      <c r="J25107" s="59">
        <v>19948913</v>
      </c>
      <c r="K25107" s="59" t="s">
        <v>25540</v>
      </c>
      <c r="L25107" s="61" t="s">
        <v>113</v>
      </c>
      <c r="M25107" s="61">
        <f>VLOOKUP(H25107,zdroj!C:F,4,0)</f>
        <v>0</v>
      </c>
      <c r="N25107" s="61" t="str">
        <f t="shared" si="784"/>
        <v>katB</v>
      </c>
      <c r="P25107" s="73" t="str">
        <f t="shared" si="785"/>
        <v/>
      </c>
      <c r="Q25107" s="61" t="s">
        <v>30</v>
      </c>
    </row>
    <row r="25108" spans="8:17" x14ac:dyDescent="0.25">
      <c r="H25108" s="59">
        <v>197491</v>
      </c>
      <c r="I25108" s="59" t="s">
        <v>69</v>
      </c>
      <c r="J25108" s="59">
        <v>19948921</v>
      </c>
      <c r="K25108" s="59" t="s">
        <v>25541</v>
      </c>
      <c r="L25108" s="61" t="s">
        <v>113</v>
      </c>
      <c r="M25108" s="61">
        <f>VLOOKUP(H25108,zdroj!C:F,4,0)</f>
        <v>0</v>
      </c>
      <c r="N25108" s="61" t="str">
        <f t="shared" si="784"/>
        <v>katB</v>
      </c>
      <c r="P25108" s="73" t="str">
        <f t="shared" si="785"/>
        <v/>
      </c>
      <c r="Q25108" s="61" t="s">
        <v>30</v>
      </c>
    </row>
    <row r="25109" spans="8:17" x14ac:dyDescent="0.25">
      <c r="H25109" s="59">
        <v>197491</v>
      </c>
      <c r="I25109" s="59" t="s">
        <v>69</v>
      </c>
      <c r="J25109" s="59">
        <v>19948930</v>
      </c>
      <c r="K25109" s="59" t="s">
        <v>25542</v>
      </c>
      <c r="L25109" s="61" t="s">
        <v>113</v>
      </c>
      <c r="M25109" s="61">
        <f>VLOOKUP(H25109,zdroj!C:F,4,0)</f>
        <v>0</v>
      </c>
      <c r="N25109" s="61" t="str">
        <f t="shared" si="784"/>
        <v>katB</v>
      </c>
      <c r="P25109" s="73" t="str">
        <f t="shared" si="785"/>
        <v/>
      </c>
      <c r="Q25109" s="61" t="s">
        <v>30</v>
      </c>
    </row>
    <row r="25110" spans="8:17" x14ac:dyDescent="0.25">
      <c r="H25110" s="59">
        <v>197491</v>
      </c>
      <c r="I25110" s="59" t="s">
        <v>69</v>
      </c>
      <c r="J25110" s="59">
        <v>19948948</v>
      </c>
      <c r="K25110" s="59" t="s">
        <v>25543</v>
      </c>
      <c r="L25110" s="61" t="s">
        <v>113</v>
      </c>
      <c r="M25110" s="61">
        <f>VLOOKUP(H25110,zdroj!C:F,4,0)</f>
        <v>0</v>
      </c>
      <c r="N25110" s="61" t="str">
        <f t="shared" si="784"/>
        <v>katB</v>
      </c>
      <c r="P25110" s="73" t="str">
        <f t="shared" si="785"/>
        <v/>
      </c>
      <c r="Q25110" s="61" t="s">
        <v>30</v>
      </c>
    </row>
    <row r="25111" spans="8:17" x14ac:dyDescent="0.25">
      <c r="H25111" s="59">
        <v>197491</v>
      </c>
      <c r="I25111" s="59" t="s">
        <v>69</v>
      </c>
      <c r="J25111" s="59">
        <v>19948956</v>
      </c>
      <c r="K25111" s="59" t="s">
        <v>25544</v>
      </c>
      <c r="L25111" s="61" t="s">
        <v>113</v>
      </c>
      <c r="M25111" s="61">
        <f>VLOOKUP(H25111,zdroj!C:F,4,0)</f>
        <v>0</v>
      </c>
      <c r="N25111" s="61" t="str">
        <f t="shared" si="784"/>
        <v>katB</v>
      </c>
      <c r="P25111" s="73" t="str">
        <f t="shared" si="785"/>
        <v/>
      </c>
      <c r="Q25111" s="61" t="s">
        <v>30</v>
      </c>
    </row>
    <row r="25112" spans="8:17" x14ac:dyDescent="0.25">
      <c r="H25112" s="59">
        <v>197491</v>
      </c>
      <c r="I25112" s="59" t="s">
        <v>69</v>
      </c>
      <c r="J25112" s="59">
        <v>19948964</v>
      </c>
      <c r="K25112" s="59" t="s">
        <v>25545</v>
      </c>
      <c r="L25112" s="61" t="s">
        <v>113</v>
      </c>
      <c r="M25112" s="61">
        <f>VLOOKUP(H25112,zdroj!C:F,4,0)</f>
        <v>0</v>
      </c>
      <c r="N25112" s="61" t="str">
        <f t="shared" si="784"/>
        <v>katB</v>
      </c>
      <c r="P25112" s="73" t="str">
        <f t="shared" si="785"/>
        <v/>
      </c>
      <c r="Q25112" s="61" t="s">
        <v>30</v>
      </c>
    </row>
    <row r="25113" spans="8:17" x14ac:dyDescent="0.25">
      <c r="H25113" s="59">
        <v>197491</v>
      </c>
      <c r="I25113" s="59" t="s">
        <v>69</v>
      </c>
      <c r="J25113" s="59">
        <v>19948972</v>
      </c>
      <c r="K25113" s="59" t="s">
        <v>25546</v>
      </c>
      <c r="L25113" s="61" t="s">
        <v>113</v>
      </c>
      <c r="M25113" s="61">
        <f>VLOOKUP(H25113,zdroj!C:F,4,0)</f>
        <v>0</v>
      </c>
      <c r="N25113" s="61" t="str">
        <f t="shared" si="784"/>
        <v>katB</v>
      </c>
      <c r="P25113" s="73" t="str">
        <f t="shared" si="785"/>
        <v/>
      </c>
      <c r="Q25113" s="61" t="s">
        <v>30</v>
      </c>
    </row>
    <row r="25114" spans="8:17" x14ac:dyDescent="0.25">
      <c r="H25114" s="59">
        <v>197491</v>
      </c>
      <c r="I25114" s="59" t="s">
        <v>69</v>
      </c>
      <c r="J25114" s="59">
        <v>19948981</v>
      </c>
      <c r="K25114" s="59" t="s">
        <v>25547</v>
      </c>
      <c r="L25114" s="61" t="s">
        <v>113</v>
      </c>
      <c r="M25114" s="61">
        <f>VLOOKUP(H25114,zdroj!C:F,4,0)</f>
        <v>0</v>
      </c>
      <c r="N25114" s="61" t="str">
        <f t="shared" si="784"/>
        <v>katB</v>
      </c>
      <c r="P25114" s="73" t="str">
        <f t="shared" si="785"/>
        <v/>
      </c>
      <c r="Q25114" s="61" t="s">
        <v>30</v>
      </c>
    </row>
    <row r="25115" spans="8:17" x14ac:dyDescent="0.25">
      <c r="H25115" s="59">
        <v>197491</v>
      </c>
      <c r="I25115" s="59" t="s">
        <v>69</v>
      </c>
      <c r="J25115" s="59">
        <v>19948999</v>
      </c>
      <c r="K25115" s="59" t="s">
        <v>25548</v>
      </c>
      <c r="L25115" s="61" t="s">
        <v>81</v>
      </c>
      <c r="M25115" s="61">
        <f>VLOOKUP(H25115,zdroj!C:F,4,0)</f>
        <v>0</v>
      </c>
      <c r="N25115" s="61" t="str">
        <f t="shared" si="784"/>
        <v>-</v>
      </c>
      <c r="P25115" s="73" t="str">
        <f t="shared" si="785"/>
        <v/>
      </c>
      <c r="Q25115" s="61" t="s">
        <v>86</v>
      </c>
    </row>
    <row r="25116" spans="8:17" x14ac:dyDescent="0.25">
      <c r="H25116" s="59">
        <v>197491</v>
      </c>
      <c r="I25116" s="59" t="s">
        <v>69</v>
      </c>
      <c r="J25116" s="59">
        <v>19949022</v>
      </c>
      <c r="K25116" s="59" t="s">
        <v>25549</v>
      </c>
      <c r="L25116" s="61" t="s">
        <v>113</v>
      </c>
      <c r="M25116" s="61">
        <f>VLOOKUP(H25116,zdroj!C:F,4,0)</f>
        <v>0</v>
      </c>
      <c r="N25116" s="61" t="str">
        <f t="shared" si="784"/>
        <v>katB</v>
      </c>
      <c r="P25116" s="73" t="str">
        <f t="shared" si="785"/>
        <v/>
      </c>
      <c r="Q25116" s="61" t="s">
        <v>30</v>
      </c>
    </row>
    <row r="25117" spans="8:17" x14ac:dyDescent="0.25">
      <c r="H25117" s="59">
        <v>197491</v>
      </c>
      <c r="I25117" s="59" t="s">
        <v>69</v>
      </c>
      <c r="J25117" s="59">
        <v>19949031</v>
      </c>
      <c r="K25117" s="59" t="s">
        <v>25550</v>
      </c>
      <c r="L25117" s="61" t="s">
        <v>113</v>
      </c>
      <c r="M25117" s="61">
        <f>VLOOKUP(H25117,zdroj!C:F,4,0)</f>
        <v>0</v>
      </c>
      <c r="N25117" s="61" t="str">
        <f t="shared" si="784"/>
        <v>katB</v>
      </c>
      <c r="P25117" s="73" t="str">
        <f t="shared" si="785"/>
        <v/>
      </c>
      <c r="Q25117" s="61" t="s">
        <v>30</v>
      </c>
    </row>
    <row r="25118" spans="8:17" x14ac:dyDescent="0.25">
      <c r="H25118" s="59">
        <v>197491</v>
      </c>
      <c r="I25118" s="59" t="s">
        <v>69</v>
      </c>
      <c r="J25118" s="59">
        <v>19949049</v>
      </c>
      <c r="K25118" s="59" t="s">
        <v>25551</v>
      </c>
      <c r="L25118" s="61" t="s">
        <v>113</v>
      </c>
      <c r="M25118" s="61">
        <f>VLOOKUP(H25118,zdroj!C:F,4,0)</f>
        <v>0</v>
      </c>
      <c r="N25118" s="61" t="str">
        <f t="shared" si="784"/>
        <v>katB</v>
      </c>
      <c r="P25118" s="73" t="str">
        <f t="shared" si="785"/>
        <v/>
      </c>
      <c r="Q25118" s="61" t="s">
        <v>30</v>
      </c>
    </row>
    <row r="25119" spans="8:17" x14ac:dyDescent="0.25">
      <c r="H25119" s="59">
        <v>197491</v>
      </c>
      <c r="I25119" s="59" t="s">
        <v>69</v>
      </c>
      <c r="J25119" s="59">
        <v>19949057</v>
      </c>
      <c r="K25119" s="59" t="s">
        <v>25552</v>
      </c>
      <c r="L25119" s="61" t="s">
        <v>113</v>
      </c>
      <c r="M25119" s="61">
        <f>VLOOKUP(H25119,zdroj!C:F,4,0)</f>
        <v>0</v>
      </c>
      <c r="N25119" s="61" t="str">
        <f t="shared" si="784"/>
        <v>katB</v>
      </c>
      <c r="P25119" s="73" t="str">
        <f t="shared" si="785"/>
        <v/>
      </c>
      <c r="Q25119" s="61" t="s">
        <v>30</v>
      </c>
    </row>
    <row r="25120" spans="8:17" x14ac:dyDescent="0.25">
      <c r="H25120" s="59">
        <v>197491</v>
      </c>
      <c r="I25120" s="59" t="s">
        <v>69</v>
      </c>
      <c r="J25120" s="59">
        <v>19949073</v>
      </c>
      <c r="K25120" s="59" t="s">
        <v>25553</v>
      </c>
      <c r="L25120" s="61" t="s">
        <v>113</v>
      </c>
      <c r="M25120" s="61">
        <f>VLOOKUP(H25120,zdroj!C:F,4,0)</f>
        <v>0</v>
      </c>
      <c r="N25120" s="61" t="str">
        <f t="shared" si="784"/>
        <v>katB</v>
      </c>
      <c r="P25120" s="73" t="str">
        <f t="shared" si="785"/>
        <v/>
      </c>
      <c r="Q25120" s="61" t="s">
        <v>30</v>
      </c>
    </row>
    <row r="25121" spans="8:17" x14ac:dyDescent="0.25">
      <c r="H25121" s="59">
        <v>197491</v>
      </c>
      <c r="I25121" s="59" t="s">
        <v>69</v>
      </c>
      <c r="J25121" s="59">
        <v>19949081</v>
      </c>
      <c r="K25121" s="59" t="s">
        <v>25554</v>
      </c>
      <c r="L25121" s="61" t="s">
        <v>113</v>
      </c>
      <c r="M25121" s="61">
        <f>VLOOKUP(H25121,zdroj!C:F,4,0)</f>
        <v>0</v>
      </c>
      <c r="N25121" s="61" t="str">
        <f t="shared" si="784"/>
        <v>katB</v>
      </c>
      <c r="P25121" s="73" t="str">
        <f t="shared" si="785"/>
        <v/>
      </c>
      <c r="Q25121" s="61" t="s">
        <v>30</v>
      </c>
    </row>
    <row r="25122" spans="8:17" x14ac:dyDescent="0.25">
      <c r="H25122" s="59">
        <v>197491</v>
      </c>
      <c r="I25122" s="59" t="s">
        <v>69</v>
      </c>
      <c r="J25122" s="59">
        <v>19949090</v>
      </c>
      <c r="K25122" s="59" t="s">
        <v>25555</v>
      </c>
      <c r="L25122" s="61" t="s">
        <v>113</v>
      </c>
      <c r="M25122" s="61">
        <f>VLOOKUP(H25122,zdroj!C:F,4,0)</f>
        <v>0</v>
      </c>
      <c r="N25122" s="61" t="str">
        <f t="shared" si="784"/>
        <v>katB</v>
      </c>
      <c r="P25122" s="73" t="str">
        <f t="shared" si="785"/>
        <v/>
      </c>
      <c r="Q25122" s="61" t="s">
        <v>30</v>
      </c>
    </row>
    <row r="25123" spans="8:17" x14ac:dyDescent="0.25">
      <c r="H25123" s="59">
        <v>197491</v>
      </c>
      <c r="I25123" s="59" t="s">
        <v>69</v>
      </c>
      <c r="J25123" s="59">
        <v>19949103</v>
      </c>
      <c r="K25123" s="59" t="s">
        <v>25556</v>
      </c>
      <c r="L25123" s="61" t="s">
        <v>113</v>
      </c>
      <c r="M25123" s="61">
        <f>VLOOKUP(H25123,zdroj!C:F,4,0)</f>
        <v>0</v>
      </c>
      <c r="N25123" s="61" t="str">
        <f t="shared" si="784"/>
        <v>katB</v>
      </c>
      <c r="P25123" s="73" t="str">
        <f t="shared" si="785"/>
        <v/>
      </c>
      <c r="Q25123" s="61" t="s">
        <v>30</v>
      </c>
    </row>
    <row r="25124" spans="8:17" x14ac:dyDescent="0.25">
      <c r="H25124" s="59">
        <v>197491</v>
      </c>
      <c r="I25124" s="59" t="s">
        <v>69</v>
      </c>
      <c r="J25124" s="59">
        <v>19949111</v>
      </c>
      <c r="K25124" s="59" t="s">
        <v>25557</v>
      </c>
      <c r="L25124" s="61" t="s">
        <v>113</v>
      </c>
      <c r="M25124" s="61">
        <f>VLOOKUP(H25124,zdroj!C:F,4,0)</f>
        <v>0</v>
      </c>
      <c r="N25124" s="61" t="str">
        <f t="shared" si="784"/>
        <v>katB</v>
      </c>
      <c r="P25124" s="73" t="str">
        <f t="shared" si="785"/>
        <v/>
      </c>
      <c r="Q25124" s="61" t="s">
        <v>30</v>
      </c>
    </row>
    <row r="25125" spans="8:17" x14ac:dyDescent="0.25">
      <c r="H25125" s="59">
        <v>197491</v>
      </c>
      <c r="I25125" s="59" t="s">
        <v>69</v>
      </c>
      <c r="J25125" s="59">
        <v>19949120</v>
      </c>
      <c r="K25125" s="59" t="s">
        <v>25558</v>
      </c>
      <c r="L25125" s="61" t="s">
        <v>113</v>
      </c>
      <c r="M25125" s="61">
        <f>VLOOKUP(H25125,zdroj!C:F,4,0)</f>
        <v>0</v>
      </c>
      <c r="N25125" s="61" t="str">
        <f t="shared" si="784"/>
        <v>katB</v>
      </c>
      <c r="P25125" s="73" t="str">
        <f t="shared" si="785"/>
        <v/>
      </c>
      <c r="Q25125" s="61" t="s">
        <v>30</v>
      </c>
    </row>
    <row r="25126" spans="8:17" x14ac:dyDescent="0.25">
      <c r="H25126" s="59">
        <v>197491</v>
      </c>
      <c r="I25126" s="59" t="s">
        <v>69</v>
      </c>
      <c r="J25126" s="59">
        <v>25777793</v>
      </c>
      <c r="K25126" s="59" t="s">
        <v>25559</v>
      </c>
      <c r="L25126" s="61" t="s">
        <v>113</v>
      </c>
      <c r="M25126" s="61">
        <f>VLOOKUP(H25126,zdroj!C:F,4,0)</f>
        <v>0</v>
      </c>
      <c r="N25126" s="61" t="str">
        <f t="shared" si="784"/>
        <v>katB</v>
      </c>
      <c r="P25126" s="73" t="str">
        <f t="shared" si="785"/>
        <v/>
      </c>
      <c r="Q25126" s="61" t="s">
        <v>30</v>
      </c>
    </row>
    <row r="25127" spans="8:17" x14ac:dyDescent="0.25">
      <c r="H25127" s="59">
        <v>197491</v>
      </c>
      <c r="I25127" s="59" t="s">
        <v>69</v>
      </c>
      <c r="J25127" s="59">
        <v>25777807</v>
      </c>
      <c r="K25127" s="59" t="s">
        <v>25560</v>
      </c>
      <c r="L25127" s="61" t="s">
        <v>113</v>
      </c>
      <c r="M25127" s="61">
        <f>VLOOKUP(H25127,zdroj!C:F,4,0)</f>
        <v>0</v>
      </c>
      <c r="N25127" s="61" t="str">
        <f t="shared" si="784"/>
        <v>katB</v>
      </c>
      <c r="P25127" s="73" t="str">
        <f t="shared" si="785"/>
        <v/>
      </c>
      <c r="Q25127" s="61" t="s">
        <v>30</v>
      </c>
    </row>
    <row r="25128" spans="8:17" x14ac:dyDescent="0.25">
      <c r="H25128" s="59">
        <v>197491</v>
      </c>
      <c r="I25128" s="59" t="s">
        <v>69</v>
      </c>
      <c r="J25128" s="59">
        <v>25777823</v>
      </c>
      <c r="K25128" s="59" t="s">
        <v>25561</v>
      </c>
      <c r="L25128" s="61" t="s">
        <v>113</v>
      </c>
      <c r="M25128" s="61">
        <f>VLOOKUP(H25128,zdroj!C:F,4,0)</f>
        <v>0</v>
      </c>
      <c r="N25128" s="61" t="str">
        <f t="shared" si="784"/>
        <v>katB</v>
      </c>
      <c r="P25128" s="73" t="str">
        <f t="shared" si="785"/>
        <v/>
      </c>
      <c r="Q25128" s="61" t="s">
        <v>30</v>
      </c>
    </row>
    <row r="25129" spans="8:17" x14ac:dyDescent="0.25">
      <c r="H25129" s="59">
        <v>197491</v>
      </c>
      <c r="I25129" s="59" t="s">
        <v>69</v>
      </c>
      <c r="J25129" s="59">
        <v>25787993</v>
      </c>
      <c r="K25129" s="59" t="s">
        <v>25562</v>
      </c>
      <c r="L25129" s="61" t="s">
        <v>113</v>
      </c>
      <c r="M25129" s="61">
        <f>VLOOKUP(H25129,zdroj!C:F,4,0)</f>
        <v>0</v>
      </c>
      <c r="N25129" s="61" t="str">
        <f t="shared" si="784"/>
        <v>katB</v>
      </c>
      <c r="P25129" s="73" t="str">
        <f t="shared" si="785"/>
        <v/>
      </c>
      <c r="Q25129" s="61" t="s">
        <v>30</v>
      </c>
    </row>
    <row r="25130" spans="8:17" x14ac:dyDescent="0.25">
      <c r="H25130" s="59">
        <v>197491</v>
      </c>
      <c r="I25130" s="59" t="s">
        <v>69</v>
      </c>
      <c r="J25130" s="59">
        <v>25844318</v>
      </c>
      <c r="K25130" s="59" t="s">
        <v>25563</v>
      </c>
      <c r="L25130" s="61" t="s">
        <v>113</v>
      </c>
      <c r="M25130" s="61">
        <f>VLOOKUP(H25130,zdroj!C:F,4,0)</f>
        <v>0</v>
      </c>
      <c r="N25130" s="61" t="str">
        <f t="shared" si="784"/>
        <v>katB</v>
      </c>
      <c r="P25130" s="73" t="str">
        <f t="shared" si="785"/>
        <v/>
      </c>
      <c r="Q25130" s="61" t="s">
        <v>30</v>
      </c>
    </row>
    <row r="25131" spans="8:17" x14ac:dyDescent="0.25">
      <c r="H25131" s="59">
        <v>197491</v>
      </c>
      <c r="I25131" s="59" t="s">
        <v>69</v>
      </c>
      <c r="J25131" s="59">
        <v>26904934</v>
      </c>
      <c r="K25131" s="59" t="s">
        <v>25564</v>
      </c>
      <c r="L25131" s="61" t="s">
        <v>113</v>
      </c>
      <c r="M25131" s="61">
        <f>VLOOKUP(H25131,zdroj!C:F,4,0)</f>
        <v>0</v>
      </c>
      <c r="N25131" s="61" t="str">
        <f t="shared" si="784"/>
        <v>katB</v>
      </c>
      <c r="P25131" s="73" t="str">
        <f t="shared" si="785"/>
        <v/>
      </c>
      <c r="Q25131" s="61" t="s">
        <v>30</v>
      </c>
    </row>
    <row r="25132" spans="8:17" x14ac:dyDescent="0.25">
      <c r="H25132" s="59">
        <v>197491</v>
      </c>
      <c r="I25132" s="59" t="s">
        <v>69</v>
      </c>
      <c r="J25132" s="59">
        <v>26904942</v>
      </c>
      <c r="K25132" s="59" t="s">
        <v>25565</v>
      </c>
      <c r="L25132" s="61" t="s">
        <v>113</v>
      </c>
      <c r="M25132" s="61">
        <f>VLOOKUP(H25132,zdroj!C:F,4,0)</f>
        <v>0</v>
      </c>
      <c r="N25132" s="61" t="str">
        <f t="shared" si="784"/>
        <v>katB</v>
      </c>
      <c r="P25132" s="73" t="str">
        <f t="shared" si="785"/>
        <v/>
      </c>
      <c r="Q25132" s="61" t="s">
        <v>30</v>
      </c>
    </row>
    <row r="25133" spans="8:17" x14ac:dyDescent="0.25">
      <c r="H25133" s="59">
        <v>197491</v>
      </c>
      <c r="I25133" s="59" t="s">
        <v>69</v>
      </c>
      <c r="J25133" s="59">
        <v>30964873</v>
      </c>
      <c r="K25133" s="59" t="s">
        <v>25566</v>
      </c>
      <c r="L25133" s="61" t="s">
        <v>113</v>
      </c>
      <c r="M25133" s="61">
        <f>VLOOKUP(H25133,zdroj!C:F,4,0)</f>
        <v>0</v>
      </c>
      <c r="N25133" s="61" t="str">
        <f t="shared" si="784"/>
        <v>katB</v>
      </c>
      <c r="P25133" s="73" t="str">
        <f t="shared" si="785"/>
        <v/>
      </c>
      <c r="Q25133" s="61" t="s">
        <v>30</v>
      </c>
    </row>
    <row r="25134" spans="8:17" x14ac:dyDescent="0.25">
      <c r="H25134" s="59">
        <v>197491</v>
      </c>
      <c r="I25134" s="59" t="s">
        <v>69</v>
      </c>
      <c r="J25134" s="59">
        <v>40164551</v>
      </c>
      <c r="K25134" s="59" t="s">
        <v>25567</v>
      </c>
      <c r="L25134" s="61" t="s">
        <v>113</v>
      </c>
      <c r="M25134" s="61">
        <f>VLOOKUP(H25134,zdroj!C:F,4,0)</f>
        <v>0</v>
      </c>
      <c r="N25134" s="61" t="str">
        <f t="shared" si="784"/>
        <v>katB</v>
      </c>
      <c r="P25134" s="73" t="str">
        <f t="shared" si="785"/>
        <v/>
      </c>
      <c r="Q25134" s="61" t="s">
        <v>30</v>
      </c>
    </row>
    <row r="25135" spans="8:17" x14ac:dyDescent="0.25">
      <c r="H25135" s="59">
        <v>197491</v>
      </c>
      <c r="I25135" s="59" t="s">
        <v>69</v>
      </c>
      <c r="J25135" s="59">
        <v>78251907</v>
      </c>
      <c r="K25135" s="59" t="s">
        <v>25568</v>
      </c>
      <c r="L25135" s="61" t="s">
        <v>113</v>
      </c>
      <c r="M25135" s="61">
        <f>VLOOKUP(H25135,zdroj!C:F,4,0)</f>
        <v>0</v>
      </c>
      <c r="N25135" s="61" t="str">
        <f t="shared" si="784"/>
        <v>katB</v>
      </c>
      <c r="P25135" s="73" t="str">
        <f t="shared" si="785"/>
        <v/>
      </c>
      <c r="Q25135" s="61" t="s">
        <v>30</v>
      </c>
    </row>
    <row r="25136" spans="8:17" x14ac:dyDescent="0.25">
      <c r="H25136" s="59">
        <v>197491</v>
      </c>
      <c r="I25136" s="59" t="s">
        <v>69</v>
      </c>
      <c r="J25136" s="59">
        <v>78731101</v>
      </c>
      <c r="K25136" s="59" t="s">
        <v>25569</v>
      </c>
      <c r="L25136" s="61" t="s">
        <v>113</v>
      </c>
      <c r="M25136" s="61">
        <f>VLOOKUP(H25136,zdroj!C:F,4,0)</f>
        <v>0</v>
      </c>
      <c r="N25136" s="61" t="str">
        <f t="shared" si="784"/>
        <v>katB</v>
      </c>
      <c r="P25136" s="73" t="str">
        <f t="shared" si="785"/>
        <v/>
      </c>
      <c r="Q25136" s="61" t="s">
        <v>30</v>
      </c>
    </row>
    <row r="25137" spans="8:17" x14ac:dyDescent="0.25">
      <c r="H25137" s="59">
        <v>197505</v>
      </c>
      <c r="I25137" s="59" t="s">
        <v>69</v>
      </c>
      <c r="J25137" s="59">
        <v>19949138</v>
      </c>
      <c r="K25137" s="59" t="s">
        <v>25570</v>
      </c>
      <c r="L25137" s="61" t="s">
        <v>113</v>
      </c>
      <c r="M25137" s="61">
        <f>VLOOKUP(H25137,zdroj!C:F,4,0)</f>
        <v>0</v>
      </c>
      <c r="N25137" s="61" t="str">
        <f t="shared" si="784"/>
        <v>katB</v>
      </c>
      <c r="P25137" s="73" t="str">
        <f t="shared" si="785"/>
        <v/>
      </c>
      <c r="Q25137" s="61" t="s">
        <v>30</v>
      </c>
    </row>
    <row r="25138" spans="8:17" x14ac:dyDescent="0.25">
      <c r="H25138" s="59">
        <v>197505</v>
      </c>
      <c r="I25138" s="59" t="s">
        <v>69</v>
      </c>
      <c r="J25138" s="59">
        <v>19949146</v>
      </c>
      <c r="K25138" s="59" t="s">
        <v>25571</v>
      </c>
      <c r="L25138" s="61" t="s">
        <v>113</v>
      </c>
      <c r="M25138" s="61">
        <f>VLOOKUP(H25138,zdroj!C:F,4,0)</f>
        <v>0</v>
      </c>
      <c r="N25138" s="61" t="str">
        <f t="shared" si="784"/>
        <v>katB</v>
      </c>
      <c r="P25138" s="73" t="str">
        <f t="shared" si="785"/>
        <v/>
      </c>
      <c r="Q25138" s="61" t="s">
        <v>30</v>
      </c>
    </row>
    <row r="25139" spans="8:17" x14ac:dyDescent="0.25">
      <c r="H25139" s="59">
        <v>197505</v>
      </c>
      <c r="I25139" s="59" t="s">
        <v>69</v>
      </c>
      <c r="J25139" s="59">
        <v>19949162</v>
      </c>
      <c r="K25139" s="59" t="s">
        <v>25572</v>
      </c>
      <c r="L25139" s="61" t="s">
        <v>113</v>
      </c>
      <c r="M25139" s="61">
        <f>VLOOKUP(H25139,zdroj!C:F,4,0)</f>
        <v>0</v>
      </c>
      <c r="N25139" s="61" t="str">
        <f t="shared" si="784"/>
        <v>katB</v>
      </c>
      <c r="P25139" s="73" t="str">
        <f t="shared" si="785"/>
        <v/>
      </c>
      <c r="Q25139" s="61" t="s">
        <v>30</v>
      </c>
    </row>
    <row r="25140" spans="8:17" x14ac:dyDescent="0.25">
      <c r="H25140" s="59">
        <v>197505</v>
      </c>
      <c r="I25140" s="59" t="s">
        <v>69</v>
      </c>
      <c r="J25140" s="59">
        <v>19949171</v>
      </c>
      <c r="K25140" s="59" t="s">
        <v>25573</v>
      </c>
      <c r="L25140" s="61" t="s">
        <v>113</v>
      </c>
      <c r="M25140" s="61">
        <f>VLOOKUP(H25140,zdroj!C:F,4,0)</f>
        <v>0</v>
      </c>
      <c r="N25140" s="61" t="str">
        <f t="shared" si="784"/>
        <v>katB</v>
      </c>
      <c r="P25140" s="73" t="str">
        <f t="shared" si="785"/>
        <v/>
      </c>
      <c r="Q25140" s="61" t="s">
        <v>30</v>
      </c>
    </row>
    <row r="25141" spans="8:17" x14ac:dyDescent="0.25">
      <c r="H25141" s="59">
        <v>197505</v>
      </c>
      <c r="I25141" s="59" t="s">
        <v>69</v>
      </c>
      <c r="J25141" s="59">
        <v>19949189</v>
      </c>
      <c r="K25141" s="59" t="s">
        <v>25574</v>
      </c>
      <c r="L25141" s="61" t="s">
        <v>113</v>
      </c>
      <c r="M25141" s="61">
        <f>VLOOKUP(H25141,zdroj!C:F,4,0)</f>
        <v>0</v>
      </c>
      <c r="N25141" s="61" t="str">
        <f t="shared" si="784"/>
        <v>katB</v>
      </c>
      <c r="P25141" s="73" t="str">
        <f t="shared" si="785"/>
        <v/>
      </c>
      <c r="Q25141" s="61" t="s">
        <v>30</v>
      </c>
    </row>
    <row r="25142" spans="8:17" x14ac:dyDescent="0.25">
      <c r="H25142" s="59">
        <v>197505</v>
      </c>
      <c r="I25142" s="59" t="s">
        <v>69</v>
      </c>
      <c r="J25142" s="59">
        <v>19949197</v>
      </c>
      <c r="K25142" s="59" t="s">
        <v>25575</v>
      </c>
      <c r="L25142" s="61" t="s">
        <v>113</v>
      </c>
      <c r="M25142" s="61">
        <f>VLOOKUP(H25142,zdroj!C:F,4,0)</f>
        <v>0</v>
      </c>
      <c r="N25142" s="61" t="str">
        <f t="shared" si="784"/>
        <v>katB</v>
      </c>
      <c r="P25142" s="73" t="str">
        <f t="shared" si="785"/>
        <v/>
      </c>
      <c r="Q25142" s="61" t="s">
        <v>33</v>
      </c>
    </row>
    <row r="25143" spans="8:17" x14ac:dyDescent="0.25">
      <c r="H25143" s="59">
        <v>197505</v>
      </c>
      <c r="I25143" s="59" t="s">
        <v>69</v>
      </c>
      <c r="J25143" s="59">
        <v>19949201</v>
      </c>
      <c r="K25143" s="59" t="s">
        <v>25576</v>
      </c>
      <c r="L25143" s="61" t="s">
        <v>113</v>
      </c>
      <c r="M25143" s="61">
        <f>VLOOKUP(H25143,zdroj!C:F,4,0)</f>
        <v>0</v>
      </c>
      <c r="N25143" s="61" t="str">
        <f t="shared" si="784"/>
        <v>katB</v>
      </c>
      <c r="P25143" s="73" t="str">
        <f t="shared" si="785"/>
        <v/>
      </c>
      <c r="Q25143" s="61" t="s">
        <v>30</v>
      </c>
    </row>
    <row r="25144" spans="8:17" x14ac:dyDescent="0.25">
      <c r="H25144" s="59">
        <v>197505</v>
      </c>
      <c r="I25144" s="59" t="s">
        <v>69</v>
      </c>
      <c r="J25144" s="59">
        <v>19949219</v>
      </c>
      <c r="K25144" s="59" t="s">
        <v>25577</v>
      </c>
      <c r="L25144" s="61" t="s">
        <v>113</v>
      </c>
      <c r="M25144" s="61">
        <f>VLOOKUP(H25144,zdroj!C:F,4,0)</f>
        <v>0</v>
      </c>
      <c r="N25144" s="61" t="str">
        <f t="shared" si="784"/>
        <v>katB</v>
      </c>
      <c r="P25144" s="73" t="str">
        <f t="shared" si="785"/>
        <v/>
      </c>
      <c r="Q25144" s="61" t="s">
        <v>30</v>
      </c>
    </row>
    <row r="25145" spans="8:17" x14ac:dyDescent="0.25">
      <c r="H25145" s="59">
        <v>197505</v>
      </c>
      <c r="I25145" s="59" t="s">
        <v>69</v>
      </c>
      <c r="J25145" s="59">
        <v>19949227</v>
      </c>
      <c r="K25145" s="59" t="s">
        <v>25578</v>
      </c>
      <c r="L25145" s="61" t="s">
        <v>113</v>
      </c>
      <c r="M25145" s="61">
        <f>VLOOKUP(H25145,zdroj!C:F,4,0)</f>
        <v>0</v>
      </c>
      <c r="N25145" s="61" t="str">
        <f t="shared" si="784"/>
        <v>katB</v>
      </c>
      <c r="P25145" s="73" t="str">
        <f t="shared" si="785"/>
        <v/>
      </c>
      <c r="Q25145" s="61" t="s">
        <v>30</v>
      </c>
    </row>
    <row r="25146" spans="8:17" x14ac:dyDescent="0.25">
      <c r="H25146" s="59">
        <v>197505</v>
      </c>
      <c r="I25146" s="59" t="s">
        <v>69</v>
      </c>
      <c r="J25146" s="59">
        <v>19949243</v>
      </c>
      <c r="K25146" s="59" t="s">
        <v>25579</v>
      </c>
      <c r="L25146" s="61" t="s">
        <v>113</v>
      </c>
      <c r="M25146" s="61">
        <f>VLOOKUP(H25146,zdroj!C:F,4,0)</f>
        <v>0</v>
      </c>
      <c r="N25146" s="61" t="str">
        <f t="shared" si="784"/>
        <v>katB</v>
      </c>
      <c r="P25146" s="73" t="str">
        <f t="shared" si="785"/>
        <v/>
      </c>
      <c r="Q25146" s="61" t="s">
        <v>30</v>
      </c>
    </row>
    <row r="25147" spans="8:17" x14ac:dyDescent="0.25">
      <c r="H25147" s="59">
        <v>197505</v>
      </c>
      <c r="I25147" s="59" t="s">
        <v>69</v>
      </c>
      <c r="J25147" s="59">
        <v>19949251</v>
      </c>
      <c r="K25147" s="59" t="s">
        <v>25580</v>
      </c>
      <c r="L25147" s="61" t="s">
        <v>113</v>
      </c>
      <c r="M25147" s="61">
        <f>VLOOKUP(H25147,zdroj!C:F,4,0)</f>
        <v>0</v>
      </c>
      <c r="N25147" s="61" t="str">
        <f t="shared" si="784"/>
        <v>katB</v>
      </c>
      <c r="P25147" s="73" t="str">
        <f t="shared" si="785"/>
        <v/>
      </c>
      <c r="Q25147" s="61" t="s">
        <v>30</v>
      </c>
    </row>
    <row r="25148" spans="8:17" x14ac:dyDescent="0.25">
      <c r="H25148" s="59">
        <v>197505</v>
      </c>
      <c r="I25148" s="59" t="s">
        <v>69</v>
      </c>
      <c r="J25148" s="59">
        <v>19949260</v>
      </c>
      <c r="K25148" s="59" t="s">
        <v>25581</v>
      </c>
      <c r="L25148" s="61" t="s">
        <v>113</v>
      </c>
      <c r="M25148" s="61">
        <f>VLOOKUP(H25148,zdroj!C:F,4,0)</f>
        <v>0</v>
      </c>
      <c r="N25148" s="61" t="str">
        <f t="shared" si="784"/>
        <v>katB</v>
      </c>
      <c r="P25148" s="73" t="str">
        <f t="shared" si="785"/>
        <v/>
      </c>
      <c r="Q25148" s="61" t="s">
        <v>30</v>
      </c>
    </row>
    <row r="25149" spans="8:17" x14ac:dyDescent="0.25">
      <c r="H25149" s="59">
        <v>197505</v>
      </c>
      <c r="I25149" s="59" t="s">
        <v>69</v>
      </c>
      <c r="J25149" s="59">
        <v>19949278</v>
      </c>
      <c r="K25149" s="59" t="s">
        <v>25582</v>
      </c>
      <c r="L25149" s="61" t="s">
        <v>113</v>
      </c>
      <c r="M25149" s="61">
        <f>VLOOKUP(H25149,zdroj!C:F,4,0)</f>
        <v>0</v>
      </c>
      <c r="N25149" s="61" t="str">
        <f t="shared" si="784"/>
        <v>katB</v>
      </c>
      <c r="P25149" s="73" t="str">
        <f t="shared" si="785"/>
        <v/>
      </c>
      <c r="Q25149" s="61" t="s">
        <v>30</v>
      </c>
    </row>
    <row r="25150" spans="8:17" x14ac:dyDescent="0.25">
      <c r="H25150" s="59">
        <v>197505</v>
      </c>
      <c r="I25150" s="59" t="s">
        <v>69</v>
      </c>
      <c r="J25150" s="59">
        <v>19949286</v>
      </c>
      <c r="K25150" s="59" t="s">
        <v>25583</v>
      </c>
      <c r="L25150" s="61" t="s">
        <v>113</v>
      </c>
      <c r="M25150" s="61">
        <f>VLOOKUP(H25150,zdroj!C:F,4,0)</f>
        <v>0</v>
      </c>
      <c r="N25150" s="61" t="str">
        <f t="shared" si="784"/>
        <v>katB</v>
      </c>
      <c r="P25150" s="73" t="str">
        <f t="shared" si="785"/>
        <v/>
      </c>
      <c r="Q25150" s="61" t="s">
        <v>30</v>
      </c>
    </row>
    <row r="25151" spans="8:17" x14ac:dyDescent="0.25">
      <c r="H25151" s="59">
        <v>197505</v>
      </c>
      <c r="I25151" s="59" t="s">
        <v>69</v>
      </c>
      <c r="J25151" s="59">
        <v>19949294</v>
      </c>
      <c r="K25151" s="59" t="s">
        <v>25584</v>
      </c>
      <c r="L25151" s="61" t="s">
        <v>113</v>
      </c>
      <c r="M25151" s="61">
        <f>VLOOKUP(H25151,zdroj!C:F,4,0)</f>
        <v>0</v>
      </c>
      <c r="N25151" s="61" t="str">
        <f t="shared" si="784"/>
        <v>katB</v>
      </c>
      <c r="P25151" s="73" t="str">
        <f t="shared" si="785"/>
        <v/>
      </c>
      <c r="Q25151" s="61" t="s">
        <v>30</v>
      </c>
    </row>
    <row r="25152" spans="8:17" x14ac:dyDescent="0.25">
      <c r="H25152" s="59">
        <v>197505</v>
      </c>
      <c r="I25152" s="59" t="s">
        <v>69</v>
      </c>
      <c r="J25152" s="59">
        <v>19949308</v>
      </c>
      <c r="K25152" s="59" t="s">
        <v>25585</v>
      </c>
      <c r="L25152" s="61" t="s">
        <v>113</v>
      </c>
      <c r="M25152" s="61">
        <f>VLOOKUP(H25152,zdroj!C:F,4,0)</f>
        <v>0</v>
      </c>
      <c r="N25152" s="61" t="str">
        <f t="shared" si="784"/>
        <v>katB</v>
      </c>
      <c r="P25152" s="73" t="str">
        <f t="shared" si="785"/>
        <v/>
      </c>
      <c r="Q25152" s="61" t="s">
        <v>30</v>
      </c>
    </row>
    <row r="25153" spans="8:17" x14ac:dyDescent="0.25">
      <c r="H25153" s="59">
        <v>197505</v>
      </c>
      <c r="I25153" s="59" t="s">
        <v>69</v>
      </c>
      <c r="J25153" s="59">
        <v>19949316</v>
      </c>
      <c r="K25153" s="59" t="s">
        <v>25586</v>
      </c>
      <c r="L25153" s="61" t="s">
        <v>113</v>
      </c>
      <c r="M25153" s="61">
        <f>VLOOKUP(H25153,zdroj!C:F,4,0)</f>
        <v>0</v>
      </c>
      <c r="N25153" s="61" t="str">
        <f t="shared" si="784"/>
        <v>katB</v>
      </c>
      <c r="P25153" s="73" t="str">
        <f t="shared" si="785"/>
        <v/>
      </c>
      <c r="Q25153" s="61" t="s">
        <v>30</v>
      </c>
    </row>
    <row r="25154" spans="8:17" x14ac:dyDescent="0.25">
      <c r="H25154" s="59">
        <v>197505</v>
      </c>
      <c r="I25154" s="59" t="s">
        <v>69</v>
      </c>
      <c r="J25154" s="59">
        <v>19949324</v>
      </c>
      <c r="K25154" s="59" t="s">
        <v>25587</v>
      </c>
      <c r="L25154" s="61" t="s">
        <v>113</v>
      </c>
      <c r="M25154" s="61">
        <f>VLOOKUP(H25154,zdroj!C:F,4,0)</f>
        <v>0</v>
      </c>
      <c r="N25154" s="61" t="str">
        <f t="shared" si="784"/>
        <v>katB</v>
      </c>
      <c r="P25154" s="73" t="str">
        <f t="shared" si="785"/>
        <v/>
      </c>
      <c r="Q25154" s="61" t="s">
        <v>30</v>
      </c>
    </row>
    <row r="25155" spans="8:17" x14ac:dyDescent="0.25">
      <c r="H25155" s="59">
        <v>197505</v>
      </c>
      <c r="I25155" s="59" t="s">
        <v>69</v>
      </c>
      <c r="J25155" s="59">
        <v>19949332</v>
      </c>
      <c r="K25155" s="59" t="s">
        <v>25588</v>
      </c>
      <c r="L25155" s="61" t="s">
        <v>113</v>
      </c>
      <c r="M25155" s="61">
        <f>VLOOKUP(H25155,zdroj!C:F,4,0)</f>
        <v>0</v>
      </c>
      <c r="N25155" s="61" t="str">
        <f t="shared" si="784"/>
        <v>katB</v>
      </c>
      <c r="P25155" s="73" t="str">
        <f t="shared" si="785"/>
        <v/>
      </c>
      <c r="Q25155" s="61" t="s">
        <v>31</v>
      </c>
    </row>
    <row r="25156" spans="8:17" x14ac:dyDescent="0.25">
      <c r="H25156" s="59">
        <v>197505</v>
      </c>
      <c r="I25156" s="59" t="s">
        <v>69</v>
      </c>
      <c r="J25156" s="59">
        <v>19949341</v>
      </c>
      <c r="K25156" s="59" t="s">
        <v>25589</v>
      </c>
      <c r="L25156" s="61" t="s">
        <v>113</v>
      </c>
      <c r="M25156" s="61">
        <f>VLOOKUP(H25156,zdroj!C:F,4,0)</f>
        <v>0</v>
      </c>
      <c r="N25156" s="61" t="str">
        <f t="shared" si="784"/>
        <v>katB</v>
      </c>
      <c r="P25156" s="73" t="str">
        <f t="shared" si="785"/>
        <v/>
      </c>
      <c r="Q25156" s="61" t="s">
        <v>30</v>
      </c>
    </row>
    <row r="25157" spans="8:17" x14ac:dyDescent="0.25">
      <c r="H25157" s="59">
        <v>197505</v>
      </c>
      <c r="I25157" s="59" t="s">
        <v>69</v>
      </c>
      <c r="J25157" s="59">
        <v>19949359</v>
      </c>
      <c r="K25157" s="59" t="s">
        <v>25590</v>
      </c>
      <c r="L25157" s="61" t="s">
        <v>113</v>
      </c>
      <c r="M25157" s="61">
        <f>VLOOKUP(H25157,zdroj!C:F,4,0)</f>
        <v>0</v>
      </c>
      <c r="N25157" s="61" t="str">
        <f t="shared" si="784"/>
        <v>katB</v>
      </c>
      <c r="P25157" s="73" t="str">
        <f t="shared" si="785"/>
        <v/>
      </c>
      <c r="Q25157" s="61" t="s">
        <v>30</v>
      </c>
    </row>
    <row r="25158" spans="8:17" x14ac:dyDescent="0.25">
      <c r="H25158" s="59">
        <v>197505</v>
      </c>
      <c r="I25158" s="59" t="s">
        <v>69</v>
      </c>
      <c r="J25158" s="59">
        <v>19949367</v>
      </c>
      <c r="K25158" s="59" t="s">
        <v>25591</v>
      </c>
      <c r="L25158" s="61" t="s">
        <v>113</v>
      </c>
      <c r="M25158" s="61">
        <f>VLOOKUP(H25158,zdroj!C:F,4,0)</f>
        <v>0</v>
      </c>
      <c r="N25158" s="61" t="str">
        <f t="shared" si="784"/>
        <v>katB</v>
      </c>
      <c r="P25158" s="73" t="str">
        <f t="shared" si="785"/>
        <v/>
      </c>
      <c r="Q25158" s="61" t="s">
        <v>30</v>
      </c>
    </row>
    <row r="25159" spans="8:17" x14ac:dyDescent="0.25">
      <c r="H25159" s="59">
        <v>197505</v>
      </c>
      <c r="I25159" s="59" t="s">
        <v>69</v>
      </c>
      <c r="J25159" s="59">
        <v>19949375</v>
      </c>
      <c r="K25159" s="59" t="s">
        <v>25592</v>
      </c>
      <c r="L25159" s="61" t="s">
        <v>113</v>
      </c>
      <c r="M25159" s="61">
        <f>VLOOKUP(H25159,zdroj!C:F,4,0)</f>
        <v>0</v>
      </c>
      <c r="N25159" s="61" t="str">
        <f t="shared" ref="N25159:N25222" si="786">IF(M25159="A",IF(L25159="katA","katB",L25159),L25159)</f>
        <v>katB</v>
      </c>
      <c r="P25159" s="73" t="str">
        <f t="shared" ref="P25159:P25222" si="787">IF(O25159="A",1,"")</f>
        <v/>
      </c>
      <c r="Q25159" s="61" t="s">
        <v>30</v>
      </c>
    </row>
    <row r="25160" spans="8:17" x14ac:dyDescent="0.25">
      <c r="H25160" s="59">
        <v>197505</v>
      </c>
      <c r="I25160" s="59" t="s">
        <v>69</v>
      </c>
      <c r="J25160" s="59">
        <v>19949383</v>
      </c>
      <c r="K25160" s="59" t="s">
        <v>25593</v>
      </c>
      <c r="L25160" s="61" t="s">
        <v>113</v>
      </c>
      <c r="M25160" s="61">
        <f>VLOOKUP(H25160,zdroj!C:F,4,0)</f>
        <v>0</v>
      </c>
      <c r="N25160" s="61" t="str">
        <f t="shared" si="786"/>
        <v>katB</v>
      </c>
      <c r="P25160" s="73" t="str">
        <f t="shared" si="787"/>
        <v/>
      </c>
      <c r="Q25160" s="61" t="s">
        <v>30</v>
      </c>
    </row>
    <row r="25161" spans="8:17" x14ac:dyDescent="0.25">
      <c r="H25161" s="59">
        <v>197505</v>
      </c>
      <c r="I25161" s="59" t="s">
        <v>69</v>
      </c>
      <c r="J25161" s="59">
        <v>19949391</v>
      </c>
      <c r="K25161" s="59" t="s">
        <v>25594</v>
      </c>
      <c r="L25161" s="61" t="s">
        <v>113</v>
      </c>
      <c r="M25161" s="61">
        <f>VLOOKUP(H25161,zdroj!C:F,4,0)</f>
        <v>0</v>
      </c>
      <c r="N25161" s="61" t="str">
        <f t="shared" si="786"/>
        <v>katB</v>
      </c>
      <c r="P25161" s="73" t="str">
        <f t="shared" si="787"/>
        <v/>
      </c>
      <c r="Q25161" s="61" t="s">
        <v>30</v>
      </c>
    </row>
    <row r="25162" spans="8:17" x14ac:dyDescent="0.25">
      <c r="H25162" s="59">
        <v>197505</v>
      </c>
      <c r="I25162" s="59" t="s">
        <v>69</v>
      </c>
      <c r="J25162" s="59">
        <v>19949405</v>
      </c>
      <c r="K25162" s="59" t="s">
        <v>25595</v>
      </c>
      <c r="L25162" s="61" t="s">
        <v>113</v>
      </c>
      <c r="M25162" s="61">
        <f>VLOOKUP(H25162,zdroj!C:F,4,0)</f>
        <v>0</v>
      </c>
      <c r="N25162" s="61" t="str">
        <f t="shared" si="786"/>
        <v>katB</v>
      </c>
      <c r="P25162" s="73" t="str">
        <f t="shared" si="787"/>
        <v/>
      </c>
      <c r="Q25162" s="61" t="s">
        <v>30</v>
      </c>
    </row>
    <row r="25163" spans="8:17" x14ac:dyDescent="0.25">
      <c r="H25163" s="59">
        <v>197505</v>
      </c>
      <c r="I25163" s="59" t="s">
        <v>69</v>
      </c>
      <c r="J25163" s="59">
        <v>19949413</v>
      </c>
      <c r="K25163" s="59" t="s">
        <v>25596</v>
      </c>
      <c r="L25163" s="61" t="s">
        <v>113</v>
      </c>
      <c r="M25163" s="61">
        <f>VLOOKUP(H25163,zdroj!C:F,4,0)</f>
        <v>0</v>
      </c>
      <c r="N25163" s="61" t="str">
        <f t="shared" si="786"/>
        <v>katB</v>
      </c>
      <c r="P25163" s="73" t="str">
        <f t="shared" si="787"/>
        <v/>
      </c>
      <c r="Q25163" s="61" t="s">
        <v>30</v>
      </c>
    </row>
    <row r="25164" spans="8:17" x14ac:dyDescent="0.25">
      <c r="H25164" s="59">
        <v>197505</v>
      </c>
      <c r="I25164" s="59" t="s">
        <v>69</v>
      </c>
      <c r="J25164" s="59">
        <v>19949421</v>
      </c>
      <c r="K25164" s="59" t="s">
        <v>25597</v>
      </c>
      <c r="L25164" s="61" t="s">
        <v>113</v>
      </c>
      <c r="M25164" s="61">
        <f>VLOOKUP(H25164,zdroj!C:F,4,0)</f>
        <v>0</v>
      </c>
      <c r="N25164" s="61" t="str">
        <f t="shared" si="786"/>
        <v>katB</v>
      </c>
      <c r="P25164" s="73" t="str">
        <f t="shared" si="787"/>
        <v/>
      </c>
      <c r="Q25164" s="61" t="s">
        <v>30</v>
      </c>
    </row>
    <row r="25165" spans="8:17" x14ac:dyDescent="0.25">
      <c r="H25165" s="59">
        <v>197505</v>
      </c>
      <c r="I25165" s="59" t="s">
        <v>69</v>
      </c>
      <c r="J25165" s="59">
        <v>19949448</v>
      </c>
      <c r="K25165" s="59" t="s">
        <v>25598</v>
      </c>
      <c r="L25165" s="61" t="s">
        <v>113</v>
      </c>
      <c r="M25165" s="61">
        <f>VLOOKUP(H25165,zdroj!C:F,4,0)</f>
        <v>0</v>
      </c>
      <c r="N25165" s="61" t="str">
        <f t="shared" si="786"/>
        <v>katB</v>
      </c>
      <c r="P25165" s="73" t="str">
        <f t="shared" si="787"/>
        <v/>
      </c>
      <c r="Q25165" s="61" t="s">
        <v>30</v>
      </c>
    </row>
    <row r="25166" spans="8:17" x14ac:dyDescent="0.25">
      <c r="H25166" s="59">
        <v>197505</v>
      </c>
      <c r="I25166" s="59" t="s">
        <v>69</v>
      </c>
      <c r="J25166" s="59">
        <v>19949456</v>
      </c>
      <c r="K25166" s="59" t="s">
        <v>25599</v>
      </c>
      <c r="L25166" s="61" t="s">
        <v>113</v>
      </c>
      <c r="M25166" s="61">
        <f>VLOOKUP(H25166,zdroj!C:F,4,0)</f>
        <v>0</v>
      </c>
      <c r="N25166" s="61" t="str">
        <f t="shared" si="786"/>
        <v>katB</v>
      </c>
      <c r="P25166" s="73" t="str">
        <f t="shared" si="787"/>
        <v/>
      </c>
      <c r="Q25166" s="61" t="s">
        <v>30</v>
      </c>
    </row>
    <row r="25167" spans="8:17" x14ac:dyDescent="0.25">
      <c r="H25167" s="59">
        <v>197505</v>
      </c>
      <c r="I25167" s="59" t="s">
        <v>69</v>
      </c>
      <c r="J25167" s="59">
        <v>19949464</v>
      </c>
      <c r="K25167" s="59" t="s">
        <v>25600</v>
      </c>
      <c r="L25167" s="61" t="s">
        <v>113</v>
      </c>
      <c r="M25167" s="61">
        <f>VLOOKUP(H25167,zdroj!C:F,4,0)</f>
        <v>0</v>
      </c>
      <c r="N25167" s="61" t="str">
        <f t="shared" si="786"/>
        <v>katB</v>
      </c>
      <c r="P25167" s="73" t="str">
        <f t="shared" si="787"/>
        <v/>
      </c>
      <c r="Q25167" s="61" t="s">
        <v>30</v>
      </c>
    </row>
    <row r="25168" spans="8:17" x14ac:dyDescent="0.25">
      <c r="H25168" s="59">
        <v>197505</v>
      </c>
      <c r="I25168" s="59" t="s">
        <v>69</v>
      </c>
      <c r="J25168" s="59">
        <v>19949472</v>
      </c>
      <c r="K25168" s="59" t="s">
        <v>25601</v>
      </c>
      <c r="L25168" s="61" t="s">
        <v>113</v>
      </c>
      <c r="M25168" s="61">
        <f>VLOOKUP(H25168,zdroj!C:F,4,0)</f>
        <v>0</v>
      </c>
      <c r="N25168" s="61" t="str">
        <f t="shared" si="786"/>
        <v>katB</v>
      </c>
      <c r="P25168" s="73" t="str">
        <f t="shared" si="787"/>
        <v/>
      </c>
      <c r="Q25168" s="61" t="s">
        <v>30</v>
      </c>
    </row>
    <row r="25169" spans="8:17" x14ac:dyDescent="0.25">
      <c r="H25169" s="59">
        <v>197505</v>
      </c>
      <c r="I25169" s="59" t="s">
        <v>69</v>
      </c>
      <c r="J25169" s="59">
        <v>19949481</v>
      </c>
      <c r="K25169" s="59" t="s">
        <v>25602</v>
      </c>
      <c r="L25169" s="61" t="s">
        <v>113</v>
      </c>
      <c r="M25169" s="61">
        <f>VLOOKUP(H25169,zdroj!C:F,4,0)</f>
        <v>0</v>
      </c>
      <c r="N25169" s="61" t="str">
        <f t="shared" si="786"/>
        <v>katB</v>
      </c>
      <c r="P25169" s="73" t="str">
        <f t="shared" si="787"/>
        <v/>
      </c>
      <c r="Q25169" s="61" t="s">
        <v>30</v>
      </c>
    </row>
    <row r="25170" spans="8:17" x14ac:dyDescent="0.25">
      <c r="H25170" s="59">
        <v>197505</v>
      </c>
      <c r="I25170" s="59" t="s">
        <v>69</v>
      </c>
      <c r="J25170" s="59">
        <v>19949499</v>
      </c>
      <c r="K25170" s="59" t="s">
        <v>25603</v>
      </c>
      <c r="L25170" s="61" t="s">
        <v>113</v>
      </c>
      <c r="M25170" s="61">
        <f>VLOOKUP(H25170,zdroj!C:F,4,0)</f>
        <v>0</v>
      </c>
      <c r="N25170" s="61" t="str">
        <f t="shared" si="786"/>
        <v>katB</v>
      </c>
      <c r="P25170" s="73" t="str">
        <f t="shared" si="787"/>
        <v/>
      </c>
      <c r="Q25170" s="61" t="s">
        <v>30</v>
      </c>
    </row>
    <row r="25171" spans="8:17" x14ac:dyDescent="0.25">
      <c r="H25171" s="59">
        <v>197505</v>
      </c>
      <c r="I25171" s="59" t="s">
        <v>69</v>
      </c>
      <c r="J25171" s="59">
        <v>19949502</v>
      </c>
      <c r="K25171" s="59" t="s">
        <v>25604</v>
      </c>
      <c r="L25171" s="61" t="s">
        <v>113</v>
      </c>
      <c r="M25171" s="61">
        <f>VLOOKUP(H25171,zdroj!C:F,4,0)</f>
        <v>0</v>
      </c>
      <c r="N25171" s="61" t="str">
        <f t="shared" si="786"/>
        <v>katB</v>
      </c>
      <c r="P25171" s="73" t="str">
        <f t="shared" si="787"/>
        <v/>
      </c>
      <c r="Q25171" s="61" t="s">
        <v>30</v>
      </c>
    </row>
    <row r="25172" spans="8:17" x14ac:dyDescent="0.25">
      <c r="H25172" s="59">
        <v>197505</v>
      </c>
      <c r="I25172" s="59" t="s">
        <v>69</v>
      </c>
      <c r="J25172" s="59">
        <v>19949511</v>
      </c>
      <c r="K25172" s="59" t="s">
        <v>25605</v>
      </c>
      <c r="L25172" s="61" t="s">
        <v>113</v>
      </c>
      <c r="M25172" s="61">
        <f>VLOOKUP(H25172,zdroj!C:F,4,0)</f>
        <v>0</v>
      </c>
      <c r="N25172" s="61" t="str">
        <f t="shared" si="786"/>
        <v>katB</v>
      </c>
      <c r="P25172" s="73" t="str">
        <f t="shared" si="787"/>
        <v/>
      </c>
      <c r="Q25172" s="61" t="s">
        <v>30</v>
      </c>
    </row>
    <row r="25173" spans="8:17" x14ac:dyDescent="0.25">
      <c r="H25173" s="59">
        <v>197505</v>
      </c>
      <c r="I25173" s="59" t="s">
        <v>69</v>
      </c>
      <c r="J25173" s="59">
        <v>19949529</v>
      </c>
      <c r="K25173" s="59" t="s">
        <v>25606</v>
      </c>
      <c r="L25173" s="61" t="s">
        <v>113</v>
      </c>
      <c r="M25173" s="61">
        <f>VLOOKUP(H25173,zdroj!C:F,4,0)</f>
        <v>0</v>
      </c>
      <c r="N25173" s="61" t="str">
        <f t="shared" si="786"/>
        <v>katB</v>
      </c>
      <c r="P25173" s="73" t="str">
        <f t="shared" si="787"/>
        <v/>
      </c>
      <c r="Q25173" s="61" t="s">
        <v>30</v>
      </c>
    </row>
    <row r="25174" spans="8:17" x14ac:dyDescent="0.25">
      <c r="H25174" s="59">
        <v>197505</v>
      </c>
      <c r="I25174" s="59" t="s">
        <v>69</v>
      </c>
      <c r="J25174" s="59">
        <v>19949537</v>
      </c>
      <c r="K25174" s="59" t="s">
        <v>25607</v>
      </c>
      <c r="L25174" s="61" t="s">
        <v>113</v>
      </c>
      <c r="M25174" s="61">
        <f>VLOOKUP(H25174,zdroj!C:F,4,0)</f>
        <v>0</v>
      </c>
      <c r="N25174" s="61" t="str">
        <f t="shared" si="786"/>
        <v>katB</v>
      </c>
      <c r="P25174" s="73" t="str">
        <f t="shared" si="787"/>
        <v/>
      </c>
      <c r="Q25174" s="61" t="s">
        <v>30</v>
      </c>
    </row>
    <row r="25175" spans="8:17" x14ac:dyDescent="0.25">
      <c r="H25175" s="59">
        <v>197505</v>
      </c>
      <c r="I25175" s="59" t="s">
        <v>69</v>
      </c>
      <c r="J25175" s="59">
        <v>19949545</v>
      </c>
      <c r="K25175" s="59" t="s">
        <v>25608</v>
      </c>
      <c r="L25175" s="61" t="s">
        <v>113</v>
      </c>
      <c r="M25175" s="61">
        <f>VLOOKUP(H25175,zdroj!C:F,4,0)</f>
        <v>0</v>
      </c>
      <c r="N25175" s="61" t="str">
        <f t="shared" si="786"/>
        <v>katB</v>
      </c>
      <c r="P25175" s="73" t="str">
        <f t="shared" si="787"/>
        <v/>
      </c>
      <c r="Q25175" s="61" t="s">
        <v>30</v>
      </c>
    </row>
    <row r="25176" spans="8:17" x14ac:dyDescent="0.25">
      <c r="H25176" s="59">
        <v>197505</v>
      </c>
      <c r="I25176" s="59" t="s">
        <v>69</v>
      </c>
      <c r="J25176" s="59">
        <v>19949553</v>
      </c>
      <c r="K25176" s="59" t="s">
        <v>25609</v>
      </c>
      <c r="L25176" s="61" t="s">
        <v>113</v>
      </c>
      <c r="M25176" s="61">
        <f>VLOOKUP(H25176,zdroj!C:F,4,0)</f>
        <v>0</v>
      </c>
      <c r="N25176" s="61" t="str">
        <f t="shared" si="786"/>
        <v>katB</v>
      </c>
      <c r="P25176" s="73" t="str">
        <f t="shared" si="787"/>
        <v/>
      </c>
      <c r="Q25176" s="61" t="s">
        <v>30</v>
      </c>
    </row>
    <row r="25177" spans="8:17" x14ac:dyDescent="0.25">
      <c r="H25177" s="59">
        <v>197505</v>
      </c>
      <c r="I25177" s="59" t="s">
        <v>69</v>
      </c>
      <c r="J25177" s="59">
        <v>19949561</v>
      </c>
      <c r="K25177" s="59" t="s">
        <v>25610</v>
      </c>
      <c r="L25177" s="61" t="s">
        <v>113</v>
      </c>
      <c r="M25177" s="61">
        <f>VLOOKUP(H25177,zdroj!C:F,4,0)</f>
        <v>0</v>
      </c>
      <c r="N25177" s="61" t="str">
        <f t="shared" si="786"/>
        <v>katB</v>
      </c>
      <c r="P25177" s="73" t="str">
        <f t="shared" si="787"/>
        <v/>
      </c>
      <c r="Q25177" s="61" t="s">
        <v>30</v>
      </c>
    </row>
    <row r="25178" spans="8:17" x14ac:dyDescent="0.25">
      <c r="H25178" s="59">
        <v>197505</v>
      </c>
      <c r="I25178" s="59" t="s">
        <v>69</v>
      </c>
      <c r="J25178" s="59">
        <v>19949570</v>
      </c>
      <c r="K25178" s="59" t="s">
        <v>25611</v>
      </c>
      <c r="L25178" s="61" t="s">
        <v>113</v>
      </c>
      <c r="M25178" s="61">
        <f>VLOOKUP(H25178,zdroj!C:F,4,0)</f>
        <v>0</v>
      </c>
      <c r="N25178" s="61" t="str">
        <f t="shared" si="786"/>
        <v>katB</v>
      </c>
      <c r="P25178" s="73" t="str">
        <f t="shared" si="787"/>
        <v/>
      </c>
      <c r="Q25178" s="61" t="s">
        <v>30</v>
      </c>
    </row>
    <row r="25179" spans="8:17" x14ac:dyDescent="0.25">
      <c r="H25179" s="59">
        <v>197505</v>
      </c>
      <c r="I25179" s="59" t="s">
        <v>69</v>
      </c>
      <c r="J25179" s="59">
        <v>19949588</v>
      </c>
      <c r="K25179" s="59" t="s">
        <v>25612</v>
      </c>
      <c r="L25179" s="61" t="s">
        <v>113</v>
      </c>
      <c r="M25179" s="61">
        <f>VLOOKUP(H25179,zdroj!C:F,4,0)</f>
        <v>0</v>
      </c>
      <c r="N25179" s="61" t="str">
        <f t="shared" si="786"/>
        <v>katB</v>
      </c>
      <c r="P25179" s="73" t="str">
        <f t="shared" si="787"/>
        <v/>
      </c>
      <c r="Q25179" s="61" t="s">
        <v>30</v>
      </c>
    </row>
    <row r="25180" spans="8:17" x14ac:dyDescent="0.25">
      <c r="H25180" s="59">
        <v>197505</v>
      </c>
      <c r="I25180" s="59" t="s">
        <v>69</v>
      </c>
      <c r="J25180" s="59">
        <v>19949596</v>
      </c>
      <c r="K25180" s="59" t="s">
        <v>25613</v>
      </c>
      <c r="L25180" s="61" t="s">
        <v>113</v>
      </c>
      <c r="M25180" s="61">
        <f>VLOOKUP(H25180,zdroj!C:F,4,0)</f>
        <v>0</v>
      </c>
      <c r="N25180" s="61" t="str">
        <f t="shared" si="786"/>
        <v>katB</v>
      </c>
      <c r="P25180" s="73" t="str">
        <f t="shared" si="787"/>
        <v/>
      </c>
      <c r="Q25180" s="61" t="s">
        <v>30</v>
      </c>
    </row>
    <row r="25181" spans="8:17" x14ac:dyDescent="0.25">
      <c r="H25181" s="59">
        <v>197505</v>
      </c>
      <c r="I25181" s="59" t="s">
        <v>69</v>
      </c>
      <c r="J25181" s="59">
        <v>26904951</v>
      </c>
      <c r="K25181" s="59" t="s">
        <v>25614</v>
      </c>
      <c r="L25181" s="61" t="s">
        <v>81</v>
      </c>
      <c r="M25181" s="61">
        <f>VLOOKUP(H25181,zdroj!C:F,4,0)</f>
        <v>0</v>
      </c>
      <c r="N25181" s="61" t="str">
        <f t="shared" si="786"/>
        <v>-</v>
      </c>
      <c r="P25181" s="73" t="str">
        <f t="shared" si="787"/>
        <v/>
      </c>
      <c r="Q25181" s="61" t="s">
        <v>86</v>
      </c>
    </row>
    <row r="25182" spans="8:17" x14ac:dyDescent="0.25">
      <c r="H25182" s="59">
        <v>197505</v>
      </c>
      <c r="I25182" s="59" t="s">
        <v>69</v>
      </c>
      <c r="J25182" s="59">
        <v>27178676</v>
      </c>
      <c r="K25182" s="59" t="s">
        <v>25615</v>
      </c>
      <c r="L25182" s="61" t="s">
        <v>113</v>
      </c>
      <c r="M25182" s="61">
        <f>VLOOKUP(H25182,zdroj!C:F,4,0)</f>
        <v>0</v>
      </c>
      <c r="N25182" s="61" t="str">
        <f t="shared" si="786"/>
        <v>katB</v>
      </c>
      <c r="P25182" s="73" t="str">
        <f t="shared" si="787"/>
        <v/>
      </c>
      <c r="Q25182" s="61" t="s">
        <v>31</v>
      </c>
    </row>
    <row r="25183" spans="8:17" x14ac:dyDescent="0.25">
      <c r="H25183" s="59">
        <v>197505</v>
      </c>
      <c r="I25183" s="59" t="s">
        <v>69</v>
      </c>
      <c r="J25183" s="59">
        <v>28158717</v>
      </c>
      <c r="K25183" s="59" t="s">
        <v>25616</v>
      </c>
      <c r="L25183" s="61" t="s">
        <v>113</v>
      </c>
      <c r="M25183" s="61">
        <f>VLOOKUP(H25183,zdroj!C:F,4,0)</f>
        <v>0</v>
      </c>
      <c r="N25183" s="61" t="str">
        <f t="shared" si="786"/>
        <v>katB</v>
      </c>
      <c r="P25183" s="73" t="str">
        <f t="shared" si="787"/>
        <v/>
      </c>
      <c r="Q25183" s="61" t="s">
        <v>31</v>
      </c>
    </row>
    <row r="25184" spans="8:17" x14ac:dyDescent="0.25">
      <c r="H25184" s="59">
        <v>197505</v>
      </c>
      <c r="I25184" s="59" t="s">
        <v>69</v>
      </c>
      <c r="J25184" s="59">
        <v>42190975</v>
      </c>
      <c r="K25184" s="59" t="s">
        <v>25617</v>
      </c>
      <c r="L25184" s="61" t="s">
        <v>113</v>
      </c>
      <c r="M25184" s="61">
        <f>VLOOKUP(H25184,zdroj!C:F,4,0)</f>
        <v>0</v>
      </c>
      <c r="N25184" s="61" t="str">
        <f t="shared" si="786"/>
        <v>katB</v>
      </c>
      <c r="P25184" s="73" t="str">
        <f t="shared" si="787"/>
        <v/>
      </c>
      <c r="Q25184" s="61" t="s">
        <v>30</v>
      </c>
    </row>
    <row r="25185" spans="8:17" x14ac:dyDescent="0.25">
      <c r="H25185" s="59">
        <v>197505</v>
      </c>
      <c r="I25185" s="59" t="s">
        <v>69</v>
      </c>
      <c r="J25185" s="59">
        <v>74727184</v>
      </c>
      <c r="K25185" s="59" t="s">
        <v>25618</v>
      </c>
      <c r="L25185" s="61" t="s">
        <v>113</v>
      </c>
      <c r="M25185" s="61">
        <f>VLOOKUP(H25185,zdroj!C:F,4,0)</f>
        <v>0</v>
      </c>
      <c r="N25185" s="61" t="str">
        <f t="shared" si="786"/>
        <v>katB</v>
      </c>
      <c r="P25185" s="73" t="str">
        <f t="shared" si="787"/>
        <v/>
      </c>
      <c r="Q25185" s="61" t="s">
        <v>30</v>
      </c>
    </row>
    <row r="25186" spans="8:17" x14ac:dyDescent="0.25">
      <c r="H25186" s="59">
        <v>197505</v>
      </c>
      <c r="I25186" s="59" t="s">
        <v>69</v>
      </c>
      <c r="J25186" s="59">
        <v>75111861</v>
      </c>
      <c r="K25186" s="59" t="s">
        <v>25619</v>
      </c>
      <c r="L25186" s="61" t="s">
        <v>113</v>
      </c>
      <c r="M25186" s="61">
        <f>VLOOKUP(H25186,zdroj!C:F,4,0)</f>
        <v>0</v>
      </c>
      <c r="N25186" s="61" t="str">
        <f t="shared" si="786"/>
        <v>katB</v>
      </c>
      <c r="P25186" s="73" t="str">
        <f t="shared" si="787"/>
        <v/>
      </c>
      <c r="Q25186" s="61" t="s">
        <v>30</v>
      </c>
    </row>
    <row r="25187" spans="8:17" x14ac:dyDescent="0.25">
      <c r="H25187" s="59">
        <v>68896</v>
      </c>
      <c r="I25187" s="59" t="s">
        <v>69</v>
      </c>
      <c r="J25187" s="59">
        <v>5079853</v>
      </c>
      <c r="K25187" s="59" t="s">
        <v>25620</v>
      </c>
      <c r="L25187" s="61" t="s">
        <v>113</v>
      </c>
      <c r="M25187" s="61">
        <f>VLOOKUP(H25187,zdroj!C:F,4,0)</f>
        <v>0</v>
      </c>
      <c r="N25187" s="61" t="str">
        <f t="shared" si="786"/>
        <v>katB</v>
      </c>
      <c r="P25187" s="73" t="str">
        <f t="shared" si="787"/>
        <v/>
      </c>
      <c r="Q25187" s="61" t="s">
        <v>31</v>
      </c>
    </row>
    <row r="25188" spans="8:17" x14ac:dyDescent="0.25">
      <c r="H25188" s="59">
        <v>68896</v>
      </c>
      <c r="I25188" s="59" t="s">
        <v>69</v>
      </c>
      <c r="J25188" s="59">
        <v>5079861</v>
      </c>
      <c r="K25188" s="59" t="s">
        <v>25621</v>
      </c>
      <c r="L25188" s="61" t="s">
        <v>113</v>
      </c>
      <c r="M25188" s="61">
        <f>VLOOKUP(H25188,zdroj!C:F,4,0)</f>
        <v>0</v>
      </c>
      <c r="N25188" s="61" t="str">
        <f t="shared" si="786"/>
        <v>katB</v>
      </c>
      <c r="P25188" s="73" t="str">
        <f t="shared" si="787"/>
        <v/>
      </c>
      <c r="Q25188" s="61" t="s">
        <v>30</v>
      </c>
    </row>
    <row r="25189" spans="8:17" x14ac:dyDescent="0.25">
      <c r="H25189" s="59">
        <v>68896</v>
      </c>
      <c r="I25189" s="59" t="s">
        <v>69</v>
      </c>
      <c r="J25189" s="59">
        <v>5079896</v>
      </c>
      <c r="K25189" s="59" t="s">
        <v>25622</v>
      </c>
      <c r="L25189" s="61" t="s">
        <v>113</v>
      </c>
      <c r="M25189" s="61">
        <f>VLOOKUP(H25189,zdroj!C:F,4,0)</f>
        <v>0</v>
      </c>
      <c r="N25189" s="61" t="str">
        <f t="shared" si="786"/>
        <v>katB</v>
      </c>
      <c r="P25189" s="73" t="str">
        <f t="shared" si="787"/>
        <v/>
      </c>
      <c r="Q25189" s="61" t="s">
        <v>30</v>
      </c>
    </row>
    <row r="25190" spans="8:17" x14ac:dyDescent="0.25">
      <c r="H25190" s="59">
        <v>68896</v>
      </c>
      <c r="I25190" s="59" t="s">
        <v>69</v>
      </c>
      <c r="J25190" s="59">
        <v>5079900</v>
      </c>
      <c r="K25190" s="59" t="s">
        <v>25623</v>
      </c>
      <c r="L25190" s="61" t="s">
        <v>113</v>
      </c>
      <c r="M25190" s="61">
        <f>VLOOKUP(H25190,zdroj!C:F,4,0)</f>
        <v>0</v>
      </c>
      <c r="N25190" s="61" t="str">
        <f t="shared" si="786"/>
        <v>katB</v>
      </c>
      <c r="P25190" s="73" t="str">
        <f t="shared" si="787"/>
        <v/>
      </c>
      <c r="Q25190" s="61" t="s">
        <v>30</v>
      </c>
    </row>
    <row r="25191" spans="8:17" x14ac:dyDescent="0.25">
      <c r="H25191" s="59">
        <v>68896</v>
      </c>
      <c r="I25191" s="59" t="s">
        <v>69</v>
      </c>
      <c r="J25191" s="59">
        <v>5079918</v>
      </c>
      <c r="K25191" s="59" t="s">
        <v>25624</v>
      </c>
      <c r="L25191" s="61" t="s">
        <v>113</v>
      </c>
      <c r="M25191" s="61">
        <f>VLOOKUP(H25191,zdroj!C:F,4,0)</f>
        <v>0</v>
      </c>
      <c r="N25191" s="61" t="str">
        <f t="shared" si="786"/>
        <v>katB</v>
      </c>
      <c r="P25191" s="73" t="str">
        <f t="shared" si="787"/>
        <v/>
      </c>
      <c r="Q25191" s="61" t="s">
        <v>31</v>
      </c>
    </row>
    <row r="25192" spans="8:17" x14ac:dyDescent="0.25">
      <c r="H25192" s="59">
        <v>68896</v>
      </c>
      <c r="I25192" s="59" t="s">
        <v>69</v>
      </c>
      <c r="J25192" s="59">
        <v>5079934</v>
      </c>
      <c r="K25192" s="59" t="s">
        <v>25625</v>
      </c>
      <c r="L25192" s="61" t="s">
        <v>113</v>
      </c>
      <c r="M25192" s="61">
        <f>VLOOKUP(H25192,zdroj!C:F,4,0)</f>
        <v>0</v>
      </c>
      <c r="N25192" s="61" t="str">
        <f t="shared" si="786"/>
        <v>katB</v>
      </c>
      <c r="P25192" s="73" t="str">
        <f t="shared" si="787"/>
        <v/>
      </c>
      <c r="Q25192" s="61" t="s">
        <v>31</v>
      </c>
    </row>
    <row r="25193" spans="8:17" x14ac:dyDescent="0.25">
      <c r="H25193" s="59">
        <v>68896</v>
      </c>
      <c r="I25193" s="59" t="s">
        <v>69</v>
      </c>
      <c r="J25193" s="59">
        <v>5132550</v>
      </c>
      <c r="K25193" s="59" t="s">
        <v>25626</v>
      </c>
      <c r="L25193" s="61" t="s">
        <v>113</v>
      </c>
      <c r="M25193" s="61">
        <f>VLOOKUP(H25193,zdroj!C:F,4,0)</f>
        <v>0</v>
      </c>
      <c r="N25193" s="61" t="str">
        <f t="shared" si="786"/>
        <v>katB</v>
      </c>
      <c r="P25193" s="73" t="str">
        <f t="shared" si="787"/>
        <v/>
      </c>
      <c r="Q25193" s="61" t="s">
        <v>31</v>
      </c>
    </row>
    <row r="25194" spans="8:17" x14ac:dyDescent="0.25">
      <c r="H25194" s="59">
        <v>68896</v>
      </c>
      <c r="I25194" s="59" t="s">
        <v>69</v>
      </c>
      <c r="J25194" s="59">
        <v>5132592</v>
      </c>
      <c r="K25194" s="59" t="s">
        <v>25627</v>
      </c>
      <c r="L25194" s="61" t="s">
        <v>113</v>
      </c>
      <c r="M25194" s="61">
        <f>VLOOKUP(H25194,zdroj!C:F,4,0)</f>
        <v>0</v>
      </c>
      <c r="N25194" s="61" t="str">
        <f t="shared" si="786"/>
        <v>katB</v>
      </c>
      <c r="P25194" s="73" t="str">
        <f t="shared" si="787"/>
        <v/>
      </c>
      <c r="Q25194" s="61" t="s">
        <v>30</v>
      </c>
    </row>
    <row r="25195" spans="8:17" x14ac:dyDescent="0.25">
      <c r="H25195" s="59">
        <v>68896</v>
      </c>
      <c r="I25195" s="59" t="s">
        <v>69</v>
      </c>
      <c r="J25195" s="59">
        <v>5132622</v>
      </c>
      <c r="K25195" s="59" t="s">
        <v>25628</v>
      </c>
      <c r="L25195" s="61" t="s">
        <v>113</v>
      </c>
      <c r="M25195" s="61">
        <f>VLOOKUP(H25195,zdroj!C:F,4,0)</f>
        <v>0</v>
      </c>
      <c r="N25195" s="61" t="str">
        <f t="shared" si="786"/>
        <v>katB</v>
      </c>
      <c r="P25195" s="73" t="str">
        <f t="shared" si="787"/>
        <v/>
      </c>
      <c r="Q25195" s="61" t="s">
        <v>30</v>
      </c>
    </row>
    <row r="25196" spans="8:17" x14ac:dyDescent="0.25">
      <c r="H25196" s="59">
        <v>68896</v>
      </c>
      <c r="I25196" s="59" t="s">
        <v>69</v>
      </c>
      <c r="J25196" s="59">
        <v>5132649</v>
      </c>
      <c r="K25196" s="59" t="s">
        <v>25629</v>
      </c>
      <c r="L25196" s="61" t="s">
        <v>113</v>
      </c>
      <c r="M25196" s="61">
        <f>VLOOKUP(H25196,zdroj!C:F,4,0)</f>
        <v>0</v>
      </c>
      <c r="N25196" s="61" t="str">
        <f t="shared" si="786"/>
        <v>katB</v>
      </c>
      <c r="P25196" s="73" t="str">
        <f t="shared" si="787"/>
        <v/>
      </c>
      <c r="Q25196" s="61" t="s">
        <v>30</v>
      </c>
    </row>
    <row r="25197" spans="8:17" x14ac:dyDescent="0.25">
      <c r="H25197" s="59">
        <v>68896</v>
      </c>
      <c r="I25197" s="59" t="s">
        <v>69</v>
      </c>
      <c r="J25197" s="59">
        <v>5132665</v>
      </c>
      <c r="K25197" s="59" t="s">
        <v>25630</v>
      </c>
      <c r="L25197" s="61" t="s">
        <v>113</v>
      </c>
      <c r="M25197" s="61">
        <f>VLOOKUP(H25197,zdroj!C:F,4,0)</f>
        <v>0</v>
      </c>
      <c r="N25197" s="61" t="str">
        <f t="shared" si="786"/>
        <v>katB</v>
      </c>
      <c r="P25197" s="73" t="str">
        <f t="shared" si="787"/>
        <v/>
      </c>
      <c r="Q25197" s="61" t="s">
        <v>30</v>
      </c>
    </row>
    <row r="25198" spans="8:17" x14ac:dyDescent="0.25">
      <c r="H25198" s="59">
        <v>68896</v>
      </c>
      <c r="I25198" s="59" t="s">
        <v>69</v>
      </c>
      <c r="J25198" s="59">
        <v>5132673</v>
      </c>
      <c r="K25198" s="59" t="s">
        <v>25631</v>
      </c>
      <c r="L25198" s="61" t="s">
        <v>81</v>
      </c>
      <c r="M25198" s="61">
        <f>VLOOKUP(H25198,zdroj!C:F,4,0)</f>
        <v>0</v>
      </c>
      <c r="N25198" s="61" t="str">
        <f t="shared" si="786"/>
        <v>-</v>
      </c>
      <c r="P25198" s="73" t="str">
        <f t="shared" si="787"/>
        <v/>
      </c>
      <c r="Q25198" s="61" t="s">
        <v>86</v>
      </c>
    </row>
    <row r="25199" spans="8:17" x14ac:dyDescent="0.25">
      <c r="H25199" s="59">
        <v>68896</v>
      </c>
      <c r="I25199" s="59" t="s">
        <v>69</v>
      </c>
      <c r="J25199" s="59">
        <v>5132690</v>
      </c>
      <c r="K25199" s="59" t="s">
        <v>25632</v>
      </c>
      <c r="L25199" s="61" t="s">
        <v>81</v>
      </c>
      <c r="M25199" s="61">
        <f>VLOOKUP(H25199,zdroj!C:F,4,0)</f>
        <v>0</v>
      </c>
      <c r="N25199" s="61" t="str">
        <f t="shared" si="786"/>
        <v>-</v>
      </c>
      <c r="P25199" s="73" t="str">
        <f t="shared" si="787"/>
        <v/>
      </c>
      <c r="Q25199" s="61" t="s">
        <v>86</v>
      </c>
    </row>
    <row r="25200" spans="8:17" x14ac:dyDescent="0.25">
      <c r="H25200" s="59">
        <v>68896</v>
      </c>
      <c r="I25200" s="59" t="s">
        <v>69</v>
      </c>
      <c r="J25200" s="59">
        <v>25200275</v>
      </c>
      <c r="K25200" s="59" t="s">
        <v>25633</v>
      </c>
      <c r="L25200" s="61" t="s">
        <v>113</v>
      </c>
      <c r="M25200" s="61">
        <f>VLOOKUP(H25200,zdroj!C:F,4,0)</f>
        <v>0</v>
      </c>
      <c r="N25200" s="61" t="str">
        <f t="shared" si="786"/>
        <v>katB</v>
      </c>
      <c r="P25200" s="73" t="str">
        <f t="shared" si="787"/>
        <v/>
      </c>
      <c r="Q25200" s="61" t="s">
        <v>31</v>
      </c>
    </row>
    <row r="25201" spans="8:17" x14ac:dyDescent="0.25">
      <c r="H25201" s="59">
        <v>68896</v>
      </c>
      <c r="I25201" s="59" t="s">
        <v>69</v>
      </c>
      <c r="J25201" s="59">
        <v>25210416</v>
      </c>
      <c r="K25201" s="59" t="s">
        <v>25634</v>
      </c>
      <c r="L25201" s="61" t="s">
        <v>81</v>
      </c>
      <c r="M25201" s="61">
        <f>VLOOKUP(H25201,zdroj!C:F,4,0)</f>
        <v>0</v>
      </c>
      <c r="N25201" s="61" t="str">
        <f t="shared" si="786"/>
        <v>-</v>
      </c>
      <c r="P25201" s="73" t="str">
        <f t="shared" si="787"/>
        <v/>
      </c>
      <c r="Q25201" s="61" t="s">
        <v>86</v>
      </c>
    </row>
    <row r="25202" spans="8:17" x14ac:dyDescent="0.25">
      <c r="H25202" s="59">
        <v>68896</v>
      </c>
      <c r="I25202" s="59" t="s">
        <v>69</v>
      </c>
      <c r="J25202" s="59">
        <v>25323458</v>
      </c>
      <c r="K25202" s="59" t="s">
        <v>25635</v>
      </c>
      <c r="L25202" s="61" t="s">
        <v>113</v>
      </c>
      <c r="M25202" s="61">
        <f>VLOOKUP(H25202,zdroj!C:F,4,0)</f>
        <v>0</v>
      </c>
      <c r="N25202" s="61" t="str">
        <f t="shared" si="786"/>
        <v>katB</v>
      </c>
      <c r="P25202" s="73" t="str">
        <f t="shared" si="787"/>
        <v/>
      </c>
      <c r="Q25202" s="61" t="s">
        <v>30</v>
      </c>
    </row>
    <row r="25203" spans="8:17" x14ac:dyDescent="0.25">
      <c r="H25203" s="59">
        <v>68896</v>
      </c>
      <c r="I25203" s="59" t="s">
        <v>69</v>
      </c>
      <c r="J25203" s="59">
        <v>25473816</v>
      </c>
      <c r="K25203" s="59" t="s">
        <v>25636</v>
      </c>
      <c r="L25203" s="61" t="s">
        <v>81</v>
      </c>
      <c r="M25203" s="61">
        <f>VLOOKUP(H25203,zdroj!C:F,4,0)</f>
        <v>0</v>
      </c>
      <c r="N25203" s="61" t="str">
        <f t="shared" si="786"/>
        <v>-</v>
      </c>
      <c r="P25203" s="73" t="str">
        <f t="shared" si="787"/>
        <v/>
      </c>
      <c r="Q25203" s="61" t="s">
        <v>86</v>
      </c>
    </row>
    <row r="25204" spans="8:17" x14ac:dyDescent="0.25">
      <c r="H25204" s="59">
        <v>68896</v>
      </c>
      <c r="I25204" s="59" t="s">
        <v>69</v>
      </c>
      <c r="J25204" s="59">
        <v>25613243</v>
      </c>
      <c r="K25204" s="59" t="s">
        <v>25637</v>
      </c>
      <c r="L25204" s="61" t="s">
        <v>113</v>
      </c>
      <c r="M25204" s="61">
        <f>VLOOKUP(H25204,zdroj!C:F,4,0)</f>
        <v>0</v>
      </c>
      <c r="N25204" s="61" t="str">
        <f t="shared" si="786"/>
        <v>katB</v>
      </c>
      <c r="P25204" s="73" t="str">
        <f t="shared" si="787"/>
        <v/>
      </c>
      <c r="Q25204" s="61" t="s">
        <v>31</v>
      </c>
    </row>
    <row r="25205" spans="8:17" x14ac:dyDescent="0.25">
      <c r="H25205" s="59">
        <v>68896</v>
      </c>
      <c r="I25205" s="59" t="s">
        <v>69</v>
      </c>
      <c r="J25205" s="59">
        <v>25757989</v>
      </c>
      <c r="K25205" s="59" t="s">
        <v>25638</v>
      </c>
      <c r="L25205" s="61" t="s">
        <v>113</v>
      </c>
      <c r="M25205" s="61">
        <f>VLOOKUP(H25205,zdroj!C:F,4,0)</f>
        <v>0</v>
      </c>
      <c r="N25205" s="61" t="str">
        <f t="shared" si="786"/>
        <v>katB</v>
      </c>
      <c r="P25205" s="73" t="str">
        <f t="shared" si="787"/>
        <v/>
      </c>
      <c r="Q25205" s="61" t="s">
        <v>31</v>
      </c>
    </row>
    <row r="25206" spans="8:17" x14ac:dyDescent="0.25">
      <c r="H25206" s="59">
        <v>68896</v>
      </c>
      <c r="I25206" s="59" t="s">
        <v>69</v>
      </c>
      <c r="J25206" s="59">
        <v>27377377</v>
      </c>
      <c r="K25206" s="59" t="s">
        <v>25639</v>
      </c>
      <c r="L25206" s="61" t="s">
        <v>113</v>
      </c>
      <c r="M25206" s="61">
        <f>VLOOKUP(H25206,zdroj!C:F,4,0)</f>
        <v>0</v>
      </c>
      <c r="N25206" s="61" t="str">
        <f t="shared" si="786"/>
        <v>katB</v>
      </c>
      <c r="P25206" s="73" t="str">
        <f t="shared" si="787"/>
        <v/>
      </c>
      <c r="Q25206" s="61" t="s">
        <v>31</v>
      </c>
    </row>
    <row r="25207" spans="8:17" x14ac:dyDescent="0.25">
      <c r="H25207" s="59">
        <v>68896</v>
      </c>
      <c r="I25207" s="59" t="s">
        <v>69</v>
      </c>
      <c r="J25207" s="59">
        <v>30788161</v>
      </c>
      <c r="K25207" s="59" t="s">
        <v>25640</v>
      </c>
      <c r="L25207" s="61" t="s">
        <v>81</v>
      </c>
      <c r="M25207" s="61">
        <f>VLOOKUP(H25207,zdroj!C:F,4,0)</f>
        <v>0</v>
      </c>
      <c r="N25207" s="61" t="str">
        <f t="shared" si="786"/>
        <v>-</v>
      </c>
      <c r="P25207" s="73" t="str">
        <f t="shared" si="787"/>
        <v/>
      </c>
      <c r="Q25207" s="61" t="s">
        <v>86</v>
      </c>
    </row>
    <row r="25208" spans="8:17" x14ac:dyDescent="0.25">
      <c r="H25208" s="59">
        <v>68896</v>
      </c>
      <c r="I25208" s="59" t="s">
        <v>69</v>
      </c>
      <c r="J25208" s="59">
        <v>30788188</v>
      </c>
      <c r="K25208" s="59" t="s">
        <v>25641</v>
      </c>
      <c r="L25208" s="61" t="s">
        <v>81</v>
      </c>
      <c r="M25208" s="61">
        <f>VLOOKUP(H25208,zdroj!C:F,4,0)</f>
        <v>0</v>
      </c>
      <c r="N25208" s="61" t="str">
        <f t="shared" si="786"/>
        <v>-</v>
      </c>
      <c r="P25208" s="73" t="str">
        <f t="shared" si="787"/>
        <v/>
      </c>
      <c r="Q25208" s="61" t="s">
        <v>86</v>
      </c>
    </row>
    <row r="25209" spans="8:17" x14ac:dyDescent="0.25">
      <c r="H25209" s="59">
        <v>68896</v>
      </c>
      <c r="I25209" s="59" t="s">
        <v>69</v>
      </c>
      <c r="J25209" s="59">
        <v>30788196</v>
      </c>
      <c r="K25209" s="59" t="s">
        <v>25642</v>
      </c>
      <c r="L25209" s="61" t="s">
        <v>81</v>
      </c>
      <c r="M25209" s="61">
        <f>VLOOKUP(H25209,zdroj!C:F,4,0)</f>
        <v>0</v>
      </c>
      <c r="N25209" s="61" t="str">
        <f t="shared" si="786"/>
        <v>-</v>
      </c>
      <c r="P25209" s="73" t="str">
        <f t="shared" si="787"/>
        <v/>
      </c>
      <c r="Q25209" s="61" t="s">
        <v>86</v>
      </c>
    </row>
    <row r="25210" spans="8:17" x14ac:dyDescent="0.25">
      <c r="H25210" s="59">
        <v>68896</v>
      </c>
      <c r="I25210" s="59" t="s">
        <v>69</v>
      </c>
      <c r="J25210" s="59">
        <v>30788200</v>
      </c>
      <c r="K25210" s="59" t="s">
        <v>25643</v>
      </c>
      <c r="L25210" s="61" t="s">
        <v>81</v>
      </c>
      <c r="M25210" s="61">
        <f>VLOOKUP(H25210,zdroj!C:F,4,0)</f>
        <v>0</v>
      </c>
      <c r="N25210" s="61" t="str">
        <f t="shared" si="786"/>
        <v>-</v>
      </c>
      <c r="P25210" s="73" t="str">
        <f t="shared" si="787"/>
        <v/>
      </c>
      <c r="Q25210" s="61" t="s">
        <v>86</v>
      </c>
    </row>
    <row r="25211" spans="8:17" x14ac:dyDescent="0.25">
      <c r="H25211" s="59">
        <v>68896</v>
      </c>
      <c r="I25211" s="59" t="s">
        <v>69</v>
      </c>
      <c r="J25211" s="59">
        <v>30788218</v>
      </c>
      <c r="K25211" s="59" t="s">
        <v>25644</v>
      </c>
      <c r="L25211" s="61" t="s">
        <v>81</v>
      </c>
      <c r="M25211" s="61">
        <f>VLOOKUP(H25211,zdroj!C:F,4,0)</f>
        <v>0</v>
      </c>
      <c r="N25211" s="61" t="str">
        <f t="shared" si="786"/>
        <v>-</v>
      </c>
      <c r="P25211" s="73" t="str">
        <f t="shared" si="787"/>
        <v/>
      </c>
      <c r="Q25211" s="61" t="s">
        <v>86</v>
      </c>
    </row>
    <row r="25212" spans="8:17" x14ac:dyDescent="0.25">
      <c r="H25212" s="59">
        <v>68896</v>
      </c>
      <c r="I25212" s="59" t="s">
        <v>69</v>
      </c>
      <c r="J25212" s="59">
        <v>30788226</v>
      </c>
      <c r="K25212" s="59" t="s">
        <v>25645</v>
      </c>
      <c r="L25212" s="61" t="s">
        <v>81</v>
      </c>
      <c r="M25212" s="61">
        <f>VLOOKUP(H25212,zdroj!C:F,4,0)</f>
        <v>0</v>
      </c>
      <c r="N25212" s="61" t="str">
        <f t="shared" si="786"/>
        <v>-</v>
      </c>
      <c r="P25212" s="73" t="str">
        <f t="shared" si="787"/>
        <v/>
      </c>
      <c r="Q25212" s="61" t="s">
        <v>86</v>
      </c>
    </row>
    <row r="25213" spans="8:17" x14ac:dyDescent="0.25">
      <c r="H25213" s="59">
        <v>68896</v>
      </c>
      <c r="I25213" s="59" t="s">
        <v>69</v>
      </c>
      <c r="J25213" s="59">
        <v>30788234</v>
      </c>
      <c r="K25213" s="59" t="s">
        <v>25646</v>
      </c>
      <c r="L25213" s="61" t="s">
        <v>81</v>
      </c>
      <c r="M25213" s="61">
        <f>VLOOKUP(H25213,zdroj!C:F,4,0)</f>
        <v>0</v>
      </c>
      <c r="N25213" s="61" t="str">
        <f t="shared" si="786"/>
        <v>-</v>
      </c>
      <c r="P25213" s="73" t="str">
        <f t="shared" si="787"/>
        <v/>
      </c>
      <c r="Q25213" s="61" t="s">
        <v>86</v>
      </c>
    </row>
    <row r="25214" spans="8:17" x14ac:dyDescent="0.25">
      <c r="H25214" s="59">
        <v>68896</v>
      </c>
      <c r="I25214" s="59" t="s">
        <v>69</v>
      </c>
      <c r="J25214" s="59">
        <v>30788242</v>
      </c>
      <c r="K25214" s="59" t="s">
        <v>25647</v>
      </c>
      <c r="L25214" s="61" t="s">
        <v>81</v>
      </c>
      <c r="M25214" s="61">
        <f>VLOOKUP(H25214,zdroj!C:F,4,0)</f>
        <v>0</v>
      </c>
      <c r="N25214" s="61" t="str">
        <f t="shared" si="786"/>
        <v>-</v>
      </c>
      <c r="P25214" s="73" t="str">
        <f t="shared" si="787"/>
        <v/>
      </c>
      <c r="Q25214" s="61" t="s">
        <v>86</v>
      </c>
    </row>
    <row r="25215" spans="8:17" x14ac:dyDescent="0.25">
      <c r="H25215" s="59">
        <v>68896</v>
      </c>
      <c r="I25215" s="59" t="s">
        <v>69</v>
      </c>
      <c r="J25215" s="59">
        <v>30788251</v>
      </c>
      <c r="K25215" s="59" t="s">
        <v>25648</v>
      </c>
      <c r="L25215" s="61" t="s">
        <v>81</v>
      </c>
      <c r="M25215" s="61">
        <f>VLOOKUP(H25215,zdroj!C:F,4,0)</f>
        <v>0</v>
      </c>
      <c r="N25215" s="61" t="str">
        <f t="shared" si="786"/>
        <v>-</v>
      </c>
      <c r="P25215" s="73" t="str">
        <f t="shared" si="787"/>
        <v/>
      </c>
      <c r="Q25215" s="61" t="s">
        <v>86</v>
      </c>
    </row>
    <row r="25216" spans="8:17" x14ac:dyDescent="0.25">
      <c r="H25216" s="59">
        <v>68896</v>
      </c>
      <c r="I25216" s="59" t="s">
        <v>69</v>
      </c>
      <c r="J25216" s="59">
        <v>30788269</v>
      </c>
      <c r="K25216" s="59" t="s">
        <v>25649</v>
      </c>
      <c r="L25216" s="61" t="s">
        <v>81</v>
      </c>
      <c r="M25216" s="61">
        <f>VLOOKUP(H25216,zdroj!C:F,4,0)</f>
        <v>0</v>
      </c>
      <c r="N25216" s="61" t="str">
        <f t="shared" si="786"/>
        <v>-</v>
      </c>
      <c r="P25216" s="73" t="str">
        <f t="shared" si="787"/>
        <v/>
      </c>
      <c r="Q25216" s="61" t="s">
        <v>86</v>
      </c>
    </row>
    <row r="25217" spans="8:17" x14ac:dyDescent="0.25">
      <c r="H25217" s="59">
        <v>68896</v>
      </c>
      <c r="I25217" s="59" t="s">
        <v>69</v>
      </c>
      <c r="J25217" s="59">
        <v>30788277</v>
      </c>
      <c r="K25217" s="59" t="s">
        <v>25650</v>
      </c>
      <c r="L25217" s="61" t="s">
        <v>81</v>
      </c>
      <c r="M25217" s="61">
        <f>VLOOKUP(H25217,zdroj!C:F,4,0)</f>
        <v>0</v>
      </c>
      <c r="N25217" s="61" t="str">
        <f t="shared" si="786"/>
        <v>-</v>
      </c>
      <c r="P25217" s="73" t="str">
        <f t="shared" si="787"/>
        <v/>
      </c>
      <c r="Q25217" s="61" t="s">
        <v>86</v>
      </c>
    </row>
    <row r="25218" spans="8:17" x14ac:dyDescent="0.25">
      <c r="H25218" s="59">
        <v>68896</v>
      </c>
      <c r="I25218" s="59" t="s">
        <v>69</v>
      </c>
      <c r="J25218" s="59">
        <v>30788285</v>
      </c>
      <c r="K25218" s="59" t="s">
        <v>25651</v>
      </c>
      <c r="L25218" s="61" t="s">
        <v>81</v>
      </c>
      <c r="M25218" s="61">
        <f>VLOOKUP(H25218,zdroj!C:F,4,0)</f>
        <v>0</v>
      </c>
      <c r="N25218" s="61" t="str">
        <f t="shared" si="786"/>
        <v>-</v>
      </c>
      <c r="P25218" s="73" t="str">
        <f t="shared" si="787"/>
        <v/>
      </c>
      <c r="Q25218" s="61" t="s">
        <v>86</v>
      </c>
    </row>
    <row r="25219" spans="8:17" x14ac:dyDescent="0.25">
      <c r="H25219" s="59">
        <v>68896</v>
      </c>
      <c r="I25219" s="59" t="s">
        <v>69</v>
      </c>
      <c r="J25219" s="59">
        <v>30788293</v>
      </c>
      <c r="K25219" s="59" t="s">
        <v>25652</v>
      </c>
      <c r="L25219" s="61" t="s">
        <v>81</v>
      </c>
      <c r="M25219" s="61">
        <f>VLOOKUP(H25219,zdroj!C:F,4,0)</f>
        <v>0</v>
      </c>
      <c r="N25219" s="61" t="str">
        <f t="shared" si="786"/>
        <v>-</v>
      </c>
      <c r="P25219" s="73" t="str">
        <f t="shared" si="787"/>
        <v/>
      </c>
      <c r="Q25219" s="61" t="s">
        <v>86</v>
      </c>
    </row>
    <row r="25220" spans="8:17" x14ac:dyDescent="0.25">
      <c r="H25220" s="59">
        <v>68896</v>
      </c>
      <c r="I25220" s="59" t="s">
        <v>69</v>
      </c>
      <c r="J25220" s="59">
        <v>30788307</v>
      </c>
      <c r="K25220" s="59" t="s">
        <v>25653</v>
      </c>
      <c r="L25220" s="61" t="s">
        <v>81</v>
      </c>
      <c r="M25220" s="61">
        <f>VLOOKUP(H25220,zdroj!C:F,4,0)</f>
        <v>0</v>
      </c>
      <c r="N25220" s="61" t="str">
        <f t="shared" si="786"/>
        <v>-</v>
      </c>
      <c r="P25220" s="73" t="str">
        <f t="shared" si="787"/>
        <v/>
      </c>
      <c r="Q25220" s="61" t="s">
        <v>86</v>
      </c>
    </row>
    <row r="25221" spans="8:17" x14ac:dyDescent="0.25">
      <c r="H25221" s="59">
        <v>68896</v>
      </c>
      <c r="I25221" s="59" t="s">
        <v>69</v>
      </c>
      <c r="J25221" s="59">
        <v>30788315</v>
      </c>
      <c r="K25221" s="59" t="s">
        <v>25654</v>
      </c>
      <c r="L25221" s="61" t="s">
        <v>81</v>
      </c>
      <c r="M25221" s="61">
        <f>VLOOKUP(H25221,zdroj!C:F,4,0)</f>
        <v>0</v>
      </c>
      <c r="N25221" s="61" t="str">
        <f t="shared" si="786"/>
        <v>-</v>
      </c>
      <c r="P25221" s="73" t="str">
        <f t="shared" si="787"/>
        <v/>
      </c>
      <c r="Q25221" s="61" t="s">
        <v>86</v>
      </c>
    </row>
    <row r="25222" spans="8:17" x14ac:dyDescent="0.25">
      <c r="H25222" s="59">
        <v>68896</v>
      </c>
      <c r="I25222" s="59" t="s">
        <v>69</v>
      </c>
      <c r="J25222" s="59">
        <v>30788323</v>
      </c>
      <c r="K25222" s="59" t="s">
        <v>25655</v>
      </c>
      <c r="L25222" s="61" t="s">
        <v>81</v>
      </c>
      <c r="M25222" s="61">
        <f>VLOOKUP(H25222,zdroj!C:F,4,0)</f>
        <v>0</v>
      </c>
      <c r="N25222" s="61" t="str">
        <f t="shared" si="786"/>
        <v>-</v>
      </c>
      <c r="P25222" s="73" t="str">
        <f t="shared" si="787"/>
        <v/>
      </c>
      <c r="Q25222" s="61" t="s">
        <v>86</v>
      </c>
    </row>
    <row r="25223" spans="8:17" x14ac:dyDescent="0.25">
      <c r="H25223" s="59">
        <v>68896</v>
      </c>
      <c r="I25223" s="59" t="s">
        <v>69</v>
      </c>
      <c r="J25223" s="59">
        <v>30788331</v>
      </c>
      <c r="K25223" s="59" t="s">
        <v>25656</v>
      </c>
      <c r="L25223" s="61" t="s">
        <v>81</v>
      </c>
      <c r="M25223" s="61">
        <f>VLOOKUP(H25223,zdroj!C:F,4,0)</f>
        <v>0</v>
      </c>
      <c r="N25223" s="61" t="str">
        <f t="shared" ref="N25223:N25286" si="788">IF(M25223="A",IF(L25223="katA","katB",L25223),L25223)</f>
        <v>-</v>
      </c>
      <c r="P25223" s="73" t="str">
        <f t="shared" ref="P25223:P25286" si="789">IF(O25223="A",1,"")</f>
        <v/>
      </c>
      <c r="Q25223" s="61" t="s">
        <v>86</v>
      </c>
    </row>
    <row r="25224" spans="8:17" x14ac:dyDescent="0.25">
      <c r="H25224" s="59">
        <v>68896</v>
      </c>
      <c r="I25224" s="59" t="s">
        <v>69</v>
      </c>
      <c r="J25224" s="59">
        <v>30788340</v>
      </c>
      <c r="K25224" s="59" t="s">
        <v>25657</v>
      </c>
      <c r="L25224" s="61" t="s">
        <v>81</v>
      </c>
      <c r="M25224" s="61">
        <f>VLOOKUP(H25224,zdroj!C:F,4,0)</f>
        <v>0</v>
      </c>
      <c r="N25224" s="61" t="str">
        <f t="shared" si="788"/>
        <v>-</v>
      </c>
      <c r="P25224" s="73" t="str">
        <f t="shared" si="789"/>
        <v/>
      </c>
      <c r="Q25224" s="61" t="s">
        <v>86</v>
      </c>
    </row>
    <row r="25225" spans="8:17" x14ac:dyDescent="0.25">
      <c r="H25225" s="59">
        <v>68896</v>
      </c>
      <c r="I25225" s="59" t="s">
        <v>69</v>
      </c>
      <c r="J25225" s="59">
        <v>30788358</v>
      </c>
      <c r="K25225" s="59" t="s">
        <v>25658</v>
      </c>
      <c r="L25225" s="61" t="s">
        <v>81</v>
      </c>
      <c r="M25225" s="61">
        <f>VLOOKUP(H25225,zdroj!C:F,4,0)</f>
        <v>0</v>
      </c>
      <c r="N25225" s="61" t="str">
        <f t="shared" si="788"/>
        <v>-</v>
      </c>
      <c r="P25225" s="73" t="str">
        <f t="shared" si="789"/>
        <v/>
      </c>
      <c r="Q25225" s="61" t="s">
        <v>86</v>
      </c>
    </row>
    <row r="25226" spans="8:17" x14ac:dyDescent="0.25">
      <c r="H25226" s="59">
        <v>68896</v>
      </c>
      <c r="I25226" s="59" t="s">
        <v>69</v>
      </c>
      <c r="J25226" s="59">
        <v>30788366</v>
      </c>
      <c r="K25226" s="59" t="s">
        <v>25659</v>
      </c>
      <c r="L25226" s="61" t="s">
        <v>81</v>
      </c>
      <c r="M25226" s="61">
        <f>VLOOKUP(H25226,zdroj!C:F,4,0)</f>
        <v>0</v>
      </c>
      <c r="N25226" s="61" t="str">
        <f t="shared" si="788"/>
        <v>-</v>
      </c>
      <c r="P25226" s="73" t="str">
        <f t="shared" si="789"/>
        <v/>
      </c>
      <c r="Q25226" s="61" t="s">
        <v>86</v>
      </c>
    </row>
    <row r="25227" spans="8:17" x14ac:dyDescent="0.25">
      <c r="H25227" s="59">
        <v>68896</v>
      </c>
      <c r="I25227" s="59" t="s">
        <v>69</v>
      </c>
      <c r="J25227" s="59">
        <v>30788374</v>
      </c>
      <c r="K25227" s="59" t="s">
        <v>25660</v>
      </c>
      <c r="L25227" s="61" t="s">
        <v>81</v>
      </c>
      <c r="M25227" s="61">
        <f>VLOOKUP(H25227,zdroj!C:F,4,0)</f>
        <v>0</v>
      </c>
      <c r="N25227" s="61" t="str">
        <f t="shared" si="788"/>
        <v>-</v>
      </c>
      <c r="P25227" s="73" t="str">
        <f t="shared" si="789"/>
        <v/>
      </c>
      <c r="Q25227" s="61" t="s">
        <v>86</v>
      </c>
    </row>
    <row r="25228" spans="8:17" x14ac:dyDescent="0.25">
      <c r="H25228" s="59">
        <v>68896</v>
      </c>
      <c r="I25228" s="59" t="s">
        <v>69</v>
      </c>
      <c r="J25228" s="59">
        <v>30788382</v>
      </c>
      <c r="K25228" s="59" t="s">
        <v>25661</v>
      </c>
      <c r="L25228" s="61" t="s">
        <v>81</v>
      </c>
      <c r="M25228" s="61">
        <f>VLOOKUP(H25228,zdroj!C:F,4,0)</f>
        <v>0</v>
      </c>
      <c r="N25228" s="61" t="str">
        <f t="shared" si="788"/>
        <v>-</v>
      </c>
      <c r="P25228" s="73" t="str">
        <f t="shared" si="789"/>
        <v/>
      </c>
      <c r="Q25228" s="61" t="s">
        <v>86</v>
      </c>
    </row>
    <row r="25229" spans="8:17" x14ac:dyDescent="0.25">
      <c r="H25229" s="59">
        <v>68896</v>
      </c>
      <c r="I25229" s="59" t="s">
        <v>69</v>
      </c>
      <c r="J25229" s="59">
        <v>30788391</v>
      </c>
      <c r="K25229" s="59" t="s">
        <v>25662</v>
      </c>
      <c r="L25229" s="61" t="s">
        <v>81</v>
      </c>
      <c r="M25229" s="61">
        <f>VLOOKUP(H25229,zdroj!C:F,4,0)</f>
        <v>0</v>
      </c>
      <c r="N25229" s="61" t="str">
        <f t="shared" si="788"/>
        <v>-</v>
      </c>
      <c r="P25229" s="73" t="str">
        <f t="shared" si="789"/>
        <v/>
      </c>
      <c r="Q25229" s="61" t="s">
        <v>86</v>
      </c>
    </row>
    <row r="25230" spans="8:17" x14ac:dyDescent="0.25">
      <c r="H25230" s="59">
        <v>68896</v>
      </c>
      <c r="I25230" s="59" t="s">
        <v>69</v>
      </c>
      <c r="J25230" s="59">
        <v>30788404</v>
      </c>
      <c r="K25230" s="59" t="s">
        <v>25663</v>
      </c>
      <c r="L25230" s="61" t="s">
        <v>81</v>
      </c>
      <c r="M25230" s="61">
        <f>VLOOKUP(H25230,zdroj!C:F,4,0)</f>
        <v>0</v>
      </c>
      <c r="N25230" s="61" t="str">
        <f t="shared" si="788"/>
        <v>-</v>
      </c>
      <c r="P25230" s="73" t="str">
        <f t="shared" si="789"/>
        <v/>
      </c>
      <c r="Q25230" s="61" t="s">
        <v>86</v>
      </c>
    </row>
    <row r="25231" spans="8:17" x14ac:dyDescent="0.25">
      <c r="H25231" s="59">
        <v>68896</v>
      </c>
      <c r="I25231" s="59" t="s">
        <v>69</v>
      </c>
      <c r="J25231" s="59">
        <v>30788412</v>
      </c>
      <c r="K25231" s="59" t="s">
        <v>25664</v>
      </c>
      <c r="L25231" s="61" t="s">
        <v>81</v>
      </c>
      <c r="M25231" s="61">
        <f>VLOOKUP(H25231,zdroj!C:F,4,0)</f>
        <v>0</v>
      </c>
      <c r="N25231" s="61" t="str">
        <f t="shared" si="788"/>
        <v>-</v>
      </c>
      <c r="P25231" s="73" t="str">
        <f t="shared" si="789"/>
        <v/>
      </c>
      <c r="Q25231" s="61" t="s">
        <v>86</v>
      </c>
    </row>
    <row r="25232" spans="8:17" x14ac:dyDescent="0.25">
      <c r="H25232" s="59">
        <v>68896</v>
      </c>
      <c r="I25232" s="59" t="s">
        <v>69</v>
      </c>
      <c r="J25232" s="59">
        <v>30788421</v>
      </c>
      <c r="K25232" s="59" t="s">
        <v>25665</v>
      </c>
      <c r="L25232" s="61" t="s">
        <v>81</v>
      </c>
      <c r="M25232" s="61">
        <f>VLOOKUP(H25232,zdroj!C:F,4,0)</f>
        <v>0</v>
      </c>
      <c r="N25232" s="61" t="str">
        <f t="shared" si="788"/>
        <v>-</v>
      </c>
      <c r="P25232" s="73" t="str">
        <f t="shared" si="789"/>
        <v/>
      </c>
      <c r="Q25232" s="61" t="s">
        <v>86</v>
      </c>
    </row>
    <row r="25233" spans="8:17" x14ac:dyDescent="0.25">
      <c r="H25233" s="59">
        <v>68896</v>
      </c>
      <c r="I25233" s="59" t="s">
        <v>69</v>
      </c>
      <c r="J25233" s="59">
        <v>30788439</v>
      </c>
      <c r="K25233" s="59" t="s">
        <v>25666</v>
      </c>
      <c r="L25233" s="61" t="s">
        <v>81</v>
      </c>
      <c r="M25233" s="61">
        <f>VLOOKUP(H25233,zdroj!C:F,4,0)</f>
        <v>0</v>
      </c>
      <c r="N25233" s="61" t="str">
        <f t="shared" si="788"/>
        <v>-</v>
      </c>
      <c r="P25233" s="73" t="str">
        <f t="shared" si="789"/>
        <v/>
      </c>
      <c r="Q25233" s="61" t="s">
        <v>86</v>
      </c>
    </row>
    <row r="25234" spans="8:17" x14ac:dyDescent="0.25">
      <c r="H25234" s="59">
        <v>68896</v>
      </c>
      <c r="I25234" s="59" t="s">
        <v>69</v>
      </c>
      <c r="J25234" s="59">
        <v>30788447</v>
      </c>
      <c r="K25234" s="59" t="s">
        <v>25667</v>
      </c>
      <c r="L25234" s="61" t="s">
        <v>81</v>
      </c>
      <c r="M25234" s="61">
        <f>VLOOKUP(H25234,zdroj!C:F,4,0)</f>
        <v>0</v>
      </c>
      <c r="N25234" s="61" t="str">
        <f t="shared" si="788"/>
        <v>-</v>
      </c>
      <c r="P25234" s="73" t="str">
        <f t="shared" si="789"/>
        <v/>
      </c>
      <c r="Q25234" s="61" t="s">
        <v>86</v>
      </c>
    </row>
    <row r="25235" spans="8:17" x14ac:dyDescent="0.25">
      <c r="H25235" s="59">
        <v>68896</v>
      </c>
      <c r="I25235" s="59" t="s">
        <v>69</v>
      </c>
      <c r="J25235" s="59">
        <v>40055795</v>
      </c>
      <c r="K25235" s="59" t="s">
        <v>25668</v>
      </c>
      <c r="L25235" s="61" t="s">
        <v>113</v>
      </c>
      <c r="M25235" s="61">
        <f>VLOOKUP(H25235,zdroj!C:F,4,0)</f>
        <v>0</v>
      </c>
      <c r="N25235" s="61" t="str">
        <f t="shared" si="788"/>
        <v>katB</v>
      </c>
      <c r="P25235" s="73" t="str">
        <f t="shared" si="789"/>
        <v/>
      </c>
      <c r="Q25235" s="61" t="s">
        <v>30</v>
      </c>
    </row>
    <row r="25236" spans="8:17" x14ac:dyDescent="0.25">
      <c r="H25236" s="59">
        <v>68896</v>
      </c>
      <c r="I25236" s="59" t="s">
        <v>69</v>
      </c>
      <c r="J25236" s="59">
        <v>74725262</v>
      </c>
      <c r="K25236" s="59" t="s">
        <v>25669</v>
      </c>
      <c r="L25236" s="61" t="s">
        <v>81</v>
      </c>
      <c r="M25236" s="61">
        <f>VLOOKUP(H25236,zdroj!C:F,4,0)</f>
        <v>0</v>
      </c>
      <c r="N25236" s="61" t="str">
        <f t="shared" si="788"/>
        <v>-</v>
      </c>
      <c r="P25236" s="73" t="str">
        <f t="shared" si="789"/>
        <v/>
      </c>
      <c r="Q25236" s="61" t="s">
        <v>86</v>
      </c>
    </row>
    <row r="25237" spans="8:17" x14ac:dyDescent="0.25">
      <c r="H25237" s="59">
        <v>68896</v>
      </c>
      <c r="I25237" s="59" t="s">
        <v>69</v>
      </c>
      <c r="J25237" s="59">
        <v>75026571</v>
      </c>
      <c r="K25237" s="59" t="s">
        <v>25670</v>
      </c>
      <c r="L25237" s="61" t="s">
        <v>81</v>
      </c>
      <c r="M25237" s="61">
        <f>VLOOKUP(H25237,zdroj!C:F,4,0)</f>
        <v>0</v>
      </c>
      <c r="N25237" s="61" t="str">
        <f t="shared" si="788"/>
        <v>-</v>
      </c>
      <c r="P25237" s="73" t="str">
        <f t="shared" si="789"/>
        <v/>
      </c>
      <c r="Q25237" s="61" t="s">
        <v>86</v>
      </c>
    </row>
    <row r="25238" spans="8:17" x14ac:dyDescent="0.25">
      <c r="H25238" s="59">
        <v>68896</v>
      </c>
      <c r="I25238" s="59" t="s">
        <v>69</v>
      </c>
      <c r="J25238" s="59">
        <v>80191762</v>
      </c>
      <c r="K25238" s="59" t="s">
        <v>25671</v>
      </c>
      <c r="L25238" s="61" t="s">
        <v>113</v>
      </c>
      <c r="M25238" s="61">
        <f>VLOOKUP(H25238,zdroj!C:F,4,0)</f>
        <v>0</v>
      </c>
      <c r="N25238" s="61" t="str">
        <f t="shared" si="788"/>
        <v>katB</v>
      </c>
      <c r="P25238" s="73" t="str">
        <f t="shared" si="789"/>
        <v/>
      </c>
      <c r="Q25238" s="61" t="s">
        <v>31</v>
      </c>
    </row>
    <row r="25239" spans="8:17" x14ac:dyDescent="0.25">
      <c r="H25239" s="59">
        <v>99422</v>
      </c>
      <c r="I25239" s="59" t="s">
        <v>69</v>
      </c>
      <c r="J25239" s="59">
        <v>5100844</v>
      </c>
      <c r="K25239" s="59" t="s">
        <v>25672</v>
      </c>
      <c r="L25239" s="61" t="s">
        <v>113</v>
      </c>
      <c r="M25239" s="61">
        <f>VLOOKUP(H25239,zdroj!C:F,4,0)</f>
        <v>0</v>
      </c>
      <c r="N25239" s="61" t="str">
        <f t="shared" si="788"/>
        <v>katB</v>
      </c>
      <c r="P25239" s="73" t="str">
        <f t="shared" si="789"/>
        <v/>
      </c>
      <c r="Q25239" s="61" t="s">
        <v>30</v>
      </c>
    </row>
    <row r="25240" spans="8:17" x14ac:dyDescent="0.25">
      <c r="H25240" s="59">
        <v>99422</v>
      </c>
      <c r="I25240" s="59" t="s">
        <v>69</v>
      </c>
      <c r="J25240" s="59">
        <v>5100852</v>
      </c>
      <c r="K25240" s="59" t="s">
        <v>25673</v>
      </c>
      <c r="L25240" s="61" t="s">
        <v>113</v>
      </c>
      <c r="M25240" s="61">
        <f>VLOOKUP(H25240,zdroj!C:F,4,0)</f>
        <v>0</v>
      </c>
      <c r="N25240" s="61" t="str">
        <f t="shared" si="788"/>
        <v>katB</v>
      </c>
      <c r="P25240" s="73" t="str">
        <f t="shared" si="789"/>
        <v/>
      </c>
      <c r="Q25240" s="61" t="s">
        <v>30</v>
      </c>
    </row>
    <row r="25241" spans="8:17" x14ac:dyDescent="0.25">
      <c r="H25241" s="59">
        <v>99422</v>
      </c>
      <c r="I25241" s="59" t="s">
        <v>69</v>
      </c>
      <c r="J25241" s="59">
        <v>5101298</v>
      </c>
      <c r="K25241" s="59" t="s">
        <v>25674</v>
      </c>
      <c r="L25241" s="61" t="s">
        <v>113</v>
      </c>
      <c r="M25241" s="61">
        <f>VLOOKUP(H25241,zdroj!C:F,4,0)</f>
        <v>0</v>
      </c>
      <c r="N25241" s="61" t="str">
        <f t="shared" si="788"/>
        <v>katB</v>
      </c>
      <c r="P25241" s="73" t="str">
        <f t="shared" si="789"/>
        <v/>
      </c>
      <c r="Q25241" s="61" t="s">
        <v>30</v>
      </c>
    </row>
    <row r="25242" spans="8:17" x14ac:dyDescent="0.25">
      <c r="H25242" s="59">
        <v>99422</v>
      </c>
      <c r="I25242" s="59" t="s">
        <v>69</v>
      </c>
      <c r="J25242" s="59">
        <v>5101301</v>
      </c>
      <c r="K25242" s="59" t="s">
        <v>25675</v>
      </c>
      <c r="L25242" s="61" t="s">
        <v>113</v>
      </c>
      <c r="M25242" s="61">
        <f>VLOOKUP(H25242,zdroj!C:F,4,0)</f>
        <v>0</v>
      </c>
      <c r="N25242" s="61" t="str">
        <f t="shared" si="788"/>
        <v>katB</v>
      </c>
      <c r="P25242" s="73" t="str">
        <f t="shared" si="789"/>
        <v/>
      </c>
      <c r="Q25242" s="61" t="s">
        <v>30</v>
      </c>
    </row>
    <row r="25243" spans="8:17" x14ac:dyDescent="0.25">
      <c r="H25243" s="59">
        <v>99422</v>
      </c>
      <c r="I25243" s="59" t="s">
        <v>69</v>
      </c>
      <c r="J25243" s="59">
        <v>5101310</v>
      </c>
      <c r="K25243" s="59" t="s">
        <v>25676</v>
      </c>
      <c r="L25243" s="61" t="s">
        <v>113</v>
      </c>
      <c r="M25243" s="61">
        <f>VLOOKUP(H25243,zdroj!C:F,4,0)</f>
        <v>0</v>
      </c>
      <c r="N25243" s="61" t="str">
        <f t="shared" si="788"/>
        <v>katB</v>
      </c>
      <c r="P25243" s="73" t="str">
        <f t="shared" si="789"/>
        <v/>
      </c>
      <c r="Q25243" s="61" t="s">
        <v>30</v>
      </c>
    </row>
    <row r="25244" spans="8:17" x14ac:dyDescent="0.25">
      <c r="H25244" s="59">
        <v>99422</v>
      </c>
      <c r="I25244" s="59" t="s">
        <v>69</v>
      </c>
      <c r="J25244" s="59">
        <v>5101328</v>
      </c>
      <c r="K25244" s="59" t="s">
        <v>25677</v>
      </c>
      <c r="L25244" s="61" t="s">
        <v>113</v>
      </c>
      <c r="M25244" s="61">
        <f>VLOOKUP(H25244,zdroj!C:F,4,0)</f>
        <v>0</v>
      </c>
      <c r="N25244" s="61" t="str">
        <f t="shared" si="788"/>
        <v>katB</v>
      </c>
      <c r="P25244" s="73" t="str">
        <f t="shared" si="789"/>
        <v/>
      </c>
      <c r="Q25244" s="61" t="s">
        <v>30</v>
      </c>
    </row>
    <row r="25245" spans="8:17" x14ac:dyDescent="0.25">
      <c r="H25245" s="59">
        <v>99422</v>
      </c>
      <c r="I25245" s="59" t="s">
        <v>69</v>
      </c>
      <c r="J25245" s="59">
        <v>5101336</v>
      </c>
      <c r="K25245" s="59" t="s">
        <v>25678</v>
      </c>
      <c r="L25245" s="61" t="s">
        <v>113</v>
      </c>
      <c r="M25245" s="61">
        <f>VLOOKUP(H25245,zdroj!C:F,4,0)</f>
        <v>0</v>
      </c>
      <c r="N25245" s="61" t="str">
        <f t="shared" si="788"/>
        <v>katB</v>
      </c>
      <c r="P25245" s="73" t="str">
        <f t="shared" si="789"/>
        <v/>
      </c>
      <c r="Q25245" s="61" t="s">
        <v>30</v>
      </c>
    </row>
    <row r="25246" spans="8:17" x14ac:dyDescent="0.25">
      <c r="H25246" s="59">
        <v>99422</v>
      </c>
      <c r="I25246" s="59" t="s">
        <v>69</v>
      </c>
      <c r="J25246" s="59">
        <v>5101352</v>
      </c>
      <c r="K25246" s="59" t="s">
        <v>25679</v>
      </c>
      <c r="L25246" s="61" t="s">
        <v>113</v>
      </c>
      <c r="M25246" s="61">
        <f>VLOOKUP(H25246,zdroj!C:F,4,0)</f>
        <v>0</v>
      </c>
      <c r="N25246" s="61" t="str">
        <f t="shared" si="788"/>
        <v>katB</v>
      </c>
      <c r="P25246" s="73" t="str">
        <f t="shared" si="789"/>
        <v/>
      </c>
      <c r="Q25246" s="61" t="s">
        <v>30</v>
      </c>
    </row>
    <row r="25247" spans="8:17" x14ac:dyDescent="0.25">
      <c r="H25247" s="59">
        <v>99422</v>
      </c>
      <c r="I25247" s="59" t="s">
        <v>69</v>
      </c>
      <c r="J25247" s="59">
        <v>26704196</v>
      </c>
      <c r="K25247" s="59" t="s">
        <v>25680</v>
      </c>
      <c r="L25247" s="61" t="s">
        <v>113</v>
      </c>
      <c r="M25247" s="61">
        <f>VLOOKUP(H25247,zdroj!C:F,4,0)</f>
        <v>0</v>
      </c>
      <c r="N25247" s="61" t="str">
        <f t="shared" si="788"/>
        <v>katB</v>
      </c>
      <c r="P25247" s="73" t="str">
        <f t="shared" si="789"/>
        <v/>
      </c>
      <c r="Q25247" s="61" t="s">
        <v>31</v>
      </c>
    </row>
    <row r="25248" spans="8:17" x14ac:dyDescent="0.25">
      <c r="H25248" s="59">
        <v>99422</v>
      </c>
      <c r="I25248" s="59" t="s">
        <v>69</v>
      </c>
      <c r="J25248" s="59">
        <v>27878376</v>
      </c>
      <c r="K25248" s="59" t="s">
        <v>25681</v>
      </c>
      <c r="L25248" s="61" t="s">
        <v>113</v>
      </c>
      <c r="M25248" s="61">
        <f>VLOOKUP(H25248,zdroj!C:F,4,0)</f>
        <v>0</v>
      </c>
      <c r="N25248" s="61" t="str">
        <f t="shared" si="788"/>
        <v>katB</v>
      </c>
      <c r="P25248" s="73" t="str">
        <f t="shared" si="789"/>
        <v/>
      </c>
      <c r="Q25248" s="61" t="s">
        <v>31</v>
      </c>
    </row>
    <row r="25249" spans="8:17" x14ac:dyDescent="0.25">
      <c r="H25249" s="59">
        <v>99422</v>
      </c>
      <c r="I25249" s="59" t="s">
        <v>69</v>
      </c>
      <c r="J25249" s="59">
        <v>40193411</v>
      </c>
      <c r="K25249" s="59" t="s">
        <v>25682</v>
      </c>
      <c r="L25249" s="61" t="s">
        <v>113</v>
      </c>
      <c r="M25249" s="61">
        <f>VLOOKUP(H25249,zdroj!C:F,4,0)</f>
        <v>0</v>
      </c>
      <c r="N25249" s="61" t="str">
        <f t="shared" si="788"/>
        <v>katB</v>
      </c>
      <c r="P25249" s="73" t="str">
        <f t="shared" si="789"/>
        <v/>
      </c>
      <c r="Q25249" s="61" t="s">
        <v>30</v>
      </c>
    </row>
    <row r="25250" spans="8:17" x14ac:dyDescent="0.25">
      <c r="H25250" s="59">
        <v>99422</v>
      </c>
      <c r="I25250" s="59" t="s">
        <v>69</v>
      </c>
      <c r="J25250" s="59">
        <v>81335695</v>
      </c>
      <c r="K25250" s="59" t="s">
        <v>25683</v>
      </c>
      <c r="L25250" s="61" t="s">
        <v>113</v>
      </c>
      <c r="M25250" s="61">
        <f>VLOOKUP(H25250,zdroj!C:F,4,0)</f>
        <v>0</v>
      </c>
      <c r="N25250" s="61" t="str">
        <f t="shared" si="788"/>
        <v>katB</v>
      </c>
      <c r="P25250" s="73" t="str">
        <f t="shared" si="789"/>
        <v/>
      </c>
      <c r="Q25250" s="61" t="s">
        <v>31</v>
      </c>
    </row>
    <row r="25251" spans="8:17" x14ac:dyDescent="0.25">
      <c r="H25251" s="59">
        <v>99473</v>
      </c>
      <c r="I25251" s="59" t="s">
        <v>72</v>
      </c>
      <c r="J25251" s="59">
        <v>5086183</v>
      </c>
      <c r="K25251" s="59" t="s">
        <v>25684</v>
      </c>
      <c r="L25251" s="61" t="s">
        <v>114</v>
      </c>
      <c r="M25251" s="61">
        <f>VLOOKUP(H25251,zdroj!C:F,4,0)</f>
        <v>0</v>
      </c>
      <c r="N25251" s="61" t="str">
        <f t="shared" si="788"/>
        <v>katC</v>
      </c>
      <c r="P25251" s="73" t="str">
        <f t="shared" si="789"/>
        <v/>
      </c>
      <c r="Q25251" s="61" t="s">
        <v>31</v>
      </c>
    </row>
    <row r="25252" spans="8:17" x14ac:dyDescent="0.25">
      <c r="H25252" s="59">
        <v>99473</v>
      </c>
      <c r="I25252" s="59" t="s">
        <v>72</v>
      </c>
      <c r="J25252" s="59">
        <v>5086205</v>
      </c>
      <c r="K25252" s="59" t="s">
        <v>25685</v>
      </c>
      <c r="L25252" s="61" t="s">
        <v>114</v>
      </c>
      <c r="M25252" s="61">
        <f>VLOOKUP(H25252,zdroj!C:F,4,0)</f>
        <v>0</v>
      </c>
      <c r="N25252" s="61" t="str">
        <f t="shared" si="788"/>
        <v>katC</v>
      </c>
      <c r="P25252" s="73" t="str">
        <f t="shared" si="789"/>
        <v/>
      </c>
      <c r="Q25252" s="61" t="s">
        <v>31</v>
      </c>
    </row>
    <row r="25253" spans="8:17" x14ac:dyDescent="0.25">
      <c r="H25253" s="59">
        <v>99473</v>
      </c>
      <c r="I25253" s="59" t="s">
        <v>72</v>
      </c>
      <c r="J25253" s="59">
        <v>5086213</v>
      </c>
      <c r="K25253" s="59" t="s">
        <v>25686</v>
      </c>
      <c r="L25253" s="61" t="s">
        <v>114</v>
      </c>
      <c r="M25253" s="61">
        <f>VLOOKUP(H25253,zdroj!C:F,4,0)</f>
        <v>0</v>
      </c>
      <c r="N25253" s="61" t="str">
        <f t="shared" si="788"/>
        <v>katC</v>
      </c>
      <c r="P25253" s="73" t="str">
        <f t="shared" si="789"/>
        <v/>
      </c>
      <c r="Q25253" s="61" t="s">
        <v>31</v>
      </c>
    </row>
    <row r="25254" spans="8:17" x14ac:dyDescent="0.25">
      <c r="H25254" s="59">
        <v>99473</v>
      </c>
      <c r="I25254" s="59" t="s">
        <v>72</v>
      </c>
      <c r="J25254" s="59">
        <v>73212946</v>
      </c>
      <c r="K25254" s="59" t="s">
        <v>25687</v>
      </c>
      <c r="L25254" s="61" t="s">
        <v>114</v>
      </c>
      <c r="M25254" s="61">
        <f>VLOOKUP(H25254,zdroj!C:F,4,0)</f>
        <v>0</v>
      </c>
      <c r="N25254" s="61" t="str">
        <f t="shared" si="788"/>
        <v>katC</v>
      </c>
      <c r="P25254" s="73" t="str">
        <f t="shared" si="789"/>
        <v/>
      </c>
      <c r="Q25254" s="61" t="s">
        <v>33</v>
      </c>
    </row>
    <row r="25255" spans="8:17" x14ac:dyDescent="0.25">
      <c r="H25255" s="59">
        <v>99724</v>
      </c>
      <c r="I25255" s="59" t="s">
        <v>69</v>
      </c>
      <c r="J25255" s="59">
        <v>5085098</v>
      </c>
      <c r="K25255" s="59" t="s">
        <v>25688</v>
      </c>
      <c r="L25255" s="61" t="s">
        <v>113</v>
      </c>
      <c r="M25255" s="61">
        <f>VLOOKUP(H25255,zdroj!C:F,4,0)</f>
        <v>0</v>
      </c>
      <c r="N25255" s="61" t="str">
        <f t="shared" si="788"/>
        <v>katB</v>
      </c>
      <c r="P25255" s="73" t="str">
        <f t="shared" si="789"/>
        <v/>
      </c>
      <c r="Q25255" s="61" t="s">
        <v>30</v>
      </c>
    </row>
    <row r="25256" spans="8:17" x14ac:dyDescent="0.25">
      <c r="H25256" s="59">
        <v>99724</v>
      </c>
      <c r="I25256" s="59" t="s">
        <v>69</v>
      </c>
      <c r="J25256" s="59">
        <v>25253735</v>
      </c>
      <c r="K25256" s="59" t="s">
        <v>25689</v>
      </c>
      <c r="L25256" s="61" t="s">
        <v>113</v>
      </c>
      <c r="M25256" s="61">
        <f>VLOOKUP(H25256,zdroj!C:F,4,0)</f>
        <v>0</v>
      </c>
      <c r="N25256" s="61" t="str">
        <f t="shared" si="788"/>
        <v>katB</v>
      </c>
      <c r="P25256" s="73" t="str">
        <f t="shared" si="789"/>
        <v/>
      </c>
      <c r="Q25256" s="61" t="s">
        <v>31</v>
      </c>
    </row>
    <row r="25257" spans="8:17" x14ac:dyDescent="0.25">
      <c r="H25257" s="59">
        <v>99724</v>
      </c>
      <c r="I25257" s="59" t="s">
        <v>69</v>
      </c>
      <c r="J25257" s="59">
        <v>25267698</v>
      </c>
      <c r="K25257" s="59" t="s">
        <v>25690</v>
      </c>
      <c r="L25257" s="61" t="s">
        <v>113</v>
      </c>
      <c r="M25257" s="61">
        <f>VLOOKUP(H25257,zdroj!C:F,4,0)</f>
        <v>0</v>
      </c>
      <c r="N25257" s="61" t="str">
        <f t="shared" si="788"/>
        <v>katB</v>
      </c>
      <c r="P25257" s="73" t="str">
        <f t="shared" si="789"/>
        <v/>
      </c>
      <c r="Q25257" s="61" t="s">
        <v>31</v>
      </c>
    </row>
    <row r="25258" spans="8:17" x14ac:dyDescent="0.25">
      <c r="H25258" s="59">
        <v>99724</v>
      </c>
      <c r="I25258" s="59" t="s">
        <v>69</v>
      </c>
      <c r="J25258" s="59">
        <v>40728056</v>
      </c>
      <c r="K25258" s="59" t="s">
        <v>25691</v>
      </c>
      <c r="L25258" s="61" t="s">
        <v>81</v>
      </c>
      <c r="M25258" s="61">
        <f>VLOOKUP(H25258,zdroj!C:F,4,0)</f>
        <v>0</v>
      </c>
      <c r="N25258" s="61" t="str">
        <f t="shared" si="788"/>
        <v>-</v>
      </c>
      <c r="P25258" s="73" t="str">
        <f t="shared" si="789"/>
        <v/>
      </c>
      <c r="Q25258" s="61" t="s">
        <v>86</v>
      </c>
    </row>
    <row r="25259" spans="8:17" x14ac:dyDescent="0.25">
      <c r="H25259" s="59">
        <v>303305</v>
      </c>
      <c r="I25259" s="59" t="s">
        <v>69</v>
      </c>
      <c r="J25259" s="59">
        <v>5092973</v>
      </c>
      <c r="K25259" s="59" t="s">
        <v>25692</v>
      </c>
      <c r="L25259" s="61" t="s">
        <v>81</v>
      </c>
      <c r="M25259" s="61">
        <f>VLOOKUP(H25259,zdroj!C:F,4,0)</f>
        <v>0</v>
      </c>
      <c r="N25259" s="61" t="str">
        <f t="shared" si="788"/>
        <v>-</v>
      </c>
      <c r="P25259" s="73" t="str">
        <f t="shared" si="789"/>
        <v/>
      </c>
      <c r="Q25259" s="61" t="s">
        <v>84</v>
      </c>
    </row>
    <row r="25260" spans="8:17" x14ac:dyDescent="0.25">
      <c r="H25260" s="59">
        <v>303305</v>
      </c>
      <c r="I25260" s="59" t="s">
        <v>69</v>
      </c>
      <c r="J25260" s="59">
        <v>5094518</v>
      </c>
      <c r="K25260" s="59" t="s">
        <v>25693</v>
      </c>
      <c r="L25260" s="61" t="s">
        <v>81</v>
      </c>
      <c r="M25260" s="61">
        <f>VLOOKUP(H25260,zdroj!C:F,4,0)</f>
        <v>0</v>
      </c>
      <c r="N25260" s="61" t="str">
        <f t="shared" si="788"/>
        <v>-</v>
      </c>
      <c r="P25260" s="73" t="str">
        <f t="shared" si="789"/>
        <v/>
      </c>
      <c r="Q25260" s="61" t="s">
        <v>86</v>
      </c>
    </row>
    <row r="25261" spans="8:17" x14ac:dyDescent="0.25">
      <c r="H25261" s="59">
        <v>303305</v>
      </c>
      <c r="I25261" s="59" t="s">
        <v>69</v>
      </c>
      <c r="J25261" s="59">
        <v>5132282</v>
      </c>
      <c r="K25261" s="59" t="s">
        <v>25694</v>
      </c>
      <c r="L25261" s="61" t="s">
        <v>81</v>
      </c>
      <c r="M25261" s="61">
        <f>VLOOKUP(H25261,zdroj!C:F,4,0)</f>
        <v>0</v>
      </c>
      <c r="N25261" s="61" t="str">
        <f t="shared" si="788"/>
        <v>-</v>
      </c>
      <c r="P25261" s="73" t="str">
        <f t="shared" si="789"/>
        <v/>
      </c>
      <c r="Q25261" s="61" t="s">
        <v>84</v>
      </c>
    </row>
    <row r="25262" spans="8:17" x14ac:dyDescent="0.25">
      <c r="H25262" s="59">
        <v>303305</v>
      </c>
      <c r="I25262" s="59" t="s">
        <v>69</v>
      </c>
      <c r="J25262" s="59">
        <v>25408968</v>
      </c>
      <c r="K25262" s="59" t="s">
        <v>25695</v>
      </c>
      <c r="L25262" s="61" t="s">
        <v>81</v>
      </c>
      <c r="M25262" s="61">
        <f>VLOOKUP(H25262,zdroj!C:F,4,0)</f>
        <v>0</v>
      </c>
      <c r="N25262" s="61" t="str">
        <f t="shared" si="788"/>
        <v>-</v>
      </c>
      <c r="P25262" s="73" t="str">
        <f t="shared" si="789"/>
        <v/>
      </c>
      <c r="Q25262" s="61" t="s">
        <v>84</v>
      </c>
    </row>
    <row r="25263" spans="8:17" x14ac:dyDescent="0.25">
      <c r="H25263" s="59">
        <v>303305</v>
      </c>
      <c r="I25263" s="59" t="s">
        <v>69</v>
      </c>
      <c r="J25263" s="59">
        <v>25679210</v>
      </c>
      <c r="K25263" s="59" t="s">
        <v>25696</v>
      </c>
      <c r="L25263" s="61" t="s">
        <v>81</v>
      </c>
      <c r="M25263" s="61">
        <f>VLOOKUP(H25263,zdroj!C:F,4,0)</f>
        <v>0</v>
      </c>
      <c r="N25263" s="61" t="str">
        <f t="shared" si="788"/>
        <v>-</v>
      </c>
      <c r="P25263" s="73" t="str">
        <f t="shared" si="789"/>
        <v/>
      </c>
      <c r="Q25263" s="61" t="s">
        <v>84</v>
      </c>
    </row>
    <row r="25264" spans="8:17" x14ac:dyDescent="0.25">
      <c r="H25264" s="59">
        <v>303305</v>
      </c>
      <c r="I25264" s="59" t="s">
        <v>69</v>
      </c>
      <c r="J25264" s="59">
        <v>26593297</v>
      </c>
      <c r="K25264" s="59" t="s">
        <v>25697</v>
      </c>
      <c r="L25264" s="61" t="s">
        <v>81</v>
      </c>
      <c r="M25264" s="61">
        <f>VLOOKUP(H25264,zdroj!C:F,4,0)</f>
        <v>0</v>
      </c>
      <c r="N25264" s="61" t="str">
        <f t="shared" si="788"/>
        <v>-</v>
      </c>
      <c r="P25264" s="73" t="str">
        <f t="shared" si="789"/>
        <v/>
      </c>
      <c r="Q25264" s="61" t="s">
        <v>86</v>
      </c>
    </row>
    <row r="25265" spans="8:17" x14ac:dyDescent="0.25">
      <c r="H25265" s="59">
        <v>303305</v>
      </c>
      <c r="I25265" s="59" t="s">
        <v>69</v>
      </c>
      <c r="J25265" s="59">
        <v>79144462</v>
      </c>
      <c r="K25265" s="59" t="s">
        <v>25698</v>
      </c>
      <c r="L25265" s="61" t="s">
        <v>113</v>
      </c>
      <c r="M25265" s="61">
        <f>VLOOKUP(H25265,zdroj!C:F,4,0)</f>
        <v>0</v>
      </c>
      <c r="N25265" s="61" t="str">
        <f t="shared" si="788"/>
        <v>katB</v>
      </c>
      <c r="P25265" s="73" t="str">
        <f t="shared" si="789"/>
        <v/>
      </c>
      <c r="Q25265" s="61" t="s">
        <v>30</v>
      </c>
    </row>
    <row r="25266" spans="8:17" x14ac:dyDescent="0.25">
      <c r="H25266" s="59">
        <v>303305</v>
      </c>
      <c r="I25266" s="59" t="s">
        <v>69</v>
      </c>
      <c r="J25266" s="59">
        <v>79144560</v>
      </c>
      <c r="K25266" s="59" t="s">
        <v>25699</v>
      </c>
      <c r="L25266" s="61" t="s">
        <v>113</v>
      </c>
      <c r="M25266" s="61">
        <f>VLOOKUP(H25266,zdroj!C:F,4,0)</f>
        <v>0</v>
      </c>
      <c r="N25266" s="61" t="str">
        <f t="shared" si="788"/>
        <v>katB</v>
      </c>
      <c r="P25266" s="73" t="str">
        <f t="shared" si="789"/>
        <v/>
      </c>
      <c r="Q25266" s="61" t="s">
        <v>30</v>
      </c>
    </row>
    <row r="25267" spans="8:17" x14ac:dyDescent="0.25">
      <c r="H25267" s="59">
        <v>303305</v>
      </c>
      <c r="I25267" s="59" t="s">
        <v>69</v>
      </c>
      <c r="J25267" s="59">
        <v>79144683</v>
      </c>
      <c r="K25267" s="59" t="s">
        <v>25700</v>
      </c>
      <c r="L25267" s="61" t="s">
        <v>113</v>
      </c>
      <c r="M25267" s="61">
        <f>VLOOKUP(H25267,zdroj!C:F,4,0)</f>
        <v>0</v>
      </c>
      <c r="N25267" s="61" t="str">
        <f t="shared" si="788"/>
        <v>katB</v>
      </c>
      <c r="P25267" s="73" t="str">
        <f t="shared" si="789"/>
        <v/>
      </c>
      <c r="Q25267" s="61" t="s">
        <v>30</v>
      </c>
    </row>
    <row r="25268" spans="8:17" x14ac:dyDescent="0.25">
      <c r="H25268" s="59">
        <v>303305</v>
      </c>
      <c r="I25268" s="59" t="s">
        <v>69</v>
      </c>
      <c r="J25268" s="59">
        <v>79144748</v>
      </c>
      <c r="K25268" s="59" t="s">
        <v>25701</v>
      </c>
      <c r="L25268" s="61" t="s">
        <v>81</v>
      </c>
      <c r="M25268" s="61">
        <f>VLOOKUP(H25268,zdroj!C:F,4,0)</f>
        <v>0</v>
      </c>
      <c r="N25268" s="61" t="str">
        <f t="shared" si="788"/>
        <v>-</v>
      </c>
      <c r="P25268" s="73" t="str">
        <f t="shared" si="789"/>
        <v/>
      </c>
      <c r="Q25268" s="61" t="s">
        <v>84</v>
      </c>
    </row>
    <row r="25269" spans="8:17" x14ac:dyDescent="0.25">
      <c r="H25269" s="59">
        <v>303305</v>
      </c>
      <c r="I25269" s="59" t="s">
        <v>69</v>
      </c>
      <c r="J25269" s="59">
        <v>79144764</v>
      </c>
      <c r="K25269" s="59" t="s">
        <v>25702</v>
      </c>
      <c r="L25269" s="61" t="s">
        <v>113</v>
      </c>
      <c r="M25269" s="61">
        <f>VLOOKUP(H25269,zdroj!C:F,4,0)</f>
        <v>0</v>
      </c>
      <c r="N25269" s="61" t="str">
        <f t="shared" si="788"/>
        <v>katB</v>
      </c>
      <c r="P25269" s="73" t="str">
        <f t="shared" si="789"/>
        <v/>
      </c>
      <c r="Q25269" s="61" t="s">
        <v>30</v>
      </c>
    </row>
    <row r="25270" spans="8:17" x14ac:dyDescent="0.25">
      <c r="H25270" s="59">
        <v>303305</v>
      </c>
      <c r="I25270" s="59" t="s">
        <v>69</v>
      </c>
      <c r="J25270" s="59">
        <v>79144853</v>
      </c>
      <c r="K25270" s="59" t="s">
        <v>25703</v>
      </c>
      <c r="L25270" s="61" t="s">
        <v>113</v>
      </c>
      <c r="M25270" s="61">
        <f>VLOOKUP(H25270,zdroj!C:F,4,0)</f>
        <v>0</v>
      </c>
      <c r="N25270" s="61" t="str">
        <f t="shared" si="788"/>
        <v>katB</v>
      </c>
      <c r="P25270" s="73" t="str">
        <f t="shared" si="789"/>
        <v/>
      </c>
      <c r="Q25270" s="61" t="s">
        <v>30</v>
      </c>
    </row>
    <row r="25271" spans="8:17" x14ac:dyDescent="0.25">
      <c r="H25271" s="59">
        <v>303305</v>
      </c>
      <c r="I25271" s="59" t="s">
        <v>69</v>
      </c>
      <c r="J25271" s="59">
        <v>79144888</v>
      </c>
      <c r="K25271" s="59" t="s">
        <v>25704</v>
      </c>
      <c r="L25271" s="61" t="s">
        <v>113</v>
      </c>
      <c r="M25271" s="61">
        <f>VLOOKUP(H25271,zdroj!C:F,4,0)</f>
        <v>0</v>
      </c>
      <c r="N25271" s="61" t="str">
        <f t="shared" si="788"/>
        <v>katB</v>
      </c>
      <c r="P25271" s="73" t="str">
        <f t="shared" si="789"/>
        <v/>
      </c>
      <c r="Q25271" s="61" t="s">
        <v>30</v>
      </c>
    </row>
    <row r="25272" spans="8:17" x14ac:dyDescent="0.25">
      <c r="H25272" s="59">
        <v>303305</v>
      </c>
      <c r="I25272" s="59" t="s">
        <v>69</v>
      </c>
      <c r="J25272" s="59">
        <v>79144985</v>
      </c>
      <c r="K25272" s="59" t="s">
        <v>25705</v>
      </c>
      <c r="L25272" s="61" t="s">
        <v>113</v>
      </c>
      <c r="M25272" s="61">
        <f>VLOOKUP(H25272,zdroj!C:F,4,0)</f>
        <v>0</v>
      </c>
      <c r="N25272" s="61" t="str">
        <f t="shared" si="788"/>
        <v>katB</v>
      </c>
      <c r="P25272" s="73" t="str">
        <f t="shared" si="789"/>
        <v/>
      </c>
      <c r="Q25272" s="61" t="s">
        <v>30</v>
      </c>
    </row>
    <row r="25273" spans="8:17" x14ac:dyDescent="0.25">
      <c r="H25273" s="59">
        <v>303305</v>
      </c>
      <c r="I25273" s="59" t="s">
        <v>69</v>
      </c>
      <c r="J25273" s="59">
        <v>79145035</v>
      </c>
      <c r="K25273" s="59" t="s">
        <v>25706</v>
      </c>
      <c r="L25273" s="61" t="s">
        <v>81</v>
      </c>
      <c r="M25273" s="61">
        <f>VLOOKUP(H25273,zdroj!C:F,4,0)</f>
        <v>0</v>
      </c>
      <c r="N25273" s="61" t="str">
        <f t="shared" si="788"/>
        <v>-</v>
      </c>
      <c r="P25273" s="73" t="str">
        <f t="shared" si="789"/>
        <v/>
      </c>
      <c r="Q25273" s="61" t="s">
        <v>84</v>
      </c>
    </row>
    <row r="25274" spans="8:17" x14ac:dyDescent="0.25">
      <c r="H25274" s="59">
        <v>303305</v>
      </c>
      <c r="I25274" s="59" t="s">
        <v>69</v>
      </c>
      <c r="J25274" s="59">
        <v>79145078</v>
      </c>
      <c r="K25274" s="59" t="s">
        <v>25707</v>
      </c>
      <c r="L25274" s="61" t="s">
        <v>113</v>
      </c>
      <c r="M25274" s="61">
        <f>VLOOKUP(H25274,zdroj!C:F,4,0)</f>
        <v>0</v>
      </c>
      <c r="N25274" s="61" t="str">
        <f t="shared" si="788"/>
        <v>katB</v>
      </c>
      <c r="P25274" s="73" t="str">
        <f t="shared" si="789"/>
        <v/>
      </c>
      <c r="Q25274" s="61" t="s">
        <v>30</v>
      </c>
    </row>
    <row r="25275" spans="8:17" x14ac:dyDescent="0.25">
      <c r="H25275" s="59">
        <v>303305</v>
      </c>
      <c r="I25275" s="59" t="s">
        <v>69</v>
      </c>
      <c r="J25275" s="59">
        <v>79145116</v>
      </c>
      <c r="K25275" s="59" t="s">
        <v>25708</v>
      </c>
      <c r="L25275" s="61" t="s">
        <v>113</v>
      </c>
      <c r="M25275" s="61">
        <f>VLOOKUP(H25275,zdroj!C:F,4,0)</f>
        <v>0</v>
      </c>
      <c r="N25275" s="61" t="str">
        <f t="shared" si="788"/>
        <v>katB</v>
      </c>
      <c r="P25275" s="73" t="str">
        <f t="shared" si="789"/>
        <v/>
      </c>
      <c r="Q25275" s="61" t="s">
        <v>30</v>
      </c>
    </row>
    <row r="25276" spans="8:17" x14ac:dyDescent="0.25">
      <c r="H25276" s="59">
        <v>319023</v>
      </c>
      <c r="I25276" s="59" t="s">
        <v>69</v>
      </c>
      <c r="J25276" s="59">
        <v>5080142</v>
      </c>
      <c r="K25276" s="59" t="s">
        <v>25709</v>
      </c>
      <c r="L25276" s="61" t="s">
        <v>113</v>
      </c>
      <c r="M25276" s="61">
        <f>VLOOKUP(H25276,zdroj!C:F,4,0)</f>
        <v>0</v>
      </c>
      <c r="N25276" s="61" t="str">
        <f t="shared" si="788"/>
        <v>katB</v>
      </c>
      <c r="P25276" s="73" t="str">
        <f t="shared" si="789"/>
        <v/>
      </c>
      <c r="Q25276" s="61" t="s">
        <v>31</v>
      </c>
    </row>
    <row r="25277" spans="8:17" x14ac:dyDescent="0.25">
      <c r="H25277" s="59">
        <v>319023</v>
      </c>
      <c r="I25277" s="59" t="s">
        <v>69</v>
      </c>
      <c r="J25277" s="59">
        <v>5080321</v>
      </c>
      <c r="K25277" s="59" t="s">
        <v>25710</v>
      </c>
      <c r="L25277" s="61" t="s">
        <v>81</v>
      </c>
      <c r="M25277" s="61">
        <f>VLOOKUP(H25277,zdroj!C:F,4,0)</f>
        <v>0</v>
      </c>
      <c r="N25277" s="61" t="str">
        <f t="shared" si="788"/>
        <v>-</v>
      </c>
      <c r="P25277" s="73" t="str">
        <f t="shared" si="789"/>
        <v/>
      </c>
      <c r="Q25277" s="61" t="s">
        <v>84</v>
      </c>
    </row>
    <row r="25278" spans="8:17" x14ac:dyDescent="0.25">
      <c r="H25278" s="59">
        <v>319023</v>
      </c>
      <c r="I25278" s="59" t="s">
        <v>69</v>
      </c>
      <c r="J25278" s="59">
        <v>5080509</v>
      </c>
      <c r="K25278" s="59" t="s">
        <v>25711</v>
      </c>
      <c r="L25278" s="61" t="s">
        <v>113</v>
      </c>
      <c r="M25278" s="61">
        <f>VLOOKUP(H25278,zdroj!C:F,4,0)</f>
        <v>0</v>
      </c>
      <c r="N25278" s="61" t="str">
        <f t="shared" si="788"/>
        <v>katB</v>
      </c>
      <c r="P25278" s="73" t="str">
        <f t="shared" si="789"/>
        <v/>
      </c>
      <c r="Q25278" s="61" t="s">
        <v>30</v>
      </c>
    </row>
    <row r="25279" spans="8:17" x14ac:dyDescent="0.25">
      <c r="H25279" s="59">
        <v>319023</v>
      </c>
      <c r="I25279" s="59" t="s">
        <v>69</v>
      </c>
      <c r="J25279" s="59">
        <v>5080517</v>
      </c>
      <c r="K25279" s="59" t="s">
        <v>25712</v>
      </c>
      <c r="L25279" s="61" t="s">
        <v>81</v>
      </c>
      <c r="M25279" s="61">
        <f>VLOOKUP(H25279,zdroj!C:F,4,0)</f>
        <v>0</v>
      </c>
      <c r="N25279" s="61" t="str">
        <f t="shared" si="788"/>
        <v>-</v>
      </c>
      <c r="P25279" s="73" t="str">
        <f t="shared" si="789"/>
        <v/>
      </c>
      <c r="Q25279" s="61" t="s">
        <v>84</v>
      </c>
    </row>
    <row r="25280" spans="8:17" x14ac:dyDescent="0.25">
      <c r="H25280" s="59">
        <v>319023</v>
      </c>
      <c r="I25280" s="59" t="s">
        <v>69</v>
      </c>
      <c r="J25280" s="59">
        <v>5080525</v>
      </c>
      <c r="K25280" s="59" t="s">
        <v>25713</v>
      </c>
      <c r="L25280" s="61" t="s">
        <v>113</v>
      </c>
      <c r="M25280" s="61">
        <f>VLOOKUP(H25280,zdroj!C:F,4,0)</f>
        <v>0</v>
      </c>
      <c r="N25280" s="61" t="str">
        <f t="shared" si="788"/>
        <v>katB</v>
      </c>
      <c r="P25280" s="73" t="str">
        <f t="shared" si="789"/>
        <v/>
      </c>
      <c r="Q25280" s="61" t="s">
        <v>30</v>
      </c>
    </row>
    <row r="25281" spans="8:17" x14ac:dyDescent="0.25">
      <c r="H25281" s="59">
        <v>319023</v>
      </c>
      <c r="I25281" s="59" t="s">
        <v>69</v>
      </c>
      <c r="J25281" s="59">
        <v>5080533</v>
      </c>
      <c r="K25281" s="59" t="s">
        <v>25714</v>
      </c>
      <c r="L25281" s="61" t="s">
        <v>113</v>
      </c>
      <c r="M25281" s="61">
        <f>VLOOKUP(H25281,zdroj!C:F,4,0)</f>
        <v>0</v>
      </c>
      <c r="N25281" s="61" t="str">
        <f t="shared" si="788"/>
        <v>katB</v>
      </c>
      <c r="P25281" s="73" t="str">
        <f t="shared" si="789"/>
        <v/>
      </c>
      <c r="Q25281" s="61" t="s">
        <v>30</v>
      </c>
    </row>
    <row r="25282" spans="8:17" x14ac:dyDescent="0.25">
      <c r="H25282" s="59">
        <v>319023</v>
      </c>
      <c r="I25282" s="59" t="s">
        <v>69</v>
      </c>
      <c r="J25282" s="59">
        <v>5080541</v>
      </c>
      <c r="K25282" s="59" t="s">
        <v>25715</v>
      </c>
      <c r="L25282" s="61" t="s">
        <v>81</v>
      </c>
      <c r="M25282" s="61">
        <f>VLOOKUP(H25282,zdroj!C:F,4,0)</f>
        <v>0</v>
      </c>
      <c r="N25282" s="61" t="str">
        <f t="shared" si="788"/>
        <v>-</v>
      </c>
      <c r="P25282" s="73" t="str">
        <f t="shared" si="789"/>
        <v/>
      </c>
      <c r="Q25282" s="61" t="s">
        <v>86</v>
      </c>
    </row>
    <row r="25283" spans="8:17" x14ac:dyDescent="0.25">
      <c r="H25283" s="59">
        <v>319023</v>
      </c>
      <c r="I25283" s="59" t="s">
        <v>69</v>
      </c>
      <c r="J25283" s="59">
        <v>26904969</v>
      </c>
      <c r="K25283" s="59" t="s">
        <v>25716</v>
      </c>
      <c r="L25283" s="61" t="s">
        <v>81</v>
      </c>
      <c r="M25283" s="61">
        <f>VLOOKUP(H25283,zdroj!C:F,4,0)</f>
        <v>0</v>
      </c>
      <c r="N25283" s="61" t="str">
        <f t="shared" si="788"/>
        <v>-</v>
      </c>
      <c r="P25283" s="73" t="str">
        <f t="shared" si="789"/>
        <v/>
      </c>
      <c r="Q25283" s="61" t="s">
        <v>84</v>
      </c>
    </row>
    <row r="25284" spans="8:17" x14ac:dyDescent="0.25">
      <c r="H25284" s="59">
        <v>319023</v>
      </c>
      <c r="I25284" s="59" t="s">
        <v>69</v>
      </c>
      <c r="J25284" s="59">
        <v>27878406</v>
      </c>
      <c r="K25284" s="59" t="s">
        <v>25717</v>
      </c>
      <c r="L25284" s="61" t="s">
        <v>81</v>
      </c>
      <c r="M25284" s="61">
        <f>VLOOKUP(H25284,zdroj!C:F,4,0)</f>
        <v>0</v>
      </c>
      <c r="N25284" s="61" t="str">
        <f t="shared" si="788"/>
        <v>-</v>
      </c>
      <c r="P25284" s="73" t="str">
        <f t="shared" si="789"/>
        <v/>
      </c>
      <c r="Q25284" s="61" t="s">
        <v>86</v>
      </c>
    </row>
    <row r="25285" spans="8:17" x14ac:dyDescent="0.25">
      <c r="H25285" s="59">
        <v>319023</v>
      </c>
      <c r="I25285" s="59" t="s">
        <v>69</v>
      </c>
      <c r="J25285" s="59">
        <v>75742276</v>
      </c>
      <c r="K25285" s="59" t="s">
        <v>25718</v>
      </c>
      <c r="L25285" s="61" t="s">
        <v>113</v>
      </c>
      <c r="M25285" s="61">
        <f>VLOOKUP(H25285,zdroj!C:F,4,0)</f>
        <v>0</v>
      </c>
      <c r="N25285" s="61" t="str">
        <f t="shared" si="788"/>
        <v>katB</v>
      </c>
      <c r="P25285" s="73" t="str">
        <f t="shared" si="789"/>
        <v/>
      </c>
      <c r="Q25285" s="61" t="s">
        <v>31</v>
      </c>
    </row>
    <row r="25286" spans="8:17" x14ac:dyDescent="0.25">
      <c r="H25286" s="59">
        <v>319023</v>
      </c>
      <c r="I25286" s="59" t="s">
        <v>69</v>
      </c>
      <c r="J25286" s="59">
        <v>78313856</v>
      </c>
      <c r="K25286" s="59" t="s">
        <v>25719</v>
      </c>
      <c r="L25286" s="61" t="s">
        <v>113</v>
      </c>
      <c r="M25286" s="61">
        <f>VLOOKUP(H25286,zdroj!C:F,4,0)</f>
        <v>0</v>
      </c>
      <c r="N25286" s="61" t="str">
        <f t="shared" si="788"/>
        <v>katB</v>
      </c>
      <c r="P25286" s="73" t="str">
        <f t="shared" si="789"/>
        <v/>
      </c>
      <c r="Q25286" s="61" t="s">
        <v>31</v>
      </c>
    </row>
    <row r="25287" spans="8:17" x14ac:dyDescent="0.25">
      <c r="H25287" s="59">
        <v>319023</v>
      </c>
      <c r="I25287" s="59" t="s">
        <v>69</v>
      </c>
      <c r="J25287" s="59">
        <v>78313945</v>
      </c>
      <c r="K25287" s="59" t="s">
        <v>25720</v>
      </c>
      <c r="L25287" s="61" t="s">
        <v>113</v>
      </c>
      <c r="M25287" s="61">
        <f>VLOOKUP(H25287,zdroj!C:F,4,0)</f>
        <v>0</v>
      </c>
      <c r="N25287" s="61" t="str">
        <f t="shared" ref="N25287:N25350" si="790">IF(M25287="A",IF(L25287="katA","katB",L25287),L25287)</f>
        <v>katB</v>
      </c>
      <c r="P25287" s="73" t="str">
        <f t="shared" ref="P25287:P25350" si="791">IF(O25287="A",1,"")</f>
        <v/>
      </c>
      <c r="Q25287" s="61" t="s">
        <v>31</v>
      </c>
    </row>
    <row r="25288" spans="8:17" x14ac:dyDescent="0.25">
      <c r="H25288" s="59">
        <v>319023</v>
      </c>
      <c r="I25288" s="59" t="s">
        <v>69</v>
      </c>
      <c r="J25288" s="59">
        <v>79854028</v>
      </c>
      <c r="K25288" s="59" t="s">
        <v>25721</v>
      </c>
      <c r="L25288" s="61" t="s">
        <v>113</v>
      </c>
      <c r="M25288" s="61">
        <f>VLOOKUP(H25288,zdroj!C:F,4,0)</f>
        <v>0</v>
      </c>
      <c r="N25288" s="61" t="str">
        <f t="shared" si="790"/>
        <v>katB</v>
      </c>
      <c r="P25288" s="73" t="str">
        <f t="shared" si="791"/>
        <v/>
      </c>
      <c r="Q25288" s="61" t="s">
        <v>31</v>
      </c>
    </row>
    <row r="25289" spans="8:17" x14ac:dyDescent="0.25">
      <c r="H25289" s="59">
        <v>319023</v>
      </c>
      <c r="I25289" s="59" t="s">
        <v>69</v>
      </c>
      <c r="J25289" s="59">
        <v>81139691</v>
      </c>
      <c r="K25289" s="59" t="s">
        <v>25722</v>
      </c>
      <c r="L25289" s="61" t="s">
        <v>113</v>
      </c>
      <c r="M25289" s="61">
        <f>VLOOKUP(H25289,zdroj!C:F,4,0)</f>
        <v>0</v>
      </c>
      <c r="N25289" s="61" t="str">
        <f t="shared" si="790"/>
        <v>katB</v>
      </c>
      <c r="P25289" s="73" t="str">
        <f t="shared" si="791"/>
        <v/>
      </c>
      <c r="Q25289" s="61" t="s">
        <v>31</v>
      </c>
    </row>
    <row r="25290" spans="8:17" x14ac:dyDescent="0.25">
      <c r="H25290" s="59">
        <v>22918</v>
      </c>
      <c r="I25290" s="59" t="s">
        <v>71</v>
      </c>
      <c r="J25290" s="59">
        <v>5072034</v>
      </c>
      <c r="K25290" s="59" t="s">
        <v>25723</v>
      </c>
      <c r="L25290" s="61" t="s">
        <v>112</v>
      </c>
      <c r="M25290" s="61">
        <f>VLOOKUP(H25290,zdroj!C:F,4,0)</f>
        <v>0</v>
      </c>
      <c r="N25290" s="61" t="str">
        <f t="shared" si="790"/>
        <v>katA</v>
      </c>
      <c r="P25290" s="73" t="str">
        <f t="shared" si="791"/>
        <v/>
      </c>
      <c r="Q25290" s="61" t="s">
        <v>30</v>
      </c>
    </row>
    <row r="25291" spans="8:17" x14ac:dyDescent="0.25">
      <c r="H25291" s="59">
        <v>22918</v>
      </c>
      <c r="I25291" s="59" t="s">
        <v>71</v>
      </c>
      <c r="J25291" s="59">
        <v>5072042</v>
      </c>
      <c r="K25291" s="59" t="s">
        <v>25724</v>
      </c>
      <c r="L25291" s="61" t="s">
        <v>112</v>
      </c>
      <c r="M25291" s="61">
        <f>VLOOKUP(H25291,zdroj!C:F,4,0)</f>
        <v>0</v>
      </c>
      <c r="N25291" s="61" t="str">
        <f t="shared" si="790"/>
        <v>katA</v>
      </c>
      <c r="P25291" s="73" t="str">
        <f t="shared" si="791"/>
        <v/>
      </c>
      <c r="Q25291" s="61" t="s">
        <v>30</v>
      </c>
    </row>
    <row r="25292" spans="8:17" x14ac:dyDescent="0.25">
      <c r="H25292" s="59">
        <v>22918</v>
      </c>
      <c r="I25292" s="59" t="s">
        <v>71</v>
      </c>
      <c r="J25292" s="59">
        <v>5072051</v>
      </c>
      <c r="K25292" s="59" t="s">
        <v>25725</v>
      </c>
      <c r="L25292" s="61" t="s">
        <v>112</v>
      </c>
      <c r="M25292" s="61">
        <f>VLOOKUP(H25292,zdroj!C:F,4,0)</f>
        <v>0</v>
      </c>
      <c r="N25292" s="61" t="str">
        <f t="shared" si="790"/>
        <v>katA</v>
      </c>
      <c r="P25292" s="73" t="str">
        <f t="shared" si="791"/>
        <v/>
      </c>
      <c r="Q25292" s="61" t="s">
        <v>30</v>
      </c>
    </row>
    <row r="25293" spans="8:17" x14ac:dyDescent="0.25">
      <c r="H25293" s="59">
        <v>22918</v>
      </c>
      <c r="I25293" s="59" t="s">
        <v>71</v>
      </c>
      <c r="J25293" s="59">
        <v>5072069</v>
      </c>
      <c r="K25293" s="59" t="s">
        <v>25726</v>
      </c>
      <c r="L25293" s="61" t="s">
        <v>112</v>
      </c>
      <c r="M25293" s="61">
        <f>VLOOKUP(H25293,zdroj!C:F,4,0)</f>
        <v>0</v>
      </c>
      <c r="N25293" s="61" t="str">
        <f t="shared" si="790"/>
        <v>katA</v>
      </c>
      <c r="P25293" s="73" t="str">
        <f t="shared" si="791"/>
        <v/>
      </c>
      <c r="Q25293" s="61" t="s">
        <v>30</v>
      </c>
    </row>
    <row r="25294" spans="8:17" x14ac:dyDescent="0.25">
      <c r="H25294" s="59">
        <v>22918</v>
      </c>
      <c r="I25294" s="59" t="s">
        <v>71</v>
      </c>
      <c r="J25294" s="59">
        <v>5072077</v>
      </c>
      <c r="K25294" s="59" t="s">
        <v>25727</v>
      </c>
      <c r="L25294" s="61" t="s">
        <v>112</v>
      </c>
      <c r="M25294" s="61">
        <f>VLOOKUP(H25294,zdroj!C:F,4,0)</f>
        <v>0</v>
      </c>
      <c r="N25294" s="61" t="str">
        <f t="shared" si="790"/>
        <v>katA</v>
      </c>
      <c r="P25294" s="73" t="str">
        <f t="shared" si="791"/>
        <v/>
      </c>
      <c r="Q25294" s="61" t="s">
        <v>30</v>
      </c>
    </row>
    <row r="25295" spans="8:17" x14ac:dyDescent="0.25">
      <c r="H25295" s="59">
        <v>22918</v>
      </c>
      <c r="I25295" s="59" t="s">
        <v>71</v>
      </c>
      <c r="J25295" s="59">
        <v>5072085</v>
      </c>
      <c r="K25295" s="59" t="s">
        <v>25728</v>
      </c>
      <c r="L25295" s="61" t="s">
        <v>112</v>
      </c>
      <c r="M25295" s="61">
        <f>VLOOKUP(H25295,zdroj!C:F,4,0)</f>
        <v>0</v>
      </c>
      <c r="N25295" s="61" t="str">
        <f t="shared" si="790"/>
        <v>katA</v>
      </c>
      <c r="P25295" s="73" t="str">
        <f t="shared" si="791"/>
        <v/>
      </c>
      <c r="Q25295" s="61" t="s">
        <v>30</v>
      </c>
    </row>
    <row r="25296" spans="8:17" x14ac:dyDescent="0.25">
      <c r="H25296" s="59">
        <v>22918</v>
      </c>
      <c r="I25296" s="59" t="s">
        <v>71</v>
      </c>
      <c r="J25296" s="59">
        <v>5072093</v>
      </c>
      <c r="K25296" s="59" t="s">
        <v>25729</v>
      </c>
      <c r="L25296" s="61" t="s">
        <v>112</v>
      </c>
      <c r="M25296" s="61">
        <f>VLOOKUP(H25296,zdroj!C:F,4,0)</f>
        <v>0</v>
      </c>
      <c r="N25296" s="61" t="str">
        <f t="shared" si="790"/>
        <v>katA</v>
      </c>
      <c r="P25296" s="73" t="str">
        <f t="shared" si="791"/>
        <v/>
      </c>
      <c r="Q25296" s="61" t="s">
        <v>30</v>
      </c>
    </row>
    <row r="25297" spans="8:18" x14ac:dyDescent="0.25">
      <c r="H25297" s="59">
        <v>22918</v>
      </c>
      <c r="I25297" s="59" t="s">
        <v>71</v>
      </c>
      <c r="J25297" s="59">
        <v>5072107</v>
      </c>
      <c r="K25297" s="59" t="s">
        <v>25730</v>
      </c>
      <c r="L25297" s="61" t="s">
        <v>112</v>
      </c>
      <c r="M25297" s="61">
        <f>VLOOKUP(H25297,zdroj!C:F,4,0)</f>
        <v>0</v>
      </c>
      <c r="N25297" s="61" t="str">
        <f t="shared" si="790"/>
        <v>katA</v>
      </c>
      <c r="P25297" s="73" t="str">
        <f t="shared" si="791"/>
        <v/>
      </c>
      <c r="Q25297" s="61" t="s">
        <v>30</v>
      </c>
    </row>
    <row r="25298" spans="8:18" x14ac:dyDescent="0.25">
      <c r="H25298" s="59">
        <v>22918</v>
      </c>
      <c r="I25298" s="59" t="s">
        <v>71</v>
      </c>
      <c r="J25298" s="59">
        <v>5072115</v>
      </c>
      <c r="K25298" s="59" t="s">
        <v>25731</v>
      </c>
      <c r="L25298" s="61" t="s">
        <v>112</v>
      </c>
      <c r="M25298" s="61">
        <f>VLOOKUP(H25298,zdroj!C:F,4,0)</f>
        <v>0</v>
      </c>
      <c r="N25298" s="61" t="str">
        <f t="shared" si="790"/>
        <v>katA</v>
      </c>
      <c r="P25298" s="73" t="str">
        <f t="shared" si="791"/>
        <v/>
      </c>
      <c r="Q25298" s="61" t="s">
        <v>30</v>
      </c>
    </row>
    <row r="25299" spans="8:18" x14ac:dyDescent="0.25">
      <c r="H25299" s="59">
        <v>22918</v>
      </c>
      <c r="I25299" s="59" t="s">
        <v>71</v>
      </c>
      <c r="J25299" s="59">
        <v>5072123</v>
      </c>
      <c r="K25299" s="59" t="s">
        <v>25732</v>
      </c>
      <c r="L25299" s="61" t="s">
        <v>113</v>
      </c>
      <c r="M25299" s="61">
        <f>VLOOKUP(H25299,zdroj!C:F,4,0)</f>
        <v>0</v>
      </c>
      <c r="N25299" s="61" t="str">
        <f t="shared" si="790"/>
        <v>katB</v>
      </c>
      <c r="P25299" s="73" t="str">
        <f t="shared" si="791"/>
        <v/>
      </c>
      <c r="Q25299" s="61" t="s">
        <v>30</v>
      </c>
      <c r="R25299" s="61" t="s">
        <v>91</v>
      </c>
    </row>
    <row r="25300" spans="8:18" x14ac:dyDescent="0.25">
      <c r="H25300" s="59">
        <v>22918</v>
      </c>
      <c r="I25300" s="59" t="s">
        <v>71</v>
      </c>
      <c r="J25300" s="59">
        <v>5072131</v>
      </c>
      <c r="K25300" s="59" t="s">
        <v>25733</v>
      </c>
      <c r="L25300" s="61" t="s">
        <v>113</v>
      </c>
      <c r="M25300" s="61">
        <f>VLOOKUP(H25300,zdroj!C:F,4,0)</f>
        <v>0</v>
      </c>
      <c r="N25300" s="61" t="str">
        <f t="shared" si="790"/>
        <v>katB</v>
      </c>
      <c r="P25300" s="73" t="str">
        <f t="shared" si="791"/>
        <v/>
      </c>
      <c r="Q25300" s="61" t="s">
        <v>30</v>
      </c>
      <c r="R25300" s="61" t="s">
        <v>91</v>
      </c>
    </row>
    <row r="25301" spans="8:18" x14ac:dyDescent="0.25">
      <c r="H25301" s="59">
        <v>22918</v>
      </c>
      <c r="I25301" s="59" t="s">
        <v>71</v>
      </c>
      <c r="J25301" s="59">
        <v>5072140</v>
      </c>
      <c r="K25301" s="59" t="s">
        <v>25734</v>
      </c>
      <c r="L25301" s="61" t="s">
        <v>112</v>
      </c>
      <c r="M25301" s="61">
        <f>VLOOKUP(H25301,zdroj!C:F,4,0)</f>
        <v>0</v>
      </c>
      <c r="N25301" s="61" t="str">
        <f t="shared" si="790"/>
        <v>katA</v>
      </c>
      <c r="P25301" s="73" t="str">
        <f t="shared" si="791"/>
        <v/>
      </c>
      <c r="Q25301" s="61" t="s">
        <v>30</v>
      </c>
    </row>
    <row r="25302" spans="8:18" x14ac:dyDescent="0.25">
      <c r="H25302" s="59">
        <v>22918</v>
      </c>
      <c r="I25302" s="59" t="s">
        <v>71</v>
      </c>
      <c r="J25302" s="59">
        <v>5072158</v>
      </c>
      <c r="K25302" s="59" t="s">
        <v>25735</v>
      </c>
      <c r="L25302" s="61" t="s">
        <v>112</v>
      </c>
      <c r="M25302" s="61">
        <f>VLOOKUP(H25302,zdroj!C:F,4,0)</f>
        <v>0</v>
      </c>
      <c r="N25302" s="61" t="str">
        <f t="shared" si="790"/>
        <v>katA</v>
      </c>
      <c r="P25302" s="73" t="str">
        <f t="shared" si="791"/>
        <v/>
      </c>
      <c r="Q25302" s="61" t="s">
        <v>30</v>
      </c>
    </row>
    <row r="25303" spans="8:18" x14ac:dyDescent="0.25">
      <c r="H25303" s="59">
        <v>22918</v>
      </c>
      <c r="I25303" s="59" t="s">
        <v>71</v>
      </c>
      <c r="J25303" s="59">
        <v>5072166</v>
      </c>
      <c r="K25303" s="59" t="s">
        <v>25736</v>
      </c>
      <c r="L25303" s="61" t="s">
        <v>81</v>
      </c>
      <c r="M25303" s="61">
        <f>VLOOKUP(H25303,zdroj!C:F,4,0)</f>
        <v>0</v>
      </c>
      <c r="N25303" s="61" t="str">
        <f t="shared" si="790"/>
        <v>-</v>
      </c>
      <c r="P25303" s="73" t="str">
        <f t="shared" si="791"/>
        <v/>
      </c>
      <c r="Q25303" s="61" t="s">
        <v>88</v>
      </c>
    </row>
    <row r="25304" spans="8:18" x14ac:dyDescent="0.25">
      <c r="H25304" s="59">
        <v>22918</v>
      </c>
      <c r="I25304" s="59" t="s">
        <v>71</v>
      </c>
      <c r="J25304" s="59">
        <v>5072182</v>
      </c>
      <c r="K25304" s="59" t="s">
        <v>25737</v>
      </c>
      <c r="L25304" s="61" t="s">
        <v>112</v>
      </c>
      <c r="M25304" s="61">
        <f>VLOOKUP(H25304,zdroj!C:F,4,0)</f>
        <v>0</v>
      </c>
      <c r="N25304" s="61" t="str">
        <f t="shared" si="790"/>
        <v>katA</v>
      </c>
      <c r="P25304" s="73" t="str">
        <f t="shared" si="791"/>
        <v/>
      </c>
      <c r="Q25304" s="61" t="s">
        <v>30</v>
      </c>
    </row>
    <row r="25305" spans="8:18" x14ac:dyDescent="0.25">
      <c r="H25305" s="59">
        <v>22918</v>
      </c>
      <c r="I25305" s="59" t="s">
        <v>71</v>
      </c>
      <c r="J25305" s="59">
        <v>5072191</v>
      </c>
      <c r="K25305" s="59" t="s">
        <v>25738</v>
      </c>
      <c r="L25305" s="61" t="s">
        <v>112</v>
      </c>
      <c r="M25305" s="61">
        <f>VLOOKUP(H25305,zdroj!C:F,4,0)</f>
        <v>0</v>
      </c>
      <c r="N25305" s="61" t="str">
        <f t="shared" si="790"/>
        <v>katA</v>
      </c>
      <c r="P25305" s="73" t="str">
        <f t="shared" si="791"/>
        <v/>
      </c>
      <c r="Q25305" s="61" t="s">
        <v>30</v>
      </c>
    </row>
    <row r="25306" spans="8:18" x14ac:dyDescent="0.25">
      <c r="H25306" s="59">
        <v>22918</v>
      </c>
      <c r="I25306" s="59" t="s">
        <v>71</v>
      </c>
      <c r="J25306" s="59">
        <v>5072204</v>
      </c>
      <c r="K25306" s="59" t="s">
        <v>25739</v>
      </c>
      <c r="L25306" s="61" t="s">
        <v>113</v>
      </c>
      <c r="M25306" s="61">
        <f>VLOOKUP(H25306,zdroj!C:F,4,0)</f>
        <v>0</v>
      </c>
      <c r="N25306" s="61" t="str">
        <f t="shared" si="790"/>
        <v>katB</v>
      </c>
      <c r="P25306" s="73" t="str">
        <f t="shared" si="791"/>
        <v/>
      </c>
      <c r="Q25306" s="61" t="s">
        <v>31</v>
      </c>
      <c r="R25306" s="61" t="s">
        <v>91</v>
      </c>
    </row>
    <row r="25307" spans="8:18" x14ac:dyDescent="0.25">
      <c r="H25307" s="59">
        <v>22918</v>
      </c>
      <c r="I25307" s="59" t="s">
        <v>71</v>
      </c>
      <c r="J25307" s="59">
        <v>5072212</v>
      </c>
      <c r="K25307" s="59" t="s">
        <v>25740</v>
      </c>
      <c r="L25307" s="61" t="s">
        <v>112</v>
      </c>
      <c r="M25307" s="61">
        <f>VLOOKUP(H25307,zdroj!C:F,4,0)</f>
        <v>0</v>
      </c>
      <c r="N25307" s="61" t="str">
        <f t="shared" si="790"/>
        <v>katA</v>
      </c>
      <c r="P25307" s="73" t="str">
        <f t="shared" si="791"/>
        <v/>
      </c>
      <c r="Q25307" s="61" t="s">
        <v>30</v>
      </c>
    </row>
    <row r="25308" spans="8:18" x14ac:dyDescent="0.25">
      <c r="H25308" s="59">
        <v>22918</v>
      </c>
      <c r="I25308" s="59" t="s">
        <v>71</v>
      </c>
      <c r="J25308" s="59">
        <v>5072221</v>
      </c>
      <c r="K25308" s="59" t="s">
        <v>25741</v>
      </c>
      <c r="L25308" s="61" t="s">
        <v>112</v>
      </c>
      <c r="M25308" s="61">
        <f>VLOOKUP(H25308,zdroj!C:F,4,0)</f>
        <v>0</v>
      </c>
      <c r="N25308" s="61" t="str">
        <f t="shared" si="790"/>
        <v>katA</v>
      </c>
      <c r="P25308" s="73" t="str">
        <f t="shared" si="791"/>
        <v/>
      </c>
      <c r="Q25308" s="61" t="s">
        <v>31</v>
      </c>
    </row>
    <row r="25309" spans="8:18" x14ac:dyDescent="0.25">
      <c r="H25309" s="59">
        <v>22918</v>
      </c>
      <c r="I25309" s="59" t="s">
        <v>71</v>
      </c>
      <c r="J25309" s="59">
        <v>5072239</v>
      </c>
      <c r="K25309" s="59" t="s">
        <v>25742</v>
      </c>
      <c r="L25309" s="61" t="s">
        <v>112</v>
      </c>
      <c r="M25309" s="61">
        <f>VLOOKUP(H25309,zdroj!C:F,4,0)</f>
        <v>0</v>
      </c>
      <c r="N25309" s="61" t="str">
        <f t="shared" si="790"/>
        <v>katA</v>
      </c>
      <c r="P25309" s="73" t="str">
        <f t="shared" si="791"/>
        <v/>
      </c>
      <c r="Q25309" s="61" t="s">
        <v>30</v>
      </c>
    </row>
    <row r="25310" spans="8:18" x14ac:dyDescent="0.25">
      <c r="H25310" s="59">
        <v>22918</v>
      </c>
      <c r="I25310" s="59" t="s">
        <v>71</v>
      </c>
      <c r="J25310" s="59">
        <v>5072247</v>
      </c>
      <c r="K25310" s="59" t="s">
        <v>25743</v>
      </c>
      <c r="L25310" s="61" t="s">
        <v>112</v>
      </c>
      <c r="M25310" s="61">
        <f>VLOOKUP(H25310,zdroj!C:F,4,0)</f>
        <v>0</v>
      </c>
      <c r="N25310" s="61" t="str">
        <f t="shared" si="790"/>
        <v>katA</v>
      </c>
      <c r="P25310" s="73" t="str">
        <f t="shared" si="791"/>
        <v/>
      </c>
      <c r="Q25310" s="61" t="s">
        <v>30</v>
      </c>
    </row>
    <row r="25311" spans="8:18" x14ac:dyDescent="0.25">
      <c r="H25311" s="59">
        <v>22918</v>
      </c>
      <c r="I25311" s="59" t="s">
        <v>71</v>
      </c>
      <c r="J25311" s="59">
        <v>5072255</v>
      </c>
      <c r="K25311" s="59" t="s">
        <v>25744</v>
      </c>
      <c r="L25311" s="61" t="s">
        <v>112</v>
      </c>
      <c r="M25311" s="61">
        <f>VLOOKUP(H25311,zdroj!C:F,4,0)</f>
        <v>0</v>
      </c>
      <c r="N25311" s="61" t="str">
        <f t="shared" si="790"/>
        <v>katA</v>
      </c>
      <c r="P25311" s="73" t="str">
        <f t="shared" si="791"/>
        <v/>
      </c>
      <c r="Q25311" s="61" t="s">
        <v>33</v>
      </c>
    </row>
    <row r="25312" spans="8:18" x14ac:dyDescent="0.25">
      <c r="H25312" s="59">
        <v>22918</v>
      </c>
      <c r="I25312" s="59" t="s">
        <v>71</v>
      </c>
      <c r="J25312" s="59">
        <v>5072263</v>
      </c>
      <c r="K25312" s="59" t="s">
        <v>25745</v>
      </c>
      <c r="L25312" s="61" t="s">
        <v>112</v>
      </c>
      <c r="M25312" s="61">
        <f>VLOOKUP(H25312,zdroj!C:F,4,0)</f>
        <v>0</v>
      </c>
      <c r="N25312" s="61" t="str">
        <f t="shared" si="790"/>
        <v>katA</v>
      </c>
      <c r="P25312" s="73" t="str">
        <f t="shared" si="791"/>
        <v/>
      </c>
      <c r="Q25312" s="61" t="s">
        <v>30</v>
      </c>
    </row>
    <row r="25313" spans="8:17" x14ac:dyDescent="0.25">
      <c r="H25313" s="59">
        <v>22918</v>
      </c>
      <c r="I25313" s="59" t="s">
        <v>71</v>
      </c>
      <c r="J25313" s="59">
        <v>5072271</v>
      </c>
      <c r="K25313" s="59" t="s">
        <v>25746</v>
      </c>
      <c r="L25313" s="61" t="s">
        <v>112</v>
      </c>
      <c r="M25313" s="61">
        <f>VLOOKUP(H25313,zdroj!C:F,4,0)</f>
        <v>0</v>
      </c>
      <c r="N25313" s="61" t="str">
        <f t="shared" si="790"/>
        <v>katA</v>
      </c>
      <c r="P25313" s="73" t="str">
        <f t="shared" si="791"/>
        <v/>
      </c>
      <c r="Q25313" s="61" t="s">
        <v>30</v>
      </c>
    </row>
    <row r="25314" spans="8:17" x14ac:dyDescent="0.25">
      <c r="H25314" s="59">
        <v>22918</v>
      </c>
      <c r="I25314" s="59" t="s">
        <v>71</v>
      </c>
      <c r="J25314" s="59">
        <v>5072280</v>
      </c>
      <c r="K25314" s="59" t="s">
        <v>25747</v>
      </c>
      <c r="L25314" s="61" t="s">
        <v>112</v>
      </c>
      <c r="M25314" s="61">
        <f>VLOOKUP(H25314,zdroj!C:F,4,0)</f>
        <v>0</v>
      </c>
      <c r="N25314" s="61" t="str">
        <f t="shared" si="790"/>
        <v>katA</v>
      </c>
      <c r="P25314" s="73" t="str">
        <f t="shared" si="791"/>
        <v/>
      </c>
      <c r="Q25314" s="61" t="s">
        <v>30</v>
      </c>
    </row>
    <row r="25315" spans="8:17" x14ac:dyDescent="0.25">
      <c r="H25315" s="59">
        <v>22918</v>
      </c>
      <c r="I25315" s="59" t="s">
        <v>71</v>
      </c>
      <c r="J25315" s="59">
        <v>5072298</v>
      </c>
      <c r="K25315" s="59" t="s">
        <v>25748</v>
      </c>
      <c r="L25315" s="61" t="s">
        <v>81</v>
      </c>
      <c r="M25315" s="61">
        <f>VLOOKUP(H25315,zdroj!C:F,4,0)</f>
        <v>0</v>
      </c>
      <c r="N25315" s="61" t="str">
        <f t="shared" si="790"/>
        <v>-</v>
      </c>
      <c r="P25315" s="73" t="str">
        <f t="shared" si="791"/>
        <v/>
      </c>
      <c r="Q25315" s="61" t="s">
        <v>88</v>
      </c>
    </row>
    <row r="25316" spans="8:17" x14ac:dyDescent="0.25">
      <c r="H25316" s="59">
        <v>22918</v>
      </c>
      <c r="I25316" s="59" t="s">
        <v>71</v>
      </c>
      <c r="J25316" s="59">
        <v>5072301</v>
      </c>
      <c r="K25316" s="59" t="s">
        <v>25749</v>
      </c>
      <c r="L25316" s="61" t="s">
        <v>112</v>
      </c>
      <c r="M25316" s="61">
        <f>VLOOKUP(H25316,zdroj!C:F,4,0)</f>
        <v>0</v>
      </c>
      <c r="N25316" s="61" t="str">
        <f t="shared" si="790"/>
        <v>katA</v>
      </c>
      <c r="P25316" s="73" t="str">
        <f t="shared" si="791"/>
        <v/>
      </c>
      <c r="Q25316" s="61" t="s">
        <v>31</v>
      </c>
    </row>
    <row r="25317" spans="8:17" x14ac:dyDescent="0.25">
      <c r="H25317" s="59">
        <v>22918</v>
      </c>
      <c r="I25317" s="59" t="s">
        <v>71</v>
      </c>
      <c r="J25317" s="59">
        <v>5072310</v>
      </c>
      <c r="K25317" s="59" t="s">
        <v>25750</v>
      </c>
      <c r="L25317" s="61" t="s">
        <v>112</v>
      </c>
      <c r="M25317" s="61">
        <f>VLOOKUP(H25317,zdroj!C:F,4,0)</f>
        <v>0</v>
      </c>
      <c r="N25317" s="61" t="str">
        <f t="shared" si="790"/>
        <v>katA</v>
      </c>
      <c r="P25317" s="73" t="str">
        <f t="shared" si="791"/>
        <v/>
      </c>
      <c r="Q25317" s="61" t="s">
        <v>30</v>
      </c>
    </row>
    <row r="25318" spans="8:17" x14ac:dyDescent="0.25">
      <c r="H25318" s="59">
        <v>22918</v>
      </c>
      <c r="I25318" s="59" t="s">
        <v>71</v>
      </c>
      <c r="J25318" s="59">
        <v>5072328</v>
      </c>
      <c r="K25318" s="59" t="s">
        <v>25751</v>
      </c>
      <c r="L25318" s="61" t="s">
        <v>112</v>
      </c>
      <c r="M25318" s="61">
        <f>VLOOKUP(H25318,zdroj!C:F,4,0)</f>
        <v>0</v>
      </c>
      <c r="N25318" s="61" t="str">
        <f t="shared" si="790"/>
        <v>katA</v>
      </c>
      <c r="P25318" s="73" t="str">
        <f t="shared" si="791"/>
        <v/>
      </c>
      <c r="Q25318" s="61" t="s">
        <v>30</v>
      </c>
    </row>
    <row r="25319" spans="8:17" x14ac:dyDescent="0.25">
      <c r="H25319" s="59">
        <v>22918</v>
      </c>
      <c r="I25319" s="59" t="s">
        <v>71</v>
      </c>
      <c r="J25319" s="59">
        <v>5072336</v>
      </c>
      <c r="K25319" s="59" t="s">
        <v>25752</v>
      </c>
      <c r="L25319" s="61" t="s">
        <v>112</v>
      </c>
      <c r="M25319" s="61">
        <f>VLOOKUP(H25319,zdroj!C:F,4,0)</f>
        <v>0</v>
      </c>
      <c r="N25319" s="61" t="str">
        <f t="shared" si="790"/>
        <v>katA</v>
      </c>
      <c r="P25319" s="73" t="str">
        <f t="shared" si="791"/>
        <v/>
      </c>
      <c r="Q25319" s="61" t="s">
        <v>30</v>
      </c>
    </row>
    <row r="25320" spans="8:17" x14ac:dyDescent="0.25">
      <c r="H25320" s="59">
        <v>22918</v>
      </c>
      <c r="I25320" s="59" t="s">
        <v>71</v>
      </c>
      <c r="J25320" s="59">
        <v>5072344</v>
      </c>
      <c r="K25320" s="59" t="s">
        <v>25753</v>
      </c>
      <c r="L25320" s="61" t="s">
        <v>81</v>
      </c>
      <c r="M25320" s="61">
        <f>VLOOKUP(H25320,zdroj!C:F,4,0)</f>
        <v>0</v>
      </c>
      <c r="N25320" s="61" t="str">
        <f t="shared" si="790"/>
        <v>-</v>
      </c>
      <c r="P25320" s="73" t="str">
        <f t="shared" si="791"/>
        <v/>
      </c>
      <c r="Q25320" s="61" t="s">
        <v>88</v>
      </c>
    </row>
    <row r="25321" spans="8:17" x14ac:dyDescent="0.25">
      <c r="H25321" s="59">
        <v>22918</v>
      </c>
      <c r="I25321" s="59" t="s">
        <v>71</v>
      </c>
      <c r="J25321" s="59">
        <v>5072352</v>
      </c>
      <c r="K25321" s="59" t="s">
        <v>25754</v>
      </c>
      <c r="L25321" s="61" t="s">
        <v>81</v>
      </c>
      <c r="M25321" s="61">
        <f>VLOOKUP(H25321,zdroj!C:F,4,0)</f>
        <v>0</v>
      </c>
      <c r="N25321" s="61" t="str">
        <f t="shared" si="790"/>
        <v>-</v>
      </c>
      <c r="P25321" s="73" t="str">
        <f t="shared" si="791"/>
        <v/>
      </c>
      <c r="Q25321" s="61" t="s">
        <v>88</v>
      </c>
    </row>
    <row r="25322" spans="8:17" x14ac:dyDescent="0.25">
      <c r="H25322" s="59">
        <v>22918</v>
      </c>
      <c r="I25322" s="59" t="s">
        <v>71</v>
      </c>
      <c r="J25322" s="59">
        <v>5072361</v>
      </c>
      <c r="K25322" s="59" t="s">
        <v>25755</v>
      </c>
      <c r="L25322" s="61" t="s">
        <v>81</v>
      </c>
      <c r="M25322" s="61">
        <f>VLOOKUP(H25322,zdroj!C:F,4,0)</f>
        <v>0</v>
      </c>
      <c r="N25322" s="61" t="str">
        <f t="shared" si="790"/>
        <v>-</v>
      </c>
      <c r="P25322" s="73" t="str">
        <f t="shared" si="791"/>
        <v/>
      </c>
      <c r="Q25322" s="61" t="s">
        <v>88</v>
      </c>
    </row>
    <row r="25323" spans="8:17" x14ac:dyDescent="0.25">
      <c r="H25323" s="59">
        <v>22918</v>
      </c>
      <c r="I25323" s="59" t="s">
        <v>71</v>
      </c>
      <c r="J25323" s="59">
        <v>5072379</v>
      </c>
      <c r="K25323" s="59" t="s">
        <v>25756</v>
      </c>
      <c r="L25323" s="61" t="s">
        <v>81</v>
      </c>
      <c r="M25323" s="61">
        <f>VLOOKUP(H25323,zdroj!C:F,4,0)</f>
        <v>0</v>
      </c>
      <c r="N25323" s="61" t="str">
        <f t="shared" si="790"/>
        <v>-</v>
      </c>
      <c r="P25323" s="73" t="str">
        <f t="shared" si="791"/>
        <v/>
      </c>
      <c r="Q25323" s="61" t="s">
        <v>88</v>
      </c>
    </row>
    <row r="25324" spans="8:17" x14ac:dyDescent="0.25">
      <c r="H25324" s="59">
        <v>22918</v>
      </c>
      <c r="I25324" s="59" t="s">
        <v>71</v>
      </c>
      <c r="J25324" s="59">
        <v>5072387</v>
      </c>
      <c r="K25324" s="59" t="s">
        <v>25757</v>
      </c>
      <c r="L25324" s="61" t="s">
        <v>81</v>
      </c>
      <c r="M25324" s="61">
        <f>VLOOKUP(H25324,zdroj!C:F,4,0)</f>
        <v>0</v>
      </c>
      <c r="N25324" s="61" t="str">
        <f t="shared" si="790"/>
        <v>-</v>
      </c>
      <c r="P25324" s="73" t="str">
        <f t="shared" si="791"/>
        <v/>
      </c>
      <c r="Q25324" s="61" t="s">
        <v>88</v>
      </c>
    </row>
    <row r="25325" spans="8:17" x14ac:dyDescent="0.25">
      <c r="H25325" s="59">
        <v>22918</v>
      </c>
      <c r="I25325" s="59" t="s">
        <v>71</v>
      </c>
      <c r="J25325" s="59">
        <v>5072395</v>
      </c>
      <c r="K25325" s="59" t="s">
        <v>25758</v>
      </c>
      <c r="L25325" s="61" t="s">
        <v>81</v>
      </c>
      <c r="M25325" s="61">
        <f>VLOOKUP(H25325,zdroj!C:F,4,0)</f>
        <v>0</v>
      </c>
      <c r="N25325" s="61" t="str">
        <f t="shared" si="790"/>
        <v>-</v>
      </c>
      <c r="P25325" s="73" t="str">
        <f t="shared" si="791"/>
        <v/>
      </c>
      <c r="Q25325" s="61" t="s">
        <v>88</v>
      </c>
    </row>
    <row r="25326" spans="8:17" x14ac:dyDescent="0.25">
      <c r="H25326" s="59">
        <v>22918</v>
      </c>
      <c r="I25326" s="59" t="s">
        <v>71</v>
      </c>
      <c r="J25326" s="59">
        <v>5072409</v>
      </c>
      <c r="K25326" s="59" t="s">
        <v>25759</v>
      </c>
      <c r="L25326" s="61" t="s">
        <v>81</v>
      </c>
      <c r="M25326" s="61">
        <f>VLOOKUP(H25326,zdroj!C:F,4,0)</f>
        <v>0</v>
      </c>
      <c r="N25326" s="61" t="str">
        <f t="shared" si="790"/>
        <v>-</v>
      </c>
      <c r="P25326" s="73" t="str">
        <f t="shared" si="791"/>
        <v/>
      </c>
      <c r="Q25326" s="61" t="s">
        <v>88</v>
      </c>
    </row>
    <row r="25327" spans="8:17" x14ac:dyDescent="0.25">
      <c r="H25327" s="59">
        <v>22918</v>
      </c>
      <c r="I25327" s="59" t="s">
        <v>71</v>
      </c>
      <c r="J25327" s="59">
        <v>5072417</v>
      </c>
      <c r="K25327" s="59" t="s">
        <v>25760</v>
      </c>
      <c r="L25327" s="61" t="s">
        <v>81</v>
      </c>
      <c r="M25327" s="61">
        <f>VLOOKUP(H25327,zdroj!C:F,4,0)</f>
        <v>0</v>
      </c>
      <c r="N25327" s="61" t="str">
        <f t="shared" si="790"/>
        <v>-</v>
      </c>
      <c r="P25327" s="73" t="str">
        <f t="shared" si="791"/>
        <v/>
      </c>
      <c r="Q25327" s="61" t="s">
        <v>88</v>
      </c>
    </row>
    <row r="25328" spans="8:17" x14ac:dyDescent="0.25">
      <c r="H25328" s="59">
        <v>22918</v>
      </c>
      <c r="I25328" s="59" t="s">
        <v>71</v>
      </c>
      <c r="J25328" s="59">
        <v>5072425</v>
      </c>
      <c r="K25328" s="59" t="s">
        <v>25761</v>
      </c>
      <c r="L25328" s="61" t="s">
        <v>81</v>
      </c>
      <c r="M25328" s="61">
        <f>VLOOKUP(H25328,zdroj!C:F,4,0)</f>
        <v>0</v>
      </c>
      <c r="N25328" s="61" t="str">
        <f t="shared" si="790"/>
        <v>-</v>
      </c>
      <c r="P25328" s="73" t="str">
        <f t="shared" si="791"/>
        <v/>
      </c>
      <c r="Q25328" s="61" t="s">
        <v>88</v>
      </c>
    </row>
    <row r="25329" spans="8:17" x14ac:dyDescent="0.25">
      <c r="H25329" s="59">
        <v>22918</v>
      </c>
      <c r="I25329" s="59" t="s">
        <v>71</v>
      </c>
      <c r="J25329" s="59">
        <v>5072433</v>
      </c>
      <c r="K25329" s="59" t="s">
        <v>25762</v>
      </c>
      <c r="L25329" s="61" t="s">
        <v>81</v>
      </c>
      <c r="M25329" s="61">
        <f>VLOOKUP(H25329,zdroj!C:F,4,0)</f>
        <v>0</v>
      </c>
      <c r="N25329" s="61" t="str">
        <f t="shared" si="790"/>
        <v>-</v>
      </c>
      <c r="P25329" s="73" t="str">
        <f t="shared" si="791"/>
        <v/>
      </c>
      <c r="Q25329" s="61" t="s">
        <v>88</v>
      </c>
    </row>
    <row r="25330" spans="8:17" x14ac:dyDescent="0.25">
      <c r="H25330" s="59">
        <v>22918</v>
      </c>
      <c r="I25330" s="59" t="s">
        <v>71</v>
      </c>
      <c r="J25330" s="59">
        <v>5072441</v>
      </c>
      <c r="K25330" s="59" t="s">
        <v>25763</v>
      </c>
      <c r="L25330" s="61" t="s">
        <v>81</v>
      </c>
      <c r="M25330" s="61">
        <f>VLOOKUP(H25330,zdroj!C:F,4,0)</f>
        <v>0</v>
      </c>
      <c r="N25330" s="61" t="str">
        <f t="shared" si="790"/>
        <v>-</v>
      </c>
      <c r="P25330" s="73" t="str">
        <f t="shared" si="791"/>
        <v/>
      </c>
      <c r="Q25330" s="61" t="s">
        <v>88</v>
      </c>
    </row>
    <row r="25331" spans="8:17" x14ac:dyDescent="0.25">
      <c r="H25331" s="59">
        <v>22918</v>
      </c>
      <c r="I25331" s="59" t="s">
        <v>71</v>
      </c>
      <c r="J25331" s="59">
        <v>5072450</v>
      </c>
      <c r="K25331" s="59" t="s">
        <v>25764</v>
      </c>
      <c r="L25331" s="61" t="s">
        <v>81</v>
      </c>
      <c r="M25331" s="61">
        <f>VLOOKUP(H25331,zdroj!C:F,4,0)</f>
        <v>0</v>
      </c>
      <c r="N25331" s="61" t="str">
        <f t="shared" si="790"/>
        <v>-</v>
      </c>
      <c r="P25331" s="73" t="str">
        <f t="shared" si="791"/>
        <v/>
      </c>
      <c r="Q25331" s="61" t="s">
        <v>88</v>
      </c>
    </row>
    <row r="25332" spans="8:17" x14ac:dyDescent="0.25">
      <c r="H25332" s="59">
        <v>22918</v>
      </c>
      <c r="I25332" s="59" t="s">
        <v>71</v>
      </c>
      <c r="J25332" s="59">
        <v>5072468</v>
      </c>
      <c r="K25332" s="59" t="s">
        <v>25765</v>
      </c>
      <c r="L25332" s="61" t="s">
        <v>81</v>
      </c>
      <c r="M25332" s="61">
        <f>VLOOKUP(H25332,zdroj!C:F,4,0)</f>
        <v>0</v>
      </c>
      <c r="N25332" s="61" t="str">
        <f t="shared" si="790"/>
        <v>-</v>
      </c>
      <c r="P25332" s="73" t="str">
        <f t="shared" si="791"/>
        <v/>
      </c>
      <c r="Q25332" s="61" t="s">
        <v>88</v>
      </c>
    </row>
    <row r="25333" spans="8:17" x14ac:dyDescent="0.25">
      <c r="H25333" s="59">
        <v>22918</v>
      </c>
      <c r="I25333" s="59" t="s">
        <v>71</v>
      </c>
      <c r="J25333" s="59">
        <v>5072476</v>
      </c>
      <c r="K25333" s="59" t="s">
        <v>25766</v>
      </c>
      <c r="L25333" s="61" t="s">
        <v>81</v>
      </c>
      <c r="M25333" s="61">
        <f>VLOOKUP(H25333,zdroj!C:F,4,0)</f>
        <v>0</v>
      </c>
      <c r="N25333" s="61" t="str">
        <f t="shared" si="790"/>
        <v>-</v>
      </c>
      <c r="P25333" s="73" t="str">
        <f t="shared" si="791"/>
        <v/>
      </c>
      <c r="Q25333" s="61" t="s">
        <v>88</v>
      </c>
    </row>
    <row r="25334" spans="8:17" x14ac:dyDescent="0.25">
      <c r="H25334" s="59">
        <v>22918</v>
      </c>
      <c r="I25334" s="59" t="s">
        <v>71</v>
      </c>
      <c r="J25334" s="59">
        <v>5072484</v>
      </c>
      <c r="K25334" s="59" t="s">
        <v>25767</v>
      </c>
      <c r="L25334" s="61" t="s">
        <v>81</v>
      </c>
      <c r="M25334" s="61">
        <f>VLOOKUP(H25334,zdroj!C:F,4,0)</f>
        <v>0</v>
      </c>
      <c r="N25334" s="61" t="str">
        <f t="shared" si="790"/>
        <v>-</v>
      </c>
      <c r="P25334" s="73" t="str">
        <f t="shared" si="791"/>
        <v/>
      </c>
      <c r="Q25334" s="61" t="s">
        <v>86</v>
      </c>
    </row>
    <row r="25335" spans="8:17" x14ac:dyDescent="0.25">
      <c r="H25335" s="59">
        <v>22918</v>
      </c>
      <c r="I25335" s="59" t="s">
        <v>71</v>
      </c>
      <c r="J25335" s="59">
        <v>5072492</v>
      </c>
      <c r="K25335" s="59" t="s">
        <v>25768</v>
      </c>
      <c r="L25335" s="61" t="s">
        <v>81</v>
      </c>
      <c r="M25335" s="61">
        <f>VLOOKUP(H25335,zdroj!C:F,4,0)</f>
        <v>0</v>
      </c>
      <c r="N25335" s="61" t="str">
        <f t="shared" si="790"/>
        <v>-</v>
      </c>
      <c r="P25335" s="73" t="str">
        <f t="shared" si="791"/>
        <v/>
      </c>
      <c r="Q25335" s="61" t="s">
        <v>88</v>
      </c>
    </row>
    <row r="25336" spans="8:17" x14ac:dyDescent="0.25">
      <c r="H25336" s="59">
        <v>22918</v>
      </c>
      <c r="I25336" s="59" t="s">
        <v>71</v>
      </c>
      <c r="J25336" s="59">
        <v>5072506</v>
      </c>
      <c r="K25336" s="59" t="s">
        <v>25769</v>
      </c>
      <c r="L25336" s="61" t="s">
        <v>112</v>
      </c>
      <c r="M25336" s="61">
        <f>VLOOKUP(H25336,zdroj!C:F,4,0)</f>
        <v>0</v>
      </c>
      <c r="N25336" s="61" t="str">
        <f t="shared" si="790"/>
        <v>katA</v>
      </c>
      <c r="P25336" s="73" t="str">
        <f t="shared" si="791"/>
        <v/>
      </c>
      <c r="Q25336" s="61" t="s">
        <v>30</v>
      </c>
    </row>
    <row r="25337" spans="8:17" x14ac:dyDescent="0.25">
      <c r="H25337" s="59">
        <v>22918</v>
      </c>
      <c r="I25337" s="59" t="s">
        <v>71</v>
      </c>
      <c r="J25337" s="59">
        <v>5072514</v>
      </c>
      <c r="K25337" s="59" t="s">
        <v>25770</v>
      </c>
      <c r="L25337" s="61" t="s">
        <v>81</v>
      </c>
      <c r="M25337" s="61">
        <f>VLOOKUP(H25337,zdroj!C:F,4,0)</f>
        <v>0</v>
      </c>
      <c r="N25337" s="61" t="str">
        <f t="shared" si="790"/>
        <v>-</v>
      </c>
      <c r="P25337" s="73" t="str">
        <f t="shared" si="791"/>
        <v/>
      </c>
      <c r="Q25337" s="61" t="s">
        <v>88</v>
      </c>
    </row>
    <row r="25338" spans="8:17" x14ac:dyDescent="0.25">
      <c r="H25338" s="59">
        <v>22918</v>
      </c>
      <c r="I25338" s="59" t="s">
        <v>71</v>
      </c>
      <c r="J25338" s="59">
        <v>5072522</v>
      </c>
      <c r="K25338" s="59" t="s">
        <v>25771</v>
      </c>
      <c r="L25338" s="61" t="s">
        <v>81</v>
      </c>
      <c r="M25338" s="61">
        <f>VLOOKUP(H25338,zdroj!C:F,4,0)</f>
        <v>0</v>
      </c>
      <c r="N25338" s="61" t="str">
        <f t="shared" si="790"/>
        <v>-</v>
      </c>
      <c r="P25338" s="73" t="str">
        <f t="shared" si="791"/>
        <v/>
      </c>
      <c r="Q25338" s="61" t="s">
        <v>88</v>
      </c>
    </row>
    <row r="25339" spans="8:17" x14ac:dyDescent="0.25">
      <c r="H25339" s="59">
        <v>22918</v>
      </c>
      <c r="I25339" s="59" t="s">
        <v>71</v>
      </c>
      <c r="J25339" s="59">
        <v>5072531</v>
      </c>
      <c r="K25339" s="59" t="s">
        <v>25772</v>
      </c>
      <c r="L25339" s="61" t="s">
        <v>81</v>
      </c>
      <c r="M25339" s="61">
        <f>VLOOKUP(H25339,zdroj!C:F,4,0)</f>
        <v>0</v>
      </c>
      <c r="N25339" s="61" t="str">
        <f t="shared" si="790"/>
        <v>-</v>
      </c>
      <c r="P25339" s="73" t="str">
        <f t="shared" si="791"/>
        <v/>
      </c>
      <c r="Q25339" s="61" t="s">
        <v>88</v>
      </c>
    </row>
    <row r="25340" spans="8:17" x14ac:dyDescent="0.25">
      <c r="H25340" s="59">
        <v>22918</v>
      </c>
      <c r="I25340" s="59" t="s">
        <v>71</v>
      </c>
      <c r="J25340" s="59">
        <v>5072549</v>
      </c>
      <c r="K25340" s="59" t="s">
        <v>25773</v>
      </c>
      <c r="L25340" s="61" t="s">
        <v>81</v>
      </c>
      <c r="M25340" s="61">
        <f>VLOOKUP(H25340,zdroj!C:F,4,0)</f>
        <v>0</v>
      </c>
      <c r="N25340" s="61" t="str">
        <f t="shared" si="790"/>
        <v>-</v>
      </c>
      <c r="P25340" s="73" t="str">
        <f t="shared" si="791"/>
        <v/>
      </c>
      <c r="Q25340" s="61" t="s">
        <v>88</v>
      </c>
    </row>
    <row r="25341" spans="8:17" x14ac:dyDescent="0.25">
      <c r="H25341" s="59">
        <v>22918</v>
      </c>
      <c r="I25341" s="59" t="s">
        <v>71</v>
      </c>
      <c r="J25341" s="59">
        <v>5072557</v>
      </c>
      <c r="K25341" s="59" t="s">
        <v>25774</v>
      </c>
      <c r="L25341" s="61" t="s">
        <v>81</v>
      </c>
      <c r="M25341" s="61">
        <f>VLOOKUP(H25341,zdroj!C:F,4,0)</f>
        <v>0</v>
      </c>
      <c r="N25341" s="61" t="str">
        <f t="shared" si="790"/>
        <v>-</v>
      </c>
      <c r="P25341" s="73" t="str">
        <f t="shared" si="791"/>
        <v/>
      </c>
      <c r="Q25341" s="61" t="s">
        <v>86</v>
      </c>
    </row>
    <row r="25342" spans="8:17" x14ac:dyDescent="0.25">
      <c r="H25342" s="59">
        <v>22918</v>
      </c>
      <c r="I25342" s="59" t="s">
        <v>71</v>
      </c>
      <c r="J25342" s="59">
        <v>5072565</v>
      </c>
      <c r="K25342" s="59" t="s">
        <v>25775</v>
      </c>
      <c r="L25342" s="61" t="s">
        <v>81</v>
      </c>
      <c r="M25342" s="61">
        <f>VLOOKUP(H25342,zdroj!C:F,4,0)</f>
        <v>0</v>
      </c>
      <c r="N25342" s="61" t="str">
        <f t="shared" si="790"/>
        <v>-</v>
      </c>
      <c r="P25342" s="73" t="str">
        <f t="shared" si="791"/>
        <v/>
      </c>
      <c r="Q25342" s="61" t="s">
        <v>88</v>
      </c>
    </row>
    <row r="25343" spans="8:17" x14ac:dyDescent="0.25">
      <c r="H25343" s="59">
        <v>22918</v>
      </c>
      <c r="I25343" s="59" t="s">
        <v>71</v>
      </c>
      <c r="J25343" s="59">
        <v>5072581</v>
      </c>
      <c r="K25343" s="59" t="s">
        <v>25776</v>
      </c>
      <c r="L25343" s="61" t="s">
        <v>81</v>
      </c>
      <c r="M25343" s="61">
        <f>VLOOKUP(H25343,zdroj!C:F,4,0)</f>
        <v>0</v>
      </c>
      <c r="N25343" s="61" t="str">
        <f t="shared" si="790"/>
        <v>-</v>
      </c>
      <c r="P25343" s="73" t="str">
        <f t="shared" si="791"/>
        <v/>
      </c>
      <c r="Q25343" s="61" t="s">
        <v>88</v>
      </c>
    </row>
    <row r="25344" spans="8:17" x14ac:dyDescent="0.25">
      <c r="H25344" s="59">
        <v>22918</v>
      </c>
      <c r="I25344" s="59" t="s">
        <v>71</v>
      </c>
      <c r="J25344" s="59">
        <v>5072590</v>
      </c>
      <c r="K25344" s="59" t="s">
        <v>25777</v>
      </c>
      <c r="L25344" s="61" t="s">
        <v>81</v>
      </c>
      <c r="M25344" s="61">
        <f>VLOOKUP(H25344,zdroj!C:F,4,0)</f>
        <v>0</v>
      </c>
      <c r="N25344" s="61" t="str">
        <f t="shared" si="790"/>
        <v>-</v>
      </c>
      <c r="P25344" s="73" t="str">
        <f t="shared" si="791"/>
        <v/>
      </c>
      <c r="Q25344" s="61" t="s">
        <v>88</v>
      </c>
    </row>
    <row r="25345" spans="8:17" x14ac:dyDescent="0.25">
      <c r="H25345" s="59">
        <v>22918</v>
      </c>
      <c r="I25345" s="59" t="s">
        <v>71</v>
      </c>
      <c r="J25345" s="59">
        <v>5072603</v>
      </c>
      <c r="K25345" s="59" t="s">
        <v>25778</v>
      </c>
      <c r="L25345" s="61" t="s">
        <v>81</v>
      </c>
      <c r="M25345" s="61">
        <f>VLOOKUP(H25345,zdroj!C:F,4,0)</f>
        <v>0</v>
      </c>
      <c r="N25345" s="61" t="str">
        <f t="shared" si="790"/>
        <v>-</v>
      </c>
      <c r="P25345" s="73" t="str">
        <f t="shared" si="791"/>
        <v/>
      </c>
      <c r="Q25345" s="61" t="s">
        <v>88</v>
      </c>
    </row>
    <row r="25346" spans="8:17" x14ac:dyDescent="0.25">
      <c r="H25346" s="59">
        <v>22918</v>
      </c>
      <c r="I25346" s="59" t="s">
        <v>71</v>
      </c>
      <c r="J25346" s="59">
        <v>5072611</v>
      </c>
      <c r="K25346" s="59" t="s">
        <v>25779</v>
      </c>
      <c r="L25346" s="61" t="s">
        <v>81</v>
      </c>
      <c r="M25346" s="61">
        <f>VLOOKUP(H25346,zdroj!C:F,4,0)</f>
        <v>0</v>
      </c>
      <c r="N25346" s="61" t="str">
        <f t="shared" si="790"/>
        <v>-</v>
      </c>
      <c r="P25346" s="73" t="str">
        <f t="shared" si="791"/>
        <v/>
      </c>
      <c r="Q25346" s="61" t="s">
        <v>88</v>
      </c>
    </row>
    <row r="25347" spans="8:17" x14ac:dyDescent="0.25">
      <c r="H25347" s="59">
        <v>22918</v>
      </c>
      <c r="I25347" s="59" t="s">
        <v>71</v>
      </c>
      <c r="J25347" s="59">
        <v>5072620</v>
      </c>
      <c r="K25347" s="59" t="s">
        <v>25780</v>
      </c>
      <c r="L25347" s="61" t="s">
        <v>81</v>
      </c>
      <c r="M25347" s="61">
        <f>VLOOKUP(H25347,zdroj!C:F,4,0)</f>
        <v>0</v>
      </c>
      <c r="N25347" s="61" t="str">
        <f t="shared" si="790"/>
        <v>-</v>
      </c>
      <c r="P25347" s="73" t="str">
        <f t="shared" si="791"/>
        <v/>
      </c>
      <c r="Q25347" s="61" t="s">
        <v>88</v>
      </c>
    </row>
    <row r="25348" spans="8:17" x14ac:dyDescent="0.25">
      <c r="H25348" s="59">
        <v>22918</v>
      </c>
      <c r="I25348" s="59" t="s">
        <v>71</v>
      </c>
      <c r="J25348" s="59">
        <v>5072638</v>
      </c>
      <c r="K25348" s="59" t="s">
        <v>25781</v>
      </c>
      <c r="L25348" s="61" t="s">
        <v>81</v>
      </c>
      <c r="M25348" s="61">
        <f>VLOOKUP(H25348,zdroj!C:F,4,0)</f>
        <v>0</v>
      </c>
      <c r="N25348" s="61" t="str">
        <f t="shared" si="790"/>
        <v>-</v>
      </c>
      <c r="P25348" s="73" t="str">
        <f t="shared" si="791"/>
        <v/>
      </c>
      <c r="Q25348" s="61" t="s">
        <v>88</v>
      </c>
    </row>
    <row r="25349" spans="8:17" x14ac:dyDescent="0.25">
      <c r="H25349" s="59">
        <v>22918</v>
      </c>
      <c r="I25349" s="59" t="s">
        <v>71</v>
      </c>
      <c r="J25349" s="59">
        <v>5072646</v>
      </c>
      <c r="K25349" s="59" t="s">
        <v>25782</v>
      </c>
      <c r="L25349" s="61" t="s">
        <v>81</v>
      </c>
      <c r="M25349" s="61">
        <f>VLOOKUP(H25349,zdroj!C:F,4,0)</f>
        <v>0</v>
      </c>
      <c r="N25349" s="61" t="str">
        <f t="shared" si="790"/>
        <v>-</v>
      </c>
      <c r="P25349" s="73" t="str">
        <f t="shared" si="791"/>
        <v/>
      </c>
      <c r="Q25349" s="61" t="s">
        <v>88</v>
      </c>
    </row>
    <row r="25350" spans="8:17" x14ac:dyDescent="0.25">
      <c r="H25350" s="59">
        <v>22918</v>
      </c>
      <c r="I25350" s="59" t="s">
        <v>71</v>
      </c>
      <c r="J25350" s="59">
        <v>5072654</v>
      </c>
      <c r="K25350" s="59" t="s">
        <v>25783</v>
      </c>
      <c r="L25350" s="61" t="s">
        <v>81</v>
      </c>
      <c r="M25350" s="61">
        <f>VLOOKUP(H25350,zdroj!C:F,4,0)</f>
        <v>0</v>
      </c>
      <c r="N25350" s="61" t="str">
        <f t="shared" si="790"/>
        <v>-</v>
      </c>
      <c r="P25350" s="73" t="str">
        <f t="shared" si="791"/>
        <v/>
      </c>
      <c r="Q25350" s="61" t="s">
        <v>88</v>
      </c>
    </row>
    <row r="25351" spans="8:17" x14ac:dyDescent="0.25">
      <c r="H25351" s="59">
        <v>22918</v>
      </c>
      <c r="I25351" s="59" t="s">
        <v>71</v>
      </c>
      <c r="J25351" s="59">
        <v>5072662</v>
      </c>
      <c r="K25351" s="59" t="s">
        <v>25784</v>
      </c>
      <c r="L25351" s="61" t="s">
        <v>81</v>
      </c>
      <c r="M25351" s="61">
        <f>VLOOKUP(H25351,zdroj!C:F,4,0)</f>
        <v>0</v>
      </c>
      <c r="N25351" s="61" t="str">
        <f t="shared" ref="N25351:N25414" si="792">IF(M25351="A",IF(L25351="katA","katB",L25351),L25351)</f>
        <v>-</v>
      </c>
      <c r="P25351" s="73" t="str">
        <f t="shared" ref="P25351:P25414" si="793">IF(O25351="A",1,"")</f>
        <v/>
      </c>
      <c r="Q25351" s="61" t="s">
        <v>88</v>
      </c>
    </row>
    <row r="25352" spans="8:17" x14ac:dyDescent="0.25">
      <c r="H25352" s="59">
        <v>22918</v>
      </c>
      <c r="I25352" s="59" t="s">
        <v>71</v>
      </c>
      <c r="J25352" s="59">
        <v>5072671</v>
      </c>
      <c r="K25352" s="59" t="s">
        <v>25785</v>
      </c>
      <c r="L25352" s="61" t="s">
        <v>81</v>
      </c>
      <c r="M25352" s="61">
        <f>VLOOKUP(H25352,zdroj!C:F,4,0)</f>
        <v>0</v>
      </c>
      <c r="N25352" s="61" t="str">
        <f t="shared" si="792"/>
        <v>-</v>
      </c>
      <c r="P25352" s="73" t="str">
        <f t="shared" si="793"/>
        <v/>
      </c>
      <c r="Q25352" s="61" t="s">
        <v>88</v>
      </c>
    </row>
    <row r="25353" spans="8:17" x14ac:dyDescent="0.25">
      <c r="H25353" s="59">
        <v>22918</v>
      </c>
      <c r="I25353" s="59" t="s">
        <v>71</v>
      </c>
      <c r="J25353" s="59">
        <v>5072689</v>
      </c>
      <c r="K25353" s="59" t="s">
        <v>25786</v>
      </c>
      <c r="L25353" s="61" t="s">
        <v>81</v>
      </c>
      <c r="M25353" s="61">
        <f>VLOOKUP(H25353,zdroj!C:F,4,0)</f>
        <v>0</v>
      </c>
      <c r="N25353" s="61" t="str">
        <f t="shared" si="792"/>
        <v>-</v>
      </c>
      <c r="P25353" s="73" t="str">
        <f t="shared" si="793"/>
        <v/>
      </c>
      <c r="Q25353" s="61" t="s">
        <v>88</v>
      </c>
    </row>
    <row r="25354" spans="8:17" x14ac:dyDescent="0.25">
      <c r="H25354" s="59">
        <v>22918</v>
      </c>
      <c r="I25354" s="59" t="s">
        <v>71</v>
      </c>
      <c r="J25354" s="59">
        <v>5072697</v>
      </c>
      <c r="K25354" s="59" t="s">
        <v>25787</v>
      </c>
      <c r="L25354" s="61" t="s">
        <v>81</v>
      </c>
      <c r="M25354" s="61">
        <f>VLOOKUP(H25354,zdroj!C:F,4,0)</f>
        <v>0</v>
      </c>
      <c r="N25354" s="61" t="str">
        <f t="shared" si="792"/>
        <v>-</v>
      </c>
      <c r="P25354" s="73" t="str">
        <f t="shared" si="793"/>
        <v/>
      </c>
      <c r="Q25354" s="61" t="s">
        <v>88</v>
      </c>
    </row>
    <row r="25355" spans="8:17" x14ac:dyDescent="0.25">
      <c r="H25355" s="59">
        <v>22918</v>
      </c>
      <c r="I25355" s="59" t="s">
        <v>71</v>
      </c>
      <c r="J25355" s="59">
        <v>5072701</v>
      </c>
      <c r="K25355" s="59" t="s">
        <v>25788</v>
      </c>
      <c r="L25355" s="61" t="s">
        <v>81</v>
      </c>
      <c r="M25355" s="61">
        <f>VLOOKUP(H25355,zdroj!C:F,4,0)</f>
        <v>0</v>
      </c>
      <c r="N25355" s="61" t="str">
        <f t="shared" si="792"/>
        <v>-</v>
      </c>
      <c r="P25355" s="73" t="str">
        <f t="shared" si="793"/>
        <v/>
      </c>
      <c r="Q25355" s="61" t="s">
        <v>88</v>
      </c>
    </row>
    <row r="25356" spans="8:17" x14ac:dyDescent="0.25">
      <c r="H25356" s="59">
        <v>22918</v>
      </c>
      <c r="I25356" s="59" t="s">
        <v>71</v>
      </c>
      <c r="J25356" s="59">
        <v>5072719</v>
      </c>
      <c r="K25356" s="59" t="s">
        <v>25789</v>
      </c>
      <c r="L25356" s="61" t="s">
        <v>81</v>
      </c>
      <c r="M25356" s="61">
        <f>VLOOKUP(H25356,zdroj!C:F,4,0)</f>
        <v>0</v>
      </c>
      <c r="N25356" s="61" t="str">
        <f t="shared" si="792"/>
        <v>-</v>
      </c>
      <c r="P25356" s="73" t="str">
        <f t="shared" si="793"/>
        <v/>
      </c>
      <c r="Q25356" s="61" t="s">
        <v>88</v>
      </c>
    </row>
    <row r="25357" spans="8:17" x14ac:dyDescent="0.25">
      <c r="H25357" s="59">
        <v>22918</v>
      </c>
      <c r="I25357" s="59" t="s">
        <v>71</v>
      </c>
      <c r="J25357" s="59">
        <v>5072727</v>
      </c>
      <c r="K25357" s="59" t="s">
        <v>25790</v>
      </c>
      <c r="L25357" s="61" t="s">
        <v>81</v>
      </c>
      <c r="M25357" s="61">
        <f>VLOOKUP(H25357,zdroj!C:F,4,0)</f>
        <v>0</v>
      </c>
      <c r="N25357" s="61" t="str">
        <f t="shared" si="792"/>
        <v>-</v>
      </c>
      <c r="P25357" s="73" t="str">
        <f t="shared" si="793"/>
        <v/>
      </c>
      <c r="Q25357" s="61" t="s">
        <v>88</v>
      </c>
    </row>
    <row r="25358" spans="8:17" x14ac:dyDescent="0.25">
      <c r="H25358" s="59">
        <v>22918</v>
      </c>
      <c r="I25358" s="59" t="s">
        <v>71</v>
      </c>
      <c r="J25358" s="59">
        <v>5072735</v>
      </c>
      <c r="K25358" s="59" t="s">
        <v>25791</v>
      </c>
      <c r="L25358" s="61" t="s">
        <v>81</v>
      </c>
      <c r="M25358" s="61">
        <f>VLOOKUP(H25358,zdroj!C:F,4,0)</f>
        <v>0</v>
      </c>
      <c r="N25358" s="61" t="str">
        <f t="shared" si="792"/>
        <v>-</v>
      </c>
      <c r="P25358" s="73" t="str">
        <f t="shared" si="793"/>
        <v/>
      </c>
      <c r="Q25358" s="61" t="s">
        <v>88</v>
      </c>
    </row>
    <row r="25359" spans="8:17" x14ac:dyDescent="0.25">
      <c r="H25359" s="59">
        <v>22918</v>
      </c>
      <c r="I25359" s="59" t="s">
        <v>71</v>
      </c>
      <c r="J25359" s="59">
        <v>5072743</v>
      </c>
      <c r="K25359" s="59" t="s">
        <v>25792</v>
      </c>
      <c r="L25359" s="61" t="s">
        <v>81</v>
      </c>
      <c r="M25359" s="61">
        <f>VLOOKUP(H25359,zdroj!C:F,4,0)</f>
        <v>0</v>
      </c>
      <c r="N25359" s="61" t="str">
        <f t="shared" si="792"/>
        <v>-</v>
      </c>
      <c r="P25359" s="73" t="str">
        <f t="shared" si="793"/>
        <v/>
      </c>
      <c r="Q25359" s="61" t="s">
        <v>88</v>
      </c>
    </row>
    <row r="25360" spans="8:17" x14ac:dyDescent="0.25">
      <c r="H25360" s="59">
        <v>22918</v>
      </c>
      <c r="I25360" s="59" t="s">
        <v>71</v>
      </c>
      <c r="J25360" s="59">
        <v>5072751</v>
      </c>
      <c r="K25360" s="59" t="s">
        <v>25793</v>
      </c>
      <c r="L25360" s="61" t="s">
        <v>81</v>
      </c>
      <c r="M25360" s="61">
        <f>VLOOKUP(H25360,zdroj!C:F,4,0)</f>
        <v>0</v>
      </c>
      <c r="N25360" s="61" t="str">
        <f t="shared" si="792"/>
        <v>-</v>
      </c>
      <c r="P25360" s="73" t="str">
        <f t="shared" si="793"/>
        <v/>
      </c>
      <c r="Q25360" s="61" t="s">
        <v>88</v>
      </c>
    </row>
    <row r="25361" spans="8:17" x14ac:dyDescent="0.25">
      <c r="H25361" s="59">
        <v>22918</v>
      </c>
      <c r="I25361" s="59" t="s">
        <v>71</v>
      </c>
      <c r="J25361" s="59">
        <v>5072760</v>
      </c>
      <c r="K25361" s="59" t="s">
        <v>25794</v>
      </c>
      <c r="L25361" s="61" t="s">
        <v>81</v>
      </c>
      <c r="M25361" s="61">
        <f>VLOOKUP(H25361,zdroj!C:F,4,0)</f>
        <v>0</v>
      </c>
      <c r="N25361" s="61" t="str">
        <f t="shared" si="792"/>
        <v>-</v>
      </c>
      <c r="P25361" s="73" t="str">
        <f t="shared" si="793"/>
        <v/>
      </c>
      <c r="Q25361" s="61" t="s">
        <v>88</v>
      </c>
    </row>
    <row r="25362" spans="8:17" x14ac:dyDescent="0.25">
      <c r="H25362" s="59">
        <v>22918</v>
      </c>
      <c r="I25362" s="59" t="s">
        <v>71</v>
      </c>
      <c r="J25362" s="59">
        <v>5072778</v>
      </c>
      <c r="K25362" s="59" t="s">
        <v>25795</v>
      </c>
      <c r="L25362" s="61" t="s">
        <v>81</v>
      </c>
      <c r="M25362" s="61">
        <f>VLOOKUP(H25362,zdroj!C:F,4,0)</f>
        <v>0</v>
      </c>
      <c r="N25362" s="61" t="str">
        <f t="shared" si="792"/>
        <v>-</v>
      </c>
      <c r="P25362" s="73" t="str">
        <f t="shared" si="793"/>
        <v/>
      </c>
      <c r="Q25362" s="61" t="s">
        <v>88</v>
      </c>
    </row>
    <row r="25363" spans="8:17" x14ac:dyDescent="0.25">
      <c r="H25363" s="59">
        <v>22918</v>
      </c>
      <c r="I25363" s="59" t="s">
        <v>71</v>
      </c>
      <c r="J25363" s="59">
        <v>5072786</v>
      </c>
      <c r="K25363" s="59" t="s">
        <v>25796</v>
      </c>
      <c r="L25363" s="61" t="s">
        <v>81</v>
      </c>
      <c r="M25363" s="61">
        <f>VLOOKUP(H25363,zdroj!C:F,4,0)</f>
        <v>0</v>
      </c>
      <c r="N25363" s="61" t="str">
        <f t="shared" si="792"/>
        <v>-</v>
      </c>
      <c r="P25363" s="73" t="str">
        <f t="shared" si="793"/>
        <v/>
      </c>
      <c r="Q25363" s="61" t="s">
        <v>88</v>
      </c>
    </row>
    <row r="25364" spans="8:17" x14ac:dyDescent="0.25">
      <c r="H25364" s="59">
        <v>22918</v>
      </c>
      <c r="I25364" s="59" t="s">
        <v>71</v>
      </c>
      <c r="J25364" s="59">
        <v>5072794</v>
      </c>
      <c r="K25364" s="59" t="s">
        <v>25797</v>
      </c>
      <c r="L25364" s="61" t="s">
        <v>81</v>
      </c>
      <c r="M25364" s="61">
        <f>VLOOKUP(H25364,zdroj!C:F,4,0)</f>
        <v>0</v>
      </c>
      <c r="N25364" s="61" t="str">
        <f t="shared" si="792"/>
        <v>-</v>
      </c>
      <c r="P25364" s="73" t="str">
        <f t="shared" si="793"/>
        <v/>
      </c>
      <c r="Q25364" s="61" t="s">
        <v>88</v>
      </c>
    </row>
    <row r="25365" spans="8:17" x14ac:dyDescent="0.25">
      <c r="H25365" s="59">
        <v>22918</v>
      </c>
      <c r="I25365" s="59" t="s">
        <v>71</v>
      </c>
      <c r="J25365" s="59">
        <v>5072808</v>
      </c>
      <c r="K25365" s="59" t="s">
        <v>25798</v>
      </c>
      <c r="L25365" s="61" t="s">
        <v>81</v>
      </c>
      <c r="M25365" s="61">
        <f>VLOOKUP(H25365,zdroj!C:F,4,0)</f>
        <v>0</v>
      </c>
      <c r="N25365" s="61" t="str">
        <f t="shared" si="792"/>
        <v>-</v>
      </c>
      <c r="P25365" s="73" t="str">
        <f t="shared" si="793"/>
        <v/>
      </c>
      <c r="Q25365" s="61" t="s">
        <v>88</v>
      </c>
    </row>
    <row r="25366" spans="8:17" x14ac:dyDescent="0.25">
      <c r="H25366" s="59">
        <v>22918</v>
      </c>
      <c r="I25366" s="59" t="s">
        <v>71</v>
      </c>
      <c r="J25366" s="59">
        <v>5072816</v>
      </c>
      <c r="K25366" s="59" t="s">
        <v>25799</v>
      </c>
      <c r="L25366" s="61" t="s">
        <v>81</v>
      </c>
      <c r="M25366" s="61">
        <f>VLOOKUP(H25366,zdroj!C:F,4,0)</f>
        <v>0</v>
      </c>
      <c r="N25366" s="61" t="str">
        <f t="shared" si="792"/>
        <v>-</v>
      </c>
      <c r="P25366" s="73" t="str">
        <f t="shared" si="793"/>
        <v/>
      </c>
      <c r="Q25366" s="61" t="s">
        <v>88</v>
      </c>
    </row>
    <row r="25367" spans="8:17" x14ac:dyDescent="0.25">
      <c r="H25367" s="59">
        <v>22918</v>
      </c>
      <c r="I25367" s="59" t="s">
        <v>71</v>
      </c>
      <c r="J25367" s="59">
        <v>5072824</v>
      </c>
      <c r="K25367" s="59" t="s">
        <v>25800</v>
      </c>
      <c r="L25367" s="61" t="s">
        <v>81</v>
      </c>
      <c r="M25367" s="61">
        <f>VLOOKUP(H25367,zdroj!C:F,4,0)</f>
        <v>0</v>
      </c>
      <c r="N25367" s="61" t="str">
        <f t="shared" si="792"/>
        <v>-</v>
      </c>
      <c r="P25367" s="73" t="str">
        <f t="shared" si="793"/>
        <v/>
      </c>
      <c r="Q25367" s="61" t="s">
        <v>88</v>
      </c>
    </row>
    <row r="25368" spans="8:17" x14ac:dyDescent="0.25">
      <c r="H25368" s="59">
        <v>22918</v>
      </c>
      <c r="I25368" s="59" t="s">
        <v>71</v>
      </c>
      <c r="J25368" s="59">
        <v>5072832</v>
      </c>
      <c r="K25368" s="59" t="s">
        <v>25801</v>
      </c>
      <c r="L25368" s="61" t="s">
        <v>81</v>
      </c>
      <c r="M25368" s="61">
        <f>VLOOKUP(H25368,zdroj!C:F,4,0)</f>
        <v>0</v>
      </c>
      <c r="N25368" s="61" t="str">
        <f t="shared" si="792"/>
        <v>-</v>
      </c>
      <c r="P25368" s="73" t="str">
        <f t="shared" si="793"/>
        <v/>
      </c>
      <c r="Q25368" s="61" t="s">
        <v>88</v>
      </c>
    </row>
    <row r="25369" spans="8:17" x14ac:dyDescent="0.25">
      <c r="H25369" s="59">
        <v>22918</v>
      </c>
      <c r="I25369" s="59" t="s">
        <v>71</v>
      </c>
      <c r="J25369" s="59">
        <v>5072841</v>
      </c>
      <c r="K25369" s="59" t="s">
        <v>25802</v>
      </c>
      <c r="L25369" s="61" t="s">
        <v>81</v>
      </c>
      <c r="M25369" s="61">
        <f>VLOOKUP(H25369,zdroj!C:F,4,0)</f>
        <v>0</v>
      </c>
      <c r="N25369" s="61" t="str">
        <f t="shared" si="792"/>
        <v>-</v>
      </c>
      <c r="P25369" s="73" t="str">
        <f t="shared" si="793"/>
        <v/>
      </c>
      <c r="Q25369" s="61" t="s">
        <v>88</v>
      </c>
    </row>
    <row r="25370" spans="8:17" x14ac:dyDescent="0.25">
      <c r="H25370" s="59">
        <v>22918</v>
      </c>
      <c r="I25370" s="59" t="s">
        <v>71</v>
      </c>
      <c r="J25370" s="59">
        <v>5072859</v>
      </c>
      <c r="K25370" s="59" t="s">
        <v>25803</v>
      </c>
      <c r="L25370" s="61" t="s">
        <v>81</v>
      </c>
      <c r="M25370" s="61">
        <f>VLOOKUP(H25370,zdroj!C:F,4,0)</f>
        <v>0</v>
      </c>
      <c r="N25370" s="61" t="str">
        <f t="shared" si="792"/>
        <v>-</v>
      </c>
      <c r="P25370" s="73" t="str">
        <f t="shared" si="793"/>
        <v/>
      </c>
      <c r="Q25370" s="61" t="s">
        <v>88</v>
      </c>
    </row>
    <row r="25371" spans="8:17" x14ac:dyDescent="0.25">
      <c r="H25371" s="59">
        <v>22918</v>
      </c>
      <c r="I25371" s="59" t="s">
        <v>71</v>
      </c>
      <c r="J25371" s="59">
        <v>5072867</v>
      </c>
      <c r="K25371" s="59" t="s">
        <v>25804</v>
      </c>
      <c r="L25371" s="61" t="s">
        <v>81</v>
      </c>
      <c r="M25371" s="61">
        <f>VLOOKUP(H25371,zdroj!C:F,4,0)</f>
        <v>0</v>
      </c>
      <c r="N25371" s="61" t="str">
        <f t="shared" si="792"/>
        <v>-</v>
      </c>
      <c r="P25371" s="73" t="str">
        <f t="shared" si="793"/>
        <v/>
      </c>
      <c r="Q25371" s="61" t="s">
        <v>88</v>
      </c>
    </row>
    <row r="25372" spans="8:17" x14ac:dyDescent="0.25">
      <c r="H25372" s="59">
        <v>22918</v>
      </c>
      <c r="I25372" s="59" t="s">
        <v>71</v>
      </c>
      <c r="J25372" s="59">
        <v>5072875</v>
      </c>
      <c r="K25372" s="59" t="s">
        <v>25805</v>
      </c>
      <c r="L25372" s="61" t="s">
        <v>81</v>
      </c>
      <c r="M25372" s="61">
        <f>VLOOKUP(H25372,zdroj!C:F,4,0)</f>
        <v>0</v>
      </c>
      <c r="N25372" s="61" t="str">
        <f t="shared" si="792"/>
        <v>-</v>
      </c>
      <c r="P25372" s="73" t="str">
        <f t="shared" si="793"/>
        <v/>
      </c>
      <c r="Q25372" s="61" t="s">
        <v>88</v>
      </c>
    </row>
    <row r="25373" spans="8:17" x14ac:dyDescent="0.25">
      <c r="H25373" s="59">
        <v>22918</v>
      </c>
      <c r="I25373" s="59" t="s">
        <v>71</v>
      </c>
      <c r="J25373" s="59">
        <v>5072883</v>
      </c>
      <c r="K25373" s="59" t="s">
        <v>25806</v>
      </c>
      <c r="L25373" s="61" t="s">
        <v>81</v>
      </c>
      <c r="M25373" s="61">
        <f>VLOOKUP(H25373,zdroj!C:F,4,0)</f>
        <v>0</v>
      </c>
      <c r="N25373" s="61" t="str">
        <f t="shared" si="792"/>
        <v>-</v>
      </c>
      <c r="P25373" s="73" t="str">
        <f t="shared" si="793"/>
        <v/>
      </c>
      <c r="Q25373" s="61" t="s">
        <v>88</v>
      </c>
    </row>
    <row r="25374" spans="8:17" x14ac:dyDescent="0.25">
      <c r="H25374" s="59">
        <v>22918</v>
      </c>
      <c r="I25374" s="59" t="s">
        <v>71</v>
      </c>
      <c r="J25374" s="59">
        <v>5072891</v>
      </c>
      <c r="K25374" s="59" t="s">
        <v>25807</v>
      </c>
      <c r="L25374" s="61" t="s">
        <v>81</v>
      </c>
      <c r="M25374" s="61">
        <f>VLOOKUP(H25374,zdroj!C:F,4,0)</f>
        <v>0</v>
      </c>
      <c r="N25374" s="61" t="str">
        <f t="shared" si="792"/>
        <v>-</v>
      </c>
      <c r="P25374" s="73" t="str">
        <f t="shared" si="793"/>
        <v/>
      </c>
      <c r="Q25374" s="61" t="s">
        <v>88</v>
      </c>
    </row>
    <row r="25375" spans="8:17" x14ac:dyDescent="0.25">
      <c r="H25375" s="59">
        <v>22918</v>
      </c>
      <c r="I25375" s="59" t="s">
        <v>71</v>
      </c>
      <c r="J25375" s="59">
        <v>5072905</v>
      </c>
      <c r="K25375" s="59" t="s">
        <v>25808</v>
      </c>
      <c r="L25375" s="61" t="s">
        <v>81</v>
      </c>
      <c r="M25375" s="61">
        <f>VLOOKUP(H25375,zdroj!C:F,4,0)</f>
        <v>0</v>
      </c>
      <c r="N25375" s="61" t="str">
        <f t="shared" si="792"/>
        <v>-</v>
      </c>
      <c r="P25375" s="73" t="str">
        <f t="shared" si="793"/>
        <v/>
      </c>
      <c r="Q25375" s="61" t="s">
        <v>88</v>
      </c>
    </row>
    <row r="25376" spans="8:17" x14ac:dyDescent="0.25">
      <c r="H25376" s="59">
        <v>22918</v>
      </c>
      <c r="I25376" s="59" t="s">
        <v>71</v>
      </c>
      <c r="J25376" s="59">
        <v>5072913</v>
      </c>
      <c r="K25376" s="59" t="s">
        <v>25809</v>
      </c>
      <c r="L25376" s="61" t="s">
        <v>81</v>
      </c>
      <c r="M25376" s="61">
        <f>VLOOKUP(H25376,zdroj!C:F,4,0)</f>
        <v>0</v>
      </c>
      <c r="N25376" s="61" t="str">
        <f t="shared" si="792"/>
        <v>-</v>
      </c>
      <c r="P25376" s="73" t="str">
        <f t="shared" si="793"/>
        <v/>
      </c>
      <c r="Q25376" s="61" t="s">
        <v>88</v>
      </c>
    </row>
    <row r="25377" spans="8:17" x14ac:dyDescent="0.25">
      <c r="H25377" s="59">
        <v>22918</v>
      </c>
      <c r="I25377" s="59" t="s">
        <v>71</v>
      </c>
      <c r="J25377" s="59">
        <v>5072921</v>
      </c>
      <c r="K25377" s="59" t="s">
        <v>25810</v>
      </c>
      <c r="L25377" s="61" t="s">
        <v>81</v>
      </c>
      <c r="M25377" s="61">
        <f>VLOOKUP(H25377,zdroj!C:F,4,0)</f>
        <v>0</v>
      </c>
      <c r="N25377" s="61" t="str">
        <f t="shared" si="792"/>
        <v>-</v>
      </c>
      <c r="P25377" s="73" t="str">
        <f t="shared" si="793"/>
        <v/>
      </c>
      <c r="Q25377" s="61" t="s">
        <v>88</v>
      </c>
    </row>
    <row r="25378" spans="8:17" x14ac:dyDescent="0.25">
      <c r="H25378" s="59">
        <v>22918</v>
      </c>
      <c r="I25378" s="59" t="s">
        <v>71</v>
      </c>
      <c r="J25378" s="59">
        <v>5072930</v>
      </c>
      <c r="K25378" s="59" t="s">
        <v>25811</v>
      </c>
      <c r="L25378" s="61" t="s">
        <v>112</v>
      </c>
      <c r="M25378" s="61">
        <f>VLOOKUP(H25378,zdroj!C:F,4,0)</f>
        <v>0</v>
      </c>
      <c r="N25378" s="61" t="str">
        <f t="shared" si="792"/>
        <v>katA</v>
      </c>
      <c r="P25378" s="73" t="str">
        <f t="shared" si="793"/>
        <v/>
      </c>
      <c r="Q25378" s="61" t="s">
        <v>30</v>
      </c>
    </row>
    <row r="25379" spans="8:17" x14ac:dyDescent="0.25">
      <c r="H25379" s="59">
        <v>22918</v>
      </c>
      <c r="I25379" s="59" t="s">
        <v>71</v>
      </c>
      <c r="J25379" s="59">
        <v>5072948</v>
      </c>
      <c r="K25379" s="59" t="s">
        <v>25812</v>
      </c>
      <c r="L25379" s="61" t="s">
        <v>81</v>
      </c>
      <c r="M25379" s="61">
        <f>VLOOKUP(H25379,zdroj!C:F,4,0)</f>
        <v>0</v>
      </c>
      <c r="N25379" s="61" t="str">
        <f t="shared" si="792"/>
        <v>-</v>
      </c>
      <c r="P25379" s="73" t="str">
        <f t="shared" si="793"/>
        <v/>
      </c>
      <c r="Q25379" s="61" t="s">
        <v>88</v>
      </c>
    </row>
    <row r="25380" spans="8:17" x14ac:dyDescent="0.25">
      <c r="H25380" s="59">
        <v>22918</v>
      </c>
      <c r="I25380" s="59" t="s">
        <v>71</v>
      </c>
      <c r="J25380" s="59">
        <v>5072956</v>
      </c>
      <c r="K25380" s="59" t="s">
        <v>25813</v>
      </c>
      <c r="L25380" s="61" t="s">
        <v>112</v>
      </c>
      <c r="M25380" s="61">
        <f>VLOOKUP(H25380,zdroj!C:F,4,0)</f>
        <v>0</v>
      </c>
      <c r="N25380" s="61" t="str">
        <f t="shared" si="792"/>
        <v>katA</v>
      </c>
      <c r="P25380" s="73" t="str">
        <f t="shared" si="793"/>
        <v/>
      </c>
      <c r="Q25380" s="61" t="s">
        <v>30</v>
      </c>
    </row>
    <row r="25381" spans="8:17" x14ac:dyDescent="0.25">
      <c r="H25381" s="59">
        <v>22918</v>
      </c>
      <c r="I25381" s="59" t="s">
        <v>71</v>
      </c>
      <c r="J25381" s="59">
        <v>5072964</v>
      </c>
      <c r="K25381" s="59" t="s">
        <v>25814</v>
      </c>
      <c r="L25381" s="61" t="s">
        <v>81</v>
      </c>
      <c r="M25381" s="61">
        <f>VLOOKUP(H25381,zdroj!C:F,4,0)</f>
        <v>0</v>
      </c>
      <c r="N25381" s="61" t="str">
        <f t="shared" si="792"/>
        <v>-</v>
      </c>
      <c r="P25381" s="73" t="str">
        <f t="shared" si="793"/>
        <v/>
      </c>
      <c r="Q25381" s="61" t="s">
        <v>88</v>
      </c>
    </row>
    <row r="25382" spans="8:17" x14ac:dyDescent="0.25">
      <c r="H25382" s="59">
        <v>22918</v>
      </c>
      <c r="I25382" s="59" t="s">
        <v>71</v>
      </c>
      <c r="J25382" s="59">
        <v>5072972</v>
      </c>
      <c r="K25382" s="59" t="s">
        <v>25815</v>
      </c>
      <c r="L25382" s="61" t="s">
        <v>81</v>
      </c>
      <c r="M25382" s="61">
        <f>VLOOKUP(H25382,zdroj!C:F,4,0)</f>
        <v>0</v>
      </c>
      <c r="N25382" s="61" t="str">
        <f t="shared" si="792"/>
        <v>-</v>
      </c>
      <c r="P25382" s="73" t="str">
        <f t="shared" si="793"/>
        <v/>
      </c>
      <c r="Q25382" s="61" t="s">
        <v>88</v>
      </c>
    </row>
    <row r="25383" spans="8:17" x14ac:dyDescent="0.25">
      <c r="H25383" s="59">
        <v>22918</v>
      </c>
      <c r="I25383" s="59" t="s">
        <v>71</v>
      </c>
      <c r="J25383" s="59">
        <v>5072981</v>
      </c>
      <c r="K25383" s="59" t="s">
        <v>25816</v>
      </c>
      <c r="L25383" s="61" t="s">
        <v>81</v>
      </c>
      <c r="M25383" s="61">
        <f>VLOOKUP(H25383,zdroj!C:F,4,0)</f>
        <v>0</v>
      </c>
      <c r="N25383" s="61" t="str">
        <f t="shared" si="792"/>
        <v>-</v>
      </c>
      <c r="P25383" s="73" t="str">
        <f t="shared" si="793"/>
        <v/>
      </c>
      <c r="Q25383" s="61" t="s">
        <v>86</v>
      </c>
    </row>
    <row r="25384" spans="8:17" x14ac:dyDescent="0.25">
      <c r="H25384" s="59">
        <v>22918</v>
      </c>
      <c r="I25384" s="59" t="s">
        <v>71</v>
      </c>
      <c r="J25384" s="59">
        <v>5072999</v>
      </c>
      <c r="K25384" s="59" t="s">
        <v>25817</v>
      </c>
      <c r="L25384" s="61" t="s">
        <v>81</v>
      </c>
      <c r="M25384" s="61">
        <f>VLOOKUP(H25384,zdroj!C:F,4,0)</f>
        <v>0</v>
      </c>
      <c r="N25384" s="61" t="str">
        <f t="shared" si="792"/>
        <v>-</v>
      </c>
      <c r="P25384" s="73" t="str">
        <f t="shared" si="793"/>
        <v/>
      </c>
      <c r="Q25384" s="61" t="s">
        <v>88</v>
      </c>
    </row>
    <row r="25385" spans="8:17" x14ac:dyDescent="0.25">
      <c r="H25385" s="59">
        <v>22918</v>
      </c>
      <c r="I25385" s="59" t="s">
        <v>71</v>
      </c>
      <c r="J25385" s="59">
        <v>5073006</v>
      </c>
      <c r="K25385" s="59" t="s">
        <v>25818</v>
      </c>
      <c r="L25385" s="61" t="s">
        <v>81</v>
      </c>
      <c r="M25385" s="61">
        <f>VLOOKUP(H25385,zdroj!C:F,4,0)</f>
        <v>0</v>
      </c>
      <c r="N25385" s="61" t="str">
        <f t="shared" si="792"/>
        <v>-</v>
      </c>
      <c r="P25385" s="73" t="str">
        <f t="shared" si="793"/>
        <v/>
      </c>
      <c r="Q25385" s="61" t="s">
        <v>88</v>
      </c>
    </row>
    <row r="25386" spans="8:17" x14ac:dyDescent="0.25">
      <c r="H25386" s="59">
        <v>22918</v>
      </c>
      <c r="I25386" s="59" t="s">
        <v>71</v>
      </c>
      <c r="J25386" s="59">
        <v>5073014</v>
      </c>
      <c r="K25386" s="59" t="s">
        <v>25819</v>
      </c>
      <c r="L25386" s="61" t="s">
        <v>81</v>
      </c>
      <c r="M25386" s="61">
        <f>VLOOKUP(H25386,zdroj!C:F,4,0)</f>
        <v>0</v>
      </c>
      <c r="N25386" s="61" t="str">
        <f t="shared" si="792"/>
        <v>-</v>
      </c>
      <c r="P25386" s="73" t="str">
        <f t="shared" si="793"/>
        <v/>
      </c>
      <c r="Q25386" s="61" t="s">
        <v>88</v>
      </c>
    </row>
    <row r="25387" spans="8:17" x14ac:dyDescent="0.25">
      <c r="H25387" s="59">
        <v>22918</v>
      </c>
      <c r="I25387" s="59" t="s">
        <v>71</v>
      </c>
      <c r="J25387" s="59">
        <v>5073022</v>
      </c>
      <c r="K25387" s="59" t="s">
        <v>25820</v>
      </c>
      <c r="L25387" s="61" t="s">
        <v>81</v>
      </c>
      <c r="M25387" s="61">
        <f>VLOOKUP(H25387,zdroj!C:F,4,0)</f>
        <v>0</v>
      </c>
      <c r="N25387" s="61" t="str">
        <f t="shared" si="792"/>
        <v>-</v>
      </c>
      <c r="P25387" s="73" t="str">
        <f t="shared" si="793"/>
        <v/>
      </c>
      <c r="Q25387" s="61" t="s">
        <v>88</v>
      </c>
    </row>
    <row r="25388" spans="8:17" x14ac:dyDescent="0.25">
      <c r="H25388" s="59">
        <v>22918</v>
      </c>
      <c r="I25388" s="59" t="s">
        <v>71</v>
      </c>
      <c r="J25388" s="59">
        <v>5073031</v>
      </c>
      <c r="K25388" s="59" t="s">
        <v>25821</v>
      </c>
      <c r="L25388" s="61" t="s">
        <v>81</v>
      </c>
      <c r="M25388" s="61">
        <f>VLOOKUP(H25388,zdroj!C:F,4,0)</f>
        <v>0</v>
      </c>
      <c r="N25388" s="61" t="str">
        <f t="shared" si="792"/>
        <v>-</v>
      </c>
      <c r="P25388" s="73" t="str">
        <f t="shared" si="793"/>
        <v/>
      </c>
      <c r="Q25388" s="61" t="s">
        <v>88</v>
      </c>
    </row>
    <row r="25389" spans="8:17" x14ac:dyDescent="0.25">
      <c r="H25389" s="59">
        <v>22918</v>
      </c>
      <c r="I25389" s="59" t="s">
        <v>71</v>
      </c>
      <c r="J25389" s="59">
        <v>5073049</v>
      </c>
      <c r="K25389" s="59" t="s">
        <v>25822</v>
      </c>
      <c r="L25389" s="61" t="s">
        <v>81</v>
      </c>
      <c r="M25389" s="61">
        <f>VLOOKUP(H25389,zdroj!C:F,4,0)</f>
        <v>0</v>
      </c>
      <c r="N25389" s="61" t="str">
        <f t="shared" si="792"/>
        <v>-</v>
      </c>
      <c r="P25389" s="73" t="str">
        <f t="shared" si="793"/>
        <v/>
      </c>
      <c r="Q25389" s="61" t="s">
        <v>88</v>
      </c>
    </row>
    <row r="25390" spans="8:17" x14ac:dyDescent="0.25">
      <c r="H25390" s="59">
        <v>22918</v>
      </c>
      <c r="I25390" s="59" t="s">
        <v>71</v>
      </c>
      <c r="J25390" s="59">
        <v>5073065</v>
      </c>
      <c r="K25390" s="59" t="s">
        <v>25823</v>
      </c>
      <c r="L25390" s="61" t="s">
        <v>81</v>
      </c>
      <c r="M25390" s="61">
        <f>VLOOKUP(H25390,zdroj!C:F,4,0)</f>
        <v>0</v>
      </c>
      <c r="N25390" s="61" t="str">
        <f t="shared" si="792"/>
        <v>-</v>
      </c>
      <c r="P25390" s="73" t="str">
        <f t="shared" si="793"/>
        <v/>
      </c>
      <c r="Q25390" s="61" t="s">
        <v>88</v>
      </c>
    </row>
    <row r="25391" spans="8:17" x14ac:dyDescent="0.25">
      <c r="H25391" s="59">
        <v>22918</v>
      </c>
      <c r="I25391" s="59" t="s">
        <v>71</v>
      </c>
      <c r="J25391" s="59">
        <v>5073073</v>
      </c>
      <c r="K25391" s="59" t="s">
        <v>25824</v>
      </c>
      <c r="L25391" s="61" t="s">
        <v>81</v>
      </c>
      <c r="M25391" s="61">
        <f>VLOOKUP(H25391,zdroj!C:F,4,0)</f>
        <v>0</v>
      </c>
      <c r="N25391" s="61" t="str">
        <f t="shared" si="792"/>
        <v>-</v>
      </c>
      <c r="P25391" s="73" t="str">
        <f t="shared" si="793"/>
        <v/>
      </c>
      <c r="Q25391" s="61" t="s">
        <v>88</v>
      </c>
    </row>
    <row r="25392" spans="8:17" x14ac:dyDescent="0.25">
      <c r="H25392" s="59">
        <v>22918</v>
      </c>
      <c r="I25392" s="59" t="s">
        <v>71</v>
      </c>
      <c r="J25392" s="59">
        <v>5073081</v>
      </c>
      <c r="K25392" s="59" t="s">
        <v>25825</v>
      </c>
      <c r="L25392" s="61" t="s">
        <v>81</v>
      </c>
      <c r="M25392" s="61">
        <f>VLOOKUP(H25392,zdroj!C:F,4,0)</f>
        <v>0</v>
      </c>
      <c r="N25392" s="61" t="str">
        <f t="shared" si="792"/>
        <v>-</v>
      </c>
      <c r="P25392" s="73" t="str">
        <f t="shared" si="793"/>
        <v/>
      </c>
      <c r="Q25392" s="61" t="s">
        <v>88</v>
      </c>
    </row>
    <row r="25393" spans="8:17" x14ac:dyDescent="0.25">
      <c r="H25393" s="59">
        <v>22918</v>
      </c>
      <c r="I25393" s="59" t="s">
        <v>71</v>
      </c>
      <c r="J25393" s="59">
        <v>5073103</v>
      </c>
      <c r="K25393" s="59" t="s">
        <v>25826</v>
      </c>
      <c r="L25393" s="61" t="s">
        <v>81</v>
      </c>
      <c r="M25393" s="61">
        <f>VLOOKUP(H25393,zdroj!C:F,4,0)</f>
        <v>0</v>
      </c>
      <c r="N25393" s="61" t="str">
        <f t="shared" si="792"/>
        <v>-</v>
      </c>
      <c r="P25393" s="73" t="str">
        <f t="shared" si="793"/>
        <v/>
      </c>
      <c r="Q25393" s="61" t="s">
        <v>88</v>
      </c>
    </row>
    <row r="25394" spans="8:17" x14ac:dyDescent="0.25">
      <c r="H25394" s="59">
        <v>22918</v>
      </c>
      <c r="I25394" s="59" t="s">
        <v>71</v>
      </c>
      <c r="J25394" s="59">
        <v>5073111</v>
      </c>
      <c r="K25394" s="59" t="s">
        <v>25827</v>
      </c>
      <c r="L25394" s="61" t="s">
        <v>81</v>
      </c>
      <c r="M25394" s="61">
        <f>VLOOKUP(H25394,zdroj!C:F,4,0)</f>
        <v>0</v>
      </c>
      <c r="N25394" s="61" t="str">
        <f t="shared" si="792"/>
        <v>-</v>
      </c>
      <c r="P25394" s="73" t="str">
        <f t="shared" si="793"/>
        <v/>
      </c>
      <c r="Q25394" s="61" t="s">
        <v>86</v>
      </c>
    </row>
    <row r="25395" spans="8:17" x14ac:dyDescent="0.25">
      <c r="H25395" s="59">
        <v>22918</v>
      </c>
      <c r="I25395" s="59" t="s">
        <v>71</v>
      </c>
      <c r="J25395" s="59">
        <v>5073120</v>
      </c>
      <c r="K25395" s="59" t="s">
        <v>25828</v>
      </c>
      <c r="L25395" s="61" t="s">
        <v>81</v>
      </c>
      <c r="M25395" s="61">
        <f>VLOOKUP(H25395,zdroj!C:F,4,0)</f>
        <v>0</v>
      </c>
      <c r="N25395" s="61" t="str">
        <f t="shared" si="792"/>
        <v>-</v>
      </c>
      <c r="P25395" s="73" t="str">
        <f t="shared" si="793"/>
        <v/>
      </c>
      <c r="Q25395" s="61" t="s">
        <v>88</v>
      </c>
    </row>
    <row r="25396" spans="8:17" x14ac:dyDescent="0.25">
      <c r="H25396" s="59">
        <v>22918</v>
      </c>
      <c r="I25396" s="59" t="s">
        <v>71</v>
      </c>
      <c r="J25396" s="59">
        <v>5073138</v>
      </c>
      <c r="K25396" s="59" t="s">
        <v>25829</v>
      </c>
      <c r="L25396" s="61" t="s">
        <v>81</v>
      </c>
      <c r="M25396" s="61">
        <f>VLOOKUP(H25396,zdroj!C:F,4,0)</f>
        <v>0</v>
      </c>
      <c r="N25396" s="61" t="str">
        <f t="shared" si="792"/>
        <v>-</v>
      </c>
      <c r="P25396" s="73" t="str">
        <f t="shared" si="793"/>
        <v/>
      </c>
      <c r="Q25396" s="61" t="s">
        <v>88</v>
      </c>
    </row>
    <row r="25397" spans="8:17" x14ac:dyDescent="0.25">
      <c r="H25397" s="59">
        <v>22918</v>
      </c>
      <c r="I25397" s="59" t="s">
        <v>71</v>
      </c>
      <c r="J25397" s="59">
        <v>5073146</v>
      </c>
      <c r="K25397" s="59" t="s">
        <v>25830</v>
      </c>
      <c r="L25397" s="61" t="s">
        <v>81</v>
      </c>
      <c r="M25397" s="61">
        <f>VLOOKUP(H25397,zdroj!C:F,4,0)</f>
        <v>0</v>
      </c>
      <c r="N25397" s="61" t="str">
        <f t="shared" si="792"/>
        <v>-</v>
      </c>
      <c r="P25397" s="73" t="str">
        <f t="shared" si="793"/>
        <v/>
      </c>
      <c r="Q25397" s="61" t="s">
        <v>88</v>
      </c>
    </row>
    <row r="25398" spans="8:17" x14ac:dyDescent="0.25">
      <c r="H25398" s="59">
        <v>22918</v>
      </c>
      <c r="I25398" s="59" t="s">
        <v>71</v>
      </c>
      <c r="J25398" s="59">
        <v>5073154</v>
      </c>
      <c r="K25398" s="59" t="s">
        <v>25831</v>
      </c>
      <c r="L25398" s="61" t="s">
        <v>81</v>
      </c>
      <c r="M25398" s="61">
        <f>VLOOKUP(H25398,zdroj!C:F,4,0)</f>
        <v>0</v>
      </c>
      <c r="N25398" s="61" t="str">
        <f t="shared" si="792"/>
        <v>-</v>
      </c>
      <c r="P25398" s="73" t="str">
        <f t="shared" si="793"/>
        <v/>
      </c>
      <c r="Q25398" s="61" t="s">
        <v>88</v>
      </c>
    </row>
    <row r="25399" spans="8:17" x14ac:dyDescent="0.25">
      <c r="H25399" s="59">
        <v>22918</v>
      </c>
      <c r="I25399" s="59" t="s">
        <v>71</v>
      </c>
      <c r="J25399" s="59">
        <v>5073162</v>
      </c>
      <c r="K25399" s="59" t="s">
        <v>25832</v>
      </c>
      <c r="L25399" s="61" t="s">
        <v>81</v>
      </c>
      <c r="M25399" s="61">
        <f>VLOOKUP(H25399,zdroj!C:F,4,0)</f>
        <v>0</v>
      </c>
      <c r="N25399" s="61" t="str">
        <f t="shared" si="792"/>
        <v>-</v>
      </c>
      <c r="P25399" s="73" t="str">
        <f t="shared" si="793"/>
        <v/>
      </c>
      <c r="Q25399" s="61" t="s">
        <v>88</v>
      </c>
    </row>
    <row r="25400" spans="8:17" x14ac:dyDescent="0.25">
      <c r="H25400" s="59">
        <v>22918</v>
      </c>
      <c r="I25400" s="59" t="s">
        <v>71</v>
      </c>
      <c r="J25400" s="59">
        <v>5073171</v>
      </c>
      <c r="K25400" s="59" t="s">
        <v>25833</v>
      </c>
      <c r="L25400" s="61" t="s">
        <v>81</v>
      </c>
      <c r="M25400" s="61">
        <f>VLOOKUP(H25400,zdroj!C:F,4,0)</f>
        <v>0</v>
      </c>
      <c r="N25400" s="61" t="str">
        <f t="shared" si="792"/>
        <v>-</v>
      </c>
      <c r="P25400" s="73" t="str">
        <f t="shared" si="793"/>
        <v/>
      </c>
      <c r="Q25400" s="61" t="s">
        <v>88</v>
      </c>
    </row>
    <row r="25401" spans="8:17" x14ac:dyDescent="0.25">
      <c r="H25401" s="59">
        <v>22918</v>
      </c>
      <c r="I25401" s="59" t="s">
        <v>71</v>
      </c>
      <c r="J25401" s="59">
        <v>5073189</v>
      </c>
      <c r="K25401" s="59" t="s">
        <v>25834</v>
      </c>
      <c r="L25401" s="61" t="s">
        <v>81</v>
      </c>
      <c r="M25401" s="61">
        <f>VLOOKUP(H25401,zdroj!C:F,4,0)</f>
        <v>0</v>
      </c>
      <c r="N25401" s="61" t="str">
        <f t="shared" si="792"/>
        <v>-</v>
      </c>
      <c r="P25401" s="73" t="str">
        <f t="shared" si="793"/>
        <v/>
      </c>
      <c r="Q25401" s="61" t="s">
        <v>88</v>
      </c>
    </row>
    <row r="25402" spans="8:17" x14ac:dyDescent="0.25">
      <c r="H25402" s="59">
        <v>22918</v>
      </c>
      <c r="I25402" s="59" t="s">
        <v>71</v>
      </c>
      <c r="J25402" s="59">
        <v>5073197</v>
      </c>
      <c r="K25402" s="59" t="s">
        <v>25835</v>
      </c>
      <c r="L25402" s="61" t="s">
        <v>81</v>
      </c>
      <c r="M25402" s="61">
        <f>VLOOKUP(H25402,zdroj!C:F,4,0)</f>
        <v>0</v>
      </c>
      <c r="N25402" s="61" t="str">
        <f t="shared" si="792"/>
        <v>-</v>
      </c>
      <c r="P25402" s="73" t="str">
        <f t="shared" si="793"/>
        <v/>
      </c>
      <c r="Q25402" s="61" t="s">
        <v>88</v>
      </c>
    </row>
    <row r="25403" spans="8:17" x14ac:dyDescent="0.25">
      <c r="H25403" s="59">
        <v>22918</v>
      </c>
      <c r="I25403" s="59" t="s">
        <v>71</v>
      </c>
      <c r="J25403" s="59">
        <v>5073201</v>
      </c>
      <c r="K25403" s="59" t="s">
        <v>25836</v>
      </c>
      <c r="L25403" s="61" t="s">
        <v>81</v>
      </c>
      <c r="M25403" s="61">
        <f>VLOOKUP(H25403,zdroj!C:F,4,0)</f>
        <v>0</v>
      </c>
      <c r="N25403" s="61" t="str">
        <f t="shared" si="792"/>
        <v>-</v>
      </c>
      <c r="P25403" s="73" t="str">
        <f t="shared" si="793"/>
        <v/>
      </c>
      <c r="Q25403" s="61" t="s">
        <v>88</v>
      </c>
    </row>
    <row r="25404" spans="8:17" x14ac:dyDescent="0.25">
      <c r="H25404" s="59">
        <v>22918</v>
      </c>
      <c r="I25404" s="59" t="s">
        <v>71</v>
      </c>
      <c r="J25404" s="59">
        <v>5073219</v>
      </c>
      <c r="K25404" s="59" t="s">
        <v>25837</v>
      </c>
      <c r="L25404" s="61" t="s">
        <v>81</v>
      </c>
      <c r="M25404" s="61">
        <f>VLOOKUP(H25404,zdroj!C:F,4,0)</f>
        <v>0</v>
      </c>
      <c r="N25404" s="61" t="str">
        <f t="shared" si="792"/>
        <v>-</v>
      </c>
      <c r="P25404" s="73" t="str">
        <f t="shared" si="793"/>
        <v/>
      </c>
      <c r="Q25404" s="61" t="s">
        <v>88</v>
      </c>
    </row>
    <row r="25405" spans="8:17" x14ac:dyDescent="0.25">
      <c r="H25405" s="59">
        <v>22918</v>
      </c>
      <c r="I25405" s="59" t="s">
        <v>71</v>
      </c>
      <c r="J25405" s="59">
        <v>5073227</v>
      </c>
      <c r="K25405" s="59" t="s">
        <v>25838</v>
      </c>
      <c r="L25405" s="61" t="s">
        <v>81</v>
      </c>
      <c r="M25405" s="61">
        <f>VLOOKUP(H25405,zdroj!C:F,4,0)</f>
        <v>0</v>
      </c>
      <c r="N25405" s="61" t="str">
        <f t="shared" si="792"/>
        <v>-</v>
      </c>
      <c r="P25405" s="73" t="str">
        <f t="shared" si="793"/>
        <v/>
      </c>
      <c r="Q25405" s="61" t="s">
        <v>86</v>
      </c>
    </row>
    <row r="25406" spans="8:17" x14ac:dyDescent="0.25">
      <c r="H25406" s="59">
        <v>22918</v>
      </c>
      <c r="I25406" s="59" t="s">
        <v>71</v>
      </c>
      <c r="J25406" s="59">
        <v>5073235</v>
      </c>
      <c r="K25406" s="59" t="s">
        <v>25839</v>
      </c>
      <c r="L25406" s="61" t="s">
        <v>81</v>
      </c>
      <c r="M25406" s="61">
        <f>VLOOKUP(H25406,zdroj!C:F,4,0)</f>
        <v>0</v>
      </c>
      <c r="N25406" s="61" t="str">
        <f t="shared" si="792"/>
        <v>-</v>
      </c>
      <c r="P25406" s="73" t="str">
        <f t="shared" si="793"/>
        <v/>
      </c>
      <c r="Q25406" s="61" t="s">
        <v>88</v>
      </c>
    </row>
    <row r="25407" spans="8:17" x14ac:dyDescent="0.25">
      <c r="H25407" s="59">
        <v>22918</v>
      </c>
      <c r="I25407" s="59" t="s">
        <v>71</v>
      </c>
      <c r="J25407" s="59">
        <v>5073243</v>
      </c>
      <c r="K25407" s="59" t="s">
        <v>25840</v>
      </c>
      <c r="L25407" s="61" t="s">
        <v>81</v>
      </c>
      <c r="M25407" s="61">
        <f>VLOOKUP(H25407,zdroj!C:F,4,0)</f>
        <v>0</v>
      </c>
      <c r="N25407" s="61" t="str">
        <f t="shared" si="792"/>
        <v>-</v>
      </c>
      <c r="P25407" s="73" t="str">
        <f t="shared" si="793"/>
        <v/>
      </c>
      <c r="Q25407" s="61" t="s">
        <v>88</v>
      </c>
    </row>
    <row r="25408" spans="8:17" x14ac:dyDescent="0.25">
      <c r="H25408" s="59">
        <v>22918</v>
      </c>
      <c r="I25408" s="59" t="s">
        <v>71</v>
      </c>
      <c r="J25408" s="59">
        <v>5073251</v>
      </c>
      <c r="K25408" s="59" t="s">
        <v>25841</v>
      </c>
      <c r="L25408" s="61" t="s">
        <v>81</v>
      </c>
      <c r="M25408" s="61">
        <f>VLOOKUP(H25408,zdroj!C:F,4,0)</f>
        <v>0</v>
      </c>
      <c r="N25408" s="61" t="str">
        <f t="shared" si="792"/>
        <v>-</v>
      </c>
      <c r="P25408" s="73" t="str">
        <f t="shared" si="793"/>
        <v/>
      </c>
      <c r="Q25408" s="61" t="s">
        <v>88</v>
      </c>
    </row>
    <row r="25409" spans="8:17" x14ac:dyDescent="0.25">
      <c r="H25409" s="59">
        <v>22918</v>
      </c>
      <c r="I25409" s="59" t="s">
        <v>71</v>
      </c>
      <c r="J25409" s="59">
        <v>5073260</v>
      </c>
      <c r="K25409" s="59" t="s">
        <v>25842</v>
      </c>
      <c r="L25409" s="61" t="s">
        <v>81</v>
      </c>
      <c r="M25409" s="61">
        <f>VLOOKUP(H25409,zdroj!C:F,4,0)</f>
        <v>0</v>
      </c>
      <c r="N25409" s="61" t="str">
        <f t="shared" si="792"/>
        <v>-</v>
      </c>
      <c r="P25409" s="73" t="str">
        <f t="shared" si="793"/>
        <v/>
      </c>
      <c r="Q25409" s="61" t="s">
        <v>88</v>
      </c>
    </row>
    <row r="25410" spans="8:17" x14ac:dyDescent="0.25">
      <c r="H25410" s="59">
        <v>22918</v>
      </c>
      <c r="I25410" s="59" t="s">
        <v>71</v>
      </c>
      <c r="J25410" s="59">
        <v>5073278</v>
      </c>
      <c r="K25410" s="59" t="s">
        <v>25843</v>
      </c>
      <c r="L25410" s="61" t="s">
        <v>81</v>
      </c>
      <c r="M25410" s="61">
        <f>VLOOKUP(H25410,zdroj!C:F,4,0)</f>
        <v>0</v>
      </c>
      <c r="N25410" s="61" t="str">
        <f t="shared" si="792"/>
        <v>-</v>
      </c>
      <c r="P25410" s="73" t="str">
        <f t="shared" si="793"/>
        <v/>
      </c>
      <c r="Q25410" s="61" t="s">
        <v>88</v>
      </c>
    </row>
    <row r="25411" spans="8:17" x14ac:dyDescent="0.25">
      <c r="H25411" s="59">
        <v>22918</v>
      </c>
      <c r="I25411" s="59" t="s">
        <v>71</v>
      </c>
      <c r="J25411" s="59">
        <v>5073286</v>
      </c>
      <c r="K25411" s="59" t="s">
        <v>25844</v>
      </c>
      <c r="L25411" s="61" t="s">
        <v>81</v>
      </c>
      <c r="M25411" s="61">
        <f>VLOOKUP(H25411,zdroj!C:F,4,0)</f>
        <v>0</v>
      </c>
      <c r="N25411" s="61" t="str">
        <f t="shared" si="792"/>
        <v>-</v>
      </c>
      <c r="P25411" s="73" t="str">
        <f t="shared" si="793"/>
        <v/>
      </c>
      <c r="Q25411" s="61" t="s">
        <v>88</v>
      </c>
    </row>
    <row r="25412" spans="8:17" x14ac:dyDescent="0.25">
      <c r="H25412" s="59">
        <v>22918</v>
      </c>
      <c r="I25412" s="59" t="s">
        <v>71</v>
      </c>
      <c r="J25412" s="59">
        <v>5073294</v>
      </c>
      <c r="K25412" s="59" t="s">
        <v>25845</v>
      </c>
      <c r="L25412" s="61" t="s">
        <v>81</v>
      </c>
      <c r="M25412" s="61">
        <f>VLOOKUP(H25412,zdroj!C:F,4,0)</f>
        <v>0</v>
      </c>
      <c r="N25412" s="61" t="str">
        <f t="shared" si="792"/>
        <v>-</v>
      </c>
      <c r="P25412" s="73" t="str">
        <f t="shared" si="793"/>
        <v/>
      </c>
      <c r="Q25412" s="61" t="s">
        <v>88</v>
      </c>
    </row>
    <row r="25413" spans="8:17" x14ac:dyDescent="0.25">
      <c r="H25413" s="59">
        <v>22918</v>
      </c>
      <c r="I25413" s="59" t="s">
        <v>71</v>
      </c>
      <c r="J25413" s="59">
        <v>5073308</v>
      </c>
      <c r="K25413" s="59" t="s">
        <v>25846</v>
      </c>
      <c r="L25413" s="61" t="s">
        <v>81</v>
      </c>
      <c r="M25413" s="61">
        <f>VLOOKUP(H25413,zdroj!C:F,4,0)</f>
        <v>0</v>
      </c>
      <c r="N25413" s="61" t="str">
        <f t="shared" si="792"/>
        <v>-</v>
      </c>
      <c r="P25413" s="73" t="str">
        <f t="shared" si="793"/>
        <v/>
      </c>
      <c r="Q25413" s="61" t="s">
        <v>88</v>
      </c>
    </row>
    <row r="25414" spans="8:17" x14ac:dyDescent="0.25">
      <c r="H25414" s="59">
        <v>22918</v>
      </c>
      <c r="I25414" s="59" t="s">
        <v>71</v>
      </c>
      <c r="J25414" s="59">
        <v>5073316</v>
      </c>
      <c r="K25414" s="59" t="s">
        <v>25847</v>
      </c>
      <c r="L25414" s="61" t="s">
        <v>81</v>
      </c>
      <c r="M25414" s="61">
        <f>VLOOKUP(H25414,zdroj!C:F,4,0)</f>
        <v>0</v>
      </c>
      <c r="N25414" s="61" t="str">
        <f t="shared" si="792"/>
        <v>-</v>
      </c>
      <c r="P25414" s="73" t="str">
        <f t="shared" si="793"/>
        <v/>
      </c>
      <c r="Q25414" s="61" t="s">
        <v>88</v>
      </c>
    </row>
    <row r="25415" spans="8:17" x14ac:dyDescent="0.25">
      <c r="H25415" s="59">
        <v>22918</v>
      </c>
      <c r="I25415" s="59" t="s">
        <v>71</v>
      </c>
      <c r="J25415" s="59">
        <v>5073324</v>
      </c>
      <c r="K25415" s="59" t="s">
        <v>25848</v>
      </c>
      <c r="L25415" s="61" t="s">
        <v>81</v>
      </c>
      <c r="M25415" s="61">
        <f>VLOOKUP(H25415,zdroj!C:F,4,0)</f>
        <v>0</v>
      </c>
      <c r="N25415" s="61" t="str">
        <f t="shared" ref="N25415:N25478" si="794">IF(M25415="A",IF(L25415="katA","katB",L25415),L25415)</f>
        <v>-</v>
      </c>
      <c r="P25415" s="73" t="str">
        <f t="shared" ref="P25415:P25478" si="795">IF(O25415="A",1,"")</f>
        <v/>
      </c>
      <c r="Q25415" s="61" t="s">
        <v>88</v>
      </c>
    </row>
    <row r="25416" spans="8:17" x14ac:dyDescent="0.25">
      <c r="H25416" s="59">
        <v>22918</v>
      </c>
      <c r="I25416" s="59" t="s">
        <v>71</v>
      </c>
      <c r="J25416" s="59">
        <v>5073332</v>
      </c>
      <c r="K25416" s="59" t="s">
        <v>25849</v>
      </c>
      <c r="L25416" s="61" t="s">
        <v>81</v>
      </c>
      <c r="M25416" s="61">
        <f>VLOOKUP(H25416,zdroj!C:F,4,0)</f>
        <v>0</v>
      </c>
      <c r="N25416" s="61" t="str">
        <f t="shared" si="794"/>
        <v>-</v>
      </c>
      <c r="P25416" s="73" t="str">
        <f t="shared" si="795"/>
        <v/>
      </c>
      <c r="Q25416" s="61" t="s">
        <v>88</v>
      </c>
    </row>
    <row r="25417" spans="8:17" x14ac:dyDescent="0.25">
      <c r="H25417" s="59">
        <v>22918</v>
      </c>
      <c r="I25417" s="59" t="s">
        <v>71</v>
      </c>
      <c r="J25417" s="59">
        <v>5073341</v>
      </c>
      <c r="K25417" s="59" t="s">
        <v>25850</v>
      </c>
      <c r="L25417" s="61" t="s">
        <v>81</v>
      </c>
      <c r="M25417" s="61">
        <f>VLOOKUP(H25417,zdroj!C:F,4,0)</f>
        <v>0</v>
      </c>
      <c r="N25417" s="61" t="str">
        <f t="shared" si="794"/>
        <v>-</v>
      </c>
      <c r="P25417" s="73" t="str">
        <f t="shared" si="795"/>
        <v/>
      </c>
      <c r="Q25417" s="61" t="s">
        <v>88</v>
      </c>
    </row>
    <row r="25418" spans="8:17" x14ac:dyDescent="0.25">
      <c r="H25418" s="59">
        <v>22918</v>
      </c>
      <c r="I25418" s="59" t="s">
        <v>71</v>
      </c>
      <c r="J25418" s="59">
        <v>5073367</v>
      </c>
      <c r="K25418" s="59" t="s">
        <v>25851</v>
      </c>
      <c r="L25418" s="61" t="s">
        <v>81</v>
      </c>
      <c r="M25418" s="61">
        <f>VLOOKUP(H25418,zdroj!C:F,4,0)</f>
        <v>0</v>
      </c>
      <c r="N25418" s="61" t="str">
        <f t="shared" si="794"/>
        <v>-</v>
      </c>
      <c r="P25418" s="73" t="str">
        <f t="shared" si="795"/>
        <v/>
      </c>
      <c r="Q25418" s="61" t="s">
        <v>88</v>
      </c>
    </row>
    <row r="25419" spans="8:17" x14ac:dyDescent="0.25">
      <c r="H25419" s="59">
        <v>22918</v>
      </c>
      <c r="I25419" s="59" t="s">
        <v>71</v>
      </c>
      <c r="J25419" s="59">
        <v>5073375</v>
      </c>
      <c r="K25419" s="59" t="s">
        <v>25852</v>
      </c>
      <c r="L25419" s="61" t="s">
        <v>81</v>
      </c>
      <c r="M25419" s="61">
        <f>VLOOKUP(H25419,zdroj!C:F,4,0)</f>
        <v>0</v>
      </c>
      <c r="N25419" s="61" t="str">
        <f t="shared" si="794"/>
        <v>-</v>
      </c>
      <c r="P25419" s="73" t="str">
        <f t="shared" si="795"/>
        <v/>
      </c>
      <c r="Q25419" s="61" t="s">
        <v>88</v>
      </c>
    </row>
    <row r="25420" spans="8:17" x14ac:dyDescent="0.25">
      <c r="H25420" s="59">
        <v>22918</v>
      </c>
      <c r="I25420" s="59" t="s">
        <v>71</v>
      </c>
      <c r="J25420" s="59">
        <v>5073383</v>
      </c>
      <c r="K25420" s="59" t="s">
        <v>25853</v>
      </c>
      <c r="L25420" s="61" t="s">
        <v>81</v>
      </c>
      <c r="M25420" s="61">
        <f>VLOOKUP(H25420,zdroj!C:F,4,0)</f>
        <v>0</v>
      </c>
      <c r="N25420" s="61" t="str">
        <f t="shared" si="794"/>
        <v>-</v>
      </c>
      <c r="P25420" s="73" t="str">
        <f t="shared" si="795"/>
        <v/>
      </c>
      <c r="Q25420" s="61" t="s">
        <v>88</v>
      </c>
    </row>
    <row r="25421" spans="8:17" x14ac:dyDescent="0.25">
      <c r="H25421" s="59">
        <v>22918</v>
      </c>
      <c r="I25421" s="59" t="s">
        <v>71</v>
      </c>
      <c r="J25421" s="59">
        <v>5073391</v>
      </c>
      <c r="K25421" s="59" t="s">
        <v>25854</v>
      </c>
      <c r="L25421" s="61" t="s">
        <v>81</v>
      </c>
      <c r="M25421" s="61">
        <f>VLOOKUP(H25421,zdroj!C:F,4,0)</f>
        <v>0</v>
      </c>
      <c r="N25421" s="61" t="str">
        <f t="shared" si="794"/>
        <v>-</v>
      </c>
      <c r="P25421" s="73" t="str">
        <f t="shared" si="795"/>
        <v/>
      </c>
      <c r="Q25421" s="61" t="s">
        <v>88</v>
      </c>
    </row>
    <row r="25422" spans="8:17" x14ac:dyDescent="0.25">
      <c r="H25422" s="59">
        <v>22918</v>
      </c>
      <c r="I25422" s="59" t="s">
        <v>71</v>
      </c>
      <c r="J25422" s="59">
        <v>5073405</v>
      </c>
      <c r="K25422" s="59" t="s">
        <v>25855</v>
      </c>
      <c r="L25422" s="61" t="s">
        <v>81</v>
      </c>
      <c r="M25422" s="61">
        <f>VLOOKUP(H25422,zdroj!C:F,4,0)</f>
        <v>0</v>
      </c>
      <c r="N25422" s="61" t="str">
        <f t="shared" si="794"/>
        <v>-</v>
      </c>
      <c r="P25422" s="73" t="str">
        <f t="shared" si="795"/>
        <v/>
      </c>
      <c r="Q25422" s="61" t="s">
        <v>88</v>
      </c>
    </row>
    <row r="25423" spans="8:17" x14ac:dyDescent="0.25">
      <c r="H25423" s="59">
        <v>22918</v>
      </c>
      <c r="I25423" s="59" t="s">
        <v>71</v>
      </c>
      <c r="J25423" s="59">
        <v>5073413</v>
      </c>
      <c r="K25423" s="59" t="s">
        <v>25856</v>
      </c>
      <c r="L25423" s="61" t="s">
        <v>81</v>
      </c>
      <c r="M25423" s="61">
        <f>VLOOKUP(H25423,zdroj!C:F,4,0)</f>
        <v>0</v>
      </c>
      <c r="N25423" s="61" t="str">
        <f t="shared" si="794"/>
        <v>-</v>
      </c>
      <c r="P25423" s="73" t="str">
        <f t="shared" si="795"/>
        <v/>
      </c>
      <c r="Q25423" s="61" t="s">
        <v>88</v>
      </c>
    </row>
    <row r="25424" spans="8:17" x14ac:dyDescent="0.25">
      <c r="H25424" s="59">
        <v>22918</v>
      </c>
      <c r="I25424" s="59" t="s">
        <v>71</v>
      </c>
      <c r="J25424" s="59">
        <v>5073421</v>
      </c>
      <c r="K25424" s="59" t="s">
        <v>25857</v>
      </c>
      <c r="L25424" s="61" t="s">
        <v>81</v>
      </c>
      <c r="M25424" s="61">
        <f>VLOOKUP(H25424,zdroj!C:F,4,0)</f>
        <v>0</v>
      </c>
      <c r="N25424" s="61" t="str">
        <f t="shared" si="794"/>
        <v>-</v>
      </c>
      <c r="P25424" s="73" t="str">
        <f t="shared" si="795"/>
        <v/>
      </c>
      <c r="Q25424" s="61" t="s">
        <v>88</v>
      </c>
    </row>
    <row r="25425" spans="8:17" x14ac:dyDescent="0.25">
      <c r="H25425" s="59">
        <v>22918</v>
      </c>
      <c r="I25425" s="59" t="s">
        <v>71</v>
      </c>
      <c r="J25425" s="59">
        <v>5073430</v>
      </c>
      <c r="K25425" s="59" t="s">
        <v>25858</v>
      </c>
      <c r="L25425" s="61" t="s">
        <v>81</v>
      </c>
      <c r="M25425" s="61">
        <f>VLOOKUP(H25425,zdroj!C:F,4,0)</f>
        <v>0</v>
      </c>
      <c r="N25425" s="61" t="str">
        <f t="shared" si="794"/>
        <v>-</v>
      </c>
      <c r="P25425" s="73" t="str">
        <f t="shared" si="795"/>
        <v/>
      </c>
      <c r="Q25425" s="61" t="s">
        <v>88</v>
      </c>
    </row>
    <row r="25426" spans="8:17" x14ac:dyDescent="0.25">
      <c r="H25426" s="59">
        <v>22918</v>
      </c>
      <c r="I25426" s="59" t="s">
        <v>71</v>
      </c>
      <c r="J25426" s="59">
        <v>5073448</v>
      </c>
      <c r="K25426" s="59" t="s">
        <v>25859</v>
      </c>
      <c r="L25426" s="61" t="s">
        <v>81</v>
      </c>
      <c r="M25426" s="61">
        <f>VLOOKUP(H25426,zdroj!C:F,4,0)</f>
        <v>0</v>
      </c>
      <c r="N25426" s="61" t="str">
        <f t="shared" si="794"/>
        <v>-</v>
      </c>
      <c r="P25426" s="73" t="str">
        <f t="shared" si="795"/>
        <v/>
      </c>
      <c r="Q25426" s="61" t="s">
        <v>88</v>
      </c>
    </row>
    <row r="25427" spans="8:17" x14ac:dyDescent="0.25">
      <c r="H25427" s="59">
        <v>22918</v>
      </c>
      <c r="I25427" s="59" t="s">
        <v>71</v>
      </c>
      <c r="J25427" s="59">
        <v>5073456</v>
      </c>
      <c r="K25427" s="59" t="s">
        <v>25860</v>
      </c>
      <c r="L25427" s="61" t="s">
        <v>81</v>
      </c>
      <c r="M25427" s="61">
        <f>VLOOKUP(H25427,zdroj!C:F,4,0)</f>
        <v>0</v>
      </c>
      <c r="N25427" s="61" t="str">
        <f t="shared" si="794"/>
        <v>-</v>
      </c>
      <c r="P25427" s="73" t="str">
        <f t="shared" si="795"/>
        <v/>
      </c>
      <c r="Q25427" s="61" t="s">
        <v>88</v>
      </c>
    </row>
    <row r="25428" spans="8:17" x14ac:dyDescent="0.25">
      <c r="H25428" s="59">
        <v>22918</v>
      </c>
      <c r="I25428" s="59" t="s">
        <v>71</v>
      </c>
      <c r="J25428" s="59">
        <v>5073464</v>
      </c>
      <c r="K25428" s="59" t="s">
        <v>25861</v>
      </c>
      <c r="L25428" s="61" t="s">
        <v>81</v>
      </c>
      <c r="M25428" s="61">
        <f>VLOOKUP(H25428,zdroj!C:F,4,0)</f>
        <v>0</v>
      </c>
      <c r="N25428" s="61" t="str">
        <f t="shared" si="794"/>
        <v>-</v>
      </c>
      <c r="P25428" s="73" t="str">
        <f t="shared" si="795"/>
        <v/>
      </c>
      <c r="Q25428" s="61" t="s">
        <v>88</v>
      </c>
    </row>
    <row r="25429" spans="8:17" x14ac:dyDescent="0.25">
      <c r="H25429" s="59">
        <v>22918</v>
      </c>
      <c r="I25429" s="59" t="s">
        <v>71</v>
      </c>
      <c r="J25429" s="59">
        <v>5073472</v>
      </c>
      <c r="K25429" s="59" t="s">
        <v>25862</v>
      </c>
      <c r="L25429" s="61" t="s">
        <v>81</v>
      </c>
      <c r="M25429" s="61">
        <f>VLOOKUP(H25429,zdroj!C:F,4,0)</f>
        <v>0</v>
      </c>
      <c r="N25429" s="61" t="str">
        <f t="shared" si="794"/>
        <v>-</v>
      </c>
      <c r="P25429" s="73" t="str">
        <f t="shared" si="795"/>
        <v/>
      </c>
      <c r="Q25429" s="61" t="s">
        <v>86</v>
      </c>
    </row>
    <row r="25430" spans="8:17" x14ac:dyDescent="0.25">
      <c r="H25430" s="59">
        <v>22918</v>
      </c>
      <c r="I25430" s="59" t="s">
        <v>71</v>
      </c>
      <c r="J25430" s="59">
        <v>5073481</v>
      </c>
      <c r="K25430" s="59" t="s">
        <v>25863</v>
      </c>
      <c r="L25430" s="61" t="s">
        <v>81</v>
      </c>
      <c r="M25430" s="61">
        <f>VLOOKUP(H25430,zdroj!C:F,4,0)</f>
        <v>0</v>
      </c>
      <c r="N25430" s="61" t="str">
        <f t="shared" si="794"/>
        <v>-</v>
      </c>
      <c r="P25430" s="73" t="str">
        <f t="shared" si="795"/>
        <v/>
      </c>
      <c r="Q25430" s="61" t="s">
        <v>88</v>
      </c>
    </row>
    <row r="25431" spans="8:17" x14ac:dyDescent="0.25">
      <c r="H25431" s="59">
        <v>22918</v>
      </c>
      <c r="I25431" s="59" t="s">
        <v>71</v>
      </c>
      <c r="J25431" s="59">
        <v>5073499</v>
      </c>
      <c r="K25431" s="59" t="s">
        <v>25864</v>
      </c>
      <c r="L25431" s="61" t="s">
        <v>81</v>
      </c>
      <c r="M25431" s="61">
        <f>VLOOKUP(H25431,zdroj!C:F,4,0)</f>
        <v>0</v>
      </c>
      <c r="N25431" s="61" t="str">
        <f t="shared" si="794"/>
        <v>-</v>
      </c>
      <c r="P25431" s="73" t="str">
        <f t="shared" si="795"/>
        <v/>
      </c>
      <c r="Q25431" s="61" t="s">
        <v>88</v>
      </c>
    </row>
    <row r="25432" spans="8:17" x14ac:dyDescent="0.25">
      <c r="H25432" s="59">
        <v>22918</v>
      </c>
      <c r="I25432" s="59" t="s">
        <v>71</v>
      </c>
      <c r="J25432" s="59">
        <v>5073502</v>
      </c>
      <c r="K25432" s="59" t="s">
        <v>25865</v>
      </c>
      <c r="L25432" s="61" t="s">
        <v>81</v>
      </c>
      <c r="M25432" s="61">
        <f>VLOOKUP(H25432,zdroj!C:F,4,0)</f>
        <v>0</v>
      </c>
      <c r="N25432" s="61" t="str">
        <f t="shared" si="794"/>
        <v>-</v>
      </c>
      <c r="P25432" s="73" t="str">
        <f t="shared" si="795"/>
        <v/>
      </c>
      <c r="Q25432" s="61" t="s">
        <v>88</v>
      </c>
    </row>
    <row r="25433" spans="8:17" x14ac:dyDescent="0.25">
      <c r="H25433" s="59">
        <v>22918</v>
      </c>
      <c r="I25433" s="59" t="s">
        <v>71</v>
      </c>
      <c r="J25433" s="59">
        <v>5073511</v>
      </c>
      <c r="K25433" s="59" t="s">
        <v>25866</v>
      </c>
      <c r="L25433" s="61" t="s">
        <v>81</v>
      </c>
      <c r="M25433" s="61">
        <f>VLOOKUP(H25433,zdroj!C:F,4,0)</f>
        <v>0</v>
      </c>
      <c r="N25433" s="61" t="str">
        <f t="shared" si="794"/>
        <v>-</v>
      </c>
      <c r="P25433" s="73" t="str">
        <f t="shared" si="795"/>
        <v/>
      </c>
      <c r="Q25433" s="61" t="s">
        <v>88</v>
      </c>
    </row>
    <row r="25434" spans="8:17" x14ac:dyDescent="0.25">
      <c r="H25434" s="59">
        <v>22918</v>
      </c>
      <c r="I25434" s="59" t="s">
        <v>71</v>
      </c>
      <c r="J25434" s="59">
        <v>5073529</v>
      </c>
      <c r="K25434" s="59" t="s">
        <v>25867</v>
      </c>
      <c r="L25434" s="61" t="s">
        <v>81</v>
      </c>
      <c r="M25434" s="61">
        <f>VLOOKUP(H25434,zdroj!C:F,4,0)</f>
        <v>0</v>
      </c>
      <c r="N25434" s="61" t="str">
        <f t="shared" si="794"/>
        <v>-</v>
      </c>
      <c r="P25434" s="73" t="str">
        <f t="shared" si="795"/>
        <v/>
      </c>
      <c r="Q25434" s="61" t="s">
        <v>88</v>
      </c>
    </row>
    <row r="25435" spans="8:17" x14ac:dyDescent="0.25">
      <c r="H25435" s="59">
        <v>22918</v>
      </c>
      <c r="I25435" s="59" t="s">
        <v>71</v>
      </c>
      <c r="J25435" s="59">
        <v>5073537</v>
      </c>
      <c r="K25435" s="59" t="s">
        <v>25868</v>
      </c>
      <c r="L25435" s="61" t="s">
        <v>81</v>
      </c>
      <c r="M25435" s="61">
        <f>VLOOKUP(H25435,zdroj!C:F,4,0)</f>
        <v>0</v>
      </c>
      <c r="N25435" s="61" t="str">
        <f t="shared" si="794"/>
        <v>-</v>
      </c>
      <c r="P25435" s="73" t="str">
        <f t="shared" si="795"/>
        <v/>
      </c>
      <c r="Q25435" s="61" t="s">
        <v>88</v>
      </c>
    </row>
    <row r="25436" spans="8:17" x14ac:dyDescent="0.25">
      <c r="H25436" s="59">
        <v>22918</v>
      </c>
      <c r="I25436" s="59" t="s">
        <v>71</v>
      </c>
      <c r="J25436" s="59">
        <v>5073545</v>
      </c>
      <c r="K25436" s="59" t="s">
        <v>25869</v>
      </c>
      <c r="L25436" s="61" t="s">
        <v>81</v>
      </c>
      <c r="M25436" s="61">
        <f>VLOOKUP(H25436,zdroj!C:F,4,0)</f>
        <v>0</v>
      </c>
      <c r="N25436" s="61" t="str">
        <f t="shared" si="794"/>
        <v>-</v>
      </c>
      <c r="P25436" s="73" t="str">
        <f t="shared" si="795"/>
        <v/>
      </c>
      <c r="Q25436" s="61" t="s">
        <v>86</v>
      </c>
    </row>
    <row r="25437" spans="8:17" x14ac:dyDescent="0.25">
      <c r="H25437" s="59">
        <v>22918</v>
      </c>
      <c r="I25437" s="59" t="s">
        <v>71</v>
      </c>
      <c r="J25437" s="59">
        <v>5073553</v>
      </c>
      <c r="K25437" s="59" t="s">
        <v>25870</v>
      </c>
      <c r="L25437" s="61" t="s">
        <v>81</v>
      </c>
      <c r="M25437" s="61">
        <f>VLOOKUP(H25437,zdroj!C:F,4,0)</f>
        <v>0</v>
      </c>
      <c r="N25437" s="61" t="str">
        <f t="shared" si="794"/>
        <v>-</v>
      </c>
      <c r="P25437" s="73" t="str">
        <f t="shared" si="795"/>
        <v/>
      </c>
      <c r="Q25437" s="61" t="s">
        <v>88</v>
      </c>
    </row>
    <row r="25438" spans="8:17" x14ac:dyDescent="0.25">
      <c r="H25438" s="59">
        <v>22918</v>
      </c>
      <c r="I25438" s="59" t="s">
        <v>71</v>
      </c>
      <c r="J25438" s="59">
        <v>5073561</v>
      </c>
      <c r="K25438" s="59" t="s">
        <v>25871</v>
      </c>
      <c r="L25438" s="61" t="s">
        <v>81</v>
      </c>
      <c r="M25438" s="61">
        <f>VLOOKUP(H25438,zdroj!C:F,4,0)</f>
        <v>0</v>
      </c>
      <c r="N25438" s="61" t="str">
        <f t="shared" si="794"/>
        <v>-</v>
      </c>
      <c r="P25438" s="73" t="str">
        <f t="shared" si="795"/>
        <v/>
      </c>
      <c r="Q25438" s="61" t="s">
        <v>88</v>
      </c>
    </row>
    <row r="25439" spans="8:17" x14ac:dyDescent="0.25">
      <c r="H25439" s="59">
        <v>22918</v>
      </c>
      <c r="I25439" s="59" t="s">
        <v>71</v>
      </c>
      <c r="J25439" s="59">
        <v>5073570</v>
      </c>
      <c r="K25439" s="59" t="s">
        <v>25872</v>
      </c>
      <c r="L25439" s="61" t="s">
        <v>81</v>
      </c>
      <c r="M25439" s="61">
        <f>VLOOKUP(H25439,zdroj!C:F,4,0)</f>
        <v>0</v>
      </c>
      <c r="N25439" s="61" t="str">
        <f t="shared" si="794"/>
        <v>-</v>
      </c>
      <c r="P25439" s="73" t="str">
        <f t="shared" si="795"/>
        <v/>
      </c>
      <c r="Q25439" s="61" t="s">
        <v>88</v>
      </c>
    </row>
    <row r="25440" spans="8:17" x14ac:dyDescent="0.25">
      <c r="H25440" s="59">
        <v>22918</v>
      </c>
      <c r="I25440" s="59" t="s">
        <v>71</v>
      </c>
      <c r="J25440" s="59">
        <v>5073588</v>
      </c>
      <c r="K25440" s="59" t="s">
        <v>25873</v>
      </c>
      <c r="L25440" s="61" t="s">
        <v>81</v>
      </c>
      <c r="M25440" s="61">
        <f>VLOOKUP(H25440,zdroj!C:F,4,0)</f>
        <v>0</v>
      </c>
      <c r="N25440" s="61" t="str">
        <f t="shared" si="794"/>
        <v>-</v>
      </c>
      <c r="P25440" s="73" t="str">
        <f t="shared" si="795"/>
        <v/>
      </c>
      <c r="Q25440" s="61" t="s">
        <v>88</v>
      </c>
    </row>
    <row r="25441" spans="8:17" x14ac:dyDescent="0.25">
      <c r="H25441" s="59">
        <v>22918</v>
      </c>
      <c r="I25441" s="59" t="s">
        <v>71</v>
      </c>
      <c r="J25441" s="59">
        <v>5073596</v>
      </c>
      <c r="K25441" s="59" t="s">
        <v>25874</v>
      </c>
      <c r="L25441" s="61" t="s">
        <v>81</v>
      </c>
      <c r="M25441" s="61">
        <f>VLOOKUP(H25441,zdroj!C:F,4,0)</f>
        <v>0</v>
      </c>
      <c r="N25441" s="61" t="str">
        <f t="shared" si="794"/>
        <v>-</v>
      </c>
      <c r="P25441" s="73" t="str">
        <f t="shared" si="795"/>
        <v/>
      </c>
      <c r="Q25441" s="61" t="s">
        <v>86</v>
      </c>
    </row>
    <row r="25442" spans="8:17" x14ac:dyDescent="0.25">
      <c r="H25442" s="59">
        <v>22918</v>
      </c>
      <c r="I25442" s="59" t="s">
        <v>71</v>
      </c>
      <c r="J25442" s="59">
        <v>5073600</v>
      </c>
      <c r="K25442" s="59" t="s">
        <v>25875</v>
      </c>
      <c r="L25442" s="61" t="s">
        <v>81</v>
      </c>
      <c r="M25442" s="61">
        <f>VLOOKUP(H25442,zdroj!C:F,4,0)</f>
        <v>0</v>
      </c>
      <c r="N25442" s="61" t="str">
        <f t="shared" si="794"/>
        <v>-</v>
      </c>
      <c r="P25442" s="73" t="str">
        <f t="shared" si="795"/>
        <v/>
      </c>
      <c r="Q25442" s="61" t="s">
        <v>88</v>
      </c>
    </row>
    <row r="25443" spans="8:17" x14ac:dyDescent="0.25">
      <c r="H25443" s="59">
        <v>22918</v>
      </c>
      <c r="I25443" s="59" t="s">
        <v>71</v>
      </c>
      <c r="J25443" s="59">
        <v>5073618</v>
      </c>
      <c r="K25443" s="59" t="s">
        <v>25876</v>
      </c>
      <c r="L25443" s="61" t="s">
        <v>81</v>
      </c>
      <c r="M25443" s="61">
        <f>VLOOKUP(H25443,zdroj!C:F,4,0)</f>
        <v>0</v>
      </c>
      <c r="N25443" s="61" t="str">
        <f t="shared" si="794"/>
        <v>-</v>
      </c>
      <c r="P25443" s="73" t="str">
        <f t="shared" si="795"/>
        <v/>
      </c>
      <c r="Q25443" s="61" t="s">
        <v>88</v>
      </c>
    </row>
    <row r="25444" spans="8:17" x14ac:dyDescent="0.25">
      <c r="H25444" s="59">
        <v>22918</v>
      </c>
      <c r="I25444" s="59" t="s">
        <v>71</v>
      </c>
      <c r="J25444" s="59">
        <v>5073626</v>
      </c>
      <c r="K25444" s="59" t="s">
        <v>25877</v>
      </c>
      <c r="L25444" s="61" t="s">
        <v>81</v>
      </c>
      <c r="M25444" s="61">
        <f>VLOOKUP(H25444,zdroj!C:F,4,0)</f>
        <v>0</v>
      </c>
      <c r="N25444" s="61" t="str">
        <f t="shared" si="794"/>
        <v>-</v>
      </c>
      <c r="P25444" s="73" t="str">
        <f t="shared" si="795"/>
        <v/>
      </c>
      <c r="Q25444" s="61" t="s">
        <v>88</v>
      </c>
    </row>
    <row r="25445" spans="8:17" x14ac:dyDescent="0.25">
      <c r="H25445" s="59">
        <v>22918</v>
      </c>
      <c r="I25445" s="59" t="s">
        <v>71</v>
      </c>
      <c r="J25445" s="59">
        <v>5073634</v>
      </c>
      <c r="K25445" s="59" t="s">
        <v>25878</v>
      </c>
      <c r="L25445" s="61" t="s">
        <v>81</v>
      </c>
      <c r="M25445" s="61">
        <f>VLOOKUP(H25445,zdroj!C:F,4,0)</f>
        <v>0</v>
      </c>
      <c r="N25445" s="61" t="str">
        <f t="shared" si="794"/>
        <v>-</v>
      </c>
      <c r="P25445" s="73" t="str">
        <f t="shared" si="795"/>
        <v/>
      </c>
      <c r="Q25445" s="61" t="s">
        <v>86</v>
      </c>
    </row>
    <row r="25446" spans="8:17" x14ac:dyDescent="0.25">
      <c r="H25446" s="59">
        <v>22918</v>
      </c>
      <c r="I25446" s="59" t="s">
        <v>71</v>
      </c>
      <c r="J25446" s="59">
        <v>5073642</v>
      </c>
      <c r="K25446" s="59" t="s">
        <v>25879</v>
      </c>
      <c r="L25446" s="61" t="s">
        <v>81</v>
      </c>
      <c r="M25446" s="61">
        <f>VLOOKUP(H25446,zdroj!C:F,4,0)</f>
        <v>0</v>
      </c>
      <c r="N25446" s="61" t="str">
        <f t="shared" si="794"/>
        <v>-</v>
      </c>
      <c r="P25446" s="73" t="str">
        <f t="shared" si="795"/>
        <v/>
      </c>
      <c r="Q25446" s="61" t="s">
        <v>88</v>
      </c>
    </row>
    <row r="25447" spans="8:17" x14ac:dyDescent="0.25">
      <c r="H25447" s="59">
        <v>22918</v>
      </c>
      <c r="I25447" s="59" t="s">
        <v>71</v>
      </c>
      <c r="J25447" s="59">
        <v>5073677</v>
      </c>
      <c r="K25447" s="59" t="s">
        <v>25880</v>
      </c>
      <c r="L25447" s="61" t="s">
        <v>81</v>
      </c>
      <c r="M25447" s="61">
        <f>VLOOKUP(H25447,zdroj!C:F,4,0)</f>
        <v>0</v>
      </c>
      <c r="N25447" s="61" t="str">
        <f t="shared" si="794"/>
        <v>-</v>
      </c>
      <c r="P25447" s="73" t="str">
        <f t="shared" si="795"/>
        <v/>
      </c>
      <c r="Q25447" s="61" t="s">
        <v>88</v>
      </c>
    </row>
    <row r="25448" spans="8:17" x14ac:dyDescent="0.25">
      <c r="H25448" s="59">
        <v>22918</v>
      </c>
      <c r="I25448" s="59" t="s">
        <v>71</v>
      </c>
      <c r="J25448" s="59">
        <v>5073685</v>
      </c>
      <c r="K25448" s="59" t="s">
        <v>25881</v>
      </c>
      <c r="L25448" s="61" t="s">
        <v>81</v>
      </c>
      <c r="M25448" s="61">
        <f>VLOOKUP(H25448,zdroj!C:F,4,0)</f>
        <v>0</v>
      </c>
      <c r="N25448" s="61" t="str">
        <f t="shared" si="794"/>
        <v>-</v>
      </c>
      <c r="P25448" s="73" t="str">
        <f t="shared" si="795"/>
        <v/>
      </c>
      <c r="Q25448" s="61" t="s">
        <v>88</v>
      </c>
    </row>
    <row r="25449" spans="8:17" x14ac:dyDescent="0.25">
      <c r="H25449" s="59">
        <v>22918</v>
      </c>
      <c r="I25449" s="59" t="s">
        <v>71</v>
      </c>
      <c r="J25449" s="59">
        <v>5073707</v>
      </c>
      <c r="K25449" s="59" t="s">
        <v>25882</v>
      </c>
      <c r="L25449" s="61" t="s">
        <v>81</v>
      </c>
      <c r="M25449" s="61">
        <f>VLOOKUP(H25449,zdroj!C:F,4,0)</f>
        <v>0</v>
      </c>
      <c r="N25449" s="61" t="str">
        <f t="shared" si="794"/>
        <v>-</v>
      </c>
      <c r="P25449" s="73" t="str">
        <f t="shared" si="795"/>
        <v/>
      </c>
      <c r="Q25449" s="61" t="s">
        <v>88</v>
      </c>
    </row>
    <row r="25450" spans="8:17" x14ac:dyDescent="0.25">
      <c r="H25450" s="59">
        <v>22918</v>
      </c>
      <c r="I25450" s="59" t="s">
        <v>71</v>
      </c>
      <c r="J25450" s="59">
        <v>5073715</v>
      </c>
      <c r="K25450" s="59" t="s">
        <v>25883</v>
      </c>
      <c r="L25450" s="61" t="s">
        <v>81</v>
      </c>
      <c r="M25450" s="61">
        <f>VLOOKUP(H25450,zdroj!C:F,4,0)</f>
        <v>0</v>
      </c>
      <c r="N25450" s="61" t="str">
        <f t="shared" si="794"/>
        <v>-</v>
      </c>
      <c r="P25450" s="73" t="str">
        <f t="shared" si="795"/>
        <v/>
      </c>
      <c r="Q25450" s="61" t="s">
        <v>88</v>
      </c>
    </row>
    <row r="25451" spans="8:17" x14ac:dyDescent="0.25">
      <c r="H25451" s="59">
        <v>22918</v>
      </c>
      <c r="I25451" s="59" t="s">
        <v>71</v>
      </c>
      <c r="J25451" s="59">
        <v>5073723</v>
      </c>
      <c r="K25451" s="59" t="s">
        <v>25884</v>
      </c>
      <c r="L25451" s="61" t="s">
        <v>81</v>
      </c>
      <c r="M25451" s="61">
        <f>VLOOKUP(H25451,zdroj!C:F,4,0)</f>
        <v>0</v>
      </c>
      <c r="N25451" s="61" t="str">
        <f t="shared" si="794"/>
        <v>-</v>
      </c>
      <c r="P25451" s="73" t="str">
        <f t="shared" si="795"/>
        <v/>
      </c>
      <c r="Q25451" s="61" t="s">
        <v>86</v>
      </c>
    </row>
    <row r="25452" spans="8:17" x14ac:dyDescent="0.25">
      <c r="H25452" s="59">
        <v>22918</v>
      </c>
      <c r="I25452" s="59" t="s">
        <v>71</v>
      </c>
      <c r="J25452" s="59">
        <v>5073731</v>
      </c>
      <c r="K25452" s="59" t="s">
        <v>25885</v>
      </c>
      <c r="L25452" s="61" t="s">
        <v>81</v>
      </c>
      <c r="M25452" s="61">
        <f>VLOOKUP(H25452,zdroj!C:F,4,0)</f>
        <v>0</v>
      </c>
      <c r="N25452" s="61" t="str">
        <f t="shared" si="794"/>
        <v>-</v>
      </c>
      <c r="P25452" s="73" t="str">
        <f t="shared" si="795"/>
        <v/>
      </c>
      <c r="Q25452" s="61" t="s">
        <v>88</v>
      </c>
    </row>
    <row r="25453" spans="8:17" x14ac:dyDescent="0.25">
      <c r="H25453" s="59">
        <v>22918</v>
      </c>
      <c r="I25453" s="59" t="s">
        <v>71</v>
      </c>
      <c r="J25453" s="59">
        <v>5073740</v>
      </c>
      <c r="K25453" s="59" t="s">
        <v>25886</v>
      </c>
      <c r="L25453" s="61" t="s">
        <v>81</v>
      </c>
      <c r="M25453" s="61">
        <f>VLOOKUP(H25453,zdroj!C:F,4,0)</f>
        <v>0</v>
      </c>
      <c r="N25453" s="61" t="str">
        <f t="shared" si="794"/>
        <v>-</v>
      </c>
      <c r="P25453" s="73" t="str">
        <f t="shared" si="795"/>
        <v/>
      </c>
      <c r="Q25453" s="61" t="s">
        <v>88</v>
      </c>
    </row>
    <row r="25454" spans="8:17" x14ac:dyDescent="0.25">
      <c r="H25454" s="59">
        <v>22918</v>
      </c>
      <c r="I25454" s="59" t="s">
        <v>71</v>
      </c>
      <c r="J25454" s="59">
        <v>5073758</v>
      </c>
      <c r="K25454" s="59" t="s">
        <v>25887</v>
      </c>
      <c r="L25454" s="61" t="s">
        <v>81</v>
      </c>
      <c r="M25454" s="61">
        <f>VLOOKUP(H25454,zdroj!C:F,4,0)</f>
        <v>0</v>
      </c>
      <c r="N25454" s="61" t="str">
        <f t="shared" si="794"/>
        <v>-</v>
      </c>
      <c r="P25454" s="73" t="str">
        <f t="shared" si="795"/>
        <v/>
      </c>
      <c r="Q25454" s="61" t="s">
        <v>88</v>
      </c>
    </row>
    <row r="25455" spans="8:17" x14ac:dyDescent="0.25">
      <c r="H25455" s="59">
        <v>22918</v>
      </c>
      <c r="I25455" s="59" t="s">
        <v>71</v>
      </c>
      <c r="J25455" s="59">
        <v>5073766</v>
      </c>
      <c r="K25455" s="59" t="s">
        <v>25888</v>
      </c>
      <c r="L25455" s="61" t="s">
        <v>81</v>
      </c>
      <c r="M25455" s="61">
        <f>VLOOKUP(H25455,zdroj!C:F,4,0)</f>
        <v>0</v>
      </c>
      <c r="N25455" s="61" t="str">
        <f t="shared" si="794"/>
        <v>-</v>
      </c>
      <c r="P25455" s="73" t="str">
        <f t="shared" si="795"/>
        <v/>
      </c>
      <c r="Q25455" s="61" t="s">
        <v>88</v>
      </c>
    </row>
    <row r="25456" spans="8:17" x14ac:dyDescent="0.25">
      <c r="H25456" s="59">
        <v>22918</v>
      </c>
      <c r="I25456" s="59" t="s">
        <v>71</v>
      </c>
      <c r="J25456" s="59">
        <v>5073774</v>
      </c>
      <c r="K25456" s="59" t="s">
        <v>25889</v>
      </c>
      <c r="L25456" s="61" t="s">
        <v>81</v>
      </c>
      <c r="M25456" s="61">
        <f>VLOOKUP(H25456,zdroj!C:F,4,0)</f>
        <v>0</v>
      </c>
      <c r="N25456" s="61" t="str">
        <f t="shared" si="794"/>
        <v>-</v>
      </c>
      <c r="P25456" s="73" t="str">
        <f t="shared" si="795"/>
        <v/>
      </c>
      <c r="Q25456" s="61" t="s">
        <v>88</v>
      </c>
    </row>
    <row r="25457" spans="8:17" x14ac:dyDescent="0.25">
      <c r="H25457" s="59">
        <v>22918</v>
      </c>
      <c r="I25457" s="59" t="s">
        <v>71</v>
      </c>
      <c r="J25457" s="59">
        <v>5073782</v>
      </c>
      <c r="K25457" s="59" t="s">
        <v>25890</v>
      </c>
      <c r="L25457" s="61" t="s">
        <v>81</v>
      </c>
      <c r="M25457" s="61">
        <f>VLOOKUP(H25457,zdroj!C:F,4,0)</f>
        <v>0</v>
      </c>
      <c r="N25457" s="61" t="str">
        <f t="shared" si="794"/>
        <v>-</v>
      </c>
      <c r="P25457" s="73" t="str">
        <f t="shared" si="795"/>
        <v/>
      </c>
      <c r="Q25457" s="61" t="s">
        <v>88</v>
      </c>
    </row>
    <row r="25458" spans="8:17" x14ac:dyDescent="0.25">
      <c r="H25458" s="59">
        <v>22918</v>
      </c>
      <c r="I25458" s="59" t="s">
        <v>71</v>
      </c>
      <c r="J25458" s="59">
        <v>5073791</v>
      </c>
      <c r="K25458" s="59" t="s">
        <v>25891</v>
      </c>
      <c r="L25458" s="61" t="s">
        <v>81</v>
      </c>
      <c r="M25458" s="61">
        <f>VLOOKUP(H25458,zdroj!C:F,4,0)</f>
        <v>0</v>
      </c>
      <c r="N25458" s="61" t="str">
        <f t="shared" si="794"/>
        <v>-</v>
      </c>
      <c r="P25458" s="73" t="str">
        <f t="shared" si="795"/>
        <v/>
      </c>
      <c r="Q25458" s="61" t="s">
        <v>88</v>
      </c>
    </row>
    <row r="25459" spans="8:17" x14ac:dyDescent="0.25">
      <c r="H25459" s="59">
        <v>22918</v>
      </c>
      <c r="I25459" s="59" t="s">
        <v>71</v>
      </c>
      <c r="J25459" s="59">
        <v>5073804</v>
      </c>
      <c r="K25459" s="59" t="s">
        <v>25892</v>
      </c>
      <c r="L25459" s="61" t="s">
        <v>81</v>
      </c>
      <c r="M25459" s="61">
        <f>VLOOKUP(H25459,zdroj!C:F,4,0)</f>
        <v>0</v>
      </c>
      <c r="N25459" s="61" t="str">
        <f t="shared" si="794"/>
        <v>-</v>
      </c>
      <c r="P25459" s="73" t="str">
        <f t="shared" si="795"/>
        <v/>
      </c>
      <c r="Q25459" s="61" t="s">
        <v>88</v>
      </c>
    </row>
    <row r="25460" spans="8:17" x14ac:dyDescent="0.25">
      <c r="H25460" s="59">
        <v>22918</v>
      </c>
      <c r="I25460" s="59" t="s">
        <v>71</v>
      </c>
      <c r="J25460" s="59">
        <v>5073812</v>
      </c>
      <c r="K25460" s="59" t="s">
        <v>25893</v>
      </c>
      <c r="L25460" s="61" t="s">
        <v>81</v>
      </c>
      <c r="M25460" s="61">
        <f>VLOOKUP(H25460,zdroj!C:F,4,0)</f>
        <v>0</v>
      </c>
      <c r="N25460" s="61" t="str">
        <f t="shared" si="794"/>
        <v>-</v>
      </c>
      <c r="P25460" s="73" t="str">
        <f t="shared" si="795"/>
        <v/>
      </c>
      <c r="Q25460" s="61" t="s">
        <v>88</v>
      </c>
    </row>
    <row r="25461" spans="8:17" x14ac:dyDescent="0.25">
      <c r="H25461" s="59">
        <v>22918</v>
      </c>
      <c r="I25461" s="59" t="s">
        <v>71</v>
      </c>
      <c r="J25461" s="59">
        <v>5073821</v>
      </c>
      <c r="K25461" s="59" t="s">
        <v>25894</v>
      </c>
      <c r="L25461" s="61" t="s">
        <v>81</v>
      </c>
      <c r="M25461" s="61">
        <f>VLOOKUP(H25461,zdroj!C:F,4,0)</f>
        <v>0</v>
      </c>
      <c r="N25461" s="61" t="str">
        <f t="shared" si="794"/>
        <v>-</v>
      </c>
      <c r="P25461" s="73" t="str">
        <f t="shared" si="795"/>
        <v/>
      </c>
      <c r="Q25461" s="61" t="s">
        <v>88</v>
      </c>
    </row>
    <row r="25462" spans="8:17" x14ac:dyDescent="0.25">
      <c r="H25462" s="59">
        <v>22918</v>
      </c>
      <c r="I25462" s="59" t="s">
        <v>71</v>
      </c>
      <c r="J25462" s="59">
        <v>5073839</v>
      </c>
      <c r="K25462" s="59" t="s">
        <v>25895</v>
      </c>
      <c r="L25462" s="61" t="s">
        <v>81</v>
      </c>
      <c r="M25462" s="61">
        <f>VLOOKUP(H25462,zdroj!C:F,4,0)</f>
        <v>0</v>
      </c>
      <c r="N25462" s="61" t="str">
        <f t="shared" si="794"/>
        <v>-</v>
      </c>
      <c r="P25462" s="73" t="str">
        <f t="shared" si="795"/>
        <v/>
      </c>
      <c r="Q25462" s="61" t="s">
        <v>88</v>
      </c>
    </row>
    <row r="25463" spans="8:17" x14ac:dyDescent="0.25">
      <c r="H25463" s="59">
        <v>22918</v>
      </c>
      <c r="I25463" s="59" t="s">
        <v>71</v>
      </c>
      <c r="J25463" s="59">
        <v>5073847</v>
      </c>
      <c r="K25463" s="59" t="s">
        <v>25896</v>
      </c>
      <c r="L25463" s="61" t="s">
        <v>112</v>
      </c>
      <c r="M25463" s="61">
        <f>VLOOKUP(H25463,zdroj!C:F,4,0)</f>
        <v>0</v>
      </c>
      <c r="N25463" s="61" t="str">
        <f t="shared" si="794"/>
        <v>katA</v>
      </c>
      <c r="P25463" s="73" t="str">
        <f t="shared" si="795"/>
        <v/>
      </c>
      <c r="Q25463" s="61" t="s">
        <v>30</v>
      </c>
    </row>
    <row r="25464" spans="8:17" x14ac:dyDescent="0.25">
      <c r="H25464" s="59">
        <v>22918</v>
      </c>
      <c r="I25464" s="59" t="s">
        <v>71</v>
      </c>
      <c r="J25464" s="59">
        <v>5073855</v>
      </c>
      <c r="K25464" s="59" t="s">
        <v>25897</v>
      </c>
      <c r="L25464" s="61" t="s">
        <v>81</v>
      </c>
      <c r="M25464" s="61">
        <f>VLOOKUP(H25464,zdroj!C:F,4,0)</f>
        <v>0</v>
      </c>
      <c r="N25464" s="61" t="str">
        <f t="shared" si="794"/>
        <v>-</v>
      </c>
      <c r="P25464" s="73" t="str">
        <f t="shared" si="795"/>
        <v/>
      </c>
      <c r="Q25464" s="61" t="s">
        <v>88</v>
      </c>
    </row>
    <row r="25465" spans="8:17" x14ac:dyDescent="0.25">
      <c r="H25465" s="59">
        <v>22918</v>
      </c>
      <c r="I25465" s="59" t="s">
        <v>71</v>
      </c>
      <c r="J25465" s="59">
        <v>5073863</v>
      </c>
      <c r="K25465" s="59" t="s">
        <v>25898</v>
      </c>
      <c r="L25465" s="61" t="s">
        <v>81</v>
      </c>
      <c r="M25465" s="61">
        <f>VLOOKUP(H25465,zdroj!C:F,4,0)</f>
        <v>0</v>
      </c>
      <c r="N25465" s="61" t="str">
        <f t="shared" si="794"/>
        <v>-</v>
      </c>
      <c r="P25465" s="73" t="str">
        <f t="shared" si="795"/>
        <v/>
      </c>
      <c r="Q25465" s="61" t="s">
        <v>88</v>
      </c>
    </row>
    <row r="25466" spans="8:17" x14ac:dyDescent="0.25">
      <c r="H25466" s="59">
        <v>22918</v>
      </c>
      <c r="I25466" s="59" t="s">
        <v>71</v>
      </c>
      <c r="J25466" s="59">
        <v>5073871</v>
      </c>
      <c r="K25466" s="59" t="s">
        <v>25899</v>
      </c>
      <c r="L25466" s="61" t="s">
        <v>81</v>
      </c>
      <c r="M25466" s="61">
        <f>VLOOKUP(H25466,zdroj!C:F,4,0)</f>
        <v>0</v>
      </c>
      <c r="N25466" s="61" t="str">
        <f t="shared" si="794"/>
        <v>-</v>
      </c>
      <c r="P25466" s="73" t="str">
        <f t="shared" si="795"/>
        <v/>
      </c>
      <c r="Q25466" s="61" t="s">
        <v>86</v>
      </c>
    </row>
    <row r="25467" spans="8:17" x14ac:dyDescent="0.25">
      <c r="H25467" s="59">
        <v>22918</v>
      </c>
      <c r="I25467" s="59" t="s">
        <v>71</v>
      </c>
      <c r="J25467" s="59">
        <v>5073880</v>
      </c>
      <c r="K25467" s="59" t="s">
        <v>25900</v>
      </c>
      <c r="L25467" s="61" t="s">
        <v>112</v>
      </c>
      <c r="M25467" s="61">
        <f>VLOOKUP(H25467,zdroj!C:F,4,0)</f>
        <v>0</v>
      </c>
      <c r="N25467" s="61" t="str">
        <f t="shared" si="794"/>
        <v>katA</v>
      </c>
      <c r="P25467" s="73" t="str">
        <f t="shared" si="795"/>
        <v/>
      </c>
      <c r="Q25467" s="61" t="s">
        <v>30</v>
      </c>
    </row>
    <row r="25468" spans="8:17" x14ac:dyDescent="0.25">
      <c r="H25468" s="59">
        <v>22918</v>
      </c>
      <c r="I25468" s="59" t="s">
        <v>71</v>
      </c>
      <c r="J25468" s="59">
        <v>5073898</v>
      </c>
      <c r="K25468" s="59" t="s">
        <v>25901</v>
      </c>
      <c r="L25468" s="61" t="s">
        <v>112</v>
      </c>
      <c r="M25468" s="61">
        <f>VLOOKUP(H25468,zdroj!C:F,4,0)</f>
        <v>0</v>
      </c>
      <c r="N25468" s="61" t="str">
        <f t="shared" si="794"/>
        <v>katA</v>
      </c>
      <c r="P25468" s="73" t="str">
        <f t="shared" si="795"/>
        <v/>
      </c>
      <c r="Q25468" s="61" t="s">
        <v>30</v>
      </c>
    </row>
    <row r="25469" spans="8:17" x14ac:dyDescent="0.25">
      <c r="H25469" s="59">
        <v>22918</v>
      </c>
      <c r="I25469" s="59" t="s">
        <v>71</v>
      </c>
      <c r="J25469" s="59">
        <v>5073901</v>
      </c>
      <c r="K25469" s="59" t="s">
        <v>25902</v>
      </c>
      <c r="L25469" s="61" t="s">
        <v>81</v>
      </c>
      <c r="M25469" s="61">
        <f>VLOOKUP(H25469,zdroj!C:F,4,0)</f>
        <v>0</v>
      </c>
      <c r="N25469" s="61" t="str">
        <f t="shared" si="794"/>
        <v>-</v>
      </c>
      <c r="P25469" s="73" t="str">
        <f t="shared" si="795"/>
        <v/>
      </c>
      <c r="Q25469" s="61" t="s">
        <v>88</v>
      </c>
    </row>
    <row r="25470" spans="8:17" x14ac:dyDescent="0.25">
      <c r="H25470" s="59">
        <v>22918</v>
      </c>
      <c r="I25470" s="59" t="s">
        <v>71</v>
      </c>
      <c r="J25470" s="59">
        <v>5073910</v>
      </c>
      <c r="K25470" s="59" t="s">
        <v>25903</v>
      </c>
      <c r="L25470" s="61" t="s">
        <v>81</v>
      </c>
      <c r="M25470" s="61">
        <f>VLOOKUP(H25470,zdroj!C:F,4,0)</f>
        <v>0</v>
      </c>
      <c r="N25470" s="61" t="str">
        <f t="shared" si="794"/>
        <v>-</v>
      </c>
      <c r="P25470" s="73" t="str">
        <f t="shared" si="795"/>
        <v/>
      </c>
      <c r="Q25470" s="61" t="s">
        <v>88</v>
      </c>
    </row>
    <row r="25471" spans="8:17" x14ac:dyDescent="0.25">
      <c r="H25471" s="59">
        <v>22918</v>
      </c>
      <c r="I25471" s="59" t="s">
        <v>71</v>
      </c>
      <c r="J25471" s="59">
        <v>5073928</v>
      </c>
      <c r="K25471" s="59" t="s">
        <v>25904</v>
      </c>
      <c r="L25471" s="61" t="s">
        <v>81</v>
      </c>
      <c r="M25471" s="61">
        <f>VLOOKUP(H25471,zdroj!C:F,4,0)</f>
        <v>0</v>
      </c>
      <c r="N25471" s="61" t="str">
        <f t="shared" si="794"/>
        <v>-</v>
      </c>
      <c r="P25471" s="73" t="str">
        <f t="shared" si="795"/>
        <v/>
      </c>
      <c r="Q25471" s="61" t="s">
        <v>88</v>
      </c>
    </row>
    <row r="25472" spans="8:17" x14ac:dyDescent="0.25">
      <c r="H25472" s="59">
        <v>22918</v>
      </c>
      <c r="I25472" s="59" t="s">
        <v>71</v>
      </c>
      <c r="J25472" s="59">
        <v>5073936</v>
      </c>
      <c r="K25472" s="59" t="s">
        <v>25905</v>
      </c>
      <c r="L25472" s="61" t="s">
        <v>81</v>
      </c>
      <c r="M25472" s="61">
        <f>VLOOKUP(H25472,zdroj!C:F,4,0)</f>
        <v>0</v>
      </c>
      <c r="N25472" s="61" t="str">
        <f t="shared" si="794"/>
        <v>-</v>
      </c>
      <c r="P25472" s="73" t="str">
        <f t="shared" si="795"/>
        <v/>
      </c>
      <c r="Q25472" s="61" t="s">
        <v>88</v>
      </c>
    </row>
    <row r="25473" spans="8:17" x14ac:dyDescent="0.25">
      <c r="H25473" s="59">
        <v>22918</v>
      </c>
      <c r="I25473" s="59" t="s">
        <v>71</v>
      </c>
      <c r="J25473" s="59">
        <v>5073944</v>
      </c>
      <c r="K25473" s="59" t="s">
        <v>25906</v>
      </c>
      <c r="L25473" s="61" t="s">
        <v>81</v>
      </c>
      <c r="M25473" s="61">
        <f>VLOOKUP(H25473,zdroj!C:F,4,0)</f>
        <v>0</v>
      </c>
      <c r="N25473" s="61" t="str">
        <f t="shared" si="794"/>
        <v>-</v>
      </c>
      <c r="P25473" s="73" t="str">
        <f t="shared" si="795"/>
        <v/>
      </c>
      <c r="Q25473" s="61" t="s">
        <v>88</v>
      </c>
    </row>
    <row r="25474" spans="8:17" x14ac:dyDescent="0.25">
      <c r="H25474" s="59">
        <v>22918</v>
      </c>
      <c r="I25474" s="59" t="s">
        <v>71</v>
      </c>
      <c r="J25474" s="59">
        <v>5073952</v>
      </c>
      <c r="K25474" s="59" t="s">
        <v>25907</v>
      </c>
      <c r="L25474" s="61" t="s">
        <v>81</v>
      </c>
      <c r="M25474" s="61">
        <f>VLOOKUP(H25474,zdroj!C:F,4,0)</f>
        <v>0</v>
      </c>
      <c r="N25474" s="61" t="str">
        <f t="shared" si="794"/>
        <v>-</v>
      </c>
      <c r="P25474" s="73" t="str">
        <f t="shared" si="795"/>
        <v/>
      </c>
      <c r="Q25474" s="61" t="s">
        <v>88</v>
      </c>
    </row>
    <row r="25475" spans="8:17" x14ac:dyDescent="0.25">
      <c r="H25475" s="59">
        <v>22918</v>
      </c>
      <c r="I25475" s="59" t="s">
        <v>71</v>
      </c>
      <c r="J25475" s="59">
        <v>5073961</v>
      </c>
      <c r="K25475" s="59" t="s">
        <v>25908</v>
      </c>
      <c r="L25475" s="61" t="s">
        <v>81</v>
      </c>
      <c r="M25475" s="61">
        <f>VLOOKUP(H25475,zdroj!C:F,4,0)</f>
        <v>0</v>
      </c>
      <c r="N25475" s="61" t="str">
        <f t="shared" si="794"/>
        <v>-</v>
      </c>
      <c r="P25475" s="73" t="str">
        <f t="shared" si="795"/>
        <v/>
      </c>
      <c r="Q25475" s="61" t="s">
        <v>88</v>
      </c>
    </row>
    <row r="25476" spans="8:17" x14ac:dyDescent="0.25">
      <c r="H25476" s="59">
        <v>22918</v>
      </c>
      <c r="I25476" s="59" t="s">
        <v>71</v>
      </c>
      <c r="J25476" s="59">
        <v>5073979</v>
      </c>
      <c r="K25476" s="59" t="s">
        <v>25909</v>
      </c>
      <c r="L25476" s="61" t="s">
        <v>81</v>
      </c>
      <c r="M25476" s="61">
        <f>VLOOKUP(H25476,zdroj!C:F,4,0)</f>
        <v>0</v>
      </c>
      <c r="N25476" s="61" t="str">
        <f t="shared" si="794"/>
        <v>-</v>
      </c>
      <c r="P25476" s="73" t="str">
        <f t="shared" si="795"/>
        <v/>
      </c>
      <c r="Q25476" s="61" t="s">
        <v>88</v>
      </c>
    </row>
    <row r="25477" spans="8:17" x14ac:dyDescent="0.25">
      <c r="H25477" s="59">
        <v>22918</v>
      </c>
      <c r="I25477" s="59" t="s">
        <v>71</v>
      </c>
      <c r="J25477" s="59">
        <v>5073987</v>
      </c>
      <c r="K25477" s="59" t="s">
        <v>25910</v>
      </c>
      <c r="L25477" s="61" t="s">
        <v>81</v>
      </c>
      <c r="M25477" s="61">
        <f>VLOOKUP(H25477,zdroj!C:F,4,0)</f>
        <v>0</v>
      </c>
      <c r="N25477" s="61" t="str">
        <f t="shared" si="794"/>
        <v>-</v>
      </c>
      <c r="P25477" s="73" t="str">
        <f t="shared" si="795"/>
        <v/>
      </c>
      <c r="Q25477" s="61" t="s">
        <v>88</v>
      </c>
    </row>
    <row r="25478" spans="8:17" x14ac:dyDescent="0.25">
      <c r="H25478" s="59">
        <v>22918</v>
      </c>
      <c r="I25478" s="59" t="s">
        <v>71</v>
      </c>
      <c r="J25478" s="59">
        <v>5073995</v>
      </c>
      <c r="K25478" s="59" t="s">
        <v>25911</v>
      </c>
      <c r="L25478" s="61" t="s">
        <v>81</v>
      </c>
      <c r="M25478" s="61">
        <f>VLOOKUP(H25478,zdroj!C:F,4,0)</f>
        <v>0</v>
      </c>
      <c r="N25478" s="61" t="str">
        <f t="shared" si="794"/>
        <v>-</v>
      </c>
      <c r="P25478" s="73" t="str">
        <f t="shared" si="795"/>
        <v/>
      </c>
      <c r="Q25478" s="61" t="s">
        <v>88</v>
      </c>
    </row>
    <row r="25479" spans="8:17" x14ac:dyDescent="0.25">
      <c r="H25479" s="59">
        <v>22918</v>
      </c>
      <c r="I25479" s="59" t="s">
        <v>71</v>
      </c>
      <c r="J25479" s="59">
        <v>5074002</v>
      </c>
      <c r="K25479" s="59" t="s">
        <v>25912</v>
      </c>
      <c r="L25479" s="61" t="s">
        <v>81</v>
      </c>
      <c r="M25479" s="61">
        <f>VLOOKUP(H25479,zdroj!C:F,4,0)</f>
        <v>0</v>
      </c>
      <c r="N25479" s="61" t="str">
        <f t="shared" ref="N25479:N25542" si="796">IF(M25479="A",IF(L25479="katA","katB",L25479),L25479)</f>
        <v>-</v>
      </c>
      <c r="P25479" s="73" t="str">
        <f t="shared" ref="P25479:P25542" si="797">IF(O25479="A",1,"")</f>
        <v/>
      </c>
      <c r="Q25479" s="61" t="s">
        <v>88</v>
      </c>
    </row>
    <row r="25480" spans="8:17" x14ac:dyDescent="0.25">
      <c r="H25480" s="59">
        <v>22918</v>
      </c>
      <c r="I25480" s="59" t="s">
        <v>71</v>
      </c>
      <c r="J25480" s="59">
        <v>5074011</v>
      </c>
      <c r="K25480" s="59" t="s">
        <v>25913</v>
      </c>
      <c r="L25480" s="61" t="s">
        <v>81</v>
      </c>
      <c r="M25480" s="61">
        <f>VLOOKUP(H25480,zdroj!C:F,4,0)</f>
        <v>0</v>
      </c>
      <c r="N25480" s="61" t="str">
        <f t="shared" si="796"/>
        <v>-</v>
      </c>
      <c r="P25480" s="73" t="str">
        <f t="shared" si="797"/>
        <v/>
      </c>
      <c r="Q25480" s="61" t="s">
        <v>88</v>
      </c>
    </row>
    <row r="25481" spans="8:17" x14ac:dyDescent="0.25">
      <c r="H25481" s="59">
        <v>22918</v>
      </c>
      <c r="I25481" s="59" t="s">
        <v>71</v>
      </c>
      <c r="J25481" s="59">
        <v>5074029</v>
      </c>
      <c r="K25481" s="59" t="s">
        <v>25914</v>
      </c>
      <c r="L25481" s="61" t="s">
        <v>81</v>
      </c>
      <c r="M25481" s="61">
        <f>VLOOKUP(H25481,zdroj!C:F,4,0)</f>
        <v>0</v>
      </c>
      <c r="N25481" s="61" t="str">
        <f t="shared" si="796"/>
        <v>-</v>
      </c>
      <c r="P25481" s="73" t="str">
        <f t="shared" si="797"/>
        <v/>
      </c>
      <c r="Q25481" s="61" t="s">
        <v>88</v>
      </c>
    </row>
    <row r="25482" spans="8:17" x14ac:dyDescent="0.25">
      <c r="H25482" s="59">
        <v>22918</v>
      </c>
      <c r="I25482" s="59" t="s">
        <v>71</v>
      </c>
      <c r="J25482" s="59">
        <v>5074037</v>
      </c>
      <c r="K25482" s="59" t="s">
        <v>25915</v>
      </c>
      <c r="L25482" s="61" t="s">
        <v>81</v>
      </c>
      <c r="M25482" s="61">
        <f>VLOOKUP(H25482,zdroj!C:F,4,0)</f>
        <v>0</v>
      </c>
      <c r="N25482" s="61" t="str">
        <f t="shared" si="796"/>
        <v>-</v>
      </c>
      <c r="P25482" s="73" t="str">
        <f t="shared" si="797"/>
        <v/>
      </c>
      <c r="Q25482" s="61" t="s">
        <v>88</v>
      </c>
    </row>
    <row r="25483" spans="8:17" x14ac:dyDescent="0.25">
      <c r="H25483" s="59">
        <v>22918</v>
      </c>
      <c r="I25483" s="59" t="s">
        <v>71</v>
      </c>
      <c r="J25483" s="59">
        <v>5074045</v>
      </c>
      <c r="K25483" s="59" t="s">
        <v>25916</v>
      </c>
      <c r="L25483" s="61" t="s">
        <v>81</v>
      </c>
      <c r="M25483" s="61">
        <f>VLOOKUP(H25483,zdroj!C:F,4,0)</f>
        <v>0</v>
      </c>
      <c r="N25483" s="61" t="str">
        <f t="shared" si="796"/>
        <v>-</v>
      </c>
      <c r="P25483" s="73" t="str">
        <f t="shared" si="797"/>
        <v/>
      </c>
      <c r="Q25483" s="61" t="s">
        <v>88</v>
      </c>
    </row>
    <row r="25484" spans="8:17" x14ac:dyDescent="0.25">
      <c r="H25484" s="59">
        <v>22918</v>
      </c>
      <c r="I25484" s="59" t="s">
        <v>71</v>
      </c>
      <c r="J25484" s="59">
        <v>5074053</v>
      </c>
      <c r="K25484" s="59" t="s">
        <v>25917</v>
      </c>
      <c r="L25484" s="61" t="s">
        <v>81</v>
      </c>
      <c r="M25484" s="61">
        <f>VLOOKUP(H25484,zdroj!C:F,4,0)</f>
        <v>0</v>
      </c>
      <c r="N25484" s="61" t="str">
        <f t="shared" si="796"/>
        <v>-</v>
      </c>
      <c r="P25484" s="73" t="str">
        <f t="shared" si="797"/>
        <v/>
      </c>
      <c r="Q25484" s="61" t="s">
        <v>88</v>
      </c>
    </row>
    <row r="25485" spans="8:17" x14ac:dyDescent="0.25">
      <c r="H25485" s="59">
        <v>22918</v>
      </c>
      <c r="I25485" s="59" t="s">
        <v>71</v>
      </c>
      <c r="J25485" s="59">
        <v>5074061</v>
      </c>
      <c r="K25485" s="59" t="s">
        <v>25918</v>
      </c>
      <c r="L25485" s="61" t="s">
        <v>81</v>
      </c>
      <c r="M25485" s="61">
        <f>VLOOKUP(H25485,zdroj!C:F,4,0)</f>
        <v>0</v>
      </c>
      <c r="N25485" s="61" t="str">
        <f t="shared" si="796"/>
        <v>-</v>
      </c>
      <c r="P25485" s="73" t="str">
        <f t="shared" si="797"/>
        <v/>
      </c>
      <c r="Q25485" s="61" t="s">
        <v>88</v>
      </c>
    </row>
    <row r="25486" spans="8:17" x14ac:dyDescent="0.25">
      <c r="H25486" s="59">
        <v>22918</v>
      </c>
      <c r="I25486" s="59" t="s">
        <v>71</v>
      </c>
      <c r="J25486" s="59">
        <v>5074070</v>
      </c>
      <c r="K25486" s="59" t="s">
        <v>25919</v>
      </c>
      <c r="L25486" s="61" t="s">
        <v>81</v>
      </c>
      <c r="M25486" s="61">
        <f>VLOOKUP(H25486,zdroj!C:F,4,0)</f>
        <v>0</v>
      </c>
      <c r="N25486" s="61" t="str">
        <f t="shared" si="796"/>
        <v>-</v>
      </c>
      <c r="P25486" s="73" t="str">
        <f t="shared" si="797"/>
        <v/>
      </c>
      <c r="Q25486" s="61" t="s">
        <v>88</v>
      </c>
    </row>
    <row r="25487" spans="8:17" x14ac:dyDescent="0.25">
      <c r="H25487" s="59">
        <v>22918</v>
      </c>
      <c r="I25487" s="59" t="s">
        <v>71</v>
      </c>
      <c r="J25487" s="59">
        <v>5074088</v>
      </c>
      <c r="K25487" s="59" t="s">
        <v>25920</v>
      </c>
      <c r="L25487" s="61" t="s">
        <v>81</v>
      </c>
      <c r="M25487" s="61">
        <f>VLOOKUP(H25487,zdroj!C:F,4,0)</f>
        <v>0</v>
      </c>
      <c r="N25487" s="61" t="str">
        <f t="shared" si="796"/>
        <v>-</v>
      </c>
      <c r="P25487" s="73" t="str">
        <f t="shared" si="797"/>
        <v/>
      </c>
      <c r="Q25487" s="61" t="s">
        <v>88</v>
      </c>
    </row>
    <row r="25488" spans="8:17" x14ac:dyDescent="0.25">
      <c r="H25488" s="59">
        <v>22918</v>
      </c>
      <c r="I25488" s="59" t="s">
        <v>71</v>
      </c>
      <c r="J25488" s="59">
        <v>5074096</v>
      </c>
      <c r="K25488" s="59" t="s">
        <v>25921</v>
      </c>
      <c r="L25488" s="61" t="s">
        <v>81</v>
      </c>
      <c r="M25488" s="61">
        <f>VLOOKUP(H25488,zdroj!C:F,4,0)</f>
        <v>0</v>
      </c>
      <c r="N25488" s="61" t="str">
        <f t="shared" si="796"/>
        <v>-</v>
      </c>
      <c r="P25488" s="73" t="str">
        <f t="shared" si="797"/>
        <v/>
      </c>
      <c r="Q25488" s="61" t="s">
        <v>88</v>
      </c>
    </row>
    <row r="25489" spans="8:17" x14ac:dyDescent="0.25">
      <c r="H25489" s="59">
        <v>22918</v>
      </c>
      <c r="I25489" s="59" t="s">
        <v>71</v>
      </c>
      <c r="J25489" s="59">
        <v>5074118</v>
      </c>
      <c r="K25489" s="59" t="s">
        <v>25922</v>
      </c>
      <c r="L25489" s="61" t="s">
        <v>81</v>
      </c>
      <c r="M25489" s="61">
        <f>VLOOKUP(H25489,zdroj!C:F,4,0)</f>
        <v>0</v>
      </c>
      <c r="N25489" s="61" t="str">
        <f t="shared" si="796"/>
        <v>-</v>
      </c>
      <c r="P25489" s="73" t="str">
        <f t="shared" si="797"/>
        <v/>
      </c>
      <c r="Q25489" s="61" t="s">
        <v>88</v>
      </c>
    </row>
    <row r="25490" spans="8:17" x14ac:dyDescent="0.25">
      <c r="H25490" s="59">
        <v>22918</v>
      </c>
      <c r="I25490" s="59" t="s">
        <v>71</v>
      </c>
      <c r="J25490" s="59">
        <v>5074126</v>
      </c>
      <c r="K25490" s="59" t="s">
        <v>25923</v>
      </c>
      <c r="L25490" s="61" t="s">
        <v>81</v>
      </c>
      <c r="M25490" s="61">
        <f>VLOOKUP(H25490,zdroj!C:F,4,0)</f>
        <v>0</v>
      </c>
      <c r="N25490" s="61" t="str">
        <f t="shared" si="796"/>
        <v>-</v>
      </c>
      <c r="P25490" s="73" t="str">
        <f t="shared" si="797"/>
        <v/>
      </c>
      <c r="Q25490" s="61" t="s">
        <v>88</v>
      </c>
    </row>
    <row r="25491" spans="8:17" x14ac:dyDescent="0.25">
      <c r="H25491" s="59">
        <v>22918</v>
      </c>
      <c r="I25491" s="59" t="s">
        <v>71</v>
      </c>
      <c r="J25491" s="59">
        <v>5074134</v>
      </c>
      <c r="K25491" s="59" t="s">
        <v>25924</v>
      </c>
      <c r="L25491" s="61" t="s">
        <v>81</v>
      </c>
      <c r="M25491" s="61">
        <f>VLOOKUP(H25491,zdroj!C:F,4,0)</f>
        <v>0</v>
      </c>
      <c r="N25491" s="61" t="str">
        <f t="shared" si="796"/>
        <v>-</v>
      </c>
      <c r="P25491" s="73" t="str">
        <f t="shared" si="797"/>
        <v/>
      </c>
      <c r="Q25491" s="61" t="s">
        <v>88</v>
      </c>
    </row>
    <row r="25492" spans="8:17" x14ac:dyDescent="0.25">
      <c r="H25492" s="59">
        <v>22918</v>
      </c>
      <c r="I25492" s="59" t="s">
        <v>71</v>
      </c>
      <c r="J25492" s="59">
        <v>5074142</v>
      </c>
      <c r="K25492" s="59" t="s">
        <v>25925</v>
      </c>
      <c r="L25492" s="61" t="s">
        <v>81</v>
      </c>
      <c r="M25492" s="61">
        <f>VLOOKUP(H25492,zdroj!C:F,4,0)</f>
        <v>0</v>
      </c>
      <c r="N25492" s="61" t="str">
        <f t="shared" si="796"/>
        <v>-</v>
      </c>
      <c r="P25492" s="73" t="str">
        <f t="shared" si="797"/>
        <v/>
      </c>
      <c r="Q25492" s="61" t="s">
        <v>88</v>
      </c>
    </row>
    <row r="25493" spans="8:17" x14ac:dyDescent="0.25">
      <c r="H25493" s="59">
        <v>22918</v>
      </c>
      <c r="I25493" s="59" t="s">
        <v>71</v>
      </c>
      <c r="J25493" s="59">
        <v>5074151</v>
      </c>
      <c r="K25493" s="59" t="s">
        <v>25926</v>
      </c>
      <c r="L25493" s="61" t="s">
        <v>81</v>
      </c>
      <c r="M25493" s="61">
        <f>VLOOKUP(H25493,zdroj!C:F,4,0)</f>
        <v>0</v>
      </c>
      <c r="N25493" s="61" t="str">
        <f t="shared" si="796"/>
        <v>-</v>
      </c>
      <c r="P25493" s="73" t="str">
        <f t="shared" si="797"/>
        <v/>
      </c>
      <c r="Q25493" s="61" t="s">
        <v>88</v>
      </c>
    </row>
    <row r="25494" spans="8:17" x14ac:dyDescent="0.25">
      <c r="H25494" s="59">
        <v>22918</v>
      </c>
      <c r="I25494" s="59" t="s">
        <v>71</v>
      </c>
      <c r="J25494" s="59">
        <v>5074169</v>
      </c>
      <c r="K25494" s="59" t="s">
        <v>25927</v>
      </c>
      <c r="L25494" s="61" t="s">
        <v>81</v>
      </c>
      <c r="M25494" s="61">
        <f>VLOOKUP(H25494,zdroj!C:F,4,0)</f>
        <v>0</v>
      </c>
      <c r="N25494" s="61" t="str">
        <f t="shared" si="796"/>
        <v>-</v>
      </c>
      <c r="P25494" s="73" t="str">
        <f t="shared" si="797"/>
        <v/>
      </c>
      <c r="Q25494" s="61" t="s">
        <v>88</v>
      </c>
    </row>
    <row r="25495" spans="8:17" x14ac:dyDescent="0.25">
      <c r="H25495" s="59">
        <v>22918</v>
      </c>
      <c r="I25495" s="59" t="s">
        <v>71</v>
      </c>
      <c r="J25495" s="59">
        <v>5074177</v>
      </c>
      <c r="K25495" s="59" t="s">
        <v>25928</v>
      </c>
      <c r="L25495" s="61" t="s">
        <v>81</v>
      </c>
      <c r="M25495" s="61">
        <f>VLOOKUP(H25495,zdroj!C:F,4,0)</f>
        <v>0</v>
      </c>
      <c r="N25495" s="61" t="str">
        <f t="shared" si="796"/>
        <v>-</v>
      </c>
      <c r="P25495" s="73" t="str">
        <f t="shared" si="797"/>
        <v/>
      </c>
      <c r="Q25495" s="61" t="s">
        <v>88</v>
      </c>
    </row>
    <row r="25496" spans="8:17" x14ac:dyDescent="0.25">
      <c r="H25496" s="59">
        <v>22918</v>
      </c>
      <c r="I25496" s="59" t="s">
        <v>71</v>
      </c>
      <c r="J25496" s="59">
        <v>5074185</v>
      </c>
      <c r="K25496" s="59" t="s">
        <v>25929</v>
      </c>
      <c r="L25496" s="61" t="s">
        <v>81</v>
      </c>
      <c r="M25496" s="61">
        <f>VLOOKUP(H25496,zdroj!C:F,4,0)</f>
        <v>0</v>
      </c>
      <c r="N25496" s="61" t="str">
        <f t="shared" si="796"/>
        <v>-</v>
      </c>
      <c r="P25496" s="73" t="str">
        <f t="shared" si="797"/>
        <v/>
      </c>
      <c r="Q25496" s="61" t="s">
        <v>88</v>
      </c>
    </row>
    <row r="25497" spans="8:17" x14ac:dyDescent="0.25">
      <c r="H25497" s="59">
        <v>22918</v>
      </c>
      <c r="I25497" s="59" t="s">
        <v>71</v>
      </c>
      <c r="J25497" s="59">
        <v>5074193</v>
      </c>
      <c r="K25497" s="59" t="s">
        <v>25930</v>
      </c>
      <c r="L25497" s="61" t="s">
        <v>81</v>
      </c>
      <c r="M25497" s="61">
        <f>VLOOKUP(H25497,zdroj!C:F,4,0)</f>
        <v>0</v>
      </c>
      <c r="N25497" s="61" t="str">
        <f t="shared" si="796"/>
        <v>-</v>
      </c>
      <c r="P25497" s="73" t="str">
        <f t="shared" si="797"/>
        <v/>
      </c>
      <c r="Q25497" s="61" t="s">
        <v>88</v>
      </c>
    </row>
    <row r="25498" spans="8:17" x14ac:dyDescent="0.25">
      <c r="H25498" s="59">
        <v>22918</v>
      </c>
      <c r="I25498" s="59" t="s">
        <v>71</v>
      </c>
      <c r="J25498" s="59">
        <v>5074215</v>
      </c>
      <c r="K25498" s="59" t="s">
        <v>25931</v>
      </c>
      <c r="L25498" s="61" t="s">
        <v>81</v>
      </c>
      <c r="M25498" s="61">
        <f>VLOOKUP(H25498,zdroj!C:F,4,0)</f>
        <v>0</v>
      </c>
      <c r="N25498" s="61" t="str">
        <f t="shared" si="796"/>
        <v>-</v>
      </c>
      <c r="P25498" s="73" t="str">
        <f t="shared" si="797"/>
        <v/>
      </c>
      <c r="Q25498" s="61" t="s">
        <v>88</v>
      </c>
    </row>
    <row r="25499" spans="8:17" x14ac:dyDescent="0.25">
      <c r="H25499" s="59">
        <v>22918</v>
      </c>
      <c r="I25499" s="59" t="s">
        <v>71</v>
      </c>
      <c r="J25499" s="59">
        <v>5074223</v>
      </c>
      <c r="K25499" s="59" t="s">
        <v>25932</v>
      </c>
      <c r="L25499" s="61" t="s">
        <v>81</v>
      </c>
      <c r="M25499" s="61">
        <f>VLOOKUP(H25499,zdroj!C:F,4,0)</f>
        <v>0</v>
      </c>
      <c r="N25499" s="61" t="str">
        <f t="shared" si="796"/>
        <v>-</v>
      </c>
      <c r="P25499" s="73" t="str">
        <f t="shared" si="797"/>
        <v/>
      </c>
      <c r="Q25499" s="61" t="s">
        <v>86</v>
      </c>
    </row>
    <row r="25500" spans="8:17" x14ac:dyDescent="0.25">
      <c r="H25500" s="59">
        <v>22918</v>
      </c>
      <c r="I25500" s="59" t="s">
        <v>71</v>
      </c>
      <c r="J25500" s="59">
        <v>5074231</v>
      </c>
      <c r="K25500" s="59" t="s">
        <v>25933</v>
      </c>
      <c r="L25500" s="61" t="s">
        <v>81</v>
      </c>
      <c r="M25500" s="61">
        <f>VLOOKUP(H25500,zdroj!C:F,4,0)</f>
        <v>0</v>
      </c>
      <c r="N25500" s="61" t="str">
        <f t="shared" si="796"/>
        <v>-</v>
      </c>
      <c r="P25500" s="73" t="str">
        <f t="shared" si="797"/>
        <v/>
      </c>
      <c r="Q25500" s="61" t="s">
        <v>88</v>
      </c>
    </row>
    <row r="25501" spans="8:17" x14ac:dyDescent="0.25">
      <c r="H25501" s="59">
        <v>22918</v>
      </c>
      <c r="I25501" s="59" t="s">
        <v>71</v>
      </c>
      <c r="J25501" s="59">
        <v>5074240</v>
      </c>
      <c r="K25501" s="59" t="s">
        <v>25934</v>
      </c>
      <c r="L25501" s="61" t="s">
        <v>81</v>
      </c>
      <c r="M25501" s="61">
        <f>VLOOKUP(H25501,zdroj!C:F,4,0)</f>
        <v>0</v>
      </c>
      <c r="N25501" s="61" t="str">
        <f t="shared" si="796"/>
        <v>-</v>
      </c>
      <c r="P25501" s="73" t="str">
        <f t="shared" si="797"/>
        <v/>
      </c>
      <c r="Q25501" s="61" t="s">
        <v>88</v>
      </c>
    </row>
    <row r="25502" spans="8:17" x14ac:dyDescent="0.25">
      <c r="H25502" s="59">
        <v>22918</v>
      </c>
      <c r="I25502" s="59" t="s">
        <v>71</v>
      </c>
      <c r="J25502" s="59">
        <v>5074266</v>
      </c>
      <c r="K25502" s="59" t="s">
        <v>25935</v>
      </c>
      <c r="L25502" s="61" t="s">
        <v>81</v>
      </c>
      <c r="M25502" s="61">
        <f>VLOOKUP(H25502,zdroj!C:F,4,0)</f>
        <v>0</v>
      </c>
      <c r="N25502" s="61" t="str">
        <f t="shared" si="796"/>
        <v>-</v>
      </c>
      <c r="P25502" s="73" t="str">
        <f t="shared" si="797"/>
        <v/>
      </c>
      <c r="Q25502" s="61" t="s">
        <v>88</v>
      </c>
    </row>
    <row r="25503" spans="8:17" x14ac:dyDescent="0.25">
      <c r="H25503" s="59">
        <v>22918</v>
      </c>
      <c r="I25503" s="59" t="s">
        <v>71</v>
      </c>
      <c r="J25503" s="59">
        <v>5074274</v>
      </c>
      <c r="K25503" s="59" t="s">
        <v>25936</v>
      </c>
      <c r="L25503" s="61" t="s">
        <v>81</v>
      </c>
      <c r="M25503" s="61">
        <f>VLOOKUP(H25503,zdroj!C:F,4,0)</f>
        <v>0</v>
      </c>
      <c r="N25503" s="61" t="str">
        <f t="shared" si="796"/>
        <v>-</v>
      </c>
      <c r="P25503" s="73" t="str">
        <f t="shared" si="797"/>
        <v/>
      </c>
      <c r="Q25503" s="61" t="s">
        <v>88</v>
      </c>
    </row>
    <row r="25504" spans="8:17" x14ac:dyDescent="0.25">
      <c r="H25504" s="59">
        <v>22918</v>
      </c>
      <c r="I25504" s="59" t="s">
        <v>71</v>
      </c>
      <c r="J25504" s="59">
        <v>5074282</v>
      </c>
      <c r="K25504" s="59" t="s">
        <v>25937</v>
      </c>
      <c r="L25504" s="61" t="s">
        <v>81</v>
      </c>
      <c r="M25504" s="61">
        <f>VLOOKUP(H25504,zdroj!C:F,4,0)</f>
        <v>0</v>
      </c>
      <c r="N25504" s="61" t="str">
        <f t="shared" si="796"/>
        <v>-</v>
      </c>
      <c r="P25504" s="73" t="str">
        <f t="shared" si="797"/>
        <v/>
      </c>
      <c r="Q25504" s="61" t="s">
        <v>88</v>
      </c>
    </row>
    <row r="25505" spans="8:17" x14ac:dyDescent="0.25">
      <c r="H25505" s="59">
        <v>22918</v>
      </c>
      <c r="I25505" s="59" t="s">
        <v>71</v>
      </c>
      <c r="J25505" s="59">
        <v>5074291</v>
      </c>
      <c r="K25505" s="59" t="s">
        <v>25938</v>
      </c>
      <c r="L25505" s="61" t="s">
        <v>81</v>
      </c>
      <c r="M25505" s="61">
        <f>VLOOKUP(H25505,zdroj!C:F,4,0)</f>
        <v>0</v>
      </c>
      <c r="N25505" s="61" t="str">
        <f t="shared" si="796"/>
        <v>-</v>
      </c>
      <c r="P25505" s="73" t="str">
        <f t="shared" si="797"/>
        <v/>
      </c>
      <c r="Q25505" s="61" t="s">
        <v>88</v>
      </c>
    </row>
    <row r="25506" spans="8:17" x14ac:dyDescent="0.25">
      <c r="H25506" s="59">
        <v>22918</v>
      </c>
      <c r="I25506" s="59" t="s">
        <v>71</v>
      </c>
      <c r="J25506" s="59">
        <v>5074304</v>
      </c>
      <c r="K25506" s="59" t="s">
        <v>25939</v>
      </c>
      <c r="L25506" s="61" t="s">
        <v>81</v>
      </c>
      <c r="M25506" s="61">
        <f>VLOOKUP(H25506,zdroj!C:F,4,0)</f>
        <v>0</v>
      </c>
      <c r="N25506" s="61" t="str">
        <f t="shared" si="796"/>
        <v>-</v>
      </c>
      <c r="P25506" s="73" t="str">
        <f t="shared" si="797"/>
        <v/>
      </c>
      <c r="Q25506" s="61" t="s">
        <v>86</v>
      </c>
    </row>
    <row r="25507" spans="8:17" x14ac:dyDescent="0.25">
      <c r="H25507" s="59">
        <v>22918</v>
      </c>
      <c r="I25507" s="59" t="s">
        <v>71</v>
      </c>
      <c r="J25507" s="59">
        <v>5074312</v>
      </c>
      <c r="K25507" s="59" t="s">
        <v>25940</v>
      </c>
      <c r="L25507" s="61" t="s">
        <v>81</v>
      </c>
      <c r="M25507" s="61">
        <f>VLOOKUP(H25507,zdroj!C:F,4,0)</f>
        <v>0</v>
      </c>
      <c r="N25507" s="61" t="str">
        <f t="shared" si="796"/>
        <v>-</v>
      </c>
      <c r="P25507" s="73" t="str">
        <f t="shared" si="797"/>
        <v/>
      </c>
      <c r="Q25507" s="61" t="s">
        <v>86</v>
      </c>
    </row>
    <row r="25508" spans="8:17" x14ac:dyDescent="0.25">
      <c r="H25508" s="59">
        <v>22918</v>
      </c>
      <c r="I25508" s="59" t="s">
        <v>71</v>
      </c>
      <c r="J25508" s="59">
        <v>5074321</v>
      </c>
      <c r="K25508" s="59" t="s">
        <v>25941</v>
      </c>
      <c r="L25508" s="61" t="s">
        <v>81</v>
      </c>
      <c r="M25508" s="61">
        <f>VLOOKUP(H25508,zdroj!C:F,4,0)</f>
        <v>0</v>
      </c>
      <c r="N25508" s="61" t="str">
        <f t="shared" si="796"/>
        <v>-</v>
      </c>
      <c r="P25508" s="73" t="str">
        <f t="shared" si="797"/>
        <v/>
      </c>
      <c r="Q25508" s="61" t="s">
        <v>86</v>
      </c>
    </row>
    <row r="25509" spans="8:17" x14ac:dyDescent="0.25">
      <c r="H25509" s="59">
        <v>22918</v>
      </c>
      <c r="I25509" s="59" t="s">
        <v>71</v>
      </c>
      <c r="J25509" s="59">
        <v>5074339</v>
      </c>
      <c r="K25509" s="59" t="s">
        <v>25942</v>
      </c>
      <c r="L25509" s="61" t="s">
        <v>81</v>
      </c>
      <c r="M25509" s="61">
        <f>VLOOKUP(H25509,zdroj!C:F,4,0)</f>
        <v>0</v>
      </c>
      <c r="N25509" s="61" t="str">
        <f t="shared" si="796"/>
        <v>-</v>
      </c>
      <c r="P25509" s="73" t="str">
        <f t="shared" si="797"/>
        <v/>
      </c>
      <c r="Q25509" s="61" t="s">
        <v>88</v>
      </c>
    </row>
    <row r="25510" spans="8:17" x14ac:dyDescent="0.25">
      <c r="H25510" s="59">
        <v>22918</v>
      </c>
      <c r="I25510" s="59" t="s">
        <v>71</v>
      </c>
      <c r="J25510" s="59">
        <v>5074428</v>
      </c>
      <c r="K25510" s="59" t="s">
        <v>25943</v>
      </c>
      <c r="L25510" s="61" t="s">
        <v>81</v>
      </c>
      <c r="M25510" s="61">
        <f>VLOOKUP(H25510,zdroj!C:F,4,0)</f>
        <v>0</v>
      </c>
      <c r="N25510" s="61" t="str">
        <f t="shared" si="796"/>
        <v>-</v>
      </c>
      <c r="P25510" s="73" t="str">
        <f t="shared" si="797"/>
        <v/>
      </c>
      <c r="Q25510" s="61" t="s">
        <v>88</v>
      </c>
    </row>
    <row r="25511" spans="8:17" x14ac:dyDescent="0.25">
      <c r="H25511" s="59">
        <v>22918</v>
      </c>
      <c r="I25511" s="59" t="s">
        <v>71</v>
      </c>
      <c r="J25511" s="59">
        <v>5074436</v>
      </c>
      <c r="K25511" s="59" t="s">
        <v>25944</v>
      </c>
      <c r="L25511" s="61" t="s">
        <v>81</v>
      </c>
      <c r="M25511" s="61">
        <f>VLOOKUP(H25511,zdroj!C:F,4,0)</f>
        <v>0</v>
      </c>
      <c r="N25511" s="61" t="str">
        <f t="shared" si="796"/>
        <v>-</v>
      </c>
      <c r="P25511" s="73" t="str">
        <f t="shared" si="797"/>
        <v/>
      </c>
      <c r="Q25511" s="61" t="s">
        <v>88</v>
      </c>
    </row>
    <row r="25512" spans="8:17" x14ac:dyDescent="0.25">
      <c r="H25512" s="59">
        <v>22918</v>
      </c>
      <c r="I25512" s="59" t="s">
        <v>71</v>
      </c>
      <c r="J25512" s="59">
        <v>25365541</v>
      </c>
      <c r="K25512" s="59" t="s">
        <v>25945</v>
      </c>
      <c r="L25512" s="61" t="s">
        <v>112</v>
      </c>
      <c r="M25512" s="61">
        <f>VLOOKUP(H25512,zdroj!C:F,4,0)</f>
        <v>0</v>
      </c>
      <c r="N25512" s="61" t="str">
        <f t="shared" si="796"/>
        <v>katA</v>
      </c>
      <c r="P25512" s="73" t="str">
        <f t="shared" si="797"/>
        <v/>
      </c>
      <c r="Q25512" s="61" t="s">
        <v>30</v>
      </c>
    </row>
    <row r="25513" spans="8:17" x14ac:dyDescent="0.25">
      <c r="H25513" s="59">
        <v>22918</v>
      </c>
      <c r="I25513" s="59" t="s">
        <v>71</v>
      </c>
      <c r="J25513" s="59">
        <v>25408984</v>
      </c>
      <c r="K25513" s="59" t="s">
        <v>25946</v>
      </c>
      <c r="L25513" s="61" t="s">
        <v>81</v>
      </c>
      <c r="M25513" s="61">
        <f>VLOOKUP(H25513,zdroj!C:F,4,0)</f>
        <v>0</v>
      </c>
      <c r="N25513" s="61" t="str">
        <f t="shared" si="796"/>
        <v>-</v>
      </c>
      <c r="P25513" s="73" t="str">
        <f t="shared" si="797"/>
        <v/>
      </c>
      <c r="Q25513" s="61" t="s">
        <v>88</v>
      </c>
    </row>
    <row r="25514" spans="8:17" x14ac:dyDescent="0.25">
      <c r="H25514" s="59">
        <v>22918</v>
      </c>
      <c r="I25514" s="59" t="s">
        <v>71</v>
      </c>
      <c r="J25514" s="59">
        <v>25408992</v>
      </c>
      <c r="K25514" s="59" t="s">
        <v>25947</v>
      </c>
      <c r="L25514" s="61" t="s">
        <v>81</v>
      </c>
      <c r="M25514" s="61">
        <f>VLOOKUP(H25514,zdroj!C:F,4,0)</f>
        <v>0</v>
      </c>
      <c r="N25514" s="61" t="str">
        <f t="shared" si="796"/>
        <v>-</v>
      </c>
      <c r="P25514" s="73" t="str">
        <f t="shared" si="797"/>
        <v/>
      </c>
      <c r="Q25514" s="61" t="s">
        <v>88</v>
      </c>
    </row>
    <row r="25515" spans="8:17" x14ac:dyDescent="0.25">
      <c r="H25515" s="59">
        <v>22918</v>
      </c>
      <c r="I25515" s="59" t="s">
        <v>71</v>
      </c>
      <c r="J25515" s="59">
        <v>25409000</v>
      </c>
      <c r="K25515" s="59" t="s">
        <v>25948</v>
      </c>
      <c r="L25515" s="61" t="s">
        <v>81</v>
      </c>
      <c r="M25515" s="61">
        <f>VLOOKUP(H25515,zdroj!C:F,4,0)</f>
        <v>0</v>
      </c>
      <c r="N25515" s="61" t="str">
        <f t="shared" si="796"/>
        <v>-</v>
      </c>
      <c r="P25515" s="73" t="str">
        <f t="shared" si="797"/>
        <v/>
      </c>
      <c r="Q25515" s="61" t="s">
        <v>86</v>
      </c>
    </row>
    <row r="25516" spans="8:17" x14ac:dyDescent="0.25">
      <c r="H25516" s="59">
        <v>22918</v>
      </c>
      <c r="I25516" s="59" t="s">
        <v>71</v>
      </c>
      <c r="J25516" s="59">
        <v>25409018</v>
      </c>
      <c r="K25516" s="59" t="s">
        <v>25949</v>
      </c>
      <c r="L25516" s="61" t="s">
        <v>81</v>
      </c>
      <c r="M25516" s="61">
        <f>VLOOKUP(H25516,zdroj!C:F,4,0)</f>
        <v>0</v>
      </c>
      <c r="N25516" s="61" t="str">
        <f t="shared" si="796"/>
        <v>-</v>
      </c>
      <c r="P25516" s="73" t="str">
        <f t="shared" si="797"/>
        <v/>
      </c>
      <c r="Q25516" s="61" t="s">
        <v>88</v>
      </c>
    </row>
    <row r="25517" spans="8:17" x14ac:dyDescent="0.25">
      <c r="H25517" s="59">
        <v>22918</v>
      </c>
      <c r="I25517" s="59" t="s">
        <v>71</v>
      </c>
      <c r="J25517" s="59">
        <v>25409026</v>
      </c>
      <c r="K25517" s="59" t="s">
        <v>25950</v>
      </c>
      <c r="L25517" s="61" t="s">
        <v>112</v>
      </c>
      <c r="M25517" s="61">
        <f>VLOOKUP(H25517,zdroj!C:F,4,0)</f>
        <v>0</v>
      </c>
      <c r="N25517" s="61" t="str">
        <f t="shared" si="796"/>
        <v>katA</v>
      </c>
      <c r="P25517" s="73" t="str">
        <f t="shared" si="797"/>
        <v/>
      </c>
      <c r="Q25517" s="61" t="s">
        <v>31</v>
      </c>
    </row>
    <row r="25518" spans="8:17" x14ac:dyDescent="0.25">
      <c r="H25518" s="59">
        <v>22918</v>
      </c>
      <c r="I25518" s="59" t="s">
        <v>71</v>
      </c>
      <c r="J25518" s="59">
        <v>25409034</v>
      </c>
      <c r="K25518" s="59" t="s">
        <v>25951</v>
      </c>
      <c r="L25518" s="61" t="s">
        <v>112</v>
      </c>
      <c r="M25518" s="61">
        <f>VLOOKUP(H25518,zdroj!C:F,4,0)</f>
        <v>0</v>
      </c>
      <c r="N25518" s="61" t="str">
        <f t="shared" si="796"/>
        <v>katA</v>
      </c>
      <c r="P25518" s="73" t="str">
        <f t="shared" si="797"/>
        <v/>
      </c>
      <c r="Q25518" s="61" t="s">
        <v>30</v>
      </c>
    </row>
    <row r="25519" spans="8:17" x14ac:dyDescent="0.25">
      <c r="H25519" s="59">
        <v>22918</v>
      </c>
      <c r="I25519" s="59" t="s">
        <v>71</v>
      </c>
      <c r="J25519" s="59">
        <v>25409042</v>
      </c>
      <c r="K25519" s="59" t="s">
        <v>25952</v>
      </c>
      <c r="L25519" s="61" t="s">
        <v>112</v>
      </c>
      <c r="M25519" s="61">
        <f>VLOOKUP(H25519,zdroj!C:F,4,0)</f>
        <v>0</v>
      </c>
      <c r="N25519" s="61" t="str">
        <f t="shared" si="796"/>
        <v>katA</v>
      </c>
      <c r="P25519" s="73" t="str">
        <f t="shared" si="797"/>
        <v/>
      </c>
      <c r="Q25519" s="61" t="s">
        <v>30</v>
      </c>
    </row>
    <row r="25520" spans="8:17" x14ac:dyDescent="0.25">
      <c r="H25520" s="59">
        <v>22918</v>
      </c>
      <c r="I25520" s="59" t="s">
        <v>71</v>
      </c>
      <c r="J25520" s="59">
        <v>25701355</v>
      </c>
      <c r="K25520" s="59" t="s">
        <v>25953</v>
      </c>
      <c r="L25520" s="61" t="s">
        <v>81</v>
      </c>
      <c r="M25520" s="61">
        <f>VLOOKUP(H25520,zdroj!C:F,4,0)</f>
        <v>0</v>
      </c>
      <c r="N25520" s="61" t="str">
        <f t="shared" si="796"/>
        <v>-</v>
      </c>
      <c r="P25520" s="73" t="str">
        <f t="shared" si="797"/>
        <v/>
      </c>
      <c r="Q25520" s="61" t="s">
        <v>88</v>
      </c>
    </row>
    <row r="25521" spans="8:17" x14ac:dyDescent="0.25">
      <c r="H25521" s="59">
        <v>22918</v>
      </c>
      <c r="I25521" s="59" t="s">
        <v>71</v>
      </c>
      <c r="J25521" s="59">
        <v>26019175</v>
      </c>
      <c r="K25521" s="59" t="s">
        <v>25954</v>
      </c>
      <c r="L25521" s="61" t="s">
        <v>112</v>
      </c>
      <c r="M25521" s="61">
        <f>VLOOKUP(H25521,zdroj!C:F,4,0)</f>
        <v>0</v>
      </c>
      <c r="N25521" s="61" t="str">
        <f t="shared" si="796"/>
        <v>katA</v>
      </c>
      <c r="P25521" s="73" t="str">
        <f t="shared" si="797"/>
        <v/>
      </c>
      <c r="Q25521" s="61" t="s">
        <v>30</v>
      </c>
    </row>
    <row r="25522" spans="8:17" x14ac:dyDescent="0.25">
      <c r="H25522" s="59">
        <v>22918</v>
      </c>
      <c r="I25522" s="59" t="s">
        <v>71</v>
      </c>
      <c r="J25522" s="59">
        <v>26019183</v>
      </c>
      <c r="K25522" s="59" t="s">
        <v>25955</v>
      </c>
      <c r="L25522" s="61" t="s">
        <v>112</v>
      </c>
      <c r="M25522" s="61">
        <f>VLOOKUP(H25522,zdroj!C:F,4,0)</f>
        <v>0</v>
      </c>
      <c r="N25522" s="61" t="str">
        <f t="shared" si="796"/>
        <v>katA</v>
      </c>
      <c r="P25522" s="73" t="str">
        <f t="shared" si="797"/>
        <v/>
      </c>
      <c r="Q25522" s="61" t="s">
        <v>30</v>
      </c>
    </row>
    <row r="25523" spans="8:17" x14ac:dyDescent="0.25">
      <c r="H25523" s="59">
        <v>22918</v>
      </c>
      <c r="I25523" s="59" t="s">
        <v>71</v>
      </c>
      <c r="J25523" s="59">
        <v>27377369</v>
      </c>
      <c r="K25523" s="59" t="s">
        <v>25956</v>
      </c>
      <c r="L25523" s="61" t="s">
        <v>112</v>
      </c>
      <c r="M25523" s="61">
        <f>VLOOKUP(H25523,zdroj!C:F,4,0)</f>
        <v>0</v>
      </c>
      <c r="N25523" s="61" t="str">
        <f t="shared" si="796"/>
        <v>katA</v>
      </c>
      <c r="P25523" s="73" t="str">
        <f t="shared" si="797"/>
        <v/>
      </c>
      <c r="Q25523" s="61" t="s">
        <v>30</v>
      </c>
    </row>
    <row r="25524" spans="8:17" x14ac:dyDescent="0.25">
      <c r="H25524" s="59">
        <v>22918</v>
      </c>
      <c r="I25524" s="59" t="s">
        <v>71</v>
      </c>
      <c r="J25524" s="59">
        <v>27496228</v>
      </c>
      <c r="K25524" s="59" t="s">
        <v>25957</v>
      </c>
      <c r="L25524" s="61" t="s">
        <v>112</v>
      </c>
      <c r="M25524" s="61">
        <f>VLOOKUP(H25524,zdroj!C:F,4,0)</f>
        <v>0</v>
      </c>
      <c r="N25524" s="61" t="str">
        <f t="shared" si="796"/>
        <v>katA</v>
      </c>
      <c r="P25524" s="73" t="str">
        <f t="shared" si="797"/>
        <v/>
      </c>
      <c r="Q25524" s="61" t="s">
        <v>30</v>
      </c>
    </row>
    <row r="25525" spans="8:17" x14ac:dyDescent="0.25">
      <c r="H25525" s="59">
        <v>22918</v>
      </c>
      <c r="I25525" s="59" t="s">
        <v>71</v>
      </c>
      <c r="J25525" s="59">
        <v>27514811</v>
      </c>
      <c r="K25525" s="59" t="s">
        <v>25958</v>
      </c>
      <c r="L25525" s="61" t="s">
        <v>112</v>
      </c>
      <c r="M25525" s="61">
        <f>VLOOKUP(H25525,zdroj!C:F,4,0)</f>
        <v>0</v>
      </c>
      <c r="N25525" s="61" t="str">
        <f t="shared" si="796"/>
        <v>katA</v>
      </c>
      <c r="P25525" s="73" t="str">
        <f t="shared" si="797"/>
        <v/>
      </c>
      <c r="Q25525" s="61" t="s">
        <v>30</v>
      </c>
    </row>
    <row r="25526" spans="8:17" x14ac:dyDescent="0.25">
      <c r="H25526" s="59">
        <v>22918</v>
      </c>
      <c r="I25526" s="59" t="s">
        <v>71</v>
      </c>
      <c r="J25526" s="59">
        <v>27514820</v>
      </c>
      <c r="K25526" s="59" t="s">
        <v>25959</v>
      </c>
      <c r="L25526" s="61" t="s">
        <v>81</v>
      </c>
      <c r="M25526" s="61">
        <f>VLOOKUP(H25526,zdroj!C:F,4,0)</f>
        <v>0</v>
      </c>
      <c r="N25526" s="61" t="str">
        <f t="shared" si="796"/>
        <v>-</v>
      </c>
      <c r="P25526" s="73" t="str">
        <f t="shared" si="797"/>
        <v/>
      </c>
      <c r="Q25526" s="61" t="s">
        <v>88</v>
      </c>
    </row>
    <row r="25527" spans="8:17" x14ac:dyDescent="0.25">
      <c r="H25527" s="59">
        <v>22918</v>
      </c>
      <c r="I25527" s="59" t="s">
        <v>71</v>
      </c>
      <c r="J25527" s="59">
        <v>27959457</v>
      </c>
      <c r="K25527" s="59" t="s">
        <v>25960</v>
      </c>
      <c r="L25527" s="61" t="s">
        <v>112</v>
      </c>
      <c r="M25527" s="61">
        <f>VLOOKUP(H25527,zdroj!C:F,4,0)</f>
        <v>0</v>
      </c>
      <c r="N25527" s="61" t="str">
        <f t="shared" si="796"/>
        <v>katA</v>
      </c>
      <c r="P25527" s="73" t="str">
        <f t="shared" si="797"/>
        <v/>
      </c>
      <c r="Q25527" s="61" t="s">
        <v>30</v>
      </c>
    </row>
    <row r="25528" spans="8:17" x14ac:dyDescent="0.25">
      <c r="H25528" s="59">
        <v>22918</v>
      </c>
      <c r="I25528" s="59" t="s">
        <v>71</v>
      </c>
      <c r="J25528" s="59">
        <v>28027698</v>
      </c>
      <c r="K25528" s="59" t="s">
        <v>25961</v>
      </c>
      <c r="L25528" s="61" t="s">
        <v>81</v>
      </c>
      <c r="M25528" s="61">
        <f>VLOOKUP(H25528,zdroj!C:F,4,0)</f>
        <v>0</v>
      </c>
      <c r="N25528" s="61" t="str">
        <f t="shared" si="796"/>
        <v>-</v>
      </c>
      <c r="P25528" s="73" t="str">
        <f t="shared" si="797"/>
        <v/>
      </c>
      <c r="Q25528" s="61" t="s">
        <v>88</v>
      </c>
    </row>
    <row r="25529" spans="8:17" x14ac:dyDescent="0.25">
      <c r="H25529" s="59">
        <v>22918</v>
      </c>
      <c r="I25529" s="59" t="s">
        <v>71</v>
      </c>
      <c r="J25529" s="59">
        <v>28027701</v>
      </c>
      <c r="K25529" s="59" t="s">
        <v>25962</v>
      </c>
      <c r="L25529" s="61" t="s">
        <v>81</v>
      </c>
      <c r="M25529" s="61">
        <f>VLOOKUP(H25529,zdroj!C:F,4,0)</f>
        <v>0</v>
      </c>
      <c r="N25529" s="61" t="str">
        <f t="shared" si="796"/>
        <v>-</v>
      </c>
      <c r="P25529" s="73" t="str">
        <f t="shared" si="797"/>
        <v/>
      </c>
      <c r="Q25529" s="61" t="s">
        <v>88</v>
      </c>
    </row>
    <row r="25530" spans="8:17" x14ac:dyDescent="0.25">
      <c r="H25530" s="59">
        <v>22918</v>
      </c>
      <c r="I25530" s="59" t="s">
        <v>71</v>
      </c>
      <c r="J25530" s="59">
        <v>28475640</v>
      </c>
      <c r="K25530" s="59" t="s">
        <v>25963</v>
      </c>
      <c r="L25530" s="61" t="s">
        <v>81</v>
      </c>
      <c r="M25530" s="61">
        <f>VLOOKUP(H25530,zdroj!C:F,4,0)</f>
        <v>0</v>
      </c>
      <c r="N25530" s="61" t="str">
        <f t="shared" si="796"/>
        <v>-</v>
      </c>
      <c r="P25530" s="73" t="str">
        <f t="shared" si="797"/>
        <v/>
      </c>
      <c r="Q25530" s="61" t="s">
        <v>88</v>
      </c>
    </row>
    <row r="25531" spans="8:17" x14ac:dyDescent="0.25">
      <c r="H25531" s="59">
        <v>22918</v>
      </c>
      <c r="I25531" s="59" t="s">
        <v>71</v>
      </c>
      <c r="J25531" s="59">
        <v>30704316</v>
      </c>
      <c r="K25531" s="59" t="s">
        <v>25964</v>
      </c>
      <c r="L25531" s="61" t="s">
        <v>112</v>
      </c>
      <c r="M25531" s="61">
        <f>VLOOKUP(H25531,zdroj!C:F,4,0)</f>
        <v>0</v>
      </c>
      <c r="N25531" s="61" t="str">
        <f t="shared" si="796"/>
        <v>katA</v>
      </c>
      <c r="P25531" s="73" t="str">
        <f t="shared" si="797"/>
        <v/>
      </c>
      <c r="Q25531" s="61" t="s">
        <v>30</v>
      </c>
    </row>
    <row r="25532" spans="8:17" x14ac:dyDescent="0.25">
      <c r="H25532" s="59">
        <v>22918</v>
      </c>
      <c r="I25532" s="59" t="s">
        <v>71</v>
      </c>
      <c r="J25532" s="59">
        <v>30704324</v>
      </c>
      <c r="K25532" s="59" t="s">
        <v>25965</v>
      </c>
      <c r="L25532" s="61" t="s">
        <v>81</v>
      </c>
      <c r="M25532" s="61">
        <f>VLOOKUP(H25532,zdroj!C:F,4,0)</f>
        <v>0</v>
      </c>
      <c r="N25532" s="61" t="str">
        <f t="shared" si="796"/>
        <v>-</v>
      </c>
      <c r="P25532" s="73" t="str">
        <f t="shared" si="797"/>
        <v/>
      </c>
      <c r="Q25532" s="61" t="s">
        <v>88</v>
      </c>
    </row>
    <row r="25533" spans="8:17" x14ac:dyDescent="0.25">
      <c r="H25533" s="59">
        <v>22918</v>
      </c>
      <c r="I25533" s="59" t="s">
        <v>71</v>
      </c>
      <c r="J25533" s="59">
        <v>31200222</v>
      </c>
      <c r="K25533" s="59" t="s">
        <v>25966</v>
      </c>
      <c r="L25533" s="61" t="s">
        <v>81</v>
      </c>
      <c r="M25533" s="61">
        <f>VLOOKUP(H25533,zdroj!C:F,4,0)</f>
        <v>0</v>
      </c>
      <c r="N25533" s="61" t="str">
        <f t="shared" si="796"/>
        <v>-</v>
      </c>
      <c r="P25533" s="73" t="str">
        <f t="shared" si="797"/>
        <v/>
      </c>
      <c r="Q25533" s="61" t="s">
        <v>88</v>
      </c>
    </row>
    <row r="25534" spans="8:17" x14ac:dyDescent="0.25">
      <c r="H25534" s="59">
        <v>22918</v>
      </c>
      <c r="I25534" s="59" t="s">
        <v>71</v>
      </c>
      <c r="J25534" s="59">
        <v>31200231</v>
      </c>
      <c r="K25534" s="59" t="s">
        <v>25967</v>
      </c>
      <c r="L25534" s="61" t="s">
        <v>81</v>
      </c>
      <c r="M25534" s="61">
        <f>VLOOKUP(H25534,zdroj!C:F,4,0)</f>
        <v>0</v>
      </c>
      <c r="N25534" s="61" t="str">
        <f t="shared" si="796"/>
        <v>-</v>
      </c>
      <c r="P25534" s="73" t="str">
        <f t="shared" si="797"/>
        <v/>
      </c>
      <c r="Q25534" s="61" t="s">
        <v>88</v>
      </c>
    </row>
    <row r="25535" spans="8:17" x14ac:dyDescent="0.25">
      <c r="H25535" s="59">
        <v>22918</v>
      </c>
      <c r="I25535" s="59" t="s">
        <v>71</v>
      </c>
      <c r="J25535" s="59">
        <v>31200249</v>
      </c>
      <c r="K25535" s="59" t="s">
        <v>25968</v>
      </c>
      <c r="L25535" s="61" t="s">
        <v>81</v>
      </c>
      <c r="M25535" s="61">
        <f>VLOOKUP(H25535,zdroj!C:F,4,0)</f>
        <v>0</v>
      </c>
      <c r="N25535" s="61" t="str">
        <f t="shared" si="796"/>
        <v>-</v>
      </c>
      <c r="P25535" s="73" t="str">
        <f t="shared" si="797"/>
        <v/>
      </c>
      <c r="Q25535" s="61" t="s">
        <v>88</v>
      </c>
    </row>
    <row r="25536" spans="8:17" x14ac:dyDescent="0.25">
      <c r="H25536" s="59">
        <v>22918</v>
      </c>
      <c r="I25536" s="59" t="s">
        <v>71</v>
      </c>
      <c r="J25536" s="59">
        <v>40012212</v>
      </c>
      <c r="K25536" s="59" t="s">
        <v>25969</v>
      </c>
      <c r="L25536" s="61" t="s">
        <v>112</v>
      </c>
      <c r="M25536" s="61">
        <f>VLOOKUP(H25536,zdroj!C:F,4,0)</f>
        <v>0</v>
      </c>
      <c r="N25536" s="61" t="str">
        <f t="shared" si="796"/>
        <v>katA</v>
      </c>
      <c r="P25536" s="73" t="str">
        <f t="shared" si="797"/>
        <v/>
      </c>
      <c r="Q25536" s="61" t="s">
        <v>30</v>
      </c>
    </row>
    <row r="25537" spans="8:17" x14ac:dyDescent="0.25">
      <c r="H25537" s="59">
        <v>22918</v>
      </c>
      <c r="I25537" s="59" t="s">
        <v>71</v>
      </c>
      <c r="J25537" s="59">
        <v>40012247</v>
      </c>
      <c r="K25537" s="59" t="s">
        <v>25970</v>
      </c>
      <c r="L25537" s="61" t="s">
        <v>81</v>
      </c>
      <c r="M25537" s="61">
        <f>VLOOKUP(H25537,zdroj!C:F,4,0)</f>
        <v>0</v>
      </c>
      <c r="N25537" s="61" t="str">
        <f t="shared" si="796"/>
        <v>-</v>
      </c>
      <c r="P25537" s="73" t="str">
        <f t="shared" si="797"/>
        <v/>
      </c>
      <c r="Q25537" s="61" t="s">
        <v>88</v>
      </c>
    </row>
    <row r="25538" spans="8:17" x14ac:dyDescent="0.25">
      <c r="H25538" s="59">
        <v>22918</v>
      </c>
      <c r="I25538" s="59" t="s">
        <v>71</v>
      </c>
      <c r="J25538" s="59">
        <v>40012255</v>
      </c>
      <c r="K25538" s="59" t="s">
        <v>25971</v>
      </c>
      <c r="L25538" s="61" t="s">
        <v>81</v>
      </c>
      <c r="M25538" s="61">
        <f>VLOOKUP(H25538,zdroj!C:F,4,0)</f>
        <v>0</v>
      </c>
      <c r="N25538" s="61" t="str">
        <f t="shared" si="796"/>
        <v>-</v>
      </c>
      <c r="P25538" s="73" t="str">
        <f t="shared" si="797"/>
        <v/>
      </c>
      <c r="Q25538" s="61" t="s">
        <v>88</v>
      </c>
    </row>
    <row r="25539" spans="8:17" x14ac:dyDescent="0.25">
      <c r="H25539" s="59">
        <v>22918</v>
      </c>
      <c r="I25539" s="59" t="s">
        <v>71</v>
      </c>
      <c r="J25539" s="59">
        <v>40012263</v>
      </c>
      <c r="K25539" s="59" t="s">
        <v>25972</v>
      </c>
      <c r="L25539" s="61" t="s">
        <v>112</v>
      </c>
      <c r="M25539" s="61">
        <f>VLOOKUP(H25539,zdroj!C:F,4,0)</f>
        <v>0</v>
      </c>
      <c r="N25539" s="61" t="str">
        <f t="shared" si="796"/>
        <v>katA</v>
      </c>
      <c r="P25539" s="73" t="str">
        <f t="shared" si="797"/>
        <v/>
      </c>
      <c r="Q25539" s="61" t="s">
        <v>30</v>
      </c>
    </row>
    <row r="25540" spans="8:17" x14ac:dyDescent="0.25">
      <c r="H25540" s="59">
        <v>22918</v>
      </c>
      <c r="I25540" s="59" t="s">
        <v>71</v>
      </c>
      <c r="J25540" s="59">
        <v>40663426</v>
      </c>
      <c r="K25540" s="59" t="s">
        <v>25973</v>
      </c>
      <c r="L25540" s="61" t="s">
        <v>112</v>
      </c>
      <c r="M25540" s="61">
        <f>VLOOKUP(H25540,zdroj!C:F,4,0)</f>
        <v>0</v>
      </c>
      <c r="N25540" s="61" t="str">
        <f t="shared" si="796"/>
        <v>katA</v>
      </c>
      <c r="P25540" s="73" t="str">
        <f t="shared" si="797"/>
        <v/>
      </c>
      <c r="Q25540" s="61" t="s">
        <v>30</v>
      </c>
    </row>
    <row r="25541" spans="8:17" x14ac:dyDescent="0.25">
      <c r="H25541" s="59">
        <v>22918</v>
      </c>
      <c r="I25541" s="59" t="s">
        <v>71</v>
      </c>
      <c r="J25541" s="59">
        <v>40941663</v>
      </c>
      <c r="K25541" s="59" t="s">
        <v>25974</v>
      </c>
      <c r="L25541" s="61" t="s">
        <v>81</v>
      </c>
      <c r="M25541" s="61">
        <f>VLOOKUP(H25541,zdroj!C:F,4,0)</f>
        <v>0</v>
      </c>
      <c r="N25541" s="61" t="str">
        <f t="shared" si="796"/>
        <v>-</v>
      </c>
      <c r="P25541" s="73" t="str">
        <f t="shared" si="797"/>
        <v/>
      </c>
      <c r="Q25541" s="61" t="s">
        <v>88</v>
      </c>
    </row>
    <row r="25542" spans="8:17" x14ac:dyDescent="0.25">
      <c r="H25542" s="59">
        <v>22918</v>
      </c>
      <c r="I25542" s="59" t="s">
        <v>71</v>
      </c>
      <c r="J25542" s="59">
        <v>41852249</v>
      </c>
      <c r="K25542" s="59" t="s">
        <v>25975</v>
      </c>
      <c r="L25542" s="61" t="s">
        <v>81</v>
      </c>
      <c r="M25542" s="61">
        <f>VLOOKUP(H25542,zdroj!C:F,4,0)</f>
        <v>0</v>
      </c>
      <c r="N25542" s="61" t="str">
        <f t="shared" si="796"/>
        <v>-</v>
      </c>
      <c r="P25542" s="73" t="str">
        <f t="shared" si="797"/>
        <v/>
      </c>
      <c r="Q25542" s="61" t="s">
        <v>86</v>
      </c>
    </row>
    <row r="25543" spans="8:17" x14ac:dyDescent="0.25">
      <c r="H25543" s="59">
        <v>22918</v>
      </c>
      <c r="I25543" s="59" t="s">
        <v>71</v>
      </c>
      <c r="J25543" s="59">
        <v>42532558</v>
      </c>
      <c r="K25543" s="59" t="s">
        <v>25976</v>
      </c>
      <c r="L25543" s="61" t="s">
        <v>81</v>
      </c>
      <c r="M25543" s="61">
        <f>VLOOKUP(H25543,zdroj!C:F,4,0)</f>
        <v>0</v>
      </c>
      <c r="N25543" s="61" t="str">
        <f t="shared" ref="N25543:N25606" si="798">IF(M25543="A",IF(L25543="katA","katB",L25543),L25543)</f>
        <v>-</v>
      </c>
      <c r="P25543" s="73" t="str">
        <f t="shared" ref="P25543:P25606" si="799">IF(O25543="A",1,"")</f>
        <v/>
      </c>
      <c r="Q25543" s="61" t="s">
        <v>88</v>
      </c>
    </row>
    <row r="25544" spans="8:17" x14ac:dyDescent="0.25">
      <c r="H25544" s="59">
        <v>22918</v>
      </c>
      <c r="I25544" s="59" t="s">
        <v>71</v>
      </c>
      <c r="J25544" s="59">
        <v>51363178</v>
      </c>
      <c r="K25544" s="59" t="s">
        <v>25977</v>
      </c>
      <c r="L25544" s="61" t="s">
        <v>81</v>
      </c>
      <c r="M25544" s="61">
        <f>VLOOKUP(H25544,zdroj!C:F,4,0)</f>
        <v>0</v>
      </c>
      <c r="N25544" s="61" t="str">
        <f t="shared" si="798"/>
        <v>-</v>
      </c>
      <c r="P25544" s="73" t="str">
        <f t="shared" si="799"/>
        <v/>
      </c>
      <c r="Q25544" s="61" t="s">
        <v>88</v>
      </c>
    </row>
    <row r="25545" spans="8:17" x14ac:dyDescent="0.25">
      <c r="H25545" s="59">
        <v>22918</v>
      </c>
      <c r="I25545" s="59" t="s">
        <v>71</v>
      </c>
      <c r="J25545" s="59">
        <v>69653356</v>
      </c>
      <c r="K25545" s="59" t="s">
        <v>25978</v>
      </c>
      <c r="L25545" s="61" t="s">
        <v>112</v>
      </c>
      <c r="M25545" s="61">
        <f>VLOOKUP(H25545,zdroj!C:F,4,0)</f>
        <v>0</v>
      </c>
      <c r="N25545" s="61" t="str">
        <f t="shared" si="798"/>
        <v>katA</v>
      </c>
      <c r="P25545" s="73" t="str">
        <f t="shared" si="799"/>
        <v/>
      </c>
      <c r="Q25545" s="61" t="s">
        <v>30</v>
      </c>
    </row>
    <row r="25546" spans="8:17" x14ac:dyDescent="0.25">
      <c r="H25546" s="59">
        <v>22918</v>
      </c>
      <c r="I25546" s="59" t="s">
        <v>71</v>
      </c>
      <c r="J25546" s="59">
        <v>73062464</v>
      </c>
      <c r="K25546" s="59" t="s">
        <v>25979</v>
      </c>
      <c r="L25546" s="61" t="s">
        <v>112</v>
      </c>
      <c r="M25546" s="61">
        <f>VLOOKUP(H25546,zdroj!C:F,4,0)</f>
        <v>0</v>
      </c>
      <c r="N25546" s="61" t="str">
        <f t="shared" si="798"/>
        <v>katA</v>
      </c>
      <c r="P25546" s="73" t="str">
        <f t="shared" si="799"/>
        <v/>
      </c>
      <c r="Q25546" s="61" t="s">
        <v>30</v>
      </c>
    </row>
    <row r="25547" spans="8:17" x14ac:dyDescent="0.25">
      <c r="H25547" s="59">
        <v>22918</v>
      </c>
      <c r="I25547" s="59" t="s">
        <v>71</v>
      </c>
      <c r="J25547" s="59">
        <v>74115341</v>
      </c>
      <c r="K25547" s="59" t="s">
        <v>25980</v>
      </c>
      <c r="L25547" s="61" t="s">
        <v>81</v>
      </c>
      <c r="M25547" s="61">
        <f>VLOOKUP(H25547,zdroj!C:F,4,0)</f>
        <v>0</v>
      </c>
      <c r="N25547" s="61" t="str">
        <f t="shared" si="798"/>
        <v>-</v>
      </c>
      <c r="P25547" s="73" t="str">
        <f t="shared" si="799"/>
        <v/>
      </c>
      <c r="Q25547" s="61" t="s">
        <v>88</v>
      </c>
    </row>
    <row r="25548" spans="8:17" x14ac:dyDescent="0.25">
      <c r="H25548" s="59">
        <v>22918</v>
      </c>
      <c r="I25548" s="59" t="s">
        <v>71</v>
      </c>
      <c r="J25548" s="59">
        <v>74879901</v>
      </c>
      <c r="K25548" s="59" t="s">
        <v>25981</v>
      </c>
      <c r="L25548" s="61" t="s">
        <v>112</v>
      </c>
      <c r="M25548" s="61">
        <f>VLOOKUP(H25548,zdroj!C:F,4,0)</f>
        <v>0</v>
      </c>
      <c r="N25548" s="61" t="str">
        <f t="shared" si="798"/>
        <v>katA</v>
      </c>
      <c r="P25548" s="73" t="str">
        <f t="shared" si="799"/>
        <v/>
      </c>
      <c r="Q25548" s="61" t="s">
        <v>30</v>
      </c>
    </row>
    <row r="25549" spans="8:17" x14ac:dyDescent="0.25">
      <c r="H25549" s="59">
        <v>22918</v>
      </c>
      <c r="I25549" s="59" t="s">
        <v>71</v>
      </c>
      <c r="J25549" s="59">
        <v>75074818</v>
      </c>
      <c r="K25549" s="59" t="s">
        <v>25982</v>
      </c>
      <c r="L25549" s="61" t="s">
        <v>81</v>
      </c>
      <c r="M25549" s="61">
        <f>VLOOKUP(H25549,zdroj!C:F,4,0)</f>
        <v>0</v>
      </c>
      <c r="N25549" s="61" t="str">
        <f t="shared" si="798"/>
        <v>-</v>
      </c>
      <c r="P25549" s="73" t="str">
        <f t="shared" si="799"/>
        <v/>
      </c>
      <c r="Q25549" s="61" t="s">
        <v>88</v>
      </c>
    </row>
    <row r="25550" spans="8:17" x14ac:dyDescent="0.25">
      <c r="H25550" s="59">
        <v>22918</v>
      </c>
      <c r="I25550" s="59" t="s">
        <v>71</v>
      </c>
      <c r="J25550" s="59">
        <v>75688654</v>
      </c>
      <c r="K25550" s="59" t="s">
        <v>25983</v>
      </c>
      <c r="L25550" s="61" t="s">
        <v>81</v>
      </c>
      <c r="M25550" s="61">
        <f>VLOOKUP(H25550,zdroj!C:F,4,0)</f>
        <v>0</v>
      </c>
      <c r="N25550" s="61" t="str">
        <f t="shared" si="798"/>
        <v>-</v>
      </c>
      <c r="P25550" s="73" t="str">
        <f t="shared" si="799"/>
        <v/>
      </c>
      <c r="Q25550" s="61" t="s">
        <v>88</v>
      </c>
    </row>
    <row r="25551" spans="8:17" x14ac:dyDescent="0.25">
      <c r="H25551" s="59">
        <v>22918</v>
      </c>
      <c r="I25551" s="59" t="s">
        <v>71</v>
      </c>
      <c r="J25551" s="59">
        <v>75914166</v>
      </c>
      <c r="K25551" s="59" t="s">
        <v>25984</v>
      </c>
      <c r="L25551" s="61" t="s">
        <v>81</v>
      </c>
      <c r="M25551" s="61">
        <f>VLOOKUP(H25551,zdroj!C:F,4,0)</f>
        <v>0</v>
      </c>
      <c r="N25551" s="61" t="str">
        <f t="shared" si="798"/>
        <v>-</v>
      </c>
      <c r="P25551" s="73" t="str">
        <f t="shared" si="799"/>
        <v/>
      </c>
      <c r="Q25551" s="61" t="s">
        <v>86</v>
      </c>
    </row>
    <row r="25552" spans="8:17" x14ac:dyDescent="0.25">
      <c r="H25552" s="59">
        <v>22918</v>
      </c>
      <c r="I25552" s="59" t="s">
        <v>71</v>
      </c>
      <c r="J25552" s="59">
        <v>77839994</v>
      </c>
      <c r="K25552" s="59" t="s">
        <v>25985</v>
      </c>
      <c r="L25552" s="61" t="s">
        <v>81</v>
      </c>
      <c r="M25552" s="61">
        <f>VLOOKUP(H25552,zdroj!C:F,4,0)</f>
        <v>0</v>
      </c>
      <c r="N25552" s="61" t="str">
        <f t="shared" si="798"/>
        <v>-</v>
      </c>
      <c r="P25552" s="73" t="str">
        <f t="shared" si="799"/>
        <v/>
      </c>
      <c r="Q25552" s="61" t="s">
        <v>88</v>
      </c>
    </row>
    <row r="25553" spans="8:17" x14ac:dyDescent="0.25">
      <c r="H25553" s="59">
        <v>22918</v>
      </c>
      <c r="I25553" s="59" t="s">
        <v>71</v>
      </c>
      <c r="J25553" s="59">
        <v>77849809</v>
      </c>
      <c r="K25553" s="59" t="s">
        <v>25986</v>
      </c>
      <c r="L25553" s="61" t="s">
        <v>81</v>
      </c>
      <c r="M25553" s="61">
        <f>VLOOKUP(H25553,zdroj!C:F,4,0)</f>
        <v>0</v>
      </c>
      <c r="N25553" s="61" t="str">
        <f t="shared" si="798"/>
        <v>-</v>
      </c>
      <c r="P25553" s="73" t="str">
        <f t="shared" si="799"/>
        <v/>
      </c>
      <c r="Q25553" s="61" t="s">
        <v>86</v>
      </c>
    </row>
    <row r="25554" spans="8:17" x14ac:dyDescent="0.25">
      <c r="H25554" s="59">
        <v>22918</v>
      </c>
      <c r="I25554" s="59" t="s">
        <v>71</v>
      </c>
      <c r="J25554" s="59">
        <v>78258871</v>
      </c>
      <c r="K25554" s="59" t="s">
        <v>25987</v>
      </c>
      <c r="L25554" s="61" t="s">
        <v>81</v>
      </c>
      <c r="M25554" s="61">
        <f>VLOOKUP(H25554,zdroj!C:F,4,0)</f>
        <v>0</v>
      </c>
      <c r="N25554" s="61" t="str">
        <f t="shared" si="798"/>
        <v>-</v>
      </c>
      <c r="P25554" s="73" t="str">
        <f t="shared" si="799"/>
        <v/>
      </c>
      <c r="Q25554" s="61" t="s">
        <v>86</v>
      </c>
    </row>
    <row r="25555" spans="8:17" x14ac:dyDescent="0.25">
      <c r="H25555" s="59">
        <v>22918</v>
      </c>
      <c r="I25555" s="59" t="s">
        <v>71</v>
      </c>
      <c r="J25555" s="59">
        <v>80204031</v>
      </c>
      <c r="K25555" s="59" t="s">
        <v>25988</v>
      </c>
      <c r="L25555" s="61" t="s">
        <v>81</v>
      </c>
      <c r="M25555" s="61">
        <f>VLOOKUP(H25555,zdroj!C:F,4,0)</f>
        <v>0</v>
      </c>
      <c r="N25555" s="61" t="str">
        <f t="shared" si="798"/>
        <v>-</v>
      </c>
      <c r="P25555" s="73" t="str">
        <f t="shared" si="799"/>
        <v/>
      </c>
      <c r="Q25555" s="61" t="s">
        <v>88</v>
      </c>
    </row>
    <row r="25556" spans="8:17" x14ac:dyDescent="0.25">
      <c r="H25556" s="59">
        <v>22918</v>
      </c>
      <c r="I25556" s="59" t="s">
        <v>71</v>
      </c>
      <c r="J25556" s="59">
        <v>80204198</v>
      </c>
      <c r="K25556" s="59" t="s">
        <v>25989</v>
      </c>
      <c r="L25556" s="61" t="s">
        <v>81</v>
      </c>
      <c r="M25556" s="61">
        <f>VLOOKUP(H25556,zdroj!C:F,4,0)</f>
        <v>0</v>
      </c>
      <c r="N25556" s="61" t="str">
        <f t="shared" si="798"/>
        <v>-</v>
      </c>
      <c r="P25556" s="73" t="str">
        <f t="shared" si="799"/>
        <v/>
      </c>
      <c r="Q25556" s="61" t="s">
        <v>88</v>
      </c>
    </row>
    <row r="25557" spans="8:17" x14ac:dyDescent="0.25">
      <c r="H25557" s="59">
        <v>22918</v>
      </c>
      <c r="I25557" s="59" t="s">
        <v>71</v>
      </c>
      <c r="J25557" s="59">
        <v>80204228</v>
      </c>
      <c r="K25557" s="59" t="s">
        <v>25990</v>
      </c>
      <c r="L25557" s="61" t="s">
        <v>81</v>
      </c>
      <c r="M25557" s="61">
        <f>VLOOKUP(H25557,zdroj!C:F,4,0)</f>
        <v>0</v>
      </c>
      <c r="N25557" s="61" t="str">
        <f t="shared" si="798"/>
        <v>-</v>
      </c>
      <c r="P25557" s="73" t="str">
        <f t="shared" si="799"/>
        <v/>
      </c>
      <c r="Q25557" s="61" t="s">
        <v>88</v>
      </c>
    </row>
    <row r="25558" spans="8:17" x14ac:dyDescent="0.25">
      <c r="H25558" s="59">
        <v>22918</v>
      </c>
      <c r="I25558" s="59" t="s">
        <v>71</v>
      </c>
      <c r="J25558" s="59">
        <v>80846441</v>
      </c>
      <c r="K25558" s="59" t="s">
        <v>25991</v>
      </c>
      <c r="L25558" s="61" t="s">
        <v>112</v>
      </c>
      <c r="M25558" s="61">
        <f>VLOOKUP(H25558,zdroj!C:F,4,0)</f>
        <v>0</v>
      </c>
      <c r="N25558" s="61" t="str">
        <f t="shared" si="798"/>
        <v>katA</v>
      </c>
      <c r="P25558" s="73" t="str">
        <f t="shared" si="799"/>
        <v/>
      </c>
      <c r="Q25558" s="61" t="s">
        <v>30</v>
      </c>
    </row>
    <row r="25559" spans="8:17" x14ac:dyDescent="0.25">
      <c r="H25559" s="59">
        <v>22918</v>
      </c>
      <c r="I25559" s="59" t="s">
        <v>71</v>
      </c>
      <c r="J25559" s="59">
        <v>81215371</v>
      </c>
      <c r="K25559" s="59" t="s">
        <v>25992</v>
      </c>
      <c r="L25559" s="61" t="s">
        <v>81</v>
      </c>
      <c r="M25559" s="61">
        <f>VLOOKUP(H25559,zdroj!C:F,4,0)</f>
        <v>0</v>
      </c>
      <c r="N25559" s="61" t="str">
        <f t="shared" si="798"/>
        <v>-</v>
      </c>
      <c r="P25559" s="73" t="str">
        <f t="shared" si="799"/>
        <v/>
      </c>
      <c r="Q25559" s="61" t="s">
        <v>88</v>
      </c>
    </row>
    <row r="25560" spans="8:17" x14ac:dyDescent="0.25">
      <c r="H25560" s="59">
        <v>22918</v>
      </c>
      <c r="I25560" s="59" t="s">
        <v>71</v>
      </c>
      <c r="J25560" s="59">
        <v>81383746</v>
      </c>
      <c r="K25560" s="59" t="s">
        <v>25993</v>
      </c>
      <c r="L25560" s="61" t="s">
        <v>81</v>
      </c>
      <c r="M25560" s="61">
        <f>VLOOKUP(H25560,zdroj!C:F,4,0)</f>
        <v>0</v>
      </c>
      <c r="N25560" s="61" t="str">
        <f t="shared" si="798"/>
        <v>-</v>
      </c>
      <c r="P25560" s="73" t="str">
        <f t="shared" si="799"/>
        <v/>
      </c>
      <c r="Q25560" s="61" t="s">
        <v>88</v>
      </c>
    </row>
    <row r="25561" spans="8:17" x14ac:dyDescent="0.25">
      <c r="H25561" s="59">
        <v>22926</v>
      </c>
      <c r="I25561" s="59" t="s">
        <v>67</v>
      </c>
      <c r="J25561" s="59">
        <v>5074355</v>
      </c>
      <c r="K25561" s="59" t="s">
        <v>25994</v>
      </c>
      <c r="L25561" s="61" t="s">
        <v>112</v>
      </c>
      <c r="M25561" s="61">
        <f>VLOOKUP(H25561,zdroj!C:F,4,0)</f>
        <v>0</v>
      </c>
      <c r="N25561" s="61" t="str">
        <f t="shared" si="798"/>
        <v>katA</v>
      </c>
      <c r="P25561" s="73" t="str">
        <f t="shared" si="799"/>
        <v/>
      </c>
      <c r="Q25561" s="61" t="s">
        <v>31</v>
      </c>
    </row>
    <row r="25562" spans="8:17" x14ac:dyDescent="0.25">
      <c r="H25562" s="59">
        <v>22926</v>
      </c>
      <c r="I25562" s="59" t="s">
        <v>67</v>
      </c>
      <c r="J25562" s="59">
        <v>5074363</v>
      </c>
      <c r="K25562" s="59" t="s">
        <v>25995</v>
      </c>
      <c r="L25562" s="61" t="s">
        <v>112</v>
      </c>
      <c r="M25562" s="61">
        <f>VLOOKUP(H25562,zdroj!C:F,4,0)</f>
        <v>0</v>
      </c>
      <c r="N25562" s="61" t="str">
        <f t="shared" si="798"/>
        <v>katA</v>
      </c>
      <c r="P25562" s="73" t="str">
        <f t="shared" si="799"/>
        <v/>
      </c>
      <c r="Q25562" s="61" t="s">
        <v>31</v>
      </c>
    </row>
    <row r="25563" spans="8:17" x14ac:dyDescent="0.25">
      <c r="H25563" s="59">
        <v>22926</v>
      </c>
      <c r="I25563" s="59" t="s">
        <v>67</v>
      </c>
      <c r="J25563" s="59">
        <v>5074371</v>
      </c>
      <c r="K25563" s="59" t="s">
        <v>25996</v>
      </c>
      <c r="L25563" s="61" t="s">
        <v>112</v>
      </c>
      <c r="M25563" s="61">
        <f>VLOOKUP(H25563,zdroj!C:F,4,0)</f>
        <v>0</v>
      </c>
      <c r="N25563" s="61" t="str">
        <f t="shared" si="798"/>
        <v>katA</v>
      </c>
      <c r="P25563" s="73" t="str">
        <f t="shared" si="799"/>
        <v/>
      </c>
      <c r="Q25563" s="61" t="s">
        <v>30</v>
      </c>
    </row>
    <row r="25564" spans="8:17" x14ac:dyDescent="0.25">
      <c r="H25564" s="59">
        <v>22926</v>
      </c>
      <c r="I25564" s="59" t="s">
        <v>67</v>
      </c>
      <c r="J25564" s="59">
        <v>5074380</v>
      </c>
      <c r="K25564" s="59" t="s">
        <v>25997</v>
      </c>
      <c r="L25564" s="61" t="s">
        <v>112</v>
      </c>
      <c r="M25564" s="61">
        <f>VLOOKUP(H25564,zdroj!C:F,4,0)</f>
        <v>0</v>
      </c>
      <c r="N25564" s="61" t="str">
        <f t="shared" si="798"/>
        <v>katA</v>
      </c>
      <c r="P25564" s="73" t="str">
        <f t="shared" si="799"/>
        <v/>
      </c>
      <c r="Q25564" s="61" t="s">
        <v>30</v>
      </c>
    </row>
    <row r="25565" spans="8:17" x14ac:dyDescent="0.25">
      <c r="H25565" s="59">
        <v>22926</v>
      </c>
      <c r="I25565" s="59" t="s">
        <v>67</v>
      </c>
      <c r="J25565" s="59">
        <v>5074398</v>
      </c>
      <c r="K25565" s="59" t="s">
        <v>25998</v>
      </c>
      <c r="L25565" s="61" t="s">
        <v>112</v>
      </c>
      <c r="M25565" s="61">
        <f>VLOOKUP(H25565,zdroj!C:F,4,0)</f>
        <v>0</v>
      </c>
      <c r="N25565" s="61" t="str">
        <f t="shared" si="798"/>
        <v>katA</v>
      </c>
      <c r="P25565" s="73" t="str">
        <f t="shared" si="799"/>
        <v/>
      </c>
      <c r="Q25565" s="61" t="s">
        <v>30</v>
      </c>
    </row>
    <row r="25566" spans="8:17" x14ac:dyDescent="0.25">
      <c r="H25566" s="59">
        <v>22926</v>
      </c>
      <c r="I25566" s="59" t="s">
        <v>67</v>
      </c>
      <c r="J25566" s="59">
        <v>5074401</v>
      </c>
      <c r="K25566" s="59" t="s">
        <v>25999</v>
      </c>
      <c r="L25566" s="61" t="s">
        <v>112</v>
      </c>
      <c r="M25566" s="61">
        <f>VLOOKUP(H25566,zdroj!C:F,4,0)</f>
        <v>0</v>
      </c>
      <c r="N25566" s="61" t="str">
        <f t="shared" si="798"/>
        <v>katA</v>
      </c>
      <c r="P25566" s="73" t="str">
        <f t="shared" si="799"/>
        <v/>
      </c>
      <c r="Q25566" s="61" t="s">
        <v>30</v>
      </c>
    </row>
    <row r="25567" spans="8:17" x14ac:dyDescent="0.25">
      <c r="H25567" s="59">
        <v>22926</v>
      </c>
      <c r="I25567" s="59" t="s">
        <v>67</v>
      </c>
      <c r="J25567" s="59">
        <v>40012280</v>
      </c>
      <c r="K25567" s="59" t="s">
        <v>26000</v>
      </c>
      <c r="L25567" s="61" t="s">
        <v>81</v>
      </c>
      <c r="M25567" s="61">
        <f>VLOOKUP(H25567,zdroj!C:F,4,0)</f>
        <v>0</v>
      </c>
      <c r="N25567" s="61" t="str">
        <f t="shared" si="798"/>
        <v>-</v>
      </c>
      <c r="P25567" s="73" t="str">
        <f t="shared" si="799"/>
        <v/>
      </c>
      <c r="Q25567" s="61" t="s">
        <v>88</v>
      </c>
    </row>
    <row r="25568" spans="8:17" x14ac:dyDescent="0.25">
      <c r="H25568" s="59">
        <v>22926</v>
      </c>
      <c r="I25568" s="59" t="s">
        <v>67</v>
      </c>
      <c r="J25568" s="59">
        <v>40012301</v>
      </c>
      <c r="K25568" s="59" t="s">
        <v>26001</v>
      </c>
      <c r="L25568" s="61" t="s">
        <v>112</v>
      </c>
      <c r="M25568" s="61">
        <f>VLOOKUP(H25568,zdroj!C:F,4,0)</f>
        <v>0</v>
      </c>
      <c r="N25568" s="61" t="str">
        <f t="shared" si="798"/>
        <v>katA</v>
      </c>
      <c r="P25568" s="73" t="str">
        <f t="shared" si="799"/>
        <v/>
      </c>
      <c r="Q25568" s="61" t="s">
        <v>31</v>
      </c>
    </row>
    <row r="25569" spans="8:18" x14ac:dyDescent="0.25">
      <c r="H25569" s="59">
        <v>22926</v>
      </c>
      <c r="I25569" s="59" t="s">
        <v>67</v>
      </c>
      <c r="J25569" s="59">
        <v>42042518</v>
      </c>
      <c r="K25569" s="59" t="s">
        <v>26002</v>
      </c>
      <c r="L25569" s="61" t="s">
        <v>112</v>
      </c>
      <c r="M25569" s="61">
        <f>VLOOKUP(H25569,zdroj!C:F,4,0)</f>
        <v>0</v>
      </c>
      <c r="N25569" s="61" t="str">
        <f t="shared" si="798"/>
        <v>katA</v>
      </c>
      <c r="P25569" s="73" t="str">
        <f t="shared" si="799"/>
        <v/>
      </c>
      <c r="Q25569" s="61" t="s">
        <v>30</v>
      </c>
    </row>
    <row r="25570" spans="8:18" x14ac:dyDescent="0.25">
      <c r="H25570" s="59">
        <v>22926</v>
      </c>
      <c r="I25570" s="59" t="s">
        <v>67</v>
      </c>
      <c r="J25570" s="59">
        <v>71585320</v>
      </c>
      <c r="K25570" s="59" t="s">
        <v>26003</v>
      </c>
      <c r="L25570" s="61" t="s">
        <v>81</v>
      </c>
      <c r="M25570" s="61">
        <f>VLOOKUP(H25570,zdroj!C:F,4,0)</f>
        <v>0</v>
      </c>
      <c r="N25570" s="61" t="str">
        <f t="shared" si="798"/>
        <v>-</v>
      </c>
      <c r="P25570" s="73" t="str">
        <f t="shared" si="799"/>
        <v/>
      </c>
      <c r="Q25570" s="61" t="s">
        <v>88</v>
      </c>
    </row>
    <row r="25571" spans="8:18" x14ac:dyDescent="0.25">
      <c r="H25571" s="59">
        <v>22926</v>
      </c>
      <c r="I25571" s="59" t="s">
        <v>67</v>
      </c>
      <c r="J25571" s="59">
        <v>81339691</v>
      </c>
      <c r="K25571" s="59" t="s">
        <v>26004</v>
      </c>
      <c r="L25571" s="61" t="s">
        <v>112</v>
      </c>
      <c r="M25571" s="61">
        <f>VLOOKUP(H25571,zdroj!C:F,4,0)</f>
        <v>0</v>
      </c>
      <c r="N25571" s="61" t="str">
        <f t="shared" si="798"/>
        <v>katA</v>
      </c>
      <c r="P25571" s="73" t="str">
        <f t="shared" si="799"/>
        <v/>
      </c>
      <c r="Q25571" s="61" t="s">
        <v>31</v>
      </c>
    </row>
    <row r="25572" spans="8:18" x14ac:dyDescent="0.25">
      <c r="H25572" s="59">
        <v>41785</v>
      </c>
      <c r="I25572" s="59" t="s">
        <v>71</v>
      </c>
      <c r="J25572" s="59">
        <v>8159670</v>
      </c>
      <c r="K25572" s="59" t="s">
        <v>26005</v>
      </c>
      <c r="L25572" s="61" t="s">
        <v>112</v>
      </c>
      <c r="M25572" s="61">
        <f>VLOOKUP(H25572,zdroj!C:F,4,0)</f>
        <v>0</v>
      </c>
      <c r="N25572" s="61" t="str">
        <f t="shared" si="798"/>
        <v>katA</v>
      </c>
      <c r="P25572" s="73" t="str">
        <f t="shared" si="799"/>
        <v/>
      </c>
      <c r="Q25572" s="61" t="s">
        <v>30</v>
      </c>
    </row>
    <row r="25573" spans="8:18" x14ac:dyDescent="0.25">
      <c r="H25573" s="59">
        <v>41785</v>
      </c>
      <c r="I25573" s="59" t="s">
        <v>71</v>
      </c>
      <c r="J25573" s="59">
        <v>8159696</v>
      </c>
      <c r="K25573" s="59" t="s">
        <v>26006</v>
      </c>
      <c r="L25573" s="61" t="s">
        <v>113</v>
      </c>
      <c r="M25573" s="61">
        <f>VLOOKUP(H25573,zdroj!C:F,4,0)</f>
        <v>0</v>
      </c>
      <c r="N25573" s="61" t="str">
        <f t="shared" si="798"/>
        <v>katB</v>
      </c>
      <c r="P25573" s="73" t="str">
        <f t="shared" si="799"/>
        <v/>
      </c>
      <c r="Q25573" s="61" t="s">
        <v>30</v>
      </c>
      <c r="R25573" s="61" t="s">
        <v>91</v>
      </c>
    </row>
    <row r="25574" spans="8:18" x14ac:dyDescent="0.25">
      <c r="H25574" s="59">
        <v>41785</v>
      </c>
      <c r="I25574" s="59" t="s">
        <v>71</v>
      </c>
      <c r="J25574" s="59">
        <v>8159718</v>
      </c>
      <c r="K25574" s="59" t="s">
        <v>26007</v>
      </c>
      <c r="L25574" s="61" t="s">
        <v>81</v>
      </c>
      <c r="M25574" s="61">
        <f>VLOOKUP(H25574,zdroj!C:F,4,0)</f>
        <v>0</v>
      </c>
      <c r="N25574" s="61" t="str">
        <f t="shared" si="798"/>
        <v>-</v>
      </c>
      <c r="P25574" s="73" t="str">
        <f t="shared" si="799"/>
        <v/>
      </c>
      <c r="Q25574" s="61" t="s">
        <v>88</v>
      </c>
    </row>
    <row r="25575" spans="8:18" x14ac:dyDescent="0.25">
      <c r="H25575" s="59">
        <v>41785</v>
      </c>
      <c r="I25575" s="59" t="s">
        <v>71</v>
      </c>
      <c r="J25575" s="59">
        <v>40031098</v>
      </c>
      <c r="K25575" s="59" t="s">
        <v>26008</v>
      </c>
      <c r="L25575" s="61" t="s">
        <v>112</v>
      </c>
      <c r="M25575" s="61">
        <f>VLOOKUP(H25575,zdroj!C:F,4,0)</f>
        <v>0</v>
      </c>
      <c r="N25575" s="61" t="str">
        <f t="shared" si="798"/>
        <v>katA</v>
      </c>
      <c r="P25575" s="73" t="str">
        <f t="shared" si="799"/>
        <v/>
      </c>
      <c r="Q25575" s="61" t="s">
        <v>30</v>
      </c>
    </row>
    <row r="25576" spans="8:18" x14ac:dyDescent="0.25">
      <c r="H25576" s="59">
        <v>41793</v>
      </c>
      <c r="I25576" s="59" t="s">
        <v>71</v>
      </c>
      <c r="J25576" s="59">
        <v>8159726</v>
      </c>
      <c r="K25576" s="59" t="s">
        <v>26009</v>
      </c>
      <c r="L25576" s="61" t="s">
        <v>112</v>
      </c>
      <c r="M25576" s="61">
        <f>VLOOKUP(H25576,zdroj!C:F,4,0)</f>
        <v>0</v>
      </c>
      <c r="N25576" s="61" t="str">
        <f t="shared" si="798"/>
        <v>katA</v>
      </c>
      <c r="P25576" s="73" t="str">
        <f t="shared" si="799"/>
        <v/>
      </c>
      <c r="Q25576" s="61" t="s">
        <v>30</v>
      </c>
    </row>
    <row r="25577" spans="8:18" x14ac:dyDescent="0.25">
      <c r="H25577" s="59">
        <v>41793</v>
      </c>
      <c r="I25577" s="59" t="s">
        <v>71</v>
      </c>
      <c r="J25577" s="59">
        <v>8159734</v>
      </c>
      <c r="K25577" s="59" t="s">
        <v>26010</v>
      </c>
      <c r="L25577" s="61" t="s">
        <v>112</v>
      </c>
      <c r="M25577" s="61">
        <f>VLOOKUP(H25577,zdroj!C:F,4,0)</f>
        <v>0</v>
      </c>
      <c r="N25577" s="61" t="str">
        <f t="shared" si="798"/>
        <v>katA</v>
      </c>
      <c r="P25577" s="73" t="str">
        <f t="shared" si="799"/>
        <v/>
      </c>
      <c r="Q25577" s="61" t="s">
        <v>30</v>
      </c>
    </row>
    <row r="25578" spans="8:18" x14ac:dyDescent="0.25">
      <c r="H25578" s="59">
        <v>41793</v>
      </c>
      <c r="I25578" s="59" t="s">
        <v>71</v>
      </c>
      <c r="J25578" s="59">
        <v>8159742</v>
      </c>
      <c r="K25578" s="59" t="s">
        <v>26011</v>
      </c>
      <c r="L25578" s="61" t="s">
        <v>112</v>
      </c>
      <c r="M25578" s="61">
        <f>VLOOKUP(H25578,zdroj!C:F,4,0)</f>
        <v>0</v>
      </c>
      <c r="N25578" s="61" t="str">
        <f t="shared" si="798"/>
        <v>katA</v>
      </c>
      <c r="P25578" s="73" t="str">
        <f t="shared" si="799"/>
        <v/>
      </c>
      <c r="Q25578" s="61" t="s">
        <v>30</v>
      </c>
    </row>
    <row r="25579" spans="8:18" x14ac:dyDescent="0.25">
      <c r="H25579" s="59">
        <v>41793</v>
      </c>
      <c r="I25579" s="59" t="s">
        <v>71</v>
      </c>
      <c r="J25579" s="59">
        <v>8159769</v>
      </c>
      <c r="K25579" s="59" t="s">
        <v>26012</v>
      </c>
      <c r="L25579" s="61" t="s">
        <v>113</v>
      </c>
      <c r="M25579" s="61">
        <f>VLOOKUP(H25579,zdroj!C:F,4,0)</f>
        <v>0</v>
      </c>
      <c r="N25579" s="61" t="str">
        <f t="shared" si="798"/>
        <v>katB</v>
      </c>
      <c r="P25579" s="73" t="str">
        <f t="shared" si="799"/>
        <v/>
      </c>
      <c r="Q25579" s="61" t="s">
        <v>30</v>
      </c>
      <c r="R25579" s="61" t="s">
        <v>91</v>
      </c>
    </row>
    <row r="25580" spans="8:18" x14ac:dyDescent="0.25">
      <c r="H25580" s="59">
        <v>41793</v>
      </c>
      <c r="I25580" s="59" t="s">
        <v>71</v>
      </c>
      <c r="J25580" s="59">
        <v>8159777</v>
      </c>
      <c r="K25580" s="59" t="s">
        <v>26013</v>
      </c>
      <c r="L25580" s="61" t="s">
        <v>112</v>
      </c>
      <c r="M25580" s="61">
        <f>VLOOKUP(H25580,zdroj!C:F,4,0)</f>
        <v>0</v>
      </c>
      <c r="N25580" s="61" t="str">
        <f t="shared" si="798"/>
        <v>katA</v>
      </c>
      <c r="P25580" s="73" t="str">
        <f t="shared" si="799"/>
        <v/>
      </c>
      <c r="Q25580" s="61" t="s">
        <v>30</v>
      </c>
    </row>
    <row r="25581" spans="8:18" x14ac:dyDescent="0.25">
      <c r="H25581" s="59">
        <v>41793</v>
      </c>
      <c r="I25581" s="59" t="s">
        <v>71</v>
      </c>
      <c r="J25581" s="59">
        <v>8159793</v>
      </c>
      <c r="K25581" s="59" t="s">
        <v>26014</v>
      </c>
      <c r="L25581" s="61" t="s">
        <v>112</v>
      </c>
      <c r="M25581" s="61">
        <f>VLOOKUP(H25581,zdroj!C:F,4,0)</f>
        <v>0</v>
      </c>
      <c r="N25581" s="61" t="str">
        <f t="shared" si="798"/>
        <v>katA</v>
      </c>
      <c r="P25581" s="73" t="str">
        <f t="shared" si="799"/>
        <v/>
      </c>
      <c r="Q25581" s="61" t="s">
        <v>30</v>
      </c>
    </row>
    <row r="25582" spans="8:18" x14ac:dyDescent="0.25">
      <c r="H25582" s="59">
        <v>41793</v>
      </c>
      <c r="I25582" s="59" t="s">
        <v>71</v>
      </c>
      <c r="J25582" s="59">
        <v>8159815</v>
      </c>
      <c r="K25582" s="59" t="s">
        <v>26015</v>
      </c>
      <c r="L25582" s="61" t="s">
        <v>112</v>
      </c>
      <c r="M25582" s="61">
        <f>VLOOKUP(H25582,zdroj!C:F,4,0)</f>
        <v>0</v>
      </c>
      <c r="N25582" s="61" t="str">
        <f t="shared" si="798"/>
        <v>katA</v>
      </c>
      <c r="P25582" s="73" t="str">
        <f t="shared" si="799"/>
        <v/>
      </c>
      <c r="Q25582" s="61" t="s">
        <v>30</v>
      </c>
    </row>
    <row r="25583" spans="8:18" x14ac:dyDescent="0.25">
      <c r="H25583" s="59">
        <v>41793</v>
      </c>
      <c r="I25583" s="59" t="s">
        <v>71</v>
      </c>
      <c r="J25583" s="59">
        <v>8159831</v>
      </c>
      <c r="K25583" s="59" t="s">
        <v>26016</v>
      </c>
      <c r="L25583" s="61" t="s">
        <v>113</v>
      </c>
      <c r="M25583" s="61">
        <f>VLOOKUP(H25583,zdroj!C:F,4,0)</f>
        <v>0</v>
      </c>
      <c r="N25583" s="61" t="str">
        <f t="shared" si="798"/>
        <v>katB</v>
      </c>
      <c r="P25583" s="73" t="str">
        <f t="shared" si="799"/>
        <v/>
      </c>
      <c r="Q25583" s="61" t="s">
        <v>30</v>
      </c>
      <c r="R25583" s="61" t="s">
        <v>91</v>
      </c>
    </row>
    <row r="25584" spans="8:18" x14ac:dyDescent="0.25">
      <c r="H25584" s="59">
        <v>41793</v>
      </c>
      <c r="I25584" s="59" t="s">
        <v>71</v>
      </c>
      <c r="J25584" s="59">
        <v>8159840</v>
      </c>
      <c r="K25584" s="59" t="s">
        <v>26017</v>
      </c>
      <c r="L25584" s="61" t="s">
        <v>113</v>
      </c>
      <c r="M25584" s="61">
        <f>VLOOKUP(H25584,zdroj!C:F,4,0)</f>
        <v>0</v>
      </c>
      <c r="N25584" s="61" t="str">
        <f t="shared" si="798"/>
        <v>katB</v>
      </c>
      <c r="P25584" s="73" t="str">
        <f t="shared" si="799"/>
        <v/>
      </c>
      <c r="Q25584" s="61" t="s">
        <v>30</v>
      </c>
      <c r="R25584" s="61" t="s">
        <v>91</v>
      </c>
    </row>
    <row r="25585" spans="8:18" x14ac:dyDescent="0.25">
      <c r="H25585" s="59">
        <v>41793</v>
      </c>
      <c r="I25585" s="59" t="s">
        <v>71</v>
      </c>
      <c r="J25585" s="59">
        <v>8159866</v>
      </c>
      <c r="K25585" s="59" t="s">
        <v>26018</v>
      </c>
      <c r="L25585" s="61" t="s">
        <v>81</v>
      </c>
      <c r="M25585" s="61">
        <f>VLOOKUP(H25585,zdroj!C:F,4,0)</f>
        <v>0</v>
      </c>
      <c r="N25585" s="61" t="str">
        <f t="shared" si="798"/>
        <v>-</v>
      </c>
      <c r="P25585" s="73" t="str">
        <f t="shared" si="799"/>
        <v/>
      </c>
      <c r="Q25585" s="61" t="s">
        <v>88</v>
      </c>
    </row>
    <row r="25586" spans="8:18" x14ac:dyDescent="0.25">
      <c r="H25586" s="59">
        <v>41793</v>
      </c>
      <c r="I25586" s="59" t="s">
        <v>71</v>
      </c>
      <c r="J25586" s="59">
        <v>8159882</v>
      </c>
      <c r="K25586" s="59" t="s">
        <v>26019</v>
      </c>
      <c r="L25586" s="61" t="s">
        <v>81</v>
      </c>
      <c r="M25586" s="61">
        <f>VLOOKUP(H25586,zdroj!C:F,4,0)</f>
        <v>0</v>
      </c>
      <c r="N25586" s="61" t="str">
        <f t="shared" si="798"/>
        <v>-</v>
      </c>
      <c r="P25586" s="73" t="str">
        <f t="shared" si="799"/>
        <v/>
      </c>
      <c r="Q25586" s="61" t="s">
        <v>88</v>
      </c>
    </row>
    <row r="25587" spans="8:18" x14ac:dyDescent="0.25">
      <c r="H25587" s="59">
        <v>41793</v>
      </c>
      <c r="I25587" s="59" t="s">
        <v>71</v>
      </c>
      <c r="J25587" s="59">
        <v>8159891</v>
      </c>
      <c r="K25587" s="59" t="s">
        <v>26020</v>
      </c>
      <c r="L25587" s="61" t="s">
        <v>81</v>
      </c>
      <c r="M25587" s="61">
        <f>VLOOKUP(H25587,zdroj!C:F,4,0)</f>
        <v>0</v>
      </c>
      <c r="N25587" s="61" t="str">
        <f t="shared" si="798"/>
        <v>-</v>
      </c>
      <c r="P25587" s="73" t="str">
        <f t="shared" si="799"/>
        <v/>
      </c>
      <c r="Q25587" s="61" t="s">
        <v>88</v>
      </c>
    </row>
    <row r="25588" spans="8:18" x14ac:dyDescent="0.25">
      <c r="H25588" s="59">
        <v>41793</v>
      </c>
      <c r="I25588" s="59" t="s">
        <v>71</v>
      </c>
      <c r="J25588" s="59">
        <v>26280477</v>
      </c>
      <c r="K25588" s="59" t="s">
        <v>26021</v>
      </c>
      <c r="L25588" s="61" t="s">
        <v>81</v>
      </c>
      <c r="M25588" s="61">
        <f>VLOOKUP(H25588,zdroj!C:F,4,0)</f>
        <v>0</v>
      </c>
      <c r="N25588" s="61" t="str">
        <f t="shared" si="798"/>
        <v>-</v>
      </c>
      <c r="P25588" s="73" t="str">
        <f t="shared" si="799"/>
        <v/>
      </c>
      <c r="Q25588" s="61" t="s">
        <v>88</v>
      </c>
    </row>
    <row r="25589" spans="8:18" x14ac:dyDescent="0.25">
      <c r="H25589" s="59">
        <v>41793</v>
      </c>
      <c r="I25589" s="59" t="s">
        <v>71</v>
      </c>
      <c r="J25589" s="59">
        <v>30747627</v>
      </c>
      <c r="K25589" s="59" t="s">
        <v>26022</v>
      </c>
      <c r="L25589" s="61" t="s">
        <v>112</v>
      </c>
      <c r="M25589" s="61">
        <f>VLOOKUP(H25589,zdroj!C:F,4,0)</f>
        <v>0</v>
      </c>
      <c r="N25589" s="61" t="str">
        <f t="shared" si="798"/>
        <v>katA</v>
      </c>
      <c r="P25589" s="73" t="str">
        <f t="shared" si="799"/>
        <v/>
      </c>
      <c r="Q25589" s="61" t="s">
        <v>30</v>
      </c>
    </row>
    <row r="25590" spans="8:18" x14ac:dyDescent="0.25">
      <c r="H25590" s="59">
        <v>41793</v>
      </c>
      <c r="I25590" s="59" t="s">
        <v>71</v>
      </c>
      <c r="J25590" s="59">
        <v>40031080</v>
      </c>
      <c r="K25590" s="59" t="s">
        <v>26023</v>
      </c>
      <c r="L25590" s="61" t="s">
        <v>81</v>
      </c>
      <c r="M25590" s="61">
        <f>VLOOKUP(H25590,zdroj!C:F,4,0)</f>
        <v>0</v>
      </c>
      <c r="N25590" s="61" t="str">
        <f t="shared" si="798"/>
        <v>-</v>
      </c>
      <c r="P25590" s="73" t="str">
        <f t="shared" si="799"/>
        <v/>
      </c>
      <c r="Q25590" s="61" t="s">
        <v>88</v>
      </c>
    </row>
    <row r="25591" spans="8:18" x14ac:dyDescent="0.25">
      <c r="H25591" s="59">
        <v>41793</v>
      </c>
      <c r="I25591" s="59" t="s">
        <v>71</v>
      </c>
      <c r="J25591" s="59">
        <v>40031101</v>
      </c>
      <c r="K25591" s="59" t="s">
        <v>26024</v>
      </c>
      <c r="L25591" s="61" t="s">
        <v>81</v>
      </c>
      <c r="M25591" s="61">
        <f>VLOOKUP(H25591,zdroj!C:F,4,0)</f>
        <v>0</v>
      </c>
      <c r="N25591" s="61" t="str">
        <f t="shared" si="798"/>
        <v>-</v>
      </c>
      <c r="P25591" s="73" t="str">
        <f t="shared" si="799"/>
        <v/>
      </c>
      <c r="Q25591" s="61" t="s">
        <v>86</v>
      </c>
    </row>
    <row r="25592" spans="8:18" x14ac:dyDescent="0.25">
      <c r="H25592" s="59">
        <v>41793</v>
      </c>
      <c r="I25592" s="59" t="s">
        <v>71</v>
      </c>
      <c r="J25592" s="59">
        <v>40031110</v>
      </c>
      <c r="K25592" s="59" t="s">
        <v>26025</v>
      </c>
      <c r="L25592" s="61" t="s">
        <v>81</v>
      </c>
      <c r="M25592" s="61">
        <f>VLOOKUP(H25592,zdroj!C:F,4,0)</f>
        <v>0</v>
      </c>
      <c r="N25592" s="61" t="str">
        <f t="shared" si="798"/>
        <v>-</v>
      </c>
      <c r="P25592" s="73" t="str">
        <f t="shared" si="799"/>
        <v/>
      </c>
      <c r="Q25592" s="61" t="s">
        <v>88</v>
      </c>
    </row>
    <row r="25593" spans="8:18" x14ac:dyDescent="0.25">
      <c r="H25593" s="59">
        <v>41793</v>
      </c>
      <c r="I25593" s="59" t="s">
        <v>71</v>
      </c>
      <c r="J25593" s="59">
        <v>40031128</v>
      </c>
      <c r="K25593" s="59" t="s">
        <v>26026</v>
      </c>
      <c r="L25593" s="61" t="s">
        <v>81</v>
      </c>
      <c r="M25593" s="61">
        <f>VLOOKUP(H25593,zdroj!C:F,4,0)</f>
        <v>0</v>
      </c>
      <c r="N25593" s="61" t="str">
        <f t="shared" si="798"/>
        <v>-</v>
      </c>
      <c r="P25593" s="73" t="str">
        <f t="shared" si="799"/>
        <v/>
      </c>
      <c r="Q25593" s="61" t="s">
        <v>86</v>
      </c>
    </row>
    <row r="25594" spans="8:18" x14ac:dyDescent="0.25">
      <c r="H25594" s="59">
        <v>41793</v>
      </c>
      <c r="I25594" s="59" t="s">
        <v>71</v>
      </c>
      <c r="J25594" s="59">
        <v>40031136</v>
      </c>
      <c r="K25594" s="59" t="s">
        <v>26027</v>
      </c>
      <c r="L25594" s="61" t="s">
        <v>81</v>
      </c>
      <c r="M25594" s="61">
        <f>VLOOKUP(H25594,zdroj!C:F,4,0)</f>
        <v>0</v>
      </c>
      <c r="N25594" s="61" t="str">
        <f t="shared" si="798"/>
        <v>-</v>
      </c>
      <c r="P25594" s="73" t="str">
        <f t="shared" si="799"/>
        <v/>
      </c>
      <c r="Q25594" s="61" t="s">
        <v>88</v>
      </c>
    </row>
    <row r="25595" spans="8:18" x14ac:dyDescent="0.25">
      <c r="H25595" s="59">
        <v>41793</v>
      </c>
      <c r="I25595" s="59" t="s">
        <v>71</v>
      </c>
      <c r="J25595" s="59">
        <v>40031144</v>
      </c>
      <c r="K25595" s="59" t="s">
        <v>26028</v>
      </c>
      <c r="L25595" s="61" t="s">
        <v>81</v>
      </c>
      <c r="M25595" s="61">
        <f>VLOOKUP(H25595,zdroj!C:F,4,0)</f>
        <v>0</v>
      </c>
      <c r="N25595" s="61" t="str">
        <f t="shared" si="798"/>
        <v>-</v>
      </c>
      <c r="P25595" s="73" t="str">
        <f t="shared" si="799"/>
        <v/>
      </c>
      <c r="Q25595" s="61" t="s">
        <v>88</v>
      </c>
    </row>
    <row r="25596" spans="8:18" x14ac:dyDescent="0.25">
      <c r="H25596" s="59">
        <v>41793</v>
      </c>
      <c r="I25596" s="59" t="s">
        <v>71</v>
      </c>
      <c r="J25596" s="59">
        <v>40343286</v>
      </c>
      <c r="K25596" s="59" t="s">
        <v>26029</v>
      </c>
      <c r="L25596" s="61" t="s">
        <v>113</v>
      </c>
      <c r="M25596" s="61">
        <f>VLOOKUP(H25596,zdroj!C:F,4,0)</f>
        <v>0</v>
      </c>
      <c r="N25596" s="61" t="str">
        <f t="shared" si="798"/>
        <v>katB</v>
      </c>
      <c r="P25596" s="73" t="str">
        <f t="shared" si="799"/>
        <v/>
      </c>
      <c r="Q25596" s="61" t="s">
        <v>30</v>
      </c>
      <c r="R25596" s="61" t="s">
        <v>91</v>
      </c>
    </row>
    <row r="25597" spans="8:18" x14ac:dyDescent="0.25">
      <c r="H25597" s="59">
        <v>41793</v>
      </c>
      <c r="I25597" s="59" t="s">
        <v>71</v>
      </c>
      <c r="J25597" s="59">
        <v>75328143</v>
      </c>
      <c r="K25597" s="59" t="s">
        <v>26030</v>
      </c>
      <c r="L25597" s="61" t="s">
        <v>81</v>
      </c>
      <c r="M25597" s="61">
        <f>VLOOKUP(H25597,zdroj!C:F,4,0)</f>
        <v>0</v>
      </c>
      <c r="N25597" s="61" t="str">
        <f t="shared" si="798"/>
        <v>-</v>
      </c>
      <c r="P25597" s="73" t="str">
        <f t="shared" si="799"/>
        <v/>
      </c>
      <c r="Q25597" s="61" t="s">
        <v>88</v>
      </c>
    </row>
    <row r="25598" spans="8:18" x14ac:dyDescent="0.25">
      <c r="H25598" s="59">
        <v>41793</v>
      </c>
      <c r="I25598" s="59" t="s">
        <v>71</v>
      </c>
      <c r="J25598" s="59">
        <v>81239971</v>
      </c>
      <c r="K25598" s="59" t="s">
        <v>26031</v>
      </c>
      <c r="L25598" s="61" t="s">
        <v>81</v>
      </c>
      <c r="M25598" s="61">
        <f>VLOOKUP(H25598,zdroj!C:F,4,0)</f>
        <v>0</v>
      </c>
      <c r="N25598" s="61" t="str">
        <f t="shared" si="798"/>
        <v>-</v>
      </c>
      <c r="P25598" s="73" t="str">
        <f t="shared" si="799"/>
        <v/>
      </c>
      <c r="Q25598" s="61" t="s">
        <v>88</v>
      </c>
    </row>
    <row r="25599" spans="8:18" x14ac:dyDescent="0.25">
      <c r="H25599" s="59">
        <v>43044</v>
      </c>
      <c r="I25599" s="59" t="s">
        <v>69</v>
      </c>
      <c r="J25599" s="59">
        <v>5046718</v>
      </c>
      <c r="K25599" s="59" t="s">
        <v>26032</v>
      </c>
      <c r="L25599" s="61" t="s">
        <v>113</v>
      </c>
      <c r="M25599" s="61">
        <f>VLOOKUP(H25599,zdroj!C:F,4,0)</f>
        <v>0</v>
      </c>
      <c r="N25599" s="61" t="str">
        <f t="shared" si="798"/>
        <v>katB</v>
      </c>
      <c r="P25599" s="73" t="str">
        <f t="shared" si="799"/>
        <v/>
      </c>
      <c r="Q25599" s="61" t="s">
        <v>31</v>
      </c>
    </row>
    <row r="25600" spans="8:18" x14ac:dyDescent="0.25">
      <c r="H25600" s="59">
        <v>43044</v>
      </c>
      <c r="I25600" s="59" t="s">
        <v>69</v>
      </c>
      <c r="J25600" s="59">
        <v>5046726</v>
      </c>
      <c r="K25600" s="59" t="s">
        <v>26033</v>
      </c>
      <c r="L25600" s="61" t="s">
        <v>113</v>
      </c>
      <c r="M25600" s="61">
        <f>VLOOKUP(H25600,zdroj!C:F,4,0)</f>
        <v>0</v>
      </c>
      <c r="N25600" s="61" t="str">
        <f t="shared" si="798"/>
        <v>katB</v>
      </c>
      <c r="P25600" s="73" t="str">
        <f t="shared" si="799"/>
        <v/>
      </c>
      <c r="Q25600" s="61" t="s">
        <v>30</v>
      </c>
    </row>
    <row r="25601" spans="8:17" x14ac:dyDescent="0.25">
      <c r="H25601" s="59">
        <v>43044</v>
      </c>
      <c r="I25601" s="59" t="s">
        <v>69</v>
      </c>
      <c r="J25601" s="59">
        <v>5046734</v>
      </c>
      <c r="K25601" s="59" t="s">
        <v>26034</v>
      </c>
      <c r="L25601" s="61" t="s">
        <v>113</v>
      </c>
      <c r="M25601" s="61">
        <f>VLOOKUP(H25601,zdroj!C:F,4,0)</f>
        <v>0</v>
      </c>
      <c r="N25601" s="61" t="str">
        <f t="shared" si="798"/>
        <v>katB</v>
      </c>
      <c r="P25601" s="73" t="str">
        <f t="shared" si="799"/>
        <v/>
      </c>
      <c r="Q25601" s="61" t="s">
        <v>30</v>
      </c>
    </row>
    <row r="25602" spans="8:17" x14ac:dyDescent="0.25">
      <c r="H25602" s="59">
        <v>43044</v>
      </c>
      <c r="I25602" s="59" t="s">
        <v>69</v>
      </c>
      <c r="J25602" s="59">
        <v>5046742</v>
      </c>
      <c r="K25602" s="59" t="s">
        <v>26035</v>
      </c>
      <c r="L25602" s="61" t="s">
        <v>113</v>
      </c>
      <c r="M25602" s="61">
        <f>VLOOKUP(H25602,zdroj!C:F,4,0)</f>
        <v>0</v>
      </c>
      <c r="N25602" s="61" t="str">
        <f t="shared" si="798"/>
        <v>katB</v>
      </c>
      <c r="P25602" s="73" t="str">
        <f t="shared" si="799"/>
        <v/>
      </c>
      <c r="Q25602" s="61" t="s">
        <v>30</v>
      </c>
    </row>
    <row r="25603" spans="8:17" x14ac:dyDescent="0.25">
      <c r="H25603" s="59">
        <v>43044</v>
      </c>
      <c r="I25603" s="59" t="s">
        <v>69</v>
      </c>
      <c r="J25603" s="59">
        <v>5046751</v>
      </c>
      <c r="K25603" s="59" t="s">
        <v>26036</v>
      </c>
      <c r="L25603" s="61" t="s">
        <v>113</v>
      </c>
      <c r="M25603" s="61">
        <f>VLOOKUP(H25603,zdroj!C:F,4,0)</f>
        <v>0</v>
      </c>
      <c r="N25603" s="61" t="str">
        <f t="shared" si="798"/>
        <v>katB</v>
      </c>
      <c r="P25603" s="73" t="str">
        <f t="shared" si="799"/>
        <v/>
      </c>
      <c r="Q25603" s="61" t="s">
        <v>30</v>
      </c>
    </row>
    <row r="25604" spans="8:17" x14ac:dyDescent="0.25">
      <c r="H25604" s="59">
        <v>43044</v>
      </c>
      <c r="I25604" s="59" t="s">
        <v>69</v>
      </c>
      <c r="J25604" s="59">
        <v>5046769</v>
      </c>
      <c r="K25604" s="59" t="s">
        <v>26037</v>
      </c>
      <c r="L25604" s="61" t="s">
        <v>113</v>
      </c>
      <c r="M25604" s="61">
        <f>VLOOKUP(H25604,zdroj!C:F,4,0)</f>
        <v>0</v>
      </c>
      <c r="N25604" s="61" t="str">
        <f t="shared" si="798"/>
        <v>katB</v>
      </c>
      <c r="P25604" s="73" t="str">
        <f t="shared" si="799"/>
        <v/>
      </c>
      <c r="Q25604" s="61" t="s">
        <v>30</v>
      </c>
    </row>
    <row r="25605" spans="8:17" x14ac:dyDescent="0.25">
      <c r="H25605" s="59">
        <v>43044</v>
      </c>
      <c r="I25605" s="59" t="s">
        <v>69</v>
      </c>
      <c r="J25605" s="59">
        <v>5046777</v>
      </c>
      <c r="K25605" s="59" t="s">
        <v>26038</v>
      </c>
      <c r="L25605" s="61" t="s">
        <v>113</v>
      </c>
      <c r="M25605" s="61">
        <f>VLOOKUP(H25605,zdroj!C:F,4,0)</f>
        <v>0</v>
      </c>
      <c r="N25605" s="61" t="str">
        <f t="shared" si="798"/>
        <v>katB</v>
      </c>
      <c r="P25605" s="73" t="str">
        <f t="shared" si="799"/>
        <v/>
      </c>
      <c r="Q25605" s="61" t="s">
        <v>31</v>
      </c>
    </row>
    <row r="25606" spans="8:17" x14ac:dyDescent="0.25">
      <c r="H25606" s="59">
        <v>43044</v>
      </c>
      <c r="I25606" s="59" t="s">
        <v>69</v>
      </c>
      <c r="J25606" s="59">
        <v>5046785</v>
      </c>
      <c r="K25606" s="59" t="s">
        <v>26039</v>
      </c>
      <c r="L25606" s="61" t="s">
        <v>113</v>
      </c>
      <c r="M25606" s="61">
        <f>VLOOKUP(H25606,zdroj!C:F,4,0)</f>
        <v>0</v>
      </c>
      <c r="N25606" s="61" t="str">
        <f t="shared" si="798"/>
        <v>katB</v>
      </c>
      <c r="P25606" s="73" t="str">
        <f t="shared" si="799"/>
        <v/>
      </c>
      <c r="Q25606" s="61" t="s">
        <v>30</v>
      </c>
    </row>
    <row r="25607" spans="8:17" x14ac:dyDescent="0.25">
      <c r="H25607" s="59">
        <v>43044</v>
      </c>
      <c r="I25607" s="59" t="s">
        <v>69</v>
      </c>
      <c r="J25607" s="59">
        <v>5046793</v>
      </c>
      <c r="K25607" s="59" t="s">
        <v>26040</v>
      </c>
      <c r="L25607" s="61" t="s">
        <v>113</v>
      </c>
      <c r="M25607" s="61">
        <f>VLOOKUP(H25607,zdroj!C:F,4,0)</f>
        <v>0</v>
      </c>
      <c r="N25607" s="61" t="str">
        <f t="shared" ref="N25607:N25670" si="800">IF(M25607="A",IF(L25607="katA","katB",L25607),L25607)</f>
        <v>katB</v>
      </c>
      <c r="P25607" s="73" t="str">
        <f t="shared" ref="P25607:P25670" si="801">IF(O25607="A",1,"")</f>
        <v/>
      </c>
      <c r="Q25607" s="61" t="s">
        <v>30</v>
      </c>
    </row>
    <row r="25608" spans="8:17" x14ac:dyDescent="0.25">
      <c r="H25608" s="59">
        <v>43044</v>
      </c>
      <c r="I25608" s="59" t="s">
        <v>69</v>
      </c>
      <c r="J25608" s="59">
        <v>5046807</v>
      </c>
      <c r="K25608" s="59" t="s">
        <v>26041</v>
      </c>
      <c r="L25608" s="61" t="s">
        <v>113</v>
      </c>
      <c r="M25608" s="61">
        <f>VLOOKUP(H25608,zdroj!C:F,4,0)</f>
        <v>0</v>
      </c>
      <c r="N25608" s="61" t="str">
        <f t="shared" si="800"/>
        <v>katB</v>
      </c>
      <c r="P25608" s="73" t="str">
        <f t="shared" si="801"/>
        <v/>
      </c>
      <c r="Q25608" s="61" t="s">
        <v>30</v>
      </c>
    </row>
    <row r="25609" spans="8:17" x14ac:dyDescent="0.25">
      <c r="H25609" s="59">
        <v>43044</v>
      </c>
      <c r="I25609" s="59" t="s">
        <v>69</v>
      </c>
      <c r="J25609" s="59">
        <v>5046815</v>
      </c>
      <c r="K25609" s="59" t="s">
        <v>26042</v>
      </c>
      <c r="L25609" s="61" t="s">
        <v>113</v>
      </c>
      <c r="M25609" s="61">
        <f>VLOOKUP(H25609,zdroj!C:F,4,0)</f>
        <v>0</v>
      </c>
      <c r="N25609" s="61" t="str">
        <f t="shared" si="800"/>
        <v>katB</v>
      </c>
      <c r="P25609" s="73" t="str">
        <f t="shared" si="801"/>
        <v/>
      </c>
      <c r="Q25609" s="61" t="s">
        <v>30</v>
      </c>
    </row>
    <row r="25610" spans="8:17" x14ac:dyDescent="0.25">
      <c r="H25610" s="59">
        <v>43044</v>
      </c>
      <c r="I25610" s="59" t="s">
        <v>69</v>
      </c>
      <c r="J25610" s="59">
        <v>5046831</v>
      </c>
      <c r="K25610" s="59" t="s">
        <v>26043</v>
      </c>
      <c r="L25610" s="61" t="s">
        <v>113</v>
      </c>
      <c r="M25610" s="61">
        <f>VLOOKUP(H25610,zdroj!C:F,4,0)</f>
        <v>0</v>
      </c>
      <c r="N25610" s="61" t="str">
        <f t="shared" si="800"/>
        <v>katB</v>
      </c>
      <c r="P25610" s="73" t="str">
        <f t="shared" si="801"/>
        <v/>
      </c>
      <c r="Q25610" s="61" t="s">
        <v>30</v>
      </c>
    </row>
    <row r="25611" spans="8:17" x14ac:dyDescent="0.25">
      <c r="H25611" s="59">
        <v>43044</v>
      </c>
      <c r="I25611" s="59" t="s">
        <v>69</v>
      </c>
      <c r="J25611" s="59">
        <v>5046840</v>
      </c>
      <c r="K25611" s="59" t="s">
        <v>26044</v>
      </c>
      <c r="L25611" s="61" t="s">
        <v>113</v>
      </c>
      <c r="M25611" s="61">
        <f>VLOOKUP(H25611,zdroj!C:F,4,0)</f>
        <v>0</v>
      </c>
      <c r="N25611" s="61" t="str">
        <f t="shared" si="800"/>
        <v>katB</v>
      </c>
      <c r="P25611" s="73" t="str">
        <f t="shared" si="801"/>
        <v/>
      </c>
      <c r="Q25611" s="61" t="s">
        <v>30</v>
      </c>
    </row>
    <row r="25612" spans="8:17" x14ac:dyDescent="0.25">
      <c r="H25612" s="59">
        <v>43044</v>
      </c>
      <c r="I25612" s="59" t="s">
        <v>69</v>
      </c>
      <c r="J25612" s="59">
        <v>5046858</v>
      </c>
      <c r="K25612" s="59" t="s">
        <v>26045</v>
      </c>
      <c r="L25612" s="61" t="s">
        <v>113</v>
      </c>
      <c r="M25612" s="61">
        <f>VLOOKUP(H25612,zdroj!C:F,4,0)</f>
        <v>0</v>
      </c>
      <c r="N25612" s="61" t="str">
        <f t="shared" si="800"/>
        <v>katB</v>
      </c>
      <c r="P25612" s="73" t="str">
        <f t="shared" si="801"/>
        <v/>
      </c>
      <c r="Q25612" s="61" t="s">
        <v>30</v>
      </c>
    </row>
    <row r="25613" spans="8:17" x14ac:dyDescent="0.25">
      <c r="H25613" s="59">
        <v>43044</v>
      </c>
      <c r="I25613" s="59" t="s">
        <v>69</v>
      </c>
      <c r="J25613" s="59">
        <v>5046866</v>
      </c>
      <c r="K25613" s="59" t="s">
        <v>26046</v>
      </c>
      <c r="L25613" s="61" t="s">
        <v>113</v>
      </c>
      <c r="M25613" s="61">
        <f>VLOOKUP(H25613,zdroj!C:F,4,0)</f>
        <v>0</v>
      </c>
      <c r="N25613" s="61" t="str">
        <f t="shared" si="800"/>
        <v>katB</v>
      </c>
      <c r="P25613" s="73" t="str">
        <f t="shared" si="801"/>
        <v/>
      </c>
      <c r="Q25613" s="61" t="s">
        <v>30</v>
      </c>
    </row>
    <row r="25614" spans="8:17" x14ac:dyDescent="0.25">
      <c r="H25614" s="59">
        <v>43044</v>
      </c>
      <c r="I25614" s="59" t="s">
        <v>69</v>
      </c>
      <c r="J25614" s="59">
        <v>31215475</v>
      </c>
      <c r="K25614" s="59" t="s">
        <v>26047</v>
      </c>
      <c r="L25614" s="61" t="s">
        <v>81</v>
      </c>
      <c r="M25614" s="61">
        <f>VLOOKUP(H25614,zdroj!C:F,4,0)</f>
        <v>0</v>
      </c>
      <c r="N25614" s="61" t="str">
        <f t="shared" si="800"/>
        <v>-</v>
      </c>
      <c r="P25614" s="73" t="str">
        <f t="shared" si="801"/>
        <v/>
      </c>
      <c r="Q25614" s="61" t="s">
        <v>86</v>
      </c>
    </row>
    <row r="25615" spans="8:17" x14ac:dyDescent="0.25">
      <c r="H25615" s="59">
        <v>66354</v>
      </c>
      <c r="I25615" s="59" t="s">
        <v>71</v>
      </c>
      <c r="J25615" s="59">
        <v>5135931</v>
      </c>
      <c r="K25615" s="59" t="s">
        <v>26048</v>
      </c>
      <c r="L25615" s="61" t="s">
        <v>112</v>
      </c>
      <c r="M25615" s="61">
        <f>VLOOKUP(H25615,zdroj!C:F,4,0)</f>
        <v>0</v>
      </c>
      <c r="N25615" s="61" t="str">
        <f t="shared" si="800"/>
        <v>katA</v>
      </c>
      <c r="P25615" s="73" t="str">
        <f t="shared" si="801"/>
        <v/>
      </c>
      <c r="Q25615" s="61" t="s">
        <v>30</v>
      </c>
    </row>
    <row r="25616" spans="8:17" x14ac:dyDescent="0.25">
      <c r="H25616" s="59">
        <v>66354</v>
      </c>
      <c r="I25616" s="59" t="s">
        <v>71</v>
      </c>
      <c r="J25616" s="59">
        <v>5135940</v>
      </c>
      <c r="K25616" s="59" t="s">
        <v>26049</v>
      </c>
      <c r="L25616" s="61" t="s">
        <v>112</v>
      </c>
      <c r="M25616" s="61">
        <f>VLOOKUP(H25616,zdroj!C:F,4,0)</f>
        <v>0</v>
      </c>
      <c r="N25616" s="61" t="str">
        <f t="shared" si="800"/>
        <v>katA</v>
      </c>
      <c r="P25616" s="73" t="str">
        <f t="shared" si="801"/>
        <v/>
      </c>
      <c r="Q25616" s="61" t="s">
        <v>30</v>
      </c>
    </row>
    <row r="25617" spans="8:18" x14ac:dyDescent="0.25">
      <c r="H25617" s="59">
        <v>66354</v>
      </c>
      <c r="I25617" s="59" t="s">
        <v>71</v>
      </c>
      <c r="J25617" s="59">
        <v>5135958</v>
      </c>
      <c r="K25617" s="59" t="s">
        <v>26050</v>
      </c>
      <c r="L25617" s="61" t="s">
        <v>112</v>
      </c>
      <c r="M25617" s="61">
        <f>VLOOKUP(H25617,zdroj!C:F,4,0)</f>
        <v>0</v>
      </c>
      <c r="N25617" s="61" t="str">
        <f t="shared" si="800"/>
        <v>katA</v>
      </c>
      <c r="P25617" s="73" t="str">
        <f t="shared" si="801"/>
        <v/>
      </c>
      <c r="Q25617" s="61" t="s">
        <v>30</v>
      </c>
    </row>
    <row r="25618" spans="8:18" x14ac:dyDescent="0.25">
      <c r="H25618" s="59">
        <v>66354</v>
      </c>
      <c r="I25618" s="59" t="s">
        <v>71</v>
      </c>
      <c r="J25618" s="59">
        <v>5135966</v>
      </c>
      <c r="K25618" s="59" t="s">
        <v>26051</v>
      </c>
      <c r="L25618" s="61" t="s">
        <v>112</v>
      </c>
      <c r="M25618" s="61">
        <f>VLOOKUP(H25618,zdroj!C:F,4,0)</f>
        <v>0</v>
      </c>
      <c r="N25618" s="61" t="str">
        <f t="shared" si="800"/>
        <v>katA</v>
      </c>
      <c r="P25618" s="73" t="str">
        <f t="shared" si="801"/>
        <v/>
      </c>
      <c r="Q25618" s="61" t="s">
        <v>30</v>
      </c>
    </row>
    <row r="25619" spans="8:18" x14ac:dyDescent="0.25">
      <c r="H25619" s="59">
        <v>66354</v>
      </c>
      <c r="I25619" s="59" t="s">
        <v>71</v>
      </c>
      <c r="J25619" s="59">
        <v>5135974</v>
      </c>
      <c r="K25619" s="59" t="s">
        <v>26052</v>
      </c>
      <c r="L25619" s="61" t="s">
        <v>112</v>
      </c>
      <c r="M25619" s="61">
        <f>VLOOKUP(H25619,zdroj!C:F,4,0)</f>
        <v>0</v>
      </c>
      <c r="N25619" s="61" t="str">
        <f t="shared" si="800"/>
        <v>katA</v>
      </c>
      <c r="P25619" s="73" t="str">
        <f t="shared" si="801"/>
        <v/>
      </c>
      <c r="Q25619" s="61" t="s">
        <v>30</v>
      </c>
    </row>
    <row r="25620" spans="8:18" x14ac:dyDescent="0.25">
      <c r="H25620" s="59">
        <v>66354</v>
      </c>
      <c r="I25620" s="59" t="s">
        <v>71</v>
      </c>
      <c r="J25620" s="59">
        <v>5136032</v>
      </c>
      <c r="K25620" s="59" t="s">
        <v>26053</v>
      </c>
      <c r="L25620" s="61" t="s">
        <v>112</v>
      </c>
      <c r="M25620" s="61">
        <f>VLOOKUP(H25620,zdroj!C:F,4,0)</f>
        <v>0</v>
      </c>
      <c r="N25620" s="61" t="str">
        <f t="shared" si="800"/>
        <v>katA</v>
      </c>
      <c r="P25620" s="73" t="str">
        <f t="shared" si="801"/>
        <v/>
      </c>
      <c r="Q25620" s="61" t="s">
        <v>31</v>
      </c>
    </row>
    <row r="25621" spans="8:18" x14ac:dyDescent="0.25">
      <c r="H25621" s="59">
        <v>66354</v>
      </c>
      <c r="I25621" s="59" t="s">
        <v>71</v>
      </c>
      <c r="J25621" s="59">
        <v>5136059</v>
      </c>
      <c r="K25621" s="59" t="s">
        <v>26054</v>
      </c>
      <c r="L25621" s="61" t="s">
        <v>112</v>
      </c>
      <c r="M25621" s="61">
        <f>VLOOKUP(H25621,zdroj!C:F,4,0)</f>
        <v>0</v>
      </c>
      <c r="N25621" s="61" t="str">
        <f t="shared" si="800"/>
        <v>katA</v>
      </c>
      <c r="P25621" s="73" t="str">
        <f t="shared" si="801"/>
        <v/>
      </c>
      <c r="Q25621" s="61" t="s">
        <v>30</v>
      </c>
    </row>
    <row r="25622" spans="8:18" x14ac:dyDescent="0.25">
      <c r="H25622" s="59">
        <v>66354</v>
      </c>
      <c r="I25622" s="59" t="s">
        <v>71</v>
      </c>
      <c r="J25622" s="59">
        <v>5136067</v>
      </c>
      <c r="K25622" s="59" t="s">
        <v>26055</v>
      </c>
      <c r="L25622" s="61" t="s">
        <v>112</v>
      </c>
      <c r="M25622" s="61">
        <f>VLOOKUP(H25622,zdroj!C:F,4,0)</f>
        <v>0</v>
      </c>
      <c r="N25622" s="61" t="str">
        <f t="shared" si="800"/>
        <v>katA</v>
      </c>
      <c r="P25622" s="73" t="str">
        <f t="shared" si="801"/>
        <v/>
      </c>
      <c r="Q25622" s="61" t="s">
        <v>30</v>
      </c>
    </row>
    <row r="25623" spans="8:18" x14ac:dyDescent="0.25">
      <c r="H25623" s="59">
        <v>66354</v>
      </c>
      <c r="I25623" s="59" t="s">
        <v>71</v>
      </c>
      <c r="J25623" s="59">
        <v>5136091</v>
      </c>
      <c r="K25623" s="59" t="s">
        <v>26056</v>
      </c>
      <c r="L25623" s="61" t="s">
        <v>112</v>
      </c>
      <c r="M25623" s="61">
        <f>VLOOKUP(H25623,zdroj!C:F,4,0)</f>
        <v>0</v>
      </c>
      <c r="N25623" s="61" t="str">
        <f t="shared" si="800"/>
        <v>katA</v>
      </c>
      <c r="P25623" s="73" t="str">
        <f t="shared" si="801"/>
        <v/>
      </c>
      <c r="Q25623" s="61" t="s">
        <v>30</v>
      </c>
    </row>
    <row r="25624" spans="8:18" x14ac:dyDescent="0.25">
      <c r="H25624" s="59">
        <v>66354</v>
      </c>
      <c r="I25624" s="59" t="s">
        <v>71</v>
      </c>
      <c r="J25624" s="59">
        <v>5136105</v>
      </c>
      <c r="K25624" s="59" t="s">
        <v>26057</v>
      </c>
      <c r="L25624" s="61" t="s">
        <v>112</v>
      </c>
      <c r="M25624" s="61">
        <f>VLOOKUP(H25624,zdroj!C:F,4,0)</f>
        <v>0</v>
      </c>
      <c r="N25624" s="61" t="str">
        <f t="shared" si="800"/>
        <v>katA</v>
      </c>
      <c r="P25624" s="73" t="str">
        <f t="shared" si="801"/>
        <v/>
      </c>
      <c r="Q25624" s="61" t="s">
        <v>30</v>
      </c>
    </row>
    <row r="25625" spans="8:18" x14ac:dyDescent="0.25">
      <c r="H25625" s="59">
        <v>66354</v>
      </c>
      <c r="I25625" s="59" t="s">
        <v>71</v>
      </c>
      <c r="J25625" s="59">
        <v>5136113</v>
      </c>
      <c r="K25625" s="59" t="s">
        <v>26058</v>
      </c>
      <c r="L25625" s="61" t="s">
        <v>112</v>
      </c>
      <c r="M25625" s="61">
        <f>VLOOKUP(H25625,zdroj!C:F,4,0)</f>
        <v>0</v>
      </c>
      <c r="N25625" s="61" t="str">
        <f t="shared" si="800"/>
        <v>katA</v>
      </c>
      <c r="P25625" s="73" t="str">
        <f t="shared" si="801"/>
        <v/>
      </c>
      <c r="Q25625" s="61" t="s">
        <v>30</v>
      </c>
    </row>
    <row r="25626" spans="8:18" x14ac:dyDescent="0.25">
      <c r="H25626" s="59">
        <v>66354</v>
      </c>
      <c r="I25626" s="59" t="s">
        <v>71</v>
      </c>
      <c r="J25626" s="59">
        <v>5136121</v>
      </c>
      <c r="K25626" s="59" t="s">
        <v>26059</v>
      </c>
      <c r="L25626" s="61" t="s">
        <v>112</v>
      </c>
      <c r="M25626" s="61">
        <f>VLOOKUP(H25626,zdroj!C:F,4,0)</f>
        <v>0</v>
      </c>
      <c r="N25626" s="61" t="str">
        <f t="shared" si="800"/>
        <v>katA</v>
      </c>
      <c r="P25626" s="73" t="str">
        <f t="shared" si="801"/>
        <v/>
      </c>
      <c r="Q25626" s="61" t="s">
        <v>30</v>
      </c>
    </row>
    <row r="25627" spans="8:18" x14ac:dyDescent="0.25">
      <c r="H25627" s="59">
        <v>66354</v>
      </c>
      <c r="I25627" s="59" t="s">
        <v>71</v>
      </c>
      <c r="J25627" s="59">
        <v>5136130</v>
      </c>
      <c r="K25627" s="59" t="s">
        <v>26060</v>
      </c>
      <c r="L25627" s="61" t="s">
        <v>112</v>
      </c>
      <c r="M25627" s="61">
        <f>VLOOKUP(H25627,zdroj!C:F,4,0)</f>
        <v>0</v>
      </c>
      <c r="N25627" s="61" t="str">
        <f t="shared" si="800"/>
        <v>katA</v>
      </c>
      <c r="P25627" s="73" t="str">
        <f t="shared" si="801"/>
        <v/>
      </c>
      <c r="Q25627" s="61" t="s">
        <v>30</v>
      </c>
    </row>
    <row r="25628" spans="8:18" x14ac:dyDescent="0.25">
      <c r="H25628" s="59">
        <v>66354</v>
      </c>
      <c r="I25628" s="59" t="s">
        <v>71</v>
      </c>
      <c r="J25628" s="59">
        <v>5136181</v>
      </c>
      <c r="K25628" s="59" t="s">
        <v>26061</v>
      </c>
      <c r="L25628" s="61" t="s">
        <v>113</v>
      </c>
      <c r="M25628" s="61">
        <f>VLOOKUP(H25628,zdroj!C:F,4,0)</f>
        <v>0</v>
      </c>
      <c r="N25628" s="61" t="str">
        <f t="shared" si="800"/>
        <v>katB</v>
      </c>
      <c r="P25628" s="73" t="str">
        <f t="shared" si="801"/>
        <v/>
      </c>
      <c r="Q25628" s="61" t="s">
        <v>30</v>
      </c>
      <c r="R25628" s="61" t="s">
        <v>91</v>
      </c>
    </row>
    <row r="25629" spans="8:18" x14ac:dyDescent="0.25">
      <c r="H25629" s="59">
        <v>66354</v>
      </c>
      <c r="I25629" s="59" t="s">
        <v>71</v>
      </c>
      <c r="J25629" s="59">
        <v>5136199</v>
      </c>
      <c r="K25629" s="59" t="s">
        <v>26062</v>
      </c>
      <c r="L25629" s="61" t="s">
        <v>112</v>
      </c>
      <c r="M25629" s="61">
        <f>VLOOKUP(H25629,zdroj!C:F,4,0)</f>
        <v>0</v>
      </c>
      <c r="N25629" s="61" t="str">
        <f t="shared" si="800"/>
        <v>katA</v>
      </c>
      <c r="P25629" s="73" t="str">
        <f t="shared" si="801"/>
        <v/>
      </c>
      <c r="Q25629" s="61" t="s">
        <v>30</v>
      </c>
    </row>
    <row r="25630" spans="8:18" x14ac:dyDescent="0.25">
      <c r="H25630" s="59">
        <v>66354</v>
      </c>
      <c r="I25630" s="59" t="s">
        <v>71</v>
      </c>
      <c r="J25630" s="59">
        <v>5136202</v>
      </c>
      <c r="K25630" s="59" t="s">
        <v>26063</v>
      </c>
      <c r="L25630" s="61" t="s">
        <v>113</v>
      </c>
      <c r="M25630" s="61">
        <f>VLOOKUP(H25630,zdroj!C:F,4,0)</f>
        <v>0</v>
      </c>
      <c r="N25630" s="61" t="str">
        <f t="shared" si="800"/>
        <v>katB</v>
      </c>
      <c r="P25630" s="73" t="str">
        <f t="shared" si="801"/>
        <v/>
      </c>
      <c r="Q25630" s="61" t="s">
        <v>30</v>
      </c>
      <c r="R25630" s="61" t="s">
        <v>91</v>
      </c>
    </row>
    <row r="25631" spans="8:18" x14ac:dyDescent="0.25">
      <c r="H25631" s="59">
        <v>66354</v>
      </c>
      <c r="I25631" s="59" t="s">
        <v>71</v>
      </c>
      <c r="J25631" s="59">
        <v>5136211</v>
      </c>
      <c r="K25631" s="59" t="s">
        <v>26064</v>
      </c>
      <c r="L25631" s="61" t="s">
        <v>112</v>
      </c>
      <c r="M25631" s="61">
        <f>VLOOKUP(H25631,zdroj!C:F,4,0)</f>
        <v>0</v>
      </c>
      <c r="N25631" s="61" t="str">
        <f t="shared" si="800"/>
        <v>katA</v>
      </c>
      <c r="P25631" s="73" t="str">
        <f t="shared" si="801"/>
        <v/>
      </c>
      <c r="Q25631" s="61" t="s">
        <v>30</v>
      </c>
    </row>
    <row r="25632" spans="8:18" x14ac:dyDescent="0.25">
      <c r="H25632" s="59">
        <v>66354</v>
      </c>
      <c r="I25632" s="59" t="s">
        <v>71</v>
      </c>
      <c r="J25632" s="59">
        <v>5136229</v>
      </c>
      <c r="K25632" s="59" t="s">
        <v>26065</v>
      </c>
      <c r="L25632" s="61" t="s">
        <v>113</v>
      </c>
      <c r="M25632" s="61">
        <f>VLOOKUP(H25632,zdroj!C:F,4,0)</f>
        <v>0</v>
      </c>
      <c r="N25632" s="61" t="str">
        <f t="shared" si="800"/>
        <v>katB</v>
      </c>
      <c r="P25632" s="73" t="str">
        <f t="shared" si="801"/>
        <v/>
      </c>
      <c r="Q25632" s="61" t="s">
        <v>30</v>
      </c>
      <c r="R25632" s="61" t="s">
        <v>91</v>
      </c>
    </row>
    <row r="25633" spans="8:18" x14ac:dyDescent="0.25">
      <c r="H25633" s="59">
        <v>66354</v>
      </c>
      <c r="I25633" s="59" t="s">
        <v>71</v>
      </c>
      <c r="J25633" s="59">
        <v>5136237</v>
      </c>
      <c r="K25633" s="59" t="s">
        <v>26066</v>
      </c>
      <c r="L25633" s="61" t="s">
        <v>113</v>
      </c>
      <c r="M25633" s="61">
        <f>VLOOKUP(H25633,zdroj!C:F,4,0)</f>
        <v>0</v>
      </c>
      <c r="N25633" s="61" t="str">
        <f t="shared" si="800"/>
        <v>katB</v>
      </c>
      <c r="P25633" s="73" t="str">
        <f t="shared" si="801"/>
        <v/>
      </c>
      <c r="Q25633" s="61" t="s">
        <v>30</v>
      </c>
      <c r="R25633" s="61" t="s">
        <v>91</v>
      </c>
    </row>
    <row r="25634" spans="8:18" x14ac:dyDescent="0.25">
      <c r="H25634" s="59">
        <v>66354</v>
      </c>
      <c r="I25634" s="59" t="s">
        <v>71</v>
      </c>
      <c r="J25634" s="59">
        <v>5136245</v>
      </c>
      <c r="K25634" s="59" t="s">
        <v>26067</v>
      </c>
      <c r="L25634" s="61" t="s">
        <v>112</v>
      </c>
      <c r="M25634" s="61">
        <f>VLOOKUP(H25634,zdroj!C:F,4,0)</f>
        <v>0</v>
      </c>
      <c r="N25634" s="61" t="str">
        <f t="shared" si="800"/>
        <v>katA</v>
      </c>
      <c r="P25634" s="73" t="str">
        <f t="shared" si="801"/>
        <v/>
      </c>
      <c r="Q25634" s="61" t="s">
        <v>30</v>
      </c>
    </row>
    <row r="25635" spans="8:18" x14ac:dyDescent="0.25">
      <c r="H25635" s="59">
        <v>66354</v>
      </c>
      <c r="I25635" s="59" t="s">
        <v>71</v>
      </c>
      <c r="J25635" s="59">
        <v>5136253</v>
      </c>
      <c r="K25635" s="59" t="s">
        <v>26068</v>
      </c>
      <c r="L25635" s="61" t="s">
        <v>113</v>
      </c>
      <c r="M25635" s="61">
        <f>VLOOKUP(H25635,zdroj!C:F,4,0)</f>
        <v>0</v>
      </c>
      <c r="N25635" s="61" t="str">
        <f t="shared" si="800"/>
        <v>katB</v>
      </c>
      <c r="P25635" s="73" t="str">
        <f t="shared" si="801"/>
        <v/>
      </c>
      <c r="Q25635" s="61" t="s">
        <v>30</v>
      </c>
      <c r="R25635" s="61" t="s">
        <v>91</v>
      </c>
    </row>
    <row r="25636" spans="8:18" x14ac:dyDescent="0.25">
      <c r="H25636" s="59">
        <v>66354</v>
      </c>
      <c r="I25636" s="59" t="s">
        <v>71</v>
      </c>
      <c r="J25636" s="59">
        <v>5136288</v>
      </c>
      <c r="K25636" s="59" t="s">
        <v>26069</v>
      </c>
      <c r="L25636" s="61" t="s">
        <v>81</v>
      </c>
      <c r="M25636" s="61">
        <f>VLOOKUP(H25636,zdroj!C:F,4,0)</f>
        <v>0</v>
      </c>
      <c r="N25636" s="61" t="str">
        <f t="shared" si="800"/>
        <v>-</v>
      </c>
      <c r="P25636" s="73" t="str">
        <f t="shared" si="801"/>
        <v/>
      </c>
      <c r="Q25636" s="61" t="s">
        <v>88</v>
      </c>
    </row>
    <row r="25637" spans="8:18" x14ac:dyDescent="0.25">
      <c r="H25637" s="59">
        <v>66354</v>
      </c>
      <c r="I25637" s="59" t="s">
        <v>71</v>
      </c>
      <c r="J25637" s="59">
        <v>5136296</v>
      </c>
      <c r="K25637" s="59" t="s">
        <v>26070</v>
      </c>
      <c r="L25637" s="61" t="s">
        <v>81</v>
      </c>
      <c r="M25637" s="61">
        <f>VLOOKUP(H25637,zdroj!C:F,4,0)</f>
        <v>0</v>
      </c>
      <c r="N25637" s="61" t="str">
        <f t="shared" si="800"/>
        <v>-</v>
      </c>
      <c r="P25637" s="73" t="str">
        <f t="shared" si="801"/>
        <v/>
      </c>
      <c r="Q25637" s="61" t="s">
        <v>88</v>
      </c>
    </row>
    <row r="25638" spans="8:18" x14ac:dyDescent="0.25">
      <c r="H25638" s="59">
        <v>66354</v>
      </c>
      <c r="I25638" s="59" t="s">
        <v>71</v>
      </c>
      <c r="J25638" s="59">
        <v>5136300</v>
      </c>
      <c r="K25638" s="59" t="s">
        <v>26071</v>
      </c>
      <c r="L25638" s="61" t="s">
        <v>81</v>
      </c>
      <c r="M25638" s="61">
        <f>VLOOKUP(H25638,zdroj!C:F,4,0)</f>
        <v>0</v>
      </c>
      <c r="N25638" s="61" t="str">
        <f t="shared" si="800"/>
        <v>-</v>
      </c>
      <c r="P25638" s="73" t="str">
        <f t="shared" si="801"/>
        <v/>
      </c>
      <c r="Q25638" s="61" t="s">
        <v>88</v>
      </c>
    </row>
    <row r="25639" spans="8:18" x14ac:dyDescent="0.25">
      <c r="H25639" s="59">
        <v>66354</v>
      </c>
      <c r="I25639" s="59" t="s">
        <v>71</v>
      </c>
      <c r="J25639" s="59">
        <v>5136318</v>
      </c>
      <c r="K25639" s="59" t="s">
        <v>26072</v>
      </c>
      <c r="L25639" s="61" t="s">
        <v>81</v>
      </c>
      <c r="M25639" s="61">
        <f>VLOOKUP(H25639,zdroj!C:F,4,0)</f>
        <v>0</v>
      </c>
      <c r="N25639" s="61" t="str">
        <f t="shared" si="800"/>
        <v>-</v>
      </c>
      <c r="P25639" s="73" t="str">
        <f t="shared" si="801"/>
        <v/>
      </c>
      <c r="Q25639" s="61" t="s">
        <v>88</v>
      </c>
    </row>
    <row r="25640" spans="8:18" x14ac:dyDescent="0.25">
      <c r="H25640" s="59">
        <v>66354</v>
      </c>
      <c r="I25640" s="59" t="s">
        <v>71</v>
      </c>
      <c r="J25640" s="59">
        <v>5136326</v>
      </c>
      <c r="K25640" s="59" t="s">
        <v>26073</v>
      </c>
      <c r="L25640" s="61" t="s">
        <v>81</v>
      </c>
      <c r="M25640" s="61">
        <f>VLOOKUP(H25640,zdroj!C:F,4,0)</f>
        <v>0</v>
      </c>
      <c r="N25640" s="61" t="str">
        <f t="shared" si="800"/>
        <v>-</v>
      </c>
      <c r="P25640" s="73" t="str">
        <f t="shared" si="801"/>
        <v/>
      </c>
      <c r="Q25640" s="61" t="s">
        <v>88</v>
      </c>
    </row>
    <row r="25641" spans="8:18" x14ac:dyDescent="0.25">
      <c r="H25641" s="59">
        <v>66354</v>
      </c>
      <c r="I25641" s="59" t="s">
        <v>71</v>
      </c>
      <c r="J25641" s="59">
        <v>5136342</v>
      </c>
      <c r="K25641" s="59" t="s">
        <v>26074</v>
      </c>
      <c r="L25641" s="61" t="s">
        <v>81</v>
      </c>
      <c r="M25641" s="61">
        <f>VLOOKUP(H25641,zdroj!C:F,4,0)</f>
        <v>0</v>
      </c>
      <c r="N25641" s="61" t="str">
        <f t="shared" si="800"/>
        <v>-</v>
      </c>
      <c r="P25641" s="73" t="str">
        <f t="shared" si="801"/>
        <v/>
      </c>
      <c r="Q25641" s="61" t="s">
        <v>88</v>
      </c>
    </row>
    <row r="25642" spans="8:18" x14ac:dyDescent="0.25">
      <c r="H25642" s="59">
        <v>66354</v>
      </c>
      <c r="I25642" s="59" t="s">
        <v>71</v>
      </c>
      <c r="J25642" s="59">
        <v>5136351</v>
      </c>
      <c r="K25642" s="59" t="s">
        <v>26075</v>
      </c>
      <c r="L25642" s="61" t="s">
        <v>81</v>
      </c>
      <c r="M25642" s="61">
        <f>VLOOKUP(H25642,zdroj!C:F,4,0)</f>
        <v>0</v>
      </c>
      <c r="N25642" s="61" t="str">
        <f t="shared" si="800"/>
        <v>-</v>
      </c>
      <c r="P25642" s="73" t="str">
        <f t="shared" si="801"/>
        <v/>
      </c>
      <c r="Q25642" s="61" t="s">
        <v>88</v>
      </c>
    </row>
    <row r="25643" spans="8:18" x14ac:dyDescent="0.25">
      <c r="H25643" s="59">
        <v>66354</v>
      </c>
      <c r="I25643" s="59" t="s">
        <v>71</v>
      </c>
      <c r="J25643" s="59">
        <v>5136377</v>
      </c>
      <c r="K25643" s="59" t="s">
        <v>26076</v>
      </c>
      <c r="L25643" s="61" t="s">
        <v>81</v>
      </c>
      <c r="M25643" s="61">
        <f>VLOOKUP(H25643,zdroj!C:F,4,0)</f>
        <v>0</v>
      </c>
      <c r="N25643" s="61" t="str">
        <f t="shared" si="800"/>
        <v>-</v>
      </c>
      <c r="P25643" s="73" t="str">
        <f t="shared" si="801"/>
        <v/>
      </c>
      <c r="Q25643" s="61" t="s">
        <v>88</v>
      </c>
    </row>
    <row r="25644" spans="8:18" x14ac:dyDescent="0.25">
      <c r="H25644" s="59">
        <v>66354</v>
      </c>
      <c r="I25644" s="59" t="s">
        <v>71</v>
      </c>
      <c r="J25644" s="59">
        <v>5136385</v>
      </c>
      <c r="K25644" s="59" t="s">
        <v>26077</v>
      </c>
      <c r="L25644" s="61" t="s">
        <v>81</v>
      </c>
      <c r="M25644" s="61">
        <f>VLOOKUP(H25644,zdroj!C:F,4,0)</f>
        <v>0</v>
      </c>
      <c r="N25644" s="61" t="str">
        <f t="shared" si="800"/>
        <v>-</v>
      </c>
      <c r="P25644" s="73" t="str">
        <f t="shared" si="801"/>
        <v/>
      </c>
      <c r="Q25644" s="61" t="s">
        <v>88</v>
      </c>
    </row>
    <row r="25645" spans="8:18" x14ac:dyDescent="0.25">
      <c r="H25645" s="59">
        <v>66354</v>
      </c>
      <c r="I25645" s="59" t="s">
        <v>71</v>
      </c>
      <c r="J25645" s="59">
        <v>5136393</v>
      </c>
      <c r="K25645" s="59" t="s">
        <v>26078</v>
      </c>
      <c r="L25645" s="61" t="s">
        <v>81</v>
      </c>
      <c r="M25645" s="61">
        <f>VLOOKUP(H25645,zdroj!C:F,4,0)</f>
        <v>0</v>
      </c>
      <c r="N25645" s="61" t="str">
        <f t="shared" si="800"/>
        <v>-</v>
      </c>
      <c r="P25645" s="73" t="str">
        <f t="shared" si="801"/>
        <v/>
      </c>
      <c r="Q25645" s="61" t="s">
        <v>88</v>
      </c>
    </row>
    <row r="25646" spans="8:18" x14ac:dyDescent="0.25">
      <c r="H25646" s="59">
        <v>66354</v>
      </c>
      <c r="I25646" s="59" t="s">
        <v>71</v>
      </c>
      <c r="J25646" s="59">
        <v>5136407</v>
      </c>
      <c r="K25646" s="59" t="s">
        <v>26079</v>
      </c>
      <c r="L25646" s="61" t="s">
        <v>81</v>
      </c>
      <c r="M25646" s="61">
        <f>VLOOKUP(H25646,zdroj!C:F,4,0)</f>
        <v>0</v>
      </c>
      <c r="N25646" s="61" t="str">
        <f t="shared" si="800"/>
        <v>-</v>
      </c>
      <c r="P25646" s="73" t="str">
        <f t="shared" si="801"/>
        <v/>
      </c>
      <c r="Q25646" s="61" t="s">
        <v>88</v>
      </c>
    </row>
    <row r="25647" spans="8:18" x14ac:dyDescent="0.25">
      <c r="H25647" s="59">
        <v>66354</v>
      </c>
      <c r="I25647" s="59" t="s">
        <v>71</v>
      </c>
      <c r="J25647" s="59">
        <v>5136415</v>
      </c>
      <c r="K25647" s="59" t="s">
        <v>26080</v>
      </c>
      <c r="L25647" s="61" t="s">
        <v>81</v>
      </c>
      <c r="M25647" s="61">
        <f>VLOOKUP(H25647,zdroj!C:F,4,0)</f>
        <v>0</v>
      </c>
      <c r="N25647" s="61" t="str">
        <f t="shared" si="800"/>
        <v>-</v>
      </c>
      <c r="P25647" s="73" t="str">
        <f t="shared" si="801"/>
        <v/>
      </c>
      <c r="Q25647" s="61" t="s">
        <v>88</v>
      </c>
    </row>
    <row r="25648" spans="8:18" x14ac:dyDescent="0.25">
      <c r="H25648" s="59">
        <v>66354</v>
      </c>
      <c r="I25648" s="59" t="s">
        <v>71</v>
      </c>
      <c r="J25648" s="59">
        <v>5136423</v>
      </c>
      <c r="K25648" s="59" t="s">
        <v>26081</v>
      </c>
      <c r="L25648" s="61" t="s">
        <v>81</v>
      </c>
      <c r="M25648" s="61">
        <f>VLOOKUP(H25648,zdroj!C:F,4,0)</f>
        <v>0</v>
      </c>
      <c r="N25648" s="61" t="str">
        <f t="shared" si="800"/>
        <v>-</v>
      </c>
      <c r="P25648" s="73" t="str">
        <f t="shared" si="801"/>
        <v/>
      </c>
      <c r="Q25648" s="61" t="s">
        <v>88</v>
      </c>
    </row>
    <row r="25649" spans="8:17" x14ac:dyDescent="0.25">
      <c r="H25649" s="59">
        <v>66354</v>
      </c>
      <c r="I25649" s="59" t="s">
        <v>71</v>
      </c>
      <c r="J25649" s="59">
        <v>5136431</v>
      </c>
      <c r="K25649" s="59" t="s">
        <v>26082</v>
      </c>
      <c r="L25649" s="61" t="s">
        <v>81</v>
      </c>
      <c r="M25649" s="61">
        <f>VLOOKUP(H25649,zdroj!C:F,4,0)</f>
        <v>0</v>
      </c>
      <c r="N25649" s="61" t="str">
        <f t="shared" si="800"/>
        <v>-</v>
      </c>
      <c r="P25649" s="73" t="str">
        <f t="shared" si="801"/>
        <v/>
      </c>
      <c r="Q25649" s="61" t="s">
        <v>88</v>
      </c>
    </row>
    <row r="25650" spans="8:17" x14ac:dyDescent="0.25">
      <c r="H25650" s="59">
        <v>66354</v>
      </c>
      <c r="I25650" s="59" t="s">
        <v>71</v>
      </c>
      <c r="J25650" s="59">
        <v>5136440</v>
      </c>
      <c r="K25650" s="59" t="s">
        <v>26083</v>
      </c>
      <c r="L25650" s="61" t="s">
        <v>81</v>
      </c>
      <c r="M25650" s="61">
        <f>VLOOKUP(H25650,zdroj!C:F,4,0)</f>
        <v>0</v>
      </c>
      <c r="N25650" s="61" t="str">
        <f t="shared" si="800"/>
        <v>-</v>
      </c>
      <c r="P25650" s="73" t="str">
        <f t="shared" si="801"/>
        <v/>
      </c>
      <c r="Q25650" s="61" t="s">
        <v>88</v>
      </c>
    </row>
    <row r="25651" spans="8:17" x14ac:dyDescent="0.25">
      <c r="H25651" s="59">
        <v>66354</v>
      </c>
      <c r="I25651" s="59" t="s">
        <v>71</v>
      </c>
      <c r="J25651" s="59">
        <v>5136458</v>
      </c>
      <c r="K25651" s="59" t="s">
        <v>26084</v>
      </c>
      <c r="L25651" s="61" t="s">
        <v>81</v>
      </c>
      <c r="M25651" s="61">
        <f>VLOOKUP(H25651,zdroj!C:F,4,0)</f>
        <v>0</v>
      </c>
      <c r="N25651" s="61" t="str">
        <f t="shared" si="800"/>
        <v>-</v>
      </c>
      <c r="P25651" s="73" t="str">
        <f t="shared" si="801"/>
        <v/>
      </c>
      <c r="Q25651" s="61" t="s">
        <v>88</v>
      </c>
    </row>
    <row r="25652" spans="8:17" x14ac:dyDescent="0.25">
      <c r="H25652" s="59">
        <v>66354</v>
      </c>
      <c r="I25652" s="59" t="s">
        <v>71</v>
      </c>
      <c r="J25652" s="59">
        <v>5136466</v>
      </c>
      <c r="K25652" s="59" t="s">
        <v>26085</v>
      </c>
      <c r="L25652" s="61" t="s">
        <v>81</v>
      </c>
      <c r="M25652" s="61">
        <f>VLOOKUP(H25652,zdroj!C:F,4,0)</f>
        <v>0</v>
      </c>
      <c r="N25652" s="61" t="str">
        <f t="shared" si="800"/>
        <v>-</v>
      </c>
      <c r="P25652" s="73" t="str">
        <f t="shared" si="801"/>
        <v/>
      </c>
      <c r="Q25652" s="61" t="s">
        <v>88</v>
      </c>
    </row>
    <row r="25653" spans="8:17" x14ac:dyDescent="0.25">
      <c r="H25653" s="59">
        <v>66354</v>
      </c>
      <c r="I25653" s="59" t="s">
        <v>71</v>
      </c>
      <c r="J25653" s="59">
        <v>5136474</v>
      </c>
      <c r="K25653" s="59" t="s">
        <v>26086</v>
      </c>
      <c r="L25653" s="61" t="s">
        <v>81</v>
      </c>
      <c r="M25653" s="61">
        <f>VLOOKUP(H25653,zdroj!C:F,4,0)</f>
        <v>0</v>
      </c>
      <c r="N25653" s="61" t="str">
        <f t="shared" si="800"/>
        <v>-</v>
      </c>
      <c r="P25653" s="73" t="str">
        <f t="shared" si="801"/>
        <v/>
      </c>
      <c r="Q25653" s="61" t="s">
        <v>88</v>
      </c>
    </row>
    <row r="25654" spans="8:17" x14ac:dyDescent="0.25">
      <c r="H25654" s="59">
        <v>66354</v>
      </c>
      <c r="I25654" s="59" t="s">
        <v>71</v>
      </c>
      <c r="J25654" s="59">
        <v>5136482</v>
      </c>
      <c r="K25654" s="59" t="s">
        <v>26087</v>
      </c>
      <c r="L25654" s="61" t="s">
        <v>81</v>
      </c>
      <c r="M25654" s="61">
        <f>VLOOKUP(H25654,zdroj!C:F,4,0)</f>
        <v>0</v>
      </c>
      <c r="N25654" s="61" t="str">
        <f t="shared" si="800"/>
        <v>-</v>
      </c>
      <c r="P25654" s="73" t="str">
        <f t="shared" si="801"/>
        <v/>
      </c>
      <c r="Q25654" s="61" t="s">
        <v>88</v>
      </c>
    </row>
    <row r="25655" spans="8:17" x14ac:dyDescent="0.25">
      <c r="H25655" s="59">
        <v>66354</v>
      </c>
      <c r="I25655" s="59" t="s">
        <v>71</v>
      </c>
      <c r="J25655" s="59">
        <v>5136491</v>
      </c>
      <c r="K25655" s="59" t="s">
        <v>26088</v>
      </c>
      <c r="L25655" s="61" t="s">
        <v>81</v>
      </c>
      <c r="M25655" s="61">
        <f>VLOOKUP(H25655,zdroj!C:F,4,0)</f>
        <v>0</v>
      </c>
      <c r="N25655" s="61" t="str">
        <f t="shared" si="800"/>
        <v>-</v>
      </c>
      <c r="P25655" s="73" t="str">
        <f t="shared" si="801"/>
        <v/>
      </c>
      <c r="Q25655" s="61" t="s">
        <v>88</v>
      </c>
    </row>
    <row r="25656" spans="8:17" x14ac:dyDescent="0.25">
      <c r="H25656" s="59">
        <v>66354</v>
      </c>
      <c r="I25656" s="59" t="s">
        <v>71</v>
      </c>
      <c r="J25656" s="59">
        <v>5136504</v>
      </c>
      <c r="K25656" s="59" t="s">
        <v>26089</v>
      </c>
      <c r="L25656" s="61" t="s">
        <v>81</v>
      </c>
      <c r="M25656" s="61">
        <f>VLOOKUP(H25656,zdroj!C:F,4,0)</f>
        <v>0</v>
      </c>
      <c r="N25656" s="61" t="str">
        <f t="shared" si="800"/>
        <v>-</v>
      </c>
      <c r="P25656" s="73" t="str">
        <f t="shared" si="801"/>
        <v/>
      </c>
      <c r="Q25656" s="61" t="s">
        <v>86</v>
      </c>
    </row>
    <row r="25657" spans="8:17" x14ac:dyDescent="0.25">
      <c r="H25657" s="59">
        <v>66354</v>
      </c>
      <c r="I25657" s="59" t="s">
        <v>71</v>
      </c>
      <c r="J25657" s="59">
        <v>5136512</v>
      </c>
      <c r="K25657" s="59" t="s">
        <v>26090</v>
      </c>
      <c r="L25657" s="61" t="s">
        <v>81</v>
      </c>
      <c r="M25657" s="61">
        <f>VLOOKUP(H25657,zdroj!C:F,4,0)</f>
        <v>0</v>
      </c>
      <c r="N25657" s="61" t="str">
        <f t="shared" si="800"/>
        <v>-</v>
      </c>
      <c r="P25657" s="73" t="str">
        <f t="shared" si="801"/>
        <v/>
      </c>
      <c r="Q25657" s="61" t="s">
        <v>88</v>
      </c>
    </row>
    <row r="25658" spans="8:17" x14ac:dyDescent="0.25">
      <c r="H25658" s="59">
        <v>66354</v>
      </c>
      <c r="I25658" s="59" t="s">
        <v>71</v>
      </c>
      <c r="J25658" s="59">
        <v>5136521</v>
      </c>
      <c r="K25658" s="59" t="s">
        <v>26091</v>
      </c>
      <c r="L25658" s="61" t="s">
        <v>81</v>
      </c>
      <c r="M25658" s="61">
        <f>VLOOKUP(H25658,zdroj!C:F,4,0)</f>
        <v>0</v>
      </c>
      <c r="N25658" s="61" t="str">
        <f t="shared" si="800"/>
        <v>-</v>
      </c>
      <c r="P25658" s="73" t="str">
        <f t="shared" si="801"/>
        <v/>
      </c>
      <c r="Q25658" s="61" t="s">
        <v>88</v>
      </c>
    </row>
    <row r="25659" spans="8:17" x14ac:dyDescent="0.25">
      <c r="H25659" s="59">
        <v>66354</v>
      </c>
      <c r="I25659" s="59" t="s">
        <v>71</v>
      </c>
      <c r="J25659" s="59">
        <v>5136539</v>
      </c>
      <c r="K25659" s="59" t="s">
        <v>26092</v>
      </c>
      <c r="L25659" s="61" t="s">
        <v>81</v>
      </c>
      <c r="M25659" s="61">
        <f>VLOOKUP(H25659,zdroj!C:F,4,0)</f>
        <v>0</v>
      </c>
      <c r="N25659" s="61" t="str">
        <f t="shared" si="800"/>
        <v>-</v>
      </c>
      <c r="P25659" s="73" t="str">
        <f t="shared" si="801"/>
        <v/>
      </c>
      <c r="Q25659" s="61" t="s">
        <v>88</v>
      </c>
    </row>
    <row r="25660" spans="8:17" x14ac:dyDescent="0.25">
      <c r="H25660" s="59">
        <v>66354</v>
      </c>
      <c r="I25660" s="59" t="s">
        <v>71</v>
      </c>
      <c r="J25660" s="59">
        <v>5136547</v>
      </c>
      <c r="K25660" s="59" t="s">
        <v>26093</v>
      </c>
      <c r="L25660" s="61" t="s">
        <v>81</v>
      </c>
      <c r="M25660" s="61">
        <f>VLOOKUP(H25660,zdroj!C:F,4,0)</f>
        <v>0</v>
      </c>
      <c r="N25660" s="61" t="str">
        <f t="shared" si="800"/>
        <v>-</v>
      </c>
      <c r="P25660" s="73" t="str">
        <f t="shared" si="801"/>
        <v/>
      </c>
      <c r="Q25660" s="61" t="s">
        <v>88</v>
      </c>
    </row>
    <row r="25661" spans="8:17" x14ac:dyDescent="0.25">
      <c r="H25661" s="59">
        <v>66354</v>
      </c>
      <c r="I25661" s="59" t="s">
        <v>71</v>
      </c>
      <c r="J25661" s="59">
        <v>5136555</v>
      </c>
      <c r="K25661" s="59" t="s">
        <v>26094</v>
      </c>
      <c r="L25661" s="61" t="s">
        <v>81</v>
      </c>
      <c r="M25661" s="61">
        <f>VLOOKUP(H25661,zdroj!C:F,4,0)</f>
        <v>0</v>
      </c>
      <c r="N25661" s="61" t="str">
        <f t="shared" si="800"/>
        <v>-</v>
      </c>
      <c r="P25661" s="73" t="str">
        <f t="shared" si="801"/>
        <v/>
      </c>
      <c r="Q25661" s="61" t="s">
        <v>88</v>
      </c>
    </row>
    <row r="25662" spans="8:17" x14ac:dyDescent="0.25">
      <c r="H25662" s="59">
        <v>66354</v>
      </c>
      <c r="I25662" s="59" t="s">
        <v>71</v>
      </c>
      <c r="J25662" s="59">
        <v>5136601</v>
      </c>
      <c r="K25662" s="59" t="s">
        <v>26095</v>
      </c>
      <c r="L25662" s="61" t="s">
        <v>81</v>
      </c>
      <c r="M25662" s="61">
        <f>VLOOKUP(H25662,zdroj!C:F,4,0)</f>
        <v>0</v>
      </c>
      <c r="N25662" s="61" t="str">
        <f t="shared" si="800"/>
        <v>-</v>
      </c>
      <c r="P25662" s="73" t="str">
        <f t="shared" si="801"/>
        <v/>
      </c>
      <c r="Q25662" s="61" t="s">
        <v>88</v>
      </c>
    </row>
    <row r="25663" spans="8:17" x14ac:dyDescent="0.25">
      <c r="H25663" s="59">
        <v>66354</v>
      </c>
      <c r="I25663" s="59" t="s">
        <v>71</v>
      </c>
      <c r="J25663" s="59">
        <v>5136610</v>
      </c>
      <c r="K25663" s="59" t="s">
        <v>26096</v>
      </c>
      <c r="L25663" s="61" t="s">
        <v>81</v>
      </c>
      <c r="M25663" s="61">
        <f>VLOOKUP(H25663,zdroj!C:F,4,0)</f>
        <v>0</v>
      </c>
      <c r="N25663" s="61" t="str">
        <f t="shared" si="800"/>
        <v>-</v>
      </c>
      <c r="P25663" s="73" t="str">
        <f t="shared" si="801"/>
        <v/>
      </c>
      <c r="Q25663" s="61" t="s">
        <v>88</v>
      </c>
    </row>
    <row r="25664" spans="8:17" x14ac:dyDescent="0.25">
      <c r="H25664" s="59">
        <v>66354</v>
      </c>
      <c r="I25664" s="59" t="s">
        <v>71</v>
      </c>
      <c r="J25664" s="59">
        <v>5136628</v>
      </c>
      <c r="K25664" s="59" t="s">
        <v>26097</v>
      </c>
      <c r="L25664" s="61" t="s">
        <v>81</v>
      </c>
      <c r="M25664" s="61">
        <f>VLOOKUP(H25664,zdroj!C:F,4,0)</f>
        <v>0</v>
      </c>
      <c r="N25664" s="61" t="str">
        <f t="shared" si="800"/>
        <v>-</v>
      </c>
      <c r="P25664" s="73" t="str">
        <f t="shared" si="801"/>
        <v/>
      </c>
      <c r="Q25664" s="61" t="s">
        <v>88</v>
      </c>
    </row>
    <row r="25665" spans="8:17" x14ac:dyDescent="0.25">
      <c r="H25665" s="59">
        <v>66354</v>
      </c>
      <c r="I25665" s="59" t="s">
        <v>71</v>
      </c>
      <c r="J25665" s="59">
        <v>5136636</v>
      </c>
      <c r="K25665" s="59" t="s">
        <v>26098</v>
      </c>
      <c r="L25665" s="61" t="s">
        <v>81</v>
      </c>
      <c r="M25665" s="61">
        <f>VLOOKUP(H25665,zdroj!C:F,4,0)</f>
        <v>0</v>
      </c>
      <c r="N25665" s="61" t="str">
        <f t="shared" si="800"/>
        <v>-</v>
      </c>
      <c r="P25665" s="73" t="str">
        <f t="shared" si="801"/>
        <v/>
      </c>
      <c r="Q25665" s="61" t="s">
        <v>88</v>
      </c>
    </row>
    <row r="25666" spans="8:17" x14ac:dyDescent="0.25">
      <c r="H25666" s="59">
        <v>66354</v>
      </c>
      <c r="I25666" s="59" t="s">
        <v>71</v>
      </c>
      <c r="J25666" s="59">
        <v>5136644</v>
      </c>
      <c r="K25666" s="59" t="s">
        <v>26099</v>
      </c>
      <c r="L25666" s="61" t="s">
        <v>81</v>
      </c>
      <c r="M25666" s="61">
        <f>VLOOKUP(H25666,zdroj!C:F,4,0)</f>
        <v>0</v>
      </c>
      <c r="N25666" s="61" t="str">
        <f t="shared" si="800"/>
        <v>-</v>
      </c>
      <c r="P25666" s="73" t="str">
        <f t="shared" si="801"/>
        <v/>
      </c>
      <c r="Q25666" s="61" t="s">
        <v>88</v>
      </c>
    </row>
    <row r="25667" spans="8:17" x14ac:dyDescent="0.25">
      <c r="H25667" s="59">
        <v>66354</v>
      </c>
      <c r="I25667" s="59" t="s">
        <v>71</v>
      </c>
      <c r="J25667" s="59">
        <v>5136652</v>
      </c>
      <c r="K25667" s="59" t="s">
        <v>26100</v>
      </c>
      <c r="L25667" s="61" t="s">
        <v>81</v>
      </c>
      <c r="M25667" s="61">
        <f>VLOOKUP(H25667,zdroj!C:F,4,0)</f>
        <v>0</v>
      </c>
      <c r="N25667" s="61" t="str">
        <f t="shared" si="800"/>
        <v>-</v>
      </c>
      <c r="P25667" s="73" t="str">
        <f t="shared" si="801"/>
        <v/>
      </c>
      <c r="Q25667" s="61" t="s">
        <v>88</v>
      </c>
    </row>
    <row r="25668" spans="8:17" x14ac:dyDescent="0.25">
      <c r="H25668" s="59">
        <v>66354</v>
      </c>
      <c r="I25668" s="59" t="s">
        <v>71</v>
      </c>
      <c r="J25668" s="59">
        <v>5136661</v>
      </c>
      <c r="K25668" s="59" t="s">
        <v>26101</v>
      </c>
      <c r="L25668" s="61" t="s">
        <v>81</v>
      </c>
      <c r="M25668" s="61">
        <f>VLOOKUP(H25668,zdroj!C:F,4,0)</f>
        <v>0</v>
      </c>
      <c r="N25668" s="61" t="str">
        <f t="shared" si="800"/>
        <v>-</v>
      </c>
      <c r="P25668" s="73" t="str">
        <f t="shared" si="801"/>
        <v/>
      </c>
      <c r="Q25668" s="61" t="s">
        <v>88</v>
      </c>
    </row>
    <row r="25669" spans="8:17" x14ac:dyDescent="0.25">
      <c r="H25669" s="59">
        <v>66354</v>
      </c>
      <c r="I25669" s="59" t="s">
        <v>71</v>
      </c>
      <c r="J25669" s="59">
        <v>5136679</v>
      </c>
      <c r="K25669" s="59" t="s">
        <v>26102</v>
      </c>
      <c r="L25669" s="61" t="s">
        <v>81</v>
      </c>
      <c r="M25669" s="61">
        <f>VLOOKUP(H25669,zdroj!C:F,4,0)</f>
        <v>0</v>
      </c>
      <c r="N25669" s="61" t="str">
        <f t="shared" si="800"/>
        <v>-</v>
      </c>
      <c r="P25669" s="73" t="str">
        <f t="shared" si="801"/>
        <v/>
      </c>
      <c r="Q25669" s="61" t="s">
        <v>88</v>
      </c>
    </row>
    <row r="25670" spans="8:17" x14ac:dyDescent="0.25">
      <c r="H25670" s="59">
        <v>66354</v>
      </c>
      <c r="I25670" s="59" t="s">
        <v>71</v>
      </c>
      <c r="J25670" s="59">
        <v>5136687</v>
      </c>
      <c r="K25670" s="59" t="s">
        <v>26103</v>
      </c>
      <c r="L25670" s="61" t="s">
        <v>81</v>
      </c>
      <c r="M25670" s="61">
        <f>VLOOKUP(H25670,zdroj!C:F,4,0)</f>
        <v>0</v>
      </c>
      <c r="N25670" s="61" t="str">
        <f t="shared" si="800"/>
        <v>-</v>
      </c>
      <c r="P25670" s="73" t="str">
        <f t="shared" si="801"/>
        <v/>
      </c>
      <c r="Q25670" s="61" t="s">
        <v>88</v>
      </c>
    </row>
    <row r="25671" spans="8:17" x14ac:dyDescent="0.25">
      <c r="H25671" s="59">
        <v>66354</v>
      </c>
      <c r="I25671" s="59" t="s">
        <v>71</v>
      </c>
      <c r="J25671" s="59">
        <v>5136695</v>
      </c>
      <c r="K25671" s="59" t="s">
        <v>26104</v>
      </c>
      <c r="L25671" s="61" t="s">
        <v>81</v>
      </c>
      <c r="M25671" s="61">
        <f>VLOOKUP(H25671,zdroj!C:F,4,0)</f>
        <v>0</v>
      </c>
      <c r="N25671" s="61" t="str">
        <f t="shared" ref="N25671:N25734" si="802">IF(M25671="A",IF(L25671="katA","katB",L25671),L25671)</f>
        <v>-</v>
      </c>
      <c r="P25671" s="73" t="str">
        <f t="shared" ref="P25671:P25734" si="803">IF(O25671="A",1,"")</f>
        <v/>
      </c>
      <c r="Q25671" s="61" t="s">
        <v>88</v>
      </c>
    </row>
    <row r="25672" spans="8:17" x14ac:dyDescent="0.25">
      <c r="H25672" s="59">
        <v>66354</v>
      </c>
      <c r="I25672" s="59" t="s">
        <v>71</v>
      </c>
      <c r="J25672" s="59">
        <v>5136709</v>
      </c>
      <c r="K25672" s="59" t="s">
        <v>26105</v>
      </c>
      <c r="L25672" s="61" t="s">
        <v>81</v>
      </c>
      <c r="M25672" s="61">
        <f>VLOOKUP(H25672,zdroj!C:F,4,0)</f>
        <v>0</v>
      </c>
      <c r="N25672" s="61" t="str">
        <f t="shared" si="802"/>
        <v>-</v>
      </c>
      <c r="P25672" s="73" t="str">
        <f t="shared" si="803"/>
        <v/>
      </c>
      <c r="Q25672" s="61" t="s">
        <v>88</v>
      </c>
    </row>
    <row r="25673" spans="8:17" x14ac:dyDescent="0.25">
      <c r="H25673" s="59">
        <v>66354</v>
      </c>
      <c r="I25673" s="59" t="s">
        <v>71</v>
      </c>
      <c r="J25673" s="59">
        <v>5136717</v>
      </c>
      <c r="K25673" s="59" t="s">
        <v>26106</v>
      </c>
      <c r="L25673" s="61" t="s">
        <v>81</v>
      </c>
      <c r="M25673" s="61">
        <f>VLOOKUP(H25673,zdroj!C:F,4,0)</f>
        <v>0</v>
      </c>
      <c r="N25673" s="61" t="str">
        <f t="shared" si="802"/>
        <v>-</v>
      </c>
      <c r="P25673" s="73" t="str">
        <f t="shared" si="803"/>
        <v/>
      </c>
      <c r="Q25673" s="61" t="s">
        <v>88</v>
      </c>
    </row>
    <row r="25674" spans="8:17" x14ac:dyDescent="0.25">
      <c r="H25674" s="59">
        <v>66354</v>
      </c>
      <c r="I25674" s="59" t="s">
        <v>71</v>
      </c>
      <c r="J25674" s="59">
        <v>5136725</v>
      </c>
      <c r="K25674" s="59" t="s">
        <v>26107</v>
      </c>
      <c r="L25674" s="61" t="s">
        <v>81</v>
      </c>
      <c r="M25674" s="61">
        <f>VLOOKUP(H25674,zdroj!C:F,4,0)</f>
        <v>0</v>
      </c>
      <c r="N25674" s="61" t="str">
        <f t="shared" si="802"/>
        <v>-</v>
      </c>
      <c r="P25674" s="73" t="str">
        <f t="shared" si="803"/>
        <v/>
      </c>
      <c r="Q25674" s="61" t="s">
        <v>88</v>
      </c>
    </row>
    <row r="25675" spans="8:17" x14ac:dyDescent="0.25">
      <c r="H25675" s="59">
        <v>66354</v>
      </c>
      <c r="I25675" s="59" t="s">
        <v>71</v>
      </c>
      <c r="J25675" s="59">
        <v>5136733</v>
      </c>
      <c r="K25675" s="59" t="s">
        <v>26108</v>
      </c>
      <c r="L25675" s="61" t="s">
        <v>112</v>
      </c>
      <c r="M25675" s="61">
        <f>VLOOKUP(H25675,zdroj!C:F,4,0)</f>
        <v>0</v>
      </c>
      <c r="N25675" s="61" t="str">
        <f t="shared" si="802"/>
        <v>katA</v>
      </c>
      <c r="P25675" s="73" t="str">
        <f t="shared" si="803"/>
        <v/>
      </c>
      <c r="Q25675" s="61" t="s">
        <v>30</v>
      </c>
    </row>
    <row r="25676" spans="8:17" x14ac:dyDescent="0.25">
      <c r="H25676" s="59">
        <v>66354</v>
      </c>
      <c r="I25676" s="59" t="s">
        <v>71</v>
      </c>
      <c r="J25676" s="59">
        <v>5136741</v>
      </c>
      <c r="K25676" s="59" t="s">
        <v>26109</v>
      </c>
      <c r="L25676" s="61" t="s">
        <v>81</v>
      </c>
      <c r="M25676" s="61">
        <f>VLOOKUP(H25676,zdroj!C:F,4,0)</f>
        <v>0</v>
      </c>
      <c r="N25676" s="61" t="str">
        <f t="shared" si="802"/>
        <v>-</v>
      </c>
      <c r="P25676" s="73" t="str">
        <f t="shared" si="803"/>
        <v/>
      </c>
      <c r="Q25676" s="61" t="s">
        <v>88</v>
      </c>
    </row>
    <row r="25677" spans="8:17" x14ac:dyDescent="0.25">
      <c r="H25677" s="59">
        <v>66354</v>
      </c>
      <c r="I25677" s="59" t="s">
        <v>71</v>
      </c>
      <c r="J25677" s="59">
        <v>5137284</v>
      </c>
      <c r="K25677" s="59" t="s">
        <v>26110</v>
      </c>
      <c r="L25677" s="61" t="s">
        <v>81</v>
      </c>
      <c r="M25677" s="61">
        <f>VLOOKUP(H25677,zdroj!C:F,4,0)</f>
        <v>0</v>
      </c>
      <c r="N25677" s="61" t="str">
        <f t="shared" si="802"/>
        <v>-</v>
      </c>
      <c r="P25677" s="73" t="str">
        <f t="shared" si="803"/>
        <v/>
      </c>
      <c r="Q25677" s="61" t="s">
        <v>88</v>
      </c>
    </row>
    <row r="25678" spans="8:17" x14ac:dyDescent="0.25">
      <c r="H25678" s="59">
        <v>66354</v>
      </c>
      <c r="I25678" s="59" t="s">
        <v>71</v>
      </c>
      <c r="J25678" s="59">
        <v>5137292</v>
      </c>
      <c r="K25678" s="59" t="s">
        <v>26111</v>
      </c>
      <c r="L25678" s="61" t="s">
        <v>81</v>
      </c>
      <c r="M25678" s="61">
        <f>VLOOKUP(H25678,zdroj!C:F,4,0)</f>
        <v>0</v>
      </c>
      <c r="N25678" s="61" t="str">
        <f t="shared" si="802"/>
        <v>-</v>
      </c>
      <c r="P25678" s="73" t="str">
        <f t="shared" si="803"/>
        <v/>
      </c>
      <c r="Q25678" s="61" t="s">
        <v>88</v>
      </c>
    </row>
    <row r="25679" spans="8:17" x14ac:dyDescent="0.25">
      <c r="H25679" s="59">
        <v>66354</v>
      </c>
      <c r="I25679" s="59" t="s">
        <v>71</v>
      </c>
      <c r="J25679" s="59">
        <v>5137411</v>
      </c>
      <c r="K25679" s="59" t="s">
        <v>26112</v>
      </c>
      <c r="L25679" s="61" t="s">
        <v>81</v>
      </c>
      <c r="M25679" s="61">
        <f>VLOOKUP(H25679,zdroj!C:F,4,0)</f>
        <v>0</v>
      </c>
      <c r="N25679" s="61" t="str">
        <f t="shared" si="802"/>
        <v>-</v>
      </c>
      <c r="P25679" s="73" t="str">
        <f t="shared" si="803"/>
        <v/>
      </c>
      <c r="Q25679" s="61" t="s">
        <v>88</v>
      </c>
    </row>
    <row r="25680" spans="8:17" x14ac:dyDescent="0.25">
      <c r="H25680" s="59">
        <v>66354</v>
      </c>
      <c r="I25680" s="59" t="s">
        <v>71</v>
      </c>
      <c r="J25680" s="59">
        <v>5137420</v>
      </c>
      <c r="K25680" s="59" t="s">
        <v>26113</v>
      </c>
      <c r="L25680" s="61" t="s">
        <v>81</v>
      </c>
      <c r="M25680" s="61">
        <f>VLOOKUP(H25680,zdroj!C:F,4,0)</f>
        <v>0</v>
      </c>
      <c r="N25680" s="61" t="str">
        <f t="shared" si="802"/>
        <v>-</v>
      </c>
      <c r="P25680" s="73" t="str">
        <f t="shared" si="803"/>
        <v/>
      </c>
      <c r="Q25680" s="61" t="s">
        <v>88</v>
      </c>
    </row>
    <row r="25681" spans="8:18" x14ac:dyDescent="0.25">
      <c r="H25681" s="59">
        <v>66354</v>
      </c>
      <c r="I25681" s="59" t="s">
        <v>71</v>
      </c>
      <c r="J25681" s="59">
        <v>5137438</v>
      </c>
      <c r="K25681" s="59" t="s">
        <v>26114</v>
      </c>
      <c r="L25681" s="61" t="s">
        <v>81</v>
      </c>
      <c r="M25681" s="61">
        <f>VLOOKUP(H25681,zdroj!C:F,4,0)</f>
        <v>0</v>
      </c>
      <c r="N25681" s="61" t="str">
        <f t="shared" si="802"/>
        <v>-</v>
      </c>
      <c r="P25681" s="73" t="str">
        <f t="shared" si="803"/>
        <v/>
      </c>
      <c r="Q25681" s="61" t="s">
        <v>88</v>
      </c>
    </row>
    <row r="25682" spans="8:18" x14ac:dyDescent="0.25">
      <c r="H25682" s="59">
        <v>66354</v>
      </c>
      <c r="I25682" s="59" t="s">
        <v>71</v>
      </c>
      <c r="J25682" s="59">
        <v>5137471</v>
      </c>
      <c r="K25682" s="59" t="s">
        <v>26115</v>
      </c>
      <c r="L25682" s="61" t="s">
        <v>81</v>
      </c>
      <c r="M25682" s="61">
        <f>VLOOKUP(H25682,zdroj!C:F,4,0)</f>
        <v>0</v>
      </c>
      <c r="N25682" s="61" t="str">
        <f t="shared" si="802"/>
        <v>-</v>
      </c>
      <c r="P25682" s="73" t="str">
        <f t="shared" si="803"/>
        <v/>
      </c>
      <c r="Q25682" s="61" t="s">
        <v>88</v>
      </c>
    </row>
    <row r="25683" spans="8:18" x14ac:dyDescent="0.25">
      <c r="H25683" s="59">
        <v>66354</v>
      </c>
      <c r="I25683" s="59" t="s">
        <v>71</v>
      </c>
      <c r="J25683" s="59">
        <v>5137489</v>
      </c>
      <c r="K25683" s="59" t="s">
        <v>26116</v>
      </c>
      <c r="L25683" s="61" t="s">
        <v>81</v>
      </c>
      <c r="M25683" s="61">
        <f>VLOOKUP(H25683,zdroj!C:F,4,0)</f>
        <v>0</v>
      </c>
      <c r="N25683" s="61" t="str">
        <f t="shared" si="802"/>
        <v>-</v>
      </c>
      <c r="P25683" s="73" t="str">
        <f t="shared" si="803"/>
        <v/>
      </c>
      <c r="Q25683" s="61" t="s">
        <v>88</v>
      </c>
    </row>
    <row r="25684" spans="8:18" x14ac:dyDescent="0.25">
      <c r="H25684" s="59">
        <v>66354</v>
      </c>
      <c r="I25684" s="59" t="s">
        <v>71</v>
      </c>
      <c r="J25684" s="59">
        <v>5137501</v>
      </c>
      <c r="K25684" s="59" t="s">
        <v>26117</v>
      </c>
      <c r="L25684" s="61" t="s">
        <v>81</v>
      </c>
      <c r="M25684" s="61">
        <f>VLOOKUP(H25684,zdroj!C:F,4,0)</f>
        <v>0</v>
      </c>
      <c r="N25684" s="61" t="str">
        <f t="shared" si="802"/>
        <v>-</v>
      </c>
      <c r="P25684" s="73" t="str">
        <f t="shared" si="803"/>
        <v/>
      </c>
      <c r="Q25684" s="61" t="s">
        <v>88</v>
      </c>
    </row>
    <row r="25685" spans="8:18" x14ac:dyDescent="0.25">
      <c r="H25685" s="59">
        <v>66354</v>
      </c>
      <c r="I25685" s="59" t="s">
        <v>71</v>
      </c>
      <c r="J25685" s="59">
        <v>5137519</v>
      </c>
      <c r="K25685" s="59" t="s">
        <v>26118</v>
      </c>
      <c r="L25685" s="61" t="s">
        <v>81</v>
      </c>
      <c r="M25685" s="61">
        <f>VLOOKUP(H25685,zdroj!C:F,4,0)</f>
        <v>0</v>
      </c>
      <c r="N25685" s="61" t="str">
        <f t="shared" si="802"/>
        <v>-</v>
      </c>
      <c r="P25685" s="73" t="str">
        <f t="shared" si="803"/>
        <v/>
      </c>
      <c r="Q25685" s="61" t="s">
        <v>88</v>
      </c>
    </row>
    <row r="25686" spans="8:18" x14ac:dyDescent="0.25">
      <c r="H25686" s="59">
        <v>66354</v>
      </c>
      <c r="I25686" s="59" t="s">
        <v>71</v>
      </c>
      <c r="J25686" s="59">
        <v>27402053</v>
      </c>
      <c r="K25686" s="59" t="s">
        <v>26119</v>
      </c>
      <c r="L25686" s="61" t="s">
        <v>112</v>
      </c>
      <c r="M25686" s="61">
        <f>VLOOKUP(H25686,zdroj!C:F,4,0)</f>
        <v>0</v>
      </c>
      <c r="N25686" s="61" t="str">
        <f t="shared" si="802"/>
        <v>katA</v>
      </c>
      <c r="P25686" s="73" t="str">
        <f t="shared" si="803"/>
        <v/>
      </c>
      <c r="Q25686" s="61" t="s">
        <v>30</v>
      </c>
    </row>
    <row r="25687" spans="8:18" x14ac:dyDescent="0.25">
      <c r="H25687" s="59">
        <v>66354</v>
      </c>
      <c r="I25687" s="59" t="s">
        <v>71</v>
      </c>
      <c r="J25687" s="59">
        <v>27567117</v>
      </c>
      <c r="K25687" s="59" t="s">
        <v>26120</v>
      </c>
      <c r="L25687" s="61" t="s">
        <v>81</v>
      </c>
      <c r="M25687" s="61">
        <f>VLOOKUP(H25687,zdroj!C:F,4,0)</f>
        <v>0</v>
      </c>
      <c r="N25687" s="61" t="str">
        <f t="shared" si="802"/>
        <v>-</v>
      </c>
      <c r="P25687" s="73" t="str">
        <f t="shared" si="803"/>
        <v/>
      </c>
      <c r="Q25687" s="61" t="s">
        <v>88</v>
      </c>
    </row>
    <row r="25688" spans="8:18" x14ac:dyDescent="0.25">
      <c r="H25688" s="59">
        <v>66354</v>
      </c>
      <c r="I25688" s="59" t="s">
        <v>71</v>
      </c>
      <c r="J25688" s="59">
        <v>31067964</v>
      </c>
      <c r="K25688" s="59" t="s">
        <v>26121</v>
      </c>
      <c r="L25688" s="61" t="s">
        <v>113</v>
      </c>
      <c r="M25688" s="61">
        <f>VLOOKUP(H25688,zdroj!C:F,4,0)</f>
        <v>0</v>
      </c>
      <c r="N25688" s="61" t="str">
        <f t="shared" si="802"/>
        <v>katB</v>
      </c>
      <c r="P25688" s="73" t="str">
        <f t="shared" si="803"/>
        <v/>
      </c>
      <c r="Q25688" s="61" t="s">
        <v>31</v>
      </c>
      <c r="R25688" s="61" t="s">
        <v>91</v>
      </c>
    </row>
    <row r="25689" spans="8:18" x14ac:dyDescent="0.25">
      <c r="H25689" s="59">
        <v>66354</v>
      </c>
      <c r="I25689" s="59" t="s">
        <v>71</v>
      </c>
      <c r="J25689" s="59">
        <v>40193543</v>
      </c>
      <c r="K25689" s="59" t="s">
        <v>26122</v>
      </c>
      <c r="L25689" s="61" t="s">
        <v>81</v>
      </c>
      <c r="M25689" s="61">
        <f>VLOOKUP(H25689,zdroj!C:F,4,0)</f>
        <v>0</v>
      </c>
      <c r="N25689" s="61" t="str">
        <f t="shared" si="802"/>
        <v>-</v>
      </c>
      <c r="P25689" s="73" t="str">
        <f t="shared" si="803"/>
        <v/>
      </c>
      <c r="Q25689" s="61" t="s">
        <v>88</v>
      </c>
    </row>
    <row r="25690" spans="8:18" x14ac:dyDescent="0.25">
      <c r="H25690" s="59">
        <v>66354</v>
      </c>
      <c r="I25690" s="59" t="s">
        <v>71</v>
      </c>
      <c r="J25690" s="59">
        <v>80254934</v>
      </c>
      <c r="K25690" s="59" t="s">
        <v>26123</v>
      </c>
      <c r="L25690" s="61" t="s">
        <v>81</v>
      </c>
      <c r="M25690" s="61">
        <f>VLOOKUP(H25690,zdroj!C:F,4,0)</f>
        <v>0</v>
      </c>
      <c r="N25690" s="61" t="str">
        <f t="shared" si="802"/>
        <v>-</v>
      </c>
      <c r="P25690" s="73" t="str">
        <f t="shared" si="803"/>
        <v/>
      </c>
      <c r="Q25690" s="61" t="s">
        <v>88</v>
      </c>
    </row>
    <row r="25691" spans="8:18" x14ac:dyDescent="0.25">
      <c r="H25691" s="59">
        <v>66354</v>
      </c>
      <c r="I25691" s="59" t="s">
        <v>71</v>
      </c>
      <c r="J25691" s="59">
        <v>80269923</v>
      </c>
      <c r="K25691" s="59" t="s">
        <v>26124</v>
      </c>
      <c r="L25691" s="61" t="s">
        <v>112</v>
      </c>
      <c r="M25691" s="61">
        <f>VLOOKUP(H25691,zdroj!C:F,4,0)</f>
        <v>0</v>
      </c>
      <c r="N25691" s="61" t="str">
        <f t="shared" si="802"/>
        <v>katA</v>
      </c>
      <c r="P25691" s="73" t="str">
        <f t="shared" si="803"/>
        <v/>
      </c>
      <c r="Q25691" s="61" t="s">
        <v>30</v>
      </c>
    </row>
    <row r="25692" spans="8:18" x14ac:dyDescent="0.25">
      <c r="H25692" s="59">
        <v>66362</v>
      </c>
      <c r="I25692" s="59" t="s">
        <v>71</v>
      </c>
      <c r="J25692" s="59">
        <v>5135869</v>
      </c>
      <c r="K25692" s="59" t="s">
        <v>26125</v>
      </c>
      <c r="L25692" s="61" t="s">
        <v>112</v>
      </c>
      <c r="M25692" s="61">
        <f>VLOOKUP(H25692,zdroj!C:F,4,0)</f>
        <v>0</v>
      </c>
      <c r="N25692" s="61" t="str">
        <f t="shared" si="802"/>
        <v>katA</v>
      </c>
      <c r="P25692" s="73" t="str">
        <f t="shared" si="803"/>
        <v/>
      </c>
      <c r="Q25692" s="61" t="s">
        <v>30</v>
      </c>
    </row>
    <row r="25693" spans="8:18" x14ac:dyDescent="0.25">
      <c r="H25693" s="59">
        <v>66362</v>
      </c>
      <c r="I25693" s="59" t="s">
        <v>71</v>
      </c>
      <c r="J25693" s="59">
        <v>5135877</v>
      </c>
      <c r="K25693" s="59" t="s">
        <v>26126</v>
      </c>
      <c r="L25693" s="61" t="s">
        <v>112</v>
      </c>
      <c r="M25693" s="61">
        <f>VLOOKUP(H25693,zdroj!C:F,4,0)</f>
        <v>0</v>
      </c>
      <c r="N25693" s="61" t="str">
        <f t="shared" si="802"/>
        <v>katA</v>
      </c>
      <c r="P25693" s="73" t="str">
        <f t="shared" si="803"/>
        <v/>
      </c>
      <c r="Q25693" s="61" t="s">
        <v>30</v>
      </c>
    </row>
    <row r="25694" spans="8:18" x14ac:dyDescent="0.25">
      <c r="H25694" s="59">
        <v>66362</v>
      </c>
      <c r="I25694" s="59" t="s">
        <v>71</v>
      </c>
      <c r="J25694" s="59">
        <v>5135885</v>
      </c>
      <c r="K25694" s="59" t="s">
        <v>26127</v>
      </c>
      <c r="L25694" s="61" t="s">
        <v>112</v>
      </c>
      <c r="M25694" s="61">
        <f>VLOOKUP(H25694,zdroj!C:F,4,0)</f>
        <v>0</v>
      </c>
      <c r="N25694" s="61" t="str">
        <f t="shared" si="802"/>
        <v>katA</v>
      </c>
      <c r="P25694" s="73" t="str">
        <f t="shared" si="803"/>
        <v/>
      </c>
      <c r="Q25694" s="61" t="s">
        <v>30</v>
      </c>
    </row>
    <row r="25695" spans="8:18" x14ac:dyDescent="0.25">
      <c r="H25695" s="59">
        <v>66362</v>
      </c>
      <c r="I25695" s="59" t="s">
        <v>71</v>
      </c>
      <c r="J25695" s="59">
        <v>5135893</v>
      </c>
      <c r="K25695" s="59" t="s">
        <v>26128</v>
      </c>
      <c r="L25695" s="61" t="s">
        <v>112</v>
      </c>
      <c r="M25695" s="61">
        <f>VLOOKUP(H25695,zdroj!C:F,4,0)</f>
        <v>0</v>
      </c>
      <c r="N25695" s="61" t="str">
        <f t="shared" si="802"/>
        <v>katA</v>
      </c>
      <c r="P25695" s="73" t="str">
        <f t="shared" si="803"/>
        <v/>
      </c>
      <c r="Q25695" s="61" t="s">
        <v>30</v>
      </c>
    </row>
    <row r="25696" spans="8:18" x14ac:dyDescent="0.25">
      <c r="H25696" s="59">
        <v>66362</v>
      </c>
      <c r="I25696" s="59" t="s">
        <v>71</v>
      </c>
      <c r="J25696" s="59">
        <v>5135907</v>
      </c>
      <c r="K25696" s="59" t="s">
        <v>26129</v>
      </c>
      <c r="L25696" s="61" t="s">
        <v>113</v>
      </c>
      <c r="M25696" s="61">
        <f>VLOOKUP(H25696,zdroj!C:F,4,0)</f>
        <v>0</v>
      </c>
      <c r="N25696" s="61" t="str">
        <f t="shared" si="802"/>
        <v>katB</v>
      </c>
      <c r="P25696" s="73" t="str">
        <f t="shared" si="803"/>
        <v/>
      </c>
      <c r="Q25696" s="61" t="s">
        <v>30</v>
      </c>
      <c r="R25696" s="61" t="s">
        <v>91</v>
      </c>
    </row>
    <row r="25697" spans="8:18" x14ac:dyDescent="0.25">
      <c r="H25697" s="59">
        <v>66362</v>
      </c>
      <c r="I25697" s="59" t="s">
        <v>71</v>
      </c>
      <c r="J25697" s="59">
        <v>5135915</v>
      </c>
      <c r="K25697" s="59" t="s">
        <v>26130</v>
      </c>
      <c r="L25697" s="61" t="s">
        <v>113</v>
      </c>
      <c r="M25697" s="61">
        <f>VLOOKUP(H25697,zdroj!C:F,4,0)</f>
        <v>0</v>
      </c>
      <c r="N25697" s="61" t="str">
        <f t="shared" si="802"/>
        <v>katB</v>
      </c>
      <c r="P25697" s="73" t="str">
        <f t="shared" si="803"/>
        <v/>
      </c>
      <c r="Q25697" s="61" t="s">
        <v>30</v>
      </c>
      <c r="R25697" s="61" t="s">
        <v>91</v>
      </c>
    </row>
    <row r="25698" spans="8:18" x14ac:dyDescent="0.25">
      <c r="H25698" s="59">
        <v>66362</v>
      </c>
      <c r="I25698" s="59" t="s">
        <v>71</v>
      </c>
      <c r="J25698" s="59">
        <v>5135923</v>
      </c>
      <c r="K25698" s="59" t="s">
        <v>26131</v>
      </c>
      <c r="L25698" s="61" t="s">
        <v>113</v>
      </c>
      <c r="M25698" s="61">
        <f>VLOOKUP(H25698,zdroj!C:F,4,0)</f>
        <v>0</v>
      </c>
      <c r="N25698" s="61" t="str">
        <f t="shared" si="802"/>
        <v>katB</v>
      </c>
      <c r="P25698" s="73" t="str">
        <f t="shared" si="803"/>
        <v/>
      </c>
      <c r="Q25698" s="61" t="s">
        <v>30</v>
      </c>
      <c r="R25698" s="61" t="s">
        <v>91</v>
      </c>
    </row>
    <row r="25699" spans="8:18" x14ac:dyDescent="0.25">
      <c r="H25699" s="59">
        <v>66362</v>
      </c>
      <c r="I25699" s="59" t="s">
        <v>71</v>
      </c>
      <c r="J25699" s="59">
        <v>5135982</v>
      </c>
      <c r="K25699" s="59" t="s">
        <v>26132</v>
      </c>
      <c r="L25699" s="61" t="s">
        <v>113</v>
      </c>
      <c r="M25699" s="61">
        <f>VLOOKUP(H25699,zdroj!C:F,4,0)</f>
        <v>0</v>
      </c>
      <c r="N25699" s="61" t="str">
        <f t="shared" si="802"/>
        <v>katB</v>
      </c>
      <c r="P25699" s="73" t="str">
        <f t="shared" si="803"/>
        <v/>
      </c>
      <c r="Q25699" s="61" t="s">
        <v>30</v>
      </c>
      <c r="R25699" s="61" t="s">
        <v>91</v>
      </c>
    </row>
    <row r="25700" spans="8:18" x14ac:dyDescent="0.25">
      <c r="H25700" s="59">
        <v>66362</v>
      </c>
      <c r="I25700" s="59" t="s">
        <v>71</v>
      </c>
      <c r="J25700" s="59">
        <v>5135991</v>
      </c>
      <c r="K25700" s="59" t="s">
        <v>26133</v>
      </c>
      <c r="L25700" s="61" t="s">
        <v>112</v>
      </c>
      <c r="M25700" s="61">
        <f>VLOOKUP(H25700,zdroj!C:F,4,0)</f>
        <v>0</v>
      </c>
      <c r="N25700" s="61" t="str">
        <f t="shared" si="802"/>
        <v>katA</v>
      </c>
      <c r="P25700" s="73" t="str">
        <f t="shared" si="803"/>
        <v/>
      </c>
      <c r="Q25700" s="61" t="s">
        <v>30</v>
      </c>
    </row>
    <row r="25701" spans="8:18" x14ac:dyDescent="0.25">
      <c r="H25701" s="59">
        <v>66362</v>
      </c>
      <c r="I25701" s="59" t="s">
        <v>71</v>
      </c>
      <c r="J25701" s="59">
        <v>5136008</v>
      </c>
      <c r="K25701" s="59" t="s">
        <v>26134</v>
      </c>
      <c r="L25701" s="61" t="s">
        <v>112</v>
      </c>
      <c r="M25701" s="61">
        <f>VLOOKUP(H25701,zdroj!C:F,4,0)</f>
        <v>0</v>
      </c>
      <c r="N25701" s="61" t="str">
        <f t="shared" si="802"/>
        <v>katA</v>
      </c>
      <c r="P25701" s="73" t="str">
        <f t="shared" si="803"/>
        <v/>
      </c>
      <c r="Q25701" s="61" t="s">
        <v>30</v>
      </c>
    </row>
    <row r="25702" spans="8:18" x14ac:dyDescent="0.25">
      <c r="H25702" s="59">
        <v>66362</v>
      </c>
      <c r="I25702" s="59" t="s">
        <v>71</v>
      </c>
      <c r="J25702" s="59">
        <v>5136016</v>
      </c>
      <c r="K25702" s="59" t="s">
        <v>26135</v>
      </c>
      <c r="L25702" s="61" t="s">
        <v>112</v>
      </c>
      <c r="M25702" s="61">
        <f>VLOOKUP(H25702,zdroj!C:F,4,0)</f>
        <v>0</v>
      </c>
      <c r="N25702" s="61" t="str">
        <f t="shared" si="802"/>
        <v>katA</v>
      </c>
      <c r="P25702" s="73" t="str">
        <f t="shared" si="803"/>
        <v/>
      </c>
      <c r="Q25702" s="61" t="s">
        <v>30</v>
      </c>
    </row>
    <row r="25703" spans="8:18" x14ac:dyDescent="0.25">
      <c r="H25703" s="59">
        <v>66362</v>
      </c>
      <c r="I25703" s="59" t="s">
        <v>71</v>
      </c>
      <c r="J25703" s="59">
        <v>5136024</v>
      </c>
      <c r="K25703" s="59" t="s">
        <v>26136</v>
      </c>
      <c r="L25703" s="61" t="s">
        <v>81</v>
      </c>
      <c r="M25703" s="61">
        <f>VLOOKUP(H25703,zdroj!C:F,4,0)</f>
        <v>0</v>
      </c>
      <c r="N25703" s="61" t="str">
        <f t="shared" si="802"/>
        <v>-</v>
      </c>
      <c r="P25703" s="73" t="str">
        <f t="shared" si="803"/>
        <v/>
      </c>
      <c r="Q25703" s="61" t="s">
        <v>86</v>
      </c>
    </row>
    <row r="25704" spans="8:18" x14ac:dyDescent="0.25">
      <c r="H25704" s="59">
        <v>66362</v>
      </c>
      <c r="I25704" s="59" t="s">
        <v>71</v>
      </c>
      <c r="J25704" s="59">
        <v>5136083</v>
      </c>
      <c r="K25704" s="59" t="s">
        <v>26137</v>
      </c>
      <c r="L25704" s="61" t="s">
        <v>113</v>
      </c>
      <c r="M25704" s="61">
        <f>VLOOKUP(H25704,zdroj!C:F,4,0)</f>
        <v>0</v>
      </c>
      <c r="N25704" s="61" t="str">
        <f t="shared" si="802"/>
        <v>katB</v>
      </c>
      <c r="P25704" s="73" t="str">
        <f t="shared" si="803"/>
        <v/>
      </c>
      <c r="Q25704" s="61" t="s">
        <v>30</v>
      </c>
      <c r="R25704" s="61" t="s">
        <v>91</v>
      </c>
    </row>
    <row r="25705" spans="8:18" x14ac:dyDescent="0.25">
      <c r="H25705" s="59">
        <v>66362</v>
      </c>
      <c r="I25705" s="59" t="s">
        <v>71</v>
      </c>
      <c r="J25705" s="59">
        <v>5136148</v>
      </c>
      <c r="K25705" s="59" t="s">
        <v>26138</v>
      </c>
      <c r="L25705" s="61" t="s">
        <v>113</v>
      </c>
      <c r="M25705" s="61">
        <f>VLOOKUP(H25705,zdroj!C:F,4,0)</f>
        <v>0</v>
      </c>
      <c r="N25705" s="61" t="str">
        <f t="shared" si="802"/>
        <v>katB</v>
      </c>
      <c r="P25705" s="73" t="str">
        <f t="shared" si="803"/>
        <v/>
      </c>
      <c r="Q25705" s="61" t="s">
        <v>33</v>
      </c>
      <c r="R25705" s="61" t="s">
        <v>91</v>
      </c>
    </row>
    <row r="25706" spans="8:18" x14ac:dyDescent="0.25">
      <c r="H25706" s="59">
        <v>66362</v>
      </c>
      <c r="I25706" s="59" t="s">
        <v>71</v>
      </c>
      <c r="J25706" s="59">
        <v>5136156</v>
      </c>
      <c r="K25706" s="59" t="s">
        <v>26139</v>
      </c>
      <c r="L25706" s="61" t="s">
        <v>112</v>
      </c>
      <c r="M25706" s="61">
        <f>VLOOKUP(H25706,zdroj!C:F,4,0)</f>
        <v>0</v>
      </c>
      <c r="N25706" s="61" t="str">
        <f t="shared" si="802"/>
        <v>katA</v>
      </c>
      <c r="P25706" s="73" t="str">
        <f t="shared" si="803"/>
        <v/>
      </c>
      <c r="Q25706" s="61" t="s">
        <v>31</v>
      </c>
    </row>
    <row r="25707" spans="8:18" x14ac:dyDescent="0.25">
      <c r="H25707" s="59">
        <v>66362</v>
      </c>
      <c r="I25707" s="59" t="s">
        <v>71</v>
      </c>
      <c r="J25707" s="59">
        <v>5136172</v>
      </c>
      <c r="K25707" s="59" t="s">
        <v>26140</v>
      </c>
      <c r="L25707" s="61" t="s">
        <v>112</v>
      </c>
      <c r="M25707" s="61">
        <f>VLOOKUP(H25707,zdroj!C:F,4,0)</f>
        <v>0</v>
      </c>
      <c r="N25707" s="61" t="str">
        <f t="shared" si="802"/>
        <v>katA</v>
      </c>
      <c r="P25707" s="73" t="str">
        <f t="shared" si="803"/>
        <v/>
      </c>
      <c r="Q25707" s="61" t="s">
        <v>30</v>
      </c>
    </row>
    <row r="25708" spans="8:18" x14ac:dyDescent="0.25">
      <c r="H25708" s="59">
        <v>66362</v>
      </c>
      <c r="I25708" s="59" t="s">
        <v>71</v>
      </c>
      <c r="J25708" s="59">
        <v>5136261</v>
      </c>
      <c r="K25708" s="59" t="s">
        <v>26141</v>
      </c>
      <c r="L25708" s="61" t="s">
        <v>112</v>
      </c>
      <c r="M25708" s="61">
        <f>VLOOKUP(H25708,zdroj!C:F,4,0)</f>
        <v>0</v>
      </c>
      <c r="N25708" s="61" t="str">
        <f t="shared" si="802"/>
        <v>katA</v>
      </c>
      <c r="P25708" s="73" t="str">
        <f t="shared" si="803"/>
        <v/>
      </c>
      <c r="Q25708" s="61" t="s">
        <v>30</v>
      </c>
    </row>
    <row r="25709" spans="8:18" x14ac:dyDescent="0.25">
      <c r="H25709" s="59">
        <v>66362</v>
      </c>
      <c r="I25709" s="59" t="s">
        <v>71</v>
      </c>
      <c r="J25709" s="59">
        <v>5136270</v>
      </c>
      <c r="K25709" s="59" t="s">
        <v>26142</v>
      </c>
      <c r="L25709" s="61" t="s">
        <v>81</v>
      </c>
      <c r="M25709" s="61">
        <f>VLOOKUP(H25709,zdroj!C:F,4,0)</f>
        <v>0</v>
      </c>
      <c r="N25709" s="61" t="str">
        <f t="shared" si="802"/>
        <v>-</v>
      </c>
      <c r="P25709" s="73" t="str">
        <f t="shared" si="803"/>
        <v/>
      </c>
      <c r="Q25709" s="61" t="s">
        <v>88</v>
      </c>
    </row>
    <row r="25710" spans="8:18" x14ac:dyDescent="0.25">
      <c r="H25710" s="59">
        <v>66362</v>
      </c>
      <c r="I25710" s="59" t="s">
        <v>71</v>
      </c>
      <c r="J25710" s="59">
        <v>5136580</v>
      </c>
      <c r="K25710" s="59" t="s">
        <v>26143</v>
      </c>
      <c r="L25710" s="61" t="s">
        <v>81</v>
      </c>
      <c r="M25710" s="61">
        <f>VLOOKUP(H25710,zdroj!C:F,4,0)</f>
        <v>0</v>
      </c>
      <c r="N25710" s="61" t="str">
        <f t="shared" si="802"/>
        <v>-</v>
      </c>
      <c r="P25710" s="73" t="str">
        <f t="shared" si="803"/>
        <v/>
      </c>
      <c r="Q25710" s="61" t="s">
        <v>88</v>
      </c>
    </row>
    <row r="25711" spans="8:18" x14ac:dyDescent="0.25">
      <c r="H25711" s="59">
        <v>66362</v>
      </c>
      <c r="I25711" s="59" t="s">
        <v>71</v>
      </c>
      <c r="J25711" s="59">
        <v>5136750</v>
      </c>
      <c r="K25711" s="59" t="s">
        <v>26144</v>
      </c>
      <c r="L25711" s="61" t="s">
        <v>81</v>
      </c>
      <c r="M25711" s="61">
        <f>VLOOKUP(H25711,zdroj!C:F,4,0)</f>
        <v>0</v>
      </c>
      <c r="N25711" s="61" t="str">
        <f t="shared" si="802"/>
        <v>-</v>
      </c>
      <c r="P25711" s="73" t="str">
        <f t="shared" si="803"/>
        <v/>
      </c>
      <c r="Q25711" s="61" t="s">
        <v>88</v>
      </c>
    </row>
    <row r="25712" spans="8:18" x14ac:dyDescent="0.25">
      <c r="H25712" s="59">
        <v>66362</v>
      </c>
      <c r="I25712" s="59" t="s">
        <v>71</v>
      </c>
      <c r="J25712" s="59">
        <v>5136768</v>
      </c>
      <c r="K25712" s="59" t="s">
        <v>26145</v>
      </c>
      <c r="L25712" s="61" t="s">
        <v>81</v>
      </c>
      <c r="M25712" s="61">
        <f>VLOOKUP(H25712,zdroj!C:F,4,0)</f>
        <v>0</v>
      </c>
      <c r="N25712" s="61" t="str">
        <f t="shared" si="802"/>
        <v>-</v>
      </c>
      <c r="P25712" s="73" t="str">
        <f t="shared" si="803"/>
        <v/>
      </c>
      <c r="Q25712" s="61" t="s">
        <v>88</v>
      </c>
    </row>
    <row r="25713" spans="8:17" x14ac:dyDescent="0.25">
      <c r="H25713" s="59">
        <v>66362</v>
      </c>
      <c r="I25713" s="59" t="s">
        <v>71</v>
      </c>
      <c r="J25713" s="59">
        <v>5136776</v>
      </c>
      <c r="K25713" s="59" t="s">
        <v>26146</v>
      </c>
      <c r="L25713" s="61" t="s">
        <v>81</v>
      </c>
      <c r="M25713" s="61">
        <f>VLOOKUP(H25713,zdroj!C:F,4,0)</f>
        <v>0</v>
      </c>
      <c r="N25713" s="61" t="str">
        <f t="shared" si="802"/>
        <v>-</v>
      </c>
      <c r="P25713" s="73" t="str">
        <f t="shared" si="803"/>
        <v/>
      </c>
      <c r="Q25713" s="61" t="s">
        <v>88</v>
      </c>
    </row>
    <row r="25714" spans="8:17" x14ac:dyDescent="0.25">
      <c r="H25714" s="59">
        <v>66362</v>
      </c>
      <c r="I25714" s="59" t="s">
        <v>71</v>
      </c>
      <c r="J25714" s="59">
        <v>5136784</v>
      </c>
      <c r="K25714" s="59" t="s">
        <v>26147</v>
      </c>
      <c r="L25714" s="61" t="s">
        <v>81</v>
      </c>
      <c r="M25714" s="61">
        <f>VLOOKUP(H25714,zdroj!C:F,4,0)</f>
        <v>0</v>
      </c>
      <c r="N25714" s="61" t="str">
        <f t="shared" si="802"/>
        <v>-</v>
      </c>
      <c r="P25714" s="73" t="str">
        <f t="shared" si="803"/>
        <v/>
      </c>
      <c r="Q25714" s="61" t="s">
        <v>88</v>
      </c>
    </row>
    <row r="25715" spans="8:17" x14ac:dyDescent="0.25">
      <c r="H25715" s="59">
        <v>66362</v>
      </c>
      <c r="I25715" s="59" t="s">
        <v>71</v>
      </c>
      <c r="J25715" s="59">
        <v>5136792</v>
      </c>
      <c r="K25715" s="59" t="s">
        <v>26148</v>
      </c>
      <c r="L25715" s="61" t="s">
        <v>81</v>
      </c>
      <c r="M25715" s="61">
        <f>VLOOKUP(H25715,zdroj!C:F,4,0)</f>
        <v>0</v>
      </c>
      <c r="N25715" s="61" t="str">
        <f t="shared" si="802"/>
        <v>-</v>
      </c>
      <c r="P25715" s="73" t="str">
        <f t="shared" si="803"/>
        <v/>
      </c>
      <c r="Q25715" s="61" t="s">
        <v>88</v>
      </c>
    </row>
    <row r="25716" spans="8:17" x14ac:dyDescent="0.25">
      <c r="H25716" s="59">
        <v>66362</v>
      </c>
      <c r="I25716" s="59" t="s">
        <v>71</v>
      </c>
      <c r="J25716" s="59">
        <v>5136806</v>
      </c>
      <c r="K25716" s="59" t="s">
        <v>26149</v>
      </c>
      <c r="L25716" s="61" t="s">
        <v>81</v>
      </c>
      <c r="M25716" s="61">
        <f>VLOOKUP(H25716,zdroj!C:F,4,0)</f>
        <v>0</v>
      </c>
      <c r="N25716" s="61" t="str">
        <f t="shared" si="802"/>
        <v>-</v>
      </c>
      <c r="P25716" s="73" t="str">
        <f t="shared" si="803"/>
        <v/>
      </c>
      <c r="Q25716" s="61" t="s">
        <v>88</v>
      </c>
    </row>
    <row r="25717" spans="8:17" x14ac:dyDescent="0.25">
      <c r="H25717" s="59">
        <v>66362</v>
      </c>
      <c r="I25717" s="59" t="s">
        <v>71</v>
      </c>
      <c r="J25717" s="59">
        <v>5136814</v>
      </c>
      <c r="K25717" s="59" t="s">
        <v>26150</v>
      </c>
      <c r="L25717" s="61" t="s">
        <v>81</v>
      </c>
      <c r="M25717" s="61">
        <f>VLOOKUP(H25717,zdroj!C:F,4,0)</f>
        <v>0</v>
      </c>
      <c r="N25717" s="61" t="str">
        <f t="shared" si="802"/>
        <v>-</v>
      </c>
      <c r="P25717" s="73" t="str">
        <f t="shared" si="803"/>
        <v/>
      </c>
      <c r="Q25717" s="61" t="s">
        <v>88</v>
      </c>
    </row>
    <row r="25718" spans="8:17" x14ac:dyDescent="0.25">
      <c r="H25718" s="59">
        <v>66362</v>
      </c>
      <c r="I25718" s="59" t="s">
        <v>71</v>
      </c>
      <c r="J25718" s="59">
        <v>5136822</v>
      </c>
      <c r="K25718" s="59" t="s">
        <v>26151</v>
      </c>
      <c r="L25718" s="61" t="s">
        <v>81</v>
      </c>
      <c r="M25718" s="61">
        <f>VLOOKUP(H25718,zdroj!C:F,4,0)</f>
        <v>0</v>
      </c>
      <c r="N25718" s="61" t="str">
        <f t="shared" si="802"/>
        <v>-</v>
      </c>
      <c r="P25718" s="73" t="str">
        <f t="shared" si="803"/>
        <v/>
      </c>
      <c r="Q25718" s="61" t="s">
        <v>88</v>
      </c>
    </row>
    <row r="25719" spans="8:17" x14ac:dyDescent="0.25">
      <c r="H25719" s="59">
        <v>66362</v>
      </c>
      <c r="I25719" s="59" t="s">
        <v>71</v>
      </c>
      <c r="J25719" s="59">
        <v>5136831</v>
      </c>
      <c r="K25719" s="59" t="s">
        <v>26152</v>
      </c>
      <c r="L25719" s="61" t="s">
        <v>81</v>
      </c>
      <c r="M25719" s="61">
        <f>VLOOKUP(H25719,zdroj!C:F,4,0)</f>
        <v>0</v>
      </c>
      <c r="N25719" s="61" t="str">
        <f t="shared" si="802"/>
        <v>-</v>
      </c>
      <c r="P25719" s="73" t="str">
        <f t="shared" si="803"/>
        <v/>
      </c>
      <c r="Q25719" s="61" t="s">
        <v>88</v>
      </c>
    </row>
    <row r="25720" spans="8:17" x14ac:dyDescent="0.25">
      <c r="H25720" s="59">
        <v>66362</v>
      </c>
      <c r="I25720" s="59" t="s">
        <v>71</v>
      </c>
      <c r="J25720" s="59">
        <v>5136849</v>
      </c>
      <c r="K25720" s="59" t="s">
        <v>26153</v>
      </c>
      <c r="L25720" s="61" t="s">
        <v>81</v>
      </c>
      <c r="M25720" s="61">
        <f>VLOOKUP(H25720,zdroj!C:F,4,0)</f>
        <v>0</v>
      </c>
      <c r="N25720" s="61" t="str">
        <f t="shared" si="802"/>
        <v>-</v>
      </c>
      <c r="P25720" s="73" t="str">
        <f t="shared" si="803"/>
        <v/>
      </c>
      <c r="Q25720" s="61" t="s">
        <v>88</v>
      </c>
    </row>
    <row r="25721" spans="8:17" x14ac:dyDescent="0.25">
      <c r="H25721" s="59">
        <v>66362</v>
      </c>
      <c r="I25721" s="59" t="s">
        <v>71</v>
      </c>
      <c r="J25721" s="59">
        <v>5136857</v>
      </c>
      <c r="K25721" s="59" t="s">
        <v>26154</v>
      </c>
      <c r="L25721" s="61" t="s">
        <v>81</v>
      </c>
      <c r="M25721" s="61">
        <f>VLOOKUP(H25721,zdroj!C:F,4,0)</f>
        <v>0</v>
      </c>
      <c r="N25721" s="61" t="str">
        <f t="shared" si="802"/>
        <v>-</v>
      </c>
      <c r="P25721" s="73" t="str">
        <f t="shared" si="803"/>
        <v/>
      </c>
      <c r="Q25721" s="61" t="s">
        <v>88</v>
      </c>
    </row>
    <row r="25722" spans="8:17" x14ac:dyDescent="0.25">
      <c r="H25722" s="59">
        <v>66362</v>
      </c>
      <c r="I25722" s="59" t="s">
        <v>71</v>
      </c>
      <c r="J25722" s="59">
        <v>5136865</v>
      </c>
      <c r="K25722" s="59" t="s">
        <v>26155</v>
      </c>
      <c r="L25722" s="61" t="s">
        <v>81</v>
      </c>
      <c r="M25722" s="61">
        <f>VLOOKUP(H25722,zdroj!C:F,4,0)</f>
        <v>0</v>
      </c>
      <c r="N25722" s="61" t="str">
        <f t="shared" si="802"/>
        <v>-</v>
      </c>
      <c r="P25722" s="73" t="str">
        <f t="shared" si="803"/>
        <v/>
      </c>
      <c r="Q25722" s="61" t="s">
        <v>88</v>
      </c>
    </row>
    <row r="25723" spans="8:17" x14ac:dyDescent="0.25">
      <c r="H25723" s="59">
        <v>66362</v>
      </c>
      <c r="I25723" s="59" t="s">
        <v>71</v>
      </c>
      <c r="J25723" s="59">
        <v>5136873</v>
      </c>
      <c r="K25723" s="59" t="s">
        <v>26156</v>
      </c>
      <c r="L25723" s="61" t="s">
        <v>81</v>
      </c>
      <c r="M25723" s="61">
        <f>VLOOKUP(H25723,zdroj!C:F,4,0)</f>
        <v>0</v>
      </c>
      <c r="N25723" s="61" t="str">
        <f t="shared" si="802"/>
        <v>-</v>
      </c>
      <c r="P25723" s="73" t="str">
        <f t="shared" si="803"/>
        <v/>
      </c>
      <c r="Q25723" s="61" t="s">
        <v>88</v>
      </c>
    </row>
    <row r="25724" spans="8:17" x14ac:dyDescent="0.25">
      <c r="H25724" s="59">
        <v>66362</v>
      </c>
      <c r="I25724" s="59" t="s">
        <v>71</v>
      </c>
      <c r="J25724" s="59">
        <v>5136881</v>
      </c>
      <c r="K25724" s="59" t="s">
        <v>26157</v>
      </c>
      <c r="L25724" s="61" t="s">
        <v>81</v>
      </c>
      <c r="M25724" s="61">
        <f>VLOOKUP(H25724,zdroj!C:F,4,0)</f>
        <v>0</v>
      </c>
      <c r="N25724" s="61" t="str">
        <f t="shared" si="802"/>
        <v>-</v>
      </c>
      <c r="P25724" s="73" t="str">
        <f t="shared" si="803"/>
        <v/>
      </c>
      <c r="Q25724" s="61" t="s">
        <v>88</v>
      </c>
    </row>
    <row r="25725" spans="8:17" x14ac:dyDescent="0.25">
      <c r="H25725" s="59">
        <v>66362</v>
      </c>
      <c r="I25725" s="59" t="s">
        <v>71</v>
      </c>
      <c r="J25725" s="59">
        <v>5136890</v>
      </c>
      <c r="K25725" s="59" t="s">
        <v>26158</v>
      </c>
      <c r="L25725" s="61" t="s">
        <v>81</v>
      </c>
      <c r="M25725" s="61">
        <f>VLOOKUP(H25725,zdroj!C:F,4,0)</f>
        <v>0</v>
      </c>
      <c r="N25725" s="61" t="str">
        <f t="shared" si="802"/>
        <v>-</v>
      </c>
      <c r="P25725" s="73" t="str">
        <f t="shared" si="803"/>
        <v/>
      </c>
      <c r="Q25725" s="61" t="s">
        <v>88</v>
      </c>
    </row>
    <row r="25726" spans="8:17" x14ac:dyDescent="0.25">
      <c r="H25726" s="59">
        <v>66362</v>
      </c>
      <c r="I25726" s="59" t="s">
        <v>71</v>
      </c>
      <c r="J25726" s="59">
        <v>5136903</v>
      </c>
      <c r="K25726" s="59" t="s">
        <v>26159</v>
      </c>
      <c r="L25726" s="61" t="s">
        <v>81</v>
      </c>
      <c r="M25726" s="61">
        <f>VLOOKUP(H25726,zdroj!C:F,4,0)</f>
        <v>0</v>
      </c>
      <c r="N25726" s="61" t="str">
        <f t="shared" si="802"/>
        <v>-</v>
      </c>
      <c r="P25726" s="73" t="str">
        <f t="shared" si="803"/>
        <v/>
      </c>
      <c r="Q25726" s="61" t="s">
        <v>88</v>
      </c>
    </row>
    <row r="25727" spans="8:17" x14ac:dyDescent="0.25">
      <c r="H25727" s="59">
        <v>66362</v>
      </c>
      <c r="I25727" s="59" t="s">
        <v>71</v>
      </c>
      <c r="J25727" s="59">
        <v>5136911</v>
      </c>
      <c r="K25727" s="59" t="s">
        <v>26160</v>
      </c>
      <c r="L25727" s="61" t="s">
        <v>81</v>
      </c>
      <c r="M25727" s="61">
        <f>VLOOKUP(H25727,zdroj!C:F,4,0)</f>
        <v>0</v>
      </c>
      <c r="N25727" s="61" t="str">
        <f t="shared" si="802"/>
        <v>-</v>
      </c>
      <c r="P25727" s="73" t="str">
        <f t="shared" si="803"/>
        <v/>
      </c>
      <c r="Q25727" s="61" t="s">
        <v>88</v>
      </c>
    </row>
    <row r="25728" spans="8:17" x14ac:dyDescent="0.25">
      <c r="H25728" s="59">
        <v>66362</v>
      </c>
      <c r="I25728" s="59" t="s">
        <v>71</v>
      </c>
      <c r="J25728" s="59">
        <v>5136938</v>
      </c>
      <c r="K25728" s="59" t="s">
        <v>26161</v>
      </c>
      <c r="L25728" s="61" t="s">
        <v>81</v>
      </c>
      <c r="M25728" s="61">
        <f>VLOOKUP(H25728,zdroj!C:F,4,0)</f>
        <v>0</v>
      </c>
      <c r="N25728" s="61" t="str">
        <f t="shared" si="802"/>
        <v>-</v>
      </c>
      <c r="P25728" s="73" t="str">
        <f t="shared" si="803"/>
        <v/>
      </c>
      <c r="Q25728" s="61" t="s">
        <v>88</v>
      </c>
    </row>
    <row r="25729" spans="8:17" x14ac:dyDescent="0.25">
      <c r="H25729" s="59">
        <v>66362</v>
      </c>
      <c r="I25729" s="59" t="s">
        <v>71</v>
      </c>
      <c r="J25729" s="59">
        <v>5136946</v>
      </c>
      <c r="K25729" s="59" t="s">
        <v>26162</v>
      </c>
      <c r="L25729" s="61" t="s">
        <v>81</v>
      </c>
      <c r="M25729" s="61">
        <f>VLOOKUP(H25729,zdroj!C:F,4,0)</f>
        <v>0</v>
      </c>
      <c r="N25729" s="61" t="str">
        <f t="shared" si="802"/>
        <v>-</v>
      </c>
      <c r="P25729" s="73" t="str">
        <f t="shared" si="803"/>
        <v/>
      </c>
      <c r="Q25729" s="61" t="s">
        <v>88</v>
      </c>
    </row>
    <row r="25730" spans="8:17" x14ac:dyDescent="0.25">
      <c r="H25730" s="59">
        <v>66362</v>
      </c>
      <c r="I25730" s="59" t="s">
        <v>71</v>
      </c>
      <c r="J25730" s="59">
        <v>5136954</v>
      </c>
      <c r="K25730" s="59" t="s">
        <v>26163</v>
      </c>
      <c r="L25730" s="61" t="s">
        <v>81</v>
      </c>
      <c r="M25730" s="61">
        <f>VLOOKUP(H25730,zdroj!C:F,4,0)</f>
        <v>0</v>
      </c>
      <c r="N25730" s="61" t="str">
        <f t="shared" si="802"/>
        <v>-</v>
      </c>
      <c r="P25730" s="73" t="str">
        <f t="shared" si="803"/>
        <v/>
      </c>
      <c r="Q25730" s="61" t="s">
        <v>88</v>
      </c>
    </row>
    <row r="25731" spans="8:17" x14ac:dyDescent="0.25">
      <c r="H25731" s="59">
        <v>66362</v>
      </c>
      <c r="I25731" s="59" t="s">
        <v>71</v>
      </c>
      <c r="J25731" s="59">
        <v>5136962</v>
      </c>
      <c r="K25731" s="59" t="s">
        <v>26164</v>
      </c>
      <c r="L25731" s="61" t="s">
        <v>81</v>
      </c>
      <c r="M25731" s="61">
        <f>VLOOKUP(H25731,zdroj!C:F,4,0)</f>
        <v>0</v>
      </c>
      <c r="N25731" s="61" t="str">
        <f t="shared" si="802"/>
        <v>-</v>
      </c>
      <c r="P25731" s="73" t="str">
        <f t="shared" si="803"/>
        <v/>
      </c>
      <c r="Q25731" s="61" t="s">
        <v>88</v>
      </c>
    </row>
    <row r="25732" spans="8:17" x14ac:dyDescent="0.25">
      <c r="H25732" s="59">
        <v>66362</v>
      </c>
      <c r="I25732" s="59" t="s">
        <v>71</v>
      </c>
      <c r="J25732" s="59">
        <v>5136971</v>
      </c>
      <c r="K25732" s="59" t="s">
        <v>26165</v>
      </c>
      <c r="L25732" s="61" t="s">
        <v>81</v>
      </c>
      <c r="M25732" s="61">
        <f>VLOOKUP(H25732,zdroj!C:F,4,0)</f>
        <v>0</v>
      </c>
      <c r="N25732" s="61" t="str">
        <f t="shared" si="802"/>
        <v>-</v>
      </c>
      <c r="P25732" s="73" t="str">
        <f t="shared" si="803"/>
        <v/>
      </c>
      <c r="Q25732" s="61" t="s">
        <v>88</v>
      </c>
    </row>
    <row r="25733" spans="8:17" x14ac:dyDescent="0.25">
      <c r="H25733" s="59">
        <v>66362</v>
      </c>
      <c r="I25733" s="59" t="s">
        <v>71</v>
      </c>
      <c r="J25733" s="59">
        <v>5136989</v>
      </c>
      <c r="K25733" s="59" t="s">
        <v>26166</v>
      </c>
      <c r="L25733" s="61" t="s">
        <v>81</v>
      </c>
      <c r="M25733" s="61">
        <f>VLOOKUP(H25733,zdroj!C:F,4,0)</f>
        <v>0</v>
      </c>
      <c r="N25733" s="61" t="str">
        <f t="shared" si="802"/>
        <v>-</v>
      </c>
      <c r="P25733" s="73" t="str">
        <f t="shared" si="803"/>
        <v/>
      </c>
      <c r="Q25733" s="61" t="s">
        <v>88</v>
      </c>
    </row>
    <row r="25734" spans="8:17" x14ac:dyDescent="0.25">
      <c r="H25734" s="59">
        <v>66362</v>
      </c>
      <c r="I25734" s="59" t="s">
        <v>71</v>
      </c>
      <c r="J25734" s="59">
        <v>5136997</v>
      </c>
      <c r="K25734" s="59" t="s">
        <v>26167</v>
      </c>
      <c r="L25734" s="61" t="s">
        <v>81</v>
      </c>
      <c r="M25734" s="61">
        <f>VLOOKUP(H25734,zdroj!C:F,4,0)</f>
        <v>0</v>
      </c>
      <c r="N25734" s="61" t="str">
        <f t="shared" si="802"/>
        <v>-</v>
      </c>
      <c r="P25734" s="73" t="str">
        <f t="shared" si="803"/>
        <v/>
      </c>
      <c r="Q25734" s="61" t="s">
        <v>88</v>
      </c>
    </row>
    <row r="25735" spans="8:17" x14ac:dyDescent="0.25">
      <c r="H25735" s="59">
        <v>66362</v>
      </c>
      <c r="I25735" s="59" t="s">
        <v>71</v>
      </c>
      <c r="J25735" s="59">
        <v>5137004</v>
      </c>
      <c r="K25735" s="59" t="s">
        <v>26168</v>
      </c>
      <c r="L25735" s="61" t="s">
        <v>81</v>
      </c>
      <c r="M25735" s="61">
        <f>VLOOKUP(H25735,zdroj!C:F,4,0)</f>
        <v>0</v>
      </c>
      <c r="N25735" s="61" t="str">
        <f t="shared" ref="N25735:N25798" si="804">IF(M25735="A",IF(L25735="katA","katB",L25735),L25735)</f>
        <v>-</v>
      </c>
      <c r="P25735" s="73" t="str">
        <f t="shared" ref="P25735:P25798" si="805">IF(O25735="A",1,"")</f>
        <v/>
      </c>
      <c r="Q25735" s="61" t="s">
        <v>86</v>
      </c>
    </row>
    <row r="25736" spans="8:17" x14ac:dyDescent="0.25">
      <c r="H25736" s="59">
        <v>66362</v>
      </c>
      <c r="I25736" s="59" t="s">
        <v>71</v>
      </c>
      <c r="J25736" s="59">
        <v>5137012</v>
      </c>
      <c r="K25736" s="59" t="s">
        <v>26169</v>
      </c>
      <c r="L25736" s="61" t="s">
        <v>81</v>
      </c>
      <c r="M25736" s="61">
        <f>VLOOKUP(H25736,zdroj!C:F,4,0)</f>
        <v>0</v>
      </c>
      <c r="N25736" s="61" t="str">
        <f t="shared" si="804"/>
        <v>-</v>
      </c>
      <c r="P25736" s="73" t="str">
        <f t="shared" si="805"/>
        <v/>
      </c>
      <c r="Q25736" s="61" t="s">
        <v>86</v>
      </c>
    </row>
    <row r="25737" spans="8:17" x14ac:dyDescent="0.25">
      <c r="H25737" s="59">
        <v>66362</v>
      </c>
      <c r="I25737" s="59" t="s">
        <v>71</v>
      </c>
      <c r="J25737" s="59">
        <v>5137021</v>
      </c>
      <c r="K25737" s="59" t="s">
        <v>26170</v>
      </c>
      <c r="L25737" s="61" t="s">
        <v>81</v>
      </c>
      <c r="M25737" s="61">
        <f>VLOOKUP(H25737,zdroj!C:F,4,0)</f>
        <v>0</v>
      </c>
      <c r="N25737" s="61" t="str">
        <f t="shared" si="804"/>
        <v>-</v>
      </c>
      <c r="P25737" s="73" t="str">
        <f t="shared" si="805"/>
        <v/>
      </c>
      <c r="Q25737" s="61" t="s">
        <v>88</v>
      </c>
    </row>
    <row r="25738" spans="8:17" x14ac:dyDescent="0.25">
      <c r="H25738" s="59">
        <v>66362</v>
      </c>
      <c r="I25738" s="59" t="s">
        <v>71</v>
      </c>
      <c r="J25738" s="59">
        <v>5137039</v>
      </c>
      <c r="K25738" s="59" t="s">
        <v>26171</v>
      </c>
      <c r="L25738" s="61" t="s">
        <v>81</v>
      </c>
      <c r="M25738" s="61">
        <f>VLOOKUP(H25738,zdroj!C:F,4,0)</f>
        <v>0</v>
      </c>
      <c r="N25738" s="61" t="str">
        <f t="shared" si="804"/>
        <v>-</v>
      </c>
      <c r="P25738" s="73" t="str">
        <f t="shared" si="805"/>
        <v/>
      </c>
      <c r="Q25738" s="61" t="s">
        <v>88</v>
      </c>
    </row>
    <row r="25739" spans="8:17" x14ac:dyDescent="0.25">
      <c r="H25739" s="59">
        <v>66362</v>
      </c>
      <c r="I25739" s="59" t="s">
        <v>71</v>
      </c>
      <c r="J25739" s="59">
        <v>5137047</v>
      </c>
      <c r="K25739" s="59" t="s">
        <v>26172</v>
      </c>
      <c r="L25739" s="61" t="s">
        <v>81</v>
      </c>
      <c r="M25739" s="61">
        <f>VLOOKUP(H25739,zdroj!C:F,4,0)</f>
        <v>0</v>
      </c>
      <c r="N25739" s="61" t="str">
        <f t="shared" si="804"/>
        <v>-</v>
      </c>
      <c r="P25739" s="73" t="str">
        <f t="shared" si="805"/>
        <v/>
      </c>
      <c r="Q25739" s="61" t="s">
        <v>88</v>
      </c>
    </row>
    <row r="25740" spans="8:17" x14ac:dyDescent="0.25">
      <c r="H25740" s="59">
        <v>66362</v>
      </c>
      <c r="I25740" s="59" t="s">
        <v>71</v>
      </c>
      <c r="J25740" s="59">
        <v>5137055</v>
      </c>
      <c r="K25740" s="59" t="s">
        <v>26173</v>
      </c>
      <c r="L25740" s="61" t="s">
        <v>81</v>
      </c>
      <c r="M25740" s="61">
        <f>VLOOKUP(H25740,zdroj!C:F,4,0)</f>
        <v>0</v>
      </c>
      <c r="N25740" s="61" t="str">
        <f t="shared" si="804"/>
        <v>-</v>
      </c>
      <c r="P25740" s="73" t="str">
        <f t="shared" si="805"/>
        <v/>
      </c>
      <c r="Q25740" s="61" t="s">
        <v>88</v>
      </c>
    </row>
    <row r="25741" spans="8:17" x14ac:dyDescent="0.25">
      <c r="H25741" s="59">
        <v>66362</v>
      </c>
      <c r="I25741" s="59" t="s">
        <v>71</v>
      </c>
      <c r="J25741" s="59">
        <v>5137063</v>
      </c>
      <c r="K25741" s="59" t="s">
        <v>26174</v>
      </c>
      <c r="L25741" s="61" t="s">
        <v>81</v>
      </c>
      <c r="M25741" s="61">
        <f>VLOOKUP(H25741,zdroj!C:F,4,0)</f>
        <v>0</v>
      </c>
      <c r="N25741" s="61" t="str">
        <f t="shared" si="804"/>
        <v>-</v>
      </c>
      <c r="P25741" s="73" t="str">
        <f t="shared" si="805"/>
        <v/>
      </c>
      <c r="Q25741" s="61" t="s">
        <v>88</v>
      </c>
    </row>
    <row r="25742" spans="8:17" x14ac:dyDescent="0.25">
      <c r="H25742" s="59">
        <v>66362</v>
      </c>
      <c r="I25742" s="59" t="s">
        <v>71</v>
      </c>
      <c r="J25742" s="59">
        <v>5137071</v>
      </c>
      <c r="K25742" s="59" t="s">
        <v>26175</v>
      </c>
      <c r="L25742" s="61" t="s">
        <v>81</v>
      </c>
      <c r="M25742" s="61">
        <f>VLOOKUP(H25742,zdroj!C:F,4,0)</f>
        <v>0</v>
      </c>
      <c r="N25742" s="61" t="str">
        <f t="shared" si="804"/>
        <v>-</v>
      </c>
      <c r="P25742" s="73" t="str">
        <f t="shared" si="805"/>
        <v/>
      </c>
      <c r="Q25742" s="61" t="s">
        <v>88</v>
      </c>
    </row>
    <row r="25743" spans="8:17" x14ac:dyDescent="0.25">
      <c r="H25743" s="59">
        <v>66362</v>
      </c>
      <c r="I25743" s="59" t="s">
        <v>71</v>
      </c>
      <c r="J25743" s="59">
        <v>5137080</v>
      </c>
      <c r="K25743" s="59" t="s">
        <v>26176</v>
      </c>
      <c r="L25743" s="61" t="s">
        <v>81</v>
      </c>
      <c r="M25743" s="61">
        <f>VLOOKUP(H25743,zdroj!C:F,4,0)</f>
        <v>0</v>
      </c>
      <c r="N25743" s="61" t="str">
        <f t="shared" si="804"/>
        <v>-</v>
      </c>
      <c r="P25743" s="73" t="str">
        <f t="shared" si="805"/>
        <v/>
      </c>
      <c r="Q25743" s="61" t="s">
        <v>88</v>
      </c>
    </row>
    <row r="25744" spans="8:17" x14ac:dyDescent="0.25">
      <c r="H25744" s="59">
        <v>66362</v>
      </c>
      <c r="I25744" s="59" t="s">
        <v>71</v>
      </c>
      <c r="J25744" s="59">
        <v>5137098</v>
      </c>
      <c r="K25744" s="59" t="s">
        <v>26177</v>
      </c>
      <c r="L25744" s="61" t="s">
        <v>81</v>
      </c>
      <c r="M25744" s="61">
        <f>VLOOKUP(H25744,zdroj!C:F,4,0)</f>
        <v>0</v>
      </c>
      <c r="N25744" s="61" t="str">
        <f t="shared" si="804"/>
        <v>-</v>
      </c>
      <c r="P25744" s="73" t="str">
        <f t="shared" si="805"/>
        <v/>
      </c>
      <c r="Q25744" s="61" t="s">
        <v>88</v>
      </c>
    </row>
    <row r="25745" spans="8:17" x14ac:dyDescent="0.25">
      <c r="H25745" s="59">
        <v>66362</v>
      </c>
      <c r="I25745" s="59" t="s">
        <v>71</v>
      </c>
      <c r="J25745" s="59">
        <v>5137101</v>
      </c>
      <c r="K25745" s="59" t="s">
        <v>26178</v>
      </c>
      <c r="L25745" s="61" t="s">
        <v>81</v>
      </c>
      <c r="M25745" s="61">
        <f>VLOOKUP(H25745,zdroj!C:F,4,0)</f>
        <v>0</v>
      </c>
      <c r="N25745" s="61" t="str">
        <f t="shared" si="804"/>
        <v>-</v>
      </c>
      <c r="P25745" s="73" t="str">
        <f t="shared" si="805"/>
        <v/>
      </c>
      <c r="Q25745" s="61" t="s">
        <v>88</v>
      </c>
    </row>
    <row r="25746" spans="8:17" x14ac:dyDescent="0.25">
      <c r="H25746" s="59">
        <v>66362</v>
      </c>
      <c r="I25746" s="59" t="s">
        <v>71</v>
      </c>
      <c r="J25746" s="59">
        <v>5137110</v>
      </c>
      <c r="K25746" s="59" t="s">
        <v>26179</v>
      </c>
      <c r="L25746" s="61" t="s">
        <v>81</v>
      </c>
      <c r="M25746" s="61">
        <f>VLOOKUP(H25746,zdroj!C:F,4,0)</f>
        <v>0</v>
      </c>
      <c r="N25746" s="61" t="str">
        <f t="shared" si="804"/>
        <v>-</v>
      </c>
      <c r="P25746" s="73" t="str">
        <f t="shared" si="805"/>
        <v/>
      </c>
      <c r="Q25746" s="61" t="s">
        <v>88</v>
      </c>
    </row>
    <row r="25747" spans="8:17" x14ac:dyDescent="0.25">
      <c r="H25747" s="59">
        <v>66362</v>
      </c>
      <c r="I25747" s="59" t="s">
        <v>71</v>
      </c>
      <c r="J25747" s="59">
        <v>5137128</v>
      </c>
      <c r="K25747" s="59" t="s">
        <v>26180</v>
      </c>
      <c r="L25747" s="61" t="s">
        <v>81</v>
      </c>
      <c r="M25747" s="61">
        <f>VLOOKUP(H25747,zdroj!C:F,4,0)</f>
        <v>0</v>
      </c>
      <c r="N25747" s="61" t="str">
        <f t="shared" si="804"/>
        <v>-</v>
      </c>
      <c r="P25747" s="73" t="str">
        <f t="shared" si="805"/>
        <v/>
      </c>
      <c r="Q25747" s="61" t="s">
        <v>88</v>
      </c>
    </row>
    <row r="25748" spans="8:17" x14ac:dyDescent="0.25">
      <c r="H25748" s="59">
        <v>66362</v>
      </c>
      <c r="I25748" s="59" t="s">
        <v>71</v>
      </c>
      <c r="J25748" s="59">
        <v>5137136</v>
      </c>
      <c r="K25748" s="59" t="s">
        <v>26181</v>
      </c>
      <c r="L25748" s="61" t="s">
        <v>81</v>
      </c>
      <c r="M25748" s="61">
        <f>VLOOKUP(H25748,zdroj!C:F,4,0)</f>
        <v>0</v>
      </c>
      <c r="N25748" s="61" t="str">
        <f t="shared" si="804"/>
        <v>-</v>
      </c>
      <c r="P25748" s="73" t="str">
        <f t="shared" si="805"/>
        <v/>
      </c>
      <c r="Q25748" s="61" t="s">
        <v>88</v>
      </c>
    </row>
    <row r="25749" spans="8:17" x14ac:dyDescent="0.25">
      <c r="H25749" s="59">
        <v>66362</v>
      </c>
      <c r="I25749" s="59" t="s">
        <v>71</v>
      </c>
      <c r="J25749" s="59">
        <v>5137144</v>
      </c>
      <c r="K25749" s="59" t="s">
        <v>26182</v>
      </c>
      <c r="L25749" s="61" t="s">
        <v>81</v>
      </c>
      <c r="M25749" s="61">
        <f>VLOOKUP(H25749,zdroj!C:F,4,0)</f>
        <v>0</v>
      </c>
      <c r="N25749" s="61" t="str">
        <f t="shared" si="804"/>
        <v>-</v>
      </c>
      <c r="P25749" s="73" t="str">
        <f t="shared" si="805"/>
        <v/>
      </c>
      <c r="Q25749" s="61" t="s">
        <v>88</v>
      </c>
    </row>
    <row r="25750" spans="8:17" x14ac:dyDescent="0.25">
      <c r="H25750" s="59">
        <v>66362</v>
      </c>
      <c r="I25750" s="59" t="s">
        <v>71</v>
      </c>
      <c r="J25750" s="59">
        <v>5137161</v>
      </c>
      <c r="K25750" s="59" t="s">
        <v>26183</v>
      </c>
      <c r="L25750" s="61" t="s">
        <v>81</v>
      </c>
      <c r="M25750" s="61">
        <f>VLOOKUP(H25750,zdroj!C:F,4,0)</f>
        <v>0</v>
      </c>
      <c r="N25750" s="61" t="str">
        <f t="shared" si="804"/>
        <v>-</v>
      </c>
      <c r="P25750" s="73" t="str">
        <f t="shared" si="805"/>
        <v/>
      </c>
      <c r="Q25750" s="61" t="s">
        <v>88</v>
      </c>
    </row>
    <row r="25751" spans="8:17" x14ac:dyDescent="0.25">
      <c r="H25751" s="59">
        <v>66362</v>
      </c>
      <c r="I25751" s="59" t="s">
        <v>71</v>
      </c>
      <c r="J25751" s="59">
        <v>5137179</v>
      </c>
      <c r="K25751" s="59" t="s">
        <v>26184</v>
      </c>
      <c r="L25751" s="61" t="s">
        <v>81</v>
      </c>
      <c r="M25751" s="61">
        <f>VLOOKUP(H25751,zdroj!C:F,4,0)</f>
        <v>0</v>
      </c>
      <c r="N25751" s="61" t="str">
        <f t="shared" si="804"/>
        <v>-</v>
      </c>
      <c r="P25751" s="73" t="str">
        <f t="shared" si="805"/>
        <v/>
      </c>
      <c r="Q25751" s="61" t="s">
        <v>88</v>
      </c>
    </row>
    <row r="25752" spans="8:17" x14ac:dyDescent="0.25">
      <c r="H25752" s="59">
        <v>66362</v>
      </c>
      <c r="I25752" s="59" t="s">
        <v>71</v>
      </c>
      <c r="J25752" s="59">
        <v>5137195</v>
      </c>
      <c r="K25752" s="59" t="s">
        <v>26185</v>
      </c>
      <c r="L25752" s="61" t="s">
        <v>81</v>
      </c>
      <c r="M25752" s="61">
        <f>VLOOKUP(H25752,zdroj!C:F,4,0)</f>
        <v>0</v>
      </c>
      <c r="N25752" s="61" t="str">
        <f t="shared" si="804"/>
        <v>-</v>
      </c>
      <c r="P25752" s="73" t="str">
        <f t="shared" si="805"/>
        <v/>
      </c>
      <c r="Q25752" s="61" t="s">
        <v>88</v>
      </c>
    </row>
    <row r="25753" spans="8:17" x14ac:dyDescent="0.25">
      <c r="H25753" s="59">
        <v>66362</v>
      </c>
      <c r="I25753" s="59" t="s">
        <v>71</v>
      </c>
      <c r="J25753" s="59">
        <v>5137209</v>
      </c>
      <c r="K25753" s="59" t="s">
        <v>26186</v>
      </c>
      <c r="L25753" s="61" t="s">
        <v>81</v>
      </c>
      <c r="M25753" s="61">
        <f>VLOOKUP(H25753,zdroj!C:F,4,0)</f>
        <v>0</v>
      </c>
      <c r="N25753" s="61" t="str">
        <f t="shared" si="804"/>
        <v>-</v>
      </c>
      <c r="P25753" s="73" t="str">
        <f t="shared" si="805"/>
        <v/>
      </c>
      <c r="Q25753" s="61" t="s">
        <v>88</v>
      </c>
    </row>
    <row r="25754" spans="8:17" x14ac:dyDescent="0.25">
      <c r="H25754" s="59">
        <v>66362</v>
      </c>
      <c r="I25754" s="59" t="s">
        <v>71</v>
      </c>
      <c r="J25754" s="59">
        <v>5137217</v>
      </c>
      <c r="K25754" s="59" t="s">
        <v>26187</v>
      </c>
      <c r="L25754" s="61" t="s">
        <v>81</v>
      </c>
      <c r="M25754" s="61">
        <f>VLOOKUP(H25754,zdroj!C:F,4,0)</f>
        <v>0</v>
      </c>
      <c r="N25754" s="61" t="str">
        <f t="shared" si="804"/>
        <v>-</v>
      </c>
      <c r="P25754" s="73" t="str">
        <f t="shared" si="805"/>
        <v/>
      </c>
      <c r="Q25754" s="61" t="s">
        <v>88</v>
      </c>
    </row>
    <row r="25755" spans="8:17" x14ac:dyDescent="0.25">
      <c r="H25755" s="59">
        <v>66362</v>
      </c>
      <c r="I25755" s="59" t="s">
        <v>71</v>
      </c>
      <c r="J25755" s="59">
        <v>5137225</v>
      </c>
      <c r="K25755" s="59" t="s">
        <v>26188</v>
      </c>
      <c r="L25755" s="61" t="s">
        <v>81</v>
      </c>
      <c r="M25755" s="61">
        <f>VLOOKUP(H25755,zdroj!C:F,4,0)</f>
        <v>0</v>
      </c>
      <c r="N25755" s="61" t="str">
        <f t="shared" si="804"/>
        <v>-</v>
      </c>
      <c r="P25755" s="73" t="str">
        <f t="shared" si="805"/>
        <v/>
      </c>
      <c r="Q25755" s="61" t="s">
        <v>88</v>
      </c>
    </row>
    <row r="25756" spans="8:17" x14ac:dyDescent="0.25">
      <c r="H25756" s="59">
        <v>66362</v>
      </c>
      <c r="I25756" s="59" t="s">
        <v>71</v>
      </c>
      <c r="J25756" s="59">
        <v>5137233</v>
      </c>
      <c r="K25756" s="59" t="s">
        <v>26189</v>
      </c>
      <c r="L25756" s="61" t="s">
        <v>81</v>
      </c>
      <c r="M25756" s="61">
        <f>VLOOKUP(H25756,zdroj!C:F,4,0)</f>
        <v>0</v>
      </c>
      <c r="N25756" s="61" t="str">
        <f t="shared" si="804"/>
        <v>-</v>
      </c>
      <c r="P25756" s="73" t="str">
        <f t="shared" si="805"/>
        <v/>
      </c>
      <c r="Q25756" s="61" t="s">
        <v>88</v>
      </c>
    </row>
    <row r="25757" spans="8:17" x14ac:dyDescent="0.25">
      <c r="H25757" s="59">
        <v>66362</v>
      </c>
      <c r="I25757" s="59" t="s">
        <v>71</v>
      </c>
      <c r="J25757" s="59">
        <v>5137241</v>
      </c>
      <c r="K25757" s="59" t="s">
        <v>26190</v>
      </c>
      <c r="L25757" s="61" t="s">
        <v>81</v>
      </c>
      <c r="M25757" s="61">
        <f>VLOOKUP(H25757,zdroj!C:F,4,0)</f>
        <v>0</v>
      </c>
      <c r="N25757" s="61" t="str">
        <f t="shared" si="804"/>
        <v>-</v>
      </c>
      <c r="P25757" s="73" t="str">
        <f t="shared" si="805"/>
        <v/>
      </c>
      <c r="Q25757" s="61" t="s">
        <v>88</v>
      </c>
    </row>
    <row r="25758" spans="8:17" x14ac:dyDescent="0.25">
      <c r="H25758" s="59">
        <v>66362</v>
      </c>
      <c r="I25758" s="59" t="s">
        <v>71</v>
      </c>
      <c r="J25758" s="59">
        <v>5137250</v>
      </c>
      <c r="K25758" s="59" t="s">
        <v>26191</v>
      </c>
      <c r="L25758" s="61" t="s">
        <v>81</v>
      </c>
      <c r="M25758" s="61">
        <f>VLOOKUP(H25758,zdroj!C:F,4,0)</f>
        <v>0</v>
      </c>
      <c r="N25758" s="61" t="str">
        <f t="shared" si="804"/>
        <v>-</v>
      </c>
      <c r="P25758" s="73" t="str">
        <f t="shared" si="805"/>
        <v/>
      </c>
      <c r="Q25758" s="61" t="s">
        <v>88</v>
      </c>
    </row>
    <row r="25759" spans="8:17" x14ac:dyDescent="0.25">
      <c r="H25759" s="59">
        <v>66362</v>
      </c>
      <c r="I25759" s="59" t="s">
        <v>71</v>
      </c>
      <c r="J25759" s="59">
        <v>5137268</v>
      </c>
      <c r="K25759" s="59" t="s">
        <v>26192</v>
      </c>
      <c r="L25759" s="61" t="s">
        <v>81</v>
      </c>
      <c r="M25759" s="61">
        <f>VLOOKUP(H25759,zdroj!C:F,4,0)</f>
        <v>0</v>
      </c>
      <c r="N25759" s="61" t="str">
        <f t="shared" si="804"/>
        <v>-</v>
      </c>
      <c r="P25759" s="73" t="str">
        <f t="shared" si="805"/>
        <v/>
      </c>
      <c r="Q25759" s="61" t="s">
        <v>88</v>
      </c>
    </row>
    <row r="25760" spans="8:17" x14ac:dyDescent="0.25">
      <c r="H25760" s="59">
        <v>66362</v>
      </c>
      <c r="I25760" s="59" t="s">
        <v>71</v>
      </c>
      <c r="J25760" s="59">
        <v>5137276</v>
      </c>
      <c r="K25760" s="59" t="s">
        <v>26193</v>
      </c>
      <c r="L25760" s="61" t="s">
        <v>81</v>
      </c>
      <c r="M25760" s="61">
        <f>VLOOKUP(H25760,zdroj!C:F,4,0)</f>
        <v>0</v>
      </c>
      <c r="N25760" s="61" t="str">
        <f t="shared" si="804"/>
        <v>-</v>
      </c>
      <c r="P25760" s="73" t="str">
        <f t="shared" si="805"/>
        <v/>
      </c>
      <c r="Q25760" s="61" t="s">
        <v>86</v>
      </c>
    </row>
    <row r="25761" spans="8:17" x14ac:dyDescent="0.25">
      <c r="H25761" s="59">
        <v>66362</v>
      </c>
      <c r="I25761" s="59" t="s">
        <v>71</v>
      </c>
      <c r="J25761" s="59">
        <v>5137306</v>
      </c>
      <c r="K25761" s="59" t="s">
        <v>26194</v>
      </c>
      <c r="L25761" s="61" t="s">
        <v>81</v>
      </c>
      <c r="M25761" s="61">
        <f>VLOOKUP(H25761,zdroj!C:F,4,0)</f>
        <v>0</v>
      </c>
      <c r="N25761" s="61" t="str">
        <f t="shared" si="804"/>
        <v>-</v>
      </c>
      <c r="P25761" s="73" t="str">
        <f t="shared" si="805"/>
        <v/>
      </c>
      <c r="Q25761" s="61" t="s">
        <v>88</v>
      </c>
    </row>
    <row r="25762" spans="8:17" x14ac:dyDescent="0.25">
      <c r="H25762" s="59">
        <v>66362</v>
      </c>
      <c r="I25762" s="59" t="s">
        <v>71</v>
      </c>
      <c r="J25762" s="59">
        <v>5137314</v>
      </c>
      <c r="K25762" s="59" t="s">
        <v>26195</v>
      </c>
      <c r="L25762" s="61" t="s">
        <v>81</v>
      </c>
      <c r="M25762" s="61">
        <f>VLOOKUP(H25762,zdroj!C:F,4,0)</f>
        <v>0</v>
      </c>
      <c r="N25762" s="61" t="str">
        <f t="shared" si="804"/>
        <v>-</v>
      </c>
      <c r="P25762" s="73" t="str">
        <f t="shared" si="805"/>
        <v/>
      </c>
      <c r="Q25762" s="61" t="s">
        <v>88</v>
      </c>
    </row>
    <row r="25763" spans="8:17" x14ac:dyDescent="0.25">
      <c r="H25763" s="59">
        <v>66362</v>
      </c>
      <c r="I25763" s="59" t="s">
        <v>71</v>
      </c>
      <c r="J25763" s="59">
        <v>5137322</v>
      </c>
      <c r="K25763" s="59" t="s">
        <v>26196</v>
      </c>
      <c r="L25763" s="61" t="s">
        <v>81</v>
      </c>
      <c r="M25763" s="61">
        <f>VLOOKUP(H25763,zdroj!C:F,4,0)</f>
        <v>0</v>
      </c>
      <c r="N25763" s="61" t="str">
        <f t="shared" si="804"/>
        <v>-</v>
      </c>
      <c r="P25763" s="73" t="str">
        <f t="shared" si="805"/>
        <v/>
      </c>
      <c r="Q25763" s="61" t="s">
        <v>88</v>
      </c>
    </row>
    <row r="25764" spans="8:17" x14ac:dyDescent="0.25">
      <c r="H25764" s="59">
        <v>66362</v>
      </c>
      <c r="I25764" s="59" t="s">
        <v>71</v>
      </c>
      <c r="J25764" s="59">
        <v>5137331</v>
      </c>
      <c r="K25764" s="59" t="s">
        <v>26197</v>
      </c>
      <c r="L25764" s="61" t="s">
        <v>81</v>
      </c>
      <c r="M25764" s="61">
        <f>VLOOKUP(H25764,zdroj!C:F,4,0)</f>
        <v>0</v>
      </c>
      <c r="N25764" s="61" t="str">
        <f t="shared" si="804"/>
        <v>-</v>
      </c>
      <c r="P25764" s="73" t="str">
        <f t="shared" si="805"/>
        <v/>
      </c>
      <c r="Q25764" s="61" t="s">
        <v>88</v>
      </c>
    </row>
    <row r="25765" spans="8:17" x14ac:dyDescent="0.25">
      <c r="H25765" s="59">
        <v>66362</v>
      </c>
      <c r="I25765" s="59" t="s">
        <v>71</v>
      </c>
      <c r="J25765" s="59">
        <v>5137349</v>
      </c>
      <c r="K25765" s="59" t="s">
        <v>26198</v>
      </c>
      <c r="L25765" s="61" t="s">
        <v>81</v>
      </c>
      <c r="M25765" s="61">
        <f>VLOOKUP(H25765,zdroj!C:F,4,0)</f>
        <v>0</v>
      </c>
      <c r="N25765" s="61" t="str">
        <f t="shared" si="804"/>
        <v>-</v>
      </c>
      <c r="P25765" s="73" t="str">
        <f t="shared" si="805"/>
        <v/>
      </c>
      <c r="Q25765" s="61" t="s">
        <v>88</v>
      </c>
    </row>
    <row r="25766" spans="8:17" x14ac:dyDescent="0.25">
      <c r="H25766" s="59">
        <v>66362</v>
      </c>
      <c r="I25766" s="59" t="s">
        <v>71</v>
      </c>
      <c r="J25766" s="59">
        <v>5137357</v>
      </c>
      <c r="K25766" s="59" t="s">
        <v>26199</v>
      </c>
      <c r="L25766" s="61" t="s">
        <v>81</v>
      </c>
      <c r="M25766" s="61">
        <f>VLOOKUP(H25766,zdroj!C:F,4,0)</f>
        <v>0</v>
      </c>
      <c r="N25766" s="61" t="str">
        <f t="shared" si="804"/>
        <v>-</v>
      </c>
      <c r="P25766" s="73" t="str">
        <f t="shared" si="805"/>
        <v/>
      </c>
      <c r="Q25766" s="61" t="s">
        <v>88</v>
      </c>
    </row>
    <row r="25767" spans="8:17" x14ac:dyDescent="0.25">
      <c r="H25767" s="59">
        <v>66362</v>
      </c>
      <c r="I25767" s="59" t="s">
        <v>71</v>
      </c>
      <c r="J25767" s="59">
        <v>5137365</v>
      </c>
      <c r="K25767" s="59" t="s">
        <v>26200</v>
      </c>
      <c r="L25767" s="61" t="s">
        <v>81</v>
      </c>
      <c r="M25767" s="61">
        <f>VLOOKUP(H25767,zdroj!C:F,4,0)</f>
        <v>0</v>
      </c>
      <c r="N25767" s="61" t="str">
        <f t="shared" si="804"/>
        <v>-</v>
      </c>
      <c r="P25767" s="73" t="str">
        <f t="shared" si="805"/>
        <v/>
      </c>
      <c r="Q25767" s="61" t="s">
        <v>88</v>
      </c>
    </row>
    <row r="25768" spans="8:17" x14ac:dyDescent="0.25">
      <c r="H25768" s="59">
        <v>66362</v>
      </c>
      <c r="I25768" s="59" t="s">
        <v>71</v>
      </c>
      <c r="J25768" s="59">
        <v>5137373</v>
      </c>
      <c r="K25768" s="59" t="s">
        <v>26201</v>
      </c>
      <c r="L25768" s="61" t="s">
        <v>81</v>
      </c>
      <c r="M25768" s="61">
        <f>VLOOKUP(H25768,zdroj!C:F,4,0)</f>
        <v>0</v>
      </c>
      <c r="N25768" s="61" t="str">
        <f t="shared" si="804"/>
        <v>-</v>
      </c>
      <c r="P25768" s="73" t="str">
        <f t="shared" si="805"/>
        <v/>
      </c>
      <c r="Q25768" s="61" t="s">
        <v>88</v>
      </c>
    </row>
    <row r="25769" spans="8:17" x14ac:dyDescent="0.25">
      <c r="H25769" s="59">
        <v>66362</v>
      </c>
      <c r="I25769" s="59" t="s">
        <v>71</v>
      </c>
      <c r="J25769" s="59">
        <v>5137381</v>
      </c>
      <c r="K25769" s="59" t="s">
        <v>26202</v>
      </c>
      <c r="L25769" s="61" t="s">
        <v>81</v>
      </c>
      <c r="M25769" s="61">
        <f>VLOOKUP(H25769,zdroj!C:F,4,0)</f>
        <v>0</v>
      </c>
      <c r="N25769" s="61" t="str">
        <f t="shared" si="804"/>
        <v>-</v>
      </c>
      <c r="P25769" s="73" t="str">
        <f t="shared" si="805"/>
        <v/>
      </c>
      <c r="Q25769" s="61" t="s">
        <v>88</v>
      </c>
    </row>
    <row r="25770" spans="8:17" x14ac:dyDescent="0.25">
      <c r="H25770" s="59">
        <v>66362</v>
      </c>
      <c r="I25770" s="59" t="s">
        <v>71</v>
      </c>
      <c r="J25770" s="59">
        <v>5137390</v>
      </c>
      <c r="K25770" s="59" t="s">
        <v>26203</v>
      </c>
      <c r="L25770" s="61" t="s">
        <v>81</v>
      </c>
      <c r="M25770" s="61">
        <f>VLOOKUP(H25770,zdroj!C:F,4,0)</f>
        <v>0</v>
      </c>
      <c r="N25770" s="61" t="str">
        <f t="shared" si="804"/>
        <v>-</v>
      </c>
      <c r="P25770" s="73" t="str">
        <f t="shared" si="805"/>
        <v/>
      </c>
      <c r="Q25770" s="61" t="s">
        <v>88</v>
      </c>
    </row>
    <row r="25771" spans="8:17" x14ac:dyDescent="0.25">
      <c r="H25771" s="59">
        <v>66362</v>
      </c>
      <c r="I25771" s="59" t="s">
        <v>71</v>
      </c>
      <c r="J25771" s="59">
        <v>5137403</v>
      </c>
      <c r="K25771" s="59" t="s">
        <v>26204</v>
      </c>
      <c r="L25771" s="61" t="s">
        <v>81</v>
      </c>
      <c r="M25771" s="61">
        <f>VLOOKUP(H25771,zdroj!C:F,4,0)</f>
        <v>0</v>
      </c>
      <c r="N25771" s="61" t="str">
        <f t="shared" si="804"/>
        <v>-</v>
      </c>
      <c r="P25771" s="73" t="str">
        <f t="shared" si="805"/>
        <v/>
      </c>
      <c r="Q25771" s="61" t="s">
        <v>88</v>
      </c>
    </row>
    <row r="25772" spans="8:17" x14ac:dyDescent="0.25">
      <c r="H25772" s="59">
        <v>66362</v>
      </c>
      <c r="I25772" s="59" t="s">
        <v>71</v>
      </c>
      <c r="J25772" s="59">
        <v>5137454</v>
      </c>
      <c r="K25772" s="59" t="s">
        <v>26205</v>
      </c>
      <c r="L25772" s="61" t="s">
        <v>81</v>
      </c>
      <c r="M25772" s="61">
        <f>VLOOKUP(H25772,zdroj!C:F,4,0)</f>
        <v>0</v>
      </c>
      <c r="N25772" s="61" t="str">
        <f t="shared" si="804"/>
        <v>-</v>
      </c>
      <c r="P25772" s="73" t="str">
        <f t="shared" si="805"/>
        <v/>
      </c>
      <c r="Q25772" s="61" t="s">
        <v>88</v>
      </c>
    </row>
    <row r="25773" spans="8:17" x14ac:dyDescent="0.25">
      <c r="H25773" s="59">
        <v>66362</v>
      </c>
      <c r="I25773" s="59" t="s">
        <v>71</v>
      </c>
      <c r="J25773" s="59">
        <v>5137462</v>
      </c>
      <c r="K25773" s="59" t="s">
        <v>26206</v>
      </c>
      <c r="L25773" s="61" t="s">
        <v>81</v>
      </c>
      <c r="M25773" s="61">
        <f>VLOOKUP(H25773,zdroj!C:F,4,0)</f>
        <v>0</v>
      </c>
      <c r="N25773" s="61" t="str">
        <f t="shared" si="804"/>
        <v>-</v>
      </c>
      <c r="P25773" s="73" t="str">
        <f t="shared" si="805"/>
        <v/>
      </c>
      <c r="Q25773" s="61" t="s">
        <v>88</v>
      </c>
    </row>
    <row r="25774" spans="8:17" x14ac:dyDescent="0.25">
      <c r="H25774" s="59">
        <v>66362</v>
      </c>
      <c r="I25774" s="59" t="s">
        <v>71</v>
      </c>
      <c r="J25774" s="59">
        <v>5137497</v>
      </c>
      <c r="K25774" s="59" t="s">
        <v>26207</v>
      </c>
      <c r="L25774" s="61" t="s">
        <v>81</v>
      </c>
      <c r="M25774" s="61">
        <f>VLOOKUP(H25774,zdroj!C:F,4,0)</f>
        <v>0</v>
      </c>
      <c r="N25774" s="61" t="str">
        <f t="shared" si="804"/>
        <v>-</v>
      </c>
      <c r="P25774" s="73" t="str">
        <f t="shared" si="805"/>
        <v/>
      </c>
      <c r="Q25774" s="61" t="s">
        <v>88</v>
      </c>
    </row>
    <row r="25775" spans="8:17" x14ac:dyDescent="0.25">
      <c r="H25775" s="59">
        <v>66362</v>
      </c>
      <c r="I25775" s="59" t="s">
        <v>71</v>
      </c>
      <c r="J25775" s="59">
        <v>5137527</v>
      </c>
      <c r="K25775" s="59" t="s">
        <v>26208</v>
      </c>
      <c r="L25775" s="61" t="s">
        <v>81</v>
      </c>
      <c r="M25775" s="61">
        <f>VLOOKUP(H25775,zdroj!C:F,4,0)</f>
        <v>0</v>
      </c>
      <c r="N25775" s="61" t="str">
        <f t="shared" si="804"/>
        <v>-</v>
      </c>
      <c r="P25775" s="73" t="str">
        <f t="shared" si="805"/>
        <v/>
      </c>
      <c r="Q25775" s="61" t="s">
        <v>88</v>
      </c>
    </row>
    <row r="25776" spans="8:17" x14ac:dyDescent="0.25">
      <c r="H25776" s="59">
        <v>66362</v>
      </c>
      <c r="I25776" s="59" t="s">
        <v>71</v>
      </c>
      <c r="J25776" s="59">
        <v>5137535</v>
      </c>
      <c r="K25776" s="59" t="s">
        <v>26209</v>
      </c>
      <c r="L25776" s="61" t="s">
        <v>81</v>
      </c>
      <c r="M25776" s="61">
        <f>VLOOKUP(H25776,zdroj!C:F,4,0)</f>
        <v>0</v>
      </c>
      <c r="N25776" s="61" t="str">
        <f t="shared" si="804"/>
        <v>-</v>
      </c>
      <c r="P25776" s="73" t="str">
        <f t="shared" si="805"/>
        <v/>
      </c>
      <c r="Q25776" s="61" t="s">
        <v>88</v>
      </c>
    </row>
    <row r="25777" spans="8:18" x14ac:dyDescent="0.25">
      <c r="H25777" s="59">
        <v>66362</v>
      </c>
      <c r="I25777" s="59" t="s">
        <v>71</v>
      </c>
      <c r="J25777" s="59">
        <v>25486241</v>
      </c>
      <c r="K25777" s="59" t="s">
        <v>26210</v>
      </c>
      <c r="L25777" s="61" t="s">
        <v>112</v>
      </c>
      <c r="M25777" s="61">
        <f>VLOOKUP(H25777,zdroj!C:F,4,0)</f>
        <v>0</v>
      </c>
      <c r="N25777" s="61" t="str">
        <f t="shared" si="804"/>
        <v>katA</v>
      </c>
      <c r="P25777" s="73" t="str">
        <f t="shared" si="805"/>
        <v/>
      </c>
      <c r="Q25777" s="61" t="s">
        <v>30</v>
      </c>
    </row>
    <row r="25778" spans="8:18" x14ac:dyDescent="0.25">
      <c r="H25778" s="59">
        <v>66362</v>
      </c>
      <c r="I25778" s="59" t="s">
        <v>71</v>
      </c>
      <c r="J25778" s="59">
        <v>25676458</v>
      </c>
      <c r="K25778" s="59" t="s">
        <v>26211</v>
      </c>
      <c r="L25778" s="61" t="s">
        <v>112</v>
      </c>
      <c r="M25778" s="61">
        <f>VLOOKUP(H25778,zdroj!C:F,4,0)</f>
        <v>0</v>
      </c>
      <c r="N25778" s="61" t="str">
        <f t="shared" si="804"/>
        <v>katA</v>
      </c>
      <c r="P25778" s="73" t="str">
        <f t="shared" si="805"/>
        <v/>
      </c>
      <c r="Q25778" s="61" t="s">
        <v>30</v>
      </c>
    </row>
    <row r="25779" spans="8:18" x14ac:dyDescent="0.25">
      <c r="H25779" s="59">
        <v>66362</v>
      </c>
      <c r="I25779" s="59" t="s">
        <v>71</v>
      </c>
      <c r="J25779" s="59">
        <v>27116867</v>
      </c>
      <c r="K25779" s="59" t="s">
        <v>26212</v>
      </c>
      <c r="L25779" s="61" t="s">
        <v>113</v>
      </c>
      <c r="M25779" s="61">
        <f>VLOOKUP(H25779,zdroj!C:F,4,0)</f>
        <v>0</v>
      </c>
      <c r="N25779" s="61" t="str">
        <f t="shared" si="804"/>
        <v>katB</v>
      </c>
      <c r="P25779" s="73" t="str">
        <f t="shared" si="805"/>
        <v/>
      </c>
      <c r="Q25779" s="61" t="s">
        <v>30</v>
      </c>
      <c r="R25779" s="61" t="s">
        <v>91</v>
      </c>
    </row>
    <row r="25780" spans="8:18" x14ac:dyDescent="0.25">
      <c r="H25780" s="59">
        <v>66362</v>
      </c>
      <c r="I25780" s="59" t="s">
        <v>71</v>
      </c>
      <c r="J25780" s="59">
        <v>27402070</v>
      </c>
      <c r="K25780" s="59" t="s">
        <v>26213</v>
      </c>
      <c r="L25780" s="61" t="s">
        <v>81</v>
      </c>
      <c r="M25780" s="61">
        <f>VLOOKUP(H25780,zdroj!C:F,4,0)</f>
        <v>0</v>
      </c>
      <c r="N25780" s="61" t="str">
        <f t="shared" si="804"/>
        <v>-</v>
      </c>
      <c r="P25780" s="73" t="str">
        <f t="shared" si="805"/>
        <v/>
      </c>
      <c r="Q25780" s="61" t="s">
        <v>86</v>
      </c>
    </row>
    <row r="25781" spans="8:18" x14ac:dyDescent="0.25">
      <c r="H25781" s="59">
        <v>66362</v>
      </c>
      <c r="I25781" s="59" t="s">
        <v>71</v>
      </c>
      <c r="J25781" s="59">
        <v>27523616</v>
      </c>
      <c r="K25781" s="59" t="s">
        <v>26214</v>
      </c>
      <c r="L25781" s="61" t="s">
        <v>81</v>
      </c>
      <c r="M25781" s="61">
        <f>VLOOKUP(H25781,zdroj!C:F,4,0)</f>
        <v>0</v>
      </c>
      <c r="N25781" s="61" t="str">
        <f t="shared" si="804"/>
        <v>-</v>
      </c>
      <c r="P25781" s="73" t="str">
        <f t="shared" si="805"/>
        <v/>
      </c>
      <c r="Q25781" s="61" t="s">
        <v>88</v>
      </c>
    </row>
    <row r="25782" spans="8:18" x14ac:dyDescent="0.25">
      <c r="H25782" s="59">
        <v>66362</v>
      </c>
      <c r="I25782" s="59" t="s">
        <v>71</v>
      </c>
      <c r="J25782" s="59">
        <v>27716813</v>
      </c>
      <c r="K25782" s="59" t="s">
        <v>26215</v>
      </c>
      <c r="L25782" s="61" t="s">
        <v>113</v>
      </c>
      <c r="M25782" s="61">
        <f>VLOOKUP(H25782,zdroj!C:F,4,0)</f>
        <v>0</v>
      </c>
      <c r="N25782" s="61" t="str">
        <f t="shared" si="804"/>
        <v>katB</v>
      </c>
      <c r="P25782" s="73" t="str">
        <f t="shared" si="805"/>
        <v/>
      </c>
      <c r="Q25782" s="61" t="s">
        <v>30</v>
      </c>
      <c r="R25782" s="61" t="s">
        <v>91</v>
      </c>
    </row>
    <row r="25783" spans="8:18" x14ac:dyDescent="0.25">
      <c r="H25783" s="59">
        <v>66362</v>
      </c>
      <c r="I25783" s="59" t="s">
        <v>71</v>
      </c>
      <c r="J25783" s="59">
        <v>27894690</v>
      </c>
      <c r="K25783" s="59" t="s">
        <v>26216</v>
      </c>
      <c r="L25783" s="61" t="s">
        <v>81</v>
      </c>
      <c r="M25783" s="61">
        <f>VLOOKUP(H25783,zdroj!C:F,4,0)</f>
        <v>0</v>
      </c>
      <c r="N25783" s="61" t="str">
        <f t="shared" si="804"/>
        <v>-</v>
      </c>
      <c r="P25783" s="73" t="str">
        <f t="shared" si="805"/>
        <v/>
      </c>
      <c r="Q25783" s="61" t="s">
        <v>88</v>
      </c>
    </row>
    <row r="25784" spans="8:18" x14ac:dyDescent="0.25">
      <c r="H25784" s="59">
        <v>66362</v>
      </c>
      <c r="I25784" s="59" t="s">
        <v>71</v>
      </c>
      <c r="J25784" s="59">
        <v>31067972</v>
      </c>
      <c r="K25784" s="59" t="s">
        <v>26217</v>
      </c>
      <c r="L25784" s="61" t="s">
        <v>81</v>
      </c>
      <c r="M25784" s="61">
        <f>VLOOKUP(H25784,zdroj!C:F,4,0)</f>
        <v>0</v>
      </c>
      <c r="N25784" s="61" t="str">
        <f t="shared" si="804"/>
        <v>-</v>
      </c>
      <c r="P25784" s="73" t="str">
        <f t="shared" si="805"/>
        <v/>
      </c>
      <c r="Q25784" s="61" t="s">
        <v>88</v>
      </c>
    </row>
    <row r="25785" spans="8:18" x14ac:dyDescent="0.25">
      <c r="H25785" s="59">
        <v>66362</v>
      </c>
      <c r="I25785" s="59" t="s">
        <v>71</v>
      </c>
      <c r="J25785" s="59">
        <v>31067981</v>
      </c>
      <c r="K25785" s="59" t="s">
        <v>26218</v>
      </c>
      <c r="L25785" s="61" t="s">
        <v>81</v>
      </c>
      <c r="M25785" s="61">
        <f>VLOOKUP(H25785,zdroj!C:F,4,0)</f>
        <v>0</v>
      </c>
      <c r="N25785" s="61" t="str">
        <f t="shared" si="804"/>
        <v>-</v>
      </c>
      <c r="P25785" s="73" t="str">
        <f t="shared" si="805"/>
        <v/>
      </c>
      <c r="Q25785" s="61" t="s">
        <v>88</v>
      </c>
    </row>
    <row r="25786" spans="8:18" x14ac:dyDescent="0.25">
      <c r="H25786" s="59">
        <v>66362</v>
      </c>
      <c r="I25786" s="59" t="s">
        <v>71</v>
      </c>
      <c r="J25786" s="59">
        <v>31067999</v>
      </c>
      <c r="K25786" s="59" t="s">
        <v>26219</v>
      </c>
      <c r="L25786" s="61" t="s">
        <v>81</v>
      </c>
      <c r="M25786" s="61">
        <f>VLOOKUP(H25786,zdroj!C:F,4,0)</f>
        <v>0</v>
      </c>
      <c r="N25786" s="61" t="str">
        <f t="shared" si="804"/>
        <v>-</v>
      </c>
      <c r="P25786" s="73" t="str">
        <f t="shared" si="805"/>
        <v/>
      </c>
      <c r="Q25786" s="61" t="s">
        <v>88</v>
      </c>
    </row>
    <row r="25787" spans="8:18" x14ac:dyDescent="0.25">
      <c r="H25787" s="59">
        <v>66362</v>
      </c>
      <c r="I25787" s="59" t="s">
        <v>71</v>
      </c>
      <c r="J25787" s="59">
        <v>42745683</v>
      </c>
      <c r="K25787" s="59" t="s">
        <v>26220</v>
      </c>
      <c r="L25787" s="61" t="s">
        <v>81</v>
      </c>
      <c r="M25787" s="61">
        <f>VLOOKUP(H25787,zdroj!C:F,4,0)</f>
        <v>0</v>
      </c>
      <c r="N25787" s="61" t="str">
        <f t="shared" si="804"/>
        <v>-</v>
      </c>
      <c r="P25787" s="73" t="str">
        <f t="shared" si="805"/>
        <v/>
      </c>
      <c r="Q25787" s="61" t="s">
        <v>86</v>
      </c>
    </row>
    <row r="25788" spans="8:18" x14ac:dyDescent="0.25">
      <c r="H25788" s="59">
        <v>66362</v>
      </c>
      <c r="I25788" s="59" t="s">
        <v>71</v>
      </c>
      <c r="J25788" s="59">
        <v>51500752</v>
      </c>
      <c r="K25788" s="59" t="s">
        <v>26221</v>
      </c>
      <c r="L25788" s="61" t="s">
        <v>112</v>
      </c>
      <c r="M25788" s="61">
        <f>VLOOKUP(H25788,zdroj!C:F,4,0)</f>
        <v>0</v>
      </c>
      <c r="N25788" s="61" t="str">
        <f t="shared" si="804"/>
        <v>katA</v>
      </c>
      <c r="P25788" s="73" t="str">
        <f t="shared" si="805"/>
        <v/>
      </c>
      <c r="Q25788" s="61" t="s">
        <v>30</v>
      </c>
    </row>
    <row r="25789" spans="8:18" x14ac:dyDescent="0.25">
      <c r="H25789" s="59">
        <v>66362</v>
      </c>
      <c r="I25789" s="59" t="s">
        <v>71</v>
      </c>
      <c r="J25789" s="59">
        <v>73875716</v>
      </c>
      <c r="K25789" s="59" t="s">
        <v>26222</v>
      </c>
      <c r="L25789" s="61" t="s">
        <v>81</v>
      </c>
      <c r="M25789" s="61">
        <f>VLOOKUP(H25789,zdroj!C:F,4,0)</f>
        <v>0</v>
      </c>
      <c r="N25789" s="61" t="str">
        <f t="shared" si="804"/>
        <v>-</v>
      </c>
      <c r="P25789" s="73" t="str">
        <f t="shared" si="805"/>
        <v/>
      </c>
      <c r="Q25789" s="61" t="s">
        <v>88</v>
      </c>
    </row>
    <row r="25790" spans="8:18" x14ac:dyDescent="0.25">
      <c r="H25790" s="59">
        <v>66362</v>
      </c>
      <c r="I25790" s="59" t="s">
        <v>71</v>
      </c>
      <c r="J25790" s="59">
        <v>73995479</v>
      </c>
      <c r="K25790" s="59" t="s">
        <v>26223</v>
      </c>
      <c r="L25790" s="61" t="s">
        <v>81</v>
      </c>
      <c r="M25790" s="61">
        <f>VLOOKUP(H25790,zdroj!C:F,4,0)</f>
        <v>0</v>
      </c>
      <c r="N25790" s="61" t="str">
        <f t="shared" si="804"/>
        <v>-</v>
      </c>
      <c r="P25790" s="73" t="str">
        <f t="shared" si="805"/>
        <v/>
      </c>
      <c r="Q25790" s="61" t="s">
        <v>88</v>
      </c>
    </row>
    <row r="25791" spans="8:18" x14ac:dyDescent="0.25">
      <c r="H25791" s="59">
        <v>66362</v>
      </c>
      <c r="I25791" s="59" t="s">
        <v>71</v>
      </c>
      <c r="J25791" s="59">
        <v>78537550</v>
      </c>
      <c r="K25791" s="59" t="s">
        <v>26224</v>
      </c>
      <c r="L25791" s="61" t="s">
        <v>112</v>
      </c>
      <c r="M25791" s="61">
        <f>VLOOKUP(H25791,zdroj!C:F,4,0)</f>
        <v>0</v>
      </c>
      <c r="N25791" s="61" t="str">
        <f t="shared" si="804"/>
        <v>katA</v>
      </c>
      <c r="P25791" s="73" t="str">
        <f t="shared" si="805"/>
        <v/>
      </c>
      <c r="Q25791" s="61" t="s">
        <v>30</v>
      </c>
    </row>
    <row r="25792" spans="8:18" x14ac:dyDescent="0.25">
      <c r="H25792" s="59">
        <v>66362</v>
      </c>
      <c r="I25792" s="59" t="s">
        <v>71</v>
      </c>
      <c r="J25792" s="59">
        <v>79259863</v>
      </c>
      <c r="K25792" s="59" t="s">
        <v>26225</v>
      </c>
      <c r="L25792" s="61" t="s">
        <v>112</v>
      </c>
      <c r="M25792" s="61">
        <f>VLOOKUP(H25792,zdroj!C:F,4,0)</f>
        <v>0</v>
      </c>
      <c r="N25792" s="61" t="str">
        <f t="shared" si="804"/>
        <v>katA</v>
      </c>
      <c r="P25792" s="73" t="str">
        <f t="shared" si="805"/>
        <v/>
      </c>
      <c r="Q25792" s="61" t="s">
        <v>30</v>
      </c>
    </row>
    <row r="25793" spans="8:17" x14ac:dyDescent="0.25">
      <c r="H25793" s="59">
        <v>66362</v>
      </c>
      <c r="I25793" s="59" t="s">
        <v>71</v>
      </c>
      <c r="J25793" s="59">
        <v>80139329</v>
      </c>
      <c r="K25793" s="59" t="s">
        <v>26226</v>
      </c>
      <c r="L25793" s="61" t="s">
        <v>81</v>
      </c>
      <c r="M25793" s="61">
        <f>VLOOKUP(H25793,zdroj!C:F,4,0)</f>
        <v>0</v>
      </c>
      <c r="N25793" s="61" t="str">
        <f t="shared" si="804"/>
        <v>-</v>
      </c>
      <c r="P25793" s="73" t="str">
        <f t="shared" si="805"/>
        <v/>
      </c>
      <c r="Q25793" s="61" t="s">
        <v>88</v>
      </c>
    </row>
    <row r="25794" spans="8:17" x14ac:dyDescent="0.25">
      <c r="H25794" s="59">
        <v>66362</v>
      </c>
      <c r="I25794" s="59" t="s">
        <v>71</v>
      </c>
      <c r="J25794" s="59">
        <v>80139370</v>
      </c>
      <c r="K25794" s="59" t="s">
        <v>26227</v>
      </c>
      <c r="L25794" s="61" t="s">
        <v>81</v>
      </c>
      <c r="M25794" s="61">
        <f>VLOOKUP(H25794,zdroj!C:F,4,0)</f>
        <v>0</v>
      </c>
      <c r="N25794" s="61" t="str">
        <f t="shared" si="804"/>
        <v>-</v>
      </c>
      <c r="P25794" s="73" t="str">
        <f t="shared" si="805"/>
        <v/>
      </c>
      <c r="Q25794" s="61" t="s">
        <v>88</v>
      </c>
    </row>
    <row r="25795" spans="8:17" x14ac:dyDescent="0.25">
      <c r="H25795" s="59">
        <v>66371</v>
      </c>
      <c r="I25795" s="59" t="s">
        <v>67</v>
      </c>
      <c r="J25795" s="59">
        <v>5134501</v>
      </c>
      <c r="K25795" s="59" t="s">
        <v>26228</v>
      </c>
      <c r="L25795" s="61" t="s">
        <v>112</v>
      </c>
      <c r="M25795" s="61">
        <f>VLOOKUP(H25795,zdroj!C:F,4,0)</f>
        <v>0</v>
      </c>
      <c r="N25795" s="61" t="str">
        <f t="shared" si="804"/>
        <v>katA</v>
      </c>
      <c r="P25795" s="73" t="str">
        <f t="shared" si="805"/>
        <v/>
      </c>
      <c r="Q25795" s="61" t="s">
        <v>30</v>
      </c>
    </row>
    <row r="25796" spans="8:17" x14ac:dyDescent="0.25">
      <c r="H25796" s="59">
        <v>66371</v>
      </c>
      <c r="I25796" s="59" t="s">
        <v>67</v>
      </c>
      <c r="J25796" s="59">
        <v>5134510</v>
      </c>
      <c r="K25796" s="59" t="s">
        <v>26229</v>
      </c>
      <c r="L25796" s="61" t="s">
        <v>112</v>
      </c>
      <c r="M25796" s="61">
        <f>VLOOKUP(H25796,zdroj!C:F,4,0)</f>
        <v>0</v>
      </c>
      <c r="N25796" s="61" t="str">
        <f t="shared" si="804"/>
        <v>katA</v>
      </c>
      <c r="P25796" s="73" t="str">
        <f t="shared" si="805"/>
        <v/>
      </c>
      <c r="Q25796" s="61" t="s">
        <v>30</v>
      </c>
    </row>
    <row r="25797" spans="8:17" x14ac:dyDescent="0.25">
      <c r="H25797" s="59">
        <v>66371</v>
      </c>
      <c r="I25797" s="59" t="s">
        <v>67</v>
      </c>
      <c r="J25797" s="59">
        <v>5134528</v>
      </c>
      <c r="K25797" s="59" t="s">
        <v>26230</v>
      </c>
      <c r="L25797" s="61" t="s">
        <v>112</v>
      </c>
      <c r="M25797" s="61">
        <f>VLOOKUP(H25797,zdroj!C:F,4,0)</f>
        <v>0</v>
      </c>
      <c r="N25797" s="61" t="str">
        <f t="shared" si="804"/>
        <v>katA</v>
      </c>
      <c r="P25797" s="73" t="str">
        <f t="shared" si="805"/>
        <v/>
      </c>
      <c r="Q25797" s="61" t="s">
        <v>30</v>
      </c>
    </row>
    <row r="25798" spans="8:17" x14ac:dyDescent="0.25">
      <c r="H25798" s="59">
        <v>66371</v>
      </c>
      <c r="I25798" s="59" t="s">
        <v>67</v>
      </c>
      <c r="J25798" s="59">
        <v>5134536</v>
      </c>
      <c r="K25798" s="59" t="s">
        <v>26231</v>
      </c>
      <c r="L25798" s="61" t="s">
        <v>112</v>
      </c>
      <c r="M25798" s="61">
        <f>VLOOKUP(H25798,zdroj!C:F,4,0)</f>
        <v>0</v>
      </c>
      <c r="N25798" s="61" t="str">
        <f t="shared" si="804"/>
        <v>katA</v>
      </c>
      <c r="P25798" s="73" t="str">
        <f t="shared" si="805"/>
        <v/>
      </c>
      <c r="Q25798" s="61" t="s">
        <v>30</v>
      </c>
    </row>
    <row r="25799" spans="8:17" x14ac:dyDescent="0.25">
      <c r="H25799" s="59">
        <v>66371</v>
      </c>
      <c r="I25799" s="59" t="s">
        <v>67</v>
      </c>
      <c r="J25799" s="59">
        <v>5134544</v>
      </c>
      <c r="K25799" s="59" t="s">
        <v>26232</v>
      </c>
      <c r="L25799" s="61" t="s">
        <v>112</v>
      </c>
      <c r="M25799" s="61">
        <f>VLOOKUP(H25799,zdroj!C:F,4,0)</f>
        <v>0</v>
      </c>
      <c r="N25799" s="61" t="str">
        <f t="shared" ref="N25799:N25862" si="806">IF(M25799="A",IF(L25799="katA","katB",L25799),L25799)</f>
        <v>katA</v>
      </c>
      <c r="P25799" s="73" t="str">
        <f t="shared" ref="P25799:P25862" si="807">IF(O25799="A",1,"")</f>
        <v/>
      </c>
      <c r="Q25799" s="61" t="s">
        <v>30</v>
      </c>
    </row>
    <row r="25800" spans="8:17" x14ac:dyDescent="0.25">
      <c r="H25800" s="59">
        <v>66371</v>
      </c>
      <c r="I25800" s="59" t="s">
        <v>67</v>
      </c>
      <c r="J25800" s="59">
        <v>5134552</v>
      </c>
      <c r="K25800" s="59" t="s">
        <v>26233</v>
      </c>
      <c r="L25800" s="61" t="s">
        <v>81</v>
      </c>
      <c r="M25800" s="61">
        <f>VLOOKUP(H25800,zdroj!C:F,4,0)</f>
        <v>0</v>
      </c>
      <c r="N25800" s="61" t="str">
        <f t="shared" si="806"/>
        <v>-</v>
      </c>
      <c r="P25800" s="73" t="str">
        <f t="shared" si="807"/>
        <v/>
      </c>
      <c r="Q25800" s="61" t="s">
        <v>88</v>
      </c>
    </row>
    <row r="25801" spans="8:17" x14ac:dyDescent="0.25">
      <c r="H25801" s="59">
        <v>66371</v>
      </c>
      <c r="I25801" s="59" t="s">
        <v>67</v>
      </c>
      <c r="J25801" s="59">
        <v>5134561</v>
      </c>
      <c r="K25801" s="59" t="s">
        <v>26234</v>
      </c>
      <c r="L25801" s="61" t="s">
        <v>112</v>
      </c>
      <c r="M25801" s="61">
        <f>VLOOKUP(H25801,zdroj!C:F,4,0)</f>
        <v>0</v>
      </c>
      <c r="N25801" s="61" t="str">
        <f t="shared" si="806"/>
        <v>katA</v>
      </c>
      <c r="P25801" s="73" t="str">
        <f t="shared" si="807"/>
        <v/>
      </c>
      <c r="Q25801" s="61" t="s">
        <v>30</v>
      </c>
    </row>
    <row r="25802" spans="8:17" x14ac:dyDescent="0.25">
      <c r="H25802" s="59">
        <v>66371</v>
      </c>
      <c r="I25802" s="59" t="s">
        <v>67</v>
      </c>
      <c r="J25802" s="59">
        <v>5134587</v>
      </c>
      <c r="K25802" s="59" t="s">
        <v>26235</v>
      </c>
      <c r="L25802" s="61" t="s">
        <v>112</v>
      </c>
      <c r="M25802" s="61">
        <f>VLOOKUP(H25802,zdroj!C:F,4,0)</f>
        <v>0</v>
      </c>
      <c r="N25802" s="61" t="str">
        <f t="shared" si="806"/>
        <v>katA</v>
      </c>
      <c r="P25802" s="73" t="str">
        <f t="shared" si="807"/>
        <v/>
      </c>
      <c r="Q25802" s="61" t="s">
        <v>31</v>
      </c>
    </row>
    <row r="25803" spans="8:17" x14ac:dyDescent="0.25">
      <c r="H25803" s="59">
        <v>66371</v>
      </c>
      <c r="I25803" s="59" t="s">
        <v>67</v>
      </c>
      <c r="J25803" s="59">
        <v>5134617</v>
      </c>
      <c r="K25803" s="59" t="s">
        <v>26236</v>
      </c>
      <c r="L25803" s="61" t="s">
        <v>81</v>
      </c>
      <c r="M25803" s="61">
        <f>VLOOKUP(H25803,zdroj!C:F,4,0)</f>
        <v>0</v>
      </c>
      <c r="N25803" s="61" t="str">
        <f t="shared" si="806"/>
        <v>-</v>
      </c>
      <c r="P25803" s="73" t="str">
        <f t="shared" si="807"/>
        <v/>
      </c>
      <c r="Q25803" s="61" t="s">
        <v>88</v>
      </c>
    </row>
    <row r="25804" spans="8:17" x14ac:dyDescent="0.25">
      <c r="H25804" s="59">
        <v>66371</v>
      </c>
      <c r="I25804" s="59" t="s">
        <v>67</v>
      </c>
      <c r="J25804" s="59">
        <v>5134641</v>
      </c>
      <c r="K25804" s="59" t="s">
        <v>26237</v>
      </c>
      <c r="L25804" s="61" t="s">
        <v>81</v>
      </c>
      <c r="M25804" s="61">
        <f>VLOOKUP(H25804,zdroj!C:F,4,0)</f>
        <v>0</v>
      </c>
      <c r="N25804" s="61" t="str">
        <f t="shared" si="806"/>
        <v>-</v>
      </c>
      <c r="P25804" s="73" t="str">
        <f t="shared" si="807"/>
        <v/>
      </c>
      <c r="Q25804" s="61" t="s">
        <v>88</v>
      </c>
    </row>
    <row r="25805" spans="8:17" x14ac:dyDescent="0.25">
      <c r="H25805" s="59">
        <v>66371</v>
      </c>
      <c r="I25805" s="59" t="s">
        <v>67</v>
      </c>
      <c r="J25805" s="59">
        <v>5134650</v>
      </c>
      <c r="K25805" s="59" t="s">
        <v>26238</v>
      </c>
      <c r="L25805" s="61" t="s">
        <v>81</v>
      </c>
      <c r="M25805" s="61">
        <f>VLOOKUP(H25805,zdroj!C:F,4,0)</f>
        <v>0</v>
      </c>
      <c r="N25805" s="61" t="str">
        <f t="shared" si="806"/>
        <v>-</v>
      </c>
      <c r="P25805" s="73" t="str">
        <f t="shared" si="807"/>
        <v/>
      </c>
      <c r="Q25805" s="61" t="s">
        <v>88</v>
      </c>
    </row>
    <row r="25806" spans="8:17" x14ac:dyDescent="0.25">
      <c r="H25806" s="59">
        <v>66371</v>
      </c>
      <c r="I25806" s="59" t="s">
        <v>67</v>
      </c>
      <c r="J25806" s="59">
        <v>5134676</v>
      </c>
      <c r="K25806" s="59" t="s">
        <v>26239</v>
      </c>
      <c r="L25806" s="61" t="s">
        <v>81</v>
      </c>
      <c r="M25806" s="61">
        <f>VLOOKUP(H25806,zdroj!C:F,4,0)</f>
        <v>0</v>
      </c>
      <c r="N25806" s="61" t="str">
        <f t="shared" si="806"/>
        <v>-</v>
      </c>
      <c r="P25806" s="73" t="str">
        <f t="shared" si="807"/>
        <v/>
      </c>
      <c r="Q25806" s="61" t="s">
        <v>88</v>
      </c>
    </row>
    <row r="25807" spans="8:17" x14ac:dyDescent="0.25">
      <c r="H25807" s="59">
        <v>66371</v>
      </c>
      <c r="I25807" s="59" t="s">
        <v>67</v>
      </c>
      <c r="J25807" s="59">
        <v>5134684</v>
      </c>
      <c r="K25807" s="59" t="s">
        <v>26240</v>
      </c>
      <c r="L25807" s="61" t="s">
        <v>81</v>
      </c>
      <c r="M25807" s="61">
        <f>VLOOKUP(H25807,zdroj!C:F,4,0)</f>
        <v>0</v>
      </c>
      <c r="N25807" s="61" t="str">
        <f t="shared" si="806"/>
        <v>-</v>
      </c>
      <c r="P25807" s="73" t="str">
        <f t="shared" si="807"/>
        <v/>
      </c>
      <c r="Q25807" s="61" t="s">
        <v>88</v>
      </c>
    </row>
    <row r="25808" spans="8:17" x14ac:dyDescent="0.25">
      <c r="H25808" s="59">
        <v>66371</v>
      </c>
      <c r="I25808" s="59" t="s">
        <v>67</v>
      </c>
      <c r="J25808" s="59">
        <v>5134692</v>
      </c>
      <c r="K25808" s="59" t="s">
        <v>26241</v>
      </c>
      <c r="L25808" s="61" t="s">
        <v>81</v>
      </c>
      <c r="M25808" s="61">
        <f>VLOOKUP(H25808,zdroj!C:F,4,0)</f>
        <v>0</v>
      </c>
      <c r="N25808" s="61" t="str">
        <f t="shared" si="806"/>
        <v>-</v>
      </c>
      <c r="P25808" s="73" t="str">
        <f t="shared" si="807"/>
        <v/>
      </c>
      <c r="Q25808" s="61" t="s">
        <v>88</v>
      </c>
    </row>
    <row r="25809" spans="8:17" x14ac:dyDescent="0.25">
      <c r="H25809" s="59">
        <v>66371</v>
      </c>
      <c r="I25809" s="59" t="s">
        <v>67</v>
      </c>
      <c r="J25809" s="59">
        <v>5134706</v>
      </c>
      <c r="K25809" s="59" t="s">
        <v>26242</v>
      </c>
      <c r="L25809" s="61" t="s">
        <v>81</v>
      </c>
      <c r="M25809" s="61">
        <f>VLOOKUP(H25809,zdroj!C:F,4,0)</f>
        <v>0</v>
      </c>
      <c r="N25809" s="61" t="str">
        <f t="shared" si="806"/>
        <v>-</v>
      </c>
      <c r="P25809" s="73" t="str">
        <f t="shared" si="807"/>
        <v/>
      </c>
      <c r="Q25809" s="61" t="s">
        <v>88</v>
      </c>
    </row>
    <row r="25810" spans="8:17" x14ac:dyDescent="0.25">
      <c r="H25810" s="59">
        <v>66371</v>
      </c>
      <c r="I25810" s="59" t="s">
        <v>67</v>
      </c>
      <c r="J25810" s="59">
        <v>5134714</v>
      </c>
      <c r="K25810" s="59" t="s">
        <v>26243</v>
      </c>
      <c r="L25810" s="61" t="s">
        <v>81</v>
      </c>
      <c r="M25810" s="61">
        <f>VLOOKUP(H25810,zdroj!C:F,4,0)</f>
        <v>0</v>
      </c>
      <c r="N25810" s="61" t="str">
        <f t="shared" si="806"/>
        <v>-</v>
      </c>
      <c r="P25810" s="73" t="str">
        <f t="shared" si="807"/>
        <v/>
      </c>
      <c r="Q25810" s="61" t="s">
        <v>88</v>
      </c>
    </row>
    <row r="25811" spans="8:17" x14ac:dyDescent="0.25">
      <c r="H25811" s="59">
        <v>66371</v>
      </c>
      <c r="I25811" s="59" t="s">
        <v>67</v>
      </c>
      <c r="J25811" s="59">
        <v>5134722</v>
      </c>
      <c r="K25811" s="59" t="s">
        <v>26244</v>
      </c>
      <c r="L25811" s="61" t="s">
        <v>81</v>
      </c>
      <c r="M25811" s="61">
        <f>VLOOKUP(H25811,zdroj!C:F,4,0)</f>
        <v>0</v>
      </c>
      <c r="N25811" s="61" t="str">
        <f t="shared" si="806"/>
        <v>-</v>
      </c>
      <c r="P25811" s="73" t="str">
        <f t="shared" si="807"/>
        <v/>
      </c>
      <c r="Q25811" s="61" t="s">
        <v>88</v>
      </c>
    </row>
    <row r="25812" spans="8:17" x14ac:dyDescent="0.25">
      <c r="H25812" s="59">
        <v>66371</v>
      </c>
      <c r="I25812" s="59" t="s">
        <v>67</v>
      </c>
      <c r="J25812" s="59">
        <v>5134731</v>
      </c>
      <c r="K25812" s="59" t="s">
        <v>26245</v>
      </c>
      <c r="L25812" s="61" t="s">
        <v>81</v>
      </c>
      <c r="M25812" s="61">
        <f>VLOOKUP(H25812,zdroj!C:F,4,0)</f>
        <v>0</v>
      </c>
      <c r="N25812" s="61" t="str">
        <f t="shared" si="806"/>
        <v>-</v>
      </c>
      <c r="P25812" s="73" t="str">
        <f t="shared" si="807"/>
        <v/>
      </c>
      <c r="Q25812" s="61" t="s">
        <v>88</v>
      </c>
    </row>
    <row r="25813" spans="8:17" x14ac:dyDescent="0.25">
      <c r="H25813" s="59">
        <v>66371</v>
      </c>
      <c r="I25813" s="59" t="s">
        <v>67</v>
      </c>
      <c r="J25813" s="59">
        <v>5134749</v>
      </c>
      <c r="K25813" s="59" t="s">
        <v>26246</v>
      </c>
      <c r="L25813" s="61" t="s">
        <v>81</v>
      </c>
      <c r="M25813" s="61">
        <f>VLOOKUP(H25813,zdroj!C:F,4,0)</f>
        <v>0</v>
      </c>
      <c r="N25813" s="61" t="str">
        <f t="shared" si="806"/>
        <v>-</v>
      </c>
      <c r="P25813" s="73" t="str">
        <f t="shared" si="807"/>
        <v/>
      </c>
      <c r="Q25813" s="61" t="s">
        <v>88</v>
      </c>
    </row>
    <row r="25814" spans="8:17" x14ac:dyDescent="0.25">
      <c r="H25814" s="59">
        <v>66371</v>
      </c>
      <c r="I25814" s="59" t="s">
        <v>67</v>
      </c>
      <c r="J25814" s="59">
        <v>5134757</v>
      </c>
      <c r="K25814" s="59" t="s">
        <v>26247</v>
      </c>
      <c r="L25814" s="61" t="s">
        <v>81</v>
      </c>
      <c r="M25814" s="61">
        <f>VLOOKUP(H25814,zdroj!C:F,4,0)</f>
        <v>0</v>
      </c>
      <c r="N25814" s="61" t="str">
        <f t="shared" si="806"/>
        <v>-</v>
      </c>
      <c r="P25814" s="73" t="str">
        <f t="shared" si="807"/>
        <v/>
      </c>
      <c r="Q25814" s="61" t="s">
        <v>88</v>
      </c>
    </row>
    <row r="25815" spans="8:17" x14ac:dyDescent="0.25">
      <c r="H25815" s="59">
        <v>66371</v>
      </c>
      <c r="I25815" s="59" t="s">
        <v>67</v>
      </c>
      <c r="J25815" s="59">
        <v>5134765</v>
      </c>
      <c r="K25815" s="59" t="s">
        <v>26248</v>
      </c>
      <c r="L25815" s="61" t="s">
        <v>81</v>
      </c>
      <c r="M25815" s="61">
        <f>VLOOKUP(H25815,zdroj!C:F,4,0)</f>
        <v>0</v>
      </c>
      <c r="N25815" s="61" t="str">
        <f t="shared" si="806"/>
        <v>-</v>
      </c>
      <c r="P25815" s="73" t="str">
        <f t="shared" si="807"/>
        <v/>
      </c>
      <c r="Q25815" s="61" t="s">
        <v>88</v>
      </c>
    </row>
    <row r="25816" spans="8:17" x14ac:dyDescent="0.25">
      <c r="H25816" s="59">
        <v>66371</v>
      </c>
      <c r="I25816" s="59" t="s">
        <v>67</v>
      </c>
      <c r="J25816" s="59">
        <v>5134773</v>
      </c>
      <c r="K25816" s="59" t="s">
        <v>26249</v>
      </c>
      <c r="L25816" s="61" t="s">
        <v>81</v>
      </c>
      <c r="M25816" s="61">
        <f>VLOOKUP(H25816,zdroj!C:F,4,0)</f>
        <v>0</v>
      </c>
      <c r="N25816" s="61" t="str">
        <f t="shared" si="806"/>
        <v>-</v>
      </c>
      <c r="P25816" s="73" t="str">
        <f t="shared" si="807"/>
        <v/>
      </c>
      <c r="Q25816" s="61" t="s">
        <v>86</v>
      </c>
    </row>
    <row r="25817" spans="8:17" x14ac:dyDescent="0.25">
      <c r="H25817" s="59">
        <v>66371</v>
      </c>
      <c r="I25817" s="59" t="s">
        <v>67</v>
      </c>
      <c r="J25817" s="59">
        <v>5134781</v>
      </c>
      <c r="K25817" s="59" t="s">
        <v>26250</v>
      </c>
      <c r="L25817" s="61" t="s">
        <v>81</v>
      </c>
      <c r="M25817" s="61">
        <f>VLOOKUP(H25817,zdroj!C:F,4,0)</f>
        <v>0</v>
      </c>
      <c r="N25817" s="61" t="str">
        <f t="shared" si="806"/>
        <v>-</v>
      </c>
      <c r="P25817" s="73" t="str">
        <f t="shared" si="807"/>
        <v/>
      </c>
      <c r="Q25817" s="61" t="s">
        <v>88</v>
      </c>
    </row>
    <row r="25818" spans="8:17" x14ac:dyDescent="0.25">
      <c r="H25818" s="59">
        <v>66371</v>
      </c>
      <c r="I25818" s="59" t="s">
        <v>67</v>
      </c>
      <c r="J25818" s="59">
        <v>5134790</v>
      </c>
      <c r="K25818" s="59" t="s">
        <v>26251</v>
      </c>
      <c r="L25818" s="61" t="s">
        <v>81</v>
      </c>
      <c r="M25818" s="61">
        <f>VLOOKUP(H25818,zdroj!C:F,4,0)</f>
        <v>0</v>
      </c>
      <c r="N25818" s="61" t="str">
        <f t="shared" si="806"/>
        <v>-</v>
      </c>
      <c r="P25818" s="73" t="str">
        <f t="shared" si="807"/>
        <v/>
      </c>
      <c r="Q25818" s="61" t="s">
        <v>88</v>
      </c>
    </row>
    <row r="25819" spans="8:17" x14ac:dyDescent="0.25">
      <c r="H25819" s="59">
        <v>66371</v>
      </c>
      <c r="I25819" s="59" t="s">
        <v>67</v>
      </c>
      <c r="J25819" s="59">
        <v>5134803</v>
      </c>
      <c r="K25819" s="59" t="s">
        <v>26252</v>
      </c>
      <c r="L25819" s="61" t="s">
        <v>81</v>
      </c>
      <c r="M25819" s="61">
        <f>VLOOKUP(H25819,zdroj!C:F,4,0)</f>
        <v>0</v>
      </c>
      <c r="N25819" s="61" t="str">
        <f t="shared" si="806"/>
        <v>-</v>
      </c>
      <c r="P25819" s="73" t="str">
        <f t="shared" si="807"/>
        <v/>
      </c>
      <c r="Q25819" s="61" t="s">
        <v>88</v>
      </c>
    </row>
    <row r="25820" spans="8:17" x14ac:dyDescent="0.25">
      <c r="H25820" s="59">
        <v>66371</v>
      </c>
      <c r="I25820" s="59" t="s">
        <v>67</v>
      </c>
      <c r="J25820" s="59">
        <v>5134820</v>
      </c>
      <c r="K25820" s="59" t="s">
        <v>26253</v>
      </c>
      <c r="L25820" s="61" t="s">
        <v>81</v>
      </c>
      <c r="M25820" s="61">
        <f>VLOOKUP(H25820,zdroj!C:F,4,0)</f>
        <v>0</v>
      </c>
      <c r="N25820" s="61" t="str">
        <f t="shared" si="806"/>
        <v>-</v>
      </c>
      <c r="P25820" s="73" t="str">
        <f t="shared" si="807"/>
        <v/>
      </c>
      <c r="Q25820" s="61" t="s">
        <v>88</v>
      </c>
    </row>
    <row r="25821" spans="8:17" x14ac:dyDescent="0.25">
      <c r="H25821" s="59">
        <v>66371</v>
      </c>
      <c r="I25821" s="59" t="s">
        <v>67</v>
      </c>
      <c r="J25821" s="59">
        <v>5134838</v>
      </c>
      <c r="K25821" s="59" t="s">
        <v>26254</v>
      </c>
      <c r="L25821" s="61" t="s">
        <v>81</v>
      </c>
      <c r="M25821" s="61">
        <f>VLOOKUP(H25821,zdroj!C:F,4,0)</f>
        <v>0</v>
      </c>
      <c r="N25821" s="61" t="str">
        <f t="shared" si="806"/>
        <v>-</v>
      </c>
      <c r="P25821" s="73" t="str">
        <f t="shared" si="807"/>
        <v/>
      </c>
      <c r="Q25821" s="61" t="s">
        <v>88</v>
      </c>
    </row>
    <row r="25822" spans="8:17" x14ac:dyDescent="0.25">
      <c r="H25822" s="59">
        <v>66371</v>
      </c>
      <c r="I25822" s="59" t="s">
        <v>67</v>
      </c>
      <c r="J25822" s="59">
        <v>5134846</v>
      </c>
      <c r="K25822" s="59" t="s">
        <v>26255</v>
      </c>
      <c r="L25822" s="61" t="s">
        <v>81</v>
      </c>
      <c r="M25822" s="61">
        <f>VLOOKUP(H25822,zdroj!C:F,4,0)</f>
        <v>0</v>
      </c>
      <c r="N25822" s="61" t="str">
        <f t="shared" si="806"/>
        <v>-</v>
      </c>
      <c r="P25822" s="73" t="str">
        <f t="shared" si="807"/>
        <v/>
      </c>
      <c r="Q25822" s="61" t="s">
        <v>88</v>
      </c>
    </row>
    <row r="25823" spans="8:17" x14ac:dyDescent="0.25">
      <c r="H25823" s="59">
        <v>66371</v>
      </c>
      <c r="I25823" s="59" t="s">
        <v>67</v>
      </c>
      <c r="J25823" s="59">
        <v>5134854</v>
      </c>
      <c r="K25823" s="59" t="s">
        <v>26256</v>
      </c>
      <c r="L25823" s="61" t="s">
        <v>81</v>
      </c>
      <c r="M25823" s="61">
        <f>VLOOKUP(H25823,zdroj!C:F,4,0)</f>
        <v>0</v>
      </c>
      <c r="N25823" s="61" t="str">
        <f t="shared" si="806"/>
        <v>-</v>
      </c>
      <c r="P25823" s="73" t="str">
        <f t="shared" si="807"/>
        <v/>
      </c>
      <c r="Q25823" s="61" t="s">
        <v>88</v>
      </c>
    </row>
    <row r="25824" spans="8:17" x14ac:dyDescent="0.25">
      <c r="H25824" s="59">
        <v>66371</v>
      </c>
      <c r="I25824" s="59" t="s">
        <v>67</v>
      </c>
      <c r="J25824" s="59">
        <v>5134862</v>
      </c>
      <c r="K25824" s="59" t="s">
        <v>26257</v>
      </c>
      <c r="L25824" s="61" t="s">
        <v>81</v>
      </c>
      <c r="M25824" s="61">
        <f>VLOOKUP(H25824,zdroj!C:F,4,0)</f>
        <v>0</v>
      </c>
      <c r="N25824" s="61" t="str">
        <f t="shared" si="806"/>
        <v>-</v>
      </c>
      <c r="P25824" s="73" t="str">
        <f t="shared" si="807"/>
        <v/>
      </c>
      <c r="Q25824" s="61" t="s">
        <v>88</v>
      </c>
    </row>
    <row r="25825" spans="8:17" x14ac:dyDescent="0.25">
      <c r="H25825" s="59">
        <v>66371</v>
      </c>
      <c r="I25825" s="59" t="s">
        <v>67</v>
      </c>
      <c r="J25825" s="59">
        <v>5134871</v>
      </c>
      <c r="K25825" s="59" t="s">
        <v>26258</v>
      </c>
      <c r="L25825" s="61" t="s">
        <v>81</v>
      </c>
      <c r="M25825" s="61">
        <f>VLOOKUP(H25825,zdroj!C:F,4,0)</f>
        <v>0</v>
      </c>
      <c r="N25825" s="61" t="str">
        <f t="shared" si="806"/>
        <v>-</v>
      </c>
      <c r="P25825" s="73" t="str">
        <f t="shared" si="807"/>
        <v/>
      </c>
      <c r="Q25825" s="61" t="s">
        <v>88</v>
      </c>
    </row>
    <row r="25826" spans="8:17" x14ac:dyDescent="0.25">
      <c r="H25826" s="59">
        <v>66371</v>
      </c>
      <c r="I25826" s="59" t="s">
        <v>67</v>
      </c>
      <c r="J25826" s="59">
        <v>5134889</v>
      </c>
      <c r="K25826" s="59" t="s">
        <v>26259</v>
      </c>
      <c r="L25826" s="61" t="s">
        <v>81</v>
      </c>
      <c r="M25826" s="61">
        <f>VLOOKUP(H25826,zdroj!C:F,4,0)</f>
        <v>0</v>
      </c>
      <c r="N25826" s="61" t="str">
        <f t="shared" si="806"/>
        <v>-</v>
      </c>
      <c r="P25826" s="73" t="str">
        <f t="shared" si="807"/>
        <v/>
      </c>
      <c r="Q25826" s="61" t="s">
        <v>88</v>
      </c>
    </row>
    <row r="25827" spans="8:17" x14ac:dyDescent="0.25">
      <c r="H25827" s="59">
        <v>66371</v>
      </c>
      <c r="I25827" s="59" t="s">
        <v>67</v>
      </c>
      <c r="J25827" s="59">
        <v>5134897</v>
      </c>
      <c r="K25827" s="59" t="s">
        <v>26260</v>
      </c>
      <c r="L25827" s="61" t="s">
        <v>81</v>
      </c>
      <c r="M25827" s="61">
        <f>VLOOKUP(H25827,zdroj!C:F,4,0)</f>
        <v>0</v>
      </c>
      <c r="N25827" s="61" t="str">
        <f t="shared" si="806"/>
        <v>-</v>
      </c>
      <c r="P25827" s="73" t="str">
        <f t="shared" si="807"/>
        <v/>
      </c>
      <c r="Q25827" s="61" t="s">
        <v>88</v>
      </c>
    </row>
    <row r="25828" spans="8:17" x14ac:dyDescent="0.25">
      <c r="H25828" s="59">
        <v>66371</v>
      </c>
      <c r="I25828" s="59" t="s">
        <v>67</v>
      </c>
      <c r="J25828" s="59">
        <v>5134927</v>
      </c>
      <c r="K25828" s="59" t="s">
        <v>26261</v>
      </c>
      <c r="L25828" s="61" t="s">
        <v>81</v>
      </c>
      <c r="M25828" s="61">
        <f>VLOOKUP(H25828,zdroj!C:F,4,0)</f>
        <v>0</v>
      </c>
      <c r="N25828" s="61" t="str">
        <f t="shared" si="806"/>
        <v>-</v>
      </c>
      <c r="P25828" s="73" t="str">
        <f t="shared" si="807"/>
        <v/>
      </c>
      <c r="Q25828" s="61" t="s">
        <v>88</v>
      </c>
    </row>
    <row r="25829" spans="8:17" x14ac:dyDescent="0.25">
      <c r="H25829" s="59">
        <v>66371</v>
      </c>
      <c r="I25829" s="59" t="s">
        <v>67</v>
      </c>
      <c r="J25829" s="59">
        <v>5134935</v>
      </c>
      <c r="K25829" s="59" t="s">
        <v>26262</v>
      </c>
      <c r="L25829" s="61" t="s">
        <v>81</v>
      </c>
      <c r="M25829" s="61">
        <f>VLOOKUP(H25829,zdroj!C:F,4,0)</f>
        <v>0</v>
      </c>
      <c r="N25829" s="61" t="str">
        <f t="shared" si="806"/>
        <v>-</v>
      </c>
      <c r="P25829" s="73" t="str">
        <f t="shared" si="807"/>
        <v/>
      </c>
      <c r="Q25829" s="61" t="s">
        <v>88</v>
      </c>
    </row>
    <row r="25830" spans="8:17" x14ac:dyDescent="0.25">
      <c r="H25830" s="59">
        <v>66371</v>
      </c>
      <c r="I25830" s="59" t="s">
        <v>67</v>
      </c>
      <c r="J25830" s="59">
        <v>5134943</v>
      </c>
      <c r="K25830" s="59" t="s">
        <v>26263</v>
      </c>
      <c r="L25830" s="61" t="s">
        <v>81</v>
      </c>
      <c r="M25830" s="61">
        <f>VLOOKUP(H25830,zdroj!C:F,4,0)</f>
        <v>0</v>
      </c>
      <c r="N25830" s="61" t="str">
        <f t="shared" si="806"/>
        <v>-</v>
      </c>
      <c r="P25830" s="73" t="str">
        <f t="shared" si="807"/>
        <v/>
      </c>
      <c r="Q25830" s="61" t="s">
        <v>88</v>
      </c>
    </row>
    <row r="25831" spans="8:17" x14ac:dyDescent="0.25">
      <c r="H25831" s="59">
        <v>66371</v>
      </c>
      <c r="I25831" s="59" t="s">
        <v>67</v>
      </c>
      <c r="J25831" s="59">
        <v>5134951</v>
      </c>
      <c r="K25831" s="59" t="s">
        <v>26264</v>
      </c>
      <c r="L25831" s="61" t="s">
        <v>81</v>
      </c>
      <c r="M25831" s="61">
        <f>VLOOKUP(H25831,zdroj!C:F,4,0)</f>
        <v>0</v>
      </c>
      <c r="N25831" s="61" t="str">
        <f t="shared" si="806"/>
        <v>-</v>
      </c>
      <c r="P25831" s="73" t="str">
        <f t="shared" si="807"/>
        <v/>
      </c>
      <c r="Q25831" s="61" t="s">
        <v>88</v>
      </c>
    </row>
    <row r="25832" spans="8:17" x14ac:dyDescent="0.25">
      <c r="H25832" s="59">
        <v>66371</v>
      </c>
      <c r="I25832" s="59" t="s">
        <v>67</v>
      </c>
      <c r="J25832" s="59">
        <v>5134978</v>
      </c>
      <c r="K25832" s="59" t="s">
        <v>26265</v>
      </c>
      <c r="L25832" s="61" t="s">
        <v>81</v>
      </c>
      <c r="M25832" s="61">
        <f>VLOOKUP(H25832,zdroj!C:F,4,0)</f>
        <v>0</v>
      </c>
      <c r="N25832" s="61" t="str">
        <f t="shared" si="806"/>
        <v>-</v>
      </c>
      <c r="P25832" s="73" t="str">
        <f t="shared" si="807"/>
        <v/>
      </c>
      <c r="Q25832" s="61" t="s">
        <v>88</v>
      </c>
    </row>
    <row r="25833" spans="8:17" x14ac:dyDescent="0.25">
      <c r="H25833" s="59">
        <v>66371</v>
      </c>
      <c r="I25833" s="59" t="s">
        <v>67</v>
      </c>
      <c r="J25833" s="59">
        <v>5134994</v>
      </c>
      <c r="K25833" s="59" t="s">
        <v>26266</v>
      </c>
      <c r="L25833" s="61" t="s">
        <v>81</v>
      </c>
      <c r="M25833" s="61">
        <f>VLOOKUP(H25833,zdroj!C:F,4,0)</f>
        <v>0</v>
      </c>
      <c r="N25833" s="61" t="str">
        <f t="shared" si="806"/>
        <v>-</v>
      </c>
      <c r="P25833" s="73" t="str">
        <f t="shared" si="807"/>
        <v/>
      </c>
      <c r="Q25833" s="61" t="s">
        <v>88</v>
      </c>
    </row>
    <row r="25834" spans="8:17" x14ac:dyDescent="0.25">
      <c r="H25834" s="59">
        <v>66371</v>
      </c>
      <c r="I25834" s="59" t="s">
        <v>67</v>
      </c>
      <c r="J25834" s="59">
        <v>5135010</v>
      </c>
      <c r="K25834" s="59" t="s">
        <v>26267</v>
      </c>
      <c r="L25834" s="61" t="s">
        <v>81</v>
      </c>
      <c r="M25834" s="61">
        <f>VLOOKUP(H25834,zdroj!C:F,4,0)</f>
        <v>0</v>
      </c>
      <c r="N25834" s="61" t="str">
        <f t="shared" si="806"/>
        <v>-</v>
      </c>
      <c r="P25834" s="73" t="str">
        <f t="shared" si="807"/>
        <v/>
      </c>
      <c r="Q25834" s="61" t="s">
        <v>88</v>
      </c>
    </row>
    <row r="25835" spans="8:17" x14ac:dyDescent="0.25">
      <c r="H25835" s="59">
        <v>66371</v>
      </c>
      <c r="I25835" s="59" t="s">
        <v>67</v>
      </c>
      <c r="J25835" s="59">
        <v>5135028</v>
      </c>
      <c r="K25835" s="59" t="s">
        <v>26268</v>
      </c>
      <c r="L25835" s="61" t="s">
        <v>81</v>
      </c>
      <c r="M25835" s="61">
        <f>VLOOKUP(H25835,zdroj!C:F,4,0)</f>
        <v>0</v>
      </c>
      <c r="N25835" s="61" t="str">
        <f t="shared" si="806"/>
        <v>-</v>
      </c>
      <c r="P25835" s="73" t="str">
        <f t="shared" si="807"/>
        <v/>
      </c>
      <c r="Q25835" s="61" t="s">
        <v>88</v>
      </c>
    </row>
    <row r="25836" spans="8:17" x14ac:dyDescent="0.25">
      <c r="H25836" s="59">
        <v>66371</v>
      </c>
      <c r="I25836" s="59" t="s">
        <v>67</v>
      </c>
      <c r="J25836" s="59">
        <v>5135036</v>
      </c>
      <c r="K25836" s="59" t="s">
        <v>26269</v>
      </c>
      <c r="L25836" s="61" t="s">
        <v>81</v>
      </c>
      <c r="M25836" s="61">
        <f>VLOOKUP(H25836,zdroj!C:F,4,0)</f>
        <v>0</v>
      </c>
      <c r="N25836" s="61" t="str">
        <f t="shared" si="806"/>
        <v>-</v>
      </c>
      <c r="P25836" s="73" t="str">
        <f t="shared" si="807"/>
        <v/>
      </c>
      <c r="Q25836" s="61" t="s">
        <v>88</v>
      </c>
    </row>
    <row r="25837" spans="8:17" x14ac:dyDescent="0.25">
      <c r="H25837" s="59">
        <v>66371</v>
      </c>
      <c r="I25837" s="59" t="s">
        <v>67</v>
      </c>
      <c r="J25837" s="59">
        <v>5135044</v>
      </c>
      <c r="K25837" s="59" t="s">
        <v>26270</v>
      </c>
      <c r="L25837" s="61" t="s">
        <v>81</v>
      </c>
      <c r="M25837" s="61">
        <f>VLOOKUP(H25837,zdroj!C:F,4,0)</f>
        <v>0</v>
      </c>
      <c r="N25837" s="61" t="str">
        <f t="shared" si="806"/>
        <v>-</v>
      </c>
      <c r="P25837" s="73" t="str">
        <f t="shared" si="807"/>
        <v/>
      </c>
      <c r="Q25837" s="61" t="s">
        <v>88</v>
      </c>
    </row>
    <row r="25838" spans="8:17" x14ac:dyDescent="0.25">
      <c r="H25838" s="59">
        <v>66371</v>
      </c>
      <c r="I25838" s="59" t="s">
        <v>67</v>
      </c>
      <c r="J25838" s="59">
        <v>5135052</v>
      </c>
      <c r="K25838" s="59" t="s">
        <v>26271</v>
      </c>
      <c r="L25838" s="61" t="s">
        <v>81</v>
      </c>
      <c r="M25838" s="61">
        <f>VLOOKUP(H25838,zdroj!C:F,4,0)</f>
        <v>0</v>
      </c>
      <c r="N25838" s="61" t="str">
        <f t="shared" si="806"/>
        <v>-</v>
      </c>
      <c r="P25838" s="73" t="str">
        <f t="shared" si="807"/>
        <v/>
      </c>
      <c r="Q25838" s="61" t="s">
        <v>88</v>
      </c>
    </row>
    <row r="25839" spans="8:17" x14ac:dyDescent="0.25">
      <c r="H25839" s="59">
        <v>66371</v>
      </c>
      <c r="I25839" s="59" t="s">
        <v>67</v>
      </c>
      <c r="J25839" s="59">
        <v>5135061</v>
      </c>
      <c r="K25839" s="59" t="s">
        <v>26272</v>
      </c>
      <c r="L25839" s="61" t="s">
        <v>81</v>
      </c>
      <c r="M25839" s="61">
        <f>VLOOKUP(H25839,zdroj!C:F,4,0)</f>
        <v>0</v>
      </c>
      <c r="N25839" s="61" t="str">
        <f t="shared" si="806"/>
        <v>-</v>
      </c>
      <c r="P25839" s="73" t="str">
        <f t="shared" si="807"/>
        <v/>
      </c>
      <c r="Q25839" s="61" t="s">
        <v>88</v>
      </c>
    </row>
    <row r="25840" spans="8:17" x14ac:dyDescent="0.25">
      <c r="H25840" s="59">
        <v>66371</v>
      </c>
      <c r="I25840" s="59" t="s">
        <v>67</v>
      </c>
      <c r="J25840" s="59">
        <v>5135079</v>
      </c>
      <c r="K25840" s="59" t="s">
        <v>26273</v>
      </c>
      <c r="L25840" s="61" t="s">
        <v>81</v>
      </c>
      <c r="M25840" s="61">
        <f>VLOOKUP(H25840,zdroj!C:F,4,0)</f>
        <v>0</v>
      </c>
      <c r="N25840" s="61" t="str">
        <f t="shared" si="806"/>
        <v>-</v>
      </c>
      <c r="P25840" s="73" t="str">
        <f t="shared" si="807"/>
        <v/>
      </c>
      <c r="Q25840" s="61" t="s">
        <v>88</v>
      </c>
    </row>
    <row r="25841" spans="8:17" x14ac:dyDescent="0.25">
      <c r="H25841" s="59">
        <v>66371</v>
      </c>
      <c r="I25841" s="59" t="s">
        <v>67</v>
      </c>
      <c r="J25841" s="59">
        <v>5135087</v>
      </c>
      <c r="K25841" s="59" t="s">
        <v>26274</v>
      </c>
      <c r="L25841" s="61" t="s">
        <v>81</v>
      </c>
      <c r="M25841" s="61">
        <f>VLOOKUP(H25841,zdroj!C:F,4,0)</f>
        <v>0</v>
      </c>
      <c r="N25841" s="61" t="str">
        <f t="shared" si="806"/>
        <v>-</v>
      </c>
      <c r="P25841" s="73" t="str">
        <f t="shared" si="807"/>
        <v/>
      </c>
      <c r="Q25841" s="61" t="s">
        <v>88</v>
      </c>
    </row>
    <row r="25842" spans="8:17" x14ac:dyDescent="0.25">
      <c r="H25842" s="59">
        <v>66371</v>
      </c>
      <c r="I25842" s="59" t="s">
        <v>67</v>
      </c>
      <c r="J25842" s="59">
        <v>5135095</v>
      </c>
      <c r="K25842" s="59" t="s">
        <v>26275</v>
      </c>
      <c r="L25842" s="61" t="s">
        <v>81</v>
      </c>
      <c r="M25842" s="61">
        <f>VLOOKUP(H25842,zdroj!C:F,4,0)</f>
        <v>0</v>
      </c>
      <c r="N25842" s="61" t="str">
        <f t="shared" si="806"/>
        <v>-</v>
      </c>
      <c r="P25842" s="73" t="str">
        <f t="shared" si="807"/>
        <v/>
      </c>
      <c r="Q25842" s="61" t="s">
        <v>88</v>
      </c>
    </row>
    <row r="25843" spans="8:17" x14ac:dyDescent="0.25">
      <c r="H25843" s="59">
        <v>66371</v>
      </c>
      <c r="I25843" s="59" t="s">
        <v>67</v>
      </c>
      <c r="J25843" s="59">
        <v>5135109</v>
      </c>
      <c r="K25843" s="59" t="s">
        <v>26276</v>
      </c>
      <c r="L25843" s="61" t="s">
        <v>81</v>
      </c>
      <c r="M25843" s="61">
        <f>VLOOKUP(H25843,zdroj!C:F,4,0)</f>
        <v>0</v>
      </c>
      <c r="N25843" s="61" t="str">
        <f t="shared" si="806"/>
        <v>-</v>
      </c>
      <c r="P25843" s="73" t="str">
        <f t="shared" si="807"/>
        <v/>
      </c>
      <c r="Q25843" s="61" t="s">
        <v>88</v>
      </c>
    </row>
    <row r="25844" spans="8:17" x14ac:dyDescent="0.25">
      <c r="H25844" s="59">
        <v>66371</v>
      </c>
      <c r="I25844" s="59" t="s">
        <v>67</v>
      </c>
      <c r="J25844" s="59">
        <v>5135117</v>
      </c>
      <c r="K25844" s="59" t="s">
        <v>26277</v>
      </c>
      <c r="L25844" s="61" t="s">
        <v>81</v>
      </c>
      <c r="M25844" s="61">
        <f>VLOOKUP(H25844,zdroj!C:F,4,0)</f>
        <v>0</v>
      </c>
      <c r="N25844" s="61" t="str">
        <f t="shared" si="806"/>
        <v>-</v>
      </c>
      <c r="P25844" s="73" t="str">
        <f t="shared" si="807"/>
        <v/>
      </c>
      <c r="Q25844" s="61" t="s">
        <v>88</v>
      </c>
    </row>
    <row r="25845" spans="8:17" x14ac:dyDescent="0.25">
      <c r="H25845" s="59">
        <v>66371</v>
      </c>
      <c r="I25845" s="59" t="s">
        <v>67</v>
      </c>
      <c r="J25845" s="59">
        <v>5135125</v>
      </c>
      <c r="K25845" s="59" t="s">
        <v>26278</v>
      </c>
      <c r="L25845" s="61" t="s">
        <v>81</v>
      </c>
      <c r="M25845" s="61">
        <f>VLOOKUP(H25845,zdroj!C:F,4,0)</f>
        <v>0</v>
      </c>
      <c r="N25845" s="61" t="str">
        <f t="shared" si="806"/>
        <v>-</v>
      </c>
      <c r="P25845" s="73" t="str">
        <f t="shared" si="807"/>
        <v/>
      </c>
      <c r="Q25845" s="61" t="s">
        <v>88</v>
      </c>
    </row>
    <row r="25846" spans="8:17" x14ac:dyDescent="0.25">
      <c r="H25846" s="59">
        <v>66371</v>
      </c>
      <c r="I25846" s="59" t="s">
        <v>67</v>
      </c>
      <c r="J25846" s="59">
        <v>5135133</v>
      </c>
      <c r="K25846" s="59" t="s">
        <v>26279</v>
      </c>
      <c r="L25846" s="61" t="s">
        <v>81</v>
      </c>
      <c r="M25846" s="61">
        <f>VLOOKUP(H25846,zdroj!C:F,4,0)</f>
        <v>0</v>
      </c>
      <c r="N25846" s="61" t="str">
        <f t="shared" si="806"/>
        <v>-</v>
      </c>
      <c r="P25846" s="73" t="str">
        <f t="shared" si="807"/>
        <v/>
      </c>
      <c r="Q25846" s="61" t="s">
        <v>88</v>
      </c>
    </row>
    <row r="25847" spans="8:17" x14ac:dyDescent="0.25">
      <c r="H25847" s="59">
        <v>66371</v>
      </c>
      <c r="I25847" s="59" t="s">
        <v>67</v>
      </c>
      <c r="J25847" s="59">
        <v>5135141</v>
      </c>
      <c r="K25847" s="59" t="s">
        <v>26280</v>
      </c>
      <c r="L25847" s="61" t="s">
        <v>81</v>
      </c>
      <c r="M25847" s="61">
        <f>VLOOKUP(H25847,zdroj!C:F,4,0)</f>
        <v>0</v>
      </c>
      <c r="N25847" s="61" t="str">
        <f t="shared" si="806"/>
        <v>-</v>
      </c>
      <c r="P25847" s="73" t="str">
        <f t="shared" si="807"/>
        <v/>
      </c>
      <c r="Q25847" s="61" t="s">
        <v>88</v>
      </c>
    </row>
    <row r="25848" spans="8:17" x14ac:dyDescent="0.25">
      <c r="H25848" s="59">
        <v>66371</v>
      </c>
      <c r="I25848" s="59" t="s">
        <v>67</v>
      </c>
      <c r="J25848" s="59">
        <v>5135150</v>
      </c>
      <c r="K25848" s="59" t="s">
        <v>26281</v>
      </c>
      <c r="L25848" s="61" t="s">
        <v>81</v>
      </c>
      <c r="M25848" s="61">
        <f>VLOOKUP(H25848,zdroj!C:F,4,0)</f>
        <v>0</v>
      </c>
      <c r="N25848" s="61" t="str">
        <f t="shared" si="806"/>
        <v>-</v>
      </c>
      <c r="P25848" s="73" t="str">
        <f t="shared" si="807"/>
        <v/>
      </c>
      <c r="Q25848" s="61" t="s">
        <v>88</v>
      </c>
    </row>
    <row r="25849" spans="8:17" x14ac:dyDescent="0.25">
      <c r="H25849" s="59">
        <v>66371</v>
      </c>
      <c r="I25849" s="59" t="s">
        <v>67</v>
      </c>
      <c r="J25849" s="59">
        <v>5135168</v>
      </c>
      <c r="K25849" s="59" t="s">
        <v>26282</v>
      </c>
      <c r="L25849" s="61" t="s">
        <v>81</v>
      </c>
      <c r="M25849" s="61">
        <f>VLOOKUP(H25849,zdroj!C:F,4,0)</f>
        <v>0</v>
      </c>
      <c r="N25849" s="61" t="str">
        <f t="shared" si="806"/>
        <v>-</v>
      </c>
      <c r="P25849" s="73" t="str">
        <f t="shared" si="807"/>
        <v/>
      </c>
      <c r="Q25849" s="61" t="s">
        <v>88</v>
      </c>
    </row>
    <row r="25850" spans="8:17" x14ac:dyDescent="0.25">
      <c r="H25850" s="59">
        <v>66371</v>
      </c>
      <c r="I25850" s="59" t="s">
        <v>67</v>
      </c>
      <c r="J25850" s="59">
        <v>5135176</v>
      </c>
      <c r="K25850" s="59" t="s">
        <v>26283</v>
      </c>
      <c r="L25850" s="61" t="s">
        <v>81</v>
      </c>
      <c r="M25850" s="61">
        <f>VLOOKUP(H25850,zdroj!C:F,4,0)</f>
        <v>0</v>
      </c>
      <c r="N25850" s="61" t="str">
        <f t="shared" si="806"/>
        <v>-</v>
      </c>
      <c r="P25850" s="73" t="str">
        <f t="shared" si="807"/>
        <v/>
      </c>
      <c r="Q25850" s="61" t="s">
        <v>88</v>
      </c>
    </row>
    <row r="25851" spans="8:17" x14ac:dyDescent="0.25">
      <c r="H25851" s="59">
        <v>66371</v>
      </c>
      <c r="I25851" s="59" t="s">
        <v>67</v>
      </c>
      <c r="J25851" s="59">
        <v>5135184</v>
      </c>
      <c r="K25851" s="59" t="s">
        <v>26284</v>
      </c>
      <c r="L25851" s="61" t="s">
        <v>81</v>
      </c>
      <c r="M25851" s="61">
        <f>VLOOKUP(H25851,zdroj!C:F,4,0)</f>
        <v>0</v>
      </c>
      <c r="N25851" s="61" t="str">
        <f t="shared" si="806"/>
        <v>-</v>
      </c>
      <c r="P25851" s="73" t="str">
        <f t="shared" si="807"/>
        <v/>
      </c>
      <c r="Q25851" s="61" t="s">
        <v>88</v>
      </c>
    </row>
    <row r="25852" spans="8:17" x14ac:dyDescent="0.25">
      <c r="H25852" s="59">
        <v>66371</v>
      </c>
      <c r="I25852" s="59" t="s">
        <v>67</v>
      </c>
      <c r="J25852" s="59">
        <v>5135192</v>
      </c>
      <c r="K25852" s="59" t="s">
        <v>26285</v>
      </c>
      <c r="L25852" s="61" t="s">
        <v>81</v>
      </c>
      <c r="M25852" s="61">
        <f>VLOOKUP(H25852,zdroj!C:F,4,0)</f>
        <v>0</v>
      </c>
      <c r="N25852" s="61" t="str">
        <f t="shared" si="806"/>
        <v>-</v>
      </c>
      <c r="P25852" s="73" t="str">
        <f t="shared" si="807"/>
        <v/>
      </c>
      <c r="Q25852" s="61" t="s">
        <v>88</v>
      </c>
    </row>
    <row r="25853" spans="8:17" x14ac:dyDescent="0.25">
      <c r="H25853" s="59">
        <v>66371</v>
      </c>
      <c r="I25853" s="59" t="s">
        <v>67</v>
      </c>
      <c r="J25853" s="59">
        <v>5135214</v>
      </c>
      <c r="K25853" s="59" t="s">
        <v>26286</v>
      </c>
      <c r="L25853" s="61" t="s">
        <v>81</v>
      </c>
      <c r="M25853" s="61">
        <f>VLOOKUP(H25853,zdroj!C:F,4,0)</f>
        <v>0</v>
      </c>
      <c r="N25853" s="61" t="str">
        <f t="shared" si="806"/>
        <v>-</v>
      </c>
      <c r="P25853" s="73" t="str">
        <f t="shared" si="807"/>
        <v/>
      </c>
      <c r="Q25853" s="61" t="s">
        <v>88</v>
      </c>
    </row>
    <row r="25854" spans="8:17" x14ac:dyDescent="0.25">
      <c r="H25854" s="59">
        <v>66371</v>
      </c>
      <c r="I25854" s="59" t="s">
        <v>67</v>
      </c>
      <c r="J25854" s="59">
        <v>5135222</v>
      </c>
      <c r="K25854" s="59" t="s">
        <v>26287</v>
      </c>
      <c r="L25854" s="61" t="s">
        <v>81</v>
      </c>
      <c r="M25854" s="61">
        <f>VLOOKUP(H25854,zdroj!C:F,4,0)</f>
        <v>0</v>
      </c>
      <c r="N25854" s="61" t="str">
        <f t="shared" si="806"/>
        <v>-</v>
      </c>
      <c r="P25854" s="73" t="str">
        <f t="shared" si="807"/>
        <v/>
      </c>
      <c r="Q25854" s="61" t="s">
        <v>88</v>
      </c>
    </row>
    <row r="25855" spans="8:17" x14ac:dyDescent="0.25">
      <c r="H25855" s="59">
        <v>66371</v>
      </c>
      <c r="I25855" s="59" t="s">
        <v>67</v>
      </c>
      <c r="J25855" s="59">
        <v>5135231</v>
      </c>
      <c r="K25855" s="59" t="s">
        <v>26288</v>
      </c>
      <c r="L25855" s="61" t="s">
        <v>81</v>
      </c>
      <c r="M25855" s="61">
        <f>VLOOKUP(H25855,zdroj!C:F,4,0)</f>
        <v>0</v>
      </c>
      <c r="N25855" s="61" t="str">
        <f t="shared" si="806"/>
        <v>-</v>
      </c>
      <c r="P25855" s="73" t="str">
        <f t="shared" si="807"/>
        <v/>
      </c>
      <c r="Q25855" s="61" t="s">
        <v>88</v>
      </c>
    </row>
    <row r="25856" spans="8:17" x14ac:dyDescent="0.25">
      <c r="H25856" s="59">
        <v>66371</v>
      </c>
      <c r="I25856" s="59" t="s">
        <v>67</v>
      </c>
      <c r="J25856" s="59">
        <v>5135273</v>
      </c>
      <c r="K25856" s="59" t="s">
        <v>26289</v>
      </c>
      <c r="L25856" s="61" t="s">
        <v>81</v>
      </c>
      <c r="M25856" s="61">
        <f>VLOOKUP(H25856,zdroj!C:F,4,0)</f>
        <v>0</v>
      </c>
      <c r="N25856" s="61" t="str">
        <f t="shared" si="806"/>
        <v>-</v>
      </c>
      <c r="P25856" s="73" t="str">
        <f t="shared" si="807"/>
        <v/>
      </c>
      <c r="Q25856" s="61" t="s">
        <v>88</v>
      </c>
    </row>
    <row r="25857" spans="8:17" x14ac:dyDescent="0.25">
      <c r="H25857" s="59">
        <v>66371</v>
      </c>
      <c r="I25857" s="59" t="s">
        <v>67</v>
      </c>
      <c r="J25857" s="59">
        <v>5135281</v>
      </c>
      <c r="K25857" s="59" t="s">
        <v>26290</v>
      </c>
      <c r="L25857" s="61" t="s">
        <v>81</v>
      </c>
      <c r="M25857" s="61">
        <f>VLOOKUP(H25857,zdroj!C:F,4,0)</f>
        <v>0</v>
      </c>
      <c r="N25857" s="61" t="str">
        <f t="shared" si="806"/>
        <v>-</v>
      </c>
      <c r="P25857" s="73" t="str">
        <f t="shared" si="807"/>
        <v/>
      </c>
      <c r="Q25857" s="61" t="s">
        <v>88</v>
      </c>
    </row>
    <row r="25858" spans="8:17" x14ac:dyDescent="0.25">
      <c r="H25858" s="59">
        <v>66371</v>
      </c>
      <c r="I25858" s="59" t="s">
        <v>67</v>
      </c>
      <c r="J25858" s="59">
        <v>5135290</v>
      </c>
      <c r="K25858" s="59" t="s">
        <v>26291</v>
      </c>
      <c r="L25858" s="61" t="s">
        <v>81</v>
      </c>
      <c r="M25858" s="61">
        <f>VLOOKUP(H25858,zdroj!C:F,4,0)</f>
        <v>0</v>
      </c>
      <c r="N25858" s="61" t="str">
        <f t="shared" si="806"/>
        <v>-</v>
      </c>
      <c r="P25858" s="73" t="str">
        <f t="shared" si="807"/>
        <v/>
      </c>
      <c r="Q25858" s="61" t="s">
        <v>88</v>
      </c>
    </row>
    <row r="25859" spans="8:17" x14ac:dyDescent="0.25">
      <c r="H25859" s="59">
        <v>66371</v>
      </c>
      <c r="I25859" s="59" t="s">
        <v>67</v>
      </c>
      <c r="J25859" s="59">
        <v>5135303</v>
      </c>
      <c r="K25859" s="59" t="s">
        <v>26292</v>
      </c>
      <c r="L25859" s="61" t="s">
        <v>81</v>
      </c>
      <c r="M25859" s="61">
        <f>VLOOKUP(H25859,zdroj!C:F,4,0)</f>
        <v>0</v>
      </c>
      <c r="N25859" s="61" t="str">
        <f t="shared" si="806"/>
        <v>-</v>
      </c>
      <c r="P25859" s="73" t="str">
        <f t="shared" si="807"/>
        <v/>
      </c>
      <c r="Q25859" s="61" t="s">
        <v>88</v>
      </c>
    </row>
    <row r="25860" spans="8:17" x14ac:dyDescent="0.25">
      <c r="H25860" s="59">
        <v>66371</v>
      </c>
      <c r="I25860" s="59" t="s">
        <v>67</v>
      </c>
      <c r="J25860" s="59">
        <v>5135311</v>
      </c>
      <c r="K25860" s="59" t="s">
        <v>26293</v>
      </c>
      <c r="L25860" s="61" t="s">
        <v>81</v>
      </c>
      <c r="M25860" s="61">
        <f>VLOOKUP(H25860,zdroj!C:F,4,0)</f>
        <v>0</v>
      </c>
      <c r="N25860" s="61" t="str">
        <f t="shared" si="806"/>
        <v>-</v>
      </c>
      <c r="P25860" s="73" t="str">
        <f t="shared" si="807"/>
        <v/>
      </c>
      <c r="Q25860" s="61" t="s">
        <v>88</v>
      </c>
    </row>
    <row r="25861" spans="8:17" x14ac:dyDescent="0.25">
      <c r="H25861" s="59">
        <v>66371</v>
      </c>
      <c r="I25861" s="59" t="s">
        <v>67</v>
      </c>
      <c r="J25861" s="59">
        <v>5135320</v>
      </c>
      <c r="K25861" s="59" t="s">
        <v>26294</v>
      </c>
      <c r="L25861" s="61" t="s">
        <v>81</v>
      </c>
      <c r="M25861" s="61">
        <f>VLOOKUP(H25861,zdroj!C:F,4,0)</f>
        <v>0</v>
      </c>
      <c r="N25861" s="61" t="str">
        <f t="shared" si="806"/>
        <v>-</v>
      </c>
      <c r="P25861" s="73" t="str">
        <f t="shared" si="807"/>
        <v/>
      </c>
      <c r="Q25861" s="61" t="s">
        <v>88</v>
      </c>
    </row>
    <row r="25862" spans="8:17" x14ac:dyDescent="0.25">
      <c r="H25862" s="59">
        <v>66371</v>
      </c>
      <c r="I25862" s="59" t="s">
        <v>67</v>
      </c>
      <c r="J25862" s="59">
        <v>5135338</v>
      </c>
      <c r="K25862" s="59" t="s">
        <v>26295</v>
      </c>
      <c r="L25862" s="61" t="s">
        <v>81</v>
      </c>
      <c r="M25862" s="61">
        <f>VLOOKUP(H25862,zdroj!C:F,4,0)</f>
        <v>0</v>
      </c>
      <c r="N25862" s="61" t="str">
        <f t="shared" si="806"/>
        <v>-</v>
      </c>
      <c r="P25862" s="73" t="str">
        <f t="shared" si="807"/>
        <v/>
      </c>
      <c r="Q25862" s="61" t="s">
        <v>88</v>
      </c>
    </row>
    <row r="25863" spans="8:17" x14ac:dyDescent="0.25">
      <c r="H25863" s="59">
        <v>66371</v>
      </c>
      <c r="I25863" s="59" t="s">
        <v>67</v>
      </c>
      <c r="J25863" s="59">
        <v>5135346</v>
      </c>
      <c r="K25863" s="59" t="s">
        <v>26296</v>
      </c>
      <c r="L25863" s="61" t="s">
        <v>81</v>
      </c>
      <c r="M25863" s="61">
        <f>VLOOKUP(H25863,zdroj!C:F,4,0)</f>
        <v>0</v>
      </c>
      <c r="N25863" s="61" t="str">
        <f t="shared" ref="N25863:N25926" si="808">IF(M25863="A",IF(L25863="katA","katB",L25863),L25863)</f>
        <v>-</v>
      </c>
      <c r="P25863" s="73" t="str">
        <f t="shared" ref="P25863:P25926" si="809">IF(O25863="A",1,"")</f>
        <v/>
      </c>
      <c r="Q25863" s="61" t="s">
        <v>88</v>
      </c>
    </row>
    <row r="25864" spans="8:17" x14ac:dyDescent="0.25">
      <c r="H25864" s="59">
        <v>66371</v>
      </c>
      <c r="I25864" s="59" t="s">
        <v>67</v>
      </c>
      <c r="J25864" s="59">
        <v>5135354</v>
      </c>
      <c r="K25864" s="59" t="s">
        <v>26297</v>
      </c>
      <c r="L25864" s="61" t="s">
        <v>81</v>
      </c>
      <c r="M25864" s="61">
        <f>VLOOKUP(H25864,zdroj!C:F,4,0)</f>
        <v>0</v>
      </c>
      <c r="N25864" s="61" t="str">
        <f t="shared" si="808"/>
        <v>-</v>
      </c>
      <c r="P25864" s="73" t="str">
        <f t="shared" si="809"/>
        <v/>
      </c>
      <c r="Q25864" s="61" t="s">
        <v>88</v>
      </c>
    </row>
    <row r="25865" spans="8:17" x14ac:dyDescent="0.25">
      <c r="H25865" s="59">
        <v>66371</v>
      </c>
      <c r="I25865" s="59" t="s">
        <v>67</v>
      </c>
      <c r="J25865" s="59">
        <v>5135362</v>
      </c>
      <c r="K25865" s="59" t="s">
        <v>26298</v>
      </c>
      <c r="L25865" s="61" t="s">
        <v>81</v>
      </c>
      <c r="M25865" s="61">
        <f>VLOOKUP(H25865,zdroj!C:F,4,0)</f>
        <v>0</v>
      </c>
      <c r="N25865" s="61" t="str">
        <f t="shared" si="808"/>
        <v>-</v>
      </c>
      <c r="P25865" s="73" t="str">
        <f t="shared" si="809"/>
        <v/>
      </c>
      <c r="Q25865" s="61" t="s">
        <v>88</v>
      </c>
    </row>
    <row r="25866" spans="8:17" x14ac:dyDescent="0.25">
      <c r="H25866" s="59">
        <v>66371</v>
      </c>
      <c r="I25866" s="59" t="s">
        <v>67</v>
      </c>
      <c r="J25866" s="59">
        <v>5135371</v>
      </c>
      <c r="K25866" s="59" t="s">
        <v>26299</v>
      </c>
      <c r="L25866" s="61" t="s">
        <v>81</v>
      </c>
      <c r="M25866" s="61">
        <f>VLOOKUP(H25866,zdroj!C:F,4,0)</f>
        <v>0</v>
      </c>
      <c r="N25866" s="61" t="str">
        <f t="shared" si="808"/>
        <v>-</v>
      </c>
      <c r="P25866" s="73" t="str">
        <f t="shared" si="809"/>
        <v/>
      </c>
      <c r="Q25866" s="61" t="s">
        <v>88</v>
      </c>
    </row>
    <row r="25867" spans="8:17" x14ac:dyDescent="0.25">
      <c r="H25867" s="59">
        <v>66371</v>
      </c>
      <c r="I25867" s="59" t="s">
        <v>67</v>
      </c>
      <c r="J25867" s="59">
        <v>5135397</v>
      </c>
      <c r="K25867" s="59" t="s">
        <v>26300</v>
      </c>
      <c r="L25867" s="61" t="s">
        <v>81</v>
      </c>
      <c r="M25867" s="61">
        <f>VLOOKUP(H25867,zdroj!C:F,4,0)</f>
        <v>0</v>
      </c>
      <c r="N25867" s="61" t="str">
        <f t="shared" si="808"/>
        <v>-</v>
      </c>
      <c r="P25867" s="73" t="str">
        <f t="shared" si="809"/>
        <v/>
      </c>
      <c r="Q25867" s="61" t="s">
        <v>88</v>
      </c>
    </row>
    <row r="25868" spans="8:17" x14ac:dyDescent="0.25">
      <c r="H25868" s="59">
        <v>66371</v>
      </c>
      <c r="I25868" s="59" t="s">
        <v>67</v>
      </c>
      <c r="J25868" s="59">
        <v>5135401</v>
      </c>
      <c r="K25868" s="59" t="s">
        <v>26301</v>
      </c>
      <c r="L25868" s="61" t="s">
        <v>81</v>
      </c>
      <c r="M25868" s="61">
        <f>VLOOKUP(H25868,zdroj!C:F,4,0)</f>
        <v>0</v>
      </c>
      <c r="N25868" s="61" t="str">
        <f t="shared" si="808"/>
        <v>-</v>
      </c>
      <c r="P25868" s="73" t="str">
        <f t="shared" si="809"/>
        <v/>
      </c>
      <c r="Q25868" s="61" t="s">
        <v>88</v>
      </c>
    </row>
    <row r="25869" spans="8:17" x14ac:dyDescent="0.25">
      <c r="H25869" s="59">
        <v>66371</v>
      </c>
      <c r="I25869" s="59" t="s">
        <v>67</v>
      </c>
      <c r="J25869" s="59">
        <v>5135419</v>
      </c>
      <c r="K25869" s="59" t="s">
        <v>26302</v>
      </c>
      <c r="L25869" s="61" t="s">
        <v>81</v>
      </c>
      <c r="M25869" s="61">
        <f>VLOOKUP(H25869,zdroj!C:F,4,0)</f>
        <v>0</v>
      </c>
      <c r="N25869" s="61" t="str">
        <f t="shared" si="808"/>
        <v>-</v>
      </c>
      <c r="P25869" s="73" t="str">
        <f t="shared" si="809"/>
        <v/>
      </c>
      <c r="Q25869" s="61" t="s">
        <v>88</v>
      </c>
    </row>
    <row r="25870" spans="8:17" x14ac:dyDescent="0.25">
      <c r="H25870" s="59">
        <v>66371</v>
      </c>
      <c r="I25870" s="59" t="s">
        <v>67</v>
      </c>
      <c r="J25870" s="59">
        <v>5135427</v>
      </c>
      <c r="K25870" s="59" t="s">
        <v>26303</v>
      </c>
      <c r="L25870" s="61" t="s">
        <v>81</v>
      </c>
      <c r="M25870" s="61">
        <f>VLOOKUP(H25870,zdroj!C:F,4,0)</f>
        <v>0</v>
      </c>
      <c r="N25870" s="61" t="str">
        <f t="shared" si="808"/>
        <v>-</v>
      </c>
      <c r="P25870" s="73" t="str">
        <f t="shared" si="809"/>
        <v/>
      </c>
      <c r="Q25870" s="61" t="s">
        <v>88</v>
      </c>
    </row>
    <row r="25871" spans="8:17" x14ac:dyDescent="0.25">
      <c r="H25871" s="59">
        <v>66371</v>
      </c>
      <c r="I25871" s="59" t="s">
        <v>67</v>
      </c>
      <c r="J25871" s="59">
        <v>5135435</v>
      </c>
      <c r="K25871" s="59" t="s">
        <v>26304</v>
      </c>
      <c r="L25871" s="61" t="s">
        <v>81</v>
      </c>
      <c r="M25871" s="61">
        <f>VLOOKUP(H25871,zdroj!C:F,4,0)</f>
        <v>0</v>
      </c>
      <c r="N25871" s="61" t="str">
        <f t="shared" si="808"/>
        <v>-</v>
      </c>
      <c r="P25871" s="73" t="str">
        <f t="shared" si="809"/>
        <v/>
      </c>
      <c r="Q25871" s="61" t="s">
        <v>88</v>
      </c>
    </row>
    <row r="25872" spans="8:17" x14ac:dyDescent="0.25">
      <c r="H25872" s="59">
        <v>66371</v>
      </c>
      <c r="I25872" s="59" t="s">
        <v>67</v>
      </c>
      <c r="J25872" s="59">
        <v>5135443</v>
      </c>
      <c r="K25872" s="59" t="s">
        <v>26305</v>
      </c>
      <c r="L25872" s="61" t="s">
        <v>81</v>
      </c>
      <c r="M25872" s="61">
        <f>VLOOKUP(H25872,zdroj!C:F,4,0)</f>
        <v>0</v>
      </c>
      <c r="N25872" s="61" t="str">
        <f t="shared" si="808"/>
        <v>-</v>
      </c>
      <c r="P25872" s="73" t="str">
        <f t="shared" si="809"/>
        <v/>
      </c>
      <c r="Q25872" s="61" t="s">
        <v>88</v>
      </c>
    </row>
    <row r="25873" spans="8:17" x14ac:dyDescent="0.25">
      <c r="H25873" s="59">
        <v>66371</v>
      </c>
      <c r="I25873" s="59" t="s">
        <v>67</v>
      </c>
      <c r="J25873" s="59">
        <v>5135451</v>
      </c>
      <c r="K25873" s="59" t="s">
        <v>26306</v>
      </c>
      <c r="L25873" s="61" t="s">
        <v>81</v>
      </c>
      <c r="M25873" s="61">
        <f>VLOOKUP(H25873,zdroj!C:F,4,0)</f>
        <v>0</v>
      </c>
      <c r="N25873" s="61" t="str">
        <f t="shared" si="808"/>
        <v>-</v>
      </c>
      <c r="P25873" s="73" t="str">
        <f t="shared" si="809"/>
        <v/>
      </c>
      <c r="Q25873" s="61" t="s">
        <v>88</v>
      </c>
    </row>
    <row r="25874" spans="8:17" x14ac:dyDescent="0.25">
      <c r="H25874" s="59">
        <v>66371</v>
      </c>
      <c r="I25874" s="59" t="s">
        <v>67</v>
      </c>
      <c r="J25874" s="59">
        <v>5135460</v>
      </c>
      <c r="K25874" s="59" t="s">
        <v>26307</v>
      </c>
      <c r="L25874" s="61" t="s">
        <v>81</v>
      </c>
      <c r="M25874" s="61">
        <f>VLOOKUP(H25874,zdroj!C:F,4,0)</f>
        <v>0</v>
      </c>
      <c r="N25874" s="61" t="str">
        <f t="shared" si="808"/>
        <v>-</v>
      </c>
      <c r="P25874" s="73" t="str">
        <f t="shared" si="809"/>
        <v/>
      </c>
      <c r="Q25874" s="61" t="s">
        <v>88</v>
      </c>
    </row>
    <row r="25875" spans="8:17" x14ac:dyDescent="0.25">
      <c r="H25875" s="59">
        <v>66371</v>
      </c>
      <c r="I25875" s="59" t="s">
        <v>67</v>
      </c>
      <c r="J25875" s="59">
        <v>5135478</v>
      </c>
      <c r="K25875" s="59" t="s">
        <v>26308</v>
      </c>
      <c r="L25875" s="61" t="s">
        <v>81</v>
      </c>
      <c r="M25875" s="61">
        <f>VLOOKUP(H25875,zdroj!C:F,4,0)</f>
        <v>0</v>
      </c>
      <c r="N25875" s="61" t="str">
        <f t="shared" si="808"/>
        <v>-</v>
      </c>
      <c r="P25875" s="73" t="str">
        <f t="shared" si="809"/>
        <v/>
      </c>
      <c r="Q25875" s="61" t="s">
        <v>88</v>
      </c>
    </row>
    <row r="25876" spans="8:17" x14ac:dyDescent="0.25">
      <c r="H25876" s="59">
        <v>66371</v>
      </c>
      <c r="I25876" s="59" t="s">
        <v>67</v>
      </c>
      <c r="J25876" s="59">
        <v>5135486</v>
      </c>
      <c r="K25876" s="59" t="s">
        <v>26309</v>
      </c>
      <c r="L25876" s="61" t="s">
        <v>81</v>
      </c>
      <c r="M25876" s="61">
        <f>VLOOKUP(H25876,zdroj!C:F,4,0)</f>
        <v>0</v>
      </c>
      <c r="N25876" s="61" t="str">
        <f t="shared" si="808"/>
        <v>-</v>
      </c>
      <c r="P25876" s="73" t="str">
        <f t="shared" si="809"/>
        <v/>
      </c>
      <c r="Q25876" s="61" t="s">
        <v>88</v>
      </c>
    </row>
    <row r="25877" spans="8:17" x14ac:dyDescent="0.25">
      <c r="H25877" s="59">
        <v>66371</v>
      </c>
      <c r="I25877" s="59" t="s">
        <v>67</v>
      </c>
      <c r="J25877" s="59">
        <v>5135494</v>
      </c>
      <c r="K25877" s="59" t="s">
        <v>26310</v>
      </c>
      <c r="L25877" s="61" t="s">
        <v>81</v>
      </c>
      <c r="M25877" s="61">
        <f>VLOOKUP(H25877,zdroj!C:F,4,0)</f>
        <v>0</v>
      </c>
      <c r="N25877" s="61" t="str">
        <f t="shared" si="808"/>
        <v>-</v>
      </c>
      <c r="P25877" s="73" t="str">
        <f t="shared" si="809"/>
        <v/>
      </c>
      <c r="Q25877" s="61" t="s">
        <v>88</v>
      </c>
    </row>
    <row r="25878" spans="8:17" x14ac:dyDescent="0.25">
      <c r="H25878" s="59">
        <v>66371</v>
      </c>
      <c r="I25878" s="59" t="s">
        <v>67</v>
      </c>
      <c r="J25878" s="59">
        <v>5135508</v>
      </c>
      <c r="K25878" s="59" t="s">
        <v>26311</v>
      </c>
      <c r="L25878" s="61" t="s">
        <v>81</v>
      </c>
      <c r="M25878" s="61">
        <f>VLOOKUP(H25878,zdroj!C:F,4,0)</f>
        <v>0</v>
      </c>
      <c r="N25878" s="61" t="str">
        <f t="shared" si="808"/>
        <v>-</v>
      </c>
      <c r="P25878" s="73" t="str">
        <f t="shared" si="809"/>
        <v/>
      </c>
      <c r="Q25878" s="61" t="s">
        <v>88</v>
      </c>
    </row>
    <row r="25879" spans="8:17" x14ac:dyDescent="0.25">
      <c r="H25879" s="59">
        <v>66371</v>
      </c>
      <c r="I25879" s="59" t="s">
        <v>67</v>
      </c>
      <c r="J25879" s="59">
        <v>5135516</v>
      </c>
      <c r="K25879" s="59" t="s">
        <v>26312</v>
      </c>
      <c r="L25879" s="61" t="s">
        <v>81</v>
      </c>
      <c r="M25879" s="61">
        <f>VLOOKUP(H25879,zdroj!C:F,4,0)</f>
        <v>0</v>
      </c>
      <c r="N25879" s="61" t="str">
        <f t="shared" si="808"/>
        <v>-</v>
      </c>
      <c r="P25879" s="73" t="str">
        <f t="shared" si="809"/>
        <v/>
      </c>
      <c r="Q25879" s="61" t="s">
        <v>88</v>
      </c>
    </row>
    <row r="25880" spans="8:17" x14ac:dyDescent="0.25">
      <c r="H25880" s="59">
        <v>66371</v>
      </c>
      <c r="I25880" s="59" t="s">
        <v>67</v>
      </c>
      <c r="J25880" s="59">
        <v>5135524</v>
      </c>
      <c r="K25880" s="59" t="s">
        <v>26313</v>
      </c>
      <c r="L25880" s="61" t="s">
        <v>81</v>
      </c>
      <c r="M25880" s="61">
        <f>VLOOKUP(H25880,zdroj!C:F,4,0)</f>
        <v>0</v>
      </c>
      <c r="N25880" s="61" t="str">
        <f t="shared" si="808"/>
        <v>-</v>
      </c>
      <c r="P25880" s="73" t="str">
        <f t="shared" si="809"/>
        <v/>
      </c>
      <c r="Q25880" s="61" t="s">
        <v>88</v>
      </c>
    </row>
    <row r="25881" spans="8:17" x14ac:dyDescent="0.25">
      <c r="H25881" s="59">
        <v>66371</v>
      </c>
      <c r="I25881" s="59" t="s">
        <v>67</v>
      </c>
      <c r="J25881" s="59">
        <v>5135532</v>
      </c>
      <c r="K25881" s="59" t="s">
        <v>26314</v>
      </c>
      <c r="L25881" s="61" t="s">
        <v>112</v>
      </c>
      <c r="M25881" s="61">
        <f>VLOOKUP(H25881,zdroj!C:F,4,0)</f>
        <v>0</v>
      </c>
      <c r="N25881" s="61" t="str">
        <f t="shared" si="808"/>
        <v>katA</v>
      </c>
      <c r="P25881" s="73" t="str">
        <f t="shared" si="809"/>
        <v/>
      </c>
      <c r="Q25881" s="61" t="s">
        <v>31</v>
      </c>
    </row>
    <row r="25882" spans="8:17" x14ac:dyDescent="0.25">
      <c r="H25882" s="59">
        <v>66371</v>
      </c>
      <c r="I25882" s="59" t="s">
        <v>67</v>
      </c>
      <c r="J25882" s="59">
        <v>5135541</v>
      </c>
      <c r="K25882" s="59" t="s">
        <v>26315</v>
      </c>
      <c r="L25882" s="61" t="s">
        <v>81</v>
      </c>
      <c r="M25882" s="61">
        <f>VLOOKUP(H25882,zdroj!C:F,4,0)</f>
        <v>0</v>
      </c>
      <c r="N25882" s="61" t="str">
        <f t="shared" si="808"/>
        <v>-</v>
      </c>
      <c r="P25882" s="73" t="str">
        <f t="shared" si="809"/>
        <v/>
      </c>
      <c r="Q25882" s="61" t="s">
        <v>88</v>
      </c>
    </row>
    <row r="25883" spans="8:17" x14ac:dyDescent="0.25">
      <c r="H25883" s="59">
        <v>66371</v>
      </c>
      <c r="I25883" s="59" t="s">
        <v>67</v>
      </c>
      <c r="J25883" s="59">
        <v>5135605</v>
      </c>
      <c r="K25883" s="59" t="s">
        <v>26316</v>
      </c>
      <c r="L25883" s="61" t="s">
        <v>81</v>
      </c>
      <c r="M25883" s="61">
        <f>VLOOKUP(H25883,zdroj!C:F,4,0)</f>
        <v>0</v>
      </c>
      <c r="N25883" s="61" t="str">
        <f t="shared" si="808"/>
        <v>-</v>
      </c>
      <c r="P25883" s="73" t="str">
        <f t="shared" si="809"/>
        <v/>
      </c>
      <c r="Q25883" s="61" t="s">
        <v>88</v>
      </c>
    </row>
    <row r="25884" spans="8:17" x14ac:dyDescent="0.25">
      <c r="H25884" s="59">
        <v>66371</v>
      </c>
      <c r="I25884" s="59" t="s">
        <v>67</v>
      </c>
      <c r="J25884" s="59">
        <v>27549046</v>
      </c>
      <c r="K25884" s="59" t="s">
        <v>26317</v>
      </c>
      <c r="L25884" s="61" t="s">
        <v>81</v>
      </c>
      <c r="M25884" s="61">
        <f>VLOOKUP(H25884,zdroj!C:F,4,0)</f>
        <v>0</v>
      </c>
      <c r="N25884" s="61" t="str">
        <f t="shared" si="808"/>
        <v>-</v>
      </c>
      <c r="P25884" s="73" t="str">
        <f t="shared" si="809"/>
        <v/>
      </c>
      <c r="Q25884" s="61" t="s">
        <v>88</v>
      </c>
    </row>
    <row r="25885" spans="8:17" x14ac:dyDescent="0.25">
      <c r="H25885" s="59">
        <v>66371</v>
      </c>
      <c r="I25885" s="59" t="s">
        <v>67</v>
      </c>
      <c r="J25885" s="59">
        <v>27805727</v>
      </c>
      <c r="K25885" s="59" t="s">
        <v>26318</v>
      </c>
      <c r="L25885" s="61" t="s">
        <v>81</v>
      </c>
      <c r="M25885" s="61">
        <f>VLOOKUP(H25885,zdroj!C:F,4,0)</f>
        <v>0</v>
      </c>
      <c r="N25885" s="61" t="str">
        <f t="shared" si="808"/>
        <v>-</v>
      </c>
      <c r="P25885" s="73" t="str">
        <f t="shared" si="809"/>
        <v/>
      </c>
      <c r="Q25885" s="61" t="s">
        <v>86</v>
      </c>
    </row>
    <row r="25886" spans="8:17" x14ac:dyDescent="0.25">
      <c r="H25886" s="59">
        <v>66371</v>
      </c>
      <c r="I25886" s="59" t="s">
        <v>67</v>
      </c>
      <c r="J25886" s="59">
        <v>27878392</v>
      </c>
      <c r="K25886" s="59" t="s">
        <v>26319</v>
      </c>
      <c r="L25886" s="61" t="s">
        <v>81</v>
      </c>
      <c r="M25886" s="61">
        <f>VLOOKUP(H25886,zdroj!C:F,4,0)</f>
        <v>0</v>
      </c>
      <c r="N25886" s="61" t="str">
        <f t="shared" si="808"/>
        <v>-</v>
      </c>
      <c r="P25886" s="73" t="str">
        <f t="shared" si="809"/>
        <v/>
      </c>
      <c r="Q25886" s="61" t="s">
        <v>88</v>
      </c>
    </row>
    <row r="25887" spans="8:17" x14ac:dyDescent="0.25">
      <c r="H25887" s="59">
        <v>66371</v>
      </c>
      <c r="I25887" s="59" t="s">
        <v>67</v>
      </c>
      <c r="J25887" s="59">
        <v>27894703</v>
      </c>
      <c r="K25887" s="59" t="s">
        <v>26320</v>
      </c>
      <c r="L25887" s="61" t="s">
        <v>81</v>
      </c>
      <c r="M25887" s="61">
        <f>VLOOKUP(H25887,zdroj!C:F,4,0)</f>
        <v>0</v>
      </c>
      <c r="N25887" s="61" t="str">
        <f t="shared" si="808"/>
        <v>-</v>
      </c>
      <c r="P25887" s="73" t="str">
        <f t="shared" si="809"/>
        <v/>
      </c>
      <c r="Q25887" s="61" t="s">
        <v>88</v>
      </c>
    </row>
    <row r="25888" spans="8:17" x14ac:dyDescent="0.25">
      <c r="H25888" s="59">
        <v>66371</v>
      </c>
      <c r="I25888" s="59" t="s">
        <v>67</v>
      </c>
      <c r="J25888" s="59">
        <v>28152361</v>
      </c>
      <c r="K25888" s="59" t="s">
        <v>26321</v>
      </c>
      <c r="L25888" s="61" t="s">
        <v>81</v>
      </c>
      <c r="M25888" s="61">
        <f>VLOOKUP(H25888,zdroj!C:F,4,0)</f>
        <v>0</v>
      </c>
      <c r="N25888" s="61" t="str">
        <f t="shared" si="808"/>
        <v>-</v>
      </c>
      <c r="P25888" s="73" t="str">
        <f t="shared" si="809"/>
        <v/>
      </c>
      <c r="Q25888" s="61" t="s">
        <v>88</v>
      </c>
    </row>
    <row r="25889" spans="8:17" x14ac:dyDescent="0.25">
      <c r="H25889" s="59">
        <v>66371</v>
      </c>
      <c r="I25889" s="59" t="s">
        <v>67</v>
      </c>
      <c r="J25889" s="59">
        <v>40427692</v>
      </c>
      <c r="K25889" s="59" t="s">
        <v>26322</v>
      </c>
      <c r="L25889" s="61" t="s">
        <v>112</v>
      </c>
      <c r="M25889" s="61">
        <f>VLOOKUP(H25889,zdroj!C:F,4,0)</f>
        <v>0</v>
      </c>
      <c r="N25889" s="61" t="str">
        <f t="shared" si="808"/>
        <v>katA</v>
      </c>
      <c r="P25889" s="73" t="str">
        <f t="shared" si="809"/>
        <v/>
      </c>
      <c r="Q25889" s="61" t="s">
        <v>31</v>
      </c>
    </row>
    <row r="25890" spans="8:17" x14ac:dyDescent="0.25">
      <c r="H25890" s="59">
        <v>66371</v>
      </c>
      <c r="I25890" s="59" t="s">
        <v>67</v>
      </c>
      <c r="J25890" s="59">
        <v>42608783</v>
      </c>
      <c r="K25890" s="59" t="s">
        <v>26323</v>
      </c>
      <c r="L25890" s="61" t="s">
        <v>81</v>
      </c>
      <c r="M25890" s="61">
        <f>VLOOKUP(H25890,zdroj!C:F,4,0)</f>
        <v>0</v>
      </c>
      <c r="N25890" s="61" t="str">
        <f t="shared" si="808"/>
        <v>-</v>
      </c>
      <c r="P25890" s="73" t="str">
        <f t="shared" si="809"/>
        <v/>
      </c>
      <c r="Q25890" s="61" t="s">
        <v>88</v>
      </c>
    </row>
    <row r="25891" spans="8:17" x14ac:dyDescent="0.25">
      <c r="H25891" s="59">
        <v>66371</v>
      </c>
      <c r="I25891" s="59" t="s">
        <v>67</v>
      </c>
      <c r="J25891" s="59">
        <v>42702071</v>
      </c>
      <c r="K25891" s="59" t="s">
        <v>26324</v>
      </c>
      <c r="L25891" s="61" t="s">
        <v>81</v>
      </c>
      <c r="M25891" s="61">
        <f>VLOOKUP(H25891,zdroj!C:F,4,0)</f>
        <v>0</v>
      </c>
      <c r="N25891" s="61" t="str">
        <f t="shared" si="808"/>
        <v>-</v>
      </c>
      <c r="P25891" s="73" t="str">
        <f t="shared" si="809"/>
        <v/>
      </c>
      <c r="Q25891" s="61" t="s">
        <v>88</v>
      </c>
    </row>
    <row r="25892" spans="8:17" x14ac:dyDescent="0.25">
      <c r="H25892" s="59">
        <v>66371</v>
      </c>
      <c r="I25892" s="59" t="s">
        <v>67</v>
      </c>
      <c r="J25892" s="59">
        <v>73724025</v>
      </c>
      <c r="K25892" s="59" t="s">
        <v>26325</v>
      </c>
      <c r="L25892" s="61" t="s">
        <v>112</v>
      </c>
      <c r="M25892" s="61">
        <f>VLOOKUP(H25892,zdroj!C:F,4,0)</f>
        <v>0</v>
      </c>
      <c r="N25892" s="61" t="str">
        <f t="shared" si="808"/>
        <v>katA</v>
      </c>
      <c r="P25892" s="73" t="str">
        <f t="shared" si="809"/>
        <v/>
      </c>
      <c r="Q25892" s="61" t="s">
        <v>31</v>
      </c>
    </row>
    <row r="25893" spans="8:17" x14ac:dyDescent="0.25">
      <c r="H25893" s="59">
        <v>66371</v>
      </c>
      <c r="I25893" s="59" t="s">
        <v>67</v>
      </c>
      <c r="J25893" s="59">
        <v>78654360</v>
      </c>
      <c r="K25893" s="59" t="s">
        <v>26326</v>
      </c>
      <c r="L25893" s="61" t="s">
        <v>81</v>
      </c>
      <c r="M25893" s="61">
        <f>VLOOKUP(H25893,zdroj!C:F,4,0)</f>
        <v>0</v>
      </c>
      <c r="N25893" s="61" t="str">
        <f t="shared" si="808"/>
        <v>-</v>
      </c>
      <c r="P25893" s="73" t="str">
        <f t="shared" si="809"/>
        <v/>
      </c>
      <c r="Q25893" s="61" t="s">
        <v>88</v>
      </c>
    </row>
    <row r="25894" spans="8:17" x14ac:dyDescent="0.25">
      <c r="H25894" s="59">
        <v>66371</v>
      </c>
      <c r="I25894" s="59" t="s">
        <v>67</v>
      </c>
      <c r="J25894" s="59">
        <v>79441351</v>
      </c>
      <c r="K25894" s="59" t="s">
        <v>26327</v>
      </c>
      <c r="L25894" s="61" t="s">
        <v>81</v>
      </c>
      <c r="M25894" s="61">
        <f>VLOOKUP(H25894,zdroj!C:F,4,0)</f>
        <v>0</v>
      </c>
      <c r="N25894" s="61" t="str">
        <f t="shared" si="808"/>
        <v>-</v>
      </c>
      <c r="P25894" s="73" t="str">
        <f t="shared" si="809"/>
        <v/>
      </c>
      <c r="Q25894" s="61" t="s">
        <v>88</v>
      </c>
    </row>
    <row r="25895" spans="8:17" x14ac:dyDescent="0.25">
      <c r="H25895" s="59">
        <v>66371</v>
      </c>
      <c r="I25895" s="59" t="s">
        <v>67</v>
      </c>
      <c r="J25895" s="59">
        <v>81465076</v>
      </c>
      <c r="K25895" s="59" t="s">
        <v>26328</v>
      </c>
      <c r="L25895" s="61" t="s">
        <v>81</v>
      </c>
      <c r="M25895" s="61">
        <f>VLOOKUP(H25895,zdroj!C:F,4,0)</f>
        <v>0</v>
      </c>
      <c r="N25895" s="61" t="str">
        <f t="shared" si="808"/>
        <v>-</v>
      </c>
      <c r="P25895" s="73" t="str">
        <f t="shared" si="809"/>
        <v/>
      </c>
      <c r="Q25895" s="61" t="s">
        <v>88</v>
      </c>
    </row>
    <row r="25896" spans="8:17" x14ac:dyDescent="0.25">
      <c r="H25896" s="59">
        <v>66389</v>
      </c>
      <c r="I25896" s="59" t="s">
        <v>69</v>
      </c>
      <c r="J25896" s="59">
        <v>5135583</v>
      </c>
      <c r="K25896" s="59" t="s">
        <v>26329</v>
      </c>
      <c r="L25896" s="61" t="s">
        <v>81</v>
      </c>
      <c r="M25896" s="61">
        <f>VLOOKUP(H25896,zdroj!C:F,4,0)</f>
        <v>0</v>
      </c>
      <c r="N25896" s="61" t="str">
        <f t="shared" si="808"/>
        <v>-</v>
      </c>
      <c r="P25896" s="73" t="str">
        <f t="shared" si="809"/>
        <v/>
      </c>
      <c r="Q25896" s="61" t="s">
        <v>86</v>
      </c>
    </row>
    <row r="25897" spans="8:17" x14ac:dyDescent="0.25">
      <c r="H25897" s="59">
        <v>66389</v>
      </c>
      <c r="I25897" s="59" t="s">
        <v>69</v>
      </c>
      <c r="J25897" s="59">
        <v>5135656</v>
      </c>
      <c r="K25897" s="59" t="s">
        <v>26330</v>
      </c>
      <c r="L25897" s="61" t="s">
        <v>113</v>
      </c>
      <c r="M25897" s="61">
        <f>VLOOKUP(H25897,zdroj!C:F,4,0)</f>
        <v>0</v>
      </c>
      <c r="N25897" s="61" t="str">
        <f t="shared" si="808"/>
        <v>katB</v>
      </c>
      <c r="P25897" s="73" t="str">
        <f t="shared" si="809"/>
        <v/>
      </c>
      <c r="Q25897" s="61" t="s">
        <v>30</v>
      </c>
    </row>
    <row r="25898" spans="8:17" x14ac:dyDescent="0.25">
      <c r="H25898" s="59">
        <v>66389</v>
      </c>
      <c r="I25898" s="59" t="s">
        <v>69</v>
      </c>
      <c r="J25898" s="59">
        <v>5135664</v>
      </c>
      <c r="K25898" s="59" t="s">
        <v>26331</v>
      </c>
      <c r="L25898" s="61" t="s">
        <v>113</v>
      </c>
      <c r="M25898" s="61">
        <f>VLOOKUP(H25898,zdroj!C:F,4,0)</f>
        <v>0</v>
      </c>
      <c r="N25898" s="61" t="str">
        <f t="shared" si="808"/>
        <v>katB</v>
      </c>
      <c r="P25898" s="73" t="str">
        <f t="shared" si="809"/>
        <v/>
      </c>
      <c r="Q25898" s="61" t="s">
        <v>30</v>
      </c>
    </row>
    <row r="25899" spans="8:17" x14ac:dyDescent="0.25">
      <c r="H25899" s="59">
        <v>66389</v>
      </c>
      <c r="I25899" s="59" t="s">
        <v>69</v>
      </c>
      <c r="J25899" s="59">
        <v>5135681</v>
      </c>
      <c r="K25899" s="59" t="s">
        <v>26332</v>
      </c>
      <c r="L25899" s="61" t="s">
        <v>113</v>
      </c>
      <c r="M25899" s="61">
        <f>VLOOKUP(H25899,zdroj!C:F,4,0)</f>
        <v>0</v>
      </c>
      <c r="N25899" s="61" t="str">
        <f t="shared" si="808"/>
        <v>katB</v>
      </c>
      <c r="P25899" s="73" t="str">
        <f t="shared" si="809"/>
        <v/>
      </c>
      <c r="Q25899" s="61" t="s">
        <v>30</v>
      </c>
    </row>
    <row r="25900" spans="8:17" x14ac:dyDescent="0.25">
      <c r="H25900" s="59">
        <v>66389</v>
      </c>
      <c r="I25900" s="59" t="s">
        <v>69</v>
      </c>
      <c r="J25900" s="59">
        <v>5135699</v>
      </c>
      <c r="K25900" s="59" t="s">
        <v>26333</v>
      </c>
      <c r="L25900" s="61" t="s">
        <v>113</v>
      </c>
      <c r="M25900" s="61">
        <f>VLOOKUP(H25900,zdroj!C:F,4,0)</f>
        <v>0</v>
      </c>
      <c r="N25900" s="61" t="str">
        <f t="shared" si="808"/>
        <v>katB</v>
      </c>
      <c r="P25900" s="73" t="str">
        <f t="shared" si="809"/>
        <v/>
      </c>
      <c r="Q25900" s="61" t="s">
        <v>30</v>
      </c>
    </row>
    <row r="25901" spans="8:17" x14ac:dyDescent="0.25">
      <c r="H25901" s="59">
        <v>66389</v>
      </c>
      <c r="I25901" s="59" t="s">
        <v>69</v>
      </c>
      <c r="J25901" s="59">
        <v>5135702</v>
      </c>
      <c r="K25901" s="59" t="s">
        <v>26334</v>
      </c>
      <c r="L25901" s="61" t="s">
        <v>113</v>
      </c>
      <c r="M25901" s="61">
        <f>VLOOKUP(H25901,zdroj!C:F,4,0)</f>
        <v>0</v>
      </c>
      <c r="N25901" s="61" t="str">
        <f t="shared" si="808"/>
        <v>katB</v>
      </c>
      <c r="P25901" s="73" t="str">
        <f t="shared" si="809"/>
        <v/>
      </c>
      <c r="Q25901" s="61" t="s">
        <v>30</v>
      </c>
    </row>
    <row r="25902" spans="8:17" x14ac:dyDescent="0.25">
      <c r="H25902" s="59">
        <v>66389</v>
      </c>
      <c r="I25902" s="59" t="s">
        <v>69</v>
      </c>
      <c r="J25902" s="59">
        <v>5135711</v>
      </c>
      <c r="K25902" s="59" t="s">
        <v>26335</v>
      </c>
      <c r="L25902" s="61" t="s">
        <v>81</v>
      </c>
      <c r="M25902" s="61">
        <f>VLOOKUP(H25902,zdroj!C:F,4,0)</f>
        <v>0</v>
      </c>
      <c r="N25902" s="61" t="str">
        <f t="shared" si="808"/>
        <v>-</v>
      </c>
      <c r="P25902" s="73" t="str">
        <f t="shared" si="809"/>
        <v/>
      </c>
      <c r="Q25902" s="61" t="s">
        <v>88</v>
      </c>
    </row>
    <row r="25903" spans="8:17" x14ac:dyDescent="0.25">
      <c r="H25903" s="59">
        <v>66389</v>
      </c>
      <c r="I25903" s="59" t="s">
        <v>69</v>
      </c>
      <c r="J25903" s="59">
        <v>5135729</v>
      </c>
      <c r="K25903" s="59" t="s">
        <v>26336</v>
      </c>
      <c r="L25903" s="61" t="s">
        <v>81</v>
      </c>
      <c r="M25903" s="61">
        <f>VLOOKUP(H25903,zdroj!C:F,4,0)</f>
        <v>0</v>
      </c>
      <c r="N25903" s="61" t="str">
        <f t="shared" si="808"/>
        <v>-</v>
      </c>
      <c r="P25903" s="73" t="str">
        <f t="shared" si="809"/>
        <v/>
      </c>
      <c r="Q25903" s="61" t="s">
        <v>88</v>
      </c>
    </row>
    <row r="25904" spans="8:17" x14ac:dyDescent="0.25">
      <c r="H25904" s="59">
        <v>66389</v>
      </c>
      <c r="I25904" s="59" t="s">
        <v>69</v>
      </c>
      <c r="J25904" s="59">
        <v>5135753</v>
      </c>
      <c r="K25904" s="59" t="s">
        <v>26337</v>
      </c>
      <c r="L25904" s="61" t="s">
        <v>81</v>
      </c>
      <c r="M25904" s="61">
        <f>VLOOKUP(H25904,zdroj!C:F,4,0)</f>
        <v>0</v>
      </c>
      <c r="N25904" s="61" t="str">
        <f t="shared" si="808"/>
        <v>-</v>
      </c>
      <c r="P25904" s="73" t="str">
        <f t="shared" si="809"/>
        <v/>
      </c>
      <c r="Q25904" s="61" t="s">
        <v>88</v>
      </c>
    </row>
    <row r="25905" spans="8:17" x14ac:dyDescent="0.25">
      <c r="H25905" s="59">
        <v>66389</v>
      </c>
      <c r="I25905" s="59" t="s">
        <v>69</v>
      </c>
      <c r="J25905" s="59">
        <v>5135761</v>
      </c>
      <c r="K25905" s="59" t="s">
        <v>26338</v>
      </c>
      <c r="L25905" s="61" t="s">
        <v>81</v>
      </c>
      <c r="M25905" s="61">
        <f>VLOOKUP(H25905,zdroj!C:F,4,0)</f>
        <v>0</v>
      </c>
      <c r="N25905" s="61" t="str">
        <f t="shared" si="808"/>
        <v>-</v>
      </c>
      <c r="P25905" s="73" t="str">
        <f t="shared" si="809"/>
        <v/>
      </c>
      <c r="Q25905" s="61" t="s">
        <v>86</v>
      </c>
    </row>
    <row r="25906" spans="8:17" x14ac:dyDescent="0.25">
      <c r="H25906" s="59">
        <v>66389</v>
      </c>
      <c r="I25906" s="59" t="s">
        <v>69</v>
      </c>
      <c r="J25906" s="59">
        <v>5135770</v>
      </c>
      <c r="K25906" s="59" t="s">
        <v>26339</v>
      </c>
      <c r="L25906" s="61" t="s">
        <v>81</v>
      </c>
      <c r="M25906" s="61">
        <f>VLOOKUP(H25906,zdroj!C:F,4,0)</f>
        <v>0</v>
      </c>
      <c r="N25906" s="61" t="str">
        <f t="shared" si="808"/>
        <v>-</v>
      </c>
      <c r="P25906" s="73" t="str">
        <f t="shared" si="809"/>
        <v/>
      </c>
      <c r="Q25906" s="61" t="s">
        <v>88</v>
      </c>
    </row>
    <row r="25907" spans="8:17" x14ac:dyDescent="0.25">
      <c r="H25907" s="59">
        <v>66389</v>
      </c>
      <c r="I25907" s="59" t="s">
        <v>69</v>
      </c>
      <c r="J25907" s="59">
        <v>5135796</v>
      </c>
      <c r="K25907" s="59" t="s">
        <v>26340</v>
      </c>
      <c r="L25907" s="61" t="s">
        <v>81</v>
      </c>
      <c r="M25907" s="61">
        <f>VLOOKUP(H25907,zdroj!C:F,4,0)</f>
        <v>0</v>
      </c>
      <c r="N25907" s="61" t="str">
        <f t="shared" si="808"/>
        <v>-</v>
      </c>
      <c r="P25907" s="73" t="str">
        <f t="shared" si="809"/>
        <v/>
      </c>
      <c r="Q25907" s="61" t="s">
        <v>88</v>
      </c>
    </row>
    <row r="25908" spans="8:17" x14ac:dyDescent="0.25">
      <c r="H25908" s="59">
        <v>66389</v>
      </c>
      <c r="I25908" s="59" t="s">
        <v>69</v>
      </c>
      <c r="J25908" s="59">
        <v>28347749</v>
      </c>
      <c r="K25908" s="59" t="s">
        <v>26341</v>
      </c>
      <c r="L25908" s="61" t="s">
        <v>113</v>
      </c>
      <c r="M25908" s="61">
        <f>VLOOKUP(H25908,zdroj!C:F,4,0)</f>
        <v>0</v>
      </c>
      <c r="N25908" s="61" t="str">
        <f t="shared" si="808"/>
        <v>katB</v>
      </c>
      <c r="P25908" s="73" t="str">
        <f t="shared" si="809"/>
        <v/>
      </c>
      <c r="Q25908" s="61" t="s">
        <v>30</v>
      </c>
    </row>
    <row r="25909" spans="8:17" x14ac:dyDescent="0.25">
      <c r="H25909" s="59">
        <v>66389</v>
      </c>
      <c r="I25909" s="59" t="s">
        <v>69</v>
      </c>
      <c r="J25909" s="59">
        <v>41353439</v>
      </c>
      <c r="K25909" s="59" t="s">
        <v>26342</v>
      </c>
      <c r="L25909" s="61" t="s">
        <v>113</v>
      </c>
      <c r="M25909" s="61">
        <f>VLOOKUP(H25909,zdroj!C:F,4,0)</f>
        <v>0</v>
      </c>
      <c r="N25909" s="61" t="str">
        <f t="shared" si="808"/>
        <v>katB</v>
      </c>
      <c r="P25909" s="73" t="str">
        <f t="shared" si="809"/>
        <v/>
      </c>
      <c r="Q25909" s="61" t="s">
        <v>30</v>
      </c>
    </row>
    <row r="25910" spans="8:17" x14ac:dyDescent="0.25">
      <c r="H25910" s="59">
        <v>66389</v>
      </c>
      <c r="I25910" s="59" t="s">
        <v>69</v>
      </c>
      <c r="J25910" s="59">
        <v>42293138</v>
      </c>
      <c r="K25910" s="59" t="s">
        <v>26343</v>
      </c>
      <c r="L25910" s="61" t="s">
        <v>113</v>
      </c>
      <c r="M25910" s="61">
        <f>VLOOKUP(H25910,zdroj!C:F,4,0)</f>
        <v>0</v>
      </c>
      <c r="N25910" s="61" t="str">
        <f t="shared" si="808"/>
        <v>katB</v>
      </c>
      <c r="P25910" s="73" t="str">
        <f t="shared" si="809"/>
        <v/>
      </c>
      <c r="Q25910" s="61" t="s">
        <v>30</v>
      </c>
    </row>
    <row r="25911" spans="8:17" x14ac:dyDescent="0.25">
      <c r="H25911" s="59">
        <v>66389</v>
      </c>
      <c r="I25911" s="59" t="s">
        <v>69</v>
      </c>
      <c r="J25911" s="59">
        <v>42848024</v>
      </c>
      <c r="K25911" s="59" t="s">
        <v>26344</v>
      </c>
      <c r="L25911" s="61" t="s">
        <v>113</v>
      </c>
      <c r="M25911" s="61">
        <f>VLOOKUP(H25911,zdroj!C:F,4,0)</f>
        <v>0</v>
      </c>
      <c r="N25911" s="61" t="str">
        <f t="shared" si="808"/>
        <v>katB</v>
      </c>
      <c r="P25911" s="73" t="str">
        <f t="shared" si="809"/>
        <v/>
      </c>
      <c r="Q25911" s="61" t="s">
        <v>30</v>
      </c>
    </row>
    <row r="25912" spans="8:17" x14ac:dyDescent="0.25">
      <c r="H25912" s="59">
        <v>66389</v>
      </c>
      <c r="I25912" s="59" t="s">
        <v>69</v>
      </c>
      <c r="J25912" s="59">
        <v>72996048</v>
      </c>
      <c r="K25912" s="59" t="s">
        <v>26345</v>
      </c>
      <c r="L25912" s="61" t="s">
        <v>113</v>
      </c>
      <c r="M25912" s="61">
        <f>VLOOKUP(H25912,zdroj!C:F,4,0)</f>
        <v>0</v>
      </c>
      <c r="N25912" s="61" t="str">
        <f t="shared" si="808"/>
        <v>katB</v>
      </c>
      <c r="P25912" s="73" t="str">
        <f t="shared" si="809"/>
        <v/>
      </c>
      <c r="Q25912" s="61" t="s">
        <v>30</v>
      </c>
    </row>
    <row r="25913" spans="8:17" x14ac:dyDescent="0.25">
      <c r="H25913" s="59">
        <v>66389</v>
      </c>
      <c r="I25913" s="59" t="s">
        <v>69</v>
      </c>
      <c r="J25913" s="59">
        <v>73334073</v>
      </c>
      <c r="K25913" s="59" t="s">
        <v>26346</v>
      </c>
      <c r="L25913" s="61" t="s">
        <v>113</v>
      </c>
      <c r="M25913" s="61">
        <f>VLOOKUP(H25913,zdroj!C:F,4,0)</f>
        <v>0</v>
      </c>
      <c r="N25913" s="61" t="str">
        <f t="shared" si="808"/>
        <v>katB</v>
      </c>
      <c r="P25913" s="73" t="str">
        <f t="shared" si="809"/>
        <v/>
      </c>
      <c r="Q25913" s="61" t="s">
        <v>30</v>
      </c>
    </row>
    <row r="25914" spans="8:17" x14ac:dyDescent="0.25">
      <c r="H25914" s="59">
        <v>66389</v>
      </c>
      <c r="I25914" s="59" t="s">
        <v>69</v>
      </c>
      <c r="J25914" s="59">
        <v>73356956</v>
      </c>
      <c r="K25914" s="59" t="s">
        <v>26347</v>
      </c>
      <c r="L25914" s="61" t="s">
        <v>113</v>
      </c>
      <c r="M25914" s="61">
        <f>VLOOKUP(H25914,zdroj!C:F,4,0)</f>
        <v>0</v>
      </c>
      <c r="N25914" s="61" t="str">
        <f t="shared" si="808"/>
        <v>katB</v>
      </c>
      <c r="P25914" s="73" t="str">
        <f t="shared" si="809"/>
        <v/>
      </c>
      <c r="Q25914" s="61" t="s">
        <v>30</v>
      </c>
    </row>
    <row r="25915" spans="8:17" x14ac:dyDescent="0.25">
      <c r="H25915" s="59">
        <v>66389</v>
      </c>
      <c r="I25915" s="59" t="s">
        <v>69</v>
      </c>
      <c r="J25915" s="59">
        <v>73482871</v>
      </c>
      <c r="K25915" s="59" t="s">
        <v>26348</v>
      </c>
      <c r="L25915" s="61" t="s">
        <v>113</v>
      </c>
      <c r="M25915" s="61">
        <f>VLOOKUP(H25915,zdroj!C:F,4,0)</f>
        <v>0</v>
      </c>
      <c r="N25915" s="61" t="str">
        <f t="shared" si="808"/>
        <v>katB</v>
      </c>
      <c r="P25915" s="73" t="str">
        <f t="shared" si="809"/>
        <v/>
      </c>
      <c r="Q25915" s="61" t="s">
        <v>30</v>
      </c>
    </row>
    <row r="25916" spans="8:17" x14ac:dyDescent="0.25">
      <c r="H25916" s="59">
        <v>66389</v>
      </c>
      <c r="I25916" s="59" t="s">
        <v>69</v>
      </c>
      <c r="J25916" s="59">
        <v>74262751</v>
      </c>
      <c r="K25916" s="59" t="s">
        <v>26349</v>
      </c>
      <c r="L25916" s="61" t="s">
        <v>113</v>
      </c>
      <c r="M25916" s="61">
        <f>VLOOKUP(H25916,zdroj!C:F,4,0)</f>
        <v>0</v>
      </c>
      <c r="N25916" s="61" t="str">
        <f t="shared" si="808"/>
        <v>katB</v>
      </c>
      <c r="P25916" s="73" t="str">
        <f t="shared" si="809"/>
        <v/>
      </c>
      <c r="Q25916" s="61" t="s">
        <v>30</v>
      </c>
    </row>
    <row r="25917" spans="8:17" x14ac:dyDescent="0.25">
      <c r="H25917" s="59">
        <v>66389</v>
      </c>
      <c r="I25917" s="59" t="s">
        <v>69</v>
      </c>
      <c r="J25917" s="59">
        <v>75345595</v>
      </c>
      <c r="K25917" s="59" t="s">
        <v>26350</v>
      </c>
      <c r="L25917" s="61" t="s">
        <v>113</v>
      </c>
      <c r="M25917" s="61">
        <f>VLOOKUP(H25917,zdroj!C:F,4,0)</f>
        <v>0</v>
      </c>
      <c r="N25917" s="61" t="str">
        <f t="shared" si="808"/>
        <v>katB</v>
      </c>
      <c r="P25917" s="73" t="str">
        <f t="shared" si="809"/>
        <v/>
      </c>
      <c r="Q25917" s="61" t="s">
        <v>30</v>
      </c>
    </row>
    <row r="25918" spans="8:17" x14ac:dyDescent="0.25">
      <c r="H25918" s="59">
        <v>66389</v>
      </c>
      <c r="I25918" s="59" t="s">
        <v>69</v>
      </c>
      <c r="J25918" s="59">
        <v>76033414</v>
      </c>
      <c r="K25918" s="59" t="s">
        <v>26351</v>
      </c>
      <c r="L25918" s="61" t="s">
        <v>113</v>
      </c>
      <c r="M25918" s="61">
        <f>VLOOKUP(H25918,zdroj!C:F,4,0)</f>
        <v>0</v>
      </c>
      <c r="N25918" s="61" t="str">
        <f t="shared" si="808"/>
        <v>katB</v>
      </c>
      <c r="P25918" s="73" t="str">
        <f t="shared" si="809"/>
        <v/>
      </c>
      <c r="Q25918" s="61" t="s">
        <v>30</v>
      </c>
    </row>
    <row r="25919" spans="8:17" x14ac:dyDescent="0.25">
      <c r="H25919" s="59">
        <v>66389</v>
      </c>
      <c r="I25919" s="59" t="s">
        <v>69</v>
      </c>
      <c r="J25919" s="59">
        <v>77527291</v>
      </c>
      <c r="K25919" s="59" t="s">
        <v>26352</v>
      </c>
      <c r="L25919" s="61" t="s">
        <v>113</v>
      </c>
      <c r="M25919" s="61">
        <f>VLOOKUP(H25919,zdroj!C:F,4,0)</f>
        <v>0</v>
      </c>
      <c r="N25919" s="61" t="str">
        <f t="shared" si="808"/>
        <v>katB</v>
      </c>
      <c r="P25919" s="73" t="str">
        <f t="shared" si="809"/>
        <v/>
      </c>
      <c r="Q25919" s="61" t="s">
        <v>30</v>
      </c>
    </row>
    <row r="25920" spans="8:17" x14ac:dyDescent="0.25">
      <c r="H25920" s="59">
        <v>66389</v>
      </c>
      <c r="I25920" s="59" t="s">
        <v>69</v>
      </c>
      <c r="J25920" s="59">
        <v>77705084</v>
      </c>
      <c r="K25920" s="59" t="s">
        <v>26353</v>
      </c>
      <c r="L25920" s="61" t="s">
        <v>113</v>
      </c>
      <c r="M25920" s="61">
        <f>VLOOKUP(H25920,zdroj!C:F,4,0)</f>
        <v>0</v>
      </c>
      <c r="N25920" s="61" t="str">
        <f t="shared" si="808"/>
        <v>katB</v>
      </c>
      <c r="P25920" s="73" t="str">
        <f t="shared" si="809"/>
        <v/>
      </c>
      <c r="Q25920" s="61" t="s">
        <v>30</v>
      </c>
    </row>
    <row r="25921" spans="8:17" x14ac:dyDescent="0.25">
      <c r="H25921" s="59">
        <v>66389</v>
      </c>
      <c r="I25921" s="59" t="s">
        <v>69</v>
      </c>
      <c r="J25921" s="59">
        <v>80067611</v>
      </c>
      <c r="K25921" s="59" t="s">
        <v>26354</v>
      </c>
      <c r="L25921" s="61" t="s">
        <v>113</v>
      </c>
      <c r="M25921" s="61">
        <f>VLOOKUP(H25921,zdroj!C:F,4,0)</f>
        <v>0</v>
      </c>
      <c r="N25921" s="61" t="str">
        <f t="shared" si="808"/>
        <v>katB</v>
      </c>
      <c r="P25921" s="73" t="str">
        <f t="shared" si="809"/>
        <v/>
      </c>
      <c r="Q25921" s="61" t="s">
        <v>30</v>
      </c>
    </row>
    <row r="25922" spans="8:17" x14ac:dyDescent="0.25">
      <c r="H25922" s="59">
        <v>190845</v>
      </c>
      <c r="I25922" s="59" t="s">
        <v>69</v>
      </c>
      <c r="J25922" s="59">
        <v>25045750</v>
      </c>
      <c r="K25922" s="59" t="s">
        <v>26355</v>
      </c>
      <c r="L25922" s="61" t="s">
        <v>81</v>
      </c>
      <c r="M25922" s="61">
        <f>VLOOKUP(H25922,zdroj!C:F,4,0)</f>
        <v>0</v>
      </c>
      <c r="N25922" s="61" t="str">
        <f t="shared" si="808"/>
        <v>-</v>
      </c>
      <c r="P25922" s="73" t="str">
        <f t="shared" si="809"/>
        <v/>
      </c>
      <c r="Q25922" s="61" t="s">
        <v>84</v>
      </c>
    </row>
    <row r="25923" spans="8:17" x14ac:dyDescent="0.25">
      <c r="H25923" s="59">
        <v>190845</v>
      </c>
      <c r="I25923" s="59" t="s">
        <v>69</v>
      </c>
      <c r="J25923" s="59">
        <v>25218298</v>
      </c>
      <c r="K25923" s="59" t="s">
        <v>26356</v>
      </c>
      <c r="L25923" s="61" t="s">
        <v>113</v>
      </c>
      <c r="M25923" s="61">
        <f>VLOOKUP(H25923,zdroj!C:F,4,0)</f>
        <v>0</v>
      </c>
      <c r="N25923" s="61" t="str">
        <f t="shared" si="808"/>
        <v>katB</v>
      </c>
      <c r="P25923" s="73" t="str">
        <f t="shared" si="809"/>
        <v/>
      </c>
      <c r="Q25923" s="61" t="s">
        <v>30</v>
      </c>
    </row>
    <row r="25924" spans="8:17" x14ac:dyDescent="0.25">
      <c r="H25924" s="59">
        <v>190845</v>
      </c>
      <c r="I25924" s="59" t="s">
        <v>69</v>
      </c>
      <c r="J25924" s="59">
        <v>25218301</v>
      </c>
      <c r="K25924" s="59" t="s">
        <v>26357</v>
      </c>
      <c r="L25924" s="61" t="s">
        <v>113</v>
      </c>
      <c r="M25924" s="61">
        <f>VLOOKUP(H25924,zdroj!C:F,4,0)</f>
        <v>0</v>
      </c>
      <c r="N25924" s="61" t="str">
        <f t="shared" si="808"/>
        <v>katB</v>
      </c>
      <c r="P25924" s="73" t="str">
        <f t="shared" si="809"/>
        <v/>
      </c>
      <c r="Q25924" s="61" t="s">
        <v>31</v>
      </c>
    </row>
    <row r="25925" spans="8:17" x14ac:dyDescent="0.25">
      <c r="H25925" s="59">
        <v>190845</v>
      </c>
      <c r="I25925" s="59" t="s">
        <v>69</v>
      </c>
      <c r="J25925" s="59">
        <v>25218310</v>
      </c>
      <c r="K25925" s="59" t="s">
        <v>26358</v>
      </c>
      <c r="L25925" s="61" t="s">
        <v>113</v>
      </c>
      <c r="M25925" s="61">
        <f>VLOOKUP(H25925,zdroj!C:F,4,0)</f>
        <v>0</v>
      </c>
      <c r="N25925" s="61" t="str">
        <f t="shared" si="808"/>
        <v>katB</v>
      </c>
      <c r="P25925" s="73" t="str">
        <f t="shared" si="809"/>
        <v/>
      </c>
      <c r="Q25925" s="61" t="s">
        <v>30</v>
      </c>
    </row>
    <row r="25926" spans="8:17" x14ac:dyDescent="0.25">
      <c r="H25926" s="59">
        <v>190845</v>
      </c>
      <c r="I25926" s="59" t="s">
        <v>69</v>
      </c>
      <c r="J25926" s="59">
        <v>25240072</v>
      </c>
      <c r="K25926" s="59" t="s">
        <v>26359</v>
      </c>
      <c r="L25926" s="61" t="s">
        <v>113</v>
      </c>
      <c r="M25926" s="61">
        <f>VLOOKUP(H25926,zdroj!C:F,4,0)</f>
        <v>0</v>
      </c>
      <c r="N25926" s="61" t="str">
        <f t="shared" si="808"/>
        <v>katB</v>
      </c>
      <c r="P25926" s="73" t="str">
        <f t="shared" si="809"/>
        <v/>
      </c>
      <c r="Q25926" s="61" t="s">
        <v>31</v>
      </c>
    </row>
    <row r="25927" spans="8:17" x14ac:dyDescent="0.25">
      <c r="H25927" s="59">
        <v>190845</v>
      </c>
      <c r="I25927" s="59" t="s">
        <v>69</v>
      </c>
      <c r="J25927" s="59">
        <v>25527860</v>
      </c>
      <c r="K25927" s="59" t="s">
        <v>26360</v>
      </c>
      <c r="L25927" s="61" t="s">
        <v>81</v>
      </c>
      <c r="M25927" s="61">
        <f>VLOOKUP(H25927,zdroj!C:F,4,0)</f>
        <v>0</v>
      </c>
      <c r="N25927" s="61" t="str">
        <f t="shared" ref="N25927:N25990" si="810">IF(M25927="A",IF(L25927="katA","katB",L25927),L25927)</f>
        <v>-</v>
      </c>
      <c r="P25927" s="73" t="str">
        <f t="shared" ref="P25927:P25990" si="811">IF(O25927="A",1,"")</f>
        <v/>
      </c>
      <c r="Q25927" s="61" t="s">
        <v>84</v>
      </c>
    </row>
    <row r="25928" spans="8:17" x14ac:dyDescent="0.25">
      <c r="H25928" s="59">
        <v>190845</v>
      </c>
      <c r="I25928" s="59" t="s">
        <v>69</v>
      </c>
      <c r="J25928" s="59">
        <v>25872621</v>
      </c>
      <c r="K25928" s="59" t="s">
        <v>26361</v>
      </c>
      <c r="L25928" s="61" t="s">
        <v>113</v>
      </c>
      <c r="M25928" s="61">
        <f>VLOOKUP(H25928,zdroj!C:F,4,0)</f>
        <v>0</v>
      </c>
      <c r="N25928" s="61" t="str">
        <f t="shared" si="810"/>
        <v>katB</v>
      </c>
      <c r="P25928" s="73" t="str">
        <f t="shared" si="811"/>
        <v/>
      </c>
      <c r="Q25928" s="61" t="s">
        <v>31</v>
      </c>
    </row>
    <row r="25929" spans="8:17" x14ac:dyDescent="0.25">
      <c r="H25929" s="59">
        <v>190845</v>
      </c>
      <c r="I25929" s="59" t="s">
        <v>69</v>
      </c>
      <c r="J25929" s="59">
        <v>25918141</v>
      </c>
      <c r="K25929" s="59" t="s">
        <v>26362</v>
      </c>
      <c r="L25929" s="61" t="s">
        <v>81</v>
      </c>
      <c r="M25929" s="61">
        <f>VLOOKUP(H25929,zdroj!C:F,4,0)</f>
        <v>0</v>
      </c>
      <c r="N25929" s="61" t="str">
        <f t="shared" si="810"/>
        <v>-</v>
      </c>
      <c r="P25929" s="73" t="str">
        <f t="shared" si="811"/>
        <v/>
      </c>
      <c r="Q25929" s="61" t="s">
        <v>86</v>
      </c>
    </row>
    <row r="25930" spans="8:17" x14ac:dyDescent="0.25">
      <c r="H25930" s="59">
        <v>190845</v>
      </c>
      <c r="I25930" s="59" t="s">
        <v>69</v>
      </c>
      <c r="J25930" s="59">
        <v>26068214</v>
      </c>
      <c r="K25930" s="59" t="s">
        <v>26363</v>
      </c>
      <c r="L25930" s="61" t="s">
        <v>113</v>
      </c>
      <c r="M25930" s="61">
        <f>VLOOKUP(H25930,zdroj!C:F,4,0)</f>
        <v>0</v>
      </c>
      <c r="N25930" s="61" t="str">
        <f t="shared" si="810"/>
        <v>katB</v>
      </c>
      <c r="P25930" s="73" t="str">
        <f t="shared" si="811"/>
        <v/>
      </c>
      <c r="Q25930" s="61" t="s">
        <v>31</v>
      </c>
    </row>
    <row r="25931" spans="8:17" x14ac:dyDescent="0.25">
      <c r="H25931" s="59">
        <v>190845</v>
      </c>
      <c r="I25931" s="59" t="s">
        <v>69</v>
      </c>
      <c r="J25931" s="59">
        <v>26708752</v>
      </c>
      <c r="K25931" s="59" t="s">
        <v>26364</v>
      </c>
      <c r="L25931" s="61" t="s">
        <v>113</v>
      </c>
      <c r="M25931" s="61">
        <f>VLOOKUP(H25931,zdroj!C:F,4,0)</f>
        <v>0</v>
      </c>
      <c r="N25931" s="61" t="str">
        <f t="shared" si="810"/>
        <v>katB</v>
      </c>
      <c r="P25931" s="73" t="str">
        <f t="shared" si="811"/>
        <v/>
      </c>
      <c r="Q25931" s="61" t="s">
        <v>31</v>
      </c>
    </row>
    <row r="25932" spans="8:17" x14ac:dyDescent="0.25">
      <c r="H25932" s="59">
        <v>190845</v>
      </c>
      <c r="I25932" s="59" t="s">
        <v>69</v>
      </c>
      <c r="J25932" s="59">
        <v>26768224</v>
      </c>
      <c r="K25932" s="59" t="s">
        <v>26365</v>
      </c>
      <c r="L25932" s="61" t="s">
        <v>113</v>
      </c>
      <c r="M25932" s="61">
        <f>VLOOKUP(H25932,zdroj!C:F,4,0)</f>
        <v>0</v>
      </c>
      <c r="N25932" s="61" t="str">
        <f t="shared" si="810"/>
        <v>katB</v>
      </c>
      <c r="P25932" s="73" t="str">
        <f t="shared" si="811"/>
        <v/>
      </c>
      <c r="Q25932" s="61" t="s">
        <v>31</v>
      </c>
    </row>
    <row r="25933" spans="8:17" x14ac:dyDescent="0.25">
      <c r="H25933" s="59">
        <v>190845</v>
      </c>
      <c r="I25933" s="59" t="s">
        <v>69</v>
      </c>
      <c r="J25933" s="59">
        <v>26906601</v>
      </c>
      <c r="K25933" s="59" t="s">
        <v>26366</v>
      </c>
      <c r="L25933" s="61" t="s">
        <v>81</v>
      </c>
      <c r="M25933" s="61">
        <f>VLOOKUP(H25933,zdroj!C:F,4,0)</f>
        <v>0</v>
      </c>
      <c r="N25933" s="61" t="str">
        <f t="shared" si="810"/>
        <v>-</v>
      </c>
      <c r="P25933" s="73" t="str">
        <f t="shared" si="811"/>
        <v/>
      </c>
      <c r="Q25933" s="61" t="s">
        <v>86</v>
      </c>
    </row>
    <row r="25934" spans="8:17" x14ac:dyDescent="0.25">
      <c r="H25934" s="59">
        <v>190845</v>
      </c>
      <c r="I25934" s="59" t="s">
        <v>69</v>
      </c>
      <c r="J25934" s="59">
        <v>28320841</v>
      </c>
      <c r="K25934" s="59" t="s">
        <v>26367</v>
      </c>
      <c r="L25934" s="61" t="s">
        <v>113</v>
      </c>
      <c r="M25934" s="61">
        <f>VLOOKUP(H25934,zdroj!C:F,4,0)</f>
        <v>0</v>
      </c>
      <c r="N25934" s="61" t="str">
        <f t="shared" si="810"/>
        <v>katB</v>
      </c>
      <c r="P25934" s="73" t="str">
        <f t="shared" si="811"/>
        <v/>
      </c>
      <c r="Q25934" s="61" t="s">
        <v>31</v>
      </c>
    </row>
    <row r="25935" spans="8:17" x14ac:dyDescent="0.25">
      <c r="H25935" s="59">
        <v>190845</v>
      </c>
      <c r="I25935" s="59" t="s">
        <v>69</v>
      </c>
      <c r="J25935" s="59">
        <v>41421744</v>
      </c>
      <c r="K25935" s="59" t="s">
        <v>26368</v>
      </c>
      <c r="L25935" s="61" t="s">
        <v>113</v>
      </c>
      <c r="M25935" s="61">
        <f>VLOOKUP(H25935,zdroj!C:F,4,0)</f>
        <v>0</v>
      </c>
      <c r="N25935" s="61" t="str">
        <f t="shared" si="810"/>
        <v>katB</v>
      </c>
      <c r="P25935" s="73" t="str">
        <f t="shared" si="811"/>
        <v/>
      </c>
      <c r="Q25935" s="61" t="s">
        <v>31</v>
      </c>
    </row>
    <row r="25936" spans="8:17" x14ac:dyDescent="0.25">
      <c r="H25936" s="59">
        <v>190845</v>
      </c>
      <c r="I25936" s="59" t="s">
        <v>69</v>
      </c>
      <c r="J25936" s="59">
        <v>42520452</v>
      </c>
      <c r="K25936" s="59" t="s">
        <v>26369</v>
      </c>
      <c r="L25936" s="61" t="s">
        <v>113</v>
      </c>
      <c r="M25936" s="61">
        <f>VLOOKUP(H25936,zdroj!C:F,4,0)</f>
        <v>0</v>
      </c>
      <c r="N25936" s="61" t="str">
        <f t="shared" si="810"/>
        <v>katB</v>
      </c>
      <c r="P25936" s="73" t="str">
        <f t="shared" si="811"/>
        <v/>
      </c>
      <c r="Q25936" s="61" t="s">
        <v>31</v>
      </c>
    </row>
    <row r="25937" spans="8:17" x14ac:dyDescent="0.25">
      <c r="H25937" s="59">
        <v>91693</v>
      </c>
      <c r="I25937" s="59" t="s">
        <v>72</v>
      </c>
      <c r="J25937" s="59">
        <v>5054133</v>
      </c>
      <c r="K25937" s="59" t="s">
        <v>26370</v>
      </c>
      <c r="L25937" s="61" t="s">
        <v>81</v>
      </c>
      <c r="M25937" s="61">
        <f>VLOOKUP(H25937,zdroj!C:F,4,0)</f>
        <v>0</v>
      </c>
      <c r="N25937" s="61" t="str">
        <f t="shared" si="810"/>
        <v>-</v>
      </c>
      <c r="P25937" s="73" t="str">
        <f t="shared" si="811"/>
        <v/>
      </c>
      <c r="Q25937" s="61" t="s">
        <v>86</v>
      </c>
    </row>
    <row r="25938" spans="8:17" x14ac:dyDescent="0.25">
      <c r="H25938" s="59">
        <v>91693</v>
      </c>
      <c r="I25938" s="59" t="s">
        <v>72</v>
      </c>
      <c r="J25938" s="59">
        <v>5054150</v>
      </c>
      <c r="K25938" s="59" t="s">
        <v>26371</v>
      </c>
      <c r="L25938" s="61" t="s">
        <v>81</v>
      </c>
      <c r="M25938" s="61">
        <f>VLOOKUP(H25938,zdroj!C:F,4,0)</f>
        <v>0</v>
      </c>
      <c r="N25938" s="61" t="str">
        <f t="shared" si="810"/>
        <v>-</v>
      </c>
      <c r="P25938" s="73" t="str">
        <f t="shared" si="811"/>
        <v/>
      </c>
      <c r="Q25938" s="61" t="s">
        <v>86</v>
      </c>
    </row>
    <row r="25939" spans="8:17" x14ac:dyDescent="0.25">
      <c r="H25939" s="59">
        <v>91693</v>
      </c>
      <c r="I25939" s="59" t="s">
        <v>72</v>
      </c>
      <c r="J25939" s="59">
        <v>5054176</v>
      </c>
      <c r="K25939" s="59" t="s">
        <v>26372</v>
      </c>
      <c r="L25939" s="61" t="s">
        <v>81</v>
      </c>
      <c r="M25939" s="61">
        <f>VLOOKUP(H25939,zdroj!C:F,4,0)</f>
        <v>0</v>
      </c>
      <c r="N25939" s="61" t="str">
        <f t="shared" si="810"/>
        <v>-</v>
      </c>
      <c r="P25939" s="73" t="str">
        <f t="shared" si="811"/>
        <v/>
      </c>
      <c r="Q25939" s="61" t="s">
        <v>86</v>
      </c>
    </row>
    <row r="25940" spans="8:17" x14ac:dyDescent="0.25">
      <c r="H25940" s="59">
        <v>91693</v>
      </c>
      <c r="I25940" s="59" t="s">
        <v>72</v>
      </c>
      <c r="J25940" s="59">
        <v>5054192</v>
      </c>
      <c r="K25940" s="59" t="s">
        <v>26373</v>
      </c>
      <c r="L25940" s="61" t="s">
        <v>81</v>
      </c>
      <c r="M25940" s="61">
        <f>VLOOKUP(H25940,zdroj!C:F,4,0)</f>
        <v>0</v>
      </c>
      <c r="N25940" s="61" t="str">
        <f t="shared" si="810"/>
        <v>-</v>
      </c>
      <c r="P25940" s="73" t="str">
        <f t="shared" si="811"/>
        <v/>
      </c>
      <c r="Q25940" s="61" t="s">
        <v>86</v>
      </c>
    </row>
    <row r="25941" spans="8:17" x14ac:dyDescent="0.25">
      <c r="H25941" s="59">
        <v>91693</v>
      </c>
      <c r="I25941" s="59" t="s">
        <v>72</v>
      </c>
      <c r="J25941" s="59">
        <v>5054214</v>
      </c>
      <c r="K25941" s="59" t="s">
        <v>26374</v>
      </c>
      <c r="L25941" s="61" t="s">
        <v>81</v>
      </c>
      <c r="M25941" s="61">
        <f>VLOOKUP(H25941,zdroj!C:F,4,0)</f>
        <v>0</v>
      </c>
      <c r="N25941" s="61" t="str">
        <f t="shared" si="810"/>
        <v>-</v>
      </c>
      <c r="P25941" s="73" t="str">
        <f t="shared" si="811"/>
        <v/>
      </c>
      <c r="Q25941" s="61" t="s">
        <v>86</v>
      </c>
    </row>
    <row r="25942" spans="8:17" x14ac:dyDescent="0.25">
      <c r="H25942" s="59">
        <v>91693</v>
      </c>
      <c r="I25942" s="59" t="s">
        <v>72</v>
      </c>
      <c r="J25942" s="59">
        <v>5054231</v>
      </c>
      <c r="K25942" s="59" t="s">
        <v>26375</v>
      </c>
      <c r="L25942" s="61" t="s">
        <v>81</v>
      </c>
      <c r="M25942" s="61">
        <f>VLOOKUP(H25942,zdroj!C:F,4,0)</f>
        <v>0</v>
      </c>
      <c r="N25942" s="61" t="str">
        <f t="shared" si="810"/>
        <v>-</v>
      </c>
      <c r="P25942" s="73" t="str">
        <f t="shared" si="811"/>
        <v/>
      </c>
      <c r="Q25942" s="61" t="s">
        <v>86</v>
      </c>
    </row>
    <row r="25943" spans="8:17" x14ac:dyDescent="0.25">
      <c r="H25943" s="59">
        <v>91693</v>
      </c>
      <c r="I25943" s="59" t="s">
        <v>72</v>
      </c>
      <c r="J25943" s="59">
        <v>5054249</v>
      </c>
      <c r="K25943" s="59" t="s">
        <v>26376</v>
      </c>
      <c r="L25943" s="61" t="s">
        <v>81</v>
      </c>
      <c r="M25943" s="61">
        <f>VLOOKUP(H25943,zdroj!C:F,4,0)</f>
        <v>0</v>
      </c>
      <c r="N25943" s="61" t="str">
        <f t="shared" si="810"/>
        <v>-</v>
      </c>
      <c r="P25943" s="73" t="str">
        <f t="shared" si="811"/>
        <v/>
      </c>
      <c r="Q25943" s="61" t="s">
        <v>86</v>
      </c>
    </row>
    <row r="25944" spans="8:17" x14ac:dyDescent="0.25">
      <c r="H25944" s="59">
        <v>91693</v>
      </c>
      <c r="I25944" s="59" t="s">
        <v>72</v>
      </c>
      <c r="J25944" s="59">
        <v>5054265</v>
      </c>
      <c r="K25944" s="59" t="s">
        <v>26377</v>
      </c>
      <c r="L25944" s="61" t="s">
        <v>81</v>
      </c>
      <c r="M25944" s="61">
        <f>VLOOKUP(H25944,zdroj!C:F,4,0)</f>
        <v>0</v>
      </c>
      <c r="N25944" s="61" t="str">
        <f t="shared" si="810"/>
        <v>-</v>
      </c>
      <c r="P25944" s="73" t="str">
        <f t="shared" si="811"/>
        <v/>
      </c>
      <c r="Q25944" s="61" t="s">
        <v>86</v>
      </c>
    </row>
    <row r="25945" spans="8:17" x14ac:dyDescent="0.25">
      <c r="H25945" s="59">
        <v>91693</v>
      </c>
      <c r="I25945" s="59" t="s">
        <v>72</v>
      </c>
      <c r="J25945" s="59">
        <v>5054281</v>
      </c>
      <c r="K25945" s="59" t="s">
        <v>26378</v>
      </c>
      <c r="L25945" s="61" t="s">
        <v>81</v>
      </c>
      <c r="M25945" s="61">
        <f>VLOOKUP(H25945,zdroj!C:F,4,0)</f>
        <v>0</v>
      </c>
      <c r="N25945" s="61" t="str">
        <f t="shared" si="810"/>
        <v>-</v>
      </c>
      <c r="P25945" s="73" t="str">
        <f t="shared" si="811"/>
        <v/>
      </c>
      <c r="Q25945" s="61" t="s">
        <v>86</v>
      </c>
    </row>
    <row r="25946" spans="8:17" x14ac:dyDescent="0.25">
      <c r="H25946" s="59">
        <v>91693</v>
      </c>
      <c r="I25946" s="59" t="s">
        <v>72</v>
      </c>
      <c r="J25946" s="59">
        <v>5054290</v>
      </c>
      <c r="K25946" s="59" t="s">
        <v>26379</v>
      </c>
      <c r="L25946" s="61" t="s">
        <v>81</v>
      </c>
      <c r="M25946" s="61">
        <f>VLOOKUP(H25946,zdroj!C:F,4,0)</f>
        <v>0</v>
      </c>
      <c r="N25946" s="61" t="str">
        <f t="shared" si="810"/>
        <v>-</v>
      </c>
      <c r="P25946" s="73" t="str">
        <f t="shared" si="811"/>
        <v/>
      </c>
      <c r="Q25946" s="61" t="s">
        <v>86</v>
      </c>
    </row>
    <row r="25947" spans="8:17" x14ac:dyDescent="0.25">
      <c r="H25947" s="59">
        <v>91693</v>
      </c>
      <c r="I25947" s="59" t="s">
        <v>72</v>
      </c>
      <c r="J25947" s="59">
        <v>5054303</v>
      </c>
      <c r="K25947" s="59" t="s">
        <v>26380</v>
      </c>
      <c r="L25947" s="61" t="s">
        <v>81</v>
      </c>
      <c r="M25947" s="61">
        <f>VLOOKUP(H25947,zdroj!C:F,4,0)</f>
        <v>0</v>
      </c>
      <c r="N25947" s="61" t="str">
        <f t="shared" si="810"/>
        <v>-</v>
      </c>
      <c r="P25947" s="73" t="str">
        <f t="shared" si="811"/>
        <v/>
      </c>
      <c r="Q25947" s="61" t="s">
        <v>86</v>
      </c>
    </row>
    <row r="25948" spans="8:17" x14ac:dyDescent="0.25">
      <c r="H25948" s="59">
        <v>91693</v>
      </c>
      <c r="I25948" s="59" t="s">
        <v>72</v>
      </c>
      <c r="J25948" s="59">
        <v>5054311</v>
      </c>
      <c r="K25948" s="59" t="s">
        <v>26381</v>
      </c>
      <c r="L25948" s="61" t="s">
        <v>81</v>
      </c>
      <c r="M25948" s="61">
        <f>VLOOKUP(H25948,zdroj!C:F,4,0)</f>
        <v>0</v>
      </c>
      <c r="N25948" s="61" t="str">
        <f t="shared" si="810"/>
        <v>-</v>
      </c>
      <c r="P25948" s="73" t="str">
        <f t="shared" si="811"/>
        <v/>
      </c>
      <c r="Q25948" s="61" t="s">
        <v>86</v>
      </c>
    </row>
    <row r="25949" spans="8:17" x14ac:dyDescent="0.25">
      <c r="H25949" s="59">
        <v>91693</v>
      </c>
      <c r="I25949" s="59" t="s">
        <v>72</v>
      </c>
      <c r="J25949" s="59">
        <v>5054320</v>
      </c>
      <c r="K25949" s="59" t="s">
        <v>26382</v>
      </c>
      <c r="L25949" s="61" t="s">
        <v>81</v>
      </c>
      <c r="M25949" s="61">
        <f>VLOOKUP(H25949,zdroj!C:F,4,0)</f>
        <v>0</v>
      </c>
      <c r="N25949" s="61" t="str">
        <f t="shared" si="810"/>
        <v>-</v>
      </c>
      <c r="P25949" s="73" t="str">
        <f t="shared" si="811"/>
        <v/>
      </c>
      <c r="Q25949" s="61" t="s">
        <v>86</v>
      </c>
    </row>
    <row r="25950" spans="8:17" x14ac:dyDescent="0.25">
      <c r="H25950" s="59">
        <v>91693</v>
      </c>
      <c r="I25950" s="59" t="s">
        <v>72</v>
      </c>
      <c r="J25950" s="59">
        <v>5054338</v>
      </c>
      <c r="K25950" s="59" t="s">
        <v>26383</v>
      </c>
      <c r="L25950" s="61" t="s">
        <v>114</v>
      </c>
      <c r="M25950" s="61">
        <f>VLOOKUP(H25950,zdroj!C:F,4,0)</f>
        <v>0</v>
      </c>
      <c r="N25950" s="61" t="str">
        <f t="shared" si="810"/>
        <v>katC</v>
      </c>
      <c r="P25950" s="73" t="str">
        <f t="shared" si="811"/>
        <v/>
      </c>
      <c r="Q25950" s="61" t="s">
        <v>31</v>
      </c>
    </row>
    <row r="25951" spans="8:17" x14ac:dyDescent="0.25">
      <c r="H25951" s="59">
        <v>91693</v>
      </c>
      <c r="I25951" s="59" t="s">
        <v>72</v>
      </c>
      <c r="J25951" s="59">
        <v>5054346</v>
      </c>
      <c r="K25951" s="59" t="s">
        <v>26384</v>
      </c>
      <c r="L25951" s="61" t="s">
        <v>81</v>
      </c>
      <c r="M25951" s="61">
        <f>VLOOKUP(H25951,zdroj!C:F,4,0)</f>
        <v>0</v>
      </c>
      <c r="N25951" s="61" t="str">
        <f t="shared" si="810"/>
        <v>-</v>
      </c>
      <c r="P25951" s="73" t="str">
        <f t="shared" si="811"/>
        <v/>
      </c>
      <c r="Q25951" s="61" t="s">
        <v>86</v>
      </c>
    </row>
    <row r="25952" spans="8:17" x14ac:dyDescent="0.25">
      <c r="H25952" s="59">
        <v>91693</v>
      </c>
      <c r="I25952" s="59" t="s">
        <v>72</v>
      </c>
      <c r="J25952" s="59">
        <v>5054354</v>
      </c>
      <c r="K25952" s="59" t="s">
        <v>26385</v>
      </c>
      <c r="L25952" s="61" t="s">
        <v>81</v>
      </c>
      <c r="M25952" s="61">
        <f>VLOOKUP(H25952,zdroj!C:F,4,0)</f>
        <v>0</v>
      </c>
      <c r="N25952" s="61" t="str">
        <f t="shared" si="810"/>
        <v>-</v>
      </c>
      <c r="P25952" s="73" t="str">
        <f t="shared" si="811"/>
        <v/>
      </c>
      <c r="Q25952" s="61" t="s">
        <v>86</v>
      </c>
    </row>
    <row r="25953" spans="8:17" x14ac:dyDescent="0.25">
      <c r="H25953" s="59">
        <v>91693</v>
      </c>
      <c r="I25953" s="59" t="s">
        <v>72</v>
      </c>
      <c r="J25953" s="59">
        <v>5054362</v>
      </c>
      <c r="K25953" s="59" t="s">
        <v>26386</v>
      </c>
      <c r="L25953" s="61" t="s">
        <v>81</v>
      </c>
      <c r="M25953" s="61">
        <f>VLOOKUP(H25953,zdroj!C:F,4,0)</f>
        <v>0</v>
      </c>
      <c r="N25953" s="61" t="str">
        <f t="shared" si="810"/>
        <v>-</v>
      </c>
      <c r="P25953" s="73" t="str">
        <f t="shared" si="811"/>
        <v/>
      </c>
      <c r="Q25953" s="61" t="s">
        <v>86</v>
      </c>
    </row>
    <row r="25954" spans="8:17" x14ac:dyDescent="0.25">
      <c r="H25954" s="59">
        <v>91693</v>
      </c>
      <c r="I25954" s="59" t="s">
        <v>72</v>
      </c>
      <c r="J25954" s="59">
        <v>5054389</v>
      </c>
      <c r="K25954" s="59" t="s">
        <v>26387</v>
      </c>
      <c r="L25954" s="61" t="s">
        <v>81</v>
      </c>
      <c r="M25954" s="61">
        <f>VLOOKUP(H25954,zdroj!C:F,4,0)</f>
        <v>0</v>
      </c>
      <c r="N25954" s="61" t="str">
        <f t="shared" si="810"/>
        <v>-</v>
      </c>
      <c r="P25954" s="73" t="str">
        <f t="shared" si="811"/>
        <v/>
      </c>
      <c r="Q25954" s="61" t="s">
        <v>86</v>
      </c>
    </row>
    <row r="25955" spans="8:17" x14ac:dyDescent="0.25">
      <c r="H25955" s="59">
        <v>91693</v>
      </c>
      <c r="I25955" s="59" t="s">
        <v>72</v>
      </c>
      <c r="J25955" s="59">
        <v>5054401</v>
      </c>
      <c r="K25955" s="59" t="s">
        <v>26388</v>
      </c>
      <c r="L25955" s="61" t="s">
        <v>81</v>
      </c>
      <c r="M25955" s="61">
        <f>VLOOKUP(H25955,zdroj!C:F,4,0)</f>
        <v>0</v>
      </c>
      <c r="N25955" s="61" t="str">
        <f t="shared" si="810"/>
        <v>-</v>
      </c>
      <c r="P25955" s="73" t="str">
        <f t="shared" si="811"/>
        <v/>
      </c>
      <c r="Q25955" s="61" t="s">
        <v>86</v>
      </c>
    </row>
    <row r="25956" spans="8:17" x14ac:dyDescent="0.25">
      <c r="H25956" s="59">
        <v>91693</v>
      </c>
      <c r="I25956" s="59" t="s">
        <v>72</v>
      </c>
      <c r="J25956" s="59">
        <v>5054427</v>
      </c>
      <c r="K25956" s="59" t="s">
        <v>26389</v>
      </c>
      <c r="L25956" s="61" t="s">
        <v>81</v>
      </c>
      <c r="M25956" s="61">
        <f>VLOOKUP(H25956,zdroj!C:F,4,0)</f>
        <v>0</v>
      </c>
      <c r="N25956" s="61" t="str">
        <f t="shared" si="810"/>
        <v>-</v>
      </c>
      <c r="P25956" s="73" t="str">
        <f t="shared" si="811"/>
        <v/>
      </c>
      <c r="Q25956" s="61" t="s">
        <v>86</v>
      </c>
    </row>
    <row r="25957" spans="8:17" x14ac:dyDescent="0.25">
      <c r="H25957" s="59">
        <v>91693</v>
      </c>
      <c r="I25957" s="59" t="s">
        <v>72</v>
      </c>
      <c r="J25957" s="59">
        <v>5054443</v>
      </c>
      <c r="K25957" s="59" t="s">
        <v>26390</v>
      </c>
      <c r="L25957" s="61" t="s">
        <v>114</v>
      </c>
      <c r="M25957" s="61">
        <f>VLOOKUP(H25957,zdroj!C:F,4,0)</f>
        <v>0</v>
      </c>
      <c r="N25957" s="61" t="str">
        <f t="shared" si="810"/>
        <v>katC</v>
      </c>
      <c r="P25957" s="73" t="str">
        <f t="shared" si="811"/>
        <v/>
      </c>
      <c r="Q25957" s="61" t="s">
        <v>31</v>
      </c>
    </row>
    <row r="25958" spans="8:17" x14ac:dyDescent="0.25">
      <c r="H25958" s="59">
        <v>91693</v>
      </c>
      <c r="I25958" s="59" t="s">
        <v>72</v>
      </c>
      <c r="J25958" s="59">
        <v>5054451</v>
      </c>
      <c r="K25958" s="59" t="s">
        <v>26391</v>
      </c>
      <c r="L25958" s="61" t="s">
        <v>81</v>
      </c>
      <c r="M25958" s="61">
        <f>VLOOKUP(H25958,zdroj!C:F,4,0)</f>
        <v>0</v>
      </c>
      <c r="N25958" s="61" t="str">
        <f t="shared" si="810"/>
        <v>-</v>
      </c>
      <c r="P25958" s="73" t="str">
        <f t="shared" si="811"/>
        <v/>
      </c>
      <c r="Q25958" s="61" t="s">
        <v>86</v>
      </c>
    </row>
    <row r="25959" spans="8:17" x14ac:dyDescent="0.25">
      <c r="H25959" s="59">
        <v>91693</v>
      </c>
      <c r="I25959" s="59" t="s">
        <v>72</v>
      </c>
      <c r="J25959" s="59">
        <v>5054478</v>
      </c>
      <c r="K25959" s="59" t="s">
        <v>26392</v>
      </c>
      <c r="L25959" s="61" t="s">
        <v>81</v>
      </c>
      <c r="M25959" s="61">
        <f>VLOOKUP(H25959,zdroj!C:F,4,0)</f>
        <v>0</v>
      </c>
      <c r="N25959" s="61" t="str">
        <f t="shared" si="810"/>
        <v>-</v>
      </c>
      <c r="P25959" s="73" t="str">
        <f t="shared" si="811"/>
        <v/>
      </c>
      <c r="Q25959" s="61" t="s">
        <v>86</v>
      </c>
    </row>
    <row r="25960" spans="8:17" x14ac:dyDescent="0.25">
      <c r="H25960" s="59">
        <v>91693</v>
      </c>
      <c r="I25960" s="59" t="s">
        <v>72</v>
      </c>
      <c r="J25960" s="59">
        <v>5054494</v>
      </c>
      <c r="K25960" s="59" t="s">
        <v>26393</v>
      </c>
      <c r="L25960" s="61" t="s">
        <v>81</v>
      </c>
      <c r="M25960" s="61">
        <f>VLOOKUP(H25960,zdroj!C:F,4,0)</f>
        <v>0</v>
      </c>
      <c r="N25960" s="61" t="str">
        <f t="shared" si="810"/>
        <v>-</v>
      </c>
      <c r="P25960" s="73" t="str">
        <f t="shared" si="811"/>
        <v/>
      </c>
      <c r="Q25960" s="61" t="s">
        <v>86</v>
      </c>
    </row>
    <row r="25961" spans="8:17" x14ac:dyDescent="0.25">
      <c r="H25961" s="59">
        <v>91693</v>
      </c>
      <c r="I25961" s="59" t="s">
        <v>72</v>
      </c>
      <c r="J25961" s="59">
        <v>5054516</v>
      </c>
      <c r="K25961" s="59" t="s">
        <v>26394</v>
      </c>
      <c r="L25961" s="61" t="s">
        <v>81</v>
      </c>
      <c r="M25961" s="61">
        <f>VLOOKUP(H25961,zdroj!C:F,4,0)</f>
        <v>0</v>
      </c>
      <c r="N25961" s="61" t="str">
        <f t="shared" si="810"/>
        <v>-</v>
      </c>
      <c r="P25961" s="73" t="str">
        <f t="shared" si="811"/>
        <v/>
      </c>
      <c r="Q25961" s="61" t="s">
        <v>86</v>
      </c>
    </row>
    <row r="25962" spans="8:17" x14ac:dyDescent="0.25">
      <c r="H25962" s="59">
        <v>91693</v>
      </c>
      <c r="I25962" s="59" t="s">
        <v>72</v>
      </c>
      <c r="J25962" s="59">
        <v>5054532</v>
      </c>
      <c r="K25962" s="59" t="s">
        <v>26395</v>
      </c>
      <c r="L25962" s="61" t="s">
        <v>114</v>
      </c>
      <c r="M25962" s="61">
        <f>VLOOKUP(H25962,zdroj!C:F,4,0)</f>
        <v>0</v>
      </c>
      <c r="N25962" s="61" t="str">
        <f t="shared" si="810"/>
        <v>katC</v>
      </c>
      <c r="P25962" s="73" t="str">
        <f t="shared" si="811"/>
        <v/>
      </c>
      <c r="Q25962" s="61" t="s">
        <v>31</v>
      </c>
    </row>
    <row r="25963" spans="8:17" x14ac:dyDescent="0.25">
      <c r="H25963" s="59">
        <v>91693</v>
      </c>
      <c r="I25963" s="59" t="s">
        <v>72</v>
      </c>
      <c r="J25963" s="59">
        <v>5054541</v>
      </c>
      <c r="K25963" s="59" t="s">
        <v>26396</v>
      </c>
      <c r="L25963" s="61" t="s">
        <v>81</v>
      </c>
      <c r="M25963" s="61">
        <f>VLOOKUP(H25963,zdroj!C:F,4,0)</f>
        <v>0</v>
      </c>
      <c r="N25963" s="61" t="str">
        <f t="shared" si="810"/>
        <v>-</v>
      </c>
      <c r="P25963" s="73" t="str">
        <f t="shared" si="811"/>
        <v/>
      </c>
      <c r="Q25963" s="61" t="s">
        <v>86</v>
      </c>
    </row>
    <row r="25964" spans="8:17" x14ac:dyDescent="0.25">
      <c r="H25964" s="59">
        <v>91693</v>
      </c>
      <c r="I25964" s="59" t="s">
        <v>72</v>
      </c>
      <c r="J25964" s="59">
        <v>5054567</v>
      </c>
      <c r="K25964" s="59" t="s">
        <v>26397</v>
      </c>
      <c r="L25964" s="61" t="s">
        <v>81</v>
      </c>
      <c r="M25964" s="61">
        <f>VLOOKUP(H25964,zdroj!C:F,4,0)</f>
        <v>0</v>
      </c>
      <c r="N25964" s="61" t="str">
        <f t="shared" si="810"/>
        <v>-</v>
      </c>
      <c r="P25964" s="73" t="str">
        <f t="shared" si="811"/>
        <v/>
      </c>
      <c r="Q25964" s="61" t="s">
        <v>86</v>
      </c>
    </row>
    <row r="25965" spans="8:17" x14ac:dyDescent="0.25">
      <c r="H25965" s="59">
        <v>91693</v>
      </c>
      <c r="I25965" s="59" t="s">
        <v>72</v>
      </c>
      <c r="J25965" s="59">
        <v>5054583</v>
      </c>
      <c r="K25965" s="59" t="s">
        <v>26398</v>
      </c>
      <c r="L25965" s="61" t="s">
        <v>81</v>
      </c>
      <c r="M25965" s="61">
        <f>VLOOKUP(H25965,zdroj!C:F,4,0)</f>
        <v>0</v>
      </c>
      <c r="N25965" s="61" t="str">
        <f t="shared" si="810"/>
        <v>-</v>
      </c>
      <c r="P25965" s="73" t="str">
        <f t="shared" si="811"/>
        <v/>
      </c>
      <c r="Q25965" s="61" t="s">
        <v>86</v>
      </c>
    </row>
    <row r="25966" spans="8:17" x14ac:dyDescent="0.25">
      <c r="H25966" s="59">
        <v>91693</v>
      </c>
      <c r="I25966" s="59" t="s">
        <v>72</v>
      </c>
      <c r="J25966" s="59">
        <v>5054591</v>
      </c>
      <c r="K25966" s="59" t="s">
        <v>26399</v>
      </c>
      <c r="L25966" s="61" t="s">
        <v>81</v>
      </c>
      <c r="M25966" s="61">
        <f>VLOOKUP(H25966,zdroj!C:F,4,0)</f>
        <v>0</v>
      </c>
      <c r="N25966" s="61" t="str">
        <f t="shared" si="810"/>
        <v>-</v>
      </c>
      <c r="P25966" s="73" t="str">
        <f t="shared" si="811"/>
        <v/>
      </c>
      <c r="Q25966" s="61" t="s">
        <v>86</v>
      </c>
    </row>
    <row r="25967" spans="8:17" x14ac:dyDescent="0.25">
      <c r="H25967" s="59">
        <v>91693</v>
      </c>
      <c r="I25967" s="59" t="s">
        <v>72</v>
      </c>
      <c r="J25967" s="59">
        <v>5054613</v>
      </c>
      <c r="K25967" s="59" t="s">
        <v>26400</v>
      </c>
      <c r="L25967" s="61" t="s">
        <v>81</v>
      </c>
      <c r="M25967" s="61">
        <f>VLOOKUP(H25967,zdroj!C:F,4,0)</f>
        <v>0</v>
      </c>
      <c r="N25967" s="61" t="str">
        <f t="shared" si="810"/>
        <v>-</v>
      </c>
      <c r="P25967" s="73" t="str">
        <f t="shared" si="811"/>
        <v/>
      </c>
      <c r="Q25967" s="61" t="s">
        <v>86</v>
      </c>
    </row>
    <row r="25968" spans="8:17" x14ac:dyDescent="0.25">
      <c r="H25968" s="59">
        <v>91693</v>
      </c>
      <c r="I25968" s="59" t="s">
        <v>72</v>
      </c>
      <c r="J25968" s="59">
        <v>5054630</v>
      </c>
      <c r="K25968" s="59" t="s">
        <v>26401</v>
      </c>
      <c r="L25968" s="61" t="s">
        <v>81</v>
      </c>
      <c r="M25968" s="61">
        <f>VLOOKUP(H25968,zdroj!C:F,4,0)</f>
        <v>0</v>
      </c>
      <c r="N25968" s="61" t="str">
        <f t="shared" si="810"/>
        <v>-</v>
      </c>
      <c r="P25968" s="73" t="str">
        <f t="shared" si="811"/>
        <v/>
      </c>
      <c r="Q25968" s="61" t="s">
        <v>86</v>
      </c>
    </row>
    <row r="25969" spans="8:17" x14ac:dyDescent="0.25">
      <c r="H25969" s="59">
        <v>91693</v>
      </c>
      <c r="I25969" s="59" t="s">
        <v>72</v>
      </c>
      <c r="J25969" s="59">
        <v>5054656</v>
      </c>
      <c r="K25969" s="59" t="s">
        <v>26402</v>
      </c>
      <c r="L25969" s="61" t="s">
        <v>81</v>
      </c>
      <c r="M25969" s="61">
        <f>VLOOKUP(H25969,zdroj!C:F,4,0)</f>
        <v>0</v>
      </c>
      <c r="N25969" s="61" t="str">
        <f t="shared" si="810"/>
        <v>-</v>
      </c>
      <c r="P25969" s="73" t="str">
        <f t="shared" si="811"/>
        <v/>
      </c>
      <c r="Q25969" s="61" t="s">
        <v>86</v>
      </c>
    </row>
    <row r="25970" spans="8:17" x14ac:dyDescent="0.25">
      <c r="H25970" s="59">
        <v>91693</v>
      </c>
      <c r="I25970" s="59" t="s">
        <v>72</v>
      </c>
      <c r="J25970" s="59">
        <v>5054672</v>
      </c>
      <c r="K25970" s="59" t="s">
        <v>26403</v>
      </c>
      <c r="L25970" s="61" t="s">
        <v>81</v>
      </c>
      <c r="M25970" s="61">
        <f>VLOOKUP(H25970,zdroj!C:F,4,0)</f>
        <v>0</v>
      </c>
      <c r="N25970" s="61" t="str">
        <f t="shared" si="810"/>
        <v>-</v>
      </c>
      <c r="P25970" s="73" t="str">
        <f t="shared" si="811"/>
        <v/>
      </c>
      <c r="Q25970" s="61" t="s">
        <v>86</v>
      </c>
    </row>
    <row r="25971" spans="8:17" x14ac:dyDescent="0.25">
      <c r="H25971" s="59">
        <v>91693</v>
      </c>
      <c r="I25971" s="59" t="s">
        <v>72</v>
      </c>
      <c r="J25971" s="59">
        <v>5054699</v>
      </c>
      <c r="K25971" s="59" t="s">
        <v>26404</v>
      </c>
      <c r="L25971" s="61" t="s">
        <v>81</v>
      </c>
      <c r="M25971" s="61">
        <f>VLOOKUP(H25971,zdroj!C:F,4,0)</f>
        <v>0</v>
      </c>
      <c r="N25971" s="61" t="str">
        <f t="shared" si="810"/>
        <v>-</v>
      </c>
      <c r="P25971" s="73" t="str">
        <f t="shared" si="811"/>
        <v/>
      </c>
      <c r="Q25971" s="61" t="s">
        <v>86</v>
      </c>
    </row>
    <row r="25972" spans="8:17" x14ac:dyDescent="0.25">
      <c r="H25972" s="59">
        <v>91693</v>
      </c>
      <c r="I25972" s="59" t="s">
        <v>72</v>
      </c>
      <c r="J25972" s="59">
        <v>5054711</v>
      </c>
      <c r="K25972" s="59" t="s">
        <v>26405</v>
      </c>
      <c r="L25972" s="61" t="s">
        <v>81</v>
      </c>
      <c r="M25972" s="61">
        <f>VLOOKUP(H25972,zdroj!C:F,4,0)</f>
        <v>0</v>
      </c>
      <c r="N25972" s="61" t="str">
        <f t="shared" si="810"/>
        <v>-</v>
      </c>
      <c r="P25972" s="73" t="str">
        <f t="shared" si="811"/>
        <v/>
      </c>
      <c r="Q25972" s="61" t="s">
        <v>86</v>
      </c>
    </row>
    <row r="25973" spans="8:17" x14ac:dyDescent="0.25">
      <c r="H25973" s="59">
        <v>91693</v>
      </c>
      <c r="I25973" s="59" t="s">
        <v>72</v>
      </c>
      <c r="J25973" s="59">
        <v>5054737</v>
      </c>
      <c r="K25973" s="59" t="s">
        <v>26406</v>
      </c>
      <c r="L25973" s="61" t="s">
        <v>81</v>
      </c>
      <c r="M25973" s="61">
        <f>VLOOKUP(H25973,zdroj!C:F,4,0)</f>
        <v>0</v>
      </c>
      <c r="N25973" s="61" t="str">
        <f t="shared" si="810"/>
        <v>-</v>
      </c>
      <c r="P25973" s="73" t="str">
        <f t="shared" si="811"/>
        <v/>
      </c>
      <c r="Q25973" s="61" t="s">
        <v>86</v>
      </c>
    </row>
    <row r="25974" spans="8:17" x14ac:dyDescent="0.25">
      <c r="H25974" s="59">
        <v>91693</v>
      </c>
      <c r="I25974" s="59" t="s">
        <v>72</v>
      </c>
      <c r="J25974" s="59">
        <v>5054753</v>
      </c>
      <c r="K25974" s="59" t="s">
        <v>26407</v>
      </c>
      <c r="L25974" s="61" t="s">
        <v>81</v>
      </c>
      <c r="M25974" s="61">
        <f>VLOOKUP(H25974,zdroj!C:F,4,0)</f>
        <v>0</v>
      </c>
      <c r="N25974" s="61" t="str">
        <f t="shared" si="810"/>
        <v>-</v>
      </c>
      <c r="P25974" s="73" t="str">
        <f t="shared" si="811"/>
        <v/>
      </c>
      <c r="Q25974" s="61" t="s">
        <v>86</v>
      </c>
    </row>
    <row r="25975" spans="8:17" x14ac:dyDescent="0.25">
      <c r="H25975" s="59">
        <v>91693</v>
      </c>
      <c r="I25975" s="59" t="s">
        <v>72</v>
      </c>
      <c r="J25975" s="59">
        <v>5054770</v>
      </c>
      <c r="K25975" s="59" t="s">
        <v>26408</v>
      </c>
      <c r="L25975" s="61" t="s">
        <v>81</v>
      </c>
      <c r="M25975" s="61">
        <f>VLOOKUP(H25975,zdroj!C:F,4,0)</f>
        <v>0</v>
      </c>
      <c r="N25975" s="61" t="str">
        <f t="shared" si="810"/>
        <v>-</v>
      </c>
      <c r="P25975" s="73" t="str">
        <f t="shared" si="811"/>
        <v/>
      </c>
      <c r="Q25975" s="61" t="s">
        <v>86</v>
      </c>
    </row>
    <row r="25976" spans="8:17" x14ac:dyDescent="0.25">
      <c r="H25976" s="59">
        <v>91693</v>
      </c>
      <c r="I25976" s="59" t="s">
        <v>72</v>
      </c>
      <c r="J25976" s="59">
        <v>5054796</v>
      </c>
      <c r="K25976" s="59" t="s">
        <v>26409</v>
      </c>
      <c r="L25976" s="61" t="s">
        <v>81</v>
      </c>
      <c r="M25976" s="61">
        <f>VLOOKUP(H25976,zdroj!C:F,4,0)</f>
        <v>0</v>
      </c>
      <c r="N25976" s="61" t="str">
        <f t="shared" si="810"/>
        <v>-</v>
      </c>
      <c r="P25976" s="73" t="str">
        <f t="shared" si="811"/>
        <v/>
      </c>
      <c r="Q25976" s="61" t="s">
        <v>86</v>
      </c>
    </row>
    <row r="25977" spans="8:17" x14ac:dyDescent="0.25">
      <c r="H25977" s="59">
        <v>91693</v>
      </c>
      <c r="I25977" s="59" t="s">
        <v>72</v>
      </c>
      <c r="J25977" s="59">
        <v>5054826</v>
      </c>
      <c r="K25977" s="59" t="s">
        <v>26410</v>
      </c>
      <c r="L25977" s="61" t="s">
        <v>81</v>
      </c>
      <c r="M25977" s="61">
        <f>VLOOKUP(H25977,zdroj!C:F,4,0)</f>
        <v>0</v>
      </c>
      <c r="N25977" s="61" t="str">
        <f t="shared" si="810"/>
        <v>-</v>
      </c>
      <c r="P25977" s="73" t="str">
        <f t="shared" si="811"/>
        <v/>
      </c>
      <c r="Q25977" s="61" t="s">
        <v>86</v>
      </c>
    </row>
    <row r="25978" spans="8:17" x14ac:dyDescent="0.25">
      <c r="H25978" s="59">
        <v>91693</v>
      </c>
      <c r="I25978" s="59" t="s">
        <v>72</v>
      </c>
      <c r="J25978" s="59">
        <v>5054842</v>
      </c>
      <c r="K25978" s="59" t="s">
        <v>26411</v>
      </c>
      <c r="L25978" s="61" t="s">
        <v>81</v>
      </c>
      <c r="M25978" s="61">
        <f>VLOOKUP(H25978,zdroj!C:F,4,0)</f>
        <v>0</v>
      </c>
      <c r="N25978" s="61" t="str">
        <f t="shared" si="810"/>
        <v>-</v>
      </c>
      <c r="P25978" s="73" t="str">
        <f t="shared" si="811"/>
        <v/>
      </c>
      <c r="Q25978" s="61" t="s">
        <v>86</v>
      </c>
    </row>
    <row r="25979" spans="8:17" x14ac:dyDescent="0.25">
      <c r="H25979" s="59">
        <v>91693</v>
      </c>
      <c r="I25979" s="59" t="s">
        <v>72</v>
      </c>
      <c r="J25979" s="59">
        <v>5054869</v>
      </c>
      <c r="K25979" s="59" t="s">
        <v>26412</v>
      </c>
      <c r="L25979" s="61" t="s">
        <v>81</v>
      </c>
      <c r="M25979" s="61">
        <f>VLOOKUP(H25979,zdroj!C:F,4,0)</f>
        <v>0</v>
      </c>
      <c r="N25979" s="61" t="str">
        <f t="shared" si="810"/>
        <v>-</v>
      </c>
      <c r="P25979" s="73" t="str">
        <f t="shared" si="811"/>
        <v/>
      </c>
      <c r="Q25979" s="61" t="s">
        <v>86</v>
      </c>
    </row>
    <row r="25980" spans="8:17" x14ac:dyDescent="0.25">
      <c r="H25980" s="59">
        <v>91693</v>
      </c>
      <c r="I25980" s="59" t="s">
        <v>72</v>
      </c>
      <c r="J25980" s="59">
        <v>5054885</v>
      </c>
      <c r="K25980" s="59" t="s">
        <v>26413</v>
      </c>
      <c r="L25980" s="61" t="s">
        <v>81</v>
      </c>
      <c r="M25980" s="61">
        <f>VLOOKUP(H25980,zdroj!C:F,4,0)</f>
        <v>0</v>
      </c>
      <c r="N25980" s="61" t="str">
        <f t="shared" si="810"/>
        <v>-</v>
      </c>
      <c r="P25980" s="73" t="str">
        <f t="shared" si="811"/>
        <v/>
      </c>
      <c r="Q25980" s="61" t="s">
        <v>86</v>
      </c>
    </row>
    <row r="25981" spans="8:17" x14ac:dyDescent="0.25">
      <c r="H25981" s="59">
        <v>91693</v>
      </c>
      <c r="I25981" s="59" t="s">
        <v>72</v>
      </c>
      <c r="J25981" s="59">
        <v>5054907</v>
      </c>
      <c r="K25981" s="59" t="s">
        <v>26414</v>
      </c>
      <c r="L25981" s="61" t="s">
        <v>81</v>
      </c>
      <c r="M25981" s="61">
        <f>VLOOKUP(H25981,zdroj!C:F,4,0)</f>
        <v>0</v>
      </c>
      <c r="N25981" s="61" t="str">
        <f t="shared" si="810"/>
        <v>-</v>
      </c>
      <c r="P25981" s="73" t="str">
        <f t="shared" si="811"/>
        <v/>
      </c>
      <c r="Q25981" s="61" t="s">
        <v>86</v>
      </c>
    </row>
    <row r="25982" spans="8:17" x14ac:dyDescent="0.25">
      <c r="H25982" s="59">
        <v>91693</v>
      </c>
      <c r="I25982" s="59" t="s">
        <v>72</v>
      </c>
      <c r="J25982" s="59">
        <v>5054923</v>
      </c>
      <c r="K25982" s="59" t="s">
        <v>26415</v>
      </c>
      <c r="L25982" s="61" t="s">
        <v>81</v>
      </c>
      <c r="M25982" s="61">
        <f>VLOOKUP(H25982,zdroj!C:F,4,0)</f>
        <v>0</v>
      </c>
      <c r="N25982" s="61" t="str">
        <f t="shared" si="810"/>
        <v>-</v>
      </c>
      <c r="P25982" s="73" t="str">
        <f t="shared" si="811"/>
        <v/>
      </c>
      <c r="Q25982" s="61" t="s">
        <v>86</v>
      </c>
    </row>
    <row r="25983" spans="8:17" x14ac:dyDescent="0.25">
      <c r="H25983" s="59">
        <v>91693</v>
      </c>
      <c r="I25983" s="59" t="s">
        <v>72</v>
      </c>
      <c r="J25983" s="59">
        <v>5054940</v>
      </c>
      <c r="K25983" s="59" t="s">
        <v>26416</v>
      </c>
      <c r="L25983" s="61" t="s">
        <v>81</v>
      </c>
      <c r="M25983" s="61">
        <f>VLOOKUP(H25983,zdroj!C:F,4,0)</f>
        <v>0</v>
      </c>
      <c r="N25983" s="61" t="str">
        <f t="shared" si="810"/>
        <v>-</v>
      </c>
      <c r="P25983" s="73" t="str">
        <f t="shared" si="811"/>
        <v/>
      </c>
      <c r="Q25983" s="61" t="s">
        <v>86</v>
      </c>
    </row>
    <row r="25984" spans="8:17" x14ac:dyDescent="0.25">
      <c r="H25984" s="59">
        <v>91693</v>
      </c>
      <c r="I25984" s="59" t="s">
        <v>72</v>
      </c>
      <c r="J25984" s="59">
        <v>5054966</v>
      </c>
      <c r="K25984" s="59" t="s">
        <v>26417</v>
      </c>
      <c r="L25984" s="61" t="s">
        <v>81</v>
      </c>
      <c r="M25984" s="61">
        <f>VLOOKUP(H25984,zdroj!C:F,4,0)</f>
        <v>0</v>
      </c>
      <c r="N25984" s="61" t="str">
        <f t="shared" si="810"/>
        <v>-</v>
      </c>
      <c r="P25984" s="73" t="str">
        <f t="shared" si="811"/>
        <v/>
      </c>
      <c r="Q25984" s="61" t="s">
        <v>86</v>
      </c>
    </row>
    <row r="25985" spans="8:17" x14ac:dyDescent="0.25">
      <c r="H25985" s="59">
        <v>91693</v>
      </c>
      <c r="I25985" s="59" t="s">
        <v>72</v>
      </c>
      <c r="J25985" s="59">
        <v>5054982</v>
      </c>
      <c r="K25985" s="59" t="s">
        <v>26418</v>
      </c>
      <c r="L25985" s="61" t="s">
        <v>114</v>
      </c>
      <c r="M25985" s="61">
        <f>VLOOKUP(H25985,zdroj!C:F,4,0)</f>
        <v>0</v>
      </c>
      <c r="N25985" s="61" t="str">
        <f t="shared" si="810"/>
        <v>katC</v>
      </c>
      <c r="P25985" s="73" t="str">
        <f t="shared" si="811"/>
        <v/>
      </c>
      <c r="Q25985" s="61" t="s">
        <v>31</v>
      </c>
    </row>
    <row r="25986" spans="8:17" x14ac:dyDescent="0.25">
      <c r="H25986" s="59">
        <v>91693</v>
      </c>
      <c r="I25986" s="59" t="s">
        <v>72</v>
      </c>
      <c r="J25986" s="59">
        <v>5054991</v>
      </c>
      <c r="K25986" s="59" t="s">
        <v>26419</v>
      </c>
      <c r="L25986" s="61" t="s">
        <v>81</v>
      </c>
      <c r="M25986" s="61">
        <f>VLOOKUP(H25986,zdroj!C:F,4,0)</f>
        <v>0</v>
      </c>
      <c r="N25986" s="61" t="str">
        <f t="shared" si="810"/>
        <v>-</v>
      </c>
      <c r="P25986" s="73" t="str">
        <f t="shared" si="811"/>
        <v/>
      </c>
      <c r="Q25986" s="61" t="s">
        <v>86</v>
      </c>
    </row>
    <row r="25987" spans="8:17" x14ac:dyDescent="0.25">
      <c r="H25987" s="59">
        <v>91693</v>
      </c>
      <c r="I25987" s="59" t="s">
        <v>72</v>
      </c>
      <c r="J25987" s="59">
        <v>5055016</v>
      </c>
      <c r="K25987" s="59" t="s">
        <v>26420</v>
      </c>
      <c r="L25987" s="61" t="s">
        <v>81</v>
      </c>
      <c r="M25987" s="61">
        <f>VLOOKUP(H25987,zdroj!C:F,4,0)</f>
        <v>0</v>
      </c>
      <c r="N25987" s="61" t="str">
        <f t="shared" si="810"/>
        <v>-</v>
      </c>
      <c r="P25987" s="73" t="str">
        <f t="shared" si="811"/>
        <v/>
      </c>
      <c r="Q25987" s="61" t="s">
        <v>86</v>
      </c>
    </row>
    <row r="25988" spans="8:17" x14ac:dyDescent="0.25">
      <c r="H25988" s="59">
        <v>91693</v>
      </c>
      <c r="I25988" s="59" t="s">
        <v>72</v>
      </c>
      <c r="J25988" s="59">
        <v>5055032</v>
      </c>
      <c r="K25988" s="59" t="s">
        <v>26421</v>
      </c>
      <c r="L25988" s="61" t="s">
        <v>81</v>
      </c>
      <c r="M25988" s="61">
        <f>VLOOKUP(H25988,zdroj!C:F,4,0)</f>
        <v>0</v>
      </c>
      <c r="N25988" s="61" t="str">
        <f t="shared" si="810"/>
        <v>-</v>
      </c>
      <c r="P25988" s="73" t="str">
        <f t="shared" si="811"/>
        <v/>
      </c>
      <c r="Q25988" s="61" t="s">
        <v>86</v>
      </c>
    </row>
    <row r="25989" spans="8:17" x14ac:dyDescent="0.25">
      <c r="H25989" s="59">
        <v>91693</v>
      </c>
      <c r="I25989" s="59" t="s">
        <v>72</v>
      </c>
      <c r="J25989" s="59">
        <v>5055059</v>
      </c>
      <c r="K25989" s="59" t="s">
        <v>26422</v>
      </c>
      <c r="L25989" s="61" t="s">
        <v>81</v>
      </c>
      <c r="M25989" s="61">
        <f>VLOOKUP(H25989,zdroj!C:F,4,0)</f>
        <v>0</v>
      </c>
      <c r="N25989" s="61" t="str">
        <f t="shared" si="810"/>
        <v>-</v>
      </c>
      <c r="P25989" s="73" t="str">
        <f t="shared" si="811"/>
        <v/>
      </c>
      <c r="Q25989" s="61" t="s">
        <v>86</v>
      </c>
    </row>
    <row r="25990" spans="8:17" x14ac:dyDescent="0.25">
      <c r="H25990" s="59">
        <v>91693</v>
      </c>
      <c r="I25990" s="59" t="s">
        <v>72</v>
      </c>
      <c r="J25990" s="59">
        <v>5055075</v>
      </c>
      <c r="K25990" s="59" t="s">
        <v>26423</v>
      </c>
      <c r="L25990" s="61" t="s">
        <v>81</v>
      </c>
      <c r="M25990" s="61">
        <f>VLOOKUP(H25990,zdroj!C:F,4,0)</f>
        <v>0</v>
      </c>
      <c r="N25990" s="61" t="str">
        <f t="shared" si="810"/>
        <v>-</v>
      </c>
      <c r="P25990" s="73" t="str">
        <f t="shared" si="811"/>
        <v/>
      </c>
      <c r="Q25990" s="61" t="s">
        <v>86</v>
      </c>
    </row>
    <row r="25991" spans="8:17" x14ac:dyDescent="0.25">
      <c r="H25991" s="59">
        <v>91693</v>
      </c>
      <c r="I25991" s="59" t="s">
        <v>72</v>
      </c>
      <c r="J25991" s="59">
        <v>5055091</v>
      </c>
      <c r="K25991" s="59" t="s">
        <v>26424</v>
      </c>
      <c r="L25991" s="61" t="s">
        <v>81</v>
      </c>
      <c r="M25991" s="61">
        <f>VLOOKUP(H25991,zdroj!C:F,4,0)</f>
        <v>0</v>
      </c>
      <c r="N25991" s="61" t="str">
        <f t="shared" ref="N25991:N26054" si="812">IF(M25991="A",IF(L25991="katA","katB",L25991),L25991)</f>
        <v>-</v>
      </c>
      <c r="P25991" s="73" t="str">
        <f t="shared" ref="P25991:P26054" si="813">IF(O25991="A",1,"")</f>
        <v/>
      </c>
      <c r="Q25991" s="61" t="s">
        <v>86</v>
      </c>
    </row>
    <row r="25992" spans="8:17" x14ac:dyDescent="0.25">
      <c r="H25992" s="59">
        <v>91693</v>
      </c>
      <c r="I25992" s="59" t="s">
        <v>72</v>
      </c>
      <c r="J25992" s="59">
        <v>5055121</v>
      </c>
      <c r="K25992" s="59" t="s">
        <v>26425</v>
      </c>
      <c r="L25992" s="61" t="s">
        <v>81</v>
      </c>
      <c r="M25992" s="61">
        <f>VLOOKUP(H25992,zdroj!C:F,4,0)</f>
        <v>0</v>
      </c>
      <c r="N25992" s="61" t="str">
        <f t="shared" si="812"/>
        <v>-</v>
      </c>
      <c r="P25992" s="73" t="str">
        <f t="shared" si="813"/>
        <v/>
      </c>
      <c r="Q25992" s="61" t="s">
        <v>86</v>
      </c>
    </row>
    <row r="25993" spans="8:17" x14ac:dyDescent="0.25">
      <c r="H25993" s="59">
        <v>91693</v>
      </c>
      <c r="I25993" s="59" t="s">
        <v>72</v>
      </c>
      <c r="J25993" s="59">
        <v>5055148</v>
      </c>
      <c r="K25993" s="59" t="s">
        <v>26426</v>
      </c>
      <c r="L25993" s="61" t="s">
        <v>81</v>
      </c>
      <c r="M25993" s="61">
        <f>VLOOKUP(H25993,zdroj!C:F,4,0)</f>
        <v>0</v>
      </c>
      <c r="N25993" s="61" t="str">
        <f t="shared" si="812"/>
        <v>-</v>
      </c>
      <c r="P25993" s="73" t="str">
        <f t="shared" si="813"/>
        <v/>
      </c>
      <c r="Q25993" s="61" t="s">
        <v>86</v>
      </c>
    </row>
    <row r="25994" spans="8:17" x14ac:dyDescent="0.25">
      <c r="H25994" s="59">
        <v>91693</v>
      </c>
      <c r="I25994" s="59" t="s">
        <v>72</v>
      </c>
      <c r="J25994" s="59">
        <v>5055164</v>
      </c>
      <c r="K25994" s="59" t="s">
        <v>26427</v>
      </c>
      <c r="L25994" s="61" t="s">
        <v>81</v>
      </c>
      <c r="M25994" s="61">
        <f>VLOOKUP(H25994,zdroj!C:F,4,0)</f>
        <v>0</v>
      </c>
      <c r="N25994" s="61" t="str">
        <f t="shared" si="812"/>
        <v>-</v>
      </c>
      <c r="P25994" s="73" t="str">
        <f t="shared" si="813"/>
        <v/>
      </c>
      <c r="Q25994" s="61" t="s">
        <v>86</v>
      </c>
    </row>
    <row r="25995" spans="8:17" x14ac:dyDescent="0.25">
      <c r="H25995" s="59">
        <v>91693</v>
      </c>
      <c r="I25995" s="59" t="s">
        <v>72</v>
      </c>
      <c r="J25995" s="59">
        <v>5055181</v>
      </c>
      <c r="K25995" s="59" t="s">
        <v>26428</v>
      </c>
      <c r="L25995" s="61" t="s">
        <v>81</v>
      </c>
      <c r="M25995" s="61">
        <f>VLOOKUP(H25995,zdroj!C:F,4,0)</f>
        <v>0</v>
      </c>
      <c r="N25995" s="61" t="str">
        <f t="shared" si="812"/>
        <v>-</v>
      </c>
      <c r="P25995" s="73" t="str">
        <f t="shared" si="813"/>
        <v/>
      </c>
      <c r="Q25995" s="61" t="s">
        <v>86</v>
      </c>
    </row>
    <row r="25996" spans="8:17" x14ac:dyDescent="0.25">
      <c r="H25996" s="59">
        <v>91693</v>
      </c>
      <c r="I25996" s="59" t="s">
        <v>72</v>
      </c>
      <c r="J25996" s="59">
        <v>5055202</v>
      </c>
      <c r="K25996" s="59" t="s">
        <v>26429</v>
      </c>
      <c r="L25996" s="61" t="s">
        <v>81</v>
      </c>
      <c r="M25996" s="61">
        <f>VLOOKUP(H25996,zdroj!C:F,4,0)</f>
        <v>0</v>
      </c>
      <c r="N25996" s="61" t="str">
        <f t="shared" si="812"/>
        <v>-</v>
      </c>
      <c r="P25996" s="73" t="str">
        <f t="shared" si="813"/>
        <v/>
      </c>
      <c r="Q25996" s="61" t="s">
        <v>86</v>
      </c>
    </row>
    <row r="25997" spans="8:17" x14ac:dyDescent="0.25">
      <c r="H25997" s="59">
        <v>91693</v>
      </c>
      <c r="I25997" s="59" t="s">
        <v>72</v>
      </c>
      <c r="J25997" s="59">
        <v>5055229</v>
      </c>
      <c r="K25997" s="59" t="s">
        <v>26430</v>
      </c>
      <c r="L25997" s="61" t="s">
        <v>81</v>
      </c>
      <c r="M25997" s="61">
        <f>VLOOKUP(H25997,zdroj!C:F,4,0)</f>
        <v>0</v>
      </c>
      <c r="N25997" s="61" t="str">
        <f t="shared" si="812"/>
        <v>-</v>
      </c>
      <c r="P25997" s="73" t="str">
        <f t="shared" si="813"/>
        <v/>
      </c>
      <c r="Q25997" s="61" t="s">
        <v>86</v>
      </c>
    </row>
    <row r="25998" spans="8:17" x14ac:dyDescent="0.25">
      <c r="H25998" s="59">
        <v>91693</v>
      </c>
      <c r="I25998" s="59" t="s">
        <v>72</v>
      </c>
      <c r="J25998" s="59">
        <v>5055245</v>
      </c>
      <c r="K25998" s="59" t="s">
        <v>26431</v>
      </c>
      <c r="L25998" s="61" t="s">
        <v>81</v>
      </c>
      <c r="M25998" s="61">
        <f>VLOOKUP(H25998,zdroj!C:F,4,0)</f>
        <v>0</v>
      </c>
      <c r="N25998" s="61" t="str">
        <f t="shared" si="812"/>
        <v>-</v>
      </c>
      <c r="P25998" s="73" t="str">
        <f t="shared" si="813"/>
        <v/>
      </c>
      <c r="Q25998" s="61" t="s">
        <v>86</v>
      </c>
    </row>
    <row r="25999" spans="8:17" x14ac:dyDescent="0.25">
      <c r="H25999" s="59">
        <v>91693</v>
      </c>
      <c r="I25999" s="59" t="s">
        <v>72</v>
      </c>
      <c r="J25999" s="59">
        <v>5055261</v>
      </c>
      <c r="K25999" s="59" t="s">
        <v>26432</v>
      </c>
      <c r="L25999" s="61" t="s">
        <v>81</v>
      </c>
      <c r="M25999" s="61">
        <f>VLOOKUP(H25999,zdroj!C:F,4,0)</f>
        <v>0</v>
      </c>
      <c r="N25999" s="61" t="str">
        <f t="shared" si="812"/>
        <v>-</v>
      </c>
      <c r="P25999" s="73" t="str">
        <f t="shared" si="813"/>
        <v/>
      </c>
      <c r="Q25999" s="61" t="s">
        <v>86</v>
      </c>
    </row>
    <row r="26000" spans="8:17" x14ac:dyDescent="0.25">
      <c r="H26000" s="59">
        <v>91693</v>
      </c>
      <c r="I26000" s="59" t="s">
        <v>72</v>
      </c>
      <c r="J26000" s="59">
        <v>5055288</v>
      </c>
      <c r="K26000" s="59" t="s">
        <v>26433</v>
      </c>
      <c r="L26000" s="61" t="s">
        <v>81</v>
      </c>
      <c r="M26000" s="61">
        <f>VLOOKUP(H26000,zdroj!C:F,4,0)</f>
        <v>0</v>
      </c>
      <c r="N26000" s="61" t="str">
        <f t="shared" si="812"/>
        <v>-</v>
      </c>
      <c r="P26000" s="73" t="str">
        <f t="shared" si="813"/>
        <v/>
      </c>
      <c r="Q26000" s="61" t="s">
        <v>86</v>
      </c>
    </row>
    <row r="26001" spans="8:17" x14ac:dyDescent="0.25">
      <c r="H26001" s="59">
        <v>91693</v>
      </c>
      <c r="I26001" s="59" t="s">
        <v>72</v>
      </c>
      <c r="J26001" s="59">
        <v>5055300</v>
      </c>
      <c r="K26001" s="59" t="s">
        <v>26434</v>
      </c>
      <c r="L26001" s="61" t="s">
        <v>81</v>
      </c>
      <c r="M26001" s="61">
        <f>VLOOKUP(H26001,zdroj!C:F,4,0)</f>
        <v>0</v>
      </c>
      <c r="N26001" s="61" t="str">
        <f t="shared" si="812"/>
        <v>-</v>
      </c>
      <c r="P26001" s="73" t="str">
        <f t="shared" si="813"/>
        <v/>
      </c>
      <c r="Q26001" s="61" t="s">
        <v>86</v>
      </c>
    </row>
    <row r="26002" spans="8:17" x14ac:dyDescent="0.25">
      <c r="H26002" s="59">
        <v>91693</v>
      </c>
      <c r="I26002" s="59" t="s">
        <v>72</v>
      </c>
      <c r="J26002" s="59">
        <v>5055326</v>
      </c>
      <c r="K26002" s="59" t="s">
        <v>26435</v>
      </c>
      <c r="L26002" s="61" t="s">
        <v>81</v>
      </c>
      <c r="M26002" s="61">
        <f>VLOOKUP(H26002,zdroj!C:F,4,0)</f>
        <v>0</v>
      </c>
      <c r="N26002" s="61" t="str">
        <f t="shared" si="812"/>
        <v>-</v>
      </c>
      <c r="P26002" s="73" t="str">
        <f t="shared" si="813"/>
        <v/>
      </c>
      <c r="Q26002" s="61" t="s">
        <v>86</v>
      </c>
    </row>
    <row r="26003" spans="8:17" x14ac:dyDescent="0.25">
      <c r="H26003" s="59">
        <v>91693</v>
      </c>
      <c r="I26003" s="59" t="s">
        <v>72</v>
      </c>
      <c r="J26003" s="59">
        <v>5055342</v>
      </c>
      <c r="K26003" s="59" t="s">
        <v>26436</v>
      </c>
      <c r="L26003" s="61" t="s">
        <v>81</v>
      </c>
      <c r="M26003" s="61">
        <f>VLOOKUP(H26003,zdroj!C:F,4,0)</f>
        <v>0</v>
      </c>
      <c r="N26003" s="61" t="str">
        <f t="shared" si="812"/>
        <v>-</v>
      </c>
      <c r="P26003" s="73" t="str">
        <f t="shared" si="813"/>
        <v/>
      </c>
      <c r="Q26003" s="61" t="s">
        <v>86</v>
      </c>
    </row>
    <row r="26004" spans="8:17" x14ac:dyDescent="0.25">
      <c r="H26004" s="59">
        <v>91693</v>
      </c>
      <c r="I26004" s="59" t="s">
        <v>72</v>
      </c>
      <c r="J26004" s="59">
        <v>5055369</v>
      </c>
      <c r="K26004" s="59" t="s">
        <v>26437</v>
      </c>
      <c r="L26004" s="61" t="s">
        <v>81</v>
      </c>
      <c r="M26004" s="61">
        <f>VLOOKUP(H26004,zdroj!C:F,4,0)</f>
        <v>0</v>
      </c>
      <c r="N26004" s="61" t="str">
        <f t="shared" si="812"/>
        <v>-</v>
      </c>
      <c r="P26004" s="73" t="str">
        <f t="shared" si="813"/>
        <v/>
      </c>
      <c r="Q26004" s="61" t="s">
        <v>86</v>
      </c>
    </row>
    <row r="26005" spans="8:17" x14ac:dyDescent="0.25">
      <c r="H26005" s="59">
        <v>91693</v>
      </c>
      <c r="I26005" s="59" t="s">
        <v>72</v>
      </c>
      <c r="J26005" s="59">
        <v>5055385</v>
      </c>
      <c r="K26005" s="59" t="s">
        <v>26438</v>
      </c>
      <c r="L26005" s="61" t="s">
        <v>81</v>
      </c>
      <c r="M26005" s="61">
        <f>VLOOKUP(H26005,zdroj!C:F,4,0)</f>
        <v>0</v>
      </c>
      <c r="N26005" s="61" t="str">
        <f t="shared" si="812"/>
        <v>-</v>
      </c>
      <c r="P26005" s="73" t="str">
        <f t="shared" si="813"/>
        <v/>
      </c>
      <c r="Q26005" s="61" t="s">
        <v>86</v>
      </c>
    </row>
    <row r="26006" spans="8:17" x14ac:dyDescent="0.25">
      <c r="H26006" s="59">
        <v>91693</v>
      </c>
      <c r="I26006" s="59" t="s">
        <v>72</v>
      </c>
      <c r="J26006" s="59">
        <v>5055407</v>
      </c>
      <c r="K26006" s="59" t="s">
        <v>26439</v>
      </c>
      <c r="L26006" s="61" t="s">
        <v>81</v>
      </c>
      <c r="M26006" s="61">
        <f>VLOOKUP(H26006,zdroj!C:F,4,0)</f>
        <v>0</v>
      </c>
      <c r="N26006" s="61" t="str">
        <f t="shared" si="812"/>
        <v>-</v>
      </c>
      <c r="P26006" s="73" t="str">
        <f t="shared" si="813"/>
        <v/>
      </c>
      <c r="Q26006" s="61" t="s">
        <v>86</v>
      </c>
    </row>
    <row r="26007" spans="8:17" x14ac:dyDescent="0.25">
      <c r="H26007" s="59">
        <v>91693</v>
      </c>
      <c r="I26007" s="59" t="s">
        <v>72</v>
      </c>
      <c r="J26007" s="59">
        <v>5055423</v>
      </c>
      <c r="K26007" s="59" t="s">
        <v>26440</v>
      </c>
      <c r="L26007" s="61" t="s">
        <v>81</v>
      </c>
      <c r="M26007" s="61">
        <f>VLOOKUP(H26007,zdroj!C:F,4,0)</f>
        <v>0</v>
      </c>
      <c r="N26007" s="61" t="str">
        <f t="shared" si="812"/>
        <v>-</v>
      </c>
      <c r="P26007" s="73" t="str">
        <f t="shared" si="813"/>
        <v/>
      </c>
      <c r="Q26007" s="61" t="s">
        <v>86</v>
      </c>
    </row>
    <row r="26008" spans="8:17" x14ac:dyDescent="0.25">
      <c r="H26008" s="59">
        <v>91693</v>
      </c>
      <c r="I26008" s="59" t="s">
        <v>72</v>
      </c>
      <c r="J26008" s="59">
        <v>5055440</v>
      </c>
      <c r="K26008" s="59" t="s">
        <v>26441</v>
      </c>
      <c r="L26008" s="61" t="s">
        <v>81</v>
      </c>
      <c r="M26008" s="61">
        <f>VLOOKUP(H26008,zdroj!C:F,4,0)</f>
        <v>0</v>
      </c>
      <c r="N26008" s="61" t="str">
        <f t="shared" si="812"/>
        <v>-</v>
      </c>
      <c r="P26008" s="73" t="str">
        <f t="shared" si="813"/>
        <v/>
      </c>
      <c r="Q26008" s="61" t="s">
        <v>86</v>
      </c>
    </row>
    <row r="26009" spans="8:17" x14ac:dyDescent="0.25">
      <c r="H26009" s="59">
        <v>91693</v>
      </c>
      <c r="I26009" s="59" t="s">
        <v>72</v>
      </c>
      <c r="J26009" s="59">
        <v>5055466</v>
      </c>
      <c r="K26009" s="59" t="s">
        <v>26442</v>
      </c>
      <c r="L26009" s="61" t="s">
        <v>114</v>
      </c>
      <c r="M26009" s="61">
        <f>VLOOKUP(H26009,zdroj!C:F,4,0)</f>
        <v>0</v>
      </c>
      <c r="N26009" s="61" t="str">
        <f t="shared" si="812"/>
        <v>katC</v>
      </c>
      <c r="P26009" s="73" t="str">
        <f t="shared" si="813"/>
        <v/>
      </c>
      <c r="Q26009" s="61" t="s">
        <v>31</v>
      </c>
    </row>
    <row r="26010" spans="8:17" x14ac:dyDescent="0.25">
      <c r="H26010" s="59">
        <v>91693</v>
      </c>
      <c r="I26010" s="59" t="s">
        <v>72</v>
      </c>
      <c r="J26010" s="59">
        <v>5055474</v>
      </c>
      <c r="K26010" s="59" t="s">
        <v>26443</v>
      </c>
      <c r="L26010" s="61" t="s">
        <v>81</v>
      </c>
      <c r="M26010" s="61">
        <f>VLOOKUP(H26010,zdroj!C:F,4,0)</f>
        <v>0</v>
      </c>
      <c r="N26010" s="61" t="str">
        <f t="shared" si="812"/>
        <v>-</v>
      </c>
      <c r="P26010" s="73" t="str">
        <f t="shared" si="813"/>
        <v/>
      </c>
      <c r="Q26010" s="61" t="s">
        <v>86</v>
      </c>
    </row>
    <row r="26011" spans="8:17" x14ac:dyDescent="0.25">
      <c r="H26011" s="59">
        <v>91693</v>
      </c>
      <c r="I26011" s="59" t="s">
        <v>72</v>
      </c>
      <c r="J26011" s="59">
        <v>5055491</v>
      </c>
      <c r="K26011" s="59" t="s">
        <v>26444</v>
      </c>
      <c r="L26011" s="61" t="s">
        <v>81</v>
      </c>
      <c r="M26011" s="61">
        <f>VLOOKUP(H26011,zdroj!C:F,4,0)</f>
        <v>0</v>
      </c>
      <c r="N26011" s="61" t="str">
        <f t="shared" si="812"/>
        <v>-</v>
      </c>
      <c r="P26011" s="73" t="str">
        <f t="shared" si="813"/>
        <v/>
      </c>
      <c r="Q26011" s="61" t="s">
        <v>86</v>
      </c>
    </row>
    <row r="26012" spans="8:17" x14ac:dyDescent="0.25">
      <c r="H26012" s="59">
        <v>91693</v>
      </c>
      <c r="I26012" s="59" t="s">
        <v>72</v>
      </c>
      <c r="J26012" s="59">
        <v>5055521</v>
      </c>
      <c r="K26012" s="59" t="s">
        <v>26445</v>
      </c>
      <c r="L26012" s="61" t="s">
        <v>81</v>
      </c>
      <c r="M26012" s="61">
        <f>VLOOKUP(H26012,zdroj!C:F,4,0)</f>
        <v>0</v>
      </c>
      <c r="N26012" s="61" t="str">
        <f t="shared" si="812"/>
        <v>-</v>
      </c>
      <c r="P26012" s="73" t="str">
        <f t="shared" si="813"/>
        <v/>
      </c>
      <c r="Q26012" s="61" t="s">
        <v>86</v>
      </c>
    </row>
    <row r="26013" spans="8:17" x14ac:dyDescent="0.25">
      <c r="H26013" s="59">
        <v>91693</v>
      </c>
      <c r="I26013" s="59" t="s">
        <v>72</v>
      </c>
      <c r="J26013" s="59">
        <v>5055539</v>
      </c>
      <c r="K26013" s="59" t="s">
        <v>26446</v>
      </c>
      <c r="L26013" s="61" t="s">
        <v>81</v>
      </c>
      <c r="M26013" s="61">
        <f>VLOOKUP(H26013,zdroj!C:F,4,0)</f>
        <v>0</v>
      </c>
      <c r="N26013" s="61" t="str">
        <f t="shared" si="812"/>
        <v>-</v>
      </c>
      <c r="P26013" s="73" t="str">
        <f t="shared" si="813"/>
        <v/>
      </c>
      <c r="Q26013" s="61" t="s">
        <v>86</v>
      </c>
    </row>
    <row r="26014" spans="8:17" x14ac:dyDescent="0.25">
      <c r="H26014" s="59">
        <v>91693</v>
      </c>
      <c r="I26014" s="59" t="s">
        <v>72</v>
      </c>
      <c r="J26014" s="59">
        <v>5055547</v>
      </c>
      <c r="K26014" s="59" t="s">
        <v>26447</v>
      </c>
      <c r="L26014" s="61" t="s">
        <v>81</v>
      </c>
      <c r="M26014" s="61">
        <f>VLOOKUP(H26014,zdroj!C:F,4,0)</f>
        <v>0</v>
      </c>
      <c r="N26014" s="61" t="str">
        <f t="shared" si="812"/>
        <v>-</v>
      </c>
      <c r="P26014" s="73" t="str">
        <f t="shared" si="813"/>
        <v/>
      </c>
      <c r="Q26014" s="61" t="s">
        <v>86</v>
      </c>
    </row>
    <row r="26015" spans="8:17" x14ac:dyDescent="0.25">
      <c r="H26015" s="59">
        <v>91693</v>
      </c>
      <c r="I26015" s="59" t="s">
        <v>72</v>
      </c>
      <c r="J26015" s="59">
        <v>5055563</v>
      </c>
      <c r="K26015" s="59" t="s">
        <v>26448</v>
      </c>
      <c r="L26015" s="61" t="s">
        <v>81</v>
      </c>
      <c r="M26015" s="61">
        <f>VLOOKUP(H26015,zdroj!C:F,4,0)</f>
        <v>0</v>
      </c>
      <c r="N26015" s="61" t="str">
        <f t="shared" si="812"/>
        <v>-</v>
      </c>
      <c r="P26015" s="73" t="str">
        <f t="shared" si="813"/>
        <v/>
      </c>
      <c r="Q26015" s="61" t="s">
        <v>86</v>
      </c>
    </row>
    <row r="26016" spans="8:17" x14ac:dyDescent="0.25">
      <c r="H26016" s="59">
        <v>91693</v>
      </c>
      <c r="I26016" s="59" t="s">
        <v>72</v>
      </c>
      <c r="J26016" s="59">
        <v>5055580</v>
      </c>
      <c r="K26016" s="59" t="s">
        <v>26449</v>
      </c>
      <c r="L26016" s="61" t="s">
        <v>114</v>
      </c>
      <c r="M26016" s="61">
        <f>VLOOKUP(H26016,zdroj!C:F,4,0)</f>
        <v>0</v>
      </c>
      <c r="N26016" s="61" t="str">
        <f t="shared" si="812"/>
        <v>katC</v>
      </c>
      <c r="P26016" s="73" t="str">
        <f t="shared" si="813"/>
        <v/>
      </c>
      <c r="Q26016" s="61" t="s">
        <v>31</v>
      </c>
    </row>
    <row r="26017" spans="8:17" x14ac:dyDescent="0.25">
      <c r="H26017" s="59">
        <v>91693</v>
      </c>
      <c r="I26017" s="59" t="s">
        <v>72</v>
      </c>
      <c r="J26017" s="59">
        <v>5055601</v>
      </c>
      <c r="K26017" s="59" t="s">
        <v>26450</v>
      </c>
      <c r="L26017" s="61" t="s">
        <v>81</v>
      </c>
      <c r="M26017" s="61">
        <f>VLOOKUP(H26017,zdroj!C:F,4,0)</f>
        <v>0</v>
      </c>
      <c r="N26017" s="61" t="str">
        <f t="shared" si="812"/>
        <v>-</v>
      </c>
      <c r="P26017" s="73" t="str">
        <f t="shared" si="813"/>
        <v/>
      </c>
      <c r="Q26017" s="61" t="s">
        <v>86</v>
      </c>
    </row>
    <row r="26018" spans="8:17" x14ac:dyDescent="0.25">
      <c r="H26018" s="59">
        <v>91693</v>
      </c>
      <c r="I26018" s="59" t="s">
        <v>72</v>
      </c>
      <c r="J26018" s="59">
        <v>5055628</v>
      </c>
      <c r="K26018" s="59" t="s">
        <v>26451</v>
      </c>
      <c r="L26018" s="61" t="s">
        <v>81</v>
      </c>
      <c r="M26018" s="61">
        <f>VLOOKUP(H26018,zdroj!C:F,4,0)</f>
        <v>0</v>
      </c>
      <c r="N26018" s="61" t="str">
        <f t="shared" si="812"/>
        <v>-</v>
      </c>
      <c r="P26018" s="73" t="str">
        <f t="shared" si="813"/>
        <v/>
      </c>
      <c r="Q26018" s="61" t="s">
        <v>86</v>
      </c>
    </row>
    <row r="26019" spans="8:17" x14ac:dyDescent="0.25">
      <c r="H26019" s="59">
        <v>91693</v>
      </c>
      <c r="I26019" s="59" t="s">
        <v>72</v>
      </c>
      <c r="J26019" s="59">
        <v>5055644</v>
      </c>
      <c r="K26019" s="59" t="s">
        <v>26452</v>
      </c>
      <c r="L26019" s="61" t="s">
        <v>81</v>
      </c>
      <c r="M26019" s="61">
        <f>VLOOKUP(H26019,zdroj!C:F,4,0)</f>
        <v>0</v>
      </c>
      <c r="N26019" s="61" t="str">
        <f t="shared" si="812"/>
        <v>-</v>
      </c>
      <c r="P26019" s="73" t="str">
        <f t="shared" si="813"/>
        <v/>
      </c>
      <c r="Q26019" s="61" t="s">
        <v>86</v>
      </c>
    </row>
    <row r="26020" spans="8:17" x14ac:dyDescent="0.25">
      <c r="H26020" s="59">
        <v>91693</v>
      </c>
      <c r="I26020" s="59" t="s">
        <v>72</v>
      </c>
      <c r="J26020" s="59">
        <v>5055687</v>
      </c>
      <c r="K26020" s="59" t="s">
        <v>26453</v>
      </c>
      <c r="L26020" s="61" t="s">
        <v>114</v>
      </c>
      <c r="M26020" s="61">
        <f>VLOOKUP(H26020,zdroj!C:F,4,0)</f>
        <v>0</v>
      </c>
      <c r="N26020" s="61" t="str">
        <f t="shared" si="812"/>
        <v>katC</v>
      </c>
      <c r="P26020" s="73" t="str">
        <f t="shared" si="813"/>
        <v/>
      </c>
      <c r="Q26020" s="61" t="s">
        <v>31</v>
      </c>
    </row>
    <row r="26021" spans="8:17" x14ac:dyDescent="0.25">
      <c r="H26021" s="59">
        <v>91693</v>
      </c>
      <c r="I26021" s="59" t="s">
        <v>72</v>
      </c>
      <c r="J26021" s="59">
        <v>5055709</v>
      </c>
      <c r="K26021" s="59" t="s">
        <v>26454</v>
      </c>
      <c r="L26021" s="61" t="s">
        <v>81</v>
      </c>
      <c r="M26021" s="61">
        <f>VLOOKUP(H26021,zdroj!C:F,4,0)</f>
        <v>0</v>
      </c>
      <c r="N26021" s="61" t="str">
        <f t="shared" si="812"/>
        <v>-</v>
      </c>
      <c r="P26021" s="73" t="str">
        <f t="shared" si="813"/>
        <v/>
      </c>
      <c r="Q26021" s="61" t="s">
        <v>86</v>
      </c>
    </row>
    <row r="26022" spans="8:17" x14ac:dyDescent="0.25">
      <c r="H26022" s="59">
        <v>91693</v>
      </c>
      <c r="I26022" s="59" t="s">
        <v>72</v>
      </c>
      <c r="J26022" s="59">
        <v>5055741</v>
      </c>
      <c r="K26022" s="59" t="s">
        <v>26455</v>
      </c>
      <c r="L26022" s="61" t="s">
        <v>81</v>
      </c>
      <c r="M26022" s="61">
        <f>VLOOKUP(H26022,zdroj!C:F,4,0)</f>
        <v>0</v>
      </c>
      <c r="N26022" s="61" t="str">
        <f t="shared" si="812"/>
        <v>-</v>
      </c>
      <c r="P26022" s="73" t="str">
        <f t="shared" si="813"/>
        <v/>
      </c>
      <c r="Q26022" s="61" t="s">
        <v>86</v>
      </c>
    </row>
    <row r="26023" spans="8:17" x14ac:dyDescent="0.25">
      <c r="H26023" s="59">
        <v>91693</v>
      </c>
      <c r="I26023" s="59" t="s">
        <v>72</v>
      </c>
      <c r="J26023" s="59">
        <v>5055768</v>
      </c>
      <c r="K26023" s="59" t="s">
        <v>26456</v>
      </c>
      <c r="L26023" s="61" t="s">
        <v>81</v>
      </c>
      <c r="M26023" s="61">
        <f>VLOOKUP(H26023,zdroj!C:F,4,0)</f>
        <v>0</v>
      </c>
      <c r="N26023" s="61" t="str">
        <f t="shared" si="812"/>
        <v>-</v>
      </c>
      <c r="P26023" s="73" t="str">
        <f t="shared" si="813"/>
        <v/>
      </c>
      <c r="Q26023" s="61" t="s">
        <v>86</v>
      </c>
    </row>
    <row r="26024" spans="8:17" x14ac:dyDescent="0.25">
      <c r="H26024" s="59">
        <v>91693</v>
      </c>
      <c r="I26024" s="59" t="s">
        <v>72</v>
      </c>
      <c r="J26024" s="59">
        <v>5055784</v>
      </c>
      <c r="K26024" s="59" t="s">
        <v>26457</v>
      </c>
      <c r="L26024" s="61" t="s">
        <v>81</v>
      </c>
      <c r="M26024" s="61">
        <f>VLOOKUP(H26024,zdroj!C:F,4,0)</f>
        <v>0</v>
      </c>
      <c r="N26024" s="61" t="str">
        <f t="shared" si="812"/>
        <v>-</v>
      </c>
      <c r="P26024" s="73" t="str">
        <f t="shared" si="813"/>
        <v/>
      </c>
      <c r="Q26024" s="61" t="s">
        <v>86</v>
      </c>
    </row>
    <row r="26025" spans="8:17" x14ac:dyDescent="0.25">
      <c r="H26025" s="59">
        <v>91693</v>
      </c>
      <c r="I26025" s="59" t="s">
        <v>72</v>
      </c>
      <c r="J26025" s="59">
        <v>5055792</v>
      </c>
      <c r="K26025" s="59" t="s">
        <v>26458</v>
      </c>
      <c r="L26025" s="61" t="s">
        <v>81</v>
      </c>
      <c r="M26025" s="61">
        <f>VLOOKUP(H26025,zdroj!C:F,4,0)</f>
        <v>0</v>
      </c>
      <c r="N26025" s="61" t="str">
        <f t="shared" si="812"/>
        <v>-</v>
      </c>
      <c r="P26025" s="73" t="str">
        <f t="shared" si="813"/>
        <v/>
      </c>
      <c r="Q26025" s="61" t="s">
        <v>86</v>
      </c>
    </row>
    <row r="26026" spans="8:17" x14ac:dyDescent="0.25">
      <c r="H26026" s="59">
        <v>91693</v>
      </c>
      <c r="I26026" s="59" t="s">
        <v>72</v>
      </c>
      <c r="J26026" s="59">
        <v>5055814</v>
      </c>
      <c r="K26026" s="59" t="s">
        <v>26459</v>
      </c>
      <c r="L26026" s="61" t="s">
        <v>81</v>
      </c>
      <c r="M26026" s="61">
        <f>VLOOKUP(H26026,zdroj!C:F,4,0)</f>
        <v>0</v>
      </c>
      <c r="N26026" s="61" t="str">
        <f t="shared" si="812"/>
        <v>-</v>
      </c>
      <c r="P26026" s="73" t="str">
        <f t="shared" si="813"/>
        <v/>
      </c>
      <c r="Q26026" s="61" t="s">
        <v>86</v>
      </c>
    </row>
    <row r="26027" spans="8:17" x14ac:dyDescent="0.25">
      <c r="H26027" s="59">
        <v>91693</v>
      </c>
      <c r="I26027" s="59" t="s">
        <v>72</v>
      </c>
      <c r="J26027" s="59">
        <v>5055831</v>
      </c>
      <c r="K26027" s="59" t="s">
        <v>26460</v>
      </c>
      <c r="L26027" s="61" t="s">
        <v>81</v>
      </c>
      <c r="M26027" s="61">
        <f>VLOOKUP(H26027,zdroj!C:F,4,0)</f>
        <v>0</v>
      </c>
      <c r="N26027" s="61" t="str">
        <f t="shared" si="812"/>
        <v>-</v>
      </c>
      <c r="P26027" s="73" t="str">
        <f t="shared" si="813"/>
        <v/>
      </c>
      <c r="Q26027" s="61" t="s">
        <v>86</v>
      </c>
    </row>
    <row r="26028" spans="8:17" x14ac:dyDescent="0.25">
      <c r="H26028" s="59">
        <v>91693</v>
      </c>
      <c r="I26028" s="59" t="s">
        <v>72</v>
      </c>
      <c r="J26028" s="59">
        <v>5055857</v>
      </c>
      <c r="K26028" s="59" t="s">
        <v>26461</v>
      </c>
      <c r="L26028" s="61" t="s">
        <v>81</v>
      </c>
      <c r="M26028" s="61">
        <f>VLOOKUP(H26028,zdroj!C:F,4,0)</f>
        <v>0</v>
      </c>
      <c r="N26028" s="61" t="str">
        <f t="shared" si="812"/>
        <v>-</v>
      </c>
      <c r="P26028" s="73" t="str">
        <f t="shared" si="813"/>
        <v/>
      </c>
      <c r="Q26028" s="61" t="s">
        <v>86</v>
      </c>
    </row>
    <row r="26029" spans="8:17" x14ac:dyDescent="0.25">
      <c r="H26029" s="59">
        <v>91693</v>
      </c>
      <c r="I26029" s="59" t="s">
        <v>72</v>
      </c>
      <c r="J26029" s="59">
        <v>5055873</v>
      </c>
      <c r="K26029" s="59" t="s">
        <v>26462</v>
      </c>
      <c r="L26029" s="61" t="s">
        <v>81</v>
      </c>
      <c r="M26029" s="61">
        <f>VLOOKUP(H26029,zdroj!C:F,4,0)</f>
        <v>0</v>
      </c>
      <c r="N26029" s="61" t="str">
        <f t="shared" si="812"/>
        <v>-</v>
      </c>
      <c r="P26029" s="73" t="str">
        <f t="shared" si="813"/>
        <v/>
      </c>
      <c r="Q26029" s="61" t="s">
        <v>86</v>
      </c>
    </row>
    <row r="26030" spans="8:17" x14ac:dyDescent="0.25">
      <c r="H26030" s="59">
        <v>91693</v>
      </c>
      <c r="I26030" s="59" t="s">
        <v>72</v>
      </c>
      <c r="J26030" s="59">
        <v>5055890</v>
      </c>
      <c r="K26030" s="59" t="s">
        <v>26463</v>
      </c>
      <c r="L26030" s="61" t="s">
        <v>81</v>
      </c>
      <c r="M26030" s="61">
        <f>VLOOKUP(H26030,zdroj!C:F,4,0)</f>
        <v>0</v>
      </c>
      <c r="N26030" s="61" t="str">
        <f t="shared" si="812"/>
        <v>-</v>
      </c>
      <c r="P26030" s="73" t="str">
        <f t="shared" si="813"/>
        <v/>
      </c>
      <c r="Q26030" s="61" t="s">
        <v>86</v>
      </c>
    </row>
    <row r="26031" spans="8:17" x14ac:dyDescent="0.25">
      <c r="H26031" s="59">
        <v>91693</v>
      </c>
      <c r="I26031" s="59" t="s">
        <v>72</v>
      </c>
      <c r="J26031" s="59">
        <v>5055911</v>
      </c>
      <c r="K26031" s="59" t="s">
        <v>26464</v>
      </c>
      <c r="L26031" s="61" t="s">
        <v>81</v>
      </c>
      <c r="M26031" s="61">
        <f>VLOOKUP(H26031,zdroj!C:F,4,0)</f>
        <v>0</v>
      </c>
      <c r="N26031" s="61" t="str">
        <f t="shared" si="812"/>
        <v>-</v>
      </c>
      <c r="P26031" s="73" t="str">
        <f t="shared" si="813"/>
        <v/>
      </c>
      <c r="Q26031" s="61" t="s">
        <v>86</v>
      </c>
    </row>
    <row r="26032" spans="8:17" x14ac:dyDescent="0.25">
      <c r="H26032" s="59">
        <v>91693</v>
      </c>
      <c r="I26032" s="59" t="s">
        <v>72</v>
      </c>
      <c r="J26032" s="59">
        <v>5055938</v>
      </c>
      <c r="K26032" s="59" t="s">
        <v>26465</v>
      </c>
      <c r="L26032" s="61" t="s">
        <v>81</v>
      </c>
      <c r="M26032" s="61">
        <f>VLOOKUP(H26032,zdroj!C:F,4,0)</f>
        <v>0</v>
      </c>
      <c r="N26032" s="61" t="str">
        <f t="shared" si="812"/>
        <v>-</v>
      </c>
      <c r="P26032" s="73" t="str">
        <f t="shared" si="813"/>
        <v/>
      </c>
      <c r="Q26032" s="61" t="s">
        <v>86</v>
      </c>
    </row>
    <row r="26033" spans="8:17" x14ac:dyDescent="0.25">
      <c r="H26033" s="59">
        <v>91693</v>
      </c>
      <c r="I26033" s="59" t="s">
        <v>72</v>
      </c>
      <c r="J26033" s="59">
        <v>5055954</v>
      </c>
      <c r="K26033" s="59" t="s">
        <v>26466</v>
      </c>
      <c r="L26033" s="61" t="s">
        <v>81</v>
      </c>
      <c r="M26033" s="61">
        <f>VLOOKUP(H26033,zdroj!C:F,4,0)</f>
        <v>0</v>
      </c>
      <c r="N26033" s="61" t="str">
        <f t="shared" si="812"/>
        <v>-</v>
      </c>
      <c r="P26033" s="73" t="str">
        <f t="shared" si="813"/>
        <v/>
      </c>
      <c r="Q26033" s="61" t="s">
        <v>86</v>
      </c>
    </row>
    <row r="26034" spans="8:17" x14ac:dyDescent="0.25">
      <c r="H26034" s="59">
        <v>91693</v>
      </c>
      <c r="I26034" s="59" t="s">
        <v>72</v>
      </c>
      <c r="J26034" s="59">
        <v>5055971</v>
      </c>
      <c r="K26034" s="59" t="s">
        <v>26467</v>
      </c>
      <c r="L26034" s="61" t="s">
        <v>81</v>
      </c>
      <c r="M26034" s="61">
        <f>VLOOKUP(H26034,zdroj!C:F,4,0)</f>
        <v>0</v>
      </c>
      <c r="N26034" s="61" t="str">
        <f t="shared" si="812"/>
        <v>-</v>
      </c>
      <c r="P26034" s="73" t="str">
        <f t="shared" si="813"/>
        <v/>
      </c>
      <c r="Q26034" s="61" t="s">
        <v>86</v>
      </c>
    </row>
    <row r="26035" spans="8:17" x14ac:dyDescent="0.25">
      <c r="H26035" s="59">
        <v>91693</v>
      </c>
      <c r="I26035" s="59" t="s">
        <v>72</v>
      </c>
      <c r="J26035" s="59">
        <v>5055997</v>
      </c>
      <c r="K26035" s="59" t="s">
        <v>26468</v>
      </c>
      <c r="L26035" s="61" t="s">
        <v>81</v>
      </c>
      <c r="M26035" s="61">
        <f>VLOOKUP(H26035,zdroj!C:F,4,0)</f>
        <v>0</v>
      </c>
      <c r="N26035" s="61" t="str">
        <f t="shared" si="812"/>
        <v>-</v>
      </c>
      <c r="P26035" s="73" t="str">
        <f t="shared" si="813"/>
        <v/>
      </c>
      <c r="Q26035" s="61" t="s">
        <v>86</v>
      </c>
    </row>
    <row r="26036" spans="8:17" x14ac:dyDescent="0.25">
      <c r="H26036" s="59">
        <v>91693</v>
      </c>
      <c r="I26036" s="59" t="s">
        <v>72</v>
      </c>
      <c r="J26036" s="59">
        <v>18183085</v>
      </c>
      <c r="K26036" s="59" t="s">
        <v>26469</v>
      </c>
      <c r="L26036" s="61" t="s">
        <v>81</v>
      </c>
      <c r="M26036" s="61">
        <f>VLOOKUP(H26036,zdroj!C:F,4,0)</f>
        <v>0</v>
      </c>
      <c r="N26036" s="61" t="str">
        <f t="shared" si="812"/>
        <v>-</v>
      </c>
      <c r="P26036" s="73" t="str">
        <f t="shared" si="813"/>
        <v/>
      </c>
      <c r="Q26036" s="61" t="s">
        <v>86</v>
      </c>
    </row>
    <row r="26037" spans="8:17" x14ac:dyDescent="0.25">
      <c r="H26037" s="59">
        <v>91693</v>
      </c>
      <c r="I26037" s="59" t="s">
        <v>72</v>
      </c>
      <c r="J26037" s="59">
        <v>18183093</v>
      </c>
      <c r="K26037" s="59" t="s">
        <v>26470</v>
      </c>
      <c r="L26037" s="61" t="s">
        <v>81</v>
      </c>
      <c r="M26037" s="61">
        <f>VLOOKUP(H26037,zdroj!C:F,4,0)</f>
        <v>0</v>
      </c>
      <c r="N26037" s="61" t="str">
        <f t="shared" si="812"/>
        <v>-</v>
      </c>
      <c r="P26037" s="73" t="str">
        <f t="shared" si="813"/>
        <v/>
      </c>
      <c r="Q26037" s="61" t="s">
        <v>86</v>
      </c>
    </row>
    <row r="26038" spans="8:17" x14ac:dyDescent="0.25">
      <c r="H26038" s="59">
        <v>91693</v>
      </c>
      <c r="I26038" s="59" t="s">
        <v>72</v>
      </c>
      <c r="J26038" s="59">
        <v>25137212</v>
      </c>
      <c r="K26038" s="59" t="s">
        <v>26471</v>
      </c>
      <c r="L26038" s="61" t="s">
        <v>81</v>
      </c>
      <c r="M26038" s="61">
        <f>VLOOKUP(H26038,zdroj!C:F,4,0)</f>
        <v>0</v>
      </c>
      <c r="N26038" s="61" t="str">
        <f t="shared" si="812"/>
        <v>-</v>
      </c>
      <c r="P26038" s="73" t="str">
        <f t="shared" si="813"/>
        <v/>
      </c>
      <c r="Q26038" s="61" t="s">
        <v>86</v>
      </c>
    </row>
    <row r="26039" spans="8:17" x14ac:dyDescent="0.25">
      <c r="H26039" s="59">
        <v>91693</v>
      </c>
      <c r="I26039" s="59" t="s">
        <v>72</v>
      </c>
      <c r="J26039" s="59">
        <v>25137221</v>
      </c>
      <c r="K26039" s="59" t="s">
        <v>26472</v>
      </c>
      <c r="L26039" s="61" t="s">
        <v>81</v>
      </c>
      <c r="M26039" s="61">
        <f>VLOOKUP(H26039,zdroj!C:F,4,0)</f>
        <v>0</v>
      </c>
      <c r="N26039" s="61" t="str">
        <f t="shared" si="812"/>
        <v>-</v>
      </c>
      <c r="P26039" s="73" t="str">
        <f t="shared" si="813"/>
        <v/>
      </c>
      <c r="Q26039" s="61" t="s">
        <v>86</v>
      </c>
    </row>
    <row r="26040" spans="8:17" x14ac:dyDescent="0.25">
      <c r="H26040" s="59">
        <v>91693</v>
      </c>
      <c r="I26040" s="59" t="s">
        <v>72</v>
      </c>
      <c r="J26040" s="59">
        <v>25137239</v>
      </c>
      <c r="K26040" s="59" t="s">
        <v>26473</v>
      </c>
      <c r="L26040" s="61" t="s">
        <v>81</v>
      </c>
      <c r="M26040" s="61">
        <f>VLOOKUP(H26040,zdroj!C:F,4,0)</f>
        <v>0</v>
      </c>
      <c r="N26040" s="61" t="str">
        <f t="shared" si="812"/>
        <v>-</v>
      </c>
      <c r="P26040" s="73" t="str">
        <f t="shared" si="813"/>
        <v/>
      </c>
      <c r="Q26040" s="61" t="s">
        <v>86</v>
      </c>
    </row>
    <row r="26041" spans="8:17" x14ac:dyDescent="0.25">
      <c r="H26041" s="59">
        <v>91693</v>
      </c>
      <c r="I26041" s="59" t="s">
        <v>72</v>
      </c>
      <c r="J26041" s="59">
        <v>25137247</v>
      </c>
      <c r="K26041" s="59" t="s">
        <v>26474</v>
      </c>
      <c r="L26041" s="61" t="s">
        <v>81</v>
      </c>
      <c r="M26041" s="61">
        <f>VLOOKUP(H26041,zdroj!C:F,4,0)</f>
        <v>0</v>
      </c>
      <c r="N26041" s="61" t="str">
        <f t="shared" si="812"/>
        <v>-</v>
      </c>
      <c r="P26041" s="73" t="str">
        <f t="shared" si="813"/>
        <v/>
      </c>
      <c r="Q26041" s="61" t="s">
        <v>86</v>
      </c>
    </row>
    <row r="26042" spans="8:17" x14ac:dyDescent="0.25">
      <c r="H26042" s="59">
        <v>91693</v>
      </c>
      <c r="I26042" s="59" t="s">
        <v>72</v>
      </c>
      <c r="J26042" s="59">
        <v>25137255</v>
      </c>
      <c r="K26042" s="59" t="s">
        <v>26475</v>
      </c>
      <c r="L26042" s="61" t="s">
        <v>81</v>
      </c>
      <c r="M26042" s="61">
        <f>VLOOKUP(H26042,zdroj!C:F,4,0)</f>
        <v>0</v>
      </c>
      <c r="N26042" s="61" t="str">
        <f t="shared" si="812"/>
        <v>-</v>
      </c>
      <c r="P26042" s="73" t="str">
        <f t="shared" si="813"/>
        <v/>
      </c>
      <c r="Q26042" s="61" t="s">
        <v>86</v>
      </c>
    </row>
    <row r="26043" spans="8:17" x14ac:dyDescent="0.25">
      <c r="H26043" s="59">
        <v>91693</v>
      </c>
      <c r="I26043" s="59" t="s">
        <v>72</v>
      </c>
      <c r="J26043" s="59">
        <v>25137263</v>
      </c>
      <c r="K26043" s="59" t="s">
        <v>26476</v>
      </c>
      <c r="L26043" s="61" t="s">
        <v>81</v>
      </c>
      <c r="M26043" s="61">
        <f>VLOOKUP(H26043,zdroj!C:F,4,0)</f>
        <v>0</v>
      </c>
      <c r="N26043" s="61" t="str">
        <f t="shared" si="812"/>
        <v>-</v>
      </c>
      <c r="P26043" s="73" t="str">
        <f t="shared" si="813"/>
        <v/>
      </c>
      <c r="Q26043" s="61" t="s">
        <v>86</v>
      </c>
    </row>
    <row r="26044" spans="8:17" x14ac:dyDescent="0.25">
      <c r="H26044" s="59">
        <v>91693</v>
      </c>
      <c r="I26044" s="59" t="s">
        <v>72</v>
      </c>
      <c r="J26044" s="59">
        <v>25264770</v>
      </c>
      <c r="K26044" s="59" t="s">
        <v>26477</v>
      </c>
      <c r="L26044" s="61" t="s">
        <v>81</v>
      </c>
      <c r="M26044" s="61">
        <f>VLOOKUP(H26044,zdroj!C:F,4,0)</f>
        <v>0</v>
      </c>
      <c r="N26044" s="61" t="str">
        <f t="shared" si="812"/>
        <v>-</v>
      </c>
      <c r="P26044" s="73" t="str">
        <f t="shared" si="813"/>
        <v/>
      </c>
      <c r="Q26044" s="61" t="s">
        <v>86</v>
      </c>
    </row>
    <row r="26045" spans="8:17" x14ac:dyDescent="0.25">
      <c r="H26045" s="59">
        <v>91693</v>
      </c>
      <c r="I26045" s="59" t="s">
        <v>72</v>
      </c>
      <c r="J26045" s="59">
        <v>25264788</v>
      </c>
      <c r="K26045" s="59" t="s">
        <v>26478</v>
      </c>
      <c r="L26045" s="61" t="s">
        <v>81</v>
      </c>
      <c r="M26045" s="61">
        <f>VLOOKUP(H26045,zdroj!C:F,4,0)</f>
        <v>0</v>
      </c>
      <c r="N26045" s="61" t="str">
        <f t="shared" si="812"/>
        <v>-</v>
      </c>
      <c r="P26045" s="73" t="str">
        <f t="shared" si="813"/>
        <v/>
      </c>
      <c r="Q26045" s="61" t="s">
        <v>86</v>
      </c>
    </row>
    <row r="26046" spans="8:17" x14ac:dyDescent="0.25">
      <c r="H26046" s="59">
        <v>91693</v>
      </c>
      <c r="I26046" s="59" t="s">
        <v>72</v>
      </c>
      <c r="J26046" s="59">
        <v>25365576</v>
      </c>
      <c r="K26046" s="59" t="s">
        <v>26479</v>
      </c>
      <c r="L26046" s="61" t="s">
        <v>81</v>
      </c>
      <c r="M26046" s="61">
        <f>VLOOKUP(H26046,zdroj!C:F,4,0)</f>
        <v>0</v>
      </c>
      <c r="N26046" s="61" t="str">
        <f t="shared" si="812"/>
        <v>-</v>
      </c>
      <c r="P26046" s="73" t="str">
        <f t="shared" si="813"/>
        <v/>
      </c>
      <c r="Q26046" s="61" t="s">
        <v>86</v>
      </c>
    </row>
    <row r="26047" spans="8:17" x14ac:dyDescent="0.25">
      <c r="H26047" s="59">
        <v>91693</v>
      </c>
      <c r="I26047" s="59" t="s">
        <v>72</v>
      </c>
      <c r="J26047" s="59">
        <v>25365584</v>
      </c>
      <c r="K26047" s="59" t="s">
        <v>26480</v>
      </c>
      <c r="L26047" s="61" t="s">
        <v>81</v>
      </c>
      <c r="M26047" s="61">
        <f>VLOOKUP(H26047,zdroj!C:F,4,0)</f>
        <v>0</v>
      </c>
      <c r="N26047" s="61" t="str">
        <f t="shared" si="812"/>
        <v>-</v>
      </c>
      <c r="P26047" s="73" t="str">
        <f t="shared" si="813"/>
        <v/>
      </c>
      <c r="Q26047" s="61" t="s">
        <v>86</v>
      </c>
    </row>
    <row r="26048" spans="8:17" x14ac:dyDescent="0.25">
      <c r="H26048" s="59">
        <v>91693</v>
      </c>
      <c r="I26048" s="59" t="s">
        <v>72</v>
      </c>
      <c r="J26048" s="59">
        <v>25492837</v>
      </c>
      <c r="K26048" s="59" t="s">
        <v>26481</v>
      </c>
      <c r="L26048" s="61" t="s">
        <v>81</v>
      </c>
      <c r="M26048" s="61">
        <f>VLOOKUP(H26048,zdroj!C:F,4,0)</f>
        <v>0</v>
      </c>
      <c r="N26048" s="61" t="str">
        <f t="shared" si="812"/>
        <v>-</v>
      </c>
      <c r="P26048" s="73" t="str">
        <f t="shared" si="813"/>
        <v/>
      </c>
      <c r="Q26048" s="61" t="s">
        <v>86</v>
      </c>
    </row>
    <row r="26049" spans="8:17" x14ac:dyDescent="0.25">
      <c r="H26049" s="59">
        <v>91693</v>
      </c>
      <c r="I26049" s="59" t="s">
        <v>72</v>
      </c>
      <c r="J26049" s="59">
        <v>25496603</v>
      </c>
      <c r="K26049" s="59" t="s">
        <v>26482</v>
      </c>
      <c r="L26049" s="61" t="s">
        <v>81</v>
      </c>
      <c r="M26049" s="61">
        <f>VLOOKUP(H26049,zdroj!C:F,4,0)</f>
        <v>0</v>
      </c>
      <c r="N26049" s="61" t="str">
        <f t="shared" si="812"/>
        <v>-</v>
      </c>
      <c r="P26049" s="73" t="str">
        <f t="shared" si="813"/>
        <v/>
      </c>
      <c r="Q26049" s="61" t="s">
        <v>86</v>
      </c>
    </row>
    <row r="26050" spans="8:17" x14ac:dyDescent="0.25">
      <c r="H26050" s="59">
        <v>91693</v>
      </c>
      <c r="I26050" s="59" t="s">
        <v>72</v>
      </c>
      <c r="J26050" s="59">
        <v>25566067</v>
      </c>
      <c r="K26050" s="59" t="s">
        <v>26483</v>
      </c>
      <c r="L26050" s="61" t="s">
        <v>81</v>
      </c>
      <c r="M26050" s="61">
        <f>VLOOKUP(H26050,zdroj!C:F,4,0)</f>
        <v>0</v>
      </c>
      <c r="N26050" s="61" t="str">
        <f t="shared" si="812"/>
        <v>-</v>
      </c>
      <c r="P26050" s="73" t="str">
        <f t="shared" si="813"/>
        <v/>
      </c>
      <c r="Q26050" s="61" t="s">
        <v>86</v>
      </c>
    </row>
    <row r="26051" spans="8:17" x14ac:dyDescent="0.25">
      <c r="H26051" s="59">
        <v>91693</v>
      </c>
      <c r="I26051" s="59" t="s">
        <v>72</v>
      </c>
      <c r="J26051" s="59">
        <v>25675061</v>
      </c>
      <c r="K26051" s="59" t="s">
        <v>26484</v>
      </c>
      <c r="L26051" s="61" t="s">
        <v>81</v>
      </c>
      <c r="M26051" s="61">
        <f>VLOOKUP(H26051,zdroj!C:F,4,0)</f>
        <v>0</v>
      </c>
      <c r="N26051" s="61" t="str">
        <f t="shared" si="812"/>
        <v>-</v>
      </c>
      <c r="P26051" s="73" t="str">
        <f t="shared" si="813"/>
        <v/>
      </c>
      <c r="Q26051" s="61" t="s">
        <v>86</v>
      </c>
    </row>
    <row r="26052" spans="8:17" x14ac:dyDescent="0.25">
      <c r="H26052" s="59">
        <v>91693</v>
      </c>
      <c r="I26052" s="59" t="s">
        <v>72</v>
      </c>
      <c r="J26052" s="59">
        <v>25918176</v>
      </c>
      <c r="K26052" s="59" t="s">
        <v>26485</v>
      </c>
      <c r="L26052" s="61" t="s">
        <v>81</v>
      </c>
      <c r="M26052" s="61">
        <f>VLOOKUP(H26052,zdroj!C:F,4,0)</f>
        <v>0</v>
      </c>
      <c r="N26052" s="61" t="str">
        <f t="shared" si="812"/>
        <v>-</v>
      </c>
      <c r="P26052" s="73" t="str">
        <f t="shared" si="813"/>
        <v/>
      </c>
      <c r="Q26052" s="61" t="s">
        <v>86</v>
      </c>
    </row>
    <row r="26053" spans="8:17" x14ac:dyDescent="0.25">
      <c r="H26053" s="59">
        <v>91693</v>
      </c>
      <c r="I26053" s="59" t="s">
        <v>72</v>
      </c>
      <c r="J26053" s="59">
        <v>26074796</v>
      </c>
      <c r="K26053" s="59" t="s">
        <v>26486</v>
      </c>
      <c r="L26053" s="61" t="s">
        <v>81</v>
      </c>
      <c r="M26053" s="61">
        <f>VLOOKUP(H26053,zdroj!C:F,4,0)</f>
        <v>0</v>
      </c>
      <c r="N26053" s="61" t="str">
        <f t="shared" si="812"/>
        <v>-</v>
      </c>
      <c r="P26053" s="73" t="str">
        <f t="shared" si="813"/>
        <v/>
      </c>
      <c r="Q26053" s="61" t="s">
        <v>86</v>
      </c>
    </row>
    <row r="26054" spans="8:17" x14ac:dyDescent="0.25">
      <c r="H26054" s="59">
        <v>91693</v>
      </c>
      <c r="I26054" s="59" t="s">
        <v>72</v>
      </c>
      <c r="J26054" s="59">
        <v>26908221</v>
      </c>
      <c r="K26054" s="59" t="s">
        <v>26487</v>
      </c>
      <c r="L26054" s="61" t="s">
        <v>81</v>
      </c>
      <c r="M26054" s="61">
        <f>VLOOKUP(H26054,zdroj!C:F,4,0)</f>
        <v>0</v>
      </c>
      <c r="N26054" s="61" t="str">
        <f t="shared" si="812"/>
        <v>-</v>
      </c>
      <c r="P26054" s="73" t="str">
        <f t="shared" si="813"/>
        <v/>
      </c>
      <c r="Q26054" s="61" t="s">
        <v>86</v>
      </c>
    </row>
    <row r="26055" spans="8:17" x14ac:dyDescent="0.25">
      <c r="H26055" s="59">
        <v>91693</v>
      </c>
      <c r="I26055" s="59" t="s">
        <v>72</v>
      </c>
      <c r="J26055" s="59">
        <v>27402088</v>
      </c>
      <c r="K26055" s="59" t="s">
        <v>26488</v>
      </c>
      <c r="L26055" s="61" t="s">
        <v>114</v>
      </c>
      <c r="M26055" s="61">
        <f>VLOOKUP(H26055,zdroj!C:F,4,0)</f>
        <v>0</v>
      </c>
      <c r="N26055" s="61" t="str">
        <f t="shared" ref="N26055:N26118" si="814">IF(M26055="A",IF(L26055="katA","katB",L26055),L26055)</f>
        <v>katC</v>
      </c>
      <c r="P26055" s="73" t="str">
        <f t="shared" ref="P26055:P26118" si="815">IF(O26055="A",1,"")</f>
        <v/>
      </c>
      <c r="Q26055" s="61" t="s">
        <v>31</v>
      </c>
    </row>
    <row r="26056" spans="8:17" x14ac:dyDescent="0.25">
      <c r="H26056" s="59">
        <v>91693</v>
      </c>
      <c r="I26056" s="59" t="s">
        <v>72</v>
      </c>
      <c r="J26056" s="59">
        <v>27402096</v>
      </c>
      <c r="K26056" s="59" t="s">
        <v>26489</v>
      </c>
      <c r="L26056" s="61" t="s">
        <v>81</v>
      </c>
      <c r="M26056" s="61">
        <f>VLOOKUP(H26056,zdroj!C:F,4,0)</f>
        <v>0</v>
      </c>
      <c r="N26056" s="61" t="str">
        <f t="shared" si="814"/>
        <v>-</v>
      </c>
      <c r="P26056" s="73" t="str">
        <f t="shared" si="815"/>
        <v/>
      </c>
      <c r="Q26056" s="61" t="s">
        <v>86</v>
      </c>
    </row>
    <row r="26057" spans="8:17" x14ac:dyDescent="0.25">
      <c r="H26057" s="59">
        <v>91693</v>
      </c>
      <c r="I26057" s="59" t="s">
        <v>72</v>
      </c>
      <c r="J26057" s="59">
        <v>27402100</v>
      </c>
      <c r="K26057" s="59" t="s">
        <v>26490</v>
      </c>
      <c r="L26057" s="61" t="s">
        <v>81</v>
      </c>
      <c r="M26057" s="61">
        <f>VLOOKUP(H26057,zdroj!C:F,4,0)</f>
        <v>0</v>
      </c>
      <c r="N26057" s="61" t="str">
        <f t="shared" si="814"/>
        <v>-</v>
      </c>
      <c r="P26057" s="73" t="str">
        <f t="shared" si="815"/>
        <v/>
      </c>
      <c r="Q26057" s="61" t="s">
        <v>86</v>
      </c>
    </row>
    <row r="26058" spans="8:17" x14ac:dyDescent="0.25">
      <c r="H26058" s="59">
        <v>91693</v>
      </c>
      <c r="I26058" s="59" t="s">
        <v>72</v>
      </c>
      <c r="J26058" s="59">
        <v>27402118</v>
      </c>
      <c r="K26058" s="59" t="s">
        <v>26491</v>
      </c>
      <c r="L26058" s="61" t="s">
        <v>81</v>
      </c>
      <c r="M26058" s="61">
        <f>VLOOKUP(H26058,zdroj!C:F,4,0)</f>
        <v>0</v>
      </c>
      <c r="N26058" s="61" t="str">
        <f t="shared" si="814"/>
        <v>-</v>
      </c>
      <c r="P26058" s="73" t="str">
        <f t="shared" si="815"/>
        <v/>
      </c>
      <c r="Q26058" s="61" t="s">
        <v>86</v>
      </c>
    </row>
    <row r="26059" spans="8:17" x14ac:dyDescent="0.25">
      <c r="H26059" s="59">
        <v>91693</v>
      </c>
      <c r="I26059" s="59" t="s">
        <v>72</v>
      </c>
      <c r="J26059" s="59">
        <v>27402126</v>
      </c>
      <c r="K26059" s="59" t="s">
        <v>26492</v>
      </c>
      <c r="L26059" s="61" t="s">
        <v>81</v>
      </c>
      <c r="M26059" s="61">
        <f>VLOOKUP(H26059,zdroj!C:F,4,0)</f>
        <v>0</v>
      </c>
      <c r="N26059" s="61" t="str">
        <f t="shared" si="814"/>
        <v>-</v>
      </c>
      <c r="P26059" s="73" t="str">
        <f t="shared" si="815"/>
        <v/>
      </c>
      <c r="Q26059" s="61" t="s">
        <v>86</v>
      </c>
    </row>
    <row r="26060" spans="8:17" x14ac:dyDescent="0.25">
      <c r="H26060" s="59">
        <v>91693</v>
      </c>
      <c r="I26060" s="59" t="s">
        <v>72</v>
      </c>
      <c r="J26060" s="59">
        <v>27402134</v>
      </c>
      <c r="K26060" s="59" t="s">
        <v>26493</v>
      </c>
      <c r="L26060" s="61" t="s">
        <v>81</v>
      </c>
      <c r="M26060" s="61">
        <f>VLOOKUP(H26060,zdroj!C:F,4,0)</f>
        <v>0</v>
      </c>
      <c r="N26060" s="61" t="str">
        <f t="shared" si="814"/>
        <v>-</v>
      </c>
      <c r="P26060" s="73" t="str">
        <f t="shared" si="815"/>
        <v/>
      </c>
      <c r="Q26060" s="61" t="s">
        <v>86</v>
      </c>
    </row>
    <row r="26061" spans="8:17" x14ac:dyDescent="0.25">
      <c r="H26061" s="59">
        <v>91693</v>
      </c>
      <c r="I26061" s="59" t="s">
        <v>72</v>
      </c>
      <c r="J26061" s="59">
        <v>27402142</v>
      </c>
      <c r="K26061" s="59" t="s">
        <v>26494</v>
      </c>
      <c r="L26061" s="61" t="s">
        <v>81</v>
      </c>
      <c r="M26061" s="61">
        <f>VLOOKUP(H26061,zdroj!C:F,4,0)</f>
        <v>0</v>
      </c>
      <c r="N26061" s="61" t="str">
        <f t="shared" si="814"/>
        <v>-</v>
      </c>
      <c r="P26061" s="73" t="str">
        <f t="shared" si="815"/>
        <v/>
      </c>
      <c r="Q26061" s="61" t="s">
        <v>86</v>
      </c>
    </row>
    <row r="26062" spans="8:17" x14ac:dyDescent="0.25">
      <c r="H26062" s="59">
        <v>91693</v>
      </c>
      <c r="I26062" s="59" t="s">
        <v>72</v>
      </c>
      <c r="J26062" s="59">
        <v>27402151</v>
      </c>
      <c r="K26062" s="59" t="s">
        <v>26495</v>
      </c>
      <c r="L26062" s="61" t="s">
        <v>81</v>
      </c>
      <c r="M26062" s="61">
        <f>VLOOKUP(H26062,zdroj!C:F,4,0)</f>
        <v>0</v>
      </c>
      <c r="N26062" s="61" t="str">
        <f t="shared" si="814"/>
        <v>-</v>
      </c>
      <c r="P26062" s="73" t="str">
        <f t="shared" si="815"/>
        <v/>
      </c>
      <c r="Q26062" s="61" t="s">
        <v>86</v>
      </c>
    </row>
    <row r="26063" spans="8:17" x14ac:dyDescent="0.25">
      <c r="H26063" s="59">
        <v>91693</v>
      </c>
      <c r="I26063" s="59" t="s">
        <v>72</v>
      </c>
      <c r="J26063" s="59">
        <v>27402169</v>
      </c>
      <c r="K26063" s="59" t="s">
        <v>26496</v>
      </c>
      <c r="L26063" s="61" t="s">
        <v>81</v>
      </c>
      <c r="M26063" s="61">
        <f>VLOOKUP(H26063,zdroj!C:F,4,0)</f>
        <v>0</v>
      </c>
      <c r="N26063" s="61" t="str">
        <f t="shared" si="814"/>
        <v>-</v>
      </c>
      <c r="P26063" s="73" t="str">
        <f t="shared" si="815"/>
        <v/>
      </c>
      <c r="Q26063" s="61" t="s">
        <v>86</v>
      </c>
    </row>
    <row r="26064" spans="8:17" x14ac:dyDescent="0.25">
      <c r="H26064" s="59">
        <v>91693</v>
      </c>
      <c r="I26064" s="59" t="s">
        <v>72</v>
      </c>
      <c r="J26064" s="59">
        <v>27402177</v>
      </c>
      <c r="K26064" s="59" t="s">
        <v>26497</v>
      </c>
      <c r="L26064" s="61" t="s">
        <v>81</v>
      </c>
      <c r="M26064" s="61">
        <f>VLOOKUP(H26064,zdroj!C:F,4,0)</f>
        <v>0</v>
      </c>
      <c r="N26064" s="61" t="str">
        <f t="shared" si="814"/>
        <v>-</v>
      </c>
      <c r="P26064" s="73" t="str">
        <f t="shared" si="815"/>
        <v/>
      </c>
      <c r="Q26064" s="61" t="s">
        <v>86</v>
      </c>
    </row>
    <row r="26065" spans="8:17" x14ac:dyDescent="0.25">
      <c r="H26065" s="59">
        <v>91693</v>
      </c>
      <c r="I26065" s="59" t="s">
        <v>72</v>
      </c>
      <c r="J26065" s="59">
        <v>27402185</v>
      </c>
      <c r="K26065" s="59" t="s">
        <v>26498</v>
      </c>
      <c r="L26065" s="61" t="s">
        <v>81</v>
      </c>
      <c r="M26065" s="61">
        <f>VLOOKUP(H26065,zdroj!C:F,4,0)</f>
        <v>0</v>
      </c>
      <c r="N26065" s="61" t="str">
        <f t="shared" si="814"/>
        <v>-</v>
      </c>
      <c r="P26065" s="73" t="str">
        <f t="shared" si="815"/>
        <v/>
      </c>
      <c r="Q26065" s="61" t="s">
        <v>86</v>
      </c>
    </row>
    <row r="26066" spans="8:17" x14ac:dyDescent="0.25">
      <c r="H26066" s="59">
        <v>91693</v>
      </c>
      <c r="I26066" s="59" t="s">
        <v>72</v>
      </c>
      <c r="J26066" s="59">
        <v>27402193</v>
      </c>
      <c r="K26066" s="59" t="s">
        <v>26499</v>
      </c>
      <c r="L26066" s="61" t="s">
        <v>81</v>
      </c>
      <c r="M26066" s="61">
        <f>VLOOKUP(H26066,zdroj!C:F,4,0)</f>
        <v>0</v>
      </c>
      <c r="N26066" s="61" t="str">
        <f t="shared" si="814"/>
        <v>-</v>
      </c>
      <c r="P26066" s="73" t="str">
        <f t="shared" si="815"/>
        <v/>
      </c>
      <c r="Q26066" s="61" t="s">
        <v>86</v>
      </c>
    </row>
    <row r="26067" spans="8:17" x14ac:dyDescent="0.25">
      <c r="H26067" s="59">
        <v>91693</v>
      </c>
      <c r="I26067" s="59" t="s">
        <v>72</v>
      </c>
      <c r="J26067" s="59">
        <v>27402207</v>
      </c>
      <c r="K26067" s="59" t="s">
        <v>26500</v>
      </c>
      <c r="L26067" s="61" t="s">
        <v>81</v>
      </c>
      <c r="M26067" s="61">
        <f>VLOOKUP(H26067,zdroj!C:F,4,0)</f>
        <v>0</v>
      </c>
      <c r="N26067" s="61" t="str">
        <f t="shared" si="814"/>
        <v>-</v>
      </c>
      <c r="P26067" s="73" t="str">
        <f t="shared" si="815"/>
        <v/>
      </c>
      <c r="Q26067" s="61" t="s">
        <v>86</v>
      </c>
    </row>
    <row r="26068" spans="8:17" x14ac:dyDescent="0.25">
      <c r="H26068" s="59">
        <v>91693</v>
      </c>
      <c r="I26068" s="59" t="s">
        <v>72</v>
      </c>
      <c r="J26068" s="59">
        <v>27402215</v>
      </c>
      <c r="K26068" s="59" t="s">
        <v>26501</v>
      </c>
      <c r="L26068" s="61" t="s">
        <v>81</v>
      </c>
      <c r="M26068" s="61">
        <f>VLOOKUP(H26068,zdroj!C:F,4,0)</f>
        <v>0</v>
      </c>
      <c r="N26068" s="61" t="str">
        <f t="shared" si="814"/>
        <v>-</v>
      </c>
      <c r="P26068" s="73" t="str">
        <f t="shared" si="815"/>
        <v/>
      </c>
      <c r="Q26068" s="61" t="s">
        <v>86</v>
      </c>
    </row>
    <row r="26069" spans="8:17" x14ac:dyDescent="0.25">
      <c r="H26069" s="59">
        <v>91693</v>
      </c>
      <c r="I26069" s="59" t="s">
        <v>72</v>
      </c>
      <c r="J26069" s="59">
        <v>27402223</v>
      </c>
      <c r="K26069" s="59" t="s">
        <v>26502</v>
      </c>
      <c r="L26069" s="61" t="s">
        <v>81</v>
      </c>
      <c r="M26069" s="61">
        <f>VLOOKUP(H26069,zdroj!C:F,4,0)</f>
        <v>0</v>
      </c>
      <c r="N26069" s="61" t="str">
        <f t="shared" si="814"/>
        <v>-</v>
      </c>
      <c r="P26069" s="73" t="str">
        <f t="shared" si="815"/>
        <v/>
      </c>
      <c r="Q26069" s="61" t="s">
        <v>86</v>
      </c>
    </row>
    <row r="26070" spans="8:17" x14ac:dyDescent="0.25">
      <c r="H26070" s="59">
        <v>91693</v>
      </c>
      <c r="I26070" s="59" t="s">
        <v>72</v>
      </c>
      <c r="J26070" s="59">
        <v>27402231</v>
      </c>
      <c r="K26070" s="59" t="s">
        <v>26503</v>
      </c>
      <c r="L26070" s="61" t="s">
        <v>81</v>
      </c>
      <c r="M26070" s="61">
        <f>VLOOKUP(H26070,zdroj!C:F,4,0)</f>
        <v>0</v>
      </c>
      <c r="N26070" s="61" t="str">
        <f t="shared" si="814"/>
        <v>-</v>
      </c>
      <c r="P26070" s="73" t="str">
        <f t="shared" si="815"/>
        <v/>
      </c>
      <c r="Q26070" s="61" t="s">
        <v>86</v>
      </c>
    </row>
    <row r="26071" spans="8:17" x14ac:dyDescent="0.25">
      <c r="H26071" s="59">
        <v>91693</v>
      </c>
      <c r="I26071" s="59" t="s">
        <v>72</v>
      </c>
      <c r="J26071" s="59">
        <v>27402240</v>
      </c>
      <c r="K26071" s="59" t="s">
        <v>26504</v>
      </c>
      <c r="L26071" s="61" t="s">
        <v>81</v>
      </c>
      <c r="M26071" s="61">
        <f>VLOOKUP(H26071,zdroj!C:F,4,0)</f>
        <v>0</v>
      </c>
      <c r="N26071" s="61" t="str">
        <f t="shared" si="814"/>
        <v>-</v>
      </c>
      <c r="P26071" s="73" t="str">
        <f t="shared" si="815"/>
        <v/>
      </c>
      <c r="Q26071" s="61" t="s">
        <v>86</v>
      </c>
    </row>
    <row r="26072" spans="8:17" x14ac:dyDescent="0.25">
      <c r="H26072" s="59">
        <v>91693</v>
      </c>
      <c r="I26072" s="59" t="s">
        <v>72</v>
      </c>
      <c r="J26072" s="59">
        <v>27402258</v>
      </c>
      <c r="K26072" s="59" t="s">
        <v>26505</v>
      </c>
      <c r="L26072" s="61" t="s">
        <v>81</v>
      </c>
      <c r="M26072" s="61">
        <f>VLOOKUP(H26072,zdroj!C:F,4,0)</f>
        <v>0</v>
      </c>
      <c r="N26072" s="61" t="str">
        <f t="shared" si="814"/>
        <v>-</v>
      </c>
      <c r="P26072" s="73" t="str">
        <f t="shared" si="815"/>
        <v/>
      </c>
      <c r="Q26072" s="61" t="s">
        <v>86</v>
      </c>
    </row>
    <row r="26073" spans="8:17" x14ac:dyDescent="0.25">
      <c r="H26073" s="59">
        <v>91693</v>
      </c>
      <c r="I26073" s="59" t="s">
        <v>72</v>
      </c>
      <c r="J26073" s="59">
        <v>27402266</v>
      </c>
      <c r="K26073" s="59" t="s">
        <v>26506</v>
      </c>
      <c r="L26073" s="61" t="s">
        <v>81</v>
      </c>
      <c r="M26073" s="61">
        <f>VLOOKUP(H26073,zdroj!C:F,4,0)</f>
        <v>0</v>
      </c>
      <c r="N26073" s="61" t="str">
        <f t="shared" si="814"/>
        <v>-</v>
      </c>
      <c r="P26073" s="73" t="str">
        <f t="shared" si="815"/>
        <v/>
      </c>
      <c r="Q26073" s="61" t="s">
        <v>86</v>
      </c>
    </row>
    <row r="26074" spans="8:17" x14ac:dyDescent="0.25">
      <c r="H26074" s="59">
        <v>91693</v>
      </c>
      <c r="I26074" s="59" t="s">
        <v>72</v>
      </c>
      <c r="J26074" s="59">
        <v>27402274</v>
      </c>
      <c r="K26074" s="59" t="s">
        <v>26507</v>
      </c>
      <c r="L26074" s="61" t="s">
        <v>81</v>
      </c>
      <c r="M26074" s="61">
        <f>VLOOKUP(H26074,zdroj!C:F,4,0)</f>
        <v>0</v>
      </c>
      <c r="N26074" s="61" t="str">
        <f t="shared" si="814"/>
        <v>-</v>
      </c>
      <c r="P26074" s="73" t="str">
        <f t="shared" si="815"/>
        <v/>
      </c>
      <c r="Q26074" s="61" t="s">
        <v>86</v>
      </c>
    </row>
    <row r="26075" spans="8:17" x14ac:dyDescent="0.25">
      <c r="H26075" s="59">
        <v>91693</v>
      </c>
      <c r="I26075" s="59" t="s">
        <v>72</v>
      </c>
      <c r="J26075" s="59">
        <v>27402282</v>
      </c>
      <c r="K26075" s="59" t="s">
        <v>26508</v>
      </c>
      <c r="L26075" s="61" t="s">
        <v>81</v>
      </c>
      <c r="M26075" s="61">
        <f>VLOOKUP(H26075,zdroj!C:F,4,0)</f>
        <v>0</v>
      </c>
      <c r="N26075" s="61" t="str">
        <f t="shared" si="814"/>
        <v>-</v>
      </c>
      <c r="P26075" s="73" t="str">
        <f t="shared" si="815"/>
        <v/>
      </c>
      <c r="Q26075" s="61" t="s">
        <v>86</v>
      </c>
    </row>
    <row r="26076" spans="8:17" x14ac:dyDescent="0.25">
      <c r="H26076" s="59">
        <v>91693</v>
      </c>
      <c r="I26076" s="59" t="s">
        <v>72</v>
      </c>
      <c r="J26076" s="59">
        <v>27402291</v>
      </c>
      <c r="K26076" s="59" t="s">
        <v>26509</v>
      </c>
      <c r="L26076" s="61" t="s">
        <v>81</v>
      </c>
      <c r="M26076" s="61">
        <f>VLOOKUP(H26076,zdroj!C:F,4,0)</f>
        <v>0</v>
      </c>
      <c r="N26076" s="61" t="str">
        <f t="shared" si="814"/>
        <v>-</v>
      </c>
      <c r="P26076" s="73" t="str">
        <f t="shared" si="815"/>
        <v/>
      </c>
      <c r="Q26076" s="61" t="s">
        <v>86</v>
      </c>
    </row>
    <row r="26077" spans="8:17" x14ac:dyDescent="0.25">
      <c r="H26077" s="59">
        <v>91693</v>
      </c>
      <c r="I26077" s="59" t="s">
        <v>72</v>
      </c>
      <c r="J26077" s="59">
        <v>27402304</v>
      </c>
      <c r="K26077" s="59" t="s">
        <v>26510</v>
      </c>
      <c r="L26077" s="61" t="s">
        <v>81</v>
      </c>
      <c r="M26077" s="61">
        <f>VLOOKUP(H26077,zdroj!C:F,4,0)</f>
        <v>0</v>
      </c>
      <c r="N26077" s="61" t="str">
        <f t="shared" si="814"/>
        <v>-</v>
      </c>
      <c r="P26077" s="73" t="str">
        <f t="shared" si="815"/>
        <v/>
      </c>
      <c r="Q26077" s="61" t="s">
        <v>86</v>
      </c>
    </row>
    <row r="26078" spans="8:17" x14ac:dyDescent="0.25">
      <c r="H26078" s="59">
        <v>91693</v>
      </c>
      <c r="I26078" s="59" t="s">
        <v>72</v>
      </c>
      <c r="J26078" s="59">
        <v>27409198</v>
      </c>
      <c r="K26078" s="59" t="s">
        <v>26511</v>
      </c>
      <c r="L26078" s="61" t="s">
        <v>81</v>
      </c>
      <c r="M26078" s="61">
        <f>VLOOKUP(H26078,zdroj!C:F,4,0)</f>
        <v>0</v>
      </c>
      <c r="N26078" s="61" t="str">
        <f t="shared" si="814"/>
        <v>-</v>
      </c>
      <c r="P26078" s="73" t="str">
        <f t="shared" si="815"/>
        <v/>
      </c>
      <c r="Q26078" s="61" t="s">
        <v>86</v>
      </c>
    </row>
    <row r="26079" spans="8:17" x14ac:dyDescent="0.25">
      <c r="H26079" s="59">
        <v>91693</v>
      </c>
      <c r="I26079" s="59" t="s">
        <v>72</v>
      </c>
      <c r="J26079" s="59">
        <v>27409201</v>
      </c>
      <c r="K26079" s="59" t="s">
        <v>26512</v>
      </c>
      <c r="L26079" s="61" t="s">
        <v>81</v>
      </c>
      <c r="M26079" s="61">
        <f>VLOOKUP(H26079,zdroj!C:F,4,0)</f>
        <v>0</v>
      </c>
      <c r="N26079" s="61" t="str">
        <f t="shared" si="814"/>
        <v>-</v>
      </c>
      <c r="P26079" s="73" t="str">
        <f t="shared" si="815"/>
        <v/>
      </c>
      <c r="Q26079" s="61" t="s">
        <v>86</v>
      </c>
    </row>
    <row r="26080" spans="8:17" x14ac:dyDescent="0.25">
      <c r="H26080" s="59">
        <v>91693</v>
      </c>
      <c r="I26080" s="59" t="s">
        <v>72</v>
      </c>
      <c r="J26080" s="59">
        <v>27409210</v>
      </c>
      <c r="K26080" s="59" t="s">
        <v>26513</v>
      </c>
      <c r="L26080" s="61" t="s">
        <v>81</v>
      </c>
      <c r="M26080" s="61">
        <f>VLOOKUP(H26080,zdroj!C:F,4,0)</f>
        <v>0</v>
      </c>
      <c r="N26080" s="61" t="str">
        <f t="shared" si="814"/>
        <v>-</v>
      </c>
      <c r="P26080" s="73" t="str">
        <f t="shared" si="815"/>
        <v/>
      </c>
      <c r="Q26080" s="61" t="s">
        <v>86</v>
      </c>
    </row>
    <row r="26081" spans="8:17" x14ac:dyDescent="0.25">
      <c r="H26081" s="59">
        <v>91693</v>
      </c>
      <c r="I26081" s="59" t="s">
        <v>72</v>
      </c>
      <c r="J26081" s="59">
        <v>27409228</v>
      </c>
      <c r="K26081" s="59" t="s">
        <v>26514</v>
      </c>
      <c r="L26081" s="61" t="s">
        <v>81</v>
      </c>
      <c r="M26081" s="61">
        <f>VLOOKUP(H26081,zdroj!C:F,4,0)</f>
        <v>0</v>
      </c>
      <c r="N26081" s="61" t="str">
        <f t="shared" si="814"/>
        <v>-</v>
      </c>
      <c r="P26081" s="73" t="str">
        <f t="shared" si="815"/>
        <v/>
      </c>
      <c r="Q26081" s="61" t="s">
        <v>86</v>
      </c>
    </row>
    <row r="26082" spans="8:17" x14ac:dyDescent="0.25">
      <c r="H26082" s="59">
        <v>91693</v>
      </c>
      <c r="I26082" s="59" t="s">
        <v>72</v>
      </c>
      <c r="J26082" s="59">
        <v>27409236</v>
      </c>
      <c r="K26082" s="59" t="s">
        <v>26515</v>
      </c>
      <c r="L26082" s="61" t="s">
        <v>81</v>
      </c>
      <c r="M26082" s="61">
        <f>VLOOKUP(H26082,zdroj!C:F,4,0)</f>
        <v>0</v>
      </c>
      <c r="N26082" s="61" t="str">
        <f t="shared" si="814"/>
        <v>-</v>
      </c>
      <c r="P26082" s="73" t="str">
        <f t="shared" si="815"/>
        <v/>
      </c>
      <c r="Q26082" s="61" t="s">
        <v>86</v>
      </c>
    </row>
    <row r="26083" spans="8:17" x14ac:dyDescent="0.25">
      <c r="H26083" s="59">
        <v>91693</v>
      </c>
      <c r="I26083" s="59" t="s">
        <v>72</v>
      </c>
      <c r="J26083" s="59">
        <v>27409244</v>
      </c>
      <c r="K26083" s="59" t="s">
        <v>26516</v>
      </c>
      <c r="L26083" s="61" t="s">
        <v>81</v>
      </c>
      <c r="M26083" s="61">
        <f>VLOOKUP(H26083,zdroj!C:F,4,0)</f>
        <v>0</v>
      </c>
      <c r="N26083" s="61" t="str">
        <f t="shared" si="814"/>
        <v>-</v>
      </c>
      <c r="P26083" s="73" t="str">
        <f t="shared" si="815"/>
        <v/>
      </c>
      <c r="Q26083" s="61" t="s">
        <v>86</v>
      </c>
    </row>
    <row r="26084" spans="8:17" x14ac:dyDescent="0.25">
      <c r="H26084" s="59">
        <v>91693</v>
      </c>
      <c r="I26084" s="59" t="s">
        <v>72</v>
      </c>
      <c r="J26084" s="59">
        <v>27409252</v>
      </c>
      <c r="K26084" s="59" t="s">
        <v>26517</v>
      </c>
      <c r="L26084" s="61" t="s">
        <v>81</v>
      </c>
      <c r="M26084" s="61">
        <f>VLOOKUP(H26084,zdroj!C:F,4,0)</f>
        <v>0</v>
      </c>
      <c r="N26084" s="61" t="str">
        <f t="shared" si="814"/>
        <v>-</v>
      </c>
      <c r="P26084" s="73" t="str">
        <f t="shared" si="815"/>
        <v/>
      </c>
      <c r="Q26084" s="61" t="s">
        <v>86</v>
      </c>
    </row>
    <row r="26085" spans="8:17" x14ac:dyDescent="0.25">
      <c r="H26085" s="59">
        <v>91693</v>
      </c>
      <c r="I26085" s="59" t="s">
        <v>72</v>
      </c>
      <c r="J26085" s="59">
        <v>27409261</v>
      </c>
      <c r="K26085" s="59" t="s">
        <v>26518</v>
      </c>
      <c r="L26085" s="61" t="s">
        <v>81</v>
      </c>
      <c r="M26085" s="61">
        <f>VLOOKUP(H26085,zdroj!C:F,4,0)</f>
        <v>0</v>
      </c>
      <c r="N26085" s="61" t="str">
        <f t="shared" si="814"/>
        <v>-</v>
      </c>
      <c r="P26085" s="73" t="str">
        <f t="shared" si="815"/>
        <v/>
      </c>
      <c r="Q26085" s="61" t="s">
        <v>86</v>
      </c>
    </row>
    <row r="26086" spans="8:17" x14ac:dyDescent="0.25">
      <c r="H26086" s="59">
        <v>91693</v>
      </c>
      <c r="I26086" s="59" t="s">
        <v>72</v>
      </c>
      <c r="J26086" s="59">
        <v>27409279</v>
      </c>
      <c r="K26086" s="59" t="s">
        <v>26519</v>
      </c>
      <c r="L26086" s="61" t="s">
        <v>81</v>
      </c>
      <c r="M26086" s="61">
        <f>VLOOKUP(H26086,zdroj!C:F,4,0)</f>
        <v>0</v>
      </c>
      <c r="N26086" s="61" t="str">
        <f t="shared" si="814"/>
        <v>-</v>
      </c>
      <c r="P26086" s="73" t="str">
        <f t="shared" si="815"/>
        <v/>
      </c>
      <c r="Q26086" s="61" t="s">
        <v>86</v>
      </c>
    </row>
    <row r="26087" spans="8:17" x14ac:dyDescent="0.25">
      <c r="H26087" s="59">
        <v>91693</v>
      </c>
      <c r="I26087" s="59" t="s">
        <v>72</v>
      </c>
      <c r="J26087" s="59">
        <v>27409287</v>
      </c>
      <c r="K26087" s="59" t="s">
        <v>26520</v>
      </c>
      <c r="L26087" s="61" t="s">
        <v>81</v>
      </c>
      <c r="M26087" s="61">
        <f>VLOOKUP(H26087,zdroj!C:F,4,0)</f>
        <v>0</v>
      </c>
      <c r="N26087" s="61" t="str">
        <f t="shared" si="814"/>
        <v>-</v>
      </c>
      <c r="P26087" s="73" t="str">
        <f t="shared" si="815"/>
        <v/>
      </c>
      <c r="Q26087" s="61" t="s">
        <v>86</v>
      </c>
    </row>
    <row r="26088" spans="8:17" x14ac:dyDescent="0.25">
      <c r="H26088" s="59">
        <v>91693</v>
      </c>
      <c r="I26088" s="59" t="s">
        <v>72</v>
      </c>
      <c r="J26088" s="59">
        <v>27409295</v>
      </c>
      <c r="K26088" s="59" t="s">
        <v>26521</v>
      </c>
      <c r="L26088" s="61" t="s">
        <v>81</v>
      </c>
      <c r="M26088" s="61">
        <f>VLOOKUP(H26088,zdroj!C:F,4,0)</f>
        <v>0</v>
      </c>
      <c r="N26088" s="61" t="str">
        <f t="shared" si="814"/>
        <v>-</v>
      </c>
      <c r="P26088" s="73" t="str">
        <f t="shared" si="815"/>
        <v/>
      </c>
      <c r="Q26088" s="61" t="s">
        <v>86</v>
      </c>
    </row>
    <row r="26089" spans="8:17" x14ac:dyDescent="0.25">
      <c r="H26089" s="59">
        <v>91693</v>
      </c>
      <c r="I26089" s="59" t="s">
        <v>72</v>
      </c>
      <c r="J26089" s="59">
        <v>27409317</v>
      </c>
      <c r="K26089" s="59" t="s">
        <v>26522</v>
      </c>
      <c r="L26089" s="61" t="s">
        <v>81</v>
      </c>
      <c r="M26089" s="61">
        <f>VLOOKUP(H26089,zdroj!C:F,4,0)</f>
        <v>0</v>
      </c>
      <c r="N26089" s="61" t="str">
        <f t="shared" si="814"/>
        <v>-</v>
      </c>
      <c r="P26089" s="73" t="str">
        <f t="shared" si="815"/>
        <v/>
      </c>
      <c r="Q26089" s="61" t="s">
        <v>86</v>
      </c>
    </row>
    <row r="26090" spans="8:17" x14ac:dyDescent="0.25">
      <c r="H26090" s="59">
        <v>91693</v>
      </c>
      <c r="I26090" s="59" t="s">
        <v>72</v>
      </c>
      <c r="J26090" s="59">
        <v>27409325</v>
      </c>
      <c r="K26090" s="59" t="s">
        <v>26523</v>
      </c>
      <c r="L26090" s="61" t="s">
        <v>81</v>
      </c>
      <c r="M26090" s="61">
        <f>VLOOKUP(H26090,zdroj!C:F,4,0)</f>
        <v>0</v>
      </c>
      <c r="N26090" s="61" t="str">
        <f t="shared" si="814"/>
        <v>-</v>
      </c>
      <c r="P26090" s="73" t="str">
        <f t="shared" si="815"/>
        <v/>
      </c>
      <c r="Q26090" s="61" t="s">
        <v>86</v>
      </c>
    </row>
    <row r="26091" spans="8:17" x14ac:dyDescent="0.25">
      <c r="H26091" s="59">
        <v>91693</v>
      </c>
      <c r="I26091" s="59" t="s">
        <v>72</v>
      </c>
      <c r="J26091" s="59">
        <v>27409333</v>
      </c>
      <c r="K26091" s="59" t="s">
        <v>26524</v>
      </c>
      <c r="L26091" s="61" t="s">
        <v>81</v>
      </c>
      <c r="M26091" s="61">
        <f>VLOOKUP(H26091,zdroj!C:F,4,0)</f>
        <v>0</v>
      </c>
      <c r="N26091" s="61" t="str">
        <f t="shared" si="814"/>
        <v>-</v>
      </c>
      <c r="P26091" s="73" t="str">
        <f t="shared" si="815"/>
        <v/>
      </c>
      <c r="Q26091" s="61" t="s">
        <v>86</v>
      </c>
    </row>
    <row r="26092" spans="8:17" x14ac:dyDescent="0.25">
      <c r="H26092" s="59">
        <v>91693</v>
      </c>
      <c r="I26092" s="59" t="s">
        <v>72</v>
      </c>
      <c r="J26092" s="59">
        <v>27409341</v>
      </c>
      <c r="K26092" s="59" t="s">
        <v>26525</v>
      </c>
      <c r="L26092" s="61" t="s">
        <v>81</v>
      </c>
      <c r="M26092" s="61">
        <f>VLOOKUP(H26092,zdroj!C:F,4,0)</f>
        <v>0</v>
      </c>
      <c r="N26092" s="61" t="str">
        <f t="shared" si="814"/>
        <v>-</v>
      </c>
      <c r="P26092" s="73" t="str">
        <f t="shared" si="815"/>
        <v/>
      </c>
      <c r="Q26092" s="61" t="s">
        <v>86</v>
      </c>
    </row>
    <row r="26093" spans="8:17" x14ac:dyDescent="0.25">
      <c r="H26093" s="59">
        <v>91693</v>
      </c>
      <c r="I26093" s="59" t="s">
        <v>72</v>
      </c>
      <c r="J26093" s="59">
        <v>27409350</v>
      </c>
      <c r="K26093" s="59" t="s">
        <v>26526</v>
      </c>
      <c r="L26093" s="61" t="s">
        <v>81</v>
      </c>
      <c r="M26093" s="61">
        <f>VLOOKUP(H26093,zdroj!C:F,4,0)</f>
        <v>0</v>
      </c>
      <c r="N26093" s="61" t="str">
        <f t="shared" si="814"/>
        <v>-</v>
      </c>
      <c r="P26093" s="73" t="str">
        <f t="shared" si="815"/>
        <v/>
      </c>
      <c r="Q26093" s="61" t="s">
        <v>86</v>
      </c>
    </row>
    <row r="26094" spans="8:17" x14ac:dyDescent="0.25">
      <c r="H26094" s="59">
        <v>91693</v>
      </c>
      <c r="I26094" s="59" t="s">
        <v>72</v>
      </c>
      <c r="J26094" s="59">
        <v>27409368</v>
      </c>
      <c r="K26094" s="59" t="s">
        <v>26527</v>
      </c>
      <c r="L26094" s="61" t="s">
        <v>81</v>
      </c>
      <c r="M26094" s="61">
        <f>VLOOKUP(H26094,zdroj!C:F,4,0)</f>
        <v>0</v>
      </c>
      <c r="N26094" s="61" t="str">
        <f t="shared" si="814"/>
        <v>-</v>
      </c>
      <c r="P26094" s="73" t="str">
        <f t="shared" si="815"/>
        <v/>
      </c>
      <c r="Q26094" s="61" t="s">
        <v>86</v>
      </c>
    </row>
    <row r="26095" spans="8:17" x14ac:dyDescent="0.25">
      <c r="H26095" s="59">
        <v>91693</v>
      </c>
      <c r="I26095" s="59" t="s">
        <v>72</v>
      </c>
      <c r="J26095" s="59">
        <v>27409376</v>
      </c>
      <c r="K26095" s="59" t="s">
        <v>26528</v>
      </c>
      <c r="L26095" s="61" t="s">
        <v>81</v>
      </c>
      <c r="M26095" s="61">
        <f>VLOOKUP(H26095,zdroj!C:F,4,0)</f>
        <v>0</v>
      </c>
      <c r="N26095" s="61" t="str">
        <f t="shared" si="814"/>
        <v>-</v>
      </c>
      <c r="P26095" s="73" t="str">
        <f t="shared" si="815"/>
        <v/>
      </c>
      <c r="Q26095" s="61" t="s">
        <v>86</v>
      </c>
    </row>
    <row r="26096" spans="8:17" x14ac:dyDescent="0.25">
      <c r="H26096" s="59">
        <v>91693</v>
      </c>
      <c r="I26096" s="59" t="s">
        <v>72</v>
      </c>
      <c r="J26096" s="59">
        <v>27409384</v>
      </c>
      <c r="K26096" s="59" t="s">
        <v>26529</v>
      </c>
      <c r="L26096" s="61" t="s">
        <v>81</v>
      </c>
      <c r="M26096" s="61">
        <f>VLOOKUP(H26096,zdroj!C:F,4,0)</f>
        <v>0</v>
      </c>
      <c r="N26096" s="61" t="str">
        <f t="shared" si="814"/>
        <v>-</v>
      </c>
      <c r="P26096" s="73" t="str">
        <f t="shared" si="815"/>
        <v/>
      </c>
      <c r="Q26096" s="61" t="s">
        <v>86</v>
      </c>
    </row>
    <row r="26097" spans="8:17" x14ac:dyDescent="0.25">
      <c r="H26097" s="59">
        <v>91693</v>
      </c>
      <c r="I26097" s="59" t="s">
        <v>72</v>
      </c>
      <c r="J26097" s="59">
        <v>27409392</v>
      </c>
      <c r="K26097" s="59" t="s">
        <v>26530</v>
      </c>
      <c r="L26097" s="61" t="s">
        <v>81</v>
      </c>
      <c r="M26097" s="61">
        <f>VLOOKUP(H26097,zdroj!C:F,4,0)</f>
        <v>0</v>
      </c>
      <c r="N26097" s="61" t="str">
        <f t="shared" si="814"/>
        <v>-</v>
      </c>
      <c r="P26097" s="73" t="str">
        <f t="shared" si="815"/>
        <v/>
      </c>
      <c r="Q26097" s="61" t="s">
        <v>86</v>
      </c>
    </row>
    <row r="26098" spans="8:17" x14ac:dyDescent="0.25">
      <c r="H26098" s="59">
        <v>91693</v>
      </c>
      <c r="I26098" s="59" t="s">
        <v>72</v>
      </c>
      <c r="J26098" s="59">
        <v>27409406</v>
      </c>
      <c r="K26098" s="59" t="s">
        <v>26531</v>
      </c>
      <c r="L26098" s="61" t="s">
        <v>81</v>
      </c>
      <c r="M26098" s="61">
        <f>VLOOKUP(H26098,zdroj!C:F,4,0)</f>
        <v>0</v>
      </c>
      <c r="N26098" s="61" t="str">
        <f t="shared" si="814"/>
        <v>-</v>
      </c>
      <c r="P26098" s="73" t="str">
        <f t="shared" si="815"/>
        <v/>
      </c>
      <c r="Q26098" s="61" t="s">
        <v>86</v>
      </c>
    </row>
    <row r="26099" spans="8:17" x14ac:dyDescent="0.25">
      <c r="H26099" s="59">
        <v>91693</v>
      </c>
      <c r="I26099" s="59" t="s">
        <v>72</v>
      </c>
      <c r="J26099" s="59">
        <v>27409414</v>
      </c>
      <c r="K26099" s="59" t="s">
        <v>26532</v>
      </c>
      <c r="L26099" s="61" t="s">
        <v>81</v>
      </c>
      <c r="M26099" s="61">
        <f>VLOOKUP(H26099,zdroj!C:F,4,0)</f>
        <v>0</v>
      </c>
      <c r="N26099" s="61" t="str">
        <f t="shared" si="814"/>
        <v>-</v>
      </c>
      <c r="P26099" s="73" t="str">
        <f t="shared" si="815"/>
        <v/>
      </c>
      <c r="Q26099" s="61" t="s">
        <v>86</v>
      </c>
    </row>
    <row r="26100" spans="8:17" x14ac:dyDescent="0.25">
      <c r="H26100" s="59">
        <v>91693</v>
      </c>
      <c r="I26100" s="59" t="s">
        <v>72</v>
      </c>
      <c r="J26100" s="59">
        <v>27409422</v>
      </c>
      <c r="K26100" s="59" t="s">
        <v>26533</v>
      </c>
      <c r="L26100" s="61" t="s">
        <v>81</v>
      </c>
      <c r="M26100" s="61">
        <f>VLOOKUP(H26100,zdroj!C:F,4,0)</f>
        <v>0</v>
      </c>
      <c r="N26100" s="61" t="str">
        <f t="shared" si="814"/>
        <v>-</v>
      </c>
      <c r="P26100" s="73" t="str">
        <f t="shared" si="815"/>
        <v/>
      </c>
      <c r="Q26100" s="61" t="s">
        <v>86</v>
      </c>
    </row>
    <row r="26101" spans="8:17" x14ac:dyDescent="0.25">
      <c r="H26101" s="59">
        <v>91693</v>
      </c>
      <c r="I26101" s="59" t="s">
        <v>72</v>
      </c>
      <c r="J26101" s="59">
        <v>27409431</v>
      </c>
      <c r="K26101" s="59" t="s">
        <v>26534</v>
      </c>
      <c r="L26101" s="61" t="s">
        <v>81</v>
      </c>
      <c r="M26101" s="61">
        <f>VLOOKUP(H26101,zdroj!C:F,4,0)</f>
        <v>0</v>
      </c>
      <c r="N26101" s="61" t="str">
        <f t="shared" si="814"/>
        <v>-</v>
      </c>
      <c r="P26101" s="73" t="str">
        <f t="shared" si="815"/>
        <v/>
      </c>
      <c r="Q26101" s="61" t="s">
        <v>86</v>
      </c>
    </row>
    <row r="26102" spans="8:17" x14ac:dyDescent="0.25">
      <c r="H26102" s="59">
        <v>91693</v>
      </c>
      <c r="I26102" s="59" t="s">
        <v>72</v>
      </c>
      <c r="J26102" s="59">
        <v>27409449</v>
      </c>
      <c r="K26102" s="59" t="s">
        <v>26535</v>
      </c>
      <c r="L26102" s="61" t="s">
        <v>81</v>
      </c>
      <c r="M26102" s="61">
        <f>VLOOKUP(H26102,zdroj!C:F,4,0)</f>
        <v>0</v>
      </c>
      <c r="N26102" s="61" t="str">
        <f t="shared" si="814"/>
        <v>-</v>
      </c>
      <c r="P26102" s="73" t="str">
        <f t="shared" si="815"/>
        <v/>
      </c>
      <c r="Q26102" s="61" t="s">
        <v>86</v>
      </c>
    </row>
    <row r="26103" spans="8:17" x14ac:dyDescent="0.25">
      <c r="H26103" s="59">
        <v>91693</v>
      </c>
      <c r="I26103" s="59" t="s">
        <v>72</v>
      </c>
      <c r="J26103" s="59">
        <v>27409457</v>
      </c>
      <c r="K26103" s="59" t="s">
        <v>26536</v>
      </c>
      <c r="L26103" s="61" t="s">
        <v>81</v>
      </c>
      <c r="M26103" s="61">
        <f>VLOOKUP(H26103,zdroj!C:F,4,0)</f>
        <v>0</v>
      </c>
      <c r="N26103" s="61" t="str">
        <f t="shared" si="814"/>
        <v>-</v>
      </c>
      <c r="P26103" s="73" t="str">
        <f t="shared" si="815"/>
        <v/>
      </c>
      <c r="Q26103" s="61" t="s">
        <v>86</v>
      </c>
    </row>
    <row r="26104" spans="8:17" x14ac:dyDescent="0.25">
      <c r="H26104" s="59">
        <v>91693</v>
      </c>
      <c r="I26104" s="59" t="s">
        <v>72</v>
      </c>
      <c r="J26104" s="59">
        <v>27409465</v>
      </c>
      <c r="K26104" s="59" t="s">
        <v>26537</v>
      </c>
      <c r="L26104" s="61" t="s">
        <v>81</v>
      </c>
      <c r="M26104" s="61">
        <f>VLOOKUP(H26104,zdroj!C:F,4,0)</f>
        <v>0</v>
      </c>
      <c r="N26104" s="61" t="str">
        <f t="shared" si="814"/>
        <v>-</v>
      </c>
      <c r="P26104" s="73" t="str">
        <f t="shared" si="815"/>
        <v/>
      </c>
      <c r="Q26104" s="61" t="s">
        <v>86</v>
      </c>
    </row>
    <row r="26105" spans="8:17" x14ac:dyDescent="0.25">
      <c r="H26105" s="59">
        <v>91693</v>
      </c>
      <c r="I26105" s="59" t="s">
        <v>72</v>
      </c>
      <c r="J26105" s="59">
        <v>27702448</v>
      </c>
      <c r="K26105" s="59" t="s">
        <v>26538</v>
      </c>
      <c r="L26105" s="61" t="s">
        <v>81</v>
      </c>
      <c r="M26105" s="61">
        <f>VLOOKUP(H26105,zdroj!C:F,4,0)</f>
        <v>0</v>
      </c>
      <c r="N26105" s="61" t="str">
        <f t="shared" si="814"/>
        <v>-</v>
      </c>
      <c r="P26105" s="73" t="str">
        <f t="shared" si="815"/>
        <v/>
      </c>
      <c r="Q26105" s="61" t="s">
        <v>86</v>
      </c>
    </row>
    <row r="26106" spans="8:17" x14ac:dyDescent="0.25">
      <c r="H26106" s="59">
        <v>91693</v>
      </c>
      <c r="I26106" s="59" t="s">
        <v>72</v>
      </c>
      <c r="J26106" s="59">
        <v>28166604</v>
      </c>
      <c r="K26106" s="59" t="s">
        <v>26539</v>
      </c>
      <c r="L26106" s="61" t="s">
        <v>81</v>
      </c>
      <c r="M26106" s="61">
        <f>VLOOKUP(H26106,zdroj!C:F,4,0)</f>
        <v>0</v>
      </c>
      <c r="N26106" s="61" t="str">
        <f t="shared" si="814"/>
        <v>-</v>
      </c>
      <c r="P26106" s="73" t="str">
        <f t="shared" si="815"/>
        <v/>
      </c>
      <c r="Q26106" s="61" t="s">
        <v>86</v>
      </c>
    </row>
    <row r="26107" spans="8:17" x14ac:dyDescent="0.25">
      <c r="H26107" s="59">
        <v>91693</v>
      </c>
      <c r="I26107" s="59" t="s">
        <v>72</v>
      </c>
      <c r="J26107" s="59">
        <v>28193091</v>
      </c>
      <c r="K26107" s="59" t="s">
        <v>26540</v>
      </c>
      <c r="L26107" s="61" t="s">
        <v>81</v>
      </c>
      <c r="M26107" s="61">
        <f>VLOOKUP(H26107,zdroj!C:F,4,0)</f>
        <v>0</v>
      </c>
      <c r="N26107" s="61" t="str">
        <f t="shared" si="814"/>
        <v>-</v>
      </c>
      <c r="P26107" s="73" t="str">
        <f t="shared" si="815"/>
        <v/>
      </c>
      <c r="Q26107" s="61" t="s">
        <v>86</v>
      </c>
    </row>
    <row r="26108" spans="8:17" x14ac:dyDescent="0.25">
      <c r="H26108" s="59">
        <v>91693</v>
      </c>
      <c r="I26108" s="59" t="s">
        <v>72</v>
      </c>
      <c r="J26108" s="59">
        <v>28193164</v>
      </c>
      <c r="K26108" s="59" t="s">
        <v>26541</v>
      </c>
      <c r="L26108" s="61" t="s">
        <v>81</v>
      </c>
      <c r="M26108" s="61">
        <f>VLOOKUP(H26108,zdroj!C:F,4,0)</f>
        <v>0</v>
      </c>
      <c r="N26108" s="61" t="str">
        <f t="shared" si="814"/>
        <v>-</v>
      </c>
      <c r="P26108" s="73" t="str">
        <f t="shared" si="815"/>
        <v/>
      </c>
      <c r="Q26108" s="61" t="s">
        <v>86</v>
      </c>
    </row>
    <row r="26109" spans="8:17" x14ac:dyDescent="0.25">
      <c r="H26109" s="59">
        <v>91693</v>
      </c>
      <c r="I26109" s="59" t="s">
        <v>72</v>
      </c>
      <c r="J26109" s="59">
        <v>28193172</v>
      </c>
      <c r="K26109" s="59" t="s">
        <v>26542</v>
      </c>
      <c r="L26109" s="61" t="s">
        <v>81</v>
      </c>
      <c r="M26109" s="61">
        <f>VLOOKUP(H26109,zdroj!C:F,4,0)</f>
        <v>0</v>
      </c>
      <c r="N26109" s="61" t="str">
        <f t="shared" si="814"/>
        <v>-</v>
      </c>
      <c r="P26109" s="73" t="str">
        <f t="shared" si="815"/>
        <v/>
      </c>
      <c r="Q26109" s="61" t="s">
        <v>86</v>
      </c>
    </row>
    <row r="26110" spans="8:17" x14ac:dyDescent="0.25">
      <c r="H26110" s="59">
        <v>91693</v>
      </c>
      <c r="I26110" s="59" t="s">
        <v>72</v>
      </c>
      <c r="J26110" s="59">
        <v>28193181</v>
      </c>
      <c r="K26110" s="59" t="s">
        <v>26543</v>
      </c>
      <c r="L26110" s="61" t="s">
        <v>81</v>
      </c>
      <c r="M26110" s="61">
        <f>VLOOKUP(H26110,zdroj!C:F,4,0)</f>
        <v>0</v>
      </c>
      <c r="N26110" s="61" t="str">
        <f t="shared" si="814"/>
        <v>-</v>
      </c>
      <c r="P26110" s="73" t="str">
        <f t="shared" si="815"/>
        <v/>
      </c>
      <c r="Q26110" s="61" t="s">
        <v>86</v>
      </c>
    </row>
    <row r="26111" spans="8:17" x14ac:dyDescent="0.25">
      <c r="H26111" s="59">
        <v>91693</v>
      </c>
      <c r="I26111" s="59" t="s">
        <v>72</v>
      </c>
      <c r="J26111" s="59">
        <v>28193199</v>
      </c>
      <c r="K26111" s="59" t="s">
        <v>26544</v>
      </c>
      <c r="L26111" s="61" t="s">
        <v>81</v>
      </c>
      <c r="M26111" s="61">
        <f>VLOOKUP(H26111,zdroj!C:F,4,0)</f>
        <v>0</v>
      </c>
      <c r="N26111" s="61" t="str">
        <f t="shared" si="814"/>
        <v>-</v>
      </c>
      <c r="P26111" s="73" t="str">
        <f t="shared" si="815"/>
        <v/>
      </c>
      <c r="Q26111" s="61" t="s">
        <v>86</v>
      </c>
    </row>
    <row r="26112" spans="8:17" x14ac:dyDescent="0.25">
      <c r="H26112" s="59">
        <v>91693</v>
      </c>
      <c r="I26112" s="59" t="s">
        <v>72</v>
      </c>
      <c r="J26112" s="59">
        <v>28193202</v>
      </c>
      <c r="K26112" s="59" t="s">
        <v>26545</v>
      </c>
      <c r="L26112" s="61" t="s">
        <v>81</v>
      </c>
      <c r="M26112" s="61">
        <f>VLOOKUP(H26112,zdroj!C:F,4,0)</f>
        <v>0</v>
      </c>
      <c r="N26112" s="61" t="str">
        <f t="shared" si="814"/>
        <v>-</v>
      </c>
      <c r="P26112" s="73" t="str">
        <f t="shared" si="815"/>
        <v/>
      </c>
      <c r="Q26112" s="61" t="s">
        <v>86</v>
      </c>
    </row>
    <row r="26113" spans="8:17" x14ac:dyDescent="0.25">
      <c r="H26113" s="59">
        <v>91693</v>
      </c>
      <c r="I26113" s="59" t="s">
        <v>72</v>
      </c>
      <c r="J26113" s="59">
        <v>28290569</v>
      </c>
      <c r="K26113" s="59" t="s">
        <v>26546</v>
      </c>
      <c r="L26113" s="61" t="s">
        <v>81</v>
      </c>
      <c r="M26113" s="61">
        <f>VLOOKUP(H26113,zdroj!C:F,4,0)</f>
        <v>0</v>
      </c>
      <c r="N26113" s="61" t="str">
        <f t="shared" si="814"/>
        <v>-</v>
      </c>
      <c r="P26113" s="73" t="str">
        <f t="shared" si="815"/>
        <v/>
      </c>
      <c r="Q26113" s="61" t="s">
        <v>86</v>
      </c>
    </row>
    <row r="26114" spans="8:17" x14ac:dyDescent="0.25">
      <c r="H26114" s="59">
        <v>91693</v>
      </c>
      <c r="I26114" s="59" t="s">
        <v>72</v>
      </c>
      <c r="J26114" s="59">
        <v>28402511</v>
      </c>
      <c r="K26114" s="59" t="s">
        <v>26547</v>
      </c>
      <c r="L26114" s="61" t="s">
        <v>81</v>
      </c>
      <c r="M26114" s="61">
        <f>VLOOKUP(H26114,zdroj!C:F,4,0)</f>
        <v>0</v>
      </c>
      <c r="N26114" s="61" t="str">
        <f t="shared" si="814"/>
        <v>-</v>
      </c>
      <c r="P26114" s="73" t="str">
        <f t="shared" si="815"/>
        <v/>
      </c>
      <c r="Q26114" s="61" t="s">
        <v>86</v>
      </c>
    </row>
    <row r="26115" spans="8:17" x14ac:dyDescent="0.25">
      <c r="H26115" s="59">
        <v>91693</v>
      </c>
      <c r="I26115" s="59" t="s">
        <v>72</v>
      </c>
      <c r="J26115" s="59">
        <v>28408535</v>
      </c>
      <c r="K26115" s="59" t="s">
        <v>26548</v>
      </c>
      <c r="L26115" s="61" t="s">
        <v>81</v>
      </c>
      <c r="M26115" s="61">
        <f>VLOOKUP(H26115,zdroj!C:F,4,0)</f>
        <v>0</v>
      </c>
      <c r="N26115" s="61" t="str">
        <f t="shared" si="814"/>
        <v>-</v>
      </c>
      <c r="P26115" s="73" t="str">
        <f t="shared" si="815"/>
        <v/>
      </c>
      <c r="Q26115" s="61" t="s">
        <v>86</v>
      </c>
    </row>
    <row r="26116" spans="8:17" x14ac:dyDescent="0.25">
      <c r="H26116" s="59">
        <v>91693</v>
      </c>
      <c r="I26116" s="59" t="s">
        <v>72</v>
      </c>
      <c r="J26116" s="59">
        <v>30821959</v>
      </c>
      <c r="K26116" s="59" t="s">
        <v>26549</v>
      </c>
      <c r="L26116" s="61" t="s">
        <v>114</v>
      </c>
      <c r="M26116" s="61">
        <f>VLOOKUP(H26116,zdroj!C:F,4,0)</f>
        <v>0</v>
      </c>
      <c r="N26116" s="61" t="str">
        <f t="shared" si="814"/>
        <v>katC</v>
      </c>
      <c r="P26116" s="73" t="str">
        <f t="shared" si="815"/>
        <v/>
      </c>
      <c r="Q26116" s="61" t="s">
        <v>31</v>
      </c>
    </row>
    <row r="26117" spans="8:17" x14ac:dyDescent="0.25">
      <c r="H26117" s="59">
        <v>91693</v>
      </c>
      <c r="I26117" s="59" t="s">
        <v>72</v>
      </c>
      <c r="J26117" s="59">
        <v>30821967</v>
      </c>
      <c r="K26117" s="59" t="s">
        <v>26550</v>
      </c>
      <c r="L26117" s="61" t="s">
        <v>81</v>
      </c>
      <c r="M26117" s="61">
        <f>VLOOKUP(H26117,zdroj!C:F,4,0)</f>
        <v>0</v>
      </c>
      <c r="N26117" s="61" t="str">
        <f t="shared" si="814"/>
        <v>-</v>
      </c>
      <c r="P26117" s="73" t="str">
        <f t="shared" si="815"/>
        <v/>
      </c>
      <c r="Q26117" s="61" t="s">
        <v>86</v>
      </c>
    </row>
    <row r="26118" spans="8:17" x14ac:dyDescent="0.25">
      <c r="H26118" s="59">
        <v>91693</v>
      </c>
      <c r="I26118" s="59" t="s">
        <v>72</v>
      </c>
      <c r="J26118" s="59">
        <v>30821975</v>
      </c>
      <c r="K26118" s="59" t="s">
        <v>26551</v>
      </c>
      <c r="L26118" s="61" t="s">
        <v>81</v>
      </c>
      <c r="M26118" s="61">
        <f>VLOOKUP(H26118,zdroj!C:F,4,0)</f>
        <v>0</v>
      </c>
      <c r="N26118" s="61" t="str">
        <f t="shared" si="814"/>
        <v>-</v>
      </c>
      <c r="P26118" s="73" t="str">
        <f t="shared" si="815"/>
        <v/>
      </c>
      <c r="Q26118" s="61" t="s">
        <v>86</v>
      </c>
    </row>
    <row r="26119" spans="8:17" x14ac:dyDescent="0.25">
      <c r="H26119" s="59">
        <v>91693</v>
      </c>
      <c r="I26119" s="59" t="s">
        <v>72</v>
      </c>
      <c r="J26119" s="59">
        <v>31261141</v>
      </c>
      <c r="K26119" s="59" t="s">
        <v>26552</v>
      </c>
      <c r="L26119" s="61" t="s">
        <v>81</v>
      </c>
      <c r="M26119" s="61">
        <f>VLOOKUP(H26119,zdroj!C:F,4,0)</f>
        <v>0</v>
      </c>
      <c r="N26119" s="61" t="str">
        <f t="shared" ref="N26119:N26182" si="816">IF(M26119="A",IF(L26119="katA","katB",L26119),L26119)</f>
        <v>-</v>
      </c>
      <c r="P26119" s="73" t="str">
        <f t="shared" ref="P26119:P26182" si="817">IF(O26119="A",1,"")</f>
        <v/>
      </c>
      <c r="Q26119" s="61" t="s">
        <v>86</v>
      </c>
    </row>
    <row r="26120" spans="8:17" x14ac:dyDescent="0.25">
      <c r="H26120" s="59">
        <v>91693</v>
      </c>
      <c r="I26120" s="59" t="s">
        <v>72</v>
      </c>
      <c r="J26120" s="59">
        <v>72558148</v>
      </c>
      <c r="K26120" s="59" t="s">
        <v>26553</v>
      </c>
      <c r="L26120" s="61" t="s">
        <v>81</v>
      </c>
      <c r="M26120" s="61">
        <f>VLOOKUP(H26120,zdroj!C:F,4,0)</f>
        <v>0</v>
      </c>
      <c r="N26120" s="61" t="str">
        <f t="shared" si="816"/>
        <v>-</v>
      </c>
      <c r="P26120" s="73" t="str">
        <f t="shared" si="817"/>
        <v/>
      </c>
      <c r="Q26120" s="61" t="s">
        <v>86</v>
      </c>
    </row>
    <row r="26121" spans="8:17" x14ac:dyDescent="0.25">
      <c r="H26121" s="59">
        <v>91693</v>
      </c>
      <c r="I26121" s="59" t="s">
        <v>72</v>
      </c>
      <c r="J26121" s="59">
        <v>74820664</v>
      </c>
      <c r="K26121" s="59" t="s">
        <v>26554</v>
      </c>
      <c r="L26121" s="61" t="s">
        <v>81</v>
      </c>
      <c r="M26121" s="61">
        <f>VLOOKUP(H26121,zdroj!C:F,4,0)</f>
        <v>0</v>
      </c>
      <c r="N26121" s="61" t="str">
        <f t="shared" si="816"/>
        <v>-</v>
      </c>
      <c r="P26121" s="73" t="str">
        <f t="shared" si="817"/>
        <v/>
      </c>
      <c r="Q26121" s="61" t="s">
        <v>86</v>
      </c>
    </row>
    <row r="26122" spans="8:17" x14ac:dyDescent="0.25">
      <c r="H26122" s="59">
        <v>91693</v>
      </c>
      <c r="I26122" s="59" t="s">
        <v>72</v>
      </c>
      <c r="J26122" s="59">
        <v>75296926</v>
      </c>
      <c r="K26122" s="59" t="s">
        <v>26555</v>
      </c>
      <c r="L26122" s="61" t="s">
        <v>81</v>
      </c>
      <c r="M26122" s="61">
        <f>VLOOKUP(H26122,zdroj!C:F,4,0)</f>
        <v>0</v>
      </c>
      <c r="N26122" s="61" t="str">
        <f t="shared" si="816"/>
        <v>-</v>
      </c>
      <c r="P26122" s="73" t="str">
        <f t="shared" si="817"/>
        <v/>
      </c>
      <c r="Q26122" s="61" t="s">
        <v>86</v>
      </c>
    </row>
    <row r="26123" spans="8:17" x14ac:dyDescent="0.25">
      <c r="H26123" s="59">
        <v>91693</v>
      </c>
      <c r="I26123" s="59" t="s">
        <v>72</v>
      </c>
      <c r="J26123" s="59">
        <v>75359685</v>
      </c>
      <c r="K26123" s="59" t="s">
        <v>26556</v>
      </c>
      <c r="L26123" s="61" t="s">
        <v>81</v>
      </c>
      <c r="M26123" s="61">
        <f>VLOOKUP(H26123,zdroj!C:F,4,0)</f>
        <v>0</v>
      </c>
      <c r="N26123" s="61" t="str">
        <f t="shared" si="816"/>
        <v>-</v>
      </c>
      <c r="P26123" s="73" t="str">
        <f t="shared" si="817"/>
        <v/>
      </c>
      <c r="Q26123" s="61" t="s">
        <v>86</v>
      </c>
    </row>
    <row r="26124" spans="8:17" x14ac:dyDescent="0.25">
      <c r="H26124" s="59">
        <v>311561</v>
      </c>
      <c r="I26124" s="59" t="s">
        <v>69</v>
      </c>
      <c r="J26124" s="59">
        <v>25985167</v>
      </c>
      <c r="K26124" s="59" t="s">
        <v>26557</v>
      </c>
      <c r="L26124" s="61" t="s">
        <v>113</v>
      </c>
      <c r="M26124" s="61">
        <f>VLOOKUP(H26124,zdroj!C:F,4,0)</f>
        <v>0</v>
      </c>
      <c r="N26124" s="61" t="str">
        <f t="shared" si="816"/>
        <v>katB</v>
      </c>
      <c r="P26124" s="73" t="str">
        <f t="shared" si="817"/>
        <v/>
      </c>
      <c r="Q26124" s="61" t="s">
        <v>31</v>
      </c>
    </row>
    <row r="26125" spans="8:17" x14ac:dyDescent="0.25">
      <c r="H26125" s="59">
        <v>311561</v>
      </c>
      <c r="I26125" s="59" t="s">
        <v>69</v>
      </c>
      <c r="J26125" s="59">
        <v>27964183</v>
      </c>
      <c r="K26125" s="59" t="s">
        <v>26558</v>
      </c>
      <c r="L26125" s="61" t="s">
        <v>113</v>
      </c>
      <c r="M26125" s="61">
        <f>VLOOKUP(H26125,zdroj!C:F,4,0)</f>
        <v>0</v>
      </c>
      <c r="N26125" s="61" t="str">
        <f t="shared" si="816"/>
        <v>katB</v>
      </c>
      <c r="P26125" s="73" t="str">
        <f t="shared" si="817"/>
        <v/>
      </c>
      <c r="Q26125" s="61" t="s">
        <v>30</v>
      </c>
    </row>
    <row r="26126" spans="8:17" x14ac:dyDescent="0.25">
      <c r="H26126" s="59">
        <v>311561</v>
      </c>
      <c r="I26126" s="59" t="s">
        <v>69</v>
      </c>
      <c r="J26126" s="59">
        <v>74806220</v>
      </c>
      <c r="K26126" s="59" t="s">
        <v>26559</v>
      </c>
      <c r="L26126" s="61" t="s">
        <v>81</v>
      </c>
      <c r="M26126" s="61">
        <f>VLOOKUP(H26126,zdroj!C:F,4,0)</f>
        <v>0</v>
      </c>
      <c r="N26126" s="61" t="str">
        <f t="shared" si="816"/>
        <v>-</v>
      </c>
      <c r="P26126" s="73" t="str">
        <f t="shared" si="817"/>
        <v/>
      </c>
      <c r="Q26126" s="61" t="s">
        <v>86</v>
      </c>
    </row>
    <row r="26127" spans="8:17" x14ac:dyDescent="0.25">
      <c r="H26127" s="59">
        <v>311561</v>
      </c>
      <c r="I26127" s="59" t="s">
        <v>69</v>
      </c>
      <c r="J26127" s="59">
        <v>75281015</v>
      </c>
      <c r="K26127" s="59" t="s">
        <v>26560</v>
      </c>
      <c r="L26127" s="61" t="s">
        <v>81</v>
      </c>
      <c r="M26127" s="61">
        <f>VLOOKUP(H26127,zdroj!C:F,4,0)</f>
        <v>0</v>
      </c>
      <c r="N26127" s="61" t="str">
        <f t="shared" si="816"/>
        <v>-</v>
      </c>
      <c r="P26127" s="73" t="str">
        <f t="shared" si="817"/>
        <v/>
      </c>
      <c r="Q26127" s="61" t="s">
        <v>86</v>
      </c>
    </row>
    <row r="26128" spans="8:17" x14ac:dyDescent="0.25">
      <c r="H26128" s="59">
        <v>105996</v>
      </c>
      <c r="I26128" s="59" t="s">
        <v>67</v>
      </c>
      <c r="J26128" s="59">
        <v>8159912</v>
      </c>
      <c r="K26128" s="59" t="s">
        <v>26561</v>
      </c>
      <c r="L26128" s="61" t="s">
        <v>112</v>
      </c>
      <c r="M26128" s="61">
        <f>VLOOKUP(H26128,zdroj!C:F,4,0)</f>
        <v>0</v>
      </c>
      <c r="N26128" s="61" t="str">
        <f t="shared" si="816"/>
        <v>katA</v>
      </c>
      <c r="P26128" s="73" t="str">
        <f t="shared" si="817"/>
        <v/>
      </c>
      <c r="Q26128" s="61" t="s">
        <v>31</v>
      </c>
    </row>
    <row r="26129" spans="8:17" x14ac:dyDescent="0.25">
      <c r="H26129" s="59">
        <v>105996</v>
      </c>
      <c r="I26129" s="59" t="s">
        <v>67</v>
      </c>
      <c r="J26129" s="59">
        <v>8159921</v>
      </c>
      <c r="K26129" s="59" t="s">
        <v>26562</v>
      </c>
      <c r="L26129" s="61" t="s">
        <v>112</v>
      </c>
      <c r="M26129" s="61">
        <f>VLOOKUP(H26129,zdroj!C:F,4,0)</f>
        <v>0</v>
      </c>
      <c r="N26129" s="61" t="str">
        <f t="shared" si="816"/>
        <v>katA</v>
      </c>
      <c r="P26129" s="73" t="str">
        <f t="shared" si="817"/>
        <v/>
      </c>
      <c r="Q26129" s="61" t="s">
        <v>30</v>
      </c>
    </row>
    <row r="26130" spans="8:17" x14ac:dyDescent="0.25">
      <c r="H26130" s="59">
        <v>105996</v>
      </c>
      <c r="I26130" s="59" t="s">
        <v>67</v>
      </c>
      <c r="J26130" s="59">
        <v>81517203</v>
      </c>
      <c r="K26130" s="59" t="s">
        <v>26563</v>
      </c>
      <c r="L26130" s="61" t="s">
        <v>112</v>
      </c>
      <c r="M26130" s="61">
        <f>VLOOKUP(H26130,zdroj!C:F,4,0)</f>
        <v>0</v>
      </c>
      <c r="N26130" s="61" t="str">
        <f t="shared" si="816"/>
        <v>katA</v>
      </c>
      <c r="P26130" s="73" t="str">
        <f t="shared" si="817"/>
        <v/>
      </c>
      <c r="Q26130" s="61" t="s">
        <v>31</v>
      </c>
    </row>
    <row r="26131" spans="8:17" x14ac:dyDescent="0.25">
      <c r="H26131" s="59">
        <v>106003</v>
      </c>
      <c r="I26131" s="59" t="s">
        <v>69</v>
      </c>
      <c r="J26131" s="59">
        <v>8159939</v>
      </c>
      <c r="K26131" s="59" t="s">
        <v>26564</v>
      </c>
      <c r="L26131" s="61" t="s">
        <v>113</v>
      </c>
      <c r="M26131" s="61">
        <f>VLOOKUP(H26131,zdroj!C:F,4,0)</f>
        <v>0</v>
      </c>
      <c r="N26131" s="61" t="str">
        <f t="shared" si="816"/>
        <v>katB</v>
      </c>
      <c r="P26131" s="73" t="str">
        <f t="shared" si="817"/>
        <v/>
      </c>
      <c r="Q26131" s="61" t="s">
        <v>30</v>
      </c>
    </row>
    <row r="26132" spans="8:17" x14ac:dyDescent="0.25">
      <c r="H26132" s="59">
        <v>106003</v>
      </c>
      <c r="I26132" s="59" t="s">
        <v>69</v>
      </c>
      <c r="J26132" s="59">
        <v>8159947</v>
      </c>
      <c r="K26132" s="59" t="s">
        <v>26565</v>
      </c>
      <c r="L26132" s="61" t="s">
        <v>81</v>
      </c>
      <c r="M26132" s="61">
        <f>VLOOKUP(H26132,zdroj!C:F,4,0)</f>
        <v>0</v>
      </c>
      <c r="N26132" s="61" t="str">
        <f t="shared" si="816"/>
        <v>-</v>
      </c>
      <c r="P26132" s="73" t="str">
        <f t="shared" si="817"/>
        <v/>
      </c>
      <c r="Q26132" s="61" t="s">
        <v>84</v>
      </c>
    </row>
    <row r="26133" spans="8:17" x14ac:dyDescent="0.25">
      <c r="H26133" s="59">
        <v>106003</v>
      </c>
      <c r="I26133" s="59" t="s">
        <v>69</v>
      </c>
      <c r="J26133" s="59">
        <v>8159955</v>
      </c>
      <c r="K26133" s="59" t="s">
        <v>26566</v>
      </c>
      <c r="L26133" s="61" t="s">
        <v>113</v>
      </c>
      <c r="M26133" s="61">
        <f>VLOOKUP(H26133,zdroj!C:F,4,0)</f>
        <v>0</v>
      </c>
      <c r="N26133" s="61" t="str">
        <f t="shared" si="816"/>
        <v>katB</v>
      </c>
      <c r="P26133" s="73" t="str">
        <f t="shared" si="817"/>
        <v/>
      </c>
      <c r="Q26133" s="61" t="s">
        <v>30</v>
      </c>
    </row>
    <row r="26134" spans="8:17" x14ac:dyDescent="0.25">
      <c r="H26134" s="59">
        <v>106003</v>
      </c>
      <c r="I26134" s="59" t="s">
        <v>69</v>
      </c>
      <c r="J26134" s="59">
        <v>8159963</v>
      </c>
      <c r="K26134" s="59" t="s">
        <v>26567</v>
      </c>
      <c r="L26134" s="61" t="s">
        <v>113</v>
      </c>
      <c r="M26134" s="61">
        <f>VLOOKUP(H26134,zdroj!C:F,4,0)</f>
        <v>0</v>
      </c>
      <c r="N26134" s="61" t="str">
        <f t="shared" si="816"/>
        <v>katB</v>
      </c>
      <c r="P26134" s="73" t="str">
        <f t="shared" si="817"/>
        <v/>
      </c>
      <c r="Q26134" s="61" t="s">
        <v>30</v>
      </c>
    </row>
    <row r="26135" spans="8:17" x14ac:dyDescent="0.25">
      <c r="H26135" s="59">
        <v>106003</v>
      </c>
      <c r="I26135" s="59" t="s">
        <v>69</v>
      </c>
      <c r="J26135" s="59">
        <v>8159971</v>
      </c>
      <c r="K26135" s="59" t="s">
        <v>26568</v>
      </c>
      <c r="L26135" s="61" t="s">
        <v>113</v>
      </c>
      <c r="M26135" s="61">
        <f>VLOOKUP(H26135,zdroj!C:F,4,0)</f>
        <v>0</v>
      </c>
      <c r="N26135" s="61" t="str">
        <f t="shared" si="816"/>
        <v>katB</v>
      </c>
      <c r="P26135" s="73" t="str">
        <f t="shared" si="817"/>
        <v/>
      </c>
      <c r="Q26135" s="61" t="s">
        <v>30</v>
      </c>
    </row>
    <row r="26136" spans="8:17" x14ac:dyDescent="0.25">
      <c r="H26136" s="59">
        <v>106003</v>
      </c>
      <c r="I26136" s="59" t="s">
        <v>69</v>
      </c>
      <c r="J26136" s="59">
        <v>8159980</v>
      </c>
      <c r="K26136" s="59" t="s">
        <v>26569</v>
      </c>
      <c r="L26136" s="61" t="s">
        <v>113</v>
      </c>
      <c r="M26136" s="61">
        <f>VLOOKUP(H26136,zdroj!C:F,4,0)</f>
        <v>0</v>
      </c>
      <c r="N26136" s="61" t="str">
        <f t="shared" si="816"/>
        <v>katB</v>
      </c>
      <c r="P26136" s="73" t="str">
        <f t="shared" si="817"/>
        <v/>
      </c>
      <c r="Q26136" s="61" t="s">
        <v>30</v>
      </c>
    </row>
    <row r="26137" spans="8:17" x14ac:dyDescent="0.25">
      <c r="H26137" s="59">
        <v>106003</v>
      </c>
      <c r="I26137" s="59" t="s">
        <v>69</v>
      </c>
      <c r="J26137" s="59">
        <v>8159998</v>
      </c>
      <c r="K26137" s="59" t="s">
        <v>26570</v>
      </c>
      <c r="L26137" s="61" t="s">
        <v>113</v>
      </c>
      <c r="M26137" s="61">
        <f>VLOOKUP(H26137,zdroj!C:F,4,0)</f>
        <v>0</v>
      </c>
      <c r="N26137" s="61" t="str">
        <f t="shared" si="816"/>
        <v>katB</v>
      </c>
      <c r="P26137" s="73" t="str">
        <f t="shared" si="817"/>
        <v/>
      </c>
      <c r="Q26137" s="61" t="s">
        <v>30</v>
      </c>
    </row>
    <row r="26138" spans="8:17" x14ac:dyDescent="0.25">
      <c r="H26138" s="59">
        <v>106003</v>
      </c>
      <c r="I26138" s="59" t="s">
        <v>69</v>
      </c>
      <c r="J26138" s="59">
        <v>8160007</v>
      </c>
      <c r="K26138" s="59" t="s">
        <v>26571</v>
      </c>
      <c r="L26138" s="61" t="s">
        <v>113</v>
      </c>
      <c r="M26138" s="61">
        <f>VLOOKUP(H26138,zdroj!C:F,4,0)</f>
        <v>0</v>
      </c>
      <c r="N26138" s="61" t="str">
        <f t="shared" si="816"/>
        <v>katB</v>
      </c>
      <c r="P26138" s="73" t="str">
        <f t="shared" si="817"/>
        <v/>
      </c>
      <c r="Q26138" s="61" t="s">
        <v>30</v>
      </c>
    </row>
    <row r="26139" spans="8:17" x14ac:dyDescent="0.25">
      <c r="H26139" s="59">
        <v>106003</v>
      </c>
      <c r="I26139" s="59" t="s">
        <v>69</v>
      </c>
      <c r="J26139" s="59">
        <v>8160015</v>
      </c>
      <c r="K26139" s="59" t="s">
        <v>26572</v>
      </c>
      <c r="L26139" s="61" t="s">
        <v>113</v>
      </c>
      <c r="M26139" s="61">
        <f>VLOOKUP(H26139,zdroj!C:F,4,0)</f>
        <v>0</v>
      </c>
      <c r="N26139" s="61" t="str">
        <f t="shared" si="816"/>
        <v>katB</v>
      </c>
      <c r="P26139" s="73" t="str">
        <f t="shared" si="817"/>
        <v/>
      </c>
      <c r="Q26139" s="61" t="s">
        <v>30</v>
      </c>
    </row>
    <row r="26140" spans="8:17" x14ac:dyDescent="0.25">
      <c r="H26140" s="59">
        <v>106003</v>
      </c>
      <c r="I26140" s="59" t="s">
        <v>69</v>
      </c>
      <c r="J26140" s="59">
        <v>8160023</v>
      </c>
      <c r="K26140" s="59" t="s">
        <v>26573</v>
      </c>
      <c r="L26140" s="61" t="s">
        <v>113</v>
      </c>
      <c r="M26140" s="61">
        <f>VLOOKUP(H26140,zdroj!C:F,4,0)</f>
        <v>0</v>
      </c>
      <c r="N26140" s="61" t="str">
        <f t="shared" si="816"/>
        <v>katB</v>
      </c>
      <c r="P26140" s="73" t="str">
        <f t="shared" si="817"/>
        <v/>
      </c>
      <c r="Q26140" s="61" t="s">
        <v>30</v>
      </c>
    </row>
    <row r="26141" spans="8:17" x14ac:dyDescent="0.25">
      <c r="H26141" s="59">
        <v>106003</v>
      </c>
      <c r="I26141" s="59" t="s">
        <v>69</v>
      </c>
      <c r="J26141" s="59">
        <v>8160031</v>
      </c>
      <c r="K26141" s="59" t="s">
        <v>26574</v>
      </c>
      <c r="L26141" s="61" t="s">
        <v>113</v>
      </c>
      <c r="M26141" s="61">
        <f>VLOOKUP(H26141,zdroj!C:F,4,0)</f>
        <v>0</v>
      </c>
      <c r="N26141" s="61" t="str">
        <f t="shared" si="816"/>
        <v>katB</v>
      </c>
      <c r="P26141" s="73" t="str">
        <f t="shared" si="817"/>
        <v/>
      </c>
      <c r="Q26141" s="61" t="s">
        <v>30</v>
      </c>
    </row>
    <row r="26142" spans="8:17" x14ac:dyDescent="0.25">
      <c r="H26142" s="59">
        <v>106003</v>
      </c>
      <c r="I26142" s="59" t="s">
        <v>69</v>
      </c>
      <c r="J26142" s="59">
        <v>8160040</v>
      </c>
      <c r="K26142" s="59" t="s">
        <v>26575</v>
      </c>
      <c r="L26142" s="61" t="s">
        <v>113</v>
      </c>
      <c r="M26142" s="61">
        <f>VLOOKUP(H26142,zdroj!C:F,4,0)</f>
        <v>0</v>
      </c>
      <c r="N26142" s="61" t="str">
        <f t="shared" si="816"/>
        <v>katB</v>
      </c>
      <c r="P26142" s="73" t="str">
        <f t="shared" si="817"/>
        <v/>
      </c>
      <c r="Q26142" s="61" t="s">
        <v>30</v>
      </c>
    </row>
    <row r="26143" spans="8:17" x14ac:dyDescent="0.25">
      <c r="H26143" s="59">
        <v>106003</v>
      </c>
      <c r="I26143" s="59" t="s">
        <v>69</v>
      </c>
      <c r="J26143" s="59">
        <v>8160058</v>
      </c>
      <c r="K26143" s="59" t="s">
        <v>26576</v>
      </c>
      <c r="L26143" s="61" t="s">
        <v>81</v>
      </c>
      <c r="M26143" s="61">
        <f>VLOOKUP(H26143,zdroj!C:F,4,0)</f>
        <v>0</v>
      </c>
      <c r="N26143" s="61" t="str">
        <f t="shared" si="816"/>
        <v>-</v>
      </c>
      <c r="P26143" s="73" t="str">
        <f t="shared" si="817"/>
        <v/>
      </c>
      <c r="Q26143" s="61" t="s">
        <v>84</v>
      </c>
    </row>
    <row r="26144" spans="8:17" x14ac:dyDescent="0.25">
      <c r="H26144" s="59">
        <v>106003</v>
      </c>
      <c r="I26144" s="59" t="s">
        <v>69</v>
      </c>
      <c r="J26144" s="59">
        <v>8160066</v>
      </c>
      <c r="K26144" s="59" t="s">
        <v>26577</v>
      </c>
      <c r="L26144" s="61" t="s">
        <v>113</v>
      </c>
      <c r="M26144" s="61">
        <f>VLOOKUP(H26144,zdroj!C:F,4,0)</f>
        <v>0</v>
      </c>
      <c r="N26144" s="61" t="str">
        <f t="shared" si="816"/>
        <v>katB</v>
      </c>
      <c r="P26144" s="73" t="str">
        <f t="shared" si="817"/>
        <v/>
      </c>
      <c r="Q26144" s="61" t="s">
        <v>30</v>
      </c>
    </row>
    <row r="26145" spans="8:17" x14ac:dyDescent="0.25">
      <c r="H26145" s="59">
        <v>106003</v>
      </c>
      <c r="I26145" s="59" t="s">
        <v>69</v>
      </c>
      <c r="J26145" s="59">
        <v>8160074</v>
      </c>
      <c r="K26145" s="59" t="s">
        <v>26578</v>
      </c>
      <c r="L26145" s="61" t="s">
        <v>113</v>
      </c>
      <c r="M26145" s="61">
        <f>VLOOKUP(H26145,zdroj!C:F,4,0)</f>
        <v>0</v>
      </c>
      <c r="N26145" s="61" t="str">
        <f t="shared" si="816"/>
        <v>katB</v>
      </c>
      <c r="P26145" s="73" t="str">
        <f t="shared" si="817"/>
        <v/>
      </c>
      <c r="Q26145" s="61" t="s">
        <v>30</v>
      </c>
    </row>
    <row r="26146" spans="8:17" x14ac:dyDescent="0.25">
      <c r="H26146" s="59">
        <v>106003</v>
      </c>
      <c r="I26146" s="59" t="s">
        <v>69</v>
      </c>
      <c r="J26146" s="59">
        <v>8160082</v>
      </c>
      <c r="K26146" s="59" t="s">
        <v>26579</v>
      </c>
      <c r="L26146" s="61" t="s">
        <v>113</v>
      </c>
      <c r="M26146" s="61">
        <f>VLOOKUP(H26146,zdroj!C:F,4,0)</f>
        <v>0</v>
      </c>
      <c r="N26146" s="61" t="str">
        <f t="shared" si="816"/>
        <v>katB</v>
      </c>
      <c r="P26146" s="73" t="str">
        <f t="shared" si="817"/>
        <v/>
      </c>
      <c r="Q26146" s="61" t="s">
        <v>30</v>
      </c>
    </row>
    <row r="26147" spans="8:17" x14ac:dyDescent="0.25">
      <c r="H26147" s="59">
        <v>106003</v>
      </c>
      <c r="I26147" s="59" t="s">
        <v>69</v>
      </c>
      <c r="J26147" s="59">
        <v>8160091</v>
      </c>
      <c r="K26147" s="59" t="s">
        <v>26580</v>
      </c>
      <c r="L26147" s="61" t="s">
        <v>113</v>
      </c>
      <c r="M26147" s="61">
        <f>VLOOKUP(H26147,zdroj!C:F,4,0)</f>
        <v>0</v>
      </c>
      <c r="N26147" s="61" t="str">
        <f t="shared" si="816"/>
        <v>katB</v>
      </c>
      <c r="P26147" s="73" t="str">
        <f t="shared" si="817"/>
        <v/>
      </c>
      <c r="Q26147" s="61" t="s">
        <v>30</v>
      </c>
    </row>
    <row r="26148" spans="8:17" x14ac:dyDescent="0.25">
      <c r="H26148" s="59">
        <v>106003</v>
      </c>
      <c r="I26148" s="59" t="s">
        <v>69</v>
      </c>
      <c r="J26148" s="59">
        <v>8160104</v>
      </c>
      <c r="K26148" s="59" t="s">
        <v>26581</v>
      </c>
      <c r="L26148" s="61" t="s">
        <v>113</v>
      </c>
      <c r="M26148" s="61">
        <f>VLOOKUP(H26148,zdroj!C:F,4,0)</f>
        <v>0</v>
      </c>
      <c r="N26148" s="61" t="str">
        <f t="shared" si="816"/>
        <v>katB</v>
      </c>
      <c r="P26148" s="73" t="str">
        <f t="shared" si="817"/>
        <v/>
      </c>
      <c r="Q26148" s="61" t="s">
        <v>30</v>
      </c>
    </row>
    <row r="26149" spans="8:17" x14ac:dyDescent="0.25">
      <c r="H26149" s="59">
        <v>106003</v>
      </c>
      <c r="I26149" s="59" t="s">
        <v>69</v>
      </c>
      <c r="J26149" s="59">
        <v>8160112</v>
      </c>
      <c r="K26149" s="59" t="s">
        <v>26582</v>
      </c>
      <c r="L26149" s="61" t="s">
        <v>113</v>
      </c>
      <c r="M26149" s="61">
        <f>VLOOKUP(H26149,zdroj!C:F,4,0)</f>
        <v>0</v>
      </c>
      <c r="N26149" s="61" t="str">
        <f t="shared" si="816"/>
        <v>katB</v>
      </c>
      <c r="P26149" s="73" t="str">
        <f t="shared" si="817"/>
        <v/>
      </c>
      <c r="Q26149" s="61" t="s">
        <v>30</v>
      </c>
    </row>
    <row r="26150" spans="8:17" x14ac:dyDescent="0.25">
      <c r="H26150" s="59">
        <v>106003</v>
      </c>
      <c r="I26150" s="59" t="s">
        <v>69</v>
      </c>
      <c r="J26150" s="59">
        <v>8160121</v>
      </c>
      <c r="K26150" s="59" t="s">
        <v>26583</v>
      </c>
      <c r="L26150" s="61" t="s">
        <v>113</v>
      </c>
      <c r="M26150" s="61">
        <f>VLOOKUP(H26150,zdroj!C:F,4,0)</f>
        <v>0</v>
      </c>
      <c r="N26150" s="61" t="str">
        <f t="shared" si="816"/>
        <v>katB</v>
      </c>
      <c r="P26150" s="73" t="str">
        <f t="shared" si="817"/>
        <v/>
      </c>
      <c r="Q26150" s="61" t="s">
        <v>30</v>
      </c>
    </row>
    <row r="26151" spans="8:17" x14ac:dyDescent="0.25">
      <c r="H26151" s="59">
        <v>106003</v>
      </c>
      <c r="I26151" s="59" t="s">
        <v>69</v>
      </c>
      <c r="J26151" s="59">
        <v>8160139</v>
      </c>
      <c r="K26151" s="59" t="s">
        <v>26584</v>
      </c>
      <c r="L26151" s="61" t="s">
        <v>113</v>
      </c>
      <c r="M26151" s="61">
        <f>VLOOKUP(H26151,zdroj!C:F,4,0)</f>
        <v>0</v>
      </c>
      <c r="N26151" s="61" t="str">
        <f t="shared" si="816"/>
        <v>katB</v>
      </c>
      <c r="P26151" s="73" t="str">
        <f t="shared" si="817"/>
        <v/>
      </c>
      <c r="Q26151" s="61" t="s">
        <v>30</v>
      </c>
    </row>
    <row r="26152" spans="8:17" x14ac:dyDescent="0.25">
      <c r="H26152" s="59">
        <v>106003</v>
      </c>
      <c r="I26152" s="59" t="s">
        <v>69</v>
      </c>
      <c r="J26152" s="59">
        <v>8160147</v>
      </c>
      <c r="K26152" s="59" t="s">
        <v>26585</v>
      </c>
      <c r="L26152" s="61" t="s">
        <v>113</v>
      </c>
      <c r="M26152" s="61">
        <f>VLOOKUP(H26152,zdroj!C:F,4,0)</f>
        <v>0</v>
      </c>
      <c r="N26152" s="61" t="str">
        <f t="shared" si="816"/>
        <v>katB</v>
      </c>
      <c r="P26152" s="73" t="str">
        <f t="shared" si="817"/>
        <v/>
      </c>
      <c r="Q26152" s="61" t="s">
        <v>30</v>
      </c>
    </row>
    <row r="26153" spans="8:17" x14ac:dyDescent="0.25">
      <c r="H26153" s="59">
        <v>106003</v>
      </c>
      <c r="I26153" s="59" t="s">
        <v>69</v>
      </c>
      <c r="J26153" s="59">
        <v>8160155</v>
      </c>
      <c r="K26153" s="59" t="s">
        <v>26586</v>
      </c>
      <c r="L26153" s="61" t="s">
        <v>113</v>
      </c>
      <c r="M26153" s="61">
        <f>VLOOKUP(H26153,zdroj!C:F,4,0)</f>
        <v>0</v>
      </c>
      <c r="N26153" s="61" t="str">
        <f t="shared" si="816"/>
        <v>katB</v>
      </c>
      <c r="P26153" s="73" t="str">
        <f t="shared" si="817"/>
        <v/>
      </c>
      <c r="Q26153" s="61" t="s">
        <v>30</v>
      </c>
    </row>
    <row r="26154" spans="8:17" x14ac:dyDescent="0.25">
      <c r="H26154" s="59">
        <v>106003</v>
      </c>
      <c r="I26154" s="59" t="s">
        <v>69</v>
      </c>
      <c r="J26154" s="59">
        <v>8160163</v>
      </c>
      <c r="K26154" s="59" t="s">
        <v>26587</v>
      </c>
      <c r="L26154" s="61" t="s">
        <v>113</v>
      </c>
      <c r="M26154" s="61">
        <f>VLOOKUP(H26154,zdroj!C:F,4,0)</f>
        <v>0</v>
      </c>
      <c r="N26154" s="61" t="str">
        <f t="shared" si="816"/>
        <v>katB</v>
      </c>
      <c r="P26154" s="73" t="str">
        <f t="shared" si="817"/>
        <v/>
      </c>
      <c r="Q26154" s="61" t="s">
        <v>30</v>
      </c>
    </row>
    <row r="26155" spans="8:17" x14ac:dyDescent="0.25">
      <c r="H26155" s="59">
        <v>106003</v>
      </c>
      <c r="I26155" s="59" t="s">
        <v>69</v>
      </c>
      <c r="J26155" s="59">
        <v>8160171</v>
      </c>
      <c r="K26155" s="59" t="s">
        <v>26588</v>
      </c>
      <c r="L26155" s="61" t="s">
        <v>113</v>
      </c>
      <c r="M26155" s="61">
        <f>VLOOKUP(H26155,zdroj!C:F,4,0)</f>
        <v>0</v>
      </c>
      <c r="N26155" s="61" t="str">
        <f t="shared" si="816"/>
        <v>katB</v>
      </c>
      <c r="P26155" s="73" t="str">
        <f t="shared" si="817"/>
        <v/>
      </c>
      <c r="Q26155" s="61" t="s">
        <v>30</v>
      </c>
    </row>
    <row r="26156" spans="8:17" x14ac:dyDescent="0.25">
      <c r="H26156" s="59">
        <v>106003</v>
      </c>
      <c r="I26156" s="59" t="s">
        <v>69</v>
      </c>
      <c r="J26156" s="59">
        <v>8160198</v>
      </c>
      <c r="K26156" s="59" t="s">
        <v>26589</v>
      </c>
      <c r="L26156" s="61" t="s">
        <v>113</v>
      </c>
      <c r="M26156" s="61">
        <f>VLOOKUP(H26156,zdroj!C:F,4,0)</f>
        <v>0</v>
      </c>
      <c r="N26156" s="61" t="str">
        <f t="shared" si="816"/>
        <v>katB</v>
      </c>
      <c r="P26156" s="73" t="str">
        <f t="shared" si="817"/>
        <v/>
      </c>
      <c r="Q26156" s="61" t="s">
        <v>30</v>
      </c>
    </row>
    <row r="26157" spans="8:17" x14ac:dyDescent="0.25">
      <c r="H26157" s="59">
        <v>106003</v>
      </c>
      <c r="I26157" s="59" t="s">
        <v>69</v>
      </c>
      <c r="J26157" s="59">
        <v>8160210</v>
      </c>
      <c r="K26157" s="59" t="s">
        <v>26590</v>
      </c>
      <c r="L26157" s="61" t="s">
        <v>81</v>
      </c>
      <c r="M26157" s="61">
        <f>VLOOKUP(H26157,zdroj!C:F,4,0)</f>
        <v>0</v>
      </c>
      <c r="N26157" s="61" t="str">
        <f t="shared" si="816"/>
        <v>-</v>
      </c>
      <c r="P26157" s="73" t="str">
        <f t="shared" si="817"/>
        <v/>
      </c>
      <c r="Q26157" s="61" t="s">
        <v>84</v>
      </c>
    </row>
    <row r="26158" spans="8:17" x14ac:dyDescent="0.25">
      <c r="H26158" s="59">
        <v>106003</v>
      </c>
      <c r="I26158" s="59" t="s">
        <v>69</v>
      </c>
      <c r="J26158" s="59">
        <v>8160228</v>
      </c>
      <c r="K26158" s="59" t="s">
        <v>26591</v>
      </c>
      <c r="L26158" s="61" t="s">
        <v>113</v>
      </c>
      <c r="M26158" s="61">
        <f>VLOOKUP(H26158,zdroj!C:F,4,0)</f>
        <v>0</v>
      </c>
      <c r="N26158" s="61" t="str">
        <f t="shared" si="816"/>
        <v>katB</v>
      </c>
      <c r="P26158" s="73" t="str">
        <f t="shared" si="817"/>
        <v/>
      </c>
      <c r="Q26158" s="61" t="s">
        <v>30</v>
      </c>
    </row>
    <row r="26159" spans="8:17" x14ac:dyDescent="0.25">
      <c r="H26159" s="59">
        <v>106003</v>
      </c>
      <c r="I26159" s="59" t="s">
        <v>69</v>
      </c>
      <c r="J26159" s="59">
        <v>8160236</v>
      </c>
      <c r="K26159" s="59" t="s">
        <v>26592</v>
      </c>
      <c r="L26159" s="61" t="s">
        <v>113</v>
      </c>
      <c r="M26159" s="61">
        <f>VLOOKUP(H26159,zdroj!C:F,4,0)</f>
        <v>0</v>
      </c>
      <c r="N26159" s="61" t="str">
        <f t="shared" si="816"/>
        <v>katB</v>
      </c>
      <c r="P26159" s="73" t="str">
        <f t="shared" si="817"/>
        <v/>
      </c>
      <c r="Q26159" s="61" t="s">
        <v>30</v>
      </c>
    </row>
    <row r="26160" spans="8:17" x14ac:dyDescent="0.25">
      <c r="H26160" s="59">
        <v>106003</v>
      </c>
      <c r="I26160" s="59" t="s">
        <v>69</v>
      </c>
      <c r="J26160" s="59">
        <v>8160244</v>
      </c>
      <c r="K26160" s="59" t="s">
        <v>26593</v>
      </c>
      <c r="L26160" s="61" t="s">
        <v>113</v>
      </c>
      <c r="M26160" s="61">
        <f>VLOOKUP(H26160,zdroj!C:F,4,0)</f>
        <v>0</v>
      </c>
      <c r="N26160" s="61" t="str">
        <f t="shared" si="816"/>
        <v>katB</v>
      </c>
      <c r="P26160" s="73" t="str">
        <f t="shared" si="817"/>
        <v/>
      </c>
      <c r="Q26160" s="61" t="s">
        <v>30</v>
      </c>
    </row>
    <row r="26161" spans="8:17" x14ac:dyDescent="0.25">
      <c r="H26161" s="59">
        <v>106003</v>
      </c>
      <c r="I26161" s="59" t="s">
        <v>69</v>
      </c>
      <c r="J26161" s="59">
        <v>8160252</v>
      </c>
      <c r="K26161" s="59" t="s">
        <v>26594</v>
      </c>
      <c r="L26161" s="61" t="s">
        <v>113</v>
      </c>
      <c r="M26161" s="61">
        <f>VLOOKUP(H26161,zdroj!C:F,4,0)</f>
        <v>0</v>
      </c>
      <c r="N26161" s="61" t="str">
        <f t="shared" si="816"/>
        <v>katB</v>
      </c>
      <c r="P26161" s="73" t="str">
        <f t="shared" si="817"/>
        <v/>
      </c>
      <c r="Q26161" s="61" t="s">
        <v>30</v>
      </c>
    </row>
    <row r="26162" spans="8:17" x14ac:dyDescent="0.25">
      <c r="H26162" s="59">
        <v>106003</v>
      </c>
      <c r="I26162" s="59" t="s">
        <v>69</v>
      </c>
      <c r="J26162" s="59">
        <v>8160261</v>
      </c>
      <c r="K26162" s="59" t="s">
        <v>26595</v>
      </c>
      <c r="L26162" s="61" t="s">
        <v>113</v>
      </c>
      <c r="M26162" s="61">
        <f>VLOOKUP(H26162,zdroj!C:F,4,0)</f>
        <v>0</v>
      </c>
      <c r="N26162" s="61" t="str">
        <f t="shared" si="816"/>
        <v>katB</v>
      </c>
      <c r="P26162" s="73" t="str">
        <f t="shared" si="817"/>
        <v/>
      </c>
      <c r="Q26162" s="61" t="s">
        <v>30</v>
      </c>
    </row>
    <row r="26163" spans="8:17" x14ac:dyDescent="0.25">
      <c r="H26163" s="59">
        <v>106003</v>
      </c>
      <c r="I26163" s="59" t="s">
        <v>69</v>
      </c>
      <c r="J26163" s="59">
        <v>8160279</v>
      </c>
      <c r="K26163" s="59" t="s">
        <v>26596</v>
      </c>
      <c r="L26163" s="61" t="s">
        <v>113</v>
      </c>
      <c r="M26163" s="61">
        <f>VLOOKUP(H26163,zdroj!C:F,4,0)</f>
        <v>0</v>
      </c>
      <c r="N26163" s="61" t="str">
        <f t="shared" si="816"/>
        <v>katB</v>
      </c>
      <c r="P26163" s="73" t="str">
        <f t="shared" si="817"/>
        <v/>
      </c>
      <c r="Q26163" s="61" t="s">
        <v>30</v>
      </c>
    </row>
    <row r="26164" spans="8:17" x14ac:dyDescent="0.25">
      <c r="H26164" s="59">
        <v>106003</v>
      </c>
      <c r="I26164" s="59" t="s">
        <v>69</v>
      </c>
      <c r="J26164" s="59">
        <v>8160287</v>
      </c>
      <c r="K26164" s="59" t="s">
        <v>26597</v>
      </c>
      <c r="L26164" s="61" t="s">
        <v>113</v>
      </c>
      <c r="M26164" s="61">
        <f>VLOOKUP(H26164,zdroj!C:F,4,0)</f>
        <v>0</v>
      </c>
      <c r="N26164" s="61" t="str">
        <f t="shared" si="816"/>
        <v>katB</v>
      </c>
      <c r="P26164" s="73" t="str">
        <f t="shared" si="817"/>
        <v/>
      </c>
      <c r="Q26164" s="61" t="s">
        <v>31</v>
      </c>
    </row>
    <row r="26165" spans="8:17" x14ac:dyDescent="0.25">
      <c r="H26165" s="59">
        <v>106003</v>
      </c>
      <c r="I26165" s="59" t="s">
        <v>69</v>
      </c>
      <c r="J26165" s="59">
        <v>8160295</v>
      </c>
      <c r="K26165" s="59" t="s">
        <v>26598</v>
      </c>
      <c r="L26165" s="61" t="s">
        <v>81</v>
      </c>
      <c r="M26165" s="61">
        <f>VLOOKUP(H26165,zdroj!C:F,4,0)</f>
        <v>0</v>
      </c>
      <c r="N26165" s="61" t="str">
        <f t="shared" si="816"/>
        <v>-</v>
      </c>
      <c r="P26165" s="73" t="str">
        <f t="shared" si="817"/>
        <v/>
      </c>
      <c r="Q26165" s="61" t="s">
        <v>88</v>
      </c>
    </row>
    <row r="26166" spans="8:17" x14ac:dyDescent="0.25">
      <c r="H26166" s="59">
        <v>106003</v>
      </c>
      <c r="I26166" s="59" t="s">
        <v>69</v>
      </c>
      <c r="J26166" s="59">
        <v>8160309</v>
      </c>
      <c r="K26166" s="59" t="s">
        <v>26599</v>
      </c>
      <c r="L26166" s="61" t="s">
        <v>81</v>
      </c>
      <c r="M26166" s="61">
        <f>VLOOKUP(H26166,zdroj!C:F,4,0)</f>
        <v>0</v>
      </c>
      <c r="N26166" s="61" t="str">
        <f t="shared" si="816"/>
        <v>-</v>
      </c>
      <c r="P26166" s="73" t="str">
        <f t="shared" si="817"/>
        <v/>
      </c>
      <c r="Q26166" s="61" t="s">
        <v>88</v>
      </c>
    </row>
    <row r="26167" spans="8:17" x14ac:dyDescent="0.25">
      <c r="H26167" s="59">
        <v>106003</v>
      </c>
      <c r="I26167" s="59" t="s">
        <v>69</v>
      </c>
      <c r="J26167" s="59">
        <v>8160325</v>
      </c>
      <c r="K26167" s="59" t="s">
        <v>26600</v>
      </c>
      <c r="L26167" s="61" t="s">
        <v>81</v>
      </c>
      <c r="M26167" s="61">
        <f>VLOOKUP(H26167,zdroj!C:F,4,0)</f>
        <v>0</v>
      </c>
      <c r="N26167" s="61" t="str">
        <f t="shared" si="816"/>
        <v>-</v>
      </c>
      <c r="P26167" s="73" t="str">
        <f t="shared" si="817"/>
        <v/>
      </c>
      <c r="Q26167" s="61" t="s">
        <v>88</v>
      </c>
    </row>
    <row r="26168" spans="8:17" x14ac:dyDescent="0.25">
      <c r="H26168" s="59">
        <v>106003</v>
      </c>
      <c r="I26168" s="59" t="s">
        <v>69</v>
      </c>
      <c r="J26168" s="59">
        <v>8160333</v>
      </c>
      <c r="K26168" s="59" t="s">
        <v>26601</v>
      </c>
      <c r="L26168" s="61" t="s">
        <v>81</v>
      </c>
      <c r="M26168" s="61">
        <f>VLOOKUP(H26168,zdroj!C:F,4,0)</f>
        <v>0</v>
      </c>
      <c r="N26168" s="61" t="str">
        <f t="shared" si="816"/>
        <v>-</v>
      </c>
      <c r="P26168" s="73" t="str">
        <f t="shared" si="817"/>
        <v/>
      </c>
      <c r="Q26168" s="61" t="s">
        <v>86</v>
      </c>
    </row>
    <row r="26169" spans="8:17" x14ac:dyDescent="0.25">
      <c r="H26169" s="59">
        <v>106003</v>
      </c>
      <c r="I26169" s="59" t="s">
        <v>69</v>
      </c>
      <c r="J26169" s="59">
        <v>8160341</v>
      </c>
      <c r="K26169" s="59" t="s">
        <v>26602</v>
      </c>
      <c r="L26169" s="61" t="s">
        <v>81</v>
      </c>
      <c r="M26169" s="61">
        <f>VLOOKUP(H26169,zdroj!C:F,4,0)</f>
        <v>0</v>
      </c>
      <c r="N26169" s="61" t="str">
        <f t="shared" si="816"/>
        <v>-</v>
      </c>
      <c r="P26169" s="73" t="str">
        <f t="shared" si="817"/>
        <v/>
      </c>
      <c r="Q26169" s="61" t="s">
        <v>88</v>
      </c>
    </row>
    <row r="26170" spans="8:17" x14ac:dyDescent="0.25">
      <c r="H26170" s="59">
        <v>106003</v>
      </c>
      <c r="I26170" s="59" t="s">
        <v>69</v>
      </c>
      <c r="J26170" s="59">
        <v>8160350</v>
      </c>
      <c r="K26170" s="59" t="s">
        <v>26603</v>
      </c>
      <c r="L26170" s="61" t="s">
        <v>113</v>
      </c>
      <c r="M26170" s="61">
        <f>VLOOKUP(H26170,zdroj!C:F,4,0)</f>
        <v>0</v>
      </c>
      <c r="N26170" s="61" t="str">
        <f t="shared" si="816"/>
        <v>katB</v>
      </c>
      <c r="P26170" s="73" t="str">
        <f t="shared" si="817"/>
        <v/>
      </c>
      <c r="Q26170" s="61" t="s">
        <v>30</v>
      </c>
    </row>
    <row r="26171" spans="8:17" x14ac:dyDescent="0.25">
      <c r="H26171" s="59">
        <v>106003</v>
      </c>
      <c r="I26171" s="59" t="s">
        <v>69</v>
      </c>
      <c r="J26171" s="59">
        <v>8160368</v>
      </c>
      <c r="K26171" s="59" t="s">
        <v>26604</v>
      </c>
      <c r="L26171" s="61" t="s">
        <v>81</v>
      </c>
      <c r="M26171" s="61">
        <f>VLOOKUP(H26171,zdroj!C:F,4,0)</f>
        <v>0</v>
      </c>
      <c r="N26171" s="61" t="str">
        <f t="shared" si="816"/>
        <v>-</v>
      </c>
      <c r="P26171" s="73" t="str">
        <f t="shared" si="817"/>
        <v/>
      </c>
      <c r="Q26171" s="61" t="s">
        <v>88</v>
      </c>
    </row>
    <row r="26172" spans="8:17" x14ac:dyDescent="0.25">
      <c r="H26172" s="59">
        <v>106003</v>
      </c>
      <c r="I26172" s="59" t="s">
        <v>69</v>
      </c>
      <c r="J26172" s="59">
        <v>8160376</v>
      </c>
      <c r="K26172" s="59" t="s">
        <v>26605</v>
      </c>
      <c r="L26172" s="61" t="s">
        <v>81</v>
      </c>
      <c r="M26172" s="61">
        <f>VLOOKUP(H26172,zdroj!C:F,4,0)</f>
        <v>0</v>
      </c>
      <c r="N26172" s="61" t="str">
        <f t="shared" si="816"/>
        <v>-</v>
      </c>
      <c r="P26172" s="73" t="str">
        <f t="shared" si="817"/>
        <v/>
      </c>
      <c r="Q26172" s="61" t="s">
        <v>88</v>
      </c>
    </row>
    <row r="26173" spans="8:17" x14ac:dyDescent="0.25">
      <c r="H26173" s="59">
        <v>106003</v>
      </c>
      <c r="I26173" s="59" t="s">
        <v>69</v>
      </c>
      <c r="J26173" s="59">
        <v>8160384</v>
      </c>
      <c r="K26173" s="59" t="s">
        <v>26606</v>
      </c>
      <c r="L26173" s="61" t="s">
        <v>81</v>
      </c>
      <c r="M26173" s="61">
        <f>VLOOKUP(H26173,zdroj!C:F,4,0)</f>
        <v>0</v>
      </c>
      <c r="N26173" s="61" t="str">
        <f t="shared" si="816"/>
        <v>-</v>
      </c>
      <c r="P26173" s="73" t="str">
        <f t="shared" si="817"/>
        <v/>
      </c>
      <c r="Q26173" s="61" t="s">
        <v>88</v>
      </c>
    </row>
    <row r="26174" spans="8:17" x14ac:dyDescent="0.25">
      <c r="H26174" s="59">
        <v>106003</v>
      </c>
      <c r="I26174" s="59" t="s">
        <v>69</v>
      </c>
      <c r="J26174" s="59">
        <v>8160392</v>
      </c>
      <c r="K26174" s="59" t="s">
        <v>26607</v>
      </c>
      <c r="L26174" s="61" t="s">
        <v>81</v>
      </c>
      <c r="M26174" s="61">
        <f>VLOOKUP(H26174,zdroj!C:F,4,0)</f>
        <v>0</v>
      </c>
      <c r="N26174" s="61" t="str">
        <f t="shared" si="816"/>
        <v>-</v>
      </c>
      <c r="P26174" s="73" t="str">
        <f t="shared" si="817"/>
        <v/>
      </c>
      <c r="Q26174" s="61" t="s">
        <v>86</v>
      </c>
    </row>
    <row r="26175" spans="8:17" x14ac:dyDescent="0.25">
      <c r="H26175" s="59">
        <v>106003</v>
      </c>
      <c r="I26175" s="59" t="s">
        <v>69</v>
      </c>
      <c r="J26175" s="59">
        <v>8160414</v>
      </c>
      <c r="K26175" s="59" t="s">
        <v>26608</v>
      </c>
      <c r="L26175" s="61" t="s">
        <v>81</v>
      </c>
      <c r="M26175" s="61">
        <f>VLOOKUP(H26175,zdroj!C:F,4,0)</f>
        <v>0</v>
      </c>
      <c r="N26175" s="61" t="str">
        <f t="shared" si="816"/>
        <v>-</v>
      </c>
      <c r="P26175" s="73" t="str">
        <f t="shared" si="817"/>
        <v/>
      </c>
      <c r="Q26175" s="61" t="s">
        <v>88</v>
      </c>
    </row>
    <row r="26176" spans="8:17" x14ac:dyDescent="0.25">
      <c r="H26176" s="59">
        <v>106003</v>
      </c>
      <c r="I26176" s="59" t="s">
        <v>69</v>
      </c>
      <c r="J26176" s="59">
        <v>8160431</v>
      </c>
      <c r="K26176" s="59" t="s">
        <v>26609</v>
      </c>
      <c r="L26176" s="61" t="s">
        <v>81</v>
      </c>
      <c r="M26176" s="61">
        <f>VLOOKUP(H26176,zdroj!C:F,4,0)</f>
        <v>0</v>
      </c>
      <c r="N26176" s="61" t="str">
        <f t="shared" si="816"/>
        <v>-</v>
      </c>
      <c r="P26176" s="73" t="str">
        <f t="shared" si="817"/>
        <v/>
      </c>
      <c r="Q26176" s="61" t="s">
        <v>88</v>
      </c>
    </row>
    <row r="26177" spans="8:17" x14ac:dyDescent="0.25">
      <c r="H26177" s="59">
        <v>106003</v>
      </c>
      <c r="I26177" s="59" t="s">
        <v>69</v>
      </c>
      <c r="J26177" s="59">
        <v>8160449</v>
      </c>
      <c r="K26177" s="59" t="s">
        <v>26610</v>
      </c>
      <c r="L26177" s="61" t="s">
        <v>81</v>
      </c>
      <c r="M26177" s="61">
        <f>VLOOKUP(H26177,zdroj!C:F,4,0)</f>
        <v>0</v>
      </c>
      <c r="N26177" s="61" t="str">
        <f t="shared" si="816"/>
        <v>-</v>
      </c>
      <c r="P26177" s="73" t="str">
        <f t="shared" si="817"/>
        <v/>
      </c>
      <c r="Q26177" s="61" t="s">
        <v>88</v>
      </c>
    </row>
    <row r="26178" spans="8:17" x14ac:dyDescent="0.25">
      <c r="H26178" s="59">
        <v>106003</v>
      </c>
      <c r="I26178" s="59" t="s">
        <v>69</v>
      </c>
      <c r="J26178" s="59">
        <v>8160457</v>
      </c>
      <c r="K26178" s="59" t="s">
        <v>26611</v>
      </c>
      <c r="L26178" s="61" t="s">
        <v>81</v>
      </c>
      <c r="M26178" s="61">
        <f>VLOOKUP(H26178,zdroj!C:F,4,0)</f>
        <v>0</v>
      </c>
      <c r="N26178" s="61" t="str">
        <f t="shared" si="816"/>
        <v>-</v>
      </c>
      <c r="P26178" s="73" t="str">
        <f t="shared" si="817"/>
        <v/>
      </c>
      <c r="Q26178" s="61" t="s">
        <v>88</v>
      </c>
    </row>
    <row r="26179" spans="8:17" x14ac:dyDescent="0.25">
      <c r="H26179" s="59">
        <v>106003</v>
      </c>
      <c r="I26179" s="59" t="s">
        <v>69</v>
      </c>
      <c r="J26179" s="59">
        <v>8160465</v>
      </c>
      <c r="K26179" s="59" t="s">
        <v>26612</v>
      </c>
      <c r="L26179" s="61" t="s">
        <v>81</v>
      </c>
      <c r="M26179" s="61">
        <f>VLOOKUP(H26179,zdroj!C:F,4,0)</f>
        <v>0</v>
      </c>
      <c r="N26179" s="61" t="str">
        <f t="shared" si="816"/>
        <v>-</v>
      </c>
      <c r="P26179" s="73" t="str">
        <f t="shared" si="817"/>
        <v/>
      </c>
      <c r="Q26179" s="61" t="s">
        <v>86</v>
      </c>
    </row>
    <row r="26180" spans="8:17" x14ac:dyDescent="0.25">
      <c r="H26180" s="59">
        <v>106003</v>
      </c>
      <c r="I26180" s="59" t="s">
        <v>69</v>
      </c>
      <c r="J26180" s="59">
        <v>8160481</v>
      </c>
      <c r="K26180" s="59" t="s">
        <v>26613</v>
      </c>
      <c r="L26180" s="61" t="s">
        <v>81</v>
      </c>
      <c r="M26180" s="61">
        <f>VLOOKUP(H26180,zdroj!C:F,4,0)</f>
        <v>0</v>
      </c>
      <c r="N26180" s="61" t="str">
        <f t="shared" si="816"/>
        <v>-</v>
      </c>
      <c r="P26180" s="73" t="str">
        <f t="shared" si="817"/>
        <v/>
      </c>
      <c r="Q26180" s="61" t="s">
        <v>88</v>
      </c>
    </row>
    <row r="26181" spans="8:17" x14ac:dyDescent="0.25">
      <c r="H26181" s="59">
        <v>106003</v>
      </c>
      <c r="I26181" s="59" t="s">
        <v>69</v>
      </c>
      <c r="J26181" s="59">
        <v>8160490</v>
      </c>
      <c r="K26181" s="59" t="s">
        <v>26614</v>
      </c>
      <c r="L26181" s="61" t="s">
        <v>81</v>
      </c>
      <c r="M26181" s="61">
        <f>VLOOKUP(H26181,zdroj!C:F,4,0)</f>
        <v>0</v>
      </c>
      <c r="N26181" s="61" t="str">
        <f t="shared" si="816"/>
        <v>-</v>
      </c>
      <c r="P26181" s="73" t="str">
        <f t="shared" si="817"/>
        <v/>
      </c>
      <c r="Q26181" s="61" t="s">
        <v>88</v>
      </c>
    </row>
    <row r="26182" spans="8:17" x14ac:dyDescent="0.25">
      <c r="H26182" s="59">
        <v>106003</v>
      </c>
      <c r="I26182" s="59" t="s">
        <v>69</v>
      </c>
      <c r="J26182" s="59">
        <v>8160503</v>
      </c>
      <c r="K26182" s="59" t="s">
        <v>26615</v>
      </c>
      <c r="L26182" s="61" t="s">
        <v>81</v>
      </c>
      <c r="M26182" s="61">
        <f>VLOOKUP(H26182,zdroj!C:F,4,0)</f>
        <v>0</v>
      </c>
      <c r="N26182" s="61" t="str">
        <f t="shared" si="816"/>
        <v>-</v>
      </c>
      <c r="P26182" s="73" t="str">
        <f t="shared" si="817"/>
        <v/>
      </c>
      <c r="Q26182" s="61" t="s">
        <v>88</v>
      </c>
    </row>
    <row r="26183" spans="8:17" x14ac:dyDescent="0.25">
      <c r="H26183" s="59">
        <v>106003</v>
      </c>
      <c r="I26183" s="59" t="s">
        <v>69</v>
      </c>
      <c r="J26183" s="59">
        <v>8160511</v>
      </c>
      <c r="K26183" s="59" t="s">
        <v>26616</v>
      </c>
      <c r="L26183" s="61" t="s">
        <v>81</v>
      </c>
      <c r="M26183" s="61">
        <f>VLOOKUP(H26183,zdroj!C:F,4,0)</f>
        <v>0</v>
      </c>
      <c r="N26183" s="61" t="str">
        <f t="shared" ref="N26183:N26246" si="818">IF(M26183="A",IF(L26183="katA","katB",L26183),L26183)</f>
        <v>-</v>
      </c>
      <c r="P26183" s="73" t="str">
        <f t="shared" ref="P26183:P26246" si="819">IF(O26183="A",1,"")</f>
        <v/>
      </c>
      <c r="Q26183" s="61" t="s">
        <v>88</v>
      </c>
    </row>
    <row r="26184" spans="8:17" x14ac:dyDescent="0.25">
      <c r="H26184" s="59">
        <v>106003</v>
      </c>
      <c r="I26184" s="59" t="s">
        <v>69</v>
      </c>
      <c r="J26184" s="59">
        <v>8160520</v>
      </c>
      <c r="K26184" s="59" t="s">
        <v>26617</v>
      </c>
      <c r="L26184" s="61" t="s">
        <v>81</v>
      </c>
      <c r="M26184" s="61">
        <f>VLOOKUP(H26184,zdroj!C:F,4,0)</f>
        <v>0</v>
      </c>
      <c r="N26184" s="61" t="str">
        <f t="shared" si="818"/>
        <v>-</v>
      </c>
      <c r="P26184" s="73" t="str">
        <f t="shared" si="819"/>
        <v/>
      </c>
      <c r="Q26184" s="61" t="s">
        <v>88</v>
      </c>
    </row>
    <row r="26185" spans="8:17" x14ac:dyDescent="0.25">
      <c r="H26185" s="59">
        <v>106003</v>
      </c>
      <c r="I26185" s="59" t="s">
        <v>69</v>
      </c>
      <c r="J26185" s="59">
        <v>8160538</v>
      </c>
      <c r="K26185" s="59" t="s">
        <v>26618</v>
      </c>
      <c r="L26185" s="61" t="s">
        <v>81</v>
      </c>
      <c r="M26185" s="61">
        <f>VLOOKUP(H26185,zdroj!C:F,4,0)</f>
        <v>0</v>
      </c>
      <c r="N26185" s="61" t="str">
        <f t="shared" si="818"/>
        <v>-</v>
      </c>
      <c r="P26185" s="73" t="str">
        <f t="shared" si="819"/>
        <v/>
      </c>
      <c r="Q26185" s="61" t="s">
        <v>88</v>
      </c>
    </row>
    <row r="26186" spans="8:17" x14ac:dyDescent="0.25">
      <c r="H26186" s="59">
        <v>106003</v>
      </c>
      <c r="I26186" s="59" t="s">
        <v>69</v>
      </c>
      <c r="J26186" s="59">
        <v>8160546</v>
      </c>
      <c r="K26186" s="59" t="s">
        <v>26619</v>
      </c>
      <c r="L26186" s="61" t="s">
        <v>81</v>
      </c>
      <c r="M26186" s="61">
        <f>VLOOKUP(H26186,zdroj!C:F,4,0)</f>
        <v>0</v>
      </c>
      <c r="N26186" s="61" t="str">
        <f t="shared" si="818"/>
        <v>-</v>
      </c>
      <c r="P26186" s="73" t="str">
        <f t="shared" si="819"/>
        <v/>
      </c>
      <c r="Q26186" s="61" t="s">
        <v>88</v>
      </c>
    </row>
    <row r="26187" spans="8:17" x14ac:dyDescent="0.25">
      <c r="H26187" s="59">
        <v>106003</v>
      </c>
      <c r="I26187" s="59" t="s">
        <v>69</v>
      </c>
      <c r="J26187" s="59">
        <v>8160554</v>
      </c>
      <c r="K26187" s="59" t="s">
        <v>26620</v>
      </c>
      <c r="L26187" s="61" t="s">
        <v>81</v>
      </c>
      <c r="M26187" s="61">
        <f>VLOOKUP(H26187,zdroj!C:F,4,0)</f>
        <v>0</v>
      </c>
      <c r="N26187" s="61" t="str">
        <f t="shared" si="818"/>
        <v>-</v>
      </c>
      <c r="P26187" s="73" t="str">
        <f t="shared" si="819"/>
        <v/>
      </c>
      <c r="Q26187" s="61" t="s">
        <v>88</v>
      </c>
    </row>
    <row r="26188" spans="8:17" x14ac:dyDescent="0.25">
      <c r="H26188" s="59">
        <v>106003</v>
      </c>
      <c r="I26188" s="59" t="s">
        <v>69</v>
      </c>
      <c r="J26188" s="59">
        <v>8160562</v>
      </c>
      <c r="K26188" s="59" t="s">
        <v>26621</v>
      </c>
      <c r="L26188" s="61" t="s">
        <v>81</v>
      </c>
      <c r="M26188" s="61">
        <f>VLOOKUP(H26188,zdroj!C:F,4,0)</f>
        <v>0</v>
      </c>
      <c r="N26188" s="61" t="str">
        <f t="shared" si="818"/>
        <v>-</v>
      </c>
      <c r="P26188" s="73" t="str">
        <f t="shared" si="819"/>
        <v/>
      </c>
      <c r="Q26188" s="61" t="s">
        <v>88</v>
      </c>
    </row>
    <row r="26189" spans="8:17" x14ac:dyDescent="0.25">
      <c r="H26189" s="59">
        <v>106003</v>
      </c>
      <c r="I26189" s="59" t="s">
        <v>69</v>
      </c>
      <c r="J26189" s="59">
        <v>8160571</v>
      </c>
      <c r="K26189" s="59" t="s">
        <v>26622</v>
      </c>
      <c r="L26189" s="61" t="s">
        <v>81</v>
      </c>
      <c r="M26189" s="61">
        <f>VLOOKUP(H26189,zdroj!C:F,4,0)</f>
        <v>0</v>
      </c>
      <c r="N26189" s="61" t="str">
        <f t="shared" si="818"/>
        <v>-</v>
      </c>
      <c r="P26189" s="73" t="str">
        <f t="shared" si="819"/>
        <v/>
      </c>
      <c r="Q26189" s="61" t="s">
        <v>88</v>
      </c>
    </row>
    <row r="26190" spans="8:17" x14ac:dyDescent="0.25">
      <c r="H26190" s="59">
        <v>106003</v>
      </c>
      <c r="I26190" s="59" t="s">
        <v>69</v>
      </c>
      <c r="J26190" s="59">
        <v>8160589</v>
      </c>
      <c r="K26190" s="59" t="s">
        <v>26623</v>
      </c>
      <c r="L26190" s="61" t="s">
        <v>81</v>
      </c>
      <c r="M26190" s="61">
        <f>VLOOKUP(H26190,zdroj!C:F,4,0)</f>
        <v>0</v>
      </c>
      <c r="N26190" s="61" t="str">
        <f t="shared" si="818"/>
        <v>-</v>
      </c>
      <c r="P26190" s="73" t="str">
        <f t="shared" si="819"/>
        <v/>
      </c>
      <c r="Q26190" s="61" t="s">
        <v>88</v>
      </c>
    </row>
    <row r="26191" spans="8:17" x14ac:dyDescent="0.25">
      <c r="H26191" s="59">
        <v>106003</v>
      </c>
      <c r="I26191" s="59" t="s">
        <v>69</v>
      </c>
      <c r="J26191" s="59">
        <v>8160597</v>
      </c>
      <c r="K26191" s="59" t="s">
        <v>26624</v>
      </c>
      <c r="L26191" s="61" t="s">
        <v>113</v>
      </c>
      <c r="M26191" s="61">
        <f>VLOOKUP(H26191,zdroj!C:F,4,0)</f>
        <v>0</v>
      </c>
      <c r="N26191" s="61" t="str">
        <f t="shared" si="818"/>
        <v>katB</v>
      </c>
      <c r="P26191" s="73" t="str">
        <f t="shared" si="819"/>
        <v/>
      </c>
      <c r="Q26191" s="61" t="s">
        <v>30</v>
      </c>
    </row>
    <row r="26192" spans="8:17" x14ac:dyDescent="0.25">
      <c r="H26192" s="59">
        <v>106003</v>
      </c>
      <c r="I26192" s="59" t="s">
        <v>69</v>
      </c>
      <c r="J26192" s="59">
        <v>8160601</v>
      </c>
      <c r="K26192" s="59" t="s">
        <v>26625</v>
      </c>
      <c r="L26192" s="61" t="s">
        <v>81</v>
      </c>
      <c r="M26192" s="61">
        <f>VLOOKUP(H26192,zdroj!C:F,4,0)</f>
        <v>0</v>
      </c>
      <c r="N26192" s="61" t="str">
        <f t="shared" si="818"/>
        <v>-</v>
      </c>
      <c r="P26192" s="73" t="str">
        <f t="shared" si="819"/>
        <v/>
      </c>
      <c r="Q26192" s="61" t="s">
        <v>88</v>
      </c>
    </row>
    <row r="26193" spans="8:17" x14ac:dyDescent="0.25">
      <c r="H26193" s="59">
        <v>106003</v>
      </c>
      <c r="I26193" s="59" t="s">
        <v>69</v>
      </c>
      <c r="J26193" s="59">
        <v>8160619</v>
      </c>
      <c r="K26193" s="59" t="s">
        <v>26626</v>
      </c>
      <c r="L26193" s="61" t="s">
        <v>81</v>
      </c>
      <c r="M26193" s="61">
        <f>VLOOKUP(H26193,zdroj!C:F,4,0)</f>
        <v>0</v>
      </c>
      <c r="N26193" s="61" t="str">
        <f t="shared" si="818"/>
        <v>-</v>
      </c>
      <c r="P26193" s="73" t="str">
        <f t="shared" si="819"/>
        <v/>
      </c>
      <c r="Q26193" s="61" t="s">
        <v>88</v>
      </c>
    </row>
    <row r="26194" spans="8:17" x14ac:dyDescent="0.25">
      <c r="H26194" s="59">
        <v>106003</v>
      </c>
      <c r="I26194" s="59" t="s">
        <v>69</v>
      </c>
      <c r="J26194" s="59">
        <v>8160627</v>
      </c>
      <c r="K26194" s="59" t="s">
        <v>26627</v>
      </c>
      <c r="L26194" s="61" t="s">
        <v>81</v>
      </c>
      <c r="M26194" s="61">
        <f>VLOOKUP(H26194,zdroj!C:F,4,0)</f>
        <v>0</v>
      </c>
      <c r="N26194" s="61" t="str">
        <f t="shared" si="818"/>
        <v>-</v>
      </c>
      <c r="P26194" s="73" t="str">
        <f t="shared" si="819"/>
        <v/>
      </c>
      <c r="Q26194" s="61" t="s">
        <v>88</v>
      </c>
    </row>
    <row r="26195" spans="8:17" x14ac:dyDescent="0.25">
      <c r="H26195" s="59">
        <v>106003</v>
      </c>
      <c r="I26195" s="59" t="s">
        <v>69</v>
      </c>
      <c r="J26195" s="59">
        <v>8160635</v>
      </c>
      <c r="K26195" s="59" t="s">
        <v>26628</v>
      </c>
      <c r="L26195" s="61" t="s">
        <v>81</v>
      </c>
      <c r="M26195" s="61">
        <f>VLOOKUP(H26195,zdroj!C:F,4,0)</f>
        <v>0</v>
      </c>
      <c r="N26195" s="61" t="str">
        <f t="shared" si="818"/>
        <v>-</v>
      </c>
      <c r="P26195" s="73" t="str">
        <f t="shared" si="819"/>
        <v/>
      </c>
      <c r="Q26195" s="61" t="s">
        <v>88</v>
      </c>
    </row>
    <row r="26196" spans="8:17" x14ac:dyDescent="0.25">
      <c r="H26196" s="59">
        <v>106003</v>
      </c>
      <c r="I26196" s="59" t="s">
        <v>69</v>
      </c>
      <c r="J26196" s="59">
        <v>8160643</v>
      </c>
      <c r="K26196" s="59" t="s">
        <v>26629</v>
      </c>
      <c r="L26196" s="61" t="s">
        <v>113</v>
      </c>
      <c r="M26196" s="61">
        <f>VLOOKUP(H26196,zdroj!C:F,4,0)</f>
        <v>0</v>
      </c>
      <c r="N26196" s="61" t="str">
        <f t="shared" si="818"/>
        <v>katB</v>
      </c>
      <c r="P26196" s="73" t="str">
        <f t="shared" si="819"/>
        <v/>
      </c>
      <c r="Q26196" s="61" t="s">
        <v>30</v>
      </c>
    </row>
    <row r="26197" spans="8:17" x14ac:dyDescent="0.25">
      <c r="H26197" s="59">
        <v>106003</v>
      </c>
      <c r="I26197" s="59" t="s">
        <v>69</v>
      </c>
      <c r="J26197" s="59">
        <v>8160651</v>
      </c>
      <c r="K26197" s="59" t="s">
        <v>26630</v>
      </c>
      <c r="L26197" s="61" t="s">
        <v>113</v>
      </c>
      <c r="M26197" s="61">
        <f>VLOOKUP(H26197,zdroj!C:F,4,0)</f>
        <v>0</v>
      </c>
      <c r="N26197" s="61" t="str">
        <f t="shared" si="818"/>
        <v>katB</v>
      </c>
      <c r="P26197" s="73" t="str">
        <f t="shared" si="819"/>
        <v/>
      </c>
      <c r="Q26197" s="61" t="s">
        <v>30</v>
      </c>
    </row>
    <row r="26198" spans="8:17" x14ac:dyDescent="0.25">
      <c r="H26198" s="59">
        <v>106003</v>
      </c>
      <c r="I26198" s="59" t="s">
        <v>69</v>
      </c>
      <c r="J26198" s="59">
        <v>8160660</v>
      </c>
      <c r="K26198" s="59" t="s">
        <v>26631</v>
      </c>
      <c r="L26198" s="61" t="s">
        <v>81</v>
      </c>
      <c r="M26198" s="61">
        <f>VLOOKUP(H26198,zdroj!C:F,4,0)</f>
        <v>0</v>
      </c>
      <c r="N26198" s="61" t="str">
        <f t="shared" si="818"/>
        <v>-</v>
      </c>
      <c r="P26198" s="73" t="str">
        <f t="shared" si="819"/>
        <v/>
      </c>
      <c r="Q26198" s="61" t="s">
        <v>88</v>
      </c>
    </row>
    <row r="26199" spans="8:17" x14ac:dyDescent="0.25">
      <c r="H26199" s="59">
        <v>106003</v>
      </c>
      <c r="I26199" s="59" t="s">
        <v>69</v>
      </c>
      <c r="J26199" s="59">
        <v>8160678</v>
      </c>
      <c r="K26199" s="59" t="s">
        <v>26632</v>
      </c>
      <c r="L26199" s="61" t="s">
        <v>81</v>
      </c>
      <c r="M26199" s="61">
        <f>VLOOKUP(H26199,zdroj!C:F,4,0)</f>
        <v>0</v>
      </c>
      <c r="N26199" s="61" t="str">
        <f t="shared" si="818"/>
        <v>-</v>
      </c>
      <c r="P26199" s="73" t="str">
        <f t="shared" si="819"/>
        <v/>
      </c>
      <c r="Q26199" s="61" t="s">
        <v>88</v>
      </c>
    </row>
    <row r="26200" spans="8:17" x14ac:dyDescent="0.25">
      <c r="H26200" s="59">
        <v>106003</v>
      </c>
      <c r="I26200" s="59" t="s">
        <v>69</v>
      </c>
      <c r="J26200" s="59">
        <v>8160686</v>
      </c>
      <c r="K26200" s="59" t="s">
        <v>26633</v>
      </c>
      <c r="L26200" s="61" t="s">
        <v>81</v>
      </c>
      <c r="M26200" s="61">
        <f>VLOOKUP(H26200,zdroj!C:F,4,0)</f>
        <v>0</v>
      </c>
      <c r="N26200" s="61" t="str">
        <f t="shared" si="818"/>
        <v>-</v>
      </c>
      <c r="P26200" s="73" t="str">
        <f t="shared" si="819"/>
        <v/>
      </c>
      <c r="Q26200" s="61" t="s">
        <v>88</v>
      </c>
    </row>
    <row r="26201" spans="8:17" x14ac:dyDescent="0.25">
      <c r="H26201" s="59">
        <v>106003</v>
      </c>
      <c r="I26201" s="59" t="s">
        <v>69</v>
      </c>
      <c r="J26201" s="59">
        <v>8160694</v>
      </c>
      <c r="K26201" s="59" t="s">
        <v>26634</v>
      </c>
      <c r="L26201" s="61" t="s">
        <v>81</v>
      </c>
      <c r="M26201" s="61">
        <f>VLOOKUP(H26201,zdroj!C:F,4,0)</f>
        <v>0</v>
      </c>
      <c r="N26201" s="61" t="str">
        <f t="shared" si="818"/>
        <v>-</v>
      </c>
      <c r="P26201" s="73" t="str">
        <f t="shared" si="819"/>
        <v/>
      </c>
      <c r="Q26201" s="61" t="s">
        <v>86</v>
      </c>
    </row>
    <row r="26202" spans="8:17" x14ac:dyDescent="0.25">
      <c r="H26202" s="59">
        <v>106003</v>
      </c>
      <c r="I26202" s="59" t="s">
        <v>69</v>
      </c>
      <c r="J26202" s="59">
        <v>8160716</v>
      </c>
      <c r="K26202" s="59" t="s">
        <v>26635</v>
      </c>
      <c r="L26202" s="61" t="s">
        <v>81</v>
      </c>
      <c r="M26202" s="61">
        <f>VLOOKUP(H26202,zdroj!C:F,4,0)</f>
        <v>0</v>
      </c>
      <c r="N26202" s="61" t="str">
        <f t="shared" si="818"/>
        <v>-</v>
      </c>
      <c r="P26202" s="73" t="str">
        <f t="shared" si="819"/>
        <v/>
      </c>
      <c r="Q26202" s="61" t="s">
        <v>88</v>
      </c>
    </row>
    <row r="26203" spans="8:17" x14ac:dyDescent="0.25">
      <c r="H26203" s="59">
        <v>106003</v>
      </c>
      <c r="I26203" s="59" t="s">
        <v>69</v>
      </c>
      <c r="J26203" s="59">
        <v>8160724</v>
      </c>
      <c r="K26203" s="59" t="s">
        <v>26636</v>
      </c>
      <c r="L26203" s="61" t="s">
        <v>81</v>
      </c>
      <c r="M26203" s="61">
        <f>VLOOKUP(H26203,zdroj!C:F,4,0)</f>
        <v>0</v>
      </c>
      <c r="N26203" s="61" t="str">
        <f t="shared" si="818"/>
        <v>-</v>
      </c>
      <c r="P26203" s="73" t="str">
        <f t="shared" si="819"/>
        <v/>
      </c>
      <c r="Q26203" s="61" t="s">
        <v>88</v>
      </c>
    </row>
    <row r="26204" spans="8:17" x14ac:dyDescent="0.25">
      <c r="H26204" s="59">
        <v>106003</v>
      </c>
      <c r="I26204" s="59" t="s">
        <v>69</v>
      </c>
      <c r="J26204" s="59">
        <v>8160732</v>
      </c>
      <c r="K26204" s="59" t="s">
        <v>26637</v>
      </c>
      <c r="L26204" s="61" t="s">
        <v>81</v>
      </c>
      <c r="M26204" s="61">
        <f>VLOOKUP(H26204,zdroj!C:F,4,0)</f>
        <v>0</v>
      </c>
      <c r="N26204" s="61" t="str">
        <f t="shared" si="818"/>
        <v>-</v>
      </c>
      <c r="P26204" s="73" t="str">
        <f t="shared" si="819"/>
        <v/>
      </c>
      <c r="Q26204" s="61" t="s">
        <v>88</v>
      </c>
    </row>
    <row r="26205" spans="8:17" x14ac:dyDescent="0.25">
      <c r="H26205" s="59">
        <v>106003</v>
      </c>
      <c r="I26205" s="59" t="s">
        <v>69</v>
      </c>
      <c r="J26205" s="59">
        <v>8160741</v>
      </c>
      <c r="K26205" s="59" t="s">
        <v>26638</v>
      </c>
      <c r="L26205" s="61" t="s">
        <v>81</v>
      </c>
      <c r="M26205" s="61">
        <f>VLOOKUP(H26205,zdroj!C:F,4,0)</f>
        <v>0</v>
      </c>
      <c r="N26205" s="61" t="str">
        <f t="shared" si="818"/>
        <v>-</v>
      </c>
      <c r="P26205" s="73" t="str">
        <f t="shared" si="819"/>
        <v/>
      </c>
      <c r="Q26205" s="61" t="s">
        <v>88</v>
      </c>
    </row>
    <row r="26206" spans="8:17" x14ac:dyDescent="0.25">
      <c r="H26206" s="59">
        <v>106003</v>
      </c>
      <c r="I26206" s="59" t="s">
        <v>69</v>
      </c>
      <c r="J26206" s="59">
        <v>8160759</v>
      </c>
      <c r="K26206" s="59" t="s">
        <v>26639</v>
      </c>
      <c r="L26206" s="61" t="s">
        <v>81</v>
      </c>
      <c r="M26206" s="61">
        <f>VLOOKUP(H26206,zdroj!C:F,4,0)</f>
        <v>0</v>
      </c>
      <c r="N26206" s="61" t="str">
        <f t="shared" si="818"/>
        <v>-</v>
      </c>
      <c r="P26206" s="73" t="str">
        <f t="shared" si="819"/>
        <v/>
      </c>
      <c r="Q26206" s="61" t="s">
        <v>86</v>
      </c>
    </row>
    <row r="26207" spans="8:17" x14ac:dyDescent="0.25">
      <c r="H26207" s="59">
        <v>106003</v>
      </c>
      <c r="I26207" s="59" t="s">
        <v>69</v>
      </c>
      <c r="J26207" s="59">
        <v>8160767</v>
      </c>
      <c r="K26207" s="59" t="s">
        <v>26640</v>
      </c>
      <c r="L26207" s="61" t="s">
        <v>81</v>
      </c>
      <c r="M26207" s="61">
        <f>VLOOKUP(H26207,zdroj!C:F,4,0)</f>
        <v>0</v>
      </c>
      <c r="N26207" s="61" t="str">
        <f t="shared" si="818"/>
        <v>-</v>
      </c>
      <c r="P26207" s="73" t="str">
        <f t="shared" si="819"/>
        <v/>
      </c>
      <c r="Q26207" s="61" t="s">
        <v>88</v>
      </c>
    </row>
    <row r="26208" spans="8:17" x14ac:dyDescent="0.25">
      <c r="H26208" s="59">
        <v>106003</v>
      </c>
      <c r="I26208" s="59" t="s">
        <v>69</v>
      </c>
      <c r="J26208" s="59">
        <v>8160783</v>
      </c>
      <c r="K26208" s="59" t="s">
        <v>26641</v>
      </c>
      <c r="L26208" s="61" t="s">
        <v>81</v>
      </c>
      <c r="M26208" s="61">
        <f>VLOOKUP(H26208,zdroj!C:F,4,0)</f>
        <v>0</v>
      </c>
      <c r="N26208" s="61" t="str">
        <f t="shared" si="818"/>
        <v>-</v>
      </c>
      <c r="P26208" s="73" t="str">
        <f t="shared" si="819"/>
        <v/>
      </c>
      <c r="Q26208" s="61" t="s">
        <v>88</v>
      </c>
    </row>
    <row r="26209" spans="8:17" x14ac:dyDescent="0.25">
      <c r="H26209" s="59">
        <v>106003</v>
      </c>
      <c r="I26209" s="59" t="s">
        <v>69</v>
      </c>
      <c r="J26209" s="59">
        <v>8160805</v>
      </c>
      <c r="K26209" s="59" t="s">
        <v>26642</v>
      </c>
      <c r="L26209" s="61" t="s">
        <v>81</v>
      </c>
      <c r="M26209" s="61">
        <f>VLOOKUP(H26209,zdroj!C:F,4,0)</f>
        <v>0</v>
      </c>
      <c r="N26209" s="61" t="str">
        <f t="shared" si="818"/>
        <v>-</v>
      </c>
      <c r="P26209" s="73" t="str">
        <f t="shared" si="819"/>
        <v/>
      </c>
      <c r="Q26209" s="61" t="s">
        <v>88</v>
      </c>
    </row>
    <row r="26210" spans="8:17" x14ac:dyDescent="0.25">
      <c r="H26210" s="59">
        <v>106003</v>
      </c>
      <c r="I26210" s="59" t="s">
        <v>69</v>
      </c>
      <c r="J26210" s="59">
        <v>25298534</v>
      </c>
      <c r="K26210" s="59" t="s">
        <v>26643</v>
      </c>
      <c r="L26210" s="61" t="s">
        <v>113</v>
      </c>
      <c r="M26210" s="61">
        <f>VLOOKUP(H26210,zdroj!C:F,4,0)</f>
        <v>0</v>
      </c>
      <c r="N26210" s="61" t="str">
        <f t="shared" si="818"/>
        <v>katB</v>
      </c>
      <c r="P26210" s="73" t="str">
        <f t="shared" si="819"/>
        <v/>
      </c>
      <c r="Q26210" s="61" t="s">
        <v>30</v>
      </c>
    </row>
    <row r="26211" spans="8:17" x14ac:dyDescent="0.25">
      <c r="H26211" s="59">
        <v>106003</v>
      </c>
      <c r="I26211" s="59" t="s">
        <v>69</v>
      </c>
      <c r="J26211" s="59">
        <v>28452429</v>
      </c>
      <c r="K26211" s="59" t="s">
        <v>26644</v>
      </c>
      <c r="L26211" s="61" t="s">
        <v>113</v>
      </c>
      <c r="M26211" s="61">
        <f>VLOOKUP(H26211,zdroj!C:F,4,0)</f>
        <v>0</v>
      </c>
      <c r="N26211" s="61" t="str">
        <f t="shared" si="818"/>
        <v>katB</v>
      </c>
      <c r="P26211" s="73" t="str">
        <f t="shared" si="819"/>
        <v/>
      </c>
      <c r="Q26211" s="61" t="s">
        <v>30</v>
      </c>
    </row>
    <row r="26212" spans="8:17" x14ac:dyDescent="0.25">
      <c r="H26212" s="59">
        <v>106003</v>
      </c>
      <c r="I26212" s="59" t="s">
        <v>69</v>
      </c>
      <c r="J26212" s="59">
        <v>30841470</v>
      </c>
      <c r="K26212" s="59" t="s">
        <v>26645</v>
      </c>
      <c r="L26212" s="61" t="s">
        <v>81</v>
      </c>
      <c r="M26212" s="61">
        <f>VLOOKUP(H26212,zdroj!C:F,4,0)</f>
        <v>0</v>
      </c>
      <c r="N26212" s="61" t="str">
        <f t="shared" si="818"/>
        <v>-</v>
      </c>
      <c r="P26212" s="73" t="str">
        <f t="shared" si="819"/>
        <v/>
      </c>
      <c r="Q26212" s="61" t="s">
        <v>88</v>
      </c>
    </row>
    <row r="26213" spans="8:17" x14ac:dyDescent="0.25">
      <c r="H26213" s="59">
        <v>106003</v>
      </c>
      <c r="I26213" s="59" t="s">
        <v>69</v>
      </c>
      <c r="J26213" s="59">
        <v>30841488</v>
      </c>
      <c r="K26213" s="59" t="s">
        <v>26646</v>
      </c>
      <c r="L26213" s="61" t="s">
        <v>113</v>
      </c>
      <c r="M26213" s="61">
        <f>VLOOKUP(H26213,zdroj!C:F,4,0)</f>
        <v>0</v>
      </c>
      <c r="N26213" s="61" t="str">
        <f t="shared" si="818"/>
        <v>katB</v>
      </c>
      <c r="P26213" s="73" t="str">
        <f t="shared" si="819"/>
        <v/>
      </c>
      <c r="Q26213" s="61" t="s">
        <v>31</v>
      </c>
    </row>
    <row r="26214" spans="8:17" x14ac:dyDescent="0.25">
      <c r="H26214" s="59">
        <v>106003</v>
      </c>
      <c r="I26214" s="59" t="s">
        <v>69</v>
      </c>
      <c r="J26214" s="59">
        <v>30841496</v>
      </c>
      <c r="K26214" s="59" t="s">
        <v>26647</v>
      </c>
      <c r="L26214" s="61" t="s">
        <v>81</v>
      </c>
      <c r="M26214" s="61">
        <f>VLOOKUP(H26214,zdroj!C:F,4,0)</f>
        <v>0</v>
      </c>
      <c r="N26214" s="61" t="str">
        <f t="shared" si="818"/>
        <v>-</v>
      </c>
      <c r="P26214" s="73" t="str">
        <f t="shared" si="819"/>
        <v/>
      </c>
      <c r="Q26214" s="61" t="s">
        <v>86</v>
      </c>
    </row>
    <row r="26215" spans="8:17" x14ac:dyDescent="0.25">
      <c r="H26215" s="59">
        <v>106003</v>
      </c>
      <c r="I26215" s="59" t="s">
        <v>69</v>
      </c>
      <c r="J26215" s="59">
        <v>40081842</v>
      </c>
      <c r="K26215" s="59" t="s">
        <v>26648</v>
      </c>
      <c r="L26215" s="61" t="s">
        <v>113</v>
      </c>
      <c r="M26215" s="61">
        <f>VLOOKUP(H26215,zdroj!C:F,4,0)</f>
        <v>0</v>
      </c>
      <c r="N26215" s="61" t="str">
        <f t="shared" si="818"/>
        <v>katB</v>
      </c>
      <c r="P26215" s="73" t="str">
        <f t="shared" si="819"/>
        <v/>
      </c>
      <c r="Q26215" s="61" t="s">
        <v>30</v>
      </c>
    </row>
    <row r="26216" spans="8:17" x14ac:dyDescent="0.25">
      <c r="H26216" s="59">
        <v>106003</v>
      </c>
      <c r="I26216" s="59" t="s">
        <v>69</v>
      </c>
      <c r="J26216" s="59">
        <v>74981447</v>
      </c>
      <c r="K26216" s="59" t="s">
        <v>26649</v>
      </c>
      <c r="L26216" s="61" t="s">
        <v>81</v>
      </c>
      <c r="M26216" s="61">
        <f>VLOOKUP(H26216,zdroj!C:F,4,0)</f>
        <v>0</v>
      </c>
      <c r="N26216" s="61" t="str">
        <f t="shared" si="818"/>
        <v>-</v>
      </c>
      <c r="P26216" s="73" t="str">
        <f t="shared" si="819"/>
        <v/>
      </c>
      <c r="Q26216" s="61" t="s">
        <v>88</v>
      </c>
    </row>
    <row r="26217" spans="8:17" x14ac:dyDescent="0.25">
      <c r="H26217" s="59">
        <v>106003</v>
      </c>
      <c r="I26217" s="59" t="s">
        <v>69</v>
      </c>
      <c r="J26217" s="59">
        <v>77736915</v>
      </c>
      <c r="K26217" s="59" t="s">
        <v>26650</v>
      </c>
      <c r="L26217" s="61" t="s">
        <v>81</v>
      </c>
      <c r="M26217" s="61">
        <f>VLOOKUP(H26217,zdroj!C:F,4,0)</f>
        <v>0</v>
      </c>
      <c r="N26217" s="61" t="str">
        <f t="shared" si="818"/>
        <v>-</v>
      </c>
      <c r="P26217" s="73" t="str">
        <f t="shared" si="819"/>
        <v/>
      </c>
      <c r="Q26217" s="61" t="s">
        <v>88</v>
      </c>
    </row>
    <row r="26218" spans="8:17" x14ac:dyDescent="0.25">
      <c r="H26218" s="59">
        <v>106003</v>
      </c>
      <c r="I26218" s="59" t="s">
        <v>69</v>
      </c>
      <c r="J26218" s="59">
        <v>80684297</v>
      </c>
      <c r="K26218" s="59" t="s">
        <v>26651</v>
      </c>
      <c r="L26218" s="61" t="s">
        <v>113</v>
      </c>
      <c r="M26218" s="61">
        <f>VLOOKUP(H26218,zdroj!C:F,4,0)</f>
        <v>0</v>
      </c>
      <c r="N26218" s="61" t="str">
        <f t="shared" si="818"/>
        <v>katB</v>
      </c>
      <c r="P26218" s="73" t="str">
        <f t="shared" si="819"/>
        <v/>
      </c>
      <c r="Q26218" s="61" t="s">
        <v>30</v>
      </c>
    </row>
    <row r="26219" spans="8:17" x14ac:dyDescent="0.25">
      <c r="H26219" s="59">
        <v>106003</v>
      </c>
      <c r="I26219" s="59" t="s">
        <v>69</v>
      </c>
      <c r="J26219" s="59">
        <v>81297815</v>
      </c>
      <c r="K26219" s="59" t="s">
        <v>26652</v>
      </c>
      <c r="L26219" s="61" t="s">
        <v>113</v>
      </c>
      <c r="M26219" s="61">
        <f>VLOOKUP(H26219,zdroj!C:F,4,0)</f>
        <v>0</v>
      </c>
      <c r="N26219" s="61" t="str">
        <f t="shared" si="818"/>
        <v>katB</v>
      </c>
      <c r="P26219" s="73" t="str">
        <f t="shared" si="819"/>
        <v/>
      </c>
      <c r="Q26219" s="61" t="s">
        <v>30</v>
      </c>
    </row>
    <row r="26220" spans="8:17" x14ac:dyDescent="0.25">
      <c r="H26220" s="59">
        <v>106011</v>
      </c>
      <c r="I26220" s="59" t="s">
        <v>69</v>
      </c>
      <c r="J26220" s="59">
        <v>8160813</v>
      </c>
      <c r="K26220" s="59" t="s">
        <v>26653</v>
      </c>
      <c r="L26220" s="61" t="s">
        <v>81</v>
      </c>
      <c r="M26220" s="61">
        <f>VLOOKUP(H26220,zdroj!C:F,4,0)</f>
        <v>0</v>
      </c>
      <c r="N26220" s="61" t="str">
        <f t="shared" si="818"/>
        <v>-</v>
      </c>
      <c r="P26220" s="73" t="str">
        <f t="shared" si="819"/>
        <v/>
      </c>
      <c r="Q26220" s="61" t="s">
        <v>88</v>
      </c>
    </row>
    <row r="26221" spans="8:17" x14ac:dyDescent="0.25">
      <c r="H26221" s="59">
        <v>106011</v>
      </c>
      <c r="I26221" s="59" t="s">
        <v>69</v>
      </c>
      <c r="J26221" s="59">
        <v>8160821</v>
      </c>
      <c r="K26221" s="59" t="s">
        <v>26654</v>
      </c>
      <c r="L26221" s="61" t="s">
        <v>113</v>
      </c>
      <c r="M26221" s="61">
        <f>VLOOKUP(H26221,zdroj!C:F,4,0)</f>
        <v>0</v>
      </c>
      <c r="N26221" s="61" t="str">
        <f t="shared" si="818"/>
        <v>katB</v>
      </c>
      <c r="P26221" s="73" t="str">
        <f t="shared" si="819"/>
        <v/>
      </c>
      <c r="Q26221" s="61" t="s">
        <v>30</v>
      </c>
    </row>
    <row r="26222" spans="8:17" x14ac:dyDescent="0.25">
      <c r="H26222" s="59">
        <v>106011</v>
      </c>
      <c r="I26222" s="59" t="s">
        <v>69</v>
      </c>
      <c r="J26222" s="59">
        <v>8160830</v>
      </c>
      <c r="K26222" s="59" t="s">
        <v>26655</v>
      </c>
      <c r="L26222" s="61" t="s">
        <v>113</v>
      </c>
      <c r="M26222" s="61">
        <f>VLOOKUP(H26222,zdroj!C:F,4,0)</f>
        <v>0</v>
      </c>
      <c r="N26222" s="61" t="str">
        <f t="shared" si="818"/>
        <v>katB</v>
      </c>
      <c r="P26222" s="73" t="str">
        <f t="shared" si="819"/>
        <v/>
      </c>
      <c r="Q26222" s="61" t="s">
        <v>31</v>
      </c>
    </row>
    <row r="26223" spans="8:17" x14ac:dyDescent="0.25">
      <c r="H26223" s="59">
        <v>106011</v>
      </c>
      <c r="I26223" s="59" t="s">
        <v>69</v>
      </c>
      <c r="J26223" s="59">
        <v>8160848</v>
      </c>
      <c r="K26223" s="59" t="s">
        <v>26656</v>
      </c>
      <c r="L26223" s="61" t="s">
        <v>81</v>
      </c>
      <c r="M26223" s="61">
        <f>VLOOKUP(H26223,zdroj!C:F,4,0)</f>
        <v>0</v>
      </c>
      <c r="N26223" s="61" t="str">
        <f t="shared" si="818"/>
        <v>-</v>
      </c>
      <c r="P26223" s="73" t="str">
        <f t="shared" si="819"/>
        <v/>
      </c>
      <c r="Q26223" s="61" t="s">
        <v>88</v>
      </c>
    </row>
    <row r="26224" spans="8:17" x14ac:dyDescent="0.25">
      <c r="H26224" s="59">
        <v>106011</v>
      </c>
      <c r="I26224" s="59" t="s">
        <v>69</v>
      </c>
      <c r="J26224" s="59">
        <v>8160856</v>
      </c>
      <c r="K26224" s="59" t="s">
        <v>26657</v>
      </c>
      <c r="L26224" s="61" t="s">
        <v>81</v>
      </c>
      <c r="M26224" s="61">
        <f>VLOOKUP(H26224,zdroj!C:F,4,0)</f>
        <v>0</v>
      </c>
      <c r="N26224" s="61" t="str">
        <f t="shared" si="818"/>
        <v>-</v>
      </c>
      <c r="P26224" s="73" t="str">
        <f t="shared" si="819"/>
        <v/>
      </c>
      <c r="Q26224" s="61" t="s">
        <v>88</v>
      </c>
    </row>
    <row r="26225" spans="8:17" x14ac:dyDescent="0.25">
      <c r="H26225" s="59">
        <v>106011</v>
      </c>
      <c r="I26225" s="59" t="s">
        <v>69</v>
      </c>
      <c r="J26225" s="59">
        <v>8160864</v>
      </c>
      <c r="K26225" s="59" t="s">
        <v>26658</v>
      </c>
      <c r="L26225" s="61" t="s">
        <v>81</v>
      </c>
      <c r="M26225" s="61">
        <f>VLOOKUP(H26225,zdroj!C:F,4,0)</f>
        <v>0</v>
      </c>
      <c r="N26225" s="61" t="str">
        <f t="shared" si="818"/>
        <v>-</v>
      </c>
      <c r="P26225" s="73" t="str">
        <f t="shared" si="819"/>
        <v/>
      </c>
      <c r="Q26225" s="61" t="s">
        <v>86</v>
      </c>
    </row>
    <row r="26226" spans="8:17" x14ac:dyDescent="0.25">
      <c r="H26226" s="59">
        <v>106011</v>
      </c>
      <c r="I26226" s="59" t="s">
        <v>69</v>
      </c>
      <c r="J26226" s="59">
        <v>8160872</v>
      </c>
      <c r="K26226" s="59" t="s">
        <v>26659</v>
      </c>
      <c r="L26226" s="61" t="s">
        <v>113</v>
      </c>
      <c r="M26226" s="61">
        <f>VLOOKUP(H26226,zdroj!C:F,4,0)</f>
        <v>0</v>
      </c>
      <c r="N26226" s="61" t="str">
        <f t="shared" si="818"/>
        <v>katB</v>
      </c>
      <c r="P26226" s="73" t="str">
        <f t="shared" si="819"/>
        <v/>
      </c>
      <c r="Q26226" s="61" t="s">
        <v>30</v>
      </c>
    </row>
    <row r="26227" spans="8:17" x14ac:dyDescent="0.25">
      <c r="H26227" s="59">
        <v>106011</v>
      </c>
      <c r="I26227" s="59" t="s">
        <v>69</v>
      </c>
      <c r="J26227" s="59">
        <v>8160881</v>
      </c>
      <c r="K26227" s="59" t="s">
        <v>26660</v>
      </c>
      <c r="L26227" s="61" t="s">
        <v>81</v>
      </c>
      <c r="M26227" s="61">
        <f>VLOOKUP(H26227,zdroj!C:F,4,0)</f>
        <v>0</v>
      </c>
      <c r="N26227" s="61" t="str">
        <f t="shared" si="818"/>
        <v>-</v>
      </c>
      <c r="P26227" s="73" t="str">
        <f t="shared" si="819"/>
        <v/>
      </c>
      <c r="Q26227" s="61" t="s">
        <v>86</v>
      </c>
    </row>
    <row r="26228" spans="8:17" x14ac:dyDescent="0.25">
      <c r="H26228" s="59">
        <v>106011</v>
      </c>
      <c r="I26228" s="59" t="s">
        <v>69</v>
      </c>
      <c r="J26228" s="59">
        <v>8160899</v>
      </c>
      <c r="K26228" s="59" t="s">
        <v>26661</v>
      </c>
      <c r="L26228" s="61" t="s">
        <v>81</v>
      </c>
      <c r="M26228" s="61">
        <f>VLOOKUP(H26228,zdroj!C:F,4,0)</f>
        <v>0</v>
      </c>
      <c r="N26228" s="61" t="str">
        <f t="shared" si="818"/>
        <v>-</v>
      </c>
      <c r="P26228" s="73" t="str">
        <f t="shared" si="819"/>
        <v/>
      </c>
      <c r="Q26228" s="61" t="s">
        <v>88</v>
      </c>
    </row>
    <row r="26229" spans="8:17" x14ac:dyDescent="0.25">
      <c r="H26229" s="59">
        <v>106011</v>
      </c>
      <c r="I26229" s="59" t="s">
        <v>69</v>
      </c>
      <c r="J26229" s="59">
        <v>8160902</v>
      </c>
      <c r="K26229" s="59" t="s">
        <v>26662</v>
      </c>
      <c r="L26229" s="61" t="s">
        <v>81</v>
      </c>
      <c r="M26229" s="61">
        <f>VLOOKUP(H26229,zdroj!C:F,4,0)</f>
        <v>0</v>
      </c>
      <c r="N26229" s="61" t="str">
        <f t="shared" si="818"/>
        <v>-</v>
      </c>
      <c r="P26229" s="73" t="str">
        <f t="shared" si="819"/>
        <v/>
      </c>
      <c r="Q26229" s="61" t="s">
        <v>88</v>
      </c>
    </row>
    <row r="26230" spans="8:17" x14ac:dyDescent="0.25">
      <c r="H26230" s="59">
        <v>106011</v>
      </c>
      <c r="I26230" s="59" t="s">
        <v>69</v>
      </c>
      <c r="J26230" s="59">
        <v>8160911</v>
      </c>
      <c r="K26230" s="59" t="s">
        <v>26663</v>
      </c>
      <c r="L26230" s="61" t="s">
        <v>81</v>
      </c>
      <c r="M26230" s="61">
        <f>VLOOKUP(H26230,zdroj!C:F,4,0)</f>
        <v>0</v>
      </c>
      <c r="N26230" s="61" t="str">
        <f t="shared" si="818"/>
        <v>-</v>
      </c>
      <c r="P26230" s="73" t="str">
        <f t="shared" si="819"/>
        <v/>
      </c>
      <c r="Q26230" s="61" t="s">
        <v>86</v>
      </c>
    </row>
    <row r="26231" spans="8:17" x14ac:dyDescent="0.25">
      <c r="H26231" s="59">
        <v>106011</v>
      </c>
      <c r="I26231" s="59" t="s">
        <v>69</v>
      </c>
      <c r="J26231" s="59">
        <v>8160929</v>
      </c>
      <c r="K26231" s="59" t="s">
        <v>26664</v>
      </c>
      <c r="L26231" s="61" t="s">
        <v>113</v>
      </c>
      <c r="M26231" s="61">
        <f>VLOOKUP(H26231,zdroj!C:F,4,0)</f>
        <v>0</v>
      </c>
      <c r="N26231" s="61" t="str">
        <f t="shared" si="818"/>
        <v>katB</v>
      </c>
      <c r="P26231" s="73" t="str">
        <f t="shared" si="819"/>
        <v/>
      </c>
      <c r="Q26231" s="61" t="s">
        <v>31</v>
      </c>
    </row>
    <row r="26232" spans="8:17" x14ac:dyDescent="0.25">
      <c r="H26232" s="59">
        <v>106011</v>
      </c>
      <c r="I26232" s="59" t="s">
        <v>69</v>
      </c>
      <c r="J26232" s="59">
        <v>8160937</v>
      </c>
      <c r="K26232" s="59" t="s">
        <v>26665</v>
      </c>
      <c r="L26232" s="61" t="s">
        <v>81</v>
      </c>
      <c r="M26232" s="61">
        <f>VLOOKUP(H26232,zdroj!C:F,4,0)</f>
        <v>0</v>
      </c>
      <c r="N26232" s="61" t="str">
        <f t="shared" si="818"/>
        <v>-</v>
      </c>
      <c r="P26232" s="73" t="str">
        <f t="shared" si="819"/>
        <v/>
      </c>
      <c r="Q26232" s="61" t="s">
        <v>88</v>
      </c>
    </row>
    <row r="26233" spans="8:17" x14ac:dyDescent="0.25">
      <c r="H26233" s="59">
        <v>106011</v>
      </c>
      <c r="I26233" s="59" t="s">
        <v>69</v>
      </c>
      <c r="J26233" s="59">
        <v>8160945</v>
      </c>
      <c r="K26233" s="59" t="s">
        <v>26666</v>
      </c>
      <c r="L26233" s="61" t="s">
        <v>81</v>
      </c>
      <c r="M26233" s="61">
        <f>VLOOKUP(H26233,zdroj!C:F,4,0)</f>
        <v>0</v>
      </c>
      <c r="N26233" s="61" t="str">
        <f t="shared" si="818"/>
        <v>-</v>
      </c>
      <c r="P26233" s="73" t="str">
        <f t="shared" si="819"/>
        <v/>
      </c>
      <c r="Q26233" s="61" t="s">
        <v>86</v>
      </c>
    </row>
    <row r="26234" spans="8:17" x14ac:dyDescent="0.25">
      <c r="H26234" s="59">
        <v>106011</v>
      </c>
      <c r="I26234" s="59" t="s">
        <v>69</v>
      </c>
      <c r="J26234" s="59">
        <v>8160953</v>
      </c>
      <c r="K26234" s="59" t="s">
        <v>26667</v>
      </c>
      <c r="L26234" s="61" t="s">
        <v>81</v>
      </c>
      <c r="M26234" s="61">
        <f>VLOOKUP(H26234,zdroj!C:F,4,0)</f>
        <v>0</v>
      </c>
      <c r="N26234" s="61" t="str">
        <f t="shared" si="818"/>
        <v>-</v>
      </c>
      <c r="P26234" s="73" t="str">
        <f t="shared" si="819"/>
        <v/>
      </c>
      <c r="Q26234" s="61" t="s">
        <v>88</v>
      </c>
    </row>
    <row r="26235" spans="8:17" x14ac:dyDescent="0.25">
      <c r="H26235" s="59">
        <v>106011</v>
      </c>
      <c r="I26235" s="59" t="s">
        <v>69</v>
      </c>
      <c r="J26235" s="59">
        <v>8160961</v>
      </c>
      <c r="K26235" s="59" t="s">
        <v>26668</v>
      </c>
      <c r="L26235" s="61" t="s">
        <v>81</v>
      </c>
      <c r="M26235" s="61">
        <f>VLOOKUP(H26235,zdroj!C:F,4,0)</f>
        <v>0</v>
      </c>
      <c r="N26235" s="61" t="str">
        <f t="shared" si="818"/>
        <v>-</v>
      </c>
      <c r="P26235" s="73" t="str">
        <f t="shared" si="819"/>
        <v/>
      </c>
      <c r="Q26235" s="61" t="s">
        <v>88</v>
      </c>
    </row>
    <row r="26236" spans="8:17" x14ac:dyDescent="0.25">
      <c r="H26236" s="59">
        <v>106011</v>
      </c>
      <c r="I26236" s="59" t="s">
        <v>69</v>
      </c>
      <c r="J26236" s="59">
        <v>8160996</v>
      </c>
      <c r="K26236" s="59" t="s">
        <v>26669</v>
      </c>
      <c r="L26236" s="61" t="s">
        <v>81</v>
      </c>
      <c r="M26236" s="61">
        <f>VLOOKUP(H26236,zdroj!C:F,4,0)</f>
        <v>0</v>
      </c>
      <c r="N26236" s="61" t="str">
        <f t="shared" si="818"/>
        <v>-</v>
      </c>
      <c r="P26236" s="73" t="str">
        <f t="shared" si="819"/>
        <v/>
      </c>
      <c r="Q26236" s="61" t="s">
        <v>88</v>
      </c>
    </row>
    <row r="26237" spans="8:17" x14ac:dyDescent="0.25">
      <c r="H26237" s="59">
        <v>106011</v>
      </c>
      <c r="I26237" s="59" t="s">
        <v>69</v>
      </c>
      <c r="J26237" s="59">
        <v>8161003</v>
      </c>
      <c r="K26237" s="59" t="s">
        <v>26670</v>
      </c>
      <c r="L26237" s="61" t="s">
        <v>81</v>
      </c>
      <c r="M26237" s="61">
        <f>VLOOKUP(H26237,zdroj!C:F,4,0)</f>
        <v>0</v>
      </c>
      <c r="N26237" s="61" t="str">
        <f t="shared" si="818"/>
        <v>-</v>
      </c>
      <c r="P26237" s="73" t="str">
        <f t="shared" si="819"/>
        <v/>
      </c>
      <c r="Q26237" s="61" t="s">
        <v>88</v>
      </c>
    </row>
    <row r="26238" spans="8:17" x14ac:dyDescent="0.25">
      <c r="H26238" s="59">
        <v>106011</v>
      </c>
      <c r="I26238" s="59" t="s">
        <v>69</v>
      </c>
      <c r="J26238" s="59">
        <v>8161011</v>
      </c>
      <c r="K26238" s="59" t="s">
        <v>26671</v>
      </c>
      <c r="L26238" s="61" t="s">
        <v>81</v>
      </c>
      <c r="M26238" s="61">
        <f>VLOOKUP(H26238,zdroj!C:F,4,0)</f>
        <v>0</v>
      </c>
      <c r="N26238" s="61" t="str">
        <f t="shared" si="818"/>
        <v>-</v>
      </c>
      <c r="P26238" s="73" t="str">
        <f t="shared" si="819"/>
        <v/>
      </c>
      <c r="Q26238" s="61" t="s">
        <v>88</v>
      </c>
    </row>
    <row r="26239" spans="8:17" x14ac:dyDescent="0.25">
      <c r="H26239" s="59">
        <v>106011</v>
      </c>
      <c r="I26239" s="59" t="s">
        <v>69</v>
      </c>
      <c r="J26239" s="59">
        <v>8161038</v>
      </c>
      <c r="K26239" s="59" t="s">
        <v>26672</v>
      </c>
      <c r="L26239" s="61" t="s">
        <v>81</v>
      </c>
      <c r="M26239" s="61">
        <f>VLOOKUP(H26239,zdroj!C:F,4,0)</f>
        <v>0</v>
      </c>
      <c r="N26239" s="61" t="str">
        <f t="shared" si="818"/>
        <v>-</v>
      </c>
      <c r="P26239" s="73" t="str">
        <f t="shared" si="819"/>
        <v/>
      </c>
      <c r="Q26239" s="61" t="s">
        <v>88</v>
      </c>
    </row>
    <row r="26240" spans="8:17" x14ac:dyDescent="0.25">
      <c r="H26240" s="59">
        <v>106011</v>
      </c>
      <c r="I26240" s="59" t="s">
        <v>69</v>
      </c>
      <c r="J26240" s="59">
        <v>8161046</v>
      </c>
      <c r="K26240" s="59" t="s">
        <v>26673</v>
      </c>
      <c r="L26240" s="61" t="s">
        <v>81</v>
      </c>
      <c r="M26240" s="61">
        <f>VLOOKUP(H26240,zdroj!C:F,4,0)</f>
        <v>0</v>
      </c>
      <c r="N26240" s="61" t="str">
        <f t="shared" si="818"/>
        <v>-</v>
      </c>
      <c r="P26240" s="73" t="str">
        <f t="shared" si="819"/>
        <v/>
      </c>
      <c r="Q26240" s="61" t="s">
        <v>88</v>
      </c>
    </row>
    <row r="26241" spans="8:17" x14ac:dyDescent="0.25">
      <c r="H26241" s="59">
        <v>106011</v>
      </c>
      <c r="I26241" s="59" t="s">
        <v>69</v>
      </c>
      <c r="J26241" s="59">
        <v>8161054</v>
      </c>
      <c r="K26241" s="59" t="s">
        <v>26674</v>
      </c>
      <c r="L26241" s="61" t="s">
        <v>81</v>
      </c>
      <c r="M26241" s="61">
        <f>VLOOKUP(H26241,zdroj!C:F,4,0)</f>
        <v>0</v>
      </c>
      <c r="N26241" s="61" t="str">
        <f t="shared" si="818"/>
        <v>-</v>
      </c>
      <c r="P26241" s="73" t="str">
        <f t="shared" si="819"/>
        <v/>
      </c>
      <c r="Q26241" s="61" t="s">
        <v>88</v>
      </c>
    </row>
    <row r="26242" spans="8:17" x14ac:dyDescent="0.25">
      <c r="H26242" s="59">
        <v>106011</v>
      </c>
      <c r="I26242" s="59" t="s">
        <v>69</v>
      </c>
      <c r="J26242" s="59">
        <v>8161062</v>
      </c>
      <c r="K26242" s="59" t="s">
        <v>26675</v>
      </c>
      <c r="L26242" s="61" t="s">
        <v>81</v>
      </c>
      <c r="M26242" s="61">
        <f>VLOOKUP(H26242,zdroj!C:F,4,0)</f>
        <v>0</v>
      </c>
      <c r="N26242" s="61" t="str">
        <f t="shared" si="818"/>
        <v>-</v>
      </c>
      <c r="P26242" s="73" t="str">
        <f t="shared" si="819"/>
        <v/>
      </c>
      <c r="Q26242" s="61" t="s">
        <v>86</v>
      </c>
    </row>
    <row r="26243" spans="8:17" x14ac:dyDescent="0.25">
      <c r="H26243" s="59">
        <v>106011</v>
      </c>
      <c r="I26243" s="59" t="s">
        <v>69</v>
      </c>
      <c r="J26243" s="59">
        <v>25298542</v>
      </c>
      <c r="K26243" s="59" t="s">
        <v>26676</v>
      </c>
      <c r="L26243" s="61" t="s">
        <v>113</v>
      </c>
      <c r="M26243" s="61">
        <f>VLOOKUP(H26243,zdroj!C:F,4,0)</f>
        <v>0</v>
      </c>
      <c r="N26243" s="61" t="str">
        <f t="shared" si="818"/>
        <v>katB</v>
      </c>
      <c r="P26243" s="73" t="str">
        <f t="shared" si="819"/>
        <v/>
      </c>
      <c r="Q26243" s="61" t="s">
        <v>30</v>
      </c>
    </row>
    <row r="26244" spans="8:17" x14ac:dyDescent="0.25">
      <c r="H26244" s="59">
        <v>106011</v>
      </c>
      <c r="I26244" s="59" t="s">
        <v>69</v>
      </c>
      <c r="J26244" s="59">
        <v>25298551</v>
      </c>
      <c r="K26244" s="59" t="s">
        <v>26677</v>
      </c>
      <c r="L26244" s="61" t="s">
        <v>113</v>
      </c>
      <c r="M26244" s="61">
        <f>VLOOKUP(H26244,zdroj!C:F,4,0)</f>
        <v>0</v>
      </c>
      <c r="N26244" s="61" t="str">
        <f t="shared" si="818"/>
        <v>katB</v>
      </c>
      <c r="P26244" s="73" t="str">
        <f t="shared" si="819"/>
        <v/>
      </c>
      <c r="Q26244" s="61" t="s">
        <v>30</v>
      </c>
    </row>
    <row r="26245" spans="8:17" x14ac:dyDescent="0.25">
      <c r="H26245" s="59">
        <v>106011</v>
      </c>
      <c r="I26245" s="59" t="s">
        <v>69</v>
      </c>
      <c r="J26245" s="59">
        <v>25298569</v>
      </c>
      <c r="K26245" s="59" t="s">
        <v>26678</v>
      </c>
      <c r="L26245" s="61" t="s">
        <v>113</v>
      </c>
      <c r="M26245" s="61">
        <f>VLOOKUP(H26245,zdroj!C:F,4,0)</f>
        <v>0</v>
      </c>
      <c r="N26245" s="61" t="str">
        <f t="shared" si="818"/>
        <v>katB</v>
      </c>
      <c r="P26245" s="73" t="str">
        <f t="shared" si="819"/>
        <v/>
      </c>
      <c r="Q26245" s="61" t="s">
        <v>30</v>
      </c>
    </row>
    <row r="26246" spans="8:17" x14ac:dyDescent="0.25">
      <c r="H26246" s="59">
        <v>106011</v>
      </c>
      <c r="I26246" s="59" t="s">
        <v>69</v>
      </c>
      <c r="J26246" s="59">
        <v>25319876</v>
      </c>
      <c r="K26246" s="59" t="s">
        <v>26679</v>
      </c>
      <c r="L26246" s="61" t="s">
        <v>113</v>
      </c>
      <c r="M26246" s="61">
        <f>VLOOKUP(H26246,zdroj!C:F,4,0)</f>
        <v>0</v>
      </c>
      <c r="N26246" s="61" t="str">
        <f t="shared" si="818"/>
        <v>katB</v>
      </c>
      <c r="P26246" s="73" t="str">
        <f t="shared" si="819"/>
        <v/>
      </c>
      <c r="Q26246" s="61" t="s">
        <v>30</v>
      </c>
    </row>
    <row r="26247" spans="8:17" x14ac:dyDescent="0.25">
      <c r="H26247" s="59">
        <v>106011</v>
      </c>
      <c r="I26247" s="59" t="s">
        <v>69</v>
      </c>
      <c r="J26247" s="59">
        <v>25644459</v>
      </c>
      <c r="K26247" s="59" t="s">
        <v>26680</v>
      </c>
      <c r="L26247" s="61" t="s">
        <v>113</v>
      </c>
      <c r="M26247" s="61">
        <f>VLOOKUP(H26247,zdroj!C:F,4,0)</f>
        <v>0</v>
      </c>
      <c r="N26247" s="61" t="str">
        <f t="shared" ref="N26247:N26310" si="820">IF(M26247="A",IF(L26247="katA","katB",L26247),L26247)</f>
        <v>katB</v>
      </c>
      <c r="P26247" s="73" t="str">
        <f t="shared" ref="P26247:P26310" si="821">IF(O26247="A",1,"")</f>
        <v/>
      </c>
      <c r="Q26247" s="61" t="s">
        <v>31</v>
      </c>
    </row>
    <row r="26248" spans="8:17" x14ac:dyDescent="0.25">
      <c r="H26248" s="59">
        <v>106011</v>
      </c>
      <c r="I26248" s="59" t="s">
        <v>69</v>
      </c>
      <c r="J26248" s="59">
        <v>25664336</v>
      </c>
      <c r="K26248" s="59" t="s">
        <v>26681</v>
      </c>
      <c r="L26248" s="61" t="s">
        <v>113</v>
      </c>
      <c r="M26248" s="61">
        <f>VLOOKUP(H26248,zdroj!C:F,4,0)</f>
        <v>0</v>
      </c>
      <c r="N26248" s="61" t="str">
        <f t="shared" si="820"/>
        <v>katB</v>
      </c>
      <c r="P26248" s="73" t="str">
        <f t="shared" si="821"/>
        <v/>
      </c>
      <c r="Q26248" s="61" t="s">
        <v>31</v>
      </c>
    </row>
    <row r="26249" spans="8:17" x14ac:dyDescent="0.25">
      <c r="H26249" s="59">
        <v>106011</v>
      </c>
      <c r="I26249" s="59" t="s">
        <v>69</v>
      </c>
      <c r="J26249" s="59">
        <v>25664344</v>
      </c>
      <c r="K26249" s="59" t="s">
        <v>26682</v>
      </c>
      <c r="L26249" s="61" t="s">
        <v>113</v>
      </c>
      <c r="M26249" s="61">
        <f>VLOOKUP(H26249,zdroj!C:F,4,0)</f>
        <v>0</v>
      </c>
      <c r="N26249" s="61" t="str">
        <f t="shared" si="820"/>
        <v>katB</v>
      </c>
      <c r="P26249" s="73" t="str">
        <f t="shared" si="821"/>
        <v/>
      </c>
      <c r="Q26249" s="61" t="s">
        <v>31</v>
      </c>
    </row>
    <row r="26250" spans="8:17" x14ac:dyDescent="0.25">
      <c r="H26250" s="59">
        <v>106011</v>
      </c>
      <c r="I26250" s="59" t="s">
        <v>69</v>
      </c>
      <c r="J26250" s="59">
        <v>25904621</v>
      </c>
      <c r="K26250" s="59" t="s">
        <v>26683</v>
      </c>
      <c r="L26250" s="61" t="s">
        <v>81</v>
      </c>
      <c r="M26250" s="61">
        <f>VLOOKUP(H26250,zdroj!C:F,4,0)</f>
        <v>0</v>
      </c>
      <c r="N26250" s="61" t="str">
        <f t="shared" si="820"/>
        <v>-</v>
      </c>
      <c r="P26250" s="73" t="str">
        <f t="shared" si="821"/>
        <v/>
      </c>
      <c r="Q26250" s="61" t="s">
        <v>84</v>
      </c>
    </row>
    <row r="26251" spans="8:17" x14ac:dyDescent="0.25">
      <c r="H26251" s="59">
        <v>106011</v>
      </c>
      <c r="I26251" s="59" t="s">
        <v>69</v>
      </c>
      <c r="J26251" s="59">
        <v>25941020</v>
      </c>
      <c r="K26251" s="59" t="s">
        <v>26684</v>
      </c>
      <c r="L26251" s="61" t="s">
        <v>81</v>
      </c>
      <c r="M26251" s="61">
        <f>VLOOKUP(H26251,zdroj!C:F,4,0)</f>
        <v>0</v>
      </c>
      <c r="N26251" s="61" t="str">
        <f t="shared" si="820"/>
        <v>-</v>
      </c>
      <c r="P26251" s="73" t="str">
        <f t="shared" si="821"/>
        <v/>
      </c>
      <c r="Q26251" s="61" t="s">
        <v>88</v>
      </c>
    </row>
    <row r="26252" spans="8:17" x14ac:dyDescent="0.25">
      <c r="H26252" s="59">
        <v>106011</v>
      </c>
      <c r="I26252" s="59" t="s">
        <v>69</v>
      </c>
      <c r="J26252" s="59">
        <v>25985175</v>
      </c>
      <c r="K26252" s="59" t="s">
        <v>26685</v>
      </c>
      <c r="L26252" s="61" t="s">
        <v>113</v>
      </c>
      <c r="M26252" s="61">
        <f>VLOOKUP(H26252,zdroj!C:F,4,0)</f>
        <v>0</v>
      </c>
      <c r="N26252" s="61" t="str">
        <f t="shared" si="820"/>
        <v>katB</v>
      </c>
      <c r="P26252" s="73" t="str">
        <f t="shared" si="821"/>
        <v/>
      </c>
      <c r="Q26252" s="61" t="s">
        <v>31</v>
      </c>
    </row>
    <row r="26253" spans="8:17" x14ac:dyDescent="0.25">
      <c r="H26253" s="59">
        <v>106011</v>
      </c>
      <c r="I26253" s="59" t="s">
        <v>69</v>
      </c>
      <c r="J26253" s="59">
        <v>25985183</v>
      </c>
      <c r="K26253" s="59" t="s">
        <v>26686</v>
      </c>
      <c r="L26253" s="61" t="s">
        <v>113</v>
      </c>
      <c r="M26253" s="61">
        <f>VLOOKUP(H26253,zdroj!C:F,4,0)</f>
        <v>0</v>
      </c>
      <c r="N26253" s="61" t="str">
        <f t="shared" si="820"/>
        <v>katB</v>
      </c>
      <c r="P26253" s="73" t="str">
        <f t="shared" si="821"/>
        <v/>
      </c>
      <c r="Q26253" s="61" t="s">
        <v>31</v>
      </c>
    </row>
    <row r="26254" spans="8:17" x14ac:dyDescent="0.25">
      <c r="H26254" s="59">
        <v>106011</v>
      </c>
      <c r="I26254" s="59" t="s">
        <v>69</v>
      </c>
      <c r="J26254" s="59">
        <v>25985191</v>
      </c>
      <c r="K26254" s="59" t="s">
        <v>26687</v>
      </c>
      <c r="L26254" s="61" t="s">
        <v>113</v>
      </c>
      <c r="M26254" s="61">
        <f>VLOOKUP(H26254,zdroj!C:F,4,0)</f>
        <v>0</v>
      </c>
      <c r="N26254" s="61" t="str">
        <f t="shared" si="820"/>
        <v>katB</v>
      </c>
      <c r="P26254" s="73" t="str">
        <f t="shared" si="821"/>
        <v/>
      </c>
      <c r="Q26254" s="61" t="s">
        <v>31</v>
      </c>
    </row>
    <row r="26255" spans="8:17" x14ac:dyDescent="0.25">
      <c r="H26255" s="59">
        <v>106011</v>
      </c>
      <c r="I26255" s="59" t="s">
        <v>69</v>
      </c>
      <c r="J26255" s="59">
        <v>25985205</v>
      </c>
      <c r="K26255" s="59" t="s">
        <v>26688</v>
      </c>
      <c r="L26255" s="61" t="s">
        <v>113</v>
      </c>
      <c r="M26255" s="61">
        <f>VLOOKUP(H26255,zdroj!C:F,4,0)</f>
        <v>0</v>
      </c>
      <c r="N26255" s="61" t="str">
        <f t="shared" si="820"/>
        <v>katB</v>
      </c>
      <c r="P26255" s="73" t="str">
        <f t="shared" si="821"/>
        <v/>
      </c>
      <c r="Q26255" s="61" t="s">
        <v>31</v>
      </c>
    </row>
    <row r="26256" spans="8:17" x14ac:dyDescent="0.25">
      <c r="H26256" s="59">
        <v>106011</v>
      </c>
      <c r="I26256" s="59" t="s">
        <v>69</v>
      </c>
      <c r="J26256" s="59">
        <v>25985213</v>
      </c>
      <c r="K26256" s="59" t="s">
        <v>26689</v>
      </c>
      <c r="L26256" s="61" t="s">
        <v>113</v>
      </c>
      <c r="M26256" s="61">
        <f>VLOOKUP(H26256,zdroj!C:F,4,0)</f>
        <v>0</v>
      </c>
      <c r="N26256" s="61" t="str">
        <f t="shared" si="820"/>
        <v>katB</v>
      </c>
      <c r="P26256" s="73" t="str">
        <f t="shared" si="821"/>
        <v/>
      </c>
      <c r="Q26256" s="61" t="s">
        <v>31</v>
      </c>
    </row>
    <row r="26257" spans="8:17" x14ac:dyDescent="0.25">
      <c r="H26257" s="59">
        <v>106011</v>
      </c>
      <c r="I26257" s="59" t="s">
        <v>69</v>
      </c>
      <c r="J26257" s="59">
        <v>27116875</v>
      </c>
      <c r="K26257" s="59" t="s">
        <v>26690</v>
      </c>
      <c r="L26257" s="61" t="s">
        <v>113</v>
      </c>
      <c r="M26257" s="61">
        <f>VLOOKUP(H26257,zdroj!C:F,4,0)</f>
        <v>0</v>
      </c>
      <c r="N26257" s="61" t="str">
        <f t="shared" si="820"/>
        <v>katB</v>
      </c>
      <c r="P26257" s="73" t="str">
        <f t="shared" si="821"/>
        <v/>
      </c>
      <c r="Q26257" s="61" t="s">
        <v>31</v>
      </c>
    </row>
    <row r="26258" spans="8:17" x14ac:dyDescent="0.25">
      <c r="H26258" s="59">
        <v>106011</v>
      </c>
      <c r="I26258" s="59" t="s">
        <v>69</v>
      </c>
      <c r="J26258" s="59">
        <v>27212246</v>
      </c>
      <c r="K26258" s="59" t="s">
        <v>26691</v>
      </c>
      <c r="L26258" s="61" t="s">
        <v>113</v>
      </c>
      <c r="M26258" s="61">
        <f>VLOOKUP(H26258,zdroj!C:F,4,0)</f>
        <v>0</v>
      </c>
      <c r="N26258" s="61" t="str">
        <f t="shared" si="820"/>
        <v>katB</v>
      </c>
      <c r="P26258" s="73" t="str">
        <f t="shared" si="821"/>
        <v/>
      </c>
      <c r="Q26258" s="61" t="s">
        <v>31</v>
      </c>
    </row>
    <row r="26259" spans="8:17" x14ac:dyDescent="0.25">
      <c r="H26259" s="59">
        <v>106011</v>
      </c>
      <c r="I26259" s="59" t="s">
        <v>69</v>
      </c>
      <c r="J26259" s="59">
        <v>30841500</v>
      </c>
      <c r="K26259" s="59" t="s">
        <v>26692</v>
      </c>
      <c r="L26259" s="61" t="s">
        <v>81</v>
      </c>
      <c r="M26259" s="61">
        <f>VLOOKUP(H26259,zdroj!C:F,4,0)</f>
        <v>0</v>
      </c>
      <c r="N26259" s="61" t="str">
        <f t="shared" si="820"/>
        <v>-</v>
      </c>
      <c r="P26259" s="73" t="str">
        <f t="shared" si="821"/>
        <v/>
      </c>
      <c r="Q26259" s="61" t="s">
        <v>84</v>
      </c>
    </row>
    <row r="26260" spans="8:17" x14ac:dyDescent="0.25">
      <c r="H26260" s="59">
        <v>106011</v>
      </c>
      <c r="I26260" s="59" t="s">
        <v>69</v>
      </c>
      <c r="J26260" s="59">
        <v>76038157</v>
      </c>
      <c r="K26260" s="59" t="s">
        <v>26693</v>
      </c>
      <c r="L26260" s="61" t="s">
        <v>113</v>
      </c>
      <c r="M26260" s="61">
        <f>VLOOKUP(H26260,zdroj!C:F,4,0)</f>
        <v>0</v>
      </c>
      <c r="N26260" s="61" t="str">
        <f t="shared" si="820"/>
        <v>katB</v>
      </c>
      <c r="P26260" s="73" t="str">
        <f t="shared" si="821"/>
        <v/>
      </c>
      <c r="Q26260" s="61" t="s">
        <v>30</v>
      </c>
    </row>
    <row r="26261" spans="8:17" x14ac:dyDescent="0.25">
      <c r="H26261" s="59">
        <v>106011</v>
      </c>
      <c r="I26261" s="59" t="s">
        <v>69</v>
      </c>
      <c r="J26261" s="59">
        <v>79319025</v>
      </c>
      <c r="K26261" s="59" t="s">
        <v>26694</v>
      </c>
      <c r="L26261" s="61" t="s">
        <v>113</v>
      </c>
      <c r="M26261" s="61">
        <f>VLOOKUP(H26261,zdroj!C:F,4,0)</f>
        <v>0</v>
      </c>
      <c r="N26261" s="61" t="str">
        <f t="shared" si="820"/>
        <v>katB</v>
      </c>
      <c r="P26261" s="73" t="str">
        <f t="shared" si="821"/>
        <v/>
      </c>
      <c r="Q26261" s="61" t="s">
        <v>30</v>
      </c>
    </row>
    <row r="26262" spans="8:17" x14ac:dyDescent="0.25">
      <c r="H26262" s="59">
        <v>106020</v>
      </c>
      <c r="I26262" s="59" t="s">
        <v>69</v>
      </c>
      <c r="J26262" s="59">
        <v>8160473</v>
      </c>
      <c r="K26262" s="59" t="s">
        <v>26695</v>
      </c>
      <c r="L26262" s="61" t="s">
        <v>113</v>
      </c>
      <c r="M26262" s="61">
        <f>VLOOKUP(H26262,zdroj!C:F,4,0)</f>
        <v>0</v>
      </c>
      <c r="N26262" s="61" t="str">
        <f t="shared" si="820"/>
        <v>katB</v>
      </c>
      <c r="P26262" s="73" t="str">
        <f t="shared" si="821"/>
        <v/>
      </c>
      <c r="Q26262" s="61" t="s">
        <v>30</v>
      </c>
    </row>
    <row r="26263" spans="8:17" x14ac:dyDescent="0.25">
      <c r="H26263" s="59">
        <v>106020</v>
      </c>
      <c r="I26263" s="59" t="s">
        <v>69</v>
      </c>
      <c r="J26263" s="59">
        <v>8161071</v>
      </c>
      <c r="K26263" s="59" t="s">
        <v>26696</v>
      </c>
      <c r="L26263" s="61" t="s">
        <v>81</v>
      </c>
      <c r="M26263" s="61">
        <f>VLOOKUP(H26263,zdroj!C:F,4,0)</f>
        <v>0</v>
      </c>
      <c r="N26263" s="61" t="str">
        <f t="shared" si="820"/>
        <v>-</v>
      </c>
      <c r="P26263" s="73" t="str">
        <f t="shared" si="821"/>
        <v/>
      </c>
      <c r="Q26263" s="61" t="s">
        <v>84</v>
      </c>
    </row>
    <row r="26264" spans="8:17" x14ac:dyDescent="0.25">
      <c r="H26264" s="59">
        <v>106020</v>
      </c>
      <c r="I26264" s="59" t="s">
        <v>69</v>
      </c>
      <c r="J26264" s="59">
        <v>8161097</v>
      </c>
      <c r="K26264" s="59" t="s">
        <v>26697</v>
      </c>
      <c r="L26264" s="61" t="s">
        <v>81</v>
      </c>
      <c r="M26264" s="61">
        <f>VLOOKUP(H26264,zdroj!C:F,4,0)</f>
        <v>0</v>
      </c>
      <c r="N26264" s="61" t="str">
        <f t="shared" si="820"/>
        <v>-</v>
      </c>
      <c r="P26264" s="73" t="str">
        <f t="shared" si="821"/>
        <v/>
      </c>
      <c r="Q26264" s="61" t="s">
        <v>84</v>
      </c>
    </row>
    <row r="26265" spans="8:17" x14ac:dyDescent="0.25">
      <c r="H26265" s="59">
        <v>106020</v>
      </c>
      <c r="I26265" s="59" t="s">
        <v>69</v>
      </c>
      <c r="J26265" s="59">
        <v>8161101</v>
      </c>
      <c r="K26265" s="59" t="s">
        <v>26698</v>
      </c>
      <c r="L26265" s="61" t="s">
        <v>81</v>
      </c>
      <c r="M26265" s="61">
        <f>VLOOKUP(H26265,zdroj!C:F,4,0)</f>
        <v>0</v>
      </c>
      <c r="N26265" s="61" t="str">
        <f t="shared" si="820"/>
        <v>-</v>
      </c>
      <c r="P26265" s="73" t="str">
        <f t="shared" si="821"/>
        <v/>
      </c>
      <c r="Q26265" s="61" t="s">
        <v>86</v>
      </c>
    </row>
    <row r="26266" spans="8:17" x14ac:dyDescent="0.25">
      <c r="H26266" s="59">
        <v>106020</v>
      </c>
      <c r="I26266" s="59" t="s">
        <v>69</v>
      </c>
      <c r="J26266" s="59">
        <v>8161119</v>
      </c>
      <c r="K26266" s="59" t="s">
        <v>26699</v>
      </c>
      <c r="L26266" s="61" t="s">
        <v>113</v>
      </c>
      <c r="M26266" s="61">
        <f>VLOOKUP(H26266,zdroj!C:F,4,0)</f>
        <v>0</v>
      </c>
      <c r="N26266" s="61" t="str">
        <f t="shared" si="820"/>
        <v>katB</v>
      </c>
      <c r="P26266" s="73" t="str">
        <f t="shared" si="821"/>
        <v/>
      </c>
      <c r="Q26266" s="61" t="s">
        <v>30</v>
      </c>
    </row>
    <row r="26267" spans="8:17" x14ac:dyDescent="0.25">
      <c r="H26267" s="59">
        <v>106020</v>
      </c>
      <c r="I26267" s="59" t="s">
        <v>69</v>
      </c>
      <c r="J26267" s="59">
        <v>8161127</v>
      </c>
      <c r="K26267" s="59" t="s">
        <v>26700</v>
      </c>
      <c r="L26267" s="61" t="s">
        <v>113</v>
      </c>
      <c r="M26267" s="61">
        <f>VLOOKUP(H26267,zdroj!C:F,4,0)</f>
        <v>0</v>
      </c>
      <c r="N26267" s="61" t="str">
        <f t="shared" si="820"/>
        <v>katB</v>
      </c>
      <c r="P26267" s="73" t="str">
        <f t="shared" si="821"/>
        <v/>
      </c>
      <c r="Q26267" s="61" t="s">
        <v>31</v>
      </c>
    </row>
    <row r="26268" spans="8:17" x14ac:dyDescent="0.25">
      <c r="H26268" s="59">
        <v>106020</v>
      </c>
      <c r="I26268" s="59" t="s">
        <v>69</v>
      </c>
      <c r="J26268" s="59">
        <v>8161135</v>
      </c>
      <c r="K26268" s="59" t="s">
        <v>26701</v>
      </c>
      <c r="L26268" s="61" t="s">
        <v>113</v>
      </c>
      <c r="M26268" s="61">
        <f>VLOOKUP(H26268,zdroj!C:F,4,0)</f>
        <v>0</v>
      </c>
      <c r="N26268" s="61" t="str">
        <f t="shared" si="820"/>
        <v>katB</v>
      </c>
      <c r="P26268" s="73" t="str">
        <f t="shared" si="821"/>
        <v/>
      </c>
      <c r="Q26268" s="61" t="s">
        <v>30</v>
      </c>
    </row>
    <row r="26269" spans="8:17" x14ac:dyDescent="0.25">
      <c r="H26269" s="59">
        <v>106020</v>
      </c>
      <c r="I26269" s="59" t="s">
        <v>69</v>
      </c>
      <c r="J26269" s="59">
        <v>8161143</v>
      </c>
      <c r="K26269" s="59" t="s">
        <v>26702</v>
      </c>
      <c r="L26269" s="61" t="s">
        <v>113</v>
      </c>
      <c r="M26269" s="61">
        <f>VLOOKUP(H26269,zdroj!C:F,4,0)</f>
        <v>0</v>
      </c>
      <c r="N26269" s="61" t="str">
        <f t="shared" si="820"/>
        <v>katB</v>
      </c>
      <c r="P26269" s="73" t="str">
        <f t="shared" si="821"/>
        <v/>
      </c>
      <c r="Q26269" s="61" t="s">
        <v>30</v>
      </c>
    </row>
    <row r="26270" spans="8:17" x14ac:dyDescent="0.25">
      <c r="H26270" s="59">
        <v>106020</v>
      </c>
      <c r="I26270" s="59" t="s">
        <v>69</v>
      </c>
      <c r="J26270" s="59">
        <v>8161151</v>
      </c>
      <c r="K26270" s="59" t="s">
        <v>26703</v>
      </c>
      <c r="L26270" s="61" t="s">
        <v>113</v>
      </c>
      <c r="M26270" s="61">
        <f>VLOOKUP(H26270,zdroj!C:F,4,0)</f>
        <v>0</v>
      </c>
      <c r="N26270" s="61" t="str">
        <f t="shared" si="820"/>
        <v>katB</v>
      </c>
      <c r="P26270" s="73" t="str">
        <f t="shared" si="821"/>
        <v/>
      </c>
      <c r="Q26270" s="61" t="s">
        <v>30</v>
      </c>
    </row>
    <row r="26271" spans="8:17" x14ac:dyDescent="0.25">
      <c r="H26271" s="59">
        <v>106020</v>
      </c>
      <c r="I26271" s="59" t="s">
        <v>69</v>
      </c>
      <c r="J26271" s="59">
        <v>8161160</v>
      </c>
      <c r="K26271" s="59" t="s">
        <v>26704</v>
      </c>
      <c r="L26271" s="61" t="s">
        <v>113</v>
      </c>
      <c r="M26271" s="61">
        <f>VLOOKUP(H26271,zdroj!C:F,4,0)</f>
        <v>0</v>
      </c>
      <c r="N26271" s="61" t="str">
        <f t="shared" si="820"/>
        <v>katB</v>
      </c>
      <c r="P26271" s="73" t="str">
        <f t="shared" si="821"/>
        <v/>
      </c>
      <c r="Q26271" s="61" t="s">
        <v>31</v>
      </c>
    </row>
    <row r="26272" spans="8:17" x14ac:dyDescent="0.25">
      <c r="H26272" s="59">
        <v>106020</v>
      </c>
      <c r="I26272" s="59" t="s">
        <v>69</v>
      </c>
      <c r="J26272" s="59">
        <v>8161178</v>
      </c>
      <c r="K26272" s="59" t="s">
        <v>26705</v>
      </c>
      <c r="L26272" s="61" t="s">
        <v>113</v>
      </c>
      <c r="M26272" s="61">
        <f>VLOOKUP(H26272,zdroj!C:F,4,0)</f>
        <v>0</v>
      </c>
      <c r="N26272" s="61" t="str">
        <f t="shared" si="820"/>
        <v>katB</v>
      </c>
      <c r="P26272" s="73" t="str">
        <f t="shared" si="821"/>
        <v/>
      </c>
      <c r="Q26272" s="61" t="s">
        <v>30</v>
      </c>
    </row>
    <row r="26273" spans="8:17" x14ac:dyDescent="0.25">
      <c r="H26273" s="59">
        <v>106020</v>
      </c>
      <c r="I26273" s="59" t="s">
        <v>69</v>
      </c>
      <c r="J26273" s="59">
        <v>8161186</v>
      </c>
      <c r="K26273" s="59" t="s">
        <v>26706</v>
      </c>
      <c r="L26273" s="61" t="s">
        <v>81</v>
      </c>
      <c r="M26273" s="61">
        <f>VLOOKUP(H26273,zdroj!C:F,4,0)</f>
        <v>0</v>
      </c>
      <c r="N26273" s="61" t="str">
        <f t="shared" si="820"/>
        <v>-</v>
      </c>
      <c r="P26273" s="73" t="str">
        <f t="shared" si="821"/>
        <v/>
      </c>
      <c r="Q26273" s="61" t="s">
        <v>84</v>
      </c>
    </row>
    <row r="26274" spans="8:17" x14ac:dyDescent="0.25">
      <c r="H26274" s="59">
        <v>106020</v>
      </c>
      <c r="I26274" s="59" t="s">
        <v>69</v>
      </c>
      <c r="J26274" s="59">
        <v>8161194</v>
      </c>
      <c r="K26274" s="59" t="s">
        <v>26707</v>
      </c>
      <c r="L26274" s="61" t="s">
        <v>113</v>
      </c>
      <c r="M26274" s="61">
        <f>VLOOKUP(H26274,zdroj!C:F,4,0)</f>
        <v>0</v>
      </c>
      <c r="N26274" s="61" t="str">
        <f t="shared" si="820"/>
        <v>katB</v>
      </c>
      <c r="P26274" s="73" t="str">
        <f t="shared" si="821"/>
        <v/>
      </c>
      <c r="Q26274" s="61" t="s">
        <v>30</v>
      </c>
    </row>
    <row r="26275" spans="8:17" x14ac:dyDescent="0.25">
      <c r="H26275" s="59">
        <v>106020</v>
      </c>
      <c r="I26275" s="59" t="s">
        <v>69</v>
      </c>
      <c r="J26275" s="59">
        <v>8161208</v>
      </c>
      <c r="K26275" s="59" t="s">
        <v>26708</v>
      </c>
      <c r="L26275" s="61" t="s">
        <v>113</v>
      </c>
      <c r="M26275" s="61">
        <f>VLOOKUP(H26275,zdroj!C:F,4,0)</f>
        <v>0</v>
      </c>
      <c r="N26275" s="61" t="str">
        <f t="shared" si="820"/>
        <v>katB</v>
      </c>
      <c r="P26275" s="73" t="str">
        <f t="shared" si="821"/>
        <v/>
      </c>
      <c r="Q26275" s="61" t="s">
        <v>33</v>
      </c>
    </row>
    <row r="26276" spans="8:17" x14ac:dyDescent="0.25">
      <c r="H26276" s="59">
        <v>106020</v>
      </c>
      <c r="I26276" s="59" t="s">
        <v>69</v>
      </c>
      <c r="J26276" s="59">
        <v>8161216</v>
      </c>
      <c r="K26276" s="59" t="s">
        <v>26709</v>
      </c>
      <c r="L26276" s="61" t="s">
        <v>113</v>
      </c>
      <c r="M26276" s="61">
        <f>VLOOKUP(H26276,zdroj!C:F,4,0)</f>
        <v>0</v>
      </c>
      <c r="N26276" s="61" t="str">
        <f t="shared" si="820"/>
        <v>katB</v>
      </c>
      <c r="P26276" s="73" t="str">
        <f t="shared" si="821"/>
        <v/>
      </c>
      <c r="Q26276" s="61" t="s">
        <v>30</v>
      </c>
    </row>
    <row r="26277" spans="8:17" x14ac:dyDescent="0.25">
      <c r="H26277" s="59">
        <v>106020</v>
      </c>
      <c r="I26277" s="59" t="s">
        <v>69</v>
      </c>
      <c r="J26277" s="59">
        <v>8161224</v>
      </c>
      <c r="K26277" s="59" t="s">
        <v>26710</v>
      </c>
      <c r="L26277" s="61" t="s">
        <v>113</v>
      </c>
      <c r="M26277" s="61">
        <f>VLOOKUP(H26277,zdroj!C:F,4,0)</f>
        <v>0</v>
      </c>
      <c r="N26277" s="61" t="str">
        <f t="shared" si="820"/>
        <v>katB</v>
      </c>
      <c r="P26277" s="73" t="str">
        <f t="shared" si="821"/>
        <v/>
      </c>
      <c r="Q26277" s="61" t="s">
        <v>31</v>
      </c>
    </row>
    <row r="26278" spans="8:17" x14ac:dyDescent="0.25">
      <c r="H26278" s="59">
        <v>106020</v>
      </c>
      <c r="I26278" s="59" t="s">
        <v>69</v>
      </c>
      <c r="J26278" s="59">
        <v>8161232</v>
      </c>
      <c r="K26278" s="59" t="s">
        <v>26711</v>
      </c>
      <c r="L26278" s="61" t="s">
        <v>113</v>
      </c>
      <c r="M26278" s="61">
        <f>VLOOKUP(H26278,zdroj!C:F,4,0)</f>
        <v>0</v>
      </c>
      <c r="N26278" s="61" t="str">
        <f t="shared" si="820"/>
        <v>katB</v>
      </c>
      <c r="P26278" s="73" t="str">
        <f t="shared" si="821"/>
        <v/>
      </c>
      <c r="Q26278" s="61" t="s">
        <v>30</v>
      </c>
    </row>
    <row r="26279" spans="8:17" x14ac:dyDescent="0.25">
      <c r="H26279" s="59">
        <v>106020</v>
      </c>
      <c r="I26279" s="59" t="s">
        <v>69</v>
      </c>
      <c r="J26279" s="59">
        <v>8161241</v>
      </c>
      <c r="K26279" s="59" t="s">
        <v>26712</v>
      </c>
      <c r="L26279" s="61" t="s">
        <v>113</v>
      </c>
      <c r="M26279" s="61">
        <f>VLOOKUP(H26279,zdroj!C:F,4,0)</f>
        <v>0</v>
      </c>
      <c r="N26279" s="61" t="str">
        <f t="shared" si="820"/>
        <v>katB</v>
      </c>
      <c r="P26279" s="73" t="str">
        <f t="shared" si="821"/>
        <v/>
      </c>
      <c r="Q26279" s="61" t="s">
        <v>30</v>
      </c>
    </row>
    <row r="26280" spans="8:17" x14ac:dyDescent="0.25">
      <c r="H26280" s="59">
        <v>106020</v>
      </c>
      <c r="I26280" s="59" t="s">
        <v>69</v>
      </c>
      <c r="J26280" s="59">
        <v>8161259</v>
      </c>
      <c r="K26280" s="59" t="s">
        <v>26713</v>
      </c>
      <c r="L26280" s="61" t="s">
        <v>81</v>
      </c>
      <c r="M26280" s="61">
        <f>VLOOKUP(H26280,zdroj!C:F,4,0)</f>
        <v>0</v>
      </c>
      <c r="N26280" s="61" t="str">
        <f t="shared" si="820"/>
        <v>-</v>
      </c>
      <c r="P26280" s="73" t="str">
        <f t="shared" si="821"/>
        <v/>
      </c>
      <c r="Q26280" s="61" t="s">
        <v>84</v>
      </c>
    </row>
    <row r="26281" spans="8:17" x14ac:dyDescent="0.25">
      <c r="H26281" s="59">
        <v>106020</v>
      </c>
      <c r="I26281" s="59" t="s">
        <v>69</v>
      </c>
      <c r="J26281" s="59">
        <v>8161267</v>
      </c>
      <c r="K26281" s="59" t="s">
        <v>26714</v>
      </c>
      <c r="L26281" s="61" t="s">
        <v>81</v>
      </c>
      <c r="M26281" s="61">
        <f>VLOOKUP(H26281,zdroj!C:F,4,0)</f>
        <v>0</v>
      </c>
      <c r="N26281" s="61" t="str">
        <f t="shared" si="820"/>
        <v>-</v>
      </c>
      <c r="P26281" s="73" t="str">
        <f t="shared" si="821"/>
        <v/>
      </c>
      <c r="Q26281" s="61" t="s">
        <v>88</v>
      </c>
    </row>
    <row r="26282" spans="8:17" x14ac:dyDescent="0.25">
      <c r="H26282" s="59">
        <v>106020</v>
      </c>
      <c r="I26282" s="59" t="s">
        <v>69</v>
      </c>
      <c r="J26282" s="59">
        <v>8161275</v>
      </c>
      <c r="K26282" s="59" t="s">
        <v>26715</v>
      </c>
      <c r="L26282" s="61" t="s">
        <v>81</v>
      </c>
      <c r="M26282" s="61">
        <f>VLOOKUP(H26282,zdroj!C:F,4,0)</f>
        <v>0</v>
      </c>
      <c r="N26282" s="61" t="str">
        <f t="shared" si="820"/>
        <v>-</v>
      </c>
      <c r="P26282" s="73" t="str">
        <f t="shared" si="821"/>
        <v/>
      </c>
      <c r="Q26282" s="61" t="s">
        <v>84</v>
      </c>
    </row>
    <row r="26283" spans="8:17" x14ac:dyDescent="0.25">
      <c r="H26283" s="59">
        <v>106020</v>
      </c>
      <c r="I26283" s="59" t="s">
        <v>69</v>
      </c>
      <c r="J26283" s="59">
        <v>8161291</v>
      </c>
      <c r="K26283" s="59" t="s">
        <v>26716</v>
      </c>
      <c r="L26283" s="61" t="s">
        <v>81</v>
      </c>
      <c r="M26283" s="61">
        <f>VLOOKUP(H26283,zdroj!C:F,4,0)</f>
        <v>0</v>
      </c>
      <c r="N26283" s="61" t="str">
        <f t="shared" si="820"/>
        <v>-</v>
      </c>
      <c r="P26283" s="73" t="str">
        <f t="shared" si="821"/>
        <v/>
      </c>
      <c r="Q26283" s="61" t="s">
        <v>84</v>
      </c>
    </row>
    <row r="26284" spans="8:17" x14ac:dyDescent="0.25">
      <c r="H26284" s="59">
        <v>106020</v>
      </c>
      <c r="I26284" s="59" t="s">
        <v>69</v>
      </c>
      <c r="J26284" s="59">
        <v>8161305</v>
      </c>
      <c r="K26284" s="59" t="s">
        <v>26717</v>
      </c>
      <c r="L26284" s="61" t="s">
        <v>81</v>
      </c>
      <c r="M26284" s="61">
        <f>VLOOKUP(H26284,zdroj!C:F,4,0)</f>
        <v>0</v>
      </c>
      <c r="N26284" s="61" t="str">
        <f t="shared" si="820"/>
        <v>-</v>
      </c>
      <c r="P26284" s="73" t="str">
        <f t="shared" si="821"/>
        <v/>
      </c>
      <c r="Q26284" s="61" t="s">
        <v>84</v>
      </c>
    </row>
    <row r="26285" spans="8:17" x14ac:dyDescent="0.25">
      <c r="H26285" s="59">
        <v>106020</v>
      </c>
      <c r="I26285" s="59" t="s">
        <v>69</v>
      </c>
      <c r="J26285" s="59">
        <v>8161313</v>
      </c>
      <c r="K26285" s="59" t="s">
        <v>26718</v>
      </c>
      <c r="L26285" s="61" t="s">
        <v>81</v>
      </c>
      <c r="M26285" s="61">
        <f>VLOOKUP(H26285,zdroj!C:F,4,0)</f>
        <v>0</v>
      </c>
      <c r="N26285" s="61" t="str">
        <f t="shared" si="820"/>
        <v>-</v>
      </c>
      <c r="P26285" s="73" t="str">
        <f t="shared" si="821"/>
        <v/>
      </c>
      <c r="Q26285" s="61" t="s">
        <v>84</v>
      </c>
    </row>
    <row r="26286" spans="8:17" x14ac:dyDescent="0.25">
      <c r="H26286" s="59">
        <v>106020</v>
      </c>
      <c r="I26286" s="59" t="s">
        <v>69</v>
      </c>
      <c r="J26286" s="59">
        <v>8161321</v>
      </c>
      <c r="K26286" s="59" t="s">
        <v>26719</v>
      </c>
      <c r="L26286" s="61" t="s">
        <v>81</v>
      </c>
      <c r="M26286" s="61">
        <f>VLOOKUP(H26286,zdroj!C:F,4,0)</f>
        <v>0</v>
      </c>
      <c r="N26286" s="61" t="str">
        <f t="shared" si="820"/>
        <v>-</v>
      </c>
      <c r="P26286" s="73" t="str">
        <f t="shared" si="821"/>
        <v/>
      </c>
      <c r="Q26286" s="61" t="s">
        <v>84</v>
      </c>
    </row>
    <row r="26287" spans="8:17" x14ac:dyDescent="0.25">
      <c r="H26287" s="59">
        <v>106020</v>
      </c>
      <c r="I26287" s="59" t="s">
        <v>69</v>
      </c>
      <c r="J26287" s="59">
        <v>8161330</v>
      </c>
      <c r="K26287" s="59" t="s">
        <v>26720</v>
      </c>
      <c r="L26287" s="61" t="s">
        <v>81</v>
      </c>
      <c r="M26287" s="61">
        <f>VLOOKUP(H26287,zdroj!C:F,4,0)</f>
        <v>0</v>
      </c>
      <c r="N26287" s="61" t="str">
        <f t="shared" si="820"/>
        <v>-</v>
      </c>
      <c r="P26287" s="73" t="str">
        <f t="shared" si="821"/>
        <v/>
      </c>
      <c r="Q26287" s="61" t="s">
        <v>84</v>
      </c>
    </row>
    <row r="26288" spans="8:17" x14ac:dyDescent="0.25">
      <c r="H26288" s="59">
        <v>106020</v>
      </c>
      <c r="I26288" s="59" t="s">
        <v>69</v>
      </c>
      <c r="J26288" s="59">
        <v>8161348</v>
      </c>
      <c r="K26288" s="59" t="s">
        <v>26721</v>
      </c>
      <c r="L26288" s="61" t="s">
        <v>113</v>
      </c>
      <c r="M26288" s="61">
        <f>VLOOKUP(H26288,zdroj!C:F,4,0)</f>
        <v>0</v>
      </c>
      <c r="N26288" s="61" t="str">
        <f t="shared" si="820"/>
        <v>katB</v>
      </c>
      <c r="P26288" s="73" t="str">
        <f t="shared" si="821"/>
        <v/>
      </c>
      <c r="Q26288" s="61" t="s">
        <v>31</v>
      </c>
    </row>
    <row r="26289" spans="8:17" x14ac:dyDescent="0.25">
      <c r="H26289" s="59">
        <v>106020</v>
      </c>
      <c r="I26289" s="59" t="s">
        <v>69</v>
      </c>
      <c r="J26289" s="59">
        <v>8161356</v>
      </c>
      <c r="K26289" s="59" t="s">
        <v>26722</v>
      </c>
      <c r="L26289" s="61" t="s">
        <v>81</v>
      </c>
      <c r="M26289" s="61">
        <f>VLOOKUP(H26289,zdroj!C:F,4,0)</f>
        <v>0</v>
      </c>
      <c r="N26289" s="61" t="str">
        <f t="shared" si="820"/>
        <v>-</v>
      </c>
      <c r="P26289" s="73" t="str">
        <f t="shared" si="821"/>
        <v/>
      </c>
      <c r="Q26289" s="61" t="s">
        <v>84</v>
      </c>
    </row>
    <row r="26290" spans="8:17" x14ac:dyDescent="0.25">
      <c r="H26290" s="59">
        <v>106020</v>
      </c>
      <c r="I26290" s="59" t="s">
        <v>69</v>
      </c>
      <c r="J26290" s="59">
        <v>8161364</v>
      </c>
      <c r="K26290" s="59" t="s">
        <v>26723</v>
      </c>
      <c r="L26290" s="61" t="s">
        <v>81</v>
      </c>
      <c r="M26290" s="61">
        <f>VLOOKUP(H26290,zdroj!C:F,4,0)</f>
        <v>0</v>
      </c>
      <c r="N26290" s="61" t="str">
        <f t="shared" si="820"/>
        <v>-</v>
      </c>
      <c r="P26290" s="73" t="str">
        <f t="shared" si="821"/>
        <v/>
      </c>
      <c r="Q26290" s="61" t="s">
        <v>84</v>
      </c>
    </row>
    <row r="26291" spans="8:17" x14ac:dyDescent="0.25">
      <c r="H26291" s="59">
        <v>106020</v>
      </c>
      <c r="I26291" s="59" t="s">
        <v>69</v>
      </c>
      <c r="J26291" s="59">
        <v>8161372</v>
      </c>
      <c r="K26291" s="59" t="s">
        <v>26724</v>
      </c>
      <c r="L26291" s="61" t="s">
        <v>81</v>
      </c>
      <c r="M26291" s="61">
        <f>VLOOKUP(H26291,zdroj!C:F,4,0)</f>
        <v>0</v>
      </c>
      <c r="N26291" s="61" t="str">
        <f t="shared" si="820"/>
        <v>-</v>
      </c>
      <c r="P26291" s="73" t="str">
        <f t="shared" si="821"/>
        <v/>
      </c>
      <c r="Q26291" s="61" t="s">
        <v>84</v>
      </c>
    </row>
    <row r="26292" spans="8:17" x14ac:dyDescent="0.25">
      <c r="H26292" s="59">
        <v>106020</v>
      </c>
      <c r="I26292" s="59" t="s">
        <v>69</v>
      </c>
      <c r="J26292" s="59">
        <v>8161381</v>
      </c>
      <c r="K26292" s="59" t="s">
        <v>26725</v>
      </c>
      <c r="L26292" s="61" t="s">
        <v>81</v>
      </c>
      <c r="M26292" s="61">
        <f>VLOOKUP(H26292,zdroj!C:F,4,0)</f>
        <v>0</v>
      </c>
      <c r="N26292" s="61" t="str">
        <f t="shared" si="820"/>
        <v>-</v>
      </c>
      <c r="P26292" s="73" t="str">
        <f t="shared" si="821"/>
        <v/>
      </c>
      <c r="Q26292" s="61" t="s">
        <v>84</v>
      </c>
    </row>
    <row r="26293" spans="8:17" x14ac:dyDescent="0.25">
      <c r="H26293" s="59">
        <v>106020</v>
      </c>
      <c r="I26293" s="59" t="s">
        <v>69</v>
      </c>
      <c r="J26293" s="59">
        <v>8161399</v>
      </c>
      <c r="K26293" s="59" t="s">
        <v>26726</v>
      </c>
      <c r="L26293" s="61" t="s">
        <v>81</v>
      </c>
      <c r="M26293" s="61">
        <f>VLOOKUP(H26293,zdroj!C:F,4,0)</f>
        <v>0</v>
      </c>
      <c r="N26293" s="61" t="str">
        <f t="shared" si="820"/>
        <v>-</v>
      </c>
      <c r="P26293" s="73" t="str">
        <f t="shared" si="821"/>
        <v/>
      </c>
      <c r="Q26293" s="61" t="s">
        <v>84</v>
      </c>
    </row>
    <row r="26294" spans="8:17" x14ac:dyDescent="0.25">
      <c r="H26294" s="59">
        <v>106020</v>
      </c>
      <c r="I26294" s="59" t="s">
        <v>69</v>
      </c>
      <c r="J26294" s="59">
        <v>8161402</v>
      </c>
      <c r="K26294" s="59" t="s">
        <v>26727</v>
      </c>
      <c r="L26294" s="61" t="s">
        <v>81</v>
      </c>
      <c r="M26294" s="61">
        <f>VLOOKUP(H26294,zdroj!C:F,4,0)</f>
        <v>0</v>
      </c>
      <c r="N26294" s="61" t="str">
        <f t="shared" si="820"/>
        <v>-</v>
      </c>
      <c r="P26294" s="73" t="str">
        <f t="shared" si="821"/>
        <v/>
      </c>
      <c r="Q26294" s="61" t="s">
        <v>84</v>
      </c>
    </row>
    <row r="26295" spans="8:17" x14ac:dyDescent="0.25">
      <c r="H26295" s="59">
        <v>106020</v>
      </c>
      <c r="I26295" s="59" t="s">
        <v>69</v>
      </c>
      <c r="J26295" s="59">
        <v>8161411</v>
      </c>
      <c r="K26295" s="59" t="s">
        <v>26728</v>
      </c>
      <c r="L26295" s="61" t="s">
        <v>113</v>
      </c>
      <c r="M26295" s="61">
        <f>VLOOKUP(H26295,zdroj!C:F,4,0)</f>
        <v>0</v>
      </c>
      <c r="N26295" s="61" t="str">
        <f t="shared" si="820"/>
        <v>katB</v>
      </c>
      <c r="P26295" s="73" t="str">
        <f t="shared" si="821"/>
        <v/>
      </c>
      <c r="Q26295" s="61" t="s">
        <v>30</v>
      </c>
    </row>
    <row r="26296" spans="8:17" x14ac:dyDescent="0.25">
      <c r="H26296" s="59">
        <v>106020</v>
      </c>
      <c r="I26296" s="59" t="s">
        <v>69</v>
      </c>
      <c r="J26296" s="59">
        <v>8161445</v>
      </c>
      <c r="K26296" s="59" t="s">
        <v>26729</v>
      </c>
      <c r="L26296" s="61" t="s">
        <v>81</v>
      </c>
      <c r="M26296" s="61">
        <f>VLOOKUP(H26296,zdroj!C:F,4,0)</f>
        <v>0</v>
      </c>
      <c r="N26296" s="61" t="str">
        <f t="shared" si="820"/>
        <v>-</v>
      </c>
      <c r="P26296" s="73" t="str">
        <f t="shared" si="821"/>
        <v/>
      </c>
      <c r="Q26296" s="61" t="s">
        <v>84</v>
      </c>
    </row>
    <row r="26297" spans="8:17" x14ac:dyDescent="0.25">
      <c r="H26297" s="59">
        <v>106020</v>
      </c>
      <c r="I26297" s="59" t="s">
        <v>69</v>
      </c>
      <c r="J26297" s="59">
        <v>8161453</v>
      </c>
      <c r="K26297" s="59" t="s">
        <v>26730</v>
      </c>
      <c r="L26297" s="61" t="s">
        <v>113</v>
      </c>
      <c r="M26297" s="61">
        <f>VLOOKUP(H26297,zdroj!C:F,4,0)</f>
        <v>0</v>
      </c>
      <c r="N26297" s="61" t="str">
        <f t="shared" si="820"/>
        <v>katB</v>
      </c>
      <c r="P26297" s="73" t="str">
        <f t="shared" si="821"/>
        <v/>
      </c>
      <c r="Q26297" s="61" t="s">
        <v>30</v>
      </c>
    </row>
    <row r="26298" spans="8:17" x14ac:dyDescent="0.25">
      <c r="H26298" s="59">
        <v>106020</v>
      </c>
      <c r="I26298" s="59" t="s">
        <v>69</v>
      </c>
      <c r="J26298" s="59">
        <v>8161461</v>
      </c>
      <c r="K26298" s="59" t="s">
        <v>26731</v>
      </c>
      <c r="L26298" s="61" t="s">
        <v>81</v>
      </c>
      <c r="M26298" s="61">
        <f>VLOOKUP(H26298,zdroj!C:F,4,0)</f>
        <v>0</v>
      </c>
      <c r="N26298" s="61" t="str">
        <f t="shared" si="820"/>
        <v>-</v>
      </c>
      <c r="P26298" s="73" t="str">
        <f t="shared" si="821"/>
        <v/>
      </c>
      <c r="Q26298" s="61" t="s">
        <v>84</v>
      </c>
    </row>
    <row r="26299" spans="8:17" x14ac:dyDescent="0.25">
      <c r="H26299" s="59">
        <v>106020</v>
      </c>
      <c r="I26299" s="59" t="s">
        <v>69</v>
      </c>
      <c r="J26299" s="59">
        <v>8161470</v>
      </c>
      <c r="K26299" s="59" t="s">
        <v>26732</v>
      </c>
      <c r="L26299" s="61" t="s">
        <v>81</v>
      </c>
      <c r="M26299" s="61">
        <f>VLOOKUP(H26299,zdroj!C:F,4,0)</f>
        <v>0</v>
      </c>
      <c r="N26299" s="61" t="str">
        <f t="shared" si="820"/>
        <v>-</v>
      </c>
      <c r="P26299" s="73" t="str">
        <f t="shared" si="821"/>
        <v/>
      </c>
      <c r="Q26299" s="61" t="s">
        <v>84</v>
      </c>
    </row>
    <row r="26300" spans="8:17" x14ac:dyDescent="0.25">
      <c r="H26300" s="59">
        <v>106020</v>
      </c>
      <c r="I26300" s="59" t="s">
        <v>69</v>
      </c>
      <c r="J26300" s="59">
        <v>8161488</v>
      </c>
      <c r="K26300" s="59" t="s">
        <v>26733</v>
      </c>
      <c r="L26300" s="61" t="s">
        <v>113</v>
      </c>
      <c r="M26300" s="61">
        <f>VLOOKUP(H26300,zdroj!C:F,4,0)</f>
        <v>0</v>
      </c>
      <c r="N26300" s="61" t="str">
        <f t="shared" si="820"/>
        <v>katB</v>
      </c>
      <c r="P26300" s="73" t="str">
        <f t="shared" si="821"/>
        <v/>
      </c>
      <c r="Q26300" s="61" t="s">
        <v>30</v>
      </c>
    </row>
    <row r="26301" spans="8:17" x14ac:dyDescent="0.25">
      <c r="H26301" s="59">
        <v>106020</v>
      </c>
      <c r="I26301" s="59" t="s">
        <v>69</v>
      </c>
      <c r="J26301" s="59">
        <v>8161500</v>
      </c>
      <c r="K26301" s="59" t="s">
        <v>26734</v>
      </c>
      <c r="L26301" s="61" t="s">
        <v>113</v>
      </c>
      <c r="M26301" s="61">
        <f>VLOOKUP(H26301,zdroj!C:F,4,0)</f>
        <v>0</v>
      </c>
      <c r="N26301" s="61" t="str">
        <f t="shared" si="820"/>
        <v>katB</v>
      </c>
      <c r="P26301" s="73" t="str">
        <f t="shared" si="821"/>
        <v/>
      </c>
      <c r="Q26301" s="61" t="s">
        <v>30</v>
      </c>
    </row>
    <row r="26302" spans="8:17" x14ac:dyDescent="0.25">
      <c r="H26302" s="59">
        <v>106020</v>
      </c>
      <c r="I26302" s="59" t="s">
        <v>69</v>
      </c>
      <c r="J26302" s="59">
        <v>8161518</v>
      </c>
      <c r="K26302" s="59" t="s">
        <v>26735</v>
      </c>
      <c r="L26302" s="61" t="s">
        <v>113</v>
      </c>
      <c r="M26302" s="61">
        <f>VLOOKUP(H26302,zdroj!C:F,4,0)</f>
        <v>0</v>
      </c>
      <c r="N26302" s="61" t="str">
        <f t="shared" si="820"/>
        <v>katB</v>
      </c>
      <c r="P26302" s="73" t="str">
        <f t="shared" si="821"/>
        <v/>
      </c>
      <c r="Q26302" s="61" t="s">
        <v>30</v>
      </c>
    </row>
    <row r="26303" spans="8:17" x14ac:dyDescent="0.25">
      <c r="H26303" s="59">
        <v>106020</v>
      </c>
      <c r="I26303" s="59" t="s">
        <v>69</v>
      </c>
      <c r="J26303" s="59">
        <v>8161526</v>
      </c>
      <c r="K26303" s="59" t="s">
        <v>26736</v>
      </c>
      <c r="L26303" s="61" t="s">
        <v>113</v>
      </c>
      <c r="M26303" s="61">
        <f>VLOOKUP(H26303,zdroj!C:F,4,0)</f>
        <v>0</v>
      </c>
      <c r="N26303" s="61" t="str">
        <f t="shared" si="820"/>
        <v>katB</v>
      </c>
      <c r="P26303" s="73" t="str">
        <f t="shared" si="821"/>
        <v/>
      </c>
      <c r="Q26303" s="61" t="s">
        <v>30</v>
      </c>
    </row>
    <row r="26304" spans="8:17" x14ac:dyDescent="0.25">
      <c r="H26304" s="59">
        <v>106020</v>
      </c>
      <c r="I26304" s="59" t="s">
        <v>69</v>
      </c>
      <c r="J26304" s="59">
        <v>8161534</v>
      </c>
      <c r="K26304" s="59" t="s">
        <v>26737</v>
      </c>
      <c r="L26304" s="61" t="s">
        <v>81</v>
      </c>
      <c r="M26304" s="61">
        <f>VLOOKUP(H26304,zdroj!C:F,4,0)</f>
        <v>0</v>
      </c>
      <c r="N26304" s="61" t="str">
        <f t="shared" si="820"/>
        <v>-</v>
      </c>
      <c r="P26304" s="73" t="str">
        <f t="shared" si="821"/>
        <v/>
      </c>
      <c r="Q26304" s="61" t="s">
        <v>84</v>
      </c>
    </row>
    <row r="26305" spans="8:17" x14ac:dyDescent="0.25">
      <c r="H26305" s="59">
        <v>106020</v>
      </c>
      <c r="I26305" s="59" t="s">
        <v>69</v>
      </c>
      <c r="J26305" s="59">
        <v>8161542</v>
      </c>
      <c r="K26305" s="59" t="s">
        <v>26738</v>
      </c>
      <c r="L26305" s="61" t="s">
        <v>81</v>
      </c>
      <c r="M26305" s="61">
        <f>VLOOKUP(H26305,zdroj!C:F,4,0)</f>
        <v>0</v>
      </c>
      <c r="N26305" s="61" t="str">
        <f t="shared" si="820"/>
        <v>-</v>
      </c>
      <c r="P26305" s="73" t="str">
        <f t="shared" si="821"/>
        <v/>
      </c>
      <c r="Q26305" s="61" t="s">
        <v>84</v>
      </c>
    </row>
    <row r="26306" spans="8:17" x14ac:dyDescent="0.25">
      <c r="H26306" s="59">
        <v>106020</v>
      </c>
      <c r="I26306" s="59" t="s">
        <v>69</v>
      </c>
      <c r="J26306" s="59">
        <v>8161551</v>
      </c>
      <c r="K26306" s="59" t="s">
        <v>26739</v>
      </c>
      <c r="L26306" s="61" t="s">
        <v>81</v>
      </c>
      <c r="M26306" s="61">
        <f>VLOOKUP(H26306,zdroj!C:F,4,0)</f>
        <v>0</v>
      </c>
      <c r="N26306" s="61" t="str">
        <f t="shared" si="820"/>
        <v>-</v>
      </c>
      <c r="P26306" s="73" t="str">
        <f t="shared" si="821"/>
        <v/>
      </c>
      <c r="Q26306" s="61" t="s">
        <v>84</v>
      </c>
    </row>
    <row r="26307" spans="8:17" x14ac:dyDescent="0.25">
      <c r="H26307" s="59">
        <v>106020</v>
      </c>
      <c r="I26307" s="59" t="s">
        <v>69</v>
      </c>
      <c r="J26307" s="59">
        <v>8161569</v>
      </c>
      <c r="K26307" s="59" t="s">
        <v>26740</v>
      </c>
      <c r="L26307" s="61" t="s">
        <v>113</v>
      </c>
      <c r="M26307" s="61">
        <f>VLOOKUP(H26307,zdroj!C:F,4,0)</f>
        <v>0</v>
      </c>
      <c r="N26307" s="61" t="str">
        <f t="shared" si="820"/>
        <v>katB</v>
      </c>
      <c r="P26307" s="73" t="str">
        <f t="shared" si="821"/>
        <v/>
      </c>
      <c r="Q26307" s="61" t="s">
        <v>30</v>
      </c>
    </row>
    <row r="26308" spans="8:17" x14ac:dyDescent="0.25">
      <c r="H26308" s="59">
        <v>106020</v>
      </c>
      <c r="I26308" s="59" t="s">
        <v>69</v>
      </c>
      <c r="J26308" s="59">
        <v>8161577</v>
      </c>
      <c r="K26308" s="59" t="s">
        <v>26741</v>
      </c>
      <c r="L26308" s="61" t="s">
        <v>81</v>
      </c>
      <c r="M26308" s="61">
        <f>VLOOKUP(H26308,zdroj!C:F,4,0)</f>
        <v>0</v>
      </c>
      <c r="N26308" s="61" t="str">
        <f t="shared" si="820"/>
        <v>-</v>
      </c>
      <c r="P26308" s="73" t="str">
        <f t="shared" si="821"/>
        <v/>
      </c>
      <c r="Q26308" s="61" t="s">
        <v>84</v>
      </c>
    </row>
    <row r="26309" spans="8:17" x14ac:dyDescent="0.25">
      <c r="H26309" s="59">
        <v>106020</v>
      </c>
      <c r="I26309" s="59" t="s">
        <v>69</v>
      </c>
      <c r="J26309" s="59">
        <v>8161585</v>
      </c>
      <c r="K26309" s="59" t="s">
        <v>26742</v>
      </c>
      <c r="L26309" s="61" t="s">
        <v>113</v>
      </c>
      <c r="M26309" s="61">
        <f>VLOOKUP(H26309,zdroj!C:F,4,0)</f>
        <v>0</v>
      </c>
      <c r="N26309" s="61" t="str">
        <f t="shared" si="820"/>
        <v>katB</v>
      </c>
      <c r="P26309" s="73" t="str">
        <f t="shared" si="821"/>
        <v/>
      </c>
      <c r="Q26309" s="61" t="s">
        <v>30</v>
      </c>
    </row>
    <row r="26310" spans="8:17" x14ac:dyDescent="0.25">
      <c r="H26310" s="59">
        <v>106020</v>
      </c>
      <c r="I26310" s="59" t="s">
        <v>69</v>
      </c>
      <c r="J26310" s="59">
        <v>8161593</v>
      </c>
      <c r="K26310" s="59" t="s">
        <v>26743</v>
      </c>
      <c r="L26310" s="61" t="s">
        <v>81</v>
      </c>
      <c r="M26310" s="61">
        <f>VLOOKUP(H26310,zdroj!C:F,4,0)</f>
        <v>0</v>
      </c>
      <c r="N26310" s="61" t="str">
        <f t="shared" si="820"/>
        <v>-</v>
      </c>
      <c r="P26310" s="73" t="str">
        <f t="shared" si="821"/>
        <v/>
      </c>
      <c r="Q26310" s="61" t="s">
        <v>84</v>
      </c>
    </row>
    <row r="26311" spans="8:17" x14ac:dyDescent="0.25">
      <c r="H26311" s="59">
        <v>106020</v>
      </c>
      <c r="I26311" s="59" t="s">
        <v>69</v>
      </c>
      <c r="J26311" s="59">
        <v>8161607</v>
      </c>
      <c r="K26311" s="59" t="s">
        <v>26744</v>
      </c>
      <c r="L26311" s="61" t="s">
        <v>113</v>
      </c>
      <c r="M26311" s="61">
        <f>VLOOKUP(H26311,zdroj!C:F,4,0)</f>
        <v>0</v>
      </c>
      <c r="N26311" s="61" t="str">
        <f t="shared" ref="N26311:N26374" si="822">IF(M26311="A",IF(L26311="katA","katB",L26311),L26311)</f>
        <v>katB</v>
      </c>
      <c r="P26311" s="73" t="str">
        <f t="shared" ref="P26311:P26374" si="823">IF(O26311="A",1,"")</f>
        <v/>
      </c>
      <c r="Q26311" s="61" t="s">
        <v>30</v>
      </c>
    </row>
    <row r="26312" spans="8:17" x14ac:dyDescent="0.25">
      <c r="H26312" s="59">
        <v>106020</v>
      </c>
      <c r="I26312" s="59" t="s">
        <v>69</v>
      </c>
      <c r="J26312" s="59">
        <v>8161615</v>
      </c>
      <c r="K26312" s="59" t="s">
        <v>26745</v>
      </c>
      <c r="L26312" s="61" t="s">
        <v>113</v>
      </c>
      <c r="M26312" s="61">
        <f>VLOOKUP(H26312,zdroj!C:F,4,0)</f>
        <v>0</v>
      </c>
      <c r="N26312" s="61" t="str">
        <f t="shared" si="822"/>
        <v>katB</v>
      </c>
      <c r="P26312" s="73" t="str">
        <f t="shared" si="823"/>
        <v/>
      </c>
      <c r="Q26312" s="61" t="s">
        <v>30</v>
      </c>
    </row>
    <row r="26313" spans="8:17" x14ac:dyDescent="0.25">
      <c r="H26313" s="59">
        <v>106020</v>
      </c>
      <c r="I26313" s="59" t="s">
        <v>69</v>
      </c>
      <c r="J26313" s="59">
        <v>8161623</v>
      </c>
      <c r="K26313" s="59" t="s">
        <v>26746</v>
      </c>
      <c r="L26313" s="61" t="s">
        <v>81</v>
      </c>
      <c r="M26313" s="61">
        <f>VLOOKUP(H26313,zdroj!C:F,4,0)</f>
        <v>0</v>
      </c>
      <c r="N26313" s="61" t="str">
        <f t="shared" si="822"/>
        <v>-</v>
      </c>
      <c r="P26313" s="73" t="str">
        <f t="shared" si="823"/>
        <v/>
      </c>
      <c r="Q26313" s="61" t="s">
        <v>84</v>
      </c>
    </row>
    <row r="26314" spans="8:17" x14ac:dyDescent="0.25">
      <c r="H26314" s="59">
        <v>106020</v>
      </c>
      <c r="I26314" s="59" t="s">
        <v>69</v>
      </c>
      <c r="J26314" s="59">
        <v>8161631</v>
      </c>
      <c r="K26314" s="59" t="s">
        <v>26747</v>
      </c>
      <c r="L26314" s="61" t="s">
        <v>113</v>
      </c>
      <c r="M26314" s="61">
        <f>VLOOKUP(H26314,zdroj!C:F,4,0)</f>
        <v>0</v>
      </c>
      <c r="N26314" s="61" t="str">
        <f t="shared" si="822"/>
        <v>katB</v>
      </c>
      <c r="P26314" s="73" t="str">
        <f t="shared" si="823"/>
        <v/>
      </c>
      <c r="Q26314" s="61" t="s">
        <v>30</v>
      </c>
    </row>
    <row r="26315" spans="8:17" x14ac:dyDescent="0.25">
      <c r="H26315" s="59">
        <v>106020</v>
      </c>
      <c r="I26315" s="59" t="s">
        <v>69</v>
      </c>
      <c r="J26315" s="59">
        <v>8161640</v>
      </c>
      <c r="K26315" s="59" t="s">
        <v>26748</v>
      </c>
      <c r="L26315" s="61" t="s">
        <v>113</v>
      </c>
      <c r="M26315" s="61">
        <f>VLOOKUP(H26315,zdroj!C:F,4,0)</f>
        <v>0</v>
      </c>
      <c r="N26315" s="61" t="str">
        <f t="shared" si="822"/>
        <v>katB</v>
      </c>
      <c r="P26315" s="73" t="str">
        <f t="shared" si="823"/>
        <v/>
      </c>
      <c r="Q26315" s="61" t="s">
        <v>30</v>
      </c>
    </row>
    <row r="26316" spans="8:17" x14ac:dyDescent="0.25">
      <c r="H26316" s="59">
        <v>106020</v>
      </c>
      <c r="I26316" s="59" t="s">
        <v>69</v>
      </c>
      <c r="J26316" s="59">
        <v>8161658</v>
      </c>
      <c r="K26316" s="59" t="s">
        <v>26749</v>
      </c>
      <c r="L26316" s="61" t="s">
        <v>113</v>
      </c>
      <c r="M26316" s="61">
        <f>VLOOKUP(H26316,zdroj!C:F,4,0)</f>
        <v>0</v>
      </c>
      <c r="N26316" s="61" t="str">
        <f t="shared" si="822"/>
        <v>katB</v>
      </c>
      <c r="P26316" s="73" t="str">
        <f t="shared" si="823"/>
        <v/>
      </c>
      <c r="Q26316" s="61" t="s">
        <v>30</v>
      </c>
    </row>
    <row r="26317" spans="8:17" x14ac:dyDescent="0.25">
      <c r="H26317" s="59">
        <v>106020</v>
      </c>
      <c r="I26317" s="59" t="s">
        <v>69</v>
      </c>
      <c r="J26317" s="59">
        <v>8161666</v>
      </c>
      <c r="K26317" s="59" t="s">
        <v>26750</v>
      </c>
      <c r="L26317" s="61" t="s">
        <v>113</v>
      </c>
      <c r="M26317" s="61">
        <f>VLOOKUP(H26317,zdroj!C:F,4,0)</f>
        <v>0</v>
      </c>
      <c r="N26317" s="61" t="str">
        <f t="shared" si="822"/>
        <v>katB</v>
      </c>
      <c r="P26317" s="73" t="str">
        <f t="shared" si="823"/>
        <v/>
      </c>
      <c r="Q26317" s="61" t="s">
        <v>30</v>
      </c>
    </row>
    <row r="26318" spans="8:17" x14ac:dyDescent="0.25">
      <c r="H26318" s="59">
        <v>106020</v>
      </c>
      <c r="I26318" s="59" t="s">
        <v>69</v>
      </c>
      <c r="J26318" s="59">
        <v>8161674</v>
      </c>
      <c r="K26318" s="59" t="s">
        <v>26751</v>
      </c>
      <c r="L26318" s="61" t="s">
        <v>81</v>
      </c>
      <c r="M26318" s="61">
        <f>VLOOKUP(H26318,zdroj!C:F,4,0)</f>
        <v>0</v>
      </c>
      <c r="N26318" s="61" t="str">
        <f t="shared" si="822"/>
        <v>-</v>
      </c>
      <c r="P26318" s="73" t="str">
        <f t="shared" si="823"/>
        <v/>
      </c>
      <c r="Q26318" s="61" t="s">
        <v>84</v>
      </c>
    </row>
    <row r="26319" spans="8:17" x14ac:dyDescent="0.25">
      <c r="H26319" s="59">
        <v>106020</v>
      </c>
      <c r="I26319" s="59" t="s">
        <v>69</v>
      </c>
      <c r="J26319" s="59">
        <v>8161682</v>
      </c>
      <c r="K26319" s="59" t="s">
        <v>26752</v>
      </c>
      <c r="L26319" s="61" t="s">
        <v>81</v>
      </c>
      <c r="M26319" s="61">
        <f>VLOOKUP(H26319,zdroj!C:F,4,0)</f>
        <v>0</v>
      </c>
      <c r="N26319" s="61" t="str">
        <f t="shared" si="822"/>
        <v>-</v>
      </c>
      <c r="P26319" s="73" t="str">
        <f t="shared" si="823"/>
        <v/>
      </c>
      <c r="Q26319" s="61" t="s">
        <v>84</v>
      </c>
    </row>
    <row r="26320" spans="8:17" x14ac:dyDescent="0.25">
      <c r="H26320" s="59">
        <v>106020</v>
      </c>
      <c r="I26320" s="59" t="s">
        <v>69</v>
      </c>
      <c r="J26320" s="59">
        <v>8161691</v>
      </c>
      <c r="K26320" s="59" t="s">
        <v>26753</v>
      </c>
      <c r="L26320" s="61" t="s">
        <v>113</v>
      </c>
      <c r="M26320" s="61">
        <f>VLOOKUP(H26320,zdroj!C:F,4,0)</f>
        <v>0</v>
      </c>
      <c r="N26320" s="61" t="str">
        <f t="shared" si="822"/>
        <v>katB</v>
      </c>
      <c r="P26320" s="73" t="str">
        <f t="shared" si="823"/>
        <v/>
      </c>
      <c r="Q26320" s="61" t="s">
        <v>30</v>
      </c>
    </row>
    <row r="26321" spans="8:17" x14ac:dyDescent="0.25">
      <c r="H26321" s="59">
        <v>106020</v>
      </c>
      <c r="I26321" s="59" t="s">
        <v>69</v>
      </c>
      <c r="J26321" s="59">
        <v>8161704</v>
      </c>
      <c r="K26321" s="59" t="s">
        <v>26754</v>
      </c>
      <c r="L26321" s="61" t="s">
        <v>113</v>
      </c>
      <c r="M26321" s="61">
        <f>VLOOKUP(H26321,zdroj!C:F,4,0)</f>
        <v>0</v>
      </c>
      <c r="N26321" s="61" t="str">
        <f t="shared" si="822"/>
        <v>katB</v>
      </c>
      <c r="P26321" s="73" t="str">
        <f t="shared" si="823"/>
        <v/>
      </c>
      <c r="Q26321" s="61" t="s">
        <v>30</v>
      </c>
    </row>
    <row r="26322" spans="8:17" x14ac:dyDescent="0.25">
      <c r="H26322" s="59">
        <v>106020</v>
      </c>
      <c r="I26322" s="59" t="s">
        <v>69</v>
      </c>
      <c r="J26322" s="59">
        <v>8161712</v>
      </c>
      <c r="K26322" s="59" t="s">
        <v>26755</v>
      </c>
      <c r="L26322" s="61" t="s">
        <v>113</v>
      </c>
      <c r="M26322" s="61">
        <f>VLOOKUP(H26322,zdroj!C:F,4,0)</f>
        <v>0</v>
      </c>
      <c r="N26322" s="61" t="str">
        <f t="shared" si="822"/>
        <v>katB</v>
      </c>
      <c r="P26322" s="73" t="str">
        <f t="shared" si="823"/>
        <v/>
      </c>
      <c r="Q26322" s="61" t="s">
        <v>30</v>
      </c>
    </row>
    <row r="26323" spans="8:17" x14ac:dyDescent="0.25">
      <c r="H26323" s="59">
        <v>106020</v>
      </c>
      <c r="I26323" s="59" t="s">
        <v>69</v>
      </c>
      <c r="J26323" s="59">
        <v>8161721</v>
      </c>
      <c r="K26323" s="59" t="s">
        <v>26756</v>
      </c>
      <c r="L26323" s="61" t="s">
        <v>81</v>
      </c>
      <c r="M26323" s="61">
        <f>VLOOKUP(H26323,zdroj!C:F,4,0)</f>
        <v>0</v>
      </c>
      <c r="N26323" s="61" t="str">
        <f t="shared" si="822"/>
        <v>-</v>
      </c>
      <c r="P26323" s="73" t="str">
        <f t="shared" si="823"/>
        <v/>
      </c>
      <c r="Q26323" s="61" t="s">
        <v>84</v>
      </c>
    </row>
    <row r="26324" spans="8:17" x14ac:dyDescent="0.25">
      <c r="H26324" s="59">
        <v>106020</v>
      </c>
      <c r="I26324" s="59" t="s">
        <v>69</v>
      </c>
      <c r="J26324" s="59">
        <v>8161739</v>
      </c>
      <c r="K26324" s="59" t="s">
        <v>26757</v>
      </c>
      <c r="L26324" s="61" t="s">
        <v>113</v>
      </c>
      <c r="M26324" s="61">
        <f>VLOOKUP(H26324,zdroj!C:F,4,0)</f>
        <v>0</v>
      </c>
      <c r="N26324" s="61" t="str">
        <f t="shared" si="822"/>
        <v>katB</v>
      </c>
      <c r="P26324" s="73" t="str">
        <f t="shared" si="823"/>
        <v/>
      </c>
      <c r="Q26324" s="61" t="s">
        <v>30</v>
      </c>
    </row>
    <row r="26325" spans="8:17" x14ac:dyDescent="0.25">
      <c r="H26325" s="59">
        <v>106020</v>
      </c>
      <c r="I26325" s="59" t="s">
        <v>69</v>
      </c>
      <c r="J26325" s="59">
        <v>8161747</v>
      </c>
      <c r="K26325" s="59" t="s">
        <v>26758</v>
      </c>
      <c r="L26325" s="61" t="s">
        <v>81</v>
      </c>
      <c r="M26325" s="61">
        <f>VLOOKUP(H26325,zdroj!C:F,4,0)</f>
        <v>0</v>
      </c>
      <c r="N26325" s="61" t="str">
        <f t="shared" si="822"/>
        <v>-</v>
      </c>
      <c r="P26325" s="73" t="str">
        <f t="shared" si="823"/>
        <v/>
      </c>
      <c r="Q26325" s="61" t="s">
        <v>84</v>
      </c>
    </row>
    <row r="26326" spans="8:17" x14ac:dyDescent="0.25">
      <c r="H26326" s="59">
        <v>106020</v>
      </c>
      <c r="I26326" s="59" t="s">
        <v>69</v>
      </c>
      <c r="J26326" s="59">
        <v>8161755</v>
      </c>
      <c r="K26326" s="59" t="s">
        <v>26759</v>
      </c>
      <c r="L26326" s="61" t="s">
        <v>113</v>
      </c>
      <c r="M26326" s="61">
        <f>VLOOKUP(H26326,zdroj!C:F,4,0)</f>
        <v>0</v>
      </c>
      <c r="N26326" s="61" t="str">
        <f t="shared" si="822"/>
        <v>katB</v>
      </c>
      <c r="P26326" s="73" t="str">
        <f t="shared" si="823"/>
        <v/>
      </c>
      <c r="Q26326" s="61" t="s">
        <v>30</v>
      </c>
    </row>
    <row r="26327" spans="8:17" x14ac:dyDescent="0.25">
      <c r="H26327" s="59">
        <v>106020</v>
      </c>
      <c r="I26327" s="59" t="s">
        <v>69</v>
      </c>
      <c r="J26327" s="59">
        <v>8161763</v>
      </c>
      <c r="K26327" s="59" t="s">
        <v>26760</v>
      </c>
      <c r="L26327" s="61" t="s">
        <v>113</v>
      </c>
      <c r="M26327" s="61">
        <f>VLOOKUP(H26327,zdroj!C:F,4,0)</f>
        <v>0</v>
      </c>
      <c r="N26327" s="61" t="str">
        <f t="shared" si="822"/>
        <v>katB</v>
      </c>
      <c r="P26327" s="73" t="str">
        <f t="shared" si="823"/>
        <v/>
      </c>
      <c r="Q26327" s="61" t="s">
        <v>30</v>
      </c>
    </row>
    <row r="26328" spans="8:17" x14ac:dyDescent="0.25">
      <c r="H26328" s="59">
        <v>106020</v>
      </c>
      <c r="I26328" s="59" t="s">
        <v>69</v>
      </c>
      <c r="J26328" s="59">
        <v>8161771</v>
      </c>
      <c r="K26328" s="59" t="s">
        <v>26761</v>
      </c>
      <c r="L26328" s="61" t="s">
        <v>81</v>
      </c>
      <c r="M26328" s="61">
        <f>VLOOKUP(H26328,zdroj!C:F,4,0)</f>
        <v>0</v>
      </c>
      <c r="N26328" s="61" t="str">
        <f t="shared" si="822"/>
        <v>-</v>
      </c>
      <c r="P26328" s="73" t="str">
        <f t="shared" si="823"/>
        <v/>
      </c>
      <c r="Q26328" s="61" t="s">
        <v>84</v>
      </c>
    </row>
    <row r="26329" spans="8:17" x14ac:dyDescent="0.25">
      <c r="H26329" s="59">
        <v>106020</v>
      </c>
      <c r="I26329" s="59" t="s">
        <v>69</v>
      </c>
      <c r="J26329" s="59">
        <v>8161780</v>
      </c>
      <c r="K26329" s="59" t="s">
        <v>26762</v>
      </c>
      <c r="L26329" s="61" t="s">
        <v>81</v>
      </c>
      <c r="M26329" s="61">
        <f>VLOOKUP(H26329,zdroj!C:F,4,0)</f>
        <v>0</v>
      </c>
      <c r="N26329" s="61" t="str">
        <f t="shared" si="822"/>
        <v>-</v>
      </c>
      <c r="P26329" s="73" t="str">
        <f t="shared" si="823"/>
        <v/>
      </c>
      <c r="Q26329" s="61" t="s">
        <v>84</v>
      </c>
    </row>
    <row r="26330" spans="8:17" x14ac:dyDescent="0.25">
      <c r="H26330" s="59">
        <v>106020</v>
      </c>
      <c r="I26330" s="59" t="s">
        <v>69</v>
      </c>
      <c r="J26330" s="59">
        <v>8161798</v>
      </c>
      <c r="K26330" s="59" t="s">
        <v>26763</v>
      </c>
      <c r="L26330" s="61" t="s">
        <v>81</v>
      </c>
      <c r="M26330" s="61">
        <f>VLOOKUP(H26330,zdroj!C:F,4,0)</f>
        <v>0</v>
      </c>
      <c r="N26330" s="61" t="str">
        <f t="shared" si="822"/>
        <v>-</v>
      </c>
      <c r="P26330" s="73" t="str">
        <f t="shared" si="823"/>
        <v/>
      </c>
      <c r="Q26330" s="61" t="s">
        <v>84</v>
      </c>
    </row>
    <row r="26331" spans="8:17" x14ac:dyDescent="0.25">
      <c r="H26331" s="59">
        <v>106020</v>
      </c>
      <c r="I26331" s="59" t="s">
        <v>69</v>
      </c>
      <c r="J26331" s="59">
        <v>8161801</v>
      </c>
      <c r="K26331" s="59" t="s">
        <v>26764</v>
      </c>
      <c r="L26331" s="61" t="s">
        <v>113</v>
      </c>
      <c r="M26331" s="61">
        <f>VLOOKUP(H26331,zdroj!C:F,4,0)</f>
        <v>0</v>
      </c>
      <c r="N26331" s="61" t="str">
        <f t="shared" si="822"/>
        <v>katB</v>
      </c>
      <c r="P26331" s="73" t="str">
        <f t="shared" si="823"/>
        <v/>
      </c>
      <c r="Q26331" s="61" t="s">
        <v>30</v>
      </c>
    </row>
    <row r="26332" spans="8:17" x14ac:dyDescent="0.25">
      <c r="H26332" s="59">
        <v>106020</v>
      </c>
      <c r="I26332" s="59" t="s">
        <v>69</v>
      </c>
      <c r="J26332" s="59">
        <v>8161828</v>
      </c>
      <c r="K26332" s="59" t="s">
        <v>26765</v>
      </c>
      <c r="L26332" s="61" t="s">
        <v>113</v>
      </c>
      <c r="M26332" s="61">
        <f>VLOOKUP(H26332,zdroj!C:F,4,0)</f>
        <v>0</v>
      </c>
      <c r="N26332" s="61" t="str">
        <f t="shared" si="822"/>
        <v>katB</v>
      </c>
      <c r="P26332" s="73" t="str">
        <f t="shared" si="823"/>
        <v/>
      </c>
      <c r="Q26332" s="61" t="s">
        <v>30</v>
      </c>
    </row>
    <row r="26333" spans="8:17" x14ac:dyDescent="0.25">
      <c r="H26333" s="59">
        <v>106020</v>
      </c>
      <c r="I26333" s="59" t="s">
        <v>69</v>
      </c>
      <c r="J26333" s="59">
        <v>8161836</v>
      </c>
      <c r="K26333" s="59" t="s">
        <v>26766</v>
      </c>
      <c r="L26333" s="61" t="s">
        <v>113</v>
      </c>
      <c r="M26333" s="61">
        <f>VLOOKUP(H26333,zdroj!C:F,4,0)</f>
        <v>0</v>
      </c>
      <c r="N26333" s="61" t="str">
        <f t="shared" si="822"/>
        <v>katB</v>
      </c>
      <c r="P26333" s="73" t="str">
        <f t="shared" si="823"/>
        <v/>
      </c>
      <c r="Q26333" s="61" t="s">
        <v>31</v>
      </c>
    </row>
    <row r="26334" spans="8:17" x14ac:dyDescent="0.25">
      <c r="H26334" s="59">
        <v>106020</v>
      </c>
      <c r="I26334" s="59" t="s">
        <v>69</v>
      </c>
      <c r="J26334" s="59">
        <v>8161844</v>
      </c>
      <c r="K26334" s="59" t="s">
        <v>26767</v>
      </c>
      <c r="L26334" s="61" t="s">
        <v>81</v>
      </c>
      <c r="M26334" s="61">
        <f>VLOOKUP(H26334,zdroj!C:F,4,0)</f>
        <v>0</v>
      </c>
      <c r="N26334" s="61" t="str">
        <f t="shared" si="822"/>
        <v>-</v>
      </c>
      <c r="P26334" s="73" t="str">
        <f t="shared" si="823"/>
        <v/>
      </c>
      <c r="Q26334" s="61" t="s">
        <v>84</v>
      </c>
    </row>
    <row r="26335" spans="8:17" x14ac:dyDescent="0.25">
      <c r="H26335" s="59">
        <v>106020</v>
      </c>
      <c r="I26335" s="59" t="s">
        <v>69</v>
      </c>
      <c r="J26335" s="59">
        <v>8161852</v>
      </c>
      <c r="K26335" s="59" t="s">
        <v>26768</v>
      </c>
      <c r="L26335" s="61" t="s">
        <v>81</v>
      </c>
      <c r="M26335" s="61">
        <f>VLOOKUP(H26335,zdroj!C:F,4,0)</f>
        <v>0</v>
      </c>
      <c r="N26335" s="61" t="str">
        <f t="shared" si="822"/>
        <v>-</v>
      </c>
      <c r="P26335" s="73" t="str">
        <f t="shared" si="823"/>
        <v/>
      </c>
      <c r="Q26335" s="61" t="s">
        <v>84</v>
      </c>
    </row>
    <row r="26336" spans="8:17" x14ac:dyDescent="0.25">
      <c r="H26336" s="59">
        <v>106020</v>
      </c>
      <c r="I26336" s="59" t="s">
        <v>69</v>
      </c>
      <c r="J26336" s="59">
        <v>8161861</v>
      </c>
      <c r="K26336" s="59" t="s">
        <v>26769</v>
      </c>
      <c r="L26336" s="61" t="s">
        <v>81</v>
      </c>
      <c r="M26336" s="61">
        <f>VLOOKUP(H26336,zdroj!C:F,4,0)</f>
        <v>0</v>
      </c>
      <c r="N26336" s="61" t="str">
        <f t="shared" si="822"/>
        <v>-</v>
      </c>
      <c r="P26336" s="73" t="str">
        <f t="shared" si="823"/>
        <v/>
      </c>
      <c r="Q26336" s="61" t="s">
        <v>84</v>
      </c>
    </row>
    <row r="26337" spans="8:17" x14ac:dyDescent="0.25">
      <c r="H26337" s="59">
        <v>106020</v>
      </c>
      <c r="I26337" s="59" t="s">
        <v>69</v>
      </c>
      <c r="J26337" s="59">
        <v>8161879</v>
      </c>
      <c r="K26337" s="59" t="s">
        <v>26770</v>
      </c>
      <c r="L26337" s="61" t="s">
        <v>113</v>
      </c>
      <c r="M26337" s="61">
        <f>VLOOKUP(H26337,zdroj!C:F,4,0)</f>
        <v>0</v>
      </c>
      <c r="N26337" s="61" t="str">
        <f t="shared" si="822"/>
        <v>katB</v>
      </c>
      <c r="P26337" s="73" t="str">
        <f t="shared" si="823"/>
        <v/>
      </c>
      <c r="Q26337" s="61" t="s">
        <v>30</v>
      </c>
    </row>
    <row r="26338" spans="8:17" x14ac:dyDescent="0.25">
      <c r="H26338" s="59">
        <v>106020</v>
      </c>
      <c r="I26338" s="59" t="s">
        <v>69</v>
      </c>
      <c r="J26338" s="59">
        <v>8161895</v>
      </c>
      <c r="K26338" s="59" t="s">
        <v>26771</v>
      </c>
      <c r="L26338" s="61" t="s">
        <v>81</v>
      </c>
      <c r="M26338" s="61">
        <f>VLOOKUP(H26338,zdroj!C:F,4,0)</f>
        <v>0</v>
      </c>
      <c r="N26338" s="61" t="str">
        <f t="shared" si="822"/>
        <v>-</v>
      </c>
      <c r="P26338" s="73" t="str">
        <f t="shared" si="823"/>
        <v/>
      </c>
      <c r="Q26338" s="61" t="s">
        <v>84</v>
      </c>
    </row>
    <row r="26339" spans="8:17" x14ac:dyDescent="0.25">
      <c r="H26339" s="59">
        <v>106020</v>
      </c>
      <c r="I26339" s="59" t="s">
        <v>69</v>
      </c>
      <c r="J26339" s="59">
        <v>8161909</v>
      </c>
      <c r="K26339" s="59" t="s">
        <v>26772</v>
      </c>
      <c r="L26339" s="61" t="s">
        <v>113</v>
      </c>
      <c r="M26339" s="61">
        <f>VLOOKUP(H26339,zdroj!C:F,4,0)</f>
        <v>0</v>
      </c>
      <c r="N26339" s="61" t="str">
        <f t="shared" si="822"/>
        <v>katB</v>
      </c>
      <c r="P26339" s="73" t="str">
        <f t="shared" si="823"/>
        <v/>
      </c>
      <c r="Q26339" s="61" t="s">
        <v>30</v>
      </c>
    </row>
    <row r="26340" spans="8:17" x14ac:dyDescent="0.25">
      <c r="H26340" s="59">
        <v>106020</v>
      </c>
      <c r="I26340" s="59" t="s">
        <v>69</v>
      </c>
      <c r="J26340" s="59">
        <v>8161917</v>
      </c>
      <c r="K26340" s="59" t="s">
        <v>26773</v>
      </c>
      <c r="L26340" s="61" t="s">
        <v>81</v>
      </c>
      <c r="M26340" s="61">
        <f>VLOOKUP(H26340,zdroj!C:F,4,0)</f>
        <v>0</v>
      </c>
      <c r="N26340" s="61" t="str">
        <f t="shared" si="822"/>
        <v>-</v>
      </c>
      <c r="P26340" s="73" t="str">
        <f t="shared" si="823"/>
        <v/>
      </c>
      <c r="Q26340" s="61" t="s">
        <v>84</v>
      </c>
    </row>
    <row r="26341" spans="8:17" x14ac:dyDescent="0.25">
      <c r="H26341" s="59">
        <v>106020</v>
      </c>
      <c r="I26341" s="59" t="s">
        <v>69</v>
      </c>
      <c r="J26341" s="59">
        <v>8161925</v>
      </c>
      <c r="K26341" s="59" t="s">
        <v>26774</v>
      </c>
      <c r="L26341" s="61" t="s">
        <v>113</v>
      </c>
      <c r="M26341" s="61">
        <f>VLOOKUP(H26341,zdroj!C:F,4,0)</f>
        <v>0</v>
      </c>
      <c r="N26341" s="61" t="str">
        <f t="shared" si="822"/>
        <v>katB</v>
      </c>
      <c r="P26341" s="73" t="str">
        <f t="shared" si="823"/>
        <v/>
      </c>
      <c r="Q26341" s="61" t="s">
        <v>30</v>
      </c>
    </row>
    <row r="26342" spans="8:17" x14ac:dyDescent="0.25">
      <c r="H26342" s="59">
        <v>106020</v>
      </c>
      <c r="I26342" s="59" t="s">
        <v>69</v>
      </c>
      <c r="J26342" s="59">
        <v>8161933</v>
      </c>
      <c r="K26342" s="59" t="s">
        <v>26775</v>
      </c>
      <c r="L26342" s="61" t="s">
        <v>113</v>
      </c>
      <c r="M26342" s="61">
        <f>VLOOKUP(H26342,zdroj!C:F,4,0)</f>
        <v>0</v>
      </c>
      <c r="N26342" s="61" t="str">
        <f t="shared" si="822"/>
        <v>katB</v>
      </c>
      <c r="P26342" s="73" t="str">
        <f t="shared" si="823"/>
        <v/>
      </c>
      <c r="Q26342" s="61" t="s">
        <v>30</v>
      </c>
    </row>
    <row r="26343" spans="8:17" x14ac:dyDescent="0.25">
      <c r="H26343" s="59">
        <v>106020</v>
      </c>
      <c r="I26343" s="59" t="s">
        <v>69</v>
      </c>
      <c r="J26343" s="59">
        <v>8161941</v>
      </c>
      <c r="K26343" s="59" t="s">
        <v>26776</v>
      </c>
      <c r="L26343" s="61" t="s">
        <v>113</v>
      </c>
      <c r="M26343" s="61">
        <f>VLOOKUP(H26343,zdroj!C:F,4,0)</f>
        <v>0</v>
      </c>
      <c r="N26343" s="61" t="str">
        <f t="shared" si="822"/>
        <v>katB</v>
      </c>
      <c r="P26343" s="73" t="str">
        <f t="shared" si="823"/>
        <v/>
      </c>
      <c r="Q26343" s="61" t="s">
        <v>30</v>
      </c>
    </row>
    <row r="26344" spans="8:17" x14ac:dyDescent="0.25">
      <c r="H26344" s="59">
        <v>106020</v>
      </c>
      <c r="I26344" s="59" t="s">
        <v>69</v>
      </c>
      <c r="J26344" s="59">
        <v>8161950</v>
      </c>
      <c r="K26344" s="59" t="s">
        <v>26777</v>
      </c>
      <c r="L26344" s="61" t="s">
        <v>113</v>
      </c>
      <c r="M26344" s="61">
        <f>VLOOKUP(H26344,zdroj!C:F,4,0)</f>
        <v>0</v>
      </c>
      <c r="N26344" s="61" t="str">
        <f t="shared" si="822"/>
        <v>katB</v>
      </c>
      <c r="P26344" s="73" t="str">
        <f t="shared" si="823"/>
        <v/>
      </c>
      <c r="Q26344" s="61" t="s">
        <v>30</v>
      </c>
    </row>
    <row r="26345" spans="8:17" x14ac:dyDescent="0.25">
      <c r="H26345" s="59">
        <v>106020</v>
      </c>
      <c r="I26345" s="59" t="s">
        <v>69</v>
      </c>
      <c r="J26345" s="59">
        <v>8161968</v>
      </c>
      <c r="K26345" s="59" t="s">
        <v>26778</v>
      </c>
      <c r="L26345" s="61" t="s">
        <v>81</v>
      </c>
      <c r="M26345" s="61">
        <f>VLOOKUP(H26345,zdroj!C:F,4,0)</f>
        <v>0</v>
      </c>
      <c r="N26345" s="61" t="str">
        <f t="shared" si="822"/>
        <v>-</v>
      </c>
      <c r="P26345" s="73" t="str">
        <f t="shared" si="823"/>
        <v/>
      </c>
      <c r="Q26345" s="61" t="s">
        <v>84</v>
      </c>
    </row>
    <row r="26346" spans="8:17" x14ac:dyDescent="0.25">
      <c r="H26346" s="59">
        <v>106020</v>
      </c>
      <c r="I26346" s="59" t="s">
        <v>69</v>
      </c>
      <c r="J26346" s="59">
        <v>8161976</v>
      </c>
      <c r="K26346" s="59" t="s">
        <v>26779</v>
      </c>
      <c r="L26346" s="61" t="s">
        <v>113</v>
      </c>
      <c r="M26346" s="61">
        <f>VLOOKUP(H26346,zdroj!C:F,4,0)</f>
        <v>0</v>
      </c>
      <c r="N26346" s="61" t="str">
        <f t="shared" si="822"/>
        <v>katB</v>
      </c>
      <c r="P26346" s="73" t="str">
        <f t="shared" si="823"/>
        <v/>
      </c>
      <c r="Q26346" s="61" t="s">
        <v>30</v>
      </c>
    </row>
    <row r="26347" spans="8:17" x14ac:dyDescent="0.25">
      <c r="H26347" s="59">
        <v>106020</v>
      </c>
      <c r="I26347" s="59" t="s">
        <v>69</v>
      </c>
      <c r="J26347" s="59">
        <v>8161984</v>
      </c>
      <c r="K26347" s="59" t="s">
        <v>26780</v>
      </c>
      <c r="L26347" s="61" t="s">
        <v>81</v>
      </c>
      <c r="M26347" s="61">
        <f>VLOOKUP(H26347,zdroj!C:F,4,0)</f>
        <v>0</v>
      </c>
      <c r="N26347" s="61" t="str">
        <f t="shared" si="822"/>
        <v>-</v>
      </c>
      <c r="P26347" s="73" t="str">
        <f t="shared" si="823"/>
        <v/>
      </c>
      <c r="Q26347" s="61" t="s">
        <v>86</v>
      </c>
    </row>
    <row r="26348" spans="8:17" x14ac:dyDescent="0.25">
      <c r="H26348" s="59">
        <v>106020</v>
      </c>
      <c r="I26348" s="59" t="s">
        <v>69</v>
      </c>
      <c r="J26348" s="59">
        <v>8161992</v>
      </c>
      <c r="K26348" s="59" t="s">
        <v>26781</v>
      </c>
      <c r="L26348" s="61" t="s">
        <v>113</v>
      </c>
      <c r="M26348" s="61">
        <f>VLOOKUP(H26348,zdroj!C:F,4,0)</f>
        <v>0</v>
      </c>
      <c r="N26348" s="61" t="str">
        <f t="shared" si="822"/>
        <v>katB</v>
      </c>
      <c r="P26348" s="73" t="str">
        <f t="shared" si="823"/>
        <v/>
      </c>
      <c r="Q26348" s="61" t="s">
        <v>30</v>
      </c>
    </row>
    <row r="26349" spans="8:17" x14ac:dyDescent="0.25">
      <c r="H26349" s="59">
        <v>106020</v>
      </c>
      <c r="I26349" s="59" t="s">
        <v>69</v>
      </c>
      <c r="J26349" s="59">
        <v>8162000</v>
      </c>
      <c r="K26349" s="59" t="s">
        <v>26782</v>
      </c>
      <c r="L26349" s="61" t="s">
        <v>81</v>
      </c>
      <c r="M26349" s="61">
        <f>VLOOKUP(H26349,zdroj!C:F,4,0)</f>
        <v>0</v>
      </c>
      <c r="N26349" s="61" t="str">
        <f t="shared" si="822"/>
        <v>-</v>
      </c>
      <c r="P26349" s="73" t="str">
        <f t="shared" si="823"/>
        <v/>
      </c>
      <c r="Q26349" s="61" t="s">
        <v>84</v>
      </c>
    </row>
    <row r="26350" spans="8:17" x14ac:dyDescent="0.25">
      <c r="H26350" s="59">
        <v>106020</v>
      </c>
      <c r="I26350" s="59" t="s">
        <v>69</v>
      </c>
      <c r="J26350" s="59">
        <v>8162018</v>
      </c>
      <c r="K26350" s="59" t="s">
        <v>26783</v>
      </c>
      <c r="L26350" s="61" t="s">
        <v>113</v>
      </c>
      <c r="M26350" s="61">
        <f>VLOOKUP(H26350,zdroj!C:F,4,0)</f>
        <v>0</v>
      </c>
      <c r="N26350" s="61" t="str">
        <f t="shared" si="822"/>
        <v>katB</v>
      </c>
      <c r="P26350" s="73" t="str">
        <f t="shared" si="823"/>
        <v/>
      </c>
      <c r="Q26350" s="61" t="s">
        <v>30</v>
      </c>
    </row>
    <row r="26351" spans="8:17" x14ac:dyDescent="0.25">
      <c r="H26351" s="59">
        <v>106020</v>
      </c>
      <c r="I26351" s="59" t="s">
        <v>69</v>
      </c>
      <c r="J26351" s="59">
        <v>8162026</v>
      </c>
      <c r="K26351" s="59" t="s">
        <v>26784</v>
      </c>
      <c r="L26351" s="61" t="s">
        <v>113</v>
      </c>
      <c r="M26351" s="61">
        <f>VLOOKUP(H26351,zdroj!C:F,4,0)</f>
        <v>0</v>
      </c>
      <c r="N26351" s="61" t="str">
        <f t="shared" si="822"/>
        <v>katB</v>
      </c>
      <c r="P26351" s="73" t="str">
        <f t="shared" si="823"/>
        <v/>
      </c>
      <c r="Q26351" s="61" t="s">
        <v>30</v>
      </c>
    </row>
    <row r="26352" spans="8:17" x14ac:dyDescent="0.25">
      <c r="H26352" s="59">
        <v>106020</v>
      </c>
      <c r="I26352" s="59" t="s">
        <v>69</v>
      </c>
      <c r="J26352" s="59">
        <v>8162034</v>
      </c>
      <c r="K26352" s="59" t="s">
        <v>26785</v>
      </c>
      <c r="L26352" s="61" t="s">
        <v>113</v>
      </c>
      <c r="M26352" s="61">
        <f>VLOOKUP(H26352,zdroj!C:F,4,0)</f>
        <v>0</v>
      </c>
      <c r="N26352" s="61" t="str">
        <f t="shared" si="822"/>
        <v>katB</v>
      </c>
      <c r="P26352" s="73" t="str">
        <f t="shared" si="823"/>
        <v/>
      </c>
      <c r="Q26352" s="61" t="s">
        <v>30</v>
      </c>
    </row>
    <row r="26353" spans="8:17" x14ac:dyDescent="0.25">
      <c r="H26353" s="59">
        <v>106020</v>
      </c>
      <c r="I26353" s="59" t="s">
        <v>69</v>
      </c>
      <c r="J26353" s="59">
        <v>8162042</v>
      </c>
      <c r="K26353" s="59" t="s">
        <v>26786</v>
      </c>
      <c r="L26353" s="61" t="s">
        <v>113</v>
      </c>
      <c r="M26353" s="61">
        <f>VLOOKUP(H26353,zdroj!C:F,4,0)</f>
        <v>0</v>
      </c>
      <c r="N26353" s="61" t="str">
        <f t="shared" si="822"/>
        <v>katB</v>
      </c>
      <c r="P26353" s="73" t="str">
        <f t="shared" si="823"/>
        <v/>
      </c>
      <c r="Q26353" s="61" t="s">
        <v>30</v>
      </c>
    </row>
    <row r="26354" spans="8:17" x14ac:dyDescent="0.25">
      <c r="H26354" s="59">
        <v>106020</v>
      </c>
      <c r="I26354" s="59" t="s">
        <v>69</v>
      </c>
      <c r="J26354" s="59">
        <v>8162051</v>
      </c>
      <c r="K26354" s="59" t="s">
        <v>26787</v>
      </c>
      <c r="L26354" s="61" t="s">
        <v>81</v>
      </c>
      <c r="M26354" s="61">
        <f>VLOOKUP(H26354,zdroj!C:F,4,0)</f>
        <v>0</v>
      </c>
      <c r="N26354" s="61" t="str">
        <f t="shared" si="822"/>
        <v>-</v>
      </c>
      <c r="P26354" s="73" t="str">
        <f t="shared" si="823"/>
        <v/>
      </c>
      <c r="Q26354" s="61" t="s">
        <v>84</v>
      </c>
    </row>
    <row r="26355" spans="8:17" x14ac:dyDescent="0.25">
      <c r="H26355" s="59">
        <v>106020</v>
      </c>
      <c r="I26355" s="59" t="s">
        <v>69</v>
      </c>
      <c r="J26355" s="59">
        <v>8162069</v>
      </c>
      <c r="K26355" s="59" t="s">
        <v>26788</v>
      </c>
      <c r="L26355" s="61" t="s">
        <v>113</v>
      </c>
      <c r="M26355" s="61">
        <f>VLOOKUP(H26355,zdroj!C:F,4,0)</f>
        <v>0</v>
      </c>
      <c r="N26355" s="61" t="str">
        <f t="shared" si="822"/>
        <v>katB</v>
      </c>
      <c r="P26355" s="73" t="str">
        <f t="shared" si="823"/>
        <v/>
      </c>
      <c r="Q26355" s="61" t="s">
        <v>30</v>
      </c>
    </row>
    <row r="26356" spans="8:17" x14ac:dyDescent="0.25">
      <c r="H26356" s="59">
        <v>106020</v>
      </c>
      <c r="I26356" s="59" t="s">
        <v>69</v>
      </c>
      <c r="J26356" s="59">
        <v>8162077</v>
      </c>
      <c r="K26356" s="59" t="s">
        <v>26789</v>
      </c>
      <c r="L26356" s="61" t="s">
        <v>81</v>
      </c>
      <c r="M26356" s="61">
        <f>VLOOKUP(H26356,zdroj!C:F,4,0)</f>
        <v>0</v>
      </c>
      <c r="N26356" s="61" t="str">
        <f t="shared" si="822"/>
        <v>-</v>
      </c>
      <c r="P26356" s="73" t="str">
        <f t="shared" si="823"/>
        <v/>
      </c>
      <c r="Q26356" s="61" t="s">
        <v>84</v>
      </c>
    </row>
    <row r="26357" spans="8:17" x14ac:dyDescent="0.25">
      <c r="H26357" s="59">
        <v>106020</v>
      </c>
      <c r="I26357" s="59" t="s">
        <v>69</v>
      </c>
      <c r="J26357" s="59">
        <v>8162085</v>
      </c>
      <c r="K26357" s="59" t="s">
        <v>26790</v>
      </c>
      <c r="L26357" s="61" t="s">
        <v>113</v>
      </c>
      <c r="M26357" s="61">
        <f>VLOOKUP(H26357,zdroj!C:F,4,0)</f>
        <v>0</v>
      </c>
      <c r="N26357" s="61" t="str">
        <f t="shared" si="822"/>
        <v>katB</v>
      </c>
      <c r="P26357" s="73" t="str">
        <f t="shared" si="823"/>
        <v/>
      </c>
      <c r="Q26357" s="61" t="s">
        <v>31</v>
      </c>
    </row>
    <row r="26358" spans="8:17" x14ac:dyDescent="0.25">
      <c r="H26358" s="59">
        <v>106020</v>
      </c>
      <c r="I26358" s="59" t="s">
        <v>69</v>
      </c>
      <c r="J26358" s="59">
        <v>8162093</v>
      </c>
      <c r="K26358" s="59" t="s">
        <v>26791</v>
      </c>
      <c r="L26358" s="61" t="s">
        <v>81</v>
      </c>
      <c r="M26358" s="61">
        <f>VLOOKUP(H26358,zdroj!C:F,4,0)</f>
        <v>0</v>
      </c>
      <c r="N26358" s="61" t="str">
        <f t="shared" si="822"/>
        <v>-</v>
      </c>
      <c r="P26358" s="73" t="str">
        <f t="shared" si="823"/>
        <v/>
      </c>
      <c r="Q26358" s="61" t="s">
        <v>84</v>
      </c>
    </row>
    <row r="26359" spans="8:17" x14ac:dyDescent="0.25">
      <c r="H26359" s="59">
        <v>106020</v>
      </c>
      <c r="I26359" s="59" t="s">
        <v>69</v>
      </c>
      <c r="J26359" s="59">
        <v>8162107</v>
      </c>
      <c r="K26359" s="59" t="s">
        <v>26792</v>
      </c>
      <c r="L26359" s="61" t="s">
        <v>113</v>
      </c>
      <c r="M26359" s="61">
        <f>VLOOKUP(H26359,zdroj!C:F,4,0)</f>
        <v>0</v>
      </c>
      <c r="N26359" s="61" t="str">
        <f t="shared" si="822"/>
        <v>katB</v>
      </c>
      <c r="P26359" s="73" t="str">
        <f t="shared" si="823"/>
        <v/>
      </c>
      <c r="Q26359" s="61" t="s">
        <v>30</v>
      </c>
    </row>
    <row r="26360" spans="8:17" x14ac:dyDescent="0.25">
      <c r="H26360" s="59">
        <v>106020</v>
      </c>
      <c r="I26360" s="59" t="s">
        <v>69</v>
      </c>
      <c r="J26360" s="59">
        <v>8162115</v>
      </c>
      <c r="K26360" s="59" t="s">
        <v>26793</v>
      </c>
      <c r="L26360" s="61" t="s">
        <v>81</v>
      </c>
      <c r="M26360" s="61">
        <f>VLOOKUP(H26360,zdroj!C:F,4,0)</f>
        <v>0</v>
      </c>
      <c r="N26360" s="61" t="str">
        <f t="shared" si="822"/>
        <v>-</v>
      </c>
      <c r="P26360" s="73" t="str">
        <f t="shared" si="823"/>
        <v/>
      </c>
      <c r="Q26360" s="61" t="s">
        <v>88</v>
      </c>
    </row>
    <row r="26361" spans="8:17" x14ac:dyDescent="0.25">
      <c r="H26361" s="59">
        <v>106020</v>
      </c>
      <c r="I26361" s="59" t="s">
        <v>69</v>
      </c>
      <c r="J26361" s="59">
        <v>8162131</v>
      </c>
      <c r="K26361" s="59" t="s">
        <v>26794</v>
      </c>
      <c r="L26361" s="61" t="s">
        <v>81</v>
      </c>
      <c r="M26361" s="61">
        <f>VLOOKUP(H26361,zdroj!C:F,4,0)</f>
        <v>0</v>
      </c>
      <c r="N26361" s="61" t="str">
        <f t="shared" si="822"/>
        <v>-</v>
      </c>
      <c r="P26361" s="73" t="str">
        <f t="shared" si="823"/>
        <v/>
      </c>
      <c r="Q26361" s="61" t="s">
        <v>84</v>
      </c>
    </row>
    <row r="26362" spans="8:17" x14ac:dyDescent="0.25">
      <c r="H26362" s="59">
        <v>106020</v>
      </c>
      <c r="I26362" s="59" t="s">
        <v>69</v>
      </c>
      <c r="J26362" s="59">
        <v>8162140</v>
      </c>
      <c r="K26362" s="59" t="s">
        <v>26795</v>
      </c>
      <c r="L26362" s="61" t="s">
        <v>81</v>
      </c>
      <c r="M26362" s="61">
        <f>VLOOKUP(H26362,zdroj!C:F,4,0)</f>
        <v>0</v>
      </c>
      <c r="N26362" s="61" t="str">
        <f t="shared" si="822"/>
        <v>-</v>
      </c>
      <c r="P26362" s="73" t="str">
        <f t="shared" si="823"/>
        <v/>
      </c>
      <c r="Q26362" s="61" t="s">
        <v>88</v>
      </c>
    </row>
    <row r="26363" spans="8:17" x14ac:dyDescent="0.25">
      <c r="H26363" s="59">
        <v>106020</v>
      </c>
      <c r="I26363" s="59" t="s">
        <v>69</v>
      </c>
      <c r="J26363" s="59">
        <v>8162158</v>
      </c>
      <c r="K26363" s="59" t="s">
        <v>26796</v>
      </c>
      <c r="L26363" s="61" t="s">
        <v>113</v>
      </c>
      <c r="M26363" s="61">
        <f>VLOOKUP(H26363,zdroj!C:F,4,0)</f>
        <v>0</v>
      </c>
      <c r="N26363" s="61" t="str">
        <f t="shared" si="822"/>
        <v>katB</v>
      </c>
      <c r="P26363" s="73" t="str">
        <f t="shared" si="823"/>
        <v/>
      </c>
      <c r="Q26363" s="61" t="s">
        <v>30</v>
      </c>
    </row>
    <row r="26364" spans="8:17" x14ac:dyDescent="0.25">
      <c r="H26364" s="59">
        <v>106020</v>
      </c>
      <c r="I26364" s="59" t="s">
        <v>69</v>
      </c>
      <c r="J26364" s="59">
        <v>8162166</v>
      </c>
      <c r="K26364" s="59" t="s">
        <v>26797</v>
      </c>
      <c r="L26364" s="61" t="s">
        <v>81</v>
      </c>
      <c r="M26364" s="61">
        <f>VLOOKUP(H26364,zdroj!C:F,4,0)</f>
        <v>0</v>
      </c>
      <c r="N26364" s="61" t="str">
        <f t="shared" si="822"/>
        <v>-</v>
      </c>
      <c r="P26364" s="73" t="str">
        <f t="shared" si="823"/>
        <v/>
      </c>
      <c r="Q26364" s="61" t="s">
        <v>88</v>
      </c>
    </row>
    <row r="26365" spans="8:17" x14ac:dyDescent="0.25">
      <c r="H26365" s="59">
        <v>106020</v>
      </c>
      <c r="I26365" s="59" t="s">
        <v>69</v>
      </c>
      <c r="J26365" s="59">
        <v>8162174</v>
      </c>
      <c r="K26365" s="59" t="s">
        <v>26798</v>
      </c>
      <c r="L26365" s="61" t="s">
        <v>81</v>
      </c>
      <c r="M26365" s="61">
        <f>VLOOKUP(H26365,zdroj!C:F,4,0)</f>
        <v>0</v>
      </c>
      <c r="N26365" s="61" t="str">
        <f t="shared" si="822"/>
        <v>-</v>
      </c>
      <c r="P26365" s="73" t="str">
        <f t="shared" si="823"/>
        <v/>
      </c>
      <c r="Q26365" s="61" t="s">
        <v>88</v>
      </c>
    </row>
    <row r="26366" spans="8:17" x14ac:dyDescent="0.25">
      <c r="H26366" s="59">
        <v>106020</v>
      </c>
      <c r="I26366" s="59" t="s">
        <v>69</v>
      </c>
      <c r="J26366" s="59">
        <v>8162182</v>
      </c>
      <c r="K26366" s="59" t="s">
        <v>26799</v>
      </c>
      <c r="L26366" s="61" t="s">
        <v>81</v>
      </c>
      <c r="M26366" s="61">
        <f>VLOOKUP(H26366,zdroj!C:F,4,0)</f>
        <v>0</v>
      </c>
      <c r="N26366" s="61" t="str">
        <f t="shared" si="822"/>
        <v>-</v>
      </c>
      <c r="P26366" s="73" t="str">
        <f t="shared" si="823"/>
        <v/>
      </c>
      <c r="Q26366" s="61" t="s">
        <v>88</v>
      </c>
    </row>
    <row r="26367" spans="8:17" x14ac:dyDescent="0.25">
      <c r="H26367" s="59">
        <v>106020</v>
      </c>
      <c r="I26367" s="59" t="s">
        <v>69</v>
      </c>
      <c r="J26367" s="59">
        <v>8162191</v>
      </c>
      <c r="K26367" s="59" t="s">
        <v>26800</v>
      </c>
      <c r="L26367" s="61" t="s">
        <v>81</v>
      </c>
      <c r="M26367" s="61">
        <f>VLOOKUP(H26367,zdroj!C:F,4,0)</f>
        <v>0</v>
      </c>
      <c r="N26367" s="61" t="str">
        <f t="shared" si="822"/>
        <v>-</v>
      </c>
      <c r="P26367" s="73" t="str">
        <f t="shared" si="823"/>
        <v/>
      </c>
      <c r="Q26367" s="61" t="s">
        <v>86</v>
      </c>
    </row>
    <row r="26368" spans="8:17" x14ac:dyDescent="0.25">
      <c r="H26368" s="59">
        <v>106020</v>
      </c>
      <c r="I26368" s="59" t="s">
        <v>69</v>
      </c>
      <c r="J26368" s="59">
        <v>8162204</v>
      </c>
      <c r="K26368" s="59" t="s">
        <v>26801</v>
      </c>
      <c r="L26368" s="61" t="s">
        <v>81</v>
      </c>
      <c r="M26368" s="61">
        <f>VLOOKUP(H26368,zdroj!C:F,4,0)</f>
        <v>0</v>
      </c>
      <c r="N26368" s="61" t="str">
        <f t="shared" si="822"/>
        <v>-</v>
      </c>
      <c r="P26368" s="73" t="str">
        <f t="shared" si="823"/>
        <v/>
      </c>
      <c r="Q26368" s="61" t="s">
        <v>88</v>
      </c>
    </row>
    <row r="26369" spans="8:17" x14ac:dyDescent="0.25">
      <c r="H26369" s="59">
        <v>106020</v>
      </c>
      <c r="I26369" s="59" t="s">
        <v>69</v>
      </c>
      <c r="J26369" s="59">
        <v>8162212</v>
      </c>
      <c r="K26369" s="59" t="s">
        <v>26802</v>
      </c>
      <c r="L26369" s="61" t="s">
        <v>81</v>
      </c>
      <c r="M26369" s="61">
        <f>VLOOKUP(H26369,zdroj!C:F,4,0)</f>
        <v>0</v>
      </c>
      <c r="N26369" s="61" t="str">
        <f t="shared" si="822"/>
        <v>-</v>
      </c>
      <c r="P26369" s="73" t="str">
        <f t="shared" si="823"/>
        <v/>
      </c>
      <c r="Q26369" s="61" t="s">
        <v>88</v>
      </c>
    </row>
    <row r="26370" spans="8:17" x14ac:dyDescent="0.25">
      <c r="H26370" s="59">
        <v>106020</v>
      </c>
      <c r="I26370" s="59" t="s">
        <v>69</v>
      </c>
      <c r="J26370" s="59">
        <v>8162221</v>
      </c>
      <c r="K26370" s="59" t="s">
        <v>26803</v>
      </c>
      <c r="L26370" s="61" t="s">
        <v>81</v>
      </c>
      <c r="M26370" s="61">
        <f>VLOOKUP(H26370,zdroj!C:F,4,0)</f>
        <v>0</v>
      </c>
      <c r="N26370" s="61" t="str">
        <f t="shared" si="822"/>
        <v>-</v>
      </c>
      <c r="P26370" s="73" t="str">
        <f t="shared" si="823"/>
        <v/>
      </c>
      <c r="Q26370" s="61" t="s">
        <v>88</v>
      </c>
    </row>
    <row r="26371" spans="8:17" x14ac:dyDescent="0.25">
      <c r="H26371" s="59">
        <v>106020</v>
      </c>
      <c r="I26371" s="59" t="s">
        <v>69</v>
      </c>
      <c r="J26371" s="59">
        <v>8162239</v>
      </c>
      <c r="K26371" s="59" t="s">
        <v>26804</v>
      </c>
      <c r="L26371" s="61" t="s">
        <v>81</v>
      </c>
      <c r="M26371" s="61">
        <f>VLOOKUP(H26371,zdroj!C:F,4,0)</f>
        <v>0</v>
      </c>
      <c r="N26371" s="61" t="str">
        <f t="shared" si="822"/>
        <v>-</v>
      </c>
      <c r="P26371" s="73" t="str">
        <f t="shared" si="823"/>
        <v/>
      </c>
      <c r="Q26371" s="61" t="s">
        <v>88</v>
      </c>
    </row>
    <row r="26372" spans="8:17" x14ac:dyDescent="0.25">
      <c r="H26372" s="59">
        <v>106020</v>
      </c>
      <c r="I26372" s="59" t="s">
        <v>69</v>
      </c>
      <c r="J26372" s="59">
        <v>8162247</v>
      </c>
      <c r="K26372" s="59" t="s">
        <v>26805</v>
      </c>
      <c r="L26372" s="61" t="s">
        <v>81</v>
      </c>
      <c r="M26372" s="61">
        <f>VLOOKUP(H26372,zdroj!C:F,4,0)</f>
        <v>0</v>
      </c>
      <c r="N26372" s="61" t="str">
        <f t="shared" si="822"/>
        <v>-</v>
      </c>
      <c r="P26372" s="73" t="str">
        <f t="shared" si="823"/>
        <v/>
      </c>
      <c r="Q26372" s="61" t="s">
        <v>88</v>
      </c>
    </row>
    <row r="26373" spans="8:17" x14ac:dyDescent="0.25">
      <c r="H26373" s="59">
        <v>106020</v>
      </c>
      <c r="I26373" s="59" t="s">
        <v>69</v>
      </c>
      <c r="J26373" s="59">
        <v>8162255</v>
      </c>
      <c r="K26373" s="59" t="s">
        <v>26806</v>
      </c>
      <c r="L26373" s="61" t="s">
        <v>81</v>
      </c>
      <c r="M26373" s="61">
        <f>VLOOKUP(H26373,zdroj!C:F,4,0)</f>
        <v>0</v>
      </c>
      <c r="N26373" s="61" t="str">
        <f t="shared" si="822"/>
        <v>-</v>
      </c>
      <c r="P26373" s="73" t="str">
        <f t="shared" si="823"/>
        <v/>
      </c>
      <c r="Q26373" s="61" t="s">
        <v>84</v>
      </c>
    </row>
    <row r="26374" spans="8:17" x14ac:dyDescent="0.25">
      <c r="H26374" s="59">
        <v>106020</v>
      </c>
      <c r="I26374" s="59" t="s">
        <v>69</v>
      </c>
      <c r="J26374" s="59">
        <v>8162263</v>
      </c>
      <c r="K26374" s="59" t="s">
        <v>26807</v>
      </c>
      <c r="L26374" s="61" t="s">
        <v>81</v>
      </c>
      <c r="M26374" s="61">
        <f>VLOOKUP(H26374,zdroj!C:F,4,0)</f>
        <v>0</v>
      </c>
      <c r="N26374" s="61" t="str">
        <f t="shared" si="822"/>
        <v>-</v>
      </c>
      <c r="P26374" s="73" t="str">
        <f t="shared" si="823"/>
        <v/>
      </c>
      <c r="Q26374" s="61" t="s">
        <v>88</v>
      </c>
    </row>
    <row r="26375" spans="8:17" x14ac:dyDescent="0.25">
      <c r="H26375" s="59">
        <v>106020</v>
      </c>
      <c r="I26375" s="59" t="s">
        <v>69</v>
      </c>
      <c r="J26375" s="59">
        <v>8162280</v>
      </c>
      <c r="K26375" s="59" t="s">
        <v>26808</v>
      </c>
      <c r="L26375" s="61" t="s">
        <v>81</v>
      </c>
      <c r="M26375" s="61">
        <f>VLOOKUP(H26375,zdroj!C:F,4,0)</f>
        <v>0</v>
      </c>
      <c r="N26375" s="61" t="str">
        <f t="shared" ref="N26375:N26438" si="824">IF(M26375="A",IF(L26375="katA","katB",L26375),L26375)</f>
        <v>-</v>
      </c>
      <c r="P26375" s="73" t="str">
        <f t="shared" ref="P26375:P26438" si="825">IF(O26375="A",1,"")</f>
        <v/>
      </c>
      <c r="Q26375" s="61" t="s">
        <v>88</v>
      </c>
    </row>
    <row r="26376" spans="8:17" x14ac:dyDescent="0.25">
      <c r="H26376" s="59">
        <v>106020</v>
      </c>
      <c r="I26376" s="59" t="s">
        <v>69</v>
      </c>
      <c r="J26376" s="59">
        <v>8162298</v>
      </c>
      <c r="K26376" s="59" t="s">
        <v>26809</v>
      </c>
      <c r="L26376" s="61" t="s">
        <v>81</v>
      </c>
      <c r="M26376" s="61">
        <f>VLOOKUP(H26376,zdroj!C:F,4,0)</f>
        <v>0</v>
      </c>
      <c r="N26376" s="61" t="str">
        <f t="shared" si="824"/>
        <v>-</v>
      </c>
      <c r="P26376" s="73" t="str">
        <f t="shared" si="825"/>
        <v/>
      </c>
      <c r="Q26376" s="61" t="s">
        <v>88</v>
      </c>
    </row>
    <row r="26377" spans="8:17" x14ac:dyDescent="0.25">
      <c r="H26377" s="59">
        <v>106020</v>
      </c>
      <c r="I26377" s="59" t="s">
        <v>69</v>
      </c>
      <c r="J26377" s="59">
        <v>8162301</v>
      </c>
      <c r="K26377" s="59" t="s">
        <v>26810</v>
      </c>
      <c r="L26377" s="61" t="s">
        <v>81</v>
      </c>
      <c r="M26377" s="61">
        <f>VLOOKUP(H26377,zdroj!C:F,4,0)</f>
        <v>0</v>
      </c>
      <c r="N26377" s="61" t="str">
        <f t="shared" si="824"/>
        <v>-</v>
      </c>
      <c r="P26377" s="73" t="str">
        <f t="shared" si="825"/>
        <v/>
      </c>
      <c r="Q26377" s="61" t="s">
        <v>86</v>
      </c>
    </row>
    <row r="26378" spans="8:17" x14ac:dyDescent="0.25">
      <c r="H26378" s="59">
        <v>106020</v>
      </c>
      <c r="I26378" s="59" t="s">
        <v>69</v>
      </c>
      <c r="J26378" s="59">
        <v>8162310</v>
      </c>
      <c r="K26378" s="59" t="s">
        <v>26811</v>
      </c>
      <c r="L26378" s="61" t="s">
        <v>81</v>
      </c>
      <c r="M26378" s="61">
        <f>VLOOKUP(H26378,zdroj!C:F,4,0)</f>
        <v>0</v>
      </c>
      <c r="N26378" s="61" t="str">
        <f t="shared" si="824"/>
        <v>-</v>
      </c>
      <c r="P26378" s="73" t="str">
        <f t="shared" si="825"/>
        <v/>
      </c>
      <c r="Q26378" s="61" t="s">
        <v>86</v>
      </c>
    </row>
    <row r="26379" spans="8:17" x14ac:dyDescent="0.25">
      <c r="H26379" s="59">
        <v>106020</v>
      </c>
      <c r="I26379" s="59" t="s">
        <v>69</v>
      </c>
      <c r="J26379" s="59">
        <v>8162328</v>
      </c>
      <c r="K26379" s="59" t="s">
        <v>26812</v>
      </c>
      <c r="L26379" s="61" t="s">
        <v>81</v>
      </c>
      <c r="M26379" s="61">
        <f>VLOOKUP(H26379,zdroj!C:F,4,0)</f>
        <v>0</v>
      </c>
      <c r="N26379" s="61" t="str">
        <f t="shared" si="824"/>
        <v>-</v>
      </c>
      <c r="P26379" s="73" t="str">
        <f t="shared" si="825"/>
        <v/>
      </c>
      <c r="Q26379" s="61" t="s">
        <v>88</v>
      </c>
    </row>
    <row r="26380" spans="8:17" x14ac:dyDescent="0.25">
      <c r="H26380" s="59">
        <v>106020</v>
      </c>
      <c r="I26380" s="59" t="s">
        <v>69</v>
      </c>
      <c r="J26380" s="59">
        <v>8162336</v>
      </c>
      <c r="K26380" s="59" t="s">
        <v>26813</v>
      </c>
      <c r="L26380" s="61" t="s">
        <v>81</v>
      </c>
      <c r="M26380" s="61">
        <f>VLOOKUP(H26380,zdroj!C:F,4,0)</f>
        <v>0</v>
      </c>
      <c r="N26380" s="61" t="str">
        <f t="shared" si="824"/>
        <v>-</v>
      </c>
      <c r="P26380" s="73" t="str">
        <f t="shared" si="825"/>
        <v/>
      </c>
      <c r="Q26380" s="61" t="s">
        <v>84</v>
      </c>
    </row>
    <row r="26381" spans="8:17" x14ac:dyDescent="0.25">
      <c r="H26381" s="59">
        <v>106020</v>
      </c>
      <c r="I26381" s="59" t="s">
        <v>69</v>
      </c>
      <c r="J26381" s="59">
        <v>8162361</v>
      </c>
      <c r="K26381" s="59" t="s">
        <v>26814</v>
      </c>
      <c r="L26381" s="61" t="s">
        <v>81</v>
      </c>
      <c r="M26381" s="61">
        <f>VLOOKUP(H26381,zdroj!C:F,4,0)</f>
        <v>0</v>
      </c>
      <c r="N26381" s="61" t="str">
        <f t="shared" si="824"/>
        <v>-</v>
      </c>
      <c r="P26381" s="73" t="str">
        <f t="shared" si="825"/>
        <v/>
      </c>
      <c r="Q26381" s="61" t="s">
        <v>88</v>
      </c>
    </row>
    <row r="26382" spans="8:17" x14ac:dyDescent="0.25">
      <c r="H26382" s="59">
        <v>106020</v>
      </c>
      <c r="I26382" s="59" t="s">
        <v>69</v>
      </c>
      <c r="J26382" s="59">
        <v>8162387</v>
      </c>
      <c r="K26382" s="59" t="s">
        <v>26815</v>
      </c>
      <c r="L26382" s="61" t="s">
        <v>81</v>
      </c>
      <c r="M26382" s="61">
        <f>VLOOKUP(H26382,zdroj!C:F,4,0)</f>
        <v>0</v>
      </c>
      <c r="N26382" s="61" t="str">
        <f t="shared" si="824"/>
        <v>-</v>
      </c>
      <c r="P26382" s="73" t="str">
        <f t="shared" si="825"/>
        <v/>
      </c>
      <c r="Q26382" s="61" t="s">
        <v>88</v>
      </c>
    </row>
    <row r="26383" spans="8:17" x14ac:dyDescent="0.25">
      <c r="H26383" s="59">
        <v>106020</v>
      </c>
      <c r="I26383" s="59" t="s">
        <v>69</v>
      </c>
      <c r="J26383" s="59">
        <v>8162417</v>
      </c>
      <c r="K26383" s="59" t="s">
        <v>26816</v>
      </c>
      <c r="L26383" s="61" t="s">
        <v>81</v>
      </c>
      <c r="M26383" s="61">
        <f>VLOOKUP(H26383,zdroj!C:F,4,0)</f>
        <v>0</v>
      </c>
      <c r="N26383" s="61" t="str">
        <f t="shared" si="824"/>
        <v>-</v>
      </c>
      <c r="P26383" s="73" t="str">
        <f t="shared" si="825"/>
        <v/>
      </c>
      <c r="Q26383" s="61" t="s">
        <v>88</v>
      </c>
    </row>
    <row r="26384" spans="8:17" x14ac:dyDescent="0.25">
      <c r="H26384" s="59">
        <v>106020</v>
      </c>
      <c r="I26384" s="59" t="s">
        <v>69</v>
      </c>
      <c r="J26384" s="59">
        <v>8162425</v>
      </c>
      <c r="K26384" s="59" t="s">
        <v>26817</v>
      </c>
      <c r="L26384" s="61" t="s">
        <v>81</v>
      </c>
      <c r="M26384" s="61">
        <f>VLOOKUP(H26384,zdroj!C:F,4,0)</f>
        <v>0</v>
      </c>
      <c r="N26384" s="61" t="str">
        <f t="shared" si="824"/>
        <v>-</v>
      </c>
      <c r="P26384" s="73" t="str">
        <f t="shared" si="825"/>
        <v/>
      </c>
      <c r="Q26384" s="61" t="s">
        <v>88</v>
      </c>
    </row>
    <row r="26385" spans="8:17" x14ac:dyDescent="0.25">
      <c r="H26385" s="59">
        <v>106020</v>
      </c>
      <c r="I26385" s="59" t="s">
        <v>69</v>
      </c>
      <c r="J26385" s="59">
        <v>8162433</v>
      </c>
      <c r="K26385" s="59" t="s">
        <v>26818</v>
      </c>
      <c r="L26385" s="61" t="s">
        <v>81</v>
      </c>
      <c r="M26385" s="61">
        <f>VLOOKUP(H26385,zdroj!C:F,4,0)</f>
        <v>0</v>
      </c>
      <c r="N26385" s="61" t="str">
        <f t="shared" si="824"/>
        <v>-</v>
      </c>
      <c r="P26385" s="73" t="str">
        <f t="shared" si="825"/>
        <v/>
      </c>
      <c r="Q26385" s="61" t="s">
        <v>88</v>
      </c>
    </row>
    <row r="26386" spans="8:17" x14ac:dyDescent="0.25">
      <c r="H26386" s="59">
        <v>106020</v>
      </c>
      <c r="I26386" s="59" t="s">
        <v>69</v>
      </c>
      <c r="J26386" s="59">
        <v>8162441</v>
      </c>
      <c r="K26386" s="59" t="s">
        <v>26819</v>
      </c>
      <c r="L26386" s="61" t="s">
        <v>81</v>
      </c>
      <c r="M26386" s="61">
        <f>VLOOKUP(H26386,zdroj!C:F,4,0)</f>
        <v>0</v>
      </c>
      <c r="N26386" s="61" t="str">
        <f t="shared" si="824"/>
        <v>-</v>
      </c>
      <c r="P26386" s="73" t="str">
        <f t="shared" si="825"/>
        <v/>
      </c>
      <c r="Q26386" s="61" t="s">
        <v>88</v>
      </c>
    </row>
    <row r="26387" spans="8:17" x14ac:dyDescent="0.25">
      <c r="H26387" s="59">
        <v>106020</v>
      </c>
      <c r="I26387" s="59" t="s">
        <v>69</v>
      </c>
      <c r="J26387" s="59">
        <v>8162468</v>
      </c>
      <c r="K26387" s="59" t="s">
        <v>26820</v>
      </c>
      <c r="L26387" s="61" t="s">
        <v>81</v>
      </c>
      <c r="M26387" s="61">
        <f>VLOOKUP(H26387,zdroj!C:F,4,0)</f>
        <v>0</v>
      </c>
      <c r="N26387" s="61" t="str">
        <f t="shared" si="824"/>
        <v>-</v>
      </c>
      <c r="P26387" s="73" t="str">
        <f t="shared" si="825"/>
        <v/>
      </c>
      <c r="Q26387" s="61" t="s">
        <v>86</v>
      </c>
    </row>
    <row r="26388" spans="8:17" x14ac:dyDescent="0.25">
      <c r="H26388" s="59">
        <v>106020</v>
      </c>
      <c r="I26388" s="59" t="s">
        <v>69</v>
      </c>
      <c r="J26388" s="59">
        <v>8162476</v>
      </c>
      <c r="K26388" s="59" t="s">
        <v>26821</v>
      </c>
      <c r="L26388" s="61" t="s">
        <v>81</v>
      </c>
      <c r="M26388" s="61">
        <f>VLOOKUP(H26388,zdroj!C:F,4,0)</f>
        <v>0</v>
      </c>
      <c r="N26388" s="61" t="str">
        <f t="shared" si="824"/>
        <v>-</v>
      </c>
      <c r="P26388" s="73" t="str">
        <f t="shared" si="825"/>
        <v/>
      </c>
      <c r="Q26388" s="61" t="s">
        <v>88</v>
      </c>
    </row>
    <row r="26389" spans="8:17" x14ac:dyDescent="0.25">
      <c r="H26389" s="59">
        <v>106020</v>
      </c>
      <c r="I26389" s="59" t="s">
        <v>69</v>
      </c>
      <c r="J26389" s="59">
        <v>8162484</v>
      </c>
      <c r="K26389" s="59" t="s">
        <v>26822</v>
      </c>
      <c r="L26389" s="61" t="s">
        <v>81</v>
      </c>
      <c r="M26389" s="61">
        <f>VLOOKUP(H26389,zdroj!C:F,4,0)</f>
        <v>0</v>
      </c>
      <c r="N26389" s="61" t="str">
        <f t="shared" si="824"/>
        <v>-</v>
      </c>
      <c r="P26389" s="73" t="str">
        <f t="shared" si="825"/>
        <v/>
      </c>
      <c r="Q26389" s="61" t="s">
        <v>88</v>
      </c>
    </row>
    <row r="26390" spans="8:17" x14ac:dyDescent="0.25">
      <c r="H26390" s="59">
        <v>106020</v>
      </c>
      <c r="I26390" s="59" t="s">
        <v>69</v>
      </c>
      <c r="J26390" s="59">
        <v>8162492</v>
      </c>
      <c r="K26390" s="59" t="s">
        <v>26823</v>
      </c>
      <c r="L26390" s="61" t="s">
        <v>81</v>
      </c>
      <c r="M26390" s="61">
        <f>VLOOKUP(H26390,zdroj!C:F,4,0)</f>
        <v>0</v>
      </c>
      <c r="N26390" s="61" t="str">
        <f t="shared" si="824"/>
        <v>-</v>
      </c>
      <c r="P26390" s="73" t="str">
        <f t="shared" si="825"/>
        <v/>
      </c>
      <c r="Q26390" s="61" t="s">
        <v>88</v>
      </c>
    </row>
    <row r="26391" spans="8:17" x14ac:dyDescent="0.25">
      <c r="H26391" s="59">
        <v>106020</v>
      </c>
      <c r="I26391" s="59" t="s">
        <v>69</v>
      </c>
      <c r="J26391" s="59">
        <v>8162514</v>
      </c>
      <c r="K26391" s="59" t="s">
        <v>26824</v>
      </c>
      <c r="L26391" s="61" t="s">
        <v>81</v>
      </c>
      <c r="M26391" s="61">
        <f>VLOOKUP(H26391,zdroj!C:F,4,0)</f>
        <v>0</v>
      </c>
      <c r="N26391" s="61" t="str">
        <f t="shared" si="824"/>
        <v>-</v>
      </c>
      <c r="P26391" s="73" t="str">
        <f t="shared" si="825"/>
        <v/>
      </c>
      <c r="Q26391" s="61" t="s">
        <v>86</v>
      </c>
    </row>
    <row r="26392" spans="8:17" x14ac:dyDescent="0.25">
      <c r="H26392" s="59">
        <v>106020</v>
      </c>
      <c r="I26392" s="59" t="s">
        <v>69</v>
      </c>
      <c r="J26392" s="59">
        <v>8162522</v>
      </c>
      <c r="K26392" s="59" t="s">
        <v>26825</v>
      </c>
      <c r="L26392" s="61" t="s">
        <v>81</v>
      </c>
      <c r="M26392" s="61">
        <f>VLOOKUP(H26392,zdroj!C:F,4,0)</f>
        <v>0</v>
      </c>
      <c r="N26392" s="61" t="str">
        <f t="shared" si="824"/>
        <v>-</v>
      </c>
      <c r="P26392" s="73" t="str">
        <f t="shared" si="825"/>
        <v/>
      </c>
      <c r="Q26392" s="61" t="s">
        <v>88</v>
      </c>
    </row>
    <row r="26393" spans="8:17" x14ac:dyDescent="0.25">
      <c r="H26393" s="59">
        <v>106020</v>
      </c>
      <c r="I26393" s="59" t="s">
        <v>69</v>
      </c>
      <c r="J26393" s="59">
        <v>8162531</v>
      </c>
      <c r="K26393" s="59" t="s">
        <v>26826</v>
      </c>
      <c r="L26393" s="61" t="s">
        <v>81</v>
      </c>
      <c r="M26393" s="61">
        <f>VLOOKUP(H26393,zdroj!C:F,4,0)</f>
        <v>0</v>
      </c>
      <c r="N26393" s="61" t="str">
        <f t="shared" si="824"/>
        <v>-</v>
      </c>
      <c r="P26393" s="73" t="str">
        <f t="shared" si="825"/>
        <v/>
      </c>
      <c r="Q26393" s="61" t="s">
        <v>88</v>
      </c>
    </row>
    <row r="26394" spans="8:17" x14ac:dyDescent="0.25">
      <c r="H26394" s="59">
        <v>106020</v>
      </c>
      <c r="I26394" s="59" t="s">
        <v>69</v>
      </c>
      <c r="J26394" s="59">
        <v>8162549</v>
      </c>
      <c r="K26394" s="59" t="s">
        <v>26827</v>
      </c>
      <c r="L26394" s="61" t="s">
        <v>81</v>
      </c>
      <c r="M26394" s="61">
        <f>VLOOKUP(H26394,zdroj!C:F,4,0)</f>
        <v>0</v>
      </c>
      <c r="N26394" s="61" t="str">
        <f t="shared" si="824"/>
        <v>-</v>
      </c>
      <c r="P26394" s="73" t="str">
        <f t="shared" si="825"/>
        <v/>
      </c>
      <c r="Q26394" s="61" t="s">
        <v>88</v>
      </c>
    </row>
    <row r="26395" spans="8:17" x14ac:dyDescent="0.25">
      <c r="H26395" s="59">
        <v>106020</v>
      </c>
      <c r="I26395" s="59" t="s">
        <v>69</v>
      </c>
      <c r="J26395" s="59">
        <v>8162590</v>
      </c>
      <c r="K26395" s="59" t="s">
        <v>26828</v>
      </c>
      <c r="L26395" s="61" t="s">
        <v>81</v>
      </c>
      <c r="M26395" s="61">
        <f>VLOOKUP(H26395,zdroj!C:F,4,0)</f>
        <v>0</v>
      </c>
      <c r="N26395" s="61" t="str">
        <f t="shared" si="824"/>
        <v>-</v>
      </c>
      <c r="P26395" s="73" t="str">
        <f t="shared" si="825"/>
        <v/>
      </c>
      <c r="Q26395" s="61" t="s">
        <v>88</v>
      </c>
    </row>
    <row r="26396" spans="8:17" x14ac:dyDescent="0.25">
      <c r="H26396" s="59">
        <v>106020</v>
      </c>
      <c r="I26396" s="59" t="s">
        <v>69</v>
      </c>
      <c r="J26396" s="59">
        <v>8162603</v>
      </c>
      <c r="K26396" s="59" t="s">
        <v>26829</v>
      </c>
      <c r="L26396" s="61" t="s">
        <v>81</v>
      </c>
      <c r="M26396" s="61">
        <f>VLOOKUP(H26396,zdroj!C:F,4,0)</f>
        <v>0</v>
      </c>
      <c r="N26396" s="61" t="str">
        <f t="shared" si="824"/>
        <v>-</v>
      </c>
      <c r="P26396" s="73" t="str">
        <f t="shared" si="825"/>
        <v/>
      </c>
      <c r="Q26396" s="61" t="s">
        <v>88</v>
      </c>
    </row>
    <row r="26397" spans="8:17" x14ac:dyDescent="0.25">
      <c r="H26397" s="59">
        <v>106020</v>
      </c>
      <c r="I26397" s="59" t="s">
        <v>69</v>
      </c>
      <c r="J26397" s="59">
        <v>18183107</v>
      </c>
      <c r="K26397" s="59" t="s">
        <v>26830</v>
      </c>
      <c r="L26397" s="61" t="s">
        <v>113</v>
      </c>
      <c r="M26397" s="61">
        <f>VLOOKUP(H26397,zdroj!C:F,4,0)</f>
        <v>0</v>
      </c>
      <c r="N26397" s="61" t="str">
        <f t="shared" si="824"/>
        <v>katB</v>
      </c>
      <c r="P26397" s="73" t="str">
        <f t="shared" si="825"/>
        <v/>
      </c>
      <c r="Q26397" s="61" t="s">
        <v>31</v>
      </c>
    </row>
    <row r="26398" spans="8:17" x14ac:dyDescent="0.25">
      <c r="H26398" s="59">
        <v>106020</v>
      </c>
      <c r="I26398" s="59" t="s">
        <v>69</v>
      </c>
      <c r="J26398" s="59">
        <v>25291106</v>
      </c>
      <c r="K26398" s="59" t="s">
        <v>26831</v>
      </c>
      <c r="L26398" s="61" t="s">
        <v>113</v>
      </c>
      <c r="M26398" s="61">
        <f>VLOOKUP(H26398,zdroj!C:F,4,0)</f>
        <v>0</v>
      </c>
      <c r="N26398" s="61" t="str">
        <f t="shared" si="824"/>
        <v>katB</v>
      </c>
      <c r="P26398" s="73" t="str">
        <f t="shared" si="825"/>
        <v/>
      </c>
      <c r="Q26398" s="61" t="s">
        <v>30</v>
      </c>
    </row>
    <row r="26399" spans="8:17" x14ac:dyDescent="0.25">
      <c r="H26399" s="59">
        <v>106020</v>
      </c>
      <c r="I26399" s="59" t="s">
        <v>69</v>
      </c>
      <c r="J26399" s="59">
        <v>25298437</v>
      </c>
      <c r="K26399" s="59" t="s">
        <v>26832</v>
      </c>
      <c r="L26399" s="61" t="s">
        <v>81</v>
      </c>
      <c r="M26399" s="61">
        <f>VLOOKUP(H26399,zdroj!C:F,4,0)</f>
        <v>0</v>
      </c>
      <c r="N26399" s="61" t="str">
        <f t="shared" si="824"/>
        <v>-</v>
      </c>
      <c r="P26399" s="73" t="str">
        <f t="shared" si="825"/>
        <v/>
      </c>
      <c r="Q26399" s="61" t="s">
        <v>84</v>
      </c>
    </row>
    <row r="26400" spans="8:17" x14ac:dyDescent="0.25">
      <c r="H26400" s="59">
        <v>106020</v>
      </c>
      <c r="I26400" s="59" t="s">
        <v>69</v>
      </c>
      <c r="J26400" s="59">
        <v>25298445</v>
      </c>
      <c r="K26400" s="59" t="s">
        <v>26833</v>
      </c>
      <c r="L26400" s="61" t="s">
        <v>81</v>
      </c>
      <c r="M26400" s="61">
        <f>VLOOKUP(H26400,zdroj!C:F,4,0)</f>
        <v>0</v>
      </c>
      <c r="N26400" s="61" t="str">
        <f t="shared" si="824"/>
        <v>-</v>
      </c>
      <c r="P26400" s="73" t="str">
        <f t="shared" si="825"/>
        <v/>
      </c>
      <c r="Q26400" s="61" t="s">
        <v>84</v>
      </c>
    </row>
    <row r="26401" spans="8:17" x14ac:dyDescent="0.25">
      <c r="H26401" s="59">
        <v>106020</v>
      </c>
      <c r="I26401" s="59" t="s">
        <v>69</v>
      </c>
      <c r="J26401" s="59">
        <v>25298453</v>
      </c>
      <c r="K26401" s="59" t="s">
        <v>26834</v>
      </c>
      <c r="L26401" s="61" t="s">
        <v>81</v>
      </c>
      <c r="M26401" s="61">
        <f>VLOOKUP(H26401,zdroj!C:F,4,0)</f>
        <v>0</v>
      </c>
      <c r="N26401" s="61" t="str">
        <f t="shared" si="824"/>
        <v>-</v>
      </c>
      <c r="P26401" s="73" t="str">
        <f t="shared" si="825"/>
        <v/>
      </c>
      <c r="Q26401" s="61" t="s">
        <v>88</v>
      </c>
    </row>
    <row r="26402" spans="8:17" x14ac:dyDescent="0.25">
      <c r="H26402" s="59">
        <v>106020</v>
      </c>
      <c r="I26402" s="59" t="s">
        <v>69</v>
      </c>
      <c r="J26402" s="59">
        <v>25298461</v>
      </c>
      <c r="K26402" s="59" t="s">
        <v>26835</v>
      </c>
      <c r="L26402" s="61" t="s">
        <v>81</v>
      </c>
      <c r="M26402" s="61">
        <f>VLOOKUP(H26402,zdroj!C:F,4,0)</f>
        <v>0</v>
      </c>
      <c r="N26402" s="61" t="str">
        <f t="shared" si="824"/>
        <v>-</v>
      </c>
      <c r="P26402" s="73" t="str">
        <f t="shared" si="825"/>
        <v/>
      </c>
      <c r="Q26402" s="61" t="s">
        <v>84</v>
      </c>
    </row>
    <row r="26403" spans="8:17" x14ac:dyDescent="0.25">
      <c r="H26403" s="59">
        <v>106020</v>
      </c>
      <c r="I26403" s="59" t="s">
        <v>69</v>
      </c>
      <c r="J26403" s="59">
        <v>25298470</v>
      </c>
      <c r="K26403" s="59" t="s">
        <v>26836</v>
      </c>
      <c r="L26403" s="61" t="s">
        <v>113</v>
      </c>
      <c r="M26403" s="61">
        <f>VLOOKUP(H26403,zdroj!C:F,4,0)</f>
        <v>0</v>
      </c>
      <c r="N26403" s="61" t="str">
        <f t="shared" si="824"/>
        <v>katB</v>
      </c>
      <c r="P26403" s="73" t="str">
        <f t="shared" si="825"/>
        <v/>
      </c>
      <c r="Q26403" s="61" t="s">
        <v>30</v>
      </c>
    </row>
    <row r="26404" spans="8:17" x14ac:dyDescent="0.25">
      <c r="H26404" s="59">
        <v>106020</v>
      </c>
      <c r="I26404" s="59" t="s">
        <v>69</v>
      </c>
      <c r="J26404" s="59">
        <v>25298496</v>
      </c>
      <c r="K26404" s="59" t="s">
        <v>26837</v>
      </c>
      <c r="L26404" s="61" t="s">
        <v>113</v>
      </c>
      <c r="M26404" s="61">
        <f>VLOOKUP(H26404,zdroj!C:F,4,0)</f>
        <v>0</v>
      </c>
      <c r="N26404" s="61" t="str">
        <f t="shared" si="824"/>
        <v>katB</v>
      </c>
      <c r="P26404" s="73" t="str">
        <f t="shared" si="825"/>
        <v/>
      </c>
      <c r="Q26404" s="61" t="s">
        <v>30</v>
      </c>
    </row>
    <row r="26405" spans="8:17" x14ac:dyDescent="0.25">
      <c r="H26405" s="59">
        <v>106020</v>
      </c>
      <c r="I26405" s="59" t="s">
        <v>69</v>
      </c>
      <c r="J26405" s="59">
        <v>25298500</v>
      </c>
      <c r="K26405" s="59" t="s">
        <v>26838</v>
      </c>
      <c r="L26405" s="61" t="s">
        <v>81</v>
      </c>
      <c r="M26405" s="61">
        <f>VLOOKUP(H26405,zdroj!C:F,4,0)</f>
        <v>0</v>
      </c>
      <c r="N26405" s="61" t="str">
        <f t="shared" si="824"/>
        <v>-</v>
      </c>
      <c r="P26405" s="73" t="str">
        <f t="shared" si="825"/>
        <v/>
      </c>
      <c r="Q26405" s="61" t="s">
        <v>84</v>
      </c>
    </row>
    <row r="26406" spans="8:17" x14ac:dyDescent="0.25">
      <c r="H26406" s="59">
        <v>106020</v>
      </c>
      <c r="I26406" s="59" t="s">
        <v>69</v>
      </c>
      <c r="J26406" s="59">
        <v>25298518</v>
      </c>
      <c r="K26406" s="59" t="s">
        <v>26839</v>
      </c>
      <c r="L26406" s="61" t="s">
        <v>81</v>
      </c>
      <c r="M26406" s="61">
        <f>VLOOKUP(H26406,zdroj!C:F,4,0)</f>
        <v>0</v>
      </c>
      <c r="N26406" s="61" t="str">
        <f t="shared" si="824"/>
        <v>-</v>
      </c>
      <c r="P26406" s="73" t="str">
        <f t="shared" si="825"/>
        <v/>
      </c>
      <c r="Q26406" s="61" t="s">
        <v>88</v>
      </c>
    </row>
    <row r="26407" spans="8:17" x14ac:dyDescent="0.25">
      <c r="H26407" s="59">
        <v>106020</v>
      </c>
      <c r="I26407" s="59" t="s">
        <v>69</v>
      </c>
      <c r="J26407" s="59">
        <v>25298526</v>
      </c>
      <c r="K26407" s="59" t="s">
        <v>26840</v>
      </c>
      <c r="L26407" s="61" t="s">
        <v>81</v>
      </c>
      <c r="M26407" s="61">
        <f>VLOOKUP(H26407,zdroj!C:F,4,0)</f>
        <v>0</v>
      </c>
      <c r="N26407" s="61" t="str">
        <f t="shared" si="824"/>
        <v>-</v>
      </c>
      <c r="P26407" s="73" t="str">
        <f t="shared" si="825"/>
        <v/>
      </c>
      <c r="Q26407" s="61" t="s">
        <v>88</v>
      </c>
    </row>
    <row r="26408" spans="8:17" x14ac:dyDescent="0.25">
      <c r="H26408" s="59">
        <v>106020</v>
      </c>
      <c r="I26408" s="59" t="s">
        <v>69</v>
      </c>
      <c r="J26408" s="59">
        <v>25319884</v>
      </c>
      <c r="K26408" s="59" t="s">
        <v>26841</v>
      </c>
      <c r="L26408" s="61" t="s">
        <v>113</v>
      </c>
      <c r="M26408" s="61">
        <f>VLOOKUP(H26408,zdroj!C:F,4,0)</f>
        <v>0</v>
      </c>
      <c r="N26408" s="61" t="str">
        <f t="shared" si="824"/>
        <v>katB</v>
      </c>
      <c r="P26408" s="73" t="str">
        <f t="shared" si="825"/>
        <v/>
      </c>
      <c r="Q26408" s="61" t="s">
        <v>31</v>
      </c>
    </row>
    <row r="26409" spans="8:17" x14ac:dyDescent="0.25">
      <c r="H26409" s="59">
        <v>106020</v>
      </c>
      <c r="I26409" s="59" t="s">
        <v>69</v>
      </c>
      <c r="J26409" s="59">
        <v>25346709</v>
      </c>
      <c r="K26409" s="59" t="s">
        <v>26842</v>
      </c>
      <c r="L26409" s="61" t="s">
        <v>81</v>
      </c>
      <c r="M26409" s="61">
        <f>VLOOKUP(H26409,zdroj!C:F,4,0)</f>
        <v>0</v>
      </c>
      <c r="N26409" s="61" t="str">
        <f t="shared" si="824"/>
        <v>-</v>
      </c>
      <c r="P26409" s="73" t="str">
        <f t="shared" si="825"/>
        <v/>
      </c>
      <c r="Q26409" s="61" t="s">
        <v>84</v>
      </c>
    </row>
    <row r="26410" spans="8:17" x14ac:dyDescent="0.25">
      <c r="H26410" s="59">
        <v>106020</v>
      </c>
      <c r="I26410" s="59" t="s">
        <v>69</v>
      </c>
      <c r="J26410" s="59">
        <v>25346717</v>
      </c>
      <c r="K26410" s="59" t="s">
        <v>26843</v>
      </c>
      <c r="L26410" s="61" t="s">
        <v>113</v>
      </c>
      <c r="M26410" s="61">
        <f>VLOOKUP(H26410,zdroj!C:F,4,0)</f>
        <v>0</v>
      </c>
      <c r="N26410" s="61" t="str">
        <f t="shared" si="824"/>
        <v>katB</v>
      </c>
      <c r="P26410" s="73" t="str">
        <f t="shared" si="825"/>
        <v/>
      </c>
      <c r="Q26410" s="61" t="s">
        <v>31</v>
      </c>
    </row>
    <row r="26411" spans="8:17" x14ac:dyDescent="0.25">
      <c r="H26411" s="59">
        <v>106020</v>
      </c>
      <c r="I26411" s="59" t="s">
        <v>69</v>
      </c>
      <c r="J26411" s="59">
        <v>25346725</v>
      </c>
      <c r="K26411" s="59" t="s">
        <v>26844</v>
      </c>
      <c r="L26411" s="61" t="s">
        <v>113</v>
      </c>
      <c r="M26411" s="61">
        <f>VLOOKUP(H26411,zdroj!C:F,4,0)</f>
        <v>0</v>
      </c>
      <c r="N26411" s="61" t="str">
        <f t="shared" si="824"/>
        <v>katB</v>
      </c>
      <c r="P26411" s="73" t="str">
        <f t="shared" si="825"/>
        <v/>
      </c>
      <c r="Q26411" s="61" t="s">
        <v>30</v>
      </c>
    </row>
    <row r="26412" spans="8:17" x14ac:dyDescent="0.25">
      <c r="H26412" s="59">
        <v>106020</v>
      </c>
      <c r="I26412" s="59" t="s">
        <v>69</v>
      </c>
      <c r="J26412" s="59">
        <v>25346733</v>
      </c>
      <c r="K26412" s="59" t="s">
        <v>26845</v>
      </c>
      <c r="L26412" s="61" t="s">
        <v>81</v>
      </c>
      <c r="M26412" s="61">
        <f>VLOOKUP(H26412,zdroj!C:F,4,0)</f>
        <v>0</v>
      </c>
      <c r="N26412" s="61" t="str">
        <f t="shared" si="824"/>
        <v>-</v>
      </c>
      <c r="P26412" s="73" t="str">
        <f t="shared" si="825"/>
        <v/>
      </c>
      <c r="Q26412" s="61" t="s">
        <v>88</v>
      </c>
    </row>
    <row r="26413" spans="8:17" x14ac:dyDescent="0.25">
      <c r="H26413" s="59">
        <v>106020</v>
      </c>
      <c r="I26413" s="59" t="s">
        <v>69</v>
      </c>
      <c r="J26413" s="59">
        <v>25918184</v>
      </c>
      <c r="K26413" s="59" t="s">
        <v>26846</v>
      </c>
      <c r="L26413" s="61" t="s">
        <v>113</v>
      </c>
      <c r="M26413" s="61">
        <f>VLOOKUP(H26413,zdroj!C:F,4,0)</f>
        <v>0</v>
      </c>
      <c r="N26413" s="61" t="str">
        <f t="shared" si="824"/>
        <v>katB</v>
      </c>
      <c r="P26413" s="73" t="str">
        <f t="shared" si="825"/>
        <v/>
      </c>
      <c r="Q26413" s="61" t="s">
        <v>30</v>
      </c>
    </row>
    <row r="26414" spans="8:17" x14ac:dyDescent="0.25">
      <c r="H26414" s="59">
        <v>106020</v>
      </c>
      <c r="I26414" s="59" t="s">
        <v>69</v>
      </c>
      <c r="J26414" s="59">
        <v>27831850</v>
      </c>
      <c r="K26414" s="59" t="s">
        <v>26847</v>
      </c>
      <c r="L26414" s="61" t="s">
        <v>81</v>
      </c>
      <c r="M26414" s="61">
        <f>VLOOKUP(H26414,zdroj!C:F,4,0)</f>
        <v>0</v>
      </c>
      <c r="N26414" s="61" t="str">
        <f t="shared" si="824"/>
        <v>-</v>
      </c>
      <c r="P26414" s="73" t="str">
        <f t="shared" si="825"/>
        <v/>
      </c>
      <c r="Q26414" s="61" t="s">
        <v>84</v>
      </c>
    </row>
    <row r="26415" spans="8:17" x14ac:dyDescent="0.25">
      <c r="H26415" s="59">
        <v>106020</v>
      </c>
      <c r="I26415" s="59" t="s">
        <v>69</v>
      </c>
      <c r="J26415" s="59">
        <v>28261127</v>
      </c>
      <c r="K26415" s="59" t="s">
        <v>26848</v>
      </c>
      <c r="L26415" s="61" t="s">
        <v>81</v>
      </c>
      <c r="M26415" s="61">
        <f>VLOOKUP(H26415,zdroj!C:F,4,0)</f>
        <v>0</v>
      </c>
      <c r="N26415" s="61" t="str">
        <f t="shared" si="824"/>
        <v>-</v>
      </c>
      <c r="P26415" s="73" t="str">
        <f t="shared" si="825"/>
        <v/>
      </c>
      <c r="Q26415" s="61" t="s">
        <v>84</v>
      </c>
    </row>
    <row r="26416" spans="8:17" x14ac:dyDescent="0.25">
      <c r="H26416" s="59">
        <v>106020</v>
      </c>
      <c r="I26416" s="59" t="s">
        <v>69</v>
      </c>
      <c r="J26416" s="59">
        <v>30841518</v>
      </c>
      <c r="K26416" s="59" t="s">
        <v>26849</v>
      </c>
      <c r="L26416" s="61" t="s">
        <v>81</v>
      </c>
      <c r="M26416" s="61">
        <f>VLOOKUP(H26416,zdroj!C:F,4,0)</f>
        <v>0</v>
      </c>
      <c r="N26416" s="61" t="str">
        <f t="shared" si="824"/>
        <v>-</v>
      </c>
      <c r="P26416" s="73" t="str">
        <f t="shared" si="825"/>
        <v/>
      </c>
      <c r="Q26416" s="61" t="s">
        <v>86</v>
      </c>
    </row>
    <row r="26417" spans="8:17" x14ac:dyDescent="0.25">
      <c r="H26417" s="59">
        <v>106020</v>
      </c>
      <c r="I26417" s="59" t="s">
        <v>69</v>
      </c>
      <c r="J26417" s="59">
        <v>30841526</v>
      </c>
      <c r="K26417" s="59" t="s">
        <v>26850</v>
      </c>
      <c r="L26417" s="61" t="s">
        <v>113</v>
      </c>
      <c r="M26417" s="61">
        <f>VLOOKUP(H26417,zdroj!C:F,4,0)</f>
        <v>0</v>
      </c>
      <c r="N26417" s="61" t="str">
        <f t="shared" si="824"/>
        <v>katB</v>
      </c>
      <c r="P26417" s="73" t="str">
        <f t="shared" si="825"/>
        <v/>
      </c>
      <c r="Q26417" s="61" t="s">
        <v>30</v>
      </c>
    </row>
    <row r="26418" spans="8:17" x14ac:dyDescent="0.25">
      <c r="H26418" s="59">
        <v>106020</v>
      </c>
      <c r="I26418" s="59" t="s">
        <v>69</v>
      </c>
      <c r="J26418" s="59">
        <v>30841534</v>
      </c>
      <c r="K26418" s="59" t="s">
        <v>26851</v>
      </c>
      <c r="L26418" s="61" t="s">
        <v>81</v>
      </c>
      <c r="M26418" s="61">
        <f>VLOOKUP(H26418,zdroj!C:F,4,0)</f>
        <v>0</v>
      </c>
      <c r="N26418" s="61" t="str">
        <f t="shared" si="824"/>
        <v>-</v>
      </c>
      <c r="P26418" s="73" t="str">
        <f t="shared" si="825"/>
        <v/>
      </c>
      <c r="Q26418" s="61" t="s">
        <v>86</v>
      </c>
    </row>
    <row r="26419" spans="8:17" x14ac:dyDescent="0.25">
      <c r="H26419" s="59">
        <v>106020</v>
      </c>
      <c r="I26419" s="59" t="s">
        <v>69</v>
      </c>
      <c r="J26419" s="59">
        <v>40081851</v>
      </c>
      <c r="K26419" s="59" t="s">
        <v>26852</v>
      </c>
      <c r="L26419" s="61" t="s">
        <v>81</v>
      </c>
      <c r="M26419" s="61">
        <f>VLOOKUP(H26419,zdroj!C:F,4,0)</f>
        <v>0</v>
      </c>
      <c r="N26419" s="61" t="str">
        <f t="shared" si="824"/>
        <v>-</v>
      </c>
      <c r="P26419" s="73" t="str">
        <f t="shared" si="825"/>
        <v/>
      </c>
      <c r="Q26419" s="61" t="s">
        <v>88</v>
      </c>
    </row>
    <row r="26420" spans="8:17" x14ac:dyDescent="0.25">
      <c r="H26420" s="59">
        <v>106020</v>
      </c>
      <c r="I26420" s="59" t="s">
        <v>69</v>
      </c>
      <c r="J26420" s="59">
        <v>40081869</v>
      </c>
      <c r="K26420" s="59" t="s">
        <v>26853</v>
      </c>
      <c r="L26420" s="61" t="s">
        <v>81</v>
      </c>
      <c r="M26420" s="61">
        <f>VLOOKUP(H26420,zdroj!C:F,4,0)</f>
        <v>0</v>
      </c>
      <c r="N26420" s="61" t="str">
        <f t="shared" si="824"/>
        <v>-</v>
      </c>
      <c r="P26420" s="73" t="str">
        <f t="shared" si="825"/>
        <v/>
      </c>
      <c r="Q26420" s="61" t="s">
        <v>84</v>
      </c>
    </row>
    <row r="26421" spans="8:17" x14ac:dyDescent="0.25">
      <c r="H26421" s="59">
        <v>106020</v>
      </c>
      <c r="I26421" s="59" t="s">
        <v>69</v>
      </c>
      <c r="J26421" s="59">
        <v>40081877</v>
      </c>
      <c r="K26421" s="59" t="s">
        <v>26854</v>
      </c>
      <c r="L26421" s="61" t="s">
        <v>81</v>
      </c>
      <c r="M26421" s="61">
        <f>VLOOKUP(H26421,zdroj!C:F,4,0)</f>
        <v>0</v>
      </c>
      <c r="N26421" s="61" t="str">
        <f t="shared" si="824"/>
        <v>-</v>
      </c>
      <c r="P26421" s="73" t="str">
        <f t="shared" si="825"/>
        <v/>
      </c>
      <c r="Q26421" s="61" t="s">
        <v>88</v>
      </c>
    </row>
    <row r="26422" spans="8:17" x14ac:dyDescent="0.25">
      <c r="H26422" s="59">
        <v>106020</v>
      </c>
      <c r="I26422" s="59" t="s">
        <v>69</v>
      </c>
      <c r="J26422" s="59">
        <v>40081885</v>
      </c>
      <c r="K26422" s="59" t="s">
        <v>26855</v>
      </c>
      <c r="L26422" s="61" t="s">
        <v>81</v>
      </c>
      <c r="M26422" s="61">
        <f>VLOOKUP(H26422,zdroj!C:F,4,0)</f>
        <v>0</v>
      </c>
      <c r="N26422" s="61" t="str">
        <f t="shared" si="824"/>
        <v>-</v>
      </c>
      <c r="P26422" s="73" t="str">
        <f t="shared" si="825"/>
        <v/>
      </c>
      <c r="Q26422" s="61" t="s">
        <v>88</v>
      </c>
    </row>
    <row r="26423" spans="8:17" x14ac:dyDescent="0.25">
      <c r="H26423" s="59">
        <v>106020</v>
      </c>
      <c r="I26423" s="59" t="s">
        <v>69</v>
      </c>
      <c r="J26423" s="59">
        <v>40243150</v>
      </c>
      <c r="K26423" s="59" t="s">
        <v>26856</v>
      </c>
      <c r="L26423" s="61" t="s">
        <v>113</v>
      </c>
      <c r="M26423" s="61">
        <f>VLOOKUP(H26423,zdroj!C:F,4,0)</f>
        <v>0</v>
      </c>
      <c r="N26423" s="61" t="str">
        <f t="shared" si="824"/>
        <v>katB</v>
      </c>
      <c r="P26423" s="73" t="str">
        <f t="shared" si="825"/>
        <v/>
      </c>
      <c r="Q26423" s="61" t="s">
        <v>30</v>
      </c>
    </row>
    <row r="26424" spans="8:17" x14ac:dyDescent="0.25">
      <c r="H26424" s="59">
        <v>106020</v>
      </c>
      <c r="I26424" s="59" t="s">
        <v>69</v>
      </c>
      <c r="J26424" s="59">
        <v>40833160</v>
      </c>
      <c r="K26424" s="59" t="s">
        <v>26857</v>
      </c>
      <c r="L26424" s="61" t="s">
        <v>81</v>
      </c>
      <c r="M26424" s="61">
        <f>VLOOKUP(H26424,zdroj!C:F,4,0)</f>
        <v>0</v>
      </c>
      <c r="N26424" s="61" t="str">
        <f t="shared" si="824"/>
        <v>-</v>
      </c>
      <c r="P26424" s="73" t="str">
        <f t="shared" si="825"/>
        <v/>
      </c>
      <c r="Q26424" s="61" t="s">
        <v>86</v>
      </c>
    </row>
    <row r="26425" spans="8:17" x14ac:dyDescent="0.25">
      <c r="H26425" s="59">
        <v>106020</v>
      </c>
      <c r="I26425" s="59" t="s">
        <v>69</v>
      </c>
      <c r="J26425" s="59">
        <v>72611944</v>
      </c>
      <c r="K26425" s="59" t="s">
        <v>26858</v>
      </c>
      <c r="L26425" s="61" t="s">
        <v>81</v>
      </c>
      <c r="M26425" s="61">
        <f>VLOOKUP(H26425,zdroj!C:F,4,0)</f>
        <v>0</v>
      </c>
      <c r="N26425" s="61" t="str">
        <f t="shared" si="824"/>
        <v>-</v>
      </c>
      <c r="P26425" s="73" t="str">
        <f t="shared" si="825"/>
        <v/>
      </c>
      <c r="Q26425" s="61" t="s">
        <v>88</v>
      </c>
    </row>
    <row r="26426" spans="8:17" x14ac:dyDescent="0.25">
      <c r="H26426" s="59">
        <v>106020</v>
      </c>
      <c r="I26426" s="59" t="s">
        <v>69</v>
      </c>
      <c r="J26426" s="59">
        <v>73186023</v>
      </c>
      <c r="K26426" s="59" t="s">
        <v>26859</v>
      </c>
      <c r="L26426" s="61" t="s">
        <v>113</v>
      </c>
      <c r="M26426" s="61">
        <f>VLOOKUP(H26426,zdroj!C:F,4,0)</f>
        <v>0</v>
      </c>
      <c r="N26426" s="61" t="str">
        <f t="shared" si="824"/>
        <v>katB</v>
      </c>
      <c r="P26426" s="73" t="str">
        <f t="shared" si="825"/>
        <v/>
      </c>
      <c r="Q26426" s="61" t="s">
        <v>30</v>
      </c>
    </row>
    <row r="26427" spans="8:17" x14ac:dyDescent="0.25">
      <c r="H26427" s="59">
        <v>106020</v>
      </c>
      <c r="I26427" s="59" t="s">
        <v>69</v>
      </c>
      <c r="J26427" s="59">
        <v>74116347</v>
      </c>
      <c r="K26427" s="59" t="s">
        <v>26860</v>
      </c>
      <c r="L26427" s="61" t="s">
        <v>81</v>
      </c>
      <c r="M26427" s="61">
        <f>VLOOKUP(H26427,zdroj!C:F,4,0)</f>
        <v>0</v>
      </c>
      <c r="N26427" s="61" t="str">
        <f t="shared" si="824"/>
        <v>-</v>
      </c>
      <c r="P26427" s="73" t="str">
        <f t="shared" si="825"/>
        <v/>
      </c>
      <c r="Q26427" s="61" t="s">
        <v>84</v>
      </c>
    </row>
    <row r="26428" spans="8:17" x14ac:dyDescent="0.25">
      <c r="H26428" s="59">
        <v>106020</v>
      </c>
      <c r="I26428" s="59" t="s">
        <v>69</v>
      </c>
      <c r="J26428" s="59">
        <v>81370156</v>
      </c>
      <c r="K26428" s="59" t="s">
        <v>26861</v>
      </c>
      <c r="L26428" s="61" t="s">
        <v>113</v>
      </c>
      <c r="M26428" s="61">
        <f>VLOOKUP(H26428,zdroj!C:F,4,0)</f>
        <v>0</v>
      </c>
      <c r="N26428" s="61" t="str">
        <f t="shared" si="824"/>
        <v>katB</v>
      </c>
      <c r="P26428" s="73" t="str">
        <f t="shared" si="825"/>
        <v/>
      </c>
      <c r="Q26428" s="61" t="s">
        <v>30</v>
      </c>
    </row>
    <row r="26429" spans="8:17" x14ac:dyDescent="0.25">
      <c r="H26429" s="59">
        <v>106020</v>
      </c>
      <c r="I26429" s="59" t="s">
        <v>69</v>
      </c>
      <c r="J26429" s="59">
        <v>81449160</v>
      </c>
      <c r="K26429" s="59" t="s">
        <v>26862</v>
      </c>
      <c r="L26429" s="61" t="s">
        <v>113</v>
      </c>
      <c r="M26429" s="61">
        <f>VLOOKUP(H26429,zdroj!C:F,4,0)</f>
        <v>0</v>
      </c>
      <c r="N26429" s="61" t="str">
        <f t="shared" si="824"/>
        <v>katB</v>
      </c>
      <c r="P26429" s="73" t="str">
        <f t="shared" si="825"/>
        <v/>
      </c>
      <c r="Q26429" s="61" t="s">
        <v>30</v>
      </c>
    </row>
    <row r="26430" spans="8:17" x14ac:dyDescent="0.25">
      <c r="H26430" s="59">
        <v>4294</v>
      </c>
      <c r="I26430" s="59" t="s">
        <v>69</v>
      </c>
      <c r="J26430" s="59">
        <v>23783818</v>
      </c>
      <c r="K26430" s="59" t="s">
        <v>26863</v>
      </c>
      <c r="L26430" s="61" t="s">
        <v>81</v>
      </c>
      <c r="M26430" s="61">
        <f>VLOOKUP(H26430,zdroj!C:F,4,0)</f>
        <v>0</v>
      </c>
      <c r="N26430" s="61" t="str">
        <f t="shared" si="824"/>
        <v>-</v>
      </c>
      <c r="P26430" s="73" t="str">
        <f t="shared" si="825"/>
        <v/>
      </c>
      <c r="Q26430" s="61" t="s">
        <v>86</v>
      </c>
    </row>
    <row r="26431" spans="8:17" x14ac:dyDescent="0.25">
      <c r="H26431" s="59">
        <v>4294</v>
      </c>
      <c r="I26431" s="59" t="s">
        <v>69</v>
      </c>
      <c r="J26431" s="59">
        <v>23783842</v>
      </c>
      <c r="K26431" s="59" t="s">
        <v>26864</v>
      </c>
      <c r="L26431" s="61" t="s">
        <v>81</v>
      </c>
      <c r="M26431" s="61">
        <f>VLOOKUP(H26431,zdroj!C:F,4,0)</f>
        <v>0</v>
      </c>
      <c r="N26431" s="61" t="str">
        <f t="shared" si="824"/>
        <v>-</v>
      </c>
      <c r="P26431" s="73" t="str">
        <f t="shared" si="825"/>
        <v/>
      </c>
      <c r="Q26431" s="61" t="s">
        <v>86</v>
      </c>
    </row>
    <row r="26432" spans="8:17" x14ac:dyDescent="0.25">
      <c r="H26432" s="59">
        <v>4294</v>
      </c>
      <c r="I26432" s="59" t="s">
        <v>69</v>
      </c>
      <c r="J26432" s="59">
        <v>23783893</v>
      </c>
      <c r="K26432" s="59" t="s">
        <v>26865</v>
      </c>
      <c r="L26432" s="61" t="s">
        <v>113</v>
      </c>
      <c r="M26432" s="61">
        <f>VLOOKUP(H26432,zdroj!C:F,4,0)</f>
        <v>0</v>
      </c>
      <c r="N26432" s="61" t="str">
        <f t="shared" si="824"/>
        <v>katB</v>
      </c>
      <c r="P26432" s="73" t="str">
        <f t="shared" si="825"/>
        <v/>
      </c>
      <c r="Q26432" s="61" t="s">
        <v>31</v>
      </c>
    </row>
    <row r="26433" spans="8:17" x14ac:dyDescent="0.25">
      <c r="H26433" s="59">
        <v>4294</v>
      </c>
      <c r="I26433" s="59" t="s">
        <v>69</v>
      </c>
      <c r="J26433" s="59">
        <v>23783940</v>
      </c>
      <c r="K26433" s="59" t="s">
        <v>26866</v>
      </c>
      <c r="L26433" s="61" t="s">
        <v>113</v>
      </c>
      <c r="M26433" s="61">
        <f>VLOOKUP(H26433,zdroj!C:F,4,0)</f>
        <v>0</v>
      </c>
      <c r="N26433" s="61" t="str">
        <f t="shared" si="824"/>
        <v>katB</v>
      </c>
      <c r="P26433" s="73" t="str">
        <f t="shared" si="825"/>
        <v/>
      </c>
      <c r="Q26433" s="61" t="s">
        <v>31</v>
      </c>
    </row>
    <row r="26434" spans="8:17" x14ac:dyDescent="0.25">
      <c r="H26434" s="59">
        <v>4294</v>
      </c>
      <c r="I26434" s="59" t="s">
        <v>69</v>
      </c>
      <c r="J26434" s="59">
        <v>23784032</v>
      </c>
      <c r="K26434" s="59" t="s">
        <v>26867</v>
      </c>
      <c r="L26434" s="61" t="s">
        <v>81</v>
      </c>
      <c r="M26434" s="61">
        <f>VLOOKUP(H26434,zdroj!C:F,4,0)</f>
        <v>0</v>
      </c>
      <c r="N26434" s="61" t="str">
        <f t="shared" si="824"/>
        <v>-</v>
      </c>
      <c r="P26434" s="73" t="str">
        <f t="shared" si="825"/>
        <v/>
      </c>
      <c r="Q26434" s="61" t="s">
        <v>86</v>
      </c>
    </row>
    <row r="26435" spans="8:17" x14ac:dyDescent="0.25">
      <c r="H26435" s="59">
        <v>4294</v>
      </c>
      <c r="I26435" s="59" t="s">
        <v>69</v>
      </c>
      <c r="J26435" s="59">
        <v>23784041</v>
      </c>
      <c r="K26435" s="59" t="s">
        <v>26868</v>
      </c>
      <c r="L26435" s="61" t="s">
        <v>113</v>
      </c>
      <c r="M26435" s="61">
        <f>VLOOKUP(H26435,zdroj!C:F,4,0)</f>
        <v>0</v>
      </c>
      <c r="N26435" s="61" t="str">
        <f t="shared" si="824"/>
        <v>katB</v>
      </c>
      <c r="P26435" s="73" t="str">
        <f t="shared" si="825"/>
        <v/>
      </c>
      <c r="Q26435" s="61" t="s">
        <v>30</v>
      </c>
    </row>
    <row r="26436" spans="8:17" x14ac:dyDescent="0.25">
      <c r="H26436" s="59">
        <v>4294</v>
      </c>
      <c r="I26436" s="59" t="s">
        <v>69</v>
      </c>
      <c r="J26436" s="59">
        <v>23784181</v>
      </c>
      <c r="K26436" s="59" t="s">
        <v>26869</v>
      </c>
      <c r="L26436" s="61" t="s">
        <v>113</v>
      </c>
      <c r="M26436" s="61">
        <f>VLOOKUP(H26436,zdroj!C:F,4,0)</f>
        <v>0</v>
      </c>
      <c r="N26436" s="61" t="str">
        <f t="shared" si="824"/>
        <v>katB</v>
      </c>
      <c r="P26436" s="73" t="str">
        <f t="shared" si="825"/>
        <v/>
      </c>
      <c r="Q26436" s="61" t="s">
        <v>31</v>
      </c>
    </row>
    <row r="26437" spans="8:17" x14ac:dyDescent="0.25">
      <c r="H26437" s="59">
        <v>4294</v>
      </c>
      <c r="I26437" s="59" t="s">
        <v>69</v>
      </c>
      <c r="J26437" s="59">
        <v>23784318</v>
      </c>
      <c r="K26437" s="59" t="s">
        <v>26870</v>
      </c>
      <c r="L26437" s="61" t="s">
        <v>81</v>
      </c>
      <c r="M26437" s="61">
        <f>VLOOKUP(H26437,zdroj!C:F,4,0)</f>
        <v>0</v>
      </c>
      <c r="N26437" s="61" t="str">
        <f t="shared" si="824"/>
        <v>-</v>
      </c>
      <c r="P26437" s="73" t="str">
        <f t="shared" si="825"/>
        <v/>
      </c>
      <c r="Q26437" s="61" t="s">
        <v>86</v>
      </c>
    </row>
    <row r="26438" spans="8:17" x14ac:dyDescent="0.25">
      <c r="H26438" s="59">
        <v>4294</v>
      </c>
      <c r="I26438" s="59" t="s">
        <v>69</v>
      </c>
      <c r="J26438" s="59">
        <v>23784423</v>
      </c>
      <c r="K26438" s="59" t="s">
        <v>26871</v>
      </c>
      <c r="L26438" s="61" t="s">
        <v>113</v>
      </c>
      <c r="M26438" s="61">
        <f>VLOOKUP(H26438,zdroj!C:F,4,0)</f>
        <v>0</v>
      </c>
      <c r="N26438" s="61" t="str">
        <f t="shared" si="824"/>
        <v>katB</v>
      </c>
      <c r="P26438" s="73" t="str">
        <f t="shared" si="825"/>
        <v/>
      </c>
      <c r="Q26438" s="61" t="s">
        <v>31</v>
      </c>
    </row>
    <row r="26439" spans="8:17" x14ac:dyDescent="0.25">
      <c r="H26439" s="59">
        <v>4294</v>
      </c>
      <c r="I26439" s="59" t="s">
        <v>69</v>
      </c>
      <c r="J26439" s="59">
        <v>23785888</v>
      </c>
      <c r="K26439" s="59" t="s">
        <v>26872</v>
      </c>
      <c r="L26439" s="61" t="s">
        <v>113</v>
      </c>
      <c r="M26439" s="61">
        <f>VLOOKUP(H26439,zdroj!C:F,4,0)</f>
        <v>0</v>
      </c>
      <c r="N26439" s="61" t="str">
        <f t="shared" ref="N26439:N26502" si="826">IF(M26439="A",IF(L26439="katA","katB",L26439),L26439)</f>
        <v>katB</v>
      </c>
      <c r="P26439" s="73" t="str">
        <f t="shared" ref="P26439:P26502" si="827">IF(O26439="A",1,"")</f>
        <v/>
      </c>
      <c r="Q26439" s="61" t="s">
        <v>30</v>
      </c>
    </row>
    <row r="26440" spans="8:17" x14ac:dyDescent="0.25">
      <c r="H26440" s="59">
        <v>4294</v>
      </c>
      <c r="I26440" s="59" t="s">
        <v>69</v>
      </c>
      <c r="J26440" s="59">
        <v>23786051</v>
      </c>
      <c r="K26440" s="59" t="s">
        <v>26873</v>
      </c>
      <c r="L26440" s="61" t="s">
        <v>81</v>
      </c>
      <c r="M26440" s="61">
        <f>VLOOKUP(H26440,zdroj!C:F,4,0)</f>
        <v>0</v>
      </c>
      <c r="N26440" s="61" t="str">
        <f t="shared" si="826"/>
        <v>-</v>
      </c>
      <c r="P26440" s="73" t="str">
        <f t="shared" si="827"/>
        <v/>
      </c>
      <c r="Q26440" s="61" t="s">
        <v>86</v>
      </c>
    </row>
    <row r="26441" spans="8:17" x14ac:dyDescent="0.25">
      <c r="H26441" s="59">
        <v>4294</v>
      </c>
      <c r="I26441" s="59" t="s">
        <v>69</v>
      </c>
      <c r="J26441" s="59">
        <v>23786060</v>
      </c>
      <c r="K26441" s="59" t="s">
        <v>26874</v>
      </c>
      <c r="L26441" s="61" t="s">
        <v>81</v>
      </c>
      <c r="M26441" s="61">
        <f>VLOOKUP(H26441,zdroj!C:F,4,0)</f>
        <v>0</v>
      </c>
      <c r="N26441" s="61" t="str">
        <f t="shared" si="826"/>
        <v>-</v>
      </c>
      <c r="P26441" s="73" t="str">
        <f t="shared" si="827"/>
        <v/>
      </c>
      <c r="Q26441" s="61" t="s">
        <v>86</v>
      </c>
    </row>
    <row r="26442" spans="8:17" x14ac:dyDescent="0.25">
      <c r="H26442" s="59">
        <v>4294</v>
      </c>
      <c r="I26442" s="59" t="s">
        <v>69</v>
      </c>
      <c r="J26442" s="59">
        <v>23786078</v>
      </c>
      <c r="K26442" s="59" t="s">
        <v>26875</v>
      </c>
      <c r="L26442" s="61" t="s">
        <v>113</v>
      </c>
      <c r="M26442" s="61">
        <f>VLOOKUP(H26442,zdroj!C:F,4,0)</f>
        <v>0</v>
      </c>
      <c r="N26442" s="61" t="str">
        <f t="shared" si="826"/>
        <v>katB</v>
      </c>
      <c r="P26442" s="73" t="str">
        <f t="shared" si="827"/>
        <v/>
      </c>
      <c r="Q26442" s="61" t="s">
        <v>30</v>
      </c>
    </row>
    <row r="26443" spans="8:17" x14ac:dyDescent="0.25">
      <c r="H26443" s="59">
        <v>4294</v>
      </c>
      <c r="I26443" s="59" t="s">
        <v>69</v>
      </c>
      <c r="J26443" s="59">
        <v>23786086</v>
      </c>
      <c r="K26443" s="59" t="s">
        <v>26876</v>
      </c>
      <c r="L26443" s="61" t="s">
        <v>81</v>
      </c>
      <c r="M26443" s="61">
        <f>VLOOKUP(H26443,zdroj!C:F,4,0)</f>
        <v>0</v>
      </c>
      <c r="N26443" s="61" t="str">
        <f t="shared" si="826"/>
        <v>-</v>
      </c>
      <c r="P26443" s="73" t="str">
        <f t="shared" si="827"/>
        <v/>
      </c>
      <c r="Q26443" s="61" t="s">
        <v>86</v>
      </c>
    </row>
    <row r="26444" spans="8:17" x14ac:dyDescent="0.25">
      <c r="H26444" s="59">
        <v>4294</v>
      </c>
      <c r="I26444" s="59" t="s">
        <v>69</v>
      </c>
      <c r="J26444" s="59">
        <v>26170787</v>
      </c>
      <c r="K26444" s="59" t="s">
        <v>26877</v>
      </c>
      <c r="L26444" s="61" t="s">
        <v>113</v>
      </c>
      <c r="M26444" s="61">
        <f>VLOOKUP(H26444,zdroj!C:F,4,0)</f>
        <v>0</v>
      </c>
      <c r="N26444" s="61" t="str">
        <f t="shared" si="826"/>
        <v>katB</v>
      </c>
      <c r="P26444" s="73" t="str">
        <f t="shared" si="827"/>
        <v/>
      </c>
      <c r="Q26444" s="61" t="s">
        <v>30</v>
      </c>
    </row>
    <row r="26445" spans="8:17" x14ac:dyDescent="0.25">
      <c r="H26445" s="59">
        <v>4294</v>
      </c>
      <c r="I26445" s="59" t="s">
        <v>69</v>
      </c>
      <c r="J26445" s="59">
        <v>26705508</v>
      </c>
      <c r="K26445" s="59" t="s">
        <v>26878</v>
      </c>
      <c r="L26445" s="61" t="s">
        <v>113</v>
      </c>
      <c r="M26445" s="61">
        <f>VLOOKUP(H26445,zdroj!C:F,4,0)</f>
        <v>0</v>
      </c>
      <c r="N26445" s="61" t="str">
        <f t="shared" si="826"/>
        <v>katB</v>
      </c>
      <c r="P26445" s="73" t="str">
        <f t="shared" si="827"/>
        <v/>
      </c>
      <c r="Q26445" s="61" t="s">
        <v>31</v>
      </c>
    </row>
    <row r="26446" spans="8:17" x14ac:dyDescent="0.25">
      <c r="H26446" s="59">
        <v>4294</v>
      </c>
      <c r="I26446" s="59" t="s">
        <v>69</v>
      </c>
      <c r="J26446" s="59">
        <v>30532493</v>
      </c>
      <c r="K26446" s="59" t="s">
        <v>26879</v>
      </c>
      <c r="L26446" s="61" t="s">
        <v>113</v>
      </c>
      <c r="M26446" s="61">
        <f>VLOOKUP(H26446,zdroj!C:F,4,0)</f>
        <v>0</v>
      </c>
      <c r="N26446" s="61" t="str">
        <f t="shared" si="826"/>
        <v>katB</v>
      </c>
      <c r="P26446" s="73" t="str">
        <f t="shared" si="827"/>
        <v/>
      </c>
      <c r="Q26446" s="61" t="s">
        <v>31</v>
      </c>
    </row>
    <row r="26447" spans="8:17" x14ac:dyDescent="0.25">
      <c r="H26447" s="59">
        <v>4294</v>
      </c>
      <c r="I26447" s="59" t="s">
        <v>69</v>
      </c>
      <c r="J26447" s="59">
        <v>30532523</v>
      </c>
      <c r="K26447" s="59" t="s">
        <v>26880</v>
      </c>
      <c r="L26447" s="61" t="s">
        <v>113</v>
      </c>
      <c r="M26447" s="61">
        <f>VLOOKUP(H26447,zdroj!C:F,4,0)</f>
        <v>0</v>
      </c>
      <c r="N26447" s="61" t="str">
        <f t="shared" si="826"/>
        <v>katB</v>
      </c>
      <c r="P26447" s="73" t="str">
        <f t="shared" si="827"/>
        <v/>
      </c>
      <c r="Q26447" s="61" t="s">
        <v>30</v>
      </c>
    </row>
    <row r="26448" spans="8:17" x14ac:dyDescent="0.25">
      <c r="H26448" s="59">
        <v>4294</v>
      </c>
      <c r="I26448" s="59" t="s">
        <v>69</v>
      </c>
      <c r="J26448" s="59">
        <v>30532639</v>
      </c>
      <c r="K26448" s="59" t="s">
        <v>26881</v>
      </c>
      <c r="L26448" s="61" t="s">
        <v>113</v>
      </c>
      <c r="M26448" s="61">
        <f>VLOOKUP(H26448,zdroj!C:F,4,0)</f>
        <v>0</v>
      </c>
      <c r="N26448" s="61" t="str">
        <f t="shared" si="826"/>
        <v>katB</v>
      </c>
      <c r="P26448" s="73" t="str">
        <f t="shared" si="827"/>
        <v/>
      </c>
      <c r="Q26448" s="61" t="s">
        <v>31</v>
      </c>
    </row>
    <row r="26449" spans="8:17" x14ac:dyDescent="0.25">
      <c r="H26449" s="59">
        <v>4294</v>
      </c>
      <c r="I26449" s="59" t="s">
        <v>69</v>
      </c>
      <c r="J26449" s="59">
        <v>30674867</v>
      </c>
      <c r="K26449" s="59" t="s">
        <v>26882</v>
      </c>
      <c r="L26449" s="61" t="s">
        <v>113</v>
      </c>
      <c r="M26449" s="61">
        <f>VLOOKUP(H26449,zdroj!C:F,4,0)</f>
        <v>0</v>
      </c>
      <c r="N26449" s="61" t="str">
        <f t="shared" si="826"/>
        <v>katB</v>
      </c>
      <c r="P26449" s="73" t="str">
        <f t="shared" si="827"/>
        <v/>
      </c>
      <c r="Q26449" s="61" t="s">
        <v>31</v>
      </c>
    </row>
    <row r="26450" spans="8:17" x14ac:dyDescent="0.25">
      <c r="H26450" s="59">
        <v>4294</v>
      </c>
      <c r="I26450" s="59" t="s">
        <v>69</v>
      </c>
      <c r="J26450" s="59">
        <v>40002594</v>
      </c>
      <c r="K26450" s="59" t="s">
        <v>26883</v>
      </c>
      <c r="L26450" s="61" t="s">
        <v>81</v>
      </c>
      <c r="M26450" s="61">
        <f>VLOOKUP(H26450,zdroj!C:F,4,0)</f>
        <v>0</v>
      </c>
      <c r="N26450" s="61" t="str">
        <f t="shared" si="826"/>
        <v>-</v>
      </c>
      <c r="P26450" s="73" t="str">
        <f t="shared" si="827"/>
        <v/>
      </c>
      <c r="Q26450" s="61" t="s">
        <v>84</v>
      </c>
    </row>
    <row r="26451" spans="8:17" x14ac:dyDescent="0.25">
      <c r="H26451" s="59">
        <v>4367</v>
      </c>
      <c r="I26451" s="59" t="s">
        <v>69</v>
      </c>
      <c r="J26451" s="59">
        <v>23793805</v>
      </c>
      <c r="K26451" s="59" t="s">
        <v>26884</v>
      </c>
      <c r="L26451" s="61" t="s">
        <v>113</v>
      </c>
      <c r="M26451" s="61">
        <f>VLOOKUP(H26451,zdroj!C:F,4,0)</f>
        <v>0</v>
      </c>
      <c r="N26451" s="61" t="str">
        <f t="shared" si="826"/>
        <v>katB</v>
      </c>
      <c r="P26451" s="73" t="str">
        <f t="shared" si="827"/>
        <v/>
      </c>
      <c r="Q26451" s="61" t="s">
        <v>30</v>
      </c>
    </row>
    <row r="26452" spans="8:17" x14ac:dyDescent="0.25">
      <c r="H26452" s="59">
        <v>4367</v>
      </c>
      <c r="I26452" s="59" t="s">
        <v>69</v>
      </c>
      <c r="J26452" s="59">
        <v>23794151</v>
      </c>
      <c r="K26452" s="59" t="s">
        <v>26885</v>
      </c>
      <c r="L26452" s="61" t="s">
        <v>113</v>
      </c>
      <c r="M26452" s="61">
        <f>VLOOKUP(H26452,zdroj!C:F,4,0)</f>
        <v>0</v>
      </c>
      <c r="N26452" s="61" t="str">
        <f t="shared" si="826"/>
        <v>katB</v>
      </c>
      <c r="P26452" s="73" t="str">
        <f t="shared" si="827"/>
        <v/>
      </c>
      <c r="Q26452" s="61" t="s">
        <v>30</v>
      </c>
    </row>
    <row r="26453" spans="8:17" x14ac:dyDescent="0.25">
      <c r="H26453" s="59">
        <v>4367</v>
      </c>
      <c r="I26453" s="59" t="s">
        <v>69</v>
      </c>
      <c r="J26453" s="59">
        <v>23794623</v>
      </c>
      <c r="K26453" s="59" t="s">
        <v>26886</v>
      </c>
      <c r="L26453" s="61" t="s">
        <v>113</v>
      </c>
      <c r="M26453" s="61">
        <f>VLOOKUP(H26453,zdroj!C:F,4,0)</f>
        <v>0</v>
      </c>
      <c r="N26453" s="61" t="str">
        <f t="shared" si="826"/>
        <v>katB</v>
      </c>
      <c r="P26453" s="73" t="str">
        <f t="shared" si="827"/>
        <v/>
      </c>
      <c r="Q26453" s="61" t="s">
        <v>30</v>
      </c>
    </row>
    <row r="26454" spans="8:17" x14ac:dyDescent="0.25">
      <c r="H26454" s="59">
        <v>4367</v>
      </c>
      <c r="I26454" s="59" t="s">
        <v>69</v>
      </c>
      <c r="J26454" s="59">
        <v>26124696</v>
      </c>
      <c r="K26454" s="59" t="s">
        <v>26887</v>
      </c>
      <c r="L26454" s="61" t="s">
        <v>113</v>
      </c>
      <c r="M26454" s="61">
        <f>VLOOKUP(H26454,zdroj!C:F,4,0)</f>
        <v>0</v>
      </c>
      <c r="N26454" s="61" t="str">
        <f t="shared" si="826"/>
        <v>katB</v>
      </c>
      <c r="P26454" s="73" t="str">
        <f t="shared" si="827"/>
        <v/>
      </c>
      <c r="Q26454" s="61" t="s">
        <v>30</v>
      </c>
    </row>
    <row r="26455" spans="8:17" x14ac:dyDescent="0.25">
      <c r="H26455" s="59">
        <v>4367</v>
      </c>
      <c r="I26455" s="59" t="s">
        <v>69</v>
      </c>
      <c r="J26455" s="59">
        <v>26342545</v>
      </c>
      <c r="K26455" s="59" t="s">
        <v>26888</v>
      </c>
      <c r="L26455" s="61" t="s">
        <v>113</v>
      </c>
      <c r="M26455" s="61">
        <f>VLOOKUP(H26455,zdroj!C:F,4,0)</f>
        <v>0</v>
      </c>
      <c r="N26455" s="61" t="str">
        <f t="shared" si="826"/>
        <v>katB</v>
      </c>
      <c r="P26455" s="73" t="str">
        <f t="shared" si="827"/>
        <v/>
      </c>
      <c r="Q26455" s="61" t="s">
        <v>31</v>
      </c>
    </row>
    <row r="26456" spans="8:17" x14ac:dyDescent="0.25">
      <c r="H26456" s="59">
        <v>4367</v>
      </c>
      <c r="I26456" s="59" t="s">
        <v>69</v>
      </c>
      <c r="J26456" s="59">
        <v>26613654</v>
      </c>
      <c r="K26456" s="59" t="s">
        <v>26889</v>
      </c>
      <c r="L26456" s="61" t="s">
        <v>113</v>
      </c>
      <c r="M26456" s="61">
        <f>VLOOKUP(H26456,zdroj!C:F,4,0)</f>
        <v>0</v>
      </c>
      <c r="N26456" s="61" t="str">
        <f t="shared" si="826"/>
        <v>katB</v>
      </c>
      <c r="P26456" s="73" t="str">
        <f t="shared" si="827"/>
        <v/>
      </c>
      <c r="Q26456" s="61" t="s">
        <v>30</v>
      </c>
    </row>
    <row r="26457" spans="8:17" x14ac:dyDescent="0.25">
      <c r="H26457" s="59">
        <v>4367</v>
      </c>
      <c r="I26457" s="59" t="s">
        <v>69</v>
      </c>
      <c r="J26457" s="59">
        <v>30680182</v>
      </c>
      <c r="K26457" s="59" t="s">
        <v>26890</v>
      </c>
      <c r="L26457" s="61" t="s">
        <v>81</v>
      </c>
      <c r="M26457" s="61">
        <f>VLOOKUP(H26457,zdroj!C:F,4,0)</f>
        <v>0</v>
      </c>
      <c r="N26457" s="61" t="str">
        <f t="shared" si="826"/>
        <v>-</v>
      </c>
      <c r="P26457" s="73" t="str">
        <f t="shared" si="827"/>
        <v/>
      </c>
      <c r="Q26457" s="61" t="s">
        <v>86</v>
      </c>
    </row>
    <row r="26458" spans="8:17" x14ac:dyDescent="0.25">
      <c r="H26458" s="59">
        <v>4367</v>
      </c>
      <c r="I26458" s="59" t="s">
        <v>69</v>
      </c>
      <c r="J26458" s="59">
        <v>81472790</v>
      </c>
      <c r="K26458" s="59" t="s">
        <v>26891</v>
      </c>
      <c r="L26458" s="61" t="s">
        <v>113</v>
      </c>
      <c r="M26458" s="61">
        <f>VLOOKUP(H26458,zdroj!C:F,4,0)</f>
        <v>0</v>
      </c>
      <c r="N26458" s="61" t="str">
        <f t="shared" si="826"/>
        <v>katB</v>
      </c>
      <c r="P26458" s="73" t="str">
        <f t="shared" si="827"/>
        <v/>
      </c>
      <c r="Q26458" s="61" t="s">
        <v>30</v>
      </c>
    </row>
    <row r="26459" spans="8:17" x14ac:dyDescent="0.25">
      <c r="H26459" s="59">
        <v>303356</v>
      </c>
      <c r="I26459" s="59" t="s">
        <v>69</v>
      </c>
      <c r="J26459" s="59">
        <v>23798971</v>
      </c>
      <c r="K26459" s="59" t="s">
        <v>26892</v>
      </c>
      <c r="L26459" s="61" t="s">
        <v>113</v>
      </c>
      <c r="M26459" s="61">
        <f>VLOOKUP(H26459,zdroj!C:F,4,0)</f>
        <v>0</v>
      </c>
      <c r="N26459" s="61" t="str">
        <f t="shared" si="826"/>
        <v>katB</v>
      </c>
      <c r="P26459" s="73" t="str">
        <f t="shared" si="827"/>
        <v/>
      </c>
      <c r="Q26459" s="61" t="s">
        <v>31</v>
      </c>
    </row>
    <row r="26460" spans="8:17" x14ac:dyDescent="0.25">
      <c r="H26460" s="59">
        <v>303356</v>
      </c>
      <c r="I26460" s="59" t="s">
        <v>69</v>
      </c>
      <c r="J26460" s="59">
        <v>23799064</v>
      </c>
      <c r="K26460" s="59" t="s">
        <v>26893</v>
      </c>
      <c r="L26460" s="61" t="s">
        <v>81</v>
      </c>
      <c r="M26460" s="61">
        <f>VLOOKUP(H26460,zdroj!C:F,4,0)</f>
        <v>0</v>
      </c>
      <c r="N26460" s="61" t="str">
        <f t="shared" si="826"/>
        <v>-</v>
      </c>
      <c r="P26460" s="73" t="str">
        <f t="shared" si="827"/>
        <v/>
      </c>
      <c r="Q26460" s="61" t="s">
        <v>86</v>
      </c>
    </row>
    <row r="26461" spans="8:17" x14ac:dyDescent="0.25">
      <c r="H26461" s="59">
        <v>303356</v>
      </c>
      <c r="I26461" s="59" t="s">
        <v>69</v>
      </c>
      <c r="J26461" s="59">
        <v>23799153</v>
      </c>
      <c r="K26461" s="59" t="s">
        <v>26894</v>
      </c>
      <c r="L26461" s="61" t="s">
        <v>81</v>
      </c>
      <c r="M26461" s="61">
        <f>VLOOKUP(H26461,zdroj!C:F,4,0)</f>
        <v>0</v>
      </c>
      <c r="N26461" s="61" t="str">
        <f t="shared" si="826"/>
        <v>-</v>
      </c>
      <c r="P26461" s="73" t="str">
        <f t="shared" si="827"/>
        <v/>
      </c>
      <c r="Q26461" s="61" t="s">
        <v>86</v>
      </c>
    </row>
    <row r="26462" spans="8:17" x14ac:dyDescent="0.25">
      <c r="H26462" s="59">
        <v>303356</v>
      </c>
      <c r="I26462" s="59" t="s">
        <v>69</v>
      </c>
      <c r="J26462" s="59">
        <v>23799226</v>
      </c>
      <c r="K26462" s="59" t="s">
        <v>26895</v>
      </c>
      <c r="L26462" s="61" t="s">
        <v>113</v>
      </c>
      <c r="M26462" s="61">
        <f>VLOOKUP(H26462,zdroj!C:F,4,0)</f>
        <v>0</v>
      </c>
      <c r="N26462" s="61" t="str">
        <f t="shared" si="826"/>
        <v>katB</v>
      </c>
      <c r="P26462" s="73" t="str">
        <f t="shared" si="827"/>
        <v/>
      </c>
      <c r="Q26462" s="61" t="s">
        <v>30</v>
      </c>
    </row>
    <row r="26463" spans="8:17" x14ac:dyDescent="0.25">
      <c r="H26463" s="59">
        <v>303356</v>
      </c>
      <c r="I26463" s="59" t="s">
        <v>69</v>
      </c>
      <c r="J26463" s="59">
        <v>23799242</v>
      </c>
      <c r="K26463" s="59" t="s">
        <v>26896</v>
      </c>
      <c r="L26463" s="61" t="s">
        <v>81</v>
      </c>
      <c r="M26463" s="61">
        <f>VLOOKUP(H26463,zdroj!C:F,4,0)</f>
        <v>0</v>
      </c>
      <c r="N26463" s="61" t="str">
        <f t="shared" si="826"/>
        <v>-</v>
      </c>
      <c r="P26463" s="73" t="str">
        <f t="shared" si="827"/>
        <v/>
      </c>
      <c r="Q26463" s="61" t="s">
        <v>86</v>
      </c>
    </row>
    <row r="26464" spans="8:17" x14ac:dyDescent="0.25">
      <c r="H26464" s="59">
        <v>303356</v>
      </c>
      <c r="I26464" s="59" t="s">
        <v>69</v>
      </c>
      <c r="J26464" s="59">
        <v>23799960</v>
      </c>
      <c r="K26464" s="59" t="s">
        <v>26897</v>
      </c>
      <c r="L26464" s="61" t="s">
        <v>81</v>
      </c>
      <c r="M26464" s="61">
        <f>VLOOKUP(H26464,zdroj!C:F,4,0)</f>
        <v>0</v>
      </c>
      <c r="N26464" s="61" t="str">
        <f t="shared" si="826"/>
        <v>-</v>
      </c>
      <c r="P26464" s="73" t="str">
        <f t="shared" si="827"/>
        <v/>
      </c>
      <c r="Q26464" s="61" t="s">
        <v>84</v>
      </c>
    </row>
    <row r="26465" spans="8:17" x14ac:dyDescent="0.25">
      <c r="H26465" s="59">
        <v>303356</v>
      </c>
      <c r="I26465" s="59" t="s">
        <v>69</v>
      </c>
      <c r="J26465" s="59">
        <v>23799978</v>
      </c>
      <c r="K26465" s="59" t="s">
        <v>26898</v>
      </c>
      <c r="L26465" s="61" t="s">
        <v>81</v>
      </c>
      <c r="M26465" s="61">
        <f>VLOOKUP(H26465,zdroj!C:F,4,0)</f>
        <v>0</v>
      </c>
      <c r="N26465" s="61" t="str">
        <f t="shared" si="826"/>
        <v>-</v>
      </c>
      <c r="P26465" s="73" t="str">
        <f t="shared" si="827"/>
        <v/>
      </c>
      <c r="Q26465" s="61" t="s">
        <v>84</v>
      </c>
    </row>
    <row r="26466" spans="8:17" x14ac:dyDescent="0.25">
      <c r="H26466" s="59">
        <v>303356</v>
      </c>
      <c r="I26466" s="59" t="s">
        <v>69</v>
      </c>
      <c r="J26466" s="59">
        <v>23799986</v>
      </c>
      <c r="K26466" s="59" t="s">
        <v>26899</v>
      </c>
      <c r="L26466" s="61" t="s">
        <v>81</v>
      </c>
      <c r="M26466" s="61">
        <f>VLOOKUP(H26466,zdroj!C:F,4,0)</f>
        <v>0</v>
      </c>
      <c r="N26466" s="61" t="str">
        <f t="shared" si="826"/>
        <v>-</v>
      </c>
      <c r="P26466" s="73" t="str">
        <f t="shared" si="827"/>
        <v/>
      </c>
      <c r="Q26466" s="61" t="s">
        <v>84</v>
      </c>
    </row>
    <row r="26467" spans="8:17" x14ac:dyDescent="0.25">
      <c r="H26467" s="59">
        <v>303356</v>
      </c>
      <c r="I26467" s="59" t="s">
        <v>69</v>
      </c>
      <c r="J26467" s="59">
        <v>23800411</v>
      </c>
      <c r="K26467" s="59" t="s">
        <v>26900</v>
      </c>
      <c r="L26467" s="61" t="s">
        <v>81</v>
      </c>
      <c r="M26467" s="61">
        <f>VLOOKUP(H26467,zdroj!C:F,4,0)</f>
        <v>0</v>
      </c>
      <c r="N26467" s="61" t="str">
        <f t="shared" si="826"/>
        <v>-</v>
      </c>
      <c r="P26467" s="73" t="str">
        <f t="shared" si="827"/>
        <v/>
      </c>
      <c r="Q26467" s="61" t="s">
        <v>84</v>
      </c>
    </row>
    <row r="26468" spans="8:17" x14ac:dyDescent="0.25">
      <c r="H26468" s="59">
        <v>303356</v>
      </c>
      <c r="I26468" s="59" t="s">
        <v>69</v>
      </c>
      <c r="J26468" s="59">
        <v>23800429</v>
      </c>
      <c r="K26468" s="59" t="s">
        <v>26901</v>
      </c>
      <c r="L26468" s="61" t="s">
        <v>81</v>
      </c>
      <c r="M26468" s="61">
        <f>VLOOKUP(H26468,zdroj!C:F,4,0)</f>
        <v>0</v>
      </c>
      <c r="N26468" s="61" t="str">
        <f t="shared" si="826"/>
        <v>-</v>
      </c>
      <c r="P26468" s="73" t="str">
        <f t="shared" si="827"/>
        <v/>
      </c>
      <c r="Q26468" s="61" t="s">
        <v>84</v>
      </c>
    </row>
    <row r="26469" spans="8:17" x14ac:dyDescent="0.25">
      <c r="H26469" s="59">
        <v>303356</v>
      </c>
      <c r="I26469" s="59" t="s">
        <v>69</v>
      </c>
      <c r="J26469" s="59">
        <v>23800437</v>
      </c>
      <c r="K26469" s="59" t="s">
        <v>26902</v>
      </c>
      <c r="L26469" s="61" t="s">
        <v>81</v>
      </c>
      <c r="M26469" s="61">
        <f>VLOOKUP(H26469,zdroj!C:F,4,0)</f>
        <v>0</v>
      </c>
      <c r="N26469" s="61" t="str">
        <f t="shared" si="826"/>
        <v>-</v>
      </c>
      <c r="P26469" s="73" t="str">
        <f t="shared" si="827"/>
        <v/>
      </c>
      <c r="Q26469" s="61" t="s">
        <v>84</v>
      </c>
    </row>
    <row r="26470" spans="8:17" x14ac:dyDescent="0.25">
      <c r="H26470" s="59">
        <v>303356</v>
      </c>
      <c r="I26470" s="59" t="s">
        <v>69</v>
      </c>
      <c r="J26470" s="59">
        <v>26421151</v>
      </c>
      <c r="K26470" s="59" t="s">
        <v>26903</v>
      </c>
      <c r="L26470" s="61" t="s">
        <v>81</v>
      </c>
      <c r="M26470" s="61">
        <f>VLOOKUP(H26470,zdroj!C:F,4,0)</f>
        <v>0</v>
      </c>
      <c r="N26470" s="61" t="str">
        <f t="shared" si="826"/>
        <v>-</v>
      </c>
      <c r="P26470" s="73" t="str">
        <f t="shared" si="827"/>
        <v/>
      </c>
      <c r="Q26470" s="61" t="s">
        <v>86</v>
      </c>
    </row>
    <row r="26471" spans="8:17" x14ac:dyDescent="0.25">
      <c r="H26471" s="59">
        <v>303356</v>
      </c>
      <c r="I26471" s="59" t="s">
        <v>69</v>
      </c>
      <c r="J26471" s="59">
        <v>31068243</v>
      </c>
      <c r="K26471" s="59" t="s">
        <v>26904</v>
      </c>
      <c r="L26471" s="61" t="s">
        <v>81</v>
      </c>
      <c r="M26471" s="61">
        <f>VLOOKUP(H26471,zdroj!C:F,4,0)</f>
        <v>0</v>
      </c>
      <c r="N26471" s="61" t="str">
        <f t="shared" si="826"/>
        <v>-</v>
      </c>
      <c r="P26471" s="73" t="str">
        <f t="shared" si="827"/>
        <v/>
      </c>
      <c r="Q26471" s="61" t="s">
        <v>86</v>
      </c>
    </row>
    <row r="26472" spans="8:17" x14ac:dyDescent="0.25">
      <c r="H26472" s="59">
        <v>303356</v>
      </c>
      <c r="I26472" s="59" t="s">
        <v>69</v>
      </c>
      <c r="J26472" s="59">
        <v>31068251</v>
      </c>
      <c r="K26472" s="59" t="s">
        <v>26905</v>
      </c>
      <c r="L26472" s="61" t="s">
        <v>81</v>
      </c>
      <c r="M26472" s="61">
        <f>VLOOKUP(H26472,zdroj!C:F,4,0)</f>
        <v>0</v>
      </c>
      <c r="N26472" s="61" t="str">
        <f t="shared" si="826"/>
        <v>-</v>
      </c>
      <c r="P26472" s="73" t="str">
        <f t="shared" si="827"/>
        <v/>
      </c>
      <c r="Q26472" s="61" t="s">
        <v>86</v>
      </c>
    </row>
    <row r="26473" spans="8:17" x14ac:dyDescent="0.25">
      <c r="H26473" s="59">
        <v>303356</v>
      </c>
      <c r="I26473" s="59" t="s">
        <v>69</v>
      </c>
      <c r="J26473" s="59">
        <v>31068260</v>
      </c>
      <c r="K26473" s="59" t="s">
        <v>26906</v>
      </c>
      <c r="L26473" s="61" t="s">
        <v>81</v>
      </c>
      <c r="M26473" s="61">
        <f>VLOOKUP(H26473,zdroj!C:F,4,0)</f>
        <v>0</v>
      </c>
      <c r="N26473" s="61" t="str">
        <f t="shared" si="826"/>
        <v>-</v>
      </c>
      <c r="P26473" s="73" t="str">
        <f t="shared" si="827"/>
        <v/>
      </c>
      <c r="Q26473" s="61" t="s">
        <v>86</v>
      </c>
    </row>
    <row r="26474" spans="8:17" x14ac:dyDescent="0.25">
      <c r="H26474" s="59">
        <v>303356</v>
      </c>
      <c r="I26474" s="59" t="s">
        <v>69</v>
      </c>
      <c r="J26474" s="59">
        <v>31068278</v>
      </c>
      <c r="K26474" s="59" t="s">
        <v>26907</v>
      </c>
      <c r="L26474" s="61" t="s">
        <v>81</v>
      </c>
      <c r="M26474" s="61">
        <f>VLOOKUP(H26474,zdroj!C:F,4,0)</f>
        <v>0</v>
      </c>
      <c r="N26474" s="61" t="str">
        <f t="shared" si="826"/>
        <v>-</v>
      </c>
      <c r="P26474" s="73" t="str">
        <f t="shared" si="827"/>
        <v/>
      </c>
      <c r="Q26474" s="61" t="s">
        <v>86</v>
      </c>
    </row>
    <row r="26475" spans="8:17" x14ac:dyDescent="0.25">
      <c r="H26475" s="59">
        <v>303356</v>
      </c>
      <c r="I26475" s="59" t="s">
        <v>69</v>
      </c>
      <c r="J26475" s="59">
        <v>31068286</v>
      </c>
      <c r="K26475" s="59" t="s">
        <v>26908</v>
      </c>
      <c r="L26475" s="61" t="s">
        <v>81</v>
      </c>
      <c r="M26475" s="61">
        <f>VLOOKUP(H26475,zdroj!C:F,4,0)</f>
        <v>0</v>
      </c>
      <c r="N26475" s="61" t="str">
        <f t="shared" si="826"/>
        <v>-</v>
      </c>
      <c r="P26475" s="73" t="str">
        <f t="shared" si="827"/>
        <v/>
      </c>
      <c r="Q26475" s="61" t="s">
        <v>86</v>
      </c>
    </row>
    <row r="26476" spans="8:17" x14ac:dyDescent="0.25">
      <c r="H26476" s="59">
        <v>303356</v>
      </c>
      <c r="I26476" s="59" t="s">
        <v>69</v>
      </c>
      <c r="J26476" s="59">
        <v>31068294</v>
      </c>
      <c r="K26476" s="59" t="s">
        <v>26909</v>
      </c>
      <c r="L26476" s="61" t="s">
        <v>81</v>
      </c>
      <c r="M26476" s="61">
        <f>VLOOKUP(H26476,zdroj!C:F,4,0)</f>
        <v>0</v>
      </c>
      <c r="N26476" s="61" t="str">
        <f t="shared" si="826"/>
        <v>-</v>
      </c>
      <c r="P26476" s="73" t="str">
        <f t="shared" si="827"/>
        <v/>
      </c>
      <c r="Q26476" s="61" t="s">
        <v>86</v>
      </c>
    </row>
    <row r="26477" spans="8:17" x14ac:dyDescent="0.25">
      <c r="H26477" s="59">
        <v>303356</v>
      </c>
      <c r="I26477" s="59" t="s">
        <v>69</v>
      </c>
      <c r="J26477" s="59">
        <v>31068308</v>
      </c>
      <c r="K26477" s="59" t="s">
        <v>26910</v>
      </c>
      <c r="L26477" s="61" t="s">
        <v>81</v>
      </c>
      <c r="M26477" s="61">
        <f>VLOOKUP(H26477,zdroj!C:F,4,0)</f>
        <v>0</v>
      </c>
      <c r="N26477" s="61" t="str">
        <f t="shared" si="826"/>
        <v>-</v>
      </c>
      <c r="P26477" s="73" t="str">
        <f t="shared" si="827"/>
        <v/>
      </c>
      <c r="Q26477" s="61" t="s">
        <v>86</v>
      </c>
    </row>
    <row r="26478" spans="8:17" x14ac:dyDescent="0.25">
      <c r="H26478" s="59">
        <v>303356</v>
      </c>
      <c r="I26478" s="59" t="s">
        <v>69</v>
      </c>
      <c r="J26478" s="59">
        <v>31068316</v>
      </c>
      <c r="K26478" s="59" t="s">
        <v>26911</v>
      </c>
      <c r="L26478" s="61" t="s">
        <v>81</v>
      </c>
      <c r="M26478" s="61">
        <f>VLOOKUP(H26478,zdroj!C:F,4,0)</f>
        <v>0</v>
      </c>
      <c r="N26478" s="61" t="str">
        <f t="shared" si="826"/>
        <v>-</v>
      </c>
      <c r="P26478" s="73" t="str">
        <f t="shared" si="827"/>
        <v/>
      </c>
      <c r="Q26478" s="61" t="s">
        <v>86</v>
      </c>
    </row>
    <row r="26479" spans="8:17" x14ac:dyDescent="0.25">
      <c r="H26479" s="59">
        <v>303356</v>
      </c>
      <c r="I26479" s="59" t="s">
        <v>69</v>
      </c>
      <c r="J26479" s="59">
        <v>31068324</v>
      </c>
      <c r="K26479" s="59" t="s">
        <v>26912</v>
      </c>
      <c r="L26479" s="61" t="s">
        <v>81</v>
      </c>
      <c r="M26479" s="61">
        <f>VLOOKUP(H26479,zdroj!C:F,4,0)</f>
        <v>0</v>
      </c>
      <c r="N26479" s="61" t="str">
        <f t="shared" si="826"/>
        <v>-</v>
      </c>
      <c r="P26479" s="73" t="str">
        <f t="shared" si="827"/>
        <v/>
      </c>
      <c r="Q26479" s="61" t="s">
        <v>86</v>
      </c>
    </row>
    <row r="26480" spans="8:17" x14ac:dyDescent="0.25">
      <c r="H26480" s="59">
        <v>303356</v>
      </c>
      <c r="I26480" s="59" t="s">
        <v>69</v>
      </c>
      <c r="J26480" s="59">
        <v>31068332</v>
      </c>
      <c r="K26480" s="59" t="s">
        <v>26913</v>
      </c>
      <c r="L26480" s="61" t="s">
        <v>81</v>
      </c>
      <c r="M26480" s="61">
        <f>VLOOKUP(H26480,zdroj!C:F,4,0)</f>
        <v>0</v>
      </c>
      <c r="N26480" s="61" t="str">
        <f t="shared" si="826"/>
        <v>-</v>
      </c>
      <c r="P26480" s="73" t="str">
        <f t="shared" si="827"/>
        <v/>
      </c>
      <c r="Q26480" s="61" t="s">
        <v>86</v>
      </c>
    </row>
    <row r="26481" spans="8:17" x14ac:dyDescent="0.25">
      <c r="H26481" s="59">
        <v>303356</v>
      </c>
      <c r="I26481" s="59" t="s">
        <v>69</v>
      </c>
      <c r="J26481" s="59">
        <v>31068341</v>
      </c>
      <c r="K26481" s="59" t="s">
        <v>26914</v>
      </c>
      <c r="L26481" s="61" t="s">
        <v>81</v>
      </c>
      <c r="M26481" s="61">
        <f>VLOOKUP(H26481,zdroj!C:F,4,0)</f>
        <v>0</v>
      </c>
      <c r="N26481" s="61" t="str">
        <f t="shared" si="826"/>
        <v>-</v>
      </c>
      <c r="P26481" s="73" t="str">
        <f t="shared" si="827"/>
        <v/>
      </c>
      <c r="Q26481" s="61" t="s">
        <v>86</v>
      </c>
    </row>
    <row r="26482" spans="8:17" x14ac:dyDescent="0.25">
      <c r="H26482" s="59">
        <v>303356</v>
      </c>
      <c r="I26482" s="59" t="s">
        <v>69</v>
      </c>
      <c r="J26482" s="59">
        <v>31068359</v>
      </c>
      <c r="K26482" s="59" t="s">
        <v>26915</v>
      </c>
      <c r="L26482" s="61" t="s">
        <v>81</v>
      </c>
      <c r="M26482" s="61">
        <f>VLOOKUP(H26482,zdroj!C:F,4,0)</f>
        <v>0</v>
      </c>
      <c r="N26482" s="61" t="str">
        <f t="shared" si="826"/>
        <v>-</v>
      </c>
      <c r="P26482" s="73" t="str">
        <f t="shared" si="827"/>
        <v/>
      </c>
      <c r="Q26482" s="61" t="s">
        <v>86</v>
      </c>
    </row>
    <row r="26483" spans="8:17" x14ac:dyDescent="0.25">
      <c r="H26483" s="59">
        <v>303356</v>
      </c>
      <c r="I26483" s="59" t="s">
        <v>69</v>
      </c>
      <c r="J26483" s="59">
        <v>31397051</v>
      </c>
      <c r="K26483" s="59" t="s">
        <v>26916</v>
      </c>
      <c r="L26483" s="61" t="s">
        <v>81</v>
      </c>
      <c r="M26483" s="61">
        <f>VLOOKUP(H26483,zdroj!C:F,4,0)</f>
        <v>0</v>
      </c>
      <c r="N26483" s="61" t="str">
        <f t="shared" si="826"/>
        <v>-</v>
      </c>
      <c r="P26483" s="73" t="str">
        <f t="shared" si="827"/>
        <v/>
      </c>
      <c r="Q26483" s="61" t="s">
        <v>86</v>
      </c>
    </row>
    <row r="26484" spans="8:17" x14ac:dyDescent="0.25">
      <c r="H26484" s="59">
        <v>303356</v>
      </c>
      <c r="I26484" s="59" t="s">
        <v>69</v>
      </c>
      <c r="J26484" s="59">
        <v>41541529</v>
      </c>
      <c r="K26484" s="59" t="s">
        <v>26917</v>
      </c>
      <c r="L26484" s="61" t="s">
        <v>81</v>
      </c>
      <c r="M26484" s="61">
        <f>VLOOKUP(H26484,zdroj!C:F,4,0)</f>
        <v>0</v>
      </c>
      <c r="N26484" s="61" t="str">
        <f t="shared" si="826"/>
        <v>-</v>
      </c>
      <c r="P26484" s="73" t="str">
        <f t="shared" si="827"/>
        <v/>
      </c>
      <c r="Q26484" s="61" t="s">
        <v>86</v>
      </c>
    </row>
    <row r="26485" spans="8:17" x14ac:dyDescent="0.25">
      <c r="H26485" s="59">
        <v>303356</v>
      </c>
      <c r="I26485" s="59" t="s">
        <v>69</v>
      </c>
      <c r="J26485" s="59">
        <v>72678852</v>
      </c>
      <c r="K26485" s="59" t="s">
        <v>26918</v>
      </c>
      <c r="L26485" s="61" t="s">
        <v>81</v>
      </c>
      <c r="M26485" s="61">
        <f>VLOOKUP(H26485,zdroj!C:F,4,0)</f>
        <v>0</v>
      </c>
      <c r="N26485" s="61" t="str">
        <f t="shared" si="826"/>
        <v>-</v>
      </c>
      <c r="P26485" s="73" t="str">
        <f t="shared" si="827"/>
        <v/>
      </c>
      <c r="Q26485" s="61" t="s">
        <v>86</v>
      </c>
    </row>
    <row r="26486" spans="8:17" x14ac:dyDescent="0.25">
      <c r="H26486" s="59">
        <v>303356</v>
      </c>
      <c r="I26486" s="59" t="s">
        <v>69</v>
      </c>
      <c r="J26486" s="59">
        <v>73520322</v>
      </c>
      <c r="K26486" s="59" t="s">
        <v>26919</v>
      </c>
      <c r="L26486" s="61" t="s">
        <v>81</v>
      </c>
      <c r="M26486" s="61">
        <f>VLOOKUP(H26486,zdroj!C:F,4,0)</f>
        <v>0</v>
      </c>
      <c r="N26486" s="61" t="str">
        <f t="shared" si="826"/>
        <v>-</v>
      </c>
      <c r="P26486" s="73" t="str">
        <f t="shared" si="827"/>
        <v/>
      </c>
      <c r="Q26486" s="61" t="s">
        <v>86</v>
      </c>
    </row>
    <row r="26487" spans="8:17" x14ac:dyDescent="0.25">
      <c r="H26487" s="59">
        <v>303356</v>
      </c>
      <c r="I26487" s="59" t="s">
        <v>69</v>
      </c>
      <c r="J26487" s="59">
        <v>74008943</v>
      </c>
      <c r="K26487" s="59" t="s">
        <v>26920</v>
      </c>
      <c r="L26487" s="61" t="s">
        <v>81</v>
      </c>
      <c r="M26487" s="61">
        <f>VLOOKUP(H26487,zdroj!C:F,4,0)</f>
        <v>0</v>
      </c>
      <c r="N26487" s="61" t="str">
        <f t="shared" si="826"/>
        <v>-</v>
      </c>
      <c r="P26487" s="73" t="str">
        <f t="shared" si="827"/>
        <v/>
      </c>
      <c r="Q26487" s="61" t="s">
        <v>86</v>
      </c>
    </row>
    <row r="26488" spans="8:17" x14ac:dyDescent="0.25">
      <c r="H26488" s="59">
        <v>303356</v>
      </c>
      <c r="I26488" s="59" t="s">
        <v>69</v>
      </c>
      <c r="J26488" s="59">
        <v>77561856</v>
      </c>
      <c r="K26488" s="59" t="s">
        <v>26921</v>
      </c>
      <c r="L26488" s="61" t="s">
        <v>81</v>
      </c>
      <c r="M26488" s="61">
        <f>VLOOKUP(H26488,zdroj!C:F,4,0)</f>
        <v>0</v>
      </c>
      <c r="N26488" s="61" t="str">
        <f t="shared" si="826"/>
        <v>-</v>
      </c>
      <c r="P26488" s="73" t="str">
        <f t="shared" si="827"/>
        <v/>
      </c>
      <c r="Q26488" s="61" t="s">
        <v>86</v>
      </c>
    </row>
    <row r="26489" spans="8:17" x14ac:dyDescent="0.25">
      <c r="H26489" s="59">
        <v>303356</v>
      </c>
      <c r="I26489" s="59" t="s">
        <v>69</v>
      </c>
      <c r="J26489" s="59">
        <v>77822587</v>
      </c>
      <c r="K26489" s="59" t="s">
        <v>26922</v>
      </c>
      <c r="L26489" s="61" t="s">
        <v>81</v>
      </c>
      <c r="M26489" s="61">
        <f>VLOOKUP(H26489,zdroj!C:F,4,0)</f>
        <v>0</v>
      </c>
      <c r="N26489" s="61" t="str">
        <f t="shared" si="826"/>
        <v>-</v>
      </c>
      <c r="P26489" s="73" t="str">
        <f t="shared" si="827"/>
        <v/>
      </c>
      <c r="Q26489" s="61" t="s">
        <v>86</v>
      </c>
    </row>
    <row r="26490" spans="8:17" x14ac:dyDescent="0.25">
      <c r="H26490" s="59">
        <v>303356</v>
      </c>
      <c r="I26490" s="59" t="s">
        <v>69</v>
      </c>
      <c r="J26490" s="59">
        <v>79260616</v>
      </c>
      <c r="K26490" s="59" t="s">
        <v>26923</v>
      </c>
      <c r="L26490" s="61" t="s">
        <v>113</v>
      </c>
      <c r="M26490" s="61">
        <f>VLOOKUP(H26490,zdroj!C:F,4,0)</f>
        <v>0</v>
      </c>
      <c r="N26490" s="61" t="str">
        <f t="shared" si="826"/>
        <v>katB</v>
      </c>
      <c r="P26490" s="73" t="str">
        <f t="shared" si="827"/>
        <v/>
      </c>
      <c r="Q26490" s="61" t="s">
        <v>30</v>
      </c>
    </row>
    <row r="26491" spans="8:17" x14ac:dyDescent="0.25">
      <c r="H26491" s="59">
        <v>303356</v>
      </c>
      <c r="I26491" s="59" t="s">
        <v>69</v>
      </c>
      <c r="J26491" s="59">
        <v>79448348</v>
      </c>
      <c r="K26491" s="59" t="s">
        <v>26924</v>
      </c>
      <c r="L26491" s="61" t="s">
        <v>113</v>
      </c>
      <c r="M26491" s="61">
        <f>VLOOKUP(H26491,zdroj!C:F,4,0)</f>
        <v>0</v>
      </c>
      <c r="N26491" s="61" t="str">
        <f t="shared" si="826"/>
        <v>katB</v>
      </c>
      <c r="P26491" s="73" t="str">
        <f t="shared" si="827"/>
        <v/>
      </c>
      <c r="Q26491" s="61" t="s">
        <v>30</v>
      </c>
    </row>
    <row r="26492" spans="8:17" x14ac:dyDescent="0.25">
      <c r="H26492" s="59">
        <v>303356</v>
      </c>
      <c r="I26492" s="59" t="s">
        <v>69</v>
      </c>
      <c r="J26492" s="59">
        <v>80866093</v>
      </c>
      <c r="K26492" s="59" t="s">
        <v>26925</v>
      </c>
      <c r="L26492" s="61" t="s">
        <v>113</v>
      </c>
      <c r="M26492" s="61">
        <f>VLOOKUP(H26492,zdroj!C:F,4,0)</f>
        <v>0</v>
      </c>
      <c r="N26492" s="61" t="str">
        <f t="shared" si="826"/>
        <v>katB</v>
      </c>
      <c r="P26492" s="73" t="str">
        <f t="shared" si="827"/>
        <v/>
      </c>
      <c r="Q26492" s="61" t="s">
        <v>30</v>
      </c>
    </row>
    <row r="26493" spans="8:17" x14ac:dyDescent="0.25">
      <c r="H26493" s="59">
        <v>303356</v>
      </c>
      <c r="I26493" s="59" t="s">
        <v>69</v>
      </c>
      <c r="J26493" s="59">
        <v>80866298</v>
      </c>
      <c r="K26493" s="59" t="s">
        <v>26926</v>
      </c>
      <c r="L26493" s="61" t="s">
        <v>113</v>
      </c>
      <c r="M26493" s="61">
        <f>VLOOKUP(H26493,zdroj!C:F,4,0)</f>
        <v>0</v>
      </c>
      <c r="N26493" s="61" t="str">
        <f t="shared" si="826"/>
        <v>katB</v>
      </c>
      <c r="P26493" s="73" t="str">
        <f t="shared" si="827"/>
        <v/>
      </c>
      <c r="Q26493" s="61" t="s">
        <v>30</v>
      </c>
    </row>
    <row r="26494" spans="8:17" x14ac:dyDescent="0.25">
      <c r="H26494" s="59">
        <v>303356</v>
      </c>
      <c r="I26494" s="59" t="s">
        <v>69</v>
      </c>
      <c r="J26494" s="59">
        <v>81281129</v>
      </c>
      <c r="K26494" s="59" t="s">
        <v>26927</v>
      </c>
      <c r="L26494" s="61" t="s">
        <v>113</v>
      </c>
      <c r="M26494" s="61">
        <f>VLOOKUP(H26494,zdroj!C:F,4,0)</f>
        <v>0</v>
      </c>
      <c r="N26494" s="61" t="str">
        <f t="shared" si="826"/>
        <v>katB</v>
      </c>
      <c r="P26494" s="73" t="str">
        <f t="shared" si="827"/>
        <v/>
      </c>
      <c r="Q26494" s="61" t="s">
        <v>30</v>
      </c>
    </row>
    <row r="26495" spans="8:17" x14ac:dyDescent="0.25">
      <c r="H26495" s="59">
        <v>198102</v>
      </c>
      <c r="I26495" s="59" t="s">
        <v>69</v>
      </c>
      <c r="J26495" s="59">
        <v>18537561</v>
      </c>
      <c r="K26495" s="59" t="s">
        <v>26928</v>
      </c>
      <c r="L26495" s="61" t="s">
        <v>113</v>
      </c>
      <c r="M26495" s="61">
        <f>VLOOKUP(H26495,zdroj!C:F,4,0)</f>
        <v>0</v>
      </c>
      <c r="N26495" s="61" t="str">
        <f t="shared" si="826"/>
        <v>katB</v>
      </c>
      <c r="P26495" s="73" t="str">
        <f t="shared" si="827"/>
        <v/>
      </c>
      <c r="Q26495" s="61" t="s">
        <v>31</v>
      </c>
    </row>
    <row r="26496" spans="8:17" x14ac:dyDescent="0.25">
      <c r="H26496" s="59">
        <v>198102</v>
      </c>
      <c r="I26496" s="59" t="s">
        <v>69</v>
      </c>
      <c r="J26496" s="59">
        <v>18537570</v>
      </c>
      <c r="K26496" s="59" t="s">
        <v>26929</v>
      </c>
      <c r="L26496" s="61" t="s">
        <v>113</v>
      </c>
      <c r="M26496" s="61">
        <f>VLOOKUP(H26496,zdroj!C:F,4,0)</f>
        <v>0</v>
      </c>
      <c r="N26496" s="61" t="str">
        <f t="shared" si="826"/>
        <v>katB</v>
      </c>
      <c r="P26496" s="73" t="str">
        <f t="shared" si="827"/>
        <v/>
      </c>
      <c r="Q26496" s="61" t="s">
        <v>30</v>
      </c>
    </row>
    <row r="26497" spans="8:17" x14ac:dyDescent="0.25">
      <c r="H26497" s="59">
        <v>198102</v>
      </c>
      <c r="I26497" s="59" t="s">
        <v>69</v>
      </c>
      <c r="J26497" s="59">
        <v>18537600</v>
      </c>
      <c r="K26497" s="59" t="s">
        <v>26930</v>
      </c>
      <c r="L26497" s="61" t="s">
        <v>113</v>
      </c>
      <c r="M26497" s="61">
        <f>VLOOKUP(H26497,zdroj!C:F,4,0)</f>
        <v>0</v>
      </c>
      <c r="N26497" s="61" t="str">
        <f t="shared" si="826"/>
        <v>katB</v>
      </c>
      <c r="P26497" s="73" t="str">
        <f t="shared" si="827"/>
        <v/>
      </c>
      <c r="Q26497" s="61" t="s">
        <v>30</v>
      </c>
    </row>
    <row r="26498" spans="8:17" x14ac:dyDescent="0.25">
      <c r="H26498" s="59">
        <v>198102</v>
      </c>
      <c r="I26498" s="59" t="s">
        <v>69</v>
      </c>
      <c r="J26498" s="59">
        <v>18537618</v>
      </c>
      <c r="K26498" s="59" t="s">
        <v>26931</v>
      </c>
      <c r="L26498" s="61" t="s">
        <v>81</v>
      </c>
      <c r="M26498" s="61">
        <f>VLOOKUP(H26498,zdroj!C:F,4,0)</f>
        <v>0</v>
      </c>
      <c r="N26498" s="61" t="str">
        <f t="shared" si="826"/>
        <v>-</v>
      </c>
      <c r="P26498" s="73" t="str">
        <f t="shared" si="827"/>
        <v/>
      </c>
      <c r="Q26498" s="61" t="s">
        <v>84</v>
      </c>
    </row>
    <row r="26499" spans="8:17" x14ac:dyDescent="0.25">
      <c r="H26499" s="59">
        <v>198102</v>
      </c>
      <c r="I26499" s="59" t="s">
        <v>69</v>
      </c>
      <c r="J26499" s="59">
        <v>18537626</v>
      </c>
      <c r="K26499" s="59" t="s">
        <v>26932</v>
      </c>
      <c r="L26499" s="61" t="s">
        <v>113</v>
      </c>
      <c r="M26499" s="61">
        <f>VLOOKUP(H26499,zdroj!C:F,4,0)</f>
        <v>0</v>
      </c>
      <c r="N26499" s="61" t="str">
        <f t="shared" si="826"/>
        <v>katB</v>
      </c>
      <c r="P26499" s="73" t="str">
        <f t="shared" si="827"/>
        <v/>
      </c>
      <c r="Q26499" s="61" t="s">
        <v>30</v>
      </c>
    </row>
    <row r="26500" spans="8:17" x14ac:dyDescent="0.25">
      <c r="H26500" s="59">
        <v>198102</v>
      </c>
      <c r="I26500" s="59" t="s">
        <v>69</v>
      </c>
      <c r="J26500" s="59">
        <v>18537634</v>
      </c>
      <c r="K26500" s="59" t="s">
        <v>26933</v>
      </c>
      <c r="L26500" s="61" t="s">
        <v>113</v>
      </c>
      <c r="M26500" s="61">
        <f>VLOOKUP(H26500,zdroj!C:F,4,0)</f>
        <v>0</v>
      </c>
      <c r="N26500" s="61" t="str">
        <f t="shared" si="826"/>
        <v>katB</v>
      </c>
      <c r="P26500" s="73" t="str">
        <f t="shared" si="827"/>
        <v/>
      </c>
      <c r="Q26500" s="61" t="s">
        <v>30</v>
      </c>
    </row>
    <row r="26501" spans="8:17" x14ac:dyDescent="0.25">
      <c r="H26501" s="59">
        <v>198102</v>
      </c>
      <c r="I26501" s="59" t="s">
        <v>69</v>
      </c>
      <c r="J26501" s="59">
        <v>18537642</v>
      </c>
      <c r="K26501" s="59" t="s">
        <v>26934</v>
      </c>
      <c r="L26501" s="61" t="s">
        <v>113</v>
      </c>
      <c r="M26501" s="61">
        <f>VLOOKUP(H26501,zdroj!C:F,4,0)</f>
        <v>0</v>
      </c>
      <c r="N26501" s="61" t="str">
        <f t="shared" si="826"/>
        <v>katB</v>
      </c>
      <c r="P26501" s="73" t="str">
        <f t="shared" si="827"/>
        <v/>
      </c>
      <c r="Q26501" s="61" t="s">
        <v>30</v>
      </c>
    </row>
    <row r="26502" spans="8:17" x14ac:dyDescent="0.25">
      <c r="H26502" s="59">
        <v>198102</v>
      </c>
      <c r="I26502" s="59" t="s">
        <v>69</v>
      </c>
      <c r="J26502" s="59">
        <v>18537651</v>
      </c>
      <c r="K26502" s="59" t="s">
        <v>26935</v>
      </c>
      <c r="L26502" s="61" t="s">
        <v>113</v>
      </c>
      <c r="M26502" s="61">
        <f>VLOOKUP(H26502,zdroj!C:F,4,0)</f>
        <v>0</v>
      </c>
      <c r="N26502" s="61" t="str">
        <f t="shared" si="826"/>
        <v>katB</v>
      </c>
      <c r="P26502" s="73" t="str">
        <f t="shared" si="827"/>
        <v/>
      </c>
      <c r="Q26502" s="61" t="s">
        <v>30</v>
      </c>
    </row>
    <row r="26503" spans="8:17" x14ac:dyDescent="0.25">
      <c r="H26503" s="59">
        <v>198102</v>
      </c>
      <c r="I26503" s="59" t="s">
        <v>69</v>
      </c>
      <c r="J26503" s="59">
        <v>18537669</v>
      </c>
      <c r="K26503" s="59" t="s">
        <v>26936</v>
      </c>
      <c r="L26503" s="61" t="s">
        <v>81</v>
      </c>
      <c r="M26503" s="61">
        <f>VLOOKUP(H26503,zdroj!C:F,4,0)</f>
        <v>0</v>
      </c>
      <c r="N26503" s="61" t="str">
        <f t="shared" ref="N26503:N26566" si="828">IF(M26503="A",IF(L26503="katA","katB",L26503),L26503)</f>
        <v>-</v>
      </c>
      <c r="P26503" s="73" t="str">
        <f t="shared" ref="P26503:P26566" si="829">IF(O26503="A",1,"")</f>
        <v/>
      </c>
      <c r="Q26503" s="61" t="s">
        <v>86</v>
      </c>
    </row>
    <row r="26504" spans="8:17" x14ac:dyDescent="0.25">
      <c r="H26504" s="59">
        <v>198102</v>
      </c>
      <c r="I26504" s="59" t="s">
        <v>69</v>
      </c>
      <c r="J26504" s="59">
        <v>18537677</v>
      </c>
      <c r="K26504" s="59" t="s">
        <v>26937</v>
      </c>
      <c r="L26504" s="61" t="s">
        <v>113</v>
      </c>
      <c r="M26504" s="61">
        <f>VLOOKUP(H26504,zdroj!C:F,4,0)</f>
        <v>0</v>
      </c>
      <c r="N26504" s="61" t="str">
        <f t="shared" si="828"/>
        <v>katB</v>
      </c>
      <c r="P26504" s="73" t="str">
        <f t="shared" si="829"/>
        <v/>
      </c>
      <c r="Q26504" s="61" t="s">
        <v>30</v>
      </c>
    </row>
    <row r="26505" spans="8:17" x14ac:dyDescent="0.25">
      <c r="H26505" s="59">
        <v>198102</v>
      </c>
      <c r="I26505" s="59" t="s">
        <v>69</v>
      </c>
      <c r="J26505" s="59">
        <v>18537685</v>
      </c>
      <c r="K26505" s="59" t="s">
        <v>26938</v>
      </c>
      <c r="L26505" s="61" t="s">
        <v>113</v>
      </c>
      <c r="M26505" s="61">
        <f>VLOOKUP(H26505,zdroj!C:F,4,0)</f>
        <v>0</v>
      </c>
      <c r="N26505" s="61" t="str">
        <f t="shared" si="828"/>
        <v>katB</v>
      </c>
      <c r="P26505" s="73" t="str">
        <f t="shared" si="829"/>
        <v/>
      </c>
      <c r="Q26505" s="61" t="s">
        <v>30</v>
      </c>
    </row>
    <row r="26506" spans="8:17" x14ac:dyDescent="0.25">
      <c r="H26506" s="59">
        <v>198102</v>
      </c>
      <c r="I26506" s="59" t="s">
        <v>69</v>
      </c>
      <c r="J26506" s="59">
        <v>18537693</v>
      </c>
      <c r="K26506" s="59" t="s">
        <v>26939</v>
      </c>
      <c r="L26506" s="61" t="s">
        <v>113</v>
      </c>
      <c r="M26506" s="61">
        <f>VLOOKUP(H26506,zdroj!C:F,4,0)</f>
        <v>0</v>
      </c>
      <c r="N26506" s="61" t="str">
        <f t="shared" si="828"/>
        <v>katB</v>
      </c>
      <c r="P26506" s="73" t="str">
        <f t="shared" si="829"/>
        <v/>
      </c>
      <c r="Q26506" s="61" t="s">
        <v>30</v>
      </c>
    </row>
    <row r="26507" spans="8:17" x14ac:dyDescent="0.25">
      <c r="H26507" s="59">
        <v>198102</v>
      </c>
      <c r="I26507" s="59" t="s">
        <v>69</v>
      </c>
      <c r="J26507" s="59">
        <v>18537707</v>
      </c>
      <c r="K26507" s="59" t="s">
        <v>26940</v>
      </c>
      <c r="L26507" s="61" t="s">
        <v>113</v>
      </c>
      <c r="M26507" s="61">
        <f>VLOOKUP(H26507,zdroj!C:F,4,0)</f>
        <v>0</v>
      </c>
      <c r="N26507" s="61" t="str">
        <f t="shared" si="828"/>
        <v>katB</v>
      </c>
      <c r="P26507" s="73" t="str">
        <f t="shared" si="829"/>
        <v/>
      </c>
      <c r="Q26507" s="61" t="s">
        <v>30</v>
      </c>
    </row>
    <row r="26508" spans="8:17" x14ac:dyDescent="0.25">
      <c r="H26508" s="59">
        <v>198102</v>
      </c>
      <c r="I26508" s="59" t="s">
        <v>69</v>
      </c>
      <c r="J26508" s="59">
        <v>18537715</v>
      </c>
      <c r="K26508" s="59" t="s">
        <v>26941</v>
      </c>
      <c r="L26508" s="61" t="s">
        <v>113</v>
      </c>
      <c r="M26508" s="61">
        <f>VLOOKUP(H26508,zdroj!C:F,4,0)</f>
        <v>0</v>
      </c>
      <c r="N26508" s="61" t="str">
        <f t="shared" si="828"/>
        <v>katB</v>
      </c>
      <c r="P26508" s="73" t="str">
        <f t="shared" si="829"/>
        <v/>
      </c>
      <c r="Q26508" s="61" t="s">
        <v>30</v>
      </c>
    </row>
    <row r="26509" spans="8:17" x14ac:dyDescent="0.25">
      <c r="H26509" s="59">
        <v>198102</v>
      </c>
      <c r="I26509" s="59" t="s">
        <v>69</v>
      </c>
      <c r="J26509" s="59">
        <v>18537723</v>
      </c>
      <c r="K26509" s="59" t="s">
        <v>26942</v>
      </c>
      <c r="L26509" s="61" t="s">
        <v>81</v>
      </c>
      <c r="M26509" s="61">
        <f>VLOOKUP(H26509,zdroj!C:F,4,0)</f>
        <v>0</v>
      </c>
      <c r="N26509" s="61" t="str">
        <f t="shared" si="828"/>
        <v>-</v>
      </c>
      <c r="P26509" s="73" t="str">
        <f t="shared" si="829"/>
        <v/>
      </c>
      <c r="Q26509" s="61" t="s">
        <v>84</v>
      </c>
    </row>
    <row r="26510" spans="8:17" x14ac:dyDescent="0.25">
      <c r="H26510" s="59">
        <v>198102</v>
      </c>
      <c r="I26510" s="59" t="s">
        <v>69</v>
      </c>
      <c r="J26510" s="59">
        <v>18537731</v>
      </c>
      <c r="K26510" s="59" t="s">
        <v>26943</v>
      </c>
      <c r="L26510" s="61" t="s">
        <v>113</v>
      </c>
      <c r="M26510" s="61">
        <f>VLOOKUP(H26510,zdroj!C:F,4,0)</f>
        <v>0</v>
      </c>
      <c r="N26510" s="61" t="str">
        <f t="shared" si="828"/>
        <v>katB</v>
      </c>
      <c r="P26510" s="73" t="str">
        <f t="shared" si="829"/>
        <v/>
      </c>
      <c r="Q26510" s="61" t="s">
        <v>30</v>
      </c>
    </row>
    <row r="26511" spans="8:17" x14ac:dyDescent="0.25">
      <c r="H26511" s="59">
        <v>198102</v>
      </c>
      <c r="I26511" s="59" t="s">
        <v>69</v>
      </c>
      <c r="J26511" s="59">
        <v>18537740</v>
      </c>
      <c r="K26511" s="59" t="s">
        <v>26944</v>
      </c>
      <c r="L26511" s="61" t="s">
        <v>113</v>
      </c>
      <c r="M26511" s="61">
        <f>VLOOKUP(H26511,zdroj!C:F,4,0)</f>
        <v>0</v>
      </c>
      <c r="N26511" s="61" t="str">
        <f t="shared" si="828"/>
        <v>katB</v>
      </c>
      <c r="P26511" s="73" t="str">
        <f t="shared" si="829"/>
        <v/>
      </c>
      <c r="Q26511" s="61" t="s">
        <v>30</v>
      </c>
    </row>
    <row r="26512" spans="8:17" x14ac:dyDescent="0.25">
      <c r="H26512" s="59">
        <v>198102</v>
      </c>
      <c r="I26512" s="59" t="s">
        <v>69</v>
      </c>
      <c r="J26512" s="59">
        <v>18537758</v>
      </c>
      <c r="K26512" s="59" t="s">
        <v>26945</v>
      </c>
      <c r="L26512" s="61" t="s">
        <v>113</v>
      </c>
      <c r="M26512" s="61">
        <f>VLOOKUP(H26512,zdroj!C:F,4,0)</f>
        <v>0</v>
      </c>
      <c r="N26512" s="61" t="str">
        <f t="shared" si="828"/>
        <v>katB</v>
      </c>
      <c r="P26512" s="73" t="str">
        <f t="shared" si="829"/>
        <v/>
      </c>
      <c r="Q26512" s="61" t="s">
        <v>30</v>
      </c>
    </row>
    <row r="26513" spans="8:17" x14ac:dyDescent="0.25">
      <c r="H26513" s="59">
        <v>198102</v>
      </c>
      <c r="I26513" s="59" t="s">
        <v>69</v>
      </c>
      <c r="J26513" s="59">
        <v>18537766</v>
      </c>
      <c r="K26513" s="59" t="s">
        <v>26946</v>
      </c>
      <c r="L26513" s="61" t="s">
        <v>113</v>
      </c>
      <c r="M26513" s="61">
        <f>VLOOKUP(H26513,zdroj!C:F,4,0)</f>
        <v>0</v>
      </c>
      <c r="N26513" s="61" t="str">
        <f t="shared" si="828"/>
        <v>katB</v>
      </c>
      <c r="P26513" s="73" t="str">
        <f t="shared" si="829"/>
        <v/>
      </c>
      <c r="Q26513" s="61" t="s">
        <v>30</v>
      </c>
    </row>
    <row r="26514" spans="8:17" x14ac:dyDescent="0.25">
      <c r="H26514" s="59">
        <v>198102</v>
      </c>
      <c r="I26514" s="59" t="s">
        <v>69</v>
      </c>
      <c r="J26514" s="59">
        <v>18537774</v>
      </c>
      <c r="K26514" s="59" t="s">
        <v>26947</v>
      </c>
      <c r="L26514" s="61" t="s">
        <v>113</v>
      </c>
      <c r="M26514" s="61">
        <f>VLOOKUP(H26514,zdroj!C:F,4,0)</f>
        <v>0</v>
      </c>
      <c r="N26514" s="61" t="str">
        <f t="shared" si="828"/>
        <v>katB</v>
      </c>
      <c r="P26514" s="73" t="str">
        <f t="shared" si="829"/>
        <v/>
      </c>
      <c r="Q26514" s="61" t="s">
        <v>30</v>
      </c>
    </row>
    <row r="26515" spans="8:17" x14ac:dyDescent="0.25">
      <c r="H26515" s="59">
        <v>198102</v>
      </c>
      <c r="I26515" s="59" t="s">
        <v>69</v>
      </c>
      <c r="J26515" s="59">
        <v>18537782</v>
      </c>
      <c r="K26515" s="59" t="s">
        <v>26948</v>
      </c>
      <c r="L26515" s="61" t="s">
        <v>113</v>
      </c>
      <c r="M26515" s="61">
        <f>VLOOKUP(H26515,zdroj!C:F,4,0)</f>
        <v>0</v>
      </c>
      <c r="N26515" s="61" t="str">
        <f t="shared" si="828"/>
        <v>katB</v>
      </c>
      <c r="P26515" s="73" t="str">
        <f t="shared" si="829"/>
        <v/>
      </c>
      <c r="Q26515" s="61" t="s">
        <v>30</v>
      </c>
    </row>
    <row r="26516" spans="8:17" x14ac:dyDescent="0.25">
      <c r="H26516" s="59">
        <v>198102</v>
      </c>
      <c r="I26516" s="59" t="s">
        <v>69</v>
      </c>
      <c r="J26516" s="59">
        <v>18537791</v>
      </c>
      <c r="K26516" s="59" t="s">
        <v>26949</v>
      </c>
      <c r="L26516" s="61" t="s">
        <v>81</v>
      </c>
      <c r="M26516" s="61">
        <f>VLOOKUP(H26516,zdroj!C:F,4,0)</f>
        <v>0</v>
      </c>
      <c r="N26516" s="61" t="str">
        <f t="shared" si="828"/>
        <v>-</v>
      </c>
      <c r="P26516" s="73" t="str">
        <f t="shared" si="829"/>
        <v/>
      </c>
      <c r="Q26516" s="61" t="s">
        <v>84</v>
      </c>
    </row>
    <row r="26517" spans="8:17" x14ac:dyDescent="0.25">
      <c r="H26517" s="59">
        <v>198102</v>
      </c>
      <c r="I26517" s="59" t="s">
        <v>69</v>
      </c>
      <c r="J26517" s="59">
        <v>18537804</v>
      </c>
      <c r="K26517" s="59" t="s">
        <v>26950</v>
      </c>
      <c r="L26517" s="61" t="s">
        <v>113</v>
      </c>
      <c r="M26517" s="61">
        <f>VLOOKUP(H26517,zdroj!C:F,4,0)</f>
        <v>0</v>
      </c>
      <c r="N26517" s="61" t="str">
        <f t="shared" si="828"/>
        <v>katB</v>
      </c>
      <c r="P26517" s="73" t="str">
        <f t="shared" si="829"/>
        <v/>
      </c>
      <c r="Q26517" s="61" t="s">
        <v>30</v>
      </c>
    </row>
    <row r="26518" spans="8:17" x14ac:dyDescent="0.25">
      <c r="H26518" s="59">
        <v>198102</v>
      </c>
      <c r="I26518" s="59" t="s">
        <v>69</v>
      </c>
      <c r="J26518" s="59">
        <v>18537812</v>
      </c>
      <c r="K26518" s="59" t="s">
        <v>26951</v>
      </c>
      <c r="L26518" s="61" t="s">
        <v>113</v>
      </c>
      <c r="M26518" s="61">
        <f>VLOOKUP(H26518,zdroj!C:F,4,0)</f>
        <v>0</v>
      </c>
      <c r="N26518" s="61" t="str">
        <f t="shared" si="828"/>
        <v>katB</v>
      </c>
      <c r="P26518" s="73" t="str">
        <f t="shared" si="829"/>
        <v/>
      </c>
      <c r="Q26518" s="61" t="s">
        <v>30</v>
      </c>
    </row>
    <row r="26519" spans="8:17" x14ac:dyDescent="0.25">
      <c r="H26519" s="59">
        <v>198102</v>
      </c>
      <c r="I26519" s="59" t="s">
        <v>69</v>
      </c>
      <c r="J26519" s="59">
        <v>18537821</v>
      </c>
      <c r="K26519" s="59" t="s">
        <v>26952</v>
      </c>
      <c r="L26519" s="61" t="s">
        <v>113</v>
      </c>
      <c r="M26519" s="61">
        <f>VLOOKUP(H26519,zdroj!C:F,4,0)</f>
        <v>0</v>
      </c>
      <c r="N26519" s="61" t="str">
        <f t="shared" si="828"/>
        <v>katB</v>
      </c>
      <c r="P26519" s="73" t="str">
        <f t="shared" si="829"/>
        <v/>
      </c>
      <c r="Q26519" s="61" t="s">
        <v>30</v>
      </c>
    </row>
    <row r="26520" spans="8:17" x14ac:dyDescent="0.25">
      <c r="H26520" s="59">
        <v>198102</v>
      </c>
      <c r="I26520" s="59" t="s">
        <v>69</v>
      </c>
      <c r="J26520" s="59">
        <v>18537839</v>
      </c>
      <c r="K26520" s="59" t="s">
        <v>26953</v>
      </c>
      <c r="L26520" s="61" t="s">
        <v>113</v>
      </c>
      <c r="M26520" s="61">
        <f>VLOOKUP(H26520,zdroj!C:F,4,0)</f>
        <v>0</v>
      </c>
      <c r="N26520" s="61" t="str">
        <f t="shared" si="828"/>
        <v>katB</v>
      </c>
      <c r="P26520" s="73" t="str">
        <f t="shared" si="829"/>
        <v/>
      </c>
      <c r="Q26520" s="61" t="s">
        <v>30</v>
      </c>
    </row>
    <row r="26521" spans="8:17" x14ac:dyDescent="0.25">
      <c r="H26521" s="59">
        <v>198102</v>
      </c>
      <c r="I26521" s="59" t="s">
        <v>69</v>
      </c>
      <c r="J26521" s="59">
        <v>18537847</v>
      </c>
      <c r="K26521" s="59" t="s">
        <v>26954</v>
      </c>
      <c r="L26521" s="61" t="s">
        <v>81</v>
      </c>
      <c r="M26521" s="61">
        <f>VLOOKUP(H26521,zdroj!C:F,4,0)</f>
        <v>0</v>
      </c>
      <c r="N26521" s="61" t="str">
        <f t="shared" si="828"/>
        <v>-</v>
      </c>
      <c r="P26521" s="73" t="str">
        <f t="shared" si="829"/>
        <v/>
      </c>
      <c r="Q26521" s="61" t="s">
        <v>84</v>
      </c>
    </row>
    <row r="26522" spans="8:17" x14ac:dyDescent="0.25">
      <c r="H26522" s="59">
        <v>198102</v>
      </c>
      <c r="I26522" s="59" t="s">
        <v>69</v>
      </c>
      <c r="J26522" s="59">
        <v>18537855</v>
      </c>
      <c r="K26522" s="59" t="s">
        <v>26955</v>
      </c>
      <c r="L26522" s="61" t="s">
        <v>81</v>
      </c>
      <c r="M26522" s="61">
        <f>VLOOKUP(H26522,zdroj!C:F,4,0)</f>
        <v>0</v>
      </c>
      <c r="N26522" s="61" t="str">
        <f t="shared" si="828"/>
        <v>-</v>
      </c>
      <c r="P26522" s="73" t="str">
        <f t="shared" si="829"/>
        <v/>
      </c>
      <c r="Q26522" s="61" t="s">
        <v>84</v>
      </c>
    </row>
    <row r="26523" spans="8:17" x14ac:dyDescent="0.25">
      <c r="H26523" s="59">
        <v>198102</v>
      </c>
      <c r="I26523" s="59" t="s">
        <v>69</v>
      </c>
      <c r="J26523" s="59">
        <v>27922049</v>
      </c>
      <c r="K26523" s="59" t="s">
        <v>26956</v>
      </c>
      <c r="L26523" s="61" t="s">
        <v>81</v>
      </c>
      <c r="M26523" s="61">
        <f>VLOOKUP(H26523,zdroj!C:F,4,0)</f>
        <v>0</v>
      </c>
      <c r="N26523" s="61" t="str">
        <f t="shared" si="828"/>
        <v>-</v>
      </c>
      <c r="P26523" s="73" t="str">
        <f t="shared" si="829"/>
        <v/>
      </c>
      <c r="Q26523" s="61" t="s">
        <v>86</v>
      </c>
    </row>
    <row r="26524" spans="8:17" x14ac:dyDescent="0.25">
      <c r="H26524" s="59">
        <v>33430</v>
      </c>
      <c r="I26524" s="59" t="s">
        <v>69</v>
      </c>
      <c r="J26524" s="59">
        <v>20189273</v>
      </c>
      <c r="K26524" s="59" t="s">
        <v>26957</v>
      </c>
      <c r="L26524" s="61" t="s">
        <v>81</v>
      </c>
      <c r="M26524" s="61">
        <f>VLOOKUP(H26524,zdroj!C:F,4,0)</f>
        <v>0</v>
      </c>
      <c r="N26524" s="61" t="str">
        <f t="shared" si="828"/>
        <v>-</v>
      </c>
      <c r="P26524" s="73" t="str">
        <f t="shared" si="829"/>
        <v/>
      </c>
      <c r="Q26524" s="61" t="s">
        <v>86</v>
      </c>
    </row>
    <row r="26525" spans="8:17" x14ac:dyDescent="0.25">
      <c r="H26525" s="59">
        <v>33430</v>
      </c>
      <c r="I26525" s="59" t="s">
        <v>69</v>
      </c>
      <c r="J26525" s="59">
        <v>27240771</v>
      </c>
      <c r="K26525" s="59" t="s">
        <v>26958</v>
      </c>
      <c r="L26525" s="61" t="s">
        <v>113</v>
      </c>
      <c r="M26525" s="61">
        <f>VLOOKUP(H26525,zdroj!C:F,4,0)</f>
        <v>0</v>
      </c>
      <c r="N26525" s="61" t="str">
        <f t="shared" si="828"/>
        <v>katB</v>
      </c>
      <c r="P26525" s="73" t="str">
        <f t="shared" si="829"/>
        <v/>
      </c>
      <c r="Q26525" s="61" t="s">
        <v>30</v>
      </c>
    </row>
    <row r="26526" spans="8:17" x14ac:dyDescent="0.25">
      <c r="H26526" s="59">
        <v>33430</v>
      </c>
      <c r="I26526" s="59" t="s">
        <v>69</v>
      </c>
      <c r="J26526" s="59">
        <v>28228227</v>
      </c>
      <c r="K26526" s="59" t="s">
        <v>26959</v>
      </c>
      <c r="L26526" s="61" t="s">
        <v>113</v>
      </c>
      <c r="M26526" s="61">
        <f>VLOOKUP(H26526,zdroj!C:F,4,0)</f>
        <v>0</v>
      </c>
      <c r="N26526" s="61" t="str">
        <f t="shared" si="828"/>
        <v>katB</v>
      </c>
      <c r="P26526" s="73" t="str">
        <f t="shared" si="829"/>
        <v/>
      </c>
      <c r="Q26526" s="61" t="s">
        <v>30</v>
      </c>
    </row>
    <row r="26527" spans="8:17" x14ac:dyDescent="0.25">
      <c r="H26527" s="59">
        <v>33430</v>
      </c>
      <c r="I26527" s="59" t="s">
        <v>69</v>
      </c>
      <c r="J26527" s="59">
        <v>30610915</v>
      </c>
      <c r="K26527" s="59" t="s">
        <v>26960</v>
      </c>
      <c r="L26527" s="61" t="s">
        <v>81</v>
      </c>
      <c r="M26527" s="61">
        <f>VLOOKUP(H26527,zdroj!C:F,4,0)</f>
        <v>0</v>
      </c>
      <c r="N26527" s="61" t="str">
        <f t="shared" si="828"/>
        <v>-</v>
      </c>
      <c r="P26527" s="73" t="str">
        <f t="shared" si="829"/>
        <v/>
      </c>
      <c r="Q26527" s="61" t="s">
        <v>84</v>
      </c>
    </row>
    <row r="26528" spans="8:17" x14ac:dyDescent="0.25">
      <c r="H26528" s="59">
        <v>33430</v>
      </c>
      <c r="I26528" s="59" t="s">
        <v>69</v>
      </c>
      <c r="J26528" s="59">
        <v>30722675</v>
      </c>
      <c r="K26528" s="59" t="s">
        <v>26961</v>
      </c>
      <c r="L26528" s="61" t="s">
        <v>81</v>
      </c>
      <c r="M26528" s="61">
        <f>VLOOKUP(H26528,zdroj!C:F,4,0)</f>
        <v>0</v>
      </c>
      <c r="N26528" s="61" t="str">
        <f t="shared" si="828"/>
        <v>-</v>
      </c>
      <c r="P26528" s="73" t="str">
        <f t="shared" si="829"/>
        <v/>
      </c>
      <c r="Q26528" s="61" t="s">
        <v>86</v>
      </c>
    </row>
    <row r="26529" spans="8:17" x14ac:dyDescent="0.25">
      <c r="H26529" s="59">
        <v>98302</v>
      </c>
      <c r="I26529" s="59" t="s">
        <v>69</v>
      </c>
      <c r="J26529" s="59">
        <v>20202661</v>
      </c>
      <c r="K26529" s="59" t="s">
        <v>26962</v>
      </c>
      <c r="L26529" s="61" t="s">
        <v>113</v>
      </c>
      <c r="M26529" s="61">
        <f>VLOOKUP(H26529,zdroj!C:F,4,0)</f>
        <v>0</v>
      </c>
      <c r="N26529" s="61" t="str">
        <f t="shared" si="828"/>
        <v>katB</v>
      </c>
      <c r="P26529" s="73" t="str">
        <f t="shared" si="829"/>
        <v/>
      </c>
      <c r="Q26529" s="61" t="s">
        <v>31</v>
      </c>
    </row>
    <row r="26530" spans="8:17" x14ac:dyDescent="0.25">
      <c r="H26530" s="59">
        <v>98302</v>
      </c>
      <c r="I26530" s="59" t="s">
        <v>69</v>
      </c>
      <c r="J26530" s="59">
        <v>20202679</v>
      </c>
      <c r="K26530" s="59" t="s">
        <v>26963</v>
      </c>
      <c r="L26530" s="61" t="s">
        <v>81</v>
      </c>
      <c r="M26530" s="61">
        <f>VLOOKUP(H26530,zdroj!C:F,4,0)</f>
        <v>0</v>
      </c>
      <c r="N26530" s="61" t="str">
        <f t="shared" si="828"/>
        <v>-</v>
      </c>
      <c r="P26530" s="73" t="str">
        <f t="shared" si="829"/>
        <v/>
      </c>
      <c r="Q26530" s="61" t="s">
        <v>86</v>
      </c>
    </row>
    <row r="26531" spans="8:17" x14ac:dyDescent="0.25">
      <c r="H26531" s="59">
        <v>98302</v>
      </c>
      <c r="I26531" s="59" t="s">
        <v>69</v>
      </c>
      <c r="J26531" s="59">
        <v>20202687</v>
      </c>
      <c r="K26531" s="59" t="s">
        <v>26964</v>
      </c>
      <c r="L26531" s="61" t="s">
        <v>113</v>
      </c>
      <c r="M26531" s="61">
        <f>VLOOKUP(H26531,zdroj!C:F,4,0)</f>
        <v>0</v>
      </c>
      <c r="N26531" s="61" t="str">
        <f t="shared" si="828"/>
        <v>katB</v>
      </c>
      <c r="P26531" s="73" t="str">
        <f t="shared" si="829"/>
        <v/>
      </c>
      <c r="Q26531" s="61" t="s">
        <v>30</v>
      </c>
    </row>
    <row r="26532" spans="8:17" x14ac:dyDescent="0.25">
      <c r="H26532" s="59">
        <v>98302</v>
      </c>
      <c r="I26532" s="59" t="s">
        <v>69</v>
      </c>
      <c r="J26532" s="59">
        <v>20202695</v>
      </c>
      <c r="K26532" s="59" t="s">
        <v>26965</v>
      </c>
      <c r="L26532" s="61" t="s">
        <v>113</v>
      </c>
      <c r="M26532" s="61">
        <f>VLOOKUP(H26532,zdroj!C:F,4,0)</f>
        <v>0</v>
      </c>
      <c r="N26532" s="61" t="str">
        <f t="shared" si="828"/>
        <v>katB</v>
      </c>
      <c r="P26532" s="73" t="str">
        <f t="shared" si="829"/>
        <v/>
      </c>
      <c r="Q26532" s="61" t="s">
        <v>31</v>
      </c>
    </row>
    <row r="26533" spans="8:17" x14ac:dyDescent="0.25">
      <c r="H26533" s="59">
        <v>98302</v>
      </c>
      <c r="I26533" s="59" t="s">
        <v>69</v>
      </c>
      <c r="J26533" s="59">
        <v>20202709</v>
      </c>
      <c r="K26533" s="59" t="s">
        <v>26966</v>
      </c>
      <c r="L26533" s="61" t="s">
        <v>113</v>
      </c>
      <c r="M26533" s="61">
        <f>VLOOKUP(H26533,zdroj!C:F,4,0)</f>
        <v>0</v>
      </c>
      <c r="N26533" s="61" t="str">
        <f t="shared" si="828"/>
        <v>katB</v>
      </c>
      <c r="P26533" s="73" t="str">
        <f t="shared" si="829"/>
        <v/>
      </c>
      <c r="Q26533" s="61" t="s">
        <v>31</v>
      </c>
    </row>
    <row r="26534" spans="8:17" x14ac:dyDescent="0.25">
      <c r="H26534" s="59">
        <v>98302</v>
      </c>
      <c r="I26534" s="59" t="s">
        <v>69</v>
      </c>
      <c r="J26534" s="59">
        <v>20202717</v>
      </c>
      <c r="K26534" s="59" t="s">
        <v>26967</v>
      </c>
      <c r="L26534" s="61" t="s">
        <v>113</v>
      </c>
      <c r="M26534" s="61">
        <f>VLOOKUP(H26534,zdroj!C:F,4,0)</f>
        <v>0</v>
      </c>
      <c r="N26534" s="61" t="str">
        <f t="shared" si="828"/>
        <v>katB</v>
      </c>
      <c r="P26534" s="73" t="str">
        <f t="shared" si="829"/>
        <v/>
      </c>
      <c r="Q26534" s="61" t="s">
        <v>30</v>
      </c>
    </row>
    <row r="26535" spans="8:17" x14ac:dyDescent="0.25">
      <c r="H26535" s="59">
        <v>98302</v>
      </c>
      <c r="I26535" s="59" t="s">
        <v>69</v>
      </c>
      <c r="J26535" s="59">
        <v>20202725</v>
      </c>
      <c r="K26535" s="59" t="s">
        <v>26968</v>
      </c>
      <c r="L26535" s="61" t="s">
        <v>113</v>
      </c>
      <c r="M26535" s="61">
        <f>VLOOKUP(H26535,zdroj!C:F,4,0)</f>
        <v>0</v>
      </c>
      <c r="N26535" s="61" t="str">
        <f t="shared" si="828"/>
        <v>katB</v>
      </c>
      <c r="P26535" s="73" t="str">
        <f t="shared" si="829"/>
        <v/>
      </c>
      <c r="Q26535" s="61" t="s">
        <v>30</v>
      </c>
    </row>
    <row r="26536" spans="8:17" x14ac:dyDescent="0.25">
      <c r="H26536" s="59">
        <v>98302</v>
      </c>
      <c r="I26536" s="59" t="s">
        <v>69</v>
      </c>
      <c r="J26536" s="59">
        <v>20202733</v>
      </c>
      <c r="K26536" s="59" t="s">
        <v>26969</v>
      </c>
      <c r="L26536" s="61" t="s">
        <v>81</v>
      </c>
      <c r="M26536" s="61">
        <f>VLOOKUP(H26536,zdroj!C:F,4,0)</f>
        <v>0</v>
      </c>
      <c r="N26536" s="61" t="str">
        <f t="shared" si="828"/>
        <v>-</v>
      </c>
      <c r="P26536" s="73" t="str">
        <f t="shared" si="829"/>
        <v/>
      </c>
      <c r="Q26536" s="61" t="s">
        <v>86</v>
      </c>
    </row>
    <row r="26537" spans="8:17" x14ac:dyDescent="0.25">
      <c r="H26537" s="59">
        <v>98302</v>
      </c>
      <c r="I26537" s="59" t="s">
        <v>69</v>
      </c>
      <c r="J26537" s="59">
        <v>20202750</v>
      </c>
      <c r="K26537" s="59" t="s">
        <v>26970</v>
      </c>
      <c r="L26537" s="61" t="s">
        <v>113</v>
      </c>
      <c r="M26537" s="61">
        <f>VLOOKUP(H26537,zdroj!C:F,4,0)</f>
        <v>0</v>
      </c>
      <c r="N26537" s="61" t="str">
        <f t="shared" si="828"/>
        <v>katB</v>
      </c>
      <c r="P26537" s="73" t="str">
        <f t="shared" si="829"/>
        <v/>
      </c>
      <c r="Q26537" s="61" t="s">
        <v>30</v>
      </c>
    </row>
    <row r="26538" spans="8:17" x14ac:dyDescent="0.25">
      <c r="H26538" s="59">
        <v>98302</v>
      </c>
      <c r="I26538" s="59" t="s">
        <v>69</v>
      </c>
      <c r="J26538" s="59">
        <v>20202768</v>
      </c>
      <c r="K26538" s="59" t="s">
        <v>26971</v>
      </c>
      <c r="L26538" s="61" t="s">
        <v>113</v>
      </c>
      <c r="M26538" s="61">
        <f>VLOOKUP(H26538,zdroj!C:F,4,0)</f>
        <v>0</v>
      </c>
      <c r="N26538" s="61" t="str">
        <f t="shared" si="828"/>
        <v>katB</v>
      </c>
      <c r="P26538" s="73" t="str">
        <f t="shared" si="829"/>
        <v/>
      </c>
      <c r="Q26538" s="61" t="s">
        <v>30</v>
      </c>
    </row>
    <row r="26539" spans="8:17" x14ac:dyDescent="0.25">
      <c r="H26539" s="59">
        <v>98302</v>
      </c>
      <c r="I26539" s="59" t="s">
        <v>69</v>
      </c>
      <c r="J26539" s="59">
        <v>20202776</v>
      </c>
      <c r="K26539" s="59" t="s">
        <v>26972</v>
      </c>
      <c r="L26539" s="61" t="s">
        <v>81</v>
      </c>
      <c r="M26539" s="61">
        <f>VLOOKUP(H26539,zdroj!C:F,4,0)</f>
        <v>0</v>
      </c>
      <c r="N26539" s="61" t="str">
        <f t="shared" si="828"/>
        <v>-</v>
      </c>
      <c r="P26539" s="73" t="str">
        <f t="shared" si="829"/>
        <v/>
      </c>
      <c r="Q26539" s="61" t="s">
        <v>86</v>
      </c>
    </row>
    <row r="26540" spans="8:17" x14ac:dyDescent="0.25">
      <c r="H26540" s="59">
        <v>98302</v>
      </c>
      <c r="I26540" s="59" t="s">
        <v>69</v>
      </c>
      <c r="J26540" s="59">
        <v>20202784</v>
      </c>
      <c r="K26540" s="59" t="s">
        <v>26973</v>
      </c>
      <c r="L26540" s="61" t="s">
        <v>81</v>
      </c>
      <c r="M26540" s="61">
        <f>VLOOKUP(H26540,zdroj!C:F,4,0)</f>
        <v>0</v>
      </c>
      <c r="N26540" s="61" t="str">
        <f t="shared" si="828"/>
        <v>-</v>
      </c>
      <c r="P26540" s="73" t="str">
        <f t="shared" si="829"/>
        <v/>
      </c>
      <c r="Q26540" s="61" t="s">
        <v>86</v>
      </c>
    </row>
    <row r="26541" spans="8:17" x14ac:dyDescent="0.25">
      <c r="H26541" s="59">
        <v>98302</v>
      </c>
      <c r="I26541" s="59" t="s">
        <v>69</v>
      </c>
      <c r="J26541" s="59">
        <v>20202792</v>
      </c>
      <c r="K26541" s="59" t="s">
        <v>26974</v>
      </c>
      <c r="L26541" s="61" t="s">
        <v>113</v>
      </c>
      <c r="M26541" s="61">
        <f>VLOOKUP(H26541,zdroj!C:F,4,0)</f>
        <v>0</v>
      </c>
      <c r="N26541" s="61" t="str">
        <f t="shared" si="828"/>
        <v>katB</v>
      </c>
      <c r="P26541" s="73" t="str">
        <f t="shared" si="829"/>
        <v/>
      </c>
      <c r="Q26541" s="61" t="s">
        <v>30</v>
      </c>
    </row>
    <row r="26542" spans="8:17" x14ac:dyDescent="0.25">
      <c r="H26542" s="59">
        <v>98302</v>
      </c>
      <c r="I26542" s="59" t="s">
        <v>69</v>
      </c>
      <c r="J26542" s="59">
        <v>20202806</v>
      </c>
      <c r="K26542" s="59" t="s">
        <v>26975</v>
      </c>
      <c r="L26542" s="61" t="s">
        <v>113</v>
      </c>
      <c r="M26542" s="61">
        <f>VLOOKUP(H26542,zdroj!C:F,4,0)</f>
        <v>0</v>
      </c>
      <c r="N26542" s="61" t="str">
        <f t="shared" si="828"/>
        <v>katB</v>
      </c>
      <c r="P26542" s="73" t="str">
        <f t="shared" si="829"/>
        <v/>
      </c>
      <c r="Q26542" s="61" t="s">
        <v>31</v>
      </c>
    </row>
    <row r="26543" spans="8:17" x14ac:dyDescent="0.25">
      <c r="H26543" s="59">
        <v>98302</v>
      </c>
      <c r="I26543" s="59" t="s">
        <v>69</v>
      </c>
      <c r="J26543" s="59">
        <v>20202814</v>
      </c>
      <c r="K26543" s="59" t="s">
        <v>26976</v>
      </c>
      <c r="L26543" s="61" t="s">
        <v>113</v>
      </c>
      <c r="M26543" s="61">
        <f>VLOOKUP(H26543,zdroj!C:F,4,0)</f>
        <v>0</v>
      </c>
      <c r="N26543" s="61" t="str">
        <f t="shared" si="828"/>
        <v>katB</v>
      </c>
      <c r="P26543" s="73" t="str">
        <f t="shared" si="829"/>
        <v/>
      </c>
      <c r="Q26543" s="61" t="s">
        <v>30</v>
      </c>
    </row>
    <row r="26544" spans="8:17" x14ac:dyDescent="0.25">
      <c r="H26544" s="59">
        <v>98302</v>
      </c>
      <c r="I26544" s="59" t="s">
        <v>69</v>
      </c>
      <c r="J26544" s="59">
        <v>20202849</v>
      </c>
      <c r="K26544" s="59" t="s">
        <v>26977</v>
      </c>
      <c r="L26544" s="61" t="s">
        <v>113</v>
      </c>
      <c r="M26544" s="61">
        <f>VLOOKUP(H26544,zdroj!C:F,4,0)</f>
        <v>0</v>
      </c>
      <c r="N26544" s="61" t="str">
        <f t="shared" si="828"/>
        <v>katB</v>
      </c>
      <c r="P26544" s="73" t="str">
        <f t="shared" si="829"/>
        <v/>
      </c>
      <c r="Q26544" s="61" t="s">
        <v>30</v>
      </c>
    </row>
    <row r="26545" spans="8:17" x14ac:dyDescent="0.25">
      <c r="H26545" s="59">
        <v>98302</v>
      </c>
      <c r="I26545" s="59" t="s">
        <v>69</v>
      </c>
      <c r="J26545" s="59">
        <v>20202857</v>
      </c>
      <c r="K26545" s="59" t="s">
        <v>26978</v>
      </c>
      <c r="L26545" s="61" t="s">
        <v>113</v>
      </c>
      <c r="M26545" s="61">
        <f>VLOOKUP(H26545,zdroj!C:F,4,0)</f>
        <v>0</v>
      </c>
      <c r="N26545" s="61" t="str">
        <f t="shared" si="828"/>
        <v>katB</v>
      </c>
      <c r="P26545" s="73" t="str">
        <f t="shared" si="829"/>
        <v/>
      </c>
      <c r="Q26545" s="61" t="s">
        <v>31</v>
      </c>
    </row>
    <row r="26546" spans="8:17" x14ac:dyDescent="0.25">
      <c r="H26546" s="59">
        <v>98302</v>
      </c>
      <c r="I26546" s="59" t="s">
        <v>69</v>
      </c>
      <c r="J26546" s="59">
        <v>20202865</v>
      </c>
      <c r="K26546" s="59" t="s">
        <v>26979</v>
      </c>
      <c r="L26546" s="61" t="s">
        <v>113</v>
      </c>
      <c r="M26546" s="61">
        <f>VLOOKUP(H26546,zdroj!C:F,4,0)</f>
        <v>0</v>
      </c>
      <c r="N26546" s="61" t="str">
        <f t="shared" si="828"/>
        <v>katB</v>
      </c>
      <c r="P26546" s="73" t="str">
        <f t="shared" si="829"/>
        <v/>
      </c>
      <c r="Q26546" s="61" t="s">
        <v>30</v>
      </c>
    </row>
    <row r="26547" spans="8:17" x14ac:dyDescent="0.25">
      <c r="H26547" s="59">
        <v>98302</v>
      </c>
      <c r="I26547" s="59" t="s">
        <v>69</v>
      </c>
      <c r="J26547" s="59">
        <v>20202903</v>
      </c>
      <c r="K26547" s="59" t="s">
        <v>26980</v>
      </c>
      <c r="L26547" s="61" t="s">
        <v>113</v>
      </c>
      <c r="M26547" s="61">
        <f>VLOOKUP(H26547,zdroj!C:F,4,0)</f>
        <v>0</v>
      </c>
      <c r="N26547" s="61" t="str">
        <f t="shared" si="828"/>
        <v>katB</v>
      </c>
      <c r="P26547" s="73" t="str">
        <f t="shared" si="829"/>
        <v/>
      </c>
      <c r="Q26547" s="61" t="s">
        <v>30</v>
      </c>
    </row>
    <row r="26548" spans="8:17" x14ac:dyDescent="0.25">
      <c r="H26548" s="59">
        <v>98302</v>
      </c>
      <c r="I26548" s="59" t="s">
        <v>69</v>
      </c>
      <c r="J26548" s="59">
        <v>20202911</v>
      </c>
      <c r="K26548" s="59" t="s">
        <v>26981</v>
      </c>
      <c r="L26548" s="61" t="s">
        <v>113</v>
      </c>
      <c r="M26548" s="61">
        <f>VLOOKUP(H26548,zdroj!C:F,4,0)</f>
        <v>0</v>
      </c>
      <c r="N26548" s="61" t="str">
        <f t="shared" si="828"/>
        <v>katB</v>
      </c>
      <c r="P26548" s="73" t="str">
        <f t="shared" si="829"/>
        <v/>
      </c>
      <c r="Q26548" s="61" t="s">
        <v>30</v>
      </c>
    </row>
    <row r="26549" spans="8:17" x14ac:dyDescent="0.25">
      <c r="H26549" s="59">
        <v>98302</v>
      </c>
      <c r="I26549" s="59" t="s">
        <v>69</v>
      </c>
      <c r="J26549" s="59">
        <v>20202920</v>
      </c>
      <c r="K26549" s="59" t="s">
        <v>26982</v>
      </c>
      <c r="L26549" s="61" t="s">
        <v>113</v>
      </c>
      <c r="M26549" s="61">
        <f>VLOOKUP(H26549,zdroj!C:F,4,0)</f>
        <v>0</v>
      </c>
      <c r="N26549" s="61" t="str">
        <f t="shared" si="828"/>
        <v>katB</v>
      </c>
      <c r="P26549" s="73" t="str">
        <f t="shared" si="829"/>
        <v/>
      </c>
      <c r="Q26549" s="61" t="s">
        <v>30</v>
      </c>
    </row>
    <row r="26550" spans="8:17" x14ac:dyDescent="0.25">
      <c r="H26550" s="59">
        <v>98302</v>
      </c>
      <c r="I26550" s="59" t="s">
        <v>69</v>
      </c>
      <c r="J26550" s="59">
        <v>20202954</v>
      </c>
      <c r="K26550" s="59" t="s">
        <v>26983</v>
      </c>
      <c r="L26550" s="61" t="s">
        <v>113</v>
      </c>
      <c r="M26550" s="61">
        <f>VLOOKUP(H26550,zdroj!C:F,4,0)</f>
        <v>0</v>
      </c>
      <c r="N26550" s="61" t="str">
        <f t="shared" si="828"/>
        <v>katB</v>
      </c>
      <c r="P26550" s="73" t="str">
        <f t="shared" si="829"/>
        <v/>
      </c>
      <c r="Q26550" s="61" t="s">
        <v>30</v>
      </c>
    </row>
    <row r="26551" spans="8:17" x14ac:dyDescent="0.25">
      <c r="H26551" s="59">
        <v>98302</v>
      </c>
      <c r="I26551" s="59" t="s">
        <v>69</v>
      </c>
      <c r="J26551" s="59">
        <v>20202971</v>
      </c>
      <c r="K26551" s="59" t="s">
        <v>26984</v>
      </c>
      <c r="L26551" s="61" t="s">
        <v>113</v>
      </c>
      <c r="M26551" s="61">
        <f>VLOOKUP(H26551,zdroj!C:F,4,0)</f>
        <v>0</v>
      </c>
      <c r="N26551" s="61" t="str">
        <f t="shared" si="828"/>
        <v>katB</v>
      </c>
      <c r="P26551" s="73" t="str">
        <f t="shared" si="829"/>
        <v/>
      </c>
      <c r="Q26551" s="61" t="s">
        <v>30</v>
      </c>
    </row>
    <row r="26552" spans="8:17" x14ac:dyDescent="0.25">
      <c r="H26552" s="59">
        <v>98302</v>
      </c>
      <c r="I26552" s="59" t="s">
        <v>69</v>
      </c>
      <c r="J26552" s="59">
        <v>20202989</v>
      </c>
      <c r="K26552" s="59" t="s">
        <v>26985</v>
      </c>
      <c r="L26552" s="61" t="s">
        <v>113</v>
      </c>
      <c r="M26552" s="61">
        <f>VLOOKUP(H26552,zdroj!C:F,4,0)</f>
        <v>0</v>
      </c>
      <c r="N26552" s="61" t="str">
        <f t="shared" si="828"/>
        <v>katB</v>
      </c>
      <c r="P26552" s="73" t="str">
        <f t="shared" si="829"/>
        <v/>
      </c>
      <c r="Q26552" s="61" t="s">
        <v>30</v>
      </c>
    </row>
    <row r="26553" spans="8:17" x14ac:dyDescent="0.25">
      <c r="H26553" s="59">
        <v>98302</v>
      </c>
      <c r="I26553" s="59" t="s">
        <v>69</v>
      </c>
      <c r="J26553" s="59">
        <v>20202997</v>
      </c>
      <c r="K26553" s="59" t="s">
        <v>26986</v>
      </c>
      <c r="L26553" s="61" t="s">
        <v>113</v>
      </c>
      <c r="M26553" s="61">
        <f>VLOOKUP(H26553,zdroj!C:F,4,0)</f>
        <v>0</v>
      </c>
      <c r="N26553" s="61" t="str">
        <f t="shared" si="828"/>
        <v>katB</v>
      </c>
      <c r="P26553" s="73" t="str">
        <f t="shared" si="829"/>
        <v/>
      </c>
      <c r="Q26553" s="61" t="s">
        <v>30</v>
      </c>
    </row>
    <row r="26554" spans="8:17" x14ac:dyDescent="0.25">
      <c r="H26554" s="59">
        <v>98302</v>
      </c>
      <c r="I26554" s="59" t="s">
        <v>69</v>
      </c>
      <c r="J26554" s="59">
        <v>20203004</v>
      </c>
      <c r="K26554" s="59" t="s">
        <v>26987</v>
      </c>
      <c r="L26554" s="61" t="s">
        <v>81</v>
      </c>
      <c r="M26554" s="61">
        <f>VLOOKUP(H26554,zdroj!C:F,4,0)</f>
        <v>0</v>
      </c>
      <c r="N26554" s="61" t="str">
        <f t="shared" si="828"/>
        <v>-</v>
      </c>
      <c r="P26554" s="73" t="str">
        <f t="shared" si="829"/>
        <v/>
      </c>
      <c r="Q26554" s="61" t="s">
        <v>86</v>
      </c>
    </row>
    <row r="26555" spans="8:17" x14ac:dyDescent="0.25">
      <c r="H26555" s="59">
        <v>98302</v>
      </c>
      <c r="I26555" s="59" t="s">
        <v>69</v>
      </c>
      <c r="J26555" s="59">
        <v>20203012</v>
      </c>
      <c r="K26555" s="59" t="s">
        <v>26988</v>
      </c>
      <c r="L26555" s="61" t="s">
        <v>81</v>
      </c>
      <c r="M26555" s="61">
        <f>VLOOKUP(H26555,zdroj!C:F,4,0)</f>
        <v>0</v>
      </c>
      <c r="N26555" s="61" t="str">
        <f t="shared" si="828"/>
        <v>-</v>
      </c>
      <c r="P26555" s="73" t="str">
        <f t="shared" si="829"/>
        <v/>
      </c>
      <c r="Q26555" s="61" t="s">
        <v>86</v>
      </c>
    </row>
    <row r="26556" spans="8:17" x14ac:dyDescent="0.25">
      <c r="H26556" s="59">
        <v>98302</v>
      </c>
      <c r="I26556" s="59" t="s">
        <v>69</v>
      </c>
      <c r="J26556" s="59">
        <v>20203021</v>
      </c>
      <c r="K26556" s="59" t="s">
        <v>26989</v>
      </c>
      <c r="L26556" s="61" t="s">
        <v>113</v>
      </c>
      <c r="M26556" s="61">
        <f>VLOOKUP(H26556,zdroj!C:F,4,0)</f>
        <v>0</v>
      </c>
      <c r="N26556" s="61" t="str">
        <f t="shared" si="828"/>
        <v>katB</v>
      </c>
      <c r="P26556" s="73" t="str">
        <f t="shared" si="829"/>
        <v/>
      </c>
      <c r="Q26556" s="61" t="s">
        <v>30</v>
      </c>
    </row>
    <row r="26557" spans="8:17" x14ac:dyDescent="0.25">
      <c r="H26557" s="59">
        <v>98302</v>
      </c>
      <c r="I26557" s="59" t="s">
        <v>69</v>
      </c>
      <c r="J26557" s="59">
        <v>20203039</v>
      </c>
      <c r="K26557" s="59" t="s">
        <v>26990</v>
      </c>
      <c r="L26557" s="61" t="s">
        <v>113</v>
      </c>
      <c r="M26557" s="61">
        <f>VLOOKUP(H26557,zdroj!C:F,4,0)</f>
        <v>0</v>
      </c>
      <c r="N26557" s="61" t="str">
        <f t="shared" si="828"/>
        <v>katB</v>
      </c>
      <c r="P26557" s="73" t="str">
        <f t="shared" si="829"/>
        <v/>
      </c>
      <c r="Q26557" s="61" t="s">
        <v>30</v>
      </c>
    </row>
    <row r="26558" spans="8:17" x14ac:dyDescent="0.25">
      <c r="H26558" s="59">
        <v>98302</v>
      </c>
      <c r="I26558" s="59" t="s">
        <v>69</v>
      </c>
      <c r="J26558" s="59">
        <v>20203047</v>
      </c>
      <c r="K26558" s="59" t="s">
        <v>26991</v>
      </c>
      <c r="L26558" s="61" t="s">
        <v>113</v>
      </c>
      <c r="M26558" s="61">
        <f>VLOOKUP(H26558,zdroj!C:F,4,0)</f>
        <v>0</v>
      </c>
      <c r="N26558" s="61" t="str">
        <f t="shared" si="828"/>
        <v>katB</v>
      </c>
      <c r="P26558" s="73" t="str">
        <f t="shared" si="829"/>
        <v/>
      </c>
      <c r="Q26558" s="61" t="s">
        <v>30</v>
      </c>
    </row>
    <row r="26559" spans="8:17" x14ac:dyDescent="0.25">
      <c r="H26559" s="59">
        <v>98302</v>
      </c>
      <c r="I26559" s="59" t="s">
        <v>69</v>
      </c>
      <c r="J26559" s="59">
        <v>20203055</v>
      </c>
      <c r="K26559" s="59" t="s">
        <v>26992</v>
      </c>
      <c r="L26559" s="61" t="s">
        <v>81</v>
      </c>
      <c r="M26559" s="61">
        <f>VLOOKUP(H26559,zdroj!C:F,4,0)</f>
        <v>0</v>
      </c>
      <c r="N26559" s="61" t="str">
        <f t="shared" si="828"/>
        <v>-</v>
      </c>
      <c r="P26559" s="73" t="str">
        <f t="shared" si="829"/>
        <v/>
      </c>
      <c r="Q26559" s="61" t="s">
        <v>86</v>
      </c>
    </row>
    <row r="26560" spans="8:17" x14ac:dyDescent="0.25">
      <c r="H26560" s="59">
        <v>98302</v>
      </c>
      <c r="I26560" s="59" t="s">
        <v>69</v>
      </c>
      <c r="J26560" s="59">
        <v>20203063</v>
      </c>
      <c r="K26560" s="59" t="s">
        <v>26993</v>
      </c>
      <c r="L26560" s="61" t="s">
        <v>113</v>
      </c>
      <c r="M26560" s="61">
        <f>VLOOKUP(H26560,zdroj!C:F,4,0)</f>
        <v>0</v>
      </c>
      <c r="N26560" s="61" t="str">
        <f t="shared" si="828"/>
        <v>katB</v>
      </c>
      <c r="P26560" s="73" t="str">
        <f t="shared" si="829"/>
        <v/>
      </c>
      <c r="Q26560" s="61" t="s">
        <v>31</v>
      </c>
    </row>
    <row r="26561" spans="8:17" x14ac:dyDescent="0.25">
      <c r="H26561" s="59">
        <v>98302</v>
      </c>
      <c r="I26561" s="59" t="s">
        <v>69</v>
      </c>
      <c r="J26561" s="59">
        <v>20203071</v>
      </c>
      <c r="K26561" s="59" t="s">
        <v>26994</v>
      </c>
      <c r="L26561" s="61" t="s">
        <v>113</v>
      </c>
      <c r="M26561" s="61">
        <f>VLOOKUP(H26561,zdroj!C:F,4,0)</f>
        <v>0</v>
      </c>
      <c r="N26561" s="61" t="str">
        <f t="shared" si="828"/>
        <v>katB</v>
      </c>
      <c r="P26561" s="73" t="str">
        <f t="shared" si="829"/>
        <v/>
      </c>
      <c r="Q26561" s="61" t="s">
        <v>33</v>
      </c>
    </row>
    <row r="26562" spans="8:17" x14ac:dyDescent="0.25">
      <c r="H26562" s="59">
        <v>98302</v>
      </c>
      <c r="I26562" s="59" t="s">
        <v>69</v>
      </c>
      <c r="J26562" s="59">
        <v>20203080</v>
      </c>
      <c r="K26562" s="59" t="s">
        <v>26995</v>
      </c>
      <c r="L26562" s="61" t="s">
        <v>113</v>
      </c>
      <c r="M26562" s="61">
        <f>VLOOKUP(H26562,zdroj!C:F,4,0)</f>
        <v>0</v>
      </c>
      <c r="N26562" s="61" t="str">
        <f t="shared" si="828"/>
        <v>katB</v>
      </c>
      <c r="P26562" s="73" t="str">
        <f t="shared" si="829"/>
        <v/>
      </c>
      <c r="Q26562" s="61" t="s">
        <v>30</v>
      </c>
    </row>
    <row r="26563" spans="8:17" x14ac:dyDescent="0.25">
      <c r="H26563" s="59">
        <v>98302</v>
      </c>
      <c r="I26563" s="59" t="s">
        <v>69</v>
      </c>
      <c r="J26563" s="59">
        <v>20203098</v>
      </c>
      <c r="K26563" s="59" t="s">
        <v>26996</v>
      </c>
      <c r="L26563" s="61" t="s">
        <v>113</v>
      </c>
      <c r="M26563" s="61">
        <f>VLOOKUP(H26563,zdroj!C:F,4,0)</f>
        <v>0</v>
      </c>
      <c r="N26563" s="61" t="str">
        <f t="shared" si="828"/>
        <v>katB</v>
      </c>
      <c r="P26563" s="73" t="str">
        <f t="shared" si="829"/>
        <v/>
      </c>
      <c r="Q26563" s="61" t="s">
        <v>30</v>
      </c>
    </row>
    <row r="26564" spans="8:17" x14ac:dyDescent="0.25">
      <c r="H26564" s="59">
        <v>98302</v>
      </c>
      <c r="I26564" s="59" t="s">
        <v>69</v>
      </c>
      <c r="J26564" s="59">
        <v>20203101</v>
      </c>
      <c r="K26564" s="59" t="s">
        <v>26997</v>
      </c>
      <c r="L26564" s="61" t="s">
        <v>113</v>
      </c>
      <c r="M26564" s="61">
        <f>VLOOKUP(H26564,zdroj!C:F,4,0)</f>
        <v>0</v>
      </c>
      <c r="N26564" s="61" t="str">
        <f t="shared" si="828"/>
        <v>katB</v>
      </c>
      <c r="P26564" s="73" t="str">
        <f t="shared" si="829"/>
        <v/>
      </c>
      <c r="Q26564" s="61" t="s">
        <v>31</v>
      </c>
    </row>
    <row r="26565" spans="8:17" x14ac:dyDescent="0.25">
      <c r="H26565" s="59">
        <v>98302</v>
      </c>
      <c r="I26565" s="59" t="s">
        <v>69</v>
      </c>
      <c r="J26565" s="59">
        <v>20203110</v>
      </c>
      <c r="K26565" s="59" t="s">
        <v>26998</v>
      </c>
      <c r="L26565" s="61" t="s">
        <v>113</v>
      </c>
      <c r="M26565" s="61">
        <f>VLOOKUP(H26565,zdroj!C:F,4,0)</f>
        <v>0</v>
      </c>
      <c r="N26565" s="61" t="str">
        <f t="shared" si="828"/>
        <v>katB</v>
      </c>
      <c r="P26565" s="73" t="str">
        <f t="shared" si="829"/>
        <v/>
      </c>
      <c r="Q26565" s="61" t="s">
        <v>31</v>
      </c>
    </row>
    <row r="26566" spans="8:17" x14ac:dyDescent="0.25">
      <c r="H26566" s="59">
        <v>98302</v>
      </c>
      <c r="I26566" s="59" t="s">
        <v>69</v>
      </c>
      <c r="J26566" s="59">
        <v>20203128</v>
      </c>
      <c r="K26566" s="59" t="s">
        <v>26999</v>
      </c>
      <c r="L26566" s="61" t="s">
        <v>113</v>
      </c>
      <c r="M26566" s="61">
        <f>VLOOKUP(H26566,zdroj!C:F,4,0)</f>
        <v>0</v>
      </c>
      <c r="N26566" s="61" t="str">
        <f t="shared" si="828"/>
        <v>katB</v>
      </c>
      <c r="P26566" s="73" t="str">
        <f t="shared" si="829"/>
        <v/>
      </c>
      <c r="Q26566" s="61" t="s">
        <v>31</v>
      </c>
    </row>
    <row r="26567" spans="8:17" x14ac:dyDescent="0.25">
      <c r="H26567" s="59">
        <v>98302</v>
      </c>
      <c r="I26567" s="59" t="s">
        <v>69</v>
      </c>
      <c r="J26567" s="59">
        <v>20203136</v>
      </c>
      <c r="K26567" s="59" t="s">
        <v>27000</v>
      </c>
      <c r="L26567" s="61" t="s">
        <v>113</v>
      </c>
      <c r="M26567" s="61">
        <f>VLOOKUP(H26567,zdroj!C:F,4,0)</f>
        <v>0</v>
      </c>
      <c r="N26567" s="61" t="str">
        <f t="shared" ref="N26567:N26630" si="830">IF(M26567="A",IF(L26567="katA","katB",L26567),L26567)</f>
        <v>katB</v>
      </c>
      <c r="P26567" s="73" t="str">
        <f t="shared" ref="P26567:P26630" si="831">IF(O26567="A",1,"")</f>
        <v/>
      </c>
      <c r="Q26567" s="61" t="s">
        <v>30</v>
      </c>
    </row>
    <row r="26568" spans="8:17" x14ac:dyDescent="0.25">
      <c r="H26568" s="59">
        <v>98302</v>
      </c>
      <c r="I26568" s="59" t="s">
        <v>69</v>
      </c>
      <c r="J26568" s="59">
        <v>20203144</v>
      </c>
      <c r="K26568" s="59" t="s">
        <v>27001</v>
      </c>
      <c r="L26568" s="61" t="s">
        <v>113</v>
      </c>
      <c r="M26568" s="61">
        <f>VLOOKUP(H26568,zdroj!C:F,4,0)</f>
        <v>0</v>
      </c>
      <c r="N26568" s="61" t="str">
        <f t="shared" si="830"/>
        <v>katB</v>
      </c>
      <c r="P26568" s="73" t="str">
        <f t="shared" si="831"/>
        <v/>
      </c>
      <c r="Q26568" s="61" t="s">
        <v>31</v>
      </c>
    </row>
    <row r="26569" spans="8:17" x14ac:dyDescent="0.25">
      <c r="H26569" s="59">
        <v>98302</v>
      </c>
      <c r="I26569" s="59" t="s">
        <v>69</v>
      </c>
      <c r="J26569" s="59">
        <v>20203152</v>
      </c>
      <c r="K26569" s="59" t="s">
        <v>27002</v>
      </c>
      <c r="L26569" s="61" t="s">
        <v>113</v>
      </c>
      <c r="M26569" s="61">
        <f>VLOOKUP(H26569,zdroj!C:F,4,0)</f>
        <v>0</v>
      </c>
      <c r="N26569" s="61" t="str">
        <f t="shared" si="830"/>
        <v>katB</v>
      </c>
      <c r="P26569" s="73" t="str">
        <f t="shared" si="831"/>
        <v/>
      </c>
      <c r="Q26569" s="61" t="s">
        <v>30</v>
      </c>
    </row>
    <row r="26570" spans="8:17" x14ac:dyDescent="0.25">
      <c r="H26570" s="59">
        <v>98302</v>
      </c>
      <c r="I26570" s="59" t="s">
        <v>69</v>
      </c>
      <c r="J26570" s="59">
        <v>20203161</v>
      </c>
      <c r="K26570" s="59" t="s">
        <v>27003</v>
      </c>
      <c r="L26570" s="61" t="s">
        <v>113</v>
      </c>
      <c r="M26570" s="61">
        <f>VLOOKUP(H26570,zdroj!C:F,4,0)</f>
        <v>0</v>
      </c>
      <c r="N26570" s="61" t="str">
        <f t="shared" si="830"/>
        <v>katB</v>
      </c>
      <c r="P26570" s="73" t="str">
        <f t="shared" si="831"/>
        <v/>
      </c>
      <c r="Q26570" s="61" t="s">
        <v>30</v>
      </c>
    </row>
    <row r="26571" spans="8:17" x14ac:dyDescent="0.25">
      <c r="H26571" s="59">
        <v>98302</v>
      </c>
      <c r="I26571" s="59" t="s">
        <v>69</v>
      </c>
      <c r="J26571" s="59">
        <v>20203179</v>
      </c>
      <c r="K26571" s="59" t="s">
        <v>27004</v>
      </c>
      <c r="L26571" s="61" t="s">
        <v>113</v>
      </c>
      <c r="M26571" s="61">
        <f>VLOOKUP(H26571,zdroj!C:F,4,0)</f>
        <v>0</v>
      </c>
      <c r="N26571" s="61" t="str">
        <f t="shared" si="830"/>
        <v>katB</v>
      </c>
      <c r="P26571" s="73" t="str">
        <f t="shared" si="831"/>
        <v/>
      </c>
      <c r="Q26571" s="61" t="s">
        <v>30</v>
      </c>
    </row>
    <row r="26572" spans="8:17" x14ac:dyDescent="0.25">
      <c r="H26572" s="59">
        <v>98302</v>
      </c>
      <c r="I26572" s="59" t="s">
        <v>69</v>
      </c>
      <c r="J26572" s="59">
        <v>20203187</v>
      </c>
      <c r="K26572" s="59" t="s">
        <v>27005</v>
      </c>
      <c r="L26572" s="61" t="s">
        <v>81</v>
      </c>
      <c r="M26572" s="61">
        <f>VLOOKUP(H26572,zdroj!C:F,4,0)</f>
        <v>0</v>
      </c>
      <c r="N26572" s="61" t="str">
        <f t="shared" si="830"/>
        <v>-</v>
      </c>
      <c r="P26572" s="73" t="str">
        <f t="shared" si="831"/>
        <v/>
      </c>
      <c r="Q26572" s="61" t="s">
        <v>86</v>
      </c>
    </row>
    <row r="26573" spans="8:17" x14ac:dyDescent="0.25">
      <c r="H26573" s="59">
        <v>98302</v>
      </c>
      <c r="I26573" s="59" t="s">
        <v>69</v>
      </c>
      <c r="J26573" s="59">
        <v>20203195</v>
      </c>
      <c r="K26573" s="59" t="s">
        <v>27006</v>
      </c>
      <c r="L26573" s="61" t="s">
        <v>113</v>
      </c>
      <c r="M26573" s="61">
        <f>VLOOKUP(H26573,zdroj!C:F,4,0)</f>
        <v>0</v>
      </c>
      <c r="N26573" s="61" t="str">
        <f t="shared" si="830"/>
        <v>katB</v>
      </c>
      <c r="P26573" s="73" t="str">
        <f t="shared" si="831"/>
        <v/>
      </c>
      <c r="Q26573" s="61" t="s">
        <v>31</v>
      </c>
    </row>
    <row r="26574" spans="8:17" x14ac:dyDescent="0.25">
      <c r="H26574" s="59">
        <v>98302</v>
      </c>
      <c r="I26574" s="59" t="s">
        <v>69</v>
      </c>
      <c r="J26574" s="59">
        <v>20203209</v>
      </c>
      <c r="K26574" s="59" t="s">
        <v>27007</v>
      </c>
      <c r="L26574" s="61" t="s">
        <v>113</v>
      </c>
      <c r="M26574" s="61">
        <f>VLOOKUP(H26574,zdroj!C:F,4,0)</f>
        <v>0</v>
      </c>
      <c r="N26574" s="61" t="str">
        <f t="shared" si="830"/>
        <v>katB</v>
      </c>
      <c r="P26574" s="73" t="str">
        <f t="shared" si="831"/>
        <v/>
      </c>
      <c r="Q26574" s="61" t="s">
        <v>30</v>
      </c>
    </row>
    <row r="26575" spans="8:17" x14ac:dyDescent="0.25">
      <c r="H26575" s="59">
        <v>98302</v>
      </c>
      <c r="I26575" s="59" t="s">
        <v>69</v>
      </c>
      <c r="J26575" s="59">
        <v>20203217</v>
      </c>
      <c r="K26575" s="59" t="s">
        <v>27008</v>
      </c>
      <c r="L26575" s="61" t="s">
        <v>113</v>
      </c>
      <c r="M26575" s="61">
        <f>VLOOKUP(H26575,zdroj!C:F,4,0)</f>
        <v>0</v>
      </c>
      <c r="N26575" s="61" t="str">
        <f t="shared" si="830"/>
        <v>katB</v>
      </c>
      <c r="P26575" s="73" t="str">
        <f t="shared" si="831"/>
        <v/>
      </c>
      <c r="Q26575" s="61" t="s">
        <v>31</v>
      </c>
    </row>
    <row r="26576" spans="8:17" x14ac:dyDescent="0.25">
      <c r="H26576" s="59">
        <v>98302</v>
      </c>
      <c r="I26576" s="59" t="s">
        <v>69</v>
      </c>
      <c r="J26576" s="59">
        <v>20203225</v>
      </c>
      <c r="K26576" s="59" t="s">
        <v>27009</v>
      </c>
      <c r="L26576" s="61" t="s">
        <v>81</v>
      </c>
      <c r="M26576" s="61">
        <f>VLOOKUP(H26576,zdroj!C:F,4,0)</f>
        <v>0</v>
      </c>
      <c r="N26576" s="61" t="str">
        <f t="shared" si="830"/>
        <v>-</v>
      </c>
      <c r="P26576" s="73" t="str">
        <f t="shared" si="831"/>
        <v/>
      </c>
      <c r="Q26576" s="61" t="s">
        <v>86</v>
      </c>
    </row>
    <row r="26577" spans="8:17" x14ac:dyDescent="0.25">
      <c r="H26577" s="59">
        <v>98302</v>
      </c>
      <c r="I26577" s="59" t="s">
        <v>69</v>
      </c>
      <c r="J26577" s="59">
        <v>20203233</v>
      </c>
      <c r="K26577" s="59" t="s">
        <v>27010</v>
      </c>
      <c r="L26577" s="61" t="s">
        <v>113</v>
      </c>
      <c r="M26577" s="61">
        <f>VLOOKUP(H26577,zdroj!C:F,4,0)</f>
        <v>0</v>
      </c>
      <c r="N26577" s="61" t="str">
        <f t="shared" si="830"/>
        <v>katB</v>
      </c>
      <c r="P26577" s="73" t="str">
        <f t="shared" si="831"/>
        <v/>
      </c>
      <c r="Q26577" s="61" t="s">
        <v>31</v>
      </c>
    </row>
    <row r="26578" spans="8:17" x14ac:dyDescent="0.25">
      <c r="H26578" s="59">
        <v>98302</v>
      </c>
      <c r="I26578" s="59" t="s">
        <v>69</v>
      </c>
      <c r="J26578" s="59">
        <v>20203241</v>
      </c>
      <c r="K26578" s="59" t="s">
        <v>27011</v>
      </c>
      <c r="L26578" s="61" t="s">
        <v>113</v>
      </c>
      <c r="M26578" s="61">
        <f>VLOOKUP(H26578,zdroj!C:F,4,0)</f>
        <v>0</v>
      </c>
      <c r="N26578" s="61" t="str">
        <f t="shared" si="830"/>
        <v>katB</v>
      </c>
      <c r="P26578" s="73" t="str">
        <f t="shared" si="831"/>
        <v/>
      </c>
      <c r="Q26578" s="61" t="s">
        <v>30</v>
      </c>
    </row>
    <row r="26579" spans="8:17" x14ac:dyDescent="0.25">
      <c r="H26579" s="59">
        <v>98302</v>
      </c>
      <c r="I26579" s="59" t="s">
        <v>69</v>
      </c>
      <c r="J26579" s="59">
        <v>20203250</v>
      </c>
      <c r="K26579" s="59" t="s">
        <v>27012</v>
      </c>
      <c r="L26579" s="61" t="s">
        <v>81</v>
      </c>
      <c r="M26579" s="61">
        <f>VLOOKUP(H26579,zdroj!C:F,4,0)</f>
        <v>0</v>
      </c>
      <c r="N26579" s="61" t="str">
        <f t="shared" si="830"/>
        <v>-</v>
      </c>
      <c r="P26579" s="73" t="str">
        <f t="shared" si="831"/>
        <v/>
      </c>
      <c r="Q26579" s="61" t="s">
        <v>86</v>
      </c>
    </row>
    <row r="26580" spans="8:17" x14ac:dyDescent="0.25">
      <c r="H26580" s="59">
        <v>98302</v>
      </c>
      <c r="I26580" s="59" t="s">
        <v>69</v>
      </c>
      <c r="J26580" s="59">
        <v>20203268</v>
      </c>
      <c r="K26580" s="59" t="s">
        <v>27013</v>
      </c>
      <c r="L26580" s="61" t="s">
        <v>113</v>
      </c>
      <c r="M26580" s="61">
        <f>VLOOKUP(H26580,zdroj!C:F,4,0)</f>
        <v>0</v>
      </c>
      <c r="N26580" s="61" t="str">
        <f t="shared" si="830"/>
        <v>katB</v>
      </c>
      <c r="P26580" s="73" t="str">
        <f t="shared" si="831"/>
        <v/>
      </c>
      <c r="Q26580" s="61" t="s">
        <v>30</v>
      </c>
    </row>
    <row r="26581" spans="8:17" x14ac:dyDescent="0.25">
      <c r="H26581" s="59">
        <v>98302</v>
      </c>
      <c r="I26581" s="59" t="s">
        <v>69</v>
      </c>
      <c r="J26581" s="59">
        <v>20203276</v>
      </c>
      <c r="K26581" s="59" t="s">
        <v>27014</v>
      </c>
      <c r="L26581" s="61" t="s">
        <v>113</v>
      </c>
      <c r="M26581" s="61">
        <f>VLOOKUP(H26581,zdroj!C:F,4,0)</f>
        <v>0</v>
      </c>
      <c r="N26581" s="61" t="str">
        <f t="shared" si="830"/>
        <v>katB</v>
      </c>
      <c r="P26581" s="73" t="str">
        <f t="shared" si="831"/>
        <v/>
      </c>
      <c r="Q26581" s="61" t="s">
        <v>30</v>
      </c>
    </row>
    <row r="26582" spans="8:17" x14ac:dyDescent="0.25">
      <c r="H26582" s="59">
        <v>98302</v>
      </c>
      <c r="I26582" s="59" t="s">
        <v>69</v>
      </c>
      <c r="J26582" s="59">
        <v>20203284</v>
      </c>
      <c r="K26582" s="59" t="s">
        <v>27015</v>
      </c>
      <c r="L26582" s="61" t="s">
        <v>81</v>
      </c>
      <c r="M26582" s="61">
        <f>VLOOKUP(H26582,zdroj!C:F,4,0)</f>
        <v>0</v>
      </c>
      <c r="N26582" s="61" t="str">
        <f t="shared" si="830"/>
        <v>-</v>
      </c>
      <c r="P26582" s="73" t="str">
        <f t="shared" si="831"/>
        <v/>
      </c>
      <c r="Q26582" s="61" t="s">
        <v>86</v>
      </c>
    </row>
    <row r="26583" spans="8:17" x14ac:dyDescent="0.25">
      <c r="H26583" s="59">
        <v>98302</v>
      </c>
      <c r="I26583" s="59" t="s">
        <v>69</v>
      </c>
      <c r="J26583" s="59">
        <v>20203292</v>
      </c>
      <c r="K26583" s="59" t="s">
        <v>27016</v>
      </c>
      <c r="L26583" s="61" t="s">
        <v>113</v>
      </c>
      <c r="M26583" s="61">
        <f>VLOOKUP(H26583,zdroj!C:F,4,0)</f>
        <v>0</v>
      </c>
      <c r="N26583" s="61" t="str">
        <f t="shared" si="830"/>
        <v>katB</v>
      </c>
      <c r="P26583" s="73" t="str">
        <f t="shared" si="831"/>
        <v/>
      </c>
      <c r="Q26583" s="61" t="s">
        <v>30</v>
      </c>
    </row>
    <row r="26584" spans="8:17" x14ac:dyDescent="0.25">
      <c r="H26584" s="59">
        <v>98302</v>
      </c>
      <c r="I26584" s="59" t="s">
        <v>69</v>
      </c>
      <c r="J26584" s="59">
        <v>20203306</v>
      </c>
      <c r="K26584" s="59" t="s">
        <v>27017</v>
      </c>
      <c r="L26584" s="61" t="s">
        <v>113</v>
      </c>
      <c r="M26584" s="61">
        <f>VLOOKUP(H26584,zdroj!C:F,4,0)</f>
        <v>0</v>
      </c>
      <c r="N26584" s="61" t="str">
        <f t="shared" si="830"/>
        <v>katB</v>
      </c>
      <c r="P26584" s="73" t="str">
        <f t="shared" si="831"/>
        <v/>
      </c>
      <c r="Q26584" s="61" t="s">
        <v>30</v>
      </c>
    </row>
    <row r="26585" spans="8:17" x14ac:dyDescent="0.25">
      <c r="H26585" s="59">
        <v>98302</v>
      </c>
      <c r="I26585" s="59" t="s">
        <v>69</v>
      </c>
      <c r="J26585" s="59">
        <v>20203314</v>
      </c>
      <c r="K26585" s="59" t="s">
        <v>27018</v>
      </c>
      <c r="L26585" s="61" t="s">
        <v>113</v>
      </c>
      <c r="M26585" s="61">
        <f>VLOOKUP(H26585,zdroj!C:F,4,0)</f>
        <v>0</v>
      </c>
      <c r="N26585" s="61" t="str">
        <f t="shared" si="830"/>
        <v>katB</v>
      </c>
      <c r="P26585" s="73" t="str">
        <f t="shared" si="831"/>
        <v/>
      </c>
      <c r="Q26585" s="61" t="s">
        <v>31</v>
      </c>
    </row>
    <row r="26586" spans="8:17" x14ac:dyDescent="0.25">
      <c r="H26586" s="59">
        <v>98302</v>
      </c>
      <c r="I26586" s="59" t="s">
        <v>69</v>
      </c>
      <c r="J26586" s="59">
        <v>20203322</v>
      </c>
      <c r="K26586" s="59" t="s">
        <v>27019</v>
      </c>
      <c r="L26586" s="61" t="s">
        <v>113</v>
      </c>
      <c r="M26586" s="61">
        <f>VLOOKUP(H26586,zdroj!C:F,4,0)</f>
        <v>0</v>
      </c>
      <c r="N26586" s="61" t="str">
        <f t="shared" si="830"/>
        <v>katB</v>
      </c>
      <c r="P26586" s="73" t="str">
        <f t="shared" si="831"/>
        <v/>
      </c>
      <c r="Q26586" s="61" t="s">
        <v>30</v>
      </c>
    </row>
    <row r="26587" spans="8:17" x14ac:dyDescent="0.25">
      <c r="H26587" s="59">
        <v>98302</v>
      </c>
      <c r="I26587" s="59" t="s">
        <v>69</v>
      </c>
      <c r="J26587" s="59">
        <v>20203331</v>
      </c>
      <c r="K26587" s="59" t="s">
        <v>27020</v>
      </c>
      <c r="L26587" s="61" t="s">
        <v>113</v>
      </c>
      <c r="M26587" s="61">
        <f>VLOOKUP(H26587,zdroj!C:F,4,0)</f>
        <v>0</v>
      </c>
      <c r="N26587" s="61" t="str">
        <f t="shared" si="830"/>
        <v>katB</v>
      </c>
      <c r="P26587" s="73" t="str">
        <f t="shared" si="831"/>
        <v/>
      </c>
      <c r="Q26587" s="61" t="s">
        <v>30</v>
      </c>
    </row>
    <row r="26588" spans="8:17" x14ac:dyDescent="0.25">
      <c r="H26588" s="59">
        <v>98302</v>
      </c>
      <c r="I26588" s="59" t="s">
        <v>69</v>
      </c>
      <c r="J26588" s="59">
        <v>20203349</v>
      </c>
      <c r="K26588" s="59" t="s">
        <v>27021</v>
      </c>
      <c r="L26588" s="61" t="s">
        <v>113</v>
      </c>
      <c r="M26588" s="61">
        <f>VLOOKUP(H26588,zdroj!C:F,4,0)</f>
        <v>0</v>
      </c>
      <c r="N26588" s="61" t="str">
        <f t="shared" si="830"/>
        <v>katB</v>
      </c>
      <c r="P26588" s="73" t="str">
        <f t="shared" si="831"/>
        <v/>
      </c>
      <c r="Q26588" s="61" t="s">
        <v>30</v>
      </c>
    </row>
    <row r="26589" spans="8:17" x14ac:dyDescent="0.25">
      <c r="H26589" s="59">
        <v>98302</v>
      </c>
      <c r="I26589" s="59" t="s">
        <v>69</v>
      </c>
      <c r="J26589" s="59">
        <v>20203357</v>
      </c>
      <c r="K26589" s="59" t="s">
        <v>27022</v>
      </c>
      <c r="L26589" s="61" t="s">
        <v>81</v>
      </c>
      <c r="M26589" s="61">
        <f>VLOOKUP(H26589,zdroj!C:F,4,0)</f>
        <v>0</v>
      </c>
      <c r="N26589" s="61" t="str">
        <f t="shared" si="830"/>
        <v>-</v>
      </c>
      <c r="P26589" s="73" t="str">
        <f t="shared" si="831"/>
        <v/>
      </c>
      <c r="Q26589" s="61" t="s">
        <v>86</v>
      </c>
    </row>
    <row r="26590" spans="8:17" x14ac:dyDescent="0.25">
      <c r="H26590" s="59">
        <v>98302</v>
      </c>
      <c r="I26590" s="59" t="s">
        <v>69</v>
      </c>
      <c r="J26590" s="59">
        <v>20203365</v>
      </c>
      <c r="K26590" s="59" t="s">
        <v>27023</v>
      </c>
      <c r="L26590" s="61" t="s">
        <v>113</v>
      </c>
      <c r="M26590" s="61">
        <f>VLOOKUP(H26590,zdroj!C:F,4,0)</f>
        <v>0</v>
      </c>
      <c r="N26590" s="61" t="str">
        <f t="shared" si="830"/>
        <v>katB</v>
      </c>
      <c r="P26590" s="73" t="str">
        <f t="shared" si="831"/>
        <v/>
      </c>
      <c r="Q26590" s="61" t="s">
        <v>30</v>
      </c>
    </row>
    <row r="26591" spans="8:17" x14ac:dyDescent="0.25">
      <c r="H26591" s="59">
        <v>98302</v>
      </c>
      <c r="I26591" s="59" t="s">
        <v>69</v>
      </c>
      <c r="J26591" s="59">
        <v>20203373</v>
      </c>
      <c r="K26591" s="59" t="s">
        <v>27024</v>
      </c>
      <c r="L26591" s="61" t="s">
        <v>113</v>
      </c>
      <c r="M26591" s="61">
        <f>VLOOKUP(H26591,zdroj!C:F,4,0)</f>
        <v>0</v>
      </c>
      <c r="N26591" s="61" t="str">
        <f t="shared" si="830"/>
        <v>katB</v>
      </c>
      <c r="P26591" s="73" t="str">
        <f t="shared" si="831"/>
        <v/>
      </c>
      <c r="Q26591" s="61" t="s">
        <v>30</v>
      </c>
    </row>
    <row r="26592" spans="8:17" x14ac:dyDescent="0.25">
      <c r="H26592" s="59">
        <v>98302</v>
      </c>
      <c r="I26592" s="59" t="s">
        <v>69</v>
      </c>
      <c r="J26592" s="59">
        <v>20203381</v>
      </c>
      <c r="K26592" s="59" t="s">
        <v>27025</v>
      </c>
      <c r="L26592" s="61" t="s">
        <v>81</v>
      </c>
      <c r="M26592" s="61">
        <f>VLOOKUP(H26592,zdroj!C:F,4,0)</f>
        <v>0</v>
      </c>
      <c r="N26592" s="61" t="str">
        <f t="shared" si="830"/>
        <v>-</v>
      </c>
      <c r="P26592" s="73" t="str">
        <f t="shared" si="831"/>
        <v/>
      </c>
      <c r="Q26592" s="61" t="s">
        <v>86</v>
      </c>
    </row>
    <row r="26593" spans="8:17" x14ac:dyDescent="0.25">
      <c r="H26593" s="59">
        <v>98302</v>
      </c>
      <c r="I26593" s="59" t="s">
        <v>69</v>
      </c>
      <c r="J26593" s="59">
        <v>20203390</v>
      </c>
      <c r="K26593" s="59" t="s">
        <v>27026</v>
      </c>
      <c r="L26593" s="61" t="s">
        <v>81</v>
      </c>
      <c r="M26593" s="61">
        <f>VLOOKUP(H26593,zdroj!C:F,4,0)</f>
        <v>0</v>
      </c>
      <c r="N26593" s="61" t="str">
        <f t="shared" si="830"/>
        <v>-</v>
      </c>
      <c r="P26593" s="73" t="str">
        <f t="shared" si="831"/>
        <v/>
      </c>
      <c r="Q26593" s="61" t="s">
        <v>86</v>
      </c>
    </row>
    <row r="26594" spans="8:17" x14ac:dyDescent="0.25">
      <c r="H26594" s="59">
        <v>98302</v>
      </c>
      <c r="I26594" s="59" t="s">
        <v>69</v>
      </c>
      <c r="J26594" s="59">
        <v>20203403</v>
      </c>
      <c r="K26594" s="59" t="s">
        <v>27027</v>
      </c>
      <c r="L26594" s="61" t="s">
        <v>113</v>
      </c>
      <c r="M26594" s="61">
        <f>VLOOKUP(H26594,zdroj!C:F,4,0)</f>
        <v>0</v>
      </c>
      <c r="N26594" s="61" t="str">
        <f t="shared" si="830"/>
        <v>katB</v>
      </c>
      <c r="P26594" s="73" t="str">
        <f t="shared" si="831"/>
        <v/>
      </c>
      <c r="Q26594" s="61" t="s">
        <v>30</v>
      </c>
    </row>
    <row r="26595" spans="8:17" x14ac:dyDescent="0.25">
      <c r="H26595" s="59">
        <v>98302</v>
      </c>
      <c r="I26595" s="59" t="s">
        <v>69</v>
      </c>
      <c r="J26595" s="59">
        <v>20203411</v>
      </c>
      <c r="K26595" s="59" t="s">
        <v>27028</v>
      </c>
      <c r="L26595" s="61" t="s">
        <v>113</v>
      </c>
      <c r="M26595" s="61">
        <f>VLOOKUP(H26595,zdroj!C:F,4,0)</f>
        <v>0</v>
      </c>
      <c r="N26595" s="61" t="str">
        <f t="shared" si="830"/>
        <v>katB</v>
      </c>
      <c r="P26595" s="73" t="str">
        <f t="shared" si="831"/>
        <v/>
      </c>
      <c r="Q26595" s="61" t="s">
        <v>30</v>
      </c>
    </row>
    <row r="26596" spans="8:17" x14ac:dyDescent="0.25">
      <c r="H26596" s="59">
        <v>98302</v>
      </c>
      <c r="I26596" s="59" t="s">
        <v>69</v>
      </c>
      <c r="J26596" s="59">
        <v>20203420</v>
      </c>
      <c r="K26596" s="59" t="s">
        <v>27029</v>
      </c>
      <c r="L26596" s="61" t="s">
        <v>113</v>
      </c>
      <c r="M26596" s="61">
        <f>VLOOKUP(H26596,zdroj!C:F,4,0)</f>
        <v>0</v>
      </c>
      <c r="N26596" s="61" t="str">
        <f t="shared" si="830"/>
        <v>katB</v>
      </c>
      <c r="P26596" s="73" t="str">
        <f t="shared" si="831"/>
        <v/>
      </c>
      <c r="Q26596" s="61" t="s">
        <v>30</v>
      </c>
    </row>
    <row r="26597" spans="8:17" x14ac:dyDescent="0.25">
      <c r="H26597" s="59">
        <v>98302</v>
      </c>
      <c r="I26597" s="59" t="s">
        <v>69</v>
      </c>
      <c r="J26597" s="59">
        <v>20203438</v>
      </c>
      <c r="K26597" s="59" t="s">
        <v>27030</v>
      </c>
      <c r="L26597" s="61" t="s">
        <v>113</v>
      </c>
      <c r="M26597" s="61">
        <f>VLOOKUP(H26597,zdroj!C:F,4,0)</f>
        <v>0</v>
      </c>
      <c r="N26597" s="61" t="str">
        <f t="shared" si="830"/>
        <v>katB</v>
      </c>
      <c r="P26597" s="73" t="str">
        <f t="shared" si="831"/>
        <v/>
      </c>
      <c r="Q26597" s="61" t="s">
        <v>30</v>
      </c>
    </row>
    <row r="26598" spans="8:17" x14ac:dyDescent="0.25">
      <c r="H26598" s="59">
        <v>98302</v>
      </c>
      <c r="I26598" s="59" t="s">
        <v>69</v>
      </c>
      <c r="J26598" s="59">
        <v>20203446</v>
      </c>
      <c r="K26598" s="59" t="s">
        <v>27031</v>
      </c>
      <c r="L26598" s="61" t="s">
        <v>113</v>
      </c>
      <c r="M26598" s="61">
        <f>VLOOKUP(H26598,zdroj!C:F,4,0)</f>
        <v>0</v>
      </c>
      <c r="N26598" s="61" t="str">
        <f t="shared" si="830"/>
        <v>katB</v>
      </c>
      <c r="P26598" s="73" t="str">
        <f t="shared" si="831"/>
        <v/>
      </c>
      <c r="Q26598" s="61" t="s">
        <v>30</v>
      </c>
    </row>
    <row r="26599" spans="8:17" x14ac:dyDescent="0.25">
      <c r="H26599" s="59">
        <v>98302</v>
      </c>
      <c r="I26599" s="59" t="s">
        <v>69</v>
      </c>
      <c r="J26599" s="59">
        <v>20203462</v>
      </c>
      <c r="K26599" s="59" t="s">
        <v>27032</v>
      </c>
      <c r="L26599" s="61" t="s">
        <v>81</v>
      </c>
      <c r="M26599" s="61">
        <f>VLOOKUP(H26599,zdroj!C:F,4,0)</f>
        <v>0</v>
      </c>
      <c r="N26599" s="61" t="str">
        <f t="shared" si="830"/>
        <v>-</v>
      </c>
      <c r="P26599" s="73" t="str">
        <f t="shared" si="831"/>
        <v/>
      </c>
      <c r="Q26599" s="61" t="s">
        <v>86</v>
      </c>
    </row>
    <row r="26600" spans="8:17" x14ac:dyDescent="0.25">
      <c r="H26600" s="59">
        <v>98302</v>
      </c>
      <c r="I26600" s="59" t="s">
        <v>69</v>
      </c>
      <c r="J26600" s="59">
        <v>20203471</v>
      </c>
      <c r="K26600" s="59" t="s">
        <v>27033</v>
      </c>
      <c r="L26600" s="61" t="s">
        <v>81</v>
      </c>
      <c r="M26600" s="61">
        <f>VLOOKUP(H26600,zdroj!C:F,4,0)</f>
        <v>0</v>
      </c>
      <c r="N26600" s="61" t="str">
        <f t="shared" si="830"/>
        <v>-</v>
      </c>
      <c r="P26600" s="73" t="str">
        <f t="shared" si="831"/>
        <v/>
      </c>
      <c r="Q26600" s="61" t="s">
        <v>86</v>
      </c>
    </row>
    <row r="26601" spans="8:17" x14ac:dyDescent="0.25">
      <c r="H26601" s="59">
        <v>98302</v>
      </c>
      <c r="I26601" s="59" t="s">
        <v>69</v>
      </c>
      <c r="J26601" s="59">
        <v>20203489</v>
      </c>
      <c r="K26601" s="59" t="s">
        <v>27034</v>
      </c>
      <c r="L26601" s="61" t="s">
        <v>81</v>
      </c>
      <c r="M26601" s="61">
        <f>VLOOKUP(H26601,zdroj!C:F,4,0)</f>
        <v>0</v>
      </c>
      <c r="N26601" s="61" t="str">
        <f t="shared" si="830"/>
        <v>-</v>
      </c>
      <c r="P26601" s="73" t="str">
        <f t="shared" si="831"/>
        <v/>
      </c>
      <c r="Q26601" s="61" t="s">
        <v>86</v>
      </c>
    </row>
    <row r="26602" spans="8:17" x14ac:dyDescent="0.25">
      <c r="H26602" s="59">
        <v>98302</v>
      </c>
      <c r="I26602" s="59" t="s">
        <v>69</v>
      </c>
      <c r="J26602" s="59">
        <v>20203497</v>
      </c>
      <c r="K26602" s="59" t="s">
        <v>27035</v>
      </c>
      <c r="L26602" s="61" t="s">
        <v>81</v>
      </c>
      <c r="M26602" s="61">
        <f>VLOOKUP(H26602,zdroj!C:F,4,0)</f>
        <v>0</v>
      </c>
      <c r="N26602" s="61" t="str">
        <f t="shared" si="830"/>
        <v>-</v>
      </c>
      <c r="P26602" s="73" t="str">
        <f t="shared" si="831"/>
        <v/>
      </c>
      <c r="Q26602" s="61" t="s">
        <v>86</v>
      </c>
    </row>
    <row r="26603" spans="8:17" x14ac:dyDescent="0.25">
      <c r="H26603" s="59">
        <v>98302</v>
      </c>
      <c r="I26603" s="59" t="s">
        <v>69</v>
      </c>
      <c r="J26603" s="59">
        <v>20203501</v>
      </c>
      <c r="K26603" s="59" t="s">
        <v>27036</v>
      </c>
      <c r="L26603" s="61" t="s">
        <v>81</v>
      </c>
      <c r="M26603" s="61">
        <f>VLOOKUP(H26603,zdroj!C:F,4,0)</f>
        <v>0</v>
      </c>
      <c r="N26603" s="61" t="str">
        <f t="shared" si="830"/>
        <v>-</v>
      </c>
      <c r="P26603" s="73" t="str">
        <f t="shared" si="831"/>
        <v/>
      </c>
      <c r="Q26603" s="61" t="s">
        <v>86</v>
      </c>
    </row>
    <row r="26604" spans="8:17" x14ac:dyDescent="0.25">
      <c r="H26604" s="59">
        <v>98302</v>
      </c>
      <c r="I26604" s="59" t="s">
        <v>69</v>
      </c>
      <c r="J26604" s="59">
        <v>20203535</v>
      </c>
      <c r="K26604" s="59" t="s">
        <v>27037</v>
      </c>
      <c r="L26604" s="61" t="s">
        <v>81</v>
      </c>
      <c r="M26604" s="61">
        <f>VLOOKUP(H26604,zdroj!C:F,4,0)</f>
        <v>0</v>
      </c>
      <c r="N26604" s="61" t="str">
        <f t="shared" si="830"/>
        <v>-</v>
      </c>
      <c r="P26604" s="73" t="str">
        <f t="shared" si="831"/>
        <v/>
      </c>
      <c r="Q26604" s="61" t="s">
        <v>86</v>
      </c>
    </row>
    <row r="26605" spans="8:17" x14ac:dyDescent="0.25">
      <c r="H26605" s="59">
        <v>98302</v>
      </c>
      <c r="I26605" s="59" t="s">
        <v>69</v>
      </c>
      <c r="J26605" s="59">
        <v>20203543</v>
      </c>
      <c r="K26605" s="59" t="s">
        <v>27038</v>
      </c>
      <c r="L26605" s="61" t="s">
        <v>81</v>
      </c>
      <c r="M26605" s="61">
        <f>VLOOKUP(H26605,zdroj!C:F,4,0)</f>
        <v>0</v>
      </c>
      <c r="N26605" s="61" t="str">
        <f t="shared" si="830"/>
        <v>-</v>
      </c>
      <c r="P26605" s="73" t="str">
        <f t="shared" si="831"/>
        <v/>
      </c>
      <c r="Q26605" s="61" t="s">
        <v>86</v>
      </c>
    </row>
    <row r="26606" spans="8:17" x14ac:dyDescent="0.25">
      <c r="H26606" s="59">
        <v>98302</v>
      </c>
      <c r="I26606" s="59" t="s">
        <v>69</v>
      </c>
      <c r="J26606" s="59">
        <v>20203551</v>
      </c>
      <c r="K26606" s="59" t="s">
        <v>27039</v>
      </c>
      <c r="L26606" s="61" t="s">
        <v>81</v>
      </c>
      <c r="M26606" s="61">
        <f>VLOOKUP(H26606,zdroj!C:F,4,0)</f>
        <v>0</v>
      </c>
      <c r="N26606" s="61" t="str">
        <f t="shared" si="830"/>
        <v>-</v>
      </c>
      <c r="P26606" s="73" t="str">
        <f t="shared" si="831"/>
        <v/>
      </c>
      <c r="Q26606" s="61" t="s">
        <v>86</v>
      </c>
    </row>
    <row r="26607" spans="8:17" x14ac:dyDescent="0.25">
      <c r="H26607" s="59">
        <v>98302</v>
      </c>
      <c r="I26607" s="59" t="s">
        <v>69</v>
      </c>
      <c r="J26607" s="59">
        <v>20203560</v>
      </c>
      <c r="K26607" s="59" t="s">
        <v>27040</v>
      </c>
      <c r="L26607" s="61" t="s">
        <v>81</v>
      </c>
      <c r="M26607" s="61">
        <f>VLOOKUP(H26607,zdroj!C:F,4,0)</f>
        <v>0</v>
      </c>
      <c r="N26607" s="61" t="str">
        <f t="shared" si="830"/>
        <v>-</v>
      </c>
      <c r="P26607" s="73" t="str">
        <f t="shared" si="831"/>
        <v/>
      </c>
      <c r="Q26607" s="61" t="s">
        <v>86</v>
      </c>
    </row>
    <row r="26608" spans="8:17" x14ac:dyDescent="0.25">
      <c r="H26608" s="59">
        <v>98302</v>
      </c>
      <c r="I26608" s="59" t="s">
        <v>69</v>
      </c>
      <c r="J26608" s="59">
        <v>20203578</v>
      </c>
      <c r="K26608" s="59" t="s">
        <v>27041</v>
      </c>
      <c r="L26608" s="61" t="s">
        <v>81</v>
      </c>
      <c r="M26608" s="61">
        <f>VLOOKUP(H26608,zdroj!C:F,4,0)</f>
        <v>0</v>
      </c>
      <c r="N26608" s="61" t="str">
        <f t="shared" si="830"/>
        <v>-</v>
      </c>
      <c r="P26608" s="73" t="str">
        <f t="shared" si="831"/>
        <v/>
      </c>
      <c r="Q26608" s="61" t="s">
        <v>86</v>
      </c>
    </row>
    <row r="26609" spans="8:17" x14ac:dyDescent="0.25">
      <c r="H26609" s="59">
        <v>98302</v>
      </c>
      <c r="I26609" s="59" t="s">
        <v>69</v>
      </c>
      <c r="J26609" s="59">
        <v>20203586</v>
      </c>
      <c r="K26609" s="59" t="s">
        <v>27042</v>
      </c>
      <c r="L26609" s="61" t="s">
        <v>81</v>
      </c>
      <c r="M26609" s="61">
        <f>VLOOKUP(H26609,zdroj!C:F,4,0)</f>
        <v>0</v>
      </c>
      <c r="N26609" s="61" t="str">
        <f t="shared" si="830"/>
        <v>-</v>
      </c>
      <c r="P26609" s="73" t="str">
        <f t="shared" si="831"/>
        <v/>
      </c>
      <c r="Q26609" s="61" t="s">
        <v>86</v>
      </c>
    </row>
    <row r="26610" spans="8:17" x14ac:dyDescent="0.25">
      <c r="H26610" s="59">
        <v>98302</v>
      </c>
      <c r="I26610" s="59" t="s">
        <v>69</v>
      </c>
      <c r="J26610" s="59">
        <v>20203594</v>
      </c>
      <c r="K26610" s="59" t="s">
        <v>27043</v>
      </c>
      <c r="L26610" s="61" t="s">
        <v>81</v>
      </c>
      <c r="M26610" s="61">
        <f>VLOOKUP(H26610,zdroj!C:F,4,0)</f>
        <v>0</v>
      </c>
      <c r="N26610" s="61" t="str">
        <f t="shared" si="830"/>
        <v>-</v>
      </c>
      <c r="P26610" s="73" t="str">
        <f t="shared" si="831"/>
        <v/>
      </c>
      <c r="Q26610" s="61" t="s">
        <v>86</v>
      </c>
    </row>
    <row r="26611" spans="8:17" x14ac:dyDescent="0.25">
      <c r="H26611" s="59">
        <v>98302</v>
      </c>
      <c r="I26611" s="59" t="s">
        <v>69</v>
      </c>
      <c r="J26611" s="59">
        <v>20203608</v>
      </c>
      <c r="K26611" s="59" t="s">
        <v>27044</v>
      </c>
      <c r="L26611" s="61" t="s">
        <v>81</v>
      </c>
      <c r="M26611" s="61">
        <f>VLOOKUP(H26611,zdroj!C:F,4,0)</f>
        <v>0</v>
      </c>
      <c r="N26611" s="61" t="str">
        <f t="shared" si="830"/>
        <v>-</v>
      </c>
      <c r="P26611" s="73" t="str">
        <f t="shared" si="831"/>
        <v/>
      </c>
      <c r="Q26611" s="61" t="s">
        <v>86</v>
      </c>
    </row>
    <row r="26612" spans="8:17" x14ac:dyDescent="0.25">
      <c r="H26612" s="59">
        <v>98302</v>
      </c>
      <c r="I26612" s="59" t="s">
        <v>69</v>
      </c>
      <c r="J26612" s="59">
        <v>20203616</v>
      </c>
      <c r="K26612" s="59" t="s">
        <v>27045</v>
      </c>
      <c r="L26612" s="61" t="s">
        <v>81</v>
      </c>
      <c r="M26612" s="61">
        <f>VLOOKUP(H26612,zdroj!C:F,4,0)</f>
        <v>0</v>
      </c>
      <c r="N26612" s="61" t="str">
        <f t="shared" si="830"/>
        <v>-</v>
      </c>
      <c r="P26612" s="73" t="str">
        <f t="shared" si="831"/>
        <v/>
      </c>
      <c r="Q26612" s="61" t="s">
        <v>86</v>
      </c>
    </row>
    <row r="26613" spans="8:17" x14ac:dyDescent="0.25">
      <c r="H26613" s="59">
        <v>98302</v>
      </c>
      <c r="I26613" s="59" t="s">
        <v>69</v>
      </c>
      <c r="J26613" s="59">
        <v>20203632</v>
      </c>
      <c r="K26613" s="59" t="s">
        <v>27046</v>
      </c>
      <c r="L26613" s="61" t="s">
        <v>81</v>
      </c>
      <c r="M26613" s="61">
        <f>VLOOKUP(H26613,zdroj!C:F,4,0)</f>
        <v>0</v>
      </c>
      <c r="N26613" s="61" t="str">
        <f t="shared" si="830"/>
        <v>-</v>
      </c>
      <c r="P26613" s="73" t="str">
        <f t="shared" si="831"/>
        <v/>
      </c>
      <c r="Q26613" s="61" t="s">
        <v>86</v>
      </c>
    </row>
    <row r="26614" spans="8:17" x14ac:dyDescent="0.25">
      <c r="H26614" s="59">
        <v>98302</v>
      </c>
      <c r="I26614" s="59" t="s">
        <v>69</v>
      </c>
      <c r="J26614" s="59">
        <v>20203641</v>
      </c>
      <c r="K26614" s="59" t="s">
        <v>27047</v>
      </c>
      <c r="L26614" s="61" t="s">
        <v>81</v>
      </c>
      <c r="M26614" s="61">
        <f>VLOOKUP(H26614,zdroj!C:F,4,0)</f>
        <v>0</v>
      </c>
      <c r="N26614" s="61" t="str">
        <f t="shared" si="830"/>
        <v>-</v>
      </c>
      <c r="P26614" s="73" t="str">
        <f t="shared" si="831"/>
        <v/>
      </c>
      <c r="Q26614" s="61" t="s">
        <v>86</v>
      </c>
    </row>
    <row r="26615" spans="8:17" x14ac:dyDescent="0.25">
      <c r="H26615" s="59">
        <v>98302</v>
      </c>
      <c r="I26615" s="59" t="s">
        <v>69</v>
      </c>
      <c r="J26615" s="59">
        <v>20203659</v>
      </c>
      <c r="K26615" s="59" t="s">
        <v>27048</v>
      </c>
      <c r="L26615" s="61" t="s">
        <v>81</v>
      </c>
      <c r="M26615" s="61">
        <f>VLOOKUP(H26615,zdroj!C:F,4,0)</f>
        <v>0</v>
      </c>
      <c r="N26615" s="61" t="str">
        <f t="shared" si="830"/>
        <v>-</v>
      </c>
      <c r="P26615" s="73" t="str">
        <f t="shared" si="831"/>
        <v/>
      </c>
      <c r="Q26615" s="61" t="s">
        <v>86</v>
      </c>
    </row>
    <row r="26616" spans="8:17" x14ac:dyDescent="0.25">
      <c r="H26616" s="59">
        <v>98302</v>
      </c>
      <c r="I26616" s="59" t="s">
        <v>69</v>
      </c>
      <c r="J26616" s="59">
        <v>20203667</v>
      </c>
      <c r="K26616" s="59" t="s">
        <v>27049</v>
      </c>
      <c r="L26616" s="61" t="s">
        <v>81</v>
      </c>
      <c r="M26616" s="61">
        <f>VLOOKUP(H26616,zdroj!C:F,4,0)</f>
        <v>0</v>
      </c>
      <c r="N26616" s="61" t="str">
        <f t="shared" si="830"/>
        <v>-</v>
      </c>
      <c r="P26616" s="73" t="str">
        <f t="shared" si="831"/>
        <v/>
      </c>
      <c r="Q26616" s="61" t="s">
        <v>86</v>
      </c>
    </row>
    <row r="26617" spans="8:17" x14ac:dyDescent="0.25">
      <c r="H26617" s="59">
        <v>98302</v>
      </c>
      <c r="I26617" s="59" t="s">
        <v>69</v>
      </c>
      <c r="J26617" s="59">
        <v>20203675</v>
      </c>
      <c r="K26617" s="59" t="s">
        <v>27050</v>
      </c>
      <c r="L26617" s="61" t="s">
        <v>81</v>
      </c>
      <c r="M26617" s="61">
        <f>VLOOKUP(H26617,zdroj!C:F,4,0)</f>
        <v>0</v>
      </c>
      <c r="N26617" s="61" t="str">
        <f t="shared" si="830"/>
        <v>-</v>
      </c>
      <c r="P26617" s="73" t="str">
        <f t="shared" si="831"/>
        <v/>
      </c>
      <c r="Q26617" s="61" t="s">
        <v>86</v>
      </c>
    </row>
    <row r="26618" spans="8:17" x14ac:dyDescent="0.25">
      <c r="H26618" s="59">
        <v>98302</v>
      </c>
      <c r="I26618" s="59" t="s">
        <v>69</v>
      </c>
      <c r="J26618" s="59">
        <v>20203683</v>
      </c>
      <c r="K26618" s="59" t="s">
        <v>27051</v>
      </c>
      <c r="L26618" s="61" t="s">
        <v>81</v>
      </c>
      <c r="M26618" s="61">
        <f>VLOOKUP(H26618,zdroj!C:F,4,0)</f>
        <v>0</v>
      </c>
      <c r="N26618" s="61" t="str">
        <f t="shared" si="830"/>
        <v>-</v>
      </c>
      <c r="P26618" s="73" t="str">
        <f t="shared" si="831"/>
        <v/>
      </c>
      <c r="Q26618" s="61" t="s">
        <v>86</v>
      </c>
    </row>
    <row r="26619" spans="8:17" x14ac:dyDescent="0.25">
      <c r="H26619" s="59">
        <v>98302</v>
      </c>
      <c r="I26619" s="59" t="s">
        <v>69</v>
      </c>
      <c r="J26619" s="59">
        <v>20203691</v>
      </c>
      <c r="K26619" s="59" t="s">
        <v>27052</v>
      </c>
      <c r="L26619" s="61" t="s">
        <v>81</v>
      </c>
      <c r="M26619" s="61">
        <f>VLOOKUP(H26619,zdroj!C:F,4,0)</f>
        <v>0</v>
      </c>
      <c r="N26619" s="61" t="str">
        <f t="shared" si="830"/>
        <v>-</v>
      </c>
      <c r="P26619" s="73" t="str">
        <f t="shared" si="831"/>
        <v/>
      </c>
      <c r="Q26619" s="61" t="s">
        <v>86</v>
      </c>
    </row>
    <row r="26620" spans="8:17" x14ac:dyDescent="0.25">
      <c r="H26620" s="59">
        <v>98302</v>
      </c>
      <c r="I26620" s="59" t="s">
        <v>69</v>
      </c>
      <c r="J26620" s="59">
        <v>20203705</v>
      </c>
      <c r="K26620" s="59" t="s">
        <v>27053</v>
      </c>
      <c r="L26620" s="61" t="s">
        <v>81</v>
      </c>
      <c r="M26620" s="61">
        <f>VLOOKUP(H26620,zdroj!C:F,4,0)</f>
        <v>0</v>
      </c>
      <c r="N26620" s="61" t="str">
        <f t="shared" si="830"/>
        <v>-</v>
      </c>
      <c r="P26620" s="73" t="str">
        <f t="shared" si="831"/>
        <v/>
      </c>
      <c r="Q26620" s="61" t="s">
        <v>86</v>
      </c>
    </row>
    <row r="26621" spans="8:17" x14ac:dyDescent="0.25">
      <c r="H26621" s="59">
        <v>98302</v>
      </c>
      <c r="I26621" s="59" t="s">
        <v>69</v>
      </c>
      <c r="J26621" s="59">
        <v>20203713</v>
      </c>
      <c r="K26621" s="59" t="s">
        <v>27054</v>
      </c>
      <c r="L26621" s="61" t="s">
        <v>81</v>
      </c>
      <c r="M26621" s="61">
        <f>VLOOKUP(H26621,zdroj!C:F,4,0)</f>
        <v>0</v>
      </c>
      <c r="N26621" s="61" t="str">
        <f t="shared" si="830"/>
        <v>-</v>
      </c>
      <c r="P26621" s="73" t="str">
        <f t="shared" si="831"/>
        <v/>
      </c>
      <c r="Q26621" s="61" t="s">
        <v>86</v>
      </c>
    </row>
    <row r="26622" spans="8:17" x14ac:dyDescent="0.25">
      <c r="H26622" s="59">
        <v>98302</v>
      </c>
      <c r="I26622" s="59" t="s">
        <v>69</v>
      </c>
      <c r="J26622" s="59">
        <v>20203721</v>
      </c>
      <c r="K26622" s="59" t="s">
        <v>27055</v>
      </c>
      <c r="L26622" s="61" t="s">
        <v>81</v>
      </c>
      <c r="M26622" s="61">
        <f>VLOOKUP(H26622,zdroj!C:F,4,0)</f>
        <v>0</v>
      </c>
      <c r="N26622" s="61" t="str">
        <f t="shared" si="830"/>
        <v>-</v>
      </c>
      <c r="P26622" s="73" t="str">
        <f t="shared" si="831"/>
        <v/>
      </c>
      <c r="Q26622" s="61" t="s">
        <v>86</v>
      </c>
    </row>
    <row r="26623" spans="8:17" x14ac:dyDescent="0.25">
      <c r="H26623" s="59">
        <v>98302</v>
      </c>
      <c r="I26623" s="59" t="s">
        <v>69</v>
      </c>
      <c r="J26623" s="59">
        <v>20203730</v>
      </c>
      <c r="K26623" s="59" t="s">
        <v>27056</v>
      </c>
      <c r="L26623" s="61" t="s">
        <v>81</v>
      </c>
      <c r="M26623" s="61">
        <f>VLOOKUP(H26623,zdroj!C:F,4,0)</f>
        <v>0</v>
      </c>
      <c r="N26623" s="61" t="str">
        <f t="shared" si="830"/>
        <v>-</v>
      </c>
      <c r="P26623" s="73" t="str">
        <f t="shared" si="831"/>
        <v/>
      </c>
      <c r="Q26623" s="61" t="s">
        <v>86</v>
      </c>
    </row>
    <row r="26624" spans="8:17" x14ac:dyDescent="0.25">
      <c r="H26624" s="59">
        <v>98302</v>
      </c>
      <c r="I26624" s="59" t="s">
        <v>69</v>
      </c>
      <c r="J26624" s="59">
        <v>20203748</v>
      </c>
      <c r="K26624" s="59" t="s">
        <v>27057</v>
      </c>
      <c r="L26624" s="61" t="s">
        <v>81</v>
      </c>
      <c r="M26624" s="61">
        <f>VLOOKUP(H26624,zdroj!C:F,4,0)</f>
        <v>0</v>
      </c>
      <c r="N26624" s="61" t="str">
        <f t="shared" si="830"/>
        <v>-</v>
      </c>
      <c r="P26624" s="73" t="str">
        <f t="shared" si="831"/>
        <v/>
      </c>
      <c r="Q26624" s="61" t="s">
        <v>86</v>
      </c>
    </row>
    <row r="26625" spans="8:17" x14ac:dyDescent="0.25">
      <c r="H26625" s="59">
        <v>98302</v>
      </c>
      <c r="I26625" s="59" t="s">
        <v>69</v>
      </c>
      <c r="J26625" s="59">
        <v>25673955</v>
      </c>
      <c r="K26625" s="59" t="s">
        <v>27058</v>
      </c>
      <c r="L26625" s="61" t="s">
        <v>113</v>
      </c>
      <c r="M26625" s="61">
        <f>VLOOKUP(H26625,zdroj!C:F,4,0)</f>
        <v>0</v>
      </c>
      <c r="N26625" s="61" t="str">
        <f t="shared" si="830"/>
        <v>katB</v>
      </c>
      <c r="P26625" s="73" t="str">
        <f t="shared" si="831"/>
        <v/>
      </c>
      <c r="Q26625" s="61" t="s">
        <v>30</v>
      </c>
    </row>
    <row r="26626" spans="8:17" x14ac:dyDescent="0.25">
      <c r="H26626" s="59">
        <v>98302</v>
      </c>
      <c r="I26626" s="59" t="s">
        <v>69</v>
      </c>
      <c r="J26626" s="59">
        <v>25820800</v>
      </c>
      <c r="K26626" s="59" t="s">
        <v>27059</v>
      </c>
      <c r="L26626" s="61" t="s">
        <v>113</v>
      </c>
      <c r="M26626" s="61">
        <f>VLOOKUP(H26626,zdroj!C:F,4,0)</f>
        <v>0</v>
      </c>
      <c r="N26626" s="61" t="str">
        <f t="shared" si="830"/>
        <v>katB</v>
      </c>
      <c r="P26626" s="73" t="str">
        <f t="shared" si="831"/>
        <v/>
      </c>
      <c r="Q26626" s="61" t="s">
        <v>30</v>
      </c>
    </row>
    <row r="26627" spans="8:17" x14ac:dyDescent="0.25">
      <c r="H26627" s="59">
        <v>98302</v>
      </c>
      <c r="I26627" s="59" t="s">
        <v>69</v>
      </c>
      <c r="J26627" s="59">
        <v>25901508</v>
      </c>
      <c r="K26627" s="59" t="s">
        <v>27060</v>
      </c>
      <c r="L26627" s="61" t="s">
        <v>113</v>
      </c>
      <c r="M26627" s="61">
        <f>VLOOKUP(H26627,zdroj!C:F,4,0)</f>
        <v>0</v>
      </c>
      <c r="N26627" s="61" t="str">
        <f t="shared" si="830"/>
        <v>katB</v>
      </c>
      <c r="P26627" s="73" t="str">
        <f t="shared" si="831"/>
        <v/>
      </c>
      <c r="Q26627" s="61" t="s">
        <v>31</v>
      </c>
    </row>
    <row r="26628" spans="8:17" x14ac:dyDescent="0.25">
      <c r="H26628" s="59">
        <v>98302</v>
      </c>
      <c r="I26628" s="59" t="s">
        <v>69</v>
      </c>
      <c r="J26628" s="59">
        <v>27748782</v>
      </c>
      <c r="K26628" s="59" t="s">
        <v>27061</v>
      </c>
      <c r="L26628" s="61" t="s">
        <v>113</v>
      </c>
      <c r="M26628" s="61">
        <f>VLOOKUP(H26628,zdroj!C:F,4,0)</f>
        <v>0</v>
      </c>
      <c r="N26628" s="61" t="str">
        <f t="shared" si="830"/>
        <v>katB</v>
      </c>
      <c r="P26628" s="73" t="str">
        <f t="shared" si="831"/>
        <v/>
      </c>
      <c r="Q26628" s="61" t="s">
        <v>30</v>
      </c>
    </row>
    <row r="26629" spans="8:17" x14ac:dyDescent="0.25">
      <c r="H26629" s="59">
        <v>98302</v>
      </c>
      <c r="I26629" s="59" t="s">
        <v>69</v>
      </c>
      <c r="J26629" s="59">
        <v>27999157</v>
      </c>
      <c r="K26629" s="59" t="s">
        <v>27062</v>
      </c>
      <c r="L26629" s="61" t="s">
        <v>81</v>
      </c>
      <c r="M26629" s="61">
        <f>VLOOKUP(H26629,zdroj!C:F,4,0)</f>
        <v>0</v>
      </c>
      <c r="N26629" s="61" t="str">
        <f t="shared" si="830"/>
        <v>-</v>
      </c>
      <c r="P26629" s="73" t="str">
        <f t="shared" si="831"/>
        <v/>
      </c>
      <c r="Q26629" s="61" t="s">
        <v>86</v>
      </c>
    </row>
    <row r="26630" spans="8:17" x14ac:dyDescent="0.25">
      <c r="H26630" s="59">
        <v>98302</v>
      </c>
      <c r="I26630" s="59" t="s">
        <v>69</v>
      </c>
      <c r="J26630" s="59">
        <v>28143817</v>
      </c>
      <c r="K26630" s="59" t="s">
        <v>27063</v>
      </c>
      <c r="L26630" s="61" t="s">
        <v>81</v>
      </c>
      <c r="M26630" s="61">
        <f>VLOOKUP(H26630,zdroj!C:F,4,0)</f>
        <v>0</v>
      </c>
      <c r="N26630" s="61" t="str">
        <f t="shared" si="830"/>
        <v>-</v>
      </c>
      <c r="P26630" s="73" t="str">
        <f t="shared" si="831"/>
        <v/>
      </c>
      <c r="Q26630" s="61" t="s">
        <v>86</v>
      </c>
    </row>
    <row r="26631" spans="8:17" x14ac:dyDescent="0.25">
      <c r="H26631" s="59">
        <v>98302</v>
      </c>
      <c r="I26631" s="59" t="s">
        <v>69</v>
      </c>
      <c r="J26631" s="59">
        <v>28143825</v>
      </c>
      <c r="K26631" s="59" t="s">
        <v>27064</v>
      </c>
      <c r="L26631" s="61" t="s">
        <v>81</v>
      </c>
      <c r="M26631" s="61">
        <f>VLOOKUP(H26631,zdroj!C:F,4,0)</f>
        <v>0</v>
      </c>
      <c r="N26631" s="61" t="str">
        <f t="shared" ref="N26631:N26694" si="832">IF(M26631="A",IF(L26631="katA","katB",L26631),L26631)</f>
        <v>-</v>
      </c>
      <c r="P26631" s="73" t="str">
        <f t="shared" ref="P26631:P26694" si="833">IF(O26631="A",1,"")</f>
        <v/>
      </c>
      <c r="Q26631" s="61" t="s">
        <v>86</v>
      </c>
    </row>
    <row r="26632" spans="8:17" x14ac:dyDescent="0.25">
      <c r="H26632" s="59">
        <v>98302</v>
      </c>
      <c r="I26632" s="59" t="s">
        <v>69</v>
      </c>
      <c r="J26632" s="59">
        <v>28152417</v>
      </c>
      <c r="K26632" s="59" t="s">
        <v>27065</v>
      </c>
      <c r="L26632" s="61" t="s">
        <v>81</v>
      </c>
      <c r="M26632" s="61">
        <f>VLOOKUP(H26632,zdroj!C:F,4,0)</f>
        <v>0</v>
      </c>
      <c r="N26632" s="61" t="str">
        <f t="shared" si="832"/>
        <v>-</v>
      </c>
      <c r="P26632" s="73" t="str">
        <f t="shared" si="833"/>
        <v/>
      </c>
      <c r="Q26632" s="61" t="s">
        <v>86</v>
      </c>
    </row>
    <row r="26633" spans="8:17" x14ac:dyDescent="0.25">
      <c r="H26633" s="59">
        <v>98302</v>
      </c>
      <c r="I26633" s="59" t="s">
        <v>69</v>
      </c>
      <c r="J26633" s="59">
        <v>28377061</v>
      </c>
      <c r="K26633" s="59" t="s">
        <v>27066</v>
      </c>
      <c r="L26633" s="61" t="s">
        <v>81</v>
      </c>
      <c r="M26633" s="61">
        <f>VLOOKUP(H26633,zdroj!C:F,4,0)</f>
        <v>0</v>
      </c>
      <c r="N26633" s="61" t="str">
        <f t="shared" si="832"/>
        <v>-</v>
      </c>
      <c r="P26633" s="73" t="str">
        <f t="shared" si="833"/>
        <v/>
      </c>
      <c r="Q26633" s="61" t="s">
        <v>86</v>
      </c>
    </row>
    <row r="26634" spans="8:17" x14ac:dyDescent="0.25">
      <c r="H26634" s="59">
        <v>98302</v>
      </c>
      <c r="I26634" s="59" t="s">
        <v>69</v>
      </c>
      <c r="J26634" s="59">
        <v>72931141</v>
      </c>
      <c r="K26634" s="59" t="s">
        <v>27067</v>
      </c>
      <c r="L26634" s="61" t="s">
        <v>113</v>
      </c>
      <c r="M26634" s="61">
        <f>VLOOKUP(H26634,zdroj!C:F,4,0)</f>
        <v>0</v>
      </c>
      <c r="N26634" s="61" t="str">
        <f t="shared" si="832"/>
        <v>katB</v>
      </c>
      <c r="P26634" s="73" t="str">
        <f t="shared" si="833"/>
        <v/>
      </c>
      <c r="Q26634" s="61" t="s">
        <v>30</v>
      </c>
    </row>
    <row r="26635" spans="8:17" x14ac:dyDescent="0.25">
      <c r="H26635" s="59">
        <v>98302</v>
      </c>
      <c r="I26635" s="59" t="s">
        <v>69</v>
      </c>
      <c r="J26635" s="59">
        <v>73703681</v>
      </c>
      <c r="K26635" s="59" t="s">
        <v>27068</v>
      </c>
      <c r="L26635" s="61" t="s">
        <v>81</v>
      </c>
      <c r="M26635" s="61">
        <f>VLOOKUP(H26635,zdroj!C:F,4,0)</f>
        <v>0</v>
      </c>
      <c r="N26635" s="61" t="str">
        <f t="shared" si="832"/>
        <v>-</v>
      </c>
      <c r="P26635" s="73" t="str">
        <f t="shared" si="833"/>
        <v/>
      </c>
      <c r="Q26635" s="61" t="s">
        <v>86</v>
      </c>
    </row>
    <row r="26636" spans="8:17" x14ac:dyDescent="0.25">
      <c r="H26636" s="59">
        <v>98302</v>
      </c>
      <c r="I26636" s="59" t="s">
        <v>69</v>
      </c>
      <c r="J26636" s="59">
        <v>75055589</v>
      </c>
      <c r="K26636" s="59" t="s">
        <v>27069</v>
      </c>
      <c r="L26636" s="61" t="s">
        <v>113</v>
      </c>
      <c r="M26636" s="61">
        <f>VLOOKUP(H26636,zdroj!C:F,4,0)</f>
        <v>0</v>
      </c>
      <c r="N26636" s="61" t="str">
        <f t="shared" si="832"/>
        <v>katB</v>
      </c>
      <c r="P26636" s="73" t="str">
        <f t="shared" si="833"/>
        <v/>
      </c>
      <c r="Q26636" s="61" t="s">
        <v>31</v>
      </c>
    </row>
    <row r="26637" spans="8:17" x14ac:dyDescent="0.25">
      <c r="H26637" s="59">
        <v>98311</v>
      </c>
      <c r="I26637" s="59" t="s">
        <v>69</v>
      </c>
      <c r="J26637" s="59">
        <v>20203756</v>
      </c>
      <c r="K26637" s="59" t="s">
        <v>27070</v>
      </c>
      <c r="L26637" s="61" t="s">
        <v>81</v>
      </c>
      <c r="M26637" s="61">
        <f>VLOOKUP(H26637,zdroj!C:F,4,0)</f>
        <v>0</v>
      </c>
      <c r="N26637" s="61" t="str">
        <f t="shared" si="832"/>
        <v>-</v>
      </c>
      <c r="P26637" s="73" t="str">
        <f t="shared" si="833"/>
        <v/>
      </c>
      <c r="Q26637" s="61" t="s">
        <v>86</v>
      </c>
    </row>
    <row r="26638" spans="8:17" x14ac:dyDescent="0.25">
      <c r="H26638" s="59">
        <v>98311</v>
      </c>
      <c r="I26638" s="59" t="s">
        <v>69</v>
      </c>
      <c r="J26638" s="59">
        <v>25860429</v>
      </c>
      <c r="K26638" s="59" t="s">
        <v>27071</v>
      </c>
      <c r="L26638" s="61" t="s">
        <v>81</v>
      </c>
      <c r="M26638" s="61">
        <f>VLOOKUP(H26638,zdroj!C:F,4,0)</f>
        <v>0</v>
      </c>
      <c r="N26638" s="61" t="str">
        <f t="shared" si="832"/>
        <v>-</v>
      </c>
      <c r="P26638" s="73" t="str">
        <f t="shared" si="833"/>
        <v/>
      </c>
      <c r="Q26638" s="61" t="s">
        <v>86</v>
      </c>
    </row>
    <row r="26639" spans="8:17" x14ac:dyDescent="0.25">
      <c r="H26639" s="59">
        <v>98311</v>
      </c>
      <c r="I26639" s="59" t="s">
        <v>69</v>
      </c>
      <c r="J26639" s="59">
        <v>26029936</v>
      </c>
      <c r="K26639" s="59" t="s">
        <v>27072</v>
      </c>
      <c r="L26639" s="61" t="s">
        <v>113</v>
      </c>
      <c r="M26639" s="61">
        <f>VLOOKUP(H26639,zdroj!C:F,4,0)</f>
        <v>0</v>
      </c>
      <c r="N26639" s="61" t="str">
        <f t="shared" si="832"/>
        <v>katB</v>
      </c>
      <c r="P26639" s="73" t="str">
        <f t="shared" si="833"/>
        <v/>
      </c>
      <c r="Q26639" s="61" t="s">
        <v>30</v>
      </c>
    </row>
    <row r="26640" spans="8:17" x14ac:dyDescent="0.25">
      <c r="H26640" s="59">
        <v>98311</v>
      </c>
      <c r="I26640" s="59" t="s">
        <v>69</v>
      </c>
      <c r="J26640" s="59">
        <v>26690390</v>
      </c>
      <c r="K26640" s="59" t="s">
        <v>27073</v>
      </c>
      <c r="L26640" s="61" t="s">
        <v>113</v>
      </c>
      <c r="M26640" s="61">
        <f>VLOOKUP(H26640,zdroj!C:F,4,0)</f>
        <v>0</v>
      </c>
      <c r="N26640" s="61" t="str">
        <f t="shared" si="832"/>
        <v>katB</v>
      </c>
      <c r="P26640" s="73" t="str">
        <f t="shared" si="833"/>
        <v/>
      </c>
      <c r="Q26640" s="61" t="s">
        <v>30</v>
      </c>
    </row>
    <row r="26641" spans="8:17" x14ac:dyDescent="0.25">
      <c r="H26641" s="59">
        <v>98311</v>
      </c>
      <c r="I26641" s="59" t="s">
        <v>69</v>
      </c>
      <c r="J26641" s="59">
        <v>26910471</v>
      </c>
      <c r="K26641" s="59" t="s">
        <v>27074</v>
      </c>
      <c r="L26641" s="61" t="s">
        <v>113</v>
      </c>
      <c r="M26641" s="61">
        <f>VLOOKUP(H26641,zdroj!C:F,4,0)</f>
        <v>0</v>
      </c>
      <c r="N26641" s="61" t="str">
        <f t="shared" si="832"/>
        <v>katB</v>
      </c>
      <c r="P26641" s="73" t="str">
        <f t="shared" si="833"/>
        <v/>
      </c>
      <c r="Q26641" s="61" t="s">
        <v>30</v>
      </c>
    </row>
    <row r="26642" spans="8:17" x14ac:dyDescent="0.25">
      <c r="H26642" s="59">
        <v>98311</v>
      </c>
      <c r="I26642" s="59" t="s">
        <v>69</v>
      </c>
      <c r="J26642" s="59">
        <v>26910489</v>
      </c>
      <c r="K26642" s="59" t="s">
        <v>27075</v>
      </c>
      <c r="L26642" s="61" t="s">
        <v>113</v>
      </c>
      <c r="M26642" s="61">
        <f>VLOOKUP(H26642,zdroj!C:F,4,0)</f>
        <v>0</v>
      </c>
      <c r="N26642" s="61" t="str">
        <f t="shared" si="832"/>
        <v>katB</v>
      </c>
      <c r="P26642" s="73" t="str">
        <f t="shared" si="833"/>
        <v/>
      </c>
      <c r="Q26642" s="61" t="s">
        <v>31</v>
      </c>
    </row>
    <row r="26643" spans="8:17" x14ac:dyDescent="0.25">
      <c r="H26643" s="59">
        <v>98311</v>
      </c>
      <c r="I26643" s="59" t="s">
        <v>69</v>
      </c>
      <c r="J26643" s="59">
        <v>26910497</v>
      </c>
      <c r="K26643" s="59" t="s">
        <v>27076</v>
      </c>
      <c r="L26643" s="61" t="s">
        <v>113</v>
      </c>
      <c r="M26643" s="61">
        <f>VLOOKUP(H26643,zdroj!C:F,4,0)</f>
        <v>0</v>
      </c>
      <c r="N26643" s="61" t="str">
        <f t="shared" si="832"/>
        <v>katB</v>
      </c>
      <c r="P26643" s="73" t="str">
        <f t="shared" si="833"/>
        <v/>
      </c>
      <c r="Q26643" s="61" t="s">
        <v>30</v>
      </c>
    </row>
    <row r="26644" spans="8:17" x14ac:dyDescent="0.25">
      <c r="H26644" s="59">
        <v>98311</v>
      </c>
      <c r="I26644" s="59" t="s">
        <v>69</v>
      </c>
      <c r="J26644" s="59">
        <v>26910501</v>
      </c>
      <c r="K26644" s="59" t="s">
        <v>27077</v>
      </c>
      <c r="L26644" s="61" t="s">
        <v>81</v>
      </c>
      <c r="M26644" s="61">
        <f>VLOOKUP(H26644,zdroj!C:F,4,0)</f>
        <v>0</v>
      </c>
      <c r="N26644" s="61" t="str">
        <f t="shared" si="832"/>
        <v>-</v>
      </c>
      <c r="P26644" s="73" t="str">
        <f t="shared" si="833"/>
        <v/>
      </c>
      <c r="Q26644" s="61" t="s">
        <v>86</v>
      </c>
    </row>
    <row r="26645" spans="8:17" x14ac:dyDescent="0.25">
      <c r="H26645" s="59">
        <v>98311</v>
      </c>
      <c r="I26645" s="59" t="s">
        <v>69</v>
      </c>
      <c r="J26645" s="59">
        <v>26910519</v>
      </c>
      <c r="K26645" s="59" t="s">
        <v>27078</v>
      </c>
      <c r="L26645" s="61" t="s">
        <v>113</v>
      </c>
      <c r="M26645" s="61">
        <f>VLOOKUP(H26645,zdroj!C:F,4,0)</f>
        <v>0</v>
      </c>
      <c r="N26645" s="61" t="str">
        <f t="shared" si="832"/>
        <v>katB</v>
      </c>
      <c r="P26645" s="73" t="str">
        <f t="shared" si="833"/>
        <v/>
      </c>
      <c r="Q26645" s="61" t="s">
        <v>31</v>
      </c>
    </row>
    <row r="26646" spans="8:17" x14ac:dyDescent="0.25">
      <c r="H26646" s="59">
        <v>98311</v>
      </c>
      <c r="I26646" s="59" t="s">
        <v>69</v>
      </c>
      <c r="J26646" s="59">
        <v>26910527</v>
      </c>
      <c r="K26646" s="59" t="s">
        <v>27079</v>
      </c>
      <c r="L26646" s="61" t="s">
        <v>113</v>
      </c>
      <c r="M26646" s="61">
        <f>VLOOKUP(H26646,zdroj!C:F,4,0)</f>
        <v>0</v>
      </c>
      <c r="N26646" s="61" t="str">
        <f t="shared" si="832"/>
        <v>katB</v>
      </c>
      <c r="P26646" s="73" t="str">
        <f t="shared" si="833"/>
        <v/>
      </c>
      <c r="Q26646" s="61" t="s">
        <v>30</v>
      </c>
    </row>
    <row r="26647" spans="8:17" x14ac:dyDescent="0.25">
      <c r="H26647" s="59">
        <v>98311</v>
      </c>
      <c r="I26647" s="59" t="s">
        <v>69</v>
      </c>
      <c r="J26647" s="59">
        <v>26910535</v>
      </c>
      <c r="K26647" s="59" t="s">
        <v>27080</v>
      </c>
      <c r="L26647" s="61" t="s">
        <v>113</v>
      </c>
      <c r="M26647" s="61">
        <f>VLOOKUP(H26647,zdroj!C:F,4,0)</f>
        <v>0</v>
      </c>
      <c r="N26647" s="61" t="str">
        <f t="shared" si="832"/>
        <v>katB</v>
      </c>
      <c r="P26647" s="73" t="str">
        <f t="shared" si="833"/>
        <v/>
      </c>
      <c r="Q26647" s="61" t="s">
        <v>30</v>
      </c>
    </row>
    <row r="26648" spans="8:17" x14ac:dyDescent="0.25">
      <c r="H26648" s="59">
        <v>98311</v>
      </c>
      <c r="I26648" s="59" t="s">
        <v>69</v>
      </c>
      <c r="J26648" s="59">
        <v>26910543</v>
      </c>
      <c r="K26648" s="59" t="s">
        <v>27081</v>
      </c>
      <c r="L26648" s="61" t="s">
        <v>113</v>
      </c>
      <c r="M26648" s="61">
        <f>VLOOKUP(H26648,zdroj!C:F,4,0)</f>
        <v>0</v>
      </c>
      <c r="N26648" s="61" t="str">
        <f t="shared" si="832"/>
        <v>katB</v>
      </c>
      <c r="P26648" s="73" t="str">
        <f t="shared" si="833"/>
        <v/>
      </c>
      <c r="Q26648" s="61" t="s">
        <v>30</v>
      </c>
    </row>
    <row r="26649" spans="8:17" x14ac:dyDescent="0.25">
      <c r="H26649" s="59">
        <v>98311</v>
      </c>
      <c r="I26649" s="59" t="s">
        <v>69</v>
      </c>
      <c r="J26649" s="59">
        <v>26910551</v>
      </c>
      <c r="K26649" s="59" t="s">
        <v>27082</v>
      </c>
      <c r="L26649" s="61" t="s">
        <v>113</v>
      </c>
      <c r="M26649" s="61">
        <f>VLOOKUP(H26649,zdroj!C:F,4,0)</f>
        <v>0</v>
      </c>
      <c r="N26649" s="61" t="str">
        <f t="shared" si="832"/>
        <v>katB</v>
      </c>
      <c r="P26649" s="73" t="str">
        <f t="shared" si="833"/>
        <v/>
      </c>
      <c r="Q26649" s="61" t="s">
        <v>31</v>
      </c>
    </row>
    <row r="26650" spans="8:17" x14ac:dyDescent="0.25">
      <c r="H26650" s="59">
        <v>98311</v>
      </c>
      <c r="I26650" s="59" t="s">
        <v>69</v>
      </c>
      <c r="J26650" s="59">
        <v>26910560</v>
      </c>
      <c r="K26650" s="59" t="s">
        <v>27083</v>
      </c>
      <c r="L26650" s="61" t="s">
        <v>113</v>
      </c>
      <c r="M26650" s="61">
        <f>VLOOKUP(H26650,zdroj!C:F,4,0)</f>
        <v>0</v>
      </c>
      <c r="N26650" s="61" t="str">
        <f t="shared" si="832"/>
        <v>katB</v>
      </c>
      <c r="P26650" s="73" t="str">
        <f t="shared" si="833"/>
        <v/>
      </c>
      <c r="Q26650" s="61" t="s">
        <v>31</v>
      </c>
    </row>
    <row r="26651" spans="8:17" x14ac:dyDescent="0.25">
      <c r="H26651" s="59">
        <v>98311</v>
      </c>
      <c r="I26651" s="59" t="s">
        <v>69</v>
      </c>
      <c r="J26651" s="59">
        <v>26910578</v>
      </c>
      <c r="K26651" s="59" t="s">
        <v>27084</v>
      </c>
      <c r="L26651" s="61" t="s">
        <v>113</v>
      </c>
      <c r="M26651" s="61">
        <f>VLOOKUP(H26651,zdroj!C:F,4,0)</f>
        <v>0</v>
      </c>
      <c r="N26651" s="61" t="str">
        <f t="shared" si="832"/>
        <v>katB</v>
      </c>
      <c r="P26651" s="73" t="str">
        <f t="shared" si="833"/>
        <v/>
      </c>
      <c r="Q26651" s="61" t="s">
        <v>30</v>
      </c>
    </row>
    <row r="26652" spans="8:17" x14ac:dyDescent="0.25">
      <c r="H26652" s="59">
        <v>98311</v>
      </c>
      <c r="I26652" s="59" t="s">
        <v>69</v>
      </c>
      <c r="J26652" s="59">
        <v>26910586</v>
      </c>
      <c r="K26652" s="59" t="s">
        <v>27085</v>
      </c>
      <c r="L26652" s="61" t="s">
        <v>113</v>
      </c>
      <c r="M26652" s="61">
        <f>VLOOKUP(H26652,zdroj!C:F,4,0)</f>
        <v>0</v>
      </c>
      <c r="N26652" s="61" t="str">
        <f t="shared" si="832"/>
        <v>katB</v>
      </c>
      <c r="P26652" s="73" t="str">
        <f t="shared" si="833"/>
        <v/>
      </c>
      <c r="Q26652" s="61" t="s">
        <v>30</v>
      </c>
    </row>
    <row r="26653" spans="8:17" x14ac:dyDescent="0.25">
      <c r="H26653" s="59">
        <v>98311</v>
      </c>
      <c r="I26653" s="59" t="s">
        <v>69</v>
      </c>
      <c r="J26653" s="59">
        <v>26910594</v>
      </c>
      <c r="K26653" s="59" t="s">
        <v>27086</v>
      </c>
      <c r="L26653" s="61" t="s">
        <v>113</v>
      </c>
      <c r="M26653" s="61">
        <f>VLOOKUP(H26653,zdroj!C:F,4,0)</f>
        <v>0</v>
      </c>
      <c r="N26653" s="61" t="str">
        <f t="shared" si="832"/>
        <v>katB</v>
      </c>
      <c r="P26653" s="73" t="str">
        <f t="shared" si="833"/>
        <v/>
      </c>
      <c r="Q26653" s="61" t="s">
        <v>30</v>
      </c>
    </row>
    <row r="26654" spans="8:17" x14ac:dyDescent="0.25">
      <c r="H26654" s="59">
        <v>98311</v>
      </c>
      <c r="I26654" s="59" t="s">
        <v>69</v>
      </c>
      <c r="J26654" s="59">
        <v>26910608</v>
      </c>
      <c r="K26654" s="59" t="s">
        <v>27087</v>
      </c>
      <c r="L26654" s="61" t="s">
        <v>113</v>
      </c>
      <c r="M26654" s="61">
        <f>VLOOKUP(H26654,zdroj!C:F,4,0)</f>
        <v>0</v>
      </c>
      <c r="N26654" s="61" t="str">
        <f t="shared" si="832"/>
        <v>katB</v>
      </c>
      <c r="P26654" s="73" t="str">
        <f t="shared" si="833"/>
        <v/>
      </c>
      <c r="Q26654" s="61" t="s">
        <v>30</v>
      </c>
    </row>
    <row r="26655" spans="8:17" x14ac:dyDescent="0.25">
      <c r="H26655" s="59">
        <v>98311</v>
      </c>
      <c r="I26655" s="59" t="s">
        <v>69</v>
      </c>
      <c r="J26655" s="59">
        <v>26910616</v>
      </c>
      <c r="K26655" s="59" t="s">
        <v>27088</v>
      </c>
      <c r="L26655" s="61" t="s">
        <v>113</v>
      </c>
      <c r="M26655" s="61">
        <f>VLOOKUP(H26655,zdroj!C:F,4,0)</f>
        <v>0</v>
      </c>
      <c r="N26655" s="61" t="str">
        <f t="shared" si="832"/>
        <v>katB</v>
      </c>
      <c r="P26655" s="73" t="str">
        <f t="shared" si="833"/>
        <v/>
      </c>
      <c r="Q26655" s="61" t="s">
        <v>30</v>
      </c>
    </row>
    <row r="26656" spans="8:17" x14ac:dyDescent="0.25">
      <c r="H26656" s="59">
        <v>98311</v>
      </c>
      <c r="I26656" s="59" t="s">
        <v>69</v>
      </c>
      <c r="J26656" s="59">
        <v>26910624</v>
      </c>
      <c r="K26656" s="59" t="s">
        <v>27089</v>
      </c>
      <c r="L26656" s="61" t="s">
        <v>113</v>
      </c>
      <c r="M26656" s="61">
        <f>VLOOKUP(H26656,zdroj!C:F,4,0)</f>
        <v>0</v>
      </c>
      <c r="N26656" s="61" t="str">
        <f t="shared" si="832"/>
        <v>katB</v>
      </c>
      <c r="P26656" s="73" t="str">
        <f t="shared" si="833"/>
        <v/>
      </c>
      <c r="Q26656" s="61" t="s">
        <v>30</v>
      </c>
    </row>
    <row r="26657" spans="8:17" x14ac:dyDescent="0.25">
      <c r="H26657" s="59">
        <v>98311</v>
      </c>
      <c r="I26657" s="59" t="s">
        <v>69</v>
      </c>
      <c r="J26657" s="59">
        <v>26910632</v>
      </c>
      <c r="K26657" s="59" t="s">
        <v>27090</v>
      </c>
      <c r="L26657" s="61" t="s">
        <v>113</v>
      </c>
      <c r="M26657" s="61">
        <f>VLOOKUP(H26657,zdroj!C:F,4,0)</f>
        <v>0</v>
      </c>
      <c r="N26657" s="61" t="str">
        <f t="shared" si="832"/>
        <v>katB</v>
      </c>
      <c r="P26657" s="73" t="str">
        <f t="shared" si="833"/>
        <v/>
      </c>
      <c r="Q26657" s="61" t="s">
        <v>30</v>
      </c>
    </row>
    <row r="26658" spans="8:17" x14ac:dyDescent="0.25">
      <c r="H26658" s="59">
        <v>98311</v>
      </c>
      <c r="I26658" s="59" t="s">
        <v>69</v>
      </c>
      <c r="J26658" s="59">
        <v>26910641</v>
      </c>
      <c r="K26658" s="59" t="s">
        <v>27091</v>
      </c>
      <c r="L26658" s="61" t="s">
        <v>113</v>
      </c>
      <c r="M26658" s="61">
        <f>VLOOKUP(H26658,zdroj!C:F,4,0)</f>
        <v>0</v>
      </c>
      <c r="N26658" s="61" t="str">
        <f t="shared" si="832"/>
        <v>katB</v>
      </c>
      <c r="P26658" s="73" t="str">
        <f t="shared" si="833"/>
        <v/>
      </c>
      <c r="Q26658" s="61" t="s">
        <v>30</v>
      </c>
    </row>
    <row r="26659" spans="8:17" x14ac:dyDescent="0.25">
      <c r="H26659" s="59">
        <v>98311</v>
      </c>
      <c r="I26659" s="59" t="s">
        <v>69</v>
      </c>
      <c r="J26659" s="59">
        <v>26910659</v>
      </c>
      <c r="K26659" s="59" t="s">
        <v>27092</v>
      </c>
      <c r="L26659" s="61" t="s">
        <v>81</v>
      </c>
      <c r="M26659" s="61">
        <f>VLOOKUP(H26659,zdroj!C:F,4,0)</f>
        <v>0</v>
      </c>
      <c r="N26659" s="61" t="str">
        <f t="shared" si="832"/>
        <v>-</v>
      </c>
      <c r="P26659" s="73" t="str">
        <f t="shared" si="833"/>
        <v/>
      </c>
      <c r="Q26659" s="61" t="s">
        <v>86</v>
      </c>
    </row>
    <row r="26660" spans="8:17" x14ac:dyDescent="0.25">
      <c r="H26660" s="59">
        <v>98311</v>
      </c>
      <c r="I26660" s="59" t="s">
        <v>69</v>
      </c>
      <c r="J26660" s="59">
        <v>26910667</v>
      </c>
      <c r="K26660" s="59" t="s">
        <v>27093</v>
      </c>
      <c r="L26660" s="61" t="s">
        <v>113</v>
      </c>
      <c r="M26660" s="61">
        <f>VLOOKUP(H26660,zdroj!C:F,4,0)</f>
        <v>0</v>
      </c>
      <c r="N26660" s="61" t="str">
        <f t="shared" si="832"/>
        <v>katB</v>
      </c>
      <c r="P26660" s="73" t="str">
        <f t="shared" si="833"/>
        <v/>
      </c>
      <c r="Q26660" s="61" t="s">
        <v>30</v>
      </c>
    </row>
    <row r="26661" spans="8:17" x14ac:dyDescent="0.25">
      <c r="H26661" s="59">
        <v>98311</v>
      </c>
      <c r="I26661" s="59" t="s">
        <v>69</v>
      </c>
      <c r="J26661" s="59">
        <v>26910675</v>
      </c>
      <c r="K26661" s="59" t="s">
        <v>27094</v>
      </c>
      <c r="L26661" s="61" t="s">
        <v>113</v>
      </c>
      <c r="M26661" s="61">
        <f>VLOOKUP(H26661,zdroj!C:F,4,0)</f>
        <v>0</v>
      </c>
      <c r="N26661" s="61" t="str">
        <f t="shared" si="832"/>
        <v>katB</v>
      </c>
      <c r="P26661" s="73" t="str">
        <f t="shared" si="833"/>
        <v/>
      </c>
      <c r="Q26661" s="61" t="s">
        <v>31</v>
      </c>
    </row>
    <row r="26662" spans="8:17" x14ac:dyDescent="0.25">
      <c r="H26662" s="59">
        <v>98311</v>
      </c>
      <c r="I26662" s="59" t="s">
        <v>69</v>
      </c>
      <c r="J26662" s="59">
        <v>26910683</v>
      </c>
      <c r="K26662" s="59" t="s">
        <v>27095</v>
      </c>
      <c r="L26662" s="61" t="s">
        <v>113</v>
      </c>
      <c r="M26662" s="61">
        <f>VLOOKUP(H26662,zdroj!C:F,4,0)</f>
        <v>0</v>
      </c>
      <c r="N26662" s="61" t="str">
        <f t="shared" si="832"/>
        <v>katB</v>
      </c>
      <c r="P26662" s="73" t="str">
        <f t="shared" si="833"/>
        <v/>
      </c>
      <c r="Q26662" s="61" t="s">
        <v>30</v>
      </c>
    </row>
    <row r="26663" spans="8:17" x14ac:dyDescent="0.25">
      <c r="H26663" s="59">
        <v>98311</v>
      </c>
      <c r="I26663" s="59" t="s">
        <v>69</v>
      </c>
      <c r="J26663" s="59">
        <v>26910691</v>
      </c>
      <c r="K26663" s="59" t="s">
        <v>27096</v>
      </c>
      <c r="L26663" s="61" t="s">
        <v>113</v>
      </c>
      <c r="M26663" s="61">
        <f>VLOOKUP(H26663,zdroj!C:F,4,0)</f>
        <v>0</v>
      </c>
      <c r="N26663" s="61" t="str">
        <f t="shared" si="832"/>
        <v>katB</v>
      </c>
      <c r="P26663" s="73" t="str">
        <f t="shared" si="833"/>
        <v/>
      </c>
      <c r="Q26663" s="61" t="s">
        <v>31</v>
      </c>
    </row>
    <row r="26664" spans="8:17" x14ac:dyDescent="0.25">
      <c r="H26664" s="59">
        <v>98311</v>
      </c>
      <c r="I26664" s="59" t="s">
        <v>69</v>
      </c>
      <c r="J26664" s="59">
        <v>26910705</v>
      </c>
      <c r="K26664" s="59" t="s">
        <v>27097</v>
      </c>
      <c r="L26664" s="61" t="s">
        <v>113</v>
      </c>
      <c r="M26664" s="61">
        <f>VLOOKUP(H26664,zdroj!C:F,4,0)</f>
        <v>0</v>
      </c>
      <c r="N26664" s="61" t="str">
        <f t="shared" si="832"/>
        <v>katB</v>
      </c>
      <c r="P26664" s="73" t="str">
        <f t="shared" si="833"/>
        <v/>
      </c>
      <c r="Q26664" s="61" t="s">
        <v>30</v>
      </c>
    </row>
    <row r="26665" spans="8:17" x14ac:dyDescent="0.25">
      <c r="H26665" s="59">
        <v>98311</v>
      </c>
      <c r="I26665" s="59" t="s">
        <v>69</v>
      </c>
      <c r="J26665" s="59">
        <v>26910713</v>
      </c>
      <c r="K26665" s="59" t="s">
        <v>27098</v>
      </c>
      <c r="L26665" s="61" t="s">
        <v>81</v>
      </c>
      <c r="M26665" s="61">
        <f>VLOOKUP(H26665,zdroj!C:F,4,0)</f>
        <v>0</v>
      </c>
      <c r="N26665" s="61" t="str">
        <f t="shared" si="832"/>
        <v>-</v>
      </c>
      <c r="P26665" s="73" t="str">
        <f t="shared" si="833"/>
        <v/>
      </c>
      <c r="Q26665" s="61" t="s">
        <v>86</v>
      </c>
    </row>
    <row r="26666" spans="8:17" x14ac:dyDescent="0.25">
      <c r="H26666" s="59">
        <v>98311</v>
      </c>
      <c r="I26666" s="59" t="s">
        <v>69</v>
      </c>
      <c r="J26666" s="59">
        <v>26910721</v>
      </c>
      <c r="K26666" s="59" t="s">
        <v>27099</v>
      </c>
      <c r="L26666" s="61" t="s">
        <v>81</v>
      </c>
      <c r="M26666" s="61">
        <f>VLOOKUP(H26666,zdroj!C:F,4,0)</f>
        <v>0</v>
      </c>
      <c r="N26666" s="61" t="str">
        <f t="shared" si="832"/>
        <v>-</v>
      </c>
      <c r="P26666" s="73" t="str">
        <f t="shared" si="833"/>
        <v/>
      </c>
      <c r="Q26666" s="61" t="s">
        <v>86</v>
      </c>
    </row>
    <row r="26667" spans="8:17" x14ac:dyDescent="0.25">
      <c r="H26667" s="59">
        <v>98311</v>
      </c>
      <c r="I26667" s="59" t="s">
        <v>69</v>
      </c>
      <c r="J26667" s="59">
        <v>26910730</v>
      </c>
      <c r="K26667" s="59" t="s">
        <v>27100</v>
      </c>
      <c r="L26667" s="61" t="s">
        <v>81</v>
      </c>
      <c r="M26667" s="61">
        <f>VLOOKUP(H26667,zdroj!C:F,4,0)</f>
        <v>0</v>
      </c>
      <c r="N26667" s="61" t="str">
        <f t="shared" si="832"/>
        <v>-</v>
      </c>
      <c r="P26667" s="73" t="str">
        <f t="shared" si="833"/>
        <v/>
      </c>
      <c r="Q26667" s="61" t="s">
        <v>86</v>
      </c>
    </row>
    <row r="26668" spans="8:17" x14ac:dyDescent="0.25">
      <c r="H26668" s="59">
        <v>98311</v>
      </c>
      <c r="I26668" s="59" t="s">
        <v>69</v>
      </c>
      <c r="J26668" s="59">
        <v>26910748</v>
      </c>
      <c r="K26668" s="59" t="s">
        <v>27101</v>
      </c>
      <c r="L26668" s="61" t="s">
        <v>81</v>
      </c>
      <c r="M26668" s="61">
        <f>VLOOKUP(H26668,zdroj!C:F,4,0)</f>
        <v>0</v>
      </c>
      <c r="N26668" s="61" t="str">
        <f t="shared" si="832"/>
        <v>-</v>
      </c>
      <c r="P26668" s="73" t="str">
        <f t="shared" si="833"/>
        <v/>
      </c>
      <c r="Q26668" s="61" t="s">
        <v>86</v>
      </c>
    </row>
    <row r="26669" spans="8:17" x14ac:dyDescent="0.25">
      <c r="H26669" s="59">
        <v>98311</v>
      </c>
      <c r="I26669" s="59" t="s">
        <v>69</v>
      </c>
      <c r="J26669" s="59">
        <v>26910756</v>
      </c>
      <c r="K26669" s="59" t="s">
        <v>27102</v>
      </c>
      <c r="L26669" s="61" t="s">
        <v>81</v>
      </c>
      <c r="M26669" s="61">
        <f>VLOOKUP(H26669,zdroj!C:F,4,0)</f>
        <v>0</v>
      </c>
      <c r="N26669" s="61" t="str">
        <f t="shared" si="832"/>
        <v>-</v>
      </c>
      <c r="P26669" s="73" t="str">
        <f t="shared" si="833"/>
        <v/>
      </c>
      <c r="Q26669" s="61" t="s">
        <v>86</v>
      </c>
    </row>
    <row r="26670" spans="8:17" x14ac:dyDescent="0.25">
      <c r="H26670" s="59">
        <v>98311</v>
      </c>
      <c r="I26670" s="59" t="s">
        <v>69</v>
      </c>
      <c r="J26670" s="59">
        <v>26910764</v>
      </c>
      <c r="K26670" s="59" t="s">
        <v>27103</v>
      </c>
      <c r="L26670" s="61" t="s">
        <v>81</v>
      </c>
      <c r="M26670" s="61">
        <f>VLOOKUP(H26670,zdroj!C:F,4,0)</f>
        <v>0</v>
      </c>
      <c r="N26670" s="61" t="str">
        <f t="shared" si="832"/>
        <v>-</v>
      </c>
      <c r="P26670" s="73" t="str">
        <f t="shared" si="833"/>
        <v/>
      </c>
      <c r="Q26670" s="61" t="s">
        <v>86</v>
      </c>
    </row>
    <row r="26671" spans="8:17" x14ac:dyDescent="0.25">
      <c r="H26671" s="59">
        <v>98311</v>
      </c>
      <c r="I26671" s="59" t="s">
        <v>69</v>
      </c>
      <c r="J26671" s="59">
        <v>26910772</v>
      </c>
      <c r="K26671" s="59" t="s">
        <v>27104</v>
      </c>
      <c r="L26671" s="61" t="s">
        <v>81</v>
      </c>
      <c r="M26671" s="61">
        <f>VLOOKUP(H26671,zdroj!C:F,4,0)</f>
        <v>0</v>
      </c>
      <c r="N26671" s="61" t="str">
        <f t="shared" si="832"/>
        <v>-</v>
      </c>
      <c r="P26671" s="73" t="str">
        <f t="shared" si="833"/>
        <v/>
      </c>
      <c r="Q26671" s="61" t="s">
        <v>86</v>
      </c>
    </row>
    <row r="26672" spans="8:17" x14ac:dyDescent="0.25">
      <c r="H26672" s="59">
        <v>98311</v>
      </c>
      <c r="I26672" s="59" t="s">
        <v>69</v>
      </c>
      <c r="J26672" s="59">
        <v>26910781</v>
      </c>
      <c r="K26672" s="59" t="s">
        <v>27105</v>
      </c>
      <c r="L26672" s="61" t="s">
        <v>81</v>
      </c>
      <c r="M26672" s="61">
        <f>VLOOKUP(H26672,zdroj!C:F,4,0)</f>
        <v>0</v>
      </c>
      <c r="N26672" s="61" t="str">
        <f t="shared" si="832"/>
        <v>-</v>
      </c>
      <c r="P26672" s="73" t="str">
        <f t="shared" si="833"/>
        <v/>
      </c>
      <c r="Q26672" s="61" t="s">
        <v>86</v>
      </c>
    </row>
    <row r="26673" spans="8:17" x14ac:dyDescent="0.25">
      <c r="H26673" s="59">
        <v>98311</v>
      </c>
      <c r="I26673" s="59" t="s">
        <v>69</v>
      </c>
      <c r="J26673" s="59">
        <v>26910799</v>
      </c>
      <c r="K26673" s="59" t="s">
        <v>27106</v>
      </c>
      <c r="L26673" s="61" t="s">
        <v>81</v>
      </c>
      <c r="M26673" s="61">
        <f>VLOOKUP(H26673,zdroj!C:F,4,0)</f>
        <v>0</v>
      </c>
      <c r="N26673" s="61" t="str">
        <f t="shared" si="832"/>
        <v>-</v>
      </c>
      <c r="P26673" s="73" t="str">
        <f t="shared" si="833"/>
        <v/>
      </c>
      <c r="Q26673" s="61" t="s">
        <v>86</v>
      </c>
    </row>
    <row r="26674" spans="8:17" x14ac:dyDescent="0.25">
      <c r="H26674" s="59">
        <v>98311</v>
      </c>
      <c r="I26674" s="59" t="s">
        <v>69</v>
      </c>
      <c r="J26674" s="59">
        <v>26910802</v>
      </c>
      <c r="K26674" s="59" t="s">
        <v>27107</v>
      </c>
      <c r="L26674" s="61" t="s">
        <v>81</v>
      </c>
      <c r="M26674" s="61">
        <f>VLOOKUP(H26674,zdroj!C:F,4,0)</f>
        <v>0</v>
      </c>
      <c r="N26674" s="61" t="str">
        <f t="shared" si="832"/>
        <v>-</v>
      </c>
      <c r="P26674" s="73" t="str">
        <f t="shared" si="833"/>
        <v/>
      </c>
      <c r="Q26674" s="61" t="s">
        <v>86</v>
      </c>
    </row>
    <row r="26675" spans="8:17" x14ac:dyDescent="0.25">
      <c r="H26675" s="59">
        <v>98311</v>
      </c>
      <c r="I26675" s="59" t="s">
        <v>69</v>
      </c>
      <c r="J26675" s="59">
        <v>26910811</v>
      </c>
      <c r="K26675" s="59" t="s">
        <v>27108</v>
      </c>
      <c r="L26675" s="61" t="s">
        <v>81</v>
      </c>
      <c r="M26675" s="61">
        <f>VLOOKUP(H26675,zdroj!C:F,4,0)</f>
        <v>0</v>
      </c>
      <c r="N26675" s="61" t="str">
        <f t="shared" si="832"/>
        <v>-</v>
      </c>
      <c r="P26675" s="73" t="str">
        <f t="shared" si="833"/>
        <v/>
      </c>
      <c r="Q26675" s="61" t="s">
        <v>86</v>
      </c>
    </row>
    <row r="26676" spans="8:17" x14ac:dyDescent="0.25">
      <c r="H26676" s="59">
        <v>98311</v>
      </c>
      <c r="I26676" s="59" t="s">
        <v>69</v>
      </c>
      <c r="J26676" s="59">
        <v>26910829</v>
      </c>
      <c r="K26676" s="59" t="s">
        <v>27109</v>
      </c>
      <c r="L26676" s="61" t="s">
        <v>81</v>
      </c>
      <c r="M26676" s="61">
        <f>VLOOKUP(H26676,zdroj!C:F,4,0)</f>
        <v>0</v>
      </c>
      <c r="N26676" s="61" t="str">
        <f t="shared" si="832"/>
        <v>-</v>
      </c>
      <c r="P26676" s="73" t="str">
        <f t="shared" si="833"/>
        <v/>
      </c>
      <c r="Q26676" s="61" t="s">
        <v>86</v>
      </c>
    </row>
    <row r="26677" spans="8:17" x14ac:dyDescent="0.25">
      <c r="H26677" s="59">
        <v>98311</v>
      </c>
      <c r="I26677" s="59" t="s">
        <v>69</v>
      </c>
      <c r="J26677" s="59">
        <v>26910837</v>
      </c>
      <c r="K26677" s="59" t="s">
        <v>27110</v>
      </c>
      <c r="L26677" s="61" t="s">
        <v>81</v>
      </c>
      <c r="M26677" s="61">
        <f>VLOOKUP(H26677,zdroj!C:F,4,0)</f>
        <v>0</v>
      </c>
      <c r="N26677" s="61" t="str">
        <f t="shared" si="832"/>
        <v>-</v>
      </c>
      <c r="P26677" s="73" t="str">
        <f t="shared" si="833"/>
        <v/>
      </c>
      <c r="Q26677" s="61" t="s">
        <v>86</v>
      </c>
    </row>
    <row r="26678" spans="8:17" x14ac:dyDescent="0.25">
      <c r="H26678" s="59">
        <v>98311</v>
      </c>
      <c r="I26678" s="59" t="s">
        <v>69</v>
      </c>
      <c r="J26678" s="59">
        <v>26910845</v>
      </c>
      <c r="K26678" s="59" t="s">
        <v>27111</v>
      </c>
      <c r="L26678" s="61" t="s">
        <v>81</v>
      </c>
      <c r="M26678" s="61">
        <f>VLOOKUP(H26678,zdroj!C:F,4,0)</f>
        <v>0</v>
      </c>
      <c r="N26678" s="61" t="str">
        <f t="shared" si="832"/>
        <v>-</v>
      </c>
      <c r="P26678" s="73" t="str">
        <f t="shared" si="833"/>
        <v/>
      </c>
      <c r="Q26678" s="61" t="s">
        <v>86</v>
      </c>
    </row>
    <row r="26679" spans="8:17" x14ac:dyDescent="0.25">
      <c r="H26679" s="59">
        <v>98311</v>
      </c>
      <c r="I26679" s="59" t="s">
        <v>69</v>
      </c>
      <c r="J26679" s="59">
        <v>26910853</v>
      </c>
      <c r="K26679" s="59" t="s">
        <v>27112</v>
      </c>
      <c r="L26679" s="61" t="s">
        <v>81</v>
      </c>
      <c r="M26679" s="61">
        <f>VLOOKUP(H26679,zdroj!C:F,4,0)</f>
        <v>0</v>
      </c>
      <c r="N26679" s="61" t="str">
        <f t="shared" si="832"/>
        <v>-</v>
      </c>
      <c r="P26679" s="73" t="str">
        <f t="shared" si="833"/>
        <v/>
      </c>
      <c r="Q26679" s="61" t="s">
        <v>86</v>
      </c>
    </row>
    <row r="26680" spans="8:17" x14ac:dyDescent="0.25">
      <c r="H26680" s="59">
        <v>98311</v>
      </c>
      <c r="I26680" s="59" t="s">
        <v>69</v>
      </c>
      <c r="J26680" s="59">
        <v>26910861</v>
      </c>
      <c r="K26680" s="59" t="s">
        <v>27113</v>
      </c>
      <c r="L26680" s="61" t="s">
        <v>81</v>
      </c>
      <c r="M26680" s="61">
        <f>VLOOKUP(H26680,zdroj!C:F,4,0)</f>
        <v>0</v>
      </c>
      <c r="N26680" s="61" t="str">
        <f t="shared" si="832"/>
        <v>-</v>
      </c>
      <c r="P26680" s="73" t="str">
        <f t="shared" si="833"/>
        <v/>
      </c>
      <c r="Q26680" s="61" t="s">
        <v>86</v>
      </c>
    </row>
    <row r="26681" spans="8:17" x14ac:dyDescent="0.25">
      <c r="H26681" s="59">
        <v>98311</v>
      </c>
      <c r="I26681" s="59" t="s">
        <v>69</v>
      </c>
      <c r="J26681" s="59">
        <v>26910870</v>
      </c>
      <c r="K26681" s="59" t="s">
        <v>27114</v>
      </c>
      <c r="L26681" s="61" t="s">
        <v>81</v>
      </c>
      <c r="M26681" s="61">
        <f>VLOOKUP(H26681,zdroj!C:F,4,0)</f>
        <v>0</v>
      </c>
      <c r="N26681" s="61" t="str">
        <f t="shared" si="832"/>
        <v>-</v>
      </c>
      <c r="P26681" s="73" t="str">
        <f t="shared" si="833"/>
        <v/>
      </c>
      <c r="Q26681" s="61" t="s">
        <v>86</v>
      </c>
    </row>
    <row r="26682" spans="8:17" x14ac:dyDescent="0.25">
      <c r="H26682" s="59">
        <v>98311</v>
      </c>
      <c r="I26682" s="59" t="s">
        <v>69</v>
      </c>
      <c r="J26682" s="59">
        <v>26910888</v>
      </c>
      <c r="K26682" s="59" t="s">
        <v>27115</v>
      </c>
      <c r="L26682" s="61" t="s">
        <v>81</v>
      </c>
      <c r="M26682" s="61">
        <f>VLOOKUP(H26682,zdroj!C:F,4,0)</f>
        <v>0</v>
      </c>
      <c r="N26682" s="61" t="str">
        <f t="shared" si="832"/>
        <v>-</v>
      </c>
      <c r="P26682" s="73" t="str">
        <f t="shared" si="833"/>
        <v/>
      </c>
      <c r="Q26682" s="61" t="s">
        <v>86</v>
      </c>
    </row>
    <row r="26683" spans="8:17" x14ac:dyDescent="0.25">
      <c r="H26683" s="59">
        <v>98311</v>
      </c>
      <c r="I26683" s="59" t="s">
        <v>69</v>
      </c>
      <c r="J26683" s="59">
        <v>26910896</v>
      </c>
      <c r="K26683" s="59" t="s">
        <v>27116</v>
      </c>
      <c r="L26683" s="61" t="s">
        <v>81</v>
      </c>
      <c r="M26683" s="61">
        <f>VLOOKUP(H26683,zdroj!C:F,4,0)</f>
        <v>0</v>
      </c>
      <c r="N26683" s="61" t="str">
        <f t="shared" si="832"/>
        <v>-</v>
      </c>
      <c r="P26683" s="73" t="str">
        <f t="shared" si="833"/>
        <v/>
      </c>
      <c r="Q26683" s="61" t="s">
        <v>86</v>
      </c>
    </row>
    <row r="26684" spans="8:17" x14ac:dyDescent="0.25">
      <c r="H26684" s="59">
        <v>98311</v>
      </c>
      <c r="I26684" s="59" t="s">
        <v>69</v>
      </c>
      <c r="J26684" s="59">
        <v>26910900</v>
      </c>
      <c r="K26684" s="59" t="s">
        <v>27117</v>
      </c>
      <c r="L26684" s="61" t="s">
        <v>81</v>
      </c>
      <c r="M26684" s="61">
        <f>VLOOKUP(H26684,zdroj!C:F,4,0)</f>
        <v>0</v>
      </c>
      <c r="N26684" s="61" t="str">
        <f t="shared" si="832"/>
        <v>-</v>
      </c>
      <c r="P26684" s="73" t="str">
        <f t="shared" si="833"/>
        <v/>
      </c>
      <c r="Q26684" s="61" t="s">
        <v>86</v>
      </c>
    </row>
    <row r="26685" spans="8:17" x14ac:dyDescent="0.25">
      <c r="H26685" s="59">
        <v>98311</v>
      </c>
      <c r="I26685" s="59" t="s">
        <v>69</v>
      </c>
      <c r="J26685" s="59">
        <v>26910918</v>
      </c>
      <c r="K26685" s="59" t="s">
        <v>27118</v>
      </c>
      <c r="L26685" s="61" t="s">
        <v>81</v>
      </c>
      <c r="M26685" s="61">
        <f>VLOOKUP(H26685,zdroj!C:F,4,0)</f>
        <v>0</v>
      </c>
      <c r="N26685" s="61" t="str">
        <f t="shared" si="832"/>
        <v>-</v>
      </c>
      <c r="P26685" s="73" t="str">
        <f t="shared" si="833"/>
        <v/>
      </c>
      <c r="Q26685" s="61" t="s">
        <v>86</v>
      </c>
    </row>
    <row r="26686" spans="8:17" x14ac:dyDescent="0.25">
      <c r="H26686" s="59">
        <v>98311</v>
      </c>
      <c r="I26686" s="59" t="s">
        <v>69</v>
      </c>
      <c r="J26686" s="59">
        <v>26910926</v>
      </c>
      <c r="K26686" s="59" t="s">
        <v>27119</v>
      </c>
      <c r="L26686" s="61" t="s">
        <v>81</v>
      </c>
      <c r="M26686" s="61">
        <f>VLOOKUP(H26686,zdroj!C:F,4,0)</f>
        <v>0</v>
      </c>
      <c r="N26686" s="61" t="str">
        <f t="shared" si="832"/>
        <v>-</v>
      </c>
      <c r="P26686" s="73" t="str">
        <f t="shared" si="833"/>
        <v/>
      </c>
      <c r="Q26686" s="61" t="s">
        <v>86</v>
      </c>
    </row>
    <row r="26687" spans="8:17" x14ac:dyDescent="0.25">
      <c r="H26687" s="59">
        <v>98311</v>
      </c>
      <c r="I26687" s="59" t="s">
        <v>69</v>
      </c>
      <c r="J26687" s="59">
        <v>26910934</v>
      </c>
      <c r="K26687" s="59" t="s">
        <v>27120</v>
      </c>
      <c r="L26687" s="61" t="s">
        <v>81</v>
      </c>
      <c r="M26687" s="61">
        <f>VLOOKUP(H26687,zdroj!C:F,4,0)</f>
        <v>0</v>
      </c>
      <c r="N26687" s="61" t="str">
        <f t="shared" si="832"/>
        <v>-</v>
      </c>
      <c r="P26687" s="73" t="str">
        <f t="shared" si="833"/>
        <v/>
      </c>
      <c r="Q26687" s="61" t="s">
        <v>86</v>
      </c>
    </row>
    <row r="26688" spans="8:17" x14ac:dyDescent="0.25">
      <c r="H26688" s="59">
        <v>98311</v>
      </c>
      <c r="I26688" s="59" t="s">
        <v>69</v>
      </c>
      <c r="J26688" s="59">
        <v>26910942</v>
      </c>
      <c r="K26688" s="59" t="s">
        <v>27121</v>
      </c>
      <c r="L26688" s="61" t="s">
        <v>81</v>
      </c>
      <c r="M26688" s="61">
        <f>VLOOKUP(H26688,zdroj!C:F,4,0)</f>
        <v>0</v>
      </c>
      <c r="N26688" s="61" t="str">
        <f t="shared" si="832"/>
        <v>-</v>
      </c>
      <c r="P26688" s="73" t="str">
        <f t="shared" si="833"/>
        <v/>
      </c>
      <c r="Q26688" s="61" t="s">
        <v>86</v>
      </c>
    </row>
    <row r="26689" spans="8:17" x14ac:dyDescent="0.25">
      <c r="H26689" s="59">
        <v>98311</v>
      </c>
      <c r="I26689" s="59" t="s">
        <v>69</v>
      </c>
      <c r="J26689" s="59">
        <v>26910951</v>
      </c>
      <c r="K26689" s="59" t="s">
        <v>27122</v>
      </c>
      <c r="L26689" s="61" t="s">
        <v>81</v>
      </c>
      <c r="M26689" s="61">
        <f>VLOOKUP(H26689,zdroj!C:F,4,0)</f>
        <v>0</v>
      </c>
      <c r="N26689" s="61" t="str">
        <f t="shared" si="832"/>
        <v>-</v>
      </c>
      <c r="P26689" s="73" t="str">
        <f t="shared" si="833"/>
        <v/>
      </c>
      <c r="Q26689" s="61" t="s">
        <v>86</v>
      </c>
    </row>
    <row r="26690" spans="8:17" x14ac:dyDescent="0.25">
      <c r="H26690" s="59">
        <v>98311</v>
      </c>
      <c r="I26690" s="59" t="s">
        <v>69</v>
      </c>
      <c r="J26690" s="59">
        <v>26910969</v>
      </c>
      <c r="K26690" s="59" t="s">
        <v>27123</v>
      </c>
      <c r="L26690" s="61" t="s">
        <v>81</v>
      </c>
      <c r="M26690" s="61">
        <f>VLOOKUP(H26690,zdroj!C:F,4,0)</f>
        <v>0</v>
      </c>
      <c r="N26690" s="61" t="str">
        <f t="shared" si="832"/>
        <v>-</v>
      </c>
      <c r="P26690" s="73" t="str">
        <f t="shared" si="833"/>
        <v/>
      </c>
      <c r="Q26690" s="61" t="s">
        <v>86</v>
      </c>
    </row>
    <row r="26691" spans="8:17" x14ac:dyDescent="0.25">
      <c r="H26691" s="59">
        <v>98311</v>
      </c>
      <c r="I26691" s="59" t="s">
        <v>69</v>
      </c>
      <c r="J26691" s="59">
        <v>26910977</v>
      </c>
      <c r="K26691" s="59" t="s">
        <v>27124</v>
      </c>
      <c r="L26691" s="61" t="s">
        <v>81</v>
      </c>
      <c r="M26691" s="61">
        <f>VLOOKUP(H26691,zdroj!C:F,4,0)</f>
        <v>0</v>
      </c>
      <c r="N26691" s="61" t="str">
        <f t="shared" si="832"/>
        <v>-</v>
      </c>
      <c r="P26691" s="73" t="str">
        <f t="shared" si="833"/>
        <v/>
      </c>
      <c r="Q26691" s="61" t="s">
        <v>86</v>
      </c>
    </row>
    <row r="26692" spans="8:17" x14ac:dyDescent="0.25">
      <c r="H26692" s="59">
        <v>98311</v>
      </c>
      <c r="I26692" s="59" t="s">
        <v>69</v>
      </c>
      <c r="J26692" s="59">
        <v>26910985</v>
      </c>
      <c r="K26692" s="59" t="s">
        <v>27125</v>
      </c>
      <c r="L26692" s="61" t="s">
        <v>81</v>
      </c>
      <c r="M26692" s="61">
        <f>VLOOKUP(H26692,zdroj!C:F,4,0)</f>
        <v>0</v>
      </c>
      <c r="N26692" s="61" t="str">
        <f t="shared" si="832"/>
        <v>-</v>
      </c>
      <c r="P26692" s="73" t="str">
        <f t="shared" si="833"/>
        <v/>
      </c>
      <c r="Q26692" s="61" t="s">
        <v>86</v>
      </c>
    </row>
    <row r="26693" spans="8:17" x14ac:dyDescent="0.25">
      <c r="H26693" s="59">
        <v>98311</v>
      </c>
      <c r="I26693" s="59" t="s">
        <v>69</v>
      </c>
      <c r="J26693" s="59">
        <v>26910993</v>
      </c>
      <c r="K26693" s="59" t="s">
        <v>27126</v>
      </c>
      <c r="L26693" s="61" t="s">
        <v>81</v>
      </c>
      <c r="M26693" s="61">
        <f>VLOOKUP(H26693,zdroj!C:F,4,0)</f>
        <v>0</v>
      </c>
      <c r="N26693" s="61" t="str">
        <f t="shared" si="832"/>
        <v>-</v>
      </c>
      <c r="P26693" s="73" t="str">
        <f t="shared" si="833"/>
        <v/>
      </c>
      <c r="Q26693" s="61" t="s">
        <v>86</v>
      </c>
    </row>
    <row r="26694" spans="8:17" x14ac:dyDescent="0.25">
      <c r="H26694" s="59">
        <v>98311</v>
      </c>
      <c r="I26694" s="59" t="s">
        <v>69</v>
      </c>
      <c r="J26694" s="59">
        <v>26911001</v>
      </c>
      <c r="K26694" s="59" t="s">
        <v>27127</v>
      </c>
      <c r="L26694" s="61" t="s">
        <v>81</v>
      </c>
      <c r="M26694" s="61">
        <f>VLOOKUP(H26694,zdroj!C:F,4,0)</f>
        <v>0</v>
      </c>
      <c r="N26694" s="61" t="str">
        <f t="shared" si="832"/>
        <v>-</v>
      </c>
      <c r="P26694" s="73" t="str">
        <f t="shared" si="833"/>
        <v/>
      </c>
      <c r="Q26694" s="61" t="s">
        <v>86</v>
      </c>
    </row>
    <row r="26695" spans="8:17" x14ac:dyDescent="0.25">
      <c r="H26695" s="59">
        <v>98311</v>
      </c>
      <c r="I26695" s="59" t="s">
        <v>69</v>
      </c>
      <c r="J26695" s="59">
        <v>26911019</v>
      </c>
      <c r="K26695" s="59" t="s">
        <v>27128</v>
      </c>
      <c r="L26695" s="61" t="s">
        <v>81</v>
      </c>
      <c r="M26695" s="61">
        <f>VLOOKUP(H26695,zdroj!C:F,4,0)</f>
        <v>0</v>
      </c>
      <c r="N26695" s="61" t="str">
        <f t="shared" ref="N26695:N26758" si="834">IF(M26695="A",IF(L26695="katA","katB",L26695),L26695)</f>
        <v>-</v>
      </c>
      <c r="P26695" s="73" t="str">
        <f t="shared" ref="P26695:P26758" si="835">IF(O26695="A",1,"")</f>
        <v/>
      </c>
      <c r="Q26695" s="61" t="s">
        <v>86</v>
      </c>
    </row>
    <row r="26696" spans="8:17" x14ac:dyDescent="0.25">
      <c r="H26696" s="59">
        <v>98311</v>
      </c>
      <c r="I26696" s="59" t="s">
        <v>69</v>
      </c>
      <c r="J26696" s="59">
        <v>26911027</v>
      </c>
      <c r="K26696" s="59" t="s">
        <v>27129</v>
      </c>
      <c r="L26696" s="61" t="s">
        <v>81</v>
      </c>
      <c r="M26696" s="61">
        <f>VLOOKUP(H26696,zdroj!C:F,4,0)</f>
        <v>0</v>
      </c>
      <c r="N26696" s="61" t="str">
        <f t="shared" si="834"/>
        <v>-</v>
      </c>
      <c r="P26696" s="73" t="str">
        <f t="shared" si="835"/>
        <v/>
      </c>
      <c r="Q26696" s="61" t="s">
        <v>86</v>
      </c>
    </row>
    <row r="26697" spans="8:17" x14ac:dyDescent="0.25">
      <c r="H26697" s="59">
        <v>98311</v>
      </c>
      <c r="I26697" s="59" t="s">
        <v>69</v>
      </c>
      <c r="J26697" s="59">
        <v>26911035</v>
      </c>
      <c r="K26697" s="59" t="s">
        <v>27130</v>
      </c>
      <c r="L26697" s="61" t="s">
        <v>81</v>
      </c>
      <c r="M26697" s="61">
        <f>VLOOKUP(H26697,zdroj!C:F,4,0)</f>
        <v>0</v>
      </c>
      <c r="N26697" s="61" t="str">
        <f t="shared" si="834"/>
        <v>-</v>
      </c>
      <c r="P26697" s="73" t="str">
        <f t="shared" si="835"/>
        <v/>
      </c>
      <c r="Q26697" s="61" t="s">
        <v>86</v>
      </c>
    </row>
    <row r="26698" spans="8:17" x14ac:dyDescent="0.25">
      <c r="H26698" s="59">
        <v>98311</v>
      </c>
      <c r="I26698" s="59" t="s">
        <v>69</v>
      </c>
      <c r="J26698" s="59">
        <v>26911043</v>
      </c>
      <c r="K26698" s="59" t="s">
        <v>27131</v>
      </c>
      <c r="L26698" s="61" t="s">
        <v>81</v>
      </c>
      <c r="M26698" s="61">
        <f>VLOOKUP(H26698,zdroj!C:F,4,0)</f>
        <v>0</v>
      </c>
      <c r="N26698" s="61" t="str">
        <f t="shared" si="834"/>
        <v>-</v>
      </c>
      <c r="P26698" s="73" t="str">
        <f t="shared" si="835"/>
        <v/>
      </c>
      <c r="Q26698" s="61" t="s">
        <v>86</v>
      </c>
    </row>
    <row r="26699" spans="8:17" x14ac:dyDescent="0.25">
      <c r="H26699" s="59">
        <v>98311</v>
      </c>
      <c r="I26699" s="59" t="s">
        <v>69</v>
      </c>
      <c r="J26699" s="59">
        <v>26911051</v>
      </c>
      <c r="K26699" s="59" t="s">
        <v>27132</v>
      </c>
      <c r="L26699" s="61" t="s">
        <v>81</v>
      </c>
      <c r="M26699" s="61">
        <f>VLOOKUP(H26699,zdroj!C:F,4,0)</f>
        <v>0</v>
      </c>
      <c r="N26699" s="61" t="str">
        <f t="shared" si="834"/>
        <v>-</v>
      </c>
      <c r="P26699" s="73" t="str">
        <f t="shared" si="835"/>
        <v/>
      </c>
      <c r="Q26699" s="61" t="s">
        <v>86</v>
      </c>
    </row>
    <row r="26700" spans="8:17" x14ac:dyDescent="0.25">
      <c r="H26700" s="59">
        <v>98311</v>
      </c>
      <c r="I26700" s="59" t="s">
        <v>69</v>
      </c>
      <c r="J26700" s="59">
        <v>26911060</v>
      </c>
      <c r="K26700" s="59" t="s">
        <v>27133</v>
      </c>
      <c r="L26700" s="61" t="s">
        <v>81</v>
      </c>
      <c r="M26700" s="61">
        <f>VLOOKUP(H26700,zdroj!C:F,4,0)</f>
        <v>0</v>
      </c>
      <c r="N26700" s="61" t="str">
        <f t="shared" si="834"/>
        <v>-</v>
      </c>
      <c r="P26700" s="73" t="str">
        <f t="shared" si="835"/>
        <v/>
      </c>
      <c r="Q26700" s="61" t="s">
        <v>86</v>
      </c>
    </row>
    <row r="26701" spans="8:17" x14ac:dyDescent="0.25">
      <c r="H26701" s="59">
        <v>98311</v>
      </c>
      <c r="I26701" s="59" t="s">
        <v>69</v>
      </c>
      <c r="J26701" s="59">
        <v>26911078</v>
      </c>
      <c r="K26701" s="59" t="s">
        <v>27134</v>
      </c>
      <c r="L26701" s="61" t="s">
        <v>81</v>
      </c>
      <c r="M26701" s="61">
        <f>VLOOKUP(H26701,zdroj!C:F,4,0)</f>
        <v>0</v>
      </c>
      <c r="N26701" s="61" t="str">
        <f t="shared" si="834"/>
        <v>-</v>
      </c>
      <c r="P26701" s="73" t="str">
        <f t="shared" si="835"/>
        <v/>
      </c>
      <c r="Q26701" s="61" t="s">
        <v>86</v>
      </c>
    </row>
    <row r="26702" spans="8:17" x14ac:dyDescent="0.25">
      <c r="H26702" s="59">
        <v>98311</v>
      </c>
      <c r="I26702" s="59" t="s">
        <v>69</v>
      </c>
      <c r="J26702" s="59">
        <v>26911086</v>
      </c>
      <c r="K26702" s="59" t="s">
        <v>27135</v>
      </c>
      <c r="L26702" s="61" t="s">
        <v>81</v>
      </c>
      <c r="M26702" s="61">
        <f>VLOOKUP(H26702,zdroj!C:F,4,0)</f>
        <v>0</v>
      </c>
      <c r="N26702" s="61" t="str">
        <f t="shared" si="834"/>
        <v>-</v>
      </c>
      <c r="P26702" s="73" t="str">
        <f t="shared" si="835"/>
        <v/>
      </c>
      <c r="Q26702" s="61" t="s">
        <v>86</v>
      </c>
    </row>
    <row r="26703" spans="8:17" x14ac:dyDescent="0.25">
      <c r="H26703" s="59">
        <v>98311</v>
      </c>
      <c r="I26703" s="59" t="s">
        <v>69</v>
      </c>
      <c r="J26703" s="59">
        <v>26911094</v>
      </c>
      <c r="K26703" s="59" t="s">
        <v>27136</v>
      </c>
      <c r="L26703" s="61" t="s">
        <v>81</v>
      </c>
      <c r="M26703" s="61">
        <f>VLOOKUP(H26703,zdroj!C:F,4,0)</f>
        <v>0</v>
      </c>
      <c r="N26703" s="61" t="str">
        <f t="shared" si="834"/>
        <v>-</v>
      </c>
      <c r="P26703" s="73" t="str">
        <f t="shared" si="835"/>
        <v/>
      </c>
      <c r="Q26703" s="61" t="s">
        <v>86</v>
      </c>
    </row>
    <row r="26704" spans="8:17" x14ac:dyDescent="0.25">
      <c r="H26704" s="59">
        <v>98311</v>
      </c>
      <c r="I26704" s="59" t="s">
        <v>69</v>
      </c>
      <c r="J26704" s="59">
        <v>26911108</v>
      </c>
      <c r="K26704" s="59" t="s">
        <v>27137</v>
      </c>
      <c r="L26704" s="61" t="s">
        <v>81</v>
      </c>
      <c r="M26704" s="61">
        <f>VLOOKUP(H26704,zdroj!C:F,4,0)</f>
        <v>0</v>
      </c>
      <c r="N26704" s="61" t="str">
        <f t="shared" si="834"/>
        <v>-</v>
      </c>
      <c r="P26704" s="73" t="str">
        <f t="shared" si="835"/>
        <v/>
      </c>
      <c r="Q26704" s="61" t="s">
        <v>86</v>
      </c>
    </row>
    <row r="26705" spans="8:17" x14ac:dyDescent="0.25">
      <c r="H26705" s="59">
        <v>98311</v>
      </c>
      <c r="I26705" s="59" t="s">
        <v>69</v>
      </c>
      <c r="J26705" s="59">
        <v>26911116</v>
      </c>
      <c r="K26705" s="59" t="s">
        <v>27138</v>
      </c>
      <c r="L26705" s="61" t="s">
        <v>81</v>
      </c>
      <c r="M26705" s="61">
        <f>VLOOKUP(H26705,zdroj!C:F,4,0)</f>
        <v>0</v>
      </c>
      <c r="N26705" s="61" t="str">
        <f t="shared" si="834"/>
        <v>-</v>
      </c>
      <c r="P26705" s="73" t="str">
        <f t="shared" si="835"/>
        <v/>
      </c>
      <c r="Q26705" s="61" t="s">
        <v>86</v>
      </c>
    </row>
    <row r="26706" spans="8:17" x14ac:dyDescent="0.25">
      <c r="H26706" s="59">
        <v>98311</v>
      </c>
      <c r="I26706" s="59" t="s">
        <v>69</v>
      </c>
      <c r="J26706" s="59">
        <v>26911124</v>
      </c>
      <c r="K26706" s="59" t="s">
        <v>27139</v>
      </c>
      <c r="L26706" s="61" t="s">
        <v>81</v>
      </c>
      <c r="M26706" s="61">
        <f>VLOOKUP(H26706,zdroj!C:F,4,0)</f>
        <v>0</v>
      </c>
      <c r="N26706" s="61" t="str">
        <f t="shared" si="834"/>
        <v>-</v>
      </c>
      <c r="P26706" s="73" t="str">
        <f t="shared" si="835"/>
        <v/>
      </c>
      <c r="Q26706" s="61" t="s">
        <v>86</v>
      </c>
    </row>
    <row r="26707" spans="8:17" x14ac:dyDescent="0.25">
      <c r="H26707" s="59">
        <v>98311</v>
      </c>
      <c r="I26707" s="59" t="s">
        <v>69</v>
      </c>
      <c r="J26707" s="59">
        <v>26911132</v>
      </c>
      <c r="K26707" s="59" t="s">
        <v>27140</v>
      </c>
      <c r="L26707" s="61" t="s">
        <v>81</v>
      </c>
      <c r="M26707" s="61">
        <f>VLOOKUP(H26707,zdroj!C:F,4,0)</f>
        <v>0</v>
      </c>
      <c r="N26707" s="61" t="str">
        <f t="shared" si="834"/>
        <v>-</v>
      </c>
      <c r="P26707" s="73" t="str">
        <f t="shared" si="835"/>
        <v/>
      </c>
      <c r="Q26707" s="61" t="s">
        <v>86</v>
      </c>
    </row>
    <row r="26708" spans="8:17" x14ac:dyDescent="0.25">
      <c r="H26708" s="59">
        <v>98311</v>
      </c>
      <c r="I26708" s="59" t="s">
        <v>69</v>
      </c>
      <c r="J26708" s="59">
        <v>26911141</v>
      </c>
      <c r="K26708" s="59" t="s">
        <v>27141</v>
      </c>
      <c r="L26708" s="61" t="s">
        <v>81</v>
      </c>
      <c r="M26708" s="61">
        <f>VLOOKUP(H26708,zdroj!C:F,4,0)</f>
        <v>0</v>
      </c>
      <c r="N26708" s="61" t="str">
        <f t="shared" si="834"/>
        <v>-</v>
      </c>
      <c r="P26708" s="73" t="str">
        <f t="shared" si="835"/>
        <v/>
      </c>
      <c r="Q26708" s="61" t="s">
        <v>86</v>
      </c>
    </row>
    <row r="26709" spans="8:17" x14ac:dyDescent="0.25">
      <c r="H26709" s="59">
        <v>98311</v>
      </c>
      <c r="I26709" s="59" t="s">
        <v>69</v>
      </c>
      <c r="J26709" s="59">
        <v>26911159</v>
      </c>
      <c r="K26709" s="59" t="s">
        <v>27142</v>
      </c>
      <c r="L26709" s="61" t="s">
        <v>81</v>
      </c>
      <c r="M26709" s="61">
        <f>VLOOKUP(H26709,zdroj!C:F,4,0)</f>
        <v>0</v>
      </c>
      <c r="N26709" s="61" t="str">
        <f t="shared" si="834"/>
        <v>-</v>
      </c>
      <c r="P26709" s="73" t="str">
        <f t="shared" si="835"/>
        <v/>
      </c>
      <c r="Q26709" s="61" t="s">
        <v>86</v>
      </c>
    </row>
    <row r="26710" spans="8:17" x14ac:dyDescent="0.25">
      <c r="H26710" s="59">
        <v>98311</v>
      </c>
      <c r="I26710" s="59" t="s">
        <v>69</v>
      </c>
      <c r="J26710" s="59">
        <v>26911167</v>
      </c>
      <c r="K26710" s="59" t="s">
        <v>27143</v>
      </c>
      <c r="L26710" s="61" t="s">
        <v>81</v>
      </c>
      <c r="M26710" s="61">
        <f>VLOOKUP(H26710,zdroj!C:F,4,0)</f>
        <v>0</v>
      </c>
      <c r="N26710" s="61" t="str">
        <f t="shared" si="834"/>
        <v>-</v>
      </c>
      <c r="P26710" s="73" t="str">
        <f t="shared" si="835"/>
        <v/>
      </c>
      <c r="Q26710" s="61" t="s">
        <v>86</v>
      </c>
    </row>
    <row r="26711" spans="8:17" x14ac:dyDescent="0.25">
      <c r="H26711" s="59">
        <v>98311</v>
      </c>
      <c r="I26711" s="59" t="s">
        <v>69</v>
      </c>
      <c r="J26711" s="59">
        <v>26911175</v>
      </c>
      <c r="K26711" s="59" t="s">
        <v>27144</v>
      </c>
      <c r="L26711" s="61" t="s">
        <v>81</v>
      </c>
      <c r="M26711" s="61">
        <f>VLOOKUP(H26711,zdroj!C:F,4,0)</f>
        <v>0</v>
      </c>
      <c r="N26711" s="61" t="str">
        <f t="shared" si="834"/>
        <v>-</v>
      </c>
      <c r="P26711" s="73" t="str">
        <f t="shared" si="835"/>
        <v/>
      </c>
      <c r="Q26711" s="61" t="s">
        <v>86</v>
      </c>
    </row>
    <row r="26712" spans="8:17" x14ac:dyDescent="0.25">
      <c r="H26712" s="59">
        <v>98311</v>
      </c>
      <c r="I26712" s="59" t="s">
        <v>69</v>
      </c>
      <c r="J26712" s="59">
        <v>26911183</v>
      </c>
      <c r="K26712" s="59" t="s">
        <v>27145</v>
      </c>
      <c r="L26712" s="61" t="s">
        <v>81</v>
      </c>
      <c r="M26712" s="61">
        <f>VLOOKUP(H26712,zdroj!C:F,4,0)</f>
        <v>0</v>
      </c>
      <c r="N26712" s="61" t="str">
        <f t="shared" si="834"/>
        <v>-</v>
      </c>
      <c r="P26712" s="73" t="str">
        <f t="shared" si="835"/>
        <v/>
      </c>
      <c r="Q26712" s="61" t="s">
        <v>86</v>
      </c>
    </row>
    <row r="26713" spans="8:17" x14ac:dyDescent="0.25">
      <c r="H26713" s="59">
        <v>98311</v>
      </c>
      <c r="I26713" s="59" t="s">
        <v>69</v>
      </c>
      <c r="J26713" s="59">
        <v>26911191</v>
      </c>
      <c r="K26713" s="59" t="s">
        <v>27146</v>
      </c>
      <c r="L26713" s="61" t="s">
        <v>81</v>
      </c>
      <c r="M26713" s="61">
        <f>VLOOKUP(H26713,zdroj!C:F,4,0)</f>
        <v>0</v>
      </c>
      <c r="N26713" s="61" t="str">
        <f t="shared" si="834"/>
        <v>-</v>
      </c>
      <c r="P26713" s="73" t="str">
        <f t="shared" si="835"/>
        <v/>
      </c>
      <c r="Q26713" s="61" t="s">
        <v>86</v>
      </c>
    </row>
    <row r="26714" spans="8:17" x14ac:dyDescent="0.25">
      <c r="H26714" s="59">
        <v>98311</v>
      </c>
      <c r="I26714" s="59" t="s">
        <v>69</v>
      </c>
      <c r="J26714" s="59">
        <v>26911205</v>
      </c>
      <c r="K26714" s="59" t="s">
        <v>27147</v>
      </c>
      <c r="L26714" s="61" t="s">
        <v>81</v>
      </c>
      <c r="M26714" s="61">
        <f>VLOOKUP(H26714,zdroj!C:F,4,0)</f>
        <v>0</v>
      </c>
      <c r="N26714" s="61" t="str">
        <f t="shared" si="834"/>
        <v>-</v>
      </c>
      <c r="P26714" s="73" t="str">
        <f t="shared" si="835"/>
        <v/>
      </c>
      <c r="Q26714" s="61" t="s">
        <v>86</v>
      </c>
    </row>
    <row r="26715" spans="8:17" x14ac:dyDescent="0.25">
      <c r="H26715" s="59">
        <v>98311</v>
      </c>
      <c r="I26715" s="59" t="s">
        <v>69</v>
      </c>
      <c r="J26715" s="59">
        <v>26911213</v>
      </c>
      <c r="K26715" s="59" t="s">
        <v>27148</v>
      </c>
      <c r="L26715" s="61" t="s">
        <v>81</v>
      </c>
      <c r="M26715" s="61">
        <f>VLOOKUP(H26715,zdroj!C:F,4,0)</f>
        <v>0</v>
      </c>
      <c r="N26715" s="61" t="str">
        <f t="shared" si="834"/>
        <v>-</v>
      </c>
      <c r="P26715" s="73" t="str">
        <f t="shared" si="835"/>
        <v/>
      </c>
      <c r="Q26715" s="61" t="s">
        <v>86</v>
      </c>
    </row>
    <row r="26716" spans="8:17" x14ac:dyDescent="0.25">
      <c r="H26716" s="59">
        <v>98311</v>
      </c>
      <c r="I26716" s="59" t="s">
        <v>69</v>
      </c>
      <c r="J26716" s="59">
        <v>26911221</v>
      </c>
      <c r="K26716" s="59" t="s">
        <v>27149</v>
      </c>
      <c r="L26716" s="61" t="s">
        <v>81</v>
      </c>
      <c r="M26716" s="61">
        <f>VLOOKUP(H26716,zdroj!C:F,4,0)</f>
        <v>0</v>
      </c>
      <c r="N26716" s="61" t="str">
        <f t="shared" si="834"/>
        <v>-</v>
      </c>
      <c r="P26716" s="73" t="str">
        <f t="shared" si="835"/>
        <v/>
      </c>
      <c r="Q26716" s="61" t="s">
        <v>86</v>
      </c>
    </row>
    <row r="26717" spans="8:17" x14ac:dyDescent="0.25">
      <c r="H26717" s="59">
        <v>98311</v>
      </c>
      <c r="I26717" s="59" t="s">
        <v>69</v>
      </c>
      <c r="J26717" s="59">
        <v>26911230</v>
      </c>
      <c r="K26717" s="59" t="s">
        <v>27150</v>
      </c>
      <c r="L26717" s="61" t="s">
        <v>81</v>
      </c>
      <c r="M26717" s="61">
        <f>VLOOKUP(H26717,zdroj!C:F,4,0)</f>
        <v>0</v>
      </c>
      <c r="N26717" s="61" t="str">
        <f t="shared" si="834"/>
        <v>-</v>
      </c>
      <c r="P26717" s="73" t="str">
        <f t="shared" si="835"/>
        <v/>
      </c>
      <c r="Q26717" s="61" t="s">
        <v>86</v>
      </c>
    </row>
    <row r="26718" spans="8:17" x14ac:dyDescent="0.25">
      <c r="H26718" s="59">
        <v>98311</v>
      </c>
      <c r="I26718" s="59" t="s">
        <v>69</v>
      </c>
      <c r="J26718" s="59">
        <v>26911248</v>
      </c>
      <c r="K26718" s="59" t="s">
        <v>27151</v>
      </c>
      <c r="L26718" s="61" t="s">
        <v>81</v>
      </c>
      <c r="M26718" s="61">
        <f>VLOOKUP(H26718,zdroj!C:F,4,0)</f>
        <v>0</v>
      </c>
      <c r="N26718" s="61" t="str">
        <f t="shared" si="834"/>
        <v>-</v>
      </c>
      <c r="P26718" s="73" t="str">
        <f t="shared" si="835"/>
        <v/>
      </c>
      <c r="Q26718" s="61" t="s">
        <v>86</v>
      </c>
    </row>
    <row r="26719" spans="8:17" x14ac:dyDescent="0.25">
      <c r="H26719" s="59">
        <v>98311</v>
      </c>
      <c r="I26719" s="59" t="s">
        <v>69</v>
      </c>
      <c r="J26719" s="59">
        <v>26911256</v>
      </c>
      <c r="K26719" s="59" t="s">
        <v>27152</v>
      </c>
      <c r="L26719" s="61" t="s">
        <v>81</v>
      </c>
      <c r="M26719" s="61">
        <f>VLOOKUP(H26719,zdroj!C:F,4,0)</f>
        <v>0</v>
      </c>
      <c r="N26719" s="61" t="str">
        <f t="shared" si="834"/>
        <v>-</v>
      </c>
      <c r="P26719" s="73" t="str">
        <f t="shared" si="835"/>
        <v/>
      </c>
      <c r="Q26719" s="61" t="s">
        <v>86</v>
      </c>
    </row>
    <row r="26720" spans="8:17" x14ac:dyDescent="0.25">
      <c r="H26720" s="59">
        <v>98311</v>
      </c>
      <c r="I26720" s="59" t="s">
        <v>69</v>
      </c>
      <c r="J26720" s="59">
        <v>26911264</v>
      </c>
      <c r="K26720" s="59" t="s">
        <v>27153</v>
      </c>
      <c r="L26720" s="61" t="s">
        <v>81</v>
      </c>
      <c r="M26720" s="61">
        <f>VLOOKUP(H26720,zdroj!C:F,4,0)</f>
        <v>0</v>
      </c>
      <c r="N26720" s="61" t="str">
        <f t="shared" si="834"/>
        <v>-</v>
      </c>
      <c r="P26720" s="73" t="str">
        <f t="shared" si="835"/>
        <v/>
      </c>
      <c r="Q26720" s="61" t="s">
        <v>86</v>
      </c>
    </row>
    <row r="26721" spans="8:17" x14ac:dyDescent="0.25">
      <c r="H26721" s="59">
        <v>98311</v>
      </c>
      <c r="I26721" s="59" t="s">
        <v>69</v>
      </c>
      <c r="J26721" s="59">
        <v>26911272</v>
      </c>
      <c r="K26721" s="59" t="s">
        <v>27154</v>
      </c>
      <c r="L26721" s="61" t="s">
        <v>81</v>
      </c>
      <c r="M26721" s="61">
        <f>VLOOKUP(H26721,zdroj!C:F,4,0)</f>
        <v>0</v>
      </c>
      <c r="N26721" s="61" t="str">
        <f t="shared" si="834"/>
        <v>-</v>
      </c>
      <c r="P26721" s="73" t="str">
        <f t="shared" si="835"/>
        <v/>
      </c>
      <c r="Q26721" s="61" t="s">
        <v>86</v>
      </c>
    </row>
    <row r="26722" spans="8:17" x14ac:dyDescent="0.25">
      <c r="H26722" s="59">
        <v>98311</v>
      </c>
      <c r="I26722" s="59" t="s">
        <v>69</v>
      </c>
      <c r="J26722" s="59">
        <v>26911281</v>
      </c>
      <c r="K26722" s="59" t="s">
        <v>27155</v>
      </c>
      <c r="L26722" s="61" t="s">
        <v>81</v>
      </c>
      <c r="M26722" s="61">
        <f>VLOOKUP(H26722,zdroj!C:F,4,0)</f>
        <v>0</v>
      </c>
      <c r="N26722" s="61" t="str">
        <f t="shared" si="834"/>
        <v>-</v>
      </c>
      <c r="P26722" s="73" t="str">
        <f t="shared" si="835"/>
        <v/>
      </c>
      <c r="Q26722" s="61" t="s">
        <v>86</v>
      </c>
    </row>
    <row r="26723" spans="8:17" x14ac:dyDescent="0.25">
      <c r="H26723" s="59">
        <v>98311</v>
      </c>
      <c r="I26723" s="59" t="s">
        <v>69</v>
      </c>
      <c r="J26723" s="59">
        <v>26911299</v>
      </c>
      <c r="K26723" s="59" t="s">
        <v>27156</v>
      </c>
      <c r="L26723" s="61" t="s">
        <v>81</v>
      </c>
      <c r="M26723" s="61">
        <f>VLOOKUP(H26723,zdroj!C:F,4,0)</f>
        <v>0</v>
      </c>
      <c r="N26723" s="61" t="str">
        <f t="shared" si="834"/>
        <v>-</v>
      </c>
      <c r="P26723" s="73" t="str">
        <f t="shared" si="835"/>
        <v/>
      </c>
      <c r="Q26723" s="61" t="s">
        <v>86</v>
      </c>
    </row>
    <row r="26724" spans="8:17" x14ac:dyDescent="0.25">
      <c r="H26724" s="59">
        <v>98311</v>
      </c>
      <c r="I26724" s="59" t="s">
        <v>69</v>
      </c>
      <c r="J26724" s="59">
        <v>26911302</v>
      </c>
      <c r="K26724" s="59" t="s">
        <v>27157</v>
      </c>
      <c r="L26724" s="61" t="s">
        <v>81</v>
      </c>
      <c r="M26724" s="61">
        <f>VLOOKUP(H26724,zdroj!C:F,4,0)</f>
        <v>0</v>
      </c>
      <c r="N26724" s="61" t="str">
        <f t="shared" si="834"/>
        <v>-</v>
      </c>
      <c r="P26724" s="73" t="str">
        <f t="shared" si="835"/>
        <v/>
      </c>
      <c r="Q26724" s="61" t="s">
        <v>86</v>
      </c>
    </row>
    <row r="26725" spans="8:17" x14ac:dyDescent="0.25">
      <c r="H26725" s="59">
        <v>98311</v>
      </c>
      <c r="I26725" s="59" t="s">
        <v>69</v>
      </c>
      <c r="J26725" s="59">
        <v>26911311</v>
      </c>
      <c r="K26725" s="59" t="s">
        <v>27158</v>
      </c>
      <c r="L26725" s="61" t="s">
        <v>81</v>
      </c>
      <c r="M26725" s="61">
        <f>VLOOKUP(H26725,zdroj!C:F,4,0)</f>
        <v>0</v>
      </c>
      <c r="N26725" s="61" t="str">
        <f t="shared" si="834"/>
        <v>-</v>
      </c>
      <c r="P26725" s="73" t="str">
        <f t="shared" si="835"/>
        <v/>
      </c>
      <c r="Q26725" s="61" t="s">
        <v>86</v>
      </c>
    </row>
    <row r="26726" spans="8:17" x14ac:dyDescent="0.25">
      <c r="H26726" s="59">
        <v>98311</v>
      </c>
      <c r="I26726" s="59" t="s">
        <v>69</v>
      </c>
      <c r="J26726" s="59">
        <v>26911329</v>
      </c>
      <c r="K26726" s="59" t="s">
        <v>27159</v>
      </c>
      <c r="L26726" s="61" t="s">
        <v>81</v>
      </c>
      <c r="M26726" s="61">
        <f>VLOOKUP(H26726,zdroj!C:F,4,0)</f>
        <v>0</v>
      </c>
      <c r="N26726" s="61" t="str">
        <f t="shared" si="834"/>
        <v>-</v>
      </c>
      <c r="P26726" s="73" t="str">
        <f t="shared" si="835"/>
        <v/>
      </c>
      <c r="Q26726" s="61" t="s">
        <v>86</v>
      </c>
    </row>
    <row r="26727" spans="8:17" x14ac:dyDescent="0.25">
      <c r="H26727" s="59">
        <v>98311</v>
      </c>
      <c r="I26727" s="59" t="s">
        <v>69</v>
      </c>
      <c r="J26727" s="59">
        <v>26911337</v>
      </c>
      <c r="K26727" s="59" t="s">
        <v>27160</v>
      </c>
      <c r="L26727" s="61" t="s">
        <v>81</v>
      </c>
      <c r="M26727" s="61">
        <f>VLOOKUP(H26727,zdroj!C:F,4,0)</f>
        <v>0</v>
      </c>
      <c r="N26727" s="61" t="str">
        <f t="shared" si="834"/>
        <v>-</v>
      </c>
      <c r="P26727" s="73" t="str">
        <f t="shared" si="835"/>
        <v/>
      </c>
      <c r="Q26727" s="61" t="s">
        <v>86</v>
      </c>
    </row>
    <row r="26728" spans="8:17" x14ac:dyDescent="0.25">
      <c r="H26728" s="59">
        <v>98311</v>
      </c>
      <c r="I26728" s="59" t="s">
        <v>69</v>
      </c>
      <c r="J26728" s="59">
        <v>26911345</v>
      </c>
      <c r="K26728" s="59" t="s">
        <v>27161</v>
      </c>
      <c r="L26728" s="61" t="s">
        <v>81</v>
      </c>
      <c r="M26728" s="61">
        <f>VLOOKUP(H26728,zdroj!C:F,4,0)</f>
        <v>0</v>
      </c>
      <c r="N26728" s="61" t="str">
        <f t="shared" si="834"/>
        <v>-</v>
      </c>
      <c r="P26728" s="73" t="str">
        <f t="shared" si="835"/>
        <v/>
      </c>
      <c r="Q26728" s="61" t="s">
        <v>86</v>
      </c>
    </row>
    <row r="26729" spans="8:17" x14ac:dyDescent="0.25">
      <c r="H26729" s="59">
        <v>98311</v>
      </c>
      <c r="I26729" s="59" t="s">
        <v>69</v>
      </c>
      <c r="J26729" s="59">
        <v>26911353</v>
      </c>
      <c r="K26729" s="59" t="s">
        <v>27162</v>
      </c>
      <c r="L26729" s="61" t="s">
        <v>81</v>
      </c>
      <c r="M26729" s="61">
        <f>VLOOKUP(H26729,zdroj!C:F,4,0)</f>
        <v>0</v>
      </c>
      <c r="N26729" s="61" t="str">
        <f t="shared" si="834"/>
        <v>-</v>
      </c>
      <c r="P26729" s="73" t="str">
        <f t="shared" si="835"/>
        <v/>
      </c>
      <c r="Q26729" s="61" t="s">
        <v>86</v>
      </c>
    </row>
    <row r="26730" spans="8:17" x14ac:dyDescent="0.25">
      <c r="H26730" s="59">
        <v>98311</v>
      </c>
      <c r="I26730" s="59" t="s">
        <v>69</v>
      </c>
      <c r="J26730" s="59">
        <v>26911361</v>
      </c>
      <c r="K26730" s="59" t="s">
        <v>27163</v>
      </c>
      <c r="L26730" s="61" t="s">
        <v>81</v>
      </c>
      <c r="M26730" s="61">
        <f>VLOOKUP(H26730,zdroj!C:F,4,0)</f>
        <v>0</v>
      </c>
      <c r="N26730" s="61" t="str">
        <f t="shared" si="834"/>
        <v>-</v>
      </c>
      <c r="P26730" s="73" t="str">
        <f t="shared" si="835"/>
        <v/>
      </c>
      <c r="Q26730" s="61" t="s">
        <v>86</v>
      </c>
    </row>
    <row r="26731" spans="8:17" x14ac:dyDescent="0.25">
      <c r="H26731" s="59">
        <v>98311</v>
      </c>
      <c r="I26731" s="59" t="s">
        <v>69</v>
      </c>
      <c r="J26731" s="59">
        <v>26911370</v>
      </c>
      <c r="K26731" s="59" t="s">
        <v>27164</v>
      </c>
      <c r="L26731" s="61" t="s">
        <v>81</v>
      </c>
      <c r="M26731" s="61">
        <f>VLOOKUP(H26731,zdroj!C:F,4,0)</f>
        <v>0</v>
      </c>
      <c r="N26731" s="61" t="str">
        <f t="shared" si="834"/>
        <v>-</v>
      </c>
      <c r="P26731" s="73" t="str">
        <f t="shared" si="835"/>
        <v/>
      </c>
      <c r="Q26731" s="61" t="s">
        <v>86</v>
      </c>
    </row>
    <row r="26732" spans="8:17" x14ac:dyDescent="0.25">
      <c r="H26732" s="59">
        <v>98311</v>
      </c>
      <c r="I26732" s="59" t="s">
        <v>69</v>
      </c>
      <c r="J26732" s="59">
        <v>26911388</v>
      </c>
      <c r="K26732" s="59" t="s">
        <v>27165</v>
      </c>
      <c r="L26732" s="61" t="s">
        <v>81</v>
      </c>
      <c r="M26732" s="61">
        <f>VLOOKUP(H26732,zdroj!C:F,4,0)</f>
        <v>0</v>
      </c>
      <c r="N26732" s="61" t="str">
        <f t="shared" si="834"/>
        <v>-</v>
      </c>
      <c r="P26732" s="73" t="str">
        <f t="shared" si="835"/>
        <v/>
      </c>
      <c r="Q26732" s="61" t="s">
        <v>86</v>
      </c>
    </row>
    <row r="26733" spans="8:17" x14ac:dyDescent="0.25">
      <c r="H26733" s="59">
        <v>98311</v>
      </c>
      <c r="I26733" s="59" t="s">
        <v>69</v>
      </c>
      <c r="J26733" s="59">
        <v>26911396</v>
      </c>
      <c r="K26733" s="59" t="s">
        <v>27166</v>
      </c>
      <c r="L26733" s="61" t="s">
        <v>81</v>
      </c>
      <c r="M26733" s="61">
        <f>VLOOKUP(H26733,zdroj!C:F,4,0)</f>
        <v>0</v>
      </c>
      <c r="N26733" s="61" t="str">
        <f t="shared" si="834"/>
        <v>-</v>
      </c>
      <c r="P26733" s="73" t="str">
        <f t="shared" si="835"/>
        <v/>
      </c>
      <c r="Q26733" s="61" t="s">
        <v>86</v>
      </c>
    </row>
    <row r="26734" spans="8:17" x14ac:dyDescent="0.25">
      <c r="H26734" s="59">
        <v>98311</v>
      </c>
      <c r="I26734" s="59" t="s">
        <v>69</v>
      </c>
      <c r="J26734" s="59">
        <v>26911400</v>
      </c>
      <c r="K26734" s="59" t="s">
        <v>27167</v>
      </c>
      <c r="L26734" s="61" t="s">
        <v>81</v>
      </c>
      <c r="M26734" s="61">
        <f>VLOOKUP(H26734,zdroj!C:F,4,0)</f>
        <v>0</v>
      </c>
      <c r="N26734" s="61" t="str">
        <f t="shared" si="834"/>
        <v>-</v>
      </c>
      <c r="P26734" s="73" t="str">
        <f t="shared" si="835"/>
        <v/>
      </c>
      <c r="Q26734" s="61" t="s">
        <v>86</v>
      </c>
    </row>
    <row r="26735" spans="8:17" x14ac:dyDescent="0.25">
      <c r="H26735" s="59">
        <v>98311</v>
      </c>
      <c r="I26735" s="59" t="s">
        <v>69</v>
      </c>
      <c r="J26735" s="59">
        <v>26911418</v>
      </c>
      <c r="K26735" s="59" t="s">
        <v>27168</v>
      </c>
      <c r="L26735" s="61" t="s">
        <v>81</v>
      </c>
      <c r="M26735" s="61">
        <f>VLOOKUP(H26735,zdroj!C:F,4,0)</f>
        <v>0</v>
      </c>
      <c r="N26735" s="61" t="str">
        <f t="shared" si="834"/>
        <v>-</v>
      </c>
      <c r="P26735" s="73" t="str">
        <f t="shared" si="835"/>
        <v/>
      </c>
      <c r="Q26735" s="61" t="s">
        <v>86</v>
      </c>
    </row>
    <row r="26736" spans="8:17" x14ac:dyDescent="0.25">
      <c r="H26736" s="59">
        <v>98311</v>
      </c>
      <c r="I26736" s="59" t="s">
        <v>69</v>
      </c>
      <c r="J26736" s="59">
        <v>26911426</v>
      </c>
      <c r="K26736" s="59" t="s">
        <v>27169</v>
      </c>
      <c r="L26736" s="61" t="s">
        <v>81</v>
      </c>
      <c r="M26736" s="61">
        <f>VLOOKUP(H26736,zdroj!C:F,4,0)</f>
        <v>0</v>
      </c>
      <c r="N26736" s="61" t="str">
        <f t="shared" si="834"/>
        <v>-</v>
      </c>
      <c r="P26736" s="73" t="str">
        <f t="shared" si="835"/>
        <v/>
      </c>
      <c r="Q26736" s="61" t="s">
        <v>86</v>
      </c>
    </row>
    <row r="26737" spans="8:17" x14ac:dyDescent="0.25">
      <c r="H26737" s="59">
        <v>98311</v>
      </c>
      <c r="I26737" s="59" t="s">
        <v>69</v>
      </c>
      <c r="J26737" s="59">
        <v>26911434</v>
      </c>
      <c r="K26737" s="59" t="s">
        <v>27170</v>
      </c>
      <c r="L26737" s="61" t="s">
        <v>81</v>
      </c>
      <c r="M26737" s="61">
        <f>VLOOKUP(H26737,zdroj!C:F,4,0)</f>
        <v>0</v>
      </c>
      <c r="N26737" s="61" t="str">
        <f t="shared" si="834"/>
        <v>-</v>
      </c>
      <c r="P26737" s="73" t="str">
        <f t="shared" si="835"/>
        <v/>
      </c>
      <c r="Q26737" s="61" t="s">
        <v>86</v>
      </c>
    </row>
    <row r="26738" spans="8:17" x14ac:dyDescent="0.25">
      <c r="H26738" s="59">
        <v>98311</v>
      </c>
      <c r="I26738" s="59" t="s">
        <v>69</v>
      </c>
      <c r="J26738" s="59">
        <v>26911442</v>
      </c>
      <c r="K26738" s="59" t="s">
        <v>27171</v>
      </c>
      <c r="L26738" s="61" t="s">
        <v>81</v>
      </c>
      <c r="M26738" s="61">
        <f>VLOOKUP(H26738,zdroj!C:F,4,0)</f>
        <v>0</v>
      </c>
      <c r="N26738" s="61" t="str">
        <f t="shared" si="834"/>
        <v>-</v>
      </c>
      <c r="P26738" s="73" t="str">
        <f t="shared" si="835"/>
        <v/>
      </c>
      <c r="Q26738" s="61" t="s">
        <v>86</v>
      </c>
    </row>
    <row r="26739" spans="8:17" x14ac:dyDescent="0.25">
      <c r="H26739" s="59">
        <v>98311</v>
      </c>
      <c r="I26739" s="59" t="s">
        <v>69</v>
      </c>
      <c r="J26739" s="59">
        <v>26911451</v>
      </c>
      <c r="K26739" s="59" t="s">
        <v>27172</v>
      </c>
      <c r="L26739" s="61" t="s">
        <v>81</v>
      </c>
      <c r="M26739" s="61">
        <f>VLOOKUP(H26739,zdroj!C:F,4,0)</f>
        <v>0</v>
      </c>
      <c r="N26739" s="61" t="str">
        <f t="shared" si="834"/>
        <v>-</v>
      </c>
      <c r="P26739" s="73" t="str">
        <f t="shared" si="835"/>
        <v/>
      </c>
      <c r="Q26739" s="61" t="s">
        <v>86</v>
      </c>
    </row>
    <row r="26740" spans="8:17" x14ac:dyDescent="0.25">
      <c r="H26740" s="59">
        <v>98311</v>
      </c>
      <c r="I26740" s="59" t="s">
        <v>69</v>
      </c>
      <c r="J26740" s="59">
        <v>26911469</v>
      </c>
      <c r="K26740" s="59" t="s">
        <v>27173</v>
      </c>
      <c r="L26740" s="61" t="s">
        <v>81</v>
      </c>
      <c r="M26740" s="61">
        <f>VLOOKUP(H26740,zdroj!C:F,4,0)</f>
        <v>0</v>
      </c>
      <c r="N26740" s="61" t="str">
        <f t="shared" si="834"/>
        <v>-</v>
      </c>
      <c r="P26740" s="73" t="str">
        <f t="shared" si="835"/>
        <v/>
      </c>
      <c r="Q26740" s="61" t="s">
        <v>86</v>
      </c>
    </row>
    <row r="26741" spans="8:17" x14ac:dyDescent="0.25">
      <c r="H26741" s="59">
        <v>98311</v>
      </c>
      <c r="I26741" s="59" t="s">
        <v>69</v>
      </c>
      <c r="J26741" s="59">
        <v>26911477</v>
      </c>
      <c r="K26741" s="59" t="s">
        <v>27174</v>
      </c>
      <c r="L26741" s="61" t="s">
        <v>81</v>
      </c>
      <c r="M26741" s="61">
        <f>VLOOKUP(H26741,zdroj!C:F,4,0)</f>
        <v>0</v>
      </c>
      <c r="N26741" s="61" t="str">
        <f t="shared" si="834"/>
        <v>-</v>
      </c>
      <c r="P26741" s="73" t="str">
        <f t="shared" si="835"/>
        <v/>
      </c>
      <c r="Q26741" s="61" t="s">
        <v>86</v>
      </c>
    </row>
    <row r="26742" spans="8:17" x14ac:dyDescent="0.25">
      <c r="H26742" s="59">
        <v>98311</v>
      </c>
      <c r="I26742" s="59" t="s">
        <v>69</v>
      </c>
      <c r="J26742" s="59">
        <v>26911485</v>
      </c>
      <c r="K26742" s="59" t="s">
        <v>27175</v>
      </c>
      <c r="L26742" s="61" t="s">
        <v>81</v>
      </c>
      <c r="M26742" s="61">
        <f>VLOOKUP(H26742,zdroj!C:F,4,0)</f>
        <v>0</v>
      </c>
      <c r="N26742" s="61" t="str">
        <f t="shared" si="834"/>
        <v>-</v>
      </c>
      <c r="P26742" s="73" t="str">
        <f t="shared" si="835"/>
        <v/>
      </c>
      <c r="Q26742" s="61" t="s">
        <v>86</v>
      </c>
    </row>
    <row r="26743" spans="8:17" x14ac:dyDescent="0.25">
      <c r="H26743" s="59">
        <v>98311</v>
      </c>
      <c r="I26743" s="59" t="s">
        <v>69</v>
      </c>
      <c r="J26743" s="59">
        <v>26911493</v>
      </c>
      <c r="K26743" s="59" t="s">
        <v>27176</v>
      </c>
      <c r="L26743" s="61" t="s">
        <v>81</v>
      </c>
      <c r="M26743" s="61">
        <f>VLOOKUP(H26743,zdroj!C:F,4,0)</f>
        <v>0</v>
      </c>
      <c r="N26743" s="61" t="str">
        <f t="shared" si="834"/>
        <v>-</v>
      </c>
      <c r="P26743" s="73" t="str">
        <f t="shared" si="835"/>
        <v/>
      </c>
      <c r="Q26743" s="61" t="s">
        <v>86</v>
      </c>
    </row>
    <row r="26744" spans="8:17" x14ac:dyDescent="0.25">
      <c r="H26744" s="59">
        <v>98311</v>
      </c>
      <c r="I26744" s="59" t="s">
        <v>69</v>
      </c>
      <c r="J26744" s="59">
        <v>26911507</v>
      </c>
      <c r="K26744" s="59" t="s">
        <v>27177</v>
      </c>
      <c r="L26744" s="61" t="s">
        <v>81</v>
      </c>
      <c r="M26744" s="61">
        <f>VLOOKUP(H26744,zdroj!C:F,4,0)</f>
        <v>0</v>
      </c>
      <c r="N26744" s="61" t="str">
        <f t="shared" si="834"/>
        <v>-</v>
      </c>
      <c r="P26744" s="73" t="str">
        <f t="shared" si="835"/>
        <v/>
      </c>
      <c r="Q26744" s="61" t="s">
        <v>86</v>
      </c>
    </row>
    <row r="26745" spans="8:17" x14ac:dyDescent="0.25">
      <c r="H26745" s="59">
        <v>98311</v>
      </c>
      <c r="I26745" s="59" t="s">
        <v>69</v>
      </c>
      <c r="J26745" s="59">
        <v>26911515</v>
      </c>
      <c r="K26745" s="59" t="s">
        <v>27178</v>
      </c>
      <c r="L26745" s="61" t="s">
        <v>81</v>
      </c>
      <c r="M26745" s="61">
        <f>VLOOKUP(H26745,zdroj!C:F,4,0)</f>
        <v>0</v>
      </c>
      <c r="N26745" s="61" t="str">
        <f t="shared" si="834"/>
        <v>-</v>
      </c>
      <c r="P26745" s="73" t="str">
        <f t="shared" si="835"/>
        <v/>
      </c>
      <c r="Q26745" s="61" t="s">
        <v>86</v>
      </c>
    </row>
    <row r="26746" spans="8:17" x14ac:dyDescent="0.25">
      <c r="H26746" s="59">
        <v>98311</v>
      </c>
      <c r="I26746" s="59" t="s">
        <v>69</v>
      </c>
      <c r="J26746" s="59">
        <v>26911523</v>
      </c>
      <c r="K26746" s="59" t="s">
        <v>27179</v>
      </c>
      <c r="L26746" s="61" t="s">
        <v>81</v>
      </c>
      <c r="M26746" s="61">
        <f>VLOOKUP(H26746,zdroj!C:F,4,0)</f>
        <v>0</v>
      </c>
      <c r="N26746" s="61" t="str">
        <f t="shared" si="834"/>
        <v>-</v>
      </c>
      <c r="P26746" s="73" t="str">
        <f t="shared" si="835"/>
        <v/>
      </c>
      <c r="Q26746" s="61" t="s">
        <v>86</v>
      </c>
    </row>
    <row r="26747" spans="8:17" x14ac:dyDescent="0.25">
      <c r="H26747" s="59">
        <v>98311</v>
      </c>
      <c r="I26747" s="59" t="s">
        <v>69</v>
      </c>
      <c r="J26747" s="59">
        <v>26911531</v>
      </c>
      <c r="K26747" s="59" t="s">
        <v>27180</v>
      </c>
      <c r="L26747" s="61" t="s">
        <v>81</v>
      </c>
      <c r="M26747" s="61">
        <f>VLOOKUP(H26747,zdroj!C:F,4,0)</f>
        <v>0</v>
      </c>
      <c r="N26747" s="61" t="str">
        <f t="shared" si="834"/>
        <v>-</v>
      </c>
      <c r="P26747" s="73" t="str">
        <f t="shared" si="835"/>
        <v/>
      </c>
      <c r="Q26747" s="61" t="s">
        <v>86</v>
      </c>
    </row>
    <row r="26748" spans="8:17" x14ac:dyDescent="0.25">
      <c r="H26748" s="59">
        <v>98311</v>
      </c>
      <c r="I26748" s="59" t="s">
        <v>69</v>
      </c>
      <c r="J26748" s="59">
        <v>26911558</v>
      </c>
      <c r="K26748" s="59" t="s">
        <v>27181</v>
      </c>
      <c r="L26748" s="61" t="s">
        <v>81</v>
      </c>
      <c r="M26748" s="61">
        <f>VLOOKUP(H26748,zdroj!C:F,4,0)</f>
        <v>0</v>
      </c>
      <c r="N26748" s="61" t="str">
        <f t="shared" si="834"/>
        <v>-</v>
      </c>
      <c r="P26748" s="73" t="str">
        <f t="shared" si="835"/>
        <v/>
      </c>
      <c r="Q26748" s="61" t="s">
        <v>86</v>
      </c>
    </row>
    <row r="26749" spans="8:17" x14ac:dyDescent="0.25">
      <c r="H26749" s="59">
        <v>98311</v>
      </c>
      <c r="I26749" s="59" t="s">
        <v>69</v>
      </c>
      <c r="J26749" s="59">
        <v>26911566</v>
      </c>
      <c r="K26749" s="59" t="s">
        <v>27182</v>
      </c>
      <c r="L26749" s="61" t="s">
        <v>81</v>
      </c>
      <c r="M26749" s="61">
        <f>VLOOKUP(H26749,zdroj!C:F,4,0)</f>
        <v>0</v>
      </c>
      <c r="N26749" s="61" t="str">
        <f t="shared" si="834"/>
        <v>-</v>
      </c>
      <c r="P26749" s="73" t="str">
        <f t="shared" si="835"/>
        <v/>
      </c>
      <c r="Q26749" s="61" t="s">
        <v>86</v>
      </c>
    </row>
    <row r="26750" spans="8:17" x14ac:dyDescent="0.25">
      <c r="H26750" s="59">
        <v>98311</v>
      </c>
      <c r="I26750" s="59" t="s">
        <v>69</v>
      </c>
      <c r="J26750" s="59">
        <v>26911574</v>
      </c>
      <c r="K26750" s="59" t="s">
        <v>27183</v>
      </c>
      <c r="L26750" s="61" t="s">
        <v>81</v>
      </c>
      <c r="M26750" s="61">
        <f>VLOOKUP(H26750,zdroj!C:F,4,0)</f>
        <v>0</v>
      </c>
      <c r="N26750" s="61" t="str">
        <f t="shared" si="834"/>
        <v>-</v>
      </c>
      <c r="P26750" s="73" t="str">
        <f t="shared" si="835"/>
        <v/>
      </c>
      <c r="Q26750" s="61" t="s">
        <v>86</v>
      </c>
    </row>
    <row r="26751" spans="8:17" x14ac:dyDescent="0.25">
      <c r="H26751" s="59">
        <v>98311</v>
      </c>
      <c r="I26751" s="59" t="s">
        <v>69</v>
      </c>
      <c r="J26751" s="59">
        <v>26911582</v>
      </c>
      <c r="K26751" s="59" t="s">
        <v>27184</v>
      </c>
      <c r="L26751" s="61" t="s">
        <v>81</v>
      </c>
      <c r="M26751" s="61">
        <f>VLOOKUP(H26751,zdroj!C:F,4,0)</f>
        <v>0</v>
      </c>
      <c r="N26751" s="61" t="str">
        <f t="shared" si="834"/>
        <v>-</v>
      </c>
      <c r="P26751" s="73" t="str">
        <f t="shared" si="835"/>
        <v/>
      </c>
      <c r="Q26751" s="61" t="s">
        <v>86</v>
      </c>
    </row>
    <row r="26752" spans="8:17" x14ac:dyDescent="0.25">
      <c r="H26752" s="59">
        <v>98311</v>
      </c>
      <c r="I26752" s="59" t="s">
        <v>69</v>
      </c>
      <c r="J26752" s="59">
        <v>26911591</v>
      </c>
      <c r="K26752" s="59" t="s">
        <v>27185</v>
      </c>
      <c r="L26752" s="61" t="s">
        <v>81</v>
      </c>
      <c r="M26752" s="61">
        <f>VLOOKUP(H26752,zdroj!C:F,4,0)</f>
        <v>0</v>
      </c>
      <c r="N26752" s="61" t="str">
        <f t="shared" si="834"/>
        <v>-</v>
      </c>
      <c r="P26752" s="73" t="str">
        <f t="shared" si="835"/>
        <v/>
      </c>
      <c r="Q26752" s="61" t="s">
        <v>86</v>
      </c>
    </row>
    <row r="26753" spans="8:17" x14ac:dyDescent="0.25">
      <c r="H26753" s="59">
        <v>98311</v>
      </c>
      <c r="I26753" s="59" t="s">
        <v>69</v>
      </c>
      <c r="J26753" s="59">
        <v>26911604</v>
      </c>
      <c r="K26753" s="59" t="s">
        <v>27186</v>
      </c>
      <c r="L26753" s="61" t="s">
        <v>81</v>
      </c>
      <c r="M26753" s="61">
        <f>VLOOKUP(H26753,zdroj!C:F,4,0)</f>
        <v>0</v>
      </c>
      <c r="N26753" s="61" t="str">
        <f t="shared" si="834"/>
        <v>-</v>
      </c>
      <c r="P26753" s="73" t="str">
        <f t="shared" si="835"/>
        <v/>
      </c>
      <c r="Q26753" s="61" t="s">
        <v>86</v>
      </c>
    </row>
    <row r="26754" spans="8:17" x14ac:dyDescent="0.25">
      <c r="H26754" s="59">
        <v>98311</v>
      </c>
      <c r="I26754" s="59" t="s">
        <v>69</v>
      </c>
      <c r="J26754" s="59">
        <v>26911612</v>
      </c>
      <c r="K26754" s="59" t="s">
        <v>27187</v>
      </c>
      <c r="L26754" s="61" t="s">
        <v>81</v>
      </c>
      <c r="M26754" s="61">
        <f>VLOOKUP(H26754,zdroj!C:F,4,0)</f>
        <v>0</v>
      </c>
      <c r="N26754" s="61" t="str">
        <f t="shared" si="834"/>
        <v>-</v>
      </c>
      <c r="P26754" s="73" t="str">
        <f t="shared" si="835"/>
        <v/>
      </c>
      <c r="Q26754" s="61" t="s">
        <v>86</v>
      </c>
    </row>
    <row r="26755" spans="8:17" x14ac:dyDescent="0.25">
      <c r="H26755" s="59">
        <v>98311</v>
      </c>
      <c r="I26755" s="59" t="s">
        <v>69</v>
      </c>
      <c r="J26755" s="59">
        <v>26911621</v>
      </c>
      <c r="K26755" s="59" t="s">
        <v>27188</v>
      </c>
      <c r="L26755" s="61" t="s">
        <v>81</v>
      </c>
      <c r="M26755" s="61">
        <f>VLOOKUP(H26755,zdroj!C:F,4,0)</f>
        <v>0</v>
      </c>
      <c r="N26755" s="61" t="str">
        <f t="shared" si="834"/>
        <v>-</v>
      </c>
      <c r="P26755" s="73" t="str">
        <f t="shared" si="835"/>
        <v/>
      </c>
      <c r="Q26755" s="61" t="s">
        <v>86</v>
      </c>
    </row>
    <row r="26756" spans="8:17" x14ac:dyDescent="0.25">
      <c r="H26756" s="59">
        <v>98311</v>
      </c>
      <c r="I26756" s="59" t="s">
        <v>69</v>
      </c>
      <c r="J26756" s="59">
        <v>26911639</v>
      </c>
      <c r="K26756" s="59" t="s">
        <v>27189</v>
      </c>
      <c r="L26756" s="61" t="s">
        <v>81</v>
      </c>
      <c r="M26756" s="61">
        <f>VLOOKUP(H26756,zdroj!C:F,4,0)</f>
        <v>0</v>
      </c>
      <c r="N26756" s="61" t="str">
        <f t="shared" si="834"/>
        <v>-</v>
      </c>
      <c r="P26756" s="73" t="str">
        <f t="shared" si="835"/>
        <v/>
      </c>
      <c r="Q26756" s="61" t="s">
        <v>86</v>
      </c>
    </row>
    <row r="26757" spans="8:17" x14ac:dyDescent="0.25">
      <c r="H26757" s="59">
        <v>98311</v>
      </c>
      <c r="I26757" s="59" t="s">
        <v>69</v>
      </c>
      <c r="J26757" s="59">
        <v>26911647</v>
      </c>
      <c r="K26757" s="59" t="s">
        <v>27190</v>
      </c>
      <c r="L26757" s="61" t="s">
        <v>81</v>
      </c>
      <c r="M26757" s="61">
        <f>VLOOKUP(H26757,zdroj!C:F,4,0)</f>
        <v>0</v>
      </c>
      <c r="N26757" s="61" t="str">
        <f t="shared" si="834"/>
        <v>-</v>
      </c>
      <c r="P26757" s="73" t="str">
        <f t="shared" si="835"/>
        <v/>
      </c>
      <c r="Q26757" s="61" t="s">
        <v>86</v>
      </c>
    </row>
    <row r="26758" spans="8:17" x14ac:dyDescent="0.25">
      <c r="H26758" s="59">
        <v>98311</v>
      </c>
      <c r="I26758" s="59" t="s">
        <v>69</v>
      </c>
      <c r="J26758" s="59">
        <v>26911655</v>
      </c>
      <c r="K26758" s="59" t="s">
        <v>27191</v>
      </c>
      <c r="L26758" s="61" t="s">
        <v>81</v>
      </c>
      <c r="M26758" s="61">
        <f>VLOOKUP(H26758,zdroj!C:F,4,0)</f>
        <v>0</v>
      </c>
      <c r="N26758" s="61" t="str">
        <f t="shared" si="834"/>
        <v>-</v>
      </c>
      <c r="P26758" s="73" t="str">
        <f t="shared" si="835"/>
        <v/>
      </c>
      <c r="Q26758" s="61" t="s">
        <v>86</v>
      </c>
    </row>
    <row r="26759" spans="8:17" x14ac:dyDescent="0.25">
      <c r="H26759" s="59">
        <v>98311</v>
      </c>
      <c r="I26759" s="59" t="s">
        <v>69</v>
      </c>
      <c r="J26759" s="59">
        <v>26911663</v>
      </c>
      <c r="K26759" s="59" t="s">
        <v>27192</v>
      </c>
      <c r="L26759" s="61" t="s">
        <v>81</v>
      </c>
      <c r="M26759" s="61">
        <f>VLOOKUP(H26759,zdroj!C:F,4,0)</f>
        <v>0</v>
      </c>
      <c r="N26759" s="61" t="str">
        <f t="shared" ref="N26759:N26822" si="836">IF(M26759="A",IF(L26759="katA","katB",L26759),L26759)</f>
        <v>-</v>
      </c>
      <c r="P26759" s="73" t="str">
        <f t="shared" ref="P26759:P26822" si="837">IF(O26759="A",1,"")</f>
        <v/>
      </c>
      <c r="Q26759" s="61" t="s">
        <v>86</v>
      </c>
    </row>
    <row r="26760" spans="8:17" x14ac:dyDescent="0.25">
      <c r="H26760" s="59">
        <v>98311</v>
      </c>
      <c r="I26760" s="59" t="s">
        <v>69</v>
      </c>
      <c r="J26760" s="59">
        <v>26911671</v>
      </c>
      <c r="K26760" s="59" t="s">
        <v>27193</v>
      </c>
      <c r="L26760" s="61" t="s">
        <v>81</v>
      </c>
      <c r="M26760" s="61">
        <f>VLOOKUP(H26760,zdroj!C:F,4,0)</f>
        <v>0</v>
      </c>
      <c r="N26760" s="61" t="str">
        <f t="shared" si="836"/>
        <v>-</v>
      </c>
      <c r="P26760" s="73" t="str">
        <f t="shared" si="837"/>
        <v/>
      </c>
      <c r="Q26760" s="61" t="s">
        <v>86</v>
      </c>
    </row>
    <row r="26761" spans="8:17" x14ac:dyDescent="0.25">
      <c r="H26761" s="59">
        <v>98311</v>
      </c>
      <c r="I26761" s="59" t="s">
        <v>69</v>
      </c>
      <c r="J26761" s="59">
        <v>26911680</v>
      </c>
      <c r="K26761" s="59" t="s">
        <v>27194</v>
      </c>
      <c r="L26761" s="61" t="s">
        <v>81</v>
      </c>
      <c r="M26761" s="61">
        <f>VLOOKUP(H26761,zdroj!C:F,4,0)</f>
        <v>0</v>
      </c>
      <c r="N26761" s="61" t="str">
        <f t="shared" si="836"/>
        <v>-</v>
      </c>
      <c r="P26761" s="73" t="str">
        <f t="shared" si="837"/>
        <v/>
      </c>
      <c r="Q26761" s="61" t="s">
        <v>86</v>
      </c>
    </row>
    <row r="26762" spans="8:17" x14ac:dyDescent="0.25">
      <c r="H26762" s="59">
        <v>98311</v>
      </c>
      <c r="I26762" s="59" t="s">
        <v>69</v>
      </c>
      <c r="J26762" s="59">
        <v>26911701</v>
      </c>
      <c r="K26762" s="59" t="s">
        <v>27195</v>
      </c>
      <c r="L26762" s="61" t="s">
        <v>81</v>
      </c>
      <c r="M26762" s="61">
        <f>VLOOKUP(H26762,zdroj!C:F,4,0)</f>
        <v>0</v>
      </c>
      <c r="N26762" s="61" t="str">
        <f t="shared" si="836"/>
        <v>-</v>
      </c>
      <c r="P26762" s="73" t="str">
        <f t="shared" si="837"/>
        <v/>
      </c>
      <c r="Q26762" s="61" t="s">
        <v>86</v>
      </c>
    </row>
    <row r="26763" spans="8:17" x14ac:dyDescent="0.25">
      <c r="H26763" s="59">
        <v>98311</v>
      </c>
      <c r="I26763" s="59" t="s">
        <v>69</v>
      </c>
      <c r="J26763" s="59">
        <v>26911710</v>
      </c>
      <c r="K26763" s="59" t="s">
        <v>27196</v>
      </c>
      <c r="L26763" s="61" t="s">
        <v>81</v>
      </c>
      <c r="M26763" s="61">
        <f>VLOOKUP(H26763,zdroj!C:F,4,0)</f>
        <v>0</v>
      </c>
      <c r="N26763" s="61" t="str">
        <f t="shared" si="836"/>
        <v>-</v>
      </c>
      <c r="P26763" s="73" t="str">
        <f t="shared" si="837"/>
        <v/>
      </c>
      <c r="Q26763" s="61" t="s">
        <v>86</v>
      </c>
    </row>
    <row r="26764" spans="8:17" x14ac:dyDescent="0.25">
      <c r="H26764" s="59">
        <v>98311</v>
      </c>
      <c r="I26764" s="59" t="s">
        <v>69</v>
      </c>
      <c r="J26764" s="59">
        <v>26911728</v>
      </c>
      <c r="K26764" s="59" t="s">
        <v>27197</v>
      </c>
      <c r="L26764" s="61" t="s">
        <v>81</v>
      </c>
      <c r="M26764" s="61">
        <f>VLOOKUP(H26764,zdroj!C:F,4,0)</f>
        <v>0</v>
      </c>
      <c r="N26764" s="61" t="str">
        <f t="shared" si="836"/>
        <v>-</v>
      </c>
      <c r="P26764" s="73" t="str">
        <f t="shared" si="837"/>
        <v/>
      </c>
      <c r="Q26764" s="61" t="s">
        <v>86</v>
      </c>
    </row>
    <row r="26765" spans="8:17" x14ac:dyDescent="0.25">
      <c r="H26765" s="59">
        <v>98311</v>
      </c>
      <c r="I26765" s="59" t="s">
        <v>69</v>
      </c>
      <c r="J26765" s="59">
        <v>26911736</v>
      </c>
      <c r="K26765" s="59" t="s">
        <v>27198</v>
      </c>
      <c r="L26765" s="61" t="s">
        <v>81</v>
      </c>
      <c r="M26765" s="61">
        <f>VLOOKUP(H26765,zdroj!C:F,4,0)</f>
        <v>0</v>
      </c>
      <c r="N26765" s="61" t="str">
        <f t="shared" si="836"/>
        <v>-</v>
      </c>
      <c r="P26765" s="73" t="str">
        <f t="shared" si="837"/>
        <v/>
      </c>
      <c r="Q26765" s="61" t="s">
        <v>86</v>
      </c>
    </row>
    <row r="26766" spans="8:17" x14ac:dyDescent="0.25">
      <c r="H26766" s="59">
        <v>98311</v>
      </c>
      <c r="I26766" s="59" t="s">
        <v>69</v>
      </c>
      <c r="J26766" s="59">
        <v>26911744</v>
      </c>
      <c r="K26766" s="59" t="s">
        <v>27199</v>
      </c>
      <c r="L26766" s="61" t="s">
        <v>81</v>
      </c>
      <c r="M26766" s="61">
        <f>VLOOKUP(H26766,zdroj!C:F,4,0)</f>
        <v>0</v>
      </c>
      <c r="N26766" s="61" t="str">
        <f t="shared" si="836"/>
        <v>-</v>
      </c>
      <c r="P26766" s="73" t="str">
        <f t="shared" si="837"/>
        <v/>
      </c>
      <c r="Q26766" s="61" t="s">
        <v>86</v>
      </c>
    </row>
    <row r="26767" spans="8:17" x14ac:dyDescent="0.25">
      <c r="H26767" s="59">
        <v>98311</v>
      </c>
      <c r="I26767" s="59" t="s">
        <v>69</v>
      </c>
      <c r="J26767" s="59">
        <v>26911752</v>
      </c>
      <c r="K26767" s="59" t="s">
        <v>27200</v>
      </c>
      <c r="L26767" s="61" t="s">
        <v>81</v>
      </c>
      <c r="M26767" s="61">
        <f>VLOOKUP(H26767,zdroj!C:F,4,0)</f>
        <v>0</v>
      </c>
      <c r="N26767" s="61" t="str">
        <f t="shared" si="836"/>
        <v>-</v>
      </c>
      <c r="P26767" s="73" t="str">
        <f t="shared" si="837"/>
        <v/>
      </c>
      <c r="Q26767" s="61" t="s">
        <v>86</v>
      </c>
    </row>
    <row r="26768" spans="8:17" x14ac:dyDescent="0.25">
      <c r="H26768" s="59">
        <v>98311</v>
      </c>
      <c r="I26768" s="59" t="s">
        <v>69</v>
      </c>
      <c r="J26768" s="59">
        <v>26911761</v>
      </c>
      <c r="K26768" s="59" t="s">
        <v>27201</v>
      </c>
      <c r="L26768" s="61" t="s">
        <v>81</v>
      </c>
      <c r="M26768" s="61">
        <f>VLOOKUP(H26768,zdroj!C:F,4,0)</f>
        <v>0</v>
      </c>
      <c r="N26768" s="61" t="str">
        <f t="shared" si="836"/>
        <v>-</v>
      </c>
      <c r="P26768" s="73" t="str">
        <f t="shared" si="837"/>
        <v/>
      </c>
      <c r="Q26768" s="61" t="s">
        <v>86</v>
      </c>
    </row>
    <row r="26769" spans="8:17" x14ac:dyDescent="0.25">
      <c r="H26769" s="59">
        <v>98311</v>
      </c>
      <c r="I26769" s="59" t="s">
        <v>69</v>
      </c>
      <c r="J26769" s="59">
        <v>26911779</v>
      </c>
      <c r="K26769" s="59" t="s">
        <v>27202</v>
      </c>
      <c r="L26769" s="61" t="s">
        <v>81</v>
      </c>
      <c r="M26769" s="61">
        <f>VLOOKUP(H26769,zdroj!C:F,4,0)</f>
        <v>0</v>
      </c>
      <c r="N26769" s="61" t="str">
        <f t="shared" si="836"/>
        <v>-</v>
      </c>
      <c r="P26769" s="73" t="str">
        <f t="shared" si="837"/>
        <v/>
      </c>
      <c r="Q26769" s="61" t="s">
        <v>86</v>
      </c>
    </row>
    <row r="26770" spans="8:17" x14ac:dyDescent="0.25">
      <c r="H26770" s="59">
        <v>98311</v>
      </c>
      <c r="I26770" s="59" t="s">
        <v>69</v>
      </c>
      <c r="J26770" s="59">
        <v>26911787</v>
      </c>
      <c r="K26770" s="59" t="s">
        <v>27203</v>
      </c>
      <c r="L26770" s="61" t="s">
        <v>81</v>
      </c>
      <c r="M26770" s="61">
        <f>VLOOKUP(H26770,zdroj!C:F,4,0)</f>
        <v>0</v>
      </c>
      <c r="N26770" s="61" t="str">
        <f t="shared" si="836"/>
        <v>-</v>
      </c>
      <c r="P26770" s="73" t="str">
        <f t="shared" si="837"/>
        <v/>
      </c>
      <c r="Q26770" s="61" t="s">
        <v>86</v>
      </c>
    </row>
    <row r="26771" spans="8:17" x14ac:dyDescent="0.25">
      <c r="H26771" s="59">
        <v>98311</v>
      </c>
      <c r="I26771" s="59" t="s">
        <v>69</v>
      </c>
      <c r="J26771" s="59">
        <v>26911795</v>
      </c>
      <c r="K26771" s="59" t="s">
        <v>27204</v>
      </c>
      <c r="L26771" s="61" t="s">
        <v>81</v>
      </c>
      <c r="M26771" s="61">
        <f>VLOOKUP(H26771,zdroj!C:F,4,0)</f>
        <v>0</v>
      </c>
      <c r="N26771" s="61" t="str">
        <f t="shared" si="836"/>
        <v>-</v>
      </c>
      <c r="P26771" s="73" t="str">
        <f t="shared" si="837"/>
        <v/>
      </c>
      <c r="Q26771" s="61" t="s">
        <v>86</v>
      </c>
    </row>
    <row r="26772" spans="8:17" x14ac:dyDescent="0.25">
      <c r="H26772" s="59">
        <v>98311</v>
      </c>
      <c r="I26772" s="59" t="s">
        <v>69</v>
      </c>
      <c r="J26772" s="59">
        <v>26911809</v>
      </c>
      <c r="K26772" s="59" t="s">
        <v>27205</v>
      </c>
      <c r="L26772" s="61" t="s">
        <v>81</v>
      </c>
      <c r="M26772" s="61">
        <f>VLOOKUP(H26772,zdroj!C:F,4,0)</f>
        <v>0</v>
      </c>
      <c r="N26772" s="61" t="str">
        <f t="shared" si="836"/>
        <v>-</v>
      </c>
      <c r="P26772" s="73" t="str">
        <f t="shared" si="837"/>
        <v/>
      </c>
      <c r="Q26772" s="61" t="s">
        <v>86</v>
      </c>
    </row>
    <row r="26773" spans="8:17" x14ac:dyDescent="0.25">
      <c r="H26773" s="59">
        <v>98311</v>
      </c>
      <c r="I26773" s="59" t="s">
        <v>69</v>
      </c>
      <c r="J26773" s="59">
        <v>26911817</v>
      </c>
      <c r="K26773" s="59" t="s">
        <v>27206</v>
      </c>
      <c r="L26773" s="61" t="s">
        <v>81</v>
      </c>
      <c r="M26773" s="61">
        <f>VLOOKUP(H26773,zdroj!C:F,4,0)</f>
        <v>0</v>
      </c>
      <c r="N26773" s="61" t="str">
        <f t="shared" si="836"/>
        <v>-</v>
      </c>
      <c r="P26773" s="73" t="str">
        <f t="shared" si="837"/>
        <v/>
      </c>
      <c r="Q26773" s="61" t="s">
        <v>86</v>
      </c>
    </row>
    <row r="26774" spans="8:17" x14ac:dyDescent="0.25">
      <c r="H26774" s="59">
        <v>98311</v>
      </c>
      <c r="I26774" s="59" t="s">
        <v>69</v>
      </c>
      <c r="J26774" s="59">
        <v>26911825</v>
      </c>
      <c r="K26774" s="59" t="s">
        <v>27207</v>
      </c>
      <c r="L26774" s="61" t="s">
        <v>81</v>
      </c>
      <c r="M26774" s="61">
        <f>VLOOKUP(H26774,zdroj!C:F,4,0)</f>
        <v>0</v>
      </c>
      <c r="N26774" s="61" t="str">
        <f t="shared" si="836"/>
        <v>-</v>
      </c>
      <c r="P26774" s="73" t="str">
        <f t="shared" si="837"/>
        <v/>
      </c>
      <c r="Q26774" s="61" t="s">
        <v>86</v>
      </c>
    </row>
    <row r="26775" spans="8:17" x14ac:dyDescent="0.25">
      <c r="H26775" s="59">
        <v>98311</v>
      </c>
      <c r="I26775" s="59" t="s">
        <v>69</v>
      </c>
      <c r="J26775" s="59">
        <v>26911833</v>
      </c>
      <c r="K26775" s="59" t="s">
        <v>27208</v>
      </c>
      <c r="L26775" s="61" t="s">
        <v>81</v>
      </c>
      <c r="M26775" s="61">
        <f>VLOOKUP(H26775,zdroj!C:F,4,0)</f>
        <v>0</v>
      </c>
      <c r="N26775" s="61" t="str">
        <f t="shared" si="836"/>
        <v>-</v>
      </c>
      <c r="P26775" s="73" t="str">
        <f t="shared" si="837"/>
        <v/>
      </c>
      <c r="Q26775" s="61" t="s">
        <v>86</v>
      </c>
    </row>
    <row r="26776" spans="8:17" x14ac:dyDescent="0.25">
      <c r="H26776" s="59">
        <v>98311</v>
      </c>
      <c r="I26776" s="59" t="s">
        <v>69</v>
      </c>
      <c r="J26776" s="59">
        <v>26911841</v>
      </c>
      <c r="K26776" s="59" t="s">
        <v>27209</v>
      </c>
      <c r="L26776" s="61" t="s">
        <v>81</v>
      </c>
      <c r="M26776" s="61">
        <f>VLOOKUP(H26776,zdroj!C:F,4,0)</f>
        <v>0</v>
      </c>
      <c r="N26776" s="61" t="str">
        <f t="shared" si="836"/>
        <v>-</v>
      </c>
      <c r="P26776" s="73" t="str">
        <f t="shared" si="837"/>
        <v/>
      </c>
      <c r="Q26776" s="61" t="s">
        <v>86</v>
      </c>
    </row>
    <row r="26777" spans="8:17" x14ac:dyDescent="0.25">
      <c r="H26777" s="59">
        <v>98311</v>
      </c>
      <c r="I26777" s="59" t="s">
        <v>69</v>
      </c>
      <c r="J26777" s="59">
        <v>26911850</v>
      </c>
      <c r="K26777" s="59" t="s">
        <v>27210</v>
      </c>
      <c r="L26777" s="61" t="s">
        <v>81</v>
      </c>
      <c r="M26777" s="61">
        <f>VLOOKUP(H26777,zdroj!C:F,4,0)</f>
        <v>0</v>
      </c>
      <c r="N26777" s="61" t="str">
        <f t="shared" si="836"/>
        <v>-</v>
      </c>
      <c r="P26777" s="73" t="str">
        <f t="shared" si="837"/>
        <v/>
      </c>
      <c r="Q26777" s="61" t="s">
        <v>86</v>
      </c>
    </row>
    <row r="26778" spans="8:17" x14ac:dyDescent="0.25">
      <c r="H26778" s="59">
        <v>98311</v>
      </c>
      <c r="I26778" s="59" t="s">
        <v>69</v>
      </c>
      <c r="J26778" s="59">
        <v>26911868</v>
      </c>
      <c r="K26778" s="59" t="s">
        <v>27211</v>
      </c>
      <c r="L26778" s="61" t="s">
        <v>81</v>
      </c>
      <c r="M26778" s="61">
        <f>VLOOKUP(H26778,zdroj!C:F,4,0)</f>
        <v>0</v>
      </c>
      <c r="N26778" s="61" t="str">
        <f t="shared" si="836"/>
        <v>-</v>
      </c>
      <c r="P26778" s="73" t="str">
        <f t="shared" si="837"/>
        <v/>
      </c>
      <c r="Q26778" s="61" t="s">
        <v>86</v>
      </c>
    </row>
    <row r="26779" spans="8:17" x14ac:dyDescent="0.25">
      <c r="H26779" s="59">
        <v>98311</v>
      </c>
      <c r="I26779" s="59" t="s">
        <v>69</v>
      </c>
      <c r="J26779" s="59">
        <v>26911876</v>
      </c>
      <c r="K26779" s="59" t="s">
        <v>27212</v>
      </c>
      <c r="L26779" s="61" t="s">
        <v>81</v>
      </c>
      <c r="M26779" s="61">
        <f>VLOOKUP(H26779,zdroj!C:F,4,0)</f>
        <v>0</v>
      </c>
      <c r="N26779" s="61" t="str">
        <f t="shared" si="836"/>
        <v>-</v>
      </c>
      <c r="P26779" s="73" t="str">
        <f t="shared" si="837"/>
        <v/>
      </c>
      <c r="Q26779" s="61" t="s">
        <v>86</v>
      </c>
    </row>
    <row r="26780" spans="8:17" x14ac:dyDescent="0.25">
      <c r="H26780" s="59">
        <v>98311</v>
      </c>
      <c r="I26780" s="59" t="s">
        <v>69</v>
      </c>
      <c r="J26780" s="59">
        <v>26911884</v>
      </c>
      <c r="K26780" s="59" t="s">
        <v>27213</v>
      </c>
      <c r="L26780" s="61" t="s">
        <v>81</v>
      </c>
      <c r="M26780" s="61">
        <f>VLOOKUP(H26780,zdroj!C:F,4,0)</f>
        <v>0</v>
      </c>
      <c r="N26780" s="61" t="str">
        <f t="shared" si="836"/>
        <v>-</v>
      </c>
      <c r="P26780" s="73" t="str">
        <f t="shared" si="837"/>
        <v/>
      </c>
      <c r="Q26780" s="61" t="s">
        <v>86</v>
      </c>
    </row>
    <row r="26781" spans="8:17" x14ac:dyDescent="0.25">
      <c r="H26781" s="59">
        <v>98311</v>
      </c>
      <c r="I26781" s="59" t="s">
        <v>69</v>
      </c>
      <c r="J26781" s="59">
        <v>26911892</v>
      </c>
      <c r="K26781" s="59" t="s">
        <v>27214</v>
      </c>
      <c r="L26781" s="61" t="s">
        <v>81</v>
      </c>
      <c r="M26781" s="61">
        <f>VLOOKUP(H26781,zdroj!C:F,4,0)</f>
        <v>0</v>
      </c>
      <c r="N26781" s="61" t="str">
        <f t="shared" si="836"/>
        <v>-</v>
      </c>
      <c r="P26781" s="73" t="str">
        <f t="shared" si="837"/>
        <v/>
      </c>
      <c r="Q26781" s="61" t="s">
        <v>86</v>
      </c>
    </row>
    <row r="26782" spans="8:17" x14ac:dyDescent="0.25">
      <c r="H26782" s="59">
        <v>98311</v>
      </c>
      <c r="I26782" s="59" t="s">
        <v>69</v>
      </c>
      <c r="J26782" s="59">
        <v>26911906</v>
      </c>
      <c r="K26782" s="59" t="s">
        <v>27215</v>
      </c>
      <c r="L26782" s="61" t="s">
        <v>81</v>
      </c>
      <c r="M26782" s="61">
        <f>VLOOKUP(H26782,zdroj!C:F,4,0)</f>
        <v>0</v>
      </c>
      <c r="N26782" s="61" t="str">
        <f t="shared" si="836"/>
        <v>-</v>
      </c>
      <c r="P26782" s="73" t="str">
        <f t="shared" si="837"/>
        <v/>
      </c>
      <c r="Q26782" s="61" t="s">
        <v>86</v>
      </c>
    </row>
    <row r="26783" spans="8:17" x14ac:dyDescent="0.25">
      <c r="H26783" s="59">
        <v>98311</v>
      </c>
      <c r="I26783" s="59" t="s">
        <v>69</v>
      </c>
      <c r="J26783" s="59">
        <v>26911922</v>
      </c>
      <c r="K26783" s="59" t="s">
        <v>27216</v>
      </c>
      <c r="L26783" s="61" t="s">
        <v>81</v>
      </c>
      <c r="M26783" s="61">
        <f>VLOOKUP(H26783,zdroj!C:F,4,0)</f>
        <v>0</v>
      </c>
      <c r="N26783" s="61" t="str">
        <f t="shared" si="836"/>
        <v>-</v>
      </c>
      <c r="P26783" s="73" t="str">
        <f t="shared" si="837"/>
        <v/>
      </c>
      <c r="Q26783" s="61" t="s">
        <v>86</v>
      </c>
    </row>
    <row r="26784" spans="8:17" x14ac:dyDescent="0.25">
      <c r="H26784" s="59">
        <v>98311</v>
      </c>
      <c r="I26784" s="59" t="s">
        <v>69</v>
      </c>
      <c r="J26784" s="59">
        <v>26911931</v>
      </c>
      <c r="K26784" s="59" t="s">
        <v>27217</v>
      </c>
      <c r="L26784" s="61" t="s">
        <v>81</v>
      </c>
      <c r="M26784" s="61">
        <f>VLOOKUP(H26784,zdroj!C:F,4,0)</f>
        <v>0</v>
      </c>
      <c r="N26784" s="61" t="str">
        <f t="shared" si="836"/>
        <v>-</v>
      </c>
      <c r="P26784" s="73" t="str">
        <f t="shared" si="837"/>
        <v/>
      </c>
      <c r="Q26784" s="61" t="s">
        <v>86</v>
      </c>
    </row>
    <row r="26785" spans="8:17" x14ac:dyDescent="0.25">
      <c r="H26785" s="59">
        <v>98311</v>
      </c>
      <c r="I26785" s="59" t="s">
        <v>69</v>
      </c>
      <c r="J26785" s="59">
        <v>26911949</v>
      </c>
      <c r="K26785" s="59" t="s">
        <v>27218</v>
      </c>
      <c r="L26785" s="61" t="s">
        <v>81</v>
      </c>
      <c r="M26785" s="61">
        <f>VLOOKUP(H26785,zdroj!C:F,4,0)</f>
        <v>0</v>
      </c>
      <c r="N26785" s="61" t="str">
        <f t="shared" si="836"/>
        <v>-</v>
      </c>
      <c r="P26785" s="73" t="str">
        <f t="shared" si="837"/>
        <v/>
      </c>
      <c r="Q26785" s="61" t="s">
        <v>86</v>
      </c>
    </row>
    <row r="26786" spans="8:17" x14ac:dyDescent="0.25">
      <c r="H26786" s="59">
        <v>98311</v>
      </c>
      <c r="I26786" s="59" t="s">
        <v>69</v>
      </c>
      <c r="J26786" s="59">
        <v>26911957</v>
      </c>
      <c r="K26786" s="59" t="s">
        <v>27219</v>
      </c>
      <c r="L26786" s="61" t="s">
        <v>81</v>
      </c>
      <c r="M26786" s="61">
        <f>VLOOKUP(H26786,zdroj!C:F,4,0)</f>
        <v>0</v>
      </c>
      <c r="N26786" s="61" t="str">
        <f t="shared" si="836"/>
        <v>-</v>
      </c>
      <c r="P26786" s="73" t="str">
        <f t="shared" si="837"/>
        <v/>
      </c>
      <c r="Q26786" s="61" t="s">
        <v>86</v>
      </c>
    </row>
    <row r="26787" spans="8:17" x14ac:dyDescent="0.25">
      <c r="H26787" s="59">
        <v>98311</v>
      </c>
      <c r="I26787" s="59" t="s">
        <v>69</v>
      </c>
      <c r="J26787" s="59">
        <v>26911965</v>
      </c>
      <c r="K26787" s="59" t="s">
        <v>27220</v>
      </c>
      <c r="L26787" s="61" t="s">
        <v>81</v>
      </c>
      <c r="M26787" s="61">
        <f>VLOOKUP(H26787,zdroj!C:F,4,0)</f>
        <v>0</v>
      </c>
      <c r="N26787" s="61" t="str">
        <f t="shared" si="836"/>
        <v>-</v>
      </c>
      <c r="P26787" s="73" t="str">
        <f t="shared" si="837"/>
        <v/>
      </c>
      <c r="Q26787" s="61" t="s">
        <v>86</v>
      </c>
    </row>
    <row r="26788" spans="8:17" x14ac:dyDescent="0.25">
      <c r="H26788" s="59">
        <v>98311</v>
      </c>
      <c r="I26788" s="59" t="s">
        <v>69</v>
      </c>
      <c r="J26788" s="59">
        <v>26911973</v>
      </c>
      <c r="K26788" s="59" t="s">
        <v>27221</v>
      </c>
      <c r="L26788" s="61" t="s">
        <v>81</v>
      </c>
      <c r="M26788" s="61">
        <f>VLOOKUP(H26788,zdroj!C:F,4,0)</f>
        <v>0</v>
      </c>
      <c r="N26788" s="61" t="str">
        <f t="shared" si="836"/>
        <v>-</v>
      </c>
      <c r="P26788" s="73" t="str">
        <f t="shared" si="837"/>
        <v/>
      </c>
      <c r="Q26788" s="61" t="s">
        <v>86</v>
      </c>
    </row>
    <row r="26789" spans="8:17" x14ac:dyDescent="0.25">
      <c r="H26789" s="59">
        <v>98311</v>
      </c>
      <c r="I26789" s="59" t="s">
        <v>69</v>
      </c>
      <c r="J26789" s="59">
        <v>26911981</v>
      </c>
      <c r="K26789" s="59" t="s">
        <v>27222</v>
      </c>
      <c r="L26789" s="61" t="s">
        <v>81</v>
      </c>
      <c r="M26789" s="61">
        <f>VLOOKUP(H26789,zdroj!C:F,4,0)</f>
        <v>0</v>
      </c>
      <c r="N26789" s="61" t="str">
        <f t="shared" si="836"/>
        <v>-</v>
      </c>
      <c r="P26789" s="73" t="str">
        <f t="shared" si="837"/>
        <v/>
      </c>
      <c r="Q26789" s="61" t="s">
        <v>86</v>
      </c>
    </row>
    <row r="26790" spans="8:17" x14ac:dyDescent="0.25">
      <c r="H26790" s="59">
        <v>98311</v>
      </c>
      <c r="I26790" s="59" t="s">
        <v>69</v>
      </c>
      <c r="J26790" s="59">
        <v>26911990</v>
      </c>
      <c r="K26790" s="59" t="s">
        <v>27223</v>
      </c>
      <c r="L26790" s="61" t="s">
        <v>81</v>
      </c>
      <c r="M26790" s="61">
        <f>VLOOKUP(H26790,zdroj!C:F,4,0)</f>
        <v>0</v>
      </c>
      <c r="N26790" s="61" t="str">
        <f t="shared" si="836"/>
        <v>-</v>
      </c>
      <c r="P26790" s="73" t="str">
        <f t="shared" si="837"/>
        <v/>
      </c>
      <c r="Q26790" s="61" t="s">
        <v>86</v>
      </c>
    </row>
    <row r="26791" spans="8:17" x14ac:dyDescent="0.25">
      <c r="H26791" s="59">
        <v>98311</v>
      </c>
      <c r="I26791" s="59" t="s">
        <v>69</v>
      </c>
      <c r="J26791" s="59">
        <v>26912007</v>
      </c>
      <c r="K26791" s="59" t="s">
        <v>27224</v>
      </c>
      <c r="L26791" s="61" t="s">
        <v>81</v>
      </c>
      <c r="M26791" s="61">
        <f>VLOOKUP(H26791,zdroj!C:F,4,0)</f>
        <v>0</v>
      </c>
      <c r="N26791" s="61" t="str">
        <f t="shared" si="836"/>
        <v>-</v>
      </c>
      <c r="P26791" s="73" t="str">
        <f t="shared" si="837"/>
        <v/>
      </c>
      <c r="Q26791" s="61" t="s">
        <v>86</v>
      </c>
    </row>
    <row r="26792" spans="8:17" x14ac:dyDescent="0.25">
      <c r="H26792" s="59">
        <v>98311</v>
      </c>
      <c r="I26792" s="59" t="s">
        <v>69</v>
      </c>
      <c r="J26792" s="59">
        <v>26912015</v>
      </c>
      <c r="K26792" s="59" t="s">
        <v>27225</v>
      </c>
      <c r="L26792" s="61" t="s">
        <v>81</v>
      </c>
      <c r="M26792" s="61">
        <f>VLOOKUP(H26792,zdroj!C:F,4,0)</f>
        <v>0</v>
      </c>
      <c r="N26792" s="61" t="str">
        <f t="shared" si="836"/>
        <v>-</v>
      </c>
      <c r="P26792" s="73" t="str">
        <f t="shared" si="837"/>
        <v/>
      </c>
      <c r="Q26792" s="61" t="s">
        <v>86</v>
      </c>
    </row>
    <row r="26793" spans="8:17" x14ac:dyDescent="0.25">
      <c r="H26793" s="59">
        <v>98311</v>
      </c>
      <c r="I26793" s="59" t="s">
        <v>69</v>
      </c>
      <c r="J26793" s="59">
        <v>26912023</v>
      </c>
      <c r="K26793" s="59" t="s">
        <v>27226</v>
      </c>
      <c r="L26793" s="61" t="s">
        <v>81</v>
      </c>
      <c r="M26793" s="61">
        <f>VLOOKUP(H26793,zdroj!C:F,4,0)</f>
        <v>0</v>
      </c>
      <c r="N26793" s="61" t="str">
        <f t="shared" si="836"/>
        <v>-</v>
      </c>
      <c r="P26793" s="73" t="str">
        <f t="shared" si="837"/>
        <v/>
      </c>
      <c r="Q26793" s="61" t="s">
        <v>86</v>
      </c>
    </row>
    <row r="26794" spans="8:17" x14ac:dyDescent="0.25">
      <c r="H26794" s="59">
        <v>98311</v>
      </c>
      <c r="I26794" s="59" t="s">
        <v>69</v>
      </c>
      <c r="J26794" s="59">
        <v>26912031</v>
      </c>
      <c r="K26794" s="59" t="s">
        <v>27227</v>
      </c>
      <c r="L26794" s="61" t="s">
        <v>81</v>
      </c>
      <c r="M26794" s="61">
        <f>VLOOKUP(H26794,zdroj!C:F,4,0)</f>
        <v>0</v>
      </c>
      <c r="N26794" s="61" t="str">
        <f t="shared" si="836"/>
        <v>-</v>
      </c>
      <c r="P26794" s="73" t="str">
        <f t="shared" si="837"/>
        <v/>
      </c>
      <c r="Q26794" s="61" t="s">
        <v>86</v>
      </c>
    </row>
    <row r="26795" spans="8:17" x14ac:dyDescent="0.25">
      <c r="H26795" s="59">
        <v>98311</v>
      </c>
      <c r="I26795" s="59" t="s">
        <v>69</v>
      </c>
      <c r="J26795" s="59">
        <v>26912040</v>
      </c>
      <c r="K26795" s="59" t="s">
        <v>27228</v>
      </c>
      <c r="L26795" s="61" t="s">
        <v>81</v>
      </c>
      <c r="M26795" s="61">
        <f>VLOOKUP(H26795,zdroj!C:F,4,0)</f>
        <v>0</v>
      </c>
      <c r="N26795" s="61" t="str">
        <f t="shared" si="836"/>
        <v>-</v>
      </c>
      <c r="P26795" s="73" t="str">
        <f t="shared" si="837"/>
        <v/>
      </c>
      <c r="Q26795" s="61" t="s">
        <v>86</v>
      </c>
    </row>
    <row r="26796" spans="8:17" x14ac:dyDescent="0.25">
      <c r="H26796" s="59">
        <v>98311</v>
      </c>
      <c r="I26796" s="59" t="s">
        <v>69</v>
      </c>
      <c r="J26796" s="59">
        <v>26912058</v>
      </c>
      <c r="K26796" s="59" t="s">
        <v>27229</v>
      </c>
      <c r="L26796" s="61" t="s">
        <v>81</v>
      </c>
      <c r="M26796" s="61">
        <f>VLOOKUP(H26796,zdroj!C:F,4,0)</f>
        <v>0</v>
      </c>
      <c r="N26796" s="61" t="str">
        <f t="shared" si="836"/>
        <v>-</v>
      </c>
      <c r="P26796" s="73" t="str">
        <f t="shared" si="837"/>
        <v/>
      </c>
      <c r="Q26796" s="61" t="s">
        <v>86</v>
      </c>
    </row>
    <row r="26797" spans="8:17" x14ac:dyDescent="0.25">
      <c r="H26797" s="59">
        <v>98311</v>
      </c>
      <c r="I26797" s="59" t="s">
        <v>69</v>
      </c>
      <c r="J26797" s="59">
        <v>26912066</v>
      </c>
      <c r="K26797" s="59" t="s">
        <v>27230</v>
      </c>
      <c r="L26797" s="61" t="s">
        <v>81</v>
      </c>
      <c r="M26797" s="61">
        <f>VLOOKUP(H26797,zdroj!C:F,4,0)</f>
        <v>0</v>
      </c>
      <c r="N26797" s="61" t="str">
        <f t="shared" si="836"/>
        <v>-</v>
      </c>
      <c r="P26797" s="73" t="str">
        <f t="shared" si="837"/>
        <v/>
      </c>
      <c r="Q26797" s="61" t="s">
        <v>86</v>
      </c>
    </row>
    <row r="26798" spans="8:17" x14ac:dyDescent="0.25">
      <c r="H26798" s="59">
        <v>98311</v>
      </c>
      <c r="I26798" s="59" t="s">
        <v>69</v>
      </c>
      <c r="J26798" s="59">
        <v>26912074</v>
      </c>
      <c r="K26798" s="59" t="s">
        <v>27231</v>
      </c>
      <c r="L26798" s="61" t="s">
        <v>81</v>
      </c>
      <c r="M26798" s="61">
        <f>VLOOKUP(H26798,zdroj!C:F,4,0)</f>
        <v>0</v>
      </c>
      <c r="N26798" s="61" t="str">
        <f t="shared" si="836"/>
        <v>-</v>
      </c>
      <c r="P26798" s="73" t="str">
        <f t="shared" si="837"/>
        <v/>
      </c>
      <c r="Q26798" s="61" t="s">
        <v>86</v>
      </c>
    </row>
    <row r="26799" spans="8:17" x14ac:dyDescent="0.25">
      <c r="H26799" s="59">
        <v>98311</v>
      </c>
      <c r="I26799" s="59" t="s">
        <v>69</v>
      </c>
      <c r="J26799" s="59">
        <v>26912082</v>
      </c>
      <c r="K26799" s="59" t="s">
        <v>27232</v>
      </c>
      <c r="L26799" s="61" t="s">
        <v>81</v>
      </c>
      <c r="M26799" s="61">
        <f>VLOOKUP(H26799,zdroj!C:F,4,0)</f>
        <v>0</v>
      </c>
      <c r="N26799" s="61" t="str">
        <f t="shared" si="836"/>
        <v>-</v>
      </c>
      <c r="P26799" s="73" t="str">
        <f t="shared" si="837"/>
        <v/>
      </c>
      <c r="Q26799" s="61" t="s">
        <v>86</v>
      </c>
    </row>
    <row r="26800" spans="8:17" x14ac:dyDescent="0.25">
      <c r="H26800" s="59">
        <v>98311</v>
      </c>
      <c r="I26800" s="59" t="s">
        <v>69</v>
      </c>
      <c r="J26800" s="59">
        <v>26912091</v>
      </c>
      <c r="K26800" s="59" t="s">
        <v>27233</v>
      </c>
      <c r="L26800" s="61" t="s">
        <v>81</v>
      </c>
      <c r="M26800" s="61">
        <f>VLOOKUP(H26800,zdroj!C:F,4,0)</f>
        <v>0</v>
      </c>
      <c r="N26800" s="61" t="str">
        <f t="shared" si="836"/>
        <v>-</v>
      </c>
      <c r="P26800" s="73" t="str">
        <f t="shared" si="837"/>
        <v/>
      </c>
      <c r="Q26800" s="61" t="s">
        <v>86</v>
      </c>
    </row>
    <row r="26801" spans="8:17" x14ac:dyDescent="0.25">
      <c r="H26801" s="59">
        <v>98311</v>
      </c>
      <c r="I26801" s="59" t="s">
        <v>69</v>
      </c>
      <c r="J26801" s="59">
        <v>26912104</v>
      </c>
      <c r="K26801" s="59" t="s">
        <v>27234</v>
      </c>
      <c r="L26801" s="61" t="s">
        <v>81</v>
      </c>
      <c r="M26801" s="61">
        <f>VLOOKUP(H26801,zdroj!C:F,4,0)</f>
        <v>0</v>
      </c>
      <c r="N26801" s="61" t="str">
        <f t="shared" si="836"/>
        <v>-</v>
      </c>
      <c r="P26801" s="73" t="str">
        <f t="shared" si="837"/>
        <v/>
      </c>
      <c r="Q26801" s="61" t="s">
        <v>86</v>
      </c>
    </row>
    <row r="26802" spans="8:17" x14ac:dyDescent="0.25">
      <c r="H26802" s="59">
        <v>98311</v>
      </c>
      <c r="I26802" s="59" t="s">
        <v>69</v>
      </c>
      <c r="J26802" s="59">
        <v>26912112</v>
      </c>
      <c r="K26802" s="59" t="s">
        <v>27235</v>
      </c>
      <c r="L26802" s="61" t="s">
        <v>81</v>
      </c>
      <c r="M26802" s="61">
        <f>VLOOKUP(H26802,zdroj!C:F,4,0)</f>
        <v>0</v>
      </c>
      <c r="N26802" s="61" t="str">
        <f t="shared" si="836"/>
        <v>-</v>
      </c>
      <c r="P26802" s="73" t="str">
        <f t="shared" si="837"/>
        <v/>
      </c>
      <c r="Q26802" s="61" t="s">
        <v>86</v>
      </c>
    </row>
    <row r="26803" spans="8:17" x14ac:dyDescent="0.25">
      <c r="H26803" s="59">
        <v>98311</v>
      </c>
      <c r="I26803" s="59" t="s">
        <v>69</v>
      </c>
      <c r="J26803" s="59">
        <v>26912121</v>
      </c>
      <c r="K26803" s="59" t="s">
        <v>27236</v>
      </c>
      <c r="L26803" s="61" t="s">
        <v>81</v>
      </c>
      <c r="M26803" s="61">
        <f>VLOOKUP(H26803,zdroj!C:F,4,0)</f>
        <v>0</v>
      </c>
      <c r="N26803" s="61" t="str">
        <f t="shared" si="836"/>
        <v>-</v>
      </c>
      <c r="P26803" s="73" t="str">
        <f t="shared" si="837"/>
        <v/>
      </c>
      <c r="Q26803" s="61" t="s">
        <v>86</v>
      </c>
    </row>
    <row r="26804" spans="8:17" x14ac:dyDescent="0.25">
      <c r="H26804" s="59">
        <v>98311</v>
      </c>
      <c r="I26804" s="59" t="s">
        <v>69</v>
      </c>
      <c r="J26804" s="59">
        <v>26912139</v>
      </c>
      <c r="K26804" s="59" t="s">
        <v>27237</v>
      </c>
      <c r="L26804" s="61" t="s">
        <v>81</v>
      </c>
      <c r="M26804" s="61">
        <f>VLOOKUP(H26804,zdroj!C:F,4,0)</f>
        <v>0</v>
      </c>
      <c r="N26804" s="61" t="str">
        <f t="shared" si="836"/>
        <v>-</v>
      </c>
      <c r="P26804" s="73" t="str">
        <f t="shared" si="837"/>
        <v/>
      </c>
      <c r="Q26804" s="61" t="s">
        <v>86</v>
      </c>
    </row>
    <row r="26805" spans="8:17" x14ac:dyDescent="0.25">
      <c r="H26805" s="59">
        <v>98311</v>
      </c>
      <c r="I26805" s="59" t="s">
        <v>69</v>
      </c>
      <c r="J26805" s="59">
        <v>26912147</v>
      </c>
      <c r="K26805" s="59" t="s">
        <v>27238</v>
      </c>
      <c r="L26805" s="61" t="s">
        <v>81</v>
      </c>
      <c r="M26805" s="61">
        <f>VLOOKUP(H26805,zdroj!C:F,4,0)</f>
        <v>0</v>
      </c>
      <c r="N26805" s="61" t="str">
        <f t="shared" si="836"/>
        <v>-</v>
      </c>
      <c r="P26805" s="73" t="str">
        <f t="shared" si="837"/>
        <v/>
      </c>
      <c r="Q26805" s="61" t="s">
        <v>86</v>
      </c>
    </row>
    <row r="26806" spans="8:17" x14ac:dyDescent="0.25">
      <c r="H26806" s="59">
        <v>98311</v>
      </c>
      <c r="I26806" s="59" t="s">
        <v>69</v>
      </c>
      <c r="J26806" s="59">
        <v>26912155</v>
      </c>
      <c r="K26806" s="59" t="s">
        <v>27239</v>
      </c>
      <c r="L26806" s="61" t="s">
        <v>81</v>
      </c>
      <c r="M26806" s="61">
        <f>VLOOKUP(H26806,zdroj!C:F,4,0)</f>
        <v>0</v>
      </c>
      <c r="N26806" s="61" t="str">
        <f t="shared" si="836"/>
        <v>-</v>
      </c>
      <c r="P26806" s="73" t="str">
        <f t="shared" si="837"/>
        <v/>
      </c>
      <c r="Q26806" s="61" t="s">
        <v>86</v>
      </c>
    </row>
    <row r="26807" spans="8:17" x14ac:dyDescent="0.25">
      <c r="H26807" s="59">
        <v>98311</v>
      </c>
      <c r="I26807" s="59" t="s">
        <v>69</v>
      </c>
      <c r="J26807" s="59">
        <v>26912163</v>
      </c>
      <c r="K26807" s="59" t="s">
        <v>27240</v>
      </c>
      <c r="L26807" s="61" t="s">
        <v>81</v>
      </c>
      <c r="M26807" s="61">
        <f>VLOOKUP(H26807,zdroj!C:F,4,0)</f>
        <v>0</v>
      </c>
      <c r="N26807" s="61" t="str">
        <f t="shared" si="836"/>
        <v>-</v>
      </c>
      <c r="P26807" s="73" t="str">
        <f t="shared" si="837"/>
        <v/>
      </c>
      <c r="Q26807" s="61" t="s">
        <v>86</v>
      </c>
    </row>
    <row r="26808" spans="8:17" x14ac:dyDescent="0.25">
      <c r="H26808" s="59">
        <v>98311</v>
      </c>
      <c r="I26808" s="59" t="s">
        <v>69</v>
      </c>
      <c r="J26808" s="59">
        <v>26912171</v>
      </c>
      <c r="K26808" s="59" t="s">
        <v>27241</v>
      </c>
      <c r="L26808" s="61" t="s">
        <v>81</v>
      </c>
      <c r="M26808" s="61">
        <f>VLOOKUP(H26808,zdroj!C:F,4,0)</f>
        <v>0</v>
      </c>
      <c r="N26808" s="61" t="str">
        <f t="shared" si="836"/>
        <v>-</v>
      </c>
      <c r="P26808" s="73" t="str">
        <f t="shared" si="837"/>
        <v/>
      </c>
      <c r="Q26808" s="61" t="s">
        <v>86</v>
      </c>
    </row>
    <row r="26809" spans="8:17" x14ac:dyDescent="0.25">
      <c r="H26809" s="59">
        <v>98311</v>
      </c>
      <c r="I26809" s="59" t="s">
        <v>69</v>
      </c>
      <c r="J26809" s="59">
        <v>26912180</v>
      </c>
      <c r="K26809" s="59" t="s">
        <v>27242</v>
      </c>
      <c r="L26809" s="61" t="s">
        <v>81</v>
      </c>
      <c r="M26809" s="61">
        <f>VLOOKUP(H26809,zdroj!C:F,4,0)</f>
        <v>0</v>
      </c>
      <c r="N26809" s="61" t="str">
        <f t="shared" si="836"/>
        <v>-</v>
      </c>
      <c r="P26809" s="73" t="str">
        <f t="shared" si="837"/>
        <v/>
      </c>
      <c r="Q26809" s="61" t="s">
        <v>86</v>
      </c>
    </row>
    <row r="26810" spans="8:17" x14ac:dyDescent="0.25">
      <c r="H26810" s="59">
        <v>98311</v>
      </c>
      <c r="I26810" s="59" t="s">
        <v>69</v>
      </c>
      <c r="J26810" s="59">
        <v>26912198</v>
      </c>
      <c r="K26810" s="59" t="s">
        <v>27243</v>
      </c>
      <c r="L26810" s="61" t="s">
        <v>81</v>
      </c>
      <c r="M26810" s="61">
        <f>VLOOKUP(H26810,zdroj!C:F,4,0)</f>
        <v>0</v>
      </c>
      <c r="N26810" s="61" t="str">
        <f t="shared" si="836"/>
        <v>-</v>
      </c>
      <c r="P26810" s="73" t="str">
        <f t="shared" si="837"/>
        <v/>
      </c>
      <c r="Q26810" s="61" t="s">
        <v>86</v>
      </c>
    </row>
    <row r="26811" spans="8:17" x14ac:dyDescent="0.25">
      <c r="H26811" s="59">
        <v>98311</v>
      </c>
      <c r="I26811" s="59" t="s">
        <v>69</v>
      </c>
      <c r="J26811" s="59">
        <v>26912201</v>
      </c>
      <c r="K26811" s="59" t="s">
        <v>27244</v>
      </c>
      <c r="L26811" s="61" t="s">
        <v>81</v>
      </c>
      <c r="M26811" s="61">
        <f>VLOOKUP(H26811,zdroj!C:F,4,0)</f>
        <v>0</v>
      </c>
      <c r="N26811" s="61" t="str">
        <f t="shared" si="836"/>
        <v>-</v>
      </c>
      <c r="P26811" s="73" t="str">
        <f t="shared" si="837"/>
        <v/>
      </c>
      <c r="Q26811" s="61" t="s">
        <v>86</v>
      </c>
    </row>
    <row r="26812" spans="8:17" x14ac:dyDescent="0.25">
      <c r="H26812" s="59">
        <v>98311</v>
      </c>
      <c r="I26812" s="59" t="s">
        <v>69</v>
      </c>
      <c r="J26812" s="59">
        <v>26912210</v>
      </c>
      <c r="K26812" s="59" t="s">
        <v>27245</v>
      </c>
      <c r="L26812" s="61" t="s">
        <v>81</v>
      </c>
      <c r="M26812" s="61">
        <f>VLOOKUP(H26812,zdroj!C:F,4,0)</f>
        <v>0</v>
      </c>
      <c r="N26812" s="61" t="str">
        <f t="shared" si="836"/>
        <v>-</v>
      </c>
      <c r="P26812" s="73" t="str">
        <f t="shared" si="837"/>
        <v/>
      </c>
      <c r="Q26812" s="61" t="s">
        <v>86</v>
      </c>
    </row>
    <row r="26813" spans="8:17" x14ac:dyDescent="0.25">
      <c r="H26813" s="59">
        <v>98311</v>
      </c>
      <c r="I26813" s="59" t="s">
        <v>69</v>
      </c>
      <c r="J26813" s="59">
        <v>26912228</v>
      </c>
      <c r="K26813" s="59" t="s">
        <v>27246</v>
      </c>
      <c r="L26813" s="61" t="s">
        <v>81</v>
      </c>
      <c r="M26813" s="61">
        <f>VLOOKUP(H26813,zdroj!C:F,4,0)</f>
        <v>0</v>
      </c>
      <c r="N26813" s="61" t="str">
        <f t="shared" si="836"/>
        <v>-</v>
      </c>
      <c r="P26813" s="73" t="str">
        <f t="shared" si="837"/>
        <v/>
      </c>
      <c r="Q26813" s="61" t="s">
        <v>86</v>
      </c>
    </row>
    <row r="26814" spans="8:17" x14ac:dyDescent="0.25">
      <c r="H26814" s="59">
        <v>98311</v>
      </c>
      <c r="I26814" s="59" t="s">
        <v>69</v>
      </c>
      <c r="J26814" s="59">
        <v>26912236</v>
      </c>
      <c r="K26814" s="59" t="s">
        <v>27247</v>
      </c>
      <c r="L26814" s="61" t="s">
        <v>81</v>
      </c>
      <c r="M26814" s="61">
        <f>VLOOKUP(H26814,zdroj!C:F,4,0)</f>
        <v>0</v>
      </c>
      <c r="N26814" s="61" t="str">
        <f t="shared" si="836"/>
        <v>-</v>
      </c>
      <c r="P26814" s="73" t="str">
        <f t="shared" si="837"/>
        <v/>
      </c>
      <c r="Q26814" s="61" t="s">
        <v>86</v>
      </c>
    </row>
    <row r="26815" spans="8:17" x14ac:dyDescent="0.25">
      <c r="H26815" s="59">
        <v>98311</v>
      </c>
      <c r="I26815" s="59" t="s">
        <v>69</v>
      </c>
      <c r="J26815" s="59">
        <v>26912244</v>
      </c>
      <c r="K26815" s="59" t="s">
        <v>27248</v>
      </c>
      <c r="L26815" s="61" t="s">
        <v>81</v>
      </c>
      <c r="M26815" s="61">
        <f>VLOOKUP(H26815,zdroj!C:F,4,0)</f>
        <v>0</v>
      </c>
      <c r="N26815" s="61" t="str">
        <f t="shared" si="836"/>
        <v>-</v>
      </c>
      <c r="P26815" s="73" t="str">
        <f t="shared" si="837"/>
        <v/>
      </c>
      <c r="Q26815" s="61" t="s">
        <v>86</v>
      </c>
    </row>
    <row r="26816" spans="8:17" x14ac:dyDescent="0.25">
      <c r="H26816" s="59">
        <v>98311</v>
      </c>
      <c r="I26816" s="59" t="s">
        <v>69</v>
      </c>
      <c r="J26816" s="59">
        <v>26912252</v>
      </c>
      <c r="K26816" s="59" t="s">
        <v>27249</v>
      </c>
      <c r="L26816" s="61" t="s">
        <v>81</v>
      </c>
      <c r="M26816" s="61">
        <f>VLOOKUP(H26816,zdroj!C:F,4,0)</f>
        <v>0</v>
      </c>
      <c r="N26816" s="61" t="str">
        <f t="shared" si="836"/>
        <v>-</v>
      </c>
      <c r="P26816" s="73" t="str">
        <f t="shared" si="837"/>
        <v/>
      </c>
      <c r="Q26816" s="61" t="s">
        <v>86</v>
      </c>
    </row>
    <row r="26817" spans="8:17" x14ac:dyDescent="0.25">
      <c r="H26817" s="59">
        <v>98311</v>
      </c>
      <c r="I26817" s="59" t="s">
        <v>69</v>
      </c>
      <c r="J26817" s="59">
        <v>26912261</v>
      </c>
      <c r="K26817" s="59" t="s">
        <v>27250</v>
      </c>
      <c r="L26817" s="61" t="s">
        <v>81</v>
      </c>
      <c r="M26817" s="61">
        <f>VLOOKUP(H26817,zdroj!C:F,4,0)</f>
        <v>0</v>
      </c>
      <c r="N26817" s="61" t="str">
        <f t="shared" si="836"/>
        <v>-</v>
      </c>
      <c r="P26817" s="73" t="str">
        <f t="shared" si="837"/>
        <v/>
      </c>
      <c r="Q26817" s="61" t="s">
        <v>86</v>
      </c>
    </row>
    <row r="26818" spans="8:17" x14ac:dyDescent="0.25">
      <c r="H26818" s="59">
        <v>98311</v>
      </c>
      <c r="I26818" s="59" t="s">
        <v>69</v>
      </c>
      <c r="J26818" s="59">
        <v>26912287</v>
      </c>
      <c r="K26818" s="59" t="s">
        <v>27251</v>
      </c>
      <c r="L26818" s="61" t="s">
        <v>81</v>
      </c>
      <c r="M26818" s="61">
        <f>VLOOKUP(H26818,zdroj!C:F,4,0)</f>
        <v>0</v>
      </c>
      <c r="N26818" s="61" t="str">
        <f t="shared" si="836"/>
        <v>-</v>
      </c>
      <c r="P26818" s="73" t="str">
        <f t="shared" si="837"/>
        <v/>
      </c>
      <c r="Q26818" s="61" t="s">
        <v>86</v>
      </c>
    </row>
    <row r="26819" spans="8:17" x14ac:dyDescent="0.25">
      <c r="H26819" s="59">
        <v>98311</v>
      </c>
      <c r="I26819" s="59" t="s">
        <v>69</v>
      </c>
      <c r="J26819" s="59">
        <v>26912295</v>
      </c>
      <c r="K26819" s="59" t="s">
        <v>27252</v>
      </c>
      <c r="L26819" s="61" t="s">
        <v>81</v>
      </c>
      <c r="M26819" s="61">
        <f>VLOOKUP(H26819,zdroj!C:F,4,0)</f>
        <v>0</v>
      </c>
      <c r="N26819" s="61" t="str">
        <f t="shared" si="836"/>
        <v>-</v>
      </c>
      <c r="P26819" s="73" t="str">
        <f t="shared" si="837"/>
        <v/>
      </c>
      <c r="Q26819" s="61" t="s">
        <v>86</v>
      </c>
    </row>
    <row r="26820" spans="8:17" x14ac:dyDescent="0.25">
      <c r="H26820" s="59">
        <v>98311</v>
      </c>
      <c r="I26820" s="59" t="s">
        <v>69</v>
      </c>
      <c r="J26820" s="59">
        <v>26912309</v>
      </c>
      <c r="K26820" s="59" t="s">
        <v>27253</v>
      </c>
      <c r="L26820" s="61" t="s">
        <v>81</v>
      </c>
      <c r="M26820" s="61">
        <f>VLOOKUP(H26820,zdroj!C:F,4,0)</f>
        <v>0</v>
      </c>
      <c r="N26820" s="61" t="str">
        <f t="shared" si="836"/>
        <v>-</v>
      </c>
      <c r="P26820" s="73" t="str">
        <f t="shared" si="837"/>
        <v/>
      </c>
      <c r="Q26820" s="61" t="s">
        <v>86</v>
      </c>
    </row>
    <row r="26821" spans="8:17" x14ac:dyDescent="0.25">
      <c r="H26821" s="59">
        <v>98311</v>
      </c>
      <c r="I26821" s="59" t="s">
        <v>69</v>
      </c>
      <c r="J26821" s="59">
        <v>26912317</v>
      </c>
      <c r="K26821" s="59" t="s">
        <v>27254</v>
      </c>
      <c r="L26821" s="61" t="s">
        <v>81</v>
      </c>
      <c r="M26821" s="61">
        <f>VLOOKUP(H26821,zdroj!C:F,4,0)</f>
        <v>0</v>
      </c>
      <c r="N26821" s="61" t="str">
        <f t="shared" si="836"/>
        <v>-</v>
      </c>
      <c r="P26821" s="73" t="str">
        <f t="shared" si="837"/>
        <v/>
      </c>
      <c r="Q26821" s="61" t="s">
        <v>86</v>
      </c>
    </row>
    <row r="26822" spans="8:17" x14ac:dyDescent="0.25">
      <c r="H26822" s="59">
        <v>98311</v>
      </c>
      <c r="I26822" s="59" t="s">
        <v>69</v>
      </c>
      <c r="J26822" s="59">
        <v>26912325</v>
      </c>
      <c r="K26822" s="59" t="s">
        <v>27255</v>
      </c>
      <c r="L26822" s="61" t="s">
        <v>81</v>
      </c>
      <c r="M26822" s="61">
        <f>VLOOKUP(H26822,zdroj!C:F,4,0)</f>
        <v>0</v>
      </c>
      <c r="N26822" s="61" t="str">
        <f t="shared" si="836"/>
        <v>-</v>
      </c>
      <c r="P26822" s="73" t="str">
        <f t="shared" si="837"/>
        <v/>
      </c>
      <c r="Q26822" s="61" t="s">
        <v>86</v>
      </c>
    </row>
    <row r="26823" spans="8:17" x14ac:dyDescent="0.25">
      <c r="H26823" s="59">
        <v>98311</v>
      </c>
      <c r="I26823" s="59" t="s">
        <v>69</v>
      </c>
      <c r="J26823" s="59">
        <v>26912333</v>
      </c>
      <c r="K26823" s="59" t="s">
        <v>27256</v>
      </c>
      <c r="L26823" s="61" t="s">
        <v>81</v>
      </c>
      <c r="M26823" s="61">
        <f>VLOOKUP(H26823,zdroj!C:F,4,0)</f>
        <v>0</v>
      </c>
      <c r="N26823" s="61" t="str">
        <f t="shared" ref="N26823:N26886" si="838">IF(M26823="A",IF(L26823="katA","katB",L26823),L26823)</f>
        <v>-</v>
      </c>
      <c r="P26823" s="73" t="str">
        <f t="shared" ref="P26823:P26886" si="839">IF(O26823="A",1,"")</f>
        <v/>
      </c>
      <c r="Q26823" s="61" t="s">
        <v>86</v>
      </c>
    </row>
    <row r="26824" spans="8:17" x14ac:dyDescent="0.25">
      <c r="H26824" s="59">
        <v>98311</v>
      </c>
      <c r="I26824" s="59" t="s">
        <v>69</v>
      </c>
      <c r="J26824" s="59">
        <v>26912341</v>
      </c>
      <c r="K26824" s="59" t="s">
        <v>27257</v>
      </c>
      <c r="L26824" s="61" t="s">
        <v>81</v>
      </c>
      <c r="M26824" s="61">
        <f>VLOOKUP(H26824,zdroj!C:F,4,0)</f>
        <v>0</v>
      </c>
      <c r="N26824" s="61" t="str">
        <f t="shared" si="838"/>
        <v>-</v>
      </c>
      <c r="P26824" s="73" t="str">
        <f t="shared" si="839"/>
        <v/>
      </c>
      <c r="Q26824" s="61" t="s">
        <v>86</v>
      </c>
    </row>
    <row r="26825" spans="8:17" x14ac:dyDescent="0.25">
      <c r="H26825" s="59">
        <v>98311</v>
      </c>
      <c r="I26825" s="59" t="s">
        <v>69</v>
      </c>
      <c r="J26825" s="59">
        <v>26912350</v>
      </c>
      <c r="K26825" s="59" t="s">
        <v>27258</v>
      </c>
      <c r="L26825" s="61" t="s">
        <v>81</v>
      </c>
      <c r="M26825" s="61">
        <f>VLOOKUP(H26825,zdroj!C:F,4,0)</f>
        <v>0</v>
      </c>
      <c r="N26825" s="61" t="str">
        <f t="shared" si="838"/>
        <v>-</v>
      </c>
      <c r="P26825" s="73" t="str">
        <f t="shared" si="839"/>
        <v/>
      </c>
      <c r="Q26825" s="61" t="s">
        <v>86</v>
      </c>
    </row>
    <row r="26826" spans="8:17" x14ac:dyDescent="0.25">
      <c r="H26826" s="59">
        <v>98311</v>
      </c>
      <c r="I26826" s="59" t="s">
        <v>69</v>
      </c>
      <c r="J26826" s="59">
        <v>26912368</v>
      </c>
      <c r="K26826" s="59" t="s">
        <v>27259</v>
      </c>
      <c r="L26826" s="61" t="s">
        <v>81</v>
      </c>
      <c r="M26826" s="61">
        <f>VLOOKUP(H26826,zdroj!C:F,4,0)</f>
        <v>0</v>
      </c>
      <c r="N26826" s="61" t="str">
        <f t="shared" si="838"/>
        <v>-</v>
      </c>
      <c r="P26826" s="73" t="str">
        <f t="shared" si="839"/>
        <v/>
      </c>
      <c r="Q26826" s="61" t="s">
        <v>86</v>
      </c>
    </row>
    <row r="26827" spans="8:17" x14ac:dyDescent="0.25">
      <c r="H26827" s="59">
        <v>98311</v>
      </c>
      <c r="I26827" s="59" t="s">
        <v>69</v>
      </c>
      <c r="J26827" s="59">
        <v>26912376</v>
      </c>
      <c r="K26827" s="59" t="s">
        <v>27260</v>
      </c>
      <c r="L26827" s="61" t="s">
        <v>81</v>
      </c>
      <c r="M26827" s="61">
        <f>VLOOKUP(H26827,zdroj!C:F,4,0)</f>
        <v>0</v>
      </c>
      <c r="N26827" s="61" t="str">
        <f t="shared" si="838"/>
        <v>-</v>
      </c>
      <c r="P26827" s="73" t="str">
        <f t="shared" si="839"/>
        <v/>
      </c>
      <c r="Q26827" s="61" t="s">
        <v>86</v>
      </c>
    </row>
    <row r="26828" spans="8:17" x14ac:dyDescent="0.25">
      <c r="H26828" s="59">
        <v>98311</v>
      </c>
      <c r="I26828" s="59" t="s">
        <v>69</v>
      </c>
      <c r="J26828" s="59">
        <v>26912384</v>
      </c>
      <c r="K26828" s="59" t="s">
        <v>27261</v>
      </c>
      <c r="L26828" s="61" t="s">
        <v>81</v>
      </c>
      <c r="M26828" s="61">
        <f>VLOOKUP(H26828,zdroj!C:F,4,0)</f>
        <v>0</v>
      </c>
      <c r="N26828" s="61" t="str">
        <f t="shared" si="838"/>
        <v>-</v>
      </c>
      <c r="P26828" s="73" t="str">
        <f t="shared" si="839"/>
        <v/>
      </c>
      <c r="Q26828" s="61" t="s">
        <v>86</v>
      </c>
    </row>
    <row r="26829" spans="8:17" x14ac:dyDescent="0.25">
      <c r="H26829" s="59">
        <v>98311</v>
      </c>
      <c r="I26829" s="59" t="s">
        <v>69</v>
      </c>
      <c r="J26829" s="59">
        <v>26912392</v>
      </c>
      <c r="K26829" s="59" t="s">
        <v>27262</v>
      </c>
      <c r="L26829" s="61" t="s">
        <v>81</v>
      </c>
      <c r="M26829" s="61">
        <f>VLOOKUP(H26829,zdroj!C:F,4,0)</f>
        <v>0</v>
      </c>
      <c r="N26829" s="61" t="str">
        <f t="shared" si="838"/>
        <v>-</v>
      </c>
      <c r="P26829" s="73" t="str">
        <f t="shared" si="839"/>
        <v/>
      </c>
      <c r="Q26829" s="61" t="s">
        <v>86</v>
      </c>
    </row>
    <row r="26830" spans="8:17" x14ac:dyDescent="0.25">
      <c r="H26830" s="59">
        <v>98311</v>
      </c>
      <c r="I26830" s="59" t="s">
        <v>69</v>
      </c>
      <c r="J26830" s="59">
        <v>26912406</v>
      </c>
      <c r="K26830" s="59" t="s">
        <v>27263</v>
      </c>
      <c r="L26830" s="61" t="s">
        <v>81</v>
      </c>
      <c r="M26830" s="61">
        <f>VLOOKUP(H26830,zdroj!C:F,4,0)</f>
        <v>0</v>
      </c>
      <c r="N26830" s="61" t="str">
        <f t="shared" si="838"/>
        <v>-</v>
      </c>
      <c r="P26830" s="73" t="str">
        <f t="shared" si="839"/>
        <v/>
      </c>
      <c r="Q26830" s="61" t="s">
        <v>86</v>
      </c>
    </row>
    <row r="26831" spans="8:17" x14ac:dyDescent="0.25">
      <c r="H26831" s="59">
        <v>98311</v>
      </c>
      <c r="I26831" s="59" t="s">
        <v>69</v>
      </c>
      <c r="J26831" s="59">
        <v>26912414</v>
      </c>
      <c r="K26831" s="59" t="s">
        <v>27264</v>
      </c>
      <c r="L26831" s="61" t="s">
        <v>81</v>
      </c>
      <c r="M26831" s="61">
        <f>VLOOKUP(H26831,zdroj!C:F,4,0)</f>
        <v>0</v>
      </c>
      <c r="N26831" s="61" t="str">
        <f t="shared" si="838"/>
        <v>-</v>
      </c>
      <c r="P26831" s="73" t="str">
        <f t="shared" si="839"/>
        <v/>
      </c>
      <c r="Q26831" s="61" t="s">
        <v>86</v>
      </c>
    </row>
    <row r="26832" spans="8:17" x14ac:dyDescent="0.25">
      <c r="H26832" s="59">
        <v>98311</v>
      </c>
      <c r="I26832" s="59" t="s">
        <v>69</v>
      </c>
      <c r="J26832" s="59">
        <v>26912422</v>
      </c>
      <c r="K26832" s="59" t="s">
        <v>27265</v>
      </c>
      <c r="L26832" s="61" t="s">
        <v>81</v>
      </c>
      <c r="M26832" s="61">
        <f>VLOOKUP(H26832,zdroj!C:F,4,0)</f>
        <v>0</v>
      </c>
      <c r="N26832" s="61" t="str">
        <f t="shared" si="838"/>
        <v>-</v>
      </c>
      <c r="P26832" s="73" t="str">
        <f t="shared" si="839"/>
        <v/>
      </c>
      <c r="Q26832" s="61" t="s">
        <v>86</v>
      </c>
    </row>
    <row r="26833" spans="8:17" x14ac:dyDescent="0.25">
      <c r="H26833" s="59">
        <v>98311</v>
      </c>
      <c r="I26833" s="59" t="s">
        <v>69</v>
      </c>
      <c r="J26833" s="59">
        <v>26912449</v>
      </c>
      <c r="K26833" s="59" t="s">
        <v>27266</v>
      </c>
      <c r="L26833" s="61" t="s">
        <v>81</v>
      </c>
      <c r="M26833" s="61">
        <f>VLOOKUP(H26833,zdroj!C:F,4,0)</f>
        <v>0</v>
      </c>
      <c r="N26833" s="61" t="str">
        <f t="shared" si="838"/>
        <v>-</v>
      </c>
      <c r="P26833" s="73" t="str">
        <f t="shared" si="839"/>
        <v/>
      </c>
      <c r="Q26833" s="61" t="s">
        <v>86</v>
      </c>
    </row>
    <row r="26834" spans="8:17" x14ac:dyDescent="0.25">
      <c r="H26834" s="59">
        <v>98311</v>
      </c>
      <c r="I26834" s="59" t="s">
        <v>69</v>
      </c>
      <c r="J26834" s="59">
        <v>26912457</v>
      </c>
      <c r="K26834" s="59" t="s">
        <v>27267</v>
      </c>
      <c r="L26834" s="61" t="s">
        <v>81</v>
      </c>
      <c r="M26834" s="61">
        <f>VLOOKUP(H26834,zdroj!C:F,4,0)</f>
        <v>0</v>
      </c>
      <c r="N26834" s="61" t="str">
        <f t="shared" si="838"/>
        <v>-</v>
      </c>
      <c r="P26834" s="73" t="str">
        <f t="shared" si="839"/>
        <v/>
      </c>
      <c r="Q26834" s="61" t="s">
        <v>86</v>
      </c>
    </row>
    <row r="26835" spans="8:17" x14ac:dyDescent="0.25">
      <c r="H26835" s="59">
        <v>98311</v>
      </c>
      <c r="I26835" s="59" t="s">
        <v>69</v>
      </c>
      <c r="J26835" s="59">
        <v>26912465</v>
      </c>
      <c r="K26835" s="59" t="s">
        <v>27268</v>
      </c>
      <c r="L26835" s="61" t="s">
        <v>81</v>
      </c>
      <c r="M26835" s="61">
        <f>VLOOKUP(H26835,zdroj!C:F,4,0)</f>
        <v>0</v>
      </c>
      <c r="N26835" s="61" t="str">
        <f t="shared" si="838"/>
        <v>-</v>
      </c>
      <c r="P26835" s="73" t="str">
        <f t="shared" si="839"/>
        <v/>
      </c>
      <c r="Q26835" s="61" t="s">
        <v>86</v>
      </c>
    </row>
    <row r="26836" spans="8:17" x14ac:dyDescent="0.25">
      <c r="H26836" s="59">
        <v>98311</v>
      </c>
      <c r="I26836" s="59" t="s">
        <v>69</v>
      </c>
      <c r="J26836" s="59">
        <v>26912473</v>
      </c>
      <c r="K26836" s="59" t="s">
        <v>27269</v>
      </c>
      <c r="L26836" s="61" t="s">
        <v>81</v>
      </c>
      <c r="M26836" s="61">
        <f>VLOOKUP(H26836,zdroj!C:F,4,0)</f>
        <v>0</v>
      </c>
      <c r="N26836" s="61" t="str">
        <f t="shared" si="838"/>
        <v>-</v>
      </c>
      <c r="P26836" s="73" t="str">
        <f t="shared" si="839"/>
        <v/>
      </c>
      <c r="Q26836" s="61" t="s">
        <v>86</v>
      </c>
    </row>
    <row r="26837" spans="8:17" x14ac:dyDescent="0.25">
      <c r="H26837" s="59">
        <v>98311</v>
      </c>
      <c r="I26837" s="59" t="s">
        <v>69</v>
      </c>
      <c r="J26837" s="59">
        <v>27608123</v>
      </c>
      <c r="K26837" s="59" t="s">
        <v>27270</v>
      </c>
      <c r="L26837" s="61" t="s">
        <v>81</v>
      </c>
      <c r="M26837" s="61">
        <f>VLOOKUP(H26837,zdroj!C:F,4,0)</f>
        <v>0</v>
      </c>
      <c r="N26837" s="61" t="str">
        <f t="shared" si="838"/>
        <v>-</v>
      </c>
      <c r="P26837" s="73" t="str">
        <f t="shared" si="839"/>
        <v/>
      </c>
      <c r="Q26837" s="61" t="s">
        <v>86</v>
      </c>
    </row>
    <row r="26838" spans="8:17" x14ac:dyDescent="0.25">
      <c r="H26838" s="59">
        <v>98311</v>
      </c>
      <c r="I26838" s="59" t="s">
        <v>69</v>
      </c>
      <c r="J26838" s="59">
        <v>27922014</v>
      </c>
      <c r="K26838" s="59" t="s">
        <v>27271</v>
      </c>
      <c r="L26838" s="61" t="s">
        <v>113</v>
      </c>
      <c r="M26838" s="61">
        <f>VLOOKUP(H26838,zdroj!C:F,4,0)</f>
        <v>0</v>
      </c>
      <c r="N26838" s="61" t="str">
        <f t="shared" si="838"/>
        <v>katB</v>
      </c>
      <c r="P26838" s="73" t="str">
        <f t="shared" si="839"/>
        <v/>
      </c>
      <c r="Q26838" s="61" t="s">
        <v>30</v>
      </c>
    </row>
    <row r="26839" spans="8:17" x14ac:dyDescent="0.25">
      <c r="H26839" s="59">
        <v>98311</v>
      </c>
      <c r="I26839" s="59" t="s">
        <v>69</v>
      </c>
      <c r="J26839" s="59">
        <v>28027787</v>
      </c>
      <c r="K26839" s="59" t="s">
        <v>27272</v>
      </c>
      <c r="L26839" s="61" t="s">
        <v>113</v>
      </c>
      <c r="M26839" s="61">
        <f>VLOOKUP(H26839,zdroj!C:F,4,0)</f>
        <v>0</v>
      </c>
      <c r="N26839" s="61" t="str">
        <f t="shared" si="838"/>
        <v>katB</v>
      </c>
      <c r="P26839" s="73" t="str">
        <f t="shared" si="839"/>
        <v/>
      </c>
      <c r="Q26839" s="61" t="s">
        <v>31</v>
      </c>
    </row>
    <row r="26840" spans="8:17" x14ac:dyDescent="0.25">
      <c r="H26840" s="59">
        <v>98311</v>
      </c>
      <c r="I26840" s="59" t="s">
        <v>69</v>
      </c>
      <c r="J26840" s="59">
        <v>28143809</v>
      </c>
      <c r="K26840" s="59" t="s">
        <v>27273</v>
      </c>
      <c r="L26840" s="61" t="s">
        <v>81</v>
      </c>
      <c r="M26840" s="61">
        <f>VLOOKUP(H26840,zdroj!C:F,4,0)</f>
        <v>0</v>
      </c>
      <c r="N26840" s="61" t="str">
        <f t="shared" si="838"/>
        <v>-</v>
      </c>
      <c r="P26840" s="73" t="str">
        <f t="shared" si="839"/>
        <v/>
      </c>
      <c r="Q26840" s="61" t="s">
        <v>86</v>
      </c>
    </row>
    <row r="26841" spans="8:17" x14ac:dyDescent="0.25">
      <c r="H26841" s="59">
        <v>98311</v>
      </c>
      <c r="I26841" s="59" t="s">
        <v>69</v>
      </c>
      <c r="J26841" s="59">
        <v>28152409</v>
      </c>
      <c r="K26841" s="59" t="s">
        <v>27274</v>
      </c>
      <c r="L26841" s="61" t="s">
        <v>81</v>
      </c>
      <c r="M26841" s="61">
        <f>VLOOKUP(H26841,zdroj!C:F,4,0)</f>
        <v>0</v>
      </c>
      <c r="N26841" s="61" t="str">
        <f t="shared" si="838"/>
        <v>-</v>
      </c>
      <c r="P26841" s="73" t="str">
        <f t="shared" si="839"/>
        <v/>
      </c>
      <c r="Q26841" s="61" t="s">
        <v>86</v>
      </c>
    </row>
    <row r="26842" spans="8:17" x14ac:dyDescent="0.25">
      <c r="H26842" s="59">
        <v>98311</v>
      </c>
      <c r="I26842" s="59" t="s">
        <v>69</v>
      </c>
      <c r="J26842" s="59">
        <v>28166663</v>
      </c>
      <c r="K26842" s="59" t="s">
        <v>27275</v>
      </c>
      <c r="L26842" s="61" t="s">
        <v>113</v>
      </c>
      <c r="M26842" s="61">
        <f>VLOOKUP(H26842,zdroj!C:F,4,0)</f>
        <v>0</v>
      </c>
      <c r="N26842" s="61" t="str">
        <f t="shared" si="838"/>
        <v>katB</v>
      </c>
      <c r="P26842" s="73" t="str">
        <f t="shared" si="839"/>
        <v/>
      </c>
      <c r="Q26842" s="61" t="s">
        <v>30</v>
      </c>
    </row>
    <row r="26843" spans="8:17" x14ac:dyDescent="0.25">
      <c r="H26843" s="59">
        <v>98311</v>
      </c>
      <c r="I26843" s="59" t="s">
        <v>69</v>
      </c>
      <c r="J26843" s="59">
        <v>28385187</v>
      </c>
      <c r="K26843" s="59" t="s">
        <v>27276</v>
      </c>
      <c r="L26843" s="61" t="s">
        <v>113</v>
      </c>
      <c r="M26843" s="61">
        <f>VLOOKUP(H26843,zdroj!C:F,4,0)</f>
        <v>0</v>
      </c>
      <c r="N26843" s="61" t="str">
        <f t="shared" si="838"/>
        <v>katB</v>
      </c>
      <c r="P26843" s="73" t="str">
        <f t="shared" si="839"/>
        <v/>
      </c>
      <c r="Q26843" s="61" t="s">
        <v>31</v>
      </c>
    </row>
    <row r="26844" spans="8:17" x14ac:dyDescent="0.25">
      <c r="H26844" s="59">
        <v>98311</v>
      </c>
      <c r="I26844" s="59" t="s">
        <v>69</v>
      </c>
      <c r="J26844" s="59">
        <v>30831342</v>
      </c>
      <c r="K26844" s="59" t="s">
        <v>27277</v>
      </c>
      <c r="L26844" s="61" t="s">
        <v>81</v>
      </c>
      <c r="M26844" s="61">
        <f>VLOOKUP(H26844,zdroj!C:F,4,0)</f>
        <v>0</v>
      </c>
      <c r="N26844" s="61" t="str">
        <f t="shared" si="838"/>
        <v>-</v>
      </c>
      <c r="P26844" s="73" t="str">
        <f t="shared" si="839"/>
        <v/>
      </c>
      <c r="Q26844" s="61" t="s">
        <v>86</v>
      </c>
    </row>
    <row r="26845" spans="8:17" x14ac:dyDescent="0.25">
      <c r="H26845" s="59">
        <v>98311</v>
      </c>
      <c r="I26845" s="59" t="s">
        <v>69</v>
      </c>
      <c r="J26845" s="59">
        <v>30831351</v>
      </c>
      <c r="K26845" s="59" t="s">
        <v>27278</v>
      </c>
      <c r="L26845" s="61" t="s">
        <v>81</v>
      </c>
      <c r="M26845" s="61">
        <f>VLOOKUP(H26845,zdroj!C:F,4,0)</f>
        <v>0</v>
      </c>
      <c r="N26845" s="61" t="str">
        <f t="shared" si="838"/>
        <v>-</v>
      </c>
      <c r="P26845" s="73" t="str">
        <f t="shared" si="839"/>
        <v/>
      </c>
      <c r="Q26845" s="61" t="s">
        <v>86</v>
      </c>
    </row>
    <row r="26846" spans="8:17" x14ac:dyDescent="0.25">
      <c r="H26846" s="59">
        <v>98311</v>
      </c>
      <c r="I26846" s="59" t="s">
        <v>69</v>
      </c>
      <c r="J26846" s="59">
        <v>30831369</v>
      </c>
      <c r="K26846" s="59" t="s">
        <v>27279</v>
      </c>
      <c r="L26846" s="61" t="s">
        <v>81</v>
      </c>
      <c r="M26846" s="61">
        <f>VLOOKUP(H26846,zdroj!C:F,4,0)</f>
        <v>0</v>
      </c>
      <c r="N26846" s="61" t="str">
        <f t="shared" si="838"/>
        <v>-</v>
      </c>
      <c r="P26846" s="73" t="str">
        <f t="shared" si="839"/>
        <v/>
      </c>
      <c r="Q26846" s="61" t="s">
        <v>86</v>
      </c>
    </row>
    <row r="26847" spans="8:17" x14ac:dyDescent="0.25">
      <c r="H26847" s="59">
        <v>98311</v>
      </c>
      <c r="I26847" s="59" t="s">
        <v>69</v>
      </c>
      <c r="J26847" s="59">
        <v>30831377</v>
      </c>
      <c r="K26847" s="59" t="s">
        <v>27280</v>
      </c>
      <c r="L26847" s="61" t="s">
        <v>81</v>
      </c>
      <c r="M26847" s="61">
        <f>VLOOKUP(H26847,zdroj!C:F,4,0)</f>
        <v>0</v>
      </c>
      <c r="N26847" s="61" t="str">
        <f t="shared" si="838"/>
        <v>-</v>
      </c>
      <c r="P26847" s="73" t="str">
        <f t="shared" si="839"/>
        <v/>
      </c>
      <c r="Q26847" s="61" t="s">
        <v>86</v>
      </c>
    </row>
    <row r="26848" spans="8:17" x14ac:dyDescent="0.25">
      <c r="H26848" s="59">
        <v>98311</v>
      </c>
      <c r="I26848" s="59" t="s">
        <v>69</v>
      </c>
      <c r="J26848" s="59">
        <v>30831385</v>
      </c>
      <c r="K26848" s="59" t="s">
        <v>27281</v>
      </c>
      <c r="L26848" s="61" t="s">
        <v>81</v>
      </c>
      <c r="M26848" s="61">
        <f>VLOOKUP(H26848,zdroj!C:F,4,0)</f>
        <v>0</v>
      </c>
      <c r="N26848" s="61" t="str">
        <f t="shared" si="838"/>
        <v>-</v>
      </c>
      <c r="P26848" s="73" t="str">
        <f t="shared" si="839"/>
        <v/>
      </c>
      <c r="Q26848" s="61" t="s">
        <v>86</v>
      </c>
    </row>
    <row r="26849" spans="8:17" x14ac:dyDescent="0.25">
      <c r="H26849" s="59">
        <v>98311</v>
      </c>
      <c r="I26849" s="59" t="s">
        <v>69</v>
      </c>
      <c r="J26849" s="59">
        <v>30831393</v>
      </c>
      <c r="K26849" s="59" t="s">
        <v>27282</v>
      </c>
      <c r="L26849" s="61" t="s">
        <v>81</v>
      </c>
      <c r="M26849" s="61">
        <f>VLOOKUP(H26849,zdroj!C:F,4,0)</f>
        <v>0</v>
      </c>
      <c r="N26849" s="61" t="str">
        <f t="shared" si="838"/>
        <v>-</v>
      </c>
      <c r="P26849" s="73" t="str">
        <f t="shared" si="839"/>
        <v/>
      </c>
      <c r="Q26849" s="61" t="s">
        <v>86</v>
      </c>
    </row>
    <row r="26850" spans="8:17" x14ac:dyDescent="0.25">
      <c r="H26850" s="59">
        <v>98311</v>
      </c>
      <c r="I26850" s="59" t="s">
        <v>69</v>
      </c>
      <c r="J26850" s="59">
        <v>30831407</v>
      </c>
      <c r="K26850" s="59" t="s">
        <v>27283</v>
      </c>
      <c r="L26850" s="61" t="s">
        <v>81</v>
      </c>
      <c r="M26850" s="61">
        <f>VLOOKUP(H26850,zdroj!C:F,4,0)</f>
        <v>0</v>
      </c>
      <c r="N26850" s="61" t="str">
        <f t="shared" si="838"/>
        <v>-</v>
      </c>
      <c r="P26850" s="73" t="str">
        <f t="shared" si="839"/>
        <v/>
      </c>
      <c r="Q26850" s="61" t="s">
        <v>86</v>
      </c>
    </row>
    <row r="26851" spans="8:17" x14ac:dyDescent="0.25">
      <c r="H26851" s="59">
        <v>98311</v>
      </c>
      <c r="I26851" s="59" t="s">
        <v>69</v>
      </c>
      <c r="J26851" s="59">
        <v>30831415</v>
      </c>
      <c r="K26851" s="59" t="s">
        <v>27284</v>
      </c>
      <c r="L26851" s="61" t="s">
        <v>81</v>
      </c>
      <c r="M26851" s="61">
        <f>VLOOKUP(H26851,zdroj!C:F,4,0)</f>
        <v>0</v>
      </c>
      <c r="N26851" s="61" t="str">
        <f t="shared" si="838"/>
        <v>-</v>
      </c>
      <c r="P26851" s="73" t="str">
        <f t="shared" si="839"/>
        <v/>
      </c>
      <c r="Q26851" s="61" t="s">
        <v>86</v>
      </c>
    </row>
    <row r="26852" spans="8:17" x14ac:dyDescent="0.25">
      <c r="H26852" s="59">
        <v>98311</v>
      </c>
      <c r="I26852" s="59" t="s">
        <v>69</v>
      </c>
      <c r="J26852" s="59">
        <v>30831423</v>
      </c>
      <c r="K26852" s="59" t="s">
        <v>27285</v>
      </c>
      <c r="L26852" s="61" t="s">
        <v>81</v>
      </c>
      <c r="M26852" s="61">
        <f>VLOOKUP(H26852,zdroj!C:F,4,0)</f>
        <v>0</v>
      </c>
      <c r="N26852" s="61" t="str">
        <f t="shared" si="838"/>
        <v>-</v>
      </c>
      <c r="P26852" s="73" t="str">
        <f t="shared" si="839"/>
        <v/>
      </c>
      <c r="Q26852" s="61" t="s">
        <v>86</v>
      </c>
    </row>
    <row r="26853" spans="8:17" x14ac:dyDescent="0.25">
      <c r="H26853" s="59">
        <v>98311</v>
      </c>
      <c r="I26853" s="59" t="s">
        <v>69</v>
      </c>
      <c r="J26853" s="59">
        <v>30831431</v>
      </c>
      <c r="K26853" s="59" t="s">
        <v>27286</v>
      </c>
      <c r="L26853" s="61" t="s">
        <v>81</v>
      </c>
      <c r="M26853" s="61">
        <f>VLOOKUP(H26853,zdroj!C:F,4,0)</f>
        <v>0</v>
      </c>
      <c r="N26853" s="61" t="str">
        <f t="shared" si="838"/>
        <v>-</v>
      </c>
      <c r="P26853" s="73" t="str">
        <f t="shared" si="839"/>
        <v/>
      </c>
      <c r="Q26853" s="61" t="s">
        <v>86</v>
      </c>
    </row>
    <row r="26854" spans="8:17" x14ac:dyDescent="0.25">
      <c r="H26854" s="59">
        <v>98311</v>
      </c>
      <c r="I26854" s="59" t="s">
        <v>69</v>
      </c>
      <c r="J26854" s="59">
        <v>31265138</v>
      </c>
      <c r="K26854" s="59" t="s">
        <v>27287</v>
      </c>
      <c r="L26854" s="61" t="s">
        <v>81</v>
      </c>
      <c r="M26854" s="61">
        <f>VLOOKUP(H26854,zdroj!C:F,4,0)</f>
        <v>0</v>
      </c>
      <c r="N26854" s="61" t="str">
        <f t="shared" si="838"/>
        <v>-</v>
      </c>
      <c r="P26854" s="73" t="str">
        <f t="shared" si="839"/>
        <v/>
      </c>
      <c r="Q26854" s="61" t="s">
        <v>86</v>
      </c>
    </row>
    <row r="26855" spans="8:17" x14ac:dyDescent="0.25">
      <c r="H26855" s="59">
        <v>98311</v>
      </c>
      <c r="I26855" s="59" t="s">
        <v>69</v>
      </c>
      <c r="J26855" s="59">
        <v>31265154</v>
      </c>
      <c r="K26855" s="59" t="s">
        <v>27288</v>
      </c>
      <c r="L26855" s="61" t="s">
        <v>81</v>
      </c>
      <c r="M26855" s="61">
        <f>VLOOKUP(H26855,zdroj!C:F,4,0)</f>
        <v>0</v>
      </c>
      <c r="N26855" s="61" t="str">
        <f t="shared" si="838"/>
        <v>-</v>
      </c>
      <c r="P26855" s="73" t="str">
        <f t="shared" si="839"/>
        <v/>
      </c>
      <c r="Q26855" s="61" t="s">
        <v>86</v>
      </c>
    </row>
    <row r="26856" spans="8:17" x14ac:dyDescent="0.25">
      <c r="H26856" s="59">
        <v>98311</v>
      </c>
      <c r="I26856" s="59" t="s">
        <v>69</v>
      </c>
      <c r="J26856" s="59">
        <v>31265162</v>
      </c>
      <c r="K26856" s="59" t="s">
        <v>27289</v>
      </c>
      <c r="L26856" s="61" t="s">
        <v>81</v>
      </c>
      <c r="M26856" s="61">
        <f>VLOOKUP(H26856,zdroj!C:F,4,0)</f>
        <v>0</v>
      </c>
      <c r="N26856" s="61" t="str">
        <f t="shared" si="838"/>
        <v>-</v>
      </c>
      <c r="P26856" s="73" t="str">
        <f t="shared" si="839"/>
        <v/>
      </c>
      <c r="Q26856" s="61" t="s">
        <v>86</v>
      </c>
    </row>
    <row r="26857" spans="8:17" x14ac:dyDescent="0.25">
      <c r="H26857" s="59">
        <v>98311</v>
      </c>
      <c r="I26857" s="59" t="s">
        <v>69</v>
      </c>
      <c r="J26857" s="59">
        <v>31265171</v>
      </c>
      <c r="K26857" s="59" t="s">
        <v>27290</v>
      </c>
      <c r="L26857" s="61" t="s">
        <v>81</v>
      </c>
      <c r="M26857" s="61">
        <f>VLOOKUP(H26857,zdroj!C:F,4,0)</f>
        <v>0</v>
      </c>
      <c r="N26857" s="61" t="str">
        <f t="shared" si="838"/>
        <v>-</v>
      </c>
      <c r="P26857" s="73" t="str">
        <f t="shared" si="839"/>
        <v/>
      </c>
      <c r="Q26857" s="61" t="s">
        <v>86</v>
      </c>
    </row>
    <row r="26858" spans="8:17" x14ac:dyDescent="0.25">
      <c r="H26858" s="59">
        <v>98311</v>
      </c>
      <c r="I26858" s="59" t="s">
        <v>69</v>
      </c>
      <c r="J26858" s="59">
        <v>31265189</v>
      </c>
      <c r="K26858" s="59" t="s">
        <v>27291</v>
      </c>
      <c r="L26858" s="61" t="s">
        <v>81</v>
      </c>
      <c r="M26858" s="61">
        <f>VLOOKUP(H26858,zdroj!C:F,4,0)</f>
        <v>0</v>
      </c>
      <c r="N26858" s="61" t="str">
        <f t="shared" si="838"/>
        <v>-</v>
      </c>
      <c r="P26858" s="73" t="str">
        <f t="shared" si="839"/>
        <v/>
      </c>
      <c r="Q26858" s="61" t="s">
        <v>86</v>
      </c>
    </row>
    <row r="26859" spans="8:17" x14ac:dyDescent="0.25">
      <c r="H26859" s="59">
        <v>98311</v>
      </c>
      <c r="I26859" s="59" t="s">
        <v>69</v>
      </c>
      <c r="J26859" s="59">
        <v>31265197</v>
      </c>
      <c r="K26859" s="59" t="s">
        <v>27292</v>
      </c>
      <c r="L26859" s="61" t="s">
        <v>81</v>
      </c>
      <c r="M26859" s="61">
        <f>VLOOKUP(H26859,zdroj!C:F,4,0)</f>
        <v>0</v>
      </c>
      <c r="N26859" s="61" t="str">
        <f t="shared" si="838"/>
        <v>-</v>
      </c>
      <c r="P26859" s="73" t="str">
        <f t="shared" si="839"/>
        <v/>
      </c>
      <c r="Q26859" s="61" t="s">
        <v>86</v>
      </c>
    </row>
    <row r="26860" spans="8:17" x14ac:dyDescent="0.25">
      <c r="H26860" s="59">
        <v>98311</v>
      </c>
      <c r="I26860" s="59" t="s">
        <v>69</v>
      </c>
      <c r="J26860" s="59">
        <v>31265201</v>
      </c>
      <c r="K26860" s="59" t="s">
        <v>27293</v>
      </c>
      <c r="L26860" s="61" t="s">
        <v>81</v>
      </c>
      <c r="M26860" s="61">
        <f>VLOOKUP(H26860,zdroj!C:F,4,0)</f>
        <v>0</v>
      </c>
      <c r="N26860" s="61" t="str">
        <f t="shared" si="838"/>
        <v>-</v>
      </c>
      <c r="P26860" s="73" t="str">
        <f t="shared" si="839"/>
        <v/>
      </c>
      <c r="Q26860" s="61" t="s">
        <v>86</v>
      </c>
    </row>
    <row r="26861" spans="8:17" x14ac:dyDescent="0.25">
      <c r="H26861" s="59">
        <v>98311</v>
      </c>
      <c r="I26861" s="59" t="s">
        <v>69</v>
      </c>
      <c r="J26861" s="59">
        <v>31265219</v>
      </c>
      <c r="K26861" s="59" t="s">
        <v>27294</v>
      </c>
      <c r="L26861" s="61" t="s">
        <v>81</v>
      </c>
      <c r="M26861" s="61">
        <f>VLOOKUP(H26861,zdroj!C:F,4,0)</f>
        <v>0</v>
      </c>
      <c r="N26861" s="61" t="str">
        <f t="shared" si="838"/>
        <v>-</v>
      </c>
      <c r="P26861" s="73" t="str">
        <f t="shared" si="839"/>
        <v/>
      </c>
      <c r="Q26861" s="61" t="s">
        <v>86</v>
      </c>
    </row>
    <row r="26862" spans="8:17" x14ac:dyDescent="0.25">
      <c r="H26862" s="59">
        <v>98311</v>
      </c>
      <c r="I26862" s="59" t="s">
        <v>69</v>
      </c>
      <c r="J26862" s="59">
        <v>31265235</v>
      </c>
      <c r="K26862" s="59" t="s">
        <v>27295</v>
      </c>
      <c r="L26862" s="61" t="s">
        <v>81</v>
      </c>
      <c r="M26862" s="61">
        <f>VLOOKUP(H26862,zdroj!C:F,4,0)</f>
        <v>0</v>
      </c>
      <c r="N26862" s="61" t="str">
        <f t="shared" si="838"/>
        <v>-</v>
      </c>
      <c r="P26862" s="73" t="str">
        <f t="shared" si="839"/>
        <v/>
      </c>
      <c r="Q26862" s="61" t="s">
        <v>86</v>
      </c>
    </row>
    <row r="26863" spans="8:17" x14ac:dyDescent="0.25">
      <c r="H26863" s="59">
        <v>98311</v>
      </c>
      <c r="I26863" s="59" t="s">
        <v>69</v>
      </c>
      <c r="J26863" s="59">
        <v>40312828</v>
      </c>
      <c r="K26863" s="59" t="s">
        <v>27296</v>
      </c>
      <c r="L26863" s="61" t="s">
        <v>81</v>
      </c>
      <c r="M26863" s="61">
        <f>VLOOKUP(H26863,zdroj!C:F,4,0)</f>
        <v>0</v>
      </c>
      <c r="N26863" s="61" t="str">
        <f t="shared" si="838"/>
        <v>-</v>
      </c>
      <c r="P26863" s="73" t="str">
        <f t="shared" si="839"/>
        <v/>
      </c>
      <c r="Q26863" s="61" t="s">
        <v>86</v>
      </c>
    </row>
    <row r="26864" spans="8:17" x14ac:dyDescent="0.25">
      <c r="H26864" s="59">
        <v>98311</v>
      </c>
      <c r="I26864" s="59" t="s">
        <v>69</v>
      </c>
      <c r="J26864" s="59">
        <v>40620158</v>
      </c>
      <c r="K26864" s="59" t="s">
        <v>27297</v>
      </c>
      <c r="L26864" s="61" t="s">
        <v>81</v>
      </c>
      <c r="M26864" s="61">
        <f>VLOOKUP(H26864,zdroj!C:F,4,0)</f>
        <v>0</v>
      </c>
      <c r="N26864" s="61" t="str">
        <f t="shared" si="838"/>
        <v>-</v>
      </c>
      <c r="P26864" s="73" t="str">
        <f t="shared" si="839"/>
        <v/>
      </c>
      <c r="Q26864" s="61" t="s">
        <v>86</v>
      </c>
    </row>
    <row r="26865" spans="8:17" x14ac:dyDescent="0.25">
      <c r="H26865" s="59">
        <v>98311</v>
      </c>
      <c r="I26865" s="59" t="s">
        <v>69</v>
      </c>
      <c r="J26865" s="59">
        <v>42158621</v>
      </c>
      <c r="K26865" s="59" t="s">
        <v>27298</v>
      </c>
      <c r="L26865" s="61" t="s">
        <v>113</v>
      </c>
      <c r="M26865" s="61">
        <f>VLOOKUP(H26865,zdroj!C:F,4,0)</f>
        <v>0</v>
      </c>
      <c r="N26865" s="61" t="str">
        <f t="shared" si="838"/>
        <v>katB</v>
      </c>
      <c r="P26865" s="73" t="str">
        <f t="shared" si="839"/>
        <v/>
      </c>
      <c r="Q26865" s="61" t="s">
        <v>30</v>
      </c>
    </row>
    <row r="26866" spans="8:17" x14ac:dyDescent="0.25">
      <c r="H26866" s="59">
        <v>98311</v>
      </c>
      <c r="I26866" s="59" t="s">
        <v>69</v>
      </c>
      <c r="J26866" s="59">
        <v>70520615</v>
      </c>
      <c r="K26866" s="59" t="s">
        <v>27299</v>
      </c>
      <c r="L26866" s="61" t="s">
        <v>81</v>
      </c>
      <c r="M26866" s="61">
        <f>VLOOKUP(H26866,zdroj!C:F,4,0)</f>
        <v>0</v>
      </c>
      <c r="N26866" s="61" t="str">
        <f t="shared" si="838"/>
        <v>-</v>
      </c>
      <c r="P26866" s="73" t="str">
        <f t="shared" si="839"/>
        <v/>
      </c>
      <c r="Q26866" s="61" t="s">
        <v>86</v>
      </c>
    </row>
    <row r="26867" spans="8:17" x14ac:dyDescent="0.25">
      <c r="H26867" s="59">
        <v>98311</v>
      </c>
      <c r="I26867" s="59" t="s">
        <v>69</v>
      </c>
      <c r="J26867" s="59">
        <v>75675056</v>
      </c>
      <c r="K26867" s="59" t="s">
        <v>27300</v>
      </c>
      <c r="L26867" s="61" t="s">
        <v>81</v>
      </c>
      <c r="M26867" s="61">
        <f>VLOOKUP(H26867,zdroj!C:F,4,0)</f>
        <v>0</v>
      </c>
      <c r="N26867" s="61" t="str">
        <f t="shared" si="838"/>
        <v>-</v>
      </c>
      <c r="P26867" s="73" t="str">
        <f t="shared" si="839"/>
        <v/>
      </c>
      <c r="Q26867" s="61" t="s">
        <v>86</v>
      </c>
    </row>
    <row r="26868" spans="8:17" x14ac:dyDescent="0.25">
      <c r="H26868" s="59">
        <v>98311</v>
      </c>
      <c r="I26868" s="59" t="s">
        <v>69</v>
      </c>
      <c r="J26868" s="59">
        <v>78471648</v>
      </c>
      <c r="K26868" s="59" t="s">
        <v>27301</v>
      </c>
      <c r="L26868" s="61" t="s">
        <v>81</v>
      </c>
      <c r="M26868" s="61">
        <f>VLOOKUP(H26868,zdroj!C:F,4,0)</f>
        <v>0</v>
      </c>
      <c r="N26868" s="61" t="str">
        <f t="shared" si="838"/>
        <v>-</v>
      </c>
      <c r="P26868" s="73" t="str">
        <f t="shared" si="839"/>
        <v/>
      </c>
      <c r="Q26868" s="61" t="s">
        <v>86</v>
      </c>
    </row>
    <row r="26869" spans="8:17" x14ac:dyDescent="0.25">
      <c r="H26869" s="59">
        <v>98311</v>
      </c>
      <c r="I26869" s="59" t="s">
        <v>69</v>
      </c>
      <c r="J26869" s="59">
        <v>79992340</v>
      </c>
      <c r="K26869" s="59" t="s">
        <v>27302</v>
      </c>
      <c r="L26869" s="61" t="s">
        <v>81</v>
      </c>
      <c r="M26869" s="61">
        <f>VLOOKUP(H26869,zdroj!C:F,4,0)</f>
        <v>0</v>
      </c>
      <c r="N26869" s="61" t="str">
        <f t="shared" si="838"/>
        <v>-</v>
      </c>
      <c r="P26869" s="73" t="str">
        <f t="shared" si="839"/>
        <v/>
      </c>
      <c r="Q26869" s="61" t="s">
        <v>86</v>
      </c>
    </row>
    <row r="26870" spans="8:17" x14ac:dyDescent="0.25">
      <c r="H26870" s="59">
        <v>48071</v>
      </c>
      <c r="I26870" s="59" t="s">
        <v>69</v>
      </c>
      <c r="J26870" s="59">
        <v>15028054</v>
      </c>
      <c r="K26870" s="59" t="s">
        <v>27303</v>
      </c>
      <c r="L26870" s="61" t="s">
        <v>113</v>
      </c>
      <c r="M26870" s="61">
        <f>VLOOKUP(H26870,zdroj!C:F,4,0)</f>
        <v>0</v>
      </c>
      <c r="N26870" s="61" t="str">
        <f t="shared" si="838"/>
        <v>katB</v>
      </c>
      <c r="P26870" s="73" t="str">
        <f t="shared" si="839"/>
        <v/>
      </c>
      <c r="Q26870" s="61" t="s">
        <v>30</v>
      </c>
    </row>
    <row r="26871" spans="8:17" x14ac:dyDescent="0.25">
      <c r="H26871" s="59">
        <v>112950</v>
      </c>
      <c r="I26871" s="59" t="s">
        <v>69</v>
      </c>
      <c r="J26871" s="59">
        <v>15013421</v>
      </c>
      <c r="K26871" s="59" t="s">
        <v>27304</v>
      </c>
      <c r="L26871" s="61" t="s">
        <v>113</v>
      </c>
      <c r="M26871" s="61">
        <f>VLOOKUP(H26871,zdroj!C:F,4,0)</f>
        <v>0</v>
      </c>
      <c r="N26871" s="61" t="str">
        <f t="shared" si="838"/>
        <v>katB</v>
      </c>
      <c r="P26871" s="73" t="str">
        <f t="shared" si="839"/>
        <v/>
      </c>
      <c r="Q26871" s="61" t="s">
        <v>30</v>
      </c>
    </row>
    <row r="26872" spans="8:17" x14ac:dyDescent="0.25">
      <c r="H26872" s="59">
        <v>112950</v>
      </c>
      <c r="I26872" s="59" t="s">
        <v>69</v>
      </c>
      <c r="J26872" s="59">
        <v>15013430</v>
      </c>
      <c r="K26872" s="59" t="s">
        <v>27305</v>
      </c>
      <c r="L26872" s="61" t="s">
        <v>113</v>
      </c>
      <c r="M26872" s="61">
        <f>VLOOKUP(H26872,zdroj!C:F,4,0)</f>
        <v>0</v>
      </c>
      <c r="N26872" s="61" t="str">
        <f t="shared" si="838"/>
        <v>katB</v>
      </c>
      <c r="P26872" s="73" t="str">
        <f t="shared" si="839"/>
        <v/>
      </c>
      <c r="Q26872" s="61" t="s">
        <v>30</v>
      </c>
    </row>
    <row r="26873" spans="8:17" x14ac:dyDescent="0.25">
      <c r="H26873" s="59">
        <v>112950</v>
      </c>
      <c r="I26873" s="59" t="s">
        <v>69</v>
      </c>
      <c r="J26873" s="59">
        <v>15013448</v>
      </c>
      <c r="K26873" s="59" t="s">
        <v>27306</v>
      </c>
      <c r="L26873" s="61" t="s">
        <v>113</v>
      </c>
      <c r="M26873" s="61">
        <f>VLOOKUP(H26873,zdroj!C:F,4,0)</f>
        <v>0</v>
      </c>
      <c r="N26873" s="61" t="str">
        <f t="shared" si="838"/>
        <v>katB</v>
      </c>
      <c r="P26873" s="73" t="str">
        <f t="shared" si="839"/>
        <v/>
      </c>
      <c r="Q26873" s="61" t="s">
        <v>30</v>
      </c>
    </row>
    <row r="26874" spans="8:17" x14ac:dyDescent="0.25">
      <c r="H26874" s="59">
        <v>112950</v>
      </c>
      <c r="I26874" s="59" t="s">
        <v>69</v>
      </c>
      <c r="J26874" s="59">
        <v>15013472</v>
      </c>
      <c r="K26874" s="59" t="s">
        <v>27307</v>
      </c>
      <c r="L26874" s="61" t="s">
        <v>113</v>
      </c>
      <c r="M26874" s="61">
        <f>VLOOKUP(H26874,zdroj!C:F,4,0)</f>
        <v>0</v>
      </c>
      <c r="N26874" s="61" t="str">
        <f t="shared" si="838"/>
        <v>katB</v>
      </c>
      <c r="P26874" s="73" t="str">
        <f t="shared" si="839"/>
        <v/>
      </c>
      <c r="Q26874" s="61" t="s">
        <v>30</v>
      </c>
    </row>
    <row r="26875" spans="8:17" x14ac:dyDescent="0.25">
      <c r="H26875" s="59">
        <v>112950</v>
      </c>
      <c r="I26875" s="59" t="s">
        <v>69</v>
      </c>
      <c r="J26875" s="59">
        <v>15013499</v>
      </c>
      <c r="K26875" s="59" t="s">
        <v>27308</v>
      </c>
      <c r="L26875" s="61" t="s">
        <v>113</v>
      </c>
      <c r="M26875" s="61">
        <f>VLOOKUP(H26875,zdroj!C:F,4,0)</f>
        <v>0</v>
      </c>
      <c r="N26875" s="61" t="str">
        <f t="shared" si="838"/>
        <v>katB</v>
      </c>
      <c r="P26875" s="73" t="str">
        <f t="shared" si="839"/>
        <v/>
      </c>
      <c r="Q26875" s="61" t="s">
        <v>30</v>
      </c>
    </row>
    <row r="26876" spans="8:17" x14ac:dyDescent="0.25">
      <c r="H26876" s="59">
        <v>112950</v>
      </c>
      <c r="I26876" s="59" t="s">
        <v>69</v>
      </c>
      <c r="J26876" s="59">
        <v>15013502</v>
      </c>
      <c r="K26876" s="59" t="s">
        <v>27309</v>
      </c>
      <c r="L26876" s="61" t="s">
        <v>113</v>
      </c>
      <c r="M26876" s="61">
        <f>VLOOKUP(H26876,zdroj!C:F,4,0)</f>
        <v>0</v>
      </c>
      <c r="N26876" s="61" t="str">
        <f t="shared" si="838"/>
        <v>katB</v>
      </c>
      <c r="P26876" s="73" t="str">
        <f t="shared" si="839"/>
        <v/>
      </c>
      <c r="Q26876" s="61" t="s">
        <v>30</v>
      </c>
    </row>
    <row r="26877" spans="8:17" x14ac:dyDescent="0.25">
      <c r="H26877" s="59">
        <v>112950</v>
      </c>
      <c r="I26877" s="59" t="s">
        <v>69</v>
      </c>
      <c r="J26877" s="59">
        <v>15013511</v>
      </c>
      <c r="K26877" s="59" t="s">
        <v>27310</v>
      </c>
      <c r="L26877" s="61" t="s">
        <v>113</v>
      </c>
      <c r="M26877" s="61">
        <f>VLOOKUP(H26877,zdroj!C:F,4,0)</f>
        <v>0</v>
      </c>
      <c r="N26877" s="61" t="str">
        <f t="shared" si="838"/>
        <v>katB</v>
      </c>
      <c r="P26877" s="73" t="str">
        <f t="shared" si="839"/>
        <v/>
      </c>
      <c r="Q26877" s="61" t="s">
        <v>30</v>
      </c>
    </row>
    <row r="26878" spans="8:17" x14ac:dyDescent="0.25">
      <c r="H26878" s="59">
        <v>112950</v>
      </c>
      <c r="I26878" s="59" t="s">
        <v>69</v>
      </c>
      <c r="J26878" s="59">
        <v>15013529</v>
      </c>
      <c r="K26878" s="59" t="s">
        <v>27311</v>
      </c>
      <c r="L26878" s="61" t="s">
        <v>113</v>
      </c>
      <c r="M26878" s="61">
        <f>VLOOKUP(H26878,zdroj!C:F,4,0)</f>
        <v>0</v>
      </c>
      <c r="N26878" s="61" t="str">
        <f t="shared" si="838"/>
        <v>katB</v>
      </c>
      <c r="P26878" s="73" t="str">
        <f t="shared" si="839"/>
        <v/>
      </c>
      <c r="Q26878" s="61" t="s">
        <v>30</v>
      </c>
    </row>
    <row r="26879" spans="8:17" x14ac:dyDescent="0.25">
      <c r="H26879" s="59">
        <v>112950</v>
      </c>
      <c r="I26879" s="59" t="s">
        <v>69</v>
      </c>
      <c r="J26879" s="59">
        <v>15013537</v>
      </c>
      <c r="K26879" s="59" t="s">
        <v>27312</v>
      </c>
      <c r="L26879" s="61" t="s">
        <v>113</v>
      </c>
      <c r="M26879" s="61">
        <f>VLOOKUP(H26879,zdroj!C:F,4,0)</f>
        <v>0</v>
      </c>
      <c r="N26879" s="61" t="str">
        <f t="shared" si="838"/>
        <v>katB</v>
      </c>
      <c r="P26879" s="73" t="str">
        <f t="shared" si="839"/>
        <v/>
      </c>
      <c r="Q26879" s="61" t="s">
        <v>30</v>
      </c>
    </row>
    <row r="26880" spans="8:17" x14ac:dyDescent="0.25">
      <c r="H26880" s="59">
        <v>112950</v>
      </c>
      <c r="I26880" s="59" t="s">
        <v>69</v>
      </c>
      <c r="J26880" s="59">
        <v>15013553</v>
      </c>
      <c r="K26880" s="59" t="s">
        <v>27313</v>
      </c>
      <c r="L26880" s="61" t="s">
        <v>113</v>
      </c>
      <c r="M26880" s="61">
        <f>VLOOKUP(H26880,zdroj!C:F,4,0)</f>
        <v>0</v>
      </c>
      <c r="N26880" s="61" t="str">
        <f t="shared" si="838"/>
        <v>katB</v>
      </c>
      <c r="P26880" s="73" t="str">
        <f t="shared" si="839"/>
        <v/>
      </c>
      <c r="Q26880" s="61" t="s">
        <v>30</v>
      </c>
    </row>
    <row r="26881" spans="8:17" x14ac:dyDescent="0.25">
      <c r="H26881" s="59">
        <v>112950</v>
      </c>
      <c r="I26881" s="59" t="s">
        <v>69</v>
      </c>
      <c r="J26881" s="59">
        <v>15013561</v>
      </c>
      <c r="K26881" s="59" t="s">
        <v>27314</v>
      </c>
      <c r="L26881" s="61" t="s">
        <v>113</v>
      </c>
      <c r="M26881" s="61">
        <f>VLOOKUP(H26881,zdroj!C:F,4,0)</f>
        <v>0</v>
      </c>
      <c r="N26881" s="61" t="str">
        <f t="shared" si="838"/>
        <v>katB</v>
      </c>
      <c r="P26881" s="73" t="str">
        <f t="shared" si="839"/>
        <v/>
      </c>
      <c r="Q26881" s="61" t="s">
        <v>30</v>
      </c>
    </row>
    <row r="26882" spans="8:17" x14ac:dyDescent="0.25">
      <c r="H26882" s="59">
        <v>112950</v>
      </c>
      <c r="I26882" s="59" t="s">
        <v>69</v>
      </c>
      <c r="J26882" s="59">
        <v>15013570</v>
      </c>
      <c r="K26882" s="59" t="s">
        <v>27315</v>
      </c>
      <c r="L26882" s="61" t="s">
        <v>81</v>
      </c>
      <c r="M26882" s="61">
        <f>VLOOKUP(H26882,zdroj!C:F,4,0)</f>
        <v>0</v>
      </c>
      <c r="N26882" s="61" t="str">
        <f t="shared" si="838"/>
        <v>-</v>
      </c>
      <c r="P26882" s="73" t="str">
        <f t="shared" si="839"/>
        <v/>
      </c>
      <c r="Q26882" s="61" t="s">
        <v>86</v>
      </c>
    </row>
    <row r="26883" spans="8:17" x14ac:dyDescent="0.25">
      <c r="H26883" s="59">
        <v>112950</v>
      </c>
      <c r="I26883" s="59" t="s">
        <v>69</v>
      </c>
      <c r="J26883" s="59">
        <v>15013600</v>
      </c>
      <c r="K26883" s="59" t="s">
        <v>27316</v>
      </c>
      <c r="L26883" s="61" t="s">
        <v>113</v>
      </c>
      <c r="M26883" s="61">
        <f>VLOOKUP(H26883,zdroj!C:F,4,0)</f>
        <v>0</v>
      </c>
      <c r="N26883" s="61" t="str">
        <f t="shared" si="838"/>
        <v>katB</v>
      </c>
      <c r="P26883" s="73" t="str">
        <f t="shared" si="839"/>
        <v/>
      </c>
      <c r="Q26883" s="61" t="s">
        <v>30</v>
      </c>
    </row>
    <row r="26884" spans="8:17" x14ac:dyDescent="0.25">
      <c r="H26884" s="59">
        <v>112950</v>
      </c>
      <c r="I26884" s="59" t="s">
        <v>69</v>
      </c>
      <c r="J26884" s="59">
        <v>15013618</v>
      </c>
      <c r="K26884" s="59" t="s">
        <v>27317</v>
      </c>
      <c r="L26884" s="61" t="s">
        <v>113</v>
      </c>
      <c r="M26884" s="61">
        <f>VLOOKUP(H26884,zdroj!C:F,4,0)</f>
        <v>0</v>
      </c>
      <c r="N26884" s="61" t="str">
        <f t="shared" si="838"/>
        <v>katB</v>
      </c>
      <c r="P26884" s="73" t="str">
        <f t="shared" si="839"/>
        <v/>
      </c>
      <c r="Q26884" s="61" t="s">
        <v>30</v>
      </c>
    </row>
    <row r="26885" spans="8:17" x14ac:dyDescent="0.25">
      <c r="H26885" s="59">
        <v>112950</v>
      </c>
      <c r="I26885" s="59" t="s">
        <v>69</v>
      </c>
      <c r="J26885" s="59">
        <v>15013626</v>
      </c>
      <c r="K26885" s="59" t="s">
        <v>27318</v>
      </c>
      <c r="L26885" s="61" t="s">
        <v>113</v>
      </c>
      <c r="M26885" s="61">
        <f>VLOOKUP(H26885,zdroj!C:F,4,0)</f>
        <v>0</v>
      </c>
      <c r="N26885" s="61" t="str">
        <f t="shared" si="838"/>
        <v>katB</v>
      </c>
      <c r="P26885" s="73" t="str">
        <f t="shared" si="839"/>
        <v/>
      </c>
      <c r="Q26885" s="61" t="s">
        <v>30</v>
      </c>
    </row>
    <row r="26886" spans="8:17" x14ac:dyDescent="0.25">
      <c r="H26886" s="59">
        <v>112950</v>
      </c>
      <c r="I26886" s="59" t="s">
        <v>69</v>
      </c>
      <c r="J26886" s="59">
        <v>15013634</v>
      </c>
      <c r="K26886" s="59" t="s">
        <v>27319</v>
      </c>
      <c r="L26886" s="61" t="s">
        <v>113</v>
      </c>
      <c r="M26886" s="61">
        <f>VLOOKUP(H26886,zdroj!C:F,4,0)</f>
        <v>0</v>
      </c>
      <c r="N26886" s="61" t="str">
        <f t="shared" si="838"/>
        <v>katB</v>
      </c>
      <c r="P26886" s="73" t="str">
        <f t="shared" si="839"/>
        <v/>
      </c>
      <c r="Q26886" s="61" t="s">
        <v>30</v>
      </c>
    </row>
    <row r="26887" spans="8:17" x14ac:dyDescent="0.25">
      <c r="H26887" s="59">
        <v>112950</v>
      </c>
      <c r="I26887" s="59" t="s">
        <v>69</v>
      </c>
      <c r="J26887" s="59">
        <v>15013642</v>
      </c>
      <c r="K26887" s="59" t="s">
        <v>27320</v>
      </c>
      <c r="L26887" s="61" t="s">
        <v>81</v>
      </c>
      <c r="M26887" s="61">
        <f>VLOOKUP(H26887,zdroj!C:F,4,0)</f>
        <v>0</v>
      </c>
      <c r="N26887" s="61" t="str">
        <f t="shared" ref="N26887:N26950" si="840">IF(M26887="A",IF(L26887="katA","katB",L26887),L26887)</f>
        <v>-</v>
      </c>
      <c r="P26887" s="73" t="str">
        <f t="shared" ref="P26887:P26950" si="841">IF(O26887="A",1,"")</f>
        <v/>
      </c>
      <c r="Q26887" s="61" t="s">
        <v>86</v>
      </c>
    </row>
    <row r="26888" spans="8:17" x14ac:dyDescent="0.25">
      <c r="H26888" s="59">
        <v>112950</v>
      </c>
      <c r="I26888" s="59" t="s">
        <v>69</v>
      </c>
      <c r="J26888" s="59">
        <v>15013651</v>
      </c>
      <c r="K26888" s="59" t="s">
        <v>27321</v>
      </c>
      <c r="L26888" s="61" t="s">
        <v>113</v>
      </c>
      <c r="M26888" s="61">
        <f>VLOOKUP(H26888,zdroj!C:F,4,0)</f>
        <v>0</v>
      </c>
      <c r="N26888" s="61" t="str">
        <f t="shared" si="840"/>
        <v>katB</v>
      </c>
      <c r="P26888" s="73" t="str">
        <f t="shared" si="841"/>
        <v/>
      </c>
      <c r="Q26888" s="61" t="s">
        <v>30</v>
      </c>
    </row>
    <row r="26889" spans="8:17" x14ac:dyDescent="0.25">
      <c r="H26889" s="59">
        <v>112950</v>
      </c>
      <c r="I26889" s="59" t="s">
        <v>69</v>
      </c>
      <c r="J26889" s="59">
        <v>15013669</v>
      </c>
      <c r="K26889" s="59" t="s">
        <v>27322</v>
      </c>
      <c r="L26889" s="61" t="s">
        <v>113</v>
      </c>
      <c r="M26889" s="61">
        <f>VLOOKUP(H26889,zdroj!C:F,4,0)</f>
        <v>0</v>
      </c>
      <c r="N26889" s="61" t="str">
        <f t="shared" si="840"/>
        <v>katB</v>
      </c>
      <c r="P26889" s="73" t="str">
        <f t="shared" si="841"/>
        <v/>
      </c>
      <c r="Q26889" s="61" t="s">
        <v>30</v>
      </c>
    </row>
    <row r="26890" spans="8:17" x14ac:dyDescent="0.25">
      <c r="H26890" s="59">
        <v>112950</v>
      </c>
      <c r="I26890" s="59" t="s">
        <v>69</v>
      </c>
      <c r="J26890" s="59">
        <v>15013677</v>
      </c>
      <c r="K26890" s="59" t="s">
        <v>27323</v>
      </c>
      <c r="L26890" s="61" t="s">
        <v>113</v>
      </c>
      <c r="M26890" s="61">
        <f>VLOOKUP(H26890,zdroj!C:F,4,0)</f>
        <v>0</v>
      </c>
      <c r="N26890" s="61" t="str">
        <f t="shared" si="840"/>
        <v>katB</v>
      </c>
      <c r="P26890" s="73" t="str">
        <f t="shared" si="841"/>
        <v/>
      </c>
      <c r="Q26890" s="61" t="s">
        <v>30</v>
      </c>
    </row>
    <row r="26891" spans="8:17" x14ac:dyDescent="0.25">
      <c r="H26891" s="59">
        <v>112950</v>
      </c>
      <c r="I26891" s="59" t="s">
        <v>69</v>
      </c>
      <c r="J26891" s="59">
        <v>15013685</v>
      </c>
      <c r="K26891" s="59" t="s">
        <v>27324</v>
      </c>
      <c r="L26891" s="61" t="s">
        <v>113</v>
      </c>
      <c r="M26891" s="61">
        <f>VLOOKUP(H26891,zdroj!C:F,4,0)</f>
        <v>0</v>
      </c>
      <c r="N26891" s="61" t="str">
        <f t="shared" si="840"/>
        <v>katB</v>
      </c>
      <c r="P26891" s="73" t="str">
        <f t="shared" si="841"/>
        <v/>
      </c>
      <c r="Q26891" s="61" t="s">
        <v>30</v>
      </c>
    </row>
    <row r="26892" spans="8:17" x14ac:dyDescent="0.25">
      <c r="H26892" s="59">
        <v>112950</v>
      </c>
      <c r="I26892" s="59" t="s">
        <v>69</v>
      </c>
      <c r="J26892" s="59">
        <v>15013693</v>
      </c>
      <c r="K26892" s="59" t="s">
        <v>27325</v>
      </c>
      <c r="L26892" s="61" t="s">
        <v>81</v>
      </c>
      <c r="M26892" s="61">
        <f>VLOOKUP(H26892,zdroj!C:F,4,0)</f>
        <v>0</v>
      </c>
      <c r="N26892" s="61" t="str">
        <f t="shared" si="840"/>
        <v>-</v>
      </c>
      <c r="P26892" s="73" t="str">
        <f t="shared" si="841"/>
        <v/>
      </c>
      <c r="Q26892" s="61" t="s">
        <v>86</v>
      </c>
    </row>
    <row r="26893" spans="8:17" x14ac:dyDescent="0.25">
      <c r="H26893" s="59">
        <v>112950</v>
      </c>
      <c r="I26893" s="59" t="s">
        <v>69</v>
      </c>
      <c r="J26893" s="59">
        <v>15013707</v>
      </c>
      <c r="K26893" s="59" t="s">
        <v>27326</v>
      </c>
      <c r="L26893" s="61" t="s">
        <v>81</v>
      </c>
      <c r="M26893" s="61">
        <f>VLOOKUP(H26893,zdroj!C:F,4,0)</f>
        <v>0</v>
      </c>
      <c r="N26893" s="61" t="str">
        <f t="shared" si="840"/>
        <v>-</v>
      </c>
      <c r="P26893" s="73" t="str">
        <f t="shared" si="841"/>
        <v/>
      </c>
      <c r="Q26893" s="61" t="s">
        <v>86</v>
      </c>
    </row>
    <row r="26894" spans="8:17" x14ac:dyDescent="0.25">
      <c r="H26894" s="59">
        <v>112950</v>
      </c>
      <c r="I26894" s="59" t="s">
        <v>69</v>
      </c>
      <c r="J26894" s="59">
        <v>15013715</v>
      </c>
      <c r="K26894" s="59" t="s">
        <v>27327</v>
      </c>
      <c r="L26894" s="61" t="s">
        <v>81</v>
      </c>
      <c r="M26894" s="61">
        <f>VLOOKUP(H26894,zdroj!C:F,4,0)</f>
        <v>0</v>
      </c>
      <c r="N26894" s="61" t="str">
        <f t="shared" si="840"/>
        <v>-</v>
      </c>
      <c r="P26894" s="73" t="str">
        <f t="shared" si="841"/>
        <v/>
      </c>
      <c r="Q26894" s="61" t="s">
        <v>86</v>
      </c>
    </row>
    <row r="26895" spans="8:17" x14ac:dyDescent="0.25">
      <c r="H26895" s="59">
        <v>112950</v>
      </c>
      <c r="I26895" s="59" t="s">
        <v>69</v>
      </c>
      <c r="J26895" s="59">
        <v>15013723</v>
      </c>
      <c r="K26895" s="59" t="s">
        <v>27328</v>
      </c>
      <c r="L26895" s="61" t="s">
        <v>81</v>
      </c>
      <c r="M26895" s="61">
        <f>VLOOKUP(H26895,zdroj!C:F,4,0)</f>
        <v>0</v>
      </c>
      <c r="N26895" s="61" t="str">
        <f t="shared" si="840"/>
        <v>-</v>
      </c>
      <c r="P26895" s="73" t="str">
        <f t="shared" si="841"/>
        <v/>
      </c>
      <c r="Q26895" s="61" t="s">
        <v>86</v>
      </c>
    </row>
    <row r="26896" spans="8:17" x14ac:dyDescent="0.25">
      <c r="H26896" s="59">
        <v>112950</v>
      </c>
      <c r="I26896" s="59" t="s">
        <v>69</v>
      </c>
      <c r="J26896" s="59">
        <v>15013731</v>
      </c>
      <c r="K26896" s="59" t="s">
        <v>27329</v>
      </c>
      <c r="L26896" s="61" t="s">
        <v>81</v>
      </c>
      <c r="M26896" s="61">
        <f>VLOOKUP(H26896,zdroj!C:F,4,0)</f>
        <v>0</v>
      </c>
      <c r="N26896" s="61" t="str">
        <f t="shared" si="840"/>
        <v>-</v>
      </c>
      <c r="P26896" s="73" t="str">
        <f t="shared" si="841"/>
        <v/>
      </c>
      <c r="Q26896" s="61" t="s">
        <v>86</v>
      </c>
    </row>
    <row r="26897" spans="8:17" x14ac:dyDescent="0.25">
      <c r="H26897" s="59">
        <v>112950</v>
      </c>
      <c r="I26897" s="59" t="s">
        <v>69</v>
      </c>
      <c r="J26897" s="59">
        <v>15013740</v>
      </c>
      <c r="K26897" s="59" t="s">
        <v>27330</v>
      </c>
      <c r="L26897" s="61" t="s">
        <v>81</v>
      </c>
      <c r="M26897" s="61">
        <f>VLOOKUP(H26897,zdroj!C:F,4,0)</f>
        <v>0</v>
      </c>
      <c r="N26897" s="61" t="str">
        <f t="shared" si="840"/>
        <v>-</v>
      </c>
      <c r="P26897" s="73" t="str">
        <f t="shared" si="841"/>
        <v/>
      </c>
      <c r="Q26897" s="61" t="s">
        <v>86</v>
      </c>
    </row>
    <row r="26898" spans="8:17" x14ac:dyDescent="0.25">
      <c r="H26898" s="59">
        <v>112950</v>
      </c>
      <c r="I26898" s="59" t="s">
        <v>69</v>
      </c>
      <c r="J26898" s="59">
        <v>15013758</v>
      </c>
      <c r="K26898" s="59" t="s">
        <v>27331</v>
      </c>
      <c r="L26898" s="61" t="s">
        <v>81</v>
      </c>
      <c r="M26898" s="61">
        <f>VLOOKUP(H26898,zdroj!C:F,4,0)</f>
        <v>0</v>
      </c>
      <c r="N26898" s="61" t="str">
        <f t="shared" si="840"/>
        <v>-</v>
      </c>
      <c r="P26898" s="73" t="str">
        <f t="shared" si="841"/>
        <v/>
      </c>
      <c r="Q26898" s="61" t="s">
        <v>86</v>
      </c>
    </row>
    <row r="26899" spans="8:17" x14ac:dyDescent="0.25">
      <c r="H26899" s="59">
        <v>112950</v>
      </c>
      <c r="I26899" s="59" t="s">
        <v>69</v>
      </c>
      <c r="J26899" s="59">
        <v>15013766</v>
      </c>
      <c r="K26899" s="59" t="s">
        <v>27332</v>
      </c>
      <c r="L26899" s="61" t="s">
        <v>81</v>
      </c>
      <c r="M26899" s="61">
        <f>VLOOKUP(H26899,zdroj!C:F,4,0)</f>
        <v>0</v>
      </c>
      <c r="N26899" s="61" t="str">
        <f t="shared" si="840"/>
        <v>-</v>
      </c>
      <c r="P26899" s="73" t="str">
        <f t="shared" si="841"/>
        <v/>
      </c>
      <c r="Q26899" s="61" t="s">
        <v>86</v>
      </c>
    </row>
    <row r="26900" spans="8:17" x14ac:dyDescent="0.25">
      <c r="H26900" s="59">
        <v>112950</v>
      </c>
      <c r="I26900" s="59" t="s">
        <v>69</v>
      </c>
      <c r="J26900" s="59">
        <v>15013774</v>
      </c>
      <c r="K26900" s="59" t="s">
        <v>27333</v>
      </c>
      <c r="L26900" s="61" t="s">
        <v>81</v>
      </c>
      <c r="M26900" s="61">
        <f>VLOOKUP(H26900,zdroj!C:F,4,0)</f>
        <v>0</v>
      </c>
      <c r="N26900" s="61" t="str">
        <f t="shared" si="840"/>
        <v>-</v>
      </c>
      <c r="P26900" s="73" t="str">
        <f t="shared" si="841"/>
        <v/>
      </c>
      <c r="Q26900" s="61" t="s">
        <v>86</v>
      </c>
    </row>
    <row r="26901" spans="8:17" x14ac:dyDescent="0.25">
      <c r="H26901" s="59">
        <v>112950</v>
      </c>
      <c r="I26901" s="59" t="s">
        <v>69</v>
      </c>
      <c r="J26901" s="59">
        <v>15013782</v>
      </c>
      <c r="K26901" s="59" t="s">
        <v>27334</v>
      </c>
      <c r="L26901" s="61" t="s">
        <v>81</v>
      </c>
      <c r="M26901" s="61">
        <f>VLOOKUP(H26901,zdroj!C:F,4,0)</f>
        <v>0</v>
      </c>
      <c r="N26901" s="61" t="str">
        <f t="shared" si="840"/>
        <v>-</v>
      </c>
      <c r="P26901" s="73" t="str">
        <f t="shared" si="841"/>
        <v/>
      </c>
      <c r="Q26901" s="61" t="s">
        <v>86</v>
      </c>
    </row>
    <row r="26902" spans="8:17" x14ac:dyDescent="0.25">
      <c r="H26902" s="59">
        <v>112950</v>
      </c>
      <c r="I26902" s="59" t="s">
        <v>69</v>
      </c>
      <c r="J26902" s="59">
        <v>15013791</v>
      </c>
      <c r="K26902" s="59" t="s">
        <v>27335</v>
      </c>
      <c r="L26902" s="61" t="s">
        <v>81</v>
      </c>
      <c r="M26902" s="61">
        <f>VLOOKUP(H26902,zdroj!C:F,4,0)</f>
        <v>0</v>
      </c>
      <c r="N26902" s="61" t="str">
        <f t="shared" si="840"/>
        <v>-</v>
      </c>
      <c r="P26902" s="73" t="str">
        <f t="shared" si="841"/>
        <v/>
      </c>
      <c r="Q26902" s="61" t="s">
        <v>86</v>
      </c>
    </row>
    <row r="26903" spans="8:17" x14ac:dyDescent="0.25">
      <c r="H26903" s="59">
        <v>112950</v>
      </c>
      <c r="I26903" s="59" t="s">
        <v>69</v>
      </c>
      <c r="J26903" s="59">
        <v>15013804</v>
      </c>
      <c r="K26903" s="59" t="s">
        <v>27336</v>
      </c>
      <c r="L26903" s="61" t="s">
        <v>81</v>
      </c>
      <c r="M26903" s="61">
        <f>VLOOKUP(H26903,zdroj!C:F,4,0)</f>
        <v>0</v>
      </c>
      <c r="N26903" s="61" t="str">
        <f t="shared" si="840"/>
        <v>-</v>
      </c>
      <c r="P26903" s="73" t="str">
        <f t="shared" si="841"/>
        <v/>
      </c>
      <c r="Q26903" s="61" t="s">
        <v>86</v>
      </c>
    </row>
    <row r="26904" spans="8:17" x14ac:dyDescent="0.25">
      <c r="H26904" s="59">
        <v>112950</v>
      </c>
      <c r="I26904" s="59" t="s">
        <v>69</v>
      </c>
      <c r="J26904" s="59">
        <v>15013812</v>
      </c>
      <c r="K26904" s="59" t="s">
        <v>27337</v>
      </c>
      <c r="L26904" s="61" t="s">
        <v>81</v>
      </c>
      <c r="M26904" s="61">
        <f>VLOOKUP(H26904,zdroj!C:F,4,0)</f>
        <v>0</v>
      </c>
      <c r="N26904" s="61" t="str">
        <f t="shared" si="840"/>
        <v>-</v>
      </c>
      <c r="P26904" s="73" t="str">
        <f t="shared" si="841"/>
        <v/>
      </c>
      <c r="Q26904" s="61" t="s">
        <v>86</v>
      </c>
    </row>
    <row r="26905" spans="8:17" x14ac:dyDescent="0.25">
      <c r="H26905" s="59">
        <v>112950</v>
      </c>
      <c r="I26905" s="59" t="s">
        <v>69</v>
      </c>
      <c r="J26905" s="59">
        <v>15013821</v>
      </c>
      <c r="K26905" s="59" t="s">
        <v>27338</v>
      </c>
      <c r="L26905" s="61" t="s">
        <v>81</v>
      </c>
      <c r="M26905" s="61">
        <f>VLOOKUP(H26905,zdroj!C:F,4,0)</f>
        <v>0</v>
      </c>
      <c r="N26905" s="61" t="str">
        <f t="shared" si="840"/>
        <v>-</v>
      </c>
      <c r="P26905" s="73" t="str">
        <f t="shared" si="841"/>
        <v/>
      </c>
      <c r="Q26905" s="61" t="s">
        <v>86</v>
      </c>
    </row>
    <row r="26906" spans="8:17" x14ac:dyDescent="0.25">
      <c r="H26906" s="59">
        <v>112950</v>
      </c>
      <c r="I26906" s="59" t="s">
        <v>69</v>
      </c>
      <c r="J26906" s="59">
        <v>15013839</v>
      </c>
      <c r="K26906" s="59" t="s">
        <v>27339</v>
      </c>
      <c r="L26906" s="61" t="s">
        <v>81</v>
      </c>
      <c r="M26906" s="61">
        <f>VLOOKUP(H26906,zdroj!C:F,4,0)</f>
        <v>0</v>
      </c>
      <c r="N26906" s="61" t="str">
        <f t="shared" si="840"/>
        <v>-</v>
      </c>
      <c r="P26906" s="73" t="str">
        <f t="shared" si="841"/>
        <v/>
      </c>
      <c r="Q26906" s="61" t="s">
        <v>86</v>
      </c>
    </row>
    <row r="26907" spans="8:17" x14ac:dyDescent="0.25">
      <c r="H26907" s="59">
        <v>112950</v>
      </c>
      <c r="I26907" s="59" t="s">
        <v>69</v>
      </c>
      <c r="J26907" s="59">
        <v>15013847</v>
      </c>
      <c r="K26907" s="59" t="s">
        <v>27340</v>
      </c>
      <c r="L26907" s="61" t="s">
        <v>81</v>
      </c>
      <c r="M26907" s="61">
        <f>VLOOKUP(H26907,zdroj!C:F,4,0)</f>
        <v>0</v>
      </c>
      <c r="N26907" s="61" t="str">
        <f t="shared" si="840"/>
        <v>-</v>
      </c>
      <c r="P26907" s="73" t="str">
        <f t="shared" si="841"/>
        <v/>
      </c>
      <c r="Q26907" s="61" t="s">
        <v>86</v>
      </c>
    </row>
    <row r="26908" spans="8:17" x14ac:dyDescent="0.25">
      <c r="H26908" s="59">
        <v>112950</v>
      </c>
      <c r="I26908" s="59" t="s">
        <v>69</v>
      </c>
      <c r="J26908" s="59">
        <v>15013855</v>
      </c>
      <c r="K26908" s="59" t="s">
        <v>27341</v>
      </c>
      <c r="L26908" s="61" t="s">
        <v>81</v>
      </c>
      <c r="M26908" s="61">
        <f>VLOOKUP(H26908,zdroj!C:F,4,0)</f>
        <v>0</v>
      </c>
      <c r="N26908" s="61" t="str">
        <f t="shared" si="840"/>
        <v>-</v>
      </c>
      <c r="P26908" s="73" t="str">
        <f t="shared" si="841"/>
        <v/>
      </c>
      <c r="Q26908" s="61" t="s">
        <v>86</v>
      </c>
    </row>
    <row r="26909" spans="8:17" x14ac:dyDescent="0.25">
      <c r="H26909" s="59">
        <v>112950</v>
      </c>
      <c r="I26909" s="59" t="s">
        <v>69</v>
      </c>
      <c r="J26909" s="59">
        <v>15013863</v>
      </c>
      <c r="K26909" s="59" t="s">
        <v>27342</v>
      </c>
      <c r="L26909" s="61" t="s">
        <v>81</v>
      </c>
      <c r="M26909" s="61">
        <f>VLOOKUP(H26909,zdroj!C:F,4,0)</f>
        <v>0</v>
      </c>
      <c r="N26909" s="61" t="str">
        <f t="shared" si="840"/>
        <v>-</v>
      </c>
      <c r="P26909" s="73" t="str">
        <f t="shared" si="841"/>
        <v/>
      </c>
      <c r="Q26909" s="61" t="s">
        <v>86</v>
      </c>
    </row>
    <row r="26910" spans="8:17" x14ac:dyDescent="0.25">
      <c r="H26910" s="59">
        <v>112950</v>
      </c>
      <c r="I26910" s="59" t="s">
        <v>69</v>
      </c>
      <c r="J26910" s="59">
        <v>15013871</v>
      </c>
      <c r="K26910" s="59" t="s">
        <v>27343</v>
      </c>
      <c r="L26910" s="61" t="s">
        <v>81</v>
      </c>
      <c r="M26910" s="61">
        <f>VLOOKUP(H26910,zdroj!C:F,4,0)</f>
        <v>0</v>
      </c>
      <c r="N26910" s="61" t="str">
        <f t="shared" si="840"/>
        <v>-</v>
      </c>
      <c r="P26910" s="73" t="str">
        <f t="shared" si="841"/>
        <v/>
      </c>
      <c r="Q26910" s="61" t="s">
        <v>86</v>
      </c>
    </row>
    <row r="26911" spans="8:17" x14ac:dyDescent="0.25">
      <c r="H26911" s="59">
        <v>112950</v>
      </c>
      <c r="I26911" s="59" t="s">
        <v>69</v>
      </c>
      <c r="J26911" s="59">
        <v>15013880</v>
      </c>
      <c r="K26911" s="59" t="s">
        <v>27344</v>
      </c>
      <c r="L26911" s="61" t="s">
        <v>81</v>
      </c>
      <c r="M26911" s="61">
        <f>VLOOKUP(H26911,zdroj!C:F,4,0)</f>
        <v>0</v>
      </c>
      <c r="N26911" s="61" t="str">
        <f t="shared" si="840"/>
        <v>-</v>
      </c>
      <c r="P26911" s="73" t="str">
        <f t="shared" si="841"/>
        <v/>
      </c>
      <c r="Q26911" s="61" t="s">
        <v>86</v>
      </c>
    </row>
    <row r="26912" spans="8:17" x14ac:dyDescent="0.25">
      <c r="H26912" s="59">
        <v>112950</v>
      </c>
      <c r="I26912" s="59" t="s">
        <v>69</v>
      </c>
      <c r="J26912" s="59">
        <v>15013898</v>
      </c>
      <c r="K26912" s="59" t="s">
        <v>27345</v>
      </c>
      <c r="L26912" s="61" t="s">
        <v>81</v>
      </c>
      <c r="M26912" s="61">
        <f>VLOOKUP(H26912,zdroj!C:F,4,0)</f>
        <v>0</v>
      </c>
      <c r="N26912" s="61" t="str">
        <f t="shared" si="840"/>
        <v>-</v>
      </c>
      <c r="P26912" s="73" t="str">
        <f t="shared" si="841"/>
        <v/>
      </c>
      <c r="Q26912" s="61" t="s">
        <v>86</v>
      </c>
    </row>
    <row r="26913" spans="8:17" x14ac:dyDescent="0.25">
      <c r="H26913" s="59">
        <v>112950</v>
      </c>
      <c r="I26913" s="59" t="s">
        <v>69</v>
      </c>
      <c r="J26913" s="59">
        <v>15013901</v>
      </c>
      <c r="K26913" s="59" t="s">
        <v>27346</v>
      </c>
      <c r="L26913" s="61" t="s">
        <v>81</v>
      </c>
      <c r="M26913" s="61">
        <f>VLOOKUP(H26913,zdroj!C:F,4,0)</f>
        <v>0</v>
      </c>
      <c r="N26913" s="61" t="str">
        <f t="shared" si="840"/>
        <v>-</v>
      </c>
      <c r="P26913" s="73" t="str">
        <f t="shared" si="841"/>
        <v/>
      </c>
      <c r="Q26913" s="61" t="s">
        <v>86</v>
      </c>
    </row>
    <row r="26914" spans="8:17" x14ac:dyDescent="0.25">
      <c r="H26914" s="59">
        <v>112950</v>
      </c>
      <c r="I26914" s="59" t="s">
        <v>69</v>
      </c>
      <c r="J26914" s="59">
        <v>15013910</v>
      </c>
      <c r="K26914" s="59" t="s">
        <v>27347</v>
      </c>
      <c r="L26914" s="61" t="s">
        <v>81</v>
      </c>
      <c r="M26914" s="61">
        <f>VLOOKUP(H26914,zdroj!C:F,4,0)</f>
        <v>0</v>
      </c>
      <c r="N26914" s="61" t="str">
        <f t="shared" si="840"/>
        <v>-</v>
      </c>
      <c r="P26914" s="73" t="str">
        <f t="shared" si="841"/>
        <v/>
      </c>
      <c r="Q26914" s="61" t="s">
        <v>86</v>
      </c>
    </row>
    <row r="26915" spans="8:17" x14ac:dyDescent="0.25">
      <c r="H26915" s="59">
        <v>112950</v>
      </c>
      <c r="I26915" s="59" t="s">
        <v>69</v>
      </c>
      <c r="J26915" s="59">
        <v>15013928</v>
      </c>
      <c r="K26915" s="59" t="s">
        <v>27348</v>
      </c>
      <c r="L26915" s="61" t="s">
        <v>81</v>
      </c>
      <c r="M26915" s="61">
        <f>VLOOKUP(H26915,zdroj!C:F,4,0)</f>
        <v>0</v>
      </c>
      <c r="N26915" s="61" t="str">
        <f t="shared" si="840"/>
        <v>-</v>
      </c>
      <c r="P26915" s="73" t="str">
        <f t="shared" si="841"/>
        <v/>
      </c>
      <c r="Q26915" s="61" t="s">
        <v>86</v>
      </c>
    </row>
    <row r="26916" spans="8:17" x14ac:dyDescent="0.25">
      <c r="H26916" s="59">
        <v>112950</v>
      </c>
      <c r="I26916" s="59" t="s">
        <v>69</v>
      </c>
      <c r="J26916" s="59">
        <v>15013936</v>
      </c>
      <c r="K26916" s="59" t="s">
        <v>27349</v>
      </c>
      <c r="L26916" s="61" t="s">
        <v>81</v>
      </c>
      <c r="M26916" s="61">
        <f>VLOOKUP(H26916,zdroj!C:F,4,0)</f>
        <v>0</v>
      </c>
      <c r="N26916" s="61" t="str">
        <f t="shared" si="840"/>
        <v>-</v>
      </c>
      <c r="P26916" s="73" t="str">
        <f t="shared" si="841"/>
        <v/>
      </c>
      <c r="Q26916" s="61" t="s">
        <v>86</v>
      </c>
    </row>
    <row r="26917" spans="8:17" x14ac:dyDescent="0.25">
      <c r="H26917" s="59">
        <v>112950</v>
      </c>
      <c r="I26917" s="59" t="s">
        <v>69</v>
      </c>
      <c r="J26917" s="59">
        <v>15013944</v>
      </c>
      <c r="K26917" s="59" t="s">
        <v>27350</v>
      </c>
      <c r="L26917" s="61" t="s">
        <v>81</v>
      </c>
      <c r="M26917" s="61">
        <f>VLOOKUP(H26917,zdroj!C:F,4,0)</f>
        <v>0</v>
      </c>
      <c r="N26917" s="61" t="str">
        <f t="shared" si="840"/>
        <v>-</v>
      </c>
      <c r="P26917" s="73" t="str">
        <f t="shared" si="841"/>
        <v/>
      </c>
      <c r="Q26917" s="61" t="s">
        <v>86</v>
      </c>
    </row>
    <row r="26918" spans="8:17" x14ac:dyDescent="0.25">
      <c r="H26918" s="59">
        <v>112950</v>
      </c>
      <c r="I26918" s="59" t="s">
        <v>69</v>
      </c>
      <c r="J26918" s="59">
        <v>15013952</v>
      </c>
      <c r="K26918" s="59" t="s">
        <v>27351</v>
      </c>
      <c r="L26918" s="61" t="s">
        <v>81</v>
      </c>
      <c r="M26918" s="61">
        <f>VLOOKUP(H26918,zdroj!C:F,4,0)</f>
        <v>0</v>
      </c>
      <c r="N26918" s="61" t="str">
        <f t="shared" si="840"/>
        <v>-</v>
      </c>
      <c r="P26918" s="73" t="str">
        <f t="shared" si="841"/>
        <v/>
      </c>
      <c r="Q26918" s="61" t="s">
        <v>86</v>
      </c>
    </row>
    <row r="26919" spans="8:17" x14ac:dyDescent="0.25">
      <c r="H26919" s="59">
        <v>112950</v>
      </c>
      <c r="I26919" s="59" t="s">
        <v>69</v>
      </c>
      <c r="J26919" s="59">
        <v>15013961</v>
      </c>
      <c r="K26919" s="59" t="s">
        <v>27352</v>
      </c>
      <c r="L26919" s="61" t="s">
        <v>81</v>
      </c>
      <c r="M26919" s="61">
        <f>VLOOKUP(H26919,zdroj!C:F,4,0)</f>
        <v>0</v>
      </c>
      <c r="N26919" s="61" t="str">
        <f t="shared" si="840"/>
        <v>-</v>
      </c>
      <c r="P26919" s="73" t="str">
        <f t="shared" si="841"/>
        <v/>
      </c>
      <c r="Q26919" s="61" t="s">
        <v>86</v>
      </c>
    </row>
    <row r="26920" spans="8:17" x14ac:dyDescent="0.25">
      <c r="H26920" s="59">
        <v>112950</v>
      </c>
      <c r="I26920" s="59" t="s">
        <v>69</v>
      </c>
      <c r="J26920" s="59">
        <v>15013979</v>
      </c>
      <c r="K26920" s="59" t="s">
        <v>27353</v>
      </c>
      <c r="L26920" s="61" t="s">
        <v>81</v>
      </c>
      <c r="M26920" s="61">
        <f>VLOOKUP(H26920,zdroj!C:F,4,0)</f>
        <v>0</v>
      </c>
      <c r="N26920" s="61" t="str">
        <f t="shared" si="840"/>
        <v>-</v>
      </c>
      <c r="P26920" s="73" t="str">
        <f t="shared" si="841"/>
        <v/>
      </c>
      <c r="Q26920" s="61" t="s">
        <v>86</v>
      </c>
    </row>
    <row r="26921" spans="8:17" x14ac:dyDescent="0.25">
      <c r="H26921" s="59">
        <v>112950</v>
      </c>
      <c r="I26921" s="59" t="s">
        <v>69</v>
      </c>
      <c r="J26921" s="59">
        <v>15013987</v>
      </c>
      <c r="K26921" s="59" t="s">
        <v>27354</v>
      </c>
      <c r="L26921" s="61" t="s">
        <v>81</v>
      </c>
      <c r="M26921" s="61">
        <f>VLOOKUP(H26921,zdroj!C:F,4,0)</f>
        <v>0</v>
      </c>
      <c r="N26921" s="61" t="str">
        <f t="shared" si="840"/>
        <v>-</v>
      </c>
      <c r="P26921" s="73" t="str">
        <f t="shared" si="841"/>
        <v/>
      </c>
      <c r="Q26921" s="61" t="s">
        <v>86</v>
      </c>
    </row>
    <row r="26922" spans="8:17" x14ac:dyDescent="0.25">
      <c r="H26922" s="59">
        <v>112950</v>
      </c>
      <c r="I26922" s="59" t="s">
        <v>69</v>
      </c>
      <c r="J26922" s="59">
        <v>15013995</v>
      </c>
      <c r="K26922" s="59" t="s">
        <v>27355</v>
      </c>
      <c r="L26922" s="61" t="s">
        <v>81</v>
      </c>
      <c r="M26922" s="61">
        <f>VLOOKUP(H26922,zdroj!C:F,4,0)</f>
        <v>0</v>
      </c>
      <c r="N26922" s="61" t="str">
        <f t="shared" si="840"/>
        <v>-</v>
      </c>
      <c r="P26922" s="73" t="str">
        <f t="shared" si="841"/>
        <v/>
      </c>
      <c r="Q26922" s="61" t="s">
        <v>86</v>
      </c>
    </row>
    <row r="26923" spans="8:17" x14ac:dyDescent="0.25">
      <c r="H26923" s="59">
        <v>112950</v>
      </c>
      <c r="I26923" s="59" t="s">
        <v>69</v>
      </c>
      <c r="J26923" s="59">
        <v>15014002</v>
      </c>
      <c r="K26923" s="59" t="s">
        <v>27356</v>
      </c>
      <c r="L26923" s="61" t="s">
        <v>81</v>
      </c>
      <c r="M26923" s="61">
        <f>VLOOKUP(H26923,zdroj!C:F,4,0)</f>
        <v>0</v>
      </c>
      <c r="N26923" s="61" t="str">
        <f t="shared" si="840"/>
        <v>-</v>
      </c>
      <c r="P26923" s="73" t="str">
        <f t="shared" si="841"/>
        <v/>
      </c>
      <c r="Q26923" s="61" t="s">
        <v>86</v>
      </c>
    </row>
    <row r="26924" spans="8:17" x14ac:dyDescent="0.25">
      <c r="H26924" s="59">
        <v>112950</v>
      </c>
      <c r="I26924" s="59" t="s">
        <v>69</v>
      </c>
      <c r="J26924" s="59">
        <v>15014011</v>
      </c>
      <c r="K26924" s="59" t="s">
        <v>27357</v>
      </c>
      <c r="L26924" s="61" t="s">
        <v>81</v>
      </c>
      <c r="M26924" s="61">
        <f>VLOOKUP(H26924,zdroj!C:F,4,0)</f>
        <v>0</v>
      </c>
      <c r="N26924" s="61" t="str">
        <f t="shared" si="840"/>
        <v>-</v>
      </c>
      <c r="P26924" s="73" t="str">
        <f t="shared" si="841"/>
        <v/>
      </c>
      <c r="Q26924" s="61" t="s">
        <v>86</v>
      </c>
    </row>
    <row r="26925" spans="8:17" x14ac:dyDescent="0.25">
      <c r="H26925" s="59">
        <v>112950</v>
      </c>
      <c r="I26925" s="59" t="s">
        <v>69</v>
      </c>
      <c r="J26925" s="59">
        <v>15014029</v>
      </c>
      <c r="K26925" s="59" t="s">
        <v>27358</v>
      </c>
      <c r="L26925" s="61" t="s">
        <v>81</v>
      </c>
      <c r="M26925" s="61">
        <f>VLOOKUP(H26925,zdroj!C:F,4,0)</f>
        <v>0</v>
      </c>
      <c r="N26925" s="61" t="str">
        <f t="shared" si="840"/>
        <v>-</v>
      </c>
      <c r="P26925" s="73" t="str">
        <f t="shared" si="841"/>
        <v/>
      </c>
      <c r="Q26925" s="61" t="s">
        <v>86</v>
      </c>
    </row>
    <row r="26926" spans="8:17" x14ac:dyDescent="0.25">
      <c r="H26926" s="59">
        <v>112950</v>
      </c>
      <c r="I26926" s="59" t="s">
        <v>69</v>
      </c>
      <c r="J26926" s="59">
        <v>15014037</v>
      </c>
      <c r="K26926" s="59" t="s">
        <v>27359</v>
      </c>
      <c r="L26926" s="61" t="s">
        <v>81</v>
      </c>
      <c r="M26926" s="61">
        <f>VLOOKUP(H26926,zdroj!C:F,4,0)</f>
        <v>0</v>
      </c>
      <c r="N26926" s="61" t="str">
        <f t="shared" si="840"/>
        <v>-</v>
      </c>
      <c r="P26926" s="73" t="str">
        <f t="shared" si="841"/>
        <v/>
      </c>
      <c r="Q26926" s="61" t="s">
        <v>86</v>
      </c>
    </row>
    <row r="26927" spans="8:17" x14ac:dyDescent="0.25">
      <c r="H26927" s="59">
        <v>112950</v>
      </c>
      <c r="I26927" s="59" t="s">
        <v>69</v>
      </c>
      <c r="J26927" s="59">
        <v>15014045</v>
      </c>
      <c r="K26927" s="59" t="s">
        <v>27360</v>
      </c>
      <c r="L26927" s="61" t="s">
        <v>81</v>
      </c>
      <c r="M26927" s="61">
        <f>VLOOKUP(H26927,zdroj!C:F,4,0)</f>
        <v>0</v>
      </c>
      <c r="N26927" s="61" t="str">
        <f t="shared" si="840"/>
        <v>-</v>
      </c>
      <c r="P26927" s="73" t="str">
        <f t="shared" si="841"/>
        <v/>
      </c>
      <c r="Q26927" s="61" t="s">
        <v>86</v>
      </c>
    </row>
    <row r="26928" spans="8:17" x14ac:dyDescent="0.25">
      <c r="H26928" s="59">
        <v>112950</v>
      </c>
      <c r="I26928" s="59" t="s">
        <v>69</v>
      </c>
      <c r="J26928" s="59">
        <v>15014053</v>
      </c>
      <c r="K26928" s="59" t="s">
        <v>27361</v>
      </c>
      <c r="L26928" s="61" t="s">
        <v>81</v>
      </c>
      <c r="M26928" s="61">
        <f>VLOOKUP(H26928,zdroj!C:F,4,0)</f>
        <v>0</v>
      </c>
      <c r="N26928" s="61" t="str">
        <f t="shared" si="840"/>
        <v>-</v>
      </c>
      <c r="P26928" s="73" t="str">
        <f t="shared" si="841"/>
        <v/>
      </c>
      <c r="Q26928" s="61" t="s">
        <v>86</v>
      </c>
    </row>
    <row r="26929" spans="8:17" x14ac:dyDescent="0.25">
      <c r="H26929" s="59">
        <v>112950</v>
      </c>
      <c r="I26929" s="59" t="s">
        <v>69</v>
      </c>
      <c r="J26929" s="59">
        <v>15014061</v>
      </c>
      <c r="K26929" s="59" t="s">
        <v>27362</v>
      </c>
      <c r="L26929" s="61" t="s">
        <v>81</v>
      </c>
      <c r="M26929" s="61">
        <f>VLOOKUP(H26929,zdroj!C:F,4,0)</f>
        <v>0</v>
      </c>
      <c r="N26929" s="61" t="str">
        <f t="shared" si="840"/>
        <v>-</v>
      </c>
      <c r="P26929" s="73" t="str">
        <f t="shared" si="841"/>
        <v/>
      </c>
      <c r="Q26929" s="61" t="s">
        <v>86</v>
      </c>
    </row>
    <row r="26930" spans="8:17" x14ac:dyDescent="0.25">
      <c r="H26930" s="59">
        <v>112950</v>
      </c>
      <c r="I26930" s="59" t="s">
        <v>69</v>
      </c>
      <c r="J26930" s="59">
        <v>15014070</v>
      </c>
      <c r="K26930" s="59" t="s">
        <v>27363</v>
      </c>
      <c r="L26930" s="61" t="s">
        <v>81</v>
      </c>
      <c r="M26930" s="61">
        <f>VLOOKUP(H26930,zdroj!C:F,4,0)</f>
        <v>0</v>
      </c>
      <c r="N26930" s="61" t="str">
        <f t="shared" si="840"/>
        <v>-</v>
      </c>
      <c r="P26930" s="73" t="str">
        <f t="shared" si="841"/>
        <v/>
      </c>
      <c r="Q26930" s="61" t="s">
        <v>86</v>
      </c>
    </row>
    <row r="26931" spans="8:17" x14ac:dyDescent="0.25">
      <c r="H26931" s="59">
        <v>112950</v>
      </c>
      <c r="I26931" s="59" t="s">
        <v>69</v>
      </c>
      <c r="J26931" s="59">
        <v>15014088</v>
      </c>
      <c r="K26931" s="59" t="s">
        <v>27364</v>
      </c>
      <c r="L26931" s="61" t="s">
        <v>81</v>
      </c>
      <c r="M26931" s="61">
        <f>VLOOKUP(H26931,zdroj!C:F,4,0)</f>
        <v>0</v>
      </c>
      <c r="N26931" s="61" t="str">
        <f t="shared" si="840"/>
        <v>-</v>
      </c>
      <c r="P26931" s="73" t="str">
        <f t="shared" si="841"/>
        <v/>
      </c>
      <c r="Q26931" s="61" t="s">
        <v>86</v>
      </c>
    </row>
    <row r="26932" spans="8:17" x14ac:dyDescent="0.25">
      <c r="H26932" s="59">
        <v>112950</v>
      </c>
      <c r="I26932" s="59" t="s">
        <v>69</v>
      </c>
      <c r="J26932" s="59">
        <v>15014096</v>
      </c>
      <c r="K26932" s="59" t="s">
        <v>27365</v>
      </c>
      <c r="L26932" s="61" t="s">
        <v>81</v>
      </c>
      <c r="M26932" s="61">
        <f>VLOOKUP(H26932,zdroj!C:F,4,0)</f>
        <v>0</v>
      </c>
      <c r="N26932" s="61" t="str">
        <f t="shared" si="840"/>
        <v>-</v>
      </c>
      <c r="P26932" s="73" t="str">
        <f t="shared" si="841"/>
        <v/>
      </c>
      <c r="Q26932" s="61" t="s">
        <v>86</v>
      </c>
    </row>
    <row r="26933" spans="8:17" x14ac:dyDescent="0.25">
      <c r="H26933" s="59">
        <v>112950</v>
      </c>
      <c r="I26933" s="59" t="s">
        <v>69</v>
      </c>
      <c r="J26933" s="59">
        <v>15014100</v>
      </c>
      <c r="K26933" s="59" t="s">
        <v>27366</v>
      </c>
      <c r="L26933" s="61" t="s">
        <v>81</v>
      </c>
      <c r="M26933" s="61">
        <f>VLOOKUP(H26933,zdroj!C:F,4,0)</f>
        <v>0</v>
      </c>
      <c r="N26933" s="61" t="str">
        <f t="shared" si="840"/>
        <v>-</v>
      </c>
      <c r="P26933" s="73" t="str">
        <f t="shared" si="841"/>
        <v/>
      </c>
      <c r="Q26933" s="61" t="s">
        <v>86</v>
      </c>
    </row>
    <row r="26934" spans="8:17" x14ac:dyDescent="0.25">
      <c r="H26934" s="59">
        <v>112950</v>
      </c>
      <c r="I26934" s="59" t="s">
        <v>69</v>
      </c>
      <c r="J26934" s="59">
        <v>15014118</v>
      </c>
      <c r="K26934" s="59" t="s">
        <v>27367</v>
      </c>
      <c r="L26934" s="61" t="s">
        <v>81</v>
      </c>
      <c r="M26934" s="61">
        <f>VLOOKUP(H26934,zdroj!C:F,4,0)</f>
        <v>0</v>
      </c>
      <c r="N26934" s="61" t="str">
        <f t="shared" si="840"/>
        <v>-</v>
      </c>
      <c r="P26934" s="73" t="str">
        <f t="shared" si="841"/>
        <v/>
      </c>
      <c r="Q26934" s="61" t="s">
        <v>86</v>
      </c>
    </row>
    <row r="26935" spans="8:17" x14ac:dyDescent="0.25">
      <c r="H26935" s="59">
        <v>112950</v>
      </c>
      <c r="I26935" s="59" t="s">
        <v>69</v>
      </c>
      <c r="J26935" s="59">
        <v>15014126</v>
      </c>
      <c r="K26935" s="59" t="s">
        <v>27368</v>
      </c>
      <c r="L26935" s="61" t="s">
        <v>81</v>
      </c>
      <c r="M26935" s="61">
        <f>VLOOKUP(H26935,zdroj!C:F,4,0)</f>
        <v>0</v>
      </c>
      <c r="N26935" s="61" t="str">
        <f t="shared" si="840"/>
        <v>-</v>
      </c>
      <c r="P26935" s="73" t="str">
        <f t="shared" si="841"/>
        <v/>
      </c>
      <c r="Q26935" s="61" t="s">
        <v>86</v>
      </c>
    </row>
    <row r="26936" spans="8:17" x14ac:dyDescent="0.25">
      <c r="H26936" s="59">
        <v>112950</v>
      </c>
      <c r="I26936" s="59" t="s">
        <v>69</v>
      </c>
      <c r="J26936" s="59">
        <v>15014134</v>
      </c>
      <c r="K26936" s="59" t="s">
        <v>27369</v>
      </c>
      <c r="L26936" s="61" t="s">
        <v>81</v>
      </c>
      <c r="M26936" s="61">
        <f>VLOOKUP(H26936,zdroj!C:F,4,0)</f>
        <v>0</v>
      </c>
      <c r="N26936" s="61" t="str">
        <f t="shared" si="840"/>
        <v>-</v>
      </c>
      <c r="P26936" s="73" t="str">
        <f t="shared" si="841"/>
        <v/>
      </c>
      <c r="Q26936" s="61" t="s">
        <v>86</v>
      </c>
    </row>
    <row r="26937" spans="8:17" x14ac:dyDescent="0.25">
      <c r="H26937" s="59">
        <v>112950</v>
      </c>
      <c r="I26937" s="59" t="s">
        <v>69</v>
      </c>
      <c r="J26937" s="59">
        <v>15014142</v>
      </c>
      <c r="K26937" s="59" t="s">
        <v>27370</v>
      </c>
      <c r="L26937" s="61" t="s">
        <v>81</v>
      </c>
      <c r="M26937" s="61">
        <f>VLOOKUP(H26937,zdroj!C:F,4,0)</f>
        <v>0</v>
      </c>
      <c r="N26937" s="61" t="str">
        <f t="shared" si="840"/>
        <v>-</v>
      </c>
      <c r="P26937" s="73" t="str">
        <f t="shared" si="841"/>
        <v/>
      </c>
      <c r="Q26937" s="61" t="s">
        <v>86</v>
      </c>
    </row>
    <row r="26938" spans="8:17" x14ac:dyDescent="0.25">
      <c r="H26938" s="59">
        <v>112950</v>
      </c>
      <c r="I26938" s="59" t="s">
        <v>69</v>
      </c>
      <c r="J26938" s="59">
        <v>15014151</v>
      </c>
      <c r="K26938" s="59" t="s">
        <v>27371</v>
      </c>
      <c r="L26938" s="61" t="s">
        <v>81</v>
      </c>
      <c r="M26938" s="61">
        <f>VLOOKUP(H26938,zdroj!C:F,4,0)</f>
        <v>0</v>
      </c>
      <c r="N26938" s="61" t="str">
        <f t="shared" si="840"/>
        <v>-</v>
      </c>
      <c r="P26938" s="73" t="str">
        <f t="shared" si="841"/>
        <v/>
      </c>
      <c r="Q26938" s="61" t="s">
        <v>86</v>
      </c>
    </row>
    <row r="26939" spans="8:17" x14ac:dyDescent="0.25">
      <c r="H26939" s="59">
        <v>112950</v>
      </c>
      <c r="I26939" s="59" t="s">
        <v>69</v>
      </c>
      <c r="J26939" s="59">
        <v>15014169</v>
      </c>
      <c r="K26939" s="59" t="s">
        <v>27372</v>
      </c>
      <c r="L26939" s="61" t="s">
        <v>81</v>
      </c>
      <c r="M26939" s="61">
        <f>VLOOKUP(H26939,zdroj!C:F,4,0)</f>
        <v>0</v>
      </c>
      <c r="N26939" s="61" t="str">
        <f t="shared" si="840"/>
        <v>-</v>
      </c>
      <c r="P26939" s="73" t="str">
        <f t="shared" si="841"/>
        <v/>
      </c>
      <c r="Q26939" s="61" t="s">
        <v>86</v>
      </c>
    </row>
    <row r="26940" spans="8:17" x14ac:dyDescent="0.25">
      <c r="H26940" s="59">
        <v>112950</v>
      </c>
      <c r="I26940" s="59" t="s">
        <v>69</v>
      </c>
      <c r="J26940" s="59">
        <v>15014177</v>
      </c>
      <c r="K26940" s="59" t="s">
        <v>27373</v>
      </c>
      <c r="L26940" s="61" t="s">
        <v>81</v>
      </c>
      <c r="M26940" s="61">
        <f>VLOOKUP(H26940,zdroj!C:F,4,0)</f>
        <v>0</v>
      </c>
      <c r="N26940" s="61" t="str">
        <f t="shared" si="840"/>
        <v>-</v>
      </c>
      <c r="P26940" s="73" t="str">
        <f t="shared" si="841"/>
        <v/>
      </c>
      <c r="Q26940" s="61" t="s">
        <v>86</v>
      </c>
    </row>
    <row r="26941" spans="8:17" x14ac:dyDescent="0.25">
      <c r="H26941" s="59">
        <v>112950</v>
      </c>
      <c r="I26941" s="59" t="s">
        <v>69</v>
      </c>
      <c r="J26941" s="59">
        <v>15014185</v>
      </c>
      <c r="K26941" s="59" t="s">
        <v>27374</v>
      </c>
      <c r="L26941" s="61" t="s">
        <v>81</v>
      </c>
      <c r="M26941" s="61">
        <f>VLOOKUP(H26941,zdroj!C:F,4,0)</f>
        <v>0</v>
      </c>
      <c r="N26941" s="61" t="str">
        <f t="shared" si="840"/>
        <v>-</v>
      </c>
      <c r="P26941" s="73" t="str">
        <f t="shared" si="841"/>
        <v/>
      </c>
      <c r="Q26941" s="61" t="s">
        <v>86</v>
      </c>
    </row>
    <row r="26942" spans="8:17" x14ac:dyDescent="0.25">
      <c r="H26942" s="59">
        <v>112950</v>
      </c>
      <c r="I26942" s="59" t="s">
        <v>69</v>
      </c>
      <c r="J26942" s="59">
        <v>15014193</v>
      </c>
      <c r="K26942" s="59" t="s">
        <v>27375</v>
      </c>
      <c r="L26942" s="61" t="s">
        <v>81</v>
      </c>
      <c r="M26942" s="61">
        <f>VLOOKUP(H26942,zdroj!C:F,4,0)</f>
        <v>0</v>
      </c>
      <c r="N26942" s="61" t="str">
        <f t="shared" si="840"/>
        <v>-</v>
      </c>
      <c r="P26942" s="73" t="str">
        <f t="shared" si="841"/>
        <v/>
      </c>
      <c r="Q26942" s="61" t="s">
        <v>86</v>
      </c>
    </row>
    <row r="26943" spans="8:17" x14ac:dyDescent="0.25">
      <c r="H26943" s="59">
        <v>112950</v>
      </c>
      <c r="I26943" s="59" t="s">
        <v>69</v>
      </c>
      <c r="J26943" s="59">
        <v>15014207</v>
      </c>
      <c r="K26943" s="59" t="s">
        <v>27376</v>
      </c>
      <c r="L26943" s="61" t="s">
        <v>81</v>
      </c>
      <c r="M26943" s="61">
        <f>VLOOKUP(H26943,zdroj!C:F,4,0)</f>
        <v>0</v>
      </c>
      <c r="N26943" s="61" t="str">
        <f t="shared" si="840"/>
        <v>-</v>
      </c>
      <c r="P26943" s="73" t="str">
        <f t="shared" si="841"/>
        <v/>
      </c>
      <c r="Q26943" s="61" t="s">
        <v>86</v>
      </c>
    </row>
    <row r="26944" spans="8:17" x14ac:dyDescent="0.25">
      <c r="H26944" s="59">
        <v>112950</v>
      </c>
      <c r="I26944" s="59" t="s">
        <v>69</v>
      </c>
      <c r="J26944" s="59">
        <v>15014215</v>
      </c>
      <c r="K26944" s="59" t="s">
        <v>27377</v>
      </c>
      <c r="L26944" s="61" t="s">
        <v>81</v>
      </c>
      <c r="M26944" s="61">
        <f>VLOOKUP(H26944,zdroj!C:F,4,0)</f>
        <v>0</v>
      </c>
      <c r="N26944" s="61" t="str">
        <f t="shared" si="840"/>
        <v>-</v>
      </c>
      <c r="P26944" s="73" t="str">
        <f t="shared" si="841"/>
        <v/>
      </c>
      <c r="Q26944" s="61" t="s">
        <v>86</v>
      </c>
    </row>
    <row r="26945" spans="8:17" x14ac:dyDescent="0.25">
      <c r="H26945" s="59">
        <v>112950</v>
      </c>
      <c r="I26945" s="59" t="s">
        <v>69</v>
      </c>
      <c r="J26945" s="59">
        <v>15014223</v>
      </c>
      <c r="K26945" s="59" t="s">
        <v>27378</v>
      </c>
      <c r="L26945" s="61" t="s">
        <v>81</v>
      </c>
      <c r="M26945" s="61">
        <f>VLOOKUP(H26945,zdroj!C:F,4,0)</f>
        <v>0</v>
      </c>
      <c r="N26945" s="61" t="str">
        <f t="shared" si="840"/>
        <v>-</v>
      </c>
      <c r="P26945" s="73" t="str">
        <f t="shared" si="841"/>
        <v/>
      </c>
      <c r="Q26945" s="61" t="s">
        <v>86</v>
      </c>
    </row>
    <row r="26946" spans="8:17" x14ac:dyDescent="0.25">
      <c r="H26946" s="59">
        <v>112950</v>
      </c>
      <c r="I26946" s="59" t="s">
        <v>69</v>
      </c>
      <c r="J26946" s="59">
        <v>15014231</v>
      </c>
      <c r="K26946" s="59" t="s">
        <v>27379</v>
      </c>
      <c r="L26946" s="61" t="s">
        <v>81</v>
      </c>
      <c r="M26946" s="61">
        <f>VLOOKUP(H26946,zdroj!C:F,4,0)</f>
        <v>0</v>
      </c>
      <c r="N26946" s="61" t="str">
        <f t="shared" si="840"/>
        <v>-</v>
      </c>
      <c r="P26946" s="73" t="str">
        <f t="shared" si="841"/>
        <v/>
      </c>
      <c r="Q26946" s="61" t="s">
        <v>86</v>
      </c>
    </row>
    <row r="26947" spans="8:17" x14ac:dyDescent="0.25">
      <c r="H26947" s="59">
        <v>112950</v>
      </c>
      <c r="I26947" s="59" t="s">
        <v>69</v>
      </c>
      <c r="J26947" s="59">
        <v>15014240</v>
      </c>
      <c r="K26947" s="59" t="s">
        <v>27380</v>
      </c>
      <c r="L26947" s="61" t="s">
        <v>81</v>
      </c>
      <c r="M26947" s="61">
        <f>VLOOKUP(H26947,zdroj!C:F,4,0)</f>
        <v>0</v>
      </c>
      <c r="N26947" s="61" t="str">
        <f t="shared" si="840"/>
        <v>-</v>
      </c>
      <c r="P26947" s="73" t="str">
        <f t="shared" si="841"/>
        <v/>
      </c>
      <c r="Q26947" s="61" t="s">
        <v>86</v>
      </c>
    </row>
    <row r="26948" spans="8:17" x14ac:dyDescent="0.25">
      <c r="H26948" s="59">
        <v>112950</v>
      </c>
      <c r="I26948" s="59" t="s">
        <v>69</v>
      </c>
      <c r="J26948" s="59">
        <v>15014258</v>
      </c>
      <c r="K26948" s="59" t="s">
        <v>27381</v>
      </c>
      <c r="L26948" s="61" t="s">
        <v>81</v>
      </c>
      <c r="M26948" s="61">
        <f>VLOOKUP(H26948,zdroj!C:F,4,0)</f>
        <v>0</v>
      </c>
      <c r="N26948" s="61" t="str">
        <f t="shared" si="840"/>
        <v>-</v>
      </c>
      <c r="P26948" s="73" t="str">
        <f t="shared" si="841"/>
        <v/>
      </c>
      <c r="Q26948" s="61" t="s">
        <v>86</v>
      </c>
    </row>
    <row r="26949" spans="8:17" x14ac:dyDescent="0.25">
      <c r="H26949" s="59">
        <v>112950</v>
      </c>
      <c r="I26949" s="59" t="s">
        <v>69</v>
      </c>
      <c r="J26949" s="59">
        <v>15014266</v>
      </c>
      <c r="K26949" s="59" t="s">
        <v>27382</v>
      </c>
      <c r="L26949" s="61" t="s">
        <v>81</v>
      </c>
      <c r="M26949" s="61">
        <f>VLOOKUP(H26949,zdroj!C:F,4,0)</f>
        <v>0</v>
      </c>
      <c r="N26949" s="61" t="str">
        <f t="shared" si="840"/>
        <v>-</v>
      </c>
      <c r="P26949" s="73" t="str">
        <f t="shared" si="841"/>
        <v/>
      </c>
      <c r="Q26949" s="61" t="s">
        <v>86</v>
      </c>
    </row>
    <row r="26950" spans="8:17" x14ac:dyDescent="0.25">
      <c r="H26950" s="59">
        <v>112950</v>
      </c>
      <c r="I26950" s="59" t="s">
        <v>69</v>
      </c>
      <c r="J26950" s="59">
        <v>15014274</v>
      </c>
      <c r="K26950" s="59" t="s">
        <v>27383</v>
      </c>
      <c r="L26950" s="61" t="s">
        <v>81</v>
      </c>
      <c r="M26950" s="61">
        <f>VLOOKUP(H26950,zdroj!C:F,4,0)</f>
        <v>0</v>
      </c>
      <c r="N26950" s="61" t="str">
        <f t="shared" si="840"/>
        <v>-</v>
      </c>
      <c r="P26950" s="73" t="str">
        <f t="shared" si="841"/>
        <v/>
      </c>
      <c r="Q26950" s="61" t="s">
        <v>86</v>
      </c>
    </row>
    <row r="26951" spans="8:17" x14ac:dyDescent="0.25">
      <c r="H26951" s="59">
        <v>112950</v>
      </c>
      <c r="I26951" s="59" t="s">
        <v>69</v>
      </c>
      <c r="J26951" s="59">
        <v>15014282</v>
      </c>
      <c r="K26951" s="59" t="s">
        <v>27384</v>
      </c>
      <c r="L26951" s="61" t="s">
        <v>81</v>
      </c>
      <c r="M26951" s="61">
        <f>VLOOKUP(H26951,zdroj!C:F,4,0)</f>
        <v>0</v>
      </c>
      <c r="N26951" s="61" t="str">
        <f t="shared" ref="N26951:N27014" si="842">IF(M26951="A",IF(L26951="katA","katB",L26951),L26951)</f>
        <v>-</v>
      </c>
      <c r="P26951" s="73" t="str">
        <f t="shared" ref="P26951:P27014" si="843">IF(O26951="A",1,"")</f>
        <v/>
      </c>
      <c r="Q26951" s="61" t="s">
        <v>86</v>
      </c>
    </row>
    <row r="26952" spans="8:17" x14ac:dyDescent="0.25">
      <c r="H26952" s="59">
        <v>112950</v>
      </c>
      <c r="I26952" s="59" t="s">
        <v>69</v>
      </c>
      <c r="J26952" s="59">
        <v>15014291</v>
      </c>
      <c r="K26952" s="59" t="s">
        <v>27385</v>
      </c>
      <c r="L26952" s="61" t="s">
        <v>81</v>
      </c>
      <c r="M26952" s="61">
        <f>VLOOKUP(H26952,zdroj!C:F,4,0)</f>
        <v>0</v>
      </c>
      <c r="N26952" s="61" t="str">
        <f t="shared" si="842"/>
        <v>-</v>
      </c>
      <c r="P26952" s="73" t="str">
        <f t="shared" si="843"/>
        <v/>
      </c>
      <c r="Q26952" s="61" t="s">
        <v>86</v>
      </c>
    </row>
    <row r="26953" spans="8:17" x14ac:dyDescent="0.25">
      <c r="H26953" s="59">
        <v>112950</v>
      </c>
      <c r="I26953" s="59" t="s">
        <v>69</v>
      </c>
      <c r="J26953" s="59">
        <v>15014304</v>
      </c>
      <c r="K26953" s="59" t="s">
        <v>27386</v>
      </c>
      <c r="L26953" s="61" t="s">
        <v>81</v>
      </c>
      <c r="M26953" s="61">
        <f>VLOOKUP(H26953,zdroj!C:F,4,0)</f>
        <v>0</v>
      </c>
      <c r="N26953" s="61" t="str">
        <f t="shared" si="842"/>
        <v>-</v>
      </c>
      <c r="P26953" s="73" t="str">
        <f t="shared" si="843"/>
        <v/>
      </c>
      <c r="Q26953" s="61" t="s">
        <v>86</v>
      </c>
    </row>
    <row r="26954" spans="8:17" x14ac:dyDescent="0.25">
      <c r="H26954" s="59">
        <v>112950</v>
      </c>
      <c r="I26954" s="59" t="s">
        <v>69</v>
      </c>
      <c r="J26954" s="59">
        <v>15014312</v>
      </c>
      <c r="K26954" s="59" t="s">
        <v>27387</v>
      </c>
      <c r="L26954" s="61" t="s">
        <v>81</v>
      </c>
      <c r="M26954" s="61">
        <f>VLOOKUP(H26954,zdroj!C:F,4,0)</f>
        <v>0</v>
      </c>
      <c r="N26954" s="61" t="str">
        <f t="shared" si="842"/>
        <v>-</v>
      </c>
      <c r="P26954" s="73" t="str">
        <f t="shared" si="843"/>
        <v/>
      </c>
      <c r="Q26954" s="61" t="s">
        <v>86</v>
      </c>
    </row>
    <row r="26955" spans="8:17" x14ac:dyDescent="0.25">
      <c r="H26955" s="59">
        <v>112950</v>
      </c>
      <c r="I26955" s="59" t="s">
        <v>69</v>
      </c>
      <c r="J26955" s="59">
        <v>15014347</v>
      </c>
      <c r="K26955" s="59" t="s">
        <v>27388</v>
      </c>
      <c r="L26955" s="61" t="s">
        <v>81</v>
      </c>
      <c r="M26955" s="61">
        <f>VLOOKUP(H26955,zdroj!C:F,4,0)</f>
        <v>0</v>
      </c>
      <c r="N26955" s="61" t="str">
        <f t="shared" si="842"/>
        <v>-</v>
      </c>
      <c r="P26955" s="73" t="str">
        <f t="shared" si="843"/>
        <v/>
      </c>
      <c r="Q26955" s="61" t="s">
        <v>86</v>
      </c>
    </row>
    <row r="26956" spans="8:17" x14ac:dyDescent="0.25">
      <c r="H26956" s="59">
        <v>112950</v>
      </c>
      <c r="I26956" s="59" t="s">
        <v>69</v>
      </c>
      <c r="J26956" s="59">
        <v>15014355</v>
      </c>
      <c r="K26956" s="59" t="s">
        <v>27389</v>
      </c>
      <c r="L26956" s="61" t="s">
        <v>81</v>
      </c>
      <c r="M26956" s="61">
        <f>VLOOKUP(H26956,zdroj!C:F,4,0)</f>
        <v>0</v>
      </c>
      <c r="N26956" s="61" t="str">
        <f t="shared" si="842"/>
        <v>-</v>
      </c>
      <c r="P26956" s="73" t="str">
        <f t="shared" si="843"/>
        <v/>
      </c>
      <c r="Q26956" s="61" t="s">
        <v>86</v>
      </c>
    </row>
    <row r="26957" spans="8:17" x14ac:dyDescent="0.25">
      <c r="H26957" s="59">
        <v>112950</v>
      </c>
      <c r="I26957" s="59" t="s">
        <v>69</v>
      </c>
      <c r="J26957" s="59">
        <v>15014363</v>
      </c>
      <c r="K26957" s="59" t="s">
        <v>27390</v>
      </c>
      <c r="L26957" s="61" t="s">
        <v>81</v>
      </c>
      <c r="M26957" s="61">
        <f>VLOOKUP(H26957,zdroj!C:F,4,0)</f>
        <v>0</v>
      </c>
      <c r="N26957" s="61" t="str">
        <f t="shared" si="842"/>
        <v>-</v>
      </c>
      <c r="P26957" s="73" t="str">
        <f t="shared" si="843"/>
        <v/>
      </c>
      <c r="Q26957" s="61" t="s">
        <v>86</v>
      </c>
    </row>
    <row r="26958" spans="8:17" x14ac:dyDescent="0.25">
      <c r="H26958" s="59">
        <v>112950</v>
      </c>
      <c r="I26958" s="59" t="s">
        <v>69</v>
      </c>
      <c r="J26958" s="59">
        <v>15014371</v>
      </c>
      <c r="K26958" s="59" t="s">
        <v>27391</v>
      </c>
      <c r="L26958" s="61" t="s">
        <v>81</v>
      </c>
      <c r="M26958" s="61">
        <f>VLOOKUP(H26958,zdroj!C:F,4,0)</f>
        <v>0</v>
      </c>
      <c r="N26958" s="61" t="str">
        <f t="shared" si="842"/>
        <v>-</v>
      </c>
      <c r="P26958" s="73" t="str">
        <f t="shared" si="843"/>
        <v/>
      </c>
      <c r="Q26958" s="61" t="s">
        <v>86</v>
      </c>
    </row>
    <row r="26959" spans="8:17" x14ac:dyDescent="0.25">
      <c r="H26959" s="59">
        <v>112950</v>
      </c>
      <c r="I26959" s="59" t="s">
        <v>69</v>
      </c>
      <c r="J26959" s="59">
        <v>15014380</v>
      </c>
      <c r="K26959" s="59" t="s">
        <v>27392</v>
      </c>
      <c r="L26959" s="61" t="s">
        <v>81</v>
      </c>
      <c r="M26959" s="61">
        <f>VLOOKUP(H26959,zdroj!C:F,4,0)</f>
        <v>0</v>
      </c>
      <c r="N26959" s="61" t="str">
        <f t="shared" si="842"/>
        <v>-</v>
      </c>
      <c r="P26959" s="73" t="str">
        <f t="shared" si="843"/>
        <v/>
      </c>
      <c r="Q26959" s="61" t="s">
        <v>86</v>
      </c>
    </row>
    <row r="26960" spans="8:17" x14ac:dyDescent="0.25">
      <c r="H26960" s="59">
        <v>112950</v>
      </c>
      <c r="I26960" s="59" t="s">
        <v>69</v>
      </c>
      <c r="J26960" s="59">
        <v>15014398</v>
      </c>
      <c r="K26960" s="59" t="s">
        <v>27393</v>
      </c>
      <c r="L26960" s="61" t="s">
        <v>81</v>
      </c>
      <c r="M26960" s="61">
        <f>VLOOKUP(H26960,zdroj!C:F,4,0)</f>
        <v>0</v>
      </c>
      <c r="N26960" s="61" t="str">
        <f t="shared" si="842"/>
        <v>-</v>
      </c>
      <c r="P26960" s="73" t="str">
        <f t="shared" si="843"/>
        <v/>
      </c>
      <c r="Q26960" s="61" t="s">
        <v>86</v>
      </c>
    </row>
    <row r="26961" spans="8:17" x14ac:dyDescent="0.25">
      <c r="H26961" s="59">
        <v>112950</v>
      </c>
      <c r="I26961" s="59" t="s">
        <v>69</v>
      </c>
      <c r="J26961" s="59">
        <v>15014401</v>
      </c>
      <c r="K26961" s="59" t="s">
        <v>27394</v>
      </c>
      <c r="L26961" s="61" t="s">
        <v>81</v>
      </c>
      <c r="M26961" s="61">
        <f>VLOOKUP(H26961,zdroj!C:F,4,0)</f>
        <v>0</v>
      </c>
      <c r="N26961" s="61" t="str">
        <f t="shared" si="842"/>
        <v>-</v>
      </c>
      <c r="P26961" s="73" t="str">
        <f t="shared" si="843"/>
        <v/>
      </c>
      <c r="Q26961" s="61" t="s">
        <v>86</v>
      </c>
    </row>
    <row r="26962" spans="8:17" x14ac:dyDescent="0.25">
      <c r="H26962" s="59">
        <v>112950</v>
      </c>
      <c r="I26962" s="59" t="s">
        <v>69</v>
      </c>
      <c r="J26962" s="59">
        <v>15014410</v>
      </c>
      <c r="K26962" s="59" t="s">
        <v>27395</v>
      </c>
      <c r="L26962" s="61" t="s">
        <v>81</v>
      </c>
      <c r="M26962" s="61">
        <f>VLOOKUP(H26962,zdroj!C:F,4,0)</f>
        <v>0</v>
      </c>
      <c r="N26962" s="61" t="str">
        <f t="shared" si="842"/>
        <v>-</v>
      </c>
      <c r="P26962" s="73" t="str">
        <f t="shared" si="843"/>
        <v/>
      </c>
      <c r="Q26962" s="61" t="s">
        <v>86</v>
      </c>
    </row>
    <row r="26963" spans="8:17" x14ac:dyDescent="0.25">
      <c r="H26963" s="59">
        <v>112950</v>
      </c>
      <c r="I26963" s="59" t="s">
        <v>69</v>
      </c>
      <c r="J26963" s="59">
        <v>15014428</v>
      </c>
      <c r="K26963" s="59" t="s">
        <v>27396</v>
      </c>
      <c r="L26963" s="61" t="s">
        <v>81</v>
      </c>
      <c r="M26963" s="61">
        <f>VLOOKUP(H26963,zdroj!C:F,4,0)</f>
        <v>0</v>
      </c>
      <c r="N26963" s="61" t="str">
        <f t="shared" si="842"/>
        <v>-</v>
      </c>
      <c r="P26963" s="73" t="str">
        <f t="shared" si="843"/>
        <v/>
      </c>
      <c r="Q26963" s="61" t="s">
        <v>86</v>
      </c>
    </row>
    <row r="26964" spans="8:17" x14ac:dyDescent="0.25">
      <c r="H26964" s="59">
        <v>112950</v>
      </c>
      <c r="I26964" s="59" t="s">
        <v>69</v>
      </c>
      <c r="J26964" s="59">
        <v>15014436</v>
      </c>
      <c r="K26964" s="59" t="s">
        <v>27397</v>
      </c>
      <c r="L26964" s="61" t="s">
        <v>81</v>
      </c>
      <c r="M26964" s="61">
        <f>VLOOKUP(H26964,zdroj!C:F,4,0)</f>
        <v>0</v>
      </c>
      <c r="N26964" s="61" t="str">
        <f t="shared" si="842"/>
        <v>-</v>
      </c>
      <c r="P26964" s="73" t="str">
        <f t="shared" si="843"/>
        <v/>
      </c>
      <c r="Q26964" s="61" t="s">
        <v>86</v>
      </c>
    </row>
    <row r="26965" spans="8:17" x14ac:dyDescent="0.25">
      <c r="H26965" s="59">
        <v>112950</v>
      </c>
      <c r="I26965" s="59" t="s">
        <v>69</v>
      </c>
      <c r="J26965" s="59">
        <v>15014444</v>
      </c>
      <c r="K26965" s="59" t="s">
        <v>27398</v>
      </c>
      <c r="L26965" s="61" t="s">
        <v>81</v>
      </c>
      <c r="M26965" s="61">
        <f>VLOOKUP(H26965,zdroj!C:F,4,0)</f>
        <v>0</v>
      </c>
      <c r="N26965" s="61" t="str">
        <f t="shared" si="842"/>
        <v>-</v>
      </c>
      <c r="P26965" s="73" t="str">
        <f t="shared" si="843"/>
        <v/>
      </c>
      <c r="Q26965" s="61" t="s">
        <v>86</v>
      </c>
    </row>
    <row r="26966" spans="8:17" x14ac:dyDescent="0.25">
      <c r="H26966" s="59">
        <v>112950</v>
      </c>
      <c r="I26966" s="59" t="s">
        <v>69</v>
      </c>
      <c r="J26966" s="59">
        <v>15014452</v>
      </c>
      <c r="K26966" s="59" t="s">
        <v>27399</v>
      </c>
      <c r="L26966" s="61" t="s">
        <v>81</v>
      </c>
      <c r="M26966" s="61">
        <f>VLOOKUP(H26966,zdroj!C:F,4,0)</f>
        <v>0</v>
      </c>
      <c r="N26966" s="61" t="str">
        <f t="shared" si="842"/>
        <v>-</v>
      </c>
      <c r="P26966" s="73" t="str">
        <f t="shared" si="843"/>
        <v/>
      </c>
      <c r="Q26966" s="61" t="s">
        <v>86</v>
      </c>
    </row>
    <row r="26967" spans="8:17" x14ac:dyDescent="0.25">
      <c r="H26967" s="59">
        <v>112950</v>
      </c>
      <c r="I26967" s="59" t="s">
        <v>69</v>
      </c>
      <c r="J26967" s="59">
        <v>15014461</v>
      </c>
      <c r="K26967" s="59" t="s">
        <v>27400</v>
      </c>
      <c r="L26967" s="61" t="s">
        <v>81</v>
      </c>
      <c r="M26967" s="61">
        <f>VLOOKUP(H26967,zdroj!C:F,4,0)</f>
        <v>0</v>
      </c>
      <c r="N26967" s="61" t="str">
        <f t="shared" si="842"/>
        <v>-</v>
      </c>
      <c r="P26967" s="73" t="str">
        <f t="shared" si="843"/>
        <v/>
      </c>
      <c r="Q26967" s="61" t="s">
        <v>86</v>
      </c>
    </row>
    <row r="26968" spans="8:17" x14ac:dyDescent="0.25">
      <c r="H26968" s="59">
        <v>112950</v>
      </c>
      <c r="I26968" s="59" t="s">
        <v>69</v>
      </c>
      <c r="J26968" s="59">
        <v>15014479</v>
      </c>
      <c r="K26968" s="59" t="s">
        <v>27401</v>
      </c>
      <c r="L26968" s="61" t="s">
        <v>81</v>
      </c>
      <c r="M26968" s="61">
        <f>VLOOKUP(H26968,zdroj!C:F,4,0)</f>
        <v>0</v>
      </c>
      <c r="N26968" s="61" t="str">
        <f t="shared" si="842"/>
        <v>-</v>
      </c>
      <c r="P26968" s="73" t="str">
        <f t="shared" si="843"/>
        <v/>
      </c>
      <c r="Q26968" s="61" t="s">
        <v>86</v>
      </c>
    </row>
    <row r="26969" spans="8:17" x14ac:dyDescent="0.25">
      <c r="H26969" s="59">
        <v>112950</v>
      </c>
      <c r="I26969" s="59" t="s">
        <v>69</v>
      </c>
      <c r="J26969" s="59">
        <v>15014487</v>
      </c>
      <c r="K26969" s="59" t="s">
        <v>27402</v>
      </c>
      <c r="L26969" s="61" t="s">
        <v>81</v>
      </c>
      <c r="M26969" s="61">
        <f>VLOOKUP(H26969,zdroj!C:F,4,0)</f>
        <v>0</v>
      </c>
      <c r="N26969" s="61" t="str">
        <f t="shared" si="842"/>
        <v>-</v>
      </c>
      <c r="P26969" s="73" t="str">
        <f t="shared" si="843"/>
        <v/>
      </c>
      <c r="Q26969" s="61" t="s">
        <v>86</v>
      </c>
    </row>
    <row r="26970" spans="8:17" x14ac:dyDescent="0.25">
      <c r="H26970" s="59">
        <v>112950</v>
      </c>
      <c r="I26970" s="59" t="s">
        <v>69</v>
      </c>
      <c r="J26970" s="59">
        <v>15014495</v>
      </c>
      <c r="K26970" s="59" t="s">
        <v>27403</v>
      </c>
      <c r="L26970" s="61" t="s">
        <v>81</v>
      </c>
      <c r="M26970" s="61">
        <f>VLOOKUP(H26970,zdroj!C:F,4,0)</f>
        <v>0</v>
      </c>
      <c r="N26970" s="61" t="str">
        <f t="shared" si="842"/>
        <v>-</v>
      </c>
      <c r="P26970" s="73" t="str">
        <f t="shared" si="843"/>
        <v/>
      </c>
      <c r="Q26970" s="61" t="s">
        <v>86</v>
      </c>
    </row>
    <row r="26971" spans="8:17" x14ac:dyDescent="0.25">
      <c r="H26971" s="59">
        <v>112950</v>
      </c>
      <c r="I26971" s="59" t="s">
        <v>69</v>
      </c>
      <c r="J26971" s="59">
        <v>15014517</v>
      </c>
      <c r="K26971" s="59" t="s">
        <v>27404</v>
      </c>
      <c r="L26971" s="61" t="s">
        <v>81</v>
      </c>
      <c r="M26971" s="61">
        <f>VLOOKUP(H26971,zdroj!C:F,4,0)</f>
        <v>0</v>
      </c>
      <c r="N26971" s="61" t="str">
        <f t="shared" si="842"/>
        <v>-</v>
      </c>
      <c r="P26971" s="73" t="str">
        <f t="shared" si="843"/>
        <v/>
      </c>
      <c r="Q26971" s="61" t="s">
        <v>86</v>
      </c>
    </row>
    <row r="26972" spans="8:17" x14ac:dyDescent="0.25">
      <c r="H26972" s="59">
        <v>112950</v>
      </c>
      <c r="I26972" s="59" t="s">
        <v>69</v>
      </c>
      <c r="J26972" s="59">
        <v>15014525</v>
      </c>
      <c r="K26972" s="59" t="s">
        <v>27405</v>
      </c>
      <c r="L26972" s="61" t="s">
        <v>81</v>
      </c>
      <c r="M26972" s="61">
        <f>VLOOKUP(H26972,zdroj!C:F,4,0)</f>
        <v>0</v>
      </c>
      <c r="N26972" s="61" t="str">
        <f t="shared" si="842"/>
        <v>-</v>
      </c>
      <c r="P26972" s="73" t="str">
        <f t="shared" si="843"/>
        <v/>
      </c>
      <c r="Q26972" s="61" t="s">
        <v>86</v>
      </c>
    </row>
    <row r="26973" spans="8:17" x14ac:dyDescent="0.25">
      <c r="H26973" s="59">
        <v>112950</v>
      </c>
      <c r="I26973" s="59" t="s">
        <v>69</v>
      </c>
      <c r="J26973" s="59">
        <v>15014533</v>
      </c>
      <c r="K26973" s="59" t="s">
        <v>27406</v>
      </c>
      <c r="L26973" s="61" t="s">
        <v>81</v>
      </c>
      <c r="M26973" s="61">
        <f>VLOOKUP(H26973,zdroj!C:F,4,0)</f>
        <v>0</v>
      </c>
      <c r="N26973" s="61" t="str">
        <f t="shared" si="842"/>
        <v>-</v>
      </c>
      <c r="P26973" s="73" t="str">
        <f t="shared" si="843"/>
        <v/>
      </c>
      <c r="Q26973" s="61" t="s">
        <v>86</v>
      </c>
    </row>
    <row r="26974" spans="8:17" x14ac:dyDescent="0.25">
      <c r="H26974" s="59">
        <v>112950</v>
      </c>
      <c r="I26974" s="59" t="s">
        <v>69</v>
      </c>
      <c r="J26974" s="59">
        <v>15014541</v>
      </c>
      <c r="K26974" s="59" t="s">
        <v>27407</v>
      </c>
      <c r="L26974" s="61" t="s">
        <v>81</v>
      </c>
      <c r="M26974" s="61">
        <f>VLOOKUP(H26974,zdroj!C:F,4,0)</f>
        <v>0</v>
      </c>
      <c r="N26974" s="61" t="str">
        <f t="shared" si="842"/>
        <v>-</v>
      </c>
      <c r="P26974" s="73" t="str">
        <f t="shared" si="843"/>
        <v/>
      </c>
      <c r="Q26974" s="61" t="s">
        <v>86</v>
      </c>
    </row>
    <row r="26975" spans="8:17" x14ac:dyDescent="0.25">
      <c r="H26975" s="59">
        <v>112950</v>
      </c>
      <c r="I26975" s="59" t="s">
        <v>69</v>
      </c>
      <c r="J26975" s="59">
        <v>15014550</v>
      </c>
      <c r="K26975" s="59" t="s">
        <v>27408</v>
      </c>
      <c r="L26975" s="61" t="s">
        <v>81</v>
      </c>
      <c r="M26975" s="61">
        <f>VLOOKUP(H26975,zdroj!C:F,4,0)</f>
        <v>0</v>
      </c>
      <c r="N26975" s="61" t="str">
        <f t="shared" si="842"/>
        <v>-</v>
      </c>
      <c r="P26975" s="73" t="str">
        <f t="shared" si="843"/>
        <v/>
      </c>
      <c r="Q26975" s="61" t="s">
        <v>86</v>
      </c>
    </row>
    <row r="26976" spans="8:17" x14ac:dyDescent="0.25">
      <c r="H26976" s="59">
        <v>112950</v>
      </c>
      <c r="I26976" s="59" t="s">
        <v>69</v>
      </c>
      <c r="J26976" s="59">
        <v>15014568</v>
      </c>
      <c r="K26976" s="59" t="s">
        <v>27409</v>
      </c>
      <c r="L26976" s="61" t="s">
        <v>81</v>
      </c>
      <c r="M26976" s="61">
        <f>VLOOKUP(H26976,zdroj!C:F,4,0)</f>
        <v>0</v>
      </c>
      <c r="N26976" s="61" t="str">
        <f t="shared" si="842"/>
        <v>-</v>
      </c>
      <c r="P26976" s="73" t="str">
        <f t="shared" si="843"/>
        <v/>
      </c>
      <c r="Q26976" s="61" t="s">
        <v>86</v>
      </c>
    </row>
    <row r="26977" spans="8:17" x14ac:dyDescent="0.25">
      <c r="H26977" s="59">
        <v>112950</v>
      </c>
      <c r="I26977" s="59" t="s">
        <v>69</v>
      </c>
      <c r="J26977" s="59">
        <v>15014576</v>
      </c>
      <c r="K26977" s="59" t="s">
        <v>27410</v>
      </c>
      <c r="L26977" s="61" t="s">
        <v>81</v>
      </c>
      <c r="M26977" s="61">
        <f>VLOOKUP(H26977,zdroj!C:F,4,0)</f>
        <v>0</v>
      </c>
      <c r="N26977" s="61" t="str">
        <f t="shared" si="842"/>
        <v>-</v>
      </c>
      <c r="P26977" s="73" t="str">
        <f t="shared" si="843"/>
        <v/>
      </c>
      <c r="Q26977" s="61" t="s">
        <v>86</v>
      </c>
    </row>
    <row r="26978" spans="8:17" x14ac:dyDescent="0.25">
      <c r="H26978" s="59">
        <v>112950</v>
      </c>
      <c r="I26978" s="59" t="s">
        <v>69</v>
      </c>
      <c r="J26978" s="59">
        <v>15014584</v>
      </c>
      <c r="K26978" s="59" t="s">
        <v>27411</v>
      </c>
      <c r="L26978" s="61" t="s">
        <v>81</v>
      </c>
      <c r="M26978" s="61">
        <f>VLOOKUP(H26978,zdroj!C:F,4,0)</f>
        <v>0</v>
      </c>
      <c r="N26978" s="61" t="str">
        <f t="shared" si="842"/>
        <v>-</v>
      </c>
      <c r="P26978" s="73" t="str">
        <f t="shared" si="843"/>
        <v/>
      </c>
      <c r="Q26978" s="61" t="s">
        <v>86</v>
      </c>
    </row>
    <row r="26979" spans="8:17" x14ac:dyDescent="0.25">
      <c r="H26979" s="59">
        <v>112950</v>
      </c>
      <c r="I26979" s="59" t="s">
        <v>69</v>
      </c>
      <c r="J26979" s="59">
        <v>15014592</v>
      </c>
      <c r="K26979" s="59" t="s">
        <v>27412</v>
      </c>
      <c r="L26979" s="61" t="s">
        <v>81</v>
      </c>
      <c r="M26979" s="61">
        <f>VLOOKUP(H26979,zdroj!C:F,4,0)</f>
        <v>0</v>
      </c>
      <c r="N26979" s="61" t="str">
        <f t="shared" si="842"/>
        <v>-</v>
      </c>
      <c r="P26979" s="73" t="str">
        <f t="shared" si="843"/>
        <v/>
      </c>
      <c r="Q26979" s="61" t="s">
        <v>86</v>
      </c>
    </row>
    <row r="26980" spans="8:17" x14ac:dyDescent="0.25">
      <c r="H26980" s="59">
        <v>112950</v>
      </c>
      <c r="I26980" s="59" t="s">
        <v>69</v>
      </c>
      <c r="J26980" s="59">
        <v>15014606</v>
      </c>
      <c r="K26980" s="59" t="s">
        <v>27413</v>
      </c>
      <c r="L26980" s="61" t="s">
        <v>81</v>
      </c>
      <c r="M26980" s="61">
        <f>VLOOKUP(H26980,zdroj!C:F,4,0)</f>
        <v>0</v>
      </c>
      <c r="N26980" s="61" t="str">
        <f t="shared" si="842"/>
        <v>-</v>
      </c>
      <c r="P26980" s="73" t="str">
        <f t="shared" si="843"/>
        <v/>
      </c>
      <c r="Q26980" s="61" t="s">
        <v>86</v>
      </c>
    </row>
    <row r="26981" spans="8:17" x14ac:dyDescent="0.25">
      <c r="H26981" s="59">
        <v>112950</v>
      </c>
      <c r="I26981" s="59" t="s">
        <v>69</v>
      </c>
      <c r="J26981" s="59">
        <v>15014614</v>
      </c>
      <c r="K26981" s="59" t="s">
        <v>27414</v>
      </c>
      <c r="L26981" s="61" t="s">
        <v>81</v>
      </c>
      <c r="M26981" s="61">
        <f>VLOOKUP(H26981,zdroj!C:F,4,0)</f>
        <v>0</v>
      </c>
      <c r="N26981" s="61" t="str">
        <f t="shared" si="842"/>
        <v>-</v>
      </c>
      <c r="P26981" s="73" t="str">
        <f t="shared" si="843"/>
        <v/>
      </c>
      <c r="Q26981" s="61" t="s">
        <v>86</v>
      </c>
    </row>
    <row r="26982" spans="8:17" x14ac:dyDescent="0.25">
      <c r="H26982" s="59">
        <v>112950</v>
      </c>
      <c r="I26982" s="59" t="s">
        <v>69</v>
      </c>
      <c r="J26982" s="59">
        <v>15014622</v>
      </c>
      <c r="K26982" s="59" t="s">
        <v>27415</v>
      </c>
      <c r="L26982" s="61" t="s">
        <v>81</v>
      </c>
      <c r="M26982" s="61">
        <f>VLOOKUP(H26982,zdroj!C:F,4,0)</f>
        <v>0</v>
      </c>
      <c r="N26982" s="61" t="str">
        <f t="shared" si="842"/>
        <v>-</v>
      </c>
      <c r="P26982" s="73" t="str">
        <f t="shared" si="843"/>
        <v/>
      </c>
      <c r="Q26982" s="61" t="s">
        <v>86</v>
      </c>
    </row>
    <row r="26983" spans="8:17" x14ac:dyDescent="0.25">
      <c r="H26983" s="59">
        <v>112950</v>
      </c>
      <c r="I26983" s="59" t="s">
        <v>69</v>
      </c>
      <c r="J26983" s="59">
        <v>15014631</v>
      </c>
      <c r="K26983" s="59" t="s">
        <v>27416</v>
      </c>
      <c r="L26983" s="61" t="s">
        <v>81</v>
      </c>
      <c r="M26983" s="61">
        <f>VLOOKUP(H26983,zdroj!C:F,4,0)</f>
        <v>0</v>
      </c>
      <c r="N26983" s="61" t="str">
        <f t="shared" si="842"/>
        <v>-</v>
      </c>
      <c r="P26983" s="73" t="str">
        <f t="shared" si="843"/>
        <v/>
      </c>
      <c r="Q26983" s="61" t="s">
        <v>86</v>
      </c>
    </row>
    <row r="26984" spans="8:17" x14ac:dyDescent="0.25">
      <c r="H26984" s="59">
        <v>112950</v>
      </c>
      <c r="I26984" s="59" t="s">
        <v>69</v>
      </c>
      <c r="J26984" s="59">
        <v>15014649</v>
      </c>
      <c r="K26984" s="59" t="s">
        <v>27417</v>
      </c>
      <c r="L26984" s="61" t="s">
        <v>81</v>
      </c>
      <c r="M26984" s="61">
        <f>VLOOKUP(H26984,zdroj!C:F,4,0)</f>
        <v>0</v>
      </c>
      <c r="N26984" s="61" t="str">
        <f t="shared" si="842"/>
        <v>-</v>
      </c>
      <c r="P26984" s="73" t="str">
        <f t="shared" si="843"/>
        <v/>
      </c>
      <c r="Q26984" s="61" t="s">
        <v>86</v>
      </c>
    </row>
    <row r="26985" spans="8:17" x14ac:dyDescent="0.25">
      <c r="H26985" s="59">
        <v>112950</v>
      </c>
      <c r="I26985" s="59" t="s">
        <v>69</v>
      </c>
      <c r="J26985" s="59">
        <v>15014657</v>
      </c>
      <c r="K26985" s="59" t="s">
        <v>27418</v>
      </c>
      <c r="L26985" s="61" t="s">
        <v>81</v>
      </c>
      <c r="M26985" s="61">
        <f>VLOOKUP(H26985,zdroj!C:F,4,0)</f>
        <v>0</v>
      </c>
      <c r="N26985" s="61" t="str">
        <f t="shared" si="842"/>
        <v>-</v>
      </c>
      <c r="P26985" s="73" t="str">
        <f t="shared" si="843"/>
        <v/>
      </c>
      <c r="Q26985" s="61" t="s">
        <v>86</v>
      </c>
    </row>
    <row r="26986" spans="8:17" x14ac:dyDescent="0.25">
      <c r="H26986" s="59">
        <v>112950</v>
      </c>
      <c r="I26986" s="59" t="s">
        <v>69</v>
      </c>
      <c r="J26986" s="59">
        <v>15014665</v>
      </c>
      <c r="K26986" s="59" t="s">
        <v>27419</v>
      </c>
      <c r="L26986" s="61" t="s">
        <v>81</v>
      </c>
      <c r="M26986" s="61">
        <f>VLOOKUP(H26986,zdroj!C:F,4,0)</f>
        <v>0</v>
      </c>
      <c r="N26986" s="61" t="str">
        <f t="shared" si="842"/>
        <v>-</v>
      </c>
      <c r="P26986" s="73" t="str">
        <f t="shared" si="843"/>
        <v/>
      </c>
      <c r="Q26986" s="61" t="s">
        <v>86</v>
      </c>
    </row>
    <row r="26987" spans="8:17" x14ac:dyDescent="0.25">
      <c r="H26987" s="59">
        <v>112950</v>
      </c>
      <c r="I26987" s="59" t="s">
        <v>69</v>
      </c>
      <c r="J26987" s="59">
        <v>15014673</v>
      </c>
      <c r="K26987" s="59" t="s">
        <v>27420</v>
      </c>
      <c r="L26987" s="61" t="s">
        <v>81</v>
      </c>
      <c r="M26987" s="61">
        <f>VLOOKUP(H26987,zdroj!C:F,4,0)</f>
        <v>0</v>
      </c>
      <c r="N26987" s="61" t="str">
        <f t="shared" si="842"/>
        <v>-</v>
      </c>
      <c r="P26987" s="73" t="str">
        <f t="shared" si="843"/>
        <v/>
      </c>
      <c r="Q26987" s="61" t="s">
        <v>86</v>
      </c>
    </row>
    <row r="26988" spans="8:17" x14ac:dyDescent="0.25">
      <c r="H26988" s="59">
        <v>112950</v>
      </c>
      <c r="I26988" s="59" t="s">
        <v>69</v>
      </c>
      <c r="J26988" s="59">
        <v>15014681</v>
      </c>
      <c r="K26988" s="59" t="s">
        <v>27421</v>
      </c>
      <c r="L26988" s="61" t="s">
        <v>81</v>
      </c>
      <c r="M26988" s="61">
        <f>VLOOKUP(H26988,zdroj!C:F,4,0)</f>
        <v>0</v>
      </c>
      <c r="N26988" s="61" t="str">
        <f t="shared" si="842"/>
        <v>-</v>
      </c>
      <c r="P26988" s="73" t="str">
        <f t="shared" si="843"/>
        <v/>
      </c>
      <c r="Q26988" s="61" t="s">
        <v>86</v>
      </c>
    </row>
    <row r="26989" spans="8:17" x14ac:dyDescent="0.25">
      <c r="H26989" s="59">
        <v>112950</v>
      </c>
      <c r="I26989" s="59" t="s">
        <v>69</v>
      </c>
      <c r="J26989" s="59">
        <v>15014690</v>
      </c>
      <c r="K26989" s="59" t="s">
        <v>27422</v>
      </c>
      <c r="L26989" s="61" t="s">
        <v>81</v>
      </c>
      <c r="M26989" s="61">
        <f>VLOOKUP(H26989,zdroj!C:F,4,0)</f>
        <v>0</v>
      </c>
      <c r="N26989" s="61" t="str">
        <f t="shared" si="842"/>
        <v>-</v>
      </c>
      <c r="P26989" s="73" t="str">
        <f t="shared" si="843"/>
        <v/>
      </c>
      <c r="Q26989" s="61" t="s">
        <v>86</v>
      </c>
    </row>
    <row r="26990" spans="8:17" x14ac:dyDescent="0.25">
      <c r="H26990" s="59">
        <v>112950</v>
      </c>
      <c r="I26990" s="59" t="s">
        <v>69</v>
      </c>
      <c r="J26990" s="59">
        <v>15014703</v>
      </c>
      <c r="K26990" s="59" t="s">
        <v>27423</v>
      </c>
      <c r="L26990" s="61" t="s">
        <v>81</v>
      </c>
      <c r="M26990" s="61">
        <f>VLOOKUP(H26990,zdroj!C:F,4,0)</f>
        <v>0</v>
      </c>
      <c r="N26990" s="61" t="str">
        <f t="shared" si="842"/>
        <v>-</v>
      </c>
      <c r="P26990" s="73" t="str">
        <f t="shared" si="843"/>
        <v/>
      </c>
      <c r="Q26990" s="61" t="s">
        <v>86</v>
      </c>
    </row>
    <row r="26991" spans="8:17" x14ac:dyDescent="0.25">
      <c r="H26991" s="59">
        <v>112950</v>
      </c>
      <c r="I26991" s="59" t="s">
        <v>69</v>
      </c>
      <c r="J26991" s="59">
        <v>15014711</v>
      </c>
      <c r="K26991" s="59" t="s">
        <v>27424</v>
      </c>
      <c r="L26991" s="61" t="s">
        <v>81</v>
      </c>
      <c r="M26991" s="61">
        <f>VLOOKUP(H26991,zdroj!C:F,4,0)</f>
        <v>0</v>
      </c>
      <c r="N26991" s="61" t="str">
        <f t="shared" si="842"/>
        <v>-</v>
      </c>
      <c r="P26991" s="73" t="str">
        <f t="shared" si="843"/>
        <v/>
      </c>
      <c r="Q26991" s="61" t="s">
        <v>86</v>
      </c>
    </row>
    <row r="26992" spans="8:17" x14ac:dyDescent="0.25">
      <c r="H26992" s="59">
        <v>112950</v>
      </c>
      <c r="I26992" s="59" t="s">
        <v>69</v>
      </c>
      <c r="J26992" s="59">
        <v>15014720</v>
      </c>
      <c r="K26992" s="59" t="s">
        <v>27425</v>
      </c>
      <c r="L26992" s="61" t="s">
        <v>81</v>
      </c>
      <c r="M26992" s="61">
        <f>VLOOKUP(H26992,zdroj!C:F,4,0)</f>
        <v>0</v>
      </c>
      <c r="N26992" s="61" t="str">
        <f t="shared" si="842"/>
        <v>-</v>
      </c>
      <c r="P26992" s="73" t="str">
        <f t="shared" si="843"/>
        <v/>
      </c>
      <c r="Q26992" s="61" t="s">
        <v>86</v>
      </c>
    </row>
    <row r="26993" spans="8:17" x14ac:dyDescent="0.25">
      <c r="H26993" s="59">
        <v>112950</v>
      </c>
      <c r="I26993" s="59" t="s">
        <v>69</v>
      </c>
      <c r="J26993" s="59">
        <v>15014738</v>
      </c>
      <c r="K26993" s="59" t="s">
        <v>27426</v>
      </c>
      <c r="L26993" s="61" t="s">
        <v>81</v>
      </c>
      <c r="M26993" s="61">
        <f>VLOOKUP(H26993,zdroj!C:F,4,0)</f>
        <v>0</v>
      </c>
      <c r="N26993" s="61" t="str">
        <f t="shared" si="842"/>
        <v>-</v>
      </c>
      <c r="P26993" s="73" t="str">
        <f t="shared" si="843"/>
        <v/>
      </c>
      <c r="Q26993" s="61" t="s">
        <v>86</v>
      </c>
    </row>
    <row r="26994" spans="8:17" x14ac:dyDescent="0.25">
      <c r="H26994" s="59">
        <v>112950</v>
      </c>
      <c r="I26994" s="59" t="s">
        <v>69</v>
      </c>
      <c r="J26994" s="59">
        <v>15014754</v>
      </c>
      <c r="K26994" s="59" t="s">
        <v>27427</v>
      </c>
      <c r="L26994" s="61" t="s">
        <v>81</v>
      </c>
      <c r="M26994" s="61">
        <f>VLOOKUP(H26994,zdroj!C:F,4,0)</f>
        <v>0</v>
      </c>
      <c r="N26994" s="61" t="str">
        <f t="shared" si="842"/>
        <v>-</v>
      </c>
      <c r="P26994" s="73" t="str">
        <f t="shared" si="843"/>
        <v/>
      </c>
      <c r="Q26994" s="61" t="s">
        <v>86</v>
      </c>
    </row>
    <row r="26995" spans="8:17" x14ac:dyDescent="0.25">
      <c r="H26995" s="59">
        <v>112950</v>
      </c>
      <c r="I26995" s="59" t="s">
        <v>69</v>
      </c>
      <c r="J26995" s="59">
        <v>15014762</v>
      </c>
      <c r="K26995" s="59" t="s">
        <v>27428</v>
      </c>
      <c r="L26995" s="61" t="s">
        <v>81</v>
      </c>
      <c r="M26995" s="61">
        <f>VLOOKUP(H26995,zdroj!C:F,4,0)</f>
        <v>0</v>
      </c>
      <c r="N26995" s="61" t="str">
        <f t="shared" si="842"/>
        <v>-</v>
      </c>
      <c r="P26995" s="73" t="str">
        <f t="shared" si="843"/>
        <v/>
      </c>
      <c r="Q26995" s="61" t="s">
        <v>86</v>
      </c>
    </row>
    <row r="26996" spans="8:17" x14ac:dyDescent="0.25">
      <c r="H26996" s="59">
        <v>112950</v>
      </c>
      <c r="I26996" s="59" t="s">
        <v>69</v>
      </c>
      <c r="J26996" s="59">
        <v>15014771</v>
      </c>
      <c r="K26996" s="59" t="s">
        <v>27429</v>
      </c>
      <c r="L26996" s="61" t="s">
        <v>81</v>
      </c>
      <c r="M26996" s="61">
        <f>VLOOKUP(H26996,zdroj!C:F,4,0)</f>
        <v>0</v>
      </c>
      <c r="N26996" s="61" t="str">
        <f t="shared" si="842"/>
        <v>-</v>
      </c>
      <c r="P26996" s="73" t="str">
        <f t="shared" si="843"/>
        <v/>
      </c>
      <c r="Q26996" s="61" t="s">
        <v>86</v>
      </c>
    </row>
    <row r="26997" spans="8:17" x14ac:dyDescent="0.25">
      <c r="H26997" s="59">
        <v>112950</v>
      </c>
      <c r="I26997" s="59" t="s">
        <v>69</v>
      </c>
      <c r="J26997" s="59">
        <v>15014789</v>
      </c>
      <c r="K26997" s="59" t="s">
        <v>27430</v>
      </c>
      <c r="L26997" s="61" t="s">
        <v>113</v>
      </c>
      <c r="M26997" s="61">
        <f>VLOOKUP(H26997,zdroj!C:F,4,0)</f>
        <v>0</v>
      </c>
      <c r="N26997" s="61" t="str">
        <f t="shared" si="842"/>
        <v>katB</v>
      </c>
      <c r="P26997" s="73" t="str">
        <f t="shared" si="843"/>
        <v/>
      </c>
      <c r="Q26997" s="61" t="s">
        <v>30</v>
      </c>
    </row>
    <row r="26998" spans="8:17" x14ac:dyDescent="0.25">
      <c r="H26998" s="59">
        <v>112950</v>
      </c>
      <c r="I26998" s="59" t="s">
        <v>69</v>
      </c>
      <c r="J26998" s="59">
        <v>15014797</v>
      </c>
      <c r="K26998" s="59" t="s">
        <v>27431</v>
      </c>
      <c r="L26998" s="61" t="s">
        <v>81</v>
      </c>
      <c r="M26998" s="61">
        <f>VLOOKUP(H26998,zdroj!C:F,4,0)</f>
        <v>0</v>
      </c>
      <c r="N26998" s="61" t="str">
        <f t="shared" si="842"/>
        <v>-</v>
      </c>
      <c r="P26998" s="73" t="str">
        <f t="shared" si="843"/>
        <v/>
      </c>
      <c r="Q26998" s="61" t="s">
        <v>86</v>
      </c>
    </row>
    <row r="26999" spans="8:17" x14ac:dyDescent="0.25">
      <c r="H26999" s="59">
        <v>112950</v>
      </c>
      <c r="I26999" s="59" t="s">
        <v>69</v>
      </c>
      <c r="J26999" s="59">
        <v>15014801</v>
      </c>
      <c r="K26999" s="59" t="s">
        <v>27432</v>
      </c>
      <c r="L26999" s="61" t="s">
        <v>81</v>
      </c>
      <c r="M26999" s="61">
        <f>VLOOKUP(H26999,zdroj!C:F,4,0)</f>
        <v>0</v>
      </c>
      <c r="N26999" s="61" t="str">
        <f t="shared" si="842"/>
        <v>-</v>
      </c>
      <c r="P26999" s="73" t="str">
        <f t="shared" si="843"/>
        <v/>
      </c>
      <c r="Q26999" s="61" t="s">
        <v>86</v>
      </c>
    </row>
    <row r="27000" spans="8:17" x14ac:dyDescent="0.25">
      <c r="H27000" s="59">
        <v>112950</v>
      </c>
      <c r="I27000" s="59" t="s">
        <v>69</v>
      </c>
      <c r="J27000" s="59">
        <v>15014819</v>
      </c>
      <c r="K27000" s="59" t="s">
        <v>27433</v>
      </c>
      <c r="L27000" s="61" t="s">
        <v>81</v>
      </c>
      <c r="M27000" s="61">
        <f>VLOOKUP(H27000,zdroj!C:F,4,0)</f>
        <v>0</v>
      </c>
      <c r="N27000" s="61" t="str">
        <f t="shared" si="842"/>
        <v>-</v>
      </c>
      <c r="P27000" s="73" t="str">
        <f t="shared" si="843"/>
        <v/>
      </c>
      <c r="Q27000" s="61" t="s">
        <v>86</v>
      </c>
    </row>
    <row r="27001" spans="8:17" x14ac:dyDescent="0.25">
      <c r="H27001" s="59">
        <v>112950</v>
      </c>
      <c r="I27001" s="59" t="s">
        <v>69</v>
      </c>
      <c r="J27001" s="59">
        <v>15014827</v>
      </c>
      <c r="K27001" s="59" t="s">
        <v>27434</v>
      </c>
      <c r="L27001" s="61" t="s">
        <v>81</v>
      </c>
      <c r="M27001" s="61">
        <f>VLOOKUP(H27001,zdroj!C:F,4,0)</f>
        <v>0</v>
      </c>
      <c r="N27001" s="61" t="str">
        <f t="shared" si="842"/>
        <v>-</v>
      </c>
      <c r="P27001" s="73" t="str">
        <f t="shared" si="843"/>
        <v/>
      </c>
      <c r="Q27001" s="61" t="s">
        <v>86</v>
      </c>
    </row>
    <row r="27002" spans="8:17" x14ac:dyDescent="0.25">
      <c r="H27002" s="59">
        <v>112950</v>
      </c>
      <c r="I27002" s="59" t="s">
        <v>69</v>
      </c>
      <c r="J27002" s="59">
        <v>15014835</v>
      </c>
      <c r="K27002" s="59" t="s">
        <v>27435</v>
      </c>
      <c r="L27002" s="61" t="s">
        <v>81</v>
      </c>
      <c r="M27002" s="61">
        <f>VLOOKUP(H27002,zdroj!C:F,4,0)</f>
        <v>0</v>
      </c>
      <c r="N27002" s="61" t="str">
        <f t="shared" si="842"/>
        <v>-</v>
      </c>
      <c r="P27002" s="73" t="str">
        <f t="shared" si="843"/>
        <v/>
      </c>
      <c r="Q27002" s="61" t="s">
        <v>86</v>
      </c>
    </row>
    <row r="27003" spans="8:17" x14ac:dyDescent="0.25">
      <c r="H27003" s="59">
        <v>112950</v>
      </c>
      <c r="I27003" s="59" t="s">
        <v>69</v>
      </c>
      <c r="J27003" s="59">
        <v>15014843</v>
      </c>
      <c r="K27003" s="59" t="s">
        <v>27436</v>
      </c>
      <c r="L27003" s="61" t="s">
        <v>81</v>
      </c>
      <c r="M27003" s="61">
        <f>VLOOKUP(H27003,zdroj!C:F,4,0)</f>
        <v>0</v>
      </c>
      <c r="N27003" s="61" t="str">
        <f t="shared" si="842"/>
        <v>-</v>
      </c>
      <c r="P27003" s="73" t="str">
        <f t="shared" si="843"/>
        <v/>
      </c>
      <c r="Q27003" s="61" t="s">
        <v>86</v>
      </c>
    </row>
    <row r="27004" spans="8:17" x14ac:dyDescent="0.25">
      <c r="H27004" s="59">
        <v>112950</v>
      </c>
      <c r="I27004" s="59" t="s">
        <v>69</v>
      </c>
      <c r="J27004" s="59">
        <v>15014851</v>
      </c>
      <c r="K27004" s="59" t="s">
        <v>27437</v>
      </c>
      <c r="L27004" s="61" t="s">
        <v>81</v>
      </c>
      <c r="M27004" s="61">
        <f>VLOOKUP(H27004,zdroj!C:F,4,0)</f>
        <v>0</v>
      </c>
      <c r="N27004" s="61" t="str">
        <f t="shared" si="842"/>
        <v>-</v>
      </c>
      <c r="P27004" s="73" t="str">
        <f t="shared" si="843"/>
        <v/>
      </c>
      <c r="Q27004" s="61" t="s">
        <v>86</v>
      </c>
    </row>
    <row r="27005" spans="8:17" x14ac:dyDescent="0.25">
      <c r="H27005" s="59">
        <v>112950</v>
      </c>
      <c r="I27005" s="59" t="s">
        <v>69</v>
      </c>
      <c r="J27005" s="59">
        <v>15014860</v>
      </c>
      <c r="K27005" s="59" t="s">
        <v>27438</v>
      </c>
      <c r="L27005" s="61" t="s">
        <v>81</v>
      </c>
      <c r="M27005" s="61">
        <f>VLOOKUP(H27005,zdroj!C:F,4,0)</f>
        <v>0</v>
      </c>
      <c r="N27005" s="61" t="str">
        <f t="shared" si="842"/>
        <v>-</v>
      </c>
      <c r="P27005" s="73" t="str">
        <f t="shared" si="843"/>
        <v/>
      </c>
      <c r="Q27005" s="61" t="s">
        <v>86</v>
      </c>
    </row>
    <row r="27006" spans="8:17" x14ac:dyDescent="0.25">
      <c r="H27006" s="59">
        <v>112950</v>
      </c>
      <c r="I27006" s="59" t="s">
        <v>69</v>
      </c>
      <c r="J27006" s="59">
        <v>15014886</v>
      </c>
      <c r="K27006" s="59" t="s">
        <v>27439</v>
      </c>
      <c r="L27006" s="61" t="s">
        <v>81</v>
      </c>
      <c r="M27006" s="61">
        <f>VLOOKUP(H27006,zdroj!C:F,4,0)</f>
        <v>0</v>
      </c>
      <c r="N27006" s="61" t="str">
        <f t="shared" si="842"/>
        <v>-</v>
      </c>
      <c r="P27006" s="73" t="str">
        <f t="shared" si="843"/>
        <v/>
      </c>
      <c r="Q27006" s="61" t="s">
        <v>86</v>
      </c>
    </row>
    <row r="27007" spans="8:17" x14ac:dyDescent="0.25">
      <c r="H27007" s="59">
        <v>112950</v>
      </c>
      <c r="I27007" s="59" t="s">
        <v>69</v>
      </c>
      <c r="J27007" s="59">
        <v>15014894</v>
      </c>
      <c r="K27007" s="59" t="s">
        <v>27440</v>
      </c>
      <c r="L27007" s="61" t="s">
        <v>81</v>
      </c>
      <c r="M27007" s="61">
        <f>VLOOKUP(H27007,zdroj!C:F,4,0)</f>
        <v>0</v>
      </c>
      <c r="N27007" s="61" t="str">
        <f t="shared" si="842"/>
        <v>-</v>
      </c>
      <c r="P27007" s="73" t="str">
        <f t="shared" si="843"/>
        <v/>
      </c>
      <c r="Q27007" s="61" t="s">
        <v>86</v>
      </c>
    </row>
    <row r="27008" spans="8:17" x14ac:dyDescent="0.25">
      <c r="H27008" s="59">
        <v>112950</v>
      </c>
      <c r="I27008" s="59" t="s">
        <v>69</v>
      </c>
      <c r="J27008" s="59">
        <v>15014908</v>
      </c>
      <c r="K27008" s="59" t="s">
        <v>27441</v>
      </c>
      <c r="L27008" s="61" t="s">
        <v>81</v>
      </c>
      <c r="M27008" s="61">
        <f>VLOOKUP(H27008,zdroj!C:F,4,0)</f>
        <v>0</v>
      </c>
      <c r="N27008" s="61" t="str">
        <f t="shared" si="842"/>
        <v>-</v>
      </c>
      <c r="P27008" s="73" t="str">
        <f t="shared" si="843"/>
        <v/>
      </c>
      <c r="Q27008" s="61" t="s">
        <v>86</v>
      </c>
    </row>
    <row r="27009" spans="8:17" x14ac:dyDescent="0.25">
      <c r="H27009" s="59">
        <v>112950</v>
      </c>
      <c r="I27009" s="59" t="s">
        <v>69</v>
      </c>
      <c r="J27009" s="59">
        <v>15014916</v>
      </c>
      <c r="K27009" s="59" t="s">
        <v>27442</v>
      </c>
      <c r="L27009" s="61" t="s">
        <v>81</v>
      </c>
      <c r="M27009" s="61">
        <f>VLOOKUP(H27009,zdroj!C:F,4,0)</f>
        <v>0</v>
      </c>
      <c r="N27009" s="61" t="str">
        <f t="shared" si="842"/>
        <v>-</v>
      </c>
      <c r="P27009" s="73" t="str">
        <f t="shared" si="843"/>
        <v/>
      </c>
      <c r="Q27009" s="61" t="s">
        <v>86</v>
      </c>
    </row>
    <row r="27010" spans="8:17" x14ac:dyDescent="0.25">
      <c r="H27010" s="59">
        <v>112950</v>
      </c>
      <c r="I27010" s="59" t="s">
        <v>69</v>
      </c>
      <c r="J27010" s="59">
        <v>15014924</v>
      </c>
      <c r="K27010" s="59" t="s">
        <v>27443</v>
      </c>
      <c r="L27010" s="61" t="s">
        <v>81</v>
      </c>
      <c r="M27010" s="61">
        <f>VLOOKUP(H27010,zdroj!C:F,4,0)</f>
        <v>0</v>
      </c>
      <c r="N27010" s="61" t="str">
        <f t="shared" si="842"/>
        <v>-</v>
      </c>
      <c r="P27010" s="73" t="str">
        <f t="shared" si="843"/>
        <v/>
      </c>
      <c r="Q27010" s="61" t="s">
        <v>86</v>
      </c>
    </row>
    <row r="27011" spans="8:17" x14ac:dyDescent="0.25">
      <c r="H27011" s="59">
        <v>112950</v>
      </c>
      <c r="I27011" s="59" t="s">
        <v>69</v>
      </c>
      <c r="J27011" s="59">
        <v>15014932</v>
      </c>
      <c r="K27011" s="59" t="s">
        <v>27444</v>
      </c>
      <c r="L27011" s="61" t="s">
        <v>81</v>
      </c>
      <c r="M27011" s="61">
        <f>VLOOKUP(H27011,zdroj!C:F,4,0)</f>
        <v>0</v>
      </c>
      <c r="N27011" s="61" t="str">
        <f t="shared" si="842"/>
        <v>-</v>
      </c>
      <c r="P27011" s="73" t="str">
        <f t="shared" si="843"/>
        <v/>
      </c>
      <c r="Q27011" s="61" t="s">
        <v>86</v>
      </c>
    </row>
    <row r="27012" spans="8:17" x14ac:dyDescent="0.25">
      <c r="H27012" s="59">
        <v>112950</v>
      </c>
      <c r="I27012" s="59" t="s">
        <v>69</v>
      </c>
      <c r="J27012" s="59">
        <v>15014941</v>
      </c>
      <c r="K27012" s="59" t="s">
        <v>27445</v>
      </c>
      <c r="L27012" s="61" t="s">
        <v>81</v>
      </c>
      <c r="M27012" s="61">
        <f>VLOOKUP(H27012,zdroj!C:F,4,0)</f>
        <v>0</v>
      </c>
      <c r="N27012" s="61" t="str">
        <f t="shared" si="842"/>
        <v>-</v>
      </c>
      <c r="P27012" s="73" t="str">
        <f t="shared" si="843"/>
        <v/>
      </c>
      <c r="Q27012" s="61" t="s">
        <v>86</v>
      </c>
    </row>
    <row r="27013" spans="8:17" x14ac:dyDescent="0.25">
      <c r="H27013" s="59">
        <v>112950</v>
      </c>
      <c r="I27013" s="59" t="s">
        <v>69</v>
      </c>
      <c r="J27013" s="59">
        <v>15014959</v>
      </c>
      <c r="K27013" s="59" t="s">
        <v>27446</v>
      </c>
      <c r="L27013" s="61" t="s">
        <v>81</v>
      </c>
      <c r="M27013" s="61">
        <f>VLOOKUP(H27013,zdroj!C:F,4,0)</f>
        <v>0</v>
      </c>
      <c r="N27013" s="61" t="str">
        <f t="shared" si="842"/>
        <v>-</v>
      </c>
      <c r="P27013" s="73" t="str">
        <f t="shared" si="843"/>
        <v/>
      </c>
      <c r="Q27013" s="61" t="s">
        <v>86</v>
      </c>
    </row>
    <row r="27014" spans="8:17" x14ac:dyDescent="0.25">
      <c r="H27014" s="59">
        <v>112950</v>
      </c>
      <c r="I27014" s="59" t="s">
        <v>69</v>
      </c>
      <c r="J27014" s="59">
        <v>15014967</v>
      </c>
      <c r="K27014" s="59" t="s">
        <v>27447</v>
      </c>
      <c r="L27014" s="61" t="s">
        <v>81</v>
      </c>
      <c r="M27014" s="61">
        <f>VLOOKUP(H27014,zdroj!C:F,4,0)</f>
        <v>0</v>
      </c>
      <c r="N27014" s="61" t="str">
        <f t="shared" si="842"/>
        <v>-</v>
      </c>
      <c r="P27014" s="73" t="str">
        <f t="shared" si="843"/>
        <v/>
      </c>
      <c r="Q27014" s="61" t="s">
        <v>86</v>
      </c>
    </row>
    <row r="27015" spans="8:17" x14ac:dyDescent="0.25">
      <c r="H27015" s="59">
        <v>112950</v>
      </c>
      <c r="I27015" s="59" t="s">
        <v>69</v>
      </c>
      <c r="J27015" s="59">
        <v>15014975</v>
      </c>
      <c r="K27015" s="59" t="s">
        <v>27448</v>
      </c>
      <c r="L27015" s="61" t="s">
        <v>81</v>
      </c>
      <c r="M27015" s="61">
        <f>VLOOKUP(H27015,zdroj!C:F,4,0)</f>
        <v>0</v>
      </c>
      <c r="N27015" s="61" t="str">
        <f t="shared" ref="N27015:N27078" si="844">IF(M27015="A",IF(L27015="katA","katB",L27015),L27015)</f>
        <v>-</v>
      </c>
      <c r="P27015" s="73" t="str">
        <f t="shared" ref="P27015:P27078" si="845">IF(O27015="A",1,"")</f>
        <v/>
      </c>
      <c r="Q27015" s="61" t="s">
        <v>86</v>
      </c>
    </row>
    <row r="27016" spans="8:17" x14ac:dyDescent="0.25">
      <c r="H27016" s="59">
        <v>112950</v>
      </c>
      <c r="I27016" s="59" t="s">
        <v>69</v>
      </c>
      <c r="J27016" s="59">
        <v>15014991</v>
      </c>
      <c r="K27016" s="59" t="s">
        <v>27449</v>
      </c>
      <c r="L27016" s="61" t="s">
        <v>81</v>
      </c>
      <c r="M27016" s="61">
        <f>VLOOKUP(H27016,zdroj!C:F,4,0)</f>
        <v>0</v>
      </c>
      <c r="N27016" s="61" t="str">
        <f t="shared" si="844"/>
        <v>-</v>
      </c>
      <c r="P27016" s="73" t="str">
        <f t="shared" si="845"/>
        <v/>
      </c>
      <c r="Q27016" s="61" t="s">
        <v>86</v>
      </c>
    </row>
    <row r="27017" spans="8:17" x14ac:dyDescent="0.25">
      <c r="H27017" s="59">
        <v>112950</v>
      </c>
      <c r="I27017" s="59" t="s">
        <v>69</v>
      </c>
      <c r="J27017" s="59">
        <v>15015009</v>
      </c>
      <c r="K27017" s="59" t="s">
        <v>27450</v>
      </c>
      <c r="L27017" s="61" t="s">
        <v>81</v>
      </c>
      <c r="M27017" s="61">
        <f>VLOOKUP(H27017,zdroj!C:F,4,0)</f>
        <v>0</v>
      </c>
      <c r="N27017" s="61" t="str">
        <f t="shared" si="844"/>
        <v>-</v>
      </c>
      <c r="P27017" s="73" t="str">
        <f t="shared" si="845"/>
        <v/>
      </c>
      <c r="Q27017" s="61" t="s">
        <v>86</v>
      </c>
    </row>
    <row r="27018" spans="8:17" x14ac:dyDescent="0.25">
      <c r="H27018" s="59">
        <v>112950</v>
      </c>
      <c r="I27018" s="59" t="s">
        <v>69</v>
      </c>
      <c r="J27018" s="59">
        <v>15015017</v>
      </c>
      <c r="K27018" s="59" t="s">
        <v>27451</v>
      </c>
      <c r="L27018" s="61" t="s">
        <v>81</v>
      </c>
      <c r="M27018" s="61">
        <f>VLOOKUP(H27018,zdroj!C:F,4,0)</f>
        <v>0</v>
      </c>
      <c r="N27018" s="61" t="str">
        <f t="shared" si="844"/>
        <v>-</v>
      </c>
      <c r="P27018" s="73" t="str">
        <f t="shared" si="845"/>
        <v/>
      </c>
      <c r="Q27018" s="61" t="s">
        <v>86</v>
      </c>
    </row>
    <row r="27019" spans="8:17" x14ac:dyDescent="0.25">
      <c r="H27019" s="59">
        <v>112950</v>
      </c>
      <c r="I27019" s="59" t="s">
        <v>69</v>
      </c>
      <c r="J27019" s="59">
        <v>15015025</v>
      </c>
      <c r="K27019" s="59" t="s">
        <v>27452</v>
      </c>
      <c r="L27019" s="61" t="s">
        <v>81</v>
      </c>
      <c r="M27019" s="61">
        <f>VLOOKUP(H27019,zdroj!C:F,4,0)</f>
        <v>0</v>
      </c>
      <c r="N27019" s="61" t="str">
        <f t="shared" si="844"/>
        <v>-</v>
      </c>
      <c r="P27019" s="73" t="str">
        <f t="shared" si="845"/>
        <v/>
      </c>
      <c r="Q27019" s="61" t="s">
        <v>86</v>
      </c>
    </row>
    <row r="27020" spans="8:17" x14ac:dyDescent="0.25">
      <c r="H27020" s="59">
        <v>112950</v>
      </c>
      <c r="I27020" s="59" t="s">
        <v>69</v>
      </c>
      <c r="J27020" s="59">
        <v>15015033</v>
      </c>
      <c r="K27020" s="59" t="s">
        <v>27453</v>
      </c>
      <c r="L27020" s="61" t="s">
        <v>81</v>
      </c>
      <c r="M27020" s="61">
        <f>VLOOKUP(H27020,zdroj!C:F,4,0)</f>
        <v>0</v>
      </c>
      <c r="N27020" s="61" t="str">
        <f t="shared" si="844"/>
        <v>-</v>
      </c>
      <c r="P27020" s="73" t="str">
        <f t="shared" si="845"/>
        <v/>
      </c>
      <c r="Q27020" s="61" t="s">
        <v>86</v>
      </c>
    </row>
    <row r="27021" spans="8:17" x14ac:dyDescent="0.25">
      <c r="H27021" s="59">
        <v>112950</v>
      </c>
      <c r="I27021" s="59" t="s">
        <v>69</v>
      </c>
      <c r="J27021" s="59">
        <v>15015041</v>
      </c>
      <c r="K27021" s="59" t="s">
        <v>27454</v>
      </c>
      <c r="L27021" s="61" t="s">
        <v>81</v>
      </c>
      <c r="M27021" s="61">
        <f>VLOOKUP(H27021,zdroj!C:F,4,0)</f>
        <v>0</v>
      </c>
      <c r="N27021" s="61" t="str">
        <f t="shared" si="844"/>
        <v>-</v>
      </c>
      <c r="P27021" s="73" t="str">
        <f t="shared" si="845"/>
        <v/>
      </c>
      <c r="Q27021" s="61" t="s">
        <v>86</v>
      </c>
    </row>
    <row r="27022" spans="8:17" x14ac:dyDescent="0.25">
      <c r="H27022" s="59">
        <v>112950</v>
      </c>
      <c r="I27022" s="59" t="s">
        <v>69</v>
      </c>
      <c r="J27022" s="59">
        <v>15015050</v>
      </c>
      <c r="K27022" s="59" t="s">
        <v>27455</v>
      </c>
      <c r="L27022" s="61" t="s">
        <v>81</v>
      </c>
      <c r="M27022" s="61">
        <f>VLOOKUP(H27022,zdroj!C:F,4,0)</f>
        <v>0</v>
      </c>
      <c r="N27022" s="61" t="str">
        <f t="shared" si="844"/>
        <v>-</v>
      </c>
      <c r="P27022" s="73" t="str">
        <f t="shared" si="845"/>
        <v/>
      </c>
      <c r="Q27022" s="61" t="s">
        <v>86</v>
      </c>
    </row>
    <row r="27023" spans="8:17" x14ac:dyDescent="0.25">
      <c r="H27023" s="59">
        <v>112950</v>
      </c>
      <c r="I27023" s="59" t="s">
        <v>69</v>
      </c>
      <c r="J27023" s="59">
        <v>15015068</v>
      </c>
      <c r="K27023" s="59" t="s">
        <v>27456</v>
      </c>
      <c r="L27023" s="61" t="s">
        <v>81</v>
      </c>
      <c r="M27023" s="61">
        <f>VLOOKUP(H27023,zdroj!C:F,4,0)</f>
        <v>0</v>
      </c>
      <c r="N27023" s="61" t="str">
        <f t="shared" si="844"/>
        <v>-</v>
      </c>
      <c r="P27023" s="73" t="str">
        <f t="shared" si="845"/>
        <v/>
      </c>
      <c r="Q27023" s="61" t="s">
        <v>86</v>
      </c>
    </row>
    <row r="27024" spans="8:17" x14ac:dyDescent="0.25">
      <c r="H27024" s="59">
        <v>112950</v>
      </c>
      <c r="I27024" s="59" t="s">
        <v>69</v>
      </c>
      <c r="J27024" s="59">
        <v>15015076</v>
      </c>
      <c r="K27024" s="59" t="s">
        <v>27457</v>
      </c>
      <c r="L27024" s="61" t="s">
        <v>81</v>
      </c>
      <c r="M27024" s="61">
        <f>VLOOKUP(H27024,zdroj!C:F,4,0)</f>
        <v>0</v>
      </c>
      <c r="N27024" s="61" t="str">
        <f t="shared" si="844"/>
        <v>-</v>
      </c>
      <c r="P27024" s="73" t="str">
        <f t="shared" si="845"/>
        <v/>
      </c>
      <c r="Q27024" s="61" t="s">
        <v>86</v>
      </c>
    </row>
    <row r="27025" spans="8:17" x14ac:dyDescent="0.25">
      <c r="H27025" s="59">
        <v>112950</v>
      </c>
      <c r="I27025" s="59" t="s">
        <v>69</v>
      </c>
      <c r="J27025" s="59">
        <v>15015084</v>
      </c>
      <c r="K27025" s="59" t="s">
        <v>27458</v>
      </c>
      <c r="L27025" s="61" t="s">
        <v>81</v>
      </c>
      <c r="M27025" s="61">
        <f>VLOOKUP(H27025,zdroj!C:F,4,0)</f>
        <v>0</v>
      </c>
      <c r="N27025" s="61" t="str">
        <f t="shared" si="844"/>
        <v>-</v>
      </c>
      <c r="P27025" s="73" t="str">
        <f t="shared" si="845"/>
        <v/>
      </c>
      <c r="Q27025" s="61" t="s">
        <v>86</v>
      </c>
    </row>
    <row r="27026" spans="8:17" x14ac:dyDescent="0.25">
      <c r="H27026" s="59">
        <v>112950</v>
      </c>
      <c r="I27026" s="59" t="s">
        <v>69</v>
      </c>
      <c r="J27026" s="59">
        <v>15015106</v>
      </c>
      <c r="K27026" s="59" t="s">
        <v>27459</v>
      </c>
      <c r="L27026" s="61" t="s">
        <v>81</v>
      </c>
      <c r="M27026" s="61">
        <f>VLOOKUP(H27026,zdroj!C:F,4,0)</f>
        <v>0</v>
      </c>
      <c r="N27026" s="61" t="str">
        <f t="shared" si="844"/>
        <v>-</v>
      </c>
      <c r="P27026" s="73" t="str">
        <f t="shared" si="845"/>
        <v/>
      </c>
      <c r="Q27026" s="61" t="s">
        <v>86</v>
      </c>
    </row>
    <row r="27027" spans="8:17" x14ac:dyDescent="0.25">
      <c r="H27027" s="59">
        <v>112950</v>
      </c>
      <c r="I27027" s="59" t="s">
        <v>69</v>
      </c>
      <c r="J27027" s="59">
        <v>26912546</v>
      </c>
      <c r="K27027" s="59" t="s">
        <v>27460</v>
      </c>
      <c r="L27027" s="61" t="s">
        <v>81</v>
      </c>
      <c r="M27027" s="61">
        <f>VLOOKUP(H27027,zdroj!C:F,4,0)</f>
        <v>0</v>
      </c>
      <c r="N27027" s="61" t="str">
        <f t="shared" si="844"/>
        <v>-</v>
      </c>
      <c r="P27027" s="73" t="str">
        <f t="shared" si="845"/>
        <v/>
      </c>
      <c r="Q27027" s="61" t="s">
        <v>86</v>
      </c>
    </row>
    <row r="27028" spans="8:17" x14ac:dyDescent="0.25">
      <c r="H27028" s="59">
        <v>112950</v>
      </c>
      <c r="I27028" s="59" t="s">
        <v>69</v>
      </c>
      <c r="J27028" s="59">
        <v>26912554</v>
      </c>
      <c r="K27028" s="59" t="s">
        <v>27461</v>
      </c>
      <c r="L27028" s="61" t="s">
        <v>81</v>
      </c>
      <c r="M27028" s="61">
        <f>VLOOKUP(H27028,zdroj!C:F,4,0)</f>
        <v>0</v>
      </c>
      <c r="N27028" s="61" t="str">
        <f t="shared" si="844"/>
        <v>-</v>
      </c>
      <c r="P27028" s="73" t="str">
        <f t="shared" si="845"/>
        <v/>
      </c>
      <c r="Q27028" s="61" t="s">
        <v>86</v>
      </c>
    </row>
    <row r="27029" spans="8:17" x14ac:dyDescent="0.25">
      <c r="H27029" s="59">
        <v>112950</v>
      </c>
      <c r="I27029" s="59" t="s">
        <v>69</v>
      </c>
      <c r="J27029" s="59">
        <v>26912562</v>
      </c>
      <c r="K27029" s="59" t="s">
        <v>27462</v>
      </c>
      <c r="L27029" s="61" t="s">
        <v>81</v>
      </c>
      <c r="M27029" s="61">
        <f>VLOOKUP(H27029,zdroj!C:F,4,0)</f>
        <v>0</v>
      </c>
      <c r="N27029" s="61" t="str">
        <f t="shared" si="844"/>
        <v>-</v>
      </c>
      <c r="P27029" s="73" t="str">
        <f t="shared" si="845"/>
        <v/>
      </c>
      <c r="Q27029" s="61" t="s">
        <v>86</v>
      </c>
    </row>
    <row r="27030" spans="8:17" x14ac:dyDescent="0.25">
      <c r="H27030" s="59">
        <v>112950</v>
      </c>
      <c r="I27030" s="59" t="s">
        <v>69</v>
      </c>
      <c r="J27030" s="59">
        <v>30849128</v>
      </c>
      <c r="K27030" s="59" t="s">
        <v>27463</v>
      </c>
      <c r="L27030" s="61" t="s">
        <v>113</v>
      </c>
      <c r="M27030" s="61">
        <f>VLOOKUP(H27030,zdroj!C:F,4,0)</f>
        <v>0</v>
      </c>
      <c r="N27030" s="61" t="str">
        <f t="shared" si="844"/>
        <v>katB</v>
      </c>
      <c r="P27030" s="73" t="str">
        <f t="shared" si="845"/>
        <v/>
      </c>
      <c r="Q27030" s="61" t="s">
        <v>30</v>
      </c>
    </row>
    <row r="27031" spans="8:17" x14ac:dyDescent="0.25">
      <c r="H27031" s="59">
        <v>112950</v>
      </c>
      <c r="I27031" s="59" t="s">
        <v>69</v>
      </c>
      <c r="J27031" s="59">
        <v>30849136</v>
      </c>
      <c r="K27031" s="59" t="s">
        <v>27464</v>
      </c>
      <c r="L27031" s="61" t="s">
        <v>113</v>
      </c>
      <c r="M27031" s="61">
        <f>VLOOKUP(H27031,zdroj!C:F,4,0)</f>
        <v>0</v>
      </c>
      <c r="N27031" s="61" t="str">
        <f t="shared" si="844"/>
        <v>katB</v>
      </c>
      <c r="P27031" s="73" t="str">
        <f t="shared" si="845"/>
        <v/>
      </c>
      <c r="Q27031" s="61" t="s">
        <v>31</v>
      </c>
    </row>
    <row r="27032" spans="8:17" x14ac:dyDescent="0.25">
      <c r="H27032" s="59">
        <v>112950</v>
      </c>
      <c r="I27032" s="59" t="s">
        <v>69</v>
      </c>
      <c r="J27032" s="59">
        <v>30849144</v>
      </c>
      <c r="K27032" s="59" t="s">
        <v>27465</v>
      </c>
      <c r="L27032" s="61" t="s">
        <v>81</v>
      </c>
      <c r="M27032" s="61">
        <f>VLOOKUP(H27032,zdroj!C:F,4,0)</f>
        <v>0</v>
      </c>
      <c r="N27032" s="61" t="str">
        <f t="shared" si="844"/>
        <v>-</v>
      </c>
      <c r="P27032" s="73" t="str">
        <f t="shared" si="845"/>
        <v/>
      </c>
      <c r="Q27032" s="61" t="s">
        <v>86</v>
      </c>
    </row>
    <row r="27033" spans="8:17" x14ac:dyDescent="0.25">
      <c r="H27033" s="59">
        <v>112950</v>
      </c>
      <c r="I27033" s="59" t="s">
        <v>69</v>
      </c>
      <c r="J27033" s="59">
        <v>30849152</v>
      </c>
      <c r="K27033" s="59" t="s">
        <v>27466</v>
      </c>
      <c r="L27033" s="61" t="s">
        <v>81</v>
      </c>
      <c r="M27033" s="61">
        <f>VLOOKUP(H27033,zdroj!C:F,4,0)</f>
        <v>0</v>
      </c>
      <c r="N27033" s="61" t="str">
        <f t="shared" si="844"/>
        <v>-</v>
      </c>
      <c r="P27033" s="73" t="str">
        <f t="shared" si="845"/>
        <v/>
      </c>
      <c r="Q27033" s="61" t="s">
        <v>86</v>
      </c>
    </row>
    <row r="27034" spans="8:17" x14ac:dyDescent="0.25">
      <c r="H27034" s="59">
        <v>112950</v>
      </c>
      <c r="I27034" s="59" t="s">
        <v>69</v>
      </c>
      <c r="J27034" s="59">
        <v>40666182</v>
      </c>
      <c r="K27034" s="59" t="s">
        <v>27467</v>
      </c>
      <c r="L27034" s="61" t="s">
        <v>81</v>
      </c>
      <c r="M27034" s="61">
        <f>VLOOKUP(H27034,zdroj!C:F,4,0)</f>
        <v>0</v>
      </c>
      <c r="N27034" s="61" t="str">
        <f t="shared" si="844"/>
        <v>-</v>
      </c>
      <c r="P27034" s="73" t="str">
        <f t="shared" si="845"/>
        <v/>
      </c>
      <c r="Q27034" s="61" t="s">
        <v>86</v>
      </c>
    </row>
    <row r="27035" spans="8:17" x14ac:dyDescent="0.25">
      <c r="H27035" s="59">
        <v>112950</v>
      </c>
      <c r="I27035" s="59" t="s">
        <v>69</v>
      </c>
      <c r="J27035" s="59">
        <v>74138073</v>
      </c>
      <c r="K27035" s="59" t="s">
        <v>27468</v>
      </c>
      <c r="L27035" s="61" t="s">
        <v>81</v>
      </c>
      <c r="M27035" s="61">
        <f>VLOOKUP(H27035,zdroj!C:F,4,0)</f>
        <v>0</v>
      </c>
      <c r="N27035" s="61" t="str">
        <f t="shared" si="844"/>
        <v>-</v>
      </c>
      <c r="P27035" s="73" t="str">
        <f t="shared" si="845"/>
        <v/>
      </c>
      <c r="Q27035" s="61" t="s">
        <v>86</v>
      </c>
    </row>
    <row r="27036" spans="8:17" x14ac:dyDescent="0.25">
      <c r="H27036" s="59">
        <v>112950</v>
      </c>
      <c r="I27036" s="59" t="s">
        <v>69</v>
      </c>
      <c r="J27036" s="59">
        <v>74333861</v>
      </c>
      <c r="K27036" s="59" t="s">
        <v>27469</v>
      </c>
      <c r="L27036" s="61" t="s">
        <v>81</v>
      </c>
      <c r="M27036" s="61">
        <f>VLOOKUP(H27036,zdroj!C:F,4,0)</f>
        <v>0</v>
      </c>
      <c r="N27036" s="61" t="str">
        <f t="shared" si="844"/>
        <v>-</v>
      </c>
      <c r="P27036" s="73" t="str">
        <f t="shared" si="845"/>
        <v/>
      </c>
      <c r="Q27036" s="61" t="s">
        <v>86</v>
      </c>
    </row>
    <row r="27037" spans="8:17" x14ac:dyDescent="0.25">
      <c r="H27037" s="59">
        <v>112950</v>
      </c>
      <c r="I27037" s="59" t="s">
        <v>69</v>
      </c>
      <c r="J27037" s="59">
        <v>81188587</v>
      </c>
      <c r="K27037" s="59" t="s">
        <v>27470</v>
      </c>
      <c r="L27037" s="61" t="s">
        <v>113</v>
      </c>
      <c r="M27037" s="61">
        <f>VLOOKUP(H27037,zdroj!C:F,4,0)</f>
        <v>0</v>
      </c>
      <c r="N27037" s="61" t="str">
        <f t="shared" si="844"/>
        <v>katB</v>
      </c>
      <c r="P27037" s="73" t="str">
        <f t="shared" si="845"/>
        <v/>
      </c>
      <c r="Q27037" s="61" t="s">
        <v>30</v>
      </c>
    </row>
    <row r="27038" spans="8:17" x14ac:dyDescent="0.25">
      <c r="H27038" s="59">
        <v>311740</v>
      </c>
      <c r="I27038" s="59" t="s">
        <v>69</v>
      </c>
      <c r="J27038" s="59">
        <v>15015220</v>
      </c>
      <c r="K27038" s="59" t="s">
        <v>27471</v>
      </c>
      <c r="L27038" s="61" t="s">
        <v>113</v>
      </c>
      <c r="M27038" s="61">
        <f>VLOOKUP(H27038,zdroj!C:F,4,0)</f>
        <v>0</v>
      </c>
      <c r="N27038" s="61" t="str">
        <f t="shared" si="844"/>
        <v>katB</v>
      </c>
      <c r="P27038" s="73" t="str">
        <f t="shared" si="845"/>
        <v/>
      </c>
      <c r="Q27038" s="61" t="s">
        <v>30</v>
      </c>
    </row>
    <row r="27039" spans="8:17" x14ac:dyDescent="0.25">
      <c r="H27039" s="59">
        <v>311740</v>
      </c>
      <c r="I27039" s="59" t="s">
        <v>69</v>
      </c>
      <c r="J27039" s="59">
        <v>15015378</v>
      </c>
      <c r="K27039" s="59" t="s">
        <v>27472</v>
      </c>
      <c r="L27039" s="61" t="s">
        <v>81</v>
      </c>
      <c r="M27039" s="61">
        <f>VLOOKUP(H27039,zdroj!C:F,4,0)</f>
        <v>0</v>
      </c>
      <c r="N27039" s="61" t="str">
        <f t="shared" si="844"/>
        <v>-</v>
      </c>
      <c r="P27039" s="73" t="str">
        <f t="shared" si="845"/>
        <v/>
      </c>
      <c r="Q27039" s="61" t="s">
        <v>86</v>
      </c>
    </row>
    <row r="27040" spans="8:17" x14ac:dyDescent="0.25">
      <c r="H27040" s="59">
        <v>311740</v>
      </c>
      <c r="I27040" s="59" t="s">
        <v>69</v>
      </c>
      <c r="J27040" s="59">
        <v>15015467</v>
      </c>
      <c r="K27040" s="59" t="s">
        <v>27473</v>
      </c>
      <c r="L27040" s="61" t="s">
        <v>81</v>
      </c>
      <c r="M27040" s="61">
        <f>VLOOKUP(H27040,zdroj!C:F,4,0)</f>
        <v>0</v>
      </c>
      <c r="N27040" s="61" t="str">
        <f t="shared" si="844"/>
        <v>-</v>
      </c>
      <c r="P27040" s="73" t="str">
        <f t="shared" si="845"/>
        <v/>
      </c>
      <c r="Q27040" s="61" t="s">
        <v>86</v>
      </c>
    </row>
    <row r="27041" spans="8:17" x14ac:dyDescent="0.25">
      <c r="H27041" s="59">
        <v>196983</v>
      </c>
      <c r="I27041" s="59" t="s">
        <v>69</v>
      </c>
      <c r="J27041" s="59">
        <v>20248636</v>
      </c>
      <c r="K27041" s="59" t="s">
        <v>27474</v>
      </c>
      <c r="L27041" s="61" t="s">
        <v>113</v>
      </c>
      <c r="M27041" s="61">
        <f>VLOOKUP(H27041,zdroj!C:F,4,0)</f>
        <v>0</v>
      </c>
      <c r="N27041" s="61" t="str">
        <f t="shared" si="844"/>
        <v>katB</v>
      </c>
      <c r="P27041" s="73" t="str">
        <f t="shared" si="845"/>
        <v/>
      </c>
      <c r="Q27041" s="61" t="s">
        <v>30</v>
      </c>
    </row>
    <row r="27042" spans="8:17" x14ac:dyDescent="0.25">
      <c r="H27042" s="59">
        <v>196983</v>
      </c>
      <c r="I27042" s="59" t="s">
        <v>69</v>
      </c>
      <c r="J27042" s="59">
        <v>20248644</v>
      </c>
      <c r="K27042" s="59" t="s">
        <v>27475</v>
      </c>
      <c r="L27042" s="61" t="s">
        <v>113</v>
      </c>
      <c r="M27042" s="61">
        <f>VLOOKUP(H27042,zdroj!C:F,4,0)</f>
        <v>0</v>
      </c>
      <c r="N27042" s="61" t="str">
        <f t="shared" si="844"/>
        <v>katB</v>
      </c>
      <c r="P27042" s="73" t="str">
        <f t="shared" si="845"/>
        <v/>
      </c>
      <c r="Q27042" s="61" t="s">
        <v>30</v>
      </c>
    </row>
    <row r="27043" spans="8:17" x14ac:dyDescent="0.25">
      <c r="H27043" s="59">
        <v>196983</v>
      </c>
      <c r="I27043" s="59" t="s">
        <v>69</v>
      </c>
      <c r="J27043" s="59">
        <v>20248652</v>
      </c>
      <c r="K27043" s="59" t="s">
        <v>27476</v>
      </c>
      <c r="L27043" s="61" t="s">
        <v>81</v>
      </c>
      <c r="M27043" s="61">
        <f>VLOOKUP(H27043,zdroj!C:F,4,0)</f>
        <v>0</v>
      </c>
      <c r="N27043" s="61" t="str">
        <f t="shared" si="844"/>
        <v>-</v>
      </c>
      <c r="P27043" s="73" t="str">
        <f t="shared" si="845"/>
        <v/>
      </c>
      <c r="Q27043" s="61" t="s">
        <v>86</v>
      </c>
    </row>
    <row r="27044" spans="8:17" x14ac:dyDescent="0.25">
      <c r="H27044" s="59">
        <v>196983</v>
      </c>
      <c r="I27044" s="59" t="s">
        <v>69</v>
      </c>
      <c r="J27044" s="59">
        <v>20248661</v>
      </c>
      <c r="K27044" s="59" t="s">
        <v>27477</v>
      </c>
      <c r="L27044" s="61" t="s">
        <v>113</v>
      </c>
      <c r="M27044" s="61">
        <f>VLOOKUP(H27044,zdroj!C:F,4,0)</f>
        <v>0</v>
      </c>
      <c r="N27044" s="61" t="str">
        <f t="shared" si="844"/>
        <v>katB</v>
      </c>
      <c r="P27044" s="73" t="str">
        <f t="shared" si="845"/>
        <v/>
      </c>
      <c r="Q27044" s="61" t="s">
        <v>30</v>
      </c>
    </row>
    <row r="27045" spans="8:17" x14ac:dyDescent="0.25">
      <c r="H27045" s="59">
        <v>196983</v>
      </c>
      <c r="I27045" s="59" t="s">
        <v>69</v>
      </c>
      <c r="J27045" s="59">
        <v>20248679</v>
      </c>
      <c r="K27045" s="59" t="s">
        <v>27478</v>
      </c>
      <c r="L27045" s="61" t="s">
        <v>113</v>
      </c>
      <c r="M27045" s="61">
        <f>VLOOKUP(H27045,zdroj!C:F,4,0)</f>
        <v>0</v>
      </c>
      <c r="N27045" s="61" t="str">
        <f t="shared" si="844"/>
        <v>katB</v>
      </c>
      <c r="P27045" s="73" t="str">
        <f t="shared" si="845"/>
        <v/>
      </c>
      <c r="Q27045" s="61" t="s">
        <v>30</v>
      </c>
    </row>
    <row r="27046" spans="8:17" x14ac:dyDescent="0.25">
      <c r="H27046" s="59">
        <v>196983</v>
      </c>
      <c r="I27046" s="59" t="s">
        <v>69</v>
      </c>
      <c r="J27046" s="59">
        <v>20248687</v>
      </c>
      <c r="K27046" s="59" t="s">
        <v>27479</v>
      </c>
      <c r="L27046" s="61" t="s">
        <v>113</v>
      </c>
      <c r="M27046" s="61">
        <f>VLOOKUP(H27046,zdroj!C:F,4,0)</f>
        <v>0</v>
      </c>
      <c r="N27046" s="61" t="str">
        <f t="shared" si="844"/>
        <v>katB</v>
      </c>
      <c r="P27046" s="73" t="str">
        <f t="shared" si="845"/>
        <v/>
      </c>
      <c r="Q27046" s="61" t="s">
        <v>30</v>
      </c>
    </row>
    <row r="27047" spans="8:17" x14ac:dyDescent="0.25">
      <c r="H27047" s="59">
        <v>196983</v>
      </c>
      <c r="I27047" s="59" t="s">
        <v>69</v>
      </c>
      <c r="J27047" s="59">
        <v>20248695</v>
      </c>
      <c r="K27047" s="59" t="s">
        <v>27480</v>
      </c>
      <c r="L27047" s="61" t="s">
        <v>113</v>
      </c>
      <c r="M27047" s="61">
        <f>VLOOKUP(H27047,zdroj!C:F,4,0)</f>
        <v>0</v>
      </c>
      <c r="N27047" s="61" t="str">
        <f t="shared" si="844"/>
        <v>katB</v>
      </c>
      <c r="P27047" s="73" t="str">
        <f t="shared" si="845"/>
        <v/>
      </c>
      <c r="Q27047" s="61" t="s">
        <v>30</v>
      </c>
    </row>
    <row r="27048" spans="8:17" x14ac:dyDescent="0.25">
      <c r="H27048" s="59">
        <v>196983</v>
      </c>
      <c r="I27048" s="59" t="s">
        <v>69</v>
      </c>
      <c r="J27048" s="59">
        <v>20248709</v>
      </c>
      <c r="K27048" s="59" t="s">
        <v>27481</v>
      </c>
      <c r="L27048" s="61" t="s">
        <v>113</v>
      </c>
      <c r="M27048" s="61">
        <f>VLOOKUP(H27048,zdroj!C:F,4,0)</f>
        <v>0</v>
      </c>
      <c r="N27048" s="61" t="str">
        <f t="shared" si="844"/>
        <v>katB</v>
      </c>
      <c r="P27048" s="73" t="str">
        <f t="shared" si="845"/>
        <v/>
      </c>
      <c r="Q27048" s="61" t="s">
        <v>30</v>
      </c>
    </row>
    <row r="27049" spans="8:17" x14ac:dyDescent="0.25">
      <c r="H27049" s="59">
        <v>196983</v>
      </c>
      <c r="I27049" s="59" t="s">
        <v>69</v>
      </c>
      <c r="J27049" s="59">
        <v>20248717</v>
      </c>
      <c r="K27049" s="59" t="s">
        <v>27482</v>
      </c>
      <c r="L27049" s="61" t="s">
        <v>113</v>
      </c>
      <c r="M27049" s="61">
        <f>VLOOKUP(H27049,zdroj!C:F,4,0)</f>
        <v>0</v>
      </c>
      <c r="N27049" s="61" t="str">
        <f t="shared" si="844"/>
        <v>katB</v>
      </c>
      <c r="P27049" s="73" t="str">
        <f t="shared" si="845"/>
        <v/>
      </c>
      <c r="Q27049" s="61" t="s">
        <v>30</v>
      </c>
    </row>
    <row r="27050" spans="8:17" x14ac:dyDescent="0.25">
      <c r="H27050" s="59">
        <v>196983</v>
      </c>
      <c r="I27050" s="59" t="s">
        <v>69</v>
      </c>
      <c r="J27050" s="59">
        <v>20248725</v>
      </c>
      <c r="K27050" s="59" t="s">
        <v>27483</v>
      </c>
      <c r="L27050" s="61" t="s">
        <v>113</v>
      </c>
      <c r="M27050" s="61">
        <f>VLOOKUP(H27050,zdroj!C:F,4,0)</f>
        <v>0</v>
      </c>
      <c r="N27050" s="61" t="str">
        <f t="shared" si="844"/>
        <v>katB</v>
      </c>
      <c r="P27050" s="73" t="str">
        <f t="shared" si="845"/>
        <v/>
      </c>
      <c r="Q27050" s="61" t="s">
        <v>30</v>
      </c>
    </row>
    <row r="27051" spans="8:17" x14ac:dyDescent="0.25">
      <c r="H27051" s="59">
        <v>196983</v>
      </c>
      <c r="I27051" s="59" t="s">
        <v>69</v>
      </c>
      <c r="J27051" s="59">
        <v>20248750</v>
      </c>
      <c r="K27051" s="59" t="s">
        <v>27484</v>
      </c>
      <c r="L27051" s="61" t="s">
        <v>81</v>
      </c>
      <c r="M27051" s="61">
        <f>VLOOKUP(H27051,zdroj!C:F,4,0)</f>
        <v>0</v>
      </c>
      <c r="N27051" s="61" t="str">
        <f t="shared" si="844"/>
        <v>-</v>
      </c>
      <c r="P27051" s="73" t="str">
        <f t="shared" si="845"/>
        <v/>
      </c>
      <c r="Q27051" s="61" t="s">
        <v>86</v>
      </c>
    </row>
    <row r="27052" spans="8:17" x14ac:dyDescent="0.25">
      <c r="H27052" s="59">
        <v>196983</v>
      </c>
      <c r="I27052" s="59" t="s">
        <v>69</v>
      </c>
      <c r="J27052" s="59">
        <v>20248911</v>
      </c>
      <c r="K27052" s="59" t="s">
        <v>27485</v>
      </c>
      <c r="L27052" s="61" t="s">
        <v>113</v>
      </c>
      <c r="M27052" s="61">
        <f>VLOOKUP(H27052,zdroj!C:F,4,0)</f>
        <v>0</v>
      </c>
      <c r="N27052" s="61" t="str">
        <f t="shared" si="844"/>
        <v>katB</v>
      </c>
      <c r="P27052" s="73" t="str">
        <f t="shared" si="845"/>
        <v/>
      </c>
      <c r="Q27052" s="61" t="s">
        <v>30</v>
      </c>
    </row>
    <row r="27053" spans="8:17" x14ac:dyDescent="0.25">
      <c r="H27053" s="59">
        <v>196983</v>
      </c>
      <c r="I27053" s="59" t="s">
        <v>69</v>
      </c>
      <c r="J27053" s="59">
        <v>28006691</v>
      </c>
      <c r="K27053" s="59" t="s">
        <v>27486</v>
      </c>
      <c r="L27053" s="61" t="s">
        <v>113</v>
      </c>
      <c r="M27053" s="61">
        <f>VLOOKUP(H27053,zdroj!C:F,4,0)</f>
        <v>0</v>
      </c>
      <c r="N27053" s="61" t="str">
        <f t="shared" si="844"/>
        <v>katB</v>
      </c>
      <c r="P27053" s="73" t="str">
        <f t="shared" si="845"/>
        <v/>
      </c>
      <c r="Q27053" s="61" t="s">
        <v>30</v>
      </c>
    </row>
    <row r="27054" spans="8:17" x14ac:dyDescent="0.25">
      <c r="H27054" s="59">
        <v>196983</v>
      </c>
      <c r="I27054" s="59" t="s">
        <v>69</v>
      </c>
      <c r="J27054" s="59">
        <v>28006704</v>
      </c>
      <c r="K27054" s="59" t="s">
        <v>27487</v>
      </c>
      <c r="L27054" s="61" t="s">
        <v>113</v>
      </c>
      <c r="M27054" s="61">
        <f>VLOOKUP(H27054,zdroj!C:F,4,0)</f>
        <v>0</v>
      </c>
      <c r="N27054" s="61" t="str">
        <f t="shared" si="844"/>
        <v>katB</v>
      </c>
      <c r="P27054" s="73" t="str">
        <f t="shared" si="845"/>
        <v/>
      </c>
      <c r="Q27054" s="61" t="s">
        <v>30</v>
      </c>
    </row>
    <row r="27055" spans="8:17" x14ac:dyDescent="0.25">
      <c r="H27055" s="59">
        <v>196983</v>
      </c>
      <c r="I27055" s="59" t="s">
        <v>69</v>
      </c>
      <c r="J27055" s="59">
        <v>28419782</v>
      </c>
      <c r="K27055" s="59" t="s">
        <v>27488</v>
      </c>
      <c r="L27055" s="61" t="s">
        <v>113</v>
      </c>
      <c r="M27055" s="61">
        <f>VLOOKUP(H27055,zdroj!C:F,4,0)</f>
        <v>0</v>
      </c>
      <c r="N27055" s="61" t="str">
        <f t="shared" si="844"/>
        <v>katB</v>
      </c>
      <c r="P27055" s="73" t="str">
        <f t="shared" si="845"/>
        <v/>
      </c>
      <c r="Q27055" s="61" t="s">
        <v>30</v>
      </c>
    </row>
    <row r="27056" spans="8:17" x14ac:dyDescent="0.25">
      <c r="H27056" s="59">
        <v>196983</v>
      </c>
      <c r="I27056" s="59" t="s">
        <v>69</v>
      </c>
      <c r="J27056" s="59">
        <v>42679745</v>
      </c>
      <c r="K27056" s="59" t="s">
        <v>27489</v>
      </c>
      <c r="L27056" s="61" t="s">
        <v>113</v>
      </c>
      <c r="M27056" s="61">
        <f>VLOOKUP(H27056,zdroj!C:F,4,0)</f>
        <v>0</v>
      </c>
      <c r="N27056" s="61" t="str">
        <f t="shared" si="844"/>
        <v>katB</v>
      </c>
      <c r="P27056" s="73" t="str">
        <f t="shared" si="845"/>
        <v/>
      </c>
      <c r="Q27056" s="61" t="s">
        <v>30</v>
      </c>
    </row>
    <row r="27057" spans="8:17" x14ac:dyDescent="0.25">
      <c r="H27057" s="59">
        <v>196983</v>
      </c>
      <c r="I27057" s="59" t="s">
        <v>69</v>
      </c>
      <c r="J27057" s="59">
        <v>75036461</v>
      </c>
      <c r="K27057" s="59" t="s">
        <v>27490</v>
      </c>
      <c r="L27057" s="61" t="s">
        <v>113</v>
      </c>
      <c r="M27057" s="61">
        <f>VLOOKUP(H27057,zdroj!C:F,4,0)</f>
        <v>0</v>
      </c>
      <c r="N27057" s="61" t="str">
        <f t="shared" si="844"/>
        <v>katB</v>
      </c>
      <c r="P27057" s="73" t="str">
        <f t="shared" si="845"/>
        <v/>
      </c>
      <c r="Q27057" s="61" t="s">
        <v>30</v>
      </c>
    </row>
    <row r="27058" spans="8:17" x14ac:dyDescent="0.25">
      <c r="H27058" s="59">
        <v>36391</v>
      </c>
      <c r="I27058" s="59" t="s">
        <v>72</v>
      </c>
      <c r="J27058" s="59">
        <v>17736919</v>
      </c>
      <c r="K27058" s="59" t="s">
        <v>27491</v>
      </c>
      <c r="L27058" s="61" t="s">
        <v>81</v>
      </c>
      <c r="M27058" s="61">
        <f>VLOOKUP(H27058,zdroj!C:F,4,0)</f>
        <v>0</v>
      </c>
      <c r="N27058" s="61" t="str">
        <f t="shared" si="844"/>
        <v>-</v>
      </c>
      <c r="P27058" s="73" t="str">
        <f t="shared" si="845"/>
        <v/>
      </c>
      <c r="Q27058" s="61" t="s">
        <v>86</v>
      </c>
    </row>
    <row r="27059" spans="8:17" x14ac:dyDescent="0.25">
      <c r="H27059" s="59">
        <v>36391</v>
      </c>
      <c r="I27059" s="59" t="s">
        <v>72</v>
      </c>
      <c r="J27059" s="59">
        <v>17736927</v>
      </c>
      <c r="K27059" s="59" t="s">
        <v>27492</v>
      </c>
      <c r="L27059" s="61" t="s">
        <v>81</v>
      </c>
      <c r="M27059" s="61">
        <f>VLOOKUP(H27059,zdroj!C:F,4,0)</f>
        <v>0</v>
      </c>
      <c r="N27059" s="61" t="str">
        <f t="shared" si="844"/>
        <v>-</v>
      </c>
      <c r="P27059" s="73" t="str">
        <f t="shared" si="845"/>
        <v/>
      </c>
      <c r="Q27059" s="61" t="s">
        <v>86</v>
      </c>
    </row>
    <row r="27060" spans="8:17" x14ac:dyDescent="0.25">
      <c r="H27060" s="59">
        <v>36391</v>
      </c>
      <c r="I27060" s="59" t="s">
        <v>72</v>
      </c>
      <c r="J27060" s="59">
        <v>17736935</v>
      </c>
      <c r="K27060" s="59" t="s">
        <v>27493</v>
      </c>
      <c r="L27060" s="61" t="s">
        <v>81</v>
      </c>
      <c r="M27060" s="61">
        <f>VLOOKUP(H27060,zdroj!C:F,4,0)</f>
        <v>0</v>
      </c>
      <c r="N27060" s="61" t="str">
        <f t="shared" si="844"/>
        <v>-</v>
      </c>
      <c r="P27060" s="73" t="str">
        <f t="shared" si="845"/>
        <v/>
      </c>
      <c r="Q27060" s="61" t="s">
        <v>86</v>
      </c>
    </row>
    <row r="27061" spans="8:17" x14ac:dyDescent="0.25">
      <c r="H27061" s="59">
        <v>36391</v>
      </c>
      <c r="I27061" s="59" t="s">
        <v>72</v>
      </c>
      <c r="J27061" s="59">
        <v>17736943</v>
      </c>
      <c r="K27061" s="59" t="s">
        <v>27494</v>
      </c>
      <c r="L27061" s="61" t="s">
        <v>81</v>
      </c>
      <c r="M27061" s="61">
        <f>VLOOKUP(H27061,zdroj!C:F,4,0)</f>
        <v>0</v>
      </c>
      <c r="N27061" s="61" t="str">
        <f t="shared" si="844"/>
        <v>-</v>
      </c>
      <c r="P27061" s="73" t="str">
        <f t="shared" si="845"/>
        <v/>
      </c>
      <c r="Q27061" s="61" t="s">
        <v>86</v>
      </c>
    </row>
    <row r="27062" spans="8:17" x14ac:dyDescent="0.25">
      <c r="H27062" s="59">
        <v>36391</v>
      </c>
      <c r="I27062" s="59" t="s">
        <v>72</v>
      </c>
      <c r="J27062" s="59">
        <v>17736960</v>
      </c>
      <c r="K27062" s="59" t="s">
        <v>27495</v>
      </c>
      <c r="L27062" s="61" t="s">
        <v>81</v>
      </c>
      <c r="M27062" s="61">
        <f>VLOOKUP(H27062,zdroj!C:F,4,0)</f>
        <v>0</v>
      </c>
      <c r="N27062" s="61" t="str">
        <f t="shared" si="844"/>
        <v>-</v>
      </c>
      <c r="P27062" s="73" t="str">
        <f t="shared" si="845"/>
        <v/>
      </c>
      <c r="Q27062" s="61" t="s">
        <v>86</v>
      </c>
    </row>
    <row r="27063" spans="8:17" x14ac:dyDescent="0.25">
      <c r="H27063" s="59">
        <v>36391</v>
      </c>
      <c r="I27063" s="59" t="s">
        <v>72</v>
      </c>
      <c r="J27063" s="59">
        <v>17736978</v>
      </c>
      <c r="K27063" s="59" t="s">
        <v>27496</v>
      </c>
      <c r="L27063" s="61" t="s">
        <v>81</v>
      </c>
      <c r="M27063" s="61">
        <f>VLOOKUP(H27063,zdroj!C:F,4,0)</f>
        <v>0</v>
      </c>
      <c r="N27063" s="61" t="str">
        <f t="shared" si="844"/>
        <v>-</v>
      </c>
      <c r="P27063" s="73" t="str">
        <f t="shared" si="845"/>
        <v/>
      </c>
      <c r="Q27063" s="61" t="s">
        <v>86</v>
      </c>
    </row>
    <row r="27064" spans="8:17" x14ac:dyDescent="0.25">
      <c r="H27064" s="59">
        <v>36391</v>
      </c>
      <c r="I27064" s="59" t="s">
        <v>72</v>
      </c>
      <c r="J27064" s="59">
        <v>17736986</v>
      </c>
      <c r="K27064" s="59" t="s">
        <v>27497</v>
      </c>
      <c r="L27064" s="61" t="s">
        <v>81</v>
      </c>
      <c r="M27064" s="61">
        <f>VLOOKUP(H27064,zdroj!C:F,4,0)</f>
        <v>0</v>
      </c>
      <c r="N27064" s="61" t="str">
        <f t="shared" si="844"/>
        <v>-</v>
      </c>
      <c r="P27064" s="73" t="str">
        <f t="shared" si="845"/>
        <v/>
      </c>
      <c r="Q27064" s="61" t="s">
        <v>86</v>
      </c>
    </row>
    <row r="27065" spans="8:17" x14ac:dyDescent="0.25">
      <c r="H27065" s="59">
        <v>36391</v>
      </c>
      <c r="I27065" s="59" t="s">
        <v>72</v>
      </c>
      <c r="J27065" s="59">
        <v>17736994</v>
      </c>
      <c r="K27065" s="59" t="s">
        <v>27498</v>
      </c>
      <c r="L27065" s="61" t="s">
        <v>81</v>
      </c>
      <c r="M27065" s="61">
        <f>VLOOKUP(H27065,zdroj!C:F,4,0)</f>
        <v>0</v>
      </c>
      <c r="N27065" s="61" t="str">
        <f t="shared" si="844"/>
        <v>-</v>
      </c>
      <c r="P27065" s="73" t="str">
        <f t="shared" si="845"/>
        <v/>
      </c>
      <c r="Q27065" s="61" t="s">
        <v>86</v>
      </c>
    </row>
    <row r="27066" spans="8:17" x14ac:dyDescent="0.25">
      <c r="H27066" s="59">
        <v>36391</v>
      </c>
      <c r="I27066" s="59" t="s">
        <v>72</v>
      </c>
      <c r="J27066" s="59">
        <v>17737001</v>
      </c>
      <c r="K27066" s="59" t="s">
        <v>27499</v>
      </c>
      <c r="L27066" s="61" t="s">
        <v>81</v>
      </c>
      <c r="M27066" s="61">
        <f>VLOOKUP(H27066,zdroj!C:F,4,0)</f>
        <v>0</v>
      </c>
      <c r="N27066" s="61" t="str">
        <f t="shared" si="844"/>
        <v>-</v>
      </c>
      <c r="P27066" s="73" t="str">
        <f t="shared" si="845"/>
        <v/>
      </c>
      <c r="Q27066" s="61" t="s">
        <v>86</v>
      </c>
    </row>
    <row r="27067" spans="8:17" x14ac:dyDescent="0.25">
      <c r="H27067" s="59">
        <v>36391</v>
      </c>
      <c r="I27067" s="59" t="s">
        <v>72</v>
      </c>
      <c r="J27067" s="59">
        <v>17737010</v>
      </c>
      <c r="K27067" s="59" t="s">
        <v>27500</v>
      </c>
      <c r="L27067" s="61" t="s">
        <v>81</v>
      </c>
      <c r="M27067" s="61">
        <f>VLOOKUP(H27067,zdroj!C:F,4,0)</f>
        <v>0</v>
      </c>
      <c r="N27067" s="61" t="str">
        <f t="shared" si="844"/>
        <v>-</v>
      </c>
      <c r="P27067" s="73" t="str">
        <f t="shared" si="845"/>
        <v/>
      </c>
      <c r="Q27067" s="61" t="s">
        <v>86</v>
      </c>
    </row>
    <row r="27068" spans="8:17" x14ac:dyDescent="0.25">
      <c r="H27068" s="59">
        <v>36391</v>
      </c>
      <c r="I27068" s="59" t="s">
        <v>72</v>
      </c>
      <c r="J27068" s="59">
        <v>17737028</v>
      </c>
      <c r="K27068" s="59" t="s">
        <v>27501</v>
      </c>
      <c r="L27068" s="61" t="s">
        <v>81</v>
      </c>
      <c r="M27068" s="61">
        <f>VLOOKUP(H27068,zdroj!C:F,4,0)</f>
        <v>0</v>
      </c>
      <c r="N27068" s="61" t="str">
        <f t="shared" si="844"/>
        <v>-</v>
      </c>
      <c r="P27068" s="73" t="str">
        <f t="shared" si="845"/>
        <v/>
      </c>
      <c r="Q27068" s="61" t="s">
        <v>86</v>
      </c>
    </row>
    <row r="27069" spans="8:17" x14ac:dyDescent="0.25">
      <c r="H27069" s="59">
        <v>36391</v>
      </c>
      <c r="I27069" s="59" t="s">
        <v>72</v>
      </c>
      <c r="J27069" s="59">
        <v>17737044</v>
      </c>
      <c r="K27069" s="59" t="s">
        <v>27502</v>
      </c>
      <c r="L27069" s="61" t="s">
        <v>81</v>
      </c>
      <c r="M27069" s="61">
        <f>VLOOKUP(H27069,zdroj!C:F,4,0)</f>
        <v>0</v>
      </c>
      <c r="N27069" s="61" t="str">
        <f t="shared" si="844"/>
        <v>-</v>
      </c>
      <c r="P27069" s="73" t="str">
        <f t="shared" si="845"/>
        <v/>
      </c>
      <c r="Q27069" s="61" t="s">
        <v>86</v>
      </c>
    </row>
    <row r="27070" spans="8:17" x14ac:dyDescent="0.25">
      <c r="H27070" s="59">
        <v>36391</v>
      </c>
      <c r="I27070" s="59" t="s">
        <v>72</v>
      </c>
      <c r="J27070" s="59">
        <v>17737052</v>
      </c>
      <c r="K27070" s="59" t="s">
        <v>27503</v>
      </c>
      <c r="L27070" s="61" t="s">
        <v>81</v>
      </c>
      <c r="M27070" s="61">
        <f>VLOOKUP(H27070,zdroj!C:F,4,0)</f>
        <v>0</v>
      </c>
      <c r="N27070" s="61" t="str">
        <f t="shared" si="844"/>
        <v>-</v>
      </c>
      <c r="P27070" s="73" t="str">
        <f t="shared" si="845"/>
        <v/>
      </c>
      <c r="Q27070" s="61" t="s">
        <v>86</v>
      </c>
    </row>
    <row r="27071" spans="8:17" x14ac:dyDescent="0.25">
      <c r="H27071" s="59">
        <v>36391</v>
      </c>
      <c r="I27071" s="59" t="s">
        <v>72</v>
      </c>
      <c r="J27071" s="59">
        <v>17737061</v>
      </c>
      <c r="K27071" s="59" t="s">
        <v>27504</v>
      </c>
      <c r="L27071" s="61" t="s">
        <v>81</v>
      </c>
      <c r="M27071" s="61">
        <f>VLOOKUP(H27071,zdroj!C:F,4,0)</f>
        <v>0</v>
      </c>
      <c r="N27071" s="61" t="str">
        <f t="shared" si="844"/>
        <v>-</v>
      </c>
      <c r="P27071" s="73" t="str">
        <f t="shared" si="845"/>
        <v/>
      </c>
      <c r="Q27071" s="61" t="s">
        <v>86</v>
      </c>
    </row>
    <row r="27072" spans="8:17" x14ac:dyDescent="0.25">
      <c r="H27072" s="59">
        <v>36391</v>
      </c>
      <c r="I27072" s="59" t="s">
        <v>72</v>
      </c>
      <c r="J27072" s="59">
        <v>17737079</v>
      </c>
      <c r="K27072" s="59" t="s">
        <v>27505</v>
      </c>
      <c r="L27072" s="61" t="s">
        <v>81</v>
      </c>
      <c r="M27072" s="61">
        <f>VLOOKUP(H27072,zdroj!C:F,4,0)</f>
        <v>0</v>
      </c>
      <c r="N27072" s="61" t="str">
        <f t="shared" si="844"/>
        <v>-</v>
      </c>
      <c r="P27072" s="73" t="str">
        <f t="shared" si="845"/>
        <v/>
      </c>
      <c r="Q27072" s="61" t="s">
        <v>86</v>
      </c>
    </row>
    <row r="27073" spans="8:17" x14ac:dyDescent="0.25">
      <c r="H27073" s="59">
        <v>36391</v>
      </c>
      <c r="I27073" s="59" t="s">
        <v>72</v>
      </c>
      <c r="J27073" s="59">
        <v>17737087</v>
      </c>
      <c r="K27073" s="59" t="s">
        <v>27506</v>
      </c>
      <c r="L27073" s="61" t="s">
        <v>81</v>
      </c>
      <c r="M27073" s="61">
        <f>VLOOKUP(H27073,zdroj!C:F,4,0)</f>
        <v>0</v>
      </c>
      <c r="N27073" s="61" t="str">
        <f t="shared" si="844"/>
        <v>-</v>
      </c>
      <c r="P27073" s="73" t="str">
        <f t="shared" si="845"/>
        <v/>
      </c>
      <c r="Q27073" s="61" t="s">
        <v>86</v>
      </c>
    </row>
    <row r="27074" spans="8:17" x14ac:dyDescent="0.25">
      <c r="H27074" s="59">
        <v>36391</v>
      </c>
      <c r="I27074" s="59" t="s">
        <v>72</v>
      </c>
      <c r="J27074" s="59">
        <v>17737095</v>
      </c>
      <c r="K27074" s="59" t="s">
        <v>27507</v>
      </c>
      <c r="L27074" s="61" t="s">
        <v>81</v>
      </c>
      <c r="M27074" s="61">
        <f>VLOOKUP(H27074,zdroj!C:F,4,0)</f>
        <v>0</v>
      </c>
      <c r="N27074" s="61" t="str">
        <f t="shared" si="844"/>
        <v>-</v>
      </c>
      <c r="P27074" s="73" t="str">
        <f t="shared" si="845"/>
        <v/>
      </c>
      <c r="Q27074" s="61" t="s">
        <v>86</v>
      </c>
    </row>
    <row r="27075" spans="8:17" x14ac:dyDescent="0.25">
      <c r="H27075" s="59">
        <v>36391</v>
      </c>
      <c r="I27075" s="59" t="s">
        <v>72</v>
      </c>
      <c r="J27075" s="59">
        <v>17737109</v>
      </c>
      <c r="K27075" s="59" t="s">
        <v>27508</v>
      </c>
      <c r="L27075" s="61" t="s">
        <v>81</v>
      </c>
      <c r="M27075" s="61">
        <f>VLOOKUP(H27075,zdroj!C:F,4,0)</f>
        <v>0</v>
      </c>
      <c r="N27075" s="61" t="str">
        <f t="shared" si="844"/>
        <v>-</v>
      </c>
      <c r="P27075" s="73" t="str">
        <f t="shared" si="845"/>
        <v/>
      </c>
      <c r="Q27075" s="61" t="s">
        <v>86</v>
      </c>
    </row>
    <row r="27076" spans="8:17" x14ac:dyDescent="0.25">
      <c r="H27076" s="59">
        <v>36391</v>
      </c>
      <c r="I27076" s="59" t="s">
        <v>72</v>
      </c>
      <c r="J27076" s="59">
        <v>17737125</v>
      </c>
      <c r="K27076" s="59" t="s">
        <v>27509</v>
      </c>
      <c r="L27076" s="61" t="s">
        <v>81</v>
      </c>
      <c r="M27076" s="61">
        <f>VLOOKUP(H27076,zdroj!C:F,4,0)</f>
        <v>0</v>
      </c>
      <c r="N27076" s="61" t="str">
        <f t="shared" si="844"/>
        <v>-</v>
      </c>
      <c r="P27076" s="73" t="str">
        <f t="shared" si="845"/>
        <v/>
      </c>
      <c r="Q27076" s="61" t="s">
        <v>86</v>
      </c>
    </row>
    <row r="27077" spans="8:17" x14ac:dyDescent="0.25">
      <c r="H27077" s="59">
        <v>36391</v>
      </c>
      <c r="I27077" s="59" t="s">
        <v>72</v>
      </c>
      <c r="J27077" s="59">
        <v>17737141</v>
      </c>
      <c r="K27077" s="59" t="s">
        <v>27510</v>
      </c>
      <c r="L27077" s="61" t="s">
        <v>81</v>
      </c>
      <c r="M27077" s="61">
        <f>VLOOKUP(H27077,zdroj!C:F,4,0)</f>
        <v>0</v>
      </c>
      <c r="N27077" s="61" t="str">
        <f t="shared" si="844"/>
        <v>-</v>
      </c>
      <c r="P27077" s="73" t="str">
        <f t="shared" si="845"/>
        <v/>
      </c>
      <c r="Q27077" s="61" t="s">
        <v>86</v>
      </c>
    </row>
    <row r="27078" spans="8:17" x14ac:dyDescent="0.25">
      <c r="H27078" s="59">
        <v>36391</v>
      </c>
      <c r="I27078" s="59" t="s">
        <v>72</v>
      </c>
      <c r="J27078" s="59">
        <v>17737150</v>
      </c>
      <c r="K27078" s="59" t="s">
        <v>27511</v>
      </c>
      <c r="L27078" s="61" t="s">
        <v>81</v>
      </c>
      <c r="M27078" s="61">
        <f>VLOOKUP(H27078,zdroj!C:F,4,0)</f>
        <v>0</v>
      </c>
      <c r="N27078" s="61" t="str">
        <f t="shared" si="844"/>
        <v>-</v>
      </c>
      <c r="P27078" s="73" t="str">
        <f t="shared" si="845"/>
        <v/>
      </c>
      <c r="Q27078" s="61" t="s">
        <v>86</v>
      </c>
    </row>
    <row r="27079" spans="8:17" x14ac:dyDescent="0.25">
      <c r="H27079" s="59">
        <v>36391</v>
      </c>
      <c r="I27079" s="59" t="s">
        <v>72</v>
      </c>
      <c r="J27079" s="59">
        <v>17737168</v>
      </c>
      <c r="K27079" s="59" t="s">
        <v>27512</v>
      </c>
      <c r="L27079" s="61" t="s">
        <v>81</v>
      </c>
      <c r="M27079" s="61">
        <f>VLOOKUP(H27079,zdroj!C:F,4,0)</f>
        <v>0</v>
      </c>
      <c r="N27079" s="61" t="str">
        <f t="shared" ref="N27079:N27142" si="846">IF(M27079="A",IF(L27079="katA","katB",L27079),L27079)</f>
        <v>-</v>
      </c>
      <c r="P27079" s="73" t="str">
        <f t="shared" ref="P27079:P27142" si="847">IF(O27079="A",1,"")</f>
        <v/>
      </c>
      <c r="Q27079" s="61" t="s">
        <v>86</v>
      </c>
    </row>
    <row r="27080" spans="8:17" x14ac:dyDescent="0.25">
      <c r="H27080" s="59">
        <v>36391</v>
      </c>
      <c r="I27080" s="59" t="s">
        <v>72</v>
      </c>
      <c r="J27080" s="59">
        <v>17737176</v>
      </c>
      <c r="K27080" s="59" t="s">
        <v>27513</v>
      </c>
      <c r="L27080" s="61" t="s">
        <v>114</v>
      </c>
      <c r="M27080" s="61">
        <f>VLOOKUP(H27080,zdroj!C:F,4,0)</f>
        <v>0</v>
      </c>
      <c r="N27080" s="61" t="str">
        <f t="shared" si="846"/>
        <v>katC</v>
      </c>
      <c r="P27080" s="73" t="str">
        <f t="shared" si="847"/>
        <v/>
      </c>
      <c r="Q27080" s="61" t="s">
        <v>33</v>
      </c>
    </row>
    <row r="27081" spans="8:17" x14ac:dyDescent="0.25">
      <c r="H27081" s="59">
        <v>36391</v>
      </c>
      <c r="I27081" s="59" t="s">
        <v>72</v>
      </c>
      <c r="J27081" s="59">
        <v>17737192</v>
      </c>
      <c r="K27081" s="59" t="s">
        <v>27514</v>
      </c>
      <c r="L27081" s="61" t="s">
        <v>81</v>
      </c>
      <c r="M27081" s="61">
        <f>VLOOKUP(H27081,zdroj!C:F,4,0)</f>
        <v>0</v>
      </c>
      <c r="N27081" s="61" t="str">
        <f t="shared" si="846"/>
        <v>-</v>
      </c>
      <c r="P27081" s="73" t="str">
        <f t="shared" si="847"/>
        <v/>
      </c>
      <c r="Q27081" s="61" t="s">
        <v>86</v>
      </c>
    </row>
    <row r="27082" spans="8:17" x14ac:dyDescent="0.25">
      <c r="H27082" s="59">
        <v>36391</v>
      </c>
      <c r="I27082" s="59" t="s">
        <v>72</v>
      </c>
      <c r="J27082" s="59">
        <v>17737206</v>
      </c>
      <c r="K27082" s="59" t="s">
        <v>27515</v>
      </c>
      <c r="L27082" s="61" t="s">
        <v>81</v>
      </c>
      <c r="M27082" s="61">
        <f>VLOOKUP(H27082,zdroj!C:F,4,0)</f>
        <v>0</v>
      </c>
      <c r="N27082" s="61" t="str">
        <f t="shared" si="846"/>
        <v>-</v>
      </c>
      <c r="P27082" s="73" t="str">
        <f t="shared" si="847"/>
        <v/>
      </c>
      <c r="Q27082" s="61" t="s">
        <v>86</v>
      </c>
    </row>
    <row r="27083" spans="8:17" x14ac:dyDescent="0.25">
      <c r="H27083" s="59">
        <v>36391</v>
      </c>
      <c r="I27083" s="59" t="s">
        <v>72</v>
      </c>
      <c r="J27083" s="59">
        <v>17737214</v>
      </c>
      <c r="K27083" s="59" t="s">
        <v>27516</v>
      </c>
      <c r="L27083" s="61" t="s">
        <v>81</v>
      </c>
      <c r="M27083" s="61">
        <f>VLOOKUP(H27083,zdroj!C:F,4,0)</f>
        <v>0</v>
      </c>
      <c r="N27083" s="61" t="str">
        <f t="shared" si="846"/>
        <v>-</v>
      </c>
      <c r="P27083" s="73" t="str">
        <f t="shared" si="847"/>
        <v/>
      </c>
      <c r="Q27083" s="61" t="s">
        <v>86</v>
      </c>
    </row>
    <row r="27084" spans="8:17" x14ac:dyDescent="0.25">
      <c r="H27084" s="59">
        <v>36391</v>
      </c>
      <c r="I27084" s="59" t="s">
        <v>72</v>
      </c>
      <c r="J27084" s="59">
        <v>17737222</v>
      </c>
      <c r="K27084" s="59" t="s">
        <v>27517</v>
      </c>
      <c r="L27084" s="61" t="s">
        <v>81</v>
      </c>
      <c r="M27084" s="61">
        <f>VLOOKUP(H27084,zdroj!C:F,4,0)</f>
        <v>0</v>
      </c>
      <c r="N27084" s="61" t="str">
        <f t="shared" si="846"/>
        <v>-</v>
      </c>
      <c r="P27084" s="73" t="str">
        <f t="shared" si="847"/>
        <v/>
      </c>
      <c r="Q27084" s="61" t="s">
        <v>86</v>
      </c>
    </row>
    <row r="27085" spans="8:17" x14ac:dyDescent="0.25">
      <c r="H27085" s="59">
        <v>36391</v>
      </c>
      <c r="I27085" s="59" t="s">
        <v>72</v>
      </c>
      <c r="J27085" s="59">
        <v>17737231</v>
      </c>
      <c r="K27085" s="59" t="s">
        <v>27518</v>
      </c>
      <c r="L27085" s="61" t="s">
        <v>81</v>
      </c>
      <c r="M27085" s="61">
        <f>VLOOKUP(H27085,zdroj!C:F,4,0)</f>
        <v>0</v>
      </c>
      <c r="N27085" s="61" t="str">
        <f t="shared" si="846"/>
        <v>-</v>
      </c>
      <c r="P27085" s="73" t="str">
        <f t="shared" si="847"/>
        <v/>
      </c>
      <c r="Q27085" s="61" t="s">
        <v>86</v>
      </c>
    </row>
    <row r="27086" spans="8:17" x14ac:dyDescent="0.25">
      <c r="H27086" s="59">
        <v>36391</v>
      </c>
      <c r="I27086" s="59" t="s">
        <v>72</v>
      </c>
      <c r="J27086" s="59">
        <v>17737249</v>
      </c>
      <c r="K27086" s="59" t="s">
        <v>27519</v>
      </c>
      <c r="L27086" s="61" t="s">
        <v>81</v>
      </c>
      <c r="M27086" s="61">
        <f>VLOOKUP(H27086,zdroj!C:F,4,0)</f>
        <v>0</v>
      </c>
      <c r="N27086" s="61" t="str">
        <f t="shared" si="846"/>
        <v>-</v>
      </c>
      <c r="P27086" s="73" t="str">
        <f t="shared" si="847"/>
        <v/>
      </c>
      <c r="Q27086" s="61" t="s">
        <v>86</v>
      </c>
    </row>
    <row r="27087" spans="8:17" x14ac:dyDescent="0.25">
      <c r="H27087" s="59">
        <v>36391</v>
      </c>
      <c r="I27087" s="59" t="s">
        <v>72</v>
      </c>
      <c r="J27087" s="59">
        <v>17737257</v>
      </c>
      <c r="K27087" s="59" t="s">
        <v>27520</v>
      </c>
      <c r="L27087" s="61" t="s">
        <v>81</v>
      </c>
      <c r="M27087" s="61">
        <f>VLOOKUP(H27087,zdroj!C:F,4,0)</f>
        <v>0</v>
      </c>
      <c r="N27087" s="61" t="str">
        <f t="shared" si="846"/>
        <v>-</v>
      </c>
      <c r="P27087" s="73" t="str">
        <f t="shared" si="847"/>
        <v/>
      </c>
      <c r="Q27087" s="61" t="s">
        <v>86</v>
      </c>
    </row>
    <row r="27088" spans="8:17" x14ac:dyDescent="0.25">
      <c r="H27088" s="59">
        <v>36391</v>
      </c>
      <c r="I27088" s="59" t="s">
        <v>72</v>
      </c>
      <c r="J27088" s="59">
        <v>17737265</v>
      </c>
      <c r="K27088" s="59" t="s">
        <v>27521</v>
      </c>
      <c r="L27088" s="61" t="s">
        <v>81</v>
      </c>
      <c r="M27088" s="61">
        <f>VLOOKUP(H27088,zdroj!C:F,4,0)</f>
        <v>0</v>
      </c>
      <c r="N27088" s="61" t="str">
        <f t="shared" si="846"/>
        <v>-</v>
      </c>
      <c r="P27088" s="73" t="str">
        <f t="shared" si="847"/>
        <v/>
      </c>
      <c r="Q27088" s="61" t="s">
        <v>86</v>
      </c>
    </row>
    <row r="27089" spans="8:17" x14ac:dyDescent="0.25">
      <c r="H27089" s="59">
        <v>36391</v>
      </c>
      <c r="I27089" s="59" t="s">
        <v>72</v>
      </c>
      <c r="J27089" s="59">
        <v>17737273</v>
      </c>
      <c r="K27089" s="59" t="s">
        <v>27522</v>
      </c>
      <c r="L27089" s="61" t="s">
        <v>81</v>
      </c>
      <c r="M27089" s="61">
        <f>VLOOKUP(H27089,zdroj!C:F,4,0)</f>
        <v>0</v>
      </c>
      <c r="N27089" s="61" t="str">
        <f t="shared" si="846"/>
        <v>-</v>
      </c>
      <c r="P27089" s="73" t="str">
        <f t="shared" si="847"/>
        <v/>
      </c>
      <c r="Q27089" s="61" t="s">
        <v>86</v>
      </c>
    </row>
    <row r="27090" spans="8:17" x14ac:dyDescent="0.25">
      <c r="H27090" s="59">
        <v>36391</v>
      </c>
      <c r="I27090" s="59" t="s">
        <v>72</v>
      </c>
      <c r="J27090" s="59">
        <v>17737281</v>
      </c>
      <c r="K27090" s="59" t="s">
        <v>27523</v>
      </c>
      <c r="L27090" s="61" t="s">
        <v>81</v>
      </c>
      <c r="M27090" s="61">
        <f>VLOOKUP(H27090,zdroj!C:F,4,0)</f>
        <v>0</v>
      </c>
      <c r="N27090" s="61" t="str">
        <f t="shared" si="846"/>
        <v>-</v>
      </c>
      <c r="P27090" s="73" t="str">
        <f t="shared" si="847"/>
        <v/>
      </c>
      <c r="Q27090" s="61" t="s">
        <v>86</v>
      </c>
    </row>
    <row r="27091" spans="8:17" x14ac:dyDescent="0.25">
      <c r="H27091" s="59">
        <v>36391</v>
      </c>
      <c r="I27091" s="59" t="s">
        <v>72</v>
      </c>
      <c r="J27091" s="59">
        <v>17737290</v>
      </c>
      <c r="K27091" s="59" t="s">
        <v>27524</v>
      </c>
      <c r="L27091" s="61" t="s">
        <v>81</v>
      </c>
      <c r="M27091" s="61">
        <f>VLOOKUP(H27091,zdroj!C:F,4,0)</f>
        <v>0</v>
      </c>
      <c r="N27091" s="61" t="str">
        <f t="shared" si="846"/>
        <v>-</v>
      </c>
      <c r="P27091" s="73" t="str">
        <f t="shared" si="847"/>
        <v/>
      </c>
      <c r="Q27091" s="61" t="s">
        <v>86</v>
      </c>
    </row>
    <row r="27092" spans="8:17" x14ac:dyDescent="0.25">
      <c r="H27092" s="59">
        <v>36391</v>
      </c>
      <c r="I27092" s="59" t="s">
        <v>72</v>
      </c>
      <c r="J27092" s="59">
        <v>17737303</v>
      </c>
      <c r="K27092" s="59" t="s">
        <v>27525</v>
      </c>
      <c r="L27092" s="61" t="s">
        <v>81</v>
      </c>
      <c r="M27092" s="61">
        <f>VLOOKUP(H27092,zdroj!C:F,4,0)</f>
        <v>0</v>
      </c>
      <c r="N27092" s="61" t="str">
        <f t="shared" si="846"/>
        <v>-</v>
      </c>
      <c r="P27092" s="73" t="str">
        <f t="shared" si="847"/>
        <v/>
      </c>
      <c r="Q27092" s="61" t="s">
        <v>86</v>
      </c>
    </row>
    <row r="27093" spans="8:17" x14ac:dyDescent="0.25">
      <c r="H27093" s="59">
        <v>36391</v>
      </c>
      <c r="I27093" s="59" t="s">
        <v>72</v>
      </c>
      <c r="J27093" s="59">
        <v>17737311</v>
      </c>
      <c r="K27093" s="59" t="s">
        <v>27526</v>
      </c>
      <c r="L27093" s="61" t="s">
        <v>81</v>
      </c>
      <c r="M27093" s="61">
        <f>VLOOKUP(H27093,zdroj!C:F,4,0)</f>
        <v>0</v>
      </c>
      <c r="N27093" s="61" t="str">
        <f t="shared" si="846"/>
        <v>-</v>
      </c>
      <c r="P27093" s="73" t="str">
        <f t="shared" si="847"/>
        <v/>
      </c>
      <c r="Q27093" s="61" t="s">
        <v>86</v>
      </c>
    </row>
    <row r="27094" spans="8:17" x14ac:dyDescent="0.25">
      <c r="H27094" s="59">
        <v>36391</v>
      </c>
      <c r="I27094" s="59" t="s">
        <v>72</v>
      </c>
      <c r="J27094" s="59">
        <v>17737320</v>
      </c>
      <c r="K27094" s="59" t="s">
        <v>27527</v>
      </c>
      <c r="L27094" s="61" t="s">
        <v>81</v>
      </c>
      <c r="M27094" s="61">
        <f>VLOOKUP(H27094,zdroj!C:F,4,0)</f>
        <v>0</v>
      </c>
      <c r="N27094" s="61" t="str">
        <f t="shared" si="846"/>
        <v>-</v>
      </c>
      <c r="P27094" s="73" t="str">
        <f t="shared" si="847"/>
        <v/>
      </c>
      <c r="Q27094" s="61" t="s">
        <v>86</v>
      </c>
    </row>
    <row r="27095" spans="8:17" x14ac:dyDescent="0.25">
      <c r="H27095" s="59">
        <v>36391</v>
      </c>
      <c r="I27095" s="59" t="s">
        <v>72</v>
      </c>
      <c r="J27095" s="59">
        <v>17737338</v>
      </c>
      <c r="K27095" s="59" t="s">
        <v>27528</v>
      </c>
      <c r="L27095" s="61" t="s">
        <v>81</v>
      </c>
      <c r="M27095" s="61">
        <f>VLOOKUP(H27095,zdroj!C:F,4,0)</f>
        <v>0</v>
      </c>
      <c r="N27095" s="61" t="str">
        <f t="shared" si="846"/>
        <v>-</v>
      </c>
      <c r="P27095" s="73" t="str">
        <f t="shared" si="847"/>
        <v/>
      </c>
      <c r="Q27095" s="61" t="s">
        <v>86</v>
      </c>
    </row>
    <row r="27096" spans="8:17" x14ac:dyDescent="0.25">
      <c r="H27096" s="59">
        <v>36391</v>
      </c>
      <c r="I27096" s="59" t="s">
        <v>72</v>
      </c>
      <c r="J27096" s="59">
        <v>17737346</v>
      </c>
      <c r="K27096" s="59" t="s">
        <v>27529</v>
      </c>
      <c r="L27096" s="61" t="s">
        <v>81</v>
      </c>
      <c r="M27096" s="61">
        <f>VLOOKUP(H27096,zdroj!C:F,4,0)</f>
        <v>0</v>
      </c>
      <c r="N27096" s="61" t="str">
        <f t="shared" si="846"/>
        <v>-</v>
      </c>
      <c r="P27096" s="73" t="str">
        <f t="shared" si="847"/>
        <v/>
      </c>
      <c r="Q27096" s="61" t="s">
        <v>86</v>
      </c>
    </row>
    <row r="27097" spans="8:17" x14ac:dyDescent="0.25">
      <c r="H27097" s="59">
        <v>36391</v>
      </c>
      <c r="I27097" s="59" t="s">
        <v>72</v>
      </c>
      <c r="J27097" s="59">
        <v>17737354</v>
      </c>
      <c r="K27097" s="59" t="s">
        <v>27530</v>
      </c>
      <c r="L27097" s="61" t="s">
        <v>81</v>
      </c>
      <c r="M27097" s="61">
        <f>VLOOKUP(H27097,zdroj!C:F,4,0)</f>
        <v>0</v>
      </c>
      <c r="N27097" s="61" t="str">
        <f t="shared" si="846"/>
        <v>-</v>
      </c>
      <c r="P27097" s="73" t="str">
        <f t="shared" si="847"/>
        <v/>
      </c>
      <c r="Q27097" s="61" t="s">
        <v>86</v>
      </c>
    </row>
    <row r="27098" spans="8:17" x14ac:dyDescent="0.25">
      <c r="H27098" s="59">
        <v>36391</v>
      </c>
      <c r="I27098" s="59" t="s">
        <v>72</v>
      </c>
      <c r="J27098" s="59">
        <v>17737371</v>
      </c>
      <c r="K27098" s="59" t="s">
        <v>27531</v>
      </c>
      <c r="L27098" s="61" t="s">
        <v>81</v>
      </c>
      <c r="M27098" s="61">
        <f>VLOOKUP(H27098,zdroj!C:F,4,0)</f>
        <v>0</v>
      </c>
      <c r="N27098" s="61" t="str">
        <f t="shared" si="846"/>
        <v>-</v>
      </c>
      <c r="P27098" s="73" t="str">
        <f t="shared" si="847"/>
        <v/>
      </c>
      <c r="Q27098" s="61" t="s">
        <v>86</v>
      </c>
    </row>
    <row r="27099" spans="8:17" x14ac:dyDescent="0.25">
      <c r="H27099" s="59">
        <v>36391</v>
      </c>
      <c r="I27099" s="59" t="s">
        <v>72</v>
      </c>
      <c r="J27099" s="59">
        <v>17737389</v>
      </c>
      <c r="K27099" s="59" t="s">
        <v>27532</v>
      </c>
      <c r="L27099" s="61" t="s">
        <v>81</v>
      </c>
      <c r="M27099" s="61">
        <f>VLOOKUP(H27099,zdroj!C:F,4,0)</f>
        <v>0</v>
      </c>
      <c r="N27099" s="61" t="str">
        <f t="shared" si="846"/>
        <v>-</v>
      </c>
      <c r="P27099" s="73" t="str">
        <f t="shared" si="847"/>
        <v/>
      </c>
      <c r="Q27099" s="61" t="s">
        <v>86</v>
      </c>
    </row>
    <row r="27100" spans="8:17" x14ac:dyDescent="0.25">
      <c r="H27100" s="59">
        <v>36391</v>
      </c>
      <c r="I27100" s="59" t="s">
        <v>72</v>
      </c>
      <c r="J27100" s="59">
        <v>17737397</v>
      </c>
      <c r="K27100" s="59" t="s">
        <v>27533</v>
      </c>
      <c r="L27100" s="61" t="s">
        <v>81</v>
      </c>
      <c r="M27100" s="61">
        <f>VLOOKUP(H27100,zdroj!C:F,4,0)</f>
        <v>0</v>
      </c>
      <c r="N27100" s="61" t="str">
        <f t="shared" si="846"/>
        <v>-</v>
      </c>
      <c r="P27100" s="73" t="str">
        <f t="shared" si="847"/>
        <v/>
      </c>
      <c r="Q27100" s="61" t="s">
        <v>86</v>
      </c>
    </row>
    <row r="27101" spans="8:17" x14ac:dyDescent="0.25">
      <c r="H27101" s="59">
        <v>36391</v>
      </c>
      <c r="I27101" s="59" t="s">
        <v>72</v>
      </c>
      <c r="J27101" s="59">
        <v>17737401</v>
      </c>
      <c r="K27101" s="59" t="s">
        <v>27534</v>
      </c>
      <c r="L27101" s="61" t="s">
        <v>81</v>
      </c>
      <c r="M27101" s="61">
        <f>VLOOKUP(H27101,zdroj!C:F,4,0)</f>
        <v>0</v>
      </c>
      <c r="N27101" s="61" t="str">
        <f t="shared" si="846"/>
        <v>-</v>
      </c>
      <c r="P27101" s="73" t="str">
        <f t="shared" si="847"/>
        <v/>
      </c>
      <c r="Q27101" s="61" t="s">
        <v>86</v>
      </c>
    </row>
    <row r="27102" spans="8:17" x14ac:dyDescent="0.25">
      <c r="H27102" s="59">
        <v>36391</v>
      </c>
      <c r="I27102" s="59" t="s">
        <v>72</v>
      </c>
      <c r="J27102" s="59">
        <v>17737419</v>
      </c>
      <c r="K27102" s="59" t="s">
        <v>27535</v>
      </c>
      <c r="L27102" s="61" t="s">
        <v>81</v>
      </c>
      <c r="M27102" s="61">
        <f>VLOOKUP(H27102,zdroj!C:F,4,0)</f>
        <v>0</v>
      </c>
      <c r="N27102" s="61" t="str">
        <f t="shared" si="846"/>
        <v>-</v>
      </c>
      <c r="P27102" s="73" t="str">
        <f t="shared" si="847"/>
        <v/>
      </c>
      <c r="Q27102" s="61" t="s">
        <v>86</v>
      </c>
    </row>
    <row r="27103" spans="8:17" x14ac:dyDescent="0.25">
      <c r="H27103" s="59">
        <v>36391</v>
      </c>
      <c r="I27103" s="59" t="s">
        <v>72</v>
      </c>
      <c r="J27103" s="59">
        <v>17737427</v>
      </c>
      <c r="K27103" s="59" t="s">
        <v>27536</v>
      </c>
      <c r="L27103" s="61" t="s">
        <v>81</v>
      </c>
      <c r="M27103" s="61">
        <f>VLOOKUP(H27103,zdroj!C:F,4,0)</f>
        <v>0</v>
      </c>
      <c r="N27103" s="61" t="str">
        <f t="shared" si="846"/>
        <v>-</v>
      </c>
      <c r="P27103" s="73" t="str">
        <f t="shared" si="847"/>
        <v/>
      </c>
      <c r="Q27103" s="61" t="s">
        <v>86</v>
      </c>
    </row>
    <row r="27104" spans="8:17" x14ac:dyDescent="0.25">
      <c r="H27104" s="59">
        <v>36391</v>
      </c>
      <c r="I27104" s="59" t="s">
        <v>72</v>
      </c>
      <c r="J27104" s="59">
        <v>17737443</v>
      </c>
      <c r="K27104" s="59" t="s">
        <v>27537</v>
      </c>
      <c r="L27104" s="61" t="s">
        <v>81</v>
      </c>
      <c r="M27104" s="61">
        <f>VLOOKUP(H27104,zdroj!C:F,4,0)</f>
        <v>0</v>
      </c>
      <c r="N27104" s="61" t="str">
        <f t="shared" si="846"/>
        <v>-</v>
      </c>
      <c r="P27104" s="73" t="str">
        <f t="shared" si="847"/>
        <v/>
      </c>
      <c r="Q27104" s="61" t="s">
        <v>86</v>
      </c>
    </row>
    <row r="27105" spans="8:17" x14ac:dyDescent="0.25">
      <c r="H27105" s="59">
        <v>36391</v>
      </c>
      <c r="I27105" s="59" t="s">
        <v>72</v>
      </c>
      <c r="J27105" s="59">
        <v>17737451</v>
      </c>
      <c r="K27105" s="59" t="s">
        <v>27538</v>
      </c>
      <c r="L27105" s="61" t="s">
        <v>81</v>
      </c>
      <c r="M27105" s="61">
        <f>VLOOKUP(H27105,zdroj!C:F,4,0)</f>
        <v>0</v>
      </c>
      <c r="N27105" s="61" t="str">
        <f t="shared" si="846"/>
        <v>-</v>
      </c>
      <c r="P27105" s="73" t="str">
        <f t="shared" si="847"/>
        <v/>
      </c>
      <c r="Q27105" s="61" t="s">
        <v>86</v>
      </c>
    </row>
    <row r="27106" spans="8:17" x14ac:dyDescent="0.25">
      <c r="H27106" s="59">
        <v>36391</v>
      </c>
      <c r="I27106" s="59" t="s">
        <v>72</v>
      </c>
      <c r="J27106" s="59">
        <v>17737460</v>
      </c>
      <c r="K27106" s="59" t="s">
        <v>27539</v>
      </c>
      <c r="L27106" s="61" t="s">
        <v>81</v>
      </c>
      <c r="M27106" s="61">
        <f>VLOOKUP(H27106,zdroj!C:F,4,0)</f>
        <v>0</v>
      </c>
      <c r="N27106" s="61" t="str">
        <f t="shared" si="846"/>
        <v>-</v>
      </c>
      <c r="P27106" s="73" t="str">
        <f t="shared" si="847"/>
        <v/>
      </c>
      <c r="Q27106" s="61" t="s">
        <v>86</v>
      </c>
    </row>
    <row r="27107" spans="8:17" x14ac:dyDescent="0.25">
      <c r="H27107" s="59">
        <v>36391</v>
      </c>
      <c r="I27107" s="59" t="s">
        <v>72</v>
      </c>
      <c r="J27107" s="59">
        <v>17737478</v>
      </c>
      <c r="K27107" s="59" t="s">
        <v>27540</v>
      </c>
      <c r="L27107" s="61" t="s">
        <v>81</v>
      </c>
      <c r="M27107" s="61">
        <f>VLOOKUP(H27107,zdroj!C:F,4,0)</f>
        <v>0</v>
      </c>
      <c r="N27107" s="61" t="str">
        <f t="shared" si="846"/>
        <v>-</v>
      </c>
      <c r="P27107" s="73" t="str">
        <f t="shared" si="847"/>
        <v/>
      </c>
      <c r="Q27107" s="61" t="s">
        <v>86</v>
      </c>
    </row>
    <row r="27108" spans="8:17" x14ac:dyDescent="0.25">
      <c r="H27108" s="59">
        <v>36391</v>
      </c>
      <c r="I27108" s="59" t="s">
        <v>72</v>
      </c>
      <c r="J27108" s="59">
        <v>17737486</v>
      </c>
      <c r="K27108" s="59" t="s">
        <v>27541</v>
      </c>
      <c r="L27108" s="61" t="s">
        <v>81</v>
      </c>
      <c r="M27108" s="61">
        <f>VLOOKUP(H27108,zdroj!C:F,4,0)</f>
        <v>0</v>
      </c>
      <c r="N27108" s="61" t="str">
        <f t="shared" si="846"/>
        <v>-</v>
      </c>
      <c r="P27108" s="73" t="str">
        <f t="shared" si="847"/>
        <v/>
      </c>
      <c r="Q27108" s="61" t="s">
        <v>86</v>
      </c>
    </row>
    <row r="27109" spans="8:17" x14ac:dyDescent="0.25">
      <c r="H27109" s="59">
        <v>36391</v>
      </c>
      <c r="I27109" s="59" t="s">
        <v>72</v>
      </c>
      <c r="J27109" s="59">
        <v>17737494</v>
      </c>
      <c r="K27109" s="59" t="s">
        <v>27542</v>
      </c>
      <c r="L27109" s="61" t="s">
        <v>81</v>
      </c>
      <c r="M27109" s="61">
        <f>VLOOKUP(H27109,zdroj!C:F,4,0)</f>
        <v>0</v>
      </c>
      <c r="N27109" s="61" t="str">
        <f t="shared" si="846"/>
        <v>-</v>
      </c>
      <c r="P27109" s="73" t="str">
        <f t="shared" si="847"/>
        <v/>
      </c>
      <c r="Q27109" s="61" t="s">
        <v>86</v>
      </c>
    </row>
    <row r="27110" spans="8:17" x14ac:dyDescent="0.25">
      <c r="H27110" s="59">
        <v>36391</v>
      </c>
      <c r="I27110" s="59" t="s">
        <v>72</v>
      </c>
      <c r="J27110" s="59">
        <v>17737508</v>
      </c>
      <c r="K27110" s="59" t="s">
        <v>27543</v>
      </c>
      <c r="L27110" s="61" t="s">
        <v>81</v>
      </c>
      <c r="M27110" s="61">
        <f>VLOOKUP(H27110,zdroj!C:F,4,0)</f>
        <v>0</v>
      </c>
      <c r="N27110" s="61" t="str">
        <f t="shared" si="846"/>
        <v>-</v>
      </c>
      <c r="P27110" s="73" t="str">
        <f t="shared" si="847"/>
        <v/>
      </c>
      <c r="Q27110" s="61" t="s">
        <v>86</v>
      </c>
    </row>
    <row r="27111" spans="8:17" x14ac:dyDescent="0.25">
      <c r="H27111" s="59">
        <v>36391</v>
      </c>
      <c r="I27111" s="59" t="s">
        <v>72</v>
      </c>
      <c r="J27111" s="59">
        <v>17737516</v>
      </c>
      <c r="K27111" s="59" t="s">
        <v>27544</v>
      </c>
      <c r="L27111" s="61" t="s">
        <v>81</v>
      </c>
      <c r="M27111" s="61">
        <f>VLOOKUP(H27111,zdroj!C:F,4,0)</f>
        <v>0</v>
      </c>
      <c r="N27111" s="61" t="str">
        <f t="shared" si="846"/>
        <v>-</v>
      </c>
      <c r="P27111" s="73" t="str">
        <f t="shared" si="847"/>
        <v/>
      </c>
      <c r="Q27111" s="61" t="s">
        <v>86</v>
      </c>
    </row>
    <row r="27112" spans="8:17" x14ac:dyDescent="0.25">
      <c r="H27112" s="59">
        <v>36391</v>
      </c>
      <c r="I27112" s="59" t="s">
        <v>72</v>
      </c>
      <c r="J27112" s="59">
        <v>17737524</v>
      </c>
      <c r="K27112" s="59" t="s">
        <v>27545</v>
      </c>
      <c r="L27112" s="61" t="s">
        <v>81</v>
      </c>
      <c r="M27112" s="61">
        <f>VLOOKUP(H27112,zdroj!C:F,4,0)</f>
        <v>0</v>
      </c>
      <c r="N27112" s="61" t="str">
        <f t="shared" si="846"/>
        <v>-</v>
      </c>
      <c r="P27112" s="73" t="str">
        <f t="shared" si="847"/>
        <v/>
      </c>
      <c r="Q27112" s="61" t="s">
        <v>86</v>
      </c>
    </row>
    <row r="27113" spans="8:17" x14ac:dyDescent="0.25">
      <c r="H27113" s="59">
        <v>36391</v>
      </c>
      <c r="I27113" s="59" t="s">
        <v>72</v>
      </c>
      <c r="J27113" s="59">
        <v>17737541</v>
      </c>
      <c r="K27113" s="59" t="s">
        <v>27546</v>
      </c>
      <c r="L27113" s="61" t="s">
        <v>81</v>
      </c>
      <c r="M27113" s="61">
        <f>VLOOKUP(H27113,zdroj!C:F,4,0)</f>
        <v>0</v>
      </c>
      <c r="N27113" s="61" t="str">
        <f t="shared" si="846"/>
        <v>-</v>
      </c>
      <c r="P27113" s="73" t="str">
        <f t="shared" si="847"/>
        <v/>
      </c>
      <c r="Q27113" s="61" t="s">
        <v>86</v>
      </c>
    </row>
    <row r="27114" spans="8:17" x14ac:dyDescent="0.25">
      <c r="H27114" s="59">
        <v>36391</v>
      </c>
      <c r="I27114" s="59" t="s">
        <v>72</v>
      </c>
      <c r="J27114" s="59">
        <v>17737559</v>
      </c>
      <c r="K27114" s="59" t="s">
        <v>27547</v>
      </c>
      <c r="L27114" s="61" t="s">
        <v>81</v>
      </c>
      <c r="M27114" s="61">
        <f>VLOOKUP(H27114,zdroj!C:F,4,0)</f>
        <v>0</v>
      </c>
      <c r="N27114" s="61" t="str">
        <f t="shared" si="846"/>
        <v>-</v>
      </c>
      <c r="P27114" s="73" t="str">
        <f t="shared" si="847"/>
        <v/>
      </c>
      <c r="Q27114" s="61" t="s">
        <v>86</v>
      </c>
    </row>
    <row r="27115" spans="8:17" x14ac:dyDescent="0.25">
      <c r="H27115" s="59">
        <v>36391</v>
      </c>
      <c r="I27115" s="59" t="s">
        <v>72</v>
      </c>
      <c r="J27115" s="59">
        <v>17737575</v>
      </c>
      <c r="K27115" s="59" t="s">
        <v>27548</v>
      </c>
      <c r="L27115" s="61" t="s">
        <v>81</v>
      </c>
      <c r="M27115" s="61">
        <f>VLOOKUP(H27115,zdroj!C:F,4,0)</f>
        <v>0</v>
      </c>
      <c r="N27115" s="61" t="str">
        <f t="shared" si="846"/>
        <v>-</v>
      </c>
      <c r="P27115" s="73" t="str">
        <f t="shared" si="847"/>
        <v/>
      </c>
      <c r="Q27115" s="61" t="s">
        <v>86</v>
      </c>
    </row>
    <row r="27116" spans="8:17" x14ac:dyDescent="0.25">
      <c r="H27116" s="59">
        <v>36391</v>
      </c>
      <c r="I27116" s="59" t="s">
        <v>72</v>
      </c>
      <c r="J27116" s="59">
        <v>17737605</v>
      </c>
      <c r="K27116" s="59" t="s">
        <v>27549</v>
      </c>
      <c r="L27116" s="61" t="s">
        <v>81</v>
      </c>
      <c r="M27116" s="61">
        <f>VLOOKUP(H27116,zdroj!C:F,4,0)</f>
        <v>0</v>
      </c>
      <c r="N27116" s="61" t="str">
        <f t="shared" si="846"/>
        <v>-</v>
      </c>
      <c r="P27116" s="73" t="str">
        <f t="shared" si="847"/>
        <v/>
      </c>
      <c r="Q27116" s="61" t="s">
        <v>86</v>
      </c>
    </row>
    <row r="27117" spans="8:17" x14ac:dyDescent="0.25">
      <c r="H27117" s="59">
        <v>36391</v>
      </c>
      <c r="I27117" s="59" t="s">
        <v>72</v>
      </c>
      <c r="J27117" s="59">
        <v>26913704</v>
      </c>
      <c r="K27117" s="59" t="s">
        <v>27550</v>
      </c>
      <c r="L27117" s="61" t="s">
        <v>81</v>
      </c>
      <c r="M27117" s="61">
        <f>VLOOKUP(H27117,zdroj!C:F,4,0)</f>
        <v>0</v>
      </c>
      <c r="N27117" s="61" t="str">
        <f t="shared" si="846"/>
        <v>-</v>
      </c>
      <c r="P27117" s="73" t="str">
        <f t="shared" si="847"/>
        <v/>
      </c>
      <c r="Q27117" s="61" t="s">
        <v>86</v>
      </c>
    </row>
    <row r="27118" spans="8:17" x14ac:dyDescent="0.25">
      <c r="H27118" s="59">
        <v>36391</v>
      </c>
      <c r="I27118" s="59" t="s">
        <v>72</v>
      </c>
      <c r="J27118" s="59">
        <v>26913712</v>
      </c>
      <c r="K27118" s="59" t="s">
        <v>27551</v>
      </c>
      <c r="L27118" s="61" t="s">
        <v>81</v>
      </c>
      <c r="M27118" s="61">
        <f>VLOOKUP(H27118,zdroj!C:F,4,0)</f>
        <v>0</v>
      </c>
      <c r="N27118" s="61" t="str">
        <f t="shared" si="846"/>
        <v>-</v>
      </c>
      <c r="P27118" s="73" t="str">
        <f t="shared" si="847"/>
        <v/>
      </c>
      <c r="Q27118" s="61" t="s">
        <v>86</v>
      </c>
    </row>
    <row r="27119" spans="8:17" x14ac:dyDescent="0.25">
      <c r="H27119" s="59">
        <v>36391</v>
      </c>
      <c r="I27119" s="59" t="s">
        <v>72</v>
      </c>
      <c r="J27119" s="59">
        <v>42265118</v>
      </c>
      <c r="K27119" s="59" t="s">
        <v>27552</v>
      </c>
      <c r="L27119" s="61" t="s">
        <v>81</v>
      </c>
      <c r="M27119" s="61">
        <f>VLOOKUP(H27119,zdroj!C:F,4,0)</f>
        <v>0</v>
      </c>
      <c r="N27119" s="61" t="str">
        <f t="shared" si="846"/>
        <v>-</v>
      </c>
      <c r="P27119" s="73" t="str">
        <f t="shared" si="847"/>
        <v/>
      </c>
      <c r="Q27119" s="61" t="s">
        <v>86</v>
      </c>
    </row>
    <row r="27120" spans="8:17" x14ac:dyDescent="0.25">
      <c r="H27120" s="59">
        <v>36391</v>
      </c>
      <c r="I27120" s="59" t="s">
        <v>72</v>
      </c>
      <c r="J27120" s="59">
        <v>42391067</v>
      </c>
      <c r="K27120" s="59" t="s">
        <v>27553</v>
      </c>
      <c r="L27120" s="61" t="s">
        <v>81</v>
      </c>
      <c r="M27120" s="61">
        <f>VLOOKUP(H27120,zdroj!C:F,4,0)</f>
        <v>0</v>
      </c>
      <c r="N27120" s="61" t="str">
        <f t="shared" si="846"/>
        <v>-</v>
      </c>
      <c r="P27120" s="73" t="str">
        <f t="shared" si="847"/>
        <v/>
      </c>
      <c r="Q27120" s="61" t="s">
        <v>86</v>
      </c>
    </row>
    <row r="27121" spans="8:17" x14ac:dyDescent="0.25">
      <c r="H27121" s="59">
        <v>36391</v>
      </c>
      <c r="I27121" s="59" t="s">
        <v>72</v>
      </c>
      <c r="J27121" s="59">
        <v>72707755</v>
      </c>
      <c r="K27121" s="59" t="s">
        <v>27554</v>
      </c>
      <c r="L27121" s="61" t="s">
        <v>81</v>
      </c>
      <c r="M27121" s="61">
        <f>VLOOKUP(H27121,zdroj!C:F,4,0)</f>
        <v>0</v>
      </c>
      <c r="N27121" s="61" t="str">
        <f t="shared" si="846"/>
        <v>-</v>
      </c>
      <c r="P27121" s="73" t="str">
        <f t="shared" si="847"/>
        <v/>
      </c>
      <c r="Q27121" s="61" t="s">
        <v>86</v>
      </c>
    </row>
    <row r="27122" spans="8:17" x14ac:dyDescent="0.25">
      <c r="H27122" s="59">
        <v>36391</v>
      </c>
      <c r="I27122" s="59" t="s">
        <v>72</v>
      </c>
      <c r="J27122" s="59">
        <v>78729831</v>
      </c>
      <c r="K27122" s="59" t="s">
        <v>27555</v>
      </c>
      <c r="L27122" s="61" t="s">
        <v>81</v>
      </c>
      <c r="M27122" s="61">
        <f>VLOOKUP(H27122,zdroj!C:F,4,0)</f>
        <v>0</v>
      </c>
      <c r="N27122" s="61" t="str">
        <f t="shared" si="846"/>
        <v>-</v>
      </c>
      <c r="P27122" s="73" t="str">
        <f t="shared" si="847"/>
        <v/>
      </c>
      <c r="Q27122" s="61" t="s">
        <v>86</v>
      </c>
    </row>
    <row r="27123" spans="8:17" x14ac:dyDescent="0.25">
      <c r="H27123" s="59">
        <v>36391</v>
      </c>
      <c r="I27123" s="59" t="s">
        <v>72</v>
      </c>
      <c r="J27123" s="59">
        <v>79999905</v>
      </c>
      <c r="K27123" s="59" t="s">
        <v>27556</v>
      </c>
      <c r="L27123" s="61" t="s">
        <v>81</v>
      </c>
      <c r="M27123" s="61">
        <f>VLOOKUP(H27123,zdroj!C:F,4,0)</f>
        <v>0</v>
      </c>
      <c r="N27123" s="61" t="str">
        <f t="shared" si="846"/>
        <v>-</v>
      </c>
      <c r="P27123" s="73" t="str">
        <f t="shared" si="847"/>
        <v/>
      </c>
      <c r="Q27123" s="61" t="s">
        <v>86</v>
      </c>
    </row>
    <row r="27124" spans="8:17" x14ac:dyDescent="0.25">
      <c r="H27124" s="59">
        <v>36391</v>
      </c>
      <c r="I27124" s="59" t="s">
        <v>72</v>
      </c>
      <c r="J27124" s="59">
        <v>80000002</v>
      </c>
      <c r="K27124" s="59" t="s">
        <v>27557</v>
      </c>
      <c r="L27124" s="61" t="s">
        <v>81</v>
      </c>
      <c r="M27124" s="61">
        <f>VLOOKUP(H27124,zdroj!C:F,4,0)</f>
        <v>0</v>
      </c>
      <c r="N27124" s="61" t="str">
        <f t="shared" si="846"/>
        <v>-</v>
      </c>
      <c r="P27124" s="73" t="str">
        <f t="shared" si="847"/>
        <v/>
      </c>
      <c r="Q27124" s="61" t="s">
        <v>86</v>
      </c>
    </row>
    <row r="27125" spans="8:17" x14ac:dyDescent="0.25">
      <c r="H27125" s="59">
        <v>23281</v>
      </c>
      <c r="I27125" s="59" t="s">
        <v>69</v>
      </c>
      <c r="J27125" s="59">
        <v>25686151</v>
      </c>
      <c r="K27125" s="59" t="s">
        <v>27558</v>
      </c>
      <c r="L27125" s="61" t="s">
        <v>113</v>
      </c>
      <c r="M27125" s="61">
        <f>VLOOKUP(H27125,zdroj!C:F,4,0)</f>
        <v>0</v>
      </c>
      <c r="N27125" s="61" t="str">
        <f t="shared" si="846"/>
        <v>katB</v>
      </c>
      <c r="P27125" s="73" t="str">
        <f t="shared" si="847"/>
        <v/>
      </c>
      <c r="Q27125" s="61" t="s">
        <v>30</v>
      </c>
    </row>
    <row r="27126" spans="8:17" x14ac:dyDescent="0.25">
      <c r="H27126" s="59">
        <v>23281</v>
      </c>
      <c r="I27126" s="59" t="s">
        <v>69</v>
      </c>
      <c r="J27126" s="59">
        <v>25686178</v>
      </c>
      <c r="K27126" s="59" t="s">
        <v>27559</v>
      </c>
      <c r="L27126" s="61" t="s">
        <v>113</v>
      </c>
      <c r="M27126" s="61">
        <f>VLOOKUP(H27126,zdroj!C:F,4,0)</f>
        <v>0</v>
      </c>
      <c r="N27126" s="61" t="str">
        <f t="shared" si="846"/>
        <v>katB</v>
      </c>
      <c r="P27126" s="73" t="str">
        <f t="shared" si="847"/>
        <v/>
      </c>
      <c r="Q27126" s="61" t="s">
        <v>30</v>
      </c>
    </row>
    <row r="27127" spans="8:17" x14ac:dyDescent="0.25">
      <c r="H27127" s="59">
        <v>23281</v>
      </c>
      <c r="I27127" s="59" t="s">
        <v>69</v>
      </c>
      <c r="J27127" s="59">
        <v>25686186</v>
      </c>
      <c r="K27127" s="59" t="s">
        <v>27560</v>
      </c>
      <c r="L27127" s="61" t="s">
        <v>113</v>
      </c>
      <c r="M27127" s="61">
        <f>VLOOKUP(H27127,zdroj!C:F,4,0)</f>
        <v>0</v>
      </c>
      <c r="N27127" s="61" t="str">
        <f t="shared" si="846"/>
        <v>katB</v>
      </c>
      <c r="P27127" s="73" t="str">
        <f t="shared" si="847"/>
        <v/>
      </c>
      <c r="Q27127" s="61" t="s">
        <v>30</v>
      </c>
    </row>
    <row r="27128" spans="8:17" x14ac:dyDescent="0.25">
      <c r="H27128" s="59">
        <v>23281</v>
      </c>
      <c r="I27128" s="59" t="s">
        <v>69</v>
      </c>
      <c r="J27128" s="59">
        <v>25686194</v>
      </c>
      <c r="K27128" s="59" t="s">
        <v>27561</v>
      </c>
      <c r="L27128" s="61" t="s">
        <v>113</v>
      </c>
      <c r="M27128" s="61">
        <f>VLOOKUP(H27128,zdroj!C:F,4,0)</f>
        <v>0</v>
      </c>
      <c r="N27128" s="61" t="str">
        <f t="shared" si="846"/>
        <v>katB</v>
      </c>
      <c r="P27128" s="73" t="str">
        <f t="shared" si="847"/>
        <v/>
      </c>
      <c r="Q27128" s="61" t="s">
        <v>30</v>
      </c>
    </row>
    <row r="27129" spans="8:17" x14ac:dyDescent="0.25">
      <c r="H27129" s="59">
        <v>23281</v>
      </c>
      <c r="I27129" s="59" t="s">
        <v>69</v>
      </c>
      <c r="J27129" s="59">
        <v>25686208</v>
      </c>
      <c r="K27129" s="59" t="s">
        <v>27562</v>
      </c>
      <c r="L27129" s="61" t="s">
        <v>113</v>
      </c>
      <c r="M27129" s="61">
        <f>VLOOKUP(H27129,zdroj!C:F,4,0)</f>
        <v>0</v>
      </c>
      <c r="N27129" s="61" t="str">
        <f t="shared" si="846"/>
        <v>katB</v>
      </c>
      <c r="P27129" s="73" t="str">
        <f t="shared" si="847"/>
        <v/>
      </c>
      <c r="Q27129" s="61" t="s">
        <v>30</v>
      </c>
    </row>
    <row r="27130" spans="8:17" x14ac:dyDescent="0.25">
      <c r="H27130" s="59">
        <v>23281</v>
      </c>
      <c r="I27130" s="59" t="s">
        <v>69</v>
      </c>
      <c r="J27130" s="59">
        <v>25686216</v>
      </c>
      <c r="K27130" s="59" t="s">
        <v>27563</v>
      </c>
      <c r="L27130" s="61" t="s">
        <v>113</v>
      </c>
      <c r="M27130" s="61">
        <f>VLOOKUP(H27130,zdroj!C:F,4,0)</f>
        <v>0</v>
      </c>
      <c r="N27130" s="61" t="str">
        <f t="shared" si="846"/>
        <v>katB</v>
      </c>
      <c r="P27130" s="73" t="str">
        <f t="shared" si="847"/>
        <v/>
      </c>
      <c r="Q27130" s="61" t="s">
        <v>30</v>
      </c>
    </row>
    <row r="27131" spans="8:17" x14ac:dyDescent="0.25">
      <c r="H27131" s="59">
        <v>23281</v>
      </c>
      <c r="I27131" s="59" t="s">
        <v>69</v>
      </c>
      <c r="J27131" s="59">
        <v>25686224</v>
      </c>
      <c r="K27131" s="59" t="s">
        <v>27564</v>
      </c>
      <c r="L27131" s="61" t="s">
        <v>113</v>
      </c>
      <c r="M27131" s="61">
        <f>VLOOKUP(H27131,zdroj!C:F,4,0)</f>
        <v>0</v>
      </c>
      <c r="N27131" s="61" t="str">
        <f t="shared" si="846"/>
        <v>katB</v>
      </c>
      <c r="P27131" s="73" t="str">
        <f t="shared" si="847"/>
        <v/>
      </c>
      <c r="Q27131" s="61" t="s">
        <v>30</v>
      </c>
    </row>
    <row r="27132" spans="8:17" x14ac:dyDescent="0.25">
      <c r="H27132" s="59">
        <v>23281</v>
      </c>
      <c r="I27132" s="59" t="s">
        <v>69</v>
      </c>
      <c r="J27132" s="59">
        <v>25892819</v>
      </c>
      <c r="K27132" s="59" t="s">
        <v>27565</v>
      </c>
      <c r="L27132" s="61" t="s">
        <v>81</v>
      </c>
      <c r="M27132" s="61">
        <f>VLOOKUP(H27132,zdroj!C:F,4,0)</f>
        <v>0</v>
      </c>
      <c r="N27132" s="61" t="str">
        <f t="shared" si="846"/>
        <v>-</v>
      </c>
      <c r="P27132" s="73" t="str">
        <f t="shared" si="847"/>
        <v/>
      </c>
      <c r="Q27132" s="61" t="s">
        <v>86</v>
      </c>
    </row>
    <row r="27133" spans="8:17" x14ac:dyDescent="0.25">
      <c r="H27133" s="59">
        <v>23281</v>
      </c>
      <c r="I27133" s="59" t="s">
        <v>69</v>
      </c>
      <c r="J27133" s="59">
        <v>25909991</v>
      </c>
      <c r="K27133" s="59" t="s">
        <v>27566</v>
      </c>
      <c r="L27133" s="61" t="s">
        <v>81</v>
      </c>
      <c r="M27133" s="61">
        <f>VLOOKUP(H27133,zdroj!C:F,4,0)</f>
        <v>0</v>
      </c>
      <c r="N27133" s="61" t="str">
        <f t="shared" si="846"/>
        <v>-</v>
      </c>
      <c r="P27133" s="73" t="str">
        <f t="shared" si="847"/>
        <v/>
      </c>
      <c r="Q27133" s="61" t="s">
        <v>86</v>
      </c>
    </row>
    <row r="27134" spans="8:17" x14ac:dyDescent="0.25">
      <c r="H27134" s="59">
        <v>23281</v>
      </c>
      <c r="I27134" s="59" t="s">
        <v>69</v>
      </c>
      <c r="J27134" s="59">
        <v>26277743</v>
      </c>
      <c r="K27134" s="59" t="s">
        <v>27567</v>
      </c>
      <c r="L27134" s="61" t="s">
        <v>113</v>
      </c>
      <c r="M27134" s="61">
        <f>VLOOKUP(H27134,zdroj!C:F,4,0)</f>
        <v>0</v>
      </c>
      <c r="N27134" s="61" t="str">
        <f t="shared" si="846"/>
        <v>katB</v>
      </c>
      <c r="P27134" s="73" t="str">
        <f t="shared" si="847"/>
        <v/>
      </c>
      <c r="Q27134" s="61" t="s">
        <v>30</v>
      </c>
    </row>
    <row r="27135" spans="8:17" x14ac:dyDescent="0.25">
      <c r="H27135" s="59">
        <v>23281</v>
      </c>
      <c r="I27135" s="59" t="s">
        <v>69</v>
      </c>
      <c r="J27135" s="59">
        <v>26362830</v>
      </c>
      <c r="K27135" s="59" t="s">
        <v>27568</v>
      </c>
      <c r="L27135" s="61" t="s">
        <v>81</v>
      </c>
      <c r="M27135" s="61">
        <f>VLOOKUP(H27135,zdroj!C:F,4,0)</f>
        <v>0</v>
      </c>
      <c r="N27135" s="61" t="str">
        <f t="shared" si="846"/>
        <v>-</v>
      </c>
      <c r="P27135" s="73" t="str">
        <f t="shared" si="847"/>
        <v/>
      </c>
      <c r="Q27135" s="61" t="s">
        <v>86</v>
      </c>
    </row>
    <row r="27136" spans="8:17" x14ac:dyDescent="0.25">
      <c r="H27136" s="59">
        <v>23281</v>
      </c>
      <c r="I27136" s="59" t="s">
        <v>69</v>
      </c>
      <c r="J27136" s="59">
        <v>26494205</v>
      </c>
      <c r="K27136" s="59" t="s">
        <v>27569</v>
      </c>
      <c r="L27136" s="61" t="s">
        <v>81</v>
      </c>
      <c r="M27136" s="61">
        <f>VLOOKUP(H27136,zdroj!C:F,4,0)</f>
        <v>0</v>
      </c>
      <c r="N27136" s="61" t="str">
        <f t="shared" si="846"/>
        <v>-</v>
      </c>
      <c r="P27136" s="73" t="str">
        <f t="shared" si="847"/>
        <v/>
      </c>
      <c r="Q27136" s="61" t="s">
        <v>86</v>
      </c>
    </row>
    <row r="27137" spans="8:17" x14ac:dyDescent="0.25">
      <c r="H27137" s="59">
        <v>23281</v>
      </c>
      <c r="I27137" s="59" t="s">
        <v>69</v>
      </c>
      <c r="J27137" s="59">
        <v>26575728</v>
      </c>
      <c r="K27137" s="59" t="s">
        <v>27570</v>
      </c>
      <c r="L27137" s="61" t="s">
        <v>81</v>
      </c>
      <c r="M27137" s="61">
        <f>VLOOKUP(H27137,zdroj!C:F,4,0)</f>
        <v>0</v>
      </c>
      <c r="N27137" s="61" t="str">
        <f t="shared" si="846"/>
        <v>-</v>
      </c>
      <c r="P27137" s="73" t="str">
        <f t="shared" si="847"/>
        <v/>
      </c>
      <c r="Q27137" s="61" t="s">
        <v>86</v>
      </c>
    </row>
    <row r="27138" spans="8:17" x14ac:dyDescent="0.25">
      <c r="H27138" s="59">
        <v>23281</v>
      </c>
      <c r="I27138" s="59" t="s">
        <v>69</v>
      </c>
      <c r="J27138" s="59">
        <v>26591880</v>
      </c>
      <c r="K27138" s="59" t="s">
        <v>27571</v>
      </c>
      <c r="L27138" s="61" t="s">
        <v>81</v>
      </c>
      <c r="M27138" s="61">
        <f>VLOOKUP(H27138,zdroj!C:F,4,0)</f>
        <v>0</v>
      </c>
      <c r="N27138" s="61" t="str">
        <f t="shared" si="846"/>
        <v>-</v>
      </c>
      <c r="P27138" s="73" t="str">
        <f t="shared" si="847"/>
        <v/>
      </c>
      <c r="Q27138" s="61" t="s">
        <v>86</v>
      </c>
    </row>
    <row r="27139" spans="8:17" x14ac:dyDescent="0.25">
      <c r="H27139" s="59">
        <v>23281</v>
      </c>
      <c r="I27139" s="59" t="s">
        <v>69</v>
      </c>
      <c r="J27139" s="59">
        <v>26621941</v>
      </c>
      <c r="K27139" s="59" t="s">
        <v>27572</v>
      </c>
      <c r="L27139" s="61" t="s">
        <v>81</v>
      </c>
      <c r="M27139" s="61">
        <f>VLOOKUP(H27139,zdroj!C:F,4,0)</f>
        <v>0</v>
      </c>
      <c r="N27139" s="61" t="str">
        <f t="shared" si="846"/>
        <v>-</v>
      </c>
      <c r="P27139" s="73" t="str">
        <f t="shared" si="847"/>
        <v/>
      </c>
      <c r="Q27139" s="61" t="s">
        <v>86</v>
      </c>
    </row>
    <row r="27140" spans="8:17" x14ac:dyDescent="0.25">
      <c r="H27140" s="59">
        <v>23281</v>
      </c>
      <c r="I27140" s="59" t="s">
        <v>69</v>
      </c>
      <c r="J27140" s="59">
        <v>26738813</v>
      </c>
      <c r="K27140" s="59" t="s">
        <v>27573</v>
      </c>
      <c r="L27140" s="61" t="s">
        <v>113</v>
      </c>
      <c r="M27140" s="61">
        <f>VLOOKUP(H27140,zdroj!C:F,4,0)</f>
        <v>0</v>
      </c>
      <c r="N27140" s="61" t="str">
        <f t="shared" si="846"/>
        <v>katB</v>
      </c>
      <c r="P27140" s="73" t="str">
        <f t="shared" si="847"/>
        <v/>
      </c>
      <c r="Q27140" s="61" t="s">
        <v>30</v>
      </c>
    </row>
    <row r="27141" spans="8:17" x14ac:dyDescent="0.25">
      <c r="H27141" s="59">
        <v>23281</v>
      </c>
      <c r="I27141" s="59" t="s">
        <v>69</v>
      </c>
      <c r="J27141" s="59">
        <v>26913810</v>
      </c>
      <c r="K27141" s="59" t="s">
        <v>27574</v>
      </c>
      <c r="L27141" s="61" t="s">
        <v>113</v>
      </c>
      <c r="M27141" s="61">
        <f>VLOOKUP(H27141,zdroj!C:F,4,0)</f>
        <v>0</v>
      </c>
      <c r="N27141" s="61" t="str">
        <f t="shared" si="846"/>
        <v>katB</v>
      </c>
      <c r="P27141" s="73" t="str">
        <f t="shared" si="847"/>
        <v/>
      </c>
      <c r="Q27141" s="61" t="s">
        <v>30</v>
      </c>
    </row>
    <row r="27142" spans="8:17" x14ac:dyDescent="0.25">
      <c r="H27142" s="59">
        <v>23281</v>
      </c>
      <c r="I27142" s="59" t="s">
        <v>69</v>
      </c>
      <c r="J27142" s="59">
        <v>26913828</v>
      </c>
      <c r="K27142" s="59" t="s">
        <v>27575</v>
      </c>
      <c r="L27142" s="61" t="s">
        <v>113</v>
      </c>
      <c r="M27142" s="61">
        <f>VLOOKUP(H27142,zdroj!C:F,4,0)</f>
        <v>0</v>
      </c>
      <c r="N27142" s="61" t="str">
        <f t="shared" si="846"/>
        <v>katB</v>
      </c>
      <c r="P27142" s="73" t="str">
        <f t="shared" si="847"/>
        <v/>
      </c>
      <c r="Q27142" s="61" t="s">
        <v>30</v>
      </c>
    </row>
    <row r="27143" spans="8:17" x14ac:dyDescent="0.25">
      <c r="H27143" s="59">
        <v>23281</v>
      </c>
      <c r="I27143" s="59" t="s">
        <v>69</v>
      </c>
      <c r="J27143" s="59">
        <v>26913836</v>
      </c>
      <c r="K27143" s="59" t="s">
        <v>27576</v>
      </c>
      <c r="L27143" s="61" t="s">
        <v>113</v>
      </c>
      <c r="M27143" s="61">
        <f>VLOOKUP(H27143,zdroj!C:F,4,0)</f>
        <v>0</v>
      </c>
      <c r="N27143" s="61" t="str">
        <f t="shared" ref="N27143:N27206" si="848">IF(M27143="A",IF(L27143="katA","katB",L27143),L27143)</f>
        <v>katB</v>
      </c>
      <c r="P27143" s="73" t="str">
        <f t="shared" ref="P27143:P27206" si="849">IF(O27143="A",1,"")</f>
        <v/>
      </c>
      <c r="Q27143" s="61" t="s">
        <v>30</v>
      </c>
    </row>
    <row r="27144" spans="8:17" x14ac:dyDescent="0.25">
      <c r="H27144" s="59">
        <v>23281</v>
      </c>
      <c r="I27144" s="59" t="s">
        <v>69</v>
      </c>
      <c r="J27144" s="59">
        <v>26913844</v>
      </c>
      <c r="K27144" s="59" t="s">
        <v>27577</v>
      </c>
      <c r="L27144" s="61" t="s">
        <v>81</v>
      </c>
      <c r="M27144" s="61">
        <f>VLOOKUP(H27144,zdroj!C:F,4,0)</f>
        <v>0</v>
      </c>
      <c r="N27144" s="61" t="str">
        <f t="shared" si="848"/>
        <v>-</v>
      </c>
      <c r="P27144" s="73" t="str">
        <f t="shared" si="849"/>
        <v/>
      </c>
      <c r="Q27144" s="61" t="s">
        <v>86</v>
      </c>
    </row>
    <row r="27145" spans="8:17" x14ac:dyDescent="0.25">
      <c r="H27145" s="59">
        <v>23281</v>
      </c>
      <c r="I27145" s="59" t="s">
        <v>69</v>
      </c>
      <c r="J27145" s="59">
        <v>26913852</v>
      </c>
      <c r="K27145" s="59" t="s">
        <v>27578</v>
      </c>
      <c r="L27145" s="61" t="s">
        <v>81</v>
      </c>
      <c r="M27145" s="61">
        <f>VLOOKUP(H27145,zdroj!C:F,4,0)</f>
        <v>0</v>
      </c>
      <c r="N27145" s="61" t="str">
        <f t="shared" si="848"/>
        <v>-</v>
      </c>
      <c r="P27145" s="73" t="str">
        <f t="shared" si="849"/>
        <v/>
      </c>
      <c r="Q27145" s="61" t="s">
        <v>86</v>
      </c>
    </row>
    <row r="27146" spans="8:17" x14ac:dyDescent="0.25">
      <c r="H27146" s="59">
        <v>23281</v>
      </c>
      <c r="I27146" s="59" t="s">
        <v>69</v>
      </c>
      <c r="J27146" s="59">
        <v>26913861</v>
      </c>
      <c r="K27146" s="59" t="s">
        <v>27579</v>
      </c>
      <c r="L27146" s="61" t="s">
        <v>81</v>
      </c>
      <c r="M27146" s="61">
        <f>VLOOKUP(H27146,zdroj!C:F,4,0)</f>
        <v>0</v>
      </c>
      <c r="N27146" s="61" t="str">
        <f t="shared" si="848"/>
        <v>-</v>
      </c>
      <c r="P27146" s="73" t="str">
        <f t="shared" si="849"/>
        <v/>
      </c>
      <c r="Q27146" s="61" t="s">
        <v>86</v>
      </c>
    </row>
    <row r="27147" spans="8:17" x14ac:dyDescent="0.25">
      <c r="H27147" s="59">
        <v>23281</v>
      </c>
      <c r="I27147" s="59" t="s">
        <v>69</v>
      </c>
      <c r="J27147" s="59">
        <v>27180221</v>
      </c>
      <c r="K27147" s="59" t="s">
        <v>27580</v>
      </c>
      <c r="L27147" s="61" t="s">
        <v>81</v>
      </c>
      <c r="M27147" s="61">
        <f>VLOOKUP(H27147,zdroj!C:F,4,0)</f>
        <v>0</v>
      </c>
      <c r="N27147" s="61" t="str">
        <f t="shared" si="848"/>
        <v>-</v>
      </c>
      <c r="P27147" s="73" t="str">
        <f t="shared" si="849"/>
        <v/>
      </c>
      <c r="Q27147" s="61" t="s">
        <v>86</v>
      </c>
    </row>
    <row r="27148" spans="8:17" x14ac:dyDescent="0.25">
      <c r="H27148" s="59">
        <v>23281</v>
      </c>
      <c r="I27148" s="59" t="s">
        <v>69</v>
      </c>
      <c r="J27148" s="59">
        <v>27180239</v>
      </c>
      <c r="K27148" s="59" t="s">
        <v>27581</v>
      </c>
      <c r="L27148" s="61" t="s">
        <v>81</v>
      </c>
      <c r="M27148" s="61">
        <f>VLOOKUP(H27148,zdroj!C:F,4,0)</f>
        <v>0</v>
      </c>
      <c r="N27148" s="61" t="str">
        <f t="shared" si="848"/>
        <v>-</v>
      </c>
      <c r="P27148" s="73" t="str">
        <f t="shared" si="849"/>
        <v/>
      </c>
      <c r="Q27148" s="61" t="s">
        <v>86</v>
      </c>
    </row>
    <row r="27149" spans="8:17" x14ac:dyDescent="0.25">
      <c r="H27149" s="59">
        <v>23281</v>
      </c>
      <c r="I27149" s="59" t="s">
        <v>69</v>
      </c>
      <c r="J27149" s="59">
        <v>27180255</v>
      </c>
      <c r="K27149" s="59" t="s">
        <v>27582</v>
      </c>
      <c r="L27149" s="61" t="s">
        <v>81</v>
      </c>
      <c r="M27149" s="61">
        <f>VLOOKUP(H27149,zdroj!C:F,4,0)</f>
        <v>0</v>
      </c>
      <c r="N27149" s="61" t="str">
        <f t="shared" si="848"/>
        <v>-</v>
      </c>
      <c r="P27149" s="73" t="str">
        <f t="shared" si="849"/>
        <v/>
      </c>
      <c r="Q27149" s="61" t="s">
        <v>86</v>
      </c>
    </row>
    <row r="27150" spans="8:17" x14ac:dyDescent="0.25">
      <c r="H27150" s="59">
        <v>23281</v>
      </c>
      <c r="I27150" s="59" t="s">
        <v>69</v>
      </c>
      <c r="J27150" s="59">
        <v>27180263</v>
      </c>
      <c r="K27150" s="59" t="s">
        <v>27583</v>
      </c>
      <c r="L27150" s="61" t="s">
        <v>81</v>
      </c>
      <c r="M27150" s="61">
        <f>VLOOKUP(H27150,zdroj!C:F,4,0)</f>
        <v>0</v>
      </c>
      <c r="N27150" s="61" t="str">
        <f t="shared" si="848"/>
        <v>-</v>
      </c>
      <c r="P27150" s="73" t="str">
        <f t="shared" si="849"/>
        <v/>
      </c>
      <c r="Q27150" s="61" t="s">
        <v>86</v>
      </c>
    </row>
    <row r="27151" spans="8:17" x14ac:dyDescent="0.25">
      <c r="H27151" s="59">
        <v>23281</v>
      </c>
      <c r="I27151" s="59" t="s">
        <v>69</v>
      </c>
      <c r="J27151" s="59">
        <v>27180441</v>
      </c>
      <c r="K27151" s="59" t="s">
        <v>27584</v>
      </c>
      <c r="L27151" s="61" t="s">
        <v>81</v>
      </c>
      <c r="M27151" s="61">
        <f>VLOOKUP(H27151,zdroj!C:F,4,0)</f>
        <v>0</v>
      </c>
      <c r="N27151" s="61" t="str">
        <f t="shared" si="848"/>
        <v>-</v>
      </c>
      <c r="P27151" s="73" t="str">
        <f t="shared" si="849"/>
        <v/>
      </c>
      <c r="Q27151" s="61" t="s">
        <v>86</v>
      </c>
    </row>
    <row r="27152" spans="8:17" x14ac:dyDescent="0.25">
      <c r="H27152" s="59">
        <v>23281</v>
      </c>
      <c r="I27152" s="59" t="s">
        <v>69</v>
      </c>
      <c r="J27152" s="59">
        <v>27180450</v>
      </c>
      <c r="K27152" s="59" t="s">
        <v>27585</v>
      </c>
      <c r="L27152" s="61" t="s">
        <v>81</v>
      </c>
      <c r="M27152" s="61">
        <f>VLOOKUP(H27152,zdroj!C:F,4,0)</f>
        <v>0</v>
      </c>
      <c r="N27152" s="61" t="str">
        <f t="shared" si="848"/>
        <v>-</v>
      </c>
      <c r="P27152" s="73" t="str">
        <f t="shared" si="849"/>
        <v/>
      </c>
      <c r="Q27152" s="61" t="s">
        <v>86</v>
      </c>
    </row>
    <row r="27153" spans="8:17" x14ac:dyDescent="0.25">
      <c r="H27153" s="59">
        <v>23281</v>
      </c>
      <c r="I27153" s="59" t="s">
        <v>69</v>
      </c>
      <c r="J27153" s="59">
        <v>27180468</v>
      </c>
      <c r="K27153" s="59" t="s">
        <v>27586</v>
      </c>
      <c r="L27153" s="61" t="s">
        <v>81</v>
      </c>
      <c r="M27153" s="61">
        <f>VLOOKUP(H27153,zdroj!C:F,4,0)</f>
        <v>0</v>
      </c>
      <c r="N27153" s="61" t="str">
        <f t="shared" si="848"/>
        <v>-</v>
      </c>
      <c r="P27153" s="73" t="str">
        <f t="shared" si="849"/>
        <v/>
      </c>
      <c r="Q27153" s="61" t="s">
        <v>86</v>
      </c>
    </row>
    <row r="27154" spans="8:17" x14ac:dyDescent="0.25">
      <c r="H27154" s="59">
        <v>23281</v>
      </c>
      <c r="I27154" s="59" t="s">
        <v>69</v>
      </c>
      <c r="J27154" s="59">
        <v>27180484</v>
      </c>
      <c r="K27154" s="59" t="s">
        <v>27587</v>
      </c>
      <c r="L27154" s="61" t="s">
        <v>81</v>
      </c>
      <c r="M27154" s="61">
        <f>VLOOKUP(H27154,zdroj!C:F,4,0)</f>
        <v>0</v>
      </c>
      <c r="N27154" s="61" t="str">
        <f t="shared" si="848"/>
        <v>-</v>
      </c>
      <c r="P27154" s="73" t="str">
        <f t="shared" si="849"/>
        <v/>
      </c>
      <c r="Q27154" s="61" t="s">
        <v>86</v>
      </c>
    </row>
    <row r="27155" spans="8:17" x14ac:dyDescent="0.25">
      <c r="H27155" s="59">
        <v>23281</v>
      </c>
      <c r="I27155" s="59" t="s">
        <v>69</v>
      </c>
      <c r="J27155" s="59">
        <v>27180492</v>
      </c>
      <c r="K27155" s="59" t="s">
        <v>27588</v>
      </c>
      <c r="L27155" s="61" t="s">
        <v>81</v>
      </c>
      <c r="M27155" s="61">
        <f>VLOOKUP(H27155,zdroj!C:F,4,0)</f>
        <v>0</v>
      </c>
      <c r="N27155" s="61" t="str">
        <f t="shared" si="848"/>
        <v>-</v>
      </c>
      <c r="P27155" s="73" t="str">
        <f t="shared" si="849"/>
        <v/>
      </c>
      <c r="Q27155" s="61" t="s">
        <v>86</v>
      </c>
    </row>
    <row r="27156" spans="8:17" x14ac:dyDescent="0.25">
      <c r="H27156" s="59">
        <v>23281</v>
      </c>
      <c r="I27156" s="59" t="s">
        <v>69</v>
      </c>
      <c r="J27156" s="59">
        <v>27180506</v>
      </c>
      <c r="K27156" s="59" t="s">
        <v>27589</v>
      </c>
      <c r="L27156" s="61" t="s">
        <v>81</v>
      </c>
      <c r="M27156" s="61">
        <f>VLOOKUP(H27156,zdroj!C:F,4,0)</f>
        <v>0</v>
      </c>
      <c r="N27156" s="61" t="str">
        <f t="shared" si="848"/>
        <v>-</v>
      </c>
      <c r="P27156" s="73" t="str">
        <f t="shared" si="849"/>
        <v/>
      </c>
      <c r="Q27156" s="61" t="s">
        <v>86</v>
      </c>
    </row>
    <row r="27157" spans="8:17" x14ac:dyDescent="0.25">
      <c r="H27157" s="59">
        <v>23281</v>
      </c>
      <c r="I27157" s="59" t="s">
        <v>69</v>
      </c>
      <c r="J27157" s="59">
        <v>27180514</v>
      </c>
      <c r="K27157" s="59" t="s">
        <v>27590</v>
      </c>
      <c r="L27157" s="61" t="s">
        <v>81</v>
      </c>
      <c r="M27157" s="61">
        <f>VLOOKUP(H27157,zdroj!C:F,4,0)</f>
        <v>0</v>
      </c>
      <c r="N27157" s="61" t="str">
        <f t="shared" si="848"/>
        <v>-</v>
      </c>
      <c r="P27157" s="73" t="str">
        <f t="shared" si="849"/>
        <v/>
      </c>
      <c r="Q27157" s="61" t="s">
        <v>86</v>
      </c>
    </row>
    <row r="27158" spans="8:17" x14ac:dyDescent="0.25">
      <c r="H27158" s="59">
        <v>23281</v>
      </c>
      <c r="I27158" s="59" t="s">
        <v>69</v>
      </c>
      <c r="J27158" s="59">
        <v>27180549</v>
      </c>
      <c r="K27158" s="59" t="s">
        <v>27591</v>
      </c>
      <c r="L27158" s="61" t="s">
        <v>81</v>
      </c>
      <c r="M27158" s="61">
        <f>VLOOKUP(H27158,zdroj!C:F,4,0)</f>
        <v>0</v>
      </c>
      <c r="N27158" s="61" t="str">
        <f t="shared" si="848"/>
        <v>-</v>
      </c>
      <c r="P27158" s="73" t="str">
        <f t="shared" si="849"/>
        <v/>
      </c>
      <c r="Q27158" s="61" t="s">
        <v>86</v>
      </c>
    </row>
    <row r="27159" spans="8:17" x14ac:dyDescent="0.25">
      <c r="H27159" s="59">
        <v>23281</v>
      </c>
      <c r="I27159" s="59" t="s">
        <v>69</v>
      </c>
      <c r="J27159" s="59">
        <v>27180565</v>
      </c>
      <c r="K27159" s="59" t="s">
        <v>27592</v>
      </c>
      <c r="L27159" s="61" t="s">
        <v>81</v>
      </c>
      <c r="M27159" s="61">
        <f>VLOOKUP(H27159,zdroj!C:F,4,0)</f>
        <v>0</v>
      </c>
      <c r="N27159" s="61" t="str">
        <f t="shared" si="848"/>
        <v>-</v>
      </c>
      <c r="P27159" s="73" t="str">
        <f t="shared" si="849"/>
        <v/>
      </c>
      <c r="Q27159" s="61" t="s">
        <v>86</v>
      </c>
    </row>
    <row r="27160" spans="8:17" x14ac:dyDescent="0.25">
      <c r="H27160" s="59">
        <v>23281</v>
      </c>
      <c r="I27160" s="59" t="s">
        <v>69</v>
      </c>
      <c r="J27160" s="59">
        <v>27180697</v>
      </c>
      <c r="K27160" s="59" t="s">
        <v>27593</v>
      </c>
      <c r="L27160" s="61" t="s">
        <v>81</v>
      </c>
      <c r="M27160" s="61">
        <f>VLOOKUP(H27160,zdroj!C:F,4,0)</f>
        <v>0</v>
      </c>
      <c r="N27160" s="61" t="str">
        <f t="shared" si="848"/>
        <v>-</v>
      </c>
      <c r="P27160" s="73" t="str">
        <f t="shared" si="849"/>
        <v/>
      </c>
      <c r="Q27160" s="61" t="s">
        <v>86</v>
      </c>
    </row>
    <row r="27161" spans="8:17" x14ac:dyDescent="0.25">
      <c r="H27161" s="59">
        <v>23281</v>
      </c>
      <c r="I27161" s="59" t="s">
        <v>69</v>
      </c>
      <c r="J27161" s="59">
        <v>27180701</v>
      </c>
      <c r="K27161" s="59" t="s">
        <v>27594</v>
      </c>
      <c r="L27161" s="61" t="s">
        <v>81</v>
      </c>
      <c r="M27161" s="61">
        <f>VLOOKUP(H27161,zdroj!C:F,4,0)</f>
        <v>0</v>
      </c>
      <c r="N27161" s="61" t="str">
        <f t="shared" si="848"/>
        <v>-</v>
      </c>
      <c r="P27161" s="73" t="str">
        <f t="shared" si="849"/>
        <v/>
      </c>
      <c r="Q27161" s="61" t="s">
        <v>86</v>
      </c>
    </row>
    <row r="27162" spans="8:17" x14ac:dyDescent="0.25">
      <c r="H27162" s="59">
        <v>23281</v>
      </c>
      <c r="I27162" s="59" t="s">
        <v>69</v>
      </c>
      <c r="J27162" s="59">
        <v>27180719</v>
      </c>
      <c r="K27162" s="59" t="s">
        <v>27595</v>
      </c>
      <c r="L27162" s="61" t="s">
        <v>81</v>
      </c>
      <c r="M27162" s="61">
        <f>VLOOKUP(H27162,zdroj!C:F,4,0)</f>
        <v>0</v>
      </c>
      <c r="N27162" s="61" t="str">
        <f t="shared" si="848"/>
        <v>-</v>
      </c>
      <c r="P27162" s="73" t="str">
        <f t="shared" si="849"/>
        <v/>
      </c>
      <c r="Q27162" s="61" t="s">
        <v>86</v>
      </c>
    </row>
    <row r="27163" spans="8:17" x14ac:dyDescent="0.25">
      <c r="H27163" s="59">
        <v>23281</v>
      </c>
      <c r="I27163" s="59" t="s">
        <v>69</v>
      </c>
      <c r="J27163" s="59">
        <v>27180727</v>
      </c>
      <c r="K27163" s="59" t="s">
        <v>27596</v>
      </c>
      <c r="L27163" s="61" t="s">
        <v>81</v>
      </c>
      <c r="M27163" s="61">
        <f>VLOOKUP(H27163,zdroj!C:F,4,0)</f>
        <v>0</v>
      </c>
      <c r="N27163" s="61" t="str">
        <f t="shared" si="848"/>
        <v>-</v>
      </c>
      <c r="P27163" s="73" t="str">
        <f t="shared" si="849"/>
        <v/>
      </c>
      <c r="Q27163" s="61" t="s">
        <v>86</v>
      </c>
    </row>
    <row r="27164" spans="8:17" x14ac:dyDescent="0.25">
      <c r="H27164" s="59">
        <v>23281</v>
      </c>
      <c r="I27164" s="59" t="s">
        <v>69</v>
      </c>
      <c r="J27164" s="59">
        <v>27180786</v>
      </c>
      <c r="K27164" s="59" t="s">
        <v>27597</v>
      </c>
      <c r="L27164" s="61" t="s">
        <v>81</v>
      </c>
      <c r="M27164" s="61">
        <f>VLOOKUP(H27164,zdroj!C:F,4,0)</f>
        <v>0</v>
      </c>
      <c r="N27164" s="61" t="str">
        <f t="shared" si="848"/>
        <v>-</v>
      </c>
      <c r="P27164" s="73" t="str">
        <f t="shared" si="849"/>
        <v/>
      </c>
      <c r="Q27164" s="61" t="s">
        <v>86</v>
      </c>
    </row>
    <row r="27165" spans="8:17" x14ac:dyDescent="0.25">
      <c r="H27165" s="59">
        <v>23281</v>
      </c>
      <c r="I27165" s="59" t="s">
        <v>69</v>
      </c>
      <c r="J27165" s="59">
        <v>27180794</v>
      </c>
      <c r="K27165" s="59" t="s">
        <v>27598</v>
      </c>
      <c r="L27165" s="61" t="s">
        <v>81</v>
      </c>
      <c r="M27165" s="61">
        <f>VLOOKUP(H27165,zdroj!C:F,4,0)</f>
        <v>0</v>
      </c>
      <c r="N27165" s="61" t="str">
        <f t="shared" si="848"/>
        <v>-</v>
      </c>
      <c r="P27165" s="73" t="str">
        <f t="shared" si="849"/>
        <v/>
      </c>
      <c r="Q27165" s="61" t="s">
        <v>86</v>
      </c>
    </row>
    <row r="27166" spans="8:17" x14ac:dyDescent="0.25">
      <c r="H27166" s="59">
        <v>23281</v>
      </c>
      <c r="I27166" s="59" t="s">
        <v>69</v>
      </c>
      <c r="J27166" s="59">
        <v>27180816</v>
      </c>
      <c r="K27166" s="59" t="s">
        <v>27599</v>
      </c>
      <c r="L27166" s="61" t="s">
        <v>81</v>
      </c>
      <c r="M27166" s="61">
        <f>VLOOKUP(H27166,zdroj!C:F,4,0)</f>
        <v>0</v>
      </c>
      <c r="N27166" s="61" t="str">
        <f t="shared" si="848"/>
        <v>-</v>
      </c>
      <c r="P27166" s="73" t="str">
        <f t="shared" si="849"/>
        <v/>
      </c>
      <c r="Q27166" s="61" t="s">
        <v>86</v>
      </c>
    </row>
    <row r="27167" spans="8:17" x14ac:dyDescent="0.25">
      <c r="H27167" s="59">
        <v>23281</v>
      </c>
      <c r="I27167" s="59" t="s">
        <v>69</v>
      </c>
      <c r="J27167" s="59">
        <v>27180824</v>
      </c>
      <c r="K27167" s="59" t="s">
        <v>27600</v>
      </c>
      <c r="L27167" s="61" t="s">
        <v>81</v>
      </c>
      <c r="M27167" s="61">
        <f>VLOOKUP(H27167,zdroj!C:F,4,0)</f>
        <v>0</v>
      </c>
      <c r="N27167" s="61" t="str">
        <f t="shared" si="848"/>
        <v>-</v>
      </c>
      <c r="P27167" s="73" t="str">
        <f t="shared" si="849"/>
        <v/>
      </c>
      <c r="Q27167" s="61" t="s">
        <v>86</v>
      </c>
    </row>
    <row r="27168" spans="8:17" x14ac:dyDescent="0.25">
      <c r="H27168" s="59">
        <v>23281</v>
      </c>
      <c r="I27168" s="59" t="s">
        <v>69</v>
      </c>
      <c r="J27168" s="59">
        <v>27180832</v>
      </c>
      <c r="K27168" s="59" t="s">
        <v>27601</v>
      </c>
      <c r="L27168" s="61" t="s">
        <v>81</v>
      </c>
      <c r="M27168" s="61">
        <f>VLOOKUP(H27168,zdroj!C:F,4,0)</f>
        <v>0</v>
      </c>
      <c r="N27168" s="61" t="str">
        <f t="shared" si="848"/>
        <v>-</v>
      </c>
      <c r="P27168" s="73" t="str">
        <f t="shared" si="849"/>
        <v/>
      </c>
      <c r="Q27168" s="61" t="s">
        <v>86</v>
      </c>
    </row>
    <row r="27169" spans="8:17" x14ac:dyDescent="0.25">
      <c r="H27169" s="59">
        <v>23281</v>
      </c>
      <c r="I27169" s="59" t="s">
        <v>69</v>
      </c>
      <c r="J27169" s="59">
        <v>27180859</v>
      </c>
      <c r="K27169" s="59" t="s">
        <v>27602</v>
      </c>
      <c r="L27169" s="61" t="s">
        <v>81</v>
      </c>
      <c r="M27169" s="61">
        <f>VLOOKUP(H27169,zdroj!C:F,4,0)</f>
        <v>0</v>
      </c>
      <c r="N27169" s="61" t="str">
        <f t="shared" si="848"/>
        <v>-</v>
      </c>
      <c r="P27169" s="73" t="str">
        <f t="shared" si="849"/>
        <v/>
      </c>
      <c r="Q27169" s="61" t="s">
        <v>86</v>
      </c>
    </row>
    <row r="27170" spans="8:17" x14ac:dyDescent="0.25">
      <c r="H27170" s="59">
        <v>23281</v>
      </c>
      <c r="I27170" s="59" t="s">
        <v>69</v>
      </c>
      <c r="J27170" s="59">
        <v>27180867</v>
      </c>
      <c r="K27170" s="59" t="s">
        <v>27603</v>
      </c>
      <c r="L27170" s="61" t="s">
        <v>81</v>
      </c>
      <c r="M27170" s="61">
        <f>VLOOKUP(H27170,zdroj!C:F,4,0)</f>
        <v>0</v>
      </c>
      <c r="N27170" s="61" t="str">
        <f t="shared" si="848"/>
        <v>-</v>
      </c>
      <c r="P27170" s="73" t="str">
        <f t="shared" si="849"/>
        <v/>
      </c>
      <c r="Q27170" s="61" t="s">
        <v>86</v>
      </c>
    </row>
    <row r="27171" spans="8:17" x14ac:dyDescent="0.25">
      <c r="H27171" s="59">
        <v>23281</v>
      </c>
      <c r="I27171" s="59" t="s">
        <v>69</v>
      </c>
      <c r="J27171" s="59">
        <v>27180875</v>
      </c>
      <c r="K27171" s="59" t="s">
        <v>27604</v>
      </c>
      <c r="L27171" s="61" t="s">
        <v>81</v>
      </c>
      <c r="M27171" s="61">
        <f>VLOOKUP(H27171,zdroj!C:F,4,0)</f>
        <v>0</v>
      </c>
      <c r="N27171" s="61" t="str">
        <f t="shared" si="848"/>
        <v>-</v>
      </c>
      <c r="P27171" s="73" t="str">
        <f t="shared" si="849"/>
        <v/>
      </c>
      <c r="Q27171" s="61" t="s">
        <v>86</v>
      </c>
    </row>
    <row r="27172" spans="8:17" x14ac:dyDescent="0.25">
      <c r="H27172" s="59">
        <v>23281</v>
      </c>
      <c r="I27172" s="59" t="s">
        <v>69</v>
      </c>
      <c r="J27172" s="59">
        <v>27180883</v>
      </c>
      <c r="K27172" s="59" t="s">
        <v>27605</v>
      </c>
      <c r="L27172" s="61" t="s">
        <v>81</v>
      </c>
      <c r="M27172" s="61">
        <f>VLOOKUP(H27172,zdroj!C:F,4,0)</f>
        <v>0</v>
      </c>
      <c r="N27172" s="61" t="str">
        <f t="shared" si="848"/>
        <v>-</v>
      </c>
      <c r="P27172" s="73" t="str">
        <f t="shared" si="849"/>
        <v/>
      </c>
      <c r="Q27172" s="61" t="s">
        <v>86</v>
      </c>
    </row>
    <row r="27173" spans="8:17" x14ac:dyDescent="0.25">
      <c r="H27173" s="59">
        <v>23281</v>
      </c>
      <c r="I27173" s="59" t="s">
        <v>69</v>
      </c>
      <c r="J27173" s="59">
        <v>27180905</v>
      </c>
      <c r="K27173" s="59" t="s">
        <v>27606</v>
      </c>
      <c r="L27173" s="61" t="s">
        <v>81</v>
      </c>
      <c r="M27173" s="61">
        <f>VLOOKUP(H27173,zdroj!C:F,4,0)</f>
        <v>0</v>
      </c>
      <c r="N27173" s="61" t="str">
        <f t="shared" si="848"/>
        <v>-</v>
      </c>
      <c r="P27173" s="73" t="str">
        <f t="shared" si="849"/>
        <v/>
      </c>
      <c r="Q27173" s="61" t="s">
        <v>86</v>
      </c>
    </row>
    <row r="27174" spans="8:17" x14ac:dyDescent="0.25">
      <c r="H27174" s="59">
        <v>23281</v>
      </c>
      <c r="I27174" s="59" t="s">
        <v>69</v>
      </c>
      <c r="J27174" s="59">
        <v>27180913</v>
      </c>
      <c r="K27174" s="59" t="s">
        <v>27607</v>
      </c>
      <c r="L27174" s="61" t="s">
        <v>81</v>
      </c>
      <c r="M27174" s="61">
        <f>VLOOKUP(H27174,zdroj!C:F,4,0)</f>
        <v>0</v>
      </c>
      <c r="N27174" s="61" t="str">
        <f t="shared" si="848"/>
        <v>-</v>
      </c>
      <c r="P27174" s="73" t="str">
        <f t="shared" si="849"/>
        <v/>
      </c>
      <c r="Q27174" s="61" t="s">
        <v>86</v>
      </c>
    </row>
    <row r="27175" spans="8:17" x14ac:dyDescent="0.25">
      <c r="H27175" s="59">
        <v>23281</v>
      </c>
      <c r="I27175" s="59" t="s">
        <v>69</v>
      </c>
      <c r="J27175" s="59">
        <v>27180921</v>
      </c>
      <c r="K27175" s="59" t="s">
        <v>27608</v>
      </c>
      <c r="L27175" s="61" t="s">
        <v>81</v>
      </c>
      <c r="M27175" s="61">
        <f>VLOOKUP(H27175,zdroj!C:F,4,0)</f>
        <v>0</v>
      </c>
      <c r="N27175" s="61" t="str">
        <f t="shared" si="848"/>
        <v>-</v>
      </c>
      <c r="P27175" s="73" t="str">
        <f t="shared" si="849"/>
        <v/>
      </c>
      <c r="Q27175" s="61" t="s">
        <v>86</v>
      </c>
    </row>
    <row r="27176" spans="8:17" x14ac:dyDescent="0.25">
      <c r="H27176" s="59">
        <v>23281</v>
      </c>
      <c r="I27176" s="59" t="s">
        <v>69</v>
      </c>
      <c r="J27176" s="59">
        <v>27180930</v>
      </c>
      <c r="K27176" s="59" t="s">
        <v>27609</v>
      </c>
      <c r="L27176" s="61" t="s">
        <v>81</v>
      </c>
      <c r="M27176" s="61">
        <f>VLOOKUP(H27176,zdroj!C:F,4,0)</f>
        <v>0</v>
      </c>
      <c r="N27176" s="61" t="str">
        <f t="shared" si="848"/>
        <v>-</v>
      </c>
      <c r="P27176" s="73" t="str">
        <f t="shared" si="849"/>
        <v/>
      </c>
      <c r="Q27176" s="61" t="s">
        <v>86</v>
      </c>
    </row>
    <row r="27177" spans="8:17" x14ac:dyDescent="0.25">
      <c r="H27177" s="59">
        <v>23281</v>
      </c>
      <c r="I27177" s="59" t="s">
        <v>69</v>
      </c>
      <c r="J27177" s="59">
        <v>27180948</v>
      </c>
      <c r="K27177" s="59" t="s">
        <v>27610</v>
      </c>
      <c r="L27177" s="61" t="s">
        <v>81</v>
      </c>
      <c r="M27177" s="61">
        <f>VLOOKUP(H27177,zdroj!C:F,4,0)</f>
        <v>0</v>
      </c>
      <c r="N27177" s="61" t="str">
        <f t="shared" si="848"/>
        <v>-</v>
      </c>
      <c r="P27177" s="73" t="str">
        <f t="shared" si="849"/>
        <v/>
      </c>
      <c r="Q27177" s="61" t="s">
        <v>86</v>
      </c>
    </row>
    <row r="27178" spans="8:17" x14ac:dyDescent="0.25">
      <c r="H27178" s="59">
        <v>23281</v>
      </c>
      <c r="I27178" s="59" t="s">
        <v>69</v>
      </c>
      <c r="J27178" s="59">
        <v>27600637</v>
      </c>
      <c r="K27178" s="59" t="s">
        <v>27611</v>
      </c>
      <c r="L27178" s="61" t="s">
        <v>113</v>
      </c>
      <c r="M27178" s="61">
        <f>VLOOKUP(H27178,zdroj!C:F,4,0)</f>
        <v>0</v>
      </c>
      <c r="N27178" s="61" t="str">
        <f t="shared" si="848"/>
        <v>katB</v>
      </c>
      <c r="P27178" s="73" t="str">
        <f t="shared" si="849"/>
        <v/>
      </c>
      <c r="Q27178" s="61" t="s">
        <v>30</v>
      </c>
    </row>
    <row r="27179" spans="8:17" x14ac:dyDescent="0.25">
      <c r="H27179" s="59">
        <v>23281</v>
      </c>
      <c r="I27179" s="59" t="s">
        <v>69</v>
      </c>
      <c r="J27179" s="59">
        <v>28366701</v>
      </c>
      <c r="K27179" s="59" t="s">
        <v>27612</v>
      </c>
      <c r="L27179" s="61" t="s">
        <v>113</v>
      </c>
      <c r="M27179" s="61">
        <f>VLOOKUP(H27179,zdroj!C:F,4,0)</f>
        <v>0</v>
      </c>
      <c r="N27179" s="61" t="str">
        <f t="shared" si="848"/>
        <v>katB</v>
      </c>
      <c r="P27179" s="73" t="str">
        <f t="shared" si="849"/>
        <v/>
      </c>
      <c r="Q27179" s="61" t="s">
        <v>30</v>
      </c>
    </row>
    <row r="27180" spans="8:17" x14ac:dyDescent="0.25">
      <c r="H27180" s="59">
        <v>23281</v>
      </c>
      <c r="I27180" s="59" t="s">
        <v>69</v>
      </c>
      <c r="J27180" s="59">
        <v>30704553</v>
      </c>
      <c r="K27180" s="59" t="s">
        <v>27613</v>
      </c>
      <c r="L27180" s="61" t="s">
        <v>81</v>
      </c>
      <c r="M27180" s="61">
        <f>VLOOKUP(H27180,zdroj!C:F,4,0)</f>
        <v>0</v>
      </c>
      <c r="N27180" s="61" t="str">
        <f t="shared" si="848"/>
        <v>-</v>
      </c>
      <c r="P27180" s="73" t="str">
        <f t="shared" si="849"/>
        <v/>
      </c>
      <c r="Q27180" s="61" t="s">
        <v>86</v>
      </c>
    </row>
    <row r="27181" spans="8:17" x14ac:dyDescent="0.25">
      <c r="H27181" s="59">
        <v>23281</v>
      </c>
      <c r="I27181" s="59" t="s">
        <v>69</v>
      </c>
      <c r="J27181" s="59">
        <v>30704561</v>
      </c>
      <c r="K27181" s="59" t="s">
        <v>27614</v>
      </c>
      <c r="L27181" s="61" t="s">
        <v>81</v>
      </c>
      <c r="M27181" s="61">
        <f>VLOOKUP(H27181,zdroj!C:F,4,0)</f>
        <v>0</v>
      </c>
      <c r="N27181" s="61" t="str">
        <f t="shared" si="848"/>
        <v>-</v>
      </c>
      <c r="P27181" s="73" t="str">
        <f t="shared" si="849"/>
        <v/>
      </c>
      <c r="Q27181" s="61" t="s">
        <v>86</v>
      </c>
    </row>
    <row r="27182" spans="8:17" x14ac:dyDescent="0.25">
      <c r="H27182" s="59">
        <v>23281</v>
      </c>
      <c r="I27182" s="59" t="s">
        <v>69</v>
      </c>
      <c r="J27182" s="59">
        <v>30704570</v>
      </c>
      <c r="K27182" s="59" t="s">
        <v>27615</v>
      </c>
      <c r="L27182" s="61" t="s">
        <v>81</v>
      </c>
      <c r="M27182" s="61">
        <f>VLOOKUP(H27182,zdroj!C:F,4,0)</f>
        <v>0</v>
      </c>
      <c r="N27182" s="61" t="str">
        <f t="shared" si="848"/>
        <v>-</v>
      </c>
      <c r="P27182" s="73" t="str">
        <f t="shared" si="849"/>
        <v/>
      </c>
      <c r="Q27182" s="61" t="s">
        <v>86</v>
      </c>
    </row>
    <row r="27183" spans="8:17" x14ac:dyDescent="0.25">
      <c r="H27183" s="59">
        <v>23281</v>
      </c>
      <c r="I27183" s="59" t="s">
        <v>69</v>
      </c>
      <c r="J27183" s="59">
        <v>30704588</v>
      </c>
      <c r="K27183" s="59" t="s">
        <v>27616</v>
      </c>
      <c r="L27183" s="61" t="s">
        <v>81</v>
      </c>
      <c r="M27183" s="61">
        <f>VLOOKUP(H27183,zdroj!C:F,4,0)</f>
        <v>0</v>
      </c>
      <c r="N27183" s="61" t="str">
        <f t="shared" si="848"/>
        <v>-</v>
      </c>
      <c r="P27183" s="73" t="str">
        <f t="shared" si="849"/>
        <v/>
      </c>
      <c r="Q27183" s="61" t="s">
        <v>86</v>
      </c>
    </row>
    <row r="27184" spans="8:17" x14ac:dyDescent="0.25">
      <c r="H27184" s="59">
        <v>23281</v>
      </c>
      <c r="I27184" s="59" t="s">
        <v>69</v>
      </c>
      <c r="J27184" s="59">
        <v>30704596</v>
      </c>
      <c r="K27184" s="59" t="s">
        <v>27617</v>
      </c>
      <c r="L27184" s="61" t="s">
        <v>81</v>
      </c>
      <c r="M27184" s="61">
        <f>VLOOKUP(H27184,zdroj!C:F,4,0)</f>
        <v>0</v>
      </c>
      <c r="N27184" s="61" t="str">
        <f t="shared" si="848"/>
        <v>-</v>
      </c>
      <c r="P27184" s="73" t="str">
        <f t="shared" si="849"/>
        <v/>
      </c>
      <c r="Q27184" s="61" t="s">
        <v>86</v>
      </c>
    </row>
    <row r="27185" spans="8:17" x14ac:dyDescent="0.25">
      <c r="H27185" s="59">
        <v>23281</v>
      </c>
      <c r="I27185" s="59" t="s">
        <v>69</v>
      </c>
      <c r="J27185" s="59">
        <v>30704600</v>
      </c>
      <c r="K27185" s="59" t="s">
        <v>27618</v>
      </c>
      <c r="L27185" s="61" t="s">
        <v>81</v>
      </c>
      <c r="M27185" s="61">
        <f>VLOOKUP(H27185,zdroj!C:F,4,0)</f>
        <v>0</v>
      </c>
      <c r="N27185" s="61" t="str">
        <f t="shared" si="848"/>
        <v>-</v>
      </c>
      <c r="P27185" s="73" t="str">
        <f t="shared" si="849"/>
        <v/>
      </c>
      <c r="Q27185" s="61" t="s">
        <v>86</v>
      </c>
    </row>
    <row r="27186" spans="8:17" x14ac:dyDescent="0.25">
      <c r="H27186" s="59">
        <v>23281</v>
      </c>
      <c r="I27186" s="59" t="s">
        <v>69</v>
      </c>
      <c r="J27186" s="59">
        <v>42131073</v>
      </c>
      <c r="K27186" s="59" t="s">
        <v>27619</v>
      </c>
      <c r="L27186" s="61" t="s">
        <v>81</v>
      </c>
      <c r="M27186" s="61">
        <f>VLOOKUP(H27186,zdroj!C:F,4,0)</f>
        <v>0</v>
      </c>
      <c r="N27186" s="61" t="str">
        <f t="shared" si="848"/>
        <v>-</v>
      </c>
      <c r="P27186" s="73" t="str">
        <f t="shared" si="849"/>
        <v/>
      </c>
      <c r="Q27186" s="61" t="s">
        <v>86</v>
      </c>
    </row>
    <row r="27187" spans="8:17" x14ac:dyDescent="0.25">
      <c r="H27187" s="59">
        <v>23281</v>
      </c>
      <c r="I27187" s="59" t="s">
        <v>69</v>
      </c>
      <c r="J27187" s="59">
        <v>42734118</v>
      </c>
      <c r="K27187" s="59" t="s">
        <v>27620</v>
      </c>
      <c r="L27187" s="61" t="s">
        <v>81</v>
      </c>
      <c r="M27187" s="61">
        <f>VLOOKUP(H27187,zdroj!C:F,4,0)</f>
        <v>0</v>
      </c>
      <c r="N27187" s="61" t="str">
        <f t="shared" si="848"/>
        <v>-</v>
      </c>
      <c r="P27187" s="73" t="str">
        <f t="shared" si="849"/>
        <v/>
      </c>
      <c r="Q27187" s="61" t="s">
        <v>86</v>
      </c>
    </row>
    <row r="27188" spans="8:17" x14ac:dyDescent="0.25">
      <c r="H27188" s="59">
        <v>23281</v>
      </c>
      <c r="I27188" s="59" t="s">
        <v>69</v>
      </c>
      <c r="J27188" s="59">
        <v>72511001</v>
      </c>
      <c r="K27188" s="59" t="s">
        <v>27621</v>
      </c>
      <c r="L27188" s="61" t="s">
        <v>113</v>
      </c>
      <c r="M27188" s="61">
        <f>VLOOKUP(H27188,zdroj!C:F,4,0)</f>
        <v>0</v>
      </c>
      <c r="N27188" s="61" t="str">
        <f t="shared" si="848"/>
        <v>katB</v>
      </c>
      <c r="P27188" s="73" t="str">
        <f t="shared" si="849"/>
        <v/>
      </c>
      <c r="Q27188" s="61" t="s">
        <v>30</v>
      </c>
    </row>
    <row r="27189" spans="8:17" x14ac:dyDescent="0.25">
      <c r="H27189" s="59">
        <v>23281</v>
      </c>
      <c r="I27189" s="59" t="s">
        <v>69</v>
      </c>
      <c r="J27189" s="59">
        <v>72938790</v>
      </c>
      <c r="K27189" s="59" t="s">
        <v>27622</v>
      </c>
      <c r="L27189" s="61" t="s">
        <v>113</v>
      </c>
      <c r="M27189" s="61">
        <f>VLOOKUP(H27189,zdroj!C:F,4,0)</f>
        <v>0</v>
      </c>
      <c r="N27189" s="61" t="str">
        <f t="shared" si="848"/>
        <v>katB</v>
      </c>
      <c r="P27189" s="73" t="str">
        <f t="shared" si="849"/>
        <v/>
      </c>
      <c r="Q27189" s="61" t="s">
        <v>31</v>
      </c>
    </row>
    <row r="27190" spans="8:17" x14ac:dyDescent="0.25">
      <c r="H27190" s="59">
        <v>23281</v>
      </c>
      <c r="I27190" s="59" t="s">
        <v>69</v>
      </c>
      <c r="J27190" s="59">
        <v>73527025</v>
      </c>
      <c r="K27190" s="59" t="s">
        <v>27623</v>
      </c>
      <c r="L27190" s="61" t="s">
        <v>81</v>
      </c>
      <c r="M27190" s="61">
        <f>VLOOKUP(H27190,zdroj!C:F,4,0)</f>
        <v>0</v>
      </c>
      <c r="N27190" s="61" t="str">
        <f t="shared" si="848"/>
        <v>-</v>
      </c>
      <c r="P27190" s="73" t="str">
        <f t="shared" si="849"/>
        <v/>
      </c>
      <c r="Q27190" s="61" t="s">
        <v>86</v>
      </c>
    </row>
    <row r="27191" spans="8:17" x14ac:dyDescent="0.25">
      <c r="H27191" s="59">
        <v>23281</v>
      </c>
      <c r="I27191" s="59" t="s">
        <v>69</v>
      </c>
      <c r="J27191" s="59">
        <v>73579459</v>
      </c>
      <c r="K27191" s="59" t="s">
        <v>27624</v>
      </c>
      <c r="L27191" s="61" t="s">
        <v>81</v>
      </c>
      <c r="M27191" s="61">
        <f>VLOOKUP(H27191,zdroj!C:F,4,0)</f>
        <v>0</v>
      </c>
      <c r="N27191" s="61" t="str">
        <f t="shared" si="848"/>
        <v>-</v>
      </c>
      <c r="P27191" s="73" t="str">
        <f t="shared" si="849"/>
        <v/>
      </c>
      <c r="Q27191" s="61" t="s">
        <v>86</v>
      </c>
    </row>
    <row r="27192" spans="8:17" x14ac:dyDescent="0.25">
      <c r="H27192" s="59">
        <v>23281</v>
      </c>
      <c r="I27192" s="59" t="s">
        <v>69</v>
      </c>
      <c r="J27192" s="59">
        <v>74251953</v>
      </c>
      <c r="K27192" s="59" t="s">
        <v>27625</v>
      </c>
      <c r="L27192" s="61" t="s">
        <v>81</v>
      </c>
      <c r="M27192" s="61">
        <f>VLOOKUP(H27192,zdroj!C:F,4,0)</f>
        <v>0</v>
      </c>
      <c r="N27192" s="61" t="str">
        <f t="shared" si="848"/>
        <v>-</v>
      </c>
      <c r="P27192" s="73" t="str">
        <f t="shared" si="849"/>
        <v/>
      </c>
      <c r="Q27192" s="61" t="s">
        <v>86</v>
      </c>
    </row>
    <row r="27193" spans="8:17" x14ac:dyDescent="0.25">
      <c r="H27193" s="59">
        <v>23281</v>
      </c>
      <c r="I27193" s="59" t="s">
        <v>69</v>
      </c>
      <c r="J27193" s="59">
        <v>74376781</v>
      </c>
      <c r="K27193" s="59" t="s">
        <v>27626</v>
      </c>
      <c r="L27193" s="61" t="s">
        <v>81</v>
      </c>
      <c r="M27193" s="61">
        <f>VLOOKUP(H27193,zdroj!C:F,4,0)</f>
        <v>0</v>
      </c>
      <c r="N27193" s="61" t="str">
        <f t="shared" si="848"/>
        <v>-</v>
      </c>
      <c r="P27193" s="73" t="str">
        <f t="shared" si="849"/>
        <v/>
      </c>
      <c r="Q27193" s="61" t="s">
        <v>86</v>
      </c>
    </row>
    <row r="27194" spans="8:17" x14ac:dyDescent="0.25">
      <c r="H27194" s="59">
        <v>23281</v>
      </c>
      <c r="I27194" s="59" t="s">
        <v>69</v>
      </c>
      <c r="J27194" s="59">
        <v>74409336</v>
      </c>
      <c r="K27194" s="59" t="s">
        <v>27627</v>
      </c>
      <c r="L27194" s="61" t="s">
        <v>81</v>
      </c>
      <c r="M27194" s="61">
        <f>VLOOKUP(H27194,zdroj!C:F,4,0)</f>
        <v>0</v>
      </c>
      <c r="N27194" s="61" t="str">
        <f t="shared" si="848"/>
        <v>-</v>
      </c>
      <c r="P27194" s="73" t="str">
        <f t="shared" si="849"/>
        <v/>
      </c>
      <c r="Q27194" s="61" t="s">
        <v>86</v>
      </c>
    </row>
    <row r="27195" spans="8:17" x14ac:dyDescent="0.25">
      <c r="H27195" s="59">
        <v>23281</v>
      </c>
      <c r="I27195" s="59" t="s">
        <v>69</v>
      </c>
      <c r="J27195" s="59">
        <v>74921789</v>
      </c>
      <c r="K27195" s="59" t="s">
        <v>27628</v>
      </c>
      <c r="L27195" s="61" t="s">
        <v>81</v>
      </c>
      <c r="M27195" s="61">
        <f>VLOOKUP(H27195,zdroj!C:F,4,0)</f>
        <v>0</v>
      </c>
      <c r="N27195" s="61" t="str">
        <f t="shared" si="848"/>
        <v>-</v>
      </c>
      <c r="P27195" s="73" t="str">
        <f t="shared" si="849"/>
        <v/>
      </c>
      <c r="Q27195" s="61" t="s">
        <v>86</v>
      </c>
    </row>
    <row r="27196" spans="8:17" x14ac:dyDescent="0.25">
      <c r="H27196" s="59">
        <v>23281</v>
      </c>
      <c r="I27196" s="59" t="s">
        <v>69</v>
      </c>
      <c r="J27196" s="59">
        <v>76099211</v>
      </c>
      <c r="K27196" s="59" t="s">
        <v>27629</v>
      </c>
      <c r="L27196" s="61" t="s">
        <v>113</v>
      </c>
      <c r="M27196" s="61">
        <f>VLOOKUP(H27196,zdroj!C:F,4,0)</f>
        <v>0</v>
      </c>
      <c r="N27196" s="61" t="str">
        <f t="shared" si="848"/>
        <v>katB</v>
      </c>
      <c r="P27196" s="73" t="str">
        <f t="shared" si="849"/>
        <v/>
      </c>
      <c r="Q27196" s="61" t="s">
        <v>30</v>
      </c>
    </row>
    <row r="27197" spans="8:17" x14ac:dyDescent="0.25">
      <c r="H27197" s="59">
        <v>23281</v>
      </c>
      <c r="I27197" s="59" t="s">
        <v>69</v>
      </c>
      <c r="J27197" s="59">
        <v>76118487</v>
      </c>
      <c r="K27197" s="59" t="s">
        <v>27630</v>
      </c>
      <c r="L27197" s="61" t="s">
        <v>81</v>
      </c>
      <c r="M27197" s="61">
        <f>VLOOKUP(H27197,zdroj!C:F,4,0)</f>
        <v>0</v>
      </c>
      <c r="N27197" s="61" t="str">
        <f t="shared" si="848"/>
        <v>-</v>
      </c>
      <c r="P27197" s="73" t="str">
        <f t="shared" si="849"/>
        <v/>
      </c>
      <c r="Q27197" s="61" t="s">
        <v>86</v>
      </c>
    </row>
    <row r="27198" spans="8:17" x14ac:dyDescent="0.25">
      <c r="H27198" s="59">
        <v>23281</v>
      </c>
      <c r="I27198" s="59" t="s">
        <v>69</v>
      </c>
      <c r="J27198" s="59">
        <v>77928067</v>
      </c>
      <c r="K27198" s="59" t="s">
        <v>27631</v>
      </c>
      <c r="L27198" s="61" t="s">
        <v>81</v>
      </c>
      <c r="M27198" s="61">
        <f>VLOOKUP(H27198,zdroj!C:F,4,0)</f>
        <v>0</v>
      </c>
      <c r="N27198" s="61" t="str">
        <f t="shared" si="848"/>
        <v>-</v>
      </c>
      <c r="P27198" s="73" t="str">
        <f t="shared" si="849"/>
        <v/>
      </c>
      <c r="Q27198" s="61" t="s">
        <v>86</v>
      </c>
    </row>
    <row r="27199" spans="8:17" x14ac:dyDescent="0.25">
      <c r="H27199" s="59">
        <v>23281</v>
      </c>
      <c r="I27199" s="59" t="s">
        <v>69</v>
      </c>
      <c r="J27199" s="59">
        <v>79071261</v>
      </c>
      <c r="K27199" s="59" t="s">
        <v>27632</v>
      </c>
      <c r="L27199" s="61" t="s">
        <v>81</v>
      </c>
      <c r="M27199" s="61">
        <f>VLOOKUP(H27199,zdroj!C:F,4,0)</f>
        <v>0</v>
      </c>
      <c r="N27199" s="61" t="str">
        <f t="shared" si="848"/>
        <v>-</v>
      </c>
      <c r="P27199" s="73" t="str">
        <f t="shared" si="849"/>
        <v/>
      </c>
      <c r="Q27199" s="61" t="s">
        <v>86</v>
      </c>
    </row>
    <row r="27200" spans="8:17" x14ac:dyDescent="0.25">
      <c r="H27200" s="59">
        <v>23281</v>
      </c>
      <c r="I27200" s="59" t="s">
        <v>69</v>
      </c>
      <c r="J27200" s="59">
        <v>80068600</v>
      </c>
      <c r="K27200" s="59" t="s">
        <v>27633</v>
      </c>
      <c r="L27200" s="61" t="s">
        <v>81</v>
      </c>
      <c r="M27200" s="61">
        <f>VLOOKUP(H27200,zdroj!C:F,4,0)</f>
        <v>0</v>
      </c>
      <c r="N27200" s="61" t="str">
        <f t="shared" si="848"/>
        <v>-</v>
      </c>
      <c r="P27200" s="73" t="str">
        <f t="shared" si="849"/>
        <v/>
      </c>
      <c r="Q27200" s="61" t="s">
        <v>86</v>
      </c>
    </row>
    <row r="27201" spans="8:17" x14ac:dyDescent="0.25">
      <c r="H27201" s="59">
        <v>47988</v>
      </c>
      <c r="I27201" s="59" t="s">
        <v>69</v>
      </c>
      <c r="J27201" s="59">
        <v>17738113</v>
      </c>
      <c r="K27201" s="59" t="s">
        <v>27634</v>
      </c>
      <c r="L27201" s="61" t="s">
        <v>113</v>
      </c>
      <c r="M27201" s="61">
        <f>VLOOKUP(H27201,zdroj!C:F,4,0)</f>
        <v>0</v>
      </c>
      <c r="N27201" s="61" t="str">
        <f t="shared" si="848"/>
        <v>katB</v>
      </c>
      <c r="P27201" s="73" t="str">
        <f t="shared" si="849"/>
        <v/>
      </c>
      <c r="Q27201" s="61" t="s">
        <v>30</v>
      </c>
    </row>
    <row r="27202" spans="8:17" x14ac:dyDescent="0.25">
      <c r="H27202" s="59">
        <v>47988</v>
      </c>
      <c r="I27202" s="59" t="s">
        <v>69</v>
      </c>
      <c r="J27202" s="59">
        <v>17741815</v>
      </c>
      <c r="K27202" s="59" t="s">
        <v>27635</v>
      </c>
      <c r="L27202" s="61" t="s">
        <v>81</v>
      </c>
      <c r="M27202" s="61">
        <f>VLOOKUP(H27202,zdroj!C:F,4,0)</f>
        <v>0</v>
      </c>
      <c r="N27202" s="61" t="str">
        <f t="shared" si="848"/>
        <v>-</v>
      </c>
      <c r="P27202" s="73" t="str">
        <f t="shared" si="849"/>
        <v/>
      </c>
      <c r="Q27202" s="61" t="s">
        <v>86</v>
      </c>
    </row>
    <row r="27203" spans="8:17" x14ac:dyDescent="0.25">
      <c r="H27203" s="59">
        <v>47988</v>
      </c>
      <c r="I27203" s="59" t="s">
        <v>69</v>
      </c>
      <c r="J27203" s="59">
        <v>17741823</v>
      </c>
      <c r="K27203" s="59" t="s">
        <v>27636</v>
      </c>
      <c r="L27203" s="61" t="s">
        <v>81</v>
      </c>
      <c r="M27203" s="61">
        <f>VLOOKUP(H27203,zdroj!C:F,4,0)</f>
        <v>0</v>
      </c>
      <c r="N27203" s="61" t="str">
        <f t="shared" si="848"/>
        <v>-</v>
      </c>
      <c r="P27203" s="73" t="str">
        <f t="shared" si="849"/>
        <v/>
      </c>
      <c r="Q27203" s="61" t="s">
        <v>86</v>
      </c>
    </row>
    <row r="27204" spans="8:17" x14ac:dyDescent="0.25">
      <c r="H27204" s="59">
        <v>47988</v>
      </c>
      <c r="I27204" s="59" t="s">
        <v>69</v>
      </c>
      <c r="J27204" s="59">
        <v>17741831</v>
      </c>
      <c r="K27204" s="59" t="s">
        <v>27637</v>
      </c>
      <c r="L27204" s="61" t="s">
        <v>81</v>
      </c>
      <c r="M27204" s="61">
        <f>VLOOKUP(H27204,zdroj!C:F,4,0)</f>
        <v>0</v>
      </c>
      <c r="N27204" s="61" t="str">
        <f t="shared" si="848"/>
        <v>-</v>
      </c>
      <c r="P27204" s="73" t="str">
        <f t="shared" si="849"/>
        <v/>
      </c>
      <c r="Q27204" s="61" t="s">
        <v>86</v>
      </c>
    </row>
    <row r="27205" spans="8:17" x14ac:dyDescent="0.25">
      <c r="H27205" s="59">
        <v>47988</v>
      </c>
      <c r="I27205" s="59" t="s">
        <v>69</v>
      </c>
      <c r="J27205" s="59">
        <v>17741840</v>
      </c>
      <c r="K27205" s="59" t="s">
        <v>27638</v>
      </c>
      <c r="L27205" s="61" t="s">
        <v>81</v>
      </c>
      <c r="M27205" s="61">
        <f>VLOOKUP(H27205,zdroj!C:F,4,0)</f>
        <v>0</v>
      </c>
      <c r="N27205" s="61" t="str">
        <f t="shared" si="848"/>
        <v>-</v>
      </c>
      <c r="P27205" s="73" t="str">
        <f t="shared" si="849"/>
        <v/>
      </c>
      <c r="Q27205" s="61" t="s">
        <v>86</v>
      </c>
    </row>
    <row r="27206" spans="8:17" x14ac:dyDescent="0.25">
      <c r="H27206" s="59">
        <v>47988</v>
      </c>
      <c r="I27206" s="59" t="s">
        <v>69</v>
      </c>
      <c r="J27206" s="59">
        <v>17741858</v>
      </c>
      <c r="K27206" s="59" t="s">
        <v>27639</v>
      </c>
      <c r="L27206" s="61" t="s">
        <v>81</v>
      </c>
      <c r="M27206" s="61">
        <f>VLOOKUP(H27206,zdroj!C:F,4,0)</f>
        <v>0</v>
      </c>
      <c r="N27206" s="61" t="str">
        <f t="shared" si="848"/>
        <v>-</v>
      </c>
      <c r="P27206" s="73" t="str">
        <f t="shared" si="849"/>
        <v/>
      </c>
      <c r="Q27206" s="61" t="s">
        <v>86</v>
      </c>
    </row>
    <row r="27207" spans="8:17" x14ac:dyDescent="0.25">
      <c r="H27207" s="59">
        <v>47988</v>
      </c>
      <c r="I27207" s="59" t="s">
        <v>69</v>
      </c>
      <c r="J27207" s="59">
        <v>17741866</v>
      </c>
      <c r="K27207" s="59" t="s">
        <v>27640</v>
      </c>
      <c r="L27207" s="61" t="s">
        <v>81</v>
      </c>
      <c r="M27207" s="61">
        <f>VLOOKUP(H27207,zdroj!C:F,4,0)</f>
        <v>0</v>
      </c>
      <c r="N27207" s="61" t="str">
        <f t="shared" ref="N27207:N27270" si="850">IF(M27207="A",IF(L27207="katA","katB",L27207),L27207)</f>
        <v>-</v>
      </c>
      <c r="P27207" s="73" t="str">
        <f t="shared" ref="P27207:P27270" si="851">IF(O27207="A",1,"")</f>
        <v/>
      </c>
      <c r="Q27207" s="61" t="s">
        <v>86</v>
      </c>
    </row>
    <row r="27208" spans="8:17" x14ac:dyDescent="0.25">
      <c r="H27208" s="59">
        <v>47988</v>
      </c>
      <c r="I27208" s="59" t="s">
        <v>69</v>
      </c>
      <c r="J27208" s="59">
        <v>17741882</v>
      </c>
      <c r="K27208" s="59" t="s">
        <v>27641</v>
      </c>
      <c r="L27208" s="61" t="s">
        <v>81</v>
      </c>
      <c r="M27208" s="61">
        <f>VLOOKUP(H27208,zdroj!C:F,4,0)</f>
        <v>0</v>
      </c>
      <c r="N27208" s="61" t="str">
        <f t="shared" si="850"/>
        <v>-</v>
      </c>
      <c r="P27208" s="73" t="str">
        <f t="shared" si="851"/>
        <v/>
      </c>
      <c r="Q27208" s="61" t="s">
        <v>86</v>
      </c>
    </row>
    <row r="27209" spans="8:17" x14ac:dyDescent="0.25">
      <c r="H27209" s="59">
        <v>47988</v>
      </c>
      <c r="I27209" s="59" t="s">
        <v>69</v>
      </c>
      <c r="J27209" s="59">
        <v>27754618</v>
      </c>
      <c r="K27209" s="59" t="s">
        <v>27642</v>
      </c>
      <c r="L27209" s="61" t="s">
        <v>81</v>
      </c>
      <c r="M27209" s="61">
        <f>VLOOKUP(H27209,zdroj!C:F,4,0)</f>
        <v>0</v>
      </c>
      <c r="N27209" s="61" t="str">
        <f t="shared" si="850"/>
        <v>-</v>
      </c>
      <c r="P27209" s="73" t="str">
        <f t="shared" si="851"/>
        <v/>
      </c>
      <c r="Q27209" s="61" t="s">
        <v>86</v>
      </c>
    </row>
    <row r="27210" spans="8:17" x14ac:dyDescent="0.25">
      <c r="H27210" s="59">
        <v>47988</v>
      </c>
      <c r="I27210" s="59" t="s">
        <v>69</v>
      </c>
      <c r="J27210" s="59">
        <v>30294169</v>
      </c>
      <c r="K27210" s="59" t="s">
        <v>27643</v>
      </c>
      <c r="L27210" s="61" t="s">
        <v>113</v>
      </c>
      <c r="M27210" s="61">
        <f>VLOOKUP(H27210,zdroj!C:F,4,0)</f>
        <v>0</v>
      </c>
      <c r="N27210" s="61" t="str">
        <f t="shared" si="850"/>
        <v>katB</v>
      </c>
      <c r="P27210" s="73" t="str">
        <f t="shared" si="851"/>
        <v/>
      </c>
      <c r="Q27210" s="61" t="s">
        <v>30</v>
      </c>
    </row>
    <row r="27211" spans="8:17" x14ac:dyDescent="0.25">
      <c r="H27211" s="59">
        <v>47988</v>
      </c>
      <c r="I27211" s="59" t="s">
        <v>69</v>
      </c>
      <c r="J27211" s="59">
        <v>30762383</v>
      </c>
      <c r="K27211" s="59" t="s">
        <v>27644</v>
      </c>
      <c r="L27211" s="61" t="s">
        <v>81</v>
      </c>
      <c r="M27211" s="61">
        <f>VLOOKUP(H27211,zdroj!C:F,4,0)</f>
        <v>0</v>
      </c>
      <c r="N27211" s="61" t="str">
        <f t="shared" si="850"/>
        <v>-</v>
      </c>
      <c r="P27211" s="73" t="str">
        <f t="shared" si="851"/>
        <v/>
      </c>
      <c r="Q27211" s="61" t="s">
        <v>86</v>
      </c>
    </row>
    <row r="27212" spans="8:17" x14ac:dyDescent="0.25">
      <c r="H27212" s="59">
        <v>47988</v>
      </c>
      <c r="I27212" s="59" t="s">
        <v>69</v>
      </c>
      <c r="J27212" s="59">
        <v>73268500</v>
      </c>
      <c r="K27212" s="59" t="s">
        <v>27645</v>
      </c>
      <c r="L27212" s="61" t="s">
        <v>81</v>
      </c>
      <c r="M27212" s="61">
        <f>VLOOKUP(H27212,zdroj!C:F,4,0)</f>
        <v>0</v>
      </c>
      <c r="N27212" s="61" t="str">
        <f t="shared" si="850"/>
        <v>-</v>
      </c>
      <c r="P27212" s="73" t="str">
        <f t="shared" si="851"/>
        <v/>
      </c>
      <c r="Q27212" s="61" t="s">
        <v>86</v>
      </c>
    </row>
    <row r="27213" spans="8:17" x14ac:dyDescent="0.25">
      <c r="H27213" s="59">
        <v>47988</v>
      </c>
      <c r="I27213" s="59" t="s">
        <v>69</v>
      </c>
      <c r="J27213" s="59">
        <v>75277751</v>
      </c>
      <c r="K27213" s="59" t="s">
        <v>27646</v>
      </c>
      <c r="L27213" s="61" t="s">
        <v>81</v>
      </c>
      <c r="M27213" s="61">
        <f>VLOOKUP(H27213,zdroj!C:F,4,0)</f>
        <v>0</v>
      </c>
      <c r="N27213" s="61" t="str">
        <f t="shared" si="850"/>
        <v>-</v>
      </c>
      <c r="P27213" s="73" t="str">
        <f t="shared" si="851"/>
        <v/>
      </c>
      <c r="Q27213" s="61" t="s">
        <v>86</v>
      </c>
    </row>
    <row r="27214" spans="8:17" x14ac:dyDescent="0.25">
      <c r="H27214" s="59">
        <v>47988</v>
      </c>
      <c r="I27214" s="59" t="s">
        <v>69</v>
      </c>
      <c r="J27214" s="59">
        <v>75278642</v>
      </c>
      <c r="K27214" s="59" t="s">
        <v>27647</v>
      </c>
      <c r="L27214" s="61" t="s">
        <v>81</v>
      </c>
      <c r="M27214" s="61">
        <f>VLOOKUP(H27214,zdroj!C:F,4,0)</f>
        <v>0</v>
      </c>
      <c r="N27214" s="61" t="str">
        <f t="shared" si="850"/>
        <v>-</v>
      </c>
      <c r="P27214" s="73" t="str">
        <f t="shared" si="851"/>
        <v/>
      </c>
      <c r="Q27214" s="61" t="s">
        <v>86</v>
      </c>
    </row>
    <row r="27215" spans="8:17" x14ac:dyDescent="0.25">
      <c r="H27215" s="59">
        <v>47988</v>
      </c>
      <c r="I27215" s="59" t="s">
        <v>69</v>
      </c>
      <c r="J27215" s="59">
        <v>78547334</v>
      </c>
      <c r="K27215" s="59" t="s">
        <v>27648</v>
      </c>
      <c r="L27215" s="61" t="s">
        <v>81</v>
      </c>
      <c r="M27215" s="61">
        <f>VLOOKUP(H27215,zdroj!C:F,4,0)</f>
        <v>0</v>
      </c>
      <c r="N27215" s="61" t="str">
        <f t="shared" si="850"/>
        <v>-</v>
      </c>
      <c r="P27215" s="73" t="str">
        <f t="shared" si="851"/>
        <v/>
      </c>
      <c r="Q27215" s="61" t="s">
        <v>86</v>
      </c>
    </row>
    <row r="27216" spans="8:17" x14ac:dyDescent="0.25">
      <c r="H27216" s="59">
        <v>47988</v>
      </c>
      <c r="I27216" s="59" t="s">
        <v>69</v>
      </c>
      <c r="J27216" s="59">
        <v>79541500</v>
      </c>
      <c r="K27216" s="59" t="s">
        <v>27649</v>
      </c>
      <c r="L27216" s="61" t="s">
        <v>81</v>
      </c>
      <c r="M27216" s="61">
        <f>VLOOKUP(H27216,zdroj!C:F,4,0)</f>
        <v>0</v>
      </c>
      <c r="N27216" s="61" t="str">
        <f t="shared" si="850"/>
        <v>-</v>
      </c>
      <c r="P27216" s="73" t="str">
        <f t="shared" si="851"/>
        <v/>
      </c>
      <c r="Q27216" s="61" t="s">
        <v>86</v>
      </c>
    </row>
    <row r="27217" spans="8:17" x14ac:dyDescent="0.25">
      <c r="H27217" s="59">
        <v>47988</v>
      </c>
      <c r="I27217" s="59" t="s">
        <v>69</v>
      </c>
      <c r="J27217" s="59">
        <v>79665551</v>
      </c>
      <c r="K27217" s="59" t="s">
        <v>27650</v>
      </c>
      <c r="L27217" s="61" t="s">
        <v>81</v>
      </c>
      <c r="M27217" s="61">
        <f>VLOOKUP(H27217,zdroj!C:F,4,0)</f>
        <v>0</v>
      </c>
      <c r="N27217" s="61" t="str">
        <f t="shared" si="850"/>
        <v>-</v>
      </c>
      <c r="P27217" s="73" t="str">
        <f t="shared" si="851"/>
        <v/>
      </c>
      <c r="Q27217" s="61" t="s">
        <v>86</v>
      </c>
    </row>
    <row r="27218" spans="8:17" x14ac:dyDescent="0.25">
      <c r="H27218" s="59">
        <v>47988</v>
      </c>
      <c r="I27218" s="59" t="s">
        <v>69</v>
      </c>
      <c r="J27218" s="59">
        <v>80211313</v>
      </c>
      <c r="K27218" s="59" t="s">
        <v>27651</v>
      </c>
      <c r="L27218" s="61" t="s">
        <v>113</v>
      </c>
      <c r="M27218" s="61">
        <f>VLOOKUP(H27218,zdroj!C:F,4,0)</f>
        <v>0</v>
      </c>
      <c r="N27218" s="61" t="str">
        <f t="shared" si="850"/>
        <v>katB</v>
      </c>
      <c r="P27218" s="73" t="str">
        <f t="shared" si="851"/>
        <v/>
      </c>
      <c r="Q27218" s="61" t="s">
        <v>31</v>
      </c>
    </row>
    <row r="27219" spans="8:17" x14ac:dyDescent="0.25">
      <c r="H27219" s="59">
        <v>84549</v>
      </c>
      <c r="I27219" s="59" t="s">
        <v>69</v>
      </c>
      <c r="J27219" s="59">
        <v>17745241</v>
      </c>
      <c r="K27219" s="59" t="s">
        <v>27652</v>
      </c>
      <c r="L27219" s="61" t="s">
        <v>113</v>
      </c>
      <c r="M27219" s="61">
        <f>VLOOKUP(H27219,zdroj!C:F,4,0)</f>
        <v>0</v>
      </c>
      <c r="N27219" s="61" t="str">
        <f t="shared" si="850"/>
        <v>katB</v>
      </c>
      <c r="P27219" s="73" t="str">
        <f t="shared" si="851"/>
        <v/>
      </c>
      <c r="Q27219" s="61" t="s">
        <v>30</v>
      </c>
    </row>
    <row r="27220" spans="8:17" x14ac:dyDescent="0.25">
      <c r="H27220" s="59">
        <v>84549</v>
      </c>
      <c r="I27220" s="59" t="s">
        <v>69</v>
      </c>
      <c r="J27220" s="59">
        <v>17745250</v>
      </c>
      <c r="K27220" s="59" t="s">
        <v>27653</v>
      </c>
      <c r="L27220" s="61" t="s">
        <v>113</v>
      </c>
      <c r="M27220" s="61">
        <f>VLOOKUP(H27220,zdroj!C:F,4,0)</f>
        <v>0</v>
      </c>
      <c r="N27220" s="61" t="str">
        <f t="shared" si="850"/>
        <v>katB</v>
      </c>
      <c r="P27220" s="73" t="str">
        <f t="shared" si="851"/>
        <v/>
      </c>
      <c r="Q27220" s="61" t="s">
        <v>30</v>
      </c>
    </row>
    <row r="27221" spans="8:17" x14ac:dyDescent="0.25">
      <c r="H27221" s="59">
        <v>84549</v>
      </c>
      <c r="I27221" s="59" t="s">
        <v>69</v>
      </c>
      <c r="J27221" s="59">
        <v>17745268</v>
      </c>
      <c r="K27221" s="59" t="s">
        <v>27654</v>
      </c>
      <c r="L27221" s="61" t="s">
        <v>113</v>
      </c>
      <c r="M27221" s="61">
        <f>VLOOKUP(H27221,zdroj!C:F,4,0)</f>
        <v>0</v>
      </c>
      <c r="N27221" s="61" t="str">
        <f t="shared" si="850"/>
        <v>katB</v>
      </c>
      <c r="P27221" s="73" t="str">
        <f t="shared" si="851"/>
        <v/>
      </c>
      <c r="Q27221" s="61" t="s">
        <v>30</v>
      </c>
    </row>
    <row r="27222" spans="8:17" x14ac:dyDescent="0.25">
      <c r="H27222" s="59">
        <v>84549</v>
      </c>
      <c r="I27222" s="59" t="s">
        <v>69</v>
      </c>
      <c r="J27222" s="59">
        <v>17745276</v>
      </c>
      <c r="K27222" s="59" t="s">
        <v>27655</v>
      </c>
      <c r="L27222" s="61" t="s">
        <v>113</v>
      </c>
      <c r="M27222" s="61">
        <f>VLOOKUP(H27222,zdroj!C:F,4,0)</f>
        <v>0</v>
      </c>
      <c r="N27222" s="61" t="str">
        <f t="shared" si="850"/>
        <v>katB</v>
      </c>
      <c r="P27222" s="73" t="str">
        <f t="shared" si="851"/>
        <v/>
      </c>
      <c r="Q27222" s="61" t="s">
        <v>30</v>
      </c>
    </row>
    <row r="27223" spans="8:17" x14ac:dyDescent="0.25">
      <c r="H27223" s="59">
        <v>84549</v>
      </c>
      <c r="I27223" s="59" t="s">
        <v>69</v>
      </c>
      <c r="J27223" s="59">
        <v>17745284</v>
      </c>
      <c r="K27223" s="59" t="s">
        <v>27656</v>
      </c>
      <c r="L27223" s="61" t="s">
        <v>113</v>
      </c>
      <c r="M27223" s="61">
        <f>VLOOKUP(H27223,zdroj!C:F,4,0)</f>
        <v>0</v>
      </c>
      <c r="N27223" s="61" t="str">
        <f t="shared" si="850"/>
        <v>katB</v>
      </c>
      <c r="P27223" s="73" t="str">
        <f t="shared" si="851"/>
        <v/>
      </c>
      <c r="Q27223" s="61" t="s">
        <v>30</v>
      </c>
    </row>
    <row r="27224" spans="8:17" x14ac:dyDescent="0.25">
      <c r="H27224" s="59">
        <v>84549</v>
      </c>
      <c r="I27224" s="59" t="s">
        <v>69</v>
      </c>
      <c r="J27224" s="59">
        <v>17745292</v>
      </c>
      <c r="K27224" s="59" t="s">
        <v>27657</v>
      </c>
      <c r="L27224" s="61" t="s">
        <v>113</v>
      </c>
      <c r="M27224" s="61">
        <f>VLOOKUP(H27224,zdroj!C:F,4,0)</f>
        <v>0</v>
      </c>
      <c r="N27224" s="61" t="str">
        <f t="shared" si="850"/>
        <v>katB</v>
      </c>
      <c r="P27224" s="73" t="str">
        <f t="shared" si="851"/>
        <v/>
      </c>
      <c r="Q27224" s="61" t="s">
        <v>30</v>
      </c>
    </row>
    <row r="27225" spans="8:17" x14ac:dyDescent="0.25">
      <c r="H27225" s="59">
        <v>84549</v>
      </c>
      <c r="I27225" s="59" t="s">
        <v>69</v>
      </c>
      <c r="J27225" s="59">
        <v>17745306</v>
      </c>
      <c r="K27225" s="59" t="s">
        <v>27658</v>
      </c>
      <c r="L27225" s="61" t="s">
        <v>113</v>
      </c>
      <c r="M27225" s="61">
        <f>VLOOKUP(H27225,zdroj!C:F,4,0)</f>
        <v>0</v>
      </c>
      <c r="N27225" s="61" t="str">
        <f t="shared" si="850"/>
        <v>katB</v>
      </c>
      <c r="P27225" s="73" t="str">
        <f t="shared" si="851"/>
        <v/>
      </c>
      <c r="Q27225" s="61" t="s">
        <v>30</v>
      </c>
    </row>
    <row r="27226" spans="8:17" x14ac:dyDescent="0.25">
      <c r="H27226" s="59">
        <v>84549</v>
      </c>
      <c r="I27226" s="59" t="s">
        <v>69</v>
      </c>
      <c r="J27226" s="59">
        <v>17745314</v>
      </c>
      <c r="K27226" s="59" t="s">
        <v>27659</v>
      </c>
      <c r="L27226" s="61" t="s">
        <v>113</v>
      </c>
      <c r="M27226" s="61">
        <f>VLOOKUP(H27226,zdroj!C:F,4,0)</f>
        <v>0</v>
      </c>
      <c r="N27226" s="61" t="str">
        <f t="shared" si="850"/>
        <v>katB</v>
      </c>
      <c r="P27226" s="73" t="str">
        <f t="shared" si="851"/>
        <v/>
      </c>
      <c r="Q27226" s="61" t="s">
        <v>30</v>
      </c>
    </row>
    <row r="27227" spans="8:17" x14ac:dyDescent="0.25">
      <c r="H27227" s="59">
        <v>84549</v>
      </c>
      <c r="I27227" s="59" t="s">
        <v>69</v>
      </c>
      <c r="J27227" s="59">
        <v>17745322</v>
      </c>
      <c r="K27227" s="59" t="s">
        <v>27660</v>
      </c>
      <c r="L27227" s="61" t="s">
        <v>81</v>
      </c>
      <c r="M27227" s="61">
        <f>VLOOKUP(H27227,zdroj!C:F,4,0)</f>
        <v>0</v>
      </c>
      <c r="N27227" s="61" t="str">
        <f t="shared" si="850"/>
        <v>-</v>
      </c>
      <c r="P27227" s="73" t="str">
        <f t="shared" si="851"/>
        <v/>
      </c>
      <c r="Q27227" s="61" t="s">
        <v>86</v>
      </c>
    </row>
    <row r="27228" spans="8:17" x14ac:dyDescent="0.25">
      <c r="H27228" s="59">
        <v>84549</v>
      </c>
      <c r="I27228" s="59" t="s">
        <v>69</v>
      </c>
      <c r="J27228" s="59">
        <v>17745331</v>
      </c>
      <c r="K27228" s="59" t="s">
        <v>27661</v>
      </c>
      <c r="L27228" s="61" t="s">
        <v>81</v>
      </c>
      <c r="M27228" s="61">
        <f>VLOOKUP(H27228,zdroj!C:F,4,0)</f>
        <v>0</v>
      </c>
      <c r="N27228" s="61" t="str">
        <f t="shared" si="850"/>
        <v>-</v>
      </c>
      <c r="P27228" s="73" t="str">
        <f t="shared" si="851"/>
        <v/>
      </c>
      <c r="Q27228" s="61" t="s">
        <v>86</v>
      </c>
    </row>
    <row r="27229" spans="8:17" x14ac:dyDescent="0.25">
      <c r="H27229" s="59">
        <v>84549</v>
      </c>
      <c r="I27229" s="59" t="s">
        <v>69</v>
      </c>
      <c r="J27229" s="59">
        <v>17745349</v>
      </c>
      <c r="K27229" s="59" t="s">
        <v>27662</v>
      </c>
      <c r="L27229" s="61" t="s">
        <v>113</v>
      </c>
      <c r="M27229" s="61">
        <f>VLOOKUP(H27229,zdroj!C:F,4,0)</f>
        <v>0</v>
      </c>
      <c r="N27229" s="61" t="str">
        <f t="shared" si="850"/>
        <v>katB</v>
      </c>
      <c r="P27229" s="73" t="str">
        <f t="shared" si="851"/>
        <v/>
      </c>
      <c r="Q27229" s="61" t="s">
        <v>30</v>
      </c>
    </row>
    <row r="27230" spans="8:17" x14ac:dyDescent="0.25">
      <c r="H27230" s="59">
        <v>84549</v>
      </c>
      <c r="I27230" s="59" t="s">
        <v>69</v>
      </c>
      <c r="J27230" s="59">
        <v>25875949</v>
      </c>
      <c r="K27230" s="59" t="s">
        <v>27663</v>
      </c>
      <c r="L27230" s="61" t="s">
        <v>81</v>
      </c>
      <c r="M27230" s="61">
        <f>VLOOKUP(H27230,zdroj!C:F,4,0)</f>
        <v>0</v>
      </c>
      <c r="N27230" s="61" t="str">
        <f t="shared" si="850"/>
        <v>-</v>
      </c>
      <c r="P27230" s="73" t="str">
        <f t="shared" si="851"/>
        <v/>
      </c>
      <c r="Q27230" s="61" t="s">
        <v>86</v>
      </c>
    </row>
    <row r="27231" spans="8:17" x14ac:dyDescent="0.25">
      <c r="H27231" s="59">
        <v>84549</v>
      </c>
      <c r="I27231" s="59" t="s">
        <v>69</v>
      </c>
      <c r="J27231" s="59">
        <v>28419928</v>
      </c>
      <c r="K27231" s="59" t="s">
        <v>27664</v>
      </c>
      <c r="L27231" s="61" t="s">
        <v>113</v>
      </c>
      <c r="M27231" s="61">
        <f>VLOOKUP(H27231,zdroj!C:F,4,0)</f>
        <v>0</v>
      </c>
      <c r="N27231" s="61" t="str">
        <f t="shared" si="850"/>
        <v>katB</v>
      </c>
      <c r="P27231" s="73" t="str">
        <f t="shared" si="851"/>
        <v/>
      </c>
      <c r="Q27231" s="61" t="s">
        <v>30</v>
      </c>
    </row>
    <row r="27232" spans="8:17" x14ac:dyDescent="0.25">
      <c r="H27232" s="59">
        <v>84549</v>
      </c>
      <c r="I27232" s="59" t="s">
        <v>69</v>
      </c>
      <c r="J27232" s="59">
        <v>78819938</v>
      </c>
      <c r="K27232" s="59" t="s">
        <v>27665</v>
      </c>
      <c r="L27232" s="61" t="s">
        <v>113</v>
      </c>
      <c r="M27232" s="61">
        <f>VLOOKUP(H27232,zdroj!C:F,4,0)</f>
        <v>0</v>
      </c>
      <c r="N27232" s="61" t="str">
        <f t="shared" si="850"/>
        <v>katB</v>
      </c>
      <c r="P27232" s="73" t="str">
        <f t="shared" si="851"/>
        <v/>
      </c>
      <c r="Q27232" s="61" t="s">
        <v>30</v>
      </c>
    </row>
    <row r="27233" spans="8:17" x14ac:dyDescent="0.25">
      <c r="H27233" s="59">
        <v>84557</v>
      </c>
      <c r="I27233" s="59" t="s">
        <v>69</v>
      </c>
      <c r="J27233" s="59">
        <v>17745357</v>
      </c>
      <c r="K27233" s="59" t="s">
        <v>27666</v>
      </c>
      <c r="L27233" s="61" t="s">
        <v>113</v>
      </c>
      <c r="M27233" s="61">
        <f>VLOOKUP(H27233,zdroj!C:F,4,0)</f>
        <v>0</v>
      </c>
      <c r="N27233" s="61" t="str">
        <f t="shared" si="850"/>
        <v>katB</v>
      </c>
      <c r="P27233" s="73" t="str">
        <f t="shared" si="851"/>
        <v/>
      </c>
      <c r="Q27233" s="61" t="s">
        <v>30</v>
      </c>
    </row>
    <row r="27234" spans="8:17" x14ac:dyDescent="0.25">
      <c r="H27234" s="59">
        <v>84557</v>
      </c>
      <c r="I27234" s="59" t="s">
        <v>69</v>
      </c>
      <c r="J27234" s="59">
        <v>17745365</v>
      </c>
      <c r="K27234" s="59" t="s">
        <v>27667</v>
      </c>
      <c r="L27234" s="61" t="s">
        <v>113</v>
      </c>
      <c r="M27234" s="61">
        <f>VLOOKUP(H27234,zdroj!C:F,4,0)</f>
        <v>0</v>
      </c>
      <c r="N27234" s="61" t="str">
        <f t="shared" si="850"/>
        <v>katB</v>
      </c>
      <c r="P27234" s="73" t="str">
        <f t="shared" si="851"/>
        <v/>
      </c>
      <c r="Q27234" s="61" t="s">
        <v>30</v>
      </c>
    </row>
    <row r="27235" spans="8:17" x14ac:dyDescent="0.25">
      <c r="H27235" s="59">
        <v>84557</v>
      </c>
      <c r="I27235" s="59" t="s">
        <v>69</v>
      </c>
      <c r="J27235" s="59">
        <v>17745373</v>
      </c>
      <c r="K27235" s="59" t="s">
        <v>27668</v>
      </c>
      <c r="L27235" s="61" t="s">
        <v>113</v>
      </c>
      <c r="M27235" s="61">
        <f>VLOOKUP(H27235,zdroj!C:F,4,0)</f>
        <v>0</v>
      </c>
      <c r="N27235" s="61" t="str">
        <f t="shared" si="850"/>
        <v>katB</v>
      </c>
      <c r="P27235" s="73" t="str">
        <f t="shared" si="851"/>
        <v/>
      </c>
      <c r="Q27235" s="61" t="s">
        <v>30</v>
      </c>
    </row>
    <row r="27236" spans="8:17" x14ac:dyDescent="0.25">
      <c r="H27236" s="59">
        <v>84557</v>
      </c>
      <c r="I27236" s="59" t="s">
        <v>69</v>
      </c>
      <c r="J27236" s="59">
        <v>17745381</v>
      </c>
      <c r="K27236" s="59" t="s">
        <v>27669</v>
      </c>
      <c r="L27236" s="61" t="s">
        <v>113</v>
      </c>
      <c r="M27236" s="61">
        <f>VLOOKUP(H27236,zdroj!C:F,4,0)</f>
        <v>0</v>
      </c>
      <c r="N27236" s="61" t="str">
        <f t="shared" si="850"/>
        <v>katB</v>
      </c>
      <c r="P27236" s="73" t="str">
        <f t="shared" si="851"/>
        <v/>
      </c>
      <c r="Q27236" s="61" t="s">
        <v>30</v>
      </c>
    </row>
    <row r="27237" spans="8:17" x14ac:dyDescent="0.25">
      <c r="H27237" s="59">
        <v>84557</v>
      </c>
      <c r="I27237" s="59" t="s">
        <v>69</v>
      </c>
      <c r="J27237" s="59">
        <v>17745390</v>
      </c>
      <c r="K27237" s="59" t="s">
        <v>27670</v>
      </c>
      <c r="L27237" s="61" t="s">
        <v>113</v>
      </c>
      <c r="M27237" s="61">
        <f>VLOOKUP(H27237,zdroj!C:F,4,0)</f>
        <v>0</v>
      </c>
      <c r="N27237" s="61" t="str">
        <f t="shared" si="850"/>
        <v>katB</v>
      </c>
      <c r="P27237" s="73" t="str">
        <f t="shared" si="851"/>
        <v/>
      </c>
      <c r="Q27237" s="61" t="s">
        <v>30</v>
      </c>
    </row>
    <row r="27238" spans="8:17" x14ac:dyDescent="0.25">
      <c r="H27238" s="59">
        <v>84557</v>
      </c>
      <c r="I27238" s="59" t="s">
        <v>69</v>
      </c>
      <c r="J27238" s="59">
        <v>17745403</v>
      </c>
      <c r="K27238" s="59" t="s">
        <v>27671</v>
      </c>
      <c r="L27238" s="61" t="s">
        <v>113</v>
      </c>
      <c r="M27238" s="61">
        <f>VLOOKUP(H27238,zdroj!C:F,4,0)</f>
        <v>0</v>
      </c>
      <c r="N27238" s="61" t="str">
        <f t="shared" si="850"/>
        <v>katB</v>
      </c>
      <c r="P27238" s="73" t="str">
        <f t="shared" si="851"/>
        <v/>
      </c>
      <c r="Q27238" s="61" t="s">
        <v>30</v>
      </c>
    </row>
    <row r="27239" spans="8:17" x14ac:dyDescent="0.25">
      <c r="H27239" s="59">
        <v>84557</v>
      </c>
      <c r="I27239" s="59" t="s">
        <v>69</v>
      </c>
      <c r="J27239" s="59">
        <v>17745411</v>
      </c>
      <c r="K27239" s="59" t="s">
        <v>27672</v>
      </c>
      <c r="L27239" s="61" t="s">
        <v>113</v>
      </c>
      <c r="M27239" s="61">
        <f>VLOOKUP(H27239,zdroj!C:F,4,0)</f>
        <v>0</v>
      </c>
      <c r="N27239" s="61" t="str">
        <f t="shared" si="850"/>
        <v>katB</v>
      </c>
      <c r="P27239" s="73" t="str">
        <f t="shared" si="851"/>
        <v/>
      </c>
      <c r="Q27239" s="61" t="s">
        <v>30</v>
      </c>
    </row>
    <row r="27240" spans="8:17" x14ac:dyDescent="0.25">
      <c r="H27240" s="59">
        <v>84557</v>
      </c>
      <c r="I27240" s="59" t="s">
        <v>69</v>
      </c>
      <c r="J27240" s="59">
        <v>17745420</v>
      </c>
      <c r="K27240" s="59" t="s">
        <v>27673</v>
      </c>
      <c r="L27240" s="61" t="s">
        <v>81</v>
      </c>
      <c r="M27240" s="61">
        <f>VLOOKUP(H27240,zdroj!C:F,4,0)</f>
        <v>0</v>
      </c>
      <c r="N27240" s="61" t="str">
        <f t="shared" si="850"/>
        <v>-</v>
      </c>
      <c r="P27240" s="73" t="str">
        <f t="shared" si="851"/>
        <v/>
      </c>
      <c r="Q27240" s="61" t="s">
        <v>84</v>
      </c>
    </row>
    <row r="27241" spans="8:17" x14ac:dyDescent="0.25">
      <c r="H27241" s="59">
        <v>84557</v>
      </c>
      <c r="I27241" s="59" t="s">
        <v>69</v>
      </c>
      <c r="J27241" s="59">
        <v>17745438</v>
      </c>
      <c r="K27241" s="59" t="s">
        <v>27674</v>
      </c>
      <c r="L27241" s="61" t="s">
        <v>81</v>
      </c>
      <c r="M27241" s="61">
        <f>VLOOKUP(H27241,zdroj!C:F,4,0)</f>
        <v>0</v>
      </c>
      <c r="N27241" s="61" t="str">
        <f t="shared" si="850"/>
        <v>-</v>
      </c>
      <c r="P27241" s="73" t="str">
        <f t="shared" si="851"/>
        <v/>
      </c>
      <c r="Q27241" s="61" t="s">
        <v>84</v>
      </c>
    </row>
    <row r="27242" spans="8:17" x14ac:dyDescent="0.25">
      <c r="H27242" s="59">
        <v>84557</v>
      </c>
      <c r="I27242" s="59" t="s">
        <v>69</v>
      </c>
      <c r="J27242" s="59">
        <v>17745446</v>
      </c>
      <c r="K27242" s="59" t="s">
        <v>27675</v>
      </c>
      <c r="L27242" s="61" t="s">
        <v>81</v>
      </c>
      <c r="M27242" s="61">
        <f>VLOOKUP(H27242,zdroj!C:F,4,0)</f>
        <v>0</v>
      </c>
      <c r="N27242" s="61" t="str">
        <f t="shared" si="850"/>
        <v>-</v>
      </c>
      <c r="P27242" s="73" t="str">
        <f t="shared" si="851"/>
        <v/>
      </c>
      <c r="Q27242" s="61" t="s">
        <v>84</v>
      </c>
    </row>
    <row r="27243" spans="8:17" x14ac:dyDescent="0.25">
      <c r="H27243" s="59">
        <v>84557</v>
      </c>
      <c r="I27243" s="59" t="s">
        <v>69</v>
      </c>
      <c r="J27243" s="59">
        <v>17745454</v>
      </c>
      <c r="K27243" s="59" t="s">
        <v>27676</v>
      </c>
      <c r="L27243" s="61" t="s">
        <v>113</v>
      </c>
      <c r="M27243" s="61">
        <f>VLOOKUP(H27243,zdroj!C:F,4,0)</f>
        <v>0</v>
      </c>
      <c r="N27243" s="61" t="str">
        <f t="shared" si="850"/>
        <v>katB</v>
      </c>
      <c r="P27243" s="73" t="str">
        <f t="shared" si="851"/>
        <v/>
      </c>
      <c r="Q27243" s="61" t="s">
        <v>30</v>
      </c>
    </row>
    <row r="27244" spans="8:17" x14ac:dyDescent="0.25">
      <c r="H27244" s="59">
        <v>84557</v>
      </c>
      <c r="I27244" s="59" t="s">
        <v>69</v>
      </c>
      <c r="J27244" s="59">
        <v>17745462</v>
      </c>
      <c r="K27244" s="59" t="s">
        <v>27677</v>
      </c>
      <c r="L27244" s="61" t="s">
        <v>113</v>
      </c>
      <c r="M27244" s="61">
        <f>VLOOKUP(H27244,zdroj!C:F,4,0)</f>
        <v>0</v>
      </c>
      <c r="N27244" s="61" t="str">
        <f t="shared" si="850"/>
        <v>katB</v>
      </c>
      <c r="P27244" s="73" t="str">
        <f t="shared" si="851"/>
        <v/>
      </c>
      <c r="Q27244" s="61" t="s">
        <v>30</v>
      </c>
    </row>
    <row r="27245" spans="8:17" x14ac:dyDescent="0.25">
      <c r="H27245" s="59">
        <v>84557</v>
      </c>
      <c r="I27245" s="59" t="s">
        <v>69</v>
      </c>
      <c r="J27245" s="59">
        <v>17745471</v>
      </c>
      <c r="K27245" s="59" t="s">
        <v>27678</v>
      </c>
      <c r="L27245" s="61" t="s">
        <v>113</v>
      </c>
      <c r="M27245" s="61">
        <f>VLOOKUP(H27245,zdroj!C:F,4,0)</f>
        <v>0</v>
      </c>
      <c r="N27245" s="61" t="str">
        <f t="shared" si="850"/>
        <v>katB</v>
      </c>
      <c r="P27245" s="73" t="str">
        <f t="shared" si="851"/>
        <v/>
      </c>
      <c r="Q27245" s="61" t="s">
        <v>30</v>
      </c>
    </row>
    <row r="27246" spans="8:17" x14ac:dyDescent="0.25">
      <c r="H27246" s="59">
        <v>84557</v>
      </c>
      <c r="I27246" s="59" t="s">
        <v>69</v>
      </c>
      <c r="J27246" s="59">
        <v>17745489</v>
      </c>
      <c r="K27246" s="59" t="s">
        <v>27679</v>
      </c>
      <c r="L27246" s="61" t="s">
        <v>113</v>
      </c>
      <c r="M27246" s="61">
        <f>VLOOKUP(H27246,zdroj!C:F,4,0)</f>
        <v>0</v>
      </c>
      <c r="N27246" s="61" t="str">
        <f t="shared" si="850"/>
        <v>katB</v>
      </c>
      <c r="P27246" s="73" t="str">
        <f t="shared" si="851"/>
        <v/>
      </c>
      <c r="Q27246" s="61" t="s">
        <v>30</v>
      </c>
    </row>
    <row r="27247" spans="8:17" x14ac:dyDescent="0.25">
      <c r="H27247" s="59">
        <v>84557</v>
      </c>
      <c r="I27247" s="59" t="s">
        <v>69</v>
      </c>
      <c r="J27247" s="59">
        <v>17745497</v>
      </c>
      <c r="K27247" s="59" t="s">
        <v>27680</v>
      </c>
      <c r="L27247" s="61" t="s">
        <v>113</v>
      </c>
      <c r="M27247" s="61">
        <f>VLOOKUP(H27247,zdroj!C:F,4,0)</f>
        <v>0</v>
      </c>
      <c r="N27247" s="61" t="str">
        <f t="shared" si="850"/>
        <v>katB</v>
      </c>
      <c r="P27247" s="73" t="str">
        <f t="shared" si="851"/>
        <v/>
      </c>
      <c r="Q27247" s="61" t="s">
        <v>30</v>
      </c>
    </row>
    <row r="27248" spans="8:17" x14ac:dyDescent="0.25">
      <c r="H27248" s="59">
        <v>84557</v>
      </c>
      <c r="I27248" s="59" t="s">
        <v>69</v>
      </c>
      <c r="J27248" s="59">
        <v>17745501</v>
      </c>
      <c r="K27248" s="59" t="s">
        <v>27681</v>
      </c>
      <c r="L27248" s="61" t="s">
        <v>113</v>
      </c>
      <c r="M27248" s="61">
        <f>VLOOKUP(H27248,zdroj!C:F,4,0)</f>
        <v>0</v>
      </c>
      <c r="N27248" s="61" t="str">
        <f t="shared" si="850"/>
        <v>katB</v>
      </c>
      <c r="P27248" s="73" t="str">
        <f t="shared" si="851"/>
        <v/>
      </c>
      <c r="Q27248" s="61" t="s">
        <v>30</v>
      </c>
    </row>
    <row r="27249" spans="8:17" x14ac:dyDescent="0.25">
      <c r="H27249" s="59">
        <v>84557</v>
      </c>
      <c r="I27249" s="59" t="s">
        <v>69</v>
      </c>
      <c r="J27249" s="59">
        <v>17745519</v>
      </c>
      <c r="K27249" s="59" t="s">
        <v>27682</v>
      </c>
      <c r="L27249" s="61" t="s">
        <v>113</v>
      </c>
      <c r="M27249" s="61">
        <f>VLOOKUP(H27249,zdroj!C:F,4,0)</f>
        <v>0</v>
      </c>
      <c r="N27249" s="61" t="str">
        <f t="shared" si="850"/>
        <v>katB</v>
      </c>
      <c r="P27249" s="73" t="str">
        <f t="shared" si="851"/>
        <v/>
      </c>
      <c r="Q27249" s="61" t="s">
        <v>30</v>
      </c>
    </row>
    <row r="27250" spans="8:17" x14ac:dyDescent="0.25">
      <c r="H27250" s="59">
        <v>84557</v>
      </c>
      <c r="I27250" s="59" t="s">
        <v>69</v>
      </c>
      <c r="J27250" s="59">
        <v>17745527</v>
      </c>
      <c r="K27250" s="59" t="s">
        <v>27683</v>
      </c>
      <c r="L27250" s="61" t="s">
        <v>113</v>
      </c>
      <c r="M27250" s="61">
        <f>VLOOKUP(H27250,zdroj!C:F,4,0)</f>
        <v>0</v>
      </c>
      <c r="N27250" s="61" t="str">
        <f t="shared" si="850"/>
        <v>katB</v>
      </c>
      <c r="P27250" s="73" t="str">
        <f t="shared" si="851"/>
        <v/>
      </c>
      <c r="Q27250" s="61" t="s">
        <v>30</v>
      </c>
    </row>
    <row r="27251" spans="8:17" x14ac:dyDescent="0.25">
      <c r="H27251" s="59">
        <v>84557</v>
      </c>
      <c r="I27251" s="59" t="s">
        <v>69</v>
      </c>
      <c r="J27251" s="59">
        <v>17745535</v>
      </c>
      <c r="K27251" s="59" t="s">
        <v>27684</v>
      </c>
      <c r="L27251" s="61" t="s">
        <v>113</v>
      </c>
      <c r="M27251" s="61">
        <f>VLOOKUP(H27251,zdroj!C:F,4,0)</f>
        <v>0</v>
      </c>
      <c r="N27251" s="61" t="str">
        <f t="shared" si="850"/>
        <v>katB</v>
      </c>
      <c r="P27251" s="73" t="str">
        <f t="shared" si="851"/>
        <v/>
      </c>
      <c r="Q27251" s="61" t="s">
        <v>30</v>
      </c>
    </row>
    <row r="27252" spans="8:17" x14ac:dyDescent="0.25">
      <c r="H27252" s="59">
        <v>84557</v>
      </c>
      <c r="I27252" s="59" t="s">
        <v>69</v>
      </c>
      <c r="J27252" s="59">
        <v>17745543</v>
      </c>
      <c r="K27252" s="59" t="s">
        <v>27685</v>
      </c>
      <c r="L27252" s="61" t="s">
        <v>113</v>
      </c>
      <c r="M27252" s="61">
        <f>VLOOKUP(H27252,zdroj!C:F,4,0)</f>
        <v>0</v>
      </c>
      <c r="N27252" s="61" t="str">
        <f t="shared" si="850"/>
        <v>katB</v>
      </c>
      <c r="P27252" s="73" t="str">
        <f t="shared" si="851"/>
        <v/>
      </c>
      <c r="Q27252" s="61" t="s">
        <v>30</v>
      </c>
    </row>
    <row r="27253" spans="8:17" x14ac:dyDescent="0.25">
      <c r="H27253" s="59">
        <v>84557</v>
      </c>
      <c r="I27253" s="59" t="s">
        <v>69</v>
      </c>
      <c r="J27253" s="59">
        <v>17745551</v>
      </c>
      <c r="K27253" s="59" t="s">
        <v>27686</v>
      </c>
      <c r="L27253" s="61" t="s">
        <v>113</v>
      </c>
      <c r="M27253" s="61">
        <f>VLOOKUP(H27253,zdroj!C:F,4,0)</f>
        <v>0</v>
      </c>
      <c r="N27253" s="61" t="str">
        <f t="shared" si="850"/>
        <v>katB</v>
      </c>
      <c r="P27253" s="73" t="str">
        <f t="shared" si="851"/>
        <v/>
      </c>
      <c r="Q27253" s="61" t="s">
        <v>30</v>
      </c>
    </row>
    <row r="27254" spans="8:17" x14ac:dyDescent="0.25">
      <c r="H27254" s="59">
        <v>84557</v>
      </c>
      <c r="I27254" s="59" t="s">
        <v>69</v>
      </c>
      <c r="J27254" s="59">
        <v>17745560</v>
      </c>
      <c r="K27254" s="59" t="s">
        <v>27687</v>
      </c>
      <c r="L27254" s="61" t="s">
        <v>113</v>
      </c>
      <c r="M27254" s="61">
        <f>VLOOKUP(H27254,zdroj!C:F,4,0)</f>
        <v>0</v>
      </c>
      <c r="N27254" s="61" t="str">
        <f t="shared" si="850"/>
        <v>katB</v>
      </c>
      <c r="P27254" s="73" t="str">
        <f t="shared" si="851"/>
        <v/>
      </c>
      <c r="Q27254" s="61" t="s">
        <v>30</v>
      </c>
    </row>
    <row r="27255" spans="8:17" x14ac:dyDescent="0.25">
      <c r="H27255" s="59">
        <v>84557</v>
      </c>
      <c r="I27255" s="59" t="s">
        <v>69</v>
      </c>
      <c r="J27255" s="59">
        <v>17745578</v>
      </c>
      <c r="K27255" s="59" t="s">
        <v>27688</v>
      </c>
      <c r="L27255" s="61" t="s">
        <v>113</v>
      </c>
      <c r="M27255" s="61">
        <f>VLOOKUP(H27255,zdroj!C:F,4,0)</f>
        <v>0</v>
      </c>
      <c r="N27255" s="61" t="str">
        <f t="shared" si="850"/>
        <v>katB</v>
      </c>
      <c r="P27255" s="73" t="str">
        <f t="shared" si="851"/>
        <v/>
      </c>
      <c r="Q27255" s="61" t="s">
        <v>30</v>
      </c>
    </row>
    <row r="27256" spans="8:17" x14ac:dyDescent="0.25">
      <c r="H27256" s="59">
        <v>84557</v>
      </c>
      <c r="I27256" s="59" t="s">
        <v>69</v>
      </c>
      <c r="J27256" s="59">
        <v>17745586</v>
      </c>
      <c r="K27256" s="59" t="s">
        <v>27689</v>
      </c>
      <c r="L27256" s="61" t="s">
        <v>113</v>
      </c>
      <c r="M27256" s="61">
        <f>VLOOKUP(H27256,zdroj!C:F,4,0)</f>
        <v>0</v>
      </c>
      <c r="N27256" s="61" t="str">
        <f t="shared" si="850"/>
        <v>katB</v>
      </c>
      <c r="P27256" s="73" t="str">
        <f t="shared" si="851"/>
        <v/>
      </c>
      <c r="Q27256" s="61" t="s">
        <v>30</v>
      </c>
    </row>
    <row r="27257" spans="8:17" x14ac:dyDescent="0.25">
      <c r="H27257" s="59">
        <v>84557</v>
      </c>
      <c r="I27257" s="59" t="s">
        <v>69</v>
      </c>
      <c r="J27257" s="59">
        <v>17745616</v>
      </c>
      <c r="K27257" s="59" t="s">
        <v>27690</v>
      </c>
      <c r="L27257" s="61" t="s">
        <v>81</v>
      </c>
      <c r="M27257" s="61">
        <f>VLOOKUP(H27257,zdroj!C:F,4,0)</f>
        <v>0</v>
      </c>
      <c r="N27257" s="61" t="str">
        <f t="shared" si="850"/>
        <v>-</v>
      </c>
      <c r="P27257" s="73" t="str">
        <f t="shared" si="851"/>
        <v/>
      </c>
      <c r="Q27257" s="61" t="s">
        <v>84</v>
      </c>
    </row>
    <row r="27258" spans="8:17" x14ac:dyDescent="0.25">
      <c r="H27258" s="59">
        <v>84557</v>
      </c>
      <c r="I27258" s="59" t="s">
        <v>69</v>
      </c>
      <c r="J27258" s="59">
        <v>17745624</v>
      </c>
      <c r="K27258" s="59" t="s">
        <v>27691</v>
      </c>
      <c r="L27258" s="61" t="s">
        <v>81</v>
      </c>
      <c r="M27258" s="61">
        <f>VLOOKUP(H27258,zdroj!C:F,4,0)</f>
        <v>0</v>
      </c>
      <c r="N27258" s="61" t="str">
        <f t="shared" si="850"/>
        <v>-</v>
      </c>
      <c r="P27258" s="73" t="str">
        <f t="shared" si="851"/>
        <v/>
      </c>
      <c r="Q27258" s="61" t="s">
        <v>84</v>
      </c>
    </row>
    <row r="27259" spans="8:17" x14ac:dyDescent="0.25">
      <c r="H27259" s="59">
        <v>84557</v>
      </c>
      <c r="I27259" s="59" t="s">
        <v>69</v>
      </c>
      <c r="J27259" s="59">
        <v>17745632</v>
      </c>
      <c r="K27259" s="59" t="s">
        <v>27692</v>
      </c>
      <c r="L27259" s="61" t="s">
        <v>81</v>
      </c>
      <c r="M27259" s="61">
        <f>VLOOKUP(H27259,zdroj!C:F,4,0)</f>
        <v>0</v>
      </c>
      <c r="N27259" s="61" t="str">
        <f t="shared" si="850"/>
        <v>-</v>
      </c>
      <c r="P27259" s="73" t="str">
        <f t="shared" si="851"/>
        <v/>
      </c>
      <c r="Q27259" s="61" t="s">
        <v>84</v>
      </c>
    </row>
    <row r="27260" spans="8:17" x14ac:dyDescent="0.25">
      <c r="H27260" s="59">
        <v>84557</v>
      </c>
      <c r="I27260" s="59" t="s">
        <v>69</v>
      </c>
      <c r="J27260" s="59">
        <v>27471896</v>
      </c>
      <c r="K27260" s="59" t="s">
        <v>27693</v>
      </c>
      <c r="L27260" s="61" t="s">
        <v>113</v>
      </c>
      <c r="M27260" s="61">
        <f>VLOOKUP(H27260,zdroj!C:F,4,0)</f>
        <v>0</v>
      </c>
      <c r="N27260" s="61" t="str">
        <f t="shared" si="850"/>
        <v>katB</v>
      </c>
      <c r="P27260" s="73" t="str">
        <f t="shared" si="851"/>
        <v/>
      </c>
      <c r="Q27260" s="61" t="s">
        <v>30</v>
      </c>
    </row>
    <row r="27261" spans="8:17" x14ac:dyDescent="0.25">
      <c r="H27261" s="59">
        <v>84557</v>
      </c>
      <c r="I27261" s="59" t="s">
        <v>69</v>
      </c>
      <c r="J27261" s="59">
        <v>74925288</v>
      </c>
      <c r="K27261" s="59" t="s">
        <v>27694</v>
      </c>
      <c r="L27261" s="61" t="s">
        <v>81</v>
      </c>
      <c r="M27261" s="61">
        <f>VLOOKUP(H27261,zdroj!C:F,4,0)</f>
        <v>0</v>
      </c>
      <c r="N27261" s="61" t="str">
        <f t="shared" si="850"/>
        <v>-</v>
      </c>
      <c r="P27261" s="73" t="str">
        <f t="shared" si="851"/>
        <v/>
      </c>
      <c r="Q27261" s="61" t="s">
        <v>86</v>
      </c>
    </row>
    <row r="27262" spans="8:17" x14ac:dyDescent="0.25">
      <c r="H27262" s="59">
        <v>84565</v>
      </c>
      <c r="I27262" s="59" t="s">
        <v>69</v>
      </c>
      <c r="J27262" s="59">
        <v>17745641</v>
      </c>
      <c r="K27262" s="59" t="s">
        <v>27695</v>
      </c>
      <c r="L27262" s="61" t="s">
        <v>113</v>
      </c>
      <c r="M27262" s="61">
        <f>VLOOKUP(H27262,zdroj!C:F,4,0)</f>
        <v>0</v>
      </c>
      <c r="N27262" s="61" t="str">
        <f t="shared" si="850"/>
        <v>katB</v>
      </c>
      <c r="P27262" s="73" t="str">
        <f t="shared" si="851"/>
        <v/>
      </c>
      <c r="Q27262" s="61" t="s">
        <v>30</v>
      </c>
    </row>
    <row r="27263" spans="8:17" x14ac:dyDescent="0.25">
      <c r="H27263" s="59">
        <v>84565</v>
      </c>
      <c r="I27263" s="59" t="s">
        <v>69</v>
      </c>
      <c r="J27263" s="59">
        <v>17745659</v>
      </c>
      <c r="K27263" s="59" t="s">
        <v>27696</v>
      </c>
      <c r="L27263" s="61" t="s">
        <v>113</v>
      </c>
      <c r="M27263" s="61">
        <f>VLOOKUP(H27263,zdroj!C:F,4,0)</f>
        <v>0</v>
      </c>
      <c r="N27263" s="61" t="str">
        <f t="shared" si="850"/>
        <v>katB</v>
      </c>
      <c r="P27263" s="73" t="str">
        <f t="shared" si="851"/>
        <v/>
      </c>
      <c r="Q27263" s="61" t="s">
        <v>30</v>
      </c>
    </row>
    <row r="27264" spans="8:17" x14ac:dyDescent="0.25">
      <c r="H27264" s="59">
        <v>84565</v>
      </c>
      <c r="I27264" s="59" t="s">
        <v>69</v>
      </c>
      <c r="J27264" s="59">
        <v>17745667</v>
      </c>
      <c r="K27264" s="59" t="s">
        <v>27697</v>
      </c>
      <c r="L27264" s="61" t="s">
        <v>113</v>
      </c>
      <c r="M27264" s="61">
        <f>VLOOKUP(H27264,zdroj!C:F,4,0)</f>
        <v>0</v>
      </c>
      <c r="N27264" s="61" t="str">
        <f t="shared" si="850"/>
        <v>katB</v>
      </c>
      <c r="P27264" s="73" t="str">
        <f t="shared" si="851"/>
        <v/>
      </c>
      <c r="Q27264" s="61" t="s">
        <v>30</v>
      </c>
    </row>
    <row r="27265" spans="8:17" x14ac:dyDescent="0.25">
      <c r="H27265" s="59">
        <v>84565</v>
      </c>
      <c r="I27265" s="59" t="s">
        <v>69</v>
      </c>
      <c r="J27265" s="59">
        <v>17745675</v>
      </c>
      <c r="K27265" s="59" t="s">
        <v>27698</v>
      </c>
      <c r="L27265" s="61" t="s">
        <v>113</v>
      </c>
      <c r="M27265" s="61">
        <f>VLOOKUP(H27265,zdroj!C:F,4,0)</f>
        <v>0</v>
      </c>
      <c r="N27265" s="61" t="str">
        <f t="shared" si="850"/>
        <v>katB</v>
      </c>
      <c r="P27265" s="73" t="str">
        <f t="shared" si="851"/>
        <v/>
      </c>
      <c r="Q27265" s="61" t="s">
        <v>30</v>
      </c>
    </row>
    <row r="27266" spans="8:17" x14ac:dyDescent="0.25">
      <c r="H27266" s="59">
        <v>84565</v>
      </c>
      <c r="I27266" s="59" t="s">
        <v>69</v>
      </c>
      <c r="J27266" s="59">
        <v>17745683</v>
      </c>
      <c r="K27266" s="59" t="s">
        <v>27699</v>
      </c>
      <c r="L27266" s="61" t="s">
        <v>113</v>
      </c>
      <c r="M27266" s="61">
        <f>VLOOKUP(H27266,zdroj!C:F,4,0)</f>
        <v>0</v>
      </c>
      <c r="N27266" s="61" t="str">
        <f t="shared" si="850"/>
        <v>katB</v>
      </c>
      <c r="P27266" s="73" t="str">
        <f t="shared" si="851"/>
        <v/>
      </c>
      <c r="Q27266" s="61" t="s">
        <v>30</v>
      </c>
    </row>
    <row r="27267" spans="8:17" x14ac:dyDescent="0.25">
      <c r="H27267" s="59">
        <v>84565</v>
      </c>
      <c r="I27267" s="59" t="s">
        <v>69</v>
      </c>
      <c r="J27267" s="59">
        <v>17745691</v>
      </c>
      <c r="K27267" s="59" t="s">
        <v>27700</v>
      </c>
      <c r="L27267" s="61" t="s">
        <v>113</v>
      </c>
      <c r="M27267" s="61">
        <f>VLOOKUP(H27267,zdroj!C:F,4,0)</f>
        <v>0</v>
      </c>
      <c r="N27267" s="61" t="str">
        <f t="shared" si="850"/>
        <v>katB</v>
      </c>
      <c r="P27267" s="73" t="str">
        <f t="shared" si="851"/>
        <v/>
      </c>
      <c r="Q27267" s="61" t="s">
        <v>30</v>
      </c>
    </row>
    <row r="27268" spans="8:17" x14ac:dyDescent="0.25">
      <c r="H27268" s="59">
        <v>84565</v>
      </c>
      <c r="I27268" s="59" t="s">
        <v>69</v>
      </c>
      <c r="J27268" s="59">
        <v>17745705</v>
      </c>
      <c r="K27268" s="59" t="s">
        <v>27701</v>
      </c>
      <c r="L27268" s="61" t="s">
        <v>113</v>
      </c>
      <c r="M27268" s="61">
        <f>VLOOKUP(H27268,zdroj!C:F,4,0)</f>
        <v>0</v>
      </c>
      <c r="N27268" s="61" t="str">
        <f t="shared" si="850"/>
        <v>katB</v>
      </c>
      <c r="P27268" s="73" t="str">
        <f t="shared" si="851"/>
        <v/>
      </c>
      <c r="Q27268" s="61" t="s">
        <v>30</v>
      </c>
    </row>
    <row r="27269" spans="8:17" x14ac:dyDescent="0.25">
      <c r="H27269" s="59">
        <v>84565</v>
      </c>
      <c r="I27269" s="59" t="s">
        <v>69</v>
      </c>
      <c r="J27269" s="59">
        <v>17745713</v>
      </c>
      <c r="K27269" s="59" t="s">
        <v>27702</v>
      </c>
      <c r="L27269" s="61" t="s">
        <v>113</v>
      </c>
      <c r="M27269" s="61">
        <f>VLOOKUP(H27269,zdroj!C:F,4,0)</f>
        <v>0</v>
      </c>
      <c r="N27269" s="61" t="str">
        <f t="shared" si="850"/>
        <v>katB</v>
      </c>
      <c r="P27269" s="73" t="str">
        <f t="shared" si="851"/>
        <v/>
      </c>
      <c r="Q27269" s="61" t="s">
        <v>30</v>
      </c>
    </row>
    <row r="27270" spans="8:17" x14ac:dyDescent="0.25">
      <c r="H27270" s="59">
        <v>84565</v>
      </c>
      <c r="I27270" s="59" t="s">
        <v>69</v>
      </c>
      <c r="J27270" s="59">
        <v>17745721</v>
      </c>
      <c r="K27270" s="59" t="s">
        <v>27703</v>
      </c>
      <c r="L27270" s="61" t="s">
        <v>113</v>
      </c>
      <c r="M27270" s="61">
        <f>VLOOKUP(H27270,zdroj!C:F,4,0)</f>
        <v>0</v>
      </c>
      <c r="N27270" s="61" t="str">
        <f t="shared" si="850"/>
        <v>katB</v>
      </c>
      <c r="P27270" s="73" t="str">
        <f t="shared" si="851"/>
        <v/>
      </c>
      <c r="Q27270" s="61" t="s">
        <v>30</v>
      </c>
    </row>
    <row r="27271" spans="8:17" x14ac:dyDescent="0.25">
      <c r="H27271" s="59">
        <v>84565</v>
      </c>
      <c r="I27271" s="59" t="s">
        <v>69</v>
      </c>
      <c r="J27271" s="59">
        <v>17745730</v>
      </c>
      <c r="K27271" s="59" t="s">
        <v>27704</v>
      </c>
      <c r="L27271" s="61" t="s">
        <v>113</v>
      </c>
      <c r="M27271" s="61">
        <f>VLOOKUP(H27271,zdroj!C:F,4,0)</f>
        <v>0</v>
      </c>
      <c r="N27271" s="61" t="str">
        <f t="shared" ref="N27271:N27334" si="852">IF(M27271="A",IF(L27271="katA","katB",L27271),L27271)</f>
        <v>katB</v>
      </c>
      <c r="P27271" s="73" t="str">
        <f t="shared" ref="P27271:P27334" si="853">IF(O27271="A",1,"")</f>
        <v/>
      </c>
      <c r="Q27271" s="61" t="s">
        <v>30</v>
      </c>
    </row>
    <row r="27272" spans="8:17" x14ac:dyDescent="0.25">
      <c r="H27272" s="59">
        <v>84565</v>
      </c>
      <c r="I27272" s="59" t="s">
        <v>69</v>
      </c>
      <c r="J27272" s="59">
        <v>17745748</v>
      </c>
      <c r="K27272" s="59" t="s">
        <v>27705</v>
      </c>
      <c r="L27272" s="61" t="s">
        <v>113</v>
      </c>
      <c r="M27272" s="61">
        <f>VLOOKUP(H27272,zdroj!C:F,4,0)</f>
        <v>0</v>
      </c>
      <c r="N27272" s="61" t="str">
        <f t="shared" si="852"/>
        <v>katB</v>
      </c>
      <c r="P27272" s="73" t="str">
        <f t="shared" si="853"/>
        <v/>
      </c>
      <c r="Q27272" s="61" t="s">
        <v>31</v>
      </c>
    </row>
    <row r="27273" spans="8:17" x14ac:dyDescent="0.25">
      <c r="H27273" s="59">
        <v>84565</v>
      </c>
      <c r="I27273" s="59" t="s">
        <v>69</v>
      </c>
      <c r="J27273" s="59">
        <v>17745756</v>
      </c>
      <c r="K27273" s="59" t="s">
        <v>27706</v>
      </c>
      <c r="L27273" s="61" t="s">
        <v>81</v>
      </c>
      <c r="M27273" s="61">
        <f>VLOOKUP(H27273,zdroj!C:F,4,0)</f>
        <v>0</v>
      </c>
      <c r="N27273" s="61" t="str">
        <f t="shared" si="852"/>
        <v>-</v>
      </c>
      <c r="P27273" s="73" t="str">
        <f t="shared" si="853"/>
        <v/>
      </c>
      <c r="Q27273" s="61" t="s">
        <v>86</v>
      </c>
    </row>
    <row r="27274" spans="8:17" x14ac:dyDescent="0.25">
      <c r="H27274" s="59">
        <v>84565</v>
      </c>
      <c r="I27274" s="59" t="s">
        <v>69</v>
      </c>
      <c r="J27274" s="59">
        <v>17745781</v>
      </c>
      <c r="K27274" s="59" t="s">
        <v>27707</v>
      </c>
      <c r="L27274" s="61" t="s">
        <v>81</v>
      </c>
      <c r="M27274" s="61">
        <f>VLOOKUP(H27274,zdroj!C:F,4,0)</f>
        <v>0</v>
      </c>
      <c r="N27274" s="61" t="str">
        <f t="shared" si="852"/>
        <v>-</v>
      </c>
      <c r="P27274" s="73" t="str">
        <f t="shared" si="853"/>
        <v/>
      </c>
      <c r="Q27274" s="61" t="s">
        <v>86</v>
      </c>
    </row>
    <row r="27275" spans="8:17" x14ac:dyDescent="0.25">
      <c r="H27275" s="59">
        <v>84565</v>
      </c>
      <c r="I27275" s="59" t="s">
        <v>69</v>
      </c>
      <c r="J27275" s="59">
        <v>25399241</v>
      </c>
      <c r="K27275" s="59" t="s">
        <v>27708</v>
      </c>
      <c r="L27275" s="61" t="s">
        <v>113</v>
      </c>
      <c r="M27275" s="61">
        <f>VLOOKUP(H27275,zdroj!C:F,4,0)</f>
        <v>0</v>
      </c>
      <c r="N27275" s="61" t="str">
        <f t="shared" si="852"/>
        <v>katB</v>
      </c>
      <c r="P27275" s="73" t="str">
        <f t="shared" si="853"/>
        <v/>
      </c>
      <c r="Q27275" s="61" t="s">
        <v>30</v>
      </c>
    </row>
    <row r="27276" spans="8:17" x14ac:dyDescent="0.25">
      <c r="H27276" s="59">
        <v>84565</v>
      </c>
      <c r="I27276" s="59" t="s">
        <v>69</v>
      </c>
      <c r="J27276" s="59">
        <v>25541471</v>
      </c>
      <c r="K27276" s="59" t="s">
        <v>27709</v>
      </c>
      <c r="L27276" s="61" t="s">
        <v>113</v>
      </c>
      <c r="M27276" s="61">
        <f>VLOOKUP(H27276,zdroj!C:F,4,0)</f>
        <v>0</v>
      </c>
      <c r="N27276" s="61" t="str">
        <f t="shared" si="852"/>
        <v>katB</v>
      </c>
      <c r="P27276" s="73" t="str">
        <f t="shared" si="853"/>
        <v/>
      </c>
      <c r="Q27276" s="61" t="s">
        <v>30</v>
      </c>
    </row>
    <row r="27277" spans="8:17" x14ac:dyDescent="0.25">
      <c r="H27277" s="59">
        <v>84565</v>
      </c>
      <c r="I27277" s="59" t="s">
        <v>69</v>
      </c>
      <c r="J27277" s="59">
        <v>25739000</v>
      </c>
      <c r="K27277" s="59" t="s">
        <v>27710</v>
      </c>
      <c r="L27277" s="61" t="s">
        <v>113</v>
      </c>
      <c r="M27277" s="61">
        <f>VLOOKUP(H27277,zdroj!C:F,4,0)</f>
        <v>0</v>
      </c>
      <c r="N27277" s="61" t="str">
        <f t="shared" si="852"/>
        <v>katB</v>
      </c>
      <c r="P27277" s="73" t="str">
        <f t="shared" si="853"/>
        <v/>
      </c>
      <c r="Q27277" s="61" t="s">
        <v>30</v>
      </c>
    </row>
    <row r="27278" spans="8:17" x14ac:dyDescent="0.25">
      <c r="H27278" s="59">
        <v>84565</v>
      </c>
      <c r="I27278" s="59" t="s">
        <v>69</v>
      </c>
      <c r="J27278" s="59">
        <v>26621835</v>
      </c>
      <c r="K27278" s="59" t="s">
        <v>27711</v>
      </c>
      <c r="L27278" s="61" t="s">
        <v>113</v>
      </c>
      <c r="M27278" s="61">
        <f>VLOOKUP(H27278,zdroj!C:F,4,0)</f>
        <v>0</v>
      </c>
      <c r="N27278" s="61" t="str">
        <f t="shared" si="852"/>
        <v>katB</v>
      </c>
      <c r="P27278" s="73" t="str">
        <f t="shared" si="853"/>
        <v/>
      </c>
      <c r="Q27278" s="61" t="s">
        <v>30</v>
      </c>
    </row>
    <row r="27279" spans="8:17" x14ac:dyDescent="0.25">
      <c r="H27279" s="59">
        <v>84565</v>
      </c>
      <c r="I27279" s="59" t="s">
        <v>69</v>
      </c>
      <c r="J27279" s="59">
        <v>27577171</v>
      </c>
      <c r="K27279" s="59" t="s">
        <v>27712</v>
      </c>
      <c r="L27279" s="61" t="s">
        <v>113</v>
      </c>
      <c r="M27279" s="61">
        <f>VLOOKUP(H27279,zdroj!C:F,4,0)</f>
        <v>0</v>
      </c>
      <c r="N27279" s="61" t="str">
        <f t="shared" si="852"/>
        <v>katB</v>
      </c>
      <c r="P27279" s="73" t="str">
        <f t="shared" si="853"/>
        <v/>
      </c>
      <c r="Q27279" s="61" t="s">
        <v>30</v>
      </c>
    </row>
    <row r="27280" spans="8:17" x14ac:dyDescent="0.25">
      <c r="H27280" s="59">
        <v>84565</v>
      </c>
      <c r="I27280" s="59" t="s">
        <v>69</v>
      </c>
      <c r="J27280" s="59">
        <v>27616321</v>
      </c>
      <c r="K27280" s="59" t="s">
        <v>27713</v>
      </c>
      <c r="L27280" s="61" t="s">
        <v>113</v>
      </c>
      <c r="M27280" s="61">
        <f>VLOOKUP(H27280,zdroj!C:F,4,0)</f>
        <v>0</v>
      </c>
      <c r="N27280" s="61" t="str">
        <f t="shared" si="852"/>
        <v>katB</v>
      </c>
      <c r="P27280" s="73" t="str">
        <f t="shared" si="853"/>
        <v/>
      </c>
      <c r="Q27280" s="61" t="s">
        <v>30</v>
      </c>
    </row>
    <row r="27281" spans="8:17" x14ac:dyDescent="0.25">
      <c r="H27281" s="59">
        <v>84565</v>
      </c>
      <c r="I27281" s="59" t="s">
        <v>69</v>
      </c>
      <c r="J27281" s="59">
        <v>30808081</v>
      </c>
      <c r="K27281" s="59" t="s">
        <v>27714</v>
      </c>
      <c r="L27281" s="61" t="s">
        <v>113</v>
      </c>
      <c r="M27281" s="61">
        <f>VLOOKUP(H27281,zdroj!C:F,4,0)</f>
        <v>0</v>
      </c>
      <c r="N27281" s="61" t="str">
        <f t="shared" si="852"/>
        <v>katB</v>
      </c>
      <c r="P27281" s="73" t="str">
        <f t="shared" si="853"/>
        <v/>
      </c>
      <c r="Q27281" s="61" t="s">
        <v>30</v>
      </c>
    </row>
    <row r="27282" spans="8:17" x14ac:dyDescent="0.25">
      <c r="H27282" s="59">
        <v>84565</v>
      </c>
      <c r="I27282" s="59" t="s">
        <v>69</v>
      </c>
      <c r="J27282" s="59">
        <v>30808090</v>
      </c>
      <c r="K27282" s="59" t="s">
        <v>27715</v>
      </c>
      <c r="L27282" s="61" t="s">
        <v>113</v>
      </c>
      <c r="M27282" s="61">
        <f>VLOOKUP(H27282,zdroj!C:F,4,0)</f>
        <v>0</v>
      </c>
      <c r="N27282" s="61" t="str">
        <f t="shared" si="852"/>
        <v>katB</v>
      </c>
      <c r="P27282" s="73" t="str">
        <f t="shared" si="853"/>
        <v/>
      </c>
      <c r="Q27282" s="61" t="s">
        <v>30</v>
      </c>
    </row>
    <row r="27283" spans="8:17" x14ac:dyDescent="0.25">
      <c r="H27283" s="59">
        <v>84565</v>
      </c>
      <c r="I27283" s="59" t="s">
        <v>69</v>
      </c>
      <c r="J27283" s="59">
        <v>30808103</v>
      </c>
      <c r="K27283" s="59" t="s">
        <v>27716</v>
      </c>
      <c r="L27283" s="61" t="s">
        <v>113</v>
      </c>
      <c r="M27283" s="61">
        <f>VLOOKUP(H27283,zdroj!C:F,4,0)</f>
        <v>0</v>
      </c>
      <c r="N27283" s="61" t="str">
        <f t="shared" si="852"/>
        <v>katB</v>
      </c>
      <c r="P27283" s="73" t="str">
        <f t="shared" si="853"/>
        <v/>
      </c>
      <c r="Q27283" s="61" t="s">
        <v>31</v>
      </c>
    </row>
    <row r="27284" spans="8:17" x14ac:dyDescent="0.25">
      <c r="H27284" s="59">
        <v>84565</v>
      </c>
      <c r="I27284" s="59" t="s">
        <v>69</v>
      </c>
      <c r="J27284" s="59">
        <v>31256716</v>
      </c>
      <c r="K27284" s="59" t="s">
        <v>27717</v>
      </c>
      <c r="L27284" s="61" t="s">
        <v>113</v>
      </c>
      <c r="M27284" s="61">
        <f>VLOOKUP(H27284,zdroj!C:F,4,0)</f>
        <v>0</v>
      </c>
      <c r="N27284" s="61" t="str">
        <f t="shared" si="852"/>
        <v>katB</v>
      </c>
      <c r="P27284" s="73" t="str">
        <f t="shared" si="853"/>
        <v/>
      </c>
      <c r="Q27284" s="61" t="s">
        <v>30</v>
      </c>
    </row>
    <row r="27285" spans="8:17" x14ac:dyDescent="0.25">
      <c r="H27285" s="59">
        <v>84565</v>
      </c>
      <c r="I27285" s="59" t="s">
        <v>69</v>
      </c>
      <c r="J27285" s="59">
        <v>73473791</v>
      </c>
      <c r="K27285" s="59" t="s">
        <v>27718</v>
      </c>
      <c r="L27285" s="61" t="s">
        <v>113</v>
      </c>
      <c r="M27285" s="61">
        <f>VLOOKUP(H27285,zdroj!C:F,4,0)</f>
        <v>0</v>
      </c>
      <c r="N27285" s="61" t="str">
        <f t="shared" si="852"/>
        <v>katB</v>
      </c>
      <c r="P27285" s="73" t="str">
        <f t="shared" si="853"/>
        <v/>
      </c>
      <c r="Q27285" s="61" t="s">
        <v>30</v>
      </c>
    </row>
    <row r="27286" spans="8:17" x14ac:dyDescent="0.25">
      <c r="H27286" s="59">
        <v>84565</v>
      </c>
      <c r="I27286" s="59" t="s">
        <v>69</v>
      </c>
      <c r="J27286" s="59">
        <v>74715836</v>
      </c>
      <c r="K27286" s="59" t="s">
        <v>27719</v>
      </c>
      <c r="L27286" s="61" t="s">
        <v>113</v>
      </c>
      <c r="M27286" s="61">
        <f>VLOOKUP(H27286,zdroj!C:F,4,0)</f>
        <v>0</v>
      </c>
      <c r="N27286" s="61" t="str">
        <f t="shared" si="852"/>
        <v>katB</v>
      </c>
      <c r="P27286" s="73" t="str">
        <f t="shared" si="853"/>
        <v/>
      </c>
      <c r="Q27286" s="61" t="s">
        <v>30</v>
      </c>
    </row>
    <row r="27287" spans="8:17" x14ac:dyDescent="0.25">
      <c r="H27287" s="59">
        <v>84565</v>
      </c>
      <c r="I27287" s="59" t="s">
        <v>69</v>
      </c>
      <c r="J27287" s="59">
        <v>75001934</v>
      </c>
      <c r="K27287" s="59" t="s">
        <v>27720</v>
      </c>
      <c r="L27287" s="61" t="s">
        <v>113</v>
      </c>
      <c r="M27287" s="61">
        <f>VLOOKUP(H27287,zdroj!C:F,4,0)</f>
        <v>0</v>
      </c>
      <c r="N27287" s="61" t="str">
        <f t="shared" si="852"/>
        <v>katB</v>
      </c>
      <c r="P27287" s="73" t="str">
        <f t="shared" si="853"/>
        <v/>
      </c>
      <c r="Q27287" s="61" t="s">
        <v>30</v>
      </c>
    </row>
    <row r="27288" spans="8:17" x14ac:dyDescent="0.25">
      <c r="H27288" s="59">
        <v>84565</v>
      </c>
      <c r="I27288" s="59" t="s">
        <v>69</v>
      </c>
      <c r="J27288" s="59">
        <v>77805291</v>
      </c>
      <c r="K27288" s="59" t="s">
        <v>27721</v>
      </c>
      <c r="L27288" s="61" t="s">
        <v>113</v>
      </c>
      <c r="M27288" s="61">
        <f>VLOOKUP(H27288,zdroj!C:F,4,0)</f>
        <v>0</v>
      </c>
      <c r="N27288" s="61" t="str">
        <f t="shared" si="852"/>
        <v>katB</v>
      </c>
      <c r="P27288" s="73" t="str">
        <f t="shared" si="853"/>
        <v/>
      </c>
      <c r="Q27288" s="61" t="s">
        <v>30</v>
      </c>
    </row>
    <row r="27289" spans="8:17" x14ac:dyDescent="0.25">
      <c r="H27289" s="59">
        <v>84565</v>
      </c>
      <c r="I27289" s="59" t="s">
        <v>69</v>
      </c>
      <c r="J27289" s="59">
        <v>77978986</v>
      </c>
      <c r="K27289" s="59" t="s">
        <v>27722</v>
      </c>
      <c r="L27289" s="61" t="s">
        <v>113</v>
      </c>
      <c r="M27289" s="61">
        <f>VLOOKUP(H27289,zdroj!C:F,4,0)</f>
        <v>0</v>
      </c>
      <c r="N27289" s="61" t="str">
        <f t="shared" si="852"/>
        <v>katB</v>
      </c>
      <c r="P27289" s="73" t="str">
        <f t="shared" si="853"/>
        <v/>
      </c>
      <c r="Q27289" s="61" t="s">
        <v>30</v>
      </c>
    </row>
    <row r="27290" spans="8:17" x14ac:dyDescent="0.25">
      <c r="H27290" s="59">
        <v>84565</v>
      </c>
      <c r="I27290" s="59" t="s">
        <v>69</v>
      </c>
      <c r="J27290" s="59">
        <v>78087554</v>
      </c>
      <c r="K27290" s="59" t="s">
        <v>27723</v>
      </c>
      <c r="L27290" s="61" t="s">
        <v>113</v>
      </c>
      <c r="M27290" s="61">
        <f>VLOOKUP(H27290,zdroj!C:F,4,0)</f>
        <v>0</v>
      </c>
      <c r="N27290" s="61" t="str">
        <f t="shared" si="852"/>
        <v>katB</v>
      </c>
      <c r="P27290" s="73" t="str">
        <f t="shared" si="853"/>
        <v/>
      </c>
      <c r="Q27290" s="61" t="s">
        <v>30</v>
      </c>
    </row>
    <row r="27291" spans="8:17" x14ac:dyDescent="0.25">
      <c r="H27291" s="59">
        <v>84565</v>
      </c>
      <c r="I27291" s="59" t="s">
        <v>69</v>
      </c>
      <c r="J27291" s="59">
        <v>79994679</v>
      </c>
      <c r="K27291" s="59" t="s">
        <v>27724</v>
      </c>
      <c r="L27291" s="61" t="s">
        <v>113</v>
      </c>
      <c r="M27291" s="61">
        <f>VLOOKUP(H27291,zdroj!C:F,4,0)</f>
        <v>0</v>
      </c>
      <c r="N27291" s="61" t="str">
        <f t="shared" si="852"/>
        <v>katB</v>
      </c>
      <c r="P27291" s="73" t="str">
        <f t="shared" si="853"/>
        <v/>
      </c>
      <c r="Q27291" s="61" t="s">
        <v>30</v>
      </c>
    </row>
    <row r="27292" spans="8:17" x14ac:dyDescent="0.25">
      <c r="H27292" s="59">
        <v>84565</v>
      </c>
      <c r="I27292" s="59" t="s">
        <v>69</v>
      </c>
      <c r="J27292" s="59">
        <v>81064608</v>
      </c>
      <c r="K27292" s="59" t="s">
        <v>27725</v>
      </c>
      <c r="L27292" s="61" t="s">
        <v>113</v>
      </c>
      <c r="M27292" s="61">
        <f>VLOOKUP(H27292,zdroj!C:F,4,0)</f>
        <v>0</v>
      </c>
      <c r="N27292" s="61" t="str">
        <f t="shared" si="852"/>
        <v>katB</v>
      </c>
      <c r="P27292" s="73" t="str">
        <f t="shared" si="853"/>
        <v/>
      </c>
      <c r="Q27292" s="61" t="s">
        <v>30</v>
      </c>
    </row>
    <row r="27293" spans="8:17" x14ac:dyDescent="0.25">
      <c r="H27293" s="59">
        <v>84565</v>
      </c>
      <c r="I27293" s="59" t="s">
        <v>69</v>
      </c>
      <c r="J27293" s="59">
        <v>81248661</v>
      </c>
      <c r="K27293" s="59" t="s">
        <v>27726</v>
      </c>
      <c r="L27293" s="61" t="s">
        <v>113</v>
      </c>
      <c r="M27293" s="61">
        <f>VLOOKUP(H27293,zdroj!C:F,4,0)</f>
        <v>0</v>
      </c>
      <c r="N27293" s="61" t="str">
        <f t="shared" si="852"/>
        <v>katB</v>
      </c>
      <c r="P27293" s="73" t="str">
        <f t="shared" si="853"/>
        <v/>
      </c>
      <c r="Q27293" s="61" t="s">
        <v>30</v>
      </c>
    </row>
    <row r="27294" spans="8:17" x14ac:dyDescent="0.25">
      <c r="H27294" s="59">
        <v>83402</v>
      </c>
      <c r="I27294" s="59" t="s">
        <v>69</v>
      </c>
      <c r="J27294" s="59">
        <v>9306439</v>
      </c>
      <c r="K27294" s="59" t="s">
        <v>27727</v>
      </c>
      <c r="L27294" s="61" t="s">
        <v>113</v>
      </c>
      <c r="M27294" s="61">
        <f>VLOOKUP(H27294,zdroj!C:F,4,0)</f>
        <v>0</v>
      </c>
      <c r="N27294" s="61" t="str">
        <f t="shared" si="852"/>
        <v>katB</v>
      </c>
      <c r="P27294" s="73" t="str">
        <f t="shared" si="853"/>
        <v/>
      </c>
      <c r="Q27294" s="61" t="s">
        <v>30</v>
      </c>
    </row>
    <row r="27295" spans="8:17" x14ac:dyDescent="0.25">
      <c r="H27295" s="59">
        <v>83402</v>
      </c>
      <c r="I27295" s="59" t="s">
        <v>69</v>
      </c>
      <c r="J27295" s="59">
        <v>9306447</v>
      </c>
      <c r="K27295" s="59" t="s">
        <v>27728</v>
      </c>
      <c r="L27295" s="61" t="s">
        <v>113</v>
      </c>
      <c r="M27295" s="61">
        <f>VLOOKUP(H27295,zdroj!C:F,4,0)</f>
        <v>0</v>
      </c>
      <c r="N27295" s="61" t="str">
        <f t="shared" si="852"/>
        <v>katB</v>
      </c>
      <c r="P27295" s="73" t="str">
        <f t="shared" si="853"/>
        <v/>
      </c>
      <c r="Q27295" s="61" t="s">
        <v>30</v>
      </c>
    </row>
    <row r="27296" spans="8:17" x14ac:dyDescent="0.25">
      <c r="H27296" s="59">
        <v>83402</v>
      </c>
      <c r="I27296" s="59" t="s">
        <v>69</v>
      </c>
      <c r="J27296" s="59">
        <v>9306455</v>
      </c>
      <c r="K27296" s="59" t="s">
        <v>27729</v>
      </c>
      <c r="L27296" s="61" t="s">
        <v>113</v>
      </c>
      <c r="M27296" s="61">
        <f>VLOOKUP(H27296,zdroj!C:F,4,0)</f>
        <v>0</v>
      </c>
      <c r="N27296" s="61" t="str">
        <f t="shared" si="852"/>
        <v>katB</v>
      </c>
      <c r="P27296" s="73" t="str">
        <f t="shared" si="853"/>
        <v/>
      </c>
      <c r="Q27296" s="61" t="s">
        <v>30</v>
      </c>
    </row>
    <row r="27297" spans="8:17" x14ac:dyDescent="0.25">
      <c r="H27297" s="59">
        <v>83402</v>
      </c>
      <c r="I27297" s="59" t="s">
        <v>69</v>
      </c>
      <c r="J27297" s="59">
        <v>9306463</v>
      </c>
      <c r="K27297" s="59" t="s">
        <v>27730</v>
      </c>
      <c r="L27297" s="61" t="s">
        <v>113</v>
      </c>
      <c r="M27297" s="61">
        <f>VLOOKUP(H27297,zdroj!C:F,4,0)</f>
        <v>0</v>
      </c>
      <c r="N27297" s="61" t="str">
        <f t="shared" si="852"/>
        <v>katB</v>
      </c>
      <c r="P27297" s="73" t="str">
        <f t="shared" si="853"/>
        <v/>
      </c>
      <c r="Q27297" s="61" t="s">
        <v>30</v>
      </c>
    </row>
    <row r="27298" spans="8:17" x14ac:dyDescent="0.25">
      <c r="H27298" s="59">
        <v>83402</v>
      </c>
      <c r="I27298" s="59" t="s">
        <v>69</v>
      </c>
      <c r="J27298" s="59">
        <v>9306471</v>
      </c>
      <c r="K27298" s="59" t="s">
        <v>27731</v>
      </c>
      <c r="L27298" s="61" t="s">
        <v>113</v>
      </c>
      <c r="M27298" s="61">
        <f>VLOOKUP(H27298,zdroj!C:F,4,0)</f>
        <v>0</v>
      </c>
      <c r="N27298" s="61" t="str">
        <f t="shared" si="852"/>
        <v>katB</v>
      </c>
      <c r="P27298" s="73" t="str">
        <f t="shared" si="853"/>
        <v/>
      </c>
      <c r="Q27298" s="61" t="s">
        <v>30</v>
      </c>
    </row>
    <row r="27299" spans="8:17" x14ac:dyDescent="0.25">
      <c r="H27299" s="59">
        <v>83402</v>
      </c>
      <c r="I27299" s="59" t="s">
        <v>69</v>
      </c>
      <c r="J27299" s="59">
        <v>9306480</v>
      </c>
      <c r="K27299" s="59" t="s">
        <v>27732</v>
      </c>
      <c r="L27299" s="61" t="s">
        <v>113</v>
      </c>
      <c r="M27299" s="61">
        <f>VLOOKUP(H27299,zdroj!C:F,4,0)</f>
        <v>0</v>
      </c>
      <c r="N27299" s="61" t="str">
        <f t="shared" si="852"/>
        <v>katB</v>
      </c>
      <c r="P27299" s="73" t="str">
        <f t="shared" si="853"/>
        <v/>
      </c>
      <c r="Q27299" s="61" t="s">
        <v>30</v>
      </c>
    </row>
    <row r="27300" spans="8:17" x14ac:dyDescent="0.25">
      <c r="H27300" s="59">
        <v>83402</v>
      </c>
      <c r="I27300" s="59" t="s">
        <v>69</v>
      </c>
      <c r="J27300" s="59">
        <v>9306501</v>
      </c>
      <c r="K27300" s="59" t="s">
        <v>27733</v>
      </c>
      <c r="L27300" s="61" t="s">
        <v>113</v>
      </c>
      <c r="M27300" s="61">
        <f>VLOOKUP(H27300,zdroj!C:F,4,0)</f>
        <v>0</v>
      </c>
      <c r="N27300" s="61" t="str">
        <f t="shared" si="852"/>
        <v>katB</v>
      </c>
      <c r="P27300" s="73" t="str">
        <f t="shared" si="853"/>
        <v/>
      </c>
      <c r="Q27300" s="61" t="s">
        <v>30</v>
      </c>
    </row>
    <row r="27301" spans="8:17" x14ac:dyDescent="0.25">
      <c r="H27301" s="59">
        <v>83402</v>
      </c>
      <c r="I27301" s="59" t="s">
        <v>69</v>
      </c>
      <c r="J27301" s="59">
        <v>9306579</v>
      </c>
      <c r="K27301" s="59" t="s">
        <v>27734</v>
      </c>
      <c r="L27301" s="61" t="s">
        <v>113</v>
      </c>
      <c r="M27301" s="61">
        <f>VLOOKUP(H27301,zdroj!C:F,4,0)</f>
        <v>0</v>
      </c>
      <c r="N27301" s="61" t="str">
        <f t="shared" si="852"/>
        <v>katB</v>
      </c>
      <c r="P27301" s="73" t="str">
        <f t="shared" si="853"/>
        <v/>
      </c>
      <c r="Q27301" s="61" t="s">
        <v>30</v>
      </c>
    </row>
    <row r="27302" spans="8:17" x14ac:dyDescent="0.25">
      <c r="H27302" s="59">
        <v>83402</v>
      </c>
      <c r="I27302" s="59" t="s">
        <v>69</v>
      </c>
      <c r="J27302" s="59">
        <v>9306609</v>
      </c>
      <c r="K27302" s="59" t="s">
        <v>27735</v>
      </c>
      <c r="L27302" s="61" t="s">
        <v>113</v>
      </c>
      <c r="M27302" s="61">
        <f>VLOOKUP(H27302,zdroj!C:F,4,0)</f>
        <v>0</v>
      </c>
      <c r="N27302" s="61" t="str">
        <f t="shared" si="852"/>
        <v>katB</v>
      </c>
      <c r="P27302" s="73" t="str">
        <f t="shared" si="853"/>
        <v/>
      </c>
      <c r="Q27302" s="61" t="s">
        <v>30</v>
      </c>
    </row>
    <row r="27303" spans="8:17" x14ac:dyDescent="0.25">
      <c r="H27303" s="59">
        <v>83402</v>
      </c>
      <c r="I27303" s="59" t="s">
        <v>69</v>
      </c>
      <c r="J27303" s="59">
        <v>9308008</v>
      </c>
      <c r="K27303" s="59" t="s">
        <v>27736</v>
      </c>
      <c r="L27303" s="61" t="s">
        <v>81</v>
      </c>
      <c r="M27303" s="61">
        <f>VLOOKUP(H27303,zdroj!C:F,4,0)</f>
        <v>0</v>
      </c>
      <c r="N27303" s="61" t="str">
        <f t="shared" si="852"/>
        <v>-</v>
      </c>
      <c r="P27303" s="73" t="str">
        <f t="shared" si="853"/>
        <v/>
      </c>
      <c r="Q27303" s="61" t="s">
        <v>86</v>
      </c>
    </row>
    <row r="27304" spans="8:17" x14ac:dyDescent="0.25">
      <c r="H27304" s="59">
        <v>83402</v>
      </c>
      <c r="I27304" s="59" t="s">
        <v>69</v>
      </c>
      <c r="J27304" s="59">
        <v>9308016</v>
      </c>
      <c r="K27304" s="59" t="s">
        <v>27737</v>
      </c>
      <c r="L27304" s="61" t="s">
        <v>81</v>
      </c>
      <c r="M27304" s="61">
        <f>VLOOKUP(H27304,zdroj!C:F,4,0)</f>
        <v>0</v>
      </c>
      <c r="N27304" s="61" t="str">
        <f t="shared" si="852"/>
        <v>-</v>
      </c>
      <c r="P27304" s="73" t="str">
        <f t="shared" si="853"/>
        <v/>
      </c>
      <c r="Q27304" s="61" t="s">
        <v>86</v>
      </c>
    </row>
    <row r="27305" spans="8:17" x14ac:dyDescent="0.25">
      <c r="H27305" s="59">
        <v>83402</v>
      </c>
      <c r="I27305" s="59" t="s">
        <v>69</v>
      </c>
      <c r="J27305" s="59">
        <v>9308474</v>
      </c>
      <c r="K27305" s="59" t="s">
        <v>27738</v>
      </c>
      <c r="L27305" s="61" t="s">
        <v>81</v>
      </c>
      <c r="M27305" s="61">
        <f>VLOOKUP(H27305,zdroj!C:F,4,0)</f>
        <v>0</v>
      </c>
      <c r="N27305" s="61" t="str">
        <f t="shared" si="852"/>
        <v>-</v>
      </c>
      <c r="P27305" s="73" t="str">
        <f t="shared" si="853"/>
        <v/>
      </c>
      <c r="Q27305" s="61" t="s">
        <v>86</v>
      </c>
    </row>
    <row r="27306" spans="8:17" x14ac:dyDescent="0.25">
      <c r="H27306" s="59">
        <v>90701</v>
      </c>
      <c r="I27306" s="59" t="s">
        <v>69</v>
      </c>
      <c r="J27306" s="59">
        <v>26645955</v>
      </c>
      <c r="K27306" s="59" t="s">
        <v>27739</v>
      </c>
      <c r="L27306" s="61" t="s">
        <v>113</v>
      </c>
      <c r="M27306" s="61">
        <f>VLOOKUP(H27306,zdroj!C:F,4,0)</f>
        <v>0</v>
      </c>
      <c r="N27306" s="61" t="str">
        <f t="shared" si="852"/>
        <v>katB</v>
      </c>
      <c r="P27306" s="73" t="str">
        <f t="shared" si="853"/>
        <v/>
      </c>
      <c r="Q27306" s="61" t="s">
        <v>30</v>
      </c>
    </row>
    <row r="27307" spans="8:17" x14ac:dyDescent="0.25">
      <c r="H27307" s="59">
        <v>90701</v>
      </c>
      <c r="I27307" s="59" t="s">
        <v>69</v>
      </c>
      <c r="J27307" s="59">
        <v>26645963</v>
      </c>
      <c r="K27307" s="59" t="s">
        <v>27740</v>
      </c>
      <c r="L27307" s="61" t="s">
        <v>113</v>
      </c>
      <c r="M27307" s="61">
        <f>VLOOKUP(H27307,zdroj!C:F,4,0)</f>
        <v>0</v>
      </c>
      <c r="N27307" s="61" t="str">
        <f t="shared" si="852"/>
        <v>katB</v>
      </c>
      <c r="P27307" s="73" t="str">
        <f t="shared" si="853"/>
        <v/>
      </c>
      <c r="Q27307" s="61" t="s">
        <v>30</v>
      </c>
    </row>
    <row r="27308" spans="8:17" x14ac:dyDescent="0.25">
      <c r="H27308" s="59">
        <v>90701</v>
      </c>
      <c r="I27308" s="59" t="s">
        <v>69</v>
      </c>
      <c r="J27308" s="59">
        <v>26645971</v>
      </c>
      <c r="K27308" s="59" t="s">
        <v>27741</v>
      </c>
      <c r="L27308" s="61" t="s">
        <v>81</v>
      </c>
      <c r="M27308" s="61">
        <f>VLOOKUP(H27308,zdroj!C:F,4,0)</f>
        <v>0</v>
      </c>
      <c r="N27308" s="61" t="str">
        <f t="shared" si="852"/>
        <v>-</v>
      </c>
      <c r="P27308" s="73" t="str">
        <f t="shared" si="853"/>
        <v/>
      </c>
      <c r="Q27308" s="61" t="s">
        <v>84</v>
      </c>
    </row>
    <row r="27309" spans="8:17" x14ac:dyDescent="0.25">
      <c r="H27309" s="59">
        <v>90701</v>
      </c>
      <c r="I27309" s="59" t="s">
        <v>69</v>
      </c>
      <c r="J27309" s="59">
        <v>26645980</v>
      </c>
      <c r="K27309" s="59" t="s">
        <v>27742</v>
      </c>
      <c r="L27309" s="61" t="s">
        <v>113</v>
      </c>
      <c r="M27309" s="61">
        <f>VLOOKUP(H27309,zdroj!C:F,4,0)</f>
        <v>0</v>
      </c>
      <c r="N27309" s="61" t="str">
        <f t="shared" si="852"/>
        <v>katB</v>
      </c>
      <c r="P27309" s="73" t="str">
        <f t="shared" si="853"/>
        <v/>
      </c>
      <c r="Q27309" s="61" t="s">
        <v>30</v>
      </c>
    </row>
    <row r="27310" spans="8:17" x14ac:dyDescent="0.25">
      <c r="H27310" s="59">
        <v>90701</v>
      </c>
      <c r="I27310" s="59" t="s">
        <v>69</v>
      </c>
      <c r="J27310" s="59">
        <v>26646005</v>
      </c>
      <c r="K27310" s="59" t="s">
        <v>27743</v>
      </c>
      <c r="L27310" s="61" t="s">
        <v>113</v>
      </c>
      <c r="M27310" s="61">
        <f>VLOOKUP(H27310,zdroj!C:F,4,0)</f>
        <v>0</v>
      </c>
      <c r="N27310" s="61" t="str">
        <f t="shared" si="852"/>
        <v>katB</v>
      </c>
      <c r="P27310" s="73" t="str">
        <f t="shared" si="853"/>
        <v/>
      </c>
      <c r="Q27310" s="61" t="s">
        <v>30</v>
      </c>
    </row>
    <row r="27311" spans="8:17" x14ac:dyDescent="0.25">
      <c r="H27311" s="59">
        <v>90701</v>
      </c>
      <c r="I27311" s="59" t="s">
        <v>69</v>
      </c>
      <c r="J27311" s="59">
        <v>26914395</v>
      </c>
      <c r="K27311" s="59" t="s">
        <v>27744</v>
      </c>
      <c r="L27311" s="61" t="s">
        <v>81</v>
      </c>
      <c r="M27311" s="61">
        <f>VLOOKUP(H27311,zdroj!C:F,4,0)</f>
        <v>0</v>
      </c>
      <c r="N27311" s="61" t="str">
        <f t="shared" si="852"/>
        <v>-</v>
      </c>
      <c r="P27311" s="73" t="str">
        <f t="shared" si="853"/>
        <v/>
      </c>
      <c r="Q27311" s="61" t="s">
        <v>86</v>
      </c>
    </row>
    <row r="27312" spans="8:17" x14ac:dyDescent="0.25">
      <c r="H27312" s="59">
        <v>90701</v>
      </c>
      <c r="I27312" s="59" t="s">
        <v>69</v>
      </c>
      <c r="J27312" s="59">
        <v>26914409</v>
      </c>
      <c r="K27312" s="59" t="s">
        <v>27745</v>
      </c>
      <c r="L27312" s="61" t="s">
        <v>81</v>
      </c>
      <c r="M27312" s="61">
        <f>VLOOKUP(H27312,zdroj!C:F,4,0)</f>
        <v>0</v>
      </c>
      <c r="N27312" s="61" t="str">
        <f t="shared" si="852"/>
        <v>-</v>
      </c>
      <c r="P27312" s="73" t="str">
        <f t="shared" si="853"/>
        <v/>
      </c>
      <c r="Q27312" s="61" t="s">
        <v>86</v>
      </c>
    </row>
    <row r="27313" spans="8:17" x14ac:dyDescent="0.25">
      <c r="H27313" s="59">
        <v>90701</v>
      </c>
      <c r="I27313" s="59" t="s">
        <v>69</v>
      </c>
      <c r="J27313" s="59">
        <v>28078403</v>
      </c>
      <c r="K27313" s="59" t="s">
        <v>27746</v>
      </c>
      <c r="L27313" s="61" t="s">
        <v>113</v>
      </c>
      <c r="M27313" s="61">
        <f>VLOOKUP(H27313,zdroj!C:F,4,0)</f>
        <v>0</v>
      </c>
      <c r="N27313" s="61" t="str">
        <f t="shared" si="852"/>
        <v>katB</v>
      </c>
      <c r="P27313" s="73" t="str">
        <f t="shared" si="853"/>
        <v/>
      </c>
      <c r="Q27313" s="61" t="s">
        <v>30</v>
      </c>
    </row>
    <row r="27314" spans="8:17" x14ac:dyDescent="0.25">
      <c r="H27314" s="59">
        <v>90701</v>
      </c>
      <c r="I27314" s="59" t="s">
        <v>69</v>
      </c>
      <c r="J27314" s="59">
        <v>30820235</v>
      </c>
      <c r="K27314" s="59" t="s">
        <v>27747</v>
      </c>
      <c r="L27314" s="61" t="s">
        <v>113</v>
      </c>
      <c r="M27314" s="61">
        <f>VLOOKUP(H27314,zdroj!C:F,4,0)</f>
        <v>0</v>
      </c>
      <c r="N27314" s="61" t="str">
        <f t="shared" si="852"/>
        <v>katB</v>
      </c>
      <c r="P27314" s="73" t="str">
        <f t="shared" si="853"/>
        <v/>
      </c>
      <c r="Q27314" s="61" t="s">
        <v>30</v>
      </c>
    </row>
    <row r="27315" spans="8:17" x14ac:dyDescent="0.25">
      <c r="H27315" s="59">
        <v>90701</v>
      </c>
      <c r="I27315" s="59" t="s">
        <v>69</v>
      </c>
      <c r="J27315" s="59">
        <v>30820243</v>
      </c>
      <c r="K27315" s="59" t="s">
        <v>27748</v>
      </c>
      <c r="L27315" s="61" t="s">
        <v>81</v>
      </c>
      <c r="M27315" s="61">
        <f>VLOOKUP(H27315,zdroj!C:F,4,0)</f>
        <v>0</v>
      </c>
      <c r="N27315" s="61" t="str">
        <f t="shared" si="852"/>
        <v>-</v>
      </c>
      <c r="P27315" s="73" t="str">
        <f t="shared" si="853"/>
        <v/>
      </c>
      <c r="Q27315" s="61" t="s">
        <v>86</v>
      </c>
    </row>
    <row r="27316" spans="8:17" x14ac:dyDescent="0.25">
      <c r="H27316" s="59">
        <v>90701</v>
      </c>
      <c r="I27316" s="59" t="s">
        <v>69</v>
      </c>
      <c r="J27316" s="59">
        <v>30820251</v>
      </c>
      <c r="K27316" s="59" t="s">
        <v>27749</v>
      </c>
      <c r="L27316" s="61" t="s">
        <v>81</v>
      </c>
      <c r="M27316" s="61">
        <f>VLOOKUP(H27316,zdroj!C:F,4,0)</f>
        <v>0</v>
      </c>
      <c r="N27316" s="61" t="str">
        <f t="shared" si="852"/>
        <v>-</v>
      </c>
      <c r="P27316" s="73" t="str">
        <f t="shared" si="853"/>
        <v/>
      </c>
      <c r="Q27316" s="61" t="s">
        <v>86</v>
      </c>
    </row>
    <row r="27317" spans="8:17" x14ac:dyDescent="0.25">
      <c r="H27317" s="59">
        <v>90701</v>
      </c>
      <c r="I27317" s="59" t="s">
        <v>69</v>
      </c>
      <c r="J27317" s="59">
        <v>30820260</v>
      </c>
      <c r="K27317" s="59" t="s">
        <v>27750</v>
      </c>
      <c r="L27317" s="61" t="s">
        <v>113</v>
      </c>
      <c r="M27317" s="61">
        <f>VLOOKUP(H27317,zdroj!C:F,4,0)</f>
        <v>0</v>
      </c>
      <c r="N27317" s="61" t="str">
        <f t="shared" si="852"/>
        <v>katB</v>
      </c>
      <c r="P27317" s="73" t="str">
        <f t="shared" si="853"/>
        <v/>
      </c>
      <c r="Q27317" s="61" t="s">
        <v>30</v>
      </c>
    </row>
    <row r="27318" spans="8:17" x14ac:dyDescent="0.25">
      <c r="H27318" s="59">
        <v>90701</v>
      </c>
      <c r="I27318" s="59" t="s">
        <v>69</v>
      </c>
      <c r="J27318" s="59">
        <v>30820278</v>
      </c>
      <c r="K27318" s="59" t="s">
        <v>27751</v>
      </c>
      <c r="L27318" s="61" t="s">
        <v>81</v>
      </c>
      <c r="M27318" s="61">
        <f>VLOOKUP(H27318,zdroj!C:F,4,0)</f>
        <v>0</v>
      </c>
      <c r="N27318" s="61" t="str">
        <f t="shared" si="852"/>
        <v>-</v>
      </c>
      <c r="P27318" s="73" t="str">
        <f t="shared" si="853"/>
        <v/>
      </c>
      <c r="Q27318" s="61" t="s">
        <v>86</v>
      </c>
    </row>
    <row r="27319" spans="8:17" x14ac:dyDescent="0.25">
      <c r="H27319" s="59">
        <v>90701</v>
      </c>
      <c r="I27319" s="59" t="s">
        <v>69</v>
      </c>
      <c r="J27319" s="59">
        <v>40553914</v>
      </c>
      <c r="K27319" s="59" t="s">
        <v>27752</v>
      </c>
      <c r="L27319" s="61" t="s">
        <v>113</v>
      </c>
      <c r="M27319" s="61">
        <f>VLOOKUP(H27319,zdroj!C:F,4,0)</f>
        <v>0</v>
      </c>
      <c r="N27319" s="61" t="str">
        <f t="shared" si="852"/>
        <v>katB</v>
      </c>
      <c r="P27319" s="73" t="str">
        <f t="shared" si="853"/>
        <v/>
      </c>
      <c r="Q27319" s="61" t="s">
        <v>30</v>
      </c>
    </row>
    <row r="27320" spans="8:17" x14ac:dyDescent="0.25">
      <c r="H27320" s="59">
        <v>90719</v>
      </c>
      <c r="I27320" s="59" t="s">
        <v>69</v>
      </c>
      <c r="J27320" s="59">
        <v>9312501</v>
      </c>
      <c r="K27320" s="59" t="s">
        <v>27753</v>
      </c>
      <c r="L27320" s="61" t="s">
        <v>113</v>
      </c>
      <c r="M27320" s="61">
        <f>VLOOKUP(H27320,zdroj!C:F,4,0)</f>
        <v>0</v>
      </c>
      <c r="N27320" s="61" t="str">
        <f t="shared" si="852"/>
        <v>katB</v>
      </c>
      <c r="P27320" s="73" t="str">
        <f t="shared" si="853"/>
        <v/>
      </c>
      <c r="Q27320" s="61" t="s">
        <v>30</v>
      </c>
    </row>
    <row r="27321" spans="8:17" x14ac:dyDescent="0.25">
      <c r="H27321" s="59">
        <v>90719</v>
      </c>
      <c r="I27321" s="59" t="s">
        <v>69</v>
      </c>
      <c r="J27321" s="59">
        <v>9312510</v>
      </c>
      <c r="K27321" s="59" t="s">
        <v>27754</v>
      </c>
      <c r="L27321" s="61" t="s">
        <v>81</v>
      </c>
      <c r="M27321" s="61">
        <f>VLOOKUP(H27321,zdroj!C:F,4,0)</f>
        <v>0</v>
      </c>
      <c r="N27321" s="61" t="str">
        <f t="shared" si="852"/>
        <v>-</v>
      </c>
      <c r="P27321" s="73" t="str">
        <f t="shared" si="853"/>
        <v/>
      </c>
      <c r="Q27321" s="61" t="s">
        <v>84</v>
      </c>
    </row>
    <row r="27322" spans="8:17" x14ac:dyDescent="0.25">
      <c r="H27322" s="59">
        <v>90719</v>
      </c>
      <c r="I27322" s="59" t="s">
        <v>69</v>
      </c>
      <c r="J27322" s="59">
        <v>9312536</v>
      </c>
      <c r="K27322" s="59" t="s">
        <v>27755</v>
      </c>
      <c r="L27322" s="61" t="s">
        <v>81</v>
      </c>
      <c r="M27322" s="61">
        <f>VLOOKUP(H27322,zdroj!C:F,4,0)</f>
        <v>0</v>
      </c>
      <c r="N27322" s="61" t="str">
        <f t="shared" si="852"/>
        <v>-</v>
      </c>
      <c r="P27322" s="73" t="str">
        <f t="shared" si="853"/>
        <v/>
      </c>
      <c r="Q27322" s="61" t="s">
        <v>84</v>
      </c>
    </row>
    <row r="27323" spans="8:17" x14ac:dyDescent="0.25">
      <c r="H27323" s="59">
        <v>90719</v>
      </c>
      <c r="I27323" s="59" t="s">
        <v>69</v>
      </c>
      <c r="J27323" s="59">
        <v>9312544</v>
      </c>
      <c r="K27323" s="59" t="s">
        <v>27756</v>
      </c>
      <c r="L27323" s="61" t="s">
        <v>113</v>
      </c>
      <c r="M27323" s="61">
        <f>VLOOKUP(H27323,zdroj!C:F,4,0)</f>
        <v>0</v>
      </c>
      <c r="N27323" s="61" t="str">
        <f t="shared" si="852"/>
        <v>katB</v>
      </c>
      <c r="P27323" s="73" t="str">
        <f t="shared" si="853"/>
        <v/>
      </c>
      <c r="Q27323" s="61" t="s">
        <v>30</v>
      </c>
    </row>
    <row r="27324" spans="8:17" x14ac:dyDescent="0.25">
      <c r="H27324" s="59">
        <v>90719</v>
      </c>
      <c r="I27324" s="59" t="s">
        <v>69</v>
      </c>
      <c r="J27324" s="59">
        <v>9312552</v>
      </c>
      <c r="K27324" s="59" t="s">
        <v>27757</v>
      </c>
      <c r="L27324" s="61" t="s">
        <v>81</v>
      </c>
      <c r="M27324" s="61">
        <f>VLOOKUP(H27324,zdroj!C:F,4,0)</f>
        <v>0</v>
      </c>
      <c r="N27324" s="61" t="str">
        <f t="shared" si="852"/>
        <v>-</v>
      </c>
      <c r="P27324" s="73" t="str">
        <f t="shared" si="853"/>
        <v/>
      </c>
      <c r="Q27324" s="61" t="s">
        <v>84</v>
      </c>
    </row>
    <row r="27325" spans="8:17" x14ac:dyDescent="0.25">
      <c r="H27325" s="59">
        <v>90719</v>
      </c>
      <c r="I27325" s="59" t="s">
        <v>69</v>
      </c>
      <c r="J27325" s="59">
        <v>9312561</v>
      </c>
      <c r="K27325" s="59" t="s">
        <v>27758</v>
      </c>
      <c r="L27325" s="61" t="s">
        <v>113</v>
      </c>
      <c r="M27325" s="61">
        <f>VLOOKUP(H27325,zdroj!C:F,4,0)</f>
        <v>0</v>
      </c>
      <c r="N27325" s="61" t="str">
        <f t="shared" si="852"/>
        <v>katB</v>
      </c>
      <c r="P27325" s="73" t="str">
        <f t="shared" si="853"/>
        <v/>
      </c>
      <c r="Q27325" s="61" t="s">
        <v>30</v>
      </c>
    </row>
    <row r="27326" spans="8:17" x14ac:dyDescent="0.25">
      <c r="H27326" s="59">
        <v>90719</v>
      </c>
      <c r="I27326" s="59" t="s">
        <v>69</v>
      </c>
      <c r="J27326" s="59">
        <v>9312587</v>
      </c>
      <c r="K27326" s="59" t="s">
        <v>27759</v>
      </c>
      <c r="L27326" s="61" t="s">
        <v>113</v>
      </c>
      <c r="M27326" s="61">
        <f>VLOOKUP(H27326,zdroj!C:F,4,0)</f>
        <v>0</v>
      </c>
      <c r="N27326" s="61" t="str">
        <f t="shared" si="852"/>
        <v>katB</v>
      </c>
      <c r="P27326" s="73" t="str">
        <f t="shared" si="853"/>
        <v/>
      </c>
      <c r="Q27326" s="61" t="s">
        <v>30</v>
      </c>
    </row>
    <row r="27327" spans="8:17" x14ac:dyDescent="0.25">
      <c r="H27327" s="59">
        <v>90719</v>
      </c>
      <c r="I27327" s="59" t="s">
        <v>69</v>
      </c>
      <c r="J27327" s="59">
        <v>9312641</v>
      </c>
      <c r="K27327" s="59" t="s">
        <v>27760</v>
      </c>
      <c r="L27327" s="61" t="s">
        <v>81</v>
      </c>
      <c r="M27327" s="61">
        <f>VLOOKUP(H27327,zdroj!C:F,4,0)</f>
        <v>0</v>
      </c>
      <c r="N27327" s="61" t="str">
        <f t="shared" si="852"/>
        <v>-</v>
      </c>
      <c r="P27327" s="73" t="str">
        <f t="shared" si="853"/>
        <v/>
      </c>
      <c r="Q27327" s="61" t="s">
        <v>86</v>
      </c>
    </row>
    <row r="27328" spans="8:17" x14ac:dyDescent="0.25">
      <c r="H27328" s="59">
        <v>90719</v>
      </c>
      <c r="I27328" s="59" t="s">
        <v>69</v>
      </c>
      <c r="J27328" s="59">
        <v>9312650</v>
      </c>
      <c r="K27328" s="59" t="s">
        <v>27761</v>
      </c>
      <c r="L27328" s="61" t="s">
        <v>81</v>
      </c>
      <c r="M27328" s="61">
        <f>VLOOKUP(H27328,zdroj!C:F,4,0)</f>
        <v>0</v>
      </c>
      <c r="N27328" s="61" t="str">
        <f t="shared" si="852"/>
        <v>-</v>
      </c>
      <c r="P27328" s="73" t="str">
        <f t="shared" si="853"/>
        <v/>
      </c>
      <c r="Q27328" s="61" t="s">
        <v>86</v>
      </c>
    </row>
    <row r="27329" spans="8:17" x14ac:dyDescent="0.25">
      <c r="H27329" s="59">
        <v>90719</v>
      </c>
      <c r="I27329" s="59" t="s">
        <v>69</v>
      </c>
      <c r="J27329" s="59">
        <v>9312722</v>
      </c>
      <c r="K27329" s="59" t="s">
        <v>27762</v>
      </c>
      <c r="L27329" s="61" t="s">
        <v>81</v>
      </c>
      <c r="M27329" s="61">
        <f>VLOOKUP(H27329,zdroj!C:F,4,0)</f>
        <v>0</v>
      </c>
      <c r="N27329" s="61" t="str">
        <f t="shared" si="852"/>
        <v>-</v>
      </c>
      <c r="P27329" s="73" t="str">
        <f t="shared" si="853"/>
        <v/>
      </c>
      <c r="Q27329" s="61" t="s">
        <v>86</v>
      </c>
    </row>
    <row r="27330" spans="8:17" x14ac:dyDescent="0.25">
      <c r="H27330" s="59">
        <v>90719</v>
      </c>
      <c r="I27330" s="59" t="s">
        <v>69</v>
      </c>
      <c r="J27330" s="59">
        <v>9312773</v>
      </c>
      <c r="K27330" s="59" t="s">
        <v>27763</v>
      </c>
      <c r="L27330" s="61" t="s">
        <v>113</v>
      </c>
      <c r="M27330" s="61">
        <f>VLOOKUP(H27330,zdroj!C:F,4,0)</f>
        <v>0</v>
      </c>
      <c r="N27330" s="61" t="str">
        <f t="shared" si="852"/>
        <v>katB</v>
      </c>
      <c r="P27330" s="73" t="str">
        <f t="shared" si="853"/>
        <v/>
      </c>
      <c r="Q27330" s="61" t="s">
        <v>31</v>
      </c>
    </row>
    <row r="27331" spans="8:17" x14ac:dyDescent="0.25">
      <c r="H27331" s="59">
        <v>90719</v>
      </c>
      <c r="I27331" s="59" t="s">
        <v>69</v>
      </c>
      <c r="J27331" s="59">
        <v>26353091</v>
      </c>
      <c r="K27331" s="59" t="s">
        <v>27764</v>
      </c>
      <c r="L27331" s="61" t="s">
        <v>113</v>
      </c>
      <c r="M27331" s="61">
        <f>VLOOKUP(H27331,zdroj!C:F,4,0)</f>
        <v>0</v>
      </c>
      <c r="N27331" s="61" t="str">
        <f t="shared" si="852"/>
        <v>katB</v>
      </c>
      <c r="P27331" s="73" t="str">
        <f t="shared" si="853"/>
        <v/>
      </c>
      <c r="Q27331" s="61" t="s">
        <v>30</v>
      </c>
    </row>
    <row r="27332" spans="8:17" x14ac:dyDescent="0.25">
      <c r="H27332" s="59">
        <v>90719</v>
      </c>
      <c r="I27332" s="59" t="s">
        <v>69</v>
      </c>
      <c r="J27332" s="59">
        <v>30820286</v>
      </c>
      <c r="K27332" s="59" t="s">
        <v>27765</v>
      </c>
      <c r="L27332" s="61" t="s">
        <v>81</v>
      </c>
      <c r="M27332" s="61">
        <f>VLOOKUP(H27332,zdroj!C:F,4,0)</f>
        <v>0</v>
      </c>
      <c r="N27332" s="61" t="str">
        <f t="shared" si="852"/>
        <v>-</v>
      </c>
      <c r="P27332" s="73" t="str">
        <f t="shared" si="853"/>
        <v/>
      </c>
      <c r="Q27332" s="61" t="s">
        <v>84</v>
      </c>
    </row>
    <row r="27333" spans="8:17" x14ac:dyDescent="0.25">
      <c r="H27333" s="59">
        <v>90719</v>
      </c>
      <c r="I27333" s="59" t="s">
        <v>69</v>
      </c>
      <c r="J27333" s="59">
        <v>75307626</v>
      </c>
      <c r="K27333" s="59" t="s">
        <v>27766</v>
      </c>
      <c r="L27333" s="61" t="s">
        <v>81</v>
      </c>
      <c r="M27333" s="61">
        <f>VLOOKUP(H27333,zdroj!C:F,4,0)</f>
        <v>0</v>
      </c>
      <c r="N27333" s="61" t="str">
        <f t="shared" si="852"/>
        <v>-</v>
      </c>
      <c r="P27333" s="73" t="str">
        <f t="shared" si="853"/>
        <v/>
      </c>
      <c r="Q27333" s="61" t="s">
        <v>86</v>
      </c>
    </row>
    <row r="27334" spans="8:17" x14ac:dyDescent="0.25">
      <c r="H27334" s="59">
        <v>90719</v>
      </c>
      <c r="I27334" s="59" t="s">
        <v>69</v>
      </c>
      <c r="J27334" s="59">
        <v>81113251</v>
      </c>
      <c r="K27334" s="59" t="s">
        <v>27767</v>
      </c>
      <c r="L27334" s="61" t="s">
        <v>113</v>
      </c>
      <c r="M27334" s="61">
        <f>VLOOKUP(H27334,zdroj!C:F,4,0)</f>
        <v>0</v>
      </c>
      <c r="N27334" s="61" t="str">
        <f t="shared" si="852"/>
        <v>katB</v>
      </c>
      <c r="P27334" s="73" t="str">
        <f t="shared" si="853"/>
        <v/>
      </c>
      <c r="Q27334" s="61" t="s">
        <v>30</v>
      </c>
    </row>
    <row r="27335" spans="8:17" x14ac:dyDescent="0.25">
      <c r="H27335" s="59">
        <v>144053</v>
      </c>
      <c r="I27335" s="59" t="s">
        <v>69</v>
      </c>
      <c r="J27335" s="59">
        <v>9324542</v>
      </c>
      <c r="K27335" s="59" t="s">
        <v>27768</v>
      </c>
      <c r="L27335" s="61" t="s">
        <v>113</v>
      </c>
      <c r="M27335" s="61">
        <f>VLOOKUP(H27335,zdroj!C:F,4,0)</f>
        <v>0</v>
      </c>
      <c r="N27335" s="61" t="str">
        <f t="shared" ref="N27335:N27398" si="854">IF(M27335="A",IF(L27335="katA","katB",L27335),L27335)</f>
        <v>katB</v>
      </c>
      <c r="P27335" s="73" t="str">
        <f t="shared" ref="P27335:P27398" si="855">IF(O27335="A",1,"")</f>
        <v/>
      </c>
      <c r="Q27335" s="61" t="s">
        <v>31</v>
      </c>
    </row>
    <row r="27336" spans="8:17" x14ac:dyDescent="0.25">
      <c r="H27336" s="59">
        <v>144053</v>
      </c>
      <c r="I27336" s="59" t="s">
        <v>69</v>
      </c>
      <c r="J27336" s="59">
        <v>9324569</v>
      </c>
      <c r="K27336" s="59" t="s">
        <v>27769</v>
      </c>
      <c r="L27336" s="61" t="s">
        <v>113</v>
      </c>
      <c r="M27336" s="61">
        <f>VLOOKUP(H27336,zdroj!C:F,4,0)</f>
        <v>0</v>
      </c>
      <c r="N27336" s="61" t="str">
        <f t="shared" si="854"/>
        <v>katB</v>
      </c>
      <c r="P27336" s="73" t="str">
        <f t="shared" si="855"/>
        <v/>
      </c>
      <c r="Q27336" s="61" t="s">
        <v>30</v>
      </c>
    </row>
    <row r="27337" spans="8:17" x14ac:dyDescent="0.25">
      <c r="H27337" s="59">
        <v>144053</v>
      </c>
      <c r="I27337" s="59" t="s">
        <v>69</v>
      </c>
      <c r="J27337" s="59">
        <v>9324585</v>
      </c>
      <c r="K27337" s="59" t="s">
        <v>27770</v>
      </c>
      <c r="L27337" s="61" t="s">
        <v>113</v>
      </c>
      <c r="M27337" s="61">
        <f>VLOOKUP(H27337,zdroj!C:F,4,0)</f>
        <v>0</v>
      </c>
      <c r="N27337" s="61" t="str">
        <f t="shared" si="854"/>
        <v>katB</v>
      </c>
      <c r="P27337" s="73" t="str">
        <f t="shared" si="855"/>
        <v/>
      </c>
      <c r="Q27337" s="61" t="s">
        <v>30</v>
      </c>
    </row>
    <row r="27338" spans="8:17" x14ac:dyDescent="0.25">
      <c r="H27338" s="59">
        <v>144053</v>
      </c>
      <c r="I27338" s="59" t="s">
        <v>69</v>
      </c>
      <c r="J27338" s="59">
        <v>9324593</v>
      </c>
      <c r="K27338" s="59" t="s">
        <v>27771</v>
      </c>
      <c r="L27338" s="61" t="s">
        <v>113</v>
      </c>
      <c r="M27338" s="61">
        <f>VLOOKUP(H27338,zdroj!C:F,4,0)</f>
        <v>0</v>
      </c>
      <c r="N27338" s="61" t="str">
        <f t="shared" si="854"/>
        <v>katB</v>
      </c>
      <c r="P27338" s="73" t="str">
        <f t="shared" si="855"/>
        <v/>
      </c>
      <c r="Q27338" s="61" t="s">
        <v>30</v>
      </c>
    </row>
    <row r="27339" spans="8:17" x14ac:dyDescent="0.25">
      <c r="H27339" s="59">
        <v>144053</v>
      </c>
      <c r="I27339" s="59" t="s">
        <v>69</v>
      </c>
      <c r="J27339" s="59">
        <v>9324607</v>
      </c>
      <c r="K27339" s="59" t="s">
        <v>27772</v>
      </c>
      <c r="L27339" s="61" t="s">
        <v>113</v>
      </c>
      <c r="M27339" s="61">
        <f>VLOOKUP(H27339,zdroj!C:F,4,0)</f>
        <v>0</v>
      </c>
      <c r="N27339" s="61" t="str">
        <f t="shared" si="854"/>
        <v>katB</v>
      </c>
      <c r="P27339" s="73" t="str">
        <f t="shared" si="855"/>
        <v/>
      </c>
      <c r="Q27339" s="61" t="s">
        <v>30</v>
      </c>
    </row>
    <row r="27340" spans="8:17" x14ac:dyDescent="0.25">
      <c r="H27340" s="59">
        <v>144053</v>
      </c>
      <c r="I27340" s="59" t="s">
        <v>69</v>
      </c>
      <c r="J27340" s="59">
        <v>9324615</v>
      </c>
      <c r="K27340" s="59" t="s">
        <v>27773</v>
      </c>
      <c r="L27340" s="61" t="s">
        <v>113</v>
      </c>
      <c r="M27340" s="61">
        <f>VLOOKUP(H27340,zdroj!C:F,4,0)</f>
        <v>0</v>
      </c>
      <c r="N27340" s="61" t="str">
        <f t="shared" si="854"/>
        <v>katB</v>
      </c>
      <c r="P27340" s="73" t="str">
        <f t="shared" si="855"/>
        <v/>
      </c>
      <c r="Q27340" s="61" t="s">
        <v>30</v>
      </c>
    </row>
    <row r="27341" spans="8:17" x14ac:dyDescent="0.25">
      <c r="H27341" s="59">
        <v>144053</v>
      </c>
      <c r="I27341" s="59" t="s">
        <v>69</v>
      </c>
      <c r="J27341" s="59">
        <v>9324623</v>
      </c>
      <c r="K27341" s="59" t="s">
        <v>27774</v>
      </c>
      <c r="L27341" s="61" t="s">
        <v>113</v>
      </c>
      <c r="M27341" s="61">
        <f>VLOOKUP(H27341,zdroj!C:F,4,0)</f>
        <v>0</v>
      </c>
      <c r="N27341" s="61" t="str">
        <f t="shared" si="854"/>
        <v>katB</v>
      </c>
      <c r="P27341" s="73" t="str">
        <f t="shared" si="855"/>
        <v/>
      </c>
      <c r="Q27341" s="61" t="s">
        <v>30</v>
      </c>
    </row>
    <row r="27342" spans="8:17" x14ac:dyDescent="0.25">
      <c r="H27342" s="59">
        <v>144053</v>
      </c>
      <c r="I27342" s="59" t="s">
        <v>69</v>
      </c>
      <c r="J27342" s="59">
        <v>9324631</v>
      </c>
      <c r="K27342" s="59" t="s">
        <v>27775</v>
      </c>
      <c r="L27342" s="61" t="s">
        <v>113</v>
      </c>
      <c r="M27342" s="61">
        <f>VLOOKUP(H27342,zdroj!C:F,4,0)</f>
        <v>0</v>
      </c>
      <c r="N27342" s="61" t="str">
        <f t="shared" si="854"/>
        <v>katB</v>
      </c>
      <c r="P27342" s="73" t="str">
        <f t="shared" si="855"/>
        <v/>
      </c>
      <c r="Q27342" s="61" t="s">
        <v>30</v>
      </c>
    </row>
    <row r="27343" spans="8:17" x14ac:dyDescent="0.25">
      <c r="H27343" s="59">
        <v>144053</v>
      </c>
      <c r="I27343" s="59" t="s">
        <v>69</v>
      </c>
      <c r="J27343" s="59">
        <v>9324640</v>
      </c>
      <c r="K27343" s="59" t="s">
        <v>27776</v>
      </c>
      <c r="L27343" s="61" t="s">
        <v>113</v>
      </c>
      <c r="M27343" s="61">
        <f>VLOOKUP(H27343,zdroj!C:F,4,0)</f>
        <v>0</v>
      </c>
      <c r="N27343" s="61" t="str">
        <f t="shared" si="854"/>
        <v>katB</v>
      </c>
      <c r="P27343" s="73" t="str">
        <f t="shared" si="855"/>
        <v/>
      </c>
      <c r="Q27343" s="61" t="s">
        <v>30</v>
      </c>
    </row>
    <row r="27344" spans="8:17" x14ac:dyDescent="0.25">
      <c r="H27344" s="59">
        <v>144053</v>
      </c>
      <c r="I27344" s="59" t="s">
        <v>69</v>
      </c>
      <c r="J27344" s="59">
        <v>9324658</v>
      </c>
      <c r="K27344" s="59" t="s">
        <v>27777</v>
      </c>
      <c r="L27344" s="61" t="s">
        <v>113</v>
      </c>
      <c r="M27344" s="61">
        <f>VLOOKUP(H27344,zdroj!C:F,4,0)</f>
        <v>0</v>
      </c>
      <c r="N27344" s="61" t="str">
        <f t="shared" si="854"/>
        <v>katB</v>
      </c>
      <c r="P27344" s="73" t="str">
        <f t="shared" si="855"/>
        <v/>
      </c>
      <c r="Q27344" s="61" t="s">
        <v>30</v>
      </c>
    </row>
    <row r="27345" spans="8:17" x14ac:dyDescent="0.25">
      <c r="H27345" s="59">
        <v>144053</v>
      </c>
      <c r="I27345" s="59" t="s">
        <v>69</v>
      </c>
      <c r="J27345" s="59">
        <v>9324666</v>
      </c>
      <c r="K27345" s="59" t="s">
        <v>27778</v>
      </c>
      <c r="L27345" s="61" t="s">
        <v>113</v>
      </c>
      <c r="M27345" s="61">
        <f>VLOOKUP(H27345,zdroj!C:F,4,0)</f>
        <v>0</v>
      </c>
      <c r="N27345" s="61" t="str">
        <f t="shared" si="854"/>
        <v>katB</v>
      </c>
      <c r="P27345" s="73" t="str">
        <f t="shared" si="855"/>
        <v/>
      </c>
      <c r="Q27345" s="61" t="s">
        <v>30</v>
      </c>
    </row>
    <row r="27346" spans="8:17" x14ac:dyDescent="0.25">
      <c r="H27346" s="59">
        <v>144053</v>
      </c>
      <c r="I27346" s="59" t="s">
        <v>69</v>
      </c>
      <c r="J27346" s="59">
        <v>9324674</v>
      </c>
      <c r="K27346" s="59" t="s">
        <v>27779</v>
      </c>
      <c r="L27346" s="61" t="s">
        <v>113</v>
      </c>
      <c r="M27346" s="61">
        <f>VLOOKUP(H27346,zdroj!C:F,4,0)</f>
        <v>0</v>
      </c>
      <c r="N27346" s="61" t="str">
        <f t="shared" si="854"/>
        <v>katB</v>
      </c>
      <c r="P27346" s="73" t="str">
        <f t="shared" si="855"/>
        <v/>
      </c>
      <c r="Q27346" s="61" t="s">
        <v>30</v>
      </c>
    </row>
    <row r="27347" spans="8:17" x14ac:dyDescent="0.25">
      <c r="H27347" s="59">
        <v>144053</v>
      </c>
      <c r="I27347" s="59" t="s">
        <v>69</v>
      </c>
      <c r="J27347" s="59">
        <v>9324682</v>
      </c>
      <c r="K27347" s="59" t="s">
        <v>27780</v>
      </c>
      <c r="L27347" s="61" t="s">
        <v>113</v>
      </c>
      <c r="M27347" s="61">
        <f>VLOOKUP(H27347,zdroj!C:F,4,0)</f>
        <v>0</v>
      </c>
      <c r="N27347" s="61" t="str">
        <f t="shared" si="854"/>
        <v>katB</v>
      </c>
      <c r="P27347" s="73" t="str">
        <f t="shared" si="855"/>
        <v/>
      </c>
      <c r="Q27347" s="61" t="s">
        <v>30</v>
      </c>
    </row>
    <row r="27348" spans="8:17" x14ac:dyDescent="0.25">
      <c r="H27348" s="59">
        <v>144053</v>
      </c>
      <c r="I27348" s="59" t="s">
        <v>69</v>
      </c>
      <c r="J27348" s="59">
        <v>9324691</v>
      </c>
      <c r="K27348" s="59" t="s">
        <v>27781</v>
      </c>
      <c r="L27348" s="61" t="s">
        <v>113</v>
      </c>
      <c r="M27348" s="61">
        <f>VLOOKUP(H27348,zdroj!C:F,4,0)</f>
        <v>0</v>
      </c>
      <c r="N27348" s="61" t="str">
        <f t="shared" si="854"/>
        <v>katB</v>
      </c>
      <c r="P27348" s="73" t="str">
        <f t="shared" si="855"/>
        <v/>
      </c>
      <c r="Q27348" s="61" t="s">
        <v>30</v>
      </c>
    </row>
    <row r="27349" spans="8:17" x14ac:dyDescent="0.25">
      <c r="H27349" s="59">
        <v>144053</v>
      </c>
      <c r="I27349" s="59" t="s">
        <v>69</v>
      </c>
      <c r="J27349" s="59">
        <v>9324704</v>
      </c>
      <c r="K27349" s="59" t="s">
        <v>27782</v>
      </c>
      <c r="L27349" s="61" t="s">
        <v>113</v>
      </c>
      <c r="M27349" s="61">
        <f>VLOOKUP(H27349,zdroj!C:F,4,0)</f>
        <v>0</v>
      </c>
      <c r="N27349" s="61" t="str">
        <f t="shared" si="854"/>
        <v>katB</v>
      </c>
      <c r="P27349" s="73" t="str">
        <f t="shared" si="855"/>
        <v/>
      </c>
      <c r="Q27349" s="61" t="s">
        <v>30</v>
      </c>
    </row>
    <row r="27350" spans="8:17" x14ac:dyDescent="0.25">
      <c r="H27350" s="59">
        <v>144053</v>
      </c>
      <c r="I27350" s="59" t="s">
        <v>69</v>
      </c>
      <c r="J27350" s="59">
        <v>9324712</v>
      </c>
      <c r="K27350" s="59" t="s">
        <v>27783</v>
      </c>
      <c r="L27350" s="61" t="s">
        <v>113</v>
      </c>
      <c r="M27350" s="61">
        <f>VLOOKUP(H27350,zdroj!C:F,4,0)</f>
        <v>0</v>
      </c>
      <c r="N27350" s="61" t="str">
        <f t="shared" si="854"/>
        <v>katB</v>
      </c>
      <c r="P27350" s="73" t="str">
        <f t="shared" si="855"/>
        <v/>
      </c>
      <c r="Q27350" s="61" t="s">
        <v>30</v>
      </c>
    </row>
    <row r="27351" spans="8:17" x14ac:dyDescent="0.25">
      <c r="H27351" s="59">
        <v>144053</v>
      </c>
      <c r="I27351" s="59" t="s">
        <v>69</v>
      </c>
      <c r="J27351" s="59">
        <v>9324721</v>
      </c>
      <c r="K27351" s="59" t="s">
        <v>27784</v>
      </c>
      <c r="L27351" s="61" t="s">
        <v>81</v>
      </c>
      <c r="M27351" s="61">
        <f>VLOOKUP(H27351,zdroj!C:F,4,0)</f>
        <v>0</v>
      </c>
      <c r="N27351" s="61" t="str">
        <f t="shared" si="854"/>
        <v>-</v>
      </c>
      <c r="P27351" s="73" t="str">
        <f t="shared" si="855"/>
        <v/>
      </c>
      <c r="Q27351" s="61" t="s">
        <v>86</v>
      </c>
    </row>
    <row r="27352" spans="8:17" x14ac:dyDescent="0.25">
      <c r="H27352" s="59">
        <v>144053</v>
      </c>
      <c r="I27352" s="59" t="s">
        <v>69</v>
      </c>
      <c r="J27352" s="59">
        <v>9324739</v>
      </c>
      <c r="K27352" s="59" t="s">
        <v>27785</v>
      </c>
      <c r="L27352" s="61" t="s">
        <v>81</v>
      </c>
      <c r="M27352" s="61">
        <f>VLOOKUP(H27352,zdroj!C:F,4,0)</f>
        <v>0</v>
      </c>
      <c r="N27352" s="61" t="str">
        <f t="shared" si="854"/>
        <v>-</v>
      </c>
      <c r="P27352" s="73" t="str">
        <f t="shared" si="855"/>
        <v/>
      </c>
      <c r="Q27352" s="61" t="s">
        <v>84</v>
      </c>
    </row>
    <row r="27353" spans="8:17" x14ac:dyDescent="0.25">
      <c r="H27353" s="59">
        <v>144053</v>
      </c>
      <c r="I27353" s="59" t="s">
        <v>69</v>
      </c>
      <c r="J27353" s="59">
        <v>9324747</v>
      </c>
      <c r="K27353" s="59" t="s">
        <v>27786</v>
      </c>
      <c r="L27353" s="61" t="s">
        <v>113</v>
      </c>
      <c r="M27353" s="61">
        <f>VLOOKUP(H27353,zdroj!C:F,4,0)</f>
        <v>0</v>
      </c>
      <c r="N27353" s="61" t="str">
        <f t="shared" si="854"/>
        <v>katB</v>
      </c>
      <c r="P27353" s="73" t="str">
        <f t="shared" si="855"/>
        <v/>
      </c>
      <c r="Q27353" s="61" t="s">
        <v>30</v>
      </c>
    </row>
    <row r="27354" spans="8:17" x14ac:dyDescent="0.25">
      <c r="H27354" s="59">
        <v>144053</v>
      </c>
      <c r="I27354" s="59" t="s">
        <v>69</v>
      </c>
      <c r="J27354" s="59">
        <v>9324755</v>
      </c>
      <c r="K27354" s="59" t="s">
        <v>27787</v>
      </c>
      <c r="L27354" s="61" t="s">
        <v>113</v>
      </c>
      <c r="M27354" s="61">
        <f>VLOOKUP(H27354,zdroj!C:F,4,0)</f>
        <v>0</v>
      </c>
      <c r="N27354" s="61" t="str">
        <f t="shared" si="854"/>
        <v>katB</v>
      </c>
      <c r="P27354" s="73" t="str">
        <f t="shared" si="855"/>
        <v/>
      </c>
      <c r="Q27354" s="61" t="s">
        <v>30</v>
      </c>
    </row>
    <row r="27355" spans="8:17" x14ac:dyDescent="0.25">
      <c r="H27355" s="59">
        <v>144053</v>
      </c>
      <c r="I27355" s="59" t="s">
        <v>69</v>
      </c>
      <c r="J27355" s="59">
        <v>9324763</v>
      </c>
      <c r="K27355" s="59" t="s">
        <v>27788</v>
      </c>
      <c r="L27355" s="61" t="s">
        <v>113</v>
      </c>
      <c r="M27355" s="61">
        <f>VLOOKUP(H27355,zdroj!C:F,4,0)</f>
        <v>0</v>
      </c>
      <c r="N27355" s="61" t="str">
        <f t="shared" si="854"/>
        <v>katB</v>
      </c>
      <c r="P27355" s="73" t="str">
        <f t="shared" si="855"/>
        <v/>
      </c>
      <c r="Q27355" s="61" t="s">
        <v>30</v>
      </c>
    </row>
    <row r="27356" spans="8:17" x14ac:dyDescent="0.25">
      <c r="H27356" s="59">
        <v>144053</v>
      </c>
      <c r="I27356" s="59" t="s">
        <v>69</v>
      </c>
      <c r="J27356" s="59">
        <v>9324771</v>
      </c>
      <c r="K27356" s="59" t="s">
        <v>27789</v>
      </c>
      <c r="L27356" s="61" t="s">
        <v>113</v>
      </c>
      <c r="M27356" s="61">
        <f>VLOOKUP(H27356,zdroj!C:F,4,0)</f>
        <v>0</v>
      </c>
      <c r="N27356" s="61" t="str">
        <f t="shared" si="854"/>
        <v>katB</v>
      </c>
      <c r="P27356" s="73" t="str">
        <f t="shared" si="855"/>
        <v/>
      </c>
      <c r="Q27356" s="61" t="s">
        <v>30</v>
      </c>
    </row>
    <row r="27357" spans="8:17" x14ac:dyDescent="0.25">
      <c r="H27357" s="59">
        <v>144053</v>
      </c>
      <c r="I27357" s="59" t="s">
        <v>69</v>
      </c>
      <c r="J27357" s="59">
        <v>9324780</v>
      </c>
      <c r="K27357" s="59" t="s">
        <v>27790</v>
      </c>
      <c r="L27357" s="61" t="s">
        <v>113</v>
      </c>
      <c r="M27357" s="61">
        <f>VLOOKUP(H27357,zdroj!C:F,4,0)</f>
        <v>0</v>
      </c>
      <c r="N27357" s="61" t="str">
        <f t="shared" si="854"/>
        <v>katB</v>
      </c>
      <c r="P27357" s="73" t="str">
        <f t="shared" si="855"/>
        <v/>
      </c>
      <c r="Q27357" s="61" t="s">
        <v>30</v>
      </c>
    </row>
    <row r="27358" spans="8:17" x14ac:dyDescent="0.25">
      <c r="H27358" s="59">
        <v>144053</v>
      </c>
      <c r="I27358" s="59" t="s">
        <v>69</v>
      </c>
      <c r="J27358" s="59">
        <v>9324798</v>
      </c>
      <c r="K27358" s="59" t="s">
        <v>27791</v>
      </c>
      <c r="L27358" s="61" t="s">
        <v>113</v>
      </c>
      <c r="M27358" s="61">
        <f>VLOOKUP(H27358,zdroj!C:F,4,0)</f>
        <v>0</v>
      </c>
      <c r="N27358" s="61" t="str">
        <f t="shared" si="854"/>
        <v>katB</v>
      </c>
      <c r="P27358" s="73" t="str">
        <f t="shared" si="855"/>
        <v/>
      </c>
      <c r="Q27358" s="61" t="s">
        <v>30</v>
      </c>
    </row>
    <row r="27359" spans="8:17" x14ac:dyDescent="0.25">
      <c r="H27359" s="59">
        <v>144053</v>
      </c>
      <c r="I27359" s="59" t="s">
        <v>69</v>
      </c>
      <c r="J27359" s="59">
        <v>9324801</v>
      </c>
      <c r="K27359" s="59" t="s">
        <v>27792</v>
      </c>
      <c r="L27359" s="61" t="s">
        <v>113</v>
      </c>
      <c r="M27359" s="61">
        <f>VLOOKUP(H27359,zdroj!C:F,4,0)</f>
        <v>0</v>
      </c>
      <c r="N27359" s="61" t="str">
        <f t="shared" si="854"/>
        <v>katB</v>
      </c>
      <c r="P27359" s="73" t="str">
        <f t="shared" si="855"/>
        <v/>
      </c>
      <c r="Q27359" s="61" t="s">
        <v>30</v>
      </c>
    </row>
    <row r="27360" spans="8:17" x14ac:dyDescent="0.25">
      <c r="H27360" s="59">
        <v>144053</v>
      </c>
      <c r="I27360" s="59" t="s">
        <v>69</v>
      </c>
      <c r="J27360" s="59">
        <v>9324810</v>
      </c>
      <c r="K27360" s="59" t="s">
        <v>27793</v>
      </c>
      <c r="L27360" s="61" t="s">
        <v>113</v>
      </c>
      <c r="M27360" s="61">
        <f>VLOOKUP(H27360,zdroj!C:F,4,0)</f>
        <v>0</v>
      </c>
      <c r="N27360" s="61" t="str">
        <f t="shared" si="854"/>
        <v>katB</v>
      </c>
      <c r="P27360" s="73" t="str">
        <f t="shared" si="855"/>
        <v/>
      </c>
      <c r="Q27360" s="61" t="s">
        <v>30</v>
      </c>
    </row>
    <row r="27361" spans="8:17" x14ac:dyDescent="0.25">
      <c r="H27361" s="59">
        <v>144053</v>
      </c>
      <c r="I27361" s="59" t="s">
        <v>69</v>
      </c>
      <c r="J27361" s="59">
        <v>9324828</v>
      </c>
      <c r="K27361" s="59" t="s">
        <v>27794</v>
      </c>
      <c r="L27361" s="61" t="s">
        <v>81</v>
      </c>
      <c r="M27361" s="61">
        <f>VLOOKUP(H27361,zdroj!C:F,4,0)</f>
        <v>0</v>
      </c>
      <c r="N27361" s="61" t="str">
        <f t="shared" si="854"/>
        <v>-</v>
      </c>
      <c r="P27361" s="73" t="str">
        <f t="shared" si="855"/>
        <v/>
      </c>
      <c r="Q27361" s="61" t="s">
        <v>84</v>
      </c>
    </row>
    <row r="27362" spans="8:17" x14ac:dyDescent="0.25">
      <c r="H27362" s="59">
        <v>144053</v>
      </c>
      <c r="I27362" s="59" t="s">
        <v>69</v>
      </c>
      <c r="J27362" s="59">
        <v>9324836</v>
      </c>
      <c r="K27362" s="59" t="s">
        <v>27795</v>
      </c>
      <c r="L27362" s="61" t="s">
        <v>113</v>
      </c>
      <c r="M27362" s="61">
        <f>VLOOKUP(H27362,zdroj!C:F,4,0)</f>
        <v>0</v>
      </c>
      <c r="N27362" s="61" t="str">
        <f t="shared" si="854"/>
        <v>katB</v>
      </c>
      <c r="P27362" s="73" t="str">
        <f t="shared" si="855"/>
        <v/>
      </c>
      <c r="Q27362" s="61" t="s">
        <v>30</v>
      </c>
    </row>
    <row r="27363" spans="8:17" x14ac:dyDescent="0.25">
      <c r="H27363" s="59">
        <v>144053</v>
      </c>
      <c r="I27363" s="59" t="s">
        <v>69</v>
      </c>
      <c r="J27363" s="59">
        <v>9324844</v>
      </c>
      <c r="K27363" s="59" t="s">
        <v>27796</v>
      </c>
      <c r="L27363" s="61" t="s">
        <v>81</v>
      </c>
      <c r="M27363" s="61">
        <f>VLOOKUP(H27363,zdroj!C:F,4,0)</f>
        <v>0</v>
      </c>
      <c r="N27363" s="61" t="str">
        <f t="shared" si="854"/>
        <v>-</v>
      </c>
      <c r="P27363" s="73" t="str">
        <f t="shared" si="855"/>
        <v/>
      </c>
      <c r="Q27363" s="61" t="s">
        <v>86</v>
      </c>
    </row>
    <row r="27364" spans="8:17" x14ac:dyDescent="0.25">
      <c r="H27364" s="59">
        <v>144053</v>
      </c>
      <c r="I27364" s="59" t="s">
        <v>69</v>
      </c>
      <c r="J27364" s="59">
        <v>9324852</v>
      </c>
      <c r="K27364" s="59" t="s">
        <v>27797</v>
      </c>
      <c r="L27364" s="61" t="s">
        <v>113</v>
      </c>
      <c r="M27364" s="61">
        <f>VLOOKUP(H27364,zdroj!C:F,4,0)</f>
        <v>0</v>
      </c>
      <c r="N27364" s="61" t="str">
        <f t="shared" si="854"/>
        <v>katB</v>
      </c>
      <c r="P27364" s="73" t="str">
        <f t="shared" si="855"/>
        <v/>
      </c>
      <c r="Q27364" s="61" t="s">
        <v>30</v>
      </c>
    </row>
    <row r="27365" spans="8:17" x14ac:dyDescent="0.25">
      <c r="H27365" s="59">
        <v>144053</v>
      </c>
      <c r="I27365" s="59" t="s">
        <v>69</v>
      </c>
      <c r="J27365" s="59">
        <v>9324861</v>
      </c>
      <c r="K27365" s="59" t="s">
        <v>27798</v>
      </c>
      <c r="L27365" s="61" t="s">
        <v>113</v>
      </c>
      <c r="M27365" s="61">
        <f>VLOOKUP(H27365,zdroj!C:F,4,0)</f>
        <v>0</v>
      </c>
      <c r="N27365" s="61" t="str">
        <f t="shared" si="854"/>
        <v>katB</v>
      </c>
      <c r="P27365" s="73" t="str">
        <f t="shared" si="855"/>
        <v/>
      </c>
      <c r="Q27365" s="61" t="s">
        <v>30</v>
      </c>
    </row>
    <row r="27366" spans="8:17" x14ac:dyDescent="0.25">
      <c r="H27366" s="59">
        <v>144053</v>
      </c>
      <c r="I27366" s="59" t="s">
        <v>69</v>
      </c>
      <c r="J27366" s="59">
        <v>9324879</v>
      </c>
      <c r="K27366" s="59" t="s">
        <v>27799</v>
      </c>
      <c r="L27366" s="61" t="s">
        <v>81</v>
      </c>
      <c r="M27366" s="61">
        <f>VLOOKUP(H27366,zdroj!C:F,4,0)</f>
        <v>0</v>
      </c>
      <c r="N27366" s="61" t="str">
        <f t="shared" si="854"/>
        <v>-</v>
      </c>
      <c r="P27366" s="73" t="str">
        <f t="shared" si="855"/>
        <v/>
      </c>
      <c r="Q27366" s="61" t="s">
        <v>84</v>
      </c>
    </row>
    <row r="27367" spans="8:17" x14ac:dyDescent="0.25">
      <c r="H27367" s="59">
        <v>144053</v>
      </c>
      <c r="I27367" s="59" t="s">
        <v>69</v>
      </c>
      <c r="J27367" s="59">
        <v>9324887</v>
      </c>
      <c r="K27367" s="59" t="s">
        <v>27800</v>
      </c>
      <c r="L27367" s="61" t="s">
        <v>81</v>
      </c>
      <c r="M27367" s="61">
        <f>VLOOKUP(H27367,zdroj!C:F,4,0)</f>
        <v>0</v>
      </c>
      <c r="N27367" s="61" t="str">
        <f t="shared" si="854"/>
        <v>-</v>
      </c>
      <c r="P27367" s="73" t="str">
        <f t="shared" si="855"/>
        <v/>
      </c>
      <c r="Q27367" s="61" t="s">
        <v>84</v>
      </c>
    </row>
    <row r="27368" spans="8:17" x14ac:dyDescent="0.25">
      <c r="H27368" s="59">
        <v>144053</v>
      </c>
      <c r="I27368" s="59" t="s">
        <v>69</v>
      </c>
      <c r="J27368" s="59">
        <v>9324895</v>
      </c>
      <c r="K27368" s="59" t="s">
        <v>27801</v>
      </c>
      <c r="L27368" s="61" t="s">
        <v>113</v>
      </c>
      <c r="M27368" s="61">
        <f>VLOOKUP(H27368,zdroj!C:F,4,0)</f>
        <v>0</v>
      </c>
      <c r="N27368" s="61" t="str">
        <f t="shared" si="854"/>
        <v>katB</v>
      </c>
      <c r="P27368" s="73" t="str">
        <f t="shared" si="855"/>
        <v/>
      </c>
      <c r="Q27368" s="61" t="s">
        <v>30</v>
      </c>
    </row>
    <row r="27369" spans="8:17" x14ac:dyDescent="0.25">
      <c r="H27369" s="59">
        <v>144053</v>
      </c>
      <c r="I27369" s="59" t="s">
        <v>69</v>
      </c>
      <c r="J27369" s="59">
        <v>9324909</v>
      </c>
      <c r="K27369" s="59" t="s">
        <v>27802</v>
      </c>
      <c r="L27369" s="61" t="s">
        <v>113</v>
      </c>
      <c r="M27369" s="61">
        <f>VLOOKUP(H27369,zdroj!C:F,4,0)</f>
        <v>0</v>
      </c>
      <c r="N27369" s="61" t="str">
        <f t="shared" si="854"/>
        <v>katB</v>
      </c>
      <c r="P27369" s="73" t="str">
        <f t="shared" si="855"/>
        <v/>
      </c>
      <c r="Q27369" s="61" t="s">
        <v>30</v>
      </c>
    </row>
    <row r="27370" spans="8:17" x14ac:dyDescent="0.25">
      <c r="H27370" s="59">
        <v>144053</v>
      </c>
      <c r="I27370" s="59" t="s">
        <v>69</v>
      </c>
      <c r="J27370" s="59">
        <v>9325018</v>
      </c>
      <c r="K27370" s="59" t="s">
        <v>27803</v>
      </c>
      <c r="L27370" s="61" t="s">
        <v>113</v>
      </c>
      <c r="M27370" s="61">
        <f>VLOOKUP(H27370,zdroj!C:F,4,0)</f>
        <v>0</v>
      </c>
      <c r="N27370" s="61" t="str">
        <f t="shared" si="854"/>
        <v>katB</v>
      </c>
      <c r="P27370" s="73" t="str">
        <f t="shared" si="855"/>
        <v/>
      </c>
      <c r="Q27370" s="61" t="s">
        <v>30</v>
      </c>
    </row>
    <row r="27371" spans="8:17" x14ac:dyDescent="0.25">
      <c r="H27371" s="59">
        <v>144053</v>
      </c>
      <c r="I27371" s="59" t="s">
        <v>69</v>
      </c>
      <c r="J27371" s="59">
        <v>9325034</v>
      </c>
      <c r="K27371" s="59" t="s">
        <v>27804</v>
      </c>
      <c r="L27371" s="61" t="s">
        <v>81</v>
      </c>
      <c r="M27371" s="61">
        <f>VLOOKUP(H27371,zdroj!C:F,4,0)</f>
        <v>0</v>
      </c>
      <c r="N27371" s="61" t="str">
        <f t="shared" si="854"/>
        <v>-</v>
      </c>
      <c r="P27371" s="73" t="str">
        <f t="shared" si="855"/>
        <v/>
      </c>
      <c r="Q27371" s="61" t="s">
        <v>86</v>
      </c>
    </row>
    <row r="27372" spans="8:17" x14ac:dyDescent="0.25">
      <c r="H27372" s="59">
        <v>144053</v>
      </c>
      <c r="I27372" s="59" t="s">
        <v>69</v>
      </c>
      <c r="J27372" s="59">
        <v>9325042</v>
      </c>
      <c r="K27372" s="59" t="s">
        <v>27805</v>
      </c>
      <c r="L27372" s="61" t="s">
        <v>81</v>
      </c>
      <c r="M27372" s="61">
        <f>VLOOKUP(H27372,zdroj!C:F,4,0)</f>
        <v>0</v>
      </c>
      <c r="N27372" s="61" t="str">
        <f t="shared" si="854"/>
        <v>-</v>
      </c>
      <c r="P27372" s="73" t="str">
        <f t="shared" si="855"/>
        <v/>
      </c>
      <c r="Q27372" s="61" t="s">
        <v>86</v>
      </c>
    </row>
    <row r="27373" spans="8:17" x14ac:dyDescent="0.25">
      <c r="H27373" s="59">
        <v>144053</v>
      </c>
      <c r="I27373" s="59" t="s">
        <v>69</v>
      </c>
      <c r="J27373" s="59">
        <v>9325051</v>
      </c>
      <c r="K27373" s="59" t="s">
        <v>27806</v>
      </c>
      <c r="L27373" s="61" t="s">
        <v>81</v>
      </c>
      <c r="M27373" s="61">
        <f>VLOOKUP(H27373,zdroj!C:F,4,0)</f>
        <v>0</v>
      </c>
      <c r="N27373" s="61" t="str">
        <f t="shared" si="854"/>
        <v>-</v>
      </c>
      <c r="P27373" s="73" t="str">
        <f t="shared" si="855"/>
        <v/>
      </c>
      <c r="Q27373" s="61" t="s">
        <v>86</v>
      </c>
    </row>
    <row r="27374" spans="8:17" x14ac:dyDescent="0.25">
      <c r="H27374" s="59">
        <v>144053</v>
      </c>
      <c r="I27374" s="59" t="s">
        <v>69</v>
      </c>
      <c r="J27374" s="59">
        <v>9325069</v>
      </c>
      <c r="K27374" s="59" t="s">
        <v>27807</v>
      </c>
      <c r="L27374" s="61" t="s">
        <v>81</v>
      </c>
      <c r="M27374" s="61">
        <f>VLOOKUP(H27374,zdroj!C:F,4,0)</f>
        <v>0</v>
      </c>
      <c r="N27374" s="61" t="str">
        <f t="shared" si="854"/>
        <v>-</v>
      </c>
      <c r="P27374" s="73" t="str">
        <f t="shared" si="855"/>
        <v/>
      </c>
      <c r="Q27374" s="61" t="s">
        <v>86</v>
      </c>
    </row>
    <row r="27375" spans="8:17" x14ac:dyDescent="0.25">
      <c r="H27375" s="59">
        <v>144053</v>
      </c>
      <c r="I27375" s="59" t="s">
        <v>69</v>
      </c>
      <c r="J27375" s="59">
        <v>9325077</v>
      </c>
      <c r="K27375" s="59" t="s">
        <v>27808</v>
      </c>
      <c r="L27375" s="61" t="s">
        <v>81</v>
      </c>
      <c r="M27375" s="61">
        <f>VLOOKUP(H27375,zdroj!C:F,4,0)</f>
        <v>0</v>
      </c>
      <c r="N27375" s="61" t="str">
        <f t="shared" si="854"/>
        <v>-</v>
      </c>
      <c r="P27375" s="73" t="str">
        <f t="shared" si="855"/>
        <v/>
      </c>
      <c r="Q27375" s="61" t="s">
        <v>86</v>
      </c>
    </row>
    <row r="27376" spans="8:17" x14ac:dyDescent="0.25">
      <c r="H27376" s="59">
        <v>144053</v>
      </c>
      <c r="I27376" s="59" t="s">
        <v>69</v>
      </c>
      <c r="J27376" s="59">
        <v>9325093</v>
      </c>
      <c r="K27376" s="59" t="s">
        <v>27809</v>
      </c>
      <c r="L27376" s="61" t="s">
        <v>81</v>
      </c>
      <c r="M27376" s="61">
        <f>VLOOKUP(H27376,zdroj!C:F,4,0)</f>
        <v>0</v>
      </c>
      <c r="N27376" s="61" t="str">
        <f t="shared" si="854"/>
        <v>-</v>
      </c>
      <c r="P27376" s="73" t="str">
        <f t="shared" si="855"/>
        <v/>
      </c>
      <c r="Q27376" s="61" t="s">
        <v>86</v>
      </c>
    </row>
    <row r="27377" spans="8:17" x14ac:dyDescent="0.25">
      <c r="H27377" s="59">
        <v>144053</v>
      </c>
      <c r="I27377" s="59" t="s">
        <v>69</v>
      </c>
      <c r="J27377" s="59">
        <v>9325140</v>
      </c>
      <c r="K27377" s="59" t="s">
        <v>27810</v>
      </c>
      <c r="L27377" s="61" t="s">
        <v>81</v>
      </c>
      <c r="M27377" s="61">
        <f>VLOOKUP(H27377,zdroj!C:F,4,0)</f>
        <v>0</v>
      </c>
      <c r="N27377" s="61" t="str">
        <f t="shared" si="854"/>
        <v>-</v>
      </c>
      <c r="P27377" s="73" t="str">
        <f t="shared" si="855"/>
        <v/>
      </c>
      <c r="Q27377" s="61" t="s">
        <v>86</v>
      </c>
    </row>
    <row r="27378" spans="8:17" x14ac:dyDescent="0.25">
      <c r="H27378" s="59">
        <v>144053</v>
      </c>
      <c r="I27378" s="59" t="s">
        <v>69</v>
      </c>
      <c r="J27378" s="59">
        <v>9325182</v>
      </c>
      <c r="K27378" s="59" t="s">
        <v>27811</v>
      </c>
      <c r="L27378" s="61" t="s">
        <v>81</v>
      </c>
      <c r="M27378" s="61">
        <f>VLOOKUP(H27378,zdroj!C:F,4,0)</f>
        <v>0</v>
      </c>
      <c r="N27378" s="61" t="str">
        <f t="shared" si="854"/>
        <v>-</v>
      </c>
      <c r="P27378" s="73" t="str">
        <f t="shared" si="855"/>
        <v/>
      </c>
      <c r="Q27378" s="61" t="s">
        <v>86</v>
      </c>
    </row>
    <row r="27379" spans="8:17" x14ac:dyDescent="0.25">
      <c r="H27379" s="59">
        <v>144053</v>
      </c>
      <c r="I27379" s="59" t="s">
        <v>69</v>
      </c>
      <c r="J27379" s="59">
        <v>9325191</v>
      </c>
      <c r="K27379" s="59" t="s">
        <v>27812</v>
      </c>
      <c r="L27379" s="61" t="s">
        <v>81</v>
      </c>
      <c r="M27379" s="61">
        <f>VLOOKUP(H27379,zdroj!C:F,4,0)</f>
        <v>0</v>
      </c>
      <c r="N27379" s="61" t="str">
        <f t="shared" si="854"/>
        <v>-</v>
      </c>
      <c r="P27379" s="73" t="str">
        <f t="shared" si="855"/>
        <v/>
      </c>
      <c r="Q27379" s="61" t="s">
        <v>86</v>
      </c>
    </row>
    <row r="27380" spans="8:17" x14ac:dyDescent="0.25">
      <c r="H27380" s="59">
        <v>144053</v>
      </c>
      <c r="I27380" s="59" t="s">
        <v>69</v>
      </c>
      <c r="J27380" s="59">
        <v>9325204</v>
      </c>
      <c r="K27380" s="59" t="s">
        <v>27813</v>
      </c>
      <c r="L27380" s="61" t="s">
        <v>81</v>
      </c>
      <c r="M27380" s="61">
        <f>VLOOKUP(H27380,zdroj!C:F,4,0)</f>
        <v>0</v>
      </c>
      <c r="N27380" s="61" t="str">
        <f t="shared" si="854"/>
        <v>-</v>
      </c>
      <c r="P27380" s="73" t="str">
        <f t="shared" si="855"/>
        <v/>
      </c>
      <c r="Q27380" s="61" t="s">
        <v>86</v>
      </c>
    </row>
    <row r="27381" spans="8:17" x14ac:dyDescent="0.25">
      <c r="H27381" s="59">
        <v>144053</v>
      </c>
      <c r="I27381" s="59" t="s">
        <v>69</v>
      </c>
      <c r="J27381" s="59">
        <v>9325247</v>
      </c>
      <c r="K27381" s="59" t="s">
        <v>27814</v>
      </c>
      <c r="L27381" s="61" t="s">
        <v>81</v>
      </c>
      <c r="M27381" s="61">
        <f>VLOOKUP(H27381,zdroj!C:F,4,0)</f>
        <v>0</v>
      </c>
      <c r="N27381" s="61" t="str">
        <f t="shared" si="854"/>
        <v>-</v>
      </c>
      <c r="P27381" s="73" t="str">
        <f t="shared" si="855"/>
        <v/>
      </c>
      <c r="Q27381" s="61" t="s">
        <v>86</v>
      </c>
    </row>
    <row r="27382" spans="8:17" x14ac:dyDescent="0.25">
      <c r="H27382" s="59">
        <v>144053</v>
      </c>
      <c r="I27382" s="59" t="s">
        <v>69</v>
      </c>
      <c r="J27382" s="59">
        <v>27587932</v>
      </c>
      <c r="K27382" s="59" t="s">
        <v>27815</v>
      </c>
      <c r="L27382" s="61" t="s">
        <v>113</v>
      </c>
      <c r="M27382" s="61">
        <f>VLOOKUP(H27382,zdroj!C:F,4,0)</f>
        <v>0</v>
      </c>
      <c r="N27382" s="61" t="str">
        <f t="shared" si="854"/>
        <v>katB</v>
      </c>
      <c r="P27382" s="73" t="str">
        <f t="shared" si="855"/>
        <v/>
      </c>
      <c r="Q27382" s="61" t="s">
        <v>30</v>
      </c>
    </row>
    <row r="27383" spans="8:17" x14ac:dyDescent="0.25">
      <c r="H27383" s="59">
        <v>144053</v>
      </c>
      <c r="I27383" s="59" t="s">
        <v>69</v>
      </c>
      <c r="J27383" s="59">
        <v>27630471</v>
      </c>
      <c r="K27383" s="59" t="s">
        <v>27816</v>
      </c>
      <c r="L27383" s="61" t="s">
        <v>113</v>
      </c>
      <c r="M27383" s="61">
        <f>VLOOKUP(H27383,zdroj!C:F,4,0)</f>
        <v>0</v>
      </c>
      <c r="N27383" s="61" t="str">
        <f t="shared" si="854"/>
        <v>katB</v>
      </c>
      <c r="P27383" s="73" t="str">
        <f t="shared" si="855"/>
        <v/>
      </c>
      <c r="Q27383" s="61" t="s">
        <v>30</v>
      </c>
    </row>
    <row r="27384" spans="8:17" x14ac:dyDescent="0.25">
      <c r="H27384" s="59">
        <v>144053</v>
      </c>
      <c r="I27384" s="59" t="s">
        <v>69</v>
      </c>
      <c r="J27384" s="59">
        <v>28011945</v>
      </c>
      <c r="K27384" s="59" t="s">
        <v>27817</v>
      </c>
      <c r="L27384" s="61" t="s">
        <v>81</v>
      </c>
      <c r="M27384" s="61">
        <f>VLOOKUP(H27384,zdroj!C:F,4,0)</f>
        <v>0</v>
      </c>
      <c r="N27384" s="61" t="str">
        <f t="shared" si="854"/>
        <v>-</v>
      </c>
      <c r="P27384" s="73" t="str">
        <f t="shared" si="855"/>
        <v/>
      </c>
      <c r="Q27384" s="61" t="s">
        <v>86</v>
      </c>
    </row>
    <row r="27385" spans="8:17" x14ac:dyDescent="0.25">
      <c r="H27385" s="59">
        <v>144053</v>
      </c>
      <c r="I27385" s="59" t="s">
        <v>69</v>
      </c>
      <c r="J27385" s="59">
        <v>30884187</v>
      </c>
      <c r="K27385" s="59" t="s">
        <v>27818</v>
      </c>
      <c r="L27385" s="61" t="s">
        <v>113</v>
      </c>
      <c r="M27385" s="61">
        <f>VLOOKUP(H27385,zdroj!C:F,4,0)</f>
        <v>0</v>
      </c>
      <c r="N27385" s="61" t="str">
        <f t="shared" si="854"/>
        <v>katB</v>
      </c>
      <c r="P27385" s="73" t="str">
        <f t="shared" si="855"/>
        <v/>
      </c>
      <c r="Q27385" s="61" t="s">
        <v>30</v>
      </c>
    </row>
    <row r="27386" spans="8:17" x14ac:dyDescent="0.25">
      <c r="H27386" s="59">
        <v>144053</v>
      </c>
      <c r="I27386" s="59" t="s">
        <v>69</v>
      </c>
      <c r="J27386" s="59">
        <v>30884195</v>
      </c>
      <c r="K27386" s="59" t="s">
        <v>27819</v>
      </c>
      <c r="L27386" s="61" t="s">
        <v>113</v>
      </c>
      <c r="M27386" s="61">
        <f>VLOOKUP(H27386,zdroj!C:F,4,0)</f>
        <v>0</v>
      </c>
      <c r="N27386" s="61" t="str">
        <f t="shared" si="854"/>
        <v>katB</v>
      </c>
      <c r="P27386" s="73" t="str">
        <f t="shared" si="855"/>
        <v/>
      </c>
      <c r="Q27386" s="61" t="s">
        <v>30</v>
      </c>
    </row>
    <row r="27387" spans="8:17" x14ac:dyDescent="0.25">
      <c r="H27387" s="59">
        <v>144053</v>
      </c>
      <c r="I27387" s="59" t="s">
        <v>69</v>
      </c>
      <c r="J27387" s="59">
        <v>73931217</v>
      </c>
      <c r="K27387" s="59" t="s">
        <v>27820</v>
      </c>
      <c r="L27387" s="61" t="s">
        <v>81</v>
      </c>
      <c r="M27387" s="61">
        <f>VLOOKUP(H27387,zdroj!C:F,4,0)</f>
        <v>0</v>
      </c>
      <c r="N27387" s="61" t="str">
        <f t="shared" si="854"/>
        <v>-</v>
      </c>
      <c r="P27387" s="73" t="str">
        <f t="shared" si="855"/>
        <v/>
      </c>
      <c r="Q27387" s="61" t="s">
        <v>86</v>
      </c>
    </row>
    <row r="27388" spans="8:17" x14ac:dyDescent="0.25">
      <c r="H27388" s="59">
        <v>144053</v>
      </c>
      <c r="I27388" s="59" t="s">
        <v>69</v>
      </c>
      <c r="J27388" s="59">
        <v>76159957</v>
      </c>
      <c r="K27388" s="59" t="s">
        <v>27821</v>
      </c>
      <c r="L27388" s="61" t="s">
        <v>113</v>
      </c>
      <c r="M27388" s="61">
        <f>VLOOKUP(H27388,zdroj!C:F,4,0)</f>
        <v>0</v>
      </c>
      <c r="N27388" s="61" t="str">
        <f t="shared" si="854"/>
        <v>katB</v>
      </c>
      <c r="P27388" s="73" t="str">
        <f t="shared" si="855"/>
        <v/>
      </c>
      <c r="Q27388" s="61" t="s">
        <v>30</v>
      </c>
    </row>
    <row r="27389" spans="8:17" x14ac:dyDescent="0.25">
      <c r="H27389" s="59">
        <v>144053</v>
      </c>
      <c r="I27389" s="59" t="s">
        <v>69</v>
      </c>
      <c r="J27389" s="59">
        <v>78880483</v>
      </c>
      <c r="K27389" s="59" t="s">
        <v>27822</v>
      </c>
      <c r="L27389" s="61" t="s">
        <v>113</v>
      </c>
      <c r="M27389" s="61">
        <f>VLOOKUP(H27389,zdroj!C:F,4,0)</f>
        <v>0</v>
      </c>
      <c r="N27389" s="61" t="str">
        <f t="shared" si="854"/>
        <v>katB</v>
      </c>
      <c r="P27389" s="73" t="str">
        <f t="shared" si="855"/>
        <v/>
      </c>
      <c r="Q27389" s="61" t="s">
        <v>30</v>
      </c>
    </row>
    <row r="27390" spans="8:17" x14ac:dyDescent="0.25">
      <c r="H27390" s="59">
        <v>144053</v>
      </c>
      <c r="I27390" s="59" t="s">
        <v>69</v>
      </c>
      <c r="J27390" s="59">
        <v>78952115</v>
      </c>
      <c r="K27390" s="59" t="s">
        <v>27823</v>
      </c>
      <c r="L27390" s="61" t="s">
        <v>113</v>
      </c>
      <c r="M27390" s="61">
        <f>VLOOKUP(H27390,zdroj!C:F,4,0)</f>
        <v>0</v>
      </c>
      <c r="N27390" s="61" t="str">
        <f t="shared" si="854"/>
        <v>katB</v>
      </c>
      <c r="P27390" s="73" t="str">
        <f t="shared" si="855"/>
        <v/>
      </c>
      <c r="Q27390" s="61" t="s">
        <v>30</v>
      </c>
    </row>
    <row r="27391" spans="8:17" x14ac:dyDescent="0.25">
      <c r="H27391" s="59">
        <v>144061</v>
      </c>
      <c r="I27391" s="59" t="s">
        <v>69</v>
      </c>
      <c r="J27391" s="59">
        <v>25542052</v>
      </c>
      <c r="K27391" s="59" t="s">
        <v>27824</v>
      </c>
      <c r="L27391" s="61" t="s">
        <v>81</v>
      </c>
      <c r="M27391" s="61">
        <f>VLOOKUP(H27391,zdroj!C:F,4,0)</f>
        <v>0</v>
      </c>
      <c r="N27391" s="61" t="str">
        <f t="shared" si="854"/>
        <v>-</v>
      </c>
      <c r="P27391" s="73" t="str">
        <f t="shared" si="855"/>
        <v/>
      </c>
      <c r="Q27391" s="61" t="s">
        <v>84</v>
      </c>
    </row>
    <row r="27392" spans="8:17" x14ac:dyDescent="0.25">
      <c r="H27392" s="59">
        <v>144061</v>
      </c>
      <c r="I27392" s="59" t="s">
        <v>69</v>
      </c>
      <c r="J27392" s="59">
        <v>25542087</v>
      </c>
      <c r="K27392" s="59" t="s">
        <v>27825</v>
      </c>
      <c r="L27392" s="61" t="s">
        <v>81</v>
      </c>
      <c r="M27392" s="61">
        <f>VLOOKUP(H27392,zdroj!C:F,4,0)</f>
        <v>0</v>
      </c>
      <c r="N27392" s="61" t="str">
        <f t="shared" si="854"/>
        <v>-</v>
      </c>
      <c r="P27392" s="73" t="str">
        <f t="shared" si="855"/>
        <v/>
      </c>
      <c r="Q27392" s="61" t="s">
        <v>84</v>
      </c>
    </row>
    <row r="27393" spans="8:17" x14ac:dyDescent="0.25">
      <c r="H27393" s="59">
        <v>144061</v>
      </c>
      <c r="I27393" s="59" t="s">
        <v>69</v>
      </c>
      <c r="J27393" s="59">
        <v>25542125</v>
      </c>
      <c r="K27393" s="59" t="s">
        <v>27826</v>
      </c>
      <c r="L27393" s="61" t="s">
        <v>81</v>
      </c>
      <c r="M27393" s="61">
        <f>VLOOKUP(H27393,zdroj!C:F,4,0)</f>
        <v>0</v>
      </c>
      <c r="N27393" s="61" t="str">
        <f t="shared" si="854"/>
        <v>-</v>
      </c>
      <c r="P27393" s="73" t="str">
        <f t="shared" si="855"/>
        <v/>
      </c>
      <c r="Q27393" s="61" t="s">
        <v>84</v>
      </c>
    </row>
    <row r="27394" spans="8:17" x14ac:dyDescent="0.25">
      <c r="H27394" s="59">
        <v>144061</v>
      </c>
      <c r="I27394" s="59" t="s">
        <v>69</v>
      </c>
      <c r="J27394" s="59">
        <v>25983211</v>
      </c>
      <c r="K27394" s="59" t="s">
        <v>27827</v>
      </c>
      <c r="L27394" s="61" t="s">
        <v>113</v>
      </c>
      <c r="M27394" s="61">
        <f>VLOOKUP(H27394,zdroj!C:F,4,0)</f>
        <v>0</v>
      </c>
      <c r="N27394" s="61" t="str">
        <f t="shared" si="854"/>
        <v>katB</v>
      </c>
      <c r="P27394" s="73" t="str">
        <f t="shared" si="855"/>
        <v/>
      </c>
      <c r="Q27394" s="61" t="s">
        <v>30</v>
      </c>
    </row>
    <row r="27395" spans="8:17" x14ac:dyDescent="0.25">
      <c r="H27395" s="59">
        <v>144061</v>
      </c>
      <c r="I27395" s="59" t="s">
        <v>69</v>
      </c>
      <c r="J27395" s="59">
        <v>26415658</v>
      </c>
      <c r="K27395" s="59" t="s">
        <v>27828</v>
      </c>
      <c r="L27395" s="61" t="s">
        <v>81</v>
      </c>
      <c r="M27395" s="61">
        <f>VLOOKUP(H27395,zdroj!C:F,4,0)</f>
        <v>0</v>
      </c>
      <c r="N27395" s="61" t="str">
        <f t="shared" si="854"/>
        <v>-</v>
      </c>
      <c r="P27395" s="73" t="str">
        <f t="shared" si="855"/>
        <v/>
      </c>
      <c r="Q27395" s="61" t="s">
        <v>84</v>
      </c>
    </row>
    <row r="27396" spans="8:17" x14ac:dyDescent="0.25">
      <c r="H27396" s="59">
        <v>144061</v>
      </c>
      <c r="I27396" s="59" t="s">
        <v>69</v>
      </c>
      <c r="J27396" s="59">
        <v>26688603</v>
      </c>
      <c r="K27396" s="59" t="s">
        <v>27829</v>
      </c>
      <c r="L27396" s="61" t="s">
        <v>81</v>
      </c>
      <c r="M27396" s="61">
        <f>VLOOKUP(H27396,zdroj!C:F,4,0)</f>
        <v>0</v>
      </c>
      <c r="N27396" s="61" t="str">
        <f t="shared" si="854"/>
        <v>-</v>
      </c>
      <c r="P27396" s="73" t="str">
        <f t="shared" si="855"/>
        <v/>
      </c>
      <c r="Q27396" s="61" t="s">
        <v>84</v>
      </c>
    </row>
    <row r="27397" spans="8:17" x14ac:dyDescent="0.25">
      <c r="H27397" s="59">
        <v>144061</v>
      </c>
      <c r="I27397" s="59" t="s">
        <v>69</v>
      </c>
      <c r="J27397" s="59">
        <v>26702291</v>
      </c>
      <c r="K27397" s="59" t="s">
        <v>27830</v>
      </c>
      <c r="L27397" s="61" t="s">
        <v>113</v>
      </c>
      <c r="M27397" s="61">
        <f>VLOOKUP(H27397,zdroj!C:F,4,0)</f>
        <v>0</v>
      </c>
      <c r="N27397" s="61" t="str">
        <f t="shared" si="854"/>
        <v>katB</v>
      </c>
      <c r="P27397" s="73" t="str">
        <f t="shared" si="855"/>
        <v/>
      </c>
      <c r="Q27397" s="61" t="s">
        <v>30</v>
      </c>
    </row>
    <row r="27398" spans="8:17" x14ac:dyDescent="0.25">
      <c r="H27398" s="59">
        <v>144061</v>
      </c>
      <c r="I27398" s="59" t="s">
        <v>69</v>
      </c>
      <c r="J27398" s="59">
        <v>26738830</v>
      </c>
      <c r="K27398" s="59" t="s">
        <v>27831</v>
      </c>
      <c r="L27398" s="61" t="s">
        <v>81</v>
      </c>
      <c r="M27398" s="61">
        <f>VLOOKUP(H27398,zdroj!C:F,4,0)</f>
        <v>0</v>
      </c>
      <c r="N27398" s="61" t="str">
        <f t="shared" si="854"/>
        <v>-</v>
      </c>
      <c r="P27398" s="73" t="str">
        <f t="shared" si="855"/>
        <v/>
      </c>
      <c r="Q27398" s="61" t="s">
        <v>86</v>
      </c>
    </row>
    <row r="27399" spans="8:17" x14ac:dyDescent="0.25">
      <c r="H27399" s="59">
        <v>144061</v>
      </c>
      <c r="I27399" s="59" t="s">
        <v>69</v>
      </c>
      <c r="J27399" s="59">
        <v>26739003</v>
      </c>
      <c r="K27399" s="59" t="s">
        <v>27832</v>
      </c>
      <c r="L27399" s="61" t="s">
        <v>81</v>
      </c>
      <c r="M27399" s="61">
        <f>VLOOKUP(H27399,zdroj!C:F,4,0)</f>
        <v>0</v>
      </c>
      <c r="N27399" s="61" t="str">
        <f t="shared" ref="N27399:N27462" si="856">IF(M27399="A",IF(L27399="katA","katB",L27399),L27399)</f>
        <v>-</v>
      </c>
      <c r="P27399" s="73" t="str">
        <f t="shared" ref="P27399:P27462" si="857">IF(O27399="A",1,"")</f>
        <v/>
      </c>
      <c r="Q27399" s="61" t="s">
        <v>86</v>
      </c>
    </row>
    <row r="27400" spans="8:17" x14ac:dyDescent="0.25">
      <c r="H27400" s="59">
        <v>144061</v>
      </c>
      <c r="I27400" s="59" t="s">
        <v>69</v>
      </c>
      <c r="J27400" s="59">
        <v>30884209</v>
      </c>
      <c r="K27400" s="59" t="s">
        <v>27833</v>
      </c>
      <c r="L27400" s="61" t="s">
        <v>81</v>
      </c>
      <c r="M27400" s="61">
        <f>VLOOKUP(H27400,zdroj!C:F,4,0)</f>
        <v>0</v>
      </c>
      <c r="N27400" s="61" t="str">
        <f t="shared" si="856"/>
        <v>-</v>
      </c>
      <c r="P27400" s="73" t="str">
        <f t="shared" si="857"/>
        <v/>
      </c>
      <c r="Q27400" s="61" t="s">
        <v>84</v>
      </c>
    </row>
    <row r="27401" spans="8:17" x14ac:dyDescent="0.25">
      <c r="H27401" s="59">
        <v>144061</v>
      </c>
      <c r="I27401" s="59" t="s">
        <v>69</v>
      </c>
      <c r="J27401" s="59">
        <v>30884217</v>
      </c>
      <c r="K27401" s="59" t="s">
        <v>27834</v>
      </c>
      <c r="L27401" s="61" t="s">
        <v>81</v>
      </c>
      <c r="M27401" s="61">
        <f>VLOOKUP(H27401,zdroj!C:F,4,0)</f>
        <v>0</v>
      </c>
      <c r="N27401" s="61" t="str">
        <f t="shared" si="856"/>
        <v>-</v>
      </c>
      <c r="P27401" s="73" t="str">
        <f t="shared" si="857"/>
        <v/>
      </c>
      <c r="Q27401" s="61" t="s">
        <v>84</v>
      </c>
    </row>
    <row r="27402" spans="8:17" x14ac:dyDescent="0.25">
      <c r="H27402" s="59">
        <v>144061</v>
      </c>
      <c r="I27402" s="59" t="s">
        <v>69</v>
      </c>
      <c r="J27402" s="59">
        <v>30884225</v>
      </c>
      <c r="K27402" s="59" t="s">
        <v>27835</v>
      </c>
      <c r="L27402" s="61" t="s">
        <v>113</v>
      </c>
      <c r="M27402" s="61">
        <f>VLOOKUP(H27402,zdroj!C:F,4,0)</f>
        <v>0</v>
      </c>
      <c r="N27402" s="61" t="str">
        <f t="shared" si="856"/>
        <v>katB</v>
      </c>
      <c r="P27402" s="73" t="str">
        <f t="shared" si="857"/>
        <v/>
      </c>
      <c r="Q27402" s="61" t="s">
        <v>30</v>
      </c>
    </row>
    <row r="27403" spans="8:17" x14ac:dyDescent="0.25">
      <c r="H27403" s="59">
        <v>144061</v>
      </c>
      <c r="I27403" s="59" t="s">
        <v>69</v>
      </c>
      <c r="J27403" s="59">
        <v>30884233</v>
      </c>
      <c r="K27403" s="59" t="s">
        <v>27836</v>
      </c>
      <c r="L27403" s="61" t="s">
        <v>113</v>
      </c>
      <c r="M27403" s="61">
        <f>VLOOKUP(H27403,zdroj!C:F,4,0)</f>
        <v>0</v>
      </c>
      <c r="N27403" s="61" t="str">
        <f t="shared" si="856"/>
        <v>katB</v>
      </c>
      <c r="P27403" s="73" t="str">
        <f t="shared" si="857"/>
        <v/>
      </c>
      <c r="Q27403" s="61" t="s">
        <v>30</v>
      </c>
    </row>
    <row r="27404" spans="8:17" x14ac:dyDescent="0.25">
      <c r="H27404" s="59">
        <v>144061</v>
      </c>
      <c r="I27404" s="59" t="s">
        <v>69</v>
      </c>
      <c r="J27404" s="59">
        <v>30884241</v>
      </c>
      <c r="K27404" s="59" t="s">
        <v>27837</v>
      </c>
      <c r="L27404" s="61" t="s">
        <v>113</v>
      </c>
      <c r="M27404" s="61">
        <f>VLOOKUP(H27404,zdroj!C:F,4,0)</f>
        <v>0</v>
      </c>
      <c r="N27404" s="61" t="str">
        <f t="shared" si="856"/>
        <v>katB</v>
      </c>
      <c r="P27404" s="73" t="str">
        <f t="shared" si="857"/>
        <v/>
      </c>
      <c r="Q27404" s="61" t="s">
        <v>30</v>
      </c>
    </row>
    <row r="27405" spans="8:17" x14ac:dyDescent="0.25">
      <c r="H27405" s="59">
        <v>144061</v>
      </c>
      <c r="I27405" s="59" t="s">
        <v>69</v>
      </c>
      <c r="J27405" s="59">
        <v>30884250</v>
      </c>
      <c r="K27405" s="59" t="s">
        <v>27838</v>
      </c>
      <c r="L27405" s="61" t="s">
        <v>81</v>
      </c>
      <c r="M27405" s="61">
        <f>VLOOKUP(H27405,zdroj!C:F,4,0)</f>
        <v>0</v>
      </c>
      <c r="N27405" s="61" t="str">
        <f t="shared" si="856"/>
        <v>-</v>
      </c>
      <c r="P27405" s="73" t="str">
        <f t="shared" si="857"/>
        <v/>
      </c>
      <c r="Q27405" s="61" t="s">
        <v>86</v>
      </c>
    </row>
    <row r="27406" spans="8:17" x14ac:dyDescent="0.25">
      <c r="H27406" s="59">
        <v>144061</v>
      </c>
      <c r="I27406" s="59" t="s">
        <v>69</v>
      </c>
      <c r="J27406" s="59">
        <v>30884268</v>
      </c>
      <c r="K27406" s="59" t="s">
        <v>27839</v>
      </c>
      <c r="L27406" s="61" t="s">
        <v>81</v>
      </c>
      <c r="M27406" s="61">
        <f>VLOOKUP(H27406,zdroj!C:F,4,0)</f>
        <v>0</v>
      </c>
      <c r="N27406" s="61" t="str">
        <f t="shared" si="856"/>
        <v>-</v>
      </c>
      <c r="P27406" s="73" t="str">
        <f t="shared" si="857"/>
        <v/>
      </c>
      <c r="Q27406" s="61" t="s">
        <v>86</v>
      </c>
    </row>
    <row r="27407" spans="8:17" x14ac:dyDescent="0.25">
      <c r="H27407" s="59">
        <v>144061</v>
      </c>
      <c r="I27407" s="59" t="s">
        <v>69</v>
      </c>
      <c r="J27407" s="59">
        <v>30884276</v>
      </c>
      <c r="K27407" s="59" t="s">
        <v>27840</v>
      </c>
      <c r="L27407" s="61" t="s">
        <v>81</v>
      </c>
      <c r="M27407" s="61">
        <f>VLOOKUP(H27407,zdroj!C:F,4,0)</f>
        <v>0</v>
      </c>
      <c r="N27407" s="61" t="str">
        <f t="shared" si="856"/>
        <v>-</v>
      </c>
      <c r="P27407" s="73" t="str">
        <f t="shared" si="857"/>
        <v/>
      </c>
      <c r="Q27407" s="61" t="s">
        <v>86</v>
      </c>
    </row>
    <row r="27408" spans="8:17" x14ac:dyDescent="0.25">
      <c r="H27408" s="59">
        <v>144061</v>
      </c>
      <c r="I27408" s="59" t="s">
        <v>69</v>
      </c>
      <c r="J27408" s="59">
        <v>30884284</v>
      </c>
      <c r="K27408" s="59" t="s">
        <v>27841</v>
      </c>
      <c r="L27408" s="61" t="s">
        <v>81</v>
      </c>
      <c r="M27408" s="61">
        <f>VLOOKUP(H27408,zdroj!C:F,4,0)</f>
        <v>0</v>
      </c>
      <c r="N27408" s="61" t="str">
        <f t="shared" si="856"/>
        <v>-</v>
      </c>
      <c r="P27408" s="73" t="str">
        <f t="shared" si="857"/>
        <v/>
      </c>
      <c r="Q27408" s="61" t="s">
        <v>86</v>
      </c>
    </row>
    <row r="27409" spans="8:17" x14ac:dyDescent="0.25">
      <c r="H27409" s="59">
        <v>144061</v>
      </c>
      <c r="I27409" s="59" t="s">
        <v>69</v>
      </c>
      <c r="J27409" s="59">
        <v>30884292</v>
      </c>
      <c r="K27409" s="59" t="s">
        <v>27842</v>
      </c>
      <c r="L27409" s="61" t="s">
        <v>81</v>
      </c>
      <c r="M27409" s="61">
        <f>VLOOKUP(H27409,zdroj!C:F,4,0)</f>
        <v>0</v>
      </c>
      <c r="N27409" s="61" t="str">
        <f t="shared" si="856"/>
        <v>-</v>
      </c>
      <c r="P27409" s="73" t="str">
        <f t="shared" si="857"/>
        <v/>
      </c>
      <c r="Q27409" s="61" t="s">
        <v>86</v>
      </c>
    </row>
    <row r="27410" spans="8:17" x14ac:dyDescent="0.25">
      <c r="H27410" s="59">
        <v>144061</v>
      </c>
      <c r="I27410" s="59" t="s">
        <v>69</v>
      </c>
      <c r="J27410" s="59">
        <v>30884306</v>
      </c>
      <c r="K27410" s="59" t="s">
        <v>27843</v>
      </c>
      <c r="L27410" s="61" t="s">
        <v>81</v>
      </c>
      <c r="M27410" s="61">
        <f>VLOOKUP(H27410,zdroj!C:F,4,0)</f>
        <v>0</v>
      </c>
      <c r="N27410" s="61" t="str">
        <f t="shared" si="856"/>
        <v>-</v>
      </c>
      <c r="P27410" s="73" t="str">
        <f t="shared" si="857"/>
        <v/>
      </c>
      <c r="Q27410" s="61" t="s">
        <v>86</v>
      </c>
    </row>
    <row r="27411" spans="8:17" x14ac:dyDescent="0.25">
      <c r="H27411" s="59">
        <v>144061</v>
      </c>
      <c r="I27411" s="59" t="s">
        <v>69</v>
      </c>
      <c r="J27411" s="59">
        <v>31294979</v>
      </c>
      <c r="K27411" s="59" t="s">
        <v>27844</v>
      </c>
      <c r="L27411" s="61" t="s">
        <v>81</v>
      </c>
      <c r="M27411" s="61">
        <f>VLOOKUP(H27411,zdroj!C:F,4,0)</f>
        <v>0</v>
      </c>
      <c r="N27411" s="61" t="str">
        <f t="shared" si="856"/>
        <v>-</v>
      </c>
      <c r="P27411" s="73" t="str">
        <f t="shared" si="857"/>
        <v/>
      </c>
      <c r="Q27411" s="61" t="s">
        <v>86</v>
      </c>
    </row>
    <row r="27412" spans="8:17" x14ac:dyDescent="0.25">
      <c r="H27412" s="59">
        <v>144061</v>
      </c>
      <c r="I27412" s="59" t="s">
        <v>69</v>
      </c>
      <c r="J27412" s="59">
        <v>80017339</v>
      </c>
      <c r="K27412" s="59" t="s">
        <v>27845</v>
      </c>
      <c r="L27412" s="61" t="s">
        <v>113</v>
      </c>
      <c r="M27412" s="61">
        <f>VLOOKUP(H27412,zdroj!C:F,4,0)</f>
        <v>0</v>
      </c>
      <c r="N27412" s="61" t="str">
        <f t="shared" si="856"/>
        <v>katB</v>
      </c>
      <c r="P27412" s="73" t="str">
        <f t="shared" si="857"/>
        <v/>
      </c>
      <c r="Q27412" s="61" t="s">
        <v>30</v>
      </c>
    </row>
    <row r="27413" spans="8:17" x14ac:dyDescent="0.25">
      <c r="H27413" s="59">
        <v>84573</v>
      </c>
      <c r="I27413" s="59" t="s">
        <v>69</v>
      </c>
      <c r="J27413" s="59">
        <v>9308598</v>
      </c>
      <c r="K27413" s="59" t="s">
        <v>27846</v>
      </c>
      <c r="L27413" s="61" t="s">
        <v>113</v>
      </c>
      <c r="M27413" s="61">
        <f>VLOOKUP(H27413,zdroj!C:F,4,0)</f>
        <v>0</v>
      </c>
      <c r="N27413" s="61" t="str">
        <f t="shared" si="856"/>
        <v>katB</v>
      </c>
      <c r="P27413" s="73" t="str">
        <f t="shared" si="857"/>
        <v/>
      </c>
      <c r="Q27413" s="61" t="s">
        <v>30</v>
      </c>
    </row>
    <row r="27414" spans="8:17" x14ac:dyDescent="0.25">
      <c r="H27414" s="59">
        <v>84573</v>
      </c>
      <c r="I27414" s="59" t="s">
        <v>69</v>
      </c>
      <c r="J27414" s="59">
        <v>9308601</v>
      </c>
      <c r="K27414" s="59" t="s">
        <v>27847</v>
      </c>
      <c r="L27414" s="61" t="s">
        <v>113</v>
      </c>
      <c r="M27414" s="61">
        <f>VLOOKUP(H27414,zdroj!C:F,4,0)</f>
        <v>0</v>
      </c>
      <c r="N27414" s="61" t="str">
        <f t="shared" si="856"/>
        <v>katB</v>
      </c>
      <c r="P27414" s="73" t="str">
        <f t="shared" si="857"/>
        <v/>
      </c>
      <c r="Q27414" s="61" t="s">
        <v>30</v>
      </c>
    </row>
    <row r="27415" spans="8:17" x14ac:dyDescent="0.25">
      <c r="H27415" s="59">
        <v>84573</v>
      </c>
      <c r="I27415" s="59" t="s">
        <v>69</v>
      </c>
      <c r="J27415" s="59">
        <v>9308610</v>
      </c>
      <c r="K27415" s="59" t="s">
        <v>27848</v>
      </c>
      <c r="L27415" s="61" t="s">
        <v>113</v>
      </c>
      <c r="M27415" s="61">
        <f>VLOOKUP(H27415,zdroj!C:F,4,0)</f>
        <v>0</v>
      </c>
      <c r="N27415" s="61" t="str">
        <f t="shared" si="856"/>
        <v>katB</v>
      </c>
      <c r="P27415" s="73" t="str">
        <f t="shared" si="857"/>
        <v/>
      </c>
      <c r="Q27415" s="61" t="s">
        <v>30</v>
      </c>
    </row>
    <row r="27416" spans="8:17" x14ac:dyDescent="0.25">
      <c r="H27416" s="59">
        <v>84573</v>
      </c>
      <c r="I27416" s="59" t="s">
        <v>69</v>
      </c>
      <c r="J27416" s="59">
        <v>9308628</v>
      </c>
      <c r="K27416" s="59" t="s">
        <v>27849</v>
      </c>
      <c r="L27416" s="61" t="s">
        <v>113</v>
      </c>
      <c r="M27416" s="61">
        <f>VLOOKUP(H27416,zdroj!C:F,4,0)</f>
        <v>0</v>
      </c>
      <c r="N27416" s="61" t="str">
        <f t="shared" si="856"/>
        <v>katB</v>
      </c>
      <c r="P27416" s="73" t="str">
        <f t="shared" si="857"/>
        <v/>
      </c>
      <c r="Q27416" s="61" t="s">
        <v>30</v>
      </c>
    </row>
    <row r="27417" spans="8:17" x14ac:dyDescent="0.25">
      <c r="H27417" s="59">
        <v>84573</v>
      </c>
      <c r="I27417" s="59" t="s">
        <v>69</v>
      </c>
      <c r="J27417" s="59">
        <v>9308636</v>
      </c>
      <c r="K27417" s="59" t="s">
        <v>27850</v>
      </c>
      <c r="L27417" s="61" t="s">
        <v>113</v>
      </c>
      <c r="M27417" s="61">
        <f>VLOOKUP(H27417,zdroj!C:F,4,0)</f>
        <v>0</v>
      </c>
      <c r="N27417" s="61" t="str">
        <f t="shared" si="856"/>
        <v>katB</v>
      </c>
      <c r="P27417" s="73" t="str">
        <f t="shared" si="857"/>
        <v/>
      </c>
      <c r="Q27417" s="61" t="s">
        <v>30</v>
      </c>
    </row>
    <row r="27418" spans="8:17" x14ac:dyDescent="0.25">
      <c r="H27418" s="59">
        <v>84573</v>
      </c>
      <c r="I27418" s="59" t="s">
        <v>69</v>
      </c>
      <c r="J27418" s="59">
        <v>9308644</v>
      </c>
      <c r="K27418" s="59" t="s">
        <v>27851</v>
      </c>
      <c r="L27418" s="61" t="s">
        <v>113</v>
      </c>
      <c r="M27418" s="61">
        <f>VLOOKUP(H27418,zdroj!C:F,4,0)</f>
        <v>0</v>
      </c>
      <c r="N27418" s="61" t="str">
        <f t="shared" si="856"/>
        <v>katB</v>
      </c>
      <c r="P27418" s="73" t="str">
        <f t="shared" si="857"/>
        <v/>
      </c>
      <c r="Q27418" s="61" t="s">
        <v>30</v>
      </c>
    </row>
    <row r="27419" spans="8:17" x14ac:dyDescent="0.25">
      <c r="H27419" s="59">
        <v>84573</v>
      </c>
      <c r="I27419" s="59" t="s">
        <v>69</v>
      </c>
      <c r="J27419" s="59">
        <v>9308652</v>
      </c>
      <c r="K27419" s="59" t="s">
        <v>27852</v>
      </c>
      <c r="L27419" s="61" t="s">
        <v>113</v>
      </c>
      <c r="M27419" s="61">
        <f>VLOOKUP(H27419,zdroj!C:F,4,0)</f>
        <v>0</v>
      </c>
      <c r="N27419" s="61" t="str">
        <f t="shared" si="856"/>
        <v>katB</v>
      </c>
      <c r="P27419" s="73" t="str">
        <f t="shared" si="857"/>
        <v/>
      </c>
      <c r="Q27419" s="61" t="s">
        <v>30</v>
      </c>
    </row>
    <row r="27420" spans="8:17" x14ac:dyDescent="0.25">
      <c r="H27420" s="59">
        <v>84573</v>
      </c>
      <c r="I27420" s="59" t="s">
        <v>69</v>
      </c>
      <c r="J27420" s="59">
        <v>9308661</v>
      </c>
      <c r="K27420" s="59" t="s">
        <v>27853</v>
      </c>
      <c r="L27420" s="61" t="s">
        <v>113</v>
      </c>
      <c r="M27420" s="61">
        <f>VLOOKUP(H27420,zdroj!C:F,4,0)</f>
        <v>0</v>
      </c>
      <c r="N27420" s="61" t="str">
        <f t="shared" si="856"/>
        <v>katB</v>
      </c>
      <c r="P27420" s="73" t="str">
        <f t="shared" si="857"/>
        <v/>
      </c>
      <c r="Q27420" s="61" t="s">
        <v>30</v>
      </c>
    </row>
    <row r="27421" spans="8:17" x14ac:dyDescent="0.25">
      <c r="H27421" s="59">
        <v>84573</v>
      </c>
      <c r="I27421" s="59" t="s">
        <v>69</v>
      </c>
      <c r="J27421" s="59">
        <v>9308679</v>
      </c>
      <c r="K27421" s="59" t="s">
        <v>27854</v>
      </c>
      <c r="L27421" s="61" t="s">
        <v>113</v>
      </c>
      <c r="M27421" s="61">
        <f>VLOOKUP(H27421,zdroj!C:F,4,0)</f>
        <v>0</v>
      </c>
      <c r="N27421" s="61" t="str">
        <f t="shared" si="856"/>
        <v>katB</v>
      </c>
      <c r="P27421" s="73" t="str">
        <f t="shared" si="857"/>
        <v/>
      </c>
      <c r="Q27421" s="61" t="s">
        <v>30</v>
      </c>
    </row>
    <row r="27422" spans="8:17" x14ac:dyDescent="0.25">
      <c r="H27422" s="59">
        <v>84573</v>
      </c>
      <c r="I27422" s="59" t="s">
        <v>69</v>
      </c>
      <c r="J27422" s="59">
        <v>9308687</v>
      </c>
      <c r="K27422" s="59" t="s">
        <v>27855</v>
      </c>
      <c r="L27422" s="61" t="s">
        <v>113</v>
      </c>
      <c r="M27422" s="61">
        <f>VLOOKUP(H27422,zdroj!C:F,4,0)</f>
        <v>0</v>
      </c>
      <c r="N27422" s="61" t="str">
        <f t="shared" si="856"/>
        <v>katB</v>
      </c>
      <c r="P27422" s="73" t="str">
        <f t="shared" si="857"/>
        <v/>
      </c>
      <c r="Q27422" s="61" t="s">
        <v>30</v>
      </c>
    </row>
    <row r="27423" spans="8:17" x14ac:dyDescent="0.25">
      <c r="H27423" s="59">
        <v>84573</v>
      </c>
      <c r="I27423" s="59" t="s">
        <v>69</v>
      </c>
      <c r="J27423" s="59">
        <v>40685888</v>
      </c>
      <c r="K27423" s="59" t="s">
        <v>27856</v>
      </c>
      <c r="L27423" s="61" t="s">
        <v>81</v>
      </c>
      <c r="M27423" s="61">
        <f>VLOOKUP(H27423,zdroj!C:F,4,0)</f>
        <v>0</v>
      </c>
      <c r="N27423" s="61" t="str">
        <f t="shared" si="856"/>
        <v>-</v>
      </c>
      <c r="P27423" s="73" t="str">
        <f t="shared" si="857"/>
        <v/>
      </c>
      <c r="Q27423" s="61" t="s">
        <v>86</v>
      </c>
    </row>
    <row r="27424" spans="8:17" x14ac:dyDescent="0.25">
      <c r="H27424" s="59">
        <v>84573</v>
      </c>
      <c r="I27424" s="59" t="s">
        <v>69</v>
      </c>
      <c r="J27424" s="59">
        <v>81454929</v>
      </c>
      <c r="K27424" s="59" t="s">
        <v>27857</v>
      </c>
      <c r="L27424" s="61" t="s">
        <v>113</v>
      </c>
      <c r="M27424" s="61">
        <f>VLOOKUP(H27424,zdroj!C:F,4,0)</f>
        <v>0</v>
      </c>
      <c r="N27424" s="61" t="str">
        <f t="shared" si="856"/>
        <v>katB</v>
      </c>
      <c r="P27424" s="73" t="str">
        <f t="shared" si="857"/>
        <v/>
      </c>
      <c r="Q27424" s="61" t="s">
        <v>30</v>
      </c>
    </row>
    <row r="27425" spans="8:17" x14ac:dyDescent="0.25">
      <c r="H27425" s="59">
        <v>165166</v>
      </c>
      <c r="I27425" s="59" t="s">
        <v>72</v>
      </c>
      <c r="J27425" s="59">
        <v>17746248</v>
      </c>
      <c r="K27425" s="59" t="s">
        <v>27858</v>
      </c>
      <c r="L27425" s="61" t="s">
        <v>81</v>
      </c>
      <c r="M27425" s="61">
        <f>VLOOKUP(H27425,zdroj!C:F,4,0)</f>
        <v>0</v>
      </c>
      <c r="N27425" s="61" t="str">
        <f t="shared" si="856"/>
        <v>-</v>
      </c>
      <c r="P27425" s="73" t="str">
        <f t="shared" si="857"/>
        <v/>
      </c>
      <c r="Q27425" s="61" t="s">
        <v>86</v>
      </c>
    </row>
    <row r="27426" spans="8:17" x14ac:dyDescent="0.25">
      <c r="H27426" s="59">
        <v>165166</v>
      </c>
      <c r="I27426" s="59" t="s">
        <v>72</v>
      </c>
      <c r="J27426" s="59">
        <v>17746256</v>
      </c>
      <c r="K27426" s="59" t="s">
        <v>27859</v>
      </c>
      <c r="L27426" s="61" t="s">
        <v>81</v>
      </c>
      <c r="M27426" s="61">
        <f>VLOOKUP(H27426,zdroj!C:F,4,0)</f>
        <v>0</v>
      </c>
      <c r="N27426" s="61" t="str">
        <f t="shared" si="856"/>
        <v>-</v>
      </c>
      <c r="P27426" s="73" t="str">
        <f t="shared" si="857"/>
        <v/>
      </c>
      <c r="Q27426" s="61" t="s">
        <v>86</v>
      </c>
    </row>
    <row r="27427" spans="8:17" x14ac:dyDescent="0.25">
      <c r="H27427" s="59">
        <v>165166</v>
      </c>
      <c r="I27427" s="59" t="s">
        <v>72</v>
      </c>
      <c r="J27427" s="59">
        <v>17746264</v>
      </c>
      <c r="K27427" s="59" t="s">
        <v>27860</v>
      </c>
      <c r="L27427" s="61" t="s">
        <v>81</v>
      </c>
      <c r="M27427" s="61">
        <f>VLOOKUP(H27427,zdroj!C:F,4,0)</f>
        <v>0</v>
      </c>
      <c r="N27427" s="61" t="str">
        <f t="shared" si="856"/>
        <v>-</v>
      </c>
      <c r="P27427" s="73" t="str">
        <f t="shared" si="857"/>
        <v/>
      </c>
      <c r="Q27427" s="61" t="s">
        <v>86</v>
      </c>
    </row>
    <row r="27428" spans="8:17" x14ac:dyDescent="0.25">
      <c r="H27428" s="59">
        <v>165166</v>
      </c>
      <c r="I27428" s="59" t="s">
        <v>72</v>
      </c>
      <c r="J27428" s="59">
        <v>17746272</v>
      </c>
      <c r="K27428" s="59" t="s">
        <v>27861</v>
      </c>
      <c r="L27428" s="61" t="s">
        <v>81</v>
      </c>
      <c r="M27428" s="61">
        <f>VLOOKUP(H27428,zdroj!C:F,4,0)</f>
        <v>0</v>
      </c>
      <c r="N27428" s="61" t="str">
        <f t="shared" si="856"/>
        <v>-</v>
      </c>
      <c r="P27428" s="73" t="str">
        <f t="shared" si="857"/>
        <v/>
      </c>
      <c r="Q27428" s="61" t="s">
        <v>86</v>
      </c>
    </row>
    <row r="27429" spans="8:17" x14ac:dyDescent="0.25">
      <c r="H27429" s="59">
        <v>165166</v>
      </c>
      <c r="I27429" s="59" t="s">
        <v>72</v>
      </c>
      <c r="J27429" s="59">
        <v>17746281</v>
      </c>
      <c r="K27429" s="59" t="s">
        <v>27862</v>
      </c>
      <c r="L27429" s="61" t="s">
        <v>81</v>
      </c>
      <c r="M27429" s="61">
        <f>VLOOKUP(H27429,zdroj!C:F,4,0)</f>
        <v>0</v>
      </c>
      <c r="N27429" s="61" t="str">
        <f t="shared" si="856"/>
        <v>-</v>
      </c>
      <c r="P27429" s="73" t="str">
        <f t="shared" si="857"/>
        <v/>
      </c>
      <c r="Q27429" s="61" t="s">
        <v>86</v>
      </c>
    </row>
    <row r="27430" spans="8:17" x14ac:dyDescent="0.25">
      <c r="H27430" s="59">
        <v>165166</v>
      </c>
      <c r="I27430" s="59" t="s">
        <v>72</v>
      </c>
      <c r="J27430" s="59">
        <v>17746299</v>
      </c>
      <c r="K27430" s="59" t="s">
        <v>27863</v>
      </c>
      <c r="L27430" s="61" t="s">
        <v>114</v>
      </c>
      <c r="M27430" s="61">
        <f>VLOOKUP(H27430,zdroj!C:F,4,0)</f>
        <v>0</v>
      </c>
      <c r="N27430" s="61" t="str">
        <f t="shared" si="856"/>
        <v>katC</v>
      </c>
      <c r="P27430" s="73" t="str">
        <f t="shared" si="857"/>
        <v/>
      </c>
      <c r="Q27430" s="61" t="s">
        <v>31</v>
      </c>
    </row>
    <row r="27431" spans="8:17" x14ac:dyDescent="0.25">
      <c r="H27431" s="59">
        <v>165166</v>
      </c>
      <c r="I27431" s="59" t="s">
        <v>72</v>
      </c>
      <c r="J27431" s="59">
        <v>17746302</v>
      </c>
      <c r="K27431" s="59" t="s">
        <v>27864</v>
      </c>
      <c r="L27431" s="61" t="s">
        <v>81</v>
      </c>
      <c r="M27431" s="61">
        <f>VLOOKUP(H27431,zdroj!C:F,4,0)</f>
        <v>0</v>
      </c>
      <c r="N27431" s="61" t="str">
        <f t="shared" si="856"/>
        <v>-</v>
      </c>
      <c r="P27431" s="73" t="str">
        <f t="shared" si="857"/>
        <v/>
      </c>
      <c r="Q27431" s="61" t="s">
        <v>86</v>
      </c>
    </row>
    <row r="27432" spans="8:17" x14ac:dyDescent="0.25">
      <c r="H27432" s="59">
        <v>165166</v>
      </c>
      <c r="I27432" s="59" t="s">
        <v>72</v>
      </c>
      <c r="J27432" s="59">
        <v>17746311</v>
      </c>
      <c r="K27432" s="59" t="s">
        <v>27865</v>
      </c>
      <c r="L27432" s="61" t="s">
        <v>81</v>
      </c>
      <c r="M27432" s="61">
        <f>VLOOKUP(H27432,zdroj!C:F,4,0)</f>
        <v>0</v>
      </c>
      <c r="N27432" s="61" t="str">
        <f t="shared" si="856"/>
        <v>-</v>
      </c>
      <c r="P27432" s="73" t="str">
        <f t="shared" si="857"/>
        <v/>
      </c>
      <c r="Q27432" s="61" t="s">
        <v>86</v>
      </c>
    </row>
    <row r="27433" spans="8:17" x14ac:dyDescent="0.25">
      <c r="H27433" s="59">
        <v>165166</v>
      </c>
      <c r="I27433" s="59" t="s">
        <v>72</v>
      </c>
      <c r="J27433" s="59">
        <v>17746329</v>
      </c>
      <c r="K27433" s="59" t="s">
        <v>27866</v>
      </c>
      <c r="L27433" s="61" t="s">
        <v>81</v>
      </c>
      <c r="M27433" s="61">
        <f>VLOOKUP(H27433,zdroj!C:F,4,0)</f>
        <v>0</v>
      </c>
      <c r="N27433" s="61" t="str">
        <f t="shared" si="856"/>
        <v>-</v>
      </c>
      <c r="P27433" s="73" t="str">
        <f t="shared" si="857"/>
        <v/>
      </c>
      <c r="Q27433" s="61" t="s">
        <v>86</v>
      </c>
    </row>
    <row r="27434" spans="8:17" x14ac:dyDescent="0.25">
      <c r="H27434" s="59">
        <v>165166</v>
      </c>
      <c r="I27434" s="59" t="s">
        <v>72</v>
      </c>
      <c r="J27434" s="59">
        <v>17746337</v>
      </c>
      <c r="K27434" s="59" t="s">
        <v>27867</v>
      </c>
      <c r="L27434" s="61" t="s">
        <v>81</v>
      </c>
      <c r="M27434" s="61">
        <f>VLOOKUP(H27434,zdroj!C:F,4,0)</f>
        <v>0</v>
      </c>
      <c r="N27434" s="61" t="str">
        <f t="shared" si="856"/>
        <v>-</v>
      </c>
      <c r="P27434" s="73" t="str">
        <f t="shared" si="857"/>
        <v/>
      </c>
      <c r="Q27434" s="61" t="s">
        <v>86</v>
      </c>
    </row>
    <row r="27435" spans="8:17" x14ac:dyDescent="0.25">
      <c r="H27435" s="59">
        <v>165166</v>
      </c>
      <c r="I27435" s="59" t="s">
        <v>72</v>
      </c>
      <c r="J27435" s="59">
        <v>17746345</v>
      </c>
      <c r="K27435" s="59" t="s">
        <v>27868</v>
      </c>
      <c r="L27435" s="61" t="s">
        <v>81</v>
      </c>
      <c r="M27435" s="61">
        <f>VLOOKUP(H27435,zdroj!C:F,4,0)</f>
        <v>0</v>
      </c>
      <c r="N27435" s="61" t="str">
        <f t="shared" si="856"/>
        <v>-</v>
      </c>
      <c r="P27435" s="73" t="str">
        <f t="shared" si="857"/>
        <v/>
      </c>
      <c r="Q27435" s="61" t="s">
        <v>86</v>
      </c>
    </row>
    <row r="27436" spans="8:17" x14ac:dyDescent="0.25">
      <c r="H27436" s="59">
        <v>165166</v>
      </c>
      <c r="I27436" s="59" t="s">
        <v>72</v>
      </c>
      <c r="J27436" s="59">
        <v>17746353</v>
      </c>
      <c r="K27436" s="59" t="s">
        <v>27869</v>
      </c>
      <c r="L27436" s="61" t="s">
        <v>81</v>
      </c>
      <c r="M27436" s="61">
        <f>VLOOKUP(H27436,zdroj!C:F,4,0)</f>
        <v>0</v>
      </c>
      <c r="N27436" s="61" t="str">
        <f t="shared" si="856"/>
        <v>-</v>
      </c>
      <c r="P27436" s="73" t="str">
        <f t="shared" si="857"/>
        <v/>
      </c>
      <c r="Q27436" s="61" t="s">
        <v>86</v>
      </c>
    </row>
    <row r="27437" spans="8:17" x14ac:dyDescent="0.25">
      <c r="H27437" s="59">
        <v>165166</v>
      </c>
      <c r="I27437" s="59" t="s">
        <v>72</v>
      </c>
      <c r="J27437" s="59">
        <v>17746361</v>
      </c>
      <c r="K27437" s="59" t="s">
        <v>27870</v>
      </c>
      <c r="L27437" s="61" t="s">
        <v>81</v>
      </c>
      <c r="M27437" s="61">
        <f>VLOOKUP(H27437,zdroj!C:F,4,0)</f>
        <v>0</v>
      </c>
      <c r="N27437" s="61" t="str">
        <f t="shared" si="856"/>
        <v>-</v>
      </c>
      <c r="P27437" s="73" t="str">
        <f t="shared" si="857"/>
        <v/>
      </c>
      <c r="Q27437" s="61" t="s">
        <v>86</v>
      </c>
    </row>
    <row r="27438" spans="8:17" x14ac:dyDescent="0.25">
      <c r="H27438" s="59">
        <v>165166</v>
      </c>
      <c r="I27438" s="59" t="s">
        <v>72</v>
      </c>
      <c r="J27438" s="59">
        <v>17746370</v>
      </c>
      <c r="K27438" s="59" t="s">
        <v>27871</v>
      </c>
      <c r="L27438" s="61" t="s">
        <v>81</v>
      </c>
      <c r="M27438" s="61">
        <f>VLOOKUP(H27438,zdroj!C:F,4,0)</f>
        <v>0</v>
      </c>
      <c r="N27438" s="61" t="str">
        <f t="shared" si="856"/>
        <v>-</v>
      </c>
      <c r="P27438" s="73" t="str">
        <f t="shared" si="857"/>
        <v/>
      </c>
      <c r="Q27438" s="61" t="s">
        <v>86</v>
      </c>
    </row>
    <row r="27439" spans="8:17" x14ac:dyDescent="0.25">
      <c r="H27439" s="59">
        <v>165166</v>
      </c>
      <c r="I27439" s="59" t="s">
        <v>72</v>
      </c>
      <c r="J27439" s="59">
        <v>17746388</v>
      </c>
      <c r="K27439" s="59" t="s">
        <v>27872</v>
      </c>
      <c r="L27439" s="61" t="s">
        <v>81</v>
      </c>
      <c r="M27439" s="61">
        <f>VLOOKUP(H27439,zdroj!C:F,4,0)</f>
        <v>0</v>
      </c>
      <c r="N27439" s="61" t="str">
        <f t="shared" si="856"/>
        <v>-</v>
      </c>
      <c r="P27439" s="73" t="str">
        <f t="shared" si="857"/>
        <v/>
      </c>
      <c r="Q27439" s="61" t="s">
        <v>86</v>
      </c>
    </row>
    <row r="27440" spans="8:17" x14ac:dyDescent="0.25">
      <c r="H27440" s="59">
        <v>165166</v>
      </c>
      <c r="I27440" s="59" t="s">
        <v>72</v>
      </c>
      <c r="J27440" s="59">
        <v>17746396</v>
      </c>
      <c r="K27440" s="59" t="s">
        <v>27873</v>
      </c>
      <c r="L27440" s="61" t="s">
        <v>81</v>
      </c>
      <c r="M27440" s="61">
        <f>VLOOKUP(H27440,zdroj!C:F,4,0)</f>
        <v>0</v>
      </c>
      <c r="N27440" s="61" t="str">
        <f t="shared" si="856"/>
        <v>-</v>
      </c>
      <c r="P27440" s="73" t="str">
        <f t="shared" si="857"/>
        <v/>
      </c>
      <c r="Q27440" s="61" t="s">
        <v>86</v>
      </c>
    </row>
    <row r="27441" spans="8:17" x14ac:dyDescent="0.25">
      <c r="H27441" s="59">
        <v>165166</v>
      </c>
      <c r="I27441" s="59" t="s">
        <v>72</v>
      </c>
      <c r="J27441" s="59">
        <v>17746400</v>
      </c>
      <c r="K27441" s="59" t="s">
        <v>27874</v>
      </c>
      <c r="L27441" s="61" t="s">
        <v>81</v>
      </c>
      <c r="M27441" s="61">
        <f>VLOOKUP(H27441,zdroj!C:F,4,0)</f>
        <v>0</v>
      </c>
      <c r="N27441" s="61" t="str">
        <f t="shared" si="856"/>
        <v>-</v>
      </c>
      <c r="P27441" s="73" t="str">
        <f t="shared" si="857"/>
        <v/>
      </c>
      <c r="Q27441" s="61" t="s">
        <v>86</v>
      </c>
    </row>
    <row r="27442" spans="8:17" x14ac:dyDescent="0.25">
      <c r="H27442" s="59">
        <v>165166</v>
      </c>
      <c r="I27442" s="59" t="s">
        <v>72</v>
      </c>
      <c r="J27442" s="59">
        <v>17746418</v>
      </c>
      <c r="K27442" s="59" t="s">
        <v>27875</v>
      </c>
      <c r="L27442" s="61" t="s">
        <v>81</v>
      </c>
      <c r="M27442" s="61">
        <f>VLOOKUP(H27442,zdroj!C:F,4,0)</f>
        <v>0</v>
      </c>
      <c r="N27442" s="61" t="str">
        <f t="shared" si="856"/>
        <v>-</v>
      </c>
      <c r="P27442" s="73" t="str">
        <f t="shared" si="857"/>
        <v/>
      </c>
      <c r="Q27442" s="61" t="s">
        <v>86</v>
      </c>
    </row>
    <row r="27443" spans="8:17" x14ac:dyDescent="0.25">
      <c r="H27443" s="59">
        <v>165166</v>
      </c>
      <c r="I27443" s="59" t="s">
        <v>72</v>
      </c>
      <c r="J27443" s="59">
        <v>17746426</v>
      </c>
      <c r="K27443" s="59" t="s">
        <v>27876</v>
      </c>
      <c r="L27443" s="61" t="s">
        <v>81</v>
      </c>
      <c r="M27443" s="61">
        <f>VLOOKUP(H27443,zdroj!C:F,4,0)</f>
        <v>0</v>
      </c>
      <c r="N27443" s="61" t="str">
        <f t="shared" si="856"/>
        <v>-</v>
      </c>
      <c r="P27443" s="73" t="str">
        <f t="shared" si="857"/>
        <v/>
      </c>
      <c r="Q27443" s="61" t="s">
        <v>86</v>
      </c>
    </row>
    <row r="27444" spans="8:17" x14ac:dyDescent="0.25">
      <c r="H27444" s="59">
        <v>165166</v>
      </c>
      <c r="I27444" s="59" t="s">
        <v>72</v>
      </c>
      <c r="J27444" s="59">
        <v>17746434</v>
      </c>
      <c r="K27444" s="59" t="s">
        <v>27877</v>
      </c>
      <c r="L27444" s="61" t="s">
        <v>81</v>
      </c>
      <c r="M27444" s="61">
        <f>VLOOKUP(H27444,zdroj!C:F,4,0)</f>
        <v>0</v>
      </c>
      <c r="N27444" s="61" t="str">
        <f t="shared" si="856"/>
        <v>-</v>
      </c>
      <c r="P27444" s="73" t="str">
        <f t="shared" si="857"/>
        <v/>
      </c>
      <c r="Q27444" s="61" t="s">
        <v>86</v>
      </c>
    </row>
    <row r="27445" spans="8:17" x14ac:dyDescent="0.25">
      <c r="H27445" s="59">
        <v>165166</v>
      </c>
      <c r="I27445" s="59" t="s">
        <v>72</v>
      </c>
      <c r="J27445" s="59">
        <v>17746442</v>
      </c>
      <c r="K27445" s="59" t="s">
        <v>27878</v>
      </c>
      <c r="L27445" s="61" t="s">
        <v>81</v>
      </c>
      <c r="M27445" s="61">
        <f>VLOOKUP(H27445,zdroj!C:F,4,0)</f>
        <v>0</v>
      </c>
      <c r="N27445" s="61" t="str">
        <f t="shared" si="856"/>
        <v>-</v>
      </c>
      <c r="P27445" s="73" t="str">
        <f t="shared" si="857"/>
        <v/>
      </c>
      <c r="Q27445" s="61" t="s">
        <v>86</v>
      </c>
    </row>
    <row r="27446" spans="8:17" x14ac:dyDescent="0.25">
      <c r="H27446" s="59">
        <v>165166</v>
      </c>
      <c r="I27446" s="59" t="s">
        <v>72</v>
      </c>
      <c r="J27446" s="59">
        <v>17746451</v>
      </c>
      <c r="K27446" s="59" t="s">
        <v>27879</v>
      </c>
      <c r="L27446" s="61" t="s">
        <v>81</v>
      </c>
      <c r="M27446" s="61">
        <f>VLOOKUP(H27446,zdroj!C:F,4,0)</f>
        <v>0</v>
      </c>
      <c r="N27446" s="61" t="str">
        <f t="shared" si="856"/>
        <v>-</v>
      </c>
      <c r="P27446" s="73" t="str">
        <f t="shared" si="857"/>
        <v/>
      </c>
      <c r="Q27446" s="61" t="s">
        <v>86</v>
      </c>
    </row>
    <row r="27447" spans="8:17" x14ac:dyDescent="0.25">
      <c r="H27447" s="59">
        <v>165166</v>
      </c>
      <c r="I27447" s="59" t="s">
        <v>72</v>
      </c>
      <c r="J27447" s="59">
        <v>17746469</v>
      </c>
      <c r="K27447" s="59" t="s">
        <v>27880</v>
      </c>
      <c r="L27447" s="61" t="s">
        <v>81</v>
      </c>
      <c r="M27447" s="61">
        <f>VLOOKUP(H27447,zdroj!C:F,4,0)</f>
        <v>0</v>
      </c>
      <c r="N27447" s="61" t="str">
        <f t="shared" si="856"/>
        <v>-</v>
      </c>
      <c r="P27447" s="73" t="str">
        <f t="shared" si="857"/>
        <v/>
      </c>
      <c r="Q27447" s="61" t="s">
        <v>86</v>
      </c>
    </row>
    <row r="27448" spans="8:17" x14ac:dyDescent="0.25">
      <c r="H27448" s="59">
        <v>165166</v>
      </c>
      <c r="I27448" s="59" t="s">
        <v>72</v>
      </c>
      <c r="J27448" s="59">
        <v>17746477</v>
      </c>
      <c r="K27448" s="59" t="s">
        <v>27881</v>
      </c>
      <c r="L27448" s="61" t="s">
        <v>81</v>
      </c>
      <c r="M27448" s="61">
        <f>VLOOKUP(H27448,zdroj!C:F,4,0)</f>
        <v>0</v>
      </c>
      <c r="N27448" s="61" t="str">
        <f t="shared" si="856"/>
        <v>-</v>
      </c>
      <c r="P27448" s="73" t="str">
        <f t="shared" si="857"/>
        <v/>
      </c>
      <c r="Q27448" s="61" t="s">
        <v>86</v>
      </c>
    </row>
    <row r="27449" spans="8:17" x14ac:dyDescent="0.25">
      <c r="H27449" s="59">
        <v>165166</v>
      </c>
      <c r="I27449" s="59" t="s">
        <v>72</v>
      </c>
      <c r="J27449" s="59">
        <v>17746485</v>
      </c>
      <c r="K27449" s="59" t="s">
        <v>27882</v>
      </c>
      <c r="L27449" s="61" t="s">
        <v>81</v>
      </c>
      <c r="M27449" s="61">
        <f>VLOOKUP(H27449,zdroj!C:F,4,0)</f>
        <v>0</v>
      </c>
      <c r="N27449" s="61" t="str">
        <f t="shared" si="856"/>
        <v>-</v>
      </c>
      <c r="P27449" s="73" t="str">
        <f t="shared" si="857"/>
        <v/>
      </c>
      <c r="Q27449" s="61" t="s">
        <v>86</v>
      </c>
    </row>
    <row r="27450" spans="8:17" x14ac:dyDescent="0.25">
      <c r="H27450" s="59">
        <v>165166</v>
      </c>
      <c r="I27450" s="59" t="s">
        <v>72</v>
      </c>
      <c r="J27450" s="59">
        <v>17746493</v>
      </c>
      <c r="K27450" s="59" t="s">
        <v>27883</v>
      </c>
      <c r="L27450" s="61" t="s">
        <v>81</v>
      </c>
      <c r="M27450" s="61">
        <f>VLOOKUP(H27450,zdroj!C:F,4,0)</f>
        <v>0</v>
      </c>
      <c r="N27450" s="61" t="str">
        <f t="shared" si="856"/>
        <v>-</v>
      </c>
      <c r="P27450" s="73" t="str">
        <f t="shared" si="857"/>
        <v/>
      </c>
      <c r="Q27450" s="61" t="s">
        <v>86</v>
      </c>
    </row>
    <row r="27451" spans="8:17" x14ac:dyDescent="0.25">
      <c r="H27451" s="59">
        <v>165166</v>
      </c>
      <c r="I27451" s="59" t="s">
        <v>72</v>
      </c>
      <c r="J27451" s="59">
        <v>17746507</v>
      </c>
      <c r="K27451" s="59" t="s">
        <v>27884</v>
      </c>
      <c r="L27451" s="61" t="s">
        <v>81</v>
      </c>
      <c r="M27451" s="61">
        <f>VLOOKUP(H27451,zdroj!C:F,4,0)</f>
        <v>0</v>
      </c>
      <c r="N27451" s="61" t="str">
        <f t="shared" si="856"/>
        <v>-</v>
      </c>
      <c r="P27451" s="73" t="str">
        <f t="shared" si="857"/>
        <v/>
      </c>
      <c r="Q27451" s="61" t="s">
        <v>86</v>
      </c>
    </row>
    <row r="27452" spans="8:17" x14ac:dyDescent="0.25">
      <c r="H27452" s="59">
        <v>165166</v>
      </c>
      <c r="I27452" s="59" t="s">
        <v>72</v>
      </c>
      <c r="J27452" s="59">
        <v>17746515</v>
      </c>
      <c r="K27452" s="59" t="s">
        <v>27885</v>
      </c>
      <c r="L27452" s="61" t="s">
        <v>81</v>
      </c>
      <c r="M27452" s="61">
        <f>VLOOKUP(H27452,zdroj!C:F,4,0)</f>
        <v>0</v>
      </c>
      <c r="N27452" s="61" t="str">
        <f t="shared" si="856"/>
        <v>-</v>
      </c>
      <c r="P27452" s="73" t="str">
        <f t="shared" si="857"/>
        <v/>
      </c>
      <c r="Q27452" s="61" t="s">
        <v>86</v>
      </c>
    </row>
    <row r="27453" spans="8:17" x14ac:dyDescent="0.25">
      <c r="H27453" s="59">
        <v>165166</v>
      </c>
      <c r="I27453" s="59" t="s">
        <v>72</v>
      </c>
      <c r="J27453" s="59">
        <v>17746523</v>
      </c>
      <c r="K27453" s="59" t="s">
        <v>27886</v>
      </c>
      <c r="L27453" s="61" t="s">
        <v>81</v>
      </c>
      <c r="M27453" s="61">
        <f>VLOOKUP(H27453,zdroj!C:F,4,0)</f>
        <v>0</v>
      </c>
      <c r="N27453" s="61" t="str">
        <f t="shared" si="856"/>
        <v>-</v>
      </c>
      <c r="P27453" s="73" t="str">
        <f t="shared" si="857"/>
        <v/>
      </c>
      <c r="Q27453" s="61" t="s">
        <v>86</v>
      </c>
    </row>
    <row r="27454" spans="8:17" x14ac:dyDescent="0.25">
      <c r="H27454" s="59">
        <v>165166</v>
      </c>
      <c r="I27454" s="59" t="s">
        <v>72</v>
      </c>
      <c r="J27454" s="59">
        <v>17746531</v>
      </c>
      <c r="K27454" s="59" t="s">
        <v>27887</v>
      </c>
      <c r="L27454" s="61" t="s">
        <v>81</v>
      </c>
      <c r="M27454" s="61">
        <f>VLOOKUP(H27454,zdroj!C:F,4,0)</f>
        <v>0</v>
      </c>
      <c r="N27454" s="61" t="str">
        <f t="shared" si="856"/>
        <v>-</v>
      </c>
      <c r="P27454" s="73" t="str">
        <f t="shared" si="857"/>
        <v/>
      </c>
      <c r="Q27454" s="61" t="s">
        <v>86</v>
      </c>
    </row>
    <row r="27455" spans="8:17" x14ac:dyDescent="0.25">
      <c r="H27455" s="59">
        <v>165166</v>
      </c>
      <c r="I27455" s="59" t="s">
        <v>72</v>
      </c>
      <c r="J27455" s="59">
        <v>17746540</v>
      </c>
      <c r="K27455" s="59" t="s">
        <v>27888</v>
      </c>
      <c r="L27455" s="61" t="s">
        <v>81</v>
      </c>
      <c r="M27455" s="61">
        <f>VLOOKUP(H27455,zdroj!C:F,4,0)</f>
        <v>0</v>
      </c>
      <c r="N27455" s="61" t="str">
        <f t="shared" si="856"/>
        <v>-</v>
      </c>
      <c r="P27455" s="73" t="str">
        <f t="shared" si="857"/>
        <v/>
      </c>
      <c r="Q27455" s="61" t="s">
        <v>86</v>
      </c>
    </row>
    <row r="27456" spans="8:17" x14ac:dyDescent="0.25">
      <c r="H27456" s="59">
        <v>165166</v>
      </c>
      <c r="I27456" s="59" t="s">
        <v>72</v>
      </c>
      <c r="J27456" s="59">
        <v>17746558</v>
      </c>
      <c r="K27456" s="59" t="s">
        <v>27889</v>
      </c>
      <c r="L27456" s="61" t="s">
        <v>81</v>
      </c>
      <c r="M27456" s="61">
        <f>VLOOKUP(H27456,zdroj!C:F,4,0)</f>
        <v>0</v>
      </c>
      <c r="N27456" s="61" t="str">
        <f t="shared" si="856"/>
        <v>-</v>
      </c>
      <c r="P27456" s="73" t="str">
        <f t="shared" si="857"/>
        <v/>
      </c>
      <c r="Q27456" s="61" t="s">
        <v>86</v>
      </c>
    </row>
    <row r="27457" spans="8:17" x14ac:dyDescent="0.25">
      <c r="H27457" s="59">
        <v>165166</v>
      </c>
      <c r="I27457" s="59" t="s">
        <v>72</v>
      </c>
      <c r="J27457" s="59">
        <v>17746566</v>
      </c>
      <c r="K27457" s="59" t="s">
        <v>27890</v>
      </c>
      <c r="L27457" s="61" t="s">
        <v>81</v>
      </c>
      <c r="M27457" s="61">
        <f>VLOOKUP(H27457,zdroj!C:F,4,0)</f>
        <v>0</v>
      </c>
      <c r="N27457" s="61" t="str">
        <f t="shared" si="856"/>
        <v>-</v>
      </c>
      <c r="P27457" s="73" t="str">
        <f t="shared" si="857"/>
        <v/>
      </c>
      <c r="Q27457" s="61" t="s">
        <v>86</v>
      </c>
    </row>
    <row r="27458" spans="8:17" x14ac:dyDescent="0.25">
      <c r="H27458" s="59">
        <v>165166</v>
      </c>
      <c r="I27458" s="59" t="s">
        <v>72</v>
      </c>
      <c r="J27458" s="59">
        <v>17746574</v>
      </c>
      <c r="K27458" s="59" t="s">
        <v>27891</v>
      </c>
      <c r="L27458" s="61" t="s">
        <v>81</v>
      </c>
      <c r="M27458" s="61">
        <f>VLOOKUP(H27458,zdroj!C:F,4,0)</f>
        <v>0</v>
      </c>
      <c r="N27458" s="61" t="str">
        <f t="shared" si="856"/>
        <v>-</v>
      </c>
      <c r="P27458" s="73" t="str">
        <f t="shared" si="857"/>
        <v/>
      </c>
      <c r="Q27458" s="61" t="s">
        <v>86</v>
      </c>
    </row>
    <row r="27459" spans="8:17" x14ac:dyDescent="0.25">
      <c r="H27459" s="59">
        <v>165166</v>
      </c>
      <c r="I27459" s="59" t="s">
        <v>72</v>
      </c>
      <c r="J27459" s="59">
        <v>17746582</v>
      </c>
      <c r="K27459" s="59" t="s">
        <v>27892</v>
      </c>
      <c r="L27459" s="61" t="s">
        <v>81</v>
      </c>
      <c r="M27459" s="61">
        <f>VLOOKUP(H27459,zdroj!C:F,4,0)</f>
        <v>0</v>
      </c>
      <c r="N27459" s="61" t="str">
        <f t="shared" si="856"/>
        <v>-</v>
      </c>
      <c r="P27459" s="73" t="str">
        <f t="shared" si="857"/>
        <v/>
      </c>
      <c r="Q27459" s="61" t="s">
        <v>86</v>
      </c>
    </row>
    <row r="27460" spans="8:17" x14ac:dyDescent="0.25">
      <c r="H27460" s="59">
        <v>165166</v>
      </c>
      <c r="I27460" s="59" t="s">
        <v>72</v>
      </c>
      <c r="J27460" s="59">
        <v>17746591</v>
      </c>
      <c r="K27460" s="59" t="s">
        <v>27893</v>
      </c>
      <c r="L27460" s="61" t="s">
        <v>81</v>
      </c>
      <c r="M27460" s="61">
        <f>VLOOKUP(H27460,zdroj!C:F,4,0)</f>
        <v>0</v>
      </c>
      <c r="N27460" s="61" t="str">
        <f t="shared" si="856"/>
        <v>-</v>
      </c>
      <c r="P27460" s="73" t="str">
        <f t="shared" si="857"/>
        <v/>
      </c>
      <c r="Q27460" s="61" t="s">
        <v>86</v>
      </c>
    </row>
    <row r="27461" spans="8:17" x14ac:dyDescent="0.25">
      <c r="H27461" s="59">
        <v>165166</v>
      </c>
      <c r="I27461" s="59" t="s">
        <v>72</v>
      </c>
      <c r="J27461" s="59">
        <v>17746604</v>
      </c>
      <c r="K27461" s="59" t="s">
        <v>27894</v>
      </c>
      <c r="L27461" s="61" t="s">
        <v>81</v>
      </c>
      <c r="M27461" s="61">
        <f>VLOOKUP(H27461,zdroj!C:F,4,0)</f>
        <v>0</v>
      </c>
      <c r="N27461" s="61" t="str">
        <f t="shared" si="856"/>
        <v>-</v>
      </c>
      <c r="P27461" s="73" t="str">
        <f t="shared" si="857"/>
        <v/>
      </c>
      <c r="Q27461" s="61" t="s">
        <v>86</v>
      </c>
    </row>
    <row r="27462" spans="8:17" x14ac:dyDescent="0.25">
      <c r="H27462" s="59">
        <v>165166</v>
      </c>
      <c r="I27462" s="59" t="s">
        <v>72</v>
      </c>
      <c r="J27462" s="59">
        <v>17746612</v>
      </c>
      <c r="K27462" s="59" t="s">
        <v>27895</v>
      </c>
      <c r="L27462" s="61" t="s">
        <v>81</v>
      </c>
      <c r="M27462" s="61">
        <f>VLOOKUP(H27462,zdroj!C:F,4,0)</f>
        <v>0</v>
      </c>
      <c r="N27462" s="61" t="str">
        <f t="shared" si="856"/>
        <v>-</v>
      </c>
      <c r="P27462" s="73" t="str">
        <f t="shared" si="857"/>
        <v/>
      </c>
      <c r="Q27462" s="61" t="s">
        <v>86</v>
      </c>
    </row>
    <row r="27463" spans="8:17" x14ac:dyDescent="0.25">
      <c r="H27463" s="59">
        <v>165166</v>
      </c>
      <c r="I27463" s="59" t="s">
        <v>72</v>
      </c>
      <c r="J27463" s="59">
        <v>17746621</v>
      </c>
      <c r="K27463" s="59" t="s">
        <v>27896</v>
      </c>
      <c r="L27463" s="61" t="s">
        <v>81</v>
      </c>
      <c r="M27463" s="61">
        <f>VLOOKUP(H27463,zdroj!C:F,4,0)</f>
        <v>0</v>
      </c>
      <c r="N27463" s="61" t="str">
        <f t="shared" ref="N27463:N27526" si="858">IF(M27463="A",IF(L27463="katA","katB",L27463),L27463)</f>
        <v>-</v>
      </c>
      <c r="P27463" s="73" t="str">
        <f t="shared" ref="P27463:P27526" si="859">IF(O27463="A",1,"")</f>
        <v/>
      </c>
      <c r="Q27463" s="61" t="s">
        <v>86</v>
      </c>
    </row>
    <row r="27464" spans="8:17" x14ac:dyDescent="0.25">
      <c r="H27464" s="59">
        <v>165166</v>
      </c>
      <c r="I27464" s="59" t="s">
        <v>72</v>
      </c>
      <c r="J27464" s="59">
        <v>17746639</v>
      </c>
      <c r="K27464" s="59" t="s">
        <v>27897</v>
      </c>
      <c r="L27464" s="61" t="s">
        <v>81</v>
      </c>
      <c r="M27464" s="61">
        <f>VLOOKUP(H27464,zdroj!C:F,4,0)</f>
        <v>0</v>
      </c>
      <c r="N27464" s="61" t="str">
        <f t="shared" si="858"/>
        <v>-</v>
      </c>
      <c r="P27464" s="73" t="str">
        <f t="shared" si="859"/>
        <v/>
      </c>
      <c r="Q27464" s="61" t="s">
        <v>86</v>
      </c>
    </row>
    <row r="27465" spans="8:17" x14ac:dyDescent="0.25">
      <c r="H27465" s="59">
        <v>165166</v>
      </c>
      <c r="I27465" s="59" t="s">
        <v>72</v>
      </c>
      <c r="J27465" s="59">
        <v>17746647</v>
      </c>
      <c r="K27465" s="59" t="s">
        <v>27898</v>
      </c>
      <c r="L27465" s="61" t="s">
        <v>114</v>
      </c>
      <c r="M27465" s="61">
        <f>VLOOKUP(H27465,zdroj!C:F,4,0)</f>
        <v>0</v>
      </c>
      <c r="N27465" s="61" t="str">
        <f t="shared" si="858"/>
        <v>katC</v>
      </c>
      <c r="P27465" s="73" t="str">
        <f t="shared" si="859"/>
        <v/>
      </c>
      <c r="Q27465" s="61" t="s">
        <v>33</v>
      </c>
    </row>
    <row r="27466" spans="8:17" x14ac:dyDescent="0.25">
      <c r="H27466" s="59">
        <v>165166</v>
      </c>
      <c r="I27466" s="59" t="s">
        <v>72</v>
      </c>
      <c r="J27466" s="59">
        <v>17746663</v>
      </c>
      <c r="K27466" s="59" t="s">
        <v>27899</v>
      </c>
      <c r="L27466" s="61" t="s">
        <v>81</v>
      </c>
      <c r="M27466" s="61">
        <f>VLOOKUP(H27466,zdroj!C:F,4,0)</f>
        <v>0</v>
      </c>
      <c r="N27466" s="61" t="str">
        <f t="shared" si="858"/>
        <v>-</v>
      </c>
      <c r="P27466" s="73" t="str">
        <f t="shared" si="859"/>
        <v/>
      </c>
      <c r="Q27466" s="61" t="s">
        <v>86</v>
      </c>
    </row>
    <row r="27467" spans="8:17" x14ac:dyDescent="0.25">
      <c r="H27467" s="59">
        <v>165166</v>
      </c>
      <c r="I27467" s="59" t="s">
        <v>72</v>
      </c>
      <c r="J27467" s="59">
        <v>17746671</v>
      </c>
      <c r="K27467" s="59" t="s">
        <v>27900</v>
      </c>
      <c r="L27467" s="61" t="s">
        <v>81</v>
      </c>
      <c r="M27467" s="61">
        <f>VLOOKUP(H27467,zdroj!C:F,4,0)</f>
        <v>0</v>
      </c>
      <c r="N27467" s="61" t="str">
        <f t="shared" si="858"/>
        <v>-</v>
      </c>
      <c r="P27467" s="73" t="str">
        <f t="shared" si="859"/>
        <v/>
      </c>
      <c r="Q27467" s="61" t="s">
        <v>86</v>
      </c>
    </row>
    <row r="27468" spans="8:17" x14ac:dyDescent="0.25">
      <c r="H27468" s="59">
        <v>165166</v>
      </c>
      <c r="I27468" s="59" t="s">
        <v>72</v>
      </c>
      <c r="J27468" s="59">
        <v>17746680</v>
      </c>
      <c r="K27468" s="59" t="s">
        <v>27901</v>
      </c>
      <c r="L27468" s="61" t="s">
        <v>81</v>
      </c>
      <c r="M27468" s="61">
        <f>VLOOKUP(H27468,zdroj!C:F,4,0)</f>
        <v>0</v>
      </c>
      <c r="N27468" s="61" t="str">
        <f t="shared" si="858"/>
        <v>-</v>
      </c>
      <c r="P27468" s="73" t="str">
        <f t="shared" si="859"/>
        <v/>
      </c>
      <c r="Q27468" s="61" t="s">
        <v>86</v>
      </c>
    </row>
    <row r="27469" spans="8:17" x14ac:dyDescent="0.25">
      <c r="H27469" s="59">
        <v>165166</v>
      </c>
      <c r="I27469" s="59" t="s">
        <v>72</v>
      </c>
      <c r="J27469" s="59">
        <v>17746698</v>
      </c>
      <c r="K27469" s="59" t="s">
        <v>27902</v>
      </c>
      <c r="L27469" s="61" t="s">
        <v>81</v>
      </c>
      <c r="M27469" s="61">
        <f>VLOOKUP(H27469,zdroj!C:F,4,0)</f>
        <v>0</v>
      </c>
      <c r="N27469" s="61" t="str">
        <f t="shared" si="858"/>
        <v>-</v>
      </c>
      <c r="P27469" s="73" t="str">
        <f t="shared" si="859"/>
        <v/>
      </c>
      <c r="Q27469" s="61" t="s">
        <v>86</v>
      </c>
    </row>
    <row r="27470" spans="8:17" x14ac:dyDescent="0.25">
      <c r="H27470" s="59">
        <v>165166</v>
      </c>
      <c r="I27470" s="59" t="s">
        <v>72</v>
      </c>
      <c r="J27470" s="59">
        <v>17746701</v>
      </c>
      <c r="K27470" s="59" t="s">
        <v>27903</v>
      </c>
      <c r="L27470" s="61" t="s">
        <v>81</v>
      </c>
      <c r="M27470" s="61">
        <f>VLOOKUP(H27470,zdroj!C:F,4,0)</f>
        <v>0</v>
      </c>
      <c r="N27470" s="61" t="str">
        <f t="shared" si="858"/>
        <v>-</v>
      </c>
      <c r="P27470" s="73" t="str">
        <f t="shared" si="859"/>
        <v/>
      </c>
      <c r="Q27470" s="61" t="s">
        <v>86</v>
      </c>
    </row>
    <row r="27471" spans="8:17" x14ac:dyDescent="0.25">
      <c r="H27471" s="59">
        <v>165166</v>
      </c>
      <c r="I27471" s="59" t="s">
        <v>72</v>
      </c>
      <c r="J27471" s="59">
        <v>17746710</v>
      </c>
      <c r="K27471" s="59" t="s">
        <v>27904</v>
      </c>
      <c r="L27471" s="61" t="s">
        <v>81</v>
      </c>
      <c r="M27471" s="61">
        <f>VLOOKUP(H27471,zdroj!C:F,4,0)</f>
        <v>0</v>
      </c>
      <c r="N27471" s="61" t="str">
        <f t="shared" si="858"/>
        <v>-</v>
      </c>
      <c r="P27471" s="73" t="str">
        <f t="shared" si="859"/>
        <v/>
      </c>
      <c r="Q27471" s="61" t="s">
        <v>86</v>
      </c>
    </row>
    <row r="27472" spans="8:17" x14ac:dyDescent="0.25">
      <c r="H27472" s="59">
        <v>165166</v>
      </c>
      <c r="I27472" s="59" t="s">
        <v>72</v>
      </c>
      <c r="J27472" s="59">
        <v>17746728</v>
      </c>
      <c r="K27472" s="59" t="s">
        <v>27905</v>
      </c>
      <c r="L27472" s="61" t="s">
        <v>81</v>
      </c>
      <c r="M27472" s="61">
        <f>VLOOKUP(H27472,zdroj!C:F,4,0)</f>
        <v>0</v>
      </c>
      <c r="N27472" s="61" t="str">
        <f t="shared" si="858"/>
        <v>-</v>
      </c>
      <c r="P27472" s="73" t="str">
        <f t="shared" si="859"/>
        <v/>
      </c>
      <c r="Q27472" s="61" t="s">
        <v>86</v>
      </c>
    </row>
    <row r="27473" spans="8:17" x14ac:dyDescent="0.25">
      <c r="H27473" s="59">
        <v>165166</v>
      </c>
      <c r="I27473" s="59" t="s">
        <v>72</v>
      </c>
      <c r="J27473" s="59">
        <v>17746736</v>
      </c>
      <c r="K27473" s="59" t="s">
        <v>27906</v>
      </c>
      <c r="L27473" s="61" t="s">
        <v>81</v>
      </c>
      <c r="M27473" s="61">
        <f>VLOOKUP(H27473,zdroj!C:F,4,0)</f>
        <v>0</v>
      </c>
      <c r="N27473" s="61" t="str">
        <f t="shared" si="858"/>
        <v>-</v>
      </c>
      <c r="P27473" s="73" t="str">
        <f t="shared" si="859"/>
        <v/>
      </c>
      <c r="Q27473" s="61" t="s">
        <v>86</v>
      </c>
    </row>
    <row r="27474" spans="8:17" x14ac:dyDescent="0.25">
      <c r="H27474" s="59">
        <v>165166</v>
      </c>
      <c r="I27474" s="59" t="s">
        <v>72</v>
      </c>
      <c r="J27474" s="59">
        <v>25747070</v>
      </c>
      <c r="K27474" s="59" t="s">
        <v>27907</v>
      </c>
      <c r="L27474" s="61" t="s">
        <v>81</v>
      </c>
      <c r="M27474" s="61">
        <f>VLOOKUP(H27474,zdroj!C:F,4,0)</f>
        <v>0</v>
      </c>
      <c r="N27474" s="61" t="str">
        <f t="shared" si="858"/>
        <v>-</v>
      </c>
      <c r="P27474" s="73" t="str">
        <f t="shared" si="859"/>
        <v/>
      </c>
      <c r="Q27474" s="61" t="s">
        <v>86</v>
      </c>
    </row>
    <row r="27475" spans="8:17" x14ac:dyDescent="0.25">
      <c r="H27475" s="59">
        <v>165166</v>
      </c>
      <c r="I27475" s="59" t="s">
        <v>72</v>
      </c>
      <c r="J27475" s="59">
        <v>26419157</v>
      </c>
      <c r="K27475" s="59" t="s">
        <v>27908</v>
      </c>
      <c r="L27475" s="61" t="s">
        <v>81</v>
      </c>
      <c r="M27475" s="61">
        <f>VLOOKUP(H27475,zdroj!C:F,4,0)</f>
        <v>0</v>
      </c>
      <c r="N27475" s="61" t="str">
        <f t="shared" si="858"/>
        <v>-</v>
      </c>
      <c r="P27475" s="73" t="str">
        <f t="shared" si="859"/>
        <v/>
      </c>
      <c r="Q27475" s="61" t="s">
        <v>86</v>
      </c>
    </row>
    <row r="27476" spans="8:17" x14ac:dyDescent="0.25">
      <c r="H27476" s="59">
        <v>165166</v>
      </c>
      <c r="I27476" s="59" t="s">
        <v>72</v>
      </c>
      <c r="J27476" s="59">
        <v>26478137</v>
      </c>
      <c r="K27476" s="59" t="s">
        <v>27909</v>
      </c>
      <c r="L27476" s="61" t="s">
        <v>81</v>
      </c>
      <c r="M27476" s="61">
        <f>VLOOKUP(H27476,zdroj!C:F,4,0)</f>
        <v>0</v>
      </c>
      <c r="N27476" s="61" t="str">
        <f t="shared" si="858"/>
        <v>-</v>
      </c>
      <c r="P27476" s="73" t="str">
        <f t="shared" si="859"/>
        <v/>
      </c>
      <c r="Q27476" s="61" t="s">
        <v>86</v>
      </c>
    </row>
    <row r="27477" spans="8:17" x14ac:dyDescent="0.25">
      <c r="H27477" s="59">
        <v>165166</v>
      </c>
      <c r="I27477" s="59" t="s">
        <v>72</v>
      </c>
      <c r="J27477" s="59">
        <v>26481227</v>
      </c>
      <c r="K27477" s="59" t="s">
        <v>27910</v>
      </c>
      <c r="L27477" s="61" t="s">
        <v>81</v>
      </c>
      <c r="M27477" s="61">
        <f>VLOOKUP(H27477,zdroj!C:F,4,0)</f>
        <v>0</v>
      </c>
      <c r="N27477" s="61" t="str">
        <f t="shared" si="858"/>
        <v>-</v>
      </c>
      <c r="P27477" s="73" t="str">
        <f t="shared" si="859"/>
        <v/>
      </c>
      <c r="Q27477" s="61" t="s">
        <v>86</v>
      </c>
    </row>
    <row r="27478" spans="8:17" x14ac:dyDescent="0.25">
      <c r="H27478" s="59">
        <v>165166</v>
      </c>
      <c r="I27478" s="59" t="s">
        <v>72</v>
      </c>
      <c r="J27478" s="59">
        <v>26484871</v>
      </c>
      <c r="K27478" s="59" t="s">
        <v>27911</v>
      </c>
      <c r="L27478" s="61" t="s">
        <v>81</v>
      </c>
      <c r="M27478" s="61">
        <f>VLOOKUP(H27478,zdroj!C:F,4,0)</f>
        <v>0</v>
      </c>
      <c r="N27478" s="61" t="str">
        <f t="shared" si="858"/>
        <v>-</v>
      </c>
      <c r="P27478" s="73" t="str">
        <f t="shared" si="859"/>
        <v/>
      </c>
      <c r="Q27478" s="61" t="s">
        <v>86</v>
      </c>
    </row>
    <row r="27479" spans="8:17" x14ac:dyDescent="0.25">
      <c r="H27479" s="59">
        <v>165166</v>
      </c>
      <c r="I27479" s="59" t="s">
        <v>72</v>
      </c>
      <c r="J27479" s="59">
        <v>26914719</v>
      </c>
      <c r="K27479" s="59" t="s">
        <v>27912</v>
      </c>
      <c r="L27479" s="61" t="s">
        <v>81</v>
      </c>
      <c r="M27479" s="61">
        <f>VLOOKUP(H27479,zdroj!C:F,4,0)</f>
        <v>0</v>
      </c>
      <c r="N27479" s="61" t="str">
        <f t="shared" si="858"/>
        <v>-</v>
      </c>
      <c r="P27479" s="73" t="str">
        <f t="shared" si="859"/>
        <v/>
      </c>
      <c r="Q27479" s="61" t="s">
        <v>86</v>
      </c>
    </row>
    <row r="27480" spans="8:17" x14ac:dyDescent="0.25">
      <c r="H27480" s="59">
        <v>165166</v>
      </c>
      <c r="I27480" s="59" t="s">
        <v>72</v>
      </c>
      <c r="J27480" s="59">
        <v>26914727</v>
      </c>
      <c r="K27480" s="59" t="s">
        <v>27913</v>
      </c>
      <c r="L27480" s="61" t="s">
        <v>81</v>
      </c>
      <c r="M27480" s="61">
        <f>VLOOKUP(H27480,zdroj!C:F,4,0)</f>
        <v>0</v>
      </c>
      <c r="N27480" s="61" t="str">
        <f t="shared" si="858"/>
        <v>-</v>
      </c>
      <c r="P27480" s="73" t="str">
        <f t="shared" si="859"/>
        <v/>
      </c>
      <c r="Q27480" s="61" t="s">
        <v>86</v>
      </c>
    </row>
    <row r="27481" spans="8:17" x14ac:dyDescent="0.25">
      <c r="H27481" s="59">
        <v>165166</v>
      </c>
      <c r="I27481" s="59" t="s">
        <v>72</v>
      </c>
      <c r="J27481" s="59">
        <v>26914735</v>
      </c>
      <c r="K27481" s="59" t="s">
        <v>27914</v>
      </c>
      <c r="L27481" s="61" t="s">
        <v>81</v>
      </c>
      <c r="M27481" s="61">
        <f>VLOOKUP(H27481,zdroj!C:F,4,0)</f>
        <v>0</v>
      </c>
      <c r="N27481" s="61" t="str">
        <f t="shared" si="858"/>
        <v>-</v>
      </c>
      <c r="P27481" s="73" t="str">
        <f t="shared" si="859"/>
        <v/>
      </c>
      <c r="Q27481" s="61" t="s">
        <v>86</v>
      </c>
    </row>
    <row r="27482" spans="8:17" x14ac:dyDescent="0.25">
      <c r="H27482" s="59">
        <v>165166</v>
      </c>
      <c r="I27482" s="59" t="s">
        <v>72</v>
      </c>
      <c r="J27482" s="59">
        <v>30915864</v>
      </c>
      <c r="K27482" s="59" t="s">
        <v>27915</v>
      </c>
      <c r="L27482" s="61" t="s">
        <v>81</v>
      </c>
      <c r="M27482" s="61">
        <f>VLOOKUP(H27482,zdroj!C:F,4,0)</f>
        <v>0</v>
      </c>
      <c r="N27482" s="61" t="str">
        <f t="shared" si="858"/>
        <v>-</v>
      </c>
      <c r="P27482" s="73" t="str">
        <f t="shared" si="859"/>
        <v/>
      </c>
      <c r="Q27482" s="61" t="s">
        <v>86</v>
      </c>
    </row>
    <row r="27483" spans="8:17" x14ac:dyDescent="0.25">
      <c r="H27483" s="59">
        <v>165166</v>
      </c>
      <c r="I27483" s="59" t="s">
        <v>72</v>
      </c>
      <c r="J27483" s="59">
        <v>42435960</v>
      </c>
      <c r="K27483" s="59" t="s">
        <v>27916</v>
      </c>
      <c r="L27483" s="61" t="s">
        <v>81</v>
      </c>
      <c r="M27483" s="61">
        <f>VLOOKUP(H27483,zdroj!C:F,4,0)</f>
        <v>0</v>
      </c>
      <c r="N27483" s="61" t="str">
        <f t="shared" si="858"/>
        <v>-</v>
      </c>
      <c r="P27483" s="73" t="str">
        <f t="shared" si="859"/>
        <v/>
      </c>
      <c r="Q27483" s="61" t="s">
        <v>86</v>
      </c>
    </row>
    <row r="27484" spans="8:17" x14ac:dyDescent="0.25">
      <c r="H27484" s="59">
        <v>165166</v>
      </c>
      <c r="I27484" s="59" t="s">
        <v>72</v>
      </c>
      <c r="J27484" s="59">
        <v>42841569</v>
      </c>
      <c r="K27484" s="59" t="s">
        <v>27917</v>
      </c>
      <c r="L27484" s="61" t="s">
        <v>81</v>
      </c>
      <c r="M27484" s="61">
        <f>VLOOKUP(H27484,zdroj!C:F,4,0)</f>
        <v>0</v>
      </c>
      <c r="N27484" s="61" t="str">
        <f t="shared" si="858"/>
        <v>-</v>
      </c>
      <c r="P27484" s="73" t="str">
        <f t="shared" si="859"/>
        <v/>
      </c>
      <c r="Q27484" s="61" t="s">
        <v>86</v>
      </c>
    </row>
    <row r="27485" spans="8:17" x14ac:dyDescent="0.25">
      <c r="H27485" s="59">
        <v>165166</v>
      </c>
      <c r="I27485" s="59" t="s">
        <v>72</v>
      </c>
      <c r="J27485" s="59">
        <v>76046966</v>
      </c>
      <c r="K27485" s="59" t="s">
        <v>27918</v>
      </c>
      <c r="L27485" s="61" t="s">
        <v>81</v>
      </c>
      <c r="M27485" s="61">
        <f>VLOOKUP(H27485,zdroj!C:F,4,0)</f>
        <v>0</v>
      </c>
      <c r="N27485" s="61" t="str">
        <f t="shared" si="858"/>
        <v>-</v>
      </c>
      <c r="P27485" s="73" t="str">
        <f t="shared" si="859"/>
        <v/>
      </c>
      <c r="Q27485" s="61" t="s">
        <v>86</v>
      </c>
    </row>
    <row r="27486" spans="8:17" x14ac:dyDescent="0.25">
      <c r="H27486" s="59">
        <v>165166</v>
      </c>
      <c r="I27486" s="59" t="s">
        <v>72</v>
      </c>
      <c r="J27486" s="59">
        <v>80171214</v>
      </c>
      <c r="K27486" s="59" t="s">
        <v>27919</v>
      </c>
      <c r="L27486" s="61" t="s">
        <v>81</v>
      </c>
      <c r="M27486" s="61">
        <f>VLOOKUP(H27486,zdroj!C:F,4,0)</f>
        <v>0</v>
      </c>
      <c r="N27486" s="61" t="str">
        <f t="shared" si="858"/>
        <v>-</v>
      </c>
      <c r="P27486" s="73" t="str">
        <f t="shared" si="859"/>
        <v/>
      </c>
      <c r="Q27486" s="61" t="s">
        <v>86</v>
      </c>
    </row>
    <row r="27487" spans="8:17" x14ac:dyDescent="0.25">
      <c r="H27487" s="59">
        <v>165166</v>
      </c>
      <c r="I27487" s="59" t="s">
        <v>72</v>
      </c>
      <c r="J27487" s="59">
        <v>80823271</v>
      </c>
      <c r="K27487" s="59" t="s">
        <v>27920</v>
      </c>
      <c r="L27487" s="61" t="s">
        <v>81</v>
      </c>
      <c r="M27487" s="61">
        <f>VLOOKUP(H27487,zdroj!C:F,4,0)</f>
        <v>0</v>
      </c>
      <c r="N27487" s="61" t="str">
        <f t="shared" si="858"/>
        <v>-</v>
      </c>
      <c r="P27487" s="73" t="str">
        <f t="shared" si="859"/>
        <v/>
      </c>
      <c r="Q27487" s="61" t="s">
        <v>86</v>
      </c>
    </row>
    <row r="27488" spans="8:17" x14ac:dyDescent="0.25">
      <c r="H27488" s="59">
        <v>165166</v>
      </c>
      <c r="I27488" s="59" t="s">
        <v>72</v>
      </c>
      <c r="J27488" s="59">
        <v>81057521</v>
      </c>
      <c r="K27488" s="59" t="s">
        <v>27921</v>
      </c>
      <c r="L27488" s="61" t="s">
        <v>81</v>
      </c>
      <c r="M27488" s="61">
        <f>VLOOKUP(H27488,zdroj!C:F,4,0)</f>
        <v>0</v>
      </c>
      <c r="N27488" s="61" t="str">
        <f t="shared" si="858"/>
        <v>-</v>
      </c>
      <c r="P27488" s="73" t="str">
        <f t="shared" si="859"/>
        <v/>
      </c>
      <c r="Q27488" s="61" t="s">
        <v>86</v>
      </c>
    </row>
    <row r="27489" spans="8:17" x14ac:dyDescent="0.25">
      <c r="H27489" s="59">
        <v>165743</v>
      </c>
      <c r="I27489" s="59" t="s">
        <v>69</v>
      </c>
      <c r="J27489" s="59">
        <v>20302061</v>
      </c>
      <c r="K27489" s="59" t="s">
        <v>27922</v>
      </c>
      <c r="L27489" s="61" t="s">
        <v>113</v>
      </c>
      <c r="M27489" s="61">
        <f>VLOOKUP(H27489,zdroj!C:F,4,0)</f>
        <v>0</v>
      </c>
      <c r="N27489" s="61" t="str">
        <f t="shared" si="858"/>
        <v>katB</v>
      </c>
      <c r="P27489" s="73" t="str">
        <f t="shared" si="859"/>
        <v/>
      </c>
      <c r="Q27489" s="61" t="s">
        <v>31</v>
      </c>
    </row>
    <row r="27490" spans="8:17" x14ac:dyDescent="0.25">
      <c r="H27490" s="59">
        <v>165743</v>
      </c>
      <c r="I27490" s="59" t="s">
        <v>69</v>
      </c>
      <c r="J27490" s="59">
        <v>20302070</v>
      </c>
      <c r="K27490" s="59" t="s">
        <v>27923</v>
      </c>
      <c r="L27490" s="61" t="s">
        <v>81</v>
      </c>
      <c r="M27490" s="61">
        <f>VLOOKUP(H27490,zdroj!C:F,4,0)</f>
        <v>0</v>
      </c>
      <c r="N27490" s="61" t="str">
        <f t="shared" si="858"/>
        <v>-</v>
      </c>
      <c r="P27490" s="73" t="str">
        <f t="shared" si="859"/>
        <v/>
      </c>
      <c r="Q27490" s="61" t="s">
        <v>84</v>
      </c>
    </row>
    <row r="27491" spans="8:17" x14ac:dyDescent="0.25">
      <c r="H27491" s="59">
        <v>165743</v>
      </c>
      <c r="I27491" s="59" t="s">
        <v>69</v>
      </c>
      <c r="J27491" s="59">
        <v>20302088</v>
      </c>
      <c r="K27491" s="59" t="s">
        <v>27924</v>
      </c>
      <c r="L27491" s="61" t="s">
        <v>81</v>
      </c>
      <c r="M27491" s="61">
        <f>VLOOKUP(H27491,zdroj!C:F,4,0)</f>
        <v>0</v>
      </c>
      <c r="N27491" s="61" t="str">
        <f t="shared" si="858"/>
        <v>-</v>
      </c>
      <c r="P27491" s="73" t="str">
        <f t="shared" si="859"/>
        <v/>
      </c>
      <c r="Q27491" s="61" t="s">
        <v>84</v>
      </c>
    </row>
    <row r="27492" spans="8:17" x14ac:dyDescent="0.25">
      <c r="H27492" s="59">
        <v>165743</v>
      </c>
      <c r="I27492" s="59" t="s">
        <v>69</v>
      </c>
      <c r="J27492" s="59">
        <v>20302614</v>
      </c>
      <c r="K27492" s="59" t="s">
        <v>27925</v>
      </c>
      <c r="L27492" s="61" t="s">
        <v>81</v>
      </c>
      <c r="M27492" s="61">
        <f>VLOOKUP(H27492,zdroj!C:F,4,0)</f>
        <v>0</v>
      </c>
      <c r="N27492" s="61" t="str">
        <f t="shared" si="858"/>
        <v>-</v>
      </c>
      <c r="P27492" s="73" t="str">
        <f t="shared" si="859"/>
        <v/>
      </c>
      <c r="Q27492" s="61" t="s">
        <v>86</v>
      </c>
    </row>
    <row r="27493" spans="8:17" x14ac:dyDescent="0.25">
      <c r="H27493" s="59">
        <v>165743</v>
      </c>
      <c r="I27493" s="59" t="s">
        <v>69</v>
      </c>
      <c r="J27493" s="59">
        <v>20302631</v>
      </c>
      <c r="K27493" s="59" t="s">
        <v>27926</v>
      </c>
      <c r="L27493" s="61" t="s">
        <v>81</v>
      </c>
      <c r="M27493" s="61">
        <f>VLOOKUP(H27493,zdroj!C:F,4,0)</f>
        <v>0</v>
      </c>
      <c r="N27493" s="61" t="str">
        <f t="shared" si="858"/>
        <v>-</v>
      </c>
      <c r="P27493" s="73" t="str">
        <f t="shared" si="859"/>
        <v/>
      </c>
      <c r="Q27493" s="61" t="s">
        <v>86</v>
      </c>
    </row>
    <row r="27494" spans="8:17" x14ac:dyDescent="0.25">
      <c r="H27494" s="59">
        <v>165743</v>
      </c>
      <c r="I27494" s="59" t="s">
        <v>69</v>
      </c>
      <c r="J27494" s="59">
        <v>20302649</v>
      </c>
      <c r="K27494" s="59" t="s">
        <v>27927</v>
      </c>
      <c r="L27494" s="61" t="s">
        <v>81</v>
      </c>
      <c r="M27494" s="61">
        <f>VLOOKUP(H27494,zdroj!C:F,4,0)</f>
        <v>0</v>
      </c>
      <c r="N27494" s="61" t="str">
        <f t="shared" si="858"/>
        <v>-</v>
      </c>
      <c r="P27494" s="73" t="str">
        <f t="shared" si="859"/>
        <v/>
      </c>
      <c r="Q27494" s="61" t="s">
        <v>86</v>
      </c>
    </row>
    <row r="27495" spans="8:17" x14ac:dyDescent="0.25">
      <c r="H27495" s="59">
        <v>165743</v>
      </c>
      <c r="I27495" s="59" t="s">
        <v>69</v>
      </c>
      <c r="J27495" s="59">
        <v>20302657</v>
      </c>
      <c r="K27495" s="59" t="s">
        <v>27928</v>
      </c>
      <c r="L27495" s="61" t="s">
        <v>81</v>
      </c>
      <c r="M27495" s="61">
        <f>VLOOKUP(H27495,zdroj!C:F,4,0)</f>
        <v>0</v>
      </c>
      <c r="N27495" s="61" t="str">
        <f t="shared" si="858"/>
        <v>-</v>
      </c>
      <c r="P27495" s="73" t="str">
        <f t="shared" si="859"/>
        <v/>
      </c>
      <c r="Q27495" s="61" t="s">
        <v>86</v>
      </c>
    </row>
    <row r="27496" spans="8:17" x14ac:dyDescent="0.25">
      <c r="H27496" s="59">
        <v>165743</v>
      </c>
      <c r="I27496" s="59" t="s">
        <v>69</v>
      </c>
      <c r="J27496" s="59">
        <v>20302703</v>
      </c>
      <c r="K27496" s="59" t="s">
        <v>27929</v>
      </c>
      <c r="L27496" s="61" t="s">
        <v>81</v>
      </c>
      <c r="M27496" s="61">
        <f>VLOOKUP(H27496,zdroj!C:F,4,0)</f>
        <v>0</v>
      </c>
      <c r="N27496" s="61" t="str">
        <f t="shared" si="858"/>
        <v>-</v>
      </c>
      <c r="P27496" s="73" t="str">
        <f t="shared" si="859"/>
        <v/>
      </c>
      <c r="Q27496" s="61" t="s">
        <v>86</v>
      </c>
    </row>
    <row r="27497" spans="8:17" x14ac:dyDescent="0.25">
      <c r="H27497" s="59">
        <v>165743</v>
      </c>
      <c r="I27497" s="59" t="s">
        <v>69</v>
      </c>
      <c r="J27497" s="59">
        <v>20302762</v>
      </c>
      <c r="K27497" s="59" t="s">
        <v>27930</v>
      </c>
      <c r="L27497" s="61" t="s">
        <v>81</v>
      </c>
      <c r="M27497" s="61">
        <f>VLOOKUP(H27497,zdroj!C:F,4,0)</f>
        <v>0</v>
      </c>
      <c r="N27497" s="61" t="str">
        <f t="shared" si="858"/>
        <v>-</v>
      </c>
      <c r="P27497" s="73" t="str">
        <f t="shared" si="859"/>
        <v/>
      </c>
      <c r="Q27497" s="61" t="s">
        <v>86</v>
      </c>
    </row>
    <row r="27498" spans="8:17" x14ac:dyDescent="0.25">
      <c r="H27498" s="59">
        <v>165743</v>
      </c>
      <c r="I27498" s="59" t="s">
        <v>69</v>
      </c>
      <c r="J27498" s="59">
        <v>20302789</v>
      </c>
      <c r="K27498" s="59" t="s">
        <v>27931</v>
      </c>
      <c r="L27498" s="61" t="s">
        <v>81</v>
      </c>
      <c r="M27498" s="61">
        <f>VLOOKUP(H27498,zdroj!C:F,4,0)</f>
        <v>0</v>
      </c>
      <c r="N27498" s="61" t="str">
        <f t="shared" si="858"/>
        <v>-</v>
      </c>
      <c r="P27498" s="73" t="str">
        <f t="shared" si="859"/>
        <v/>
      </c>
      <c r="Q27498" s="61" t="s">
        <v>86</v>
      </c>
    </row>
    <row r="27499" spans="8:17" x14ac:dyDescent="0.25">
      <c r="H27499" s="59">
        <v>165743</v>
      </c>
      <c r="I27499" s="59" t="s">
        <v>69</v>
      </c>
      <c r="J27499" s="59">
        <v>20302797</v>
      </c>
      <c r="K27499" s="59" t="s">
        <v>27932</v>
      </c>
      <c r="L27499" s="61" t="s">
        <v>81</v>
      </c>
      <c r="M27499" s="61">
        <f>VLOOKUP(H27499,zdroj!C:F,4,0)</f>
        <v>0</v>
      </c>
      <c r="N27499" s="61" t="str">
        <f t="shared" si="858"/>
        <v>-</v>
      </c>
      <c r="P27499" s="73" t="str">
        <f t="shared" si="859"/>
        <v/>
      </c>
      <c r="Q27499" s="61" t="s">
        <v>86</v>
      </c>
    </row>
    <row r="27500" spans="8:17" x14ac:dyDescent="0.25">
      <c r="H27500" s="59">
        <v>165743</v>
      </c>
      <c r="I27500" s="59" t="s">
        <v>69</v>
      </c>
      <c r="J27500" s="59">
        <v>20302827</v>
      </c>
      <c r="K27500" s="59" t="s">
        <v>27933</v>
      </c>
      <c r="L27500" s="61" t="s">
        <v>81</v>
      </c>
      <c r="M27500" s="61">
        <f>VLOOKUP(H27500,zdroj!C:F,4,0)</f>
        <v>0</v>
      </c>
      <c r="N27500" s="61" t="str">
        <f t="shared" si="858"/>
        <v>-</v>
      </c>
      <c r="P27500" s="73" t="str">
        <f t="shared" si="859"/>
        <v/>
      </c>
      <c r="Q27500" s="61" t="s">
        <v>86</v>
      </c>
    </row>
    <row r="27501" spans="8:17" x14ac:dyDescent="0.25">
      <c r="H27501" s="59">
        <v>165743</v>
      </c>
      <c r="I27501" s="59" t="s">
        <v>69</v>
      </c>
      <c r="J27501" s="59">
        <v>20302886</v>
      </c>
      <c r="K27501" s="59" t="s">
        <v>27934</v>
      </c>
      <c r="L27501" s="61" t="s">
        <v>81</v>
      </c>
      <c r="M27501" s="61">
        <f>VLOOKUP(H27501,zdroj!C:F,4,0)</f>
        <v>0</v>
      </c>
      <c r="N27501" s="61" t="str">
        <f t="shared" si="858"/>
        <v>-</v>
      </c>
      <c r="P27501" s="73" t="str">
        <f t="shared" si="859"/>
        <v/>
      </c>
      <c r="Q27501" s="61" t="s">
        <v>86</v>
      </c>
    </row>
    <row r="27502" spans="8:17" x14ac:dyDescent="0.25">
      <c r="H27502" s="59">
        <v>165743</v>
      </c>
      <c r="I27502" s="59" t="s">
        <v>69</v>
      </c>
      <c r="J27502" s="59">
        <v>20302894</v>
      </c>
      <c r="K27502" s="59" t="s">
        <v>27935</v>
      </c>
      <c r="L27502" s="61" t="s">
        <v>81</v>
      </c>
      <c r="M27502" s="61">
        <f>VLOOKUP(H27502,zdroj!C:F,4,0)</f>
        <v>0</v>
      </c>
      <c r="N27502" s="61" t="str">
        <f t="shared" si="858"/>
        <v>-</v>
      </c>
      <c r="P27502" s="73" t="str">
        <f t="shared" si="859"/>
        <v/>
      </c>
      <c r="Q27502" s="61" t="s">
        <v>86</v>
      </c>
    </row>
    <row r="27503" spans="8:17" x14ac:dyDescent="0.25">
      <c r="H27503" s="59">
        <v>165743</v>
      </c>
      <c r="I27503" s="59" t="s">
        <v>69</v>
      </c>
      <c r="J27503" s="59">
        <v>20302908</v>
      </c>
      <c r="K27503" s="59" t="s">
        <v>27936</v>
      </c>
      <c r="L27503" s="61" t="s">
        <v>81</v>
      </c>
      <c r="M27503" s="61">
        <f>VLOOKUP(H27503,zdroj!C:F,4,0)</f>
        <v>0</v>
      </c>
      <c r="N27503" s="61" t="str">
        <f t="shared" si="858"/>
        <v>-</v>
      </c>
      <c r="P27503" s="73" t="str">
        <f t="shared" si="859"/>
        <v/>
      </c>
      <c r="Q27503" s="61" t="s">
        <v>86</v>
      </c>
    </row>
    <row r="27504" spans="8:17" x14ac:dyDescent="0.25">
      <c r="H27504" s="59">
        <v>165743</v>
      </c>
      <c r="I27504" s="59" t="s">
        <v>69</v>
      </c>
      <c r="J27504" s="59">
        <v>20302932</v>
      </c>
      <c r="K27504" s="59" t="s">
        <v>27937</v>
      </c>
      <c r="L27504" s="61" t="s">
        <v>81</v>
      </c>
      <c r="M27504" s="61">
        <f>VLOOKUP(H27504,zdroj!C:F,4,0)</f>
        <v>0</v>
      </c>
      <c r="N27504" s="61" t="str">
        <f t="shared" si="858"/>
        <v>-</v>
      </c>
      <c r="P27504" s="73" t="str">
        <f t="shared" si="859"/>
        <v/>
      </c>
      <c r="Q27504" s="61" t="s">
        <v>86</v>
      </c>
    </row>
    <row r="27505" spans="8:17" x14ac:dyDescent="0.25">
      <c r="H27505" s="59">
        <v>165743</v>
      </c>
      <c r="I27505" s="59" t="s">
        <v>69</v>
      </c>
      <c r="J27505" s="59">
        <v>20302941</v>
      </c>
      <c r="K27505" s="59" t="s">
        <v>27938</v>
      </c>
      <c r="L27505" s="61" t="s">
        <v>81</v>
      </c>
      <c r="M27505" s="61">
        <f>VLOOKUP(H27505,zdroj!C:F,4,0)</f>
        <v>0</v>
      </c>
      <c r="N27505" s="61" t="str">
        <f t="shared" si="858"/>
        <v>-</v>
      </c>
      <c r="P27505" s="73" t="str">
        <f t="shared" si="859"/>
        <v/>
      </c>
      <c r="Q27505" s="61" t="s">
        <v>86</v>
      </c>
    </row>
    <row r="27506" spans="8:17" x14ac:dyDescent="0.25">
      <c r="H27506" s="59">
        <v>165743</v>
      </c>
      <c r="I27506" s="59" t="s">
        <v>69</v>
      </c>
      <c r="J27506" s="59">
        <v>20302959</v>
      </c>
      <c r="K27506" s="59" t="s">
        <v>27939</v>
      </c>
      <c r="L27506" s="61" t="s">
        <v>81</v>
      </c>
      <c r="M27506" s="61">
        <f>VLOOKUP(H27506,zdroj!C:F,4,0)</f>
        <v>0</v>
      </c>
      <c r="N27506" s="61" t="str">
        <f t="shared" si="858"/>
        <v>-</v>
      </c>
      <c r="P27506" s="73" t="str">
        <f t="shared" si="859"/>
        <v/>
      </c>
      <c r="Q27506" s="61" t="s">
        <v>86</v>
      </c>
    </row>
    <row r="27507" spans="8:17" x14ac:dyDescent="0.25">
      <c r="H27507" s="59">
        <v>165743</v>
      </c>
      <c r="I27507" s="59" t="s">
        <v>69</v>
      </c>
      <c r="J27507" s="59">
        <v>20302967</v>
      </c>
      <c r="K27507" s="59" t="s">
        <v>27940</v>
      </c>
      <c r="L27507" s="61" t="s">
        <v>81</v>
      </c>
      <c r="M27507" s="61">
        <f>VLOOKUP(H27507,zdroj!C:F,4,0)</f>
        <v>0</v>
      </c>
      <c r="N27507" s="61" t="str">
        <f t="shared" si="858"/>
        <v>-</v>
      </c>
      <c r="P27507" s="73" t="str">
        <f t="shared" si="859"/>
        <v/>
      </c>
      <c r="Q27507" s="61" t="s">
        <v>86</v>
      </c>
    </row>
    <row r="27508" spans="8:17" x14ac:dyDescent="0.25">
      <c r="H27508" s="59">
        <v>165743</v>
      </c>
      <c r="I27508" s="59" t="s">
        <v>69</v>
      </c>
      <c r="J27508" s="59">
        <v>20302991</v>
      </c>
      <c r="K27508" s="59" t="s">
        <v>27941</v>
      </c>
      <c r="L27508" s="61" t="s">
        <v>81</v>
      </c>
      <c r="M27508" s="61">
        <f>VLOOKUP(H27508,zdroj!C:F,4,0)</f>
        <v>0</v>
      </c>
      <c r="N27508" s="61" t="str">
        <f t="shared" si="858"/>
        <v>-</v>
      </c>
      <c r="P27508" s="73" t="str">
        <f t="shared" si="859"/>
        <v/>
      </c>
      <c r="Q27508" s="61" t="s">
        <v>86</v>
      </c>
    </row>
    <row r="27509" spans="8:17" x14ac:dyDescent="0.25">
      <c r="H27509" s="59">
        <v>165743</v>
      </c>
      <c r="I27509" s="59" t="s">
        <v>69</v>
      </c>
      <c r="J27509" s="59">
        <v>20303009</v>
      </c>
      <c r="K27509" s="59" t="s">
        <v>27942</v>
      </c>
      <c r="L27509" s="61" t="s">
        <v>113</v>
      </c>
      <c r="M27509" s="61">
        <f>VLOOKUP(H27509,zdroj!C:F,4,0)</f>
        <v>0</v>
      </c>
      <c r="N27509" s="61" t="str">
        <f t="shared" si="858"/>
        <v>katB</v>
      </c>
      <c r="P27509" s="73" t="str">
        <f t="shared" si="859"/>
        <v/>
      </c>
      <c r="Q27509" s="61" t="s">
        <v>30</v>
      </c>
    </row>
    <row r="27510" spans="8:17" x14ac:dyDescent="0.25">
      <c r="H27510" s="59">
        <v>165743</v>
      </c>
      <c r="I27510" s="59" t="s">
        <v>69</v>
      </c>
      <c r="J27510" s="59">
        <v>20303017</v>
      </c>
      <c r="K27510" s="59" t="s">
        <v>27943</v>
      </c>
      <c r="L27510" s="61" t="s">
        <v>81</v>
      </c>
      <c r="M27510" s="61">
        <f>VLOOKUP(H27510,zdroj!C:F,4,0)</f>
        <v>0</v>
      </c>
      <c r="N27510" s="61" t="str">
        <f t="shared" si="858"/>
        <v>-</v>
      </c>
      <c r="P27510" s="73" t="str">
        <f t="shared" si="859"/>
        <v/>
      </c>
      <c r="Q27510" s="61" t="s">
        <v>86</v>
      </c>
    </row>
    <row r="27511" spans="8:17" x14ac:dyDescent="0.25">
      <c r="H27511" s="59">
        <v>165743</v>
      </c>
      <c r="I27511" s="59" t="s">
        <v>69</v>
      </c>
      <c r="J27511" s="59">
        <v>20303025</v>
      </c>
      <c r="K27511" s="59" t="s">
        <v>27944</v>
      </c>
      <c r="L27511" s="61" t="s">
        <v>81</v>
      </c>
      <c r="M27511" s="61">
        <f>VLOOKUP(H27511,zdroj!C:F,4,0)</f>
        <v>0</v>
      </c>
      <c r="N27511" s="61" t="str">
        <f t="shared" si="858"/>
        <v>-</v>
      </c>
      <c r="P27511" s="73" t="str">
        <f t="shared" si="859"/>
        <v/>
      </c>
      <c r="Q27511" s="61" t="s">
        <v>86</v>
      </c>
    </row>
    <row r="27512" spans="8:17" x14ac:dyDescent="0.25">
      <c r="H27512" s="59">
        <v>165743</v>
      </c>
      <c r="I27512" s="59" t="s">
        <v>69</v>
      </c>
      <c r="J27512" s="59">
        <v>20303041</v>
      </c>
      <c r="K27512" s="59" t="s">
        <v>27945</v>
      </c>
      <c r="L27512" s="61" t="s">
        <v>113</v>
      </c>
      <c r="M27512" s="61">
        <f>VLOOKUP(H27512,zdroj!C:F,4,0)</f>
        <v>0</v>
      </c>
      <c r="N27512" s="61" t="str">
        <f t="shared" si="858"/>
        <v>katB</v>
      </c>
      <c r="P27512" s="73" t="str">
        <f t="shared" si="859"/>
        <v/>
      </c>
      <c r="Q27512" s="61" t="s">
        <v>30</v>
      </c>
    </row>
    <row r="27513" spans="8:17" x14ac:dyDescent="0.25">
      <c r="H27513" s="59">
        <v>165743</v>
      </c>
      <c r="I27513" s="59" t="s">
        <v>69</v>
      </c>
      <c r="J27513" s="59">
        <v>20303114</v>
      </c>
      <c r="K27513" s="59" t="s">
        <v>27946</v>
      </c>
      <c r="L27513" s="61" t="s">
        <v>113</v>
      </c>
      <c r="M27513" s="61">
        <f>VLOOKUP(H27513,zdroj!C:F,4,0)</f>
        <v>0</v>
      </c>
      <c r="N27513" s="61" t="str">
        <f t="shared" si="858"/>
        <v>katB</v>
      </c>
      <c r="P27513" s="73" t="str">
        <f t="shared" si="859"/>
        <v/>
      </c>
      <c r="Q27513" s="61" t="s">
        <v>30</v>
      </c>
    </row>
    <row r="27514" spans="8:17" x14ac:dyDescent="0.25">
      <c r="H27514" s="59">
        <v>165743</v>
      </c>
      <c r="I27514" s="59" t="s">
        <v>69</v>
      </c>
      <c r="J27514" s="59">
        <v>20303122</v>
      </c>
      <c r="K27514" s="59" t="s">
        <v>27947</v>
      </c>
      <c r="L27514" s="61" t="s">
        <v>113</v>
      </c>
      <c r="M27514" s="61">
        <f>VLOOKUP(H27514,zdroj!C:F,4,0)</f>
        <v>0</v>
      </c>
      <c r="N27514" s="61" t="str">
        <f t="shared" si="858"/>
        <v>katB</v>
      </c>
      <c r="P27514" s="73" t="str">
        <f t="shared" si="859"/>
        <v/>
      </c>
      <c r="Q27514" s="61" t="s">
        <v>30</v>
      </c>
    </row>
    <row r="27515" spans="8:17" x14ac:dyDescent="0.25">
      <c r="H27515" s="59">
        <v>165743</v>
      </c>
      <c r="I27515" s="59" t="s">
        <v>69</v>
      </c>
      <c r="J27515" s="59">
        <v>20303131</v>
      </c>
      <c r="K27515" s="59" t="s">
        <v>27948</v>
      </c>
      <c r="L27515" s="61" t="s">
        <v>113</v>
      </c>
      <c r="M27515" s="61">
        <f>VLOOKUP(H27515,zdroj!C:F,4,0)</f>
        <v>0</v>
      </c>
      <c r="N27515" s="61" t="str">
        <f t="shared" si="858"/>
        <v>katB</v>
      </c>
      <c r="P27515" s="73" t="str">
        <f t="shared" si="859"/>
        <v/>
      </c>
      <c r="Q27515" s="61" t="s">
        <v>30</v>
      </c>
    </row>
    <row r="27516" spans="8:17" x14ac:dyDescent="0.25">
      <c r="H27516" s="59">
        <v>165743</v>
      </c>
      <c r="I27516" s="59" t="s">
        <v>69</v>
      </c>
      <c r="J27516" s="59">
        <v>20303190</v>
      </c>
      <c r="K27516" s="59" t="s">
        <v>27949</v>
      </c>
      <c r="L27516" s="61" t="s">
        <v>113</v>
      </c>
      <c r="M27516" s="61">
        <f>VLOOKUP(H27516,zdroj!C:F,4,0)</f>
        <v>0</v>
      </c>
      <c r="N27516" s="61" t="str">
        <f t="shared" si="858"/>
        <v>katB</v>
      </c>
      <c r="P27516" s="73" t="str">
        <f t="shared" si="859"/>
        <v/>
      </c>
      <c r="Q27516" s="61" t="s">
        <v>31</v>
      </c>
    </row>
    <row r="27517" spans="8:17" x14ac:dyDescent="0.25">
      <c r="H27517" s="59">
        <v>165743</v>
      </c>
      <c r="I27517" s="59" t="s">
        <v>69</v>
      </c>
      <c r="J27517" s="59">
        <v>20303220</v>
      </c>
      <c r="K27517" s="59" t="s">
        <v>27950</v>
      </c>
      <c r="L27517" s="61" t="s">
        <v>81</v>
      </c>
      <c r="M27517" s="61">
        <f>VLOOKUP(H27517,zdroj!C:F,4,0)</f>
        <v>0</v>
      </c>
      <c r="N27517" s="61" t="str">
        <f t="shared" si="858"/>
        <v>-</v>
      </c>
      <c r="P27517" s="73" t="str">
        <f t="shared" si="859"/>
        <v/>
      </c>
      <c r="Q27517" s="61" t="s">
        <v>86</v>
      </c>
    </row>
    <row r="27518" spans="8:17" x14ac:dyDescent="0.25">
      <c r="H27518" s="59">
        <v>165743</v>
      </c>
      <c r="I27518" s="59" t="s">
        <v>69</v>
      </c>
      <c r="J27518" s="59">
        <v>27992942</v>
      </c>
      <c r="K27518" s="59" t="s">
        <v>27951</v>
      </c>
      <c r="L27518" s="61" t="s">
        <v>81</v>
      </c>
      <c r="M27518" s="61">
        <f>VLOOKUP(H27518,zdroj!C:F,4,0)</f>
        <v>0</v>
      </c>
      <c r="N27518" s="61" t="str">
        <f t="shared" si="858"/>
        <v>-</v>
      </c>
      <c r="P27518" s="73" t="str">
        <f t="shared" si="859"/>
        <v/>
      </c>
      <c r="Q27518" s="61" t="s">
        <v>86</v>
      </c>
    </row>
    <row r="27519" spans="8:17" x14ac:dyDescent="0.25">
      <c r="H27519" s="59">
        <v>165743</v>
      </c>
      <c r="I27519" s="59" t="s">
        <v>69</v>
      </c>
      <c r="J27519" s="59">
        <v>28326652</v>
      </c>
      <c r="K27519" s="59" t="s">
        <v>27952</v>
      </c>
      <c r="L27519" s="61" t="s">
        <v>81</v>
      </c>
      <c r="M27519" s="61">
        <f>VLOOKUP(H27519,zdroj!C:F,4,0)</f>
        <v>0</v>
      </c>
      <c r="N27519" s="61" t="str">
        <f t="shared" si="858"/>
        <v>-</v>
      </c>
      <c r="P27519" s="73" t="str">
        <f t="shared" si="859"/>
        <v/>
      </c>
      <c r="Q27519" s="61" t="s">
        <v>84</v>
      </c>
    </row>
    <row r="27520" spans="8:17" x14ac:dyDescent="0.25">
      <c r="H27520" s="59">
        <v>165743</v>
      </c>
      <c r="I27520" s="59" t="s">
        <v>69</v>
      </c>
      <c r="J27520" s="59">
        <v>30917395</v>
      </c>
      <c r="K27520" s="59" t="s">
        <v>27953</v>
      </c>
      <c r="L27520" s="61" t="s">
        <v>113</v>
      </c>
      <c r="M27520" s="61">
        <f>VLOOKUP(H27520,zdroj!C:F,4,0)</f>
        <v>0</v>
      </c>
      <c r="N27520" s="61" t="str">
        <f t="shared" si="858"/>
        <v>katB</v>
      </c>
      <c r="P27520" s="73" t="str">
        <f t="shared" si="859"/>
        <v/>
      </c>
      <c r="Q27520" s="61" t="s">
        <v>30</v>
      </c>
    </row>
    <row r="27521" spans="8:17" x14ac:dyDescent="0.25">
      <c r="H27521" s="59">
        <v>165743</v>
      </c>
      <c r="I27521" s="59" t="s">
        <v>69</v>
      </c>
      <c r="J27521" s="59">
        <v>30917433</v>
      </c>
      <c r="K27521" s="59" t="s">
        <v>27954</v>
      </c>
      <c r="L27521" s="61" t="s">
        <v>113</v>
      </c>
      <c r="M27521" s="61">
        <f>VLOOKUP(H27521,zdroj!C:F,4,0)</f>
        <v>0</v>
      </c>
      <c r="N27521" s="61" t="str">
        <f t="shared" si="858"/>
        <v>katB</v>
      </c>
      <c r="P27521" s="73" t="str">
        <f t="shared" si="859"/>
        <v/>
      </c>
      <c r="Q27521" s="61" t="s">
        <v>30</v>
      </c>
    </row>
    <row r="27522" spans="8:17" x14ac:dyDescent="0.25">
      <c r="H27522" s="59">
        <v>165743</v>
      </c>
      <c r="I27522" s="59" t="s">
        <v>69</v>
      </c>
      <c r="J27522" s="59">
        <v>30917441</v>
      </c>
      <c r="K27522" s="59" t="s">
        <v>27955</v>
      </c>
      <c r="L27522" s="61" t="s">
        <v>81</v>
      </c>
      <c r="M27522" s="61">
        <f>VLOOKUP(H27522,zdroj!C:F,4,0)</f>
        <v>0</v>
      </c>
      <c r="N27522" s="61" t="str">
        <f t="shared" si="858"/>
        <v>-</v>
      </c>
      <c r="P27522" s="73" t="str">
        <f t="shared" si="859"/>
        <v/>
      </c>
      <c r="Q27522" s="61" t="s">
        <v>86</v>
      </c>
    </row>
    <row r="27523" spans="8:17" x14ac:dyDescent="0.25">
      <c r="H27523" s="59">
        <v>165743</v>
      </c>
      <c r="I27523" s="59" t="s">
        <v>69</v>
      </c>
      <c r="J27523" s="59">
        <v>41644531</v>
      </c>
      <c r="K27523" s="59" t="s">
        <v>27956</v>
      </c>
      <c r="L27523" s="61" t="s">
        <v>81</v>
      </c>
      <c r="M27523" s="61">
        <f>VLOOKUP(H27523,zdroj!C:F,4,0)</f>
        <v>0</v>
      </c>
      <c r="N27523" s="61" t="str">
        <f t="shared" si="858"/>
        <v>-</v>
      </c>
      <c r="P27523" s="73" t="str">
        <f t="shared" si="859"/>
        <v/>
      </c>
      <c r="Q27523" s="61" t="s">
        <v>86</v>
      </c>
    </row>
    <row r="27524" spans="8:17" x14ac:dyDescent="0.25">
      <c r="H27524" s="59">
        <v>165743</v>
      </c>
      <c r="I27524" s="59" t="s">
        <v>69</v>
      </c>
      <c r="J27524" s="59">
        <v>41644875</v>
      </c>
      <c r="K27524" s="59" t="s">
        <v>27957</v>
      </c>
      <c r="L27524" s="61" t="s">
        <v>81</v>
      </c>
      <c r="M27524" s="61">
        <f>VLOOKUP(H27524,zdroj!C:F,4,0)</f>
        <v>0</v>
      </c>
      <c r="N27524" s="61" t="str">
        <f t="shared" si="858"/>
        <v>-</v>
      </c>
      <c r="P27524" s="73" t="str">
        <f t="shared" si="859"/>
        <v/>
      </c>
      <c r="Q27524" s="61" t="s">
        <v>86</v>
      </c>
    </row>
    <row r="27525" spans="8:17" x14ac:dyDescent="0.25">
      <c r="H27525" s="59">
        <v>165743</v>
      </c>
      <c r="I27525" s="59" t="s">
        <v>69</v>
      </c>
      <c r="J27525" s="59">
        <v>41645774</v>
      </c>
      <c r="K27525" s="59" t="s">
        <v>27958</v>
      </c>
      <c r="L27525" s="61" t="s">
        <v>81</v>
      </c>
      <c r="M27525" s="61">
        <f>VLOOKUP(H27525,zdroj!C:F,4,0)</f>
        <v>0</v>
      </c>
      <c r="N27525" s="61" t="str">
        <f t="shared" si="858"/>
        <v>-</v>
      </c>
      <c r="P27525" s="73" t="str">
        <f t="shared" si="859"/>
        <v/>
      </c>
      <c r="Q27525" s="61" t="s">
        <v>86</v>
      </c>
    </row>
    <row r="27526" spans="8:17" x14ac:dyDescent="0.25">
      <c r="H27526" s="59">
        <v>165743</v>
      </c>
      <c r="I27526" s="59" t="s">
        <v>69</v>
      </c>
      <c r="J27526" s="59">
        <v>41884710</v>
      </c>
      <c r="K27526" s="59" t="s">
        <v>27959</v>
      </c>
      <c r="L27526" s="61" t="s">
        <v>81</v>
      </c>
      <c r="M27526" s="61">
        <f>VLOOKUP(H27526,zdroj!C:F,4,0)</f>
        <v>0</v>
      </c>
      <c r="N27526" s="61" t="str">
        <f t="shared" si="858"/>
        <v>-</v>
      </c>
      <c r="P27526" s="73" t="str">
        <f t="shared" si="859"/>
        <v/>
      </c>
      <c r="Q27526" s="61" t="s">
        <v>86</v>
      </c>
    </row>
    <row r="27527" spans="8:17" x14ac:dyDescent="0.25">
      <c r="H27527" s="59">
        <v>165743</v>
      </c>
      <c r="I27527" s="59" t="s">
        <v>69</v>
      </c>
      <c r="J27527" s="59">
        <v>41887042</v>
      </c>
      <c r="K27527" s="59" t="s">
        <v>27960</v>
      </c>
      <c r="L27527" s="61" t="s">
        <v>81</v>
      </c>
      <c r="M27527" s="61">
        <f>VLOOKUP(H27527,zdroj!C:F,4,0)</f>
        <v>0</v>
      </c>
      <c r="N27527" s="61" t="str">
        <f t="shared" ref="N27527:N27590" si="860">IF(M27527="A",IF(L27527="katA","katB",L27527),L27527)</f>
        <v>-</v>
      </c>
      <c r="P27527" s="73" t="str">
        <f t="shared" ref="P27527:P27590" si="861">IF(O27527="A",1,"")</f>
        <v/>
      </c>
      <c r="Q27527" s="61" t="s">
        <v>84</v>
      </c>
    </row>
    <row r="27528" spans="8:17" x14ac:dyDescent="0.25">
      <c r="H27528" s="59">
        <v>165743</v>
      </c>
      <c r="I27528" s="59" t="s">
        <v>69</v>
      </c>
      <c r="J27528" s="59">
        <v>42564727</v>
      </c>
      <c r="K27528" s="59" t="s">
        <v>27961</v>
      </c>
      <c r="L27528" s="61" t="s">
        <v>81</v>
      </c>
      <c r="M27528" s="61">
        <f>VLOOKUP(H27528,zdroj!C:F,4,0)</f>
        <v>0</v>
      </c>
      <c r="N27528" s="61" t="str">
        <f t="shared" si="860"/>
        <v>-</v>
      </c>
      <c r="P27528" s="73" t="str">
        <f t="shared" si="861"/>
        <v/>
      </c>
      <c r="Q27528" s="61" t="s">
        <v>86</v>
      </c>
    </row>
    <row r="27529" spans="8:17" x14ac:dyDescent="0.25">
      <c r="H27529" s="59">
        <v>165743</v>
      </c>
      <c r="I27529" s="59" t="s">
        <v>69</v>
      </c>
      <c r="J27529" s="59">
        <v>42564794</v>
      </c>
      <c r="K27529" s="59" t="s">
        <v>27962</v>
      </c>
      <c r="L27529" s="61" t="s">
        <v>81</v>
      </c>
      <c r="M27529" s="61">
        <f>VLOOKUP(H27529,zdroj!C:F,4,0)</f>
        <v>0</v>
      </c>
      <c r="N27529" s="61" t="str">
        <f t="shared" si="860"/>
        <v>-</v>
      </c>
      <c r="P27529" s="73" t="str">
        <f t="shared" si="861"/>
        <v/>
      </c>
      <c r="Q27529" s="61" t="s">
        <v>86</v>
      </c>
    </row>
    <row r="27530" spans="8:17" x14ac:dyDescent="0.25">
      <c r="H27530" s="59">
        <v>165743</v>
      </c>
      <c r="I27530" s="59" t="s">
        <v>69</v>
      </c>
      <c r="J27530" s="59">
        <v>42564841</v>
      </c>
      <c r="K27530" s="59" t="s">
        <v>27963</v>
      </c>
      <c r="L27530" s="61" t="s">
        <v>81</v>
      </c>
      <c r="M27530" s="61">
        <f>VLOOKUP(H27530,zdroj!C:F,4,0)</f>
        <v>0</v>
      </c>
      <c r="N27530" s="61" t="str">
        <f t="shared" si="860"/>
        <v>-</v>
      </c>
      <c r="P27530" s="73" t="str">
        <f t="shared" si="861"/>
        <v/>
      </c>
      <c r="Q27530" s="61" t="s">
        <v>86</v>
      </c>
    </row>
    <row r="27531" spans="8:17" x14ac:dyDescent="0.25">
      <c r="H27531" s="59">
        <v>165743</v>
      </c>
      <c r="I27531" s="59" t="s">
        <v>69</v>
      </c>
      <c r="J27531" s="59">
        <v>42564913</v>
      </c>
      <c r="K27531" s="59" t="s">
        <v>27964</v>
      </c>
      <c r="L27531" s="61" t="s">
        <v>81</v>
      </c>
      <c r="M27531" s="61">
        <f>VLOOKUP(H27531,zdroj!C:F,4,0)</f>
        <v>0</v>
      </c>
      <c r="N27531" s="61" t="str">
        <f t="shared" si="860"/>
        <v>-</v>
      </c>
      <c r="P27531" s="73" t="str">
        <f t="shared" si="861"/>
        <v/>
      </c>
      <c r="Q27531" s="61" t="s">
        <v>86</v>
      </c>
    </row>
    <row r="27532" spans="8:17" x14ac:dyDescent="0.25">
      <c r="H27532" s="59">
        <v>165743</v>
      </c>
      <c r="I27532" s="59" t="s">
        <v>69</v>
      </c>
      <c r="J27532" s="59">
        <v>42565308</v>
      </c>
      <c r="K27532" s="59" t="s">
        <v>27965</v>
      </c>
      <c r="L27532" s="61" t="s">
        <v>81</v>
      </c>
      <c r="M27532" s="61">
        <f>VLOOKUP(H27532,zdroj!C:F,4,0)</f>
        <v>0</v>
      </c>
      <c r="N27532" s="61" t="str">
        <f t="shared" si="860"/>
        <v>-</v>
      </c>
      <c r="P27532" s="73" t="str">
        <f t="shared" si="861"/>
        <v/>
      </c>
      <c r="Q27532" s="61" t="s">
        <v>86</v>
      </c>
    </row>
    <row r="27533" spans="8:17" x14ac:dyDescent="0.25">
      <c r="H27533" s="59">
        <v>165743</v>
      </c>
      <c r="I27533" s="59" t="s">
        <v>69</v>
      </c>
      <c r="J27533" s="59">
        <v>42565545</v>
      </c>
      <c r="K27533" s="59" t="s">
        <v>27966</v>
      </c>
      <c r="L27533" s="61" t="s">
        <v>81</v>
      </c>
      <c r="M27533" s="61">
        <f>VLOOKUP(H27533,zdroj!C:F,4,0)</f>
        <v>0</v>
      </c>
      <c r="N27533" s="61" t="str">
        <f t="shared" si="860"/>
        <v>-</v>
      </c>
      <c r="P27533" s="73" t="str">
        <f t="shared" si="861"/>
        <v/>
      </c>
      <c r="Q27533" s="61" t="s">
        <v>84</v>
      </c>
    </row>
    <row r="27534" spans="8:17" x14ac:dyDescent="0.25">
      <c r="H27534" s="59">
        <v>165743</v>
      </c>
      <c r="I27534" s="59" t="s">
        <v>69</v>
      </c>
      <c r="J27534" s="59">
        <v>42565804</v>
      </c>
      <c r="K27534" s="59" t="s">
        <v>27967</v>
      </c>
      <c r="L27534" s="61" t="s">
        <v>81</v>
      </c>
      <c r="M27534" s="61">
        <f>VLOOKUP(H27534,zdroj!C:F,4,0)</f>
        <v>0</v>
      </c>
      <c r="N27534" s="61" t="str">
        <f t="shared" si="860"/>
        <v>-</v>
      </c>
      <c r="P27534" s="73" t="str">
        <f t="shared" si="861"/>
        <v/>
      </c>
      <c r="Q27534" s="61" t="s">
        <v>86</v>
      </c>
    </row>
    <row r="27535" spans="8:17" x14ac:dyDescent="0.25">
      <c r="H27535" s="59">
        <v>165743</v>
      </c>
      <c r="I27535" s="59" t="s">
        <v>69</v>
      </c>
      <c r="J27535" s="59">
        <v>42565936</v>
      </c>
      <c r="K27535" s="59" t="s">
        <v>27968</v>
      </c>
      <c r="L27535" s="61" t="s">
        <v>113</v>
      </c>
      <c r="M27535" s="61">
        <f>VLOOKUP(H27535,zdroj!C:F,4,0)</f>
        <v>0</v>
      </c>
      <c r="N27535" s="61" t="str">
        <f t="shared" si="860"/>
        <v>katB</v>
      </c>
      <c r="P27535" s="73" t="str">
        <f t="shared" si="861"/>
        <v/>
      </c>
      <c r="Q27535" s="61" t="s">
        <v>30</v>
      </c>
    </row>
    <row r="27536" spans="8:17" x14ac:dyDescent="0.25">
      <c r="H27536" s="59">
        <v>165743</v>
      </c>
      <c r="I27536" s="59" t="s">
        <v>69</v>
      </c>
      <c r="J27536" s="59">
        <v>72509244</v>
      </c>
      <c r="K27536" s="59" t="s">
        <v>27969</v>
      </c>
      <c r="L27536" s="61" t="s">
        <v>81</v>
      </c>
      <c r="M27536" s="61">
        <f>VLOOKUP(H27536,zdroj!C:F,4,0)</f>
        <v>0</v>
      </c>
      <c r="N27536" s="61" t="str">
        <f t="shared" si="860"/>
        <v>-</v>
      </c>
      <c r="P27536" s="73" t="str">
        <f t="shared" si="861"/>
        <v/>
      </c>
      <c r="Q27536" s="61" t="s">
        <v>86</v>
      </c>
    </row>
    <row r="27537" spans="8:17" x14ac:dyDescent="0.25">
      <c r="H27537" s="59">
        <v>165743</v>
      </c>
      <c r="I27537" s="59" t="s">
        <v>69</v>
      </c>
      <c r="J27537" s="59">
        <v>72874350</v>
      </c>
      <c r="K27537" s="59" t="s">
        <v>27970</v>
      </c>
      <c r="L27537" s="61" t="s">
        <v>81</v>
      </c>
      <c r="M27537" s="61">
        <f>VLOOKUP(H27537,zdroj!C:F,4,0)</f>
        <v>0</v>
      </c>
      <c r="N27537" s="61" t="str">
        <f t="shared" si="860"/>
        <v>-</v>
      </c>
      <c r="P27537" s="73" t="str">
        <f t="shared" si="861"/>
        <v/>
      </c>
      <c r="Q27537" s="61" t="s">
        <v>86</v>
      </c>
    </row>
    <row r="27538" spans="8:17" x14ac:dyDescent="0.25">
      <c r="H27538" s="59">
        <v>165743</v>
      </c>
      <c r="I27538" s="59" t="s">
        <v>69</v>
      </c>
      <c r="J27538" s="59">
        <v>73981931</v>
      </c>
      <c r="K27538" s="59" t="s">
        <v>27971</v>
      </c>
      <c r="L27538" s="61" t="s">
        <v>81</v>
      </c>
      <c r="M27538" s="61">
        <f>VLOOKUP(H27538,zdroj!C:F,4,0)</f>
        <v>0</v>
      </c>
      <c r="N27538" s="61" t="str">
        <f t="shared" si="860"/>
        <v>-</v>
      </c>
      <c r="P27538" s="73" t="str">
        <f t="shared" si="861"/>
        <v/>
      </c>
      <c r="Q27538" s="61" t="s">
        <v>86</v>
      </c>
    </row>
    <row r="27539" spans="8:17" x14ac:dyDescent="0.25">
      <c r="H27539" s="59">
        <v>165743</v>
      </c>
      <c r="I27539" s="59" t="s">
        <v>69</v>
      </c>
      <c r="J27539" s="59">
        <v>79940803</v>
      </c>
      <c r="K27539" s="59" t="s">
        <v>27972</v>
      </c>
      <c r="L27539" s="61" t="s">
        <v>81</v>
      </c>
      <c r="M27539" s="61">
        <f>VLOOKUP(H27539,zdroj!C:F,4,0)</f>
        <v>0</v>
      </c>
      <c r="N27539" s="61" t="str">
        <f t="shared" si="860"/>
        <v>-</v>
      </c>
      <c r="P27539" s="73" t="str">
        <f t="shared" si="861"/>
        <v/>
      </c>
      <c r="Q27539" s="61" t="s">
        <v>86</v>
      </c>
    </row>
    <row r="27540" spans="8:17" x14ac:dyDescent="0.25">
      <c r="H27540" s="59">
        <v>165743</v>
      </c>
      <c r="I27540" s="59" t="s">
        <v>69</v>
      </c>
      <c r="J27540" s="59">
        <v>80447295</v>
      </c>
      <c r="K27540" s="59" t="s">
        <v>27973</v>
      </c>
      <c r="L27540" s="61" t="s">
        <v>81</v>
      </c>
      <c r="M27540" s="61">
        <f>VLOOKUP(H27540,zdroj!C:F,4,0)</f>
        <v>0</v>
      </c>
      <c r="N27540" s="61" t="str">
        <f t="shared" si="860"/>
        <v>-</v>
      </c>
      <c r="P27540" s="73" t="str">
        <f t="shared" si="861"/>
        <v/>
      </c>
      <c r="Q27540" s="61" t="s">
        <v>86</v>
      </c>
    </row>
    <row r="27541" spans="8:17" x14ac:dyDescent="0.25">
      <c r="H27541" s="59">
        <v>165743</v>
      </c>
      <c r="I27541" s="59" t="s">
        <v>69</v>
      </c>
      <c r="J27541" s="59">
        <v>80476147</v>
      </c>
      <c r="K27541" s="59" t="s">
        <v>27974</v>
      </c>
      <c r="L27541" s="61" t="s">
        <v>81</v>
      </c>
      <c r="M27541" s="61">
        <f>VLOOKUP(H27541,zdroj!C:F,4,0)</f>
        <v>0</v>
      </c>
      <c r="N27541" s="61" t="str">
        <f t="shared" si="860"/>
        <v>-</v>
      </c>
      <c r="P27541" s="73" t="str">
        <f t="shared" si="861"/>
        <v/>
      </c>
      <c r="Q27541" s="61" t="s">
        <v>86</v>
      </c>
    </row>
    <row r="27542" spans="8:17" x14ac:dyDescent="0.25">
      <c r="H27542" s="59">
        <v>165743</v>
      </c>
      <c r="I27542" s="59" t="s">
        <v>69</v>
      </c>
      <c r="J27542" s="59">
        <v>80582630</v>
      </c>
      <c r="K27542" s="59" t="s">
        <v>27975</v>
      </c>
      <c r="L27542" s="61" t="s">
        <v>81</v>
      </c>
      <c r="M27542" s="61">
        <f>VLOOKUP(H27542,zdroj!C:F,4,0)</f>
        <v>0</v>
      </c>
      <c r="N27542" s="61" t="str">
        <f t="shared" si="860"/>
        <v>-</v>
      </c>
      <c r="P27542" s="73" t="str">
        <f t="shared" si="861"/>
        <v/>
      </c>
      <c r="Q27542" s="61" t="s">
        <v>86</v>
      </c>
    </row>
    <row r="27543" spans="8:17" x14ac:dyDescent="0.25">
      <c r="H27543" s="59">
        <v>165743</v>
      </c>
      <c r="I27543" s="59" t="s">
        <v>69</v>
      </c>
      <c r="J27543" s="59">
        <v>81514344</v>
      </c>
      <c r="K27543" s="59" t="s">
        <v>27976</v>
      </c>
      <c r="L27543" s="61" t="s">
        <v>81</v>
      </c>
      <c r="M27543" s="61">
        <f>VLOOKUP(H27543,zdroj!C:F,4,0)</f>
        <v>0</v>
      </c>
      <c r="N27543" s="61" t="str">
        <f t="shared" si="860"/>
        <v>-</v>
      </c>
      <c r="P27543" s="73" t="str">
        <f t="shared" si="861"/>
        <v/>
      </c>
      <c r="Q27543" s="61" t="s">
        <v>88</v>
      </c>
    </row>
    <row r="27544" spans="8:17" x14ac:dyDescent="0.25">
      <c r="H27544" s="59">
        <v>322512</v>
      </c>
      <c r="I27544" s="59" t="s">
        <v>69</v>
      </c>
      <c r="J27544" s="59">
        <v>27949371</v>
      </c>
      <c r="K27544" s="59" t="s">
        <v>27977</v>
      </c>
      <c r="L27544" s="61" t="s">
        <v>113</v>
      </c>
      <c r="M27544" s="61">
        <f>VLOOKUP(H27544,zdroj!C:F,4,0)</f>
        <v>0</v>
      </c>
      <c r="N27544" s="61" t="str">
        <f t="shared" si="860"/>
        <v>katB</v>
      </c>
      <c r="P27544" s="73" t="str">
        <f t="shared" si="861"/>
        <v/>
      </c>
      <c r="Q27544" s="61" t="s">
        <v>30</v>
      </c>
    </row>
    <row r="27545" spans="8:17" x14ac:dyDescent="0.25">
      <c r="H27545" s="59">
        <v>322512</v>
      </c>
      <c r="I27545" s="59" t="s">
        <v>69</v>
      </c>
      <c r="J27545" s="59">
        <v>30917409</v>
      </c>
      <c r="K27545" s="59" t="s">
        <v>27978</v>
      </c>
      <c r="L27545" s="61" t="s">
        <v>113</v>
      </c>
      <c r="M27545" s="61">
        <f>VLOOKUP(H27545,zdroj!C:F,4,0)</f>
        <v>0</v>
      </c>
      <c r="N27545" s="61" t="str">
        <f t="shared" si="860"/>
        <v>katB</v>
      </c>
      <c r="P27545" s="73" t="str">
        <f t="shared" si="861"/>
        <v/>
      </c>
      <c r="Q27545" s="61" t="s">
        <v>31</v>
      </c>
    </row>
    <row r="27546" spans="8:17" x14ac:dyDescent="0.25">
      <c r="H27546" s="59">
        <v>322512</v>
      </c>
      <c r="I27546" s="59" t="s">
        <v>69</v>
      </c>
      <c r="J27546" s="59">
        <v>30917450</v>
      </c>
      <c r="K27546" s="59" t="s">
        <v>27979</v>
      </c>
      <c r="L27546" s="61" t="s">
        <v>81</v>
      </c>
      <c r="M27546" s="61">
        <f>VLOOKUP(H27546,zdroj!C:F,4,0)</f>
        <v>0</v>
      </c>
      <c r="N27546" s="61" t="str">
        <f t="shared" si="860"/>
        <v>-</v>
      </c>
      <c r="P27546" s="73" t="str">
        <f t="shared" si="861"/>
        <v/>
      </c>
      <c r="Q27546" s="61" t="s">
        <v>86</v>
      </c>
    </row>
    <row r="27547" spans="8:17" x14ac:dyDescent="0.25">
      <c r="H27547" s="59">
        <v>322512</v>
      </c>
      <c r="I27547" s="59" t="s">
        <v>69</v>
      </c>
      <c r="J27547" s="59">
        <v>30917468</v>
      </c>
      <c r="K27547" s="59" t="s">
        <v>27980</v>
      </c>
      <c r="L27547" s="61" t="s">
        <v>81</v>
      </c>
      <c r="M27547" s="61">
        <f>VLOOKUP(H27547,zdroj!C:F,4,0)</f>
        <v>0</v>
      </c>
      <c r="N27547" s="61" t="str">
        <f t="shared" si="860"/>
        <v>-</v>
      </c>
      <c r="P27547" s="73" t="str">
        <f t="shared" si="861"/>
        <v/>
      </c>
      <c r="Q27547" s="61" t="s">
        <v>86</v>
      </c>
    </row>
    <row r="27548" spans="8:17" x14ac:dyDescent="0.25">
      <c r="H27548" s="59">
        <v>322512</v>
      </c>
      <c r="I27548" s="59" t="s">
        <v>69</v>
      </c>
      <c r="J27548" s="59">
        <v>30917476</v>
      </c>
      <c r="K27548" s="59" t="s">
        <v>27981</v>
      </c>
      <c r="L27548" s="61" t="s">
        <v>113</v>
      </c>
      <c r="M27548" s="61">
        <f>VLOOKUP(H27548,zdroj!C:F,4,0)</f>
        <v>0</v>
      </c>
      <c r="N27548" s="61" t="str">
        <f t="shared" si="860"/>
        <v>katB</v>
      </c>
      <c r="P27548" s="73" t="str">
        <f t="shared" si="861"/>
        <v/>
      </c>
      <c r="Q27548" s="61" t="s">
        <v>30</v>
      </c>
    </row>
    <row r="27549" spans="8:17" x14ac:dyDescent="0.25">
      <c r="H27549" s="59">
        <v>322512</v>
      </c>
      <c r="I27549" s="59" t="s">
        <v>69</v>
      </c>
      <c r="J27549" s="59">
        <v>30917484</v>
      </c>
      <c r="K27549" s="59" t="s">
        <v>27982</v>
      </c>
      <c r="L27549" s="61" t="s">
        <v>81</v>
      </c>
      <c r="M27549" s="61">
        <f>VLOOKUP(H27549,zdroj!C:F,4,0)</f>
        <v>0</v>
      </c>
      <c r="N27549" s="61" t="str">
        <f t="shared" si="860"/>
        <v>-</v>
      </c>
      <c r="P27549" s="73" t="str">
        <f t="shared" si="861"/>
        <v/>
      </c>
      <c r="Q27549" s="61" t="s">
        <v>86</v>
      </c>
    </row>
    <row r="27550" spans="8:17" x14ac:dyDescent="0.25">
      <c r="H27550" s="59">
        <v>322512</v>
      </c>
      <c r="I27550" s="59" t="s">
        <v>69</v>
      </c>
      <c r="J27550" s="59">
        <v>30917492</v>
      </c>
      <c r="K27550" s="59" t="s">
        <v>27983</v>
      </c>
      <c r="L27550" s="61" t="s">
        <v>81</v>
      </c>
      <c r="M27550" s="61">
        <f>VLOOKUP(H27550,zdroj!C:F,4,0)</f>
        <v>0</v>
      </c>
      <c r="N27550" s="61" t="str">
        <f t="shared" si="860"/>
        <v>-</v>
      </c>
      <c r="P27550" s="73" t="str">
        <f t="shared" si="861"/>
        <v/>
      </c>
      <c r="Q27550" s="61" t="s">
        <v>86</v>
      </c>
    </row>
    <row r="27551" spans="8:17" x14ac:dyDescent="0.25">
      <c r="H27551" s="59">
        <v>322512</v>
      </c>
      <c r="I27551" s="59" t="s">
        <v>69</v>
      </c>
      <c r="J27551" s="59">
        <v>30917506</v>
      </c>
      <c r="K27551" s="59" t="s">
        <v>27984</v>
      </c>
      <c r="L27551" s="61" t="s">
        <v>81</v>
      </c>
      <c r="M27551" s="61">
        <f>VLOOKUP(H27551,zdroj!C:F,4,0)</f>
        <v>0</v>
      </c>
      <c r="N27551" s="61" t="str">
        <f t="shared" si="860"/>
        <v>-</v>
      </c>
      <c r="P27551" s="73" t="str">
        <f t="shared" si="861"/>
        <v/>
      </c>
      <c r="Q27551" s="61" t="s">
        <v>86</v>
      </c>
    </row>
    <row r="27552" spans="8:17" x14ac:dyDescent="0.25">
      <c r="H27552" s="59">
        <v>322512</v>
      </c>
      <c r="I27552" s="59" t="s">
        <v>69</v>
      </c>
      <c r="J27552" s="59">
        <v>30917514</v>
      </c>
      <c r="K27552" s="59" t="s">
        <v>27985</v>
      </c>
      <c r="L27552" s="61" t="s">
        <v>81</v>
      </c>
      <c r="M27552" s="61">
        <f>VLOOKUP(H27552,zdroj!C:F,4,0)</f>
        <v>0</v>
      </c>
      <c r="N27552" s="61" t="str">
        <f t="shared" si="860"/>
        <v>-</v>
      </c>
      <c r="P27552" s="73" t="str">
        <f t="shared" si="861"/>
        <v/>
      </c>
      <c r="Q27552" s="61" t="s">
        <v>86</v>
      </c>
    </row>
    <row r="27553" spans="8:17" x14ac:dyDescent="0.25">
      <c r="H27553" s="59">
        <v>322512</v>
      </c>
      <c r="I27553" s="59" t="s">
        <v>69</v>
      </c>
      <c r="J27553" s="59">
        <v>30917522</v>
      </c>
      <c r="K27553" s="59" t="s">
        <v>27986</v>
      </c>
      <c r="L27553" s="61" t="s">
        <v>81</v>
      </c>
      <c r="M27553" s="61">
        <f>VLOOKUP(H27553,zdroj!C:F,4,0)</f>
        <v>0</v>
      </c>
      <c r="N27553" s="61" t="str">
        <f t="shared" si="860"/>
        <v>-</v>
      </c>
      <c r="P27553" s="73" t="str">
        <f t="shared" si="861"/>
        <v/>
      </c>
      <c r="Q27553" s="61" t="s">
        <v>86</v>
      </c>
    </row>
    <row r="27554" spans="8:17" x14ac:dyDescent="0.25">
      <c r="H27554" s="59">
        <v>322512</v>
      </c>
      <c r="I27554" s="59" t="s">
        <v>69</v>
      </c>
      <c r="J27554" s="59">
        <v>30917531</v>
      </c>
      <c r="K27554" s="59" t="s">
        <v>27987</v>
      </c>
      <c r="L27554" s="61" t="s">
        <v>113</v>
      </c>
      <c r="M27554" s="61">
        <f>VLOOKUP(H27554,zdroj!C:F,4,0)</f>
        <v>0</v>
      </c>
      <c r="N27554" s="61" t="str">
        <f t="shared" si="860"/>
        <v>katB</v>
      </c>
      <c r="P27554" s="73" t="str">
        <f t="shared" si="861"/>
        <v/>
      </c>
      <c r="Q27554" s="61" t="s">
        <v>30</v>
      </c>
    </row>
    <row r="27555" spans="8:17" x14ac:dyDescent="0.25">
      <c r="H27555" s="59">
        <v>322512</v>
      </c>
      <c r="I27555" s="59" t="s">
        <v>69</v>
      </c>
      <c r="J27555" s="59">
        <v>30917549</v>
      </c>
      <c r="K27555" s="59" t="s">
        <v>27988</v>
      </c>
      <c r="L27555" s="61" t="s">
        <v>81</v>
      </c>
      <c r="M27555" s="61">
        <f>VLOOKUP(H27555,zdroj!C:F,4,0)</f>
        <v>0</v>
      </c>
      <c r="N27555" s="61" t="str">
        <f t="shared" si="860"/>
        <v>-</v>
      </c>
      <c r="P27555" s="73" t="str">
        <f t="shared" si="861"/>
        <v/>
      </c>
      <c r="Q27555" s="61" t="s">
        <v>86</v>
      </c>
    </row>
    <row r="27556" spans="8:17" x14ac:dyDescent="0.25">
      <c r="H27556" s="59">
        <v>322512</v>
      </c>
      <c r="I27556" s="59" t="s">
        <v>69</v>
      </c>
      <c r="J27556" s="59">
        <v>30917557</v>
      </c>
      <c r="K27556" s="59" t="s">
        <v>27989</v>
      </c>
      <c r="L27556" s="61" t="s">
        <v>81</v>
      </c>
      <c r="M27556" s="61">
        <f>VLOOKUP(H27556,zdroj!C:F,4,0)</f>
        <v>0</v>
      </c>
      <c r="N27556" s="61" t="str">
        <f t="shared" si="860"/>
        <v>-</v>
      </c>
      <c r="P27556" s="73" t="str">
        <f t="shared" si="861"/>
        <v/>
      </c>
      <c r="Q27556" s="61" t="s">
        <v>86</v>
      </c>
    </row>
    <row r="27557" spans="8:17" x14ac:dyDescent="0.25">
      <c r="H27557" s="59">
        <v>322512</v>
      </c>
      <c r="I27557" s="59" t="s">
        <v>69</v>
      </c>
      <c r="J27557" s="59">
        <v>30917565</v>
      </c>
      <c r="K27557" s="59" t="s">
        <v>27990</v>
      </c>
      <c r="L27557" s="61" t="s">
        <v>81</v>
      </c>
      <c r="M27557" s="61">
        <f>VLOOKUP(H27557,zdroj!C:F,4,0)</f>
        <v>0</v>
      </c>
      <c r="N27557" s="61" t="str">
        <f t="shared" si="860"/>
        <v>-</v>
      </c>
      <c r="P27557" s="73" t="str">
        <f t="shared" si="861"/>
        <v/>
      </c>
      <c r="Q27557" s="61" t="s">
        <v>86</v>
      </c>
    </row>
    <row r="27558" spans="8:17" x14ac:dyDescent="0.25">
      <c r="H27558" s="59">
        <v>322512</v>
      </c>
      <c r="I27558" s="59" t="s">
        <v>69</v>
      </c>
      <c r="J27558" s="59">
        <v>30917573</v>
      </c>
      <c r="K27558" s="59" t="s">
        <v>27991</v>
      </c>
      <c r="L27558" s="61" t="s">
        <v>81</v>
      </c>
      <c r="M27558" s="61">
        <f>VLOOKUP(H27558,zdroj!C:F,4,0)</f>
        <v>0</v>
      </c>
      <c r="N27558" s="61" t="str">
        <f t="shared" si="860"/>
        <v>-</v>
      </c>
      <c r="P27558" s="73" t="str">
        <f t="shared" si="861"/>
        <v/>
      </c>
      <c r="Q27558" s="61" t="s">
        <v>86</v>
      </c>
    </row>
    <row r="27559" spans="8:17" x14ac:dyDescent="0.25">
      <c r="H27559" s="59">
        <v>322512</v>
      </c>
      <c r="I27559" s="59" t="s">
        <v>69</v>
      </c>
      <c r="J27559" s="59">
        <v>30917581</v>
      </c>
      <c r="K27559" s="59" t="s">
        <v>27992</v>
      </c>
      <c r="L27559" s="61" t="s">
        <v>81</v>
      </c>
      <c r="M27559" s="61">
        <f>VLOOKUP(H27559,zdroj!C:F,4,0)</f>
        <v>0</v>
      </c>
      <c r="N27559" s="61" t="str">
        <f t="shared" si="860"/>
        <v>-</v>
      </c>
      <c r="P27559" s="73" t="str">
        <f t="shared" si="861"/>
        <v/>
      </c>
      <c r="Q27559" s="61" t="s">
        <v>86</v>
      </c>
    </row>
    <row r="27560" spans="8:17" x14ac:dyDescent="0.25">
      <c r="H27560" s="59">
        <v>322512</v>
      </c>
      <c r="I27560" s="59" t="s">
        <v>69</v>
      </c>
      <c r="J27560" s="59">
        <v>30917590</v>
      </c>
      <c r="K27560" s="59" t="s">
        <v>27993</v>
      </c>
      <c r="L27560" s="61" t="s">
        <v>81</v>
      </c>
      <c r="M27560" s="61">
        <f>VLOOKUP(H27560,zdroj!C:F,4,0)</f>
        <v>0</v>
      </c>
      <c r="N27560" s="61" t="str">
        <f t="shared" si="860"/>
        <v>-</v>
      </c>
      <c r="P27560" s="73" t="str">
        <f t="shared" si="861"/>
        <v/>
      </c>
      <c r="Q27560" s="61" t="s">
        <v>86</v>
      </c>
    </row>
    <row r="27561" spans="8:17" x14ac:dyDescent="0.25">
      <c r="H27561" s="59">
        <v>322512</v>
      </c>
      <c r="I27561" s="59" t="s">
        <v>69</v>
      </c>
      <c r="J27561" s="59">
        <v>30917603</v>
      </c>
      <c r="K27561" s="59" t="s">
        <v>27994</v>
      </c>
      <c r="L27561" s="61" t="s">
        <v>81</v>
      </c>
      <c r="M27561" s="61">
        <f>VLOOKUP(H27561,zdroj!C:F,4,0)</f>
        <v>0</v>
      </c>
      <c r="N27561" s="61" t="str">
        <f t="shared" si="860"/>
        <v>-</v>
      </c>
      <c r="P27561" s="73" t="str">
        <f t="shared" si="861"/>
        <v/>
      </c>
      <c r="Q27561" s="61" t="s">
        <v>86</v>
      </c>
    </row>
    <row r="27562" spans="8:17" x14ac:dyDescent="0.25">
      <c r="H27562" s="59">
        <v>322512</v>
      </c>
      <c r="I27562" s="59" t="s">
        <v>69</v>
      </c>
      <c r="J27562" s="59">
        <v>30917611</v>
      </c>
      <c r="K27562" s="59" t="s">
        <v>27995</v>
      </c>
      <c r="L27562" s="61" t="s">
        <v>81</v>
      </c>
      <c r="M27562" s="61">
        <f>VLOOKUP(H27562,zdroj!C:F,4,0)</f>
        <v>0</v>
      </c>
      <c r="N27562" s="61" t="str">
        <f t="shared" si="860"/>
        <v>-</v>
      </c>
      <c r="P27562" s="73" t="str">
        <f t="shared" si="861"/>
        <v/>
      </c>
      <c r="Q27562" s="61" t="s">
        <v>86</v>
      </c>
    </row>
    <row r="27563" spans="8:17" x14ac:dyDescent="0.25">
      <c r="H27563" s="59">
        <v>322512</v>
      </c>
      <c r="I27563" s="59" t="s">
        <v>69</v>
      </c>
      <c r="J27563" s="59">
        <v>30917620</v>
      </c>
      <c r="K27563" s="59" t="s">
        <v>27996</v>
      </c>
      <c r="L27563" s="61" t="s">
        <v>81</v>
      </c>
      <c r="M27563" s="61">
        <f>VLOOKUP(H27563,zdroj!C:F,4,0)</f>
        <v>0</v>
      </c>
      <c r="N27563" s="61" t="str">
        <f t="shared" si="860"/>
        <v>-</v>
      </c>
      <c r="P27563" s="73" t="str">
        <f t="shared" si="861"/>
        <v/>
      </c>
      <c r="Q27563" s="61" t="s">
        <v>86</v>
      </c>
    </row>
    <row r="27564" spans="8:17" x14ac:dyDescent="0.25">
      <c r="H27564" s="59">
        <v>322512</v>
      </c>
      <c r="I27564" s="59" t="s">
        <v>69</v>
      </c>
      <c r="J27564" s="59">
        <v>30917638</v>
      </c>
      <c r="K27564" s="59" t="s">
        <v>27997</v>
      </c>
      <c r="L27564" s="61" t="s">
        <v>81</v>
      </c>
      <c r="M27564" s="61">
        <f>VLOOKUP(H27564,zdroj!C:F,4,0)</f>
        <v>0</v>
      </c>
      <c r="N27564" s="61" t="str">
        <f t="shared" si="860"/>
        <v>-</v>
      </c>
      <c r="P27564" s="73" t="str">
        <f t="shared" si="861"/>
        <v/>
      </c>
      <c r="Q27564" s="61" t="s">
        <v>86</v>
      </c>
    </row>
    <row r="27565" spans="8:17" x14ac:dyDescent="0.25">
      <c r="H27565" s="59">
        <v>322512</v>
      </c>
      <c r="I27565" s="59" t="s">
        <v>69</v>
      </c>
      <c r="J27565" s="59">
        <v>30917646</v>
      </c>
      <c r="K27565" s="59" t="s">
        <v>27998</v>
      </c>
      <c r="L27565" s="61" t="s">
        <v>81</v>
      </c>
      <c r="M27565" s="61">
        <f>VLOOKUP(H27565,zdroj!C:F,4,0)</f>
        <v>0</v>
      </c>
      <c r="N27565" s="61" t="str">
        <f t="shared" si="860"/>
        <v>-</v>
      </c>
      <c r="P27565" s="73" t="str">
        <f t="shared" si="861"/>
        <v/>
      </c>
      <c r="Q27565" s="61" t="s">
        <v>86</v>
      </c>
    </row>
    <row r="27566" spans="8:17" x14ac:dyDescent="0.25">
      <c r="H27566" s="59">
        <v>322512</v>
      </c>
      <c r="I27566" s="59" t="s">
        <v>69</v>
      </c>
      <c r="J27566" s="59">
        <v>30917654</v>
      </c>
      <c r="K27566" s="59" t="s">
        <v>27999</v>
      </c>
      <c r="L27566" s="61" t="s">
        <v>81</v>
      </c>
      <c r="M27566" s="61">
        <f>VLOOKUP(H27566,zdroj!C:F,4,0)</f>
        <v>0</v>
      </c>
      <c r="N27566" s="61" t="str">
        <f t="shared" si="860"/>
        <v>-</v>
      </c>
      <c r="P27566" s="73" t="str">
        <f t="shared" si="861"/>
        <v/>
      </c>
      <c r="Q27566" s="61" t="s">
        <v>86</v>
      </c>
    </row>
    <row r="27567" spans="8:17" x14ac:dyDescent="0.25">
      <c r="H27567" s="59">
        <v>322512</v>
      </c>
      <c r="I27567" s="59" t="s">
        <v>69</v>
      </c>
      <c r="J27567" s="59">
        <v>30917662</v>
      </c>
      <c r="K27567" s="59" t="s">
        <v>28000</v>
      </c>
      <c r="L27567" s="61" t="s">
        <v>81</v>
      </c>
      <c r="M27567" s="61">
        <f>VLOOKUP(H27567,zdroj!C:F,4,0)</f>
        <v>0</v>
      </c>
      <c r="N27567" s="61" t="str">
        <f t="shared" si="860"/>
        <v>-</v>
      </c>
      <c r="P27567" s="73" t="str">
        <f t="shared" si="861"/>
        <v/>
      </c>
      <c r="Q27567" s="61" t="s">
        <v>86</v>
      </c>
    </row>
    <row r="27568" spans="8:17" x14ac:dyDescent="0.25">
      <c r="H27568" s="59">
        <v>322512</v>
      </c>
      <c r="I27568" s="59" t="s">
        <v>69</v>
      </c>
      <c r="J27568" s="59">
        <v>30917671</v>
      </c>
      <c r="K27568" s="59" t="s">
        <v>28001</v>
      </c>
      <c r="L27568" s="61" t="s">
        <v>81</v>
      </c>
      <c r="M27568" s="61">
        <f>VLOOKUP(H27568,zdroj!C:F,4,0)</f>
        <v>0</v>
      </c>
      <c r="N27568" s="61" t="str">
        <f t="shared" si="860"/>
        <v>-</v>
      </c>
      <c r="P27568" s="73" t="str">
        <f t="shared" si="861"/>
        <v/>
      </c>
      <c r="Q27568" s="61" t="s">
        <v>86</v>
      </c>
    </row>
    <row r="27569" spans="8:17" x14ac:dyDescent="0.25">
      <c r="H27569" s="59">
        <v>322512</v>
      </c>
      <c r="I27569" s="59" t="s">
        <v>69</v>
      </c>
      <c r="J27569" s="59">
        <v>30917689</v>
      </c>
      <c r="K27569" s="59" t="s">
        <v>28002</v>
      </c>
      <c r="L27569" s="61" t="s">
        <v>81</v>
      </c>
      <c r="M27569" s="61">
        <f>VLOOKUP(H27569,zdroj!C:F,4,0)</f>
        <v>0</v>
      </c>
      <c r="N27569" s="61" t="str">
        <f t="shared" si="860"/>
        <v>-</v>
      </c>
      <c r="P27569" s="73" t="str">
        <f t="shared" si="861"/>
        <v/>
      </c>
      <c r="Q27569" s="61" t="s">
        <v>86</v>
      </c>
    </row>
    <row r="27570" spans="8:17" x14ac:dyDescent="0.25">
      <c r="H27570" s="59">
        <v>322512</v>
      </c>
      <c r="I27570" s="59" t="s">
        <v>69</v>
      </c>
      <c r="J27570" s="59">
        <v>30917697</v>
      </c>
      <c r="K27570" s="59" t="s">
        <v>28003</v>
      </c>
      <c r="L27570" s="61" t="s">
        <v>81</v>
      </c>
      <c r="M27570" s="61">
        <f>VLOOKUP(H27570,zdroj!C:F,4,0)</f>
        <v>0</v>
      </c>
      <c r="N27570" s="61" t="str">
        <f t="shared" si="860"/>
        <v>-</v>
      </c>
      <c r="P27570" s="73" t="str">
        <f t="shared" si="861"/>
        <v/>
      </c>
      <c r="Q27570" s="61" t="s">
        <v>86</v>
      </c>
    </row>
    <row r="27571" spans="8:17" x14ac:dyDescent="0.25">
      <c r="H27571" s="59">
        <v>322512</v>
      </c>
      <c r="I27571" s="59" t="s">
        <v>69</v>
      </c>
      <c r="J27571" s="59">
        <v>30917701</v>
      </c>
      <c r="K27571" s="59" t="s">
        <v>28004</v>
      </c>
      <c r="L27571" s="61" t="s">
        <v>81</v>
      </c>
      <c r="M27571" s="61">
        <f>VLOOKUP(H27571,zdroj!C:F,4,0)</f>
        <v>0</v>
      </c>
      <c r="N27571" s="61" t="str">
        <f t="shared" si="860"/>
        <v>-</v>
      </c>
      <c r="P27571" s="73" t="str">
        <f t="shared" si="861"/>
        <v/>
      </c>
      <c r="Q27571" s="61" t="s">
        <v>86</v>
      </c>
    </row>
    <row r="27572" spans="8:17" x14ac:dyDescent="0.25">
      <c r="H27572" s="59">
        <v>322512</v>
      </c>
      <c r="I27572" s="59" t="s">
        <v>69</v>
      </c>
      <c r="J27572" s="59">
        <v>30917719</v>
      </c>
      <c r="K27572" s="59" t="s">
        <v>28005</v>
      </c>
      <c r="L27572" s="61" t="s">
        <v>81</v>
      </c>
      <c r="M27572" s="61">
        <f>VLOOKUP(H27572,zdroj!C:F,4,0)</f>
        <v>0</v>
      </c>
      <c r="N27572" s="61" t="str">
        <f t="shared" si="860"/>
        <v>-</v>
      </c>
      <c r="P27572" s="73" t="str">
        <f t="shared" si="861"/>
        <v/>
      </c>
      <c r="Q27572" s="61" t="s">
        <v>86</v>
      </c>
    </row>
    <row r="27573" spans="8:17" x14ac:dyDescent="0.25">
      <c r="H27573" s="59">
        <v>322512</v>
      </c>
      <c r="I27573" s="59" t="s">
        <v>69</v>
      </c>
      <c r="J27573" s="59">
        <v>30917727</v>
      </c>
      <c r="K27573" s="59" t="s">
        <v>28006</v>
      </c>
      <c r="L27573" s="61" t="s">
        <v>81</v>
      </c>
      <c r="M27573" s="61">
        <f>VLOOKUP(H27573,zdroj!C:F,4,0)</f>
        <v>0</v>
      </c>
      <c r="N27573" s="61" t="str">
        <f t="shared" si="860"/>
        <v>-</v>
      </c>
      <c r="P27573" s="73" t="str">
        <f t="shared" si="861"/>
        <v/>
      </c>
      <c r="Q27573" s="61" t="s">
        <v>86</v>
      </c>
    </row>
    <row r="27574" spans="8:17" x14ac:dyDescent="0.25">
      <c r="H27574" s="59">
        <v>322512</v>
      </c>
      <c r="I27574" s="59" t="s">
        <v>69</v>
      </c>
      <c r="J27574" s="59">
        <v>30917735</v>
      </c>
      <c r="K27574" s="59" t="s">
        <v>28007</v>
      </c>
      <c r="L27574" s="61" t="s">
        <v>81</v>
      </c>
      <c r="M27574" s="61">
        <f>VLOOKUP(H27574,zdroj!C:F,4,0)</f>
        <v>0</v>
      </c>
      <c r="N27574" s="61" t="str">
        <f t="shared" si="860"/>
        <v>-</v>
      </c>
      <c r="P27574" s="73" t="str">
        <f t="shared" si="861"/>
        <v/>
      </c>
      <c r="Q27574" s="61" t="s">
        <v>86</v>
      </c>
    </row>
    <row r="27575" spans="8:17" x14ac:dyDescent="0.25">
      <c r="H27575" s="59">
        <v>322512</v>
      </c>
      <c r="I27575" s="59" t="s">
        <v>69</v>
      </c>
      <c r="J27575" s="59">
        <v>30917743</v>
      </c>
      <c r="K27575" s="59" t="s">
        <v>28008</v>
      </c>
      <c r="L27575" s="61" t="s">
        <v>81</v>
      </c>
      <c r="M27575" s="61">
        <f>VLOOKUP(H27575,zdroj!C:F,4,0)</f>
        <v>0</v>
      </c>
      <c r="N27575" s="61" t="str">
        <f t="shared" si="860"/>
        <v>-</v>
      </c>
      <c r="P27575" s="73" t="str">
        <f t="shared" si="861"/>
        <v/>
      </c>
      <c r="Q27575" s="61" t="s">
        <v>86</v>
      </c>
    </row>
    <row r="27576" spans="8:17" x14ac:dyDescent="0.25">
      <c r="H27576" s="59">
        <v>322512</v>
      </c>
      <c r="I27576" s="59" t="s">
        <v>69</v>
      </c>
      <c r="J27576" s="59">
        <v>30917751</v>
      </c>
      <c r="K27576" s="59" t="s">
        <v>28009</v>
      </c>
      <c r="L27576" s="61" t="s">
        <v>81</v>
      </c>
      <c r="M27576" s="61">
        <f>VLOOKUP(H27576,zdroj!C:F,4,0)</f>
        <v>0</v>
      </c>
      <c r="N27576" s="61" t="str">
        <f t="shared" si="860"/>
        <v>-</v>
      </c>
      <c r="P27576" s="73" t="str">
        <f t="shared" si="861"/>
        <v/>
      </c>
      <c r="Q27576" s="61" t="s">
        <v>86</v>
      </c>
    </row>
    <row r="27577" spans="8:17" x14ac:dyDescent="0.25">
      <c r="H27577" s="59">
        <v>322512</v>
      </c>
      <c r="I27577" s="59" t="s">
        <v>69</v>
      </c>
      <c r="J27577" s="59">
        <v>30917760</v>
      </c>
      <c r="K27577" s="59" t="s">
        <v>28010</v>
      </c>
      <c r="L27577" s="61" t="s">
        <v>81</v>
      </c>
      <c r="M27577" s="61">
        <f>VLOOKUP(H27577,zdroj!C:F,4,0)</f>
        <v>0</v>
      </c>
      <c r="N27577" s="61" t="str">
        <f t="shared" si="860"/>
        <v>-</v>
      </c>
      <c r="P27577" s="73" t="str">
        <f t="shared" si="861"/>
        <v/>
      </c>
      <c r="Q27577" s="61" t="s">
        <v>86</v>
      </c>
    </row>
    <row r="27578" spans="8:17" x14ac:dyDescent="0.25">
      <c r="H27578" s="59">
        <v>322512</v>
      </c>
      <c r="I27578" s="59" t="s">
        <v>69</v>
      </c>
      <c r="J27578" s="59">
        <v>30917778</v>
      </c>
      <c r="K27578" s="59" t="s">
        <v>28011</v>
      </c>
      <c r="L27578" s="61" t="s">
        <v>81</v>
      </c>
      <c r="M27578" s="61">
        <f>VLOOKUP(H27578,zdroj!C:F,4,0)</f>
        <v>0</v>
      </c>
      <c r="N27578" s="61" t="str">
        <f t="shared" si="860"/>
        <v>-</v>
      </c>
      <c r="P27578" s="73" t="str">
        <f t="shared" si="861"/>
        <v/>
      </c>
      <c r="Q27578" s="61" t="s">
        <v>86</v>
      </c>
    </row>
    <row r="27579" spans="8:17" x14ac:dyDescent="0.25">
      <c r="H27579" s="59">
        <v>322512</v>
      </c>
      <c r="I27579" s="59" t="s">
        <v>69</v>
      </c>
      <c r="J27579" s="59">
        <v>30917786</v>
      </c>
      <c r="K27579" s="59" t="s">
        <v>28012</v>
      </c>
      <c r="L27579" s="61" t="s">
        <v>81</v>
      </c>
      <c r="M27579" s="61">
        <f>VLOOKUP(H27579,zdroj!C:F,4,0)</f>
        <v>0</v>
      </c>
      <c r="N27579" s="61" t="str">
        <f t="shared" si="860"/>
        <v>-</v>
      </c>
      <c r="P27579" s="73" t="str">
        <f t="shared" si="861"/>
        <v/>
      </c>
      <c r="Q27579" s="61" t="s">
        <v>86</v>
      </c>
    </row>
    <row r="27580" spans="8:17" x14ac:dyDescent="0.25">
      <c r="H27580" s="59">
        <v>322512</v>
      </c>
      <c r="I27580" s="59" t="s">
        <v>69</v>
      </c>
      <c r="J27580" s="59">
        <v>30917794</v>
      </c>
      <c r="K27580" s="59" t="s">
        <v>28013</v>
      </c>
      <c r="L27580" s="61" t="s">
        <v>81</v>
      </c>
      <c r="M27580" s="61">
        <f>VLOOKUP(H27580,zdroj!C:F,4,0)</f>
        <v>0</v>
      </c>
      <c r="N27580" s="61" t="str">
        <f t="shared" si="860"/>
        <v>-</v>
      </c>
      <c r="P27580" s="73" t="str">
        <f t="shared" si="861"/>
        <v/>
      </c>
      <c r="Q27580" s="61" t="s">
        <v>86</v>
      </c>
    </row>
    <row r="27581" spans="8:17" x14ac:dyDescent="0.25">
      <c r="H27581" s="59">
        <v>322512</v>
      </c>
      <c r="I27581" s="59" t="s">
        <v>69</v>
      </c>
      <c r="J27581" s="59">
        <v>30917808</v>
      </c>
      <c r="K27581" s="59" t="s">
        <v>28014</v>
      </c>
      <c r="L27581" s="61" t="s">
        <v>81</v>
      </c>
      <c r="M27581" s="61">
        <f>VLOOKUP(H27581,zdroj!C:F,4,0)</f>
        <v>0</v>
      </c>
      <c r="N27581" s="61" t="str">
        <f t="shared" si="860"/>
        <v>-</v>
      </c>
      <c r="P27581" s="73" t="str">
        <f t="shared" si="861"/>
        <v/>
      </c>
      <c r="Q27581" s="61" t="s">
        <v>86</v>
      </c>
    </row>
    <row r="27582" spans="8:17" x14ac:dyDescent="0.25">
      <c r="H27582" s="59">
        <v>322512</v>
      </c>
      <c r="I27582" s="59" t="s">
        <v>69</v>
      </c>
      <c r="J27582" s="59">
        <v>30917816</v>
      </c>
      <c r="K27582" s="59" t="s">
        <v>28015</v>
      </c>
      <c r="L27582" s="61" t="s">
        <v>81</v>
      </c>
      <c r="M27582" s="61">
        <f>VLOOKUP(H27582,zdroj!C:F,4,0)</f>
        <v>0</v>
      </c>
      <c r="N27582" s="61" t="str">
        <f t="shared" si="860"/>
        <v>-</v>
      </c>
      <c r="P27582" s="73" t="str">
        <f t="shared" si="861"/>
        <v/>
      </c>
      <c r="Q27582" s="61" t="s">
        <v>86</v>
      </c>
    </row>
    <row r="27583" spans="8:17" x14ac:dyDescent="0.25">
      <c r="H27583" s="59">
        <v>322512</v>
      </c>
      <c r="I27583" s="59" t="s">
        <v>69</v>
      </c>
      <c r="J27583" s="59">
        <v>30917824</v>
      </c>
      <c r="K27583" s="59" t="s">
        <v>28016</v>
      </c>
      <c r="L27583" s="61" t="s">
        <v>81</v>
      </c>
      <c r="M27583" s="61">
        <f>VLOOKUP(H27583,zdroj!C:F,4,0)</f>
        <v>0</v>
      </c>
      <c r="N27583" s="61" t="str">
        <f t="shared" si="860"/>
        <v>-</v>
      </c>
      <c r="P27583" s="73" t="str">
        <f t="shared" si="861"/>
        <v/>
      </c>
      <c r="Q27583" s="61" t="s">
        <v>86</v>
      </c>
    </row>
    <row r="27584" spans="8:17" x14ac:dyDescent="0.25">
      <c r="H27584" s="59">
        <v>322512</v>
      </c>
      <c r="I27584" s="59" t="s">
        <v>69</v>
      </c>
      <c r="J27584" s="59">
        <v>30917832</v>
      </c>
      <c r="K27584" s="59" t="s">
        <v>28017</v>
      </c>
      <c r="L27584" s="61" t="s">
        <v>81</v>
      </c>
      <c r="M27584" s="61">
        <f>VLOOKUP(H27584,zdroj!C:F,4,0)</f>
        <v>0</v>
      </c>
      <c r="N27584" s="61" t="str">
        <f t="shared" si="860"/>
        <v>-</v>
      </c>
      <c r="P27584" s="73" t="str">
        <f t="shared" si="861"/>
        <v/>
      </c>
      <c r="Q27584" s="61" t="s">
        <v>86</v>
      </c>
    </row>
    <row r="27585" spans="8:17" x14ac:dyDescent="0.25">
      <c r="H27585" s="59">
        <v>322512</v>
      </c>
      <c r="I27585" s="59" t="s">
        <v>69</v>
      </c>
      <c r="J27585" s="59">
        <v>30917841</v>
      </c>
      <c r="K27585" s="59" t="s">
        <v>28018</v>
      </c>
      <c r="L27585" s="61" t="s">
        <v>81</v>
      </c>
      <c r="M27585" s="61">
        <f>VLOOKUP(H27585,zdroj!C:F,4,0)</f>
        <v>0</v>
      </c>
      <c r="N27585" s="61" t="str">
        <f t="shared" si="860"/>
        <v>-</v>
      </c>
      <c r="P27585" s="73" t="str">
        <f t="shared" si="861"/>
        <v/>
      </c>
      <c r="Q27585" s="61" t="s">
        <v>86</v>
      </c>
    </row>
    <row r="27586" spans="8:17" x14ac:dyDescent="0.25">
      <c r="H27586" s="59">
        <v>322512</v>
      </c>
      <c r="I27586" s="59" t="s">
        <v>69</v>
      </c>
      <c r="J27586" s="59">
        <v>30917859</v>
      </c>
      <c r="K27586" s="59" t="s">
        <v>28019</v>
      </c>
      <c r="L27586" s="61" t="s">
        <v>81</v>
      </c>
      <c r="M27586" s="61">
        <f>VLOOKUP(H27586,zdroj!C:F,4,0)</f>
        <v>0</v>
      </c>
      <c r="N27586" s="61" t="str">
        <f t="shared" si="860"/>
        <v>-</v>
      </c>
      <c r="P27586" s="73" t="str">
        <f t="shared" si="861"/>
        <v/>
      </c>
      <c r="Q27586" s="61" t="s">
        <v>86</v>
      </c>
    </row>
    <row r="27587" spans="8:17" x14ac:dyDescent="0.25">
      <c r="H27587" s="59">
        <v>322512</v>
      </c>
      <c r="I27587" s="59" t="s">
        <v>69</v>
      </c>
      <c r="J27587" s="59">
        <v>30917867</v>
      </c>
      <c r="K27587" s="59" t="s">
        <v>28020</v>
      </c>
      <c r="L27587" s="61" t="s">
        <v>81</v>
      </c>
      <c r="M27587" s="61">
        <f>VLOOKUP(H27587,zdroj!C:F,4,0)</f>
        <v>0</v>
      </c>
      <c r="N27587" s="61" t="str">
        <f t="shared" si="860"/>
        <v>-</v>
      </c>
      <c r="P27587" s="73" t="str">
        <f t="shared" si="861"/>
        <v/>
      </c>
      <c r="Q27587" s="61" t="s">
        <v>86</v>
      </c>
    </row>
    <row r="27588" spans="8:17" x14ac:dyDescent="0.25">
      <c r="H27588" s="59">
        <v>322512</v>
      </c>
      <c r="I27588" s="59" t="s">
        <v>69</v>
      </c>
      <c r="J27588" s="59">
        <v>30917875</v>
      </c>
      <c r="K27588" s="59" t="s">
        <v>28021</v>
      </c>
      <c r="L27588" s="61" t="s">
        <v>81</v>
      </c>
      <c r="M27588" s="61">
        <f>VLOOKUP(H27588,zdroj!C:F,4,0)</f>
        <v>0</v>
      </c>
      <c r="N27588" s="61" t="str">
        <f t="shared" si="860"/>
        <v>-</v>
      </c>
      <c r="P27588" s="73" t="str">
        <f t="shared" si="861"/>
        <v/>
      </c>
      <c r="Q27588" s="61" t="s">
        <v>86</v>
      </c>
    </row>
    <row r="27589" spans="8:17" x14ac:dyDescent="0.25">
      <c r="H27589" s="59">
        <v>322512</v>
      </c>
      <c r="I27589" s="59" t="s">
        <v>69</v>
      </c>
      <c r="J27589" s="59">
        <v>30917883</v>
      </c>
      <c r="K27589" s="59" t="s">
        <v>28022</v>
      </c>
      <c r="L27589" s="61" t="s">
        <v>81</v>
      </c>
      <c r="M27589" s="61">
        <f>VLOOKUP(H27589,zdroj!C:F,4,0)</f>
        <v>0</v>
      </c>
      <c r="N27589" s="61" t="str">
        <f t="shared" si="860"/>
        <v>-</v>
      </c>
      <c r="P27589" s="73" t="str">
        <f t="shared" si="861"/>
        <v/>
      </c>
      <c r="Q27589" s="61" t="s">
        <v>86</v>
      </c>
    </row>
    <row r="27590" spans="8:17" x14ac:dyDescent="0.25">
      <c r="H27590" s="59">
        <v>322512</v>
      </c>
      <c r="I27590" s="59" t="s">
        <v>69</v>
      </c>
      <c r="J27590" s="59">
        <v>30917891</v>
      </c>
      <c r="K27590" s="59" t="s">
        <v>28023</v>
      </c>
      <c r="L27590" s="61" t="s">
        <v>81</v>
      </c>
      <c r="M27590" s="61">
        <f>VLOOKUP(H27590,zdroj!C:F,4,0)</f>
        <v>0</v>
      </c>
      <c r="N27590" s="61" t="str">
        <f t="shared" si="860"/>
        <v>-</v>
      </c>
      <c r="P27590" s="73" t="str">
        <f t="shared" si="861"/>
        <v/>
      </c>
      <c r="Q27590" s="61" t="s">
        <v>86</v>
      </c>
    </row>
    <row r="27591" spans="8:17" x14ac:dyDescent="0.25">
      <c r="H27591" s="59">
        <v>322512</v>
      </c>
      <c r="I27591" s="59" t="s">
        <v>69</v>
      </c>
      <c r="J27591" s="59">
        <v>30917905</v>
      </c>
      <c r="K27591" s="59" t="s">
        <v>28024</v>
      </c>
      <c r="L27591" s="61" t="s">
        <v>81</v>
      </c>
      <c r="M27591" s="61">
        <f>VLOOKUP(H27591,zdroj!C:F,4,0)</f>
        <v>0</v>
      </c>
      <c r="N27591" s="61" t="str">
        <f t="shared" ref="N27591:N27654" si="862">IF(M27591="A",IF(L27591="katA","katB",L27591),L27591)</f>
        <v>-</v>
      </c>
      <c r="P27591" s="73" t="str">
        <f t="shared" ref="P27591:P27654" si="863">IF(O27591="A",1,"")</f>
        <v/>
      </c>
      <c r="Q27591" s="61" t="s">
        <v>86</v>
      </c>
    </row>
    <row r="27592" spans="8:17" x14ac:dyDescent="0.25">
      <c r="H27592" s="59">
        <v>322512</v>
      </c>
      <c r="I27592" s="59" t="s">
        <v>69</v>
      </c>
      <c r="J27592" s="59">
        <v>30917913</v>
      </c>
      <c r="K27592" s="59" t="s">
        <v>28025</v>
      </c>
      <c r="L27592" s="61" t="s">
        <v>81</v>
      </c>
      <c r="M27592" s="61">
        <f>VLOOKUP(H27592,zdroj!C:F,4,0)</f>
        <v>0</v>
      </c>
      <c r="N27592" s="61" t="str">
        <f t="shared" si="862"/>
        <v>-</v>
      </c>
      <c r="P27592" s="73" t="str">
        <f t="shared" si="863"/>
        <v/>
      </c>
      <c r="Q27592" s="61" t="s">
        <v>86</v>
      </c>
    </row>
    <row r="27593" spans="8:17" x14ac:dyDescent="0.25">
      <c r="H27593" s="59">
        <v>322512</v>
      </c>
      <c r="I27593" s="59" t="s">
        <v>69</v>
      </c>
      <c r="J27593" s="59">
        <v>30917921</v>
      </c>
      <c r="K27593" s="59" t="s">
        <v>28026</v>
      </c>
      <c r="L27593" s="61" t="s">
        <v>81</v>
      </c>
      <c r="M27593" s="61">
        <f>VLOOKUP(H27593,zdroj!C:F,4,0)</f>
        <v>0</v>
      </c>
      <c r="N27593" s="61" t="str">
        <f t="shared" si="862"/>
        <v>-</v>
      </c>
      <c r="P27593" s="73" t="str">
        <f t="shared" si="863"/>
        <v/>
      </c>
      <c r="Q27593" s="61" t="s">
        <v>86</v>
      </c>
    </row>
    <row r="27594" spans="8:17" x14ac:dyDescent="0.25">
      <c r="H27594" s="59">
        <v>322512</v>
      </c>
      <c r="I27594" s="59" t="s">
        <v>69</v>
      </c>
      <c r="J27594" s="59">
        <v>30917930</v>
      </c>
      <c r="K27594" s="59" t="s">
        <v>28027</v>
      </c>
      <c r="L27594" s="61" t="s">
        <v>81</v>
      </c>
      <c r="M27594" s="61">
        <f>VLOOKUP(H27594,zdroj!C:F,4,0)</f>
        <v>0</v>
      </c>
      <c r="N27594" s="61" t="str">
        <f t="shared" si="862"/>
        <v>-</v>
      </c>
      <c r="P27594" s="73" t="str">
        <f t="shared" si="863"/>
        <v/>
      </c>
      <c r="Q27594" s="61" t="s">
        <v>86</v>
      </c>
    </row>
    <row r="27595" spans="8:17" x14ac:dyDescent="0.25">
      <c r="H27595" s="59">
        <v>322512</v>
      </c>
      <c r="I27595" s="59" t="s">
        <v>69</v>
      </c>
      <c r="J27595" s="59">
        <v>30917948</v>
      </c>
      <c r="K27595" s="59" t="s">
        <v>28028</v>
      </c>
      <c r="L27595" s="61" t="s">
        <v>81</v>
      </c>
      <c r="M27595" s="61">
        <f>VLOOKUP(H27595,zdroj!C:F,4,0)</f>
        <v>0</v>
      </c>
      <c r="N27595" s="61" t="str">
        <f t="shared" si="862"/>
        <v>-</v>
      </c>
      <c r="P27595" s="73" t="str">
        <f t="shared" si="863"/>
        <v/>
      </c>
      <c r="Q27595" s="61" t="s">
        <v>86</v>
      </c>
    </row>
    <row r="27596" spans="8:17" x14ac:dyDescent="0.25">
      <c r="H27596" s="59">
        <v>322512</v>
      </c>
      <c r="I27596" s="59" t="s">
        <v>69</v>
      </c>
      <c r="J27596" s="59">
        <v>30917956</v>
      </c>
      <c r="K27596" s="59" t="s">
        <v>28029</v>
      </c>
      <c r="L27596" s="61" t="s">
        <v>81</v>
      </c>
      <c r="M27596" s="61">
        <f>VLOOKUP(H27596,zdroj!C:F,4,0)</f>
        <v>0</v>
      </c>
      <c r="N27596" s="61" t="str">
        <f t="shared" si="862"/>
        <v>-</v>
      </c>
      <c r="P27596" s="73" t="str">
        <f t="shared" si="863"/>
        <v/>
      </c>
      <c r="Q27596" s="61" t="s">
        <v>86</v>
      </c>
    </row>
    <row r="27597" spans="8:17" x14ac:dyDescent="0.25">
      <c r="H27597" s="59">
        <v>322512</v>
      </c>
      <c r="I27597" s="59" t="s">
        <v>69</v>
      </c>
      <c r="J27597" s="59">
        <v>30917964</v>
      </c>
      <c r="K27597" s="59" t="s">
        <v>28030</v>
      </c>
      <c r="L27597" s="61" t="s">
        <v>81</v>
      </c>
      <c r="M27597" s="61">
        <f>VLOOKUP(H27597,zdroj!C:F,4,0)</f>
        <v>0</v>
      </c>
      <c r="N27597" s="61" t="str">
        <f t="shared" si="862"/>
        <v>-</v>
      </c>
      <c r="P27597" s="73" t="str">
        <f t="shared" si="863"/>
        <v/>
      </c>
      <c r="Q27597" s="61" t="s">
        <v>86</v>
      </c>
    </row>
    <row r="27598" spans="8:17" x14ac:dyDescent="0.25">
      <c r="H27598" s="59">
        <v>322512</v>
      </c>
      <c r="I27598" s="59" t="s">
        <v>69</v>
      </c>
      <c r="J27598" s="59">
        <v>30917972</v>
      </c>
      <c r="K27598" s="59" t="s">
        <v>28031</v>
      </c>
      <c r="L27598" s="61" t="s">
        <v>81</v>
      </c>
      <c r="M27598" s="61">
        <f>VLOOKUP(H27598,zdroj!C:F,4,0)</f>
        <v>0</v>
      </c>
      <c r="N27598" s="61" t="str">
        <f t="shared" si="862"/>
        <v>-</v>
      </c>
      <c r="P27598" s="73" t="str">
        <f t="shared" si="863"/>
        <v/>
      </c>
      <c r="Q27598" s="61" t="s">
        <v>86</v>
      </c>
    </row>
    <row r="27599" spans="8:17" x14ac:dyDescent="0.25">
      <c r="H27599" s="59">
        <v>322512</v>
      </c>
      <c r="I27599" s="59" t="s">
        <v>69</v>
      </c>
      <c r="J27599" s="59">
        <v>30917981</v>
      </c>
      <c r="K27599" s="59" t="s">
        <v>28032</v>
      </c>
      <c r="L27599" s="61" t="s">
        <v>113</v>
      </c>
      <c r="M27599" s="61">
        <f>VLOOKUP(H27599,zdroj!C:F,4,0)</f>
        <v>0</v>
      </c>
      <c r="N27599" s="61" t="str">
        <f t="shared" si="862"/>
        <v>katB</v>
      </c>
      <c r="P27599" s="73" t="str">
        <f t="shared" si="863"/>
        <v/>
      </c>
      <c r="Q27599" s="61" t="s">
        <v>30</v>
      </c>
    </row>
    <row r="27600" spans="8:17" x14ac:dyDescent="0.25">
      <c r="H27600" s="59">
        <v>322512</v>
      </c>
      <c r="I27600" s="59" t="s">
        <v>69</v>
      </c>
      <c r="J27600" s="59">
        <v>30917999</v>
      </c>
      <c r="K27600" s="59" t="s">
        <v>28033</v>
      </c>
      <c r="L27600" s="61" t="s">
        <v>113</v>
      </c>
      <c r="M27600" s="61">
        <f>VLOOKUP(H27600,zdroj!C:F,4,0)</f>
        <v>0</v>
      </c>
      <c r="N27600" s="61" t="str">
        <f t="shared" si="862"/>
        <v>katB</v>
      </c>
      <c r="P27600" s="73" t="str">
        <f t="shared" si="863"/>
        <v/>
      </c>
      <c r="Q27600" s="61" t="s">
        <v>30</v>
      </c>
    </row>
    <row r="27601" spans="8:17" x14ac:dyDescent="0.25">
      <c r="H27601" s="59">
        <v>322512</v>
      </c>
      <c r="I27601" s="59" t="s">
        <v>69</v>
      </c>
      <c r="J27601" s="59">
        <v>73123285</v>
      </c>
      <c r="K27601" s="59" t="s">
        <v>28034</v>
      </c>
      <c r="L27601" s="61" t="s">
        <v>81</v>
      </c>
      <c r="M27601" s="61">
        <f>VLOOKUP(H27601,zdroj!C:F,4,0)</f>
        <v>0</v>
      </c>
      <c r="N27601" s="61" t="str">
        <f t="shared" si="862"/>
        <v>-</v>
      </c>
      <c r="P27601" s="73" t="str">
        <f t="shared" si="863"/>
        <v/>
      </c>
      <c r="Q27601" s="61" t="s">
        <v>86</v>
      </c>
    </row>
    <row r="27602" spans="8:17" x14ac:dyDescent="0.25">
      <c r="H27602" s="59">
        <v>322512</v>
      </c>
      <c r="I27602" s="59" t="s">
        <v>69</v>
      </c>
      <c r="J27602" s="59">
        <v>73123331</v>
      </c>
      <c r="K27602" s="59" t="s">
        <v>28035</v>
      </c>
      <c r="L27602" s="61" t="s">
        <v>81</v>
      </c>
      <c r="M27602" s="61">
        <f>VLOOKUP(H27602,zdroj!C:F,4,0)</f>
        <v>0</v>
      </c>
      <c r="N27602" s="61" t="str">
        <f t="shared" si="862"/>
        <v>-</v>
      </c>
      <c r="P27602" s="73" t="str">
        <f t="shared" si="863"/>
        <v/>
      </c>
      <c r="Q27602" s="61" t="s">
        <v>86</v>
      </c>
    </row>
    <row r="27603" spans="8:17" x14ac:dyDescent="0.25">
      <c r="H27603" s="59">
        <v>322512</v>
      </c>
      <c r="I27603" s="59" t="s">
        <v>69</v>
      </c>
      <c r="J27603" s="59">
        <v>79196136</v>
      </c>
      <c r="K27603" s="59" t="s">
        <v>28036</v>
      </c>
      <c r="L27603" s="61" t="s">
        <v>81</v>
      </c>
      <c r="M27603" s="61">
        <f>VLOOKUP(H27603,zdroj!C:F,4,0)</f>
        <v>0</v>
      </c>
      <c r="N27603" s="61" t="str">
        <f t="shared" si="862"/>
        <v>-</v>
      </c>
      <c r="P27603" s="73" t="str">
        <f t="shared" si="863"/>
        <v/>
      </c>
      <c r="Q27603" s="61" t="s">
        <v>86</v>
      </c>
    </row>
    <row r="27604" spans="8:17" x14ac:dyDescent="0.25">
      <c r="H27604" s="59">
        <v>322512</v>
      </c>
      <c r="I27604" s="59" t="s">
        <v>69</v>
      </c>
      <c r="J27604" s="59">
        <v>79599702</v>
      </c>
      <c r="K27604" s="59" t="s">
        <v>28037</v>
      </c>
      <c r="L27604" s="61" t="s">
        <v>81</v>
      </c>
      <c r="M27604" s="61">
        <f>VLOOKUP(H27604,zdroj!C:F,4,0)</f>
        <v>0</v>
      </c>
      <c r="N27604" s="61" t="str">
        <f t="shared" si="862"/>
        <v>-</v>
      </c>
      <c r="P27604" s="73" t="str">
        <f t="shared" si="863"/>
        <v/>
      </c>
      <c r="Q27604" s="61" t="s">
        <v>86</v>
      </c>
    </row>
    <row r="27605" spans="8:17" x14ac:dyDescent="0.25">
      <c r="H27605" s="59">
        <v>120081</v>
      </c>
      <c r="I27605" s="59" t="s">
        <v>69</v>
      </c>
      <c r="J27605" s="59">
        <v>9332651</v>
      </c>
      <c r="K27605" s="59" t="s">
        <v>28038</v>
      </c>
      <c r="L27605" s="61" t="s">
        <v>113</v>
      </c>
      <c r="M27605" s="61">
        <f>VLOOKUP(H27605,zdroj!C:F,4,0)</f>
        <v>0</v>
      </c>
      <c r="N27605" s="61" t="str">
        <f t="shared" si="862"/>
        <v>katB</v>
      </c>
      <c r="P27605" s="73" t="str">
        <f t="shared" si="863"/>
        <v/>
      </c>
      <c r="Q27605" s="61" t="s">
        <v>30</v>
      </c>
    </row>
    <row r="27606" spans="8:17" x14ac:dyDescent="0.25">
      <c r="H27606" s="59">
        <v>120081</v>
      </c>
      <c r="I27606" s="59" t="s">
        <v>69</v>
      </c>
      <c r="J27606" s="59">
        <v>9334751</v>
      </c>
      <c r="K27606" s="59" t="s">
        <v>28039</v>
      </c>
      <c r="L27606" s="61" t="s">
        <v>113</v>
      </c>
      <c r="M27606" s="61">
        <f>VLOOKUP(H27606,zdroj!C:F,4,0)</f>
        <v>0</v>
      </c>
      <c r="N27606" s="61" t="str">
        <f t="shared" si="862"/>
        <v>katB</v>
      </c>
      <c r="P27606" s="73" t="str">
        <f t="shared" si="863"/>
        <v/>
      </c>
      <c r="Q27606" s="61" t="s">
        <v>30</v>
      </c>
    </row>
    <row r="27607" spans="8:17" x14ac:dyDescent="0.25">
      <c r="H27607" s="59">
        <v>120081</v>
      </c>
      <c r="I27607" s="59" t="s">
        <v>69</v>
      </c>
      <c r="J27607" s="59">
        <v>9334769</v>
      </c>
      <c r="K27607" s="59" t="s">
        <v>28040</v>
      </c>
      <c r="L27607" s="61" t="s">
        <v>81</v>
      </c>
      <c r="M27607" s="61">
        <f>VLOOKUP(H27607,zdroj!C:F,4,0)</f>
        <v>0</v>
      </c>
      <c r="N27607" s="61" t="str">
        <f t="shared" si="862"/>
        <v>-</v>
      </c>
      <c r="P27607" s="73" t="str">
        <f t="shared" si="863"/>
        <v/>
      </c>
      <c r="Q27607" s="61" t="s">
        <v>86</v>
      </c>
    </row>
    <row r="27608" spans="8:17" x14ac:dyDescent="0.25">
      <c r="H27608" s="59">
        <v>120081</v>
      </c>
      <c r="I27608" s="59" t="s">
        <v>69</v>
      </c>
      <c r="J27608" s="59">
        <v>9334777</v>
      </c>
      <c r="K27608" s="59" t="s">
        <v>28041</v>
      </c>
      <c r="L27608" s="61" t="s">
        <v>81</v>
      </c>
      <c r="M27608" s="61">
        <f>VLOOKUP(H27608,zdroj!C:F,4,0)</f>
        <v>0</v>
      </c>
      <c r="N27608" s="61" t="str">
        <f t="shared" si="862"/>
        <v>-</v>
      </c>
      <c r="P27608" s="73" t="str">
        <f t="shared" si="863"/>
        <v/>
      </c>
      <c r="Q27608" s="61" t="s">
        <v>86</v>
      </c>
    </row>
    <row r="27609" spans="8:17" x14ac:dyDescent="0.25">
      <c r="H27609" s="59">
        <v>120081</v>
      </c>
      <c r="I27609" s="59" t="s">
        <v>69</v>
      </c>
      <c r="J27609" s="59">
        <v>9334793</v>
      </c>
      <c r="K27609" s="59" t="s">
        <v>28042</v>
      </c>
      <c r="L27609" s="61" t="s">
        <v>113</v>
      </c>
      <c r="M27609" s="61">
        <f>VLOOKUP(H27609,zdroj!C:F,4,0)</f>
        <v>0</v>
      </c>
      <c r="N27609" s="61" t="str">
        <f t="shared" si="862"/>
        <v>katB</v>
      </c>
      <c r="P27609" s="73" t="str">
        <f t="shared" si="863"/>
        <v/>
      </c>
      <c r="Q27609" s="61" t="s">
        <v>30</v>
      </c>
    </row>
    <row r="27610" spans="8:17" x14ac:dyDescent="0.25">
      <c r="H27610" s="59">
        <v>120081</v>
      </c>
      <c r="I27610" s="59" t="s">
        <v>69</v>
      </c>
      <c r="J27610" s="59">
        <v>25542907</v>
      </c>
      <c r="K27610" s="59" t="s">
        <v>28043</v>
      </c>
      <c r="L27610" s="61" t="s">
        <v>113</v>
      </c>
      <c r="M27610" s="61">
        <f>VLOOKUP(H27610,zdroj!C:F,4,0)</f>
        <v>0</v>
      </c>
      <c r="N27610" s="61" t="str">
        <f t="shared" si="862"/>
        <v>katB</v>
      </c>
      <c r="P27610" s="73" t="str">
        <f t="shared" si="863"/>
        <v/>
      </c>
      <c r="Q27610" s="61" t="s">
        <v>30</v>
      </c>
    </row>
    <row r="27611" spans="8:17" x14ac:dyDescent="0.25">
      <c r="H27611" s="59">
        <v>120081</v>
      </c>
      <c r="I27611" s="59" t="s">
        <v>69</v>
      </c>
      <c r="J27611" s="59">
        <v>27292631</v>
      </c>
      <c r="K27611" s="59" t="s">
        <v>28044</v>
      </c>
      <c r="L27611" s="61" t="s">
        <v>113</v>
      </c>
      <c r="M27611" s="61">
        <f>VLOOKUP(H27611,zdroj!C:F,4,0)</f>
        <v>0</v>
      </c>
      <c r="N27611" s="61" t="str">
        <f t="shared" si="862"/>
        <v>katB</v>
      </c>
      <c r="P27611" s="73" t="str">
        <f t="shared" si="863"/>
        <v/>
      </c>
      <c r="Q27611" s="61" t="s">
        <v>30</v>
      </c>
    </row>
    <row r="27612" spans="8:17" x14ac:dyDescent="0.25">
      <c r="H27612" s="59">
        <v>120081</v>
      </c>
      <c r="I27612" s="59" t="s">
        <v>69</v>
      </c>
      <c r="J27612" s="59">
        <v>30919967</v>
      </c>
      <c r="K27612" s="59" t="s">
        <v>28045</v>
      </c>
      <c r="L27612" s="61" t="s">
        <v>113</v>
      </c>
      <c r="M27612" s="61">
        <f>VLOOKUP(H27612,zdroj!C:F,4,0)</f>
        <v>0</v>
      </c>
      <c r="N27612" s="61" t="str">
        <f t="shared" si="862"/>
        <v>katB</v>
      </c>
      <c r="P27612" s="73" t="str">
        <f t="shared" si="863"/>
        <v/>
      </c>
      <c r="Q27612" s="61" t="s">
        <v>30</v>
      </c>
    </row>
    <row r="27613" spans="8:17" x14ac:dyDescent="0.25">
      <c r="H27613" s="59">
        <v>120081</v>
      </c>
      <c r="I27613" s="59" t="s">
        <v>69</v>
      </c>
      <c r="J27613" s="59">
        <v>74261436</v>
      </c>
      <c r="K27613" s="59" t="s">
        <v>28046</v>
      </c>
      <c r="L27613" s="61" t="s">
        <v>81</v>
      </c>
      <c r="M27613" s="61">
        <f>VLOOKUP(H27613,zdroj!C:F,4,0)</f>
        <v>0</v>
      </c>
      <c r="N27613" s="61" t="str">
        <f t="shared" si="862"/>
        <v>-</v>
      </c>
      <c r="P27613" s="73" t="str">
        <f t="shared" si="863"/>
        <v/>
      </c>
      <c r="Q27613" s="61" t="s">
        <v>86</v>
      </c>
    </row>
    <row r="27614" spans="8:17" x14ac:dyDescent="0.25">
      <c r="H27614" s="59">
        <v>167100</v>
      </c>
      <c r="I27614" s="59" t="s">
        <v>69</v>
      </c>
      <c r="J27614" s="59">
        <v>9336664</v>
      </c>
      <c r="K27614" s="59" t="s">
        <v>28047</v>
      </c>
      <c r="L27614" s="61" t="s">
        <v>81</v>
      </c>
      <c r="M27614" s="61">
        <f>VLOOKUP(H27614,zdroj!C:F,4,0)</f>
        <v>0</v>
      </c>
      <c r="N27614" s="61" t="str">
        <f t="shared" si="862"/>
        <v>-</v>
      </c>
      <c r="P27614" s="73" t="str">
        <f t="shared" si="863"/>
        <v/>
      </c>
      <c r="Q27614" s="61" t="s">
        <v>86</v>
      </c>
    </row>
    <row r="27615" spans="8:17" x14ac:dyDescent="0.25">
      <c r="H27615" s="59">
        <v>167100</v>
      </c>
      <c r="I27615" s="59" t="s">
        <v>69</v>
      </c>
      <c r="J27615" s="59">
        <v>9336672</v>
      </c>
      <c r="K27615" s="59" t="s">
        <v>28048</v>
      </c>
      <c r="L27615" s="61" t="s">
        <v>81</v>
      </c>
      <c r="M27615" s="61">
        <f>VLOOKUP(H27615,zdroj!C:F,4,0)</f>
        <v>0</v>
      </c>
      <c r="N27615" s="61" t="str">
        <f t="shared" si="862"/>
        <v>-</v>
      </c>
      <c r="P27615" s="73" t="str">
        <f t="shared" si="863"/>
        <v/>
      </c>
      <c r="Q27615" s="61" t="s">
        <v>86</v>
      </c>
    </row>
    <row r="27616" spans="8:17" x14ac:dyDescent="0.25">
      <c r="H27616" s="59">
        <v>167100</v>
      </c>
      <c r="I27616" s="59" t="s">
        <v>69</v>
      </c>
      <c r="J27616" s="59">
        <v>9336681</v>
      </c>
      <c r="K27616" s="59" t="s">
        <v>28049</v>
      </c>
      <c r="L27616" s="61" t="s">
        <v>81</v>
      </c>
      <c r="M27616" s="61">
        <f>VLOOKUP(H27616,zdroj!C:F,4,0)</f>
        <v>0</v>
      </c>
      <c r="N27616" s="61" t="str">
        <f t="shared" si="862"/>
        <v>-</v>
      </c>
      <c r="P27616" s="73" t="str">
        <f t="shared" si="863"/>
        <v/>
      </c>
      <c r="Q27616" s="61" t="s">
        <v>86</v>
      </c>
    </row>
    <row r="27617" spans="8:17" x14ac:dyDescent="0.25">
      <c r="H27617" s="59">
        <v>167100</v>
      </c>
      <c r="I27617" s="59" t="s">
        <v>69</v>
      </c>
      <c r="J27617" s="59">
        <v>9336699</v>
      </c>
      <c r="K27617" s="59" t="s">
        <v>28050</v>
      </c>
      <c r="L27617" s="61" t="s">
        <v>81</v>
      </c>
      <c r="M27617" s="61">
        <f>VLOOKUP(H27617,zdroj!C:F,4,0)</f>
        <v>0</v>
      </c>
      <c r="N27617" s="61" t="str">
        <f t="shared" si="862"/>
        <v>-</v>
      </c>
      <c r="P27617" s="73" t="str">
        <f t="shared" si="863"/>
        <v/>
      </c>
      <c r="Q27617" s="61" t="s">
        <v>86</v>
      </c>
    </row>
    <row r="27618" spans="8:17" x14ac:dyDescent="0.25">
      <c r="H27618" s="59">
        <v>167100</v>
      </c>
      <c r="I27618" s="59" t="s">
        <v>69</v>
      </c>
      <c r="J27618" s="59">
        <v>9336702</v>
      </c>
      <c r="K27618" s="59" t="s">
        <v>28051</v>
      </c>
      <c r="L27618" s="61" t="s">
        <v>81</v>
      </c>
      <c r="M27618" s="61">
        <f>VLOOKUP(H27618,zdroj!C:F,4,0)</f>
        <v>0</v>
      </c>
      <c r="N27618" s="61" t="str">
        <f t="shared" si="862"/>
        <v>-</v>
      </c>
      <c r="P27618" s="73" t="str">
        <f t="shared" si="863"/>
        <v/>
      </c>
      <c r="Q27618" s="61" t="s">
        <v>86</v>
      </c>
    </row>
    <row r="27619" spans="8:17" x14ac:dyDescent="0.25">
      <c r="H27619" s="59">
        <v>167100</v>
      </c>
      <c r="I27619" s="59" t="s">
        <v>69</v>
      </c>
      <c r="J27619" s="59">
        <v>9336711</v>
      </c>
      <c r="K27619" s="59" t="s">
        <v>28052</v>
      </c>
      <c r="L27619" s="61" t="s">
        <v>81</v>
      </c>
      <c r="M27619" s="61">
        <f>VLOOKUP(H27619,zdroj!C:F,4,0)</f>
        <v>0</v>
      </c>
      <c r="N27619" s="61" t="str">
        <f t="shared" si="862"/>
        <v>-</v>
      </c>
      <c r="P27619" s="73" t="str">
        <f t="shared" si="863"/>
        <v/>
      </c>
      <c r="Q27619" s="61" t="s">
        <v>86</v>
      </c>
    </row>
    <row r="27620" spans="8:17" x14ac:dyDescent="0.25">
      <c r="H27620" s="59">
        <v>167100</v>
      </c>
      <c r="I27620" s="59" t="s">
        <v>69</v>
      </c>
      <c r="J27620" s="59">
        <v>9336729</v>
      </c>
      <c r="K27620" s="59" t="s">
        <v>28053</v>
      </c>
      <c r="L27620" s="61" t="s">
        <v>81</v>
      </c>
      <c r="M27620" s="61">
        <f>VLOOKUP(H27620,zdroj!C:F,4,0)</f>
        <v>0</v>
      </c>
      <c r="N27620" s="61" t="str">
        <f t="shared" si="862"/>
        <v>-</v>
      </c>
      <c r="P27620" s="73" t="str">
        <f t="shared" si="863"/>
        <v/>
      </c>
      <c r="Q27620" s="61" t="s">
        <v>86</v>
      </c>
    </row>
    <row r="27621" spans="8:17" x14ac:dyDescent="0.25">
      <c r="H27621" s="59">
        <v>167100</v>
      </c>
      <c r="I27621" s="59" t="s">
        <v>69</v>
      </c>
      <c r="J27621" s="59">
        <v>9336737</v>
      </c>
      <c r="K27621" s="59" t="s">
        <v>28054</v>
      </c>
      <c r="L27621" s="61" t="s">
        <v>81</v>
      </c>
      <c r="M27621" s="61">
        <f>VLOOKUP(H27621,zdroj!C:F,4,0)</f>
        <v>0</v>
      </c>
      <c r="N27621" s="61" t="str">
        <f t="shared" si="862"/>
        <v>-</v>
      </c>
      <c r="P27621" s="73" t="str">
        <f t="shared" si="863"/>
        <v/>
      </c>
      <c r="Q27621" s="61" t="s">
        <v>86</v>
      </c>
    </row>
    <row r="27622" spans="8:17" x14ac:dyDescent="0.25">
      <c r="H27622" s="59">
        <v>167100</v>
      </c>
      <c r="I27622" s="59" t="s">
        <v>69</v>
      </c>
      <c r="J27622" s="59">
        <v>9336745</v>
      </c>
      <c r="K27622" s="59" t="s">
        <v>28055</v>
      </c>
      <c r="L27622" s="61" t="s">
        <v>81</v>
      </c>
      <c r="M27622" s="61">
        <f>VLOOKUP(H27622,zdroj!C:F,4,0)</f>
        <v>0</v>
      </c>
      <c r="N27622" s="61" t="str">
        <f t="shared" si="862"/>
        <v>-</v>
      </c>
      <c r="P27622" s="73" t="str">
        <f t="shared" si="863"/>
        <v/>
      </c>
      <c r="Q27622" s="61" t="s">
        <v>86</v>
      </c>
    </row>
    <row r="27623" spans="8:17" x14ac:dyDescent="0.25">
      <c r="H27623" s="59">
        <v>167100</v>
      </c>
      <c r="I27623" s="59" t="s">
        <v>69</v>
      </c>
      <c r="J27623" s="59">
        <v>9336753</v>
      </c>
      <c r="K27623" s="59" t="s">
        <v>28056</v>
      </c>
      <c r="L27623" s="61" t="s">
        <v>81</v>
      </c>
      <c r="M27623" s="61">
        <f>VLOOKUP(H27623,zdroj!C:F,4,0)</f>
        <v>0</v>
      </c>
      <c r="N27623" s="61" t="str">
        <f t="shared" si="862"/>
        <v>-</v>
      </c>
      <c r="P27623" s="73" t="str">
        <f t="shared" si="863"/>
        <v/>
      </c>
      <c r="Q27623" s="61" t="s">
        <v>86</v>
      </c>
    </row>
    <row r="27624" spans="8:17" x14ac:dyDescent="0.25">
      <c r="H27624" s="59">
        <v>167100</v>
      </c>
      <c r="I27624" s="59" t="s">
        <v>69</v>
      </c>
      <c r="J27624" s="59">
        <v>9336761</v>
      </c>
      <c r="K27624" s="59" t="s">
        <v>28057</v>
      </c>
      <c r="L27624" s="61" t="s">
        <v>81</v>
      </c>
      <c r="M27624" s="61">
        <f>VLOOKUP(H27624,zdroj!C:F,4,0)</f>
        <v>0</v>
      </c>
      <c r="N27624" s="61" t="str">
        <f t="shared" si="862"/>
        <v>-</v>
      </c>
      <c r="P27624" s="73" t="str">
        <f t="shared" si="863"/>
        <v/>
      </c>
      <c r="Q27624" s="61" t="s">
        <v>86</v>
      </c>
    </row>
    <row r="27625" spans="8:17" x14ac:dyDescent="0.25">
      <c r="H27625" s="59">
        <v>167100</v>
      </c>
      <c r="I27625" s="59" t="s">
        <v>69</v>
      </c>
      <c r="J27625" s="59">
        <v>9336770</v>
      </c>
      <c r="K27625" s="59" t="s">
        <v>28058</v>
      </c>
      <c r="L27625" s="61" t="s">
        <v>81</v>
      </c>
      <c r="M27625" s="61">
        <f>VLOOKUP(H27625,zdroj!C:F,4,0)</f>
        <v>0</v>
      </c>
      <c r="N27625" s="61" t="str">
        <f t="shared" si="862"/>
        <v>-</v>
      </c>
      <c r="P27625" s="73" t="str">
        <f t="shared" si="863"/>
        <v/>
      </c>
      <c r="Q27625" s="61" t="s">
        <v>86</v>
      </c>
    </row>
    <row r="27626" spans="8:17" x14ac:dyDescent="0.25">
      <c r="H27626" s="59">
        <v>167100</v>
      </c>
      <c r="I27626" s="59" t="s">
        <v>69</v>
      </c>
      <c r="J27626" s="59">
        <v>9336788</v>
      </c>
      <c r="K27626" s="59" t="s">
        <v>28059</v>
      </c>
      <c r="L27626" s="61" t="s">
        <v>81</v>
      </c>
      <c r="M27626" s="61">
        <f>VLOOKUP(H27626,zdroj!C:F,4,0)</f>
        <v>0</v>
      </c>
      <c r="N27626" s="61" t="str">
        <f t="shared" si="862"/>
        <v>-</v>
      </c>
      <c r="P27626" s="73" t="str">
        <f t="shared" si="863"/>
        <v/>
      </c>
      <c r="Q27626" s="61" t="s">
        <v>86</v>
      </c>
    </row>
    <row r="27627" spans="8:17" x14ac:dyDescent="0.25">
      <c r="H27627" s="59">
        <v>167100</v>
      </c>
      <c r="I27627" s="59" t="s">
        <v>69</v>
      </c>
      <c r="J27627" s="59">
        <v>9336796</v>
      </c>
      <c r="K27627" s="59" t="s">
        <v>28060</v>
      </c>
      <c r="L27627" s="61" t="s">
        <v>81</v>
      </c>
      <c r="M27627" s="61">
        <f>VLOOKUP(H27627,zdroj!C:F,4,0)</f>
        <v>0</v>
      </c>
      <c r="N27627" s="61" t="str">
        <f t="shared" si="862"/>
        <v>-</v>
      </c>
      <c r="P27627" s="73" t="str">
        <f t="shared" si="863"/>
        <v/>
      </c>
      <c r="Q27627" s="61" t="s">
        <v>86</v>
      </c>
    </row>
    <row r="27628" spans="8:17" x14ac:dyDescent="0.25">
      <c r="H27628" s="59">
        <v>167100</v>
      </c>
      <c r="I27628" s="59" t="s">
        <v>69</v>
      </c>
      <c r="J27628" s="59">
        <v>9336800</v>
      </c>
      <c r="K27628" s="59" t="s">
        <v>28061</v>
      </c>
      <c r="L27628" s="61" t="s">
        <v>81</v>
      </c>
      <c r="M27628" s="61">
        <f>VLOOKUP(H27628,zdroj!C:F,4,0)</f>
        <v>0</v>
      </c>
      <c r="N27628" s="61" t="str">
        <f t="shared" si="862"/>
        <v>-</v>
      </c>
      <c r="P27628" s="73" t="str">
        <f t="shared" si="863"/>
        <v/>
      </c>
      <c r="Q27628" s="61" t="s">
        <v>86</v>
      </c>
    </row>
    <row r="27629" spans="8:17" x14ac:dyDescent="0.25">
      <c r="H27629" s="59">
        <v>167100</v>
      </c>
      <c r="I27629" s="59" t="s">
        <v>69</v>
      </c>
      <c r="J27629" s="59">
        <v>9336818</v>
      </c>
      <c r="K27629" s="59" t="s">
        <v>28062</v>
      </c>
      <c r="L27629" s="61" t="s">
        <v>81</v>
      </c>
      <c r="M27629" s="61">
        <f>VLOOKUP(H27629,zdroj!C:F,4,0)</f>
        <v>0</v>
      </c>
      <c r="N27629" s="61" t="str">
        <f t="shared" si="862"/>
        <v>-</v>
      </c>
      <c r="P27629" s="73" t="str">
        <f t="shared" si="863"/>
        <v/>
      </c>
      <c r="Q27629" s="61" t="s">
        <v>86</v>
      </c>
    </row>
    <row r="27630" spans="8:17" x14ac:dyDescent="0.25">
      <c r="H27630" s="59">
        <v>167100</v>
      </c>
      <c r="I27630" s="59" t="s">
        <v>69</v>
      </c>
      <c r="J27630" s="59">
        <v>9336826</v>
      </c>
      <c r="K27630" s="59" t="s">
        <v>28063</v>
      </c>
      <c r="L27630" s="61" t="s">
        <v>81</v>
      </c>
      <c r="M27630" s="61">
        <f>VLOOKUP(H27630,zdroj!C:F,4,0)</f>
        <v>0</v>
      </c>
      <c r="N27630" s="61" t="str">
        <f t="shared" si="862"/>
        <v>-</v>
      </c>
      <c r="P27630" s="73" t="str">
        <f t="shared" si="863"/>
        <v/>
      </c>
      <c r="Q27630" s="61" t="s">
        <v>86</v>
      </c>
    </row>
    <row r="27631" spans="8:17" x14ac:dyDescent="0.25">
      <c r="H27631" s="59">
        <v>167100</v>
      </c>
      <c r="I27631" s="59" t="s">
        <v>69</v>
      </c>
      <c r="J27631" s="59">
        <v>9336834</v>
      </c>
      <c r="K27631" s="59" t="s">
        <v>28064</v>
      </c>
      <c r="L27631" s="61" t="s">
        <v>81</v>
      </c>
      <c r="M27631" s="61">
        <f>VLOOKUP(H27631,zdroj!C:F,4,0)</f>
        <v>0</v>
      </c>
      <c r="N27631" s="61" t="str">
        <f t="shared" si="862"/>
        <v>-</v>
      </c>
      <c r="P27631" s="73" t="str">
        <f t="shared" si="863"/>
        <v/>
      </c>
      <c r="Q27631" s="61" t="s">
        <v>86</v>
      </c>
    </row>
    <row r="27632" spans="8:17" x14ac:dyDescent="0.25">
      <c r="H27632" s="59">
        <v>167100</v>
      </c>
      <c r="I27632" s="59" t="s">
        <v>69</v>
      </c>
      <c r="J27632" s="59">
        <v>9336842</v>
      </c>
      <c r="K27632" s="59" t="s">
        <v>28065</v>
      </c>
      <c r="L27632" s="61" t="s">
        <v>81</v>
      </c>
      <c r="M27632" s="61">
        <f>VLOOKUP(H27632,zdroj!C:F,4,0)</f>
        <v>0</v>
      </c>
      <c r="N27632" s="61" t="str">
        <f t="shared" si="862"/>
        <v>-</v>
      </c>
      <c r="P27632" s="73" t="str">
        <f t="shared" si="863"/>
        <v/>
      </c>
      <c r="Q27632" s="61" t="s">
        <v>86</v>
      </c>
    </row>
    <row r="27633" spans="8:17" x14ac:dyDescent="0.25">
      <c r="H27633" s="59">
        <v>167100</v>
      </c>
      <c r="I27633" s="59" t="s">
        <v>69</v>
      </c>
      <c r="J27633" s="59">
        <v>9336851</v>
      </c>
      <c r="K27633" s="59" t="s">
        <v>28066</v>
      </c>
      <c r="L27633" s="61" t="s">
        <v>81</v>
      </c>
      <c r="M27633" s="61">
        <f>VLOOKUP(H27633,zdroj!C:F,4,0)</f>
        <v>0</v>
      </c>
      <c r="N27633" s="61" t="str">
        <f t="shared" si="862"/>
        <v>-</v>
      </c>
      <c r="P27633" s="73" t="str">
        <f t="shared" si="863"/>
        <v/>
      </c>
      <c r="Q27633" s="61" t="s">
        <v>86</v>
      </c>
    </row>
    <row r="27634" spans="8:17" x14ac:dyDescent="0.25">
      <c r="H27634" s="59">
        <v>167100</v>
      </c>
      <c r="I27634" s="59" t="s">
        <v>69</v>
      </c>
      <c r="J27634" s="59">
        <v>9336869</v>
      </c>
      <c r="K27634" s="59" t="s">
        <v>28067</v>
      </c>
      <c r="L27634" s="61" t="s">
        <v>81</v>
      </c>
      <c r="M27634" s="61">
        <f>VLOOKUP(H27634,zdroj!C:F,4,0)</f>
        <v>0</v>
      </c>
      <c r="N27634" s="61" t="str">
        <f t="shared" si="862"/>
        <v>-</v>
      </c>
      <c r="P27634" s="73" t="str">
        <f t="shared" si="863"/>
        <v/>
      </c>
      <c r="Q27634" s="61" t="s">
        <v>86</v>
      </c>
    </row>
    <row r="27635" spans="8:17" x14ac:dyDescent="0.25">
      <c r="H27635" s="59">
        <v>167100</v>
      </c>
      <c r="I27635" s="59" t="s">
        <v>69</v>
      </c>
      <c r="J27635" s="59">
        <v>9336877</v>
      </c>
      <c r="K27635" s="59" t="s">
        <v>28068</v>
      </c>
      <c r="L27635" s="61" t="s">
        <v>81</v>
      </c>
      <c r="M27635" s="61">
        <f>VLOOKUP(H27635,zdroj!C:F,4,0)</f>
        <v>0</v>
      </c>
      <c r="N27635" s="61" t="str">
        <f t="shared" si="862"/>
        <v>-</v>
      </c>
      <c r="P27635" s="73" t="str">
        <f t="shared" si="863"/>
        <v/>
      </c>
      <c r="Q27635" s="61" t="s">
        <v>86</v>
      </c>
    </row>
    <row r="27636" spans="8:17" x14ac:dyDescent="0.25">
      <c r="H27636" s="59">
        <v>167100</v>
      </c>
      <c r="I27636" s="59" t="s">
        <v>69</v>
      </c>
      <c r="J27636" s="59">
        <v>9336885</v>
      </c>
      <c r="K27636" s="59" t="s">
        <v>28069</v>
      </c>
      <c r="L27636" s="61" t="s">
        <v>81</v>
      </c>
      <c r="M27636" s="61">
        <f>VLOOKUP(H27636,zdroj!C:F,4,0)</f>
        <v>0</v>
      </c>
      <c r="N27636" s="61" t="str">
        <f t="shared" si="862"/>
        <v>-</v>
      </c>
      <c r="P27636" s="73" t="str">
        <f t="shared" si="863"/>
        <v/>
      </c>
      <c r="Q27636" s="61" t="s">
        <v>86</v>
      </c>
    </row>
    <row r="27637" spans="8:17" x14ac:dyDescent="0.25">
      <c r="H27637" s="59">
        <v>167100</v>
      </c>
      <c r="I27637" s="59" t="s">
        <v>69</v>
      </c>
      <c r="J27637" s="59">
        <v>9336893</v>
      </c>
      <c r="K27637" s="59" t="s">
        <v>28070</v>
      </c>
      <c r="L27637" s="61" t="s">
        <v>81</v>
      </c>
      <c r="M27637" s="61">
        <f>VLOOKUP(H27637,zdroj!C:F,4,0)</f>
        <v>0</v>
      </c>
      <c r="N27637" s="61" t="str">
        <f t="shared" si="862"/>
        <v>-</v>
      </c>
      <c r="P27637" s="73" t="str">
        <f t="shared" si="863"/>
        <v/>
      </c>
      <c r="Q27637" s="61" t="s">
        <v>86</v>
      </c>
    </row>
    <row r="27638" spans="8:17" x14ac:dyDescent="0.25">
      <c r="H27638" s="59">
        <v>167100</v>
      </c>
      <c r="I27638" s="59" t="s">
        <v>69</v>
      </c>
      <c r="J27638" s="59">
        <v>9336907</v>
      </c>
      <c r="K27638" s="59" t="s">
        <v>28071</v>
      </c>
      <c r="L27638" s="61" t="s">
        <v>81</v>
      </c>
      <c r="M27638" s="61">
        <f>VLOOKUP(H27638,zdroj!C:F,4,0)</f>
        <v>0</v>
      </c>
      <c r="N27638" s="61" t="str">
        <f t="shared" si="862"/>
        <v>-</v>
      </c>
      <c r="P27638" s="73" t="str">
        <f t="shared" si="863"/>
        <v/>
      </c>
      <c r="Q27638" s="61" t="s">
        <v>86</v>
      </c>
    </row>
    <row r="27639" spans="8:17" x14ac:dyDescent="0.25">
      <c r="H27639" s="59">
        <v>167100</v>
      </c>
      <c r="I27639" s="59" t="s">
        <v>69</v>
      </c>
      <c r="J27639" s="59">
        <v>9336915</v>
      </c>
      <c r="K27639" s="59" t="s">
        <v>28072</v>
      </c>
      <c r="L27639" s="61" t="s">
        <v>81</v>
      </c>
      <c r="M27639" s="61">
        <f>VLOOKUP(H27639,zdroj!C:F,4,0)</f>
        <v>0</v>
      </c>
      <c r="N27639" s="61" t="str">
        <f t="shared" si="862"/>
        <v>-</v>
      </c>
      <c r="P27639" s="73" t="str">
        <f t="shared" si="863"/>
        <v/>
      </c>
      <c r="Q27639" s="61" t="s">
        <v>86</v>
      </c>
    </row>
    <row r="27640" spans="8:17" x14ac:dyDescent="0.25">
      <c r="H27640" s="59">
        <v>167100</v>
      </c>
      <c r="I27640" s="59" t="s">
        <v>69</v>
      </c>
      <c r="J27640" s="59">
        <v>9336923</v>
      </c>
      <c r="K27640" s="59" t="s">
        <v>28073</v>
      </c>
      <c r="L27640" s="61" t="s">
        <v>81</v>
      </c>
      <c r="M27640" s="61">
        <f>VLOOKUP(H27640,zdroj!C:F,4,0)</f>
        <v>0</v>
      </c>
      <c r="N27640" s="61" t="str">
        <f t="shared" si="862"/>
        <v>-</v>
      </c>
      <c r="P27640" s="73" t="str">
        <f t="shared" si="863"/>
        <v/>
      </c>
      <c r="Q27640" s="61" t="s">
        <v>86</v>
      </c>
    </row>
    <row r="27641" spans="8:17" x14ac:dyDescent="0.25">
      <c r="H27641" s="59">
        <v>167100</v>
      </c>
      <c r="I27641" s="59" t="s">
        <v>69</v>
      </c>
      <c r="J27641" s="59">
        <v>9336931</v>
      </c>
      <c r="K27641" s="59" t="s">
        <v>28074</v>
      </c>
      <c r="L27641" s="61" t="s">
        <v>81</v>
      </c>
      <c r="M27641" s="61">
        <f>VLOOKUP(H27641,zdroj!C:F,4,0)</f>
        <v>0</v>
      </c>
      <c r="N27641" s="61" t="str">
        <f t="shared" si="862"/>
        <v>-</v>
      </c>
      <c r="P27641" s="73" t="str">
        <f t="shared" si="863"/>
        <v/>
      </c>
      <c r="Q27641" s="61" t="s">
        <v>86</v>
      </c>
    </row>
    <row r="27642" spans="8:17" x14ac:dyDescent="0.25">
      <c r="H27642" s="59">
        <v>167100</v>
      </c>
      <c r="I27642" s="59" t="s">
        <v>69</v>
      </c>
      <c r="J27642" s="59">
        <v>9336940</v>
      </c>
      <c r="K27642" s="59" t="s">
        <v>28075</v>
      </c>
      <c r="L27642" s="61" t="s">
        <v>81</v>
      </c>
      <c r="M27642" s="61">
        <f>VLOOKUP(H27642,zdroj!C:F,4,0)</f>
        <v>0</v>
      </c>
      <c r="N27642" s="61" t="str">
        <f t="shared" si="862"/>
        <v>-</v>
      </c>
      <c r="P27642" s="73" t="str">
        <f t="shared" si="863"/>
        <v/>
      </c>
      <c r="Q27642" s="61" t="s">
        <v>86</v>
      </c>
    </row>
    <row r="27643" spans="8:17" x14ac:dyDescent="0.25">
      <c r="H27643" s="59">
        <v>167100</v>
      </c>
      <c r="I27643" s="59" t="s">
        <v>69</v>
      </c>
      <c r="J27643" s="59">
        <v>25863134</v>
      </c>
      <c r="K27643" s="59" t="s">
        <v>28076</v>
      </c>
      <c r="L27643" s="61" t="s">
        <v>113</v>
      </c>
      <c r="M27643" s="61">
        <f>VLOOKUP(H27643,zdroj!C:F,4,0)</f>
        <v>0</v>
      </c>
      <c r="N27643" s="61" t="str">
        <f t="shared" si="862"/>
        <v>katB</v>
      </c>
      <c r="P27643" s="73" t="str">
        <f t="shared" si="863"/>
        <v/>
      </c>
      <c r="Q27643" s="61" t="s">
        <v>30</v>
      </c>
    </row>
    <row r="27644" spans="8:17" x14ac:dyDescent="0.25">
      <c r="H27644" s="59">
        <v>167100</v>
      </c>
      <c r="I27644" s="59" t="s">
        <v>69</v>
      </c>
      <c r="J27644" s="59">
        <v>26459515</v>
      </c>
      <c r="K27644" s="59" t="s">
        <v>28077</v>
      </c>
      <c r="L27644" s="61" t="s">
        <v>81</v>
      </c>
      <c r="M27644" s="61">
        <f>VLOOKUP(H27644,zdroj!C:F,4,0)</f>
        <v>0</v>
      </c>
      <c r="N27644" s="61" t="str">
        <f t="shared" si="862"/>
        <v>-</v>
      </c>
      <c r="P27644" s="73" t="str">
        <f t="shared" si="863"/>
        <v/>
      </c>
      <c r="Q27644" s="61" t="s">
        <v>86</v>
      </c>
    </row>
    <row r="27645" spans="8:17" x14ac:dyDescent="0.25">
      <c r="H27645" s="59">
        <v>167100</v>
      </c>
      <c r="I27645" s="59" t="s">
        <v>69</v>
      </c>
      <c r="J27645" s="59">
        <v>30919932</v>
      </c>
      <c r="K27645" s="59" t="s">
        <v>28078</v>
      </c>
      <c r="L27645" s="61" t="s">
        <v>113</v>
      </c>
      <c r="M27645" s="61">
        <f>VLOOKUP(H27645,zdroj!C:F,4,0)</f>
        <v>0</v>
      </c>
      <c r="N27645" s="61" t="str">
        <f t="shared" si="862"/>
        <v>katB</v>
      </c>
      <c r="P27645" s="73" t="str">
        <f t="shared" si="863"/>
        <v/>
      </c>
      <c r="Q27645" s="61" t="s">
        <v>30</v>
      </c>
    </row>
    <row r="27646" spans="8:17" x14ac:dyDescent="0.25">
      <c r="H27646" s="59">
        <v>167100</v>
      </c>
      <c r="I27646" s="59" t="s">
        <v>69</v>
      </c>
      <c r="J27646" s="59">
        <v>30920001</v>
      </c>
      <c r="K27646" s="59" t="s">
        <v>28079</v>
      </c>
      <c r="L27646" s="61" t="s">
        <v>81</v>
      </c>
      <c r="M27646" s="61">
        <f>VLOOKUP(H27646,zdroj!C:F,4,0)</f>
        <v>0</v>
      </c>
      <c r="N27646" s="61" t="str">
        <f t="shared" si="862"/>
        <v>-</v>
      </c>
      <c r="P27646" s="73" t="str">
        <f t="shared" si="863"/>
        <v/>
      </c>
      <c r="Q27646" s="61" t="s">
        <v>86</v>
      </c>
    </row>
    <row r="27647" spans="8:17" x14ac:dyDescent="0.25">
      <c r="H27647" s="59">
        <v>167118</v>
      </c>
      <c r="I27647" s="59" t="s">
        <v>72</v>
      </c>
      <c r="J27647" s="59">
        <v>9332634</v>
      </c>
      <c r="K27647" s="59" t="s">
        <v>28080</v>
      </c>
      <c r="L27647" s="61" t="s">
        <v>81</v>
      </c>
      <c r="M27647" s="61">
        <f>VLOOKUP(H27647,zdroj!C:F,4,0)</f>
        <v>0</v>
      </c>
      <c r="N27647" s="61" t="str">
        <f t="shared" si="862"/>
        <v>-</v>
      </c>
      <c r="P27647" s="73" t="str">
        <f t="shared" si="863"/>
        <v/>
      </c>
      <c r="Q27647" s="61" t="s">
        <v>86</v>
      </c>
    </row>
    <row r="27648" spans="8:17" x14ac:dyDescent="0.25">
      <c r="H27648" s="59">
        <v>167118</v>
      </c>
      <c r="I27648" s="59" t="s">
        <v>72</v>
      </c>
      <c r="J27648" s="59">
        <v>9332642</v>
      </c>
      <c r="K27648" s="59" t="s">
        <v>28081</v>
      </c>
      <c r="L27648" s="61" t="s">
        <v>81</v>
      </c>
      <c r="M27648" s="61">
        <f>VLOOKUP(H27648,zdroj!C:F,4,0)</f>
        <v>0</v>
      </c>
      <c r="N27648" s="61" t="str">
        <f t="shared" si="862"/>
        <v>-</v>
      </c>
      <c r="P27648" s="73" t="str">
        <f t="shared" si="863"/>
        <v/>
      </c>
      <c r="Q27648" s="61" t="s">
        <v>86</v>
      </c>
    </row>
    <row r="27649" spans="8:17" x14ac:dyDescent="0.25">
      <c r="H27649" s="59">
        <v>167118</v>
      </c>
      <c r="I27649" s="59" t="s">
        <v>72</v>
      </c>
      <c r="J27649" s="59">
        <v>9332669</v>
      </c>
      <c r="K27649" s="59" t="s">
        <v>28082</v>
      </c>
      <c r="L27649" s="61" t="s">
        <v>81</v>
      </c>
      <c r="M27649" s="61">
        <f>VLOOKUP(H27649,zdroj!C:F,4,0)</f>
        <v>0</v>
      </c>
      <c r="N27649" s="61" t="str">
        <f t="shared" si="862"/>
        <v>-</v>
      </c>
      <c r="P27649" s="73" t="str">
        <f t="shared" si="863"/>
        <v/>
      </c>
      <c r="Q27649" s="61" t="s">
        <v>86</v>
      </c>
    </row>
    <row r="27650" spans="8:17" x14ac:dyDescent="0.25">
      <c r="H27650" s="59">
        <v>167118</v>
      </c>
      <c r="I27650" s="59" t="s">
        <v>72</v>
      </c>
      <c r="J27650" s="59">
        <v>9332782</v>
      </c>
      <c r="K27650" s="59" t="s">
        <v>28083</v>
      </c>
      <c r="L27650" s="61" t="s">
        <v>81</v>
      </c>
      <c r="M27650" s="61">
        <f>VLOOKUP(H27650,zdroj!C:F,4,0)</f>
        <v>0</v>
      </c>
      <c r="N27650" s="61" t="str">
        <f t="shared" si="862"/>
        <v>-</v>
      </c>
      <c r="P27650" s="73" t="str">
        <f t="shared" si="863"/>
        <v/>
      </c>
      <c r="Q27650" s="61" t="s">
        <v>86</v>
      </c>
    </row>
    <row r="27651" spans="8:17" x14ac:dyDescent="0.25">
      <c r="H27651" s="59">
        <v>167118</v>
      </c>
      <c r="I27651" s="59" t="s">
        <v>72</v>
      </c>
      <c r="J27651" s="59">
        <v>9332791</v>
      </c>
      <c r="K27651" s="59" t="s">
        <v>28084</v>
      </c>
      <c r="L27651" s="61" t="s">
        <v>81</v>
      </c>
      <c r="M27651" s="61">
        <f>VLOOKUP(H27651,zdroj!C:F,4,0)</f>
        <v>0</v>
      </c>
      <c r="N27651" s="61" t="str">
        <f t="shared" si="862"/>
        <v>-</v>
      </c>
      <c r="P27651" s="73" t="str">
        <f t="shared" si="863"/>
        <v/>
      </c>
      <c r="Q27651" s="61" t="s">
        <v>86</v>
      </c>
    </row>
    <row r="27652" spans="8:17" x14ac:dyDescent="0.25">
      <c r="H27652" s="59">
        <v>167118</v>
      </c>
      <c r="I27652" s="59" t="s">
        <v>72</v>
      </c>
      <c r="J27652" s="59">
        <v>9332839</v>
      </c>
      <c r="K27652" s="59" t="s">
        <v>28085</v>
      </c>
      <c r="L27652" s="61" t="s">
        <v>81</v>
      </c>
      <c r="M27652" s="61">
        <f>VLOOKUP(H27652,zdroj!C:F,4,0)</f>
        <v>0</v>
      </c>
      <c r="N27652" s="61" t="str">
        <f t="shared" si="862"/>
        <v>-</v>
      </c>
      <c r="P27652" s="73" t="str">
        <f t="shared" si="863"/>
        <v/>
      </c>
      <c r="Q27652" s="61" t="s">
        <v>86</v>
      </c>
    </row>
    <row r="27653" spans="8:17" x14ac:dyDescent="0.25">
      <c r="H27653" s="59">
        <v>167118</v>
      </c>
      <c r="I27653" s="59" t="s">
        <v>72</v>
      </c>
      <c r="J27653" s="59">
        <v>9332847</v>
      </c>
      <c r="K27653" s="59" t="s">
        <v>28086</v>
      </c>
      <c r="L27653" s="61" t="s">
        <v>81</v>
      </c>
      <c r="M27653" s="61">
        <f>VLOOKUP(H27653,zdroj!C:F,4,0)</f>
        <v>0</v>
      </c>
      <c r="N27653" s="61" t="str">
        <f t="shared" si="862"/>
        <v>-</v>
      </c>
      <c r="P27653" s="73" t="str">
        <f t="shared" si="863"/>
        <v/>
      </c>
      <c r="Q27653" s="61" t="s">
        <v>86</v>
      </c>
    </row>
    <row r="27654" spans="8:17" x14ac:dyDescent="0.25">
      <c r="H27654" s="59">
        <v>167118</v>
      </c>
      <c r="I27654" s="59" t="s">
        <v>72</v>
      </c>
      <c r="J27654" s="59">
        <v>9332855</v>
      </c>
      <c r="K27654" s="59" t="s">
        <v>28087</v>
      </c>
      <c r="L27654" s="61" t="s">
        <v>81</v>
      </c>
      <c r="M27654" s="61">
        <f>VLOOKUP(H27654,zdroj!C:F,4,0)</f>
        <v>0</v>
      </c>
      <c r="N27654" s="61" t="str">
        <f t="shared" si="862"/>
        <v>-</v>
      </c>
      <c r="P27654" s="73" t="str">
        <f t="shared" si="863"/>
        <v/>
      </c>
      <c r="Q27654" s="61" t="s">
        <v>86</v>
      </c>
    </row>
    <row r="27655" spans="8:17" x14ac:dyDescent="0.25">
      <c r="H27655" s="59">
        <v>167118</v>
      </c>
      <c r="I27655" s="59" t="s">
        <v>72</v>
      </c>
      <c r="J27655" s="59">
        <v>9332863</v>
      </c>
      <c r="K27655" s="59" t="s">
        <v>28088</v>
      </c>
      <c r="L27655" s="61" t="s">
        <v>81</v>
      </c>
      <c r="M27655" s="61">
        <f>VLOOKUP(H27655,zdroj!C:F,4,0)</f>
        <v>0</v>
      </c>
      <c r="N27655" s="61" t="str">
        <f t="shared" ref="N27655:N27718" si="864">IF(M27655="A",IF(L27655="katA","katB",L27655),L27655)</f>
        <v>-</v>
      </c>
      <c r="P27655" s="73" t="str">
        <f t="shared" ref="P27655:P27718" si="865">IF(O27655="A",1,"")</f>
        <v/>
      </c>
      <c r="Q27655" s="61" t="s">
        <v>86</v>
      </c>
    </row>
    <row r="27656" spans="8:17" x14ac:dyDescent="0.25">
      <c r="H27656" s="59">
        <v>167118</v>
      </c>
      <c r="I27656" s="59" t="s">
        <v>72</v>
      </c>
      <c r="J27656" s="59">
        <v>9332871</v>
      </c>
      <c r="K27656" s="59" t="s">
        <v>28089</v>
      </c>
      <c r="L27656" s="61" t="s">
        <v>81</v>
      </c>
      <c r="M27656" s="61">
        <f>VLOOKUP(H27656,zdroj!C:F,4,0)</f>
        <v>0</v>
      </c>
      <c r="N27656" s="61" t="str">
        <f t="shared" si="864"/>
        <v>-</v>
      </c>
      <c r="P27656" s="73" t="str">
        <f t="shared" si="865"/>
        <v/>
      </c>
      <c r="Q27656" s="61" t="s">
        <v>86</v>
      </c>
    </row>
    <row r="27657" spans="8:17" x14ac:dyDescent="0.25">
      <c r="H27657" s="59">
        <v>167118</v>
      </c>
      <c r="I27657" s="59" t="s">
        <v>72</v>
      </c>
      <c r="J27657" s="59">
        <v>9332880</v>
      </c>
      <c r="K27657" s="59" t="s">
        <v>28090</v>
      </c>
      <c r="L27657" s="61" t="s">
        <v>81</v>
      </c>
      <c r="M27657" s="61">
        <f>VLOOKUP(H27657,zdroj!C:F,4,0)</f>
        <v>0</v>
      </c>
      <c r="N27657" s="61" t="str">
        <f t="shared" si="864"/>
        <v>-</v>
      </c>
      <c r="P27657" s="73" t="str">
        <f t="shared" si="865"/>
        <v/>
      </c>
      <c r="Q27657" s="61" t="s">
        <v>86</v>
      </c>
    </row>
    <row r="27658" spans="8:17" x14ac:dyDescent="0.25">
      <c r="H27658" s="59">
        <v>167118</v>
      </c>
      <c r="I27658" s="59" t="s">
        <v>72</v>
      </c>
      <c r="J27658" s="59">
        <v>9332898</v>
      </c>
      <c r="K27658" s="59" t="s">
        <v>28091</v>
      </c>
      <c r="L27658" s="61" t="s">
        <v>81</v>
      </c>
      <c r="M27658" s="61">
        <f>VLOOKUP(H27658,zdroj!C:F,4,0)</f>
        <v>0</v>
      </c>
      <c r="N27658" s="61" t="str">
        <f t="shared" si="864"/>
        <v>-</v>
      </c>
      <c r="P27658" s="73" t="str">
        <f t="shared" si="865"/>
        <v/>
      </c>
      <c r="Q27658" s="61" t="s">
        <v>86</v>
      </c>
    </row>
    <row r="27659" spans="8:17" x14ac:dyDescent="0.25">
      <c r="H27659" s="59">
        <v>167118</v>
      </c>
      <c r="I27659" s="59" t="s">
        <v>72</v>
      </c>
      <c r="J27659" s="59">
        <v>9332901</v>
      </c>
      <c r="K27659" s="59" t="s">
        <v>28092</v>
      </c>
      <c r="L27659" s="61" t="s">
        <v>81</v>
      </c>
      <c r="M27659" s="61">
        <f>VLOOKUP(H27659,zdroj!C:F,4,0)</f>
        <v>0</v>
      </c>
      <c r="N27659" s="61" t="str">
        <f t="shared" si="864"/>
        <v>-</v>
      </c>
      <c r="P27659" s="73" t="str">
        <f t="shared" si="865"/>
        <v/>
      </c>
      <c r="Q27659" s="61" t="s">
        <v>86</v>
      </c>
    </row>
    <row r="27660" spans="8:17" x14ac:dyDescent="0.25">
      <c r="H27660" s="59">
        <v>167118</v>
      </c>
      <c r="I27660" s="59" t="s">
        <v>72</v>
      </c>
      <c r="J27660" s="59">
        <v>9332910</v>
      </c>
      <c r="K27660" s="59" t="s">
        <v>28093</v>
      </c>
      <c r="L27660" s="61" t="s">
        <v>81</v>
      </c>
      <c r="M27660" s="61">
        <f>VLOOKUP(H27660,zdroj!C:F,4,0)</f>
        <v>0</v>
      </c>
      <c r="N27660" s="61" t="str">
        <f t="shared" si="864"/>
        <v>-</v>
      </c>
      <c r="P27660" s="73" t="str">
        <f t="shared" si="865"/>
        <v/>
      </c>
      <c r="Q27660" s="61" t="s">
        <v>86</v>
      </c>
    </row>
    <row r="27661" spans="8:17" x14ac:dyDescent="0.25">
      <c r="H27661" s="59">
        <v>167118</v>
      </c>
      <c r="I27661" s="59" t="s">
        <v>72</v>
      </c>
      <c r="J27661" s="59">
        <v>9332928</v>
      </c>
      <c r="K27661" s="59" t="s">
        <v>28094</v>
      </c>
      <c r="L27661" s="61" t="s">
        <v>81</v>
      </c>
      <c r="M27661" s="61">
        <f>VLOOKUP(H27661,zdroj!C:F,4,0)</f>
        <v>0</v>
      </c>
      <c r="N27661" s="61" t="str">
        <f t="shared" si="864"/>
        <v>-</v>
      </c>
      <c r="P27661" s="73" t="str">
        <f t="shared" si="865"/>
        <v/>
      </c>
      <c r="Q27661" s="61" t="s">
        <v>86</v>
      </c>
    </row>
    <row r="27662" spans="8:17" x14ac:dyDescent="0.25">
      <c r="H27662" s="59">
        <v>167118</v>
      </c>
      <c r="I27662" s="59" t="s">
        <v>72</v>
      </c>
      <c r="J27662" s="59">
        <v>9332936</v>
      </c>
      <c r="K27662" s="59" t="s">
        <v>28095</v>
      </c>
      <c r="L27662" s="61" t="s">
        <v>81</v>
      </c>
      <c r="M27662" s="61">
        <f>VLOOKUP(H27662,zdroj!C:F,4,0)</f>
        <v>0</v>
      </c>
      <c r="N27662" s="61" t="str">
        <f t="shared" si="864"/>
        <v>-</v>
      </c>
      <c r="P27662" s="73" t="str">
        <f t="shared" si="865"/>
        <v/>
      </c>
      <c r="Q27662" s="61" t="s">
        <v>86</v>
      </c>
    </row>
    <row r="27663" spans="8:17" x14ac:dyDescent="0.25">
      <c r="H27663" s="59">
        <v>167118</v>
      </c>
      <c r="I27663" s="59" t="s">
        <v>72</v>
      </c>
      <c r="J27663" s="59">
        <v>9332944</v>
      </c>
      <c r="K27663" s="59" t="s">
        <v>28096</v>
      </c>
      <c r="L27663" s="61" t="s">
        <v>81</v>
      </c>
      <c r="M27663" s="61">
        <f>VLOOKUP(H27663,zdroj!C:F,4,0)</f>
        <v>0</v>
      </c>
      <c r="N27663" s="61" t="str">
        <f t="shared" si="864"/>
        <v>-</v>
      </c>
      <c r="P27663" s="73" t="str">
        <f t="shared" si="865"/>
        <v/>
      </c>
      <c r="Q27663" s="61" t="s">
        <v>86</v>
      </c>
    </row>
    <row r="27664" spans="8:17" x14ac:dyDescent="0.25">
      <c r="H27664" s="59">
        <v>167118</v>
      </c>
      <c r="I27664" s="59" t="s">
        <v>72</v>
      </c>
      <c r="J27664" s="59">
        <v>9332952</v>
      </c>
      <c r="K27664" s="59" t="s">
        <v>28097</v>
      </c>
      <c r="L27664" s="61" t="s">
        <v>81</v>
      </c>
      <c r="M27664" s="61">
        <f>VLOOKUP(H27664,zdroj!C:F,4,0)</f>
        <v>0</v>
      </c>
      <c r="N27664" s="61" t="str">
        <f t="shared" si="864"/>
        <v>-</v>
      </c>
      <c r="P27664" s="73" t="str">
        <f t="shared" si="865"/>
        <v/>
      </c>
      <c r="Q27664" s="61" t="s">
        <v>86</v>
      </c>
    </row>
    <row r="27665" spans="8:17" x14ac:dyDescent="0.25">
      <c r="H27665" s="59">
        <v>167118</v>
      </c>
      <c r="I27665" s="59" t="s">
        <v>72</v>
      </c>
      <c r="J27665" s="59">
        <v>9332961</v>
      </c>
      <c r="K27665" s="59" t="s">
        <v>28098</v>
      </c>
      <c r="L27665" s="61" t="s">
        <v>81</v>
      </c>
      <c r="M27665" s="61">
        <f>VLOOKUP(H27665,zdroj!C:F,4,0)</f>
        <v>0</v>
      </c>
      <c r="N27665" s="61" t="str">
        <f t="shared" si="864"/>
        <v>-</v>
      </c>
      <c r="P27665" s="73" t="str">
        <f t="shared" si="865"/>
        <v/>
      </c>
      <c r="Q27665" s="61" t="s">
        <v>86</v>
      </c>
    </row>
    <row r="27666" spans="8:17" x14ac:dyDescent="0.25">
      <c r="H27666" s="59">
        <v>167118</v>
      </c>
      <c r="I27666" s="59" t="s">
        <v>72</v>
      </c>
      <c r="J27666" s="59">
        <v>9332979</v>
      </c>
      <c r="K27666" s="59" t="s">
        <v>28099</v>
      </c>
      <c r="L27666" s="61" t="s">
        <v>81</v>
      </c>
      <c r="M27666" s="61">
        <f>VLOOKUP(H27666,zdroj!C:F,4,0)</f>
        <v>0</v>
      </c>
      <c r="N27666" s="61" t="str">
        <f t="shared" si="864"/>
        <v>-</v>
      </c>
      <c r="P27666" s="73" t="str">
        <f t="shared" si="865"/>
        <v/>
      </c>
      <c r="Q27666" s="61" t="s">
        <v>86</v>
      </c>
    </row>
    <row r="27667" spans="8:17" x14ac:dyDescent="0.25">
      <c r="H27667" s="59">
        <v>167118</v>
      </c>
      <c r="I27667" s="59" t="s">
        <v>72</v>
      </c>
      <c r="J27667" s="59">
        <v>9332987</v>
      </c>
      <c r="K27667" s="59" t="s">
        <v>28100</v>
      </c>
      <c r="L27667" s="61" t="s">
        <v>114</v>
      </c>
      <c r="M27667" s="61">
        <f>VLOOKUP(H27667,zdroj!C:F,4,0)</f>
        <v>0</v>
      </c>
      <c r="N27667" s="61" t="str">
        <f t="shared" si="864"/>
        <v>katC</v>
      </c>
      <c r="P27667" s="73" t="str">
        <f t="shared" si="865"/>
        <v/>
      </c>
      <c r="Q27667" s="61" t="s">
        <v>31</v>
      </c>
    </row>
    <row r="27668" spans="8:17" x14ac:dyDescent="0.25">
      <c r="H27668" s="59">
        <v>167118</v>
      </c>
      <c r="I27668" s="59" t="s">
        <v>72</v>
      </c>
      <c r="J27668" s="59">
        <v>9332995</v>
      </c>
      <c r="K27668" s="59" t="s">
        <v>28101</v>
      </c>
      <c r="L27668" s="61" t="s">
        <v>81</v>
      </c>
      <c r="M27668" s="61">
        <f>VLOOKUP(H27668,zdroj!C:F,4,0)</f>
        <v>0</v>
      </c>
      <c r="N27668" s="61" t="str">
        <f t="shared" si="864"/>
        <v>-</v>
      </c>
      <c r="P27668" s="73" t="str">
        <f t="shared" si="865"/>
        <v/>
      </c>
      <c r="Q27668" s="61" t="s">
        <v>86</v>
      </c>
    </row>
    <row r="27669" spans="8:17" x14ac:dyDescent="0.25">
      <c r="H27669" s="59">
        <v>167118</v>
      </c>
      <c r="I27669" s="59" t="s">
        <v>72</v>
      </c>
      <c r="J27669" s="59">
        <v>9333002</v>
      </c>
      <c r="K27669" s="59" t="s">
        <v>28102</v>
      </c>
      <c r="L27669" s="61" t="s">
        <v>81</v>
      </c>
      <c r="M27669" s="61">
        <f>VLOOKUP(H27669,zdroj!C:F,4,0)</f>
        <v>0</v>
      </c>
      <c r="N27669" s="61" t="str">
        <f t="shared" si="864"/>
        <v>-</v>
      </c>
      <c r="P27669" s="73" t="str">
        <f t="shared" si="865"/>
        <v/>
      </c>
      <c r="Q27669" s="61" t="s">
        <v>86</v>
      </c>
    </row>
    <row r="27670" spans="8:17" x14ac:dyDescent="0.25">
      <c r="H27670" s="59">
        <v>167118</v>
      </c>
      <c r="I27670" s="59" t="s">
        <v>72</v>
      </c>
      <c r="J27670" s="59">
        <v>9333011</v>
      </c>
      <c r="K27670" s="59" t="s">
        <v>28103</v>
      </c>
      <c r="L27670" s="61" t="s">
        <v>81</v>
      </c>
      <c r="M27670" s="61">
        <f>VLOOKUP(H27670,zdroj!C:F,4,0)</f>
        <v>0</v>
      </c>
      <c r="N27670" s="61" t="str">
        <f t="shared" si="864"/>
        <v>-</v>
      </c>
      <c r="P27670" s="73" t="str">
        <f t="shared" si="865"/>
        <v/>
      </c>
      <c r="Q27670" s="61" t="s">
        <v>86</v>
      </c>
    </row>
    <row r="27671" spans="8:17" x14ac:dyDescent="0.25">
      <c r="H27671" s="59">
        <v>167118</v>
      </c>
      <c r="I27671" s="59" t="s">
        <v>72</v>
      </c>
      <c r="J27671" s="59">
        <v>9333029</v>
      </c>
      <c r="K27671" s="59" t="s">
        <v>28104</v>
      </c>
      <c r="L27671" s="61" t="s">
        <v>81</v>
      </c>
      <c r="M27671" s="61">
        <f>VLOOKUP(H27671,zdroj!C:F,4,0)</f>
        <v>0</v>
      </c>
      <c r="N27671" s="61" t="str">
        <f t="shared" si="864"/>
        <v>-</v>
      </c>
      <c r="P27671" s="73" t="str">
        <f t="shared" si="865"/>
        <v/>
      </c>
      <c r="Q27671" s="61" t="s">
        <v>86</v>
      </c>
    </row>
    <row r="27672" spans="8:17" x14ac:dyDescent="0.25">
      <c r="H27672" s="59">
        <v>167118</v>
      </c>
      <c r="I27672" s="59" t="s">
        <v>72</v>
      </c>
      <c r="J27672" s="59">
        <v>9333037</v>
      </c>
      <c r="K27672" s="59" t="s">
        <v>28105</v>
      </c>
      <c r="L27672" s="61" t="s">
        <v>81</v>
      </c>
      <c r="M27672" s="61">
        <f>VLOOKUP(H27672,zdroj!C:F,4,0)</f>
        <v>0</v>
      </c>
      <c r="N27672" s="61" t="str">
        <f t="shared" si="864"/>
        <v>-</v>
      </c>
      <c r="P27672" s="73" t="str">
        <f t="shared" si="865"/>
        <v/>
      </c>
      <c r="Q27672" s="61" t="s">
        <v>86</v>
      </c>
    </row>
    <row r="27673" spans="8:17" x14ac:dyDescent="0.25">
      <c r="H27673" s="59">
        <v>167118</v>
      </c>
      <c r="I27673" s="59" t="s">
        <v>72</v>
      </c>
      <c r="J27673" s="59">
        <v>9333045</v>
      </c>
      <c r="K27673" s="59" t="s">
        <v>28106</v>
      </c>
      <c r="L27673" s="61" t="s">
        <v>81</v>
      </c>
      <c r="M27673" s="61">
        <f>VLOOKUP(H27673,zdroj!C:F,4,0)</f>
        <v>0</v>
      </c>
      <c r="N27673" s="61" t="str">
        <f t="shared" si="864"/>
        <v>-</v>
      </c>
      <c r="P27673" s="73" t="str">
        <f t="shared" si="865"/>
        <v/>
      </c>
      <c r="Q27673" s="61" t="s">
        <v>86</v>
      </c>
    </row>
    <row r="27674" spans="8:17" x14ac:dyDescent="0.25">
      <c r="H27674" s="59">
        <v>167118</v>
      </c>
      <c r="I27674" s="59" t="s">
        <v>72</v>
      </c>
      <c r="J27674" s="59">
        <v>9333053</v>
      </c>
      <c r="K27674" s="59" t="s">
        <v>28107</v>
      </c>
      <c r="L27674" s="61" t="s">
        <v>81</v>
      </c>
      <c r="M27674" s="61">
        <f>VLOOKUP(H27674,zdroj!C:F,4,0)</f>
        <v>0</v>
      </c>
      <c r="N27674" s="61" t="str">
        <f t="shared" si="864"/>
        <v>-</v>
      </c>
      <c r="P27674" s="73" t="str">
        <f t="shared" si="865"/>
        <v/>
      </c>
      <c r="Q27674" s="61" t="s">
        <v>86</v>
      </c>
    </row>
    <row r="27675" spans="8:17" x14ac:dyDescent="0.25">
      <c r="H27675" s="59">
        <v>167118</v>
      </c>
      <c r="I27675" s="59" t="s">
        <v>72</v>
      </c>
      <c r="J27675" s="59">
        <v>9333061</v>
      </c>
      <c r="K27675" s="59" t="s">
        <v>28108</v>
      </c>
      <c r="L27675" s="61" t="s">
        <v>81</v>
      </c>
      <c r="M27675" s="61">
        <f>VLOOKUP(H27675,zdroj!C:F,4,0)</f>
        <v>0</v>
      </c>
      <c r="N27675" s="61" t="str">
        <f t="shared" si="864"/>
        <v>-</v>
      </c>
      <c r="P27675" s="73" t="str">
        <f t="shared" si="865"/>
        <v/>
      </c>
      <c r="Q27675" s="61" t="s">
        <v>86</v>
      </c>
    </row>
    <row r="27676" spans="8:17" x14ac:dyDescent="0.25">
      <c r="H27676" s="59">
        <v>167118</v>
      </c>
      <c r="I27676" s="59" t="s">
        <v>72</v>
      </c>
      <c r="J27676" s="59">
        <v>9333070</v>
      </c>
      <c r="K27676" s="59" t="s">
        <v>28109</v>
      </c>
      <c r="L27676" s="61" t="s">
        <v>81</v>
      </c>
      <c r="M27676" s="61">
        <f>VLOOKUP(H27676,zdroj!C:F,4,0)</f>
        <v>0</v>
      </c>
      <c r="N27676" s="61" t="str">
        <f t="shared" si="864"/>
        <v>-</v>
      </c>
      <c r="P27676" s="73" t="str">
        <f t="shared" si="865"/>
        <v/>
      </c>
      <c r="Q27676" s="61" t="s">
        <v>86</v>
      </c>
    </row>
    <row r="27677" spans="8:17" x14ac:dyDescent="0.25">
      <c r="H27677" s="59">
        <v>167118</v>
      </c>
      <c r="I27677" s="59" t="s">
        <v>72</v>
      </c>
      <c r="J27677" s="59">
        <v>9333088</v>
      </c>
      <c r="K27677" s="59" t="s">
        <v>28110</v>
      </c>
      <c r="L27677" s="61" t="s">
        <v>81</v>
      </c>
      <c r="M27677" s="61">
        <f>VLOOKUP(H27677,zdroj!C:F,4,0)</f>
        <v>0</v>
      </c>
      <c r="N27677" s="61" t="str">
        <f t="shared" si="864"/>
        <v>-</v>
      </c>
      <c r="P27677" s="73" t="str">
        <f t="shared" si="865"/>
        <v/>
      </c>
      <c r="Q27677" s="61" t="s">
        <v>86</v>
      </c>
    </row>
    <row r="27678" spans="8:17" x14ac:dyDescent="0.25">
      <c r="H27678" s="59">
        <v>167118</v>
      </c>
      <c r="I27678" s="59" t="s">
        <v>72</v>
      </c>
      <c r="J27678" s="59">
        <v>9333096</v>
      </c>
      <c r="K27678" s="59" t="s">
        <v>28111</v>
      </c>
      <c r="L27678" s="61" t="s">
        <v>81</v>
      </c>
      <c r="M27678" s="61">
        <f>VLOOKUP(H27678,zdroj!C:F,4,0)</f>
        <v>0</v>
      </c>
      <c r="N27678" s="61" t="str">
        <f t="shared" si="864"/>
        <v>-</v>
      </c>
      <c r="P27678" s="73" t="str">
        <f t="shared" si="865"/>
        <v/>
      </c>
      <c r="Q27678" s="61" t="s">
        <v>86</v>
      </c>
    </row>
    <row r="27679" spans="8:17" x14ac:dyDescent="0.25">
      <c r="H27679" s="59">
        <v>167118</v>
      </c>
      <c r="I27679" s="59" t="s">
        <v>72</v>
      </c>
      <c r="J27679" s="59">
        <v>9333100</v>
      </c>
      <c r="K27679" s="59" t="s">
        <v>28112</v>
      </c>
      <c r="L27679" s="61" t="s">
        <v>81</v>
      </c>
      <c r="M27679" s="61">
        <f>VLOOKUP(H27679,zdroj!C:F,4,0)</f>
        <v>0</v>
      </c>
      <c r="N27679" s="61" t="str">
        <f t="shared" si="864"/>
        <v>-</v>
      </c>
      <c r="P27679" s="73" t="str">
        <f t="shared" si="865"/>
        <v/>
      </c>
      <c r="Q27679" s="61" t="s">
        <v>86</v>
      </c>
    </row>
    <row r="27680" spans="8:17" x14ac:dyDescent="0.25">
      <c r="H27680" s="59">
        <v>167118</v>
      </c>
      <c r="I27680" s="59" t="s">
        <v>72</v>
      </c>
      <c r="J27680" s="59">
        <v>9333118</v>
      </c>
      <c r="K27680" s="59" t="s">
        <v>28113</v>
      </c>
      <c r="L27680" s="61" t="s">
        <v>81</v>
      </c>
      <c r="M27680" s="61">
        <f>VLOOKUP(H27680,zdroj!C:F,4,0)</f>
        <v>0</v>
      </c>
      <c r="N27680" s="61" t="str">
        <f t="shared" si="864"/>
        <v>-</v>
      </c>
      <c r="P27680" s="73" t="str">
        <f t="shared" si="865"/>
        <v/>
      </c>
      <c r="Q27680" s="61" t="s">
        <v>86</v>
      </c>
    </row>
    <row r="27681" spans="8:17" x14ac:dyDescent="0.25">
      <c r="H27681" s="59">
        <v>167118</v>
      </c>
      <c r="I27681" s="59" t="s">
        <v>72</v>
      </c>
      <c r="J27681" s="59">
        <v>9333126</v>
      </c>
      <c r="K27681" s="59" t="s">
        <v>28114</v>
      </c>
      <c r="L27681" s="61" t="s">
        <v>81</v>
      </c>
      <c r="M27681" s="61">
        <f>VLOOKUP(H27681,zdroj!C:F,4,0)</f>
        <v>0</v>
      </c>
      <c r="N27681" s="61" t="str">
        <f t="shared" si="864"/>
        <v>-</v>
      </c>
      <c r="P27681" s="73" t="str">
        <f t="shared" si="865"/>
        <v/>
      </c>
      <c r="Q27681" s="61" t="s">
        <v>86</v>
      </c>
    </row>
    <row r="27682" spans="8:17" x14ac:dyDescent="0.25">
      <c r="H27682" s="59">
        <v>167118</v>
      </c>
      <c r="I27682" s="59" t="s">
        <v>72</v>
      </c>
      <c r="J27682" s="59">
        <v>9333134</v>
      </c>
      <c r="K27682" s="59" t="s">
        <v>28115</v>
      </c>
      <c r="L27682" s="61" t="s">
        <v>81</v>
      </c>
      <c r="M27682" s="61">
        <f>VLOOKUP(H27682,zdroj!C:F,4,0)</f>
        <v>0</v>
      </c>
      <c r="N27682" s="61" t="str">
        <f t="shared" si="864"/>
        <v>-</v>
      </c>
      <c r="P27682" s="73" t="str">
        <f t="shared" si="865"/>
        <v/>
      </c>
      <c r="Q27682" s="61" t="s">
        <v>86</v>
      </c>
    </row>
    <row r="27683" spans="8:17" x14ac:dyDescent="0.25">
      <c r="H27683" s="59">
        <v>167118</v>
      </c>
      <c r="I27683" s="59" t="s">
        <v>72</v>
      </c>
      <c r="J27683" s="59">
        <v>9333151</v>
      </c>
      <c r="K27683" s="59" t="s">
        <v>28116</v>
      </c>
      <c r="L27683" s="61" t="s">
        <v>81</v>
      </c>
      <c r="M27683" s="61">
        <f>VLOOKUP(H27683,zdroj!C:F,4,0)</f>
        <v>0</v>
      </c>
      <c r="N27683" s="61" t="str">
        <f t="shared" si="864"/>
        <v>-</v>
      </c>
      <c r="P27683" s="73" t="str">
        <f t="shared" si="865"/>
        <v/>
      </c>
      <c r="Q27683" s="61" t="s">
        <v>86</v>
      </c>
    </row>
    <row r="27684" spans="8:17" x14ac:dyDescent="0.25">
      <c r="H27684" s="59">
        <v>167118</v>
      </c>
      <c r="I27684" s="59" t="s">
        <v>72</v>
      </c>
      <c r="J27684" s="59">
        <v>9333169</v>
      </c>
      <c r="K27684" s="59" t="s">
        <v>28117</v>
      </c>
      <c r="L27684" s="61" t="s">
        <v>81</v>
      </c>
      <c r="M27684" s="61">
        <f>VLOOKUP(H27684,zdroj!C:F,4,0)</f>
        <v>0</v>
      </c>
      <c r="N27684" s="61" t="str">
        <f t="shared" si="864"/>
        <v>-</v>
      </c>
      <c r="P27684" s="73" t="str">
        <f t="shared" si="865"/>
        <v/>
      </c>
      <c r="Q27684" s="61" t="s">
        <v>86</v>
      </c>
    </row>
    <row r="27685" spans="8:17" x14ac:dyDescent="0.25">
      <c r="H27685" s="59">
        <v>167118</v>
      </c>
      <c r="I27685" s="59" t="s">
        <v>72</v>
      </c>
      <c r="J27685" s="59">
        <v>9333177</v>
      </c>
      <c r="K27685" s="59" t="s">
        <v>28118</v>
      </c>
      <c r="L27685" s="61" t="s">
        <v>81</v>
      </c>
      <c r="M27685" s="61">
        <f>VLOOKUP(H27685,zdroj!C:F,4,0)</f>
        <v>0</v>
      </c>
      <c r="N27685" s="61" t="str">
        <f t="shared" si="864"/>
        <v>-</v>
      </c>
      <c r="P27685" s="73" t="str">
        <f t="shared" si="865"/>
        <v/>
      </c>
      <c r="Q27685" s="61" t="s">
        <v>86</v>
      </c>
    </row>
    <row r="27686" spans="8:17" x14ac:dyDescent="0.25">
      <c r="H27686" s="59">
        <v>167118</v>
      </c>
      <c r="I27686" s="59" t="s">
        <v>72</v>
      </c>
      <c r="J27686" s="59">
        <v>9333185</v>
      </c>
      <c r="K27686" s="59" t="s">
        <v>28119</v>
      </c>
      <c r="L27686" s="61" t="s">
        <v>81</v>
      </c>
      <c r="M27686" s="61">
        <f>VLOOKUP(H27686,zdroj!C:F,4,0)</f>
        <v>0</v>
      </c>
      <c r="N27686" s="61" t="str">
        <f t="shared" si="864"/>
        <v>-</v>
      </c>
      <c r="P27686" s="73" t="str">
        <f t="shared" si="865"/>
        <v/>
      </c>
      <c r="Q27686" s="61" t="s">
        <v>86</v>
      </c>
    </row>
    <row r="27687" spans="8:17" x14ac:dyDescent="0.25">
      <c r="H27687" s="59">
        <v>167118</v>
      </c>
      <c r="I27687" s="59" t="s">
        <v>72</v>
      </c>
      <c r="J27687" s="59">
        <v>9333207</v>
      </c>
      <c r="K27687" s="59" t="s">
        <v>28120</v>
      </c>
      <c r="L27687" s="61" t="s">
        <v>81</v>
      </c>
      <c r="M27687" s="61">
        <f>VLOOKUP(H27687,zdroj!C:F,4,0)</f>
        <v>0</v>
      </c>
      <c r="N27687" s="61" t="str">
        <f t="shared" si="864"/>
        <v>-</v>
      </c>
      <c r="P27687" s="73" t="str">
        <f t="shared" si="865"/>
        <v/>
      </c>
      <c r="Q27687" s="61" t="s">
        <v>86</v>
      </c>
    </row>
    <row r="27688" spans="8:17" x14ac:dyDescent="0.25">
      <c r="H27688" s="59">
        <v>167118</v>
      </c>
      <c r="I27688" s="59" t="s">
        <v>72</v>
      </c>
      <c r="J27688" s="59">
        <v>9333215</v>
      </c>
      <c r="K27688" s="59" t="s">
        <v>28121</v>
      </c>
      <c r="L27688" s="61" t="s">
        <v>81</v>
      </c>
      <c r="M27688" s="61">
        <f>VLOOKUP(H27688,zdroj!C:F,4,0)</f>
        <v>0</v>
      </c>
      <c r="N27688" s="61" t="str">
        <f t="shared" si="864"/>
        <v>-</v>
      </c>
      <c r="P27688" s="73" t="str">
        <f t="shared" si="865"/>
        <v/>
      </c>
      <c r="Q27688" s="61" t="s">
        <v>86</v>
      </c>
    </row>
    <row r="27689" spans="8:17" x14ac:dyDescent="0.25">
      <c r="H27689" s="59">
        <v>167118</v>
      </c>
      <c r="I27689" s="59" t="s">
        <v>72</v>
      </c>
      <c r="J27689" s="59">
        <v>9333223</v>
      </c>
      <c r="K27689" s="59" t="s">
        <v>28122</v>
      </c>
      <c r="L27689" s="61" t="s">
        <v>81</v>
      </c>
      <c r="M27689" s="61">
        <f>VLOOKUP(H27689,zdroj!C:F,4,0)</f>
        <v>0</v>
      </c>
      <c r="N27689" s="61" t="str">
        <f t="shared" si="864"/>
        <v>-</v>
      </c>
      <c r="P27689" s="73" t="str">
        <f t="shared" si="865"/>
        <v/>
      </c>
      <c r="Q27689" s="61" t="s">
        <v>86</v>
      </c>
    </row>
    <row r="27690" spans="8:17" x14ac:dyDescent="0.25">
      <c r="H27690" s="59">
        <v>167118</v>
      </c>
      <c r="I27690" s="59" t="s">
        <v>72</v>
      </c>
      <c r="J27690" s="59">
        <v>9333231</v>
      </c>
      <c r="K27690" s="59" t="s">
        <v>28123</v>
      </c>
      <c r="L27690" s="61" t="s">
        <v>81</v>
      </c>
      <c r="M27690" s="61">
        <f>VLOOKUP(H27690,zdroj!C:F,4,0)</f>
        <v>0</v>
      </c>
      <c r="N27690" s="61" t="str">
        <f t="shared" si="864"/>
        <v>-</v>
      </c>
      <c r="P27690" s="73" t="str">
        <f t="shared" si="865"/>
        <v/>
      </c>
      <c r="Q27690" s="61" t="s">
        <v>86</v>
      </c>
    </row>
    <row r="27691" spans="8:17" x14ac:dyDescent="0.25">
      <c r="H27691" s="59">
        <v>167118</v>
      </c>
      <c r="I27691" s="59" t="s">
        <v>72</v>
      </c>
      <c r="J27691" s="59">
        <v>9333240</v>
      </c>
      <c r="K27691" s="59" t="s">
        <v>28124</v>
      </c>
      <c r="L27691" s="61" t="s">
        <v>81</v>
      </c>
      <c r="M27691" s="61">
        <f>VLOOKUP(H27691,zdroj!C:F,4,0)</f>
        <v>0</v>
      </c>
      <c r="N27691" s="61" t="str">
        <f t="shared" si="864"/>
        <v>-</v>
      </c>
      <c r="P27691" s="73" t="str">
        <f t="shared" si="865"/>
        <v/>
      </c>
      <c r="Q27691" s="61" t="s">
        <v>86</v>
      </c>
    </row>
    <row r="27692" spans="8:17" x14ac:dyDescent="0.25">
      <c r="H27692" s="59">
        <v>167118</v>
      </c>
      <c r="I27692" s="59" t="s">
        <v>72</v>
      </c>
      <c r="J27692" s="59">
        <v>9333258</v>
      </c>
      <c r="K27692" s="59" t="s">
        <v>28125</v>
      </c>
      <c r="L27692" s="61" t="s">
        <v>81</v>
      </c>
      <c r="M27692" s="61">
        <f>VLOOKUP(H27692,zdroj!C:F,4,0)</f>
        <v>0</v>
      </c>
      <c r="N27692" s="61" t="str">
        <f t="shared" si="864"/>
        <v>-</v>
      </c>
      <c r="P27692" s="73" t="str">
        <f t="shared" si="865"/>
        <v/>
      </c>
      <c r="Q27692" s="61" t="s">
        <v>86</v>
      </c>
    </row>
    <row r="27693" spans="8:17" x14ac:dyDescent="0.25">
      <c r="H27693" s="59">
        <v>167118</v>
      </c>
      <c r="I27693" s="59" t="s">
        <v>72</v>
      </c>
      <c r="J27693" s="59">
        <v>9333266</v>
      </c>
      <c r="K27693" s="59" t="s">
        <v>28126</v>
      </c>
      <c r="L27693" s="61" t="s">
        <v>81</v>
      </c>
      <c r="M27693" s="61">
        <f>VLOOKUP(H27693,zdroj!C:F,4,0)</f>
        <v>0</v>
      </c>
      <c r="N27693" s="61" t="str">
        <f t="shared" si="864"/>
        <v>-</v>
      </c>
      <c r="P27693" s="73" t="str">
        <f t="shared" si="865"/>
        <v/>
      </c>
      <c r="Q27693" s="61" t="s">
        <v>86</v>
      </c>
    </row>
    <row r="27694" spans="8:17" x14ac:dyDescent="0.25">
      <c r="H27694" s="59">
        <v>167118</v>
      </c>
      <c r="I27694" s="59" t="s">
        <v>72</v>
      </c>
      <c r="J27694" s="59">
        <v>9333274</v>
      </c>
      <c r="K27694" s="59" t="s">
        <v>28127</v>
      </c>
      <c r="L27694" s="61" t="s">
        <v>81</v>
      </c>
      <c r="M27694" s="61">
        <f>VLOOKUP(H27694,zdroj!C:F,4,0)</f>
        <v>0</v>
      </c>
      <c r="N27694" s="61" t="str">
        <f t="shared" si="864"/>
        <v>-</v>
      </c>
      <c r="P27694" s="73" t="str">
        <f t="shared" si="865"/>
        <v/>
      </c>
      <c r="Q27694" s="61" t="s">
        <v>86</v>
      </c>
    </row>
    <row r="27695" spans="8:17" x14ac:dyDescent="0.25">
      <c r="H27695" s="59">
        <v>167118</v>
      </c>
      <c r="I27695" s="59" t="s">
        <v>72</v>
      </c>
      <c r="J27695" s="59">
        <v>9333282</v>
      </c>
      <c r="K27695" s="59" t="s">
        <v>28128</v>
      </c>
      <c r="L27695" s="61" t="s">
        <v>114</v>
      </c>
      <c r="M27695" s="61">
        <f>VLOOKUP(H27695,zdroj!C:F,4,0)</f>
        <v>0</v>
      </c>
      <c r="N27695" s="61" t="str">
        <f t="shared" si="864"/>
        <v>katC</v>
      </c>
      <c r="P27695" s="73" t="str">
        <f t="shared" si="865"/>
        <v/>
      </c>
      <c r="Q27695" s="61" t="s">
        <v>33</v>
      </c>
    </row>
    <row r="27696" spans="8:17" x14ac:dyDescent="0.25">
      <c r="H27696" s="59">
        <v>167118</v>
      </c>
      <c r="I27696" s="59" t="s">
        <v>72</v>
      </c>
      <c r="J27696" s="59">
        <v>9333291</v>
      </c>
      <c r="K27696" s="59" t="s">
        <v>28129</v>
      </c>
      <c r="L27696" s="61" t="s">
        <v>114</v>
      </c>
      <c r="M27696" s="61">
        <f>VLOOKUP(H27696,zdroj!C:F,4,0)</f>
        <v>0</v>
      </c>
      <c r="N27696" s="61" t="str">
        <f t="shared" si="864"/>
        <v>katC</v>
      </c>
      <c r="P27696" s="73" t="str">
        <f t="shared" si="865"/>
        <v/>
      </c>
      <c r="Q27696" s="61" t="s">
        <v>33</v>
      </c>
    </row>
    <row r="27697" spans="8:17" x14ac:dyDescent="0.25">
      <c r="H27697" s="59">
        <v>167118</v>
      </c>
      <c r="I27697" s="59" t="s">
        <v>72</v>
      </c>
      <c r="J27697" s="59">
        <v>9333304</v>
      </c>
      <c r="K27697" s="59" t="s">
        <v>28130</v>
      </c>
      <c r="L27697" s="61" t="s">
        <v>81</v>
      </c>
      <c r="M27697" s="61">
        <f>VLOOKUP(H27697,zdroj!C:F,4,0)</f>
        <v>0</v>
      </c>
      <c r="N27697" s="61" t="str">
        <f t="shared" si="864"/>
        <v>-</v>
      </c>
      <c r="P27697" s="73" t="str">
        <f t="shared" si="865"/>
        <v/>
      </c>
      <c r="Q27697" s="61" t="s">
        <v>86</v>
      </c>
    </row>
    <row r="27698" spans="8:17" x14ac:dyDescent="0.25">
      <c r="H27698" s="59">
        <v>167118</v>
      </c>
      <c r="I27698" s="59" t="s">
        <v>72</v>
      </c>
      <c r="J27698" s="59">
        <v>9333312</v>
      </c>
      <c r="K27698" s="59" t="s">
        <v>28131</v>
      </c>
      <c r="L27698" s="61" t="s">
        <v>81</v>
      </c>
      <c r="M27698" s="61">
        <f>VLOOKUP(H27698,zdroj!C:F,4,0)</f>
        <v>0</v>
      </c>
      <c r="N27698" s="61" t="str">
        <f t="shared" si="864"/>
        <v>-</v>
      </c>
      <c r="P27698" s="73" t="str">
        <f t="shared" si="865"/>
        <v/>
      </c>
      <c r="Q27698" s="61" t="s">
        <v>86</v>
      </c>
    </row>
    <row r="27699" spans="8:17" x14ac:dyDescent="0.25">
      <c r="H27699" s="59">
        <v>167118</v>
      </c>
      <c r="I27699" s="59" t="s">
        <v>72</v>
      </c>
      <c r="J27699" s="59">
        <v>9333321</v>
      </c>
      <c r="K27699" s="59" t="s">
        <v>28132</v>
      </c>
      <c r="L27699" s="61" t="s">
        <v>81</v>
      </c>
      <c r="M27699" s="61">
        <f>VLOOKUP(H27699,zdroj!C:F,4,0)</f>
        <v>0</v>
      </c>
      <c r="N27699" s="61" t="str">
        <f t="shared" si="864"/>
        <v>-</v>
      </c>
      <c r="P27699" s="73" t="str">
        <f t="shared" si="865"/>
        <v/>
      </c>
      <c r="Q27699" s="61" t="s">
        <v>86</v>
      </c>
    </row>
    <row r="27700" spans="8:17" x14ac:dyDescent="0.25">
      <c r="H27700" s="59">
        <v>167118</v>
      </c>
      <c r="I27700" s="59" t="s">
        <v>72</v>
      </c>
      <c r="J27700" s="59">
        <v>9333339</v>
      </c>
      <c r="K27700" s="59" t="s">
        <v>28133</v>
      </c>
      <c r="L27700" s="61" t="s">
        <v>81</v>
      </c>
      <c r="M27700" s="61">
        <f>VLOOKUP(H27700,zdroj!C:F,4,0)</f>
        <v>0</v>
      </c>
      <c r="N27700" s="61" t="str">
        <f t="shared" si="864"/>
        <v>-</v>
      </c>
      <c r="P27700" s="73" t="str">
        <f t="shared" si="865"/>
        <v/>
      </c>
      <c r="Q27700" s="61" t="s">
        <v>86</v>
      </c>
    </row>
    <row r="27701" spans="8:17" x14ac:dyDescent="0.25">
      <c r="H27701" s="59">
        <v>167118</v>
      </c>
      <c r="I27701" s="59" t="s">
        <v>72</v>
      </c>
      <c r="J27701" s="59">
        <v>9333347</v>
      </c>
      <c r="K27701" s="59" t="s">
        <v>28134</v>
      </c>
      <c r="L27701" s="61" t="s">
        <v>114</v>
      </c>
      <c r="M27701" s="61">
        <f>VLOOKUP(H27701,zdroj!C:F,4,0)</f>
        <v>0</v>
      </c>
      <c r="N27701" s="61" t="str">
        <f t="shared" si="864"/>
        <v>katC</v>
      </c>
      <c r="P27701" s="73" t="str">
        <f t="shared" si="865"/>
        <v/>
      </c>
      <c r="Q27701" s="61" t="s">
        <v>31</v>
      </c>
    </row>
    <row r="27702" spans="8:17" x14ac:dyDescent="0.25">
      <c r="H27702" s="59">
        <v>167118</v>
      </c>
      <c r="I27702" s="59" t="s">
        <v>72</v>
      </c>
      <c r="J27702" s="59">
        <v>9333355</v>
      </c>
      <c r="K27702" s="59" t="s">
        <v>28135</v>
      </c>
      <c r="L27702" s="61" t="s">
        <v>81</v>
      </c>
      <c r="M27702" s="61">
        <f>VLOOKUP(H27702,zdroj!C:F,4,0)</f>
        <v>0</v>
      </c>
      <c r="N27702" s="61" t="str">
        <f t="shared" si="864"/>
        <v>-</v>
      </c>
      <c r="P27702" s="73" t="str">
        <f t="shared" si="865"/>
        <v/>
      </c>
      <c r="Q27702" s="61" t="s">
        <v>86</v>
      </c>
    </row>
    <row r="27703" spans="8:17" x14ac:dyDescent="0.25">
      <c r="H27703" s="59">
        <v>167118</v>
      </c>
      <c r="I27703" s="59" t="s">
        <v>72</v>
      </c>
      <c r="J27703" s="59">
        <v>9333363</v>
      </c>
      <c r="K27703" s="59" t="s">
        <v>28136</v>
      </c>
      <c r="L27703" s="61" t="s">
        <v>81</v>
      </c>
      <c r="M27703" s="61">
        <f>VLOOKUP(H27703,zdroj!C:F,4,0)</f>
        <v>0</v>
      </c>
      <c r="N27703" s="61" t="str">
        <f t="shared" si="864"/>
        <v>-</v>
      </c>
      <c r="P27703" s="73" t="str">
        <f t="shared" si="865"/>
        <v/>
      </c>
      <c r="Q27703" s="61" t="s">
        <v>86</v>
      </c>
    </row>
    <row r="27704" spans="8:17" x14ac:dyDescent="0.25">
      <c r="H27704" s="59">
        <v>167118</v>
      </c>
      <c r="I27704" s="59" t="s">
        <v>72</v>
      </c>
      <c r="J27704" s="59">
        <v>9333371</v>
      </c>
      <c r="K27704" s="59" t="s">
        <v>28137</v>
      </c>
      <c r="L27704" s="61" t="s">
        <v>81</v>
      </c>
      <c r="M27704" s="61">
        <f>VLOOKUP(H27704,zdroj!C:F,4,0)</f>
        <v>0</v>
      </c>
      <c r="N27704" s="61" t="str">
        <f t="shared" si="864"/>
        <v>-</v>
      </c>
      <c r="P27704" s="73" t="str">
        <f t="shared" si="865"/>
        <v/>
      </c>
      <c r="Q27704" s="61" t="s">
        <v>86</v>
      </c>
    </row>
    <row r="27705" spans="8:17" x14ac:dyDescent="0.25">
      <c r="H27705" s="59">
        <v>167118</v>
      </c>
      <c r="I27705" s="59" t="s">
        <v>72</v>
      </c>
      <c r="J27705" s="59">
        <v>9333380</v>
      </c>
      <c r="K27705" s="59" t="s">
        <v>28138</v>
      </c>
      <c r="L27705" s="61" t="s">
        <v>81</v>
      </c>
      <c r="M27705" s="61">
        <f>VLOOKUP(H27705,zdroj!C:F,4,0)</f>
        <v>0</v>
      </c>
      <c r="N27705" s="61" t="str">
        <f t="shared" si="864"/>
        <v>-</v>
      </c>
      <c r="P27705" s="73" t="str">
        <f t="shared" si="865"/>
        <v/>
      </c>
      <c r="Q27705" s="61" t="s">
        <v>86</v>
      </c>
    </row>
    <row r="27706" spans="8:17" x14ac:dyDescent="0.25">
      <c r="H27706" s="59">
        <v>167118</v>
      </c>
      <c r="I27706" s="59" t="s">
        <v>72</v>
      </c>
      <c r="J27706" s="59">
        <v>9333398</v>
      </c>
      <c r="K27706" s="59" t="s">
        <v>28139</v>
      </c>
      <c r="L27706" s="61" t="s">
        <v>81</v>
      </c>
      <c r="M27706" s="61">
        <f>VLOOKUP(H27706,zdroj!C:F,4,0)</f>
        <v>0</v>
      </c>
      <c r="N27706" s="61" t="str">
        <f t="shared" si="864"/>
        <v>-</v>
      </c>
      <c r="P27706" s="73" t="str">
        <f t="shared" si="865"/>
        <v/>
      </c>
      <c r="Q27706" s="61" t="s">
        <v>86</v>
      </c>
    </row>
    <row r="27707" spans="8:17" x14ac:dyDescent="0.25">
      <c r="H27707" s="59">
        <v>167118</v>
      </c>
      <c r="I27707" s="59" t="s">
        <v>72</v>
      </c>
      <c r="J27707" s="59">
        <v>9333401</v>
      </c>
      <c r="K27707" s="59" t="s">
        <v>28140</v>
      </c>
      <c r="L27707" s="61" t="s">
        <v>81</v>
      </c>
      <c r="M27707" s="61">
        <f>VLOOKUP(H27707,zdroj!C:F,4,0)</f>
        <v>0</v>
      </c>
      <c r="N27707" s="61" t="str">
        <f t="shared" si="864"/>
        <v>-</v>
      </c>
      <c r="P27707" s="73" t="str">
        <f t="shared" si="865"/>
        <v/>
      </c>
      <c r="Q27707" s="61" t="s">
        <v>86</v>
      </c>
    </row>
    <row r="27708" spans="8:17" x14ac:dyDescent="0.25">
      <c r="H27708" s="59">
        <v>167118</v>
      </c>
      <c r="I27708" s="59" t="s">
        <v>72</v>
      </c>
      <c r="J27708" s="59">
        <v>9333410</v>
      </c>
      <c r="K27708" s="59" t="s">
        <v>28141</v>
      </c>
      <c r="L27708" s="61" t="s">
        <v>81</v>
      </c>
      <c r="M27708" s="61">
        <f>VLOOKUP(H27708,zdroj!C:F,4,0)</f>
        <v>0</v>
      </c>
      <c r="N27708" s="61" t="str">
        <f t="shared" si="864"/>
        <v>-</v>
      </c>
      <c r="P27708" s="73" t="str">
        <f t="shared" si="865"/>
        <v/>
      </c>
      <c r="Q27708" s="61" t="s">
        <v>86</v>
      </c>
    </row>
    <row r="27709" spans="8:17" x14ac:dyDescent="0.25">
      <c r="H27709" s="59">
        <v>167118</v>
      </c>
      <c r="I27709" s="59" t="s">
        <v>72</v>
      </c>
      <c r="J27709" s="59">
        <v>9333428</v>
      </c>
      <c r="K27709" s="59" t="s">
        <v>28142</v>
      </c>
      <c r="L27709" s="61" t="s">
        <v>81</v>
      </c>
      <c r="M27709" s="61">
        <f>VLOOKUP(H27709,zdroj!C:F,4,0)</f>
        <v>0</v>
      </c>
      <c r="N27709" s="61" t="str">
        <f t="shared" si="864"/>
        <v>-</v>
      </c>
      <c r="P27709" s="73" t="str">
        <f t="shared" si="865"/>
        <v/>
      </c>
      <c r="Q27709" s="61" t="s">
        <v>86</v>
      </c>
    </row>
    <row r="27710" spans="8:17" x14ac:dyDescent="0.25">
      <c r="H27710" s="59">
        <v>167118</v>
      </c>
      <c r="I27710" s="59" t="s">
        <v>72</v>
      </c>
      <c r="J27710" s="59">
        <v>9333436</v>
      </c>
      <c r="K27710" s="59" t="s">
        <v>28143</v>
      </c>
      <c r="L27710" s="61" t="s">
        <v>81</v>
      </c>
      <c r="M27710" s="61">
        <f>VLOOKUP(H27710,zdroj!C:F,4,0)</f>
        <v>0</v>
      </c>
      <c r="N27710" s="61" t="str">
        <f t="shared" si="864"/>
        <v>-</v>
      </c>
      <c r="P27710" s="73" t="str">
        <f t="shared" si="865"/>
        <v/>
      </c>
      <c r="Q27710" s="61" t="s">
        <v>86</v>
      </c>
    </row>
    <row r="27711" spans="8:17" x14ac:dyDescent="0.25">
      <c r="H27711" s="59">
        <v>167118</v>
      </c>
      <c r="I27711" s="59" t="s">
        <v>72</v>
      </c>
      <c r="J27711" s="59">
        <v>9333444</v>
      </c>
      <c r="K27711" s="59" t="s">
        <v>28144</v>
      </c>
      <c r="L27711" s="61" t="s">
        <v>81</v>
      </c>
      <c r="M27711" s="61">
        <f>VLOOKUP(H27711,zdroj!C:F,4,0)</f>
        <v>0</v>
      </c>
      <c r="N27711" s="61" t="str">
        <f t="shared" si="864"/>
        <v>-</v>
      </c>
      <c r="P27711" s="73" t="str">
        <f t="shared" si="865"/>
        <v/>
      </c>
      <c r="Q27711" s="61" t="s">
        <v>86</v>
      </c>
    </row>
    <row r="27712" spans="8:17" x14ac:dyDescent="0.25">
      <c r="H27712" s="59">
        <v>167118</v>
      </c>
      <c r="I27712" s="59" t="s">
        <v>72</v>
      </c>
      <c r="J27712" s="59">
        <v>9333452</v>
      </c>
      <c r="K27712" s="59" t="s">
        <v>28145</v>
      </c>
      <c r="L27712" s="61" t="s">
        <v>81</v>
      </c>
      <c r="M27712" s="61">
        <f>VLOOKUP(H27712,zdroj!C:F,4,0)</f>
        <v>0</v>
      </c>
      <c r="N27712" s="61" t="str">
        <f t="shared" si="864"/>
        <v>-</v>
      </c>
      <c r="P27712" s="73" t="str">
        <f t="shared" si="865"/>
        <v/>
      </c>
      <c r="Q27712" s="61" t="s">
        <v>86</v>
      </c>
    </row>
    <row r="27713" spans="8:17" x14ac:dyDescent="0.25">
      <c r="H27713" s="59">
        <v>167118</v>
      </c>
      <c r="I27713" s="59" t="s">
        <v>72</v>
      </c>
      <c r="J27713" s="59">
        <v>9333461</v>
      </c>
      <c r="K27713" s="59" t="s">
        <v>28146</v>
      </c>
      <c r="L27713" s="61" t="s">
        <v>81</v>
      </c>
      <c r="M27713" s="61">
        <f>VLOOKUP(H27713,zdroj!C:F,4,0)</f>
        <v>0</v>
      </c>
      <c r="N27713" s="61" t="str">
        <f t="shared" si="864"/>
        <v>-</v>
      </c>
      <c r="P27713" s="73" t="str">
        <f t="shared" si="865"/>
        <v/>
      </c>
      <c r="Q27713" s="61" t="s">
        <v>86</v>
      </c>
    </row>
    <row r="27714" spans="8:17" x14ac:dyDescent="0.25">
      <c r="H27714" s="59">
        <v>167118</v>
      </c>
      <c r="I27714" s="59" t="s">
        <v>72</v>
      </c>
      <c r="J27714" s="59">
        <v>9333479</v>
      </c>
      <c r="K27714" s="59" t="s">
        <v>28147</v>
      </c>
      <c r="L27714" s="61" t="s">
        <v>81</v>
      </c>
      <c r="M27714" s="61">
        <f>VLOOKUP(H27714,zdroj!C:F,4,0)</f>
        <v>0</v>
      </c>
      <c r="N27714" s="61" t="str">
        <f t="shared" si="864"/>
        <v>-</v>
      </c>
      <c r="P27714" s="73" t="str">
        <f t="shared" si="865"/>
        <v/>
      </c>
      <c r="Q27714" s="61" t="s">
        <v>86</v>
      </c>
    </row>
    <row r="27715" spans="8:17" x14ac:dyDescent="0.25">
      <c r="H27715" s="59">
        <v>167118</v>
      </c>
      <c r="I27715" s="59" t="s">
        <v>72</v>
      </c>
      <c r="J27715" s="59">
        <v>9333487</v>
      </c>
      <c r="K27715" s="59" t="s">
        <v>28148</v>
      </c>
      <c r="L27715" s="61" t="s">
        <v>81</v>
      </c>
      <c r="M27715" s="61">
        <f>VLOOKUP(H27715,zdroj!C:F,4,0)</f>
        <v>0</v>
      </c>
      <c r="N27715" s="61" t="str">
        <f t="shared" si="864"/>
        <v>-</v>
      </c>
      <c r="P27715" s="73" t="str">
        <f t="shared" si="865"/>
        <v/>
      </c>
      <c r="Q27715" s="61" t="s">
        <v>86</v>
      </c>
    </row>
    <row r="27716" spans="8:17" x14ac:dyDescent="0.25">
      <c r="H27716" s="59">
        <v>167118</v>
      </c>
      <c r="I27716" s="59" t="s">
        <v>72</v>
      </c>
      <c r="J27716" s="59">
        <v>9333495</v>
      </c>
      <c r="K27716" s="59" t="s">
        <v>28149</v>
      </c>
      <c r="L27716" s="61" t="s">
        <v>81</v>
      </c>
      <c r="M27716" s="61">
        <f>VLOOKUP(H27716,zdroj!C:F,4,0)</f>
        <v>0</v>
      </c>
      <c r="N27716" s="61" t="str">
        <f t="shared" si="864"/>
        <v>-</v>
      </c>
      <c r="P27716" s="73" t="str">
        <f t="shared" si="865"/>
        <v/>
      </c>
      <c r="Q27716" s="61" t="s">
        <v>86</v>
      </c>
    </row>
    <row r="27717" spans="8:17" x14ac:dyDescent="0.25">
      <c r="H27717" s="59">
        <v>167118</v>
      </c>
      <c r="I27717" s="59" t="s">
        <v>72</v>
      </c>
      <c r="J27717" s="59">
        <v>9333509</v>
      </c>
      <c r="K27717" s="59" t="s">
        <v>28150</v>
      </c>
      <c r="L27717" s="61" t="s">
        <v>81</v>
      </c>
      <c r="M27717" s="61">
        <f>VLOOKUP(H27717,zdroj!C:F,4,0)</f>
        <v>0</v>
      </c>
      <c r="N27717" s="61" t="str">
        <f t="shared" si="864"/>
        <v>-</v>
      </c>
      <c r="P27717" s="73" t="str">
        <f t="shared" si="865"/>
        <v/>
      </c>
      <c r="Q27717" s="61" t="s">
        <v>86</v>
      </c>
    </row>
    <row r="27718" spans="8:17" x14ac:dyDescent="0.25">
      <c r="H27718" s="59">
        <v>167118</v>
      </c>
      <c r="I27718" s="59" t="s">
        <v>72</v>
      </c>
      <c r="J27718" s="59">
        <v>9333517</v>
      </c>
      <c r="K27718" s="59" t="s">
        <v>28151</v>
      </c>
      <c r="L27718" s="61" t="s">
        <v>81</v>
      </c>
      <c r="M27718" s="61">
        <f>VLOOKUP(H27718,zdroj!C:F,4,0)</f>
        <v>0</v>
      </c>
      <c r="N27718" s="61" t="str">
        <f t="shared" si="864"/>
        <v>-</v>
      </c>
      <c r="P27718" s="73" t="str">
        <f t="shared" si="865"/>
        <v/>
      </c>
      <c r="Q27718" s="61" t="s">
        <v>86</v>
      </c>
    </row>
    <row r="27719" spans="8:17" x14ac:dyDescent="0.25">
      <c r="H27719" s="59">
        <v>167118</v>
      </c>
      <c r="I27719" s="59" t="s">
        <v>72</v>
      </c>
      <c r="J27719" s="59">
        <v>9333525</v>
      </c>
      <c r="K27719" s="59" t="s">
        <v>28152</v>
      </c>
      <c r="L27719" s="61" t="s">
        <v>81</v>
      </c>
      <c r="M27719" s="61">
        <f>VLOOKUP(H27719,zdroj!C:F,4,0)</f>
        <v>0</v>
      </c>
      <c r="N27719" s="61" t="str">
        <f t="shared" ref="N27719:N27782" si="866">IF(M27719="A",IF(L27719="katA","katB",L27719),L27719)</f>
        <v>-</v>
      </c>
      <c r="P27719" s="73" t="str">
        <f t="shared" ref="P27719:P27782" si="867">IF(O27719="A",1,"")</f>
        <v/>
      </c>
      <c r="Q27719" s="61" t="s">
        <v>86</v>
      </c>
    </row>
    <row r="27720" spans="8:17" x14ac:dyDescent="0.25">
      <c r="H27720" s="59">
        <v>167118</v>
      </c>
      <c r="I27720" s="59" t="s">
        <v>72</v>
      </c>
      <c r="J27720" s="59">
        <v>9333533</v>
      </c>
      <c r="K27720" s="59" t="s">
        <v>28153</v>
      </c>
      <c r="L27720" s="61" t="s">
        <v>81</v>
      </c>
      <c r="M27720" s="61">
        <f>VLOOKUP(H27720,zdroj!C:F,4,0)</f>
        <v>0</v>
      </c>
      <c r="N27720" s="61" t="str">
        <f t="shared" si="866"/>
        <v>-</v>
      </c>
      <c r="P27720" s="73" t="str">
        <f t="shared" si="867"/>
        <v/>
      </c>
      <c r="Q27720" s="61" t="s">
        <v>86</v>
      </c>
    </row>
    <row r="27721" spans="8:17" x14ac:dyDescent="0.25">
      <c r="H27721" s="59">
        <v>167118</v>
      </c>
      <c r="I27721" s="59" t="s">
        <v>72</v>
      </c>
      <c r="J27721" s="59">
        <v>9333541</v>
      </c>
      <c r="K27721" s="59" t="s">
        <v>28154</v>
      </c>
      <c r="L27721" s="61" t="s">
        <v>81</v>
      </c>
      <c r="M27721" s="61">
        <f>VLOOKUP(H27721,zdroj!C:F,4,0)</f>
        <v>0</v>
      </c>
      <c r="N27721" s="61" t="str">
        <f t="shared" si="866"/>
        <v>-</v>
      </c>
      <c r="P27721" s="73" t="str">
        <f t="shared" si="867"/>
        <v/>
      </c>
      <c r="Q27721" s="61" t="s">
        <v>86</v>
      </c>
    </row>
    <row r="27722" spans="8:17" x14ac:dyDescent="0.25">
      <c r="H27722" s="59">
        <v>167118</v>
      </c>
      <c r="I27722" s="59" t="s">
        <v>72</v>
      </c>
      <c r="J27722" s="59">
        <v>9333550</v>
      </c>
      <c r="K27722" s="59" t="s">
        <v>28155</v>
      </c>
      <c r="L27722" s="61" t="s">
        <v>81</v>
      </c>
      <c r="M27722" s="61">
        <f>VLOOKUP(H27722,zdroj!C:F,4,0)</f>
        <v>0</v>
      </c>
      <c r="N27722" s="61" t="str">
        <f t="shared" si="866"/>
        <v>-</v>
      </c>
      <c r="P27722" s="73" t="str">
        <f t="shared" si="867"/>
        <v/>
      </c>
      <c r="Q27722" s="61" t="s">
        <v>86</v>
      </c>
    </row>
    <row r="27723" spans="8:17" x14ac:dyDescent="0.25">
      <c r="H27723" s="59">
        <v>167118</v>
      </c>
      <c r="I27723" s="59" t="s">
        <v>72</v>
      </c>
      <c r="J27723" s="59">
        <v>9333568</v>
      </c>
      <c r="K27723" s="59" t="s">
        <v>28156</v>
      </c>
      <c r="L27723" s="61" t="s">
        <v>81</v>
      </c>
      <c r="M27723" s="61">
        <f>VLOOKUP(H27723,zdroj!C:F,4,0)</f>
        <v>0</v>
      </c>
      <c r="N27723" s="61" t="str">
        <f t="shared" si="866"/>
        <v>-</v>
      </c>
      <c r="P27723" s="73" t="str">
        <f t="shared" si="867"/>
        <v/>
      </c>
      <c r="Q27723" s="61" t="s">
        <v>86</v>
      </c>
    </row>
    <row r="27724" spans="8:17" x14ac:dyDescent="0.25">
      <c r="H27724" s="59">
        <v>167118</v>
      </c>
      <c r="I27724" s="59" t="s">
        <v>72</v>
      </c>
      <c r="J27724" s="59">
        <v>9333576</v>
      </c>
      <c r="K27724" s="59" t="s">
        <v>28157</v>
      </c>
      <c r="L27724" s="61" t="s">
        <v>81</v>
      </c>
      <c r="M27724" s="61">
        <f>VLOOKUP(H27724,zdroj!C:F,4,0)</f>
        <v>0</v>
      </c>
      <c r="N27724" s="61" t="str">
        <f t="shared" si="866"/>
        <v>-</v>
      </c>
      <c r="P27724" s="73" t="str">
        <f t="shared" si="867"/>
        <v/>
      </c>
      <c r="Q27724" s="61" t="s">
        <v>86</v>
      </c>
    </row>
    <row r="27725" spans="8:17" x14ac:dyDescent="0.25">
      <c r="H27725" s="59">
        <v>167118</v>
      </c>
      <c r="I27725" s="59" t="s">
        <v>72</v>
      </c>
      <c r="J27725" s="59">
        <v>9333584</v>
      </c>
      <c r="K27725" s="59" t="s">
        <v>28158</v>
      </c>
      <c r="L27725" s="61" t="s">
        <v>81</v>
      </c>
      <c r="M27725" s="61">
        <f>VLOOKUP(H27725,zdroj!C:F,4,0)</f>
        <v>0</v>
      </c>
      <c r="N27725" s="61" t="str">
        <f t="shared" si="866"/>
        <v>-</v>
      </c>
      <c r="P27725" s="73" t="str">
        <f t="shared" si="867"/>
        <v/>
      </c>
      <c r="Q27725" s="61" t="s">
        <v>86</v>
      </c>
    </row>
    <row r="27726" spans="8:17" x14ac:dyDescent="0.25">
      <c r="H27726" s="59">
        <v>167118</v>
      </c>
      <c r="I27726" s="59" t="s">
        <v>72</v>
      </c>
      <c r="J27726" s="59">
        <v>9333592</v>
      </c>
      <c r="K27726" s="59" t="s">
        <v>28159</v>
      </c>
      <c r="L27726" s="61" t="s">
        <v>81</v>
      </c>
      <c r="M27726" s="61">
        <f>VLOOKUP(H27726,zdroj!C:F,4,0)</f>
        <v>0</v>
      </c>
      <c r="N27726" s="61" t="str">
        <f t="shared" si="866"/>
        <v>-</v>
      </c>
      <c r="P27726" s="73" t="str">
        <f t="shared" si="867"/>
        <v/>
      </c>
      <c r="Q27726" s="61" t="s">
        <v>86</v>
      </c>
    </row>
    <row r="27727" spans="8:17" x14ac:dyDescent="0.25">
      <c r="H27727" s="59">
        <v>167118</v>
      </c>
      <c r="I27727" s="59" t="s">
        <v>72</v>
      </c>
      <c r="J27727" s="59">
        <v>9333606</v>
      </c>
      <c r="K27727" s="59" t="s">
        <v>28160</v>
      </c>
      <c r="L27727" s="61" t="s">
        <v>81</v>
      </c>
      <c r="M27727" s="61">
        <f>VLOOKUP(H27727,zdroj!C:F,4,0)</f>
        <v>0</v>
      </c>
      <c r="N27727" s="61" t="str">
        <f t="shared" si="866"/>
        <v>-</v>
      </c>
      <c r="P27727" s="73" t="str">
        <f t="shared" si="867"/>
        <v/>
      </c>
      <c r="Q27727" s="61" t="s">
        <v>86</v>
      </c>
    </row>
    <row r="27728" spans="8:17" x14ac:dyDescent="0.25">
      <c r="H27728" s="59">
        <v>167118</v>
      </c>
      <c r="I27728" s="59" t="s">
        <v>72</v>
      </c>
      <c r="J27728" s="59">
        <v>9333614</v>
      </c>
      <c r="K27728" s="59" t="s">
        <v>28161</v>
      </c>
      <c r="L27728" s="61" t="s">
        <v>81</v>
      </c>
      <c r="M27728" s="61">
        <f>VLOOKUP(H27728,zdroj!C:F,4,0)</f>
        <v>0</v>
      </c>
      <c r="N27728" s="61" t="str">
        <f t="shared" si="866"/>
        <v>-</v>
      </c>
      <c r="P27728" s="73" t="str">
        <f t="shared" si="867"/>
        <v/>
      </c>
      <c r="Q27728" s="61" t="s">
        <v>86</v>
      </c>
    </row>
    <row r="27729" spans="8:17" x14ac:dyDescent="0.25">
      <c r="H27729" s="59">
        <v>167118</v>
      </c>
      <c r="I27729" s="59" t="s">
        <v>72</v>
      </c>
      <c r="J27729" s="59">
        <v>9333622</v>
      </c>
      <c r="K27729" s="59" t="s">
        <v>28162</v>
      </c>
      <c r="L27729" s="61" t="s">
        <v>81</v>
      </c>
      <c r="M27729" s="61">
        <f>VLOOKUP(H27729,zdroj!C:F,4,0)</f>
        <v>0</v>
      </c>
      <c r="N27729" s="61" t="str">
        <f t="shared" si="866"/>
        <v>-</v>
      </c>
      <c r="P27729" s="73" t="str">
        <f t="shared" si="867"/>
        <v/>
      </c>
      <c r="Q27729" s="61" t="s">
        <v>86</v>
      </c>
    </row>
    <row r="27730" spans="8:17" x14ac:dyDescent="0.25">
      <c r="H27730" s="59">
        <v>167118</v>
      </c>
      <c r="I27730" s="59" t="s">
        <v>72</v>
      </c>
      <c r="J27730" s="59">
        <v>9333631</v>
      </c>
      <c r="K27730" s="59" t="s">
        <v>28163</v>
      </c>
      <c r="L27730" s="61" t="s">
        <v>81</v>
      </c>
      <c r="M27730" s="61">
        <f>VLOOKUP(H27730,zdroj!C:F,4,0)</f>
        <v>0</v>
      </c>
      <c r="N27730" s="61" t="str">
        <f t="shared" si="866"/>
        <v>-</v>
      </c>
      <c r="P27730" s="73" t="str">
        <f t="shared" si="867"/>
        <v/>
      </c>
      <c r="Q27730" s="61" t="s">
        <v>86</v>
      </c>
    </row>
    <row r="27731" spans="8:17" x14ac:dyDescent="0.25">
      <c r="H27731" s="59">
        <v>167118</v>
      </c>
      <c r="I27731" s="59" t="s">
        <v>72</v>
      </c>
      <c r="J27731" s="59">
        <v>9333649</v>
      </c>
      <c r="K27731" s="59" t="s">
        <v>28164</v>
      </c>
      <c r="L27731" s="61" t="s">
        <v>81</v>
      </c>
      <c r="M27731" s="61">
        <f>VLOOKUP(H27731,zdroj!C:F,4,0)</f>
        <v>0</v>
      </c>
      <c r="N27731" s="61" t="str">
        <f t="shared" si="866"/>
        <v>-</v>
      </c>
      <c r="P27731" s="73" t="str">
        <f t="shared" si="867"/>
        <v/>
      </c>
      <c r="Q27731" s="61" t="s">
        <v>86</v>
      </c>
    </row>
    <row r="27732" spans="8:17" x14ac:dyDescent="0.25">
      <c r="H27732" s="59">
        <v>167118</v>
      </c>
      <c r="I27732" s="59" t="s">
        <v>72</v>
      </c>
      <c r="J27732" s="59">
        <v>9333657</v>
      </c>
      <c r="K27732" s="59" t="s">
        <v>28165</v>
      </c>
      <c r="L27732" s="61" t="s">
        <v>81</v>
      </c>
      <c r="M27732" s="61">
        <f>VLOOKUP(H27732,zdroj!C:F,4,0)</f>
        <v>0</v>
      </c>
      <c r="N27732" s="61" t="str">
        <f t="shared" si="866"/>
        <v>-</v>
      </c>
      <c r="P27732" s="73" t="str">
        <f t="shared" si="867"/>
        <v/>
      </c>
      <c r="Q27732" s="61" t="s">
        <v>86</v>
      </c>
    </row>
    <row r="27733" spans="8:17" x14ac:dyDescent="0.25">
      <c r="H27733" s="59">
        <v>167118</v>
      </c>
      <c r="I27733" s="59" t="s">
        <v>72</v>
      </c>
      <c r="J27733" s="59">
        <v>9333665</v>
      </c>
      <c r="K27733" s="59" t="s">
        <v>28166</v>
      </c>
      <c r="L27733" s="61" t="s">
        <v>81</v>
      </c>
      <c r="M27733" s="61">
        <f>VLOOKUP(H27733,zdroj!C:F,4,0)</f>
        <v>0</v>
      </c>
      <c r="N27733" s="61" t="str">
        <f t="shared" si="866"/>
        <v>-</v>
      </c>
      <c r="P27733" s="73" t="str">
        <f t="shared" si="867"/>
        <v/>
      </c>
      <c r="Q27733" s="61" t="s">
        <v>86</v>
      </c>
    </row>
    <row r="27734" spans="8:17" x14ac:dyDescent="0.25">
      <c r="H27734" s="59">
        <v>167118</v>
      </c>
      <c r="I27734" s="59" t="s">
        <v>72</v>
      </c>
      <c r="J27734" s="59">
        <v>9333673</v>
      </c>
      <c r="K27734" s="59" t="s">
        <v>28167</v>
      </c>
      <c r="L27734" s="61" t="s">
        <v>81</v>
      </c>
      <c r="M27734" s="61">
        <f>VLOOKUP(H27734,zdroj!C:F,4,0)</f>
        <v>0</v>
      </c>
      <c r="N27734" s="61" t="str">
        <f t="shared" si="866"/>
        <v>-</v>
      </c>
      <c r="P27734" s="73" t="str">
        <f t="shared" si="867"/>
        <v/>
      </c>
      <c r="Q27734" s="61" t="s">
        <v>86</v>
      </c>
    </row>
    <row r="27735" spans="8:17" x14ac:dyDescent="0.25">
      <c r="H27735" s="59">
        <v>167118</v>
      </c>
      <c r="I27735" s="59" t="s">
        <v>72</v>
      </c>
      <c r="J27735" s="59">
        <v>9333681</v>
      </c>
      <c r="K27735" s="59" t="s">
        <v>28168</v>
      </c>
      <c r="L27735" s="61" t="s">
        <v>81</v>
      </c>
      <c r="M27735" s="61">
        <f>VLOOKUP(H27735,zdroj!C:F,4,0)</f>
        <v>0</v>
      </c>
      <c r="N27735" s="61" t="str">
        <f t="shared" si="866"/>
        <v>-</v>
      </c>
      <c r="P27735" s="73" t="str">
        <f t="shared" si="867"/>
        <v/>
      </c>
      <c r="Q27735" s="61" t="s">
        <v>86</v>
      </c>
    </row>
    <row r="27736" spans="8:17" x14ac:dyDescent="0.25">
      <c r="H27736" s="59">
        <v>167118</v>
      </c>
      <c r="I27736" s="59" t="s">
        <v>72</v>
      </c>
      <c r="J27736" s="59">
        <v>9333690</v>
      </c>
      <c r="K27736" s="59" t="s">
        <v>28169</v>
      </c>
      <c r="L27736" s="61" t="s">
        <v>81</v>
      </c>
      <c r="M27736" s="61">
        <f>VLOOKUP(H27736,zdroj!C:F,4,0)</f>
        <v>0</v>
      </c>
      <c r="N27736" s="61" t="str">
        <f t="shared" si="866"/>
        <v>-</v>
      </c>
      <c r="P27736" s="73" t="str">
        <f t="shared" si="867"/>
        <v/>
      </c>
      <c r="Q27736" s="61" t="s">
        <v>86</v>
      </c>
    </row>
    <row r="27737" spans="8:17" x14ac:dyDescent="0.25">
      <c r="H27737" s="59">
        <v>167118</v>
      </c>
      <c r="I27737" s="59" t="s">
        <v>72</v>
      </c>
      <c r="J27737" s="59">
        <v>9333703</v>
      </c>
      <c r="K27737" s="59" t="s">
        <v>28170</v>
      </c>
      <c r="L27737" s="61" t="s">
        <v>81</v>
      </c>
      <c r="M27737" s="61">
        <f>VLOOKUP(H27737,zdroj!C:F,4,0)</f>
        <v>0</v>
      </c>
      <c r="N27737" s="61" t="str">
        <f t="shared" si="866"/>
        <v>-</v>
      </c>
      <c r="P27737" s="73" t="str">
        <f t="shared" si="867"/>
        <v/>
      </c>
      <c r="Q27737" s="61" t="s">
        <v>86</v>
      </c>
    </row>
    <row r="27738" spans="8:17" x14ac:dyDescent="0.25">
      <c r="H27738" s="59">
        <v>167118</v>
      </c>
      <c r="I27738" s="59" t="s">
        <v>72</v>
      </c>
      <c r="J27738" s="59">
        <v>9333711</v>
      </c>
      <c r="K27738" s="59" t="s">
        <v>28171</v>
      </c>
      <c r="L27738" s="61" t="s">
        <v>81</v>
      </c>
      <c r="M27738" s="61">
        <f>VLOOKUP(H27738,zdroj!C:F,4,0)</f>
        <v>0</v>
      </c>
      <c r="N27738" s="61" t="str">
        <f t="shared" si="866"/>
        <v>-</v>
      </c>
      <c r="P27738" s="73" t="str">
        <f t="shared" si="867"/>
        <v/>
      </c>
      <c r="Q27738" s="61" t="s">
        <v>86</v>
      </c>
    </row>
    <row r="27739" spans="8:17" x14ac:dyDescent="0.25">
      <c r="H27739" s="59">
        <v>167118</v>
      </c>
      <c r="I27739" s="59" t="s">
        <v>72</v>
      </c>
      <c r="J27739" s="59">
        <v>9333720</v>
      </c>
      <c r="K27739" s="59" t="s">
        <v>28172</v>
      </c>
      <c r="L27739" s="61" t="s">
        <v>81</v>
      </c>
      <c r="M27739" s="61">
        <f>VLOOKUP(H27739,zdroj!C:F,4,0)</f>
        <v>0</v>
      </c>
      <c r="N27739" s="61" t="str">
        <f t="shared" si="866"/>
        <v>-</v>
      </c>
      <c r="P27739" s="73" t="str">
        <f t="shared" si="867"/>
        <v/>
      </c>
      <c r="Q27739" s="61" t="s">
        <v>86</v>
      </c>
    </row>
    <row r="27740" spans="8:17" x14ac:dyDescent="0.25">
      <c r="H27740" s="59">
        <v>167118</v>
      </c>
      <c r="I27740" s="59" t="s">
        <v>72</v>
      </c>
      <c r="J27740" s="59">
        <v>9333738</v>
      </c>
      <c r="K27740" s="59" t="s">
        <v>28173</v>
      </c>
      <c r="L27740" s="61" t="s">
        <v>81</v>
      </c>
      <c r="M27740" s="61">
        <f>VLOOKUP(H27740,zdroj!C:F,4,0)</f>
        <v>0</v>
      </c>
      <c r="N27740" s="61" t="str">
        <f t="shared" si="866"/>
        <v>-</v>
      </c>
      <c r="P27740" s="73" t="str">
        <f t="shared" si="867"/>
        <v/>
      </c>
      <c r="Q27740" s="61" t="s">
        <v>86</v>
      </c>
    </row>
    <row r="27741" spans="8:17" x14ac:dyDescent="0.25">
      <c r="H27741" s="59">
        <v>167118</v>
      </c>
      <c r="I27741" s="59" t="s">
        <v>72</v>
      </c>
      <c r="J27741" s="59">
        <v>9333746</v>
      </c>
      <c r="K27741" s="59" t="s">
        <v>28174</v>
      </c>
      <c r="L27741" s="61" t="s">
        <v>81</v>
      </c>
      <c r="M27741" s="61">
        <f>VLOOKUP(H27741,zdroj!C:F,4,0)</f>
        <v>0</v>
      </c>
      <c r="N27741" s="61" t="str">
        <f t="shared" si="866"/>
        <v>-</v>
      </c>
      <c r="P27741" s="73" t="str">
        <f t="shared" si="867"/>
        <v/>
      </c>
      <c r="Q27741" s="61" t="s">
        <v>86</v>
      </c>
    </row>
    <row r="27742" spans="8:17" x14ac:dyDescent="0.25">
      <c r="H27742" s="59">
        <v>167118</v>
      </c>
      <c r="I27742" s="59" t="s">
        <v>72</v>
      </c>
      <c r="J27742" s="59">
        <v>9333754</v>
      </c>
      <c r="K27742" s="59" t="s">
        <v>28175</v>
      </c>
      <c r="L27742" s="61" t="s">
        <v>81</v>
      </c>
      <c r="M27742" s="61">
        <f>VLOOKUP(H27742,zdroj!C:F,4,0)</f>
        <v>0</v>
      </c>
      <c r="N27742" s="61" t="str">
        <f t="shared" si="866"/>
        <v>-</v>
      </c>
      <c r="P27742" s="73" t="str">
        <f t="shared" si="867"/>
        <v/>
      </c>
      <c r="Q27742" s="61" t="s">
        <v>86</v>
      </c>
    </row>
    <row r="27743" spans="8:17" x14ac:dyDescent="0.25">
      <c r="H27743" s="59">
        <v>167118</v>
      </c>
      <c r="I27743" s="59" t="s">
        <v>72</v>
      </c>
      <c r="J27743" s="59">
        <v>9333762</v>
      </c>
      <c r="K27743" s="59" t="s">
        <v>28176</v>
      </c>
      <c r="L27743" s="61" t="s">
        <v>81</v>
      </c>
      <c r="M27743" s="61">
        <f>VLOOKUP(H27743,zdroj!C:F,4,0)</f>
        <v>0</v>
      </c>
      <c r="N27743" s="61" t="str">
        <f t="shared" si="866"/>
        <v>-</v>
      </c>
      <c r="P27743" s="73" t="str">
        <f t="shared" si="867"/>
        <v/>
      </c>
      <c r="Q27743" s="61" t="s">
        <v>86</v>
      </c>
    </row>
    <row r="27744" spans="8:17" x14ac:dyDescent="0.25">
      <c r="H27744" s="59">
        <v>167118</v>
      </c>
      <c r="I27744" s="59" t="s">
        <v>72</v>
      </c>
      <c r="J27744" s="59">
        <v>9333771</v>
      </c>
      <c r="K27744" s="59" t="s">
        <v>28177</v>
      </c>
      <c r="L27744" s="61" t="s">
        <v>81</v>
      </c>
      <c r="M27744" s="61">
        <f>VLOOKUP(H27744,zdroj!C:F,4,0)</f>
        <v>0</v>
      </c>
      <c r="N27744" s="61" t="str">
        <f t="shared" si="866"/>
        <v>-</v>
      </c>
      <c r="P27744" s="73" t="str">
        <f t="shared" si="867"/>
        <v/>
      </c>
      <c r="Q27744" s="61" t="s">
        <v>86</v>
      </c>
    </row>
    <row r="27745" spans="8:17" x14ac:dyDescent="0.25">
      <c r="H27745" s="59">
        <v>167118</v>
      </c>
      <c r="I27745" s="59" t="s">
        <v>72</v>
      </c>
      <c r="J27745" s="59">
        <v>9333789</v>
      </c>
      <c r="K27745" s="59" t="s">
        <v>28178</v>
      </c>
      <c r="L27745" s="61" t="s">
        <v>81</v>
      </c>
      <c r="M27745" s="61">
        <f>VLOOKUP(H27745,zdroj!C:F,4,0)</f>
        <v>0</v>
      </c>
      <c r="N27745" s="61" t="str">
        <f t="shared" si="866"/>
        <v>-</v>
      </c>
      <c r="P27745" s="73" t="str">
        <f t="shared" si="867"/>
        <v/>
      </c>
      <c r="Q27745" s="61" t="s">
        <v>86</v>
      </c>
    </row>
    <row r="27746" spans="8:17" x14ac:dyDescent="0.25">
      <c r="H27746" s="59">
        <v>167118</v>
      </c>
      <c r="I27746" s="59" t="s">
        <v>72</v>
      </c>
      <c r="J27746" s="59">
        <v>9333797</v>
      </c>
      <c r="K27746" s="59" t="s">
        <v>28179</v>
      </c>
      <c r="L27746" s="61" t="s">
        <v>81</v>
      </c>
      <c r="M27746" s="61">
        <f>VLOOKUP(H27746,zdroj!C:F,4,0)</f>
        <v>0</v>
      </c>
      <c r="N27746" s="61" t="str">
        <f t="shared" si="866"/>
        <v>-</v>
      </c>
      <c r="P27746" s="73" t="str">
        <f t="shared" si="867"/>
        <v/>
      </c>
      <c r="Q27746" s="61" t="s">
        <v>86</v>
      </c>
    </row>
    <row r="27747" spans="8:17" x14ac:dyDescent="0.25">
      <c r="H27747" s="59">
        <v>167118</v>
      </c>
      <c r="I27747" s="59" t="s">
        <v>72</v>
      </c>
      <c r="J27747" s="59">
        <v>9333801</v>
      </c>
      <c r="K27747" s="59" t="s">
        <v>28180</v>
      </c>
      <c r="L27747" s="61" t="s">
        <v>81</v>
      </c>
      <c r="M27747" s="61">
        <f>VLOOKUP(H27747,zdroj!C:F,4,0)</f>
        <v>0</v>
      </c>
      <c r="N27747" s="61" t="str">
        <f t="shared" si="866"/>
        <v>-</v>
      </c>
      <c r="P27747" s="73" t="str">
        <f t="shared" si="867"/>
        <v/>
      </c>
      <c r="Q27747" s="61" t="s">
        <v>86</v>
      </c>
    </row>
    <row r="27748" spans="8:17" x14ac:dyDescent="0.25">
      <c r="H27748" s="59">
        <v>167118</v>
      </c>
      <c r="I27748" s="59" t="s">
        <v>72</v>
      </c>
      <c r="J27748" s="59">
        <v>9333819</v>
      </c>
      <c r="K27748" s="59" t="s">
        <v>28181</v>
      </c>
      <c r="L27748" s="61" t="s">
        <v>81</v>
      </c>
      <c r="M27748" s="61">
        <f>VLOOKUP(H27748,zdroj!C:F,4,0)</f>
        <v>0</v>
      </c>
      <c r="N27748" s="61" t="str">
        <f t="shared" si="866"/>
        <v>-</v>
      </c>
      <c r="P27748" s="73" t="str">
        <f t="shared" si="867"/>
        <v/>
      </c>
      <c r="Q27748" s="61" t="s">
        <v>86</v>
      </c>
    </row>
    <row r="27749" spans="8:17" x14ac:dyDescent="0.25">
      <c r="H27749" s="59">
        <v>167118</v>
      </c>
      <c r="I27749" s="59" t="s">
        <v>72</v>
      </c>
      <c r="J27749" s="59">
        <v>9333827</v>
      </c>
      <c r="K27749" s="59" t="s">
        <v>28182</v>
      </c>
      <c r="L27749" s="61" t="s">
        <v>81</v>
      </c>
      <c r="M27749" s="61">
        <f>VLOOKUP(H27749,zdroj!C:F,4,0)</f>
        <v>0</v>
      </c>
      <c r="N27749" s="61" t="str">
        <f t="shared" si="866"/>
        <v>-</v>
      </c>
      <c r="P27749" s="73" t="str">
        <f t="shared" si="867"/>
        <v/>
      </c>
      <c r="Q27749" s="61" t="s">
        <v>86</v>
      </c>
    </row>
    <row r="27750" spans="8:17" x14ac:dyDescent="0.25">
      <c r="H27750" s="59">
        <v>167118</v>
      </c>
      <c r="I27750" s="59" t="s">
        <v>72</v>
      </c>
      <c r="J27750" s="59">
        <v>9333835</v>
      </c>
      <c r="K27750" s="59" t="s">
        <v>28183</v>
      </c>
      <c r="L27750" s="61" t="s">
        <v>81</v>
      </c>
      <c r="M27750" s="61">
        <f>VLOOKUP(H27750,zdroj!C:F,4,0)</f>
        <v>0</v>
      </c>
      <c r="N27750" s="61" t="str">
        <f t="shared" si="866"/>
        <v>-</v>
      </c>
      <c r="P27750" s="73" t="str">
        <f t="shared" si="867"/>
        <v/>
      </c>
      <c r="Q27750" s="61" t="s">
        <v>86</v>
      </c>
    </row>
    <row r="27751" spans="8:17" x14ac:dyDescent="0.25">
      <c r="H27751" s="59">
        <v>167118</v>
      </c>
      <c r="I27751" s="59" t="s">
        <v>72</v>
      </c>
      <c r="J27751" s="59">
        <v>9333843</v>
      </c>
      <c r="K27751" s="59" t="s">
        <v>28184</v>
      </c>
      <c r="L27751" s="61" t="s">
        <v>81</v>
      </c>
      <c r="M27751" s="61">
        <f>VLOOKUP(H27751,zdroj!C:F,4,0)</f>
        <v>0</v>
      </c>
      <c r="N27751" s="61" t="str">
        <f t="shared" si="866"/>
        <v>-</v>
      </c>
      <c r="P27751" s="73" t="str">
        <f t="shared" si="867"/>
        <v/>
      </c>
      <c r="Q27751" s="61" t="s">
        <v>86</v>
      </c>
    </row>
    <row r="27752" spans="8:17" x14ac:dyDescent="0.25">
      <c r="H27752" s="59">
        <v>167118</v>
      </c>
      <c r="I27752" s="59" t="s">
        <v>72</v>
      </c>
      <c r="J27752" s="59">
        <v>9333851</v>
      </c>
      <c r="K27752" s="59" t="s">
        <v>28185</v>
      </c>
      <c r="L27752" s="61" t="s">
        <v>81</v>
      </c>
      <c r="M27752" s="61">
        <f>VLOOKUP(H27752,zdroj!C:F,4,0)</f>
        <v>0</v>
      </c>
      <c r="N27752" s="61" t="str">
        <f t="shared" si="866"/>
        <v>-</v>
      </c>
      <c r="P27752" s="73" t="str">
        <f t="shared" si="867"/>
        <v/>
      </c>
      <c r="Q27752" s="61" t="s">
        <v>86</v>
      </c>
    </row>
    <row r="27753" spans="8:17" x14ac:dyDescent="0.25">
      <c r="H27753" s="59">
        <v>167118</v>
      </c>
      <c r="I27753" s="59" t="s">
        <v>72</v>
      </c>
      <c r="J27753" s="59">
        <v>9333860</v>
      </c>
      <c r="K27753" s="59" t="s">
        <v>28186</v>
      </c>
      <c r="L27753" s="61" t="s">
        <v>81</v>
      </c>
      <c r="M27753" s="61">
        <f>VLOOKUP(H27753,zdroj!C:F,4,0)</f>
        <v>0</v>
      </c>
      <c r="N27753" s="61" t="str">
        <f t="shared" si="866"/>
        <v>-</v>
      </c>
      <c r="P27753" s="73" t="str">
        <f t="shared" si="867"/>
        <v/>
      </c>
      <c r="Q27753" s="61" t="s">
        <v>86</v>
      </c>
    </row>
    <row r="27754" spans="8:17" x14ac:dyDescent="0.25">
      <c r="H27754" s="59">
        <v>167118</v>
      </c>
      <c r="I27754" s="59" t="s">
        <v>72</v>
      </c>
      <c r="J27754" s="59">
        <v>9333878</v>
      </c>
      <c r="K27754" s="59" t="s">
        <v>28187</v>
      </c>
      <c r="L27754" s="61" t="s">
        <v>81</v>
      </c>
      <c r="M27754" s="61">
        <f>VLOOKUP(H27754,zdroj!C:F,4,0)</f>
        <v>0</v>
      </c>
      <c r="N27754" s="61" t="str">
        <f t="shared" si="866"/>
        <v>-</v>
      </c>
      <c r="P27754" s="73" t="str">
        <f t="shared" si="867"/>
        <v/>
      </c>
      <c r="Q27754" s="61" t="s">
        <v>86</v>
      </c>
    </row>
    <row r="27755" spans="8:17" x14ac:dyDescent="0.25">
      <c r="H27755" s="59">
        <v>167118</v>
      </c>
      <c r="I27755" s="59" t="s">
        <v>72</v>
      </c>
      <c r="J27755" s="59">
        <v>9333886</v>
      </c>
      <c r="K27755" s="59" t="s">
        <v>28188</v>
      </c>
      <c r="L27755" s="61" t="s">
        <v>81</v>
      </c>
      <c r="M27755" s="61">
        <f>VLOOKUP(H27755,zdroj!C:F,4,0)</f>
        <v>0</v>
      </c>
      <c r="N27755" s="61" t="str">
        <f t="shared" si="866"/>
        <v>-</v>
      </c>
      <c r="P27755" s="73" t="str">
        <f t="shared" si="867"/>
        <v/>
      </c>
      <c r="Q27755" s="61" t="s">
        <v>86</v>
      </c>
    </row>
    <row r="27756" spans="8:17" x14ac:dyDescent="0.25">
      <c r="H27756" s="59">
        <v>167118</v>
      </c>
      <c r="I27756" s="59" t="s">
        <v>72</v>
      </c>
      <c r="J27756" s="59">
        <v>9333894</v>
      </c>
      <c r="K27756" s="59" t="s">
        <v>28189</v>
      </c>
      <c r="L27756" s="61" t="s">
        <v>81</v>
      </c>
      <c r="M27756" s="61">
        <f>VLOOKUP(H27756,zdroj!C:F,4,0)</f>
        <v>0</v>
      </c>
      <c r="N27756" s="61" t="str">
        <f t="shared" si="866"/>
        <v>-</v>
      </c>
      <c r="P27756" s="73" t="str">
        <f t="shared" si="867"/>
        <v/>
      </c>
      <c r="Q27756" s="61" t="s">
        <v>86</v>
      </c>
    </row>
    <row r="27757" spans="8:17" x14ac:dyDescent="0.25">
      <c r="H27757" s="59">
        <v>167118</v>
      </c>
      <c r="I27757" s="59" t="s">
        <v>72</v>
      </c>
      <c r="J27757" s="59">
        <v>9333908</v>
      </c>
      <c r="K27757" s="59" t="s">
        <v>28190</v>
      </c>
      <c r="L27757" s="61" t="s">
        <v>81</v>
      </c>
      <c r="M27757" s="61">
        <f>VLOOKUP(H27757,zdroj!C:F,4,0)</f>
        <v>0</v>
      </c>
      <c r="N27757" s="61" t="str">
        <f t="shared" si="866"/>
        <v>-</v>
      </c>
      <c r="P27757" s="73" t="str">
        <f t="shared" si="867"/>
        <v/>
      </c>
      <c r="Q27757" s="61" t="s">
        <v>86</v>
      </c>
    </row>
    <row r="27758" spans="8:17" x14ac:dyDescent="0.25">
      <c r="H27758" s="59">
        <v>167118</v>
      </c>
      <c r="I27758" s="59" t="s">
        <v>72</v>
      </c>
      <c r="J27758" s="59">
        <v>9333916</v>
      </c>
      <c r="K27758" s="59" t="s">
        <v>28191</v>
      </c>
      <c r="L27758" s="61" t="s">
        <v>81</v>
      </c>
      <c r="M27758" s="61">
        <f>VLOOKUP(H27758,zdroj!C:F,4,0)</f>
        <v>0</v>
      </c>
      <c r="N27758" s="61" t="str">
        <f t="shared" si="866"/>
        <v>-</v>
      </c>
      <c r="P27758" s="73" t="str">
        <f t="shared" si="867"/>
        <v/>
      </c>
      <c r="Q27758" s="61" t="s">
        <v>86</v>
      </c>
    </row>
    <row r="27759" spans="8:17" x14ac:dyDescent="0.25">
      <c r="H27759" s="59">
        <v>167118</v>
      </c>
      <c r="I27759" s="59" t="s">
        <v>72</v>
      </c>
      <c r="J27759" s="59">
        <v>9333924</v>
      </c>
      <c r="K27759" s="59" t="s">
        <v>28192</v>
      </c>
      <c r="L27759" s="61" t="s">
        <v>81</v>
      </c>
      <c r="M27759" s="61">
        <f>VLOOKUP(H27759,zdroj!C:F,4,0)</f>
        <v>0</v>
      </c>
      <c r="N27759" s="61" t="str">
        <f t="shared" si="866"/>
        <v>-</v>
      </c>
      <c r="P27759" s="73" t="str">
        <f t="shared" si="867"/>
        <v/>
      </c>
      <c r="Q27759" s="61" t="s">
        <v>86</v>
      </c>
    </row>
    <row r="27760" spans="8:17" x14ac:dyDescent="0.25">
      <c r="H27760" s="59">
        <v>167118</v>
      </c>
      <c r="I27760" s="59" t="s">
        <v>72</v>
      </c>
      <c r="J27760" s="59">
        <v>9333932</v>
      </c>
      <c r="K27760" s="59" t="s">
        <v>28193</v>
      </c>
      <c r="L27760" s="61" t="s">
        <v>81</v>
      </c>
      <c r="M27760" s="61">
        <f>VLOOKUP(H27760,zdroj!C:F,4,0)</f>
        <v>0</v>
      </c>
      <c r="N27760" s="61" t="str">
        <f t="shared" si="866"/>
        <v>-</v>
      </c>
      <c r="P27760" s="73" t="str">
        <f t="shared" si="867"/>
        <v/>
      </c>
      <c r="Q27760" s="61" t="s">
        <v>86</v>
      </c>
    </row>
    <row r="27761" spans="8:17" x14ac:dyDescent="0.25">
      <c r="H27761" s="59">
        <v>167118</v>
      </c>
      <c r="I27761" s="59" t="s">
        <v>72</v>
      </c>
      <c r="J27761" s="59">
        <v>9333941</v>
      </c>
      <c r="K27761" s="59" t="s">
        <v>28194</v>
      </c>
      <c r="L27761" s="61" t="s">
        <v>81</v>
      </c>
      <c r="M27761" s="61">
        <f>VLOOKUP(H27761,zdroj!C:F,4,0)</f>
        <v>0</v>
      </c>
      <c r="N27761" s="61" t="str">
        <f t="shared" si="866"/>
        <v>-</v>
      </c>
      <c r="P27761" s="73" t="str">
        <f t="shared" si="867"/>
        <v/>
      </c>
      <c r="Q27761" s="61" t="s">
        <v>86</v>
      </c>
    </row>
    <row r="27762" spans="8:17" x14ac:dyDescent="0.25">
      <c r="H27762" s="59">
        <v>167118</v>
      </c>
      <c r="I27762" s="59" t="s">
        <v>72</v>
      </c>
      <c r="J27762" s="59">
        <v>9333959</v>
      </c>
      <c r="K27762" s="59" t="s">
        <v>28195</v>
      </c>
      <c r="L27762" s="61" t="s">
        <v>81</v>
      </c>
      <c r="M27762" s="61">
        <f>VLOOKUP(H27762,zdroj!C:F,4,0)</f>
        <v>0</v>
      </c>
      <c r="N27762" s="61" t="str">
        <f t="shared" si="866"/>
        <v>-</v>
      </c>
      <c r="P27762" s="73" t="str">
        <f t="shared" si="867"/>
        <v/>
      </c>
      <c r="Q27762" s="61" t="s">
        <v>86</v>
      </c>
    </row>
    <row r="27763" spans="8:17" x14ac:dyDescent="0.25">
      <c r="H27763" s="59">
        <v>167118</v>
      </c>
      <c r="I27763" s="59" t="s">
        <v>72</v>
      </c>
      <c r="J27763" s="59">
        <v>9333967</v>
      </c>
      <c r="K27763" s="59" t="s">
        <v>28196</v>
      </c>
      <c r="L27763" s="61" t="s">
        <v>81</v>
      </c>
      <c r="M27763" s="61">
        <f>VLOOKUP(H27763,zdroj!C:F,4,0)</f>
        <v>0</v>
      </c>
      <c r="N27763" s="61" t="str">
        <f t="shared" si="866"/>
        <v>-</v>
      </c>
      <c r="P27763" s="73" t="str">
        <f t="shared" si="867"/>
        <v/>
      </c>
      <c r="Q27763" s="61" t="s">
        <v>86</v>
      </c>
    </row>
    <row r="27764" spans="8:17" x14ac:dyDescent="0.25">
      <c r="H27764" s="59">
        <v>167118</v>
      </c>
      <c r="I27764" s="59" t="s">
        <v>72</v>
      </c>
      <c r="J27764" s="59">
        <v>9333975</v>
      </c>
      <c r="K27764" s="59" t="s">
        <v>28197</v>
      </c>
      <c r="L27764" s="61" t="s">
        <v>81</v>
      </c>
      <c r="M27764" s="61">
        <f>VLOOKUP(H27764,zdroj!C:F,4,0)</f>
        <v>0</v>
      </c>
      <c r="N27764" s="61" t="str">
        <f t="shared" si="866"/>
        <v>-</v>
      </c>
      <c r="P27764" s="73" t="str">
        <f t="shared" si="867"/>
        <v/>
      </c>
      <c r="Q27764" s="61" t="s">
        <v>86</v>
      </c>
    </row>
    <row r="27765" spans="8:17" x14ac:dyDescent="0.25">
      <c r="H27765" s="59">
        <v>167118</v>
      </c>
      <c r="I27765" s="59" t="s">
        <v>72</v>
      </c>
      <c r="J27765" s="59">
        <v>9333983</v>
      </c>
      <c r="K27765" s="59" t="s">
        <v>28198</v>
      </c>
      <c r="L27765" s="61" t="s">
        <v>114</v>
      </c>
      <c r="M27765" s="61">
        <f>VLOOKUP(H27765,zdroj!C:F,4,0)</f>
        <v>0</v>
      </c>
      <c r="N27765" s="61" t="str">
        <f t="shared" si="866"/>
        <v>katC</v>
      </c>
      <c r="P27765" s="73" t="str">
        <f t="shared" si="867"/>
        <v/>
      </c>
      <c r="Q27765" s="61" t="s">
        <v>31</v>
      </c>
    </row>
    <row r="27766" spans="8:17" x14ac:dyDescent="0.25">
      <c r="H27766" s="59">
        <v>167118</v>
      </c>
      <c r="I27766" s="59" t="s">
        <v>72</v>
      </c>
      <c r="J27766" s="59">
        <v>9333991</v>
      </c>
      <c r="K27766" s="59" t="s">
        <v>28199</v>
      </c>
      <c r="L27766" s="61" t="s">
        <v>114</v>
      </c>
      <c r="M27766" s="61">
        <f>VLOOKUP(H27766,zdroj!C:F,4,0)</f>
        <v>0</v>
      </c>
      <c r="N27766" s="61" t="str">
        <f t="shared" si="866"/>
        <v>katC</v>
      </c>
      <c r="P27766" s="73" t="str">
        <f t="shared" si="867"/>
        <v/>
      </c>
      <c r="Q27766" s="61" t="s">
        <v>31</v>
      </c>
    </row>
    <row r="27767" spans="8:17" x14ac:dyDescent="0.25">
      <c r="H27767" s="59">
        <v>167118</v>
      </c>
      <c r="I27767" s="59" t="s">
        <v>72</v>
      </c>
      <c r="J27767" s="59">
        <v>9334009</v>
      </c>
      <c r="K27767" s="59" t="s">
        <v>28200</v>
      </c>
      <c r="L27767" s="61" t="s">
        <v>114</v>
      </c>
      <c r="M27767" s="61">
        <f>VLOOKUP(H27767,zdroj!C:F,4,0)</f>
        <v>0</v>
      </c>
      <c r="N27767" s="61" t="str">
        <f t="shared" si="866"/>
        <v>katC</v>
      </c>
      <c r="P27767" s="73" t="str">
        <f t="shared" si="867"/>
        <v/>
      </c>
      <c r="Q27767" s="61" t="s">
        <v>31</v>
      </c>
    </row>
    <row r="27768" spans="8:17" x14ac:dyDescent="0.25">
      <c r="H27768" s="59">
        <v>167118</v>
      </c>
      <c r="I27768" s="59" t="s">
        <v>72</v>
      </c>
      <c r="J27768" s="59">
        <v>9334017</v>
      </c>
      <c r="K27768" s="59" t="s">
        <v>28201</v>
      </c>
      <c r="L27768" s="61" t="s">
        <v>81</v>
      </c>
      <c r="M27768" s="61">
        <f>VLOOKUP(H27768,zdroj!C:F,4,0)</f>
        <v>0</v>
      </c>
      <c r="N27768" s="61" t="str">
        <f t="shared" si="866"/>
        <v>-</v>
      </c>
      <c r="P27768" s="73" t="str">
        <f t="shared" si="867"/>
        <v/>
      </c>
      <c r="Q27768" s="61" t="s">
        <v>86</v>
      </c>
    </row>
    <row r="27769" spans="8:17" x14ac:dyDescent="0.25">
      <c r="H27769" s="59">
        <v>167118</v>
      </c>
      <c r="I27769" s="59" t="s">
        <v>72</v>
      </c>
      <c r="J27769" s="59">
        <v>9334025</v>
      </c>
      <c r="K27769" s="59" t="s">
        <v>28202</v>
      </c>
      <c r="L27769" s="61" t="s">
        <v>81</v>
      </c>
      <c r="M27769" s="61">
        <f>VLOOKUP(H27769,zdroj!C:F,4,0)</f>
        <v>0</v>
      </c>
      <c r="N27769" s="61" t="str">
        <f t="shared" si="866"/>
        <v>-</v>
      </c>
      <c r="P27769" s="73" t="str">
        <f t="shared" si="867"/>
        <v/>
      </c>
      <c r="Q27769" s="61" t="s">
        <v>86</v>
      </c>
    </row>
    <row r="27770" spans="8:17" x14ac:dyDescent="0.25">
      <c r="H27770" s="59">
        <v>167118</v>
      </c>
      <c r="I27770" s="59" t="s">
        <v>72</v>
      </c>
      <c r="J27770" s="59">
        <v>9334033</v>
      </c>
      <c r="K27770" s="59" t="s">
        <v>28203</v>
      </c>
      <c r="L27770" s="61" t="s">
        <v>81</v>
      </c>
      <c r="M27770" s="61">
        <f>VLOOKUP(H27770,zdroj!C:F,4,0)</f>
        <v>0</v>
      </c>
      <c r="N27770" s="61" t="str">
        <f t="shared" si="866"/>
        <v>-</v>
      </c>
      <c r="P27770" s="73" t="str">
        <f t="shared" si="867"/>
        <v/>
      </c>
      <c r="Q27770" s="61" t="s">
        <v>86</v>
      </c>
    </row>
    <row r="27771" spans="8:17" x14ac:dyDescent="0.25">
      <c r="H27771" s="59">
        <v>167118</v>
      </c>
      <c r="I27771" s="59" t="s">
        <v>72</v>
      </c>
      <c r="J27771" s="59">
        <v>9334041</v>
      </c>
      <c r="K27771" s="59" t="s">
        <v>28204</v>
      </c>
      <c r="L27771" s="61" t="s">
        <v>114</v>
      </c>
      <c r="M27771" s="61">
        <f>VLOOKUP(H27771,zdroj!C:F,4,0)</f>
        <v>0</v>
      </c>
      <c r="N27771" s="61" t="str">
        <f t="shared" si="866"/>
        <v>katC</v>
      </c>
      <c r="P27771" s="73" t="str">
        <f t="shared" si="867"/>
        <v/>
      </c>
      <c r="Q27771" s="61" t="s">
        <v>31</v>
      </c>
    </row>
    <row r="27772" spans="8:17" x14ac:dyDescent="0.25">
      <c r="H27772" s="59">
        <v>167118</v>
      </c>
      <c r="I27772" s="59" t="s">
        <v>72</v>
      </c>
      <c r="J27772" s="59">
        <v>9334050</v>
      </c>
      <c r="K27772" s="59" t="s">
        <v>28205</v>
      </c>
      <c r="L27772" s="61" t="s">
        <v>81</v>
      </c>
      <c r="M27772" s="61">
        <f>VLOOKUP(H27772,zdroj!C:F,4,0)</f>
        <v>0</v>
      </c>
      <c r="N27772" s="61" t="str">
        <f t="shared" si="866"/>
        <v>-</v>
      </c>
      <c r="P27772" s="73" t="str">
        <f t="shared" si="867"/>
        <v/>
      </c>
      <c r="Q27772" s="61" t="s">
        <v>86</v>
      </c>
    </row>
    <row r="27773" spans="8:17" x14ac:dyDescent="0.25">
      <c r="H27773" s="59">
        <v>167118</v>
      </c>
      <c r="I27773" s="59" t="s">
        <v>72</v>
      </c>
      <c r="J27773" s="59">
        <v>9334068</v>
      </c>
      <c r="K27773" s="59" t="s">
        <v>28206</v>
      </c>
      <c r="L27773" s="61" t="s">
        <v>81</v>
      </c>
      <c r="M27773" s="61">
        <f>VLOOKUP(H27773,zdroj!C:F,4,0)</f>
        <v>0</v>
      </c>
      <c r="N27773" s="61" t="str">
        <f t="shared" si="866"/>
        <v>-</v>
      </c>
      <c r="P27773" s="73" t="str">
        <f t="shared" si="867"/>
        <v/>
      </c>
      <c r="Q27773" s="61" t="s">
        <v>86</v>
      </c>
    </row>
    <row r="27774" spans="8:17" x14ac:dyDescent="0.25">
      <c r="H27774" s="59">
        <v>167118</v>
      </c>
      <c r="I27774" s="59" t="s">
        <v>72</v>
      </c>
      <c r="J27774" s="59">
        <v>9334076</v>
      </c>
      <c r="K27774" s="59" t="s">
        <v>28207</v>
      </c>
      <c r="L27774" s="61" t="s">
        <v>81</v>
      </c>
      <c r="M27774" s="61">
        <f>VLOOKUP(H27774,zdroj!C:F,4,0)</f>
        <v>0</v>
      </c>
      <c r="N27774" s="61" t="str">
        <f t="shared" si="866"/>
        <v>-</v>
      </c>
      <c r="P27774" s="73" t="str">
        <f t="shared" si="867"/>
        <v/>
      </c>
      <c r="Q27774" s="61" t="s">
        <v>86</v>
      </c>
    </row>
    <row r="27775" spans="8:17" x14ac:dyDescent="0.25">
      <c r="H27775" s="59">
        <v>167118</v>
      </c>
      <c r="I27775" s="59" t="s">
        <v>72</v>
      </c>
      <c r="J27775" s="59">
        <v>9334084</v>
      </c>
      <c r="K27775" s="59" t="s">
        <v>28208</v>
      </c>
      <c r="L27775" s="61" t="s">
        <v>81</v>
      </c>
      <c r="M27775" s="61">
        <f>VLOOKUP(H27775,zdroj!C:F,4,0)</f>
        <v>0</v>
      </c>
      <c r="N27775" s="61" t="str">
        <f t="shared" si="866"/>
        <v>-</v>
      </c>
      <c r="P27775" s="73" t="str">
        <f t="shared" si="867"/>
        <v/>
      </c>
      <c r="Q27775" s="61" t="s">
        <v>86</v>
      </c>
    </row>
    <row r="27776" spans="8:17" x14ac:dyDescent="0.25">
      <c r="H27776" s="59">
        <v>167118</v>
      </c>
      <c r="I27776" s="59" t="s">
        <v>72</v>
      </c>
      <c r="J27776" s="59">
        <v>9334092</v>
      </c>
      <c r="K27776" s="59" t="s">
        <v>28209</v>
      </c>
      <c r="L27776" s="61" t="s">
        <v>81</v>
      </c>
      <c r="M27776" s="61">
        <f>VLOOKUP(H27776,zdroj!C:F,4,0)</f>
        <v>0</v>
      </c>
      <c r="N27776" s="61" t="str">
        <f t="shared" si="866"/>
        <v>-</v>
      </c>
      <c r="P27776" s="73" t="str">
        <f t="shared" si="867"/>
        <v/>
      </c>
      <c r="Q27776" s="61" t="s">
        <v>86</v>
      </c>
    </row>
    <row r="27777" spans="8:17" x14ac:dyDescent="0.25">
      <c r="H27777" s="59">
        <v>167118</v>
      </c>
      <c r="I27777" s="59" t="s">
        <v>72</v>
      </c>
      <c r="J27777" s="59">
        <v>9334106</v>
      </c>
      <c r="K27777" s="59" t="s">
        <v>28210</v>
      </c>
      <c r="L27777" s="61" t="s">
        <v>81</v>
      </c>
      <c r="M27777" s="61">
        <f>VLOOKUP(H27777,zdroj!C:F,4,0)</f>
        <v>0</v>
      </c>
      <c r="N27777" s="61" t="str">
        <f t="shared" si="866"/>
        <v>-</v>
      </c>
      <c r="P27777" s="73" t="str">
        <f t="shared" si="867"/>
        <v/>
      </c>
      <c r="Q27777" s="61" t="s">
        <v>86</v>
      </c>
    </row>
    <row r="27778" spans="8:17" x14ac:dyDescent="0.25">
      <c r="H27778" s="59">
        <v>167118</v>
      </c>
      <c r="I27778" s="59" t="s">
        <v>72</v>
      </c>
      <c r="J27778" s="59">
        <v>9334114</v>
      </c>
      <c r="K27778" s="59" t="s">
        <v>28211</v>
      </c>
      <c r="L27778" s="61" t="s">
        <v>81</v>
      </c>
      <c r="M27778" s="61">
        <f>VLOOKUP(H27778,zdroj!C:F,4,0)</f>
        <v>0</v>
      </c>
      <c r="N27778" s="61" t="str">
        <f t="shared" si="866"/>
        <v>-</v>
      </c>
      <c r="P27778" s="73" t="str">
        <f t="shared" si="867"/>
        <v/>
      </c>
      <c r="Q27778" s="61" t="s">
        <v>86</v>
      </c>
    </row>
    <row r="27779" spans="8:17" x14ac:dyDescent="0.25">
      <c r="H27779" s="59">
        <v>167118</v>
      </c>
      <c r="I27779" s="59" t="s">
        <v>72</v>
      </c>
      <c r="J27779" s="59">
        <v>9334122</v>
      </c>
      <c r="K27779" s="59" t="s">
        <v>28212</v>
      </c>
      <c r="L27779" s="61" t="s">
        <v>81</v>
      </c>
      <c r="M27779" s="61">
        <f>VLOOKUP(H27779,zdroj!C:F,4,0)</f>
        <v>0</v>
      </c>
      <c r="N27779" s="61" t="str">
        <f t="shared" si="866"/>
        <v>-</v>
      </c>
      <c r="P27779" s="73" t="str">
        <f t="shared" si="867"/>
        <v/>
      </c>
      <c r="Q27779" s="61" t="s">
        <v>86</v>
      </c>
    </row>
    <row r="27780" spans="8:17" x14ac:dyDescent="0.25">
      <c r="H27780" s="59">
        <v>167118</v>
      </c>
      <c r="I27780" s="59" t="s">
        <v>72</v>
      </c>
      <c r="J27780" s="59">
        <v>9334131</v>
      </c>
      <c r="K27780" s="59" t="s">
        <v>28213</v>
      </c>
      <c r="L27780" s="61" t="s">
        <v>81</v>
      </c>
      <c r="M27780" s="61">
        <f>VLOOKUP(H27780,zdroj!C:F,4,0)</f>
        <v>0</v>
      </c>
      <c r="N27780" s="61" t="str">
        <f t="shared" si="866"/>
        <v>-</v>
      </c>
      <c r="P27780" s="73" t="str">
        <f t="shared" si="867"/>
        <v/>
      </c>
      <c r="Q27780" s="61" t="s">
        <v>86</v>
      </c>
    </row>
    <row r="27781" spans="8:17" x14ac:dyDescent="0.25">
      <c r="H27781" s="59">
        <v>167118</v>
      </c>
      <c r="I27781" s="59" t="s">
        <v>72</v>
      </c>
      <c r="J27781" s="59">
        <v>9334149</v>
      </c>
      <c r="K27781" s="59" t="s">
        <v>28214</v>
      </c>
      <c r="L27781" s="61" t="s">
        <v>81</v>
      </c>
      <c r="M27781" s="61">
        <f>VLOOKUP(H27781,zdroj!C:F,4,0)</f>
        <v>0</v>
      </c>
      <c r="N27781" s="61" t="str">
        <f t="shared" si="866"/>
        <v>-</v>
      </c>
      <c r="P27781" s="73" t="str">
        <f t="shared" si="867"/>
        <v/>
      </c>
      <c r="Q27781" s="61" t="s">
        <v>86</v>
      </c>
    </row>
    <row r="27782" spans="8:17" x14ac:dyDescent="0.25">
      <c r="H27782" s="59">
        <v>167118</v>
      </c>
      <c r="I27782" s="59" t="s">
        <v>72</v>
      </c>
      <c r="J27782" s="59">
        <v>9334157</v>
      </c>
      <c r="K27782" s="59" t="s">
        <v>28215</v>
      </c>
      <c r="L27782" s="61" t="s">
        <v>81</v>
      </c>
      <c r="M27782" s="61">
        <f>VLOOKUP(H27782,zdroj!C:F,4,0)</f>
        <v>0</v>
      </c>
      <c r="N27782" s="61" t="str">
        <f t="shared" si="866"/>
        <v>-</v>
      </c>
      <c r="P27782" s="73" t="str">
        <f t="shared" si="867"/>
        <v/>
      </c>
      <c r="Q27782" s="61" t="s">
        <v>86</v>
      </c>
    </row>
    <row r="27783" spans="8:17" x14ac:dyDescent="0.25">
      <c r="H27783" s="59">
        <v>167118</v>
      </c>
      <c r="I27783" s="59" t="s">
        <v>72</v>
      </c>
      <c r="J27783" s="59">
        <v>9334165</v>
      </c>
      <c r="K27783" s="59" t="s">
        <v>28216</v>
      </c>
      <c r="L27783" s="61" t="s">
        <v>81</v>
      </c>
      <c r="M27783" s="61">
        <f>VLOOKUP(H27783,zdroj!C:F,4,0)</f>
        <v>0</v>
      </c>
      <c r="N27783" s="61" t="str">
        <f t="shared" ref="N27783:N27846" si="868">IF(M27783="A",IF(L27783="katA","katB",L27783),L27783)</f>
        <v>-</v>
      </c>
      <c r="P27783" s="73" t="str">
        <f t="shared" ref="P27783:P27846" si="869">IF(O27783="A",1,"")</f>
        <v/>
      </c>
      <c r="Q27783" s="61" t="s">
        <v>86</v>
      </c>
    </row>
    <row r="27784" spans="8:17" x14ac:dyDescent="0.25">
      <c r="H27784" s="59">
        <v>167118</v>
      </c>
      <c r="I27784" s="59" t="s">
        <v>72</v>
      </c>
      <c r="J27784" s="59">
        <v>9334173</v>
      </c>
      <c r="K27784" s="59" t="s">
        <v>28217</v>
      </c>
      <c r="L27784" s="61" t="s">
        <v>81</v>
      </c>
      <c r="M27784" s="61">
        <f>VLOOKUP(H27784,zdroj!C:F,4,0)</f>
        <v>0</v>
      </c>
      <c r="N27784" s="61" t="str">
        <f t="shared" si="868"/>
        <v>-</v>
      </c>
      <c r="P27784" s="73" t="str">
        <f t="shared" si="869"/>
        <v/>
      </c>
      <c r="Q27784" s="61" t="s">
        <v>86</v>
      </c>
    </row>
    <row r="27785" spans="8:17" x14ac:dyDescent="0.25">
      <c r="H27785" s="59">
        <v>167118</v>
      </c>
      <c r="I27785" s="59" t="s">
        <v>72</v>
      </c>
      <c r="J27785" s="59">
        <v>9334181</v>
      </c>
      <c r="K27785" s="59" t="s">
        <v>28218</v>
      </c>
      <c r="L27785" s="61" t="s">
        <v>81</v>
      </c>
      <c r="M27785" s="61">
        <f>VLOOKUP(H27785,zdroj!C:F,4,0)</f>
        <v>0</v>
      </c>
      <c r="N27785" s="61" t="str">
        <f t="shared" si="868"/>
        <v>-</v>
      </c>
      <c r="P27785" s="73" t="str">
        <f t="shared" si="869"/>
        <v/>
      </c>
      <c r="Q27785" s="61" t="s">
        <v>86</v>
      </c>
    </row>
    <row r="27786" spans="8:17" x14ac:dyDescent="0.25">
      <c r="H27786" s="59">
        <v>167118</v>
      </c>
      <c r="I27786" s="59" t="s">
        <v>72</v>
      </c>
      <c r="J27786" s="59">
        <v>9334190</v>
      </c>
      <c r="K27786" s="59" t="s">
        <v>28219</v>
      </c>
      <c r="L27786" s="61" t="s">
        <v>81</v>
      </c>
      <c r="M27786" s="61">
        <f>VLOOKUP(H27786,zdroj!C:F,4,0)</f>
        <v>0</v>
      </c>
      <c r="N27786" s="61" t="str">
        <f t="shared" si="868"/>
        <v>-</v>
      </c>
      <c r="P27786" s="73" t="str">
        <f t="shared" si="869"/>
        <v/>
      </c>
      <c r="Q27786" s="61" t="s">
        <v>86</v>
      </c>
    </row>
    <row r="27787" spans="8:17" x14ac:dyDescent="0.25">
      <c r="H27787" s="59">
        <v>167118</v>
      </c>
      <c r="I27787" s="59" t="s">
        <v>72</v>
      </c>
      <c r="J27787" s="59">
        <v>9334203</v>
      </c>
      <c r="K27787" s="59" t="s">
        <v>28220</v>
      </c>
      <c r="L27787" s="61" t="s">
        <v>81</v>
      </c>
      <c r="M27787" s="61">
        <f>VLOOKUP(H27787,zdroj!C:F,4,0)</f>
        <v>0</v>
      </c>
      <c r="N27787" s="61" t="str">
        <f t="shared" si="868"/>
        <v>-</v>
      </c>
      <c r="P27787" s="73" t="str">
        <f t="shared" si="869"/>
        <v/>
      </c>
      <c r="Q27787" s="61" t="s">
        <v>86</v>
      </c>
    </row>
    <row r="27788" spans="8:17" x14ac:dyDescent="0.25">
      <c r="H27788" s="59">
        <v>167118</v>
      </c>
      <c r="I27788" s="59" t="s">
        <v>72</v>
      </c>
      <c r="J27788" s="59">
        <v>9334211</v>
      </c>
      <c r="K27788" s="59" t="s">
        <v>28221</v>
      </c>
      <c r="L27788" s="61" t="s">
        <v>81</v>
      </c>
      <c r="M27788" s="61">
        <f>VLOOKUP(H27788,zdroj!C:F,4,0)</f>
        <v>0</v>
      </c>
      <c r="N27788" s="61" t="str">
        <f t="shared" si="868"/>
        <v>-</v>
      </c>
      <c r="P27788" s="73" t="str">
        <f t="shared" si="869"/>
        <v/>
      </c>
      <c r="Q27788" s="61" t="s">
        <v>86</v>
      </c>
    </row>
    <row r="27789" spans="8:17" x14ac:dyDescent="0.25">
      <c r="H27789" s="59">
        <v>167118</v>
      </c>
      <c r="I27789" s="59" t="s">
        <v>72</v>
      </c>
      <c r="J27789" s="59">
        <v>9334220</v>
      </c>
      <c r="K27789" s="59" t="s">
        <v>28222</v>
      </c>
      <c r="L27789" s="61" t="s">
        <v>81</v>
      </c>
      <c r="M27789" s="61">
        <f>VLOOKUP(H27789,zdroj!C:F,4,0)</f>
        <v>0</v>
      </c>
      <c r="N27789" s="61" t="str">
        <f t="shared" si="868"/>
        <v>-</v>
      </c>
      <c r="P27789" s="73" t="str">
        <f t="shared" si="869"/>
        <v/>
      </c>
      <c r="Q27789" s="61" t="s">
        <v>86</v>
      </c>
    </row>
    <row r="27790" spans="8:17" x14ac:dyDescent="0.25">
      <c r="H27790" s="59">
        <v>167118</v>
      </c>
      <c r="I27790" s="59" t="s">
        <v>72</v>
      </c>
      <c r="J27790" s="59">
        <v>9334238</v>
      </c>
      <c r="K27790" s="59" t="s">
        <v>28223</v>
      </c>
      <c r="L27790" s="61" t="s">
        <v>81</v>
      </c>
      <c r="M27790" s="61">
        <f>VLOOKUP(H27790,zdroj!C:F,4,0)</f>
        <v>0</v>
      </c>
      <c r="N27790" s="61" t="str">
        <f t="shared" si="868"/>
        <v>-</v>
      </c>
      <c r="P27790" s="73" t="str">
        <f t="shared" si="869"/>
        <v/>
      </c>
      <c r="Q27790" s="61" t="s">
        <v>86</v>
      </c>
    </row>
    <row r="27791" spans="8:17" x14ac:dyDescent="0.25">
      <c r="H27791" s="59">
        <v>167118</v>
      </c>
      <c r="I27791" s="59" t="s">
        <v>72</v>
      </c>
      <c r="J27791" s="59">
        <v>9334246</v>
      </c>
      <c r="K27791" s="59" t="s">
        <v>28224</v>
      </c>
      <c r="L27791" s="61" t="s">
        <v>81</v>
      </c>
      <c r="M27791" s="61">
        <f>VLOOKUP(H27791,zdroj!C:F,4,0)</f>
        <v>0</v>
      </c>
      <c r="N27791" s="61" t="str">
        <f t="shared" si="868"/>
        <v>-</v>
      </c>
      <c r="P27791" s="73" t="str">
        <f t="shared" si="869"/>
        <v/>
      </c>
      <c r="Q27791" s="61" t="s">
        <v>86</v>
      </c>
    </row>
    <row r="27792" spans="8:17" x14ac:dyDescent="0.25">
      <c r="H27792" s="59">
        <v>167118</v>
      </c>
      <c r="I27792" s="59" t="s">
        <v>72</v>
      </c>
      <c r="J27792" s="59">
        <v>9334254</v>
      </c>
      <c r="K27792" s="59" t="s">
        <v>28225</v>
      </c>
      <c r="L27792" s="61" t="s">
        <v>81</v>
      </c>
      <c r="M27792" s="61">
        <f>VLOOKUP(H27792,zdroj!C:F,4,0)</f>
        <v>0</v>
      </c>
      <c r="N27792" s="61" t="str">
        <f t="shared" si="868"/>
        <v>-</v>
      </c>
      <c r="P27792" s="73" t="str">
        <f t="shared" si="869"/>
        <v/>
      </c>
      <c r="Q27792" s="61" t="s">
        <v>86</v>
      </c>
    </row>
    <row r="27793" spans="8:17" x14ac:dyDescent="0.25">
      <c r="H27793" s="59">
        <v>167118</v>
      </c>
      <c r="I27793" s="59" t="s">
        <v>72</v>
      </c>
      <c r="J27793" s="59">
        <v>9334262</v>
      </c>
      <c r="K27793" s="59" t="s">
        <v>28226</v>
      </c>
      <c r="L27793" s="61" t="s">
        <v>81</v>
      </c>
      <c r="M27793" s="61">
        <f>VLOOKUP(H27793,zdroj!C:F,4,0)</f>
        <v>0</v>
      </c>
      <c r="N27793" s="61" t="str">
        <f t="shared" si="868"/>
        <v>-</v>
      </c>
      <c r="P27793" s="73" t="str">
        <f t="shared" si="869"/>
        <v/>
      </c>
      <c r="Q27793" s="61" t="s">
        <v>86</v>
      </c>
    </row>
    <row r="27794" spans="8:17" x14ac:dyDescent="0.25">
      <c r="H27794" s="59">
        <v>167118</v>
      </c>
      <c r="I27794" s="59" t="s">
        <v>72</v>
      </c>
      <c r="J27794" s="59">
        <v>9334271</v>
      </c>
      <c r="K27794" s="59" t="s">
        <v>28227</v>
      </c>
      <c r="L27794" s="61" t="s">
        <v>81</v>
      </c>
      <c r="M27794" s="61">
        <f>VLOOKUP(H27794,zdroj!C:F,4,0)</f>
        <v>0</v>
      </c>
      <c r="N27794" s="61" t="str">
        <f t="shared" si="868"/>
        <v>-</v>
      </c>
      <c r="P27794" s="73" t="str">
        <f t="shared" si="869"/>
        <v/>
      </c>
      <c r="Q27794" s="61" t="s">
        <v>86</v>
      </c>
    </row>
    <row r="27795" spans="8:17" x14ac:dyDescent="0.25">
      <c r="H27795" s="59">
        <v>167118</v>
      </c>
      <c r="I27795" s="59" t="s">
        <v>72</v>
      </c>
      <c r="J27795" s="59">
        <v>9334289</v>
      </c>
      <c r="K27795" s="59" t="s">
        <v>28228</v>
      </c>
      <c r="L27795" s="61" t="s">
        <v>81</v>
      </c>
      <c r="M27795" s="61">
        <f>VLOOKUP(H27795,zdroj!C:F,4,0)</f>
        <v>0</v>
      </c>
      <c r="N27795" s="61" t="str">
        <f t="shared" si="868"/>
        <v>-</v>
      </c>
      <c r="P27795" s="73" t="str">
        <f t="shared" si="869"/>
        <v/>
      </c>
      <c r="Q27795" s="61" t="s">
        <v>86</v>
      </c>
    </row>
    <row r="27796" spans="8:17" x14ac:dyDescent="0.25">
      <c r="H27796" s="59">
        <v>167118</v>
      </c>
      <c r="I27796" s="59" t="s">
        <v>72</v>
      </c>
      <c r="J27796" s="59">
        <v>9334297</v>
      </c>
      <c r="K27796" s="59" t="s">
        <v>28229</v>
      </c>
      <c r="L27796" s="61" t="s">
        <v>81</v>
      </c>
      <c r="M27796" s="61">
        <f>VLOOKUP(H27796,zdroj!C:F,4,0)</f>
        <v>0</v>
      </c>
      <c r="N27796" s="61" t="str">
        <f t="shared" si="868"/>
        <v>-</v>
      </c>
      <c r="P27796" s="73" t="str">
        <f t="shared" si="869"/>
        <v/>
      </c>
      <c r="Q27796" s="61" t="s">
        <v>86</v>
      </c>
    </row>
    <row r="27797" spans="8:17" x14ac:dyDescent="0.25">
      <c r="H27797" s="59">
        <v>167118</v>
      </c>
      <c r="I27797" s="59" t="s">
        <v>72</v>
      </c>
      <c r="J27797" s="59">
        <v>9334301</v>
      </c>
      <c r="K27797" s="59" t="s">
        <v>28230</v>
      </c>
      <c r="L27797" s="61" t="s">
        <v>81</v>
      </c>
      <c r="M27797" s="61">
        <f>VLOOKUP(H27797,zdroj!C:F,4,0)</f>
        <v>0</v>
      </c>
      <c r="N27797" s="61" t="str">
        <f t="shared" si="868"/>
        <v>-</v>
      </c>
      <c r="P27797" s="73" t="str">
        <f t="shared" si="869"/>
        <v/>
      </c>
      <c r="Q27797" s="61" t="s">
        <v>86</v>
      </c>
    </row>
    <row r="27798" spans="8:17" x14ac:dyDescent="0.25">
      <c r="H27798" s="59">
        <v>167118</v>
      </c>
      <c r="I27798" s="59" t="s">
        <v>72</v>
      </c>
      <c r="J27798" s="59">
        <v>9334319</v>
      </c>
      <c r="K27798" s="59" t="s">
        <v>28231</v>
      </c>
      <c r="L27798" s="61" t="s">
        <v>81</v>
      </c>
      <c r="M27798" s="61">
        <f>VLOOKUP(H27798,zdroj!C:F,4,0)</f>
        <v>0</v>
      </c>
      <c r="N27798" s="61" t="str">
        <f t="shared" si="868"/>
        <v>-</v>
      </c>
      <c r="P27798" s="73" t="str">
        <f t="shared" si="869"/>
        <v/>
      </c>
      <c r="Q27798" s="61" t="s">
        <v>86</v>
      </c>
    </row>
    <row r="27799" spans="8:17" x14ac:dyDescent="0.25">
      <c r="H27799" s="59">
        <v>167118</v>
      </c>
      <c r="I27799" s="59" t="s">
        <v>72</v>
      </c>
      <c r="J27799" s="59">
        <v>9334327</v>
      </c>
      <c r="K27799" s="59" t="s">
        <v>28232</v>
      </c>
      <c r="L27799" s="61" t="s">
        <v>81</v>
      </c>
      <c r="M27799" s="61">
        <f>VLOOKUP(H27799,zdroj!C:F,4,0)</f>
        <v>0</v>
      </c>
      <c r="N27799" s="61" t="str">
        <f t="shared" si="868"/>
        <v>-</v>
      </c>
      <c r="P27799" s="73" t="str">
        <f t="shared" si="869"/>
        <v/>
      </c>
      <c r="Q27799" s="61" t="s">
        <v>86</v>
      </c>
    </row>
    <row r="27800" spans="8:17" x14ac:dyDescent="0.25">
      <c r="H27800" s="59">
        <v>167118</v>
      </c>
      <c r="I27800" s="59" t="s">
        <v>72</v>
      </c>
      <c r="J27800" s="59">
        <v>9334335</v>
      </c>
      <c r="K27800" s="59" t="s">
        <v>28233</v>
      </c>
      <c r="L27800" s="61" t="s">
        <v>81</v>
      </c>
      <c r="M27800" s="61">
        <f>VLOOKUP(H27800,zdroj!C:F,4,0)</f>
        <v>0</v>
      </c>
      <c r="N27800" s="61" t="str">
        <f t="shared" si="868"/>
        <v>-</v>
      </c>
      <c r="P27800" s="73" t="str">
        <f t="shared" si="869"/>
        <v/>
      </c>
      <c r="Q27800" s="61" t="s">
        <v>86</v>
      </c>
    </row>
    <row r="27801" spans="8:17" x14ac:dyDescent="0.25">
      <c r="H27801" s="59">
        <v>167118</v>
      </c>
      <c r="I27801" s="59" t="s">
        <v>72</v>
      </c>
      <c r="J27801" s="59">
        <v>9334343</v>
      </c>
      <c r="K27801" s="59" t="s">
        <v>28234</v>
      </c>
      <c r="L27801" s="61" t="s">
        <v>81</v>
      </c>
      <c r="M27801" s="61">
        <f>VLOOKUP(H27801,zdroj!C:F,4,0)</f>
        <v>0</v>
      </c>
      <c r="N27801" s="61" t="str">
        <f t="shared" si="868"/>
        <v>-</v>
      </c>
      <c r="P27801" s="73" t="str">
        <f t="shared" si="869"/>
        <v/>
      </c>
      <c r="Q27801" s="61" t="s">
        <v>86</v>
      </c>
    </row>
    <row r="27802" spans="8:17" x14ac:dyDescent="0.25">
      <c r="H27802" s="59">
        <v>167118</v>
      </c>
      <c r="I27802" s="59" t="s">
        <v>72</v>
      </c>
      <c r="J27802" s="59">
        <v>9334351</v>
      </c>
      <c r="K27802" s="59" t="s">
        <v>28235</v>
      </c>
      <c r="L27802" s="61" t="s">
        <v>81</v>
      </c>
      <c r="M27802" s="61">
        <f>VLOOKUP(H27802,zdroj!C:F,4,0)</f>
        <v>0</v>
      </c>
      <c r="N27802" s="61" t="str">
        <f t="shared" si="868"/>
        <v>-</v>
      </c>
      <c r="P27802" s="73" t="str">
        <f t="shared" si="869"/>
        <v/>
      </c>
      <c r="Q27802" s="61" t="s">
        <v>86</v>
      </c>
    </row>
    <row r="27803" spans="8:17" x14ac:dyDescent="0.25">
      <c r="H27803" s="59">
        <v>167118</v>
      </c>
      <c r="I27803" s="59" t="s">
        <v>72</v>
      </c>
      <c r="J27803" s="59">
        <v>9334360</v>
      </c>
      <c r="K27803" s="59" t="s">
        <v>28236</v>
      </c>
      <c r="L27803" s="61" t="s">
        <v>81</v>
      </c>
      <c r="M27803" s="61">
        <f>VLOOKUP(H27803,zdroj!C:F,4,0)</f>
        <v>0</v>
      </c>
      <c r="N27803" s="61" t="str">
        <f t="shared" si="868"/>
        <v>-</v>
      </c>
      <c r="P27803" s="73" t="str">
        <f t="shared" si="869"/>
        <v/>
      </c>
      <c r="Q27803" s="61" t="s">
        <v>86</v>
      </c>
    </row>
    <row r="27804" spans="8:17" x14ac:dyDescent="0.25">
      <c r="H27804" s="59">
        <v>167118</v>
      </c>
      <c r="I27804" s="59" t="s">
        <v>72</v>
      </c>
      <c r="J27804" s="59">
        <v>9334378</v>
      </c>
      <c r="K27804" s="59" t="s">
        <v>28237</v>
      </c>
      <c r="L27804" s="61" t="s">
        <v>81</v>
      </c>
      <c r="M27804" s="61">
        <f>VLOOKUP(H27804,zdroj!C:F,4,0)</f>
        <v>0</v>
      </c>
      <c r="N27804" s="61" t="str">
        <f t="shared" si="868"/>
        <v>-</v>
      </c>
      <c r="P27804" s="73" t="str">
        <f t="shared" si="869"/>
        <v/>
      </c>
      <c r="Q27804" s="61" t="s">
        <v>86</v>
      </c>
    </row>
    <row r="27805" spans="8:17" x14ac:dyDescent="0.25">
      <c r="H27805" s="59">
        <v>167118</v>
      </c>
      <c r="I27805" s="59" t="s">
        <v>72</v>
      </c>
      <c r="J27805" s="59">
        <v>9334386</v>
      </c>
      <c r="K27805" s="59" t="s">
        <v>28238</v>
      </c>
      <c r="L27805" s="61" t="s">
        <v>81</v>
      </c>
      <c r="M27805" s="61">
        <f>VLOOKUP(H27805,zdroj!C:F,4,0)</f>
        <v>0</v>
      </c>
      <c r="N27805" s="61" t="str">
        <f t="shared" si="868"/>
        <v>-</v>
      </c>
      <c r="P27805" s="73" t="str">
        <f t="shared" si="869"/>
        <v/>
      </c>
      <c r="Q27805" s="61" t="s">
        <v>86</v>
      </c>
    </row>
    <row r="27806" spans="8:17" x14ac:dyDescent="0.25">
      <c r="H27806" s="59">
        <v>167118</v>
      </c>
      <c r="I27806" s="59" t="s">
        <v>72</v>
      </c>
      <c r="J27806" s="59">
        <v>9334394</v>
      </c>
      <c r="K27806" s="59" t="s">
        <v>28239</v>
      </c>
      <c r="L27806" s="61" t="s">
        <v>81</v>
      </c>
      <c r="M27806" s="61">
        <f>VLOOKUP(H27806,zdroj!C:F,4,0)</f>
        <v>0</v>
      </c>
      <c r="N27806" s="61" t="str">
        <f t="shared" si="868"/>
        <v>-</v>
      </c>
      <c r="P27806" s="73" t="str">
        <f t="shared" si="869"/>
        <v/>
      </c>
      <c r="Q27806" s="61" t="s">
        <v>86</v>
      </c>
    </row>
    <row r="27807" spans="8:17" x14ac:dyDescent="0.25">
      <c r="H27807" s="59">
        <v>167118</v>
      </c>
      <c r="I27807" s="59" t="s">
        <v>72</v>
      </c>
      <c r="J27807" s="59">
        <v>9334408</v>
      </c>
      <c r="K27807" s="59" t="s">
        <v>28240</v>
      </c>
      <c r="L27807" s="61" t="s">
        <v>81</v>
      </c>
      <c r="M27807" s="61">
        <f>VLOOKUP(H27807,zdroj!C:F,4,0)</f>
        <v>0</v>
      </c>
      <c r="N27807" s="61" t="str">
        <f t="shared" si="868"/>
        <v>-</v>
      </c>
      <c r="P27807" s="73" t="str">
        <f t="shared" si="869"/>
        <v/>
      </c>
      <c r="Q27807" s="61" t="s">
        <v>86</v>
      </c>
    </row>
    <row r="27808" spans="8:17" x14ac:dyDescent="0.25">
      <c r="H27808" s="59">
        <v>167118</v>
      </c>
      <c r="I27808" s="59" t="s">
        <v>72</v>
      </c>
      <c r="J27808" s="59">
        <v>9334416</v>
      </c>
      <c r="K27808" s="59" t="s">
        <v>28241</v>
      </c>
      <c r="L27808" s="61" t="s">
        <v>81</v>
      </c>
      <c r="M27808" s="61">
        <f>VLOOKUP(H27808,zdroj!C:F,4,0)</f>
        <v>0</v>
      </c>
      <c r="N27808" s="61" t="str">
        <f t="shared" si="868"/>
        <v>-</v>
      </c>
      <c r="P27808" s="73" t="str">
        <f t="shared" si="869"/>
        <v/>
      </c>
      <c r="Q27808" s="61" t="s">
        <v>86</v>
      </c>
    </row>
    <row r="27809" spans="8:17" x14ac:dyDescent="0.25">
      <c r="H27809" s="59">
        <v>167118</v>
      </c>
      <c r="I27809" s="59" t="s">
        <v>72</v>
      </c>
      <c r="J27809" s="59">
        <v>9334424</v>
      </c>
      <c r="K27809" s="59" t="s">
        <v>28242</v>
      </c>
      <c r="L27809" s="61" t="s">
        <v>81</v>
      </c>
      <c r="M27809" s="61">
        <f>VLOOKUP(H27809,zdroj!C:F,4,0)</f>
        <v>0</v>
      </c>
      <c r="N27809" s="61" t="str">
        <f t="shared" si="868"/>
        <v>-</v>
      </c>
      <c r="P27809" s="73" t="str">
        <f t="shared" si="869"/>
        <v/>
      </c>
      <c r="Q27809" s="61" t="s">
        <v>86</v>
      </c>
    </row>
    <row r="27810" spans="8:17" x14ac:dyDescent="0.25">
      <c r="H27810" s="59">
        <v>167118</v>
      </c>
      <c r="I27810" s="59" t="s">
        <v>72</v>
      </c>
      <c r="J27810" s="59">
        <v>9334432</v>
      </c>
      <c r="K27810" s="59" t="s">
        <v>28243</v>
      </c>
      <c r="L27810" s="61" t="s">
        <v>114</v>
      </c>
      <c r="M27810" s="61">
        <f>VLOOKUP(H27810,zdroj!C:F,4,0)</f>
        <v>0</v>
      </c>
      <c r="N27810" s="61" t="str">
        <f t="shared" si="868"/>
        <v>katC</v>
      </c>
      <c r="P27810" s="73" t="str">
        <f t="shared" si="869"/>
        <v/>
      </c>
      <c r="Q27810" s="61" t="s">
        <v>31</v>
      </c>
    </row>
    <row r="27811" spans="8:17" x14ac:dyDescent="0.25">
      <c r="H27811" s="59">
        <v>167118</v>
      </c>
      <c r="I27811" s="59" t="s">
        <v>72</v>
      </c>
      <c r="J27811" s="59">
        <v>9334441</v>
      </c>
      <c r="K27811" s="59" t="s">
        <v>28244</v>
      </c>
      <c r="L27811" s="61" t="s">
        <v>81</v>
      </c>
      <c r="M27811" s="61">
        <f>VLOOKUP(H27811,zdroj!C:F,4,0)</f>
        <v>0</v>
      </c>
      <c r="N27811" s="61" t="str">
        <f t="shared" si="868"/>
        <v>-</v>
      </c>
      <c r="P27811" s="73" t="str">
        <f t="shared" si="869"/>
        <v/>
      </c>
      <c r="Q27811" s="61" t="s">
        <v>86</v>
      </c>
    </row>
    <row r="27812" spans="8:17" x14ac:dyDescent="0.25">
      <c r="H27812" s="59">
        <v>167118</v>
      </c>
      <c r="I27812" s="59" t="s">
        <v>72</v>
      </c>
      <c r="J27812" s="59">
        <v>9334459</v>
      </c>
      <c r="K27812" s="59" t="s">
        <v>28245</v>
      </c>
      <c r="L27812" s="61" t="s">
        <v>81</v>
      </c>
      <c r="M27812" s="61">
        <f>VLOOKUP(H27812,zdroj!C:F,4,0)</f>
        <v>0</v>
      </c>
      <c r="N27812" s="61" t="str">
        <f t="shared" si="868"/>
        <v>-</v>
      </c>
      <c r="P27812" s="73" t="str">
        <f t="shared" si="869"/>
        <v/>
      </c>
      <c r="Q27812" s="61" t="s">
        <v>86</v>
      </c>
    </row>
    <row r="27813" spans="8:17" x14ac:dyDescent="0.25">
      <c r="H27813" s="59">
        <v>167118</v>
      </c>
      <c r="I27813" s="59" t="s">
        <v>72</v>
      </c>
      <c r="J27813" s="59">
        <v>9334467</v>
      </c>
      <c r="K27813" s="59" t="s">
        <v>28246</v>
      </c>
      <c r="L27813" s="61" t="s">
        <v>81</v>
      </c>
      <c r="M27813" s="61">
        <f>VLOOKUP(H27813,zdroj!C:F,4,0)</f>
        <v>0</v>
      </c>
      <c r="N27813" s="61" t="str">
        <f t="shared" si="868"/>
        <v>-</v>
      </c>
      <c r="P27813" s="73" t="str">
        <f t="shared" si="869"/>
        <v/>
      </c>
      <c r="Q27813" s="61" t="s">
        <v>86</v>
      </c>
    </row>
    <row r="27814" spans="8:17" x14ac:dyDescent="0.25">
      <c r="H27814" s="59">
        <v>167118</v>
      </c>
      <c r="I27814" s="59" t="s">
        <v>72</v>
      </c>
      <c r="J27814" s="59">
        <v>9334475</v>
      </c>
      <c r="K27814" s="59" t="s">
        <v>28247</v>
      </c>
      <c r="L27814" s="61" t="s">
        <v>81</v>
      </c>
      <c r="M27814" s="61">
        <f>VLOOKUP(H27814,zdroj!C:F,4,0)</f>
        <v>0</v>
      </c>
      <c r="N27814" s="61" t="str">
        <f t="shared" si="868"/>
        <v>-</v>
      </c>
      <c r="P27814" s="73" t="str">
        <f t="shared" si="869"/>
        <v/>
      </c>
      <c r="Q27814" s="61" t="s">
        <v>86</v>
      </c>
    </row>
    <row r="27815" spans="8:17" x14ac:dyDescent="0.25">
      <c r="H27815" s="59">
        <v>167118</v>
      </c>
      <c r="I27815" s="59" t="s">
        <v>72</v>
      </c>
      <c r="J27815" s="59">
        <v>9334483</v>
      </c>
      <c r="K27815" s="59" t="s">
        <v>28248</v>
      </c>
      <c r="L27815" s="61" t="s">
        <v>81</v>
      </c>
      <c r="M27815" s="61">
        <f>VLOOKUP(H27815,zdroj!C:F,4,0)</f>
        <v>0</v>
      </c>
      <c r="N27815" s="61" t="str">
        <f t="shared" si="868"/>
        <v>-</v>
      </c>
      <c r="P27815" s="73" t="str">
        <f t="shared" si="869"/>
        <v/>
      </c>
      <c r="Q27815" s="61" t="s">
        <v>86</v>
      </c>
    </row>
    <row r="27816" spans="8:17" x14ac:dyDescent="0.25">
      <c r="H27816" s="59">
        <v>167118</v>
      </c>
      <c r="I27816" s="59" t="s">
        <v>72</v>
      </c>
      <c r="J27816" s="59">
        <v>9334491</v>
      </c>
      <c r="K27816" s="59" t="s">
        <v>28249</v>
      </c>
      <c r="L27816" s="61" t="s">
        <v>81</v>
      </c>
      <c r="M27816" s="61">
        <f>VLOOKUP(H27816,zdroj!C:F,4,0)</f>
        <v>0</v>
      </c>
      <c r="N27816" s="61" t="str">
        <f t="shared" si="868"/>
        <v>-</v>
      </c>
      <c r="P27816" s="73" t="str">
        <f t="shared" si="869"/>
        <v/>
      </c>
      <c r="Q27816" s="61" t="s">
        <v>86</v>
      </c>
    </row>
    <row r="27817" spans="8:17" x14ac:dyDescent="0.25">
      <c r="H27817" s="59">
        <v>167118</v>
      </c>
      <c r="I27817" s="59" t="s">
        <v>72</v>
      </c>
      <c r="J27817" s="59">
        <v>9334505</v>
      </c>
      <c r="K27817" s="59" t="s">
        <v>28250</v>
      </c>
      <c r="L27817" s="61" t="s">
        <v>81</v>
      </c>
      <c r="M27817" s="61">
        <f>VLOOKUP(H27817,zdroj!C:F,4,0)</f>
        <v>0</v>
      </c>
      <c r="N27817" s="61" t="str">
        <f t="shared" si="868"/>
        <v>-</v>
      </c>
      <c r="P27817" s="73" t="str">
        <f t="shared" si="869"/>
        <v/>
      </c>
      <c r="Q27817" s="61" t="s">
        <v>86</v>
      </c>
    </row>
    <row r="27818" spans="8:17" x14ac:dyDescent="0.25">
      <c r="H27818" s="59">
        <v>167118</v>
      </c>
      <c r="I27818" s="59" t="s">
        <v>72</v>
      </c>
      <c r="J27818" s="59">
        <v>9334513</v>
      </c>
      <c r="K27818" s="59" t="s">
        <v>28251</v>
      </c>
      <c r="L27818" s="61" t="s">
        <v>81</v>
      </c>
      <c r="M27818" s="61">
        <f>VLOOKUP(H27818,zdroj!C:F,4,0)</f>
        <v>0</v>
      </c>
      <c r="N27818" s="61" t="str">
        <f t="shared" si="868"/>
        <v>-</v>
      </c>
      <c r="P27818" s="73" t="str">
        <f t="shared" si="869"/>
        <v/>
      </c>
      <c r="Q27818" s="61" t="s">
        <v>86</v>
      </c>
    </row>
    <row r="27819" spans="8:17" x14ac:dyDescent="0.25">
      <c r="H27819" s="59">
        <v>167118</v>
      </c>
      <c r="I27819" s="59" t="s">
        <v>72</v>
      </c>
      <c r="J27819" s="59">
        <v>9334521</v>
      </c>
      <c r="K27819" s="59" t="s">
        <v>28252</v>
      </c>
      <c r="L27819" s="61" t="s">
        <v>81</v>
      </c>
      <c r="M27819" s="61">
        <f>VLOOKUP(H27819,zdroj!C:F,4,0)</f>
        <v>0</v>
      </c>
      <c r="N27819" s="61" t="str">
        <f t="shared" si="868"/>
        <v>-</v>
      </c>
      <c r="P27819" s="73" t="str">
        <f t="shared" si="869"/>
        <v/>
      </c>
      <c r="Q27819" s="61" t="s">
        <v>86</v>
      </c>
    </row>
    <row r="27820" spans="8:17" x14ac:dyDescent="0.25">
      <c r="H27820" s="59">
        <v>167118</v>
      </c>
      <c r="I27820" s="59" t="s">
        <v>72</v>
      </c>
      <c r="J27820" s="59">
        <v>9334530</v>
      </c>
      <c r="K27820" s="59" t="s">
        <v>28253</v>
      </c>
      <c r="L27820" s="61" t="s">
        <v>81</v>
      </c>
      <c r="M27820" s="61">
        <f>VLOOKUP(H27820,zdroj!C:F,4,0)</f>
        <v>0</v>
      </c>
      <c r="N27820" s="61" t="str">
        <f t="shared" si="868"/>
        <v>-</v>
      </c>
      <c r="P27820" s="73" t="str">
        <f t="shared" si="869"/>
        <v/>
      </c>
      <c r="Q27820" s="61" t="s">
        <v>86</v>
      </c>
    </row>
    <row r="27821" spans="8:17" x14ac:dyDescent="0.25">
      <c r="H27821" s="59">
        <v>167118</v>
      </c>
      <c r="I27821" s="59" t="s">
        <v>72</v>
      </c>
      <c r="J27821" s="59">
        <v>9334548</v>
      </c>
      <c r="K27821" s="59" t="s">
        <v>28254</v>
      </c>
      <c r="L27821" s="61" t="s">
        <v>81</v>
      </c>
      <c r="M27821" s="61">
        <f>VLOOKUP(H27821,zdroj!C:F,4,0)</f>
        <v>0</v>
      </c>
      <c r="N27821" s="61" t="str">
        <f t="shared" si="868"/>
        <v>-</v>
      </c>
      <c r="P27821" s="73" t="str">
        <f t="shared" si="869"/>
        <v/>
      </c>
      <c r="Q27821" s="61" t="s">
        <v>86</v>
      </c>
    </row>
    <row r="27822" spans="8:17" x14ac:dyDescent="0.25">
      <c r="H27822" s="59">
        <v>167118</v>
      </c>
      <c r="I27822" s="59" t="s">
        <v>72</v>
      </c>
      <c r="J27822" s="59">
        <v>9334556</v>
      </c>
      <c r="K27822" s="59" t="s">
        <v>28255</v>
      </c>
      <c r="L27822" s="61" t="s">
        <v>81</v>
      </c>
      <c r="M27822" s="61">
        <f>VLOOKUP(H27822,zdroj!C:F,4,0)</f>
        <v>0</v>
      </c>
      <c r="N27822" s="61" t="str">
        <f t="shared" si="868"/>
        <v>-</v>
      </c>
      <c r="P27822" s="73" t="str">
        <f t="shared" si="869"/>
        <v/>
      </c>
      <c r="Q27822" s="61" t="s">
        <v>86</v>
      </c>
    </row>
    <row r="27823" spans="8:17" x14ac:dyDescent="0.25">
      <c r="H27823" s="59">
        <v>167118</v>
      </c>
      <c r="I27823" s="59" t="s">
        <v>72</v>
      </c>
      <c r="J27823" s="59">
        <v>9334564</v>
      </c>
      <c r="K27823" s="59" t="s">
        <v>28256</v>
      </c>
      <c r="L27823" s="61" t="s">
        <v>114</v>
      </c>
      <c r="M27823" s="61">
        <f>VLOOKUP(H27823,zdroj!C:F,4,0)</f>
        <v>0</v>
      </c>
      <c r="N27823" s="61" t="str">
        <f t="shared" si="868"/>
        <v>katC</v>
      </c>
      <c r="P27823" s="73" t="str">
        <f t="shared" si="869"/>
        <v/>
      </c>
      <c r="Q27823" s="61" t="s">
        <v>31</v>
      </c>
    </row>
    <row r="27824" spans="8:17" x14ac:dyDescent="0.25">
      <c r="H27824" s="59">
        <v>167118</v>
      </c>
      <c r="I27824" s="59" t="s">
        <v>72</v>
      </c>
      <c r="J27824" s="59">
        <v>9334572</v>
      </c>
      <c r="K27824" s="59" t="s">
        <v>28257</v>
      </c>
      <c r="L27824" s="61" t="s">
        <v>114</v>
      </c>
      <c r="M27824" s="61">
        <f>VLOOKUP(H27824,zdroj!C:F,4,0)</f>
        <v>0</v>
      </c>
      <c r="N27824" s="61" t="str">
        <f t="shared" si="868"/>
        <v>katC</v>
      </c>
      <c r="P27824" s="73" t="str">
        <f t="shared" si="869"/>
        <v/>
      </c>
      <c r="Q27824" s="61" t="s">
        <v>31</v>
      </c>
    </row>
    <row r="27825" spans="8:17" x14ac:dyDescent="0.25">
      <c r="H27825" s="59">
        <v>167118</v>
      </c>
      <c r="I27825" s="59" t="s">
        <v>72</v>
      </c>
      <c r="J27825" s="59">
        <v>9334581</v>
      </c>
      <c r="K27825" s="59" t="s">
        <v>28258</v>
      </c>
      <c r="L27825" s="61" t="s">
        <v>114</v>
      </c>
      <c r="M27825" s="61">
        <f>VLOOKUP(H27825,zdroj!C:F,4,0)</f>
        <v>0</v>
      </c>
      <c r="N27825" s="61" t="str">
        <f t="shared" si="868"/>
        <v>katC</v>
      </c>
      <c r="P27825" s="73" t="str">
        <f t="shared" si="869"/>
        <v/>
      </c>
      <c r="Q27825" s="61" t="s">
        <v>31</v>
      </c>
    </row>
    <row r="27826" spans="8:17" x14ac:dyDescent="0.25">
      <c r="H27826" s="59">
        <v>167118</v>
      </c>
      <c r="I27826" s="59" t="s">
        <v>72</v>
      </c>
      <c r="J27826" s="59">
        <v>9334599</v>
      </c>
      <c r="K27826" s="59" t="s">
        <v>28259</v>
      </c>
      <c r="L27826" s="61" t="s">
        <v>81</v>
      </c>
      <c r="M27826" s="61">
        <f>VLOOKUP(H27826,zdroj!C:F,4,0)</f>
        <v>0</v>
      </c>
      <c r="N27826" s="61" t="str">
        <f t="shared" si="868"/>
        <v>-</v>
      </c>
      <c r="P27826" s="73" t="str">
        <f t="shared" si="869"/>
        <v/>
      </c>
      <c r="Q27826" s="61" t="s">
        <v>86</v>
      </c>
    </row>
    <row r="27827" spans="8:17" x14ac:dyDescent="0.25">
      <c r="H27827" s="59">
        <v>167118</v>
      </c>
      <c r="I27827" s="59" t="s">
        <v>72</v>
      </c>
      <c r="J27827" s="59">
        <v>9334602</v>
      </c>
      <c r="K27827" s="59" t="s">
        <v>28260</v>
      </c>
      <c r="L27827" s="61" t="s">
        <v>81</v>
      </c>
      <c r="M27827" s="61">
        <f>VLOOKUP(H27827,zdroj!C:F,4,0)</f>
        <v>0</v>
      </c>
      <c r="N27827" s="61" t="str">
        <f t="shared" si="868"/>
        <v>-</v>
      </c>
      <c r="P27827" s="73" t="str">
        <f t="shared" si="869"/>
        <v/>
      </c>
      <c r="Q27827" s="61" t="s">
        <v>86</v>
      </c>
    </row>
    <row r="27828" spans="8:17" x14ac:dyDescent="0.25">
      <c r="H27828" s="59">
        <v>167118</v>
      </c>
      <c r="I27828" s="59" t="s">
        <v>72</v>
      </c>
      <c r="J27828" s="59">
        <v>9334611</v>
      </c>
      <c r="K27828" s="59" t="s">
        <v>28261</v>
      </c>
      <c r="L27828" s="61" t="s">
        <v>81</v>
      </c>
      <c r="M27828" s="61">
        <f>VLOOKUP(H27828,zdroj!C:F,4,0)</f>
        <v>0</v>
      </c>
      <c r="N27828" s="61" t="str">
        <f t="shared" si="868"/>
        <v>-</v>
      </c>
      <c r="P27828" s="73" t="str">
        <f t="shared" si="869"/>
        <v/>
      </c>
      <c r="Q27828" s="61" t="s">
        <v>86</v>
      </c>
    </row>
    <row r="27829" spans="8:17" x14ac:dyDescent="0.25">
      <c r="H27829" s="59">
        <v>167118</v>
      </c>
      <c r="I27829" s="59" t="s">
        <v>72</v>
      </c>
      <c r="J27829" s="59">
        <v>9334629</v>
      </c>
      <c r="K27829" s="59" t="s">
        <v>28262</v>
      </c>
      <c r="L27829" s="61" t="s">
        <v>81</v>
      </c>
      <c r="M27829" s="61">
        <f>VLOOKUP(H27829,zdroj!C:F,4,0)</f>
        <v>0</v>
      </c>
      <c r="N27829" s="61" t="str">
        <f t="shared" si="868"/>
        <v>-</v>
      </c>
      <c r="P27829" s="73" t="str">
        <f t="shared" si="869"/>
        <v/>
      </c>
      <c r="Q27829" s="61" t="s">
        <v>86</v>
      </c>
    </row>
    <row r="27830" spans="8:17" x14ac:dyDescent="0.25">
      <c r="H27830" s="59">
        <v>167118</v>
      </c>
      <c r="I27830" s="59" t="s">
        <v>72</v>
      </c>
      <c r="J27830" s="59">
        <v>9334637</v>
      </c>
      <c r="K27830" s="59" t="s">
        <v>28263</v>
      </c>
      <c r="L27830" s="61" t="s">
        <v>81</v>
      </c>
      <c r="M27830" s="61">
        <f>VLOOKUP(H27830,zdroj!C:F,4,0)</f>
        <v>0</v>
      </c>
      <c r="N27830" s="61" t="str">
        <f t="shared" si="868"/>
        <v>-</v>
      </c>
      <c r="P27830" s="73" t="str">
        <f t="shared" si="869"/>
        <v/>
      </c>
      <c r="Q27830" s="61" t="s">
        <v>86</v>
      </c>
    </row>
    <row r="27831" spans="8:17" x14ac:dyDescent="0.25">
      <c r="H27831" s="59">
        <v>167118</v>
      </c>
      <c r="I27831" s="59" t="s">
        <v>72</v>
      </c>
      <c r="J27831" s="59">
        <v>9334645</v>
      </c>
      <c r="K27831" s="59" t="s">
        <v>28264</v>
      </c>
      <c r="L27831" s="61" t="s">
        <v>81</v>
      </c>
      <c r="M27831" s="61">
        <f>VLOOKUP(H27831,zdroj!C:F,4,0)</f>
        <v>0</v>
      </c>
      <c r="N27831" s="61" t="str">
        <f t="shared" si="868"/>
        <v>-</v>
      </c>
      <c r="P27831" s="73" t="str">
        <f t="shared" si="869"/>
        <v/>
      </c>
      <c r="Q27831" s="61" t="s">
        <v>86</v>
      </c>
    </row>
    <row r="27832" spans="8:17" x14ac:dyDescent="0.25">
      <c r="H27832" s="59">
        <v>167118</v>
      </c>
      <c r="I27832" s="59" t="s">
        <v>72</v>
      </c>
      <c r="J27832" s="59">
        <v>9334653</v>
      </c>
      <c r="K27832" s="59" t="s">
        <v>28265</v>
      </c>
      <c r="L27832" s="61" t="s">
        <v>81</v>
      </c>
      <c r="M27832" s="61">
        <f>VLOOKUP(H27832,zdroj!C:F,4,0)</f>
        <v>0</v>
      </c>
      <c r="N27832" s="61" t="str">
        <f t="shared" si="868"/>
        <v>-</v>
      </c>
      <c r="P27832" s="73" t="str">
        <f t="shared" si="869"/>
        <v/>
      </c>
      <c r="Q27832" s="61" t="s">
        <v>86</v>
      </c>
    </row>
    <row r="27833" spans="8:17" x14ac:dyDescent="0.25">
      <c r="H27833" s="59">
        <v>167118</v>
      </c>
      <c r="I27833" s="59" t="s">
        <v>72</v>
      </c>
      <c r="J27833" s="59">
        <v>9334661</v>
      </c>
      <c r="K27833" s="59" t="s">
        <v>28266</v>
      </c>
      <c r="L27833" s="61" t="s">
        <v>81</v>
      </c>
      <c r="M27833" s="61">
        <f>VLOOKUP(H27833,zdroj!C:F,4,0)</f>
        <v>0</v>
      </c>
      <c r="N27833" s="61" t="str">
        <f t="shared" si="868"/>
        <v>-</v>
      </c>
      <c r="P27833" s="73" t="str">
        <f t="shared" si="869"/>
        <v/>
      </c>
      <c r="Q27833" s="61" t="s">
        <v>86</v>
      </c>
    </row>
    <row r="27834" spans="8:17" x14ac:dyDescent="0.25">
      <c r="H27834" s="59">
        <v>167118</v>
      </c>
      <c r="I27834" s="59" t="s">
        <v>72</v>
      </c>
      <c r="J27834" s="59">
        <v>9334670</v>
      </c>
      <c r="K27834" s="59" t="s">
        <v>28267</v>
      </c>
      <c r="L27834" s="61" t="s">
        <v>81</v>
      </c>
      <c r="M27834" s="61">
        <f>VLOOKUP(H27834,zdroj!C:F,4,0)</f>
        <v>0</v>
      </c>
      <c r="N27834" s="61" t="str">
        <f t="shared" si="868"/>
        <v>-</v>
      </c>
      <c r="P27834" s="73" t="str">
        <f t="shared" si="869"/>
        <v/>
      </c>
      <c r="Q27834" s="61" t="s">
        <v>86</v>
      </c>
    </row>
    <row r="27835" spans="8:17" x14ac:dyDescent="0.25">
      <c r="H27835" s="59">
        <v>167118</v>
      </c>
      <c r="I27835" s="59" t="s">
        <v>72</v>
      </c>
      <c r="J27835" s="59">
        <v>9334688</v>
      </c>
      <c r="K27835" s="59" t="s">
        <v>28268</v>
      </c>
      <c r="L27835" s="61" t="s">
        <v>81</v>
      </c>
      <c r="M27835" s="61">
        <f>VLOOKUP(H27835,zdroj!C:F,4,0)</f>
        <v>0</v>
      </c>
      <c r="N27835" s="61" t="str">
        <f t="shared" si="868"/>
        <v>-</v>
      </c>
      <c r="P27835" s="73" t="str">
        <f t="shared" si="869"/>
        <v/>
      </c>
      <c r="Q27835" s="61" t="s">
        <v>86</v>
      </c>
    </row>
    <row r="27836" spans="8:17" x14ac:dyDescent="0.25">
      <c r="H27836" s="59">
        <v>167118</v>
      </c>
      <c r="I27836" s="59" t="s">
        <v>72</v>
      </c>
      <c r="J27836" s="59">
        <v>9334700</v>
      </c>
      <c r="K27836" s="59" t="s">
        <v>28269</v>
      </c>
      <c r="L27836" s="61" t="s">
        <v>81</v>
      </c>
      <c r="M27836" s="61">
        <f>VLOOKUP(H27836,zdroj!C:F,4,0)</f>
        <v>0</v>
      </c>
      <c r="N27836" s="61" t="str">
        <f t="shared" si="868"/>
        <v>-</v>
      </c>
      <c r="P27836" s="73" t="str">
        <f t="shared" si="869"/>
        <v/>
      </c>
      <c r="Q27836" s="61" t="s">
        <v>86</v>
      </c>
    </row>
    <row r="27837" spans="8:17" x14ac:dyDescent="0.25">
      <c r="H27837" s="59">
        <v>167118</v>
      </c>
      <c r="I27837" s="59" t="s">
        <v>72</v>
      </c>
      <c r="J27837" s="59">
        <v>9334718</v>
      </c>
      <c r="K27837" s="59" t="s">
        <v>28270</v>
      </c>
      <c r="L27837" s="61" t="s">
        <v>81</v>
      </c>
      <c r="M27837" s="61">
        <f>VLOOKUP(H27837,zdroj!C:F,4,0)</f>
        <v>0</v>
      </c>
      <c r="N27837" s="61" t="str">
        <f t="shared" si="868"/>
        <v>-</v>
      </c>
      <c r="P27837" s="73" t="str">
        <f t="shared" si="869"/>
        <v/>
      </c>
      <c r="Q27837" s="61" t="s">
        <v>86</v>
      </c>
    </row>
    <row r="27838" spans="8:17" x14ac:dyDescent="0.25">
      <c r="H27838" s="59">
        <v>167118</v>
      </c>
      <c r="I27838" s="59" t="s">
        <v>72</v>
      </c>
      <c r="J27838" s="59">
        <v>9334807</v>
      </c>
      <c r="K27838" s="59" t="s">
        <v>28271</v>
      </c>
      <c r="L27838" s="61" t="s">
        <v>81</v>
      </c>
      <c r="M27838" s="61">
        <f>VLOOKUP(H27838,zdroj!C:F,4,0)</f>
        <v>0</v>
      </c>
      <c r="N27838" s="61" t="str">
        <f t="shared" si="868"/>
        <v>-</v>
      </c>
      <c r="P27838" s="73" t="str">
        <f t="shared" si="869"/>
        <v/>
      </c>
      <c r="Q27838" s="61" t="s">
        <v>86</v>
      </c>
    </row>
    <row r="27839" spans="8:17" x14ac:dyDescent="0.25">
      <c r="H27839" s="59">
        <v>167118</v>
      </c>
      <c r="I27839" s="59" t="s">
        <v>72</v>
      </c>
      <c r="J27839" s="59">
        <v>9334823</v>
      </c>
      <c r="K27839" s="59" t="s">
        <v>28272</v>
      </c>
      <c r="L27839" s="61" t="s">
        <v>81</v>
      </c>
      <c r="M27839" s="61">
        <f>VLOOKUP(H27839,zdroj!C:F,4,0)</f>
        <v>0</v>
      </c>
      <c r="N27839" s="61" t="str">
        <f t="shared" si="868"/>
        <v>-</v>
      </c>
      <c r="P27839" s="73" t="str">
        <f t="shared" si="869"/>
        <v/>
      </c>
      <c r="Q27839" s="61" t="s">
        <v>86</v>
      </c>
    </row>
    <row r="27840" spans="8:17" x14ac:dyDescent="0.25">
      <c r="H27840" s="59">
        <v>167118</v>
      </c>
      <c r="I27840" s="59" t="s">
        <v>72</v>
      </c>
      <c r="J27840" s="59">
        <v>9334831</v>
      </c>
      <c r="K27840" s="59" t="s">
        <v>28273</v>
      </c>
      <c r="L27840" s="61" t="s">
        <v>81</v>
      </c>
      <c r="M27840" s="61">
        <f>VLOOKUP(H27840,zdroj!C:F,4,0)</f>
        <v>0</v>
      </c>
      <c r="N27840" s="61" t="str">
        <f t="shared" si="868"/>
        <v>-</v>
      </c>
      <c r="P27840" s="73" t="str">
        <f t="shared" si="869"/>
        <v/>
      </c>
      <c r="Q27840" s="61" t="s">
        <v>86</v>
      </c>
    </row>
    <row r="27841" spans="8:17" x14ac:dyDescent="0.25">
      <c r="H27841" s="59">
        <v>167118</v>
      </c>
      <c r="I27841" s="59" t="s">
        <v>72</v>
      </c>
      <c r="J27841" s="59">
        <v>9334840</v>
      </c>
      <c r="K27841" s="59" t="s">
        <v>28274</v>
      </c>
      <c r="L27841" s="61" t="s">
        <v>81</v>
      </c>
      <c r="M27841" s="61">
        <f>VLOOKUP(H27841,zdroj!C:F,4,0)</f>
        <v>0</v>
      </c>
      <c r="N27841" s="61" t="str">
        <f t="shared" si="868"/>
        <v>-</v>
      </c>
      <c r="P27841" s="73" t="str">
        <f t="shared" si="869"/>
        <v/>
      </c>
      <c r="Q27841" s="61" t="s">
        <v>86</v>
      </c>
    </row>
    <row r="27842" spans="8:17" x14ac:dyDescent="0.25">
      <c r="H27842" s="59">
        <v>167118</v>
      </c>
      <c r="I27842" s="59" t="s">
        <v>72</v>
      </c>
      <c r="J27842" s="59">
        <v>9334858</v>
      </c>
      <c r="K27842" s="59" t="s">
        <v>28275</v>
      </c>
      <c r="L27842" s="61" t="s">
        <v>81</v>
      </c>
      <c r="M27842" s="61">
        <f>VLOOKUP(H27842,zdroj!C:F,4,0)</f>
        <v>0</v>
      </c>
      <c r="N27842" s="61" t="str">
        <f t="shared" si="868"/>
        <v>-</v>
      </c>
      <c r="P27842" s="73" t="str">
        <f t="shared" si="869"/>
        <v/>
      </c>
      <c r="Q27842" s="61" t="s">
        <v>86</v>
      </c>
    </row>
    <row r="27843" spans="8:17" x14ac:dyDescent="0.25">
      <c r="H27843" s="59">
        <v>167118</v>
      </c>
      <c r="I27843" s="59" t="s">
        <v>72</v>
      </c>
      <c r="J27843" s="59">
        <v>9334866</v>
      </c>
      <c r="K27843" s="59" t="s">
        <v>28276</v>
      </c>
      <c r="L27843" s="61" t="s">
        <v>81</v>
      </c>
      <c r="M27843" s="61">
        <f>VLOOKUP(H27843,zdroj!C:F,4,0)</f>
        <v>0</v>
      </c>
      <c r="N27843" s="61" t="str">
        <f t="shared" si="868"/>
        <v>-</v>
      </c>
      <c r="P27843" s="73" t="str">
        <f t="shared" si="869"/>
        <v/>
      </c>
      <c r="Q27843" s="61" t="s">
        <v>86</v>
      </c>
    </row>
    <row r="27844" spans="8:17" x14ac:dyDescent="0.25">
      <c r="H27844" s="59">
        <v>167118</v>
      </c>
      <c r="I27844" s="59" t="s">
        <v>72</v>
      </c>
      <c r="J27844" s="59">
        <v>9334874</v>
      </c>
      <c r="K27844" s="59" t="s">
        <v>28277</v>
      </c>
      <c r="L27844" s="61" t="s">
        <v>81</v>
      </c>
      <c r="M27844" s="61">
        <f>VLOOKUP(H27844,zdroj!C:F,4,0)</f>
        <v>0</v>
      </c>
      <c r="N27844" s="61" t="str">
        <f t="shared" si="868"/>
        <v>-</v>
      </c>
      <c r="P27844" s="73" t="str">
        <f t="shared" si="869"/>
        <v/>
      </c>
      <c r="Q27844" s="61" t="s">
        <v>86</v>
      </c>
    </row>
    <row r="27845" spans="8:17" x14ac:dyDescent="0.25">
      <c r="H27845" s="59">
        <v>167118</v>
      </c>
      <c r="I27845" s="59" t="s">
        <v>72</v>
      </c>
      <c r="J27845" s="59">
        <v>9334882</v>
      </c>
      <c r="K27845" s="59" t="s">
        <v>28278</v>
      </c>
      <c r="L27845" s="61" t="s">
        <v>81</v>
      </c>
      <c r="M27845" s="61">
        <f>VLOOKUP(H27845,zdroj!C:F,4,0)</f>
        <v>0</v>
      </c>
      <c r="N27845" s="61" t="str">
        <f t="shared" si="868"/>
        <v>-</v>
      </c>
      <c r="P27845" s="73" t="str">
        <f t="shared" si="869"/>
        <v/>
      </c>
      <c r="Q27845" s="61" t="s">
        <v>86</v>
      </c>
    </row>
    <row r="27846" spans="8:17" x14ac:dyDescent="0.25">
      <c r="H27846" s="59">
        <v>167118</v>
      </c>
      <c r="I27846" s="59" t="s">
        <v>72</v>
      </c>
      <c r="J27846" s="59">
        <v>9334891</v>
      </c>
      <c r="K27846" s="59" t="s">
        <v>28279</v>
      </c>
      <c r="L27846" s="61" t="s">
        <v>81</v>
      </c>
      <c r="M27846" s="61">
        <f>VLOOKUP(H27846,zdroj!C:F,4,0)</f>
        <v>0</v>
      </c>
      <c r="N27846" s="61" t="str">
        <f t="shared" si="868"/>
        <v>-</v>
      </c>
      <c r="P27846" s="73" t="str">
        <f t="shared" si="869"/>
        <v/>
      </c>
      <c r="Q27846" s="61" t="s">
        <v>86</v>
      </c>
    </row>
    <row r="27847" spans="8:17" x14ac:dyDescent="0.25">
      <c r="H27847" s="59">
        <v>167118</v>
      </c>
      <c r="I27847" s="59" t="s">
        <v>72</v>
      </c>
      <c r="J27847" s="59">
        <v>9334912</v>
      </c>
      <c r="K27847" s="59" t="s">
        <v>28280</v>
      </c>
      <c r="L27847" s="61" t="s">
        <v>81</v>
      </c>
      <c r="M27847" s="61">
        <f>VLOOKUP(H27847,zdroj!C:F,4,0)</f>
        <v>0</v>
      </c>
      <c r="N27847" s="61" t="str">
        <f t="shared" ref="N27847:N27910" si="870">IF(M27847="A",IF(L27847="katA","katB",L27847),L27847)</f>
        <v>-</v>
      </c>
      <c r="P27847" s="73" t="str">
        <f t="shared" ref="P27847:P27910" si="871">IF(O27847="A",1,"")</f>
        <v/>
      </c>
      <c r="Q27847" s="61" t="s">
        <v>86</v>
      </c>
    </row>
    <row r="27848" spans="8:17" x14ac:dyDescent="0.25">
      <c r="H27848" s="59">
        <v>167118</v>
      </c>
      <c r="I27848" s="59" t="s">
        <v>72</v>
      </c>
      <c r="J27848" s="59">
        <v>9334921</v>
      </c>
      <c r="K27848" s="59" t="s">
        <v>28281</v>
      </c>
      <c r="L27848" s="61" t="s">
        <v>81</v>
      </c>
      <c r="M27848" s="61">
        <f>VLOOKUP(H27848,zdroj!C:F,4,0)</f>
        <v>0</v>
      </c>
      <c r="N27848" s="61" t="str">
        <f t="shared" si="870"/>
        <v>-</v>
      </c>
      <c r="P27848" s="73" t="str">
        <f t="shared" si="871"/>
        <v/>
      </c>
      <c r="Q27848" s="61" t="s">
        <v>86</v>
      </c>
    </row>
    <row r="27849" spans="8:17" x14ac:dyDescent="0.25">
      <c r="H27849" s="59">
        <v>167118</v>
      </c>
      <c r="I27849" s="59" t="s">
        <v>72</v>
      </c>
      <c r="J27849" s="59">
        <v>9334939</v>
      </c>
      <c r="K27849" s="59" t="s">
        <v>28282</v>
      </c>
      <c r="L27849" s="61" t="s">
        <v>81</v>
      </c>
      <c r="M27849" s="61">
        <f>VLOOKUP(H27849,zdroj!C:F,4,0)</f>
        <v>0</v>
      </c>
      <c r="N27849" s="61" t="str">
        <f t="shared" si="870"/>
        <v>-</v>
      </c>
      <c r="P27849" s="73" t="str">
        <f t="shared" si="871"/>
        <v/>
      </c>
      <c r="Q27849" s="61" t="s">
        <v>86</v>
      </c>
    </row>
    <row r="27850" spans="8:17" x14ac:dyDescent="0.25">
      <c r="H27850" s="59">
        <v>167118</v>
      </c>
      <c r="I27850" s="59" t="s">
        <v>72</v>
      </c>
      <c r="J27850" s="59">
        <v>9334947</v>
      </c>
      <c r="K27850" s="59" t="s">
        <v>28283</v>
      </c>
      <c r="L27850" s="61" t="s">
        <v>81</v>
      </c>
      <c r="M27850" s="61">
        <f>VLOOKUP(H27850,zdroj!C:F,4,0)</f>
        <v>0</v>
      </c>
      <c r="N27850" s="61" t="str">
        <f t="shared" si="870"/>
        <v>-</v>
      </c>
      <c r="P27850" s="73" t="str">
        <f t="shared" si="871"/>
        <v/>
      </c>
      <c r="Q27850" s="61" t="s">
        <v>86</v>
      </c>
    </row>
    <row r="27851" spans="8:17" x14ac:dyDescent="0.25">
      <c r="H27851" s="59">
        <v>167118</v>
      </c>
      <c r="I27851" s="59" t="s">
        <v>72</v>
      </c>
      <c r="J27851" s="59">
        <v>9334955</v>
      </c>
      <c r="K27851" s="59" t="s">
        <v>28284</v>
      </c>
      <c r="L27851" s="61" t="s">
        <v>81</v>
      </c>
      <c r="M27851" s="61">
        <f>VLOOKUP(H27851,zdroj!C:F,4,0)</f>
        <v>0</v>
      </c>
      <c r="N27851" s="61" t="str">
        <f t="shared" si="870"/>
        <v>-</v>
      </c>
      <c r="P27851" s="73" t="str">
        <f t="shared" si="871"/>
        <v/>
      </c>
      <c r="Q27851" s="61" t="s">
        <v>86</v>
      </c>
    </row>
    <row r="27852" spans="8:17" x14ac:dyDescent="0.25">
      <c r="H27852" s="59">
        <v>167118</v>
      </c>
      <c r="I27852" s="59" t="s">
        <v>72</v>
      </c>
      <c r="J27852" s="59">
        <v>9334971</v>
      </c>
      <c r="K27852" s="59" t="s">
        <v>28285</v>
      </c>
      <c r="L27852" s="61" t="s">
        <v>81</v>
      </c>
      <c r="M27852" s="61">
        <f>VLOOKUP(H27852,zdroj!C:F,4,0)</f>
        <v>0</v>
      </c>
      <c r="N27852" s="61" t="str">
        <f t="shared" si="870"/>
        <v>-</v>
      </c>
      <c r="P27852" s="73" t="str">
        <f t="shared" si="871"/>
        <v/>
      </c>
      <c r="Q27852" s="61" t="s">
        <v>86</v>
      </c>
    </row>
    <row r="27853" spans="8:17" x14ac:dyDescent="0.25">
      <c r="H27853" s="59">
        <v>167118</v>
      </c>
      <c r="I27853" s="59" t="s">
        <v>72</v>
      </c>
      <c r="J27853" s="59">
        <v>9334998</v>
      </c>
      <c r="K27853" s="59" t="s">
        <v>28286</v>
      </c>
      <c r="L27853" s="61" t="s">
        <v>81</v>
      </c>
      <c r="M27853" s="61">
        <f>VLOOKUP(H27853,zdroj!C:F,4,0)</f>
        <v>0</v>
      </c>
      <c r="N27853" s="61" t="str">
        <f t="shared" si="870"/>
        <v>-</v>
      </c>
      <c r="P27853" s="73" t="str">
        <f t="shared" si="871"/>
        <v/>
      </c>
      <c r="Q27853" s="61" t="s">
        <v>86</v>
      </c>
    </row>
    <row r="27854" spans="8:17" x14ac:dyDescent="0.25">
      <c r="H27854" s="59">
        <v>167118</v>
      </c>
      <c r="I27854" s="59" t="s">
        <v>72</v>
      </c>
      <c r="J27854" s="59">
        <v>9335005</v>
      </c>
      <c r="K27854" s="59" t="s">
        <v>28287</v>
      </c>
      <c r="L27854" s="61" t="s">
        <v>81</v>
      </c>
      <c r="M27854" s="61">
        <f>VLOOKUP(H27854,zdroj!C:F,4,0)</f>
        <v>0</v>
      </c>
      <c r="N27854" s="61" t="str">
        <f t="shared" si="870"/>
        <v>-</v>
      </c>
      <c r="P27854" s="73" t="str">
        <f t="shared" si="871"/>
        <v/>
      </c>
      <c r="Q27854" s="61" t="s">
        <v>86</v>
      </c>
    </row>
    <row r="27855" spans="8:17" x14ac:dyDescent="0.25">
      <c r="H27855" s="59">
        <v>167118</v>
      </c>
      <c r="I27855" s="59" t="s">
        <v>72</v>
      </c>
      <c r="J27855" s="59">
        <v>9335013</v>
      </c>
      <c r="K27855" s="59" t="s">
        <v>28288</v>
      </c>
      <c r="L27855" s="61" t="s">
        <v>81</v>
      </c>
      <c r="M27855" s="61">
        <f>VLOOKUP(H27855,zdroj!C:F,4,0)</f>
        <v>0</v>
      </c>
      <c r="N27855" s="61" t="str">
        <f t="shared" si="870"/>
        <v>-</v>
      </c>
      <c r="P27855" s="73" t="str">
        <f t="shared" si="871"/>
        <v/>
      </c>
      <c r="Q27855" s="61" t="s">
        <v>86</v>
      </c>
    </row>
    <row r="27856" spans="8:17" x14ac:dyDescent="0.25">
      <c r="H27856" s="59">
        <v>167118</v>
      </c>
      <c r="I27856" s="59" t="s">
        <v>72</v>
      </c>
      <c r="J27856" s="59">
        <v>9335021</v>
      </c>
      <c r="K27856" s="59" t="s">
        <v>28289</v>
      </c>
      <c r="L27856" s="61" t="s">
        <v>81</v>
      </c>
      <c r="M27856" s="61">
        <f>VLOOKUP(H27856,zdroj!C:F,4,0)</f>
        <v>0</v>
      </c>
      <c r="N27856" s="61" t="str">
        <f t="shared" si="870"/>
        <v>-</v>
      </c>
      <c r="P27856" s="73" t="str">
        <f t="shared" si="871"/>
        <v/>
      </c>
      <c r="Q27856" s="61" t="s">
        <v>86</v>
      </c>
    </row>
    <row r="27857" spans="8:17" x14ac:dyDescent="0.25">
      <c r="H27857" s="59">
        <v>167118</v>
      </c>
      <c r="I27857" s="59" t="s">
        <v>72</v>
      </c>
      <c r="J27857" s="59">
        <v>9335030</v>
      </c>
      <c r="K27857" s="59" t="s">
        <v>28290</v>
      </c>
      <c r="L27857" s="61" t="s">
        <v>81</v>
      </c>
      <c r="M27857" s="61">
        <f>VLOOKUP(H27857,zdroj!C:F,4,0)</f>
        <v>0</v>
      </c>
      <c r="N27857" s="61" t="str">
        <f t="shared" si="870"/>
        <v>-</v>
      </c>
      <c r="P27857" s="73" t="str">
        <f t="shared" si="871"/>
        <v/>
      </c>
      <c r="Q27857" s="61" t="s">
        <v>86</v>
      </c>
    </row>
    <row r="27858" spans="8:17" x14ac:dyDescent="0.25">
      <c r="H27858" s="59">
        <v>167118</v>
      </c>
      <c r="I27858" s="59" t="s">
        <v>72</v>
      </c>
      <c r="J27858" s="59">
        <v>9335048</v>
      </c>
      <c r="K27858" s="59" t="s">
        <v>28291</v>
      </c>
      <c r="L27858" s="61" t="s">
        <v>81</v>
      </c>
      <c r="M27858" s="61">
        <f>VLOOKUP(H27858,zdroj!C:F,4,0)</f>
        <v>0</v>
      </c>
      <c r="N27858" s="61" t="str">
        <f t="shared" si="870"/>
        <v>-</v>
      </c>
      <c r="P27858" s="73" t="str">
        <f t="shared" si="871"/>
        <v/>
      </c>
      <c r="Q27858" s="61" t="s">
        <v>86</v>
      </c>
    </row>
    <row r="27859" spans="8:17" x14ac:dyDescent="0.25">
      <c r="H27859" s="59">
        <v>167118</v>
      </c>
      <c r="I27859" s="59" t="s">
        <v>72</v>
      </c>
      <c r="J27859" s="59">
        <v>9335056</v>
      </c>
      <c r="K27859" s="59" t="s">
        <v>28292</v>
      </c>
      <c r="L27859" s="61" t="s">
        <v>81</v>
      </c>
      <c r="M27859" s="61">
        <f>VLOOKUP(H27859,zdroj!C:F,4,0)</f>
        <v>0</v>
      </c>
      <c r="N27859" s="61" t="str">
        <f t="shared" si="870"/>
        <v>-</v>
      </c>
      <c r="P27859" s="73" t="str">
        <f t="shared" si="871"/>
        <v/>
      </c>
      <c r="Q27859" s="61" t="s">
        <v>86</v>
      </c>
    </row>
    <row r="27860" spans="8:17" x14ac:dyDescent="0.25">
      <c r="H27860" s="59">
        <v>167118</v>
      </c>
      <c r="I27860" s="59" t="s">
        <v>72</v>
      </c>
      <c r="J27860" s="59">
        <v>9335064</v>
      </c>
      <c r="K27860" s="59" t="s">
        <v>28293</v>
      </c>
      <c r="L27860" s="61" t="s">
        <v>81</v>
      </c>
      <c r="M27860" s="61">
        <f>VLOOKUP(H27860,zdroj!C:F,4,0)</f>
        <v>0</v>
      </c>
      <c r="N27860" s="61" t="str">
        <f t="shared" si="870"/>
        <v>-</v>
      </c>
      <c r="P27860" s="73" t="str">
        <f t="shared" si="871"/>
        <v/>
      </c>
      <c r="Q27860" s="61" t="s">
        <v>86</v>
      </c>
    </row>
    <row r="27861" spans="8:17" x14ac:dyDescent="0.25">
      <c r="H27861" s="59">
        <v>167118</v>
      </c>
      <c r="I27861" s="59" t="s">
        <v>72</v>
      </c>
      <c r="J27861" s="59">
        <v>9335072</v>
      </c>
      <c r="K27861" s="59" t="s">
        <v>28294</v>
      </c>
      <c r="L27861" s="61" t="s">
        <v>81</v>
      </c>
      <c r="M27861" s="61">
        <f>VLOOKUP(H27861,zdroj!C:F,4,0)</f>
        <v>0</v>
      </c>
      <c r="N27861" s="61" t="str">
        <f t="shared" si="870"/>
        <v>-</v>
      </c>
      <c r="P27861" s="73" t="str">
        <f t="shared" si="871"/>
        <v/>
      </c>
      <c r="Q27861" s="61" t="s">
        <v>86</v>
      </c>
    </row>
    <row r="27862" spans="8:17" x14ac:dyDescent="0.25">
      <c r="H27862" s="59">
        <v>167118</v>
      </c>
      <c r="I27862" s="59" t="s">
        <v>72</v>
      </c>
      <c r="J27862" s="59">
        <v>9335081</v>
      </c>
      <c r="K27862" s="59" t="s">
        <v>28295</v>
      </c>
      <c r="L27862" s="61" t="s">
        <v>81</v>
      </c>
      <c r="M27862" s="61">
        <f>VLOOKUP(H27862,zdroj!C:F,4,0)</f>
        <v>0</v>
      </c>
      <c r="N27862" s="61" t="str">
        <f t="shared" si="870"/>
        <v>-</v>
      </c>
      <c r="P27862" s="73" t="str">
        <f t="shared" si="871"/>
        <v/>
      </c>
      <c r="Q27862" s="61" t="s">
        <v>86</v>
      </c>
    </row>
    <row r="27863" spans="8:17" x14ac:dyDescent="0.25">
      <c r="H27863" s="59">
        <v>167118</v>
      </c>
      <c r="I27863" s="59" t="s">
        <v>72</v>
      </c>
      <c r="J27863" s="59">
        <v>9335102</v>
      </c>
      <c r="K27863" s="59" t="s">
        <v>28296</v>
      </c>
      <c r="L27863" s="61" t="s">
        <v>81</v>
      </c>
      <c r="M27863" s="61">
        <f>VLOOKUP(H27863,zdroj!C:F,4,0)</f>
        <v>0</v>
      </c>
      <c r="N27863" s="61" t="str">
        <f t="shared" si="870"/>
        <v>-</v>
      </c>
      <c r="P27863" s="73" t="str">
        <f t="shared" si="871"/>
        <v/>
      </c>
      <c r="Q27863" s="61" t="s">
        <v>86</v>
      </c>
    </row>
    <row r="27864" spans="8:17" x14ac:dyDescent="0.25">
      <c r="H27864" s="59">
        <v>167118</v>
      </c>
      <c r="I27864" s="59" t="s">
        <v>72</v>
      </c>
      <c r="J27864" s="59">
        <v>9335111</v>
      </c>
      <c r="K27864" s="59" t="s">
        <v>28297</v>
      </c>
      <c r="L27864" s="61" t="s">
        <v>81</v>
      </c>
      <c r="M27864" s="61">
        <f>VLOOKUP(H27864,zdroj!C:F,4,0)</f>
        <v>0</v>
      </c>
      <c r="N27864" s="61" t="str">
        <f t="shared" si="870"/>
        <v>-</v>
      </c>
      <c r="P27864" s="73" t="str">
        <f t="shared" si="871"/>
        <v/>
      </c>
      <c r="Q27864" s="61" t="s">
        <v>86</v>
      </c>
    </row>
    <row r="27865" spans="8:17" x14ac:dyDescent="0.25">
      <c r="H27865" s="59">
        <v>167118</v>
      </c>
      <c r="I27865" s="59" t="s">
        <v>72</v>
      </c>
      <c r="J27865" s="59">
        <v>9335129</v>
      </c>
      <c r="K27865" s="59" t="s">
        <v>28298</v>
      </c>
      <c r="L27865" s="61" t="s">
        <v>81</v>
      </c>
      <c r="M27865" s="61">
        <f>VLOOKUP(H27865,zdroj!C:F,4,0)</f>
        <v>0</v>
      </c>
      <c r="N27865" s="61" t="str">
        <f t="shared" si="870"/>
        <v>-</v>
      </c>
      <c r="P27865" s="73" t="str">
        <f t="shared" si="871"/>
        <v/>
      </c>
      <c r="Q27865" s="61" t="s">
        <v>86</v>
      </c>
    </row>
    <row r="27866" spans="8:17" x14ac:dyDescent="0.25">
      <c r="H27866" s="59">
        <v>167118</v>
      </c>
      <c r="I27866" s="59" t="s">
        <v>72</v>
      </c>
      <c r="J27866" s="59">
        <v>9335137</v>
      </c>
      <c r="K27866" s="59" t="s">
        <v>28299</v>
      </c>
      <c r="L27866" s="61" t="s">
        <v>81</v>
      </c>
      <c r="M27866" s="61">
        <f>VLOOKUP(H27866,zdroj!C:F,4,0)</f>
        <v>0</v>
      </c>
      <c r="N27866" s="61" t="str">
        <f t="shared" si="870"/>
        <v>-</v>
      </c>
      <c r="P27866" s="73" t="str">
        <f t="shared" si="871"/>
        <v/>
      </c>
      <c r="Q27866" s="61" t="s">
        <v>86</v>
      </c>
    </row>
    <row r="27867" spans="8:17" x14ac:dyDescent="0.25">
      <c r="H27867" s="59">
        <v>167118</v>
      </c>
      <c r="I27867" s="59" t="s">
        <v>72</v>
      </c>
      <c r="J27867" s="59">
        <v>9335145</v>
      </c>
      <c r="K27867" s="59" t="s">
        <v>28300</v>
      </c>
      <c r="L27867" s="61" t="s">
        <v>81</v>
      </c>
      <c r="M27867" s="61">
        <f>VLOOKUP(H27867,zdroj!C:F,4,0)</f>
        <v>0</v>
      </c>
      <c r="N27867" s="61" t="str">
        <f t="shared" si="870"/>
        <v>-</v>
      </c>
      <c r="P27867" s="73" t="str">
        <f t="shared" si="871"/>
        <v/>
      </c>
      <c r="Q27867" s="61" t="s">
        <v>86</v>
      </c>
    </row>
    <row r="27868" spans="8:17" x14ac:dyDescent="0.25">
      <c r="H27868" s="59">
        <v>167118</v>
      </c>
      <c r="I27868" s="59" t="s">
        <v>72</v>
      </c>
      <c r="J27868" s="59">
        <v>9335153</v>
      </c>
      <c r="K27868" s="59" t="s">
        <v>28301</v>
      </c>
      <c r="L27868" s="61" t="s">
        <v>81</v>
      </c>
      <c r="M27868" s="61">
        <f>VLOOKUP(H27868,zdroj!C:F,4,0)</f>
        <v>0</v>
      </c>
      <c r="N27868" s="61" t="str">
        <f t="shared" si="870"/>
        <v>-</v>
      </c>
      <c r="P27868" s="73" t="str">
        <f t="shared" si="871"/>
        <v/>
      </c>
      <c r="Q27868" s="61" t="s">
        <v>86</v>
      </c>
    </row>
    <row r="27869" spans="8:17" x14ac:dyDescent="0.25">
      <c r="H27869" s="59">
        <v>167118</v>
      </c>
      <c r="I27869" s="59" t="s">
        <v>72</v>
      </c>
      <c r="J27869" s="59">
        <v>9335161</v>
      </c>
      <c r="K27869" s="59" t="s">
        <v>28302</v>
      </c>
      <c r="L27869" s="61" t="s">
        <v>81</v>
      </c>
      <c r="M27869" s="61">
        <f>VLOOKUP(H27869,zdroj!C:F,4,0)</f>
        <v>0</v>
      </c>
      <c r="N27869" s="61" t="str">
        <f t="shared" si="870"/>
        <v>-</v>
      </c>
      <c r="P27869" s="73" t="str">
        <f t="shared" si="871"/>
        <v/>
      </c>
      <c r="Q27869" s="61" t="s">
        <v>86</v>
      </c>
    </row>
    <row r="27870" spans="8:17" x14ac:dyDescent="0.25">
      <c r="H27870" s="59">
        <v>167118</v>
      </c>
      <c r="I27870" s="59" t="s">
        <v>72</v>
      </c>
      <c r="J27870" s="59">
        <v>9335170</v>
      </c>
      <c r="K27870" s="59" t="s">
        <v>28303</v>
      </c>
      <c r="L27870" s="61" t="s">
        <v>81</v>
      </c>
      <c r="M27870" s="61">
        <f>VLOOKUP(H27870,zdroj!C:F,4,0)</f>
        <v>0</v>
      </c>
      <c r="N27870" s="61" t="str">
        <f t="shared" si="870"/>
        <v>-</v>
      </c>
      <c r="P27870" s="73" t="str">
        <f t="shared" si="871"/>
        <v/>
      </c>
      <c r="Q27870" s="61" t="s">
        <v>86</v>
      </c>
    </row>
    <row r="27871" spans="8:17" x14ac:dyDescent="0.25">
      <c r="H27871" s="59">
        <v>167118</v>
      </c>
      <c r="I27871" s="59" t="s">
        <v>72</v>
      </c>
      <c r="J27871" s="59">
        <v>9335188</v>
      </c>
      <c r="K27871" s="59" t="s">
        <v>28304</v>
      </c>
      <c r="L27871" s="61" t="s">
        <v>81</v>
      </c>
      <c r="M27871" s="61">
        <f>VLOOKUP(H27871,zdroj!C:F,4,0)</f>
        <v>0</v>
      </c>
      <c r="N27871" s="61" t="str">
        <f t="shared" si="870"/>
        <v>-</v>
      </c>
      <c r="P27871" s="73" t="str">
        <f t="shared" si="871"/>
        <v/>
      </c>
      <c r="Q27871" s="61" t="s">
        <v>86</v>
      </c>
    </row>
    <row r="27872" spans="8:17" x14ac:dyDescent="0.25">
      <c r="H27872" s="59">
        <v>167118</v>
      </c>
      <c r="I27872" s="59" t="s">
        <v>72</v>
      </c>
      <c r="J27872" s="59">
        <v>9335196</v>
      </c>
      <c r="K27872" s="59" t="s">
        <v>28305</v>
      </c>
      <c r="L27872" s="61" t="s">
        <v>81</v>
      </c>
      <c r="M27872" s="61">
        <f>VLOOKUP(H27872,zdroj!C:F,4,0)</f>
        <v>0</v>
      </c>
      <c r="N27872" s="61" t="str">
        <f t="shared" si="870"/>
        <v>-</v>
      </c>
      <c r="P27872" s="73" t="str">
        <f t="shared" si="871"/>
        <v/>
      </c>
      <c r="Q27872" s="61" t="s">
        <v>86</v>
      </c>
    </row>
    <row r="27873" spans="8:17" x14ac:dyDescent="0.25">
      <c r="H27873" s="59">
        <v>167118</v>
      </c>
      <c r="I27873" s="59" t="s">
        <v>72</v>
      </c>
      <c r="J27873" s="59">
        <v>9335200</v>
      </c>
      <c r="K27873" s="59" t="s">
        <v>28306</v>
      </c>
      <c r="L27873" s="61" t="s">
        <v>81</v>
      </c>
      <c r="M27873" s="61">
        <f>VLOOKUP(H27873,zdroj!C:F,4,0)</f>
        <v>0</v>
      </c>
      <c r="N27873" s="61" t="str">
        <f t="shared" si="870"/>
        <v>-</v>
      </c>
      <c r="P27873" s="73" t="str">
        <f t="shared" si="871"/>
        <v/>
      </c>
      <c r="Q27873" s="61" t="s">
        <v>86</v>
      </c>
    </row>
    <row r="27874" spans="8:17" x14ac:dyDescent="0.25">
      <c r="H27874" s="59">
        <v>167118</v>
      </c>
      <c r="I27874" s="59" t="s">
        <v>72</v>
      </c>
      <c r="J27874" s="59">
        <v>9335218</v>
      </c>
      <c r="K27874" s="59" t="s">
        <v>28307</v>
      </c>
      <c r="L27874" s="61" t="s">
        <v>81</v>
      </c>
      <c r="M27874" s="61">
        <f>VLOOKUP(H27874,zdroj!C:F,4,0)</f>
        <v>0</v>
      </c>
      <c r="N27874" s="61" t="str">
        <f t="shared" si="870"/>
        <v>-</v>
      </c>
      <c r="P27874" s="73" t="str">
        <f t="shared" si="871"/>
        <v/>
      </c>
      <c r="Q27874" s="61" t="s">
        <v>86</v>
      </c>
    </row>
    <row r="27875" spans="8:17" x14ac:dyDescent="0.25">
      <c r="H27875" s="59">
        <v>167118</v>
      </c>
      <c r="I27875" s="59" t="s">
        <v>72</v>
      </c>
      <c r="J27875" s="59">
        <v>9335226</v>
      </c>
      <c r="K27875" s="59" t="s">
        <v>28308</v>
      </c>
      <c r="L27875" s="61" t="s">
        <v>81</v>
      </c>
      <c r="M27875" s="61">
        <f>VLOOKUP(H27875,zdroj!C:F,4,0)</f>
        <v>0</v>
      </c>
      <c r="N27875" s="61" t="str">
        <f t="shared" si="870"/>
        <v>-</v>
      </c>
      <c r="P27875" s="73" t="str">
        <f t="shared" si="871"/>
        <v/>
      </c>
      <c r="Q27875" s="61" t="s">
        <v>86</v>
      </c>
    </row>
    <row r="27876" spans="8:17" x14ac:dyDescent="0.25">
      <c r="H27876" s="59">
        <v>167118</v>
      </c>
      <c r="I27876" s="59" t="s">
        <v>72</v>
      </c>
      <c r="J27876" s="59">
        <v>9335234</v>
      </c>
      <c r="K27876" s="59" t="s">
        <v>28309</v>
      </c>
      <c r="L27876" s="61" t="s">
        <v>81</v>
      </c>
      <c r="M27876" s="61">
        <f>VLOOKUP(H27876,zdroj!C:F,4,0)</f>
        <v>0</v>
      </c>
      <c r="N27876" s="61" t="str">
        <f t="shared" si="870"/>
        <v>-</v>
      </c>
      <c r="P27876" s="73" t="str">
        <f t="shared" si="871"/>
        <v/>
      </c>
      <c r="Q27876" s="61" t="s">
        <v>86</v>
      </c>
    </row>
    <row r="27877" spans="8:17" x14ac:dyDescent="0.25">
      <c r="H27877" s="59">
        <v>167118</v>
      </c>
      <c r="I27877" s="59" t="s">
        <v>72</v>
      </c>
      <c r="J27877" s="59">
        <v>9335242</v>
      </c>
      <c r="K27877" s="59" t="s">
        <v>28310</v>
      </c>
      <c r="L27877" s="61" t="s">
        <v>81</v>
      </c>
      <c r="M27877" s="61">
        <f>VLOOKUP(H27877,zdroj!C:F,4,0)</f>
        <v>0</v>
      </c>
      <c r="N27877" s="61" t="str">
        <f t="shared" si="870"/>
        <v>-</v>
      </c>
      <c r="P27877" s="73" t="str">
        <f t="shared" si="871"/>
        <v/>
      </c>
      <c r="Q27877" s="61" t="s">
        <v>86</v>
      </c>
    </row>
    <row r="27878" spans="8:17" x14ac:dyDescent="0.25">
      <c r="H27878" s="59">
        <v>167118</v>
      </c>
      <c r="I27878" s="59" t="s">
        <v>72</v>
      </c>
      <c r="J27878" s="59">
        <v>9335251</v>
      </c>
      <c r="K27878" s="59" t="s">
        <v>28311</v>
      </c>
      <c r="L27878" s="61" t="s">
        <v>81</v>
      </c>
      <c r="M27878" s="61">
        <f>VLOOKUP(H27878,zdroj!C:F,4,0)</f>
        <v>0</v>
      </c>
      <c r="N27878" s="61" t="str">
        <f t="shared" si="870"/>
        <v>-</v>
      </c>
      <c r="P27878" s="73" t="str">
        <f t="shared" si="871"/>
        <v/>
      </c>
      <c r="Q27878" s="61" t="s">
        <v>86</v>
      </c>
    </row>
    <row r="27879" spans="8:17" x14ac:dyDescent="0.25">
      <c r="H27879" s="59">
        <v>167118</v>
      </c>
      <c r="I27879" s="59" t="s">
        <v>72</v>
      </c>
      <c r="J27879" s="59">
        <v>9335269</v>
      </c>
      <c r="K27879" s="59" t="s">
        <v>28312</v>
      </c>
      <c r="L27879" s="61" t="s">
        <v>81</v>
      </c>
      <c r="M27879" s="61">
        <f>VLOOKUP(H27879,zdroj!C:F,4,0)</f>
        <v>0</v>
      </c>
      <c r="N27879" s="61" t="str">
        <f t="shared" si="870"/>
        <v>-</v>
      </c>
      <c r="P27879" s="73" t="str">
        <f t="shared" si="871"/>
        <v/>
      </c>
      <c r="Q27879" s="61" t="s">
        <v>86</v>
      </c>
    </row>
    <row r="27880" spans="8:17" x14ac:dyDescent="0.25">
      <c r="H27880" s="59">
        <v>167118</v>
      </c>
      <c r="I27880" s="59" t="s">
        <v>72</v>
      </c>
      <c r="J27880" s="59">
        <v>9335277</v>
      </c>
      <c r="K27880" s="59" t="s">
        <v>28313</v>
      </c>
      <c r="L27880" s="61" t="s">
        <v>81</v>
      </c>
      <c r="M27880" s="61">
        <f>VLOOKUP(H27880,zdroj!C:F,4,0)</f>
        <v>0</v>
      </c>
      <c r="N27880" s="61" t="str">
        <f t="shared" si="870"/>
        <v>-</v>
      </c>
      <c r="P27880" s="73" t="str">
        <f t="shared" si="871"/>
        <v/>
      </c>
      <c r="Q27880" s="61" t="s">
        <v>86</v>
      </c>
    </row>
    <row r="27881" spans="8:17" x14ac:dyDescent="0.25">
      <c r="H27881" s="59">
        <v>167118</v>
      </c>
      <c r="I27881" s="59" t="s">
        <v>72</v>
      </c>
      <c r="J27881" s="59">
        <v>9335293</v>
      </c>
      <c r="K27881" s="59" t="s">
        <v>28314</v>
      </c>
      <c r="L27881" s="61" t="s">
        <v>81</v>
      </c>
      <c r="M27881" s="61">
        <f>VLOOKUP(H27881,zdroj!C:F,4,0)</f>
        <v>0</v>
      </c>
      <c r="N27881" s="61" t="str">
        <f t="shared" si="870"/>
        <v>-</v>
      </c>
      <c r="P27881" s="73" t="str">
        <f t="shared" si="871"/>
        <v/>
      </c>
      <c r="Q27881" s="61" t="s">
        <v>86</v>
      </c>
    </row>
    <row r="27882" spans="8:17" x14ac:dyDescent="0.25">
      <c r="H27882" s="59">
        <v>167118</v>
      </c>
      <c r="I27882" s="59" t="s">
        <v>72</v>
      </c>
      <c r="J27882" s="59">
        <v>9335307</v>
      </c>
      <c r="K27882" s="59" t="s">
        <v>28315</v>
      </c>
      <c r="L27882" s="61" t="s">
        <v>81</v>
      </c>
      <c r="M27882" s="61">
        <f>VLOOKUP(H27882,zdroj!C:F,4,0)</f>
        <v>0</v>
      </c>
      <c r="N27882" s="61" t="str">
        <f t="shared" si="870"/>
        <v>-</v>
      </c>
      <c r="P27882" s="73" t="str">
        <f t="shared" si="871"/>
        <v/>
      </c>
      <c r="Q27882" s="61" t="s">
        <v>86</v>
      </c>
    </row>
    <row r="27883" spans="8:17" x14ac:dyDescent="0.25">
      <c r="H27883" s="59">
        <v>167118</v>
      </c>
      <c r="I27883" s="59" t="s">
        <v>72</v>
      </c>
      <c r="J27883" s="59">
        <v>9335315</v>
      </c>
      <c r="K27883" s="59" t="s">
        <v>28316</v>
      </c>
      <c r="L27883" s="61" t="s">
        <v>81</v>
      </c>
      <c r="M27883" s="61">
        <f>VLOOKUP(H27883,zdroj!C:F,4,0)</f>
        <v>0</v>
      </c>
      <c r="N27883" s="61" t="str">
        <f t="shared" si="870"/>
        <v>-</v>
      </c>
      <c r="P27883" s="73" t="str">
        <f t="shared" si="871"/>
        <v/>
      </c>
      <c r="Q27883" s="61" t="s">
        <v>86</v>
      </c>
    </row>
    <row r="27884" spans="8:17" x14ac:dyDescent="0.25">
      <c r="H27884" s="59">
        <v>167118</v>
      </c>
      <c r="I27884" s="59" t="s">
        <v>72</v>
      </c>
      <c r="J27884" s="59">
        <v>9335323</v>
      </c>
      <c r="K27884" s="59" t="s">
        <v>28317</v>
      </c>
      <c r="L27884" s="61" t="s">
        <v>81</v>
      </c>
      <c r="M27884" s="61">
        <f>VLOOKUP(H27884,zdroj!C:F,4,0)</f>
        <v>0</v>
      </c>
      <c r="N27884" s="61" t="str">
        <f t="shared" si="870"/>
        <v>-</v>
      </c>
      <c r="P27884" s="73" t="str">
        <f t="shared" si="871"/>
        <v/>
      </c>
      <c r="Q27884" s="61" t="s">
        <v>86</v>
      </c>
    </row>
    <row r="27885" spans="8:17" x14ac:dyDescent="0.25">
      <c r="H27885" s="59">
        <v>167118</v>
      </c>
      <c r="I27885" s="59" t="s">
        <v>72</v>
      </c>
      <c r="J27885" s="59">
        <v>9335331</v>
      </c>
      <c r="K27885" s="59" t="s">
        <v>28318</v>
      </c>
      <c r="L27885" s="61" t="s">
        <v>81</v>
      </c>
      <c r="M27885" s="61">
        <f>VLOOKUP(H27885,zdroj!C:F,4,0)</f>
        <v>0</v>
      </c>
      <c r="N27885" s="61" t="str">
        <f t="shared" si="870"/>
        <v>-</v>
      </c>
      <c r="P27885" s="73" t="str">
        <f t="shared" si="871"/>
        <v/>
      </c>
      <c r="Q27885" s="61" t="s">
        <v>86</v>
      </c>
    </row>
    <row r="27886" spans="8:17" x14ac:dyDescent="0.25">
      <c r="H27886" s="59">
        <v>167118</v>
      </c>
      <c r="I27886" s="59" t="s">
        <v>72</v>
      </c>
      <c r="J27886" s="59">
        <v>9335340</v>
      </c>
      <c r="K27886" s="59" t="s">
        <v>28319</v>
      </c>
      <c r="L27886" s="61" t="s">
        <v>81</v>
      </c>
      <c r="M27886" s="61">
        <f>VLOOKUP(H27886,zdroj!C:F,4,0)</f>
        <v>0</v>
      </c>
      <c r="N27886" s="61" t="str">
        <f t="shared" si="870"/>
        <v>-</v>
      </c>
      <c r="P27886" s="73" t="str">
        <f t="shared" si="871"/>
        <v/>
      </c>
      <c r="Q27886" s="61" t="s">
        <v>86</v>
      </c>
    </row>
    <row r="27887" spans="8:17" x14ac:dyDescent="0.25">
      <c r="H27887" s="59">
        <v>167118</v>
      </c>
      <c r="I27887" s="59" t="s">
        <v>72</v>
      </c>
      <c r="J27887" s="59">
        <v>9335358</v>
      </c>
      <c r="K27887" s="59" t="s">
        <v>28320</v>
      </c>
      <c r="L27887" s="61" t="s">
        <v>81</v>
      </c>
      <c r="M27887" s="61">
        <f>VLOOKUP(H27887,zdroj!C:F,4,0)</f>
        <v>0</v>
      </c>
      <c r="N27887" s="61" t="str">
        <f t="shared" si="870"/>
        <v>-</v>
      </c>
      <c r="P27887" s="73" t="str">
        <f t="shared" si="871"/>
        <v/>
      </c>
      <c r="Q27887" s="61" t="s">
        <v>86</v>
      </c>
    </row>
    <row r="27888" spans="8:17" x14ac:dyDescent="0.25">
      <c r="H27888" s="59">
        <v>167118</v>
      </c>
      <c r="I27888" s="59" t="s">
        <v>72</v>
      </c>
      <c r="J27888" s="59">
        <v>9335366</v>
      </c>
      <c r="K27888" s="59" t="s">
        <v>28321</v>
      </c>
      <c r="L27888" s="61" t="s">
        <v>81</v>
      </c>
      <c r="M27888" s="61">
        <f>VLOOKUP(H27888,zdroj!C:F,4,0)</f>
        <v>0</v>
      </c>
      <c r="N27888" s="61" t="str">
        <f t="shared" si="870"/>
        <v>-</v>
      </c>
      <c r="P27888" s="73" t="str">
        <f t="shared" si="871"/>
        <v/>
      </c>
      <c r="Q27888" s="61" t="s">
        <v>86</v>
      </c>
    </row>
    <row r="27889" spans="8:17" x14ac:dyDescent="0.25">
      <c r="H27889" s="59">
        <v>167118</v>
      </c>
      <c r="I27889" s="59" t="s">
        <v>72</v>
      </c>
      <c r="J27889" s="59">
        <v>9335374</v>
      </c>
      <c r="K27889" s="59" t="s">
        <v>28322</v>
      </c>
      <c r="L27889" s="61" t="s">
        <v>81</v>
      </c>
      <c r="M27889" s="61">
        <f>VLOOKUP(H27889,zdroj!C:F,4,0)</f>
        <v>0</v>
      </c>
      <c r="N27889" s="61" t="str">
        <f t="shared" si="870"/>
        <v>-</v>
      </c>
      <c r="P27889" s="73" t="str">
        <f t="shared" si="871"/>
        <v/>
      </c>
      <c r="Q27889" s="61" t="s">
        <v>86</v>
      </c>
    </row>
    <row r="27890" spans="8:17" x14ac:dyDescent="0.25">
      <c r="H27890" s="59">
        <v>167118</v>
      </c>
      <c r="I27890" s="59" t="s">
        <v>72</v>
      </c>
      <c r="J27890" s="59">
        <v>9335391</v>
      </c>
      <c r="K27890" s="59" t="s">
        <v>28323</v>
      </c>
      <c r="L27890" s="61" t="s">
        <v>81</v>
      </c>
      <c r="M27890" s="61">
        <f>VLOOKUP(H27890,zdroj!C:F,4,0)</f>
        <v>0</v>
      </c>
      <c r="N27890" s="61" t="str">
        <f t="shared" si="870"/>
        <v>-</v>
      </c>
      <c r="P27890" s="73" t="str">
        <f t="shared" si="871"/>
        <v/>
      </c>
      <c r="Q27890" s="61" t="s">
        <v>86</v>
      </c>
    </row>
    <row r="27891" spans="8:17" x14ac:dyDescent="0.25">
      <c r="H27891" s="59">
        <v>167118</v>
      </c>
      <c r="I27891" s="59" t="s">
        <v>72</v>
      </c>
      <c r="J27891" s="59">
        <v>9335404</v>
      </c>
      <c r="K27891" s="59" t="s">
        <v>28324</v>
      </c>
      <c r="L27891" s="61" t="s">
        <v>81</v>
      </c>
      <c r="M27891" s="61">
        <f>VLOOKUP(H27891,zdroj!C:F,4,0)</f>
        <v>0</v>
      </c>
      <c r="N27891" s="61" t="str">
        <f t="shared" si="870"/>
        <v>-</v>
      </c>
      <c r="P27891" s="73" t="str">
        <f t="shared" si="871"/>
        <v/>
      </c>
      <c r="Q27891" s="61" t="s">
        <v>86</v>
      </c>
    </row>
    <row r="27892" spans="8:17" x14ac:dyDescent="0.25">
      <c r="H27892" s="59">
        <v>167118</v>
      </c>
      <c r="I27892" s="59" t="s">
        <v>72</v>
      </c>
      <c r="J27892" s="59">
        <v>9335412</v>
      </c>
      <c r="K27892" s="59" t="s">
        <v>28325</v>
      </c>
      <c r="L27892" s="61" t="s">
        <v>81</v>
      </c>
      <c r="M27892" s="61">
        <f>VLOOKUP(H27892,zdroj!C:F,4,0)</f>
        <v>0</v>
      </c>
      <c r="N27892" s="61" t="str">
        <f t="shared" si="870"/>
        <v>-</v>
      </c>
      <c r="P27892" s="73" t="str">
        <f t="shared" si="871"/>
        <v/>
      </c>
      <c r="Q27892" s="61" t="s">
        <v>86</v>
      </c>
    </row>
    <row r="27893" spans="8:17" x14ac:dyDescent="0.25">
      <c r="H27893" s="59">
        <v>167118</v>
      </c>
      <c r="I27893" s="59" t="s">
        <v>72</v>
      </c>
      <c r="J27893" s="59">
        <v>9335421</v>
      </c>
      <c r="K27893" s="59" t="s">
        <v>28326</v>
      </c>
      <c r="L27893" s="61" t="s">
        <v>81</v>
      </c>
      <c r="M27893" s="61">
        <f>VLOOKUP(H27893,zdroj!C:F,4,0)</f>
        <v>0</v>
      </c>
      <c r="N27893" s="61" t="str">
        <f t="shared" si="870"/>
        <v>-</v>
      </c>
      <c r="P27893" s="73" t="str">
        <f t="shared" si="871"/>
        <v/>
      </c>
      <c r="Q27893" s="61" t="s">
        <v>86</v>
      </c>
    </row>
    <row r="27894" spans="8:17" x14ac:dyDescent="0.25">
      <c r="H27894" s="59">
        <v>167118</v>
      </c>
      <c r="I27894" s="59" t="s">
        <v>72</v>
      </c>
      <c r="J27894" s="59">
        <v>9335439</v>
      </c>
      <c r="K27894" s="59" t="s">
        <v>28327</v>
      </c>
      <c r="L27894" s="61" t="s">
        <v>81</v>
      </c>
      <c r="M27894" s="61">
        <f>VLOOKUP(H27894,zdroj!C:F,4,0)</f>
        <v>0</v>
      </c>
      <c r="N27894" s="61" t="str">
        <f t="shared" si="870"/>
        <v>-</v>
      </c>
      <c r="P27894" s="73" t="str">
        <f t="shared" si="871"/>
        <v/>
      </c>
      <c r="Q27894" s="61" t="s">
        <v>86</v>
      </c>
    </row>
    <row r="27895" spans="8:17" x14ac:dyDescent="0.25">
      <c r="H27895" s="59">
        <v>167118</v>
      </c>
      <c r="I27895" s="59" t="s">
        <v>72</v>
      </c>
      <c r="J27895" s="59">
        <v>9335447</v>
      </c>
      <c r="K27895" s="59" t="s">
        <v>28328</v>
      </c>
      <c r="L27895" s="61" t="s">
        <v>81</v>
      </c>
      <c r="M27895" s="61">
        <f>VLOOKUP(H27895,zdroj!C:F,4,0)</f>
        <v>0</v>
      </c>
      <c r="N27895" s="61" t="str">
        <f t="shared" si="870"/>
        <v>-</v>
      </c>
      <c r="P27895" s="73" t="str">
        <f t="shared" si="871"/>
        <v/>
      </c>
      <c r="Q27895" s="61" t="s">
        <v>86</v>
      </c>
    </row>
    <row r="27896" spans="8:17" x14ac:dyDescent="0.25">
      <c r="H27896" s="59">
        <v>167118</v>
      </c>
      <c r="I27896" s="59" t="s">
        <v>72</v>
      </c>
      <c r="J27896" s="59">
        <v>9335455</v>
      </c>
      <c r="K27896" s="59" t="s">
        <v>28329</v>
      </c>
      <c r="L27896" s="61" t="s">
        <v>81</v>
      </c>
      <c r="M27896" s="61">
        <f>VLOOKUP(H27896,zdroj!C:F,4,0)</f>
        <v>0</v>
      </c>
      <c r="N27896" s="61" t="str">
        <f t="shared" si="870"/>
        <v>-</v>
      </c>
      <c r="P27896" s="73" t="str">
        <f t="shared" si="871"/>
        <v/>
      </c>
      <c r="Q27896" s="61" t="s">
        <v>86</v>
      </c>
    </row>
    <row r="27897" spans="8:17" x14ac:dyDescent="0.25">
      <c r="H27897" s="59">
        <v>167118</v>
      </c>
      <c r="I27897" s="59" t="s">
        <v>72</v>
      </c>
      <c r="J27897" s="59">
        <v>9335463</v>
      </c>
      <c r="K27897" s="59" t="s">
        <v>28330</v>
      </c>
      <c r="L27897" s="61" t="s">
        <v>81</v>
      </c>
      <c r="M27897" s="61">
        <f>VLOOKUP(H27897,zdroj!C:F,4,0)</f>
        <v>0</v>
      </c>
      <c r="N27897" s="61" t="str">
        <f t="shared" si="870"/>
        <v>-</v>
      </c>
      <c r="P27897" s="73" t="str">
        <f t="shared" si="871"/>
        <v/>
      </c>
      <c r="Q27897" s="61" t="s">
        <v>86</v>
      </c>
    </row>
    <row r="27898" spans="8:17" x14ac:dyDescent="0.25">
      <c r="H27898" s="59">
        <v>167118</v>
      </c>
      <c r="I27898" s="59" t="s">
        <v>72</v>
      </c>
      <c r="J27898" s="59">
        <v>9335471</v>
      </c>
      <c r="K27898" s="59" t="s">
        <v>28331</v>
      </c>
      <c r="L27898" s="61" t="s">
        <v>81</v>
      </c>
      <c r="M27898" s="61">
        <f>VLOOKUP(H27898,zdroj!C:F,4,0)</f>
        <v>0</v>
      </c>
      <c r="N27898" s="61" t="str">
        <f t="shared" si="870"/>
        <v>-</v>
      </c>
      <c r="P27898" s="73" t="str">
        <f t="shared" si="871"/>
        <v/>
      </c>
      <c r="Q27898" s="61" t="s">
        <v>86</v>
      </c>
    </row>
    <row r="27899" spans="8:17" x14ac:dyDescent="0.25">
      <c r="H27899" s="59">
        <v>167118</v>
      </c>
      <c r="I27899" s="59" t="s">
        <v>72</v>
      </c>
      <c r="J27899" s="59">
        <v>9335498</v>
      </c>
      <c r="K27899" s="59" t="s">
        <v>28332</v>
      </c>
      <c r="L27899" s="61" t="s">
        <v>81</v>
      </c>
      <c r="M27899" s="61">
        <f>VLOOKUP(H27899,zdroj!C:F,4,0)</f>
        <v>0</v>
      </c>
      <c r="N27899" s="61" t="str">
        <f t="shared" si="870"/>
        <v>-</v>
      </c>
      <c r="P27899" s="73" t="str">
        <f t="shared" si="871"/>
        <v/>
      </c>
      <c r="Q27899" s="61" t="s">
        <v>86</v>
      </c>
    </row>
    <row r="27900" spans="8:17" x14ac:dyDescent="0.25">
      <c r="H27900" s="59">
        <v>167118</v>
      </c>
      <c r="I27900" s="59" t="s">
        <v>72</v>
      </c>
      <c r="J27900" s="59">
        <v>9335501</v>
      </c>
      <c r="K27900" s="59" t="s">
        <v>28333</v>
      </c>
      <c r="L27900" s="61" t="s">
        <v>81</v>
      </c>
      <c r="M27900" s="61">
        <f>VLOOKUP(H27900,zdroj!C:F,4,0)</f>
        <v>0</v>
      </c>
      <c r="N27900" s="61" t="str">
        <f t="shared" si="870"/>
        <v>-</v>
      </c>
      <c r="P27900" s="73" t="str">
        <f t="shared" si="871"/>
        <v/>
      </c>
      <c r="Q27900" s="61" t="s">
        <v>86</v>
      </c>
    </row>
    <row r="27901" spans="8:17" x14ac:dyDescent="0.25">
      <c r="H27901" s="59">
        <v>167118</v>
      </c>
      <c r="I27901" s="59" t="s">
        <v>72</v>
      </c>
      <c r="J27901" s="59">
        <v>9335510</v>
      </c>
      <c r="K27901" s="59" t="s">
        <v>28334</v>
      </c>
      <c r="L27901" s="61" t="s">
        <v>81</v>
      </c>
      <c r="M27901" s="61">
        <f>VLOOKUP(H27901,zdroj!C:F,4,0)</f>
        <v>0</v>
      </c>
      <c r="N27901" s="61" t="str">
        <f t="shared" si="870"/>
        <v>-</v>
      </c>
      <c r="P27901" s="73" t="str">
        <f t="shared" si="871"/>
        <v/>
      </c>
      <c r="Q27901" s="61" t="s">
        <v>86</v>
      </c>
    </row>
    <row r="27902" spans="8:17" x14ac:dyDescent="0.25">
      <c r="H27902" s="59">
        <v>167118</v>
      </c>
      <c r="I27902" s="59" t="s">
        <v>72</v>
      </c>
      <c r="J27902" s="59">
        <v>9335528</v>
      </c>
      <c r="K27902" s="59" t="s">
        <v>28335</v>
      </c>
      <c r="L27902" s="61" t="s">
        <v>81</v>
      </c>
      <c r="M27902" s="61">
        <f>VLOOKUP(H27902,zdroj!C:F,4,0)</f>
        <v>0</v>
      </c>
      <c r="N27902" s="61" t="str">
        <f t="shared" si="870"/>
        <v>-</v>
      </c>
      <c r="P27902" s="73" t="str">
        <f t="shared" si="871"/>
        <v/>
      </c>
      <c r="Q27902" s="61" t="s">
        <v>86</v>
      </c>
    </row>
    <row r="27903" spans="8:17" x14ac:dyDescent="0.25">
      <c r="H27903" s="59">
        <v>167118</v>
      </c>
      <c r="I27903" s="59" t="s">
        <v>72</v>
      </c>
      <c r="J27903" s="59">
        <v>9335536</v>
      </c>
      <c r="K27903" s="59" t="s">
        <v>28336</v>
      </c>
      <c r="L27903" s="61" t="s">
        <v>81</v>
      </c>
      <c r="M27903" s="61">
        <f>VLOOKUP(H27903,zdroj!C:F,4,0)</f>
        <v>0</v>
      </c>
      <c r="N27903" s="61" t="str">
        <f t="shared" si="870"/>
        <v>-</v>
      </c>
      <c r="P27903" s="73" t="str">
        <f t="shared" si="871"/>
        <v/>
      </c>
      <c r="Q27903" s="61" t="s">
        <v>86</v>
      </c>
    </row>
    <row r="27904" spans="8:17" x14ac:dyDescent="0.25">
      <c r="H27904" s="59">
        <v>167118</v>
      </c>
      <c r="I27904" s="59" t="s">
        <v>72</v>
      </c>
      <c r="J27904" s="59">
        <v>9335544</v>
      </c>
      <c r="K27904" s="59" t="s">
        <v>28337</v>
      </c>
      <c r="L27904" s="61" t="s">
        <v>81</v>
      </c>
      <c r="M27904" s="61">
        <f>VLOOKUP(H27904,zdroj!C:F,4,0)</f>
        <v>0</v>
      </c>
      <c r="N27904" s="61" t="str">
        <f t="shared" si="870"/>
        <v>-</v>
      </c>
      <c r="P27904" s="73" t="str">
        <f t="shared" si="871"/>
        <v/>
      </c>
      <c r="Q27904" s="61" t="s">
        <v>86</v>
      </c>
    </row>
    <row r="27905" spans="8:17" x14ac:dyDescent="0.25">
      <c r="H27905" s="59">
        <v>167118</v>
      </c>
      <c r="I27905" s="59" t="s">
        <v>72</v>
      </c>
      <c r="J27905" s="59">
        <v>9335552</v>
      </c>
      <c r="K27905" s="59" t="s">
        <v>28338</v>
      </c>
      <c r="L27905" s="61" t="s">
        <v>81</v>
      </c>
      <c r="M27905" s="61">
        <f>VLOOKUP(H27905,zdroj!C:F,4,0)</f>
        <v>0</v>
      </c>
      <c r="N27905" s="61" t="str">
        <f t="shared" si="870"/>
        <v>-</v>
      </c>
      <c r="P27905" s="73" t="str">
        <f t="shared" si="871"/>
        <v/>
      </c>
      <c r="Q27905" s="61" t="s">
        <v>86</v>
      </c>
    </row>
    <row r="27906" spans="8:17" x14ac:dyDescent="0.25">
      <c r="H27906" s="59">
        <v>167118</v>
      </c>
      <c r="I27906" s="59" t="s">
        <v>72</v>
      </c>
      <c r="J27906" s="59">
        <v>9335579</v>
      </c>
      <c r="K27906" s="59" t="s">
        <v>28339</v>
      </c>
      <c r="L27906" s="61" t="s">
        <v>81</v>
      </c>
      <c r="M27906" s="61">
        <f>VLOOKUP(H27906,zdroj!C:F,4,0)</f>
        <v>0</v>
      </c>
      <c r="N27906" s="61" t="str">
        <f t="shared" si="870"/>
        <v>-</v>
      </c>
      <c r="P27906" s="73" t="str">
        <f t="shared" si="871"/>
        <v/>
      </c>
      <c r="Q27906" s="61" t="s">
        <v>86</v>
      </c>
    </row>
    <row r="27907" spans="8:17" x14ac:dyDescent="0.25">
      <c r="H27907" s="59">
        <v>167118</v>
      </c>
      <c r="I27907" s="59" t="s">
        <v>72</v>
      </c>
      <c r="J27907" s="59">
        <v>9335587</v>
      </c>
      <c r="K27907" s="59" t="s">
        <v>28340</v>
      </c>
      <c r="L27907" s="61" t="s">
        <v>81</v>
      </c>
      <c r="M27907" s="61">
        <f>VLOOKUP(H27907,zdroj!C:F,4,0)</f>
        <v>0</v>
      </c>
      <c r="N27907" s="61" t="str">
        <f t="shared" si="870"/>
        <v>-</v>
      </c>
      <c r="P27907" s="73" t="str">
        <f t="shared" si="871"/>
        <v/>
      </c>
      <c r="Q27907" s="61" t="s">
        <v>86</v>
      </c>
    </row>
    <row r="27908" spans="8:17" x14ac:dyDescent="0.25">
      <c r="H27908" s="59">
        <v>167118</v>
      </c>
      <c r="I27908" s="59" t="s">
        <v>72</v>
      </c>
      <c r="J27908" s="59">
        <v>9335595</v>
      </c>
      <c r="K27908" s="59" t="s">
        <v>28341</v>
      </c>
      <c r="L27908" s="61" t="s">
        <v>81</v>
      </c>
      <c r="M27908" s="61">
        <f>VLOOKUP(H27908,zdroj!C:F,4,0)</f>
        <v>0</v>
      </c>
      <c r="N27908" s="61" t="str">
        <f t="shared" si="870"/>
        <v>-</v>
      </c>
      <c r="P27908" s="73" t="str">
        <f t="shared" si="871"/>
        <v/>
      </c>
      <c r="Q27908" s="61" t="s">
        <v>86</v>
      </c>
    </row>
    <row r="27909" spans="8:17" x14ac:dyDescent="0.25">
      <c r="H27909" s="59">
        <v>167118</v>
      </c>
      <c r="I27909" s="59" t="s">
        <v>72</v>
      </c>
      <c r="J27909" s="59">
        <v>9335609</v>
      </c>
      <c r="K27909" s="59" t="s">
        <v>28342</v>
      </c>
      <c r="L27909" s="61" t="s">
        <v>81</v>
      </c>
      <c r="M27909" s="61">
        <f>VLOOKUP(H27909,zdroj!C:F,4,0)</f>
        <v>0</v>
      </c>
      <c r="N27909" s="61" t="str">
        <f t="shared" si="870"/>
        <v>-</v>
      </c>
      <c r="P27909" s="73" t="str">
        <f t="shared" si="871"/>
        <v/>
      </c>
      <c r="Q27909" s="61" t="s">
        <v>86</v>
      </c>
    </row>
    <row r="27910" spans="8:17" x14ac:dyDescent="0.25">
      <c r="H27910" s="59">
        <v>167118</v>
      </c>
      <c r="I27910" s="59" t="s">
        <v>72</v>
      </c>
      <c r="J27910" s="59">
        <v>9335625</v>
      </c>
      <c r="K27910" s="59" t="s">
        <v>28343</v>
      </c>
      <c r="L27910" s="61" t="s">
        <v>81</v>
      </c>
      <c r="M27910" s="61">
        <f>VLOOKUP(H27910,zdroj!C:F,4,0)</f>
        <v>0</v>
      </c>
      <c r="N27910" s="61" t="str">
        <f t="shared" si="870"/>
        <v>-</v>
      </c>
      <c r="P27910" s="73" t="str">
        <f t="shared" si="871"/>
        <v/>
      </c>
      <c r="Q27910" s="61" t="s">
        <v>86</v>
      </c>
    </row>
    <row r="27911" spans="8:17" x14ac:dyDescent="0.25">
      <c r="H27911" s="59">
        <v>167118</v>
      </c>
      <c r="I27911" s="59" t="s">
        <v>72</v>
      </c>
      <c r="J27911" s="59">
        <v>9335633</v>
      </c>
      <c r="K27911" s="59" t="s">
        <v>28344</v>
      </c>
      <c r="L27911" s="61" t="s">
        <v>81</v>
      </c>
      <c r="M27911" s="61">
        <f>VLOOKUP(H27911,zdroj!C:F,4,0)</f>
        <v>0</v>
      </c>
      <c r="N27911" s="61" t="str">
        <f t="shared" ref="N27911:N27974" si="872">IF(M27911="A",IF(L27911="katA","katB",L27911),L27911)</f>
        <v>-</v>
      </c>
      <c r="P27911" s="73" t="str">
        <f t="shared" ref="P27911:P27974" si="873">IF(O27911="A",1,"")</f>
        <v/>
      </c>
      <c r="Q27911" s="61" t="s">
        <v>86</v>
      </c>
    </row>
    <row r="27912" spans="8:17" x14ac:dyDescent="0.25">
      <c r="H27912" s="59">
        <v>167118</v>
      </c>
      <c r="I27912" s="59" t="s">
        <v>72</v>
      </c>
      <c r="J27912" s="59">
        <v>9335650</v>
      </c>
      <c r="K27912" s="59" t="s">
        <v>28345</v>
      </c>
      <c r="L27912" s="61" t="s">
        <v>81</v>
      </c>
      <c r="M27912" s="61">
        <f>VLOOKUP(H27912,zdroj!C:F,4,0)</f>
        <v>0</v>
      </c>
      <c r="N27912" s="61" t="str">
        <f t="shared" si="872"/>
        <v>-</v>
      </c>
      <c r="P27912" s="73" t="str">
        <f t="shared" si="873"/>
        <v/>
      </c>
      <c r="Q27912" s="61" t="s">
        <v>86</v>
      </c>
    </row>
    <row r="27913" spans="8:17" x14ac:dyDescent="0.25">
      <c r="H27913" s="59">
        <v>167118</v>
      </c>
      <c r="I27913" s="59" t="s">
        <v>72</v>
      </c>
      <c r="J27913" s="59">
        <v>9335668</v>
      </c>
      <c r="K27913" s="59" t="s">
        <v>28346</v>
      </c>
      <c r="L27913" s="61" t="s">
        <v>81</v>
      </c>
      <c r="M27913" s="61">
        <f>VLOOKUP(H27913,zdroj!C:F,4,0)</f>
        <v>0</v>
      </c>
      <c r="N27913" s="61" t="str">
        <f t="shared" si="872"/>
        <v>-</v>
      </c>
      <c r="P27913" s="73" t="str">
        <f t="shared" si="873"/>
        <v/>
      </c>
      <c r="Q27913" s="61" t="s">
        <v>86</v>
      </c>
    </row>
    <row r="27914" spans="8:17" x14ac:dyDescent="0.25">
      <c r="H27914" s="59">
        <v>167118</v>
      </c>
      <c r="I27914" s="59" t="s">
        <v>72</v>
      </c>
      <c r="J27914" s="59">
        <v>9335676</v>
      </c>
      <c r="K27914" s="59" t="s">
        <v>28347</v>
      </c>
      <c r="L27914" s="61" t="s">
        <v>81</v>
      </c>
      <c r="M27914" s="61">
        <f>VLOOKUP(H27914,zdroj!C:F,4,0)</f>
        <v>0</v>
      </c>
      <c r="N27914" s="61" t="str">
        <f t="shared" si="872"/>
        <v>-</v>
      </c>
      <c r="P27914" s="73" t="str">
        <f t="shared" si="873"/>
        <v/>
      </c>
      <c r="Q27914" s="61" t="s">
        <v>86</v>
      </c>
    </row>
    <row r="27915" spans="8:17" x14ac:dyDescent="0.25">
      <c r="H27915" s="59">
        <v>167118</v>
      </c>
      <c r="I27915" s="59" t="s">
        <v>72</v>
      </c>
      <c r="J27915" s="59">
        <v>9335757</v>
      </c>
      <c r="K27915" s="59" t="s">
        <v>28348</v>
      </c>
      <c r="L27915" s="61" t="s">
        <v>81</v>
      </c>
      <c r="M27915" s="61">
        <f>VLOOKUP(H27915,zdroj!C:F,4,0)</f>
        <v>0</v>
      </c>
      <c r="N27915" s="61" t="str">
        <f t="shared" si="872"/>
        <v>-</v>
      </c>
      <c r="P27915" s="73" t="str">
        <f t="shared" si="873"/>
        <v/>
      </c>
      <c r="Q27915" s="61" t="s">
        <v>86</v>
      </c>
    </row>
    <row r="27916" spans="8:17" x14ac:dyDescent="0.25">
      <c r="H27916" s="59">
        <v>167118</v>
      </c>
      <c r="I27916" s="59" t="s">
        <v>72</v>
      </c>
      <c r="J27916" s="59">
        <v>9335765</v>
      </c>
      <c r="K27916" s="59" t="s">
        <v>28349</v>
      </c>
      <c r="L27916" s="61" t="s">
        <v>81</v>
      </c>
      <c r="M27916" s="61">
        <f>VLOOKUP(H27916,zdroj!C:F,4,0)</f>
        <v>0</v>
      </c>
      <c r="N27916" s="61" t="str">
        <f t="shared" si="872"/>
        <v>-</v>
      </c>
      <c r="P27916" s="73" t="str">
        <f t="shared" si="873"/>
        <v/>
      </c>
      <c r="Q27916" s="61" t="s">
        <v>86</v>
      </c>
    </row>
    <row r="27917" spans="8:17" x14ac:dyDescent="0.25">
      <c r="H27917" s="59">
        <v>167118</v>
      </c>
      <c r="I27917" s="59" t="s">
        <v>72</v>
      </c>
      <c r="J27917" s="59">
        <v>9335773</v>
      </c>
      <c r="K27917" s="59" t="s">
        <v>28350</v>
      </c>
      <c r="L27917" s="61" t="s">
        <v>81</v>
      </c>
      <c r="M27917" s="61">
        <f>VLOOKUP(H27917,zdroj!C:F,4,0)</f>
        <v>0</v>
      </c>
      <c r="N27917" s="61" t="str">
        <f t="shared" si="872"/>
        <v>-</v>
      </c>
      <c r="P27917" s="73" t="str">
        <f t="shared" si="873"/>
        <v/>
      </c>
      <c r="Q27917" s="61" t="s">
        <v>86</v>
      </c>
    </row>
    <row r="27918" spans="8:17" x14ac:dyDescent="0.25">
      <c r="H27918" s="59">
        <v>167118</v>
      </c>
      <c r="I27918" s="59" t="s">
        <v>72</v>
      </c>
      <c r="J27918" s="59">
        <v>9335781</v>
      </c>
      <c r="K27918" s="59" t="s">
        <v>28351</v>
      </c>
      <c r="L27918" s="61" t="s">
        <v>81</v>
      </c>
      <c r="M27918" s="61">
        <f>VLOOKUP(H27918,zdroj!C:F,4,0)</f>
        <v>0</v>
      </c>
      <c r="N27918" s="61" t="str">
        <f t="shared" si="872"/>
        <v>-</v>
      </c>
      <c r="P27918" s="73" t="str">
        <f t="shared" si="873"/>
        <v/>
      </c>
      <c r="Q27918" s="61" t="s">
        <v>86</v>
      </c>
    </row>
    <row r="27919" spans="8:17" x14ac:dyDescent="0.25">
      <c r="H27919" s="59">
        <v>167118</v>
      </c>
      <c r="I27919" s="59" t="s">
        <v>72</v>
      </c>
      <c r="J27919" s="59">
        <v>9335790</v>
      </c>
      <c r="K27919" s="59" t="s">
        <v>28352</v>
      </c>
      <c r="L27919" s="61" t="s">
        <v>81</v>
      </c>
      <c r="M27919" s="61">
        <f>VLOOKUP(H27919,zdroj!C:F,4,0)</f>
        <v>0</v>
      </c>
      <c r="N27919" s="61" t="str">
        <f t="shared" si="872"/>
        <v>-</v>
      </c>
      <c r="P27919" s="73" t="str">
        <f t="shared" si="873"/>
        <v/>
      </c>
      <c r="Q27919" s="61" t="s">
        <v>86</v>
      </c>
    </row>
    <row r="27920" spans="8:17" x14ac:dyDescent="0.25">
      <c r="H27920" s="59">
        <v>167118</v>
      </c>
      <c r="I27920" s="59" t="s">
        <v>72</v>
      </c>
      <c r="J27920" s="59">
        <v>9335811</v>
      </c>
      <c r="K27920" s="59" t="s">
        <v>28353</v>
      </c>
      <c r="L27920" s="61" t="s">
        <v>81</v>
      </c>
      <c r="M27920" s="61">
        <f>VLOOKUP(H27920,zdroj!C:F,4,0)</f>
        <v>0</v>
      </c>
      <c r="N27920" s="61" t="str">
        <f t="shared" si="872"/>
        <v>-</v>
      </c>
      <c r="P27920" s="73" t="str">
        <f t="shared" si="873"/>
        <v/>
      </c>
      <c r="Q27920" s="61" t="s">
        <v>86</v>
      </c>
    </row>
    <row r="27921" spans="8:17" x14ac:dyDescent="0.25">
      <c r="H27921" s="59">
        <v>167118</v>
      </c>
      <c r="I27921" s="59" t="s">
        <v>72</v>
      </c>
      <c r="J27921" s="59">
        <v>9335838</v>
      </c>
      <c r="K27921" s="59" t="s">
        <v>28354</v>
      </c>
      <c r="L27921" s="61" t="s">
        <v>81</v>
      </c>
      <c r="M27921" s="61">
        <f>VLOOKUP(H27921,zdroj!C:F,4,0)</f>
        <v>0</v>
      </c>
      <c r="N27921" s="61" t="str">
        <f t="shared" si="872"/>
        <v>-</v>
      </c>
      <c r="P27921" s="73" t="str">
        <f t="shared" si="873"/>
        <v/>
      </c>
      <c r="Q27921" s="61" t="s">
        <v>86</v>
      </c>
    </row>
    <row r="27922" spans="8:17" x14ac:dyDescent="0.25">
      <c r="H27922" s="59">
        <v>167118</v>
      </c>
      <c r="I27922" s="59" t="s">
        <v>72</v>
      </c>
      <c r="J27922" s="59">
        <v>9335846</v>
      </c>
      <c r="K27922" s="59" t="s">
        <v>28355</v>
      </c>
      <c r="L27922" s="61" t="s">
        <v>81</v>
      </c>
      <c r="M27922" s="61">
        <f>VLOOKUP(H27922,zdroj!C:F,4,0)</f>
        <v>0</v>
      </c>
      <c r="N27922" s="61" t="str">
        <f t="shared" si="872"/>
        <v>-</v>
      </c>
      <c r="P27922" s="73" t="str">
        <f t="shared" si="873"/>
        <v/>
      </c>
      <c r="Q27922" s="61" t="s">
        <v>86</v>
      </c>
    </row>
    <row r="27923" spans="8:17" x14ac:dyDescent="0.25">
      <c r="H27923" s="59">
        <v>167118</v>
      </c>
      <c r="I27923" s="59" t="s">
        <v>72</v>
      </c>
      <c r="J27923" s="59">
        <v>9335871</v>
      </c>
      <c r="K27923" s="59" t="s">
        <v>28356</v>
      </c>
      <c r="L27923" s="61" t="s">
        <v>81</v>
      </c>
      <c r="M27923" s="61">
        <f>VLOOKUP(H27923,zdroj!C:F,4,0)</f>
        <v>0</v>
      </c>
      <c r="N27923" s="61" t="str">
        <f t="shared" si="872"/>
        <v>-</v>
      </c>
      <c r="P27923" s="73" t="str">
        <f t="shared" si="873"/>
        <v/>
      </c>
      <c r="Q27923" s="61" t="s">
        <v>86</v>
      </c>
    </row>
    <row r="27924" spans="8:17" x14ac:dyDescent="0.25">
      <c r="H27924" s="59">
        <v>167118</v>
      </c>
      <c r="I27924" s="59" t="s">
        <v>72</v>
      </c>
      <c r="J27924" s="59">
        <v>9335889</v>
      </c>
      <c r="K27924" s="59" t="s">
        <v>28357</v>
      </c>
      <c r="L27924" s="61" t="s">
        <v>81</v>
      </c>
      <c r="M27924" s="61">
        <f>VLOOKUP(H27924,zdroj!C:F,4,0)</f>
        <v>0</v>
      </c>
      <c r="N27924" s="61" t="str">
        <f t="shared" si="872"/>
        <v>-</v>
      </c>
      <c r="P27924" s="73" t="str">
        <f t="shared" si="873"/>
        <v/>
      </c>
      <c r="Q27924" s="61" t="s">
        <v>86</v>
      </c>
    </row>
    <row r="27925" spans="8:17" x14ac:dyDescent="0.25">
      <c r="H27925" s="59">
        <v>167118</v>
      </c>
      <c r="I27925" s="59" t="s">
        <v>72</v>
      </c>
      <c r="J27925" s="59">
        <v>9335897</v>
      </c>
      <c r="K27925" s="59" t="s">
        <v>28358</v>
      </c>
      <c r="L27925" s="61" t="s">
        <v>81</v>
      </c>
      <c r="M27925" s="61">
        <f>VLOOKUP(H27925,zdroj!C:F,4,0)</f>
        <v>0</v>
      </c>
      <c r="N27925" s="61" t="str">
        <f t="shared" si="872"/>
        <v>-</v>
      </c>
      <c r="P27925" s="73" t="str">
        <f t="shared" si="873"/>
        <v/>
      </c>
      <c r="Q27925" s="61" t="s">
        <v>86</v>
      </c>
    </row>
    <row r="27926" spans="8:17" x14ac:dyDescent="0.25">
      <c r="H27926" s="59">
        <v>167118</v>
      </c>
      <c r="I27926" s="59" t="s">
        <v>72</v>
      </c>
      <c r="J27926" s="59">
        <v>9335901</v>
      </c>
      <c r="K27926" s="59" t="s">
        <v>28359</v>
      </c>
      <c r="L27926" s="61" t="s">
        <v>81</v>
      </c>
      <c r="M27926" s="61">
        <f>VLOOKUP(H27926,zdroj!C:F,4,0)</f>
        <v>0</v>
      </c>
      <c r="N27926" s="61" t="str">
        <f t="shared" si="872"/>
        <v>-</v>
      </c>
      <c r="P27926" s="73" t="str">
        <f t="shared" si="873"/>
        <v/>
      </c>
      <c r="Q27926" s="61" t="s">
        <v>86</v>
      </c>
    </row>
    <row r="27927" spans="8:17" x14ac:dyDescent="0.25">
      <c r="H27927" s="59">
        <v>167118</v>
      </c>
      <c r="I27927" s="59" t="s">
        <v>72</v>
      </c>
      <c r="J27927" s="59">
        <v>9335919</v>
      </c>
      <c r="K27927" s="59" t="s">
        <v>28360</v>
      </c>
      <c r="L27927" s="61" t="s">
        <v>81</v>
      </c>
      <c r="M27927" s="61">
        <f>VLOOKUP(H27927,zdroj!C:F,4,0)</f>
        <v>0</v>
      </c>
      <c r="N27927" s="61" t="str">
        <f t="shared" si="872"/>
        <v>-</v>
      </c>
      <c r="P27927" s="73" t="str">
        <f t="shared" si="873"/>
        <v/>
      </c>
      <c r="Q27927" s="61" t="s">
        <v>86</v>
      </c>
    </row>
    <row r="27928" spans="8:17" x14ac:dyDescent="0.25">
      <c r="H27928" s="59">
        <v>167118</v>
      </c>
      <c r="I27928" s="59" t="s">
        <v>72</v>
      </c>
      <c r="J27928" s="59">
        <v>9335935</v>
      </c>
      <c r="K27928" s="59" t="s">
        <v>28361</v>
      </c>
      <c r="L27928" s="61" t="s">
        <v>81</v>
      </c>
      <c r="M27928" s="61">
        <f>VLOOKUP(H27928,zdroj!C:F,4,0)</f>
        <v>0</v>
      </c>
      <c r="N27928" s="61" t="str">
        <f t="shared" si="872"/>
        <v>-</v>
      </c>
      <c r="P27928" s="73" t="str">
        <f t="shared" si="873"/>
        <v/>
      </c>
      <c r="Q27928" s="61" t="s">
        <v>86</v>
      </c>
    </row>
    <row r="27929" spans="8:17" x14ac:dyDescent="0.25">
      <c r="H27929" s="59">
        <v>167118</v>
      </c>
      <c r="I27929" s="59" t="s">
        <v>72</v>
      </c>
      <c r="J27929" s="59">
        <v>9335943</v>
      </c>
      <c r="K27929" s="59" t="s">
        <v>28362</v>
      </c>
      <c r="L27929" s="61" t="s">
        <v>81</v>
      </c>
      <c r="M27929" s="61">
        <f>VLOOKUP(H27929,zdroj!C:F,4,0)</f>
        <v>0</v>
      </c>
      <c r="N27929" s="61" t="str">
        <f t="shared" si="872"/>
        <v>-</v>
      </c>
      <c r="P27929" s="73" t="str">
        <f t="shared" si="873"/>
        <v/>
      </c>
      <c r="Q27929" s="61" t="s">
        <v>86</v>
      </c>
    </row>
    <row r="27930" spans="8:17" x14ac:dyDescent="0.25">
      <c r="H27930" s="59">
        <v>167118</v>
      </c>
      <c r="I27930" s="59" t="s">
        <v>72</v>
      </c>
      <c r="J27930" s="59">
        <v>9335951</v>
      </c>
      <c r="K27930" s="59" t="s">
        <v>28363</v>
      </c>
      <c r="L27930" s="61" t="s">
        <v>81</v>
      </c>
      <c r="M27930" s="61">
        <f>VLOOKUP(H27930,zdroj!C:F,4,0)</f>
        <v>0</v>
      </c>
      <c r="N27930" s="61" t="str">
        <f t="shared" si="872"/>
        <v>-</v>
      </c>
      <c r="P27930" s="73" t="str">
        <f t="shared" si="873"/>
        <v/>
      </c>
      <c r="Q27930" s="61" t="s">
        <v>86</v>
      </c>
    </row>
    <row r="27931" spans="8:17" x14ac:dyDescent="0.25">
      <c r="H27931" s="59">
        <v>167118</v>
      </c>
      <c r="I27931" s="59" t="s">
        <v>72</v>
      </c>
      <c r="J27931" s="59">
        <v>9335960</v>
      </c>
      <c r="K27931" s="59" t="s">
        <v>28364</v>
      </c>
      <c r="L27931" s="61" t="s">
        <v>81</v>
      </c>
      <c r="M27931" s="61">
        <f>VLOOKUP(H27931,zdroj!C:F,4,0)</f>
        <v>0</v>
      </c>
      <c r="N27931" s="61" t="str">
        <f t="shared" si="872"/>
        <v>-</v>
      </c>
      <c r="P27931" s="73" t="str">
        <f t="shared" si="873"/>
        <v/>
      </c>
      <c r="Q27931" s="61" t="s">
        <v>86</v>
      </c>
    </row>
    <row r="27932" spans="8:17" x14ac:dyDescent="0.25">
      <c r="H27932" s="59">
        <v>167118</v>
      </c>
      <c r="I27932" s="59" t="s">
        <v>72</v>
      </c>
      <c r="J27932" s="59">
        <v>9335978</v>
      </c>
      <c r="K27932" s="59" t="s">
        <v>28365</v>
      </c>
      <c r="L27932" s="61" t="s">
        <v>81</v>
      </c>
      <c r="M27932" s="61">
        <f>VLOOKUP(H27932,zdroj!C:F,4,0)</f>
        <v>0</v>
      </c>
      <c r="N27932" s="61" t="str">
        <f t="shared" si="872"/>
        <v>-</v>
      </c>
      <c r="P27932" s="73" t="str">
        <f t="shared" si="873"/>
        <v/>
      </c>
      <c r="Q27932" s="61" t="s">
        <v>86</v>
      </c>
    </row>
    <row r="27933" spans="8:17" x14ac:dyDescent="0.25">
      <c r="H27933" s="59">
        <v>167118</v>
      </c>
      <c r="I27933" s="59" t="s">
        <v>72</v>
      </c>
      <c r="J27933" s="59">
        <v>9335986</v>
      </c>
      <c r="K27933" s="59" t="s">
        <v>28366</v>
      </c>
      <c r="L27933" s="61" t="s">
        <v>114</v>
      </c>
      <c r="M27933" s="61">
        <f>VLOOKUP(H27933,zdroj!C:F,4,0)</f>
        <v>0</v>
      </c>
      <c r="N27933" s="61" t="str">
        <f t="shared" si="872"/>
        <v>katC</v>
      </c>
      <c r="P27933" s="73" t="str">
        <f t="shared" si="873"/>
        <v/>
      </c>
      <c r="Q27933" s="61" t="s">
        <v>31</v>
      </c>
    </row>
    <row r="27934" spans="8:17" x14ac:dyDescent="0.25">
      <c r="H27934" s="59">
        <v>167118</v>
      </c>
      <c r="I27934" s="59" t="s">
        <v>72</v>
      </c>
      <c r="J27934" s="59">
        <v>9336001</v>
      </c>
      <c r="K27934" s="59" t="s">
        <v>28367</v>
      </c>
      <c r="L27934" s="61" t="s">
        <v>81</v>
      </c>
      <c r="M27934" s="61">
        <f>VLOOKUP(H27934,zdroj!C:F,4,0)</f>
        <v>0</v>
      </c>
      <c r="N27934" s="61" t="str">
        <f t="shared" si="872"/>
        <v>-</v>
      </c>
      <c r="P27934" s="73" t="str">
        <f t="shared" si="873"/>
        <v/>
      </c>
      <c r="Q27934" s="61" t="s">
        <v>86</v>
      </c>
    </row>
    <row r="27935" spans="8:17" x14ac:dyDescent="0.25">
      <c r="H27935" s="59">
        <v>167118</v>
      </c>
      <c r="I27935" s="59" t="s">
        <v>72</v>
      </c>
      <c r="J27935" s="59">
        <v>25255827</v>
      </c>
      <c r="K27935" s="59" t="s">
        <v>28368</v>
      </c>
      <c r="L27935" s="61" t="s">
        <v>81</v>
      </c>
      <c r="M27935" s="61">
        <f>VLOOKUP(H27935,zdroj!C:F,4,0)</f>
        <v>0</v>
      </c>
      <c r="N27935" s="61" t="str">
        <f t="shared" si="872"/>
        <v>-</v>
      </c>
      <c r="P27935" s="73" t="str">
        <f t="shared" si="873"/>
        <v/>
      </c>
      <c r="Q27935" s="61" t="s">
        <v>86</v>
      </c>
    </row>
    <row r="27936" spans="8:17" x14ac:dyDescent="0.25">
      <c r="H27936" s="59">
        <v>167118</v>
      </c>
      <c r="I27936" s="59" t="s">
        <v>72</v>
      </c>
      <c r="J27936" s="59">
        <v>25432559</v>
      </c>
      <c r="K27936" s="59" t="s">
        <v>28369</v>
      </c>
      <c r="L27936" s="61" t="s">
        <v>81</v>
      </c>
      <c r="M27936" s="61">
        <f>VLOOKUP(H27936,zdroj!C:F,4,0)</f>
        <v>0</v>
      </c>
      <c r="N27936" s="61" t="str">
        <f t="shared" si="872"/>
        <v>-</v>
      </c>
      <c r="P27936" s="73" t="str">
        <f t="shared" si="873"/>
        <v/>
      </c>
      <c r="Q27936" s="61" t="s">
        <v>86</v>
      </c>
    </row>
    <row r="27937" spans="8:17" x14ac:dyDescent="0.25">
      <c r="H27937" s="59">
        <v>167118</v>
      </c>
      <c r="I27937" s="59" t="s">
        <v>72</v>
      </c>
      <c r="J27937" s="59">
        <v>25475746</v>
      </c>
      <c r="K27937" s="59" t="s">
        <v>28370</v>
      </c>
      <c r="L27937" s="61" t="s">
        <v>81</v>
      </c>
      <c r="M27937" s="61">
        <f>VLOOKUP(H27937,zdroj!C:F,4,0)</f>
        <v>0</v>
      </c>
      <c r="N27937" s="61" t="str">
        <f t="shared" si="872"/>
        <v>-</v>
      </c>
      <c r="P27937" s="73" t="str">
        <f t="shared" si="873"/>
        <v/>
      </c>
      <c r="Q27937" s="61" t="s">
        <v>86</v>
      </c>
    </row>
    <row r="27938" spans="8:17" x14ac:dyDescent="0.25">
      <c r="H27938" s="59">
        <v>167118</v>
      </c>
      <c r="I27938" s="59" t="s">
        <v>72</v>
      </c>
      <c r="J27938" s="59">
        <v>25542931</v>
      </c>
      <c r="K27938" s="59" t="s">
        <v>28371</v>
      </c>
      <c r="L27938" s="61" t="s">
        <v>81</v>
      </c>
      <c r="M27938" s="61">
        <f>VLOOKUP(H27938,zdroj!C:F,4,0)</f>
        <v>0</v>
      </c>
      <c r="N27938" s="61" t="str">
        <f t="shared" si="872"/>
        <v>-</v>
      </c>
      <c r="P27938" s="73" t="str">
        <f t="shared" si="873"/>
        <v/>
      </c>
      <c r="Q27938" s="61" t="s">
        <v>86</v>
      </c>
    </row>
    <row r="27939" spans="8:17" x14ac:dyDescent="0.25">
      <c r="H27939" s="59">
        <v>167118</v>
      </c>
      <c r="I27939" s="59" t="s">
        <v>72</v>
      </c>
      <c r="J27939" s="59">
        <v>25543245</v>
      </c>
      <c r="K27939" s="59" t="s">
        <v>28372</v>
      </c>
      <c r="L27939" s="61" t="s">
        <v>81</v>
      </c>
      <c r="M27939" s="61">
        <f>VLOOKUP(H27939,zdroj!C:F,4,0)</f>
        <v>0</v>
      </c>
      <c r="N27939" s="61" t="str">
        <f t="shared" si="872"/>
        <v>-</v>
      </c>
      <c r="P27939" s="73" t="str">
        <f t="shared" si="873"/>
        <v/>
      </c>
      <c r="Q27939" s="61" t="s">
        <v>86</v>
      </c>
    </row>
    <row r="27940" spans="8:17" x14ac:dyDescent="0.25">
      <c r="H27940" s="59">
        <v>167118</v>
      </c>
      <c r="I27940" s="59" t="s">
        <v>72</v>
      </c>
      <c r="J27940" s="59">
        <v>25543300</v>
      </c>
      <c r="K27940" s="59" t="s">
        <v>28373</v>
      </c>
      <c r="L27940" s="61" t="s">
        <v>81</v>
      </c>
      <c r="M27940" s="61">
        <f>VLOOKUP(H27940,zdroj!C:F,4,0)</f>
        <v>0</v>
      </c>
      <c r="N27940" s="61" t="str">
        <f t="shared" si="872"/>
        <v>-</v>
      </c>
      <c r="P27940" s="73" t="str">
        <f t="shared" si="873"/>
        <v/>
      </c>
      <c r="Q27940" s="61" t="s">
        <v>86</v>
      </c>
    </row>
    <row r="27941" spans="8:17" x14ac:dyDescent="0.25">
      <c r="H27941" s="59">
        <v>167118</v>
      </c>
      <c r="I27941" s="59" t="s">
        <v>72</v>
      </c>
      <c r="J27941" s="59">
        <v>25543318</v>
      </c>
      <c r="K27941" s="59" t="s">
        <v>28374</v>
      </c>
      <c r="L27941" s="61" t="s">
        <v>81</v>
      </c>
      <c r="M27941" s="61">
        <f>VLOOKUP(H27941,zdroj!C:F,4,0)</f>
        <v>0</v>
      </c>
      <c r="N27941" s="61" t="str">
        <f t="shared" si="872"/>
        <v>-</v>
      </c>
      <c r="P27941" s="73" t="str">
        <f t="shared" si="873"/>
        <v/>
      </c>
      <c r="Q27941" s="61" t="s">
        <v>86</v>
      </c>
    </row>
    <row r="27942" spans="8:17" x14ac:dyDescent="0.25">
      <c r="H27942" s="59">
        <v>167118</v>
      </c>
      <c r="I27942" s="59" t="s">
        <v>72</v>
      </c>
      <c r="J27942" s="59">
        <v>25785478</v>
      </c>
      <c r="K27942" s="59" t="s">
        <v>28375</v>
      </c>
      <c r="L27942" s="61" t="s">
        <v>81</v>
      </c>
      <c r="M27942" s="61">
        <f>VLOOKUP(H27942,zdroj!C:F,4,0)</f>
        <v>0</v>
      </c>
      <c r="N27942" s="61" t="str">
        <f t="shared" si="872"/>
        <v>-</v>
      </c>
      <c r="P27942" s="73" t="str">
        <f t="shared" si="873"/>
        <v/>
      </c>
      <c r="Q27942" s="61" t="s">
        <v>86</v>
      </c>
    </row>
    <row r="27943" spans="8:17" x14ac:dyDescent="0.25">
      <c r="H27943" s="59">
        <v>167118</v>
      </c>
      <c r="I27943" s="59" t="s">
        <v>72</v>
      </c>
      <c r="J27943" s="59">
        <v>25795376</v>
      </c>
      <c r="K27943" s="59" t="s">
        <v>28376</v>
      </c>
      <c r="L27943" s="61" t="s">
        <v>81</v>
      </c>
      <c r="M27943" s="61">
        <f>VLOOKUP(H27943,zdroj!C:F,4,0)</f>
        <v>0</v>
      </c>
      <c r="N27943" s="61" t="str">
        <f t="shared" si="872"/>
        <v>-</v>
      </c>
      <c r="P27943" s="73" t="str">
        <f t="shared" si="873"/>
        <v/>
      </c>
      <c r="Q27943" s="61" t="s">
        <v>86</v>
      </c>
    </row>
    <row r="27944" spans="8:17" x14ac:dyDescent="0.25">
      <c r="H27944" s="59">
        <v>167118</v>
      </c>
      <c r="I27944" s="59" t="s">
        <v>72</v>
      </c>
      <c r="J27944" s="59">
        <v>25817850</v>
      </c>
      <c r="K27944" s="59" t="s">
        <v>28377</v>
      </c>
      <c r="L27944" s="61" t="s">
        <v>81</v>
      </c>
      <c r="M27944" s="61">
        <f>VLOOKUP(H27944,zdroj!C:F,4,0)</f>
        <v>0</v>
      </c>
      <c r="N27944" s="61" t="str">
        <f t="shared" si="872"/>
        <v>-</v>
      </c>
      <c r="P27944" s="73" t="str">
        <f t="shared" si="873"/>
        <v/>
      </c>
      <c r="Q27944" s="61" t="s">
        <v>86</v>
      </c>
    </row>
    <row r="27945" spans="8:17" x14ac:dyDescent="0.25">
      <c r="H27945" s="59">
        <v>167118</v>
      </c>
      <c r="I27945" s="59" t="s">
        <v>72</v>
      </c>
      <c r="J27945" s="59">
        <v>25838377</v>
      </c>
      <c r="K27945" s="59" t="s">
        <v>28378</v>
      </c>
      <c r="L27945" s="61" t="s">
        <v>81</v>
      </c>
      <c r="M27945" s="61">
        <f>VLOOKUP(H27945,zdroj!C:F,4,0)</f>
        <v>0</v>
      </c>
      <c r="N27945" s="61" t="str">
        <f t="shared" si="872"/>
        <v>-</v>
      </c>
      <c r="P27945" s="73" t="str">
        <f t="shared" si="873"/>
        <v/>
      </c>
      <c r="Q27945" s="61" t="s">
        <v>86</v>
      </c>
    </row>
    <row r="27946" spans="8:17" x14ac:dyDescent="0.25">
      <c r="H27946" s="59">
        <v>167118</v>
      </c>
      <c r="I27946" s="59" t="s">
        <v>72</v>
      </c>
      <c r="J27946" s="59">
        <v>25858491</v>
      </c>
      <c r="K27946" s="59" t="s">
        <v>28379</v>
      </c>
      <c r="L27946" s="61" t="s">
        <v>114</v>
      </c>
      <c r="M27946" s="61">
        <f>VLOOKUP(H27946,zdroj!C:F,4,0)</f>
        <v>0</v>
      </c>
      <c r="N27946" s="61" t="str">
        <f t="shared" si="872"/>
        <v>katC</v>
      </c>
      <c r="P27946" s="73" t="str">
        <f t="shared" si="873"/>
        <v/>
      </c>
      <c r="Q27946" s="61" t="s">
        <v>31</v>
      </c>
    </row>
    <row r="27947" spans="8:17" x14ac:dyDescent="0.25">
      <c r="H27947" s="59">
        <v>167118</v>
      </c>
      <c r="I27947" s="59" t="s">
        <v>72</v>
      </c>
      <c r="J27947" s="59">
        <v>25867211</v>
      </c>
      <c r="K27947" s="59" t="s">
        <v>28380</v>
      </c>
      <c r="L27947" s="61" t="s">
        <v>81</v>
      </c>
      <c r="M27947" s="61">
        <f>VLOOKUP(H27947,zdroj!C:F,4,0)</f>
        <v>0</v>
      </c>
      <c r="N27947" s="61" t="str">
        <f t="shared" si="872"/>
        <v>-</v>
      </c>
      <c r="P27947" s="73" t="str">
        <f t="shared" si="873"/>
        <v/>
      </c>
      <c r="Q27947" s="61" t="s">
        <v>86</v>
      </c>
    </row>
    <row r="27948" spans="8:17" x14ac:dyDescent="0.25">
      <c r="H27948" s="59">
        <v>167118</v>
      </c>
      <c r="I27948" s="59" t="s">
        <v>72</v>
      </c>
      <c r="J27948" s="59">
        <v>25874365</v>
      </c>
      <c r="K27948" s="59" t="s">
        <v>28381</v>
      </c>
      <c r="L27948" s="61" t="s">
        <v>81</v>
      </c>
      <c r="M27948" s="61">
        <f>VLOOKUP(H27948,zdroj!C:F,4,0)</f>
        <v>0</v>
      </c>
      <c r="N27948" s="61" t="str">
        <f t="shared" si="872"/>
        <v>-</v>
      </c>
      <c r="P27948" s="73" t="str">
        <f t="shared" si="873"/>
        <v/>
      </c>
      <c r="Q27948" s="61" t="s">
        <v>86</v>
      </c>
    </row>
    <row r="27949" spans="8:17" x14ac:dyDescent="0.25">
      <c r="H27949" s="59">
        <v>167118</v>
      </c>
      <c r="I27949" s="59" t="s">
        <v>72</v>
      </c>
      <c r="J27949" s="59">
        <v>25883259</v>
      </c>
      <c r="K27949" s="59" t="s">
        <v>28382</v>
      </c>
      <c r="L27949" s="61" t="s">
        <v>81</v>
      </c>
      <c r="M27949" s="61">
        <f>VLOOKUP(H27949,zdroj!C:F,4,0)</f>
        <v>0</v>
      </c>
      <c r="N27949" s="61" t="str">
        <f t="shared" si="872"/>
        <v>-</v>
      </c>
      <c r="P27949" s="73" t="str">
        <f t="shared" si="873"/>
        <v/>
      </c>
      <c r="Q27949" s="61" t="s">
        <v>86</v>
      </c>
    </row>
    <row r="27950" spans="8:17" x14ac:dyDescent="0.25">
      <c r="H27950" s="59">
        <v>167118</v>
      </c>
      <c r="I27950" s="59" t="s">
        <v>72</v>
      </c>
      <c r="J27950" s="59">
        <v>25890093</v>
      </c>
      <c r="K27950" s="59" t="s">
        <v>28383</v>
      </c>
      <c r="L27950" s="61" t="s">
        <v>81</v>
      </c>
      <c r="M27950" s="61">
        <f>VLOOKUP(H27950,zdroj!C:F,4,0)</f>
        <v>0</v>
      </c>
      <c r="N27950" s="61" t="str">
        <f t="shared" si="872"/>
        <v>-</v>
      </c>
      <c r="P27950" s="73" t="str">
        <f t="shared" si="873"/>
        <v/>
      </c>
      <c r="Q27950" s="61" t="s">
        <v>86</v>
      </c>
    </row>
    <row r="27951" spans="8:17" x14ac:dyDescent="0.25">
      <c r="H27951" s="59">
        <v>167118</v>
      </c>
      <c r="I27951" s="59" t="s">
        <v>72</v>
      </c>
      <c r="J27951" s="59">
        <v>25902253</v>
      </c>
      <c r="K27951" s="59" t="s">
        <v>28384</v>
      </c>
      <c r="L27951" s="61" t="s">
        <v>81</v>
      </c>
      <c r="M27951" s="61">
        <f>VLOOKUP(H27951,zdroj!C:F,4,0)</f>
        <v>0</v>
      </c>
      <c r="N27951" s="61" t="str">
        <f t="shared" si="872"/>
        <v>-</v>
      </c>
      <c r="P27951" s="73" t="str">
        <f t="shared" si="873"/>
        <v/>
      </c>
      <c r="Q27951" s="61" t="s">
        <v>86</v>
      </c>
    </row>
    <row r="27952" spans="8:17" x14ac:dyDescent="0.25">
      <c r="H27952" s="59">
        <v>167118</v>
      </c>
      <c r="I27952" s="59" t="s">
        <v>72</v>
      </c>
      <c r="J27952" s="59">
        <v>25902580</v>
      </c>
      <c r="K27952" s="59" t="s">
        <v>28385</v>
      </c>
      <c r="L27952" s="61" t="s">
        <v>81</v>
      </c>
      <c r="M27952" s="61">
        <f>VLOOKUP(H27952,zdroj!C:F,4,0)</f>
        <v>0</v>
      </c>
      <c r="N27952" s="61" t="str">
        <f t="shared" si="872"/>
        <v>-</v>
      </c>
      <c r="P27952" s="73" t="str">
        <f t="shared" si="873"/>
        <v/>
      </c>
      <c r="Q27952" s="61" t="s">
        <v>86</v>
      </c>
    </row>
    <row r="27953" spans="8:17" x14ac:dyDescent="0.25">
      <c r="H27953" s="59">
        <v>167118</v>
      </c>
      <c r="I27953" s="59" t="s">
        <v>72</v>
      </c>
      <c r="J27953" s="59">
        <v>25909754</v>
      </c>
      <c r="K27953" s="59" t="s">
        <v>28386</v>
      </c>
      <c r="L27953" s="61" t="s">
        <v>81</v>
      </c>
      <c r="M27953" s="61">
        <f>VLOOKUP(H27953,zdroj!C:F,4,0)</f>
        <v>0</v>
      </c>
      <c r="N27953" s="61" t="str">
        <f t="shared" si="872"/>
        <v>-</v>
      </c>
      <c r="P27953" s="73" t="str">
        <f t="shared" si="873"/>
        <v/>
      </c>
      <c r="Q27953" s="61" t="s">
        <v>86</v>
      </c>
    </row>
    <row r="27954" spans="8:17" x14ac:dyDescent="0.25">
      <c r="H27954" s="59">
        <v>167118</v>
      </c>
      <c r="I27954" s="59" t="s">
        <v>72</v>
      </c>
      <c r="J27954" s="59">
        <v>26119480</v>
      </c>
      <c r="K27954" s="59" t="s">
        <v>28387</v>
      </c>
      <c r="L27954" s="61" t="s">
        <v>81</v>
      </c>
      <c r="M27954" s="61">
        <f>VLOOKUP(H27954,zdroj!C:F,4,0)</f>
        <v>0</v>
      </c>
      <c r="N27954" s="61" t="str">
        <f t="shared" si="872"/>
        <v>-</v>
      </c>
      <c r="P27954" s="73" t="str">
        <f t="shared" si="873"/>
        <v/>
      </c>
      <c r="Q27954" s="61" t="s">
        <v>86</v>
      </c>
    </row>
    <row r="27955" spans="8:17" x14ac:dyDescent="0.25">
      <c r="H27955" s="59">
        <v>167118</v>
      </c>
      <c r="I27955" s="59" t="s">
        <v>72</v>
      </c>
      <c r="J27955" s="59">
        <v>26123312</v>
      </c>
      <c r="K27955" s="59" t="s">
        <v>28388</v>
      </c>
      <c r="L27955" s="61" t="s">
        <v>81</v>
      </c>
      <c r="M27955" s="61">
        <f>VLOOKUP(H27955,zdroj!C:F,4,0)</f>
        <v>0</v>
      </c>
      <c r="N27955" s="61" t="str">
        <f t="shared" si="872"/>
        <v>-</v>
      </c>
      <c r="P27955" s="73" t="str">
        <f t="shared" si="873"/>
        <v/>
      </c>
      <c r="Q27955" s="61" t="s">
        <v>86</v>
      </c>
    </row>
    <row r="27956" spans="8:17" x14ac:dyDescent="0.25">
      <c r="H27956" s="59">
        <v>167118</v>
      </c>
      <c r="I27956" s="59" t="s">
        <v>72</v>
      </c>
      <c r="J27956" s="59">
        <v>26245761</v>
      </c>
      <c r="K27956" s="59" t="s">
        <v>28389</v>
      </c>
      <c r="L27956" s="61" t="s">
        <v>81</v>
      </c>
      <c r="M27956" s="61">
        <f>VLOOKUP(H27956,zdroj!C:F,4,0)</f>
        <v>0</v>
      </c>
      <c r="N27956" s="61" t="str">
        <f t="shared" si="872"/>
        <v>-</v>
      </c>
      <c r="P27956" s="73" t="str">
        <f t="shared" si="873"/>
        <v/>
      </c>
      <c r="Q27956" s="61" t="s">
        <v>86</v>
      </c>
    </row>
    <row r="27957" spans="8:17" x14ac:dyDescent="0.25">
      <c r="H27957" s="59">
        <v>167118</v>
      </c>
      <c r="I27957" s="59" t="s">
        <v>72</v>
      </c>
      <c r="J27957" s="59">
        <v>26245779</v>
      </c>
      <c r="K27957" s="59" t="s">
        <v>28390</v>
      </c>
      <c r="L27957" s="61" t="s">
        <v>81</v>
      </c>
      <c r="M27957" s="61">
        <f>VLOOKUP(H27957,zdroj!C:F,4,0)</f>
        <v>0</v>
      </c>
      <c r="N27957" s="61" t="str">
        <f t="shared" si="872"/>
        <v>-</v>
      </c>
      <c r="P27957" s="73" t="str">
        <f t="shared" si="873"/>
        <v/>
      </c>
      <c r="Q27957" s="61" t="s">
        <v>86</v>
      </c>
    </row>
    <row r="27958" spans="8:17" x14ac:dyDescent="0.25">
      <c r="H27958" s="59">
        <v>167118</v>
      </c>
      <c r="I27958" s="59" t="s">
        <v>72</v>
      </c>
      <c r="J27958" s="59">
        <v>26245787</v>
      </c>
      <c r="K27958" s="59" t="s">
        <v>28391</v>
      </c>
      <c r="L27958" s="61" t="s">
        <v>81</v>
      </c>
      <c r="M27958" s="61">
        <f>VLOOKUP(H27958,zdroj!C:F,4,0)</f>
        <v>0</v>
      </c>
      <c r="N27958" s="61" t="str">
        <f t="shared" si="872"/>
        <v>-</v>
      </c>
      <c r="P27958" s="73" t="str">
        <f t="shared" si="873"/>
        <v/>
      </c>
      <c r="Q27958" s="61" t="s">
        <v>86</v>
      </c>
    </row>
    <row r="27959" spans="8:17" x14ac:dyDescent="0.25">
      <c r="H27959" s="59">
        <v>167118</v>
      </c>
      <c r="I27959" s="59" t="s">
        <v>72</v>
      </c>
      <c r="J27959" s="59">
        <v>26266458</v>
      </c>
      <c r="K27959" s="59" t="s">
        <v>28392</v>
      </c>
      <c r="L27959" s="61" t="s">
        <v>81</v>
      </c>
      <c r="M27959" s="61">
        <f>VLOOKUP(H27959,zdroj!C:F,4,0)</f>
        <v>0</v>
      </c>
      <c r="N27959" s="61" t="str">
        <f t="shared" si="872"/>
        <v>-</v>
      </c>
      <c r="P27959" s="73" t="str">
        <f t="shared" si="873"/>
        <v/>
      </c>
      <c r="Q27959" s="61" t="s">
        <v>86</v>
      </c>
    </row>
    <row r="27960" spans="8:17" x14ac:dyDescent="0.25">
      <c r="H27960" s="59">
        <v>167118</v>
      </c>
      <c r="I27960" s="59" t="s">
        <v>72</v>
      </c>
      <c r="J27960" s="59">
        <v>26298333</v>
      </c>
      <c r="K27960" s="59" t="s">
        <v>28393</v>
      </c>
      <c r="L27960" s="61" t="s">
        <v>81</v>
      </c>
      <c r="M27960" s="61">
        <f>VLOOKUP(H27960,zdroj!C:F,4,0)</f>
        <v>0</v>
      </c>
      <c r="N27960" s="61" t="str">
        <f t="shared" si="872"/>
        <v>-</v>
      </c>
      <c r="P27960" s="73" t="str">
        <f t="shared" si="873"/>
        <v/>
      </c>
      <c r="Q27960" s="61" t="s">
        <v>86</v>
      </c>
    </row>
    <row r="27961" spans="8:17" x14ac:dyDescent="0.25">
      <c r="H27961" s="59">
        <v>167118</v>
      </c>
      <c r="I27961" s="59" t="s">
        <v>72</v>
      </c>
      <c r="J27961" s="59">
        <v>26434067</v>
      </c>
      <c r="K27961" s="59" t="s">
        <v>28394</v>
      </c>
      <c r="L27961" s="61" t="s">
        <v>81</v>
      </c>
      <c r="M27961" s="61">
        <f>VLOOKUP(H27961,zdroj!C:F,4,0)</f>
        <v>0</v>
      </c>
      <c r="N27961" s="61" t="str">
        <f t="shared" si="872"/>
        <v>-</v>
      </c>
      <c r="P27961" s="73" t="str">
        <f t="shared" si="873"/>
        <v/>
      </c>
      <c r="Q27961" s="61" t="s">
        <v>86</v>
      </c>
    </row>
    <row r="27962" spans="8:17" x14ac:dyDescent="0.25">
      <c r="H27962" s="59">
        <v>167118</v>
      </c>
      <c r="I27962" s="59" t="s">
        <v>72</v>
      </c>
      <c r="J27962" s="59">
        <v>26450038</v>
      </c>
      <c r="K27962" s="59" t="s">
        <v>28395</v>
      </c>
      <c r="L27962" s="61" t="s">
        <v>81</v>
      </c>
      <c r="M27962" s="61">
        <f>VLOOKUP(H27962,zdroj!C:F,4,0)</f>
        <v>0</v>
      </c>
      <c r="N27962" s="61" t="str">
        <f t="shared" si="872"/>
        <v>-</v>
      </c>
      <c r="P27962" s="73" t="str">
        <f t="shared" si="873"/>
        <v/>
      </c>
      <c r="Q27962" s="61" t="s">
        <v>86</v>
      </c>
    </row>
    <row r="27963" spans="8:17" x14ac:dyDescent="0.25">
      <c r="H27963" s="59">
        <v>167118</v>
      </c>
      <c r="I27963" s="59" t="s">
        <v>72</v>
      </c>
      <c r="J27963" s="59">
        <v>26453118</v>
      </c>
      <c r="K27963" s="59" t="s">
        <v>28396</v>
      </c>
      <c r="L27963" s="61" t="s">
        <v>81</v>
      </c>
      <c r="M27963" s="61">
        <f>VLOOKUP(H27963,zdroj!C:F,4,0)</f>
        <v>0</v>
      </c>
      <c r="N27963" s="61" t="str">
        <f t="shared" si="872"/>
        <v>-</v>
      </c>
      <c r="P27963" s="73" t="str">
        <f t="shared" si="873"/>
        <v/>
      </c>
      <c r="Q27963" s="61" t="s">
        <v>86</v>
      </c>
    </row>
    <row r="27964" spans="8:17" x14ac:dyDescent="0.25">
      <c r="H27964" s="59">
        <v>167118</v>
      </c>
      <c r="I27964" s="59" t="s">
        <v>72</v>
      </c>
      <c r="J27964" s="59">
        <v>26457245</v>
      </c>
      <c r="K27964" s="59" t="s">
        <v>28397</v>
      </c>
      <c r="L27964" s="61" t="s">
        <v>81</v>
      </c>
      <c r="M27964" s="61">
        <f>VLOOKUP(H27964,zdroj!C:F,4,0)</f>
        <v>0</v>
      </c>
      <c r="N27964" s="61" t="str">
        <f t="shared" si="872"/>
        <v>-</v>
      </c>
      <c r="P27964" s="73" t="str">
        <f t="shared" si="873"/>
        <v/>
      </c>
      <c r="Q27964" s="61" t="s">
        <v>86</v>
      </c>
    </row>
    <row r="27965" spans="8:17" x14ac:dyDescent="0.25">
      <c r="H27965" s="59">
        <v>167118</v>
      </c>
      <c r="I27965" s="59" t="s">
        <v>72</v>
      </c>
      <c r="J27965" s="59">
        <v>26475855</v>
      </c>
      <c r="K27965" s="59" t="s">
        <v>28398</v>
      </c>
      <c r="L27965" s="61" t="s">
        <v>81</v>
      </c>
      <c r="M27965" s="61">
        <f>VLOOKUP(H27965,zdroj!C:F,4,0)</f>
        <v>0</v>
      </c>
      <c r="N27965" s="61" t="str">
        <f t="shared" si="872"/>
        <v>-</v>
      </c>
      <c r="P27965" s="73" t="str">
        <f t="shared" si="873"/>
        <v/>
      </c>
      <c r="Q27965" s="61" t="s">
        <v>86</v>
      </c>
    </row>
    <row r="27966" spans="8:17" x14ac:dyDescent="0.25">
      <c r="H27966" s="59">
        <v>167118</v>
      </c>
      <c r="I27966" s="59" t="s">
        <v>72</v>
      </c>
      <c r="J27966" s="59">
        <v>26485907</v>
      </c>
      <c r="K27966" s="59" t="s">
        <v>28399</v>
      </c>
      <c r="L27966" s="61" t="s">
        <v>81</v>
      </c>
      <c r="M27966" s="61">
        <f>VLOOKUP(H27966,zdroj!C:F,4,0)</f>
        <v>0</v>
      </c>
      <c r="N27966" s="61" t="str">
        <f t="shared" si="872"/>
        <v>-</v>
      </c>
      <c r="P27966" s="73" t="str">
        <f t="shared" si="873"/>
        <v/>
      </c>
      <c r="Q27966" s="61" t="s">
        <v>86</v>
      </c>
    </row>
    <row r="27967" spans="8:17" x14ac:dyDescent="0.25">
      <c r="H27967" s="59">
        <v>167118</v>
      </c>
      <c r="I27967" s="59" t="s">
        <v>72</v>
      </c>
      <c r="J27967" s="59">
        <v>26495503</v>
      </c>
      <c r="K27967" s="59" t="s">
        <v>28400</v>
      </c>
      <c r="L27967" s="61" t="s">
        <v>81</v>
      </c>
      <c r="M27967" s="61">
        <f>VLOOKUP(H27967,zdroj!C:F,4,0)</f>
        <v>0</v>
      </c>
      <c r="N27967" s="61" t="str">
        <f t="shared" si="872"/>
        <v>-</v>
      </c>
      <c r="P27967" s="73" t="str">
        <f t="shared" si="873"/>
        <v/>
      </c>
      <c r="Q27967" s="61" t="s">
        <v>86</v>
      </c>
    </row>
    <row r="27968" spans="8:17" x14ac:dyDescent="0.25">
      <c r="H27968" s="59">
        <v>167118</v>
      </c>
      <c r="I27968" s="59" t="s">
        <v>72</v>
      </c>
      <c r="J27968" s="59">
        <v>26556651</v>
      </c>
      <c r="K27968" s="59" t="s">
        <v>28401</v>
      </c>
      <c r="L27968" s="61" t="s">
        <v>81</v>
      </c>
      <c r="M27968" s="61">
        <f>VLOOKUP(H27968,zdroj!C:F,4,0)</f>
        <v>0</v>
      </c>
      <c r="N27968" s="61" t="str">
        <f t="shared" si="872"/>
        <v>-</v>
      </c>
      <c r="P27968" s="73" t="str">
        <f t="shared" si="873"/>
        <v/>
      </c>
      <c r="Q27968" s="61" t="s">
        <v>86</v>
      </c>
    </row>
    <row r="27969" spans="8:17" x14ac:dyDescent="0.25">
      <c r="H27969" s="59">
        <v>167118</v>
      </c>
      <c r="I27969" s="59" t="s">
        <v>72</v>
      </c>
      <c r="J27969" s="59">
        <v>26618192</v>
      </c>
      <c r="K27969" s="59" t="s">
        <v>28402</v>
      </c>
      <c r="L27969" s="61" t="s">
        <v>81</v>
      </c>
      <c r="M27969" s="61">
        <f>VLOOKUP(H27969,zdroj!C:F,4,0)</f>
        <v>0</v>
      </c>
      <c r="N27969" s="61" t="str">
        <f t="shared" si="872"/>
        <v>-</v>
      </c>
      <c r="P27969" s="73" t="str">
        <f t="shared" si="873"/>
        <v/>
      </c>
      <c r="Q27969" s="61" t="s">
        <v>86</v>
      </c>
    </row>
    <row r="27970" spans="8:17" x14ac:dyDescent="0.25">
      <c r="H27970" s="59">
        <v>167118</v>
      </c>
      <c r="I27970" s="59" t="s">
        <v>72</v>
      </c>
      <c r="J27970" s="59">
        <v>26620278</v>
      </c>
      <c r="K27970" s="59" t="s">
        <v>28403</v>
      </c>
      <c r="L27970" s="61" t="s">
        <v>81</v>
      </c>
      <c r="M27970" s="61">
        <f>VLOOKUP(H27970,zdroj!C:F,4,0)</f>
        <v>0</v>
      </c>
      <c r="N27970" s="61" t="str">
        <f t="shared" si="872"/>
        <v>-</v>
      </c>
      <c r="P27970" s="73" t="str">
        <f t="shared" si="873"/>
        <v/>
      </c>
      <c r="Q27970" s="61" t="s">
        <v>86</v>
      </c>
    </row>
    <row r="27971" spans="8:17" x14ac:dyDescent="0.25">
      <c r="H27971" s="59">
        <v>167118</v>
      </c>
      <c r="I27971" s="59" t="s">
        <v>72</v>
      </c>
      <c r="J27971" s="59">
        <v>26758270</v>
      </c>
      <c r="K27971" s="59" t="s">
        <v>28404</v>
      </c>
      <c r="L27971" s="61" t="s">
        <v>81</v>
      </c>
      <c r="M27971" s="61">
        <f>VLOOKUP(H27971,zdroj!C:F,4,0)</f>
        <v>0</v>
      </c>
      <c r="N27971" s="61" t="str">
        <f t="shared" si="872"/>
        <v>-</v>
      </c>
      <c r="P27971" s="73" t="str">
        <f t="shared" si="873"/>
        <v/>
      </c>
      <c r="Q27971" s="61" t="s">
        <v>86</v>
      </c>
    </row>
    <row r="27972" spans="8:17" x14ac:dyDescent="0.25">
      <c r="H27972" s="59">
        <v>167118</v>
      </c>
      <c r="I27972" s="59" t="s">
        <v>72</v>
      </c>
      <c r="J27972" s="59">
        <v>26914743</v>
      </c>
      <c r="K27972" s="59" t="s">
        <v>28405</v>
      </c>
      <c r="L27972" s="61" t="s">
        <v>81</v>
      </c>
      <c r="M27972" s="61">
        <f>VLOOKUP(H27972,zdroj!C:F,4,0)</f>
        <v>0</v>
      </c>
      <c r="N27972" s="61" t="str">
        <f t="shared" si="872"/>
        <v>-</v>
      </c>
      <c r="P27972" s="73" t="str">
        <f t="shared" si="873"/>
        <v/>
      </c>
      <c r="Q27972" s="61" t="s">
        <v>86</v>
      </c>
    </row>
    <row r="27973" spans="8:17" x14ac:dyDescent="0.25">
      <c r="H27973" s="59">
        <v>167118</v>
      </c>
      <c r="I27973" s="59" t="s">
        <v>72</v>
      </c>
      <c r="J27973" s="59">
        <v>26914751</v>
      </c>
      <c r="K27973" s="59" t="s">
        <v>28406</v>
      </c>
      <c r="L27973" s="61" t="s">
        <v>81</v>
      </c>
      <c r="M27973" s="61">
        <f>VLOOKUP(H27973,zdroj!C:F,4,0)</f>
        <v>0</v>
      </c>
      <c r="N27973" s="61" t="str">
        <f t="shared" si="872"/>
        <v>-</v>
      </c>
      <c r="P27973" s="73" t="str">
        <f t="shared" si="873"/>
        <v/>
      </c>
      <c r="Q27973" s="61" t="s">
        <v>86</v>
      </c>
    </row>
    <row r="27974" spans="8:17" x14ac:dyDescent="0.25">
      <c r="H27974" s="59">
        <v>167118</v>
      </c>
      <c r="I27974" s="59" t="s">
        <v>72</v>
      </c>
      <c r="J27974" s="59">
        <v>26914760</v>
      </c>
      <c r="K27974" s="59" t="s">
        <v>28407</v>
      </c>
      <c r="L27974" s="61" t="s">
        <v>81</v>
      </c>
      <c r="M27974" s="61">
        <f>VLOOKUP(H27974,zdroj!C:F,4,0)</f>
        <v>0</v>
      </c>
      <c r="N27974" s="61" t="str">
        <f t="shared" si="872"/>
        <v>-</v>
      </c>
      <c r="P27974" s="73" t="str">
        <f t="shared" si="873"/>
        <v/>
      </c>
      <c r="Q27974" s="61" t="s">
        <v>86</v>
      </c>
    </row>
    <row r="27975" spans="8:17" x14ac:dyDescent="0.25">
      <c r="H27975" s="59">
        <v>167118</v>
      </c>
      <c r="I27975" s="59" t="s">
        <v>72</v>
      </c>
      <c r="J27975" s="59">
        <v>26914778</v>
      </c>
      <c r="K27975" s="59" t="s">
        <v>28408</v>
      </c>
      <c r="L27975" s="61" t="s">
        <v>81</v>
      </c>
      <c r="M27975" s="61">
        <f>VLOOKUP(H27975,zdroj!C:F,4,0)</f>
        <v>0</v>
      </c>
      <c r="N27975" s="61" t="str">
        <f t="shared" ref="N27975:N28038" si="874">IF(M27975="A",IF(L27975="katA","katB",L27975),L27975)</f>
        <v>-</v>
      </c>
      <c r="P27975" s="73" t="str">
        <f t="shared" ref="P27975:P28038" si="875">IF(O27975="A",1,"")</f>
        <v/>
      </c>
      <c r="Q27975" s="61" t="s">
        <v>86</v>
      </c>
    </row>
    <row r="27976" spans="8:17" x14ac:dyDescent="0.25">
      <c r="H27976" s="59">
        <v>167118</v>
      </c>
      <c r="I27976" s="59" t="s">
        <v>72</v>
      </c>
      <c r="J27976" s="59">
        <v>27075061</v>
      </c>
      <c r="K27976" s="59" t="s">
        <v>28409</v>
      </c>
      <c r="L27976" s="61" t="s">
        <v>81</v>
      </c>
      <c r="M27976" s="61">
        <f>VLOOKUP(H27976,zdroj!C:F,4,0)</f>
        <v>0</v>
      </c>
      <c r="N27976" s="61" t="str">
        <f t="shared" si="874"/>
        <v>-</v>
      </c>
      <c r="P27976" s="73" t="str">
        <f t="shared" si="875"/>
        <v/>
      </c>
      <c r="Q27976" s="61" t="s">
        <v>86</v>
      </c>
    </row>
    <row r="27977" spans="8:17" x14ac:dyDescent="0.25">
      <c r="H27977" s="59">
        <v>167118</v>
      </c>
      <c r="I27977" s="59" t="s">
        <v>72</v>
      </c>
      <c r="J27977" s="59">
        <v>27075079</v>
      </c>
      <c r="K27977" s="59" t="s">
        <v>28410</v>
      </c>
      <c r="L27977" s="61" t="s">
        <v>81</v>
      </c>
      <c r="M27977" s="61">
        <f>VLOOKUP(H27977,zdroj!C:F,4,0)</f>
        <v>0</v>
      </c>
      <c r="N27977" s="61" t="str">
        <f t="shared" si="874"/>
        <v>-</v>
      </c>
      <c r="P27977" s="73" t="str">
        <f t="shared" si="875"/>
        <v/>
      </c>
      <c r="Q27977" s="61" t="s">
        <v>86</v>
      </c>
    </row>
    <row r="27978" spans="8:17" x14ac:dyDescent="0.25">
      <c r="H27978" s="59">
        <v>167118</v>
      </c>
      <c r="I27978" s="59" t="s">
        <v>72</v>
      </c>
      <c r="J27978" s="59">
        <v>27075087</v>
      </c>
      <c r="K27978" s="59" t="s">
        <v>28411</v>
      </c>
      <c r="L27978" s="61" t="s">
        <v>114</v>
      </c>
      <c r="M27978" s="61">
        <f>VLOOKUP(H27978,zdroj!C:F,4,0)</f>
        <v>0</v>
      </c>
      <c r="N27978" s="61" t="str">
        <f t="shared" si="874"/>
        <v>katC</v>
      </c>
      <c r="P27978" s="73" t="str">
        <f t="shared" si="875"/>
        <v/>
      </c>
      <c r="Q27978" s="61" t="s">
        <v>31</v>
      </c>
    </row>
    <row r="27979" spans="8:17" x14ac:dyDescent="0.25">
      <c r="H27979" s="59">
        <v>167118</v>
      </c>
      <c r="I27979" s="59" t="s">
        <v>72</v>
      </c>
      <c r="J27979" s="59">
        <v>27075095</v>
      </c>
      <c r="K27979" s="59" t="s">
        <v>28412</v>
      </c>
      <c r="L27979" s="61" t="s">
        <v>81</v>
      </c>
      <c r="M27979" s="61">
        <f>VLOOKUP(H27979,zdroj!C:F,4,0)</f>
        <v>0</v>
      </c>
      <c r="N27979" s="61" t="str">
        <f t="shared" si="874"/>
        <v>-</v>
      </c>
      <c r="P27979" s="73" t="str">
        <f t="shared" si="875"/>
        <v/>
      </c>
      <c r="Q27979" s="61" t="s">
        <v>86</v>
      </c>
    </row>
    <row r="27980" spans="8:17" x14ac:dyDescent="0.25">
      <c r="H27980" s="59">
        <v>167118</v>
      </c>
      <c r="I27980" s="59" t="s">
        <v>72</v>
      </c>
      <c r="J27980" s="59">
        <v>27075109</v>
      </c>
      <c r="K27980" s="59" t="s">
        <v>28413</v>
      </c>
      <c r="L27980" s="61" t="s">
        <v>81</v>
      </c>
      <c r="M27980" s="61">
        <f>VLOOKUP(H27980,zdroj!C:F,4,0)</f>
        <v>0</v>
      </c>
      <c r="N27980" s="61" t="str">
        <f t="shared" si="874"/>
        <v>-</v>
      </c>
      <c r="P27980" s="73" t="str">
        <f t="shared" si="875"/>
        <v/>
      </c>
      <c r="Q27980" s="61" t="s">
        <v>86</v>
      </c>
    </row>
    <row r="27981" spans="8:17" x14ac:dyDescent="0.25">
      <c r="H27981" s="59">
        <v>167118</v>
      </c>
      <c r="I27981" s="59" t="s">
        <v>72</v>
      </c>
      <c r="J27981" s="59">
        <v>27240908</v>
      </c>
      <c r="K27981" s="59" t="s">
        <v>28414</v>
      </c>
      <c r="L27981" s="61" t="s">
        <v>81</v>
      </c>
      <c r="M27981" s="61">
        <f>VLOOKUP(H27981,zdroj!C:F,4,0)</f>
        <v>0</v>
      </c>
      <c r="N27981" s="61" t="str">
        <f t="shared" si="874"/>
        <v>-</v>
      </c>
      <c r="P27981" s="73" t="str">
        <f t="shared" si="875"/>
        <v/>
      </c>
      <c r="Q27981" s="61" t="s">
        <v>86</v>
      </c>
    </row>
    <row r="27982" spans="8:17" x14ac:dyDescent="0.25">
      <c r="H27982" s="59">
        <v>167118</v>
      </c>
      <c r="I27982" s="59" t="s">
        <v>72</v>
      </c>
      <c r="J27982" s="59">
        <v>27240916</v>
      </c>
      <c r="K27982" s="59" t="s">
        <v>28415</v>
      </c>
      <c r="L27982" s="61" t="s">
        <v>81</v>
      </c>
      <c r="M27982" s="61">
        <f>VLOOKUP(H27982,zdroj!C:F,4,0)</f>
        <v>0</v>
      </c>
      <c r="N27982" s="61" t="str">
        <f t="shared" si="874"/>
        <v>-</v>
      </c>
      <c r="P27982" s="73" t="str">
        <f t="shared" si="875"/>
        <v/>
      </c>
      <c r="Q27982" s="61" t="s">
        <v>86</v>
      </c>
    </row>
    <row r="27983" spans="8:17" x14ac:dyDescent="0.25">
      <c r="H27983" s="59">
        <v>167118</v>
      </c>
      <c r="I27983" s="59" t="s">
        <v>72</v>
      </c>
      <c r="J27983" s="59">
        <v>27240924</v>
      </c>
      <c r="K27983" s="59" t="s">
        <v>28416</v>
      </c>
      <c r="L27983" s="61" t="s">
        <v>81</v>
      </c>
      <c r="M27983" s="61">
        <f>VLOOKUP(H27983,zdroj!C:F,4,0)</f>
        <v>0</v>
      </c>
      <c r="N27983" s="61" t="str">
        <f t="shared" si="874"/>
        <v>-</v>
      </c>
      <c r="P27983" s="73" t="str">
        <f t="shared" si="875"/>
        <v/>
      </c>
      <c r="Q27983" s="61" t="s">
        <v>86</v>
      </c>
    </row>
    <row r="27984" spans="8:17" x14ac:dyDescent="0.25">
      <c r="H27984" s="59">
        <v>167118</v>
      </c>
      <c r="I27984" s="59" t="s">
        <v>72</v>
      </c>
      <c r="J27984" s="59">
        <v>27292649</v>
      </c>
      <c r="K27984" s="59" t="s">
        <v>28417</v>
      </c>
      <c r="L27984" s="61" t="s">
        <v>81</v>
      </c>
      <c r="M27984" s="61">
        <f>VLOOKUP(H27984,zdroj!C:F,4,0)</f>
        <v>0</v>
      </c>
      <c r="N27984" s="61" t="str">
        <f t="shared" si="874"/>
        <v>-</v>
      </c>
      <c r="P27984" s="73" t="str">
        <f t="shared" si="875"/>
        <v/>
      </c>
      <c r="Q27984" s="61" t="s">
        <v>86</v>
      </c>
    </row>
    <row r="27985" spans="8:17" x14ac:dyDescent="0.25">
      <c r="H27985" s="59">
        <v>167118</v>
      </c>
      <c r="I27985" s="59" t="s">
        <v>72</v>
      </c>
      <c r="J27985" s="59">
        <v>27292657</v>
      </c>
      <c r="K27985" s="59" t="s">
        <v>28418</v>
      </c>
      <c r="L27985" s="61" t="s">
        <v>81</v>
      </c>
      <c r="M27985" s="61">
        <f>VLOOKUP(H27985,zdroj!C:F,4,0)</f>
        <v>0</v>
      </c>
      <c r="N27985" s="61" t="str">
        <f t="shared" si="874"/>
        <v>-</v>
      </c>
      <c r="P27985" s="73" t="str">
        <f t="shared" si="875"/>
        <v/>
      </c>
      <c r="Q27985" s="61" t="s">
        <v>86</v>
      </c>
    </row>
    <row r="27986" spans="8:17" x14ac:dyDescent="0.25">
      <c r="H27986" s="59">
        <v>167118</v>
      </c>
      <c r="I27986" s="59" t="s">
        <v>72</v>
      </c>
      <c r="J27986" s="59">
        <v>27325504</v>
      </c>
      <c r="K27986" s="59" t="s">
        <v>28419</v>
      </c>
      <c r="L27986" s="61" t="s">
        <v>81</v>
      </c>
      <c r="M27986" s="61">
        <f>VLOOKUP(H27986,zdroj!C:F,4,0)</f>
        <v>0</v>
      </c>
      <c r="N27986" s="61" t="str">
        <f t="shared" si="874"/>
        <v>-</v>
      </c>
      <c r="P27986" s="73" t="str">
        <f t="shared" si="875"/>
        <v/>
      </c>
      <c r="Q27986" s="61" t="s">
        <v>86</v>
      </c>
    </row>
    <row r="27987" spans="8:17" x14ac:dyDescent="0.25">
      <c r="H27987" s="59">
        <v>167118</v>
      </c>
      <c r="I27987" s="59" t="s">
        <v>72</v>
      </c>
      <c r="J27987" s="59">
        <v>27329232</v>
      </c>
      <c r="K27987" s="59" t="s">
        <v>28420</v>
      </c>
      <c r="L27987" s="61" t="s">
        <v>81</v>
      </c>
      <c r="M27987" s="61">
        <f>VLOOKUP(H27987,zdroj!C:F,4,0)</f>
        <v>0</v>
      </c>
      <c r="N27987" s="61" t="str">
        <f t="shared" si="874"/>
        <v>-</v>
      </c>
      <c r="P27987" s="73" t="str">
        <f t="shared" si="875"/>
        <v/>
      </c>
      <c r="Q27987" s="61" t="s">
        <v>86</v>
      </c>
    </row>
    <row r="27988" spans="8:17" x14ac:dyDescent="0.25">
      <c r="H27988" s="59">
        <v>167118</v>
      </c>
      <c r="I27988" s="59" t="s">
        <v>72</v>
      </c>
      <c r="J27988" s="59">
        <v>27329241</v>
      </c>
      <c r="K27988" s="59" t="s">
        <v>28421</v>
      </c>
      <c r="L27988" s="61" t="s">
        <v>81</v>
      </c>
      <c r="M27988" s="61">
        <f>VLOOKUP(H27988,zdroj!C:F,4,0)</f>
        <v>0</v>
      </c>
      <c r="N27988" s="61" t="str">
        <f t="shared" si="874"/>
        <v>-</v>
      </c>
      <c r="P27988" s="73" t="str">
        <f t="shared" si="875"/>
        <v/>
      </c>
      <c r="Q27988" s="61" t="s">
        <v>86</v>
      </c>
    </row>
    <row r="27989" spans="8:17" x14ac:dyDescent="0.25">
      <c r="H27989" s="59">
        <v>167118</v>
      </c>
      <c r="I27989" s="59" t="s">
        <v>72</v>
      </c>
      <c r="J27989" s="59">
        <v>27329259</v>
      </c>
      <c r="K27989" s="59" t="s">
        <v>28422</v>
      </c>
      <c r="L27989" s="61" t="s">
        <v>81</v>
      </c>
      <c r="M27989" s="61">
        <f>VLOOKUP(H27989,zdroj!C:F,4,0)</f>
        <v>0</v>
      </c>
      <c r="N27989" s="61" t="str">
        <f t="shared" si="874"/>
        <v>-</v>
      </c>
      <c r="P27989" s="73" t="str">
        <f t="shared" si="875"/>
        <v/>
      </c>
      <c r="Q27989" s="61" t="s">
        <v>86</v>
      </c>
    </row>
    <row r="27990" spans="8:17" x14ac:dyDescent="0.25">
      <c r="H27990" s="59">
        <v>167118</v>
      </c>
      <c r="I27990" s="59" t="s">
        <v>72</v>
      </c>
      <c r="J27990" s="59">
        <v>27329267</v>
      </c>
      <c r="K27990" s="59" t="s">
        <v>28423</v>
      </c>
      <c r="L27990" s="61" t="s">
        <v>81</v>
      </c>
      <c r="M27990" s="61">
        <f>VLOOKUP(H27990,zdroj!C:F,4,0)</f>
        <v>0</v>
      </c>
      <c r="N27990" s="61" t="str">
        <f t="shared" si="874"/>
        <v>-</v>
      </c>
      <c r="P27990" s="73" t="str">
        <f t="shared" si="875"/>
        <v/>
      </c>
      <c r="Q27990" s="61" t="s">
        <v>86</v>
      </c>
    </row>
    <row r="27991" spans="8:17" x14ac:dyDescent="0.25">
      <c r="H27991" s="59">
        <v>167118</v>
      </c>
      <c r="I27991" s="59" t="s">
        <v>72</v>
      </c>
      <c r="J27991" s="59">
        <v>27329275</v>
      </c>
      <c r="K27991" s="59" t="s">
        <v>28424</v>
      </c>
      <c r="L27991" s="61" t="s">
        <v>81</v>
      </c>
      <c r="M27991" s="61">
        <f>VLOOKUP(H27991,zdroj!C:F,4,0)</f>
        <v>0</v>
      </c>
      <c r="N27991" s="61" t="str">
        <f t="shared" si="874"/>
        <v>-</v>
      </c>
      <c r="P27991" s="73" t="str">
        <f t="shared" si="875"/>
        <v/>
      </c>
      <c r="Q27991" s="61" t="s">
        <v>86</v>
      </c>
    </row>
    <row r="27992" spans="8:17" x14ac:dyDescent="0.25">
      <c r="H27992" s="59">
        <v>167118</v>
      </c>
      <c r="I27992" s="59" t="s">
        <v>72</v>
      </c>
      <c r="J27992" s="59">
        <v>27377458</v>
      </c>
      <c r="K27992" s="59" t="s">
        <v>28425</v>
      </c>
      <c r="L27992" s="61" t="s">
        <v>81</v>
      </c>
      <c r="M27992" s="61">
        <f>VLOOKUP(H27992,zdroj!C:F,4,0)</f>
        <v>0</v>
      </c>
      <c r="N27992" s="61" t="str">
        <f t="shared" si="874"/>
        <v>-</v>
      </c>
      <c r="P27992" s="73" t="str">
        <f t="shared" si="875"/>
        <v/>
      </c>
      <c r="Q27992" s="61" t="s">
        <v>86</v>
      </c>
    </row>
    <row r="27993" spans="8:17" x14ac:dyDescent="0.25">
      <c r="H27993" s="59">
        <v>167118</v>
      </c>
      <c r="I27993" s="59" t="s">
        <v>72</v>
      </c>
      <c r="J27993" s="59">
        <v>27377466</v>
      </c>
      <c r="K27993" s="59" t="s">
        <v>28426</v>
      </c>
      <c r="L27993" s="61" t="s">
        <v>81</v>
      </c>
      <c r="M27993" s="61">
        <f>VLOOKUP(H27993,zdroj!C:F,4,0)</f>
        <v>0</v>
      </c>
      <c r="N27993" s="61" t="str">
        <f t="shared" si="874"/>
        <v>-</v>
      </c>
      <c r="P27993" s="73" t="str">
        <f t="shared" si="875"/>
        <v/>
      </c>
      <c r="Q27993" s="61" t="s">
        <v>86</v>
      </c>
    </row>
    <row r="27994" spans="8:17" x14ac:dyDescent="0.25">
      <c r="H27994" s="59">
        <v>167118</v>
      </c>
      <c r="I27994" s="59" t="s">
        <v>72</v>
      </c>
      <c r="J27994" s="59">
        <v>27377474</v>
      </c>
      <c r="K27994" s="59" t="s">
        <v>28427</v>
      </c>
      <c r="L27994" s="61" t="s">
        <v>81</v>
      </c>
      <c r="M27994" s="61">
        <f>VLOOKUP(H27994,zdroj!C:F,4,0)</f>
        <v>0</v>
      </c>
      <c r="N27994" s="61" t="str">
        <f t="shared" si="874"/>
        <v>-</v>
      </c>
      <c r="P27994" s="73" t="str">
        <f t="shared" si="875"/>
        <v/>
      </c>
      <c r="Q27994" s="61" t="s">
        <v>86</v>
      </c>
    </row>
    <row r="27995" spans="8:17" x14ac:dyDescent="0.25">
      <c r="H27995" s="59">
        <v>167118</v>
      </c>
      <c r="I27995" s="59" t="s">
        <v>72</v>
      </c>
      <c r="J27995" s="59">
        <v>27377482</v>
      </c>
      <c r="K27995" s="59" t="s">
        <v>28428</v>
      </c>
      <c r="L27995" s="61" t="s">
        <v>81</v>
      </c>
      <c r="M27995" s="61">
        <f>VLOOKUP(H27995,zdroj!C:F,4,0)</f>
        <v>0</v>
      </c>
      <c r="N27995" s="61" t="str">
        <f t="shared" si="874"/>
        <v>-</v>
      </c>
      <c r="P27995" s="73" t="str">
        <f t="shared" si="875"/>
        <v/>
      </c>
      <c r="Q27995" s="61" t="s">
        <v>86</v>
      </c>
    </row>
    <row r="27996" spans="8:17" x14ac:dyDescent="0.25">
      <c r="H27996" s="59">
        <v>167118</v>
      </c>
      <c r="I27996" s="59" t="s">
        <v>72</v>
      </c>
      <c r="J27996" s="59">
        <v>27377491</v>
      </c>
      <c r="K27996" s="59" t="s">
        <v>28429</v>
      </c>
      <c r="L27996" s="61" t="s">
        <v>81</v>
      </c>
      <c r="M27996" s="61">
        <f>VLOOKUP(H27996,zdroj!C:F,4,0)</f>
        <v>0</v>
      </c>
      <c r="N27996" s="61" t="str">
        <f t="shared" si="874"/>
        <v>-</v>
      </c>
      <c r="P27996" s="73" t="str">
        <f t="shared" si="875"/>
        <v/>
      </c>
      <c r="Q27996" s="61" t="s">
        <v>86</v>
      </c>
    </row>
    <row r="27997" spans="8:17" x14ac:dyDescent="0.25">
      <c r="H27997" s="59">
        <v>167118</v>
      </c>
      <c r="I27997" s="59" t="s">
        <v>72</v>
      </c>
      <c r="J27997" s="59">
        <v>27377504</v>
      </c>
      <c r="K27997" s="59" t="s">
        <v>28430</v>
      </c>
      <c r="L27997" s="61" t="s">
        <v>81</v>
      </c>
      <c r="M27997" s="61">
        <f>VLOOKUP(H27997,zdroj!C:F,4,0)</f>
        <v>0</v>
      </c>
      <c r="N27997" s="61" t="str">
        <f t="shared" si="874"/>
        <v>-</v>
      </c>
      <c r="P27997" s="73" t="str">
        <f t="shared" si="875"/>
        <v/>
      </c>
      <c r="Q27997" s="61" t="s">
        <v>86</v>
      </c>
    </row>
    <row r="27998" spans="8:17" x14ac:dyDescent="0.25">
      <c r="H27998" s="59">
        <v>167118</v>
      </c>
      <c r="I27998" s="59" t="s">
        <v>72</v>
      </c>
      <c r="J27998" s="59">
        <v>27377512</v>
      </c>
      <c r="K27998" s="59" t="s">
        <v>28431</v>
      </c>
      <c r="L27998" s="61" t="s">
        <v>81</v>
      </c>
      <c r="M27998" s="61">
        <f>VLOOKUP(H27998,zdroj!C:F,4,0)</f>
        <v>0</v>
      </c>
      <c r="N27998" s="61" t="str">
        <f t="shared" si="874"/>
        <v>-</v>
      </c>
      <c r="P27998" s="73" t="str">
        <f t="shared" si="875"/>
        <v/>
      </c>
      <c r="Q27998" s="61" t="s">
        <v>86</v>
      </c>
    </row>
    <row r="27999" spans="8:17" x14ac:dyDescent="0.25">
      <c r="H27999" s="59">
        <v>167118</v>
      </c>
      <c r="I27999" s="59" t="s">
        <v>72</v>
      </c>
      <c r="J27999" s="59">
        <v>28047877</v>
      </c>
      <c r="K27999" s="59" t="s">
        <v>28432</v>
      </c>
      <c r="L27999" s="61" t="s">
        <v>81</v>
      </c>
      <c r="M27999" s="61">
        <f>VLOOKUP(H27999,zdroj!C:F,4,0)</f>
        <v>0</v>
      </c>
      <c r="N27999" s="61" t="str">
        <f t="shared" si="874"/>
        <v>-</v>
      </c>
      <c r="P27999" s="73" t="str">
        <f t="shared" si="875"/>
        <v/>
      </c>
      <c r="Q27999" s="61" t="s">
        <v>86</v>
      </c>
    </row>
    <row r="28000" spans="8:17" x14ac:dyDescent="0.25">
      <c r="H28000" s="59">
        <v>167118</v>
      </c>
      <c r="I28000" s="59" t="s">
        <v>72</v>
      </c>
      <c r="J28000" s="59">
        <v>28047885</v>
      </c>
      <c r="K28000" s="59" t="s">
        <v>28433</v>
      </c>
      <c r="L28000" s="61" t="s">
        <v>81</v>
      </c>
      <c r="M28000" s="61">
        <f>VLOOKUP(H28000,zdroj!C:F,4,0)</f>
        <v>0</v>
      </c>
      <c r="N28000" s="61" t="str">
        <f t="shared" si="874"/>
        <v>-</v>
      </c>
      <c r="P28000" s="73" t="str">
        <f t="shared" si="875"/>
        <v/>
      </c>
      <c r="Q28000" s="61" t="s">
        <v>86</v>
      </c>
    </row>
    <row r="28001" spans="8:17" x14ac:dyDescent="0.25">
      <c r="H28001" s="59">
        <v>167118</v>
      </c>
      <c r="I28001" s="59" t="s">
        <v>72</v>
      </c>
      <c r="J28001" s="59">
        <v>28047893</v>
      </c>
      <c r="K28001" s="59" t="s">
        <v>28434</v>
      </c>
      <c r="L28001" s="61" t="s">
        <v>81</v>
      </c>
      <c r="M28001" s="61">
        <f>VLOOKUP(H28001,zdroj!C:F,4,0)</f>
        <v>0</v>
      </c>
      <c r="N28001" s="61" t="str">
        <f t="shared" si="874"/>
        <v>-</v>
      </c>
      <c r="P28001" s="73" t="str">
        <f t="shared" si="875"/>
        <v/>
      </c>
      <c r="Q28001" s="61" t="s">
        <v>86</v>
      </c>
    </row>
    <row r="28002" spans="8:17" x14ac:dyDescent="0.25">
      <c r="H28002" s="59">
        <v>167118</v>
      </c>
      <c r="I28002" s="59" t="s">
        <v>72</v>
      </c>
      <c r="J28002" s="59">
        <v>28047907</v>
      </c>
      <c r="K28002" s="59" t="s">
        <v>28435</v>
      </c>
      <c r="L28002" s="61" t="s">
        <v>81</v>
      </c>
      <c r="M28002" s="61">
        <f>VLOOKUP(H28002,zdroj!C:F,4,0)</f>
        <v>0</v>
      </c>
      <c r="N28002" s="61" t="str">
        <f t="shared" si="874"/>
        <v>-</v>
      </c>
      <c r="P28002" s="73" t="str">
        <f t="shared" si="875"/>
        <v/>
      </c>
      <c r="Q28002" s="61" t="s">
        <v>86</v>
      </c>
    </row>
    <row r="28003" spans="8:17" x14ac:dyDescent="0.25">
      <c r="H28003" s="59">
        <v>167118</v>
      </c>
      <c r="I28003" s="59" t="s">
        <v>72</v>
      </c>
      <c r="J28003" s="59">
        <v>28047915</v>
      </c>
      <c r="K28003" s="59" t="s">
        <v>28436</v>
      </c>
      <c r="L28003" s="61" t="s">
        <v>81</v>
      </c>
      <c r="M28003" s="61">
        <f>VLOOKUP(H28003,zdroj!C:F,4,0)</f>
        <v>0</v>
      </c>
      <c r="N28003" s="61" t="str">
        <f t="shared" si="874"/>
        <v>-</v>
      </c>
      <c r="P28003" s="73" t="str">
        <f t="shared" si="875"/>
        <v/>
      </c>
      <c r="Q28003" s="61" t="s">
        <v>86</v>
      </c>
    </row>
    <row r="28004" spans="8:17" x14ac:dyDescent="0.25">
      <c r="H28004" s="59">
        <v>167118</v>
      </c>
      <c r="I28004" s="59" t="s">
        <v>72</v>
      </c>
      <c r="J28004" s="59">
        <v>28047923</v>
      </c>
      <c r="K28004" s="59" t="s">
        <v>28437</v>
      </c>
      <c r="L28004" s="61" t="s">
        <v>81</v>
      </c>
      <c r="M28004" s="61">
        <f>VLOOKUP(H28004,zdroj!C:F,4,0)</f>
        <v>0</v>
      </c>
      <c r="N28004" s="61" t="str">
        <f t="shared" si="874"/>
        <v>-</v>
      </c>
      <c r="P28004" s="73" t="str">
        <f t="shared" si="875"/>
        <v/>
      </c>
      <c r="Q28004" s="61" t="s">
        <v>86</v>
      </c>
    </row>
    <row r="28005" spans="8:17" x14ac:dyDescent="0.25">
      <c r="H28005" s="59">
        <v>167118</v>
      </c>
      <c r="I28005" s="59" t="s">
        <v>72</v>
      </c>
      <c r="J28005" s="59">
        <v>28047931</v>
      </c>
      <c r="K28005" s="59" t="s">
        <v>28438</v>
      </c>
      <c r="L28005" s="61" t="s">
        <v>81</v>
      </c>
      <c r="M28005" s="61">
        <f>VLOOKUP(H28005,zdroj!C:F,4,0)</f>
        <v>0</v>
      </c>
      <c r="N28005" s="61" t="str">
        <f t="shared" si="874"/>
        <v>-</v>
      </c>
      <c r="P28005" s="73" t="str">
        <f t="shared" si="875"/>
        <v/>
      </c>
      <c r="Q28005" s="61" t="s">
        <v>86</v>
      </c>
    </row>
    <row r="28006" spans="8:17" x14ac:dyDescent="0.25">
      <c r="H28006" s="59">
        <v>167118</v>
      </c>
      <c r="I28006" s="59" t="s">
        <v>72</v>
      </c>
      <c r="J28006" s="59">
        <v>30919941</v>
      </c>
      <c r="K28006" s="59" t="s">
        <v>28439</v>
      </c>
      <c r="L28006" s="61" t="s">
        <v>81</v>
      </c>
      <c r="M28006" s="61">
        <f>VLOOKUP(H28006,zdroj!C:F,4,0)</f>
        <v>0</v>
      </c>
      <c r="N28006" s="61" t="str">
        <f t="shared" si="874"/>
        <v>-</v>
      </c>
      <c r="P28006" s="73" t="str">
        <f t="shared" si="875"/>
        <v/>
      </c>
      <c r="Q28006" s="61" t="s">
        <v>86</v>
      </c>
    </row>
    <row r="28007" spans="8:17" x14ac:dyDescent="0.25">
      <c r="H28007" s="59">
        <v>167118</v>
      </c>
      <c r="I28007" s="59" t="s">
        <v>72</v>
      </c>
      <c r="J28007" s="59">
        <v>30919959</v>
      </c>
      <c r="K28007" s="59" t="s">
        <v>28440</v>
      </c>
      <c r="L28007" s="61" t="s">
        <v>81</v>
      </c>
      <c r="M28007" s="61">
        <f>VLOOKUP(H28007,zdroj!C:F,4,0)</f>
        <v>0</v>
      </c>
      <c r="N28007" s="61" t="str">
        <f t="shared" si="874"/>
        <v>-</v>
      </c>
      <c r="P28007" s="73" t="str">
        <f t="shared" si="875"/>
        <v/>
      </c>
      <c r="Q28007" s="61" t="s">
        <v>86</v>
      </c>
    </row>
    <row r="28008" spans="8:17" x14ac:dyDescent="0.25">
      <c r="H28008" s="59">
        <v>167118</v>
      </c>
      <c r="I28008" s="59" t="s">
        <v>72</v>
      </c>
      <c r="J28008" s="59">
        <v>30919975</v>
      </c>
      <c r="K28008" s="59" t="s">
        <v>28441</v>
      </c>
      <c r="L28008" s="61" t="s">
        <v>81</v>
      </c>
      <c r="M28008" s="61">
        <f>VLOOKUP(H28008,zdroj!C:F,4,0)</f>
        <v>0</v>
      </c>
      <c r="N28008" s="61" t="str">
        <f t="shared" si="874"/>
        <v>-</v>
      </c>
      <c r="P28008" s="73" t="str">
        <f t="shared" si="875"/>
        <v/>
      </c>
      <c r="Q28008" s="61" t="s">
        <v>86</v>
      </c>
    </row>
    <row r="28009" spans="8:17" x14ac:dyDescent="0.25">
      <c r="H28009" s="59">
        <v>167118</v>
      </c>
      <c r="I28009" s="59" t="s">
        <v>72</v>
      </c>
      <c r="J28009" s="59">
        <v>30919983</v>
      </c>
      <c r="K28009" s="59" t="s">
        <v>28442</v>
      </c>
      <c r="L28009" s="61" t="s">
        <v>81</v>
      </c>
      <c r="M28009" s="61">
        <f>VLOOKUP(H28009,zdroj!C:F,4,0)</f>
        <v>0</v>
      </c>
      <c r="N28009" s="61" t="str">
        <f t="shared" si="874"/>
        <v>-</v>
      </c>
      <c r="P28009" s="73" t="str">
        <f t="shared" si="875"/>
        <v/>
      </c>
      <c r="Q28009" s="61" t="s">
        <v>86</v>
      </c>
    </row>
    <row r="28010" spans="8:17" x14ac:dyDescent="0.25">
      <c r="H28010" s="59">
        <v>167118</v>
      </c>
      <c r="I28010" s="59" t="s">
        <v>72</v>
      </c>
      <c r="J28010" s="59">
        <v>40136779</v>
      </c>
      <c r="K28010" s="59" t="s">
        <v>28443</v>
      </c>
      <c r="L28010" s="61" t="s">
        <v>114</v>
      </c>
      <c r="M28010" s="61">
        <f>VLOOKUP(H28010,zdroj!C:F,4,0)</f>
        <v>0</v>
      </c>
      <c r="N28010" s="61" t="str">
        <f t="shared" si="874"/>
        <v>katC</v>
      </c>
      <c r="P28010" s="73" t="str">
        <f t="shared" si="875"/>
        <v/>
      </c>
      <c r="Q28010" s="61" t="s">
        <v>31</v>
      </c>
    </row>
    <row r="28011" spans="8:17" x14ac:dyDescent="0.25">
      <c r="H28011" s="59">
        <v>167118</v>
      </c>
      <c r="I28011" s="59" t="s">
        <v>72</v>
      </c>
      <c r="J28011" s="59">
        <v>40136787</v>
      </c>
      <c r="K28011" s="59" t="s">
        <v>28444</v>
      </c>
      <c r="L28011" s="61" t="s">
        <v>81</v>
      </c>
      <c r="M28011" s="61">
        <f>VLOOKUP(H28011,zdroj!C:F,4,0)</f>
        <v>0</v>
      </c>
      <c r="N28011" s="61" t="str">
        <f t="shared" si="874"/>
        <v>-</v>
      </c>
      <c r="P28011" s="73" t="str">
        <f t="shared" si="875"/>
        <v/>
      </c>
      <c r="Q28011" s="61" t="s">
        <v>86</v>
      </c>
    </row>
    <row r="28012" spans="8:17" x14ac:dyDescent="0.25">
      <c r="H28012" s="59">
        <v>167118</v>
      </c>
      <c r="I28012" s="59" t="s">
        <v>72</v>
      </c>
      <c r="J28012" s="59">
        <v>40462838</v>
      </c>
      <c r="K28012" s="59" t="s">
        <v>28445</v>
      </c>
      <c r="L28012" s="61" t="s">
        <v>81</v>
      </c>
      <c r="M28012" s="61">
        <f>VLOOKUP(H28012,zdroj!C:F,4,0)</f>
        <v>0</v>
      </c>
      <c r="N28012" s="61" t="str">
        <f t="shared" si="874"/>
        <v>-</v>
      </c>
      <c r="P28012" s="73" t="str">
        <f t="shared" si="875"/>
        <v/>
      </c>
      <c r="Q28012" s="61" t="s">
        <v>86</v>
      </c>
    </row>
    <row r="28013" spans="8:17" x14ac:dyDescent="0.25">
      <c r="H28013" s="59">
        <v>167118</v>
      </c>
      <c r="I28013" s="59" t="s">
        <v>72</v>
      </c>
      <c r="J28013" s="59">
        <v>40463559</v>
      </c>
      <c r="K28013" s="59" t="s">
        <v>28446</v>
      </c>
      <c r="L28013" s="61" t="s">
        <v>81</v>
      </c>
      <c r="M28013" s="61">
        <f>VLOOKUP(H28013,zdroj!C:F,4,0)</f>
        <v>0</v>
      </c>
      <c r="N28013" s="61" t="str">
        <f t="shared" si="874"/>
        <v>-</v>
      </c>
      <c r="P28013" s="73" t="str">
        <f t="shared" si="875"/>
        <v/>
      </c>
      <c r="Q28013" s="61" t="s">
        <v>86</v>
      </c>
    </row>
    <row r="28014" spans="8:17" x14ac:dyDescent="0.25">
      <c r="H28014" s="59">
        <v>167118</v>
      </c>
      <c r="I28014" s="59" t="s">
        <v>72</v>
      </c>
      <c r="J28014" s="59">
        <v>40537706</v>
      </c>
      <c r="K28014" s="59" t="s">
        <v>28447</v>
      </c>
      <c r="L28014" s="61" t="s">
        <v>81</v>
      </c>
      <c r="M28014" s="61">
        <f>VLOOKUP(H28014,zdroj!C:F,4,0)</f>
        <v>0</v>
      </c>
      <c r="N28014" s="61" t="str">
        <f t="shared" si="874"/>
        <v>-</v>
      </c>
      <c r="P28014" s="73" t="str">
        <f t="shared" si="875"/>
        <v/>
      </c>
      <c r="Q28014" s="61" t="s">
        <v>86</v>
      </c>
    </row>
    <row r="28015" spans="8:17" x14ac:dyDescent="0.25">
      <c r="H28015" s="59">
        <v>167118</v>
      </c>
      <c r="I28015" s="59" t="s">
        <v>72</v>
      </c>
      <c r="J28015" s="59">
        <v>40627900</v>
      </c>
      <c r="K28015" s="59" t="s">
        <v>28448</v>
      </c>
      <c r="L28015" s="61" t="s">
        <v>81</v>
      </c>
      <c r="M28015" s="61">
        <f>VLOOKUP(H28015,zdroj!C:F,4,0)</f>
        <v>0</v>
      </c>
      <c r="N28015" s="61" t="str">
        <f t="shared" si="874"/>
        <v>-</v>
      </c>
      <c r="P28015" s="73" t="str">
        <f t="shared" si="875"/>
        <v/>
      </c>
      <c r="Q28015" s="61" t="s">
        <v>86</v>
      </c>
    </row>
    <row r="28016" spans="8:17" x14ac:dyDescent="0.25">
      <c r="H28016" s="59">
        <v>167118</v>
      </c>
      <c r="I28016" s="59" t="s">
        <v>72</v>
      </c>
      <c r="J28016" s="59">
        <v>40899446</v>
      </c>
      <c r="K28016" s="59" t="s">
        <v>28449</v>
      </c>
      <c r="L28016" s="61" t="s">
        <v>81</v>
      </c>
      <c r="M28016" s="61">
        <f>VLOOKUP(H28016,zdroj!C:F,4,0)</f>
        <v>0</v>
      </c>
      <c r="N28016" s="61" t="str">
        <f t="shared" si="874"/>
        <v>-</v>
      </c>
      <c r="P28016" s="73" t="str">
        <f t="shared" si="875"/>
        <v/>
      </c>
      <c r="Q28016" s="61" t="s">
        <v>86</v>
      </c>
    </row>
    <row r="28017" spans="8:17" x14ac:dyDescent="0.25">
      <c r="H28017" s="59">
        <v>167118</v>
      </c>
      <c r="I28017" s="59" t="s">
        <v>72</v>
      </c>
      <c r="J28017" s="59">
        <v>41283295</v>
      </c>
      <c r="K28017" s="59" t="s">
        <v>28450</v>
      </c>
      <c r="L28017" s="61" t="s">
        <v>81</v>
      </c>
      <c r="M28017" s="61">
        <f>VLOOKUP(H28017,zdroj!C:F,4,0)</f>
        <v>0</v>
      </c>
      <c r="N28017" s="61" t="str">
        <f t="shared" si="874"/>
        <v>-</v>
      </c>
      <c r="P28017" s="73" t="str">
        <f t="shared" si="875"/>
        <v/>
      </c>
      <c r="Q28017" s="61" t="s">
        <v>86</v>
      </c>
    </row>
    <row r="28018" spans="8:17" x14ac:dyDescent="0.25">
      <c r="H28018" s="59">
        <v>167118</v>
      </c>
      <c r="I28018" s="59" t="s">
        <v>72</v>
      </c>
      <c r="J28018" s="59">
        <v>41639537</v>
      </c>
      <c r="K28018" s="59" t="s">
        <v>28451</v>
      </c>
      <c r="L28018" s="61" t="s">
        <v>81</v>
      </c>
      <c r="M28018" s="61">
        <f>VLOOKUP(H28018,zdroj!C:F,4,0)</f>
        <v>0</v>
      </c>
      <c r="N28018" s="61" t="str">
        <f t="shared" si="874"/>
        <v>-</v>
      </c>
      <c r="P28018" s="73" t="str">
        <f t="shared" si="875"/>
        <v/>
      </c>
      <c r="Q28018" s="61" t="s">
        <v>86</v>
      </c>
    </row>
    <row r="28019" spans="8:17" x14ac:dyDescent="0.25">
      <c r="H28019" s="59">
        <v>167118</v>
      </c>
      <c r="I28019" s="59" t="s">
        <v>72</v>
      </c>
      <c r="J28019" s="59">
        <v>41685253</v>
      </c>
      <c r="K28019" s="59" t="s">
        <v>28452</v>
      </c>
      <c r="L28019" s="61" t="s">
        <v>81</v>
      </c>
      <c r="M28019" s="61">
        <f>VLOOKUP(H28019,zdroj!C:F,4,0)</f>
        <v>0</v>
      </c>
      <c r="N28019" s="61" t="str">
        <f t="shared" si="874"/>
        <v>-</v>
      </c>
      <c r="P28019" s="73" t="str">
        <f t="shared" si="875"/>
        <v/>
      </c>
      <c r="Q28019" s="61" t="s">
        <v>86</v>
      </c>
    </row>
    <row r="28020" spans="8:17" x14ac:dyDescent="0.25">
      <c r="H28020" s="59">
        <v>167118</v>
      </c>
      <c r="I28020" s="59" t="s">
        <v>72</v>
      </c>
      <c r="J28020" s="59">
        <v>42288053</v>
      </c>
      <c r="K28020" s="59" t="s">
        <v>28453</v>
      </c>
      <c r="L28020" s="61" t="s">
        <v>81</v>
      </c>
      <c r="M28020" s="61">
        <f>VLOOKUP(H28020,zdroj!C:F,4,0)</f>
        <v>0</v>
      </c>
      <c r="N28020" s="61" t="str">
        <f t="shared" si="874"/>
        <v>-</v>
      </c>
      <c r="P28020" s="73" t="str">
        <f t="shared" si="875"/>
        <v/>
      </c>
      <c r="Q28020" s="61" t="s">
        <v>86</v>
      </c>
    </row>
    <row r="28021" spans="8:17" x14ac:dyDescent="0.25">
      <c r="H28021" s="59">
        <v>167118</v>
      </c>
      <c r="I28021" s="59" t="s">
        <v>72</v>
      </c>
      <c r="J28021" s="59">
        <v>42304202</v>
      </c>
      <c r="K28021" s="59" t="s">
        <v>28454</v>
      </c>
      <c r="L28021" s="61" t="s">
        <v>81</v>
      </c>
      <c r="M28021" s="61">
        <f>VLOOKUP(H28021,zdroj!C:F,4,0)</f>
        <v>0</v>
      </c>
      <c r="N28021" s="61" t="str">
        <f t="shared" si="874"/>
        <v>-</v>
      </c>
      <c r="P28021" s="73" t="str">
        <f t="shared" si="875"/>
        <v/>
      </c>
      <c r="Q28021" s="61" t="s">
        <v>86</v>
      </c>
    </row>
    <row r="28022" spans="8:17" x14ac:dyDescent="0.25">
      <c r="H28022" s="59">
        <v>167118</v>
      </c>
      <c r="I28022" s="59" t="s">
        <v>72</v>
      </c>
      <c r="J28022" s="59">
        <v>72336064</v>
      </c>
      <c r="K28022" s="59" t="s">
        <v>28455</v>
      </c>
      <c r="L28022" s="61" t="s">
        <v>81</v>
      </c>
      <c r="M28022" s="61">
        <f>VLOOKUP(H28022,zdroj!C:F,4,0)</f>
        <v>0</v>
      </c>
      <c r="N28022" s="61" t="str">
        <f t="shared" si="874"/>
        <v>-</v>
      </c>
      <c r="P28022" s="73" t="str">
        <f t="shared" si="875"/>
        <v/>
      </c>
      <c r="Q28022" s="61" t="s">
        <v>86</v>
      </c>
    </row>
    <row r="28023" spans="8:17" x14ac:dyDescent="0.25">
      <c r="H28023" s="59">
        <v>167118</v>
      </c>
      <c r="I28023" s="59" t="s">
        <v>72</v>
      </c>
      <c r="J28023" s="59">
        <v>72675926</v>
      </c>
      <c r="K28023" s="59" t="s">
        <v>28456</v>
      </c>
      <c r="L28023" s="61" t="s">
        <v>81</v>
      </c>
      <c r="M28023" s="61">
        <f>VLOOKUP(H28023,zdroj!C:F,4,0)</f>
        <v>0</v>
      </c>
      <c r="N28023" s="61" t="str">
        <f t="shared" si="874"/>
        <v>-</v>
      </c>
      <c r="P28023" s="73" t="str">
        <f t="shared" si="875"/>
        <v/>
      </c>
      <c r="Q28023" s="61" t="s">
        <v>86</v>
      </c>
    </row>
    <row r="28024" spans="8:17" x14ac:dyDescent="0.25">
      <c r="H28024" s="59">
        <v>167118</v>
      </c>
      <c r="I28024" s="59" t="s">
        <v>72</v>
      </c>
      <c r="J28024" s="59">
        <v>73207241</v>
      </c>
      <c r="K28024" s="59" t="s">
        <v>28457</v>
      </c>
      <c r="L28024" s="61" t="s">
        <v>81</v>
      </c>
      <c r="M28024" s="61">
        <f>VLOOKUP(H28024,zdroj!C:F,4,0)</f>
        <v>0</v>
      </c>
      <c r="N28024" s="61" t="str">
        <f t="shared" si="874"/>
        <v>-</v>
      </c>
      <c r="P28024" s="73" t="str">
        <f t="shared" si="875"/>
        <v/>
      </c>
      <c r="Q28024" s="61" t="s">
        <v>86</v>
      </c>
    </row>
    <row r="28025" spans="8:17" x14ac:dyDescent="0.25">
      <c r="H28025" s="59">
        <v>167118</v>
      </c>
      <c r="I28025" s="59" t="s">
        <v>72</v>
      </c>
      <c r="J28025" s="59">
        <v>73314617</v>
      </c>
      <c r="K28025" s="59" t="s">
        <v>28458</v>
      </c>
      <c r="L28025" s="61" t="s">
        <v>81</v>
      </c>
      <c r="M28025" s="61">
        <f>VLOOKUP(H28025,zdroj!C:F,4,0)</f>
        <v>0</v>
      </c>
      <c r="N28025" s="61" t="str">
        <f t="shared" si="874"/>
        <v>-</v>
      </c>
      <c r="P28025" s="73" t="str">
        <f t="shared" si="875"/>
        <v/>
      </c>
      <c r="Q28025" s="61" t="s">
        <v>86</v>
      </c>
    </row>
    <row r="28026" spans="8:17" x14ac:dyDescent="0.25">
      <c r="H28026" s="59">
        <v>167118</v>
      </c>
      <c r="I28026" s="59" t="s">
        <v>72</v>
      </c>
      <c r="J28026" s="59">
        <v>73491934</v>
      </c>
      <c r="K28026" s="59" t="s">
        <v>28459</v>
      </c>
      <c r="L28026" s="61" t="s">
        <v>81</v>
      </c>
      <c r="M28026" s="61">
        <f>VLOOKUP(H28026,zdroj!C:F,4,0)</f>
        <v>0</v>
      </c>
      <c r="N28026" s="61" t="str">
        <f t="shared" si="874"/>
        <v>-</v>
      </c>
      <c r="P28026" s="73" t="str">
        <f t="shared" si="875"/>
        <v/>
      </c>
      <c r="Q28026" s="61" t="s">
        <v>86</v>
      </c>
    </row>
    <row r="28027" spans="8:17" x14ac:dyDescent="0.25">
      <c r="H28027" s="59">
        <v>167118</v>
      </c>
      <c r="I28027" s="59" t="s">
        <v>72</v>
      </c>
      <c r="J28027" s="59">
        <v>73701122</v>
      </c>
      <c r="K28027" s="59" t="s">
        <v>28460</v>
      </c>
      <c r="L28027" s="61" t="s">
        <v>114</v>
      </c>
      <c r="M28027" s="61">
        <f>VLOOKUP(H28027,zdroj!C:F,4,0)</f>
        <v>0</v>
      </c>
      <c r="N28027" s="61" t="str">
        <f t="shared" si="874"/>
        <v>katC</v>
      </c>
      <c r="P28027" s="73" t="str">
        <f t="shared" si="875"/>
        <v/>
      </c>
      <c r="Q28027" s="61" t="s">
        <v>31</v>
      </c>
    </row>
    <row r="28028" spans="8:17" x14ac:dyDescent="0.25">
      <c r="H28028" s="59">
        <v>167118</v>
      </c>
      <c r="I28028" s="59" t="s">
        <v>72</v>
      </c>
      <c r="J28028" s="59">
        <v>73713708</v>
      </c>
      <c r="K28028" s="59" t="s">
        <v>28461</v>
      </c>
      <c r="L28028" s="61" t="s">
        <v>81</v>
      </c>
      <c r="M28028" s="61">
        <f>VLOOKUP(H28028,zdroj!C:F,4,0)</f>
        <v>0</v>
      </c>
      <c r="N28028" s="61" t="str">
        <f t="shared" si="874"/>
        <v>-</v>
      </c>
      <c r="P28028" s="73" t="str">
        <f t="shared" si="875"/>
        <v/>
      </c>
      <c r="Q28028" s="61" t="s">
        <v>86</v>
      </c>
    </row>
    <row r="28029" spans="8:17" x14ac:dyDescent="0.25">
      <c r="H28029" s="59">
        <v>167118</v>
      </c>
      <c r="I28029" s="59" t="s">
        <v>72</v>
      </c>
      <c r="J28029" s="59">
        <v>73960055</v>
      </c>
      <c r="K28029" s="59" t="s">
        <v>28462</v>
      </c>
      <c r="L28029" s="61" t="s">
        <v>81</v>
      </c>
      <c r="M28029" s="61">
        <f>VLOOKUP(H28029,zdroj!C:F,4,0)</f>
        <v>0</v>
      </c>
      <c r="N28029" s="61" t="str">
        <f t="shared" si="874"/>
        <v>-</v>
      </c>
      <c r="P28029" s="73" t="str">
        <f t="shared" si="875"/>
        <v/>
      </c>
      <c r="Q28029" s="61" t="s">
        <v>86</v>
      </c>
    </row>
    <row r="28030" spans="8:17" x14ac:dyDescent="0.25">
      <c r="H28030" s="59">
        <v>167118</v>
      </c>
      <c r="I28030" s="59" t="s">
        <v>72</v>
      </c>
      <c r="J28030" s="59">
        <v>74154095</v>
      </c>
      <c r="K28030" s="59" t="s">
        <v>28463</v>
      </c>
      <c r="L28030" s="61" t="s">
        <v>81</v>
      </c>
      <c r="M28030" s="61">
        <f>VLOOKUP(H28030,zdroj!C:F,4,0)</f>
        <v>0</v>
      </c>
      <c r="N28030" s="61" t="str">
        <f t="shared" si="874"/>
        <v>-</v>
      </c>
      <c r="P28030" s="73" t="str">
        <f t="shared" si="875"/>
        <v/>
      </c>
      <c r="Q28030" s="61" t="s">
        <v>86</v>
      </c>
    </row>
    <row r="28031" spans="8:17" x14ac:dyDescent="0.25">
      <c r="H28031" s="59">
        <v>167118</v>
      </c>
      <c r="I28031" s="59" t="s">
        <v>72</v>
      </c>
      <c r="J28031" s="59">
        <v>74262190</v>
      </c>
      <c r="K28031" s="59" t="s">
        <v>28464</v>
      </c>
      <c r="L28031" s="61" t="s">
        <v>81</v>
      </c>
      <c r="M28031" s="61">
        <f>VLOOKUP(H28031,zdroj!C:F,4,0)</f>
        <v>0</v>
      </c>
      <c r="N28031" s="61" t="str">
        <f t="shared" si="874"/>
        <v>-</v>
      </c>
      <c r="P28031" s="73" t="str">
        <f t="shared" si="875"/>
        <v/>
      </c>
      <c r="Q28031" s="61" t="s">
        <v>86</v>
      </c>
    </row>
    <row r="28032" spans="8:17" x14ac:dyDescent="0.25">
      <c r="H28032" s="59">
        <v>167118</v>
      </c>
      <c r="I28032" s="59" t="s">
        <v>72</v>
      </c>
      <c r="J28032" s="59">
        <v>75189437</v>
      </c>
      <c r="K28032" s="59" t="s">
        <v>28465</v>
      </c>
      <c r="L28032" s="61" t="s">
        <v>81</v>
      </c>
      <c r="M28032" s="61">
        <f>VLOOKUP(H28032,zdroj!C:F,4,0)</f>
        <v>0</v>
      </c>
      <c r="N28032" s="61" t="str">
        <f t="shared" si="874"/>
        <v>-</v>
      </c>
      <c r="P28032" s="73" t="str">
        <f t="shared" si="875"/>
        <v/>
      </c>
      <c r="Q28032" s="61" t="s">
        <v>86</v>
      </c>
    </row>
    <row r="28033" spans="8:17" x14ac:dyDescent="0.25">
      <c r="H28033" s="59">
        <v>167118</v>
      </c>
      <c r="I28033" s="59" t="s">
        <v>72</v>
      </c>
      <c r="J28033" s="59">
        <v>75430789</v>
      </c>
      <c r="K28033" s="59" t="s">
        <v>28466</v>
      </c>
      <c r="L28033" s="61" t="s">
        <v>81</v>
      </c>
      <c r="M28033" s="61">
        <f>VLOOKUP(H28033,zdroj!C:F,4,0)</f>
        <v>0</v>
      </c>
      <c r="N28033" s="61" t="str">
        <f t="shared" si="874"/>
        <v>-</v>
      </c>
      <c r="P28033" s="73" t="str">
        <f t="shared" si="875"/>
        <v/>
      </c>
      <c r="Q28033" s="61" t="s">
        <v>86</v>
      </c>
    </row>
    <row r="28034" spans="8:17" x14ac:dyDescent="0.25">
      <c r="H28034" s="59">
        <v>167118</v>
      </c>
      <c r="I28034" s="59" t="s">
        <v>72</v>
      </c>
      <c r="J28034" s="59">
        <v>77957474</v>
      </c>
      <c r="K28034" s="59" t="s">
        <v>28467</v>
      </c>
      <c r="L28034" s="61" t="s">
        <v>81</v>
      </c>
      <c r="M28034" s="61">
        <f>VLOOKUP(H28034,zdroj!C:F,4,0)</f>
        <v>0</v>
      </c>
      <c r="N28034" s="61" t="str">
        <f t="shared" si="874"/>
        <v>-</v>
      </c>
      <c r="P28034" s="73" t="str">
        <f t="shared" si="875"/>
        <v/>
      </c>
      <c r="Q28034" s="61" t="s">
        <v>86</v>
      </c>
    </row>
    <row r="28035" spans="8:17" x14ac:dyDescent="0.25">
      <c r="H28035" s="59">
        <v>167118</v>
      </c>
      <c r="I28035" s="59" t="s">
        <v>72</v>
      </c>
      <c r="J28035" s="59">
        <v>78008905</v>
      </c>
      <c r="K28035" s="59" t="s">
        <v>28468</v>
      </c>
      <c r="L28035" s="61" t="s">
        <v>81</v>
      </c>
      <c r="M28035" s="61">
        <f>VLOOKUP(H28035,zdroj!C:F,4,0)</f>
        <v>0</v>
      </c>
      <c r="N28035" s="61" t="str">
        <f t="shared" si="874"/>
        <v>-</v>
      </c>
      <c r="P28035" s="73" t="str">
        <f t="shared" si="875"/>
        <v/>
      </c>
      <c r="Q28035" s="61" t="s">
        <v>86</v>
      </c>
    </row>
    <row r="28036" spans="8:17" x14ac:dyDescent="0.25">
      <c r="H28036" s="59">
        <v>167118</v>
      </c>
      <c r="I28036" s="59" t="s">
        <v>72</v>
      </c>
      <c r="J28036" s="59">
        <v>78481953</v>
      </c>
      <c r="K28036" s="59" t="s">
        <v>28469</v>
      </c>
      <c r="L28036" s="61" t="s">
        <v>81</v>
      </c>
      <c r="M28036" s="61">
        <f>VLOOKUP(H28036,zdroj!C:F,4,0)</f>
        <v>0</v>
      </c>
      <c r="N28036" s="61" t="str">
        <f t="shared" si="874"/>
        <v>-</v>
      </c>
      <c r="P28036" s="73" t="str">
        <f t="shared" si="875"/>
        <v/>
      </c>
      <c r="Q28036" s="61" t="s">
        <v>86</v>
      </c>
    </row>
    <row r="28037" spans="8:17" x14ac:dyDescent="0.25">
      <c r="H28037" s="59">
        <v>167118</v>
      </c>
      <c r="I28037" s="59" t="s">
        <v>72</v>
      </c>
      <c r="J28037" s="59">
        <v>78867771</v>
      </c>
      <c r="K28037" s="59" t="s">
        <v>28470</v>
      </c>
      <c r="L28037" s="61" t="s">
        <v>81</v>
      </c>
      <c r="M28037" s="61">
        <f>VLOOKUP(H28037,zdroj!C:F,4,0)</f>
        <v>0</v>
      </c>
      <c r="N28037" s="61" t="str">
        <f t="shared" si="874"/>
        <v>-</v>
      </c>
      <c r="P28037" s="73" t="str">
        <f t="shared" si="875"/>
        <v/>
      </c>
      <c r="Q28037" s="61" t="s">
        <v>86</v>
      </c>
    </row>
    <row r="28038" spans="8:17" x14ac:dyDescent="0.25">
      <c r="H28038" s="59">
        <v>167118</v>
      </c>
      <c r="I28038" s="59" t="s">
        <v>72</v>
      </c>
      <c r="J28038" s="59">
        <v>79005021</v>
      </c>
      <c r="K28038" s="59" t="s">
        <v>28471</v>
      </c>
      <c r="L28038" s="61" t="s">
        <v>81</v>
      </c>
      <c r="M28038" s="61">
        <f>VLOOKUP(H28038,zdroj!C:F,4,0)</f>
        <v>0</v>
      </c>
      <c r="N28038" s="61" t="str">
        <f t="shared" si="874"/>
        <v>-</v>
      </c>
      <c r="P28038" s="73" t="str">
        <f t="shared" si="875"/>
        <v/>
      </c>
      <c r="Q28038" s="61" t="s">
        <v>86</v>
      </c>
    </row>
    <row r="28039" spans="8:17" x14ac:dyDescent="0.25">
      <c r="H28039" s="59">
        <v>167118</v>
      </c>
      <c r="I28039" s="59" t="s">
        <v>72</v>
      </c>
      <c r="J28039" s="59">
        <v>79237941</v>
      </c>
      <c r="K28039" s="59" t="s">
        <v>28472</v>
      </c>
      <c r="L28039" s="61" t="s">
        <v>81</v>
      </c>
      <c r="M28039" s="61">
        <f>VLOOKUP(H28039,zdroj!C:F,4,0)</f>
        <v>0</v>
      </c>
      <c r="N28039" s="61" t="str">
        <f t="shared" ref="N28039:N28102" si="876">IF(M28039="A",IF(L28039="katA","katB",L28039),L28039)</f>
        <v>-</v>
      </c>
      <c r="P28039" s="73" t="str">
        <f t="shared" ref="P28039:P28102" si="877">IF(O28039="A",1,"")</f>
        <v/>
      </c>
      <c r="Q28039" s="61" t="s">
        <v>86</v>
      </c>
    </row>
    <row r="28040" spans="8:17" x14ac:dyDescent="0.25">
      <c r="H28040" s="59">
        <v>167118</v>
      </c>
      <c r="I28040" s="59" t="s">
        <v>72</v>
      </c>
      <c r="J28040" s="59">
        <v>79527833</v>
      </c>
      <c r="K28040" s="59" t="s">
        <v>28473</v>
      </c>
      <c r="L28040" s="61" t="s">
        <v>81</v>
      </c>
      <c r="M28040" s="61">
        <f>VLOOKUP(H28040,zdroj!C:F,4,0)</f>
        <v>0</v>
      </c>
      <c r="N28040" s="61" t="str">
        <f t="shared" si="876"/>
        <v>-</v>
      </c>
      <c r="P28040" s="73" t="str">
        <f t="shared" si="877"/>
        <v/>
      </c>
      <c r="Q28040" s="61" t="s">
        <v>86</v>
      </c>
    </row>
    <row r="28041" spans="8:17" x14ac:dyDescent="0.25">
      <c r="H28041" s="59">
        <v>167118</v>
      </c>
      <c r="I28041" s="59" t="s">
        <v>72</v>
      </c>
      <c r="J28041" s="59">
        <v>79858252</v>
      </c>
      <c r="K28041" s="59" t="s">
        <v>28474</v>
      </c>
      <c r="L28041" s="61" t="s">
        <v>81</v>
      </c>
      <c r="M28041" s="61">
        <f>VLOOKUP(H28041,zdroj!C:F,4,0)</f>
        <v>0</v>
      </c>
      <c r="N28041" s="61" t="str">
        <f t="shared" si="876"/>
        <v>-</v>
      </c>
      <c r="P28041" s="73" t="str">
        <f t="shared" si="877"/>
        <v/>
      </c>
      <c r="Q28041" s="61" t="s">
        <v>86</v>
      </c>
    </row>
    <row r="28042" spans="8:17" x14ac:dyDescent="0.25">
      <c r="H28042" s="59">
        <v>167118</v>
      </c>
      <c r="I28042" s="59" t="s">
        <v>72</v>
      </c>
      <c r="J28042" s="59">
        <v>79985041</v>
      </c>
      <c r="K28042" s="59" t="s">
        <v>28475</v>
      </c>
      <c r="L28042" s="61" t="s">
        <v>81</v>
      </c>
      <c r="M28042" s="61">
        <f>VLOOKUP(H28042,zdroj!C:F,4,0)</f>
        <v>0</v>
      </c>
      <c r="N28042" s="61" t="str">
        <f t="shared" si="876"/>
        <v>-</v>
      </c>
      <c r="P28042" s="73" t="str">
        <f t="shared" si="877"/>
        <v/>
      </c>
      <c r="Q28042" s="61" t="s">
        <v>86</v>
      </c>
    </row>
    <row r="28043" spans="8:17" x14ac:dyDescent="0.25">
      <c r="H28043" s="59">
        <v>167118</v>
      </c>
      <c r="I28043" s="59" t="s">
        <v>72</v>
      </c>
      <c r="J28043" s="59">
        <v>80326455</v>
      </c>
      <c r="K28043" s="59" t="s">
        <v>28476</v>
      </c>
      <c r="L28043" s="61" t="s">
        <v>81</v>
      </c>
      <c r="M28043" s="61">
        <f>VLOOKUP(H28043,zdroj!C:F,4,0)</f>
        <v>0</v>
      </c>
      <c r="N28043" s="61" t="str">
        <f t="shared" si="876"/>
        <v>-</v>
      </c>
      <c r="P28043" s="73" t="str">
        <f t="shared" si="877"/>
        <v/>
      </c>
      <c r="Q28043" s="61" t="s">
        <v>86</v>
      </c>
    </row>
    <row r="28044" spans="8:17" x14ac:dyDescent="0.25">
      <c r="H28044" s="59">
        <v>167118</v>
      </c>
      <c r="I28044" s="59" t="s">
        <v>72</v>
      </c>
      <c r="J28044" s="59">
        <v>80343716</v>
      </c>
      <c r="K28044" s="59" t="s">
        <v>28477</v>
      </c>
      <c r="L28044" s="61" t="s">
        <v>81</v>
      </c>
      <c r="M28044" s="61">
        <f>VLOOKUP(H28044,zdroj!C:F,4,0)</f>
        <v>0</v>
      </c>
      <c r="N28044" s="61" t="str">
        <f t="shared" si="876"/>
        <v>-</v>
      </c>
      <c r="P28044" s="73" t="str">
        <f t="shared" si="877"/>
        <v/>
      </c>
      <c r="Q28044" s="61" t="s">
        <v>86</v>
      </c>
    </row>
    <row r="28045" spans="8:17" x14ac:dyDescent="0.25">
      <c r="H28045" s="59">
        <v>167118</v>
      </c>
      <c r="I28045" s="59" t="s">
        <v>72</v>
      </c>
      <c r="J28045" s="59">
        <v>81387954</v>
      </c>
      <c r="K28045" s="59" t="s">
        <v>28478</v>
      </c>
      <c r="L28045" s="61" t="s">
        <v>81</v>
      </c>
      <c r="M28045" s="61">
        <f>VLOOKUP(H28045,zdroj!C:F,4,0)</f>
        <v>0</v>
      </c>
      <c r="N28045" s="61" t="str">
        <f t="shared" si="876"/>
        <v>-</v>
      </c>
      <c r="P28045" s="73" t="str">
        <f t="shared" si="877"/>
        <v/>
      </c>
      <c r="Q28045" s="61" t="s">
        <v>86</v>
      </c>
    </row>
    <row r="28046" spans="8:17" x14ac:dyDescent="0.25">
      <c r="H28046" s="59">
        <v>192970</v>
      </c>
      <c r="I28046" s="59" t="s">
        <v>69</v>
      </c>
      <c r="J28046" s="59">
        <v>1475223</v>
      </c>
      <c r="K28046" s="59" t="s">
        <v>28479</v>
      </c>
      <c r="L28046" s="61" t="s">
        <v>81</v>
      </c>
      <c r="M28046" s="61">
        <f>VLOOKUP(H28046,zdroj!C:F,4,0)</f>
        <v>0</v>
      </c>
      <c r="N28046" s="61" t="str">
        <f t="shared" si="876"/>
        <v>-</v>
      </c>
      <c r="P28046" s="73" t="str">
        <f t="shared" si="877"/>
        <v/>
      </c>
      <c r="Q28046" s="61" t="s">
        <v>88</v>
      </c>
    </row>
    <row r="28047" spans="8:17" x14ac:dyDescent="0.25">
      <c r="H28047" s="59">
        <v>192970</v>
      </c>
      <c r="I28047" s="59" t="s">
        <v>69</v>
      </c>
      <c r="J28047" s="59">
        <v>1475321</v>
      </c>
      <c r="K28047" s="59" t="s">
        <v>28480</v>
      </c>
      <c r="L28047" s="61" t="s">
        <v>113</v>
      </c>
      <c r="M28047" s="61">
        <f>VLOOKUP(H28047,zdroj!C:F,4,0)</f>
        <v>0</v>
      </c>
      <c r="N28047" s="61" t="str">
        <f t="shared" si="876"/>
        <v>katB</v>
      </c>
      <c r="P28047" s="73" t="str">
        <f t="shared" si="877"/>
        <v/>
      </c>
      <c r="Q28047" s="61" t="s">
        <v>30</v>
      </c>
    </row>
    <row r="28048" spans="8:17" x14ac:dyDescent="0.25">
      <c r="H28048" s="59">
        <v>192970</v>
      </c>
      <c r="I28048" s="59" t="s">
        <v>69</v>
      </c>
      <c r="J28048" s="59">
        <v>1475401</v>
      </c>
      <c r="K28048" s="59" t="s">
        <v>28481</v>
      </c>
      <c r="L28048" s="61" t="s">
        <v>113</v>
      </c>
      <c r="M28048" s="61">
        <f>VLOOKUP(H28048,zdroj!C:F,4,0)</f>
        <v>0</v>
      </c>
      <c r="N28048" s="61" t="str">
        <f t="shared" si="876"/>
        <v>katB</v>
      </c>
      <c r="P28048" s="73" t="str">
        <f t="shared" si="877"/>
        <v/>
      </c>
      <c r="Q28048" s="61" t="s">
        <v>30</v>
      </c>
    </row>
    <row r="28049" spans="8:17" x14ac:dyDescent="0.25">
      <c r="H28049" s="59">
        <v>192970</v>
      </c>
      <c r="I28049" s="59" t="s">
        <v>69</v>
      </c>
      <c r="J28049" s="59">
        <v>1475410</v>
      </c>
      <c r="K28049" s="59" t="s">
        <v>28482</v>
      </c>
      <c r="L28049" s="61" t="s">
        <v>113</v>
      </c>
      <c r="M28049" s="61">
        <f>VLOOKUP(H28049,zdroj!C:F,4,0)</f>
        <v>0</v>
      </c>
      <c r="N28049" s="61" t="str">
        <f t="shared" si="876"/>
        <v>katB</v>
      </c>
      <c r="P28049" s="73" t="str">
        <f t="shared" si="877"/>
        <v/>
      </c>
      <c r="Q28049" s="61" t="s">
        <v>30</v>
      </c>
    </row>
    <row r="28050" spans="8:17" x14ac:dyDescent="0.25">
      <c r="H28050" s="59">
        <v>192970</v>
      </c>
      <c r="I28050" s="59" t="s">
        <v>69</v>
      </c>
      <c r="J28050" s="59">
        <v>1475428</v>
      </c>
      <c r="K28050" s="59" t="s">
        <v>28483</v>
      </c>
      <c r="L28050" s="61" t="s">
        <v>113</v>
      </c>
      <c r="M28050" s="61">
        <f>VLOOKUP(H28050,zdroj!C:F,4,0)</f>
        <v>0</v>
      </c>
      <c r="N28050" s="61" t="str">
        <f t="shared" si="876"/>
        <v>katB</v>
      </c>
      <c r="P28050" s="73" t="str">
        <f t="shared" si="877"/>
        <v/>
      </c>
      <c r="Q28050" s="61" t="s">
        <v>30</v>
      </c>
    </row>
    <row r="28051" spans="8:17" x14ac:dyDescent="0.25">
      <c r="H28051" s="59">
        <v>192970</v>
      </c>
      <c r="I28051" s="59" t="s">
        <v>69</v>
      </c>
      <c r="J28051" s="59">
        <v>1475436</v>
      </c>
      <c r="K28051" s="59" t="s">
        <v>28484</v>
      </c>
      <c r="L28051" s="61" t="s">
        <v>113</v>
      </c>
      <c r="M28051" s="61">
        <f>VLOOKUP(H28051,zdroj!C:F,4,0)</f>
        <v>0</v>
      </c>
      <c r="N28051" s="61" t="str">
        <f t="shared" si="876"/>
        <v>katB</v>
      </c>
      <c r="P28051" s="73" t="str">
        <f t="shared" si="877"/>
        <v/>
      </c>
      <c r="Q28051" s="61" t="s">
        <v>30</v>
      </c>
    </row>
    <row r="28052" spans="8:17" x14ac:dyDescent="0.25">
      <c r="H28052" s="59">
        <v>192970</v>
      </c>
      <c r="I28052" s="59" t="s">
        <v>69</v>
      </c>
      <c r="J28052" s="59">
        <v>1475444</v>
      </c>
      <c r="K28052" s="59" t="s">
        <v>28485</v>
      </c>
      <c r="L28052" s="61" t="s">
        <v>113</v>
      </c>
      <c r="M28052" s="61">
        <f>VLOOKUP(H28052,zdroj!C:F,4,0)</f>
        <v>0</v>
      </c>
      <c r="N28052" s="61" t="str">
        <f t="shared" si="876"/>
        <v>katB</v>
      </c>
      <c r="P28052" s="73" t="str">
        <f t="shared" si="877"/>
        <v/>
      </c>
      <c r="Q28052" s="61" t="s">
        <v>30</v>
      </c>
    </row>
    <row r="28053" spans="8:17" x14ac:dyDescent="0.25">
      <c r="H28053" s="59">
        <v>192970</v>
      </c>
      <c r="I28053" s="59" t="s">
        <v>69</v>
      </c>
      <c r="J28053" s="59">
        <v>1475452</v>
      </c>
      <c r="K28053" s="59" t="s">
        <v>28486</v>
      </c>
      <c r="L28053" s="61" t="s">
        <v>113</v>
      </c>
      <c r="M28053" s="61">
        <f>VLOOKUP(H28053,zdroj!C:F,4,0)</f>
        <v>0</v>
      </c>
      <c r="N28053" s="61" t="str">
        <f t="shared" si="876"/>
        <v>katB</v>
      </c>
      <c r="P28053" s="73" t="str">
        <f t="shared" si="877"/>
        <v/>
      </c>
      <c r="Q28053" s="61" t="s">
        <v>30</v>
      </c>
    </row>
    <row r="28054" spans="8:17" x14ac:dyDescent="0.25">
      <c r="H28054" s="59">
        <v>192970</v>
      </c>
      <c r="I28054" s="59" t="s">
        <v>69</v>
      </c>
      <c r="J28054" s="59">
        <v>1475461</v>
      </c>
      <c r="K28054" s="59" t="s">
        <v>28487</v>
      </c>
      <c r="L28054" s="61" t="s">
        <v>113</v>
      </c>
      <c r="M28054" s="61">
        <f>VLOOKUP(H28054,zdroj!C:F,4,0)</f>
        <v>0</v>
      </c>
      <c r="N28054" s="61" t="str">
        <f t="shared" si="876"/>
        <v>katB</v>
      </c>
      <c r="P28054" s="73" t="str">
        <f t="shared" si="877"/>
        <v/>
      </c>
      <c r="Q28054" s="61" t="s">
        <v>30</v>
      </c>
    </row>
    <row r="28055" spans="8:17" x14ac:dyDescent="0.25">
      <c r="H28055" s="59">
        <v>192970</v>
      </c>
      <c r="I28055" s="59" t="s">
        <v>69</v>
      </c>
      <c r="J28055" s="59">
        <v>1475479</v>
      </c>
      <c r="K28055" s="59" t="s">
        <v>28488</v>
      </c>
      <c r="L28055" s="61" t="s">
        <v>113</v>
      </c>
      <c r="M28055" s="61">
        <f>VLOOKUP(H28055,zdroj!C:F,4,0)</f>
        <v>0</v>
      </c>
      <c r="N28055" s="61" t="str">
        <f t="shared" si="876"/>
        <v>katB</v>
      </c>
      <c r="P28055" s="73" t="str">
        <f t="shared" si="877"/>
        <v/>
      </c>
      <c r="Q28055" s="61" t="s">
        <v>30</v>
      </c>
    </row>
    <row r="28056" spans="8:17" x14ac:dyDescent="0.25">
      <c r="H28056" s="59">
        <v>192970</v>
      </c>
      <c r="I28056" s="59" t="s">
        <v>69</v>
      </c>
      <c r="J28056" s="59">
        <v>1475487</v>
      </c>
      <c r="K28056" s="59" t="s">
        <v>28489</v>
      </c>
      <c r="L28056" s="61" t="s">
        <v>113</v>
      </c>
      <c r="M28056" s="61">
        <f>VLOOKUP(H28056,zdroj!C:F,4,0)</f>
        <v>0</v>
      </c>
      <c r="N28056" s="61" t="str">
        <f t="shared" si="876"/>
        <v>katB</v>
      </c>
      <c r="P28056" s="73" t="str">
        <f t="shared" si="877"/>
        <v/>
      </c>
      <c r="Q28056" s="61" t="s">
        <v>30</v>
      </c>
    </row>
    <row r="28057" spans="8:17" x14ac:dyDescent="0.25">
      <c r="H28057" s="59">
        <v>192970</v>
      </c>
      <c r="I28057" s="59" t="s">
        <v>69</v>
      </c>
      <c r="J28057" s="59">
        <v>1475509</v>
      </c>
      <c r="K28057" s="59" t="s">
        <v>28490</v>
      </c>
      <c r="L28057" s="61" t="s">
        <v>113</v>
      </c>
      <c r="M28057" s="61">
        <f>VLOOKUP(H28057,zdroj!C:F,4,0)</f>
        <v>0</v>
      </c>
      <c r="N28057" s="61" t="str">
        <f t="shared" si="876"/>
        <v>katB</v>
      </c>
      <c r="P28057" s="73" t="str">
        <f t="shared" si="877"/>
        <v/>
      </c>
      <c r="Q28057" s="61" t="s">
        <v>30</v>
      </c>
    </row>
    <row r="28058" spans="8:17" x14ac:dyDescent="0.25">
      <c r="H28058" s="59">
        <v>192970</v>
      </c>
      <c r="I28058" s="59" t="s">
        <v>69</v>
      </c>
      <c r="J28058" s="59">
        <v>1475550</v>
      </c>
      <c r="K28058" s="59" t="s">
        <v>28491</v>
      </c>
      <c r="L28058" s="61" t="s">
        <v>113</v>
      </c>
      <c r="M28058" s="61">
        <f>VLOOKUP(H28058,zdroj!C:F,4,0)</f>
        <v>0</v>
      </c>
      <c r="N28058" s="61" t="str">
        <f t="shared" si="876"/>
        <v>katB</v>
      </c>
      <c r="P28058" s="73" t="str">
        <f t="shared" si="877"/>
        <v/>
      </c>
      <c r="Q28058" s="61" t="s">
        <v>30</v>
      </c>
    </row>
    <row r="28059" spans="8:17" x14ac:dyDescent="0.25">
      <c r="H28059" s="59">
        <v>192970</v>
      </c>
      <c r="I28059" s="59" t="s">
        <v>69</v>
      </c>
      <c r="J28059" s="59">
        <v>1475576</v>
      </c>
      <c r="K28059" s="59" t="s">
        <v>28492</v>
      </c>
      <c r="L28059" s="61" t="s">
        <v>113</v>
      </c>
      <c r="M28059" s="61">
        <f>VLOOKUP(H28059,zdroj!C:F,4,0)</f>
        <v>0</v>
      </c>
      <c r="N28059" s="61" t="str">
        <f t="shared" si="876"/>
        <v>katB</v>
      </c>
      <c r="P28059" s="73" t="str">
        <f t="shared" si="877"/>
        <v/>
      </c>
      <c r="Q28059" s="61" t="s">
        <v>30</v>
      </c>
    </row>
    <row r="28060" spans="8:17" x14ac:dyDescent="0.25">
      <c r="H28060" s="59">
        <v>192970</v>
      </c>
      <c r="I28060" s="59" t="s">
        <v>69</v>
      </c>
      <c r="J28060" s="59">
        <v>1475584</v>
      </c>
      <c r="K28060" s="59" t="s">
        <v>28493</v>
      </c>
      <c r="L28060" s="61" t="s">
        <v>113</v>
      </c>
      <c r="M28060" s="61">
        <f>VLOOKUP(H28060,zdroj!C:F,4,0)</f>
        <v>0</v>
      </c>
      <c r="N28060" s="61" t="str">
        <f t="shared" si="876"/>
        <v>katB</v>
      </c>
      <c r="P28060" s="73" t="str">
        <f t="shared" si="877"/>
        <v/>
      </c>
      <c r="Q28060" s="61" t="s">
        <v>30</v>
      </c>
    </row>
    <row r="28061" spans="8:17" x14ac:dyDescent="0.25">
      <c r="H28061" s="59">
        <v>192970</v>
      </c>
      <c r="I28061" s="59" t="s">
        <v>69</v>
      </c>
      <c r="J28061" s="59">
        <v>1475606</v>
      </c>
      <c r="K28061" s="59" t="s">
        <v>28494</v>
      </c>
      <c r="L28061" s="61" t="s">
        <v>113</v>
      </c>
      <c r="M28061" s="61">
        <f>VLOOKUP(H28061,zdroj!C:F,4,0)</f>
        <v>0</v>
      </c>
      <c r="N28061" s="61" t="str">
        <f t="shared" si="876"/>
        <v>katB</v>
      </c>
      <c r="P28061" s="73" t="str">
        <f t="shared" si="877"/>
        <v/>
      </c>
      <c r="Q28061" s="61" t="s">
        <v>30</v>
      </c>
    </row>
    <row r="28062" spans="8:17" x14ac:dyDescent="0.25">
      <c r="H28062" s="59">
        <v>192970</v>
      </c>
      <c r="I28062" s="59" t="s">
        <v>69</v>
      </c>
      <c r="J28062" s="59">
        <v>40449548</v>
      </c>
      <c r="K28062" s="59" t="s">
        <v>28495</v>
      </c>
      <c r="L28062" s="61" t="s">
        <v>113</v>
      </c>
      <c r="M28062" s="61">
        <f>VLOOKUP(H28062,zdroj!C:F,4,0)</f>
        <v>0</v>
      </c>
      <c r="N28062" s="61" t="str">
        <f t="shared" si="876"/>
        <v>katB</v>
      </c>
      <c r="P28062" s="73" t="str">
        <f t="shared" si="877"/>
        <v/>
      </c>
      <c r="Q28062" s="61" t="s">
        <v>30</v>
      </c>
    </row>
    <row r="28063" spans="8:17" x14ac:dyDescent="0.25">
      <c r="H28063" s="59">
        <v>192970</v>
      </c>
      <c r="I28063" s="59" t="s">
        <v>69</v>
      </c>
      <c r="J28063" s="59">
        <v>40449564</v>
      </c>
      <c r="K28063" s="59" t="s">
        <v>28496</v>
      </c>
      <c r="L28063" s="61" t="s">
        <v>113</v>
      </c>
      <c r="M28063" s="61">
        <f>VLOOKUP(H28063,zdroj!C:F,4,0)</f>
        <v>0</v>
      </c>
      <c r="N28063" s="61" t="str">
        <f t="shared" si="876"/>
        <v>katB</v>
      </c>
      <c r="P28063" s="73" t="str">
        <f t="shared" si="877"/>
        <v/>
      </c>
      <c r="Q28063" s="61" t="s">
        <v>30</v>
      </c>
    </row>
    <row r="28064" spans="8:17" x14ac:dyDescent="0.25">
      <c r="H28064" s="59">
        <v>192970</v>
      </c>
      <c r="I28064" s="59" t="s">
        <v>69</v>
      </c>
      <c r="J28064" s="59">
        <v>80756948</v>
      </c>
      <c r="K28064" s="59" t="s">
        <v>28497</v>
      </c>
      <c r="L28064" s="61" t="s">
        <v>81</v>
      </c>
      <c r="M28064" s="61">
        <f>VLOOKUP(H28064,zdroj!C:F,4,0)</f>
        <v>0</v>
      </c>
      <c r="N28064" s="61" t="str">
        <f t="shared" si="876"/>
        <v>-</v>
      </c>
      <c r="P28064" s="73" t="str">
        <f t="shared" si="877"/>
        <v/>
      </c>
      <c r="Q28064" s="61" t="s">
        <v>88</v>
      </c>
    </row>
    <row r="28065" spans="8:17" x14ac:dyDescent="0.25">
      <c r="H28065" s="59">
        <v>192970</v>
      </c>
      <c r="I28065" s="59" t="s">
        <v>69</v>
      </c>
      <c r="J28065" s="59">
        <v>81323298</v>
      </c>
      <c r="K28065" s="59" t="s">
        <v>28498</v>
      </c>
      <c r="L28065" s="61" t="s">
        <v>113</v>
      </c>
      <c r="M28065" s="61">
        <f>VLOOKUP(H28065,zdroj!C:F,4,0)</f>
        <v>0</v>
      </c>
      <c r="N28065" s="61" t="str">
        <f t="shared" si="876"/>
        <v>katB</v>
      </c>
      <c r="P28065" s="73" t="str">
        <f t="shared" si="877"/>
        <v/>
      </c>
      <c r="Q28065" s="61" t="s">
        <v>30</v>
      </c>
    </row>
    <row r="28066" spans="8:17" x14ac:dyDescent="0.25">
      <c r="H28066" s="59">
        <v>192988</v>
      </c>
      <c r="I28066" s="59" t="s">
        <v>69</v>
      </c>
      <c r="J28066" s="59">
        <v>1475096</v>
      </c>
      <c r="K28066" s="59" t="s">
        <v>28499</v>
      </c>
      <c r="L28066" s="61" t="s">
        <v>113</v>
      </c>
      <c r="M28066" s="61">
        <f>VLOOKUP(H28066,zdroj!C:F,4,0)</f>
        <v>0</v>
      </c>
      <c r="N28066" s="61" t="str">
        <f t="shared" si="876"/>
        <v>katB</v>
      </c>
      <c r="P28066" s="73" t="str">
        <f t="shared" si="877"/>
        <v/>
      </c>
      <c r="Q28066" s="61" t="s">
        <v>30</v>
      </c>
    </row>
    <row r="28067" spans="8:17" x14ac:dyDescent="0.25">
      <c r="H28067" s="59">
        <v>192988</v>
      </c>
      <c r="I28067" s="59" t="s">
        <v>69</v>
      </c>
      <c r="J28067" s="59">
        <v>1475100</v>
      </c>
      <c r="K28067" s="59" t="s">
        <v>28500</v>
      </c>
      <c r="L28067" s="61" t="s">
        <v>113</v>
      </c>
      <c r="M28067" s="61">
        <f>VLOOKUP(H28067,zdroj!C:F,4,0)</f>
        <v>0</v>
      </c>
      <c r="N28067" s="61" t="str">
        <f t="shared" si="876"/>
        <v>katB</v>
      </c>
      <c r="P28067" s="73" t="str">
        <f t="shared" si="877"/>
        <v/>
      </c>
      <c r="Q28067" s="61" t="s">
        <v>30</v>
      </c>
    </row>
    <row r="28068" spans="8:17" x14ac:dyDescent="0.25">
      <c r="H28068" s="59">
        <v>192988</v>
      </c>
      <c r="I28068" s="59" t="s">
        <v>69</v>
      </c>
      <c r="J28068" s="59">
        <v>1475126</v>
      </c>
      <c r="K28068" s="59" t="s">
        <v>28501</v>
      </c>
      <c r="L28068" s="61" t="s">
        <v>113</v>
      </c>
      <c r="M28068" s="61">
        <f>VLOOKUP(H28068,zdroj!C:F,4,0)</f>
        <v>0</v>
      </c>
      <c r="N28068" s="61" t="str">
        <f t="shared" si="876"/>
        <v>katB</v>
      </c>
      <c r="P28068" s="73" t="str">
        <f t="shared" si="877"/>
        <v/>
      </c>
      <c r="Q28068" s="61" t="s">
        <v>30</v>
      </c>
    </row>
    <row r="28069" spans="8:17" x14ac:dyDescent="0.25">
      <c r="H28069" s="59">
        <v>192988</v>
      </c>
      <c r="I28069" s="59" t="s">
        <v>69</v>
      </c>
      <c r="J28069" s="59">
        <v>1475134</v>
      </c>
      <c r="K28069" s="59" t="s">
        <v>28502</v>
      </c>
      <c r="L28069" s="61" t="s">
        <v>113</v>
      </c>
      <c r="M28069" s="61">
        <f>VLOOKUP(H28069,zdroj!C:F,4,0)</f>
        <v>0</v>
      </c>
      <c r="N28069" s="61" t="str">
        <f t="shared" si="876"/>
        <v>katB</v>
      </c>
      <c r="P28069" s="73" t="str">
        <f t="shared" si="877"/>
        <v/>
      </c>
      <c r="Q28069" s="61" t="s">
        <v>30</v>
      </c>
    </row>
    <row r="28070" spans="8:17" x14ac:dyDescent="0.25">
      <c r="H28070" s="59">
        <v>192988</v>
      </c>
      <c r="I28070" s="59" t="s">
        <v>69</v>
      </c>
      <c r="J28070" s="59">
        <v>1475142</v>
      </c>
      <c r="K28070" s="59" t="s">
        <v>28503</v>
      </c>
      <c r="L28070" s="61" t="s">
        <v>113</v>
      </c>
      <c r="M28070" s="61">
        <f>VLOOKUP(H28070,zdroj!C:F,4,0)</f>
        <v>0</v>
      </c>
      <c r="N28070" s="61" t="str">
        <f t="shared" si="876"/>
        <v>katB</v>
      </c>
      <c r="P28070" s="73" t="str">
        <f t="shared" si="877"/>
        <v/>
      </c>
      <c r="Q28070" s="61" t="s">
        <v>30</v>
      </c>
    </row>
    <row r="28071" spans="8:17" x14ac:dyDescent="0.25">
      <c r="H28071" s="59">
        <v>192988</v>
      </c>
      <c r="I28071" s="59" t="s">
        <v>69</v>
      </c>
      <c r="J28071" s="59">
        <v>1475151</v>
      </c>
      <c r="K28071" s="59" t="s">
        <v>28504</v>
      </c>
      <c r="L28071" s="61" t="s">
        <v>113</v>
      </c>
      <c r="M28071" s="61">
        <f>VLOOKUP(H28071,zdroj!C:F,4,0)</f>
        <v>0</v>
      </c>
      <c r="N28071" s="61" t="str">
        <f t="shared" si="876"/>
        <v>katB</v>
      </c>
      <c r="P28071" s="73" t="str">
        <f t="shared" si="877"/>
        <v/>
      </c>
      <c r="Q28071" s="61" t="s">
        <v>30</v>
      </c>
    </row>
    <row r="28072" spans="8:17" x14ac:dyDescent="0.25">
      <c r="H28072" s="59">
        <v>192988</v>
      </c>
      <c r="I28072" s="59" t="s">
        <v>69</v>
      </c>
      <c r="J28072" s="59">
        <v>1475169</v>
      </c>
      <c r="K28072" s="59" t="s">
        <v>28505</v>
      </c>
      <c r="L28072" s="61" t="s">
        <v>113</v>
      </c>
      <c r="M28072" s="61">
        <f>VLOOKUP(H28072,zdroj!C:F,4,0)</f>
        <v>0</v>
      </c>
      <c r="N28072" s="61" t="str">
        <f t="shared" si="876"/>
        <v>katB</v>
      </c>
      <c r="P28072" s="73" t="str">
        <f t="shared" si="877"/>
        <v/>
      </c>
      <c r="Q28072" s="61" t="s">
        <v>30</v>
      </c>
    </row>
    <row r="28073" spans="8:17" x14ac:dyDescent="0.25">
      <c r="H28073" s="59">
        <v>192988</v>
      </c>
      <c r="I28073" s="59" t="s">
        <v>69</v>
      </c>
      <c r="J28073" s="59">
        <v>1475177</v>
      </c>
      <c r="K28073" s="59" t="s">
        <v>28506</v>
      </c>
      <c r="L28073" s="61" t="s">
        <v>113</v>
      </c>
      <c r="M28073" s="61">
        <f>VLOOKUP(H28073,zdroj!C:F,4,0)</f>
        <v>0</v>
      </c>
      <c r="N28073" s="61" t="str">
        <f t="shared" si="876"/>
        <v>katB</v>
      </c>
      <c r="P28073" s="73" t="str">
        <f t="shared" si="877"/>
        <v/>
      </c>
      <c r="Q28073" s="61" t="s">
        <v>30</v>
      </c>
    </row>
    <row r="28074" spans="8:17" x14ac:dyDescent="0.25">
      <c r="H28074" s="59">
        <v>192988</v>
      </c>
      <c r="I28074" s="59" t="s">
        <v>69</v>
      </c>
      <c r="J28074" s="59">
        <v>1475185</v>
      </c>
      <c r="K28074" s="59" t="s">
        <v>28507</v>
      </c>
      <c r="L28074" s="61" t="s">
        <v>113</v>
      </c>
      <c r="M28074" s="61">
        <f>VLOOKUP(H28074,zdroj!C:F,4,0)</f>
        <v>0</v>
      </c>
      <c r="N28074" s="61" t="str">
        <f t="shared" si="876"/>
        <v>katB</v>
      </c>
      <c r="P28074" s="73" t="str">
        <f t="shared" si="877"/>
        <v/>
      </c>
      <c r="Q28074" s="61" t="s">
        <v>30</v>
      </c>
    </row>
    <row r="28075" spans="8:17" x14ac:dyDescent="0.25">
      <c r="H28075" s="59">
        <v>192988</v>
      </c>
      <c r="I28075" s="59" t="s">
        <v>69</v>
      </c>
      <c r="J28075" s="59">
        <v>1475193</v>
      </c>
      <c r="K28075" s="59" t="s">
        <v>28508</v>
      </c>
      <c r="L28075" s="61" t="s">
        <v>113</v>
      </c>
      <c r="M28075" s="61">
        <f>VLOOKUP(H28075,zdroj!C:F,4,0)</f>
        <v>0</v>
      </c>
      <c r="N28075" s="61" t="str">
        <f t="shared" si="876"/>
        <v>katB</v>
      </c>
      <c r="P28075" s="73" t="str">
        <f t="shared" si="877"/>
        <v/>
      </c>
      <c r="Q28075" s="61" t="s">
        <v>30</v>
      </c>
    </row>
    <row r="28076" spans="8:17" x14ac:dyDescent="0.25">
      <c r="H28076" s="59">
        <v>192988</v>
      </c>
      <c r="I28076" s="59" t="s">
        <v>69</v>
      </c>
      <c r="J28076" s="59">
        <v>1475207</v>
      </c>
      <c r="K28076" s="59" t="s">
        <v>28509</v>
      </c>
      <c r="L28076" s="61" t="s">
        <v>113</v>
      </c>
      <c r="M28076" s="61">
        <f>VLOOKUP(H28076,zdroj!C:F,4,0)</f>
        <v>0</v>
      </c>
      <c r="N28076" s="61" t="str">
        <f t="shared" si="876"/>
        <v>katB</v>
      </c>
      <c r="P28076" s="73" t="str">
        <f t="shared" si="877"/>
        <v/>
      </c>
      <c r="Q28076" s="61" t="s">
        <v>30</v>
      </c>
    </row>
    <row r="28077" spans="8:17" x14ac:dyDescent="0.25">
      <c r="H28077" s="59">
        <v>192988</v>
      </c>
      <c r="I28077" s="59" t="s">
        <v>69</v>
      </c>
      <c r="J28077" s="59">
        <v>1475215</v>
      </c>
      <c r="K28077" s="59" t="s">
        <v>28510</v>
      </c>
      <c r="L28077" s="61" t="s">
        <v>113</v>
      </c>
      <c r="M28077" s="61">
        <f>VLOOKUP(H28077,zdroj!C:F,4,0)</f>
        <v>0</v>
      </c>
      <c r="N28077" s="61" t="str">
        <f t="shared" si="876"/>
        <v>katB</v>
      </c>
      <c r="P28077" s="73" t="str">
        <f t="shared" si="877"/>
        <v/>
      </c>
      <c r="Q28077" s="61" t="s">
        <v>30</v>
      </c>
    </row>
    <row r="28078" spans="8:17" x14ac:dyDescent="0.25">
      <c r="H28078" s="59">
        <v>192988</v>
      </c>
      <c r="I28078" s="59" t="s">
        <v>69</v>
      </c>
      <c r="J28078" s="59">
        <v>1475231</v>
      </c>
      <c r="K28078" s="59" t="s">
        <v>28511</v>
      </c>
      <c r="L28078" s="61" t="s">
        <v>113</v>
      </c>
      <c r="M28078" s="61">
        <f>VLOOKUP(H28078,zdroj!C:F,4,0)</f>
        <v>0</v>
      </c>
      <c r="N28078" s="61" t="str">
        <f t="shared" si="876"/>
        <v>katB</v>
      </c>
      <c r="P28078" s="73" t="str">
        <f t="shared" si="877"/>
        <v/>
      </c>
      <c r="Q28078" s="61" t="s">
        <v>30</v>
      </c>
    </row>
    <row r="28079" spans="8:17" x14ac:dyDescent="0.25">
      <c r="H28079" s="59">
        <v>192988</v>
      </c>
      <c r="I28079" s="59" t="s">
        <v>69</v>
      </c>
      <c r="J28079" s="59">
        <v>1475240</v>
      </c>
      <c r="K28079" s="59" t="s">
        <v>28512</v>
      </c>
      <c r="L28079" s="61" t="s">
        <v>113</v>
      </c>
      <c r="M28079" s="61">
        <f>VLOOKUP(H28079,zdroj!C:F,4,0)</f>
        <v>0</v>
      </c>
      <c r="N28079" s="61" t="str">
        <f t="shared" si="876"/>
        <v>katB</v>
      </c>
      <c r="P28079" s="73" t="str">
        <f t="shared" si="877"/>
        <v/>
      </c>
      <c r="Q28079" s="61" t="s">
        <v>30</v>
      </c>
    </row>
    <row r="28080" spans="8:17" x14ac:dyDescent="0.25">
      <c r="H28080" s="59">
        <v>192988</v>
      </c>
      <c r="I28080" s="59" t="s">
        <v>69</v>
      </c>
      <c r="J28080" s="59">
        <v>1475266</v>
      </c>
      <c r="K28080" s="59" t="s">
        <v>28513</v>
      </c>
      <c r="L28080" s="61" t="s">
        <v>113</v>
      </c>
      <c r="M28080" s="61">
        <f>VLOOKUP(H28080,zdroj!C:F,4,0)</f>
        <v>0</v>
      </c>
      <c r="N28080" s="61" t="str">
        <f t="shared" si="876"/>
        <v>katB</v>
      </c>
      <c r="P28080" s="73" t="str">
        <f t="shared" si="877"/>
        <v/>
      </c>
      <c r="Q28080" s="61" t="s">
        <v>30</v>
      </c>
    </row>
    <row r="28081" spans="8:17" x14ac:dyDescent="0.25">
      <c r="H28081" s="59">
        <v>192988</v>
      </c>
      <c r="I28081" s="59" t="s">
        <v>69</v>
      </c>
      <c r="J28081" s="59">
        <v>1475274</v>
      </c>
      <c r="K28081" s="59" t="s">
        <v>28514</v>
      </c>
      <c r="L28081" s="61" t="s">
        <v>113</v>
      </c>
      <c r="M28081" s="61">
        <f>VLOOKUP(H28081,zdroj!C:F,4,0)</f>
        <v>0</v>
      </c>
      <c r="N28081" s="61" t="str">
        <f t="shared" si="876"/>
        <v>katB</v>
      </c>
      <c r="P28081" s="73" t="str">
        <f t="shared" si="877"/>
        <v/>
      </c>
      <c r="Q28081" s="61" t="s">
        <v>30</v>
      </c>
    </row>
    <row r="28082" spans="8:17" x14ac:dyDescent="0.25">
      <c r="H28082" s="59">
        <v>192988</v>
      </c>
      <c r="I28082" s="59" t="s">
        <v>69</v>
      </c>
      <c r="J28082" s="59">
        <v>1475282</v>
      </c>
      <c r="K28082" s="59" t="s">
        <v>28515</v>
      </c>
      <c r="L28082" s="61" t="s">
        <v>113</v>
      </c>
      <c r="M28082" s="61">
        <f>VLOOKUP(H28082,zdroj!C:F,4,0)</f>
        <v>0</v>
      </c>
      <c r="N28082" s="61" t="str">
        <f t="shared" si="876"/>
        <v>katB</v>
      </c>
      <c r="P28082" s="73" t="str">
        <f t="shared" si="877"/>
        <v/>
      </c>
      <c r="Q28082" s="61" t="s">
        <v>30</v>
      </c>
    </row>
    <row r="28083" spans="8:17" x14ac:dyDescent="0.25">
      <c r="H28083" s="59">
        <v>192988</v>
      </c>
      <c r="I28083" s="59" t="s">
        <v>69</v>
      </c>
      <c r="J28083" s="59">
        <v>1475304</v>
      </c>
      <c r="K28083" s="59" t="s">
        <v>28516</v>
      </c>
      <c r="L28083" s="61" t="s">
        <v>113</v>
      </c>
      <c r="M28083" s="61">
        <f>VLOOKUP(H28083,zdroj!C:F,4,0)</f>
        <v>0</v>
      </c>
      <c r="N28083" s="61" t="str">
        <f t="shared" si="876"/>
        <v>katB</v>
      </c>
      <c r="P28083" s="73" t="str">
        <f t="shared" si="877"/>
        <v/>
      </c>
      <c r="Q28083" s="61" t="s">
        <v>30</v>
      </c>
    </row>
    <row r="28084" spans="8:17" x14ac:dyDescent="0.25">
      <c r="H28084" s="59">
        <v>192988</v>
      </c>
      <c r="I28084" s="59" t="s">
        <v>69</v>
      </c>
      <c r="J28084" s="59">
        <v>1475339</v>
      </c>
      <c r="K28084" s="59" t="s">
        <v>28517</v>
      </c>
      <c r="L28084" s="61" t="s">
        <v>113</v>
      </c>
      <c r="M28084" s="61">
        <f>VLOOKUP(H28084,zdroj!C:F,4,0)</f>
        <v>0</v>
      </c>
      <c r="N28084" s="61" t="str">
        <f t="shared" si="876"/>
        <v>katB</v>
      </c>
      <c r="P28084" s="73" t="str">
        <f t="shared" si="877"/>
        <v/>
      </c>
      <c r="Q28084" s="61" t="s">
        <v>30</v>
      </c>
    </row>
    <row r="28085" spans="8:17" x14ac:dyDescent="0.25">
      <c r="H28085" s="59">
        <v>192988</v>
      </c>
      <c r="I28085" s="59" t="s">
        <v>69</v>
      </c>
      <c r="J28085" s="59">
        <v>1475347</v>
      </c>
      <c r="K28085" s="59" t="s">
        <v>28518</v>
      </c>
      <c r="L28085" s="61" t="s">
        <v>113</v>
      </c>
      <c r="M28085" s="61">
        <f>VLOOKUP(H28085,zdroj!C:F,4,0)</f>
        <v>0</v>
      </c>
      <c r="N28085" s="61" t="str">
        <f t="shared" si="876"/>
        <v>katB</v>
      </c>
      <c r="P28085" s="73" t="str">
        <f t="shared" si="877"/>
        <v/>
      </c>
      <c r="Q28085" s="61" t="s">
        <v>30</v>
      </c>
    </row>
    <row r="28086" spans="8:17" x14ac:dyDescent="0.25">
      <c r="H28086" s="59">
        <v>192988</v>
      </c>
      <c r="I28086" s="59" t="s">
        <v>69</v>
      </c>
      <c r="J28086" s="59">
        <v>1475355</v>
      </c>
      <c r="K28086" s="59" t="s">
        <v>28519</v>
      </c>
      <c r="L28086" s="61" t="s">
        <v>113</v>
      </c>
      <c r="M28086" s="61">
        <f>VLOOKUP(H28086,zdroj!C:F,4,0)</f>
        <v>0</v>
      </c>
      <c r="N28086" s="61" t="str">
        <f t="shared" si="876"/>
        <v>katB</v>
      </c>
      <c r="P28086" s="73" t="str">
        <f t="shared" si="877"/>
        <v/>
      </c>
      <c r="Q28086" s="61" t="s">
        <v>30</v>
      </c>
    </row>
    <row r="28087" spans="8:17" x14ac:dyDescent="0.25">
      <c r="H28087" s="59">
        <v>192988</v>
      </c>
      <c r="I28087" s="59" t="s">
        <v>69</v>
      </c>
      <c r="J28087" s="59">
        <v>1475363</v>
      </c>
      <c r="K28087" s="59" t="s">
        <v>28520</v>
      </c>
      <c r="L28087" s="61" t="s">
        <v>113</v>
      </c>
      <c r="M28087" s="61">
        <f>VLOOKUP(H28087,zdroj!C:F,4,0)</f>
        <v>0</v>
      </c>
      <c r="N28087" s="61" t="str">
        <f t="shared" si="876"/>
        <v>katB</v>
      </c>
      <c r="P28087" s="73" t="str">
        <f t="shared" si="877"/>
        <v/>
      </c>
      <c r="Q28087" s="61" t="s">
        <v>30</v>
      </c>
    </row>
    <row r="28088" spans="8:17" x14ac:dyDescent="0.25">
      <c r="H28088" s="59">
        <v>192988</v>
      </c>
      <c r="I28088" s="59" t="s">
        <v>69</v>
      </c>
      <c r="J28088" s="59">
        <v>1475371</v>
      </c>
      <c r="K28088" s="59" t="s">
        <v>28521</v>
      </c>
      <c r="L28088" s="61" t="s">
        <v>113</v>
      </c>
      <c r="M28088" s="61">
        <f>VLOOKUP(H28088,zdroj!C:F,4,0)</f>
        <v>0</v>
      </c>
      <c r="N28088" s="61" t="str">
        <f t="shared" si="876"/>
        <v>katB</v>
      </c>
      <c r="P28088" s="73" t="str">
        <f t="shared" si="877"/>
        <v/>
      </c>
      <c r="Q28088" s="61" t="s">
        <v>30</v>
      </c>
    </row>
    <row r="28089" spans="8:17" x14ac:dyDescent="0.25">
      <c r="H28089" s="59">
        <v>192988</v>
      </c>
      <c r="I28089" s="59" t="s">
        <v>69</v>
      </c>
      <c r="J28089" s="59">
        <v>1475380</v>
      </c>
      <c r="K28089" s="59" t="s">
        <v>28522</v>
      </c>
      <c r="L28089" s="61" t="s">
        <v>113</v>
      </c>
      <c r="M28089" s="61">
        <f>VLOOKUP(H28089,zdroj!C:F,4,0)</f>
        <v>0</v>
      </c>
      <c r="N28089" s="61" t="str">
        <f t="shared" si="876"/>
        <v>katB</v>
      </c>
      <c r="P28089" s="73" t="str">
        <f t="shared" si="877"/>
        <v/>
      </c>
      <c r="Q28089" s="61" t="s">
        <v>30</v>
      </c>
    </row>
    <row r="28090" spans="8:17" x14ac:dyDescent="0.25">
      <c r="H28090" s="59">
        <v>192988</v>
      </c>
      <c r="I28090" s="59" t="s">
        <v>69</v>
      </c>
      <c r="J28090" s="59">
        <v>1475398</v>
      </c>
      <c r="K28090" s="59" t="s">
        <v>28523</v>
      </c>
      <c r="L28090" s="61" t="s">
        <v>113</v>
      </c>
      <c r="M28090" s="61">
        <f>VLOOKUP(H28090,zdroj!C:F,4,0)</f>
        <v>0</v>
      </c>
      <c r="N28090" s="61" t="str">
        <f t="shared" si="876"/>
        <v>katB</v>
      </c>
      <c r="P28090" s="73" t="str">
        <f t="shared" si="877"/>
        <v/>
      </c>
      <c r="Q28090" s="61" t="s">
        <v>30</v>
      </c>
    </row>
    <row r="28091" spans="8:17" x14ac:dyDescent="0.25">
      <c r="H28091" s="59">
        <v>192988</v>
      </c>
      <c r="I28091" s="59" t="s">
        <v>69</v>
      </c>
      <c r="J28091" s="59">
        <v>1475495</v>
      </c>
      <c r="K28091" s="59" t="s">
        <v>28524</v>
      </c>
      <c r="L28091" s="61" t="s">
        <v>113</v>
      </c>
      <c r="M28091" s="61">
        <f>VLOOKUP(H28091,zdroj!C:F,4,0)</f>
        <v>0</v>
      </c>
      <c r="N28091" s="61" t="str">
        <f t="shared" si="876"/>
        <v>katB</v>
      </c>
      <c r="P28091" s="73" t="str">
        <f t="shared" si="877"/>
        <v/>
      </c>
      <c r="Q28091" s="61" t="s">
        <v>30</v>
      </c>
    </row>
    <row r="28092" spans="8:17" x14ac:dyDescent="0.25">
      <c r="H28092" s="59">
        <v>192988</v>
      </c>
      <c r="I28092" s="59" t="s">
        <v>69</v>
      </c>
      <c r="J28092" s="59">
        <v>1475517</v>
      </c>
      <c r="K28092" s="59" t="s">
        <v>28525</v>
      </c>
      <c r="L28092" s="61" t="s">
        <v>113</v>
      </c>
      <c r="M28092" s="61">
        <f>VLOOKUP(H28092,zdroj!C:F,4,0)</f>
        <v>0</v>
      </c>
      <c r="N28092" s="61" t="str">
        <f t="shared" si="876"/>
        <v>katB</v>
      </c>
      <c r="P28092" s="73" t="str">
        <f t="shared" si="877"/>
        <v/>
      </c>
      <c r="Q28092" s="61" t="s">
        <v>30</v>
      </c>
    </row>
    <row r="28093" spans="8:17" x14ac:dyDescent="0.25">
      <c r="H28093" s="59">
        <v>192988</v>
      </c>
      <c r="I28093" s="59" t="s">
        <v>69</v>
      </c>
      <c r="J28093" s="59">
        <v>1475525</v>
      </c>
      <c r="K28093" s="59" t="s">
        <v>28526</v>
      </c>
      <c r="L28093" s="61" t="s">
        <v>113</v>
      </c>
      <c r="M28093" s="61">
        <f>VLOOKUP(H28093,zdroj!C:F,4,0)</f>
        <v>0</v>
      </c>
      <c r="N28093" s="61" t="str">
        <f t="shared" si="876"/>
        <v>katB</v>
      </c>
      <c r="P28093" s="73" t="str">
        <f t="shared" si="877"/>
        <v/>
      </c>
      <c r="Q28093" s="61" t="s">
        <v>30</v>
      </c>
    </row>
    <row r="28094" spans="8:17" x14ac:dyDescent="0.25">
      <c r="H28094" s="59">
        <v>192988</v>
      </c>
      <c r="I28094" s="59" t="s">
        <v>69</v>
      </c>
      <c r="J28094" s="59">
        <v>1475533</v>
      </c>
      <c r="K28094" s="59" t="s">
        <v>28527</v>
      </c>
      <c r="L28094" s="61" t="s">
        <v>113</v>
      </c>
      <c r="M28094" s="61">
        <f>VLOOKUP(H28094,zdroj!C:F,4,0)</f>
        <v>0</v>
      </c>
      <c r="N28094" s="61" t="str">
        <f t="shared" si="876"/>
        <v>katB</v>
      </c>
      <c r="P28094" s="73" t="str">
        <f t="shared" si="877"/>
        <v/>
      </c>
      <c r="Q28094" s="61" t="s">
        <v>30</v>
      </c>
    </row>
    <row r="28095" spans="8:17" x14ac:dyDescent="0.25">
      <c r="H28095" s="59">
        <v>192988</v>
      </c>
      <c r="I28095" s="59" t="s">
        <v>69</v>
      </c>
      <c r="J28095" s="59">
        <v>1475541</v>
      </c>
      <c r="K28095" s="59" t="s">
        <v>28528</v>
      </c>
      <c r="L28095" s="61" t="s">
        <v>113</v>
      </c>
      <c r="M28095" s="61">
        <f>VLOOKUP(H28095,zdroj!C:F,4,0)</f>
        <v>0</v>
      </c>
      <c r="N28095" s="61" t="str">
        <f t="shared" si="876"/>
        <v>katB</v>
      </c>
      <c r="P28095" s="73" t="str">
        <f t="shared" si="877"/>
        <v/>
      </c>
      <c r="Q28095" s="61" t="s">
        <v>30</v>
      </c>
    </row>
    <row r="28096" spans="8:17" x14ac:dyDescent="0.25">
      <c r="H28096" s="59">
        <v>192988</v>
      </c>
      <c r="I28096" s="59" t="s">
        <v>69</v>
      </c>
      <c r="J28096" s="59">
        <v>1475568</v>
      </c>
      <c r="K28096" s="59" t="s">
        <v>28529</v>
      </c>
      <c r="L28096" s="61" t="s">
        <v>113</v>
      </c>
      <c r="M28096" s="61">
        <f>VLOOKUP(H28096,zdroj!C:F,4,0)</f>
        <v>0</v>
      </c>
      <c r="N28096" s="61" t="str">
        <f t="shared" si="876"/>
        <v>katB</v>
      </c>
      <c r="P28096" s="73" t="str">
        <f t="shared" si="877"/>
        <v/>
      </c>
      <c r="Q28096" s="61" t="s">
        <v>30</v>
      </c>
    </row>
    <row r="28097" spans="8:17" x14ac:dyDescent="0.25">
      <c r="H28097" s="59">
        <v>192988</v>
      </c>
      <c r="I28097" s="59" t="s">
        <v>69</v>
      </c>
      <c r="J28097" s="59">
        <v>1475592</v>
      </c>
      <c r="K28097" s="59" t="s">
        <v>28530</v>
      </c>
      <c r="L28097" s="61" t="s">
        <v>113</v>
      </c>
      <c r="M28097" s="61">
        <f>VLOOKUP(H28097,zdroj!C:F,4,0)</f>
        <v>0</v>
      </c>
      <c r="N28097" s="61" t="str">
        <f t="shared" si="876"/>
        <v>katB</v>
      </c>
      <c r="P28097" s="73" t="str">
        <f t="shared" si="877"/>
        <v/>
      </c>
      <c r="Q28097" s="61" t="s">
        <v>30</v>
      </c>
    </row>
    <row r="28098" spans="8:17" x14ac:dyDescent="0.25">
      <c r="H28098" s="59">
        <v>192988</v>
      </c>
      <c r="I28098" s="59" t="s">
        <v>69</v>
      </c>
      <c r="J28098" s="59">
        <v>1475614</v>
      </c>
      <c r="K28098" s="59" t="s">
        <v>28531</v>
      </c>
      <c r="L28098" s="61" t="s">
        <v>113</v>
      </c>
      <c r="M28098" s="61">
        <f>VLOOKUP(H28098,zdroj!C:F,4,0)</f>
        <v>0</v>
      </c>
      <c r="N28098" s="61" t="str">
        <f t="shared" si="876"/>
        <v>katB</v>
      </c>
      <c r="P28098" s="73" t="str">
        <f t="shared" si="877"/>
        <v/>
      </c>
      <c r="Q28098" s="61" t="s">
        <v>33</v>
      </c>
    </row>
    <row r="28099" spans="8:17" x14ac:dyDescent="0.25">
      <c r="H28099" s="59">
        <v>192988</v>
      </c>
      <c r="I28099" s="59" t="s">
        <v>69</v>
      </c>
      <c r="J28099" s="59">
        <v>26467135</v>
      </c>
      <c r="K28099" s="59" t="s">
        <v>28532</v>
      </c>
      <c r="L28099" s="61" t="s">
        <v>113</v>
      </c>
      <c r="M28099" s="61">
        <f>VLOOKUP(H28099,zdroj!C:F,4,0)</f>
        <v>0</v>
      </c>
      <c r="N28099" s="61" t="str">
        <f t="shared" si="876"/>
        <v>katB</v>
      </c>
      <c r="P28099" s="73" t="str">
        <f t="shared" si="877"/>
        <v/>
      </c>
      <c r="Q28099" s="61" t="s">
        <v>30</v>
      </c>
    </row>
    <row r="28100" spans="8:17" x14ac:dyDescent="0.25">
      <c r="H28100" s="59">
        <v>192988</v>
      </c>
      <c r="I28100" s="59" t="s">
        <v>69</v>
      </c>
      <c r="J28100" s="59">
        <v>26484978</v>
      </c>
      <c r="K28100" s="59" t="s">
        <v>28533</v>
      </c>
      <c r="L28100" s="61" t="s">
        <v>113</v>
      </c>
      <c r="M28100" s="61">
        <f>VLOOKUP(H28100,zdroj!C:F,4,0)</f>
        <v>0</v>
      </c>
      <c r="N28100" s="61" t="str">
        <f t="shared" si="876"/>
        <v>katB</v>
      </c>
      <c r="P28100" s="73" t="str">
        <f t="shared" si="877"/>
        <v/>
      </c>
      <c r="Q28100" s="61" t="s">
        <v>30</v>
      </c>
    </row>
    <row r="28101" spans="8:17" x14ac:dyDescent="0.25">
      <c r="H28101" s="59">
        <v>192988</v>
      </c>
      <c r="I28101" s="59" t="s">
        <v>69</v>
      </c>
      <c r="J28101" s="59">
        <v>26583101</v>
      </c>
      <c r="K28101" s="59" t="s">
        <v>28534</v>
      </c>
      <c r="L28101" s="61" t="s">
        <v>113</v>
      </c>
      <c r="M28101" s="61">
        <f>VLOOKUP(H28101,zdroj!C:F,4,0)</f>
        <v>0</v>
      </c>
      <c r="N28101" s="61" t="str">
        <f t="shared" si="876"/>
        <v>katB</v>
      </c>
      <c r="P28101" s="73" t="str">
        <f t="shared" si="877"/>
        <v/>
      </c>
      <c r="Q28101" s="61" t="s">
        <v>30</v>
      </c>
    </row>
    <row r="28102" spans="8:17" x14ac:dyDescent="0.25">
      <c r="H28102" s="59">
        <v>192988</v>
      </c>
      <c r="I28102" s="59" t="s">
        <v>69</v>
      </c>
      <c r="J28102" s="59">
        <v>27038050</v>
      </c>
      <c r="K28102" s="59" t="s">
        <v>28535</v>
      </c>
      <c r="L28102" s="61" t="s">
        <v>113</v>
      </c>
      <c r="M28102" s="61">
        <f>VLOOKUP(H28102,zdroj!C:F,4,0)</f>
        <v>0</v>
      </c>
      <c r="N28102" s="61" t="str">
        <f t="shared" si="876"/>
        <v>katB</v>
      </c>
      <c r="P28102" s="73" t="str">
        <f t="shared" si="877"/>
        <v/>
      </c>
      <c r="Q28102" s="61" t="s">
        <v>30</v>
      </c>
    </row>
    <row r="28103" spans="8:17" x14ac:dyDescent="0.25">
      <c r="H28103" s="59">
        <v>192988</v>
      </c>
      <c r="I28103" s="59" t="s">
        <v>69</v>
      </c>
      <c r="J28103" s="59">
        <v>27326403</v>
      </c>
      <c r="K28103" s="59" t="s">
        <v>28536</v>
      </c>
      <c r="L28103" s="61" t="s">
        <v>113</v>
      </c>
      <c r="M28103" s="61">
        <f>VLOOKUP(H28103,zdroj!C:F,4,0)</f>
        <v>0</v>
      </c>
      <c r="N28103" s="61" t="str">
        <f t="shared" ref="N28103:N28166" si="878">IF(M28103="A",IF(L28103="katA","katB",L28103),L28103)</f>
        <v>katB</v>
      </c>
      <c r="P28103" s="73" t="str">
        <f t="shared" ref="P28103:P28166" si="879">IF(O28103="A",1,"")</f>
        <v/>
      </c>
      <c r="Q28103" s="61" t="s">
        <v>30</v>
      </c>
    </row>
    <row r="28104" spans="8:17" x14ac:dyDescent="0.25">
      <c r="H28104" s="59">
        <v>192988</v>
      </c>
      <c r="I28104" s="59" t="s">
        <v>69</v>
      </c>
      <c r="J28104" s="59">
        <v>27332250</v>
      </c>
      <c r="K28104" s="59" t="s">
        <v>28537</v>
      </c>
      <c r="L28104" s="61" t="s">
        <v>113</v>
      </c>
      <c r="M28104" s="61">
        <f>VLOOKUP(H28104,zdroj!C:F,4,0)</f>
        <v>0</v>
      </c>
      <c r="N28104" s="61" t="str">
        <f t="shared" si="878"/>
        <v>katB</v>
      </c>
      <c r="P28104" s="73" t="str">
        <f t="shared" si="879"/>
        <v/>
      </c>
      <c r="Q28104" s="61" t="s">
        <v>30</v>
      </c>
    </row>
    <row r="28105" spans="8:17" x14ac:dyDescent="0.25">
      <c r="H28105" s="59">
        <v>192988</v>
      </c>
      <c r="I28105" s="59" t="s">
        <v>69</v>
      </c>
      <c r="J28105" s="59">
        <v>27426211</v>
      </c>
      <c r="K28105" s="59" t="s">
        <v>28538</v>
      </c>
      <c r="L28105" s="61" t="s">
        <v>113</v>
      </c>
      <c r="M28105" s="61">
        <f>VLOOKUP(H28105,zdroj!C:F,4,0)</f>
        <v>0</v>
      </c>
      <c r="N28105" s="61" t="str">
        <f t="shared" si="878"/>
        <v>katB</v>
      </c>
      <c r="P28105" s="73" t="str">
        <f t="shared" si="879"/>
        <v/>
      </c>
      <c r="Q28105" s="61" t="s">
        <v>30</v>
      </c>
    </row>
    <row r="28106" spans="8:17" x14ac:dyDescent="0.25">
      <c r="H28106" s="59">
        <v>192988</v>
      </c>
      <c r="I28106" s="59" t="s">
        <v>69</v>
      </c>
      <c r="J28106" s="59">
        <v>27872793</v>
      </c>
      <c r="K28106" s="59" t="s">
        <v>28539</v>
      </c>
      <c r="L28106" s="61" t="s">
        <v>113</v>
      </c>
      <c r="M28106" s="61">
        <f>VLOOKUP(H28106,zdroj!C:F,4,0)</f>
        <v>0</v>
      </c>
      <c r="N28106" s="61" t="str">
        <f t="shared" si="878"/>
        <v>katB</v>
      </c>
      <c r="P28106" s="73" t="str">
        <f t="shared" si="879"/>
        <v/>
      </c>
      <c r="Q28106" s="61" t="s">
        <v>30</v>
      </c>
    </row>
    <row r="28107" spans="8:17" x14ac:dyDescent="0.25">
      <c r="H28107" s="59">
        <v>192988</v>
      </c>
      <c r="I28107" s="59" t="s">
        <v>69</v>
      </c>
      <c r="J28107" s="59">
        <v>28016033</v>
      </c>
      <c r="K28107" s="59" t="s">
        <v>28540</v>
      </c>
      <c r="L28107" s="61" t="s">
        <v>113</v>
      </c>
      <c r="M28107" s="61">
        <f>VLOOKUP(H28107,zdroj!C:F,4,0)</f>
        <v>0</v>
      </c>
      <c r="N28107" s="61" t="str">
        <f t="shared" si="878"/>
        <v>katB</v>
      </c>
      <c r="P28107" s="73" t="str">
        <f t="shared" si="879"/>
        <v/>
      </c>
      <c r="Q28107" s="61" t="s">
        <v>30</v>
      </c>
    </row>
    <row r="28108" spans="8:17" x14ac:dyDescent="0.25">
      <c r="H28108" s="59">
        <v>192988</v>
      </c>
      <c r="I28108" s="59" t="s">
        <v>69</v>
      </c>
      <c r="J28108" s="59">
        <v>28117085</v>
      </c>
      <c r="K28108" s="59" t="s">
        <v>28541</v>
      </c>
      <c r="L28108" s="61" t="s">
        <v>113</v>
      </c>
      <c r="M28108" s="61">
        <f>VLOOKUP(H28108,zdroj!C:F,4,0)</f>
        <v>0</v>
      </c>
      <c r="N28108" s="61" t="str">
        <f t="shared" si="878"/>
        <v>katB</v>
      </c>
      <c r="P28108" s="73" t="str">
        <f t="shared" si="879"/>
        <v/>
      </c>
      <c r="Q28108" s="61" t="s">
        <v>30</v>
      </c>
    </row>
    <row r="28109" spans="8:17" x14ac:dyDescent="0.25">
      <c r="H28109" s="59">
        <v>192988</v>
      </c>
      <c r="I28109" s="59" t="s">
        <v>69</v>
      </c>
      <c r="J28109" s="59">
        <v>28253001</v>
      </c>
      <c r="K28109" s="59" t="s">
        <v>28542</v>
      </c>
      <c r="L28109" s="61" t="s">
        <v>113</v>
      </c>
      <c r="M28109" s="61">
        <f>VLOOKUP(H28109,zdroj!C:F,4,0)</f>
        <v>0</v>
      </c>
      <c r="N28109" s="61" t="str">
        <f t="shared" si="878"/>
        <v>katB</v>
      </c>
      <c r="P28109" s="73" t="str">
        <f t="shared" si="879"/>
        <v/>
      </c>
      <c r="Q28109" s="61" t="s">
        <v>30</v>
      </c>
    </row>
    <row r="28110" spans="8:17" x14ac:dyDescent="0.25">
      <c r="H28110" s="59">
        <v>192988</v>
      </c>
      <c r="I28110" s="59" t="s">
        <v>69</v>
      </c>
      <c r="J28110" s="59">
        <v>30955815</v>
      </c>
      <c r="K28110" s="59" t="s">
        <v>28543</v>
      </c>
      <c r="L28110" s="61" t="s">
        <v>113</v>
      </c>
      <c r="M28110" s="61">
        <f>VLOOKUP(H28110,zdroj!C:F,4,0)</f>
        <v>0</v>
      </c>
      <c r="N28110" s="61" t="str">
        <f t="shared" si="878"/>
        <v>katB</v>
      </c>
      <c r="P28110" s="73" t="str">
        <f t="shared" si="879"/>
        <v/>
      </c>
      <c r="Q28110" s="61" t="s">
        <v>30</v>
      </c>
    </row>
    <row r="28111" spans="8:17" x14ac:dyDescent="0.25">
      <c r="H28111" s="59">
        <v>192988</v>
      </c>
      <c r="I28111" s="59" t="s">
        <v>69</v>
      </c>
      <c r="J28111" s="59">
        <v>30955823</v>
      </c>
      <c r="K28111" s="59" t="s">
        <v>28544</v>
      </c>
      <c r="L28111" s="61" t="s">
        <v>113</v>
      </c>
      <c r="M28111" s="61">
        <f>VLOOKUP(H28111,zdroj!C:F,4,0)</f>
        <v>0</v>
      </c>
      <c r="N28111" s="61" t="str">
        <f t="shared" si="878"/>
        <v>katB</v>
      </c>
      <c r="P28111" s="73" t="str">
        <f t="shared" si="879"/>
        <v/>
      </c>
      <c r="Q28111" s="61" t="s">
        <v>30</v>
      </c>
    </row>
    <row r="28112" spans="8:17" x14ac:dyDescent="0.25">
      <c r="H28112" s="59">
        <v>192988</v>
      </c>
      <c r="I28112" s="59" t="s">
        <v>69</v>
      </c>
      <c r="J28112" s="59">
        <v>31335543</v>
      </c>
      <c r="K28112" s="59" t="s">
        <v>28545</v>
      </c>
      <c r="L28112" s="61" t="s">
        <v>113</v>
      </c>
      <c r="M28112" s="61">
        <f>VLOOKUP(H28112,zdroj!C:F,4,0)</f>
        <v>0</v>
      </c>
      <c r="N28112" s="61" t="str">
        <f t="shared" si="878"/>
        <v>katB</v>
      </c>
      <c r="P28112" s="73" t="str">
        <f t="shared" si="879"/>
        <v/>
      </c>
      <c r="Q28112" s="61" t="s">
        <v>30</v>
      </c>
    </row>
    <row r="28113" spans="8:17" x14ac:dyDescent="0.25">
      <c r="H28113" s="59">
        <v>192988</v>
      </c>
      <c r="I28113" s="59" t="s">
        <v>69</v>
      </c>
      <c r="J28113" s="59">
        <v>41143078</v>
      </c>
      <c r="K28113" s="59" t="s">
        <v>28546</v>
      </c>
      <c r="L28113" s="61" t="s">
        <v>113</v>
      </c>
      <c r="M28113" s="61">
        <f>VLOOKUP(H28113,zdroj!C:F,4,0)</f>
        <v>0</v>
      </c>
      <c r="N28113" s="61" t="str">
        <f t="shared" si="878"/>
        <v>katB</v>
      </c>
      <c r="P28113" s="73" t="str">
        <f t="shared" si="879"/>
        <v/>
      </c>
      <c r="Q28113" s="61" t="s">
        <v>30</v>
      </c>
    </row>
    <row r="28114" spans="8:17" x14ac:dyDescent="0.25">
      <c r="H28114" s="59">
        <v>192988</v>
      </c>
      <c r="I28114" s="59" t="s">
        <v>69</v>
      </c>
      <c r="J28114" s="59">
        <v>41557425</v>
      </c>
      <c r="K28114" s="59" t="s">
        <v>28547</v>
      </c>
      <c r="L28114" s="61" t="s">
        <v>113</v>
      </c>
      <c r="M28114" s="61">
        <f>VLOOKUP(H28114,zdroj!C:F,4,0)</f>
        <v>0</v>
      </c>
      <c r="N28114" s="61" t="str">
        <f t="shared" si="878"/>
        <v>katB</v>
      </c>
      <c r="P28114" s="73" t="str">
        <f t="shared" si="879"/>
        <v/>
      </c>
      <c r="Q28114" s="61" t="s">
        <v>30</v>
      </c>
    </row>
    <row r="28115" spans="8:17" x14ac:dyDescent="0.25">
      <c r="H28115" s="59">
        <v>192988</v>
      </c>
      <c r="I28115" s="59" t="s">
        <v>69</v>
      </c>
      <c r="J28115" s="59">
        <v>70526168</v>
      </c>
      <c r="K28115" s="59" t="s">
        <v>28548</v>
      </c>
      <c r="L28115" s="61" t="s">
        <v>113</v>
      </c>
      <c r="M28115" s="61">
        <f>VLOOKUP(H28115,zdroj!C:F,4,0)</f>
        <v>0</v>
      </c>
      <c r="N28115" s="61" t="str">
        <f t="shared" si="878"/>
        <v>katB</v>
      </c>
      <c r="P28115" s="73" t="str">
        <f t="shared" si="879"/>
        <v/>
      </c>
      <c r="Q28115" s="61" t="s">
        <v>30</v>
      </c>
    </row>
    <row r="28116" spans="8:17" x14ac:dyDescent="0.25">
      <c r="H28116" s="59">
        <v>192988</v>
      </c>
      <c r="I28116" s="59" t="s">
        <v>69</v>
      </c>
      <c r="J28116" s="59">
        <v>73210439</v>
      </c>
      <c r="K28116" s="59" t="s">
        <v>28549</v>
      </c>
      <c r="L28116" s="61" t="s">
        <v>81</v>
      </c>
      <c r="M28116" s="61">
        <f>VLOOKUP(H28116,zdroj!C:F,4,0)</f>
        <v>0</v>
      </c>
      <c r="N28116" s="61" t="str">
        <f t="shared" si="878"/>
        <v>-</v>
      </c>
      <c r="P28116" s="73" t="str">
        <f t="shared" si="879"/>
        <v/>
      </c>
      <c r="Q28116" s="61" t="s">
        <v>86</v>
      </c>
    </row>
    <row r="28117" spans="8:17" x14ac:dyDescent="0.25">
      <c r="H28117" s="59">
        <v>192988</v>
      </c>
      <c r="I28117" s="59" t="s">
        <v>69</v>
      </c>
      <c r="J28117" s="59">
        <v>73210528</v>
      </c>
      <c r="K28117" s="59" t="s">
        <v>28550</v>
      </c>
      <c r="L28117" s="61" t="s">
        <v>113</v>
      </c>
      <c r="M28117" s="61">
        <f>VLOOKUP(H28117,zdroj!C:F,4,0)</f>
        <v>0</v>
      </c>
      <c r="N28117" s="61" t="str">
        <f t="shared" si="878"/>
        <v>katB</v>
      </c>
      <c r="P28117" s="73" t="str">
        <f t="shared" si="879"/>
        <v/>
      </c>
      <c r="Q28117" s="61" t="s">
        <v>33</v>
      </c>
    </row>
    <row r="28118" spans="8:17" x14ac:dyDescent="0.25">
      <c r="H28118" s="59">
        <v>192988</v>
      </c>
      <c r="I28118" s="59" t="s">
        <v>69</v>
      </c>
      <c r="J28118" s="59">
        <v>73458899</v>
      </c>
      <c r="K28118" s="59" t="s">
        <v>28551</v>
      </c>
      <c r="L28118" s="61" t="s">
        <v>113</v>
      </c>
      <c r="M28118" s="61">
        <f>VLOOKUP(H28118,zdroj!C:F,4,0)</f>
        <v>0</v>
      </c>
      <c r="N28118" s="61" t="str">
        <f t="shared" si="878"/>
        <v>katB</v>
      </c>
      <c r="P28118" s="73" t="str">
        <f t="shared" si="879"/>
        <v/>
      </c>
      <c r="Q28118" s="61" t="s">
        <v>30</v>
      </c>
    </row>
    <row r="28119" spans="8:17" x14ac:dyDescent="0.25">
      <c r="H28119" s="59">
        <v>192988</v>
      </c>
      <c r="I28119" s="59" t="s">
        <v>69</v>
      </c>
      <c r="J28119" s="59">
        <v>74459139</v>
      </c>
      <c r="K28119" s="59" t="s">
        <v>28552</v>
      </c>
      <c r="L28119" s="61" t="s">
        <v>113</v>
      </c>
      <c r="M28119" s="61">
        <f>VLOOKUP(H28119,zdroj!C:F,4,0)</f>
        <v>0</v>
      </c>
      <c r="N28119" s="61" t="str">
        <f t="shared" si="878"/>
        <v>katB</v>
      </c>
      <c r="P28119" s="73" t="str">
        <f t="shared" si="879"/>
        <v/>
      </c>
      <c r="Q28119" s="61" t="s">
        <v>30</v>
      </c>
    </row>
    <row r="28120" spans="8:17" x14ac:dyDescent="0.25">
      <c r="H28120" s="59">
        <v>192988</v>
      </c>
      <c r="I28120" s="59" t="s">
        <v>69</v>
      </c>
      <c r="J28120" s="59">
        <v>75037700</v>
      </c>
      <c r="K28120" s="59" t="s">
        <v>28553</v>
      </c>
      <c r="L28120" s="61" t="s">
        <v>113</v>
      </c>
      <c r="M28120" s="61">
        <f>VLOOKUP(H28120,zdroj!C:F,4,0)</f>
        <v>0</v>
      </c>
      <c r="N28120" s="61" t="str">
        <f t="shared" si="878"/>
        <v>katB</v>
      </c>
      <c r="P28120" s="73" t="str">
        <f t="shared" si="879"/>
        <v/>
      </c>
      <c r="Q28120" s="61" t="s">
        <v>30</v>
      </c>
    </row>
    <row r="28121" spans="8:17" x14ac:dyDescent="0.25">
      <c r="H28121" s="59">
        <v>192988</v>
      </c>
      <c r="I28121" s="59" t="s">
        <v>69</v>
      </c>
      <c r="J28121" s="59">
        <v>75223376</v>
      </c>
      <c r="K28121" s="59" t="s">
        <v>28554</v>
      </c>
      <c r="L28121" s="61" t="s">
        <v>113</v>
      </c>
      <c r="M28121" s="61">
        <f>VLOOKUP(H28121,zdroj!C:F,4,0)</f>
        <v>0</v>
      </c>
      <c r="N28121" s="61" t="str">
        <f t="shared" si="878"/>
        <v>katB</v>
      </c>
      <c r="P28121" s="73" t="str">
        <f t="shared" si="879"/>
        <v/>
      </c>
      <c r="Q28121" s="61" t="s">
        <v>30</v>
      </c>
    </row>
    <row r="28122" spans="8:17" x14ac:dyDescent="0.25">
      <c r="H28122" s="59">
        <v>192988</v>
      </c>
      <c r="I28122" s="59" t="s">
        <v>69</v>
      </c>
      <c r="J28122" s="59">
        <v>75304066</v>
      </c>
      <c r="K28122" s="59" t="s">
        <v>28555</v>
      </c>
      <c r="L28122" s="61" t="s">
        <v>113</v>
      </c>
      <c r="M28122" s="61">
        <f>VLOOKUP(H28122,zdroj!C:F,4,0)</f>
        <v>0</v>
      </c>
      <c r="N28122" s="61" t="str">
        <f t="shared" si="878"/>
        <v>katB</v>
      </c>
      <c r="P28122" s="73" t="str">
        <f t="shared" si="879"/>
        <v/>
      </c>
      <c r="Q28122" s="61" t="s">
        <v>30</v>
      </c>
    </row>
    <row r="28123" spans="8:17" x14ac:dyDescent="0.25">
      <c r="H28123" s="59">
        <v>192988</v>
      </c>
      <c r="I28123" s="59" t="s">
        <v>69</v>
      </c>
      <c r="J28123" s="59">
        <v>75755335</v>
      </c>
      <c r="K28123" s="59" t="s">
        <v>28556</v>
      </c>
      <c r="L28123" s="61" t="s">
        <v>113</v>
      </c>
      <c r="M28123" s="61">
        <f>VLOOKUP(H28123,zdroj!C:F,4,0)</f>
        <v>0</v>
      </c>
      <c r="N28123" s="61" t="str">
        <f t="shared" si="878"/>
        <v>katB</v>
      </c>
      <c r="P28123" s="73" t="str">
        <f t="shared" si="879"/>
        <v/>
      </c>
      <c r="Q28123" s="61" t="s">
        <v>30</v>
      </c>
    </row>
    <row r="28124" spans="8:17" x14ac:dyDescent="0.25">
      <c r="H28124" s="59">
        <v>192988</v>
      </c>
      <c r="I28124" s="59" t="s">
        <v>69</v>
      </c>
      <c r="J28124" s="59">
        <v>77892101</v>
      </c>
      <c r="K28124" s="59" t="s">
        <v>28557</v>
      </c>
      <c r="L28124" s="61" t="s">
        <v>113</v>
      </c>
      <c r="M28124" s="61">
        <f>VLOOKUP(H28124,zdroj!C:F,4,0)</f>
        <v>0</v>
      </c>
      <c r="N28124" s="61" t="str">
        <f t="shared" si="878"/>
        <v>katB</v>
      </c>
      <c r="P28124" s="73" t="str">
        <f t="shared" si="879"/>
        <v/>
      </c>
      <c r="Q28124" s="61" t="s">
        <v>30</v>
      </c>
    </row>
    <row r="28125" spans="8:17" x14ac:dyDescent="0.25">
      <c r="H28125" s="59">
        <v>192988</v>
      </c>
      <c r="I28125" s="59" t="s">
        <v>69</v>
      </c>
      <c r="J28125" s="59">
        <v>77896700</v>
      </c>
      <c r="K28125" s="59" t="s">
        <v>28558</v>
      </c>
      <c r="L28125" s="61" t="s">
        <v>113</v>
      </c>
      <c r="M28125" s="61">
        <f>VLOOKUP(H28125,zdroj!C:F,4,0)</f>
        <v>0</v>
      </c>
      <c r="N28125" s="61" t="str">
        <f t="shared" si="878"/>
        <v>katB</v>
      </c>
      <c r="P28125" s="73" t="str">
        <f t="shared" si="879"/>
        <v/>
      </c>
      <c r="Q28125" s="61" t="s">
        <v>30</v>
      </c>
    </row>
    <row r="28126" spans="8:17" x14ac:dyDescent="0.25">
      <c r="H28126" s="59">
        <v>192988</v>
      </c>
      <c r="I28126" s="59" t="s">
        <v>69</v>
      </c>
      <c r="J28126" s="59">
        <v>77902807</v>
      </c>
      <c r="K28126" s="59" t="s">
        <v>28559</v>
      </c>
      <c r="L28126" s="61" t="s">
        <v>113</v>
      </c>
      <c r="M28126" s="61">
        <f>VLOOKUP(H28126,zdroj!C:F,4,0)</f>
        <v>0</v>
      </c>
      <c r="N28126" s="61" t="str">
        <f t="shared" si="878"/>
        <v>katB</v>
      </c>
      <c r="P28126" s="73" t="str">
        <f t="shared" si="879"/>
        <v/>
      </c>
      <c r="Q28126" s="61" t="s">
        <v>30</v>
      </c>
    </row>
    <row r="28127" spans="8:17" x14ac:dyDescent="0.25">
      <c r="H28127" s="59">
        <v>192988</v>
      </c>
      <c r="I28127" s="59" t="s">
        <v>69</v>
      </c>
      <c r="J28127" s="59">
        <v>78208203</v>
      </c>
      <c r="K28127" s="59" t="s">
        <v>28560</v>
      </c>
      <c r="L28127" s="61" t="s">
        <v>113</v>
      </c>
      <c r="M28127" s="61">
        <f>VLOOKUP(H28127,zdroj!C:F,4,0)</f>
        <v>0</v>
      </c>
      <c r="N28127" s="61" t="str">
        <f t="shared" si="878"/>
        <v>katB</v>
      </c>
      <c r="P28127" s="73" t="str">
        <f t="shared" si="879"/>
        <v/>
      </c>
      <c r="Q28127" s="61" t="s">
        <v>30</v>
      </c>
    </row>
    <row r="28128" spans="8:17" x14ac:dyDescent="0.25">
      <c r="H28128" s="59">
        <v>192988</v>
      </c>
      <c r="I28128" s="59" t="s">
        <v>69</v>
      </c>
      <c r="J28128" s="59">
        <v>78333687</v>
      </c>
      <c r="K28128" s="59" t="s">
        <v>28561</v>
      </c>
      <c r="L28128" s="61" t="s">
        <v>113</v>
      </c>
      <c r="M28128" s="61">
        <f>VLOOKUP(H28128,zdroj!C:F,4,0)</f>
        <v>0</v>
      </c>
      <c r="N28128" s="61" t="str">
        <f t="shared" si="878"/>
        <v>katB</v>
      </c>
      <c r="P28128" s="73" t="str">
        <f t="shared" si="879"/>
        <v/>
      </c>
      <c r="Q28128" s="61" t="s">
        <v>30</v>
      </c>
    </row>
    <row r="28129" spans="8:17" x14ac:dyDescent="0.25">
      <c r="H28129" s="59">
        <v>192988</v>
      </c>
      <c r="I28129" s="59" t="s">
        <v>69</v>
      </c>
      <c r="J28129" s="59">
        <v>78534950</v>
      </c>
      <c r="K28129" s="59" t="s">
        <v>28562</v>
      </c>
      <c r="L28129" s="61" t="s">
        <v>113</v>
      </c>
      <c r="M28129" s="61">
        <f>VLOOKUP(H28129,zdroj!C:F,4,0)</f>
        <v>0</v>
      </c>
      <c r="N28129" s="61" t="str">
        <f t="shared" si="878"/>
        <v>katB</v>
      </c>
      <c r="P28129" s="73" t="str">
        <f t="shared" si="879"/>
        <v/>
      </c>
      <c r="Q28129" s="61" t="s">
        <v>30</v>
      </c>
    </row>
    <row r="28130" spans="8:17" x14ac:dyDescent="0.25">
      <c r="H28130" s="59">
        <v>192988</v>
      </c>
      <c r="I28130" s="59" t="s">
        <v>69</v>
      </c>
      <c r="J28130" s="59">
        <v>79027474</v>
      </c>
      <c r="K28130" s="59" t="s">
        <v>28563</v>
      </c>
      <c r="L28130" s="61" t="s">
        <v>113</v>
      </c>
      <c r="M28130" s="61">
        <f>VLOOKUP(H28130,zdroj!C:F,4,0)</f>
        <v>0</v>
      </c>
      <c r="N28130" s="61" t="str">
        <f t="shared" si="878"/>
        <v>katB</v>
      </c>
      <c r="P28130" s="73" t="str">
        <f t="shared" si="879"/>
        <v/>
      </c>
      <c r="Q28130" s="61" t="s">
        <v>30</v>
      </c>
    </row>
    <row r="28131" spans="8:17" x14ac:dyDescent="0.25">
      <c r="H28131" s="59">
        <v>192988</v>
      </c>
      <c r="I28131" s="59" t="s">
        <v>69</v>
      </c>
      <c r="J28131" s="59">
        <v>79148166</v>
      </c>
      <c r="K28131" s="59" t="s">
        <v>28564</v>
      </c>
      <c r="L28131" s="61" t="s">
        <v>113</v>
      </c>
      <c r="M28131" s="61">
        <f>VLOOKUP(H28131,zdroj!C:F,4,0)</f>
        <v>0</v>
      </c>
      <c r="N28131" s="61" t="str">
        <f t="shared" si="878"/>
        <v>katB</v>
      </c>
      <c r="P28131" s="73" t="str">
        <f t="shared" si="879"/>
        <v/>
      </c>
      <c r="Q28131" s="61" t="s">
        <v>30</v>
      </c>
    </row>
    <row r="28132" spans="8:17" x14ac:dyDescent="0.25">
      <c r="H28132" s="59">
        <v>192988</v>
      </c>
      <c r="I28132" s="59" t="s">
        <v>69</v>
      </c>
      <c r="J28132" s="59">
        <v>79148182</v>
      </c>
      <c r="K28132" s="59" t="s">
        <v>28565</v>
      </c>
      <c r="L28132" s="61" t="s">
        <v>113</v>
      </c>
      <c r="M28132" s="61">
        <f>VLOOKUP(H28132,zdroj!C:F,4,0)</f>
        <v>0</v>
      </c>
      <c r="N28132" s="61" t="str">
        <f t="shared" si="878"/>
        <v>katB</v>
      </c>
      <c r="P28132" s="73" t="str">
        <f t="shared" si="879"/>
        <v/>
      </c>
      <c r="Q28132" s="61" t="s">
        <v>30</v>
      </c>
    </row>
    <row r="28133" spans="8:17" x14ac:dyDescent="0.25">
      <c r="H28133" s="59">
        <v>192988</v>
      </c>
      <c r="I28133" s="59" t="s">
        <v>69</v>
      </c>
      <c r="J28133" s="59">
        <v>79148204</v>
      </c>
      <c r="K28133" s="59" t="s">
        <v>28566</v>
      </c>
      <c r="L28133" s="61" t="s">
        <v>113</v>
      </c>
      <c r="M28133" s="61">
        <f>VLOOKUP(H28133,zdroj!C:F,4,0)</f>
        <v>0</v>
      </c>
      <c r="N28133" s="61" t="str">
        <f t="shared" si="878"/>
        <v>katB</v>
      </c>
      <c r="P28133" s="73" t="str">
        <f t="shared" si="879"/>
        <v/>
      </c>
      <c r="Q28133" s="61" t="s">
        <v>30</v>
      </c>
    </row>
    <row r="28134" spans="8:17" x14ac:dyDescent="0.25">
      <c r="H28134" s="59">
        <v>192988</v>
      </c>
      <c r="I28134" s="59" t="s">
        <v>69</v>
      </c>
      <c r="J28134" s="59">
        <v>79392881</v>
      </c>
      <c r="K28134" s="59" t="s">
        <v>28567</v>
      </c>
      <c r="L28134" s="61" t="s">
        <v>113</v>
      </c>
      <c r="M28134" s="61">
        <f>VLOOKUP(H28134,zdroj!C:F,4,0)</f>
        <v>0</v>
      </c>
      <c r="N28134" s="61" t="str">
        <f t="shared" si="878"/>
        <v>katB</v>
      </c>
      <c r="P28134" s="73" t="str">
        <f t="shared" si="879"/>
        <v/>
      </c>
      <c r="Q28134" s="61" t="s">
        <v>30</v>
      </c>
    </row>
    <row r="28135" spans="8:17" x14ac:dyDescent="0.25">
      <c r="H28135" s="59">
        <v>192988</v>
      </c>
      <c r="I28135" s="59" t="s">
        <v>69</v>
      </c>
      <c r="J28135" s="59">
        <v>79640605</v>
      </c>
      <c r="K28135" s="59" t="s">
        <v>28568</v>
      </c>
      <c r="L28135" s="61" t="s">
        <v>113</v>
      </c>
      <c r="M28135" s="61">
        <f>VLOOKUP(H28135,zdroj!C:F,4,0)</f>
        <v>0</v>
      </c>
      <c r="N28135" s="61" t="str">
        <f t="shared" si="878"/>
        <v>katB</v>
      </c>
      <c r="P28135" s="73" t="str">
        <f t="shared" si="879"/>
        <v/>
      </c>
      <c r="Q28135" s="61" t="s">
        <v>30</v>
      </c>
    </row>
    <row r="28136" spans="8:17" x14ac:dyDescent="0.25">
      <c r="H28136" s="59">
        <v>192988</v>
      </c>
      <c r="I28136" s="59" t="s">
        <v>69</v>
      </c>
      <c r="J28136" s="59">
        <v>79999883</v>
      </c>
      <c r="K28136" s="59" t="s">
        <v>28569</v>
      </c>
      <c r="L28136" s="61" t="s">
        <v>113</v>
      </c>
      <c r="M28136" s="61">
        <f>VLOOKUP(H28136,zdroj!C:F,4,0)</f>
        <v>0</v>
      </c>
      <c r="N28136" s="61" t="str">
        <f t="shared" si="878"/>
        <v>katB</v>
      </c>
      <c r="P28136" s="73" t="str">
        <f t="shared" si="879"/>
        <v/>
      </c>
      <c r="Q28136" s="61" t="s">
        <v>30</v>
      </c>
    </row>
    <row r="28137" spans="8:17" x14ac:dyDescent="0.25">
      <c r="H28137" s="59">
        <v>192988</v>
      </c>
      <c r="I28137" s="59" t="s">
        <v>69</v>
      </c>
      <c r="J28137" s="59">
        <v>80118933</v>
      </c>
      <c r="K28137" s="59" t="s">
        <v>28570</v>
      </c>
      <c r="L28137" s="61" t="s">
        <v>113</v>
      </c>
      <c r="M28137" s="61">
        <f>VLOOKUP(H28137,zdroj!C:F,4,0)</f>
        <v>0</v>
      </c>
      <c r="N28137" s="61" t="str">
        <f t="shared" si="878"/>
        <v>katB</v>
      </c>
      <c r="P28137" s="73" t="str">
        <f t="shared" si="879"/>
        <v/>
      </c>
      <c r="Q28137" s="61" t="s">
        <v>30</v>
      </c>
    </row>
    <row r="28138" spans="8:17" x14ac:dyDescent="0.25">
      <c r="H28138" s="59">
        <v>192988</v>
      </c>
      <c r="I28138" s="59" t="s">
        <v>69</v>
      </c>
      <c r="J28138" s="59">
        <v>81337094</v>
      </c>
      <c r="K28138" s="59" t="s">
        <v>28571</v>
      </c>
      <c r="L28138" s="61" t="s">
        <v>113</v>
      </c>
      <c r="M28138" s="61">
        <f>VLOOKUP(H28138,zdroj!C:F,4,0)</f>
        <v>0</v>
      </c>
      <c r="N28138" s="61" t="str">
        <f t="shared" si="878"/>
        <v>katB</v>
      </c>
      <c r="P28138" s="73" t="str">
        <f t="shared" si="879"/>
        <v/>
      </c>
      <c r="Q28138" s="61" t="s">
        <v>30</v>
      </c>
    </row>
    <row r="28139" spans="8:17" x14ac:dyDescent="0.25">
      <c r="H28139" s="59">
        <v>192988</v>
      </c>
      <c r="I28139" s="59" t="s">
        <v>69</v>
      </c>
      <c r="J28139" s="59">
        <v>81362331</v>
      </c>
      <c r="K28139" s="59" t="s">
        <v>28572</v>
      </c>
      <c r="L28139" s="61" t="s">
        <v>113</v>
      </c>
      <c r="M28139" s="61">
        <f>VLOOKUP(H28139,zdroj!C:F,4,0)</f>
        <v>0</v>
      </c>
      <c r="N28139" s="61" t="str">
        <f t="shared" si="878"/>
        <v>katB</v>
      </c>
      <c r="P28139" s="73" t="str">
        <f t="shared" si="879"/>
        <v/>
      </c>
      <c r="Q28139" s="61" t="s">
        <v>30</v>
      </c>
    </row>
    <row r="28140" spans="8:17" x14ac:dyDescent="0.25">
      <c r="H28140" s="59">
        <v>78034</v>
      </c>
      <c r="I28140" s="59" t="s">
        <v>69</v>
      </c>
      <c r="J28140" s="59">
        <v>5982341</v>
      </c>
      <c r="K28140" s="59" t="s">
        <v>28573</v>
      </c>
      <c r="L28140" s="61" t="s">
        <v>113</v>
      </c>
      <c r="M28140" s="61">
        <f>VLOOKUP(H28140,zdroj!C:F,4,0)</f>
        <v>0</v>
      </c>
      <c r="N28140" s="61" t="str">
        <f t="shared" si="878"/>
        <v>katB</v>
      </c>
      <c r="P28140" s="73" t="str">
        <f t="shared" si="879"/>
        <v/>
      </c>
      <c r="Q28140" s="61" t="s">
        <v>33</v>
      </c>
    </row>
    <row r="28141" spans="8:17" x14ac:dyDescent="0.25">
      <c r="H28141" s="59">
        <v>78034</v>
      </c>
      <c r="I28141" s="59" t="s">
        <v>69</v>
      </c>
      <c r="J28141" s="59">
        <v>5982359</v>
      </c>
      <c r="K28141" s="59" t="s">
        <v>28574</v>
      </c>
      <c r="L28141" s="61" t="s">
        <v>113</v>
      </c>
      <c r="M28141" s="61">
        <f>VLOOKUP(H28141,zdroj!C:F,4,0)</f>
        <v>0</v>
      </c>
      <c r="N28141" s="61" t="str">
        <f t="shared" si="878"/>
        <v>katB</v>
      </c>
      <c r="P28141" s="73" t="str">
        <f t="shared" si="879"/>
        <v/>
      </c>
      <c r="Q28141" s="61" t="s">
        <v>30</v>
      </c>
    </row>
    <row r="28142" spans="8:17" x14ac:dyDescent="0.25">
      <c r="H28142" s="59">
        <v>78034</v>
      </c>
      <c r="I28142" s="59" t="s">
        <v>69</v>
      </c>
      <c r="J28142" s="59">
        <v>5982367</v>
      </c>
      <c r="K28142" s="59" t="s">
        <v>28575</v>
      </c>
      <c r="L28142" s="61" t="s">
        <v>113</v>
      </c>
      <c r="M28142" s="61">
        <f>VLOOKUP(H28142,zdroj!C:F,4,0)</f>
        <v>0</v>
      </c>
      <c r="N28142" s="61" t="str">
        <f t="shared" si="878"/>
        <v>katB</v>
      </c>
      <c r="P28142" s="73" t="str">
        <f t="shared" si="879"/>
        <v/>
      </c>
      <c r="Q28142" s="61" t="s">
        <v>30</v>
      </c>
    </row>
    <row r="28143" spans="8:17" x14ac:dyDescent="0.25">
      <c r="H28143" s="59">
        <v>78034</v>
      </c>
      <c r="I28143" s="59" t="s">
        <v>69</v>
      </c>
      <c r="J28143" s="59">
        <v>5982375</v>
      </c>
      <c r="K28143" s="59" t="s">
        <v>28576</v>
      </c>
      <c r="L28143" s="61" t="s">
        <v>113</v>
      </c>
      <c r="M28143" s="61">
        <f>VLOOKUP(H28143,zdroj!C:F,4,0)</f>
        <v>0</v>
      </c>
      <c r="N28143" s="61" t="str">
        <f t="shared" si="878"/>
        <v>katB</v>
      </c>
      <c r="P28143" s="73" t="str">
        <f t="shared" si="879"/>
        <v/>
      </c>
      <c r="Q28143" s="61" t="s">
        <v>30</v>
      </c>
    </row>
    <row r="28144" spans="8:17" x14ac:dyDescent="0.25">
      <c r="H28144" s="59">
        <v>78034</v>
      </c>
      <c r="I28144" s="59" t="s">
        <v>69</v>
      </c>
      <c r="J28144" s="59">
        <v>5982383</v>
      </c>
      <c r="K28144" s="59" t="s">
        <v>28577</v>
      </c>
      <c r="L28144" s="61" t="s">
        <v>113</v>
      </c>
      <c r="M28144" s="61">
        <f>VLOOKUP(H28144,zdroj!C:F,4,0)</f>
        <v>0</v>
      </c>
      <c r="N28144" s="61" t="str">
        <f t="shared" si="878"/>
        <v>katB</v>
      </c>
      <c r="P28144" s="73" t="str">
        <f t="shared" si="879"/>
        <v/>
      </c>
      <c r="Q28144" s="61" t="s">
        <v>30</v>
      </c>
    </row>
    <row r="28145" spans="8:17" x14ac:dyDescent="0.25">
      <c r="H28145" s="59">
        <v>78034</v>
      </c>
      <c r="I28145" s="59" t="s">
        <v>69</v>
      </c>
      <c r="J28145" s="59">
        <v>5982391</v>
      </c>
      <c r="K28145" s="59" t="s">
        <v>28578</v>
      </c>
      <c r="L28145" s="61" t="s">
        <v>113</v>
      </c>
      <c r="M28145" s="61">
        <f>VLOOKUP(H28145,zdroj!C:F,4,0)</f>
        <v>0</v>
      </c>
      <c r="N28145" s="61" t="str">
        <f t="shared" si="878"/>
        <v>katB</v>
      </c>
      <c r="P28145" s="73" t="str">
        <f t="shared" si="879"/>
        <v/>
      </c>
      <c r="Q28145" s="61" t="s">
        <v>30</v>
      </c>
    </row>
    <row r="28146" spans="8:17" x14ac:dyDescent="0.25">
      <c r="H28146" s="59">
        <v>78034</v>
      </c>
      <c r="I28146" s="59" t="s">
        <v>69</v>
      </c>
      <c r="J28146" s="59">
        <v>5982405</v>
      </c>
      <c r="K28146" s="59" t="s">
        <v>28579</v>
      </c>
      <c r="L28146" s="61" t="s">
        <v>113</v>
      </c>
      <c r="M28146" s="61">
        <f>VLOOKUP(H28146,zdroj!C:F,4,0)</f>
        <v>0</v>
      </c>
      <c r="N28146" s="61" t="str">
        <f t="shared" si="878"/>
        <v>katB</v>
      </c>
      <c r="P28146" s="73" t="str">
        <f t="shared" si="879"/>
        <v/>
      </c>
      <c r="Q28146" s="61" t="s">
        <v>30</v>
      </c>
    </row>
    <row r="28147" spans="8:17" x14ac:dyDescent="0.25">
      <c r="H28147" s="59">
        <v>78034</v>
      </c>
      <c r="I28147" s="59" t="s">
        <v>69</v>
      </c>
      <c r="J28147" s="59">
        <v>5982413</v>
      </c>
      <c r="K28147" s="59" t="s">
        <v>28580</v>
      </c>
      <c r="L28147" s="61" t="s">
        <v>113</v>
      </c>
      <c r="M28147" s="61">
        <f>VLOOKUP(H28147,zdroj!C:F,4,0)</f>
        <v>0</v>
      </c>
      <c r="N28147" s="61" t="str">
        <f t="shared" si="878"/>
        <v>katB</v>
      </c>
      <c r="P28147" s="73" t="str">
        <f t="shared" si="879"/>
        <v/>
      </c>
      <c r="Q28147" s="61" t="s">
        <v>30</v>
      </c>
    </row>
    <row r="28148" spans="8:17" x14ac:dyDescent="0.25">
      <c r="H28148" s="59">
        <v>78034</v>
      </c>
      <c r="I28148" s="59" t="s">
        <v>69</v>
      </c>
      <c r="J28148" s="59">
        <v>5982421</v>
      </c>
      <c r="K28148" s="59" t="s">
        <v>28581</v>
      </c>
      <c r="L28148" s="61" t="s">
        <v>113</v>
      </c>
      <c r="M28148" s="61">
        <f>VLOOKUP(H28148,zdroj!C:F,4,0)</f>
        <v>0</v>
      </c>
      <c r="N28148" s="61" t="str">
        <f t="shared" si="878"/>
        <v>katB</v>
      </c>
      <c r="P28148" s="73" t="str">
        <f t="shared" si="879"/>
        <v/>
      </c>
      <c r="Q28148" s="61" t="s">
        <v>30</v>
      </c>
    </row>
    <row r="28149" spans="8:17" x14ac:dyDescent="0.25">
      <c r="H28149" s="59">
        <v>78034</v>
      </c>
      <c r="I28149" s="59" t="s">
        <v>69</v>
      </c>
      <c r="J28149" s="59">
        <v>5982430</v>
      </c>
      <c r="K28149" s="59" t="s">
        <v>28582</v>
      </c>
      <c r="L28149" s="61" t="s">
        <v>113</v>
      </c>
      <c r="M28149" s="61">
        <f>VLOOKUP(H28149,zdroj!C:F,4,0)</f>
        <v>0</v>
      </c>
      <c r="N28149" s="61" t="str">
        <f t="shared" si="878"/>
        <v>katB</v>
      </c>
      <c r="P28149" s="73" t="str">
        <f t="shared" si="879"/>
        <v/>
      </c>
      <c r="Q28149" s="61" t="s">
        <v>30</v>
      </c>
    </row>
    <row r="28150" spans="8:17" x14ac:dyDescent="0.25">
      <c r="H28150" s="59">
        <v>78034</v>
      </c>
      <c r="I28150" s="59" t="s">
        <v>69</v>
      </c>
      <c r="J28150" s="59">
        <v>5982448</v>
      </c>
      <c r="K28150" s="59" t="s">
        <v>28583</v>
      </c>
      <c r="L28150" s="61" t="s">
        <v>113</v>
      </c>
      <c r="M28150" s="61">
        <f>VLOOKUP(H28150,zdroj!C:F,4,0)</f>
        <v>0</v>
      </c>
      <c r="N28150" s="61" t="str">
        <f t="shared" si="878"/>
        <v>katB</v>
      </c>
      <c r="P28150" s="73" t="str">
        <f t="shared" si="879"/>
        <v/>
      </c>
      <c r="Q28150" s="61" t="s">
        <v>30</v>
      </c>
    </row>
    <row r="28151" spans="8:17" x14ac:dyDescent="0.25">
      <c r="H28151" s="59">
        <v>78034</v>
      </c>
      <c r="I28151" s="59" t="s">
        <v>69</v>
      </c>
      <c r="J28151" s="59">
        <v>5982456</v>
      </c>
      <c r="K28151" s="59" t="s">
        <v>28584</v>
      </c>
      <c r="L28151" s="61" t="s">
        <v>113</v>
      </c>
      <c r="M28151" s="61">
        <f>VLOOKUP(H28151,zdroj!C:F,4,0)</f>
        <v>0</v>
      </c>
      <c r="N28151" s="61" t="str">
        <f t="shared" si="878"/>
        <v>katB</v>
      </c>
      <c r="P28151" s="73" t="str">
        <f t="shared" si="879"/>
        <v/>
      </c>
      <c r="Q28151" s="61" t="s">
        <v>30</v>
      </c>
    </row>
    <row r="28152" spans="8:17" x14ac:dyDescent="0.25">
      <c r="H28152" s="59">
        <v>78034</v>
      </c>
      <c r="I28152" s="59" t="s">
        <v>69</v>
      </c>
      <c r="J28152" s="59">
        <v>5982464</v>
      </c>
      <c r="K28152" s="59" t="s">
        <v>28585</v>
      </c>
      <c r="L28152" s="61" t="s">
        <v>113</v>
      </c>
      <c r="M28152" s="61">
        <f>VLOOKUP(H28152,zdroj!C:F,4,0)</f>
        <v>0</v>
      </c>
      <c r="N28152" s="61" t="str">
        <f t="shared" si="878"/>
        <v>katB</v>
      </c>
      <c r="P28152" s="73" t="str">
        <f t="shared" si="879"/>
        <v/>
      </c>
      <c r="Q28152" s="61" t="s">
        <v>30</v>
      </c>
    </row>
    <row r="28153" spans="8:17" x14ac:dyDescent="0.25">
      <c r="H28153" s="59">
        <v>78034</v>
      </c>
      <c r="I28153" s="59" t="s">
        <v>69</v>
      </c>
      <c r="J28153" s="59">
        <v>5982472</v>
      </c>
      <c r="K28153" s="59" t="s">
        <v>28586</v>
      </c>
      <c r="L28153" s="61" t="s">
        <v>113</v>
      </c>
      <c r="M28153" s="61">
        <f>VLOOKUP(H28153,zdroj!C:F,4,0)</f>
        <v>0</v>
      </c>
      <c r="N28153" s="61" t="str">
        <f t="shared" si="878"/>
        <v>katB</v>
      </c>
      <c r="P28153" s="73" t="str">
        <f t="shared" si="879"/>
        <v/>
      </c>
      <c r="Q28153" s="61" t="s">
        <v>30</v>
      </c>
    </row>
    <row r="28154" spans="8:17" x14ac:dyDescent="0.25">
      <c r="H28154" s="59">
        <v>78034</v>
      </c>
      <c r="I28154" s="59" t="s">
        <v>69</v>
      </c>
      <c r="J28154" s="59">
        <v>5982481</v>
      </c>
      <c r="K28154" s="59" t="s">
        <v>28587</v>
      </c>
      <c r="L28154" s="61" t="s">
        <v>113</v>
      </c>
      <c r="M28154" s="61">
        <f>VLOOKUP(H28154,zdroj!C:F,4,0)</f>
        <v>0</v>
      </c>
      <c r="N28154" s="61" t="str">
        <f t="shared" si="878"/>
        <v>katB</v>
      </c>
      <c r="P28154" s="73" t="str">
        <f t="shared" si="879"/>
        <v/>
      </c>
      <c r="Q28154" s="61" t="s">
        <v>30</v>
      </c>
    </row>
    <row r="28155" spans="8:17" x14ac:dyDescent="0.25">
      <c r="H28155" s="59">
        <v>78034</v>
      </c>
      <c r="I28155" s="59" t="s">
        <v>69</v>
      </c>
      <c r="J28155" s="59">
        <v>5982499</v>
      </c>
      <c r="K28155" s="59" t="s">
        <v>28588</v>
      </c>
      <c r="L28155" s="61" t="s">
        <v>113</v>
      </c>
      <c r="M28155" s="61">
        <f>VLOOKUP(H28155,zdroj!C:F,4,0)</f>
        <v>0</v>
      </c>
      <c r="N28155" s="61" t="str">
        <f t="shared" si="878"/>
        <v>katB</v>
      </c>
      <c r="P28155" s="73" t="str">
        <f t="shared" si="879"/>
        <v/>
      </c>
      <c r="Q28155" s="61" t="s">
        <v>30</v>
      </c>
    </row>
    <row r="28156" spans="8:17" x14ac:dyDescent="0.25">
      <c r="H28156" s="59">
        <v>78034</v>
      </c>
      <c r="I28156" s="59" t="s">
        <v>69</v>
      </c>
      <c r="J28156" s="59">
        <v>5982502</v>
      </c>
      <c r="K28156" s="59" t="s">
        <v>28589</v>
      </c>
      <c r="L28156" s="61" t="s">
        <v>113</v>
      </c>
      <c r="M28156" s="61">
        <f>VLOOKUP(H28156,zdroj!C:F,4,0)</f>
        <v>0</v>
      </c>
      <c r="N28156" s="61" t="str">
        <f t="shared" si="878"/>
        <v>katB</v>
      </c>
      <c r="P28156" s="73" t="str">
        <f t="shared" si="879"/>
        <v/>
      </c>
      <c r="Q28156" s="61" t="s">
        <v>30</v>
      </c>
    </row>
    <row r="28157" spans="8:17" x14ac:dyDescent="0.25">
      <c r="H28157" s="59">
        <v>78034</v>
      </c>
      <c r="I28157" s="59" t="s">
        <v>69</v>
      </c>
      <c r="J28157" s="59">
        <v>5982511</v>
      </c>
      <c r="K28157" s="59" t="s">
        <v>28590</v>
      </c>
      <c r="L28157" s="61" t="s">
        <v>113</v>
      </c>
      <c r="M28157" s="61">
        <f>VLOOKUP(H28157,zdroj!C:F,4,0)</f>
        <v>0</v>
      </c>
      <c r="N28157" s="61" t="str">
        <f t="shared" si="878"/>
        <v>katB</v>
      </c>
      <c r="P28157" s="73" t="str">
        <f t="shared" si="879"/>
        <v/>
      </c>
      <c r="Q28157" s="61" t="s">
        <v>30</v>
      </c>
    </row>
    <row r="28158" spans="8:17" x14ac:dyDescent="0.25">
      <c r="H28158" s="59">
        <v>78034</v>
      </c>
      <c r="I28158" s="59" t="s">
        <v>69</v>
      </c>
      <c r="J28158" s="59">
        <v>5982529</v>
      </c>
      <c r="K28158" s="59" t="s">
        <v>28591</v>
      </c>
      <c r="L28158" s="61" t="s">
        <v>113</v>
      </c>
      <c r="M28158" s="61">
        <f>VLOOKUP(H28158,zdroj!C:F,4,0)</f>
        <v>0</v>
      </c>
      <c r="N28158" s="61" t="str">
        <f t="shared" si="878"/>
        <v>katB</v>
      </c>
      <c r="P28158" s="73" t="str">
        <f t="shared" si="879"/>
        <v/>
      </c>
      <c r="Q28158" s="61" t="s">
        <v>30</v>
      </c>
    </row>
    <row r="28159" spans="8:17" x14ac:dyDescent="0.25">
      <c r="H28159" s="59">
        <v>78034</v>
      </c>
      <c r="I28159" s="59" t="s">
        <v>69</v>
      </c>
      <c r="J28159" s="59">
        <v>5982537</v>
      </c>
      <c r="K28159" s="59" t="s">
        <v>28592</v>
      </c>
      <c r="L28159" s="61" t="s">
        <v>113</v>
      </c>
      <c r="M28159" s="61">
        <f>VLOOKUP(H28159,zdroj!C:F,4,0)</f>
        <v>0</v>
      </c>
      <c r="N28159" s="61" t="str">
        <f t="shared" si="878"/>
        <v>katB</v>
      </c>
      <c r="P28159" s="73" t="str">
        <f t="shared" si="879"/>
        <v/>
      </c>
      <c r="Q28159" s="61" t="s">
        <v>30</v>
      </c>
    </row>
    <row r="28160" spans="8:17" x14ac:dyDescent="0.25">
      <c r="H28160" s="59">
        <v>78034</v>
      </c>
      <c r="I28160" s="59" t="s">
        <v>69</v>
      </c>
      <c r="J28160" s="59">
        <v>5982545</v>
      </c>
      <c r="K28160" s="59" t="s">
        <v>28593</v>
      </c>
      <c r="L28160" s="61" t="s">
        <v>113</v>
      </c>
      <c r="M28160" s="61">
        <f>VLOOKUP(H28160,zdroj!C:F,4,0)</f>
        <v>0</v>
      </c>
      <c r="N28160" s="61" t="str">
        <f t="shared" si="878"/>
        <v>katB</v>
      </c>
      <c r="P28160" s="73" t="str">
        <f t="shared" si="879"/>
        <v/>
      </c>
      <c r="Q28160" s="61" t="s">
        <v>30</v>
      </c>
    </row>
    <row r="28161" spans="8:17" x14ac:dyDescent="0.25">
      <c r="H28161" s="59">
        <v>78034</v>
      </c>
      <c r="I28161" s="59" t="s">
        <v>69</v>
      </c>
      <c r="J28161" s="59">
        <v>5982561</v>
      </c>
      <c r="K28161" s="59" t="s">
        <v>28594</v>
      </c>
      <c r="L28161" s="61" t="s">
        <v>113</v>
      </c>
      <c r="M28161" s="61">
        <f>VLOOKUP(H28161,zdroj!C:F,4,0)</f>
        <v>0</v>
      </c>
      <c r="N28161" s="61" t="str">
        <f t="shared" si="878"/>
        <v>katB</v>
      </c>
      <c r="P28161" s="73" t="str">
        <f t="shared" si="879"/>
        <v/>
      </c>
      <c r="Q28161" s="61" t="s">
        <v>30</v>
      </c>
    </row>
    <row r="28162" spans="8:17" x14ac:dyDescent="0.25">
      <c r="H28162" s="59">
        <v>78034</v>
      </c>
      <c r="I28162" s="59" t="s">
        <v>69</v>
      </c>
      <c r="J28162" s="59">
        <v>5982570</v>
      </c>
      <c r="K28162" s="59" t="s">
        <v>28595</v>
      </c>
      <c r="L28162" s="61" t="s">
        <v>113</v>
      </c>
      <c r="M28162" s="61">
        <f>VLOOKUP(H28162,zdroj!C:F,4,0)</f>
        <v>0</v>
      </c>
      <c r="N28162" s="61" t="str">
        <f t="shared" si="878"/>
        <v>katB</v>
      </c>
      <c r="P28162" s="73" t="str">
        <f t="shared" si="879"/>
        <v/>
      </c>
      <c r="Q28162" s="61" t="s">
        <v>30</v>
      </c>
    </row>
    <row r="28163" spans="8:17" x14ac:dyDescent="0.25">
      <c r="H28163" s="59">
        <v>78034</v>
      </c>
      <c r="I28163" s="59" t="s">
        <v>69</v>
      </c>
      <c r="J28163" s="59">
        <v>5982588</v>
      </c>
      <c r="K28163" s="59" t="s">
        <v>28596</v>
      </c>
      <c r="L28163" s="61" t="s">
        <v>113</v>
      </c>
      <c r="M28163" s="61">
        <f>VLOOKUP(H28163,zdroj!C:F,4,0)</f>
        <v>0</v>
      </c>
      <c r="N28163" s="61" t="str">
        <f t="shared" si="878"/>
        <v>katB</v>
      </c>
      <c r="P28163" s="73" t="str">
        <f t="shared" si="879"/>
        <v/>
      </c>
      <c r="Q28163" s="61" t="s">
        <v>30</v>
      </c>
    </row>
    <row r="28164" spans="8:17" x14ac:dyDescent="0.25">
      <c r="H28164" s="59">
        <v>78034</v>
      </c>
      <c r="I28164" s="59" t="s">
        <v>69</v>
      </c>
      <c r="J28164" s="59">
        <v>5982596</v>
      </c>
      <c r="K28164" s="59" t="s">
        <v>28597</v>
      </c>
      <c r="L28164" s="61" t="s">
        <v>113</v>
      </c>
      <c r="M28164" s="61">
        <f>VLOOKUP(H28164,zdroj!C:F,4,0)</f>
        <v>0</v>
      </c>
      <c r="N28164" s="61" t="str">
        <f t="shared" si="878"/>
        <v>katB</v>
      </c>
      <c r="P28164" s="73" t="str">
        <f t="shared" si="879"/>
        <v/>
      </c>
      <c r="Q28164" s="61" t="s">
        <v>30</v>
      </c>
    </row>
    <row r="28165" spans="8:17" x14ac:dyDescent="0.25">
      <c r="H28165" s="59">
        <v>78034</v>
      </c>
      <c r="I28165" s="59" t="s">
        <v>69</v>
      </c>
      <c r="J28165" s="59">
        <v>5982600</v>
      </c>
      <c r="K28165" s="59" t="s">
        <v>28598</v>
      </c>
      <c r="L28165" s="61" t="s">
        <v>113</v>
      </c>
      <c r="M28165" s="61">
        <f>VLOOKUP(H28165,zdroj!C:F,4,0)</f>
        <v>0</v>
      </c>
      <c r="N28165" s="61" t="str">
        <f t="shared" si="878"/>
        <v>katB</v>
      </c>
      <c r="P28165" s="73" t="str">
        <f t="shared" si="879"/>
        <v/>
      </c>
      <c r="Q28165" s="61" t="s">
        <v>30</v>
      </c>
    </row>
    <row r="28166" spans="8:17" x14ac:dyDescent="0.25">
      <c r="H28166" s="59">
        <v>78034</v>
      </c>
      <c r="I28166" s="59" t="s">
        <v>69</v>
      </c>
      <c r="J28166" s="59">
        <v>5982618</v>
      </c>
      <c r="K28166" s="59" t="s">
        <v>28599</v>
      </c>
      <c r="L28166" s="61" t="s">
        <v>113</v>
      </c>
      <c r="M28166" s="61">
        <f>VLOOKUP(H28166,zdroj!C:F,4,0)</f>
        <v>0</v>
      </c>
      <c r="N28166" s="61" t="str">
        <f t="shared" si="878"/>
        <v>katB</v>
      </c>
      <c r="P28166" s="73" t="str">
        <f t="shared" si="879"/>
        <v/>
      </c>
      <c r="Q28166" s="61" t="s">
        <v>30</v>
      </c>
    </row>
    <row r="28167" spans="8:17" x14ac:dyDescent="0.25">
      <c r="H28167" s="59">
        <v>78034</v>
      </c>
      <c r="I28167" s="59" t="s">
        <v>69</v>
      </c>
      <c r="J28167" s="59">
        <v>5982626</v>
      </c>
      <c r="K28167" s="59" t="s">
        <v>28600</v>
      </c>
      <c r="L28167" s="61" t="s">
        <v>113</v>
      </c>
      <c r="M28167" s="61">
        <f>VLOOKUP(H28167,zdroj!C:F,4,0)</f>
        <v>0</v>
      </c>
      <c r="N28167" s="61" t="str">
        <f t="shared" ref="N28167:N28230" si="880">IF(M28167="A",IF(L28167="katA","katB",L28167),L28167)</f>
        <v>katB</v>
      </c>
      <c r="P28167" s="73" t="str">
        <f t="shared" ref="P28167:P28230" si="881">IF(O28167="A",1,"")</f>
        <v/>
      </c>
      <c r="Q28167" s="61" t="s">
        <v>30</v>
      </c>
    </row>
    <row r="28168" spans="8:17" x14ac:dyDescent="0.25">
      <c r="H28168" s="59">
        <v>78034</v>
      </c>
      <c r="I28168" s="59" t="s">
        <v>69</v>
      </c>
      <c r="J28168" s="59">
        <v>5982634</v>
      </c>
      <c r="K28168" s="59" t="s">
        <v>28601</v>
      </c>
      <c r="L28168" s="61" t="s">
        <v>113</v>
      </c>
      <c r="M28168" s="61">
        <f>VLOOKUP(H28168,zdroj!C:F,4,0)</f>
        <v>0</v>
      </c>
      <c r="N28168" s="61" t="str">
        <f t="shared" si="880"/>
        <v>katB</v>
      </c>
      <c r="P28168" s="73" t="str">
        <f t="shared" si="881"/>
        <v/>
      </c>
      <c r="Q28168" s="61" t="s">
        <v>30</v>
      </c>
    </row>
    <row r="28169" spans="8:17" x14ac:dyDescent="0.25">
      <c r="H28169" s="59">
        <v>78034</v>
      </c>
      <c r="I28169" s="59" t="s">
        <v>69</v>
      </c>
      <c r="J28169" s="59">
        <v>5982651</v>
      </c>
      <c r="K28169" s="59" t="s">
        <v>28602</v>
      </c>
      <c r="L28169" s="61" t="s">
        <v>113</v>
      </c>
      <c r="M28169" s="61">
        <f>VLOOKUP(H28169,zdroj!C:F,4,0)</f>
        <v>0</v>
      </c>
      <c r="N28169" s="61" t="str">
        <f t="shared" si="880"/>
        <v>katB</v>
      </c>
      <c r="P28169" s="73" t="str">
        <f t="shared" si="881"/>
        <v/>
      </c>
      <c r="Q28169" s="61" t="s">
        <v>30</v>
      </c>
    </row>
    <row r="28170" spans="8:17" x14ac:dyDescent="0.25">
      <c r="H28170" s="59">
        <v>78034</v>
      </c>
      <c r="I28170" s="59" t="s">
        <v>69</v>
      </c>
      <c r="J28170" s="59">
        <v>5982669</v>
      </c>
      <c r="K28170" s="59" t="s">
        <v>28603</v>
      </c>
      <c r="L28170" s="61" t="s">
        <v>113</v>
      </c>
      <c r="M28170" s="61">
        <f>VLOOKUP(H28170,zdroj!C:F,4,0)</f>
        <v>0</v>
      </c>
      <c r="N28170" s="61" t="str">
        <f t="shared" si="880"/>
        <v>katB</v>
      </c>
      <c r="P28170" s="73" t="str">
        <f t="shared" si="881"/>
        <v/>
      </c>
      <c r="Q28170" s="61" t="s">
        <v>30</v>
      </c>
    </row>
    <row r="28171" spans="8:17" x14ac:dyDescent="0.25">
      <c r="H28171" s="59">
        <v>78034</v>
      </c>
      <c r="I28171" s="59" t="s">
        <v>69</v>
      </c>
      <c r="J28171" s="59">
        <v>5982677</v>
      </c>
      <c r="K28171" s="59" t="s">
        <v>28604</v>
      </c>
      <c r="L28171" s="61" t="s">
        <v>113</v>
      </c>
      <c r="M28171" s="61">
        <f>VLOOKUP(H28171,zdroj!C:F,4,0)</f>
        <v>0</v>
      </c>
      <c r="N28171" s="61" t="str">
        <f t="shared" si="880"/>
        <v>katB</v>
      </c>
      <c r="P28171" s="73" t="str">
        <f t="shared" si="881"/>
        <v/>
      </c>
      <c r="Q28171" s="61" t="s">
        <v>30</v>
      </c>
    </row>
    <row r="28172" spans="8:17" x14ac:dyDescent="0.25">
      <c r="H28172" s="59">
        <v>78034</v>
      </c>
      <c r="I28172" s="59" t="s">
        <v>69</v>
      </c>
      <c r="J28172" s="59">
        <v>5982707</v>
      </c>
      <c r="K28172" s="59" t="s">
        <v>28605</v>
      </c>
      <c r="L28172" s="61" t="s">
        <v>113</v>
      </c>
      <c r="M28172" s="61">
        <f>VLOOKUP(H28172,zdroj!C:F,4,0)</f>
        <v>0</v>
      </c>
      <c r="N28172" s="61" t="str">
        <f t="shared" si="880"/>
        <v>katB</v>
      </c>
      <c r="P28172" s="73" t="str">
        <f t="shared" si="881"/>
        <v/>
      </c>
      <c r="Q28172" s="61" t="s">
        <v>30</v>
      </c>
    </row>
    <row r="28173" spans="8:17" x14ac:dyDescent="0.25">
      <c r="H28173" s="59">
        <v>78034</v>
      </c>
      <c r="I28173" s="59" t="s">
        <v>69</v>
      </c>
      <c r="J28173" s="59">
        <v>5982715</v>
      </c>
      <c r="K28173" s="59" t="s">
        <v>28606</v>
      </c>
      <c r="L28173" s="61" t="s">
        <v>113</v>
      </c>
      <c r="M28173" s="61">
        <f>VLOOKUP(H28173,zdroj!C:F,4,0)</f>
        <v>0</v>
      </c>
      <c r="N28173" s="61" t="str">
        <f t="shared" si="880"/>
        <v>katB</v>
      </c>
      <c r="P28173" s="73" t="str">
        <f t="shared" si="881"/>
        <v/>
      </c>
      <c r="Q28173" s="61" t="s">
        <v>30</v>
      </c>
    </row>
    <row r="28174" spans="8:17" x14ac:dyDescent="0.25">
      <c r="H28174" s="59">
        <v>78034</v>
      </c>
      <c r="I28174" s="59" t="s">
        <v>69</v>
      </c>
      <c r="J28174" s="59">
        <v>5982723</v>
      </c>
      <c r="K28174" s="59" t="s">
        <v>28607</v>
      </c>
      <c r="L28174" s="61" t="s">
        <v>113</v>
      </c>
      <c r="M28174" s="61">
        <f>VLOOKUP(H28174,zdroj!C:F,4,0)</f>
        <v>0</v>
      </c>
      <c r="N28174" s="61" t="str">
        <f t="shared" si="880"/>
        <v>katB</v>
      </c>
      <c r="P28174" s="73" t="str">
        <f t="shared" si="881"/>
        <v/>
      </c>
      <c r="Q28174" s="61" t="s">
        <v>30</v>
      </c>
    </row>
    <row r="28175" spans="8:17" x14ac:dyDescent="0.25">
      <c r="H28175" s="59">
        <v>78034</v>
      </c>
      <c r="I28175" s="59" t="s">
        <v>69</v>
      </c>
      <c r="J28175" s="59">
        <v>5982731</v>
      </c>
      <c r="K28175" s="59" t="s">
        <v>28608</v>
      </c>
      <c r="L28175" s="61" t="s">
        <v>113</v>
      </c>
      <c r="M28175" s="61">
        <f>VLOOKUP(H28175,zdroj!C:F,4,0)</f>
        <v>0</v>
      </c>
      <c r="N28175" s="61" t="str">
        <f t="shared" si="880"/>
        <v>katB</v>
      </c>
      <c r="P28175" s="73" t="str">
        <f t="shared" si="881"/>
        <v/>
      </c>
      <c r="Q28175" s="61" t="s">
        <v>30</v>
      </c>
    </row>
    <row r="28176" spans="8:17" x14ac:dyDescent="0.25">
      <c r="H28176" s="59">
        <v>78034</v>
      </c>
      <c r="I28176" s="59" t="s">
        <v>69</v>
      </c>
      <c r="J28176" s="59">
        <v>5982740</v>
      </c>
      <c r="K28176" s="59" t="s">
        <v>28609</v>
      </c>
      <c r="L28176" s="61" t="s">
        <v>113</v>
      </c>
      <c r="M28176" s="61">
        <f>VLOOKUP(H28176,zdroj!C:F,4,0)</f>
        <v>0</v>
      </c>
      <c r="N28176" s="61" t="str">
        <f t="shared" si="880"/>
        <v>katB</v>
      </c>
      <c r="P28176" s="73" t="str">
        <f t="shared" si="881"/>
        <v/>
      </c>
      <c r="Q28176" s="61" t="s">
        <v>30</v>
      </c>
    </row>
    <row r="28177" spans="8:17" x14ac:dyDescent="0.25">
      <c r="H28177" s="59">
        <v>78034</v>
      </c>
      <c r="I28177" s="59" t="s">
        <v>69</v>
      </c>
      <c r="J28177" s="59">
        <v>5982758</v>
      </c>
      <c r="K28177" s="59" t="s">
        <v>28610</v>
      </c>
      <c r="L28177" s="61" t="s">
        <v>113</v>
      </c>
      <c r="M28177" s="61">
        <f>VLOOKUP(H28177,zdroj!C:F,4,0)</f>
        <v>0</v>
      </c>
      <c r="N28177" s="61" t="str">
        <f t="shared" si="880"/>
        <v>katB</v>
      </c>
      <c r="P28177" s="73" t="str">
        <f t="shared" si="881"/>
        <v/>
      </c>
      <c r="Q28177" s="61" t="s">
        <v>30</v>
      </c>
    </row>
    <row r="28178" spans="8:17" x14ac:dyDescent="0.25">
      <c r="H28178" s="59">
        <v>78034</v>
      </c>
      <c r="I28178" s="59" t="s">
        <v>69</v>
      </c>
      <c r="J28178" s="59">
        <v>5982766</v>
      </c>
      <c r="K28178" s="59" t="s">
        <v>28611</v>
      </c>
      <c r="L28178" s="61" t="s">
        <v>113</v>
      </c>
      <c r="M28178" s="61">
        <f>VLOOKUP(H28178,zdroj!C:F,4,0)</f>
        <v>0</v>
      </c>
      <c r="N28178" s="61" t="str">
        <f t="shared" si="880"/>
        <v>katB</v>
      </c>
      <c r="P28178" s="73" t="str">
        <f t="shared" si="881"/>
        <v/>
      </c>
      <c r="Q28178" s="61" t="s">
        <v>30</v>
      </c>
    </row>
    <row r="28179" spans="8:17" x14ac:dyDescent="0.25">
      <c r="H28179" s="59">
        <v>78034</v>
      </c>
      <c r="I28179" s="59" t="s">
        <v>69</v>
      </c>
      <c r="J28179" s="59">
        <v>5982774</v>
      </c>
      <c r="K28179" s="59" t="s">
        <v>28612</v>
      </c>
      <c r="L28179" s="61" t="s">
        <v>113</v>
      </c>
      <c r="M28179" s="61">
        <f>VLOOKUP(H28179,zdroj!C:F,4,0)</f>
        <v>0</v>
      </c>
      <c r="N28179" s="61" t="str">
        <f t="shared" si="880"/>
        <v>katB</v>
      </c>
      <c r="P28179" s="73" t="str">
        <f t="shared" si="881"/>
        <v/>
      </c>
      <c r="Q28179" s="61" t="s">
        <v>30</v>
      </c>
    </row>
    <row r="28180" spans="8:17" x14ac:dyDescent="0.25">
      <c r="H28180" s="59">
        <v>78034</v>
      </c>
      <c r="I28180" s="59" t="s">
        <v>69</v>
      </c>
      <c r="J28180" s="59">
        <v>5982782</v>
      </c>
      <c r="K28180" s="59" t="s">
        <v>28613</v>
      </c>
      <c r="L28180" s="61" t="s">
        <v>113</v>
      </c>
      <c r="M28180" s="61">
        <f>VLOOKUP(H28180,zdroj!C:F,4,0)</f>
        <v>0</v>
      </c>
      <c r="N28180" s="61" t="str">
        <f t="shared" si="880"/>
        <v>katB</v>
      </c>
      <c r="P28180" s="73" t="str">
        <f t="shared" si="881"/>
        <v/>
      </c>
      <c r="Q28180" s="61" t="s">
        <v>30</v>
      </c>
    </row>
    <row r="28181" spans="8:17" x14ac:dyDescent="0.25">
      <c r="H28181" s="59">
        <v>78034</v>
      </c>
      <c r="I28181" s="59" t="s">
        <v>69</v>
      </c>
      <c r="J28181" s="59">
        <v>5982791</v>
      </c>
      <c r="K28181" s="59" t="s">
        <v>28614</v>
      </c>
      <c r="L28181" s="61" t="s">
        <v>113</v>
      </c>
      <c r="M28181" s="61">
        <f>VLOOKUP(H28181,zdroj!C:F,4,0)</f>
        <v>0</v>
      </c>
      <c r="N28181" s="61" t="str">
        <f t="shared" si="880"/>
        <v>katB</v>
      </c>
      <c r="P28181" s="73" t="str">
        <f t="shared" si="881"/>
        <v/>
      </c>
      <c r="Q28181" s="61" t="s">
        <v>30</v>
      </c>
    </row>
    <row r="28182" spans="8:17" x14ac:dyDescent="0.25">
      <c r="H28182" s="59">
        <v>78034</v>
      </c>
      <c r="I28182" s="59" t="s">
        <v>69</v>
      </c>
      <c r="J28182" s="59">
        <v>5982804</v>
      </c>
      <c r="K28182" s="59" t="s">
        <v>28615</v>
      </c>
      <c r="L28182" s="61" t="s">
        <v>113</v>
      </c>
      <c r="M28182" s="61">
        <f>VLOOKUP(H28182,zdroj!C:F,4,0)</f>
        <v>0</v>
      </c>
      <c r="N28182" s="61" t="str">
        <f t="shared" si="880"/>
        <v>katB</v>
      </c>
      <c r="P28182" s="73" t="str">
        <f t="shared" si="881"/>
        <v/>
      </c>
      <c r="Q28182" s="61" t="s">
        <v>30</v>
      </c>
    </row>
    <row r="28183" spans="8:17" x14ac:dyDescent="0.25">
      <c r="H28183" s="59">
        <v>78034</v>
      </c>
      <c r="I28183" s="59" t="s">
        <v>69</v>
      </c>
      <c r="J28183" s="59">
        <v>5982812</v>
      </c>
      <c r="K28183" s="59" t="s">
        <v>28616</v>
      </c>
      <c r="L28183" s="61" t="s">
        <v>113</v>
      </c>
      <c r="M28183" s="61">
        <f>VLOOKUP(H28183,zdroj!C:F,4,0)</f>
        <v>0</v>
      </c>
      <c r="N28183" s="61" t="str">
        <f t="shared" si="880"/>
        <v>katB</v>
      </c>
      <c r="P28183" s="73" t="str">
        <f t="shared" si="881"/>
        <v/>
      </c>
      <c r="Q28183" s="61" t="s">
        <v>30</v>
      </c>
    </row>
    <row r="28184" spans="8:17" x14ac:dyDescent="0.25">
      <c r="H28184" s="59">
        <v>78034</v>
      </c>
      <c r="I28184" s="59" t="s">
        <v>69</v>
      </c>
      <c r="J28184" s="59">
        <v>5982821</v>
      </c>
      <c r="K28184" s="59" t="s">
        <v>28617</v>
      </c>
      <c r="L28184" s="61" t="s">
        <v>113</v>
      </c>
      <c r="M28184" s="61">
        <f>VLOOKUP(H28184,zdroj!C:F,4,0)</f>
        <v>0</v>
      </c>
      <c r="N28184" s="61" t="str">
        <f t="shared" si="880"/>
        <v>katB</v>
      </c>
      <c r="P28184" s="73" t="str">
        <f t="shared" si="881"/>
        <v/>
      </c>
      <c r="Q28184" s="61" t="s">
        <v>30</v>
      </c>
    </row>
    <row r="28185" spans="8:17" x14ac:dyDescent="0.25">
      <c r="H28185" s="59">
        <v>78034</v>
      </c>
      <c r="I28185" s="59" t="s">
        <v>69</v>
      </c>
      <c r="J28185" s="59">
        <v>5982839</v>
      </c>
      <c r="K28185" s="59" t="s">
        <v>28618</v>
      </c>
      <c r="L28185" s="61" t="s">
        <v>113</v>
      </c>
      <c r="M28185" s="61">
        <f>VLOOKUP(H28185,zdroj!C:F,4,0)</f>
        <v>0</v>
      </c>
      <c r="N28185" s="61" t="str">
        <f t="shared" si="880"/>
        <v>katB</v>
      </c>
      <c r="P28185" s="73" t="str">
        <f t="shared" si="881"/>
        <v/>
      </c>
      <c r="Q28185" s="61" t="s">
        <v>30</v>
      </c>
    </row>
    <row r="28186" spans="8:17" x14ac:dyDescent="0.25">
      <c r="H28186" s="59">
        <v>78034</v>
      </c>
      <c r="I28186" s="59" t="s">
        <v>69</v>
      </c>
      <c r="J28186" s="59">
        <v>5982847</v>
      </c>
      <c r="K28186" s="59" t="s">
        <v>28619</v>
      </c>
      <c r="L28186" s="61" t="s">
        <v>113</v>
      </c>
      <c r="M28186" s="61">
        <f>VLOOKUP(H28186,zdroj!C:F,4,0)</f>
        <v>0</v>
      </c>
      <c r="N28186" s="61" t="str">
        <f t="shared" si="880"/>
        <v>katB</v>
      </c>
      <c r="P28186" s="73" t="str">
        <f t="shared" si="881"/>
        <v/>
      </c>
      <c r="Q28186" s="61" t="s">
        <v>30</v>
      </c>
    </row>
    <row r="28187" spans="8:17" x14ac:dyDescent="0.25">
      <c r="H28187" s="59">
        <v>78034</v>
      </c>
      <c r="I28187" s="59" t="s">
        <v>69</v>
      </c>
      <c r="J28187" s="59">
        <v>5982855</v>
      </c>
      <c r="K28187" s="59" t="s">
        <v>28620</v>
      </c>
      <c r="L28187" s="61" t="s">
        <v>81</v>
      </c>
      <c r="M28187" s="61">
        <f>VLOOKUP(H28187,zdroj!C:F,4,0)</f>
        <v>0</v>
      </c>
      <c r="N28187" s="61" t="str">
        <f t="shared" si="880"/>
        <v>-</v>
      </c>
      <c r="P28187" s="73" t="str">
        <f t="shared" si="881"/>
        <v/>
      </c>
      <c r="Q28187" s="61" t="s">
        <v>86</v>
      </c>
    </row>
    <row r="28188" spans="8:17" x14ac:dyDescent="0.25">
      <c r="H28188" s="59">
        <v>78034</v>
      </c>
      <c r="I28188" s="59" t="s">
        <v>69</v>
      </c>
      <c r="J28188" s="59">
        <v>25906089</v>
      </c>
      <c r="K28188" s="59" t="s">
        <v>28621</v>
      </c>
      <c r="L28188" s="61" t="s">
        <v>113</v>
      </c>
      <c r="M28188" s="61">
        <f>VLOOKUP(H28188,zdroj!C:F,4,0)</f>
        <v>0</v>
      </c>
      <c r="N28188" s="61" t="str">
        <f t="shared" si="880"/>
        <v>katB</v>
      </c>
      <c r="P28188" s="73" t="str">
        <f t="shared" si="881"/>
        <v/>
      </c>
      <c r="Q28188" s="61" t="s">
        <v>30</v>
      </c>
    </row>
    <row r="28189" spans="8:17" x14ac:dyDescent="0.25">
      <c r="H28189" s="59">
        <v>78034</v>
      </c>
      <c r="I28189" s="59" t="s">
        <v>69</v>
      </c>
      <c r="J28189" s="59">
        <v>25931334</v>
      </c>
      <c r="K28189" s="59" t="s">
        <v>28622</v>
      </c>
      <c r="L28189" s="61" t="s">
        <v>113</v>
      </c>
      <c r="M28189" s="61">
        <f>VLOOKUP(H28189,zdroj!C:F,4,0)</f>
        <v>0</v>
      </c>
      <c r="N28189" s="61" t="str">
        <f t="shared" si="880"/>
        <v>katB</v>
      </c>
      <c r="P28189" s="73" t="str">
        <f t="shared" si="881"/>
        <v/>
      </c>
      <c r="Q28189" s="61" t="s">
        <v>30</v>
      </c>
    </row>
    <row r="28190" spans="8:17" x14ac:dyDescent="0.25">
      <c r="H28190" s="59">
        <v>78034</v>
      </c>
      <c r="I28190" s="59" t="s">
        <v>69</v>
      </c>
      <c r="J28190" s="59">
        <v>26064634</v>
      </c>
      <c r="K28190" s="59" t="s">
        <v>28623</v>
      </c>
      <c r="L28190" s="61" t="s">
        <v>113</v>
      </c>
      <c r="M28190" s="61">
        <f>VLOOKUP(H28190,zdroj!C:F,4,0)</f>
        <v>0</v>
      </c>
      <c r="N28190" s="61" t="str">
        <f t="shared" si="880"/>
        <v>katB</v>
      </c>
      <c r="P28190" s="73" t="str">
        <f t="shared" si="881"/>
        <v/>
      </c>
      <c r="Q28190" s="61" t="s">
        <v>30</v>
      </c>
    </row>
    <row r="28191" spans="8:17" x14ac:dyDescent="0.25">
      <c r="H28191" s="59">
        <v>78034</v>
      </c>
      <c r="I28191" s="59" t="s">
        <v>69</v>
      </c>
      <c r="J28191" s="59">
        <v>26064642</v>
      </c>
      <c r="K28191" s="59" t="s">
        <v>28624</v>
      </c>
      <c r="L28191" s="61" t="s">
        <v>113</v>
      </c>
      <c r="M28191" s="61">
        <f>VLOOKUP(H28191,zdroj!C:F,4,0)</f>
        <v>0</v>
      </c>
      <c r="N28191" s="61" t="str">
        <f t="shared" si="880"/>
        <v>katB</v>
      </c>
      <c r="P28191" s="73" t="str">
        <f t="shared" si="881"/>
        <v/>
      </c>
      <c r="Q28191" s="61" t="s">
        <v>30</v>
      </c>
    </row>
    <row r="28192" spans="8:17" x14ac:dyDescent="0.25">
      <c r="H28192" s="59">
        <v>78034</v>
      </c>
      <c r="I28192" s="59" t="s">
        <v>69</v>
      </c>
      <c r="J28192" s="59">
        <v>26064651</v>
      </c>
      <c r="K28192" s="59" t="s">
        <v>28625</v>
      </c>
      <c r="L28192" s="61" t="s">
        <v>113</v>
      </c>
      <c r="M28192" s="61">
        <f>VLOOKUP(H28192,zdroj!C:F,4,0)</f>
        <v>0</v>
      </c>
      <c r="N28192" s="61" t="str">
        <f t="shared" si="880"/>
        <v>katB</v>
      </c>
      <c r="P28192" s="73" t="str">
        <f t="shared" si="881"/>
        <v/>
      </c>
      <c r="Q28192" s="61" t="s">
        <v>30</v>
      </c>
    </row>
    <row r="28193" spans="8:17" x14ac:dyDescent="0.25">
      <c r="H28193" s="59">
        <v>78034</v>
      </c>
      <c r="I28193" s="59" t="s">
        <v>69</v>
      </c>
      <c r="J28193" s="59">
        <v>27138496</v>
      </c>
      <c r="K28193" s="59" t="s">
        <v>28626</v>
      </c>
      <c r="L28193" s="61" t="s">
        <v>81</v>
      </c>
      <c r="M28193" s="61">
        <f>VLOOKUP(H28193,zdroj!C:F,4,0)</f>
        <v>0</v>
      </c>
      <c r="N28193" s="61" t="str">
        <f t="shared" si="880"/>
        <v>-</v>
      </c>
      <c r="P28193" s="73" t="str">
        <f t="shared" si="881"/>
        <v/>
      </c>
      <c r="Q28193" s="61" t="s">
        <v>86</v>
      </c>
    </row>
    <row r="28194" spans="8:17" x14ac:dyDescent="0.25">
      <c r="H28194" s="59">
        <v>78034</v>
      </c>
      <c r="I28194" s="59" t="s">
        <v>69</v>
      </c>
      <c r="J28194" s="59">
        <v>27138500</v>
      </c>
      <c r="K28194" s="59" t="s">
        <v>28627</v>
      </c>
      <c r="L28194" s="61" t="s">
        <v>81</v>
      </c>
      <c r="M28194" s="61">
        <f>VLOOKUP(H28194,zdroj!C:F,4,0)</f>
        <v>0</v>
      </c>
      <c r="N28194" s="61" t="str">
        <f t="shared" si="880"/>
        <v>-</v>
      </c>
      <c r="P28194" s="73" t="str">
        <f t="shared" si="881"/>
        <v/>
      </c>
      <c r="Q28194" s="61" t="s">
        <v>86</v>
      </c>
    </row>
    <row r="28195" spans="8:17" x14ac:dyDescent="0.25">
      <c r="H28195" s="59">
        <v>78034</v>
      </c>
      <c r="I28195" s="59" t="s">
        <v>69</v>
      </c>
      <c r="J28195" s="59">
        <v>28387562</v>
      </c>
      <c r="K28195" s="59" t="s">
        <v>28628</v>
      </c>
      <c r="L28195" s="61" t="s">
        <v>113</v>
      </c>
      <c r="M28195" s="61">
        <f>VLOOKUP(H28195,zdroj!C:F,4,0)</f>
        <v>0</v>
      </c>
      <c r="N28195" s="61" t="str">
        <f t="shared" si="880"/>
        <v>katB</v>
      </c>
      <c r="P28195" s="73" t="str">
        <f t="shared" si="881"/>
        <v/>
      </c>
      <c r="Q28195" s="61" t="s">
        <v>30</v>
      </c>
    </row>
    <row r="28196" spans="8:17" x14ac:dyDescent="0.25">
      <c r="H28196" s="59">
        <v>78034</v>
      </c>
      <c r="I28196" s="59" t="s">
        <v>69</v>
      </c>
      <c r="J28196" s="59">
        <v>40838072</v>
      </c>
      <c r="K28196" s="59" t="s">
        <v>28629</v>
      </c>
      <c r="L28196" s="61" t="s">
        <v>113</v>
      </c>
      <c r="M28196" s="61">
        <f>VLOOKUP(H28196,zdroj!C:F,4,0)</f>
        <v>0</v>
      </c>
      <c r="N28196" s="61" t="str">
        <f t="shared" si="880"/>
        <v>katB</v>
      </c>
      <c r="P28196" s="73" t="str">
        <f t="shared" si="881"/>
        <v/>
      </c>
      <c r="Q28196" s="61" t="s">
        <v>30</v>
      </c>
    </row>
    <row r="28197" spans="8:17" x14ac:dyDescent="0.25">
      <c r="H28197" s="59">
        <v>78034</v>
      </c>
      <c r="I28197" s="59" t="s">
        <v>69</v>
      </c>
      <c r="J28197" s="59">
        <v>42030145</v>
      </c>
      <c r="K28197" s="59" t="s">
        <v>28630</v>
      </c>
      <c r="L28197" s="61" t="s">
        <v>113</v>
      </c>
      <c r="M28197" s="61">
        <f>VLOOKUP(H28197,zdroj!C:F,4,0)</f>
        <v>0</v>
      </c>
      <c r="N28197" s="61" t="str">
        <f t="shared" si="880"/>
        <v>katB</v>
      </c>
      <c r="P28197" s="73" t="str">
        <f t="shared" si="881"/>
        <v/>
      </c>
      <c r="Q28197" s="61" t="s">
        <v>30</v>
      </c>
    </row>
    <row r="28198" spans="8:17" x14ac:dyDescent="0.25">
      <c r="H28198" s="59">
        <v>78034</v>
      </c>
      <c r="I28198" s="59" t="s">
        <v>69</v>
      </c>
      <c r="J28198" s="59">
        <v>75622548</v>
      </c>
      <c r="K28198" s="59" t="s">
        <v>28631</v>
      </c>
      <c r="L28198" s="61" t="s">
        <v>81</v>
      </c>
      <c r="M28198" s="61">
        <f>VLOOKUP(H28198,zdroj!C:F,4,0)</f>
        <v>0</v>
      </c>
      <c r="N28198" s="61" t="str">
        <f t="shared" si="880"/>
        <v>-</v>
      </c>
      <c r="P28198" s="73" t="str">
        <f t="shared" si="881"/>
        <v/>
      </c>
      <c r="Q28198" s="61" t="s">
        <v>88</v>
      </c>
    </row>
    <row r="28199" spans="8:17" x14ac:dyDescent="0.25">
      <c r="H28199" s="59">
        <v>78034</v>
      </c>
      <c r="I28199" s="59" t="s">
        <v>69</v>
      </c>
      <c r="J28199" s="59">
        <v>76140849</v>
      </c>
      <c r="K28199" s="59" t="s">
        <v>28632</v>
      </c>
      <c r="L28199" s="61" t="s">
        <v>81</v>
      </c>
      <c r="M28199" s="61">
        <f>VLOOKUP(H28199,zdroj!C:F,4,0)</f>
        <v>0</v>
      </c>
      <c r="N28199" s="61" t="str">
        <f t="shared" si="880"/>
        <v>-</v>
      </c>
      <c r="P28199" s="73" t="str">
        <f t="shared" si="881"/>
        <v/>
      </c>
      <c r="Q28199" s="61" t="s">
        <v>88</v>
      </c>
    </row>
    <row r="28200" spans="8:17" x14ac:dyDescent="0.25">
      <c r="H28200" s="59">
        <v>78034</v>
      </c>
      <c r="I28200" s="59" t="s">
        <v>69</v>
      </c>
      <c r="J28200" s="59">
        <v>79602487</v>
      </c>
      <c r="K28200" s="59" t="s">
        <v>28633</v>
      </c>
      <c r="L28200" s="61" t="s">
        <v>113</v>
      </c>
      <c r="M28200" s="61">
        <f>VLOOKUP(H28200,zdroj!C:F,4,0)</f>
        <v>0</v>
      </c>
      <c r="N28200" s="61" t="str">
        <f t="shared" si="880"/>
        <v>katB</v>
      </c>
      <c r="P28200" s="73" t="str">
        <f t="shared" si="881"/>
        <v/>
      </c>
      <c r="Q28200" s="61" t="s">
        <v>30</v>
      </c>
    </row>
    <row r="28201" spans="8:17" x14ac:dyDescent="0.25">
      <c r="H28201" s="59">
        <v>78042</v>
      </c>
      <c r="I28201" s="59" t="s">
        <v>69</v>
      </c>
      <c r="J28201" s="59">
        <v>11350148</v>
      </c>
      <c r="K28201" s="59" t="s">
        <v>28634</v>
      </c>
      <c r="L28201" s="61" t="s">
        <v>113</v>
      </c>
      <c r="M28201" s="61">
        <f>VLOOKUP(H28201,zdroj!C:F,4,0)</f>
        <v>0</v>
      </c>
      <c r="N28201" s="61" t="str">
        <f t="shared" si="880"/>
        <v>katB</v>
      </c>
      <c r="P28201" s="73" t="str">
        <f t="shared" si="881"/>
        <v/>
      </c>
      <c r="Q28201" s="61" t="s">
        <v>30</v>
      </c>
    </row>
    <row r="28202" spans="8:17" x14ac:dyDescent="0.25">
      <c r="H28202" s="59">
        <v>78042</v>
      </c>
      <c r="I28202" s="59" t="s">
        <v>69</v>
      </c>
      <c r="J28202" s="59">
        <v>11350156</v>
      </c>
      <c r="K28202" s="59" t="s">
        <v>28635</v>
      </c>
      <c r="L28202" s="61" t="s">
        <v>113</v>
      </c>
      <c r="M28202" s="61">
        <f>VLOOKUP(H28202,zdroj!C:F,4,0)</f>
        <v>0</v>
      </c>
      <c r="N28202" s="61" t="str">
        <f t="shared" si="880"/>
        <v>katB</v>
      </c>
      <c r="P28202" s="73" t="str">
        <f t="shared" si="881"/>
        <v/>
      </c>
      <c r="Q28202" s="61" t="s">
        <v>30</v>
      </c>
    </row>
    <row r="28203" spans="8:17" x14ac:dyDescent="0.25">
      <c r="H28203" s="59">
        <v>78042</v>
      </c>
      <c r="I28203" s="59" t="s">
        <v>69</v>
      </c>
      <c r="J28203" s="59">
        <v>11350164</v>
      </c>
      <c r="K28203" s="59" t="s">
        <v>28636</v>
      </c>
      <c r="L28203" s="61" t="s">
        <v>113</v>
      </c>
      <c r="M28203" s="61">
        <f>VLOOKUP(H28203,zdroj!C:F,4,0)</f>
        <v>0</v>
      </c>
      <c r="N28203" s="61" t="str">
        <f t="shared" si="880"/>
        <v>katB</v>
      </c>
      <c r="P28203" s="73" t="str">
        <f t="shared" si="881"/>
        <v/>
      </c>
      <c r="Q28203" s="61" t="s">
        <v>30</v>
      </c>
    </row>
    <row r="28204" spans="8:17" x14ac:dyDescent="0.25">
      <c r="H28204" s="59">
        <v>78042</v>
      </c>
      <c r="I28204" s="59" t="s">
        <v>69</v>
      </c>
      <c r="J28204" s="59">
        <v>11350172</v>
      </c>
      <c r="K28204" s="59" t="s">
        <v>28637</v>
      </c>
      <c r="L28204" s="61" t="s">
        <v>113</v>
      </c>
      <c r="M28204" s="61">
        <f>VLOOKUP(H28204,zdroj!C:F,4,0)</f>
        <v>0</v>
      </c>
      <c r="N28204" s="61" t="str">
        <f t="shared" si="880"/>
        <v>katB</v>
      </c>
      <c r="P28204" s="73" t="str">
        <f t="shared" si="881"/>
        <v/>
      </c>
      <c r="Q28204" s="61" t="s">
        <v>33</v>
      </c>
    </row>
    <row r="28205" spans="8:17" x14ac:dyDescent="0.25">
      <c r="H28205" s="59">
        <v>78042</v>
      </c>
      <c r="I28205" s="59" t="s">
        <v>69</v>
      </c>
      <c r="J28205" s="59">
        <v>11350181</v>
      </c>
      <c r="K28205" s="59" t="s">
        <v>28638</v>
      </c>
      <c r="L28205" s="61" t="s">
        <v>113</v>
      </c>
      <c r="M28205" s="61">
        <f>VLOOKUP(H28205,zdroj!C:F,4,0)</f>
        <v>0</v>
      </c>
      <c r="N28205" s="61" t="str">
        <f t="shared" si="880"/>
        <v>katB</v>
      </c>
      <c r="P28205" s="73" t="str">
        <f t="shared" si="881"/>
        <v/>
      </c>
      <c r="Q28205" s="61" t="s">
        <v>30</v>
      </c>
    </row>
    <row r="28206" spans="8:17" x14ac:dyDescent="0.25">
      <c r="H28206" s="59">
        <v>78042</v>
      </c>
      <c r="I28206" s="59" t="s">
        <v>69</v>
      </c>
      <c r="J28206" s="59">
        <v>11350199</v>
      </c>
      <c r="K28206" s="59" t="s">
        <v>28639</v>
      </c>
      <c r="L28206" s="61" t="s">
        <v>113</v>
      </c>
      <c r="M28206" s="61">
        <f>VLOOKUP(H28206,zdroj!C:F,4,0)</f>
        <v>0</v>
      </c>
      <c r="N28206" s="61" t="str">
        <f t="shared" si="880"/>
        <v>katB</v>
      </c>
      <c r="P28206" s="73" t="str">
        <f t="shared" si="881"/>
        <v/>
      </c>
      <c r="Q28206" s="61" t="s">
        <v>30</v>
      </c>
    </row>
    <row r="28207" spans="8:17" x14ac:dyDescent="0.25">
      <c r="H28207" s="59">
        <v>78042</v>
      </c>
      <c r="I28207" s="59" t="s">
        <v>69</v>
      </c>
      <c r="J28207" s="59">
        <v>11350202</v>
      </c>
      <c r="K28207" s="59" t="s">
        <v>28640</v>
      </c>
      <c r="L28207" s="61" t="s">
        <v>113</v>
      </c>
      <c r="M28207" s="61">
        <f>VLOOKUP(H28207,zdroj!C:F,4,0)</f>
        <v>0</v>
      </c>
      <c r="N28207" s="61" t="str">
        <f t="shared" si="880"/>
        <v>katB</v>
      </c>
      <c r="P28207" s="73" t="str">
        <f t="shared" si="881"/>
        <v/>
      </c>
      <c r="Q28207" s="61" t="s">
        <v>30</v>
      </c>
    </row>
    <row r="28208" spans="8:17" x14ac:dyDescent="0.25">
      <c r="H28208" s="59">
        <v>78042</v>
      </c>
      <c r="I28208" s="59" t="s">
        <v>69</v>
      </c>
      <c r="J28208" s="59">
        <v>11350211</v>
      </c>
      <c r="K28208" s="59" t="s">
        <v>28641</v>
      </c>
      <c r="L28208" s="61" t="s">
        <v>113</v>
      </c>
      <c r="M28208" s="61">
        <f>VLOOKUP(H28208,zdroj!C:F,4,0)</f>
        <v>0</v>
      </c>
      <c r="N28208" s="61" t="str">
        <f t="shared" si="880"/>
        <v>katB</v>
      </c>
      <c r="P28208" s="73" t="str">
        <f t="shared" si="881"/>
        <v/>
      </c>
      <c r="Q28208" s="61" t="s">
        <v>30</v>
      </c>
    </row>
    <row r="28209" spans="8:17" x14ac:dyDescent="0.25">
      <c r="H28209" s="59">
        <v>78042</v>
      </c>
      <c r="I28209" s="59" t="s">
        <v>69</v>
      </c>
      <c r="J28209" s="59">
        <v>11350229</v>
      </c>
      <c r="K28209" s="59" t="s">
        <v>28642</v>
      </c>
      <c r="L28209" s="61" t="s">
        <v>113</v>
      </c>
      <c r="M28209" s="61">
        <f>VLOOKUP(H28209,zdroj!C:F,4,0)</f>
        <v>0</v>
      </c>
      <c r="N28209" s="61" t="str">
        <f t="shared" si="880"/>
        <v>katB</v>
      </c>
      <c r="P28209" s="73" t="str">
        <f t="shared" si="881"/>
        <v/>
      </c>
      <c r="Q28209" s="61" t="s">
        <v>30</v>
      </c>
    </row>
    <row r="28210" spans="8:17" x14ac:dyDescent="0.25">
      <c r="H28210" s="59">
        <v>78042</v>
      </c>
      <c r="I28210" s="59" t="s">
        <v>69</v>
      </c>
      <c r="J28210" s="59">
        <v>11350237</v>
      </c>
      <c r="K28210" s="59" t="s">
        <v>28643</v>
      </c>
      <c r="L28210" s="61" t="s">
        <v>113</v>
      </c>
      <c r="M28210" s="61">
        <f>VLOOKUP(H28210,zdroj!C:F,4,0)</f>
        <v>0</v>
      </c>
      <c r="N28210" s="61" t="str">
        <f t="shared" si="880"/>
        <v>katB</v>
      </c>
      <c r="P28210" s="73" t="str">
        <f t="shared" si="881"/>
        <v/>
      </c>
      <c r="Q28210" s="61" t="s">
        <v>30</v>
      </c>
    </row>
    <row r="28211" spans="8:17" x14ac:dyDescent="0.25">
      <c r="H28211" s="59">
        <v>78042</v>
      </c>
      <c r="I28211" s="59" t="s">
        <v>69</v>
      </c>
      <c r="J28211" s="59">
        <v>11350245</v>
      </c>
      <c r="K28211" s="59" t="s">
        <v>28644</v>
      </c>
      <c r="L28211" s="61" t="s">
        <v>113</v>
      </c>
      <c r="M28211" s="61">
        <f>VLOOKUP(H28211,zdroj!C:F,4,0)</f>
        <v>0</v>
      </c>
      <c r="N28211" s="61" t="str">
        <f t="shared" si="880"/>
        <v>katB</v>
      </c>
      <c r="P28211" s="73" t="str">
        <f t="shared" si="881"/>
        <v/>
      </c>
      <c r="Q28211" s="61" t="s">
        <v>30</v>
      </c>
    </row>
    <row r="28212" spans="8:17" x14ac:dyDescent="0.25">
      <c r="H28212" s="59">
        <v>78042</v>
      </c>
      <c r="I28212" s="59" t="s">
        <v>69</v>
      </c>
      <c r="J28212" s="59">
        <v>11350253</v>
      </c>
      <c r="K28212" s="59" t="s">
        <v>28645</v>
      </c>
      <c r="L28212" s="61" t="s">
        <v>113</v>
      </c>
      <c r="M28212" s="61">
        <f>VLOOKUP(H28212,zdroj!C:F,4,0)</f>
        <v>0</v>
      </c>
      <c r="N28212" s="61" t="str">
        <f t="shared" si="880"/>
        <v>katB</v>
      </c>
      <c r="P28212" s="73" t="str">
        <f t="shared" si="881"/>
        <v/>
      </c>
      <c r="Q28212" s="61" t="s">
        <v>30</v>
      </c>
    </row>
    <row r="28213" spans="8:17" x14ac:dyDescent="0.25">
      <c r="H28213" s="59">
        <v>78042</v>
      </c>
      <c r="I28213" s="59" t="s">
        <v>69</v>
      </c>
      <c r="J28213" s="59">
        <v>11350261</v>
      </c>
      <c r="K28213" s="59" t="s">
        <v>28646</v>
      </c>
      <c r="L28213" s="61" t="s">
        <v>113</v>
      </c>
      <c r="M28213" s="61">
        <f>VLOOKUP(H28213,zdroj!C:F,4,0)</f>
        <v>0</v>
      </c>
      <c r="N28213" s="61" t="str">
        <f t="shared" si="880"/>
        <v>katB</v>
      </c>
      <c r="P28213" s="73" t="str">
        <f t="shared" si="881"/>
        <v/>
      </c>
      <c r="Q28213" s="61" t="s">
        <v>30</v>
      </c>
    </row>
    <row r="28214" spans="8:17" x14ac:dyDescent="0.25">
      <c r="H28214" s="59">
        <v>78042</v>
      </c>
      <c r="I28214" s="59" t="s">
        <v>69</v>
      </c>
      <c r="J28214" s="59">
        <v>11350270</v>
      </c>
      <c r="K28214" s="59" t="s">
        <v>28647</v>
      </c>
      <c r="L28214" s="61" t="s">
        <v>113</v>
      </c>
      <c r="M28214" s="61">
        <f>VLOOKUP(H28214,zdroj!C:F,4,0)</f>
        <v>0</v>
      </c>
      <c r="N28214" s="61" t="str">
        <f t="shared" si="880"/>
        <v>katB</v>
      </c>
      <c r="P28214" s="73" t="str">
        <f t="shared" si="881"/>
        <v/>
      </c>
      <c r="Q28214" s="61" t="s">
        <v>30</v>
      </c>
    </row>
    <row r="28215" spans="8:17" x14ac:dyDescent="0.25">
      <c r="H28215" s="59">
        <v>78042</v>
      </c>
      <c r="I28215" s="59" t="s">
        <v>69</v>
      </c>
      <c r="J28215" s="59">
        <v>11350288</v>
      </c>
      <c r="K28215" s="59" t="s">
        <v>28648</v>
      </c>
      <c r="L28215" s="61" t="s">
        <v>113</v>
      </c>
      <c r="M28215" s="61">
        <f>VLOOKUP(H28215,zdroj!C:F,4,0)</f>
        <v>0</v>
      </c>
      <c r="N28215" s="61" t="str">
        <f t="shared" si="880"/>
        <v>katB</v>
      </c>
      <c r="P28215" s="73" t="str">
        <f t="shared" si="881"/>
        <v/>
      </c>
      <c r="Q28215" s="61" t="s">
        <v>33</v>
      </c>
    </row>
    <row r="28216" spans="8:17" x14ac:dyDescent="0.25">
      <c r="H28216" s="59">
        <v>78042</v>
      </c>
      <c r="I28216" s="59" t="s">
        <v>69</v>
      </c>
      <c r="J28216" s="59">
        <v>11350296</v>
      </c>
      <c r="K28216" s="59" t="s">
        <v>28649</v>
      </c>
      <c r="L28216" s="61" t="s">
        <v>113</v>
      </c>
      <c r="M28216" s="61">
        <f>VLOOKUP(H28216,zdroj!C:F,4,0)</f>
        <v>0</v>
      </c>
      <c r="N28216" s="61" t="str">
        <f t="shared" si="880"/>
        <v>katB</v>
      </c>
      <c r="P28216" s="73" t="str">
        <f t="shared" si="881"/>
        <v/>
      </c>
      <c r="Q28216" s="61" t="s">
        <v>30</v>
      </c>
    </row>
    <row r="28217" spans="8:17" x14ac:dyDescent="0.25">
      <c r="H28217" s="59">
        <v>78042</v>
      </c>
      <c r="I28217" s="59" t="s">
        <v>69</v>
      </c>
      <c r="J28217" s="59">
        <v>11350300</v>
      </c>
      <c r="K28217" s="59" t="s">
        <v>28650</v>
      </c>
      <c r="L28217" s="61" t="s">
        <v>113</v>
      </c>
      <c r="M28217" s="61">
        <f>VLOOKUP(H28217,zdroj!C:F,4,0)</f>
        <v>0</v>
      </c>
      <c r="N28217" s="61" t="str">
        <f t="shared" si="880"/>
        <v>katB</v>
      </c>
      <c r="P28217" s="73" t="str">
        <f t="shared" si="881"/>
        <v/>
      </c>
      <c r="Q28217" s="61" t="s">
        <v>30</v>
      </c>
    </row>
    <row r="28218" spans="8:17" x14ac:dyDescent="0.25">
      <c r="H28218" s="59">
        <v>78042</v>
      </c>
      <c r="I28218" s="59" t="s">
        <v>69</v>
      </c>
      <c r="J28218" s="59">
        <v>11350318</v>
      </c>
      <c r="K28218" s="59" t="s">
        <v>28651</v>
      </c>
      <c r="L28218" s="61" t="s">
        <v>113</v>
      </c>
      <c r="M28218" s="61">
        <f>VLOOKUP(H28218,zdroj!C:F,4,0)</f>
        <v>0</v>
      </c>
      <c r="N28218" s="61" t="str">
        <f t="shared" si="880"/>
        <v>katB</v>
      </c>
      <c r="P28218" s="73" t="str">
        <f t="shared" si="881"/>
        <v/>
      </c>
      <c r="Q28218" s="61" t="s">
        <v>30</v>
      </c>
    </row>
    <row r="28219" spans="8:17" x14ac:dyDescent="0.25">
      <c r="H28219" s="59">
        <v>78042</v>
      </c>
      <c r="I28219" s="59" t="s">
        <v>69</v>
      </c>
      <c r="J28219" s="59">
        <v>11350326</v>
      </c>
      <c r="K28219" s="59" t="s">
        <v>28652</v>
      </c>
      <c r="L28219" s="61" t="s">
        <v>113</v>
      </c>
      <c r="M28219" s="61">
        <f>VLOOKUP(H28219,zdroj!C:F,4,0)</f>
        <v>0</v>
      </c>
      <c r="N28219" s="61" t="str">
        <f t="shared" si="880"/>
        <v>katB</v>
      </c>
      <c r="P28219" s="73" t="str">
        <f t="shared" si="881"/>
        <v/>
      </c>
      <c r="Q28219" s="61" t="s">
        <v>30</v>
      </c>
    </row>
    <row r="28220" spans="8:17" x14ac:dyDescent="0.25">
      <c r="H28220" s="59">
        <v>78042</v>
      </c>
      <c r="I28220" s="59" t="s">
        <v>69</v>
      </c>
      <c r="J28220" s="59">
        <v>11350334</v>
      </c>
      <c r="K28220" s="59" t="s">
        <v>28653</v>
      </c>
      <c r="L28220" s="61" t="s">
        <v>113</v>
      </c>
      <c r="M28220" s="61">
        <f>VLOOKUP(H28220,zdroj!C:F,4,0)</f>
        <v>0</v>
      </c>
      <c r="N28220" s="61" t="str">
        <f t="shared" si="880"/>
        <v>katB</v>
      </c>
      <c r="P28220" s="73" t="str">
        <f t="shared" si="881"/>
        <v/>
      </c>
      <c r="Q28220" s="61" t="s">
        <v>30</v>
      </c>
    </row>
    <row r="28221" spans="8:17" x14ac:dyDescent="0.25">
      <c r="H28221" s="59">
        <v>78042</v>
      </c>
      <c r="I28221" s="59" t="s">
        <v>69</v>
      </c>
      <c r="J28221" s="59">
        <v>11350342</v>
      </c>
      <c r="K28221" s="59" t="s">
        <v>28654</v>
      </c>
      <c r="L28221" s="61" t="s">
        <v>113</v>
      </c>
      <c r="M28221" s="61">
        <f>VLOOKUP(H28221,zdroj!C:F,4,0)</f>
        <v>0</v>
      </c>
      <c r="N28221" s="61" t="str">
        <f t="shared" si="880"/>
        <v>katB</v>
      </c>
      <c r="P28221" s="73" t="str">
        <f t="shared" si="881"/>
        <v/>
      </c>
      <c r="Q28221" s="61" t="s">
        <v>30</v>
      </c>
    </row>
    <row r="28222" spans="8:17" x14ac:dyDescent="0.25">
      <c r="H28222" s="59">
        <v>78042</v>
      </c>
      <c r="I28222" s="59" t="s">
        <v>69</v>
      </c>
      <c r="J28222" s="59">
        <v>11350351</v>
      </c>
      <c r="K28222" s="59" t="s">
        <v>28655</v>
      </c>
      <c r="L28222" s="61" t="s">
        <v>113</v>
      </c>
      <c r="M28222" s="61">
        <f>VLOOKUP(H28222,zdroj!C:F,4,0)</f>
        <v>0</v>
      </c>
      <c r="N28222" s="61" t="str">
        <f t="shared" si="880"/>
        <v>katB</v>
      </c>
      <c r="P28222" s="73" t="str">
        <f t="shared" si="881"/>
        <v/>
      </c>
      <c r="Q28222" s="61" t="s">
        <v>30</v>
      </c>
    </row>
    <row r="28223" spans="8:17" x14ac:dyDescent="0.25">
      <c r="H28223" s="59">
        <v>78042</v>
      </c>
      <c r="I28223" s="59" t="s">
        <v>69</v>
      </c>
      <c r="J28223" s="59">
        <v>11350369</v>
      </c>
      <c r="K28223" s="59" t="s">
        <v>28656</v>
      </c>
      <c r="L28223" s="61" t="s">
        <v>113</v>
      </c>
      <c r="M28223" s="61">
        <f>VLOOKUP(H28223,zdroj!C:F,4,0)</f>
        <v>0</v>
      </c>
      <c r="N28223" s="61" t="str">
        <f t="shared" si="880"/>
        <v>katB</v>
      </c>
      <c r="P28223" s="73" t="str">
        <f t="shared" si="881"/>
        <v/>
      </c>
      <c r="Q28223" s="61" t="s">
        <v>30</v>
      </c>
    </row>
    <row r="28224" spans="8:17" x14ac:dyDescent="0.25">
      <c r="H28224" s="59">
        <v>78042</v>
      </c>
      <c r="I28224" s="59" t="s">
        <v>69</v>
      </c>
      <c r="J28224" s="59">
        <v>11350377</v>
      </c>
      <c r="K28224" s="59" t="s">
        <v>28657</v>
      </c>
      <c r="L28224" s="61" t="s">
        <v>81</v>
      </c>
      <c r="M28224" s="61">
        <f>VLOOKUP(H28224,zdroj!C:F,4,0)</f>
        <v>0</v>
      </c>
      <c r="N28224" s="61" t="str">
        <f t="shared" si="880"/>
        <v>-</v>
      </c>
      <c r="P28224" s="73" t="str">
        <f t="shared" si="881"/>
        <v/>
      </c>
      <c r="Q28224" s="61" t="s">
        <v>86</v>
      </c>
    </row>
    <row r="28225" spans="8:17" x14ac:dyDescent="0.25">
      <c r="H28225" s="59">
        <v>78042</v>
      </c>
      <c r="I28225" s="59" t="s">
        <v>69</v>
      </c>
      <c r="J28225" s="59">
        <v>11350385</v>
      </c>
      <c r="K28225" s="59" t="s">
        <v>28658</v>
      </c>
      <c r="L28225" s="61" t="s">
        <v>113</v>
      </c>
      <c r="M28225" s="61">
        <f>VLOOKUP(H28225,zdroj!C:F,4,0)</f>
        <v>0</v>
      </c>
      <c r="N28225" s="61" t="str">
        <f t="shared" si="880"/>
        <v>katB</v>
      </c>
      <c r="P28225" s="73" t="str">
        <f t="shared" si="881"/>
        <v/>
      </c>
      <c r="Q28225" s="61" t="s">
        <v>30</v>
      </c>
    </row>
    <row r="28226" spans="8:17" x14ac:dyDescent="0.25">
      <c r="H28226" s="59">
        <v>78042</v>
      </c>
      <c r="I28226" s="59" t="s">
        <v>69</v>
      </c>
      <c r="J28226" s="59">
        <v>11350393</v>
      </c>
      <c r="K28226" s="59" t="s">
        <v>28659</v>
      </c>
      <c r="L28226" s="61" t="s">
        <v>113</v>
      </c>
      <c r="M28226" s="61">
        <f>VLOOKUP(H28226,zdroj!C:F,4,0)</f>
        <v>0</v>
      </c>
      <c r="N28226" s="61" t="str">
        <f t="shared" si="880"/>
        <v>katB</v>
      </c>
      <c r="P28226" s="73" t="str">
        <f t="shared" si="881"/>
        <v/>
      </c>
      <c r="Q28226" s="61" t="s">
        <v>30</v>
      </c>
    </row>
    <row r="28227" spans="8:17" x14ac:dyDescent="0.25">
      <c r="H28227" s="59">
        <v>78042</v>
      </c>
      <c r="I28227" s="59" t="s">
        <v>69</v>
      </c>
      <c r="J28227" s="59">
        <v>11350407</v>
      </c>
      <c r="K28227" s="59" t="s">
        <v>28660</v>
      </c>
      <c r="L28227" s="61" t="s">
        <v>113</v>
      </c>
      <c r="M28227" s="61">
        <f>VLOOKUP(H28227,zdroj!C:F,4,0)</f>
        <v>0</v>
      </c>
      <c r="N28227" s="61" t="str">
        <f t="shared" si="880"/>
        <v>katB</v>
      </c>
      <c r="P28227" s="73" t="str">
        <f t="shared" si="881"/>
        <v/>
      </c>
      <c r="Q28227" s="61" t="s">
        <v>30</v>
      </c>
    </row>
    <row r="28228" spans="8:17" x14ac:dyDescent="0.25">
      <c r="H28228" s="59">
        <v>78042</v>
      </c>
      <c r="I28228" s="59" t="s">
        <v>69</v>
      </c>
      <c r="J28228" s="59">
        <v>11350415</v>
      </c>
      <c r="K28228" s="59" t="s">
        <v>28661</v>
      </c>
      <c r="L28228" s="61" t="s">
        <v>113</v>
      </c>
      <c r="M28228" s="61">
        <f>VLOOKUP(H28228,zdroj!C:F,4,0)</f>
        <v>0</v>
      </c>
      <c r="N28228" s="61" t="str">
        <f t="shared" si="880"/>
        <v>katB</v>
      </c>
      <c r="P28228" s="73" t="str">
        <f t="shared" si="881"/>
        <v/>
      </c>
      <c r="Q28228" s="61" t="s">
        <v>30</v>
      </c>
    </row>
    <row r="28229" spans="8:17" x14ac:dyDescent="0.25">
      <c r="H28229" s="59">
        <v>78042</v>
      </c>
      <c r="I28229" s="59" t="s">
        <v>69</v>
      </c>
      <c r="J28229" s="59">
        <v>11350423</v>
      </c>
      <c r="K28229" s="59" t="s">
        <v>28662</v>
      </c>
      <c r="L28229" s="61" t="s">
        <v>113</v>
      </c>
      <c r="M28229" s="61">
        <f>VLOOKUP(H28229,zdroj!C:F,4,0)</f>
        <v>0</v>
      </c>
      <c r="N28229" s="61" t="str">
        <f t="shared" si="880"/>
        <v>katB</v>
      </c>
      <c r="P28229" s="73" t="str">
        <f t="shared" si="881"/>
        <v/>
      </c>
      <c r="Q28229" s="61" t="s">
        <v>30</v>
      </c>
    </row>
    <row r="28230" spans="8:17" x14ac:dyDescent="0.25">
      <c r="H28230" s="59">
        <v>78042</v>
      </c>
      <c r="I28230" s="59" t="s">
        <v>69</v>
      </c>
      <c r="J28230" s="59">
        <v>11350431</v>
      </c>
      <c r="K28230" s="59" t="s">
        <v>28663</v>
      </c>
      <c r="L28230" s="61" t="s">
        <v>113</v>
      </c>
      <c r="M28230" s="61">
        <f>VLOOKUP(H28230,zdroj!C:F,4,0)</f>
        <v>0</v>
      </c>
      <c r="N28230" s="61" t="str">
        <f t="shared" si="880"/>
        <v>katB</v>
      </c>
      <c r="P28230" s="73" t="str">
        <f t="shared" si="881"/>
        <v/>
      </c>
      <c r="Q28230" s="61" t="s">
        <v>30</v>
      </c>
    </row>
    <row r="28231" spans="8:17" x14ac:dyDescent="0.25">
      <c r="H28231" s="59">
        <v>78042</v>
      </c>
      <c r="I28231" s="59" t="s">
        <v>69</v>
      </c>
      <c r="J28231" s="59">
        <v>11350440</v>
      </c>
      <c r="K28231" s="59" t="s">
        <v>28664</v>
      </c>
      <c r="L28231" s="61" t="s">
        <v>113</v>
      </c>
      <c r="M28231" s="61">
        <f>VLOOKUP(H28231,zdroj!C:F,4,0)</f>
        <v>0</v>
      </c>
      <c r="N28231" s="61" t="str">
        <f t="shared" ref="N28231:N28294" si="882">IF(M28231="A",IF(L28231="katA","katB",L28231),L28231)</f>
        <v>katB</v>
      </c>
      <c r="P28231" s="73" t="str">
        <f t="shared" ref="P28231:P28294" si="883">IF(O28231="A",1,"")</f>
        <v/>
      </c>
      <c r="Q28231" s="61" t="s">
        <v>30</v>
      </c>
    </row>
    <row r="28232" spans="8:17" x14ac:dyDescent="0.25">
      <c r="H28232" s="59">
        <v>78042</v>
      </c>
      <c r="I28232" s="59" t="s">
        <v>69</v>
      </c>
      <c r="J28232" s="59">
        <v>11350458</v>
      </c>
      <c r="K28232" s="59" t="s">
        <v>28665</v>
      </c>
      <c r="L28232" s="61" t="s">
        <v>113</v>
      </c>
      <c r="M28232" s="61">
        <f>VLOOKUP(H28232,zdroj!C:F,4,0)</f>
        <v>0</v>
      </c>
      <c r="N28232" s="61" t="str">
        <f t="shared" si="882"/>
        <v>katB</v>
      </c>
      <c r="P28232" s="73" t="str">
        <f t="shared" si="883"/>
        <v/>
      </c>
      <c r="Q28232" s="61" t="s">
        <v>30</v>
      </c>
    </row>
    <row r="28233" spans="8:17" x14ac:dyDescent="0.25">
      <c r="H28233" s="59">
        <v>78042</v>
      </c>
      <c r="I28233" s="59" t="s">
        <v>69</v>
      </c>
      <c r="J28233" s="59">
        <v>11350466</v>
      </c>
      <c r="K28233" s="59" t="s">
        <v>28666</v>
      </c>
      <c r="L28233" s="61" t="s">
        <v>113</v>
      </c>
      <c r="M28233" s="61">
        <f>VLOOKUP(H28233,zdroj!C:F,4,0)</f>
        <v>0</v>
      </c>
      <c r="N28233" s="61" t="str">
        <f t="shared" si="882"/>
        <v>katB</v>
      </c>
      <c r="P28233" s="73" t="str">
        <f t="shared" si="883"/>
        <v/>
      </c>
      <c r="Q28233" s="61" t="s">
        <v>30</v>
      </c>
    </row>
    <row r="28234" spans="8:17" x14ac:dyDescent="0.25">
      <c r="H28234" s="59">
        <v>78042</v>
      </c>
      <c r="I28234" s="59" t="s">
        <v>69</v>
      </c>
      <c r="J28234" s="59">
        <v>11350474</v>
      </c>
      <c r="K28234" s="59" t="s">
        <v>28667</v>
      </c>
      <c r="L28234" s="61" t="s">
        <v>113</v>
      </c>
      <c r="M28234" s="61">
        <f>VLOOKUP(H28234,zdroj!C:F,4,0)</f>
        <v>0</v>
      </c>
      <c r="N28234" s="61" t="str">
        <f t="shared" si="882"/>
        <v>katB</v>
      </c>
      <c r="P28234" s="73" t="str">
        <f t="shared" si="883"/>
        <v/>
      </c>
      <c r="Q28234" s="61" t="s">
        <v>30</v>
      </c>
    </row>
    <row r="28235" spans="8:17" x14ac:dyDescent="0.25">
      <c r="H28235" s="59">
        <v>78042</v>
      </c>
      <c r="I28235" s="59" t="s">
        <v>69</v>
      </c>
      <c r="J28235" s="59">
        <v>11350482</v>
      </c>
      <c r="K28235" s="59" t="s">
        <v>28668</v>
      </c>
      <c r="L28235" s="61" t="s">
        <v>113</v>
      </c>
      <c r="M28235" s="61">
        <f>VLOOKUP(H28235,zdroj!C:F,4,0)</f>
        <v>0</v>
      </c>
      <c r="N28235" s="61" t="str">
        <f t="shared" si="882"/>
        <v>katB</v>
      </c>
      <c r="P28235" s="73" t="str">
        <f t="shared" si="883"/>
        <v/>
      </c>
      <c r="Q28235" s="61" t="s">
        <v>30</v>
      </c>
    </row>
    <row r="28236" spans="8:17" x14ac:dyDescent="0.25">
      <c r="H28236" s="59">
        <v>78042</v>
      </c>
      <c r="I28236" s="59" t="s">
        <v>69</v>
      </c>
      <c r="J28236" s="59">
        <v>11350491</v>
      </c>
      <c r="K28236" s="59" t="s">
        <v>28669</v>
      </c>
      <c r="L28236" s="61" t="s">
        <v>113</v>
      </c>
      <c r="M28236" s="61">
        <f>VLOOKUP(H28236,zdroj!C:F,4,0)</f>
        <v>0</v>
      </c>
      <c r="N28236" s="61" t="str">
        <f t="shared" si="882"/>
        <v>katB</v>
      </c>
      <c r="P28236" s="73" t="str">
        <f t="shared" si="883"/>
        <v/>
      </c>
      <c r="Q28236" s="61" t="s">
        <v>30</v>
      </c>
    </row>
    <row r="28237" spans="8:17" x14ac:dyDescent="0.25">
      <c r="H28237" s="59">
        <v>78042</v>
      </c>
      <c r="I28237" s="59" t="s">
        <v>69</v>
      </c>
      <c r="J28237" s="59">
        <v>11350504</v>
      </c>
      <c r="K28237" s="59" t="s">
        <v>28670</v>
      </c>
      <c r="L28237" s="61" t="s">
        <v>113</v>
      </c>
      <c r="M28237" s="61">
        <f>VLOOKUP(H28237,zdroj!C:F,4,0)</f>
        <v>0</v>
      </c>
      <c r="N28237" s="61" t="str">
        <f t="shared" si="882"/>
        <v>katB</v>
      </c>
      <c r="P28237" s="73" t="str">
        <f t="shared" si="883"/>
        <v/>
      </c>
      <c r="Q28237" s="61" t="s">
        <v>30</v>
      </c>
    </row>
    <row r="28238" spans="8:17" x14ac:dyDescent="0.25">
      <c r="H28238" s="59">
        <v>78042</v>
      </c>
      <c r="I28238" s="59" t="s">
        <v>69</v>
      </c>
      <c r="J28238" s="59">
        <v>11350512</v>
      </c>
      <c r="K28238" s="59" t="s">
        <v>28671</v>
      </c>
      <c r="L28238" s="61" t="s">
        <v>113</v>
      </c>
      <c r="M28238" s="61">
        <f>VLOOKUP(H28238,zdroj!C:F,4,0)</f>
        <v>0</v>
      </c>
      <c r="N28238" s="61" t="str">
        <f t="shared" si="882"/>
        <v>katB</v>
      </c>
      <c r="P28238" s="73" t="str">
        <f t="shared" si="883"/>
        <v/>
      </c>
      <c r="Q28238" s="61" t="s">
        <v>30</v>
      </c>
    </row>
    <row r="28239" spans="8:17" x14ac:dyDescent="0.25">
      <c r="H28239" s="59">
        <v>78042</v>
      </c>
      <c r="I28239" s="59" t="s">
        <v>69</v>
      </c>
      <c r="J28239" s="59">
        <v>11350521</v>
      </c>
      <c r="K28239" s="59" t="s">
        <v>28672</v>
      </c>
      <c r="L28239" s="61" t="s">
        <v>113</v>
      </c>
      <c r="M28239" s="61">
        <f>VLOOKUP(H28239,zdroj!C:F,4,0)</f>
        <v>0</v>
      </c>
      <c r="N28239" s="61" t="str">
        <f t="shared" si="882"/>
        <v>katB</v>
      </c>
      <c r="P28239" s="73" t="str">
        <f t="shared" si="883"/>
        <v/>
      </c>
      <c r="Q28239" s="61" t="s">
        <v>30</v>
      </c>
    </row>
    <row r="28240" spans="8:17" x14ac:dyDescent="0.25">
      <c r="H28240" s="59">
        <v>78042</v>
      </c>
      <c r="I28240" s="59" t="s">
        <v>69</v>
      </c>
      <c r="J28240" s="59">
        <v>11350539</v>
      </c>
      <c r="K28240" s="59" t="s">
        <v>28673</v>
      </c>
      <c r="L28240" s="61" t="s">
        <v>113</v>
      </c>
      <c r="M28240" s="61">
        <f>VLOOKUP(H28240,zdroj!C:F,4,0)</f>
        <v>0</v>
      </c>
      <c r="N28240" s="61" t="str">
        <f t="shared" si="882"/>
        <v>katB</v>
      </c>
      <c r="P28240" s="73" t="str">
        <f t="shared" si="883"/>
        <v/>
      </c>
      <c r="Q28240" s="61" t="s">
        <v>30</v>
      </c>
    </row>
    <row r="28241" spans="8:17" x14ac:dyDescent="0.25">
      <c r="H28241" s="59">
        <v>78042</v>
      </c>
      <c r="I28241" s="59" t="s">
        <v>69</v>
      </c>
      <c r="J28241" s="59">
        <v>11350547</v>
      </c>
      <c r="K28241" s="59" t="s">
        <v>28674</v>
      </c>
      <c r="L28241" s="61" t="s">
        <v>113</v>
      </c>
      <c r="M28241" s="61">
        <f>VLOOKUP(H28241,zdroj!C:F,4,0)</f>
        <v>0</v>
      </c>
      <c r="N28241" s="61" t="str">
        <f t="shared" si="882"/>
        <v>katB</v>
      </c>
      <c r="P28241" s="73" t="str">
        <f t="shared" si="883"/>
        <v/>
      </c>
      <c r="Q28241" s="61" t="s">
        <v>30</v>
      </c>
    </row>
    <row r="28242" spans="8:17" x14ac:dyDescent="0.25">
      <c r="H28242" s="59">
        <v>78042</v>
      </c>
      <c r="I28242" s="59" t="s">
        <v>69</v>
      </c>
      <c r="J28242" s="59">
        <v>11350555</v>
      </c>
      <c r="K28242" s="59" t="s">
        <v>28675</v>
      </c>
      <c r="L28242" s="61" t="s">
        <v>113</v>
      </c>
      <c r="M28242" s="61">
        <f>VLOOKUP(H28242,zdroj!C:F,4,0)</f>
        <v>0</v>
      </c>
      <c r="N28242" s="61" t="str">
        <f t="shared" si="882"/>
        <v>katB</v>
      </c>
      <c r="P28242" s="73" t="str">
        <f t="shared" si="883"/>
        <v/>
      </c>
      <c r="Q28242" s="61" t="s">
        <v>30</v>
      </c>
    </row>
    <row r="28243" spans="8:17" x14ac:dyDescent="0.25">
      <c r="H28243" s="59">
        <v>78042</v>
      </c>
      <c r="I28243" s="59" t="s">
        <v>69</v>
      </c>
      <c r="J28243" s="59">
        <v>11350563</v>
      </c>
      <c r="K28243" s="59" t="s">
        <v>28676</v>
      </c>
      <c r="L28243" s="61" t="s">
        <v>113</v>
      </c>
      <c r="M28243" s="61">
        <f>VLOOKUP(H28243,zdroj!C:F,4,0)</f>
        <v>0</v>
      </c>
      <c r="N28243" s="61" t="str">
        <f t="shared" si="882"/>
        <v>katB</v>
      </c>
      <c r="P28243" s="73" t="str">
        <f t="shared" si="883"/>
        <v/>
      </c>
      <c r="Q28243" s="61" t="s">
        <v>30</v>
      </c>
    </row>
    <row r="28244" spans="8:17" x14ac:dyDescent="0.25">
      <c r="H28244" s="59">
        <v>78042</v>
      </c>
      <c r="I28244" s="59" t="s">
        <v>69</v>
      </c>
      <c r="J28244" s="59">
        <v>11350571</v>
      </c>
      <c r="K28244" s="59" t="s">
        <v>28677</v>
      </c>
      <c r="L28244" s="61" t="s">
        <v>113</v>
      </c>
      <c r="M28244" s="61">
        <f>VLOOKUP(H28244,zdroj!C:F,4,0)</f>
        <v>0</v>
      </c>
      <c r="N28244" s="61" t="str">
        <f t="shared" si="882"/>
        <v>katB</v>
      </c>
      <c r="P28244" s="73" t="str">
        <f t="shared" si="883"/>
        <v/>
      </c>
      <c r="Q28244" s="61" t="s">
        <v>30</v>
      </c>
    </row>
    <row r="28245" spans="8:17" x14ac:dyDescent="0.25">
      <c r="H28245" s="59">
        <v>78042</v>
      </c>
      <c r="I28245" s="59" t="s">
        <v>69</v>
      </c>
      <c r="J28245" s="59">
        <v>11350580</v>
      </c>
      <c r="K28245" s="59" t="s">
        <v>28678</v>
      </c>
      <c r="L28245" s="61" t="s">
        <v>113</v>
      </c>
      <c r="M28245" s="61">
        <f>VLOOKUP(H28245,zdroj!C:F,4,0)</f>
        <v>0</v>
      </c>
      <c r="N28245" s="61" t="str">
        <f t="shared" si="882"/>
        <v>katB</v>
      </c>
      <c r="P28245" s="73" t="str">
        <f t="shared" si="883"/>
        <v/>
      </c>
      <c r="Q28245" s="61" t="s">
        <v>30</v>
      </c>
    </row>
    <row r="28246" spans="8:17" x14ac:dyDescent="0.25">
      <c r="H28246" s="59">
        <v>78042</v>
      </c>
      <c r="I28246" s="59" t="s">
        <v>69</v>
      </c>
      <c r="J28246" s="59">
        <v>11350598</v>
      </c>
      <c r="K28246" s="59" t="s">
        <v>28679</v>
      </c>
      <c r="L28246" s="61" t="s">
        <v>113</v>
      </c>
      <c r="M28246" s="61">
        <f>VLOOKUP(H28246,zdroj!C:F,4,0)</f>
        <v>0</v>
      </c>
      <c r="N28246" s="61" t="str">
        <f t="shared" si="882"/>
        <v>katB</v>
      </c>
      <c r="P28246" s="73" t="str">
        <f t="shared" si="883"/>
        <v/>
      </c>
      <c r="Q28246" s="61" t="s">
        <v>30</v>
      </c>
    </row>
    <row r="28247" spans="8:17" x14ac:dyDescent="0.25">
      <c r="H28247" s="59">
        <v>78042</v>
      </c>
      <c r="I28247" s="59" t="s">
        <v>69</v>
      </c>
      <c r="J28247" s="59">
        <v>11350601</v>
      </c>
      <c r="K28247" s="59" t="s">
        <v>28680</v>
      </c>
      <c r="L28247" s="61" t="s">
        <v>113</v>
      </c>
      <c r="M28247" s="61">
        <f>VLOOKUP(H28247,zdroj!C:F,4,0)</f>
        <v>0</v>
      </c>
      <c r="N28247" s="61" t="str">
        <f t="shared" si="882"/>
        <v>katB</v>
      </c>
      <c r="P28247" s="73" t="str">
        <f t="shared" si="883"/>
        <v/>
      </c>
      <c r="Q28247" s="61" t="s">
        <v>30</v>
      </c>
    </row>
    <row r="28248" spans="8:17" x14ac:dyDescent="0.25">
      <c r="H28248" s="59">
        <v>78042</v>
      </c>
      <c r="I28248" s="59" t="s">
        <v>69</v>
      </c>
      <c r="J28248" s="59">
        <v>25692844</v>
      </c>
      <c r="K28248" s="59" t="s">
        <v>28681</v>
      </c>
      <c r="L28248" s="61" t="s">
        <v>113</v>
      </c>
      <c r="M28248" s="61">
        <f>VLOOKUP(H28248,zdroj!C:F,4,0)</f>
        <v>0</v>
      </c>
      <c r="N28248" s="61" t="str">
        <f t="shared" si="882"/>
        <v>katB</v>
      </c>
      <c r="P28248" s="73" t="str">
        <f t="shared" si="883"/>
        <v/>
      </c>
      <c r="Q28248" s="61" t="s">
        <v>30</v>
      </c>
    </row>
    <row r="28249" spans="8:17" x14ac:dyDescent="0.25">
      <c r="H28249" s="59">
        <v>78042</v>
      </c>
      <c r="I28249" s="59" t="s">
        <v>69</v>
      </c>
      <c r="J28249" s="59">
        <v>26784661</v>
      </c>
      <c r="K28249" s="59" t="s">
        <v>28682</v>
      </c>
      <c r="L28249" s="61" t="s">
        <v>113</v>
      </c>
      <c r="M28249" s="61">
        <f>VLOOKUP(H28249,zdroj!C:F,4,0)</f>
        <v>0</v>
      </c>
      <c r="N28249" s="61" t="str">
        <f t="shared" si="882"/>
        <v>katB</v>
      </c>
      <c r="P28249" s="73" t="str">
        <f t="shared" si="883"/>
        <v/>
      </c>
      <c r="Q28249" s="61" t="s">
        <v>33</v>
      </c>
    </row>
    <row r="28250" spans="8:17" x14ac:dyDescent="0.25">
      <c r="H28250" s="59">
        <v>78042</v>
      </c>
      <c r="I28250" s="59" t="s">
        <v>69</v>
      </c>
      <c r="J28250" s="59">
        <v>27038068</v>
      </c>
      <c r="K28250" s="59" t="s">
        <v>28683</v>
      </c>
      <c r="L28250" s="61" t="s">
        <v>113</v>
      </c>
      <c r="M28250" s="61">
        <f>VLOOKUP(H28250,zdroj!C:F,4,0)</f>
        <v>0</v>
      </c>
      <c r="N28250" s="61" t="str">
        <f t="shared" si="882"/>
        <v>katB</v>
      </c>
      <c r="P28250" s="73" t="str">
        <f t="shared" si="883"/>
        <v/>
      </c>
      <c r="Q28250" s="61" t="s">
        <v>30</v>
      </c>
    </row>
    <row r="28251" spans="8:17" x14ac:dyDescent="0.25">
      <c r="H28251" s="59">
        <v>78042</v>
      </c>
      <c r="I28251" s="59" t="s">
        <v>69</v>
      </c>
      <c r="J28251" s="59">
        <v>27411176</v>
      </c>
      <c r="K28251" s="59" t="s">
        <v>28684</v>
      </c>
      <c r="L28251" s="61" t="s">
        <v>113</v>
      </c>
      <c r="M28251" s="61">
        <f>VLOOKUP(H28251,zdroj!C:F,4,0)</f>
        <v>0</v>
      </c>
      <c r="N28251" s="61" t="str">
        <f t="shared" si="882"/>
        <v>katB</v>
      </c>
      <c r="P28251" s="73" t="str">
        <f t="shared" si="883"/>
        <v/>
      </c>
      <c r="Q28251" s="61" t="s">
        <v>30</v>
      </c>
    </row>
    <row r="28252" spans="8:17" x14ac:dyDescent="0.25">
      <c r="H28252" s="59">
        <v>78042</v>
      </c>
      <c r="I28252" s="59" t="s">
        <v>69</v>
      </c>
      <c r="J28252" s="59">
        <v>27573494</v>
      </c>
      <c r="K28252" s="59" t="s">
        <v>28685</v>
      </c>
      <c r="L28252" s="61" t="s">
        <v>113</v>
      </c>
      <c r="M28252" s="61">
        <f>VLOOKUP(H28252,zdroj!C:F,4,0)</f>
        <v>0</v>
      </c>
      <c r="N28252" s="61" t="str">
        <f t="shared" si="882"/>
        <v>katB</v>
      </c>
      <c r="P28252" s="73" t="str">
        <f t="shared" si="883"/>
        <v/>
      </c>
      <c r="Q28252" s="61" t="s">
        <v>30</v>
      </c>
    </row>
    <row r="28253" spans="8:17" x14ac:dyDescent="0.25">
      <c r="H28253" s="59">
        <v>78042</v>
      </c>
      <c r="I28253" s="59" t="s">
        <v>69</v>
      </c>
      <c r="J28253" s="59">
        <v>27898288</v>
      </c>
      <c r="K28253" s="59" t="s">
        <v>28686</v>
      </c>
      <c r="L28253" s="61" t="s">
        <v>113</v>
      </c>
      <c r="M28253" s="61">
        <f>VLOOKUP(H28253,zdroj!C:F,4,0)</f>
        <v>0</v>
      </c>
      <c r="N28253" s="61" t="str">
        <f t="shared" si="882"/>
        <v>katB</v>
      </c>
      <c r="P28253" s="73" t="str">
        <f t="shared" si="883"/>
        <v/>
      </c>
      <c r="Q28253" s="61" t="s">
        <v>30</v>
      </c>
    </row>
    <row r="28254" spans="8:17" x14ac:dyDescent="0.25">
      <c r="H28254" s="59">
        <v>78042</v>
      </c>
      <c r="I28254" s="59" t="s">
        <v>69</v>
      </c>
      <c r="J28254" s="59">
        <v>28045599</v>
      </c>
      <c r="K28254" s="59" t="s">
        <v>28687</v>
      </c>
      <c r="L28254" s="61" t="s">
        <v>113</v>
      </c>
      <c r="M28254" s="61">
        <f>VLOOKUP(H28254,zdroj!C:F,4,0)</f>
        <v>0</v>
      </c>
      <c r="N28254" s="61" t="str">
        <f t="shared" si="882"/>
        <v>katB</v>
      </c>
      <c r="P28254" s="73" t="str">
        <f t="shared" si="883"/>
        <v/>
      </c>
      <c r="Q28254" s="61" t="s">
        <v>30</v>
      </c>
    </row>
    <row r="28255" spans="8:17" x14ac:dyDescent="0.25">
      <c r="H28255" s="59">
        <v>78042</v>
      </c>
      <c r="I28255" s="59" t="s">
        <v>69</v>
      </c>
      <c r="J28255" s="59">
        <v>28064372</v>
      </c>
      <c r="K28255" s="59" t="s">
        <v>28688</v>
      </c>
      <c r="L28255" s="61" t="s">
        <v>113</v>
      </c>
      <c r="M28255" s="61">
        <f>VLOOKUP(H28255,zdroj!C:F,4,0)</f>
        <v>0</v>
      </c>
      <c r="N28255" s="61" t="str">
        <f t="shared" si="882"/>
        <v>katB</v>
      </c>
      <c r="P28255" s="73" t="str">
        <f t="shared" si="883"/>
        <v/>
      </c>
      <c r="Q28255" s="61" t="s">
        <v>30</v>
      </c>
    </row>
    <row r="28256" spans="8:17" x14ac:dyDescent="0.25">
      <c r="H28256" s="59">
        <v>78042</v>
      </c>
      <c r="I28256" s="59" t="s">
        <v>69</v>
      </c>
      <c r="J28256" s="59">
        <v>28080505</v>
      </c>
      <c r="K28256" s="59" t="s">
        <v>28689</v>
      </c>
      <c r="L28256" s="61" t="s">
        <v>113</v>
      </c>
      <c r="M28256" s="61">
        <f>VLOOKUP(H28256,zdroj!C:F,4,0)</f>
        <v>0</v>
      </c>
      <c r="N28256" s="61" t="str">
        <f t="shared" si="882"/>
        <v>katB</v>
      </c>
      <c r="P28256" s="73" t="str">
        <f t="shared" si="883"/>
        <v/>
      </c>
      <c r="Q28256" s="61" t="s">
        <v>30</v>
      </c>
    </row>
    <row r="28257" spans="8:17" x14ac:dyDescent="0.25">
      <c r="H28257" s="59">
        <v>78042</v>
      </c>
      <c r="I28257" s="59" t="s">
        <v>69</v>
      </c>
      <c r="J28257" s="59">
        <v>28129466</v>
      </c>
      <c r="K28257" s="59" t="s">
        <v>28690</v>
      </c>
      <c r="L28257" s="61" t="s">
        <v>113</v>
      </c>
      <c r="M28257" s="61">
        <f>VLOOKUP(H28257,zdroj!C:F,4,0)</f>
        <v>0</v>
      </c>
      <c r="N28257" s="61" t="str">
        <f t="shared" si="882"/>
        <v>katB</v>
      </c>
      <c r="P28257" s="73" t="str">
        <f t="shared" si="883"/>
        <v/>
      </c>
      <c r="Q28257" s="61" t="s">
        <v>30</v>
      </c>
    </row>
    <row r="28258" spans="8:17" x14ac:dyDescent="0.25">
      <c r="H28258" s="59">
        <v>78042</v>
      </c>
      <c r="I28258" s="59" t="s">
        <v>69</v>
      </c>
      <c r="J28258" s="59">
        <v>40337197</v>
      </c>
      <c r="K28258" s="59" t="s">
        <v>28691</v>
      </c>
      <c r="L28258" s="61" t="s">
        <v>113</v>
      </c>
      <c r="M28258" s="61">
        <f>VLOOKUP(H28258,zdroj!C:F,4,0)</f>
        <v>0</v>
      </c>
      <c r="N28258" s="61" t="str">
        <f t="shared" si="882"/>
        <v>katB</v>
      </c>
      <c r="P28258" s="73" t="str">
        <f t="shared" si="883"/>
        <v/>
      </c>
      <c r="Q28258" s="61" t="s">
        <v>30</v>
      </c>
    </row>
    <row r="28259" spans="8:17" x14ac:dyDescent="0.25">
      <c r="H28259" s="59">
        <v>78042</v>
      </c>
      <c r="I28259" s="59" t="s">
        <v>69</v>
      </c>
      <c r="J28259" s="59">
        <v>40634761</v>
      </c>
      <c r="K28259" s="59" t="s">
        <v>28692</v>
      </c>
      <c r="L28259" s="61" t="s">
        <v>113</v>
      </c>
      <c r="M28259" s="61">
        <f>VLOOKUP(H28259,zdroj!C:F,4,0)</f>
        <v>0</v>
      </c>
      <c r="N28259" s="61" t="str">
        <f t="shared" si="882"/>
        <v>katB</v>
      </c>
      <c r="P28259" s="73" t="str">
        <f t="shared" si="883"/>
        <v/>
      </c>
      <c r="Q28259" s="61" t="s">
        <v>30</v>
      </c>
    </row>
    <row r="28260" spans="8:17" x14ac:dyDescent="0.25">
      <c r="H28260" s="59">
        <v>78042</v>
      </c>
      <c r="I28260" s="59" t="s">
        <v>69</v>
      </c>
      <c r="J28260" s="59">
        <v>77626222</v>
      </c>
      <c r="K28260" s="59" t="s">
        <v>28693</v>
      </c>
      <c r="L28260" s="61" t="s">
        <v>113</v>
      </c>
      <c r="M28260" s="61">
        <f>VLOOKUP(H28260,zdroj!C:F,4,0)</f>
        <v>0</v>
      </c>
      <c r="N28260" s="61" t="str">
        <f t="shared" si="882"/>
        <v>katB</v>
      </c>
      <c r="P28260" s="73" t="str">
        <f t="shared" si="883"/>
        <v/>
      </c>
      <c r="Q28260" s="61" t="s">
        <v>30</v>
      </c>
    </row>
    <row r="28261" spans="8:17" x14ac:dyDescent="0.25">
      <c r="H28261" s="59">
        <v>78042</v>
      </c>
      <c r="I28261" s="59" t="s">
        <v>69</v>
      </c>
      <c r="J28261" s="59">
        <v>77770412</v>
      </c>
      <c r="K28261" s="59" t="s">
        <v>28694</v>
      </c>
      <c r="L28261" s="61" t="s">
        <v>113</v>
      </c>
      <c r="M28261" s="61">
        <f>VLOOKUP(H28261,zdroj!C:F,4,0)</f>
        <v>0</v>
      </c>
      <c r="N28261" s="61" t="str">
        <f t="shared" si="882"/>
        <v>katB</v>
      </c>
      <c r="P28261" s="73" t="str">
        <f t="shared" si="883"/>
        <v/>
      </c>
      <c r="Q28261" s="61" t="s">
        <v>30</v>
      </c>
    </row>
    <row r="28262" spans="8:17" x14ac:dyDescent="0.25">
      <c r="H28262" s="59">
        <v>78042</v>
      </c>
      <c r="I28262" s="59" t="s">
        <v>69</v>
      </c>
      <c r="J28262" s="59">
        <v>80033776</v>
      </c>
      <c r="K28262" s="59" t="s">
        <v>28695</v>
      </c>
      <c r="L28262" s="61" t="s">
        <v>113</v>
      </c>
      <c r="M28262" s="61">
        <f>VLOOKUP(H28262,zdroj!C:F,4,0)</f>
        <v>0</v>
      </c>
      <c r="N28262" s="61" t="str">
        <f t="shared" si="882"/>
        <v>katB</v>
      </c>
      <c r="P28262" s="73" t="str">
        <f t="shared" si="883"/>
        <v/>
      </c>
      <c r="Q28262" s="61" t="s">
        <v>30</v>
      </c>
    </row>
    <row r="28263" spans="8:17" x14ac:dyDescent="0.25">
      <c r="H28263" s="59">
        <v>78042</v>
      </c>
      <c r="I28263" s="59" t="s">
        <v>69</v>
      </c>
      <c r="J28263" s="59">
        <v>80392237</v>
      </c>
      <c r="K28263" s="59" t="s">
        <v>28696</v>
      </c>
      <c r="L28263" s="61" t="s">
        <v>113</v>
      </c>
      <c r="M28263" s="61">
        <f>VLOOKUP(H28263,zdroj!C:F,4,0)</f>
        <v>0</v>
      </c>
      <c r="N28263" s="61" t="str">
        <f t="shared" si="882"/>
        <v>katB</v>
      </c>
      <c r="P28263" s="73" t="str">
        <f t="shared" si="883"/>
        <v/>
      </c>
      <c r="Q28263" s="61" t="s">
        <v>30</v>
      </c>
    </row>
    <row r="28264" spans="8:17" x14ac:dyDescent="0.25">
      <c r="H28264" s="59">
        <v>84913</v>
      </c>
      <c r="I28264" s="59" t="s">
        <v>69</v>
      </c>
      <c r="J28264" s="59">
        <v>5982863</v>
      </c>
      <c r="K28264" s="59" t="s">
        <v>28697</v>
      </c>
      <c r="L28264" s="61" t="s">
        <v>113</v>
      </c>
      <c r="M28264" s="61">
        <f>VLOOKUP(H28264,zdroj!C:F,4,0)</f>
        <v>0</v>
      </c>
      <c r="N28264" s="61" t="str">
        <f t="shared" si="882"/>
        <v>katB</v>
      </c>
      <c r="P28264" s="73" t="str">
        <f t="shared" si="883"/>
        <v/>
      </c>
      <c r="Q28264" s="61" t="s">
        <v>31</v>
      </c>
    </row>
    <row r="28265" spans="8:17" x14ac:dyDescent="0.25">
      <c r="H28265" s="59">
        <v>84913</v>
      </c>
      <c r="I28265" s="59" t="s">
        <v>69</v>
      </c>
      <c r="J28265" s="59">
        <v>5982871</v>
      </c>
      <c r="K28265" s="59" t="s">
        <v>28698</v>
      </c>
      <c r="L28265" s="61" t="s">
        <v>113</v>
      </c>
      <c r="M28265" s="61">
        <f>VLOOKUP(H28265,zdroj!C:F,4,0)</f>
        <v>0</v>
      </c>
      <c r="N28265" s="61" t="str">
        <f t="shared" si="882"/>
        <v>katB</v>
      </c>
      <c r="P28265" s="73" t="str">
        <f t="shared" si="883"/>
        <v/>
      </c>
      <c r="Q28265" s="61" t="s">
        <v>30</v>
      </c>
    </row>
    <row r="28266" spans="8:17" x14ac:dyDescent="0.25">
      <c r="H28266" s="59">
        <v>84913</v>
      </c>
      <c r="I28266" s="59" t="s">
        <v>69</v>
      </c>
      <c r="J28266" s="59">
        <v>5982880</v>
      </c>
      <c r="K28266" s="59" t="s">
        <v>28699</v>
      </c>
      <c r="L28266" s="61" t="s">
        <v>113</v>
      </c>
      <c r="M28266" s="61">
        <f>VLOOKUP(H28266,zdroj!C:F,4,0)</f>
        <v>0</v>
      </c>
      <c r="N28266" s="61" t="str">
        <f t="shared" si="882"/>
        <v>katB</v>
      </c>
      <c r="P28266" s="73" t="str">
        <f t="shared" si="883"/>
        <v/>
      </c>
      <c r="Q28266" s="61" t="s">
        <v>30</v>
      </c>
    </row>
    <row r="28267" spans="8:17" x14ac:dyDescent="0.25">
      <c r="H28267" s="59">
        <v>84913</v>
      </c>
      <c r="I28267" s="59" t="s">
        <v>69</v>
      </c>
      <c r="J28267" s="59">
        <v>5982898</v>
      </c>
      <c r="K28267" s="59" t="s">
        <v>28700</v>
      </c>
      <c r="L28267" s="61" t="s">
        <v>113</v>
      </c>
      <c r="M28267" s="61">
        <f>VLOOKUP(H28267,zdroj!C:F,4,0)</f>
        <v>0</v>
      </c>
      <c r="N28267" s="61" t="str">
        <f t="shared" si="882"/>
        <v>katB</v>
      </c>
      <c r="P28267" s="73" t="str">
        <f t="shared" si="883"/>
        <v/>
      </c>
      <c r="Q28267" s="61" t="s">
        <v>30</v>
      </c>
    </row>
    <row r="28268" spans="8:17" x14ac:dyDescent="0.25">
      <c r="H28268" s="59">
        <v>84913</v>
      </c>
      <c r="I28268" s="59" t="s">
        <v>69</v>
      </c>
      <c r="J28268" s="59">
        <v>5982901</v>
      </c>
      <c r="K28268" s="59" t="s">
        <v>28701</v>
      </c>
      <c r="L28268" s="61" t="s">
        <v>113</v>
      </c>
      <c r="M28268" s="61">
        <f>VLOOKUP(H28268,zdroj!C:F,4,0)</f>
        <v>0</v>
      </c>
      <c r="N28268" s="61" t="str">
        <f t="shared" si="882"/>
        <v>katB</v>
      </c>
      <c r="P28268" s="73" t="str">
        <f t="shared" si="883"/>
        <v/>
      </c>
      <c r="Q28268" s="61" t="s">
        <v>30</v>
      </c>
    </row>
    <row r="28269" spans="8:17" x14ac:dyDescent="0.25">
      <c r="H28269" s="59">
        <v>84913</v>
      </c>
      <c r="I28269" s="59" t="s">
        <v>69</v>
      </c>
      <c r="J28269" s="59">
        <v>5982910</v>
      </c>
      <c r="K28269" s="59" t="s">
        <v>28702</v>
      </c>
      <c r="L28269" s="61" t="s">
        <v>113</v>
      </c>
      <c r="M28269" s="61">
        <f>VLOOKUP(H28269,zdroj!C:F,4,0)</f>
        <v>0</v>
      </c>
      <c r="N28269" s="61" t="str">
        <f t="shared" si="882"/>
        <v>katB</v>
      </c>
      <c r="P28269" s="73" t="str">
        <f t="shared" si="883"/>
        <v/>
      </c>
      <c r="Q28269" s="61" t="s">
        <v>30</v>
      </c>
    </row>
    <row r="28270" spans="8:17" x14ac:dyDescent="0.25">
      <c r="H28270" s="59">
        <v>84913</v>
      </c>
      <c r="I28270" s="59" t="s">
        <v>69</v>
      </c>
      <c r="J28270" s="59">
        <v>5982928</v>
      </c>
      <c r="K28270" s="59" t="s">
        <v>28703</v>
      </c>
      <c r="L28270" s="61" t="s">
        <v>113</v>
      </c>
      <c r="M28270" s="61">
        <f>VLOOKUP(H28270,zdroj!C:F,4,0)</f>
        <v>0</v>
      </c>
      <c r="N28270" s="61" t="str">
        <f t="shared" si="882"/>
        <v>katB</v>
      </c>
      <c r="P28270" s="73" t="str">
        <f t="shared" si="883"/>
        <v/>
      </c>
      <c r="Q28270" s="61" t="s">
        <v>30</v>
      </c>
    </row>
    <row r="28271" spans="8:17" x14ac:dyDescent="0.25">
      <c r="H28271" s="59">
        <v>84913</v>
      </c>
      <c r="I28271" s="59" t="s">
        <v>69</v>
      </c>
      <c r="J28271" s="59">
        <v>5982936</v>
      </c>
      <c r="K28271" s="59" t="s">
        <v>28704</v>
      </c>
      <c r="L28271" s="61" t="s">
        <v>113</v>
      </c>
      <c r="M28271" s="61">
        <f>VLOOKUP(H28271,zdroj!C:F,4,0)</f>
        <v>0</v>
      </c>
      <c r="N28271" s="61" t="str">
        <f t="shared" si="882"/>
        <v>katB</v>
      </c>
      <c r="P28271" s="73" t="str">
        <f t="shared" si="883"/>
        <v/>
      </c>
      <c r="Q28271" s="61" t="s">
        <v>30</v>
      </c>
    </row>
    <row r="28272" spans="8:17" x14ac:dyDescent="0.25">
      <c r="H28272" s="59">
        <v>84913</v>
      </c>
      <c r="I28272" s="59" t="s">
        <v>69</v>
      </c>
      <c r="J28272" s="59">
        <v>5982944</v>
      </c>
      <c r="K28272" s="59" t="s">
        <v>28705</v>
      </c>
      <c r="L28272" s="61" t="s">
        <v>81</v>
      </c>
      <c r="M28272" s="61">
        <f>VLOOKUP(H28272,zdroj!C:F,4,0)</f>
        <v>0</v>
      </c>
      <c r="N28272" s="61" t="str">
        <f t="shared" si="882"/>
        <v>-</v>
      </c>
      <c r="P28272" s="73" t="str">
        <f t="shared" si="883"/>
        <v/>
      </c>
      <c r="Q28272" s="61" t="s">
        <v>86</v>
      </c>
    </row>
    <row r="28273" spans="8:17" x14ac:dyDescent="0.25">
      <c r="H28273" s="59">
        <v>84913</v>
      </c>
      <c r="I28273" s="59" t="s">
        <v>69</v>
      </c>
      <c r="J28273" s="59">
        <v>5982952</v>
      </c>
      <c r="K28273" s="59" t="s">
        <v>28706</v>
      </c>
      <c r="L28273" s="61" t="s">
        <v>113</v>
      </c>
      <c r="M28273" s="61">
        <f>VLOOKUP(H28273,zdroj!C:F,4,0)</f>
        <v>0</v>
      </c>
      <c r="N28273" s="61" t="str">
        <f t="shared" si="882"/>
        <v>katB</v>
      </c>
      <c r="P28273" s="73" t="str">
        <f t="shared" si="883"/>
        <v/>
      </c>
      <c r="Q28273" s="61" t="s">
        <v>30</v>
      </c>
    </row>
    <row r="28274" spans="8:17" x14ac:dyDescent="0.25">
      <c r="H28274" s="59">
        <v>84913</v>
      </c>
      <c r="I28274" s="59" t="s">
        <v>69</v>
      </c>
      <c r="J28274" s="59">
        <v>5982961</v>
      </c>
      <c r="K28274" s="59" t="s">
        <v>28707</v>
      </c>
      <c r="L28274" s="61" t="s">
        <v>113</v>
      </c>
      <c r="M28274" s="61">
        <f>VLOOKUP(H28274,zdroj!C:F,4,0)</f>
        <v>0</v>
      </c>
      <c r="N28274" s="61" t="str">
        <f t="shared" si="882"/>
        <v>katB</v>
      </c>
      <c r="P28274" s="73" t="str">
        <f t="shared" si="883"/>
        <v/>
      </c>
      <c r="Q28274" s="61" t="s">
        <v>30</v>
      </c>
    </row>
    <row r="28275" spans="8:17" x14ac:dyDescent="0.25">
      <c r="H28275" s="59">
        <v>84913</v>
      </c>
      <c r="I28275" s="59" t="s">
        <v>69</v>
      </c>
      <c r="J28275" s="59">
        <v>5982979</v>
      </c>
      <c r="K28275" s="59" t="s">
        <v>28708</v>
      </c>
      <c r="L28275" s="61" t="s">
        <v>113</v>
      </c>
      <c r="M28275" s="61">
        <f>VLOOKUP(H28275,zdroj!C:F,4,0)</f>
        <v>0</v>
      </c>
      <c r="N28275" s="61" t="str">
        <f t="shared" si="882"/>
        <v>katB</v>
      </c>
      <c r="P28275" s="73" t="str">
        <f t="shared" si="883"/>
        <v/>
      </c>
      <c r="Q28275" s="61" t="s">
        <v>30</v>
      </c>
    </row>
    <row r="28276" spans="8:17" x14ac:dyDescent="0.25">
      <c r="H28276" s="59">
        <v>84913</v>
      </c>
      <c r="I28276" s="59" t="s">
        <v>69</v>
      </c>
      <c r="J28276" s="59">
        <v>5982987</v>
      </c>
      <c r="K28276" s="59" t="s">
        <v>28709</v>
      </c>
      <c r="L28276" s="61" t="s">
        <v>81</v>
      </c>
      <c r="M28276" s="61">
        <f>VLOOKUP(H28276,zdroj!C:F,4,0)</f>
        <v>0</v>
      </c>
      <c r="N28276" s="61" t="str">
        <f t="shared" si="882"/>
        <v>-</v>
      </c>
      <c r="P28276" s="73" t="str">
        <f t="shared" si="883"/>
        <v/>
      </c>
      <c r="Q28276" s="61" t="s">
        <v>88</v>
      </c>
    </row>
    <row r="28277" spans="8:17" x14ac:dyDescent="0.25">
      <c r="H28277" s="59">
        <v>84913</v>
      </c>
      <c r="I28277" s="59" t="s">
        <v>69</v>
      </c>
      <c r="J28277" s="59">
        <v>5982995</v>
      </c>
      <c r="K28277" s="59" t="s">
        <v>28710</v>
      </c>
      <c r="L28277" s="61" t="s">
        <v>113</v>
      </c>
      <c r="M28277" s="61">
        <f>VLOOKUP(H28277,zdroj!C:F,4,0)</f>
        <v>0</v>
      </c>
      <c r="N28277" s="61" t="str">
        <f t="shared" si="882"/>
        <v>katB</v>
      </c>
      <c r="P28277" s="73" t="str">
        <f t="shared" si="883"/>
        <v/>
      </c>
      <c r="Q28277" s="61" t="s">
        <v>30</v>
      </c>
    </row>
    <row r="28278" spans="8:17" x14ac:dyDescent="0.25">
      <c r="H28278" s="59">
        <v>84913</v>
      </c>
      <c r="I28278" s="59" t="s">
        <v>69</v>
      </c>
      <c r="J28278" s="59">
        <v>5983002</v>
      </c>
      <c r="K28278" s="59" t="s">
        <v>28711</v>
      </c>
      <c r="L28278" s="61" t="s">
        <v>113</v>
      </c>
      <c r="M28278" s="61">
        <f>VLOOKUP(H28278,zdroj!C:F,4,0)</f>
        <v>0</v>
      </c>
      <c r="N28278" s="61" t="str">
        <f t="shared" si="882"/>
        <v>katB</v>
      </c>
      <c r="P28278" s="73" t="str">
        <f t="shared" si="883"/>
        <v/>
      </c>
      <c r="Q28278" s="61" t="s">
        <v>30</v>
      </c>
    </row>
    <row r="28279" spans="8:17" x14ac:dyDescent="0.25">
      <c r="H28279" s="59">
        <v>84913</v>
      </c>
      <c r="I28279" s="59" t="s">
        <v>69</v>
      </c>
      <c r="J28279" s="59">
        <v>5983011</v>
      </c>
      <c r="K28279" s="59" t="s">
        <v>28712</v>
      </c>
      <c r="L28279" s="61" t="s">
        <v>113</v>
      </c>
      <c r="M28279" s="61">
        <f>VLOOKUP(H28279,zdroj!C:F,4,0)</f>
        <v>0</v>
      </c>
      <c r="N28279" s="61" t="str">
        <f t="shared" si="882"/>
        <v>katB</v>
      </c>
      <c r="P28279" s="73" t="str">
        <f t="shared" si="883"/>
        <v/>
      </c>
      <c r="Q28279" s="61" t="s">
        <v>30</v>
      </c>
    </row>
    <row r="28280" spans="8:17" x14ac:dyDescent="0.25">
      <c r="H28280" s="59">
        <v>84913</v>
      </c>
      <c r="I28280" s="59" t="s">
        <v>69</v>
      </c>
      <c r="J28280" s="59">
        <v>5983029</v>
      </c>
      <c r="K28280" s="59" t="s">
        <v>28713</v>
      </c>
      <c r="L28280" s="61" t="s">
        <v>113</v>
      </c>
      <c r="M28280" s="61">
        <f>VLOOKUP(H28280,zdroj!C:F,4,0)</f>
        <v>0</v>
      </c>
      <c r="N28280" s="61" t="str">
        <f t="shared" si="882"/>
        <v>katB</v>
      </c>
      <c r="P28280" s="73" t="str">
        <f t="shared" si="883"/>
        <v/>
      </c>
      <c r="Q28280" s="61" t="s">
        <v>30</v>
      </c>
    </row>
    <row r="28281" spans="8:17" x14ac:dyDescent="0.25">
      <c r="H28281" s="59">
        <v>84913</v>
      </c>
      <c r="I28281" s="59" t="s">
        <v>69</v>
      </c>
      <c r="J28281" s="59">
        <v>5983037</v>
      </c>
      <c r="K28281" s="59" t="s">
        <v>28714</v>
      </c>
      <c r="L28281" s="61" t="s">
        <v>113</v>
      </c>
      <c r="M28281" s="61">
        <f>VLOOKUP(H28281,zdroj!C:F,4,0)</f>
        <v>0</v>
      </c>
      <c r="N28281" s="61" t="str">
        <f t="shared" si="882"/>
        <v>katB</v>
      </c>
      <c r="P28281" s="73" t="str">
        <f t="shared" si="883"/>
        <v/>
      </c>
      <c r="Q28281" s="61" t="s">
        <v>30</v>
      </c>
    </row>
    <row r="28282" spans="8:17" x14ac:dyDescent="0.25">
      <c r="H28282" s="59">
        <v>84913</v>
      </c>
      <c r="I28282" s="59" t="s">
        <v>69</v>
      </c>
      <c r="J28282" s="59">
        <v>5983045</v>
      </c>
      <c r="K28282" s="59" t="s">
        <v>28715</v>
      </c>
      <c r="L28282" s="61" t="s">
        <v>113</v>
      </c>
      <c r="M28282" s="61">
        <f>VLOOKUP(H28282,zdroj!C:F,4,0)</f>
        <v>0</v>
      </c>
      <c r="N28282" s="61" t="str">
        <f t="shared" si="882"/>
        <v>katB</v>
      </c>
      <c r="P28282" s="73" t="str">
        <f t="shared" si="883"/>
        <v/>
      </c>
      <c r="Q28282" s="61" t="s">
        <v>30</v>
      </c>
    </row>
    <row r="28283" spans="8:17" x14ac:dyDescent="0.25">
      <c r="H28283" s="59">
        <v>84913</v>
      </c>
      <c r="I28283" s="59" t="s">
        <v>69</v>
      </c>
      <c r="J28283" s="59">
        <v>5983053</v>
      </c>
      <c r="K28283" s="59" t="s">
        <v>28716</v>
      </c>
      <c r="L28283" s="61" t="s">
        <v>113</v>
      </c>
      <c r="M28283" s="61">
        <f>VLOOKUP(H28283,zdroj!C:F,4,0)</f>
        <v>0</v>
      </c>
      <c r="N28283" s="61" t="str">
        <f t="shared" si="882"/>
        <v>katB</v>
      </c>
      <c r="P28283" s="73" t="str">
        <f t="shared" si="883"/>
        <v/>
      </c>
      <c r="Q28283" s="61" t="s">
        <v>33</v>
      </c>
    </row>
    <row r="28284" spans="8:17" x14ac:dyDescent="0.25">
      <c r="H28284" s="59">
        <v>84913</v>
      </c>
      <c r="I28284" s="59" t="s">
        <v>69</v>
      </c>
      <c r="J28284" s="59">
        <v>5983061</v>
      </c>
      <c r="K28284" s="59" t="s">
        <v>28717</v>
      </c>
      <c r="L28284" s="61" t="s">
        <v>113</v>
      </c>
      <c r="M28284" s="61">
        <f>VLOOKUP(H28284,zdroj!C:F,4,0)</f>
        <v>0</v>
      </c>
      <c r="N28284" s="61" t="str">
        <f t="shared" si="882"/>
        <v>katB</v>
      </c>
      <c r="P28284" s="73" t="str">
        <f t="shared" si="883"/>
        <v/>
      </c>
      <c r="Q28284" s="61" t="s">
        <v>30</v>
      </c>
    </row>
    <row r="28285" spans="8:17" x14ac:dyDescent="0.25">
      <c r="H28285" s="59">
        <v>84913</v>
      </c>
      <c r="I28285" s="59" t="s">
        <v>69</v>
      </c>
      <c r="J28285" s="59">
        <v>5983070</v>
      </c>
      <c r="K28285" s="59" t="s">
        <v>28718</v>
      </c>
      <c r="L28285" s="61" t="s">
        <v>113</v>
      </c>
      <c r="M28285" s="61">
        <f>VLOOKUP(H28285,zdroj!C:F,4,0)</f>
        <v>0</v>
      </c>
      <c r="N28285" s="61" t="str">
        <f t="shared" si="882"/>
        <v>katB</v>
      </c>
      <c r="P28285" s="73" t="str">
        <f t="shared" si="883"/>
        <v/>
      </c>
      <c r="Q28285" s="61" t="s">
        <v>30</v>
      </c>
    </row>
    <row r="28286" spans="8:17" x14ac:dyDescent="0.25">
      <c r="H28286" s="59">
        <v>84913</v>
      </c>
      <c r="I28286" s="59" t="s">
        <v>69</v>
      </c>
      <c r="J28286" s="59">
        <v>5983088</v>
      </c>
      <c r="K28286" s="59" t="s">
        <v>28719</v>
      </c>
      <c r="L28286" s="61" t="s">
        <v>113</v>
      </c>
      <c r="M28286" s="61">
        <f>VLOOKUP(H28286,zdroj!C:F,4,0)</f>
        <v>0</v>
      </c>
      <c r="N28286" s="61" t="str">
        <f t="shared" si="882"/>
        <v>katB</v>
      </c>
      <c r="P28286" s="73" t="str">
        <f t="shared" si="883"/>
        <v/>
      </c>
      <c r="Q28286" s="61" t="s">
        <v>30</v>
      </c>
    </row>
    <row r="28287" spans="8:17" x14ac:dyDescent="0.25">
      <c r="H28287" s="59">
        <v>84913</v>
      </c>
      <c r="I28287" s="59" t="s">
        <v>69</v>
      </c>
      <c r="J28287" s="59">
        <v>5983096</v>
      </c>
      <c r="K28287" s="59" t="s">
        <v>28720</v>
      </c>
      <c r="L28287" s="61" t="s">
        <v>113</v>
      </c>
      <c r="M28287" s="61">
        <f>VLOOKUP(H28287,zdroj!C:F,4,0)</f>
        <v>0</v>
      </c>
      <c r="N28287" s="61" t="str">
        <f t="shared" si="882"/>
        <v>katB</v>
      </c>
      <c r="P28287" s="73" t="str">
        <f t="shared" si="883"/>
        <v/>
      </c>
      <c r="Q28287" s="61" t="s">
        <v>30</v>
      </c>
    </row>
    <row r="28288" spans="8:17" x14ac:dyDescent="0.25">
      <c r="H28288" s="59">
        <v>84913</v>
      </c>
      <c r="I28288" s="59" t="s">
        <v>69</v>
      </c>
      <c r="J28288" s="59">
        <v>5983100</v>
      </c>
      <c r="K28288" s="59" t="s">
        <v>28721</v>
      </c>
      <c r="L28288" s="61" t="s">
        <v>113</v>
      </c>
      <c r="M28288" s="61">
        <f>VLOOKUP(H28288,zdroj!C:F,4,0)</f>
        <v>0</v>
      </c>
      <c r="N28288" s="61" t="str">
        <f t="shared" si="882"/>
        <v>katB</v>
      </c>
      <c r="P28288" s="73" t="str">
        <f t="shared" si="883"/>
        <v/>
      </c>
      <c r="Q28288" s="61" t="s">
        <v>30</v>
      </c>
    </row>
    <row r="28289" spans="8:17" x14ac:dyDescent="0.25">
      <c r="H28289" s="59">
        <v>84913</v>
      </c>
      <c r="I28289" s="59" t="s">
        <v>69</v>
      </c>
      <c r="J28289" s="59">
        <v>5983118</v>
      </c>
      <c r="K28289" s="59" t="s">
        <v>28722</v>
      </c>
      <c r="L28289" s="61" t="s">
        <v>113</v>
      </c>
      <c r="M28289" s="61">
        <f>VLOOKUP(H28289,zdroj!C:F,4,0)</f>
        <v>0</v>
      </c>
      <c r="N28289" s="61" t="str">
        <f t="shared" si="882"/>
        <v>katB</v>
      </c>
      <c r="P28289" s="73" t="str">
        <f t="shared" si="883"/>
        <v/>
      </c>
      <c r="Q28289" s="61" t="s">
        <v>30</v>
      </c>
    </row>
    <row r="28290" spans="8:17" x14ac:dyDescent="0.25">
      <c r="H28290" s="59">
        <v>84913</v>
      </c>
      <c r="I28290" s="59" t="s">
        <v>69</v>
      </c>
      <c r="J28290" s="59">
        <v>5983126</v>
      </c>
      <c r="K28290" s="59" t="s">
        <v>28723</v>
      </c>
      <c r="L28290" s="61" t="s">
        <v>113</v>
      </c>
      <c r="M28290" s="61">
        <f>VLOOKUP(H28290,zdroj!C:F,4,0)</f>
        <v>0</v>
      </c>
      <c r="N28290" s="61" t="str">
        <f t="shared" si="882"/>
        <v>katB</v>
      </c>
      <c r="P28290" s="73" t="str">
        <f t="shared" si="883"/>
        <v/>
      </c>
      <c r="Q28290" s="61" t="s">
        <v>30</v>
      </c>
    </row>
    <row r="28291" spans="8:17" x14ac:dyDescent="0.25">
      <c r="H28291" s="59">
        <v>84913</v>
      </c>
      <c r="I28291" s="59" t="s">
        <v>69</v>
      </c>
      <c r="J28291" s="59">
        <v>5983134</v>
      </c>
      <c r="K28291" s="59" t="s">
        <v>28724</v>
      </c>
      <c r="L28291" s="61" t="s">
        <v>113</v>
      </c>
      <c r="M28291" s="61">
        <f>VLOOKUP(H28291,zdroj!C:F,4,0)</f>
        <v>0</v>
      </c>
      <c r="N28291" s="61" t="str">
        <f t="shared" si="882"/>
        <v>katB</v>
      </c>
      <c r="P28291" s="73" t="str">
        <f t="shared" si="883"/>
        <v/>
      </c>
      <c r="Q28291" s="61" t="s">
        <v>30</v>
      </c>
    </row>
    <row r="28292" spans="8:17" x14ac:dyDescent="0.25">
      <c r="H28292" s="59">
        <v>84913</v>
      </c>
      <c r="I28292" s="59" t="s">
        <v>69</v>
      </c>
      <c r="J28292" s="59">
        <v>5983142</v>
      </c>
      <c r="K28292" s="59" t="s">
        <v>28725</v>
      </c>
      <c r="L28292" s="61" t="s">
        <v>113</v>
      </c>
      <c r="M28292" s="61">
        <f>VLOOKUP(H28292,zdroj!C:F,4,0)</f>
        <v>0</v>
      </c>
      <c r="N28292" s="61" t="str">
        <f t="shared" si="882"/>
        <v>katB</v>
      </c>
      <c r="P28292" s="73" t="str">
        <f t="shared" si="883"/>
        <v/>
      </c>
      <c r="Q28292" s="61" t="s">
        <v>30</v>
      </c>
    </row>
    <row r="28293" spans="8:17" x14ac:dyDescent="0.25">
      <c r="H28293" s="59">
        <v>84913</v>
      </c>
      <c r="I28293" s="59" t="s">
        <v>69</v>
      </c>
      <c r="J28293" s="59">
        <v>5983151</v>
      </c>
      <c r="K28293" s="59" t="s">
        <v>28726</v>
      </c>
      <c r="L28293" s="61" t="s">
        <v>113</v>
      </c>
      <c r="M28293" s="61">
        <f>VLOOKUP(H28293,zdroj!C:F,4,0)</f>
        <v>0</v>
      </c>
      <c r="N28293" s="61" t="str">
        <f t="shared" si="882"/>
        <v>katB</v>
      </c>
      <c r="P28293" s="73" t="str">
        <f t="shared" si="883"/>
        <v/>
      </c>
      <c r="Q28293" s="61" t="s">
        <v>30</v>
      </c>
    </row>
    <row r="28294" spans="8:17" x14ac:dyDescent="0.25">
      <c r="H28294" s="59">
        <v>84913</v>
      </c>
      <c r="I28294" s="59" t="s">
        <v>69</v>
      </c>
      <c r="J28294" s="59">
        <v>5983169</v>
      </c>
      <c r="K28294" s="59" t="s">
        <v>28727</v>
      </c>
      <c r="L28294" s="61" t="s">
        <v>81</v>
      </c>
      <c r="M28294" s="61">
        <f>VLOOKUP(H28294,zdroj!C:F,4,0)</f>
        <v>0</v>
      </c>
      <c r="N28294" s="61" t="str">
        <f t="shared" si="882"/>
        <v>-</v>
      </c>
      <c r="P28294" s="73" t="str">
        <f t="shared" si="883"/>
        <v/>
      </c>
      <c r="Q28294" s="61" t="s">
        <v>88</v>
      </c>
    </row>
    <row r="28295" spans="8:17" x14ac:dyDescent="0.25">
      <c r="H28295" s="59">
        <v>84913</v>
      </c>
      <c r="I28295" s="59" t="s">
        <v>69</v>
      </c>
      <c r="J28295" s="59">
        <v>5983177</v>
      </c>
      <c r="K28295" s="59" t="s">
        <v>28728</v>
      </c>
      <c r="L28295" s="61" t="s">
        <v>113</v>
      </c>
      <c r="M28295" s="61">
        <f>VLOOKUP(H28295,zdroj!C:F,4,0)</f>
        <v>0</v>
      </c>
      <c r="N28295" s="61" t="str">
        <f t="shared" ref="N28295:N28358" si="884">IF(M28295="A",IF(L28295="katA","katB",L28295),L28295)</f>
        <v>katB</v>
      </c>
      <c r="P28295" s="73" t="str">
        <f t="shared" ref="P28295:P28358" si="885">IF(O28295="A",1,"")</f>
        <v/>
      </c>
      <c r="Q28295" s="61" t="s">
        <v>30</v>
      </c>
    </row>
    <row r="28296" spans="8:17" x14ac:dyDescent="0.25">
      <c r="H28296" s="59">
        <v>84913</v>
      </c>
      <c r="I28296" s="59" t="s">
        <v>69</v>
      </c>
      <c r="J28296" s="59">
        <v>5983185</v>
      </c>
      <c r="K28296" s="59" t="s">
        <v>28729</v>
      </c>
      <c r="L28296" s="61" t="s">
        <v>113</v>
      </c>
      <c r="M28296" s="61">
        <f>VLOOKUP(H28296,zdroj!C:F,4,0)</f>
        <v>0</v>
      </c>
      <c r="N28296" s="61" t="str">
        <f t="shared" si="884"/>
        <v>katB</v>
      </c>
      <c r="P28296" s="73" t="str">
        <f t="shared" si="885"/>
        <v/>
      </c>
      <c r="Q28296" s="61" t="s">
        <v>30</v>
      </c>
    </row>
    <row r="28297" spans="8:17" x14ac:dyDescent="0.25">
      <c r="H28297" s="59">
        <v>84913</v>
      </c>
      <c r="I28297" s="59" t="s">
        <v>69</v>
      </c>
      <c r="J28297" s="59">
        <v>5983193</v>
      </c>
      <c r="K28297" s="59" t="s">
        <v>28730</v>
      </c>
      <c r="L28297" s="61" t="s">
        <v>113</v>
      </c>
      <c r="M28297" s="61">
        <f>VLOOKUP(H28297,zdroj!C:F,4,0)</f>
        <v>0</v>
      </c>
      <c r="N28297" s="61" t="str">
        <f t="shared" si="884"/>
        <v>katB</v>
      </c>
      <c r="P28297" s="73" t="str">
        <f t="shared" si="885"/>
        <v/>
      </c>
      <c r="Q28297" s="61" t="s">
        <v>30</v>
      </c>
    </row>
    <row r="28298" spans="8:17" x14ac:dyDescent="0.25">
      <c r="H28298" s="59">
        <v>84913</v>
      </c>
      <c r="I28298" s="59" t="s">
        <v>69</v>
      </c>
      <c r="J28298" s="59">
        <v>5983207</v>
      </c>
      <c r="K28298" s="59" t="s">
        <v>28731</v>
      </c>
      <c r="L28298" s="61" t="s">
        <v>113</v>
      </c>
      <c r="M28298" s="61">
        <f>VLOOKUP(H28298,zdroj!C:F,4,0)</f>
        <v>0</v>
      </c>
      <c r="N28298" s="61" t="str">
        <f t="shared" si="884"/>
        <v>katB</v>
      </c>
      <c r="P28298" s="73" t="str">
        <f t="shared" si="885"/>
        <v/>
      </c>
      <c r="Q28298" s="61" t="s">
        <v>30</v>
      </c>
    </row>
    <row r="28299" spans="8:17" x14ac:dyDescent="0.25">
      <c r="H28299" s="59">
        <v>84913</v>
      </c>
      <c r="I28299" s="59" t="s">
        <v>69</v>
      </c>
      <c r="J28299" s="59">
        <v>5983215</v>
      </c>
      <c r="K28299" s="59" t="s">
        <v>28732</v>
      </c>
      <c r="L28299" s="61" t="s">
        <v>113</v>
      </c>
      <c r="M28299" s="61">
        <f>VLOOKUP(H28299,zdroj!C:F,4,0)</f>
        <v>0</v>
      </c>
      <c r="N28299" s="61" t="str">
        <f t="shared" si="884"/>
        <v>katB</v>
      </c>
      <c r="P28299" s="73" t="str">
        <f t="shared" si="885"/>
        <v/>
      </c>
      <c r="Q28299" s="61" t="s">
        <v>30</v>
      </c>
    </row>
    <row r="28300" spans="8:17" x14ac:dyDescent="0.25">
      <c r="H28300" s="59">
        <v>84913</v>
      </c>
      <c r="I28300" s="59" t="s">
        <v>69</v>
      </c>
      <c r="J28300" s="59">
        <v>5983223</v>
      </c>
      <c r="K28300" s="59" t="s">
        <v>28733</v>
      </c>
      <c r="L28300" s="61" t="s">
        <v>113</v>
      </c>
      <c r="M28300" s="61">
        <f>VLOOKUP(H28300,zdroj!C:F,4,0)</f>
        <v>0</v>
      </c>
      <c r="N28300" s="61" t="str">
        <f t="shared" si="884"/>
        <v>katB</v>
      </c>
      <c r="P28300" s="73" t="str">
        <f t="shared" si="885"/>
        <v/>
      </c>
      <c r="Q28300" s="61" t="s">
        <v>30</v>
      </c>
    </row>
    <row r="28301" spans="8:17" x14ac:dyDescent="0.25">
      <c r="H28301" s="59">
        <v>84913</v>
      </c>
      <c r="I28301" s="59" t="s">
        <v>69</v>
      </c>
      <c r="J28301" s="59">
        <v>5983231</v>
      </c>
      <c r="K28301" s="59" t="s">
        <v>28734</v>
      </c>
      <c r="L28301" s="61" t="s">
        <v>113</v>
      </c>
      <c r="M28301" s="61">
        <f>VLOOKUP(H28301,zdroj!C:F,4,0)</f>
        <v>0</v>
      </c>
      <c r="N28301" s="61" t="str">
        <f t="shared" si="884"/>
        <v>katB</v>
      </c>
      <c r="P28301" s="73" t="str">
        <f t="shared" si="885"/>
        <v/>
      </c>
      <c r="Q28301" s="61" t="s">
        <v>30</v>
      </c>
    </row>
    <row r="28302" spans="8:17" x14ac:dyDescent="0.25">
      <c r="H28302" s="59">
        <v>84913</v>
      </c>
      <c r="I28302" s="59" t="s">
        <v>69</v>
      </c>
      <c r="J28302" s="59">
        <v>5983240</v>
      </c>
      <c r="K28302" s="59" t="s">
        <v>28735</v>
      </c>
      <c r="L28302" s="61" t="s">
        <v>113</v>
      </c>
      <c r="M28302" s="61">
        <f>VLOOKUP(H28302,zdroj!C:F,4,0)</f>
        <v>0</v>
      </c>
      <c r="N28302" s="61" t="str">
        <f t="shared" si="884"/>
        <v>katB</v>
      </c>
      <c r="P28302" s="73" t="str">
        <f t="shared" si="885"/>
        <v/>
      </c>
      <c r="Q28302" s="61" t="s">
        <v>30</v>
      </c>
    </row>
    <row r="28303" spans="8:17" x14ac:dyDescent="0.25">
      <c r="H28303" s="59">
        <v>84913</v>
      </c>
      <c r="I28303" s="59" t="s">
        <v>69</v>
      </c>
      <c r="J28303" s="59">
        <v>5983258</v>
      </c>
      <c r="K28303" s="59" t="s">
        <v>28736</v>
      </c>
      <c r="L28303" s="61" t="s">
        <v>113</v>
      </c>
      <c r="M28303" s="61">
        <f>VLOOKUP(H28303,zdroj!C:F,4,0)</f>
        <v>0</v>
      </c>
      <c r="N28303" s="61" t="str">
        <f t="shared" si="884"/>
        <v>katB</v>
      </c>
      <c r="P28303" s="73" t="str">
        <f t="shared" si="885"/>
        <v/>
      </c>
      <c r="Q28303" s="61" t="s">
        <v>30</v>
      </c>
    </row>
    <row r="28304" spans="8:17" x14ac:dyDescent="0.25">
      <c r="H28304" s="59">
        <v>84913</v>
      </c>
      <c r="I28304" s="59" t="s">
        <v>69</v>
      </c>
      <c r="J28304" s="59">
        <v>5983266</v>
      </c>
      <c r="K28304" s="59" t="s">
        <v>28737</v>
      </c>
      <c r="L28304" s="61" t="s">
        <v>113</v>
      </c>
      <c r="M28304" s="61">
        <f>VLOOKUP(H28304,zdroj!C:F,4,0)</f>
        <v>0</v>
      </c>
      <c r="N28304" s="61" t="str">
        <f t="shared" si="884"/>
        <v>katB</v>
      </c>
      <c r="P28304" s="73" t="str">
        <f t="shared" si="885"/>
        <v/>
      </c>
      <c r="Q28304" s="61" t="s">
        <v>30</v>
      </c>
    </row>
    <row r="28305" spans="8:17" x14ac:dyDescent="0.25">
      <c r="H28305" s="59">
        <v>84913</v>
      </c>
      <c r="I28305" s="59" t="s">
        <v>69</v>
      </c>
      <c r="J28305" s="59">
        <v>5983274</v>
      </c>
      <c r="K28305" s="59" t="s">
        <v>28738</v>
      </c>
      <c r="L28305" s="61" t="s">
        <v>113</v>
      </c>
      <c r="M28305" s="61">
        <f>VLOOKUP(H28305,zdroj!C:F,4,0)</f>
        <v>0</v>
      </c>
      <c r="N28305" s="61" t="str">
        <f t="shared" si="884"/>
        <v>katB</v>
      </c>
      <c r="P28305" s="73" t="str">
        <f t="shared" si="885"/>
        <v/>
      </c>
      <c r="Q28305" s="61" t="s">
        <v>30</v>
      </c>
    </row>
    <row r="28306" spans="8:17" x14ac:dyDescent="0.25">
      <c r="H28306" s="59">
        <v>84913</v>
      </c>
      <c r="I28306" s="59" t="s">
        <v>69</v>
      </c>
      <c r="J28306" s="59">
        <v>5983282</v>
      </c>
      <c r="K28306" s="59" t="s">
        <v>28739</v>
      </c>
      <c r="L28306" s="61" t="s">
        <v>113</v>
      </c>
      <c r="M28306" s="61">
        <f>VLOOKUP(H28306,zdroj!C:F,4,0)</f>
        <v>0</v>
      </c>
      <c r="N28306" s="61" t="str">
        <f t="shared" si="884"/>
        <v>katB</v>
      </c>
      <c r="P28306" s="73" t="str">
        <f t="shared" si="885"/>
        <v/>
      </c>
      <c r="Q28306" s="61" t="s">
        <v>30</v>
      </c>
    </row>
    <row r="28307" spans="8:17" x14ac:dyDescent="0.25">
      <c r="H28307" s="59">
        <v>84913</v>
      </c>
      <c r="I28307" s="59" t="s">
        <v>69</v>
      </c>
      <c r="J28307" s="59">
        <v>5983291</v>
      </c>
      <c r="K28307" s="59" t="s">
        <v>28740</v>
      </c>
      <c r="L28307" s="61" t="s">
        <v>113</v>
      </c>
      <c r="M28307" s="61">
        <f>VLOOKUP(H28307,zdroj!C:F,4,0)</f>
        <v>0</v>
      </c>
      <c r="N28307" s="61" t="str">
        <f t="shared" si="884"/>
        <v>katB</v>
      </c>
      <c r="P28307" s="73" t="str">
        <f t="shared" si="885"/>
        <v/>
      </c>
      <c r="Q28307" s="61" t="s">
        <v>30</v>
      </c>
    </row>
    <row r="28308" spans="8:17" x14ac:dyDescent="0.25">
      <c r="H28308" s="59">
        <v>84913</v>
      </c>
      <c r="I28308" s="59" t="s">
        <v>69</v>
      </c>
      <c r="J28308" s="59">
        <v>5983304</v>
      </c>
      <c r="K28308" s="59" t="s">
        <v>28741</v>
      </c>
      <c r="L28308" s="61" t="s">
        <v>113</v>
      </c>
      <c r="M28308" s="61">
        <f>VLOOKUP(H28308,zdroj!C:F,4,0)</f>
        <v>0</v>
      </c>
      <c r="N28308" s="61" t="str">
        <f t="shared" si="884"/>
        <v>katB</v>
      </c>
      <c r="P28308" s="73" t="str">
        <f t="shared" si="885"/>
        <v/>
      </c>
      <c r="Q28308" s="61" t="s">
        <v>30</v>
      </c>
    </row>
    <row r="28309" spans="8:17" x14ac:dyDescent="0.25">
      <c r="H28309" s="59">
        <v>84913</v>
      </c>
      <c r="I28309" s="59" t="s">
        <v>69</v>
      </c>
      <c r="J28309" s="59">
        <v>5983312</v>
      </c>
      <c r="K28309" s="59" t="s">
        <v>28742</v>
      </c>
      <c r="L28309" s="61" t="s">
        <v>113</v>
      </c>
      <c r="M28309" s="61">
        <f>VLOOKUP(H28309,zdroj!C:F,4,0)</f>
        <v>0</v>
      </c>
      <c r="N28309" s="61" t="str">
        <f t="shared" si="884"/>
        <v>katB</v>
      </c>
      <c r="P28309" s="73" t="str">
        <f t="shared" si="885"/>
        <v/>
      </c>
      <c r="Q28309" s="61" t="s">
        <v>30</v>
      </c>
    </row>
    <row r="28310" spans="8:17" x14ac:dyDescent="0.25">
      <c r="H28310" s="59">
        <v>84913</v>
      </c>
      <c r="I28310" s="59" t="s">
        <v>69</v>
      </c>
      <c r="J28310" s="59">
        <v>5983321</v>
      </c>
      <c r="K28310" s="59" t="s">
        <v>28743</v>
      </c>
      <c r="L28310" s="61" t="s">
        <v>113</v>
      </c>
      <c r="M28310" s="61">
        <f>VLOOKUP(H28310,zdroj!C:F,4,0)</f>
        <v>0</v>
      </c>
      <c r="N28310" s="61" t="str">
        <f t="shared" si="884"/>
        <v>katB</v>
      </c>
      <c r="P28310" s="73" t="str">
        <f t="shared" si="885"/>
        <v/>
      </c>
      <c r="Q28310" s="61" t="s">
        <v>30</v>
      </c>
    </row>
    <row r="28311" spans="8:17" x14ac:dyDescent="0.25">
      <c r="H28311" s="59">
        <v>84913</v>
      </c>
      <c r="I28311" s="59" t="s">
        <v>69</v>
      </c>
      <c r="J28311" s="59">
        <v>5983339</v>
      </c>
      <c r="K28311" s="59" t="s">
        <v>28744</v>
      </c>
      <c r="L28311" s="61" t="s">
        <v>113</v>
      </c>
      <c r="M28311" s="61">
        <f>VLOOKUP(H28311,zdroj!C:F,4,0)</f>
        <v>0</v>
      </c>
      <c r="N28311" s="61" t="str">
        <f t="shared" si="884"/>
        <v>katB</v>
      </c>
      <c r="P28311" s="73" t="str">
        <f t="shared" si="885"/>
        <v/>
      </c>
      <c r="Q28311" s="61" t="s">
        <v>30</v>
      </c>
    </row>
    <row r="28312" spans="8:17" x14ac:dyDescent="0.25">
      <c r="H28312" s="59">
        <v>84913</v>
      </c>
      <c r="I28312" s="59" t="s">
        <v>69</v>
      </c>
      <c r="J28312" s="59">
        <v>5983347</v>
      </c>
      <c r="K28312" s="59" t="s">
        <v>28745</v>
      </c>
      <c r="L28312" s="61" t="s">
        <v>113</v>
      </c>
      <c r="M28312" s="61">
        <f>VLOOKUP(H28312,zdroj!C:F,4,0)</f>
        <v>0</v>
      </c>
      <c r="N28312" s="61" t="str">
        <f t="shared" si="884"/>
        <v>katB</v>
      </c>
      <c r="P28312" s="73" t="str">
        <f t="shared" si="885"/>
        <v/>
      </c>
      <c r="Q28312" s="61" t="s">
        <v>30</v>
      </c>
    </row>
    <row r="28313" spans="8:17" x14ac:dyDescent="0.25">
      <c r="H28313" s="59">
        <v>84913</v>
      </c>
      <c r="I28313" s="59" t="s">
        <v>69</v>
      </c>
      <c r="J28313" s="59">
        <v>5983355</v>
      </c>
      <c r="K28313" s="59" t="s">
        <v>28746</v>
      </c>
      <c r="L28313" s="61" t="s">
        <v>113</v>
      </c>
      <c r="M28313" s="61">
        <f>VLOOKUP(H28313,zdroj!C:F,4,0)</f>
        <v>0</v>
      </c>
      <c r="N28313" s="61" t="str">
        <f t="shared" si="884"/>
        <v>katB</v>
      </c>
      <c r="P28313" s="73" t="str">
        <f t="shared" si="885"/>
        <v/>
      </c>
      <c r="Q28313" s="61" t="s">
        <v>30</v>
      </c>
    </row>
    <row r="28314" spans="8:17" x14ac:dyDescent="0.25">
      <c r="H28314" s="59">
        <v>84913</v>
      </c>
      <c r="I28314" s="59" t="s">
        <v>69</v>
      </c>
      <c r="J28314" s="59">
        <v>5983363</v>
      </c>
      <c r="K28314" s="59" t="s">
        <v>28747</v>
      </c>
      <c r="L28314" s="61" t="s">
        <v>113</v>
      </c>
      <c r="M28314" s="61">
        <f>VLOOKUP(H28314,zdroj!C:F,4,0)</f>
        <v>0</v>
      </c>
      <c r="N28314" s="61" t="str">
        <f t="shared" si="884"/>
        <v>katB</v>
      </c>
      <c r="P28314" s="73" t="str">
        <f t="shared" si="885"/>
        <v/>
      </c>
      <c r="Q28314" s="61" t="s">
        <v>30</v>
      </c>
    </row>
    <row r="28315" spans="8:17" x14ac:dyDescent="0.25">
      <c r="H28315" s="59">
        <v>84913</v>
      </c>
      <c r="I28315" s="59" t="s">
        <v>69</v>
      </c>
      <c r="J28315" s="59">
        <v>5983371</v>
      </c>
      <c r="K28315" s="59" t="s">
        <v>28748</v>
      </c>
      <c r="L28315" s="61" t="s">
        <v>113</v>
      </c>
      <c r="M28315" s="61">
        <f>VLOOKUP(H28315,zdroj!C:F,4,0)</f>
        <v>0</v>
      </c>
      <c r="N28315" s="61" t="str">
        <f t="shared" si="884"/>
        <v>katB</v>
      </c>
      <c r="P28315" s="73" t="str">
        <f t="shared" si="885"/>
        <v/>
      </c>
      <c r="Q28315" s="61" t="s">
        <v>30</v>
      </c>
    </row>
    <row r="28316" spans="8:17" x14ac:dyDescent="0.25">
      <c r="H28316" s="59">
        <v>84913</v>
      </c>
      <c r="I28316" s="59" t="s">
        <v>69</v>
      </c>
      <c r="J28316" s="59">
        <v>5983380</v>
      </c>
      <c r="K28316" s="59" t="s">
        <v>28749</v>
      </c>
      <c r="L28316" s="61" t="s">
        <v>113</v>
      </c>
      <c r="M28316" s="61">
        <f>VLOOKUP(H28316,zdroj!C:F,4,0)</f>
        <v>0</v>
      </c>
      <c r="N28316" s="61" t="str">
        <f t="shared" si="884"/>
        <v>katB</v>
      </c>
      <c r="P28316" s="73" t="str">
        <f t="shared" si="885"/>
        <v/>
      </c>
      <c r="Q28316" s="61" t="s">
        <v>30</v>
      </c>
    </row>
    <row r="28317" spans="8:17" x14ac:dyDescent="0.25">
      <c r="H28317" s="59">
        <v>84913</v>
      </c>
      <c r="I28317" s="59" t="s">
        <v>69</v>
      </c>
      <c r="J28317" s="59">
        <v>5983398</v>
      </c>
      <c r="K28317" s="59" t="s">
        <v>28750</v>
      </c>
      <c r="L28317" s="61" t="s">
        <v>113</v>
      </c>
      <c r="M28317" s="61">
        <f>VLOOKUP(H28317,zdroj!C:F,4,0)</f>
        <v>0</v>
      </c>
      <c r="N28317" s="61" t="str">
        <f t="shared" si="884"/>
        <v>katB</v>
      </c>
      <c r="P28317" s="73" t="str">
        <f t="shared" si="885"/>
        <v/>
      </c>
      <c r="Q28317" s="61" t="s">
        <v>30</v>
      </c>
    </row>
    <row r="28318" spans="8:17" x14ac:dyDescent="0.25">
      <c r="H28318" s="59">
        <v>84913</v>
      </c>
      <c r="I28318" s="59" t="s">
        <v>69</v>
      </c>
      <c r="J28318" s="59">
        <v>5983401</v>
      </c>
      <c r="K28318" s="59" t="s">
        <v>28751</v>
      </c>
      <c r="L28318" s="61" t="s">
        <v>113</v>
      </c>
      <c r="M28318" s="61">
        <f>VLOOKUP(H28318,zdroj!C:F,4,0)</f>
        <v>0</v>
      </c>
      <c r="N28318" s="61" t="str">
        <f t="shared" si="884"/>
        <v>katB</v>
      </c>
      <c r="P28318" s="73" t="str">
        <f t="shared" si="885"/>
        <v/>
      </c>
      <c r="Q28318" s="61" t="s">
        <v>30</v>
      </c>
    </row>
    <row r="28319" spans="8:17" x14ac:dyDescent="0.25">
      <c r="H28319" s="59">
        <v>84913</v>
      </c>
      <c r="I28319" s="59" t="s">
        <v>69</v>
      </c>
      <c r="J28319" s="59">
        <v>5983410</v>
      </c>
      <c r="K28319" s="59" t="s">
        <v>28752</v>
      </c>
      <c r="L28319" s="61" t="s">
        <v>113</v>
      </c>
      <c r="M28319" s="61">
        <f>VLOOKUP(H28319,zdroj!C:F,4,0)</f>
        <v>0</v>
      </c>
      <c r="N28319" s="61" t="str">
        <f t="shared" si="884"/>
        <v>katB</v>
      </c>
      <c r="P28319" s="73" t="str">
        <f t="shared" si="885"/>
        <v/>
      </c>
      <c r="Q28319" s="61" t="s">
        <v>30</v>
      </c>
    </row>
    <row r="28320" spans="8:17" x14ac:dyDescent="0.25">
      <c r="H28320" s="59">
        <v>84913</v>
      </c>
      <c r="I28320" s="59" t="s">
        <v>69</v>
      </c>
      <c r="J28320" s="59">
        <v>5983428</v>
      </c>
      <c r="K28320" s="59" t="s">
        <v>28753</v>
      </c>
      <c r="L28320" s="61" t="s">
        <v>113</v>
      </c>
      <c r="M28320" s="61">
        <f>VLOOKUP(H28320,zdroj!C:F,4,0)</f>
        <v>0</v>
      </c>
      <c r="N28320" s="61" t="str">
        <f t="shared" si="884"/>
        <v>katB</v>
      </c>
      <c r="P28320" s="73" t="str">
        <f t="shared" si="885"/>
        <v/>
      </c>
      <c r="Q28320" s="61" t="s">
        <v>30</v>
      </c>
    </row>
    <row r="28321" spans="8:17" x14ac:dyDescent="0.25">
      <c r="H28321" s="59">
        <v>84913</v>
      </c>
      <c r="I28321" s="59" t="s">
        <v>69</v>
      </c>
      <c r="J28321" s="59">
        <v>5983436</v>
      </c>
      <c r="K28321" s="59" t="s">
        <v>28754</v>
      </c>
      <c r="L28321" s="61" t="s">
        <v>113</v>
      </c>
      <c r="M28321" s="61">
        <f>VLOOKUP(H28321,zdroj!C:F,4,0)</f>
        <v>0</v>
      </c>
      <c r="N28321" s="61" t="str">
        <f t="shared" si="884"/>
        <v>katB</v>
      </c>
      <c r="P28321" s="73" t="str">
        <f t="shared" si="885"/>
        <v/>
      </c>
      <c r="Q28321" s="61" t="s">
        <v>30</v>
      </c>
    </row>
    <row r="28322" spans="8:17" x14ac:dyDescent="0.25">
      <c r="H28322" s="59">
        <v>84913</v>
      </c>
      <c r="I28322" s="59" t="s">
        <v>69</v>
      </c>
      <c r="J28322" s="59">
        <v>5983444</v>
      </c>
      <c r="K28322" s="59" t="s">
        <v>28755</v>
      </c>
      <c r="L28322" s="61" t="s">
        <v>113</v>
      </c>
      <c r="M28322" s="61">
        <f>VLOOKUP(H28322,zdroj!C:F,4,0)</f>
        <v>0</v>
      </c>
      <c r="N28322" s="61" t="str">
        <f t="shared" si="884"/>
        <v>katB</v>
      </c>
      <c r="P28322" s="73" t="str">
        <f t="shared" si="885"/>
        <v/>
      </c>
      <c r="Q28322" s="61" t="s">
        <v>30</v>
      </c>
    </row>
    <row r="28323" spans="8:17" x14ac:dyDescent="0.25">
      <c r="H28323" s="59">
        <v>84913</v>
      </c>
      <c r="I28323" s="59" t="s">
        <v>69</v>
      </c>
      <c r="J28323" s="59">
        <v>5983452</v>
      </c>
      <c r="K28323" s="59" t="s">
        <v>28756</v>
      </c>
      <c r="L28323" s="61" t="s">
        <v>113</v>
      </c>
      <c r="M28323" s="61">
        <f>VLOOKUP(H28323,zdroj!C:F,4,0)</f>
        <v>0</v>
      </c>
      <c r="N28323" s="61" t="str">
        <f t="shared" si="884"/>
        <v>katB</v>
      </c>
      <c r="P28323" s="73" t="str">
        <f t="shared" si="885"/>
        <v/>
      </c>
      <c r="Q28323" s="61" t="s">
        <v>30</v>
      </c>
    </row>
    <row r="28324" spans="8:17" x14ac:dyDescent="0.25">
      <c r="H28324" s="59">
        <v>84913</v>
      </c>
      <c r="I28324" s="59" t="s">
        <v>69</v>
      </c>
      <c r="J28324" s="59">
        <v>5983461</v>
      </c>
      <c r="K28324" s="59" t="s">
        <v>28757</v>
      </c>
      <c r="L28324" s="61" t="s">
        <v>113</v>
      </c>
      <c r="M28324" s="61">
        <f>VLOOKUP(H28324,zdroj!C:F,4,0)</f>
        <v>0</v>
      </c>
      <c r="N28324" s="61" t="str">
        <f t="shared" si="884"/>
        <v>katB</v>
      </c>
      <c r="P28324" s="73" t="str">
        <f t="shared" si="885"/>
        <v/>
      </c>
      <c r="Q28324" s="61" t="s">
        <v>30</v>
      </c>
    </row>
    <row r="28325" spans="8:17" x14ac:dyDescent="0.25">
      <c r="H28325" s="59">
        <v>84913</v>
      </c>
      <c r="I28325" s="59" t="s">
        <v>69</v>
      </c>
      <c r="J28325" s="59">
        <v>5983479</v>
      </c>
      <c r="K28325" s="59" t="s">
        <v>28758</v>
      </c>
      <c r="L28325" s="61" t="s">
        <v>113</v>
      </c>
      <c r="M28325" s="61">
        <f>VLOOKUP(H28325,zdroj!C:F,4,0)</f>
        <v>0</v>
      </c>
      <c r="N28325" s="61" t="str">
        <f t="shared" si="884"/>
        <v>katB</v>
      </c>
      <c r="P28325" s="73" t="str">
        <f t="shared" si="885"/>
        <v/>
      </c>
      <c r="Q28325" s="61" t="s">
        <v>30</v>
      </c>
    </row>
    <row r="28326" spans="8:17" x14ac:dyDescent="0.25">
      <c r="H28326" s="59">
        <v>84913</v>
      </c>
      <c r="I28326" s="59" t="s">
        <v>69</v>
      </c>
      <c r="J28326" s="59">
        <v>5983487</v>
      </c>
      <c r="K28326" s="59" t="s">
        <v>28759</v>
      </c>
      <c r="L28326" s="61" t="s">
        <v>113</v>
      </c>
      <c r="M28326" s="61">
        <f>VLOOKUP(H28326,zdroj!C:F,4,0)</f>
        <v>0</v>
      </c>
      <c r="N28326" s="61" t="str">
        <f t="shared" si="884"/>
        <v>katB</v>
      </c>
      <c r="P28326" s="73" t="str">
        <f t="shared" si="885"/>
        <v/>
      </c>
      <c r="Q28326" s="61" t="s">
        <v>30</v>
      </c>
    </row>
    <row r="28327" spans="8:17" x14ac:dyDescent="0.25">
      <c r="H28327" s="59">
        <v>84913</v>
      </c>
      <c r="I28327" s="59" t="s">
        <v>69</v>
      </c>
      <c r="J28327" s="59">
        <v>5983495</v>
      </c>
      <c r="K28327" s="59" t="s">
        <v>28760</v>
      </c>
      <c r="L28327" s="61" t="s">
        <v>113</v>
      </c>
      <c r="M28327" s="61">
        <f>VLOOKUP(H28327,zdroj!C:F,4,0)</f>
        <v>0</v>
      </c>
      <c r="N28327" s="61" t="str">
        <f t="shared" si="884"/>
        <v>katB</v>
      </c>
      <c r="P28327" s="73" t="str">
        <f t="shared" si="885"/>
        <v/>
      </c>
      <c r="Q28327" s="61" t="s">
        <v>30</v>
      </c>
    </row>
    <row r="28328" spans="8:17" x14ac:dyDescent="0.25">
      <c r="H28328" s="59">
        <v>84913</v>
      </c>
      <c r="I28328" s="59" t="s">
        <v>69</v>
      </c>
      <c r="J28328" s="59">
        <v>5983509</v>
      </c>
      <c r="K28328" s="59" t="s">
        <v>28761</v>
      </c>
      <c r="L28328" s="61" t="s">
        <v>113</v>
      </c>
      <c r="M28328" s="61">
        <f>VLOOKUP(H28328,zdroj!C:F,4,0)</f>
        <v>0</v>
      </c>
      <c r="N28328" s="61" t="str">
        <f t="shared" si="884"/>
        <v>katB</v>
      </c>
      <c r="P28328" s="73" t="str">
        <f t="shared" si="885"/>
        <v/>
      </c>
      <c r="Q28328" s="61" t="s">
        <v>30</v>
      </c>
    </row>
    <row r="28329" spans="8:17" x14ac:dyDescent="0.25">
      <c r="H28329" s="59">
        <v>84913</v>
      </c>
      <c r="I28329" s="59" t="s">
        <v>69</v>
      </c>
      <c r="J28329" s="59">
        <v>5983517</v>
      </c>
      <c r="K28329" s="59" t="s">
        <v>28762</v>
      </c>
      <c r="L28329" s="61" t="s">
        <v>113</v>
      </c>
      <c r="M28329" s="61">
        <f>VLOOKUP(H28329,zdroj!C:F,4,0)</f>
        <v>0</v>
      </c>
      <c r="N28329" s="61" t="str">
        <f t="shared" si="884"/>
        <v>katB</v>
      </c>
      <c r="P28329" s="73" t="str">
        <f t="shared" si="885"/>
        <v/>
      </c>
      <c r="Q28329" s="61" t="s">
        <v>30</v>
      </c>
    </row>
    <row r="28330" spans="8:17" x14ac:dyDescent="0.25">
      <c r="H28330" s="59">
        <v>84913</v>
      </c>
      <c r="I28330" s="59" t="s">
        <v>69</v>
      </c>
      <c r="J28330" s="59">
        <v>5983525</v>
      </c>
      <c r="K28330" s="59" t="s">
        <v>28763</v>
      </c>
      <c r="L28330" s="61" t="s">
        <v>113</v>
      </c>
      <c r="M28330" s="61">
        <f>VLOOKUP(H28330,zdroj!C:F,4,0)</f>
        <v>0</v>
      </c>
      <c r="N28330" s="61" t="str">
        <f t="shared" si="884"/>
        <v>katB</v>
      </c>
      <c r="P28330" s="73" t="str">
        <f t="shared" si="885"/>
        <v/>
      </c>
      <c r="Q28330" s="61" t="s">
        <v>30</v>
      </c>
    </row>
    <row r="28331" spans="8:17" x14ac:dyDescent="0.25">
      <c r="H28331" s="59">
        <v>84913</v>
      </c>
      <c r="I28331" s="59" t="s">
        <v>69</v>
      </c>
      <c r="J28331" s="59">
        <v>5983533</v>
      </c>
      <c r="K28331" s="59" t="s">
        <v>28764</v>
      </c>
      <c r="L28331" s="61" t="s">
        <v>81</v>
      </c>
      <c r="M28331" s="61">
        <f>VLOOKUP(H28331,zdroj!C:F,4,0)</f>
        <v>0</v>
      </c>
      <c r="N28331" s="61" t="str">
        <f t="shared" si="884"/>
        <v>-</v>
      </c>
      <c r="P28331" s="73" t="str">
        <f t="shared" si="885"/>
        <v/>
      </c>
      <c r="Q28331" s="61" t="s">
        <v>86</v>
      </c>
    </row>
    <row r="28332" spans="8:17" x14ac:dyDescent="0.25">
      <c r="H28332" s="59">
        <v>84913</v>
      </c>
      <c r="I28332" s="59" t="s">
        <v>69</v>
      </c>
      <c r="J28332" s="59">
        <v>5983541</v>
      </c>
      <c r="K28332" s="59" t="s">
        <v>28765</v>
      </c>
      <c r="L28332" s="61" t="s">
        <v>81</v>
      </c>
      <c r="M28332" s="61">
        <f>VLOOKUP(H28332,zdroj!C:F,4,0)</f>
        <v>0</v>
      </c>
      <c r="N28332" s="61" t="str">
        <f t="shared" si="884"/>
        <v>-</v>
      </c>
      <c r="P28332" s="73" t="str">
        <f t="shared" si="885"/>
        <v/>
      </c>
      <c r="Q28332" s="61" t="s">
        <v>86</v>
      </c>
    </row>
    <row r="28333" spans="8:17" x14ac:dyDescent="0.25">
      <c r="H28333" s="59">
        <v>84913</v>
      </c>
      <c r="I28333" s="59" t="s">
        <v>69</v>
      </c>
      <c r="J28333" s="59">
        <v>5983550</v>
      </c>
      <c r="K28333" s="59" t="s">
        <v>28766</v>
      </c>
      <c r="L28333" s="61" t="s">
        <v>81</v>
      </c>
      <c r="M28333" s="61">
        <f>VLOOKUP(H28333,zdroj!C:F,4,0)</f>
        <v>0</v>
      </c>
      <c r="N28333" s="61" t="str">
        <f t="shared" si="884"/>
        <v>-</v>
      </c>
      <c r="P28333" s="73" t="str">
        <f t="shared" si="885"/>
        <v/>
      </c>
      <c r="Q28333" s="61" t="s">
        <v>86</v>
      </c>
    </row>
    <row r="28334" spans="8:17" x14ac:dyDescent="0.25">
      <c r="H28334" s="59">
        <v>84913</v>
      </c>
      <c r="I28334" s="59" t="s">
        <v>69</v>
      </c>
      <c r="J28334" s="59">
        <v>5983568</v>
      </c>
      <c r="K28334" s="59" t="s">
        <v>28767</v>
      </c>
      <c r="L28334" s="61" t="s">
        <v>81</v>
      </c>
      <c r="M28334" s="61">
        <f>VLOOKUP(H28334,zdroj!C:F,4,0)</f>
        <v>0</v>
      </c>
      <c r="N28334" s="61" t="str">
        <f t="shared" si="884"/>
        <v>-</v>
      </c>
      <c r="P28334" s="73" t="str">
        <f t="shared" si="885"/>
        <v/>
      </c>
      <c r="Q28334" s="61" t="s">
        <v>86</v>
      </c>
    </row>
    <row r="28335" spans="8:17" x14ac:dyDescent="0.25">
      <c r="H28335" s="59">
        <v>84913</v>
      </c>
      <c r="I28335" s="59" t="s">
        <v>69</v>
      </c>
      <c r="J28335" s="59">
        <v>5983584</v>
      </c>
      <c r="K28335" s="59" t="s">
        <v>28768</v>
      </c>
      <c r="L28335" s="61" t="s">
        <v>81</v>
      </c>
      <c r="M28335" s="61">
        <f>VLOOKUP(H28335,zdroj!C:F,4,0)</f>
        <v>0</v>
      </c>
      <c r="N28335" s="61" t="str">
        <f t="shared" si="884"/>
        <v>-</v>
      </c>
      <c r="P28335" s="73" t="str">
        <f t="shared" si="885"/>
        <v/>
      </c>
      <c r="Q28335" s="61" t="s">
        <v>86</v>
      </c>
    </row>
    <row r="28336" spans="8:17" x14ac:dyDescent="0.25">
      <c r="H28336" s="59">
        <v>84913</v>
      </c>
      <c r="I28336" s="59" t="s">
        <v>69</v>
      </c>
      <c r="J28336" s="59">
        <v>5983592</v>
      </c>
      <c r="K28336" s="59" t="s">
        <v>28769</v>
      </c>
      <c r="L28336" s="61" t="s">
        <v>81</v>
      </c>
      <c r="M28336" s="61">
        <f>VLOOKUP(H28336,zdroj!C:F,4,0)</f>
        <v>0</v>
      </c>
      <c r="N28336" s="61" t="str">
        <f t="shared" si="884"/>
        <v>-</v>
      </c>
      <c r="P28336" s="73" t="str">
        <f t="shared" si="885"/>
        <v/>
      </c>
      <c r="Q28336" s="61" t="s">
        <v>86</v>
      </c>
    </row>
    <row r="28337" spans="8:17" x14ac:dyDescent="0.25">
      <c r="H28337" s="59">
        <v>84913</v>
      </c>
      <c r="I28337" s="59" t="s">
        <v>69</v>
      </c>
      <c r="J28337" s="59">
        <v>5983614</v>
      </c>
      <c r="K28337" s="59" t="s">
        <v>28770</v>
      </c>
      <c r="L28337" s="61" t="s">
        <v>81</v>
      </c>
      <c r="M28337" s="61">
        <f>VLOOKUP(H28337,zdroj!C:F,4,0)</f>
        <v>0</v>
      </c>
      <c r="N28337" s="61" t="str">
        <f t="shared" si="884"/>
        <v>-</v>
      </c>
      <c r="P28337" s="73" t="str">
        <f t="shared" si="885"/>
        <v/>
      </c>
      <c r="Q28337" s="61" t="s">
        <v>86</v>
      </c>
    </row>
    <row r="28338" spans="8:17" x14ac:dyDescent="0.25">
      <c r="H28338" s="59">
        <v>84913</v>
      </c>
      <c r="I28338" s="59" t="s">
        <v>69</v>
      </c>
      <c r="J28338" s="59">
        <v>5983622</v>
      </c>
      <c r="K28338" s="59" t="s">
        <v>28771</v>
      </c>
      <c r="L28338" s="61" t="s">
        <v>81</v>
      </c>
      <c r="M28338" s="61">
        <f>VLOOKUP(H28338,zdroj!C:F,4,0)</f>
        <v>0</v>
      </c>
      <c r="N28338" s="61" t="str">
        <f t="shared" si="884"/>
        <v>-</v>
      </c>
      <c r="P28338" s="73" t="str">
        <f t="shared" si="885"/>
        <v/>
      </c>
      <c r="Q28338" s="61" t="s">
        <v>86</v>
      </c>
    </row>
    <row r="28339" spans="8:17" x14ac:dyDescent="0.25">
      <c r="H28339" s="59">
        <v>84913</v>
      </c>
      <c r="I28339" s="59" t="s">
        <v>69</v>
      </c>
      <c r="J28339" s="59">
        <v>5983631</v>
      </c>
      <c r="K28339" s="59" t="s">
        <v>28772</v>
      </c>
      <c r="L28339" s="61" t="s">
        <v>81</v>
      </c>
      <c r="M28339" s="61">
        <f>VLOOKUP(H28339,zdroj!C:F,4,0)</f>
        <v>0</v>
      </c>
      <c r="N28339" s="61" t="str">
        <f t="shared" si="884"/>
        <v>-</v>
      </c>
      <c r="P28339" s="73" t="str">
        <f t="shared" si="885"/>
        <v/>
      </c>
      <c r="Q28339" s="61" t="s">
        <v>86</v>
      </c>
    </row>
    <row r="28340" spans="8:17" x14ac:dyDescent="0.25">
      <c r="H28340" s="59">
        <v>84913</v>
      </c>
      <c r="I28340" s="59" t="s">
        <v>69</v>
      </c>
      <c r="J28340" s="59">
        <v>5983649</v>
      </c>
      <c r="K28340" s="59" t="s">
        <v>28773</v>
      </c>
      <c r="L28340" s="61" t="s">
        <v>81</v>
      </c>
      <c r="M28340" s="61">
        <f>VLOOKUP(H28340,zdroj!C:F,4,0)</f>
        <v>0</v>
      </c>
      <c r="N28340" s="61" t="str">
        <f t="shared" si="884"/>
        <v>-</v>
      </c>
      <c r="P28340" s="73" t="str">
        <f t="shared" si="885"/>
        <v/>
      </c>
      <c r="Q28340" s="61" t="s">
        <v>86</v>
      </c>
    </row>
    <row r="28341" spans="8:17" x14ac:dyDescent="0.25">
      <c r="H28341" s="59">
        <v>84913</v>
      </c>
      <c r="I28341" s="59" t="s">
        <v>69</v>
      </c>
      <c r="J28341" s="59">
        <v>5983657</v>
      </c>
      <c r="K28341" s="59" t="s">
        <v>28774</v>
      </c>
      <c r="L28341" s="61" t="s">
        <v>81</v>
      </c>
      <c r="M28341" s="61">
        <f>VLOOKUP(H28341,zdroj!C:F,4,0)</f>
        <v>0</v>
      </c>
      <c r="N28341" s="61" t="str">
        <f t="shared" si="884"/>
        <v>-</v>
      </c>
      <c r="P28341" s="73" t="str">
        <f t="shared" si="885"/>
        <v/>
      </c>
      <c r="Q28341" s="61" t="s">
        <v>86</v>
      </c>
    </row>
    <row r="28342" spans="8:17" x14ac:dyDescent="0.25">
      <c r="H28342" s="59">
        <v>84913</v>
      </c>
      <c r="I28342" s="59" t="s">
        <v>69</v>
      </c>
      <c r="J28342" s="59">
        <v>5983665</v>
      </c>
      <c r="K28342" s="59" t="s">
        <v>28775</v>
      </c>
      <c r="L28342" s="61" t="s">
        <v>81</v>
      </c>
      <c r="M28342" s="61">
        <f>VLOOKUP(H28342,zdroj!C:F,4,0)</f>
        <v>0</v>
      </c>
      <c r="N28342" s="61" t="str">
        <f t="shared" si="884"/>
        <v>-</v>
      </c>
      <c r="P28342" s="73" t="str">
        <f t="shared" si="885"/>
        <v/>
      </c>
      <c r="Q28342" s="61" t="s">
        <v>86</v>
      </c>
    </row>
    <row r="28343" spans="8:17" x14ac:dyDescent="0.25">
      <c r="H28343" s="59">
        <v>84913</v>
      </c>
      <c r="I28343" s="59" t="s">
        <v>69</v>
      </c>
      <c r="J28343" s="59">
        <v>5983673</v>
      </c>
      <c r="K28343" s="59" t="s">
        <v>28776</v>
      </c>
      <c r="L28343" s="61" t="s">
        <v>81</v>
      </c>
      <c r="M28343" s="61">
        <f>VLOOKUP(H28343,zdroj!C:F,4,0)</f>
        <v>0</v>
      </c>
      <c r="N28343" s="61" t="str">
        <f t="shared" si="884"/>
        <v>-</v>
      </c>
      <c r="P28343" s="73" t="str">
        <f t="shared" si="885"/>
        <v/>
      </c>
      <c r="Q28343" s="61" t="s">
        <v>86</v>
      </c>
    </row>
    <row r="28344" spans="8:17" x14ac:dyDescent="0.25">
      <c r="H28344" s="59">
        <v>84913</v>
      </c>
      <c r="I28344" s="59" t="s">
        <v>69</v>
      </c>
      <c r="J28344" s="59">
        <v>5983681</v>
      </c>
      <c r="K28344" s="59" t="s">
        <v>28777</v>
      </c>
      <c r="L28344" s="61" t="s">
        <v>81</v>
      </c>
      <c r="M28344" s="61">
        <f>VLOOKUP(H28344,zdroj!C:F,4,0)</f>
        <v>0</v>
      </c>
      <c r="N28344" s="61" t="str">
        <f t="shared" si="884"/>
        <v>-</v>
      </c>
      <c r="P28344" s="73" t="str">
        <f t="shared" si="885"/>
        <v/>
      </c>
      <c r="Q28344" s="61" t="s">
        <v>86</v>
      </c>
    </row>
    <row r="28345" spans="8:17" x14ac:dyDescent="0.25">
      <c r="H28345" s="59">
        <v>84913</v>
      </c>
      <c r="I28345" s="59" t="s">
        <v>69</v>
      </c>
      <c r="J28345" s="59">
        <v>5983690</v>
      </c>
      <c r="K28345" s="59" t="s">
        <v>28778</v>
      </c>
      <c r="L28345" s="61" t="s">
        <v>81</v>
      </c>
      <c r="M28345" s="61">
        <f>VLOOKUP(H28345,zdroj!C:F,4,0)</f>
        <v>0</v>
      </c>
      <c r="N28345" s="61" t="str">
        <f t="shared" si="884"/>
        <v>-</v>
      </c>
      <c r="P28345" s="73" t="str">
        <f t="shared" si="885"/>
        <v/>
      </c>
      <c r="Q28345" s="61" t="s">
        <v>86</v>
      </c>
    </row>
    <row r="28346" spans="8:17" x14ac:dyDescent="0.25">
      <c r="H28346" s="59">
        <v>84913</v>
      </c>
      <c r="I28346" s="59" t="s">
        <v>69</v>
      </c>
      <c r="J28346" s="59">
        <v>5983703</v>
      </c>
      <c r="K28346" s="59" t="s">
        <v>28779</v>
      </c>
      <c r="L28346" s="61" t="s">
        <v>81</v>
      </c>
      <c r="M28346" s="61">
        <f>VLOOKUP(H28346,zdroj!C:F,4,0)</f>
        <v>0</v>
      </c>
      <c r="N28346" s="61" t="str">
        <f t="shared" si="884"/>
        <v>-</v>
      </c>
      <c r="P28346" s="73" t="str">
        <f t="shared" si="885"/>
        <v/>
      </c>
      <c r="Q28346" s="61" t="s">
        <v>86</v>
      </c>
    </row>
    <row r="28347" spans="8:17" x14ac:dyDescent="0.25">
      <c r="H28347" s="59">
        <v>84913</v>
      </c>
      <c r="I28347" s="59" t="s">
        <v>69</v>
      </c>
      <c r="J28347" s="59">
        <v>5983711</v>
      </c>
      <c r="K28347" s="59" t="s">
        <v>28780</v>
      </c>
      <c r="L28347" s="61" t="s">
        <v>81</v>
      </c>
      <c r="M28347" s="61">
        <f>VLOOKUP(H28347,zdroj!C:F,4,0)</f>
        <v>0</v>
      </c>
      <c r="N28347" s="61" t="str">
        <f t="shared" si="884"/>
        <v>-</v>
      </c>
      <c r="P28347" s="73" t="str">
        <f t="shared" si="885"/>
        <v/>
      </c>
      <c r="Q28347" s="61" t="s">
        <v>86</v>
      </c>
    </row>
    <row r="28348" spans="8:17" x14ac:dyDescent="0.25">
      <c r="H28348" s="59">
        <v>84913</v>
      </c>
      <c r="I28348" s="59" t="s">
        <v>69</v>
      </c>
      <c r="J28348" s="59">
        <v>5983720</v>
      </c>
      <c r="K28348" s="59" t="s">
        <v>28781</v>
      </c>
      <c r="L28348" s="61" t="s">
        <v>81</v>
      </c>
      <c r="M28348" s="61">
        <f>VLOOKUP(H28348,zdroj!C:F,4,0)</f>
        <v>0</v>
      </c>
      <c r="N28348" s="61" t="str">
        <f t="shared" si="884"/>
        <v>-</v>
      </c>
      <c r="P28348" s="73" t="str">
        <f t="shared" si="885"/>
        <v/>
      </c>
      <c r="Q28348" s="61" t="s">
        <v>86</v>
      </c>
    </row>
    <row r="28349" spans="8:17" x14ac:dyDescent="0.25">
      <c r="H28349" s="59">
        <v>84913</v>
      </c>
      <c r="I28349" s="59" t="s">
        <v>69</v>
      </c>
      <c r="J28349" s="59">
        <v>5983738</v>
      </c>
      <c r="K28349" s="59" t="s">
        <v>28782</v>
      </c>
      <c r="L28349" s="61" t="s">
        <v>81</v>
      </c>
      <c r="M28349" s="61">
        <f>VLOOKUP(H28349,zdroj!C:F,4,0)</f>
        <v>0</v>
      </c>
      <c r="N28349" s="61" t="str">
        <f t="shared" si="884"/>
        <v>-</v>
      </c>
      <c r="P28349" s="73" t="str">
        <f t="shared" si="885"/>
        <v/>
      </c>
      <c r="Q28349" s="61" t="s">
        <v>88</v>
      </c>
    </row>
    <row r="28350" spans="8:17" x14ac:dyDescent="0.25">
      <c r="H28350" s="59">
        <v>84913</v>
      </c>
      <c r="I28350" s="59" t="s">
        <v>69</v>
      </c>
      <c r="J28350" s="59">
        <v>5983746</v>
      </c>
      <c r="K28350" s="59" t="s">
        <v>28783</v>
      </c>
      <c r="L28350" s="61" t="s">
        <v>81</v>
      </c>
      <c r="M28350" s="61">
        <f>VLOOKUP(H28350,zdroj!C:F,4,0)</f>
        <v>0</v>
      </c>
      <c r="N28350" s="61" t="str">
        <f t="shared" si="884"/>
        <v>-</v>
      </c>
      <c r="P28350" s="73" t="str">
        <f t="shared" si="885"/>
        <v/>
      </c>
      <c r="Q28350" s="61" t="s">
        <v>86</v>
      </c>
    </row>
    <row r="28351" spans="8:17" x14ac:dyDescent="0.25">
      <c r="H28351" s="59">
        <v>84913</v>
      </c>
      <c r="I28351" s="59" t="s">
        <v>69</v>
      </c>
      <c r="J28351" s="59">
        <v>5983754</v>
      </c>
      <c r="K28351" s="59" t="s">
        <v>28784</v>
      </c>
      <c r="L28351" s="61" t="s">
        <v>81</v>
      </c>
      <c r="M28351" s="61">
        <f>VLOOKUP(H28351,zdroj!C:F,4,0)</f>
        <v>0</v>
      </c>
      <c r="N28351" s="61" t="str">
        <f t="shared" si="884"/>
        <v>-</v>
      </c>
      <c r="P28351" s="73" t="str">
        <f t="shared" si="885"/>
        <v/>
      </c>
      <c r="Q28351" s="61" t="s">
        <v>86</v>
      </c>
    </row>
    <row r="28352" spans="8:17" x14ac:dyDescent="0.25">
      <c r="H28352" s="59">
        <v>84913</v>
      </c>
      <c r="I28352" s="59" t="s">
        <v>69</v>
      </c>
      <c r="J28352" s="59">
        <v>5983762</v>
      </c>
      <c r="K28352" s="59" t="s">
        <v>28785</v>
      </c>
      <c r="L28352" s="61" t="s">
        <v>81</v>
      </c>
      <c r="M28352" s="61">
        <f>VLOOKUP(H28352,zdroj!C:F,4,0)</f>
        <v>0</v>
      </c>
      <c r="N28352" s="61" t="str">
        <f t="shared" si="884"/>
        <v>-</v>
      </c>
      <c r="P28352" s="73" t="str">
        <f t="shared" si="885"/>
        <v/>
      </c>
      <c r="Q28352" s="61" t="s">
        <v>86</v>
      </c>
    </row>
    <row r="28353" spans="8:17" x14ac:dyDescent="0.25">
      <c r="H28353" s="59">
        <v>84913</v>
      </c>
      <c r="I28353" s="59" t="s">
        <v>69</v>
      </c>
      <c r="J28353" s="59">
        <v>5983771</v>
      </c>
      <c r="K28353" s="59" t="s">
        <v>28786</v>
      </c>
      <c r="L28353" s="61" t="s">
        <v>81</v>
      </c>
      <c r="M28353" s="61">
        <f>VLOOKUP(H28353,zdroj!C:F,4,0)</f>
        <v>0</v>
      </c>
      <c r="N28353" s="61" t="str">
        <f t="shared" si="884"/>
        <v>-</v>
      </c>
      <c r="P28353" s="73" t="str">
        <f t="shared" si="885"/>
        <v/>
      </c>
      <c r="Q28353" s="61" t="s">
        <v>86</v>
      </c>
    </row>
    <row r="28354" spans="8:17" x14ac:dyDescent="0.25">
      <c r="H28354" s="59">
        <v>84913</v>
      </c>
      <c r="I28354" s="59" t="s">
        <v>69</v>
      </c>
      <c r="J28354" s="59">
        <v>5983789</v>
      </c>
      <c r="K28354" s="59" t="s">
        <v>28787</v>
      </c>
      <c r="L28354" s="61" t="s">
        <v>81</v>
      </c>
      <c r="M28354" s="61">
        <f>VLOOKUP(H28354,zdroj!C:F,4,0)</f>
        <v>0</v>
      </c>
      <c r="N28354" s="61" t="str">
        <f t="shared" si="884"/>
        <v>-</v>
      </c>
      <c r="P28354" s="73" t="str">
        <f t="shared" si="885"/>
        <v/>
      </c>
      <c r="Q28354" s="61" t="s">
        <v>88</v>
      </c>
    </row>
    <row r="28355" spans="8:17" x14ac:dyDescent="0.25">
      <c r="H28355" s="59">
        <v>84913</v>
      </c>
      <c r="I28355" s="59" t="s">
        <v>69</v>
      </c>
      <c r="J28355" s="59">
        <v>5983797</v>
      </c>
      <c r="K28355" s="59" t="s">
        <v>28788</v>
      </c>
      <c r="L28355" s="61" t="s">
        <v>81</v>
      </c>
      <c r="M28355" s="61">
        <f>VLOOKUP(H28355,zdroj!C:F,4,0)</f>
        <v>0</v>
      </c>
      <c r="N28355" s="61" t="str">
        <f t="shared" si="884"/>
        <v>-</v>
      </c>
      <c r="P28355" s="73" t="str">
        <f t="shared" si="885"/>
        <v/>
      </c>
      <c r="Q28355" s="61" t="s">
        <v>88</v>
      </c>
    </row>
    <row r="28356" spans="8:17" x14ac:dyDescent="0.25">
      <c r="H28356" s="59">
        <v>84913</v>
      </c>
      <c r="I28356" s="59" t="s">
        <v>69</v>
      </c>
      <c r="J28356" s="59">
        <v>26784670</v>
      </c>
      <c r="K28356" s="59" t="s">
        <v>28789</v>
      </c>
      <c r="L28356" s="61" t="s">
        <v>113</v>
      </c>
      <c r="M28356" s="61">
        <f>VLOOKUP(H28356,zdroj!C:F,4,0)</f>
        <v>0</v>
      </c>
      <c r="N28356" s="61" t="str">
        <f t="shared" si="884"/>
        <v>katB</v>
      </c>
      <c r="P28356" s="73" t="str">
        <f t="shared" si="885"/>
        <v/>
      </c>
      <c r="Q28356" s="61" t="s">
        <v>31</v>
      </c>
    </row>
    <row r="28357" spans="8:17" x14ac:dyDescent="0.25">
      <c r="H28357" s="59">
        <v>84913</v>
      </c>
      <c r="I28357" s="59" t="s">
        <v>69</v>
      </c>
      <c r="J28357" s="59">
        <v>30808391</v>
      </c>
      <c r="K28357" s="59" t="s">
        <v>28790</v>
      </c>
      <c r="L28357" s="61" t="s">
        <v>81</v>
      </c>
      <c r="M28357" s="61">
        <f>VLOOKUP(H28357,zdroj!C:F,4,0)</f>
        <v>0</v>
      </c>
      <c r="N28357" s="61" t="str">
        <f t="shared" si="884"/>
        <v>-</v>
      </c>
      <c r="P28357" s="73" t="str">
        <f t="shared" si="885"/>
        <v/>
      </c>
      <c r="Q28357" s="61" t="s">
        <v>86</v>
      </c>
    </row>
    <row r="28358" spans="8:17" x14ac:dyDescent="0.25">
      <c r="H28358" s="59">
        <v>84913</v>
      </c>
      <c r="I28358" s="59" t="s">
        <v>69</v>
      </c>
      <c r="J28358" s="59">
        <v>31257046</v>
      </c>
      <c r="K28358" s="59" t="s">
        <v>28791</v>
      </c>
      <c r="L28358" s="61" t="s">
        <v>113</v>
      </c>
      <c r="M28358" s="61">
        <f>VLOOKUP(H28358,zdroj!C:F,4,0)</f>
        <v>0</v>
      </c>
      <c r="N28358" s="61" t="str">
        <f t="shared" si="884"/>
        <v>katB</v>
      </c>
      <c r="P28358" s="73" t="str">
        <f t="shared" si="885"/>
        <v/>
      </c>
      <c r="Q28358" s="61" t="s">
        <v>30</v>
      </c>
    </row>
    <row r="28359" spans="8:17" x14ac:dyDescent="0.25">
      <c r="H28359" s="59">
        <v>84913</v>
      </c>
      <c r="I28359" s="59" t="s">
        <v>69</v>
      </c>
      <c r="J28359" s="59">
        <v>73788481</v>
      </c>
      <c r="K28359" s="59" t="s">
        <v>28792</v>
      </c>
      <c r="L28359" s="61" t="s">
        <v>113</v>
      </c>
      <c r="M28359" s="61">
        <f>VLOOKUP(H28359,zdroj!C:F,4,0)</f>
        <v>0</v>
      </c>
      <c r="N28359" s="61" t="str">
        <f t="shared" ref="N28359:N28422" si="886">IF(M28359="A",IF(L28359="katA","katB",L28359),L28359)</f>
        <v>katB</v>
      </c>
      <c r="P28359" s="73" t="str">
        <f t="shared" ref="P28359:P28422" si="887">IF(O28359="A",1,"")</f>
        <v/>
      </c>
      <c r="Q28359" s="61" t="s">
        <v>30</v>
      </c>
    </row>
    <row r="28360" spans="8:17" x14ac:dyDescent="0.25">
      <c r="H28360" s="59">
        <v>84913</v>
      </c>
      <c r="I28360" s="59" t="s">
        <v>69</v>
      </c>
      <c r="J28360" s="59">
        <v>74802429</v>
      </c>
      <c r="K28360" s="59" t="s">
        <v>28793</v>
      </c>
      <c r="L28360" s="61" t="s">
        <v>81</v>
      </c>
      <c r="M28360" s="61">
        <f>VLOOKUP(H28360,zdroj!C:F,4,0)</f>
        <v>0</v>
      </c>
      <c r="N28360" s="61" t="str">
        <f t="shared" si="886"/>
        <v>-</v>
      </c>
      <c r="P28360" s="73" t="str">
        <f t="shared" si="887"/>
        <v/>
      </c>
      <c r="Q28360" s="61" t="s">
        <v>88</v>
      </c>
    </row>
    <row r="28361" spans="8:17" x14ac:dyDescent="0.25">
      <c r="H28361" s="59">
        <v>84913</v>
      </c>
      <c r="I28361" s="59" t="s">
        <v>69</v>
      </c>
      <c r="J28361" s="59">
        <v>74869191</v>
      </c>
      <c r="K28361" s="59" t="s">
        <v>28794</v>
      </c>
      <c r="L28361" s="61" t="s">
        <v>81</v>
      </c>
      <c r="M28361" s="61">
        <f>VLOOKUP(H28361,zdroj!C:F,4,0)</f>
        <v>0</v>
      </c>
      <c r="N28361" s="61" t="str">
        <f t="shared" si="886"/>
        <v>-</v>
      </c>
      <c r="P28361" s="73" t="str">
        <f t="shared" si="887"/>
        <v/>
      </c>
      <c r="Q28361" s="61" t="s">
        <v>88</v>
      </c>
    </row>
    <row r="28362" spans="8:17" x14ac:dyDescent="0.25">
      <c r="H28362" s="59">
        <v>84913</v>
      </c>
      <c r="I28362" s="59" t="s">
        <v>69</v>
      </c>
      <c r="J28362" s="59">
        <v>74869400</v>
      </c>
      <c r="K28362" s="59" t="s">
        <v>28795</v>
      </c>
      <c r="L28362" s="61" t="s">
        <v>81</v>
      </c>
      <c r="M28362" s="61">
        <f>VLOOKUP(H28362,zdroj!C:F,4,0)</f>
        <v>0</v>
      </c>
      <c r="N28362" s="61" t="str">
        <f t="shared" si="886"/>
        <v>-</v>
      </c>
      <c r="P28362" s="73" t="str">
        <f t="shared" si="887"/>
        <v/>
      </c>
      <c r="Q28362" s="61" t="s">
        <v>88</v>
      </c>
    </row>
    <row r="28363" spans="8:17" x14ac:dyDescent="0.25">
      <c r="H28363" s="59">
        <v>84913</v>
      </c>
      <c r="I28363" s="59" t="s">
        <v>69</v>
      </c>
      <c r="J28363" s="59">
        <v>74870106</v>
      </c>
      <c r="K28363" s="59" t="s">
        <v>28796</v>
      </c>
      <c r="L28363" s="61" t="s">
        <v>81</v>
      </c>
      <c r="M28363" s="61">
        <f>VLOOKUP(H28363,zdroj!C:F,4,0)</f>
        <v>0</v>
      </c>
      <c r="N28363" s="61" t="str">
        <f t="shared" si="886"/>
        <v>-</v>
      </c>
      <c r="P28363" s="73" t="str">
        <f t="shared" si="887"/>
        <v/>
      </c>
      <c r="Q28363" s="61" t="s">
        <v>88</v>
      </c>
    </row>
    <row r="28364" spans="8:17" x14ac:dyDescent="0.25">
      <c r="H28364" s="59">
        <v>84913</v>
      </c>
      <c r="I28364" s="59" t="s">
        <v>69</v>
      </c>
      <c r="J28364" s="59">
        <v>75033721</v>
      </c>
      <c r="K28364" s="59" t="s">
        <v>28797</v>
      </c>
      <c r="L28364" s="61" t="s">
        <v>81</v>
      </c>
      <c r="M28364" s="61">
        <f>VLOOKUP(H28364,zdroj!C:F,4,0)</f>
        <v>0</v>
      </c>
      <c r="N28364" s="61" t="str">
        <f t="shared" si="886"/>
        <v>-</v>
      </c>
      <c r="P28364" s="73" t="str">
        <f t="shared" si="887"/>
        <v/>
      </c>
      <c r="Q28364" s="61" t="s">
        <v>88</v>
      </c>
    </row>
    <row r="28365" spans="8:17" x14ac:dyDescent="0.25">
      <c r="H28365" s="59">
        <v>84913</v>
      </c>
      <c r="I28365" s="59" t="s">
        <v>69</v>
      </c>
      <c r="J28365" s="59">
        <v>75664259</v>
      </c>
      <c r="K28365" s="59" t="s">
        <v>28798</v>
      </c>
      <c r="L28365" s="61" t="s">
        <v>81</v>
      </c>
      <c r="M28365" s="61">
        <f>VLOOKUP(H28365,zdroj!C:F,4,0)</f>
        <v>0</v>
      </c>
      <c r="N28365" s="61" t="str">
        <f t="shared" si="886"/>
        <v>-</v>
      </c>
      <c r="P28365" s="73" t="str">
        <f t="shared" si="887"/>
        <v/>
      </c>
      <c r="Q28365" s="61" t="s">
        <v>86</v>
      </c>
    </row>
    <row r="28366" spans="8:17" x14ac:dyDescent="0.25">
      <c r="H28366" s="59">
        <v>84913</v>
      </c>
      <c r="I28366" s="59" t="s">
        <v>69</v>
      </c>
      <c r="J28366" s="59">
        <v>79592074</v>
      </c>
      <c r="K28366" s="59" t="s">
        <v>28799</v>
      </c>
      <c r="L28366" s="61" t="s">
        <v>81</v>
      </c>
      <c r="M28366" s="61">
        <f>VLOOKUP(H28366,zdroj!C:F,4,0)</f>
        <v>0</v>
      </c>
      <c r="N28366" s="61" t="str">
        <f t="shared" si="886"/>
        <v>-</v>
      </c>
      <c r="P28366" s="73" t="str">
        <f t="shared" si="887"/>
        <v/>
      </c>
      <c r="Q28366" s="61" t="s">
        <v>88</v>
      </c>
    </row>
    <row r="28367" spans="8:17" x14ac:dyDescent="0.25">
      <c r="H28367" s="59">
        <v>135046</v>
      </c>
      <c r="I28367" s="59" t="s">
        <v>71</v>
      </c>
      <c r="J28367" s="59">
        <v>16473272</v>
      </c>
      <c r="K28367" s="59" t="s">
        <v>28800</v>
      </c>
      <c r="L28367" s="61" t="s">
        <v>112</v>
      </c>
      <c r="M28367" s="61">
        <f>VLOOKUP(H28367,zdroj!C:F,4,0)</f>
        <v>0</v>
      </c>
      <c r="N28367" s="61" t="str">
        <f t="shared" si="886"/>
        <v>katA</v>
      </c>
      <c r="P28367" s="73" t="str">
        <f t="shared" si="887"/>
        <v/>
      </c>
      <c r="Q28367" s="61" t="s">
        <v>30</v>
      </c>
    </row>
    <row r="28368" spans="8:17" x14ac:dyDescent="0.25">
      <c r="H28368" s="59">
        <v>135046</v>
      </c>
      <c r="I28368" s="59" t="s">
        <v>71</v>
      </c>
      <c r="J28368" s="59">
        <v>16473281</v>
      </c>
      <c r="K28368" s="59" t="s">
        <v>28801</v>
      </c>
      <c r="L28368" s="61" t="s">
        <v>112</v>
      </c>
      <c r="M28368" s="61">
        <f>VLOOKUP(H28368,zdroj!C:F,4,0)</f>
        <v>0</v>
      </c>
      <c r="N28368" s="61" t="str">
        <f t="shared" si="886"/>
        <v>katA</v>
      </c>
      <c r="P28368" s="73" t="str">
        <f t="shared" si="887"/>
        <v/>
      </c>
      <c r="Q28368" s="61" t="s">
        <v>30</v>
      </c>
    </row>
    <row r="28369" spans="8:18" x14ac:dyDescent="0.25">
      <c r="H28369" s="59">
        <v>135046</v>
      </c>
      <c r="I28369" s="59" t="s">
        <v>71</v>
      </c>
      <c r="J28369" s="59">
        <v>16473299</v>
      </c>
      <c r="K28369" s="59" t="s">
        <v>28802</v>
      </c>
      <c r="L28369" s="61" t="s">
        <v>112</v>
      </c>
      <c r="M28369" s="61">
        <f>VLOOKUP(H28369,zdroj!C:F,4,0)</f>
        <v>0</v>
      </c>
      <c r="N28369" s="61" t="str">
        <f t="shared" si="886"/>
        <v>katA</v>
      </c>
      <c r="P28369" s="73" t="str">
        <f t="shared" si="887"/>
        <v/>
      </c>
      <c r="Q28369" s="61" t="s">
        <v>30</v>
      </c>
    </row>
    <row r="28370" spans="8:18" x14ac:dyDescent="0.25">
      <c r="H28370" s="59">
        <v>135046</v>
      </c>
      <c r="I28370" s="59" t="s">
        <v>71</v>
      </c>
      <c r="J28370" s="59">
        <v>16473302</v>
      </c>
      <c r="K28370" s="59" t="s">
        <v>28803</v>
      </c>
      <c r="L28370" s="61" t="s">
        <v>113</v>
      </c>
      <c r="M28370" s="61">
        <f>VLOOKUP(H28370,zdroj!C:F,4,0)</f>
        <v>0</v>
      </c>
      <c r="N28370" s="61" t="str">
        <f t="shared" si="886"/>
        <v>katB</v>
      </c>
      <c r="P28370" s="73" t="str">
        <f t="shared" si="887"/>
        <v/>
      </c>
      <c r="Q28370" s="61" t="s">
        <v>30</v>
      </c>
      <c r="R28370" s="61" t="s">
        <v>91</v>
      </c>
    </row>
    <row r="28371" spans="8:18" x14ac:dyDescent="0.25">
      <c r="H28371" s="59">
        <v>135046</v>
      </c>
      <c r="I28371" s="59" t="s">
        <v>71</v>
      </c>
      <c r="J28371" s="59">
        <v>16473311</v>
      </c>
      <c r="K28371" s="59" t="s">
        <v>28804</v>
      </c>
      <c r="L28371" s="61" t="s">
        <v>112</v>
      </c>
      <c r="M28371" s="61">
        <f>VLOOKUP(H28371,zdroj!C:F,4,0)</f>
        <v>0</v>
      </c>
      <c r="N28371" s="61" t="str">
        <f t="shared" si="886"/>
        <v>katA</v>
      </c>
      <c r="P28371" s="73" t="str">
        <f t="shared" si="887"/>
        <v/>
      </c>
      <c r="Q28371" s="61" t="s">
        <v>30</v>
      </c>
    </row>
    <row r="28372" spans="8:18" x14ac:dyDescent="0.25">
      <c r="H28372" s="59">
        <v>135046</v>
      </c>
      <c r="I28372" s="59" t="s">
        <v>71</v>
      </c>
      <c r="J28372" s="59">
        <v>16473329</v>
      </c>
      <c r="K28372" s="59" t="s">
        <v>28805</v>
      </c>
      <c r="L28372" s="61" t="s">
        <v>112</v>
      </c>
      <c r="M28372" s="61">
        <f>VLOOKUP(H28372,zdroj!C:F,4,0)</f>
        <v>0</v>
      </c>
      <c r="N28372" s="61" t="str">
        <f t="shared" si="886"/>
        <v>katA</v>
      </c>
      <c r="P28372" s="73" t="str">
        <f t="shared" si="887"/>
        <v/>
      </c>
      <c r="Q28372" s="61" t="s">
        <v>30</v>
      </c>
    </row>
    <row r="28373" spans="8:18" x14ac:dyDescent="0.25">
      <c r="H28373" s="59">
        <v>135046</v>
      </c>
      <c r="I28373" s="59" t="s">
        <v>71</v>
      </c>
      <c r="J28373" s="59">
        <v>16473337</v>
      </c>
      <c r="K28373" s="59" t="s">
        <v>28806</v>
      </c>
      <c r="L28373" s="61" t="s">
        <v>112</v>
      </c>
      <c r="M28373" s="61">
        <f>VLOOKUP(H28373,zdroj!C:F,4,0)</f>
        <v>0</v>
      </c>
      <c r="N28373" s="61" t="str">
        <f t="shared" si="886"/>
        <v>katA</v>
      </c>
      <c r="P28373" s="73" t="str">
        <f t="shared" si="887"/>
        <v/>
      </c>
      <c r="Q28373" s="61" t="s">
        <v>30</v>
      </c>
    </row>
    <row r="28374" spans="8:18" x14ac:dyDescent="0.25">
      <c r="H28374" s="59">
        <v>135046</v>
      </c>
      <c r="I28374" s="59" t="s">
        <v>71</v>
      </c>
      <c r="J28374" s="59">
        <v>16473345</v>
      </c>
      <c r="K28374" s="59" t="s">
        <v>28807</v>
      </c>
      <c r="L28374" s="61" t="s">
        <v>81</v>
      </c>
      <c r="M28374" s="61">
        <f>VLOOKUP(H28374,zdroj!C:F,4,0)</f>
        <v>0</v>
      </c>
      <c r="N28374" s="61" t="str">
        <f t="shared" si="886"/>
        <v>-</v>
      </c>
      <c r="P28374" s="73" t="str">
        <f t="shared" si="887"/>
        <v/>
      </c>
      <c r="Q28374" s="61" t="s">
        <v>88</v>
      </c>
    </row>
    <row r="28375" spans="8:18" x14ac:dyDescent="0.25">
      <c r="H28375" s="59">
        <v>135046</v>
      </c>
      <c r="I28375" s="59" t="s">
        <v>71</v>
      </c>
      <c r="J28375" s="59">
        <v>81522487</v>
      </c>
      <c r="K28375" s="59" t="s">
        <v>28808</v>
      </c>
      <c r="L28375" s="61" t="s">
        <v>112</v>
      </c>
      <c r="M28375" s="61">
        <f>VLOOKUP(H28375,zdroj!C:F,4,0)</f>
        <v>0</v>
      </c>
      <c r="N28375" s="61" t="str">
        <f t="shared" si="886"/>
        <v>katA</v>
      </c>
      <c r="P28375" s="73" t="str">
        <f t="shared" si="887"/>
        <v/>
      </c>
      <c r="Q28375" s="61" t="s">
        <v>30</v>
      </c>
    </row>
    <row r="28376" spans="8:18" x14ac:dyDescent="0.25">
      <c r="H28376" s="59">
        <v>135054</v>
      </c>
      <c r="I28376" s="59" t="s">
        <v>71</v>
      </c>
      <c r="J28376" s="59">
        <v>16473353</v>
      </c>
      <c r="K28376" s="59" t="s">
        <v>28809</v>
      </c>
      <c r="L28376" s="61" t="s">
        <v>112</v>
      </c>
      <c r="M28376" s="61">
        <f>VLOOKUP(H28376,zdroj!C:F,4,0)</f>
        <v>0</v>
      </c>
      <c r="N28376" s="61" t="str">
        <f t="shared" si="886"/>
        <v>katA</v>
      </c>
      <c r="P28376" s="73" t="str">
        <f t="shared" si="887"/>
        <v/>
      </c>
      <c r="Q28376" s="61" t="s">
        <v>30</v>
      </c>
    </row>
    <row r="28377" spans="8:18" x14ac:dyDescent="0.25">
      <c r="H28377" s="59">
        <v>135054</v>
      </c>
      <c r="I28377" s="59" t="s">
        <v>71</v>
      </c>
      <c r="J28377" s="59">
        <v>16473361</v>
      </c>
      <c r="K28377" s="59" t="s">
        <v>28810</v>
      </c>
      <c r="L28377" s="61" t="s">
        <v>112</v>
      </c>
      <c r="M28377" s="61">
        <f>VLOOKUP(H28377,zdroj!C:F,4,0)</f>
        <v>0</v>
      </c>
      <c r="N28377" s="61" t="str">
        <f t="shared" si="886"/>
        <v>katA</v>
      </c>
      <c r="P28377" s="73" t="str">
        <f t="shared" si="887"/>
        <v/>
      </c>
      <c r="Q28377" s="61" t="s">
        <v>30</v>
      </c>
    </row>
    <row r="28378" spans="8:18" x14ac:dyDescent="0.25">
      <c r="H28378" s="59">
        <v>135054</v>
      </c>
      <c r="I28378" s="59" t="s">
        <v>71</v>
      </c>
      <c r="J28378" s="59">
        <v>16473370</v>
      </c>
      <c r="K28378" s="59" t="s">
        <v>28811</v>
      </c>
      <c r="L28378" s="61" t="s">
        <v>112</v>
      </c>
      <c r="M28378" s="61">
        <f>VLOOKUP(H28378,zdroj!C:F,4,0)</f>
        <v>0</v>
      </c>
      <c r="N28378" s="61" t="str">
        <f t="shared" si="886"/>
        <v>katA</v>
      </c>
      <c r="P28378" s="73" t="str">
        <f t="shared" si="887"/>
        <v/>
      </c>
      <c r="Q28378" s="61" t="s">
        <v>30</v>
      </c>
    </row>
    <row r="28379" spans="8:18" x14ac:dyDescent="0.25">
      <c r="H28379" s="59">
        <v>135054</v>
      </c>
      <c r="I28379" s="59" t="s">
        <v>71</v>
      </c>
      <c r="J28379" s="59">
        <v>16473388</v>
      </c>
      <c r="K28379" s="59" t="s">
        <v>28812</v>
      </c>
      <c r="L28379" s="61" t="s">
        <v>112</v>
      </c>
      <c r="M28379" s="61">
        <f>VLOOKUP(H28379,zdroj!C:F,4,0)</f>
        <v>0</v>
      </c>
      <c r="N28379" s="61" t="str">
        <f t="shared" si="886"/>
        <v>katA</v>
      </c>
      <c r="P28379" s="73" t="str">
        <f t="shared" si="887"/>
        <v/>
      </c>
      <c r="Q28379" s="61" t="s">
        <v>30</v>
      </c>
    </row>
    <row r="28380" spans="8:18" x14ac:dyDescent="0.25">
      <c r="H28380" s="59">
        <v>135054</v>
      </c>
      <c r="I28380" s="59" t="s">
        <v>71</v>
      </c>
      <c r="J28380" s="59">
        <v>16473396</v>
      </c>
      <c r="K28380" s="59" t="s">
        <v>28813</v>
      </c>
      <c r="L28380" s="61" t="s">
        <v>112</v>
      </c>
      <c r="M28380" s="61">
        <f>VLOOKUP(H28380,zdroj!C:F,4,0)</f>
        <v>0</v>
      </c>
      <c r="N28380" s="61" t="str">
        <f t="shared" si="886"/>
        <v>katA</v>
      </c>
      <c r="P28380" s="73" t="str">
        <f t="shared" si="887"/>
        <v/>
      </c>
      <c r="Q28380" s="61" t="s">
        <v>30</v>
      </c>
    </row>
    <row r="28381" spans="8:18" x14ac:dyDescent="0.25">
      <c r="H28381" s="59">
        <v>135054</v>
      </c>
      <c r="I28381" s="59" t="s">
        <v>71</v>
      </c>
      <c r="J28381" s="59">
        <v>16473400</v>
      </c>
      <c r="K28381" s="59" t="s">
        <v>28814</v>
      </c>
      <c r="L28381" s="61" t="s">
        <v>112</v>
      </c>
      <c r="M28381" s="61">
        <f>VLOOKUP(H28381,zdroj!C:F,4,0)</f>
        <v>0</v>
      </c>
      <c r="N28381" s="61" t="str">
        <f t="shared" si="886"/>
        <v>katA</v>
      </c>
      <c r="P28381" s="73" t="str">
        <f t="shared" si="887"/>
        <v/>
      </c>
      <c r="Q28381" s="61" t="s">
        <v>30</v>
      </c>
    </row>
    <row r="28382" spans="8:18" x14ac:dyDescent="0.25">
      <c r="H28382" s="59">
        <v>135054</v>
      </c>
      <c r="I28382" s="59" t="s">
        <v>71</v>
      </c>
      <c r="J28382" s="59">
        <v>16473418</v>
      </c>
      <c r="K28382" s="59" t="s">
        <v>28815</v>
      </c>
      <c r="L28382" s="61" t="s">
        <v>112</v>
      </c>
      <c r="M28382" s="61">
        <f>VLOOKUP(H28382,zdroj!C:F,4,0)</f>
        <v>0</v>
      </c>
      <c r="N28382" s="61" t="str">
        <f t="shared" si="886"/>
        <v>katA</v>
      </c>
      <c r="P28382" s="73" t="str">
        <f t="shared" si="887"/>
        <v/>
      </c>
      <c r="Q28382" s="61" t="s">
        <v>30</v>
      </c>
    </row>
    <row r="28383" spans="8:18" x14ac:dyDescent="0.25">
      <c r="H28383" s="59">
        <v>135054</v>
      </c>
      <c r="I28383" s="59" t="s">
        <v>71</v>
      </c>
      <c r="J28383" s="59">
        <v>16473426</v>
      </c>
      <c r="K28383" s="59" t="s">
        <v>28816</v>
      </c>
      <c r="L28383" s="61" t="s">
        <v>112</v>
      </c>
      <c r="M28383" s="61">
        <f>VLOOKUP(H28383,zdroj!C:F,4,0)</f>
        <v>0</v>
      </c>
      <c r="N28383" s="61" t="str">
        <f t="shared" si="886"/>
        <v>katA</v>
      </c>
      <c r="P28383" s="73" t="str">
        <f t="shared" si="887"/>
        <v/>
      </c>
      <c r="Q28383" s="61" t="s">
        <v>30</v>
      </c>
    </row>
    <row r="28384" spans="8:18" x14ac:dyDescent="0.25">
      <c r="H28384" s="59">
        <v>135054</v>
      </c>
      <c r="I28384" s="59" t="s">
        <v>71</v>
      </c>
      <c r="J28384" s="59">
        <v>16473434</v>
      </c>
      <c r="K28384" s="59" t="s">
        <v>28817</v>
      </c>
      <c r="L28384" s="61" t="s">
        <v>112</v>
      </c>
      <c r="M28384" s="61">
        <f>VLOOKUP(H28384,zdroj!C:F,4,0)</f>
        <v>0</v>
      </c>
      <c r="N28384" s="61" t="str">
        <f t="shared" si="886"/>
        <v>katA</v>
      </c>
      <c r="P28384" s="73" t="str">
        <f t="shared" si="887"/>
        <v/>
      </c>
      <c r="Q28384" s="61" t="s">
        <v>30</v>
      </c>
    </row>
    <row r="28385" spans="8:18" x14ac:dyDescent="0.25">
      <c r="H28385" s="59">
        <v>135054</v>
      </c>
      <c r="I28385" s="59" t="s">
        <v>71</v>
      </c>
      <c r="J28385" s="59">
        <v>16473442</v>
      </c>
      <c r="K28385" s="59" t="s">
        <v>28818</v>
      </c>
      <c r="L28385" s="61" t="s">
        <v>112</v>
      </c>
      <c r="M28385" s="61">
        <f>VLOOKUP(H28385,zdroj!C:F,4,0)</f>
        <v>0</v>
      </c>
      <c r="N28385" s="61" t="str">
        <f t="shared" si="886"/>
        <v>katA</v>
      </c>
      <c r="P28385" s="73" t="str">
        <f t="shared" si="887"/>
        <v/>
      </c>
      <c r="Q28385" s="61" t="s">
        <v>30</v>
      </c>
    </row>
    <row r="28386" spans="8:18" x14ac:dyDescent="0.25">
      <c r="H28386" s="59">
        <v>135054</v>
      </c>
      <c r="I28386" s="59" t="s">
        <v>71</v>
      </c>
      <c r="J28386" s="59">
        <v>16473451</v>
      </c>
      <c r="K28386" s="59" t="s">
        <v>28819</v>
      </c>
      <c r="L28386" s="61" t="s">
        <v>112</v>
      </c>
      <c r="M28386" s="61">
        <f>VLOOKUP(H28386,zdroj!C:F,4,0)</f>
        <v>0</v>
      </c>
      <c r="N28386" s="61" t="str">
        <f t="shared" si="886"/>
        <v>katA</v>
      </c>
      <c r="P28386" s="73" t="str">
        <f t="shared" si="887"/>
        <v/>
      </c>
      <c r="Q28386" s="61" t="s">
        <v>30</v>
      </c>
    </row>
    <row r="28387" spans="8:18" x14ac:dyDescent="0.25">
      <c r="H28387" s="59">
        <v>135054</v>
      </c>
      <c r="I28387" s="59" t="s">
        <v>71</v>
      </c>
      <c r="J28387" s="59">
        <v>16473469</v>
      </c>
      <c r="K28387" s="59" t="s">
        <v>28820</v>
      </c>
      <c r="L28387" s="61" t="s">
        <v>112</v>
      </c>
      <c r="M28387" s="61">
        <f>VLOOKUP(H28387,zdroj!C:F,4,0)</f>
        <v>0</v>
      </c>
      <c r="N28387" s="61" t="str">
        <f t="shared" si="886"/>
        <v>katA</v>
      </c>
      <c r="P28387" s="73" t="str">
        <f t="shared" si="887"/>
        <v/>
      </c>
      <c r="Q28387" s="61" t="s">
        <v>30</v>
      </c>
    </row>
    <row r="28388" spans="8:18" x14ac:dyDescent="0.25">
      <c r="H28388" s="59">
        <v>135054</v>
      </c>
      <c r="I28388" s="59" t="s">
        <v>71</v>
      </c>
      <c r="J28388" s="59">
        <v>16473485</v>
      </c>
      <c r="K28388" s="59" t="s">
        <v>28821</v>
      </c>
      <c r="L28388" s="61" t="s">
        <v>112</v>
      </c>
      <c r="M28388" s="61">
        <f>VLOOKUP(H28388,zdroj!C:F,4,0)</f>
        <v>0</v>
      </c>
      <c r="N28388" s="61" t="str">
        <f t="shared" si="886"/>
        <v>katA</v>
      </c>
      <c r="P28388" s="73" t="str">
        <f t="shared" si="887"/>
        <v/>
      </c>
      <c r="Q28388" s="61" t="s">
        <v>30</v>
      </c>
    </row>
    <row r="28389" spans="8:18" x14ac:dyDescent="0.25">
      <c r="H28389" s="59">
        <v>135054</v>
      </c>
      <c r="I28389" s="59" t="s">
        <v>71</v>
      </c>
      <c r="J28389" s="59">
        <v>16473493</v>
      </c>
      <c r="K28389" s="59" t="s">
        <v>28822</v>
      </c>
      <c r="L28389" s="61" t="s">
        <v>112</v>
      </c>
      <c r="M28389" s="61">
        <f>VLOOKUP(H28389,zdroj!C:F,4,0)</f>
        <v>0</v>
      </c>
      <c r="N28389" s="61" t="str">
        <f t="shared" si="886"/>
        <v>katA</v>
      </c>
      <c r="P28389" s="73" t="str">
        <f t="shared" si="887"/>
        <v/>
      </c>
      <c r="Q28389" s="61" t="s">
        <v>30</v>
      </c>
    </row>
    <row r="28390" spans="8:18" x14ac:dyDescent="0.25">
      <c r="H28390" s="59">
        <v>135054</v>
      </c>
      <c r="I28390" s="59" t="s">
        <v>71</v>
      </c>
      <c r="J28390" s="59">
        <v>16473507</v>
      </c>
      <c r="K28390" s="59" t="s">
        <v>28823</v>
      </c>
      <c r="L28390" s="61" t="s">
        <v>112</v>
      </c>
      <c r="M28390" s="61">
        <f>VLOOKUP(H28390,zdroj!C:F,4,0)</f>
        <v>0</v>
      </c>
      <c r="N28390" s="61" t="str">
        <f t="shared" si="886"/>
        <v>katA</v>
      </c>
      <c r="P28390" s="73" t="str">
        <f t="shared" si="887"/>
        <v/>
      </c>
      <c r="Q28390" s="61" t="s">
        <v>30</v>
      </c>
    </row>
    <row r="28391" spans="8:18" x14ac:dyDescent="0.25">
      <c r="H28391" s="59">
        <v>135054</v>
      </c>
      <c r="I28391" s="59" t="s">
        <v>71</v>
      </c>
      <c r="J28391" s="59">
        <v>16473515</v>
      </c>
      <c r="K28391" s="59" t="s">
        <v>28824</v>
      </c>
      <c r="L28391" s="61" t="s">
        <v>112</v>
      </c>
      <c r="M28391" s="61">
        <f>VLOOKUP(H28391,zdroj!C:F,4,0)</f>
        <v>0</v>
      </c>
      <c r="N28391" s="61" t="str">
        <f t="shared" si="886"/>
        <v>katA</v>
      </c>
      <c r="P28391" s="73" t="str">
        <f t="shared" si="887"/>
        <v/>
      </c>
      <c r="Q28391" s="61" t="s">
        <v>30</v>
      </c>
    </row>
    <row r="28392" spans="8:18" x14ac:dyDescent="0.25">
      <c r="H28392" s="59">
        <v>135054</v>
      </c>
      <c r="I28392" s="59" t="s">
        <v>71</v>
      </c>
      <c r="J28392" s="59">
        <v>16473523</v>
      </c>
      <c r="K28392" s="59" t="s">
        <v>28825</v>
      </c>
      <c r="L28392" s="61" t="s">
        <v>112</v>
      </c>
      <c r="M28392" s="61">
        <f>VLOOKUP(H28392,zdroj!C:F,4,0)</f>
        <v>0</v>
      </c>
      <c r="N28392" s="61" t="str">
        <f t="shared" si="886"/>
        <v>katA</v>
      </c>
      <c r="P28392" s="73" t="str">
        <f t="shared" si="887"/>
        <v/>
      </c>
      <c r="Q28392" s="61" t="s">
        <v>30</v>
      </c>
    </row>
    <row r="28393" spans="8:18" x14ac:dyDescent="0.25">
      <c r="H28393" s="59">
        <v>135054</v>
      </c>
      <c r="I28393" s="59" t="s">
        <v>71</v>
      </c>
      <c r="J28393" s="59">
        <v>16473531</v>
      </c>
      <c r="K28393" s="59" t="s">
        <v>28826</v>
      </c>
      <c r="L28393" s="61" t="s">
        <v>112</v>
      </c>
      <c r="M28393" s="61">
        <f>VLOOKUP(H28393,zdroj!C:F,4,0)</f>
        <v>0</v>
      </c>
      <c r="N28393" s="61" t="str">
        <f t="shared" si="886"/>
        <v>katA</v>
      </c>
      <c r="P28393" s="73" t="str">
        <f t="shared" si="887"/>
        <v/>
      </c>
      <c r="Q28393" s="61" t="s">
        <v>30</v>
      </c>
    </row>
    <row r="28394" spans="8:18" x14ac:dyDescent="0.25">
      <c r="H28394" s="59">
        <v>135054</v>
      </c>
      <c r="I28394" s="59" t="s">
        <v>71</v>
      </c>
      <c r="J28394" s="59">
        <v>16473540</v>
      </c>
      <c r="K28394" s="59" t="s">
        <v>28827</v>
      </c>
      <c r="L28394" s="61" t="s">
        <v>112</v>
      </c>
      <c r="M28394" s="61">
        <f>VLOOKUP(H28394,zdroj!C:F,4,0)</f>
        <v>0</v>
      </c>
      <c r="N28394" s="61" t="str">
        <f t="shared" si="886"/>
        <v>katA</v>
      </c>
      <c r="P28394" s="73" t="str">
        <f t="shared" si="887"/>
        <v/>
      </c>
      <c r="Q28394" s="61" t="s">
        <v>30</v>
      </c>
    </row>
    <row r="28395" spans="8:18" x14ac:dyDescent="0.25">
      <c r="H28395" s="59">
        <v>135054</v>
      </c>
      <c r="I28395" s="59" t="s">
        <v>71</v>
      </c>
      <c r="J28395" s="59">
        <v>16473558</v>
      </c>
      <c r="K28395" s="59" t="s">
        <v>28828</v>
      </c>
      <c r="L28395" s="61" t="s">
        <v>112</v>
      </c>
      <c r="M28395" s="61">
        <f>VLOOKUP(H28395,zdroj!C:F,4,0)</f>
        <v>0</v>
      </c>
      <c r="N28395" s="61" t="str">
        <f t="shared" si="886"/>
        <v>katA</v>
      </c>
      <c r="P28395" s="73" t="str">
        <f t="shared" si="887"/>
        <v/>
      </c>
      <c r="Q28395" s="61" t="s">
        <v>30</v>
      </c>
    </row>
    <row r="28396" spans="8:18" x14ac:dyDescent="0.25">
      <c r="H28396" s="59">
        <v>135054</v>
      </c>
      <c r="I28396" s="59" t="s">
        <v>71</v>
      </c>
      <c r="J28396" s="59">
        <v>16473566</v>
      </c>
      <c r="K28396" s="59" t="s">
        <v>28829</v>
      </c>
      <c r="L28396" s="61" t="s">
        <v>112</v>
      </c>
      <c r="M28396" s="61">
        <f>VLOOKUP(H28396,zdroj!C:F,4,0)</f>
        <v>0</v>
      </c>
      <c r="N28396" s="61" t="str">
        <f t="shared" si="886"/>
        <v>katA</v>
      </c>
      <c r="P28396" s="73" t="str">
        <f t="shared" si="887"/>
        <v/>
      </c>
      <c r="Q28396" s="61" t="s">
        <v>30</v>
      </c>
    </row>
    <row r="28397" spans="8:18" x14ac:dyDescent="0.25">
      <c r="H28397" s="59">
        <v>135054</v>
      </c>
      <c r="I28397" s="59" t="s">
        <v>71</v>
      </c>
      <c r="J28397" s="59">
        <v>16473574</v>
      </c>
      <c r="K28397" s="59" t="s">
        <v>28830</v>
      </c>
      <c r="L28397" s="61" t="s">
        <v>112</v>
      </c>
      <c r="M28397" s="61">
        <f>VLOOKUP(H28397,zdroj!C:F,4,0)</f>
        <v>0</v>
      </c>
      <c r="N28397" s="61" t="str">
        <f t="shared" si="886"/>
        <v>katA</v>
      </c>
      <c r="P28397" s="73" t="str">
        <f t="shared" si="887"/>
        <v/>
      </c>
      <c r="Q28397" s="61" t="s">
        <v>30</v>
      </c>
    </row>
    <row r="28398" spans="8:18" x14ac:dyDescent="0.25">
      <c r="H28398" s="59">
        <v>135054</v>
      </c>
      <c r="I28398" s="59" t="s">
        <v>71</v>
      </c>
      <c r="J28398" s="59">
        <v>16473582</v>
      </c>
      <c r="K28398" s="59" t="s">
        <v>28831</v>
      </c>
      <c r="L28398" s="61" t="s">
        <v>112</v>
      </c>
      <c r="M28398" s="61">
        <f>VLOOKUP(H28398,zdroj!C:F,4,0)</f>
        <v>0</v>
      </c>
      <c r="N28398" s="61" t="str">
        <f t="shared" si="886"/>
        <v>katA</v>
      </c>
      <c r="P28398" s="73" t="str">
        <f t="shared" si="887"/>
        <v/>
      </c>
      <c r="Q28398" s="61" t="s">
        <v>30</v>
      </c>
    </row>
    <row r="28399" spans="8:18" x14ac:dyDescent="0.25">
      <c r="H28399" s="59">
        <v>135054</v>
      </c>
      <c r="I28399" s="59" t="s">
        <v>71</v>
      </c>
      <c r="J28399" s="59">
        <v>16473591</v>
      </c>
      <c r="K28399" s="59" t="s">
        <v>28832</v>
      </c>
      <c r="L28399" s="61" t="s">
        <v>112</v>
      </c>
      <c r="M28399" s="61">
        <f>VLOOKUP(H28399,zdroj!C:F,4,0)</f>
        <v>0</v>
      </c>
      <c r="N28399" s="61" t="str">
        <f t="shared" si="886"/>
        <v>katA</v>
      </c>
      <c r="P28399" s="73" t="str">
        <f t="shared" si="887"/>
        <v/>
      </c>
      <c r="Q28399" s="61" t="s">
        <v>30</v>
      </c>
    </row>
    <row r="28400" spans="8:18" x14ac:dyDescent="0.25">
      <c r="H28400" s="59">
        <v>135054</v>
      </c>
      <c r="I28400" s="59" t="s">
        <v>71</v>
      </c>
      <c r="J28400" s="59">
        <v>16473604</v>
      </c>
      <c r="K28400" s="59" t="s">
        <v>28833</v>
      </c>
      <c r="L28400" s="61" t="s">
        <v>113</v>
      </c>
      <c r="M28400" s="61">
        <f>VLOOKUP(H28400,zdroj!C:F,4,0)</f>
        <v>0</v>
      </c>
      <c r="N28400" s="61" t="str">
        <f t="shared" si="886"/>
        <v>katB</v>
      </c>
      <c r="P28400" s="73" t="str">
        <f t="shared" si="887"/>
        <v/>
      </c>
      <c r="Q28400" s="61" t="s">
        <v>30</v>
      </c>
      <c r="R28400" s="61" t="s">
        <v>91</v>
      </c>
    </row>
    <row r="28401" spans="8:18" x14ac:dyDescent="0.25">
      <c r="H28401" s="59">
        <v>135054</v>
      </c>
      <c r="I28401" s="59" t="s">
        <v>71</v>
      </c>
      <c r="J28401" s="59">
        <v>16473612</v>
      </c>
      <c r="K28401" s="59" t="s">
        <v>28834</v>
      </c>
      <c r="L28401" s="61" t="s">
        <v>112</v>
      </c>
      <c r="M28401" s="61">
        <f>VLOOKUP(H28401,zdroj!C:F,4,0)</f>
        <v>0</v>
      </c>
      <c r="N28401" s="61" t="str">
        <f t="shared" si="886"/>
        <v>katA</v>
      </c>
      <c r="P28401" s="73" t="str">
        <f t="shared" si="887"/>
        <v/>
      </c>
      <c r="Q28401" s="61" t="s">
        <v>30</v>
      </c>
    </row>
    <row r="28402" spans="8:18" x14ac:dyDescent="0.25">
      <c r="H28402" s="59">
        <v>135054</v>
      </c>
      <c r="I28402" s="59" t="s">
        <v>71</v>
      </c>
      <c r="J28402" s="59">
        <v>16473621</v>
      </c>
      <c r="K28402" s="59" t="s">
        <v>28835</v>
      </c>
      <c r="L28402" s="61" t="s">
        <v>112</v>
      </c>
      <c r="M28402" s="61">
        <f>VLOOKUP(H28402,zdroj!C:F,4,0)</f>
        <v>0</v>
      </c>
      <c r="N28402" s="61" t="str">
        <f t="shared" si="886"/>
        <v>katA</v>
      </c>
      <c r="P28402" s="73" t="str">
        <f t="shared" si="887"/>
        <v/>
      </c>
      <c r="Q28402" s="61" t="s">
        <v>30</v>
      </c>
    </row>
    <row r="28403" spans="8:18" x14ac:dyDescent="0.25">
      <c r="H28403" s="59">
        <v>135054</v>
      </c>
      <c r="I28403" s="59" t="s">
        <v>71</v>
      </c>
      <c r="J28403" s="59">
        <v>16473639</v>
      </c>
      <c r="K28403" s="59" t="s">
        <v>28836</v>
      </c>
      <c r="L28403" s="61" t="s">
        <v>112</v>
      </c>
      <c r="M28403" s="61">
        <f>VLOOKUP(H28403,zdroj!C:F,4,0)</f>
        <v>0</v>
      </c>
      <c r="N28403" s="61" t="str">
        <f t="shared" si="886"/>
        <v>katA</v>
      </c>
      <c r="P28403" s="73" t="str">
        <f t="shared" si="887"/>
        <v/>
      </c>
      <c r="Q28403" s="61" t="s">
        <v>30</v>
      </c>
    </row>
    <row r="28404" spans="8:18" x14ac:dyDescent="0.25">
      <c r="H28404" s="59">
        <v>135054</v>
      </c>
      <c r="I28404" s="59" t="s">
        <v>71</v>
      </c>
      <c r="J28404" s="59">
        <v>16473647</v>
      </c>
      <c r="K28404" s="59" t="s">
        <v>28837</v>
      </c>
      <c r="L28404" s="61" t="s">
        <v>112</v>
      </c>
      <c r="M28404" s="61">
        <f>VLOOKUP(H28404,zdroj!C:F,4,0)</f>
        <v>0</v>
      </c>
      <c r="N28404" s="61" t="str">
        <f t="shared" si="886"/>
        <v>katA</v>
      </c>
      <c r="P28404" s="73" t="str">
        <f t="shared" si="887"/>
        <v/>
      </c>
      <c r="Q28404" s="61" t="s">
        <v>30</v>
      </c>
    </row>
    <row r="28405" spans="8:18" x14ac:dyDescent="0.25">
      <c r="H28405" s="59">
        <v>135054</v>
      </c>
      <c r="I28405" s="59" t="s">
        <v>71</v>
      </c>
      <c r="J28405" s="59">
        <v>16473655</v>
      </c>
      <c r="K28405" s="59" t="s">
        <v>28838</v>
      </c>
      <c r="L28405" s="61" t="s">
        <v>112</v>
      </c>
      <c r="M28405" s="61">
        <f>VLOOKUP(H28405,zdroj!C:F,4,0)</f>
        <v>0</v>
      </c>
      <c r="N28405" s="61" t="str">
        <f t="shared" si="886"/>
        <v>katA</v>
      </c>
      <c r="P28405" s="73" t="str">
        <f t="shared" si="887"/>
        <v/>
      </c>
      <c r="Q28405" s="61" t="s">
        <v>30</v>
      </c>
    </row>
    <row r="28406" spans="8:18" x14ac:dyDescent="0.25">
      <c r="H28406" s="59">
        <v>135054</v>
      </c>
      <c r="I28406" s="59" t="s">
        <v>71</v>
      </c>
      <c r="J28406" s="59">
        <v>16473663</v>
      </c>
      <c r="K28406" s="59" t="s">
        <v>28839</v>
      </c>
      <c r="L28406" s="61" t="s">
        <v>112</v>
      </c>
      <c r="M28406" s="61">
        <f>VLOOKUP(H28406,zdroj!C:F,4,0)</f>
        <v>0</v>
      </c>
      <c r="N28406" s="61" t="str">
        <f t="shared" si="886"/>
        <v>katA</v>
      </c>
      <c r="P28406" s="73" t="str">
        <f t="shared" si="887"/>
        <v/>
      </c>
      <c r="Q28406" s="61" t="s">
        <v>30</v>
      </c>
    </row>
    <row r="28407" spans="8:18" x14ac:dyDescent="0.25">
      <c r="H28407" s="59">
        <v>135054</v>
      </c>
      <c r="I28407" s="59" t="s">
        <v>71</v>
      </c>
      <c r="J28407" s="59">
        <v>16473671</v>
      </c>
      <c r="K28407" s="59" t="s">
        <v>28840</v>
      </c>
      <c r="L28407" s="61" t="s">
        <v>112</v>
      </c>
      <c r="M28407" s="61">
        <f>VLOOKUP(H28407,zdroj!C:F,4,0)</f>
        <v>0</v>
      </c>
      <c r="N28407" s="61" t="str">
        <f t="shared" si="886"/>
        <v>katA</v>
      </c>
      <c r="P28407" s="73" t="str">
        <f t="shared" si="887"/>
        <v/>
      </c>
      <c r="Q28407" s="61" t="s">
        <v>30</v>
      </c>
    </row>
    <row r="28408" spans="8:18" x14ac:dyDescent="0.25">
      <c r="H28408" s="59">
        <v>135054</v>
      </c>
      <c r="I28408" s="59" t="s">
        <v>71</v>
      </c>
      <c r="J28408" s="59">
        <v>16473680</v>
      </c>
      <c r="K28408" s="59" t="s">
        <v>28841</v>
      </c>
      <c r="L28408" s="61" t="s">
        <v>112</v>
      </c>
      <c r="M28408" s="61">
        <f>VLOOKUP(H28408,zdroj!C:F,4,0)</f>
        <v>0</v>
      </c>
      <c r="N28408" s="61" t="str">
        <f t="shared" si="886"/>
        <v>katA</v>
      </c>
      <c r="P28408" s="73" t="str">
        <f t="shared" si="887"/>
        <v/>
      </c>
      <c r="Q28408" s="61" t="s">
        <v>33</v>
      </c>
    </row>
    <row r="28409" spans="8:18" x14ac:dyDescent="0.25">
      <c r="H28409" s="59">
        <v>135054</v>
      </c>
      <c r="I28409" s="59" t="s">
        <v>71</v>
      </c>
      <c r="J28409" s="59">
        <v>16473698</v>
      </c>
      <c r="K28409" s="59" t="s">
        <v>28842</v>
      </c>
      <c r="L28409" s="61" t="s">
        <v>112</v>
      </c>
      <c r="M28409" s="61">
        <f>VLOOKUP(H28409,zdroj!C:F,4,0)</f>
        <v>0</v>
      </c>
      <c r="N28409" s="61" t="str">
        <f t="shared" si="886"/>
        <v>katA</v>
      </c>
      <c r="P28409" s="73" t="str">
        <f t="shared" si="887"/>
        <v/>
      </c>
      <c r="Q28409" s="61" t="s">
        <v>30</v>
      </c>
    </row>
    <row r="28410" spans="8:18" x14ac:dyDescent="0.25">
      <c r="H28410" s="59">
        <v>135054</v>
      </c>
      <c r="I28410" s="59" t="s">
        <v>71</v>
      </c>
      <c r="J28410" s="59">
        <v>16473701</v>
      </c>
      <c r="K28410" s="59" t="s">
        <v>28843</v>
      </c>
      <c r="L28410" s="61" t="s">
        <v>113</v>
      </c>
      <c r="M28410" s="61">
        <f>VLOOKUP(H28410,zdroj!C:F,4,0)</f>
        <v>0</v>
      </c>
      <c r="N28410" s="61" t="str">
        <f t="shared" si="886"/>
        <v>katB</v>
      </c>
      <c r="P28410" s="73" t="str">
        <f t="shared" si="887"/>
        <v/>
      </c>
      <c r="Q28410" s="61" t="s">
        <v>30</v>
      </c>
      <c r="R28410" s="61" t="s">
        <v>91</v>
      </c>
    </row>
    <row r="28411" spans="8:18" x14ac:dyDescent="0.25">
      <c r="H28411" s="59">
        <v>135054</v>
      </c>
      <c r="I28411" s="59" t="s">
        <v>71</v>
      </c>
      <c r="J28411" s="59">
        <v>16473710</v>
      </c>
      <c r="K28411" s="59" t="s">
        <v>28844</v>
      </c>
      <c r="L28411" s="61" t="s">
        <v>112</v>
      </c>
      <c r="M28411" s="61">
        <f>VLOOKUP(H28411,zdroj!C:F,4,0)</f>
        <v>0</v>
      </c>
      <c r="N28411" s="61" t="str">
        <f t="shared" si="886"/>
        <v>katA</v>
      </c>
      <c r="P28411" s="73" t="str">
        <f t="shared" si="887"/>
        <v/>
      </c>
      <c r="Q28411" s="61" t="s">
        <v>30</v>
      </c>
    </row>
    <row r="28412" spans="8:18" x14ac:dyDescent="0.25">
      <c r="H28412" s="59">
        <v>135054</v>
      </c>
      <c r="I28412" s="59" t="s">
        <v>71</v>
      </c>
      <c r="J28412" s="59">
        <v>16473728</v>
      </c>
      <c r="K28412" s="59" t="s">
        <v>28845</v>
      </c>
      <c r="L28412" s="61" t="s">
        <v>112</v>
      </c>
      <c r="M28412" s="61">
        <f>VLOOKUP(H28412,zdroj!C:F,4,0)</f>
        <v>0</v>
      </c>
      <c r="N28412" s="61" t="str">
        <f t="shared" si="886"/>
        <v>katA</v>
      </c>
      <c r="P28412" s="73" t="str">
        <f t="shared" si="887"/>
        <v/>
      </c>
      <c r="Q28412" s="61" t="s">
        <v>30</v>
      </c>
    </row>
    <row r="28413" spans="8:18" x14ac:dyDescent="0.25">
      <c r="H28413" s="59">
        <v>135054</v>
      </c>
      <c r="I28413" s="59" t="s">
        <v>71</v>
      </c>
      <c r="J28413" s="59">
        <v>16473736</v>
      </c>
      <c r="K28413" s="59" t="s">
        <v>28846</v>
      </c>
      <c r="L28413" s="61" t="s">
        <v>81</v>
      </c>
      <c r="M28413" s="61">
        <f>VLOOKUP(H28413,zdroj!C:F,4,0)</f>
        <v>0</v>
      </c>
      <c r="N28413" s="61" t="str">
        <f t="shared" si="886"/>
        <v>-</v>
      </c>
      <c r="P28413" s="73" t="str">
        <f t="shared" si="887"/>
        <v/>
      </c>
      <c r="Q28413" s="61" t="s">
        <v>88</v>
      </c>
    </row>
    <row r="28414" spans="8:18" x14ac:dyDescent="0.25">
      <c r="H28414" s="59">
        <v>135054</v>
      </c>
      <c r="I28414" s="59" t="s">
        <v>71</v>
      </c>
      <c r="J28414" s="59">
        <v>16473744</v>
      </c>
      <c r="K28414" s="59" t="s">
        <v>28847</v>
      </c>
      <c r="L28414" s="61" t="s">
        <v>81</v>
      </c>
      <c r="M28414" s="61">
        <f>VLOOKUP(H28414,zdroj!C:F,4,0)</f>
        <v>0</v>
      </c>
      <c r="N28414" s="61" t="str">
        <f t="shared" si="886"/>
        <v>-</v>
      </c>
      <c r="P28414" s="73" t="str">
        <f t="shared" si="887"/>
        <v/>
      </c>
      <c r="Q28414" s="61" t="s">
        <v>88</v>
      </c>
    </row>
    <row r="28415" spans="8:18" x14ac:dyDescent="0.25">
      <c r="H28415" s="59">
        <v>135054</v>
      </c>
      <c r="I28415" s="59" t="s">
        <v>71</v>
      </c>
      <c r="J28415" s="59">
        <v>16473752</v>
      </c>
      <c r="K28415" s="59" t="s">
        <v>28848</v>
      </c>
      <c r="L28415" s="61" t="s">
        <v>81</v>
      </c>
      <c r="M28415" s="61">
        <f>VLOOKUP(H28415,zdroj!C:F,4,0)</f>
        <v>0</v>
      </c>
      <c r="N28415" s="61" t="str">
        <f t="shared" si="886"/>
        <v>-</v>
      </c>
      <c r="P28415" s="73" t="str">
        <f t="shared" si="887"/>
        <v/>
      </c>
      <c r="Q28415" s="61" t="s">
        <v>88</v>
      </c>
    </row>
    <row r="28416" spans="8:18" x14ac:dyDescent="0.25">
      <c r="H28416" s="59">
        <v>135054</v>
      </c>
      <c r="I28416" s="59" t="s">
        <v>71</v>
      </c>
      <c r="J28416" s="59">
        <v>16473761</v>
      </c>
      <c r="K28416" s="59" t="s">
        <v>28849</v>
      </c>
      <c r="L28416" s="61" t="s">
        <v>81</v>
      </c>
      <c r="M28416" s="61">
        <f>VLOOKUP(H28416,zdroj!C:F,4,0)</f>
        <v>0</v>
      </c>
      <c r="N28416" s="61" t="str">
        <f t="shared" si="886"/>
        <v>-</v>
      </c>
      <c r="P28416" s="73" t="str">
        <f t="shared" si="887"/>
        <v/>
      </c>
      <c r="Q28416" s="61" t="s">
        <v>88</v>
      </c>
    </row>
    <row r="28417" spans="8:17" x14ac:dyDescent="0.25">
      <c r="H28417" s="59">
        <v>135054</v>
      </c>
      <c r="I28417" s="59" t="s">
        <v>71</v>
      </c>
      <c r="J28417" s="59">
        <v>16473779</v>
      </c>
      <c r="K28417" s="59" t="s">
        <v>28850</v>
      </c>
      <c r="L28417" s="61" t="s">
        <v>81</v>
      </c>
      <c r="M28417" s="61">
        <f>VLOOKUP(H28417,zdroj!C:F,4,0)</f>
        <v>0</v>
      </c>
      <c r="N28417" s="61" t="str">
        <f t="shared" si="886"/>
        <v>-</v>
      </c>
      <c r="P28417" s="73" t="str">
        <f t="shared" si="887"/>
        <v/>
      </c>
      <c r="Q28417" s="61" t="s">
        <v>88</v>
      </c>
    </row>
    <row r="28418" spans="8:17" x14ac:dyDescent="0.25">
      <c r="H28418" s="59">
        <v>135054</v>
      </c>
      <c r="I28418" s="59" t="s">
        <v>71</v>
      </c>
      <c r="J28418" s="59">
        <v>16473787</v>
      </c>
      <c r="K28418" s="59" t="s">
        <v>28851</v>
      </c>
      <c r="L28418" s="61" t="s">
        <v>81</v>
      </c>
      <c r="M28418" s="61">
        <f>VLOOKUP(H28418,zdroj!C:F,4,0)</f>
        <v>0</v>
      </c>
      <c r="N28418" s="61" t="str">
        <f t="shared" si="886"/>
        <v>-</v>
      </c>
      <c r="P28418" s="73" t="str">
        <f t="shared" si="887"/>
        <v/>
      </c>
      <c r="Q28418" s="61" t="s">
        <v>88</v>
      </c>
    </row>
    <row r="28419" spans="8:17" x14ac:dyDescent="0.25">
      <c r="H28419" s="59">
        <v>135054</v>
      </c>
      <c r="I28419" s="59" t="s">
        <v>71</v>
      </c>
      <c r="J28419" s="59">
        <v>16473795</v>
      </c>
      <c r="K28419" s="59" t="s">
        <v>28852</v>
      </c>
      <c r="L28419" s="61" t="s">
        <v>81</v>
      </c>
      <c r="M28419" s="61">
        <f>VLOOKUP(H28419,zdroj!C:F,4,0)</f>
        <v>0</v>
      </c>
      <c r="N28419" s="61" t="str">
        <f t="shared" si="886"/>
        <v>-</v>
      </c>
      <c r="P28419" s="73" t="str">
        <f t="shared" si="887"/>
        <v/>
      </c>
      <c r="Q28419" s="61" t="s">
        <v>88</v>
      </c>
    </row>
    <row r="28420" spans="8:17" x14ac:dyDescent="0.25">
      <c r="H28420" s="59">
        <v>135054</v>
      </c>
      <c r="I28420" s="59" t="s">
        <v>71</v>
      </c>
      <c r="J28420" s="59">
        <v>16473809</v>
      </c>
      <c r="K28420" s="59" t="s">
        <v>28853</v>
      </c>
      <c r="L28420" s="61" t="s">
        <v>81</v>
      </c>
      <c r="M28420" s="61">
        <f>VLOOKUP(H28420,zdroj!C:F,4,0)</f>
        <v>0</v>
      </c>
      <c r="N28420" s="61" t="str">
        <f t="shared" si="886"/>
        <v>-</v>
      </c>
      <c r="P28420" s="73" t="str">
        <f t="shared" si="887"/>
        <v/>
      </c>
      <c r="Q28420" s="61" t="s">
        <v>88</v>
      </c>
    </row>
    <row r="28421" spans="8:17" x14ac:dyDescent="0.25">
      <c r="H28421" s="59">
        <v>135054</v>
      </c>
      <c r="I28421" s="59" t="s">
        <v>71</v>
      </c>
      <c r="J28421" s="59">
        <v>16473817</v>
      </c>
      <c r="K28421" s="59" t="s">
        <v>28854</v>
      </c>
      <c r="L28421" s="61" t="s">
        <v>81</v>
      </c>
      <c r="M28421" s="61">
        <f>VLOOKUP(H28421,zdroj!C:F,4,0)</f>
        <v>0</v>
      </c>
      <c r="N28421" s="61" t="str">
        <f t="shared" si="886"/>
        <v>-</v>
      </c>
      <c r="P28421" s="73" t="str">
        <f t="shared" si="887"/>
        <v/>
      </c>
      <c r="Q28421" s="61" t="s">
        <v>88</v>
      </c>
    </row>
    <row r="28422" spans="8:17" x14ac:dyDescent="0.25">
      <c r="H28422" s="59">
        <v>135054</v>
      </c>
      <c r="I28422" s="59" t="s">
        <v>71</v>
      </c>
      <c r="J28422" s="59">
        <v>16473825</v>
      </c>
      <c r="K28422" s="59" t="s">
        <v>28855</v>
      </c>
      <c r="L28422" s="61" t="s">
        <v>81</v>
      </c>
      <c r="M28422" s="61">
        <f>VLOOKUP(H28422,zdroj!C:F,4,0)</f>
        <v>0</v>
      </c>
      <c r="N28422" s="61" t="str">
        <f t="shared" si="886"/>
        <v>-</v>
      </c>
      <c r="P28422" s="73" t="str">
        <f t="shared" si="887"/>
        <v/>
      </c>
      <c r="Q28422" s="61" t="s">
        <v>88</v>
      </c>
    </row>
    <row r="28423" spans="8:17" x14ac:dyDescent="0.25">
      <c r="H28423" s="59">
        <v>135054</v>
      </c>
      <c r="I28423" s="59" t="s">
        <v>71</v>
      </c>
      <c r="J28423" s="59">
        <v>16473833</v>
      </c>
      <c r="K28423" s="59" t="s">
        <v>28856</v>
      </c>
      <c r="L28423" s="61" t="s">
        <v>81</v>
      </c>
      <c r="M28423" s="61">
        <f>VLOOKUP(H28423,zdroj!C:F,4,0)</f>
        <v>0</v>
      </c>
      <c r="N28423" s="61" t="str">
        <f t="shared" ref="N28423:N28486" si="888">IF(M28423="A",IF(L28423="katA","katB",L28423),L28423)</f>
        <v>-</v>
      </c>
      <c r="P28423" s="73" t="str">
        <f t="shared" ref="P28423:P28486" si="889">IF(O28423="A",1,"")</f>
        <v/>
      </c>
      <c r="Q28423" s="61" t="s">
        <v>88</v>
      </c>
    </row>
    <row r="28424" spans="8:17" x14ac:dyDescent="0.25">
      <c r="H28424" s="59">
        <v>135054</v>
      </c>
      <c r="I28424" s="59" t="s">
        <v>71</v>
      </c>
      <c r="J28424" s="59">
        <v>16473841</v>
      </c>
      <c r="K28424" s="59" t="s">
        <v>28857</v>
      </c>
      <c r="L28424" s="61" t="s">
        <v>81</v>
      </c>
      <c r="M28424" s="61">
        <f>VLOOKUP(H28424,zdroj!C:F,4,0)</f>
        <v>0</v>
      </c>
      <c r="N28424" s="61" t="str">
        <f t="shared" si="888"/>
        <v>-</v>
      </c>
      <c r="P28424" s="73" t="str">
        <f t="shared" si="889"/>
        <v/>
      </c>
      <c r="Q28424" s="61" t="s">
        <v>88</v>
      </c>
    </row>
    <row r="28425" spans="8:17" x14ac:dyDescent="0.25">
      <c r="H28425" s="59">
        <v>135054</v>
      </c>
      <c r="I28425" s="59" t="s">
        <v>71</v>
      </c>
      <c r="J28425" s="59">
        <v>16473850</v>
      </c>
      <c r="K28425" s="59" t="s">
        <v>28858</v>
      </c>
      <c r="L28425" s="61" t="s">
        <v>81</v>
      </c>
      <c r="M28425" s="61">
        <f>VLOOKUP(H28425,zdroj!C:F,4,0)</f>
        <v>0</v>
      </c>
      <c r="N28425" s="61" t="str">
        <f t="shared" si="888"/>
        <v>-</v>
      </c>
      <c r="P28425" s="73" t="str">
        <f t="shared" si="889"/>
        <v/>
      </c>
      <c r="Q28425" s="61" t="s">
        <v>88</v>
      </c>
    </row>
    <row r="28426" spans="8:17" x14ac:dyDescent="0.25">
      <c r="H28426" s="59">
        <v>135054</v>
      </c>
      <c r="I28426" s="59" t="s">
        <v>71</v>
      </c>
      <c r="J28426" s="59">
        <v>16473868</v>
      </c>
      <c r="K28426" s="59" t="s">
        <v>28859</v>
      </c>
      <c r="L28426" s="61" t="s">
        <v>81</v>
      </c>
      <c r="M28426" s="61">
        <f>VLOOKUP(H28426,zdroj!C:F,4,0)</f>
        <v>0</v>
      </c>
      <c r="N28426" s="61" t="str">
        <f t="shared" si="888"/>
        <v>-</v>
      </c>
      <c r="P28426" s="73" t="str">
        <f t="shared" si="889"/>
        <v/>
      </c>
      <c r="Q28426" s="61" t="s">
        <v>88</v>
      </c>
    </row>
    <row r="28427" spans="8:17" x14ac:dyDescent="0.25">
      <c r="H28427" s="59">
        <v>135054</v>
      </c>
      <c r="I28427" s="59" t="s">
        <v>71</v>
      </c>
      <c r="J28427" s="59">
        <v>16473876</v>
      </c>
      <c r="K28427" s="59" t="s">
        <v>28860</v>
      </c>
      <c r="L28427" s="61" t="s">
        <v>81</v>
      </c>
      <c r="M28427" s="61">
        <f>VLOOKUP(H28427,zdroj!C:F,4,0)</f>
        <v>0</v>
      </c>
      <c r="N28427" s="61" t="str">
        <f t="shared" si="888"/>
        <v>-</v>
      </c>
      <c r="P28427" s="73" t="str">
        <f t="shared" si="889"/>
        <v/>
      </c>
      <c r="Q28427" s="61" t="s">
        <v>88</v>
      </c>
    </row>
    <row r="28428" spans="8:17" x14ac:dyDescent="0.25">
      <c r="H28428" s="59">
        <v>135054</v>
      </c>
      <c r="I28428" s="59" t="s">
        <v>71</v>
      </c>
      <c r="J28428" s="59">
        <v>16473884</v>
      </c>
      <c r="K28428" s="59" t="s">
        <v>28861</v>
      </c>
      <c r="L28428" s="61" t="s">
        <v>81</v>
      </c>
      <c r="M28428" s="61">
        <f>VLOOKUP(H28428,zdroj!C:F,4,0)</f>
        <v>0</v>
      </c>
      <c r="N28428" s="61" t="str">
        <f t="shared" si="888"/>
        <v>-</v>
      </c>
      <c r="P28428" s="73" t="str">
        <f t="shared" si="889"/>
        <v/>
      </c>
      <c r="Q28428" s="61" t="s">
        <v>88</v>
      </c>
    </row>
    <row r="28429" spans="8:17" x14ac:dyDescent="0.25">
      <c r="H28429" s="59">
        <v>135054</v>
      </c>
      <c r="I28429" s="59" t="s">
        <v>71</v>
      </c>
      <c r="J28429" s="59">
        <v>16473892</v>
      </c>
      <c r="K28429" s="59" t="s">
        <v>28862</v>
      </c>
      <c r="L28429" s="61" t="s">
        <v>81</v>
      </c>
      <c r="M28429" s="61">
        <f>VLOOKUP(H28429,zdroj!C:F,4,0)</f>
        <v>0</v>
      </c>
      <c r="N28429" s="61" t="str">
        <f t="shared" si="888"/>
        <v>-</v>
      </c>
      <c r="P28429" s="73" t="str">
        <f t="shared" si="889"/>
        <v/>
      </c>
      <c r="Q28429" s="61" t="s">
        <v>88</v>
      </c>
    </row>
    <row r="28430" spans="8:17" x14ac:dyDescent="0.25">
      <c r="H28430" s="59">
        <v>135054</v>
      </c>
      <c r="I28430" s="59" t="s">
        <v>71</v>
      </c>
      <c r="J28430" s="59">
        <v>16473906</v>
      </c>
      <c r="K28430" s="59" t="s">
        <v>28863</v>
      </c>
      <c r="L28430" s="61" t="s">
        <v>81</v>
      </c>
      <c r="M28430" s="61">
        <f>VLOOKUP(H28430,zdroj!C:F,4,0)</f>
        <v>0</v>
      </c>
      <c r="N28430" s="61" t="str">
        <f t="shared" si="888"/>
        <v>-</v>
      </c>
      <c r="P28430" s="73" t="str">
        <f t="shared" si="889"/>
        <v/>
      </c>
      <c r="Q28430" s="61" t="s">
        <v>86</v>
      </c>
    </row>
    <row r="28431" spans="8:17" x14ac:dyDescent="0.25">
      <c r="H28431" s="59">
        <v>135054</v>
      </c>
      <c r="I28431" s="59" t="s">
        <v>71</v>
      </c>
      <c r="J28431" s="59">
        <v>16473914</v>
      </c>
      <c r="K28431" s="59" t="s">
        <v>28864</v>
      </c>
      <c r="L28431" s="61" t="s">
        <v>81</v>
      </c>
      <c r="M28431" s="61">
        <f>VLOOKUP(H28431,zdroj!C:F,4,0)</f>
        <v>0</v>
      </c>
      <c r="N28431" s="61" t="str">
        <f t="shared" si="888"/>
        <v>-</v>
      </c>
      <c r="P28431" s="73" t="str">
        <f t="shared" si="889"/>
        <v/>
      </c>
      <c r="Q28431" s="61" t="s">
        <v>88</v>
      </c>
    </row>
    <row r="28432" spans="8:17" x14ac:dyDescent="0.25">
      <c r="H28432" s="59">
        <v>135054</v>
      </c>
      <c r="I28432" s="59" t="s">
        <v>71</v>
      </c>
      <c r="J28432" s="59">
        <v>16473922</v>
      </c>
      <c r="K28432" s="59" t="s">
        <v>28865</v>
      </c>
      <c r="L28432" s="61" t="s">
        <v>81</v>
      </c>
      <c r="M28432" s="61">
        <f>VLOOKUP(H28432,zdroj!C:F,4,0)</f>
        <v>0</v>
      </c>
      <c r="N28432" s="61" t="str">
        <f t="shared" si="888"/>
        <v>-</v>
      </c>
      <c r="P28432" s="73" t="str">
        <f t="shared" si="889"/>
        <v/>
      </c>
      <c r="Q28432" s="61" t="s">
        <v>88</v>
      </c>
    </row>
    <row r="28433" spans="8:17" x14ac:dyDescent="0.25">
      <c r="H28433" s="59">
        <v>135054</v>
      </c>
      <c r="I28433" s="59" t="s">
        <v>71</v>
      </c>
      <c r="J28433" s="59">
        <v>16473931</v>
      </c>
      <c r="K28433" s="59" t="s">
        <v>28866</v>
      </c>
      <c r="L28433" s="61" t="s">
        <v>81</v>
      </c>
      <c r="M28433" s="61">
        <f>VLOOKUP(H28433,zdroj!C:F,4,0)</f>
        <v>0</v>
      </c>
      <c r="N28433" s="61" t="str">
        <f t="shared" si="888"/>
        <v>-</v>
      </c>
      <c r="P28433" s="73" t="str">
        <f t="shared" si="889"/>
        <v/>
      </c>
      <c r="Q28433" s="61" t="s">
        <v>88</v>
      </c>
    </row>
    <row r="28434" spans="8:17" x14ac:dyDescent="0.25">
      <c r="H28434" s="59">
        <v>135054</v>
      </c>
      <c r="I28434" s="59" t="s">
        <v>71</v>
      </c>
      <c r="J28434" s="59">
        <v>16473949</v>
      </c>
      <c r="K28434" s="59" t="s">
        <v>28867</v>
      </c>
      <c r="L28434" s="61" t="s">
        <v>81</v>
      </c>
      <c r="M28434" s="61">
        <f>VLOOKUP(H28434,zdroj!C:F,4,0)</f>
        <v>0</v>
      </c>
      <c r="N28434" s="61" t="str">
        <f t="shared" si="888"/>
        <v>-</v>
      </c>
      <c r="P28434" s="73" t="str">
        <f t="shared" si="889"/>
        <v/>
      </c>
      <c r="Q28434" s="61" t="s">
        <v>88</v>
      </c>
    </row>
    <row r="28435" spans="8:17" x14ac:dyDescent="0.25">
      <c r="H28435" s="59">
        <v>135054</v>
      </c>
      <c r="I28435" s="59" t="s">
        <v>71</v>
      </c>
      <c r="J28435" s="59">
        <v>16473957</v>
      </c>
      <c r="K28435" s="59" t="s">
        <v>28868</v>
      </c>
      <c r="L28435" s="61" t="s">
        <v>81</v>
      </c>
      <c r="M28435" s="61">
        <f>VLOOKUP(H28435,zdroj!C:F,4,0)</f>
        <v>0</v>
      </c>
      <c r="N28435" s="61" t="str">
        <f t="shared" si="888"/>
        <v>-</v>
      </c>
      <c r="P28435" s="73" t="str">
        <f t="shared" si="889"/>
        <v/>
      </c>
      <c r="Q28435" s="61" t="s">
        <v>88</v>
      </c>
    </row>
    <row r="28436" spans="8:17" x14ac:dyDescent="0.25">
      <c r="H28436" s="59">
        <v>135054</v>
      </c>
      <c r="I28436" s="59" t="s">
        <v>71</v>
      </c>
      <c r="J28436" s="59">
        <v>16473965</v>
      </c>
      <c r="K28436" s="59" t="s">
        <v>28869</v>
      </c>
      <c r="L28436" s="61" t="s">
        <v>81</v>
      </c>
      <c r="M28436" s="61">
        <f>VLOOKUP(H28436,zdroj!C:F,4,0)</f>
        <v>0</v>
      </c>
      <c r="N28436" s="61" t="str">
        <f t="shared" si="888"/>
        <v>-</v>
      </c>
      <c r="P28436" s="73" t="str">
        <f t="shared" si="889"/>
        <v/>
      </c>
      <c r="Q28436" s="61" t="s">
        <v>88</v>
      </c>
    </row>
    <row r="28437" spans="8:17" x14ac:dyDescent="0.25">
      <c r="H28437" s="59">
        <v>135054</v>
      </c>
      <c r="I28437" s="59" t="s">
        <v>71</v>
      </c>
      <c r="J28437" s="59">
        <v>16473973</v>
      </c>
      <c r="K28437" s="59" t="s">
        <v>28870</v>
      </c>
      <c r="L28437" s="61" t="s">
        <v>81</v>
      </c>
      <c r="M28437" s="61">
        <f>VLOOKUP(H28437,zdroj!C:F,4,0)</f>
        <v>0</v>
      </c>
      <c r="N28437" s="61" t="str">
        <f t="shared" si="888"/>
        <v>-</v>
      </c>
      <c r="P28437" s="73" t="str">
        <f t="shared" si="889"/>
        <v/>
      </c>
      <c r="Q28437" s="61" t="s">
        <v>88</v>
      </c>
    </row>
    <row r="28438" spans="8:17" x14ac:dyDescent="0.25">
      <c r="H28438" s="59">
        <v>135054</v>
      </c>
      <c r="I28438" s="59" t="s">
        <v>71</v>
      </c>
      <c r="J28438" s="59">
        <v>16473981</v>
      </c>
      <c r="K28438" s="59" t="s">
        <v>28871</v>
      </c>
      <c r="L28438" s="61" t="s">
        <v>81</v>
      </c>
      <c r="M28438" s="61">
        <f>VLOOKUP(H28438,zdroj!C:F,4,0)</f>
        <v>0</v>
      </c>
      <c r="N28438" s="61" t="str">
        <f t="shared" si="888"/>
        <v>-</v>
      </c>
      <c r="P28438" s="73" t="str">
        <f t="shared" si="889"/>
        <v/>
      </c>
      <c r="Q28438" s="61" t="s">
        <v>88</v>
      </c>
    </row>
    <row r="28439" spans="8:17" x14ac:dyDescent="0.25">
      <c r="H28439" s="59">
        <v>135054</v>
      </c>
      <c r="I28439" s="59" t="s">
        <v>71</v>
      </c>
      <c r="J28439" s="59">
        <v>16473990</v>
      </c>
      <c r="K28439" s="59" t="s">
        <v>28872</v>
      </c>
      <c r="L28439" s="61" t="s">
        <v>81</v>
      </c>
      <c r="M28439" s="61">
        <f>VLOOKUP(H28439,zdroj!C:F,4,0)</f>
        <v>0</v>
      </c>
      <c r="N28439" s="61" t="str">
        <f t="shared" si="888"/>
        <v>-</v>
      </c>
      <c r="P28439" s="73" t="str">
        <f t="shared" si="889"/>
        <v/>
      </c>
      <c r="Q28439" s="61" t="s">
        <v>88</v>
      </c>
    </row>
    <row r="28440" spans="8:17" x14ac:dyDescent="0.25">
      <c r="H28440" s="59">
        <v>135054</v>
      </c>
      <c r="I28440" s="59" t="s">
        <v>71</v>
      </c>
      <c r="J28440" s="59">
        <v>16474007</v>
      </c>
      <c r="K28440" s="59" t="s">
        <v>28873</v>
      </c>
      <c r="L28440" s="61" t="s">
        <v>81</v>
      </c>
      <c r="M28440" s="61">
        <f>VLOOKUP(H28440,zdroj!C:F,4,0)</f>
        <v>0</v>
      </c>
      <c r="N28440" s="61" t="str">
        <f t="shared" si="888"/>
        <v>-</v>
      </c>
      <c r="P28440" s="73" t="str">
        <f t="shared" si="889"/>
        <v/>
      </c>
      <c r="Q28440" s="61" t="s">
        <v>88</v>
      </c>
    </row>
    <row r="28441" spans="8:17" x14ac:dyDescent="0.25">
      <c r="H28441" s="59">
        <v>135054</v>
      </c>
      <c r="I28441" s="59" t="s">
        <v>71</v>
      </c>
      <c r="J28441" s="59">
        <v>26810719</v>
      </c>
      <c r="K28441" s="59" t="s">
        <v>28874</v>
      </c>
      <c r="L28441" s="61" t="s">
        <v>112</v>
      </c>
      <c r="M28441" s="61">
        <f>VLOOKUP(H28441,zdroj!C:F,4,0)</f>
        <v>0</v>
      </c>
      <c r="N28441" s="61" t="str">
        <f t="shared" si="888"/>
        <v>katA</v>
      </c>
      <c r="P28441" s="73" t="str">
        <f t="shared" si="889"/>
        <v/>
      </c>
      <c r="Q28441" s="61" t="s">
        <v>30</v>
      </c>
    </row>
    <row r="28442" spans="8:17" x14ac:dyDescent="0.25">
      <c r="H28442" s="59">
        <v>135054</v>
      </c>
      <c r="I28442" s="59" t="s">
        <v>71</v>
      </c>
      <c r="J28442" s="59">
        <v>40469611</v>
      </c>
      <c r="K28442" s="59" t="s">
        <v>28875</v>
      </c>
      <c r="L28442" s="61" t="s">
        <v>112</v>
      </c>
      <c r="M28442" s="61">
        <f>VLOOKUP(H28442,zdroj!C:F,4,0)</f>
        <v>0</v>
      </c>
      <c r="N28442" s="61" t="str">
        <f t="shared" si="888"/>
        <v>katA</v>
      </c>
      <c r="P28442" s="73" t="str">
        <f t="shared" si="889"/>
        <v/>
      </c>
      <c r="Q28442" s="61" t="s">
        <v>30</v>
      </c>
    </row>
    <row r="28443" spans="8:17" x14ac:dyDescent="0.25">
      <c r="H28443" s="59">
        <v>135054</v>
      </c>
      <c r="I28443" s="59" t="s">
        <v>71</v>
      </c>
      <c r="J28443" s="59">
        <v>73101443</v>
      </c>
      <c r="K28443" s="59" t="s">
        <v>28876</v>
      </c>
      <c r="L28443" s="61" t="s">
        <v>112</v>
      </c>
      <c r="M28443" s="61">
        <f>VLOOKUP(H28443,zdroj!C:F,4,0)</f>
        <v>0</v>
      </c>
      <c r="N28443" s="61" t="str">
        <f t="shared" si="888"/>
        <v>katA</v>
      </c>
      <c r="P28443" s="73" t="str">
        <f t="shared" si="889"/>
        <v/>
      </c>
      <c r="Q28443" s="61" t="s">
        <v>30</v>
      </c>
    </row>
    <row r="28444" spans="8:17" x14ac:dyDescent="0.25">
      <c r="H28444" s="59">
        <v>155799</v>
      </c>
      <c r="I28444" s="59" t="s">
        <v>69</v>
      </c>
      <c r="J28444" s="59">
        <v>1351079</v>
      </c>
      <c r="K28444" s="59" t="s">
        <v>28877</v>
      </c>
      <c r="L28444" s="61" t="s">
        <v>113</v>
      </c>
      <c r="M28444" s="61">
        <f>VLOOKUP(H28444,zdroj!C:F,4,0)</f>
        <v>0</v>
      </c>
      <c r="N28444" s="61" t="str">
        <f t="shared" si="888"/>
        <v>katB</v>
      </c>
      <c r="P28444" s="73" t="str">
        <f t="shared" si="889"/>
        <v/>
      </c>
      <c r="Q28444" s="61" t="s">
        <v>30</v>
      </c>
    </row>
    <row r="28445" spans="8:17" x14ac:dyDescent="0.25">
      <c r="H28445" s="59">
        <v>155799</v>
      </c>
      <c r="I28445" s="59" t="s">
        <v>69</v>
      </c>
      <c r="J28445" s="59">
        <v>1351087</v>
      </c>
      <c r="K28445" s="59" t="s">
        <v>28878</v>
      </c>
      <c r="L28445" s="61" t="s">
        <v>113</v>
      </c>
      <c r="M28445" s="61">
        <f>VLOOKUP(H28445,zdroj!C:F,4,0)</f>
        <v>0</v>
      </c>
      <c r="N28445" s="61" t="str">
        <f t="shared" si="888"/>
        <v>katB</v>
      </c>
      <c r="P28445" s="73" t="str">
        <f t="shared" si="889"/>
        <v/>
      </c>
      <c r="Q28445" s="61" t="s">
        <v>30</v>
      </c>
    </row>
    <row r="28446" spans="8:17" x14ac:dyDescent="0.25">
      <c r="H28446" s="59">
        <v>155799</v>
      </c>
      <c r="I28446" s="59" t="s">
        <v>69</v>
      </c>
      <c r="J28446" s="59">
        <v>1351095</v>
      </c>
      <c r="K28446" s="59" t="s">
        <v>28879</v>
      </c>
      <c r="L28446" s="61" t="s">
        <v>113</v>
      </c>
      <c r="M28446" s="61">
        <f>VLOOKUP(H28446,zdroj!C:F,4,0)</f>
        <v>0</v>
      </c>
      <c r="N28446" s="61" t="str">
        <f t="shared" si="888"/>
        <v>katB</v>
      </c>
      <c r="P28446" s="73" t="str">
        <f t="shared" si="889"/>
        <v/>
      </c>
      <c r="Q28446" s="61" t="s">
        <v>30</v>
      </c>
    </row>
    <row r="28447" spans="8:17" x14ac:dyDescent="0.25">
      <c r="H28447" s="59">
        <v>155799</v>
      </c>
      <c r="I28447" s="59" t="s">
        <v>69</v>
      </c>
      <c r="J28447" s="59">
        <v>1351109</v>
      </c>
      <c r="K28447" s="59" t="s">
        <v>28880</v>
      </c>
      <c r="L28447" s="61" t="s">
        <v>113</v>
      </c>
      <c r="M28447" s="61">
        <f>VLOOKUP(H28447,zdroj!C:F,4,0)</f>
        <v>0</v>
      </c>
      <c r="N28447" s="61" t="str">
        <f t="shared" si="888"/>
        <v>katB</v>
      </c>
      <c r="P28447" s="73" t="str">
        <f t="shared" si="889"/>
        <v/>
      </c>
      <c r="Q28447" s="61" t="s">
        <v>30</v>
      </c>
    </row>
    <row r="28448" spans="8:17" x14ac:dyDescent="0.25">
      <c r="H28448" s="59">
        <v>155799</v>
      </c>
      <c r="I28448" s="59" t="s">
        <v>69</v>
      </c>
      <c r="J28448" s="59">
        <v>1351117</v>
      </c>
      <c r="K28448" s="59" t="s">
        <v>28881</v>
      </c>
      <c r="L28448" s="61" t="s">
        <v>113</v>
      </c>
      <c r="M28448" s="61">
        <f>VLOOKUP(H28448,zdroj!C:F,4,0)</f>
        <v>0</v>
      </c>
      <c r="N28448" s="61" t="str">
        <f t="shared" si="888"/>
        <v>katB</v>
      </c>
      <c r="P28448" s="73" t="str">
        <f t="shared" si="889"/>
        <v/>
      </c>
      <c r="Q28448" s="61" t="s">
        <v>30</v>
      </c>
    </row>
    <row r="28449" spans="8:17" x14ac:dyDescent="0.25">
      <c r="H28449" s="59">
        <v>155799</v>
      </c>
      <c r="I28449" s="59" t="s">
        <v>69</v>
      </c>
      <c r="J28449" s="59">
        <v>1351125</v>
      </c>
      <c r="K28449" s="59" t="s">
        <v>28882</v>
      </c>
      <c r="L28449" s="61" t="s">
        <v>113</v>
      </c>
      <c r="M28449" s="61">
        <f>VLOOKUP(H28449,zdroj!C:F,4,0)</f>
        <v>0</v>
      </c>
      <c r="N28449" s="61" t="str">
        <f t="shared" si="888"/>
        <v>katB</v>
      </c>
      <c r="P28449" s="73" t="str">
        <f t="shared" si="889"/>
        <v/>
      </c>
      <c r="Q28449" s="61" t="s">
        <v>30</v>
      </c>
    </row>
    <row r="28450" spans="8:17" x14ac:dyDescent="0.25">
      <c r="H28450" s="59">
        <v>155799</v>
      </c>
      <c r="I28450" s="59" t="s">
        <v>69</v>
      </c>
      <c r="J28450" s="59">
        <v>1351133</v>
      </c>
      <c r="K28450" s="59" t="s">
        <v>28883</v>
      </c>
      <c r="L28450" s="61" t="s">
        <v>113</v>
      </c>
      <c r="M28450" s="61">
        <f>VLOOKUP(H28450,zdroj!C:F,4,0)</f>
        <v>0</v>
      </c>
      <c r="N28450" s="61" t="str">
        <f t="shared" si="888"/>
        <v>katB</v>
      </c>
      <c r="P28450" s="73" t="str">
        <f t="shared" si="889"/>
        <v/>
      </c>
      <c r="Q28450" s="61" t="s">
        <v>30</v>
      </c>
    </row>
    <row r="28451" spans="8:17" x14ac:dyDescent="0.25">
      <c r="H28451" s="59">
        <v>155799</v>
      </c>
      <c r="I28451" s="59" t="s">
        <v>69</v>
      </c>
      <c r="J28451" s="59">
        <v>1351141</v>
      </c>
      <c r="K28451" s="59" t="s">
        <v>28884</v>
      </c>
      <c r="L28451" s="61" t="s">
        <v>113</v>
      </c>
      <c r="M28451" s="61">
        <f>VLOOKUP(H28451,zdroj!C:F,4,0)</f>
        <v>0</v>
      </c>
      <c r="N28451" s="61" t="str">
        <f t="shared" si="888"/>
        <v>katB</v>
      </c>
      <c r="P28451" s="73" t="str">
        <f t="shared" si="889"/>
        <v/>
      </c>
      <c r="Q28451" s="61" t="s">
        <v>33</v>
      </c>
    </row>
    <row r="28452" spans="8:17" x14ac:dyDescent="0.25">
      <c r="H28452" s="59">
        <v>155799</v>
      </c>
      <c r="I28452" s="59" t="s">
        <v>69</v>
      </c>
      <c r="J28452" s="59">
        <v>1351150</v>
      </c>
      <c r="K28452" s="59" t="s">
        <v>28885</v>
      </c>
      <c r="L28452" s="61" t="s">
        <v>113</v>
      </c>
      <c r="M28452" s="61">
        <f>VLOOKUP(H28452,zdroj!C:F,4,0)</f>
        <v>0</v>
      </c>
      <c r="N28452" s="61" t="str">
        <f t="shared" si="888"/>
        <v>katB</v>
      </c>
      <c r="P28452" s="73" t="str">
        <f t="shared" si="889"/>
        <v/>
      </c>
      <c r="Q28452" s="61" t="s">
        <v>30</v>
      </c>
    </row>
    <row r="28453" spans="8:17" x14ac:dyDescent="0.25">
      <c r="H28453" s="59">
        <v>155799</v>
      </c>
      <c r="I28453" s="59" t="s">
        <v>69</v>
      </c>
      <c r="J28453" s="59">
        <v>1351168</v>
      </c>
      <c r="K28453" s="59" t="s">
        <v>28886</v>
      </c>
      <c r="L28453" s="61" t="s">
        <v>113</v>
      </c>
      <c r="M28453" s="61">
        <f>VLOOKUP(H28453,zdroj!C:F,4,0)</f>
        <v>0</v>
      </c>
      <c r="N28453" s="61" t="str">
        <f t="shared" si="888"/>
        <v>katB</v>
      </c>
      <c r="P28453" s="73" t="str">
        <f t="shared" si="889"/>
        <v/>
      </c>
      <c r="Q28453" s="61" t="s">
        <v>30</v>
      </c>
    </row>
    <row r="28454" spans="8:17" x14ac:dyDescent="0.25">
      <c r="H28454" s="59">
        <v>155799</v>
      </c>
      <c r="I28454" s="59" t="s">
        <v>69</v>
      </c>
      <c r="J28454" s="59">
        <v>1351176</v>
      </c>
      <c r="K28454" s="59" t="s">
        <v>28887</v>
      </c>
      <c r="L28454" s="61" t="s">
        <v>113</v>
      </c>
      <c r="M28454" s="61">
        <f>VLOOKUP(H28454,zdroj!C:F,4,0)</f>
        <v>0</v>
      </c>
      <c r="N28454" s="61" t="str">
        <f t="shared" si="888"/>
        <v>katB</v>
      </c>
      <c r="P28454" s="73" t="str">
        <f t="shared" si="889"/>
        <v/>
      </c>
      <c r="Q28454" s="61" t="s">
        <v>30</v>
      </c>
    </row>
    <row r="28455" spans="8:17" x14ac:dyDescent="0.25">
      <c r="H28455" s="59">
        <v>155799</v>
      </c>
      <c r="I28455" s="59" t="s">
        <v>69</v>
      </c>
      <c r="J28455" s="59">
        <v>1351184</v>
      </c>
      <c r="K28455" s="59" t="s">
        <v>28888</v>
      </c>
      <c r="L28455" s="61" t="s">
        <v>113</v>
      </c>
      <c r="M28455" s="61">
        <f>VLOOKUP(H28455,zdroj!C:F,4,0)</f>
        <v>0</v>
      </c>
      <c r="N28455" s="61" t="str">
        <f t="shared" si="888"/>
        <v>katB</v>
      </c>
      <c r="P28455" s="73" t="str">
        <f t="shared" si="889"/>
        <v/>
      </c>
      <c r="Q28455" s="61" t="s">
        <v>30</v>
      </c>
    </row>
    <row r="28456" spans="8:17" x14ac:dyDescent="0.25">
      <c r="H28456" s="59">
        <v>155799</v>
      </c>
      <c r="I28456" s="59" t="s">
        <v>69</v>
      </c>
      <c r="J28456" s="59">
        <v>1351192</v>
      </c>
      <c r="K28456" s="59" t="s">
        <v>28889</v>
      </c>
      <c r="L28456" s="61" t="s">
        <v>113</v>
      </c>
      <c r="M28456" s="61">
        <f>VLOOKUP(H28456,zdroj!C:F,4,0)</f>
        <v>0</v>
      </c>
      <c r="N28456" s="61" t="str">
        <f t="shared" si="888"/>
        <v>katB</v>
      </c>
      <c r="P28456" s="73" t="str">
        <f t="shared" si="889"/>
        <v/>
      </c>
      <c r="Q28456" s="61" t="s">
        <v>30</v>
      </c>
    </row>
    <row r="28457" spans="8:17" x14ac:dyDescent="0.25">
      <c r="H28457" s="59">
        <v>155799</v>
      </c>
      <c r="I28457" s="59" t="s">
        <v>69</v>
      </c>
      <c r="J28457" s="59">
        <v>1351206</v>
      </c>
      <c r="K28457" s="59" t="s">
        <v>28890</v>
      </c>
      <c r="L28457" s="61" t="s">
        <v>113</v>
      </c>
      <c r="M28457" s="61">
        <f>VLOOKUP(H28457,zdroj!C:F,4,0)</f>
        <v>0</v>
      </c>
      <c r="N28457" s="61" t="str">
        <f t="shared" si="888"/>
        <v>katB</v>
      </c>
      <c r="P28457" s="73" t="str">
        <f t="shared" si="889"/>
        <v/>
      </c>
      <c r="Q28457" s="61" t="s">
        <v>30</v>
      </c>
    </row>
    <row r="28458" spans="8:17" x14ac:dyDescent="0.25">
      <c r="H28458" s="59">
        <v>155799</v>
      </c>
      <c r="I28458" s="59" t="s">
        <v>69</v>
      </c>
      <c r="J28458" s="59">
        <v>1351214</v>
      </c>
      <c r="K28458" s="59" t="s">
        <v>28891</v>
      </c>
      <c r="L28458" s="61" t="s">
        <v>113</v>
      </c>
      <c r="M28458" s="61">
        <f>VLOOKUP(H28458,zdroj!C:F,4,0)</f>
        <v>0</v>
      </c>
      <c r="N28458" s="61" t="str">
        <f t="shared" si="888"/>
        <v>katB</v>
      </c>
      <c r="P28458" s="73" t="str">
        <f t="shared" si="889"/>
        <v/>
      </c>
      <c r="Q28458" s="61" t="s">
        <v>30</v>
      </c>
    </row>
    <row r="28459" spans="8:17" x14ac:dyDescent="0.25">
      <c r="H28459" s="59">
        <v>155799</v>
      </c>
      <c r="I28459" s="59" t="s">
        <v>69</v>
      </c>
      <c r="J28459" s="59">
        <v>1351222</v>
      </c>
      <c r="K28459" s="59" t="s">
        <v>28892</v>
      </c>
      <c r="L28459" s="61" t="s">
        <v>113</v>
      </c>
      <c r="M28459" s="61">
        <f>VLOOKUP(H28459,zdroj!C:F,4,0)</f>
        <v>0</v>
      </c>
      <c r="N28459" s="61" t="str">
        <f t="shared" si="888"/>
        <v>katB</v>
      </c>
      <c r="P28459" s="73" t="str">
        <f t="shared" si="889"/>
        <v/>
      </c>
      <c r="Q28459" s="61" t="s">
        <v>30</v>
      </c>
    </row>
    <row r="28460" spans="8:17" x14ac:dyDescent="0.25">
      <c r="H28460" s="59">
        <v>155799</v>
      </c>
      <c r="I28460" s="59" t="s">
        <v>69</v>
      </c>
      <c r="J28460" s="59">
        <v>1351231</v>
      </c>
      <c r="K28460" s="59" t="s">
        <v>28893</v>
      </c>
      <c r="L28460" s="61" t="s">
        <v>113</v>
      </c>
      <c r="M28460" s="61">
        <f>VLOOKUP(H28460,zdroj!C:F,4,0)</f>
        <v>0</v>
      </c>
      <c r="N28460" s="61" t="str">
        <f t="shared" si="888"/>
        <v>katB</v>
      </c>
      <c r="P28460" s="73" t="str">
        <f t="shared" si="889"/>
        <v/>
      </c>
      <c r="Q28460" s="61" t="s">
        <v>30</v>
      </c>
    </row>
    <row r="28461" spans="8:17" x14ac:dyDescent="0.25">
      <c r="H28461" s="59">
        <v>155799</v>
      </c>
      <c r="I28461" s="59" t="s">
        <v>69</v>
      </c>
      <c r="J28461" s="59">
        <v>1351249</v>
      </c>
      <c r="K28461" s="59" t="s">
        <v>28894</v>
      </c>
      <c r="L28461" s="61" t="s">
        <v>113</v>
      </c>
      <c r="M28461" s="61">
        <f>VLOOKUP(H28461,zdroj!C:F,4,0)</f>
        <v>0</v>
      </c>
      <c r="N28461" s="61" t="str">
        <f t="shared" si="888"/>
        <v>katB</v>
      </c>
      <c r="P28461" s="73" t="str">
        <f t="shared" si="889"/>
        <v/>
      </c>
      <c r="Q28461" s="61" t="s">
        <v>30</v>
      </c>
    </row>
    <row r="28462" spans="8:17" x14ac:dyDescent="0.25">
      <c r="H28462" s="59">
        <v>155799</v>
      </c>
      <c r="I28462" s="59" t="s">
        <v>69</v>
      </c>
      <c r="J28462" s="59">
        <v>1351257</v>
      </c>
      <c r="K28462" s="59" t="s">
        <v>28895</v>
      </c>
      <c r="L28462" s="61" t="s">
        <v>113</v>
      </c>
      <c r="M28462" s="61">
        <f>VLOOKUP(H28462,zdroj!C:F,4,0)</f>
        <v>0</v>
      </c>
      <c r="N28462" s="61" t="str">
        <f t="shared" si="888"/>
        <v>katB</v>
      </c>
      <c r="P28462" s="73" t="str">
        <f t="shared" si="889"/>
        <v/>
      </c>
      <c r="Q28462" s="61" t="s">
        <v>30</v>
      </c>
    </row>
    <row r="28463" spans="8:17" x14ac:dyDescent="0.25">
      <c r="H28463" s="59">
        <v>155799</v>
      </c>
      <c r="I28463" s="59" t="s">
        <v>69</v>
      </c>
      <c r="J28463" s="59">
        <v>1351265</v>
      </c>
      <c r="K28463" s="59" t="s">
        <v>28896</v>
      </c>
      <c r="L28463" s="61" t="s">
        <v>113</v>
      </c>
      <c r="M28463" s="61">
        <f>VLOOKUP(H28463,zdroj!C:F,4,0)</f>
        <v>0</v>
      </c>
      <c r="N28463" s="61" t="str">
        <f t="shared" si="888"/>
        <v>katB</v>
      </c>
      <c r="P28463" s="73" t="str">
        <f t="shared" si="889"/>
        <v/>
      </c>
      <c r="Q28463" s="61" t="s">
        <v>30</v>
      </c>
    </row>
    <row r="28464" spans="8:17" x14ac:dyDescent="0.25">
      <c r="H28464" s="59">
        <v>155799</v>
      </c>
      <c r="I28464" s="59" t="s">
        <v>69</v>
      </c>
      <c r="J28464" s="59">
        <v>1351273</v>
      </c>
      <c r="K28464" s="59" t="s">
        <v>28897</v>
      </c>
      <c r="L28464" s="61" t="s">
        <v>113</v>
      </c>
      <c r="M28464" s="61">
        <f>VLOOKUP(H28464,zdroj!C:F,4,0)</f>
        <v>0</v>
      </c>
      <c r="N28464" s="61" t="str">
        <f t="shared" si="888"/>
        <v>katB</v>
      </c>
      <c r="P28464" s="73" t="str">
        <f t="shared" si="889"/>
        <v/>
      </c>
      <c r="Q28464" s="61" t="s">
        <v>30</v>
      </c>
    </row>
    <row r="28465" spans="8:17" x14ac:dyDescent="0.25">
      <c r="H28465" s="59">
        <v>155799</v>
      </c>
      <c r="I28465" s="59" t="s">
        <v>69</v>
      </c>
      <c r="J28465" s="59">
        <v>1351281</v>
      </c>
      <c r="K28465" s="59" t="s">
        <v>28898</v>
      </c>
      <c r="L28465" s="61" t="s">
        <v>113</v>
      </c>
      <c r="M28465" s="61">
        <f>VLOOKUP(H28465,zdroj!C:F,4,0)</f>
        <v>0</v>
      </c>
      <c r="N28465" s="61" t="str">
        <f t="shared" si="888"/>
        <v>katB</v>
      </c>
      <c r="P28465" s="73" t="str">
        <f t="shared" si="889"/>
        <v/>
      </c>
      <c r="Q28465" s="61" t="s">
        <v>30</v>
      </c>
    </row>
    <row r="28466" spans="8:17" x14ac:dyDescent="0.25">
      <c r="H28466" s="59">
        <v>155799</v>
      </c>
      <c r="I28466" s="59" t="s">
        <v>69</v>
      </c>
      <c r="J28466" s="59">
        <v>1351290</v>
      </c>
      <c r="K28466" s="59" t="s">
        <v>28899</v>
      </c>
      <c r="L28466" s="61" t="s">
        <v>113</v>
      </c>
      <c r="M28466" s="61">
        <f>VLOOKUP(H28466,zdroj!C:F,4,0)</f>
        <v>0</v>
      </c>
      <c r="N28466" s="61" t="str">
        <f t="shared" si="888"/>
        <v>katB</v>
      </c>
      <c r="P28466" s="73" t="str">
        <f t="shared" si="889"/>
        <v/>
      </c>
      <c r="Q28466" s="61" t="s">
        <v>30</v>
      </c>
    </row>
    <row r="28467" spans="8:17" x14ac:dyDescent="0.25">
      <c r="H28467" s="59">
        <v>155799</v>
      </c>
      <c r="I28467" s="59" t="s">
        <v>69</v>
      </c>
      <c r="J28467" s="59">
        <v>1351303</v>
      </c>
      <c r="K28467" s="59" t="s">
        <v>28900</v>
      </c>
      <c r="L28467" s="61" t="s">
        <v>113</v>
      </c>
      <c r="M28467" s="61">
        <f>VLOOKUP(H28467,zdroj!C:F,4,0)</f>
        <v>0</v>
      </c>
      <c r="N28467" s="61" t="str">
        <f t="shared" si="888"/>
        <v>katB</v>
      </c>
      <c r="P28467" s="73" t="str">
        <f t="shared" si="889"/>
        <v/>
      </c>
      <c r="Q28467" s="61" t="s">
        <v>30</v>
      </c>
    </row>
    <row r="28468" spans="8:17" x14ac:dyDescent="0.25">
      <c r="H28468" s="59">
        <v>155799</v>
      </c>
      <c r="I28468" s="59" t="s">
        <v>69</v>
      </c>
      <c r="J28468" s="59">
        <v>1351311</v>
      </c>
      <c r="K28468" s="59" t="s">
        <v>28901</v>
      </c>
      <c r="L28468" s="61" t="s">
        <v>113</v>
      </c>
      <c r="M28468" s="61">
        <f>VLOOKUP(H28468,zdroj!C:F,4,0)</f>
        <v>0</v>
      </c>
      <c r="N28468" s="61" t="str">
        <f t="shared" si="888"/>
        <v>katB</v>
      </c>
      <c r="P28468" s="73" t="str">
        <f t="shared" si="889"/>
        <v/>
      </c>
      <c r="Q28468" s="61" t="s">
        <v>30</v>
      </c>
    </row>
    <row r="28469" spans="8:17" x14ac:dyDescent="0.25">
      <c r="H28469" s="59">
        <v>155799</v>
      </c>
      <c r="I28469" s="59" t="s">
        <v>69</v>
      </c>
      <c r="J28469" s="59">
        <v>1351320</v>
      </c>
      <c r="K28469" s="59" t="s">
        <v>28902</v>
      </c>
      <c r="L28469" s="61" t="s">
        <v>113</v>
      </c>
      <c r="M28469" s="61">
        <f>VLOOKUP(H28469,zdroj!C:F,4,0)</f>
        <v>0</v>
      </c>
      <c r="N28469" s="61" t="str">
        <f t="shared" si="888"/>
        <v>katB</v>
      </c>
      <c r="P28469" s="73" t="str">
        <f t="shared" si="889"/>
        <v/>
      </c>
      <c r="Q28469" s="61" t="s">
        <v>30</v>
      </c>
    </row>
    <row r="28470" spans="8:17" x14ac:dyDescent="0.25">
      <c r="H28470" s="59">
        <v>155799</v>
      </c>
      <c r="I28470" s="59" t="s">
        <v>69</v>
      </c>
      <c r="J28470" s="59">
        <v>1351338</v>
      </c>
      <c r="K28470" s="59" t="s">
        <v>28903</v>
      </c>
      <c r="L28470" s="61" t="s">
        <v>113</v>
      </c>
      <c r="M28470" s="61">
        <f>VLOOKUP(H28470,zdroj!C:F,4,0)</f>
        <v>0</v>
      </c>
      <c r="N28470" s="61" t="str">
        <f t="shared" si="888"/>
        <v>katB</v>
      </c>
      <c r="P28470" s="73" t="str">
        <f t="shared" si="889"/>
        <v/>
      </c>
      <c r="Q28470" s="61" t="s">
        <v>30</v>
      </c>
    </row>
    <row r="28471" spans="8:17" x14ac:dyDescent="0.25">
      <c r="H28471" s="59">
        <v>155799</v>
      </c>
      <c r="I28471" s="59" t="s">
        <v>69</v>
      </c>
      <c r="J28471" s="59">
        <v>1351346</v>
      </c>
      <c r="K28471" s="59" t="s">
        <v>28904</v>
      </c>
      <c r="L28471" s="61" t="s">
        <v>113</v>
      </c>
      <c r="M28471" s="61">
        <f>VLOOKUP(H28471,zdroj!C:F,4,0)</f>
        <v>0</v>
      </c>
      <c r="N28471" s="61" t="str">
        <f t="shared" si="888"/>
        <v>katB</v>
      </c>
      <c r="P28471" s="73" t="str">
        <f t="shared" si="889"/>
        <v/>
      </c>
      <c r="Q28471" s="61" t="s">
        <v>30</v>
      </c>
    </row>
    <row r="28472" spans="8:17" x14ac:dyDescent="0.25">
      <c r="H28472" s="59">
        <v>155799</v>
      </c>
      <c r="I28472" s="59" t="s">
        <v>69</v>
      </c>
      <c r="J28472" s="59">
        <v>1351354</v>
      </c>
      <c r="K28472" s="59" t="s">
        <v>28905</v>
      </c>
      <c r="L28472" s="61" t="s">
        <v>113</v>
      </c>
      <c r="M28472" s="61">
        <f>VLOOKUP(H28472,zdroj!C:F,4,0)</f>
        <v>0</v>
      </c>
      <c r="N28472" s="61" t="str">
        <f t="shared" si="888"/>
        <v>katB</v>
      </c>
      <c r="P28472" s="73" t="str">
        <f t="shared" si="889"/>
        <v/>
      </c>
      <c r="Q28472" s="61" t="s">
        <v>30</v>
      </c>
    </row>
    <row r="28473" spans="8:17" x14ac:dyDescent="0.25">
      <c r="H28473" s="59">
        <v>155799</v>
      </c>
      <c r="I28473" s="59" t="s">
        <v>69</v>
      </c>
      <c r="J28473" s="59">
        <v>1351362</v>
      </c>
      <c r="K28473" s="59" t="s">
        <v>28906</v>
      </c>
      <c r="L28473" s="61" t="s">
        <v>113</v>
      </c>
      <c r="M28473" s="61">
        <f>VLOOKUP(H28473,zdroj!C:F,4,0)</f>
        <v>0</v>
      </c>
      <c r="N28473" s="61" t="str">
        <f t="shared" si="888"/>
        <v>katB</v>
      </c>
      <c r="P28473" s="73" t="str">
        <f t="shared" si="889"/>
        <v/>
      </c>
      <c r="Q28473" s="61" t="s">
        <v>30</v>
      </c>
    </row>
    <row r="28474" spans="8:17" x14ac:dyDescent="0.25">
      <c r="H28474" s="59">
        <v>155799</v>
      </c>
      <c r="I28474" s="59" t="s">
        <v>69</v>
      </c>
      <c r="J28474" s="59">
        <v>1351371</v>
      </c>
      <c r="K28474" s="59" t="s">
        <v>28907</v>
      </c>
      <c r="L28474" s="61" t="s">
        <v>113</v>
      </c>
      <c r="M28474" s="61">
        <f>VLOOKUP(H28474,zdroj!C:F,4,0)</f>
        <v>0</v>
      </c>
      <c r="N28474" s="61" t="str">
        <f t="shared" si="888"/>
        <v>katB</v>
      </c>
      <c r="P28474" s="73" t="str">
        <f t="shared" si="889"/>
        <v/>
      </c>
      <c r="Q28474" s="61" t="s">
        <v>30</v>
      </c>
    </row>
    <row r="28475" spans="8:17" x14ac:dyDescent="0.25">
      <c r="H28475" s="59">
        <v>155799</v>
      </c>
      <c r="I28475" s="59" t="s">
        <v>69</v>
      </c>
      <c r="J28475" s="59">
        <v>1351389</v>
      </c>
      <c r="K28475" s="59" t="s">
        <v>28908</v>
      </c>
      <c r="L28475" s="61" t="s">
        <v>113</v>
      </c>
      <c r="M28475" s="61">
        <f>VLOOKUP(H28475,zdroj!C:F,4,0)</f>
        <v>0</v>
      </c>
      <c r="N28475" s="61" t="str">
        <f t="shared" si="888"/>
        <v>katB</v>
      </c>
      <c r="P28475" s="73" t="str">
        <f t="shared" si="889"/>
        <v/>
      </c>
      <c r="Q28475" s="61" t="s">
        <v>30</v>
      </c>
    </row>
    <row r="28476" spans="8:17" x14ac:dyDescent="0.25">
      <c r="H28476" s="59">
        <v>155799</v>
      </c>
      <c r="I28476" s="59" t="s">
        <v>69</v>
      </c>
      <c r="J28476" s="59">
        <v>1351397</v>
      </c>
      <c r="K28476" s="59" t="s">
        <v>28909</v>
      </c>
      <c r="L28476" s="61" t="s">
        <v>113</v>
      </c>
      <c r="M28476" s="61">
        <f>VLOOKUP(H28476,zdroj!C:F,4,0)</f>
        <v>0</v>
      </c>
      <c r="N28476" s="61" t="str">
        <f t="shared" si="888"/>
        <v>katB</v>
      </c>
      <c r="P28476" s="73" t="str">
        <f t="shared" si="889"/>
        <v/>
      </c>
      <c r="Q28476" s="61" t="s">
        <v>30</v>
      </c>
    </row>
    <row r="28477" spans="8:17" x14ac:dyDescent="0.25">
      <c r="H28477" s="59">
        <v>155799</v>
      </c>
      <c r="I28477" s="59" t="s">
        <v>69</v>
      </c>
      <c r="J28477" s="59">
        <v>1351401</v>
      </c>
      <c r="K28477" s="59" t="s">
        <v>28910</v>
      </c>
      <c r="L28477" s="61" t="s">
        <v>113</v>
      </c>
      <c r="M28477" s="61">
        <f>VLOOKUP(H28477,zdroj!C:F,4,0)</f>
        <v>0</v>
      </c>
      <c r="N28477" s="61" t="str">
        <f t="shared" si="888"/>
        <v>katB</v>
      </c>
      <c r="P28477" s="73" t="str">
        <f t="shared" si="889"/>
        <v/>
      </c>
      <c r="Q28477" s="61" t="s">
        <v>30</v>
      </c>
    </row>
    <row r="28478" spans="8:17" x14ac:dyDescent="0.25">
      <c r="H28478" s="59">
        <v>155799</v>
      </c>
      <c r="I28478" s="59" t="s">
        <v>69</v>
      </c>
      <c r="J28478" s="59">
        <v>1351419</v>
      </c>
      <c r="K28478" s="59" t="s">
        <v>28911</v>
      </c>
      <c r="L28478" s="61" t="s">
        <v>113</v>
      </c>
      <c r="M28478" s="61">
        <f>VLOOKUP(H28478,zdroj!C:F,4,0)</f>
        <v>0</v>
      </c>
      <c r="N28478" s="61" t="str">
        <f t="shared" si="888"/>
        <v>katB</v>
      </c>
      <c r="P28478" s="73" t="str">
        <f t="shared" si="889"/>
        <v/>
      </c>
      <c r="Q28478" s="61" t="s">
        <v>30</v>
      </c>
    </row>
    <row r="28479" spans="8:17" x14ac:dyDescent="0.25">
      <c r="H28479" s="59">
        <v>155799</v>
      </c>
      <c r="I28479" s="59" t="s">
        <v>69</v>
      </c>
      <c r="J28479" s="59">
        <v>1351427</v>
      </c>
      <c r="K28479" s="59" t="s">
        <v>28912</v>
      </c>
      <c r="L28479" s="61" t="s">
        <v>113</v>
      </c>
      <c r="M28479" s="61">
        <f>VLOOKUP(H28479,zdroj!C:F,4,0)</f>
        <v>0</v>
      </c>
      <c r="N28479" s="61" t="str">
        <f t="shared" si="888"/>
        <v>katB</v>
      </c>
      <c r="P28479" s="73" t="str">
        <f t="shared" si="889"/>
        <v/>
      </c>
      <c r="Q28479" s="61" t="s">
        <v>30</v>
      </c>
    </row>
    <row r="28480" spans="8:17" x14ac:dyDescent="0.25">
      <c r="H28480" s="59">
        <v>155799</v>
      </c>
      <c r="I28480" s="59" t="s">
        <v>69</v>
      </c>
      <c r="J28480" s="59">
        <v>1351435</v>
      </c>
      <c r="K28480" s="59" t="s">
        <v>28913</v>
      </c>
      <c r="L28480" s="61" t="s">
        <v>113</v>
      </c>
      <c r="M28480" s="61">
        <f>VLOOKUP(H28480,zdroj!C:F,4,0)</f>
        <v>0</v>
      </c>
      <c r="N28480" s="61" t="str">
        <f t="shared" si="888"/>
        <v>katB</v>
      </c>
      <c r="P28480" s="73" t="str">
        <f t="shared" si="889"/>
        <v/>
      </c>
      <c r="Q28480" s="61" t="s">
        <v>30</v>
      </c>
    </row>
    <row r="28481" spans="8:17" x14ac:dyDescent="0.25">
      <c r="H28481" s="59">
        <v>155799</v>
      </c>
      <c r="I28481" s="59" t="s">
        <v>69</v>
      </c>
      <c r="J28481" s="59">
        <v>1351443</v>
      </c>
      <c r="K28481" s="59" t="s">
        <v>28914</v>
      </c>
      <c r="L28481" s="61" t="s">
        <v>113</v>
      </c>
      <c r="M28481" s="61">
        <f>VLOOKUP(H28481,zdroj!C:F,4,0)</f>
        <v>0</v>
      </c>
      <c r="N28481" s="61" t="str">
        <f t="shared" si="888"/>
        <v>katB</v>
      </c>
      <c r="P28481" s="73" t="str">
        <f t="shared" si="889"/>
        <v/>
      </c>
      <c r="Q28481" s="61" t="s">
        <v>30</v>
      </c>
    </row>
    <row r="28482" spans="8:17" x14ac:dyDescent="0.25">
      <c r="H28482" s="59">
        <v>155799</v>
      </c>
      <c r="I28482" s="59" t="s">
        <v>69</v>
      </c>
      <c r="J28482" s="59">
        <v>1351460</v>
      </c>
      <c r="K28482" s="59" t="s">
        <v>28915</v>
      </c>
      <c r="L28482" s="61" t="s">
        <v>113</v>
      </c>
      <c r="M28482" s="61">
        <f>VLOOKUP(H28482,zdroj!C:F,4,0)</f>
        <v>0</v>
      </c>
      <c r="N28482" s="61" t="str">
        <f t="shared" si="888"/>
        <v>katB</v>
      </c>
      <c r="P28482" s="73" t="str">
        <f t="shared" si="889"/>
        <v/>
      </c>
      <c r="Q28482" s="61" t="s">
        <v>30</v>
      </c>
    </row>
    <row r="28483" spans="8:17" x14ac:dyDescent="0.25">
      <c r="H28483" s="59">
        <v>155799</v>
      </c>
      <c r="I28483" s="59" t="s">
        <v>69</v>
      </c>
      <c r="J28483" s="59">
        <v>1351478</v>
      </c>
      <c r="K28483" s="59" t="s">
        <v>28916</v>
      </c>
      <c r="L28483" s="61" t="s">
        <v>113</v>
      </c>
      <c r="M28483" s="61">
        <f>VLOOKUP(H28483,zdroj!C:F,4,0)</f>
        <v>0</v>
      </c>
      <c r="N28483" s="61" t="str">
        <f t="shared" si="888"/>
        <v>katB</v>
      </c>
      <c r="P28483" s="73" t="str">
        <f t="shared" si="889"/>
        <v/>
      </c>
      <c r="Q28483" s="61" t="s">
        <v>30</v>
      </c>
    </row>
    <row r="28484" spans="8:17" x14ac:dyDescent="0.25">
      <c r="H28484" s="59">
        <v>155799</v>
      </c>
      <c r="I28484" s="59" t="s">
        <v>69</v>
      </c>
      <c r="J28484" s="59">
        <v>1351494</v>
      </c>
      <c r="K28484" s="59" t="s">
        <v>28917</v>
      </c>
      <c r="L28484" s="61" t="s">
        <v>113</v>
      </c>
      <c r="M28484" s="61">
        <f>VLOOKUP(H28484,zdroj!C:F,4,0)</f>
        <v>0</v>
      </c>
      <c r="N28484" s="61" t="str">
        <f t="shared" si="888"/>
        <v>katB</v>
      </c>
      <c r="P28484" s="73" t="str">
        <f t="shared" si="889"/>
        <v/>
      </c>
      <c r="Q28484" s="61" t="s">
        <v>30</v>
      </c>
    </row>
    <row r="28485" spans="8:17" x14ac:dyDescent="0.25">
      <c r="H28485" s="59">
        <v>155799</v>
      </c>
      <c r="I28485" s="59" t="s">
        <v>69</v>
      </c>
      <c r="J28485" s="59">
        <v>1351508</v>
      </c>
      <c r="K28485" s="59" t="s">
        <v>28918</v>
      </c>
      <c r="L28485" s="61" t="s">
        <v>113</v>
      </c>
      <c r="M28485" s="61">
        <f>VLOOKUP(H28485,zdroj!C:F,4,0)</f>
        <v>0</v>
      </c>
      <c r="N28485" s="61" t="str">
        <f t="shared" si="888"/>
        <v>katB</v>
      </c>
      <c r="P28485" s="73" t="str">
        <f t="shared" si="889"/>
        <v/>
      </c>
      <c r="Q28485" s="61" t="s">
        <v>30</v>
      </c>
    </row>
    <row r="28486" spans="8:17" x14ac:dyDescent="0.25">
      <c r="H28486" s="59">
        <v>155799</v>
      </c>
      <c r="I28486" s="59" t="s">
        <v>69</v>
      </c>
      <c r="J28486" s="59">
        <v>1351516</v>
      </c>
      <c r="K28486" s="59" t="s">
        <v>28919</v>
      </c>
      <c r="L28486" s="61" t="s">
        <v>113</v>
      </c>
      <c r="M28486" s="61">
        <f>VLOOKUP(H28486,zdroj!C:F,4,0)</f>
        <v>0</v>
      </c>
      <c r="N28486" s="61" t="str">
        <f t="shared" si="888"/>
        <v>katB</v>
      </c>
      <c r="P28486" s="73" t="str">
        <f t="shared" si="889"/>
        <v/>
      </c>
      <c r="Q28486" s="61" t="s">
        <v>30</v>
      </c>
    </row>
    <row r="28487" spans="8:17" x14ac:dyDescent="0.25">
      <c r="H28487" s="59">
        <v>155799</v>
      </c>
      <c r="I28487" s="59" t="s">
        <v>69</v>
      </c>
      <c r="J28487" s="59">
        <v>1351524</v>
      </c>
      <c r="K28487" s="59" t="s">
        <v>28920</v>
      </c>
      <c r="L28487" s="61" t="s">
        <v>113</v>
      </c>
      <c r="M28487" s="61">
        <f>VLOOKUP(H28487,zdroj!C:F,4,0)</f>
        <v>0</v>
      </c>
      <c r="N28487" s="61" t="str">
        <f t="shared" ref="N28487:N28499" si="890">IF(M28487="A",IF(L28487="katA","katB",L28487),L28487)</f>
        <v>katB</v>
      </c>
      <c r="P28487" s="73" t="str">
        <f t="shared" ref="P28487:P28499" si="891">IF(O28487="A",1,"")</f>
        <v/>
      </c>
      <c r="Q28487" s="61" t="s">
        <v>30</v>
      </c>
    </row>
    <row r="28488" spans="8:17" x14ac:dyDescent="0.25">
      <c r="H28488" s="59">
        <v>155799</v>
      </c>
      <c r="I28488" s="59" t="s">
        <v>69</v>
      </c>
      <c r="J28488" s="59">
        <v>1351532</v>
      </c>
      <c r="K28488" s="59" t="s">
        <v>28921</v>
      </c>
      <c r="L28488" s="61" t="s">
        <v>113</v>
      </c>
      <c r="M28488" s="61">
        <f>VLOOKUP(H28488,zdroj!C:F,4,0)</f>
        <v>0</v>
      </c>
      <c r="N28488" s="61" t="str">
        <f t="shared" si="890"/>
        <v>katB</v>
      </c>
      <c r="P28488" s="73" t="str">
        <f t="shared" si="891"/>
        <v/>
      </c>
      <c r="Q28488" s="61" t="s">
        <v>30</v>
      </c>
    </row>
    <row r="28489" spans="8:17" x14ac:dyDescent="0.25">
      <c r="H28489" s="59">
        <v>155799</v>
      </c>
      <c r="I28489" s="59" t="s">
        <v>69</v>
      </c>
      <c r="J28489" s="59">
        <v>1351541</v>
      </c>
      <c r="K28489" s="59" t="s">
        <v>28922</v>
      </c>
      <c r="L28489" s="61" t="s">
        <v>113</v>
      </c>
      <c r="M28489" s="61">
        <f>VLOOKUP(H28489,zdroj!C:F,4,0)</f>
        <v>0</v>
      </c>
      <c r="N28489" s="61" t="str">
        <f t="shared" si="890"/>
        <v>katB</v>
      </c>
      <c r="P28489" s="73" t="str">
        <f t="shared" si="891"/>
        <v/>
      </c>
      <c r="Q28489" s="61" t="s">
        <v>30</v>
      </c>
    </row>
    <row r="28490" spans="8:17" x14ac:dyDescent="0.25">
      <c r="H28490" s="59">
        <v>155799</v>
      </c>
      <c r="I28490" s="59" t="s">
        <v>69</v>
      </c>
      <c r="J28490" s="59">
        <v>1351559</v>
      </c>
      <c r="K28490" s="59" t="s">
        <v>28923</v>
      </c>
      <c r="L28490" s="61" t="s">
        <v>113</v>
      </c>
      <c r="M28490" s="61">
        <f>VLOOKUP(H28490,zdroj!C:F,4,0)</f>
        <v>0</v>
      </c>
      <c r="N28490" s="61" t="str">
        <f t="shared" si="890"/>
        <v>katB</v>
      </c>
      <c r="P28490" s="73" t="str">
        <f t="shared" si="891"/>
        <v/>
      </c>
      <c r="Q28490" s="61" t="s">
        <v>30</v>
      </c>
    </row>
    <row r="28491" spans="8:17" x14ac:dyDescent="0.25">
      <c r="H28491" s="59">
        <v>155799</v>
      </c>
      <c r="I28491" s="59" t="s">
        <v>69</v>
      </c>
      <c r="J28491" s="59">
        <v>1351567</v>
      </c>
      <c r="K28491" s="59" t="s">
        <v>28924</v>
      </c>
      <c r="L28491" s="61" t="s">
        <v>113</v>
      </c>
      <c r="M28491" s="61">
        <f>VLOOKUP(H28491,zdroj!C:F,4,0)</f>
        <v>0</v>
      </c>
      <c r="N28491" s="61" t="str">
        <f t="shared" si="890"/>
        <v>katB</v>
      </c>
      <c r="P28491" s="73" t="str">
        <f t="shared" si="891"/>
        <v/>
      </c>
      <c r="Q28491" s="61" t="s">
        <v>30</v>
      </c>
    </row>
    <row r="28492" spans="8:17" x14ac:dyDescent="0.25">
      <c r="H28492" s="59">
        <v>155799</v>
      </c>
      <c r="I28492" s="59" t="s">
        <v>69</v>
      </c>
      <c r="J28492" s="59">
        <v>1351575</v>
      </c>
      <c r="K28492" s="59" t="s">
        <v>28925</v>
      </c>
      <c r="L28492" s="61" t="s">
        <v>113</v>
      </c>
      <c r="M28492" s="61">
        <f>VLOOKUP(H28492,zdroj!C:F,4,0)</f>
        <v>0</v>
      </c>
      <c r="N28492" s="61" t="str">
        <f t="shared" si="890"/>
        <v>katB</v>
      </c>
      <c r="P28492" s="73" t="str">
        <f t="shared" si="891"/>
        <v/>
      </c>
      <c r="Q28492" s="61" t="s">
        <v>30</v>
      </c>
    </row>
    <row r="28493" spans="8:17" x14ac:dyDescent="0.25">
      <c r="H28493" s="59">
        <v>155799</v>
      </c>
      <c r="I28493" s="59" t="s">
        <v>69</v>
      </c>
      <c r="J28493" s="59">
        <v>1351583</v>
      </c>
      <c r="K28493" s="59" t="s">
        <v>28926</v>
      </c>
      <c r="L28493" s="61" t="s">
        <v>113</v>
      </c>
      <c r="M28493" s="61">
        <f>VLOOKUP(H28493,zdroj!C:F,4,0)</f>
        <v>0</v>
      </c>
      <c r="N28493" s="61" t="str">
        <f t="shared" si="890"/>
        <v>katB</v>
      </c>
      <c r="P28493" s="73" t="str">
        <f t="shared" si="891"/>
        <v/>
      </c>
      <c r="Q28493" s="61" t="s">
        <v>30</v>
      </c>
    </row>
    <row r="28494" spans="8:17" x14ac:dyDescent="0.25">
      <c r="H28494" s="59">
        <v>155799</v>
      </c>
      <c r="I28494" s="59" t="s">
        <v>69</v>
      </c>
      <c r="J28494" s="59">
        <v>1351591</v>
      </c>
      <c r="K28494" s="59" t="s">
        <v>28927</v>
      </c>
      <c r="L28494" s="61" t="s">
        <v>113</v>
      </c>
      <c r="M28494" s="61">
        <f>VLOOKUP(H28494,zdroj!C:F,4,0)</f>
        <v>0</v>
      </c>
      <c r="N28494" s="61" t="str">
        <f t="shared" si="890"/>
        <v>katB</v>
      </c>
      <c r="P28494" s="73" t="str">
        <f t="shared" si="891"/>
        <v/>
      </c>
      <c r="Q28494" s="61" t="s">
        <v>30</v>
      </c>
    </row>
    <row r="28495" spans="8:17" x14ac:dyDescent="0.25">
      <c r="H28495" s="59">
        <v>155799</v>
      </c>
      <c r="I28495" s="59" t="s">
        <v>69</v>
      </c>
      <c r="J28495" s="59">
        <v>1351605</v>
      </c>
      <c r="K28495" s="59" t="s">
        <v>28928</v>
      </c>
      <c r="L28495" s="61" t="s">
        <v>113</v>
      </c>
      <c r="M28495" s="61">
        <f>VLOOKUP(H28495,zdroj!C:F,4,0)</f>
        <v>0</v>
      </c>
      <c r="N28495" s="61" t="str">
        <f t="shared" si="890"/>
        <v>katB</v>
      </c>
      <c r="P28495" s="73" t="str">
        <f t="shared" si="891"/>
        <v/>
      </c>
      <c r="Q28495" s="61" t="s">
        <v>30</v>
      </c>
    </row>
    <row r="28496" spans="8:17" x14ac:dyDescent="0.25">
      <c r="H28496" s="59">
        <v>155799</v>
      </c>
      <c r="I28496" s="59" t="s">
        <v>69</v>
      </c>
      <c r="J28496" s="59">
        <v>1351613</v>
      </c>
      <c r="K28496" s="59" t="s">
        <v>28929</v>
      </c>
      <c r="L28496" s="61" t="s">
        <v>113</v>
      </c>
      <c r="M28496" s="61">
        <f>VLOOKUP(H28496,zdroj!C:F,4,0)</f>
        <v>0</v>
      </c>
      <c r="N28496" s="61" t="str">
        <f t="shared" si="890"/>
        <v>katB</v>
      </c>
      <c r="P28496" s="73" t="str">
        <f t="shared" si="891"/>
        <v/>
      </c>
      <c r="Q28496" s="61" t="s">
        <v>30</v>
      </c>
    </row>
    <row r="28497" spans="8:17" x14ac:dyDescent="0.25">
      <c r="H28497" s="59">
        <v>155799</v>
      </c>
      <c r="I28497" s="59" t="s">
        <v>69</v>
      </c>
      <c r="J28497" s="59">
        <v>1351621</v>
      </c>
      <c r="K28497" s="59" t="s">
        <v>28930</v>
      </c>
      <c r="L28497" s="61" t="s">
        <v>113</v>
      </c>
      <c r="M28497" s="61">
        <f>VLOOKUP(H28497,zdroj!C:F,4,0)</f>
        <v>0</v>
      </c>
      <c r="N28497" s="61" t="str">
        <f t="shared" si="890"/>
        <v>katB</v>
      </c>
      <c r="P28497" s="73" t="str">
        <f t="shared" si="891"/>
        <v/>
      </c>
      <c r="Q28497" s="61" t="s">
        <v>30</v>
      </c>
    </row>
    <row r="28498" spans="8:17" x14ac:dyDescent="0.25">
      <c r="H28498" s="59">
        <v>155799</v>
      </c>
      <c r="I28498" s="59" t="s">
        <v>69</v>
      </c>
      <c r="J28498" s="59">
        <v>1351630</v>
      </c>
      <c r="K28498" s="59" t="s">
        <v>28931</v>
      </c>
      <c r="L28498" s="61" t="s">
        <v>81</v>
      </c>
      <c r="M28498" s="61">
        <f>VLOOKUP(H28498,zdroj!C:F,4,0)</f>
        <v>0</v>
      </c>
      <c r="N28498" s="61" t="str">
        <f t="shared" si="890"/>
        <v>-</v>
      </c>
      <c r="P28498" s="73" t="str">
        <f t="shared" si="891"/>
        <v/>
      </c>
      <c r="Q28498" s="61" t="s">
        <v>88</v>
      </c>
    </row>
    <row r="28499" spans="8:17" x14ac:dyDescent="0.25">
      <c r="H28499" s="59">
        <v>155799</v>
      </c>
      <c r="I28499" s="59" t="s">
        <v>69</v>
      </c>
      <c r="J28499" s="59">
        <v>73315885</v>
      </c>
      <c r="K28499" s="59" t="s">
        <v>28932</v>
      </c>
      <c r="L28499" s="61" t="s">
        <v>113</v>
      </c>
      <c r="M28499" s="61">
        <f>VLOOKUP(H28499,zdroj!C:F,4,0)</f>
        <v>0</v>
      </c>
      <c r="N28499" s="61" t="str">
        <f t="shared" si="890"/>
        <v>katB</v>
      </c>
      <c r="P28499" s="73" t="str">
        <f t="shared" si="891"/>
        <v/>
      </c>
      <c r="Q28499" s="61" t="s">
        <v>30</v>
      </c>
    </row>
  </sheetData>
  <sheetProtection algorithmName="SHA-512" hashValue="BLLb7WjJlFvEGdJVQBE2v9VYp2hopjmu+DVwG6v54LyAUNWK35R5LwTwC5qx+cjbCP5h6CSagrN5LPCcx1f3ng==" saltValue="jiEmTKsJa4pg9KNNxuFz7w==" spinCount="100000" sheet="1" autoFilter="0"/>
  <autoFilter ref="H5:S28499" xr:uid="{F5FA42EA-D3D9-4C74-944F-ABF911594FAA}"/>
  <mergeCells count="2">
    <mergeCell ref="A4:F4"/>
    <mergeCell ref="H4:S4"/>
  </mergeCells>
  <conditionalFormatting sqref="B2:B3">
    <cfRule type="cellIs" dxfId="3" priority="3" operator="greaterThan">
      <formula>0.8</formula>
    </cfRule>
  </conditionalFormatting>
  <conditionalFormatting sqref="C6:C452">
    <cfRule type="containsText" dxfId="2" priority="2" operator="containsText" text="A">
      <formula>NOT(ISERROR(SEARCH("A",C6)))</formula>
    </cfRule>
  </conditionalFormatting>
  <conditionalFormatting sqref="F6:F452 D6:D452">
    <cfRule type="cellIs" dxfId="1" priority="1" operator="lessThan">
      <formula>40</formula>
    </cfRule>
  </conditionalFormatting>
  <dataValidations count="2">
    <dataValidation type="list" allowBlank="1" showInputMessage="1" showErrorMessage="1" sqref="E6:E452" xr:uid="{75C12DD9-AE77-453B-AAA0-1D85D8E083BB}">
      <formula1>INDIRECT($B6)</formula1>
    </dataValidation>
    <dataValidation type="list" allowBlank="1" showInputMessage="1" showErrorMessage="1" sqref="S6:S28499" xr:uid="{E27A512A-44C9-49B3-A81F-50498D36706E}">
      <formula1>INDIRECT($N6)</formula1>
    </dataValidation>
  </dataValidations>
  <pageMargins left="0.7" right="0.7" top="0.78740157499999996" bottom="0.78740157499999996"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4E5AF05C-CF0F-4706-B7C5-6E444D6A9D64}">
          <x14:formula1>
            <xm:f>zdroj!$R$2:$R$3</xm:f>
          </x14:formula1>
          <xm:sqref>O6:O28499</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D1187D-A72E-404B-85F8-9156EAE69FB5}">
  <dimension ref="B2:O16"/>
  <sheetViews>
    <sheetView zoomScale="80" zoomScaleNormal="80" workbookViewId="0">
      <selection activeCell="H3" sqref="H3"/>
    </sheetView>
  </sheetViews>
  <sheetFormatPr defaultRowHeight="15" x14ac:dyDescent="0.25"/>
  <cols>
    <col min="1" max="1" width="5.85546875" customWidth="1"/>
    <col min="2" max="2" width="35.42578125" customWidth="1"/>
    <col min="3" max="3" width="7.7109375" customWidth="1"/>
    <col min="4" max="4" width="7.28515625" customWidth="1"/>
    <col min="5" max="5" width="27.140625" customWidth="1"/>
    <col min="7" max="7" width="17" customWidth="1"/>
    <col min="8" max="8" width="21.7109375" bestFit="1" customWidth="1"/>
    <col min="10" max="10" width="23.7109375" customWidth="1"/>
    <col min="12" max="12" width="27.7109375" bestFit="1" customWidth="1"/>
    <col min="13" max="13" width="14" customWidth="1"/>
    <col min="14" max="14" width="16.28515625" hidden="1" customWidth="1"/>
    <col min="15" max="15" width="9.140625" customWidth="1"/>
  </cols>
  <sheetData>
    <row r="2" spans="2:15" ht="45" x14ac:dyDescent="0.25">
      <c r="B2" s="22" t="s">
        <v>17</v>
      </c>
      <c r="C2" s="23"/>
      <c r="D2" s="24"/>
      <c r="E2" s="25" t="s">
        <v>18</v>
      </c>
      <c r="F2" s="26"/>
      <c r="G2" s="27"/>
      <c r="H2" s="25" t="s">
        <v>119</v>
      </c>
      <c r="I2" s="26"/>
      <c r="J2" s="25" t="s">
        <v>19</v>
      </c>
      <c r="K2" s="27"/>
      <c r="L2" s="25" t="s">
        <v>20</v>
      </c>
    </row>
    <row r="3" spans="2:15" ht="30" x14ac:dyDescent="0.25">
      <c r="B3" s="28" t="str">
        <f>'k vyplneni'!K1</f>
        <v>NIO23 Kadaň - Žatec - Slaný - Ústí nad Labem - Litvínov</v>
      </c>
      <c r="C3" s="29"/>
      <c r="D3" s="30"/>
      <c r="E3" s="21">
        <f>COUNTA('k vyplneni'!A6:A1000)</f>
        <v>447</v>
      </c>
      <c r="F3" s="31"/>
      <c r="G3" s="32"/>
      <c r="H3" s="33">
        <f>SUM(zdroj!I2:I1000,zdroj!P2:P1000)</f>
        <v>11577</v>
      </c>
      <c r="I3" s="34"/>
      <c r="J3" s="33" t="e">
        <f>('k vyplneni'!A2/'automaticky vypocet'!J6)*'k vyplneni'!B2</f>
        <v>#DIV/0!</v>
      </c>
      <c r="K3" s="32"/>
      <c r="L3" s="35" t="e">
        <f>IF(J3&lt;=20000,1,IF(J3&lt;=30000,0.95,IF(J3&lt;=40000,0.9,IF(J3&lt;=50000,0.85,IF(J3&lt;=60000,0.8,IF(J3&lt;=70000,0.7,IF(J3&gt;70000,0.6)))))))</f>
        <v>#DIV/0!</v>
      </c>
    </row>
    <row r="4" spans="2:15" x14ac:dyDescent="0.25">
      <c r="B4" s="32"/>
      <c r="C4" s="32"/>
      <c r="D4" s="30"/>
      <c r="E4" s="32"/>
      <c r="F4" s="32"/>
      <c r="G4" s="32"/>
      <c r="H4" s="32"/>
      <c r="I4" s="32"/>
      <c r="J4" s="32"/>
      <c r="K4" s="32"/>
      <c r="L4" s="32"/>
    </row>
    <row r="5" spans="2:15" ht="50.25" customHeight="1" x14ac:dyDescent="0.25">
      <c r="B5" s="25" t="s">
        <v>121</v>
      </c>
      <c r="C5" s="26"/>
      <c r="D5" s="24"/>
      <c r="E5" s="25" t="s">
        <v>21</v>
      </c>
      <c r="F5" s="26"/>
      <c r="G5" s="32"/>
      <c r="H5" s="25" t="s">
        <v>22</v>
      </c>
      <c r="I5" s="36"/>
      <c r="J5" s="28" t="s">
        <v>23</v>
      </c>
      <c r="K5" s="32"/>
      <c r="L5" s="26"/>
    </row>
    <row r="6" spans="2:15" x14ac:dyDescent="0.25">
      <c r="B6" s="37">
        <f>E6/E3</f>
        <v>0</v>
      </c>
      <c r="C6" s="38"/>
      <c r="D6" s="30"/>
      <c r="E6" s="39">
        <f>COUNTIF('k vyplneni'!C6:C1000,"A")</f>
        <v>0</v>
      </c>
      <c r="F6" s="31"/>
      <c r="G6" s="32"/>
      <c r="H6" s="40">
        <f>(COUNTIFS('k vyplneni'!O:O,"A")-C15)</f>
        <v>0</v>
      </c>
      <c r="I6" s="32"/>
      <c r="J6" s="40">
        <f>SUM('k vyplneni'!P6:P50000)-C15</f>
        <v>0</v>
      </c>
      <c r="K6" s="32"/>
      <c r="L6" s="41"/>
    </row>
    <row r="7" spans="2:15" x14ac:dyDescent="0.25">
      <c r="B7" s="42"/>
      <c r="C7" s="42"/>
      <c r="D7" s="30"/>
      <c r="E7" s="36"/>
      <c r="F7" s="36"/>
      <c r="G7" s="34"/>
      <c r="H7" s="43"/>
      <c r="I7" s="43"/>
      <c r="J7" s="43"/>
      <c r="K7" s="32"/>
      <c r="L7" s="44"/>
    </row>
    <row r="8" spans="2:15" ht="75.75" thickBot="1" x14ac:dyDescent="0.3">
      <c r="B8" s="81" t="s">
        <v>24</v>
      </c>
      <c r="C8" s="81"/>
      <c r="D8" s="30"/>
      <c r="E8" s="25" t="s">
        <v>25</v>
      </c>
      <c r="F8" s="25"/>
      <c r="G8" s="45" t="s">
        <v>26</v>
      </c>
      <c r="H8" s="45" t="s">
        <v>27</v>
      </c>
      <c r="I8" s="43"/>
      <c r="J8" s="45" t="s">
        <v>28</v>
      </c>
      <c r="K8" s="32"/>
      <c r="L8" s="46" t="s">
        <v>29</v>
      </c>
      <c r="N8" s="6" t="s">
        <v>123</v>
      </c>
    </row>
    <row r="9" spans="2:15" ht="30.75" thickBot="1" x14ac:dyDescent="0.3">
      <c r="B9" s="22" t="s">
        <v>30</v>
      </c>
      <c r="C9" s="22">
        <f>COUNTIFS('k vyplneni'!P:P,"&gt;0",'k vyplneni'!Q:Q,"OBAM")</f>
        <v>0</v>
      </c>
      <c r="D9" s="30"/>
      <c r="E9" s="47" t="s">
        <v>111</v>
      </c>
      <c r="F9" s="25">
        <f>COUNTIFS('k vyplneni'!S:S,E9)</f>
        <v>0</v>
      </c>
      <c r="G9" s="48">
        <f>F9/$H$3</f>
        <v>0</v>
      </c>
      <c r="H9" s="49">
        <f>G9*1</f>
        <v>0</v>
      </c>
      <c r="I9" s="43"/>
      <c r="J9" s="49" t="e">
        <f>H16*L3</f>
        <v>#DIV/0!</v>
      </c>
      <c r="K9" s="32"/>
      <c r="L9" s="50" t="e">
        <f>IF(N9&lt;1,0,N9)</f>
        <v>#DIV/0!</v>
      </c>
      <c r="N9" t="e">
        <f>INT(25*LOG10(J9*100))</f>
        <v>#DIV/0!</v>
      </c>
    </row>
    <row r="10" spans="2:15" ht="30" x14ac:dyDescent="0.25">
      <c r="B10" s="22" t="s">
        <v>31</v>
      </c>
      <c r="C10" s="22">
        <f>COUNTIFS('k vyplneni'!P:P,"&gt;0",'k vyplneni'!Q:Q,"SOCAM")</f>
        <v>0</v>
      </c>
      <c r="D10" s="30"/>
      <c r="E10" s="47" t="s">
        <v>32</v>
      </c>
      <c r="F10" s="25">
        <f>COUNTIFS('k vyplneni'!S:S,E10)</f>
        <v>0</v>
      </c>
      <c r="G10" s="48">
        <f t="shared" ref="G10:G15" si="0">F10/$H$3</f>
        <v>0</v>
      </c>
      <c r="H10" s="49">
        <f>G10*0.9</f>
        <v>0</v>
      </c>
      <c r="I10" s="43"/>
      <c r="J10" s="43"/>
      <c r="K10" s="32"/>
      <c r="L10" s="51"/>
    </row>
    <row r="11" spans="2:15" ht="30" x14ac:dyDescent="0.25">
      <c r="B11" s="22" t="s">
        <v>33</v>
      </c>
      <c r="C11" s="22">
        <f>COUNTIFS('k vyplneni'!P:P,"&gt;0",'k vyplneni'!Q:Q,"OVMAM")</f>
        <v>0</v>
      </c>
      <c r="D11" s="30"/>
      <c r="E11" s="47" t="s">
        <v>34</v>
      </c>
      <c r="F11" s="25">
        <f>COUNTIFS('k vyplneni'!S:S,E11)</f>
        <v>0</v>
      </c>
      <c r="G11" s="48">
        <f t="shared" si="0"/>
        <v>0</v>
      </c>
      <c r="H11" s="49">
        <f>G11*0.7</f>
        <v>0</v>
      </c>
      <c r="I11" s="43"/>
      <c r="J11" s="43"/>
      <c r="K11" s="43"/>
      <c r="L11" s="32"/>
      <c r="M11" s="67"/>
      <c r="N11" s="67"/>
      <c r="O11" s="67"/>
    </row>
    <row r="12" spans="2:15" ht="30" x14ac:dyDescent="0.25">
      <c r="B12" s="22" t="s">
        <v>35</v>
      </c>
      <c r="C12" s="22">
        <f>COUNTIFS('k vyplneni'!P:P,"&gt;0",'k vyplneni'!N:N,"katA")</f>
        <v>0</v>
      </c>
      <c r="D12" s="32"/>
      <c r="E12" s="47" t="s">
        <v>36</v>
      </c>
      <c r="F12" s="25">
        <f>COUNTIFS('k vyplneni'!S:S,E12)</f>
        <v>0</v>
      </c>
      <c r="G12" s="48">
        <f t="shared" si="0"/>
        <v>0</v>
      </c>
      <c r="H12" s="52">
        <f>G12*0.9</f>
        <v>0</v>
      </c>
      <c r="I12" s="32"/>
      <c r="J12" s="32"/>
      <c r="K12" s="32"/>
      <c r="L12" s="68"/>
      <c r="M12" s="67"/>
      <c r="N12" s="67"/>
      <c r="O12" s="67"/>
    </row>
    <row r="13" spans="2:15" ht="30" x14ac:dyDescent="0.25">
      <c r="B13" s="22" t="s">
        <v>37</v>
      </c>
      <c r="C13" s="22">
        <f>COUNTIFS('k vyplneni'!P:P,"&gt;0",'k vyplneni'!N:N,"katB")</f>
        <v>0</v>
      </c>
      <c r="D13" s="32"/>
      <c r="E13" s="47" t="s">
        <v>38</v>
      </c>
      <c r="F13" s="25">
        <f>COUNTIFS('k vyplneni'!S:S,E13)</f>
        <v>0</v>
      </c>
      <c r="G13" s="48">
        <f t="shared" si="0"/>
        <v>0</v>
      </c>
      <c r="H13" s="52">
        <f>G13*0.7</f>
        <v>0</v>
      </c>
      <c r="I13" s="32"/>
      <c r="J13" s="41"/>
      <c r="K13" s="32"/>
      <c r="L13" s="68"/>
      <c r="M13" s="67"/>
      <c r="N13" s="67"/>
      <c r="O13" s="67"/>
    </row>
    <row r="14" spans="2:15" ht="30" x14ac:dyDescent="0.25">
      <c r="B14" s="22" t="s">
        <v>39</v>
      </c>
      <c r="C14" s="22">
        <f>COUNTIFS('k vyplneni'!P:P,"&gt;0",'k vyplneni'!N:N,"katC")</f>
        <v>0</v>
      </c>
      <c r="D14" s="32"/>
      <c r="E14" s="47" t="s">
        <v>40</v>
      </c>
      <c r="F14" s="25">
        <f>COUNTIFS('k vyplneni'!S:S,E14)</f>
        <v>0</v>
      </c>
      <c r="G14" s="48">
        <f t="shared" si="0"/>
        <v>0</v>
      </c>
      <c r="H14" s="52">
        <f>G14*0.7</f>
        <v>0</v>
      </c>
      <c r="I14" s="32"/>
      <c r="J14" s="32"/>
      <c r="K14" s="32"/>
      <c r="L14" s="68"/>
      <c r="M14" s="67"/>
      <c r="N14" s="67"/>
      <c r="O14" s="67"/>
    </row>
    <row r="15" spans="2:15" ht="30" x14ac:dyDescent="0.25">
      <c r="B15" s="53" t="s">
        <v>41</v>
      </c>
      <c r="C15" s="22">
        <f>COUNTIFS('k vyplneni'!P:P,"&gt;0",'k vyplneni'!N:N,"-")</f>
        <v>0</v>
      </c>
      <c r="D15" s="32"/>
      <c r="E15" s="54" t="s">
        <v>42</v>
      </c>
      <c r="F15" s="25">
        <f>COUNTIFS('k vyplneni'!S:S,E15)</f>
        <v>0</v>
      </c>
      <c r="G15" s="48">
        <f t="shared" si="0"/>
        <v>0</v>
      </c>
      <c r="H15" s="52">
        <f>G15*0.7</f>
        <v>0</v>
      </c>
      <c r="I15" s="32"/>
      <c r="J15" s="32"/>
      <c r="K15" s="32"/>
      <c r="L15" s="32"/>
      <c r="M15" s="67"/>
      <c r="N15" s="67"/>
      <c r="O15" s="67"/>
    </row>
    <row r="16" spans="2:15" ht="30" x14ac:dyDescent="0.25">
      <c r="B16" s="55" t="s">
        <v>43</v>
      </c>
      <c r="C16" s="22" t="str">
        <f>IF(H6&gt;C15,"ANO","NE")</f>
        <v>NE</v>
      </c>
      <c r="D16" s="32"/>
      <c r="E16" s="32"/>
      <c r="F16" s="25">
        <f>SUM(F9:F15)</f>
        <v>0</v>
      </c>
      <c r="G16" s="48">
        <f t="shared" ref="G16:H16" si="1">SUM(G9:G15)</f>
        <v>0</v>
      </c>
      <c r="H16" s="48">
        <f t="shared" si="1"/>
        <v>0</v>
      </c>
      <c r="I16" s="32"/>
      <c r="J16" s="43"/>
      <c r="K16" s="32"/>
      <c r="L16" s="32"/>
    </row>
  </sheetData>
  <sheetProtection algorithmName="SHA-512" hashValue="6xf3VxBCntz7A9+VX2ZqfMjPVymT69Vgf5v1j4v38FzpDKhK5UtMrYOFmraDI1aFXSrAdfQzKF8N8k5owp9MCA==" saltValue="G0z67Ubnz7gswIVf1vdmlQ==" spinCount="100000" sheet="1" objects="1" scenarios="1"/>
  <mergeCells count="1">
    <mergeCell ref="B8:C8"/>
  </mergeCells>
  <conditionalFormatting sqref="C16">
    <cfRule type="containsText" dxfId="0" priority="1" operator="containsText" text="NE">
      <formula>NOT(ISERROR(SEARCH("NE",C16)))</formula>
    </cfRule>
  </conditionalFormatting>
  <pageMargins left="0.7" right="0.7" top="0.78740157499999996" bottom="0.78740157499999996" header="0.3" footer="0.3"/>
  <pageSetup orientation="portrait" r:id="rId1"/>
  <ignoredErrors>
    <ignoredError sqref="H11:H12 C10" formula="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6C4DC0-1A4A-4FD4-AE1E-457F4855D135}">
  <dimension ref="B2:F42"/>
  <sheetViews>
    <sheetView zoomScale="80" zoomScaleNormal="80" workbookViewId="0">
      <selection activeCell="F26" sqref="F26"/>
    </sheetView>
  </sheetViews>
  <sheetFormatPr defaultRowHeight="15" x14ac:dyDescent="0.25"/>
  <cols>
    <col min="1" max="1" width="4.7109375" customWidth="1"/>
    <col min="2" max="2" width="10.85546875" bestFit="1" customWidth="1"/>
    <col min="3" max="3" width="34.28515625" style="6" customWidth="1"/>
    <col min="4" max="4" width="25.140625" customWidth="1"/>
    <col min="5" max="5" width="24.28515625" style="7" customWidth="1"/>
    <col min="6" max="6" width="94" style="6" customWidth="1"/>
    <col min="8" max="8" width="23" customWidth="1"/>
  </cols>
  <sheetData>
    <row r="2" spans="2:6" ht="26.25" customHeight="1" x14ac:dyDescent="0.25">
      <c r="B2" s="9"/>
      <c r="C2" s="17" t="s">
        <v>102</v>
      </c>
      <c r="D2" s="18" t="s">
        <v>103</v>
      </c>
      <c r="E2" s="18" t="s">
        <v>105</v>
      </c>
      <c r="F2" s="17" t="s">
        <v>104</v>
      </c>
    </row>
    <row r="3" spans="2:6" ht="30" x14ac:dyDescent="0.25">
      <c r="B3" s="8"/>
      <c r="C3" s="10" t="s">
        <v>0</v>
      </c>
      <c r="D3" s="11"/>
      <c r="E3" s="19" t="s">
        <v>75</v>
      </c>
      <c r="F3" s="10" t="s">
        <v>106</v>
      </c>
    </row>
    <row r="4" spans="2:6" x14ac:dyDescent="0.25">
      <c r="C4" s="12"/>
      <c r="D4" s="13"/>
      <c r="E4" s="13"/>
      <c r="F4" s="12"/>
    </row>
    <row r="5" spans="2:6" ht="60" x14ac:dyDescent="0.25">
      <c r="B5" s="8"/>
      <c r="C5" s="10" t="s">
        <v>1</v>
      </c>
      <c r="D5" s="11"/>
      <c r="E5" s="19" t="s">
        <v>75</v>
      </c>
      <c r="F5" s="10" t="s">
        <v>120</v>
      </c>
    </row>
    <row r="6" spans="2:6" x14ac:dyDescent="0.25">
      <c r="C6" s="12"/>
      <c r="D6" s="13"/>
      <c r="E6" s="13"/>
      <c r="F6" s="12"/>
    </row>
    <row r="7" spans="2:6" ht="30" x14ac:dyDescent="0.25">
      <c r="B7" s="84" t="s">
        <v>62</v>
      </c>
      <c r="C7" s="82" t="s">
        <v>63</v>
      </c>
      <c r="D7" s="11" t="s">
        <v>64</v>
      </c>
      <c r="E7" s="11" t="s">
        <v>65</v>
      </c>
      <c r="F7" s="10" t="s">
        <v>107</v>
      </c>
    </row>
    <row r="8" spans="2:6" x14ac:dyDescent="0.25">
      <c r="B8" s="84"/>
      <c r="C8" s="82"/>
      <c r="D8" s="11" t="s">
        <v>66</v>
      </c>
      <c r="E8" s="11" t="s">
        <v>65</v>
      </c>
      <c r="F8" s="10" t="s">
        <v>108</v>
      </c>
    </row>
    <row r="9" spans="2:6" x14ac:dyDescent="0.25">
      <c r="B9" s="84"/>
      <c r="C9" s="14"/>
      <c r="D9" s="15"/>
      <c r="E9" s="15"/>
      <c r="F9" s="14"/>
    </row>
    <row r="10" spans="2:6" x14ac:dyDescent="0.25">
      <c r="B10" s="84"/>
      <c r="C10" s="82" t="s">
        <v>3</v>
      </c>
      <c r="D10" s="11" t="s">
        <v>67</v>
      </c>
      <c r="E10" s="11" t="s">
        <v>65</v>
      </c>
      <c r="F10" s="10" t="s">
        <v>68</v>
      </c>
    </row>
    <row r="11" spans="2:6" x14ac:dyDescent="0.25">
      <c r="B11" s="84"/>
      <c r="C11" s="82"/>
      <c r="D11" s="11" t="s">
        <v>69</v>
      </c>
      <c r="E11" s="11" t="s">
        <v>65</v>
      </c>
      <c r="F11" s="10" t="s">
        <v>70</v>
      </c>
    </row>
    <row r="12" spans="2:6" ht="95.25" customHeight="1" x14ac:dyDescent="0.25">
      <c r="B12" s="84"/>
      <c r="C12" s="82"/>
      <c r="D12" s="11" t="s">
        <v>71</v>
      </c>
      <c r="E12" s="11" t="s">
        <v>65</v>
      </c>
      <c r="F12" s="10" t="s">
        <v>28934</v>
      </c>
    </row>
    <row r="13" spans="2:6" x14ac:dyDescent="0.25">
      <c r="B13" s="84"/>
      <c r="C13" s="82"/>
      <c r="D13" s="11" t="s">
        <v>72</v>
      </c>
      <c r="E13" s="11" t="s">
        <v>65</v>
      </c>
      <c r="F13" s="10" t="s">
        <v>73</v>
      </c>
    </row>
    <row r="14" spans="2:6" x14ac:dyDescent="0.25">
      <c r="B14" s="84"/>
      <c r="C14" s="14"/>
      <c r="D14" s="15"/>
      <c r="E14" s="15"/>
      <c r="F14" s="14"/>
    </row>
    <row r="15" spans="2:6" ht="30" x14ac:dyDescent="0.25">
      <c r="B15" s="84"/>
      <c r="C15" s="16" t="s">
        <v>5</v>
      </c>
      <c r="D15" s="11"/>
      <c r="E15" s="11" t="s">
        <v>65</v>
      </c>
      <c r="F15" s="10" t="s">
        <v>28940</v>
      </c>
    </row>
    <row r="16" spans="2:6" x14ac:dyDescent="0.25">
      <c r="B16" s="84"/>
      <c r="C16" s="14"/>
      <c r="D16" s="15"/>
      <c r="E16" s="15"/>
      <c r="F16" s="14"/>
    </row>
    <row r="17" spans="2:6" ht="45" x14ac:dyDescent="0.25">
      <c r="B17" s="84"/>
      <c r="C17" s="16" t="s">
        <v>74</v>
      </c>
      <c r="D17" s="11" t="s">
        <v>64</v>
      </c>
      <c r="E17" s="19" t="s">
        <v>75</v>
      </c>
      <c r="F17" s="10" t="s">
        <v>76</v>
      </c>
    </row>
    <row r="18" spans="2:6" x14ac:dyDescent="0.25">
      <c r="B18" s="84"/>
      <c r="C18" s="14"/>
      <c r="D18" s="15"/>
      <c r="E18" s="15"/>
      <c r="F18" s="14"/>
    </row>
    <row r="19" spans="2:6" ht="45" x14ac:dyDescent="0.25">
      <c r="B19" s="84"/>
      <c r="C19" s="16" t="s">
        <v>7</v>
      </c>
      <c r="D19" s="11"/>
      <c r="E19" s="11" t="s">
        <v>65</v>
      </c>
      <c r="F19" s="10" t="s">
        <v>28941</v>
      </c>
    </row>
    <row r="20" spans="2:6" x14ac:dyDescent="0.25">
      <c r="C20" s="12"/>
      <c r="D20" s="13"/>
      <c r="E20" s="13"/>
      <c r="F20" s="12"/>
    </row>
    <row r="21" spans="2:6" ht="30" x14ac:dyDescent="0.25">
      <c r="B21" s="83" t="s">
        <v>77</v>
      </c>
      <c r="C21" s="82" t="s">
        <v>28933</v>
      </c>
      <c r="D21" s="11" t="s">
        <v>112</v>
      </c>
      <c r="E21" s="11" t="s">
        <v>65</v>
      </c>
      <c r="F21" s="10" t="s">
        <v>78</v>
      </c>
    </row>
    <row r="22" spans="2:6" ht="30" x14ac:dyDescent="0.25">
      <c r="B22" s="83"/>
      <c r="C22" s="82"/>
      <c r="D22" s="11" t="s">
        <v>113</v>
      </c>
      <c r="E22" s="11" t="s">
        <v>65</v>
      </c>
      <c r="F22" s="10" t="s">
        <v>79</v>
      </c>
    </row>
    <row r="23" spans="2:6" ht="30" x14ac:dyDescent="0.25">
      <c r="B23" s="83"/>
      <c r="C23" s="82"/>
      <c r="D23" s="11" t="s">
        <v>114</v>
      </c>
      <c r="E23" s="11" t="s">
        <v>65</v>
      </c>
      <c r="F23" s="10" t="s">
        <v>80</v>
      </c>
    </row>
    <row r="24" spans="2:6" x14ac:dyDescent="0.25">
      <c r="B24" s="83"/>
      <c r="C24" s="82"/>
      <c r="D24" s="11" t="s">
        <v>81</v>
      </c>
      <c r="E24" s="11" t="s">
        <v>65</v>
      </c>
      <c r="F24" s="10" t="s">
        <v>82</v>
      </c>
    </row>
    <row r="25" spans="2:6" x14ac:dyDescent="0.25">
      <c r="B25" s="83"/>
      <c r="C25" s="14"/>
      <c r="D25" s="15"/>
      <c r="E25" s="15"/>
      <c r="F25" s="14"/>
    </row>
    <row r="26" spans="2:6" ht="30" x14ac:dyDescent="0.25">
      <c r="B26" s="83"/>
      <c r="C26" s="82" t="s">
        <v>83</v>
      </c>
      <c r="D26" s="11" t="s">
        <v>84</v>
      </c>
      <c r="E26" s="11" t="s">
        <v>65</v>
      </c>
      <c r="F26" s="10" t="s">
        <v>85</v>
      </c>
    </row>
    <row r="27" spans="2:6" ht="30" x14ac:dyDescent="0.25">
      <c r="B27" s="83"/>
      <c r="C27" s="82"/>
      <c r="D27" s="11" t="s">
        <v>86</v>
      </c>
      <c r="E27" s="11" t="s">
        <v>65</v>
      </c>
      <c r="F27" s="10" t="s">
        <v>87</v>
      </c>
    </row>
    <row r="28" spans="2:6" ht="30" x14ac:dyDescent="0.25">
      <c r="B28" s="83"/>
      <c r="C28" s="82"/>
      <c r="D28" s="11" t="s">
        <v>88</v>
      </c>
      <c r="E28" s="11" t="s">
        <v>65</v>
      </c>
      <c r="F28" s="10" t="s">
        <v>89</v>
      </c>
    </row>
    <row r="29" spans="2:6" x14ac:dyDescent="0.25">
      <c r="B29" s="83"/>
      <c r="C29" s="82"/>
      <c r="D29" s="11" t="s">
        <v>30</v>
      </c>
      <c r="E29" s="11" t="s">
        <v>65</v>
      </c>
      <c r="F29" s="10" t="s">
        <v>90</v>
      </c>
    </row>
    <row r="30" spans="2:6" x14ac:dyDescent="0.25">
      <c r="B30" s="83"/>
      <c r="C30" s="82"/>
      <c r="D30" s="11" t="s">
        <v>33</v>
      </c>
      <c r="E30" s="11" t="s">
        <v>65</v>
      </c>
      <c r="F30" s="10" t="s">
        <v>90</v>
      </c>
    </row>
    <row r="31" spans="2:6" x14ac:dyDescent="0.25">
      <c r="B31" s="83"/>
      <c r="C31" s="82"/>
      <c r="D31" s="11" t="s">
        <v>31</v>
      </c>
      <c r="E31" s="11" t="s">
        <v>65</v>
      </c>
      <c r="F31" s="10" t="s">
        <v>90</v>
      </c>
    </row>
    <row r="32" spans="2:6" x14ac:dyDescent="0.25">
      <c r="B32" s="83"/>
      <c r="C32" s="14"/>
      <c r="D32" s="15"/>
      <c r="E32" s="15"/>
      <c r="F32" s="14"/>
    </row>
    <row r="33" spans="2:6" ht="45" x14ac:dyDescent="0.25">
      <c r="B33" s="83"/>
      <c r="C33" s="82" t="s">
        <v>15</v>
      </c>
      <c r="D33" s="11" t="s">
        <v>91</v>
      </c>
      <c r="E33" s="11" t="s">
        <v>65</v>
      </c>
      <c r="F33" s="10" t="s">
        <v>92</v>
      </c>
    </row>
    <row r="34" spans="2:6" x14ac:dyDescent="0.25">
      <c r="B34" s="83"/>
      <c r="C34" s="82"/>
      <c r="D34" s="11" t="s">
        <v>93</v>
      </c>
      <c r="E34" s="11" t="s">
        <v>65</v>
      </c>
      <c r="F34" s="10"/>
    </row>
    <row r="35" spans="2:6" x14ac:dyDescent="0.25">
      <c r="B35" s="83"/>
      <c r="C35" s="14"/>
      <c r="D35" s="15"/>
      <c r="E35" s="15"/>
      <c r="F35" s="14"/>
    </row>
    <row r="36" spans="2:6" ht="45" x14ac:dyDescent="0.25">
      <c r="B36" s="83"/>
      <c r="C36" s="82" t="s">
        <v>94</v>
      </c>
      <c r="D36" s="11" t="s">
        <v>91</v>
      </c>
      <c r="E36" s="19" t="s">
        <v>75</v>
      </c>
      <c r="F36" s="10" t="s">
        <v>95</v>
      </c>
    </row>
    <row r="37" spans="2:6" x14ac:dyDescent="0.25">
      <c r="B37" s="83"/>
      <c r="C37" s="82"/>
      <c r="D37" s="11" t="s">
        <v>96</v>
      </c>
      <c r="E37" s="19" t="s">
        <v>75</v>
      </c>
      <c r="F37" s="10" t="s">
        <v>97</v>
      </c>
    </row>
    <row r="38" spans="2:6" x14ac:dyDescent="0.25">
      <c r="B38" s="83"/>
      <c r="C38" s="82"/>
      <c r="D38" s="11" t="s">
        <v>93</v>
      </c>
      <c r="E38" s="11"/>
      <c r="F38" s="10" t="s">
        <v>97</v>
      </c>
    </row>
    <row r="39" spans="2:6" x14ac:dyDescent="0.25">
      <c r="B39" s="83"/>
      <c r="C39" s="14"/>
      <c r="D39" s="15"/>
      <c r="E39" s="15"/>
      <c r="F39" s="14"/>
    </row>
    <row r="40" spans="2:6" ht="45" x14ac:dyDescent="0.25">
      <c r="B40" s="83"/>
      <c r="C40" s="16" t="s">
        <v>98</v>
      </c>
      <c r="D40" s="11"/>
      <c r="E40" s="19" t="s">
        <v>99</v>
      </c>
      <c r="F40" s="10" t="s">
        <v>100</v>
      </c>
    </row>
    <row r="41" spans="2:6" x14ac:dyDescent="0.25">
      <c r="B41" s="83"/>
      <c r="C41" s="14"/>
      <c r="D41" s="15"/>
      <c r="E41" s="15"/>
      <c r="F41" s="14"/>
    </row>
    <row r="42" spans="2:6" ht="30" x14ac:dyDescent="0.25">
      <c r="B42" s="83"/>
      <c r="C42" s="16" t="s">
        <v>16</v>
      </c>
      <c r="D42" s="11" t="s">
        <v>109</v>
      </c>
      <c r="E42" s="19" t="s">
        <v>75</v>
      </c>
      <c r="F42" s="10" t="s">
        <v>101</v>
      </c>
    </row>
  </sheetData>
  <sheetProtection algorithmName="SHA-512" hashValue="DoW3kBMoRGiCaqWhKWBu31uikNOXEXTK7iLAnLAwdrpcUSPmf/NY1SWMTVtsL2DndmsUX3y9eGuJCONCSicxSA==" saltValue="VuT0197mgeLJot8EIyO9Ww==" spinCount="100000" sheet="1" objects="1" scenarios="1"/>
  <mergeCells count="8">
    <mergeCell ref="C33:C34"/>
    <mergeCell ref="C36:C38"/>
    <mergeCell ref="B21:B42"/>
    <mergeCell ref="B7:B19"/>
    <mergeCell ref="C7:C8"/>
    <mergeCell ref="C10:C13"/>
    <mergeCell ref="C21:C24"/>
    <mergeCell ref="C26:C31"/>
  </mergeCells>
  <pageMargins left="0.7" right="0.7" top="0.78740157499999996" bottom="0.78740157499999996"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CB1901-D717-41CB-8467-03A7A64193BB}">
  <dimension ref="A1:AB448"/>
  <sheetViews>
    <sheetView zoomScale="85" zoomScaleNormal="85" workbookViewId="0">
      <pane xSplit="1" ySplit="1" topLeftCell="B2" activePane="bottomRight" state="frozen"/>
      <selection pane="topRight" activeCell="B1" sqref="B1"/>
      <selection pane="bottomLeft" activeCell="A2" sqref="A2"/>
      <selection pane="bottomRight" activeCell="AB2" sqref="AB2"/>
    </sheetView>
  </sheetViews>
  <sheetFormatPr defaultRowHeight="15" x14ac:dyDescent="0.25"/>
  <cols>
    <col min="1" max="1" width="37.28515625" bestFit="1" customWidth="1"/>
    <col min="2" max="2" width="24.5703125" bestFit="1" customWidth="1"/>
    <col min="4" max="4" width="11.85546875" bestFit="1" customWidth="1"/>
    <col min="6" max="6" width="11" customWidth="1"/>
    <col min="8" max="8" width="13.42578125" customWidth="1"/>
    <col min="9" max="9" width="13.7109375" customWidth="1"/>
    <col min="10" max="10" width="14.7109375" customWidth="1"/>
    <col min="11" max="11" width="7.7109375" customWidth="1"/>
    <col min="12" max="12" width="10.140625" customWidth="1"/>
    <col min="13" max="13" width="10.85546875" customWidth="1"/>
    <col min="14" max="14" width="19.140625" customWidth="1"/>
    <col min="15" max="15" width="16.28515625" bestFit="1" customWidth="1"/>
    <col min="16" max="16" width="12.28515625" customWidth="1"/>
    <col min="17" max="18" width="0" hidden="1" customWidth="1"/>
    <col min="19" max="19" width="19.5703125" hidden="1" customWidth="1"/>
    <col min="20" max="20" width="18.5703125" hidden="1" customWidth="1"/>
    <col min="21" max="21" width="18.42578125" hidden="1" customWidth="1"/>
    <col min="22" max="22" width="48.42578125" hidden="1" customWidth="1"/>
    <col min="23" max="23" width="0" hidden="1" customWidth="1"/>
    <col min="24" max="24" width="11.85546875" hidden="1" customWidth="1"/>
    <col min="26" max="26" width="18.5703125" bestFit="1" customWidth="1"/>
  </cols>
  <sheetData>
    <row r="1" spans="1:28" ht="225" x14ac:dyDescent="0.25">
      <c r="A1" s="3" t="s">
        <v>44</v>
      </c>
      <c r="B1" s="3" t="s">
        <v>45</v>
      </c>
      <c r="C1" s="3" t="s">
        <v>46</v>
      </c>
      <c r="D1" s="3" t="s">
        <v>48</v>
      </c>
      <c r="E1" s="3" t="s">
        <v>47</v>
      </c>
      <c r="F1" s="2" t="s">
        <v>117</v>
      </c>
      <c r="G1" s="3" t="s">
        <v>49</v>
      </c>
      <c r="H1" s="1" t="s">
        <v>115</v>
      </c>
      <c r="I1" s="1" t="s">
        <v>50</v>
      </c>
      <c r="J1" s="1" t="s">
        <v>118</v>
      </c>
      <c r="K1" s="3" t="s">
        <v>51</v>
      </c>
      <c r="L1" s="76" t="s">
        <v>116</v>
      </c>
      <c r="M1" s="76" t="s">
        <v>52</v>
      </c>
      <c r="N1" s="76" t="s">
        <v>53</v>
      </c>
      <c r="O1" s="76" t="s">
        <v>54</v>
      </c>
      <c r="P1" s="20" t="s">
        <v>61</v>
      </c>
      <c r="Q1" s="4" t="s">
        <v>55</v>
      </c>
      <c r="R1" s="4" t="s">
        <v>56</v>
      </c>
      <c r="S1" s="4" t="s">
        <v>57</v>
      </c>
      <c r="T1" s="4" t="s">
        <v>57</v>
      </c>
      <c r="U1" s="4" t="s">
        <v>57</v>
      </c>
      <c r="V1" s="4" t="s">
        <v>58</v>
      </c>
      <c r="W1" s="4" t="s">
        <v>59</v>
      </c>
      <c r="X1" s="5" t="s">
        <v>60</v>
      </c>
      <c r="Y1" s="74" t="s">
        <v>28937</v>
      </c>
      <c r="Z1" s="75" t="s">
        <v>28938</v>
      </c>
      <c r="AA1" s="75" t="s">
        <v>28939</v>
      </c>
      <c r="AB1" s="75" t="s">
        <v>28942</v>
      </c>
    </row>
    <row r="2" spans="1:28" x14ac:dyDescent="0.25">
      <c r="A2" t="s">
        <v>124</v>
      </c>
      <c r="B2" t="s">
        <v>125</v>
      </c>
      <c r="C2">
        <v>32514</v>
      </c>
      <c r="D2" t="s">
        <v>72</v>
      </c>
      <c r="E2">
        <v>85</v>
      </c>
      <c r="F2">
        <f>VLOOKUP(B2,'k vyplneni'!A:F,5,0)</f>
        <v>0</v>
      </c>
      <c r="G2">
        <v>2</v>
      </c>
      <c r="I2">
        <f>J2-H2</f>
        <v>2</v>
      </c>
      <c r="J2">
        <v>2</v>
      </c>
      <c r="K2">
        <v>83</v>
      </c>
      <c r="L2">
        <v>0</v>
      </c>
      <c r="M2">
        <f>COUNTIFS('k vyplneni'!O:O,"A",'k vyplneni'!Q:Q,"OBAM",'k vyplneni'!H:H,C2)</f>
        <v>0</v>
      </c>
      <c r="N2" t="e">
        <f>ROUND((L2+M2)/(Y2+L2)*100,2)</f>
        <v>#DIV/0!</v>
      </c>
      <c r="O2" t="e">
        <f>ROUND((L2+M2)/(AA2+L2)*100,2)</f>
        <v>#DIV/0!</v>
      </c>
      <c r="P2" t="str">
        <f>IF('k vyplneni'!E6="A",VLOOKUP('k vyplneni'!A6,B:H,7,0),"")</f>
        <v/>
      </c>
      <c r="Q2" t="s">
        <v>30</v>
      </c>
      <c r="R2" t="s">
        <v>64</v>
      </c>
      <c r="S2" t="s">
        <v>112</v>
      </c>
      <c r="T2" t="s">
        <v>113</v>
      </c>
      <c r="U2" t="s">
        <v>114</v>
      </c>
      <c r="V2" t="s">
        <v>34</v>
      </c>
      <c r="W2">
        <v>0.7</v>
      </c>
      <c r="X2" t="s">
        <v>71</v>
      </c>
      <c r="Y2">
        <v>0</v>
      </c>
      <c r="Z2" t="e">
        <v>#N/A</v>
      </c>
      <c r="AA2">
        <v>0</v>
      </c>
      <c r="AB2">
        <f>COUNTIFS('k vyplneni'!O:O,"A",'k vyplneni'!H:H,C2)</f>
        <v>0</v>
      </c>
    </row>
    <row r="3" spans="1:28" x14ac:dyDescent="0.25">
      <c r="A3" t="s">
        <v>124</v>
      </c>
      <c r="B3" t="s">
        <v>126</v>
      </c>
      <c r="C3">
        <v>40207</v>
      </c>
      <c r="D3" t="s">
        <v>69</v>
      </c>
      <c r="E3">
        <v>82</v>
      </c>
      <c r="F3">
        <f>VLOOKUP(B3,'k vyplneni'!A:F,5,0)</f>
        <v>0</v>
      </c>
      <c r="G3">
        <v>76</v>
      </c>
      <c r="I3">
        <f t="shared" ref="I3:I66" si="0">J3-H3</f>
        <v>76</v>
      </c>
      <c r="J3">
        <v>76</v>
      </c>
      <c r="K3">
        <v>6</v>
      </c>
      <c r="L3">
        <v>0</v>
      </c>
      <c r="M3">
        <f>COUNTIFS('k vyplneni'!O:O,"A",'k vyplneni'!Q:Q,"OBAM",'k vyplneni'!H:H,C3)</f>
        <v>0</v>
      </c>
      <c r="N3">
        <f t="shared" ref="N3:N66" si="1">ROUND((L3+M3)/(Y3+L3)*100,2)</f>
        <v>0</v>
      </c>
      <c r="O3">
        <f t="shared" ref="O3:O66" si="2">ROUND((L3+M3)/(AA3+L3)*100,2)</f>
        <v>0</v>
      </c>
      <c r="P3" t="str">
        <f>IF('k vyplneni'!E7="A",VLOOKUP('k vyplneni'!A7,B:H,7,0),"")</f>
        <v/>
      </c>
      <c r="Q3" t="s">
        <v>31</v>
      </c>
      <c r="R3" t="s">
        <v>66</v>
      </c>
      <c r="S3" t="s">
        <v>34</v>
      </c>
      <c r="T3" t="s">
        <v>38</v>
      </c>
      <c r="U3" t="s">
        <v>42</v>
      </c>
      <c r="V3" t="s">
        <v>32</v>
      </c>
      <c r="W3">
        <v>0.9</v>
      </c>
      <c r="X3" t="s">
        <v>64</v>
      </c>
      <c r="Y3">
        <v>75</v>
      </c>
      <c r="Z3" t="e">
        <v>#N/A</v>
      </c>
      <c r="AA3">
        <v>75</v>
      </c>
      <c r="AB3">
        <f>COUNTIFS('k vyplneni'!O:O,"A",'k vyplneni'!H:H,C3)</f>
        <v>0</v>
      </c>
    </row>
    <row r="4" spans="1:28" x14ac:dyDescent="0.25">
      <c r="A4" t="s">
        <v>124</v>
      </c>
      <c r="B4" t="s">
        <v>127</v>
      </c>
      <c r="C4">
        <v>40215</v>
      </c>
      <c r="D4" t="s">
        <v>69</v>
      </c>
      <c r="E4">
        <v>27</v>
      </c>
      <c r="F4">
        <f>VLOOKUP(B4,'k vyplneni'!A:F,5,0)</f>
        <v>0</v>
      </c>
      <c r="G4">
        <v>26</v>
      </c>
      <c r="I4">
        <f t="shared" si="0"/>
        <v>26</v>
      </c>
      <c r="J4">
        <v>26</v>
      </c>
      <c r="K4">
        <v>1</v>
      </c>
      <c r="L4">
        <v>0</v>
      </c>
      <c r="M4">
        <f>COUNTIFS('k vyplneni'!O:O,"A",'k vyplneni'!Q:Q,"OBAM",'k vyplneni'!H:H,C4)</f>
        <v>0</v>
      </c>
      <c r="N4">
        <f t="shared" si="1"/>
        <v>0</v>
      </c>
      <c r="O4">
        <f t="shared" si="2"/>
        <v>0</v>
      </c>
      <c r="P4" t="str">
        <f>IF('k vyplneni'!E8="A",VLOOKUP('k vyplneni'!A8,B:H,7,0),"")</f>
        <v/>
      </c>
      <c r="Q4" t="s">
        <v>33</v>
      </c>
      <c r="S4" t="s">
        <v>32</v>
      </c>
      <c r="T4" t="s">
        <v>36</v>
      </c>
      <c r="U4" t="s">
        <v>111</v>
      </c>
      <c r="V4" t="s">
        <v>111</v>
      </c>
      <c r="W4">
        <v>1</v>
      </c>
      <c r="Y4">
        <v>26</v>
      </c>
      <c r="Z4" t="e">
        <v>#N/A</v>
      </c>
      <c r="AA4">
        <v>26</v>
      </c>
      <c r="AB4">
        <f>COUNTIFS('k vyplneni'!O:O,"A",'k vyplneni'!H:H,C4)</f>
        <v>0</v>
      </c>
    </row>
    <row r="5" spans="1:28" x14ac:dyDescent="0.25">
      <c r="A5" t="s">
        <v>124</v>
      </c>
      <c r="B5" t="s">
        <v>128</v>
      </c>
      <c r="C5">
        <v>40223</v>
      </c>
      <c r="D5" t="s">
        <v>69</v>
      </c>
      <c r="E5">
        <v>37</v>
      </c>
      <c r="F5">
        <f>VLOOKUP(B5,'k vyplneni'!A:F,5,0)</f>
        <v>0</v>
      </c>
      <c r="G5">
        <v>35</v>
      </c>
      <c r="I5">
        <f t="shared" si="0"/>
        <v>35</v>
      </c>
      <c r="J5">
        <v>35</v>
      </c>
      <c r="K5">
        <v>2</v>
      </c>
      <c r="L5">
        <v>0</v>
      </c>
      <c r="M5">
        <f>COUNTIFS('k vyplneni'!O:O,"A",'k vyplneni'!Q:Q,"OBAM",'k vyplneni'!H:H,C5)</f>
        <v>0</v>
      </c>
      <c r="N5">
        <f t="shared" si="1"/>
        <v>0</v>
      </c>
      <c r="O5">
        <f t="shared" si="2"/>
        <v>0</v>
      </c>
      <c r="P5" t="str">
        <f>IF('k vyplneni'!E9="A",VLOOKUP('k vyplneni'!A9,B:H,7,0),"")</f>
        <v/>
      </c>
      <c r="S5" t="s">
        <v>111</v>
      </c>
      <c r="T5" t="s">
        <v>40</v>
      </c>
      <c r="V5" t="s">
        <v>38</v>
      </c>
      <c r="W5">
        <v>0.7</v>
      </c>
      <c r="Y5">
        <v>35</v>
      </c>
      <c r="Z5" t="e">
        <v>#N/A</v>
      </c>
      <c r="AA5">
        <v>35</v>
      </c>
      <c r="AB5">
        <f>COUNTIFS('k vyplneni'!O:O,"A",'k vyplneni'!H:H,C5)</f>
        <v>0</v>
      </c>
    </row>
    <row r="6" spans="1:28" x14ac:dyDescent="0.25">
      <c r="A6" t="s">
        <v>124</v>
      </c>
      <c r="B6" t="s">
        <v>129</v>
      </c>
      <c r="C6">
        <v>196363</v>
      </c>
      <c r="D6" t="s">
        <v>69</v>
      </c>
      <c r="E6">
        <v>44</v>
      </c>
      <c r="F6">
        <f>VLOOKUP(B6,'k vyplneni'!A:F,5,0)</f>
        <v>0</v>
      </c>
      <c r="G6">
        <v>42</v>
      </c>
      <c r="I6">
        <f t="shared" si="0"/>
        <v>42</v>
      </c>
      <c r="J6">
        <v>42</v>
      </c>
      <c r="K6">
        <v>2</v>
      </c>
      <c r="L6">
        <v>0</v>
      </c>
      <c r="M6">
        <f>COUNTIFS('k vyplneni'!O:O,"A",'k vyplneni'!Q:Q,"OBAM",'k vyplneni'!H:H,C6)</f>
        <v>0</v>
      </c>
      <c r="N6">
        <f t="shared" si="1"/>
        <v>0</v>
      </c>
      <c r="O6">
        <f t="shared" si="2"/>
        <v>0</v>
      </c>
      <c r="P6" t="str">
        <f>IF('k vyplneni'!E10="A",VLOOKUP('k vyplneni'!A10,B:H,7,0),"")</f>
        <v/>
      </c>
      <c r="T6" t="s">
        <v>111</v>
      </c>
      <c r="V6" t="s">
        <v>36</v>
      </c>
      <c r="W6">
        <v>0.9</v>
      </c>
      <c r="Y6">
        <v>40</v>
      </c>
      <c r="Z6" t="e">
        <v>#N/A</v>
      </c>
      <c r="AA6">
        <v>40</v>
      </c>
      <c r="AB6">
        <f>COUNTIFS('k vyplneni'!O:O,"A",'k vyplneni'!H:H,C6)</f>
        <v>0</v>
      </c>
    </row>
    <row r="7" spans="1:28" x14ac:dyDescent="0.25">
      <c r="A7" t="s">
        <v>124</v>
      </c>
      <c r="B7" t="s">
        <v>130</v>
      </c>
      <c r="C7">
        <v>19631</v>
      </c>
      <c r="D7" t="s">
        <v>69</v>
      </c>
      <c r="E7">
        <v>12</v>
      </c>
      <c r="F7">
        <f>VLOOKUP(B7,'k vyplneni'!A:F,5,0)</f>
        <v>0</v>
      </c>
      <c r="G7">
        <v>11</v>
      </c>
      <c r="I7">
        <f t="shared" si="0"/>
        <v>11</v>
      </c>
      <c r="J7">
        <v>11</v>
      </c>
      <c r="K7">
        <v>1</v>
      </c>
      <c r="L7">
        <v>0</v>
      </c>
      <c r="M7">
        <f>COUNTIFS('k vyplneni'!O:O,"A",'k vyplneni'!Q:Q,"OBAM",'k vyplneni'!H:H,C7)</f>
        <v>0</v>
      </c>
      <c r="N7">
        <f t="shared" si="1"/>
        <v>0</v>
      </c>
      <c r="O7">
        <f t="shared" si="2"/>
        <v>0</v>
      </c>
      <c r="P7" t="str">
        <f>IF('k vyplneni'!E11="A",VLOOKUP('k vyplneni'!A11,B:H,7,0),"")</f>
        <v/>
      </c>
      <c r="V7" t="s">
        <v>40</v>
      </c>
      <c r="W7">
        <v>0.7</v>
      </c>
      <c r="Y7">
        <v>11</v>
      </c>
      <c r="Z7" t="e">
        <v>#N/A</v>
      </c>
      <c r="AA7">
        <v>11</v>
      </c>
      <c r="AB7">
        <f>COUNTIFS('k vyplneni'!O:O,"A",'k vyplneni'!H:H,C7)</f>
        <v>0</v>
      </c>
    </row>
    <row r="8" spans="1:28" x14ac:dyDescent="0.25">
      <c r="A8" t="s">
        <v>124</v>
      </c>
      <c r="B8" t="s">
        <v>131</v>
      </c>
      <c r="C8">
        <v>19640</v>
      </c>
      <c r="D8" t="s">
        <v>69</v>
      </c>
      <c r="E8">
        <v>8</v>
      </c>
      <c r="F8">
        <f>VLOOKUP(B8,'k vyplneni'!A:F,5,0)</f>
        <v>0</v>
      </c>
      <c r="G8">
        <v>8</v>
      </c>
      <c r="I8">
        <f t="shared" si="0"/>
        <v>8</v>
      </c>
      <c r="J8">
        <v>8</v>
      </c>
      <c r="L8">
        <v>0</v>
      </c>
      <c r="M8">
        <f>COUNTIFS('k vyplneni'!O:O,"A",'k vyplneni'!Q:Q,"OBAM",'k vyplneni'!H:H,C8)</f>
        <v>0</v>
      </c>
      <c r="N8">
        <f t="shared" si="1"/>
        <v>0</v>
      </c>
      <c r="O8">
        <f t="shared" si="2"/>
        <v>0</v>
      </c>
      <c r="P8" t="str">
        <f>IF('k vyplneni'!E12="A",VLOOKUP('k vyplneni'!A12,B:H,7,0),"")</f>
        <v/>
      </c>
      <c r="V8" t="s">
        <v>42</v>
      </c>
      <c r="W8">
        <v>0.7</v>
      </c>
      <c r="Y8">
        <v>8</v>
      </c>
      <c r="Z8" t="e">
        <v>#N/A</v>
      </c>
      <c r="AA8">
        <v>8</v>
      </c>
      <c r="AB8">
        <f>COUNTIFS('k vyplneni'!O:O,"A",'k vyplneni'!H:H,C8)</f>
        <v>0</v>
      </c>
    </row>
    <row r="9" spans="1:28" x14ac:dyDescent="0.25">
      <c r="A9" t="s">
        <v>124</v>
      </c>
      <c r="B9" t="s">
        <v>132</v>
      </c>
      <c r="C9">
        <v>83089</v>
      </c>
      <c r="D9" t="s">
        <v>72</v>
      </c>
      <c r="E9">
        <v>204</v>
      </c>
      <c r="F9">
        <f>VLOOKUP(B9,'k vyplneni'!A:F,5,0)</f>
        <v>0</v>
      </c>
      <c r="G9">
        <v>5</v>
      </c>
      <c r="I9">
        <f t="shared" si="0"/>
        <v>5</v>
      </c>
      <c r="J9">
        <v>5</v>
      </c>
      <c r="K9">
        <v>199</v>
      </c>
      <c r="L9">
        <v>0</v>
      </c>
      <c r="M9">
        <f>COUNTIFS('k vyplneni'!O:O,"A",'k vyplneni'!Q:Q,"OBAM",'k vyplneni'!H:H,C9)</f>
        <v>0</v>
      </c>
      <c r="N9" t="e">
        <f t="shared" si="1"/>
        <v>#DIV/0!</v>
      </c>
      <c r="O9" t="e">
        <f t="shared" si="2"/>
        <v>#DIV/0!</v>
      </c>
      <c r="P9" t="str">
        <f>IF('k vyplneni'!E13="A",VLOOKUP('k vyplneni'!A13,B:H,7,0),"")</f>
        <v/>
      </c>
      <c r="Y9">
        <v>0</v>
      </c>
      <c r="Z9" t="e">
        <v>#N/A</v>
      </c>
      <c r="AA9">
        <v>0</v>
      </c>
      <c r="AB9">
        <f>COUNTIFS('k vyplneni'!O:O,"A",'k vyplneni'!H:H,C9)</f>
        <v>0</v>
      </c>
    </row>
    <row r="10" spans="1:28" x14ac:dyDescent="0.25">
      <c r="A10" t="s">
        <v>124</v>
      </c>
      <c r="B10" t="s">
        <v>133</v>
      </c>
      <c r="C10">
        <v>190861</v>
      </c>
      <c r="D10" t="s">
        <v>69</v>
      </c>
      <c r="E10">
        <v>17</v>
      </c>
      <c r="F10">
        <f>VLOOKUP(B10,'k vyplneni'!A:F,5,0)</f>
        <v>0</v>
      </c>
      <c r="G10">
        <v>17</v>
      </c>
      <c r="I10">
        <f t="shared" si="0"/>
        <v>17</v>
      </c>
      <c r="J10">
        <v>17</v>
      </c>
      <c r="L10">
        <v>0</v>
      </c>
      <c r="M10">
        <f>COUNTIFS('k vyplneni'!O:O,"A",'k vyplneni'!Q:Q,"OBAM",'k vyplneni'!H:H,C10)</f>
        <v>0</v>
      </c>
      <c r="N10">
        <f t="shared" si="1"/>
        <v>0</v>
      </c>
      <c r="O10">
        <f t="shared" si="2"/>
        <v>0</v>
      </c>
      <c r="P10" t="str">
        <f>IF('k vyplneni'!E14="A",VLOOKUP('k vyplneni'!A14,B:H,7,0),"")</f>
        <v/>
      </c>
      <c r="Y10">
        <v>17</v>
      </c>
      <c r="Z10" t="e">
        <v>#N/A</v>
      </c>
      <c r="AA10">
        <v>17</v>
      </c>
      <c r="AB10">
        <f>COUNTIFS('k vyplneni'!O:O,"A",'k vyplneni'!H:H,C10)</f>
        <v>0</v>
      </c>
    </row>
    <row r="11" spans="1:28" x14ac:dyDescent="0.25">
      <c r="A11" t="s">
        <v>124</v>
      </c>
      <c r="B11" t="s">
        <v>134</v>
      </c>
      <c r="C11">
        <v>190870</v>
      </c>
      <c r="D11" t="s">
        <v>69</v>
      </c>
      <c r="E11">
        <v>30</v>
      </c>
      <c r="F11">
        <f>VLOOKUP(B11,'k vyplneni'!A:F,5,0)</f>
        <v>0</v>
      </c>
      <c r="G11">
        <v>30</v>
      </c>
      <c r="I11">
        <f t="shared" si="0"/>
        <v>30</v>
      </c>
      <c r="J11">
        <v>30</v>
      </c>
      <c r="L11">
        <v>0</v>
      </c>
      <c r="M11">
        <f>COUNTIFS('k vyplneni'!O:O,"A",'k vyplneni'!Q:Q,"OBAM",'k vyplneni'!H:H,C11)</f>
        <v>0</v>
      </c>
      <c r="N11">
        <f t="shared" si="1"/>
        <v>0</v>
      </c>
      <c r="O11">
        <f t="shared" si="2"/>
        <v>0</v>
      </c>
      <c r="P11" t="str">
        <f>IF('k vyplneni'!E15="A",VLOOKUP('k vyplneni'!A15,B:H,7,0),"")</f>
        <v/>
      </c>
      <c r="Y11">
        <v>27</v>
      </c>
      <c r="Z11" t="e">
        <v>#N/A</v>
      </c>
      <c r="AA11">
        <v>27</v>
      </c>
      <c r="AB11">
        <f>COUNTIFS('k vyplneni'!O:O,"A",'k vyplneni'!H:H,C11)</f>
        <v>0</v>
      </c>
    </row>
    <row r="12" spans="1:28" x14ac:dyDescent="0.25">
      <c r="A12" t="s">
        <v>124</v>
      </c>
      <c r="B12" t="s">
        <v>135</v>
      </c>
      <c r="C12">
        <v>190888</v>
      </c>
      <c r="D12" t="s">
        <v>69</v>
      </c>
      <c r="E12">
        <v>20</v>
      </c>
      <c r="F12">
        <f>VLOOKUP(B12,'k vyplneni'!A:F,5,0)</f>
        <v>0</v>
      </c>
      <c r="G12">
        <v>20</v>
      </c>
      <c r="I12">
        <f t="shared" si="0"/>
        <v>20</v>
      </c>
      <c r="J12">
        <v>20</v>
      </c>
      <c r="L12">
        <v>0</v>
      </c>
      <c r="M12">
        <f>COUNTIFS('k vyplneni'!O:O,"A",'k vyplneni'!Q:Q,"OBAM",'k vyplneni'!H:H,C12)</f>
        <v>0</v>
      </c>
      <c r="N12">
        <f t="shared" si="1"/>
        <v>0</v>
      </c>
      <c r="O12">
        <f t="shared" si="2"/>
        <v>0</v>
      </c>
      <c r="P12" t="str">
        <f>IF('k vyplneni'!E16="A",VLOOKUP('k vyplneni'!A16,B:H,7,0),"")</f>
        <v/>
      </c>
      <c r="Y12">
        <v>19</v>
      </c>
      <c r="Z12" t="e">
        <v>#N/A</v>
      </c>
      <c r="AA12">
        <v>19</v>
      </c>
      <c r="AB12">
        <f>COUNTIFS('k vyplneni'!O:O,"A",'k vyplneni'!H:H,C12)</f>
        <v>0</v>
      </c>
    </row>
    <row r="13" spans="1:28" x14ac:dyDescent="0.25">
      <c r="A13" t="s">
        <v>124</v>
      </c>
      <c r="B13" t="s">
        <v>136</v>
      </c>
      <c r="C13">
        <v>20630</v>
      </c>
      <c r="D13" t="s">
        <v>72</v>
      </c>
      <c r="E13">
        <v>243</v>
      </c>
      <c r="F13">
        <f>VLOOKUP(B13,'k vyplneni'!A:F,5,0)</f>
        <v>0</v>
      </c>
      <c r="G13">
        <v>6</v>
      </c>
      <c r="I13">
        <f t="shared" si="0"/>
        <v>6</v>
      </c>
      <c r="J13">
        <v>6</v>
      </c>
      <c r="K13">
        <v>237</v>
      </c>
      <c r="L13">
        <v>0</v>
      </c>
      <c r="M13">
        <f>COUNTIFS('k vyplneni'!O:O,"A",'k vyplneni'!Q:Q,"OBAM",'k vyplneni'!H:H,C13)</f>
        <v>0</v>
      </c>
      <c r="N13" t="e">
        <f t="shared" si="1"/>
        <v>#DIV/0!</v>
      </c>
      <c r="O13" t="e">
        <f t="shared" si="2"/>
        <v>#DIV/0!</v>
      </c>
      <c r="P13" t="str">
        <f>IF('k vyplneni'!E17="A",VLOOKUP('k vyplneni'!A17,B:H,7,0),"")</f>
        <v/>
      </c>
      <c r="Y13">
        <v>0</v>
      </c>
      <c r="Z13" t="e">
        <v>#N/A</v>
      </c>
      <c r="AA13">
        <v>0</v>
      </c>
      <c r="AB13">
        <f>COUNTIFS('k vyplneni'!O:O,"A",'k vyplneni'!H:H,C13)</f>
        <v>0</v>
      </c>
    </row>
    <row r="14" spans="1:28" x14ac:dyDescent="0.25">
      <c r="A14" t="s">
        <v>124</v>
      </c>
      <c r="B14" t="s">
        <v>137</v>
      </c>
      <c r="C14">
        <v>20656</v>
      </c>
      <c r="D14" t="s">
        <v>69</v>
      </c>
      <c r="E14">
        <v>90</v>
      </c>
      <c r="F14">
        <f>VLOOKUP(B14,'k vyplneni'!A:F,5,0)</f>
        <v>0</v>
      </c>
      <c r="G14">
        <v>88</v>
      </c>
      <c r="I14">
        <f t="shared" si="0"/>
        <v>88</v>
      </c>
      <c r="J14">
        <v>88</v>
      </c>
      <c r="K14">
        <v>2</v>
      </c>
      <c r="L14">
        <v>0</v>
      </c>
      <c r="M14">
        <f>COUNTIFS('k vyplneni'!O:O,"A",'k vyplneni'!Q:Q,"OBAM",'k vyplneni'!H:H,C14)</f>
        <v>0</v>
      </c>
      <c r="N14">
        <f t="shared" si="1"/>
        <v>0</v>
      </c>
      <c r="O14">
        <f t="shared" si="2"/>
        <v>0</v>
      </c>
      <c r="P14" t="str">
        <f>IF('k vyplneni'!E18="A",VLOOKUP('k vyplneni'!A18,B:H,7,0),"")</f>
        <v/>
      </c>
      <c r="Y14">
        <v>84</v>
      </c>
      <c r="Z14" t="e">
        <v>#N/A</v>
      </c>
      <c r="AA14">
        <v>84</v>
      </c>
      <c r="AB14">
        <f>COUNTIFS('k vyplneni'!O:O,"A",'k vyplneni'!H:H,C14)</f>
        <v>0</v>
      </c>
    </row>
    <row r="15" spans="1:28" x14ac:dyDescent="0.25">
      <c r="A15" t="s">
        <v>124</v>
      </c>
      <c r="B15" t="s">
        <v>138</v>
      </c>
      <c r="C15">
        <v>9571</v>
      </c>
      <c r="D15" t="s">
        <v>69</v>
      </c>
      <c r="E15">
        <v>57</v>
      </c>
      <c r="F15">
        <f>VLOOKUP(B15,'k vyplneni'!A:F,5,0)</f>
        <v>0</v>
      </c>
      <c r="G15">
        <v>47</v>
      </c>
      <c r="I15">
        <f t="shared" si="0"/>
        <v>42</v>
      </c>
      <c r="J15">
        <v>42</v>
      </c>
      <c r="K15">
        <v>10</v>
      </c>
      <c r="L15">
        <v>5</v>
      </c>
      <c r="M15">
        <f>COUNTIFS('k vyplneni'!O:O,"A",'k vyplneni'!Q:Q,"OBAM",'k vyplneni'!H:H,C15)</f>
        <v>0</v>
      </c>
      <c r="N15">
        <f t="shared" si="1"/>
        <v>10.87</v>
      </c>
      <c r="O15">
        <f t="shared" si="2"/>
        <v>10.87</v>
      </c>
      <c r="P15" t="str">
        <f>IF('k vyplneni'!E19="A",VLOOKUP('k vyplneni'!A19,B:H,7,0),"")</f>
        <v/>
      </c>
      <c r="Y15">
        <v>41</v>
      </c>
      <c r="Z15" t="e">
        <v>#N/A</v>
      </c>
      <c r="AA15">
        <v>41</v>
      </c>
      <c r="AB15">
        <f>COUNTIFS('k vyplneni'!O:O,"A",'k vyplneni'!H:H,C15)</f>
        <v>0</v>
      </c>
    </row>
    <row r="16" spans="1:28" x14ac:dyDescent="0.25">
      <c r="A16" t="s">
        <v>124</v>
      </c>
      <c r="B16" t="s">
        <v>139</v>
      </c>
      <c r="C16">
        <v>33065</v>
      </c>
      <c r="D16" t="s">
        <v>69</v>
      </c>
      <c r="E16">
        <v>118</v>
      </c>
      <c r="F16">
        <f>VLOOKUP(B16,'k vyplneni'!A:F,5,0)</f>
        <v>0</v>
      </c>
      <c r="G16">
        <v>116</v>
      </c>
      <c r="I16">
        <f t="shared" si="0"/>
        <v>116</v>
      </c>
      <c r="J16">
        <v>116</v>
      </c>
      <c r="K16">
        <v>2</v>
      </c>
      <c r="L16">
        <v>0</v>
      </c>
      <c r="M16">
        <f>COUNTIFS('k vyplneni'!O:O,"A",'k vyplneni'!Q:Q,"OBAM",'k vyplneni'!H:H,C16)</f>
        <v>0</v>
      </c>
      <c r="N16">
        <f t="shared" si="1"/>
        <v>0</v>
      </c>
      <c r="O16">
        <f t="shared" si="2"/>
        <v>0</v>
      </c>
      <c r="P16" t="str">
        <f>IF('k vyplneni'!E20="A",VLOOKUP('k vyplneni'!A20,B:H,7,0),"")</f>
        <v/>
      </c>
      <c r="Y16">
        <v>111</v>
      </c>
      <c r="Z16" t="e">
        <v>#N/A</v>
      </c>
      <c r="AA16">
        <v>111</v>
      </c>
      <c r="AB16">
        <f>COUNTIFS('k vyplneni'!O:O,"A",'k vyplneni'!H:H,C16)</f>
        <v>0</v>
      </c>
    </row>
    <row r="17" spans="1:28" x14ac:dyDescent="0.25">
      <c r="A17" t="s">
        <v>124</v>
      </c>
      <c r="B17" t="s">
        <v>140</v>
      </c>
      <c r="C17">
        <v>45110</v>
      </c>
      <c r="D17" t="s">
        <v>72</v>
      </c>
      <c r="E17">
        <v>103</v>
      </c>
      <c r="F17">
        <f>VLOOKUP(B17,'k vyplneni'!A:F,5,0)</f>
        <v>0</v>
      </c>
      <c r="G17">
        <v>2</v>
      </c>
      <c r="I17">
        <f t="shared" si="0"/>
        <v>2</v>
      </c>
      <c r="J17">
        <v>2</v>
      </c>
      <c r="K17">
        <v>101</v>
      </c>
      <c r="L17">
        <v>0</v>
      </c>
      <c r="M17">
        <f>COUNTIFS('k vyplneni'!O:O,"A",'k vyplneni'!Q:Q,"OBAM",'k vyplneni'!H:H,C17)</f>
        <v>0</v>
      </c>
      <c r="N17" t="e">
        <f t="shared" si="1"/>
        <v>#DIV/0!</v>
      </c>
      <c r="O17" t="e">
        <f t="shared" si="2"/>
        <v>#DIV/0!</v>
      </c>
      <c r="P17" t="str">
        <f>IF('k vyplneni'!E21="A",VLOOKUP('k vyplneni'!A21,B:H,7,0),"")</f>
        <v/>
      </c>
      <c r="Y17">
        <v>0</v>
      </c>
      <c r="Z17" t="e">
        <v>#N/A</v>
      </c>
      <c r="AA17">
        <v>0</v>
      </c>
      <c r="AB17">
        <f>COUNTIFS('k vyplneni'!O:O,"A",'k vyplneni'!H:H,C17)</f>
        <v>0</v>
      </c>
    </row>
    <row r="18" spans="1:28" x14ac:dyDescent="0.25">
      <c r="A18" t="s">
        <v>124</v>
      </c>
      <c r="B18" t="s">
        <v>141</v>
      </c>
      <c r="C18">
        <v>300039</v>
      </c>
      <c r="D18" t="s">
        <v>67</v>
      </c>
      <c r="E18">
        <v>14</v>
      </c>
      <c r="F18">
        <f>VLOOKUP(B18,'k vyplneni'!A:F,5,0)</f>
        <v>0</v>
      </c>
      <c r="G18">
        <v>13</v>
      </c>
      <c r="I18">
        <f t="shared" si="0"/>
        <v>13</v>
      </c>
      <c r="J18">
        <v>13</v>
      </c>
      <c r="K18">
        <v>1</v>
      </c>
      <c r="L18">
        <v>0</v>
      </c>
      <c r="M18">
        <f>COUNTIFS('k vyplneni'!O:O,"A",'k vyplneni'!Q:Q,"OBAM",'k vyplneni'!H:H,C18)</f>
        <v>0</v>
      </c>
      <c r="N18">
        <f t="shared" si="1"/>
        <v>0</v>
      </c>
      <c r="O18">
        <f t="shared" si="2"/>
        <v>0</v>
      </c>
      <c r="P18" t="str">
        <f>IF('k vyplneni'!E22="A",VLOOKUP('k vyplneni'!A22,B:H,7,0),"")</f>
        <v/>
      </c>
      <c r="Y18">
        <v>13</v>
      </c>
      <c r="Z18" t="e">
        <v>#N/A</v>
      </c>
      <c r="AA18">
        <v>13</v>
      </c>
      <c r="AB18">
        <f>COUNTIFS('k vyplneni'!O:O,"A",'k vyplneni'!H:H,C18)</f>
        <v>0</v>
      </c>
    </row>
    <row r="19" spans="1:28" x14ac:dyDescent="0.25">
      <c r="A19" t="s">
        <v>124</v>
      </c>
      <c r="B19" t="s">
        <v>142</v>
      </c>
      <c r="C19">
        <v>54411</v>
      </c>
      <c r="D19" t="s">
        <v>71</v>
      </c>
      <c r="E19">
        <v>43</v>
      </c>
      <c r="F19">
        <f>VLOOKUP(B19,'k vyplneni'!A:F,5,0)</f>
        <v>0</v>
      </c>
      <c r="G19">
        <v>42</v>
      </c>
      <c r="H19">
        <v>4</v>
      </c>
      <c r="I19">
        <f t="shared" si="0"/>
        <v>36</v>
      </c>
      <c r="J19">
        <v>40</v>
      </c>
      <c r="K19">
        <v>1</v>
      </c>
      <c r="L19">
        <v>2</v>
      </c>
      <c r="M19">
        <f>COUNTIFS('k vyplneni'!O:O,"A",'k vyplneni'!Q:Q,"OBAM",'k vyplneni'!H:H,C19)</f>
        <v>0</v>
      </c>
      <c r="N19">
        <f t="shared" si="1"/>
        <v>5.26</v>
      </c>
      <c r="O19">
        <f t="shared" si="2"/>
        <v>4.76</v>
      </c>
      <c r="P19" t="str">
        <f>IF('k vyplneni'!E23="A",VLOOKUP('k vyplneni'!A23,B:H,7,0),"")</f>
        <v/>
      </c>
      <c r="Y19">
        <v>36</v>
      </c>
      <c r="Z19">
        <v>4</v>
      </c>
      <c r="AA19">
        <v>40</v>
      </c>
      <c r="AB19">
        <f>COUNTIFS('k vyplneni'!O:O,"A",'k vyplneni'!H:H,C19)</f>
        <v>0</v>
      </c>
    </row>
    <row r="20" spans="1:28" x14ac:dyDescent="0.25">
      <c r="A20" t="s">
        <v>124</v>
      </c>
      <c r="B20" t="s">
        <v>143</v>
      </c>
      <c r="C20">
        <v>54429</v>
      </c>
      <c r="D20" t="s">
        <v>71</v>
      </c>
      <c r="E20">
        <v>29</v>
      </c>
      <c r="F20">
        <f>VLOOKUP(B20,'k vyplneni'!A:F,5,0)</f>
        <v>0</v>
      </c>
      <c r="G20">
        <v>29</v>
      </c>
      <c r="H20">
        <v>8</v>
      </c>
      <c r="I20">
        <f t="shared" si="0"/>
        <v>21</v>
      </c>
      <c r="J20">
        <v>29</v>
      </c>
      <c r="L20">
        <v>0</v>
      </c>
      <c r="M20">
        <f>COUNTIFS('k vyplneni'!O:O,"A",'k vyplneni'!Q:Q,"OBAM",'k vyplneni'!H:H,C20)</f>
        <v>0</v>
      </c>
      <c r="N20">
        <f t="shared" si="1"/>
        <v>0</v>
      </c>
      <c r="O20">
        <f t="shared" si="2"/>
        <v>0</v>
      </c>
      <c r="P20" t="str">
        <f>IF('k vyplneni'!E24="A",VLOOKUP('k vyplneni'!A24,B:H,7,0),"")</f>
        <v/>
      </c>
      <c r="Y20">
        <v>21</v>
      </c>
      <c r="Z20">
        <v>8</v>
      </c>
      <c r="AA20">
        <v>29</v>
      </c>
      <c r="AB20">
        <f>COUNTIFS('k vyplneni'!O:O,"A",'k vyplneni'!H:H,C20)</f>
        <v>0</v>
      </c>
    </row>
    <row r="21" spans="1:28" x14ac:dyDescent="0.25">
      <c r="A21" t="s">
        <v>124</v>
      </c>
      <c r="B21" t="s">
        <v>144</v>
      </c>
      <c r="C21">
        <v>54437</v>
      </c>
      <c r="D21" t="s">
        <v>69</v>
      </c>
      <c r="E21">
        <v>80</v>
      </c>
      <c r="F21">
        <f>VLOOKUP(B21,'k vyplneni'!A:F,5,0)</f>
        <v>0</v>
      </c>
      <c r="G21">
        <v>79</v>
      </c>
      <c r="I21">
        <f t="shared" si="0"/>
        <v>77</v>
      </c>
      <c r="J21">
        <v>77</v>
      </c>
      <c r="K21">
        <v>1</v>
      </c>
      <c r="L21">
        <v>1</v>
      </c>
      <c r="M21">
        <f>COUNTIFS('k vyplneni'!O:O,"A",'k vyplneni'!Q:Q,"OBAM",'k vyplneni'!H:H,C21)</f>
        <v>0</v>
      </c>
      <c r="N21">
        <f t="shared" si="1"/>
        <v>1.32</v>
      </c>
      <c r="O21">
        <f t="shared" si="2"/>
        <v>1.32</v>
      </c>
      <c r="P21" t="str">
        <f>IF('k vyplneni'!E25="A",VLOOKUP('k vyplneni'!A25,B:H,7,0),"")</f>
        <v/>
      </c>
      <c r="Y21">
        <v>75</v>
      </c>
      <c r="Z21" t="e">
        <v>#N/A</v>
      </c>
      <c r="AA21">
        <v>75</v>
      </c>
      <c r="AB21">
        <f>COUNTIFS('k vyplneni'!O:O,"A",'k vyplneni'!H:H,C21)</f>
        <v>0</v>
      </c>
    </row>
    <row r="22" spans="1:28" x14ac:dyDescent="0.25">
      <c r="A22" t="s">
        <v>124</v>
      </c>
      <c r="B22" t="s">
        <v>145</v>
      </c>
      <c r="C22">
        <v>57631</v>
      </c>
      <c r="D22" t="s">
        <v>69</v>
      </c>
      <c r="E22">
        <v>9</v>
      </c>
      <c r="F22">
        <f>VLOOKUP(B22,'k vyplneni'!A:F,5,0)</f>
        <v>0</v>
      </c>
      <c r="G22">
        <v>9</v>
      </c>
      <c r="I22">
        <f t="shared" si="0"/>
        <v>9</v>
      </c>
      <c r="J22">
        <v>9</v>
      </c>
      <c r="L22">
        <v>0</v>
      </c>
      <c r="M22">
        <f>COUNTIFS('k vyplneni'!O:O,"A",'k vyplneni'!Q:Q,"OBAM",'k vyplneni'!H:H,C22)</f>
        <v>0</v>
      </c>
      <c r="N22">
        <f t="shared" si="1"/>
        <v>0</v>
      </c>
      <c r="O22">
        <f t="shared" si="2"/>
        <v>0</v>
      </c>
      <c r="P22" t="str">
        <f>IF('k vyplneni'!E26="A",VLOOKUP('k vyplneni'!A26,B:H,7,0),"")</f>
        <v/>
      </c>
      <c r="Y22">
        <v>9</v>
      </c>
      <c r="Z22" t="e">
        <v>#N/A</v>
      </c>
      <c r="AA22">
        <v>9</v>
      </c>
      <c r="AB22">
        <f>COUNTIFS('k vyplneni'!O:O,"A",'k vyplneni'!H:H,C22)</f>
        <v>0</v>
      </c>
    </row>
    <row r="23" spans="1:28" x14ac:dyDescent="0.25">
      <c r="A23" t="s">
        <v>124</v>
      </c>
      <c r="B23" t="s">
        <v>146</v>
      </c>
      <c r="C23">
        <v>57649</v>
      </c>
      <c r="D23" t="s">
        <v>69</v>
      </c>
      <c r="E23">
        <v>128</v>
      </c>
      <c r="F23">
        <f>VLOOKUP(B23,'k vyplneni'!A:F,5,0)</f>
        <v>0</v>
      </c>
      <c r="G23">
        <v>121</v>
      </c>
      <c r="I23">
        <f t="shared" si="0"/>
        <v>121</v>
      </c>
      <c r="J23">
        <v>121</v>
      </c>
      <c r="K23">
        <v>7</v>
      </c>
      <c r="L23">
        <v>0</v>
      </c>
      <c r="M23">
        <f>COUNTIFS('k vyplneni'!O:O,"A",'k vyplneni'!Q:Q,"OBAM",'k vyplneni'!H:H,C23)</f>
        <v>0</v>
      </c>
      <c r="N23">
        <f t="shared" si="1"/>
        <v>0</v>
      </c>
      <c r="O23">
        <f t="shared" si="2"/>
        <v>0</v>
      </c>
      <c r="P23" t="str">
        <f>IF('k vyplneni'!E27="A",VLOOKUP('k vyplneni'!A27,B:H,7,0),"")</f>
        <v/>
      </c>
      <c r="Y23">
        <v>119</v>
      </c>
      <c r="Z23" t="e">
        <v>#N/A</v>
      </c>
      <c r="AA23">
        <v>119</v>
      </c>
      <c r="AB23">
        <f>COUNTIFS('k vyplneni'!O:O,"A",'k vyplneni'!H:H,C23)</f>
        <v>0</v>
      </c>
    </row>
    <row r="24" spans="1:28" x14ac:dyDescent="0.25">
      <c r="A24" t="s">
        <v>124</v>
      </c>
      <c r="B24" t="s">
        <v>147</v>
      </c>
      <c r="C24">
        <v>58106</v>
      </c>
      <c r="D24" t="s">
        <v>69</v>
      </c>
      <c r="E24">
        <v>167</v>
      </c>
      <c r="F24">
        <f>VLOOKUP(B24,'k vyplneni'!A:F,5,0)</f>
        <v>0</v>
      </c>
      <c r="G24">
        <v>160</v>
      </c>
      <c r="I24">
        <f t="shared" si="0"/>
        <v>136</v>
      </c>
      <c r="J24">
        <v>136</v>
      </c>
      <c r="K24">
        <v>7</v>
      </c>
      <c r="L24">
        <v>22</v>
      </c>
      <c r="M24">
        <f>COUNTIFS('k vyplneni'!O:O,"A",'k vyplneni'!Q:Q,"OBAM",'k vyplneni'!H:H,C24)</f>
        <v>0</v>
      </c>
      <c r="N24">
        <f t="shared" si="1"/>
        <v>14.29</v>
      </c>
      <c r="O24">
        <f t="shared" si="2"/>
        <v>14.29</v>
      </c>
      <c r="P24" t="str">
        <f>IF('k vyplneni'!E28="A",VLOOKUP('k vyplneni'!A28,B:H,7,0),"")</f>
        <v/>
      </c>
      <c r="Y24">
        <v>132</v>
      </c>
      <c r="Z24" t="e">
        <v>#N/A</v>
      </c>
      <c r="AA24">
        <v>132</v>
      </c>
      <c r="AB24">
        <f>COUNTIFS('k vyplneni'!O:O,"A",'k vyplneni'!H:H,C24)</f>
        <v>0</v>
      </c>
    </row>
    <row r="25" spans="1:28" x14ac:dyDescent="0.25">
      <c r="A25" t="s">
        <v>124</v>
      </c>
      <c r="B25" t="s">
        <v>148</v>
      </c>
      <c r="C25">
        <v>58246</v>
      </c>
      <c r="D25" t="s">
        <v>72</v>
      </c>
      <c r="E25">
        <v>140</v>
      </c>
      <c r="F25">
        <f>VLOOKUP(B25,'k vyplneni'!A:F,5,0)</f>
        <v>0</v>
      </c>
      <c r="G25">
        <v>1</v>
      </c>
      <c r="I25">
        <f t="shared" si="0"/>
        <v>1</v>
      </c>
      <c r="J25">
        <v>1</v>
      </c>
      <c r="K25">
        <v>139</v>
      </c>
      <c r="L25">
        <v>0</v>
      </c>
      <c r="M25">
        <f>COUNTIFS('k vyplneni'!O:O,"A",'k vyplneni'!Q:Q,"OBAM",'k vyplneni'!H:H,C25)</f>
        <v>0</v>
      </c>
      <c r="N25" t="e">
        <f t="shared" si="1"/>
        <v>#DIV/0!</v>
      </c>
      <c r="O25" t="e">
        <f t="shared" si="2"/>
        <v>#DIV/0!</v>
      </c>
      <c r="P25" t="str">
        <f>IF('k vyplneni'!E29="A",VLOOKUP('k vyplneni'!A29,B:H,7,0),"")</f>
        <v/>
      </c>
      <c r="Y25">
        <v>0</v>
      </c>
      <c r="Z25" t="e">
        <v>#N/A</v>
      </c>
      <c r="AA25">
        <v>0</v>
      </c>
      <c r="AB25">
        <f>COUNTIFS('k vyplneni'!O:O,"A",'k vyplneni'!H:H,C25)</f>
        <v>0</v>
      </c>
    </row>
    <row r="26" spans="1:28" x14ac:dyDescent="0.25">
      <c r="A26" t="s">
        <v>124</v>
      </c>
      <c r="B26" t="s">
        <v>149</v>
      </c>
      <c r="C26">
        <v>66796</v>
      </c>
      <c r="D26" t="s">
        <v>69</v>
      </c>
      <c r="E26">
        <v>110</v>
      </c>
      <c r="F26">
        <f>VLOOKUP(B26,'k vyplneni'!A:F,5,0)</f>
        <v>0</v>
      </c>
      <c r="G26">
        <v>104</v>
      </c>
      <c r="I26">
        <f t="shared" si="0"/>
        <v>104</v>
      </c>
      <c r="J26">
        <v>104</v>
      </c>
      <c r="K26">
        <v>6</v>
      </c>
      <c r="L26">
        <v>0</v>
      </c>
      <c r="M26">
        <f>COUNTIFS('k vyplneni'!O:O,"A",'k vyplneni'!Q:Q,"OBAM",'k vyplneni'!H:H,C26)</f>
        <v>0</v>
      </c>
      <c r="N26">
        <f t="shared" si="1"/>
        <v>0</v>
      </c>
      <c r="O26">
        <f t="shared" si="2"/>
        <v>0</v>
      </c>
      <c r="P26" t="str">
        <f>IF('k vyplneni'!E30="A",VLOOKUP('k vyplneni'!A30,B:H,7,0),"")</f>
        <v/>
      </c>
      <c r="Y26">
        <v>101</v>
      </c>
      <c r="Z26" t="e">
        <v>#N/A</v>
      </c>
      <c r="AA26">
        <v>101</v>
      </c>
      <c r="AB26">
        <f>COUNTIFS('k vyplneni'!O:O,"A",'k vyplneni'!H:H,C26)</f>
        <v>0</v>
      </c>
    </row>
    <row r="27" spans="1:28" x14ac:dyDescent="0.25">
      <c r="A27" t="s">
        <v>124</v>
      </c>
      <c r="B27" t="s">
        <v>150</v>
      </c>
      <c r="C27">
        <v>78379</v>
      </c>
      <c r="D27" t="s">
        <v>69</v>
      </c>
      <c r="E27">
        <v>44</v>
      </c>
      <c r="F27">
        <f>VLOOKUP(B27,'k vyplneni'!A:F,5,0)</f>
        <v>0</v>
      </c>
      <c r="G27">
        <v>44</v>
      </c>
      <c r="I27">
        <f t="shared" si="0"/>
        <v>44</v>
      </c>
      <c r="J27">
        <v>44</v>
      </c>
      <c r="L27">
        <v>0</v>
      </c>
      <c r="M27">
        <f>COUNTIFS('k vyplneni'!O:O,"A",'k vyplneni'!Q:Q,"OBAM",'k vyplneni'!H:H,C27)</f>
        <v>0</v>
      </c>
      <c r="N27">
        <f t="shared" si="1"/>
        <v>0</v>
      </c>
      <c r="O27">
        <f t="shared" si="2"/>
        <v>0</v>
      </c>
      <c r="P27" t="str">
        <f>IF('k vyplneni'!E31="A",VLOOKUP('k vyplneni'!A31,B:H,7,0),"")</f>
        <v/>
      </c>
      <c r="Y27">
        <v>42</v>
      </c>
      <c r="Z27" t="e">
        <v>#N/A</v>
      </c>
      <c r="AA27">
        <v>42</v>
      </c>
      <c r="AB27">
        <f>COUNTIFS('k vyplneni'!O:O,"A",'k vyplneni'!H:H,C27)</f>
        <v>0</v>
      </c>
    </row>
    <row r="28" spans="1:28" x14ac:dyDescent="0.25">
      <c r="A28" t="s">
        <v>124</v>
      </c>
      <c r="B28" t="s">
        <v>151</v>
      </c>
      <c r="C28">
        <v>90956</v>
      </c>
      <c r="D28" t="s">
        <v>69</v>
      </c>
      <c r="E28">
        <v>76</v>
      </c>
      <c r="F28">
        <f>VLOOKUP(B28,'k vyplneni'!A:F,5,0)</f>
        <v>0</v>
      </c>
      <c r="G28">
        <v>70</v>
      </c>
      <c r="I28">
        <f t="shared" si="0"/>
        <v>70</v>
      </c>
      <c r="J28">
        <v>70</v>
      </c>
      <c r="K28">
        <v>6</v>
      </c>
      <c r="L28">
        <v>0</v>
      </c>
      <c r="M28">
        <f>COUNTIFS('k vyplneni'!O:O,"A",'k vyplneni'!Q:Q,"OBAM",'k vyplneni'!H:H,C28)</f>
        <v>0</v>
      </c>
      <c r="N28">
        <f t="shared" si="1"/>
        <v>0</v>
      </c>
      <c r="O28">
        <f t="shared" si="2"/>
        <v>0</v>
      </c>
      <c r="P28" t="str">
        <f>IF('k vyplneni'!E32="A",VLOOKUP('k vyplneni'!A32,B:H,7,0),"")</f>
        <v/>
      </c>
      <c r="Y28">
        <v>68</v>
      </c>
      <c r="Z28" t="e">
        <v>#N/A</v>
      </c>
      <c r="AA28">
        <v>68</v>
      </c>
      <c r="AB28">
        <f>COUNTIFS('k vyplneni'!O:O,"A",'k vyplneni'!H:H,C28)</f>
        <v>0</v>
      </c>
    </row>
    <row r="29" spans="1:28" x14ac:dyDescent="0.25">
      <c r="A29" t="s">
        <v>124</v>
      </c>
      <c r="B29" t="s">
        <v>152</v>
      </c>
      <c r="C29">
        <v>126861</v>
      </c>
      <c r="D29" t="s">
        <v>69</v>
      </c>
      <c r="E29">
        <v>163</v>
      </c>
      <c r="F29">
        <f>VLOOKUP(B29,'k vyplneni'!A:F,5,0)</f>
        <v>0</v>
      </c>
      <c r="G29">
        <v>153</v>
      </c>
      <c r="I29">
        <f t="shared" si="0"/>
        <v>153</v>
      </c>
      <c r="J29">
        <v>153</v>
      </c>
      <c r="K29">
        <v>10</v>
      </c>
      <c r="L29">
        <v>0</v>
      </c>
      <c r="M29">
        <f>COUNTIFS('k vyplneni'!O:O,"A",'k vyplneni'!Q:Q,"OBAM",'k vyplneni'!H:H,C29)</f>
        <v>0</v>
      </c>
      <c r="N29">
        <f t="shared" si="1"/>
        <v>0</v>
      </c>
      <c r="O29">
        <f t="shared" si="2"/>
        <v>0</v>
      </c>
      <c r="P29" t="str">
        <f>IF('k vyplneni'!E33="A",VLOOKUP('k vyplneni'!A33,B:H,7,0),"")</f>
        <v/>
      </c>
      <c r="Y29">
        <v>147</v>
      </c>
      <c r="Z29" t="e">
        <v>#N/A</v>
      </c>
      <c r="AA29">
        <v>147</v>
      </c>
      <c r="AB29">
        <f>COUNTIFS('k vyplneni'!O:O,"A",'k vyplneni'!H:H,C29)</f>
        <v>0</v>
      </c>
    </row>
    <row r="30" spans="1:28" x14ac:dyDescent="0.25">
      <c r="A30" t="s">
        <v>124</v>
      </c>
      <c r="B30" t="s">
        <v>153</v>
      </c>
      <c r="C30">
        <v>48968</v>
      </c>
      <c r="D30" t="s">
        <v>69</v>
      </c>
      <c r="E30">
        <v>98</v>
      </c>
      <c r="F30">
        <f>VLOOKUP(B30,'k vyplneni'!A:F,5,0)</f>
        <v>0</v>
      </c>
      <c r="G30">
        <v>50</v>
      </c>
      <c r="I30">
        <f t="shared" si="0"/>
        <v>50</v>
      </c>
      <c r="J30">
        <v>50</v>
      </c>
      <c r="K30">
        <v>48</v>
      </c>
      <c r="L30">
        <v>0</v>
      </c>
      <c r="M30">
        <f>COUNTIFS('k vyplneni'!O:O,"A",'k vyplneni'!Q:Q,"OBAM",'k vyplneni'!H:H,C30)</f>
        <v>0</v>
      </c>
      <c r="N30">
        <f t="shared" si="1"/>
        <v>0</v>
      </c>
      <c r="O30">
        <f t="shared" si="2"/>
        <v>0</v>
      </c>
      <c r="P30" t="str">
        <f>IF('k vyplneni'!E34="A",VLOOKUP('k vyplneni'!A34,B:H,7,0),"")</f>
        <v/>
      </c>
      <c r="Y30">
        <v>50</v>
      </c>
      <c r="Z30" t="e">
        <v>#N/A</v>
      </c>
      <c r="AA30">
        <v>50</v>
      </c>
      <c r="AB30">
        <f>COUNTIFS('k vyplneni'!O:O,"A",'k vyplneni'!H:H,C30)</f>
        <v>0</v>
      </c>
    </row>
    <row r="31" spans="1:28" x14ac:dyDescent="0.25">
      <c r="A31" t="s">
        <v>124</v>
      </c>
      <c r="B31" t="s">
        <v>154</v>
      </c>
      <c r="C31">
        <v>168815</v>
      </c>
      <c r="D31" t="s">
        <v>69</v>
      </c>
      <c r="E31">
        <v>56</v>
      </c>
      <c r="F31">
        <f>VLOOKUP(B31,'k vyplneni'!A:F,5,0)</f>
        <v>0</v>
      </c>
      <c r="G31">
        <v>41</v>
      </c>
      <c r="I31">
        <f t="shared" si="0"/>
        <v>41</v>
      </c>
      <c r="J31">
        <v>41</v>
      </c>
      <c r="K31">
        <v>15</v>
      </c>
      <c r="L31">
        <v>0</v>
      </c>
      <c r="M31">
        <f>COUNTIFS('k vyplneni'!O:O,"A",'k vyplneni'!Q:Q,"OBAM",'k vyplneni'!H:H,C31)</f>
        <v>0</v>
      </c>
      <c r="N31">
        <f t="shared" si="1"/>
        <v>0</v>
      </c>
      <c r="O31">
        <f t="shared" si="2"/>
        <v>0</v>
      </c>
      <c r="P31" t="str">
        <f>IF('k vyplneni'!E35="A",VLOOKUP('k vyplneni'!A35,B:H,7,0),"")</f>
        <v/>
      </c>
      <c r="Y31">
        <v>39</v>
      </c>
      <c r="Z31" t="e">
        <v>#N/A</v>
      </c>
      <c r="AA31">
        <v>39</v>
      </c>
      <c r="AB31">
        <f>COUNTIFS('k vyplneni'!O:O,"A",'k vyplneni'!H:H,C31)</f>
        <v>0</v>
      </c>
    </row>
    <row r="32" spans="1:28" x14ac:dyDescent="0.25">
      <c r="A32" t="s">
        <v>124</v>
      </c>
      <c r="B32" t="s">
        <v>155</v>
      </c>
      <c r="C32">
        <v>86916</v>
      </c>
      <c r="D32" t="s">
        <v>69</v>
      </c>
      <c r="E32">
        <v>20</v>
      </c>
      <c r="F32">
        <f>VLOOKUP(B32,'k vyplneni'!A:F,5,0)</f>
        <v>0</v>
      </c>
      <c r="G32">
        <v>20</v>
      </c>
      <c r="I32">
        <f t="shared" si="0"/>
        <v>19</v>
      </c>
      <c r="J32">
        <v>19</v>
      </c>
      <c r="L32">
        <v>1</v>
      </c>
      <c r="M32">
        <f>COUNTIFS('k vyplneni'!O:O,"A",'k vyplneni'!Q:Q,"OBAM",'k vyplneni'!H:H,C32)</f>
        <v>0</v>
      </c>
      <c r="N32">
        <f t="shared" si="1"/>
        <v>5</v>
      </c>
      <c r="O32">
        <f t="shared" si="2"/>
        <v>5</v>
      </c>
      <c r="P32" t="str">
        <f>IF('k vyplneni'!E36="A",VLOOKUP('k vyplneni'!A36,B:H,7,0),"")</f>
        <v/>
      </c>
      <c r="Y32">
        <v>19</v>
      </c>
      <c r="Z32" t="e">
        <v>#N/A</v>
      </c>
      <c r="AA32">
        <v>19</v>
      </c>
      <c r="AB32">
        <f>COUNTIFS('k vyplneni'!O:O,"A",'k vyplneni'!H:H,C32)</f>
        <v>0</v>
      </c>
    </row>
    <row r="33" spans="1:28" x14ac:dyDescent="0.25">
      <c r="A33" t="s">
        <v>124</v>
      </c>
      <c r="B33" t="s">
        <v>156</v>
      </c>
      <c r="C33">
        <v>162779</v>
      </c>
      <c r="D33" t="s">
        <v>69</v>
      </c>
      <c r="E33">
        <v>30</v>
      </c>
      <c r="F33">
        <f>VLOOKUP(B33,'k vyplneni'!A:F,5,0)</f>
        <v>0</v>
      </c>
      <c r="G33">
        <v>25</v>
      </c>
      <c r="I33">
        <f t="shared" si="0"/>
        <v>25</v>
      </c>
      <c r="J33">
        <v>25</v>
      </c>
      <c r="K33">
        <v>5</v>
      </c>
      <c r="L33">
        <v>0</v>
      </c>
      <c r="M33">
        <f>COUNTIFS('k vyplneni'!O:O,"A",'k vyplneni'!Q:Q,"OBAM",'k vyplneni'!H:H,C33)</f>
        <v>0</v>
      </c>
      <c r="N33">
        <f t="shared" si="1"/>
        <v>0</v>
      </c>
      <c r="O33">
        <f t="shared" si="2"/>
        <v>0</v>
      </c>
      <c r="P33" t="str">
        <f>IF('k vyplneni'!E37="A",VLOOKUP('k vyplneni'!A37,B:H,7,0),"")</f>
        <v/>
      </c>
      <c r="Y33">
        <v>24</v>
      </c>
      <c r="Z33" t="e">
        <v>#N/A</v>
      </c>
      <c r="AA33">
        <v>24</v>
      </c>
      <c r="AB33">
        <f>COUNTIFS('k vyplneni'!O:O,"A",'k vyplneni'!H:H,C33)</f>
        <v>0</v>
      </c>
    </row>
    <row r="34" spans="1:28" x14ac:dyDescent="0.25">
      <c r="A34" t="s">
        <v>124</v>
      </c>
      <c r="B34" t="s">
        <v>157</v>
      </c>
      <c r="C34">
        <v>162787</v>
      </c>
      <c r="D34" t="s">
        <v>69</v>
      </c>
      <c r="E34">
        <v>41</v>
      </c>
      <c r="F34">
        <f>VLOOKUP(B34,'k vyplneni'!A:F,5,0)</f>
        <v>0</v>
      </c>
      <c r="G34">
        <v>36</v>
      </c>
      <c r="I34">
        <f t="shared" si="0"/>
        <v>35</v>
      </c>
      <c r="J34">
        <v>35</v>
      </c>
      <c r="K34">
        <v>5</v>
      </c>
      <c r="L34">
        <v>1</v>
      </c>
      <c r="M34">
        <f>COUNTIFS('k vyplneni'!O:O,"A",'k vyplneni'!Q:Q,"OBAM",'k vyplneni'!H:H,C34)</f>
        <v>0</v>
      </c>
      <c r="N34">
        <f t="shared" si="1"/>
        <v>2.86</v>
      </c>
      <c r="O34">
        <f t="shared" si="2"/>
        <v>2.86</v>
      </c>
      <c r="P34" t="str">
        <f>IF('k vyplneni'!E38="A",VLOOKUP('k vyplneni'!A38,B:H,7,0),"")</f>
        <v/>
      </c>
      <c r="Y34">
        <v>34</v>
      </c>
      <c r="Z34" t="e">
        <v>#N/A</v>
      </c>
      <c r="AA34">
        <v>34</v>
      </c>
      <c r="AB34">
        <f>COUNTIFS('k vyplneni'!O:O,"A",'k vyplneni'!H:H,C34)</f>
        <v>0</v>
      </c>
    </row>
    <row r="35" spans="1:28" x14ac:dyDescent="0.25">
      <c r="A35" t="s">
        <v>124</v>
      </c>
      <c r="B35" t="s">
        <v>158</v>
      </c>
      <c r="C35">
        <v>326429</v>
      </c>
      <c r="D35" t="s">
        <v>69</v>
      </c>
      <c r="E35">
        <v>25</v>
      </c>
      <c r="F35">
        <f>VLOOKUP(B35,'k vyplneni'!A:F,5,0)</f>
        <v>0</v>
      </c>
      <c r="G35">
        <v>25</v>
      </c>
      <c r="I35">
        <f t="shared" si="0"/>
        <v>25</v>
      </c>
      <c r="J35">
        <v>25</v>
      </c>
      <c r="L35">
        <v>0</v>
      </c>
      <c r="M35">
        <f>COUNTIFS('k vyplneni'!O:O,"A",'k vyplneni'!Q:Q,"OBAM",'k vyplneni'!H:H,C35)</f>
        <v>0</v>
      </c>
      <c r="N35">
        <f t="shared" si="1"/>
        <v>0</v>
      </c>
      <c r="O35">
        <f t="shared" si="2"/>
        <v>0</v>
      </c>
      <c r="P35" t="str">
        <f>IF('k vyplneni'!E39="A",VLOOKUP('k vyplneni'!A39,B:H,7,0),"")</f>
        <v/>
      </c>
      <c r="Y35">
        <v>25</v>
      </c>
      <c r="Z35" t="e">
        <v>#N/A</v>
      </c>
      <c r="AA35">
        <v>25</v>
      </c>
      <c r="AB35">
        <f>COUNTIFS('k vyplneni'!O:O,"A",'k vyplneni'!H:H,C35)</f>
        <v>0</v>
      </c>
    </row>
    <row r="36" spans="1:28" x14ac:dyDescent="0.25">
      <c r="A36" t="s">
        <v>124</v>
      </c>
      <c r="B36" t="s">
        <v>159</v>
      </c>
      <c r="C36">
        <v>170003</v>
      </c>
      <c r="D36" t="s">
        <v>72</v>
      </c>
      <c r="E36">
        <v>203</v>
      </c>
      <c r="F36">
        <f>VLOOKUP(B36,'k vyplneni'!A:F,5,0)</f>
        <v>0</v>
      </c>
      <c r="G36">
        <v>3</v>
      </c>
      <c r="I36">
        <f t="shared" si="0"/>
        <v>3</v>
      </c>
      <c r="J36">
        <v>3</v>
      </c>
      <c r="K36">
        <v>200</v>
      </c>
      <c r="L36">
        <v>0</v>
      </c>
      <c r="M36">
        <f>COUNTIFS('k vyplneni'!O:O,"A",'k vyplneni'!Q:Q,"OBAM",'k vyplneni'!H:H,C36)</f>
        <v>0</v>
      </c>
      <c r="N36" t="e">
        <f t="shared" si="1"/>
        <v>#DIV/0!</v>
      </c>
      <c r="O36" t="e">
        <f t="shared" si="2"/>
        <v>#DIV/0!</v>
      </c>
      <c r="P36" t="str">
        <f>IF('k vyplneni'!E40="A",VLOOKUP('k vyplneni'!A40,B:H,7,0),"")</f>
        <v/>
      </c>
      <c r="Y36">
        <v>0</v>
      </c>
      <c r="Z36" t="e">
        <v>#N/A</v>
      </c>
      <c r="AA36">
        <v>0</v>
      </c>
      <c r="AB36">
        <f>COUNTIFS('k vyplneni'!O:O,"A",'k vyplneni'!H:H,C36)</f>
        <v>0</v>
      </c>
    </row>
    <row r="37" spans="1:28" x14ac:dyDescent="0.25">
      <c r="A37" t="s">
        <v>124</v>
      </c>
      <c r="B37" t="s">
        <v>160</v>
      </c>
      <c r="C37">
        <v>170038</v>
      </c>
      <c r="D37" t="s">
        <v>72</v>
      </c>
      <c r="E37">
        <v>93</v>
      </c>
      <c r="F37">
        <f>VLOOKUP(B37,'k vyplneni'!A:F,5,0)</f>
        <v>0</v>
      </c>
      <c r="G37">
        <v>1</v>
      </c>
      <c r="I37">
        <f t="shared" si="0"/>
        <v>1</v>
      </c>
      <c r="J37">
        <v>1</v>
      </c>
      <c r="K37">
        <v>92</v>
      </c>
      <c r="L37">
        <v>0</v>
      </c>
      <c r="M37">
        <f>COUNTIFS('k vyplneni'!O:O,"A",'k vyplneni'!Q:Q,"OBAM",'k vyplneni'!H:H,C37)</f>
        <v>0</v>
      </c>
      <c r="N37" t="e">
        <f t="shared" si="1"/>
        <v>#DIV/0!</v>
      </c>
      <c r="O37" t="e">
        <f t="shared" si="2"/>
        <v>#DIV/0!</v>
      </c>
      <c r="P37" t="str">
        <f>IF('k vyplneni'!E41="A",VLOOKUP('k vyplneni'!A41,B:H,7,0),"")</f>
        <v/>
      </c>
      <c r="Y37">
        <v>0</v>
      </c>
      <c r="Z37" t="e">
        <v>#N/A</v>
      </c>
      <c r="AA37">
        <v>0</v>
      </c>
      <c r="AB37">
        <f>COUNTIFS('k vyplneni'!O:O,"A",'k vyplneni'!H:H,C37)</f>
        <v>0</v>
      </c>
    </row>
    <row r="38" spans="1:28" x14ac:dyDescent="0.25">
      <c r="A38" t="s">
        <v>124</v>
      </c>
      <c r="B38" t="s">
        <v>161</v>
      </c>
      <c r="C38">
        <v>173509</v>
      </c>
      <c r="D38" t="s">
        <v>69</v>
      </c>
      <c r="E38">
        <v>134</v>
      </c>
      <c r="F38">
        <f>VLOOKUP(B38,'k vyplneni'!A:F,5,0)</f>
        <v>0</v>
      </c>
      <c r="G38">
        <v>130</v>
      </c>
      <c r="I38">
        <f t="shared" si="0"/>
        <v>129</v>
      </c>
      <c r="J38">
        <v>129</v>
      </c>
      <c r="K38">
        <v>4</v>
      </c>
      <c r="L38">
        <v>0</v>
      </c>
      <c r="M38">
        <f>COUNTIFS('k vyplneni'!O:O,"A",'k vyplneni'!Q:Q,"OBAM",'k vyplneni'!H:H,C38)</f>
        <v>0</v>
      </c>
      <c r="N38">
        <f t="shared" si="1"/>
        <v>0</v>
      </c>
      <c r="O38">
        <f t="shared" si="2"/>
        <v>0</v>
      </c>
      <c r="P38" t="str">
        <f>IF('k vyplneni'!E42="A",VLOOKUP('k vyplneni'!A42,B:H,7,0),"")</f>
        <v/>
      </c>
      <c r="Y38">
        <v>124</v>
      </c>
      <c r="Z38" t="e">
        <v>#N/A</v>
      </c>
      <c r="AA38">
        <v>124</v>
      </c>
      <c r="AB38">
        <f>COUNTIFS('k vyplneni'!O:O,"A",'k vyplneni'!H:H,C38)</f>
        <v>0</v>
      </c>
    </row>
    <row r="39" spans="1:28" x14ac:dyDescent="0.25">
      <c r="A39" t="s">
        <v>124</v>
      </c>
      <c r="B39" t="s">
        <v>162</v>
      </c>
      <c r="C39">
        <v>179922</v>
      </c>
      <c r="D39" t="s">
        <v>69</v>
      </c>
      <c r="E39">
        <v>7</v>
      </c>
      <c r="F39">
        <f>VLOOKUP(B39,'k vyplneni'!A:F,5,0)</f>
        <v>0</v>
      </c>
      <c r="G39">
        <v>7</v>
      </c>
      <c r="I39">
        <f t="shared" si="0"/>
        <v>7</v>
      </c>
      <c r="J39">
        <v>7</v>
      </c>
      <c r="L39">
        <v>0</v>
      </c>
      <c r="M39">
        <f>COUNTIFS('k vyplneni'!O:O,"A",'k vyplneni'!Q:Q,"OBAM",'k vyplneni'!H:H,C39)</f>
        <v>0</v>
      </c>
      <c r="N39">
        <f t="shared" si="1"/>
        <v>0</v>
      </c>
      <c r="O39">
        <f t="shared" si="2"/>
        <v>0</v>
      </c>
      <c r="P39" t="str">
        <f>IF('k vyplneni'!E43="A",VLOOKUP('k vyplneni'!A43,B:H,7,0),"")</f>
        <v/>
      </c>
      <c r="Y39">
        <v>7</v>
      </c>
      <c r="Z39" t="e">
        <v>#N/A</v>
      </c>
      <c r="AA39">
        <v>7</v>
      </c>
      <c r="AB39">
        <f>COUNTIFS('k vyplneni'!O:O,"A",'k vyplneni'!H:H,C39)</f>
        <v>0</v>
      </c>
    </row>
    <row r="40" spans="1:28" x14ac:dyDescent="0.25">
      <c r="A40" t="s">
        <v>124</v>
      </c>
      <c r="B40" t="s">
        <v>163</v>
      </c>
      <c r="C40">
        <v>179931</v>
      </c>
      <c r="D40" t="s">
        <v>69</v>
      </c>
      <c r="E40">
        <v>42</v>
      </c>
      <c r="F40">
        <f>VLOOKUP(B40,'k vyplneni'!A:F,5,0)</f>
        <v>0</v>
      </c>
      <c r="G40">
        <v>41</v>
      </c>
      <c r="I40">
        <f t="shared" si="0"/>
        <v>41</v>
      </c>
      <c r="J40">
        <v>41</v>
      </c>
      <c r="K40">
        <v>1</v>
      </c>
      <c r="L40">
        <v>0</v>
      </c>
      <c r="M40">
        <f>COUNTIFS('k vyplneni'!O:O,"A",'k vyplneni'!Q:Q,"OBAM",'k vyplneni'!H:H,C40)</f>
        <v>0</v>
      </c>
      <c r="N40">
        <f t="shared" si="1"/>
        <v>0</v>
      </c>
      <c r="O40">
        <f t="shared" si="2"/>
        <v>0</v>
      </c>
      <c r="P40" t="str">
        <f>IF('k vyplneni'!E44="A",VLOOKUP('k vyplneni'!A44,B:H,7,0),"")</f>
        <v/>
      </c>
      <c r="Y40">
        <v>41</v>
      </c>
      <c r="Z40" t="e">
        <v>#N/A</v>
      </c>
      <c r="AA40">
        <v>41</v>
      </c>
      <c r="AB40">
        <f>COUNTIFS('k vyplneni'!O:O,"A",'k vyplneni'!H:H,C40)</f>
        <v>0</v>
      </c>
    </row>
    <row r="41" spans="1:28" x14ac:dyDescent="0.25">
      <c r="A41" t="s">
        <v>124</v>
      </c>
      <c r="B41" t="s">
        <v>164</v>
      </c>
      <c r="C41">
        <v>179949</v>
      </c>
      <c r="D41" t="s">
        <v>71</v>
      </c>
      <c r="E41">
        <v>14</v>
      </c>
      <c r="F41">
        <f>VLOOKUP(B41,'k vyplneni'!A:F,5,0)</f>
        <v>0</v>
      </c>
      <c r="G41">
        <v>12</v>
      </c>
      <c r="H41">
        <v>3</v>
      </c>
      <c r="I41">
        <f t="shared" si="0"/>
        <v>9</v>
      </c>
      <c r="J41">
        <v>12</v>
      </c>
      <c r="K41">
        <v>2</v>
      </c>
      <c r="L41">
        <v>0</v>
      </c>
      <c r="M41">
        <f>COUNTIFS('k vyplneni'!O:O,"A",'k vyplneni'!Q:Q,"OBAM",'k vyplneni'!H:H,C41)</f>
        <v>0</v>
      </c>
      <c r="N41">
        <f t="shared" si="1"/>
        <v>0</v>
      </c>
      <c r="O41">
        <f t="shared" si="2"/>
        <v>0</v>
      </c>
      <c r="P41" t="str">
        <f>IF('k vyplneni'!E45="A",VLOOKUP('k vyplneni'!A45,B:H,7,0),"")</f>
        <v/>
      </c>
      <c r="Y41">
        <v>9</v>
      </c>
      <c r="Z41">
        <v>3</v>
      </c>
      <c r="AA41">
        <v>12</v>
      </c>
      <c r="AB41">
        <f>COUNTIFS('k vyplneni'!O:O,"A",'k vyplneni'!H:H,C41)</f>
        <v>0</v>
      </c>
    </row>
    <row r="42" spans="1:28" x14ac:dyDescent="0.25">
      <c r="A42" t="s">
        <v>124</v>
      </c>
      <c r="B42" t="s">
        <v>165</v>
      </c>
      <c r="C42">
        <v>179957</v>
      </c>
      <c r="D42" t="s">
        <v>69</v>
      </c>
      <c r="E42">
        <v>110</v>
      </c>
      <c r="F42">
        <f>VLOOKUP(B42,'k vyplneni'!A:F,5,0)</f>
        <v>0</v>
      </c>
      <c r="G42">
        <v>106</v>
      </c>
      <c r="I42">
        <f t="shared" si="0"/>
        <v>106</v>
      </c>
      <c r="J42">
        <v>106</v>
      </c>
      <c r="K42">
        <v>4</v>
      </c>
      <c r="L42">
        <v>0</v>
      </c>
      <c r="M42">
        <f>COUNTIFS('k vyplneni'!O:O,"A",'k vyplneni'!Q:Q,"OBAM",'k vyplneni'!H:H,C42)</f>
        <v>0</v>
      </c>
      <c r="N42">
        <f t="shared" si="1"/>
        <v>0</v>
      </c>
      <c r="O42">
        <f t="shared" si="2"/>
        <v>0</v>
      </c>
      <c r="P42" t="str">
        <f>IF('k vyplneni'!E46="A",VLOOKUP('k vyplneni'!A46,B:H,7,0),"")</f>
        <v/>
      </c>
      <c r="Y42">
        <v>106</v>
      </c>
      <c r="Z42" t="e">
        <v>#N/A</v>
      </c>
      <c r="AA42">
        <v>106</v>
      </c>
      <c r="AB42">
        <f>COUNTIFS('k vyplneni'!O:O,"A",'k vyplneni'!H:H,C42)</f>
        <v>0</v>
      </c>
    </row>
    <row r="43" spans="1:28" x14ac:dyDescent="0.25">
      <c r="A43" t="s">
        <v>124</v>
      </c>
      <c r="B43" t="s">
        <v>166</v>
      </c>
      <c r="C43">
        <v>59161</v>
      </c>
      <c r="D43" t="s">
        <v>69</v>
      </c>
      <c r="E43">
        <v>77</v>
      </c>
      <c r="F43">
        <f>VLOOKUP(B43,'k vyplneni'!A:F,5,0)</f>
        <v>0</v>
      </c>
      <c r="G43">
        <v>76</v>
      </c>
      <c r="I43">
        <f t="shared" si="0"/>
        <v>76</v>
      </c>
      <c r="J43">
        <v>76</v>
      </c>
      <c r="K43">
        <v>1</v>
      </c>
      <c r="L43">
        <v>0</v>
      </c>
      <c r="M43">
        <f>COUNTIFS('k vyplneni'!O:O,"A",'k vyplneni'!Q:Q,"OBAM",'k vyplneni'!H:H,C43)</f>
        <v>0</v>
      </c>
      <c r="N43">
        <f t="shared" si="1"/>
        <v>0</v>
      </c>
      <c r="O43">
        <f t="shared" si="2"/>
        <v>0</v>
      </c>
      <c r="P43" t="str">
        <f>IF('k vyplneni'!E47="A",VLOOKUP('k vyplneni'!A47,B:H,7,0),"")</f>
        <v/>
      </c>
      <c r="Y43">
        <v>74</v>
      </c>
      <c r="Z43" t="e">
        <v>#N/A</v>
      </c>
      <c r="AA43">
        <v>74</v>
      </c>
      <c r="AB43">
        <f>COUNTIFS('k vyplneni'!O:O,"A",'k vyplneni'!H:H,C43)</f>
        <v>0</v>
      </c>
    </row>
    <row r="44" spans="1:28" x14ac:dyDescent="0.25">
      <c r="A44" t="s">
        <v>124</v>
      </c>
      <c r="B44" t="s">
        <v>167</v>
      </c>
      <c r="C44">
        <v>185566</v>
      </c>
      <c r="D44" t="s">
        <v>72</v>
      </c>
      <c r="E44">
        <v>258</v>
      </c>
      <c r="F44">
        <f>VLOOKUP(B44,'k vyplneni'!A:F,5,0)</f>
        <v>0</v>
      </c>
      <c r="G44">
        <v>6</v>
      </c>
      <c r="I44">
        <f t="shared" si="0"/>
        <v>6</v>
      </c>
      <c r="J44">
        <v>6</v>
      </c>
      <c r="K44">
        <v>252</v>
      </c>
      <c r="L44">
        <v>0</v>
      </c>
      <c r="M44">
        <f>COUNTIFS('k vyplneni'!O:O,"A",'k vyplneni'!Q:Q,"OBAM",'k vyplneni'!H:H,C44)</f>
        <v>0</v>
      </c>
      <c r="N44" t="e">
        <f t="shared" si="1"/>
        <v>#DIV/0!</v>
      </c>
      <c r="O44" t="e">
        <f t="shared" si="2"/>
        <v>#DIV/0!</v>
      </c>
      <c r="P44" t="str">
        <f>IF('k vyplneni'!E48="A",VLOOKUP('k vyplneni'!A48,B:H,7,0),"")</f>
        <v/>
      </c>
      <c r="Y44">
        <v>0</v>
      </c>
      <c r="Z44" t="e">
        <v>#N/A</v>
      </c>
      <c r="AA44">
        <v>0</v>
      </c>
      <c r="AB44">
        <f>COUNTIFS('k vyplneni'!O:O,"A",'k vyplneni'!H:H,C44)</f>
        <v>0</v>
      </c>
    </row>
    <row r="45" spans="1:28" x14ac:dyDescent="0.25">
      <c r="A45" t="s">
        <v>124</v>
      </c>
      <c r="B45" t="s">
        <v>168</v>
      </c>
      <c r="C45">
        <v>88935</v>
      </c>
      <c r="D45" t="s">
        <v>69</v>
      </c>
      <c r="E45">
        <v>24</v>
      </c>
      <c r="F45">
        <f>VLOOKUP(B45,'k vyplneni'!A:F,5,0)</f>
        <v>0</v>
      </c>
      <c r="G45">
        <v>20</v>
      </c>
      <c r="I45">
        <f t="shared" si="0"/>
        <v>20</v>
      </c>
      <c r="J45">
        <v>20</v>
      </c>
      <c r="K45">
        <v>4</v>
      </c>
      <c r="L45">
        <v>0</v>
      </c>
      <c r="M45">
        <f>COUNTIFS('k vyplneni'!O:O,"A",'k vyplneni'!Q:Q,"OBAM",'k vyplneni'!H:H,C45)</f>
        <v>0</v>
      </c>
      <c r="N45">
        <f t="shared" si="1"/>
        <v>0</v>
      </c>
      <c r="O45">
        <f t="shared" si="2"/>
        <v>0</v>
      </c>
      <c r="P45" t="str">
        <f>IF('k vyplneni'!E49="A",VLOOKUP('k vyplneni'!A49,B:H,7,0),"")</f>
        <v/>
      </c>
      <c r="Y45">
        <v>20</v>
      </c>
      <c r="Z45" t="e">
        <v>#N/A</v>
      </c>
      <c r="AA45">
        <v>20</v>
      </c>
      <c r="AB45">
        <f>COUNTIFS('k vyplneni'!O:O,"A",'k vyplneni'!H:H,C45)</f>
        <v>0</v>
      </c>
    </row>
    <row r="46" spans="1:28" x14ac:dyDescent="0.25">
      <c r="A46" t="s">
        <v>124</v>
      </c>
      <c r="B46" t="s">
        <v>169</v>
      </c>
      <c r="C46">
        <v>88943</v>
      </c>
      <c r="D46" t="s">
        <v>69</v>
      </c>
      <c r="E46">
        <v>42</v>
      </c>
      <c r="F46">
        <f>VLOOKUP(B46,'k vyplneni'!A:F,5,0)</f>
        <v>0</v>
      </c>
      <c r="G46">
        <v>42</v>
      </c>
      <c r="I46">
        <f t="shared" si="0"/>
        <v>42</v>
      </c>
      <c r="J46">
        <v>42</v>
      </c>
      <c r="L46">
        <v>0</v>
      </c>
      <c r="M46">
        <f>COUNTIFS('k vyplneni'!O:O,"A",'k vyplneni'!Q:Q,"OBAM",'k vyplneni'!H:H,C46)</f>
        <v>0</v>
      </c>
      <c r="N46">
        <f t="shared" si="1"/>
        <v>0</v>
      </c>
      <c r="O46">
        <f t="shared" si="2"/>
        <v>0</v>
      </c>
      <c r="P46" t="str">
        <f>IF('k vyplneni'!E50="A",VLOOKUP('k vyplneni'!A50,B:H,7,0),"")</f>
        <v/>
      </c>
      <c r="Y46">
        <v>42</v>
      </c>
      <c r="Z46" t="e">
        <v>#N/A</v>
      </c>
      <c r="AA46">
        <v>42</v>
      </c>
      <c r="AB46">
        <f>COUNTIFS('k vyplneni'!O:O,"A",'k vyplneni'!H:H,C46)</f>
        <v>0</v>
      </c>
    </row>
    <row r="47" spans="1:28" x14ac:dyDescent="0.25">
      <c r="A47" t="s">
        <v>124</v>
      </c>
      <c r="B47" t="s">
        <v>170</v>
      </c>
      <c r="C47">
        <v>13820</v>
      </c>
      <c r="D47" t="s">
        <v>69</v>
      </c>
      <c r="E47">
        <v>76</v>
      </c>
      <c r="F47">
        <f>VLOOKUP(B47,'k vyplneni'!A:F,5,0)</f>
        <v>0</v>
      </c>
      <c r="G47">
        <v>75</v>
      </c>
      <c r="I47">
        <f t="shared" si="0"/>
        <v>69</v>
      </c>
      <c r="J47">
        <v>69</v>
      </c>
      <c r="K47">
        <v>1</v>
      </c>
      <c r="L47">
        <v>6</v>
      </c>
      <c r="M47">
        <f>COUNTIFS('k vyplneni'!O:O,"A",'k vyplneni'!Q:Q,"OBAM",'k vyplneni'!H:H,C47)</f>
        <v>0</v>
      </c>
      <c r="N47">
        <f t="shared" si="1"/>
        <v>8</v>
      </c>
      <c r="O47">
        <f t="shared" si="2"/>
        <v>8</v>
      </c>
      <c r="P47" t="str">
        <f>IF('k vyplneni'!E51="A",VLOOKUP('k vyplneni'!A51,B:H,7,0),"")</f>
        <v/>
      </c>
      <c r="Y47">
        <v>69</v>
      </c>
      <c r="Z47" t="e">
        <v>#N/A</v>
      </c>
      <c r="AA47">
        <v>69</v>
      </c>
      <c r="AB47">
        <f>COUNTIFS('k vyplneni'!O:O,"A",'k vyplneni'!H:H,C47)</f>
        <v>0</v>
      </c>
    </row>
    <row r="48" spans="1:28" x14ac:dyDescent="0.25">
      <c r="A48" t="s">
        <v>124</v>
      </c>
      <c r="B48" t="s">
        <v>171</v>
      </c>
      <c r="C48">
        <v>167631</v>
      </c>
      <c r="D48" t="s">
        <v>69</v>
      </c>
      <c r="E48">
        <v>58</v>
      </c>
      <c r="F48">
        <f>VLOOKUP(B48,'k vyplneni'!A:F,5,0)</f>
        <v>0</v>
      </c>
      <c r="G48">
        <v>55</v>
      </c>
      <c r="I48">
        <f t="shared" si="0"/>
        <v>55</v>
      </c>
      <c r="J48">
        <v>55</v>
      </c>
      <c r="K48">
        <v>3</v>
      </c>
      <c r="L48">
        <v>0</v>
      </c>
      <c r="M48">
        <f>COUNTIFS('k vyplneni'!O:O,"A",'k vyplneni'!Q:Q,"OBAM",'k vyplneni'!H:H,C48)</f>
        <v>0</v>
      </c>
      <c r="N48">
        <f t="shared" si="1"/>
        <v>0</v>
      </c>
      <c r="O48">
        <f t="shared" si="2"/>
        <v>0</v>
      </c>
      <c r="P48" t="str">
        <f>IF('k vyplneni'!E52="A",VLOOKUP('k vyplneni'!A52,B:H,7,0),"")</f>
        <v/>
      </c>
      <c r="Y48">
        <v>55</v>
      </c>
      <c r="Z48" t="e">
        <v>#N/A</v>
      </c>
      <c r="AA48">
        <v>55</v>
      </c>
      <c r="AB48">
        <f>COUNTIFS('k vyplneni'!O:O,"A",'k vyplneni'!H:H,C48)</f>
        <v>0</v>
      </c>
    </row>
    <row r="49" spans="1:28" x14ac:dyDescent="0.25">
      <c r="A49" t="s">
        <v>124</v>
      </c>
      <c r="B49" t="s">
        <v>172</v>
      </c>
      <c r="C49">
        <v>193313</v>
      </c>
      <c r="D49" t="s">
        <v>69</v>
      </c>
      <c r="E49">
        <v>29</v>
      </c>
      <c r="F49">
        <f>VLOOKUP(B49,'k vyplneni'!A:F,5,0)</f>
        <v>0</v>
      </c>
      <c r="G49">
        <v>29</v>
      </c>
      <c r="I49">
        <f t="shared" si="0"/>
        <v>29</v>
      </c>
      <c r="J49">
        <v>29</v>
      </c>
      <c r="L49">
        <v>0</v>
      </c>
      <c r="M49">
        <f>COUNTIFS('k vyplneni'!O:O,"A",'k vyplneni'!Q:Q,"OBAM",'k vyplneni'!H:H,C49)</f>
        <v>0</v>
      </c>
      <c r="N49">
        <f t="shared" si="1"/>
        <v>0</v>
      </c>
      <c r="O49">
        <f t="shared" si="2"/>
        <v>0</v>
      </c>
      <c r="P49" t="str">
        <f>IF('k vyplneni'!E53="A",VLOOKUP('k vyplneni'!A53,B:H,7,0),"")</f>
        <v/>
      </c>
      <c r="Y49">
        <v>28</v>
      </c>
      <c r="Z49" t="e">
        <v>#N/A</v>
      </c>
      <c r="AA49">
        <v>28</v>
      </c>
      <c r="AB49">
        <f>COUNTIFS('k vyplneni'!O:O,"A",'k vyplneni'!H:H,C49)</f>
        <v>0</v>
      </c>
    </row>
    <row r="50" spans="1:28" x14ac:dyDescent="0.25">
      <c r="A50" t="s">
        <v>124</v>
      </c>
      <c r="B50" t="s">
        <v>173</v>
      </c>
      <c r="C50">
        <v>193321</v>
      </c>
      <c r="D50" t="s">
        <v>69</v>
      </c>
      <c r="E50">
        <v>51</v>
      </c>
      <c r="F50">
        <f>VLOOKUP(B50,'k vyplneni'!A:F,5,0)</f>
        <v>0</v>
      </c>
      <c r="G50">
        <v>50</v>
      </c>
      <c r="I50">
        <f t="shared" si="0"/>
        <v>50</v>
      </c>
      <c r="J50">
        <v>50</v>
      </c>
      <c r="K50">
        <v>1</v>
      </c>
      <c r="L50">
        <v>0</v>
      </c>
      <c r="M50">
        <f>COUNTIFS('k vyplneni'!O:O,"A",'k vyplneni'!Q:Q,"OBAM",'k vyplneni'!H:H,C50)</f>
        <v>0</v>
      </c>
      <c r="N50">
        <f t="shared" si="1"/>
        <v>0</v>
      </c>
      <c r="O50">
        <f t="shared" si="2"/>
        <v>0</v>
      </c>
      <c r="P50" t="str">
        <f>IF('k vyplneni'!E54="A",VLOOKUP('k vyplneni'!A54,B:H,7,0),"")</f>
        <v/>
      </c>
      <c r="Y50">
        <v>50</v>
      </c>
      <c r="Z50" t="e">
        <v>#N/A</v>
      </c>
      <c r="AA50">
        <v>50</v>
      </c>
      <c r="AB50">
        <f>COUNTIFS('k vyplneni'!O:O,"A",'k vyplneni'!H:H,C50)</f>
        <v>0</v>
      </c>
    </row>
    <row r="51" spans="1:28" x14ac:dyDescent="0.25">
      <c r="A51" t="s">
        <v>124</v>
      </c>
      <c r="B51" t="s">
        <v>174</v>
      </c>
      <c r="C51">
        <v>197513</v>
      </c>
      <c r="D51" t="s">
        <v>69</v>
      </c>
      <c r="E51">
        <v>52</v>
      </c>
      <c r="F51">
        <f>VLOOKUP(B51,'k vyplneni'!A:F,5,0)</f>
        <v>0</v>
      </c>
      <c r="G51">
        <v>51</v>
      </c>
      <c r="I51">
        <f t="shared" si="0"/>
        <v>43</v>
      </c>
      <c r="J51">
        <v>43</v>
      </c>
      <c r="K51">
        <v>1</v>
      </c>
      <c r="L51">
        <v>8</v>
      </c>
      <c r="M51">
        <f>COUNTIFS('k vyplneni'!O:O,"A",'k vyplneni'!Q:Q,"OBAM",'k vyplneni'!H:H,C51)</f>
        <v>0</v>
      </c>
      <c r="N51">
        <f t="shared" si="1"/>
        <v>15.69</v>
      </c>
      <c r="O51">
        <f t="shared" si="2"/>
        <v>15.69</v>
      </c>
      <c r="P51" t="str">
        <f>IF('k vyplneni'!E55="A",VLOOKUP('k vyplneni'!A55,B:H,7,0),"")</f>
        <v/>
      </c>
      <c r="Y51">
        <v>43</v>
      </c>
      <c r="Z51" t="e">
        <v>#N/A</v>
      </c>
      <c r="AA51">
        <v>43</v>
      </c>
      <c r="AB51">
        <f>COUNTIFS('k vyplneni'!O:O,"A",'k vyplneni'!H:H,C51)</f>
        <v>0</v>
      </c>
    </row>
    <row r="52" spans="1:28" x14ac:dyDescent="0.25">
      <c r="A52" t="s">
        <v>124</v>
      </c>
      <c r="B52" t="s">
        <v>175</v>
      </c>
      <c r="C52">
        <v>197521</v>
      </c>
      <c r="D52" t="s">
        <v>69</v>
      </c>
      <c r="E52">
        <v>27</v>
      </c>
      <c r="F52">
        <f>VLOOKUP(B52,'k vyplneni'!A:F,5,0)</f>
        <v>0</v>
      </c>
      <c r="G52">
        <v>25</v>
      </c>
      <c r="I52">
        <f t="shared" si="0"/>
        <v>25</v>
      </c>
      <c r="J52">
        <v>25</v>
      </c>
      <c r="K52">
        <v>2</v>
      </c>
      <c r="L52">
        <v>0</v>
      </c>
      <c r="M52">
        <f>COUNTIFS('k vyplneni'!O:O,"A",'k vyplneni'!Q:Q,"OBAM",'k vyplneni'!H:H,C52)</f>
        <v>0</v>
      </c>
      <c r="N52">
        <f t="shared" si="1"/>
        <v>0</v>
      </c>
      <c r="O52">
        <f t="shared" si="2"/>
        <v>0</v>
      </c>
      <c r="P52" t="str">
        <f>IF('k vyplneni'!E56="A",VLOOKUP('k vyplneni'!A56,B:H,7,0),"")</f>
        <v/>
      </c>
      <c r="Y52">
        <v>25</v>
      </c>
      <c r="Z52" t="e">
        <v>#N/A</v>
      </c>
      <c r="AA52">
        <v>25</v>
      </c>
      <c r="AB52">
        <f>COUNTIFS('k vyplneni'!O:O,"A",'k vyplneni'!H:H,C52)</f>
        <v>0</v>
      </c>
    </row>
    <row r="53" spans="1:28" x14ac:dyDescent="0.25">
      <c r="A53" t="s">
        <v>124</v>
      </c>
      <c r="B53" t="s">
        <v>176</v>
      </c>
      <c r="C53">
        <v>197564</v>
      </c>
      <c r="D53" t="s">
        <v>69</v>
      </c>
      <c r="E53">
        <v>93</v>
      </c>
      <c r="F53">
        <f>VLOOKUP(B53,'k vyplneni'!A:F,5,0)</f>
        <v>0</v>
      </c>
      <c r="G53">
        <v>93</v>
      </c>
      <c r="I53">
        <f t="shared" si="0"/>
        <v>93</v>
      </c>
      <c r="J53">
        <v>93</v>
      </c>
      <c r="L53">
        <v>0</v>
      </c>
      <c r="M53">
        <f>COUNTIFS('k vyplneni'!O:O,"A",'k vyplneni'!Q:Q,"OBAM",'k vyplneni'!H:H,C53)</f>
        <v>0</v>
      </c>
      <c r="N53">
        <f t="shared" si="1"/>
        <v>0</v>
      </c>
      <c r="O53">
        <f t="shared" si="2"/>
        <v>0</v>
      </c>
      <c r="P53" t="str">
        <f>IF('k vyplneni'!E57="A",VLOOKUP('k vyplneni'!A57,B:H,7,0),"")</f>
        <v/>
      </c>
      <c r="Y53">
        <v>90</v>
      </c>
      <c r="Z53" t="e">
        <v>#N/A</v>
      </c>
      <c r="AA53">
        <v>90</v>
      </c>
      <c r="AB53">
        <f>COUNTIFS('k vyplneni'!O:O,"A",'k vyplneni'!H:H,C53)</f>
        <v>0</v>
      </c>
    </row>
    <row r="54" spans="1:28" x14ac:dyDescent="0.25">
      <c r="A54" t="s">
        <v>124</v>
      </c>
      <c r="B54" t="s">
        <v>177</v>
      </c>
      <c r="C54">
        <v>72826</v>
      </c>
      <c r="D54" t="s">
        <v>71</v>
      </c>
      <c r="E54">
        <v>4</v>
      </c>
      <c r="F54">
        <f>VLOOKUP(B54,'k vyplneni'!A:F,5,0)</f>
        <v>0</v>
      </c>
      <c r="G54">
        <v>2</v>
      </c>
      <c r="H54">
        <v>1</v>
      </c>
      <c r="I54">
        <f t="shared" si="0"/>
        <v>1</v>
      </c>
      <c r="J54">
        <v>2</v>
      </c>
      <c r="K54">
        <v>2</v>
      </c>
      <c r="L54">
        <v>0</v>
      </c>
      <c r="M54">
        <f>COUNTIFS('k vyplneni'!O:O,"A",'k vyplneni'!Q:Q,"OBAM",'k vyplneni'!H:H,C54)</f>
        <v>0</v>
      </c>
      <c r="N54">
        <f t="shared" si="1"/>
        <v>0</v>
      </c>
      <c r="O54">
        <f t="shared" si="2"/>
        <v>0</v>
      </c>
      <c r="P54" t="str">
        <f>IF('k vyplneni'!E58="A",VLOOKUP('k vyplneni'!A58,B:H,7,0),"")</f>
        <v/>
      </c>
      <c r="Y54">
        <v>1</v>
      </c>
      <c r="Z54">
        <v>1</v>
      </c>
      <c r="AA54">
        <v>2</v>
      </c>
      <c r="AB54">
        <f>COUNTIFS('k vyplneni'!O:O,"A",'k vyplneni'!H:H,C54)</f>
        <v>0</v>
      </c>
    </row>
    <row r="55" spans="1:28" x14ac:dyDescent="0.25">
      <c r="A55" t="s">
        <v>124</v>
      </c>
      <c r="B55" t="s">
        <v>178</v>
      </c>
      <c r="C55">
        <v>102768</v>
      </c>
      <c r="D55" t="s">
        <v>69</v>
      </c>
      <c r="E55">
        <v>84</v>
      </c>
      <c r="F55">
        <f>VLOOKUP(B55,'k vyplneni'!A:F,5,0)</f>
        <v>0</v>
      </c>
      <c r="G55">
        <v>81</v>
      </c>
      <c r="I55">
        <f t="shared" si="0"/>
        <v>68</v>
      </c>
      <c r="J55">
        <v>68</v>
      </c>
      <c r="K55">
        <v>3</v>
      </c>
      <c r="L55">
        <v>13</v>
      </c>
      <c r="M55">
        <f>COUNTIFS('k vyplneni'!O:O,"A",'k vyplneni'!Q:Q,"OBAM",'k vyplneni'!H:H,C55)</f>
        <v>0</v>
      </c>
      <c r="N55">
        <f t="shared" si="1"/>
        <v>16.670000000000002</v>
      </c>
      <c r="O55">
        <f t="shared" si="2"/>
        <v>16.670000000000002</v>
      </c>
      <c r="P55" t="str">
        <f>IF('k vyplneni'!E59="A",VLOOKUP('k vyplneni'!A59,B:H,7,0),"")</f>
        <v/>
      </c>
      <c r="Y55">
        <v>65</v>
      </c>
      <c r="Z55" t="e">
        <v>#N/A</v>
      </c>
      <c r="AA55">
        <v>65</v>
      </c>
      <c r="AB55">
        <f>COUNTIFS('k vyplneni'!O:O,"A",'k vyplneni'!H:H,C55)</f>
        <v>0</v>
      </c>
    </row>
    <row r="56" spans="1:28" x14ac:dyDescent="0.25">
      <c r="A56" t="s">
        <v>124</v>
      </c>
      <c r="B56" t="s">
        <v>179</v>
      </c>
      <c r="C56">
        <v>102776</v>
      </c>
      <c r="D56" t="s">
        <v>71</v>
      </c>
      <c r="E56">
        <v>19</v>
      </c>
      <c r="F56">
        <f>VLOOKUP(B56,'k vyplneni'!A:F,5,0)</f>
        <v>0</v>
      </c>
      <c r="G56">
        <v>18</v>
      </c>
      <c r="H56">
        <v>5</v>
      </c>
      <c r="I56">
        <f t="shared" si="0"/>
        <v>12</v>
      </c>
      <c r="J56">
        <v>17</v>
      </c>
      <c r="K56">
        <v>1</v>
      </c>
      <c r="L56">
        <v>1</v>
      </c>
      <c r="M56">
        <f>COUNTIFS('k vyplneni'!O:O,"A",'k vyplneni'!Q:Q,"OBAM",'k vyplneni'!H:H,C56)</f>
        <v>0</v>
      </c>
      <c r="N56">
        <f t="shared" si="1"/>
        <v>8.33</v>
      </c>
      <c r="O56">
        <f t="shared" si="2"/>
        <v>5.88</v>
      </c>
      <c r="P56" t="str">
        <f>IF('k vyplneni'!E60="A",VLOOKUP('k vyplneni'!A60,B:H,7,0),"")</f>
        <v/>
      </c>
      <c r="Y56">
        <v>11</v>
      </c>
      <c r="Z56">
        <v>5</v>
      </c>
      <c r="AA56">
        <v>16</v>
      </c>
      <c r="AB56">
        <f>COUNTIFS('k vyplneni'!O:O,"A",'k vyplneni'!H:H,C56)</f>
        <v>0</v>
      </c>
    </row>
    <row r="57" spans="1:28" x14ac:dyDescent="0.25">
      <c r="A57" t="s">
        <v>124</v>
      </c>
      <c r="B57" t="s">
        <v>180</v>
      </c>
      <c r="C57">
        <v>102806</v>
      </c>
      <c r="D57" t="s">
        <v>69</v>
      </c>
      <c r="E57">
        <v>32</v>
      </c>
      <c r="F57">
        <f>VLOOKUP(B57,'k vyplneni'!A:F,5,0)</f>
        <v>0</v>
      </c>
      <c r="G57">
        <v>30</v>
      </c>
      <c r="I57">
        <f t="shared" si="0"/>
        <v>21</v>
      </c>
      <c r="J57">
        <v>21</v>
      </c>
      <c r="K57">
        <v>2</v>
      </c>
      <c r="L57">
        <v>9</v>
      </c>
      <c r="M57">
        <f>COUNTIFS('k vyplneni'!O:O,"A",'k vyplneni'!Q:Q,"OBAM",'k vyplneni'!H:H,C57)</f>
        <v>0</v>
      </c>
      <c r="N57">
        <f t="shared" si="1"/>
        <v>34.619999999999997</v>
      </c>
      <c r="O57">
        <f t="shared" si="2"/>
        <v>34.619999999999997</v>
      </c>
      <c r="P57" t="str">
        <f>IF('k vyplneni'!E61="A",VLOOKUP('k vyplneni'!A61,B:H,7,0),"")</f>
        <v/>
      </c>
      <c r="Y57">
        <v>17</v>
      </c>
      <c r="Z57" t="e">
        <v>#N/A</v>
      </c>
      <c r="AA57">
        <v>17</v>
      </c>
      <c r="AB57">
        <f>COUNTIFS('k vyplneni'!O:O,"A",'k vyplneni'!H:H,C57)</f>
        <v>0</v>
      </c>
    </row>
    <row r="58" spans="1:28" x14ac:dyDescent="0.25">
      <c r="A58" t="s">
        <v>124</v>
      </c>
      <c r="B58" t="s">
        <v>181</v>
      </c>
      <c r="C58">
        <v>20648</v>
      </c>
      <c r="D58" t="s">
        <v>71</v>
      </c>
      <c r="E58">
        <v>65</v>
      </c>
      <c r="F58">
        <f>VLOOKUP(B58,'k vyplneni'!A:F,5,0)</f>
        <v>0</v>
      </c>
      <c r="G58">
        <v>61</v>
      </c>
      <c r="H58">
        <v>16</v>
      </c>
      <c r="I58">
        <f t="shared" si="0"/>
        <v>45</v>
      </c>
      <c r="J58">
        <v>61</v>
      </c>
      <c r="K58">
        <v>4</v>
      </c>
      <c r="L58">
        <v>0</v>
      </c>
      <c r="M58">
        <f>COUNTIFS('k vyplneni'!O:O,"A",'k vyplneni'!Q:Q,"OBAM",'k vyplneni'!H:H,C58)</f>
        <v>0</v>
      </c>
      <c r="N58">
        <f t="shared" si="1"/>
        <v>0</v>
      </c>
      <c r="O58">
        <f t="shared" si="2"/>
        <v>0</v>
      </c>
      <c r="P58" t="str">
        <f>IF('k vyplneni'!E62="A",VLOOKUP('k vyplneni'!A62,B:H,7,0),"")</f>
        <v/>
      </c>
      <c r="Y58">
        <v>44</v>
      </c>
      <c r="Z58">
        <v>15</v>
      </c>
      <c r="AA58">
        <v>59</v>
      </c>
      <c r="AB58">
        <f>COUNTIFS('k vyplneni'!O:O,"A",'k vyplneni'!H:H,C58)</f>
        <v>0</v>
      </c>
    </row>
    <row r="59" spans="1:28" x14ac:dyDescent="0.25">
      <c r="A59" t="s">
        <v>124</v>
      </c>
      <c r="B59" t="s">
        <v>182</v>
      </c>
      <c r="C59">
        <v>33073</v>
      </c>
      <c r="D59" t="s">
        <v>69</v>
      </c>
      <c r="E59">
        <v>104</v>
      </c>
      <c r="F59">
        <f>VLOOKUP(B59,'k vyplneni'!A:F,5,0)</f>
        <v>0</v>
      </c>
      <c r="G59">
        <v>99</v>
      </c>
      <c r="I59">
        <f t="shared" si="0"/>
        <v>99</v>
      </c>
      <c r="J59">
        <v>99</v>
      </c>
      <c r="K59">
        <v>5</v>
      </c>
      <c r="L59">
        <v>0</v>
      </c>
      <c r="M59">
        <f>COUNTIFS('k vyplneni'!O:O,"A",'k vyplneni'!Q:Q,"OBAM",'k vyplneni'!H:H,C59)</f>
        <v>0</v>
      </c>
      <c r="N59">
        <f t="shared" si="1"/>
        <v>0</v>
      </c>
      <c r="O59">
        <f t="shared" si="2"/>
        <v>0</v>
      </c>
      <c r="P59" t="str">
        <f>IF('k vyplneni'!E63="A",VLOOKUP('k vyplneni'!A63,B:H,7,0),"")</f>
        <v/>
      </c>
      <c r="Y59">
        <v>94</v>
      </c>
      <c r="Z59" t="e">
        <v>#N/A</v>
      </c>
      <c r="AA59">
        <v>94</v>
      </c>
      <c r="AB59">
        <f>COUNTIFS('k vyplneni'!O:O,"A",'k vyplneni'!H:H,C59)</f>
        <v>0</v>
      </c>
    </row>
    <row r="60" spans="1:28" x14ac:dyDescent="0.25">
      <c r="A60" t="s">
        <v>124</v>
      </c>
      <c r="B60" t="s">
        <v>183</v>
      </c>
      <c r="C60">
        <v>105392</v>
      </c>
      <c r="D60" t="s">
        <v>72</v>
      </c>
      <c r="E60">
        <v>199</v>
      </c>
      <c r="F60">
        <f>VLOOKUP(B60,'k vyplneni'!A:F,5,0)</f>
        <v>0</v>
      </c>
      <c r="G60">
        <v>5</v>
      </c>
      <c r="I60">
        <f t="shared" si="0"/>
        <v>5</v>
      </c>
      <c r="J60">
        <v>5</v>
      </c>
      <c r="K60">
        <v>194</v>
      </c>
      <c r="L60">
        <v>0</v>
      </c>
      <c r="M60">
        <f>COUNTIFS('k vyplneni'!O:O,"A",'k vyplneni'!Q:Q,"OBAM",'k vyplneni'!H:H,C60)</f>
        <v>0</v>
      </c>
      <c r="N60" t="e">
        <f t="shared" si="1"/>
        <v>#DIV/0!</v>
      </c>
      <c r="O60" t="e">
        <f t="shared" si="2"/>
        <v>#DIV/0!</v>
      </c>
      <c r="P60" t="str">
        <f>IF('k vyplneni'!E64="A",VLOOKUP('k vyplneni'!A64,B:H,7,0),"")</f>
        <v/>
      </c>
      <c r="Y60">
        <v>0</v>
      </c>
      <c r="Z60" t="e">
        <v>#N/A</v>
      </c>
      <c r="AA60">
        <v>0</v>
      </c>
      <c r="AB60">
        <f>COUNTIFS('k vyplneni'!O:O,"A",'k vyplneni'!H:H,C60)</f>
        <v>0</v>
      </c>
    </row>
    <row r="61" spans="1:28" x14ac:dyDescent="0.25">
      <c r="A61" t="s">
        <v>124</v>
      </c>
      <c r="B61" t="s">
        <v>184</v>
      </c>
      <c r="C61">
        <v>4197</v>
      </c>
      <c r="D61" t="s">
        <v>69</v>
      </c>
      <c r="E61">
        <v>316</v>
      </c>
      <c r="F61">
        <f>VLOOKUP(B61,'k vyplneni'!A:F,5,0)</f>
        <v>0</v>
      </c>
      <c r="G61">
        <v>102</v>
      </c>
      <c r="I61">
        <f t="shared" si="0"/>
        <v>101</v>
      </c>
      <c r="J61">
        <v>101</v>
      </c>
      <c r="K61">
        <v>214</v>
      </c>
      <c r="L61">
        <v>1</v>
      </c>
      <c r="M61">
        <f>COUNTIFS('k vyplneni'!O:O,"A",'k vyplneni'!Q:Q,"OBAM",'k vyplneni'!H:H,C61)</f>
        <v>0</v>
      </c>
      <c r="N61">
        <f t="shared" si="1"/>
        <v>1.01</v>
      </c>
      <c r="O61">
        <f t="shared" si="2"/>
        <v>1.01</v>
      </c>
      <c r="P61" t="str">
        <f>IF('k vyplneni'!E65="A",VLOOKUP('k vyplneni'!A65,B:H,7,0),"")</f>
        <v/>
      </c>
      <c r="Y61">
        <v>98</v>
      </c>
      <c r="Z61" t="e">
        <v>#N/A</v>
      </c>
      <c r="AA61">
        <v>98</v>
      </c>
      <c r="AB61">
        <f>COUNTIFS('k vyplneni'!O:O,"A",'k vyplneni'!H:H,C61)</f>
        <v>0</v>
      </c>
    </row>
    <row r="62" spans="1:28" x14ac:dyDescent="0.25">
      <c r="A62" t="s">
        <v>124</v>
      </c>
      <c r="B62" t="s">
        <v>185</v>
      </c>
      <c r="C62">
        <v>45128</v>
      </c>
      <c r="D62" t="s">
        <v>72</v>
      </c>
      <c r="E62">
        <v>60</v>
      </c>
      <c r="F62">
        <f>VLOOKUP(B62,'k vyplneni'!A:F,5,0)</f>
        <v>0</v>
      </c>
      <c r="G62">
        <v>1</v>
      </c>
      <c r="I62">
        <f t="shared" si="0"/>
        <v>1</v>
      </c>
      <c r="J62">
        <v>1</v>
      </c>
      <c r="K62">
        <v>59</v>
      </c>
      <c r="L62">
        <v>0</v>
      </c>
      <c r="M62">
        <f>COUNTIFS('k vyplneni'!O:O,"A",'k vyplneni'!Q:Q,"OBAM",'k vyplneni'!H:H,C62)</f>
        <v>0</v>
      </c>
      <c r="N62" t="e">
        <f t="shared" si="1"/>
        <v>#DIV/0!</v>
      </c>
      <c r="O62" t="e">
        <f t="shared" si="2"/>
        <v>#DIV/0!</v>
      </c>
      <c r="P62" t="str">
        <f>IF('k vyplneni'!E66="A",VLOOKUP('k vyplneni'!A66,B:H,7,0),"")</f>
        <v/>
      </c>
      <c r="Y62">
        <v>0</v>
      </c>
      <c r="Z62" t="e">
        <v>#N/A</v>
      </c>
      <c r="AA62">
        <v>0</v>
      </c>
      <c r="AB62">
        <f>COUNTIFS('k vyplneni'!O:O,"A",'k vyplneni'!H:H,C62)</f>
        <v>0</v>
      </c>
    </row>
    <row r="63" spans="1:28" x14ac:dyDescent="0.25">
      <c r="A63" t="s">
        <v>124</v>
      </c>
      <c r="B63" t="s">
        <v>186</v>
      </c>
      <c r="C63">
        <v>179884</v>
      </c>
      <c r="D63" t="s">
        <v>71</v>
      </c>
      <c r="E63">
        <v>24</v>
      </c>
      <c r="F63">
        <f>VLOOKUP(B63,'k vyplneni'!A:F,5,0)</f>
        <v>0</v>
      </c>
      <c r="G63">
        <v>18</v>
      </c>
      <c r="H63">
        <v>1</v>
      </c>
      <c r="I63">
        <f t="shared" si="0"/>
        <v>16</v>
      </c>
      <c r="J63">
        <v>17</v>
      </c>
      <c r="K63">
        <v>6</v>
      </c>
      <c r="L63">
        <v>1</v>
      </c>
      <c r="M63">
        <f>COUNTIFS('k vyplneni'!O:O,"A",'k vyplneni'!Q:Q,"OBAM",'k vyplneni'!H:H,C63)</f>
        <v>0</v>
      </c>
      <c r="N63">
        <f t="shared" si="1"/>
        <v>9.09</v>
      </c>
      <c r="O63">
        <f t="shared" si="2"/>
        <v>9.09</v>
      </c>
      <c r="P63" t="str">
        <f>IF('k vyplneni'!E67="A",VLOOKUP('k vyplneni'!A67,B:H,7,0),"")</f>
        <v/>
      </c>
      <c r="Y63">
        <v>10</v>
      </c>
      <c r="Z63" t="e">
        <v>#N/A</v>
      </c>
      <c r="AA63">
        <v>10</v>
      </c>
      <c r="AB63">
        <f>COUNTIFS('k vyplneni'!O:O,"A",'k vyplneni'!H:H,C63)</f>
        <v>0</v>
      </c>
    </row>
    <row r="64" spans="1:28" x14ac:dyDescent="0.25">
      <c r="A64" t="s">
        <v>124</v>
      </c>
      <c r="B64" t="s">
        <v>187</v>
      </c>
      <c r="C64">
        <v>179892</v>
      </c>
      <c r="D64" t="s">
        <v>69</v>
      </c>
      <c r="E64">
        <v>14</v>
      </c>
      <c r="F64">
        <f>VLOOKUP(B64,'k vyplneni'!A:F,5,0)</f>
        <v>0</v>
      </c>
      <c r="G64">
        <v>11</v>
      </c>
      <c r="I64">
        <f t="shared" si="0"/>
        <v>9</v>
      </c>
      <c r="J64">
        <v>9</v>
      </c>
      <c r="K64">
        <v>3</v>
      </c>
      <c r="L64">
        <v>2</v>
      </c>
      <c r="M64">
        <f>COUNTIFS('k vyplneni'!O:O,"A",'k vyplneni'!Q:Q,"OBAM",'k vyplneni'!H:H,C64)</f>
        <v>0</v>
      </c>
      <c r="N64">
        <f t="shared" si="1"/>
        <v>18.18</v>
      </c>
      <c r="O64">
        <f t="shared" si="2"/>
        <v>18.18</v>
      </c>
      <c r="P64" t="str">
        <f>IF('k vyplneni'!E68="A",VLOOKUP('k vyplneni'!A68,B:H,7,0),"")</f>
        <v/>
      </c>
      <c r="Y64">
        <v>9</v>
      </c>
      <c r="Z64" t="e">
        <v>#N/A</v>
      </c>
      <c r="AA64">
        <v>9</v>
      </c>
      <c r="AB64">
        <f>COUNTIFS('k vyplneni'!O:O,"A",'k vyplneni'!H:H,C64)</f>
        <v>0</v>
      </c>
    </row>
    <row r="65" spans="1:28" x14ac:dyDescent="0.25">
      <c r="A65" t="s">
        <v>124</v>
      </c>
      <c r="B65" t="s">
        <v>188</v>
      </c>
      <c r="C65">
        <v>187453</v>
      </c>
      <c r="D65" t="s">
        <v>71</v>
      </c>
      <c r="E65">
        <v>124</v>
      </c>
      <c r="F65">
        <f>VLOOKUP(B65,'k vyplneni'!A:F,5,0)</f>
        <v>0</v>
      </c>
      <c r="G65">
        <v>124</v>
      </c>
      <c r="H65">
        <v>31</v>
      </c>
      <c r="I65">
        <f t="shared" si="0"/>
        <v>93</v>
      </c>
      <c r="J65">
        <v>124</v>
      </c>
      <c r="L65">
        <v>0</v>
      </c>
      <c r="M65">
        <f>COUNTIFS('k vyplneni'!O:O,"A",'k vyplneni'!Q:Q,"OBAM",'k vyplneni'!H:H,C65)</f>
        <v>0</v>
      </c>
      <c r="N65">
        <f t="shared" si="1"/>
        <v>0</v>
      </c>
      <c r="O65">
        <f t="shared" si="2"/>
        <v>0</v>
      </c>
      <c r="P65" t="str">
        <f>IF('k vyplneni'!E69="A",VLOOKUP('k vyplneni'!A69,B:H,7,0),"")</f>
        <v/>
      </c>
      <c r="Y65">
        <v>91</v>
      </c>
      <c r="Z65">
        <v>27</v>
      </c>
      <c r="AA65">
        <v>118</v>
      </c>
      <c r="AB65">
        <f>COUNTIFS('k vyplneni'!O:O,"A",'k vyplneni'!H:H,C65)</f>
        <v>0</v>
      </c>
    </row>
    <row r="66" spans="1:28" x14ac:dyDescent="0.25">
      <c r="A66" t="s">
        <v>124</v>
      </c>
      <c r="B66" t="s">
        <v>189</v>
      </c>
      <c r="C66">
        <v>100412</v>
      </c>
      <c r="D66" t="s">
        <v>69</v>
      </c>
      <c r="E66">
        <v>65</v>
      </c>
      <c r="F66">
        <f>VLOOKUP(B66,'k vyplneni'!A:F,5,0)</f>
        <v>0</v>
      </c>
      <c r="G66">
        <v>57</v>
      </c>
      <c r="I66">
        <f t="shared" si="0"/>
        <v>57</v>
      </c>
      <c r="J66">
        <v>57</v>
      </c>
      <c r="K66">
        <v>8</v>
      </c>
      <c r="L66">
        <v>0</v>
      </c>
      <c r="M66">
        <f>COUNTIFS('k vyplneni'!O:O,"A",'k vyplneni'!Q:Q,"OBAM",'k vyplneni'!H:H,C66)</f>
        <v>0</v>
      </c>
      <c r="N66">
        <f t="shared" si="1"/>
        <v>0</v>
      </c>
      <c r="O66">
        <f t="shared" si="2"/>
        <v>0</v>
      </c>
      <c r="P66" t="str">
        <f>IF('k vyplneni'!E70="A",VLOOKUP('k vyplneni'!A70,B:H,7,0),"")</f>
        <v/>
      </c>
      <c r="Y66">
        <v>56</v>
      </c>
      <c r="Z66" t="e">
        <v>#N/A</v>
      </c>
      <c r="AA66">
        <v>56</v>
      </c>
      <c r="AB66">
        <f>COUNTIFS('k vyplneni'!O:O,"A",'k vyplneni'!H:H,C66)</f>
        <v>0</v>
      </c>
    </row>
    <row r="67" spans="1:28" x14ac:dyDescent="0.25">
      <c r="A67" t="s">
        <v>124</v>
      </c>
      <c r="B67" t="s">
        <v>190</v>
      </c>
      <c r="C67">
        <v>124958</v>
      </c>
      <c r="D67" t="s">
        <v>69</v>
      </c>
      <c r="E67">
        <v>135</v>
      </c>
      <c r="F67">
        <f>VLOOKUP(B67,'k vyplneni'!A:F,5,0)</f>
        <v>0</v>
      </c>
      <c r="G67">
        <v>133</v>
      </c>
      <c r="I67">
        <f t="shared" ref="I67:I130" si="3">J67-H67</f>
        <v>133</v>
      </c>
      <c r="J67">
        <v>133</v>
      </c>
      <c r="K67">
        <v>2</v>
      </c>
      <c r="L67">
        <v>0</v>
      </c>
      <c r="M67">
        <f>COUNTIFS('k vyplneni'!O:O,"A",'k vyplneni'!Q:Q,"OBAM",'k vyplneni'!H:H,C67)</f>
        <v>0</v>
      </c>
      <c r="N67">
        <f t="shared" ref="N67:N130" si="4">ROUND((L67+M67)/(Y67+L67)*100,2)</f>
        <v>0</v>
      </c>
      <c r="O67">
        <f t="shared" ref="O67:O130" si="5">ROUND((L67+M67)/(AA67+L67)*100,2)</f>
        <v>0</v>
      </c>
      <c r="P67" t="str">
        <f>IF('k vyplneni'!E71="A",VLOOKUP('k vyplneni'!A71,B:H,7,0),"")</f>
        <v/>
      </c>
      <c r="Y67">
        <v>129</v>
      </c>
      <c r="Z67" t="e">
        <v>#N/A</v>
      </c>
      <c r="AA67">
        <v>129</v>
      </c>
      <c r="AB67">
        <f>COUNTIFS('k vyplneni'!O:O,"A",'k vyplneni'!H:H,C67)</f>
        <v>0</v>
      </c>
    </row>
    <row r="68" spans="1:28" x14ac:dyDescent="0.25">
      <c r="A68" t="s">
        <v>124</v>
      </c>
      <c r="B68" t="s">
        <v>191</v>
      </c>
      <c r="C68">
        <v>152897</v>
      </c>
      <c r="D68" t="s">
        <v>69</v>
      </c>
      <c r="E68">
        <v>184</v>
      </c>
      <c r="F68">
        <f>VLOOKUP(B68,'k vyplneni'!A:F,5,0)</f>
        <v>0</v>
      </c>
      <c r="G68">
        <v>154</v>
      </c>
      <c r="I68">
        <f t="shared" si="3"/>
        <v>154</v>
      </c>
      <c r="J68">
        <v>154</v>
      </c>
      <c r="K68">
        <v>30</v>
      </c>
      <c r="L68">
        <v>0</v>
      </c>
      <c r="M68">
        <f>COUNTIFS('k vyplneni'!O:O,"A",'k vyplneni'!Q:Q,"OBAM",'k vyplneni'!H:H,C68)</f>
        <v>0</v>
      </c>
      <c r="N68">
        <f t="shared" si="4"/>
        <v>0</v>
      </c>
      <c r="O68">
        <f t="shared" si="5"/>
        <v>0</v>
      </c>
      <c r="P68" t="str">
        <f>IF('k vyplneni'!E72="A",VLOOKUP('k vyplneni'!A72,B:H,7,0),"")</f>
        <v/>
      </c>
      <c r="Y68">
        <v>149</v>
      </c>
      <c r="Z68" t="e">
        <v>#N/A</v>
      </c>
      <c r="AA68">
        <v>149</v>
      </c>
      <c r="AB68">
        <f>COUNTIFS('k vyplneni'!O:O,"A",'k vyplneni'!H:H,C68)</f>
        <v>0</v>
      </c>
    </row>
    <row r="69" spans="1:28" x14ac:dyDescent="0.25">
      <c r="A69" t="s">
        <v>124</v>
      </c>
      <c r="B69" t="s">
        <v>192</v>
      </c>
      <c r="C69">
        <v>140368</v>
      </c>
      <c r="D69" t="s">
        <v>67</v>
      </c>
      <c r="E69">
        <v>51</v>
      </c>
      <c r="F69">
        <f>VLOOKUP(B69,'k vyplneni'!A:F,5,0)</f>
        <v>0</v>
      </c>
      <c r="G69">
        <v>49</v>
      </c>
      <c r="I69">
        <f t="shared" si="3"/>
        <v>46</v>
      </c>
      <c r="J69">
        <v>46</v>
      </c>
      <c r="K69">
        <v>2</v>
      </c>
      <c r="L69">
        <v>3</v>
      </c>
      <c r="M69">
        <f>COUNTIFS('k vyplneni'!O:O,"A",'k vyplneni'!Q:Q,"OBAM",'k vyplneni'!H:H,C69)</f>
        <v>0</v>
      </c>
      <c r="N69">
        <f t="shared" si="4"/>
        <v>6.25</v>
      </c>
      <c r="O69">
        <f t="shared" si="5"/>
        <v>6.25</v>
      </c>
      <c r="P69" t="str">
        <f>IF('k vyplneni'!E73="A",VLOOKUP('k vyplneni'!A73,B:H,7,0),"")</f>
        <v/>
      </c>
      <c r="Y69">
        <v>45</v>
      </c>
      <c r="Z69" t="e">
        <v>#N/A</v>
      </c>
      <c r="AA69">
        <v>45</v>
      </c>
      <c r="AB69">
        <f>COUNTIFS('k vyplneni'!O:O,"A",'k vyplneni'!H:H,C69)</f>
        <v>0</v>
      </c>
    </row>
    <row r="70" spans="1:28" x14ac:dyDescent="0.25">
      <c r="A70" t="s">
        <v>124</v>
      </c>
      <c r="B70" t="s">
        <v>193</v>
      </c>
      <c r="C70">
        <v>170151</v>
      </c>
      <c r="D70" t="s">
        <v>69</v>
      </c>
      <c r="E70">
        <v>115</v>
      </c>
      <c r="F70">
        <f>VLOOKUP(B70,'k vyplneni'!A:F,5,0)</f>
        <v>0</v>
      </c>
      <c r="G70">
        <v>100</v>
      </c>
      <c r="I70">
        <f t="shared" si="3"/>
        <v>98</v>
      </c>
      <c r="J70">
        <v>98</v>
      </c>
      <c r="K70">
        <v>15</v>
      </c>
      <c r="L70">
        <v>2</v>
      </c>
      <c r="M70">
        <f>COUNTIFS('k vyplneni'!O:O,"A",'k vyplneni'!Q:Q,"OBAM",'k vyplneni'!H:H,C70)</f>
        <v>0</v>
      </c>
      <c r="N70">
        <f t="shared" si="4"/>
        <v>2.04</v>
      </c>
      <c r="O70">
        <f t="shared" si="5"/>
        <v>2.04</v>
      </c>
      <c r="P70" t="str">
        <f>IF('k vyplneni'!E74="A",VLOOKUP('k vyplneni'!A74,B:H,7,0),"")</f>
        <v/>
      </c>
      <c r="Y70">
        <v>96</v>
      </c>
      <c r="Z70" t="e">
        <v>#N/A</v>
      </c>
      <c r="AA70">
        <v>96</v>
      </c>
      <c r="AB70">
        <f>COUNTIFS('k vyplneni'!O:O,"A",'k vyplneni'!H:H,C70)</f>
        <v>0</v>
      </c>
    </row>
    <row r="71" spans="1:28" x14ac:dyDescent="0.25">
      <c r="A71" t="s">
        <v>124</v>
      </c>
      <c r="B71" t="s">
        <v>194</v>
      </c>
      <c r="C71">
        <v>60208</v>
      </c>
      <c r="D71" t="s">
        <v>72</v>
      </c>
      <c r="E71">
        <v>79</v>
      </c>
      <c r="F71">
        <f>VLOOKUP(B71,'k vyplneni'!A:F,5,0)</f>
        <v>0</v>
      </c>
      <c r="G71">
        <v>3</v>
      </c>
      <c r="I71">
        <f t="shared" si="3"/>
        <v>3</v>
      </c>
      <c r="J71">
        <v>3</v>
      </c>
      <c r="K71">
        <v>76</v>
      </c>
      <c r="L71">
        <v>0</v>
      </c>
      <c r="M71">
        <f>COUNTIFS('k vyplneni'!O:O,"A",'k vyplneni'!Q:Q,"OBAM",'k vyplneni'!H:H,C71)</f>
        <v>0</v>
      </c>
      <c r="N71" t="e">
        <f t="shared" si="4"/>
        <v>#DIV/0!</v>
      </c>
      <c r="O71" t="e">
        <f t="shared" si="5"/>
        <v>#DIV/0!</v>
      </c>
      <c r="P71" t="str">
        <f>IF('k vyplneni'!E75="A",VLOOKUP('k vyplneni'!A75,B:H,7,0),"")</f>
        <v/>
      </c>
      <c r="Y71">
        <v>0</v>
      </c>
      <c r="Z71" t="e">
        <v>#N/A</v>
      </c>
      <c r="AA71">
        <v>0</v>
      </c>
      <c r="AB71">
        <f>COUNTIFS('k vyplneni'!O:O,"A",'k vyplneni'!H:H,C71)</f>
        <v>0</v>
      </c>
    </row>
    <row r="72" spans="1:28" x14ac:dyDescent="0.25">
      <c r="A72" t="s">
        <v>124</v>
      </c>
      <c r="B72" t="s">
        <v>195</v>
      </c>
      <c r="C72">
        <v>20052</v>
      </c>
      <c r="D72" t="s">
        <v>72</v>
      </c>
      <c r="E72">
        <v>218</v>
      </c>
      <c r="F72">
        <f>VLOOKUP(B72,'k vyplneni'!A:F,5,0)</f>
        <v>0</v>
      </c>
      <c r="G72">
        <v>7</v>
      </c>
      <c r="I72">
        <f t="shared" si="3"/>
        <v>7</v>
      </c>
      <c r="J72">
        <v>7</v>
      </c>
      <c r="K72">
        <v>211</v>
      </c>
      <c r="L72">
        <v>0</v>
      </c>
      <c r="M72">
        <f>COUNTIFS('k vyplneni'!O:O,"A",'k vyplneni'!Q:Q,"OBAM",'k vyplneni'!H:H,C72)</f>
        <v>0</v>
      </c>
      <c r="N72" t="e">
        <f t="shared" si="4"/>
        <v>#DIV/0!</v>
      </c>
      <c r="O72" t="e">
        <f t="shared" si="5"/>
        <v>#DIV/0!</v>
      </c>
      <c r="P72" t="str">
        <f>IF('k vyplneni'!E76="A",VLOOKUP('k vyplneni'!A76,B:H,7,0),"")</f>
        <v/>
      </c>
      <c r="Y72">
        <v>0</v>
      </c>
      <c r="Z72" t="e">
        <v>#N/A</v>
      </c>
      <c r="AA72">
        <v>0</v>
      </c>
      <c r="AB72">
        <f>COUNTIFS('k vyplneni'!O:O,"A",'k vyplneni'!H:H,C72)</f>
        <v>0</v>
      </c>
    </row>
    <row r="73" spans="1:28" x14ac:dyDescent="0.25">
      <c r="A73" t="s">
        <v>124</v>
      </c>
      <c r="B73" t="s">
        <v>196</v>
      </c>
      <c r="C73">
        <v>49115</v>
      </c>
      <c r="D73" t="s">
        <v>72</v>
      </c>
      <c r="E73">
        <v>70</v>
      </c>
      <c r="F73">
        <f>VLOOKUP(B73,'k vyplneni'!A:F,5,0)</f>
        <v>0</v>
      </c>
      <c r="G73">
        <v>1</v>
      </c>
      <c r="I73">
        <f t="shared" si="3"/>
        <v>1</v>
      </c>
      <c r="J73">
        <v>1</v>
      </c>
      <c r="K73">
        <v>69</v>
      </c>
      <c r="L73">
        <v>0</v>
      </c>
      <c r="M73">
        <f>COUNTIFS('k vyplneni'!O:O,"A",'k vyplneni'!Q:Q,"OBAM",'k vyplneni'!H:H,C73)</f>
        <v>0</v>
      </c>
      <c r="N73" t="e">
        <f t="shared" si="4"/>
        <v>#DIV/0!</v>
      </c>
      <c r="O73" t="e">
        <f t="shared" si="5"/>
        <v>#DIV/0!</v>
      </c>
      <c r="P73" t="str">
        <f>IF('k vyplneni'!E77="A",VLOOKUP('k vyplneni'!A77,B:H,7,0),"")</f>
        <v/>
      </c>
      <c r="Y73">
        <v>0</v>
      </c>
      <c r="Z73" t="e">
        <v>#N/A</v>
      </c>
      <c r="AA73">
        <v>0</v>
      </c>
      <c r="AB73">
        <f>COUNTIFS('k vyplneni'!O:O,"A",'k vyplneni'!H:H,C73)</f>
        <v>0</v>
      </c>
    </row>
    <row r="74" spans="1:28" x14ac:dyDescent="0.25">
      <c r="A74" t="s">
        <v>124</v>
      </c>
      <c r="B74" t="s">
        <v>197</v>
      </c>
      <c r="C74">
        <v>117587</v>
      </c>
      <c r="D74" t="s">
        <v>71</v>
      </c>
      <c r="E74">
        <v>172</v>
      </c>
      <c r="F74">
        <f>VLOOKUP(B74,'k vyplneni'!A:F,5,0)</f>
        <v>0</v>
      </c>
      <c r="G74">
        <v>106</v>
      </c>
      <c r="H74">
        <v>24</v>
      </c>
      <c r="I74">
        <f t="shared" si="3"/>
        <v>80</v>
      </c>
      <c r="J74">
        <v>104</v>
      </c>
      <c r="K74">
        <v>66</v>
      </c>
      <c r="L74">
        <v>2</v>
      </c>
      <c r="M74">
        <f>COUNTIFS('k vyplneni'!O:O,"A",'k vyplneni'!Q:Q,"OBAM",'k vyplneni'!H:H,C74)</f>
        <v>0</v>
      </c>
      <c r="N74">
        <f t="shared" si="4"/>
        <v>2.5</v>
      </c>
      <c r="O74">
        <f t="shared" si="5"/>
        <v>1.92</v>
      </c>
      <c r="P74" t="str">
        <f>IF('k vyplneni'!E78="A",VLOOKUP('k vyplneni'!A78,B:H,7,0),"")</f>
        <v/>
      </c>
      <c r="Y74">
        <v>78</v>
      </c>
      <c r="Z74">
        <v>24</v>
      </c>
      <c r="AA74">
        <v>102</v>
      </c>
      <c r="AB74">
        <f>COUNTIFS('k vyplneni'!O:O,"A",'k vyplneni'!H:H,C74)</f>
        <v>0</v>
      </c>
    </row>
    <row r="75" spans="1:28" x14ac:dyDescent="0.25">
      <c r="A75" t="s">
        <v>124</v>
      </c>
      <c r="B75" t="s">
        <v>198</v>
      </c>
      <c r="C75">
        <v>60194</v>
      </c>
      <c r="D75" t="s">
        <v>72</v>
      </c>
      <c r="E75">
        <v>102</v>
      </c>
      <c r="F75">
        <f>VLOOKUP(B75,'k vyplneni'!A:F,5,0)</f>
        <v>0</v>
      </c>
      <c r="G75">
        <v>1</v>
      </c>
      <c r="I75">
        <f t="shared" si="3"/>
        <v>1</v>
      </c>
      <c r="J75">
        <v>1</v>
      </c>
      <c r="K75">
        <v>101</v>
      </c>
      <c r="L75">
        <v>0</v>
      </c>
      <c r="M75">
        <f>COUNTIFS('k vyplneni'!O:O,"A",'k vyplneni'!Q:Q,"OBAM",'k vyplneni'!H:H,C75)</f>
        <v>0</v>
      </c>
      <c r="N75" t="e">
        <f t="shared" si="4"/>
        <v>#DIV/0!</v>
      </c>
      <c r="O75" t="e">
        <f t="shared" si="5"/>
        <v>#DIV/0!</v>
      </c>
      <c r="P75" t="str">
        <f>IF('k vyplneni'!E79="A",VLOOKUP('k vyplneni'!A79,B:H,7,0),"")</f>
        <v/>
      </c>
      <c r="Y75">
        <v>0</v>
      </c>
      <c r="Z75" t="e">
        <v>#N/A</v>
      </c>
      <c r="AA75">
        <v>0</v>
      </c>
      <c r="AB75">
        <f>COUNTIFS('k vyplneni'!O:O,"A",'k vyplneni'!H:H,C75)</f>
        <v>0</v>
      </c>
    </row>
    <row r="76" spans="1:28" x14ac:dyDescent="0.25">
      <c r="A76" t="s">
        <v>124</v>
      </c>
      <c r="B76" t="s">
        <v>199</v>
      </c>
      <c r="C76">
        <v>60216</v>
      </c>
      <c r="D76" t="s">
        <v>72</v>
      </c>
      <c r="E76">
        <v>189</v>
      </c>
      <c r="F76">
        <f>VLOOKUP(B76,'k vyplneni'!A:F,5,0)</f>
        <v>0</v>
      </c>
      <c r="G76">
        <v>8</v>
      </c>
      <c r="I76">
        <f t="shared" si="3"/>
        <v>8</v>
      </c>
      <c r="J76">
        <v>8</v>
      </c>
      <c r="K76">
        <v>181</v>
      </c>
      <c r="L76">
        <v>0</v>
      </c>
      <c r="M76">
        <f>COUNTIFS('k vyplneni'!O:O,"A",'k vyplneni'!Q:Q,"OBAM",'k vyplneni'!H:H,C76)</f>
        <v>0</v>
      </c>
      <c r="N76" t="e">
        <f t="shared" si="4"/>
        <v>#DIV/0!</v>
      </c>
      <c r="O76" t="e">
        <f t="shared" si="5"/>
        <v>#DIV/0!</v>
      </c>
      <c r="P76" t="str">
        <f>IF('k vyplneni'!E80="A",VLOOKUP('k vyplneni'!A80,B:H,7,0),"")</f>
        <v/>
      </c>
      <c r="Y76">
        <v>0</v>
      </c>
      <c r="Z76" t="e">
        <v>#N/A</v>
      </c>
      <c r="AA76">
        <v>0</v>
      </c>
      <c r="AB76">
        <f>COUNTIFS('k vyplneni'!O:O,"A",'k vyplneni'!H:H,C76)</f>
        <v>0</v>
      </c>
    </row>
    <row r="77" spans="1:28" x14ac:dyDescent="0.25">
      <c r="A77" t="s">
        <v>124</v>
      </c>
      <c r="B77" t="s">
        <v>200</v>
      </c>
      <c r="C77">
        <v>119571</v>
      </c>
      <c r="D77" t="s">
        <v>72</v>
      </c>
      <c r="E77">
        <v>149</v>
      </c>
      <c r="F77">
        <f>VLOOKUP(B77,'k vyplneni'!A:F,5,0)</f>
        <v>0</v>
      </c>
      <c r="G77">
        <v>6</v>
      </c>
      <c r="I77">
        <f t="shared" si="3"/>
        <v>6</v>
      </c>
      <c r="J77">
        <v>6</v>
      </c>
      <c r="K77">
        <v>143</v>
      </c>
      <c r="L77">
        <v>0</v>
      </c>
      <c r="M77">
        <f>COUNTIFS('k vyplneni'!O:O,"A",'k vyplneni'!Q:Q,"OBAM",'k vyplneni'!H:H,C77)</f>
        <v>0</v>
      </c>
      <c r="N77" t="e">
        <f t="shared" si="4"/>
        <v>#DIV/0!</v>
      </c>
      <c r="O77" t="e">
        <f t="shared" si="5"/>
        <v>#DIV/0!</v>
      </c>
      <c r="P77" t="str">
        <f>IF('k vyplneni'!E81="A",VLOOKUP('k vyplneni'!A81,B:H,7,0),"")</f>
        <v/>
      </c>
      <c r="Y77">
        <v>0</v>
      </c>
      <c r="Z77" t="e">
        <v>#N/A</v>
      </c>
      <c r="AA77">
        <v>0</v>
      </c>
      <c r="AB77">
        <f>COUNTIFS('k vyplneni'!O:O,"A",'k vyplneni'!H:H,C77)</f>
        <v>0</v>
      </c>
    </row>
    <row r="78" spans="1:28" x14ac:dyDescent="0.25">
      <c r="A78" t="s">
        <v>124</v>
      </c>
      <c r="B78" t="s">
        <v>201</v>
      </c>
      <c r="C78">
        <v>117579</v>
      </c>
      <c r="D78" t="s">
        <v>69</v>
      </c>
      <c r="E78">
        <v>57</v>
      </c>
      <c r="F78">
        <f>VLOOKUP(B78,'k vyplneni'!A:F,5,0)</f>
        <v>0</v>
      </c>
      <c r="G78">
        <v>52</v>
      </c>
      <c r="I78">
        <f t="shared" si="3"/>
        <v>52</v>
      </c>
      <c r="J78">
        <v>52</v>
      </c>
      <c r="K78">
        <v>5</v>
      </c>
      <c r="L78">
        <v>0</v>
      </c>
      <c r="M78">
        <f>COUNTIFS('k vyplneni'!O:O,"A",'k vyplneni'!Q:Q,"OBAM",'k vyplneni'!H:H,C78)</f>
        <v>0</v>
      </c>
      <c r="N78">
        <f t="shared" si="4"/>
        <v>0</v>
      </c>
      <c r="O78">
        <f t="shared" si="5"/>
        <v>0</v>
      </c>
      <c r="P78" t="str">
        <f>IF('k vyplneni'!E82="A",VLOOKUP('k vyplneni'!A82,B:H,7,0),"")</f>
        <v/>
      </c>
      <c r="Y78">
        <v>50</v>
      </c>
      <c r="Z78" t="e">
        <v>#N/A</v>
      </c>
      <c r="AA78">
        <v>50</v>
      </c>
      <c r="AB78">
        <f>COUNTIFS('k vyplneni'!O:O,"A",'k vyplneni'!H:H,C78)</f>
        <v>0</v>
      </c>
    </row>
    <row r="79" spans="1:28" x14ac:dyDescent="0.25">
      <c r="A79" t="s">
        <v>124</v>
      </c>
      <c r="B79" t="s">
        <v>202</v>
      </c>
      <c r="C79">
        <v>101893</v>
      </c>
      <c r="D79" t="s">
        <v>72</v>
      </c>
      <c r="E79">
        <v>69</v>
      </c>
      <c r="F79">
        <f>VLOOKUP(B79,'k vyplneni'!A:F,5,0)</f>
        <v>0</v>
      </c>
      <c r="G79">
        <v>1</v>
      </c>
      <c r="I79">
        <f t="shared" si="3"/>
        <v>1</v>
      </c>
      <c r="J79">
        <v>1</v>
      </c>
      <c r="K79">
        <v>68</v>
      </c>
      <c r="L79">
        <v>0</v>
      </c>
      <c r="M79">
        <f>COUNTIFS('k vyplneni'!O:O,"A",'k vyplneni'!Q:Q,"OBAM",'k vyplneni'!H:H,C79)</f>
        <v>0</v>
      </c>
      <c r="N79" t="e">
        <f t="shared" si="4"/>
        <v>#DIV/0!</v>
      </c>
      <c r="O79" t="e">
        <f t="shared" si="5"/>
        <v>#DIV/0!</v>
      </c>
      <c r="P79" t="str">
        <f>IF('k vyplneni'!E83="A",VLOOKUP('k vyplneni'!A83,B:H,7,0),"")</f>
        <v/>
      </c>
      <c r="Y79">
        <v>0</v>
      </c>
      <c r="Z79" t="e">
        <v>#N/A</v>
      </c>
      <c r="AA79">
        <v>0</v>
      </c>
      <c r="AB79">
        <f>COUNTIFS('k vyplneni'!O:O,"A",'k vyplneni'!H:H,C79)</f>
        <v>0</v>
      </c>
    </row>
    <row r="80" spans="1:28" x14ac:dyDescent="0.25">
      <c r="A80" t="s">
        <v>124</v>
      </c>
      <c r="B80" t="s">
        <v>203</v>
      </c>
      <c r="C80">
        <v>86231</v>
      </c>
      <c r="D80" t="s">
        <v>69</v>
      </c>
      <c r="E80">
        <v>91</v>
      </c>
      <c r="F80">
        <f>VLOOKUP(B80,'k vyplneni'!A:F,5,0)</f>
        <v>0</v>
      </c>
      <c r="G80">
        <v>91</v>
      </c>
      <c r="I80">
        <f t="shared" si="3"/>
        <v>74</v>
      </c>
      <c r="J80">
        <v>74</v>
      </c>
      <c r="L80">
        <v>16</v>
      </c>
      <c r="M80">
        <f>COUNTIFS('k vyplneni'!O:O,"A",'k vyplneni'!Q:Q,"OBAM",'k vyplneni'!H:H,C80)</f>
        <v>0</v>
      </c>
      <c r="N80">
        <f t="shared" si="4"/>
        <v>17.98</v>
      </c>
      <c r="O80">
        <f t="shared" si="5"/>
        <v>17.98</v>
      </c>
      <c r="P80" t="str">
        <f>IF('k vyplneni'!E84="A",VLOOKUP('k vyplneni'!A84,B:H,7,0),"")</f>
        <v/>
      </c>
      <c r="Y80">
        <v>73</v>
      </c>
      <c r="Z80" t="e">
        <v>#N/A</v>
      </c>
      <c r="AA80">
        <v>73</v>
      </c>
      <c r="AB80">
        <f>COUNTIFS('k vyplneni'!O:O,"A",'k vyplneni'!H:H,C80)</f>
        <v>0</v>
      </c>
    </row>
    <row r="81" spans="1:28" x14ac:dyDescent="0.25">
      <c r="A81" t="s">
        <v>124</v>
      </c>
      <c r="B81" t="s">
        <v>204</v>
      </c>
      <c r="C81">
        <v>78735</v>
      </c>
      <c r="D81" t="s">
        <v>71</v>
      </c>
      <c r="E81">
        <v>63</v>
      </c>
      <c r="F81">
        <f>VLOOKUP(B81,'k vyplneni'!A:F,5,0)</f>
        <v>0</v>
      </c>
      <c r="G81">
        <v>44</v>
      </c>
      <c r="H81">
        <v>1</v>
      </c>
      <c r="I81">
        <f t="shared" si="3"/>
        <v>43</v>
      </c>
      <c r="J81">
        <v>44</v>
      </c>
      <c r="K81">
        <v>19</v>
      </c>
      <c r="L81">
        <v>0</v>
      </c>
      <c r="M81">
        <f>COUNTIFS('k vyplneni'!O:O,"A",'k vyplneni'!Q:Q,"OBAM",'k vyplneni'!H:H,C81)</f>
        <v>0</v>
      </c>
      <c r="N81">
        <f t="shared" si="4"/>
        <v>0</v>
      </c>
      <c r="O81">
        <f t="shared" si="5"/>
        <v>0</v>
      </c>
      <c r="P81" t="str">
        <f>IF('k vyplneni'!E85="A",VLOOKUP('k vyplneni'!A85,B:H,7,0),"")</f>
        <v/>
      </c>
      <c r="Y81">
        <v>41</v>
      </c>
      <c r="Z81">
        <v>1</v>
      </c>
      <c r="AA81">
        <v>42</v>
      </c>
      <c r="AB81">
        <f>COUNTIFS('k vyplneni'!O:O,"A",'k vyplneni'!H:H,C81)</f>
        <v>0</v>
      </c>
    </row>
    <row r="82" spans="1:28" x14ac:dyDescent="0.25">
      <c r="A82" t="s">
        <v>124</v>
      </c>
      <c r="B82" t="s">
        <v>205</v>
      </c>
      <c r="C82">
        <v>44024</v>
      </c>
      <c r="D82" t="s">
        <v>72</v>
      </c>
      <c r="E82">
        <v>57</v>
      </c>
      <c r="F82">
        <f>VLOOKUP(B82,'k vyplneni'!A:F,5,0)</f>
        <v>0</v>
      </c>
      <c r="G82">
        <v>3</v>
      </c>
      <c r="I82">
        <f t="shared" si="3"/>
        <v>3</v>
      </c>
      <c r="J82">
        <v>3</v>
      </c>
      <c r="K82">
        <v>54</v>
      </c>
      <c r="L82">
        <v>0</v>
      </c>
      <c r="M82">
        <f>COUNTIFS('k vyplneni'!O:O,"A",'k vyplneni'!Q:Q,"OBAM",'k vyplneni'!H:H,C82)</f>
        <v>0</v>
      </c>
      <c r="N82" t="e">
        <f t="shared" si="4"/>
        <v>#DIV/0!</v>
      </c>
      <c r="O82" t="e">
        <f t="shared" si="5"/>
        <v>#DIV/0!</v>
      </c>
      <c r="P82" t="str">
        <f>IF('k vyplneni'!E86="A",VLOOKUP('k vyplneni'!A86,B:H,7,0),"")</f>
        <v/>
      </c>
      <c r="Y82">
        <v>0</v>
      </c>
      <c r="Z82" t="e">
        <v>#N/A</v>
      </c>
      <c r="AA82">
        <v>0</v>
      </c>
      <c r="AB82">
        <f>COUNTIFS('k vyplneni'!O:O,"A",'k vyplneni'!H:H,C82)</f>
        <v>0</v>
      </c>
    </row>
    <row r="83" spans="1:28" x14ac:dyDescent="0.25">
      <c r="A83" t="s">
        <v>124</v>
      </c>
      <c r="B83" t="s">
        <v>206</v>
      </c>
      <c r="C83">
        <v>54810</v>
      </c>
      <c r="D83" t="s">
        <v>72</v>
      </c>
      <c r="E83">
        <v>80</v>
      </c>
      <c r="F83">
        <f>VLOOKUP(B83,'k vyplneni'!A:F,5,0)</f>
        <v>0</v>
      </c>
      <c r="G83">
        <v>3</v>
      </c>
      <c r="I83">
        <f t="shared" si="3"/>
        <v>3</v>
      </c>
      <c r="J83">
        <v>3</v>
      </c>
      <c r="K83">
        <v>77</v>
      </c>
      <c r="L83">
        <v>0</v>
      </c>
      <c r="M83">
        <f>COUNTIFS('k vyplneni'!O:O,"A",'k vyplneni'!Q:Q,"OBAM",'k vyplneni'!H:H,C83)</f>
        <v>0</v>
      </c>
      <c r="N83" t="e">
        <f t="shared" si="4"/>
        <v>#DIV/0!</v>
      </c>
      <c r="O83" t="e">
        <f t="shared" si="5"/>
        <v>#DIV/0!</v>
      </c>
      <c r="P83" t="str">
        <f>IF('k vyplneni'!E87="A",VLOOKUP('k vyplneni'!A87,B:H,7,0),"")</f>
        <v/>
      </c>
      <c r="Y83">
        <v>0</v>
      </c>
      <c r="Z83" t="e">
        <v>#N/A</v>
      </c>
      <c r="AA83">
        <v>0</v>
      </c>
      <c r="AB83">
        <f>COUNTIFS('k vyplneni'!O:O,"A",'k vyplneni'!H:H,C83)</f>
        <v>0</v>
      </c>
    </row>
    <row r="84" spans="1:28" x14ac:dyDescent="0.25">
      <c r="A84" t="s">
        <v>124</v>
      </c>
      <c r="B84" t="s">
        <v>207</v>
      </c>
      <c r="C84">
        <v>54828</v>
      </c>
      <c r="D84" t="s">
        <v>71</v>
      </c>
      <c r="E84">
        <v>28</v>
      </c>
      <c r="F84">
        <f>VLOOKUP(B84,'k vyplneni'!A:F,5,0)</f>
        <v>0</v>
      </c>
      <c r="G84">
        <v>15</v>
      </c>
      <c r="H84">
        <v>1</v>
      </c>
      <c r="I84">
        <f t="shared" si="3"/>
        <v>14</v>
      </c>
      <c r="J84">
        <v>15</v>
      </c>
      <c r="K84">
        <v>13</v>
      </c>
      <c r="L84">
        <v>0</v>
      </c>
      <c r="M84">
        <f>COUNTIFS('k vyplneni'!O:O,"A",'k vyplneni'!Q:Q,"OBAM",'k vyplneni'!H:H,C84)</f>
        <v>0</v>
      </c>
      <c r="N84">
        <f t="shared" si="4"/>
        <v>0</v>
      </c>
      <c r="O84">
        <f t="shared" si="5"/>
        <v>0</v>
      </c>
      <c r="P84" t="str">
        <f>IF('k vyplneni'!E88="A",VLOOKUP('k vyplneni'!A88,B:H,7,0),"")</f>
        <v/>
      </c>
      <c r="Y84">
        <v>14</v>
      </c>
      <c r="Z84">
        <v>1</v>
      </c>
      <c r="AA84">
        <v>15</v>
      </c>
      <c r="AB84">
        <f>COUNTIFS('k vyplneni'!O:O,"A",'k vyplneni'!H:H,C84)</f>
        <v>0</v>
      </c>
    </row>
    <row r="85" spans="1:28" x14ac:dyDescent="0.25">
      <c r="A85" t="s">
        <v>124</v>
      </c>
      <c r="B85" t="s">
        <v>208</v>
      </c>
      <c r="C85">
        <v>155390</v>
      </c>
      <c r="D85" t="s">
        <v>69</v>
      </c>
      <c r="E85">
        <v>25</v>
      </c>
      <c r="F85">
        <f>VLOOKUP(B85,'k vyplneni'!A:F,5,0)</f>
        <v>0</v>
      </c>
      <c r="G85">
        <v>21</v>
      </c>
      <c r="I85">
        <f t="shared" si="3"/>
        <v>21</v>
      </c>
      <c r="J85">
        <v>21</v>
      </c>
      <c r="K85">
        <v>4</v>
      </c>
      <c r="L85">
        <v>0</v>
      </c>
      <c r="M85">
        <f>COUNTIFS('k vyplneni'!O:O,"A",'k vyplneni'!Q:Q,"OBAM",'k vyplneni'!H:H,C85)</f>
        <v>0</v>
      </c>
      <c r="N85">
        <f t="shared" si="4"/>
        <v>0</v>
      </c>
      <c r="O85">
        <f t="shared" si="5"/>
        <v>0</v>
      </c>
      <c r="P85" t="str">
        <f>IF('k vyplneni'!E89="A",VLOOKUP('k vyplneni'!A89,B:H,7,0),"")</f>
        <v/>
      </c>
      <c r="Y85">
        <v>21</v>
      </c>
      <c r="Z85" t="e">
        <v>#N/A</v>
      </c>
      <c r="AA85">
        <v>21</v>
      </c>
      <c r="AB85">
        <f>COUNTIFS('k vyplneni'!O:O,"A",'k vyplneni'!H:H,C85)</f>
        <v>0</v>
      </c>
    </row>
    <row r="86" spans="1:28" x14ac:dyDescent="0.25">
      <c r="A86" t="s">
        <v>124</v>
      </c>
      <c r="B86" t="s">
        <v>209</v>
      </c>
      <c r="C86">
        <v>178861</v>
      </c>
      <c r="D86" t="s">
        <v>72</v>
      </c>
      <c r="E86">
        <v>69</v>
      </c>
      <c r="F86">
        <f>VLOOKUP(B86,'k vyplneni'!A:F,5,0)</f>
        <v>0</v>
      </c>
      <c r="G86">
        <v>4</v>
      </c>
      <c r="I86">
        <f t="shared" si="3"/>
        <v>4</v>
      </c>
      <c r="J86">
        <v>4</v>
      </c>
      <c r="K86">
        <v>65</v>
      </c>
      <c r="L86">
        <v>0</v>
      </c>
      <c r="M86">
        <f>COUNTIFS('k vyplneni'!O:O,"A",'k vyplneni'!Q:Q,"OBAM",'k vyplneni'!H:H,C86)</f>
        <v>0</v>
      </c>
      <c r="N86" t="e">
        <f t="shared" si="4"/>
        <v>#DIV/0!</v>
      </c>
      <c r="O86" t="e">
        <f t="shared" si="5"/>
        <v>#DIV/0!</v>
      </c>
      <c r="P86" t="str">
        <f>IF('k vyplneni'!E90="A",VLOOKUP('k vyplneni'!A90,B:H,7,0),"")</f>
        <v/>
      </c>
      <c r="Y86">
        <v>0</v>
      </c>
      <c r="Z86" t="e">
        <v>#N/A</v>
      </c>
      <c r="AA86">
        <v>0</v>
      </c>
      <c r="AB86">
        <f>COUNTIFS('k vyplneni'!O:O,"A",'k vyplneni'!H:H,C86)</f>
        <v>0</v>
      </c>
    </row>
    <row r="87" spans="1:28" x14ac:dyDescent="0.25">
      <c r="A87" t="s">
        <v>124</v>
      </c>
      <c r="B87" t="s">
        <v>210</v>
      </c>
      <c r="C87">
        <v>310301</v>
      </c>
      <c r="D87" t="s">
        <v>69</v>
      </c>
      <c r="E87">
        <v>11</v>
      </c>
      <c r="F87">
        <f>VLOOKUP(B87,'k vyplneni'!A:F,5,0)</f>
        <v>0</v>
      </c>
      <c r="G87">
        <v>10</v>
      </c>
      <c r="I87">
        <f t="shared" si="3"/>
        <v>10</v>
      </c>
      <c r="J87">
        <v>10</v>
      </c>
      <c r="K87">
        <v>1</v>
      </c>
      <c r="L87">
        <v>0</v>
      </c>
      <c r="M87">
        <f>COUNTIFS('k vyplneni'!O:O,"A",'k vyplneni'!Q:Q,"OBAM",'k vyplneni'!H:H,C87)</f>
        <v>0</v>
      </c>
      <c r="N87">
        <f t="shared" si="4"/>
        <v>0</v>
      </c>
      <c r="O87">
        <f t="shared" si="5"/>
        <v>0</v>
      </c>
      <c r="P87" t="str">
        <f>IF('k vyplneni'!E91="A",VLOOKUP('k vyplneni'!A91,B:H,7,0),"")</f>
        <v/>
      </c>
      <c r="Y87">
        <v>10</v>
      </c>
      <c r="Z87" t="e">
        <v>#N/A</v>
      </c>
      <c r="AA87">
        <v>10</v>
      </c>
      <c r="AB87">
        <f>COUNTIFS('k vyplneni'!O:O,"A",'k vyplneni'!H:H,C87)</f>
        <v>0</v>
      </c>
    </row>
    <row r="88" spans="1:28" x14ac:dyDescent="0.25">
      <c r="A88" t="s">
        <v>124</v>
      </c>
      <c r="B88" t="s">
        <v>211</v>
      </c>
      <c r="C88">
        <v>52477</v>
      </c>
      <c r="D88" t="s">
        <v>69</v>
      </c>
      <c r="E88">
        <v>274</v>
      </c>
      <c r="F88">
        <f>VLOOKUP(B88,'k vyplneni'!A:F,5,0)</f>
        <v>0</v>
      </c>
      <c r="G88">
        <v>201</v>
      </c>
      <c r="I88">
        <f t="shared" si="3"/>
        <v>149</v>
      </c>
      <c r="J88">
        <v>149</v>
      </c>
      <c r="K88">
        <v>73</v>
      </c>
      <c r="L88">
        <v>50</v>
      </c>
      <c r="M88">
        <f>COUNTIFS('k vyplneni'!O:O,"A",'k vyplneni'!Q:Q,"OBAM",'k vyplneni'!H:H,C88)</f>
        <v>0</v>
      </c>
      <c r="N88">
        <f t="shared" si="4"/>
        <v>25.64</v>
      </c>
      <c r="O88">
        <f t="shared" si="5"/>
        <v>25.64</v>
      </c>
      <c r="P88" t="str">
        <f>IF('k vyplneni'!E92="A",VLOOKUP('k vyplneni'!A92,B:H,7,0),"")</f>
        <v/>
      </c>
      <c r="Y88">
        <v>145</v>
      </c>
      <c r="Z88" t="e">
        <v>#N/A</v>
      </c>
      <c r="AA88">
        <v>145</v>
      </c>
      <c r="AB88">
        <f>COUNTIFS('k vyplneni'!O:O,"A",'k vyplneni'!H:H,C88)</f>
        <v>0</v>
      </c>
    </row>
    <row r="89" spans="1:28" x14ac:dyDescent="0.25">
      <c r="A89" t="s">
        <v>124</v>
      </c>
      <c r="B89" t="s">
        <v>212</v>
      </c>
      <c r="C89">
        <v>52493</v>
      </c>
      <c r="D89" t="s">
        <v>69</v>
      </c>
      <c r="E89">
        <v>16</v>
      </c>
      <c r="F89">
        <f>VLOOKUP(B89,'k vyplneni'!A:F,5,0)</f>
        <v>0</v>
      </c>
      <c r="G89">
        <v>14</v>
      </c>
      <c r="I89">
        <f t="shared" si="3"/>
        <v>11</v>
      </c>
      <c r="J89">
        <v>11</v>
      </c>
      <c r="K89">
        <v>2</v>
      </c>
      <c r="L89">
        <v>2</v>
      </c>
      <c r="M89">
        <f>COUNTIFS('k vyplneni'!O:O,"A",'k vyplneni'!Q:Q,"OBAM",'k vyplneni'!H:H,C89)</f>
        <v>0</v>
      </c>
      <c r="N89">
        <f t="shared" si="4"/>
        <v>25</v>
      </c>
      <c r="O89">
        <f t="shared" si="5"/>
        <v>25</v>
      </c>
      <c r="P89" t="str">
        <f>IF('k vyplneni'!E93="A",VLOOKUP('k vyplneni'!A93,B:H,7,0),"")</f>
        <v/>
      </c>
      <c r="Y89">
        <v>6</v>
      </c>
      <c r="Z89" t="e">
        <v>#N/A</v>
      </c>
      <c r="AA89">
        <v>6</v>
      </c>
      <c r="AB89">
        <f>COUNTIFS('k vyplneni'!O:O,"A",'k vyplneni'!H:H,C89)</f>
        <v>0</v>
      </c>
    </row>
    <row r="90" spans="1:28" x14ac:dyDescent="0.25">
      <c r="A90" t="s">
        <v>124</v>
      </c>
      <c r="B90" t="s">
        <v>213</v>
      </c>
      <c r="C90">
        <v>52540</v>
      </c>
      <c r="D90" t="s">
        <v>69</v>
      </c>
      <c r="E90">
        <v>180</v>
      </c>
      <c r="F90">
        <f>VLOOKUP(B90,'k vyplneni'!A:F,5,0)</f>
        <v>0</v>
      </c>
      <c r="G90">
        <v>60</v>
      </c>
      <c r="I90">
        <f t="shared" si="3"/>
        <v>51</v>
      </c>
      <c r="J90">
        <v>51</v>
      </c>
      <c r="K90">
        <v>120</v>
      </c>
      <c r="L90">
        <v>1</v>
      </c>
      <c r="M90">
        <f>COUNTIFS('k vyplneni'!O:O,"A",'k vyplneni'!Q:Q,"OBAM",'k vyplneni'!H:H,C90)</f>
        <v>0</v>
      </c>
      <c r="N90">
        <f t="shared" si="4"/>
        <v>5.88</v>
      </c>
      <c r="O90">
        <f t="shared" si="5"/>
        <v>5.88</v>
      </c>
      <c r="P90" t="str">
        <f>IF('k vyplneni'!E94="A",VLOOKUP('k vyplneni'!A94,B:H,7,0),"")</f>
        <v/>
      </c>
      <c r="Y90">
        <v>16</v>
      </c>
      <c r="Z90" t="e">
        <v>#N/A</v>
      </c>
      <c r="AA90">
        <v>16</v>
      </c>
      <c r="AB90">
        <f>COUNTIFS('k vyplneni'!O:O,"A",'k vyplneni'!H:H,C90)</f>
        <v>0</v>
      </c>
    </row>
    <row r="91" spans="1:28" x14ac:dyDescent="0.25">
      <c r="A91" t="s">
        <v>124</v>
      </c>
      <c r="B91" t="s">
        <v>214</v>
      </c>
      <c r="C91">
        <v>52639</v>
      </c>
      <c r="D91" t="s">
        <v>69</v>
      </c>
      <c r="E91">
        <v>2</v>
      </c>
      <c r="F91">
        <f>VLOOKUP(B91,'k vyplneni'!A:F,5,0)</f>
        <v>0</v>
      </c>
      <c r="G91">
        <v>1</v>
      </c>
      <c r="I91">
        <f t="shared" si="3"/>
        <v>1</v>
      </c>
      <c r="J91">
        <v>1</v>
      </c>
      <c r="K91">
        <v>1</v>
      </c>
      <c r="L91">
        <v>0</v>
      </c>
      <c r="M91">
        <f>COUNTIFS('k vyplneni'!O:O,"A",'k vyplneni'!Q:Q,"OBAM",'k vyplneni'!H:H,C91)</f>
        <v>0</v>
      </c>
      <c r="N91">
        <f t="shared" si="4"/>
        <v>0</v>
      </c>
      <c r="O91">
        <f t="shared" si="5"/>
        <v>0</v>
      </c>
      <c r="P91" t="str">
        <f>IF('k vyplneni'!E95="A",VLOOKUP('k vyplneni'!A95,B:H,7,0),"")</f>
        <v/>
      </c>
      <c r="Y91">
        <v>1</v>
      </c>
      <c r="Z91" t="e">
        <v>#N/A</v>
      </c>
      <c r="AA91">
        <v>1</v>
      </c>
      <c r="AB91">
        <f>COUNTIFS('k vyplneni'!O:O,"A",'k vyplneni'!H:H,C91)</f>
        <v>0</v>
      </c>
    </row>
    <row r="92" spans="1:28" x14ac:dyDescent="0.25">
      <c r="A92" t="s">
        <v>124</v>
      </c>
      <c r="B92" t="s">
        <v>215</v>
      </c>
      <c r="C92">
        <v>52680</v>
      </c>
      <c r="D92" t="s">
        <v>69</v>
      </c>
      <c r="E92">
        <v>20</v>
      </c>
      <c r="F92">
        <f>VLOOKUP(B92,'k vyplneni'!A:F,5,0)</f>
        <v>0</v>
      </c>
      <c r="G92">
        <v>20</v>
      </c>
      <c r="I92">
        <f t="shared" si="3"/>
        <v>5</v>
      </c>
      <c r="J92">
        <v>5</v>
      </c>
      <c r="L92">
        <v>0</v>
      </c>
      <c r="M92">
        <f>COUNTIFS('k vyplneni'!O:O,"A",'k vyplneni'!Q:Q,"OBAM",'k vyplneni'!H:H,C92)</f>
        <v>0</v>
      </c>
      <c r="N92">
        <f t="shared" si="4"/>
        <v>0</v>
      </c>
      <c r="O92">
        <f t="shared" si="5"/>
        <v>0</v>
      </c>
      <c r="P92" t="str">
        <f>IF('k vyplneni'!E96="A",VLOOKUP('k vyplneni'!A96,B:H,7,0),"")</f>
        <v/>
      </c>
      <c r="Y92">
        <v>3</v>
      </c>
      <c r="Z92" t="e">
        <v>#N/A</v>
      </c>
      <c r="AA92">
        <v>3</v>
      </c>
      <c r="AB92">
        <f>COUNTIFS('k vyplneni'!O:O,"A",'k vyplneni'!H:H,C92)</f>
        <v>0</v>
      </c>
    </row>
    <row r="93" spans="1:28" x14ac:dyDescent="0.25">
      <c r="A93" t="s">
        <v>124</v>
      </c>
      <c r="B93" t="s">
        <v>216</v>
      </c>
      <c r="C93">
        <v>4154</v>
      </c>
      <c r="D93" t="s">
        <v>69</v>
      </c>
      <c r="E93">
        <v>58</v>
      </c>
      <c r="F93">
        <f>VLOOKUP(B93,'k vyplneni'!A:F,5,0)</f>
        <v>0</v>
      </c>
      <c r="G93">
        <v>54</v>
      </c>
      <c r="I93">
        <f t="shared" si="3"/>
        <v>54</v>
      </c>
      <c r="J93">
        <v>54</v>
      </c>
      <c r="K93">
        <v>4</v>
      </c>
      <c r="L93">
        <v>0</v>
      </c>
      <c r="M93">
        <f>COUNTIFS('k vyplneni'!O:O,"A",'k vyplneni'!Q:Q,"OBAM",'k vyplneni'!H:H,C93)</f>
        <v>0</v>
      </c>
      <c r="N93">
        <f t="shared" si="4"/>
        <v>0</v>
      </c>
      <c r="O93">
        <f t="shared" si="5"/>
        <v>0</v>
      </c>
      <c r="P93" t="str">
        <f>IF('k vyplneni'!E97="A",VLOOKUP('k vyplneni'!A97,B:H,7,0),"")</f>
        <v/>
      </c>
      <c r="Y93">
        <v>49</v>
      </c>
      <c r="Z93" t="e">
        <v>#N/A</v>
      </c>
      <c r="AA93">
        <v>49</v>
      </c>
      <c r="AB93">
        <f>COUNTIFS('k vyplneni'!O:O,"A",'k vyplneni'!H:H,C93)</f>
        <v>0</v>
      </c>
    </row>
    <row r="94" spans="1:28" x14ac:dyDescent="0.25">
      <c r="A94" t="s">
        <v>124</v>
      </c>
      <c r="B94" t="s">
        <v>217</v>
      </c>
      <c r="C94">
        <v>4162</v>
      </c>
      <c r="D94" t="s">
        <v>69</v>
      </c>
      <c r="E94">
        <v>35</v>
      </c>
      <c r="F94">
        <f>VLOOKUP(B94,'k vyplneni'!A:F,5,0)</f>
        <v>0</v>
      </c>
      <c r="G94">
        <v>35</v>
      </c>
      <c r="I94">
        <f t="shared" si="3"/>
        <v>35</v>
      </c>
      <c r="J94">
        <v>35</v>
      </c>
      <c r="L94">
        <v>0</v>
      </c>
      <c r="M94">
        <f>COUNTIFS('k vyplneni'!O:O,"A",'k vyplneni'!Q:Q,"OBAM",'k vyplneni'!H:H,C94)</f>
        <v>0</v>
      </c>
      <c r="N94">
        <f t="shared" si="4"/>
        <v>0</v>
      </c>
      <c r="O94">
        <f t="shared" si="5"/>
        <v>0</v>
      </c>
      <c r="P94" t="str">
        <f>IF('k vyplneni'!E98="A",VLOOKUP('k vyplneni'!A98,B:H,7,0),"")</f>
        <v/>
      </c>
      <c r="Y94">
        <v>34</v>
      </c>
      <c r="Z94" t="e">
        <v>#N/A</v>
      </c>
      <c r="AA94">
        <v>34</v>
      </c>
      <c r="AB94">
        <f>COUNTIFS('k vyplneni'!O:O,"A",'k vyplneni'!H:H,C94)</f>
        <v>0</v>
      </c>
    </row>
    <row r="95" spans="1:28" x14ac:dyDescent="0.25">
      <c r="A95" t="s">
        <v>124</v>
      </c>
      <c r="B95" t="s">
        <v>218</v>
      </c>
      <c r="C95">
        <v>4171</v>
      </c>
      <c r="D95" t="s">
        <v>69</v>
      </c>
      <c r="E95">
        <v>12</v>
      </c>
      <c r="F95">
        <f>VLOOKUP(B95,'k vyplneni'!A:F,5,0)</f>
        <v>0</v>
      </c>
      <c r="G95">
        <v>10</v>
      </c>
      <c r="I95">
        <f t="shared" si="3"/>
        <v>10</v>
      </c>
      <c r="J95">
        <v>10</v>
      </c>
      <c r="K95">
        <v>2</v>
      </c>
      <c r="L95">
        <v>0</v>
      </c>
      <c r="M95">
        <f>COUNTIFS('k vyplneni'!O:O,"A",'k vyplneni'!Q:Q,"OBAM",'k vyplneni'!H:H,C95)</f>
        <v>0</v>
      </c>
      <c r="N95">
        <f t="shared" si="4"/>
        <v>0</v>
      </c>
      <c r="O95">
        <f t="shared" si="5"/>
        <v>0</v>
      </c>
      <c r="P95" t="str">
        <f>IF('k vyplneni'!E99="A",VLOOKUP('k vyplneni'!A99,B:H,7,0),"")</f>
        <v/>
      </c>
      <c r="Y95">
        <v>10</v>
      </c>
      <c r="Z95" t="e">
        <v>#N/A</v>
      </c>
      <c r="AA95">
        <v>10</v>
      </c>
      <c r="AB95">
        <f>COUNTIFS('k vyplneni'!O:O,"A",'k vyplneni'!H:H,C95)</f>
        <v>0</v>
      </c>
    </row>
    <row r="96" spans="1:28" x14ac:dyDescent="0.25">
      <c r="A96" t="s">
        <v>124</v>
      </c>
      <c r="B96" t="s">
        <v>219</v>
      </c>
      <c r="C96">
        <v>5355</v>
      </c>
      <c r="D96" t="s">
        <v>69</v>
      </c>
      <c r="E96">
        <v>36</v>
      </c>
      <c r="F96">
        <f>VLOOKUP(B96,'k vyplneni'!A:F,5,0)</f>
        <v>0</v>
      </c>
      <c r="G96">
        <v>16</v>
      </c>
      <c r="I96">
        <f t="shared" si="3"/>
        <v>16</v>
      </c>
      <c r="J96">
        <v>16</v>
      </c>
      <c r="K96">
        <v>20</v>
      </c>
      <c r="L96">
        <v>0</v>
      </c>
      <c r="M96">
        <f>COUNTIFS('k vyplneni'!O:O,"A",'k vyplneni'!Q:Q,"OBAM",'k vyplneni'!H:H,C96)</f>
        <v>0</v>
      </c>
      <c r="N96">
        <f t="shared" si="4"/>
        <v>0</v>
      </c>
      <c r="O96">
        <f t="shared" si="5"/>
        <v>0</v>
      </c>
      <c r="P96" t="str">
        <f>IF('k vyplneni'!E100="A",VLOOKUP('k vyplneni'!A100,B:H,7,0),"")</f>
        <v/>
      </c>
      <c r="Y96">
        <v>15</v>
      </c>
      <c r="Z96" t="e">
        <v>#N/A</v>
      </c>
      <c r="AA96">
        <v>15</v>
      </c>
      <c r="AB96">
        <f>COUNTIFS('k vyplneni'!O:O,"A",'k vyplneni'!H:H,C96)</f>
        <v>0</v>
      </c>
    </row>
    <row r="97" spans="1:28" x14ac:dyDescent="0.25">
      <c r="A97" t="s">
        <v>124</v>
      </c>
      <c r="B97" t="s">
        <v>220</v>
      </c>
      <c r="C97">
        <v>5371</v>
      </c>
      <c r="D97" t="s">
        <v>69</v>
      </c>
      <c r="E97">
        <v>46</v>
      </c>
      <c r="F97">
        <f>VLOOKUP(B97,'k vyplneni'!A:F,5,0)</f>
        <v>0</v>
      </c>
      <c r="G97">
        <v>21</v>
      </c>
      <c r="I97">
        <f t="shared" si="3"/>
        <v>21</v>
      </c>
      <c r="J97">
        <v>21</v>
      </c>
      <c r="K97">
        <v>25</v>
      </c>
      <c r="L97">
        <v>0</v>
      </c>
      <c r="M97">
        <f>COUNTIFS('k vyplneni'!O:O,"A",'k vyplneni'!Q:Q,"OBAM",'k vyplneni'!H:H,C97)</f>
        <v>0</v>
      </c>
      <c r="N97">
        <f t="shared" si="4"/>
        <v>0</v>
      </c>
      <c r="O97">
        <f t="shared" si="5"/>
        <v>0</v>
      </c>
      <c r="P97" t="str">
        <f>IF('k vyplneni'!E101="A",VLOOKUP('k vyplneni'!A101,B:H,7,0),"")</f>
        <v/>
      </c>
      <c r="Y97">
        <v>20</v>
      </c>
      <c r="Z97" t="e">
        <v>#N/A</v>
      </c>
      <c r="AA97">
        <v>20</v>
      </c>
      <c r="AB97">
        <f>COUNTIFS('k vyplneni'!O:O,"A",'k vyplneni'!H:H,C97)</f>
        <v>0</v>
      </c>
    </row>
    <row r="98" spans="1:28" x14ac:dyDescent="0.25">
      <c r="A98" t="s">
        <v>124</v>
      </c>
      <c r="B98" t="s">
        <v>221</v>
      </c>
      <c r="C98">
        <v>5380</v>
      </c>
      <c r="D98" t="s">
        <v>69</v>
      </c>
      <c r="E98">
        <v>25</v>
      </c>
      <c r="F98">
        <f>VLOOKUP(B98,'k vyplneni'!A:F,5,0)</f>
        <v>0</v>
      </c>
      <c r="G98">
        <v>11</v>
      </c>
      <c r="I98">
        <f t="shared" si="3"/>
        <v>11</v>
      </c>
      <c r="J98">
        <v>11</v>
      </c>
      <c r="K98">
        <v>14</v>
      </c>
      <c r="L98">
        <v>0</v>
      </c>
      <c r="M98">
        <f>COUNTIFS('k vyplneni'!O:O,"A",'k vyplneni'!Q:Q,"OBAM",'k vyplneni'!H:H,C98)</f>
        <v>0</v>
      </c>
      <c r="N98">
        <f t="shared" si="4"/>
        <v>0</v>
      </c>
      <c r="O98">
        <f t="shared" si="5"/>
        <v>0</v>
      </c>
      <c r="P98" t="str">
        <f>IF('k vyplneni'!E102="A",VLOOKUP('k vyplneni'!A102,B:H,7,0),"")</f>
        <v/>
      </c>
      <c r="Y98">
        <v>11</v>
      </c>
      <c r="Z98" t="e">
        <v>#N/A</v>
      </c>
      <c r="AA98">
        <v>11</v>
      </c>
      <c r="AB98">
        <f>COUNTIFS('k vyplneni'!O:O,"A",'k vyplneni'!H:H,C98)</f>
        <v>0</v>
      </c>
    </row>
    <row r="99" spans="1:28" x14ac:dyDescent="0.25">
      <c r="A99" t="s">
        <v>124</v>
      </c>
      <c r="B99" t="s">
        <v>222</v>
      </c>
      <c r="C99">
        <v>5398</v>
      </c>
      <c r="D99" t="s">
        <v>69</v>
      </c>
      <c r="E99">
        <v>114</v>
      </c>
      <c r="F99">
        <f>VLOOKUP(B99,'k vyplneni'!A:F,5,0)</f>
        <v>0</v>
      </c>
      <c r="G99">
        <v>12</v>
      </c>
      <c r="I99">
        <f t="shared" si="3"/>
        <v>12</v>
      </c>
      <c r="J99">
        <v>12</v>
      </c>
      <c r="K99">
        <v>102</v>
      </c>
      <c r="L99">
        <v>0</v>
      </c>
      <c r="M99">
        <f>COUNTIFS('k vyplneni'!O:O,"A",'k vyplneni'!Q:Q,"OBAM",'k vyplneni'!H:H,C99)</f>
        <v>0</v>
      </c>
      <c r="N99">
        <f t="shared" si="4"/>
        <v>0</v>
      </c>
      <c r="O99">
        <f t="shared" si="5"/>
        <v>0</v>
      </c>
      <c r="P99" t="str">
        <f>IF('k vyplneni'!E103="A",VLOOKUP('k vyplneni'!A103,B:H,7,0),"")</f>
        <v/>
      </c>
      <c r="Y99">
        <v>12</v>
      </c>
      <c r="Z99" t="e">
        <v>#N/A</v>
      </c>
      <c r="AA99">
        <v>12</v>
      </c>
      <c r="AB99">
        <f>COUNTIFS('k vyplneni'!O:O,"A",'k vyplneni'!H:H,C99)</f>
        <v>0</v>
      </c>
    </row>
    <row r="100" spans="1:28" x14ac:dyDescent="0.25">
      <c r="A100" t="s">
        <v>124</v>
      </c>
      <c r="B100" t="s">
        <v>223</v>
      </c>
      <c r="C100">
        <v>5401</v>
      </c>
      <c r="D100" t="s">
        <v>69</v>
      </c>
      <c r="E100">
        <v>34</v>
      </c>
      <c r="F100">
        <f>VLOOKUP(B100,'k vyplneni'!A:F,5,0)</f>
        <v>0</v>
      </c>
      <c r="G100">
        <v>14</v>
      </c>
      <c r="I100">
        <f t="shared" si="3"/>
        <v>14</v>
      </c>
      <c r="J100">
        <v>14</v>
      </c>
      <c r="K100">
        <v>20</v>
      </c>
      <c r="L100">
        <v>0</v>
      </c>
      <c r="M100">
        <f>COUNTIFS('k vyplneni'!O:O,"A",'k vyplneni'!Q:Q,"OBAM",'k vyplneni'!H:H,C100)</f>
        <v>0</v>
      </c>
      <c r="N100">
        <f t="shared" si="4"/>
        <v>0</v>
      </c>
      <c r="O100">
        <f t="shared" si="5"/>
        <v>0</v>
      </c>
      <c r="P100" t="str">
        <f>IF('k vyplneni'!E104="A",VLOOKUP('k vyplneni'!A104,B:H,7,0),"")</f>
        <v/>
      </c>
      <c r="Y100">
        <v>14</v>
      </c>
      <c r="Z100" t="e">
        <v>#N/A</v>
      </c>
      <c r="AA100">
        <v>14</v>
      </c>
      <c r="AB100">
        <f>COUNTIFS('k vyplneni'!O:O,"A",'k vyplneni'!H:H,C100)</f>
        <v>0</v>
      </c>
    </row>
    <row r="101" spans="1:28" x14ac:dyDescent="0.25">
      <c r="A101" t="s">
        <v>124</v>
      </c>
      <c r="B101" t="s">
        <v>224</v>
      </c>
      <c r="C101">
        <v>5410</v>
      </c>
      <c r="D101" t="s">
        <v>69</v>
      </c>
      <c r="E101">
        <v>28</v>
      </c>
      <c r="F101">
        <f>VLOOKUP(B101,'k vyplneni'!A:F,5,0)</f>
        <v>0</v>
      </c>
      <c r="G101">
        <v>13</v>
      </c>
      <c r="I101">
        <f t="shared" si="3"/>
        <v>13</v>
      </c>
      <c r="J101">
        <v>13</v>
      </c>
      <c r="K101">
        <v>15</v>
      </c>
      <c r="L101">
        <v>0</v>
      </c>
      <c r="M101">
        <f>COUNTIFS('k vyplneni'!O:O,"A",'k vyplneni'!Q:Q,"OBAM",'k vyplneni'!H:H,C101)</f>
        <v>0</v>
      </c>
      <c r="N101">
        <f t="shared" si="4"/>
        <v>0</v>
      </c>
      <c r="O101">
        <f t="shared" si="5"/>
        <v>0</v>
      </c>
      <c r="P101" t="str">
        <f>IF('k vyplneni'!E105="A",VLOOKUP('k vyplneni'!A105,B:H,7,0),"")</f>
        <v/>
      </c>
      <c r="Y101">
        <v>12</v>
      </c>
      <c r="Z101" t="e">
        <v>#N/A</v>
      </c>
      <c r="AA101">
        <v>12</v>
      </c>
      <c r="AB101">
        <f>COUNTIFS('k vyplneni'!O:O,"A",'k vyplneni'!H:H,C101)</f>
        <v>0</v>
      </c>
    </row>
    <row r="102" spans="1:28" x14ac:dyDescent="0.25">
      <c r="A102" t="s">
        <v>124</v>
      </c>
      <c r="B102" t="s">
        <v>225</v>
      </c>
      <c r="C102">
        <v>5428</v>
      </c>
      <c r="D102" t="s">
        <v>69</v>
      </c>
      <c r="E102">
        <v>57</v>
      </c>
      <c r="F102">
        <f>VLOOKUP(B102,'k vyplneni'!A:F,5,0)</f>
        <v>0</v>
      </c>
      <c r="G102">
        <v>14</v>
      </c>
      <c r="I102">
        <f t="shared" si="3"/>
        <v>14</v>
      </c>
      <c r="J102">
        <v>14</v>
      </c>
      <c r="K102">
        <v>43</v>
      </c>
      <c r="L102">
        <v>0</v>
      </c>
      <c r="M102">
        <f>COUNTIFS('k vyplneni'!O:O,"A",'k vyplneni'!Q:Q,"OBAM",'k vyplneni'!H:H,C102)</f>
        <v>0</v>
      </c>
      <c r="N102">
        <f t="shared" si="4"/>
        <v>0</v>
      </c>
      <c r="O102">
        <f t="shared" si="5"/>
        <v>0</v>
      </c>
      <c r="P102" t="str">
        <f>IF('k vyplneni'!E106="A",VLOOKUP('k vyplneni'!A106,B:H,7,0),"")</f>
        <v/>
      </c>
      <c r="Y102">
        <v>14</v>
      </c>
      <c r="Z102" t="e">
        <v>#N/A</v>
      </c>
      <c r="AA102">
        <v>14</v>
      </c>
      <c r="AB102">
        <f>COUNTIFS('k vyplneni'!O:O,"A",'k vyplneni'!H:H,C102)</f>
        <v>0</v>
      </c>
    </row>
    <row r="103" spans="1:28" x14ac:dyDescent="0.25">
      <c r="A103" t="s">
        <v>124</v>
      </c>
      <c r="B103" t="s">
        <v>226</v>
      </c>
      <c r="C103">
        <v>7005</v>
      </c>
      <c r="D103" t="s">
        <v>69</v>
      </c>
      <c r="E103">
        <v>149</v>
      </c>
      <c r="F103">
        <f>VLOOKUP(B103,'k vyplneni'!A:F,5,0)</f>
        <v>0</v>
      </c>
      <c r="G103">
        <v>79</v>
      </c>
      <c r="I103">
        <f t="shared" si="3"/>
        <v>64</v>
      </c>
      <c r="J103">
        <v>64</v>
      </c>
      <c r="K103">
        <v>70</v>
      </c>
      <c r="L103">
        <v>15</v>
      </c>
      <c r="M103">
        <f>COUNTIFS('k vyplneni'!O:O,"A",'k vyplneni'!Q:Q,"OBAM",'k vyplneni'!H:H,C103)</f>
        <v>0</v>
      </c>
      <c r="N103">
        <f t="shared" si="4"/>
        <v>20.27</v>
      </c>
      <c r="O103">
        <f t="shared" si="5"/>
        <v>20.27</v>
      </c>
      <c r="P103" t="str">
        <f>IF('k vyplneni'!E107="A",VLOOKUP('k vyplneni'!A107,B:H,7,0),"")</f>
        <v/>
      </c>
      <c r="Y103">
        <v>59</v>
      </c>
      <c r="Z103" t="e">
        <v>#N/A</v>
      </c>
      <c r="AA103">
        <v>59</v>
      </c>
      <c r="AB103">
        <f>COUNTIFS('k vyplneni'!O:O,"A",'k vyplneni'!H:H,C103)</f>
        <v>0</v>
      </c>
    </row>
    <row r="104" spans="1:28" x14ac:dyDescent="0.25">
      <c r="A104" t="s">
        <v>124</v>
      </c>
      <c r="B104" t="s">
        <v>227</v>
      </c>
      <c r="C104">
        <v>7013</v>
      </c>
      <c r="D104" t="s">
        <v>69</v>
      </c>
      <c r="E104">
        <v>41</v>
      </c>
      <c r="F104">
        <f>VLOOKUP(B104,'k vyplneni'!A:F,5,0)</f>
        <v>0</v>
      </c>
      <c r="G104">
        <v>28</v>
      </c>
      <c r="I104">
        <f t="shared" si="3"/>
        <v>28</v>
      </c>
      <c r="J104">
        <v>28</v>
      </c>
      <c r="K104">
        <v>13</v>
      </c>
      <c r="L104">
        <v>0</v>
      </c>
      <c r="M104">
        <f>COUNTIFS('k vyplneni'!O:O,"A",'k vyplneni'!Q:Q,"OBAM",'k vyplneni'!H:H,C104)</f>
        <v>0</v>
      </c>
      <c r="N104">
        <f t="shared" si="4"/>
        <v>0</v>
      </c>
      <c r="O104">
        <f t="shared" si="5"/>
        <v>0</v>
      </c>
      <c r="P104" t="str">
        <f>IF('k vyplneni'!E108="A",VLOOKUP('k vyplneni'!A108,B:H,7,0),"")</f>
        <v/>
      </c>
      <c r="Y104">
        <v>27</v>
      </c>
      <c r="Z104" t="e">
        <v>#N/A</v>
      </c>
      <c r="AA104">
        <v>27</v>
      </c>
      <c r="AB104">
        <f>COUNTIFS('k vyplneni'!O:O,"A",'k vyplneni'!H:H,C104)</f>
        <v>0</v>
      </c>
    </row>
    <row r="105" spans="1:28" x14ac:dyDescent="0.25">
      <c r="A105" t="s">
        <v>124</v>
      </c>
      <c r="B105" t="s">
        <v>228</v>
      </c>
      <c r="C105">
        <v>7030</v>
      </c>
      <c r="D105" t="s">
        <v>71</v>
      </c>
      <c r="E105">
        <v>59</v>
      </c>
      <c r="F105">
        <f>VLOOKUP(B105,'k vyplneni'!A:F,5,0)</f>
        <v>0</v>
      </c>
      <c r="G105">
        <v>7</v>
      </c>
      <c r="H105">
        <v>1</v>
      </c>
      <c r="I105">
        <f t="shared" si="3"/>
        <v>5</v>
      </c>
      <c r="J105">
        <v>6</v>
      </c>
      <c r="K105">
        <v>52</v>
      </c>
      <c r="L105">
        <v>1</v>
      </c>
      <c r="M105">
        <f>COUNTIFS('k vyplneni'!O:O,"A",'k vyplneni'!Q:Q,"OBAM",'k vyplneni'!H:H,C105)</f>
        <v>0</v>
      </c>
      <c r="N105">
        <f t="shared" si="4"/>
        <v>20</v>
      </c>
      <c r="O105">
        <f t="shared" si="5"/>
        <v>16.670000000000002</v>
      </c>
      <c r="P105" t="str">
        <f>IF('k vyplneni'!E109="A",VLOOKUP('k vyplneni'!A109,B:H,7,0),"")</f>
        <v/>
      </c>
      <c r="Y105">
        <v>4</v>
      </c>
      <c r="Z105">
        <v>1</v>
      </c>
      <c r="AA105">
        <v>5</v>
      </c>
      <c r="AB105">
        <f>COUNTIFS('k vyplneni'!O:O,"A",'k vyplneni'!H:H,C105)</f>
        <v>0</v>
      </c>
    </row>
    <row r="106" spans="1:28" x14ac:dyDescent="0.25">
      <c r="A106" t="s">
        <v>124</v>
      </c>
      <c r="B106" t="s">
        <v>229</v>
      </c>
      <c r="C106">
        <v>14508</v>
      </c>
      <c r="D106" t="s">
        <v>69</v>
      </c>
      <c r="E106">
        <v>2</v>
      </c>
      <c r="F106">
        <f>VLOOKUP(B106,'k vyplneni'!A:F,5,0)</f>
        <v>0</v>
      </c>
      <c r="G106">
        <v>1</v>
      </c>
      <c r="I106">
        <f t="shared" si="3"/>
        <v>1</v>
      </c>
      <c r="J106">
        <v>1</v>
      </c>
      <c r="K106">
        <v>1</v>
      </c>
      <c r="L106">
        <v>0</v>
      </c>
      <c r="M106">
        <f>COUNTIFS('k vyplneni'!O:O,"A",'k vyplneni'!Q:Q,"OBAM",'k vyplneni'!H:H,C106)</f>
        <v>0</v>
      </c>
      <c r="N106">
        <f t="shared" si="4"/>
        <v>0</v>
      </c>
      <c r="O106">
        <f t="shared" si="5"/>
        <v>0</v>
      </c>
      <c r="P106" t="str">
        <f>IF('k vyplneni'!E110="A",VLOOKUP('k vyplneni'!A110,B:H,7,0),"")</f>
        <v/>
      </c>
      <c r="Y106">
        <v>1</v>
      </c>
      <c r="Z106" t="e">
        <v>#N/A</v>
      </c>
      <c r="AA106">
        <v>1</v>
      </c>
      <c r="AB106">
        <f>COUNTIFS('k vyplneni'!O:O,"A",'k vyplneni'!H:H,C106)</f>
        <v>0</v>
      </c>
    </row>
    <row r="107" spans="1:28" x14ac:dyDescent="0.25">
      <c r="A107" t="s">
        <v>124</v>
      </c>
      <c r="B107" t="s">
        <v>230</v>
      </c>
      <c r="C107">
        <v>14516</v>
      </c>
      <c r="D107" t="s">
        <v>69</v>
      </c>
      <c r="E107">
        <v>6</v>
      </c>
      <c r="F107">
        <f>VLOOKUP(B107,'k vyplneni'!A:F,5,0)</f>
        <v>0</v>
      </c>
      <c r="G107">
        <v>5</v>
      </c>
      <c r="I107">
        <f t="shared" si="3"/>
        <v>5</v>
      </c>
      <c r="J107">
        <v>5</v>
      </c>
      <c r="K107">
        <v>1</v>
      </c>
      <c r="L107">
        <v>0</v>
      </c>
      <c r="M107">
        <f>COUNTIFS('k vyplneni'!O:O,"A",'k vyplneni'!Q:Q,"OBAM",'k vyplneni'!H:H,C107)</f>
        <v>0</v>
      </c>
      <c r="N107">
        <f t="shared" si="4"/>
        <v>0</v>
      </c>
      <c r="O107">
        <f t="shared" si="5"/>
        <v>0</v>
      </c>
      <c r="P107" t="str">
        <f>IF('k vyplneni'!E111="A",VLOOKUP('k vyplneni'!A111,B:H,7,0),"")</f>
        <v/>
      </c>
      <c r="Y107">
        <v>4</v>
      </c>
      <c r="Z107" t="e">
        <v>#N/A</v>
      </c>
      <c r="AA107">
        <v>4</v>
      </c>
      <c r="AB107">
        <f>COUNTIFS('k vyplneni'!O:O,"A",'k vyplneni'!H:H,C107)</f>
        <v>0</v>
      </c>
    </row>
    <row r="108" spans="1:28" x14ac:dyDescent="0.25">
      <c r="A108" t="s">
        <v>124</v>
      </c>
      <c r="B108" t="s">
        <v>231</v>
      </c>
      <c r="C108">
        <v>14532</v>
      </c>
      <c r="D108" t="s">
        <v>69</v>
      </c>
      <c r="E108">
        <v>75</v>
      </c>
      <c r="F108">
        <f>VLOOKUP(B108,'k vyplneni'!A:F,5,0)</f>
        <v>0</v>
      </c>
      <c r="G108">
        <v>27</v>
      </c>
      <c r="I108">
        <f t="shared" si="3"/>
        <v>27</v>
      </c>
      <c r="J108">
        <v>27</v>
      </c>
      <c r="K108">
        <v>48</v>
      </c>
      <c r="L108">
        <v>0</v>
      </c>
      <c r="M108">
        <f>COUNTIFS('k vyplneni'!O:O,"A",'k vyplneni'!Q:Q,"OBAM",'k vyplneni'!H:H,C108)</f>
        <v>0</v>
      </c>
      <c r="N108">
        <f t="shared" si="4"/>
        <v>0</v>
      </c>
      <c r="O108">
        <f t="shared" si="5"/>
        <v>0</v>
      </c>
      <c r="P108" t="str">
        <f>IF('k vyplneni'!E112="A",VLOOKUP('k vyplneni'!A112,B:H,7,0),"")</f>
        <v/>
      </c>
      <c r="Y108">
        <v>26</v>
      </c>
      <c r="Z108" t="e">
        <v>#N/A</v>
      </c>
      <c r="AA108">
        <v>26</v>
      </c>
      <c r="AB108">
        <f>COUNTIFS('k vyplneni'!O:O,"A",'k vyplneni'!H:H,C108)</f>
        <v>0</v>
      </c>
    </row>
    <row r="109" spans="1:28" x14ac:dyDescent="0.25">
      <c r="A109" t="s">
        <v>124</v>
      </c>
      <c r="B109" t="s">
        <v>232</v>
      </c>
      <c r="C109">
        <v>14541</v>
      </c>
      <c r="D109" t="s">
        <v>69</v>
      </c>
      <c r="E109">
        <v>52</v>
      </c>
      <c r="F109">
        <f>VLOOKUP(B109,'k vyplneni'!A:F,5,0)</f>
        <v>0</v>
      </c>
      <c r="G109">
        <v>14</v>
      </c>
      <c r="I109">
        <f t="shared" si="3"/>
        <v>14</v>
      </c>
      <c r="J109">
        <v>14</v>
      </c>
      <c r="K109">
        <v>38</v>
      </c>
      <c r="L109">
        <v>0</v>
      </c>
      <c r="M109">
        <f>COUNTIFS('k vyplneni'!O:O,"A",'k vyplneni'!Q:Q,"OBAM",'k vyplneni'!H:H,C109)</f>
        <v>0</v>
      </c>
      <c r="N109">
        <f t="shared" si="4"/>
        <v>0</v>
      </c>
      <c r="O109">
        <f t="shared" si="5"/>
        <v>0</v>
      </c>
      <c r="P109" t="str">
        <f>IF('k vyplneni'!E113="A",VLOOKUP('k vyplneni'!A113,B:H,7,0),"")</f>
        <v/>
      </c>
      <c r="Y109">
        <v>14</v>
      </c>
      <c r="Z109" t="e">
        <v>#N/A</v>
      </c>
      <c r="AA109">
        <v>14</v>
      </c>
      <c r="AB109">
        <f>COUNTIFS('k vyplneni'!O:O,"A",'k vyplneni'!H:H,C109)</f>
        <v>0</v>
      </c>
    </row>
    <row r="110" spans="1:28" x14ac:dyDescent="0.25">
      <c r="A110" t="s">
        <v>124</v>
      </c>
      <c r="B110" t="s">
        <v>233</v>
      </c>
      <c r="C110">
        <v>14559</v>
      </c>
      <c r="D110" t="s">
        <v>69</v>
      </c>
      <c r="E110">
        <v>33</v>
      </c>
      <c r="F110">
        <f>VLOOKUP(B110,'k vyplneni'!A:F,5,0)</f>
        <v>0</v>
      </c>
      <c r="G110">
        <v>32</v>
      </c>
      <c r="I110">
        <f t="shared" si="3"/>
        <v>32</v>
      </c>
      <c r="J110">
        <v>32</v>
      </c>
      <c r="K110">
        <v>1</v>
      </c>
      <c r="L110">
        <v>0</v>
      </c>
      <c r="M110">
        <f>COUNTIFS('k vyplneni'!O:O,"A",'k vyplneni'!Q:Q,"OBAM",'k vyplneni'!H:H,C110)</f>
        <v>0</v>
      </c>
      <c r="N110">
        <f t="shared" si="4"/>
        <v>0</v>
      </c>
      <c r="O110">
        <f t="shared" si="5"/>
        <v>0</v>
      </c>
      <c r="P110" t="str">
        <f>IF('k vyplneni'!E114="A",VLOOKUP('k vyplneni'!A114,B:H,7,0),"")</f>
        <v/>
      </c>
      <c r="Y110">
        <v>31</v>
      </c>
      <c r="Z110" t="e">
        <v>#N/A</v>
      </c>
      <c r="AA110">
        <v>31</v>
      </c>
      <c r="AB110">
        <f>COUNTIFS('k vyplneni'!O:O,"A",'k vyplneni'!H:H,C110)</f>
        <v>0</v>
      </c>
    </row>
    <row r="111" spans="1:28" x14ac:dyDescent="0.25">
      <c r="A111" t="s">
        <v>124</v>
      </c>
      <c r="B111" t="s">
        <v>234</v>
      </c>
      <c r="C111">
        <v>14567</v>
      </c>
      <c r="D111" t="s">
        <v>69</v>
      </c>
      <c r="E111">
        <v>16</v>
      </c>
      <c r="F111">
        <f>VLOOKUP(B111,'k vyplneni'!A:F,5,0)</f>
        <v>0</v>
      </c>
      <c r="G111">
        <v>13</v>
      </c>
      <c r="I111">
        <f t="shared" si="3"/>
        <v>13</v>
      </c>
      <c r="J111">
        <v>13</v>
      </c>
      <c r="K111">
        <v>3</v>
      </c>
      <c r="L111">
        <v>0</v>
      </c>
      <c r="M111">
        <f>COUNTIFS('k vyplneni'!O:O,"A",'k vyplneni'!Q:Q,"OBAM",'k vyplneni'!H:H,C111)</f>
        <v>0</v>
      </c>
      <c r="N111">
        <f t="shared" si="4"/>
        <v>0</v>
      </c>
      <c r="O111">
        <f t="shared" si="5"/>
        <v>0</v>
      </c>
      <c r="P111" t="str">
        <f>IF('k vyplneni'!E115="A",VLOOKUP('k vyplneni'!A115,B:H,7,0),"")</f>
        <v/>
      </c>
      <c r="Y111">
        <v>13</v>
      </c>
      <c r="Z111" t="e">
        <v>#N/A</v>
      </c>
      <c r="AA111">
        <v>13</v>
      </c>
      <c r="AB111">
        <f>COUNTIFS('k vyplneni'!O:O,"A",'k vyplneni'!H:H,C111)</f>
        <v>0</v>
      </c>
    </row>
    <row r="112" spans="1:28" x14ac:dyDescent="0.25">
      <c r="A112" t="s">
        <v>124</v>
      </c>
      <c r="B112" t="s">
        <v>235</v>
      </c>
      <c r="C112">
        <v>30694</v>
      </c>
      <c r="D112" t="s">
        <v>71</v>
      </c>
      <c r="E112">
        <v>17</v>
      </c>
      <c r="F112">
        <f>VLOOKUP(B112,'k vyplneni'!A:F,5,0)</f>
        <v>0</v>
      </c>
      <c r="G112">
        <v>12</v>
      </c>
      <c r="H112">
        <v>2</v>
      </c>
      <c r="I112">
        <f t="shared" si="3"/>
        <v>10</v>
      </c>
      <c r="J112">
        <v>12</v>
      </c>
      <c r="K112">
        <v>5</v>
      </c>
      <c r="L112">
        <v>0</v>
      </c>
      <c r="M112">
        <f>COUNTIFS('k vyplneni'!O:O,"A",'k vyplneni'!Q:Q,"OBAM",'k vyplneni'!H:H,C112)</f>
        <v>0</v>
      </c>
      <c r="N112">
        <f t="shared" si="4"/>
        <v>0</v>
      </c>
      <c r="O112">
        <f t="shared" si="5"/>
        <v>0</v>
      </c>
      <c r="P112" t="str">
        <f>IF('k vyplneni'!E116="A",VLOOKUP('k vyplneni'!A116,B:H,7,0),"")</f>
        <v/>
      </c>
      <c r="Y112">
        <v>10</v>
      </c>
      <c r="Z112">
        <v>2</v>
      </c>
      <c r="AA112">
        <v>12</v>
      </c>
      <c r="AB112">
        <f>COUNTIFS('k vyplneni'!O:O,"A",'k vyplneni'!H:H,C112)</f>
        <v>0</v>
      </c>
    </row>
    <row r="113" spans="1:28" x14ac:dyDescent="0.25">
      <c r="A113" t="s">
        <v>124</v>
      </c>
      <c r="B113" t="s">
        <v>236</v>
      </c>
      <c r="C113">
        <v>30708</v>
      </c>
      <c r="D113" t="s">
        <v>71</v>
      </c>
      <c r="E113">
        <v>24</v>
      </c>
      <c r="F113">
        <f>VLOOKUP(B113,'k vyplneni'!A:F,5,0)</f>
        <v>0</v>
      </c>
      <c r="G113">
        <v>21</v>
      </c>
      <c r="H113">
        <v>7</v>
      </c>
      <c r="I113">
        <f t="shared" si="3"/>
        <v>14</v>
      </c>
      <c r="J113">
        <v>21</v>
      </c>
      <c r="K113">
        <v>3</v>
      </c>
      <c r="L113">
        <v>0</v>
      </c>
      <c r="M113">
        <f>COUNTIFS('k vyplneni'!O:O,"A",'k vyplneni'!Q:Q,"OBAM",'k vyplneni'!H:H,C113)</f>
        <v>0</v>
      </c>
      <c r="N113">
        <f t="shared" si="4"/>
        <v>0</v>
      </c>
      <c r="O113">
        <f t="shared" si="5"/>
        <v>0</v>
      </c>
      <c r="P113" t="str">
        <f>IF('k vyplneni'!E117="A",VLOOKUP('k vyplneni'!A117,B:H,7,0),"")</f>
        <v/>
      </c>
      <c r="Y113">
        <v>12</v>
      </c>
      <c r="Z113">
        <v>6</v>
      </c>
      <c r="AA113">
        <v>18</v>
      </c>
      <c r="AB113">
        <f>COUNTIFS('k vyplneni'!O:O,"A",'k vyplneni'!H:H,C113)</f>
        <v>0</v>
      </c>
    </row>
    <row r="114" spans="1:28" x14ac:dyDescent="0.25">
      <c r="A114" t="s">
        <v>124</v>
      </c>
      <c r="B114" t="s">
        <v>237</v>
      </c>
      <c r="C114">
        <v>30716</v>
      </c>
      <c r="D114" t="s">
        <v>69</v>
      </c>
      <c r="E114">
        <v>36</v>
      </c>
      <c r="F114">
        <f>VLOOKUP(B114,'k vyplneni'!A:F,5,0)</f>
        <v>0</v>
      </c>
      <c r="G114">
        <v>27</v>
      </c>
      <c r="I114">
        <f t="shared" si="3"/>
        <v>27</v>
      </c>
      <c r="J114">
        <v>27</v>
      </c>
      <c r="K114">
        <v>9</v>
      </c>
      <c r="L114">
        <v>0</v>
      </c>
      <c r="M114">
        <f>COUNTIFS('k vyplneni'!O:O,"A",'k vyplneni'!Q:Q,"OBAM",'k vyplneni'!H:H,C114)</f>
        <v>0</v>
      </c>
      <c r="N114">
        <f t="shared" si="4"/>
        <v>0</v>
      </c>
      <c r="O114">
        <f t="shared" si="5"/>
        <v>0</v>
      </c>
      <c r="P114" t="str">
        <f>IF('k vyplneni'!E118="A",VLOOKUP('k vyplneni'!A118,B:H,7,0),"")</f>
        <v/>
      </c>
      <c r="Y114">
        <v>27</v>
      </c>
      <c r="Z114" t="e">
        <v>#N/A</v>
      </c>
      <c r="AA114">
        <v>27</v>
      </c>
      <c r="AB114">
        <f>COUNTIFS('k vyplneni'!O:O,"A",'k vyplneni'!H:H,C114)</f>
        <v>0</v>
      </c>
    </row>
    <row r="115" spans="1:28" x14ac:dyDescent="0.25">
      <c r="A115" t="s">
        <v>124</v>
      </c>
      <c r="B115" t="s">
        <v>238</v>
      </c>
      <c r="C115">
        <v>30724</v>
      </c>
      <c r="D115" t="s">
        <v>67</v>
      </c>
      <c r="E115">
        <v>15</v>
      </c>
      <c r="F115">
        <f>VLOOKUP(B115,'k vyplneni'!A:F,5,0)</f>
        <v>0</v>
      </c>
      <c r="G115">
        <v>1</v>
      </c>
      <c r="I115">
        <f t="shared" si="3"/>
        <v>1</v>
      </c>
      <c r="J115">
        <v>1</v>
      </c>
      <c r="K115">
        <v>14</v>
      </c>
      <c r="L115">
        <v>0</v>
      </c>
      <c r="M115">
        <f>COUNTIFS('k vyplneni'!O:O,"A",'k vyplneni'!Q:Q,"OBAM",'k vyplneni'!H:H,C115)</f>
        <v>0</v>
      </c>
      <c r="N115">
        <f t="shared" si="4"/>
        <v>0</v>
      </c>
      <c r="O115">
        <f t="shared" si="5"/>
        <v>0</v>
      </c>
      <c r="P115" t="str">
        <f>IF('k vyplneni'!E119="A",VLOOKUP('k vyplneni'!A119,B:H,7,0),"")</f>
        <v/>
      </c>
      <c r="Y115">
        <v>1</v>
      </c>
      <c r="Z115" t="e">
        <v>#N/A</v>
      </c>
      <c r="AA115">
        <v>1</v>
      </c>
      <c r="AB115">
        <f>COUNTIFS('k vyplneni'!O:O,"A",'k vyplneni'!H:H,C115)</f>
        <v>0</v>
      </c>
    </row>
    <row r="116" spans="1:28" x14ac:dyDescent="0.25">
      <c r="A116" t="s">
        <v>124</v>
      </c>
      <c r="B116" t="s">
        <v>239</v>
      </c>
      <c r="C116">
        <v>41815</v>
      </c>
      <c r="D116" t="s">
        <v>72</v>
      </c>
      <c r="E116">
        <v>109</v>
      </c>
      <c r="F116">
        <f>VLOOKUP(B116,'k vyplneni'!A:F,5,0)</f>
        <v>0</v>
      </c>
      <c r="G116">
        <v>16</v>
      </c>
      <c r="I116">
        <f t="shared" si="3"/>
        <v>16</v>
      </c>
      <c r="J116">
        <v>16</v>
      </c>
      <c r="K116">
        <v>93</v>
      </c>
      <c r="L116">
        <v>0</v>
      </c>
      <c r="M116">
        <f>COUNTIFS('k vyplneni'!O:O,"A",'k vyplneni'!Q:Q,"OBAM",'k vyplneni'!H:H,C116)</f>
        <v>0</v>
      </c>
      <c r="N116" t="e">
        <f t="shared" si="4"/>
        <v>#DIV/0!</v>
      </c>
      <c r="O116" t="e">
        <f t="shared" si="5"/>
        <v>#DIV/0!</v>
      </c>
      <c r="P116" t="str">
        <f>IF('k vyplneni'!E120="A",VLOOKUP('k vyplneni'!A120,B:H,7,0),"")</f>
        <v/>
      </c>
      <c r="Y116">
        <v>0</v>
      </c>
      <c r="Z116" t="e">
        <v>#N/A</v>
      </c>
      <c r="AA116">
        <v>0</v>
      </c>
      <c r="AB116">
        <f>COUNTIFS('k vyplneni'!O:O,"A",'k vyplneni'!H:H,C116)</f>
        <v>0</v>
      </c>
    </row>
    <row r="117" spans="1:28" x14ac:dyDescent="0.25">
      <c r="A117" t="s">
        <v>124</v>
      </c>
      <c r="B117" t="s">
        <v>240</v>
      </c>
      <c r="C117">
        <v>48771</v>
      </c>
      <c r="D117" t="s">
        <v>69</v>
      </c>
      <c r="E117">
        <v>99</v>
      </c>
      <c r="F117">
        <f>VLOOKUP(B117,'k vyplneni'!A:F,5,0)</f>
        <v>0</v>
      </c>
      <c r="G117">
        <v>84</v>
      </c>
      <c r="I117">
        <f t="shared" si="3"/>
        <v>83</v>
      </c>
      <c r="J117">
        <v>83</v>
      </c>
      <c r="K117">
        <v>15</v>
      </c>
      <c r="L117">
        <v>0</v>
      </c>
      <c r="M117">
        <f>COUNTIFS('k vyplneni'!O:O,"A",'k vyplneni'!Q:Q,"OBAM",'k vyplneni'!H:H,C117)</f>
        <v>0</v>
      </c>
      <c r="N117">
        <f t="shared" si="4"/>
        <v>0</v>
      </c>
      <c r="O117">
        <f t="shared" si="5"/>
        <v>0</v>
      </c>
      <c r="P117" t="str">
        <f>IF('k vyplneni'!E121="A",VLOOKUP('k vyplneni'!A121,B:H,7,0),"")</f>
        <v/>
      </c>
      <c r="Y117">
        <v>78</v>
      </c>
      <c r="Z117" t="e">
        <v>#N/A</v>
      </c>
      <c r="AA117">
        <v>78</v>
      </c>
      <c r="AB117">
        <f>COUNTIFS('k vyplneni'!O:O,"A",'k vyplneni'!H:H,C117)</f>
        <v>0</v>
      </c>
    </row>
    <row r="118" spans="1:28" x14ac:dyDescent="0.25">
      <c r="A118" t="s">
        <v>124</v>
      </c>
      <c r="B118" t="s">
        <v>241</v>
      </c>
      <c r="C118">
        <v>48780</v>
      </c>
      <c r="D118" t="s">
        <v>69</v>
      </c>
      <c r="E118">
        <v>25</v>
      </c>
      <c r="F118">
        <f>VLOOKUP(B118,'k vyplneni'!A:F,5,0)</f>
        <v>0</v>
      </c>
      <c r="G118">
        <v>24</v>
      </c>
      <c r="I118">
        <f t="shared" si="3"/>
        <v>24</v>
      </c>
      <c r="J118">
        <v>24</v>
      </c>
      <c r="K118">
        <v>1</v>
      </c>
      <c r="L118">
        <v>0</v>
      </c>
      <c r="M118">
        <f>COUNTIFS('k vyplneni'!O:O,"A",'k vyplneni'!Q:Q,"OBAM",'k vyplneni'!H:H,C118)</f>
        <v>0</v>
      </c>
      <c r="N118">
        <f t="shared" si="4"/>
        <v>0</v>
      </c>
      <c r="O118">
        <f t="shared" si="5"/>
        <v>0</v>
      </c>
      <c r="P118" t="str">
        <f>IF('k vyplneni'!E122="A",VLOOKUP('k vyplneni'!A122,B:H,7,0),"")</f>
        <v/>
      </c>
      <c r="Y118">
        <v>22</v>
      </c>
      <c r="Z118" t="e">
        <v>#N/A</v>
      </c>
      <c r="AA118">
        <v>22</v>
      </c>
      <c r="AB118">
        <f>COUNTIFS('k vyplneni'!O:O,"A",'k vyplneni'!H:H,C118)</f>
        <v>0</v>
      </c>
    </row>
    <row r="119" spans="1:28" x14ac:dyDescent="0.25">
      <c r="A119" t="s">
        <v>124</v>
      </c>
      <c r="B119" t="s">
        <v>242</v>
      </c>
      <c r="C119">
        <v>125032</v>
      </c>
      <c r="D119" t="s">
        <v>69</v>
      </c>
      <c r="E119">
        <v>11</v>
      </c>
      <c r="F119">
        <f>VLOOKUP(B119,'k vyplneni'!A:F,5,0)</f>
        <v>0</v>
      </c>
      <c r="G119">
        <v>10</v>
      </c>
      <c r="I119">
        <f t="shared" si="3"/>
        <v>10</v>
      </c>
      <c r="J119">
        <v>10</v>
      </c>
      <c r="K119">
        <v>1</v>
      </c>
      <c r="L119">
        <v>0</v>
      </c>
      <c r="M119">
        <f>COUNTIFS('k vyplneni'!O:O,"A",'k vyplneni'!Q:Q,"OBAM",'k vyplneni'!H:H,C119)</f>
        <v>0</v>
      </c>
      <c r="N119">
        <f t="shared" si="4"/>
        <v>0</v>
      </c>
      <c r="O119">
        <f t="shared" si="5"/>
        <v>0</v>
      </c>
      <c r="P119" t="str">
        <f>IF('k vyplneni'!E123="A",VLOOKUP('k vyplneni'!A123,B:H,7,0),"")</f>
        <v/>
      </c>
      <c r="Y119">
        <v>10</v>
      </c>
      <c r="Z119" t="e">
        <v>#N/A</v>
      </c>
      <c r="AA119">
        <v>10</v>
      </c>
      <c r="AB119">
        <f>COUNTIFS('k vyplneni'!O:O,"A",'k vyplneni'!H:H,C119)</f>
        <v>0</v>
      </c>
    </row>
    <row r="120" spans="1:28" x14ac:dyDescent="0.25">
      <c r="A120" t="s">
        <v>124</v>
      </c>
      <c r="B120" t="s">
        <v>243</v>
      </c>
      <c r="C120">
        <v>300497</v>
      </c>
      <c r="D120" t="s">
        <v>69</v>
      </c>
      <c r="E120">
        <v>6</v>
      </c>
      <c r="F120">
        <f>VLOOKUP(B120,'k vyplneni'!A:F,5,0)</f>
        <v>0</v>
      </c>
      <c r="G120">
        <v>5</v>
      </c>
      <c r="I120">
        <f t="shared" si="3"/>
        <v>5</v>
      </c>
      <c r="J120">
        <v>5</v>
      </c>
      <c r="K120">
        <v>1</v>
      </c>
      <c r="L120">
        <v>0</v>
      </c>
      <c r="M120">
        <f>COUNTIFS('k vyplneni'!O:O,"A",'k vyplneni'!Q:Q,"OBAM",'k vyplneni'!H:H,C120)</f>
        <v>0</v>
      </c>
      <c r="N120">
        <f t="shared" si="4"/>
        <v>0</v>
      </c>
      <c r="O120">
        <f t="shared" si="5"/>
        <v>0</v>
      </c>
      <c r="P120" t="str">
        <f>IF('k vyplneni'!E124="A",VLOOKUP('k vyplneni'!A124,B:H,7,0),"")</f>
        <v/>
      </c>
      <c r="Y120">
        <v>5</v>
      </c>
      <c r="Z120" t="e">
        <v>#N/A</v>
      </c>
      <c r="AA120">
        <v>5</v>
      </c>
      <c r="AB120">
        <f>COUNTIFS('k vyplneni'!O:O,"A",'k vyplneni'!H:H,C120)</f>
        <v>0</v>
      </c>
    </row>
    <row r="121" spans="1:28" x14ac:dyDescent="0.25">
      <c r="A121" t="s">
        <v>124</v>
      </c>
      <c r="B121" t="s">
        <v>244</v>
      </c>
      <c r="C121">
        <v>50725</v>
      </c>
      <c r="D121" t="s">
        <v>72</v>
      </c>
      <c r="E121">
        <v>42</v>
      </c>
      <c r="F121">
        <f>VLOOKUP(B121,'k vyplneni'!A:F,5,0)</f>
        <v>0</v>
      </c>
      <c r="G121">
        <v>3</v>
      </c>
      <c r="I121">
        <f t="shared" si="3"/>
        <v>3</v>
      </c>
      <c r="J121">
        <v>3</v>
      </c>
      <c r="K121">
        <v>39</v>
      </c>
      <c r="L121">
        <v>0</v>
      </c>
      <c r="M121">
        <f>COUNTIFS('k vyplneni'!O:O,"A",'k vyplneni'!Q:Q,"OBAM",'k vyplneni'!H:H,C121)</f>
        <v>0</v>
      </c>
      <c r="N121" t="e">
        <f t="shared" si="4"/>
        <v>#DIV/0!</v>
      </c>
      <c r="O121" t="e">
        <f t="shared" si="5"/>
        <v>#DIV/0!</v>
      </c>
      <c r="P121" t="str">
        <f>IF('k vyplneni'!E125="A",VLOOKUP('k vyplneni'!A125,B:H,7,0),"")</f>
        <v/>
      </c>
      <c r="Y121">
        <v>0</v>
      </c>
      <c r="Z121" t="e">
        <v>#N/A</v>
      </c>
      <c r="AA121">
        <v>0</v>
      </c>
      <c r="AB121">
        <f>COUNTIFS('k vyplneni'!O:O,"A",'k vyplneni'!H:H,C121)</f>
        <v>0</v>
      </c>
    </row>
    <row r="122" spans="1:28" x14ac:dyDescent="0.25">
      <c r="A122" t="s">
        <v>124</v>
      </c>
      <c r="B122" t="s">
        <v>245</v>
      </c>
      <c r="C122">
        <v>50733</v>
      </c>
      <c r="D122" t="s">
        <v>69</v>
      </c>
      <c r="E122">
        <v>11</v>
      </c>
      <c r="F122">
        <f>VLOOKUP(B122,'k vyplneni'!A:F,5,0)</f>
        <v>0</v>
      </c>
      <c r="G122">
        <v>10</v>
      </c>
      <c r="I122">
        <f t="shared" si="3"/>
        <v>10</v>
      </c>
      <c r="J122">
        <v>10</v>
      </c>
      <c r="K122">
        <v>1</v>
      </c>
      <c r="L122">
        <v>0</v>
      </c>
      <c r="M122">
        <f>COUNTIFS('k vyplneni'!O:O,"A",'k vyplneni'!Q:Q,"OBAM",'k vyplneni'!H:H,C122)</f>
        <v>0</v>
      </c>
      <c r="N122">
        <f t="shared" si="4"/>
        <v>0</v>
      </c>
      <c r="O122">
        <f t="shared" si="5"/>
        <v>0</v>
      </c>
      <c r="P122" t="str">
        <f>IF('k vyplneni'!E126="A",VLOOKUP('k vyplneni'!A126,B:H,7,0),"")</f>
        <v/>
      </c>
      <c r="Y122">
        <v>9</v>
      </c>
      <c r="Z122" t="e">
        <v>#N/A</v>
      </c>
      <c r="AA122">
        <v>9</v>
      </c>
      <c r="AB122">
        <f>COUNTIFS('k vyplneni'!O:O,"A",'k vyplneni'!H:H,C122)</f>
        <v>0</v>
      </c>
    </row>
    <row r="123" spans="1:28" x14ac:dyDescent="0.25">
      <c r="A123" t="s">
        <v>124</v>
      </c>
      <c r="B123" t="s">
        <v>246</v>
      </c>
      <c r="C123">
        <v>50741</v>
      </c>
      <c r="D123" t="s">
        <v>69</v>
      </c>
      <c r="E123">
        <v>7</v>
      </c>
      <c r="F123">
        <f>VLOOKUP(B123,'k vyplneni'!A:F,5,0)</f>
        <v>0</v>
      </c>
      <c r="G123">
        <v>6</v>
      </c>
      <c r="I123">
        <f t="shared" si="3"/>
        <v>6</v>
      </c>
      <c r="J123">
        <v>6</v>
      </c>
      <c r="K123">
        <v>1</v>
      </c>
      <c r="L123">
        <v>0</v>
      </c>
      <c r="M123">
        <f>COUNTIFS('k vyplneni'!O:O,"A",'k vyplneni'!Q:Q,"OBAM",'k vyplneni'!H:H,C123)</f>
        <v>0</v>
      </c>
      <c r="N123">
        <f t="shared" si="4"/>
        <v>0</v>
      </c>
      <c r="O123">
        <f t="shared" si="5"/>
        <v>0</v>
      </c>
      <c r="P123" t="str">
        <f>IF('k vyplneni'!E127="A",VLOOKUP('k vyplneni'!A127,B:H,7,0),"")</f>
        <v/>
      </c>
      <c r="Y123">
        <v>6</v>
      </c>
      <c r="Z123" t="e">
        <v>#N/A</v>
      </c>
      <c r="AA123">
        <v>6</v>
      </c>
      <c r="AB123">
        <f>COUNTIFS('k vyplneni'!O:O,"A",'k vyplneni'!H:H,C123)</f>
        <v>0</v>
      </c>
    </row>
    <row r="124" spans="1:28" x14ac:dyDescent="0.25">
      <c r="A124" t="s">
        <v>124</v>
      </c>
      <c r="B124" t="s">
        <v>247</v>
      </c>
      <c r="C124">
        <v>50750</v>
      </c>
      <c r="D124" t="s">
        <v>69</v>
      </c>
      <c r="E124">
        <v>8</v>
      </c>
      <c r="F124">
        <f>VLOOKUP(B124,'k vyplneni'!A:F,5,0)</f>
        <v>0</v>
      </c>
      <c r="G124">
        <v>5</v>
      </c>
      <c r="I124">
        <f t="shared" si="3"/>
        <v>5</v>
      </c>
      <c r="J124">
        <v>5</v>
      </c>
      <c r="K124">
        <v>3</v>
      </c>
      <c r="L124">
        <v>0</v>
      </c>
      <c r="M124">
        <f>COUNTIFS('k vyplneni'!O:O,"A",'k vyplneni'!Q:Q,"OBAM",'k vyplneni'!H:H,C124)</f>
        <v>0</v>
      </c>
      <c r="N124">
        <f t="shared" si="4"/>
        <v>0</v>
      </c>
      <c r="O124">
        <f t="shared" si="5"/>
        <v>0</v>
      </c>
      <c r="P124" t="str">
        <f>IF('k vyplneni'!E128="A",VLOOKUP('k vyplneni'!A128,B:H,7,0),"")</f>
        <v/>
      </c>
      <c r="Y124">
        <v>5</v>
      </c>
      <c r="Z124" t="e">
        <v>#N/A</v>
      </c>
      <c r="AA124">
        <v>5</v>
      </c>
      <c r="AB124">
        <f>COUNTIFS('k vyplneni'!O:O,"A",'k vyplneni'!H:H,C124)</f>
        <v>0</v>
      </c>
    </row>
    <row r="125" spans="1:28" x14ac:dyDescent="0.25">
      <c r="A125" t="s">
        <v>124</v>
      </c>
      <c r="B125" t="s">
        <v>248</v>
      </c>
      <c r="C125">
        <v>50768</v>
      </c>
      <c r="D125" t="s">
        <v>69</v>
      </c>
      <c r="E125">
        <v>131</v>
      </c>
      <c r="F125">
        <f>VLOOKUP(B125,'k vyplneni'!A:F,5,0)</f>
        <v>0</v>
      </c>
      <c r="G125">
        <v>18</v>
      </c>
      <c r="I125">
        <f t="shared" si="3"/>
        <v>18</v>
      </c>
      <c r="J125">
        <v>18</v>
      </c>
      <c r="K125">
        <v>113</v>
      </c>
      <c r="L125">
        <v>0</v>
      </c>
      <c r="M125">
        <f>COUNTIFS('k vyplneni'!O:O,"A",'k vyplneni'!Q:Q,"OBAM",'k vyplneni'!H:H,C125)</f>
        <v>0</v>
      </c>
      <c r="N125">
        <f t="shared" si="4"/>
        <v>0</v>
      </c>
      <c r="O125">
        <f t="shared" si="5"/>
        <v>0</v>
      </c>
      <c r="P125" t="str">
        <f>IF('k vyplneni'!E129="A",VLOOKUP('k vyplneni'!A129,B:H,7,0),"")</f>
        <v/>
      </c>
      <c r="Y125">
        <v>18</v>
      </c>
      <c r="Z125" t="e">
        <v>#N/A</v>
      </c>
      <c r="AA125">
        <v>18</v>
      </c>
      <c r="AB125">
        <f>COUNTIFS('k vyplneni'!O:O,"A",'k vyplneni'!H:H,C125)</f>
        <v>0</v>
      </c>
    </row>
    <row r="126" spans="1:28" x14ac:dyDescent="0.25">
      <c r="A126" t="s">
        <v>124</v>
      </c>
      <c r="B126" t="s">
        <v>249</v>
      </c>
      <c r="C126">
        <v>50776</v>
      </c>
      <c r="D126" t="s">
        <v>69</v>
      </c>
      <c r="E126">
        <v>73</v>
      </c>
      <c r="F126">
        <f>VLOOKUP(B126,'k vyplneni'!A:F,5,0)</f>
        <v>0</v>
      </c>
      <c r="G126">
        <v>18</v>
      </c>
      <c r="I126">
        <f t="shared" si="3"/>
        <v>18</v>
      </c>
      <c r="J126">
        <v>18</v>
      </c>
      <c r="K126">
        <v>55</v>
      </c>
      <c r="L126">
        <v>0</v>
      </c>
      <c r="M126">
        <f>COUNTIFS('k vyplneni'!O:O,"A",'k vyplneni'!Q:Q,"OBAM",'k vyplneni'!H:H,C126)</f>
        <v>0</v>
      </c>
      <c r="N126">
        <f t="shared" si="4"/>
        <v>0</v>
      </c>
      <c r="O126">
        <f t="shared" si="5"/>
        <v>0</v>
      </c>
      <c r="P126" t="str">
        <f>IF('k vyplneni'!E130="A",VLOOKUP('k vyplneni'!A130,B:H,7,0),"")</f>
        <v/>
      </c>
      <c r="Y126">
        <v>13</v>
      </c>
      <c r="Z126" t="e">
        <v>#N/A</v>
      </c>
      <c r="AA126">
        <v>13</v>
      </c>
      <c r="AB126">
        <f>COUNTIFS('k vyplneni'!O:O,"A",'k vyplneni'!H:H,C126)</f>
        <v>0</v>
      </c>
    </row>
    <row r="127" spans="1:28" x14ac:dyDescent="0.25">
      <c r="A127" t="s">
        <v>124</v>
      </c>
      <c r="B127" t="s">
        <v>250</v>
      </c>
      <c r="C127">
        <v>302881</v>
      </c>
      <c r="D127" t="s">
        <v>69</v>
      </c>
      <c r="E127">
        <v>14</v>
      </c>
      <c r="F127">
        <f>VLOOKUP(B127,'k vyplneni'!A:F,5,0)</f>
        <v>0</v>
      </c>
      <c r="G127">
        <v>11</v>
      </c>
      <c r="I127">
        <f t="shared" si="3"/>
        <v>11</v>
      </c>
      <c r="J127">
        <v>11</v>
      </c>
      <c r="K127">
        <v>3</v>
      </c>
      <c r="L127">
        <v>0</v>
      </c>
      <c r="M127">
        <f>COUNTIFS('k vyplneni'!O:O,"A",'k vyplneni'!Q:Q,"OBAM",'k vyplneni'!H:H,C127)</f>
        <v>0</v>
      </c>
      <c r="N127">
        <f t="shared" si="4"/>
        <v>0</v>
      </c>
      <c r="O127">
        <f t="shared" si="5"/>
        <v>0</v>
      </c>
      <c r="P127" t="str">
        <f>IF('k vyplneni'!E131="A",VLOOKUP('k vyplneni'!A131,B:H,7,0),"")</f>
        <v/>
      </c>
      <c r="Y127">
        <v>11</v>
      </c>
      <c r="Z127" t="e">
        <v>#N/A</v>
      </c>
      <c r="AA127">
        <v>11</v>
      </c>
      <c r="AB127">
        <f>COUNTIFS('k vyplneni'!O:O,"A",'k vyplneni'!H:H,C127)</f>
        <v>0</v>
      </c>
    </row>
    <row r="128" spans="1:28" x14ac:dyDescent="0.25">
      <c r="A128" t="s">
        <v>124</v>
      </c>
      <c r="B128" t="s">
        <v>251</v>
      </c>
      <c r="C128">
        <v>60801</v>
      </c>
      <c r="D128" t="s">
        <v>69</v>
      </c>
      <c r="E128">
        <v>187</v>
      </c>
      <c r="F128">
        <f>VLOOKUP(B128,'k vyplneni'!A:F,5,0)</f>
        <v>0</v>
      </c>
      <c r="G128">
        <v>166</v>
      </c>
      <c r="I128">
        <f t="shared" si="3"/>
        <v>141</v>
      </c>
      <c r="J128">
        <v>141</v>
      </c>
      <c r="K128">
        <v>21</v>
      </c>
      <c r="L128">
        <v>25</v>
      </c>
      <c r="M128">
        <f>COUNTIFS('k vyplneni'!O:O,"A",'k vyplneni'!Q:Q,"OBAM",'k vyplneni'!H:H,C128)</f>
        <v>0</v>
      </c>
      <c r="N128">
        <f t="shared" si="4"/>
        <v>15.43</v>
      </c>
      <c r="O128">
        <f t="shared" si="5"/>
        <v>15.43</v>
      </c>
      <c r="P128" t="str">
        <f>IF('k vyplneni'!E132="A",VLOOKUP('k vyplneni'!A132,B:H,7,0),"")</f>
        <v/>
      </c>
      <c r="Y128">
        <v>137</v>
      </c>
      <c r="Z128" t="e">
        <v>#N/A</v>
      </c>
      <c r="AA128">
        <v>137</v>
      </c>
      <c r="AB128">
        <f>COUNTIFS('k vyplneni'!O:O,"A",'k vyplneni'!H:H,C128)</f>
        <v>0</v>
      </c>
    </row>
    <row r="129" spans="1:28" x14ac:dyDescent="0.25">
      <c r="A129" t="s">
        <v>124</v>
      </c>
      <c r="B129" t="s">
        <v>252</v>
      </c>
      <c r="C129">
        <v>60828</v>
      </c>
      <c r="D129" t="s">
        <v>69</v>
      </c>
      <c r="E129">
        <v>21</v>
      </c>
      <c r="F129">
        <f>VLOOKUP(B129,'k vyplneni'!A:F,5,0)</f>
        <v>0</v>
      </c>
      <c r="G129">
        <v>4</v>
      </c>
      <c r="I129">
        <f t="shared" si="3"/>
        <v>2</v>
      </c>
      <c r="J129">
        <v>2</v>
      </c>
      <c r="K129">
        <v>17</v>
      </c>
      <c r="L129">
        <v>1</v>
      </c>
      <c r="M129">
        <f>COUNTIFS('k vyplneni'!O:O,"A",'k vyplneni'!Q:Q,"OBAM",'k vyplneni'!H:H,C129)</f>
        <v>0</v>
      </c>
      <c r="N129">
        <f t="shared" si="4"/>
        <v>50</v>
      </c>
      <c r="O129">
        <f t="shared" si="5"/>
        <v>50</v>
      </c>
      <c r="P129" t="str">
        <f>IF('k vyplneni'!E133="A",VLOOKUP('k vyplneni'!A133,B:H,7,0),"")</f>
        <v/>
      </c>
      <c r="Y129">
        <v>1</v>
      </c>
      <c r="Z129" t="e">
        <v>#N/A</v>
      </c>
      <c r="AA129">
        <v>1</v>
      </c>
      <c r="AB129">
        <f>COUNTIFS('k vyplneni'!O:O,"A",'k vyplneni'!H:H,C129)</f>
        <v>0</v>
      </c>
    </row>
    <row r="130" spans="1:28" x14ac:dyDescent="0.25">
      <c r="A130" t="s">
        <v>124</v>
      </c>
      <c r="B130" t="s">
        <v>253</v>
      </c>
      <c r="C130">
        <v>60836</v>
      </c>
      <c r="D130" t="s">
        <v>69</v>
      </c>
      <c r="E130">
        <v>21</v>
      </c>
      <c r="F130">
        <f>VLOOKUP(B130,'k vyplneni'!A:F,5,0)</f>
        <v>0</v>
      </c>
      <c r="G130">
        <v>10</v>
      </c>
      <c r="I130">
        <f t="shared" si="3"/>
        <v>10</v>
      </c>
      <c r="J130">
        <v>10</v>
      </c>
      <c r="K130">
        <v>11</v>
      </c>
      <c r="L130">
        <v>0</v>
      </c>
      <c r="M130">
        <f>COUNTIFS('k vyplneni'!O:O,"A",'k vyplneni'!Q:Q,"OBAM",'k vyplneni'!H:H,C130)</f>
        <v>0</v>
      </c>
      <c r="N130">
        <f t="shared" si="4"/>
        <v>0</v>
      </c>
      <c r="O130">
        <f t="shared" si="5"/>
        <v>0</v>
      </c>
      <c r="P130" t="str">
        <f>IF('k vyplneni'!E134="A",VLOOKUP('k vyplneni'!A134,B:H,7,0),"")</f>
        <v/>
      </c>
      <c r="Y130">
        <v>10</v>
      </c>
      <c r="Z130" t="e">
        <v>#N/A</v>
      </c>
      <c r="AA130">
        <v>10</v>
      </c>
      <c r="AB130">
        <f>COUNTIFS('k vyplneni'!O:O,"A",'k vyplneni'!H:H,C130)</f>
        <v>0</v>
      </c>
    </row>
    <row r="131" spans="1:28" x14ac:dyDescent="0.25">
      <c r="A131" t="s">
        <v>124</v>
      </c>
      <c r="B131" t="s">
        <v>254</v>
      </c>
      <c r="C131">
        <v>60895</v>
      </c>
      <c r="D131" t="s">
        <v>69</v>
      </c>
      <c r="E131">
        <v>266</v>
      </c>
      <c r="F131">
        <f>VLOOKUP(B131,'k vyplneni'!A:F,5,0)</f>
        <v>0</v>
      </c>
      <c r="G131">
        <v>109</v>
      </c>
      <c r="I131">
        <f t="shared" ref="I131:I194" si="6">J131-H131</f>
        <v>85</v>
      </c>
      <c r="J131">
        <v>85</v>
      </c>
      <c r="K131">
        <v>157</v>
      </c>
      <c r="L131">
        <v>23</v>
      </c>
      <c r="M131">
        <f>COUNTIFS('k vyplneni'!O:O,"A",'k vyplneni'!Q:Q,"OBAM",'k vyplneni'!H:H,C131)</f>
        <v>0</v>
      </c>
      <c r="N131">
        <f t="shared" ref="N131:N194" si="7">ROUND((L131+M131)/(Y131+L131)*100,2)</f>
        <v>24.47</v>
      </c>
      <c r="O131">
        <f t="shared" ref="O131:O194" si="8">ROUND((L131+M131)/(AA131+L131)*100,2)</f>
        <v>24.47</v>
      </c>
      <c r="P131" t="str">
        <f>IF('k vyplneni'!E135="A",VLOOKUP('k vyplneni'!A135,B:H,7,0),"")</f>
        <v/>
      </c>
      <c r="Y131">
        <v>71</v>
      </c>
      <c r="Z131" t="e">
        <v>#N/A</v>
      </c>
      <c r="AA131">
        <v>71</v>
      </c>
      <c r="AB131">
        <f>COUNTIFS('k vyplneni'!O:O,"A",'k vyplneni'!H:H,C131)</f>
        <v>0</v>
      </c>
    </row>
    <row r="132" spans="1:28" x14ac:dyDescent="0.25">
      <c r="A132" t="s">
        <v>124</v>
      </c>
      <c r="B132" t="s">
        <v>255</v>
      </c>
      <c r="C132">
        <v>173258</v>
      </c>
      <c r="D132" t="s">
        <v>69</v>
      </c>
      <c r="E132">
        <v>11</v>
      </c>
      <c r="F132">
        <f>VLOOKUP(B132,'k vyplneni'!A:F,5,0)</f>
        <v>0</v>
      </c>
      <c r="G132">
        <v>10</v>
      </c>
      <c r="I132">
        <f t="shared" si="6"/>
        <v>10</v>
      </c>
      <c r="J132">
        <v>10</v>
      </c>
      <c r="K132">
        <v>1</v>
      </c>
      <c r="L132">
        <v>0</v>
      </c>
      <c r="M132">
        <f>COUNTIFS('k vyplneni'!O:O,"A",'k vyplneni'!Q:Q,"OBAM",'k vyplneni'!H:H,C132)</f>
        <v>0</v>
      </c>
      <c r="N132">
        <f t="shared" si="7"/>
        <v>0</v>
      </c>
      <c r="O132">
        <f t="shared" si="8"/>
        <v>0</v>
      </c>
      <c r="P132" t="str">
        <f>IF('k vyplneni'!E136="A",VLOOKUP('k vyplneni'!A136,B:H,7,0),"")</f>
        <v/>
      </c>
      <c r="Y132">
        <v>10</v>
      </c>
      <c r="Z132" t="e">
        <v>#N/A</v>
      </c>
      <c r="AA132">
        <v>10</v>
      </c>
      <c r="AB132">
        <f>COUNTIFS('k vyplneni'!O:O,"A",'k vyplneni'!H:H,C132)</f>
        <v>0</v>
      </c>
    </row>
    <row r="133" spans="1:28" x14ac:dyDescent="0.25">
      <c r="A133" t="s">
        <v>124</v>
      </c>
      <c r="B133" t="s">
        <v>256</v>
      </c>
      <c r="C133">
        <v>173274</v>
      </c>
      <c r="D133" t="s">
        <v>69</v>
      </c>
      <c r="E133">
        <v>41</v>
      </c>
      <c r="F133">
        <f>VLOOKUP(B133,'k vyplneni'!A:F,5,0)</f>
        <v>0</v>
      </c>
      <c r="G133">
        <v>39</v>
      </c>
      <c r="I133">
        <f t="shared" si="6"/>
        <v>32</v>
      </c>
      <c r="J133">
        <v>32</v>
      </c>
      <c r="K133">
        <v>2</v>
      </c>
      <c r="L133">
        <v>7</v>
      </c>
      <c r="M133">
        <f>COUNTIFS('k vyplneni'!O:O,"A",'k vyplneni'!Q:Q,"OBAM",'k vyplneni'!H:H,C133)</f>
        <v>0</v>
      </c>
      <c r="N133">
        <f t="shared" si="7"/>
        <v>17.95</v>
      </c>
      <c r="O133">
        <f t="shared" si="8"/>
        <v>17.95</v>
      </c>
      <c r="P133" t="str">
        <f>IF('k vyplneni'!E137="A",VLOOKUP('k vyplneni'!A137,B:H,7,0),"")</f>
        <v/>
      </c>
      <c r="Y133">
        <v>32</v>
      </c>
      <c r="Z133" t="e">
        <v>#N/A</v>
      </c>
      <c r="AA133">
        <v>32</v>
      </c>
      <c r="AB133">
        <f>COUNTIFS('k vyplneni'!O:O,"A",'k vyplneni'!H:H,C133)</f>
        <v>0</v>
      </c>
    </row>
    <row r="134" spans="1:28" x14ac:dyDescent="0.25">
      <c r="A134" t="s">
        <v>124</v>
      </c>
      <c r="B134" t="s">
        <v>257</v>
      </c>
      <c r="C134">
        <v>173282</v>
      </c>
      <c r="D134" t="s">
        <v>69</v>
      </c>
      <c r="E134">
        <v>1</v>
      </c>
      <c r="F134">
        <f>VLOOKUP(B134,'k vyplneni'!A:F,5,0)</f>
        <v>0</v>
      </c>
      <c r="G134">
        <v>1</v>
      </c>
      <c r="I134">
        <f t="shared" si="6"/>
        <v>1</v>
      </c>
      <c r="J134">
        <v>1</v>
      </c>
      <c r="L134">
        <v>0</v>
      </c>
      <c r="M134">
        <f>COUNTIFS('k vyplneni'!O:O,"A",'k vyplneni'!Q:Q,"OBAM",'k vyplneni'!H:H,C134)</f>
        <v>0</v>
      </c>
      <c r="N134">
        <f t="shared" si="7"/>
        <v>0</v>
      </c>
      <c r="O134">
        <f t="shared" si="8"/>
        <v>0</v>
      </c>
      <c r="P134" t="str">
        <f>IF('k vyplneni'!E138="A",VLOOKUP('k vyplneni'!A138,B:H,7,0),"")</f>
        <v/>
      </c>
      <c r="Y134">
        <v>1</v>
      </c>
      <c r="Z134" t="e">
        <v>#N/A</v>
      </c>
      <c r="AA134">
        <v>1</v>
      </c>
      <c r="AB134">
        <f>COUNTIFS('k vyplneni'!O:O,"A",'k vyplneni'!H:H,C134)</f>
        <v>0</v>
      </c>
    </row>
    <row r="135" spans="1:28" x14ac:dyDescent="0.25">
      <c r="A135" t="s">
        <v>124</v>
      </c>
      <c r="B135" t="s">
        <v>258</v>
      </c>
      <c r="C135">
        <v>321826</v>
      </c>
      <c r="D135" t="s">
        <v>69</v>
      </c>
      <c r="E135">
        <v>66</v>
      </c>
      <c r="F135">
        <f>VLOOKUP(B135,'k vyplneni'!A:F,5,0)</f>
        <v>0</v>
      </c>
      <c r="G135">
        <v>4</v>
      </c>
      <c r="I135">
        <f t="shared" si="6"/>
        <v>4</v>
      </c>
      <c r="J135">
        <v>4</v>
      </c>
      <c r="K135">
        <v>62</v>
      </c>
      <c r="L135">
        <v>0</v>
      </c>
      <c r="M135">
        <f>COUNTIFS('k vyplneni'!O:O,"A",'k vyplneni'!Q:Q,"OBAM",'k vyplneni'!H:H,C135)</f>
        <v>0</v>
      </c>
      <c r="N135">
        <f t="shared" si="7"/>
        <v>0</v>
      </c>
      <c r="O135">
        <f t="shared" si="8"/>
        <v>0</v>
      </c>
      <c r="P135" t="str">
        <f>IF('k vyplneni'!E139="A",VLOOKUP('k vyplneni'!A139,B:H,7,0),"")</f>
        <v/>
      </c>
      <c r="Y135">
        <v>1</v>
      </c>
      <c r="Z135" t="e">
        <v>#N/A</v>
      </c>
      <c r="AA135">
        <v>1</v>
      </c>
      <c r="AB135">
        <f>COUNTIFS('k vyplneni'!O:O,"A",'k vyplneni'!H:H,C135)</f>
        <v>0</v>
      </c>
    </row>
    <row r="136" spans="1:28" x14ac:dyDescent="0.25">
      <c r="A136" t="s">
        <v>124</v>
      </c>
      <c r="B136" t="s">
        <v>259</v>
      </c>
      <c r="C136">
        <v>328120</v>
      </c>
      <c r="D136" t="s">
        <v>69</v>
      </c>
      <c r="E136">
        <v>137</v>
      </c>
      <c r="F136">
        <f>VLOOKUP(B136,'k vyplneni'!A:F,5,0)</f>
        <v>0</v>
      </c>
      <c r="G136">
        <v>38</v>
      </c>
      <c r="I136">
        <f t="shared" si="6"/>
        <v>30</v>
      </c>
      <c r="J136">
        <v>30</v>
      </c>
      <c r="K136">
        <v>99</v>
      </c>
      <c r="L136">
        <v>8</v>
      </c>
      <c r="M136">
        <f>COUNTIFS('k vyplneni'!O:O,"A",'k vyplneni'!Q:Q,"OBAM",'k vyplneni'!H:H,C136)</f>
        <v>0</v>
      </c>
      <c r="N136">
        <f t="shared" si="7"/>
        <v>21.05</v>
      </c>
      <c r="O136">
        <f t="shared" si="8"/>
        <v>21.05</v>
      </c>
      <c r="P136" t="str">
        <f>IF('k vyplneni'!E140="A",VLOOKUP('k vyplneni'!A140,B:H,7,0),"")</f>
        <v/>
      </c>
      <c r="Y136">
        <v>30</v>
      </c>
      <c r="Z136" t="e">
        <v>#N/A</v>
      </c>
      <c r="AA136">
        <v>30</v>
      </c>
      <c r="AB136">
        <f>COUNTIFS('k vyplneni'!O:O,"A",'k vyplneni'!H:H,C136)</f>
        <v>0</v>
      </c>
    </row>
    <row r="137" spans="1:28" x14ac:dyDescent="0.25">
      <c r="A137" t="s">
        <v>124</v>
      </c>
      <c r="B137" t="s">
        <v>260</v>
      </c>
      <c r="C137">
        <v>328138</v>
      </c>
      <c r="D137" t="s">
        <v>69</v>
      </c>
      <c r="E137">
        <v>3</v>
      </c>
      <c r="F137">
        <f>VLOOKUP(B137,'k vyplneni'!A:F,5,0)</f>
        <v>0</v>
      </c>
      <c r="G137">
        <v>3</v>
      </c>
      <c r="I137">
        <f t="shared" si="6"/>
        <v>3</v>
      </c>
      <c r="J137">
        <v>3</v>
      </c>
      <c r="L137">
        <v>0</v>
      </c>
      <c r="M137">
        <f>COUNTIFS('k vyplneni'!O:O,"A",'k vyplneni'!Q:Q,"OBAM",'k vyplneni'!H:H,C137)</f>
        <v>0</v>
      </c>
      <c r="N137">
        <f t="shared" si="7"/>
        <v>0</v>
      </c>
      <c r="O137">
        <f t="shared" si="8"/>
        <v>0</v>
      </c>
      <c r="P137" t="str">
        <f>IF('k vyplneni'!E141="A",VLOOKUP('k vyplneni'!A141,B:H,7,0),"")</f>
        <v/>
      </c>
      <c r="Y137">
        <v>3</v>
      </c>
      <c r="Z137" t="e">
        <v>#N/A</v>
      </c>
      <c r="AA137">
        <v>3</v>
      </c>
      <c r="AB137">
        <f>COUNTIFS('k vyplneni'!O:O,"A",'k vyplneni'!H:H,C137)</f>
        <v>0</v>
      </c>
    </row>
    <row r="138" spans="1:28" x14ac:dyDescent="0.25">
      <c r="A138" t="s">
        <v>124</v>
      </c>
      <c r="B138" t="s">
        <v>261</v>
      </c>
      <c r="C138">
        <v>328146</v>
      </c>
      <c r="D138" t="s">
        <v>69</v>
      </c>
      <c r="E138">
        <v>7</v>
      </c>
      <c r="F138">
        <f>VLOOKUP(B138,'k vyplneni'!A:F,5,0)</f>
        <v>0</v>
      </c>
      <c r="G138">
        <v>4</v>
      </c>
      <c r="I138">
        <f t="shared" si="6"/>
        <v>4</v>
      </c>
      <c r="J138">
        <v>4</v>
      </c>
      <c r="K138">
        <v>3</v>
      </c>
      <c r="L138">
        <v>0</v>
      </c>
      <c r="M138">
        <f>COUNTIFS('k vyplneni'!O:O,"A",'k vyplneni'!Q:Q,"OBAM",'k vyplneni'!H:H,C138)</f>
        <v>0</v>
      </c>
      <c r="N138">
        <f t="shared" si="7"/>
        <v>0</v>
      </c>
      <c r="O138">
        <f t="shared" si="8"/>
        <v>0</v>
      </c>
      <c r="P138" t="str">
        <f>IF('k vyplneni'!E142="A",VLOOKUP('k vyplneni'!A142,B:H,7,0),"")</f>
        <v/>
      </c>
      <c r="Y138">
        <v>4</v>
      </c>
      <c r="Z138" t="e">
        <v>#N/A</v>
      </c>
      <c r="AA138">
        <v>4</v>
      </c>
      <c r="AB138">
        <f>COUNTIFS('k vyplneni'!O:O,"A",'k vyplneni'!H:H,C138)</f>
        <v>0</v>
      </c>
    </row>
    <row r="139" spans="1:28" x14ac:dyDescent="0.25">
      <c r="A139" t="s">
        <v>124</v>
      </c>
      <c r="B139" t="s">
        <v>262</v>
      </c>
      <c r="C139">
        <v>61794</v>
      </c>
      <c r="D139" t="s">
        <v>69</v>
      </c>
      <c r="E139">
        <v>37</v>
      </c>
      <c r="F139">
        <f>VLOOKUP(B139,'k vyplneni'!A:F,5,0)</f>
        <v>0</v>
      </c>
      <c r="G139">
        <v>35</v>
      </c>
      <c r="I139">
        <f t="shared" si="6"/>
        <v>35</v>
      </c>
      <c r="J139">
        <v>35</v>
      </c>
      <c r="K139">
        <v>2</v>
      </c>
      <c r="L139">
        <v>0</v>
      </c>
      <c r="M139">
        <f>COUNTIFS('k vyplneni'!O:O,"A",'k vyplneni'!Q:Q,"OBAM",'k vyplneni'!H:H,C139)</f>
        <v>0</v>
      </c>
      <c r="N139">
        <f t="shared" si="7"/>
        <v>0</v>
      </c>
      <c r="O139">
        <f t="shared" si="8"/>
        <v>0</v>
      </c>
      <c r="P139" t="str">
        <f>IF('k vyplneni'!E143="A",VLOOKUP('k vyplneni'!A143,B:H,7,0),"")</f>
        <v/>
      </c>
      <c r="Y139">
        <v>34</v>
      </c>
      <c r="Z139" t="e">
        <v>#N/A</v>
      </c>
      <c r="AA139">
        <v>34</v>
      </c>
      <c r="AB139">
        <f>COUNTIFS('k vyplneni'!O:O,"A",'k vyplneni'!H:H,C139)</f>
        <v>0</v>
      </c>
    </row>
    <row r="140" spans="1:28" x14ac:dyDescent="0.25">
      <c r="A140" t="s">
        <v>124</v>
      </c>
      <c r="B140" t="s">
        <v>263</v>
      </c>
      <c r="C140">
        <v>61808</v>
      </c>
      <c r="D140" t="s">
        <v>69</v>
      </c>
      <c r="E140">
        <v>136</v>
      </c>
      <c r="F140">
        <f>VLOOKUP(B140,'k vyplneni'!A:F,5,0)</f>
        <v>0</v>
      </c>
      <c r="G140">
        <v>13</v>
      </c>
      <c r="I140">
        <f t="shared" si="6"/>
        <v>8</v>
      </c>
      <c r="J140">
        <v>8</v>
      </c>
      <c r="K140">
        <v>123</v>
      </c>
      <c r="L140">
        <v>1</v>
      </c>
      <c r="M140">
        <f>COUNTIFS('k vyplneni'!O:O,"A",'k vyplneni'!Q:Q,"OBAM",'k vyplneni'!H:H,C140)</f>
        <v>0</v>
      </c>
      <c r="N140">
        <f t="shared" si="7"/>
        <v>12.5</v>
      </c>
      <c r="O140">
        <f t="shared" si="8"/>
        <v>12.5</v>
      </c>
      <c r="P140" t="str">
        <f>IF('k vyplneni'!E144="A",VLOOKUP('k vyplneni'!A144,B:H,7,0),"")</f>
        <v/>
      </c>
      <c r="Y140">
        <v>7</v>
      </c>
      <c r="Z140" t="e">
        <v>#N/A</v>
      </c>
      <c r="AA140">
        <v>7</v>
      </c>
      <c r="AB140">
        <f>COUNTIFS('k vyplneni'!O:O,"A",'k vyplneni'!H:H,C140)</f>
        <v>0</v>
      </c>
    </row>
    <row r="141" spans="1:28" x14ac:dyDescent="0.25">
      <c r="A141" t="s">
        <v>124</v>
      </c>
      <c r="B141" t="s">
        <v>264</v>
      </c>
      <c r="C141">
        <v>61816</v>
      </c>
      <c r="D141" t="s">
        <v>69</v>
      </c>
      <c r="E141">
        <v>19</v>
      </c>
      <c r="F141">
        <f>VLOOKUP(B141,'k vyplneni'!A:F,5,0)</f>
        <v>0</v>
      </c>
      <c r="G141">
        <v>16</v>
      </c>
      <c r="I141">
        <f t="shared" si="6"/>
        <v>16</v>
      </c>
      <c r="J141">
        <v>16</v>
      </c>
      <c r="K141">
        <v>3</v>
      </c>
      <c r="L141">
        <v>0</v>
      </c>
      <c r="M141">
        <f>COUNTIFS('k vyplneni'!O:O,"A",'k vyplneni'!Q:Q,"OBAM",'k vyplneni'!H:H,C141)</f>
        <v>0</v>
      </c>
      <c r="N141">
        <f t="shared" si="7"/>
        <v>0</v>
      </c>
      <c r="O141">
        <f t="shared" si="8"/>
        <v>0</v>
      </c>
      <c r="P141" t="str">
        <f>IF('k vyplneni'!E145="A",VLOOKUP('k vyplneni'!A145,B:H,7,0),"")</f>
        <v/>
      </c>
      <c r="Y141">
        <v>15</v>
      </c>
      <c r="Z141" t="e">
        <v>#N/A</v>
      </c>
      <c r="AA141">
        <v>15</v>
      </c>
      <c r="AB141">
        <f>COUNTIFS('k vyplneni'!O:O,"A",'k vyplneni'!H:H,C141)</f>
        <v>0</v>
      </c>
    </row>
    <row r="142" spans="1:28" x14ac:dyDescent="0.25">
      <c r="A142" t="s">
        <v>124</v>
      </c>
      <c r="B142" t="s">
        <v>265</v>
      </c>
      <c r="C142">
        <v>61824</v>
      </c>
      <c r="D142" t="s">
        <v>69</v>
      </c>
      <c r="E142">
        <v>10</v>
      </c>
      <c r="F142">
        <f>VLOOKUP(B142,'k vyplneni'!A:F,5,0)</f>
        <v>0</v>
      </c>
      <c r="G142">
        <v>6</v>
      </c>
      <c r="I142">
        <f t="shared" si="6"/>
        <v>6</v>
      </c>
      <c r="J142">
        <v>6</v>
      </c>
      <c r="K142">
        <v>4</v>
      </c>
      <c r="L142">
        <v>0</v>
      </c>
      <c r="M142">
        <f>COUNTIFS('k vyplneni'!O:O,"A",'k vyplneni'!Q:Q,"OBAM",'k vyplneni'!H:H,C142)</f>
        <v>0</v>
      </c>
      <c r="N142">
        <f t="shared" si="7"/>
        <v>0</v>
      </c>
      <c r="O142">
        <f t="shared" si="8"/>
        <v>0</v>
      </c>
      <c r="P142" t="str">
        <f>IF('k vyplneni'!E146="A",VLOOKUP('k vyplneni'!A146,B:H,7,0),"")</f>
        <v/>
      </c>
      <c r="Y142">
        <v>6</v>
      </c>
      <c r="Z142" t="e">
        <v>#N/A</v>
      </c>
      <c r="AA142">
        <v>6</v>
      </c>
      <c r="AB142">
        <f>COUNTIFS('k vyplneni'!O:O,"A",'k vyplneni'!H:H,C142)</f>
        <v>0</v>
      </c>
    </row>
    <row r="143" spans="1:28" x14ac:dyDescent="0.25">
      <c r="A143" t="s">
        <v>124</v>
      </c>
      <c r="B143" t="s">
        <v>266</v>
      </c>
      <c r="C143">
        <v>61841</v>
      </c>
      <c r="D143" t="s">
        <v>69</v>
      </c>
      <c r="E143">
        <v>4</v>
      </c>
      <c r="F143">
        <f>VLOOKUP(B143,'k vyplneni'!A:F,5,0)</f>
        <v>0</v>
      </c>
      <c r="G143">
        <v>4</v>
      </c>
      <c r="I143">
        <f t="shared" si="6"/>
        <v>4</v>
      </c>
      <c r="J143">
        <v>4</v>
      </c>
      <c r="L143">
        <v>0</v>
      </c>
      <c r="M143">
        <f>COUNTIFS('k vyplneni'!O:O,"A",'k vyplneni'!Q:Q,"OBAM",'k vyplneni'!H:H,C143)</f>
        <v>0</v>
      </c>
      <c r="N143">
        <f t="shared" si="7"/>
        <v>0</v>
      </c>
      <c r="O143">
        <f t="shared" si="8"/>
        <v>0</v>
      </c>
      <c r="P143" t="str">
        <f>IF('k vyplneni'!E147="A",VLOOKUP('k vyplneni'!A147,B:H,7,0),"")</f>
        <v/>
      </c>
      <c r="Y143">
        <v>2</v>
      </c>
      <c r="Z143" t="e">
        <v>#N/A</v>
      </c>
      <c r="AA143">
        <v>2</v>
      </c>
      <c r="AB143">
        <f>COUNTIFS('k vyplneni'!O:O,"A",'k vyplneni'!H:H,C143)</f>
        <v>0</v>
      </c>
    </row>
    <row r="144" spans="1:28" x14ac:dyDescent="0.25">
      <c r="A144" t="s">
        <v>124</v>
      </c>
      <c r="B144" t="s">
        <v>267</v>
      </c>
      <c r="C144">
        <v>61859</v>
      </c>
      <c r="D144" t="s">
        <v>69</v>
      </c>
      <c r="E144">
        <v>119</v>
      </c>
      <c r="F144">
        <f>VLOOKUP(B144,'k vyplneni'!A:F,5,0)</f>
        <v>0</v>
      </c>
      <c r="G144">
        <v>16</v>
      </c>
      <c r="I144">
        <f t="shared" si="6"/>
        <v>16</v>
      </c>
      <c r="J144">
        <v>16</v>
      </c>
      <c r="K144">
        <v>103</v>
      </c>
      <c r="L144">
        <v>0</v>
      </c>
      <c r="M144">
        <f>COUNTIFS('k vyplneni'!O:O,"A",'k vyplneni'!Q:Q,"OBAM",'k vyplneni'!H:H,C144)</f>
        <v>0</v>
      </c>
      <c r="N144">
        <f t="shared" si="7"/>
        <v>0</v>
      </c>
      <c r="O144">
        <f t="shared" si="8"/>
        <v>0</v>
      </c>
      <c r="P144" t="str">
        <f>IF('k vyplneni'!E148="A",VLOOKUP('k vyplneni'!A148,B:H,7,0),"")</f>
        <v/>
      </c>
      <c r="Y144">
        <v>14</v>
      </c>
      <c r="Z144" t="e">
        <v>#N/A</v>
      </c>
      <c r="AA144">
        <v>14</v>
      </c>
      <c r="AB144">
        <f>COUNTIFS('k vyplneni'!O:O,"A",'k vyplneni'!H:H,C144)</f>
        <v>0</v>
      </c>
    </row>
    <row r="145" spans="1:28" x14ac:dyDescent="0.25">
      <c r="A145" t="s">
        <v>124</v>
      </c>
      <c r="B145" t="s">
        <v>268</v>
      </c>
      <c r="C145">
        <v>61867</v>
      </c>
      <c r="D145" t="s">
        <v>69</v>
      </c>
      <c r="E145">
        <v>6</v>
      </c>
      <c r="F145">
        <f>VLOOKUP(B145,'k vyplneni'!A:F,5,0)</f>
        <v>0</v>
      </c>
      <c r="G145">
        <v>4</v>
      </c>
      <c r="I145">
        <f t="shared" si="6"/>
        <v>4</v>
      </c>
      <c r="J145">
        <v>4</v>
      </c>
      <c r="K145">
        <v>2</v>
      </c>
      <c r="L145">
        <v>0</v>
      </c>
      <c r="M145">
        <f>COUNTIFS('k vyplneni'!O:O,"A",'k vyplneni'!Q:Q,"OBAM",'k vyplneni'!H:H,C145)</f>
        <v>0</v>
      </c>
      <c r="N145">
        <f t="shared" si="7"/>
        <v>0</v>
      </c>
      <c r="O145">
        <f t="shared" si="8"/>
        <v>0</v>
      </c>
      <c r="P145" t="str">
        <f>IF('k vyplneni'!E149="A",VLOOKUP('k vyplneni'!A149,B:H,7,0),"")</f>
        <v/>
      </c>
      <c r="Y145">
        <v>1</v>
      </c>
      <c r="Z145" t="e">
        <v>#N/A</v>
      </c>
      <c r="AA145">
        <v>1</v>
      </c>
      <c r="AB145">
        <f>COUNTIFS('k vyplneni'!O:O,"A",'k vyplneni'!H:H,C145)</f>
        <v>0</v>
      </c>
    </row>
    <row r="146" spans="1:28" x14ac:dyDescent="0.25">
      <c r="A146" t="s">
        <v>124</v>
      </c>
      <c r="B146" t="s">
        <v>269</v>
      </c>
      <c r="C146">
        <v>61883</v>
      </c>
      <c r="D146" t="s">
        <v>69</v>
      </c>
      <c r="E146">
        <v>24</v>
      </c>
      <c r="F146">
        <f>VLOOKUP(B146,'k vyplneni'!A:F,5,0)</f>
        <v>0</v>
      </c>
      <c r="G146">
        <v>14</v>
      </c>
      <c r="I146">
        <f t="shared" si="6"/>
        <v>14</v>
      </c>
      <c r="J146">
        <v>14</v>
      </c>
      <c r="K146">
        <v>10</v>
      </c>
      <c r="L146">
        <v>0</v>
      </c>
      <c r="M146">
        <f>COUNTIFS('k vyplneni'!O:O,"A",'k vyplneni'!Q:Q,"OBAM",'k vyplneni'!H:H,C146)</f>
        <v>0</v>
      </c>
      <c r="N146">
        <f t="shared" si="7"/>
        <v>0</v>
      </c>
      <c r="O146">
        <f t="shared" si="8"/>
        <v>0</v>
      </c>
      <c r="P146" t="str">
        <f>IF('k vyplneni'!E150="A",VLOOKUP('k vyplneni'!A150,B:H,7,0),"")</f>
        <v/>
      </c>
      <c r="Y146">
        <v>10</v>
      </c>
      <c r="Z146" t="e">
        <v>#N/A</v>
      </c>
      <c r="AA146">
        <v>10</v>
      </c>
      <c r="AB146">
        <f>COUNTIFS('k vyplneni'!O:O,"A",'k vyplneni'!H:H,C146)</f>
        <v>0</v>
      </c>
    </row>
    <row r="147" spans="1:28" x14ac:dyDescent="0.25">
      <c r="A147" t="s">
        <v>124</v>
      </c>
      <c r="B147" t="s">
        <v>270</v>
      </c>
      <c r="C147">
        <v>61891</v>
      </c>
      <c r="D147" t="s">
        <v>69</v>
      </c>
      <c r="E147">
        <v>441</v>
      </c>
      <c r="F147">
        <f>VLOOKUP(B147,'k vyplneni'!A:F,5,0)</f>
        <v>0</v>
      </c>
      <c r="G147">
        <v>1</v>
      </c>
      <c r="I147">
        <f t="shared" si="6"/>
        <v>1</v>
      </c>
      <c r="J147">
        <v>1</v>
      </c>
      <c r="K147">
        <v>440</v>
      </c>
      <c r="L147">
        <v>0</v>
      </c>
      <c r="M147">
        <f>COUNTIFS('k vyplneni'!O:O,"A",'k vyplneni'!Q:Q,"OBAM",'k vyplneni'!H:H,C147)</f>
        <v>0</v>
      </c>
      <c r="N147">
        <f t="shared" si="7"/>
        <v>0</v>
      </c>
      <c r="O147">
        <f t="shared" si="8"/>
        <v>0</v>
      </c>
      <c r="P147" t="str">
        <f>IF('k vyplneni'!E151="A",VLOOKUP('k vyplneni'!A151,B:H,7,0),"")</f>
        <v/>
      </c>
      <c r="Y147">
        <v>1</v>
      </c>
      <c r="Z147" t="e">
        <v>#N/A</v>
      </c>
      <c r="AA147">
        <v>1</v>
      </c>
      <c r="AB147">
        <f>COUNTIFS('k vyplneni'!O:O,"A",'k vyplneni'!H:H,C147)</f>
        <v>0</v>
      </c>
    </row>
    <row r="148" spans="1:28" x14ac:dyDescent="0.25">
      <c r="A148" t="s">
        <v>124</v>
      </c>
      <c r="B148" t="s">
        <v>271</v>
      </c>
      <c r="C148">
        <v>61905</v>
      </c>
      <c r="D148" t="s">
        <v>69</v>
      </c>
      <c r="E148">
        <v>2</v>
      </c>
      <c r="F148">
        <f>VLOOKUP(B148,'k vyplneni'!A:F,5,0)</f>
        <v>0</v>
      </c>
      <c r="G148">
        <v>2</v>
      </c>
      <c r="I148">
        <f t="shared" si="6"/>
        <v>1</v>
      </c>
      <c r="J148">
        <v>1</v>
      </c>
      <c r="L148">
        <v>0</v>
      </c>
      <c r="M148">
        <f>COUNTIFS('k vyplneni'!O:O,"A",'k vyplneni'!Q:Q,"OBAM",'k vyplneni'!H:H,C148)</f>
        <v>0</v>
      </c>
      <c r="N148">
        <f t="shared" si="7"/>
        <v>0</v>
      </c>
      <c r="O148">
        <f t="shared" si="8"/>
        <v>0</v>
      </c>
      <c r="P148" t="str">
        <f>IF('k vyplneni'!E152="A",VLOOKUP('k vyplneni'!A152,B:H,7,0),"")</f>
        <v/>
      </c>
      <c r="Y148">
        <v>1</v>
      </c>
      <c r="Z148" t="e">
        <v>#N/A</v>
      </c>
      <c r="AA148">
        <v>1</v>
      </c>
      <c r="AB148">
        <f>COUNTIFS('k vyplneni'!O:O,"A",'k vyplneni'!H:H,C148)</f>
        <v>0</v>
      </c>
    </row>
    <row r="149" spans="1:28" x14ac:dyDescent="0.25">
      <c r="A149" t="s">
        <v>124</v>
      </c>
      <c r="B149" t="s">
        <v>272</v>
      </c>
      <c r="C149">
        <v>62120</v>
      </c>
      <c r="D149" t="s">
        <v>69</v>
      </c>
      <c r="E149">
        <v>97</v>
      </c>
      <c r="F149">
        <f>VLOOKUP(B149,'k vyplneni'!A:F,5,0)</f>
        <v>0</v>
      </c>
      <c r="G149">
        <v>45</v>
      </c>
      <c r="I149">
        <f t="shared" si="6"/>
        <v>44</v>
      </c>
      <c r="J149">
        <v>44</v>
      </c>
      <c r="K149">
        <v>52</v>
      </c>
      <c r="L149">
        <v>1</v>
      </c>
      <c r="M149">
        <f>COUNTIFS('k vyplneni'!O:O,"A",'k vyplneni'!Q:Q,"OBAM",'k vyplneni'!H:H,C149)</f>
        <v>0</v>
      </c>
      <c r="N149">
        <f t="shared" si="7"/>
        <v>2.2200000000000002</v>
      </c>
      <c r="O149">
        <f t="shared" si="8"/>
        <v>2.2200000000000002</v>
      </c>
      <c r="P149" t="str">
        <f>IF('k vyplneni'!E153="A",VLOOKUP('k vyplneni'!A153,B:H,7,0),"")</f>
        <v/>
      </c>
      <c r="Y149">
        <v>44</v>
      </c>
      <c r="Z149" t="e">
        <v>#N/A</v>
      </c>
      <c r="AA149">
        <v>44</v>
      </c>
      <c r="AB149">
        <f>COUNTIFS('k vyplneni'!O:O,"A",'k vyplneni'!H:H,C149)</f>
        <v>0</v>
      </c>
    </row>
    <row r="150" spans="1:28" x14ac:dyDescent="0.25">
      <c r="A150" t="s">
        <v>124</v>
      </c>
      <c r="B150" t="s">
        <v>273</v>
      </c>
      <c r="C150">
        <v>180190</v>
      </c>
      <c r="D150" t="s">
        <v>67</v>
      </c>
      <c r="E150">
        <v>14</v>
      </c>
      <c r="F150">
        <f>VLOOKUP(B150,'k vyplneni'!A:F,5,0)</f>
        <v>0</v>
      </c>
      <c r="G150">
        <v>13</v>
      </c>
      <c r="I150">
        <f t="shared" si="6"/>
        <v>13</v>
      </c>
      <c r="J150">
        <v>13</v>
      </c>
      <c r="K150">
        <v>1</v>
      </c>
      <c r="L150">
        <v>0</v>
      </c>
      <c r="M150">
        <f>COUNTIFS('k vyplneni'!O:O,"A",'k vyplneni'!Q:Q,"OBAM",'k vyplneni'!H:H,C150)</f>
        <v>0</v>
      </c>
      <c r="N150">
        <f t="shared" si="7"/>
        <v>0</v>
      </c>
      <c r="O150">
        <f t="shared" si="8"/>
        <v>0</v>
      </c>
      <c r="P150" t="str">
        <f>IF('k vyplneni'!E154="A",VLOOKUP('k vyplneni'!A154,B:H,7,0),"")</f>
        <v/>
      </c>
      <c r="Y150">
        <v>13</v>
      </c>
      <c r="Z150" t="e">
        <v>#N/A</v>
      </c>
      <c r="AA150">
        <v>13</v>
      </c>
      <c r="AB150">
        <f>COUNTIFS('k vyplneni'!O:O,"A",'k vyplneni'!H:H,C150)</f>
        <v>0</v>
      </c>
    </row>
    <row r="151" spans="1:28" x14ac:dyDescent="0.25">
      <c r="A151" t="s">
        <v>124</v>
      </c>
      <c r="B151" t="s">
        <v>274</v>
      </c>
      <c r="C151">
        <v>180220</v>
      </c>
      <c r="D151" t="s">
        <v>69</v>
      </c>
      <c r="E151">
        <v>26</v>
      </c>
      <c r="F151">
        <f>VLOOKUP(B151,'k vyplneni'!A:F,5,0)</f>
        <v>0</v>
      </c>
      <c r="G151">
        <v>22</v>
      </c>
      <c r="I151">
        <f t="shared" si="6"/>
        <v>3</v>
      </c>
      <c r="J151">
        <v>3</v>
      </c>
      <c r="K151">
        <v>4</v>
      </c>
      <c r="L151">
        <v>0</v>
      </c>
      <c r="M151">
        <f>COUNTIFS('k vyplneni'!O:O,"A",'k vyplneni'!Q:Q,"OBAM",'k vyplneni'!H:H,C151)</f>
        <v>0</v>
      </c>
      <c r="N151">
        <f t="shared" si="7"/>
        <v>0</v>
      </c>
      <c r="O151">
        <f t="shared" si="8"/>
        <v>0</v>
      </c>
      <c r="P151" t="str">
        <f>IF('k vyplneni'!E155="A",VLOOKUP('k vyplneni'!A155,B:H,7,0),"")</f>
        <v/>
      </c>
      <c r="Y151">
        <v>1</v>
      </c>
      <c r="Z151" t="e">
        <v>#N/A</v>
      </c>
      <c r="AA151">
        <v>1</v>
      </c>
      <c r="AB151">
        <f>COUNTIFS('k vyplneni'!O:O,"A",'k vyplneni'!H:H,C151)</f>
        <v>0</v>
      </c>
    </row>
    <row r="152" spans="1:28" x14ac:dyDescent="0.25">
      <c r="A152" t="s">
        <v>124</v>
      </c>
      <c r="B152" t="s">
        <v>275</v>
      </c>
      <c r="C152">
        <v>65676</v>
      </c>
      <c r="D152" t="s">
        <v>67</v>
      </c>
      <c r="E152">
        <v>9</v>
      </c>
      <c r="F152">
        <f>VLOOKUP(B152,'k vyplneni'!A:F,5,0)</f>
        <v>0</v>
      </c>
      <c r="G152">
        <v>6</v>
      </c>
      <c r="I152">
        <f t="shared" si="6"/>
        <v>6</v>
      </c>
      <c r="J152">
        <v>6</v>
      </c>
      <c r="K152">
        <v>3</v>
      </c>
      <c r="L152">
        <v>0</v>
      </c>
      <c r="M152">
        <f>COUNTIFS('k vyplneni'!O:O,"A",'k vyplneni'!Q:Q,"OBAM",'k vyplneni'!H:H,C152)</f>
        <v>0</v>
      </c>
      <c r="N152">
        <f t="shared" si="7"/>
        <v>0</v>
      </c>
      <c r="O152">
        <f t="shared" si="8"/>
        <v>0</v>
      </c>
      <c r="P152" t="str">
        <f>IF('k vyplneni'!E156="A",VLOOKUP('k vyplneni'!A156,B:H,7,0),"")</f>
        <v/>
      </c>
      <c r="Y152">
        <v>6</v>
      </c>
      <c r="Z152" t="e">
        <v>#N/A</v>
      </c>
      <c r="AA152">
        <v>6</v>
      </c>
      <c r="AB152">
        <f>COUNTIFS('k vyplneni'!O:O,"A",'k vyplneni'!H:H,C152)</f>
        <v>0</v>
      </c>
    </row>
    <row r="153" spans="1:28" x14ac:dyDescent="0.25">
      <c r="A153" t="s">
        <v>124</v>
      </c>
      <c r="B153" t="s">
        <v>276</v>
      </c>
      <c r="C153">
        <v>94358</v>
      </c>
      <c r="D153" t="s">
        <v>69</v>
      </c>
      <c r="E153">
        <v>150</v>
      </c>
      <c r="F153">
        <f>VLOOKUP(B153,'k vyplneni'!A:F,5,0)</f>
        <v>0</v>
      </c>
      <c r="G153">
        <v>5</v>
      </c>
      <c r="I153">
        <f t="shared" si="6"/>
        <v>5</v>
      </c>
      <c r="J153">
        <v>5</v>
      </c>
      <c r="K153">
        <v>145</v>
      </c>
      <c r="L153">
        <v>0</v>
      </c>
      <c r="M153">
        <f>COUNTIFS('k vyplneni'!O:O,"A",'k vyplneni'!Q:Q,"OBAM",'k vyplneni'!H:H,C153)</f>
        <v>0</v>
      </c>
      <c r="N153">
        <f t="shared" si="7"/>
        <v>0</v>
      </c>
      <c r="O153">
        <f t="shared" si="8"/>
        <v>0</v>
      </c>
      <c r="P153" t="str">
        <f>IF('k vyplneni'!E157="A",VLOOKUP('k vyplneni'!A157,B:H,7,0),"")</f>
        <v/>
      </c>
      <c r="Y153">
        <v>5</v>
      </c>
      <c r="Z153" t="e">
        <v>#N/A</v>
      </c>
      <c r="AA153">
        <v>5</v>
      </c>
      <c r="AB153">
        <f>COUNTIFS('k vyplneni'!O:O,"A",'k vyplneni'!H:H,C153)</f>
        <v>0</v>
      </c>
    </row>
    <row r="154" spans="1:28" x14ac:dyDescent="0.25">
      <c r="A154" t="s">
        <v>124</v>
      </c>
      <c r="B154" t="s">
        <v>277</v>
      </c>
      <c r="C154">
        <v>76201</v>
      </c>
      <c r="D154" t="s">
        <v>69</v>
      </c>
      <c r="E154">
        <v>26</v>
      </c>
      <c r="F154">
        <f>VLOOKUP(B154,'k vyplneni'!A:F,5,0)</f>
        <v>0</v>
      </c>
      <c r="G154">
        <v>24</v>
      </c>
      <c r="I154">
        <f t="shared" si="6"/>
        <v>24</v>
      </c>
      <c r="J154">
        <v>24</v>
      </c>
      <c r="K154">
        <v>2</v>
      </c>
      <c r="L154">
        <v>0</v>
      </c>
      <c r="M154">
        <f>COUNTIFS('k vyplneni'!O:O,"A",'k vyplneni'!Q:Q,"OBAM",'k vyplneni'!H:H,C154)</f>
        <v>0</v>
      </c>
      <c r="N154">
        <f t="shared" si="7"/>
        <v>0</v>
      </c>
      <c r="O154">
        <f t="shared" si="8"/>
        <v>0</v>
      </c>
      <c r="P154" t="str">
        <f>IF('k vyplneni'!E158="A",VLOOKUP('k vyplneni'!A158,B:H,7,0),"")</f>
        <v/>
      </c>
      <c r="Y154">
        <v>21</v>
      </c>
      <c r="Z154" t="e">
        <v>#N/A</v>
      </c>
      <c r="AA154">
        <v>21</v>
      </c>
      <c r="AB154">
        <f>COUNTIFS('k vyplneni'!O:O,"A",'k vyplneni'!H:H,C154)</f>
        <v>0</v>
      </c>
    </row>
    <row r="155" spans="1:28" x14ac:dyDescent="0.25">
      <c r="A155" t="s">
        <v>124</v>
      </c>
      <c r="B155" t="s">
        <v>278</v>
      </c>
      <c r="C155">
        <v>76210</v>
      </c>
      <c r="D155" t="s">
        <v>69</v>
      </c>
      <c r="E155">
        <v>29</v>
      </c>
      <c r="F155">
        <f>VLOOKUP(B155,'k vyplneni'!A:F,5,0)</f>
        <v>0</v>
      </c>
      <c r="G155">
        <v>28</v>
      </c>
      <c r="I155">
        <f t="shared" si="6"/>
        <v>28</v>
      </c>
      <c r="J155">
        <v>28</v>
      </c>
      <c r="K155">
        <v>1</v>
      </c>
      <c r="L155">
        <v>0</v>
      </c>
      <c r="M155">
        <f>COUNTIFS('k vyplneni'!O:O,"A",'k vyplneni'!Q:Q,"OBAM",'k vyplneni'!H:H,C155)</f>
        <v>0</v>
      </c>
      <c r="N155">
        <f t="shared" si="7"/>
        <v>0</v>
      </c>
      <c r="O155">
        <f t="shared" si="8"/>
        <v>0</v>
      </c>
      <c r="P155" t="str">
        <f>IF('k vyplneni'!E159="A",VLOOKUP('k vyplneni'!A159,B:H,7,0),"")</f>
        <v/>
      </c>
      <c r="Y155">
        <v>27</v>
      </c>
      <c r="Z155" t="e">
        <v>#N/A</v>
      </c>
      <c r="AA155">
        <v>27</v>
      </c>
      <c r="AB155">
        <f>COUNTIFS('k vyplneni'!O:O,"A",'k vyplneni'!H:H,C155)</f>
        <v>0</v>
      </c>
    </row>
    <row r="156" spans="1:28" x14ac:dyDescent="0.25">
      <c r="A156" t="s">
        <v>124</v>
      </c>
      <c r="B156" t="s">
        <v>279</v>
      </c>
      <c r="C156">
        <v>76228</v>
      </c>
      <c r="D156" t="s">
        <v>72</v>
      </c>
      <c r="E156">
        <v>101</v>
      </c>
      <c r="F156">
        <f>VLOOKUP(B156,'k vyplneni'!A:F,5,0)</f>
        <v>0</v>
      </c>
      <c r="G156">
        <v>6</v>
      </c>
      <c r="I156">
        <f t="shared" si="6"/>
        <v>6</v>
      </c>
      <c r="J156">
        <v>6</v>
      </c>
      <c r="K156">
        <v>95</v>
      </c>
      <c r="L156">
        <v>0</v>
      </c>
      <c r="M156">
        <f>COUNTIFS('k vyplneni'!O:O,"A",'k vyplneni'!Q:Q,"OBAM",'k vyplneni'!H:H,C156)</f>
        <v>0</v>
      </c>
      <c r="N156" t="e">
        <f t="shared" si="7"/>
        <v>#DIV/0!</v>
      </c>
      <c r="O156" t="e">
        <f t="shared" si="8"/>
        <v>#DIV/0!</v>
      </c>
      <c r="P156" t="str">
        <f>IF('k vyplneni'!E160="A",VLOOKUP('k vyplneni'!A160,B:H,7,0),"")</f>
        <v/>
      </c>
      <c r="Y156">
        <v>0</v>
      </c>
      <c r="Z156" t="e">
        <v>#N/A</v>
      </c>
      <c r="AA156">
        <v>0</v>
      </c>
      <c r="AB156">
        <f>COUNTIFS('k vyplneni'!O:O,"A",'k vyplneni'!H:H,C156)</f>
        <v>0</v>
      </c>
    </row>
    <row r="157" spans="1:28" x14ac:dyDescent="0.25">
      <c r="A157" t="s">
        <v>124</v>
      </c>
      <c r="B157" t="s">
        <v>280</v>
      </c>
      <c r="C157">
        <v>76236</v>
      </c>
      <c r="D157" t="s">
        <v>69</v>
      </c>
      <c r="E157">
        <v>21</v>
      </c>
      <c r="F157">
        <f>VLOOKUP(B157,'k vyplneni'!A:F,5,0)</f>
        <v>0</v>
      </c>
      <c r="G157">
        <v>17</v>
      </c>
      <c r="I157">
        <f t="shared" si="6"/>
        <v>17</v>
      </c>
      <c r="J157">
        <v>17</v>
      </c>
      <c r="K157">
        <v>4</v>
      </c>
      <c r="L157">
        <v>0</v>
      </c>
      <c r="M157">
        <f>COUNTIFS('k vyplneni'!O:O,"A",'k vyplneni'!Q:Q,"OBAM",'k vyplneni'!H:H,C157)</f>
        <v>0</v>
      </c>
      <c r="N157">
        <f t="shared" si="7"/>
        <v>0</v>
      </c>
      <c r="O157">
        <f t="shared" si="8"/>
        <v>0</v>
      </c>
      <c r="P157" t="str">
        <f>IF('k vyplneni'!E161="A",VLOOKUP('k vyplneni'!A161,B:H,7,0),"")</f>
        <v/>
      </c>
      <c r="Y157">
        <v>17</v>
      </c>
      <c r="Z157" t="e">
        <v>#N/A</v>
      </c>
      <c r="AA157">
        <v>17</v>
      </c>
      <c r="AB157">
        <f>COUNTIFS('k vyplneni'!O:O,"A",'k vyplneni'!H:H,C157)</f>
        <v>0</v>
      </c>
    </row>
    <row r="158" spans="1:28" x14ac:dyDescent="0.25">
      <c r="A158" t="s">
        <v>124</v>
      </c>
      <c r="B158" t="s">
        <v>281</v>
      </c>
      <c r="C158">
        <v>76244</v>
      </c>
      <c r="D158" t="s">
        <v>69</v>
      </c>
      <c r="E158">
        <v>63</v>
      </c>
      <c r="F158">
        <f>VLOOKUP(B158,'k vyplneni'!A:F,5,0)</f>
        <v>0</v>
      </c>
      <c r="G158">
        <v>14</v>
      </c>
      <c r="I158">
        <f t="shared" si="6"/>
        <v>14</v>
      </c>
      <c r="J158">
        <v>14</v>
      </c>
      <c r="K158">
        <v>49</v>
      </c>
      <c r="L158">
        <v>0</v>
      </c>
      <c r="M158">
        <f>COUNTIFS('k vyplneni'!O:O,"A",'k vyplneni'!Q:Q,"OBAM",'k vyplneni'!H:H,C158)</f>
        <v>0</v>
      </c>
      <c r="N158">
        <f t="shared" si="7"/>
        <v>0</v>
      </c>
      <c r="O158">
        <f t="shared" si="8"/>
        <v>0</v>
      </c>
      <c r="P158" t="str">
        <f>IF('k vyplneni'!E162="A",VLOOKUP('k vyplneni'!A162,B:H,7,0),"")</f>
        <v/>
      </c>
      <c r="Y158">
        <v>13</v>
      </c>
      <c r="Z158" t="e">
        <v>#N/A</v>
      </c>
      <c r="AA158">
        <v>13</v>
      </c>
      <c r="AB158">
        <f>COUNTIFS('k vyplneni'!O:O,"A",'k vyplneni'!H:H,C158)</f>
        <v>0</v>
      </c>
    </row>
    <row r="159" spans="1:28" x14ac:dyDescent="0.25">
      <c r="A159" t="s">
        <v>124</v>
      </c>
      <c r="B159" t="s">
        <v>282</v>
      </c>
      <c r="C159">
        <v>76261</v>
      </c>
      <c r="D159" t="s">
        <v>69</v>
      </c>
      <c r="E159">
        <v>2</v>
      </c>
      <c r="F159">
        <f>VLOOKUP(B159,'k vyplneni'!A:F,5,0)</f>
        <v>0</v>
      </c>
      <c r="G159">
        <v>1</v>
      </c>
      <c r="I159">
        <f t="shared" si="6"/>
        <v>1</v>
      </c>
      <c r="J159">
        <v>1</v>
      </c>
      <c r="K159">
        <v>1</v>
      </c>
      <c r="L159">
        <v>0</v>
      </c>
      <c r="M159">
        <f>COUNTIFS('k vyplneni'!O:O,"A",'k vyplneni'!Q:Q,"OBAM",'k vyplneni'!H:H,C159)</f>
        <v>0</v>
      </c>
      <c r="N159">
        <f t="shared" si="7"/>
        <v>0</v>
      </c>
      <c r="O159">
        <f t="shared" si="8"/>
        <v>0</v>
      </c>
      <c r="P159" t="str">
        <f>IF('k vyplneni'!E163="A",VLOOKUP('k vyplneni'!A163,B:H,7,0),"")</f>
        <v/>
      </c>
      <c r="Y159">
        <v>1</v>
      </c>
      <c r="Z159" t="e">
        <v>#N/A</v>
      </c>
      <c r="AA159">
        <v>1</v>
      </c>
      <c r="AB159">
        <f>COUNTIFS('k vyplneni'!O:O,"A",'k vyplneni'!H:H,C159)</f>
        <v>0</v>
      </c>
    </row>
    <row r="160" spans="1:28" x14ac:dyDescent="0.25">
      <c r="A160" t="s">
        <v>124</v>
      </c>
      <c r="B160" t="s">
        <v>283</v>
      </c>
      <c r="C160">
        <v>76279</v>
      </c>
      <c r="D160" t="s">
        <v>69</v>
      </c>
      <c r="E160">
        <v>1</v>
      </c>
      <c r="F160">
        <f>VLOOKUP(B160,'k vyplneni'!A:F,5,0)</f>
        <v>0</v>
      </c>
      <c r="G160">
        <v>1</v>
      </c>
      <c r="I160">
        <f t="shared" si="6"/>
        <v>1</v>
      </c>
      <c r="J160">
        <v>1</v>
      </c>
      <c r="L160">
        <v>0</v>
      </c>
      <c r="M160">
        <f>COUNTIFS('k vyplneni'!O:O,"A",'k vyplneni'!Q:Q,"OBAM",'k vyplneni'!H:H,C160)</f>
        <v>0</v>
      </c>
      <c r="N160">
        <f t="shared" si="7"/>
        <v>0</v>
      </c>
      <c r="O160">
        <f t="shared" si="8"/>
        <v>0</v>
      </c>
      <c r="P160" t="str">
        <f>IF('k vyplneni'!E164="A",VLOOKUP('k vyplneni'!A164,B:H,7,0),"")</f>
        <v/>
      </c>
      <c r="Y160">
        <v>1</v>
      </c>
      <c r="Z160" t="e">
        <v>#N/A</v>
      </c>
      <c r="AA160">
        <v>1</v>
      </c>
      <c r="AB160">
        <f>COUNTIFS('k vyplneni'!O:O,"A",'k vyplneni'!H:H,C160)</f>
        <v>0</v>
      </c>
    </row>
    <row r="161" spans="1:28" x14ac:dyDescent="0.25">
      <c r="A161" t="s">
        <v>124</v>
      </c>
      <c r="B161" t="s">
        <v>284</v>
      </c>
      <c r="C161">
        <v>81892</v>
      </c>
      <c r="D161" t="s">
        <v>71</v>
      </c>
      <c r="E161">
        <v>24</v>
      </c>
      <c r="F161">
        <f>VLOOKUP(B161,'k vyplneni'!A:F,5,0)</f>
        <v>0</v>
      </c>
      <c r="G161">
        <v>23</v>
      </c>
      <c r="H161">
        <v>1</v>
      </c>
      <c r="I161">
        <f t="shared" si="6"/>
        <v>22</v>
      </c>
      <c r="J161">
        <v>23</v>
      </c>
      <c r="K161">
        <v>1</v>
      </c>
      <c r="L161">
        <v>0</v>
      </c>
      <c r="M161">
        <f>COUNTIFS('k vyplneni'!O:O,"A",'k vyplneni'!Q:Q,"OBAM",'k vyplneni'!H:H,C161)</f>
        <v>0</v>
      </c>
      <c r="N161">
        <f t="shared" si="7"/>
        <v>0</v>
      </c>
      <c r="O161">
        <f t="shared" si="8"/>
        <v>0</v>
      </c>
      <c r="P161" t="str">
        <f>IF('k vyplneni'!E165="A",VLOOKUP('k vyplneni'!A165,B:H,7,0),"")</f>
        <v/>
      </c>
      <c r="Y161">
        <v>22</v>
      </c>
      <c r="Z161">
        <v>1</v>
      </c>
      <c r="AA161">
        <v>23</v>
      </c>
      <c r="AB161">
        <f>COUNTIFS('k vyplneni'!O:O,"A",'k vyplneni'!H:H,C161)</f>
        <v>0</v>
      </c>
    </row>
    <row r="162" spans="1:28" x14ac:dyDescent="0.25">
      <c r="A162" t="s">
        <v>124</v>
      </c>
      <c r="B162" t="s">
        <v>285</v>
      </c>
      <c r="C162">
        <v>81906</v>
      </c>
      <c r="D162" t="s">
        <v>72</v>
      </c>
      <c r="E162">
        <v>107</v>
      </c>
      <c r="F162">
        <f>VLOOKUP(B162,'k vyplneni'!A:F,5,0)</f>
        <v>0</v>
      </c>
      <c r="G162">
        <v>6</v>
      </c>
      <c r="I162">
        <f t="shared" si="6"/>
        <v>6</v>
      </c>
      <c r="J162">
        <v>6</v>
      </c>
      <c r="K162">
        <v>101</v>
      </c>
      <c r="L162">
        <v>0</v>
      </c>
      <c r="M162">
        <f>COUNTIFS('k vyplneni'!O:O,"A",'k vyplneni'!Q:Q,"OBAM",'k vyplneni'!H:H,C162)</f>
        <v>0</v>
      </c>
      <c r="N162" t="e">
        <f t="shared" si="7"/>
        <v>#DIV/0!</v>
      </c>
      <c r="O162" t="e">
        <f t="shared" si="8"/>
        <v>#DIV/0!</v>
      </c>
      <c r="P162" t="str">
        <f>IF('k vyplneni'!E166="A",VLOOKUP('k vyplneni'!A166,B:H,7,0),"")</f>
        <v/>
      </c>
      <c r="Y162">
        <v>0</v>
      </c>
      <c r="Z162" t="e">
        <v>#N/A</v>
      </c>
      <c r="AA162">
        <v>0</v>
      </c>
      <c r="AB162">
        <f>COUNTIFS('k vyplneni'!O:O,"A",'k vyplneni'!H:H,C162)</f>
        <v>0</v>
      </c>
    </row>
    <row r="163" spans="1:28" x14ac:dyDescent="0.25">
      <c r="A163" t="s">
        <v>124</v>
      </c>
      <c r="B163" t="s">
        <v>286</v>
      </c>
      <c r="C163">
        <v>96024</v>
      </c>
      <c r="D163" t="s">
        <v>69</v>
      </c>
      <c r="E163">
        <v>16</v>
      </c>
      <c r="F163">
        <f>VLOOKUP(B163,'k vyplneni'!A:F,5,0)</f>
        <v>0</v>
      </c>
      <c r="G163">
        <v>6</v>
      </c>
      <c r="I163">
        <f t="shared" si="6"/>
        <v>6</v>
      </c>
      <c r="J163">
        <v>6</v>
      </c>
      <c r="K163">
        <v>10</v>
      </c>
      <c r="L163">
        <v>0</v>
      </c>
      <c r="M163">
        <f>COUNTIFS('k vyplneni'!O:O,"A",'k vyplneni'!Q:Q,"OBAM",'k vyplneni'!H:H,C163)</f>
        <v>0</v>
      </c>
      <c r="N163">
        <f t="shared" si="7"/>
        <v>0</v>
      </c>
      <c r="O163">
        <f t="shared" si="8"/>
        <v>0</v>
      </c>
      <c r="P163" t="str">
        <f>IF('k vyplneni'!E167="A",VLOOKUP('k vyplneni'!A167,B:H,7,0),"")</f>
        <v/>
      </c>
      <c r="Y163">
        <v>6</v>
      </c>
      <c r="Z163" t="e">
        <v>#N/A</v>
      </c>
      <c r="AA163">
        <v>6</v>
      </c>
      <c r="AB163">
        <f>COUNTIFS('k vyplneni'!O:O,"A",'k vyplneni'!H:H,C163)</f>
        <v>0</v>
      </c>
    </row>
    <row r="164" spans="1:28" x14ac:dyDescent="0.25">
      <c r="A164" t="s">
        <v>124</v>
      </c>
      <c r="B164" t="s">
        <v>287</v>
      </c>
      <c r="C164">
        <v>96041</v>
      </c>
      <c r="D164" t="s">
        <v>69</v>
      </c>
      <c r="E164">
        <v>47</v>
      </c>
      <c r="F164">
        <f>VLOOKUP(B164,'k vyplneni'!A:F,5,0)</f>
        <v>0</v>
      </c>
      <c r="G164">
        <v>10</v>
      </c>
      <c r="I164">
        <f t="shared" si="6"/>
        <v>10</v>
      </c>
      <c r="J164">
        <v>10</v>
      </c>
      <c r="K164">
        <v>37</v>
      </c>
      <c r="L164">
        <v>0</v>
      </c>
      <c r="M164">
        <f>COUNTIFS('k vyplneni'!O:O,"A",'k vyplneni'!Q:Q,"OBAM",'k vyplneni'!H:H,C164)</f>
        <v>0</v>
      </c>
      <c r="N164">
        <f t="shared" si="7"/>
        <v>0</v>
      </c>
      <c r="O164">
        <f t="shared" si="8"/>
        <v>0</v>
      </c>
      <c r="P164" t="str">
        <f>IF('k vyplneni'!E168="A",VLOOKUP('k vyplneni'!A168,B:H,7,0),"")</f>
        <v/>
      </c>
      <c r="Y164">
        <v>10</v>
      </c>
      <c r="Z164" t="e">
        <v>#N/A</v>
      </c>
      <c r="AA164">
        <v>10</v>
      </c>
      <c r="AB164">
        <f>COUNTIFS('k vyplneni'!O:O,"A",'k vyplneni'!H:H,C164)</f>
        <v>0</v>
      </c>
    </row>
    <row r="165" spans="1:28" x14ac:dyDescent="0.25">
      <c r="A165" t="s">
        <v>124</v>
      </c>
      <c r="B165" t="s">
        <v>288</v>
      </c>
      <c r="C165">
        <v>92258</v>
      </c>
      <c r="D165" t="s">
        <v>69</v>
      </c>
      <c r="E165">
        <v>20</v>
      </c>
      <c r="F165">
        <f>VLOOKUP(B165,'k vyplneni'!A:F,5,0)</f>
        <v>0</v>
      </c>
      <c r="G165">
        <v>17</v>
      </c>
      <c r="I165">
        <f t="shared" si="6"/>
        <v>17</v>
      </c>
      <c r="J165">
        <v>17</v>
      </c>
      <c r="K165">
        <v>3</v>
      </c>
      <c r="L165">
        <v>0</v>
      </c>
      <c r="M165">
        <f>COUNTIFS('k vyplneni'!O:O,"A",'k vyplneni'!Q:Q,"OBAM",'k vyplneni'!H:H,C165)</f>
        <v>0</v>
      </c>
      <c r="N165">
        <f t="shared" si="7"/>
        <v>0</v>
      </c>
      <c r="O165">
        <f t="shared" si="8"/>
        <v>0</v>
      </c>
      <c r="P165" t="str">
        <f>IF('k vyplneni'!E169="A",VLOOKUP('k vyplneni'!A169,B:H,7,0),"")</f>
        <v/>
      </c>
      <c r="Y165">
        <v>17</v>
      </c>
      <c r="Z165" t="e">
        <v>#N/A</v>
      </c>
      <c r="AA165">
        <v>17</v>
      </c>
      <c r="AB165">
        <f>COUNTIFS('k vyplneni'!O:O,"A",'k vyplneni'!H:H,C165)</f>
        <v>0</v>
      </c>
    </row>
    <row r="166" spans="1:28" x14ac:dyDescent="0.25">
      <c r="A166" t="s">
        <v>124</v>
      </c>
      <c r="B166" t="s">
        <v>289</v>
      </c>
      <c r="C166">
        <v>92274</v>
      </c>
      <c r="D166" t="s">
        <v>69</v>
      </c>
      <c r="E166">
        <v>4</v>
      </c>
      <c r="F166">
        <f>VLOOKUP(B166,'k vyplneni'!A:F,5,0)</f>
        <v>0</v>
      </c>
      <c r="G166">
        <v>1</v>
      </c>
      <c r="I166">
        <f t="shared" si="6"/>
        <v>1</v>
      </c>
      <c r="J166">
        <v>1</v>
      </c>
      <c r="K166">
        <v>3</v>
      </c>
      <c r="L166">
        <v>0</v>
      </c>
      <c r="M166">
        <f>COUNTIFS('k vyplneni'!O:O,"A",'k vyplneni'!Q:Q,"OBAM",'k vyplneni'!H:H,C166)</f>
        <v>0</v>
      </c>
      <c r="N166">
        <f t="shared" si="7"/>
        <v>0</v>
      </c>
      <c r="O166">
        <f t="shared" si="8"/>
        <v>0</v>
      </c>
      <c r="P166" t="str">
        <f>IF('k vyplneni'!E170="A",VLOOKUP('k vyplneni'!A170,B:H,7,0),"")</f>
        <v/>
      </c>
      <c r="Y166">
        <v>1</v>
      </c>
      <c r="Z166" t="e">
        <v>#N/A</v>
      </c>
      <c r="AA166">
        <v>1</v>
      </c>
      <c r="AB166">
        <f>COUNTIFS('k vyplneni'!O:O,"A",'k vyplneni'!H:H,C166)</f>
        <v>0</v>
      </c>
    </row>
    <row r="167" spans="1:28" x14ac:dyDescent="0.25">
      <c r="A167" t="s">
        <v>124</v>
      </c>
      <c r="B167" t="s">
        <v>290</v>
      </c>
      <c r="C167">
        <v>136174</v>
      </c>
      <c r="D167" t="s">
        <v>71</v>
      </c>
      <c r="E167">
        <v>48</v>
      </c>
      <c r="F167">
        <f>VLOOKUP(B167,'k vyplneni'!A:F,5,0)</f>
        <v>0</v>
      </c>
      <c r="G167">
        <v>5</v>
      </c>
      <c r="H167">
        <v>1</v>
      </c>
      <c r="I167">
        <f t="shared" si="6"/>
        <v>4</v>
      </c>
      <c r="J167">
        <v>5</v>
      </c>
      <c r="K167">
        <v>43</v>
      </c>
      <c r="L167">
        <v>0</v>
      </c>
      <c r="M167">
        <f>COUNTIFS('k vyplneni'!O:O,"A",'k vyplneni'!Q:Q,"OBAM",'k vyplneni'!H:H,C167)</f>
        <v>0</v>
      </c>
      <c r="N167">
        <f t="shared" si="7"/>
        <v>0</v>
      </c>
      <c r="O167">
        <f t="shared" si="8"/>
        <v>0</v>
      </c>
      <c r="P167" t="str">
        <f>IF('k vyplneni'!E171="A",VLOOKUP('k vyplneni'!A171,B:H,7,0),"")</f>
        <v/>
      </c>
      <c r="Y167">
        <v>4</v>
      </c>
      <c r="Z167">
        <v>1</v>
      </c>
      <c r="AA167">
        <v>5</v>
      </c>
      <c r="AB167">
        <f>COUNTIFS('k vyplneni'!O:O,"A",'k vyplneni'!H:H,C167)</f>
        <v>0</v>
      </c>
    </row>
    <row r="168" spans="1:28" x14ac:dyDescent="0.25">
      <c r="A168" t="s">
        <v>124</v>
      </c>
      <c r="B168" t="s">
        <v>291</v>
      </c>
      <c r="C168">
        <v>92525</v>
      </c>
      <c r="D168" t="s">
        <v>69</v>
      </c>
      <c r="E168">
        <v>93</v>
      </c>
      <c r="F168">
        <f>VLOOKUP(B168,'k vyplneni'!A:F,5,0)</f>
        <v>0</v>
      </c>
      <c r="G168">
        <v>10</v>
      </c>
      <c r="I168">
        <f t="shared" si="6"/>
        <v>10</v>
      </c>
      <c r="J168">
        <v>10</v>
      </c>
      <c r="K168">
        <v>83</v>
      </c>
      <c r="L168">
        <v>0</v>
      </c>
      <c r="M168">
        <f>COUNTIFS('k vyplneni'!O:O,"A",'k vyplneni'!Q:Q,"OBAM",'k vyplneni'!H:H,C168)</f>
        <v>0</v>
      </c>
      <c r="N168">
        <f t="shared" si="7"/>
        <v>0</v>
      </c>
      <c r="O168">
        <f t="shared" si="8"/>
        <v>0</v>
      </c>
      <c r="P168" t="str">
        <f>IF('k vyplneni'!E172="A",VLOOKUP('k vyplneni'!A172,B:H,7,0),"")</f>
        <v/>
      </c>
      <c r="Y168">
        <v>10</v>
      </c>
      <c r="Z168" t="e">
        <v>#N/A</v>
      </c>
      <c r="AA168">
        <v>10</v>
      </c>
      <c r="AB168">
        <f>COUNTIFS('k vyplneni'!O:O,"A",'k vyplneni'!H:H,C168)</f>
        <v>0</v>
      </c>
    </row>
    <row r="169" spans="1:28" x14ac:dyDescent="0.25">
      <c r="A169" t="s">
        <v>124</v>
      </c>
      <c r="B169" t="s">
        <v>292</v>
      </c>
      <c r="C169">
        <v>92533</v>
      </c>
      <c r="D169" t="s">
        <v>67</v>
      </c>
      <c r="E169">
        <v>30</v>
      </c>
      <c r="F169">
        <f>VLOOKUP(B169,'k vyplneni'!A:F,5,0)</f>
        <v>0</v>
      </c>
      <c r="G169">
        <v>3</v>
      </c>
      <c r="I169">
        <f t="shared" si="6"/>
        <v>3</v>
      </c>
      <c r="J169">
        <v>3</v>
      </c>
      <c r="K169">
        <v>27</v>
      </c>
      <c r="L169">
        <v>0</v>
      </c>
      <c r="M169">
        <f>COUNTIFS('k vyplneni'!O:O,"A",'k vyplneni'!Q:Q,"OBAM",'k vyplneni'!H:H,C169)</f>
        <v>0</v>
      </c>
      <c r="N169">
        <f t="shared" si="7"/>
        <v>0</v>
      </c>
      <c r="O169">
        <f t="shared" si="8"/>
        <v>0</v>
      </c>
      <c r="P169" t="str">
        <f>IF('k vyplneni'!E173="A",VLOOKUP('k vyplneni'!A173,B:H,7,0),"")</f>
        <v/>
      </c>
      <c r="Y169">
        <v>3</v>
      </c>
      <c r="Z169" t="e">
        <v>#N/A</v>
      </c>
      <c r="AA169">
        <v>3</v>
      </c>
      <c r="AB169">
        <f>COUNTIFS('k vyplneni'!O:O,"A",'k vyplneni'!H:H,C169)</f>
        <v>0</v>
      </c>
    </row>
    <row r="170" spans="1:28" x14ac:dyDescent="0.25">
      <c r="A170" t="s">
        <v>124</v>
      </c>
      <c r="B170" t="s">
        <v>293</v>
      </c>
      <c r="C170">
        <v>92541</v>
      </c>
      <c r="D170" t="s">
        <v>72</v>
      </c>
      <c r="E170">
        <v>79</v>
      </c>
      <c r="F170">
        <f>VLOOKUP(B170,'k vyplneni'!A:F,5,0)</f>
        <v>0</v>
      </c>
      <c r="G170">
        <v>6</v>
      </c>
      <c r="I170">
        <f t="shared" si="6"/>
        <v>6</v>
      </c>
      <c r="J170">
        <v>6</v>
      </c>
      <c r="K170">
        <v>73</v>
      </c>
      <c r="L170">
        <v>0</v>
      </c>
      <c r="M170">
        <f>COUNTIFS('k vyplneni'!O:O,"A",'k vyplneni'!Q:Q,"OBAM",'k vyplneni'!H:H,C170)</f>
        <v>0</v>
      </c>
      <c r="N170" t="e">
        <f t="shared" si="7"/>
        <v>#DIV/0!</v>
      </c>
      <c r="O170" t="e">
        <f t="shared" si="8"/>
        <v>#DIV/0!</v>
      </c>
      <c r="P170" t="str">
        <f>IF('k vyplneni'!E174="A",VLOOKUP('k vyplneni'!A174,B:H,7,0),"")</f>
        <v/>
      </c>
      <c r="Y170">
        <v>0</v>
      </c>
      <c r="Z170" t="e">
        <v>#N/A</v>
      </c>
      <c r="AA170">
        <v>0</v>
      </c>
      <c r="AB170">
        <f>COUNTIFS('k vyplneni'!O:O,"A",'k vyplneni'!H:H,C170)</f>
        <v>0</v>
      </c>
    </row>
    <row r="171" spans="1:28" x14ac:dyDescent="0.25">
      <c r="A171" t="s">
        <v>124</v>
      </c>
      <c r="B171" t="s">
        <v>294</v>
      </c>
      <c r="C171">
        <v>92550</v>
      </c>
      <c r="D171" t="s">
        <v>69</v>
      </c>
      <c r="E171">
        <v>11</v>
      </c>
      <c r="F171">
        <f>VLOOKUP(B171,'k vyplneni'!A:F,5,0)</f>
        <v>0</v>
      </c>
      <c r="G171">
        <v>3</v>
      </c>
      <c r="I171">
        <f t="shared" si="6"/>
        <v>3</v>
      </c>
      <c r="J171">
        <v>3</v>
      </c>
      <c r="K171">
        <v>8</v>
      </c>
      <c r="L171">
        <v>0</v>
      </c>
      <c r="M171">
        <f>COUNTIFS('k vyplneni'!O:O,"A",'k vyplneni'!Q:Q,"OBAM",'k vyplneni'!H:H,C171)</f>
        <v>0</v>
      </c>
      <c r="N171">
        <f t="shared" si="7"/>
        <v>0</v>
      </c>
      <c r="O171">
        <f t="shared" si="8"/>
        <v>0</v>
      </c>
      <c r="P171" t="str">
        <f>IF('k vyplneni'!E175="A",VLOOKUP('k vyplneni'!A175,B:H,7,0),"")</f>
        <v/>
      </c>
      <c r="Y171">
        <v>3</v>
      </c>
      <c r="Z171" t="e">
        <v>#N/A</v>
      </c>
      <c r="AA171">
        <v>3</v>
      </c>
      <c r="AB171">
        <f>COUNTIFS('k vyplneni'!O:O,"A",'k vyplneni'!H:H,C171)</f>
        <v>0</v>
      </c>
    </row>
    <row r="172" spans="1:28" x14ac:dyDescent="0.25">
      <c r="A172" t="s">
        <v>124</v>
      </c>
      <c r="B172" t="s">
        <v>295</v>
      </c>
      <c r="C172">
        <v>96016</v>
      </c>
      <c r="D172" t="s">
        <v>69</v>
      </c>
      <c r="E172">
        <v>51</v>
      </c>
      <c r="F172">
        <f>VLOOKUP(B172,'k vyplneni'!A:F,5,0)</f>
        <v>0</v>
      </c>
      <c r="G172">
        <v>35</v>
      </c>
      <c r="I172">
        <f t="shared" si="6"/>
        <v>35</v>
      </c>
      <c r="J172">
        <v>35</v>
      </c>
      <c r="K172">
        <v>16</v>
      </c>
      <c r="L172">
        <v>0</v>
      </c>
      <c r="M172">
        <f>COUNTIFS('k vyplneni'!O:O,"A",'k vyplneni'!Q:Q,"OBAM",'k vyplneni'!H:H,C172)</f>
        <v>0</v>
      </c>
      <c r="N172">
        <f t="shared" si="7"/>
        <v>0</v>
      </c>
      <c r="O172">
        <f t="shared" si="8"/>
        <v>0</v>
      </c>
      <c r="P172" t="str">
        <f>IF('k vyplneni'!E176="A",VLOOKUP('k vyplneni'!A176,B:H,7,0),"")</f>
        <v/>
      </c>
      <c r="Y172">
        <v>35</v>
      </c>
      <c r="Z172" t="e">
        <v>#N/A</v>
      </c>
      <c r="AA172">
        <v>35</v>
      </c>
      <c r="AB172">
        <f>COUNTIFS('k vyplneni'!O:O,"A",'k vyplneni'!H:H,C172)</f>
        <v>0</v>
      </c>
    </row>
    <row r="173" spans="1:28" x14ac:dyDescent="0.25">
      <c r="A173" t="s">
        <v>124</v>
      </c>
      <c r="B173" t="s">
        <v>296</v>
      </c>
      <c r="C173">
        <v>96032</v>
      </c>
      <c r="D173" t="s">
        <v>72</v>
      </c>
      <c r="E173">
        <v>119</v>
      </c>
      <c r="F173">
        <f>VLOOKUP(B173,'k vyplneni'!A:F,5,0)</f>
        <v>0</v>
      </c>
      <c r="G173">
        <v>9</v>
      </c>
      <c r="I173">
        <f t="shared" si="6"/>
        <v>9</v>
      </c>
      <c r="J173">
        <v>9</v>
      </c>
      <c r="K173">
        <v>110</v>
      </c>
      <c r="L173">
        <v>0</v>
      </c>
      <c r="M173">
        <f>COUNTIFS('k vyplneni'!O:O,"A",'k vyplneni'!Q:Q,"OBAM",'k vyplneni'!H:H,C173)</f>
        <v>0</v>
      </c>
      <c r="N173" t="e">
        <f t="shared" si="7"/>
        <v>#DIV/0!</v>
      </c>
      <c r="O173" t="e">
        <f t="shared" si="8"/>
        <v>#DIV/0!</v>
      </c>
      <c r="P173" t="str">
        <f>IF('k vyplneni'!E177="A",VLOOKUP('k vyplneni'!A177,B:H,7,0),"")</f>
        <v/>
      </c>
      <c r="Y173">
        <v>0</v>
      </c>
      <c r="Z173" t="e">
        <v>#N/A</v>
      </c>
      <c r="AA173">
        <v>0</v>
      </c>
      <c r="AB173">
        <f>COUNTIFS('k vyplneni'!O:O,"A",'k vyplneni'!H:H,C173)</f>
        <v>0</v>
      </c>
    </row>
    <row r="174" spans="1:28" x14ac:dyDescent="0.25">
      <c r="A174" t="s">
        <v>124</v>
      </c>
      <c r="B174" t="s">
        <v>297</v>
      </c>
      <c r="C174">
        <v>96059</v>
      </c>
      <c r="D174" t="s">
        <v>71</v>
      </c>
      <c r="E174">
        <v>34</v>
      </c>
      <c r="F174">
        <f>VLOOKUP(B174,'k vyplneni'!A:F,5,0)</f>
        <v>0</v>
      </c>
      <c r="G174">
        <v>18</v>
      </c>
      <c r="H174">
        <v>3</v>
      </c>
      <c r="I174">
        <f t="shared" si="6"/>
        <v>14</v>
      </c>
      <c r="J174">
        <v>17</v>
      </c>
      <c r="K174">
        <v>16</v>
      </c>
      <c r="L174">
        <v>1</v>
      </c>
      <c r="M174">
        <f>COUNTIFS('k vyplneni'!O:O,"A",'k vyplneni'!Q:Q,"OBAM",'k vyplneni'!H:H,C174)</f>
        <v>0</v>
      </c>
      <c r="N174">
        <f t="shared" si="7"/>
        <v>7.14</v>
      </c>
      <c r="O174">
        <f t="shared" si="8"/>
        <v>5.88</v>
      </c>
      <c r="P174" t="str">
        <f>IF('k vyplneni'!E178="A",VLOOKUP('k vyplneni'!A178,B:H,7,0),"")</f>
        <v/>
      </c>
      <c r="Y174">
        <v>13</v>
      </c>
      <c r="Z174">
        <v>3</v>
      </c>
      <c r="AA174">
        <v>16</v>
      </c>
      <c r="AB174">
        <f>COUNTIFS('k vyplneni'!O:O,"A",'k vyplneni'!H:H,C174)</f>
        <v>0</v>
      </c>
    </row>
    <row r="175" spans="1:28" x14ac:dyDescent="0.25">
      <c r="A175" t="s">
        <v>124</v>
      </c>
      <c r="B175" t="s">
        <v>298</v>
      </c>
      <c r="C175">
        <v>109487</v>
      </c>
      <c r="D175" t="s">
        <v>69</v>
      </c>
      <c r="E175">
        <v>77</v>
      </c>
      <c r="F175">
        <f>VLOOKUP(B175,'k vyplneni'!A:F,5,0)</f>
        <v>0</v>
      </c>
      <c r="G175">
        <v>53</v>
      </c>
      <c r="I175">
        <f t="shared" si="6"/>
        <v>53</v>
      </c>
      <c r="J175">
        <v>53</v>
      </c>
      <c r="K175">
        <v>24</v>
      </c>
      <c r="L175">
        <v>0</v>
      </c>
      <c r="M175">
        <f>COUNTIFS('k vyplneni'!O:O,"A",'k vyplneni'!Q:Q,"OBAM",'k vyplneni'!H:H,C175)</f>
        <v>0</v>
      </c>
      <c r="N175">
        <f t="shared" si="7"/>
        <v>0</v>
      </c>
      <c r="O175">
        <f t="shared" si="8"/>
        <v>0</v>
      </c>
      <c r="P175" t="str">
        <f>IF('k vyplneni'!E179="A",VLOOKUP('k vyplneni'!A179,B:H,7,0),"")</f>
        <v/>
      </c>
      <c r="Y175">
        <v>53</v>
      </c>
      <c r="Z175" t="e">
        <v>#N/A</v>
      </c>
      <c r="AA175">
        <v>53</v>
      </c>
      <c r="AB175">
        <f>COUNTIFS('k vyplneni'!O:O,"A",'k vyplneni'!H:H,C175)</f>
        <v>0</v>
      </c>
    </row>
    <row r="176" spans="1:28" x14ac:dyDescent="0.25">
      <c r="A176" t="s">
        <v>124</v>
      </c>
      <c r="B176" t="s">
        <v>299</v>
      </c>
      <c r="C176">
        <v>109495</v>
      </c>
      <c r="D176" t="s">
        <v>69</v>
      </c>
      <c r="E176">
        <v>5</v>
      </c>
      <c r="F176">
        <f>VLOOKUP(B176,'k vyplneni'!A:F,5,0)</f>
        <v>0</v>
      </c>
      <c r="G176">
        <v>5</v>
      </c>
      <c r="I176">
        <f t="shared" si="6"/>
        <v>5</v>
      </c>
      <c r="J176">
        <v>5</v>
      </c>
      <c r="L176">
        <v>0</v>
      </c>
      <c r="M176">
        <f>COUNTIFS('k vyplneni'!O:O,"A",'k vyplneni'!Q:Q,"OBAM",'k vyplneni'!H:H,C176)</f>
        <v>0</v>
      </c>
      <c r="N176">
        <f t="shared" si="7"/>
        <v>0</v>
      </c>
      <c r="O176">
        <f t="shared" si="8"/>
        <v>0</v>
      </c>
      <c r="P176" t="str">
        <f>IF('k vyplneni'!E180="A",VLOOKUP('k vyplneni'!A180,B:H,7,0),"")</f>
        <v/>
      </c>
      <c r="Y176">
        <v>5</v>
      </c>
      <c r="Z176" t="e">
        <v>#N/A</v>
      </c>
      <c r="AA176">
        <v>5</v>
      </c>
      <c r="AB176">
        <f>COUNTIFS('k vyplneni'!O:O,"A",'k vyplneni'!H:H,C176)</f>
        <v>0</v>
      </c>
    </row>
    <row r="177" spans="1:28" x14ac:dyDescent="0.25">
      <c r="A177" t="s">
        <v>124</v>
      </c>
      <c r="B177" t="s">
        <v>300</v>
      </c>
      <c r="C177">
        <v>109509</v>
      </c>
      <c r="D177" t="s">
        <v>72</v>
      </c>
      <c r="E177">
        <v>191</v>
      </c>
      <c r="F177">
        <f>VLOOKUP(B177,'k vyplneni'!A:F,5,0)</f>
        <v>0</v>
      </c>
      <c r="G177">
        <v>8</v>
      </c>
      <c r="I177">
        <f t="shared" si="6"/>
        <v>8</v>
      </c>
      <c r="J177">
        <v>8</v>
      </c>
      <c r="K177">
        <v>183</v>
      </c>
      <c r="L177">
        <v>0</v>
      </c>
      <c r="M177">
        <f>COUNTIFS('k vyplneni'!O:O,"A",'k vyplneni'!Q:Q,"OBAM",'k vyplneni'!H:H,C177)</f>
        <v>0</v>
      </c>
      <c r="N177" t="e">
        <f t="shared" si="7"/>
        <v>#DIV/0!</v>
      </c>
      <c r="O177" t="e">
        <f t="shared" si="8"/>
        <v>#DIV/0!</v>
      </c>
      <c r="P177" t="str">
        <f>IF('k vyplneni'!E181="A",VLOOKUP('k vyplneni'!A181,B:H,7,0),"")</f>
        <v/>
      </c>
      <c r="Y177">
        <v>0</v>
      </c>
      <c r="Z177" t="e">
        <v>#N/A</v>
      </c>
      <c r="AA177">
        <v>0</v>
      </c>
      <c r="AB177">
        <f>COUNTIFS('k vyplneni'!O:O,"A",'k vyplneni'!H:H,C177)</f>
        <v>0</v>
      </c>
    </row>
    <row r="178" spans="1:28" x14ac:dyDescent="0.25">
      <c r="A178" t="s">
        <v>124</v>
      </c>
      <c r="B178" t="s">
        <v>301</v>
      </c>
      <c r="C178">
        <v>109517</v>
      </c>
      <c r="D178" t="s">
        <v>69</v>
      </c>
      <c r="E178">
        <v>37</v>
      </c>
      <c r="F178">
        <f>VLOOKUP(B178,'k vyplneni'!A:F,5,0)</f>
        <v>0</v>
      </c>
      <c r="G178">
        <v>15</v>
      </c>
      <c r="I178">
        <f t="shared" si="6"/>
        <v>15</v>
      </c>
      <c r="J178">
        <v>15</v>
      </c>
      <c r="K178">
        <v>22</v>
      </c>
      <c r="L178">
        <v>0</v>
      </c>
      <c r="M178">
        <f>COUNTIFS('k vyplneni'!O:O,"A",'k vyplneni'!Q:Q,"OBAM",'k vyplneni'!H:H,C178)</f>
        <v>0</v>
      </c>
      <c r="N178">
        <f t="shared" si="7"/>
        <v>0</v>
      </c>
      <c r="O178">
        <f t="shared" si="8"/>
        <v>0</v>
      </c>
      <c r="P178" t="str">
        <f>IF('k vyplneni'!E182="A",VLOOKUP('k vyplneni'!A182,B:H,7,0),"")</f>
        <v/>
      </c>
      <c r="Y178">
        <v>15</v>
      </c>
      <c r="Z178" t="e">
        <v>#N/A</v>
      </c>
      <c r="AA178">
        <v>15</v>
      </c>
      <c r="AB178">
        <f>COUNTIFS('k vyplneni'!O:O,"A",'k vyplneni'!H:H,C178)</f>
        <v>0</v>
      </c>
    </row>
    <row r="179" spans="1:28" x14ac:dyDescent="0.25">
      <c r="A179" t="s">
        <v>124</v>
      </c>
      <c r="B179" t="s">
        <v>302</v>
      </c>
      <c r="C179">
        <v>116963</v>
      </c>
      <c r="D179" t="s">
        <v>72</v>
      </c>
      <c r="E179">
        <v>455</v>
      </c>
      <c r="F179">
        <f>VLOOKUP(B179,'k vyplneni'!A:F,5,0)</f>
        <v>0</v>
      </c>
      <c r="G179">
        <v>41</v>
      </c>
      <c r="I179">
        <f t="shared" si="6"/>
        <v>41</v>
      </c>
      <c r="J179">
        <v>41</v>
      </c>
      <c r="K179">
        <v>414</v>
      </c>
      <c r="L179">
        <v>0</v>
      </c>
      <c r="M179">
        <f>COUNTIFS('k vyplneni'!O:O,"A",'k vyplneni'!Q:Q,"OBAM",'k vyplneni'!H:H,C179)</f>
        <v>0</v>
      </c>
      <c r="N179" t="e">
        <f t="shared" si="7"/>
        <v>#DIV/0!</v>
      </c>
      <c r="O179" t="e">
        <f t="shared" si="8"/>
        <v>#DIV/0!</v>
      </c>
      <c r="P179" t="str">
        <f>IF('k vyplneni'!E183="A",VLOOKUP('k vyplneni'!A183,B:H,7,0),"")</f>
        <v/>
      </c>
      <c r="Y179">
        <v>0</v>
      </c>
      <c r="Z179" t="e">
        <v>#N/A</v>
      </c>
      <c r="AA179">
        <v>0</v>
      </c>
      <c r="AB179">
        <f>COUNTIFS('k vyplneni'!O:O,"A",'k vyplneni'!H:H,C179)</f>
        <v>0</v>
      </c>
    </row>
    <row r="180" spans="1:28" x14ac:dyDescent="0.25">
      <c r="A180" t="s">
        <v>124</v>
      </c>
      <c r="B180" t="s">
        <v>303</v>
      </c>
      <c r="C180">
        <v>119393</v>
      </c>
      <c r="D180" t="s">
        <v>69</v>
      </c>
      <c r="E180">
        <v>27</v>
      </c>
      <c r="F180">
        <f>VLOOKUP(B180,'k vyplneni'!A:F,5,0)</f>
        <v>0</v>
      </c>
      <c r="G180">
        <v>8</v>
      </c>
      <c r="I180">
        <f t="shared" si="6"/>
        <v>8</v>
      </c>
      <c r="J180">
        <v>8</v>
      </c>
      <c r="K180">
        <v>19</v>
      </c>
      <c r="L180">
        <v>0</v>
      </c>
      <c r="M180">
        <f>COUNTIFS('k vyplneni'!O:O,"A",'k vyplneni'!Q:Q,"OBAM",'k vyplneni'!H:H,C180)</f>
        <v>0</v>
      </c>
      <c r="N180">
        <f t="shared" si="7"/>
        <v>0</v>
      </c>
      <c r="O180">
        <f t="shared" si="8"/>
        <v>0</v>
      </c>
      <c r="P180" t="str">
        <f>IF('k vyplneni'!E184="A",VLOOKUP('k vyplneni'!A184,B:H,7,0),"")</f>
        <v/>
      </c>
      <c r="Y180">
        <v>8</v>
      </c>
      <c r="Z180" t="e">
        <v>#N/A</v>
      </c>
      <c r="AA180">
        <v>8</v>
      </c>
      <c r="AB180">
        <f>COUNTIFS('k vyplneni'!O:O,"A",'k vyplneni'!H:H,C180)</f>
        <v>0</v>
      </c>
    </row>
    <row r="181" spans="1:28" x14ac:dyDescent="0.25">
      <c r="A181" t="s">
        <v>124</v>
      </c>
      <c r="B181" t="s">
        <v>304</v>
      </c>
      <c r="C181">
        <v>119415</v>
      </c>
      <c r="D181" t="s">
        <v>69</v>
      </c>
      <c r="E181">
        <v>58</v>
      </c>
      <c r="F181">
        <f>VLOOKUP(B181,'k vyplneni'!A:F,5,0)</f>
        <v>0</v>
      </c>
      <c r="G181">
        <v>12</v>
      </c>
      <c r="I181">
        <f t="shared" si="6"/>
        <v>12</v>
      </c>
      <c r="J181">
        <v>12</v>
      </c>
      <c r="K181">
        <v>46</v>
      </c>
      <c r="L181">
        <v>0</v>
      </c>
      <c r="M181">
        <f>COUNTIFS('k vyplneni'!O:O,"A",'k vyplneni'!Q:Q,"OBAM",'k vyplneni'!H:H,C181)</f>
        <v>0</v>
      </c>
      <c r="N181">
        <f t="shared" si="7"/>
        <v>0</v>
      </c>
      <c r="O181">
        <f t="shared" si="8"/>
        <v>0</v>
      </c>
      <c r="P181" t="str">
        <f>IF('k vyplneni'!E185="A",VLOOKUP('k vyplneni'!A185,B:H,7,0),"")</f>
        <v/>
      </c>
      <c r="Y181">
        <v>12</v>
      </c>
      <c r="Z181" t="e">
        <v>#N/A</v>
      </c>
      <c r="AA181">
        <v>12</v>
      </c>
      <c r="AB181">
        <f>COUNTIFS('k vyplneni'!O:O,"A",'k vyplneni'!H:H,C181)</f>
        <v>0</v>
      </c>
    </row>
    <row r="182" spans="1:28" x14ac:dyDescent="0.25">
      <c r="A182" t="s">
        <v>124</v>
      </c>
      <c r="B182" t="s">
        <v>305</v>
      </c>
      <c r="C182">
        <v>92568</v>
      </c>
      <c r="D182" t="s">
        <v>69</v>
      </c>
      <c r="E182">
        <v>28</v>
      </c>
      <c r="F182">
        <f>VLOOKUP(B182,'k vyplneni'!A:F,5,0)</f>
        <v>0</v>
      </c>
      <c r="G182">
        <v>11</v>
      </c>
      <c r="I182">
        <f t="shared" si="6"/>
        <v>11</v>
      </c>
      <c r="J182">
        <v>11</v>
      </c>
      <c r="K182">
        <v>17</v>
      </c>
      <c r="L182">
        <v>0</v>
      </c>
      <c r="M182">
        <f>COUNTIFS('k vyplneni'!O:O,"A",'k vyplneni'!Q:Q,"OBAM",'k vyplneni'!H:H,C182)</f>
        <v>0</v>
      </c>
      <c r="N182">
        <f t="shared" si="7"/>
        <v>0</v>
      </c>
      <c r="O182">
        <f t="shared" si="8"/>
        <v>0</v>
      </c>
      <c r="P182" t="str">
        <f>IF('k vyplneni'!E186="A",VLOOKUP('k vyplneni'!A186,B:H,7,0),"")</f>
        <v/>
      </c>
      <c r="Y182">
        <v>11</v>
      </c>
      <c r="Z182" t="e">
        <v>#N/A</v>
      </c>
      <c r="AA182">
        <v>11</v>
      </c>
      <c r="AB182">
        <f>COUNTIFS('k vyplneni'!O:O,"A",'k vyplneni'!H:H,C182)</f>
        <v>0</v>
      </c>
    </row>
    <row r="183" spans="1:28" x14ac:dyDescent="0.25">
      <c r="A183" t="s">
        <v>124</v>
      </c>
      <c r="B183" t="s">
        <v>306</v>
      </c>
      <c r="C183">
        <v>119563</v>
      </c>
      <c r="D183" t="s">
        <v>72</v>
      </c>
      <c r="E183">
        <v>71</v>
      </c>
      <c r="F183">
        <f>VLOOKUP(B183,'k vyplneni'!A:F,5,0)</f>
        <v>0</v>
      </c>
      <c r="G183">
        <v>3</v>
      </c>
      <c r="I183">
        <f t="shared" si="6"/>
        <v>3</v>
      </c>
      <c r="J183">
        <v>3</v>
      </c>
      <c r="K183">
        <v>68</v>
      </c>
      <c r="L183">
        <v>0</v>
      </c>
      <c r="M183">
        <f>COUNTIFS('k vyplneni'!O:O,"A",'k vyplneni'!Q:Q,"OBAM",'k vyplneni'!H:H,C183)</f>
        <v>0</v>
      </c>
      <c r="N183" t="e">
        <f t="shared" si="7"/>
        <v>#DIV/0!</v>
      </c>
      <c r="O183" t="e">
        <f t="shared" si="8"/>
        <v>#DIV/0!</v>
      </c>
      <c r="P183" t="str">
        <f>IF('k vyplneni'!E187="A",VLOOKUP('k vyplneni'!A187,B:H,7,0),"")</f>
        <v/>
      </c>
      <c r="Y183">
        <v>0</v>
      </c>
      <c r="Z183" t="e">
        <v>#N/A</v>
      </c>
      <c r="AA183">
        <v>0</v>
      </c>
      <c r="AB183">
        <f>COUNTIFS('k vyplneni'!O:O,"A",'k vyplneni'!H:H,C183)</f>
        <v>0</v>
      </c>
    </row>
    <row r="184" spans="1:28" x14ac:dyDescent="0.25">
      <c r="A184" t="s">
        <v>124</v>
      </c>
      <c r="B184" t="s">
        <v>307</v>
      </c>
      <c r="C184">
        <v>119580</v>
      </c>
      <c r="D184" t="s">
        <v>69</v>
      </c>
      <c r="E184">
        <v>7</v>
      </c>
      <c r="F184">
        <f>VLOOKUP(B184,'k vyplneni'!A:F,5,0)</f>
        <v>0</v>
      </c>
      <c r="G184">
        <v>7</v>
      </c>
      <c r="I184">
        <f t="shared" si="6"/>
        <v>7</v>
      </c>
      <c r="J184">
        <v>7</v>
      </c>
      <c r="L184">
        <v>0</v>
      </c>
      <c r="M184">
        <f>COUNTIFS('k vyplneni'!O:O,"A",'k vyplneni'!Q:Q,"OBAM",'k vyplneni'!H:H,C184)</f>
        <v>0</v>
      </c>
      <c r="N184">
        <f t="shared" si="7"/>
        <v>0</v>
      </c>
      <c r="O184">
        <f t="shared" si="8"/>
        <v>0</v>
      </c>
      <c r="P184" t="str">
        <f>IF('k vyplneni'!E188="A",VLOOKUP('k vyplneni'!A188,B:H,7,0),"")</f>
        <v/>
      </c>
      <c r="Y184">
        <v>7</v>
      </c>
      <c r="Z184" t="e">
        <v>#N/A</v>
      </c>
      <c r="AA184">
        <v>7</v>
      </c>
      <c r="AB184">
        <f>COUNTIFS('k vyplneni'!O:O,"A",'k vyplneni'!H:H,C184)</f>
        <v>0</v>
      </c>
    </row>
    <row r="185" spans="1:28" x14ac:dyDescent="0.25">
      <c r="A185" t="s">
        <v>124</v>
      </c>
      <c r="B185" t="s">
        <v>308</v>
      </c>
      <c r="C185">
        <v>136182</v>
      </c>
      <c r="D185" t="s">
        <v>72</v>
      </c>
      <c r="E185">
        <v>93</v>
      </c>
      <c r="F185">
        <f>VLOOKUP(B185,'k vyplneni'!A:F,5,0)</f>
        <v>0</v>
      </c>
      <c r="G185">
        <v>1</v>
      </c>
      <c r="I185">
        <f t="shared" si="6"/>
        <v>1</v>
      </c>
      <c r="J185">
        <v>1</v>
      </c>
      <c r="K185">
        <v>92</v>
      </c>
      <c r="L185">
        <v>0</v>
      </c>
      <c r="M185">
        <f>COUNTIFS('k vyplneni'!O:O,"A",'k vyplneni'!Q:Q,"OBAM",'k vyplneni'!H:H,C185)</f>
        <v>0</v>
      </c>
      <c r="N185" t="e">
        <f t="shared" si="7"/>
        <v>#DIV/0!</v>
      </c>
      <c r="O185" t="e">
        <f t="shared" si="8"/>
        <v>#DIV/0!</v>
      </c>
      <c r="P185" t="str">
        <f>IF('k vyplneni'!E189="A",VLOOKUP('k vyplneni'!A189,B:H,7,0),"")</f>
        <v/>
      </c>
      <c r="Y185">
        <v>0</v>
      </c>
      <c r="Z185" t="e">
        <v>#N/A</v>
      </c>
      <c r="AA185">
        <v>0</v>
      </c>
      <c r="AB185">
        <f>COUNTIFS('k vyplneni'!O:O,"A",'k vyplneni'!H:H,C185)</f>
        <v>0</v>
      </c>
    </row>
    <row r="186" spans="1:28" x14ac:dyDescent="0.25">
      <c r="A186" t="s">
        <v>124</v>
      </c>
      <c r="B186" t="s">
        <v>309</v>
      </c>
      <c r="C186">
        <v>136191</v>
      </c>
      <c r="D186" t="s">
        <v>67</v>
      </c>
      <c r="E186">
        <v>6</v>
      </c>
      <c r="F186">
        <f>VLOOKUP(B186,'k vyplneni'!A:F,5,0)</f>
        <v>0</v>
      </c>
      <c r="G186">
        <v>2</v>
      </c>
      <c r="I186">
        <f t="shared" si="6"/>
        <v>2</v>
      </c>
      <c r="J186">
        <v>2</v>
      </c>
      <c r="K186">
        <v>4</v>
      </c>
      <c r="L186">
        <v>0</v>
      </c>
      <c r="M186">
        <f>COUNTIFS('k vyplneni'!O:O,"A",'k vyplneni'!Q:Q,"OBAM",'k vyplneni'!H:H,C186)</f>
        <v>0</v>
      </c>
      <c r="N186">
        <f t="shared" si="7"/>
        <v>0</v>
      </c>
      <c r="O186">
        <f t="shared" si="8"/>
        <v>0</v>
      </c>
      <c r="P186" t="str">
        <f>IF('k vyplneni'!E190="A",VLOOKUP('k vyplneni'!A190,B:H,7,0),"")</f>
        <v/>
      </c>
      <c r="Y186">
        <v>2</v>
      </c>
      <c r="Z186" t="e">
        <v>#N/A</v>
      </c>
      <c r="AA186">
        <v>2</v>
      </c>
      <c r="AB186">
        <f>COUNTIFS('k vyplneni'!O:O,"A",'k vyplneni'!H:H,C186)</f>
        <v>0</v>
      </c>
    </row>
    <row r="187" spans="1:28" x14ac:dyDescent="0.25">
      <c r="A187" t="s">
        <v>124</v>
      </c>
      <c r="B187" t="s">
        <v>310</v>
      </c>
      <c r="C187">
        <v>136204</v>
      </c>
      <c r="D187" t="s">
        <v>67</v>
      </c>
      <c r="E187">
        <v>3</v>
      </c>
      <c r="F187">
        <f>VLOOKUP(B187,'k vyplneni'!A:F,5,0)</f>
        <v>0</v>
      </c>
      <c r="G187">
        <v>2</v>
      </c>
      <c r="I187">
        <f t="shared" si="6"/>
        <v>2</v>
      </c>
      <c r="J187">
        <v>2</v>
      </c>
      <c r="K187">
        <v>1</v>
      </c>
      <c r="L187">
        <v>0</v>
      </c>
      <c r="M187">
        <f>COUNTIFS('k vyplneni'!O:O,"A",'k vyplneni'!Q:Q,"OBAM",'k vyplneni'!H:H,C187)</f>
        <v>0</v>
      </c>
      <c r="N187">
        <f t="shared" si="7"/>
        <v>0</v>
      </c>
      <c r="O187">
        <f t="shared" si="8"/>
        <v>0</v>
      </c>
      <c r="P187" t="str">
        <f>IF('k vyplneni'!E191="A",VLOOKUP('k vyplneni'!A191,B:H,7,0),"")</f>
        <v/>
      </c>
      <c r="Y187">
        <v>2</v>
      </c>
      <c r="Z187" t="e">
        <v>#N/A</v>
      </c>
      <c r="AA187">
        <v>2</v>
      </c>
      <c r="AB187">
        <f>COUNTIFS('k vyplneni'!O:O,"A",'k vyplneni'!H:H,C187)</f>
        <v>0</v>
      </c>
    </row>
    <row r="188" spans="1:28" x14ac:dyDescent="0.25">
      <c r="A188" t="s">
        <v>124</v>
      </c>
      <c r="B188" t="s">
        <v>311</v>
      </c>
      <c r="C188">
        <v>138266</v>
      </c>
      <c r="D188" t="s">
        <v>69</v>
      </c>
      <c r="E188">
        <v>16</v>
      </c>
      <c r="F188">
        <f>VLOOKUP(B188,'k vyplneni'!A:F,5,0)</f>
        <v>0</v>
      </c>
      <c r="G188">
        <v>15</v>
      </c>
      <c r="I188">
        <f t="shared" si="6"/>
        <v>15</v>
      </c>
      <c r="J188">
        <v>15</v>
      </c>
      <c r="K188">
        <v>1</v>
      </c>
      <c r="L188">
        <v>0</v>
      </c>
      <c r="M188">
        <f>COUNTIFS('k vyplneni'!O:O,"A",'k vyplneni'!Q:Q,"OBAM",'k vyplneni'!H:H,C188)</f>
        <v>0</v>
      </c>
      <c r="N188">
        <f t="shared" si="7"/>
        <v>0</v>
      </c>
      <c r="O188">
        <f t="shared" si="8"/>
        <v>0</v>
      </c>
      <c r="P188" t="str">
        <f>IF('k vyplneni'!E192="A",VLOOKUP('k vyplneni'!A192,B:H,7,0),"")</f>
        <v/>
      </c>
      <c r="Y188">
        <v>15</v>
      </c>
      <c r="Z188" t="e">
        <v>#N/A</v>
      </c>
      <c r="AA188">
        <v>15</v>
      </c>
      <c r="AB188">
        <f>COUNTIFS('k vyplneni'!O:O,"A",'k vyplneni'!H:H,C188)</f>
        <v>0</v>
      </c>
    </row>
    <row r="189" spans="1:28" x14ac:dyDescent="0.25">
      <c r="A189" t="s">
        <v>124</v>
      </c>
      <c r="B189" t="s">
        <v>312</v>
      </c>
      <c r="C189">
        <v>138282</v>
      </c>
      <c r="D189" t="s">
        <v>72</v>
      </c>
      <c r="E189">
        <v>290</v>
      </c>
      <c r="F189">
        <f>VLOOKUP(B189,'k vyplneni'!A:F,5,0)</f>
        <v>0</v>
      </c>
      <c r="G189">
        <v>20</v>
      </c>
      <c r="I189">
        <f t="shared" si="6"/>
        <v>20</v>
      </c>
      <c r="J189">
        <v>20</v>
      </c>
      <c r="K189">
        <v>270</v>
      </c>
      <c r="L189">
        <v>0</v>
      </c>
      <c r="M189">
        <f>COUNTIFS('k vyplneni'!O:O,"A",'k vyplneni'!Q:Q,"OBAM",'k vyplneni'!H:H,C189)</f>
        <v>0</v>
      </c>
      <c r="N189" t="e">
        <f t="shared" si="7"/>
        <v>#DIV/0!</v>
      </c>
      <c r="O189" t="e">
        <f t="shared" si="8"/>
        <v>#DIV/0!</v>
      </c>
      <c r="P189" t="str">
        <f>IF('k vyplneni'!E193="A",VLOOKUP('k vyplneni'!A193,B:H,7,0),"")</f>
        <v/>
      </c>
      <c r="Y189">
        <v>0</v>
      </c>
      <c r="Z189" t="e">
        <v>#N/A</v>
      </c>
      <c r="AA189">
        <v>0</v>
      </c>
      <c r="AB189">
        <f>COUNTIFS('k vyplneni'!O:O,"A",'k vyplneni'!H:H,C189)</f>
        <v>0</v>
      </c>
    </row>
    <row r="190" spans="1:28" x14ac:dyDescent="0.25">
      <c r="A190" t="s">
        <v>124</v>
      </c>
      <c r="B190" t="s">
        <v>313</v>
      </c>
      <c r="C190">
        <v>138291</v>
      </c>
      <c r="D190" t="s">
        <v>69</v>
      </c>
      <c r="E190">
        <v>5</v>
      </c>
      <c r="F190">
        <f>VLOOKUP(B190,'k vyplneni'!A:F,5,0)</f>
        <v>0</v>
      </c>
      <c r="G190">
        <v>2</v>
      </c>
      <c r="I190">
        <f t="shared" si="6"/>
        <v>2</v>
      </c>
      <c r="J190">
        <v>2</v>
      </c>
      <c r="K190">
        <v>3</v>
      </c>
      <c r="L190">
        <v>0</v>
      </c>
      <c r="M190">
        <f>COUNTIFS('k vyplneni'!O:O,"A",'k vyplneni'!Q:Q,"OBAM",'k vyplneni'!H:H,C190)</f>
        <v>0</v>
      </c>
      <c r="N190">
        <f t="shared" si="7"/>
        <v>0</v>
      </c>
      <c r="O190">
        <f t="shared" si="8"/>
        <v>0</v>
      </c>
      <c r="P190" t="str">
        <f>IF('k vyplneni'!E194="A",VLOOKUP('k vyplneni'!A194,B:H,7,0),"")</f>
        <v/>
      </c>
      <c r="Y190">
        <v>2</v>
      </c>
      <c r="Z190" t="e">
        <v>#N/A</v>
      </c>
      <c r="AA190">
        <v>2</v>
      </c>
      <c r="AB190">
        <f>COUNTIFS('k vyplneni'!O:O,"A",'k vyplneni'!H:H,C190)</f>
        <v>0</v>
      </c>
    </row>
    <row r="191" spans="1:28" x14ac:dyDescent="0.25">
      <c r="A191" t="s">
        <v>124</v>
      </c>
      <c r="B191" t="s">
        <v>314</v>
      </c>
      <c r="C191">
        <v>182419</v>
      </c>
      <c r="D191" t="s">
        <v>69</v>
      </c>
      <c r="E191">
        <v>6</v>
      </c>
      <c r="F191">
        <f>VLOOKUP(B191,'k vyplneni'!A:F,5,0)</f>
        <v>0</v>
      </c>
      <c r="G191">
        <v>5</v>
      </c>
      <c r="I191">
        <f t="shared" si="6"/>
        <v>5</v>
      </c>
      <c r="J191">
        <v>5</v>
      </c>
      <c r="K191">
        <v>1</v>
      </c>
      <c r="L191">
        <v>0</v>
      </c>
      <c r="M191">
        <f>COUNTIFS('k vyplneni'!O:O,"A",'k vyplneni'!Q:Q,"OBAM",'k vyplneni'!H:H,C191)</f>
        <v>0</v>
      </c>
      <c r="N191">
        <f t="shared" si="7"/>
        <v>0</v>
      </c>
      <c r="O191">
        <f t="shared" si="8"/>
        <v>0</v>
      </c>
      <c r="P191" t="str">
        <f>IF('k vyplneni'!E195="A",VLOOKUP('k vyplneni'!A195,B:H,7,0),"")</f>
        <v/>
      </c>
      <c r="Y191">
        <v>4</v>
      </c>
      <c r="Z191" t="e">
        <v>#N/A</v>
      </c>
      <c r="AA191">
        <v>4</v>
      </c>
      <c r="AB191">
        <f>COUNTIFS('k vyplneni'!O:O,"A",'k vyplneni'!H:H,C191)</f>
        <v>0</v>
      </c>
    </row>
    <row r="192" spans="1:28" x14ac:dyDescent="0.25">
      <c r="A192" t="s">
        <v>124</v>
      </c>
      <c r="B192" t="s">
        <v>315</v>
      </c>
      <c r="C192">
        <v>182427</v>
      </c>
      <c r="D192" t="s">
        <v>69</v>
      </c>
      <c r="E192">
        <v>18</v>
      </c>
      <c r="F192">
        <f>VLOOKUP(B192,'k vyplneni'!A:F,5,0)</f>
        <v>0</v>
      </c>
      <c r="G192">
        <v>15</v>
      </c>
      <c r="I192">
        <f t="shared" si="6"/>
        <v>15</v>
      </c>
      <c r="J192">
        <v>15</v>
      </c>
      <c r="K192">
        <v>3</v>
      </c>
      <c r="L192">
        <v>0</v>
      </c>
      <c r="M192">
        <f>COUNTIFS('k vyplneni'!O:O,"A",'k vyplneni'!Q:Q,"OBAM",'k vyplneni'!H:H,C192)</f>
        <v>0</v>
      </c>
      <c r="N192">
        <f t="shared" si="7"/>
        <v>0</v>
      </c>
      <c r="O192">
        <f t="shared" si="8"/>
        <v>0</v>
      </c>
      <c r="P192" t="str">
        <f>IF('k vyplneni'!E196="A",VLOOKUP('k vyplneni'!A196,B:H,7,0),"")</f>
        <v/>
      </c>
      <c r="Y192">
        <v>15</v>
      </c>
      <c r="Z192" t="e">
        <v>#N/A</v>
      </c>
      <c r="AA192">
        <v>15</v>
      </c>
      <c r="AB192">
        <f>COUNTIFS('k vyplneni'!O:O,"A",'k vyplneni'!H:H,C192)</f>
        <v>0</v>
      </c>
    </row>
    <row r="193" spans="1:28" x14ac:dyDescent="0.25">
      <c r="A193" t="s">
        <v>124</v>
      </c>
      <c r="B193" t="s">
        <v>316</v>
      </c>
      <c r="C193">
        <v>182435</v>
      </c>
      <c r="D193" t="s">
        <v>69</v>
      </c>
      <c r="E193">
        <v>19</v>
      </c>
      <c r="F193">
        <f>VLOOKUP(B193,'k vyplneni'!A:F,5,0)</f>
        <v>0</v>
      </c>
      <c r="G193">
        <v>16</v>
      </c>
      <c r="I193">
        <f t="shared" si="6"/>
        <v>16</v>
      </c>
      <c r="J193">
        <v>16</v>
      </c>
      <c r="K193">
        <v>3</v>
      </c>
      <c r="L193">
        <v>0</v>
      </c>
      <c r="M193">
        <f>COUNTIFS('k vyplneni'!O:O,"A",'k vyplneni'!Q:Q,"OBAM",'k vyplneni'!H:H,C193)</f>
        <v>0</v>
      </c>
      <c r="N193">
        <f t="shared" si="7"/>
        <v>0</v>
      </c>
      <c r="O193">
        <f t="shared" si="8"/>
        <v>0</v>
      </c>
      <c r="P193" t="str">
        <f>IF('k vyplneni'!E197="A",VLOOKUP('k vyplneni'!A197,B:H,7,0),"")</f>
        <v/>
      </c>
      <c r="Y193">
        <v>14</v>
      </c>
      <c r="Z193" t="e">
        <v>#N/A</v>
      </c>
      <c r="AA193">
        <v>14</v>
      </c>
      <c r="AB193">
        <f>COUNTIFS('k vyplneni'!O:O,"A",'k vyplneni'!H:H,C193)</f>
        <v>0</v>
      </c>
    </row>
    <row r="194" spans="1:28" x14ac:dyDescent="0.25">
      <c r="A194" t="s">
        <v>124</v>
      </c>
      <c r="B194" t="s">
        <v>317</v>
      </c>
      <c r="C194">
        <v>182451</v>
      </c>
      <c r="D194" t="s">
        <v>69</v>
      </c>
      <c r="E194">
        <v>11</v>
      </c>
      <c r="F194">
        <f>VLOOKUP(B194,'k vyplneni'!A:F,5,0)</f>
        <v>0</v>
      </c>
      <c r="G194">
        <v>4</v>
      </c>
      <c r="I194">
        <f t="shared" si="6"/>
        <v>4</v>
      </c>
      <c r="J194">
        <v>4</v>
      </c>
      <c r="K194">
        <v>7</v>
      </c>
      <c r="L194">
        <v>0</v>
      </c>
      <c r="M194">
        <f>COUNTIFS('k vyplneni'!O:O,"A",'k vyplneni'!Q:Q,"OBAM",'k vyplneni'!H:H,C194)</f>
        <v>0</v>
      </c>
      <c r="N194">
        <f t="shared" si="7"/>
        <v>0</v>
      </c>
      <c r="O194">
        <f t="shared" si="8"/>
        <v>0</v>
      </c>
      <c r="P194" t="str">
        <f>IF('k vyplneni'!E198="A",VLOOKUP('k vyplneni'!A198,B:H,7,0),"")</f>
        <v/>
      </c>
      <c r="Y194">
        <v>3</v>
      </c>
      <c r="Z194" t="e">
        <v>#N/A</v>
      </c>
      <c r="AA194">
        <v>3</v>
      </c>
      <c r="AB194">
        <f>COUNTIFS('k vyplneni'!O:O,"A",'k vyplneni'!H:H,C194)</f>
        <v>0</v>
      </c>
    </row>
    <row r="195" spans="1:28" x14ac:dyDescent="0.25">
      <c r="A195" t="s">
        <v>124</v>
      </c>
      <c r="B195" t="s">
        <v>318</v>
      </c>
      <c r="C195">
        <v>182460</v>
      </c>
      <c r="D195" t="s">
        <v>69</v>
      </c>
      <c r="E195">
        <v>11</v>
      </c>
      <c r="F195">
        <f>VLOOKUP(B195,'k vyplneni'!A:F,5,0)</f>
        <v>0</v>
      </c>
      <c r="G195">
        <v>10</v>
      </c>
      <c r="I195">
        <f t="shared" ref="I195:I258" si="9">J195-H195</f>
        <v>10</v>
      </c>
      <c r="J195">
        <v>10</v>
      </c>
      <c r="K195">
        <v>1</v>
      </c>
      <c r="L195">
        <v>0</v>
      </c>
      <c r="M195">
        <f>COUNTIFS('k vyplneni'!O:O,"A",'k vyplneni'!Q:Q,"OBAM",'k vyplneni'!H:H,C195)</f>
        <v>0</v>
      </c>
      <c r="N195">
        <f t="shared" ref="N195:N258" si="10">ROUND((L195+M195)/(Y195+L195)*100,2)</f>
        <v>0</v>
      </c>
      <c r="O195">
        <f t="shared" ref="O195:O258" si="11">ROUND((L195+M195)/(AA195+L195)*100,2)</f>
        <v>0</v>
      </c>
      <c r="P195" t="str">
        <f>IF('k vyplneni'!E199="A",VLOOKUP('k vyplneni'!A199,B:H,7,0),"")</f>
        <v/>
      </c>
      <c r="Y195">
        <v>10</v>
      </c>
      <c r="Z195" t="e">
        <v>#N/A</v>
      </c>
      <c r="AA195">
        <v>10</v>
      </c>
      <c r="AB195">
        <f>COUNTIFS('k vyplneni'!O:O,"A",'k vyplneni'!H:H,C195)</f>
        <v>0</v>
      </c>
    </row>
    <row r="196" spans="1:28" x14ac:dyDescent="0.25">
      <c r="A196" t="s">
        <v>124</v>
      </c>
      <c r="B196" t="s">
        <v>319</v>
      </c>
      <c r="C196">
        <v>182478</v>
      </c>
      <c r="D196" t="s">
        <v>69</v>
      </c>
      <c r="E196">
        <v>1</v>
      </c>
      <c r="F196">
        <f>VLOOKUP(B196,'k vyplneni'!A:F,5,0)</f>
        <v>0</v>
      </c>
      <c r="G196">
        <v>1</v>
      </c>
      <c r="I196">
        <f t="shared" si="9"/>
        <v>1</v>
      </c>
      <c r="J196">
        <v>1</v>
      </c>
      <c r="L196">
        <v>0</v>
      </c>
      <c r="M196">
        <f>COUNTIFS('k vyplneni'!O:O,"A",'k vyplneni'!Q:Q,"OBAM",'k vyplneni'!H:H,C196)</f>
        <v>0</v>
      </c>
      <c r="N196">
        <f t="shared" si="10"/>
        <v>0</v>
      </c>
      <c r="O196">
        <f t="shared" si="11"/>
        <v>0</v>
      </c>
      <c r="P196" t="str">
        <f>IF('k vyplneni'!E200="A",VLOOKUP('k vyplneni'!A200,B:H,7,0),"")</f>
        <v/>
      </c>
      <c r="Y196">
        <v>1</v>
      </c>
      <c r="Z196" t="e">
        <v>#N/A</v>
      </c>
      <c r="AA196">
        <v>1</v>
      </c>
      <c r="AB196">
        <f>COUNTIFS('k vyplneni'!O:O,"A",'k vyplneni'!H:H,C196)</f>
        <v>0</v>
      </c>
    </row>
    <row r="197" spans="1:28" x14ac:dyDescent="0.25">
      <c r="A197" t="s">
        <v>124</v>
      </c>
      <c r="B197" t="s">
        <v>320</v>
      </c>
      <c r="C197">
        <v>330060</v>
      </c>
      <c r="D197" t="s">
        <v>69</v>
      </c>
      <c r="E197">
        <v>3</v>
      </c>
      <c r="F197">
        <f>VLOOKUP(B197,'k vyplneni'!A:F,5,0)</f>
        <v>0</v>
      </c>
      <c r="G197">
        <v>3</v>
      </c>
      <c r="I197">
        <f t="shared" si="9"/>
        <v>3</v>
      </c>
      <c r="J197">
        <v>3</v>
      </c>
      <c r="L197">
        <v>0</v>
      </c>
      <c r="M197">
        <f>COUNTIFS('k vyplneni'!O:O,"A",'k vyplneni'!Q:Q,"OBAM",'k vyplneni'!H:H,C197)</f>
        <v>0</v>
      </c>
      <c r="N197">
        <f t="shared" si="10"/>
        <v>0</v>
      </c>
      <c r="O197">
        <f t="shared" si="11"/>
        <v>0</v>
      </c>
      <c r="P197" t="str">
        <f>IF('k vyplneni'!E201="A",VLOOKUP('k vyplneni'!A201,B:H,7,0),"")</f>
        <v/>
      </c>
      <c r="Y197">
        <v>3</v>
      </c>
      <c r="Z197" t="e">
        <v>#N/A</v>
      </c>
      <c r="AA197">
        <v>3</v>
      </c>
      <c r="AB197">
        <f>COUNTIFS('k vyplneni'!O:O,"A",'k vyplneni'!H:H,C197)</f>
        <v>0</v>
      </c>
    </row>
    <row r="198" spans="1:28" x14ac:dyDescent="0.25">
      <c r="A198" t="s">
        <v>124</v>
      </c>
      <c r="B198" t="s">
        <v>321</v>
      </c>
      <c r="C198">
        <v>140651</v>
      </c>
      <c r="D198" t="s">
        <v>71</v>
      </c>
      <c r="E198">
        <v>12</v>
      </c>
      <c r="F198">
        <f>VLOOKUP(B198,'k vyplneni'!A:F,5,0)</f>
        <v>0</v>
      </c>
      <c r="G198">
        <v>11</v>
      </c>
      <c r="H198">
        <v>3</v>
      </c>
      <c r="I198">
        <f t="shared" si="9"/>
        <v>7</v>
      </c>
      <c r="J198">
        <v>10</v>
      </c>
      <c r="K198">
        <v>1</v>
      </c>
      <c r="L198">
        <v>1</v>
      </c>
      <c r="M198">
        <f>COUNTIFS('k vyplneni'!O:O,"A",'k vyplneni'!Q:Q,"OBAM",'k vyplneni'!H:H,C198)</f>
        <v>0</v>
      </c>
      <c r="N198">
        <f t="shared" si="10"/>
        <v>12.5</v>
      </c>
      <c r="O198">
        <f t="shared" si="11"/>
        <v>9.09</v>
      </c>
      <c r="P198" t="str">
        <f>IF('k vyplneni'!E202="A",VLOOKUP('k vyplneni'!A202,B:H,7,0),"")</f>
        <v/>
      </c>
      <c r="Y198">
        <v>7</v>
      </c>
      <c r="Z198">
        <v>3</v>
      </c>
      <c r="AA198">
        <v>10</v>
      </c>
      <c r="AB198">
        <f>COUNTIFS('k vyplneni'!O:O,"A",'k vyplneni'!H:H,C198)</f>
        <v>0</v>
      </c>
    </row>
    <row r="199" spans="1:28" x14ac:dyDescent="0.25">
      <c r="A199" t="s">
        <v>124</v>
      </c>
      <c r="B199" t="s">
        <v>322</v>
      </c>
      <c r="C199">
        <v>140660</v>
      </c>
      <c r="D199" t="s">
        <v>69</v>
      </c>
      <c r="E199">
        <v>40</v>
      </c>
      <c r="F199">
        <f>VLOOKUP(B199,'k vyplneni'!A:F,5,0)</f>
        <v>0</v>
      </c>
      <c r="G199">
        <v>19</v>
      </c>
      <c r="I199">
        <f t="shared" si="9"/>
        <v>19</v>
      </c>
      <c r="J199">
        <v>19</v>
      </c>
      <c r="K199">
        <v>21</v>
      </c>
      <c r="L199">
        <v>0</v>
      </c>
      <c r="M199">
        <f>COUNTIFS('k vyplneni'!O:O,"A",'k vyplneni'!Q:Q,"OBAM",'k vyplneni'!H:H,C199)</f>
        <v>0</v>
      </c>
      <c r="N199">
        <f t="shared" si="10"/>
        <v>0</v>
      </c>
      <c r="O199">
        <f t="shared" si="11"/>
        <v>0</v>
      </c>
      <c r="P199" t="str">
        <f>IF('k vyplneni'!E203="A",VLOOKUP('k vyplneni'!A203,B:H,7,0),"")</f>
        <v/>
      </c>
      <c r="Y199">
        <v>18</v>
      </c>
      <c r="Z199" t="e">
        <v>#N/A</v>
      </c>
      <c r="AA199">
        <v>18</v>
      </c>
      <c r="AB199">
        <f>COUNTIFS('k vyplneni'!O:O,"A",'k vyplneni'!H:H,C199)</f>
        <v>0</v>
      </c>
    </row>
    <row r="200" spans="1:28" x14ac:dyDescent="0.25">
      <c r="A200" t="s">
        <v>124</v>
      </c>
      <c r="B200" t="s">
        <v>323</v>
      </c>
      <c r="C200">
        <v>140678</v>
      </c>
      <c r="D200" t="s">
        <v>72</v>
      </c>
      <c r="E200">
        <v>15</v>
      </c>
      <c r="F200">
        <f>VLOOKUP(B200,'k vyplneni'!A:F,5,0)</f>
        <v>0</v>
      </c>
      <c r="G200">
        <v>3</v>
      </c>
      <c r="I200">
        <f t="shared" si="9"/>
        <v>3</v>
      </c>
      <c r="J200">
        <v>3</v>
      </c>
      <c r="K200">
        <v>12</v>
      </c>
      <c r="L200">
        <v>0</v>
      </c>
      <c r="M200">
        <f>COUNTIFS('k vyplneni'!O:O,"A",'k vyplneni'!Q:Q,"OBAM",'k vyplneni'!H:H,C200)</f>
        <v>0</v>
      </c>
      <c r="N200" t="e">
        <f t="shared" si="10"/>
        <v>#DIV/0!</v>
      </c>
      <c r="O200" t="e">
        <f t="shared" si="11"/>
        <v>#DIV/0!</v>
      </c>
      <c r="P200" t="str">
        <f>IF('k vyplneni'!E204="A",VLOOKUP('k vyplneni'!A204,B:H,7,0),"")</f>
        <v/>
      </c>
      <c r="Y200">
        <v>0</v>
      </c>
      <c r="Z200" t="e">
        <v>#N/A</v>
      </c>
      <c r="AA200">
        <v>0</v>
      </c>
      <c r="AB200">
        <f>COUNTIFS('k vyplneni'!O:O,"A",'k vyplneni'!H:H,C200)</f>
        <v>0</v>
      </c>
    </row>
    <row r="201" spans="1:28" x14ac:dyDescent="0.25">
      <c r="A201" t="s">
        <v>124</v>
      </c>
      <c r="B201" t="s">
        <v>324</v>
      </c>
      <c r="C201">
        <v>140686</v>
      </c>
      <c r="D201" t="s">
        <v>71</v>
      </c>
      <c r="E201">
        <v>20</v>
      </c>
      <c r="F201">
        <f>VLOOKUP(B201,'k vyplneni'!A:F,5,0)</f>
        <v>0</v>
      </c>
      <c r="G201">
        <v>18</v>
      </c>
      <c r="H201">
        <v>3</v>
      </c>
      <c r="I201">
        <f t="shared" si="9"/>
        <v>15</v>
      </c>
      <c r="J201">
        <v>18</v>
      </c>
      <c r="K201">
        <v>2</v>
      </c>
      <c r="L201">
        <v>0</v>
      </c>
      <c r="M201">
        <f>COUNTIFS('k vyplneni'!O:O,"A",'k vyplneni'!Q:Q,"OBAM",'k vyplneni'!H:H,C201)</f>
        <v>0</v>
      </c>
      <c r="N201">
        <f t="shared" si="10"/>
        <v>0</v>
      </c>
      <c r="O201">
        <f t="shared" si="11"/>
        <v>0</v>
      </c>
      <c r="P201" t="str">
        <f>IF('k vyplneni'!E205="A",VLOOKUP('k vyplneni'!A205,B:H,7,0),"")</f>
        <v/>
      </c>
      <c r="Y201">
        <v>15</v>
      </c>
      <c r="Z201">
        <v>3</v>
      </c>
      <c r="AA201">
        <v>18</v>
      </c>
      <c r="AB201">
        <f>COUNTIFS('k vyplneni'!O:O,"A",'k vyplneni'!H:H,C201)</f>
        <v>0</v>
      </c>
    </row>
    <row r="202" spans="1:28" x14ac:dyDescent="0.25">
      <c r="A202" t="s">
        <v>124</v>
      </c>
      <c r="B202" t="s">
        <v>325</v>
      </c>
      <c r="C202">
        <v>159590</v>
      </c>
      <c r="D202" t="s">
        <v>69</v>
      </c>
      <c r="E202">
        <v>37</v>
      </c>
      <c r="F202">
        <f>VLOOKUP(B202,'k vyplneni'!A:F,5,0)</f>
        <v>0</v>
      </c>
      <c r="G202">
        <v>34</v>
      </c>
      <c r="I202">
        <f t="shared" si="9"/>
        <v>34</v>
      </c>
      <c r="J202">
        <v>34</v>
      </c>
      <c r="K202">
        <v>3</v>
      </c>
      <c r="L202">
        <v>0</v>
      </c>
      <c r="M202">
        <f>COUNTIFS('k vyplneni'!O:O,"A",'k vyplneni'!Q:Q,"OBAM",'k vyplneni'!H:H,C202)</f>
        <v>0</v>
      </c>
      <c r="N202">
        <f t="shared" si="10"/>
        <v>0</v>
      </c>
      <c r="O202">
        <f t="shared" si="11"/>
        <v>0</v>
      </c>
      <c r="P202" t="str">
        <f>IF('k vyplneni'!E206="A",VLOOKUP('k vyplneni'!A206,B:H,7,0),"")</f>
        <v/>
      </c>
      <c r="Y202">
        <v>12</v>
      </c>
      <c r="Z202" t="e">
        <v>#N/A</v>
      </c>
      <c r="AA202">
        <v>12</v>
      </c>
      <c r="AB202">
        <f>COUNTIFS('k vyplneni'!O:O,"A",'k vyplneni'!H:H,C202)</f>
        <v>0</v>
      </c>
    </row>
    <row r="203" spans="1:28" x14ac:dyDescent="0.25">
      <c r="A203" t="s">
        <v>124</v>
      </c>
      <c r="B203" t="s">
        <v>326</v>
      </c>
      <c r="C203">
        <v>177971</v>
      </c>
      <c r="D203" t="s">
        <v>69</v>
      </c>
      <c r="E203">
        <v>15</v>
      </c>
      <c r="F203">
        <f>VLOOKUP(B203,'k vyplneni'!A:F,5,0)</f>
        <v>0</v>
      </c>
      <c r="G203">
        <v>12</v>
      </c>
      <c r="I203">
        <f t="shared" si="9"/>
        <v>12</v>
      </c>
      <c r="J203">
        <v>12</v>
      </c>
      <c r="K203">
        <v>3</v>
      </c>
      <c r="L203">
        <v>0</v>
      </c>
      <c r="M203">
        <f>COUNTIFS('k vyplneni'!O:O,"A",'k vyplneni'!Q:Q,"OBAM",'k vyplneni'!H:H,C203)</f>
        <v>0</v>
      </c>
      <c r="N203">
        <f t="shared" si="10"/>
        <v>0</v>
      </c>
      <c r="O203">
        <f t="shared" si="11"/>
        <v>0</v>
      </c>
      <c r="P203" t="str">
        <f>IF('k vyplneni'!E207="A",VLOOKUP('k vyplneni'!A207,B:H,7,0),"")</f>
        <v/>
      </c>
      <c r="Y203">
        <v>12</v>
      </c>
      <c r="Z203" t="e">
        <v>#N/A</v>
      </c>
      <c r="AA203">
        <v>12</v>
      </c>
      <c r="AB203">
        <f>COUNTIFS('k vyplneni'!O:O,"A",'k vyplneni'!H:H,C203)</f>
        <v>0</v>
      </c>
    </row>
    <row r="204" spans="1:28" x14ac:dyDescent="0.25">
      <c r="A204" t="s">
        <v>124</v>
      </c>
      <c r="B204" t="s">
        <v>327</v>
      </c>
      <c r="C204">
        <v>177989</v>
      </c>
      <c r="D204" t="s">
        <v>71</v>
      </c>
      <c r="E204">
        <v>34</v>
      </c>
      <c r="F204">
        <f>VLOOKUP(B204,'k vyplneni'!A:F,5,0)</f>
        <v>0</v>
      </c>
      <c r="G204">
        <v>30</v>
      </c>
      <c r="H204">
        <v>5</v>
      </c>
      <c r="I204">
        <f t="shared" si="9"/>
        <v>25</v>
      </c>
      <c r="J204">
        <v>30</v>
      </c>
      <c r="K204">
        <v>4</v>
      </c>
      <c r="L204">
        <v>0</v>
      </c>
      <c r="M204">
        <f>COUNTIFS('k vyplneni'!O:O,"A",'k vyplneni'!Q:Q,"OBAM",'k vyplneni'!H:H,C204)</f>
        <v>0</v>
      </c>
      <c r="N204">
        <f t="shared" si="10"/>
        <v>0</v>
      </c>
      <c r="O204">
        <f t="shared" si="11"/>
        <v>0</v>
      </c>
      <c r="P204" t="str">
        <f>IF('k vyplneni'!E208="A",VLOOKUP('k vyplneni'!A208,B:H,7,0),"")</f>
        <v/>
      </c>
      <c r="Y204">
        <v>21</v>
      </c>
      <c r="Z204">
        <v>5</v>
      </c>
      <c r="AA204">
        <v>26</v>
      </c>
      <c r="AB204">
        <f>COUNTIFS('k vyplneni'!O:O,"A",'k vyplneni'!H:H,C204)</f>
        <v>0</v>
      </c>
    </row>
    <row r="205" spans="1:28" x14ac:dyDescent="0.25">
      <c r="A205" t="s">
        <v>124</v>
      </c>
      <c r="B205" t="s">
        <v>328</v>
      </c>
      <c r="C205">
        <v>178004</v>
      </c>
      <c r="D205" t="s">
        <v>69</v>
      </c>
      <c r="E205">
        <v>32</v>
      </c>
      <c r="F205">
        <f>VLOOKUP(B205,'k vyplneni'!A:F,5,0)</f>
        <v>0</v>
      </c>
      <c r="G205">
        <v>28</v>
      </c>
      <c r="I205">
        <f t="shared" si="9"/>
        <v>19</v>
      </c>
      <c r="J205">
        <v>19</v>
      </c>
      <c r="K205">
        <v>4</v>
      </c>
      <c r="L205">
        <v>9</v>
      </c>
      <c r="M205">
        <f>COUNTIFS('k vyplneni'!O:O,"A",'k vyplneni'!Q:Q,"OBAM",'k vyplneni'!H:H,C205)</f>
        <v>0</v>
      </c>
      <c r="N205">
        <f t="shared" si="10"/>
        <v>32.14</v>
      </c>
      <c r="O205">
        <f t="shared" si="11"/>
        <v>32.14</v>
      </c>
      <c r="P205" t="str">
        <f>IF('k vyplneni'!E209="A",VLOOKUP('k vyplneni'!A209,B:H,7,0),"")</f>
        <v/>
      </c>
      <c r="Y205">
        <v>19</v>
      </c>
      <c r="Z205" t="e">
        <v>#N/A</v>
      </c>
      <c r="AA205">
        <v>19</v>
      </c>
      <c r="AB205">
        <f>COUNTIFS('k vyplneni'!O:O,"A",'k vyplneni'!H:H,C205)</f>
        <v>0</v>
      </c>
    </row>
    <row r="206" spans="1:28" x14ac:dyDescent="0.25">
      <c r="A206" t="s">
        <v>124</v>
      </c>
      <c r="B206" t="s">
        <v>329</v>
      </c>
      <c r="C206">
        <v>178012</v>
      </c>
      <c r="D206" t="s">
        <v>67</v>
      </c>
      <c r="E206">
        <v>28</v>
      </c>
      <c r="F206">
        <f>VLOOKUP(B206,'k vyplneni'!A:F,5,0)</f>
        <v>0</v>
      </c>
      <c r="G206">
        <v>26</v>
      </c>
      <c r="I206">
        <f t="shared" si="9"/>
        <v>26</v>
      </c>
      <c r="J206">
        <v>26</v>
      </c>
      <c r="K206">
        <v>2</v>
      </c>
      <c r="L206">
        <v>0</v>
      </c>
      <c r="M206">
        <f>COUNTIFS('k vyplneni'!O:O,"A",'k vyplneni'!Q:Q,"OBAM",'k vyplneni'!H:H,C206)</f>
        <v>0</v>
      </c>
      <c r="N206">
        <f t="shared" si="10"/>
        <v>0</v>
      </c>
      <c r="O206">
        <f t="shared" si="11"/>
        <v>0</v>
      </c>
      <c r="P206" t="str">
        <f>IF('k vyplneni'!E210="A",VLOOKUP('k vyplneni'!A210,B:H,7,0),"")</f>
        <v/>
      </c>
      <c r="Y206">
        <v>25</v>
      </c>
      <c r="Z206" t="e">
        <v>#N/A</v>
      </c>
      <c r="AA206">
        <v>25</v>
      </c>
      <c r="AB206">
        <f>COUNTIFS('k vyplneni'!O:O,"A",'k vyplneni'!H:H,C206)</f>
        <v>0</v>
      </c>
    </row>
    <row r="207" spans="1:28" x14ac:dyDescent="0.25">
      <c r="A207" t="s">
        <v>124</v>
      </c>
      <c r="B207" t="s">
        <v>330</v>
      </c>
      <c r="C207">
        <v>181897</v>
      </c>
      <c r="D207" t="s">
        <v>72</v>
      </c>
      <c r="E207">
        <v>159</v>
      </c>
      <c r="F207">
        <f>VLOOKUP(B207,'k vyplneni'!A:F,5,0)</f>
        <v>0</v>
      </c>
      <c r="G207">
        <v>9</v>
      </c>
      <c r="I207">
        <f t="shared" si="9"/>
        <v>9</v>
      </c>
      <c r="J207">
        <v>9</v>
      </c>
      <c r="K207">
        <v>150</v>
      </c>
      <c r="L207">
        <v>0</v>
      </c>
      <c r="M207">
        <f>COUNTIFS('k vyplneni'!O:O,"A",'k vyplneni'!Q:Q,"OBAM",'k vyplneni'!H:H,C207)</f>
        <v>0</v>
      </c>
      <c r="N207" t="e">
        <f t="shared" si="10"/>
        <v>#DIV/0!</v>
      </c>
      <c r="O207" t="e">
        <f t="shared" si="11"/>
        <v>#DIV/0!</v>
      </c>
      <c r="P207" t="str">
        <f>IF('k vyplneni'!E211="A",VLOOKUP('k vyplneni'!A211,B:H,7,0),"")</f>
        <v/>
      </c>
      <c r="Y207">
        <v>0</v>
      </c>
      <c r="Z207" t="e">
        <v>#N/A</v>
      </c>
      <c r="AA207">
        <v>0</v>
      </c>
      <c r="AB207">
        <f>COUNTIFS('k vyplneni'!O:O,"A",'k vyplneni'!H:H,C207)</f>
        <v>0</v>
      </c>
    </row>
    <row r="208" spans="1:28" x14ac:dyDescent="0.25">
      <c r="A208" t="s">
        <v>124</v>
      </c>
      <c r="B208" t="s">
        <v>331</v>
      </c>
      <c r="C208">
        <v>181901</v>
      </c>
      <c r="D208" t="s">
        <v>69</v>
      </c>
      <c r="E208">
        <v>10</v>
      </c>
      <c r="F208">
        <f>VLOOKUP(B208,'k vyplneni'!A:F,5,0)</f>
        <v>0</v>
      </c>
      <c r="G208">
        <v>9</v>
      </c>
      <c r="I208">
        <f t="shared" si="9"/>
        <v>9</v>
      </c>
      <c r="J208">
        <v>9</v>
      </c>
      <c r="K208">
        <v>1</v>
      </c>
      <c r="L208">
        <v>0</v>
      </c>
      <c r="M208">
        <f>COUNTIFS('k vyplneni'!O:O,"A",'k vyplneni'!Q:Q,"OBAM",'k vyplneni'!H:H,C208)</f>
        <v>0</v>
      </c>
      <c r="N208">
        <f t="shared" si="10"/>
        <v>0</v>
      </c>
      <c r="O208">
        <f t="shared" si="11"/>
        <v>0</v>
      </c>
      <c r="P208" t="str">
        <f>IF('k vyplneni'!E212="A",VLOOKUP('k vyplneni'!A212,B:H,7,0),"")</f>
        <v/>
      </c>
      <c r="Y208">
        <v>8</v>
      </c>
      <c r="Z208" t="e">
        <v>#N/A</v>
      </c>
      <c r="AA208">
        <v>8</v>
      </c>
      <c r="AB208">
        <f>COUNTIFS('k vyplneni'!O:O,"A",'k vyplneni'!H:H,C208)</f>
        <v>0</v>
      </c>
    </row>
    <row r="209" spans="1:28" x14ac:dyDescent="0.25">
      <c r="A209" t="s">
        <v>124</v>
      </c>
      <c r="B209" t="s">
        <v>332</v>
      </c>
      <c r="C209">
        <v>182222</v>
      </c>
      <c r="D209" t="s">
        <v>69</v>
      </c>
      <c r="E209">
        <v>24</v>
      </c>
      <c r="F209">
        <f>VLOOKUP(B209,'k vyplneni'!A:F,5,0)</f>
        <v>0</v>
      </c>
      <c r="G209">
        <v>24</v>
      </c>
      <c r="I209">
        <f t="shared" si="9"/>
        <v>24</v>
      </c>
      <c r="J209">
        <v>24</v>
      </c>
      <c r="L209">
        <v>0</v>
      </c>
      <c r="M209">
        <f>COUNTIFS('k vyplneni'!O:O,"A",'k vyplneni'!Q:Q,"OBAM",'k vyplneni'!H:H,C209)</f>
        <v>0</v>
      </c>
      <c r="N209">
        <f t="shared" si="10"/>
        <v>0</v>
      </c>
      <c r="O209">
        <f t="shared" si="11"/>
        <v>0</v>
      </c>
      <c r="P209" t="str">
        <f>IF('k vyplneni'!E213="A",VLOOKUP('k vyplneni'!A213,B:H,7,0),"")</f>
        <v/>
      </c>
      <c r="Y209">
        <v>23</v>
      </c>
      <c r="Z209" t="e">
        <v>#N/A</v>
      </c>
      <c r="AA209">
        <v>23</v>
      </c>
      <c r="AB209">
        <f>COUNTIFS('k vyplneni'!O:O,"A",'k vyplneni'!H:H,C209)</f>
        <v>0</v>
      </c>
    </row>
    <row r="210" spans="1:28" x14ac:dyDescent="0.25">
      <c r="A210" t="s">
        <v>124</v>
      </c>
      <c r="B210" t="s">
        <v>333</v>
      </c>
      <c r="C210">
        <v>182231</v>
      </c>
      <c r="D210" t="s">
        <v>69</v>
      </c>
      <c r="E210">
        <v>26</v>
      </c>
      <c r="F210">
        <f>VLOOKUP(B210,'k vyplneni'!A:F,5,0)</f>
        <v>0</v>
      </c>
      <c r="G210">
        <v>25</v>
      </c>
      <c r="I210">
        <f t="shared" si="9"/>
        <v>25</v>
      </c>
      <c r="J210">
        <v>25</v>
      </c>
      <c r="K210">
        <v>1</v>
      </c>
      <c r="L210">
        <v>0</v>
      </c>
      <c r="M210">
        <f>COUNTIFS('k vyplneni'!O:O,"A",'k vyplneni'!Q:Q,"OBAM",'k vyplneni'!H:H,C210)</f>
        <v>0</v>
      </c>
      <c r="N210">
        <f t="shared" si="10"/>
        <v>0</v>
      </c>
      <c r="O210">
        <f t="shared" si="11"/>
        <v>0</v>
      </c>
      <c r="P210" t="str">
        <f>IF('k vyplneni'!E214="A",VLOOKUP('k vyplneni'!A214,B:H,7,0),"")</f>
        <v/>
      </c>
      <c r="Y210">
        <v>24</v>
      </c>
      <c r="Z210" t="e">
        <v>#N/A</v>
      </c>
      <c r="AA210">
        <v>24</v>
      </c>
      <c r="AB210">
        <f>COUNTIFS('k vyplneni'!O:O,"A",'k vyplneni'!H:H,C210)</f>
        <v>0</v>
      </c>
    </row>
    <row r="211" spans="1:28" x14ac:dyDescent="0.25">
      <c r="A211" t="s">
        <v>124</v>
      </c>
      <c r="B211" t="s">
        <v>334</v>
      </c>
      <c r="C211">
        <v>186554</v>
      </c>
      <c r="D211" t="s">
        <v>69</v>
      </c>
      <c r="E211">
        <v>4</v>
      </c>
      <c r="F211">
        <f>VLOOKUP(B211,'k vyplneni'!A:F,5,0)</f>
        <v>0</v>
      </c>
      <c r="G211">
        <v>3</v>
      </c>
      <c r="I211">
        <f t="shared" si="9"/>
        <v>2</v>
      </c>
      <c r="J211">
        <v>2</v>
      </c>
      <c r="K211">
        <v>1</v>
      </c>
      <c r="L211">
        <v>0</v>
      </c>
      <c r="M211">
        <f>COUNTIFS('k vyplneni'!O:O,"A",'k vyplneni'!Q:Q,"OBAM",'k vyplneni'!H:H,C211)</f>
        <v>0</v>
      </c>
      <c r="N211">
        <f t="shared" si="10"/>
        <v>0</v>
      </c>
      <c r="O211">
        <f t="shared" si="11"/>
        <v>0</v>
      </c>
      <c r="P211" t="str">
        <f>IF('k vyplneni'!E215="A",VLOOKUP('k vyplneni'!A215,B:H,7,0),"")</f>
        <v/>
      </c>
      <c r="Y211">
        <v>2</v>
      </c>
      <c r="Z211" t="e">
        <v>#N/A</v>
      </c>
      <c r="AA211">
        <v>2</v>
      </c>
      <c r="AB211">
        <f>COUNTIFS('k vyplneni'!O:O,"A",'k vyplneni'!H:H,C211)</f>
        <v>0</v>
      </c>
    </row>
    <row r="212" spans="1:28" x14ac:dyDescent="0.25">
      <c r="A212" t="s">
        <v>124</v>
      </c>
      <c r="B212" t="s">
        <v>335</v>
      </c>
      <c r="C212">
        <v>186589</v>
      </c>
      <c r="D212" t="s">
        <v>69</v>
      </c>
      <c r="E212">
        <v>70</v>
      </c>
      <c r="F212">
        <f>VLOOKUP(B212,'k vyplneni'!A:F,5,0)</f>
        <v>0</v>
      </c>
      <c r="G212">
        <v>63</v>
      </c>
      <c r="I212">
        <f t="shared" si="9"/>
        <v>63</v>
      </c>
      <c r="J212">
        <v>63</v>
      </c>
      <c r="K212">
        <v>7</v>
      </c>
      <c r="L212">
        <v>0</v>
      </c>
      <c r="M212">
        <f>COUNTIFS('k vyplneni'!O:O,"A",'k vyplneni'!Q:Q,"OBAM",'k vyplneni'!H:H,C212)</f>
        <v>0</v>
      </c>
      <c r="N212">
        <f t="shared" si="10"/>
        <v>0</v>
      </c>
      <c r="O212">
        <f t="shared" si="11"/>
        <v>0</v>
      </c>
      <c r="P212" t="str">
        <f>IF('k vyplneni'!E216="A",VLOOKUP('k vyplneni'!A216,B:H,7,0),"")</f>
        <v/>
      </c>
      <c r="Y212">
        <v>47</v>
      </c>
      <c r="Z212" t="e">
        <v>#N/A</v>
      </c>
      <c r="AA212">
        <v>47</v>
      </c>
      <c r="AB212">
        <f>COUNTIFS('k vyplneni'!O:O,"A",'k vyplneni'!H:H,C212)</f>
        <v>0</v>
      </c>
    </row>
    <row r="213" spans="1:28" x14ac:dyDescent="0.25">
      <c r="A213" t="s">
        <v>124</v>
      </c>
      <c r="B213" t="s">
        <v>336</v>
      </c>
      <c r="C213">
        <v>186597</v>
      </c>
      <c r="D213" t="s">
        <v>69</v>
      </c>
      <c r="E213">
        <v>63</v>
      </c>
      <c r="F213">
        <f>VLOOKUP(B213,'k vyplneni'!A:F,5,0)</f>
        <v>0</v>
      </c>
      <c r="G213">
        <v>52</v>
      </c>
      <c r="I213">
        <f t="shared" si="9"/>
        <v>52</v>
      </c>
      <c r="J213">
        <v>52</v>
      </c>
      <c r="K213">
        <v>11</v>
      </c>
      <c r="L213">
        <v>0</v>
      </c>
      <c r="M213">
        <f>COUNTIFS('k vyplneni'!O:O,"A",'k vyplneni'!Q:Q,"OBAM",'k vyplneni'!H:H,C213)</f>
        <v>0</v>
      </c>
      <c r="N213">
        <f t="shared" si="10"/>
        <v>0</v>
      </c>
      <c r="O213">
        <f t="shared" si="11"/>
        <v>0</v>
      </c>
      <c r="P213" t="str">
        <f>IF('k vyplneni'!E217="A",VLOOKUP('k vyplneni'!A217,B:H,7,0),"")</f>
        <v/>
      </c>
      <c r="Y213">
        <v>46</v>
      </c>
      <c r="Z213" t="e">
        <v>#N/A</v>
      </c>
      <c r="AA213">
        <v>46</v>
      </c>
      <c r="AB213">
        <f>COUNTIFS('k vyplneni'!O:O,"A",'k vyplneni'!H:H,C213)</f>
        <v>0</v>
      </c>
    </row>
    <row r="214" spans="1:28" x14ac:dyDescent="0.25">
      <c r="A214" t="s">
        <v>124</v>
      </c>
      <c r="B214" t="s">
        <v>337</v>
      </c>
      <c r="C214">
        <v>187038</v>
      </c>
      <c r="D214" t="s">
        <v>69</v>
      </c>
      <c r="E214">
        <v>49</v>
      </c>
      <c r="F214">
        <f>VLOOKUP(B214,'k vyplneni'!A:F,5,0)</f>
        <v>0</v>
      </c>
      <c r="G214">
        <v>37</v>
      </c>
      <c r="I214">
        <f t="shared" si="9"/>
        <v>23</v>
      </c>
      <c r="J214">
        <v>23</v>
      </c>
      <c r="K214">
        <v>12</v>
      </c>
      <c r="L214">
        <v>12</v>
      </c>
      <c r="M214">
        <f>COUNTIFS('k vyplneni'!O:O,"A",'k vyplneni'!Q:Q,"OBAM",'k vyplneni'!H:H,C214)</f>
        <v>0</v>
      </c>
      <c r="N214">
        <f t="shared" si="10"/>
        <v>36.36</v>
      </c>
      <c r="O214">
        <f t="shared" si="11"/>
        <v>36.36</v>
      </c>
      <c r="P214" t="str">
        <f>IF('k vyplneni'!E218="A",VLOOKUP('k vyplneni'!A218,B:H,7,0),"")</f>
        <v/>
      </c>
      <c r="Y214">
        <v>21</v>
      </c>
      <c r="Z214" t="e">
        <v>#N/A</v>
      </c>
      <c r="AA214">
        <v>21</v>
      </c>
      <c r="AB214">
        <f>COUNTIFS('k vyplneni'!O:O,"A",'k vyplneni'!H:H,C214)</f>
        <v>0</v>
      </c>
    </row>
    <row r="215" spans="1:28" x14ac:dyDescent="0.25">
      <c r="A215" t="s">
        <v>124</v>
      </c>
      <c r="B215" t="s">
        <v>338</v>
      </c>
      <c r="C215">
        <v>187461</v>
      </c>
      <c r="D215" t="s">
        <v>72</v>
      </c>
      <c r="E215">
        <v>66</v>
      </c>
      <c r="F215">
        <f>VLOOKUP(B215,'k vyplneni'!A:F,5,0)</f>
        <v>0</v>
      </c>
      <c r="G215">
        <v>2</v>
      </c>
      <c r="I215">
        <f t="shared" si="9"/>
        <v>2</v>
      </c>
      <c r="J215">
        <v>2</v>
      </c>
      <c r="K215">
        <v>64</v>
      </c>
      <c r="L215">
        <v>0</v>
      </c>
      <c r="M215">
        <f>COUNTIFS('k vyplneni'!O:O,"A",'k vyplneni'!Q:Q,"OBAM",'k vyplneni'!H:H,C215)</f>
        <v>0</v>
      </c>
      <c r="N215" t="e">
        <f t="shared" si="10"/>
        <v>#DIV/0!</v>
      </c>
      <c r="O215" t="e">
        <f t="shared" si="11"/>
        <v>#DIV/0!</v>
      </c>
      <c r="P215" t="str">
        <f>IF('k vyplneni'!E219="A",VLOOKUP('k vyplneni'!A219,B:H,7,0),"")</f>
        <v/>
      </c>
      <c r="Y215">
        <v>0</v>
      </c>
      <c r="Z215" t="e">
        <v>#N/A</v>
      </c>
      <c r="AA215">
        <v>0</v>
      </c>
      <c r="AB215">
        <f>COUNTIFS('k vyplneni'!O:O,"A",'k vyplneni'!H:H,C215)</f>
        <v>0</v>
      </c>
    </row>
    <row r="216" spans="1:28" x14ac:dyDescent="0.25">
      <c r="A216" t="s">
        <v>124</v>
      </c>
      <c r="B216" t="s">
        <v>339</v>
      </c>
      <c r="C216">
        <v>187780</v>
      </c>
      <c r="D216" t="s">
        <v>69</v>
      </c>
      <c r="E216">
        <v>41</v>
      </c>
      <c r="F216">
        <f>VLOOKUP(B216,'k vyplneni'!A:F,5,0)</f>
        <v>0</v>
      </c>
      <c r="G216">
        <v>6</v>
      </c>
      <c r="I216">
        <f t="shared" si="9"/>
        <v>5</v>
      </c>
      <c r="J216">
        <v>5</v>
      </c>
      <c r="K216">
        <v>35</v>
      </c>
      <c r="L216">
        <v>1</v>
      </c>
      <c r="M216">
        <f>COUNTIFS('k vyplneni'!O:O,"A",'k vyplneni'!Q:Q,"OBAM",'k vyplneni'!H:H,C216)</f>
        <v>0</v>
      </c>
      <c r="N216">
        <f t="shared" si="10"/>
        <v>20</v>
      </c>
      <c r="O216">
        <f t="shared" si="11"/>
        <v>20</v>
      </c>
      <c r="P216" t="str">
        <f>IF('k vyplneni'!E220="A",VLOOKUP('k vyplneni'!A220,B:H,7,0),"")</f>
        <v/>
      </c>
      <c r="Y216">
        <v>4</v>
      </c>
      <c r="Z216" t="e">
        <v>#N/A</v>
      </c>
      <c r="AA216">
        <v>4</v>
      </c>
      <c r="AB216">
        <f>COUNTIFS('k vyplneni'!O:O,"A",'k vyplneni'!H:H,C216)</f>
        <v>0</v>
      </c>
    </row>
    <row r="217" spans="1:28" x14ac:dyDescent="0.25">
      <c r="A217" t="s">
        <v>124</v>
      </c>
      <c r="B217" t="s">
        <v>340</v>
      </c>
      <c r="C217">
        <v>187798</v>
      </c>
      <c r="D217" t="s">
        <v>71</v>
      </c>
      <c r="E217">
        <v>24</v>
      </c>
      <c r="F217">
        <f>VLOOKUP(B217,'k vyplneni'!A:F,5,0)</f>
        <v>0</v>
      </c>
      <c r="G217">
        <v>7</v>
      </c>
      <c r="H217">
        <v>1</v>
      </c>
      <c r="I217">
        <f t="shared" si="9"/>
        <v>6</v>
      </c>
      <c r="J217">
        <v>7</v>
      </c>
      <c r="K217">
        <v>17</v>
      </c>
      <c r="L217">
        <v>0</v>
      </c>
      <c r="M217">
        <f>COUNTIFS('k vyplneni'!O:O,"A",'k vyplneni'!Q:Q,"OBAM",'k vyplneni'!H:H,C217)</f>
        <v>0</v>
      </c>
      <c r="N217">
        <f t="shared" si="10"/>
        <v>0</v>
      </c>
      <c r="O217">
        <f t="shared" si="11"/>
        <v>0</v>
      </c>
      <c r="P217" t="str">
        <f>IF('k vyplneni'!E221="A",VLOOKUP('k vyplneni'!A221,B:H,7,0),"")</f>
        <v/>
      </c>
      <c r="Y217">
        <v>5</v>
      </c>
      <c r="Z217">
        <v>1</v>
      </c>
      <c r="AA217">
        <v>6</v>
      </c>
      <c r="AB217">
        <f>COUNTIFS('k vyplneni'!O:O,"A",'k vyplneni'!H:H,C217)</f>
        <v>0</v>
      </c>
    </row>
    <row r="218" spans="1:28" x14ac:dyDescent="0.25">
      <c r="A218" t="s">
        <v>124</v>
      </c>
      <c r="B218" t="s">
        <v>341</v>
      </c>
      <c r="C218">
        <v>187801</v>
      </c>
      <c r="D218" t="s">
        <v>67</v>
      </c>
      <c r="E218">
        <v>31</v>
      </c>
      <c r="F218">
        <f>VLOOKUP(B218,'k vyplneni'!A:F,5,0)</f>
        <v>0</v>
      </c>
      <c r="G218">
        <v>10</v>
      </c>
      <c r="I218">
        <f t="shared" si="9"/>
        <v>10</v>
      </c>
      <c r="J218">
        <v>10</v>
      </c>
      <c r="K218">
        <v>21</v>
      </c>
      <c r="L218">
        <v>0</v>
      </c>
      <c r="M218">
        <f>COUNTIFS('k vyplneni'!O:O,"A",'k vyplneni'!Q:Q,"OBAM",'k vyplneni'!H:H,C218)</f>
        <v>0</v>
      </c>
      <c r="N218">
        <f t="shared" si="10"/>
        <v>0</v>
      </c>
      <c r="O218">
        <f t="shared" si="11"/>
        <v>0</v>
      </c>
      <c r="P218" t="str">
        <f>IF('k vyplneni'!E222="A",VLOOKUP('k vyplneni'!A222,B:H,7,0),"")</f>
        <v/>
      </c>
      <c r="Y218">
        <v>10</v>
      </c>
      <c r="Z218" t="e">
        <v>#N/A</v>
      </c>
      <c r="AA218">
        <v>10</v>
      </c>
      <c r="AB218">
        <f>COUNTIFS('k vyplneni'!O:O,"A",'k vyplneni'!H:H,C218)</f>
        <v>0</v>
      </c>
    </row>
    <row r="219" spans="1:28" x14ac:dyDescent="0.25">
      <c r="A219" t="s">
        <v>124</v>
      </c>
      <c r="B219" t="s">
        <v>342</v>
      </c>
      <c r="C219">
        <v>187810</v>
      </c>
      <c r="D219" t="s">
        <v>72</v>
      </c>
      <c r="E219">
        <v>133</v>
      </c>
      <c r="F219">
        <f>VLOOKUP(B219,'k vyplneni'!A:F,5,0)</f>
        <v>0</v>
      </c>
      <c r="G219">
        <v>7</v>
      </c>
      <c r="I219">
        <f t="shared" si="9"/>
        <v>7</v>
      </c>
      <c r="J219">
        <v>7</v>
      </c>
      <c r="K219">
        <v>126</v>
      </c>
      <c r="L219">
        <v>0</v>
      </c>
      <c r="M219">
        <f>COUNTIFS('k vyplneni'!O:O,"A",'k vyplneni'!Q:Q,"OBAM",'k vyplneni'!H:H,C219)</f>
        <v>0</v>
      </c>
      <c r="N219" t="e">
        <f t="shared" si="10"/>
        <v>#DIV/0!</v>
      </c>
      <c r="O219" t="e">
        <f t="shared" si="11"/>
        <v>#DIV/0!</v>
      </c>
      <c r="P219" t="str">
        <f>IF('k vyplneni'!E223="A",VLOOKUP('k vyplneni'!A223,B:H,7,0),"")</f>
        <v/>
      </c>
      <c r="Y219">
        <v>0</v>
      </c>
      <c r="Z219" t="e">
        <v>#N/A</v>
      </c>
      <c r="AA219">
        <v>0</v>
      </c>
      <c r="AB219">
        <f>COUNTIFS('k vyplneni'!O:O,"A",'k vyplneni'!H:H,C219)</f>
        <v>0</v>
      </c>
    </row>
    <row r="220" spans="1:28" x14ac:dyDescent="0.25">
      <c r="A220" t="s">
        <v>124</v>
      </c>
      <c r="B220" t="s">
        <v>343</v>
      </c>
      <c r="C220">
        <v>188093</v>
      </c>
      <c r="D220" t="s">
        <v>69</v>
      </c>
      <c r="E220">
        <v>115</v>
      </c>
      <c r="F220">
        <f>VLOOKUP(B220,'k vyplneni'!A:F,5,0)</f>
        <v>0</v>
      </c>
      <c r="G220">
        <v>69</v>
      </c>
      <c r="I220">
        <f t="shared" si="9"/>
        <v>67</v>
      </c>
      <c r="J220">
        <v>67</v>
      </c>
      <c r="K220">
        <v>46</v>
      </c>
      <c r="L220">
        <v>2</v>
      </c>
      <c r="M220">
        <f>COUNTIFS('k vyplneni'!O:O,"A",'k vyplneni'!Q:Q,"OBAM",'k vyplneni'!H:H,C220)</f>
        <v>0</v>
      </c>
      <c r="N220">
        <f t="shared" si="10"/>
        <v>3.03</v>
      </c>
      <c r="O220">
        <f t="shared" si="11"/>
        <v>3.03</v>
      </c>
      <c r="P220" t="str">
        <f>IF('k vyplneni'!E224="A",VLOOKUP('k vyplneni'!A224,B:H,7,0),"")</f>
        <v/>
      </c>
      <c r="Y220">
        <v>64</v>
      </c>
      <c r="Z220" t="e">
        <v>#N/A</v>
      </c>
      <c r="AA220">
        <v>64</v>
      </c>
      <c r="AB220">
        <f>COUNTIFS('k vyplneni'!O:O,"A",'k vyplneni'!H:H,C220)</f>
        <v>0</v>
      </c>
    </row>
    <row r="221" spans="1:28" x14ac:dyDescent="0.25">
      <c r="A221" t="s">
        <v>124</v>
      </c>
      <c r="B221" t="s">
        <v>344</v>
      </c>
      <c r="C221">
        <v>188115</v>
      </c>
      <c r="D221" t="s">
        <v>72</v>
      </c>
      <c r="E221">
        <v>316</v>
      </c>
      <c r="F221">
        <f>VLOOKUP(B221,'k vyplneni'!A:F,5,0)</f>
        <v>0</v>
      </c>
      <c r="G221">
        <v>16</v>
      </c>
      <c r="I221">
        <f t="shared" si="9"/>
        <v>16</v>
      </c>
      <c r="J221">
        <v>16</v>
      </c>
      <c r="K221">
        <v>300</v>
      </c>
      <c r="L221">
        <v>0</v>
      </c>
      <c r="M221">
        <f>COUNTIFS('k vyplneni'!O:O,"A",'k vyplneni'!Q:Q,"OBAM",'k vyplneni'!H:H,C221)</f>
        <v>0</v>
      </c>
      <c r="N221" t="e">
        <f t="shared" si="10"/>
        <v>#DIV/0!</v>
      </c>
      <c r="O221" t="e">
        <f t="shared" si="11"/>
        <v>#DIV/0!</v>
      </c>
      <c r="P221" t="str">
        <f>IF('k vyplneni'!E225="A",VLOOKUP('k vyplneni'!A225,B:H,7,0),"")</f>
        <v/>
      </c>
      <c r="Y221">
        <v>0</v>
      </c>
      <c r="Z221" t="e">
        <v>#N/A</v>
      </c>
      <c r="AA221">
        <v>0</v>
      </c>
      <c r="AB221">
        <f>COUNTIFS('k vyplneni'!O:O,"A",'k vyplneni'!H:H,C221)</f>
        <v>0</v>
      </c>
    </row>
    <row r="222" spans="1:28" x14ac:dyDescent="0.25">
      <c r="A222" t="s">
        <v>124</v>
      </c>
      <c r="B222" t="s">
        <v>345</v>
      </c>
      <c r="C222">
        <v>7021</v>
      </c>
      <c r="D222" t="s">
        <v>69</v>
      </c>
      <c r="E222">
        <v>133</v>
      </c>
      <c r="F222">
        <f>VLOOKUP(B222,'k vyplneni'!A:F,5,0)</f>
        <v>0</v>
      </c>
      <c r="G222">
        <v>22</v>
      </c>
      <c r="I222">
        <f t="shared" si="9"/>
        <v>22</v>
      </c>
      <c r="J222">
        <v>22</v>
      </c>
      <c r="K222">
        <v>111</v>
      </c>
      <c r="L222">
        <v>0</v>
      </c>
      <c r="M222">
        <f>COUNTIFS('k vyplneni'!O:O,"A",'k vyplneni'!Q:Q,"OBAM",'k vyplneni'!H:H,C222)</f>
        <v>0</v>
      </c>
      <c r="N222">
        <f t="shared" si="10"/>
        <v>0</v>
      </c>
      <c r="O222">
        <f t="shared" si="11"/>
        <v>0</v>
      </c>
      <c r="P222" t="str">
        <f>IF('k vyplneni'!E226="A",VLOOKUP('k vyplneni'!A226,B:H,7,0),"")</f>
        <v/>
      </c>
      <c r="Y222">
        <v>21</v>
      </c>
      <c r="Z222" t="e">
        <v>#N/A</v>
      </c>
      <c r="AA222">
        <v>21</v>
      </c>
      <c r="AB222">
        <f>COUNTIFS('k vyplneni'!O:O,"A",'k vyplneni'!H:H,C222)</f>
        <v>0</v>
      </c>
    </row>
    <row r="223" spans="1:28" x14ac:dyDescent="0.25">
      <c r="A223" t="s">
        <v>124</v>
      </c>
      <c r="B223" t="s">
        <v>346</v>
      </c>
      <c r="C223">
        <v>77160</v>
      </c>
      <c r="D223" t="s">
        <v>69</v>
      </c>
      <c r="E223">
        <v>1</v>
      </c>
      <c r="F223">
        <f>VLOOKUP(B223,'k vyplneni'!A:F,5,0)</f>
        <v>0</v>
      </c>
      <c r="G223">
        <v>1</v>
      </c>
      <c r="I223">
        <f t="shared" si="9"/>
        <v>1</v>
      </c>
      <c r="J223">
        <v>1</v>
      </c>
      <c r="L223">
        <v>0</v>
      </c>
      <c r="M223">
        <f>COUNTIFS('k vyplneni'!O:O,"A",'k vyplneni'!Q:Q,"OBAM",'k vyplneni'!H:H,C223)</f>
        <v>0</v>
      </c>
      <c r="N223">
        <f t="shared" si="10"/>
        <v>0</v>
      </c>
      <c r="O223">
        <f t="shared" si="11"/>
        <v>0</v>
      </c>
      <c r="P223" t="str">
        <f>IF('k vyplneni'!E227="A",VLOOKUP('k vyplneni'!A227,B:H,7,0),"")</f>
        <v/>
      </c>
      <c r="Y223">
        <v>1</v>
      </c>
      <c r="Z223" t="e">
        <v>#N/A</v>
      </c>
      <c r="AA223">
        <v>1</v>
      </c>
      <c r="AB223">
        <f>COUNTIFS('k vyplneni'!O:O,"A",'k vyplneni'!H:H,C223)</f>
        <v>0</v>
      </c>
    </row>
    <row r="224" spans="1:28" x14ac:dyDescent="0.25">
      <c r="A224" t="s">
        <v>124</v>
      </c>
      <c r="B224" t="s">
        <v>347</v>
      </c>
      <c r="C224">
        <v>66800</v>
      </c>
      <c r="D224" t="s">
        <v>69</v>
      </c>
      <c r="E224">
        <v>94</v>
      </c>
      <c r="F224">
        <f>VLOOKUP(B224,'k vyplneni'!A:F,5,0)</f>
        <v>0</v>
      </c>
      <c r="G224">
        <v>92</v>
      </c>
      <c r="I224">
        <f t="shared" si="9"/>
        <v>91</v>
      </c>
      <c r="J224">
        <v>91</v>
      </c>
      <c r="K224">
        <v>2</v>
      </c>
      <c r="L224">
        <v>1</v>
      </c>
      <c r="M224">
        <f>COUNTIFS('k vyplneni'!O:O,"A",'k vyplneni'!Q:Q,"OBAM",'k vyplneni'!H:H,C224)</f>
        <v>0</v>
      </c>
      <c r="N224">
        <f t="shared" si="10"/>
        <v>1.1000000000000001</v>
      </c>
      <c r="O224">
        <f t="shared" si="11"/>
        <v>1.1000000000000001</v>
      </c>
      <c r="P224" t="str">
        <f>IF('k vyplneni'!E228="A",VLOOKUP('k vyplneni'!A228,B:H,7,0),"")</f>
        <v/>
      </c>
      <c r="Y224">
        <v>90</v>
      </c>
      <c r="Z224" t="e">
        <v>#N/A</v>
      </c>
      <c r="AA224">
        <v>90</v>
      </c>
      <c r="AB224">
        <f>COUNTIFS('k vyplneni'!O:O,"A",'k vyplneni'!H:H,C224)</f>
        <v>0</v>
      </c>
    </row>
    <row r="225" spans="1:28" x14ac:dyDescent="0.25">
      <c r="A225" t="s">
        <v>124</v>
      </c>
      <c r="B225" t="s">
        <v>348</v>
      </c>
      <c r="C225">
        <v>121819</v>
      </c>
      <c r="D225" t="s">
        <v>69</v>
      </c>
      <c r="E225">
        <v>78</v>
      </c>
      <c r="F225">
        <f>VLOOKUP(B225,'k vyplneni'!A:F,5,0)</f>
        <v>0</v>
      </c>
      <c r="G225">
        <v>74</v>
      </c>
      <c r="I225">
        <f t="shared" si="9"/>
        <v>74</v>
      </c>
      <c r="J225">
        <v>74</v>
      </c>
      <c r="K225">
        <v>4</v>
      </c>
      <c r="L225">
        <v>0</v>
      </c>
      <c r="M225">
        <f>COUNTIFS('k vyplneni'!O:O,"A",'k vyplneni'!Q:Q,"OBAM",'k vyplneni'!H:H,C225)</f>
        <v>0</v>
      </c>
      <c r="N225">
        <f t="shared" si="10"/>
        <v>0</v>
      </c>
      <c r="O225">
        <f t="shared" si="11"/>
        <v>0</v>
      </c>
      <c r="P225" t="str">
        <f>IF('k vyplneni'!E229="A",VLOOKUP('k vyplneni'!A229,B:H,7,0),"")</f>
        <v/>
      </c>
      <c r="Y225">
        <v>69</v>
      </c>
      <c r="Z225" t="e">
        <v>#N/A</v>
      </c>
      <c r="AA225">
        <v>69</v>
      </c>
      <c r="AB225">
        <f>COUNTIFS('k vyplneni'!O:O,"A",'k vyplneni'!H:H,C225)</f>
        <v>0</v>
      </c>
    </row>
    <row r="226" spans="1:28" x14ac:dyDescent="0.25">
      <c r="A226" t="s">
        <v>124</v>
      </c>
      <c r="B226" t="s">
        <v>349</v>
      </c>
      <c r="C226">
        <v>117391</v>
      </c>
      <c r="D226" t="s">
        <v>69</v>
      </c>
      <c r="E226">
        <v>107</v>
      </c>
      <c r="F226">
        <f>VLOOKUP(B226,'k vyplneni'!A:F,5,0)</f>
        <v>0</v>
      </c>
      <c r="G226">
        <v>102</v>
      </c>
      <c r="I226">
        <f t="shared" si="9"/>
        <v>102</v>
      </c>
      <c r="J226">
        <v>102</v>
      </c>
      <c r="K226">
        <v>5</v>
      </c>
      <c r="L226">
        <v>0</v>
      </c>
      <c r="M226">
        <f>COUNTIFS('k vyplneni'!O:O,"A",'k vyplneni'!Q:Q,"OBAM",'k vyplneni'!H:H,C226)</f>
        <v>0</v>
      </c>
      <c r="N226">
        <f t="shared" si="10"/>
        <v>0</v>
      </c>
      <c r="O226">
        <f t="shared" si="11"/>
        <v>0</v>
      </c>
      <c r="P226" t="str">
        <f>IF('k vyplneni'!E230="A",VLOOKUP('k vyplneni'!A230,B:H,7,0),"")</f>
        <v/>
      </c>
      <c r="Y226">
        <v>100</v>
      </c>
      <c r="Z226" t="e">
        <v>#N/A</v>
      </c>
      <c r="AA226">
        <v>100</v>
      </c>
      <c r="AB226">
        <f>COUNTIFS('k vyplneni'!O:O,"A",'k vyplneni'!H:H,C226)</f>
        <v>0</v>
      </c>
    </row>
    <row r="227" spans="1:28" x14ac:dyDescent="0.25">
      <c r="A227" t="s">
        <v>124</v>
      </c>
      <c r="B227" t="s">
        <v>350</v>
      </c>
      <c r="C227">
        <v>1481</v>
      </c>
      <c r="D227" t="s">
        <v>71</v>
      </c>
      <c r="E227">
        <v>37</v>
      </c>
      <c r="F227">
        <f>VLOOKUP(B227,'k vyplneni'!A:F,5,0)</f>
        <v>0</v>
      </c>
      <c r="G227">
        <v>31</v>
      </c>
      <c r="H227">
        <v>1</v>
      </c>
      <c r="I227">
        <f t="shared" si="9"/>
        <v>30</v>
      </c>
      <c r="J227">
        <v>31</v>
      </c>
      <c r="K227">
        <v>6</v>
      </c>
      <c r="L227">
        <v>0</v>
      </c>
      <c r="M227">
        <f>COUNTIFS('k vyplneni'!O:O,"A",'k vyplneni'!Q:Q,"OBAM",'k vyplneni'!H:H,C227)</f>
        <v>0</v>
      </c>
      <c r="N227">
        <f t="shared" si="10"/>
        <v>0</v>
      </c>
      <c r="O227">
        <f t="shared" si="11"/>
        <v>0</v>
      </c>
      <c r="P227" t="str">
        <f>IF('k vyplneni'!E231="A",VLOOKUP('k vyplneni'!A231,B:H,7,0),"")</f>
        <v/>
      </c>
      <c r="Y227">
        <v>30</v>
      </c>
      <c r="Z227">
        <v>1</v>
      </c>
      <c r="AA227">
        <v>31</v>
      </c>
      <c r="AB227">
        <f>COUNTIFS('k vyplneni'!O:O,"A",'k vyplneni'!H:H,C227)</f>
        <v>0</v>
      </c>
    </row>
    <row r="228" spans="1:28" x14ac:dyDescent="0.25">
      <c r="A228" t="s">
        <v>124</v>
      </c>
      <c r="B228" t="s">
        <v>351</v>
      </c>
      <c r="C228">
        <v>12904</v>
      </c>
      <c r="D228" t="s">
        <v>71</v>
      </c>
      <c r="E228">
        <v>179</v>
      </c>
      <c r="F228">
        <f>VLOOKUP(B228,'k vyplneni'!A:F,5,0)</f>
        <v>0</v>
      </c>
      <c r="G228">
        <v>43</v>
      </c>
      <c r="H228">
        <v>2</v>
      </c>
      <c r="I228">
        <f t="shared" si="9"/>
        <v>37</v>
      </c>
      <c r="J228">
        <v>39</v>
      </c>
      <c r="K228">
        <v>136</v>
      </c>
      <c r="L228">
        <v>4</v>
      </c>
      <c r="M228">
        <f>COUNTIFS('k vyplneni'!O:O,"A",'k vyplneni'!Q:Q,"OBAM",'k vyplneni'!H:H,C228)</f>
        <v>0</v>
      </c>
      <c r="N228">
        <f t="shared" si="10"/>
        <v>9.76</v>
      </c>
      <c r="O228">
        <f t="shared" si="11"/>
        <v>9.3000000000000007</v>
      </c>
      <c r="P228" t="str">
        <f>IF('k vyplneni'!E232="A",VLOOKUP('k vyplneni'!A232,B:H,7,0),"")</f>
        <v/>
      </c>
      <c r="Y228">
        <v>37</v>
      </c>
      <c r="Z228">
        <v>2</v>
      </c>
      <c r="AA228">
        <v>39</v>
      </c>
      <c r="AB228">
        <f>COUNTIFS('k vyplneni'!O:O,"A",'k vyplneni'!H:H,C228)</f>
        <v>0</v>
      </c>
    </row>
    <row r="229" spans="1:28" x14ac:dyDescent="0.25">
      <c r="A229" t="s">
        <v>124</v>
      </c>
      <c r="B229" t="s">
        <v>352</v>
      </c>
      <c r="C229">
        <v>14966</v>
      </c>
      <c r="D229" t="s">
        <v>71</v>
      </c>
      <c r="E229">
        <v>13</v>
      </c>
      <c r="F229">
        <f>VLOOKUP(B229,'k vyplneni'!A:F,5,0)</f>
        <v>0</v>
      </c>
      <c r="G229">
        <v>13</v>
      </c>
      <c r="H229">
        <v>5</v>
      </c>
      <c r="I229">
        <f t="shared" si="9"/>
        <v>8</v>
      </c>
      <c r="J229">
        <v>13</v>
      </c>
      <c r="L229">
        <v>0</v>
      </c>
      <c r="M229">
        <f>COUNTIFS('k vyplneni'!O:O,"A",'k vyplneni'!Q:Q,"OBAM",'k vyplneni'!H:H,C229)</f>
        <v>0</v>
      </c>
      <c r="N229">
        <f t="shared" si="10"/>
        <v>0</v>
      </c>
      <c r="O229">
        <f t="shared" si="11"/>
        <v>0</v>
      </c>
      <c r="P229" t="str">
        <f>IF('k vyplneni'!E233="A",VLOOKUP('k vyplneni'!A233,B:H,7,0),"")</f>
        <v/>
      </c>
      <c r="Y229">
        <v>8</v>
      </c>
      <c r="Z229">
        <v>5</v>
      </c>
      <c r="AA229">
        <v>13</v>
      </c>
      <c r="AB229">
        <f>COUNTIFS('k vyplneni'!O:O,"A",'k vyplneni'!H:H,C229)</f>
        <v>0</v>
      </c>
    </row>
    <row r="230" spans="1:28" x14ac:dyDescent="0.25">
      <c r="A230" t="s">
        <v>124</v>
      </c>
      <c r="B230" t="s">
        <v>353</v>
      </c>
      <c r="C230">
        <v>14974</v>
      </c>
      <c r="D230" t="s">
        <v>71</v>
      </c>
      <c r="E230">
        <v>104</v>
      </c>
      <c r="F230">
        <f>VLOOKUP(B230,'k vyplneni'!A:F,5,0)</f>
        <v>0</v>
      </c>
      <c r="G230">
        <v>76</v>
      </c>
      <c r="H230">
        <v>3</v>
      </c>
      <c r="I230">
        <f t="shared" si="9"/>
        <v>72</v>
      </c>
      <c r="J230">
        <v>75</v>
      </c>
      <c r="K230">
        <v>28</v>
      </c>
      <c r="L230">
        <v>1</v>
      </c>
      <c r="M230">
        <f>COUNTIFS('k vyplneni'!O:O,"A",'k vyplneni'!Q:Q,"OBAM",'k vyplneni'!H:H,C230)</f>
        <v>0</v>
      </c>
      <c r="N230">
        <f t="shared" si="10"/>
        <v>1.41</v>
      </c>
      <c r="O230">
        <f t="shared" si="11"/>
        <v>1.35</v>
      </c>
      <c r="P230" t="str">
        <f>IF('k vyplneni'!E234="A",VLOOKUP('k vyplneni'!A234,B:H,7,0),"")</f>
        <v/>
      </c>
      <c r="Y230">
        <v>70</v>
      </c>
      <c r="Z230">
        <v>3</v>
      </c>
      <c r="AA230">
        <v>73</v>
      </c>
      <c r="AB230">
        <f>COUNTIFS('k vyplneni'!O:O,"A",'k vyplneni'!H:H,C230)</f>
        <v>0</v>
      </c>
    </row>
    <row r="231" spans="1:28" x14ac:dyDescent="0.25">
      <c r="A231" t="s">
        <v>124</v>
      </c>
      <c r="B231" t="s">
        <v>354</v>
      </c>
      <c r="C231">
        <v>26310</v>
      </c>
      <c r="D231" t="s">
        <v>71</v>
      </c>
      <c r="E231">
        <v>61</v>
      </c>
      <c r="F231">
        <f>VLOOKUP(B231,'k vyplneni'!A:F,5,0)</f>
        <v>0</v>
      </c>
      <c r="G231">
        <v>61</v>
      </c>
      <c r="H231">
        <v>1</v>
      </c>
      <c r="I231">
        <f t="shared" si="9"/>
        <v>51</v>
      </c>
      <c r="J231">
        <v>52</v>
      </c>
      <c r="L231">
        <v>9</v>
      </c>
      <c r="M231">
        <f>COUNTIFS('k vyplneni'!O:O,"A",'k vyplneni'!Q:Q,"OBAM",'k vyplneni'!H:H,C231)</f>
        <v>0</v>
      </c>
      <c r="N231">
        <f t="shared" si="10"/>
        <v>15.79</v>
      </c>
      <c r="O231">
        <f t="shared" si="11"/>
        <v>15.52</v>
      </c>
      <c r="P231" t="str">
        <f>IF('k vyplneni'!E235="A",VLOOKUP('k vyplneni'!A235,B:H,7,0),"")</f>
        <v/>
      </c>
      <c r="Y231">
        <v>48</v>
      </c>
      <c r="Z231">
        <v>1</v>
      </c>
      <c r="AA231">
        <v>49</v>
      </c>
      <c r="AB231">
        <f>COUNTIFS('k vyplneni'!O:O,"A",'k vyplneni'!H:H,C231)</f>
        <v>0</v>
      </c>
    </row>
    <row r="232" spans="1:28" x14ac:dyDescent="0.25">
      <c r="A232" t="s">
        <v>124</v>
      </c>
      <c r="B232" t="s">
        <v>355</v>
      </c>
      <c r="C232">
        <v>31674</v>
      </c>
      <c r="D232" t="s">
        <v>69</v>
      </c>
      <c r="E232">
        <v>32</v>
      </c>
      <c r="F232">
        <f>VLOOKUP(B232,'k vyplneni'!A:F,5,0)</f>
        <v>0</v>
      </c>
      <c r="G232">
        <v>32</v>
      </c>
      <c r="I232">
        <f t="shared" si="9"/>
        <v>32</v>
      </c>
      <c r="J232">
        <v>32</v>
      </c>
      <c r="L232">
        <v>0</v>
      </c>
      <c r="M232">
        <f>COUNTIFS('k vyplneni'!O:O,"A",'k vyplneni'!Q:Q,"OBAM",'k vyplneni'!H:H,C232)</f>
        <v>0</v>
      </c>
      <c r="N232">
        <f t="shared" si="10"/>
        <v>0</v>
      </c>
      <c r="O232">
        <f t="shared" si="11"/>
        <v>0</v>
      </c>
      <c r="P232" t="str">
        <f>IF('k vyplneni'!E236="A",VLOOKUP('k vyplneni'!A236,B:H,7,0),"")</f>
        <v/>
      </c>
      <c r="Y232">
        <v>32</v>
      </c>
      <c r="Z232" t="e">
        <v>#N/A</v>
      </c>
      <c r="AA232">
        <v>32</v>
      </c>
      <c r="AB232">
        <f>COUNTIFS('k vyplneni'!O:O,"A",'k vyplneni'!H:H,C232)</f>
        <v>0</v>
      </c>
    </row>
    <row r="233" spans="1:28" x14ac:dyDescent="0.25">
      <c r="A233" t="s">
        <v>124</v>
      </c>
      <c r="B233" t="s">
        <v>356</v>
      </c>
      <c r="C233">
        <v>31682</v>
      </c>
      <c r="D233" t="s">
        <v>72</v>
      </c>
      <c r="E233">
        <v>69</v>
      </c>
      <c r="F233">
        <f>VLOOKUP(B233,'k vyplneni'!A:F,5,0)</f>
        <v>0</v>
      </c>
      <c r="G233">
        <v>2</v>
      </c>
      <c r="I233">
        <f t="shared" si="9"/>
        <v>2</v>
      </c>
      <c r="J233">
        <v>2</v>
      </c>
      <c r="K233">
        <v>67</v>
      </c>
      <c r="L233">
        <v>0</v>
      </c>
      <c r="M233">
        <f>COUNTIFS('k vyplneni'!O:O,"A",'k vyplneni'!Q:Q,"OBAM",'k vyplneni'!H:H,C233)</f>
        <v>0</v>
      </c>
      <c r="N233" t="e">
        <f t="shared" si="10"/>
        <v>#DIV/0!</v>
      </c>
      <c r="O233" t="e">
        <f t="shared" si="11"/>
        <v>#DIV/0!</v>
      </c>
      <c r="P233" t="str">
        <f>IF('k vyplneni'!E237="A",VLOOKUP('k vyplneni'!A237,B:H,7,0),"")</f>
        <v/>
      </c>
      <c r="Y233">
        <v>0</v>
      </c>
      <c r="Z233" t="e">
        <v>#N/A</v>
      </c>
      <c r="AA233">
        <v>0</v>
      </c>
      <c r="AB233">
        <f>COUNTIFS('k vyplneni'!O:O,"A",'k vyplneni'!H:H,C233)</f>
        <v>0</v>
      </c>
    </row>
    <row r="234" spans="1:28" x14ac:dyDescent="0.25">
      <c r="A234" t="s">
        <v>124</v>
      </c>
      <c r="B234" t="s">
        <v>357</v>
      </c>
      <c r="C234">
        <v>31691</v>
      </c>
      <c r="D234" t="s">
        <v>69</v>
      </c>
      <c r="E234">
        <v>16</v>
      </c>
      <c r="F234">
        <f>VLOOKUP(B234,'k vyplneni'!A:F,5,0)</f>
        <v>0</v>
      </c>
      <c r="G234">
        <v>13</v>
      </c>
      <c r="I234">
        <f t="shared" si="9"/>
        <v>12</v>
      </c>
      <c r="J234">
        <v>12</v>
      </c>
      <c r="K234">
        <v>3</v>
      </c>
      <c r="L234">
        <v>1</v>
      </c>
      <c r="M234">
        <f>COUNTIFS('k vyplneni'!O:O,"A",'k vyplneni'!Q:Q,"OBAM",'k vyplneni'!H:H,C234)</f>
        <v>0</v>
      </c>
      <c r="N234">
        <f t="shared" si="10"/>
        <v>8.33</v>
      </c>
      <c r="O234">
        <f t="shared" si="11"/>
        <v>8.33</v>
      </c>
      <c r="P234" t="str">
        <f>IF('k vyplneni'!E238="A",VLOOKUP('k vyplneni'!A238,B:H,7,0),"")</f>
        <v/>
      </c>
      <c r="Y234">
        <v>11</v>
      </c>
      <c r="Z234" t="e">
        <v>#N/A</v>
      </c>
      <c r="AA234">
        <v>11</v>
      </c>
      <c r="AB234">
        <f>COUNTIFS('k vyplneni'!O:O,"A",'k vyplneni'!H:H,C234)</f>
        <v>0</v>
      </c>
    </row>
    <row r="235" spans="1:28" x14ac:dyDescent="0.25">
      <c r="A235" t="s">
        <v>124</v>
      </c>
      <c r="B235" t="s">
        <v>358</v>
      </c>
      <c r="C235">
        <v>31704</v>
      </c>
      <c r="D235" t="s">
        <v>69</v>
      </c>
      <c r="E235">
        <v>22</v>
      </c>
      <c r="F235">
        <f>VLOOKUP(B235,'k vyplneni'!A:F,5,0)</f>
        <v>0</v>
      </c>
      <c r="G235">
        <v>16</v>
      </c>
      <c r="I235">
        <f t="shared" si="9"/>
        <v>16</v>
      </c>
      <c r="J235">
        <v>16</v>
      </c>
      <c r="K235">
        <v>6</v>
      </c>
      <c r="L235">
        <v>0</v>
      </c>
      <c r="M235">
        <f>COUNTIFS('k vyplneni'!O:O,"A",'k vyplneni'!Q:Q,"OBAM",'k vyplneni'!H:H,C235)</f>
        <v>0</v>
      </c>
      <c r="N235">
        <f t="shared" si="10"/>
        <v>0</v>
      </c>
      <c r="O235">
        <f t="shared" si="11"/>
        <v>0</v>
      </c>
      <c r="P235" t="str">
        <f>IF('k vyplneni'!E239="A",VLOOKUP('k vyplneni'!A239,B:H,7,0),"")</f>
        <v/>
      </c>
      <c r="Y235">
        <v>16</v>
      </c>
      <c r="Z235" t="e">
        <v>#N/A</v>
      </c>
      <c r="AA235">
        <v>16</v>
      </c>
      <c r="AB235">
        <f>COUNTIFS('k vyplneni'!O:O,"A",'k vyplneni'!H:H,C235)</f>
        <v>0</v>
      </c>
    </row>
    <row r="236" spans="1:28" x14ac:dyDescent="0.25">
      <c r="A236" t="s">
        <v>124</v>
      </c>
      <c r="B236" t="s">
        <v>359</v>
      </c>
      <c r="C236">
        <v>34452</v>
      </c>
      <c r="D236" t="s">
        <v>69</v>
      </c>
      <c r="E236">
        <v>51</v>
      </c>
      <c r="F236">
        <f>VLOOKUP(B236,'k vyplneni'!A:F,5,0)</f>
        <v>0</v>
      </c>
      <c r="G236">
        <v>28</v>
      </c>
      <c r="I236">
        <f t="shared" si="9"/>
        <v>27</v>
      </c>
      <c r="J236">
        <v>27</v>
      </c>
      <c r="K236">
        <v>23</v>
      </c>
      <c r="L236">
        <v>1</v>
      </c>
      <c r="M236">
        <f>COUNTIFS('k vyplneni'!O:O,"A",'k vyplneni'!Q:Q,"OBAM",'k vyplneni'!H:H,C236)</f>
        <v>0</v>
      </c>
      <c r="N236">
        <f t="shared" si="10"/>
        <v>3.57</v>
      </c>
      <c r="O236">
        <f t="shared" si="11"/>
        <v>3.57</v>
      </c>
      <c r="P236" t="str">
        <f>IF('k vyplneni'!E240="A",VLOOKUP('k vyplneni'!A240,B:H,7,0),"")</f>
        <v/>
      </c>
      <c r="Y236">
        <v>27</v>
      </c>
      <c r="Z236" t="e">
        <v>#N/A</v>
      </c>
      <c r="AA236">
        <v>27</v>
      </c>
      <c r="AB236">
        <f>COUNTIFS('k vyplneni'!O:O,"A",'k vyplneni'!H:H,C236)</f>
        <v>0</v>
      </c>
    </row>
    <row r="237" spans="1:28" x14ac:dyDescent="0.25">
      <c r="A237" t="s">
        <v>124</v>
      </c>
      <c r="B237" t="s">
        <v>360</v>
      </c>
      <c r="C237">
        <v>39268</v>
      </c>
      <c r="D237" t="s">
        <v>69</v>
      </c>
      <c r="E237">
        <v>42</v>
      </c>
      <c r="F237">
        <f>VLOOKUP(B237,'k vyplneni'!A:F,5,0)</f>
        <v>0</v>
      </c>
      <c r="G237">
        <v>22</v>
      </c>
      <c r="I237">
        <f t="shared" si="9"/>
        <v>22</v>
      </c>
      <c r="J237">
        <v>22</v>
      </c>
      <c r="K237">
        <v>20</v>
      </c>
      <c r="L237">
        <v>0</v>
      </c>
      <c r="M237">
        <f>COUNTIFS('k vyplneni'!O:O,"A",'k vyplneni'!Q:Q,"OBAM",'k vyplneni'!H:H,C237)</f>
        <v>0</v>
      </c>
      <c r="N237">
        <f t="shared" si="10"/>
        <v>0</v>
      </c>
      <c r="O237">
        <f t="shared" si="11"/>
        <v>0</v>
      </c>
      <c r="P237" t="str">
        <f>IF('k vyplneni'!E241="A",VLOOKUP('k vyplneni'!A241,B:H,7,0),"")</f>
        <v/>
      </c>
      <c r="Y237">
        <v>22</v>
      </c>
      <c r="Z237" t="e">
        <v>#N/A</v>
      </c>
      <c r="AA237">
        <v>22</v>
      </c>
      <c r="AB237">
        <f>COUNTIFS('k vyplneni'!O:O,"A",'k vyplneni'!H:H,C237)</f>
        <v>0</v>
      </c>
    </row>
    <row r="238" spans="1:28" x14ac:dyDescent="0.25">
      <c r="A238" t="s">
        <v>124</v>
      </c>
      <c r="B238" t="s">
        <v>361</v>
      </c>
      <c r="C238">
        <v>52124</v>
      </c>
      <c r="D238" t="s">
        <v>72</v>
      </c>
      <c r="E238">
        <v>135</v>
      </c>
      <c r="F238">
        <f>VLOOKUP(B238,'k vyplneni'!A:F,5,0)</f>
        <v>0</v>
      </c>
      <c r="G238">
        <v>4</v>
      </c>
      <c r="I238">
        <f t="shared" si="9"/>
        <v>4</v>
      </c>
      <c r="J238">
        <v>4</v>
      </c>
      <c r="K238">
        <v>131</v>
      </c>
      <c r="L238">
        <v>0</v>
      </c>
      <c r="M238">
        <f>COUNTIFS('k vyplneni'!O:O,"A",'k vyplneni'!Q:Q,"OBAM",'k vyplneni'!H:H,C238)</f>
        <v>0</v>
      </c>
      <c r="N238" t="e">
        <f t="shared" si="10"/>
        <v>#DIV/0!</v>
      </c>
      <c r="O238" t="e">
        <f t="shared" si="11"/>
        <v>#DIV/0!</v>
      </c>
      <c r="P238" t="str">
        <f>IF('k vyplneni'!E242="A",VLOOKUP('k vyplneni'!A242,B:H,7,0),"")</f>
        <v/>
      </c>
      <c r="Y238">
        <v>0</v>
      </c>
      <c r="Z238" t="e">
        <v>#N/A</v>
      </c>
      <c r="AA238">
        <v>0</v>
      </c>
      <c r="AB238">
        <f>COUNTIFS('k vyplneni'!O:O,"A",'k vyplneni'!H:H,C238)</f>
        <v>0</v>
      </c>
    </row>
    <row r="239" spans="1:28" x14ac:dyDescent="0.25">
      <c r="A239" t="s">
        <v>124</v>
      </c>
      <c r="B239" t="s">
        <v>362</v>
      </c>
      <c r="C239">
        <v>52248</v>
      </c>
      <c r="D239" t="s">
        <v>72</v>
      </c>
      <c r="E239">
        <v>83</v>
      </c>
      <c r="F239">
        <f>VLOOKUP(B239,'k vyplneni'!A:F,5,0)</f>
        <v>0</v>
      </c>
      <c r="G239">
        <v>2</v>
      </c>
      <c r="I239">
        <f t="shared" si="9"/>
        <v>2</v>
      </c>
      <c r="J239">
        <v>2</v>
      </c>
      <c r="K239">
        <v>81</v>
      </c>
      <c r="L239">
        <v>0</v>
      </c>
      <c r="M239">
        <f>COUNTIFS('k vyplneni'!O:O,"A",'k vyplneni'!Q:Q,"OBAM",'k vyplneni'!H:H,C239)</f>
        <v>0</v>
      </c>
      <c r="N239" t="e">
        <f t="shared" si="10"/>
        <v>#DIV/0!</v>
      </c>
      <c r="O239" t="e">
        <f t="shared" si="11"/>
        <v>#DIV/0!</v>
      </c>
      <c r="P239" t="str">
        <f>IF('k vyplneni'!E243="A",VLOOKUP('k vyplneni'!A243,B:H,7,0),"")</f>
        <v/>
      </c>
      <c r="Y239">
        <v>0</v>
      </c>
      <c r="Z239" t="e">
        <v>#N/A</v>
      </c>
      <c r="AA239">
        <v>0</v>
      </c>
      <c r="AB239">
        <f>COUNTIFS('k vyplneni'!O:O,"A",'k vyplneni'!H:H,C239)</f>
        <v>0</v>
      </c>
    </row>
    <row r="240" spans="1:28" x14ac:dyDescent="0.25">
      <c r="A240" t="s">
        <v>124</v>
      </c>
      <c r="B240" t="s">
        <v>363</v>
      </c>
      <c r="C240">
        <v>53368</v>
      </c>
      <c r="D240" t="s">
        <v>72</v>
      </c>
      <c r="E240">
        <v>73</v>
      </c>
      <c r="F240">
        <f>VLOOKUP(B240,'k vyplneni'!A:F,5,0)</f>
        <v>0</v>
      </c>
      <c r="G240">
        <v>2</v>
      </c>
      <c r="I240">
        <f t="shared" si="9"/>
        <v>2</v>
      </c>
      <c r="J240">
        <v>2</v>
      </c>
      <c r="K240">
        <v>71</v>
      </c>
      <c r="L240">
        <v>0</v>
      </c>
      <c r="M240">
        <f>COUNTIFS('k vyplneni'!O:O,"A",'k vyplneni'!Q:Q,"OBAM",'k vyplneni'!H:H,C240)</f>
        <v>0</v>
      </c>
      <c r="N240" t="e">
        <f t="shared" si="10"/>
        <v>#DIV/0!</v>
      </c>
      <c r="O240" t="e">
        <f t="shared" si="11"/>
        <v>#DIV/0!</v>
      </c>
      <c r="P240" t="str">
        <f>IF('k vyplneni'!E244="A",VLOOKUP('k vyplneni'!A244,B:H,7,0),"")</f>
        <v/>
      </c>
      <c r="Y240">
        <v>0</v>
      </c>
      <c r="Z240" t="e">
        <v>#N/A</v>
      </c>
      <c r="AA240">
        <v>0</v>
      </c>
      <c r="AB240">
        <f>COUNTIFS('k vyplneni'!O:O,"A",'k vyplneni'!H:H,C240)</f>
        <v>0</v>
      </c>
    </row>
    <row r="241" spans="1:28" x14ac:dyDescent="0.25">
      <c r="A241" t="s">
        <v>124</v>
      </c>
      <c r="B241" t="s">
        <v>364</v>
      </c>
      <c r="C241">
        <v>53376</v>
      </c>
      <c r="D241" t="s">
        <v>69</v>
      </c>
      <c r="E241">
        <v>34</v>
      </c>
      <c r="F241">
        <f>VLOOKUP(B241,'k vyplneni'!A:F,5,0)</f>
        <v>0</v>
      </c>
      <c r="G241">
        <v>30</v>
      </c>
      <c r="I241">
        <f t="shared" si="9"/>
        <v>30</v>
      </c>
      <c r="J241">
        <v>30</v>
      </c>
      <c r="K241">
        <v>4</v>
      </c>
      <c r="L241">
        <v>0</v>
      </c>
      <c r="M241">
        <f>COUNTIFS('k vyplneni'!O:O,"A",'k vyplneni'!Q:Q,"OBAM",'k vyplneni'!H:H,C241)</f>
        <v>0</v>
      </c>
      <c r="N241">
        <f t="shared" si="10"/>
        <v>0</v>
      </c>
      <c r="O241">
        <f t="shared" si="11"/>
        <v>0</v>
      </c>
      <c r="P241" t="str">
        <f>IF('k vyplneni'!E245="A",VLOOKUP('k vyplneni'!A245,B:H,7,0),"")</f>
        <v/>
      </c>
      <c r="Y241">
        <v>30</v>
      </c>
      <c r="Z241" t="e">
        <v>#N/A</v>
      </c>
      <c r="AA241">
        <v>30</v>
      </c>
      <c r="AB241">
        <f>COUNTIFS('k vyplneni'!O:O,"A",'k vyplneni'!H:H,C241)</f>
        <v>0</v>
      </c>
    </row>
    <row r="242" spans="1:28" x14ac:dyDescent="0.25">
      <c r="A242" t="s">
        <v>124</v>
      </c>
      <c r="B242" t="s">
        <v>365</v>
      </c>
      <c r="C242">
        <v>72150</v>
      </c>
      <c r="D242" t="s">
        <v>71</v>
      </c>
      <c r="E242">
        <v>49</v>
      </c>
      <c r="F242">
        <f>VLOOKUP(B242,'k vyplneni'!A:F,5,0)</f>
        <v>0</v>
      </c>
      <c r="G242">
        <v>45</v>
      </c>
      <c r="H242">
        <v>1</v>
      </c>
      <c r="I242">
        <f t="shared" si="9"/>
        <v>44</v>
      </c>
      <c r="J242">
        <v>45</v>
      </c>
      <c r="K242">
        <v>4</v>
      </c>
      <c r="L242">
        <v>0</v>
      </c>
      <c r="M242">
        <f>COUNTIFS('k vyplneni'!O:O,"A",'k vyplneni'!Q:Q,"OBAM",'k vyplneni'!H:H,C242)</f>
        <v>0</v>
      </c>
      <c r="N242">
        <f t="shared" si="10"/>
        <v>0</v>
      </c>
      <c r="O242">
        <f t="shared" si="11"/>
        <v>0</v>
      </c>
      <c r="P242" t="str">
        <f>IF('k vyplneni'!E246="A",VLOOKUP('k vyplneni'!A246,B:H,7,0),"")</f>
        <v/>
      </c>
      <c r="Y242">
        <v>42</v>
      </c>
      <c r="Z242">
        <v>1</v>
      </c>
      <c r="AA242">
        <v>43</v>
      </c>
      <c r="AB242">
        <f>COUNTIFS('k vyplneni'!O:O,"A",'k vyplneni'!H:H,C242)</f>
        <v>0</v>
      </c>
    </row>
    <row r="243" spans="1:28" x14ac:dyDescent="0.25">
      <c r="A243" t="s">
        <v>124</v>
      </c>
      <c r="B243" t="s">
        <v>366</v>
      </c>
      <c r="C243">
        <v>76066</v>
      </c>
      <c r="D243" t="s">
        <v>69</v>
      </c>
      <c r="E243">
        <v>253</v>
      </c>
      <c r="F243">
        <f>VLOOKUP(B243,'k vyplneni'!A:F,5,0)</f>
        <v>0</v>
      </c>
      <c r="G243">
        <v>53</v>
      </c>
      <c r="I243">
        <f t="shared" si="9"/>
        <v>45</v>
      </c>
      <c r="J243">
        <v>45</v>
      </c>
      <c r="K243">
        <v>200</v>
      </c>
      <c r="L243">
        <v>8</v>
      </c>
      <c r="M243">
        <f>COUNTIFS('k vyplneni'!O:O,"A",'k vyplneni'!Q:Q,"OBAM",'k vyplneni'!H:H,C243)</f>
        <v>0</v>
      </c>
      <c r="N243">
        <f t="shared" si="10"/>
        <v>15.38</v>
      </c>
      <c r="O243">
        <f t="shared" si="11"/>
        <v>15.38</v>
      </c>
      <c r="P243" t="str">
        <f>IF('k vyplneni'!E247="A",VLOOKUP('k vyplneni'!A247,B:H,7,0),"")</f>
        <v/>
      </c>
      <c r="Y243">
        <v>44</v>
      </c>
      <c r="Z243" t="e">
        <v>#N/A</v>
      </c>
      <c r="AA243">
        <v>44</v>
      </c>
      <c r="AB243">
        <f>COUNTIFS('k vyplneni'!O:O,"A",'k vyplneni'!H:H,C243)</f>
        <v>0</v>
      </c>
    </row>
    <row r="244" spans="1:28" x14ac:dyDescent="0.25">
      <c r="A244" t="s">
        <v>124</v>
      </c>
      <c r="B244" t="s">
        <v>367</v>
      </c>
      <c r="C244">
        <v>189936</v>
      </c>
      <c r="D244" t="s">
        <v>69</v>
      </c>
      <c r="E244">
        <v>29</v>
      </c>
      <c r="F244">
        <f>VLOOKUP(B244,'k vyplneni'!A:F,5,0)</f>
        <v>0</v>
      </c>
      <c r="G244">
        <v>23</v>
      </c>
      <c r="I244">
        <f t="shared" si="9"/>
        <v>23</v>
      </c>
      <c r="J244">
        <v>23</v>
      </c>
      <c r="K244">
        <v>6</v>
      </c>
      <c r="L244">
        <v>0</v>
      </c>
      <c r="M244">
        <f>COUNTIFS('k vyplneni'!O:O,"A",'k vyplneni'!Q:Q,"OBAM",'k vyplneni'!H:H,C244)</f>
        <v>0</v>
      </c>
      <c r="N244">
        <f t="shared" si="10"/>
        <v>0</v>
      </c>
      <c r="O244">
        <f t="shared" si="11"/>
        <v>0</v>
      </c>
      <c r="P244" t="str">
        <f>IF('k vyplneni'!E248="A",VLOOKUP('k vyplneni'!A248,B:H,7,0),"")</f>
        <v/>
      </c>
      <c r="Y244">
        <v>23</v>
      </c>
      <c r="Z244" t="e">
        <v>#N/A</v>
      </c>
      <c r="AA244">
        <v>23</v>
      </c>
      <c r="AB244">
        <f>COUNTIFS('k vyplneni'!O:O,"A",'k vyplneni'!H:H,C244)</f>
        <v>0</v>
      </c>
    </row>
    <row r="245" spans="1:28" x14ac:dyDescent="0.25">
      <c r="A245" t="s">
        <v>124</v>
      </c>
      <c r="B245" t="s">
        <v>368</v>
      </c>
      <c r="C245">
        <v>80802</v>
      </c>
      <c r="D245" t="s">
        <v>72</v>
      </c>
      <c r="E245">
        <v>93</v>
      </c>
      <c r="F245">
        <f>VLOOKUP(B245,'k vyplneni'!A:F,5,0)</f>
        <v>0</v>
      </c>
      <c r="G245">
        <v>1</v>
      </c>
      <c r="I245">
        <f t="shared" si="9"/>
        <v>1</v>
      </c>
      <c r="J245">
        <v>1</v>
      </c>
      <c r="K245">
        <v>92</v>
      </c>
      <c r="L245">
        <v>0</v>
      </c>
      <c r="M245">
        <f>COUNTIFS('k vyplneni'!O:O,"A",'k vyplneni'!Q:Q,"OBAM",'k vyplneni'!H:H,C245)</f>
        <v>0</v>
      </c>
      <c r="N245" t="e">
        <f t="shared" si="10"/>
        <v>#DIV/0!</v>
      </c>
      <c r="O245" t="e">
        <f t="shared" si="11"/>
        <v>#DIV/0!</v>
      </c>
      <c r="P245" t="str">
        <f>IF('k vyplneni'!E249="A",VLOOKUP('k vyplneni'!A249,B:H,7,0),"")</f>
        <v/>
      </c>
      <c r="Y245">
        <v>0</v>
      </c>
      <c r="Z245" t="e">
        <v>#N/A</v>
      </c>
      <c r="AA245">
        <v>0</v>
      </c>
      <c r="AB245">
        <f>COUNTIFS('k vyplneni'!O:O,"A",'k vyplneni'!H:H,C245)</f>
        <v>0</v>
      </c>
    </row>
    <row r="246" spans="1:28" x14ac:dyDescent="0.25">
      <c r="A246" t="s">
        <v>124</v>
      </c>
      <c r="B246" t="s">
        <v>369</v>
      </c>
      <c r="C246">
        <v>80811</v>
      </c>
      <c r="D246" t="s">
        <v>69</v>
      </c>
      <c r="E246">
        <v>48</v>
      </c>
      <c r="F246">
        <f>VLOOKUP(B246,'k vyplneni'!A:F,5,0)</f>
        <v>0</v>
      </c>
      <c r="G246">
        <v>18</v>
      </c>
      <c r="I246">
        <f t="shared" si="9"/>
        <v>16</v>
      </c>
      <c r="J246">
        <v>16</v>
      </c>
      <c r="K246">
        <v>30</v>
      </c>
      <c r="L246">
        <v>2</v>
      </c>
      <c r="M246">
        <f>COUNTIFS('k vyplneni'!O:O,"A",'k vyplneni'!Q:Q,"OBAM",'k vyplneni'!H:H,C246)</f>
        <v>0</v>
      </c>
      <c r="N246">
        <f t="shared" si="10"/>
        <v>11.11</v>
      </c>
      <c r="O246">
        <f t="shared" si="11"/>
        <v>11.11</v>
      </c>
      <c r="P246" t="str">
        <f>IF('k vyplneni'!E250="A",VLOOKUP('k vyplneni'!A250,B:H,7,0),"")</f>
        <v/>
      </c>
      <c r="Y246">
        <v>16</v>
      </c>
      <c r="Z246" t="e">
        <v>#N/A</v>
      </c>
      <c r="AA246">
        <v>16</v>
      </c>
      <c r="AB246">
        <f>COUNTIFS('k vyplneni'!O:O,"A",'k vyplneni'!H:H,C246)</f>
        <v>0</v>
      </c>
    </row>
    <row r="247" spans="1:28" x14ac:dyDescent="0.25">
      <c r="A247" t="s">
        <v>124</v>
      </c>
      <c r="B247" t="s">
        <v>370</v>
      </c>
      <c r="C247">
        <v>83372</v>
      </c>
      <c r="D247" t="s">
        <v>72</v>
      </c>
      <c r="E247">
        <v>175</v>
      </c>
      <c r="F247">
        <f>VLOOKUP(B247,'k vyplneni'!A:F,5,0)</f>
        <v>0</v>
      </c>
      <c r="G247">
        <v>5</v>
      </c>
      <c r="I247">
        <f t="shared" si="9"/>
        <v>5</v>
      </c>
      <c r="J247">
        <v>5</v>
      </c>
      <c r="K247">
        <v>170</v>
      </c>
      <c r="L247">
        <v>0</v>
      </c>
      <c r="M247">
        <f>COUNTIFS('k vyplneni'!O:O,"A",'k vyplneni'!Q:Q,"OBAM",'k vyplneni'!H:H,C247)</f>
        <v>0</v>
      </c>
      <c r="N247" t="e">
        <f t="shared" si="10"/>
        <v>#DIV/0!</v>
      </c>
      <c r="O247" t="e">
        <f t="shared" si="11"/>
        <v>#DIV/0!</v>
      </c>
      <c r="P247" t="str">
        <f>IF('k vyplneni'!E251="A",VLOOKUP('k vyplneni'!A251,B:H,7,0),"")</f>
        <v/>
      </c>
      <c r="Y247">
        <v>0</v>
      </c>
      <c r="Z247" t="e">
        <v>#N/A</v>
      </c>
      <c r="AA247">
        <v>0</v>
      </c>
      <c r="AB247">
        <f>COUNTIFS('k vyplneni'!O:O,"A",'k vyplneni'!H:H,C247)</f>
        <v>0</v>
      </c>
    </row>
    <row r="248" spans="1:28" x14ac:dyDescent="0.25">
      <c r="A248" t="s">
        <v>124</v>
      </c>
      <c r="B248" t="s">
        <v>371</v>
      </c>
      <c r="C248">
        <v>100366</v>
      </c>
      <c r="D248" t="s">
        <v>69</v>
      </c>
      <c r="E248">
        <v>41</v>
      </c>
      <c r="F248">
        <f>VLOOKUP(B248,'k vyplneni'!A:F,5,0)</f>
        <v>0</v>
      </c>
      <c r="G248">
        <v>28</v>
      </c>
      <c r="I248">
        <f t="shared" si="9"/>
        <v>28</v>
      </c>
      <c r="J248">
        <v>28</v>
      </c>
      <c r="K248">
        <v>13</v>
      </c>
      <c r="L248">
        <v>0</v>
      </c>
      <c r="M248">
        <f>COUNTIFS('k vyplneni'!O:O,"A",'k vyplneni'!Q:Q,"OBAM",'k vyplneni'!H:H,C248)</f>
        <v>0</v>
      </c>
      <c r="N248">
        <f t="shared" si="10"/>
        <v>0</v>
      </c>
      <c r="O248">
        <f t="shared" si="11"/>
        <v>0</v>
      </c>
      <c r="P248" t="str">
        <f>IF('k vyplneni'!E252="A",VLOOKUP('k vyplneni'!A252,B:H,7,0),"")</f>
        <v/>
      </c>
      <c r="Y248">
        <v>26</v>
      </c>
      <c r="Z248" t="e">
        <v>#N/A</v>
      </c>
      <c r="AA248">
        <v>26</v>
      </c>
      <c r="AB248">
        <f>COUNTIFS('k vyplneni'!O:O,"A",'k vyplneni'!H:H,C248)</f>
        <v>0</v>
      </c>
    </row>
    <row r="249" spans="1:28" x14ac:dyDescent="0.25">
      <c r="A249" t="s">
        <v>124</v>
      </c>
      <c r="B249" t="s">
        <v>372</v>
      </c>
      <c r="C249">
        <v>100374</v>
      </c>
      <c r="D249" t="s">
        <v>69</v>
      </c>
      <c r="E249">
        <v>51</v>
      </c>
      <c r="F249">
        <f>VLOOKUP(B249,'k vyplneni'!A:F,5,0)</f>
        <v>0</v>
      </c>
      <c r="G249">
        <v>21</v>
      </c>
      <c r="I249">
        <f t="shared" si="9"/>
        <v>21</v>
      </c>
      <c r="J249">
        <v>21</v>
      </c>
      <c r="K249">
        <v>30</v>
      </c>
      <c r="L249">
        <v>0</v>
      </c>
      <c r="M249">
        <f>COUNTIFS('k vyplneni'!O:O,"A",'k vyplneni'!Q:Q,"OBAM",'k vyplneni'!H:H,C249)</f>
        <v>0</v>
      </c>
      <c r="N249">
        <f t="shared" si="10"/>
        <v>0</v>
      </c>
      <c r="O249">
        <f t="shared" si="11"/>
        <v>0</v>
      </c>
      <c r="P249" t="str">
        <f>IF('k vyplneni'!E253="A",VLOOKUP('k vyplneni'!A253,B:H,7,0),"")</f>
        <v/>
      </c>
      <c r="Y249">
        <v>21</v>
      </c>
      <c r="Z249" t="e">
        <v>#N/A</v>
      </c>
      <c r="AA249">
        <v>21</v>
      </c>
      <c r="AB249">
        <f>COUNTIFS('k vyplneni'!O:O,"A",'k vyplneni'!H:H,C249)</f>
        <v>0</v>
      </c>
    </row>
    <row r="250" spans="1:28" x14ac:dyDescent="0.25">
      <c r="A250" t="s">
        <v>124</v>
      </c>
      <c r="B250" t="s">
        <v>373</v>
      </c>
      <c r="C250">
        <v>167801</v>
      </c>
      <c r="D250" t="s">
        <v>69</v>
      </c>
      <c r="E250">
        <v>29</v>
      </c>
      <c r="F250">
        <f>VLOOKUP(B250,'k vyplneni'!A:F,5,0)</f>
        <v>0</v>
      </c>
      <c r="G250">
        <v>11</v>
      </c>
      <c r="I250">
        <f t="shared" si="9"/>
        <v>11</v>
      </c>
      <c r="J250">
        <v>11</v>
      </c>
      <c r="K250">
        <v>18</v>
      </c>
      <c r="L250">
        <v>0</v>
      </c>
      <c r="M250">
        <f>COUNTIFS('k vyplneni'!O:O,"A",'k vyplneni'!Q:Q,"OBAM",'k vyplneni'!H:H,C250)</f>
        <v>0</v>
      </c>
      <c r="N250">
        <f t="shared" si="10"/>
        <v>0</v>
      </c>
      <c r="O250">
        <f t="shared" si="11"/>
        <v>0</v>
      </c>
      <c r="P250" t="str">
        <f>IF('k vyplneni'!E254="A",VLOOKUP('k vyplneni'!A254,B:H,7,0),"")</f>
        <v/>
      </c>
      <c r="Y250">
        <v>11</v>
      </c>
      <c r="Z250" t="e">
        <v>#N/A</v>
      </c>
      <c r="AA250">
        <v>11</v>
      </c>
      <c r="AB250">
        <f>COUNTIFS('k vyplneni'!O:O,"A",'k vyplneni'!H:H,C250)</f>
        <v>0</v>
      </c>
    </row>
    <row r="251" spans="1:28" x14ac:dyDescent="0.25">
      <c r="A251" t="s">
        <v>124</v>
      </c>
      <c r="B251" t="s">
        <v>374</v>
      </c>
      <c r="C251">
        <v>167819</v>
      </c>
      <c r="D251" t="s">
        <v>69</v>
      </c>
      <c r="E251">
        <v>20</v>
      </c>
      <c r="F251">
        <f>VLOOKUP(B251,'k vyplneni'!A:F,5,0)</f>
        <v>0</v>
      </c>
      <c r="G251">
        <v>3</v>
      </c>
      <c r="I251">
        <f t="shared" si="9"/>
        <v>3</v>
      </c>
      <c r="J251">
        <v>3</v>
      </c>
      <c r="K251">
        <v>17</v>
      </c>
      <c r="L251">
        <v>0</v>
      </c>
      <c r="M251">
        <f>COUNTIFS('k vyplneni'!O:O,"A",'k vyplneni'!Q:Q,"OBAM",'k vyplneni'!H:H,C251)</f>
        <v>0</v>
      </c>
      <c r="N251">
        <f t="shared" si="10"/>
        <v>0</v>
      </c>
      <c r="O251">
        <f t="shared" si="11"/>
        <v>0</v>
      </c>
      <c r="P251" t="str">
        <f>IF('k vyplneni'!E255="A",VLOOKUP('k vyplneni'!A255,B:H,7,0),"")</f>
        <v/>
      </c>
      <c r="Y251">
        <v>3</v>
      </c>
      <c r="Z251" t="e">
        <v>#N/A</v>
      </c>
      <c r="AA251">
        <v>3</v>
      </c>
      <c r="AB251">
        <f>COUNTIFS('k vyplneni'!O:O,"A",'k vyplneni'!H:H,C251)</f>
        <v>0</v>
      </c>
    </row>
    <row r="252" spans="1:28" x14ac:dyDescent="0.25">
      <c r="A252" t="s">
        <v>124</v>
      </c>
      <c r="B252" t="s">
        <v>375</v>
      </c>
      <c r="C252">
        <v>167827</v>
      </c>
      <c r="D252" t="s">
        <v>69</v>
      </c>
      <c r="E252">
        <v>56</v>
      </c>
      <c r="F252">
        <f>VLOOKUP(B252,'k vyplneni'!A:F,5,0)</f>
        <v>0</v>
      </c>
      <c r="G252">
        <v>38</v>
      </c>
      <c r="I252">
        <f t="shared" si="9"/>
        <v>37</v>
      </c>
      <c r="J252">
        <v>37</v>
      </c>
      <c r="K252">
        <v>18</v>
      </c>
      <c r="L252">
        <v>1</v>
      </c>
      <c r="M252">
        <f>COUNTIFS('k vyplneni'!O:O,"A",'k vyplneni'!Q:Q,"OBAM",'k vyplneni'!H:H,C252)</f>
        <v>0</v>
      </c>
      <c r="N252">
        <f t="shared" si="10"/>
        <v>2.63</v>
      </c>
      <c r="O252">
        <f t="shared" si="11"/>
        <v>2.63</v>
      </c>
      <c r="P252" t="str">
        <f>IF('k vyplneni'!E256="A",VLOOKUP('k vyplneni'!A256,B:H,7,0),"")</f>
        <v/>
      </c>
      <c r="Y252">
        <v>37</v>
      </c>
      <c r="Z252" t="e">
        <v>#N/A</v>
      </c>
      <c r="AA252">
        <v>37</v>
      </c>
      <c r="AB252">
        <f>COUNTIFS('k vyplneni'!O:O,"A",'k vyplneni'!H:H,C252)</f>
        <v>0</v>
      </c>
    </row>
    <row r="253" spans="1:28" x14ac:dyDescent="0.25">
      <c r="A253" t="s">
        <v>124</v>
      </c>
      <c r="B253" t="s">
        <v>376</v>
      </c>
      <c r="C253">
        <v>167835</v>
      </c>
      <c r="D253" t="s">
        <v>69</v>
      </c>
      <c r="E253">
        <v>65</v>
      </c>
      <c r="F253">
        <f>VLOOKUP(B253,'k vyplneni'!A:F,5,0)</f>
        <v>0</v>
      </c>
      <c r="G253">
        <v>39</v>
      </c>
      <c r="I253">
        <f t="shared" si="9"/>
        <v>19</v>
      </c>
      <c r="J253">
        <v>19</v>
      </c>
      <c r="K253">
        <v>26</v>
      </c>
      <c r="L253">
        <v>19</v>
      </c>
      <c r="M253">
        <f>COUNTIFS('k vyplneni'!O:O,"A",'k vyplneni'!Q:Q,"OBAM",'k vyplneni'!H:H,C253)</f>
        <v>0</v>
      </c>
      <c r="N253">
        <f t="shared" si="10"/>
        <v>50</v>
      </c>
      <c r="O253">
        <f t="shared" si="11"/>
        <v>50</v>
      </c>
      <c r="P253" t="str">
        <f>IF('k vyplneni'!E257="A",VLOOKUP('k vyplneni'!A257,B:H,7,0),"")</f>
        <v/>
      </c>
      <c r="Y253">
        <v>19</v>
      </c>
      <c r="Z253" t="e">
        <v>#N/A</v>
      </c>
      <c r="AA253">
        <v>19</v>
      </c>
      <c r="AB253">
        <f>COUNTIFS('k vyplneni'!O:O,"A",'k vyplneni'!H:H,C253)</f>
        <v>0</v>
      </c>
    </row>
    <row r="254" spans="1:28" x14ac:dyDescent="0.25">
      <c r="A254" t="s">
        <v>124</v>
      </c>
      <c r="B254" t="s">
        <v>377</v>
      </c>
      <c r="C254">
        <v>87661</v>
      </c>
      <c r="D254" t="s">
        <v>69</v>
      </c>
      <c r="E254">
        <v>26</v>
      </c>
      <c r="F254">
        <f>VLOOKUP(B254,'k vyplneni'!A:F,5,0)</f>
        <v>0</v>
      </c>
      <c r="G254">
        <v>15</v>
      </c>
      <c r="I254">
        <f t="shared" si="9"/>
        <v>14</v>
      </c>
      <c r="J254">
        <v>14</v>
      </c>
      <c r="K254">
        <v>11</v>
      </c>
      <c r="L254">
        <v>1</v>
      </c>
      <c r="M254">
        <f>COUNTIFS('k vyplneni'!O:O,"A",'k vyplneni'!Q:Q,"OBAM",'k vyplneni'!H:H,C254)</f>
        <v>0</v>
      </c>
      <c r="N254">
        <f t="shared" si="10"/>
        <v>6.67</v>
      </c>
      <c r="O254">
        <f t="shared" si="11"/>
        <v>6.67</v>
      </c>
      <c r="P254" t="str">
        <f>IF('k vyplneni'!E258="A",VLOOKUP('k vyplneni'!A258,B:H,7,0),"")</f>
        <v/>
      </c>
      <c r="Y254">
        <v>14</v>
      </c>
      <c r="Z254" t="e">
        <v>#N/A</v>
      </c>
      <c r="AA254">
        <v>14</v>
      </c>
      <c r="AB254">
        <f>COUNTIFS('k vyplneni'!O:O,"A",'k vyplneni'!H:H,C254)</f>
        <v>0</v>
      </c>
    </row>
    <row r="255" spans="1:28" x14ac:dyDescent="0.25">
      <c r="A255" t="s">
        <v>124</v>
      </c>
      <c r="B255" t="s">
        <v>378</v>
      </c>
      <c r="C255">
        <v>137545</v>
      </c>
      <c r="D255" t="s">
        <v>69</v>
      </c>
      <c r="E255">
        <v>121</v>
      </c>
      <c r="F255">
        <f>VLOOKUP(B255,'k vyplneni'!A:F,5,0)</f>
        <v>0</v>
      </c>
      <c r="G255">
        <v>120</v>
      </c>
      <c r="I255">
        <f t="shared" si="9"/>
        <v>85</v>
      </c>
      <c r="J255">
        <v>85</v>
      </c>
      <c r="K255">
        <v>1</v>
      </c>
      <c r="L255">
        <v>35</v>
      </c>
      <c r="M255">
        <f>COUNTIFS('k vyplneni'!O:O,"A",'k vyplneni'!Q:Q,"OBAM",'k vyplneni'!H:H,C255)</f>
        <v>0</v>
      </c>
      <c r="N255">
        <f t="shared" si="10"/>
        <v>29.17</v>
      </c>
      <c r="O255">
        <f t="shared" si="11"/>
        <v>29.17</v>
      </c>
      <c r="P255" t="str">
        <f>IF('k vyplneni'!E259="A",VLOOKUP('k vyplneni'!A259,B:H,7,0),"")</f>
        <v/>
      </c>
      <c r="Y255">
        <v>85</v>
      </c>
      <c r="Z255" t="e">
        <v>#N/A</v>
      </c>
      <c r="AA255">
        <v>85</v>
      </c>
      <c r="AB255">
        <f>COUNTIFS('k vyplneni'!O:O,"A",'k vyplneni'!H:H,C255)</f>
        <v>0</v>
      </c>
    </row>
    <row r="256" spans="1:28" x14ac:dyDescent="0.25">
      <c r="A256" t="s">
        <v>124</v>
      </c>
      <c r="B256" t="s">
        <v>379</v>
      </c>
      <c r="C256">
        <v>92029</v>
      </c>
      <c r="D256" t="s">
        <v>72</v>
      </c>
      <c r="E256">
        <v>170</v>
      </c>
      <c r="F256">
        <f>VLOOKUP(B256,'k vyplneni'!A:F,5,0)</f>
        <v>0</v>
      </c>
      <c r="G256">
        <v>3</v>
      </c>
      <c r="I256">
        <f t="shared" si="9"/>
        <v>3</v>
      </c>
      <c r="J256">
        <v>3</v>
      </c>
      <c r="K256">
        <v>167</v>
      </c>
      <c r="L256">
        <v>0</v>
      </c>
      <c r="M256">
        <f>COUNTIFS('k vyplneni'!O:O,"A",'k vyplneni'!Q:Q,"OBAM",'k vyplneni'!H:H,C256)</f>
        <v>0</v>
      </c>
      <c r="N256" t="e">
        <f t="shared" si="10"/>
        <v>#DIV/0!</v>
      </c>
      <c r="O256" t="e">
        <f t="shared" si="11"/>
        <v>#DIV/0!</v>
      </c>
      <c r="P256" t="str">
        <f>IF('k vyplneni'!E260="A",VLOOKUP('k vyplneni'!A260,B:H,7,0),"")</f>
        <v/>
      </c>
      <c r="Y256">
        <v>0</v>
      </c>
      <c r="Z256" t="e">
        <v>#N/A</v>
      </c>
      <c r="AA256">
        <v>0</v>
      </c>
      <c r="AB256">
        <f>COUNTIFS('k vyplneni'!O:O,"A",'k vyplneni'!H:H,C256)</f>
        <v>0</v>
      </c>
    </row>
    <row r="257" spans="1:28" x14ac:dyDescent="0.25">
      <c r="A257" t="s">
        <v>124</v>
      </c>
      <c r="B257" t="s">
        <v>380</v>
      </c>
      <c r="C257">
        <v>100269</v>
      </c>
      <c r="D257" t="s">
        <v>69</v>
      </c>
      <c r="E257">
        <v>143</v>
      </c>
      <c r="F257">
        <f>VLOOKUP(B257,'k vyplneni'!A:F,5,0)</f>
        <v>0</v>
      </c>
      <c r="G257">
        <v>109</v>
      </c>
      <c r="I257">
        <f t="shared" si="9"/>
        <v>100</v>
      </c>
      <c r="J257">
        <v>100</v>
      </c>
      <c r="K257">
        <v>34</v>
      </c>
      <c r="L257">
        <v>9</v>
      </c>
      <c r="M257">
        <f>COUNTIFS('k vyplneni'!O:O,"A",'k vyplneni'!Q:Q,"OBAM",'k vyplneni'!H:H,C257)</f>
        <v>0</v>
      </c>
      <c r="N257">
        <f t="shared" si="10"/>
        <v>8.33</v>
      </c>
      <c r="O257">
        <f t="shared" si="11"/>
        <v>8.33</v>
      </c>
      <c r="P257" t="str">
        <f>IF('k vyplneni'!E261="A",VLOOKUP('k vyplneni'!A261,B:H,7,0),"")</f>
        <v/>
      </c>
      <c r="Y257">
        <v>99</v>
      </c>
      <c r="Z257" t="e">
        <v>#N/A</v>
      </c>
      <c r="AA257">
        <v>99</v>
      </c>
      <c r="AB257">
        <f>COUNTIFS('k vyplneni'!O:O,"A",'k vyplneni'!H:H,C257)</f>
        <v>0</v>
      </c>
    </row>
    <row r="258" spans="1:28" x14ac:dyDescent="0.25">
      <c r="A258" t="s">
        <v>124</v>
      </c>
      <c r="B258" t="s">
        <v>381</v>
      </c>
      <c r="C258">
        <v>144894</v>
      </c>
      <c r="D258" t="s">
        <v>67</v>
      </c>
      <c r="E258">
        <v>20</v>
      </c>
      <c r="F258">
        <f>VLOOKUP(B258,'k vyplneni'!A:F,5,0)</f>
        <v>0</v>
      </c>
      <c r="G258">
        <v>15</v>
      </c>
      <c r="I258">
        <f t="shared" si="9"/>
        <v>15</v>
      </c>
      <c r="J258">
        <v>15</v>
      </c>
      <c r="K258">
        <v>5</v>
      </c>
      <c r="L258">
        <v>0</v>
      </c>
      <c r="M258">
        <f>COUNTIFS('k vyplneni'!O:O,"A",'k vyplneni'!Q:Q,"OBAM",'k vyplneni'!H:H,C258)</f>
        <v>0</v>
      </c>
      <c r="N258">
        <f t="shared" si="10"/>
        <v>0</v>
      </c>
      <c r="O258">
        <f t="shared" si="11"/>
        <v>0</v>
      </c>
      <c r="P258" t="str">
        <f>IF('k vyplneni'!E262="A",VLOOKUP('k vyplneni'!A262,B:H,7,0),"")</f>
        <v/>
      </c>
      <c r="Y258">
        <v>15</v>
      </c>
      <c r="Z258" t="e">
        <v>#N/A</v>
      </c>
      <c r="AA258">
        <v>15</v>
      </c>
      <c r="AB258">
        <f>COUNTIFS('k vyplneni'!O:O,"A",'k vyplneni'!H:H,C258)</f>
        <v>0</v>
      </c>
    </row>
    <row r="259" spans="1:28" x14ac:dyDescent="0.25">
      <c r="A259" t="s">
        <v>124</v>
      </c>
      <c r="B259" t="s">
        <v>382</v>
      </c>
      <c r="C259">
        <v>71897</v>
      </c>
      <c r="D259" t="s">
        <v>69</v>
      </c>
      <c r="E259">
        <v>62</v>
      </c>
      <c r="F259">
        <f>VLOOKUP(B259,'k vyplneni'!A:F,5,0)</f>
        <v>0</v>
      </c>
      <c r="G259">
        <v>56</v>
      </c>
      <c r="I259">
        <f t="shared" ref="I259:I322" si="12">J259-H259</f>
        <v>56</v>
      </c>
      <c r="J259">
        <v>56</v>
      </c>
      <c r="K259">
        <v>6</v>
      </c>
      <c r="L259">
        <v>0</v>
      </c>
      <c r="M259">
        <f>COUNTIFS('k vyplneni'!O:O,"A",'k vyplneni'!Q:Q,"OBAM",'k vyplneni'!H:H,C259)</f>
        <v>0</v>
      </c>
      <c r="N259">
        <f t="shared" ref="N259:N322" si="13">ROUND((L259+M259)/(Y259+L259)*100,2)</f>
        <v>0</v>
      </c>
      <c r="O259">
        <f t="shared" ref="O259:O322" si="14">ROUND((L259+M259)/(AA259+L259)*100,2)</f>
        <v>0</v>
      </c>
      <c r="P259" t="str">
        <f>IF('k vyplneni'!E263="A",VLOOKUP('k vyplneni'!A263,B:H,7,0),"")</f>
        <v/>
      </c>
      <c r="Y259">
        <v>54</v>
      </c>
      <c r="Z259" t="e">
        <v>#N/A</v>
      </c>
      <c r="AA259">
        <v>54</v>
      </c>
      <c r="AB259">
        <f>COUNTIFS('k vyplneni'!O:O,"A",'k vyplneni'!H:H,C259)</f>
        <v>0</v>
      </c>
    </row>
    <row r="260" spans="1:28" x14ac:dyDescent="0.25">
      <c r="A260" t="s">
        <v>124</v>
      </c>
      <c r="B260" t="s">
        <v>383</v>
      </c>
      <c r="C260">
        <v>121924</v>
      </c>
      <c r="D260" t="s">
        <v>69</v>
      </c>
      <c r="E260">
        <v>22</v>
      </c>
      <c r="F260">
        <f>VLOOKUP(B260,'k vyplneni'!A:F,5,0)</f>
        <v>0</v>
      </c>
      <c r="G260">
        <v>10</v>
      </c>
      <c r="I260">
        <f t="shared" si="12"/>
        <v>10</v>
      </c>
      <c r="J260">
        <v>10</v>
      </c>
      <c r="K260">
        <v>12</v>
      </c>
      <c r="L260">
        <v>0</v>
      </c>
      <c r="M260">
        <f>COUNTIFS('k vyplneni'!O:O,"A",'k vyplneni'!Q:Q,"OBAM",'k vyplneni'!H:H,C260)</f>
        <v>0</v>
      </c>
      <c r="N260">
        <f t="shared" si="13"/>
        <v>0</v>
      </c>
      <c r="O260">
        <f t="shared" si="14"/>
        <v>0</v>
      </c>
      <c r="P260" t="str">
        <f>IF('k vyplneni'!E264="A",VLOOKUP('k vyplneni'!A264,B:H,7,0),"")</f>
        <v/>
      </c>
      <c r="Y260">
        <v>10</v>
      </c>
      <c r="Z260" t="e">
        <v>#N/A</v>
      </c>
      <c r="AA260">
        <v>10</v>
      </c>
      <c r="AB260">
        <f>COUNTIFS('k vyplneni'!O:O,"A",'k vyplneni'!H:H,C260)</f>
        <v>0</v>
      </c>
    </row>
    <row r="261" spans="1:28" x14ac:dyDescent="0.25">
      <c r="A261" t="s">
        <v>124</v>
      </c>
      <c r="B261" t="s">
        <v>384</v>
      </c>
      <c r="C261">
        <v>322482</v>
      </c>
      <c r="D261" t="s">
        <v>69</v>
      </c>
      <c r="E261">
        <v>28</v>
      </c>
      <c r="F261">
        <f>VLOOKUP(B261,'k vyplneni'!A:F,5,0)</f>
        <v>0</v>
      </c>
      <c r="G261">
        <v>6</v>
      </c>
      <c r="I261">
        <f t="shared" si="12"/>
        <v>6</v>
      </c>
      <c r="J261">
        <v>6</v>
      </c>
      <c r="K261">
        <v>22</v>
      </c>
      <c r="L261">
        <v>0</v>
      </c>
      <c r="M261">
        <f>COUNTIFS('k vyplneni'!O:O,"A",'k vyplneni'!Q:Q,"OBAM",'k vyplneni'!H:H,C261)</f>
        <v>0</v>
      </c>
      <c r="N261">
        <f t="shared" si="13"/>
        <v>0</v>
      </c>
      <c r="O261">
        <f t="shared" si="14"/>
        <v>0</v>
      </c>
      <c r="P261" t="str">
        <f>IF('k vyplneni'!E265="A",VLOOKUP('k vyplneni'!A265,B:H,7,0),"")</f>
        <v/>
      </c>
      <c r="Y261">
        <v>6</v>
      </c>
      <c r="Z261" t="e">
        <v>#N/A</v>
      </c>
      <c r="AA261">
        <v>6</v>
      </c>
      <c r="AB261">
        <f>COUNTIFS('k vyplneni'!O:O,"A",'k vyplneni'!H:H,C261)</f>
        <v>0</v>
      </c>
    </row>
    <row r="262" spans="1:28" x14ac:dyDescent="0.25">
      <c r="A262" t="s">
        <v>124</v>
      </c>
      <c r="B262" t="s">
        <v>385</v>
      </c>
      <c r="C262">
        <v>151025</v>
      </c>
      <c r="D262" t="s">
        <v>69</v>
      </c>
      <c r="E262">
        <v>40</v>
      </c>
      <c r="F262">
        <f>VLOOKUP(B262,'k vyplneni'!A:F,5,0)</f>
        <v>0</v>
      </c>
      <c r="G262">
        <v>37</v>
      </c>
      <c r="I262">
        <f t="shared" si="12"/>
        <v>37</v>
      </c>
      <c r="J262">
        <v>37</v>
      </c>
      <c r="K262">
        <v>3</v>
      </c>
      <c r="L262">
        <v>0</v>
      </c>
      <c r="M262">
        <f>COUNTIFS('k vyplneni'!O:O,"A",'k vyplneni'!Q:Q,"OBAM",'k vyplneni'!H:H,C262)</f>
        <v>0</v>
      </c>
      <c r="N262">
        <f t="shared" si="13"/>
        <v>0</v>
      </c>
      <c r="O262">
        <f t="shared" si="14"/>
        <v>0</v>
      </c>
      <c r="P262" t="str">
        <f>IF('k vyplneni'!E266="A",VLOOKUP('k vyplneni'!A266,B:H,7,0),"")</f>
        <v/>
      </c>
      <c r="Y262">
        <v>36</v>
      </c>
      <c r="Z262" t="e">
        <v>#N/A</v>
      </c>
      <c r="AA262">
        <v>36</v>
      </c>
      <c r="AB262">
        <f>COUNTIFS('k vyplneni'!O:O,"A",'k vyplneni'!H:H,C262)</f>
        <v>0</v>
      </c>
    </row>
    <row r="263" spans="1:28" x14ac:dyDescent="0.25">
      <c r="A263" t="s">
        <v>124</v>
      </c>
      <c r="B263" t="s">
        <v>386</v>
      </c>
      <c r="C263">
        <v>124494</v>
      </c>
      <c r="D263" t="s">
        <v>69</v>
      </c>
      <c r="E263">
        <v>41</v>
      </c>
      <c r="F263">
        <f>VLOOKUP(B263,'k vyplneni'!A:F,5,0)</f>
        <v>0</v>
      </c>
      <c r="G263">
        <v>40</v>
      </c>
      <c r="I263">
        <f t="shared" si="12"/>
        <v>37</v>
      </c>
      <c r="J263">
        <v>37</v>
      </c>
      <c r="K263">
        <v>1</v>
      </c>
      <c r="L263">
        <v>3</v>
      </c>
      <c r="M263">
        <f>COUNTIFS('k vyplneni'!O:O,"A",'k vyplneni'!Q:Q,"OBAM",'k vyplneni'!H:H,C263)</f>
        <v>0</v>
      </c>
      <c r="N263">
        <f t="shared" si="13"/>
        <v>7.5</v>
      </c>
      <c r="O263">
        <f t="shared" si="14"/>
        <v>7.5</v>
      </c>
      <c r="P263" t="str">
        <f>IF('k vyplneni'!E267="A",VLOOKUP('k vyplneni'!A267,B:H,7,0),"")</f>
        <v/>
      </c>
      <c r="Y263">
        <v>37</v>
      </c>
      <c r="Z263" t="e">
        <v>#N/A</v>
      </c>
      <c r="AA263">
        <v>37</v>
      </c>
      <c r="AB263">
        <f>COUNTIFS('k vyplneni'!O:O,"A",'k vyplneni'!H:H,C263)</f>
        <v>0</v>
      </c>
    </row>
    <row r="264" spans="1:28" x14ac:dyDescent="0.25">
      <c r="A264" t="s">
        <v>124</v>
      </c>
      <c r="B264" t="s">
        <v>387</v>
      </c>
      <c r="C264">
        <v>32808</v>
      </c>
      <c r="D264" t="s">
        <v>69</v>
      </c>
      <c r="E264">
        <v>17</v>
      </c>
      <c r="F264">
        <f>VLOOKUP(B264,'k vyplneni'!A:F,5,0)</f>
        <v>0</v>
      </c>
      <c r="G264">
        <v>11</v>
      </c>
      <c r="I264">
        <f t="shared" si="12"/>
        <v>9</v>
      </c>
      <c r="J264">
        <v>9</v>
      </c>
      <c r="K264">
        <v>6</v>
      </c>
      <c r="L264">
        <v>2</v>
      </c>
      <c r="M264">
        <f>COUNTIFS('k vyplneni'!O:O,"A",'k vyplneni'!Q:Q,"OBAM",'k vyplneni'!H:H,C264)</f>
        <v>0</v>
      </c>
      <c r="N264">
        <f t="shared" si="13"/>
        <v>18.18</v>
      </c>
      <c r="O264">
        <f t="shared" si="14"/>
        <v>18.18</v>
      </c>
      <c r="P264" t="str">
        <f>IF('k vyplneni'!E268="A",VLOOKUP('k vyplneni'!A268,B:H,7,0),"")</f>
        <v/>
      </c>
      <c r="Y264">
        <v>9</v>
      </c>
      <c r="Z264" t="e">
        <v>#N/A</v>
      </c>
      <c r="AA264">
        <v>9</v>
      </c>
      <c r="AB264">
        <f>COUNTIFS('k vyplneni'!O:O,"A",'k vyplneni'!H:H,C264)</f>
        <v>0</v>
      </c>
    </row>
    <row r="265" spans="1:28" x14ac:dyDescent="0.25">
      <c r="A265" t="s">
        <v>124</v>
      </c>
      <c r="B265" t="s">
        <v>388</v>
      </c>
      <c r="C265">
        <v>1228</v>
      </c>
      <c r="D265" t="s">
        <v>71</v>
      </c>
      <c r="E265">
        <v>45</v>
      </c>
      <c r="F265">
        <f>VLOOKUP(B265,'k vyplneni'!A:F,5,0)</f>
        <v>0</v>
      </c>
      <c r="G265">
        <v>43</v>
      </c>
      <c r="H265">
        <v>2</v>
      </c>
      <c r="I265">
        <f t="shared" si="12"/>
        <v>41</v>
      </c>
      <c r="J265">
        <v>43</v>
      </c>
      <c r="K265">
        <v>2</v>
      </c>
      <c r="L265">
        <v>0</v>
      </c>
      <c r="M265">
        <f>COUNTIFS('k vyplneni'!O:O,"A",'k vyplneni'!Q:Q,"OBAM",'k vyplneni'!H:H,C265)</f>
        <v>0</v>
      </c>
      <c r="N265">
        <f t="shared" si="13"/>
        <v>0</v>
      </c>
      <c r="O265">
        <f t="shared" si="14"/>
        <v>0</v>
      </c>
      <c r="P265" t="str">
        <f>IF('k vyplneni'!E269="A",VLOOKUP('k vyplneni'!A269,B:H,7,0),"")</f>
        <v/>
      </c>
      <c r="Y265">
        <v>40</v>
      </c>
      <c r="Z265">
        <v>2</v>
      </c>
      <c r="AA265">
        <v>42</v>
      </c>
      <c r="AB265">
        <f>COUNTIFS('k vyplneni'!O:O,"A",'k vyplneni'!H:H,C265)</f>
        <v>0</v>
      </c>
    </row>
    <row r="266" spans="1:28" x14ac:dyDescent="0.25">
      <c r="A266" t="s">
        <v>124</v>
      </c>
      <c r="B266" t="s">
        <v>389</v>
      </c>
      <c r="C266">
        <v>34363</v>
      </c>
      <c r="D266" t="s">
        <v>69</v>
      </c>
      <c r="E266">
        <v>22</v>
      </c>
      <c r="F266">
        <f>VLOOKUP(B266,'k vyplneni'!A:F,5,0)</f>
        <v>0</v>
      </c>
      <c r="G266">
        <v>21</v>
      </c>
      <c r="I266">
        <f t="shared" si="12"/>
        <v>21</v>
      </c>
      <c r="J266">
        <v>21</v>
      </c>
      <c r="K266">
        <v>1</v>
      </c>
      <c r="L266">
        <v>0</v>
      </c>
      <c r="M266">
        <f>COUNTIFS('k vyplneni'!O:O,"A",'k vyplneni'!Q:Q,"OBAM",'k vyplneni'!H:H,C266)</f>
        <v>0</v>
      </c>
      <c r="N266">
        <f t="shared" si="13"/>
        <v>0</v>
      </c>
      <c r="O266">
        <f t="shared" si="14"/>
        <v>0</v>
      </c>
      <c r="P266" t="str">
        <f>IF('k vyplneni'!E270="A",VLOOKUP('k vyplneni'!A270,B:H,7,0),"")</f>
        <v/>
      </c>
      <c r="Y266">
        <v>21</v>
      </c>
      <c r="Z266" t="e">
        <v>#N/A</v>
      </c>
      <c r="AA266">
        <v>21</v>
      </c>
      <c r="AB266">
        <f>COUNTIFS('k vyplneni'!O:O,"A",'k vyplneni'!H:H,C266)</f>
        <v>0</v>
      </c>
    </row>
    <row r="267" spans="1:28" x14ac:dyDescent="0.25">
      <c r="A267" t="s">
        <v>124</v>
      </c>
      <c r="B267" t="s">
        <v>390</v>
      </c>
      <c r="C267">
        <v>34371</v>
      </c>
      <c r="D267" t="s">
        <v>69</v>
      </c>
      <c r="E267">
        <v>58</v>
      </c>
      <c r="F267">
        <f>VLOOKUP(B267,'k vyplneni'!A:F,5,0)</f>
        <v>0</v>
      </c>
      <c r="G267">
        <v>52</v>
      </c>
      <c r="I267">
        <f t="shared" si="12"/>
        <v>51</v>
      </c>
      <c r="J267">
        <v>51</v>
      </c>
      <c r="K267">
        <v>6</v>
      </c>
      <c r="L267">
        <v>1</v>
      </c>
      <c r="M267">
        <f>COUNTIFS('k vyplneni'!O:O,"A",'k vyplneni'!Q:Q,"OBAM",'k vyplneni'!H:H,C267)</f>
        <v>0</v>
      </c>
      <c r="N267">
        <f t="shared" si="13"/>
        <v>1.96</v>
      </c>
      <c r="O267">
        <f t="shared" si="14"/>
        <v>1.96</v>
      </c>
      <c r="P267" t="str">
        <f>IF('k vyplneni'!E271="A",VLOOKUP('k vyplneni'!A271,B:H,7,0),"")</f>
        <v/>
      </c>
      <c r="Y267">
        <v>50</v>
      </c>
      <c r="Z267" t="e">
        <v>#N/A</v>
      </c>
      <c r="AA267">
        <v>50</v>
      </c>
      <c r="AB267">
        <f>COUNTIFS('k vyplneni'!O:O,"A",'k vyplneni'!H:H,C267)</f>
        <v>0</v>
      </c>
    </row>
    <row r="268" spans="1:28" x14ac:dyDescent="0.25">
      <c r="A268" t="s">
        <v>124</v>
      </c>
      <c r="B268" t="s">
        <v>391</v>
      </c>
      <c r="C268">
        <v>34380</v>
      </c>
      <c r="D268" t="s">
        <v>69</v>
      </c>
      <c r="E268">
        <v>24</v>
      </c>
      <c r="F268">
        <f>VLOOKUP(B268,'k vyplneni'!A:F,5,0)</f>
        <v>0</v>
      </c>
      <c r="G268">
        <v>19</v>
      </c>
      <c r="I268">
        <f t="shared" si="12"/>
        <v>19</v>
      </c>
      <c r="J268">
        <v>19</v>
      </c>
      <c r="K268">
        <v>5</v>
      </c>
      <c r="L268">
        <v>0</v>
      </c>
      <c r="M268">
        <f>COUNTIFS('k vyplneni'!O:O,"A",'k vyplneni'!Q:Q,"OBAM",'k vyplneni'!H:H,C268)</f>
        <v>0</v>
      </c>
      <c r="N268">
        <f t="shared" si="13"/>
        <v>0</v>
      </c>
      <c r="O268">
        <f t="shared" si="14"/>
        <v>0</v>
      </c>
      <c r="P268" t="str">
        <f>IF('k vyplneni'!E272="A",VLOOKUP('k vyplneni'!A272,B:H,7,0),"")</f>
        <v/>
      </c>
      <c r="Y268">
        <v>19</v>
      </c>
      <c r="Z268" t="e">
        <v>#N/A</v>
      </c>
      <c r="AA268">
        <v>19</v>
      </c>
      <c r="AB268">
        <f>COUNTIFS('k vyplneni'!O:O,"A",'k vyplneni'!H:H,C268)</f>
        <v>0</v>
      </c>
    </row>
    <row r="269" spans="1:28" x14ac:dyDescent="0.25">
      <c r="A269" t="s">
        <v>124</v>
      </c>
      <c r="B269" t="s">
        <v>392</v>
      </c>
      <c r="C269">
        <v>82864</v>
      </c>
      <c r="D269" t="s">
        <v>69</v>
      </c>
      <c r="E269">
        <v>29</v>
      </c>
      <c r="F269">
        <f>VLOOKUP(B269,'k vyplneni'!A:F,5,0)</f>
        <v>0</v>
      </c>
      <c r="G269">
        <v>27</v>
      </c>
      <c r="I269">
        <f t="shared" si="12"/>
        <v>26</v>
      </c>
      <c r="J269">
        <v>26</v>
      </c>
      <c r="K269">
        <v>2</v>
      </c>
      <c r="L269">
        <v>1</v>
      </c>
      <c r="M269">
        <f>COUNTIFS('k vyplneni'!O:O,"A",'k vyplneni'!Q:Q,"OBAM",'k vyplneni'!H:H,C269)</f>
        <v>0</v>
      </c>
      <c r="N269">
        <f t="shared" si="13"/>
        <v>3.7</v>
      </c>
      <c r="O269">
        <f t="shared" si="14"/>
        <v>3.7</v>
      </c>
      <c r="P269" t="str">
        <f>IF('k vyplneni'!E273="A",VLOOKUP('k vyplneni'!A273,B:H,7,0),"")</f>
        <v/>
      </c>
      <c r="Y269">
        <v>26</v>
      </c>
      <c r="Z269" t="e">
        <v>#N/A</v>
      </c>
      <c r="AA269">
        <v>26</v>
      </c>
      <c r="AB269">
        <f>COUNTIFS('k vyplneni'!O:O,"A",'k vyplneni'!H:H,C269)</f>
        <v>0</v>
      </c>
    </row>
    <row r="270" spans="1:28" x14ac:dyDescent="0.25">
      <c r="A270" t="s">
        <v>124</v>
      </c>
      <c r="B270" t="s">
        <v>393</v>
      </c>
      <c r="C270">
        <v>82872</v>
      </c>
      <c r="D270" t="s">
        <v>69</v>
      </c>
      <c r="E270">
        <v>20</v>
      </c>
      <c r="F270">
        <f>VLOOKUP(B270,'k vyplneni'!A:F,5,0)</f>
        <v>0</v>
      </c>
      <c r="G270">
        <v>18</v>
      </c>
      <c r="I270">
        <f t="shared" si="12"/>
        <v>16</v>
      </c>
      <c r="J270">
        <v>16</v>
      </c>
      <c r="K270">
        <v>2</v>
      </c>
      <c r="L270">
        <v>2</v>
      </c>
      <c r="M270">
        <f>COUNTIFS('k vyplneni'!O:O,"A",'k vyplneni'!Q:Q,"OBAM",'k vyplneni'!H:H,C270)</f>
        <v>0</v>
      </c>
      <c r="N270">
        <f t="shared" si="13"/>
        <v>11.11</v>
      </c>
      <c r="O270">
        <f t="shared" si="14"/>
        <v>11.11</v>
      </c>
      <c r="P270" t="str">
        <f>IF('k vyplneni'!E274="A",VLOOKUP('k vyplneni'!A274,B:H,7,0),"")</f>
        <v/>
      </c>
      <c r="Y270">
        <v>16</v>
      </c>
      <c r="Z270" t="e">
        <v>#N/A</v>
      </c>
      <c r="AA270">
        <v>16</v>
      </c>
      <c r="AB270">
        <f>COUNTIFS('k vyplneni'!O:O,"A",'k vyplneni'!H:H,C270)</f>
        <v>0</v>
      </c>
    </row>
    <row r="271" spans="1:28" x14ac:dyDescent="0.25">
      <c r="A271" t="s">
        <v>124</v>
      </c>
      <c r="B271" t="s">
        <v>394</v>
      </c>
      <c r="C271">
        <v>62278</v>
      </c>
      <c r="D271" t="s">
        <v>71</v>
      </c>
      <c r="E271">
        <v>136</v>
      </c>
      <c r="F271">
        <f>VLOOKUP(B271,'k vyplneni'!A:F,5,0)</f>
        <v>0</v>
      </c>
      <c r="G271">
        <v>61</v>
      </c>
      <c r="H271">
        <v>2</v>
      </c>
      <c r="I271">
        <f t="shared" si="12"/>
        <v>59</v>
      </c>
      <c r="J271">
        <v>61</v>
      </c>
      <c r="K271">
        <v>75</v>
      </c>
      <c r="L271">
        <v>0</v>
      </c>
      <c r="M271">
        <f>COUNTIFS('k vyplneni'!O:O,"A",'k vyplneni'!Q:Q,"OBAM",'k vyplneni'!H:H,C271)</f>
        <v>0</v>
      </c>
      <c r="N271">
        <f t="shared" si="13"/>
        <v>0</v>
      </c>
      <c r="O271">
        <f t="shared" si="14"/>
        <v>0</v>
      </c>
      <c r="P271" t="str">
        <f>IF('k vyplneni'!E275="A",VLOOKUP('k vyplneni'!A275,B:H,7,0),"")</f>
        <v/>
      </c>
      <c r="Y271">
        <v>57</v>
      </c>
      <c r="Z271">
        <v>2</v>
      </c>
      <c r="AA271">
        <v>59</v>
      </c>
      <c r="AB271">
        <f>COUNTIFS('k vyplneni'!O:O,"A",'k vyplneni'!H:H,C271)</f>
        <v>0</v>
      </c>
    </row>
    <row r="272" spans="1:28" x14ac:dyDescent="0.25">
      <c r="A272" t="s">
        <v>124</v>
      </c>
      <c r="B272" t="s">
        <v>395</v>
      </c>
      <c r="C272">
        <v>95231</v>
      </c>
      <c r="D272" t="s">
        <v>71</v>
      </c>
      <c r="E272">
        <v>34</v>
      </c>
      <c r="F272">
        <f>VLOOKUP(B272,'k vyplneni'!A:F,5,0)</f>
        <v>0</v>
      </c>
      <c r="G272">
        <v>32</v>
      </c>
      <c r="H272">
        <v>2</v>
      </c>
      <c r="I272">
        <f t="shared" si="12"/>
        <v>29</v>
      </c>
      <c r="J272">
        <v>31</v>
      </c>
      <c r="K272">
        <v>2</v>
      </c>
      <c r="L272">
        <v>1</v>
      </c>
      <c r="M272">
        <f>COUNTIFS('k vyplneni'!O:O,"A",'k vyplneni'!Q:Q,"OBAM",'k vyplneni'!H:H,C272)</f>
        <v>0</v>
      </c>
      <c r="N272">
        <f t="shared" si="13"/>
        <v>3.33</v>
      </c>
      <c r="O272">
        <f t="shared" si="14"/>
        <v>3.13</v>
      </c>
      <c r="P272" t="str">
        <f>IF('k vyplneni'!E276="A",VLOOKUP('k vyplneni'!A276,B:H,7,0),"")</f>
        <v/>
      </c>
      <c r="Y272">
        <v>29</v>
      </c>
      <c r="Z272">
        <v>2</v>
      </c>
      <c r="AA272">
        <v>31</v>
      </c>
      <c r="AB272">
        <f>COUNTIFS('k vyplneni'!O:O,"A",'k vyplneni'!H:H,C272)</f>
        <v>0</v>
      </c>
    </row>
    <row r="273" spans="1:28" x14ac:dyDescent="0.25">
      <c r="A273" t="s">
        <v>124</v>
      </c>
      <c r="B273" t="s">
        <v>396</v>
      </c>
      <c r="C273">
        <v>95249</v>
      </c>
      <c r="D273" t="s">
        <v>71</v>
      </c>
      <c r="E273">
        <v>87</v>
      </c>
      <c r="F273">
        <f>VLOOKUP(B273,'k vyplneni'!A:F,5,0)</f>
        <v>0</v>
      </c>
      <c r="G273">
        <v>82</v>
      </c>
      <c r="H273">
        <v>6</v>
      </c>
      <c r="I273">
        <f t="shared" si="12"/>
        <v>76</v>
      </c>
      <c r="J273">
        <v>82</v>
      </c>
      <c r="K273">
        <v>5</v>
      </c>
      <c r="L273">
        <v>0</v>
      </c>
      <c r="M273">
        <f>COUNTIFS('k vyplneni'!O:O,"A",'k vyplneni'!Q:Q,"OBAM",'k vyplneni'!H:H,C273)</f>
        <v>0</v>
      </c>
      <c r="N273">
        <f t="shared" si="13"/>
        <v>0</v>
      </c>
      <c r="O273">
        <f t="shared" si="14"/>
        <v>0</v>
      </c>
      <c r="P273" t="str">
        <f>IF('k vyplneni'!E277="A",VLOOKUP('k vyplneni'!A277,B:H,7,0),"")</f>
        <v/>
      </c>
      <c r="Y273">
        <v>74</v>
      </c>
      <c r="Z273">
        <v>6</v>
      </c>
      <c r="AA273">
        <v>80</v>
      </c>
      <c r="AB273">
        <f>COUNTIFS('k vyplneni'!O:O,"A",'k vyplneni'!H:H,C273)</f>
        <v>0</v>
      </c>
    </row>
    <row r="274" spans="1:28" x14ac:dyDescent="0.25">
      <c r="A274" t="s">
        <v>124</v>
      </c>
      <c r="B274" t="s">
        <v>397</v>
      </c>
      <c r="C274">
        <v>138703</v>
      </c>
      <c r="D274" t="s">
        <v>72</v>
      </c>
      <c r="E274">
        <v>223</v>
      </c>
      <c r="F274">
        <f>VLOOKUP(B274,'k vyplneni'!A:F,5,0)</f>
        <v>0</v>
      </c>
      <c r="G274">
        <v>8</v>
      </c>
      <c r="I274">
        <f t="shared" si="12"/>
        <v>8</v>
      </c>
      <c r="J274">
        <v>8</v>
      </c>
      <c r="K274">
        <v>215</v>
      </c>
      <c r="L274">
        <v>0</v>
      </c>
      <c r="M274">
        <f>COUNTIFS('k vyplneni'!O:O,"A",'k vyplneni'!Q:Q,"OBAM",'k vyplneni'!H:H,C274)</f>
        <v>0</v>
      </c>
      <c r="N274" t="e">
        <f t="shared" si="13"/>
        <v>#DIV/0!</v>
      </c>
      <c r="O274" t="e">
        <f t="shared" si="14"/>
        <v>#DIV/0!</v>
      </c>
      <c r="P274" t="str">
        <f>IF('k vyplneni'!E278="A",VLOOKUP('k vyplneni'!A278,B:H,7,0),"")</f>
        <v/>
      </c>
      <c r="Y274">
        <v>0</v>
      </c>
      <c r="Z274" t="e">
        <v>#N/A</v>
      </c>
      <c r="AA274">
        <v>0</v>
      </c>
      <c r="AB274">
        <f>COUNTIFS('k vyplneni'!O:O,"A",'k vyplneni'!H:H,C274)</f>
        <v>0</v>
      </c>
    </row>
    <row r="275" spans="1:28" x14ac:dyDescent="0.25">
      <c r="A275" t="s">
        <v>124</v>
      </c>
      <c r="B275" t="s">
        <v>398</v>
      </c>
      <c r="C275">
        <v>140562</v>
      </c>
      <c r="D275" t="s">
        <v>72</v>
      </c>
      <c r="E275">
        <v>61</v>
      </c>
      <c r="F275">
        <f>VLOOKUP(B275,'k vyplneni'!A:F,5,0)</f>
        <v>0</v>
      </c>
      <c r="G275">
        <v>2</v>
      </c>
      <c r="I275">
        <f t="shared" si="12"/>
        <v>2</v>
      </c>
      <c r="J275">
        <v>2</v>
      </c>
      <c r="K275">
        <v>59</v>
      </c>
      <c r="L275">
        <v>0</v>
      </c>
      <c r="M275">
        <f>COUNTIFS('k vyplneni'!O:O,"A",'k vyplneni'!Q:Q,"OBAM",'k vyplneni'!H:H,C275)</f>
        <v>0</v>
      </c>
      <c r="N275" t="e">
        <f t="shared" si="13"/>
        <v>#DIV/0!</v>
      </c>
      <c r="O275" t="e">
        <f t="shared" si="14"/>
        <v>#DIV/0!</v>
      </c>
      <c r="P275" t="str">
        <f>IF('k vyplneni'!E279="A",VLOOKUP('k vyplneni'!A279,B:H,7,0),"")</f>
        <v/>
      </c>
      <c r="Y275">
        <v>0</v>
      </c>
      <c r="Z275" t="e">
        <v>#N/A</v>
      </c>
      <c r="AA275">
        <v>0</v>
      </c>
      <c r="AB275">
        <f>COUNTIFS('k vyplneni'!O:O,"A",'k vyplneni'!H:H,C275)</f>
        <v>0</v>
      </c>
    </row>
    <row r="276" spans="1:28" x14ac:dyDescent="0.25">
      <c r="A276" t="s">
        <v>124</v>
      </c>
      <c r="B276" t="s">
        <v>399</v>
      </c>
      <c r="C276">
        <v>149641</v>
      </c>
      <c r="D276" t="s">
        <v>71</v>
      </c>
      <c r="E276">
        <v>137</v>
      </c>
      <c r="F276">
        <f>VLOOKUP(B276,'k vyplneni'!A:F,5,0)</f>
        <v>0</v>
      </c>
      <c r="G276">
        <v>131</v>
      </c>
      <c r="H276">
        <v>12</v>
      </c>
      <c r="I276">
        <f t="shared" si="12"/>
        <v>112</v>
      </c>
      <c r="J276">
        <v>124</v>
      </c>
      <c r="K276">
        <v>6</v>
      </c>
      <c r="L276">
        <v>7</v>
      </c>
      <c r="M276">
        <f>COUNTIFS('k vyplneni'!O:O,"A",'k vyplneni'!Q:Q,"OBAM",'k vyplneni'!H:H,C276)</f>
        <v>0</v>
      </c>
      <c r="N276">
        <f t="shared" si="13"/>
        <v>6.14</v>
      </c>
      <c r="O276">
        <f t="shared" si="14"/>
        <v>5.56</v>
      </c>
      <c r="P276" t="str">
        <f>IF('k vyplneni'!E280="A",VLOOKUP('k vyplneni'!A280,B:H,7,0),"")</f>
        <v/>
      </c>
      <c r="Y276">
        <v>107</v>
      </c>
      <c r="Z276">
        <v>12</v>
      </c>
      <c r="AA276">
        <v>119</v>
      </c>
      <c r="AB276">
        <f>COUNTIFS('k vyplneni'!O:O,"A",'k vyplneni'!H:H,C276)</f>
        <v>0</v>
      </c>
    </row>
    <row r="277" spans="1:28" x14ac:dyDescent="0.25">
      <c r="A277" t="s">
        <v>124</v>
      </c>
      <c r="B277" t="s">
        <v>400</v>
      </c>
      <c r="C277">
        <v>166537</v>
      </c>
      <c r="D277" t="s">
        <v>69</v>
      </c>
      <c r="E277">
        <v>1</v>
      </c>
      <c r="F277">
        <f>VLOOKUP(B277,'k vyplneni'!A:F,5,0)</f>
        <v>0</v>
      </c>
      <c r="G277">
        <v>1</v>
      </c>
      <c r="I277">
        <f t="shared" si="12"/>
        <v>1</v>
      </c>
      <c r="J277">
        <v>1</v>
      </c>
      <c r="L277">
        <v>0</v>
      </c>
      <c r="M277">
        <f>COUNTIFS('k vyplneni'!O:O,"A",'k vyplneni'!Q:Q,"OBAM",'k vyplneni'!H:H,C277)</f>
        <v>0</v>
      </c>
      <c r="N277">
        <f t="shared" si="13"/>
        <v>0</v>
      </c>
      <c r="O277">
        <f t="shared" si="14"/>
        <v>0</v>
      </c>
      <c r="P277" t="str">
        <f>IF('k vyplneni'!E281="A",VLOOKUP('k vyplneni'!A281,B:H,7,0),"")</f>
        <v/>
      </c>
      <c r="Y277">
        <v>1</v>
      </c>
      <c r="Z277" t="e">
        <v>#N/A</v>
      </c>
      <c r="AA277">
        <v>1</v>
      </c>
      <c r="AB277">
        <f>COUNTIFS('k vyplneni'!O:O,"A",'k vyplneni'!H:H,C277)</f>
        <v>0</v>
      </c>
    </row>
    <row r="278" spans="1:28" x14ac:dyDescent="0.25">
      <c r="A278" t="s">
        <v>124</v>
      </c>
      <c r="B278" t="s">
        <v>401</v>
      </c>
      <c r="C278">
        <v>169587</v>
      </c>
      <c r="D278" t="s">
        <v>71</v>
      </c>
      <c r="E278">
        <v>40</v>
      </c>
      <c r="F278">
        <f>VLOOKUP(B278,'k vyplneni'!A:F,5,0)</f>
        <v>0</v>
      </c>
      <c r="G278">
        <v>39</v>
      </c>
      <c r="H278">
        <v>11</v>
      </c>
      <c r="I278">
        <f t="shared" si="12"/>
        <v>26</v>
      </c>
      <c r="J278">
        <v>37</v>
      </c>
      <c r="K278">
        <v>1</v>
      </c>
      <c r="L278">
        <v>2</v>
      </c>
      <c r="M278">
        <f>COUNTIFS('k vyplneni'!O:O,"A",'k vyplneni'!Q:Q,"OBAM",'k vyplneni'!H:H,C278)</f>
        <v>0</v>
      </c>
      <c r="N278">
        <f t="shared" si="13"/>
        <v>7.14</v>
      </c>
      <c r="O278">
        <f t="shared" si="14"/>
        <v>5.13</v>
      </c>
      <c r="P278" t="str">
        <f>IF('k vyplneni'!E282="A",VLOOKUP('k vyplneni'!A282,B:H,7,0),"")</f>
        <v/>
      </c>
      <c r="Y278">
        <v>26</v>
      </c>
      <c r="Z278">
        <v>11</v>
      </c>
      <c r="AA278">
        <v>37</v>
      </c>
      <c r="AB278">
        <f>COUNTIFS('k vyplneni'!O:O,"A",'k vyplneni'!H:H,C278)</f>
        <v>0</v>
      </c>
    </row>
    <row r="279" spans="1:28" x14ac:dyDescent="0.25">
      <c r="A279" t="s">
        <v>124</v>
      </c>
      <c r="B279" t="s">
        <v>402</v>
      </c>
      <c r="C279">
        <v>169595</v>
      </c>
      <c r="D279" t="s">
        <v>69</v>
      </c>
      <c r="E279">
        <v>38</v>
      </c>
      <c r="F279">
        <f>VLOOKUP(B279,'k vyplneni'!A:F,5,0)</f>
        <v>0</v>
      </c>
      <c r="G279">
        <v>36</v>
      </c>
      <c r="I279">
        <f t="shared" si="12"/>
        <v>33</v>
      </c>
      <c r="J279">
        <v>33</v>
      </c>
      <c r="K279">
        <v>2</v>
      </c>
      <c r="L279">
        <v>3</v>
      </c>
      <c r="M279">
        <f>COUNTIFS('k vyplneni'!O:O,"A",'k vyplneni'!Q:Q,"OBAM",'k vyplneni'!H:H,C279)</f>
        <v>0</v>
      </c>
      <c r="N279">
        <f t="shared" si="13"/>
        <v>8.33</v>
      </c>
      <c r="O279">
        <f t="shared" si="14"/>
        <v>8.33</v>
      </c>
      <c r="P279" t="str">
        <f>IF('k vyplneni'!E283="A",VLOOKUP('k vyplneni'!A283,B:H,7,0),"")</f>
        <v/>
      </c>
      <c r="Y279">
        <v>33</v>
      </c>
      <c r="Z279" t="e">
        <v>#N/A</v>
      </c>
      <c r="AA279">
        <v>33</v>
      </c>
      <c r="AB279">
        <f>COUNTIFS('k vyplneni'!O:O,"A",'k vyplneni'!H:H,C279)</f>
        <v>0</v>
      </c>
    </row>
    <row r="280" spans="1:28" x14ac:dyDescent="0.25">
      <c r="A280" t="s">
        <v>124</v>
      </c>
      <c r="B280" t="s">
        <v>403</v>
      </c>
      <c r="C280">
        <v>92673</v>
      </c>
      <c r="D280" t="s">
        <v>71</v>
      </c>
      <c r="E280">
        <v>14</v>
      </c>
      <c r="F280">
        <f>VLOOKUP(B280,'k vyplneni'!A:F,5,0)</f>
        <v>0</v>
      </c>
      <c r="G280">
        <v>9</v>
      </c>
      <c r="H280">
        <v>2</v>
      </c>
      <c r="I280">
        <f t="shared" si="12"/>
        <v>7</v>
      </c>
      <c r="J280">
        <v>9</v>
      </c>
      <c r="K280">
        <v>5</v>
      </c>
      <c r="L280">
        <v>0</v>
      </c>
      <c r="M280">
        <f>COUNTIFS('k vyplneni'!O:O,"A",'k vyplneni'!Q:Q,"OBAM",'k vyplneni'!H:H,C280)</f>
        <v>0</v>
      </c>
      <c r="N280">
        <f t="shared" si="13"/>
        <v>0</v>
      </c>
      <c r="O280">
        <f t="shared" si="14"/>
        <v>0</v>
      </c>
      <c r="P280" t="str">
        <f>IF('k vyplneni'!E284="A",VLOOKUP('k vyplneni'!A284,B:H,7,0),"")</f>
        <v/>
      </c>
      <c r="Y280">
        <v>7</v>
      </c>
      <c r="Z280">
        <v>2</v>
      </c>
      <c r="AA280">
        <v>9</v>
      </c>
      <c r="AB280">
        <f>COUNTIFS('k vyplneni'!O:O,"A",'k vyplneni'!H:H,C280)</f>
        <v>0</v>
      </c>
    </row>
    <row r="281" spans="1:28" x14ac:dyDescent="0.25">
      <c r="A281" t="s">
        <v>124</v>
      </c>
      <c r="B281" t="s">
        <v>404</v>
      </c>
      <c r="C281">
        <v>92681</v>
      </c>
      <c r="D281" t="s">
        <v>67</v>
      </c>
      <c r="E281">
        <v>26</v>
      </c>
      <c r="F281">
        <f>VLOOKUP(B281,'k vyplneni'!A:F,5,0)</f>
        <v>0</v>
      </c>
      <c r="G281">
        <v>21</v>
      </c>
      <c r="I281">
        <f t="shared" si="12"/>
        <v>18</v>
      </c>
      <c r="J281">
        <v>18</v>
      </c>
      <c r="K281">
        <v>5</v>
      </c>
      <c r="L281">
        <v>3</v>
      </c>
      <c r="M281">
        <f>COUNTIFS('k vyplneni'!O:O,"A",'k vyplneni'!Q:Q,"OBAM",'k vyplneni'!H:H,C281)</f>
        <v>0</v>
      </c>
      <c r="N281">
        <f t="shared" si="13"/>
        <v>14.29</v>
      </c>
      <c r="O281">
        <f t="shared" si="14"/>
        <v>14.29</v>
      </c>
      <c r="P281" t="str">
        <f>IF('k vyplneni'!E285="A",VLOOKUP('k vyplneni'!A285,B:H,7,0),"")</f>
        <v/>
      </c>
      <c r="Y281">
        <v>18</v>
      </c>
      <c r="Z281" t="e">
        <v>#N/A</v>
      </c>
      <c r="AA281">
        <v>18</v>
      </c>
      <c r="AB281">
        <f>COUNTIFS('k vyplneni'!O:O,"A",'k vyplneni'!H:H,C281)</f>
        <v>0</v>
      </c>
    </row>
    <row r="282" spans="1:28" x14ac:dyDescent="0.25">
      <c r="A282" t="s">
        <v>124</v>
      </c>
      <c r="B282" t="s">
        <v>405</v>
      </c>
      <c r="C282">
        <v>92690</v>
      </c>
      <c r="D282" t="s">
        <v>71</v>
      </c>
      <c r="E282">
        <v>65</v>
      </c>
      <c r="F282">
        <f>VLOOKUP(B282,'k vyplneni'!A:F,5,0)</f>
        <v>0</v>
      </c>
      <c r="G282">
        <v>58</v>
      </c>
      <c r="H282">
        <v>1</v>
      </c>
      <c r="I282">
        <f t="shared" si="12"/>
        <v>53</v>
      </c>
      <c r="J282">
        <v>54</v>
      </c>
      <c r="K282">
        <v>7</v>
      </c>
      <c r="L282">
        <v>4</v>
      </c>
      <c r="M282">
        <f>COUNTIFS('k vyplneni'!O:O,"A",'k vyplneni'!Q:Q,"OBAM",'k vyplneni'!H:H,C282)</f>
        <v>0</v>
      </c>
      <c r="N282">
        <f t="shared" si="13"/>
        <v>7.02</v>
      </c>
      <c r="O282">
        <f t="shared" si="14"/>
        <v>6.9</v>
      </c>
      <c r="P282" t="str">
        <f>IF('k vyplneni'!E286="A",VLOOKUP('k vyplneni'!A286,B:H,7,0),"")</f>
        <v/>
      </c>
      <c r="Y282">
        <v>53</v>
      </c>
      <c r="Z282">
        <v>1</v>
      </c>
      <c r="AA282">
        <v>54</v>
      </c>
      <c r="AB282">
        <f>COUNTIFS('k vyplneni'!O:O,"A",'k vyplneni'!H:H,C282)</f>
        <v>0</v>
      </c>
    </row>
    <row r="283" spans="1:28" x14ac:dyDescent="0.25">
      <c r="A283" t="s">
        <v>124</v>
      </c>
      <c r="B283" t="s">
        <v>406</v>
      </c>
      <c r="C283">
        <v>92703</v>
      </c>
      <c r="D283" t="s">
        <v>71</v>
      </c>
      <c r="E283">
        <v>60</v>
      </c>
      <c r="F283">
        <f>VLOOKUP(B283,'k vyplneni'!A:F,5,0)</f>
        <v>0</v>
      </c>
      <c r="G283">
        <v>55</v>
      </c>
      <c r="H283">
        <v>3</v>
      </c>
      <c r="I283">
        <f t="shared" si="12"/>
        <v>50</v>
      </c>
      <c r="J283">
        <v>53</v>
      </c>
      <c r="K283">
        <v>5</v>
      </c>
      <c r="L283">
        <v>2</v>
      </c>
      <c r="M283">
        <f>COUNTIFS('k vyplneni'!O:O,"A",'k vyplneni'!Q:Q,"OBAM",'k vyplneni'!H:H,C283)</f>
        <v>0</v>
      </c>
      <c r="N283">
        <f t="shared" si="13"/>
        <v>3.85</v>
      </c>
      <c r="O283">
        <f t="shared" si="14"/>
        <v>3.64</v>
      </c>
      <c r="P283" t="str">
        <f>IF('k vyplneni'!E287="A",VLOOKUP('k vyplneni'!A287,B:H,7,0),"")</f>
        <v/>
      </c>
      <c r="Y283">
        <v>50</v>
      </c>
      <c r="Z283">
        <v>3</v>
      </c>
      <c r="AA283">
        <v>53</v>
      </c>
      <c r="AB283">
        <f>COUNTIFS('k vyplneni'!O:O,"A",'k vyplneni'!H:H,C283)</f>
        <v>0</v>
      </c>
    </row>
    <row r="284" spans="1:28" x14ac:dyDescent="0.25">
      <c r="A284" t="s">
        <v>124</v>
      </c>
      <c r="B284" t="s">
        <v>407</v>
      </c>
      <c r="C284">
        <v>170577</v>
      </c>
      <c r="D284" t="s">
        <v>69</v>
      </c>
      <c r="E284">
        <v>34</v>
      </c>
      <c r="F284">
        <f>VLOOKUP(B284,'k vyplneni'!A:F,5,0)</f>
        <v>0</v>
      </c>
      <c r="G284">
        <v>22</v>
      </c>
      <c r="I284">
        <f t="shared" si="12"/>
        <v>22</v>
      </c>
      <c r="J284">
        <v>22</v>
      </c>
      <c r="K284">
        <v>12</v>
      </c>
      <c r="L284">
        <v>0</v>
      </c>
      <c r="M284">
        <f>COUNTIFS('k vyplneni'!O:O,"A",'k vyplneni'!Q:Q,"OBAM",'k vyplneni'!H:H,C284)</f>
        <v>0</v>
      </c>
      <c r="N284">
        <f t="shared" si="13"/>
        <v>0</v>
      </c>
      <c r="O284">
        <f t="shared" si="14"/>
        <v>0</v>
      </c>
      <c r="P284" t="str">
        <f>IF('k vyplneni'!E288="A",VLOOKUP('k vyplneni'!A288,B:H,7,0),"")</f>
        <v/>
      </c>
      <c r="Y284">
        <v>22</v>
      </c>
      <c r="Z284" t="e">
        <v>#N/A</v>
      </c>
      <c r="AA284">
        <v>22</v>
      </c>
      <c r="AB284">
        <f>COUNTIFS('k vyplneni'!O:O,"A",'k vyplneni'!H:H,C284)</f>
        <v>0</v>
      </c>
    </row>
    <row r="285" spans="1:28" x14ac:dyDescent="0.25">
      <c r="A285" t="s">
        <v>124</v>
      </c>
      <c r="B285" t="s">
        <v>408</v>
      </c>
      <c r="C285">
        <v>170585</v>
      </c>
      <c r="D285" t="s">
        <v>69</v>
      </c>
      <c r="E285">
        <v>49</v>
      </c>
      <c r="F285">
        <f>VLOOKUP(B285,'k vyplneni'!A:F,5,0)</f>
        <v>0</v>
      </c>
      <c r="G285">
        <v>20</v>
      </c>
      <c r="I285">
        <f t="shared" si="12"/>
        <v>19</v>
      </c>
      <c r="J285">
        <v>19</v>
      </c>
      <c r="K285">
        <v>29</v>
      </c>
      <c r="L285">
        <v>1</v>
      </c>
      <c r="M285">
        <f>COUNTIFS('k vyplneni'!O:O,"A",'k vyplneni'!Q:Q,"OBAM",'k vyplneni'!H:H,C285)</f>
        <v>0</v>
      </c>
      <c r="N285">
        <f t="shared" si="13"/>
        <v>5</v>
      </c>
      <c r="O285">
        <f t="shared" si="14"/>
        <v>5</v>
      </c>
      <c r="P285" t="str">
        <f>IF('k vyplneni'!E289="A",VLOOKUP('k vyplneni'!A289,B:H,7,0),"")</f>
        <v/>
      </c>
      <c r="Y285">
        <v>19</v>
      </c>
      <c r="Z285" t="e">
        <v>#N/A</v>
      </c>
      <c r="AA285">
        <v>19</v>
      </c>
      <c r="AB285">
        <f>COUNTIFS('k vyplneni'!O:O,"A",'k vyplneni'!H:H,C285)</f>
        <v>0</v>
      </c>
    </row>
    <row r="286" spans="1:28" x14ac:dyDescent="0.25">
      <c r="A286" t="s">
        <v>124</v>
      </c>
      <c r="B286" t="s">
        <v>409</v>
      </c>
      <c r="C286">
        <v>170607</v>
      </c>
      <c r="D286" t="s">
        <v>69</v>
      </c>
      <c r="E286">
        <v>21</v>
      </c>
      <c r="F286">
        <f>VLOOKUP(B286,'k vyplneni'!A:F,5,0)</f>
        <v>0</v>
      </c>
      <c r="G286">
        <v>7</v>
      </c>
      <c r="I286">
        <f t="shared" si="12"/>
        <v>7</v>
      </c>
      <c r="J286">
        <v>7</v>
      </c>
      <c r="K286">
        <v>14</v>
      </c>
      <c r="L286">
        <v>0</v>
      </c>
      <c r="M286">
        <f>COUNTIFS('k vyplneni'!O:O,"A",'k vyplneni'!Q:Q,"OBAM",'k vyplneni'!H:H,C286)</f>
        <v>0</v>
      </c>
      <c r="N286">
        <f t="shared" si="13"/>
        <v>0</v>
      </c>
      <c r="O286">
        <f t="shared" si="14"/>
        <v>0</v>
      </c>
      <c r="P286" t="str">
        <f>IF('k vyplneni'!E290="A",VLOOKUP('k vyplneni'!A290,B:H,7,0),"")</f>
        <v/>
      </c>
      <c r="Y286">
        <v>7</v>
      </c>
      <c r="Z286" t="e">
        <v>#N/A</v>
      </c>
      <c r="AA286">
        <v>7</v>
      </c>
      <c r="AB286">
        <f>COUNTIFS('k vyplneni'!O:O,"A",'k vyplneni'!H:H,C286)</f>
        <v>0</v>
      </c>
    </row>
    <row r="287" spans="1:28" x14ac:dyDescent="0.25">
      <c r="A287" t="s">
        <v>124</v>
      </c>
      <c r="B287" t="s">
        <v>410</v>
      </c>
      <c r="C287">
        <v>183482</v>
      </c>
      <c r="D287" t="s">
        <v>72</v>
      </c>
      <c r="E287">
        <v>89</v>
      </c>
      <c r="F287">
        <f>VLOOKUP(B287,'k vyplneni'!A:F,5,0)</f>
        <v>0</v>
      </c>
      <c r="G287">
        <v>3</v>
      </c>
      <c r="I287">
        <f t="shared" si="12"/>
        <v>3</v>
      </c>
      <c r="J287">
        <v>3</v>
      </c>
      <c r="K287">
        <v>86</v>
      </c>
      <c r="L287">
        <v>0</v>
      </c>
      <c r="M287">
        <f>COUNTIFS('k vyplneni'!O:O,"A",'k vyplneni'!Q:Q,"OBAM",'k vyplneni'!H:H,C287)</f>
        <v>0</v>
      </c>
      <c r="N287" t="e">
        <f t="shared" si="13"/>
        <v>#DIV/0!</v>
      </c>
      <c r="O287" t="e">
        <f t="shared" si="14"/>
        <v>#DIV/0!</v>
      </c>
      <c r="P287" t="str">
        <f>IF('k vyplneni'!E291="A",VLOOKUP('k vyplneni'!A291,B:H,7,0),"")</f>
        <v/>
      </c>
      <c r="Y287">
        <v>0</v>
      </c>
      <c r="Z287" t="e">
        <v>#N/A</v>
      </c>
      <c r="AA287">
        <v>0</v>
      </c>
      <c r="AB287">
        <f>COUNTIFS('k vyplneni'!O:O,"A",'k vyplneni'!H:H,C287)</f>
        <v>0</v>
      </c>
    </row>
    <row r="288" spans="1:28" x14ac:dyDescent="0.25">
      <c r="A288" t="s">
        <v>124</v>
      </c>
      <c r="B288" t="s">
        <v>411</v>
      </c>
      <c r="C288">
        <v>185922</v>
      </c>
      <c r="D288" t="s">
        <v>69</v>
      </c>
      <c r="E288">
        <v>13</v>
      </c>
      <c r="F288">
        <f>VLOOKUP(B288,'k vyplneni'!A:F,5,0)</f>
        <v>0</v>
      </c>
      <c r="G288">
        <v>12</v>
      </c>
      <c r="I288">
        <f t="shared" si="12"/>
        <v>12</v>
      </c>
      <c r="J288">
        <v>12</v>
      </c>
      <c r="K288">
        <v>1</v>
      </c>
      <c r="L288">
        <v>0</v>
      </c>
      <c r="M288">
        <f>COUNTIFS('k vyplneni'!O:O,"A",'k vyplneni'!Q:Q,"OBAM",'k vyplneni'!H:H,C288)</f>
        <v>0</v>
      </c>
      <c r="N288">
        <f t="shared" si="13"/>
        <v>0</v>
      </c>
      <c r="O288">
        <f t="shared" si="14"/>
        <v>0</v>
      </c>
      <c r="P288" t="str">
        <f>IF('k vyplneni'!E292="A",VLOOKUP('k vyplneni'!A292,B:H,7,0),"")</f>
        <v/>
      </c>
      <c r="Y288">
        <v>12</v>
      </c>
      <c r="Z288" t="e">
        <v>#N/A</v>
      </c>
      <c r="AA288">
        <v>12</v>
      </c>
      <c r="AB288">
        <f>COUNTIFS('k vyplneni'!O:O,"A",'k vyplneni'!H:H,C288)</f>
        <v>0</v>
      </c>
    </row>
    <row r="289" spans="1:28" x14ac:dyDescent="0.25">
      <c r="A289" t="s">
        <v>124</v>
      </c>
      <c r="B289" t="s">
        <v>412</v>
      </c>
      <c r="C289">
        <v>185931</v>
      </c>
      <c r="D289" t="s">
        <v>69</v>
      </c>
      <c r="E289">
        <v>133</v>
      </c>
      <c r="F289">
        <f>VLOOKUP(B289,'k vyplneni'!A:F,5,0)</f>
        <v>0</v>
      </c>
      <c r="G289">
        <v>131</v>
      </c>
      <c r="I289">
        <f t="shared" si="12"/>
        <v>131</v>
      </c>
      <c r="J289">
        <v>131</v>
      </c>
      <c r="K289">
        <v>2</v>
      </c>
      <c r="L289">
        <v>0</v>
      </c>
      <c r="M289">
        <f>COUNTIFS('k vyplneni'!O:O,"A",'k vyplneni'!Q:Q,"OBAM",'k vyplneni'!H:H,C289)</f>
        <v>0</v>
      </c>
      <c r="N289">
        <f t="shared" si="13"/>
        <v>0</v>
      </c>
      <c r="O289">
        <f t="shared" si="14"/>
        <v>0</v>
      </c>
      <c r="P289" t="str">
        <f>IF('k vyplneni'!E293="A",VLOOKUP('k vyplneni'!A293,B:H,7,0),"")</f>
        <v/>
      </c>
      <c r="Y289">
        <v>127</v>
      </c>
      <c r="Z289" t="e">
        <v>#N/A</v>
      </c>
      <c r="AA289">
        <v>127</v>
      </c>
      <c r="AB289">
        <f>COUNTIFS('k vyplneni'!O:O,"A",'k vyplneni'!H:H,C289)</f>
        <v>0</v>
      </c>
    </row>
    <row r="290" spans="1:28" x14ac:dyDescent="0.25">
      <c r="A290" t="s">
        <v>124</v>
      </c>
      <c r="B290" t="s">
        <v>413</v>
      </c>
      <c r="C290">
        <v>185949</v>
      </c>
      <c r="D290" t="s">
        <v>69</v>
      </c>
      <c r="E290">
        <v>104</v>
      </c>
      <c r="F290">
        <f>VLOOKUP(B290,'k vyplneni'!A:F,5,0)</f>
        <v>0</v>
      </c>
      <c r="G290">
        <v>100</v>
      </c>
      <c r="I290">
        <f t="shared" si="12"/>
        <v>98</v>
      </c>
      <c r="J290">
        <v>98</v>
      </c>
      <c r="K290">
        <v>4</v>
      </c>
      <c r="L290">
        <v>1</v>
      </c>
      <c r="M290">
        <f>COUNTIFS('k vyplneni'!O:O,"A",'k vyplneni'!Q:Q,"OBAM",'k vyplneni'!H:H,C290)</f>
        <v>0</v>
      </c>
      <c r="N290">
        <f t="shared" si="13"/>
        <v>1.08</v>
      </c>
      <c r="O290">
        <f t="shared" si="14"/>
        <v>1.08</v>
      </c>
      <c r="P290" t="str">
        <f>IF('k vyplneni'!E294="A",VLOOKUP('k vyplneni'!A294,B:H,7,0),"")</f>
        <v/>
      </c>
      <c r="Y290">
        <v>92</v>
      </c>
      <c r="Z290" t="e">
        <v>#N/A</v>
      </c>
      <c r="AA290">
        <v>92</v>
      </c>
      <c r="AB290">
        <f>COUNTIFS('k vyplneni'!O:O,"A",'k vyplneni'!H:H,C290)</f>
        <v>0</v>
      </c>
    </row>
    <row r="291" spans="1:28" x14ac:dyDescent="0.25">
      <c r="A291" t="s">
        <v>124</v>
      </c>
      <c r="B291" t="s">
        <v>414</v>
      </c>
      <c r="C291">
        <v>87530</v>
      </c>
      <c r="D291" t="s">
        <v>69</v>
      </c>
      <c r="E291">
        <v>4</v>
      </c>
      <c r="F291">
        <f>VLOOKUP(B291,'k vyplneni'!A:F,5,0)</f>
        <v>0</v>
      </c>
      <c r="G291">
        <v>4</v>
      </c>
      <c r="I291">
        <f t="shared" si="12"/>
        <v>4</v>
      </c>
      <c r="J291">
        <v>4</v>
      </c>
      <c r="L291">
        <v>0</v>
      </c>
      <c r="M291">
        <f>COUNTIFS('k vyplneni'!O:O,"A",'k vyplneni'!Q:Q,"OBAM",'k vyplneni'!H:H,C291)</f>
        <v>0</v>
      </c>
      <c r="N291">
        <f t="shared" si="13"/>
        <v>0</v>
      </c>
      <c r="O291">
        <f t="shared" si="14"/>
        <v>0</v>
      </c>
      <c r="P291" t="str">
        <f>IF('k vyplneni'!E295="A",VLOOKUP('k vyplneni'!A295,B:H,7,0),"")</f>
        <v/>
      </c>
      <c r="Y291">
        <v>3</v>
      </c>
      <c r="Z291" t="e">
        <v>#N/A</v>
      </c>
      <c r="AA291">
        <v>3</v>
      </c>
      <c r="AB291">
        <f>COUNTIFS('k vyplneni'!O:O,"A",'k vyplneni'!H:H,C291)</f>
        <v>0</v>
      </c>
    </row>
    <row r="292" spans="1:28" x14ac:dyDescent="0.25">
      <c r="A292" t="s">
        <v>124</v>
      </c>
      <c r="B292" t="s">
        <v>415</v>
      </c>
      <c r="C292">
        <v>102377</v>
      </c>
      <c r="D292" t="s">
        <v>71</v>
      </c>
      <c r="E292">
        <v>44</v>
      </c>
      <c r="F292">
        <f>VLOOKUP(B292,'k vyplneni'!A:F,5,0)</f>
        <v>0</v>
      </c>
      <c r="G292">
        <v>39</v>
      </c>
      <c r="H292">
        <v>5</v>
      </c>
      <c r="I292">
        <f t="shared" si="12"/>
        <v>34</v>
      </c>
      <c r="J292">
        <v>39</v>
      </c>
      <c r="K292">
        <v>5</v>
      </c>
      <c r="L292">
        <v>0</v>
      </c>
      <c r="M292">
        <f>COUNTIFS('k vyplneni'!O:O,"A",'k vyplneni'!Q:Q,"OBAM",'k vyplneni'!H:H,C292)</f>
        <v>0</v>
      </c>
      <c r="N292">
        <f t="shared" si="13"/>
        <v>0</v>
      </c>
      <c r="O292">
        <f t="shared" si="14"/>
        <v>0</v>
      </c>
      <c r="P292" t="str">
        <f>IF('k vyplneni'!E296="A",VLOOKUP('k vyplneni'!A296,B:H,7,0),"")</f>
        <v/>
      </c>
      <c r="Y292">
        <v>32</v>
      </c>
      <c r="Z292">
        <v>5</v>
      </c>
      <c r="AA292">
        <v>37</v>
      </c>
      <c r="AB292">
        <f>COUNTIFS('k vyplneni'!O:O,"A",'k vyplneni'!H:H,C292)</f>
        <v>0</v>
      </c>
    </row>
    <row r="293" spans="1:28" x14ac:dyDescent="0.25">
      <c r="A293" t="s">
        <v>124</v>
      </c>
      <c r="B293" t="s">
        <v>416</v>
      </c>
      <c r="C293">
        <v>5541</v>
      </c>
      <c r="D293" t="s">
        <v>69</v>
      </c>
      <c r="E293">
        <v>92</v>
      </c>
      <c r="F293">
        <f>VLOOKUP(B293,'k vyplneni'!A:F,5,0)</f>
        <v>0</v>
      </c>
      <c r="G293">
        <v>90</v>
      </c>
      <c r="I293">
        <f t="shared" si="12"/>
        <v>84</v>
      </c>
      <c r="J293">
        <v>84</v>
      </c>
      <c r="K293">
        <v>2</v>
      </c>
      <c r="L293">
        <v>5</v>
      </c>
      <c r="M293">
        <f>COUNTIFS('k vyplneni'!O:O,"A",'k vyplneni'!Q:Q,"OBAM",'k vyplneni'!H:H,C293)</f>
        <v>0</v>
      </c>
      <c r="N293">
        <f t="shared" si="13"/>
        <v>5.81</v>
      </c>
      <c r="O293">
        <f t="shared" si="14"/>
        <v>5.81</v>
      </c>
      <c r="P293" t="str">
        <f>IF('k vyplneni'!E297="A",VLOOKUP('k vyplneni'!A297,B:H,7,0),"")</f>
        <v/>
      </c>
      <c r="Y293">
        <v>81</v>
      </c>
      <c r="Z293" t="e">
        <v>#N/A</v>
      </c>
      <c r="AA293">
        <v>81</v>
      </c>
      <c r="AB293">
        <f>COUNTIFS('k vyplneni'!O:O,"A",'k vyplneni'!H:H,C293)</f>
        <v>0</v>
      </c>
    </row>
    <row r="294" spans="1:28" x14ac:dyDescent="0.25">
      <c r="A294" t="s">
        <v>124</v>
      </c>
      <c r="B294" t="s">
        <v>417</v>
      </c>
      <c r="C294">
        <v>151564</v>
      </c>
      <c r="D294" t="s">
        <v>69</v>
      </c>
      <c r="E294">
        <v>105</v>
      </c>
      <c r="F294">
        <f>VLOOKUP(B294,'k vyplneni'!A:F,5,0)</f>
        <v>0</v>
      </c>
      <c r="G294">
        <v>90</v>
      </c>
      <c r="I294">
        <f t="shared" si="12"/>
        <v>90</v>
      </c>
      <c r="J294">
        <v>90</v>
      </c>
      <c r="K294">
        <v>15</v>
      </c>
      <c r="L294">
        <v>0</v>
      </c>
      <c r="M294">
        <f>COUNTIFS('k vyplneni'!O:O,"A",'k vyplneni'!Q:Q,"OBAM",'k vyplneni'!H:H,C294)</f>
        <v>0</v>
      </c>
      <c r="N294">
        <f t="shared" si="13"/>
        <v>0</v>
      </c>
      <c r="O294">
        <f t="shared" si="14"/>
        <v>0</v>
      </c>
      <c r="P294" t="str">
        <f>IF('k vyplneni'!E298="A",VLOOKUP('k vyplneni'!A298,B:H,7,0),"")</f>
        <v/>
      </c>
      <c r="Y294">
        <v>88</v>
      </c>
      <c r="Z294" t="e">
        <v>#N/A</v>
      </c>
      <c r="AA294">
        <v>88</v>
      </c>
      <c r="AB294">
        <f>COUNTIFS('k vyplneni'!O:O,"A",'k vyplneni'!H:H,C294)</f>
        <v>0</v>
      </c>
    </row>
    <row r="295" spans="1:28" x14ac:dyDescent="0.25">
      <c r="A295" t="s">
        <v>124</v>
      </c>
      <c r="B295" t="s">
        <v>418</v>
      </c>
      <c r="C295">
        <v>5789</v>
      </c>
      <c r="D295" t="s">
        <v>72</v>
      </c>
      <c r="E295">
        <v>183</v>
      </c>
      <c r="F295">
        <f>VLOOKUP(B295,'k vyplneni'!A:F,5,0)</f>
        <v>0</v>
      </c>
      <c r="G295">
        <v>7</v>
      </c>
      <c r="I295">
        <f t="shared" si="12"/>
        <v>7</v>
      </c>
      <c r="J295">
        <v>7</v>
      </c>
      <c r="K295">
        <v>176</v>
      </c>
      <c r="L295">
        <v>0</v>
      </c>
      <c r="M295">
        <f>COUNTIFS('k vyplneni'!O:O,"A",'k vyplneni'!Q:Q,"OBAM",'k vyplneni'!H:H,C295)</f>
        <v>0</v>
      </c>
      <c r="N295" t="e">
        <f t="shared" si="13"/>
        <v>#DIV/0!</v>
      </c>
      <c r="O295" t="e">
        <f t="shared" si="14"/>
        <v>#DIV/0!</v>
      </c>
      <c r="P295" t="str">
        <f>IF('k vyplneni'!E299="A",VLOOKUP('k vyplneni'!A299,B:H,7,0),"")</f>
        <v/>
      </c>
      <c r="Y295">
        <v>0</v>
      </c>
      <c r="Z295" t="e">
        <v>#N/A</v>
      </c>
      <c r="AA295">
        <v>0</v>
      </c>
      <c r="AB295">
        <f>COUNTIFS('k vyplneni'!O:O,"A",'k vyplneni'!H:H,C295)</f>
        <v>0</v>
      </c>
    </row>
    <row r="296" spans="1:28" x14ac:dyDescent="0.25">
      <c r="A296" t="s">
        <v>124</v>
      </c>
      <c r="B296" t="s">
        <v>419</v>
      </c>
      <c r="C296">
        <v>5797</v>
      </c>
      <c r="D296" t="s">
        <v>69</v>
      </c>
      <c r="E296">
        <v>21</v>
      </c>
      <c r="F296">
        <f>VLOOKUP(B296,'k vyplneni'!A:F,5,0)</f>
        <v>0</v>
      </c>
      <c r="G296">
        <v>16</v>
      </c>
      <c r="I296">
        <f t="shared" si="12"/>
        <v>16</v>
      </c>
      <c r="J296">
        <v>16</v>
      </c>
      <c r="K296">
        <v>5</v>
      </c>
      <c r="L296">
        <v>0</v>
      </c>
      <c r="M296">
        <f>COUNTIFS('k vyplneni'!O:O,"A",'k vyplneni'!Q:Q,"OBAM",'k vyplneni'!H:H,C296)</f>
        <v>0</v>
      </c>
      <c r="N296">
        <f t="shared" si="13"/>
        <v>0</v>
      </c>
      <c r="O296">
        <f t="shared" si="14"/>
        <v>0</v>
      </c>
      <c r="P296" t="str">
        <f>IF('k vyplneni'!E300="A",VLOOKUP('k vyplneni'!A300,B:H,7,0),"")</f>
        <v/>
      </c>
      <c r="Y296">
        <v>16</v>
      </c>
      <c r="Z296" t="e">
        <v>#N/A</v>
      </c>
      <c r="AA296">
        <v>16</v>
      </c>
      <c r="AB296">
        <f>COUNTIFS('k vyplneni'!O:O,"A",'k vyplneni'!H:H,C296)</f>
        <v>0</v>
      </c>
    </row>
    <row r="297" spans="1:28" x14ac:dyDescent="0.25">
      <c r="A297" t="s">
        <v>124</v>
      </c>
      <c r="B297" t="s">
        <v>420</v>
      </c>
      <c r="C297">
        <v>82651</v>
      </c>
      <c r="D297" t="s">
        <v>69</v>
      </c>
      <c r="E297">
        <v>59</v>
      </c>
      <c r="F297">
        <f>VLOOKUP(B297,'k vyplneni'!A:F,5,0)</f>
        <v>0</v>
      </c>
      <c r="G297">
        <v>54</v>
      </c>
      <c r="I297">
        <f t="shared" si="12"/>
        <v>54</v>
      </c>
      <c r="J297">
        <v>54</v>
      </c>
      <c r="K297">
        <v>5</v>
      </c>
      <c r="L297">
        <v>0</v>
      </c>
      <c r="M297">
        <f>COUNTIFS('k vyplneni'!O:O,"A",'k vyplneni'!Q:Q,"OBAM",'k vyplneni'!H:H,C297)</f>
        <v>0</v>
      </c>
      <c r="N297">
        <f t="shared" si="13"/>
        <v>0</v>
      </c>
      <c r="O297">
        <f t="shared" si="14"/>
        <v>0</v>
      </c>
      <c r="P297" t="str">
        <f>IF('k vyplneni'!E301="A",VLOOKUP('k vyplneni'!A301,B:H,7,0),"")</f>
        <v/>
      </c>
      <c r="Y297">
        <v>50</v>
      </c>
      <c r="Z297" t="e">
        <v>#N/A</v>
      </c>
      <c r="AA297">
        <v>50</v>
      </c>
      <c r="AB297">
        <f>COUNTIFS('k vyplneni'!O:O,"A",'k vyplneni'!H:H,C297)</f>
        <v>0</v>
      </c>
    </row>
    <row r="298" spans="1:28" x14ac:dyDescent="0.25">
      <c r="A298" t="s">
        <v>124</v>
      </c>
      <c r="B298" t="s">
        <v>421</v>
      </c>
      <c r="C298">
        <v>25909</v>
      </c>
      <c r="D298" t="s">
        <v>71</v>
      </c>
      <c r="E298">
        <v>44</v>
      </c>
      <c r="F298">
        <f>VLOOKUP(B298,'k vyplneni'!A:F,5,0)</f>
        <v>0</v>
      </c>
      <c r="G298">
        <v>40</v>
      </c>
      <c r="H298">
        <v>2</v>
      </c>
      <c r="I298">
        <f t="shared" si="12"/>
        <v>33</v>
      </c>
      <c r="J298">
        <v>35</v>
      </c>
      <c r="K298">
        <v>4</v>
      </c>
      <c r="L298">
        <v>5</v>
      </c>
      <c r="M298">
        <f>COUNTIFS('k vyplneni'!O:O,"A",'k vyplneni'!Q:Q,"OBAM",'k vyplneni'!H:H,C298)</f>
        <v>0</v>
      </c>
      <c r="N298">
        <f t="shared" si="13"/>
        <v>13.16</v>
      </c>
      <c r="O298">
        <f t="shared" si="14"/>
        <v>12.5</v>
      </c>
      <c r="P298" t="str">
        <f>IF('k vyplneni'!E302="A",VLOOKUP('k vyplneni'!A302,B:H,7,0),"")</f>
        <v/>
      </c>
      <c r="Y298">
        <v>33</v>
      </c>
      <c r="Z298">
        <v>2</v>
      </c>
      <c r="AA298">
        <v>35</v>
      </c>
      <c r="AB298">
        <f>COUNTIFS('k vyplneni'!O:O,"A",'k vyplneni'!H:H,C298)</f>
        <v>0</v>
      </c>
    </row>
    <row r="299" spans="1:28" x14ac:dyDescent="0.25">
      <c r="A299" t="s">
        <v>124</v>
      </c>
      <c r="B299" t="s">
        <v>422</v>
      </c>
      <c r="C299">
        <v>31011</v>
      </c>
      <c r="D299" t="s">
        <v>72</v>
      </c>
      <c r="E299">
        <v>257</v>
      </c>
      <c r="F299">
        <f>VLOOKUP(B299,'k vyplneni'!A:F,5,0)</f>
        <v>0</v>
      </c>
      <c r="G299">
        <v>9</v>
      </c>
      <c r="I299">
        <f t="shared" si="12"/>
        <v>9</v>
      </c>
      <c r="J299">
        <v>9</v>
      </c>
      <c r="K299">
        <v>248</v>
      </c>
      <c r="L299">
        <v>0</v>
      </c>
      <c r="M299">
        <f>COUNTIFS('k vyplneni'!O:O,"A",'k vyplneni'!Q:Q,"OBAM",'k vyplneni'!H:H,C299)</f>
        <v>0</v>
      </c>
      <c r="N299" t="e">
        <f t="shared" si="13"/>
        <v>#DIV/0!</v>
      </c>
      <c r="O299" t="e">
        <f t="shared" si="14"/>
        <v>#DIV/0!</v>
      </c>
      <c r="P299" t="str">
        <f>IF('k vyplneni'!E303="A",VLOOKUP('k vyplneni'!A303,B:H,7,0),"")</f>
        <v/>
      </c>
      <c r="Y299">
        <v>0</v>
      </c>
      <c r="Z299" t="e">
        <v>#N/A</v>
      </c>
      <c r="AA299">
        <v>0</v>
      </c>
      <c r="AB299">
        <f>COUNTIFS('k vyplneni'!O:O,"A",'k vyplneni'!H:H,C299)</f>
        <v>0</v>
      </c>
    </row>
    <row r="300" spans="1:28" x14ac:dyDescent="0.25">
      <c r="A300" t="s">
        <v>124</v>
      </c>
      <c r="B300" t="s">
        <v>423</v>
      </c>
      <c r="C300">
        <v>40924</v>
      </c>
      <c r="D300" t="s">
        <v>69</v>
      </c>
      <c r="E300">
        <v>40</v>
      </c>
      <c r="F300">
        <f>VLOOKUP(B300,'k vyplneni'!A:F,5,0)</f>
        <v>0</v>
      </c>
      <c r="G300">
        <v>40</v>
      </c>
      <c r="I300">
        <f t="shared" si="12"/>
        <v>40</v>
      </c>
      <c r="J300">
        <v>40</v>
      </c>
      <c r="L300">
        <v>0</v>
      </c>
      <c r="M300">
        <f>COUNTIFS('k vyplneni'!O:O,"A",'k vyplneni'!Q:Q,"OBAM",'k vyplneni'!H:H,C300)</f>
        <v>0</v>
      </c>
      <c r="N300">
        <f t="shared" si="13"/>
        <v>0</v>
      </c>
      <c r="O300">
        <f t="shared" si="14"/>
        <v>0</v>
      </c>
      <c r="P300" t="str">
        <f>IF('k vyplneni'!E304="A",VLOOKUP('k vyplneni'!A304,B:H,7,0),"")</f>
        <v/>
      </c>
      <c r="Y300">
        <v>40</v>
      </c>
      <c r="Z300" t="e">
        <v>#N/A</v>
      </c>
      <c r="AA300">
        <v>40</v>
      </c>
      <c r="AB300">
        <f>COUNTIFS('k vyplneni'!O:O,"A",'k vyplneni'!H:H,C300)</f>
        <v>0</v>
      </c>
    </row>
    <row r="301" spans="1:28" x14ac:dyDescent="0.25">
      <c r="A301" t="s">
        <v>124</v>
      </c>
      <c r="B301" t="s">
        <v>424</v>
      </c>
      <c r="C301">
        <v>40932</v>
      </c>
      <c r="D301" t="s">
        <v>69</v>
      </c>
      <c r="E301">
        <v>59</v>
      </c>
      <c r="F301">
        <f>VLOOKUP(B301,'k vyplneni'!A:F,5,0)</f>
        <v>0</v>
      </c>
      <c r="G301">
        <v>57</v>
      </c>
      <c r="I301">
        <f t="shared" si="12"/>
        <v>43</v>
      </c>
      <c r="J301">
        <v>43</v>
      </c>
      <c r="K301">
        <v>2</v>
      </c>
      <c r="L301">
        <v>14</v>
      </c>
      <c r="M301">
        <f>COUNTIFS('k vyplneni'!O:O,"A",'k vyplneni'!Q:Q,"OBAM",'k vyplneni'!H:H,C301)</f>
        <v>0</v>
      </c>
      <c r="N301">
        <f t="shared" si="13"/>
        <v>25.45</v>
      </c>
      <c r="O301">
        <f t="shared" si="14"/>
        <v>25.45</v>
      </c>
      <c r="P301" t="str">
        <f>IF('k vyplneni'!E305="A",VLOOKUP('k vyplneni'!A305,B:H,7,0),"")</f>
        <v/>
      </c>
      <c r="Y301">
        <v>41</v>
      </c>
      <c r="Z301" t="e">
        <v>#N/A</v>
      </c>
      <c r="AA301">
        <v>41</v>
      </c>
      <c r="AB301">
        <f>COUNTIFS('k vyplneni'!O:O,"A",'k vyplneni'!H:H,C301)</f>
        <v>0</v>
      </c>
    </row>
    <row r="302" spans="1:28" x14ac:dyDescent="0.25">
      <c r="A302" t="s">
        <v>124</v>
      </c>
      <c r="B302" t="s">
        <v>425</v>
      </c>
      <c r="C302">
        <v>49093</v>
      </c>
      <c r="D302" t="s">
        <v>72</v>
      </c>
      <c r="E302">
        <v>169</v>
      </c>
      <c r="F302">
        <f>VLOOKUP(B302,'k vyplneni'!A:F,5,0)</f>
        <v>0</v>
      </c>
      <c r="G302">
        <v>4</v>
      </c>
      <c r="I302">
        <f t="shared" si="12"/>
        <v>4</v>
      </c>
      <c r="J302">
        <v>4</v>
      </c>
      <c r="K302">
        <v>165</v>
      </c>
      <c r="L302">
        <v>0</v>
      </c>
      <c r="M302">
        <f>COUNTIFS('k vyplneni'!O:O,"A",'k vyplneni'!Q:Q,"OBAM",'k vyplneni'!H:H,C302)</f>
        <v>0</v>
      </c>
      <c r="N302" t="e">
        <f t="shared" si="13"/>
        <v>#DIV/0!</v>
      </c>
      <c r="O302" t="e">
        <f t="shared" si="14"/>
        <v>#DIV/0!</v>
      </c>
      <c r="P302" t="str">
        <f>IF('k vyplneni'!E306="A",VLOOKUP('k vyplneni'!A306,B:H,7,0),"")</f>
        <v/>
      </c>
      <c r="Y302">
        <v>0</v>
      </c>
      <c r="Z302" t="e">
        <v>#N/A</v>
      </c>
      <c r="AA302">
        <v>0</v>
      </c>
      <c r="AB302">
        <f>COUNTIFS('k vyplneni'!O:O,"A",'k vyplneni'!H:H,C302)</f>
        <v>0</v>
      </c>
    </row>
    <row r="303" spans="1:28" x14ac:dyDescent="0.25">
      <c r="A303" t="s">
        <v>124</v>
      </c>
      <c r="B303" t="s">
        <v>426</v>
      </c>
      <c r="C303">
        <v>49107</v>
      </c>
      <c r="D303" t="s">
        <v>69</v>
      </c>
      <c r="E303">
        <v>11</v>
      </c>
      <c r="F303">
        <f>VLOOKUP(B303,'k vyplneni'!A:F,5,0)</f>
        <v>0</v>
      </c>
      <c r="G303">
        <v>7</v>
      </c>
      <c r="I303">
        <f t="shared" si="12"/>
        <v>7</v>
      </c>
      <c r="J303">
        <v>7</v>
      </c>
      <c r="K303">
        <v>4</v>
      </c>
      <c r="L303">
        <v>0</v>
      </c>
      <c r="M303">
        <f>COUNTIFS('k vyplneni'!O:O,"A",'k vyplneni'!Q:Q,"OBAM",'k vyplneni'!H:H,C303)</f>
        <v>0</v>
      </c>
      <c r="N303">
        <f t="shared" si="13"/>
        <v>0</v>
      </c>
      <c r="O303">
        <f t="shared" si="14"/>
        <v>0</v>
      </c>
      <c r="P303" t="str">
        <f>IF('k vyplneni'!E307="A",VLOOKUP('k vyplneni'!A307,B:H,7,0),"")</f>
        <v/>
      </c>
      <c r="Y303">
        <v>7</v>
      </c>
      <c r="Z303" t="e">
        <v>#N/A</v>
      </c>
      <c r="AA303">
        <v>7</v>
      </c>
      <c r="AB303">
        <f>COUNTIFS('k vyplneni'!O:O,"A",'k vyplneni'!H:H,C303)</f>
        <v>0</v>
      </c>
    </row>
    <row r="304" spans="1:28" x14ac:dyDescent="0.25">
      <c r="A304" t="s">
        <v>124</v>
      </c>
      <c r="B304" t="s">
        <v>427</v>
      </c>
      <c r="C304">
        <v>49140</v>
      </c>
      <c r="D304" t="s">
        <v>72</v>
      </c>
      <c r="E304">
        <v>200</v>
      </c>
      <c r="F304">
        <f>VLOOKUP(B304,'k vyplneni'!A:F,5,0)</f>
        <v>0</v>
      </c>
      <c r="G304">
        <v>12</v>
      </c>
      <c r="I304">
        <f t="shared" si="12"/>
        <v>12</v>
      </c>
      <c r="J304">
        <v>12</v>
      </c>
      <c r="K304">
        <v>188</v>
      </c>
      <c r="L304">
        <v>0</v>
      </c>
      <c r="M304">
        <f>COUNTIFS('k vyplneni'!O:O,"A",'k vyplneni'!Q:Q,"OBAM",'k vyplneni'!H:H,C304)</f>
        <v>0</v>
      </c>
      <c r="N304" t="e">
        <f t="shared" si="13"/>
        <v>#DIV/0!</v>
      </c>
      <c r="O304" t="e">
        <f t="shared" si="14"/>
        <v>#DIV/0!</v>
      </c>
      <c r="P304" t="str">
        <f>IF('k vyplneni'!E308="A",VLOOKUP('k vyplneni'!A308,B:H,7,0),"")</f>
        <v/>
      </c>
      <c r="Y304">
        <v>0</v>
      </c>
      <c r="Z304" t="e">
        <v>#N/A</v>
      </c>
      <c r="AA304">
        <v>0</v>
      </c>
      <c r="AB304">
        <f>COUNTIFS('k vyplneni'!O:O,"A",'k vyplneni'!H:H,C304)</f>
        <v>0</v>
      </c>
    </row>
    <row r="305" spans="1:28" x14ac:dyDescent="0.25">
      <c r="A305" t="s">
        <v>124</v>
      </c>
      <c r="B305" t="s">
        <v>428</v>
      </c>
      <c r="C305">
        <v>70980</v>
      </c>
      <c r="D305" t="s">
        <v>72</v>
      </c>
      <c r="E305">
        <v>266</v>
      </c>
      <c r="F305">
        <f>VLOOKUP(B305,'k vyplneni'!A:F,5,0)</f>
        <v>0</v>
      </c>
      <c r="G305">
        <v>8</v>
      </c>
      <c r="I305">
        <f t="shared" si="12"/>
        <v>8</v>
      </c>
      <c r="J305">
        <v>8</v>
      </c>
      <c r="K305">
        <v>258</v>
      </c>
      <c r="L305">
        <v>0</v>
      </c>
      <c r="M305">
        <f>COUNTIFS('k vyplneni'!O:O,"A",'k vyplneni'!Q:Q,"OBAM",'k vyplneni'!H:H,C305)</f>
        <v>0</v>
      </c>
      <c r="N305" t="e">
        <f t="shared" si="13"/>
        <v>#DIV/0!</v>
      </c>
      <c r="O305" t="e">
        <f t="shared" si="14"/>
        <v>#DIV/0!</v>
      </c>
      <c r="P305" t="str">
        <f>IF('k vyplneni'!E309="A",VLOOKUP('k vyplneni'!A309,B:H,7,0),"")</f>
        <v/>
      </c>
      <c r="Y305">
        <v>0</v>
      </c>
      <c r="Z305" t="e">
        <v>#N/A</v>
      </c>
      <c r="AA305">
        <v>0</v>
      </c>
      <c r="AB305">
        <f>COUNTIFS('k vyplneni'!O:O,"A",'k vyplneni'!H:H,C305)</f>
        <v>0</v>
      </c>
    </row>
    <row r="306" spans="1:28" x14ac:dyDescent="0.25">
      <c r="A306" t="s">
        <v>124</v>
      </c>
      <c r="B306" t="s">
        <v>429</v>
      </c>
      <c r="C306">
        <v>71005</v>
      </c>
      <c r="D306" t="s">
        <v>69</v>
      </c>
      <c r="E306">
        <v>33</v>
      </c>
      <c r="F306">
        <f>VLOOKUP(B306,'k vyplneni'!A:F,5,0)</f>
        <v>0</v>
      </c>
      <c r="G306">
        <v>33</v>
      </c>
      <c r="I306">
        <f t="shared" si="12"/>
        <v>32</v>
      </c>
      <c r="J306">
        <v>32</v>
      </c>
      <c r="L306">
        <v>1</v>
      </c>
      <c r="M306">
        <f>COUNTIFS('k vyplneni'!O:O,"A",'k vyplneni'!Q:Q,"OBAM",'k vyplneni'!H:H,C306)</f>
        <v>0</v>
      </c>
      <c r="N306">
        <f t="shared" si="13"/>
        <v>3.13</v>
      </c>
      <c r="O306">
        <f t="shared" si="14"/>
        <v>3.13</v>
      </c>
      <c r="P306" t="str">
        <f>IF('k vyplneni'!E310="A",VLOOKUP('k vyplneni'!A310,B:H,7,0),"")</f>
        <v/>
      </c>
      <c r="Y306">
        <v>31</v>
      </c>
      <c r="Z306" t="e">
        <v>#N/A</v>
      </c>
      <c r="AA306">
        <v>31</v>
      </c>
      <c r="AB306">
        <f>COUNTIFS('k vyplneni'!O:O,"A",'k vyplneni'!H:H,C306)</f>
        <v>0</v>
      </c>
    </row>
    <row r="307" spans="1:28" x14ac:dyDescent="0.25">
      <c r="A307" t="s">
        <v>124</v>
      </c>
      <c r="B307" t="s">
        <v>430</v>
      </c>
      <c r="C307">
        <v>71013</v>
      </c>
      <c r="D307" t="s">
        <v>69</v>
      </c>
      <c r="E307">
        <v>93</v>
      </c>
      <c r="F307">
        <f>VLOOKUP(B307,'k vyplneni'!A:F,5,0)</f>
        <v>0</v>
      </c>
      <c r="G307">
        <v>32</v>
      </c>
      <c r="I307">
        <f t="shared" si="12"/>
        <v>27</v>
      </c>
      <c r="J307">
        <v>27</v>
      </c>
      <c r="K307">
        <v>61</v>
      </c>
      <c r="L307">
        <v>5</v>
      </c>
      <c r="M307">
        <f>COUNTIFS('k vyplneni'!O:O,"A",'k vyplneni'!Q:Q,"OBAM",'k vyplneni'!H:H,C307)</f>
        <v>0</v>
      </c>
      <c r="N307">
        <f t="shared" si="13"/>
        <v>15.63</v>
      </c>
      <c r="O307">
        <f t="shared" si="14"/>
        <v>15.63</v>
      </c>
      <c r="P307" t="str">
        <f>IF('k vyplneni'!E311="A",VLOOKUP('k vyplneni'!A311,B:H,7,0),"")</f>
        <v/>
      </c>
      <c r="Y307">
        <v>27</v>
      </c>
      <c r="Z307" t="e">
        <v>#N/A</v>
      </c>
      <c r="AA307">
        <v>27</v>
      </c>
      <c r="AB307">
        <f>COUNTIFS('k vyplneni'!O:O,"A",'k vyplneni'!H:H,C307)</f>
        <v>0</v>
      </c>
    </row>
    <row r="308" spans="1:28" x14ac:dyDescent="0.25">
      <c r="A308" t="s">
        <v>124</v>
      </c>
      <c r="B308" t="s">
        <v>431</v>
      </c>
      <c r="C308">
        <v>73849</v>
      </c>
      <c r="D308" t="s">
        <v>69</v>
      </c>
      <c r="E308">
        <v>19</v>
      </c>
      <c r="F308">
        <f>VLOOKUP(B308,'k vyplneni'!A:F,5,0)</f>
        <v>0</v>
      </c>
      <c r="G308">
        <v>18</v>
      </c>
      <c r="I308">
        <f t="shared" si="12"/>
        <v>18</v>
      </c>
      <c r="J308">
        <v>18</v>
      </c>
      <c r="K308">
        <v>1</v>
      </c>
      <c r="L308">
        <v>0</v>
      </c>
      <c r="M308">
        <f>COUNTIFS('k vyplneni'!O:O,"A",'k vyplneni'!Q:Q,"OBAM",'k vyplneni'!H:H,C308)</f>
        <v>0</v>
      </c>
      <c r="N308">
        <f t="shared" si="13"/>
        <v>0</v>
      </c>
      <c r="O308">
        <f t="shared" si="14"/>
        <v>0</v>
      </c>
      <c r="P308" t="str">
        <f>IF('k vyplneni'!E312="A",VLOOKUP('k vyplneni'!A312,B:H,7,0),"")</f>
        <v/>
      </c>
      <c r="Y308">
        <v>18</v>
      </c>
      <c r="Z308" t="e">
        <v>#N/A</v>
      </c>
      <c r="AA308">
        <v>18</v>
      </c>
      <c r="AB308">
        <f>COUNTIFS('k vyplneni'!O:O,"A",'k vyplneni'!H:H,C308)</f>
        <v>0</v>
      </c>
    </row>
    <row r="309" spans="1:28" x14ac:dyDescent="0.25">
      <c r="A309" t="s">
        <v>124</v>
      </c>
      <c r="B309" t="s">
        <v>432</v>
      </c>
      <c r="C309">
        <v>73857</v>
      </c>
      <c r="D309" t="s">
        <v>69</v>
      </c>
      <c r="E309">
        <v>26</v>
      </c>
      <c r="F309">
        <f>VLOOKUP(B309,'k vyplneni'!A:F,5,0)</f>
        <v>0</v>
      </c>
      <c r="G309">
        <v>26</v>
      </c>
      <c r="I309">
        <f t="shared" si="12"/>
        <v>14</v>
      </c>
      <c r="J309">
        <v>14</v>
      </c>
      <c r="L309">
        <v>12</v>
      </c>
      <c r="M309">
        <f>COUNTIFS('k vyplneni'!O:O,"A",'k vyplneni'!Q:Q,"OBAM",'k vyplneni'!H:H,C309)</f>
        <v>0</v>
      </c>
      <c r="N309">
        <f t="shared" si="13"/>
        <v>46.15</v>
      </c>
      <c r="O309">
        <f t="shared" si="14"/>
        <v>46.15</v>
      </c>
      <c r="P309" t="str">
        <f>IF('k vyplneni'!E313="A",VLOOKUP('k vyplneni'!A313,B:H,7,0),"")</f>
        <v/>
      </c>
      <c r="Y309">
        <v>14</v>
      </c>
      <c r="Z309" t="e">
        <v>#N/A</v>
      </c>
      <c r="AA309">
        <v>14</v>
      </c>
      <c r="AB309">
        <f>COUNTIFS('k vyplneni'!O:O,"A",'k vyplneni'!H:H,C309)</f>
        <v>0</v>
      </c>
    </row>
    <row r="310" spans="1:28" x14ac:dyDescent="0.25">
      <c r="A310" t="s">
        <v>124</v>
      </c>
      <c r="B310" t="s">
        <v>433</v>
      </c>
      <c r="C310">
        <v>73865</v>
      </c>
      <c r="D310" t="s">
        <v>72</v>
      </c>
      <c r="E310">
        <v>190</v>
      </c>
      <c r="F310">
        <f>VLOOKUP(B310,'k vyplneni'!A:F,5,0)</f>
        <v>0</v>
      </c>
      <c r="G310">
        <v>20</v>
      </c>
      <c r="I310">
        <f t="shared" si="12"/>
        <v>20</v>
      </c>
      <c r="J310">
        <v>20</v>
      </c>
      <c r="K310">
        <v>170</v>
      </c>
      <c r="L310">
        <v>0</v>
      </c>
      <c r="M310">
        <f>COUNTIFS('k vyplneni'!O:O,"A",'k vyplneni'!Q:Q,"OBAM",'k vyplneni'!H:H,C310)</f>
        <v>0</v>
      </c>
      <c r="N310" t="e">
        <f t="shared" si="13"/>
        <v>#DIV/0!</v>
      </c>
      <c r="O310" t="e">
        <f t="shared" si="14"/>
        <v>#DIV/0!</v>
      </c>
      <c r="P310" t="str">
        <f>IF('k vyplneni'!E314="A",VLOOKUP('k vyplneni'!A314,B:H,7,0),"")</f>
        <v/>
      </c>
      <c r="Y310">
        <v>0</v>
      </c>
      <c r="Z310" t="e">
        <v>#N/A</v>
      </c>
      <c r="AA310">
        <v>0</v>
      </c>
      <c r="AB310">
        <f>COUNTIFS('k vyplneni'!O:O,"A",'k vyplneni'!H:H,C310)</f>
        <v>0</v>
      </c>
    </row>
    <row r="311" spans="1:28" x14ac:dyDescent="0.25">
      <c r="A311" t="s">
        <v>124</v>
      </c>
      <c r="B311" t="s">
        <v>434</v>
      </c>
      <c r="C311">
        <v>73873</v>
      </c>
      <c r="D311" t="s">
        <v>69</v>
      </c>
      <c r="E311">
        <v>26</v>
      </c>
      <c r="F311">
        <f>VLOOKUP(B311,'k vyplneni'!A:F,5,0)</f>
        <v>0</v>
      </c>
      <c r="G311">
        <v>26</v>
      </c>
      <c r="I311">
        <f t="shared" si="12"/>
        <v>26</v>
      </c>
      <c r="J311">
        <v>26</v>
      </c>
      <c r="L311">
        <v>0</v>
      </c>
      <c r="M311">
        <f>COUNTIFS('k vyplneni'!O:O,"A",'k vyplneni'!Q:Q,"OBAM",'k vyplneni'!H:H,C311)</f>
        <v>0</v>
      </c>
      <c r="N311">
        <f t="shared" si="13"/>
        <v>0</v>
      </c>
      <c r="O311">
        <f t="shared" si="14"/>
        <v>0</v>
      </c>
      <c r="P311" t="str">
        <f>IF('k vyplneni'!E315="A",VLOOKUP('k vyplneni'!A315,B:H,7,0),"")</f>
        <v/>
      </c>
      <c r="Y311">
        <v>26</v>
      </c>
      <c r="Z311" t="e">
        <v>#N/A</v>
      </c>
      <c r="AA311">
        <v>26</v>
      </c>
      <c r="AB311">
        <f>COUNTIFS('k vyplneni'!O:O,"A",'k vyplneni'!H:H,C311)</f>
        <v>0</v>
      </c>
    </row>
    <row r="312" spans="1:28" x14ac:dyDescent="0.25">
      <c r="A312" t="s">
        <v>124</v>
      </c>
      <c r="B312" t="s">
        <v>435</v>
      </c>
      <c r="C312">
        <v>73881</v>
      </c>
      <c r="D312" t="s">
        <v>69</v>
      </c>
      <c r="E312">
        <v>20</v>
      </c>
      <c r="F312">
        <f>VLOOKUP(B312,'k vyplneni'!A:F,5,0)</f>
        <v>0</v>
      </c>
      <c r="G312">
        <v>20</v>
      </c>
      <c r="I312">
        <f t="shared" si="12"/>
        <v>20</v>
      </c>
      <c r="J312">
        <v>20</v>
      </c>
      <c r="L312">
        <v>0</v>
      </c>
      <c r="M312">
        <f>COUNTIFS('k vyplneni'!O:O,"A",'k vyplneni'!Q:Q,"OBAM",'k vyplneni'!H:H,C312)</f>
        <v>0</v>
      </c>
      <c r="N312">
        <f t="shared" si="13"/>
        <v>0</v>
      </c>
      <c r="O312">
        <f t="shared" si="14"/>
        <v>0</v>
      </c>
      <c r="P312" t="str">
        <f>IF('k vyplneni'!E316="A",VLOOKUP('k vyplneni'!A316,B:H,7,0),"")</f>
        <v/>
      </c>
      <c r="Y312">
        <v>18</v>
      </c>
      <c r="Z312" t="e">
        <v>#N/A</v>
      </c>
      <c r="AA312">
        <v>18</v>
      </c>
      <c r="AB312">
        <f>COUNTIFS('k vyplneni'!O:O,"A",'k vyplneni'!H:H,C312)</f>
        <v>0</v>
      </c>
    </row>
    <row r="313" spans="1:28" x14ac:dyDescent="0.25">
      <c r="A313" t="s">
        <v>124</v>
      </c>
      <c r="B313" t="s">
        <v>436</v>
      </c>
      <c r="C313">
        <v>73890</v>
      </c>
      <c r="D313" t="s">
        <v>69</v>
      </c>
      <c r="E313">
        <v>12</v>
      </c>
      <c r="F313">
        <f>VLOOKUP(B313,'k vyplneni'!A:F,5,0)</f>
        <v>0</v>
      </c>
      <c r="G313">
        <v>12</v>
      </c>
      <c r="I313">
        <f t="shared" si="12"/>
        <v>12</v>
      </c>
      <c r="J313">
        <v>12</v>
      </c>
      <c r="L313">
        <v>0</v>
      </c>
      <c r="M313">
        <f>COUNTIFS('k vyplneni'!O:O,"A",'k vyplneni'!Q:Q,"OBAM",'k vyplneni'!H:H,C313)</f>
        <v>0</v>
      </c>
      <c r="N313">
        <f t="shared" si="13"/>
        <v>0</v>
      </c>
      <c r="O313">
        <f t="shared" si="14"/>
        <v>0</v>
      </c>
      <c r="P313" t="str">
        <f>IF('k vyplneni'!E317="A",VLOOKUP('k vyplneni'!A317,B:H,7,0),"")</f>
        <v/>
      </c>
      <c r="Y313">
        <v>12</v>
      </c>
      <c r="Z313" t="e">
        <v>#N/A</v>
      </c>
      <c r="AA313">
        <v>12</v>
      </c>
      <c r="AB313">
        <f>COUNTIFS('k vyplneni'!O:O,"A",'k vyplneni'!H:H,C313)</f>
        <v>0</v>
      </c>
    </row>
    <row r="314" spans="1:28" x14ac:dyDescent="0.25">
      <c r="A314" t="s">
        <v>124</v>
      </c>
      <c r="B314" t="s">
        <v>437</v>
      </c>
      <c r="C314">
        <v>101877</v>
      </c>
      <c r="D314" t="s">
        <v>69</v>
      </c>
      <c r="E314">
        <v>31</v>
      </c>
      <c r="F314">
        <f>VLOOKUP(B314,'k vyplneni'!A:F,5,0)</f>
        <v>0</v>
      </c>
      <c r="G314">
        <v>23</v>
      </c>
      <c r="I314">
        <f t="shared" si="12"/>
        <v>23</v>
      </c>
      <c r="J314">
        <v>23</v>
      </c>
      <c r="K314">
        <v>8</v>
      </c>
      <c r="L314">
        <v>0</v>
      </c>
      <c r="M314">
        <f>COUNTIFS('k vyplneni'!O:O,"A",'k vyplneni'!Q:Q,"OBAM",'k vyplneni'!H:H,C314)</f>
        <v>0</v>
      </c>
      <c r="N314">
        <f t="shared" si="13"/>
        <v>0</v>
      </c>
      <c r="O314">
        <f t="shared" si="14"/>
        <v>0</v>
      </c>
      <c r="P314" t="str">
        <f>IF('k vyplneni'!E318="A",VLOOKUP('k vyplneni'!A318,B:H,7,0),"")</f>
        <v/>
      </c>
      <c r="Y314">
        <v>23</v>
      </c>
      <c r="Z314" t="e">
        <v>#N/A</v>
      </c>
      <c r="AA314">
        <v>23</v>
      </c>
      <c r="AB314">
        <f>COUNTIFS('k vyplneni'!O:O,"A",'k vyplneni'!H:H,C314)</f>
        <v>0</v>
      </c>
    </row>
    <row r="315" spans="1:28" x14ac:dyDescent="0.25">
      <c r="A315" t="s">
        <v>124</v>
      </c>
      <c r="B315" t="s">
        <v>438</v>
      </c>
      <c r="C315">
        <v>27782</v>
      </c>
      <c r="D315" t="s">
        <v>69</v>
      </c>
      <c r="E315">
        <v>65</v>
      </c>
      <c r="F315">
        <f>VLOOKUP(B315,'k vyplneni'!A:F,5,0)</f>
        <v>0</v>
      </c>
      <c r="G315">
        <v>60</v>
      </c>
      <c r="I315">
        <f t="shared" si="12"/>
        <v>60</v>
      </c>
      <c r="J315">
        <v>60</v>
      </c>
      <c r="K315">
        <v>5</v>
      </c>
      <c r="L315">
        <v>0</v>
      </c>
      <c r="M315">
        <f>COUNTIFS('k vyplneni'!O:O,"A",'k vyplneni'!Q:Q,"OBAM",'k vyplneni'!H:H,C315)</f>
        <v>0</v>
      </c>
      <c r="N315">
        <f t="shared" si="13"/>
        <v>0</v>
      </c>
      <c r="O315">
        <f t="shared" si="14"/>
        <v>0</v>
      </c>
      <c r="P315" t="str">
        <f>IF('k vyplneni'!E319="A",VLOOKUP('k vyplneni'!A319,B:H,7,0),"")</f>
        <v/>
      </c>
      <c r="Y315">
        <v>59</v>
      </c>
      <c r="Z315" t="e">
        <v>#N/A</v>
      </c>
      <c r="AA315">
        <v>59</v>
      </c>
      <c r="AB315">
        <f>COUNTIFS('k vyplneni'!O:O,"A",'k vyplneni'!H:H,C315)</f>
        <v>0</v>
      </c>
    </row>
    <row r="316" spans="1:28" x14ac:dyDescent="0.25">
      <c r="A316" t="s">
        <v>124</v>
      </c>
      <c r="B316" t="s">
        <v>439</v>
      </c>
      <c r="C316">
        <v>82619</v>
      </c>
      <c r="D316" t="s">
        <v>69</v>
      </c>
      <c r="E316">
        <v>80</v>
      </c>
      <c r="F316">
        <f>VLOOKUP(B316,'k vyplneni'!A:F,5,0)</f>
        <v>0</v>
      </c>
      <c r="G316">
        <v>57</v>
      </c>
      <c r="I316">
        <f t="shared" si="12"/>
        <v>30</v>
      </c>
      <c r="J316">
        <v>30</v>
      </c>
      <c r="K316">
        <v>23</v>
      </c>
      <c r="L316">
        <v>27</v>
      </c>
      <c r="M316">
        <f>COUNTIFS('k vyplneni'!O:O,"A",'k vyplneni'!Q:Q,"OBAM",'k vyplneni'!H:H,C316)</f>
        <v>0</v>
      </c>
      <c r="N316">
        <f t="shared" si="13"/>
        <v>47.37</v>
      </c>
      <c r="O316">
        <f t="shared" si="14"/>
        <v>47.37</v>
      </c>
      <c r="P316" t="str">
        <f>IF('k vyplneni'!E320="A",VLOOKUP('k vyplneni'!A320,B:H,7,0),"")</f>
        <v/>
      </c>
      <c r="Y316">
        <v>30</v>
      </c>
      <c r="Z316" t="e">
        <v>#N/A</v>
      </c>
      <c r="AA316">
        <v>30</v>
      </c>
      <c r="AB316">
        <f>COUNTIFS('k vyplneni'!O:O,"A",'k vyplneni'!H:H,C316)</f>
        <v>0</v>
      </c>
    </row>
    <row r="317" spans="1:28" x14ac:dyDescent="0.25">
      <c r="A317" t="s">
        <v>124</v>
      </c>
      <c r="B317" t="s">
        <v>440</v>
      </c>
      <c r="C317">
        <v>82627</v>
      </c>
      <c r="D317" t="s">
        <v>72</v>
      </c>
      <c r="E317">
        <v>113</v>
      </c>
      <c r="F317">
        <f>VLOOKUP(B317,'k vyplneni'!A:F,5,0)</f>
        <v>0</v>
      </c>
      <c r="G317">
        <v>4</v>
      </c>
      <c r="I317">
        <f t="shared" si="12"/>
        <v>4</v>
      </c>
      <c r="J317">
        <v>4</v>
      </c>
      <c r="K317">
        <v>109</v>
      </c>
      <c r="L317">
        <v>0</v>
      </c>
      <c r="M317">
        <f>COUNTIFS('k vyplneni'!O:O,"A",'k vyplneni'!Q:Q,"OBAM",'k vyplneni'!H:H,C317)</f>
        <v>0</v>
      </c>
      <c r="N317" t="e">
        <f t="shared" si="13"/>
        <v>#DIV/0!</v>
      </c>
      <c r="O317" t="e">
        <f t="shared" si="14"/>
        <v>#DIV/0!</v>
      </c>
      <c r="P317" t="str">
        <f>IF('k vyplneni'!E321="A",VLOOKUP('k vyplneni'!A321,B:H,7,0),"")</f>
        <v/>
      </c>
      <c r="Y317">
        <v>0</v>
      </c>
      <c r="Z317" t="e">
        <v>#N/A</v>
      </c>
      <c r="AA317">
        <v>0</v>
      </c>
      <c r="AB317">
        <f>COUNTIFS('k vyplneni'!O:O,"A",'k vyplneni'!H:H,C317)</f>
        <v>0</v>
      </c>
    </row>
    <row r="318" spans="1:28" x14ac:dyDescent="0.25">
      <c r="A318" t="s">
        <v>124</v>
      </c>
      <c r="B318" t="s">
        <v>441</v>
      </c>
      <c r="C318">
        <v>82635</v>
      </c>
      <c r="D318" t="s">
        <v>69</v>
      </c>
      <c r="E318">
        <v>80</v>
      </c>
      <c r="F318">
        <f>VLOOKUP(B318,'k vyplneni'!A:F,5,0)</f>
        <v>0</v>
      </c>
      <c r="G318">
        <v>75</v>
      </c>
      <c r="I318">
        <f t="shared" si="12"/>
        <v>75</v>
      </c>
      <c r="J318">
        <v>75</v>
      </c>
      <c r="K318">
        <v>5</v>
      </c>
      <c r="L318">
        <v>0</v>
      </c>
      <c r="M318">
        <f>COUNTIFS('k vyplneni'!O:O,"A",'k vyplneni'!Q:Q,"OBAM",'k vyplneni'!H:H,C318)</f>
        <v>0</v>
      </c>
      <c r="N318">
        <f t="shared" si="13"/>
        <v>0</v>
      </c>
      <c r="O318">
        <f t="shared" si="14"/>
        <v>0</v>
      </c>
      <c r="P318" t="str">
        <f>IF('k vyplneni'!E322="A",VLOOKUP('k vyplneni'!A322,B:H,7,0),"")</f>
        <v/>
      </c>
      <c r="Y318">
        <v>74</v>
      </c>
      <c r="Z318" t="e">
        <v>#N/A</v>
      </c>
      <c r="AA318">
        <v>74</v>
      </c>
      <c r="AB318">
        <f>COUNTIFS('k vyplneni'!O:O,"A",'k vyplneni'!H:H,C318)</f>
        <v>0</v>
      </c>
    </row>
    <row r="319" spans="1:28" x14ac:dyDescent="0.25">
      <c r="A319" t="s">
        <v>124</v>
      </c>
      <c r="B319" t="s">
        <v>442</v>
      </c>
      <c r="C319">
        <v>83232</v>
      </c>
      <c r="D319" t="s">
        <v>72</v>
      </c>
      <c r="E319">
        <v>112</v>
      </c>
      <c r="F319">
        <f>VLOOKUP(B319,'k vyplneni'!A:F,5,0)</f>
        <v>0</v>
      </c>
      <c r="G319">
        <v>4</v>
      </c>
      <c r="I319">
        <f t="shared" si="12"/>
        <v>4</v>
      </c>
      <c r="J319">
        <v>4</v>
      </c>
      <c r="K319">
        <v>108</v>
      </c>
      <c r="L319">
        <v>0</v>
      </c>
      <c r="M319">
        <f>COUNTIFS('k vyplneni'!O:O,"A",'k vyplneni'!Q:Q,"OBAM",'k vyplneni'!H:H,C319)</f>
        <v>0</v>
      </c>
      <c r="N319" t="e">
        <f t="shared" si="13"/>
        <v>#DIV/0!</v>
      </c>
      <c r="O319" t="e">
        <f t="shared" si="14"/>
        <v>#DIV/0!</v>
      </c>
      <c r="P319" t="str">
        <f>IF('k vyplneni'!E323="A",VLOOKUP('k vyplneni'!A323,B:H,7,0),"")</f>
        <v/>
      </c>
      <c r="Y319">
        <v>0</v>
      </c>
      <c r="Z319" t="e">
        <v>#N/A</v>
      </c>
      <c r="AA319">
        <v>0</v>
      </c>
      <c r="AB319">
        <f>COUNTIFS('k vyplneni'!O:O,"A",'k vyplneni'!H:H,C319)</f>
        <v>0</v>
      </c>
    </row>
    <row r="320" spans="1:28" x14ac:dyDescent="0.25">
      <c r="A320" t="s">
        <v>124</v>
      </c>
      <c r="B320" t="s">
        <v>443</v>
      </c>
      <c r="C320">
        <v>83241</v>
      </c>
      <c r="D320" t="s">
        <v>69</v>
      </c>
      <c r="E320">
        <v>45</v>
      </c>
      <c r="F320">
        <f>VLOOKUP(B320,'k vyplneni'!A:F,5,0)</f>
        <v>0</v>
      </c>
      <c r="G320">
        <v>45</v>
      </c>
      <c r="I320">
        <f t="shared" si="12"/>
        <v>39</v>
      </c>
      <c r="J320">
        <v>39</v>
      </c>
      <c r="L320">
        <v>6</v>
      </c>
      <c r="M320">
        <f>COUNTIFS('k vyplneni'!O:O,"A",'k vyplneni'!Q:Q,"OBAM",'k vyplneni'!H:H,C320)</f>
        <v>0</v>
      </c>
      <c r="N320">
        <f t="shared" si="13"/>
        <v>13.95</v>
      </c>
      <c r="O320">
        <f t="shared" si="14"/>
        <v>13.95</v>
      </c>
      <c r="P320" t="str">
        <f>IF('k vyplneni'!E324="A",VLOOKUP('k vyplneni'!A324,B:H,7,0),"")</f>
        <v/>
      </c>
      <c r="Y320">
        <v>37</v>
      </c>
      <c r="Z320" t="e">
        <v>#N/A</v>
      </c>
      <c r="AA320">
        <v>37</v>
      </c>
      <c r="AB320">
        <f>COUNTIFS('k vyplneni'!O:O,"A",'k vyplneni'!H:H,C320)</f>
        <v>0</v>
      </c>
    </row>
    <row r="321" spans="1:28" x14ac:dyDescent="0.25">
      <c r="A321" t="s">
        <v>124</v>
      </c>
      <c r="B321" t="s">
        <v>444</v>
      </c>
      <c r="C321">
        <v>83984</v>
      </c>
      <c r="D321" t="s">
        <v>72</v>
      </c>
      <c r="E321">
        <v>104</v>
      </c>
      <c r="F321">
        <f>VLOOKUP(B321,'k vyplneni'!A:F,5,0)</f>
        <v>0</v>
      </c>
      <c r="G321">
        <v>2</v>
      </c>
      <c r="I321">
        <f t="shared" si="12"/>
        <v>2</v>
      </c>
      <c r="J321">
        <v>2</v>
      </c>
      <c r="K321">
        <v>102</v>
      </c>
      <c r="L321">
        <v>0</v>
      </c>
      <c r="M321">
        <f>COUNTIFS('k vyplneni'!O:O,"A",'k vyplneni'!Q:Q,"OBAM",'k vyplneni'!H:H,C321)</f>
        <v>0</v>
      </c>
      <c r="N321" t="e">
        <f t="shared" si="13"/>
        <v>#DIV/0!</v>
      </c>
      <c r="O321" t="e">
        <f t="shared" si="14"/>
        <v>#DIV/0!</v>
      </c>
      <c r="P321" t="str">
        <f>IF('k vyplneni'!E325="A",VLOOKUP('k vyplneni'!A325,B:H,7,0),"")</f>
        <v/>
      </c>
      <c r="Y321">
        <v>0</v>
      </c>
      <c r="Z321" t="e">
        <v>#N/A</v>
      </c>
      <c r="AA321">
        <v>0</v>
      </c>
      <c r="AB321">
        <f>COUNTIFS('k vyplneni'!O:O,"A",'k vyplneni'!H:H,C321)</f>
        <v>0</v>
      </c>
    </row>
    <row r="322" spans="1:28" x14ac:dyDescent="0.25">
      <c r="A322" t="s">
        <v>124</v>
      </c>
      <c r="B322" t="s">
        <v>445</v>
      </c>
      <c r="C322">
        <v>84964</v>
      </c>
      <c r="D322" t="s">
        <v>71</v>
      </c>
      <c r="E322">
        <v>57</v>
      </c>
      <c r="F322">
        <f>VLOOKUP(B322,'k vyplneni'!A:F,5,0)</f>
        <v>0</v>
      </c>
      <c r="G322">
        <v>48</v>
      </c>
      <c r="H322">
        <v>5</v>
      </c>
      <c r="I322">
        <f t="shared" si="12"/>
        <v>43</v>
      </c>
      <c r="J322">
        <v>48</v>
      </c>
      <c r="K322">
        <v>9</v>
      </c>
      <c r="L322">
        <v>0</v>
      </c>
      <c r="M322">
        <f>COUNTIFS('k vyplneni'!O:O,"A",'k vyplneni'!Q:Q,"OBAM",'k vyplneni'!H:H,C322)</f>
        <v>0</v>
      </c>
      <c r="N322">
        <f t="shared" si="13"/>
        <v>0</v>
      </c>
      <c r="O322">
        <f t="shared" si="14"/>
        <v>0</v>
      </c>
      <c r="P322" t="str">
        <f>IF('k vyplneni'!E326="A",VLOOKUP('k vyplneni'!A326,B:H,7,0),"")</f>
        <v/>
      </c>
      <c r="Y322">
        <v>39</v>
      </c>
      <c r="Z322">
        <v>5</v>
      </c>
      <c r="AA322">
        <v>44</v>
      </c>
      <c r="AB322">
        <f>COUNTIFS('k vyplneni'!O:O,"A",'k vyplneni'!H:H,C322)</f>
        <v>0</v>
      </c>
    </row>
    <row r="323" spans="1:28" x14ac:dyDescent="0.25">
      <c r="A323" t="s">
        <v>124</v>
      </c>
      <c r="B323" t="s">
        <v>446</v>
      </c>
      <c r="C323">
        <v>92754</v>
      </c>
      <c r="D323" t="s">
        <v>72</v>
      </c>
      <c r="E323">
        <v>174</v>
      </c>
      <c r="F323">
        <f>VLOOKUP(B323,'k vyplneni'!A:F,5,0)</f>
        <v>0</v>
      </c>
      <c r="G323">
        <v>7</v>
      </c>
      <c r="I323">
        <f t="shared" ref="I323:I386" si="15">J323-H323</f>
        <v>7</v>
      </c>
      <c r="J323">
        <v>7</v>
      </c>
      <c r="K323">
        <v>167</v>
      </c>
      <c r="L323">
        <v>0</v>
      </c>
      <c r="M323">
        <f>COUNTIFS('k vyplneni'!O:O,"A",'k vyplneni'!Q:Q,"OBAM",'k vyplneni'!H:H,C323)</f>
        <v>0</v>
      </c>
      <c r="N323" t="e">
        <f t="shared" ref="N323:N386" si="16">ROUND((L323+M323)/(Y323+L323)*100,2)</f>
        <v>#DIV/0!</v>
      </c>
      <c r="O323" t="e">
        <f t="shared" ref="O323:O386" si="17">ROUND((L323+M323)/(AA323+L323)*100,2)</f>
        <v>#DIV/0!</v>
      </c>
      <c r="P323" t="str">
        <f>IF('k vyplneni'!E327="A",VLOOKUP('k vyplneni'!A327,B:H,7,0),"")</f>
        <v/>
      </c>
      <c r="Y323">
        <v>0</v>
      </c>
      <c r="Z323" t="e">
        <v>#N/A</v>
      </c>
      <c r="AA323">
        <v>0</v>
      </c>
      <c r="AB323">
        <f>COUNTIFS('k vyplneni'!O:O,"A",'k vyplneni'!H:H,C323)</f>
        <v>0</v>
      </c>
    </row>
    <row r="324" spans="1:28" x14ac:dyDescent="0.25">
      <c r="A324" t="s">
        <v>124</v>
      </c>
      <c r="B324" t="s">
        <v>447</v>
      </c>
      <c r="C324">
        <v>92762</v>
      </c>
      <c r="D324" t="s">
        <v>69</v>
      </c>
      <c r="E324">
        <v>17</v>
      </c>
      <c r="F324">
        <f>VLOOKUP(B324,'k vyplneni'!A:F,5,0)</f>
        <v>0</v>
      </c>
      <c r="G324">
        <v>17</v>
      </c>
      <c r="I324">
        <f t="shared" si="15"/>
        <v>17</v>
      </c>
      <c r="J324">
        <v>17</v>
      </c>
      <c r="L324">
        <v>0</v>
      </c>
      <c r="M324">
        <f>COUNTIFS('k vyplneni'!O:O,"A",'k vyplneni'!Q:Q,"OBAM",'k vyplneni'!H:H,C324)</f>
        <v>0</v>
      </c>
      <c r="N324">
        <f t="shared" si="16"/>
        <v>0</v>
      </c>
      <c r="O324">
        <f t="shared" si="17"/>
        <v>0</v>
      </c>
      <c r="P324" t="str">
        <f>IF('k vyplneni'!E328="A",VLOOKUP('k vyplneni'!A328,B:H,7,0),"")</f>
        <v/>
      </c>
      <c r="Y324">
        <v>16</v>
      </c>
      <c r="Z324" t="e">
        <v>#N/A</v>
      </c>
      <c r="AA324">
        <v>16</v>
      </c>
      <c r="AB324">
        <f>COUNTIFS('k vyplneni'!O:O,"A",'k vyplneni'!H:H,C324)</f>
        <v>0</v>
      </c>
    </row>
    <row r="325" spans="1:28" x14ac:dyDescent="0.25">
      <c r="A325" t="s">
        <v>124</v>
      </c>
      <c r="B325" t="s">
        <v>448</v>
      </c>
      <c r="C325">
        <v>103489</v>
      </c>
      <c r="D325" t="s">
        <v>71</v>
      </c>
      <c r="E325">
        <v>10</v>
      </c>
      <c r="F325">
        <f>VLOOKUP(B325,'k vyplneni'!A:F,5,0)</f>
        <v>0</v>
      </c>
      <c r="G325">
        <v>9</v>
      </c>
      <c r="H325">
        <v>1</v>
      </c>
      <c r="I325">
        <f t="shared" si="15"/>
        <v>8</v>
      </c>
      <c r="J325">
        <v>9</v>
      </c>
      <c r="K325">
        <v>1</v>
      </c>
      <c r="L325">
        <v>0</v>
      </c>
      <c r="M325">
        <f>COUNTIFS('k vyplneni'!O:O,"A",'k vyplneni'!Q:Q,"OBAM",'k vyplneni'!H:H,C325)</f>
        <v>0</v>
      </c>
      <c r="N325">
        <f t="shared" si="16"/>
        <v>0</v>
      </c>
      <c r="O325">
        <f t="shared" si="17"/>
        <v>0</v>
      </c>
      <c r="P325" t="str">
        <f>IF('k vyplneni'!E329="A",VLOOKUP('k vyplneni'!A329,B:H,7,0),"")</f>
        <v/>
      </c>
      <c r="Y325">
        <v>8</v>
      </c>
      <c r="Z325">
        <v>1</v>
      </c>
      <c r="AA325">
        <v>9</v>
      </c>
      <c r="AB325">
        <f>COUNTIFS('k vyplneni'!O:O,"A",'k vyplneni'!H:H,C325)</f>
        <v>0</v>
      </c>
    </row>
    <row r="326" spans="1:28" x14ac:dyDescent="0.25">
      <c r="A326" t="s">
        <v>124</v>
      </c>
      <c r="B326" t="s">
        <v>449</v>
      </c>
      <c r="C326">
        <v>103497</v>
      </c>
      <c r="D326" t="s">
        <v>71</v>
      </c>
      <c r="E326">
        <v>31</v>
      </c>
      <c r="F326">
        <f>VLOOKUP(B326,'k vyplneni'!A:F,5,0)</f>
        <v>0</v>
      </c>
      <c r="G326">
        <v>25</v>
      </c>
      <c r="H326">
        <v>5</v>
      </c>
      <c r="I326">
        <f t="shared" si="15"/>
        <v>20</v>
      </c>
      <c r="J326">
        <v>25</v>
      </c>
      <c r="K326">
        <v>6</v>
      </c>
      <c r="L326">
        <v>0</v>
      </c>
      <c r="M326">
        <f>COUNTIFS('k vyplneni'!O:O,"A",'k vyplneni'!Q:Q,"OBAM",'k vyplneni'!H:H,C326)</f>
        <v>0</v>
      </c>
      <c r="N326">
        <f t="shared" si="16"/>
        <v>0</v>
      </c>
      <c r="O326">
        <f t="shared" si="17"/>
        <v>0</v>
      </c>
      <c r="P326" t="str">
        <f>IF('k vyplneni'!E330="A",VLOOKUP('k vyplneni'!A330,B:H,7,0),"")</f>
        <v/>
      </c>
      <c r="Y326">
        <v>20</v>
      </c>
      <c r="Z326">
        <v>5</v>
      </c>
      <c r="AA326">
        <v>25</v>
      </c>
      <c r="AB326">
        <f>COUNTIFS('k vyplneni'!O:O,"A",'k vyplneni'!H:H,C326)</f>
        <v>0</v>
      </c>
    </row>
    <row r="327" spans="1:28" x14ac:dyDescent="0.25">
      <c r="A327" t="s">
        <v>124</v>
      </c>
      <c r="B327" t="s">
        <v>450</v>
      </c>
      <c r="C327">
        <v>103501</v>
      </c>
      <c r="D327" t="s">
        <v>67</v>
      </c>
      <c r="E327">
        <v>6</v>
      </c>
      <c r="F327">
        <f>VLOOKUP(B327,'k vyplneni'!A:F,5,0)</f>
        <v>0</v>
      </c>
      <c r="G327">
        <v>5</v>
      </c>
      <c r="I327">
        <f t="shared" si="15"/>
        <v>3</v>
      </c>
      <c r="J327">
        <v>3</v>
      </c>
      <c r="K327">
        <v>1</v>
      </c>
      <c r="L327">
        <v>2</v>
      </c>
      <c r="M327">
        <f>COUNTIFS('k vyplneni'!O:O,"A",'k vyplneni'!Q:Q,"OBAM",'k vyplneni'!H:H,C327)</f>
        <v>0</v>
      </c>
      <c r="N327">
        <f t="shared" si="16"/>
        <v>40</v>
      </c>
      <c r="O327">
        <f t="shared" si="17"/>
        <v>40</v>
      </c>
      <c r="P327" t="str">
        <f>IF('k vyplneni'!E331="A",VLOOKUP('k vyplneni'!A331,B:H,7,0),"")</f>
        <v/>
      </c>
      <c r="Y327">
        <v>3</v>
      </c>
      <c r="Z327" t="e">
        <v>#N/A</v>
      </c>
      <c r="AA327">
        <v>3</v>
      </c>
      <c r="AB327">
        <f>COUNTIFS('k vyplneni'!O:O,"A",'k vyplneni'!H:H,C327)</f>
        <v>0</v>
      </c>
    </row>
    <row r="328" spans="1:28" x14ac:dyDescent="0.25">
      <c r="A328" t="s">
        <v>124</v>
      </c>
      <c r="B328" t="s">
        <v>451</v>
      </c>
      <c r="C328">
        <v>103519</v>
      </c>
      <c r="D328" t="s">
        <v>72</v>
      </c>
      <c r="E328">
        <v>149</v>
      </c>
      <c r="F328">
        <f>VLOOKUP(B328,'k vyplneni'!A:F,5,0)</f>
        <v>0</v>
      </c>
      <c r="G328">
        <v>5</v>
      </c>
      <c r="I328">
        <f t="shared" si="15"/>
        <v>5</v>
      </c>
      <c r="J328">
        <v>5</v>
      </c>
      <c r="K328">
        <v>144</v>
      </c>
      <c r="L328">
        <v>0</v>
      </c>
      <c r="M328">
        <f>COUNTIFS('k vyplneni'!O:O,"A",'k vyplneni'!Q:Q,"OBAM",'k vyplneni'!H:H,C328)</f>
        <v>0</v>
      </c>
      <c r="N328" t="e">
        <f t="shared" si="16"/>
        <v>#DIV/0!</v>
      </c>
      <c r="O328" t="e">
        <f t="shared" si="17"/>
        <v>#DIV/0!</v>
      </c>
      <c r="P328" t="str">
        <f>IF('k vyplneni'!E332="A",VLOOKUP('k vyplneni'!A332,B:H,7,0),"")</f>
        <v/>
      </c>
      <c r="Y328">
        <v>0</v>
      </c>
      <c r="Z328" t="e">
        <v>#N/A</v>
      </c>
      <c r="AA328">
        <v>0</v>
      </c>
      <c r="AB328">
        <f>COUNTIFS('k vyplneni'!O:O,"A",'k vyplneni'!H:H,C328)</f>
        <v>0</v>
      </c>
    </row>
    <row r="329" spans="1:28" x14ac:dyDescent="0.25">
      <c r="A329" t="s">
        <v>124</v>
      </c>
      <c r="B329" t="s">
        <v>452</v>
      </c>
      <c r="C329">
        <v>123218</v>
      </c>
      <c r="D329" t="s">
        <v>71</v>
      </c>
      <c r="E329">
        <v>23</v>
      </c>
      <c r="F329">
        <f>VLOOKUP(B329,'k vyplneni'!A:F,5,0)</f>
        <v>0</v>
      </c>
      <c r="G329">
        <v>10</v>
      </c>
      <c r="H329">
        <v>3</v>
      </c>
      <c r="I329">
        <f t="shared" si="15"/>
        <v>7</v>
      </c>
      <c r="J329">
        <v>10</v>
      </c>
      <c r="K329">
        <v>13</v>
      </c>
      <c r="L329">
        <v>0</v>
      </c>
      <c r="M329">
        <f>COUNTIFS('k vyplneni'!O:O,"A",'k vyplneni'!Q:Q,"OBAM",'k vyplneni'!H:H,C329)</f>
        <v>0</v>
      </c>
      <c r="N329">
        <f t="shared" si="16"/>
        <v>0</v>
      </c>
      <c r="O329">
        <f t="shared" si="17"/>
        <v>0</v>
      </c>
      <c r="P329" t="str">
        <f>IF('k vyplneni'!E333="A",VLOOKUP('k vyplneni'!A333,B:H,7,0),"")</f>
        <v/>
      </c>
      <c r="Y329">
        <v>7</v>
      </c>
      <c r="Z329">
        <v>3</v>
      </c>
      <c r="AA329">
        <v>10</v>
      </c>
      <c r="AB329">
        <f>COUNTIFS('k vyplneni'!O:O,"A",'k vyplneni'!H:H,C329)</f>
        <v>0</v>
      </c>
    </row>
    <row r="330" spans="1:28" x14ac:dyDescent="0.25">
      <c r="A330" t="s">
        <v>124</v>
      </c>
      <c r="B330" t="s">
        <v>453</v>
      </c>
      <c r="C330">
        <v>106704</v>
      </c>
      <c r="D330" t="s">
        <v>69</v>
      </c>
      <c r="E330">
        <v>15</v>
      </c>
      <c r="F330">
        <f>VLOOKUP(B330,'k vyplneni'!A:F,5,0)</f>
        <v>0</v>
      </c>
      <c r="G330">
        <v>11</v>
      </c>
      <c r="I330">
        <f t="shared" si="15"/>
        <v>11</v>
      </c>
      <c r="J330">
        <v>11</v>
      </c>
      <c r="K330">
        <v>4</v>
      </c>
      <c r="L330">
        <v>0</v>
      </c>
      <c r="M330">
        <f>COUNTIFS('k vyplneni'!O:O,"A",'k vyplneni'!Q:Q,"OBAM",'k vyplneni'!H:H,C330)</f>
        <v>0</v>
      </c>
      <c r="N330">
        <f t="shared" si="16"/>
        <v>0</v>
      </c>
      <c r="O330">
        <f t="shared" si="17"/>
        <v>0</v>
      </c>
      <c r="P330" t="str">
        <f>IF('k vyplneni'!E334="A",VLOOKUP('k vyplneni'!A334,B:H,7,0),"")</f>
        <v/>
      </c>
      <c r="Y330">
        <v>11</v>
      </c>
      <c r="Z330" t="e">
        <v>#N/A</v>
      </c>
      <c r="AA330">
        <v>11</v>
      </c>
      <c r="AB330">
        <f>COUNTIFS('k vyplneni'!O:O,"A",'k vyplneni'!H:H,C330)</f>
        <v>0</v>
      </c>
    </row>
    <row r="331" spans="1:28" x14ac:dyDescent="0.25">
      <c r="A331" t="s">
        <v>124</v>
      </c>
      <c r="B331" t="s">
        <v>454</v>
      </c>
      <c r="C331">
        <v>146498</v>
      </c>
      <c r="D331" t="s">
        <v>69</v>
      </c>
      <c r="E331">
        <v>36</v>
      </c>
      <c r="F331">
        <f>VLOOKUP(B331,'k vyplneni'!A:F,5,0)</f>
        <v>0</v>
      </c>
      <c r="G331">
        <v>35</v>
      </c>
      <c r="I331">
        <f t="shared" si="15"/>
        <v>18</v>
      </c>
      <c r="J331">
        <v>18</v>
      </c>
      <c r="K331">
        <v>1</v>
      </c>
      <c r="L331">
        <v>16</v>
      </c>
      <c r="M331">
        <f>COUNTIFS('k vyplneni'!O:O,"A",'k vyplneni'!Q:Q,"OBAM",'k vyplneni'!H:H,C331)</f>
        <v>0</v>
      </c>
      <c r="N331">
        <f t="shared" si="16"/>
        <v>50</v>
      </c>
      <c r="O331">
        <f t="shared" si="17"/>
        <v>50</v>
      </c>
      <c r="P331" t="str">
        <f>IF('k vyplneni'!E335="A",VLOOKUP('k vyplneni'!A335,B:H,7,0),"")</f>
        <v/>
      </c>
      <c r="Y331">
        <v>16</v>
      </c>
      <c r="Z331" t="e">
        <v>#N/A</v>
      </c>
      <c r="AA331">
        <v>16</v>
      </c>
      <c r="AB331">
        <f>COUNTIFS('k vyplneni'!O:O,"A",'k vyplneni'!H:H,C331)</f>
        <v>0</v>
      </c>
    </row>
    <row r="332" spans="1:28" x14ac:dyDescent="0.25">
      <c r="A332" t="s">
        <v>124</v>
      </c>
      <c r="B332" t="s">
        <v>455</v>
      </c>
      <c r="C332">
        <v>14907</v>
      </c>
      <c r="D332" t="s">
        <v>69</v>
      </c>
      <c r="E332">
        <v>23</v>
      </c>
      <c r="F332">
        <f>VLOOKUP(B332,'k vyplneni'!A:F,5,0)</f>
        <v>0</v>
      </c>
      <c r="G332">
        <v>21</v>
      </c>
      <c r="I332">
        <f t="shared" si="15"/>
        <v>21</v>
      </c>
      <c r="J332">
        <v>21</v>
      </c>
      <c r="K332">
        <v>2</v>
      </c>
      <c r="L332">
        <v>0</v>
      </c>
      <c r="M332">
        <f>COUNTIFS('k vyplneni'!O:O,"A",'k vyplneni'!Q:Q,"OBAM",'k vyplneni'!H:H,C332)</f>
        <v>0</v>
      </c>
      <c r="N332">
        <f t="shared" si="16"/>
        <v>0</v>
      </c>
      <c r="O332">
        <f t="shared" si="17"/>
        <v>0</v>
      </c>
      <c r="P332" t="str">
        <f>IF('k vyplneni'!E336="A",VLOOKUP('k vyplneni'!A336,B:H,7,0),"")</f>
        <v/>
      </c>
      <c r="Y332">
        <v>21</v>
      </c>
      <c r="Z332" t="e">
        <v>#N/A</v>
      </c>
      <c r="AA332">
        <v>21</v>
      </c>
      <c r="AB332">
        <f>COUNTIFS('k vyplneni'!O:O,"A",'k vyplneni'!H:H,C332)</f>
        <v>0</v>
      </c>
    </row>
    <row r="333" spans="1:28" x14ac:dyDescent="0.25">
      <c r="A333" t="s">
        <v>124</v>
      </c>
      <c r="B333" t="s">
        <v>456</v>
      </c>
      <c r="C333">
        <v>14915</v>
      </c>
      <c r="D333" t="s">
        <v>69</v>
      </c>
      <c r="E333">
        <v>17</v>
      </c>
      <c r="F333">
        <f>VLOOKUP(B333,'k vyplneni'!A:F,5,0)</f>
        <v>0</v>
      </c>
      <c r="G333">
        <v>15</v>
      </c>
      <c r="I333">
        <f t="shared" si="15"/>
        <v>15</v>
      </c>
      <c r="J333">
        <v>15</v>
      </c>
      <c r="K333">
        <v>2</v>
      </c>
      <c r="L333">
        <v>0</v>
      </c>
      <c r="M333">
        <f>COUNTIFS('k vyplneni'!O:O,"A",'k vyplneni'!Q:Q,"OBAM",'k vyplneni'!H:H,C333)</f>
        <v>0</v>
      </c>
      <c r="N333">
        <f t="shared" si="16"/>
        <v>0</v>
      </c>
      <c r="O333">
        <f t="shared" si="17"/>
        <v>0</v>
      </c>
      <c r="P333" t="str">
        <f>IF('k vyplneni'!E337="A",VLOOKUP('k vyplneni'!A337,B:H,7,0),"")</f>
        <v/>
      </c>
      <c r="Y333">
        <v>14</v>
      </c>
      <c r="Z333" t="e">
        <v>#N/A</v>
      </c>
      <c r="AA333">
        <v>14</v>
      </c>
      <c r="AB333">
        <f>COUNTIFS('k vyplneni'!O:O,"A",'k vyplneni'!H:H,C333)</f>
        <v>0</v>
      </c>
    </row>
    <row r="334" spans="1:28" x14ac:dyDescent="0.25">
      <c r="A334" t="s">
        <v>124</v>
      </c>
      <c r="B334" t="s">
        <v>457</v>
      </c>
      <c r="C334">
        <v>122769</v>
      </c>
      <c r="D334" t="s">
        <v>72</v>
      </c>
      <c r="E334">
        <v>163</v>
      </c>
      <c r="F334">
        <f>VLOOKUP(B334,'k vyplneni'!A:F,5,0)</f>
        <v>0</v>
      </c>
      <c r="G334">
        <v>4</v>
      </c>
      <c r="I334">
        <f t="shared" si="15"/>
        <v>4</v>
      </c>
      <c r="J334">
        <v>4</v>
      </c>
      <c r="K334">
        <v>159</v>
      </c>
      <c r="L334">
        <v>0</v>
      </c>
      <c r="M334">
        <f>COUNTIFS('k vyplneni'!O:O,"A",'k vyplneni'!Q:Q,"OBAM",'k vyplneni'!H:H,C334)</f>
        <v>0</v>
      </c>
      <c r="N334" t="e">
        <f t="shared" si="16"/>
        <v>#DIV/0!</v>
      </c>
      <c r="O334" t="e">
        <f t="shared" si="17"/>
        <v>#DIV/0!</v>
      </c>
      <c r="P334" t="str">
        <f>IF('k vyplneni'!E338="A",VLOOKUP('k vyplneni'!A338,B:H,7,0),"")</f>
        <v/>
      </c>
      <c r="Y334">
        <v>0</v>
      </c>
      <c r="Z334" t="e">
        <v>#N/A</v>
      </c>
      <c r="AA334">
        <v>0</v>
      </c>
      <c r="AB334">
        <f>COUNTIFS('k vyplneni'!O:O,"A",'k vyplneni'!H:H,C334)</f>
        <v>0</v>
      </c>
    </row>
    <row r="335" spans="1:28" x14ac:dyDescent="0.25">
      <c r="A335" t="s">
        <v>124</v>
      </c>
      <c r="B335" t="s">
        <v>458</v>
      </c>
      <c r="C335">
        <v>123099</v>
      </c>
      <c r="D335" t="s">
        <v>71</v>
      </c>
      <c r="E335">
        <v>104</v>
      </c>
      <c r="F335">
        <f>VLOOKUP(B335,'k vyplneni'!A:F,5,0)</f>
        <v>0</v>
      </c>
      <c r="G335">
        <v>51</v>
      </c>
      <c r="H335">
        <v>7</v>
      </c>
      <c r="I335">
        <f t="shared" si="15"/>
        <v>44</v>
      </c>
      <c r="J335">
        <v>51</v>
      </c>
      <c r="K335">
        <v>53</v>
      </c>
      <c r="L335">
        <v>0</v>
      </c>
      <c r="M335">
        <f>COUNTIFS('k vyplneni'!O:O,"A",'k vyplneni'!Q:Q,"OBAM",'k vyplneni'!H:H,C335)</f>
        <v>0</v>
      </c>
      <c r="N335">
        <f t="shared" si="16"/>
        <v>0</v>
      </c>
      <c r="O335">
        <f t="shared" si="17"/>
        <v>0</v>
      </c>
      <c r="P335" t="str">
        <f>IF('k vyplneni'!E339="A",VLOOKUP('k vyplneni'!A339,B:H,7,0),"")</f>
        <v/>
      </c>
      <c r="Y335">
        <v>43</v>
      </c>
      <c r="Z335">
        <v>7</v>
      </c>
      <c r="AA335">
        <v>50</v>
      </c>
      <c r="AB335">
        <f>COUNTIFS('k vyplneni'!O:O,"A",'k vyplneni'!H:H,C335)</f>
        <v>0</v>
      </c>
    </row>
    <row r="336" spans="1:28" x14ac:dyDescent="0.25">
      <c r="A336" t="s">
        <v>124</v>
      </c>
      <c r="B336" t="s">
        <v>459</v>
      </c>
      <c r="C336">
        <v>123102</v>
      </c>
      <c r="D336" t="s">
        <v>72</v>
      </c>
      <c r="E336">
        <v>75</v>
      </c>
      <c r="F336">
        <f>VLOOKUP(B336,'k vyplneni'!A:F,5,0)</f>
        <v>0</v>
      </c>
      <c r="G336">
        <v>1</v>
      </c>
      <c r="I336">
        <f t="shared" si="15"/>
        <v>1</v>
      </c>
      <c r="J336">
        <v>1</v>
      </c>
      <c r="K336">
        <v>74</v>
      </c>
      <c r="L336">
        <v>0</v>
      </c>
      <c r="M336">
        <f>COUNTIFS('k vyplneni'!O:O,"A",'k vyplneni'!Q:Q,"OBAM",'k vyplneni'!H:H,C336)</f>
        <v>0</v>
      </c>
      <c r="N336" t="e">
        <f t="shared" si="16"/>
        <v>#DIV/0!</v>
      </c>
      <c r="O336" t="e">
        <f t="shared" si="17"/>
        <v>#DIV/0!</v>
      </c>
      <c r="P336" t="str">
        <f>IF('k vyplneni'!E340="A",VLOOKUP('k vyplneni'!A340,B:H,7,0),"")</f>
        <v/>
      </c>
      <c r="Y336">
        <v>0</v>
      </c>
      <c r="Z336" t="e">
        <v>#N/A</v>
      </c>
      <c r="AA336">
        <v>0</v>
      </c>
      <c r="AB336">
        <f>COUNTIFS('k vyplneni'!O:O,"A",'k vyplneni'!H:H,C336)</f>
        <v>0</v>
      </c>
    </row>
    <row r="337" spans="1:28" x14ac:dyDescent="0.25">
      <c r="A337" t="s">
        <v>124</v>
      </c>
      <c r="B337" t="s">
        <v>460</v>
      </c>
      <c r="C337">
        <v>330051</v>
      </c>
      <c r="D337" t="s">
        <v>69</v>
      </c>
      <c r="E337">
        <v>2</v>
      </c>
      <c r="F337">
        <f>VLOOKUP(B337,'k vyplneni'!A:F,5,0)</f>
        <v>0</v>
      </c>
      <c r="G337">
        <v>2</v>
      </c>
      <c r="I337">
        <f t="shared" si="15"/>
        <v>2</v>
      </c>
      <c r="J337">
        <v>2</v>
      </c>
      <c r="L337">
        <v>0</v>
      </c>
      <c r="M337">
        <f>COUNTIFS('k vyplneni'!O:O,"A",'k vyplneni'!Q:Q,"OBAM",'k vyplneni'!H:H,C337)</f>
        <v>0</v>
      </c>
      <c r="N337">
        <f t="shared" si="16"/>
        <v>0</v>
      </c>
      <c r="O337">
        <f t="shared" si="17"/>
        <v>0</v>
      </c>
      <c r="P337" t="str">
        <f>IF('k vyplneni'!E341="A",VLOOKUP('k vyplneni'!A341,B:H,7,0),"")</f>
        <v/>
      </c>
      <c r="Y337">
        <v>2</v>
      </c>
      <c r="Z337" t="e">
        <v>#N/A</v>
      </c>
      <c r="AA337">
        <v>2</v>
      </c>
      <c r="AB337">
        <f>COUNTIFS('k vyplneni'!O:O,"A",'k vyplneni'!H:H,C337)</f>
        <v>0</v>
      </c>
    </row>
    <row r="338" spans="1:28" x14ac:dyDescent="0.25">
      <c r="A338" t="s">
        <v>124</v>
      </c>
      <c r="B338" t="s">
        <v>461</v>
      </c>
      <c r="C338">
        <v>330078</v>
      </c>
      <c r="D338" t="s">
        <v>69</v>
      </c>
      <c r="E338">
        <v>9</v>
      </c>
      <c r="F338">
        <f>VLOOKUP(B338,'k vyplneni'!A:F,5,0)</f>
        <v>0</v>
      </c>
      <c r="G338">
        <v>8</v>
      </c>
      <c r="I338">
        <f t="shared" si="15"/>
        <v>8</v>
      </c>
      <c r="J338">
        <v>8</v>
      </c>
      <c r="K338">
        <v>1</v>
      </c>
      <c r="L338">
        <v>0</v>
      </c>
      <c r="M338">
        <f>COUNTIFS('k vyplneni'!O:O,"A",'k vyplneni'!Q:Q,"OBAM",'k vyplneni'!H:H,C338)</f>
        <v>0</v>
      </c>
      <c r="N338">
        <f t="shared" si="16"/>
        <v>0</v>
      </c>
      <c r="O338">
        <f t="shared" si="17"/>
        <v>0</v>
      </c>
      <c r="P338" t="str">
        <f>IF('k vyplneni'!E342="A",VLOOKUP('k vyplneni'!A342,B:H,7,0),"")</f>
        <v/>
      </c>
      <c r="Y338">
        <v>7</v>
      </c>
      <c r="Z338" t="e">
        <v>#N/A</v>
      </c>
      <c r="AA338">
        <v>7</v>
      </c>
      <c r="AB338">
        <f>COUNTIFS('k vyplneni'!O:O,"A",'k vyplneni'!H:H,C338)</f>
        <v>0</v>
      </c>
    </row>
    <row r="339" spans="1:28" x14ac:dyDescent="0.25">
      <c r="A339" t="s">
        <v>124</v>
      </c>
      <c r="B339" t="s">
        <v>462</v>
      </c>
      <c r="C339">
        <v>123293</v>
      </c>
      <c r="D339" t="s">
        <v>69</v>
      </c>
      <c r="E339">
        <v>13</v>
      </c>
      <c r="F339">
        <f>VLOOKUP(B339,'k vyplneni'!A:F,5,0)</f>
        <v>0</v>
      </c>
      <c r="G339">
        <v>11</v>
      </c>
      <c r="I339">
        <f t="shared" si="15"/>
        <v>9</v>
      </c>
      <c r="J339">
        <v>9</v>
      </c>
      <c r="K339">
        <v>2</v>
      </c>
      <c r="L339">
        <v>2</v>
      </c>
      <c r="M339">
        <f>COUNTIFS('k vyplneni'!O:O,"A",'k vyplneni'!Q:Q,"OBAM",'k vyplneni'!H:H,C339)</f>
        <v>0</v>
      </c>
      <c r="N339">
        <f t="shared" si="16"/>
        <v>22.22</v>
      </c>
      <c r="O339">
        <f t="shared" si="17"/>
        <v>22.22</v>
      </c>
      <c r="P339" t="str">
        <f>IF('k vyplneni'!E343="A",VLOOKUP('k vyplneni'!A343,B:H,7,0),"")</f>
        <v/>
      </c>
      <c r="Y339">
        <v>7</v>
      </c>
      <c r="Z339" t="e">
        <v>#N/A</v>
      </c>
      <c r="AA339">
        <v>7</v>
      </c>
      <c r="AB339">
        <f>COUNTIFS('k vyplneni'!O:O,"A",'k vyplneni'!H:H,C339)</f>
        <v>0</v>
      </c>
    </row>
    <row r="340" spans="1:28" x14ac:dyDescent="0.25">
      <c r="A340" t="s">
        <v>124</v>
      </c>
      <c r="B340" t="s">
        <v>463</v>
      </c>
      <c r="C340">
        <v>123307</v>
      </c>
      <c r="D340" t="s">
        <v>69</v>
      </c>
      <c r="E340">
        <v>42</v>
      </c>
      <c r="F340">
        <f>VLOOKUP(B340,'k vyplneni'!A:F,5,0)</f>
        <v>0</v>
      </c>
      <c r="G340">
        <v>41</v>
      </c>
      <c r="I340">
        <f t="shared" si="15"/>
        <v>41</v>
      </c>
      <c r="J340">
        <v>41</v>
      </c>
      <c r="K340">
        <v>1</v>
      </c>
      <c r="L340">
        <v>0</v>
      </c>
      <c r="M340">
        <f>COUNTIFS('k vyplneni'!O:O,"A",'k vyplneni'!Q:Q,"OBAM",'k vyplneni'!H:H,C340)</f>
        <v>0</v>
      </c>
      <c r="N340">
        <f t="shared" si="16"/>
        <v>0</v>
      </c>
      <c r="O340">
        <f t="shared" si="17"/>
        <v>0</v>
      </c>
      <c r="P340" t="str">
        <f>IF('k vyplneni'!E344="A",VLOOKUP('k vyplneni'!A344,B:H,7,0),"")</f>
        <v/>
      </c>
      <c r="Y340">
        <v>41</v>
      </c>
      <c r="Z340" t="e">
        <v>#N/A</v>
      </c>
      <c r="AA340">
        <v>41</v>
      </c>
      <c r="AB340">
        <f>COUNTIFS('k vyplneni'!O:O,"A",'k vyplneni'!H:H,C340)</f>
        <v>0</v>
      </c>
    </row>
    <row r="341" spans="1:28" x14ac:dyDescent="0.25">
      <c r="A341" t="s">
        <v>124</v>
      </c>
      <c r="B341" t="s">
        <v>464</v>
      </c>
      <c r="C341">
        <v>123315</v>
      </c>
      <c r="D341" t="s">
        <v>69</v>
      </c>
      <c r="E341">
        <v>25</v>
      </c>
      <c r="F341">
        <f>VLOOKUP(B341,'k vyplneni'!A:F,5,0)</f>
        <v>0</v>
      </c>
      <c r="G341">
        <v>8</v>
      </c>
      <c r="I341">
        <f t="shared" si="15"/>
        <v>7</v>
      </c>
      <c r="J341">
        <v>7</v>
      </c>
      <c r="K341">
        <v>17</v>
      </c>
      <c r="L341">
        <v>1</v>
      </c>
      <c r="M341">
        <f>COUNTIFS('k vyplneni'!O:O,"A",'k vyplneni'!Q:Q,"OBAM",'k vyplneni'!H:H,C341)</f>
        <v>0</v>
      </c>
      <c r="N341">
        <f t="shared" si="16"/>
        <v>14.29</v>
      </c>
      <c r="O341">
        <f t="shared" si="17"/>
        <v>14.29</v>
      </c>
      <c r="P341" t="str">
        <f>IF('k vyplneni'!E345="A",VLOOKUP('k vyplneni'!A345,B:H,7,0),"")</f>
        <v/>
      </c>
      <c r="Y341">
        <v>6</v>
      </c>
      <c r="Z341" t="e">
        <v>#N/A</v>
      </c>
      <c r="AA341">
        <v>6</v>
      </c>
      <c r="AB341">
        <f>COUNTIFS('k vyplneni'!O:O,"A",'k vyplneni'!H:H,C341)</f>
        <v>0</v>
      </c>
    </row>
    <row r="342" spans="1:28" x14ac:dyDescent="0.25">
      <c r="A342" t="s">
        <v>124</v>
      </c>
      <c r="B342" t="s">
        <v>465</v>
      </c>
      <c r="C342">
        <v>123323</v>
      </c>
      <c r="D342" t="s">
        <v>69</v>
      </c>
      <c r="E342">
        <v>15</v>
      </c>
      <c r="F342">
        <f>VLOOKUP(B342,'k vyplneni'!A:F,5,0)</f>
        <v>0</v>
      </c>
      <c r="G342">
        <v>14</v>
      </c>
      <c r="I342">
        <f t="shared" si="15"/>
        <v>14</v>
      </c>
      <c r="J342">
        <v>14</v>
      </c>
      <c r="K342">
        <v>1</v>
      </c>
      <c r="L342">
        <v>0</v>
      </c>
      <c r="M342">
        <f>COUNTIFS('k vyplneni'!O:O,"A",'k vyplneni'!Q:Q,"OBAM",'k vyplneni'!H:H,C342)</f>
        <v>0</v>
      </c>
      <c r="N342">
        <f t="shared" si="16"/>
        <v>0</v>
      </c>
      <c r="O342">
        <f t="shared" si="17"/>
        <v>0</v>
      </c>
      <c r="P342" t="str">
        <f>IF('k vyplneni'!E346="A",VLOOKUP('k vyplneni'!A346,B:H,7,0),"")</f>
        <v/>
      </c>
      <c r="Y342">
        <v>13</v>
      </c>
      <c r="Z342" t="e">
        <v>#N/A</v>
      </c>
      <c r="AA342">
        <v>13</v>
      </c>
      <c r="AB342">
        <f>COUNTIFS('k vyplneni'!O:O,"A",'k vyplneni'!H:H,C342)</f>
        <v>0</v>
      </c>
    </row>
    <row r="343" spans="1:28" x14ac:dyDescent="0.25">
      <c r="A343" t="s">
        <v>124</v>
      </c>
      <c r="B343" t="s">
        <v>466</v>
      </c>
      <c r="C343">
        <v>136531</v>
      </c>
      <c r="D343" t="s">
        <v>69</v>
      </c>
      <c r="E343">
        <v>34</v>
      </c>
      <c r="F343">
        <f>VLOOKUP(B343,'k vyplneni'!A:F,5,0)</f>
        <v>0</v>
      </c>
      <c r="G343">
        <v>34</v>
      </c>
      <c r="I343">
        <f t="shared" si="15"/>
        <v>34</v>
      </c>
      <c r="J343">
        <v>34</v>
      </c>
      <c r="L343">
        <v>0</v>
      </c>
      <c r="M343">
        <f>COUNTIFS('k vyplneni'!O:O,"A",'k vyplneni'!Q:Q,"OBAM",'k vyplneni'!H:H,C343)</f>
        <v>0</v>
      </c>
      <c r="N343">
        <f t="shared" si="16"/>
        <v>0</v>
      </c>
      <c r="O343">
        <f t="shared" si="17"/>
        <v>0</v>
      </c>
      <c r="P343" t="str">
        <f>IF('k vyplneni'!E347="A",VLOOKUP('k vyplneni'!A347,B:H,7,0),"")</f>
        <v/>
      </c>
      <c r="Y343">
        <v>29</v>
      </c>
      <c r="Z343" t="e">
        <v>#N/A</v>
      </c>
      <c r="AA343">
        <v>29</v>
      </c>
      <c r="AB343">
        <f>COUNTIFS('k vyplneni'!O:O,"A",'k vyplneni'!H:H,C343)</f>
        <v>0</v>
      </c>
    </row>
    <row r="344" spans="1:28" x14ac:dyDescent="0.25">
      <c r="A344" t="s">
        <v>124</v>
      </c>
      <c r="B344" t="s">
        <v>467</v>
      </c>
      <c r="C344">
        <v>136549</v>
      </c>
      <c r="D344" t="s">
        <v>69</v>
      </c>
      <c r="E344">
        <v>29</v>
      </c>
      <c r="F344">
        <f>VLOOKUP(B344,'k vyplneni'!A:F,5,0)</f>
        <v>0</v>
      </c>
      <c r="G344">
        <v>29</v>
      </c>
      <c r="I344">
        <f t="shared" si="15"/>
        <v>29</v>
      </c>
      <c r="J344">
        <v>29</v>
      </c>
      <c r="L344">
        <v>0</v>
      </c>
      <c r="M344">
        <f>COUNTIFS('k vyplneni'!O:O,"A",'k vyplneni'!Q:Q,"OBAM",'k vyplneni'!H:H,C344)</f>
        <v>0</v>
      </c>
      <c r="N344">
        <f t="shared" si="16"/>
        <v>0</v>
      </c>
      <c r="O344">
        <f t="shared" si="17"/>
        <v>0</v>
      </c>
      <c r="P344" t="str">
        <f>IF('k vyplneni'!E348="A",VLOOKUP('k vyplneni'!A348,B:H,7,0),"")</f>
        <v/>
      </c>
      <c r="Y344">
        <v>28</v>
      </c>
      <c r="Z344" t="e">
        <v>#N/A</v>
      </c>
      <c r="AA344">
        <v>28</v>
      </c>
      <c r="AB344">
        <f>COUNTIFS('k vyplneni'!O:O,"A",'k vyplneni'!H:H,C344)</f>
        <v>0</v>
      </c>
    </row>
    <row r="345" spans="1:28" x14ac:dyDescent="0.25">
      <c r="A345" t="s">
        <v>124</v>
      </c>
      <c r="B345" t="s">
        <v>468</v>
      </c>
      <c r="C345">
        <v>311332</v>
      </c>
      <c r="D345" t="s">
        <v>69</v>
      </c>
      <c r="E345">
        <v>5</v>
      </c>
      <c r="F345">
        <f>VLOOKUP(B345,'k vyplneni'!A:F,5,0)</f>
        <v>0</v>
      </c>
      <c r="G345">
        <v>5</v>
      </c>
      <c r="I345">
        <f t="shared" si="15"/>
        <v>5</v>
      </c>
      <c r="J345">
        <v>5</v>
      </c>
      <c r="L345">
        <v>0</v>
      </c>
      <c r="M345">
        <f>COUNTIFS('k vyplneni'!O:O,"A",'k vyplneni'!Q:Q,"OBAM",'k vyplneni'!H:H,C345)</f>
        <v>0</v>
      </c>
      <c r="N345">
        <f t="shared" si="16"/>
        <v>0</v>
      </c>
      <c r="O345">
        <f t="shared" si="17"/>
        <v>0</v>
      </c>
      <c r="P345" t="str">
        <f>IF('k vyplneni'!E349="A",VLOOKUP('k vyplneni'!A349,B:H,7,0),"")</f>
        <v/>
      </c>
      <c r="Y345">
        <v>3</v>
      </c>
      <c r="Z345" t="e">
        <v>#N/A</v>
      </c>
      <c r="AA345">
        <v>3</v>
      </c>
      <c r="AB345">
        <f>COUNTIFS('k vyplneni'!O:O,"A",'k vyplneni'!H:H,C345)</f>
        <v>0</v>
      </c>
    </row>
    <row r="346" spans="1:28" x14ac:dyDescent="0.25">
      <c r="A346" t="s">
        <v>124</v>
      </c>
      <c r="B346" t="s">
        <v>469</v>
      </c>
      <c r="C346">
        <v>325325</v>
      </c>
      <c r="D346" t="s">
        <v>69</v>
      </c>
      <c r="E346">
        <v>26</v>
      </c>
      <c r="F346">
        <f>VLOOKUP(B346,'k vyplneni'!A:F,5,0)</f>
        <v>0</v>
      </c>
      <c r="G346">
        <v>26</v>
      </c>
      <c r="I346">
        <f t="shared" si="15"/>
        <v>22</v>
      </c>
      <c r="J346">
        <v>22</v>
      </c>
      <c r="L346">
        <v>4</v>
      </c>
      <c r="M346">
        <f>COUNTIFS('k vyplneni'!O:O,"A",'k vyplneni'!Q:Q,"OBAM",'k vyplneni'!H:H,C346)</f>
        <v>0</v>
      </c>
      <c r="N346">
        <f t="shared" si="16"/>
        <v>15.38</v>
      </c>
      <c r="O346">
        <f t="shared" si="17"/>
        <v>15.38</v>
      </c>
      <c r="P346" t="str">
        <f>IF('k vyplneni'!E350="A",VLOOKUP('k vyplneni'!A350,B:H,7,0),"")</f>
        <v/>
      </c>
      <c r="Y346">
        <v>22</v>
      </c>
      <c r="Z346" t="e">
        <v>#N/A</v>
      </c>
      <c r="AA346">
        <v>22</v>
      </c>
      <c r="AB346">
        <f>COUNTIFS('k vyplneni'!O:O,"A",'k vyplneni'!H:H,C346)</f>
        <v>0</v>
      </c>
    </row>
    <row r="347" spans="1:28" x14ac:dyDescent="0.25">
      <c r="A347" t="s">
        <v>124</v>
      </c>
      <c r="B347" t="s">
        <v>470</v>
      </c>
      <c r="C347">
        <v>64459</v>
      </c>
      <c r="D347" t="s">
        <v>69</v>
      </c>
      <c r="E347">
        <v>13</v>
      </c>
      <c r="F347">
        <f>VLOOKUP(B347,'k vyplneni'!A:F,5,0)</f>
        <v>0</v>
      </c>
      <c r="G347">
        <v>11</v>
      </c>
      <c r="I347">
        <f t="shared" si="15"/>
        <v>11</v>
      </c>
      <c r="J347">
        <v>11</v>
      </c>
      <c r="K347">
        <v>2</v>
      </c>
      <c r="L347">
        <v>0</v>
      </c>
      <c r="M347">
        <f>COUNTIFS('k vyplneni'!O:O,"A",'k vyplneni'!Q:Q,"OBAM",'k vyplneni'!H:H,C347)</f>
        <v>0</v>
      </c>
      <c r="N347">
        <f t="shared" si="16"/>
        <v>0</v>
      </c>
      <c r="O347">
        <f t="shared" si="17"/>
        <v>0</v>
      </c>
      <c r="P347" t="str">
        <f>IF('k vyplneni'!E351="A",VLOOKUP('k vyplneni'!A351,B:H,7,0),"")</f>
        <v/>
      </c>
      <c r="Y347">
        <v>11</v>
      </c>
      <c r="Z347" t="e">
        <v>#N/A</v>
      </c>
      <c r="AA347">
        <v>11</v>
      </c>
      <c r="AB347">
        <f>COUNTIFS('k vyplneni'!O:O,"A",'k vyplneni'!H:H,C347)</f>
        <v>0</v>
      </c>
    </row>
    <row r="348" spans="1:28" x14ac:dyDescent="0.25">
      <c r="A348" t="s">
        <v>124</v>
      </c>
      <c r="B348" t="s">
        <v>471</v>
      </c>
      <c r="C348">
        <v>64475</v>
      </c>
      <c r="D348" t="s">
        <v>69</v>
      </c>
      <c r="E348">
        <v>5</v>
      </c>
      <c r="F348">
        <f>VLOOKUP(B348,'k vyplneni'!A:F,5,0)</f>
        <v>0</v>
      </c>
      <c r="G348">
        <v>5</v>
      </c>
      <c r="I348">
        <f t="shared" si="15"/>
        <v>5</v>
      </c>
      <c r="J348">
        <v>5</v>
      </c>
      <c r="L348">
        <v>0</v>
      </c>
      <c r="M348">
        <f>COUNTIFS('k vyplneni'!O:O,"A",'k vyplneni'!Q:Q,"OBAM",'k vyplneni'!H:H,C348)</f>
        <v>0</v>
      </c>
      <c r="N348">
        <f t="shared" si="16"/>
        <v>0</v>
      </c>
      <c r="O348">
        <f t="shared" si="17"/>
        <v>0</v>
      </c>
      <c r="P348" t="str">
        <f>IF('k vyplneni'!E352="A",VLOOKUP('k vyplneni'!A352,B:H,7,0),"")</f>
        <v/>
      </c>
      <c r="Y348">
        <v>5</v>
      </c>
      <c r="Z348" t="e">
        <v>#N/A</v>
      </c>
      <c r="AA348">
        <v>5</v>
      </c>
      <c r="AB348">
        <f>COUNTIFS('k vyplneni'!O:O,"A",'k vyplneni'!H:H,C348)</f>
        <v>0</v>
      </c>
    </row>
    <row r="349" spans="1:28" x14ac:dyDescent="0.25">
      <c r="A349" t="s">
        <v>124</v>
      </c>
      <c r="B349" t="s">
        <v>472</v>
      </c>
      <c r="C349">
        <v>66958</v>
      </c>
      <c r="D349" t="s">
        <v>69</v>
      </c>
      <c r="E349">
        <v>37</v>
      </c>
      <c r="F349">
        <f>VLOOKUP(B349,'k vyplneni'!A:F,5,0)</f>
        <v>0</v>
      </c>
      <c r="G349">
        <v>37</v>
      </c>
      <c r="I349">
        <f t="shared" si="15"/>
        <v>36</v>
      </c>
      <c r="J349">
        <v>36</v>
      </c>
      <c r="L349">
        <v>1</v>
      </c>
      <c r="M349">
        <f>COUNTIFS('k vyplneni'!O:O,"A",'k vyplneni'!Q:Q,"OBAM",'k vyplneni'!H:H,C349)</f>
        <v>0</v>
      </c>
      <c r="N349">
        <f t="shared" si="16"/>
        <v>2.78</v>
      </c>
      <c r="O349">
        <f t="shared" si="17"/>
        <v>2.78</v>
      </c>
      <c r="P349" t="str">
        <f>IF('k vyplneni'!E353="A",VLOOKUP('k vyplneni'!A353,B:H,7,0),"")</f>
        <v/>
      </c>
      <c r="Y349">
        <v>35</v>
      </c>
      <c r="Z349" t="e">
        <v>#N/A</v>
      </c>
      <c r="AA349">
        <v>35</v>
      </c>
      <c r="AB349">
        <f>COUNTIFS('k vyplneni'!O:O,"A",'k vyplneni'!H:H,C349)</f>
        <v>0</v>
      </c>
    </row>
    <row r="350" spans="1:28" x14ac:dyDescent="0.25">
      <c r="A350" t="s">
        <v>124</v>
      </c>
      <c r="B350" t="s">
        <v>473</v>
      </c>
      <c r="C350">
        <v>66966</v>
      </c>
      <c r="D350" t="s">
        <v>69</v>
      </c>
      <c r="E350">
        <v>14</v>
      </c>
      <c r="F350">
        <f>VLOOKUP(B350,'k vyplneni'!A:F,5,0)</f>
        <v>0</v>
      </c>
      <c r="G350">
        <v>14</v>
      </c>
      <c r="I350">
        <f t="shared" si="15"/>
        <v>14</v>
      </c>
      <c r="J350">
        <v>14</v>
      </c>
      <c r="L350">
        <v>0</v>
      </c>
      <c r="M350">
        <f>COUNTIFS('k vyplneni'!O:O,"A",'k vyplneni'!Q:Q,"OBAM",'k vyplneni'!H:H,C350)</f>
        <v>0</v>
      </c>
      <c r="N350">
        <f t="shared" si="16"/>
        <v>0</v>
      </c>
      <c r="O350">
        <f t="shared" si="17"/>
        <v>0</v>
      </c>
      <c r="P350" t="str">
        <f>IF('k vyplneni'!E354="A",VLOOKUP('k vyplneni'!A354,B:H,7,0),"")</f>
        <v/>
      </c>
      <c r="Y350">
        <v>13</v>
      </c>
      <c r="Z350" t="e">
        <v>#N/A</v>
      </c>
      <c r="AA350">
        <v>13</v>
      </c>
      <c r="AB350">
        <f>COUNTIFS('k vyplneni'!O:O,"A",'k vyplneni'!H:H,C350)</f>
        <v>0</v>
      </c>
    </row>
    <row r="351" spans="1:28" x14ac:dyDescent="0.25">
      <c r="A351" t="s">
        <v>124</v>
      </c>
      <c r="B351" t="s">
        <v>474</v>
      </c>
      <c r="C351">
        <v>100013</v>
      </c>
      <c r="D351" t="s">
        <v>69</v>
      </c>
      <c r="E351">
        <v>98</v>
      </c>
      <c r="F351">
        <f>VLOOKUP(B351,'k vyplneni'!A:F,5,0)</f>
        <v>0</v>
      </c>
      <c r="G351">
        <v>33</v>
      </c>
      <c r="I351">
        <f t="shared" si="15"/>
        <v>33</v>
      </c>
      <c r="J351">
        <v>33</v>
      </c>
      <c r="K351">
        <v>65</v>
      </c>
      <c r="L351">
        <v>0</v>
      </c>
      <c r="M351">
        <f>COUNTIFS('k vyplneni'!O:O,"A",'k vyplneni'!Q:Q,"OBAM",'k vyplneni'!H:H,C351)</f>
        <v>0</v>
      </c>
      <c r="N351">
        <f t="shared" si="16"/>
        <v>0</v>
      </c>
      <c r="O351">
        <f t="shared" si="17"/>
        <v>0</v>
      </c>
      <c r="P351" t="str">
        <f>IF('k vyplneni'!E355="A",VLOOKUP('k vyplneni'!A355,B:H,7,0),"")</f>
        <v/>
      </c>
      <c r="Y351">
        <v>32</v>
      </c>
      <c r="Z351" t="e">
        <v>#N/A</v>
      </c>
      <c r="AA351">
        <v>32</v>
      </c>
      <c r="AB351">
        <f>COUNTIFS('k vyplneni'!O:O,"A",'k vyplneni'!H:H,C351)</f>
        <v>0</v>
      </c>
    </row>
    <row r="352" spans="1:28" x14ac:dyDescent="0.25">
      <c r="A352" t="s">
        <v>124</v>
      </c>
      <c r="B352" t="s">
        <v>475</v>
      </c>
      <c r="C352">
        <v>149128</v>
      </c>
      <c r="D352" t="s">
        <v>69</v>
      </c>
      <c r="E352">
        <v>40</v>
      </c>
      <c r="F352">
        <f>VLOOKUP(B352,'k vyplneni'!A:F,5,0)</f>
        <v>0</v>
      </c>
      <c r="G352">
        <v>37</v>
      </c>
      <c r="I352">
        <f t="shared" si="15"/>
        <v>37</v>
      </c>
      <c r="J352">
        <v>37</v>
      </c>
      <c r="K352">
        <v>3</v>
      </c>
      <c r="L352">
        <v>0</v>
      </c>
      <c r="M352">
        <f>COUNTIFS('k vyplneni'!O:O,"A",'k vyplneni'!Q:Q,"OBAM",'k vyplneni'!H:H,C352)</f>
        <v>0</v>
      </c>
      <c r="N352">
        <f t="shared" si="16"/>
        <v>0</v>
      </c>
      <c r="O352">
        <f t="shared" si="17"/>
        <v>0</v>
      </c>
      <c r="P352" t="str">
        <f>IF('k vyplneni'!E356="A",VLOOKUP('k vyplneni'!A356,B:H,7,0),"")</f>
        <v/>
      </c>
      <c r="Y352">
        <v>37</v>
      </c>
      <c r="Z352" t="e">
        <v>#N/A</v>
      </c>
      <c r="AA352">
        <v>37</v>
      </c>
      <c r="AB352">
        <f>COUNTIFS('k vyplneni'!O:O,"A",'k vyplneni'!H:H,C352)</f>
        <v>0</v>
      </c>
    </row>
    <row r="353" spans="1:28" x14ac:dyDescent="0.25">
      <c r="A353" t="s">
        <v>124</v>
      </c>
      <c r="B353" t="s">
        <v>476</v>
      </c>
      <c r="C353">
        <v>149136</v>
      </c>
      <c r="D353" t="s">
        <v>69</v>
      </c>
      <c r="E353">
        <v>84</v>
      </c>
      <c r="F353">
        <f>VLOOKUP(B353,'k vyplneni'!A:F,5,0)</f>
        <v>0</v>
      </c>
      <c r="G353">
        <v>73</v>
      </c>
      <c r="I353">
        <f t="shared" si="15"/>
        <v>72</v>
      </c>
      <c r="J353">
        <v>72</v>
      </c>
      <c r="K353">
        <v>11</v>
      </c>
      <c r="L353">
        <v>1</v>
      </c>
      <c r="M353">
        <f>COUNTIFS('k vyplneni'!O:O,"A",'k vyplneni'!Q:Q,"OBAM",'k vyplneni'!H:H,C353)</f>
        <v>0</v>
      </c>
      <c r="N353">
        <f t="shared" si="16"/>
        <v>1.39</v>
      </c>
      <c r="O353">
        <f t="shared" si="17"/>
        <v>1.39</v>
      </c>
      <c r="P353" t="str">
        <f>IF('k vyplneni'!E357="A",VLOOKUP('k vyplneni'!A357,B:H,7,0),"")</f>
        <v/>
      </c>
      <c r="Y353">
        <v>71</v>
      </c>
      <c r="Z353" t="e">
        <v>#N/A</v>
      </c>
      <c r="AA353">
        <v>71</v>
      </c>
      <c r="AB353">
        <f>COUNTIFS('k vyplneni'!O:O,"A",'k vyplneni'!H:H,C353)</f>
        <v>0</v>
      </c>
    </row>
    <row r="354" spans="1:28" x14ac:dyDescent="0.25">
      <c r="A354" t="s">
        <v>124</v>
      </c>
      <c r="B354" t="s">
        <v>477</v>
      </c>
      <c r="C354">
        <v>156906</v>
      </c>
      <c r="D354" t="s">
        <v>69</v>
      </c>
      <c r="E354">
        <v>22</v>
      </c>
      <c r="F354">
        <f>VLOOKUP(B354,'k vyplneni'!A:F,5,0)</f>
        <v>0</v>
      </c>
      <c r="G354">
        <v>17</v>
      </c>
      <c r="I354">
        <f t="shared" si="15"/>
        <v>17</v>
      </c>
      <c r="J354">
        <v>17</v>
      </c>
      <c r="K354">
        <v>5</v>
      </c>
      <c r="L354">
        <v>0</v>
      </c>
      <c r="M354">
        <f>COUNTIFS('k vyplneni'!O:O,"A",'k vyplneni'!Q:Q,"OBAM",'k vyplneni'!H:H,C354)</f>
        <v>0</v>
      </c>
      <c r="N354">
        <f t="shared" si="16"/>
        <v>0</v>
      </c>
      <c r="O354">
        <f t="shared" si="17"/>
        <v>0</v>
      </c>
      <c r="P354" t="str">
        <f>IF('k vyplneni'!E358="A",VLOOKUP('k vyplneni'!A358,B:H,7,0),"")</f>
        <v/>
      </c>
      <c r="Y354">
        <v>17</v>
      </c>
      <c r="Z354" t="e">
        <v>#N/A</v>
      </c>
      <c r="AA354">
        <v>17</v>
      </c>
      <c r="AB354">
        <f>COUNTIFS('k vyplneni'!O:O,"A",'k vyplneni'!H:H,C354)</f>
        <v>0</v>
      </c>
    </row>
    <row r="355" spans="1:28" x14ac:dyDescent="0.25">
      <c r="A355" t="s">
        <v>124</v>
      </c>
      <c r="B355" t="s">
        <v>478</v>
      </c>
      <c r="C355">
        <v>156914</v>
      </c>
      <c r="D355" t="s">
        <v>69</v>
      </c>
      <c r="E355">
        <v>66</v>
      </c>
      <c r="F355">
        <f>VLOOKUP(B355,'k vyplneni'!A:F,5,0)</f>
        <v>0</v>
      </c>
      <c r="G355">
        <v>41</v>
      </c>
      <c r="I355">
        <f t="shared" si="15"/>
        <v>41</v>
      </c>
      <c r="J355">
        <v>41</v>
      </c>
      <c r="K355">
        <v>25</v>
      </c>
      <c r="L355">
        <v>0</v>
      </c>
      <c r="M355">
        <f>COUNTIFS('k vyplneni'!O:O,"A",'k vyplneni'!Q:Q,"OBAM",'k vyplneni'!H:H,C355)</f>
        <v>0</v>
      </c>
      <c r="N355">
        <f t="shared" si="16"/>
        <v>0</v>
      </c>
      <c r="O355">
        <f t="shared" si="17"/>
        <v>0</v>
      </c>
      <c r="P355" t="str">
        <f>IF('k vyplneni'!E359="A",VLOOKUP('k vyplneni'!A359,B:H,7,0),"")</f>
        <v/>
      </c>
      <c r="Y355">
        <v>41</v>
      </c>
      <c r="Z355" t="e">
        <v>#N/A</v>
      </c>
      <c r="AA355">
        <v>41</v>
      </c>
      <c r="AB355">
        <f>COUNTIFS('k vyplneni'!O:O,"A",'k vyplneni'!H:H,C355)</f>
        <v>0</v>
      </c>
    </row>
    <row r="356" spans="1:28" x14ac:dyDescent="0.25">
      <c r="A356" t="s">
        <v>124</v>
      </c>
      <c r="B356" t="s">
        <v>479</v>
      </c>
      <c r="C356">
        <v>84948</v>
      </c>
      <c r="D356" t="s">
        <v>69</v>
      </c>
      <c r="E356">
        <v>32</v>
      </c>
      <c r="F356">
        <f>VLOOKUP(B356,'k vyplneni'!A:F,5,0)</f>
        <v>0</v>
      </c>
      <c r="G356">
        <v>14</v>
      </c>
      <c r="I356">
        <f t="shared" si="15"/>
        <v>14</v>
      </c>
      <c r="J356">
        <v>14</v>
      </c>
      <c r="K356">
        <v>18</v>
      </c>
      <c r="L356">
        <v>0</v>
      </c>
      <c r="M356">
        <f>COUNTIFS('k vyplneni'!O:O,"A",'k vyplneni'!Q:Q,"OBAM",'k vyplneni'!H:H,C356)</f>
        <v>0</v>
      </c>
      <c r="N356">
        <f t="shared" si="16"/>
        <v>0</v>
      </c>
      <c r="O356">
        <f t="shared" si="17"/>
        <v>0</v>
      </c>
      <c r="P356" t="str">
        <f>IF('k vyplneni'!E360="A",VLOOKUP('k vyplneni'!A360,B:H,7,0),"")</f>
        <v/>
      </c>
      <c r="Y356">
        <v>14</v>
      </c>
      <c r="Z356" t="e">
        <v>#N/A</v>
      </c>
      <c r="AA356">
        <v>14</v>
      </c>
      <c r="AB356">
        <f>COUNTIFS('k vyplneni'!O:O,"A",'k vyplneni'!H:H,C356)</f>
        <v>0</v>
      </c>
    </row>
    <row r="357" spans="1:28" x14ac:dyDescent="0.25">
      <c r="A357" t="s">
        <v>124</v>
      </c>
      <c r="B357" t="s">
        <v>480</v>
      </c>
      <c r="C357">
        <v>84956</v>
      </c>
      <c r="D357" t="s">
        <v>69</v>
      </c>
      <c r="E357">
        <v>52</v>
      </c>
      <c r="F357">
        <f>VLOOKUP(B357,'k vyplneni'!A:F,5,0)</f>
        <v>0</v>
      </c>
      <c r="G357">
        <v>24</v>
      </c>
      <c r="I357">
        <f t="shared" si="15"/>
        <v>24</v>
      </c>
      <c r="J357">
        <v>24</v>
      </c>
      <c r="K357">
        <v>28</v>
      </c>
      <c r="L357">
        <v>0</v>
      </c>
      <c r="M357">
        <f>COUNTIFS('k vyplneni'!O:O,"A",'k vyplneni'!Q:Q,"OBAM",'k vyplneni'!H:H,C357)</f>
        <v>0</v>
      </c>
      <c r="N357">
        <f t="shared" si="16"/>
        <v>0</v>
      </c>
      <c r="O357">
        <f t="shared" si="17"/>
        <v>0</v>
      </c>
      <c r="P357" t="str">
        <f>IF('k vyplneni'!E361="A",VLOOKUP('k vyplneni'!A361,B:H,7,0),"")</f>
        <v/>
      </c>
      <c r="Y357">
        <v>24</v>
      </c>
      <c r="Z357" t="e">
        <v>#N/A</v>
      </c>
      <c r="AA357">
        <v>24</v>
      </c>
      <c r="AB357">
        <f>COUNTIFS('k vyplneni'!O:O,"A",'k vyplneni'!H:H,C357)</f>
        <v>0</v>
      </c>
    </row>
    <row r="358" spans="1:28" x14ac:dyDescent="0.25">
      <c r="A358" t="s">
        <v>124</v>
      </c>
      <c r="B358" t="s">
        <v>481</v>
      </c>
      <c r="C358">
        <v>140244</v>
      </c>
      <c r="D358" t="s">
        <v>69</v>
      </c>
      <c r="E358">
        <v>9</v>
      </c>
      <c r="F358">
        <f>VLOOKUP(B358,'k vyplneni'!A:F,5,0)</f>
        <v>0</v>
      </c>
      <c r="G358">
        <v>5</v>
      </c>
      <c r="I358">
        <f t="shared" si="15"/>
        <v>5</v>
      </c>
      <c r="J358">
        <v>5</v>
      </c>
      <c r="K358">
        <v>4</v>
      </c>
      <c r="L358">
        <v>0</v>
      </c>
      <c r="M358">
        <f>COUNTIFS('k vyplneni'!O:O,"A",'k vyplneni'!Q:Q,"OBAM",'k vyplneni'!H:H,C358)</f>
        <v>0</v>
      </c>
      <c r="N358">
        <f t="shared" si="16"/>
        <v>0</v>
      </c>
      <c r="O358">
        <f t="shared" si="17"/>
        <v>0</v>
      </c>
      <c r="P358" t="str">
        <f>IF('k vyplneni'!E362="A",VLOOKUP('k vyplneni'!A362,B:H,7,0),"")</f>
        <v/>
      </c>
      <c r="Y358">
        <v>4</v>
      </c>
      <c r="Z358" t="e">
        <v>#N/A</v>
      </c>
      <c r="AA358">
        <v>4</v>
      </c>
      <c r="AB358">
        <f>COUNTIFS('k vyplneni'!O:O,"A",'k vyplneni'!H:H,C358)</f>
        <v>0</v>
      </c>
    </row>
    <row r="359" spans="1:28" x14ac:dyDescent="0.25">
      <c r="A359" t="s">
        <v>124</v>
      </c>
      <c r="B359" t="s">
        <v>482</v>
      </c>
      <c r="C359">
        <v>140261</v>
      </c>
      <c r="D359" t="s">
        <v>69</v>
      </c>
      <c r="E359">
        <v>53</v>
      </c>
      <c r="F359">
        <f>VLOOKUP(B359,'k vyplneni'!A:F,5,0)</f>
        <v>0</v>
      </c>
      <c r="G359">
        <v>44</v>
      </c>
      <c r="I359">
        <f t="shared" si="15"/>
        <v>44</v>
      </c>
      <c r="J359">
        <v>44</v>
      </c>
      <c r="K359">
        <v>9</v>
      </c>
      <c r="L359">
        <v>0</v>
      </c>
      <c r="M359">
        <f>COUNTIFS('k vyplneni'!O:O,"A",'k vyplneni'!Q:Q,"OBAM",'k vyplneni'!H:H,C359)</f>
        <v>0</v>
      </c>
      <c r="N359">
        <f t="shared" si="16"/>
        <v>0</v>
      </c>
      <c r="O359">
        <f t="shared" si="17"/>
        <v>0</v>
      </c>
      <c r="P359" t="str">
        <f>IF('k vyplneni'!E363="A",VLOOKUP('k vyplneni'!A363,B:H,7,0),"")</f>
        <v/>
      </c>
      <c r="Y359">
        <v>44</v>
      </c>
      <c r="Z359" t="e">
        <v>#N/A</v>
      </c>
      <c r="AA359">
        <v>44</v>
      </c>
      <c r="AB359">
        <f>COUNTIFS('k vyplneni'!O:O,"A",'k vyplneni'!H:H,C359)</f>
        <v>0</v>
      </c>
    </row>
    <row r="360" spans="1:28" x14ac:dyDescent="0.25">
      <c r="A360" t="s">
        <v>124</v>
      </c>
      <c r="B360" t="s">
        <v>483</v>
      </c>
      <c r="C360">
        <v>167916</v>
      </c>
      <c r="D360" t="s">
        <v>72</v>
      </c>
      <c r="E360">
        <v>66</v>
      </c>
      <c r="F360">
        <f>VLOOKUP(B360,'k vyplneni'!A:F,5,0)</f>
        <v>0</v>
      </c>
      <c r="G360">
        <v>2</v>
      </c>
      <c r="I360">
        <f t="shared" si="15"/>
        <v>2</v>
      </c>
      <c r="J360">
        <v>2</v>
      </c>
      <c r="K360">
        <v>64</v>
      </c>
      <c r="L360">
        <v>0</v>
      </c>
      <c r="M360">
        <f>COUNTIFS('k vyplneni'!O:O,"A",'k vyplneni'!Q:Q,"OBAM",'k vyplneni'!H:H,C360)</f>
        <v>0</v>
      </c>
      <c r="N360" t="e">
        <f t="shared" si="16"/>
        <v>#DIV/0!</v>
      </c>
      <c r="O360" t="e">
        <f t="shared" si="17"/>
        <v>#DIV/0!</v>
      </c>
      <c r="P360" t="str">
        <f>IF('k vyplneni'!E364="A",VLOOKUP('k vyplneni'!A364,B:H,7,0),"")</f>
        <v/>
      </c>
      <c r="Y360">
        <v>0</v>
      </c>
      <c r="Z360" t="e">
        <v>#N/A</v>
      </c>
      <c r="AA360">
        <v>0</v>
      </c>
      <c r="AB360">
        <f>COUNTIFS('k vyplneni'!O:O,"A",'k vyplneni'!H:H,C360)</f>
        <v>0</v>
      </c>
    </row>
    <row r="361" spans="1:28" x14ac:dyDescent="0.25">
      <c r="A361" t="s">
        <v>124</v>
      </c>
      <c r="B361" t="s">
        <v>484</v>
      </c>
      <c r="C361">
        <v>101885</v>
      </c>
      <c r="D361" t="s">
        <v>69</v>
      </c>
      <c r="E361">
        <v>188</v>
      </c>
      <c r="F361">
        <f>VLOOKUP(B361,'k vyplneni'!A:F,5,0)</f>
        <v>0</v>
      </c>
      <c r="G361">
        <v>51</v>
      </c>
      <c r="I361">
        <f t="shared" si="15"/>
        <v>51</v>
      </c>
      <c r="J361">
        <v>51</v>
      </c>
      <c r="K361">
        <v>137</v>
      </c>
      <c r="L361">
        <v>0</v>
      </c>
      <c r="M361">
        <f>COUNTIFS('k vyplneni'!O:O,"A",'k vyplneni'!Q:Q,"OBAM",'k vyplneni'!H:H,C361)</f>
        <v>0</v>
      </c>
      <c r="N361">
        <f t="shared" si="16"/>
        <v>0</v>
      </c>
      <c r="O361">
        <f t="shared" si="17"/>
        <v>0</v>
      </c>
      <c r="P361" t="str">
        <f>IF('k vyplneni'!E365="A",VLOOKUP('k vyplneni'!A365,B:H,7,0),"")</f>
        <v/>
      </c>
      <c r="Y361">
        <v>49</v>
      </c>
      <c r="Z361" t="e">
        <v>#N/A</v>
      </c>
      <c r="AA361">
        <v>49</v>
      </c>
      <c r="AB361">
        <f>COUNTIFS('k vyplneni'!O:O,"A",'k vyplneni'!H:H,C361)</f>
        <v>0</v>
      </c>
    </row>
    <row r="362" spans="1:28" x14ac:dyDescent="0.25">
      <c r="A362" t="s">
        <v>124</v>
      </c>
      <c r="B362" t="s">
        <v>485</v>
      </c>
      <c r="C362">
        <v>171395</v>
      </c>
      <c r="D362" t="s">
        <v>69</v>
      </c>
      <c r="E362">
        <v>102</v>
      </c>
      <c r="F362">
        <f>VLOOKUP(B362,'k vyplneni'!A:F,5,0)</f>
        <v>0</v>
      </c>
      <c r="G362">
        <v>50</v>
      </c>
      <c r="I362">
        <f t="shared" si="15"/>
        <v>50</v>
      </c>
      <c r="J362">
        <v>50</v>
      </c>
      <c r="K362">
        <v>52</v>
      </c>
      <c r="L362">
        <v>0</v>
      </c>
      <c r="M362">
        <f>COUNTIFS('k vyplneni'!O:O,"A",'k vyplneni'!Q:Q,"OBAM",'k vyplneni'!H:H,C362)</f>
        <v>0</v>
      </c>
      <c r="N362">
        <f t="shared" si="16"/>
        <v>0</v>
      </c>
      <c r="O362">
        <f t="shared" si="17"/>
        <v>0</v>
      </c>
      <c r="P362" t="str">
        <f>IF('k vyplneni'!E366="A",VLOOKUP('k vyplneni'!A366,B:H,7,0),"")</f>
        <v/>
      </c>
      <c r="Y362">
        <v>50</v>
      </c>
      <c r="Z362" t="e">
        <v>#N/A</v>
      </c>
      <c r="AA362">
        <v>50</v>
      </c>
      <c r="AB362">
        <f>COUNTIFS('k vyplneni'!O:O,"A",'k vyplneni'!H:H,C362)</f>
        <v>0</v>
      </c>
    </row>
    <row r="363" spans="1:28" x14ac:dyDescent="0.25">
      <c r="A363" t="s">
        <v>124</v>
      </c>
      <c r="B363" t="s">
        <v>486</v>
      </c>
      <c r="C363">
        <v>171409</v>
      </c>
      <c r="D363" t="s">
        <v>72</v>
      </c>
      <c r="E363">
        <v>200</v>
      </c>
      <c r="F363">
        <f>VLOOKUP(B363,'k vyplneni'!A:F,5,0)</f>
        <v>0</v>
      </c>
      <c r="G363">
        <v>6</v>
      </c>
      <c r="I363">
        <f t="shared" si="15"/>
        <v>6</v>
      </c>
      <c r="J363">
        <v>6</v>
      </c>
      <c r="K363">
        <v>194</v>
      </c>
      <c r="L363">
        <v>0</v>
      </c>
      <c r="M363">
        <f>COUNTIFS('k vyplneni'!O:O,"A",'k vyplneni'!Q:Q,"OBAM",'k vyplneni'!H:H,C363)</f>
        <v>0</v>
      </c>
      <c r="N363" t="e">
        <f t="shared" si="16"/>
        <v>#DIV/0!</v>
      </c>
      <c r="O363" t="e">
        <f t="shared" si="17"/>
        <v>#DIV/0!</v>
      </c>
      <c r="P363" t="str">
        <f>IF('k vyplneni'!E367="A",VLOOKUP('k vyplneni'!A367,B:H,7,0),"")</f>
        <v/>
      </c>
      <c r="Y363">
        <v>0</v>
      </c>
      <c r="Z363" t="e">
        <v>#N/A</v>
      </c>
      <c r="AA363">
        <v>0</v>
      </c>
      <c r="AB363">
        <f>COUNTIFS('k vyplneni'!O:O,"A",'k vyplneni'!H:H,C363)</f>
        <v>0</v>
      </c>
    </row>
    <row r="364" spans="1:28" x14ac:dyDescent="0.25">
      <c r="A364" t="s">
        <v>124</v>
      </c>
      <c r="B364" t="s">
        <v>487</v>
      </c>
      <c r="C364">
        <v>177709</v>
      </c>
      <c r="D364" t="s">
        <v>69</v>
      </c>
      <c r="E364">
        <v>30</v>
      </c>
      <c r="F364">
        <f>VLOOKUP(B364,'k vyplneni'!A:F,5,0)</f>
        <v>0</v>
      </c>
      <c r="G364">
        <v>26</v>
      </c>
      <c r="I364">
        <f t="shared" si="15"/>
        <v>25</v>
      </c>
      <c r="J364">
        <v>25</v>
      </c>
      <c r="K364">
        <v>4</v>
      </c>
      <c r="L364">
        <v>0</v>
      </c>
      <c r="M364">
        <f>COUNTIFS('k vyplneni'!O:O,"A",'k vyplneni'!Q:Q,"OBAM",'k vyplneni'!H:H,C364)</f>
        <v>0</v>
      </c>
      <c r="N364">
        <f t="shared" si="16"/>
        <v>0</v>
      </c>
      <c r="O364">
        <f t="shared" si="17"/>
        <v>0</v>
      </c>
      <c r="P364" t="str">
        <f>IF('k vyplneni'!E368="A",VLOOKUP('k vyplneni'!A368,B:H,7,0),"")</f>
        <v/>
      </c>
      <c r="Y364">
        <v>24</v>
      </c>
      <c r="Z364" t="e">
        <v>#N/A</v>
      </c>
      <c r="AA364">
        <v>24</v>
      </c>
      <c r="AB364">
        <f>COUNTIFS('k vyplneni'!O:O,"A",'k vyplneni'!H:H,C364)</f>
        <v>0</v>
      </c>
    </row>
    <row r="365" spans="1:28" x14ac:dyDescent="0.25">
      <c r="A365" t="s">
        <v>124</v>
      </c>
      <c r="B365" t="s">
        <v>488</v>
      </c>
      <c r="C365">
        <v>177717</v>
      </c>
      <c r="D365" t="s">
        <v>69</v>
      </c>
      <c r="E365">
        <v>21</v>
      </c>
      <c r="F365">
        <f>VLOOKUP(B365,'k vyplneni'!A:F,5,0)</f>
        <v>0</v>
      </c>
      <c r="G365">
        <v>21</v>
      </c>
      <c r="I365">
        <f t="shared" si="15"/>
        <v>21</v>
      </c>
      <c r="J365">
        <v>21</v>
      </c>
      <c r="L365">
        <v>0</v>
      </c>
      <c r="M365">
        <f>COUNTIFS('k vyplneni'!O:O,"A",'k vyplneni'!Q:Q,"OBAM",'k vyplneni'!H:H,C365)</f>
        <v>0</v>
      </c>
      <c r="N365">
        <f t="shared" si="16"/>
        <v>0</v>
      </c>
      <c r="O365">
        <f t="shared" si="17"/>
        <v>0</v>
      </c>
      <c r="P365" t="str">
        <f>IF('k vyplneni'!E369="A",VLOOKUP('k vyplneni'!A369,B:H,7,0),"")</f>
        <v/>
      </c>
      <c r="Y365">
        <v>20</v>
      </c>
      <c r="Z365" t="e">
        <v>#N/A</v>
      </c>
      <c r="AA365">
        <v>20</v>
      </c>
      <c r="AB365">
        <f>COUNTIFS('k vyplneni'!O:O,"A",'k vyplneni'!H:H,C365)</f>
        <v>0</v>
      </c>
    </row>
    <row r="366" spans="1:28" x14ac:dyDescent="0.25">
      <c r="A366" t="s">
        <v>124</v>
      </c>
      <c r="B366" t="s">
        <v>489</v>
      </c>
      <c r="C366">
        <v>177725</v>
      </c>
      <c r="D366" t="s">
        <v>72</v>
      </c>
      <c r="E366">
        <v>57</v>
      </c>
      <c r="F366">
        <f>VLOOKUP(B366,'k vyplneni'!A:F,5,0)</f>
        <v>0</v>
      </c>
      <c r="G366">
        <v>5</v>
      </c>
      <c r="I366">
        <f t="shared" si="15"/>
        <v>5</v>
      </c>
      <c r="J366">
        <v>5</v>
      </c>
      <c r="K366">
        <v>52</v>
      </c>
      <c r="L366">
        <v>0</v>
      </c>
      <c r="M366">
        <f>COUNTIFS('k vyplneni'!O:O,"A",'k vyplneni'!Q:Q,"OBAM",'k vyplneni'!H:H,C366)</f>
        <v>0</v>
      </c>
      <c r="N366" t="e">
        <f t="shared" si="16"/>
        <v>#DIV/0!</v>
      </c>
      <c r="O366" t="e">
        <f t="shared" si="17"/>
        <v>#DIV/0!</v>
      </c>
      <c r="P366" t="str">
        <f>IF('k vyplneni'!E370="A",VLOOKUP('k vyplneni'!A370,B:H,7,0),"")</f>
        <v/>
      </c>
      <c r="Y366">
        <v>0</v>
      </c>
      <c r="Z366" t="e">
        <v>#N/A</v>
      </c>
      <c r="AA366">
        <v>0</v>
      </c>
      <c r="AB366">
        <f>COUNTIFS('k vyplneni'!O:O,"A",'k vyplneni'!H:H,C366)</f>
        <v>0</v>
      </c>
    </row>
    <row r="367" spans="1:28" x14ac:dyDescent="0.25">
      <c r="A367" t="s">
        <v>124</v>
      </c>
      <c r="B367" t="s">
        <v>490</v>
      </c>
      <c r="C367">
        <v>177733</v>
      </c>
      <c r="D367" t="s">
        <v>69</v>
      </c>
      <c r="E367">
        <v>20</v>
      </c>
      <c r="F367">
        <f>VLOOKUP(B367,'k vyplneni'!A:F,5,0)</f>
        <v>0</v>
      </c>
      <c r="G367">
        <v>19</v>
      </c>
      <c r="I367">
        <f t="shared" si="15"/>
        <v>19</v>
      </c>
      <c r="J367">
        <v>19</v>
      </c>
      <c r="K367">
        <v>1</v>
      </c>
      <c r="L367">
        <v>0</v>
      </c>
      <c r="M367">
        <f>COUNTIFS('k vyplneni'!O:O,"A",'k vyplneni'!Q:Q,"OBAM",'k vyplneni'!H:H,C367)</f>
        <v>0</v>
      </c>
      <c r="N367">
        <f t="shared" si="16"/>
        <v>0</v>
      </c>
      <c r="O367">
        <f t="shared" si="17"/>
        <v>0</v>
      </c>
      <c r="P367" t="str">
        <f>IF('k vyplneni'!E371="A",VLOOKUP('k vyplneni'!A371,B:H,7,0),"")</f>
        <v/>
      </c>
      <c r="Y367">
        <v>19</v>
      </c>
      <c r="Z367" t="e">
        <v>#N/A</v>
      </c>
      <c r="AA367">
        <v>19</v>
      </c>
      <c r="AB367">
        <f>COUNTIFS('k vyplneni'!O:O,"A",'k vyplneni'!H:H,C367)</f>
        <v>0</v>
      </c>
    </row>
    <row r="368" spans="1:28" x14ac:dyDescent="0.25">
      <c r="A368" t="s">
        <v>124</v>
      </c>
      <c r="B368" t="s">
        <v>491</v>
      </c>
      <c r="C368">
        <v>182311</v>
      </c>
      <c r="D368" t="s">
        <v>72</v>
      </c>
      <c r="E368">
        <v>110</v>
      </c>
      <c r="F368">
        <f>VLOOKUP(B368,'k vyplneni'!A:F,5,0)</f>
        <v>0</v>
      </c>
      <c r="G368">
        <v>3</v>
      </c>
      <c r="I368">
        <f t="shared" si="15"/>
        <v>3</v>
      </c>
      <c r="J368">
        <v>3</v>
      </c>
      <c r="K368">
        <v>107</v>
      </c>
      <c r="L368">
        <v>0</v>
      </c>
      <c r="M368">
        <f>COUNTIFS('k vyplneni'!O:O,"A",'k vyplneni'!Q:Q,"OBAM",'k vyplneni'!H:H,C368)</f>
        <v>0</v>
      </c>
      <c r="N368" t="e">
        <f t="shared" si="16"/>
        <v>#DIV/0!</v>
      </c>
      <c r="O368" t="e">
        <f t="shared" si="17"/>
        <v>#DIV/0!</v>
      </c>
      <c r="P368" t="str">
        <f>IF('k vyplneni'!E372="A",VLOOKUP('k vyplneni'!A372,B:H,7,0),"")</f>
        <v/>
      </c>
      <c r="Y368">
        <v>0</v>
      </c>
      <c r="Z368" t="e">
        <v>#N/A</v>
      </c>
      <c r="AA368">
        <v>0</v>
      </c>
      <c r="AB368">
        <f>COUNTIFS('k vyplneni'!O:O,"A",'k vyplneni'!H:H,C368)</f>
        <v>0</v>
      </c>
    </row>
    <row r="369" spans="1:28" x14ac:dyDescent="0.25">
      <c r="A369" t="s">
        <v>124</v>
      </c>
      <c r="B369" t="s">
        <v>492</v>
      </c>
      <c r="C369">
        <v>186031</v>
      </c>
      <c r="D369" t="s">
        <v>72</v>
      </c>
      <c r="E369">
        <v>113</v>
      </c>
      <c r="F369">
        <f>VLOOKUP(B369,'k vyplneni'!A:F,5,0)</f>
        <v>0</v>
      </c>
      <c r="G369">
        <v>4</v>
      </c>
      <c r="I369">
        <f t="shared" si="15"/>
        <v>4</v>
      </c>
      <c r="J369">
        <v>4</v>
      </c>
      <c r="K369">
        <v>109</v>
      </c>
      <c r="L369">
        <v>0</v>
      </c>
      <c r="M369">
        <f>COUNTIFS('k vyplneni'!O:O,"A",'k vyplneni'!Q:Q,"OBAM",'k vyplneni'!H:H,C369)</f>
        <v>0</v>
      </c>
      <c r="N369" t="e">
        <f t="shared" si="16"/>
        <v>#DIV/0!</v>
      </c>
      <c r="O369" t="e">
        <f t="shared" si="17"/>
        <v>#DIV/0!</v>
      </c>
      <c r="P369" t="str">
        <f>IF('k vyplneni'!E373="A",VLOOKUP('k vyplneni'!A373,B:H,7,0),"")</f>
        <v/>
      </c>
      <c r="Y369">
        <v>0</v>
      </c>
      <c r="Z369" t="e">
        <v>#N/A</v>
      </c>
      <c r="AA369">
        <v>0</v>
      </c>
      <c r="AB369">
        <f>COUNTIFS('k vyplneni'!O:O,"A",'k vyplneni'!H:H,C369)</f>
        <v>0</v>
      </c>
    </row>
    <row r="370" spans="1:28" x14ac:dyDescent="0.25">
      <c r="A370" t="s">
        <v>124</v>
      </c>
      <c r="B370" t="s">
        <v>493</v>
      </c>
      <c r="C370">
        <v>188557</v>
      </c>
      <c r="D370" t="s">
        <v>72</v>
      </c>
      <c r="E370">
        <v>154</v>
      </c>
      <c r="F370">
        <f>VLOOKUP(B370,'k vyplneni'!A:F,5,0)</f>
        <v>0</v>
      </c>
      <c r="G370">
        <v>4</v>
      </c>
      <c r="I370">
        <f t="shared" si="15"/>
        <v>4</v>
      </c>
      <c r="J370">
        <v>4</v>
      </c>
      <c r="K370">
        <v>150</v>
      </c>
      <c r="L370">
        <v>0</v>
      </c>
      <c r="M370">
        <f>COUNTIFS('k vyplneni'!O:O,"A",'k vyplneni'!Q:Q,"OBAM",'k vyplneni'!H:H,C370)</f>
        <v>0</v>
      </c>
      <c r="N370" t="e">
        <f t="shared" si="16"/>
        <v>#DIV/0!</v>
      </c>
      <c r="O370" t="e">
        <f t="shared" si="17"/>
        <v>#DIV/0!</v>
      </c>
      <c r="P370" t="str">
        <f>IF('k vyplneni'!E374="A",VLOOKUP('k vyplneni'!A374,B:H,7,0),"")</f>
        <v/>
      </c>
      <c r="Y370">
        <v>0</v>
      </c>
      <c r="Z370" t="e">
        <v>#N/A</v>
      </c>
      <c r="AA370">
        <v>0</v>
      </c>
      <c r="AB370">
        <f>COUNTIFS('k vyplneni'!O:O,"A",'k vyplneni'!H:H,C370)</f>
        <v>0</v>
      </c>
    </row>
    <row r="371" spans="1:28" x14ac:dyDescent="0.25">
      <c r="A371" t="s">
        <v>124</v>
      </c>
      <c r="B371" t="s">
        <v>494</v>
      </c>
      <c r="C371">
        <v>191922</v>
      </c>
      <c r="D371" t="s">
        <v>72</v>
      </c>
      <c r="E371">
        <v>151</v>
      </c>
      <c r="F371">
        <f>VLOOKUP(B371,'k vyplneni'!A:F,5,0)</f>
        <v>0</v>
      </c>
      <c r="G371">
        <v>3</v>
      </c>
      <c r="I371">
        <f t="shared" si="15"/>
        <v>3</v>
      </c>
      <c r="J371">
        <v>3</v>
      </c>
      <c r="K371">
        <v>148</v>
      </c>
      <c r="L371">
        <v>0</v>
      </c>
      <c r="M371">
        <f>COUNTIFS('k vyplneni'!O:O,"A",'k vyplneni'!Q:Q,"OBAM",'k vyplneni'!H:H,C371)</f>
        <v>0</v>
      </c>
      <c r="N371" t="e">
        <f t="shared" si="16"/>
        <v>#DIV/0!</v>
      </c>
      <c r="O371" t="e">
        <f t="shared" si="17"/>
        <v>#DIV/0!</v>
      </c>
      <c r="P371" t="str">
        <f>IF('k vyplneni'!E375="A",VLOOKUP('k vyplneni'!A375,B:H,7,0),"")</f>
        <v/>
      </c>
      <c r="Y371">
        <v>0</v>
      </c>
      <c r="Z371" t="e">
        <v>#N/A</v>
      </c>
      <c r="AA371">
        <v>0</v>
      </c>
      <c r="AB371">
        <f>COUNTIFS('k vyplneni'!O:O,"A",'k vyplneni'!H:H,C371)</f>
        <v>0</v>
      </c>
    </row>
    <row r="372" spans="1:28" x14ac:dyDescent="0.25">
      <c r="A372" t="s">
        <v>124</v>
      </c>
      <c r="B372" t="s">
        <v>495</v>
      </c>
      <c r="C372">
        <v>137693</v>
      </c>
      <c r="D372" t="s">
        <v>69</v>
      </c>
      <c r="E372">
        <v>36</v>
      </c>
      <c r="F372">
        <f>VLOOKUP(B372,'k vyplneni'!A:F,5,0)</f>
        <v>0</v>
      </c>
      <c r="G372">
        <v>36</v>
      </c>
      <c r="I372">
        <f t="shared" si="15"/>
        <v>36</v>
      </c>
      <c r="J372">
        <v>36</v>
      </c>
      <c r="L372">
        <v>0</v>
      </c>
      <c r="M372">
        <f>COUNTIFS('k vyplneni'!O:O,"A",'k vyplneni'!Q:Q,"OBAM",'k vyplneni'!H:H,C372)</f>
        <v>0</v>
      </c>
      <c r="N372">
        <f t="shared" si="16"/>
        <v>0</v>
      </c>
      <c r="O372">
        <f t="shared" si="17"/>
        <v>0</v>
      </c>
      <c r="P372" t="str">
        <f>IF('k vyplneni'!E376="A",VLOOKUP('k vyplneni'!A376,B:H,7,0),"")</f>
        <v/>
      </c>
      <c r="Y372">
        <v>35</v>
      </c>
      <c r="Z372" t="e">
        <v>#N/A</v>
      </c>
      <c r="AA372">
        <v>35</v>
      </c>
      <c r="AB372">
        <f>COUNTIFS('k vyplneni'!O:O,"A",'k vyplneni'!H:H,C372)</f>
        <v>0</v>
      </c>
    </row>
    <row r="373" spans="1:28" x14ac:dyDescent="0.25">
      <c r="A373" t="s">
        <v>124</v>
      </c>
      <c r="B373" t="s">
        <v>496</v>
      </c>
      <c r="C373">
        <v>137707</v>
      </c>
      <c r="D373" t="s">
        <v>69</v>
      </c>
      <c r="E373">
        <v>56</v>
      </c>
      <c r="F373">
        <f>VLOOKUP(B373,'k vyplneni'!A:F,5,0)</f>
        <v>0</v>
      </c>
      <c r="G373">
        <v>54</v>
      </c>
      <c r="I373">
        <f t="shared" si="15"/>
        <v>54</v>
      </c>
      <c r="J373">
        <v>54</v>
      </c>
      <c r="K373">
        <v>2</v>
      </c>
      <c r="L373">
        <v>0</v>
      </c>
      <c r="M373">
        <f>COUNTIFS('k vyplneni'!O:O,"A",'k vyplneni'!Q:Q,"OBAM",'k vyplneni'!H:H,C373)</f>
        <v>0</v>
      </c>
      <c r="N373">
        <f t="shared" si="16"/>
        <v>0</v>
      </c>
      <c r="O373">
        <f t="shared" si="17"/>
        <v>0</v>
      </c>
      <c r="P373" t="str">
        <f>IF('k vyplneni'!E377="A",VLOOKUP('k vyplneni'!A377,B:H,7,0),"")</f>
        <v/>
      </c>
      <c r="Y373">
        <v>51</v>
      </c>
      <c r="Z373" t="e">
        <v>#N/A</v>
      </c>
      <c r="AA373">
        <v>51</v>
      </c>
      <c r="AB373">
        <f>COUNTIFS('k vyplneni'!O:O,"A",'k vyplneni'!H:H,C373)</f>
        <v>0</v>
      </c>
    </row>
    <row r="374" spans="1:28" x14ac:dyDescent="0.25">
      <c r="A374" t="s">
        <v>124</v>
      </c>
      <c r="B374" t="s">
        <v>497</v>
      </c>
      <c r="C374">
        <v>194832</v>
      </c>
      <c r="D374" t="s">
        <v>69</v>
      </c>
      <c r="E374">
        <v>4</v>
      </c>
      <c r="F374">
        <f>VLOOKUP(B374,'k vyplneni'!A:F,5,0)</f>
        <v>0</v>
      </c>
      <c r="G374">
        <v>4</v>
      </c>
      <c r="I374">
        <f t="shared" si="15"/>
        <v>3</v>
      </c>
      <c r="J374">
        <v>3</v>
      </c>
      <c r="L374">
        <v>1</v>
      </c>
      <c r="M374">
        <f>COUNTIFS('k vyplneni'!O:O,"A",'k vyplneni'!Q:Q,"OBAM",'k vyplneni'!H:H,C374)</f>
        <v>0</v>
      </c>
      <c r="N374">
        <f t="shared" si="16"/>
        <v>33.33</v>
      </c>
      <c r="O374">
        <f t="shared" si="17"/>
        <v>33.33</v>
      </c>
      <c r="P374" t="str">
        <f>IF('k vyplneni'!E378="A",VLOOKUP('k vyplneni'!A378,B:H,7,0),"")</f>
        <v/>
      </c>
      <c r="Y374">
        <v>2</v>
      </c>
      <c r="Z374" t="e">
        <v>#N/A</v>
      </c>
      <c r="AA374">
        <v>2</v>
      </c>
      <c r="AB374">
        <f>COUNTIFS('k vyplneni'!O:O,"A",'k vyplneni'!H:H,C374)</f>
        <v>0</v>
      </c>
    </row>
    <row r="375" spans="1:28" x14ac:dyDescent="0.25">
      <c r="A375" t="s">
        <v>124</v>
      </c>
      <c r="B375" t="s">
        <v>498</v>
      </c>
      <c r="C375">
        <v>194859</v>
      </c>
      <c r="D375" t="s">
        <v>69</v>
      </c>
      <c r="E375">
        <v>4</v>
      </c>
      <c r="F375">
        <f>VLOOKUP(B375,'k vyplneni'!A:F,5,0)</f>
        <v>0</v>
      </c>
      <c r="G375">
        <v>3</v>
      </c>
      <c r="I375">
        <f t="shared" si="15"/>
        <v>3</v>
      </c>
      <c r="J375">
        <v>3</v>
      </c>
      <c r="K375">
        <v>1</v>
      </c>
      <c r="L375">
        <v>0</v>
      </c>
      <c r="M375">
        <f>COUNTIFS('k vyplneni'!O:O,"A",'k vyplneni'!Q:Q,"OBAM",'k vyplneni'!H:H,C375)</f>
        <v>0</v>
      </c>
      <c r="N375">
        <f t="shared" si="16"/>
        <v>0</v>
      </c>
      <c r="O375">
        <f t="shared" si="17"/>
        <v>0</v>
      </c>
      <c r="P375" t="str">
        <f>IF('k vyplneni'!E379="A",VLOOKUP('k vyplneni'!A379,B:H,7,0),"")</f>
        <v/>
      </c>
      <c r="Y375">
        <v>3</v>
      </c>
      <c r="Z375" t="e">
        <v>#N/A</v>
      </c>
      <c r="AA375">
        <v>3</v>
      </c>
      <c r="AB375">
        <f>COUNTIFS('k vyplneni'!O:O,"A",'k vyplneni'!H:H,C375)</f>
        <v>0</v>
      </c>
    </row>
    <row r="376" spans="1:28" x14ac:dyDescent="0.25">
      <c r="A376" t="s">
        <v>124</v>
      </c>
      <c r="B376" t="s">
        <v>499</v>
      </c>
      <c r="C376">
        <v>194867</v>
      </c>
      <c r="D376" t="s">
        <v>69</v>
      </c>
      <c r="E376">
        <v>23</v>
      </c>
      <c r="F376">
        <f>VLOOKUP(B376,'k vyplneni'!A:F,5,0)</f>
        <v>0</v>
      </c>
      <c r="G376">
        <v>16</v>
      </c>
      <c r="I376">
        <f t="shared" si="15"/>
        <v>14</v>
      </c>
      <c r="J376">
        <v>14</v>
      </c>
      <c r="K376">
        <v>7</v>
      </c>
      <c r="L376">
        <v>2</v>
      </c>
      <c r="M376">
        <f>COUNTIFS('k vyplneni'!O:O,"A",'k vyplneni'!Q:Q,"OBAM",'k vyplneni'!H:H,C376)</f>
        <v>0</v>
      </c>
      <c r="N376">
        <f t="shared" si="16"/>
        <v>16.670000000000002</v>
      </c>
      <c r="O376">
        <f t="shared" si="17"/>
        <v>16.670000000000002</v>
      </c>
      <c r="P376" t="str">
        <f>IF('k vyplneni'!E380="A",VLOOKUP('k vyplneni'!A380,B:H,7,0),"")</f>
        <v/>
      </c>
      <c r="Y376">
        <v>10</v>
      </c>
      <c r="Z376" t="e">
        <v>#N/A</v>
      </c>
      <c r="AA376">
        <v>10</v>
      </c>
      <c r="AB376">
        <f>COUNTIFS('k vyplneni'!O:O,"A",'k vyplneni'!H:H,C376)</f>
        <v>0</v>
      </c>
    </row>
    <row r="377" spans="1:28" x14ac:dyDescent="0.25">
      <c r="A377" t="s">
        <v>124</v>
      </c>
      <c r="B377" t="s">
        <v>500</v>
      </c>
      <c r="C377">
        <v>194875</v>
      </c>
      <c r="D377" t="s">
        <v>69</v>
      </c>
      <c r="E377">
        <v>38</v>
      </c>
      <c r="F377">
        <f>VLOOKUP(B377,'k vyplneni'!A:F,5,0)</f>
        <v>0</v>
      </c>
      <c r="G377">
        <v>15</v>
      </c>
      <c r="I377">
        <f t="shared" si="15"/>
        <v>11</v>
      </c>
      <c r="J377">
        <v>11</v>
      </c>
      <c r="K377">
        <v>23</v>
      </c>
      <c r="L377">
        <v>2</v>
      </c>
      <c r="M377">
        <f>COUNTIFS('k vyplneni'!O:O,"A",'k vyplneni'!Q:Q,"OBAM",'k vyplneni'!H:H,C377)</f>
        <v>0</v>
      </c>
      <c r="N377">
        <f t="shared" si="16"/>
        <v>16.670000000000002</v>
      </c>
      <c r="O377">
        <f t="shared" si="17"/>
        <v>16.670000000000002</v>
      </c>
      <c r="P377" t="str">
        <f>IF('k vyplneni'!E381="A",VLOOKUP('k vyplneni'!A381,B:H,7,0),"")</f>
        <v/>
      </c>
      <c r="Y377">
        <v>10</v>
      </c>
      <c r="Z377" t="e">
        <v>#N/A</v>
      </c>
      <c r="AA377">
        <v>10</v>
      </c>
      <c r="AB377">
        <f>COUNTIFS('k vyplneni'!O:O,"A",'k vyplneni'!H:H,C377)</f>
        <v>0</v>
      </c>
    </row>
    <row r="378" spans="1:28" x14ac:dyDescent="0.25">
      <c r="A378" t="s">
        <v>124</v>
      </c>
      <c r="B378" t="s">
        <v>501</v>
      </c>
      <c r="C378">
        <v>194891</v>
      </c>
      <c r="D378" t="s">
        <v>69</v>
      </c>
      <c r="E378">
        <v>104</v>
      </c>
      <c r="F378">
        <f>VLOOKUP(B378,'k vyplneni'!A:F,5,0)</f>
        <v>0</v>
      </c>
      <c r="G378">
        <v>75</v>
      </c>
      <c r="I378">
        <f t="shared" si="15"/>
        <v>64</v>
      </c>
      <c r="J378">
        <v>64</v>
      </c>
      <c r="K378">
        <v>29</v>
      </c>
      <c r="L378">
        <v>11</v>
      </c>
      <c r="M378">
        <f>COUNTIFS('k vyplneni'!O:O,"A",'k vyplneni'!Q:Q,"OBAM",'k vyplneni'!H:H,C378)</f>
        <v>0</v>
      </c>
      <c r="N378">
        <f t="shared" si="16"/>
        <v>14.86</v>
      </c>
      <c r="O378">
        <f t="shared" si="17"/>
        <v>14.86</v>
      </c>
      <c r="P378" t="str">
        <f>IF('k vyplneni'!E382="A",VLOOKUP('k vyplneni'!A382,B:H,7,0),"")</f>
        <v/>
      </c>
      <c r="Y378">
        <v>63</v>
      </c>
      <c r="Z378" t="e">
        <v>#N/A</v>
      </c>
      <c r="AA378">
        <v>63</v>
      </c>
      <c r="AB378">
        <f>COUNTIFS('k vyplneni'!O:O,"A",'k vyplneni'!H:H,C378)</f>
        <v>0</v>
      </c>
    </row>
    <row r="379" spans="1:28" x14ac:dyDescent="0.25">
      <c r="A379" t="s">
        <v>124</v>
      </c>
      <c r="B379" t="s">
        <v>502</v>
      </c>
      <c r="C379">
        <v>194905</v>
      </c>
      <c r="D379" t="s">
        <v>69</v>
      </c>
      <c r="E379">
        <v>47</v>
      </c>
      <c r="F379">
        <f>VLOOKUP(B379,'k vyplneni'!A:F,5,0)</f>
        <v>0</v>
      </c>
      <c r="G379">
        <v>40</v>
      </c>
      <c r="I379">
        <f t="shared" si="15"/>
        <v>40</v>
      </c>
      <c r="J379">
        <v>40</v>
      </c>
      <c r="K379">
        <v>7</v>
      </c>
      <c r="L379">
        <v>0</v>
      </c>
      <c r="M379">
        <f>COUNTIFS('k vyplneni'!O:O,"A",'k vyplneni'!Q:Q,"OBAM",'k vyplneni'!H:H,C379)</f>
        <v>0</v>
      </c>
      <c r="N379">
        <f t="shared" si="16"/>
        <v>0</v>
      </c>
      <c r="O379">
        <f t="shared" si="17"/>
        <v>0</v>
      </c>
      <c r="P379" t="str">
        <f>IF('k vyplneni'!E383="A",VLOOKUP('k vyplneni'!A383,B:H,7,0),"")</f>
        <v/>
      </c>
      <c r="Y379">
        <v>36</v>
      </c>
      <c r="Z379" t="e">
        <v>#N/A</v>
      </c>
      <c r="AA379">
        <v>36</v>
      </c>
      <c r="AB379">
        <f>COUNTIFS('k vyplneni'!O:O,"A",'k vyplneni'!H:H,C379)</f>
        <v>0</v>
      </c>
    </row>
    <row r="380" spans="1:28" x14ac:dyDescent="0.25">
      <c r="A380" t="s">
        <v>124</v>
      </c>
      <c r="B380" t="s">
        <v>503</v>
      </c>
      <c r="C380">
        <v>194913</v>
      </c>
      <c r="D380" t="s">
        <v>69</v>
      </c>
      <c r="E380">
        <v>24</v>
      </c>
      <c r="F380">
        <f>VLOOKUP(B380,'k vyplneni'!A:F,5,0)</f>
        <v>0</v>
      </c>
      <c r="G380">
        <v>24</v>
      </c>
      <c r="I380">
        <f t="shared" si="15"/>
        <v>20</v>
      </c>
      <c r="J380">
        <v>20</v>
      </c>
      <c r="L380">
        <v>4</v>
      </c>
      <c r="M380">
        <f>COUNTIFS('k vyplneni'!O:O,"A",'k vyplneni'!Q:Q,"OBAM",'k vyplneni'!H:H,C380)</f>
        <v>0</v>
      </c>
      <c r="N380">
        <f t="shared" si="16"/>
        <v>22.22</v>
      </c>
      <c r="O380">
        <f t="shared" si="17"/>
        <v>22.22</v>
      </c>
      <c r="P380" t="str">
        <f>IF('k vyplneni'!E384="A",VLOOKUP('k vyplneni'!A384,B:H,7,0),"")</f>
        <v/>
      </c>
      <c r="Y380">
        <v>14</v>
      </c>
      <c r="Z380" t="e">
        <v>#N/A</v>
      </c>
      <c r="AA380">
        <v>14</v>
      </c>
      <c r="AB380">
        <f>COUNTIFS('k vyplneni'!O:O,"A",'k vyplneni'!H:H,C380)</f>
        <v>0</v>
      </c>
    </row>
    <row r="381" spans="1:28" x14ac:dyDescent="0.25">
      <c r="A381" t="s">
        <v>124</v>
      </c>
      <c r="B381" t="s">
        <v>504</v>
      </c>
      <c r="C381">
        <v>194930</v>
      </c>
      <c r="D381" t="s">
        <v>69</v>
      </c>
      <c r="E381">
        <v>3</v>
      </c>
      <c r="F381">
        <f>VLOOKUP(B381,'k vyplneni'!A:F,5,0)</f>
        <v>0</v>
      </c>
      <c r="G381">
        <v>3</v>
      </c>
      <c r="I381">
        <f t="shared" si="15"/>
        <v>3</v>
      </c>
      <c r="J381">
        <v>3</v>
      </c>
      <c r="L381">
        <v>0</v>
      </c>
      <c r="M381">
        <f>COUNTIFS('k vyplneni'!O:O,"A",'k vyplneni'!Q:Q,"OBAM",'k vyplneni'!H:H,C381)</f>
        <v>0</v>
      </c>
      <c r="N381">
        <f t="shared" si="16"/>
        <v>0</v>
      </c>
      <c r="O381">
        <f t="shared" si="17"/>
        <v>0</v>
      </c>
      <c r="P381" t="str">
        <f>IF('k vyplneni'!E385="A",VLOOKUP('k vyplneni'!A385,B:H,7,0),"")</f>
        <v/>
      </c>
      <c r="Y381">
        <v>3</v>
      </c>
      <c r="Z381" t="e">
        <v>#N/A</v>
      </c>
      <c r="AA381">
        <v>3</v>
      </c>
      <c r="AB381">
        <f>COUNTIFS('k vyplneni'!O:O,"A",'k vyplneni'!H:H,C381)</f>
        <v>0</v>
      </c>
    </row>
    <row r="382" spans="1:28" x14ac:dyDescent="0.25">
      <c r="A382" t="s">
        <v>124</v>
      </c>
      <c r="B382" t="s">
        <v>505</v>
      </c>
      <c r="C382">
        <v>27791</v>
      </c>
      <c r="D382" t="s">
        <v>69</v>
      </c>
      <c r="E382">
        <v>17</v>
      </c>
      <c r="F382">
        <f>VLOOKUP(B382,'k vyplneni'!A:F,5,0)</f>
        <v>0</v>
      </c>
      <c r="G382">
        <v>16</v>
      </c>
      <c r="I382">
        <f t="shared" si="15"/>
        <v>16</v>
      </c>
      <c r="J382">
        <v>16</v>
      </c>
      <c r="K382">
        <v>1</v>
      </c>
      <c r="L382">
        <v>0</v>
      </c>
      <c r="M382">
        <f>COUNTIFS('k vyplneni'!O:O,"A",'k vyplneni'!Q:Q,"OBAM",'k vyplneni'!H:H,C382)</f>
        <v>0</v>
      </c>
      <c r="N382">
        <f t="shared" si="16"/>
        <v>0</v>
      </c>
      <c r="O382">
        <f t="shared" si="17"/>
        <v>0</v>
      </c>
      <c r="P382" t="str">
        <f>IF('k vyplneni'!E386="A",VLOOKUP('k vyplneni'!A386,B:H,7,0),"")</f>
        <v/>
      </c>
      <c r="Y382">
        <v>14</v>
      </c>
      <c r="Z382" t="e">
        <v>#N/A</v>
      </c>
      <c r="AA382">
        <v>14</v>
      </c>
      <c r="AB382">
        <f>COUNTIFS('k vyplneni'!O:O,"A",'k vyplneni'!H:H,C382)</f>
        <v>0</v>
      </c>
    </row>
    <row r="383" spans="1:28" x14ac:dyDescent="0.25">
      <c r="A383" t="s">
        <v>124</v>
      </c>
      <c r="B383" t="s">
        <v>506</v>
      </c>
      <c r="C383">
        <v>303241</v>
      </c>
      <c r="D383" t="s">
        <v>69</v>
      </c>
      <c r="E383">
        <v>13</v>
      </c>
      <c r="F383">
        <f>VLOOKUP(B383,'k vyplneni'!A:F,5,0)</f>
        <v>0</v>
      </c>
      <c r="G383">
        <v>12</v>
      </c>
      <c r="I383">
        <f t="shared" si="15"/>
        <v>12</v>
      </c>
      <c r="J383">
        <v>12</v>
      </c>
      <c r="K383">
        <v>1</v>
      </c>
      <c r="L383">
        <v>0</v>
      </c>
      <c r="M383">
        <f>COUNTIFS('k vyplneni'!O:O,"A",'k vyplneni'!Q:Q,"OBAM",'k vyplneni'!H:H,C383)</f>
        <v>0</v>
      </c>
      <c r="N383">
        <f t="shared" si="16"/>
        <v>0</v>
      </c>
      <c r="O383">
        <f t="shared" si="17"/>
        <v>0</v>
      </c>
      <c r="P383" t="str">
        <f>IF('k vyplneni'!E387="A",VLOOKUP('k vyplneni'!A387,B:H,7,0),"")</f>
        <v/>
      </c>
      <c r="Y383">
        <v>12</v>
      </c>
      <c r="Z383" t="e">
        <v>#N/A</v>
      </c>
      <c r="AA383">
        <v>12</v>
      </c>
      <c r="AB383">
        <f>COUNTIFS('k vyplneni'!O:O,"A",'k vyplneni'!H:H,C383)</f>
        <v>0</v>
      </c>
    </row>
    <row r="384" spans="1:28" x14ac:dyDescent="0.25">
      <c r="A384" t="s">
        <v>124</v>
      </c>
      <c r="B384" t="s">
        <v>507</v>
      </c>
      <c r="C384">
        <v>325341</v>
      </c>
      <c r="D384" t="s">
        <v>69</v>
      </c>
      <c r="E384">
        <v>12</v>
      </c>
      <c r="F384">
        <f>VLOOKUP(B384,'k vyplneni'!A:F,5,0)</f>
        <v>0</v>
      </c>
      <c r="G384">
        <v>12</v>
      </c>
      <c r="I384">
        <f t="shared" si="15"/>
        <v>12</v>
      </c>
      <c r="J384">
        <v>12</v>
      </c>
      <c r="L384">
        <v>0</v>
      </c>
      <c r="M384">
        <f>COUNTIFS('k vyplneni'!O:O,"A",'k vyplneni'!Q:Q,"OBAM",'k vyplneni'!H:H,C384)</f>
        <v>0</v>
      </c>
      <c r="N384">
        <f t="shared" si="16"/>
        <v>0</v>
      </c>
      <c r="O384">
        <f t="shared" si="17"/>
        <v>0</v>
      </c>
      <c r="P384" t="str">
        <f>IF('k vyplneni'!E388="A",VLOOKUP('k vyplneni'!A388,B:H,7,0),"")</f>
        <v/>
      </c>
      <c r="Y384">
        <v>11</v>
      </c>
      <c r="Z384" t="e">
        <v>#N/A</v>
      </c>
      <c r="AA384">
        <v>11</v>
      </c>
      <c r="AB384">
        <f>COUNTIFS('k vyplneni'!O:O,"A",'k vyplneni'!H:H,C384)</f>
        <v>0</v>
      </c>
    </row>
    <row r="385" spans="1:28" x14ac:dyDescent="0.25">
      <c r="A385" t="s">
        <v>124</v>
      </c>
      <c r="B385" t="s">
        <v>508</v>
      </c>
      <c r="C385">
        <v>3549</v>
      </c>
      <c r="D385" t="s">
        <v>69</v>
      </c>
      <c r="E385">
        <v>155</v>
      </c>
      <c r="F385">
        <f>VLOOKUP(B385,'k vyplneni'!A:F,5,0)</f>
        <v>0</v>
      </c>
      <c r="G385">
        <v>127</v>
      </c>
      <c r="I385">
        <f t="shared" si="15"/>
        <v>119</v>
      </c>
      <c r="J385">
        <v>119</v>
      </c>
      <c r="K385">
        <v>28</v>
      </c>
      <c r="L385">
        <v>8</v>
      </c>
      <c r="M385">
        <f>COUNTIFS('k vyplneni'!O:O,"A",'k vyplneni'!Q:Q,"OBAM",'k vyplneni'!H:H,C385)</f>
        <v>0</v>
      </c>
      <c r="N385">
        <f t="shared" si="16"/>
        <v>6.5</v>
      </c>
      <c r="O385">
        <f t="shared" si="17"/>
        <v>6.5</v>
      </c>
      <c r="P385" t="str">
        <f>IF('k vyplneni'!E389="A",VLOOKUP('k vyplneni'!A389,B:H,7,0),"")</f>
        <v/>
      </c>
      <c r="Y385">
        <v>115</v>
      </c>
      <c r="Z385" t="e">
        <v>#N/A</v>
      </c>
      <c r="AA385">
        <v>115</v>
      </c>
      <c r="AB385">
        <f>COUNTIFS('k vyplneni'!O:O,"A",'k vyplneni'!H:H,C385)</f>
        <v>0</v>
      </c>
    </row>
    <row r="386" spans="1:28" x14ac:dyDescent="0.25">
      <c r="A386" t="s">
        <v>124</v>
      </c>
      <c r="B386" t="s">
        <v>509</v>
      </c>
      <c r="C386">
        <v>157007</v>
      </c>
      <c r="D386" t="s">
        <v>69</v>
      </c>
      <c r="E386">
        <v>16</v>
      </c>
      <c r="F386">
        <f>VLOOKUP(B386,'k vyplneni'!A:F,5,0)</f>
        <v>0</v>
      </c>
      <c r="G386">
        <v>12</v>
      </c>
      <c r="I386">
        <f t="shared" si="15"/>
        <v>12</v>
      </c>
      <c r="J386">
        <v>12</v>
      </c>
      <c r="K386">
        <v>4</v>
      </c>
      <c r="L386">
        <v>0</v>
      </c>
      <c r="M386">
        <f>COUNTIFS('k vyplneni'!O:O,"A",'k vyplneni'!Q:Q,"OBAM",'k vyplneni'!H:H,C386)</f>
        <v>0</v>
      </c>
      <c r="N386">
        <f t="shared" si="16"/>
        <v>0</v>
      </c>
      <c r="O386">
        <f t="shared" si="17"/>
        <v>0</v>
      </c>
      <c r="P386" t="str">
        <f>IF('k vyplneni'!E390="A",VLOOKUP('k vyplneni'!A390,B:H,7,0),"")</f>
        <v/>
      </c>
      <c r="Y386">
        <v>12</v>
      </c>
      <c r="Z386" t="e">
        <v>#N/A</v>
      </c>
      <c r="AA386">
        <v>12</v>
      </c>
      <c r="AB386">
        <f>COUNTIFS('k vyplneni'!O:O,"A",'k vyplneni'!H:H,C386)</f>
        <v>0</v>
      </c>
    </row>
    <row r="387" spans="1:28" x14ac:dyDescent="0.25">
      <c r="A387" t="s">
        <v>124</v>
      </c>
      <c r="B387" t="s">
        <v>510</v>
      </c>
      <c r="C387">
        <v>157015</v>
      </c>
      <c r="D387" t="s">
        <v>69</v>
      </c>
      <c r="E387">
        <v>36</v>
      </c>
      <c r="F387">
        <f>VLOOKUP(B387,'k vyplneni'!A:F,5,0)</f>
        <v>0</v>
      </c>
      <c r="G387">
        <v>27</v>
      </c>
      <c r="I387">
        <f t="shared" ref="I387:I448" si="18">J387-H387</f>
        <v>27</v>
      </c>
      <c r="J387">
        <v>27</v>
      </c>
      <c r="K387">
        <v>9</v>
      </c>
      <c r="L387">
        <v>0</v>
      </c>
      <c r="M387">
        <f>COUNTIFS('k vyplneni'!O:O,"A",'k vyplneni'!Q:Q,"OBAM",'k vyplneni'!H:H,C387)</f>
        <v>0</v>
      </c>
      <c r="N387">
        <f t="shared" ref="N387:N448" si="19">ROUND((L387+M387)/(Y387+L387)*100,2)</f>
        <v>0</v>
      </c>
      <c r="O387">
        <f t="shared" ref="O387:O448" si="20">ROUND((L387+M387)/(AA387+L387)*100,2)</f>
        <v>0</v>
      </c>
      <c r="P387" t="str">
        <f>IF('k vyplneni'!E391="A",VLOOKUP('k vyplneni'!A391,B:H,7,0),"")</f>
        <v/>
      </c>
      <c r="Y387">
        <v>27</v>
      </c>
      <c r="Z387" t="e">
        <v>#N/A</v>
      </c>
      <c r="AA387">
        <v>27</v>
      </c>
      <c r="AB387">
        <f>COUNTIFS('k vyplneni'!O:O,"A",'k vyplneni'!H:H,C387)</f>
        <v>0</v>
      </c>
    </row>
    <row r="388" spans="1:28" x14ac:dyDescent="0.25">
      <c r="A388" t="s">
        <v>124</v>
      </c>
      <c r="B388" t="s">
        <v>511</v>
      </c>
      <c r="C388">
        <v>197491</v>
      </c>
      <c r="D388" t="s">
        <v>69</v>
      </c>
      <c r="E388">
        <v>32</v>
      </c>
      <c r="F388">
        <f>VLOOKUP(B388,'k vyplneni'!A:F,5,0)</f>
        <v>0</v>
      </c>
      <c r="G388">
        <v>31</v>
      </c>
      <c r="I388">
        <f t="shared" si="18"/>
        <v>31</v>
      </c>
      <c r="J388">
        <v>31</v>
      </c>
      <c r="K388">
        <v>1</v>
      </c>
      <c r="L388">
        <v>0</v>
      </c>
      <c r="M388">
        <f>COUNTIFS('k vyplneni'!O:O,"A",'k vyplneni'!Q:Q,"OBAM",'k vyplneni'!H:H,C388)</f>
        <v>0</v>
      </c>
      <c r="N388">
        <f t="shared" si="19"/>
        <v>0</v>
      </c>
      <c r="O388">
        <f t="shared" si="20"/>
        <v>0</v>
      </c>
      <c r="P388" t="str">
        <f>IF('k vyplneni'!E392="A",VLOOKUP('k vyplneni'!A392,B:H,7,0),"")</f>
        <v/>
      </c>
      <c r="Y388">
        <v>31</v>
      </c>
      <c r="Z388" t="e">
        <v>#N/A</v>
      </c>
      <c r="AA388">
        <v>31</v>
      </c>
      <c r="AB388">
        <f>COUNTIFS('k vyplneni'!O:O,"A",'k vyplneni'!H:H,C388)</f>
        <v>0</v>
      </c>
    </row>
    <row r="389" spans="1:28" x14ac:dyDescent="0.25">
      <c r="A389" t="s">
        <v>124</v>
      </c>
      <c r="B389" t="s">
        <v>512</v>
      </c>
      <c r="C389">
        <v>197505</v>
      </c>
      <c r="D389" t="s">
        <v>69</v>
      </c>
      <c r="E389">
        <v>50</v>
      </c>
      <c r="F389">
        <f>VLOOKUP(B389,'k vyplneni'!A:F,5,0)</f>
        <v>0</v>
      </c>
      <c r="G389">
        <v>49</v>
      </c>
      <c r="I389">
        <f t="shared" si="18"/>
        <v>49</v>
      </c>
      <c r="J389">
        <v>49</v>
      </c>
      <c r="K389">
        <v>1</v>
      </c>
      <c r="L389">
        <v>0</v>
      </c>
      <c r="M389">
        <f>COUNTIFS('k vyplneni'!O:O,"A",'k vyplneni'!Q:Q,"OBAM",'k vyplneni'!H:H,C389)</f>
        <v>0</v>
      </c>
      <c r="N389">
        <f t="shared" si="19"/>
        <v>0</v>
      </c>
      <c r="O389">
        <f t="shared" si="20"/>
        <v>0</v>
      </c>
      <c r="P389" t="str">
        <f>IF('k vyplneni'!E393="A",VLOOKUP('k vyplneni'!A393,B:H,7,0),"")</f>
        <v/>
      </c>
      <c r="Y389">
        <v>45</v>
      </c>
      <c r="Z389" t="e">
        <v>#N/A</v>
      </c>
      <c r="AA389">
        <v>45</v>
      </c>
      <c r="AB389">
        <f>COUNTIFS('k vyplneni'!O:O,"A",'k vyplneni'!H:H,C389)</f>
        <v>0</v>
      </c>
    </row>
    <row r="390" spans="1:28" x14ac:dyDescent="0.25">
      <c r="A390" t="s">
        <v>124</v>
      </c>
      <c r="B390" t="s">
        <v>513</v>
      </c>
      <c r="C390">
        <v>303305</v>
      </c>
      <c r="D390" t="s">
        <v>69</v>
      </c>
      <c r="E390">
        <v>17</v>
      </c>
      <c r="F390">
        <f>VLOOKUP(B390,'k vyplneni'!A:F,5,0)</f>
        <v>0</v>
      </c>
      <c r="G390">
        <v>15</v>
      </c>
      <c r="I390">
        <f t="shared" si="18"/>
        <v>9</v>
      </c>
      <c r="J390">
        <v>9</v>
      </c>
      <c r="K390">
        <v>2</v>
      </c>
      <c r="L390">
        <v>3</v>
      </c>
      <c r="M390">
        <f>COUNTIFS('k vyplneni'!O:O,"A",'k vyplneni'!Q:Q,"OBAM",'k vyplneni'!H:H,C390)</f>
        <v>0</v>
      </c>
      <c r="N390">
        <f t="shared" si="19"/>
        <v>25</v>
      </c>
      <c r="O390">
        <f t="shared" si="20"/>
        <v>25</v>
      </c>
      <c r="P390" t="str">
        <f>IF('k vyplneni'!E394="A",VLOOKUP('k vyplneni'!A394,B:H,7,0),"")</f>
        <v/>
      </c>
      <c r="Y390">
        <v>9</v>
      </c>
      <c r="Z390" t="e">
        <v>#N/A</v>
      </c>
      <c r="AA390">
        <v>9</v>
      </c>
      <c r="AB390">
        <f>COUNTIFS('k vyplneni'!O:O,"A",'k vyplneni'!H:H,C390)</f>
        <v>0</v>
      </c>
    </row>
    <row r="391" spans="1:28" x14ac:dyDescent="0.25">
      <c r="A391" t="s">
        <v>124</v>
      </c>
      <c r="B391" t="s">
        <v>514</v>
      </c>
      <c r="C391">
        <v>319023</v>
      </c>
      <c r="D391" t="s">
        <v>69</v>
      </c>
      <c r="E391">
        <v>14</v>
      </c>
      <c r="F391">
        <f>VLOOKUP(B391,'k vyplneni'!A:F,5,0)</f>
        <v>0</v>
      </c>
      <c r="G391">
        <v>12</v>
      </c>
      <c r="I391">
        <f t="shared" si="18"/>
        <v>9</v>
      </c>
      <c r="J391">
        <v>9</v>
      </c>
      <c r="K391">
        <v>2</v>
      </c>
      <c r="L391">
        <v>1</v>
      </c>
      <c r="M391">
        <f>COUNTIFS('k vyplneni'!O:O,"A",'k vyplneni'!Q:Q,"OBAM",'k vyplneni'!H:H,C391)</f>
        <v>0</v>
      </c>
      <c r="N391">
        <f t="shared" si="19"/>
        <v>25</v>
      </c>
      <c r="O391">
        <f t="shared" si="20"/>
        <v>25</v>
      </c>
      <c r="P391" t="str">
        <f>IF('k vyplneni'!E395="A",VLOOKUP('k vyplneni'!A395,B:H,7,0),"")</f>
        <v/>
      </c>
      <c r="Y391">
        <v>3</v>
      </c>
      <c r="Z391" t="e">
        <v>#N/A</v>
      </c>
      <c r="AA391">
        <v>3</v>
      </c>
      <c r="AB391">
        <f>COUNTIFS('k vyplneni'!O:O,"A",'k vyplneni'!H:H,C391)</f>
        <v>0</v>
      </c>
    </row>
    <row r="392" spans="1:28" x14ac:dyDescent="0.25">
      <c r="A392" t="s">
        <v>124</v>
      </c>
      <c r="B392" t="s">
        <v>515</v>
      </c>
      <c r="C392">
        <v>68896</v>
      </c>
      <c r="D392" t="s">
        <v>69</v>
      </c>
      <c r="E392">
        <v>52</v>
      </c>
      <c r="F392">
        <f>VLOOKUP(B392,'k vyplneni'!A:F,5,0)</f>
        <v>0</v>
      </c>
      <c r="G392">
        <v>18</v>
      </c>
      <c r="I392">
        <f t="shared" si="18"/>
        <v>18</v>
      </c>
      <c r="J392">
        <v>18</v>
      </c>
      <c r="K392">
        <v>34</v>
      </c>
      <c r="L392">
        <v>0</v>
      </c>
      <c r="M392">
        <f>COUNTIFS('k vyplneni'!O:O,"A",'k vyplneni'!Q:Q,"OBAM",'k vyplneni'!H:H,C392)</f>
        <v>0</v>
      </c>
      <c r="N392">
        <f t="shared" si="19"/>
        <v>0</v>
      </c>
      <c r="O392">
        <f t="shared" si="20"/>
        <v>0</v>
      </c>
      <c r="P392" t="str">
        <f>IF('k vyplneni'!E396="A",VLOOKUP('k vyplneni'!A396,B:H,7,0),"")</f>
        <v/>
      </c>
      <c r="Y392">
        <v>9</v>
      </c>
      <c r="Z392" t="e">
        <v>#N/A</v>
      </c>
      <c r="AA392">
        <v>9</v>
      </c>
      <c r="AB392">
        <f>COUNTIFS('k vyplneni'!O:O,"A",'k vyplneni'!H:H,C392)</f>
        <v>0</v>
      </c>
    </row>
    <row r="393" spans="1:28" x14ac:dyDescent="0.25">
      <c r="A393" t="s">
        <v>124</v>
      </c>
      <c r="B393" t="s">
        <v>516</v>
      </c>
      <c r="C393">
        <v>99422</v>
      </c>
      <c r="D393" t="s">
        <v>69</v>
      </c>
      <c r="E393">
        <v>12</v>
      </c>
      <c r="F393">
        <f>VLOOKUP(B393,'k vyplneni'!A:F,5,0)</f>
        <v>0</v>
      </c>
      <c r="G393">
        <v>12</v>
      </c>
      <c r="I393">
        <f t="shared" si="18"/>
        <v>12</v>
      </c>
      <c r="J393">
        <v>12</v>
      </c>
      <c r="L393">
        <v>0</v>
      </c>
      <c r="M393">
        <f>COUNTIFS('k vyplneni'!O:O,"A",'k vyplneni'!Q:Q,"OBAM",'k vyplneni'!H:H,C393)</f>
        <v>0</v>
      </c>
      <c r="N393">
        <f t="shared" si="19"/>
        <v>0</v>
      </c>
      <c r="O393">
        <f t="shared" si="20"/>
        <v>0</v>
      </c>
      <c r="P393" t="str">
        <f>IF('k vyplneni'!E397="A",VLOOKUP('k vyplneni'!A397,B:H,7,0),"")</f>
        <v/>
      </c>
      <c r="Y393">
        <v>9</v>
      </c>
      <c r="Z393" t="e">
        <v>#N/A</v>
      </c>
      <c r="AA393">
        <v>9</v>
      </c>
      <c r="AB393">
        <f>COUNTIFS('k vyplneni'!O:O,"A",'k vyplneni'!H:H,C393)</f>
        <v>0</v>
      </c>
    </row>
    <row r="394" spans="1:28" x14ac:dyDescent="0.25">
      <c r="A394" t="s">
        <v>124</v>
      </c>
      <c r="B394" t="s">
        <v>517</v>
      </c>
      <c r="C394">
        <v>99473</v>
      </c>
      <c r="D394" t="s">
        <v>72</v>
      </c>
      <c r="E394">
        <v>4</v>
      </c>
      <c r="F394">
        <f>VLOOKUP(B394,'k vyplneni'!A:F,5,0)</f>
        <v>0</v>
      </c>
      <c r="G394">
        <v>4</v>
      </c>
      <c r="I394">
        <f t="shared" si="18"/>
        <v>4</v>
      </c>
      <c r="J394">
        <v>4</v>
      </c>
      <c r="L394" t="e">
        <v>#N/A</v>
      </c>
      <c r="M394">
        <f>COUNTIFS('k vyplneni'!O:O,"A",'k vyplneni'!Q:Q,"OBAM",'k vyplneni'!H:H,C394)</f>
        <v>0</v>
      </c>
      <c r="N394" t="e">
        <f t="shared" si="19"/>
        <v>#N/A</v>
      </c>
      <c r="O394" t="e">
        <f t="shared" si="20"/>
        <v>#N/A</v>
      </c>
      <c r="P394" t="str">
        <f>IF('k vyplneni'!E398="A",VLOOKUP('k vyplneni'!A398,B:H,7,0),"")</f>
        <v/>
      </c>
      <c r="Y394" t="e">
        <v>#N/A</v>
      </c>
      <c r="Z394" t="e">
        <v>#N/A</v>
      </c>
      <c r="AA394" t="e">
        <v>#N/A</v>
      </c>
      <c r="AB394">
        <f>COUNTIFS('k vyplneni'!O:O,"A",'k vyplneni'!H:H,C394)</f>
        <v>0</v>
      </c>
    </row>
    <row r="395" spans="1:28" x14ac:dyDescent="0.25">
      <c r="A395" t="s">
        <v>124</v>
      </c>
      <c r="B395" t="s">
        <v>518</v>
      </c>
      <c r="C395">
        <v>99724</v>
      </c>
      <c r="D395" t="s">
        <v>69</v>
      </c>
      <c r="E395">
        <v>4</v>
      </c>
      <c r="F395">
        <f>VLOOKUP(B395,'k vyplneni'!A:F,5,0)</f>
        <v>0</v>
      </c>
      <c r="G395">
        <v>3</v>
      </c>
      <c r="I395">
        <f t="shared" si="18"/>
        <v>3</v>
      </c>
      <c r="J395">
        <v>3</v>
      </c>
      <c r="K395">
        <v>1</v>
      </c>
      <c r="L395">
        <v>0</v>
      </c>
      <c r="M395">
        <f>COUNTIFS('k vyplneni'!O:O,"A",'k vyplneni'!Q:Q,"OBAM",'k vyplneni'!H:H,C395)</f>
        <v>0</v>
      </c>
      <c r="N395">
        <f t="shared" si="19"/>
        <v>0</v>
      </c>
      <c r="O395">
        <f t="shared" si="20"/>
        <v>0</v>
      </c>
      <c r="P395" t="str">
        <f>IF('k vyplneni'!E399="A",VLOOKUP('k vyplneni'!A399,B:H,7,0),"")</f>
        <v/>
      </c>
      <c r="Y395">
        <v>1</v>
      </c>
      <c r="Z395" t="e">
        <v>#N/A</v>
      </c>
      <c r="AA395">
        <v>1</v>
      </c>
      <c r="AB395">
        <f>COUNTIFS('k vyplneni'!O:O,"A",'k vyplneni'!H:H,C395)</f>
        <v>0</v>
      </c>
    </row>
    <row r="396" spans="1:28" x14ac:dyDescent="0.25">
      <c r="A396" t="s">
        <v>124</v>
      </c>
      <c r="B396" t="s">
        <v>519</v>
      </c>
      <c r="C396">
        <v>22918</v>
      </c>
      <c r="D396" t="s">
        <v>71</v>
      </c>
      <c r="E396">
        <v>271</v>
      </c>
      <c r="F396">
        <f>VLOOKUP(B396,'k vyplneni'!A:F,5,0)</f>
        <v>0</v>
      </c>
      <c r="G396">
        <v>52</v>
      </c>
      <c r="H396">
        <v>3</v>
      </c>
      <c r="I396">
        <f t="shared" si="18"/>
        <v>49</v>
      </c>
      <c r="J396">
        <v>52</v>
      </c>
      <c r="K396">
        <v>219</v>
      </c>
      <c r="L396">
        <v>0</v>
      </c>
      <c r="M396">
        <f>COUNTIFS('k vyplneni'!O:O,"A",'k vyplneni'!Q:Q,"OBAM",'k vyplneni'!H:H,C396)</f>
        <v>0</v>
      </c>
      <c r="N396">
        <f t="shared" si="19"/>
        <v>0</v>
      </c>
      <c r="O396">
        <f t="shared" si="20"/>
        <v>0</v>
      </c>
      <c r="P396" t="str">
        <f>IF('k vyplneni'!E400="A",VLOOKUP('k vyplneni'!A400,B:H,7,0),"")</f>
        <v/>
      </c>
      <c r="Y396">
        <v>45</v>
      </c>
      <c r="Z396">
        <v>2</v>
      </c>
      <c r="AA396">
        <v>47</v>
      </c>
      <c r="AB396">
        <f>COUNTIFS('k vyplneni'!O:O,"A",'k vyplneni'!H:H,C396)</f>
        <v>0</v>
      </c>
    </row>
    <row r="397" spans="1:28" x14ac:dyDescent="0.25">
      <c r="A397" t="s">
        <v>124</v>
      </c>
      <c r="B397" t="s">
        <v>520</v>
      </c>
      <c r="C397">
        <v>22926</v>
      </c>
      <c r="D397" t="s">
        <v>67</v>
      </c>
      <c r="E397">
        <v>11</v>
      </c>
      <c r="F397">
        <f>VLOOKUP(B397,'k vyplneni'!A:F,5,0)</f>
        <v>0</v>
      </c>
      <c r="G397">
        <v>9</v>
      </c>
      <c r="I397">
        <f t="shared" si="18"/>
        <v>9</v>
      </c>
      <c r="J397">
        <v>9</v>
      </c>
      <c r="K397">
        <v>2</v>
      </c>
      <c r="L397">
        <v>0</v>
      </c>
      <c r="M397">
        <f>COUNTIFS('k vyplneni'!O:O,"A",'k vyplneni'!Q:Q,"OBAM",'k vyplneni'!H:H,C397)</f>
        <v>0</v>
      </c>
      <c r="N397">
        <f t="shared" si="19"/>
        <v>0</v>
      </c>
      <c r="O397">
        <f t="shared" si="20"/>
        <v>0</v>
      </c>
      <c r="P397" t="str">
        <f>IF('k vyplneni'!E401="A",VLOOKUP('k vyplneni'!A401,B:H,7,0),"")</f>
        <v/>
      </c>
      <c r="Y397">
        <v>5</v>
      </c>
      <c r="Z397" t="e">
        <v>#N/A</v>
      </c>
      <c r="AA397">
        <v>5</v>
      </c>
      <c r="AB397">
        <f>COUNTIFS('k vyplneni'!O:O,"A",'k vyplneni'!H:H,C397)</f>
        <v>0</v>
      </c>
    </row>
    <row r="398" spans="1:28" x14ac:dyDescent="0.25">
      <c r="A398" t="s">
        <v>124</v>
      </c>
      <c r="B398" t="s">
        <v>521</v>
      </c>
      <c r="C398">
        <v>41785</v>
      </c>
      <c r="D398" t="s">
        <v>71</v>
      </c>
      <c r="E398">
        <v>4</v>
      </c>
      <c r="F398">
        <f>VLOOKUP(B398,'k vyplneni'!A:F,5,0)</f>
        <v>0</v>
      </c>
      <c r="G398">
        <v>3</v>
      </c>
      <c r="H398">
        <v>1</v>
      </c>
      <c r="I398">
        <f t="shared" si="18"/>
        <v>2</v>
      </c>
      <c r="J398">
        <v>3</v>
      </c>
      <c r="K398">
        <v>1</v>
      </c>
      <c r="L398">
        <v>0</v>
      </c>
      <c r="M398">
        <f>COUNTIFS('k vyplneni'!O:O,"A",'k vyplneni'!Q:Q,"OBAM",'k vyplneni'!H:H,C398)</f>
        <v>0</v>
      </c>
      <c r="N398">
        <f t="shared" si="19"/>
        <v>0</v>
      </c>
      <c r="O398">
        <f t="shared" si="20"/>
        <v>0</v>
      </c>
      <c r="P398" t="str">
        <f>IF('k vyplneni'!E402="A",VLOOKUP('k vyplneni'!A402,B:H,7,0),"")</f>
        <v/>
      </c>
      <c r="Y398">
        <v>2</v>
      </c>
      <c r="Z398">
        <v>1</v>
      </c>
      <c r="AA398">
        <v>3</v>
      </c>
      <c r="AB398">
        <f>COUNTIFS('k vyplneni'!O:O,"A",'k vyplneni'!H:H,C398)</f>
        <v>0</v>
      </c>
    </row>
    <row r="399" spans="1:28" x14ac:dyDescent="0.25">
      <c r="A399" t="s">
        <v>124</v>
      </c>
      <c r="B399" t="s">
        <v>522</v>
      </c>
      <c r="C399">
        <v>41793</v>
      </c>
      <c r="D399" t="s">
        <v>71</v>
      </c>
      <c r="E399">
        <v>23</v>
      </c>
      <c r="F399">
        <f>VLOOKUP(B399,'k vyplneni'!A:F,5,0)</f>
        <v>0</v>
      </c>
      <c r="G399">
        <v>11</v>
      </c>
      <c r="H399">
        <v>4</v>
      </c>
      <c r="I399">
        <f t="shared" si="18"/>
        <v>7</v>
      </c>
      <c r="J399">
        <v>11</v>
      </c>
      <c r="K399">
        <v>12</v>
      </c>
      <c r="L399">
        <v>0</v>
      </c>
      <c r="M399">
        <f>COUNTIFS('k vyplneni'!O:O,"A",'k vyplneni'!Q:Q,"OBAM",'k vyplneni'!H:H,C399)</f>
        <v>0</v>
      </c>
      <c r="N399">
        <f t="shared" si="19"/>
        <v>0</v>
      </c>
      <c r="O399">
        <f t="shared" si="20"/>
        <v>0</v>
      </c>
      <c r="P399" t="str">
        <f>IF('k vyplneni'!E403="A",VLOOKUP('k vyplneni'!A403,B:H,7,0),"")</f>
        <v/>
      </c>
      <c r="Y399">
        <v>7</v>
      </c>
      <c r="Z399">
        <v>4</v>
      </c>
      <c r="AA399">
        <v>11</v>
      </c>
      <c r="AB399">
        <f>COUNTIFS('k vyplneni'!O:O,"A",'k vyplneni'!H:H,C399)</f>
        <v>0</v>
      </c>
    </row>
    <row r="400" spans="1:28" x14ac:dyDescent="0.25">
      <c r="A400" t="s">
        <v>124</v>
      </c>
      <c r="B400" t="s">
        <v>523</v>
      </c>
      <c r="C400">
        <v>43044</v>
      </c>
      <c r="D400" t="s">
        <v>69</v>
      </c>
      <c r="E400">
        <v>16</v>
      </c>
      <c r="F400">
        <f>VLOOKUP(B400,'k vyplneni'!A:F,5,0)</f>
        <v>0</v>
      </c>
      <c r="G400">
        <v>15</v>
      </c>
      <c r="I400">
        <f t="shared" si="18"/>
        <v>15</v>
      </c>
      <c r="J400">
        <v>15</v>
      </c>
      <c r="K400">
        <v>1</v>
      </c>
      <c r="L400">
        <v>0</v>
      </c>
      <c r="M400">
        <f>COUNTIFS('k vyplneni'!O:O,"A",'k vyplneni'!Q:Q,"OBAM",'k vyplneni'!H:H,C400)</f>
        <v>0</v>
      </c>
      <c r="N400">
        <f t="shared" si="19"/>
        <v>0</v>
      </c>
      <c r="O400">
        <f t="shared" si="20"/>
        <v>0</v>
      </c>
      <c r="P400" t="str">
        <f>IF('k vyplneni'!E404="A",VLOOKUP('k vyplneni'!A404,B:H,7,0),"")</f>
        <v/>
      </c>
      <c r="Y400">
        <v>13</v>
      </c>
      <c r="Z400" t="e">
        <v>#N/A</v>
      </c>
      <c r="AA400">
        <v>13</v>
      </c>
      <c r="AB400">
        <f>COUNTIFS('k vyplneni'!O:O,"A",'k vyplneni'!H:H,C400)</f>
        <v>0</v>
      </c>
    </row>
    <row r="401" spans="1:28" x14ac:dyDescent="0.25">
      <c r="A401" t="s">
        <v>124</v>
      </c>
      <c r="B401" t="s">
        <v>524</v>
      </c>
      <c r="C401">
        <v>66354</v>
      </c>
      <c r="D401" t="s">
        <v>71</v>
      </c>
      <c r="E401">
        <v>77</v>
      </c>
      <c r="F401">
        <f>VLOOKUP(B401,'k vyplneni'!A:F,5,0)</f>
        <v>0</v>
      </c>
      <c r="G401">
        <v>25</v>
      </c>
      <c r="H401">
        <v>6</v>
      </c>
      <c r="I401">
        <f t="shared" si="18"/>
        <v>19</v>
      </c>
      <c r="J401">
        <v>25</v>
      </c>
      <c r="K401">
        <v>52</v>
      </c>
      <c r="L401">
        <v>0</v>
      </c>
      <c r="M401">
        <f>COUNTIFS('k vyplneni'!O:O,"A",'k vyplneni'!Q:Q,"OBAM",'k vyplneni'!H:H,C401)</f>
        <v>0</v>
      </c>
      <c r="N401">
        <f t="shared" si="19"/>
        <v>0</v>
      </c>
      <c r="O401">
        <f t="shared" si="20"/>
        <v>0</v>
      </c>
      <c r="P401" t="str">
        <f>IF('k vyplneni'!E405="A",VLOOKUP('k vyplneni'!A405,B:H,7,0),"")</f>
        <v/>
      </c>
      <c r="Y401">
        <v>18</v>
      </c>
      <c r="Z401">
        <v>5</v>
      </c>
      <c r="AA401">
        <v>23</v>
      </c>
      <c r="AB401">
        <f>COUNTIFS('k vyplneni'!O:O,"A",'k vyplneni'!H:H,C401)</f>
        <v>0</v>
      </c>
    </row>
    <row r="402" spans="1:28" x14ac:dyDescent="0.25">
      <c r="A402" t="s">
        <v>124</v>
      </c>
      <c r="B402" t="s">
        <v>525</v>
      </c>
      <c r="C402">
        <v>66362</v>
      </c>
      <c r="D402" t="s">
        <v>71</v>
      </c>
      <c r="E402">
        <v>103</v>
      </c>
      <c r="F402">
        <f>VLOOKUP(B402,'k vyplneni'!A:F,5,0)</f>
        <v>0</v>
      </c>
      <c r="G402">
        <v>23</v>
      </c>
      <c r="H402">
        <v>8</v>
      </c>
      <c r="I402">
        <f t="shared" si="18"/>
        <v>15</v>
      </c>
      <c r="J402">
        <v>23</v>
      </c>
      <c r="K402">
        <v>80</v>
      </c>
      <c r="L402">
        <v>0</v>
      </c>
      <c r="M402">
        <f>COUNTIFS('k vyplneni'!O:O,"A",'k vyplneni'!Q:Q,"OBAM",'k vyplneni'!H:H,C402)</f>
        <v>0</v>
      </c>
      <c r="N402">
        <f t="shared" si="19"/>
        <v>0</v>
      </c>
      <c r="O402">
        <f t="shared" si="20"/>
        <v>0</v>
      </c>
      <c r="P402" t="str">
        <f>IF('k vyplneni'!E406="A",VLOOKUP('k vyplneni'!A406,B:H,7,0),"")</f>
        <v/>
      </c>
      <c r="Y402">
        <v>14</v>
      </c>
      <c r="Z402">
        <v>7</v>
      </c>
      <c r="AA402">
        <v>21</v>
      </c>
      <c r="AB402">
        <f>COUNTIFS('k vyplneni'!O:O,"A",'k vyplneni'!H:H,C402)</f>
        <v>0</v>
      </c>
    </row>
    <row r="403" spans="1:28" x14ac:dyDescent="0.25">
      <c r="A403" t="s">
        <v>124</v>
      </c>
      <c r="B403" t="s">
        <v>526</v>
      </c>
      <c r="C403">
        <v>66371</v>
      </c>
      <c r="D403" t="s">
        <v>67</v>
      </c>
      <c r="E403">
        <v>101</v>
      </c>
      <c r="F403">
        <f>VLOOKUP(B403,'k vyplneni'!A:F,5,0)</f>
        <v>0</v>
      </c>
      <c r="G403">
        <v>10</v>
      </c>
      <c r="I403">
        <f t="shared" si="18"/>
        <v>10</v>
      </c>
      <c r="J403">
        <v>10</v>
      </c>
      <c r="K403">
        <v>91</v>
      </c>
      <c r="L403">
        <v>0</v>
      </c>
      <c r="M403">
        <f>COUNTIFS('k vyplneni'!O:O,"A",'k vyplneni'!Q:Q,"OBAM",'k vyplneni'!H:H,C403)</f>
        <v>0</v>
      </c>
      <c r="N403">
        <f t="shared" si="19"/>
        <v>0</v>
      </c>
      <c r="O403">
        <f t="shared" si="20"/>
        <v>0</v>
      </c>
      <c r="P403" t="str">
        <f>IF('k vyplneni'!E407="A",VLOOKUP('k vyplneni'!A407,B:H,7,0),"")</f>
        <v/>
      </c>
      <c r="Y403">
        <v>6</v>
      </c>
      <c r="Z403" t="e">
        <v>#N/A</v>
      </c>
      <c r="AA403">
        <v>6</v>
      </c>
      <c r="AB403">
        <f>COUNTIFS('k vyplneni'!O:O,"A",'k vyplneni'!H:H,C403)</f>
        <v>0</v>
      </c>
    </row>
    <row r="404" spans="1:28" x14ac:dyDescent="0.25">
      <c r="A404" t="s">
        <v>124</v>
      </c>
      <c r="B404" t="s">
        <v>527</v>
      </c>
      <c r="C404">
        <v>66389</v>
      </c>
      <c r="D404" t="s">
        <v>69</v>
      </c>
      <c r="E404">
        <v>26</v>
      </c>
      <c r="F404">
        <f>VLOOKUP(B404,'k vyplneni'!A:F,5,0)</f>
        <v>0</v>
      </c>
      <c r="G404">
        <v>19</v>
      </c>
      <c r="I404">
        <f t="shared" si="18"/>
        <v>19</v>
      </c>
      <c r="J404">
        <v>19</v>
      </c>
      <c r="K404">
        <v>7</v>
      </c>
      <c r="L404">
        <v>0</v>
      </c>
      <c r="M404">
        <f>COUNTIFS('k vyplneni'!O:O,"A",'k vyplneni'!Q:Q,"OBAM",'k vyplneni'!H:H,C404)</f>
        <v>0</v>
      </c>
      <c r="N404">
        <f t="shared" si="19"/>
        <v>0</v>
      </c>
      <c r="O404">
        <f t="shared" si="20"/>
        <v>0</v>
      </c>
      <c r="P404" t="str">
        <f>IF('k vyplneni'!E408="A",VLOOKUP('k vyplneni'!A408,B:H,7,0),"")</f>
        <v/>
      </c>
      <c r="Y404">
        <v>19</v>
      </c>
      <c r="Z404" t="e">
        <v>#N/A</v>
      </c>
      <c r="AA404">
        <v>19</v>
      </c>
      <c r="AB404">
        <f>COUNTIFS('k vyplneni'!O:O,"A",'k vyplneni'!H:H,C404)</f>
        <v>0</v>
      </c>
    </row>
    <row r="405" spans="1:28" x14ac:dyDescent="0.25">
      <c r="A405" t="s">
        <v>124</v>
      </c>
      <c r="B405" t="s">
        <v>528</v>
      </c>
      <c r="C405">
        <v>190845</v>
      </c>
      <c r="D405" t="s">
        <v>69</v>
      </c>
      <c r="E405">
        <v>15</v>
      </c>
      <c r="F405">
        <f>VLOOKUP(B405,'k vyplneni'!A:F,5,0)</f>
        <v>0</v>
      </c>
      <c r="G405">
        <v>13</v>
      </c>
      <c r="I405">
        <f t="shared" si="18"/>
        <v>11</v>
      </c>
      <c r="J405">
        <v>11</v>
      </c>
      <c r="K405">
        <v>2</v>
      </c>
      <c r="L405">
        <v>0</v>
      </c>
      <c r="M405">
        <f>COUNTIFS('k vyplneni'!O:O,"A",'k vyplneni'!Q:Q,"OBAM",'k vyplneni'!H:H,C405)</f>
        <v>0</v>
      </c>
      <c r="N405">
        <f t="shared" si="19"/>
        <v>0</v>
      </c>
      <c r="O405">
        <f t="shared" si="20"/>
        <v>0</v>
      </c>
      <c r="P405" t="str">
        <f>IF('k vyplneni'!E409="A",VLOOKUP('k vyplneni'!A409,B:H,7,0),"")</f>
        <v/>
      </c>
      <c r="Y405">
        <v>2</v>
      </c>
      <c r="Z405" t="e">
        <v>#N/A</v>
      </c>
      <c r="AA405">
        <v>2</v>
      </c>
      <c r="AB405">
        <f>COUNTIFS('k vyplneni'!O:O,"A",'k vyplneni'!H:H,C405)</f>
        <v>0</v>
      </c>
    </row>
    <row r="406" spans="1:28" x14ac:dyDescent="0.25">
      <c r="A406" t="s">
        <v>124</v>
      </c>
      <c r="B406" t="s">
        <v>529</v>
      </c>
      <c r="C406">
        <v>91693</v>
      </c>
      <c r="D406" t="s">
        <v>72</v>
      </c>
      <c r="E406">
        <v>187</v>
      </c>
      <c r="F406">
        <f>VLOOKUP(B406,'k vyplneni'!A:F,5,0)</f>
        <v>0</v>
      </c>
      <c r="G406">
        <v>9</v>
      </c>
      <c r="I406">
        <f t="shared" si="18"/>
        <v>9</v>
      </c>
      <c r="J406">
        <v>9</v>
      </c>
      <c r="K406">
        <v>178</v>
      </c>
      <c r="L406">
        <v>0</v>
      </c>
      <c r="M406">
        <f>COUNTIFS('k vyplneni'!O:O,"A",'k vyplneni'!Q:Q,"OBAM",'k vyplneni'!H:H,C406)</f>
        <v>0</v>
      </c>
      <c r="N406" t="e">
        <f t="shared" si="19"/>
        <v>#DIV/0!</v>
      </c>
      <c r="O406" t="e">
        <f t="shared" si="20"/>
        <v>#DIV/0!</v>
      </c>
      <c r="P406" t="str">
        <f>IF('k vyplneni'!E410="A",VLOOKUP('k vyplneni'!A410,B:H,7,0),"")</f>
        <v/>
      </c>
      <c r="Y406">
        <v>0</v>
      </c>
      <c r="Z406" t="e">
        <v>#N/A</v>
      </c>
      <c r="AA406">
        <v>0</v>
      </c>
      <c r="AB406">
        <f>COUNTIFS('k vyplneni'!O:O,"A",'k vyplneni'!H:H,C406)</f>
        <v>0</v>
      </c>
    </row>
    <row r="407" spans="1:28" x14ac:dyDescent="0.25">
      <c r="A407" t="s">
        <v>124</v>
      </c>
      <c r="B407" t="s">
        <v>530</v>
      </c>
      <c r="C407">
        <v>311561</v>
      </c>
      <c r="D407" t="s">
        <v>69</v>
      </c>
      <c r="E407">
        <v>4</v>
      </c>
      <c r="F407">
        <f>VLOOKUP(B407,'k vyplneni'!A:F,5,0)</f>
        <v>0</v>
      </c>
      <c r="G407">
        <v>2</v>
      </c>
      <c r="I407">
        <f t="shared" si="18"/>
        <v>2</v>
      </c>
      <c r="J407">
        <v>2</v>
      </c>
      <c r="K407">
        <v>2</v>
      </c>
      <c r="L407">
        <v>0</v>
      </c>
      <c r="M407">
        <f>COUNTIFS('k vyplneni'!O:O,"A",'k vyplneni'!Q:Q,"OBAM",'k vyplneni'!H:H,C407)</f>
        <v>0</v>
      </c>
      <c r="N407">
        <f t="shared" si="19"/>
        <v>0</v>
      </c>
      <c r="O407">
        <f t="shared" si="20"/>
        <v>0</v>
      </c>
      <c r="P407" t="str">
        <f>IF('k vyplneni'!E411="A",VLOOKUP('k vyplneni'!A411,B:H,7,0),"")</f>
        <v/>
      </c>
      <c r="Y407">
        <v>1</v>
      </c>
      <c r="Z407" t="e">
        <v>#N/A</v>
      </c>
      <c r="AA407">
        <v>1</v>
      </c>
      <c r="AB407">
        <f>COUNTIFS('k vyplneni'!O:O,"A",'k vyplneni'!H:H,C407)</f>
        <v>0</v>
      </c>
    </row>
    <row r="408" spans="1:28" x14ac:dyDescent="0.25">
      <c r="A408" t="s">
        <v>124</v>
      </c>
      <c r="B408" t="s">
        <v>531</v>
      </c>
      <c r="C408">
        <v>105996</v>
      </c>
      <c r="D408" t="s">
        <v>67</v>
      </c>
      <c r="E408">
        <v>3</v>
      </c>
      <c r="F408">
        <f>VLOOKUP(B408,'k vyplneni'!A:F,5,0)</f>
        <v>0</v>
      </c>
      <c r="G408">
        <v>3</v>
      </c>
      <c r="I408">
        <f t="shared" si="18"/>
        <v>3</v>
      </c>
      <c r="J408">
        <v>3</v>
      </c>
      <c r="L408">
        <v>0</v>
      </c>
      <c r="M408">
        <f>COUNTIFS('k vyplneni'!O:O,"A",'k vyplneni'!Q:Q,"OBAM",'k vyplneni'!H:H,C408)</f>
        <v>0</v>
      </c>
      <c r="N408">
        <f t="shared" si="19"/>
        <v>0</v>
      </c>
      <c r="O408">
        <f t="shared" si="20"/>
        <v>0</v>
      </c>
      <c r="P408" t="str">
        <f>IF('k vyplneni'!E412="A",VLOOKUP('k vyplneni'!A412,B:H,7,0),"")</f>
        <v/>
      </c>
      <c r="Y408">
        <v>1</v>
      </c>
      <c r="Z408" t="e">
        <v>#N/A</v>
      </c>
      <c r="AA408">
        <v>1</v>
      </c>
      <c r="AB408">
        <f>COUNTIFS('k vyplneni'!O:O,"A",'k vyplneni'!H:H,C408)</f>
        <v>0</v>
      </c>
    </row>
    <row r="409" spans="1:28" x14ac:dyDescent="0.25">
      <c r="A409" t="s">
        <v>124</v>
      </c>
      <c r="B409" t="s">
        <v>532</v>
      </c>
      <c r="C409">
        <v>106003</v>
      </c>
      <c r="D409" t="s">
        <v>69</v>
      </c>
      <c r="E409">
        <v>89</v>
      </c>
      <c r="F409">
        <f>VLOOKUP(B409,'k vyplneni'!A:F,5,0)</f>
        <v>0</v>
      </c>
      <c r="G409">
        <v>44</v>
      </c>
      <c r="I409">
        <f t="shared" si="18"/>
        <v>41</v>
      </c>
      <c r="J409">
        <v>41</v>
      </c>
      <c r="K409">
        <v>45</v>
      </c>
      <c r="L409">
        <v>3</v>
      </c>
      <c r="M409">
        <f>COUNTIFS('k vyplneni'!O:O,"A",'k vyplneni'!Q:Q,"OBAM",'k vyplneni'!H:H,C409)</f>
        <v>0</v>
      </c>
      <c r="N409">
        <f t="shared" si="19"/>
        <v>7.14</v>
      </c>
      <c r="O409">
        <f t="shared" si="20"/>
        <v>7.14</v>
      </c>
      <c r="P409" t="str">
        <f>IF('k vyplneni'!E413="A",VLOOKUP('k vyplneni'!A413,B:H,7,0),"")</f>
        <v/>
      </c>
      <c r="Y409">
        <v>39</v>
      </c>
      <c r="Z409" t="e">
        <v>#N/A</v>
      </c>
      <c r="AA409">
        <v>39</v>
      </c>
      <c r="AB409">
        <f>COUNTIFS('k vyplneni'!O:O,"A",'k vyplneni'!H:H,C409)</f>
        <v>0</v>
      </c>
    </row>
    <row r="410" spans="1:28" x14ac:dyDescent="0.25">
      <c r="A410" t="s">
        <v>124</v>
      </c>
      <c r="B410" t="s">
        <v>533</v>
      </c>
      <c r="C410">
        <v>106011</v>
      </c>
      <c r="D410" t="s">
        <v>69</v>
      </c>
      <c r="E410">
        <v>42</v>
      </c>
      <c r="F410">
        <f>VLOOKUP(B410,'k vyplneni'!A:F,5,0)</f>
        <v>0</v>
      </c>
      <c r="G410">
        <v>22</v>
      </c>
      <c r="I410">
        <f t="shared" si="18"/>
        <v>20</v>
      </c>
      <c r="J410">
        <v>20</v>
      </c>
      <c r="K410">
        <v>20</v>
      </c>
      <c r="L410">
        <v>0</v>
      </c>
      <c r="M410">
        <f>COUNTIFS('k vyplneni'!O:O,"A",'k vyplneni'!Q:Q,"OBAM",'k vyplneni'!H:H,C410)</f>
        <v>0</v>
      </c>
      <c r="N410">
        <f t="shared" si="19"/>
        <v>0</v>
      </c>
      <c r="O410">
        <f t="shared" si="20"/>
        <v>0</v>
      </c>
      <c r="P410" t="str">
        <f>IF('k vyplneni'!E414="A",VLOOKUP('k vyplneni'!A414,B:H,7,0),"")</f>
        <v/>
      </c>
      <c r="Y410">
        <v>8</v>
      </c>
      <c r="Z410" t="e">
        <v>#N/A</v>
      </c>
      <c r="AA410">
        <v>8</v>
      </c>
      <c r="AB410">
        <f>COUNTIFS('k vyplneni'!O:O,"A",'k vyplneni'!H:H,C410)</f>
        <v>0</v>
      </c>
    </row>
    <row r="411" spans="1:28" x14ac:dyDescent="0.25">
      <c r="A411" t="s">
        <v>124</v>
      </c>
      <c r="B411" t="s">
        <v>534</v>
      </c>
      <c r="C411">
        <v>106020</v>
      </c>
      <c r="D411" t="s">
        <v>69</v>
      </c>
      <c r="E411">
        <v>168</v>
      </c>
      <c r="F411">
        <f>VLOOKUP(B411,'k vyplneni'!A:F,5,0)</f>
        <v>0</v>
      </c>
      <c r="G411">
        <v>121</v>
      </c>
      <c r="I411">
        <f t="shared" si="18"/>
        <v>67</v>
      </c>
      <c r="J411">
        <v>67</v>
      </c>
      <c r="K411">
        <v>47</v>
      </c>
      <c r="L411">
        <v>51</v>
      </c>
      <c r="M411">
        <f>COUNTIFS('k vyplneni'!O:O,"A",'k vyplneni'!Q:Q,"OBAM",'k vyplneni'!H:H,C411)</f>
        <v>0</v>
      </c>
      <c r="N411">
        <f t="shared" si="19"/>
        <v>47.22</v>
      </c>
      <c r="O411">
        <f t="shared" si="20"/>
        <v>47.22</v>
      </c>
      <c r="P411" t="str">
        <f>IF('k vyplneni'!E415="A",VLOOKUP('k vyplneni'!A415,B:H,7,0),"")</f>
        <v/>
      </c>
      <c r="Y411">
        <v>57</v>
      </c>
      <c r="Z411" t="e">
        <v>#N/A</v>
      </c>
      <c r="AA411">
        <v>57</v>
      </c>
      <c r="AB411">
        <f>COUNTIFS('k vyplneni'!O:O,"A",'k vyplneni'!H:H,C411)</f>
        <v>0</v>
      </c>
    </row>
    <row r="412" spans="1:28" x14ac:dyDescent="0.25">
      <c r="A412" t="s">
        <v>124</v>
      </c>
      <c r="B412" t="s">
        <v>535</v>
      </c>
      <c r="C412">
        <v>303356</v>
      </c>
      <c r="D412" t="s">
        <v>69</v>
      </c>
      <c r="E412">
        <v>36</v>
      </c>
      <c r="F412">
        <f>VLOOKUP(B412,'k vyplneni'!A:F,5,0)</f>
        <v>0</v>
      </c>
      <c r="G412">
        <v>13</v>
      </c>
      <c r="I412">
        <f t="shared" si="18"/>
        <v>7</v>
      </c>
      <c r="J412">
        <v>7</v>
      </c>
      <c r="K412">
        <v>23</v>
      </c>
      <c r="L412">
        <v>5</v>
      </c>
      <c r="M412">
        <f>COUNTIFS('k vyplneni'!O:O,"A",'k vyplneni'!Q:Q,"OBAM",'k vyplneni'!H:H,C412)</f>
        <v>0</v>
      </c>
      <c r="N412">
        <f t="shared" si="19"/>
        <v>45.45</v>
      </c>
      <c r="O412">
        <f t="shared" si="20"/>
        <v>45.45</v>
      </c>
      <c r="P412" t="str">
        <f>IF('k vyplneni'!E416="A",VLOOKUP('k vyplneni'!A416,B:H,7,0),"")</f>
        <v/>
      </c>
      <c r="Y412">
        <v>6</v>
      </c>
      <c r="Z412" t="e">
        <v>#N/A</v>
      </c>
      <c r="AA412">
        <v>6</v>
      </c>
      <c r="AB412">
        <f>COUNTIFS('k vyplneni'!O:O,"A",'k vyplneni'!H:H,C412)</f>
        <v>0</v>
      </c>
    </row>
    <row r="413" spans="1:28" x14ac:dyDescent="0.25">
      <c r="A413" t="s">
        <v>124</v>
      </c>
      <c r="B413" t="s">
        <v>536</v>
      </c>
      <c r="C413">
        <v>4294</v>
      </c>
      <c r="D413" t="s">
        <v>69</v>
      </c>
      <c r="E413">
        <v>21</v>
      </c>
      <c r="F413">
        <f>VLOOKUP(B413,'k vyplneni'!A:F,5,0)</f>
        <v>0</v>
      </c>
      <c r="G413">
        <v>14</v>
      </c>
      <c r="I413">
        <f t="shared" si="18"/>
        <v>13</v>
      </c>
      <c r="J413">
        <v>13</v>
      </c>
      <c r="K413">
        <v>7</v>
      </c>
      <c r="L413">
        <v>1</v>
      </c>
      <c r="M413">
        <f>COUNTIFS('k vyplneni'!O:O,"A",'k vyplneni'!Q:Q,"OBAM",'k vyplneni'!H:H,C413)</f>
        <v>0</v>
      </c>
      <c r="N413">
        <f t="shared" si="19"/>
        <v>16.670000000000002</v>
      </c>
      <c r="O413">
        <f t="shared" si="20"/>
        <v>16.670000000000002</v>
      </c>
      <c r="P413" t="str">
        <f>IF('k vyplneni'!E417="A",VLOOKUP('k vyplneni'!A417,B:H,7,0),"")</f>
        <v/>
      </c>
      <c r="Y413">
        <v>5</v>
      </c>
      <c r="Z413" t="e">
        <v>#N/A</v>
      </c>
      <c r="AA413">
        <v>5</v>
      </c>
      <c r="AB413">
        <f>COUNTIFS('k vyplneni'!O:O,"A",'k vyplneni'!H:H,C413)</f>
        <v>0</v>
      </c>
    </row>
    <row r="414" spans="1:28" x14ac:dyDescent="0.25">
      <c r="A414" t="s">
        <v>124</v>
      </c>
      <c r="B414" t="s">
        <v>537</v>
      </c>
      <c r="C414">
        <v>4367</v>
      </c>
      <c r="D414" t="s">
        <v>69</v>
      </c>
      <c r="E414">
        <v>8</v>
      </c>
      <c r="F414">
        <f>VLOOKUP(B414,'k vyplneni'!A:F,5,0)</f>
        <v>0</v>
      </c>
      <c r="G414">
        <v>7</v>
      </c>
      <c r="I414">
        <f t="shared" si="18"/>
        <v>7</v>
      </c>
      <c r="J414">
        <v>7</v>
      </c>
      <c r="K414">
        <v>1</v>
      </c>
      <c r="L414">
        <v>0</v>
      </c>
      <c r="M414">
        <f>COUNTIFS('k vyplneni'!O:O,"A",'k vyplneni'!Q:Q,"OBAM",'k vyplneni'!H:H,C414)</f>
        <v>0</v>
      </c>
      <c r="N414">
        <f t="shared" si="19"/>
        <v>0</v>
      </c>
      <c r="O414">
        <f t="shared" si="20"/>
        <v>0</v>
      </c>
      <c r="P414" t="str">
        <f>IF('k vyplneni'!E418="A",VLOOKUP('k vyplneni'!A418,B:H,7,0),"")</f>
        <v/>
      </c>
      <c r="Y414">
        <v>6</v>
      </c>
      <c r="Z414" t="e">
        <v>#N/A</v>
      </c>
      <c r="AA414">
        <v>6</v>
      </c>
      <c r="AB414">
        <f>COUNTIFS('k vyplneni'!O:O,"A",'k vyplneni'!H:H,C414)</f>
        <v>0</v>
      </c>
    </row>
    <row r="415" spans="1:28" x14ac:dyDescent="0.25">
      <c r="A415" t="s">
        <v>124</v>
      </c>
      <c r="B415" t="s">
        <v>538</v>
      </c>
      <c r="C415">
        <v>198102</v>
      </c>
      <c r="D415" t="s">
        <v>69</v>
      </c>
      <c r="E415">
        <v>29</v>
      </c>
      <c r="F415">
        <f>VLOOKUP(B415,'k vyplneni'!A:F,5,0)</f>
        <v>0</v>
      </c>
      <c r="G415">
        <v>27</v>
      </c>
      <c r="I415">
        <f t="shared" si="18"/>
        <v>22</v>
      </c>
      <c r="J415">
        <v>22</v>
      </c>
      <c r="K415">
        <v>2</v>
      </c>
      <c r="L415">
        <v>5</v>
      </c>
      <c r="M415">
        <f>COUNTIFS('k vyplneni'!O:O,"A",'k vyplneni'!Q:Q,"OBAM",'k vyplneni'!H:H,C415)</f>
        <v>0</v>
      </c>
      <c r="N415">
        <f t="shared" si="19"/>
        <v>19.23</v>
      </c>
      <c r="O415">
        <f t="shared" si="20"/>
        <v>19.23</v>
      </c>
      <c r="P415" t="str">
        <f>IF('k vyplneni'!E419="A",VLOOKUP('k vyplneni'!A419,B:H,7,0),"")</f>
        <v/>
      </c>
      <c r="Y415">
        <v>21</v>
      </c>
      <c r="Z415" t="e">
        <v>#N/A</v>
      </c>
      <c r="AA415">
        <v>21</v>
      </c>
      <c r="AB415">
        <f>COUNTIFS('k vyplneni'!O:O,"A",'k vyplneni'!H:H,C415)</f>
        <v>0</v>
      </c>
    </row>
    <row r="416" spans="1:28" x14ac:dyDescent="0.25">
      <c r="A416" t="s">
        <v>124</v>
      </c>
      <c r="B416" t="s">
        <v>539</v>
      </c>
      <c r="C416">
        <v>33430</v>
      </c>
      <c r="D416" t="s">
        <v>69</v>
      </c>
      <c r="E416">
        <v>5</v>
      </c>
      <c r="F416">
        <f>VLOOKUP(B416,'k vyplneni'!A:F,5,0)</f>
        <v>0</v>
      </c>
      <c r="G416">
        <v>3</v>
      </c>
      <c r="I416">
        <f t="shared" si="18"/>
        <v>2</v>
      </c>
      <c r="J416">
        <v>2</v>
      </c>
      <c r="K416">
        <v>2</v>
      </c>
      <c r="L416">
        <v>1</v>
      </c>
      <c r="M416">
        <f>COUNTIFS('k vyplneni'!O:O,"A",'k vyplneni'!Q:Q,"OBAM",'k vyplneni'!H:H,C416)</f>
        <v>0</v>
      </c>
      <c r="N416">
        <f t="shared" si="19"/>
        <v>33.33</v>
      </c>
      <c r="O416">
        <f t="shared" si="20"/>
        <v>33.33</v>
      </c>
      <c r="P416" t="str">
        <f>IF('k vyplneni'!E420="A",VLOOKUP('k vyplneni'!A420,B:H,7,0),"")</f>
        <v/>
      </c>
      <c r="Y416">
        <v>2</v>
      </c>
      <c r="Z416" t="e">
        <v>#N/A</v>
      </c>
      <c r="AA416">
        <v>2</v>
      </c>
      <c r="AB416">
        <f>COUNTIFS('k vyplneni'!O:O,"A",'k vyplneni'!H:H,C416)</f>
        <v>0</v>
      </c>
    </row>
    <row r="417" spans="1:28" x14ac:dyDescent="0.25">
      <c r="A417" t="s">
        <v>124</v>
      </c>
      <c r="B417" t="s">
        <v>540</v>
      </c>
      <c r="C417">
        <v>98302</v>
      </c>
      <c r="D417" t="s">
        <v>69</v>
      </c>
      <c r="E417">
        <v>108</v>
      </c>
      <c r="F417">
        <f>VLOOKUP(B417,'k vyplneni'!A:F,5,0)</f>
        <v>0</v>
      </c>
      <c r="G417">
        <v>62</v>
      </c>
      <c r="I417">
        <f t="shared" si="18"/>
        <v>62</v>
      </c>
      <c r="J417">
        <v>62</v>
      </c>
      <c r="K417">
        <v>46</v>
      </c>
      <c r="L417">
        <v>0</v>
      </c>
      <c r="M417">
        <f>COUNTIFS('k vyplneni'!O:O,"A",'k vyplneni'!Q:Q,"OBAM",'k vyplneni'!H:H,C417)</f>
        <v>0</v>
      </c>
      <c r="N417">
        <f t="shared" si="19"/>
        <v>0</v>
      </c>
      <c r="O417">
        <f t="shared" si="20"/>
        <v>0</v>
      </c>
      <c r="P417" t="str">
        <f>IF('k vyplneni'!E421="A",VLOOKUP('k vyplneni'!A421,B:H,7,0),"")</f>
        <v/>
      </c>
      <c r="Y417">
        <v>45</v>
      </c>
      <c r="Z417" t="e">
        <v>#N/A</v>
      </c>
      <c r="AA417">
        <v>45</v>
      </c>
      <c r="AB417">
        <f>COUNTIFS('k vyplneni'!O:O,"A",'k vyplneni'!H:H,C417)</f>
        <v>0</v>
      </c>
    </row>
    <row r="418" spans="1:28" x14ac:dyDescent="0.25">
      <c r="A418" t="s">
        <v>124</v>
      </c>
      <c r="B418" t="s">
        <v>541</v>
      </c>
      <c r="C418">
        <v>98311</v>
      </c>
      <c r="D418" t="s">
        <v>69</v>
      </c>
      <c r="E418">
        <v>233</v>
      </c>
      <c r="F418">
        <f>VLOOKUP(B418,'k vyplneni'!A:F,5,0)</f>
        <v>0</v>
      </c>
      <c r="G418">
        <v>29</v>
      </c>
      <c r="I418">
        <f t="shared" si="18"/>
        <v>29</v>
      </c>
      <c r="J418">
        <v>29</v>
      </c>
      <c r="K418">
        <v>204</v>
      </c>
      <c r="L418">
        <v>0</v>
      </c>
      <c r="M418">
        <f>COUNTIFS('k vyplneni'!O:O,"A",'k vyplneni'!Q:Q,"OBAM",'k vyplneni'!H:H,C418)</f>
        <v>0</v>
      </c>
      <c r="N418">
        <f t="shared" si="19"/>
        <v>0</v>
      </c>
      <c r="O418">
        <f t="shared" si="20"/>
        <v>0</v>
      </c>
      <c r="P418" t="str">
        <f>IF('k vyplneni'!E422="A",VLOOKUP('k vyplneni'!A422,B:H,7,0),"")</f>
        <v/>
      </c>
      <c r="Y418">
        <v>21</v>
      </c>
      <c r="Z418" t="e">
        <v>#N/A</v>
      </c>
      <c r="AA418">
        <v>21</v>
      </c>
      <c r="AB418">
        <f>COUNTIFS('k vyplneni'!O:O,"A",'k vyplneni'!H:H,C418)</f>
        <v>0</v>
      </c>
    </row>
    <row r="419" spans="1:28" x14ac:dyDescent="0.25">
      <c r="A419" t="s">
        <v>124</v>
      </c>
      <c r="B419" t="s">
        <v>542</v>
      </c>
      <c r="C419">
        <v>112950</v>
      </c>
      <c r="D419" t="s">
        <v>69</v>
      </c>
      <c r="E419">
        <v>167</v>
      </c>
      <c r="F419">
        <f>VLOOKUP(B419,'k vyplneni'!A:F,5,0)</f>
        <v>0</v>
      </c>
      <c r="G419">
        <v>23</v>
      </c>
      <c r="I419">
        <f t="shared" si="18"/>
        <v>23</v>
      </c>
      <c r="J419">
        <v>23</v>
      </c>
      <c r="K419">
        <v>144</v>
      </c>
      <c r="L419">
        <v>0</v>
      </c>
      <c r="M419">
        <f>COUNTIFS('k vyplneni'!O:O,"A",'k vyplneni'!Q:Q,"OBAM",'k vyplneni'!H:H,C419)</f>
        <v>0</v>
      </c>
      <c r="N419">
        <f t="shared" si="19"/>
        <v>0</v>
      </c>
      <c r="O419">
        <f t="shared" si="20"/>
        <v>0</v>
      </c>
      <c r="P419" t="str">
        <f>IF('k vyplneni'!E423="A",VLOOKUP('k vyplneni'!A423,B:H,7,0),"")</f>
        <v/>
      </c>
      <c r="Y419">
        <v>22</v>
      </c>
      <c r="Z419" t="e">
        <v>#N/A</v>
      </c>
      <c r="AA419">
        <v>22</v>
      </c>
      <c r="AB419">
        <f>COUNTIFS('k vyplneni'!O:O,"A",'k vyplneni'!H:H,C419)</f>
        <v>0</v>
      </c>
    </row>
    <row r="420" spans="1:28" x14ac:dyDescent="0.25">
      <c r="A420" t="s">
        <v>124</v>
      </c>
      <c r="B420" t="s">
        <v>543</v>
      </c>
      <c r="C420">
        <v>311740</v>
      </c>
      <c r="D420" t="s">
        <v>69</v>
      </c>
      <c r="E420">
        <v>3</v>
      </c>
      <c r="F420">
        <f>VLOOKUP(B420,'k vyplneni'!A:F,5,0)</f>
        <v>0</v>
      </c>
      <c r="G420">
        <v>1</v>
      </c>
      <c r="I420">
        <f t="shared" si="18"/>
        <v>1</v>
      </c>
      <c r="J420">
        <v>1</v>
      </c>
      <c r="K420">
        <v>2</v>
      </c>
      <c r="L420">
        <v>0</v>
      </c>
      <c r="M420">
        <f>COUNTIFS('k vyplneni'!O:O,"A",'k vyplneni'!Q:Q,"OBAM",'k vyplneni'!H:H,C420)</f>
        <v>0</v>
      </c>
      <c r="N420">
        <f t="shared" si="19"/>
        <v>0</v>
      </c>
      <c r="O420">
        <f t="shared" si="20"/>
        <v>0</v>
      </c>
      <c r="P420" t="str">
        <f>IF('k vyplneni'!E424="A",VLOOKUP('k vyplneni'!A424,B:H,7,0),"")</f>
        <v/>
      </c>
      <c r="Y420">
        <v>1</v>
      </c>
      <c r="Z420" t="e">
        <v>#N/A</v>
      </c>
      <c r="AA420">
        <v>1</v>
      </c>
      <c r="AB420">
        <f>COUNTIFS('k vyplneni'!O:O,"A",'k vyplneni'!H:H,C420)</f>
        <v>0</v>
      </c>
    </row>
    <row r="421" spans="1:28" x14ac:dyDescent="0.25">
      <c r="A421" t="s">
        <v>124</v>
      </c>
      <c r="B421" t="s">
        <v>544</v>
      </c>
      <c r="C421">
        <v>48071</v>
      </c>
      <c r="D421" t="s">
        <v>69</v>
      </c>
      <c r="E421">
        <v>1</v>
      </c>
      <c r="F421">
        <f>VLOOKUP(B421,'k vyplneni'!A:F,5,0)</f>
        <v>0</v>
      </c>
      <c r="G421">
        <v>1</v>
      </c>
      <c r="I421">
        <f t="shared" si="18"/>
        <v>1</v>
      </c>
      <c r="J421">
        <v>1</v>
      </c>
      <c r="L421">
        <v>0</v>
      </c>
      <c r="M421">
        <f>COUNTIFS('k vyplneni'!O:O,"A",'k vyplneni'!Q:Q,"OBAM",'k vyplneni'!H:H,C421)</f>
        <v>0</v>
      </c>
      <c r="N421">
        <f t="shared" si="19"/>
        <v>0</v>
      </c>
      <c r="O421">
        <f t="shared" si="20"/>
        <v>0</v>
      </c>
      <c r="P421" t="str">
        <f>IF('k vyplneni'!E425="A",VLOOKUP('k vyplneni'!A425,B:H,7,0),"")</f>
        <v/>
      </c>
      <c r="Y421">
        <v>1</v>
      </c>
      <c r="Z421" t="e">
        <v>#N/A</v>
      </c>
      <c r="AA421">
        <v>1</v>
      </c>
      <c r="AB421">
        <f>COUNTIFS('k vyplneni'!O:O,"A",'k vyplneni'!H:H,C421)</f>
        <v>0</v>
      </c>
    </row>
    <row r="422" spans="1:28" x14ac:dyDescent="0.25">
      <c r="A422" t="s">
        <v>124</v>
      </c>
      <c r="B422" t="s">
        <v>545</v>
      </c>
      <c r="C422">
        <v>196983</v>
      </c>
      <c r="D422" t="s">
        <v>69</v>
      </c>
      <c r="E422">
        <v>17</v>
      </c>
      <c r="F422">
        <f>VLOOKUP(B422,'k vyplneni'!A:F,5,0)</f>
        <v>0</v>
      </c>
      <c r="G422">
        <v>15</v>
      </c>
      <c r="I422">
        <f t="shared" si="18"/>
        <v>15</v>
      </c>
      <c r="J422">
        <v>15</v>
      </c>
      <c r="K422">
        <v>2</v>
      </c>
      <c r="L422">
        <v>0</v>
      </c>
      <c r="M422">
        <f>COUNTIFS('k vyplneni'!O:O,"A",'k vyplneni'!Q:Q,"OBAM",'k vyplneni'!H:H,C422)</f>
        <v>0</v>
      </c>
      <c r="N422">
        <f t="shared" si="19"/>
        <v>0</v>
      </c>
      <c r="O422">
        <f t="shared" si="20"/>
        <v>0</v>
      </c>
      <c r="P422" t="str">
        <f>IF('k vyplneni'!E426="A",VLOOKUP('k vyplneni'!A426,B:H,7,0),"")</f>
        <v/>
      </c>
      <c r="Y422">
        <v>15</v>
      </c>
      <c r="Z422" t="e">
        <v>#N/A</v>
      </c>
      <c r="AA422">
        <v>15</v>
      </c>
      <c r="AB422">
        <f>COUNTIFS('k vyplneni'!O:O,"A",'k vyplneni'!H:H,C422)</f>
        <v>0</v>
      </c>
    </row>
    <row r="423" spans="1:28" x14ac:dyDescent="0.25">
      <c r="A423" t="s">
        <v>124</v>
      </c>
      <c r="B423" t="s">
        <v>546</v>
      </c>
      <c r="C423">
        <v>36391</v>
      </c>
      <c r="D423" t="s">
        <v>72</v>
      </c>
      <c r="E423">
        <v>67</v>
      </c>
      <c r="F423">
        <f>VLOOKUP(B423,'k vyplneni'!A:F,5,0)</f>
        <v>0</v>
      </c>
      <c r="G423">
        <v>1</v>
      </c>
      <c r="I423">
        <f t="shared" si="18"/>
        <v>1</v>
      </c>
      <c r="J423">
        <v>1</v>
      </c>
      <c r="K423">
        <v>66</v>
      </c>
      <c r="L423">
        <v>0</v>
      </c>
      <c r="M423">
        <f>COUNTIFS('k vyplneni'!O:O,"A",'k vyplneni'!Q:Q,"OBAM",'k vyplneni'!H:H,C423)</f>
        <v>0</v>
      </c>
      <c r="N423" t="e">
        <f t="shared" si="19"/>
        <v>#DIV/0!</v>
      </c>
      <c r="O423" t="e">
        <f t="shared" si="20"/>
        <v>#DIV/0!</v>
      </c>
      <c r="P423" t="str">
        <f>IF('k vyplneni'!E427="A",VLOOKUP('k vyplneni'!A427,B:H,7,0),"")</f>
        <v/>
      </c>
      <c r="Y423">
        <v>0</v>
      </c>
      <c r="Z423" t="e">
        <v>#N/A</v>
      </c>
      <c r="AA423">
        <v>0</v>
      </c>
      <c r="AB423">
        <f>COUNTIFS('k vyplneni'!O:O,"A",'k vyplneni'!H:H,C423)</f>
        <v>0</v>
      </c>
    </row>
    <row r="424" spans="1:28" x14ac:dyDescent="0.25">
      <c r="A424" t="s">
        <v>124</v>
      </c>
      <c r="B424" t="s">
        <v>547</v>
      </c>
      <c r="C424">
        <v>23281</v>
      </c>
      <c r="D424" t="s">
        <v>69</v>
      </c>
      <c r="E424">
        <v>76</v>
      </c>
      <c r="F424">
        <f>VLOOKUP(B424,'k vyplneni'!A:F,5,0)</f>
        <v>0</v>
      </c>
      <c r="G424">
        <v>17</v>
      </c>
      <c r="I424">
        <f t="shared" si="18"/>
        <v>17</v>
      </c>
      <c r="J424">
        <v>17</v>
      </c>
      <c r="K424">
        <v>59</v>
      </c>
      <c r="L424">
        <v>0</v>
      </c>
      <c r="M424">
        <f>COUNTIFS('k vyplneni'!O:O,"A",'k vyplneni'!Q:Q,"OBAM",'k vyplneni'!H:H,C424)</f>
        <v>0</v>
      </c>
      <c r="N424">
        <f t="shared" si="19"/>
        <v>0</v>
      </c>
      <c r="O424">
        <f t="shared" si="20"/>
        <v>0</v>
      </c>
      <c r="P424" t="str">
        <f>IF('k vyplneni'!E428="A",VLOOKUP('k vyplneni'!A428,B:H,7,0),"")</f>
        <v/>
      </c>
      <c r="Y424">
        <v>16</v>
      </c>
      <c r="Z424" t="e">
        <v>#N/A</v>
      </c>
      <c r="AA424">
        <v>16</v>
      </c>
      <c r="AB424">
        <f>COUNTIFS('k vyplneni'!O:O,"A",'k vyplneni'!H:H,C424)</f>
        <v>0</v>
      </c>
    </row>
    <row r="425" spans="1:28" x14ac:dyDescent="0.25">
      <c r="A425" t="s">
        <v>124</v>
      </c>
      <c r="B425" t="s">
        <v>548</v>
      </c>
      <c r="C425">
        <v>47988</v>
      </c>
      <c r="D425" t="s">
        <v>69</v>
      </c>
      <c r="E425">
        <v>18</v>
      </c>
      <c r="F425">
        <f>VLOOKUP(B425,'k vyplneni'!A:F,5,0)</f>
        <v>0</v>
      </c>
      <c r="G425">
        <v>3</v>
      </c>
      <c r="I425">
        <f t="shared" si="18"/>
        <v>3</v>
      </c>
      <c r="J425">
        <v>3</v>
      </c>
      <c r="K425">
        <v>15</v>
      </c>
      <c r="L425">
        <v>0</v>
      </c>
      <c r="M425">
        <f>COUNTIFS('k vyplneni'!O:O,"A",'k vyplneni'!Q:Q,"OBAM",'k vyplneni'!H:H,C425)</f>
        <v>0</v>
      </c>
      <c r="N425">
        <f t="shared" si="19"/>
        <v>0</v>
      </c>
      <c r="O425">
        <f t="shared" si="20"/>
        <v>0</v>
      </c>
      <c r="P425" t="str">
        <f>IF('k vyplneni'!E429="A",VLOOKUP('k vyplneni'!A429,B:H,7,0),"")</f>
        <v/>
      </c>
      <c r="Y425">
        <v>2</v>
      </c>
      <c r="Z425" t="e">
        <v>#N/A</v>
      </c>
      <c r="AA425">
        <v>2</v>
      </c>
      <c r="AB425">
        <f>COUNTIFS('k vyplneni'!O:O,"A",'k vyplneni'!H:H,C425)</f>
        <v>0</v>
      </c>
    </row>
    <row r="426" spans="1:28" x14ac:dyDescent="0.25">
      <c r="A426" t="s">
        <v>124</v>
      </c>
      <c r="B426" t="s">
        <v>549</v>
      </c>
      <c r="C426">
        <v>84549</v>
      </c>
      <c r="D426" t="s">
        <v>69</v>
      </c>
      <c r="E426">
        <v>14</v>
      </c>
      <c r="F426">
        <f>VLOOKUP(B426,'k vyplneni'!A:F,5,0)</f>
        <v>0</v>
      </c>
      <c r="G426">
        <v>11</v>
      </c>
      <c r="I426">
        <f t="shared" si="18"/>
        <v>11</v>
      </c>
      <c r="J426">
        <v>11</v>
      </c>
      <c r="K426">
        <v>3</v>
      </c>
      <c r="L426">
        <v>0</v>
      </c>
      <c r="M426">
        <f>COUNTIFS('k vyplneni'!O:O,"A",'k vyplneni'!Q:Q,"OBAM",'k vyplneni'!H:H,C426)</f>
        <v>0</v>
      </c>
      <c r="N426">
        <f t="shared" si="19"/>
        <v>0</v>
      </c>
      <c r="O426">
        <f t="shared" si="20"/>
        <v>0</v>
      </c>
      <c r="P426" t="str">
        <f>IF('k vyplneni'!E430="A",VLOOKUP('k vyplneni'!A430,B:H,7,0),"")</f>
        <v/>
      </c>
      <c r="Y426">
        <v>11</v>
      </c>
      <c r="Z426" t="e">
        <v>#N/A</v>
      </c>
      <c r="AA426">
        <v>11</v>
      </c>
      <c r="AB426">
        <f>COUNTIFS('k vyplneni'!O:O,"A",'k vyplneni'!H:H,C426)</f>
        <v>0</v>
      </c>
    </row>
    <row r="427" spans="1:28" x14ac:dyDescent="0.25">
      <c r="A427" t="s">
        <v>124</v>
      </c>
      <c r="B427" t="s">
        <v>550</v>
      </c>
      <c r="C427">
        <v>84557</v>
      </c>
      <c r="D427" t="s">
        <v>69</v>
      </c>
      <c r="E427">
        <v>29</v>
      </c>
      <c r="F427">
        <f>VLOOKUP(B427,'k vyplneni'!A:F,5,0)</f>
        <v>0</v>
      </c>
      <c r="G427">
        <v>28</v>
      </c>
      <c r="I427">
        <f t="shared" si="18"/>
        <v>22</v>
      </c>
      <c r="J427">
        <v>22</v>
      </c>
      <c r="K427">
        <v>1</v>
      </c>
      <c r="L427">
        <v>6</v>
      </c>
      <c r="M427">
        <f>COUNTIFS('k vyplneni'!O:O,"A",'k vyplneni'!Q:Q,"OBAM",'k vyplneni'!H:H,C427)</f>
        <v>0</v>
      </c>
      <c r="N427">
        <f t="shared" si="19"/>
        <v>21.43</v>
      </c>
      <c r="O427">
        <f t="shared" si="20"/>
        <v>21.43</v>
      </c>
      <c r="P427" t="str">
        <f>IF('k vyplneni'!E431="A",VLOOKUP('k vyplneni'!A431,B:H,7,0),"")</f>
        <v/>
      </c>
      <c r="Y427">
        <v>22</v>
      </c>
      <c r="Z427" t="e">
        <v>#N/A</v>
      </c>
      <c r="AA427">
        <v>22</v>
      </c>
      <c r="AB427">
        <f>COUNTIFS('k vyplneni'!O:O,"A",'k vyplneni'!H:H,C427)</f>
        <v>0</v>
      </c>
    </row>
    <row r="428" spans="1:28" x14ac:dyDescent="0.25">
      <c r="A428" t="s">
        <v>124</v>
      </c>
      <c r="B428" t="s">
        <v>551</v>
      </c>
      <c r="C428">
        <v>84565</v>
      </c>
      <c r="D428" t="s">
        <v>69</v>
      </c>
      <c r="E428">
        <v>32</v>
      </c>
      <c r="F428">
        <f>VLOOKUP(B428,'k vyplneni'!A:F,5,0)</f>
        <v>0</v>
      </c>
      <c r="G428">
        <v>30</v>
      </c>
      <c r="I428">
        <f t="shared" si="18"/>
        <v>30</v>
      </c>
      <c r="J428">
        <v>30</v>
      </c>
      <c r="K428">
        <v>2</v>
      </c>
      <c r="L428">
        <v>0</v>
      </c>
      <c r="M428">
        <f>COUNTIFS('k vyplneni'!O:O,"A",'k vyplneni'!Q:Q,"OBAM",'k vyplneni'!H:H,C428)</f>
        <v>0</v>
      </c>
      <c r="N428">
        <f t="shared" si="19"/>
        <v>0</v>
      </c>
      <c r="O428">
        <f t="shared" si="20"/>
        <v>0</v>
      </c>
      <c r="P428" t="str">
        <f>IF('k vyplneni'!E432="A",VLOOKUP('k vyplneni'!A432,B:H,7,0),"")</f>
        <v/>
      </c>
      <c r="Y428">
        <v>28</v>
      </c>
      <c r="Z428" t="e">
        <v>#N/A</v>
      </c>
      <c r="AA428">
        <v>28</v>
      </c>
      <c r="AB428">
        <f>COUNTIFS('k vyplneni'!O:O,"A",'k vyplneni'!H:H,C428)</f>
        <v>0</v>
      </c>
    </row>
    <row r="429" spans="1:28" x14ac:dyDescent="0.25">
      <c r="A429" t="s">
        <v>124</v>
      </c>
      <c r="B429" t="s">
        <v>552</v>
      </c>
      <c r="C429">
        <v>83402</v>
      </c>
      <c r="D429" t="s">
        <v>69</v>
      </c>
      <c r="E429">
        <v>12</v>
      </c>
      <c r="F429">
        <f>VLOOKUP(B429,'k vyplneni'!A:F,5,0)</f>
        <v>0</v>
      </c>
      <c r="G429">
        <v>9</v>
      </c>
      <c r="I429">
        <f t="shared" si="18"/>
        <v>9</v>
      </c>
      <c r="J429">
        <v>9</v>
      </c>
      <c r="K429">
        <v>3</v>
      </c>
      <c r="L429">
        <v>0</v>
      </c>
      <c r="M429">
        <f>COUNTIFS('k vyplneni'!O:O,"A",'k vyplneni'!Q:Q,"OBAM",'k vyplneni'!H:H,C429)</f>
        <v>0</v>
      </c>
      <c r="N429">
        <f t="shared" si="19"/>
        <v>0</v>
      </c>
      <c r="O429">
        <f t="shared" si="20"/>
        <v>0</v>
      </c>
      <c r="P429" t="str">
        <f>IF('k vyplneni'!E433="A",VLOOKUP('k vyplneni'!A433,B:H,7,0),"")</f>
        <v/>
      </c>
      <c r="Y429">
        <v>9</v>
      </c>
      <c r="Z429" t="e">
        <v>#N/A</v>
      </c>
      <c r="AA429">
        <v>9</v>
      </c>
      <c r="AB429">
        <f>COUNTIFS('k vyplneni'!O:O,"A",'k vyplneni'!H:H,C429)</f>
        <v>0</v>
      </c>
    </row>
    <row r="430" spans="1:28" x14ac:dyDescent="0.25">
      <c r="A430" t="s">
        <v>124</v>
      </c>
      <c r="B430" t="s">
        <v>553</v>
      </c>
      <c r="C430">
        <v>144053</v>
      </c>
      <c r="D430" t="s">
        <v>69</v>
      </c>
      <c r="E430">
        <v>56</v>
      </c>
      <c r="F430">
        <f>VLOOKUP(B430,'k vyplneni'!A:F,5,0)</f>
        <v>0</v>
      </c>
      <c r="G430">
        <v>41</v>
      </c>
      <c r="I430">
        <f t="shared" si="18"/>
        <v>37</v>
      </c>
      <c r="J430">
        <v>37</v>
      </c>
      <c r="K430">
        <v>15</v>
      </c>
      <c r="L430">
        <v>3</v>
      </c>
      <c r="M430">
        <f>COUNTIFS('k vyplneni'!O:O,"A",'k vyplneni'!Q:Q,"OBAM",'k vyplneni'!H:H,C430)</f>
        <v>0</v>
      </c>
      <c r="N430">
        <f t="shared" si="19"/>
        <v>7.69</v>
      </c>
      <c r="O430">
        <f t="shared" si="20"/>
        <v>7.69</v>
      </c>
      <c r="P430" t="str">
        <f>IF('k vyplneni'!E434="A",VLOOKUP('k vyplneni'!A434,B:H,7,0),"")</f>
        <v/>
      </c>
      <c r="Y430">
        <v>36</v>
      </c>
      <c r="Z430" t="e">
        <v>#N/A</v>
      </c>
      <c r="AA430">
        <v>36</v>
      </c>
      <c r="AB430">
        <f>COUNTIFS('k vyplneni'!O:O,"A",'k vyplneni'!H:H,C430)</f>
        <v>0</v>
      </c>
    </row>
    <row r="431" spans="1:28" x14ac:dyDescent="0.25">
      <c r="A431" t="s">
        <v>124</v>
      </c>
      <c r="B431" t="s">
        <v>554</v>
      </c>
      <c r="C431">
        <v>144061</v>
      </c>
      <c r="D431" t="s">
        <v>69</v>
      </c>
      <c r="E431">
        <v>22</v>
      </c>
      <c r="F431">
        <f>VLOOKUP(B431,'k vyplneni'!A:F,5,0)</f>
        <v>0</v>
      </c>
      <c r="G431">
        <v>13</v>
      </c>
      <c r="I431">
        <f t="shared" si="18"/>
        <v>6</v>
      </c>
      <c r="J431">
        <v>6</v>
      </c>
      <c r="K431">
        <v>9</v>
      </c>
      <c r="L431">
        <v>6</v>
      </c>
      <c r="M431">
        <f>COUNTIFS('k vyplneni'!O:O,"A",'k vyplneni'!Q:Q,"OBAM",'k vyplneni'!H:H,C431)</f>
        <v>0</v>
      </c>
      <c r="N431">
        <f t="shared" si="19"/>
        <v>50</v>
      </c>
      <c r="O431">
        <f t="shared" si="20"/>
        <v>50</v>
      </c>
      <c r="P431" t="str">
        <f>IF('k vyplneni'!E435="A",VLOOKUP('k vyplneni'!A435,B:H,7,0),"")</f>
        <v/>
      </c>
      <c r="Y431">
        <v>6</v>
      </c>
      <c r="Z431" t="e">
        <v>#N/A</v>
      </c>
      <c r="AA431">
        <v>6</v>
      </c>
      <c r="AB431">
        <f>COUNTIFS('k vyplneni'!O:O,"A",'k vyplneni'!H:H,C431)</f>
        <v>0</v>
      </c>
    </row>
    <row r="432" spans="1:28" x14ac:dyDescent="0.25">
      <c r="A432" t="s">
        <v>124</v>
      </c>
      <c r="B432" t="s">
        <v>555</v>
      </c>
      <c r="C432">
        <v>90701</v>
      </c>
      <c r="D432" t="s">
        <v>69</v>
      </c>
      <c r="E432">
        <v>14</v>
      </c>
      <c r="F432">
        <f>VLOOKUP(B432,'k vyplneni'!A:F,5,0)</f>
        <v>0</v>
      </c>
      <c r="G432">
        <v>9</v>
      </c>
      <c r="I432">
        <f t="shared" si="18"/>
        <v>8</v>
      </c>
      <c r="J432">
        <v>8</v>
      </c>
      <c r="K432">
        <v>5</v>
      </c>
      <c r="L432">
        <v>1</v>
      </c>
      <c r="M432">
        <f>COUNTIFS('k vyplneni'!O:O,"A",'k vyplneni'!Q:Q,"OBAM",'k vyplneni'!H:H,C432)</f>
        <v>0</v>
      </c>
      <c r="N432">
        <f t="shared" si="19"/>
        <v>11.11</v>
      </c>
      <c r="O432">
        <f t="shared" si="20"/>
        <v>11.11</v>
      </c>
      <c r="P432" t="str">
        <f>IF('k vyplneni'!E436="A",VLOOKUP('k vyplneni'!A436,B:H,7,0),"")</f>
        <v/>
      </c>
      <c r="Y432">
        <v>8</v>
      </c>
      <c r="Z432" t="e">
        <v>#N/A</v>
      </c>
      <c r="AA432">
        <v>8</v>
      </c>
      <c r="AB432">
        <f>COUNTIFS('k vyplneni'!O:O,"A",'k vyplneni'!H:H,C432)</f>
        <v>0</v>
      </c>
    </row>
    <row r="433" spans="1:28" x14ac:dyDescent="0.25">
      <c r="A433" t="s">
        <v>124</v>
      </c>
      <c r="B433" t="s">
        <v>556</v>
      </c>
      <c r="C433">
        <v>90719</v>
      </c>
      <c r="D433" t="s">
        <v>69</v>
      </c>
      <c r="E433">
        <v>15</v>
      </c>
      <c r="F433">
        <f>VLOOKUP(B433,'k vyplneni'!A:F,5,0)</f>
        <v>0</v>
      </c>
      <c r="G433">
        <v>11</v>
      </c>
      <c r="I433">
        <f t="shared" si="18"/>
        <v>7</v>
      </c>
      <c r="J433">
        <v>7</v>
      </c>
      <c r="K433">
        <v>4</v>
      </c>
      <c r="L433">
        <v>4</v>
      </c>
      <c r="M433">
        <f>COUNTIFS('k vyplneni'!O:O,"A",'k vyplneni'!Q:Q,"OBAM",'k vyplneni'!H:H,C433)</f>
        <v>0</v>
      </c>
      <c r="N433">
        <f t="shared" si="19"/>
        <v>40</v>
      </c>
      <c r="O433">
        <f t="shared" si="20"/>
        <v>40</v>
      </c>
      <c r="P433" t="str">
        <f>IF('k vyplneni'!E437="A",VLOOKUP('k vyplneni'!A437,B:H,7,0),"")</f>
        <v/>
      </c>
      <c r="Y433">
        <v>6</v>
      </c>
      <c r="Z433" t="e">
        <v>#N/A</v>
      </c>
      <c r="AA433">
        <v>6</v>
      </c>
      <c r="AB433">
        <f>COUNTIFS('k vyplneni'!O:O,"A",'k vyplneni'!H:H,C433)</f>
        <v>0</v>
      </c>
    </row>
    <row r="434" spans="1:28" x14ac:dyDescent="0.25">
      <c r="A434" t="s">
        <v>124</v>
      </c>
      <c r="B434" t="s">
        <v>557</v>
      </c>
      <c r="C434">
        <v>84573</v>
      </c>
      <c r="D434" t="s">
        <v>69</v>
      </c>
      <c r="E434">
        <v>12</v>
      </c>
      <c r="F434">
        <f>VLOOKUP(B434,'k vyplneni'!A:F,5,0)</f>
        <v>0</v>
      </c>
      <c r="G434">
        <v>11</v>
      </c>
      <c r="I434">
        <f t="shared" si="18"/>
        <v>11</v>
      </c>
      <c r="J434">
        <v>11</v>
      </c>
      <c r="K434">
        <v>1</v>
      </c>
      <c r="L434">
        <v>0</v>
      </c>
      <c r="M434">
        <f>COUNTIFS('k vyplneni'!O:O,"A",'k vyplneni'!Q:Q,"OBAM",'k vyplneni'!H:H,C434)</f>
        <v>0</v>
      </c>
      <c r="N434">
        <f t="shared" si="19"/>
        <v>0</v>
      </c>
      <c r="O434">
        <f t="shared" si="20"/>
        <v>0</v>
      </c>
      <c r="P434" t="str">
        <f>IF('k vyplneni'!E438="A",VLOOKUP('k vyplneni'!A438,B:H,7,0),"")</f>
        <v/>
      </c>
      <c r="Y434">
        <v>11</v>
      </c>
      <c r="Z434" t="e">
        <v>#N/A</v>
      </c>
      <c r="AA434">
        <v>11</v>
      </c>
      <c r="AB434">
        <f>COUNTIFS('k vyplneni'!O:O,"A",'k vyplneni'!H:H,C434)</f>
        <v>0</v>
      </c>
    </row>
    <row r="435" spans="1:28" x14ac:dyDescent="0.25">
      <c r="A435" t="s">
        <v>124</v>
      </c>
      <c r="B435" t="s">
        <v>558</v>
      </c>
      <c r="C435">
        <v>165166</v>
      </c>
      <c r="D435" t="s">
        <v>72</v>
      </c>
      <c r="E435">
        <v>64</v>
      </c>
      <c r="F435">
        <f>VLOOKUP(B435,'k vyplneni'!A:F,5,0)</f>
        <v>0</v>
      </c>
      <c r="G435">
        <v>2</v>
      </c>
      <c r="I435">
        <f t="shared" si="18"/>
        <v>2</v>
      </c>
      <c r="J435">
        <v>2</v>
      </c>
      <c r="K435">
        <v>62</v>
      </c>
      <c r="L435">
        <v>0</v>
      </c>
      <c r="M435">
        <f>COUNTIFS('k vyplneni'!O:O,"A",'k vyplneni'!Q:Q,"OBAM",'k vyplneni'!H:H,C435)</f>
        <v>0</v>
      </c>
      <c r="N435" t="e">
        <f t="shared" si="19"/>
        <v>#DIV/0!</v>
      </c>
      <c r="O435" t="e">
        <f t="shared" si="20"/>
        <v>#DIV/0!</v>
      </c>
      <c r="P435" t="str">
        <f>IF('k vyplneni'!E439="A",VLOOKUP('k vyplneni'!A439,B:H,7,0),"")</f>
        <v/>
      </c>
      <c r="Y435">
        <v>0</v>
      </c>
      <c r="Z435" t="e">
        <v>#N/A</v>
      </c>
      <c r="AA435">
        <v>0</v>
      </c>
      <c r="AB435">
        <f>COUNTIFS('k vyplneni'!O:O,"A",'k vyplneni'!H:H,C435)</f>
        <v>0</v>
      </c>
    </row>
    <row r="436" spans="1:28" x14ac:dyDescent="0.25">
      <c r="A436" t="s">
        <v>124</v>
      </c>
      <c r="B436" t="s">
        <v>559</v>
      </c>
      <c r="C436">
        <v>165743</v>
      </c>
      <c r="D436" t="s">
        <v>69</v>
      </c>
      <c r="E436">
        <v>55</v>
      </c>
      <c r="F436">
        <f>VLOOKUP(B436,'k vyplneni'!A:F,5,0)</f>
        <v>0</v>
      </c>
      <c r="G436">
        <v>15</v>
      </c>
      <c r="I436">
        <f t="shared" si="18"/>
        <v>10</v>
      </c>
      <c r="J436">
        <v>10</v>
      </c>
      <c r="K436">
        <v>40</v>
      </c>
      <c r="L436">
        <v>4</v>
      </c>
      <c r="M436">
        <f>COUNTIFS('k vyplneni'!O:O,"A",'k vyplneni'!Q:Q,"OBAM",'k vyplneni'!H:H,C436)</f>
        <v>0</v>
      </c>
      <c r="N436">
        <f t="shared" si="19"/>
        <v>33.33</v>
      </c>
      <c r="O436">
        <f t="shared" si="20"/>
        <v>33.33</v>
      </c>
      <c r="P436" t="str">
        <f>IF('k vyplneni'!E440="A",VLOOKUP('k vyplneni'!A440,B:H,7,0),"")</f>
        <v/>
      </c>
      <c r="Y436">
        <v>8</v>
      </c>
      <c r="Z436" t="e">
        <v>#N/A</v>
      </c>
      <c r="AA436">
        <v>8</v>
      </c>
      <c r="AB436">
        <f>COUNTIFS('k vyplneni'!O:O,"A",'k vyplneni'!H:H,C436)</f>
        <v>0</v>
      </c>
    </row>
    <row r="437" spans="1:28" x14ac:dyDescent="0.25">
      <c r="A437" t="s">
        <v>124</v>
      </c>
      <c r="B437" t="s">
        <v>560</v>
      </c>
      <c r="C437">
        <v>322512</v>
      </c>
      <c r="D437" t="s">
        <v>69</v>
      </c>
      <c r="E437">
        <v>61</v>
      </c>
      <c r="F437">
        <f>VLOOKUP(B437,'k vyplneni'!A:F,5,0)</f>
        <v>0</v>
      </c>
      <c r="G437">
        <v>6</v>
      </c>
      <c r="I437">
        <f t="shared" si="18"/>
        <v>6</v>
      </c>
      <c r="J437">
        <v>6</v>
      </c>
      <c r="K437">
        <v>55</v>
      </c>
      <c r="L437">
        <v>0</v>
      </c>
      <c r="M437">
        <f>COUNTIFS('k vyplneni'!O:O,"A",'k vyplneni'!Q:Q,"OBAM",'k vyplneni'!H:H,C437)</f>
        <v>0</v>
      </c>
      <c r="N437">
        <f t="shared" si="19"/>
        <v>0</v>
      </c>
      <c r="O437">
        <f t="shared" si="20"/>
        <v>0</v>
      </c>
      <c r="P437" t="str">
        <f>IF('k vyplneni'!E441="A",VLOOKUP('k vyplneni'!A441,B:H,7,0),"")</f>
        <v/>
      </c>
      <c r="Y437">
        <v>5</v>
      </c>
      <c r="Z437" t="e">
        <v>#N/A</v>
      </c>
      <c r="AA437">
        <v>5</v>
      </c>
      <c r="AB437">
        <f>COUNTIFS('k vyplneni'!O:O,"A",'k vyplneni'!H:H,C437)</f>
        <v>0</v>
      </c>
    </row>
    <row r="438" spans="1:28" x14ac:dyDescent="0.25">
      <c r="A438" t="s">
        <v>124</v>
      </c>
      <c r="B438" t="s">
        <v>561</v>
      </c>
      <c r="C438">
        <v>120081</v>
      </c>
      <c r="D438" t="s">
        <v>69</v>
      </c>
      <c r="E438">
        <v>9</v>
      </c>
      <c r="F438">
        <f>VLOOKUP(B438,'k vyplneni'!A:F,5,0)</f>
        <v>0</v>
      </c>
      <c r="G438">
        <v>6</v>
      </c>
      <c r="I438">
        <f t="shared" si="18"/>
        <v>6</v>
      </c>
      <c r="J438">
        <v>6</v>
      </c>
      <c r="K438">
        <v>3</v>
      </c>
      <c r="L438">
        <v>0</v>
      </c>
      <c r="M438">
        <f>COUNTIFS('k vyplneni'!O:O,"A",'k vyplneni'!Q:Q,"OBAM",'k vyplneni'!H:H,C438)</f>
        <v>0</v>
      </c>
      <c r="N438">
        <f t="shared" si="19"/>
        <v>0</v>
      </c>
      <c r="O438">
        <f t="shared" si="20"/>
        <v>0</v>
      </c>
      <c r="P438" t="str">
        <f>IF('k vyplneni'!E442="A",VLOOKUP('k vyplneni'!A442,B:H,7,0),"")</f>
        <v/>
      </c>
      <c r="Y438">
        <v>6</v>
      </c>
      <c r="Z438" t="e">
        <v>#N/A</v>
      </c>
      <c r="AA438">
        <v>6</v>
      </c>
      <c r="AB438">
        <f>COUNTIFS('k vyplneni'!O:O,"A",'k vyplneni'!H:H,C438)</f>
        <v>0</v>
      </c>
    </row>
    <row r="439" spans="1:28" x14ac:dyDescent="0.25">
      <c r="A439" t="s">
        <v>124</v>
      </c>
      <c r="B439" t="s">
        <v>562</v>
      </c>
      <c r="C439">
        <v>167100</v>
      </c>
      <c r="D439" t="s">
        <v>69</v>
      </c>
      <c r="E439">
        <v>33</v>
      </c>
      <c r="F439">
        <f>VLOOKUP(B439,'k vyplneni'!A:F,5,0)</f>
        <v>0</v>
      </c>
      <c r="G439">
        <v>2</v>
      </c>
      <c r="I439">
        <f t="shared" si="18"/>
        <v>2</v>
      </c>
      <c r="J439">
        <v>2</v>
      </c>
      <c r="K439">
        <v>31</v>
      </c>
      <c r="L439">
        <v>0</v>
      </c>
      <c r="M439">
        <f>COUNTIFS('k vyplneni'!O:O,"A",'k vyplneni'!Q:Q,"OBAM",'k vyplneni'!H:H,C439)</f>
        <v>0</v>
      </c>
      <c r="N439">
        <f t="shared" si="19"/>
        <v>0</v>
      </c>
      <c r="O439">
        <f t="shared" si="20"/>
        <v>0</v>
      </c>
      <c r="P439" t="str">
        <f>IF('k vyplneni'!E443="A",VLOOKUP('k vyplneni'!A443,B:H,7,0),"")</f>
        <v/>
      </c>
      <c r="Y439">
        <v>2</v>
      </c>
      <c r="Z439" t="e">
        <v>#N/A</v>
      </c>
      <c r="AA439">
        <v>2</v>
      </c>
      <c r="AB439">
        <f>COUNTIFS('k vyplneni'!O:O,"A",'k vyplneni'!H:H,C439)</f>
        <v>0</v>
      </c>
    </row>
    <row r="440" spans="1:28" x14ac:dyDescent="0.25">
      <c r="A440" t="s">
        <v>124</v>
      </c>
      <c r="B440" t="s">
        <v>563</v>
      </c>
      <c r="C440">
        <v>167118</v>
      </c>
      <c r="D440" t="s">
        <v>72</v>
      </c>
      <c r="E440">
        <v>399</v>
      </c>
      <c r="F440">
        <f>VLOOKUP(B440,'k vyplneni'!A:F,5,0)</f>
        <v>0</v>
      </c>
      <c r="G440">
        <v>17</v>
      </c>
      <c r="I440">
        <f t="shared" si="18"/>
        <v>17</v>
      </c>
      <c r="J440">
        <v>17</v>
      </c>
      <c r="K440">
        <v>382</v>
      </c>
      <c r="L440">
        <v>0</v>
      </c>
      <c r="M440">
        <f>COUNTIFS('k vyplneni'!O:O,"A",'k vyplneni'!Q:Q,"OBAM",'k vyplneni'!H:H,C440)</f>
        <v>0</v>
      </c>
      <c r="N440" t="e">
        <f t="shared" si="19"/>
        <v>#DIV/0!</v>
      </c>
      <c r="O440" t="e">
        <f t="shared" si="20"/>
        <v>#DIV/0!</v>
      </c>
      <c r="P440" t="str">
        <f>IF('k vyplneni'!E444="A",VLOOKUP('k vyplneni'!A444,B:H,7,0),"")</f>
        <v/>
      </c>
      <c r="Y440">
        <v>0</v>
      </c>
      <c r="Z440" t="e">
        <v>#N/A</v>
      </c>
      <c r="AA440">
        <v>0</v>
      </c>
      <c r="AB440">
        <f>COUNTIFS('k vyplneni'!O:O,"A",'k vyplneni'!H:H,C440)</f>
        <v>0</v>
      </c>
    </row>
    <row r="441" spans="1:28" x14ac:dyDescent="0.25">
      <c r="A441" t="s">
        <v>124</v>
      </c>
      <c r="B441" t="s">
        <v>564</v>
      </c>
      <c r="C441">
        <v>192970</v>
      </c>
      <c r="D441" t="s">
        <v>69</v>
      </c>
      <c r="E441">
        <v>20</v>
      </c>
      <c r="F441">
        <f>VLOOKUP(B441,'k vyplneni'!A:F,5,0)</f>
        <v>0</v>
      </c>
      <c r="G441">
        <v>18</v>
      </c>
      <c r="I441">
        <f t="shared" si="18"/>
        <v>18</v>
      </c>
      <c r="J441">
        <v>18</v>
      </c>
      <c r="K441">
        <v>2</v>
      </c>
      <c r="L441">
        <v>0</v>
      </c>
      <c r="M441">
        <f>COUNTIFS('k vyplneni'!O:O,"A",'k vyplneni'!Q:Q,"OBAM",'k vyplneni'!H:H,C441)</f>
        <v>0</v>
      </c>
      <c r="N441">
        <f t="shared" si="19"/>
        <v>0</v>
      </c>
      <c r="O441">
        <f t="shared" si="20"/>
        <v>0</v>
      </c>
      <c r="P441" t="str">
        <f>IF('k vyplneni'!E445="A",VLOOKUP('k vyplneni'!A445,B:H,7,0),"")</f>
        <v/>
      </c>
      <c r="Y441">
        <v>18</v>
      </c>
      <c r="Z441" t="e">
        <v>#N/A</v>
      </c>
      <c r="AA441">
        <v>18</v>
      </c>
      <c r="AB441">
        <f>COUNTIFS('k vyplneni'!O:O,"A",'k vyplneni'!H:H,C441)</f>
        <v>0</v>
      </c>
    </row>
    <row r="442" spans="1:28" x14ac:dyDescent="0.25">
      <c r="A442" t="s">
        <v>124</v>
      </c>
      <c r="B442" t="s">
        <v>565</v>
      </c>
      <c r="C442">
        <v>192988</v>
      </c>
      <c r="D442" t="s">
        <v>69</v>
      </c>
      <c r="E442">
        <v>74</v>
      </c>
      <c r="F442">
        <f>VLOOKUP(B442,'k vyplneni'!A:F,5,0)</f>
        <v>0</v>
      </c>
      <c r="G442">
        <v>73</v>
      </c>
      <c r="I442">
        <f t="shared" si="18"/>
        <v>73</v>
      </c>
      <c r="J442">
        <v>73</v>
      </c>
      <c r="K442">
        <v>1</v>
      </c>
      <c r="L442">
        <v>0</v>
      </c>
      <c r="M442">
        <f>COUNTIFS('k vyplneni'!O:O,"A",'k vyplneni'!Q:Q,"OBAM",'k vyplneni'!H:H,C442)</f>
        <v>0</v>
      </c>
      <c r="N442">
        <f t="shared" si="19"/>
        <v>0</v>
      </c>
      <c r="O442">
        <f t="shared" si="20"/>
        <v>0</v>
      </c>
      <c r="P442" t="str">
        <f>IF('k vyplneni'!E446="A",VLOOKUP('k vyplneni'!A446,B:H,7,0),"")</f>
        <v/>
      </c>
      <c r="Y442">
        <v>71</v>
      </c>
      <c r="Z442" t="e">
        <v>#N/A</v>
      </c>
      <c r="AA442">
        <v>71</v>
      </c>
      <c r="AB442">
        <f>COUNTIFS('k vyplneni'!O:O,"A",'k vyplneni'!H:H,C442)</f>
        <v>0</v>
      </c>
    </row>
    <row r="443" spans="1:28" x14ac:dyDescent="0.25">
      <c r="A443" t="s">
        <v>124</v>
      </c>
      <c r="B443" t="s">
        <v>566</v>
      </c>
      <c r="C443">
        <v>78034</v>
      </c>
      <c r="D443" t="s">
        <v>69</v>
      </c>
      <c r="E443">
        <v>61</v>
      </c>
      <c r="F443">
        <f>VLOOKUP(B443,'k vyplneni'!A:F,5,0)</f>
        <v>0</v>
      </c>
      <c r="G443">
        <v>56</v>
      </c>
      <c r="I443">
        <f t="shared" si="18"/>
        <v>56</v>
      </c>
      <c r="J443">
        <v>56</v>
      </c>
      <c r="K443">
        <v>5</v>
      </c>
      <c r="L443">
        <v>0</v>
      </c>
      <c r="M443">
        <f>COUNTIFS('k vyplneni'!O:O,"A",'k vyplneni'!Q:Q,"OBAM",'k vyplneni'!H:H,C443)</f>
        <v>0</v>
      </c>
      <c r="N443">
        <f t="shared" si="19"/>
        <v>0</v>
      </c>
      <c r="O443">
        <f t="shared" si="20"/>
        <v>0</v>
      </c>
      <c r="P443" t="str">
        <f>IF('k vyplneni'!E447="A",VLOOKUP('k vyplneni'!A447,B:H,7,0),"")</f>
        <v/>
      </c>
      <c r="Y443">
        <v>55</v>
      </c>
      <c r="Z443" t="e">
        <v>#N/A</v>
      </c>
      <c r="AA443">
        <v>55</v>
      </c>
      <c r="AB443">
        <f>COUNTIFS('k vyplneni'!O:O,"A",'k vyplneni'!H:H,C443)</f>
        <v>0</v>
      </c>
    </row>
    <row r="444" spans="1:28" x14ac:dyDescent="0.25">
      <c r="A444" t="s">
        <v>124</v>
      </c>
      <c r="B444" t="s">
        <v>567</v>
      </c>
      <c r="C444">
        <v>78042</v>
      </c>
      <c r="D444" t="s">
        <v>69</v>
      </c>
      <c r="E444">
        <v>63</v>
      </c>
      <c r="F444">
        <f>VLOOKUP(B444,'k vyplneni'!A:F,5,0)</f>
        <v>0</v>
      </c>
      <c r="G444">
        <v>62</v>
      </c>
      <c r="I444">
        <f t="shared" si="18"/>
        <v>62</v>
      </c>
      <c r="J444">
        <v>62</v>
      </c>
      <c r="K444">
        <v>1</v>
      </c>
      <c r="L444">
        <v>0</v>
      </c>
      <c r="M444">
        <f>COUNTIFS('k vyplneni'!O:O,"A",'k vyplneni'!Q:Q,"OBAM",'k vyplneni'!H:H,C444)</f>
        <v>0</v>
      </c>
      <c r="N444">
        <f t="shared" si="19"/>
        <v>0</v>
      </c>
      <c r="O444">
        <f t="shared" si="20"/>
        <v>0</v>
      </c>
      <c r="P444" t="str">
        <f>IF('k vyplneni'!E448="A",VLOOKUP('k vyplneni'!A448,B:H,7,0),"")</f>
        <v/>
      </c>
      <c r="Y444">
        <v>59</v>
      </c>
      <c r="Z444" t="e">
        <v>#N/A</v>
      </c>
      <c r="AA444">
        <v>59</v>
      </c>
      <c r="AB444">
        <f>COUNTIFS('k vyplneni'!O:O,"A",'k vyplneni'!H:H,C444)</f>
        <v>0</v>
      </c>
    </row>
    <row r="445" spans="1:28" x14ac:dyDescent="0.25">
      <c r="A445" t="s">
        <v>124</v>
      </c>
      <c r="B445" t="s">
        <v>568</v>
      </c>
      <c r="C445">
        <v>84913</v>
      </c>
      <c r="D445" t="s">
        <v>69</v>
      </c>
      <c r="E445">
        <v>103</v>
      </c>
      <c r="F445">
        <f>VLOOKUP(B445,'k vyplneni'!A:F,5,0)</f>
        <v>0</v>
      </c>
      <c r="G445">
        <v>67</v>
      </c>
      <c r="I445">
        <f t="shared" si="18"/>
        <v>67</v>
      </c>
      <c r="J445">
        <v>67</v>
      </c>
      <c r="K445">
        <v>36</v>
      </c>
      <c r="L445">
        <v>0</v>
      </c>
      <c r="M445">
        <f>COUNTIFS('k vyplneni'!O:O,"A",'k vyplneni'!Q:Q,"OBAM",'k vyplneni'!H:H,C445)</f>
        <v>0</v>
      </c>
      <c r="N445">
        <f t="shared" si="19"/>
        <v>0</v>
      </c>
      <c r="O445">
        <f t="shared" si="20"/>
        <v>0</v>
      </c>
      <c r="P445" t="str">
        <f>IF('k vyplneni'!E449="A",VLOOKUP('k vyplneni'!A449,B:H,7,0),"")</f>
        <v/>
      </c>
      <c r="Y445">
        <v>64</v>
      </c>
      <c r="Z445" t="e">
        <v>#N/A</v>
      </c>
      <c r="AA445">
        <v>64</v>
      </c>
      <c r="AB445">
        <f>COUNTIFS('k vyplneni'!O:O,"A",'k vyplneni'!H:H,C445)</f>
        <v>0</v>
      </c>
    </row>
    <row r="446" spans="1:28" x14ac:dyDescent="0.25">
      <c r="A446" t="s">
        <v>124</v>
      </c>
      <c r="B446" t="s">
        <v>569</v>
      </c>
      <c r="C446">
        <v>135046</v>
      </c>
      <c r="D446" t="s">
        <v>71</v>
      </c>
      <c r="E446">
        <v>9</v>
      </c>
      <c r="F446">
        <f>VLOOKUP(B446,'k vyplneni'!A:F,5,0)</f>
        <v>0</v>
      </c>
      <c r="G446">
        <v>8</v>
      </c>
      <c r="H446">
        <v>1</v>
      </c>
      <c r="I446">
        <f t="shared" si="18"/>
        <v>7</v>
      </c>
      <c r="J446">
        <v>8</v>
      </c>
      <c r="K446">
        <v>1</v>
      </c>
      <c r="L446">
        <v>0</v>
      </c>
      <c r="M446">
        <f>COUNTIFS('k vyplneni'!O:O,"A",'k vyplneni'!Q:Q,"OBAM",'k vyplneni'!H:H,C446)</f>
        <v>0</v>
      </c>
      <c r="N446">
        <f t="shared" si="19"/>
        <v>0</v>
      </c>
      <c r="O446">
        <f t="shared" si="20"/>
        <v>0</v>
      </c>
      <c r="P446" t="str">
        <f>IF('k vyplneni'!E450="A",VLOOKUP('k vyplneni'!A450,B:H,7,0),"")</f>
        <v/>
      </c>
      <c r="Y446">
        <v>7</v>
      </c>
      <c r="Z446">
        <v>1</v>
      </c>
      <c r="AA446">
        <v>8</v>
      </c>
      <c r="AB446">
        <f>COUNTIFS('k vyplneni'!O:O,"A",'k vyplneni'!H:H,C446)</f>
        <v>0</v>
      </c>
    </row>
    <row r="447" spans="1:28" x14ac:dyDescent="0.25">
      <c r="A447" t="s">
        <v>124</v>
      </c>
      <c r="B447" t="s">
        <v>570</v>
      </c>
      <c r="C447">
        <v>135054</v>
      </c>
      <c r="D447" t="s">
        <v>71</v>
      </c>
      <c r="E447">
        <v>68</v>
      </c>
      <c r="F447">
        <f>VLOOKUP(B447,'k vyplneni'!A:F,5,0)</f>
        <v>0</v>
      </c>
      <c r="G447">
        <v>40</v>
      </c>
      <c r="H447">
        <v>2</v>
      </c>
      <c r="I447">
        <f t="shared" si="18"/>
        <v>38</v>
      </c>
      <c r="J447">
        <v>40</v>
      </c>
      <c r="K447">
        <v>28</v>
      </c>
      <c r="L447">
        <v>0</v>
      </c>
      <c r="M447">
        <f>COUNTIFS('k vyplneni'!O:O,"A",'k vyplneni'!Q:Q,"OBAM",'k vyplneni'!H:H,C447)</f>
        <v>0</v>
      </c>
      <c r="N447">
        <f t="shared" si="19"/>
        <v>0</v>
      </c>
      <c r="O447">
        <f t="shared" si="20"/>
        <v>0</v>
      </c>
      <c r="P447" t="str">
        <f>IF('k vyplneni'!E451="A",VLOOKUP('k vyplneni'!A451,B:H,7,0),"")</f>
        <v/>
      </c>
      <c r="Y447">
        <v>37</v>
      </c>
      <c r="Z447">
        <v>2</v>
      </c>
      <c r="AA447">
        <v>39</v>
      </c>
      <c r="AB447">
        <f>COUNTIFS('k vyplneni'!O:O,"A",'k vyplneni'!H:H,C447)</f>
        <v>0</v>
      </c>
    </row>
    <row r="448" spans="1:28" x14ac:dyDescent="0.25">
      <c r="A448" t="s">
        <v>124</v>
      </c>
      <c r="B448" t="s">
        <v>571</v>
      </c>
      <c r="C448">
        <v>155799</v>
      </c>
      <c r="D448" t="s">
        <v>69</v>
      </c>
      <c r="E448">
        <v>56</v>
      </c>
      <c r="F448">
        <f>VLOOKUP(B448,'k vyplneni'!A:F,5,0)</f>
        <v>0</v>
      </c>
      <c r="G448">
        <v>55</v>
      </c>
      <c r="I448">
        <f t="shared" si="18"/>
        <v>55</v>
      </c>
      <c r="J448">
        <v>55</v>
      </c>
      <c r="K448">
        <v>1</v>
      </c>
      <c r="L448">
        <v>0</v>
      </c>
      <c r="M448">
        <f>COUNTIFS('k vyplneni'!O:O,"A",'k vyplneni'!Q:Q,"OBAM",'k vyplneni'!H:H,C448)</f>
        <v>0</v>
      </c>
      <c r="N448">
        <f t="shared" si="19"/>
        <v>0</v>
      </c>
      <c r="O448">
        <f t="shared" si="20"/>
        <v>0</v>
      </c>
      <c r="P448" t="str">
        <f>IF('k vyplneni'!E452="A",VLOOKUP('k vyplneni'!A452,B:H,7,0),"")</f>
        <v/>
      </c>
      <c r="Y448">
        <v>54</v>
      </c>
      <c r="Z448" t="e">
        <v>#N/A</v>
      </c>
      <c r="AA448">
        <v>54</v>
      </c>
      <c r="AB448">
        <f>COUNTIFS('k vyplneni'!O:O,"A",'k vyplneni'!H:H,C448)</f>
        <v>0</v>
      </c>
    </row>
  </sheetData>
  <autoFilter ref="A1:Y448" xr:uid="{9BEAD04F-1606-46F9-9B35-D08B2CD211A6}"/>
  <pageMargins left="0.7" right="0.7" top="0.78740157499999996" bottom="0.78740157499999996"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4</vt:i4>
      </vt:variant>
      <vt:variant>
        <vt:lpstr>Pojmenované oblasti</vt:lpstr>
      </vt:variant>
      <vt:variant>
        <vt:i4>4</vt:i4>
      </vt:variant>
    </vt:vector>
  </HeadingPairs>
  <TitlesOfParts>
    <vt:vector size="8" baseType="lpstr">
      <vt:lpstr>k vyplneni</vt:lpstr>
      <vt:lpstr>automaticky vypocet</vt:lpstr>
      <vt:lpstr>vysvetlivky</vt:lpstr>
      <vt:lpstr>zdroj</vt:lpstr>
      <vt:lpstr>katA</vt:lpstr>
      <vt:lpstr>katB</vt:lpstr>
      <vt:lpstr>katC</vt:lpstr>
      <vt:lpstr>kategorieAB</vt:lpstr>
    </vt:vector>
  </TitlesOfParts>
  <Company>Ministerstvo průmyslu a obchodu</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Drašnarová Zuzana</dc:creator>
  <cp:lastModifiedBy>Drašnarová Zuzana</cp:lastModifiedBy>
  <dcterms:created xsi:type="dcterms:W3CDTF">2022-04-14T11:13:13Z</dcterms:created>
  <dcterms:modified xsi:type="dcterms:W3CDTF">2022-07-22T06:22:07Z</dcterms:modified>
</cp:coreProperties>
</file>